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Baxter\Corexh\BasesCorexh\BasesKDQOL\"/>
    </mc:Choice>
  </mc:AlternateContent>
  <bookViews>
    <workbookView xWindow="0" yWindow="0" windowWidth="21468" windowHeight="15048"/>
  </bookViews>
  <sheets>
    <sheet name="raw" sheetId="1" r:id="rId1"/>
    <sheet name="convert" sheetId="4" r:id="rId2"/>
    <sheet name="score" sheetId="2" r:id="rId3"/>
    <sheet name="scale" sheetId="3" r:id="rId4"/>
    <sheet name="Hoja1" sheetId="7" r:id="rId5"/>
    <sheet name="stats" sheetId="5" r:id="rId6"/>
    <sheet name="tempcalcs" sheetId="6" state="hidden" r:id="rId7"/>
  </sheets>
  <definedNames>
    <definedName name="Print_Area" localSheetId="1">convert!$A$5:$E$62</definedName>
    <definedName name="Print_Area" localSheetId="0">raw!$A$4:$AM$26</definedName>
    <definedName name="Print_Area" localSheetId="3">scale!$A$1:$G$26</definedName>
    <definedName name="Print_Area" localSheetId="2">score!$A$4:$AM$26</definedName>
    <definedName name="Print_Area" localSheetId="5">stats!$A$1:$J$15</definedName>
    <definedName name="Print_Titles" localSheetId="0">raw!$A:$B,raw!$6:$6</definedName>
    <definedName name="Print_Titles" localSheetId="3">scale!$A:$B,scale!$6:$6</definedName>
    <definedName name="Print_Titles" localSheetId="2">score!$A:$B,score!$6:$6</definedName>
  </definedNames>
  <calcPr calcId="152511"/>
</workbook>
</file>

<file path=xl/calcChain.xml><?xml version="1.0" encoding="utf-8"?>
<calcChain xmlns="http://schemas.openxmlformats.org/spreadsheetml/2006/main">
  <c r="G647" i="7" l="1"/>
  <c r="F647" i="7"/>
  <c r="E647" i="7"/>
  <c r="D647" i="7"/>
  <c r="C647" i="7"/>
  <c r="B647" i="7"/>
  <c r="A647" i="7"/>
  <c r="G646" i="7"/>
  <c r="F646" i="7"/>
  <c r="E646" i="7"/>
  <c r="D646" i="7"/>
  <c r="C646" i="7"/>
  <c r="B646" i="7"/>
  <c r="A646" i="7"/>
  <c r="G645" i="7"/>
  <c r="F645" i="7"/>
  <c r="E645" i="7"/>
  <c r="D645" i="7"/>
  <c r="C645" i="7"/>
  <c r="B645" i="7"/>
  <c r="A645" i="7"/>
  <c r="G644" i="7"/>
  <c r="F644" i="7"/>
  <c r="E644" i="7"/>
  <c r="D644" i="7"/>
  <c r="C644" i="7"/>
  <c r="B644" i="7"/>
  <c r="A644" i="7"/>
  <c r="G643" i="7"/>
  <c r="F643" i="7"/>
  <c r="E643" i="7"/>
  <c r="D643" i="7"/>
  <c r="C643" i="7"/>
  <c r="B643" i="7"/>
  <c r="A643" i="7"/>
  <c r="G642" i="7"/>
  <c r="F642" i="7"/>
  <c r="E642" i="7"/>
  <c r="D642" i="7"/>
  <c r="C642" i="7"/>
  <c r="B642" i="7"/>
  <c r="A642" i="7"/>
  <c r="G641" i="7"/>
  <c r="F641" i="7"/>
  <c r="E641" i="7"/>
  <c r="D641" i="7"/>
  <c r="C641" i="7"/>
  <c r="B641" i="7"/>
  <c r="A641" i="7"/>
  <c r="G640" i="7"/>
  <c r="F640" i="7"/>
  <c r="E640" i="7"/>
  <c r="D640" i="7"/>
  <c r="C640" i="7"/>
  <c r="B640" i="7"/>
  <c r="A640" i="7"/>
  <c r="G639" i="7"/>
  <c r="F639" i="7"/>
  <c r="E639" i="7"/>
  <c r="D639" i="7"/>
  <c r="C639" i="7"/>
  <c r="B639" i="7"/>
  <c r="A639" i="7"/>
  <c r="G638" i="7"/>
  <c r="F638" i="7"/>
  <c r="E638" i="7"/>
  <c r="D638" i="7"/>
  <c r="C638" i="7"/>
  <c r="B638" i="7"/>
  <c r="A638" i="7"/>
  <c r="G637" i="7"/>
  <c r="F637" i="7"/>
  <c r="E637" i="7"/>
  <c r="D637" i="7"/>
  <c r="C637" i="7"/>
  <c r="B637" i="7"/>
  <c r="A637" i="7"/>
  <c r="G636" i="7"/>
  <c r="F636" i="7"/>
  <c r="E636" i="7"/>
  <c r="D636" i="7"/>
  <c r="C636" i="7"/>
  <c r="B636" i="7"/>
  <c r="A636" i="7"/>
  <c r="G635" i="7"/>
  <c r="F635" i="7"/>
  <c r="E635" i="7"/>
  <c r="D635" i="7"/>
  <c r="C635" i="7"/>
  <c r="B635" i="7"/>
  <c r="A635" i="7"/>
  <c r="G634" i="7"/>
  <c r="F634" i="7"/>
  <c r="E634" i="7"/>
  <c r="D634" i="7"/>
  <c r="C634" i="7"/>
  <c r="B634" i="7"/>
  <c r="A634" i="7"/>
  <c r="G633" i="7"/>
  <c r="F633" i="7"/>
  <c r="E633" i="7"/>
  <c r="D633" i="7"/>
  <c r="C633" i="7"/>
  <c r="B633" i="7"/>
  <c r="A633" i="7"/>
  <c r="G632" i="7"/>
  <c r="F632" i="7"/>
  <c r="E632" i="7"/>
  <c r="D632" i="7"/>
  <c r="C632" i="7"/>
  <c r="B632" i="7"/>
  <c r="A632" i="7"/>
  <c r="G631" i="7"/>
  <c r="F631" i="7"/>
  <c r="E631" i="7"/>
  <c r="D631" i="7"/>
  <c r="C631" i="7"/>
  <c r="B631" i="7"/>
  <c r="A631" i="7"/>
  <c r="G630" i="7"/>
  <c r="F630" i="7"/>
  <c r="E630" i="7"/>
  <c r="D630" i="7"/>
  <c r="C630" i="7"/>
  <c r="B630" i="7"/>
  <c r="A630" i="7"/>
  <c r="G629" i="7"/>
  <c r="F629" i="7"/>
  <c r="E629" i="7"/>
  <c r="D629" i="7"/>
  <c r="C629" i="7"/>
  <c r="B629" i="7"/>
  <c r="A629" i="7"/>
  <c r="G628" i="7"/>
  <c r="F628" i="7"/>
  <c r="E628" i="7"/>
  <c r="D628" i="7"/>
  <c r="C628" i="7"/>
  <c r="B628" i="7"/>
  <c r="A628" i="7"/>
  <c r="G627" i="7"/>
  <c r="F627" i="7"/>
  <c r="E627" i="7"/>
  <c r="D627" i="7"/>
  <c r="C627" i="7"/>
  <c r="B627" i="7"/>
  <c r="A627" i="7"/>
  <c r="G626" i="7"/>
  <c r="F626" i="7"/>
  <c r="E626" i="7"/>
  <c r="D626" i="7"/>
  <c r="C626" i="7"/>
  <c r="B626" i="7"/>
  <c r="A626" i="7"/>
  <c r="G625" i="7"/>
  <c r="F625" i="7"/>
  <c r="E625" i="7"/>
  <c r="D625" i="7"/>
  <c r="C625" i="7"/>
  <c r="B625" i="7"/>
  <c r="A625" i="7"/>
  <c r="G624" i="7"/>
  <c r="F624" i="7"/>
  <c r="E624" i="7"/>
  <c r="D624" i="7"/>
  <c r="C624" i="7"/>
  <c r="B624" i="7"/>
  <c r="A624" i="7"/>
  <c r="G623" i="7"/>
  <c r="F623" i="7"/>
  <c r="E623" i="7"/>
  <c r="D623" i="7"/>
  <c r="C623" i="7"/>
  <c r="B623" i="7"/>
  <c r="A623" i="7"/>
  <c r="G622" i="7"/>
  <c r="F622" i="7"/>
  <c r="E622" i="7"/>
  <c r="D622" i="7"/>
  <c r="C622" i="7"/>
  <c r="B622" i="7"/>
  <c r="A622" i="7"/>
  <c r="G621" i="7"/>
  <c r="F621" i="7"/>
  <c r="E621" i="7"/>
  <c r="D621" i="7"/>
  <c r="C621" i="7"/>
  <c r="B621" i="7"/>
  <c r="A621" i="7"/>
  <c r="G620" i="7"/>
  <c r="F620" i="7"/>
  <c r="E620" i="7"/>
  <c r="D620" i="7"/>
  <c r="C620" i="7"/>
  <c r="B620" i="7"/>
  <c r="A620" i="7"/>
  <c r="G619" i="7"/>
  <c r="F619" i="7"/>
  <c r="E619" i="7"/>
  <c r="D619" i="7"/>
  <c r="C619" i="7"/>
  <c r="B619" i="7"/>
  <c r="A619" i="7"/>
  <c r="G618" i="7"/>
  <c r="F618" i="7"/>
  <c r="E618" i="7"/>
  <c r="D618" i="7"/>
  <c r="C618" i="7"/>
  <c r="B618" i="7"/>
  <c r="A618" i="7"/>
  <c r="G617" i="7"/>
  <c r="F617" i="7"/>
  <c r="E617" i="7"/>
  <c r="D617" i="7"/>
  <c r="C617" i="7"/>
  <c r="B617" i="7"/>
  <c r="A617" i="7"/>
  <c r="G616" i="7"/>
  <c r="F616" i="7"/>
  <c r="E616" i="7"/>
  <c r="D616" i="7"/>
  <c r="C616" i="7"/>
  <c r="B616" i="7"/>
  <c r="A616" i="7"/>
  <c r="G615" i="7"/>
  <c r="F615" i="7"/>
  <c r="E615" i="7"/>
  <c r="D615" i="7"/>
  <c r="C615" i="7"/>
  <c r="B615" i="7"/>
  <c r="A615" i="7"/>
  <c r="G614" i="7"/>
  <c r="F614" i="7"/>
  <c r="E614" i="7"/>
  <c r="D614" i="7"/>
  <c r="C614" i="7"/>
  <c r="B614" i="7"/>
  <c r="A614" i="7"/>
  <c r="G613" i="7"/>
  <c r="F613" i="7"/>
  <c r="E613" i="7"/>
  <c r="D613" i="7"/>
  <c r="C613" i="7"/>
  <c r="B613" i="7"/>
  <c r="A613" i="7"/>
  <c r="G612" i="7"/>
  <c r="F612" i="7"/>
  <c r="E612" i="7"/>
  <c r="D612" i="7"/>
  <c r="C612" i="7"/>
  <c r="B612" i="7"/>
  <c r="A612" i="7"/>
  <c r="G611" i="7"/>
  <c r="F611" i="7"/>
  <c r="E611" i="7"/>
  <c r="D611" i="7"/>
  <c r="C611" i="7"/>
  <c r="B611" i="7"/>
  <c r="A611" i="7"/>
  <c r="G610" i="7"/>
  <c r="F610" i="7"/>
  <c r="E610" i="7"/>
  <c r="D610" i="7"/>
  <c r="C610" i="7"/>
  <c r="B610" i="7"/>
  <c r="A610" i="7"/>
  <c r="G609" i="7"/>
  <c r="F609" i="7"/>
  <c r="E609" i="7"/>
  <c r="D609" i="7"/>
  <c r="C609" i="7"/>
  <c r="B609" i="7"/>
  <c r="A609" i="7"/>
  <c r="G608" i="7"/>
  <c r="F608" i="7"/>
  <c r="E608" i="7"/>
  <c r="D608" i="7"/>
  <c r="C608" i="7"/>
  <c r="B608" i="7"/>
  <c r="A608" i="7"/>
  <c r="G607" i="7"/>
  <c r="F607" i="7"/>
  <c r="E607" i="7"/>
  <c r="D607" i="7"/>
  <c r="C607" i="7"/>
  <c r="B607" i="7"/>
  <c r="A607" i="7"/>
  <c r="G606" i="7"/>
  <c r="F606" i="7"/>
  <c r="E606" i="7"/>
  <c r="D606" i="7"/>
  <c r="C606" i="7"/>
  <c r="B606" i="7"/>
  <c r="A606" i="7"/>
  <c r="G605" i="7"/>
  <c r="F605" i="7"/>
  <c r="E605" i="7"/>
  <c r="D605" i="7"/>
  <c r="C605" i="7"/>
  <c r="B605" i="7"/>
  <c r="A605" i="7"/>
  <c r="G604" i="7"/>
  <c r="F604" i="7"/>
  <c r="E604" i="7"/>
  <c r="D604" i="7"/>
  <c r="C604" i="7"/>
  <c r="B604" i="7"/>
  <c r="A604" i="7"/>
  <c r="G603" i="7"/>
  <c r="F603" i="7"/>
  <c r="E603" i="7"/>
  <c r="D603" i="7"/>
  <c r="C603" i="7"/>
  <c r="B603" i="7"/>
  <c r="A603" i="7"/>
  <c r="G602" i="7"/>
  <c r="F602" i="7"/>
  <c r="E602" i="7"/>
  <c r="D602" i="7"/>
  <c r="C602" i="7"/>
  <c r="B602" i="7"/>
  <c r="A602" i="7"/>
  <c r="G601" i="7"/>
  <c r="F601" i="7"/>
  <c r="E601" i="7"/>
  <c r="D601" i="7"/>
  <c r="C601" i="7"/>
  <c r="B601" i="7"/>
  <c r="A601" i="7"/>
  <c r="G600" i="7"/>
  <c r="F600" i="7"/>
  <c r="E600" i="7"/>
  <c r="D600" i="7"/>
  <c r="C600" i="7"/>
  <c r="B600" i="7"/>
  <c r="A600" i="7"/>
  <c r="G599" i="7"/>
  <c r="F599" i="7"/>
  <c r="E599" i="7"/>
  <c r="D599" i="7"/>
  <c r="C599" i="7"/>
  <c r="B599" i="7"/>
  <c r="A599" i="7"/>
  <c r="G598" i="7"/>
  <c r="F598" i="7"/>
  <c r="E598" i="7"/>
  <c r="D598" i="7"/>
  <c r="C598" i="7"/>
  <c r="B598" i="7"/>
  <c r="A598" i="7"/>
  <c r="G597" i="7"/>
  <c r="F597" i="7"/>
  <c r="E597" i="7"/>
  <c r="D597" i="7"/>
  <c r="C597" i="7"/>
  <c r="B597" i="7"/>
  <c r="A597" i="7"/>
  <c r="G596" i="7"/>
  <c r="F596" i="7"/>
  <c r="E596" i="7"/>
  <c r="D596" i="7"/>
  <c r="C596" i="7"/>
  <c r="B596" i="7"/>
  <c r="A596" i="7"/>
  <c r="G595" i="7"/>
  <c r="F595" i="7"/>
  <c r="E595" i="7"/>
  <c r="D595" i="7"/>
  <c r="C595" i="7"/>
  <c r="B595" i="7"/>
  <c r="A595" i="7"/>
  <c r="G594" i="7"/>
  <c r="F594" i="7"/>
  <c r="E594" i="7"/>
  <c r="D594" i="7"/>
  <c r="C594" i="7"/>
  <c r="B594" i="7"/>
  <c r="A594" i="7"/>
  <c r="G593" i="7"/>
  <c r="F593" i="7"/>
  <c r="E593" i="7"/>
  <c r="D593" i="7"/>
  <c r="C593" i="7"/>
  <c r="B593" i="7"/>
  <c r="A593" i="7"/>
  <c r="G592" i="7"/>
  <c r="F592" i="7"/>
  <c r="E592" i="7"/>
  <c r="D592" i="7"/>
  <c r="C592" i="7"/>
  <c r="B592" i="7"/>
  <c r="A592" i="7"/>
  <c r="G591" i="7"/>
  <c r="F591" i="7"/>
  <c r="E591" i="7"/>
  <c r="D591" i="7"/>
  <c r="C591" i="7"/>
  <c r="B591" i="7"/>
  <c r="A591" i="7"/>
  <c r="G590" i="7"/>
  <c r="F590" i="7"/>
  <c r="E590" i="7"/>
  <c r="D590" i="7"/>
  <c r="C590" i="7"/>
  <c r="B590" i="7"/>
  <c r="A590" i="7"/>
  <c r="G589" i="7"/>
  <c r="F589" i="7"/>
  <c r="E589" i="7"/>
  <c r="D589" i="7"/>
  <c r="C589" i="7"/>
  <c r="B589" i="7"/>
  <c r="A589" i="7"/>
  <c r="G588" i="7"/>
  <c r="F588" i="7"/>
  <c r="E588" i="7"/>
  <c r="D588" i="7"/>
  <c r="C588" i="7"/>
  <c r="B588" i="7"/>
  <c r="A588" i="7"/>
  <c r="G587" i="7"/>
  <c r="F587" i="7"/>
  <c r="E587" i="7"/>
  <c r="D587" i="7"/>
  <c r="C587" i="7"/>
  <c r="B587" i="7"/>
  <c r="A587" i="7"/>
  <c r="G586" i="7"/>
  <c r="F586" i="7"/>
  <c r="E586" i="7"/>
  <c r="D586" i="7"/>
  <c r="C586" i="7"/>
  <c r="B586" i="7"/>
  <c r="A586" i="7"/>
  <c r="G585" i="7"/>
  <c r="F585" i="7"/>
  <c r="E585" i="7"/>
  <c r="D585" i="7"/>
  <c r="C585" i="7"/>
  <c r="B585" i="7"/>
  <c r="A585" i="7"/>
  <c r="G584" i="7"/>
  <c r="F584" i="7"/>
  <c r="E584" i="7"/>
  <c r="D584" i="7"/>
  <c r="C584" i="7"/>
  <c r="B584" i="7"/>
  <c r="A584" i="7"/>
  <c r="G583" i="7"/>
  <c r="F583" i="7"/>
  <c r="E583" i="7"/>
  <c r="D583" i="7"/>
  <c r="C583" i="7"/>
  <c r="B583" i="7"/>
  <c r="A583" i="7"/>
  <c r="G582" i="7"/>
  <c r="F582" i="7"/>
  <c r="E582" i="7"/>
  <c r="D582" i="7"/>
  <c r="C582" i="7"/>
  <c r="B582" i="7"/>
  <c r="A582" i="7"/>
  <c r="G581" i="7"/>
  <c r="F581" i="7"/>
  <c r="E581" i="7"/>
  <c r="D581" i="7"/>
  <c r="C581" i="7"/>
  <c r="B581" i="7"/>
  <c r="A581" i="7"/>
  <c r="G580" i="7"/>
  <c r="F580" i="7"/>
  <c r="E580" i="7"/>
  <c r="D580" i="7"/>
  <c r="C580" i="7"/>
  <c r="B580" i="7"/>
  <c r="A580" i="7"/>
  <c r="G579" i="7"/>
  <c r="F579" i="7"/>
  <c r="E579" i="7"/>
  <c r="D579" i="7"/>
  <c r="C579" i="7"/>
  <c r="B579" i="7"/>
  <c r="A579" i="7"/>
  <c r="G578" i="7"/>
  <c r="F578" i="7"/>
  <c r="E578" i="7"/>
  <c r="D578" i="7"/>
  <c r="C578" i="7"/>
  <c r="B578" i="7"/>
  <c r="A578" i="7"/>
  <c r="G577" i="7"/>
  <c r="F577" i="7"/>
  <c r="E577" i="7"/>
  <c r="D577" i="7"/>
  <c r="C577" i="7"/>
  <c r="B577" i="7"/>
  <c r="A577" i="7"/>
  <c r="G576" i="7"/>
  <c r="F576" i="7"/>
  <c r="E576" i="7"/>
  <c r="D576" i="7"/>
  <c r="C576" i="7"/>
  <c r="B576" i="7"/>
  <c r="A576" i="7"/>
  <c r="G575" i="7"/>
  <c r="F575" i="7"/>
  <c r="E575" i="7"/>
  <c r="D575" i="7"/>
  <c r="C575" i="7"/>
  <c r="B575" i="7"/>
  <c r="A575" i="7"/>
  <c r="G574" i="7"/>
  <c r="F574" i="7"/>
  <c r="E574" i="7"/>
  <c r="D574" i="7"/>
  <c r="C574" i="7"/>
  <c r="B574" i="7"/>
  <c r="A574" i="7"/>
  <c r="G573" i="7"/>
  <c r="F573" i="7"/>
  <c r="E573" i="7"/>
  <c r="D573" i="7"/>
  <c r="C573" i="7"/>
  <c r="B573" i="7"/>
  <c r="A573" i="7"/>
  <c r="G572" i="7"/>
  <c r="F572" i="7"/>
  <c r="E572" i="7"/>
  <c r="D572" i="7"/>
  <c r="C572" i="7"/>
  <c r="B572" i="7"/>
  <c r="A572" i="7"/>
  <c r="G571" i="7"/>
  <c r="F571" i="7"/>
  <c r="E571" i="7"/>
  <c r="D571" i="7"/>
  <c r="C571" i="7"/>
  <c r="B571" i="7"/>
  <c r="A571" i="7"/>
  <c r="G570" i="7"/>
  <c r="F570" i="7"/>
  <c r="E570" i="7"/>
  <c r="D570" i="7"/>
  <c r="C570" i="7"/>
  <c r="B570" i="7"/>
  <c r="A570" i="7"/>
  <c r="G569" i="7"/>
  <c r="F569" i="7"/>
  <c r="E569" i="7"/>
  <c r="D569" i="7"/>
  <c r="C569" i="7"/>
  <c r="B569" i="7"/>
  <c r="A569" i="7"/>
  <c r="G568" i="7"/>
  <c r="F568" i="7"/>
  <c r="E568" i="7"/>
  <c r="D568" i="7"/>
  <c r="C568" i="7"/>
  <c r="B568" i="7"/>
  <c r="A568" i="7"/>
  <c r="G567" i="7"/>
  <c r="F567" i="7"/>
  <c r="E567" i="7"/>
  <c r="D567" i="7"/>
  <c r="C567" i="7"/>
  <c r="B567" i="7"/>
  <c r="A567" i="7"/>
  <c r="G566" i="7"/>
  <c r="F566" i="7"/>
  <c r="E566" i="7"/>
  <c r="D566" i="7"/>
  <c r="C566" i="7"/>
  <c r="B566" i="7"/>
  <c r="A566" i="7"/>
  <c r="G565" i="7"/>
  <c r="F565" i="7"/>
  <c r="E565" i="7"/>
  <c r="D565" i="7"/>
  <c r="C565" i="7"/>
  <c r="B565" i="7"/>
  <c r="A565" i="7"/>
  <c r="G564" i="7"/>
  <c r="F564" i="7"/>
  <c r="E564" i="7"/>
  <c r="D564" i="7"/>
  <c r="C564" i="7"/>
  <c r="B564" i="7"/>
  <c r="A564" i="7"/>
  <c r="G563" i="7"/>
  <c r="F563" i="7"/>
  <c r="E563" i="7"/>
  <c r="D563" i="7"/>
  <c r="C563" i="7"/>
  <c r="B563" i="7"/>
  <c r="A563" i="7"/>
  <c r="G562" i="7"/>
  <c r="F562" i="7"/>
  <c r="E562" i="7"/>
  <c r="D562" i="7"/>
  <c r="C562" i="7"/>
  <c r="B562" i="7"/>
  <c r="A562" i="7"/>
  <c r="G561" i="7"/>
  <c r="F561" i="7"/>
  <c r="E561" i="7"/>
  <c r="D561" i="7"/>
  <c r="C561" i="7"/>
  <c r="B561" i="7"/>
  <c r="A561" i="7"/>
  <c r="G560" i="7"/>
  <c r="F560" i="7"/>
  <c r="E560" i="7"/>
  <c r="D560" i="7"/>
  <c r="C560" i="7"/>
  <c r="B560" i="7"/>
  <c r="A560" i="7"/>
  <c r="G559" i="7"/>
  <c r="F559" i="7"/>
  <c r="E559" i="7"/>
  <c r="D559" i="7"/>
  <c r="C559" i="7"/>
  <c r="B559" i="7"/>
  <c r="A559" i="7"/>
  <c r="G558" i="7"/>
  <c r="F558" i="7"/>
  <c r="E558" i="7"/>
  <c r="D558" i="7"/>
  <c r="C558" i="7"/>
  <c r="B558" i="7"/>
  <c r="A558" i="7"/>
  <c r="G557" i="7"/>
  <c r="F557" i="7"/>
  <c r="E557" i="7"/>
  <c r="D557" i="7"/>
  <c r="C557" i="7"/>
  <c r="B557" i="7"/>
  <c r="A557" i="7"/>
  <c r="G556" i="7"/>
  <c r="F556" i="7"/>
  <c r="E556" i="7"/>
  <c r="D556" i="7"/>
  <c r="C556" i="7"/>
  <c r="B556" i="7"/>
  <c r="A556" i="7"/>
  <c r="G555" i="7"/>
  <c r="F555" i="7"/>
  <c r="E555" i="7"/>
  <c r="D555" i="7"/>
  <c r="C555" i="7"/>
  <c r="B555" i="7"/>
  <c r="A555" i="7"/>
  <c r="G554" i="7"/>
  <c r="F554" i="7"/>
  <c r="E554" i="7"/>
  <c r="D554" i="7"/>
  <c r="C554" i="7"/>
  <c r="B554" i="7"/>
  <c r="A554" i="7"/>
  <c r="G553" i="7"/>
  <c r="F553" i="7"/>
  <c r="E553" i="7"/>
  <c r="D553" i="7"/>
  <c r="C553" i="7"/>
  <c r="B553" i="7"/>
  <c r="A553" i="7"/>
  <c r="G552" i="7"/>
  <c r="F552" i="7"/>
  <c r="E552" i="7"/>
  <c r="D552" i="7"/>
  <c r="C552" i="7"/>
  <c r="B552" i="7"/>
  <c r="A552" i="7"/>
  <c r="G551" i="7"/>
  <c r="F551" i="7"/>
  <c r="E551" i="7"/>
  <c r="D551" i="7"/>
  <c r="C551" i="7"/>
  <c r="B551" i="7"/>
  <c r="A551" i="7"/>
  <c r="G550" i="7"/>
  <c r="F550" i="7"/>
  <c r="E550" i="7"/>
  <c r="D550" i="7"/>
  <c r="C550" i="7"/>
  <c r="B550" i="7"/>
  <c r="A550" i="7"/>
  <c r="G549" i="7"/>
  <c r="F549" i="7"/>
  <c r="E549" i="7"/>
  <c r="D549" i="7"/>
  <c r="C549" i="7"/>
  <c r="B549" i="7"/>
  <c r="A549" i="7"/>
  <c r="G548" i="7"/>
  <c r="F548" i="7"/>
  <c r="E548" i="7"/>
  <c r="D548" i="7"/>
  <c r="C548" i="7"/>
  <c r="B548" i="7"/>
  <c r="A548" i="7"/>
  <c r="G547" i="7"/>
  <c r="F547" i="7"/>
  <c r="E547" i="7"/>
  <c r="D547" i="7"/>
  <c r="C547" i="7"/>
  <c r="B547" i="7"/>
  <c r="A547" i="7"/>
  <c r="G546" i="7"/>
  <c r="F546" i="7"/>
  <c r="E546" i="7"/>
  <c r="D546" i="7"/>
  <c r="C546" i="7"/>
  <c r="B546" i="7"/>
  <c r="A546" i="7"/>
  <c r="G545" i="7"/>
  <c r="F545" i="7"/>
  <c r="E545" i="7"/>
  <c r="D545" i="7"/>
  <c r="C545" i="7"/>
  <c r="B545" i="7"/>
  <c r="A545" i="7"/>
  <c r="G544" i="7"/>
  <c r="F544" i="7"/>
  <c r="E544" i="7"/>
  <c r="D544" i="7"/>
  <c r="C544" i="7"/>
  <c r="B544" i="7"/>
  <c r="A544" i="7"/>
  <c r="G543" i="7"/>
  <c r="F543" i="7"/>
  <c r="E543" i="7"/>
  <c r="D543" i="7"/>
  <c r="C543" i="7"/>
  <c r="B543" i="7"/>
  <c r="A543" i="7"/>
  <c r="G542" i="7"/>
  <c r="F542" i="7"/>
  <c r="E542" i="7"/>
  <c r="D542" i="7"/>
  <c r="C542" i="7"/>
  <c r="B542" i="7"/>
  <c r="A542" i="7"/>
  <c r="G541" i="7"/>
  <c r="F541" i="7"/>
  <c r="E541" i="7"/>
  <c r="D541" i="7"/>
  <c r="C541" i="7"/>
  <c r="B541" i="7"/>
  <c r="A541" i="7"/>
  <c r="G540" i="7"/>
  <c r="F540" i="7"/>
  <c r="E540" i="7"/>
  <c r="D540" i="7"/>
  <c r="C540" i="7"/>
  <c r="B540" i="7"/>
  <c r="A540" i="7"/>
  <c r="G539" i="7"/>
  <c r="F539" i="7"/>
  <c r="E539" i="7"/>
  <c r="D539" i="7"/>
  <c r="C539" i="7"/>
  <c r="B539" i="7"/>
  <c r="A539" i="7"/>
  <c r="G538" i="7"/>
  <c r="F538" i="7"/>
  <c r="E538" i="7"/>
  <c r="D538" i="7"/>
  <c r="C538" i="7"/>
  <c r="B538" i="7"/>
  <c r="A538" i="7"/>
  <c r="G537" i="7"/>
  <c r="F537" i="7"/>
  <c r="E537" i="7"/>
  <c r="D537" i="7"/>
  <c r="C537" i="7"/>
  <c r="B537" i="7"/>
  <c r="A537" i="7"/>
  <c r="G536" i="7"/>
  <c r="F536" i="7"/>
  <c r="E536" i="7"/>
  <c r="D536" i="7"/>
  <c r="C536" i="7"/>
  <c r="B536" i="7"/>
  <c r="A536" i="7"/>
  <c r="G535" i="7"/>
  <c r="F535" i="7"/>
  <c r="E535" i="7"/>
  <c r="D535" i="7"/>
  <c r="C535" i="7"/>
  <c r="B535" i="7"/>
  <c r="A535" i="7"/>
  <c r="G534" i="7"/>
  <c r="F534" i="7"/>
  <c r="E534" i="7"/>
  <c r="D534" i="7"/>
  <c r="C534" i="7"/>
  <c r="B534" i="7"/>
  <c r="A534" i="7"/>
  <c r="G533" i="7"/>
  <c r="F533" i="7"/>
  <c r="E533" i="7"/>
  <c r="D533" i="7"/>
  <c r="C533" i="7"/>
  <c r="B533" i="7"/>
  <c r="A533" i="7"/>
  <c r="G532" i="7"/>
  <c r="F532" i="7"/>
  <c r="E532" i="7"/>
  <c r="D532" i="7"/>
  <c r="C532" i="7"/>
  <c r="B532" i="7"/>
  <c r="A532" i="7"/>
  <c r="G531" i="7"/>
  <c r="F531" i="7"/>
  <c r="E531" i="7"/>
  <c r="D531" i="7"/>
  <c r="C531" i="7"/>
  <c r="B531" i="7"/>
  <c r="A531" i="7"/>
  <c r="G530" i="7"/>
  <c r="F530" i="7"/>
  <c r="E530" i="7"/>
  <c r="D530" i="7"/>
  <c r="C530" i="7"/>
  <c r="B530" i="7"/>
  <c r="A530" i="7"/>
  <c r="G529" i="7"/>
  <c r="F529" i="7"/>
  <c r="E529" i="7"/>
  <c r="D529" i="7"/>
  <c r="C529" i="7"/>
  <c r="B529" i="7"/>
  <c r="A529" i="7"/>
  <c r="G528" i="7"/>
  <c r="F528" i="7"/>
  <c r="E528" i="7"/>
  <c r="D528" i="7"/>
  <c r="C528" i="7"/>
  <c r="B528" i="7"/>
  <c r="A528" i="7"/>
  <c r="G527" i="7"/>
  <c r="F527" i="7"/>
  <c r="E527" i="7"/>
  <c r="D527" i="7"/>
  <c r="C527" i="7"/>
  <c r="B527" i="7"/>
  <c r="A527" i="7"/>
  <c r="G526" i="7"/>
  <c r="F526" i="7"/>
  <c r="E526" i="7"/>
  <c r="D526" i="7"/>
  <c r="C526" i="7"/>
  <c r="B526" i="7"/>
  <c r="A526" i="7"/>
  <c r="G525" i="7"/>
  <c r="F525" i="7"/>
  <c r="E525" i="7"/>
  <c r="D525" i="7"/>
  <c r="C525" i="7"/>
  <c r="B525" i="7"/>
  <c r="A525" i="7"/>
  <c r="G524" i="7"/>
  <c r="F524" i="7"/>
  <c r="E524" i="7"/>
  <c r="D524" i="7"/>
  <c r="C524" i="7"/>
  <c r="B524" i="7"/>
  <c r="A524" i="7"/>
  <c r="G523" i="7"/>
  <c r="F523" i="7"/>
  <c r="E523" i="7"/>
  <c r="D523" i="7"/>
  <c r="C523" i="7"/>
  <c r="B523" i="7"/>
  <c r="A523" i="7"/>
  <c r="G522" i="7"/>
  <c r="F522" i="7"/>
  <c r="E522" i="7"/>
  <c r="D522" i="7"/>
  <c r="C522" i="7"/>
  <c r="B522" i="7"/>
  <c r="A522" i="7"/>
  <c r="G521" i="7"/>
  <c r="F521" i="7"/>
  <c r="E521" i="7"/>
  <c r="D521" i="7"/>
  <c r="C521" i="7"/>
  <c r="B521" i="7"/>
  <c r="A521" i="7"/>
  <c r="G520" i="7"/>
  <c r="F520" i="7"/>
  <c r="E520" i="7"/>
  <c r="D520" i="7"/>
  <c r="C520" i="7"/>
  <c r="B520" i="7"/>
  <c r="A520" i="7"/>
  <c r="G519" i="7"/>
  <c r="F519" i="7"/>
  <c r="E519" i="7"/>
  <c r="D519" i="7"/>
  <c r="C519" i="7"/>
  <c r="B519" i="7"/>
  <c r="A519" i="7"/>
  <c r="G518" i="7"/>
  <c r="F518" i="7"/>
  <c r="E518" i="7"/>
  <c r="D518" i="7"/>
  <c r="C518" i="7"/>
  <c r="B518" i="7"/>
  <c r="A518" i="7"/>
  <c r="G517" i="7"/>
  <c r="F517" i="7"/>
  <c r="E517" i="7"/>
  <c r="D517" i="7"/>
  <c r="C517" i="7"/>
  <c r="B517" i="7"/>
  <c r="A517" i="7"/>
  <c r="G516" i="7"/>
  <c r="F516" i="7"/>
  <c r="E516" i="7"/>
  <c r="D516" i="7"/>
  <c r="C516" i="7"/>
  <c r="B516" i="7"/>
  <c r="A516" i="7"/>
  <c r="G515" i="7"/>
  <c r="F515" i="7"/>
  <c r="E515" i="7"/>
  <c r="D515" i="7"/>
  <c r="C515" i="7"/>
  <c r="B515" i="7"/>
  <c r="A515" i="7"/>
  <c r="G514" i="7"/>
  <c r="F514" i="7"/>
  <c r="E514" i="7"/>
  <c r="D514" i="7"/>
  <c r="C514" i="7"/>
  <c r="B514" i="7"/>
  <c r="A514" i="7"/>
  <c r="G513" i="7"/>
  <c r="F513" i="7"/>
  <c r="E513" i="7"/>
  <c r="D513" i="7"/>
  <c r="C513" i="7"/>
  <c r="B513" i="7"/>
  <c r="A513" i="7"/>
  <c r="G512" i="7"/>
  <c r="F512" i="7"/>
  <c r="E512" i="7"/>
  <c r="D512" i="7"/>
  <c r="C512" i="7"/>
  <c r="B512" i="7"/>
  <c r="A512" i="7"/>
  <c r="G511" i="7"/>
  <c r="F511" i="7"/>
  <c r="E511" i="7"/>
  <c r="D511" i="7"/>
  <c r="C511" i="7"/>
  <c r="B511" i="7"/>
  <c r="A511" i="7"/>
  <c r="G510" i="7"/>
  <c r="F510" i="7"/>
  <c r="E510" i="7"/>
  <c r="D510" i="7"/>
  <c r="C510" i="7"/>
  <c r="B510" i="7"/>
  <c r="A510" i="7"/>
  <c r="G509" i="7"/>
  <c r="F509" i="7"/>
  <c r="E509" i="7"/>
  <c r="D509" i="7"/>
  <c r="C509" i="7"/>
  <c r="B509" i="7"/>
  <c r="A509" i="7"/>
  <c r="G508" i="7"/>
  <c r="F508" i="7"/>
  <c r="E508" i="7"/>
  <c r="D508" i="7"/>
  <c r="C508" i="7"/>
  <c r="B508" i="7"/>
  <c r="A508" i="7"/>
  <c r="G507" i="7"/>
  <c r="F507" i="7"/>
  <c r="E507" i="7"/>
  <c r="D507" i="7"/>
  <c r="C507" i="7"/>
  <c r="B507" i="7"/>
  <c r="A507" i="7"/>
  <c r="G506" i="7"/>
  <c r="F506" i="7"/>
  <c r="E506" i="7"/>
  <c r="D506" i="7"/>
  <c r="C506" i="7"/>
  <c r="B506" i="7"/>
  <c r="A506" i="7"/>
  <c r="G505" i="7"/>
  <c r="F505" i="7"/>
  <c r="E505" i="7"/>
  <c r="D505" i="7"/>
  <c r="C505" i="7"/>
  <c r="B505" i="7"/>
  <c r="A505" i="7"/>
  <c r="G504" i="7"/>
  <c r="F504" i="7"/>
  <c r="E504" i="7"/>
  <c r="D504" i="7"/>
  <c r="C504" i="7"/>
  <c r="B504" i="7"/>
  <c r="A504" i="7"/>
  <c r="G503" i="7"/>
  <c r="F503" i="7"/>
  <c r="E503" i="7"/>
  <c r="D503" i="7"/>
  <c r="C503" i="7"/>
  <c r="B503" i="7"/>
  <c r="A503" i="7"/>
  <c r="G502" i="7"/>
  <c r="F502" i="7"/>
  <c r="E502" i="7"/>
  <c r="D502" i="7"/>
  <c r="C502" i="7"/>
  <c r="B502" i="7"/>
  <c r="A502" i="7"/>
  <c r="G501" i="7"/>
  <c r="F501" i="7"/>
  <c r="E501" i="7"/>
  <c r="D501" i="7"/>
  <c r="C501" i="7"/>
  <c r="B501" i="7"/>
  <c r="A501" i="7"/>
  <c r="G500" i="7"/>
  <c r="F500" i="7"/>
  <c r="E500" i="7"/>
  <c r="D500" i="7"/>
  <c r="C500" i="7"/>
  <c r="B500" i="7"/>
  <c r="A500" i="7"/>
  <c r="G499" i="7"/>
  <c r="F499" i="7"/>
  <c r="E499" i="7"/>
  <c r="D499" i="7"/>
  <c r="C499" i="7"/>
  <c r="B499" i="7"/>
  <c r="A499" i="7"/>
  <c r="G498" i="7"/>
  <c r="F498" i="7"/>
  <c r="E498" i="7"/>
  <c r="D498" i="7"/>
  <c r="C498" i="7"/>
  <c r="B498" i="7"/>
  <c r="A498" i="7"/>
  <c r="G497" i="7"/>
  <c r="F497" i="7"/>
  <c r="E497" i="7"/>
  <c r="D497" i="7"/>
  <c r="C497" i="7"/>
  <c r="B497" i="7"/>
  <c r="A497" i="7"/>
  <c r="G496" i="7"/>
  <c r="F496" i="7"/>
  <c r="E496" i="7"/>
  <c r="D496" i="7"/>
  <c r="C496" i="7"/>
  <c r="B496" i="7"/>
  <c r="A496" i="7"/>
  <c r="G495" i="7"/>
  <c r="F495" i="7"/>
  <c r="E495" i="7"/>
  <c r="D495" i="7"/>
  <c r="C495" i="7"/>
  <c r="B495" i="7"/>
  <c r="A495" i="7"/>
  <c r="G494" i="7"/>
  <c r="F494" i="7"/>
  <c r="E494" i="7"/>
  <c r="D494" i="7"/>
  <c r="C494" i="7"/>
  <c r="B494" i="7"/>
  <c r="A494" i="7"/>
  <c r="G493" i="7"/>
  <c r="F493" i="7"/>
  <c r="E493" i="7"/>
  <c r="D493" i="7"/>
  <c r="C493" i="7"/>
  <c r="B493" i="7"/>
  <c r="A493" i="7"/>
  <c r="G492" i="7"/>
  <c r="F492" i="7"/>
  <c r="E492" i="7"/>
  <c r="D492" i="7"/>
  <c r="C492" i="7"/>
  <c r="B492" i="7"/>
  <c r="A492" i="7"/>
  <c r="G491" i="7"/>
  <c r="F491" i="7"/>
  <c r="E491" i="7"/>
  <c r="D491" i="7"/>
  <c r="C491" i="7"/>
  <c r="B491" i="7"/>
  <c r="A491" i="7"/>
  <c r="G490" i="7"/>
  <c r="F490" i="7"/>
  <c r="E490" i="7"/>
  <c r="D490" i="7"/>
  <c r="C490" i="7"/>
  <c r="B490" i="7"/>
  <c r="A490" i="7"/>
  <c r="G489" i="7"/>
  <c r="F489" i="7"/>
  <c r="E489" i="7"/>
  <c r="D489" i="7"/>
  <c r="C489" i="7"/>
  <c r="B489" i="7"/>
  <c r="A489" i="7"/>
  <c r="G488" i="7"/>
  <c r="F488" i="7"/>
  <c r="E488" i="7"/>
  <c r="D488" i="7"/>
  <c r="C488" i="7"/>
  <c r="B488" i="7"/>
  <c r="A488" i="7"/>
  <c r="G487" i="7"/>
  <c r="F487" i="7"/>
  <c r="E487" i="7"/>
  <c r="D487" i="7"/>
  <c r="C487" i="7"/>
  <c r="B487" i="7"/>
  <c r="A487" i="7"/>
  <c r="G486" i="7"/>
  <c r="F486" i="7"/>
  <c r="E486" i="7"/>
  <c r="D486" i="7"/>
  <c r="C486" i="7"/>
  <c r="B486" i="7"/>
  <c r="A486" i="7"/>
  <c r="G485" i="7"/>
  <c r="F485" i="7"/>
  <c r="E485" i="7"/>
  <c r="D485" i="7"/>
  <c r="C485" i="7"/>
  <c r="B485" i="7"/>
  <c r="A485" i="7"/>
  <c r="G484" i="7"/>
  <c r="F484" i="7"/>
  <c r="E484" i="7"/>
  <c r="D484" i="7"/>
  <c r="C484" i="7"/>
  <c r="B484" i="7"/>
  <c r="A484" i="7"/>
  <c r="G483" i="7"/>
  <c r="F483" i="7"/>
  <c r="E483" i="7"/>
  <c r="D483" i="7"/>
  <c r="C483" i="7"/>
  <c r="B483" i="7"/>
  <c r="A483" i="7"/>
  <c r="G482" i="7"/>
  <c r="F482" i="7"/>
  <c r="E482" i="7"/>
  <c r="D482" i="7"/>
  <c r="C482" i="7"/>
  <c r="B482" i="7"/>
  <c r="A482" i="7"/>
  <c r="G481" i="7"/>
  <c r="F481" i="7"/>
  <c r="E481" i="7"/>
  <c r="D481" i="7"/>
  <c r="C481" i="7"/>
  <c r="B481" i="7"/>
  <c r="A481" i="7"/>
  <c r="G480" i="7"/>
  <c r="F480" i="7"/>
  <c r="E480" i="7"/>
  <c r="D480" i="7"/>
  <c r="C480" i="7"/>
  <c r="B480" i="7"/>
  <c r="A480" i="7"/>
  <c r="G479" i="7"/>
  <c r="F479" i="7"/>
  <c r="E479" i="7"/>
  <c r="D479" i="7"/>
  <c r="C479" i="7"/>
  <c r="B479" i="7"/>
  <c r="A479" i="7"/>
  <c r="G478" i="7"/>
  <c r="F478" i="7"/>
  <c r="E478" i="7"/>
  <c r="D478" i="7"/>
  <c r="C478" i="7"/>
  <c r="B478" i="7"/>
  <c r="A478" i="7"/>
  <c r="G477" i="7"/>
  <c r="F477" i="7"/>
  <c r="E477" i="7"/>
  <c r="D477" i="7"/>
  <c r="C477" i="7"/>
  <c r="B477" i="7"/>
  <c r="A477" i="7"/>
  <c r="G476" i="7"/>
  <c r="F476" i="7"/>
  <c r="E476" i="7"/>
  <c r="D476" i="7"/>
  <c r="C476" i="7"/>
  <c r="B476" i="7"/>
  <c r="A476" i="7"/>
  <c r="G475" i="7"/>
  <c r="F475" i="7"/>
  <c r="E475" i="7"/>
  <c r="D475" i="7"/>
  <c r="C475" i="7"/>
  <c r="B475" i="7"/>
  <c r="A475" i="7"/>
  <c r="G474" i="7"/>
  <c r="F474" i="7"/>
  <c r="E474" i="7"/>
  <c r="D474" i="7"/>
  <c r="C474" i="7"/>
  <c r="B474" i="7"/>
  <c r="A474" i="7"/>
  <c r="G473" i="7"/>
  <c r="F473" i="7"/>
  <c r="E473" i="7"/>
  <c r="D473" i="7"/>
  <c r="C473" i="7"/>
  <c r="B473" i="7"/>
  <c r="A473" i="7"/>
  <c r="G472" i="7"/>
  <c r="F472" i="7"/>
  <c r="E472" i="7"/>
  <c r="D472" i="7"/>
  <c r="C472" i="7"/>
  <c r="B472" i="7"/>
  <c r="A472" i="7"/>
  <c r="G471" i="7"/>
  <c r="F471" i="7"/>
  <c r="E471" i="7"/>
  <c r="D471" i="7"/>
  <c r="C471" i="7"/>
  <c r="B471" i="7"/>
  <c r="A471" i="7"/>
  <c r="G470" i="7"/>
  <c r="F470" i="7"/>
  <c r="E470" i="7"/>
  <c r="D470" i="7"/>
  <c r="C470" i="7"/>
  <c r="B470" i="7"/>
  <c r="A470" i="7"/>
  <c r="G469" i="7"/>
  <c r="F469" i="7"/>
  <c r="E469" i="7"/>
  <c r="D469" i="7"/>
  <c r="C469" i="7"/>
  <c r="B469" i="7"/>
  <c r="A469" i="7"/>
  <c r="G468" i="7"/>
  <c r="F468" i="7"/>
  <c r="E468" i="7"/>
  <c r="D468" i="7"/>
  <c r="C468" i="7"/>
  <c r="B468" i="7"/>
  <c r="A468" i="7"/>
  <c r="G467" i="7"/>
  <c r="F467" i="7"/>
  <c r="E467" i="7"/>
  <c r="D467" i="7"/>
  <c r="C467" i="7"/>
  <c r="B467" i="7"/>
  <c r="A467" i="7"/>
  <c r="G466" i="7"/>
  <c r="F466" i="7"/>
  <c r="E466" i="7"/>
  <c r="D466" i="7"/>
  <c r="C466" i="7"/>
  <c r="B466" i="7"/>
  <c r="A466" i="7"/>
  <c r="G465" i="7"/>
  <c r="F465" i="7"/>
  <c r="E465" i="7"/>
  <c r="D465" i="7"/>
  <c r="C465" i="7"/>
  <c r="B465" i="7"/>
  <c r="A465" i="7"/>
  <c r="G464" i="7"/>
  <c r="F464" i="7"/>
  <c r="E464" i="7"/>
  <c r="D464" i="7"/>
  <c r="C464" i="7"/>
  <c r="B464" i="7"/>
  <c r="A464" i="7"/>
  <c r="G463" i="7"/>
  <c r="F463" i="7"/>
  <c r="E463" i="7"/>
  <c r="D463" i="7"/>
  <c r="C463" i="7"/>
  <c r="B463" i="7"/>
  <c r="A463" i="7"/>
  <c r="G462" i="7"/>
  <c r="F462" i="7"/>
  <c r="E462" i="7"/>
  <c r="D462" i="7"/>
  <c r="C462" i="7"/>
  <c r="B462" i="7"/>
  <c r="A462" i="7"/>
  <c r="G461" i="7"/>
  <c r="F461" i="7"/>
  <c r="E461" i="7"/>
  <c r="D461" i="7"/>
  <c r="C461" i="7"/>
  <c r="B461" i="7"/>
  <c r="A461" i="7"/>
  <c r="G460" i="7"/>
  <c r="F460" i="7"/>
  <c r="E460" i="7"/>
  <c r="D460" i="7"/>
  <c r="C460" i="7"/>
  <c r="B460" i="7"/>
  <c r="A460" i="7"/>
  <c r="G459" i="7"/>
  <c r="F459" i="7"/>
  <c r="E459" i="7"/>
  <c r="D459" i="7"/>
  <c r="C459" i="7"/>
  <c r="B459" i="7"/>
  <c r="A459" i="7"/>
  <c r="G458" i="7"/>
  <c r="F458" i="7"/>
  <c r="E458" i="7"/>
  <c r="D458" i="7"/>
  <c r="C458" i="7"/>
  <c r="B458" i="7"/>
  <c r="A458" i="7"/>
  <c r="G457" i="7"/>
  <c r="F457" i="7"/>
  <c r="E457" i="7"/>
  <c r="D457" i="7"/>
  <c r="C457" i="7"/>
  <c r="B457" i="7"/>
  <c r="A457" i="7"/>
  <c r="G456" i="7"/>
  <c r="F456" i="7"/>
  <c r="E456" i="7"/>
  <c r="D456" i="7"/>
  <c r="C456" i="7"/>
  <c r="B456" i="7"/>
  <c r="A456" i="7"/>
  <c r="G455" i="7"/>
  <c r="F455" i="7"/>
  <c r="E455" i="7"/>
  <c r="D455" i="7"/>
  <c r="C455" i="7"/>
  <c r="B455" i="7"/>
  <c r="A455" i="7"/>
  <c r="G454" i="7"/>
  <c r="F454" i="7"/>
  <c r="E454" i="7"/>
  <c r="D454" i="7"/>
  <c r="C454" i="7"/>
  <c r="B454" i="7"/>
  <c r="A454" i="7"/>
  <c r="G453" i="7"/>
  <c r="F453" i="7"/>
  <c r="E453" i="7"/>
  <c r="D453" i="7"/>
  <c r="C453" i="7"/>
  <c r="B453" i="7"/>
  <c r="A453" i="7"/>
  <c r="G452" i="7"/>
  <c r="F452" i="7"/>
  <c r="E452" i="7"/>
  <c r="D452" i="7"/>
  <c r="C452" i="7"/>
  <c r="B452" i="7"/>
  <c r="A452" i="7"/>
  <c r="G451" i="7"/>
  <c r="F451" i="7"/>
  <c r="E451" i="7"/>
  <c r="D451" i="7"/>
  <c r="C451" i="7"/>
  <c r="B451" i="7"/>
  <c r="A451" i="7"/>
  <c r="G450" i="7"/>
  <c r="F450" i="7"/>
  <c r="E450" i="7"/>
  <c r="D450" i="7"/>
  <c r="C450" i="7"/>
  <c r="B450" i="7"/>
  <c r="A450" i="7"/>
  <c r="G449" i="7"/>
  <c r="F449" i="7"/>
  <c r="E449" i="7"/>
  <c r="D449" i="7"/>
  <c r="C449" i="7"/>
  <c r="B449" i="7"/>
  <c r="A449" i="7"/>
  <c r="G448" i="7"/>
  <c r="F448" i="7"/>
  <c r="E448" i="7"/>
  <c r="D448" i="7"/>
  <c r="C448" i="7"/>
  <c r="B448" i="7"/>
  <c r="A448" i="7"/>
  <c r="G447" i="7"/>
  <c r="F447" i="7"/>
  <c r="E447" i="7"/>
  <c r="D447" i="7"/>
  <c r="C447" i="7"/>
  <c r="B447" i="7"/>
  <c r="A447" i="7"/>
  <c r="G446" i="7"/>
  <c r="F446" i="7"/>
  <c r="E446" i="7"/>
  <c r="D446" i="7"/>
  <c r="C446" i="7"/>
  <c r="B446" i="7"/>
  <c r="A446" i="7"/>
  <c r="G445" i="7"/>
  <c r="F445" i="7"/>
  <c r="E445" i="7"/>
  <c r="D445" i="7"/>
  <c r="C445" i="7"/>
  <c r="B445" i="7"/>
  <c r="A445" i="7"/>
  <c r="G444" i="7"/>
  <c r="F444" i="7"/>
  <c r="E444" i="7"/>
  <c r="D444" i="7"/>
  <c r="C444" i="7"/>
  <c r="B444" i="7"/>
  <c r="A444" i="7"/>
  <c r="G443" i="7"/>
  <c r="F443" i="7"/>
  <c r="E443" i="7"/>
  <c r="D443" i="7"/>
  <c r="C443" i="7"/>
  <c r="B443" i="7"/>
  <c r="A443" i="7"/>
  <c r="G442" i="7"/>
  <c r="F442" i="7"/>
  <c r="E442" i="7"/>
  <c r="D442" i="7"/>
  <c r="C442" i="7"/>
  <c r="B442" i="7"/>
  <c r="A442" i="7"/>
  <c r="G441" i="7"/>
  <c r="F441" i="7"/>
  <c r="E441" i="7"/>
  <c r="D441" i="7"/>
  <c r="C441" i="7"/>
  <c r="B441" i="7"/>
  <c r="A441" i="7"/>
  <c r="G440" i="7"/>
  <c r="F440" i="7"/>
  <c r="E440" i="7"/>
  <c r="D440" i="7"/>
  <c r="C440" i="7"/>
  <c r="B440" i="7"/>
  <c r="A440" i="7"/>
  <c r="G439" i="7"/>
  <c r="F439" i="7"/>
  <c r="E439" i="7"/>
  <c r="D439" i="7"/>
  <c r="C439" i="7"/>
  <c r="B439" i="7"/>
  <c r="A439" i="7"/>
  <c r="G438" i="7"/>
  <c r="F438" i="7"/>
  <c r="E438" i="7"/>
  <c r="D438" i="7"/>
  <c r="C438" i="7"/>
  <c r="B438" i="7"/>
  <c r="A438" i="7"/>
  <c r="G437" i="7"/>
  <c r="F437" i="7"/>
  <c r="E437" i="7"/>
  <c r="D437" i="7"/>
  <c r="C437" i="7"/>
  <c r="B437" i="7"/>
  <c r="A437" i="7"/>
  <c r="G436" i="7"/>
  <c r="F436" i="7"/>
  <c r="E436" i="7"/>
  <c r="D436" i="7"/>
  <c r="C436" i="7"/>
  <c r="B436" i="7"/>
  <c r="A436" i="7"/>
  <c r="G435" i="7"/>
  <c r="F435" i="7"/>
  <c r="E435" i="7"/>
  <c r="D435" i="7"/>
  <c r="C435" i="7"/>
  <c r="B435" i="7"/>
  <c r="A435" i="7"/>
  <c r="G434" i="7"/>
  <c r="F434" i="7"/>
  <c r="E434" i="7"/>
  <c r="D434" i="7"/>
  <c r="C434" i="7"/>
  <c r="B434" i="7"/>
  <c r="A434" i="7"/>
  <c r="G433" i="7"/>
  <c r="F433" i="7"/>
  <c r="E433" i="7"/>
  <c r="D433" i="7"/>
  <c r="C433" i="7"/>
  <c r="B433" i="7"/>
  <c r="A433" i="7"/>
  <c r="G432" i="7"/>
  <c r="F432" i="7"/>
  <c r="E432" i="7"/>
  <c r="D432" i="7"/>
  <c r="C432" i="7"/>
  <c r="B432" i="7"/>
  <c r="A432" i="7"/>
  <c r="G431" i="7"/>
  <c r="F431" i="7"/>
  <c r="E431" i="7"/>
  <c r="D431" i="7"/>
  <c r="C431" i="7"/>
  <c r="B431" i="7"/>
  <c r="A431" i="7"/>
  <c r="G430" i="7"/>
  <c r="F430" i="7"/>
  <c r="E430" i="7"/>
  <c r="D430" i="7"/>
  <c r="C430" i="7"/>
  <c r="B430" i="7"/>
  <c r="A430" i="7"/>
  <c r="G429" i="7"/>
  <c r="F429" i="7"/>
  <c r="E429" i="7"/>
  <c r="D429" i="7"/>
  <c r="C429" i="7"/>
  <c r="B429" i="7"/>
  <c r="A429" i="7"/>
  <c r="G428" i="7"/>
  <c r="F428" i="7"/>
  <c r="E428" i="7"/>
  <c r="D428" i="7"/>
  <c r="C428" i="7"/>
  <c r="B428" i="7"/>
  <c r="A428" i="7"/>
  <c r="G427" i="7"/>
  <c r="F427" i="7"/>
  <c r="E427" i="7"/>
  <c r="D427" i="7"/>
  <c r="C427" i="7"/>
  <c r="B427" i="7"/>
  <c r="A427" i="7"/>
  <c r="G426" i="7"/>
  <c r="F426" i="7"/>
  <c r="E426" i="7"/>
  <c r="D426" i="7"/>
  <c r="C426" i="7"/>
  <c r="B426" i="7"/>
  <c r="A426" i="7"/>
  <c r="G425" i="7"/>
  <c r="F425" i="7"/>
  <c r="E425" i="7"/>
  <c r="D425" i="7"/>
  <c r="C425" i="7"/>
  <c r="B425" i="7"/>
  <c r="A425" i="7"/>
  <c r="G424" i="7"/>
  <c r="F424" i="7"/>
  <c r="E424" i="7"/>
  <c r="D424" i="7"/>
  <c r="C424" i="7"/>
  <c r="B424" i="7"/>
  <c r="A424" i="7"/>
  <c r="G423" i="7"/>
  <c r="F423" i="7"/>
  <c r="E423" i="7"/>
  <c r="D423" i="7"/>
  <c r="C423" i="7"/>
  <c r="B423" i="7"/>
  <c r="A423" i="7"/>
  <c r="G422" i="7"/>
  <c r="F422" i="7"/>
  <c r="E422" i="7"/>
  <c r="D422" i="7"/>
  <c r="C422" i="7"/>
  <c r="B422" i="7"/>
  <c r="A422" i="7"/>
  <c r="G421" i="7"/>
  <c r="F421" i="7"/>
  <c r="E421" i="7"/>
  <c r="D421" i="7"/>
  <c r="C421" i="7"/>
  <c r="B421" i="7"/>
  <c r="A421" i="7"/>
  <c r="G420" i="7"/>
  <c r="F420" i="7"/>
  <c r="E420" i="7"/>
  <c r="D420" i="7"/>
  <c r="C420" i="7"/>
  <c r="B420" i="7"/>
  <c r="A420" i="7"/>
  <c r="G419" i="7"/>
  <c r="F419" i="7"/>
  <c r="E419" i="7"/>
  <c r="D419" i="7"/>
  <c r="C419" i="7"/>
  <c r="B419" i="7"/>
  <c r="A419" i="7"/>
  <c r="G418" i="7"/>
  <c r="F418" i="7"/>
  <c r="E418" i="7"/>
  <c r="D418" i="7"/>
  <c r="C418" i="7"/>
  <c r="B418" i="7"/>
  <c r="A418" i="7"/>
  <c r="G417" i="7"/>
  <c r="F417" i="7"/>
  <c r="E417" i="7"/>
  <c r="D417" i="7"/>
  <c r="C417" i="7"/>
  <c r="B417" i="7"/>
  <c r="A417" i="7"/>
  <c r="G416" i="7"/>
  <c r="F416" i="7"/>
  <c r="E416" i="7"/>
  <c r="D416" i="7"/>
  <c r="C416" i="7"/>
  <c r="B416" i="7"/>
  <c r="A416" i="7"/>
  <c r="G415" i="7"/>
  <c r="F415" i="7"/>
  <c r="E415" i="7"/>
  <c r="D415" i="7"/>
  <c r="C415" i="7"/>
  <c r="B415" i="7"/>
  <c r="A415" i="7"/>
  <c r="G414" i="7"/>
  <c r="F414" i="7"/>
  <c r="E414" i="7"/>
  <c r="D414" i="7"/>
  <c r="C414" i="7"/>
  <c r="B414" i="7"/>
  <c r="A414" i="7"/>
  <c r="G413" i="7"/>
  <c r="F413" i="7"/>
  <c r="E413" i="7"/>
  <c r="D413" i="7"/>
  <c r="C413" i="7"/>
  <c r="B413" i="7"/>
  <c r="A413" i="7"/>
  <c r="G412" i="7"/>
  <c r="F412" i="7"/>
  <c r="E412" i="7"/>
  <c r="D412" i="7"/>
  <c r="C412" i="7"/>
  <c r="B412" i="7"/>
  <c r="A412" i="7"/>
  <c r="G411" i="7"/>
  <c r="F411" i="7"/>
  <c r="E411" i="7"/>
  <c r="D411" i="7"/>
  <c r="C411" i="7"/>
  <c r="B411" i="7"/>
  <c r="A411" i="7"/>
  <c r="G410" i="7"/>
  <c r="F410" i="7"/>
  <c r="E410" i="7"/>
  <c r="D410" i="7"/>
  <c r="C410" i="7"/>
  <c r="B410" i="7"/>
  <c r="A410" i="7"/>
  <c r="G409" i="7"/>
  <c r="F409" i="7"/>
  <c r="E409" i="7"/>
  <c r="D409" i="7"/>
  <c r="C409" i="7"/>
  <c r="B409" i="7"/>
  <c r="A409" i="7"/>
  <c r="G408" i="7"/>
  <c r="F408" i="7"/>
  <c r="E408" i="7"/>
  <c r="D408" i="7"/>
  <c r="C408" i="7"/>
  <c r="B408" i="7"/>
  <c r="A408" i="7"/>
  <c r="G407" i="7"/>
  <c r="F407" i="7"/>
  <c r="E407" i="7"/>
  <c r="D407" i="7"/>
  <c r="C407" i="7"/>
  <c r="B407" i="7"/>
  <c r="A407" i="7"/>
  <c r="G406" i="7"/>
  <c r="F406" i="7"/>
  <c r="E406" i="7"/>
  <c r="D406" i="7"/>
  <c r="C406" i="7"/>
  <c r="B406" i="7"/>
  <c r="A406" i="7"/>
  <c r="G405" i="7"/>
  <c r="F405" i="7"/>
  <c r="E405" i="7"/>
  <c r="D405" i="7"/>
  <c r="C405" i="7"/>
  <c r="B405" i="7"/>
  <c r="A405" i="7"/>
  <c r="G404" i="7"/>
  <c r="F404" i="7"/>
  <c r="E404" i="7"/>
  <c r="D404" i="7"/>
  <c r="C404" i="7"/>
  <c r="B404" i="7"/>
  <c r="A404" i="7"/>
  <c r="G403" i="7"/>
  <c r="F403" i="7"/>
  <c r="E403" i="7"/>
  <c r="D403" i="7"/>
  <c r="C403" i="7"/>
  <c r="B403" i="7"/>
  <c r="A403" i="7"/>
  <c r="G402" i="7"/>
  <c r="F402" i="7"/>
  <c r="E402" i="7"/>
  <c r="D402" i="7"/>
  <c r="C402" i="7"/>
  <c r="B402" i="7"/>
  <c r="A402" i="7"/>
  <c r="G401" i="7"/>
  <c r="F401" i="7"/>
  <c r="E401" i="7"/>
  <c r="D401" i="7"/>
  <c r="C401" i="7"/>
  <c r="B401" i="7"/>
  <c r="A401" i="7"/>
  <c r="G400" i="7"/>
  <c r="F400" i="7"/>
  <c r="E400" i="7"/>
  <c r="D400" i="7"/>
  <c r="C400" i="7"/>
  <c r="B400" i="7"/>
  <c r="A400" i="7"/>
  <c r="G399" i="7"/>
  <c r="F399" i="7"/>
  <c r="E399" i="7"/>
  <c r="D399" i="7"/>
  <c r="C399" i="7"/>
  <c r="B399" i="7"/>
  <c r="A399" i="7"/>
  <c r="G398" i="7"/>
  <c r="F398" i="7"/>
  <c r="E398" i="7"/>
  <c r="D398" i="7"/>
  <c r="C398" i="7"/>
  <c r="B398" i="7"/>
  <c r="A398" i="7"/>
  <c r="G397" i="7"/>
  <c r="F397" i="7"/>
  <c r="E397" i="7"/>
  <c r="D397" i="7"/>
  <c r="C397" i="7"/>
  <c r="B397" i="7"/>
  <c r="A397" i="7"/>
  <c r="G396" i="7"/>
  <c r="F396" i="7"/>
  <c r="E396" i="7"/>
  <c r="D396" i="7"/>
  <c r="C396" i="7"/>
  <c r="B396" i="7"/>
  <c r="A396" i="7"/>
  <c r="G395" i="7"/>
  <c r="F395" i="7"/>
  <c r="E395" i="7"/>
  <c r="D395" i="7"/>
  <c r="C395" i="7"/>
  <c r="B395" i="7"/>
  <c r="A395" i="7"/>
  <c r="G394" i="7"/>
  <c r="F394" i="7"/>
  <c r="E394" i="7"/>
  <c r="D394" i="7"/>
  <c r="C394" i="7"/>
  <c r="B394" i="7"/>
  <c r="A394" i="7"/>
  <c r="G393" i="7"/>
  <c r="F393" i="7"/>
  <c r="E393" i="7"/>
  <c r="D393" i="7"/>
  <c r="C393" i="7"/>
  <c r="B393" i="7"/>
  <c r="A393" i="7"/>
  <c r="G392" i="7"/>
  <c r="F392" i="7"/>
  <c r="E392" i="7"/>
  <c r="D392" i="7"/>
  <c r="C392" i="7"/>
  <c r="B392" i="7"/>
  <c r="A392" i="7"/>
  <c r="G391" i="7"/>
  <c r="F391" i="7"/>
  <c r="E391" i="7"/>
  <c r="D391" i="7"/>
  <c r="C391" i="7"/>
  <c r="B391" i="7"/>
  <c r="A391" i="7"/>
  <c r="G390" i="7"/>
  <c r="F390" i="7"/>
  <c r="E390" i="7"/>
  <c r="D390" i="7"/>
  <c r="C390" i="7"/>
  <c r="B390" i="7"/>
  <c r="A390" i="7"/>
  <c r="G389" i="7"/>
  <c r="F389" i="7"/>
  <c r="E389" i="7"/>
  <c r="D389" i="7"/>
  <c r="C389" i="7"/>
  <c r="B389" i="7"/>
  <c r="A389" i="7"/>
  <c r="G388" i="7"/>
  <c r="F388" i="7"/>
  <c r="E388" i="7"/>
  <c r="D388" i="7"/>
  <c r="C388" i="7"/>
  <c r="B388" i="7"/>
  <c r="A388" i="7"/>
  <c r="G387" i="7"/>
  <c r="F387" i="7"/>
  <c r="E387" i="7"/>
  <c r="D387" i="7"/>
  <c r="C387" i="7"/>
  <c r="B387" i="7"/>
  <c r="A387" i="7"/>
  <c r="G386" i="7"/>
  <c r="F386" i="7"/>
  <c r="E386" i="7"/>
  <c r="D386" i="7"/>
  <c r="C386" i="7"/>
  <c r="B386" i="7"/>
  <c r="A386" i="7"/>
  <c r="G385" i="7"/>
  <c r="F385" i="7"/>
  <c r="E385" i="7"/>
  <c r="D385" i="7"/>
  <c r="C385" i="7"/>
  <c r="B385" i="7"/>
  <c r="A385" i="7"/>
  <c r="G384" i="7"/>
  <c r="F384" i="7"/>
  <c r="E384" i="7"/>
  <c r="D384" i="7"/>
  <c r="C384" i="7"/>
  <c r="B384" i="7"/>
  <c r="A384" i="7"/>
  <c r="G383" i="7"/>
  <c r="F383" i="7"/>
  <c r="E383" i="7"/>
  <c r="D383" i="7"/>
  <c r="C383" i="7"/>
  <c r="B383" i="7"/>
  <c r="A383" i="7"/>
  <c r="G382" i="7"/>
  <c r="F382" i="7"/>
  <c r="E382" i="7"/>
  <c r="D382" i="7"/>
  <c r="C382" i="7"/>
  <c r="B382" i="7"/>
  <c r="A382" i="7"/>
  <c r="G381" i="7"/>
  <c r="F381" i="7"/>
  <c r="E381" i="7"/>
  <c r="D381" i="7"/>
  <c r="C381" i="7"/>
  <c r="B381" i="7"/>
  <c r="A381" i="7"/>
  <c r="G380" i="7"/>
  <c r="F380" i="7"/>
  <c r="E380" i="7"/>
  <c r="D380" i="7"/>
  <c r="C380" i="7"/>
  <c r="B380" i="7"/>
  <c r="A380" i="7"/>
  <c r="G379" i="7"/>
  <c r="F379" i="7"/>
  <c r="E379" i="7"/>
  <c r="D379" i="7"/>
  <c r="C379" i="7"/>
  <c r="B379" i="7"/>
  <c r="A379" i="7"/>
  <c r="G378" i="7"/>
  <c r="F378" i="7"/>
  <c r="E378" i="7"/>
  <c r="D378" i="7"/>
  <c r="C378" i="7"/>
  <c r="B378" i="7"/>
  <c r="A378" i="7"/>
  <c r="G377" i="7"/>
  <c r="F377" i="7"/>
  <c r="E377" i="7"/>
  <c r="D377" i="7"/>
  <c r="C377" i="7"/>
  <c r="B377" i="7"/>
  <c r="A377" i="7"/>
  <c r="G376" i="7"/>
  <c r="F376" i="7"/>
  <c r="E376" i="7"/>
  <c r="D376" i="7"/>
  <c r="C376" i="7"/>
  <c r="B376" i="7"/>
  <c r="A376" i="7"/>
  <c r="G375" i="7"/>
  <c r="F375" i="7"/>
  <c r="E375" i="7"/>
  <c r="D375" i="7"/>
  <c r="C375" i="7"/>
  <c r="B375" i="7"/>
  <c r="A375" i="7"/>
  <c r="G374" i="7"/>
  <c r="F374" i="7"/>
  <c r="E374" i="7"/>
  <c r="D374" i="7"/>
  <c r="C374" i="7"/>
  <c r="B374" i="7"/>
  <c r="A374" i="7"/>
  <c r="G373" i="7"/>
  <c r="F373" i="7"/>
  <c r="E373" i="7"/>
  <c r="D373" i="7"/>
  <c r="C373" i="7"/>
  <c r="B373" i="7"/>
  <c r="A373" i="7"/>
  <c r="G372" i="7"/>
  <c r="F372" i="7"/>
  <c r="E372" i="7"/>
  <c r="D372" i="7"/>
  <c r="C372" i="7"/>
  <c r="B372" i="7"/>
  <c r="A372" i="7"/>
  <c r="G371" i="7"/>
  <c r="F371" i="7"/>
  <c r="E371" i="7"/>
  <c r="D371" i="7"/>
  <c r="C371" i="7"/>
  <c r="B371" i="7"/>
  <c r="A371" i="7"/>
  <c r="G370" i="7"/>
  <c r="F370" i="7"/>
  <c r="E370" i="7"/>
  <c r="D370" i="7"/>
  <c r="C370" i="7"/>
  <c r="B370" i="7"/>
  <c r="A370" i="7"/>
  <c r="G369" i="7"/>
  <c r="F369" i="7"/>
  <c r="E369" i="7"/>
  <c r="D369" i="7"/>
  <c r="C369" i="7"/>
  <c r="B369" i="7"/>
  <c r="A369" i="7"/>
  <c r="G368" i="7"/>
  <c r="F368" i="7"/>
  <c r="E368" i="7"/>
  <c r="D368" i="7"/>
  <c r="C368" i="7"/>
  <c r="B368" i="7"/>
  <c r="A368" i="7"/>
  <c r="G367" i="7"/>
  <c r="F367" i="7"/>
  <c r="E367" i="7"/>
  <c r="D367" i="7"/>
  <c r="C367" i="7"/>
  <c r="B367" i="7"/>
  <c r="A367" i="7"/>
  <c r="G366" i="7"/>
  <c r="F366" i="7"/>
  <c r="E366" i="7"/>
  <c r="D366" i="7"/>
  <c r="C366" i="7"/>
  <c r="B366" i="7"/>
  <c r="A366" i="7"/>
  <c r="G365" i="7"/>
  <c r="F365" i="7"/>
  <c r="E365" i="7"/>
  <c r="D365" i="7"/>
  <c r="C365" i="7"/>
  <c r="B365" i="7"/>
  <c r="A365" i="7"/>
  <c r="G364" i="7"/>
  <c r="F364" i="7"/>
  <c r="E364" i="7"/>
  <c r="D364" i="7"/>
  <c r="C364" i="7"/>
  <c r="B364" i="7"/>
  <c r="A364" i="7"/>
  <c r="G363" i="7"/>
  <c r="F363" i="7"/>
  <c r="E363" i="7"/>
  <c r="D363" i="7"/>
  <c r="C363" i="7"/>
  <c r="B363" i="7"/>
  <c r="A363" i="7"/>
  <c r="G362" i="7"/>
  <c r="F362" i="7"/>
  <c r="E362" i="7"/>
  <c r="D362" i="7"/>
  <c r="C362" i="7"/>
  <c r="B362" i="7"/>
  <c r="A362" i="7"/>
  <c r="G361" i="7"/>
  <c r="F361" i="7"/>
  <c r="E361" i="7"/>
  <c r="D361" i="7"/>
  <c r="C361" i="7"/>
  <c r="B361" i="7"/>
  <c r="A361" i="7"/>
  <c r="G360" i="7"/>
  <c r="F360" i="7"/>
  <c r="E360" i="7"/>
  <c r="D360" i="7"/>
  <c r="C360" i="7"/>
  <c r="B360" i="7"/>
  <c r="A360" i="7"/>
  <c r="G359" i="7"/>
  <c r="F359" i="7"/>
  <c r="E359" i="7"/>
  <c r="D359" i="7"/>
  <c r="C359" i="7"/>
  <c r="B359" i="7"/>
  <c r="A359" i="7"/>
  <c r="G358" i="7"/>
  <c r="F358" i="7"/>
  <c r="E358" i="7"/>
  <c r="D358" i="7"/>
  <c r="C358" i="7"/>
  <c r="B358" i="7"/>
  <c r="A358" i="7"/>
  <c r="G357" i="7"/>
  <c r="F357" i="7"/>
  <c r="E357" i="7"/>
  <c r="D357" i="7"/>
  <c r="C357" i="7"/>
  <c r="B357" i="7"/>
  <c r="A357" i="7"/>
  <c r="G356" i="7"/>
  <c r="F356" i="7"/>
  <c r="E356" i="7"/>
  <c r="D356" i="7"/>
  <c r="C356" i="7"/>
  <c r="B356" i="7"/>
  <c r="A356" i="7"/>
  <c r="G355" i="7"/>
  <c r="F355" i="7"/>
  <c r="E355" i="7"/>
  <c r="D355" i="7"/>
  <c r="C355" i="7"/>
  <c r="B355" i="7"/>
  <c r="A355" i="7"/>
  <c r="G354" i="7"/>
  <c r="F354" i="7"/>
  <c r="E354" i="7"/>
  <c r="D354" i="7"/>
  <c r="C354" i="7"/>
  <c r="B354" i="7"/>
  <c r="A354" i="7"/>
  <c r="G353" i="7"/>
  <c r="F353" i="7"/>
  <c r="E353" i="7"/>
  <c r="D353" i="7"/>
  <c r="C353" i="7"/>
  <c r="B353" i="7"/>
  <c r="A353" i="7"/>
  <c r="G352" i="7"/>
  <c r="F352" i="7"/>
  <c r="E352" i="7"/>
  <c r="D352" i="7"/>
  <c r="C352" i="7"/>
  <c r="B352" i="7"/>
  <c r="A352" i="7"/>
  <c r="G351" i="7"/>
  <c r="F351" i="7"/>
  <c r="E351" i="7"/>
  <c r="D351" i="7"/>
  <c r="C351" i="7"/>
  <c r="B351" i="7"/>
  <c r="A351" i="7"/>
  <c r="G350" i="7"/>
  <c r="F350" i="7"/>
  <c r="E350" i="7"/>
  <c r="D350" i="7"/>
  <c r="C350" i="7"/>
  <c r="B350" i="7"/>
  <c r="A350" i="7"/>
  <c r="G349" i="7"/>
  <c r="F349" i="7"/>
  <c r="E349" i="7"/>
  <c r="D349" i="7"/>
  <c r="C349" i="7"/>
  <c r="B349" i="7"/>
  <c r="A349" i="7"/>
  <c r="G348" i="7"/>
  <c r="F348" i="7"/>
  <c r="E348" i="7"/>
  <c r="D348" i="7"/>
  <c r="C348" i="7"/>
  <c r="B348" i="7"/>
  <c r="A348" i="7"/>
  <c r="G347" i="7"/>
  <c r="F347" i="7"/>
  <c r="E347" i="7"/>
  <c r="D347" i="7"/>
  <c r="C347" i="7"/>
  <c r="B347" i="7"/>
  <c r="A347" i="7"/>
  <c r="G346" i="7"/>
  <c r="F346" i="7"/>
  <c r="E346" i="7"/>
  <c r="D346" i="7"/>
  <c r="C346" i="7"/>
  <c r="B346" i="7"/>
  <c r="A346" i="7"/>
  <c r="G345" i="7"/>
  <c r="F345" i="7"/>
  <c r="E345" i="7"/>
  <c r="D345" i="7"/>
  <c r="C345" i="7"/>
  <c r="B345" i="7"/>
  <c r="A345" i="7"/>
  <c r="G344" i="7"/>
  <c r="F344" i="7"/>
  <c r="E344" i="7"/>
  <c r="D344" i="7"/>
  <c r="C344" i="7"/>
  <c r="B344" i="7"/>
  <c r="A344" i="7"/>
  <c r="G343" i="7"/>
  <c r="F343" i="7"/>
  <c r="E343" i="7"/>
  <c r="D343" i="7"/>
  <c r="C343" i="7"/>
  <c r="B343" i="7"/>
  <c r="A343" i="7"/>
  <c r="G342" i="7"/>
  <c r="F342" i="7"/>
  <c r="E342" i="7"/>
  <c r="D342" i="7"/>
  <c r="C342" i="7"/>
  <c r="B342" i="7"/>
  <c r="A342" i="7"/>
  <c r="G341" i="7"/>
  <c r="F341" i="7"/>
  <c r="E341" i="7"/>
  <c r="D341" i="7"/>
  <c r="C341" i="7"/>
  <c r="B341" i="7"/>
  <c r="A341" i="7"/>
  <c r="G340" i="7"/>
  <c r="F340" i="7"/>
  <c r="E340" i="7"/>
  <c r="D340" i="7"/>
  <c r="C340" i="7"/>
  <c r="B340" i="7"/>
  <c r="A340" i="7"/>
  <c r="G339" i="7"/>
  <c r="F339" i="7"/>
  <c r="E339" i="7"/>
  <c r="D339" i="7"/>
  <c r="C339" i="7"/>
  <c r="B339" i="7"/>
  <c r="A339" i="7"/>
  <c r="G338" i="7"/>
  <c r="F338" i="7"/>
  <c r="E338" i="7"/>
  <c r="D338" i="7"/>
  <c r="C338" i="7"/>
  <c r="B338" i="7"/>
  <c r="A338" i="7"/>
  <c r="G337" i="7"/>
  <c r="F337" i="7"/>
  <c r="E337" i="7"/>
  <c r="D337" i="7"/>
  <c r="C337" i="7"/>
  <c r="B337" i="7"/>
  <c r="A337" i="7"/>
  <c r="G336" i="7"/>
  <c r="F336" i="7"/>
  <c r="E336" i="7"/>
  <c r="D336" i="7"/>
  <c r="C336" i="7"/>
  <c r="B336" i="7"/>
  <c r="A336" i="7"/>
  <c r="G335" i="7"/>
  <c r="F335" i="7"/>
  <c r="E335" i="7"/>
  <c r="D335" i="7"/>
  <c r="C335" i="7"/>
  <c r="B335" i="7"/>
  <c r="A335" i="7"/>
  <c r="G334" i="7"/>
  <c r="F334" i="7"/>
  <c r="E334" i="7"/>
  <c r="D334" i="7"/>
  <c r="C334" i="7"/>
  <c r="B334" i="7"/>
  <c r="A334" i="7"/>
  <c r="G333" i="7"/>
  <c r="F333" i="7"/>
  <c r="E333" i="7"/>
  <c r="D333" i="7"/>
  <c r="C333" i="7"/>
  <c r="B333" i="7"/>
  <c r="A333" i="7"/>
  <c r="G332" i="7"/>
  <c r="F332" i="7"/>
  <c r="E332" i="7"/>
  <c r="D332" i="7"/>
  <c r="C332" i="7"/>
  <c r="B332" i="7"/>
  <c r="A332" i="7"/>
  <c r="G331" i="7"/>
  <c r="F331" i="7"/>
  <c r="E331" i="7"/>
  <c r="D331" i="7"/>
  <c r="C331" i="7"/>
  <c r="B331" i="7"/>
  <c r="A331" i="7"/>
  <c r="G330" i="7"/>
  <c r="F330" i="7"/>
  <c r="E330" i="7"/>
  <c r="D330" i="7"/>
  <c r="C330" i="7"/>
  <c r="B330" i="7"/>
  <c r="A330" i="7"/>
  <c r="G329" i="7"/>
  <c r="F329" i="7"/>
  <c r="E329" i="7"/>
  <c r="D329" i="7"/>
  <c r="C329" i="7"/>
  <c r="B329" i="7"/>
  <c r="A329" i="7"/>
  <c r="G328" i="7"/>
  <c r="F328" i="7"/>
  <c r="E328" i="7"/>
  <c r="D328" i="7"/>
  <c r="C328" i="7"/>
  <c r="B328" i="7"/>
  <c r="A328" i="7"/>
  <c r="G327" i="7"/>
  <c r="F327" i="7"/>
  <c r="E327" i="7"/>
  <c r="D327" i="7"/>
  <c r="C327" i="7"/>
  <c r="B327" i="7"/>
  <c r="A327" i="7"/>
  <c r="G326" i="7"/>
  <c r="F326" i="7"/>
  <c r="E326" i="7"/>
  <c r="D326" i="7"/>
  <c r="C326" i="7"/>
  <c r="B326" i="7"/>
  <c r="A326" i="7"/>
  <c r="G325" i="7"/>
  <c r="F325" i="7"/>
  <c r="E325" i="7"/>
  <c r="D325" i="7"/>
  <c r="C325" i="7"/>
  <c r="B325" i="7"/>
  <c r="A325" i="7"/>
  <c r="G324" i="7"/>
  <c r="F324" i="7"/>
  <c r="E324" i="7"/>
  <c r="D324" i="7"/>
  <c r="C324" i="7"/>
  <c r="B324" i="7"/>
  <c r="A324" i="7"/>
  <c r="G323" i="7"/>
  <c r="F323" i="7"/>
  <c r="E323" i="7"/>
  <c r="D323" i="7"/>
  <c r="C323" i="7"/>
  <c r="B323" i="7"/>
  <c r="A323" i="7"/>
  <c r="G322" i="7"/>
  <c r="F322" i="7"/>
  <c r="E322" i="7"/>
  <c r="D322" i="7"/>
  <c r="C322" i="7"/>
  <c r="B322" i="7"/>
  <c r="A322" i="7"/>
  <c r="G321" i="7"/>
  <c r="F321" i="7"/>
  <c r="E321" i="7"/>
  <c r="D321" i="7"/>
  <c r="C321" i="7"/>
  <c r="B321" i="7"/>
  <c r="A321" i="7"/>
  <c r="G320" i="7"/>
  <c r="F320" i="7"/>
  <c r="E320" i="7"/>
  <c r="D320" i="7"/>
  <c r="C320" i="7"/>
  <c r="B320" i="7"/>
  <c r="A320" i="7"/>
  <c r="G319" i="7"/>
  <c r="F319" i="7"/>
  <c r="E319" i="7"/>
  <c r="D319" i="7"/>
  <c r="C319" i="7"/>
  <c r="B319" i="7"/>
  <c r="A319" i="7"/>
  <c r="G318" i="7"/>
  <c r="F318" i="7"/>
  <c r="E318" i="7"/>
  <c r="D318" i="7"/>
  <c r="C318" i="7"/>
  <c r="B318" i="7"/>
  <c r="A318" i="7"/>
  <c r="G317" i="7"/>
  <c r="F317" i="7"/>
  <c r="E317" i="7"/>
  <c r="D317" i="7"/>
  <c r="C317" i="7"/>
  <c r="B317" i="7"/>
  <c r="A317" i="7"/>
  <c r="G316" i="7"/>
  <c r="F316" i="7"/>
  <c r="E316" i="7"/>
  <c r="D316" i="7"/>
  <c r="C316" i="7"/>
  <c r="B316" i="7"/>
  <c r="A316" i="7"/>
  <c r="G315" i="7"/>
  <c r="F315" i="7"/>
  <c r="E315" i="7"/>
  <c r="D315" i="7"/>
  <c r="C315" i="7"/>
  <c r="B315" i="7"/>
  <c r="A315" i="7"/>
  <c r="G314" i="7"/>
  <c r="F314" i="7"/>
  <c r="E314" i="7"/>
  <c r="D314" i="7"/>
  <c r="C314" i="7"/>
  <c r="B314" i="7"/>
  <c r="A314" i="7"/>
  <c r="G313" i="7"/>
  <c r="F313" i="7"/>
  <c r="E313" i="7"/>
  <c r="D313" i="7"/>
  <c r="C313" i="7"/>
  <c r="B313" i="7"/>
  <c r="A313" i="7"/>
  <c r="G312" i="7"/>
  <c r="F312" i="7"/>
  <c r="E312" i="7"/>
  <c r="D312" i="7"/>
  <c r="C312" i="7"/>
  <c r="B312" i="7"/>
  <c r="A312" i="7"/>
  <c r="G311" i="7"/>
  <c r="F311" i="7"/>
  <c r="E311" i="7"/>
  <c r="D311" i="7"/>
  <c r="C311" i="7"/>
  <c r="B311" i="7"/>
  <c r="A311" i="7"/>
  <c r="G310" i="7"/>
  <c r="F310" i="7"/>
  <c r="E310" i="7"/>
  <c r="D310" i="7"/>
  <c r="C310" i="7"/>
  <c r="B310" i="7"/>
  <c r="A310" i="7"/>
  <c r="G309" i="7"/>
  <c r="F309" i="7"/>
  <c r="E309" i="7"/>
  <c r="D309" i="7"/>
  <c r="C309" i="7"/>
  <c r="B309" i="7"/>
  <c r="A309" i="7"/>
  <c r="G308" i="7"/>
  <c r="F308" i="7"/>
  <c r="E308" i="7"/>
  <c r="D308" i="7"/>
  <c r="C308" i="7"/>
  <c r="B308" i="7"/>
  <c r="A308" i="7"/>
  <c r="G307" i="7"/>
  <c r="F307" i="7"/>
  <c r="E307" i="7"/>
  <c r="D307" i="7"/>
  <c r="C307" i="7"/>
  <c r="B307" i="7"/>
  <c r="A307" i="7"/>
  <c r="G306" i="7"/>
  <c r="F306" i="7"/>
  <c r="E306" i="7"/>
  <c r="D306" i="7"/>
  <c r="C306" i="7"/>
  <c r="B306" i="7"/>
  <c r="A306" i="7"/>
  <c r="G305" i="7"/>
  <c r="F305" i="7"/>
  <c r="E305" i="7"/>
  <c r="D305" i="7"/>
  <c r="C305" i="7"/>
  <c r="B305" i="7"/>
  <c r="A305" i="7"/>
  <c r="G304" i="7"/>
  <c r="F304" i="7"/>
  <c r="E304" i="7"/>
  <c r="D304" i="7"/>
  <c r="C304" i="7"/>
  <c r="B304" i="7"/>
  <c r="A304" i="7"/>
  <c r="G303" i="7"/>
  <c r="F303" i="7"/>
  <c r="E303" i="7"/>
  <c r="D303" i="7"/>
  <c r="C303" i="7"/>
  <c r="B303" i="7"/>
  <c r="A303" i="7"/>
  <c r="G302" i="7"/>
  <c r="F302" i="7"/>
  <c r="E302" i="7"/>
  <c r="D302" i="7"/>
  <c r="C302" i="7"/>
  <c r="B302" i="7"/>
  <c r="A302" i="7"/>
  <c r="G301" i="7"/>
  <c r="F301" i="7"/>
  <c r="E301" i="7"/>
  <c r="D301" i="7"/>
  <c r="C301" i="7"/>
  <c r="B301" i="7"/>
  <c r="A301" i="7"/>
  <c r="G300" i="7"/>
  <c r="F300" i="7"/>
  <c r="E300" i="7"/>
  <c r="D300" i="7"/>
  <c r="C300" i="7"/>
  <c r="B300" i="7"/>
  <c r="A300" i="7"/>
  <c r="G299" i="7"/>
  <c r="F299" i="7"/>
  <c r="E299" i="7"/>
  <c r="D299" i="7"/>
  <c r="C299" i="7"/>
  <c r="B299" i="7"/>
  <c r="A299" i="7"/>
  <c r="G298" i="7"/>
  <c r="F298" i="7"/>
  <c r="E298" i="7"/>
  <c r="D298" i="7"/>
  <c r="C298" i="7"/>
  <c r="B298" i="7"/>
  <c r="A298" i="7"/>
  <c r="G297" i="7"/>
  <c r="F297" i="7"/>
  <c r="E297" i="7"/>
  <c r="D297" i="7"/>
  <c r="C297" i="7"/>
  <c r="B297" i="7"/>
  <c r="A297" i="7"/>
  <c r="G296" i="7"/>
  <c r="F296" i="7"/>
  <c r="E296" i="7"/>
  <c r="D296" i="7"/>
  <c r="C296" i="7"/>
  <c r="B296" i="7"/>
  <c r="A296" i="7"/>
  <c r="G295" i="7"/>
  <c r="F295" i="7"/>
  <c r="E295" i="7"/>
  <c r="D295" i="7"/>
  <c r="C295" i="7"/>
  <c r="B295" i="7"/>
  <c r="A295" i="7"/>
  <c r="G294" i="7"/>
  <c r="F294" i="7"/>
  <c r="E294" i="7"/>
  <c r="D294" i="7"/>
  <c r="C294" i="7"/>
  <c r="B294" i="7"/>
  <c r="A294" i="7"/>
  <c r="G293" i="7"/>
  <c r="F293" i="7"/>
  <c r="E293" i="7"/>
  <c r="D293" i="7"/>
  <c r="C293" i="7"/>
  <c r="B293" i="7"/>
  <c r="A293" i="7"/>
  <c r="G292" i="7"/>
  <c r="F292" i="7"/>
  <c r="E292" i="7"/>
  <c r="D292" i="7"/>
  <c r="C292" i="7"/>
  <c r="B292" i="7"/>
  <c r="A292" i="7"/>
  <c r="G291" i="7"/>
  <c r="F291" i="7"/>
  <c r="E291" i="7"/>
  <c r="D291" i="7"/>
  <c r="C291" i="7"/>
  <c r="B291" i="7"/>
  <c r="A291" i="7"/>
  <c r="G290" i="7"/>
  <c r="F290" i="7"/>
  <c r="E290" i="7"/>
  <c r="D290" i="7"/>
  <c r="C290" i="7"/>
  <c r="B290" i="7"/>
  <c r="A290" i="7"/>
  <c r="G289" i="7"/>
  <c r="F289" i="7"/>
  <c r="E289" i="7"/>
  <c r="D289" i="7"/>
  <c r="C289" i="7"/>
  <c r="B289" i="7"/>
  <c r="A289" i="7"/>
  <c r="G288" i="7"/>
  <c r="F288" i="7"/>
  <c r="E288" i="7"/>
  <c r="D288" i="7"/>
  <c r="C288" i="7"/>
  <c r="B288" i="7"/>
  <c r="A288" i="7"/>
  <c r="G287" i="7"/>
  <c r="F287" i="7"/>
  <c r="E287" i="7"/>
  <c r="D287" i="7"/>
  <c r="C287" i="7"/>
  <c r="B287" i="7"/>
  <c r="A287" i="7"/>
  <c r="G286" i="7"/>
  <c r="F286" i="7"/>
  <c r="E286" i="7"/>
  <c r="D286" i="7"/>
  <c r="C286" i="7"/>
  <c r="B286" i="7"/>
  <c r="A286" i="7"/>
  <c r="G285" i="7"/>
  <c r="F285" i="7"/>
  <c r="E285" i="7"/>
  <c r="D285" i="7"/>
  <c r="C285" i="7"/>
  <c r="B285" i="7"/>
  <c r="A285" i="7"/>
  <c r="G284" i="7"/>
  <c r="F284" i="7"/>
  <c r="E284" i="7"/>
  <c r="D284" i="7"/>
  <c r="C284" i="7"/>
  <c r="B284" i="7"/>
  <c r="A284" i="7"/>
  <c r="G283" i="7"/>
  <c r="F283" i="7"/>
  <c r="E283" i="7"/>
  <c r="D283" i="7"/>
  <c r="C283" i="7"/>
  <c r="B283" i="7"/>
  <c r="A283" i="7"/>
  <c r="G282" i="7"/>
  <c r="F282" i="7"/>
  <c r="E282" i="7"/>
  <c r="D282" i="7"/>
  <c r="C282" i="7"/>
  <c r="B282" i="7"/>
  <c r="A282" i="7"/>
  <c r="G281" i="7"/>
  <c r="F281" i="7"/>
  <c r="E281" i="7"/>
  <c r="D281" i="7"/>
  <c r="C281" i="7"/>
  <c r="B281" i="7"/>
  <c r="A281" i="7"/>
  <c r="G280" i="7"/>
  <c r="F280" i="7"/>
  <c r="E280" i="7"/>
  <c r="D280" i="7"/>
  <c r="C280" i="7"/>
  <c r="B280" i="7"/>
  <c r="A280" i="7"/>
  <c r="G279" i="7"/>
  <c r="F279" i="7"/>
  <c r="E279" i="7"/>
  <c r="D279" i="7"/>
  <c r="C279" i="7"/>
  <c r="B279" i="7"/>
  <c r="A279" i="7"/>
  <c r="G278" i="7"/>
  <c r="F278" i="7"/>
  <c r="E278" i="7"/>
  <c r="D278" i="7"/>
  <c r="C278" i="7"/>
  <c r="B278" i="7"/>
  <c r="A278" i="7"/>
  <c r="G277" i="7"/>
  <c r="F277" i="7"/>
  <c r="E277" i="7"/>
  <c r="D277" i="7"/>
  <c r="C277" i="7"/>
  <c r="B277" i="7"/>
  <c r="A277" i="7"/>
  <c r="G276" i="7"/>
  <c r="F276" i="7"/>
  <c r="E276" i="7"/>
  <c r="D276" i="7"/>
  <c r="C276" i="7"/>
  <c r="B276" i="7"/>
  <c r="A276" i="7"/>
  <c r="G275" i="7"/>
  <c r="F275" i="7"/>
  <c r="E275" i="7"/>
  <c r="D275" i="7"/>
  <c r="C275" i="7"/>
  <c r="B275" i="7"/>
  <c r="A275" i="7"/>
  <c r="G274" i="7"/>
  <c r="F274" i="7"/>
  <c r="E274" i="7"/>
  <c r="D274" i="7"/>
  <c r="C274" i="7"/>
  <c r="B274" i="7"/>
  <c r="A274" i="7"/>
  <c r="G273" i="7"/>
  <c r="F273" i="7"/>
  <c r="E273" i="7"/>
  <c r="D273" i="7"/>
  <c r="C273" i="7"/>
  <c r="B273" i="7"/>
  <c r="A273" i="7"/>
  <c r="G272" i="7"/>
  <c r="F272" i="7"/>
  <c r="E272" i="7"/>
  <c r="D272" i="7"/>
  <c r="C272" i="7"/>
  <c r="B272" i="7"/>
  <c r="A272" i="7"/>
  <c r="G271" i="7"/>
  <c r="F271" i="7"/>
  <c r="E271" i="7"/>
  <c r="D271" i="7"/>
  <c r="C271" i="7"/>
  <c r="B271" i="7"/>
  <c r="A271" i="7"/>
  <c r="G270" i="7"/>
  <c r="F270" i="7"/>
  <c r="E270" i="7"/>
  <c r="D270" i="7"/>
  <c r="C270" i="7"/>
  <c r="B270" i="7"/>
  <c r="A270" i="7"/>
  <c r="G269" i="7"/>
  <c r="F269" i="7"/>
  <c r="E269" i="7"/>
  <c r="D269" i="7"/>
  <c r="C269" i="7"/>
  <c r="B269" i="7"/>
  <c r="A269" i="7"/>
  <c r="G268" i="7"/>
  <c r="F268" i="7"/>
  <c r="E268" i="7"/>
  <c r="D268" i="7"/>
  <c r="C268" i="7"/>
  <c r="B268" i="7"/>
  <c r="A268" i="7"/>
  <c r="G267" i="7"/>
  <c r="F267" i="7"/>
  <c r="E267" i="7"/>
  <c r="D267" i="7"/>
  <c r="C267" i="7"/>
  <c r="B267" i="7"/>
  <c r="A267" i="7"/>
  <c r="G266" i="7"/>
  <c r="F266" i="7"/>
  <c r="E266" i="7"/>
  <c r="D266" i="7"/>
  <c r="C266" i="7"/>
  <c r="B266" i="7"/>
  <c r="A266" i="7"/>
  <c r="G265" i="7"/>
  <c r="F265" i="7"/>
  <c r="E265" i="7"/>
  <c r="D265" i="7"/>
  <c r="C265" i="7"/>
  <c r="B265" i="7"/>
  <c r="A265" i="7"/>
  <c r="G264" i="7"/>
  <c r="F264" i="7"/>
  <c r="E264" i="7"/>
  <c r="D264" i="7"/>
  <c r="C264" i="7"/>
  <c r="B264" i="7"/>
  <c r="A264" i="7"/>
  <c r="G263" i="7"/>
  <c r="F263" i="7"/>
  <c r="E263" i="7"/>
  <c r="D263" i="7"/>
  <c r="C263" i="7"/>
  <c r="B263" i="7"/>
  <c r="A263" i="7"/>
  <c r="G262" i="7"/>
  <c r="F262" i="7"/>
  <c r="E262" i="7"/>
  <c r="D262" i="7"/>
  <c r="C262" i="7"/>
  <c r="B262" i="7"/>
  <c r="A262" i="7"/>
  <c r="G261" i="7"/>
  <c r="F261" i="7"/>
  <c r="E261" i="7"/>
  <c r="D261" i="7"/>
  <c r="C261" i="7"/>
  <c r="B261" i="7"/>
  <c r="A261" i="7"/>
  <c r="G260" i="7"/>
  <c r="F260" i="7"/>
  <c r="E260" i="7"/>
  <c r="D260" i="7"/>
  <c r="C260" i="7"/>
  <c r="B260" i="7"/>
  <c r="A260" i="7"/>
  <c r="G259" i="7"/>
  <c r="F259" i="7"/>
  <c r="E259" i="7"/>
  <c r="D259" i="7"/>
  <c r="C259" i="7"/>
  <c r="B259" i="7"/>
  <c r="A259" i="7"/>
  <c r="G258" i="7"/>
  <c r="F258" i="7"/>
  <c r="E258" i="7"/>
  <c r="D258" i="7"/>
  <c r="C258" i="7"/>
  <c r="B258" i="7"/>
  <c r="A258" i="7"/>
  <c r="G257" i="7"/>
  <c r="F257" i="7"/>
  <c r="E257" i="7"/>
  <c r="D257" i="7"/>
  <c r="C257" i="7"/>
  <c r="B257" i="7"/>
  <c r="A257" i="7"/>
  <c r="G256" i="7"/>
  <c r="F256" i="7"/>
  <c r="E256" i="7"/>
  <c r="D256" i="7"/>
  <c r="C256" i="7"/>
  <c r="B256" i="7"/>
  <c r="A256" i="7"/>
  <c r="G255" i="7"/>
  <c r="F255" i="7"/>
  <c r="E255" i="7"/>
  <c r="D255" i="7"/>
  <c r="C255" i="7"/>
  <c r="B255" i="7"/>
  <c r="A255" i="7"/>
  <c r="G254" i="7"/>
  <c r="F254" i="7"/>
  <c r="E254" i="7"/>
  <c r="D254" i="7"/>
  <c r="C254" i="7"/>
  <c r="B254" i="7"/>
  <c r="A254" i="7"/>
  <c r="G253" i="7"/>
  <c r="F253" i="7"/>
  <c r="E253" i="7"/>
  <c r="D253" i="7"/>
  <c r="C253" i="7"/>
  <c r="B253" i="7"/>
  <c r="A253" i="7"/>
  <c r="G252" i="7"/>
  <c r="F252" i="7"/>
  <c r="E252" i="7"/>
  <c r="D252" i="7"/>
  <c r="C252" i="7"/>
  <c r="B252" i="7"/>
  <c r="A252" i="7"/>
  <c r="G251" i="7"/>
  <c r="F251" i="7"/>
  <c r="E251" i="7"/>
  <c r="D251" i="7"/>
  <c r="C251" i="7"/>
  <c r="B251" i="7"/>
  <c r="A251" i="7"/>
  <c r="G250" i="7"/>
  <c r="F250" i="7"/>
  <c r="E250" i="7"/>
  <c r="D250" i="7"/>
  <c r="C250" i="7"/>
  <c r="B250" i="7"/>
  <c r="A250" i="7"/>
  <c r="G249" i="7"/>
  <c r="F249" i="7"/>
  <c r="E249" i="7"/>
  <c r="D249" i="7"/>
  <c r="C249" i="7"/>
  <c r="B249" i="7"/>
  <c r="A249" i="7"/>
  <c r="G248" i="7"/>
  <c r="F248" i="7"/>
  <c r="E248" i="7"/>
  <c r="D248" i="7"/>
  <c r="C248" i="7"/>
  <c r="B248" i="7"/>
  <c r="A248" i="7"/>
  <c r="G247" i="7"/>
  <c r="F247" i="7"/>
  <c r="E247" i="7"/>
  <c r="D247" i="7"/>
  <c r="C247" i="7"/>
  <c r="B247" i="7"/>
  <c r="A247" i="7"/>
  <c r="G246" i="7"/>
  <c r="F246" i="7"/>
  <c r="E246" i="7"/>
  <c r="D246" i="7"/>
  <c r="C246" i="7"/>
  <c r="B246" i="7"/>
  <c r="A246" i="7"/>
  <c r="G245" i="7"/>
  <c r="F245" i="7"/>
  <c r="E245" i="7"/>
  <c r="D245" i="7"/>
  <c r="C245" i="7"/>
  <c r="B245" i="7"/>
  <c r="A245" i="7"/>
  <c r="G244" i="7"/>
  <c r="F244" i="7"/>
  <c r="E244" i="7"/>
  <c r="D244" i="7"/>
  <c r="C244" i="7"/>
  <c r="B244" i="7"/>
  <c r="A244" i="7"/>
  <c r="G243" i="7"/>
  <c r="F243" i="7"/>
  <c r="E243" i="7"/>
  <c r="D243" i="7"/>
  <c r="C243" i="7"/>
  <c r="B243" i="7"/>
  <c r="A243" i="7"/>
  <c r="G242" i="7"/>
  <c r="F242" i="7"/>
  <c r="E242" i="7"/>
  <c r="D242" i="7"/>
  <c r="C242" i="7"/>
  <c r="B242" i="7"/>
  <c r="A242" i="7"/>
  <c r="G241" i="7"/>
  <c r="F241" i="7"/>
  <c r="E241" i="7"/>
  <c r="D241" i="7"/>
  <c r="C241" i="7"/>
  <c r="B241" i="7"/>
  <c r="A241" i="7"/>
  <c r="G240" i="7"/>
  <c r="F240" i="7"/>
  <c r="E240" i="7"/>
  <c r="D240" i="7"/>
  <c r="C240" i="7"/>
  <c r="B240" i="7"/>
  <c r="A240" i="7"/>
  <c r="G239" i="7"/>
  <c r="F239" i="7"/>
  <c r="E239" i="7"/>
  <c r="D239" i="7"/>
  <c r="C239" i="7"/>
  <c r="B239" i="7"/>
  <c r="A239" i="7"/>
  <c r="G238" i="7"/>
  <c r="F238" i="7"/>
  <c r="E238" i="7"/>
  <c r="D238" i="7"/>
  <c r="C238" i="7"/>
  <c r="B238" i="7"/>
  <c r="A238" i="7"/>
  <c r="G237" i="7"/>
  <c r="F237" i="7"/>
  <c r="E237" i="7"/>
  <c r="D237" i="7"/>
  <c r="C237" i="7"/>
  <c r="B237" i="7"/>
  <c r="A237" i="7"/>
  <c r="G236" i="7"/>
  <c r="F236" i="7"/>
  <c r="E236" i="7"/>
  <c r="D236" i="7"/>
  <c r="C236" i="7"/>
  <c r="B236" i="7"/>
  <c r="A236" i="7"/>
  <c r="G235" i="7"/>
  <c r="F235" i="7"/>
  <c r="E235" i="7"/>
  <c r="D235" i="7"/>
  <c r="C235" i="7"/>
  <c r="B235" i="7"/>
  <c r="A235" i="7"/>
  <c r="G234" i="7"/>
  <c r="F234" i="7"/>
  <c r="E234" i="7"/>
  <c r="D234" i="7"/>
  <c r="C234" i="7"/>
  <c r="B234" i="7"/>
  <c r="A234" i="7"/>
  <c r="G233" i="7"/>
  <c r="F233" i="7"/>
  <c r="E233" i="7"/>
  <c r="D233" i="7"/>
  <c r="C233" i="7"/>
  <c r="B233" i="7"/>
  <c r="A233" i="7"/>
  <c r="G232" i="7"/>
  <c r="F232" i="7"/>
  <c r="E232" i="7"/>
  <c r="D232" i="7"/>
  <c r="C232" i="7"/>
  <c r="B232" i="7"/>
  <c r="A232" i="7"/>
  <c r="G231" i="7"/>
  <c r="F231" i="7"/>
  <c r="E231" i="7"/>
  <c r="D231" i="7"/>
  <c r="C231" i="7"/>
  <c r="B231" i="7"/>
  <c r="A231" i="7"/>
  <c r="G230" i="7"/>
  <c r="F230" i="7"/>
  <c r="E230" i="7"/>
  <c r="D230" i="7"/>
  <c r="C230" i="7"/>
  <c r="B230" i="7"/>
  <c r="A230" i="7"/>
  <c r="G229" i="7"/>
  <c r="F229" i="7"/>
  <c r="E229" i="7"/>
  <c r="D229" i="7"/>
  <c r="C229" i="7"/>
  <c r="B229" i="7"/>
  <c r="A229" i="7"/>
  <c r="G228" i="7"/>
  <c r="F228" i="7"/>
  <c r="E228" i="7"/>
  <c r="D228" i="7"/>
  <c r="C228" i="7"/>
  <c r="B228" i="7"/>
  <c r="A228" i="7"/>
  <c r="G227" i="7"/>
  <c r="F227" i="7"/>
  <c r="E227" i="7"/>
  <c r="D227" i="7"/>
  <c r="C227" i="7"/>
  <c r="B227" i="7"/>
  <c r="A227" i="7"/>
  <c r="G226" i="7"/>
  <c r="F226" i="7"/>
  <c r="E226" i="7"/>
  <c r="D226" i="7"/>
  <c r="C226" i="7"/>
  <c r="B226" i="7"/>
  <c r="A226" i="7"/>
  <c r="G225" i="7"/>
  <c r="F225" i="7"/>
  <c r="E225" i="7"/>
  <c r="D225" i="7"/>
  <c r="C225" i="7"/>
  <c r="B225" i="7"/>
  <c r="A225" i="7"/>
  <c r="G224" i="7"/>
  <c r="F224" i="7"/>
  <c r="E224" i="7"/>
  <c r="D224" i="7"/>
  <c r="C224" i="7"/>
  <c r="B224" i="7"/>
  <c r="A224" i="7"/>
  <c r="G223" i="7"/>
  <c r="F223" i="7"/>
  <c r="E223" i="7"/>
  <c r="D223" i="7"/>
  <c r="C223" i="7"/>
  <c r="B223" i="7"/>
  <c r="A223" i="7"/>
  <c r="G222" i="7"/>
  <c r="F222" i="7"/>
  <c r="E222" i="7"/>
  <c r="D222" i="7"/>
  <c r="C222" i="7"/>
  <c r="B222" i="7"/>
  <c r="A222" i="7"/>
  <c r="G221" i="7"/>
  <c r="F221" i="7"/>
  <c r="E221" i="7"/>
  <c r="D221" i="7"/>
  <c r="C221" i="7"/>
  <c r="B221" i="7"/>
  <c r="A221" i="7"/>
  <c r="G220" i="7"/>
  <c r="F220" i="7"/>
  <c r="E220" i="7"/>
  <c r="D220" i="7"/>
  <c r="C220" i="7"/>
  <c r="B220" i="7"/>
  <c r="A220" i="7"/>
  <c r="G219" i="7"/>
  <c r="F219" i="7"/>
  <c r="E219" i="7"/>
  <c r="D219" i="7"/>
  <c r="C219" i="7"/>
  <c r="B219" i="7"/>
  <c r="A219" i="7"/>
  <c r="G218" i="7"/>
  <c r="F218" i="7"/>
  <c r="E218" i="7"/>
  <c r="D218" i="7"/>
  <c r="C218" i="7"/>
  <c r="B218" i="7"/>
  <c r="A218" i="7"/>
  <c r="G217" i="7"/>
  <c r="F217" i="7"/>
  <c r="E217" i="7"/>
  <c r="D217" i="7"/>
  <c r="C217" i="7"/>
  <c r="B217" i="7"/>
  <c r="A217" i="7"/>
  <c r="G216" i="7"/>
  <c r="F216" i="7"/>
  <c r="E216" i="7"/>
  <c r="D216" i="7"/>
  <c r="C216" i="7"/>
  <c r="B216" i="7"/>
  <c r="A216" i="7"/>
  <c r="G215" i="7"/>
  <c r="F215" i="7"/>
  <c r="E215" i="7"/>
  <c r="D215" i="7"/>
  <c r="C215" i="7"/>
  <c r="B215" i="7"/>
  <c r="A215" i="7"/>
  <c r="G214" i="7"/>
  <c r="F214" i="7"/>
  <c r="E214" i="7"/>
  <c r="D214" i="7"/>
  <c r="C214" i="7"/>
  <c r="B214" i="7"/>
  <c r="A214" i="7"/>
  <c r="G213" i="7"/>
  <c r="F213" i="7"/>
  <c r="E213" i="7"/>
  <c r="D213" i="7"/>
  <c r="C213" i="7"/>
  <c r="B213" i="7"/>
  <c r="A213" i="7"/>
  <c r="G212" i="7"/>
  <c r="F212" i="7"/>
  <c r="E212" i="7"/>
  <c r="D212" i="7"/>
  <c r="C212" i="7"/>
  <c r="B212" i="7"/>
  <c r="A212" i="7"/>
  <c r="G211" i="7"/>
  <c r="F211" i="7"/>
  <c r="E211" i="7"/>
  <c r="D211" i="7"/>
  <c r="C211" i="7"/>
  <c r="B211" i="7"/>
  <c r="A211" i="7"/>
  <c r="G210" i="7"/>
  <c r="F210" i="7"/>
  <c r="E210" i="7"/>
  <c r="D210" i="7"/>
  <c r="C210" i="7"/>
  <c r="B210" i="7"/>
  <c r="A210" i="7"/>
  <c r="G209" i="7"/>
  <c r="F209" i="7"/>
  <c r="E209" i="7"/>
  <c r="D209" i="7"/>
  <c r="C209" i="7"/>
  <c r="B209" i="7"/>
  <c r="A209" i="7"/>
  <c r="G208" i="7"/>
  <c r="F208" i="7"/>
  <c r="E208" i="7"/>
  <c r="D208" i="7"/>
  <c r="C208" i="7"/>
  <c r="B208" i="7"/>
  <c r="A208" i="7"/>
  <c r="G207" i="7"/>
  <c r="F207" i="7"/>
  <c r="E207" i="7"/>
  <c r="D207" i="7"/>
  <c r="C207" i="7"/>
  <c r="B207" i="7"/>
  <c r="A207" i="7"/>
  <c r="G206" i="7"/>
  <c r="F206" i="7"/>
  <c r="E206" i="7"/>
  <c r="D206" i="7"/>
  <c r="C206" i="7"/>
  <c r="B206" i="7"/>
  <c r="A206" i="7"/>
  <c r="G205" i="7"/>
  <c r="F205" i="7"/>
  <c r="E205" i="7"/>
  <c r="D205" i="7"/>
  <c r="C205" i="7"/>
  <c r="B205" i="7"/>
  <c r="A205" i="7"/>
  <c r="G204" i="7"/>
  <c r="F204" i="7"/>
  <c r="E204" i="7"/>
  <c r="D204" i="7"/>
  <c r="C204" i="7"/>
  <c r="B204" i="7"/>
  <c r="A204" i="7"/>
  <c r="G203" i="7"/>
  <c r="F203" i="7"/>
  <c r="E203" i="7"/>
  <c r="D203" i="7"/>
  <c r="C203" i="7"/>
  <c r="B203" i="7"/>
  <c r="A203" i="7"/>
  <c r="G202" i="7"/>
  <c r="F202" i="7"/>
  <c r="E202" i="7"/>
  <c r="D202" i="7"/>
  <c r="C202" i="7"/>
  <c r="B202" i="7"/>
  <c r="A202" i="7"/>
  <c r="G201" i="7"/>
  <c r="F201" i="7"/>
  <c r="E201" i="7"/>
  <c r="D201" i="7"/>
  <c r="C201" i="7"/>
  <c r="B201" i="7"/>
  <c r="A201" i="7"/>
  <c r="G200" i="7"/>
  <c r="F200" i="7"/>
  <c r="E200" i="7"/>
  <c r="D200" i="7"/>
  <c r="C200" i="7"/>
  <c r="B200" i="7"/>
  <c r="A200" i="7"/>
  <c r="G199" i="7"/>
  <c r="F199" i="7"/>
  <c r="E199" i="7"/>
  <c r="D199" i="7"/>
  <c r="C199" i="7"/>
  <c r="B199" i="7"/>
  <c r="A199" i="7"/>
  <c r="G198" i="7"/>
  <c r="F198" i="7"/>
  <c r="E198" i="7"/>
  <c r="D198" i="7"/>
  <c r="C198" i="7"/>
  <c r="B198" i="7"/>
  <c r="A198" i="7"/>
  <c r="G197" i="7"/>
  <c r="F197" i="7"/>
  <c r="E197" i="7"/>
  <c r="D197" i="7"/>
  <c r="C197" i="7"/>
  <c r="B197" i="7"/>
  <c r="A197" i="7"/>
  <c r="G196" i="7"/>
  <c r="F196" i="7"/>
  <c r="E196" i="7"/>
  <c r="D196" i="7"/>
  <c r="C196" i="7"/>
  <c r="B196" i="7"/>
  <c r="A196" i="7"/>
  <c r="G195" i="7"/>
  <c r="F195" i="7"/>
  <c r="E195" i="7"/>
  <c r="D195" i="7"/>
  <c r="C195" i="7"/>
  <c r="B195" i="7"/>
  <c r="A195" i="7"/>
  <c r="G194" i="7"/>
  <c r="F194" i="7"/>
  <c r="E194" i="7"/>
  <c r="D194" i="7"/>
  <c r="C194" i="7"/>
  <c r="B194" i="7"/>
  <c r="A194" i="7"/>
  <c r="G193" i="7"/>
  <c r="F193" i="7"/>
  <c r="E193" i="7"/>
  <c r="D193" i="7"/>
  <c r="C193" i="7"/>
  <c r="B193" i="7"/>
  <c r="A193" i="7"/>
  <c r="G192" i="7"/>
  <c r="F192" i="7"/>
  <c r="E192" i="7"/>
  <c r="D192" i="7"/>
  <c r="C192" i="7"/>
  <c r="B192" i="7"/>
  <c r="A192" i="7"/>
  <c r="G191" i="7"/>
  <c r="F191" i="7"/>
  <c r="E191" i="7"/>
  <c r="D191" i="7"/>
  <c r="C191" i="7"/>
  <c r="B191" i="7"/>
  <c r="A191" i="7"/>
  <c r="G190" i="7"/>
  <c r="F190" i="7"/>
  <c r="E190" i="7"/>
  <c r="D190" i="7"/>
  <c r="C190" i="7"/>
  <c r="B190" i="7"/>
  <c r="A190" i="7"/>
  <c r="G189" i="7"/>
  <c r="F189" i="7"/>
  <c r="E189" i="7"/>
  <c r="D189" i="7"/>
  <c r="C189" i="7"/>
  <c r="B189" i="7"/>
  <c r="A189" i="7"/>
  <c r="G188" i="7"/>
  <c r="F188" i="7"/>
  <c r="E188" i="7"/>
  <c r="D188" i="7"/>
  <c r="C188" i="7"/>
  <c r="B188" i="7"/>
  <c r="A188" i="7"/>
  <c r="G187" i="7"/>
  <c r="F187" i="7"/>
  <c r="E187" i="7"/>
  <c r="D187" i="7"/>
  <c r="C187" i="7"/>
  <c r="B187" i="7"/>
  <c r="A187" i="7"/>
  <c r="G186" i="7"/>
  <c r="F186" i="7"/>
  <c r="E186" i="7"/>
  <c r="D186" i="7"/>
  <c r="C186" i="7"/>
  <c r="B186" i="7"/>
  <c r="A186" i="7"/>
  <c r="G185" i="7"/>
  <c r="F185" i="7"/>
  <c r="E185" i="7"/>
  <c r="D185" i="7"/>
  <c r="C185" i="7"/>
  <c r="B185" i="7"/>
  <c r="A185" i="7"/>
  <c r="G184" i="7"/>
  <c r="F184" i="7"/>
  <c r="E184" i="7"/>
  <c r="D184" i="7"/>
  <c r="C184" i="7"/>
  <c r="B184" i="7"/>
  <c r="A184" i="7"/>
  <c r="G183" i="7"/>
  <c r="F183" i="7"/>
  <c r="E183" i="7"/>
  <c r="D183" i="7"/>
  <c r="C183" i="7"/>
  <c r="B183" i="7"/>
  <c r="A183" i="7"/>
  <c r="G182" i="7"/>
  <c r="F182" i="7"/>
  <c r="E182" i="7"/>
  <c r="D182" i="7"/>
  <c r="C182" i="7"/>
  <c r="B182" i="7"/>
  <c r="A182" i="7"/>
  <c r="G181" i="7"/>
  <c r="F181" i="7"/>
  <c r="E181" i="7"/>
  <c r="D181" i="7"/>
  <c r="C181" i="7"/>
  <c r="B181" i="7"/>
  <c r="A181" i="7"/>
  <c r="G180" i="7"/>
  <c r="F180" i="7"/>
  <c r="E180" i="7"/>
  <c r="D180" i="7"/>
  <c r="C180" i="7"/>
  <c r="B180" i="7"/>
  <c r="A180" i="7"/>
  <c r="G179" i="7"/>
  <c r="F179" i="7"/>
  <c r="E179" i="7"/>
  <c r="D179" i="7"/>
  <c r="C179" i="7"/>
  <c r="B179" i="7"/>
  <c r="A179" i="7"/>
  <c r="G178" i="7"/>
  <c r="F178" i="7"/>
  <c r="E178" i="7"/>
  <c r="D178" i="7"/>
  <c r="C178" i="7"/>
  <c r="B178" i="7"/>
  <c r="A178" i="7"/>
  <c r="G177" i="7"/>
  <c r="F177" i="7"/>
  <c r="E177" i="7"/>
  <c r="D177" i="7"/>
  <c r="C177" i="7"/>
  <c r="B177" i="7"/>
  <c r="A177" i="7"/>
  <c r="G176" i="7"/>
  <c r="F176" i="7"/>
  <c r="E176" i="7"/>
  <c r="D176" i="7"/>
  <c r="C176" i="7"/>
  <c r="B176" i="7"/>
  <c r="A176" i="7"/>
  <c r="G175" i="7"/>
  <c r="F175" i="7"/>
  <c r="E175" i="7"/>
  <c r="D175" i="7"/>
  <c r="C175" i="7"/>
  <c r="B175" i="7"/>
  <c r="A175" i="7"/>
  <c r="G174" i="7"/>
  <c r="F174" i="7"/>
  <c r="E174" i="7"/>
  <c r="D174" i="7"/>
  <c r="C174" i="7"/>
  <c r="B174" i="7"/>
  <c r="A174" i="7"/>
  <c r="G173" i="7"/>
  <c r="F173" i="7"/>
  <c r="E173" i="7"/>
  <c r="D173" i="7"/>
  <c r="C173" i="7"/>
  <c r="B173" i="7"/>
  <c r="A173" i="7"/>
  <c r="G172" i="7"/>
  <c r="F172" i="7"/>
  <c r="E172" i="7"/>
  <c r="D172" i="7"/>
  <c r="C172" i="7"/>
  <c r="B172" i="7"/>
  <c r="A172" i="7"/>
  <c r="G171" i="7"/>
  <c r="F171" i="7"/>
  <c r="E171" i="7"/>
  <c r="D171" i="7"/>
  <c r="C171" i="7"/>
  <c r="B171" i="7"/>
  <c r="A171" i="7"/>
  <c r="G170" i="7"/>
  <c r="F170" i="7"/>
  <c r="E170" i="7"/>
  <c r="D170" i="7"/>
  <c r="C170" i="7"/>
  <c r="B170" i="7"/>
  <c r="A170" i="7"/>
  <c r="G169" i="7"/>
  <c r="F169" i="7"/>
  <c r="E169" i="7"/>
  <c r="D169" i="7"/>
  <c r="C169" i="7"/>
  <c r="B169" i="7"/>
  <c r="A169" i="7"/>
  <c r="G168" i="7"/>
  <c r="F168" i="7"/>
  <c r="E168" i="7"/>
  <c r="D168" i="7"/>
  <c r="C168" i="7"/>
  <c r="B168" i="7"/>
  <c r="A168" i="7"/>
  <c r="G167" i="7"/>
  <c r="F167" i="7"/>
  <c r="E167" i="7"/>
  <c r="D167" i="7"/>
  <c r="C167" i="7"/>
  <c r="B167" i="7"/>
  <c r="A167" i="7"/>
  <c r="G166" i="7"/>
  <c r="F166" i="7"/>
  <c r="E166" i="7"/>
  <c r="D166" i="7"/>
  <c r="C166" i="7"/>
  <c r="B166" i="7"/>
  <c r="A166" i="7"/>
  <c r="G165" i="7"/>
  <c r="F165" i="7"/>
  <c r="E165" i="7"/>
  <c r="D165" i="7"/>
  <c r="C165" i="7"/>
  <c r="B165" i="7"/>
  <c r="A165" i="7"/>
  <c r="G164" i="7"/>
  <c r="F164" i="7"/>
  <c r="E164" i="7"/>
  <c r="D164" i="7"/>
  <c r="C164" i="7"/>
  <c r="B164" i="7"/>
  <c r="A164" i="7"/>
  <c r="G163" i="7"/>
  <c r="F163" i="7"/>
  <c r="E163" i="7"/>
  <c r="D163" i="7"/>
  <c r="C163" i="7"/>
  <c r="B163" i="7"/>
  <c r="A163" i="7"/>
  <c r="G162" i="7"/>
  <c r="F162" i="7"/>
  <c r="E162" i="7"/>
  <c r="D162" i="7"/>
  <c r="C162" i="7"/>
  <c r="B162" i="7"/>
  <c r="A162" i="7"/>
  <c r="G161" i="7"/>
  <c r="F161" i="7"/>
  <c r="E161" i="7"/>
  <c r="D161" i="7"/>
  <c r="C161" i="7"/>
  <c r="B161" i="7"/>
  <c r="A161" i="7"/>
  <c r="G160" i="7"/>
  <c r="F160" i="7"/>
  <c r="E160" i="7"/>
  <c r="D160" i="7"/>
  <c r="C160" i="7"/>
  <c r="B160" i="7"/>
  <c r="A160" i="7"/>
  <c r="G159" i="7"/>
  <c r="F159" i="7"/>
  <c r="E159" i="7"/>
  <c r="D159" i="7"/>
  <c r="C159" i="7"/>
  <c r="B159" i="7"/>
  <c r="A159" i="7"/>
  <c r="G158" i="7"/>
  <c r="F158" i="7"/>
  <c r="E158" i="7"/>
  <c r="D158" i="7"/>
  <c r="C158" i="7"/>
  <c r="B158" i="7"/>
  <c r="A158" i="7"/>
  <c r="G157" i="7"/>
  <c r="F157" i="7"/>
  <c r="E157" i="7"/>
  <c r="D157" i="7"/>
  <c r="C157" i="7"/>
  <c r="B157" i="7"/>
  <c r="A157" i="7"/>
  <c r="G156" i="7"/>
  <c r="F156" i="7"/>
  <c r="E156" i="7"/>
  <c r="D156" i="7"/>
  <c r="C156" i="7"/>
  <c r="B156" i="7"/>
  <c r="A156" i="7"/>
  <c r="G155" i="7"/>
  <c r="F155" i="7"/>
  <c r="E155" i="7"/>
  <c r="D155" i="7"/>
  <c r="C155" i="7"/>
  <c r="B155" i="7"/>
  <c r="A155" i="7"/>
  <c r="G154" i="7"/>
  <c r="F154" i="7"/>
  <c r="E154" i="7"/>
  <c r="D154" i="7"/>
  <c r="C154" i="7"/>
  <c r="B154" i="7"/>
  <c r="A154" i="7"/>
  <c r="G153" i="7"/>
  <c r="F153" i="7"/>
  <c r="E153" i="7"/>
  <c r="D153" i="7"/>
  <c r="C153" i="7"/>
  <c r="B153" i="7"/>
  <c r="A153" i="7"/>
  <c r="G152" i="7"/>
  <c r="F152" i="7"/>
  <c r="E152" i="7"/>
  <c r="D152" i="7"/>
  <c r="C152" i="7"/>
  <c r="B152" i="7"/>
  <c r="A152" i="7"/>
  <c r="G151" i="7"/>
  <c r="F151" i="7"/>
  <c r="E151" i="7"/>
  <c r="D151" i="7"/>
  <c r="C151" i="7"/>
  <c r="B151" i="7"/>
  <c r="A151" i="7"/>
  <c r="G150" i="7"/>
  <c r="F150" i="7"/>
  <c r="E150" i="7"/>
  <c r="D150" i="7"/>
  <c r="C150" i="7"/>
  <c r="B150" i="7"/>
  <c r="A150" i="7"/>
  <c r="G149" i="7"/>
  <c r="F149" i="7"/>
  <c r="E149" i="7"/>
  <c r="D149" i="7"/>
  <c r="C149" i="7"/>
  <c r="B149" i="7"/>
  <c r="A149" i="7"/>
  <c r="G148" i="7"/>
  <c r="F148" i="7"/>
  <c r="E148" i="7"/>
  <c r="D148" i="7"/>
  <c r="C148" i="7"/>
  <c r="B148" i="7"/>
  <c r="A148" i="7"/>
  <c r="G147" i="7"/>
  <c r="F147" i="7"/>
  <c r="E147" i="7"/>
  <c r="D147" i="7"/>
  <c r="C147" i="7"/>
  <c r="B147" i="7"/>
  <c r="A147" i="7"/>
  <c r="G146" i="7"/>
  <c r="F146" i="7"/>
  <c r="E146" i="7"/>
  <c r="D146" i="7"/>
  <c r="C146" i="7"/>
  <c r="B146" i="7"/>
  <c r="A146" i="7"/>
  <c r="G145" i="7"/>
  <c r="F145" i="7"/>
  <c r="E145" i="7"/>
  <c r="D145" i="7"/>
  <c r="C145" i="7"/>
  <c r="B145" i="7"/>
  <c r="A145" i="7"/>
  <c r="G144" i="7"/>
  <c r="F144" i="7"/>
  <c r="E144" i="7"/>
  <c r="D144" i="7"/>
  <c r="C144" i="7"/>
  <c r="B144" i="7"/>
  <c r="A144" i="7"/>
  <c r="G143" i="7"/>
  <c r="F143" i="7"/>
  <c r="E143" i="7"/>
  <c r="D143" i="7"/>
  <c r="C143" i="7"/>
  <c r="B143" i="7"/>
  <c r="A143" i="7"/>
  <c r="G142" i="7"/>
  <c r="F142" i="7"/>
  <c r="E142" i="7"/>
  <c r="D142" i="7"/>
  <c r="C142" i="7"/>
  <c r="B142" i="7"/>
  <c r="A142" i="7"/>
  <c r="G141" i="7"/>
  <c r="F141" i="7"/>
  <c r="E141" i="7"/>
  <c r="D141" i="7"/>
  <c r="C141" i="7"/>
  <c r="B141" i="7"/>
  <c r="A141" i="7"/>
  <c r="G140" i="7"/>
  <c r="F140" i="7"/>
  <c r="E140" i="7"/>
  <c r="D140" i="7"/>
  <c r="C140" i="7"/>
  <c r="B140" i="7"/>
  <c r="A140" i="7"/>
  <c r="G139" i="7"/>
  <c r="F139" i="7"/>
  <c r="E139" i="7"/>
  <c r="D139" i="7"/>
  <c r="C139" i="7"/>
  <c r="B139" i="7"/>
  <c r="A139" i="7"/>
  <c r="G138" i="7"/>
  <c r="F138" i="7"/>
  <c r="E138" i="7"/>
  <c r="D138" i="7"/>
  <c r="C138" i="7"/>
  <c r="B138" i="7"/>
  <c r="A138" i="7"/>
  <c r="G137" i="7"/>
  <c r="F137" i="7"/>
  <c r="E137" i="7"/>
  <c r="D137" i="7"/>
  <c r="C137" i="7"/>
  <c r="B137" i="7"/>
  <c r="A137" i="7"/>
  <c r="G136" i="7"/>
  <c r="F136" i="7"/>
  <c r="E136" i="7"/>
  <c r="D136" i="7"/>
  <c r="C136" i="7"/>
  <c r="B136" i="7"/>
  <c r="A136" i="7"/>
  <c r="G135" i="7"/>
  <c r="F135" i="7"/>
  <c r="E135" i="7"/>
  <c r="D135" i="7"/>
  <c r="C135" i="7"/>
  <c r="B135" i="7"/>
  <c r="A135" i="7"/>
  <c r="G134" i="7"/>
  <c r="F134" i="7"/>
  <c r="E134" i="7"/>
  <c r="D134" i="7"/>
  <c r="C134" i="7"/>
  <c r="B134" i="7"/>
  <c r="A134" i="7"/>
  <c r="G133" i="7"/>
  <c r="F133" i="7"/>
  <c r="E133" i="7"/>
  <c r="D133" i="7"/>
  <c r="C133" i="7"/>
  <c r="B133" i="7"/>
  <c r="A133" i="7"/>
  <c r="G132" i="7"/>
  <c r="F132" i="7"/>
  <c r="E132" i="7"/>
  <c r="D132" i="7"/>
  <c r="C132" i="7"/>
  <c r="B132" i="7"/>
  <c r="A132" i="7"/>
  <c r="G131" i="7"/>
  <c r="F131" i="7"/>
  <c r="E131" i="7"/>
  <c r="D131" i="7"/>
  <c r="C131" i="7"/>
  <c r="B131" i="7"/>
  <c r="A131" i="7"/>
  <c r="G130" i="7"/>
  <c r="F130" i="7"/>
  <c r="E130" i="7"/>
  <c r="D130" i="7"/>
  <c r="C130" i="7"/>
  <c r="B130" i="7"/>
  <c r="A130" i="7"/>
  <c r="G129" i="7"/>
  <c r="F129" i="7"/>
  <c r="E129" i="7"/>
  <c r="D129" i="7"/>
  <c r="C129" i="7"/>
  <c r="B129" i="7"/>
  <c r="A129" i="7"/>
  <c r="G128" i="7"/>
  <c r="F128" i="7"/>
  <c r="E128" i="7"/>
  <c r="D128" i="7"/>
  <c r="C128" i="7"/>
  <c r="B128" i="7"/>
  <c r="A128" i="7"/>
  <c r="G127" i="7"/>
  <c r="F127" i="7"/>
  <c r="E127" i="7"/>
  <c r="D127" i="7"/>
  <c r="C127" i="7"/>
  <c r="B127" i="7"/>
  <c r="A127" i="7"/>
  <c r="G126" i="7"/>
  <c r="F126" i="7"/>
  <c r="E126" i="7"/>
  <c r="D126" i="7"/>
  <c r="C126" i="7"/>
  <c r="B126" i="7"/>
  <c r="A126" i="7"/>
  <c r="G125" i="7"/>
  <c r="F125" i="7"/>
  <c r="E125" i="7"/>
  <c r="D125" i="7"/>
  <c r="C125" i="7"/>
  <c r="B125" i="7"/>
  <c r="A125" i="7"/>
  <c r="G124" i="7"/>
  <c r="F124" i="7"/>
  <c r="E124" i="7"/>
  <c r="D124" i="7"/>
  <c r="C124" i="7"/>
  <c r="B124" i="7"/>
  <c r="A124" i="7"/>
  <c r="G123" i="7"/>
  <c r="F123" i="7"/>
  <c r="E123" i="7"/>
  <c r="D123" i="7"/>
  <c r="C123" i="7"/>
  <c r="B123" i="7"/>
  <c r="A123" i="7"/>
  <c r="G122" i="7"/>
  <c r="F122" i="7"/>
  <c r="E122" i="7"/>
  <c r="D122" i="7"/>
  <c r="C122" i="7"/>
  <c r="B122" i="7"/>
  <c r="A122" i="7"/>
  <c r="G121" i="7"/>
  <c r="F121" i="7"/>
  <c r="E121" i="7"/>
  <c r="D121" i="7"/>
  <c r="C121" i="7"/>
  <c r="B121" i="7"/>
  <c r="A121" i="7"/>
  <c r="G120" i="7"/>
  <c r="F120" i="7"/>
  <c r="E120" i="7"/>
  <c r="D120" i="7"/>
  <c r="C120" i="7"/>
  <c r="B120" i="7"/>
  <c r="A120" i="7"/>
  <c r="G119" i="7"/>
  <c r="F119" i="7"/>
  <c r="E119" i="7"/>
  <c r="D119" i="7"/>
  <c r="C119" i="7"/>
  <c r="B119" i="7"/>
  <c r="A119" i="7"/>
  <c r="G118" i="7"/>
  <c r="F118" i="7"/>
  <c r="E118" i="7"/>
  <c r="D118" i="7"/>
  <c r="C118" i="7"/>
  <c r="B118" i="7"/>
  <c r="A118" i="7"/>
  <c r="G117" i="7"/>
  <c r="F117" i="7"/>
  <c r="E117" i="7"/>
  <c r="D117" i="7"/>
  <c r="C117" i="7"/>
  <c r="B117" i="7"/>
  <c r="A117" i="7"/>
  <c r="G116" i="7"/>
  <c r="F116" i="7"/>
  <c r="E116" i="7"/>
  <c r="D116" i="7"/>
  <c r="C116" i="7"/>
  <c r="B116" i="7"/>
  <c r="A116" i="7"/>
  <c r="G115" i="7"/>
  <c r="F115" i="7"/>
  <c r="E115" i="7"/>
  <c r="D115" i="7"/>
  <c r="C115" i="7"/>
  <c r="B115" i="7"/>
  <c r="A115" i="7"/>
  <c r="E114" i="7"/>
  <c r="D114" i="7"/>
  <c r="C114" i="7"/>
  <c r="B114" i="7"/>
  <c r="A114" i="7"/>
  <c r="G113" i="7"/>
  <c r="F113" i="7"/>
  <c r="E113" i="7"/>
  <c r="D113" i="7"/>
  <c r="C113" i="7"/>
  <c r="B113" i="7"/>
  <c r="A113" i="7"/>
  <c r="G112" i="7"/>
  <c r="F112" i="7"/>
  <c r="E112" i="7"/>
  <c r="D112" i="7"/>
  <c r="C112" i="7"/>
  <c r="B112" i="7"/>
  <c r="A112" i="7"/>
  <c r="G111" i="7"/>
  <c r="F111" i="7"/>
  <c r="E111" i="7"/>
  <c r="D111" i="7"/>
  <c r="C111" i="7"/>
  <c r="B111" i="7"/>
  <c r="A111" i="7"/>
  <c r="G110" i="7"/>
  <c r="F110" i="7"/>
  <c r="E110" i="7"/>
  <c r="D110" i="7"/>
  <c r="C110" i="7"/>
  <c r="B110" i="7"/>
  <c r="A110" i="7"/>
  <c r="G109" i="7"/>
  <c r="F109" i="7"/>
  <c r="E109" i="7"/>
  <c r="D109" i="7"/>
  <c r="C109" i="7"/>
  <c r="B109" i="7"/>
  <c r="A109" i="7"/>
  <c r="G108" i="7"/>
  <c r="F108" i="7"/>
  <c r="E108" i="7"/>
  <c r="D108" i="7"/>
  <c r="C108" i="7"/>
  <c r="B108" i="7"/>
  <c r="A108" i="7"/>
  <c r="G107" i="7"/>
  <c r="F107" i="7"/>
  <c r="E107" i="7"/>
  <c r="D107" i="7"/>
  <c r="C107" i="7"/>
  <c r="B107" i="7"/>
  <c r="A107" i="7"/>
  <c r="G106" i="7"/>
  <c r="F106" i="7"/>
  <c r="E106" i="7"/>
  <c r="D106" i="7"/>
  <c r="C106" i="7"/>
  <c r="B106" i="7"/>
  <c r="A106" i="7"/>
  <c r="G105" i="7"/>
  <c r="F105" i="7"/>
  <c r="E105" i="7"/>
  <c r="D105" i="7"/>
  <c r="C105" i="7"/>
  <c r="B105" i="7"/>
  <c r="A105" i="7"/>
  <c r="G104" i="7"/>
  <c r="F104" i="7"/>
  <c r="E104" i="7"/>
  <c r="D104" i="7"/>
  <c r="C104" i="7"/>
  <c r="B104" i="7"/>
  <c r="A104" i="7"/>
  <c r="G103" i="7"/>
  <c r="F103" i="7"/>
  <c r="E103" i="7"/>
  <c r="D103" i="7"/>
  <c r="C103" i="7"/>
  <c r="B103" i="7"/>
  <c r="A103" i="7"/>
  <c r="E102" i="7"/>
  <c r="D102" i="7"/>
  <c r="C102" i="7"/>
  <c r="B102" i="7"/>
  <c r="A102" i="7"/>
  <c r="G101" i="7"/>
  <c r="F101" i="7"/>
  <c r="E101" i="7"/>
  <c r="D101" i="7"/>
  <c r="C101" i="7"/>
  <c r="B101" i="7"/>
  <c r="A101" i="7"/>
  <c r="G100" i="7"/>
  <c r="F100" i="7"/>
  <c r="E100" i="7"/>
  <c r="D100" i="7"/>
  <c r="C100" i="7"/>
  <c r="B100" i="7"/>
  <c r="A100" i="7"/>
  <c r="G99" i="7"/>
  <c r="F99" i="7"/>
  <c r="D99" i="7"/>
  <c r="C99" i="7"/>
  <c r="B99" i="7"/>
  <c r="A99" i="7"/>
  <c r="G98" i="7"/>
  <c r="F98" i="7"/>
  <c r="E98" i="7"/>
  <c r="D98" i="7"/>
  <c r="C98" i="7"/>
  <c r="B98" i="7"/>
  <c r="A98" i="7"/>
  <c r="G97" i="7"/>
  <c r="F97" i="7"/>
  <c r="E97" i="7"/>
  <c r="D97" i="7"/>
  <c r="C97" i="7"/>
  <c r="B97" i="7"/>
  <c r="A97" i="7"/>
  <c r="G96" i="7"/>
  <c r="F96" i="7"/>
  <c r="E96" i="7"/>
  <c r="D96" i="7"/>
  <c r="C96" i="7"/>
  <c r="B96" i="7"/>
  <c r="A96" i="7"/>
  <c r="G95" i="7"/>
  <c r="F95" i="7"/>
  <c r="E95" i="7"/>
  <c r="D95" i="7"/>
  <c r="C95" i="7"/>
  <c r="B95" i="7"/>
  <c r="A95" i="7"/>
  <c r="G94" i="7"/>
  <c r="F94" i="7"/>
  <c r="E94" i="7"/>
  <c r="D94" i="7"/>
  <c r="C94" i="7"/>
  <c r="B94" i="7"/>
  <c r="A94" i="7"/>
  <c r="G93" i="7"/>
  <c r="F93" i="7"/>
  <c r="E93" i="7"/>
  <c r="D93" i="7"/>
  <c r="C93" i="7"/>
  <c r="B93" i="7"/>
  <c r="A93" i="7"/>
  <c r="G92" i="7"/>
  <c r="F92" i="7"/>
  <c r="E92" i="7"/>
  <c r="D92" i="7"/>
  <c r="C92" i="7"/>
  <c r="B92" i="7"/>
  <c r="A92" i="7"/>
  <c r="G91" i="7"/>
  <c r="F91" i="7"/>
  <c r="E91" i="7"/>
  <c r="D91" i="7"/>
  <c r="C91" i="7"/>
  <c r="B91" i="7"/>
  <c r="A91" i="7"/>
  <c r="G90" i="7"/>
  <c r="F90" i="7"/>
  <c r="E90" i="7"/>
  <c r="D90" i="7"/>
  <c r="C90" i="7"/>
  <c r="B90" i="7"/>
  <c r="A90" i="7"/>
  <c r="G89" i="7"/>
  <c r="F89" i="7"/>
  <c r="E89" i="7"/>
  <c r="D89" i="7"/>
  <c r="C89" i="7"/>
  <c r="B89" i="7"/>
  <c r="A89" i="7"/>
  <c r="E88" i="7"/>
  <c r="C88" i="7"/>
  <c r="B88" i="7"/>
  <c r="A88" i="7"/>
  <c r="G87" i="7"/>
  <c r="F87" i="7"/>
  <c r="E87" i="7"/>
  <c r="D87" i="7"/>
  <c r="C87" i="7"/>
  <c r="B87" i="7"/>
  <c r="A87" i="7"/>
  <c r="G86" i="7"/>
  <c r="F86" i="7"/>
  <c r="E86" i="7"/>
  <c r="D86" i="7"/>
  <c r="C86" i="7"/>
  <c r="B86" i="7"/>
  <c r="A86" i="7"/>
  <c r="G85" i="7"/>
  <c r="F85" i="7"/>
  <c r="E85" i="7"/>
  <c r="D85" i="7"/>
  <c r="C85" i="7"/>
  <c r="B85" i="7"/>
  <c r="A85" i="7"/>
  <c r="G84" i="7"/>
  <c r="F84" i="7"/>
  <c r="E84" i="7"/>
  <c r="D84" i="7"/>
  <c r="C84" i="7"/>
  <c r="B84" i="7"/>
  <c r="A84" i="7"/>
  <c r="G83" i="7"/>
  <c r="F83" i="7"/>
  <c r="E83" i="7"/>
  <c r="D83" i="7"/>
  <c r="C83" i="7"/>
  <c r="B83" i="7"/>
  <c r="A83" i="7"/>
  <c r="G82" i="7"/>
  <c r="F82" i="7"/>
  <c r="E82" i="7"/>
  <c r="D82" i="7"/>
  <c r="C82" i="7"/>
  <c r="B82" i="7"/>
  <c r="A82" i="7"/>
  <c r="G81" i="7"/>
  <c r="F81" i="7"/>
  <c r="E81" i="7"/>
  <c r="D81" i="7"/>
  <c r="C81" i="7"/>
  <c r="B81" i="7"/>
  <c r="A81" i="7"/>
  <c r="G80" i="7"/>
  <c r="F80" i="7"/>
  <c r="C80" i="7"/>
  <c r="B80" i="7"/>
  <c r="A80" i="7"/>
  <c r="G79" i="7"/>
  <c r="F79" i="7"/>
  <c r="E79" i="7"/>
  <c r="D79" i="7"/>
  <c r="C79" i="7"/>
  <c r="B79" i="7"/>
  <c r="A79" i="7"/>
  <c r="G78" i="7"/>
  <c r="F78" i="7"/>
  <c r="E78" i="7"/>
  <c r="D78" i="7"/>
  <c r="C78" i="7"/>
  <c r="B78" i="7"/>
  <c r="A78" i="7"/>
  <c r="G77" i="7"/>
  <c r="F77" i="7"/>
  <c r="E77" i="7"/>
  <c r="D77" i="7"/>
  <c r="C77" i="7"/>
  <c r="B77" i="7"/>
  <c r="A77" i="7"/>
  <c r="G76" i="7"/>
  <c r="F76" i="7"/>
  <c r="E76" i="7"/>
  <c r="D76" i="7"/>
  <c r="C76" i="7"/>
  <c r="B76" i="7"/>
  <c r="A76" i="7"/>
  <c r="G75" i="7"/>
  <c r="F75" i="7"/>
  <c r="E75" i="7"/>
  <c r="D75" i="7"/>
  <c r="C75" i="7"/>
  <c r="B75" i="7"/>
  <c r="A75" i="7"/>
  <c r="G74" i="7"/>
  <c r="F74" i="7"/>
  <c r="E74" i="7"/>
  <c r="D74" i="7"/>
  <c r="C74" i="7"/>
  <c r="B74" i="7"/>
  <c r="A74" i="7"/>
  <c r="G73" i="7"/>
  <c r="F73" i="7"/>
  <c r="E73" i="7"/>
  <c r="D73" i="7"/>
  <c r="C73" i="7"/>
  <c r="B73" i="7"/>
  <c r="A73" i="7"/>
  <c r="G72" i="7"/>
  <c r="F72" i="7"/>
  <c r="E72" i="7"/>
  <c r="D72" i="7"/>
  <c r="C72" i="7"/>
  <c r="B72" i="7"/>
  <c r="A72" i="7"/>
  <c r="G71" i="7"/>
  <c r="F71" i="7"/>
  <c r="E71" i="7"/>
  <c r="D71" i="7"/>
  <c r="C71" i="7"/>
  <c r="B71" i="7"/>
  <c r="A71" i="7"/>
  <c r="G70" i="7"/>
  <c r="F70" i="7"/>
  <c r="E70" i="7"/>
  <c r="D70" i="7"/>
  <c r="C70" i="7"/>
  <c r="B70" i="7"/>
  <c r="A70" i="7"/>
  <c r="G69" i="7"/>
  <c r="F69" i="7"/>
  <c r="E69" i="7"/>
  <c r="D69" i="7"/>
  <c r="C69" i="7"/>
  <c r="B69" i="7"/>
  <c r="A69" i="7"/>
  <c r="G68" i="7"/>
  <c r="F68" i="7"/>
  <c r="E68" i="7"/>
  <c r="D68" i="7"/>
  <c r="C68" i="7"/>
  <c r="B68" i="7"/>
  <c r="A68" i="7"/>
  <c r="G67" i="7"/>
  <c r="F67" i="7"/>
  <c r="E67" i="7"/>
  <c r="D67" i="7"/>
  <c r="C67" i="7"/>
  <c r="B67" i="7"/>
  <c r="A67" i="7"/>
  <c r="G66" i="7"/>
  <c r="F66" i="7"/>
  <c r="E66" i="7"/>
  <c r="D66" i="7"/>
  <c r="C66" i="7"/>
  <c r="B66" i="7"/>
  <c r="A66" i="7"/>
  <c r="G65" i="7"/>
  <c r="F65" i="7"/>
  <c r="E65" i="7"/>
  <c r="D65" i="7"/>
  <c r="C65" i="7"/>
  <c r="B65" i="7"/>
  <c r="A65" i="7"/>
  <c r="G64" i="7"/>
  <c r="F64" i="7"/>
  <c r="E64" i="7"/>
  <c r="D64" i="7"/>
  <c r="C64" i="7"/>
  <c r="B64" i="7"/>
  <c r="A64" i="7"/>
  <c r="G63" i="7"/>
  <c r="F63" i="7"/>
  <c r="E63" i="7"/>
  <c r="D63" i="7"/>
  <c r="C63" i="7"/>
  <c r="B63" i="7"/>
  <c r="A63" i="7"/>
  <c r="G62" i="7"/>
  <c r="F62" i="7"/>
  <c r="E62" i="7"/>
  <c r="D62" i="7"/>
  <c r="C62" i="7"/>
  <c r="B62" i="7"/>
  <c r="A62" i="7"/>
  <c r="G61" i="7"/>
  <c r="F61" i="7"/>
  <c r="E61" i="7"/>
  <c r="D61" i="7"/>
  <c r="C61" i="7"/>
  <c r="B61" i="7"/>
  <c r="A61" i="7"/>
  <c r="G60" i="7"/>
  <c r="F60" i="7"/>
  <c r="E60" i="7"/>
  <c r="D60" i="7"/>
  <c r="C60" i="7"/>
  <c r="B60" i="7"/>
  <c r="A60" i="7"/>
  <c r="G59" i="7"/>
  <c r="F59" i="7"/>
  <c r="E59" i="7"/>
  <c r="D59" i="7"/>
  <c r="C59" i="7"/>
  <c r="B59" i="7"/>
  <c r="A59" i="7"/>
  <c r="G58" i="7"/>
  <c r="F58" i="7"/>
  <c r="E58" i="7"/>
  <c r="D58" i="7"/>
  <c r="C58" i="7"/>
  <c r="B58" i="7"/>
  <c r="A58" i="7"/>
  <c r="G57" i="7"/>
  <c r="F57" i="7"/>
  <c r="E57" i="7"/>
  <c r="D57" i="7"/>
  <c r="C57" i="7"/>
  <c r="B57" i="7"/>
  <c r="A57" i="7"/>
  <c r="G56" i="7"/>
  <c r="F56" i="7"/>
  <c r="E56" i="7"/>
  <c r="D56" i="7"/>
  <c r="C56" i="7"/>
  <c r="B56" i="7"/>
  <c r="A56" i="7"/>
  <c r="G55" i="7"/>
  <c r="F55" i="7"/>
  <c r="E55" i="7"/>
  <c r="D55" i="7"/>
  <c r="C55" i="7"/>
  <c r="B55" i="7"/>
  <c r="A55" i="7"/>
  <c r="G54" i="7"/>
  <c r="F54" i="7"/>
  <c r="E54" i="7"/>
  <c r="D54" i="7"/>
  <c r="C54" i="7"/>
  <c r="B54" i="7"/>
  <c r="A54" i="7"/>
  <c r="G53" i="7"/>
  <c r="F53" i="7"/>
  <c r="E53" i="7"/>
  <c r="D53" i="7"/>
  <c r="C53" i="7"/>
  <c r="B53" i="7"/>
  <c r="A53" i="7"/>
  <c r="G52" i="7"/>
  <c r="F52" i="7"/>
  <c r="E52" i="7"/>
  <c r="D52" i="7"/>
  <c r="C52" i="7"/>
  <c r="B52" i="7"/>
  <c r="A52" i="7"/>
  <c r="G51" i="7"/>
  <c r="F51" i="7"/>
  <c r="E51" i="7"/>
  <c r="D51" i="7"/>
  <c r="C51" i="7"/>
  <c r="B51" i="7"/>
  <c r="A51" i="7"/>
  <c r="G50" i="7"/>
  <c r="F50" i="7"/>
  <c r="E50" i="7"/>
  <c r="D50" i="7"/>
  <c r="C50" i="7"/>
  <c r="B50" i="7"/>
  <c r="A50" i="7"/>
  <c r="G49" i="7"/>
  <c r="F49" i="7"/>
  <c r="E49" i="7"/>
  <c r="D49" i="7"/>
  <c r="C49" i="7"/>
  <c r="B49" i="7"/>
  <c r="A49" i="7"/>
  <c r="G48" i="7"/>
  <c r="F48" i="7"/>
  <c r="E48" i="7"/>
  <c r="D48" i="7"/>
  <c r="C48" i="7"/>
  <c r="B48" i="7"/>
  <c r="A48" i="7"/>
  <c r="G47" i="7"/>
  <c r="F47" i="7"/>
  <c r="E47" i="7"/>
  <c r="D47" i="7"/>
  <c r="C47" i="7"/>
  <c r="B47" i="7"/>
  <c r="A47" i="7"/>
  <c r="G46" i="7"/>
  <c r="F46" i="7"/>
  <c r="E46" i="7"/>
  <c r="D46" i="7"/>
  <c r="C46" i="7"/>
  <c r="B46" i="7"/>
  <c r="A46" i="7"/>
  <c r="G45" i="7"/>
  <c r="F45" i="7"/>
  <c r="E45" i="7"/>
  <c r="D45" i="7"/>
  <c r="C45" i="7"/>
  <c r="B45" i="7"/>
  <c r="A45" i="7"/>
  <c r="G44" i="7"/>
  <c r="F44" i="7"/>
  <c r="E44" i="7"/>
  <c r="D44" i="7"/>
  <c r="C44" i="7"/>
  <c r="B44" i="7"/>
  <c r="A44" i="7"/>
  <c r="G43" i="7"/>
  <c r="F43" i="7"/>
  <c r="E43" i="7"/>
  <c r="D43" i="7"/>
  <c r="C43" i="7"/>
  <c r="B43" i="7"/>
  <c r="A43" i="7"/>
  <c r="G42" i="7"/>
  <c r="F42" i="7"/>
  <c r="E42" i="7"/>
  <c r="D42" i="7"/>
  <c r="C42" i="7"/>
  <c r="B42" i="7"/>
  <c r="A42" i="7"/>
  <c r="G41" i="7"/>
  <c r="F41" i="7"/>
  <c r="E41" i="7"/>
  <c r="D41" i="7"/>
  <c r="C41" i="7"/>
  <c r="B41" i="7"/>
  <c r="A41" i="7"/>
  <c r="G40" i="7"/>
  <c r="F40" i="7"/>
  <c r="E40" i="7"/>
  <c r="D40" i="7"/>
  <c r="C40" i="7"/>
  <c r="B40" i="7"/>
  <c r="A40" i="7"/>
  <c r="G39" i="7"/>
  <c r="F39" i="7"/>
  <c r="E39" i="7"/>
  <c r="D39" i="7"/>
  <c r="C39" i="7"/>
  <c r="B39" i="7"/>
  <c r="A39" i="7"/>
  <c r="G38" i="7"/>
  <c r="F38" i="7"/>
  <c r="E38" i="7"/>
  <c r="D38" i="7"/>
  <c r="C38" i="7"/>
  <c r="B38" i="7"/>
  <c r="A38" i="7"/>
  <c r="G37" i="7"/>
  <c r="F37" i="7"/>
  <c r="E37" i="7"/>
  <c r="D37" i="7"/>
  <c r="C37" i="7"/>
  <c r="B37" i="7"/>
  <c r="A37" i="7"/>
  <c r="G36" i="7"/>
  <c r="F36" i="7"/>
  <c r="E36" i="7"/>
  <c r="D36" i="7"/>
  <c r="C36" i="7"/>
  <c r="B36" i="7"/>
  <c r="A36" i="7"/>
  <c r="G35" i="7"/>
  <c r="F35" i="7"/>
  <c r="E35" i="7"/>
  <c r="D35" i="7"/>
  <c r="C35" i="7"/>
  <c r="B35" i="7"/>
  <c r="A35" i="7"/>
  <c r="G34" i="7"/>
  <c r="F34" i="7"/>
  <c r="E34" i="7"/>
  <c r="D34" i="7"/>
  <c r="C34" i="7"/>
  <c r="B34" i="7"/>
  <c r="A34" i="7"/>
  <c r="G33" i="7"/>
  <c r="F33" i="7"/>
  <c r="E33" i="7"/>
  <c r="D33" i="7"/>
  <c r="C33" i="7"/>
  <c r="B33" i="7"/>
  <c r="A33" i="7"/>
  <c r="G32" i="7"/>
  <c r="F32" i="7"/>
  <c r="E32" i="7"/>
  <c r="D32" i="7"/>
  <c r="C32" i="7"/>
  <c r="B32" i="7"/>
  <c r="A32" i="7"/>
  <c r="E31" i="7"/>
  <c r="D31" i="7"/>
  <c r="C31" i="7"/>
  <c r="B31" i="7"/>
  <c r="A31" i="7"/>
  <c r="G30" i="7"/>
  <c r="F30" i="7"/>
  <c r="E30" i="7"/>
  <c r="D30" i="7"/>
  <c r="C30" i="7"/>
  <c r="B30" i="7"/>
  <c r="A30" i="7"/>
  <c r="G29" i="7"/>
  <c r="F29" i="7"/>
  <c r="E29" i="7"/>
  <c r="D29" i="7"/>
  <c r="C29" i="7"/>
  <c r="B29" i="7"/>
  <c r="A29" i="7"/>
  <c r="G28" i="7"/>
  <c r="F28" i="7"/>
  <c r="E28" i="7"/>
  <c r="D28" i="7"/>
  <c r="C28" i="7"/>
  <c r="B28" i="7"/>
  <c r="A28" i="7"/>
  <c r="G27" i="7"/>
  <c r="F27" i="7"/>
  <c r="E27" i="7"/>
  <c r="D27" i="7"/>
  <c r="C27" i="7"/>
  <c r="B27" i="7"/>
  <c r="A27" i="7"/>
  <c r="G26" i="7"/>
  <c r="F26" i="7"/>
  <c r="E26" i="7"/>
  <c r="D26" i="7"/>
  <c r="C26" i="7"/>
  <c r="B26" i="7"/>
  <c r="A26" i="7"/>
  <c r="G25" i="7"/>
  <c r="F25" i="7"/>
  <c r="E25" i="7"/>
  <c r="D25" i="7"/>
  <c r="C25" i="7"/>
  <c r="B25" i="7"/>
  <c r="A25" i="7"/>
  <c r="G24" i="7"/>
  <c r="F24" i="7"/>
  <c r="E24" i="7"/>
  <c r="D24" i="7"/>
  <c r="C24" i="7"/>
  <c r="B24" i="7"/>
  <c r="A24" i="7"/>
  <c r="G23" i="7"/>
  <c r="F23" i="7"/>
  <c r="E23" i="7"/>
  <c r="D23" i="7"/>
  <c r="C23" i="7"/>
  <c r="B23" i="7"/>
  <c r="A23" i="7"/>
  <c r="G22" i="7"/>
  <c r="F22" i="7"/>
  <c r="E22" i="7"/>
  <c r="D22" i="7"/>
  <c r="C22" i="7"/>
  <c r="B22" i="7"/>
  <c r="A22" i="7"/>
  <c r="G21" i="7"/>
  <c r="F21" i="7"/>
  <c r="E21" i="7"/>
  <c r="D21" i="7"/>
  <c r="C21" i="7"/>
  <c r="B21" i="7"/>
  <c r="A21" i="7"/>
  <c r="G20" i="7"/>
  <c r="F20" i="7"/>
  <c r="E20" i="7"/>
  <c r="D20" i="7"/>
  <c r="C20" i="7"/>
  <c r="B20" i="7"/>
  <c r="A20" i="7"/>
  <c r="G19" i="7"/>
  <c r="F19" i="7"/>
  <c r="E19" i="7"/>
  <c r="D19" i="7"/>
  <c r="C19" i="7"/>
  <c r="B19" i="7"/>
  <c r="A19" i="7"/>
  <c r="G18" i="7"/>
  <c r="F18" i="7"/>
  <c r="E18" i="7"/>
  <c r="D18" i="7"/>
  <c r="C18" i="7"/>
  <c r="B18" i="7"/>
  <c r="A18" i="7"/>
  <c r="G17" i="7"/>
  <c r="F17" i="7"/>
  <c r="E17" i="7"/>
  <c r="D17" i="7"/>
  <c r="C17" i="7"/>
  <c r="B17" i="7"/>
  <c r="A17" i="7"/>
  <c r="G16" i="7"/>
  <c r="F16" i="7"/>
  <c r="E16" i="7"/>
  <c r="D16" i="7"/>
  <c r="C16" i="7"/>
  <c r="B16" i="7"/>
  <c r="A16" i="7"/>
  <c r="G15" i="7"/>
  <c r="F15" i="7"/>
  <c r="E15" i="7"/>
  <c r="D15" i="7"/>
  <c r="C15" i="7"/>
  <c r="B15" i="7"/>
  <c r="A15" i="7"/>
  <c r="G14" i="7"/>
  <c r="F14" i="7"/>
  <c r="E14" i="7"/>
  <c r="D14" i="7"/>
  <c r="C14" i="7"/>
  <c r="B14" i="7"/>
  <c r="A14" i="7"/>
  <c r="G13" i="7"/>
  <c r="F13" i="7"/>
  <c r="E13" i="7"/>
  <c r="D13" i="7"/>
  <c r="C13" i="7"/>
  <c r="B13" i="7"/>
  <c r="A13" i="7"/>
  <c r="G12" i="7"/>
  <c r="F12" i="7"/>
  <c r="E12" i="7"/>
  <c r="D12" i="7"/>
  <c r="C12" i="7"/>
  <c r="B12" i="7"/>
  <c r="A12" i="7"/>
  <c r="G11" i="7"/>
  <c r="F11" i="7"/>
  <c r="E11" i="7"/>
  <c r="D11" i="7"/>
  <c r="C11" i="7"/>
  <c r="B11" i="7"/>
  <c r="A11" i="7"/>
  <c r="G10" i="7"/>
  <c r="F10" i="7"/>
  <c r="E10" i="7"/>
  <c r="D10" i="7"/>
  <c r="C10" i="7"/>
  <c r="B10" i="7"/>
  <c r="A10" i="7"/>
  <c r="G9" i="7"/>
  <c r="F9" i="7"/>
  <c r="E9" i="7"/>
  <c r="D9" i="7"/>
  <c r="C9" i="7"/>
  <c r="B9" i="7"/>
  <c r="A9" i="7"/>
  <c r="G8" i="7"/>
  <c r="F8" i="7"/>
  <c r="E8" i="7"/>
  <c r="D8" i="7"/>
  <c r="C8" i="7"/>
  <c r="B8" i="7"/>
  <c r="A8" i="7"/>
  <c r="G7" i="7"/>
  <c r="F7" i="7"/>
  <c r="E7" i="7"/>
  <c r="D7" i="7"/>
  <c r="C7" i="7"/>
  <c r="B7" i="7"/>
  <c r="A7" i="7"/>
  <c r="G6" i="7"/>
  <c r="F6" i="7"/>
  <c r="E6" i="7"/>
  <c r="D6" i="7"/>
  <c r="C6" i="7"/>
  <c r="B6" i="7"/>
  <c r="A6" i="7"/>
  <c r="G5" i="7"/>
  <c r="F5" i="7"/>
  <c r="E5" i="7"/>
  <c r="D5" i="7"/>
  <c r="C5" i="7"/>
  <c r="B5" i="7"/>
  <c r="A5" i="7"/>
  <c r="G4" i="7"/>
  <c r="F4" i="7"/>
  <c r="E4" i="7"/>
  <c r="D4" i="7"/>
  <c r="C4" i="7"/>
  <c r="B4" i="7"/>
  <c r="A4" i="7"/>
  <c r="G3" i="7"/>
  <c r="F3" i="7"/>
  <c r="E3" i="7"/>
  <c r="D3" i="7"/>
  <c r="C3" i="7"/>
  <c r="B3" i="7"/>
  <c r="A3" i="7"/>
  <c r="G2" i="7"/>
  <c r="F2" i="7"/>
  <c r="E2" i="7"/>
  <c r="D2" i="7"/>
  <c r="C2" i="7"/>
  <c r="B2" i="7"/>
  <c r="A2" i="7"/>
  <c r="A7" i="3" l="1"/>
  <c r="B7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A156" i="3"/>
  <c r="B156" i="3"/>
  <c r="A157" i="3"/>
  <c r="B157" i="3"/>
  <c r="A158" i="3"/>
  <c r="B158" i="3"/>
  <c r="A159" i="3"/>
  <c r="B159" i="3"/>
  <c r="A160" i="3"/>
  <c r="B160" i="3"/>
  <c r="A161" i="3"/>
  <c r="B161" i="3"/>
  <c r="A162" i="3"/>
  <c r="B162" i="3"/>
  <c r="A163" i="3"/>
  <c r="B163" i="3"/>
  <c r="A164" i="3"/>
  <c r="B164" i="3"/>
  <c r="A165" i="3"/>
  <c r="B165" i="3"/>
  <c r="A166" i="3"/>
  <c r="B166" i="3"/>
  <c r="A167" i="3"/>
  <c r="B167" i="3"/>
  <c r="A168" i="3"/>
  <c r="B168" i="3"/>
  <c r="A169" i="3"/>
  <c r="B169" i="3"/>
  <c r="A170" i="3"/>
  <c r="B170" i="3"/>
  <c r="A171" i="3"/>
  <c r="B171" i="3"/>
  <c r="A172" i="3"/>
  <c r="B172" i="3"/>
  <c r="A173" i="3"/>
  <c r="B173" i="3"/>
  <c r="A174" i="3"/>
  <c r="B174" i="3"/>
  <c r="A175" i="3"/>
  <c r="B175" i="3"/>
  <c r="A176" i="3"/>
  <c r="B176" i="3"/>
  <c r="A177" i="3"/>
  <c r="B177" i="3"/>
  <c r="A178" i="3"/>
  <c r="B178" i="3"/>
  <c r="A179" i="3"/>
  <c r="B179" i="3"/>
  <c r="A180" i="3"/>
  <c r="B180" i="3"/>
  <c r="A181" i="3"/>
  <c r="B181" i="3"/>
  <c r="A182" i="3"/>
  <c r="B182" i="3"/>
  <c r="A183" i="3"/>
  <c r="B183" i="3"/>
  <c r="A184" i="3"/>
  <c r="B184" i="3"/>
  <c r="A185" i="3"/>
  <c r="B185" i="3"/>
  <c r="A186" i="3"/>
  <c r="B186" i="3"/>
  <c r="A187" i="3"/>
  <c r="B187" i="3"/>
  <c r="A188" i="3"/>
  <c r="B188" i="3"/>
  <c r="A189" i="3"/>
  <c r="B189" i="3"/>
  <c r="A190" i="3"/>
  <c r="B190" i="3"/>
  <c r="A191" i="3"/>
  <c r="B191" i="3"/>
  <c r="A192" i="3"/>
  <c r="B192" i="3"/>
  <c r="A193" i="3"/>
  <c r="B193" i="3"/>
  <c r="A194" i="3"/>
  <c r="B194" i="3"/>
  <c r="A195" i="3"/>
  <c r="B195" i="3"/>
  <c r="A196" i="3"/>
  <c r="B196" i="3"/>
  <c r="A197" i="3"/>
  <c r="B197" i="3"/>
  <c r="A198" i="3"/>
  <c r="B198" i="3"/>
  <c r="A199" i="3"/>
  <c r="B199" i="3"/>
  <c r="A200" i="3"/>
  <c r="B200" i="3"/>
  <c r="A201" i="3"/>
  <c r="B201" i="3"/>
  <c r="A202" i="3"/>
  <c r="B202" i="3"/>
  <c r="A203" i="3"/>
  <c r="B203" i="3"/>
  <c r="A204" i="3"/>
  <c r="B204" i="3"/>
  <c r="A205" i="3"/>
  <c r="B205" i="3"/>
  <c r="A206" i="3"/>
  <c r="B206" i="3"/>
  <c r="A207" i="3"/>
  <c r="B207" i="3"/>
  <c r="A208" i="3"/>
  <c r="B208" i="3"/>
  <c r="A209" i="3"/>
  <c r="B209" i="3"/>
  <c r="A210" i="3"/>
  <c r="B210" i="3"/>
  <c r="A211" i="3"/>
  <c r="B211" i="3"/>
  <c r="A212" i="3"/>
  <c r="B212" i="3"/>
  <c r="A213" i="3"/>
  <c r="B213" i="3"/>
  <c r="A214" i="3"/>
  <c r="B214" i="3"/>
  <c r="A215" i="3"/>
  <c r="B215" i="3"/>
  <c r="A216" i="3"/>
  <c r="B216" i="3"/>
  <c r="A217" i="3"/>
  <c r="B217" i="3"/>
  <c r="A218" i="3"/>
  <c r="B218" i="3"/>
  <c r="A219" i="3"/>
  <c r="B219" i="3"/>
  <c r="A220" i="3"/>
  <c r="B220" i="3"/>
  <c r="A221" i="3"/>
  <c r="B221" i="3"/>
  <c r="A222" i="3"/>
  <c r="B222" i="3"/>
  <c r="A223" i="3"/>
  <c r="B223" i="3"/>
  <c r="A224" i="3"/>
  <c r="B224" i="3"/>
  <c r="A225" i="3"/>
  <c r="B225" i="3"/>
  <c r="A226" i="3"/>
  <c r="B226" i="3"/>
  <c r="A227" i="3"/>
  <c r="B227" i="3"/>
  <c r="A228" i="3"/>
  <c r="B228" i="3"/>
  <c r="A229" i="3"/>
  <c r="B229" i="3"/>
  <c r="A230" i="3"/>
  <c r="B230" i="3"/>
  <c r="A231" i="3"/>
  <c r="B231" i="3"/>
  <c r="A232" i="3"/>
  <c r="B232" i="3"/>
  <c r="A233" i="3"/>
  <c r="B233" i="3"/>
  <c r="A234" i="3"/>
  <c r="B234" i="3"/>
  <c r="A235" i="3"/>
  <c r="B235" i="3"/>
  <c r="A236" i="3"/>
  <c r="B236" i="3"/>
  <c r="A237" i="3"/>
  <c r="B237" i="3"/>
  <c r="A238" i="3"/>
  <c r="B238" i="3"/>
  <c r="A239" i="3"/>
  <c r="B239" i="3"/>
  <c r="A240" i="3"/>
  <c r="B240" i="3"/>
  <c r="A241" i="3"/>
  <c r="B241" i="3"/>
  <c r="A242" i="3"/>
  <c r="B242" i="3"/>
  <c r="A243" i="3"/>
  <c r="B243" i="3"/>
  <c r="A244" i="3"/>
  <c r="B244" i="3"/>
  <c r="A245" i="3"/>
  <c r="B245" i="3"/>
  <c r="A246" i="3"/>
  <c r="B246" i="3"/>
  <c r="A247" i="3"/>
  <c r="B247" i="3"/>
  <c r="A248" i="3"/>
  <c r="B248" i="3"/>
  <c r="A249" i="3"/>
  <c r="B249" i="3"/>
  <c r="A250" i="3"/>
  <c r="B250" i="3"/>
  <c r="A251" i="3"/>
  <c r="B251" i="3"/>
  <c r="A252" i="3"/>
  <c r="B252" i="3"/>
  <c r="A253" i="3"/>
  <c r="B253" i="3"/>
  <c r="A254" i="3"/>
  <c r="B254" i="3"/>
  <c r="A255" i="3"/>
  <c r="B255" i="3"/>
  <c r="A256" i="3"/>
  <c r="B256" i="3"/>
  <c r="A257" i="3"/>
  <c r="B257" i="3"/>
  <c r="A258" i="3"/>
  <c r="B258" i="3"/>
  <c r="A259" i="3"/>
  <c r="B259" i="3"/>
  <c r="A260" i="3"/>
  <c r="B260" i="3"/>
  <c r="A261" i="3"/>
  <c r="B261" i="3"/>
  <c r="A262" i="3"/>
  <c r="B262" i="3"/>
  <c r="A263" i="3"/>
  <c r="B263" i="3"/>
  <c r="A264" i="3"/>
  <c r="B264" i="3"/>
  <c r="A265" i="3"/>
  <c r="B265" i="3"/>
  <c r="A266" i="3"/>
  <c r="B266" i="3"/>
  <c r="A267" i="3"/>
  <c r="B267" i="3"/>
  <c r="A268" i="3"/>
  <c r="B268" i="3"/>
  <c r="A269" i="3"/>
  <c r="B269" i="3"/>
  <c r="A270" i="3"/>
  <c r="B270" i="3"/>
  <c r="A271" i="3"/>
  <c r="B271" i="3"/>
  <c r="A272" i="3"/>
  <c r="B272" i="3"/>
  <c r="A273" i="3"/>
  <c r="B273" i="3"/>
  <c r="A274" i="3"/>
  <c r="B274" i="3"/>
  <c r="A275" i="3"/>
  <c r="B275" i="3"/>
  <c r="A276" i="3"/>
  <c r="B276" i="3"/>
  <c r="A277" i="3"/>
  <c r="B277" i="3"/>
  <c r="A278" i="3"/>
  <c r="B278" i="3"/>
  <c r="A279" i="3"/>
  <c r="B279" i="3"/>
  <c r="A280" i="3"/>
  <c r="B280" i="3"/>
  <c r="A281" i="3"/>
  <c r="B281" i="3"/>
  <c r="A282" i="3"/>
  <c r="B282" i="3"/>
  <c r="A283" i="3"/>
  <c r="B283" i="3"/>
  <c r="A284" i="3"/>
  <c r="B284" i="3"/>
  <c r="A285" i="3"/>
  <c r="B285" i="3"/>
  <c r="A286" i="3"/>
  <c r="B286" i="3"/>
  <c r="A287" i="3"/>
  <c r="B287" i="3"/>
  <c r="A288" i="3"/>
  <c r="B288" i="3"/>
  <c r="A289" i="3"/>
  <c r="B289" i="3"/>
  <c r="A290" i="3"/>
  <c r="B290" i="3"/>
  <c r="A291" i="3"/>
  <c r="B291" i="3"/>
  <c r="A292" i="3"/>
  <c r="B292" i="3"/>
  <c r="A293" i="3"/>
  <c r="B293" i="3"/>
  <c r="A294" i="3"/>
  <c r="B294" i="3"/>
  <c r="A295" i="3"/>
  <c r="B295" i="3"/>
  <c r="A296" i="3"/>
  <c r="B296" i="3"/>
  <c r="A297" i="3"/>
  <c r="B297" i="3"/>
  <c r="A298" i="3"/>
  <c r="B298" i="3"/>
  <c r="A299" i="3"/>
  <c r="B299" i="3"/>
  <c r="A300" i="3"/>
  <c r="B300" i="3"/>
  <c r="A301" i="3"/>
  <c r="B301" i="3"/>
  <c r="A302" i="3"/>
  <c r="B302" i="3"/>
  <c r="A303" i="3"/>
  <c r="B303" i="3"/>
  <c r="A304" i="3"/>
  <c r="B304" i="3"/>
  <c r="A305" i="3"/>
  <c r="B305" i="3"/>
  <c r="A306" i="3"/>
  <c r="B306" i="3"/>
  <c r="A307" i="3"/>
  <c r="B307" i="3"/>
  <c r="A308" i="3"/>
  <c r="B308" i="3"/>
  <c r="A309" i="3"/>
  <c r="B309" i="3"/>
  <c r="A310" i="3"/>
  <c r="B310" i="3"/>
  <c r="A311" i="3"/>
  <c r="B311" i="3"/>
  <c r="A312" i="3"/>
  <c r="B312" i="3"/>
  <c r="A313" i="3"/>
  <c r="B313" i="3"/>
  <c r="A314" i="3"/>
  <c r="B314" i="3"/>
  <c r="A315" i="3"/>
  <c r="B315" i="3"/>
  <c r="A316" i="3"/>
  <c r="B316" i="3"/>
  <c r="A317" i="3"/>
  <c r="B317" i="3"/>
  <c r="A318" i="3"/>
  <c r="B318" i="3"/>
  <c r="A319" i="3"/>
  <c r="B319" i="3"/>
  <c r="A320" i="3"/>
  <c r="B320" i="3"/>
  <c r="A321" i="3"/>
  <c r="B321" i="3"/>
  <c r="A322" i="3"/>
  <c r="B322" i="3"/>
  <c r="A323" i="3"/>
  <c r="B323" i="3"/>
  <c r="A324" i="3"/>
  <c r="B324" i="3"/>
  <c r="A325" i="3"/>
  <c r="B325" i="3"/>
  <c r="A326" i="3"/>
  <c r="B326" i="3"/>
  <c r="A327" i="3"/>
  <c r="B327" i="3"/>
  <c r="A328" i="3"/>
  <c r="B328" i="3"/>
  <c r="A329" i="3"/>
  <c r="B329" i="3"/>
  <c r="A330" i="3"/>
  <c r="B330" i="3"/>
  <c r="A331" i="3"/>
  <c r="B331" i="3"/>
  <c r="A332" i="3"/>
  <c r="B332" i="3"/>
  <c r="A333" i="3"/>
  <c r="B333" i="3"/>
  <c r="A334" i="3"/>
  <c r="B334" i="3"/>
  <c r="A335" i="3"/>
  <c r="B335" i="3"/>
  <c r="A336" i="3"/>
  <c r="B336" i="3"/>
  <c r="A337" i="3"/>
  <c r="B337" i="3"/>
  <c r="A338" i="3"/>
  <c r="B338" i="3"/>
  <c r="A339" i="3"/>
  <c r="B339" i="3"/>
  <c r="A340" i="3"/>
  <c r="B340" i="3"/>
  <c r="A341" i="3"/>
  <c r="B341" i="3"/>
  <c r="A342" i="3"/>
  <c r="B342" i="3"/>
  <c r="A343" i="3"/>
  <c r="B343" i="3"/>
  <c r="A344" i="3"/>
  <c r="B344" i="3"/>
  <c r="A345" i="3"/>
  <c r="B345" i="3"/>
  <c r="A346" i="3"/>
  <c r="B346" i="3"/>
  <c r="A347" i="3"/>
  <c r="B347" i="3"/>
  <c r="A348" i="3"/>
  <c r="B348" i="3"/>
  <c r="A349" i="3"/>
  <c r="B349" i="3"/>
  <c r="A350" i="3"/>
  <c r="B350" i="3"/>
  <c r="A351" i="3"/>
  <c r="B351" i="3"/>
  <c r="A352" i="3"/>
  <c r="B352" i="3"/>
  <c r="A353" i="3"/>
  <c r="B353" i="3"/>
  <c r="A354" i="3"/>
  <c r="B354" i="3"/>
  <c r="A355" i="3"/>
  <c r="B355" i="3"/>
  <c r="A356" i="3"/>
  <c r="B356" i="3"/>
  <c r="A357" i="3"/>
  <c r="B357" i="3"/>
  <c r="A358" i="3"/>
  <c r="B358" i="3"/>
  <c r="A359" i="3"/>
  <c r="B359" i="3"/>
  <c r="A360" i="3"/>
  <c r="B360" i="3"/>
  <c r="A361" i="3"/>
  <c r="B361" i="3"/>
  <c r="A362" i="3"/>
  <c r="B362" i="3"/>
  <c r="A363" i="3"/>
  <c r="B363" i="3"/>
  <c r="A364" i="3"/>
  <c r="B364" i="3"/>
  <c r="A365" i="3"/>
  <c r="B365" i="3"/>
  <c r="A366" i="3"/>
  <c r="B366" i="3"/>
  <c r="A367" i="3"/>
  <c r="B367" i="3"/>
  <c r="A368" i="3"/>
  <c r="B368" i="3"/>
  <c r="A369" i="3"/>
  <c r="B369" i="3"/>
  <c r="A370" i="3"/>
  <c r="B370" i="3"/>
  <c r="A371" i="3"/>
  <c r="B371" i="3"/>
  <c r="A372" i="3"/>
  <c r="B372" i="3"/>
  <c r="A373" i="3"/>
  <c r="B373" i="3"/>
  <c r="A374" i="3"/>
  <c r="B374" i="3"/>
  <c r="A375" i="3"/>
  <c r="B375" i="3"/>
  <c r="A376" i="3"/>
  <c r="B376" i="3"/>
  <c r="A377" i="3"/>
  <c r="B377" i="3"/>
  <c r="A378" i="3"/>
  <c r="B378" i="3"/>
  <c r="A379" i="3"/>
  <c r="B379" i="3"/>
  <c r="A380" i="3"/>
  <c r="B380" i="3"/>
  <c r="A381" i="3"/>
  <c r="B381" i="3"/>
  <c r="A382" i="3"/>
  <c r="B382" i="3"/>
  <c r="A383" i="3"/>
  <c r="B383" i="3"/>
  <c r="A384" i="3"/>
  <c r="B384" i="3"/>
  <c r="A385" i="3"/>
  <c r="B385" i="3"/>
  <c r="A386" i="3"/>
  <c r="B386" i="3"/>
  <c r="A387" i="3"/>
  <c r="B387" i="3"/>
  <c r="A388" i="3"/>
  <c r="B388" i="3"/>
  <c r="A389" i="3"/>
  <c r="B389" i="3"/>
  <c r="A390" i="3"/>
  <c r="B390" i="3"/>
  <c r="A391" i="3"/>
  <c r="B391" i="3"/>
  <c r="A392" i="3"/>
  <c r="B392" i="3"/>
  <c r="A393" i="3"/>
  <c r="B393" i="3"/>
  <c r="A394" i="3"/>
  <c r="B394" i="3"/>
  <c r="A395" i="3"/>
  <c r="B395" i="3"/>
  <c r="A396" i="3"/>
  <c r="B396" i="3"/>
  <c r="A397" i="3"/>
  <c r="B397" i="3"/>
  <c r="A398" i="3"/>
  <c r="B398" i="3"/>
  <c r="A399" i="3"/>
  <c r="B399" i="3"/>
  <c r="A400" i="3"/>
  <c r="B400" i="3"/>
  <c r="A401" i="3"/>
  <c r="B401" i="3"/>
  <c r="A402" i="3"/>
  <c r="B402" i="3"/>
  <c r="A403" i="3"/>
  <c r="B403" i="3"/>
  <c r="A404" i="3"/>
  <c r="B404" i="3"/>
  <c r="A405" i="3"/>
  <c r="B405" i="3"/>
  <c r="A406" i="3"/>
  <c r="B406" i="3"/>
  <c r="A407" i="3"/>
  <c r="B407" i="3"/>
  <c r="A408" i="3"/>
  <c r="B408" i="3"/>
  <c r="A409" i="3"/>
  <c r="B409" i="3"/>
  <c r="A410" i="3"/>
  <c r="B410" i="3"/>
  <c r="A411" i="3"/>
  <c r="B411" i="3"/>
  <c r="A412" i="3"/>
  <c r="B412" i="3"/>
  <c r="A413" i="3"/>
  <c r="B413" i="3"/>
  <c r="A414" i="3"/>
  <c r="B414" i="3"/>
  <c r="A415" i="3"/>
  <c r="B415" i="3"/>
  <c r="A416" i="3"/>
  <c r="B416" i="3"/>
  <c r="A417" i="3"/>
  <c r="B417" i="3"/>
  <c r="A418" i="3"/>
  <c r="B418" i="3"/>
  <c r="A419" i="3"/>
  <c r="B419" i="3"/>
  <c r="A420" i="3"/>
  <c r="B420" i="3"/>
  <c r="A421" i="3"/>
  <c r="B421" i="3"/>
  <c r="A422" i="3"/>
  <c r="B422" i="3"/>
  <c r="A423" i="3"/>
  <c r="B423" i="3"/>
  <c r="A424" i="3"/>
  <c r="B424" i="3"/>
  <c r="A425" i="3"/>
  <c r="B425" i="3"/>
  <c r="A426" i="3"/>
  <c r="B426" i="3"/>
  <c r="A427" i="3"/>
  <c r="B427" i="3"/>
  <c r="A428" i="3"/>
  <c r="B428" i="3"/>
  <c r="A429" i="3"/>
  <c r="B429" i="3"/>
  <c r="A430" i="3"/>
  <c r="B430" i="3"/>
  <c r="A431" i="3"/>
  <c r="B431" i="3"/>
  <c r="A432" i="3"/>
  <c r="B432" i="3"/>
  <c r="A433" i="3"/>
  <c r="B433" i="3"/>
  <c r="A434" i="3"/>
  <c r="B434" i="3"/>
  <c r="A435" i="3"/>
  <c r="B435" i="3"/>
  <c r="A436" i="3"/>
  <c r="B436" i="3"/>
  <c r="A437" i="3"/>
  <c r="B437" i="3"/>
  <c r="A438" i="3"/>
  <c r="B438" i="3"/>
  <c r="A439" i="3"/>
  <c r="B439" i="3"/>
  <c r="A440" i="3"/>
  <c r="B440" i="3"/>
  <c r="A441" i="3"/>
  <c r="B441" i="3"/>
  <c r="A442" i="3"/>
  <c r="B442" i="3"/>
  <c r="A443" i="3"/>
  <c r="B443" i="3"/>
  <c r="A444" i="3"/>
  <c r="B444" i="3"/>
  <c r="A445" i="3"/>
  <c r="B445" i="3"/>
  <c r="A446" i="3"/>
  <c r="B446" i="3"/>
  <c r="A447" i="3"/>
  <c r="B447" i="3"/>
  <c r="A448" i="3"/>
  <c r="B448" i="3"/>
  <c r="A449" i="3"/>
  <c r="B449" i="3"/>
  <c r="A450" i="3"/>
  <c r="B450" i="3"/>
  <c r="A451" i="3"/>
  <c r="B451" i="3"/>
  <c r="A452" i="3"/>
  <c r="B452" i="3"/>
  <c r="A453" i="3"/>
  <c r="B453" i="3"/>
  <c r="A454" i="3"/>
  <c r="B454" i="3"/>
  <c r="A455" i="3"/>
  <c r="B455" i="3"/>
  <c r="A456" i="3"/>
  <c r="B456" i="3"/>
  <c r="A457" i="3"/>
  <c r="B457" i="3"/>
  <c r="A458" i="3"/>
  <c r="B458" i="3"/>
  <c r="A459" i="3"/>
  <c r="B459" i="3"/>
  <c r="A460" i="3"/>
  <c r="B460" i="3"/>
  <c r="A461" i="3"/>
  <c r="B461" i="3"/>
  <c r="A462" i="3"/>
  <c r="B462" i="3"/>
  <c r="A463" i="3"/>
  <c r="B463" i="3"/>
  <c r="A464" i="3"/>
  <c r="B464" i="3"/>
  <c r="A465" i="3"/>
  <c r="B465" i="3"/>
  <c r="A466" i="3"/>
  <c r="B466" i="3"/>
  <c r="A467" i="3"/>
  <c r="B467" i="3"/>
  <c r="A468" i="3"/>
  <c r="B468" i="3"/>
  <c r="A469" i="3"/>
  <c r="B469" i="3"/>
  <c r="A470" i="3"/>
  <c r="B470" i="3"/>
  <c r="A471" i="3"/>
  <c r="B471" i="3"/>
  <c r="A472" i="3"/>
  <c r="B472" i="3"/>
  <c r="A473" i="3"/>
  <c r="B473" i="3"/>
  <c r="A474" i="3"/>
  <c r="B474" i="3"/>
  <c r="A475" i="3"/>
  <c r="B475" i="3"/>
  <c r="A476" i="3"/>
  <c r="B476" i="3"/>
  <c r="A477" i="3"/>
  <c r="B477" i="3"/>
  <c r="A478" i="3"/>
  <c r="B478" i="3"/>
  <c r="A479" i="3"/>
  <c r="B479" i="3"/>
  <c r="A480" i="3"/>
  <c r="B480" i="3"/>
  <c r="A481" i="3"/>
  <c r="B481" i="3"/>
  <c r="A482" i="3"/>
  <c r="B482" i="3"/>
  <c r="A483" i="3"/>
  <c r="B483" i="3"/>
  <c r="A484" i="3"/>
  <c r="B484" i="3"/>
  <c r="A485" i="3"/>
  <c r="B485" i="3"/>
  <c r="A486" i="3"/>
  <c r="B486" i="3"/>
  <c r="A487" i="3"/>
  <c r="B487" i="3"/>
  <c r="A488" i="3"/>
  <c r="B488" i="3"/>
  <c r="A489" i="3"/>
  <c r="B489" i="3"/>
  <c r="A490" i="3"/>
  <c r="B490" i="3"/>
  <c r="A491" i="3"/>
  <c r="B491" i="3"/>
  <c r="A492" i="3"/>
  <c r="B492" i="3"/>
  <c r="A493" i="3"/>
  <c r="B493" i="3"/>
  <c r="A494" i="3"/>
  <c r="B494" i="3"/>
  <c r="A495" i="3"/>
  <c r="B495" i="3"/>
  <c r="A496" i="3"/>
  <c r="B496" i="3"/>
  <c r="A497" i="3"/>
  <c r="B497" i="3"/>
  <c r="A498" i="3"/>
  <c r="B498" i="3"/>
  <c r="A499" i="3"/>
  <c r="B499" i="3"/>
  <c r="A500" i="3"/>
  <c r="B500" i="3"/>
  <c r="A501" i="3"/>
  <c r="B501" i="3"/>
  <c r="A502" i="3"/>
  <c r="B502" i="3"/>
  <c r="A503" i="3"/>
  <c r="B503" i="3"/>
  <c r="A504" i="3"/>
  <c r="B504" i="3"/>
  <c r="A505" i="3"/>
  <c r="B505" i="3"/>
  <c r="A506" i="3"/>
  <c r="B506" i="3"/>
  <c r="A507" i="3"/>
  <c r="B507" i="3"/>
  <c r="A508" i="3"/>
  <c r="B508" i="3"/>
  <c r="A509" i="3"/>
  <c r="B509" i="3"/>
  <c r="A510" i="3"/>
  <c r="B510" i="3"/>
  <c r="A511" i="3"/>
  <c r="B511" i="3"/>
  <c r="A512" i="3"/>
  <c r="B512" i="3"/>
  <c r="A513" i="3"/>
  <c r="B513" i="3"/>
  <c r="A514" i="3"/>
  <c r="B514" i="3"/>
  <c r="A515" i="3"/>
  <c r="B515" i="3"/>
  <c r="A516" i="3"/>
  <c r="B516" i="3"/>
  <c r="A517" i="3"/>
  <c r="B517" i="3"/>
  <c r="A518" i="3"/>
  <c r="B518" i="3"/>
  <c r="A519" i="3"/>
  <c r="B519" i="3"/>
  <c r="A520" i="3"/>
  <c r="B520" i="3"/>
  <c r="A521" i="3"/>
  <c r="B521" i="3"/>
  <c r="A522" i="3"/>
  <c r="B522" i="3"/>
  <c r="A523" i="3"/>
  <c r="B523" i="3"/>
  <c r="A524" i="3"/>
  <c r="B524" i="3"/>
  <c r="A525" i="3"/>
  <c r="B525" i="3"/>
  <c r="A526" i="3"/>
  <c r="B526" i="3"/>
  <c r="A527" i="3"/>
  <c r="B527" i="3"/>
  <c r="A528" i="3"/>
  <c r="B528" i="3"/>
  <c r="A529" i="3"/>
  <c r="B529" i="3"/>
  <c r="A530" i="3"/>
  <c r="B530" i="3"/>
  <c r="A531" i="3"/>
  <c r="B531" i="3"/>
  <c r="A532" i="3"/>
  <c r="B532" i="3"/>
  <c r="A533" i="3"/>
  <c r="B533" i="3"/>
  <c r="A534" i="3"/>
  <c r="B534" i="3"/>
  <c r="A535" i="3"/>
  <c r="B535" i="3"/>
  <c r="A536" i="3"/>
  <c r="B536" i="3"/>
  <c r="A537" i="3"/>
  <c r="B537" i="3"/>
  <c r="A538" i="3"/>
  <c r="B538" i="3"/>
  <c r="A539" i="3"/>
  <c r="B539" i="3"/>
  <c r="A540" i="3"/>
  <c r="B540" i="3"/>
  <c r="A541" i="3"/>
  <c r="B541" i="3"/>
  <c r="A542" i="3"/>
  <c r="B542" i="3"/>
  <c r="A543" i="3"/>
  <c r="B543" i="3"/>
  <c r="A544" i="3"/>
  <c r="B544" i="3"/>
  <c r="A545" i="3"/>
  <c r="B545" i="3"/>
  <c r="A546" i="3"/>
  <c r="B546" i="3"/>
  <c r="A547" i="3"/>
  <c r="B547" i="3"/>
  <c r="A548" i="3"/>
  <c r="B548" i="3"/>
  <c r="A549" i="3"/>
  <c r="B549" i="3"/>
  <c r="A550" i="3"/>
  <c r="B550" i="3"/>
  <c r="A551" i="3"/>
  <c r="B551" i="3"/>
  <c r="A552" i="3"/>
  <c r="B552" i="3"/>
  <c r="A553" i="3"/>
  <c r="B553" i="3"/>
  <c r="A554" i="3"/>
  <c r="B554" i="3"/>
  <c r="A555" i="3"/>
  <c r="B555" i="3"/>
  <c r="A556" i="3"/>
  <c r="B556" i="3"/>
  <c r="A557" i="3"/>
  <c r="B557" i="3"/>
  <c r="A558" i="3"/>
  <c r="B558" i="3"/>
  <c r="A559" i="3"/>
  <c r="B559" i="3"/>
  <c r="A560" i="3"/>
  <c r="B560" i="3"/>
  <c r="A561" i="3"/>
  <c r="B561" i="3"/>
  <c r="A562" i="3"/>
  <c r="B562" i="3"/>
  <c r="A563" i="3"/>
  <c r="B563" i="3"/>
  <c r="A564" i="3"/>
  <c r="B564" i="3"/>
  <c r="A565" i="3"/>
  <c r="B565" i="3"/>
  <c r="A566" i="3"/>
  <c r="B566" i="3"/>
  <c r="A567" i="3"/>
  <c r="B567" i="3"/>
  <c r="A568" i="3"/>
  <c r="B568" i="3"/>
  <c r="A569" i="3"/>
  <c r="B569" i="3"/>
  <c r="A570" i="3"/>
  <c r="B570" i="3"/>
  <c r="A571" i="3"/>
  <c r="B571" i="3"/>
  <c r="A572" i="3"/>
  <c r="B572" i="3"/>
  <c r="A573" i="3"/>
  <c r="B573" i="3"/>
  <c r="A574" i="3"/>
  <c r="B574" i="3"/>
  <c r="A575" i="3"/>
  <c r="B575" i="3"/>
  <c r="A576" i="3"/>
  <c r="B576" i="3"/>
  <c r="A577" i="3"/>
  <c r="B577" i="3"/>
  <c r="A578" i="3"/>
  <c r="B578" i="3"/>
  <c r="A579" i="3"/>
  <c r="B579" i="3"/>
  <c r="A580" i="3"/>
  <c r="B580" i="3"/>
  <c r="A581" i="3"/>
  <c r="B581" i="3"/>
  <c r="A582" i="3"/>
  <c r="B582" i="3"/>
  <c r="A583" i="3"/>
  <c r="B583" i="3"/>
  <c r="A584" i="3"/>
  <c r="B584" i="3"/>
  <c r="A585" i="3"/>
  <c r="B585" i="3"/>
  <c r="A586" i="3"/>
  <c r="B586" i="3"/>
  <c r="A587" i="3"/>
  <c r="B587" i="3"/>
  <c r="A588" i="3"/>
  <c r="B588" i="3"/>
  <c r="A589" i="3"/>
  <c r="B589" i="3"/>
  <c r="A590" i="3"/>
  <c r="B590" i="3"/>
  <c r="A591" i="3"/>
  <c r="B591" i="3"/>
  <c r="A592" i="3"/>
  <c r="B592" i="3"/>
  <c r="A593" i="3"/>
  <c r="B593" i="3"/>
  <c r="A594" i="3"/>
  <c r="B594" i="3"/>
  <c r="A595" i="3"/>
  <c r="B595" i="3"/>
  <c r="A596" i="3"/>
  <c r="B596" i="3"/>
  <c r="A597" i="3"/>
  <c r="B597" i="3"/>
  <c r="A598" i="3"/>
  <c r="B598" i="3"/>
  <c r="A599" i="3"/>
  <c r="B599" i="3"/>
  <c r="A600" i="3"/>
  <c r="B600" i="3"/>
  <c r="A601" i="3"/>
  <c r="B601" i="3"/>
  <c r="A602" i="3"/>
  <c r="B602" i="3"/>
  <c r="A603" i="3"/>
  <c r="B603" i="3"/>
  <c r="A604" i="3"/>
  <c r="B604" i="3"/>
  <c r="A605" i="3"/>
  <c r="B605" i="3"/>
  <c r="A606" i="3"/>
  <c r="B606" i="3"/>
  <c r="A607" i="3"/>
  <c r="B607" i="3"/>
  <c r="A608" i="3"/>
  <c r="B608" i="3"/>
  <c r="A609" i="3"/>
  <c r="B609" i="3"/>
  <c r="A610" i="3"/>
  <c r="B610" i="3"/>
  <c r="A611" i="3"/>
  <c r="B611" i="3"/>
  <c r="A612" i="3"/>
  <c r="B612" i="3"/>
  <c r="A613" i="3"/>
  <c r="B613" i="3"/>
  <c r="A614" i="3"/>
  <c r="B614" i="3"/>
  <c r="A615" i="3"/>
  <c r="B615" i="3"/>
  <c r="A616" i="3"/>
  <c r="B616" i="3"/>
  <c r="A617" i="3"/>
  <c r="B617" i="3"/>
  <c r="A618" i="3"/>
  <c r="B618" i="3"/>
  <c r="A619" i="3"/>
  <c r="B619" i="3"/>
  <c r="A620" i="3"/>
  <c r="B620" i="3"/>
  <c r="A621" i="3"/>
  <c r="B621" i="3"/>
  <c r="A622" i="3"/>
  <c r="B622" i="3"/>
  <c r="A623" i="3"/>
  <c r="B623" i="3"/>
  <c r="A624" i="3"/>
  <c r="B624" i="3"/>
  <c r="A625" i="3"/>
  <c r="B625" i="3"/>
  <c r="A626" i="3"/>
  <c r="B626" i="3"/>
  <c r="A627" i="3"/>
  <c r="B627" i="3"/>
  <c r="A628" i="3"/>
  <c r="B628" i="3"/>
  <c r="A629" i="3"/>
  <c r="B629" i="3"/>
  <c r="A630" i="3"/>
  <c r="B630" i="3"/>
  <c r="A631" i="3"/>
  <c r="B631" i="3"/>
  <c r="A632" i="3"/>
  <c r="B632" i="3"/>
  <c r="A633" i="3"/>
  <c r="B633" i="3"/>
  <c r="A634" i="3"/>
  <c r="B634" i="3"/>
  <c r="A635" i="3"/>
  <c r="B635" i="3"/>
  <c r="A636" i="3"/>
  <c r="B636" i="3"/>
  <c r="A637" i="3"/>
  <c r="B637" i="3"/>
  <c r="A638" i="3"/>
  <c r="B638" i="3"/>
  <c r="A639" i="3"/>
  <c r="B639" i="3"/>
  <c r="A640" i="3"/>
  <c r="B640" i="3"/>
  <c r="A641" i="3"/>
  <c r="B641" i="3"/>
  <c r="A642" i="3"/>
  <c r="B642" i="3"/>
  <c r="A643" i="3"/>
  <c r="B643" i="3"/>
  <c r="A644" i="3"/>
  <c r="B644" i="3"/>
  <c r="A645" i="3"/>
  <c r="B645" i="3"/>
  <c r="A646" i="3"/>
  <c r="B646" i="3"/>
  <c r="A647" i="3"/>
  <c r="B647" i="3"/>
  <c r="A648" i="3"/>
  <c r="B648" i="3"/>
  <c r="A649" i="3"/>
  <c r="B649" i="3"/>
  <c r="A650" i="3"/>
  <c r="B650" i="3"/>
  <c r="A651" i="3"/>
  <c r="B651" i="3"/>
  <c r="A652" i="3"/>
  <c r="B652" i="3"/>
  <c r="A653" i="3"/>
  <c r="B653" i="3"/>
  <c r="A654" i="3"/>
  <c r="B654" i="3"/>
  <c r="A655" i="3"/>
  <c r="B655" i="3"/>
  <c r="A656" i="3"/>
  <c r="B656" i="3"/>
  <c r="A657" i="3"/>
  <c r="B657" i="3"/>
  <c r="A658" i="3"/>
  <c r="B658" i="3"/>
  <c r="A659" i="3"/>
  <c r="B659" i="3"/>
  <c r="A660" i="3"/>
  <c r="B660" i="3"/>
  <c r="A661" i="3"/>
  <c r="B661" i="3"/>
  <c r="A662" i="3"/>
  <c r="B662" i="3"/>
  <c r="A663" i="3"/>
  <c r="B663" i="3"/>
  <c r="A664" i="3"/>
  <c r="B664" i="3"/>
  <c r="A665" i="3"/>
  <c r="B665" i="3"/>
  <c r="A666" i="3"/>
  <c r="B666" i="3"/>
  <c r="A667" i="3"/>
  <c r="B667" i="3"/>
  <c r="A668" i="3"/>
  <c r="B668" i="3"/>
  <c r="A669" i="3"/>
  <c r="B669" i="3"/>
  <c r="A670" i="3"/>
  <c r="B670" i="3"/>
  <c r="A671" i="3"/>
  <c r="B671" i="3"/>
  <c r="A672" i="3"/>
  <c r="B672" i="3"/>
  <c r="A673" i="3"/>
  <c r="B673" i="3"/>
  <c r="A674" i="3"/>
  <c r="B674" i="3"/>
  <c r="A675" i="3"/>
  <c r="B675" i="3"/>
  <c r="A676" i="3"/>
  <c r="B676" i="3"/>
  <c r="A677" i="3"/>
  <c r="B677" i="3"/>
  <c r="A678" i="3"/>
  <c r="B678" i="3"/>
  <c r="A679" i="3"/>
  <c r="B679" i="3"/>
  <c r="A680" i="3"/>
  <c r="B680" i="3"/>
  <c r="A681" i="3"/>
  <c r="B681" i="3"/>
  <c r="A682" i="3"/>
  <c r="B682" i="3"/>
  <c r="A683" i="3"/>
  <c r="B683" i="3"/>
  <c r="A684" i="3"/>
  <c r="B684" i="3"/>
  <c r="A685" i="3"/>
  <c r="B685" i="3"/>
  <c r="A686" i="3"/>
  <c r="B686" i="3"/>
  <c r="A687" i="3"/>
  <c r="B687" i="3"/>
  <c r="A688" i="3"/>
  <c r="B688" i="3"/>
  <c r="A689" i="3"/>
  <c r="B689" i="3"/>
  <c r="A690" i="3"/>
  <c r="B690" i="3"/>
  <c r="A691" i="3"/>
  <c r="B691" i="3"/>
  <c r="A692" i="3"/>
  <c r="B692" i="3"/>
  <c r="A693" i="3"/>
  <c r="B693" i="3"/>
  <c r="A694" i="3"/>
  <c r="B694" i="3"/>
  <c r="A695" i="3"/>
  <c r="B695" i="3"/>
  <c r="A696" i="3"/>
  <c r="B696" i="3"/>
  <c r="A697" i="3"/>
  <c r="B697" i="3"/>
  <c r="A698" i="3"/>
  <c r="B698" i="3"/>
  <c r="A699" i="3"/>
  <c r="B699" i="3"/>
  <c r="A700" i="3"/>
  <c r="B700" i="3"/>
  <c r="A701" i="3"/>
  <c r="B701" i="3"/>
  <c r="A702" i="3"/>
  <c r="B702" i="3"/>
  <c r="A703" i="3"/>
  <c r="B703" i="3"/>
  <c r="A704" i="3"/>
  <c r="B704" i="3"/>
  <c r="A705" i="3"/>
  <c r="B705" i="3"/>
  <c r="A706" i="3"/>
  <c r="B706" i="3"/>
  <c r="A707" i="3"/>
  <c r="B707" i="3"/>
  <c r="A708" i="3"/>
  <c r="B708" i="3"/>
  <c r="A709" i="3"/>
  <c r="B709" i="3"/>
  <c r="A710" i="3"/>
  <c r="B710" i="3"/>
  <c r="A711" i="3"/>
  <c r="B711" i="3"/>
  <c r="A712" i="3"/>
  <c r="B712" i="3"/>
  <c r="A713" i="3"/>
  <c r="B713" i="3"/>
  <c r="A714" i="3"/>
  <c r="B714" i="3"/>
  <c r="A715" i="3"/>
  <c r="B715" i="3"/>
  <c r="A716" i="3"/>
  <c r="B716" i="3"/>
  <c r="A717" i="3"/>
  <c r="B717" i="3"/>
  <c r="A718" i="3"/>
  <c r="B718" i="3"/>
  <c r="A719" i="3"/>
  <c r="B719" i="3"/>
  <c r="A720" i="3"/>
  <c r="B720" i="3"/>
  <c r="A721" i="3"/>
  <c r="B721" i="3"/>
  <c r="A722" i="3"/>
  <c r="B722" i="3"/>
  <c r="A723" i="3"/>
  <c r="B723" i="3"/>
  <c r="A724" i="3"/>
  <c r="B724" i="3"/>
  <c r="A725" i="3"/>
  <c r="B725" i="3"/>
  <c r="A726" i="3"/>
  <c r="B726" i="3"/>
  <c r="A727" i="3"/>
  <c r="B727" i="3"/>
  <c r="A728" i="3"/>
  <c r="B728" i="3"/>
  <c r="A729" i="3"/>
  <c r="B729" i="3"/>
  <c r="A730" i="3"/>
  <c r="B730" i="3"/>
  <c r="A731" i="3"/>
  <c r="B731" i="3"/>
  <c r="A732" i="3"/>
  <c r="B732" i="3"/>
  <c r="A733" i="3"/>
  <c r="B733" i="3"/>
  <c r="A734" i="3"/>
  <c r="B734" i="3"/>
  <c r="A735" i="3"/>
  <c r="B735" i="3"/>
  <c r="A736" i="3"/>
  <c r="B736" i="3"/>
  <c r="A737" i="3"/>
  <c r="B737" i="3"/>
  <c r="A738" i="3"/>
  <c r="B738" i="3"/>
  <c r="A739" i="3"/>
  <c r="B739" i="3"/>
  <c r="A740" i="3"/>
  <c r="B740" i="3"/>
  <c r="A741" i="3"/>
  <c r="B741" i="3"/>
  <c r="A742" i="3"/>
  <c r="B742" i="3"/>
  <c r="A743" i="3"/>
  <c r="B743" i="3"/>
  <c r="A744" i="3"/>
  <c r="B744" i="3"/>
  <c r="A745" i="3"/>
  <c r="B745" i="3"/>
  <c r="A746" i="3"/>
  <c r="B746" i="3"/>
  <c r="A747" i="3"/>
  <c r="B747" i="3"/>
  <c r="A748" i="3"/>
  <c r="B748" i="3"/>
  <c r="A749" i="3"/>
  <c r="B749" i="3"/>
  <c r="A750" i="3"/>
  <c r="B750" i="3"/>
  <c r="A751" i="3"/>
  <c r="B751" i="3"/>
  <c r="A752" i="3"/>
  <c r="B752" i="3"/>
  <c r="A753" i="3"/>
  <c r="B753" i="3"/>
  <c r="A754" i="3"/>
  <c r="B754" i="3"/>
  <c r="A755" i="3"/>
  <c r="B755" i="3"/>
  <c r="A756" i="3"/>
  <c r="B756" i="3"/>
  <c r="A757" i="3"/>
  <c r="B757" i="3"/>
  <c r="A758" i="3"/>
  <c r="B758" i="3"/>
  <c r="A759" i="3"/>
  <c r="B759" i="3"/>
  <c r="A760" i="3"/>
  <c r="B760" i="3"/>
  <c r="A761" i="3"/>
  <c r="B761" i="3"/>
  <c r="A762" i="3"/>
  <c r="B762" i="3"/>
  <c r="A763" i="3"/>
  <c r="B763" i="3"/>
  <c r="A764" i="3"/>
  <c r="B764" i="3"/>
  <c r="A765" i="3"/>
  <c r="B765" i="3"/>
  <c r="A766" i="3"/>
  <c r="B766" i="3"/>
  <c r="A767" i="3"/>
  <c r="B767" i="3"/>
  <c r="A768" i="3"/>
  <c r="B768" i="3"/>
  <c r="A769" i="3"/>
  <c r="B769" i="3"/>
  <c r="A770" i="3"/>
  <c r="B770" i="3"/>
  <c r="A771" i="3"/>
  <c r="B771" i="3"/>
  <c r="A772" i="3"/>
  <c r="B772" i="3"/>
  <c r="A773" i="3"/>
  <c r="B773" i="3"/>
  <c r="A774" i="3"/>
  <c r="B774" i="3"/>
  <c r="A775" i="3"/>
  <c r="B775" i="3"/>
  <c r="A776" i="3"/>
  <c r="B776" i="3"/>
  <c r="A777" i="3"/>
  <c r="B777" i="3"/>
  <c r="A778" i="3"/>
  <c r="B778" i="3"/>
  <c r="A779" i="3"/>
  <c r="B779" i="3"/>
  <c r="A780" i="3"/>
  <c r="B780" i="3"/>
  <c r="A781" i="3"/>
  <c r="B781" i="3"/>
  <c r="A782" i="3"/>
  <c r="B782" i="3"/>
  <c r="A783" i="3"/>
  <c r="B783" i="3"/>
  <c r="A784" i="3"/>
  <c r="B784" i="3"/>
  <c r="A785" i="3"/>
  <c r="B785" i="3"/>
  <c r="A786" i="3"/>
  <c r="B786" i="3"/>
  <c r="A787" i="3"/>
  <c r="B787" i="3"/>
  <c r="A788" i="3"/>
  <c r="B788" i="3"/>
  <c r="A789" i="3"/>
  <c r="B789" i="3"/>
  <c r="A790" i="3"/>
  <c r="B790" i="3"/>
  <c r="A791" i="3"/>
  <c r="B791" i="3"/>
  <c r="A792" i="3"/>
  <c r="B792" i="3"/>
  <c r="A793" i="3"/>
  <c r="B793" i="3"/>
  <c r="A794" i="3"/>
  <c r="B794" i="3"/>
  <c r="A795" i="3"/>
  <c r="B795" i="3"/>
  <c r="A796" i="3"/>
  <c r="B796" i="3"/>
  <c r="A797" i="3"/>
  <c r="B797" i="3"/>
  <c r="A798" i="3"/>
  <c r="B798" i="3"/>
  <c r="A799" i="3"/>
  <c r="B799" i="3"/>
  <c r="A800" i="3"/>
  <c r="B800" i="3"/>
  <c r="A801" i="3"/>
  <c r="B801" i="3"/>
  <c r="A802" i="3"/>
  <c r="B802" i="3"/>
  <c r="A803" i="3"/>
  <c r="B803" i="3"/>
  <c r="A804" i="3"/>
  <c r="B804" i="3"/>
  <c r="A805" i="3"/>
  <c r="B805" i="3"/>
  <c r="A806" i="3"/>
  <c r="B806" i="3"/>
  <c r="A807" i="3"/>
  <c r="B807" i="3"/>
  <c r="A808" i="3"/>
  <c r="B808" i="3"/>
  <c r="A809" i="3"/>
  <c r="B809" i="3"/>
  <c r="A810" i="3"/>
  <c r="B810" i="3"/>
  <c r="A811" i="3"/>
  <c r="B811" i="3"/>
  <c r="A812" i="3"/>
  <c r="B812" i="3"/>
  <c r="A813" i="3"/>
  <c r="B813" i="3"/>
  <c r="A814" i="3"/>
  <c r="B814" i="3"/>
  <c r="A815" i="3"/>
  <c r="B815" i="3"/>
  <c r="A816" i="3"/>
  <c r="B816" i="3"/>
  <c r="A817" i="3"/>
  <c r="B817" i="3"/>
  <c r="A818" i="3"/>
  <c r="B818" i="3"/>
  <c r="A819" i="3"/>
  <c r="B819" i="3"/>
  <c r="A820" i="3"/>
  <c r="B820" i="3"/>
  <c r="A821" i="3"/>
  <c r="B821" i="3"/>
  <c r="A822" i="3"/>
  <c r="B822" i="3"/>
  <c r="A823" i="3"/>
  <c r="B823" i="3"/>
  <c r="A824" i="3"/>
  <c r="B824" i="3"/>
  <c r="A825" i="3"/>
  <c r="B825" i="3"/>
  <c r="A826" i="3"/>
  <c r="B826" i="3"/>
  <c r="A827" i="3"/>
  <c r="B827" i="3"/>
  <c r="A828" i="3"/>
  <c r="B828" i="3"/>
  <c r="A829" i="3"/>
  <c r="B829" i="3"/>
  <c r="A830" i="3"/>
  <c r="B830" i="3"/>
  <c r="A831" i="3"/>
  <c r="B831" i="3"/>
  <c r="A832" i="3"/>
  <c r="B832" i="3"/>
  <c r="A833" i="3"/>
  <c r="B833" i="3"/>
  <c r="A834" i="3"/>
  <c r="B834" i="3"/>
  <c r="A835" i="3"/>
  <c r="B835" i="3"/>
  <c r="A836" i="3"/>
  <c r="B836" i="3"/>
  <c r="A837" i="3"/>
  <c r="B837" i="3"/>
  <c r="A838" i="3"/>
  <c r="B838" i="3"/>
  <c r="A839" i="3"/>
  <c r="B839" i="3"/>
  <c r="A840" i="3"/>
  <c r="B840" i="3"/>
  <c r="A841" i="3"/>
  <c r="B841" i="3"/>
  <c r="A842" i="3"/>
  <c r="B842" i="3"/>
  <c r="A843" i="3"/>
  <c r="B843" i="3"/>
  <c r="A844" i="3"/>
  <c r="B844" i="3"/>
  <c r="A845" i="3"/>
  <c r="B845" i="3"/>
  <c r="A846" i="3"/>
  <c r="B846" i="3"/>
  <c r="A847" i="3"/>
  <c r="B847" i="3"/>
  <c r="A848" i="3"/>
  <c r="B848" i="3"/>
  <c r="A849" i="3"/>
  <c r="B849" i="3"/>
  <c r="A850" i="3"/>
  <c r="B850" i="3"/>
  <c r="A851" i="3"/>
  <c r="B851" i="3"/>
  <c r="A852" i="3"/>
  <c r="B852" i="3"/>
  <c r="A853" i="3"/>
  <c r="B853" i="3"/>
  <c r="A854" i="3"/>
  <c r="B854" i="3"/>
  <c r="A855" i="3"/>
  <c r="B855" i="3"/>
  <c r="A856" i="3"/>
  <c r="B856" i="3"/>
  <c r="A857" i="3"/>
  <c r="B857" i="3"/>
  <c r="A858" i="3"/>
  <c r="B858" i="3"/>
  <c r="A859" i="3"/>
  <c r="B859" i="3"/>
  <c r="A860" i="3"/>
  <c r="B860" i="3"/>
  <c r="A861" i="3"/>
  <c r="B861" i="3"/>
  <c r="A862" i="3"/>
  <c r="B862" i="3"/>
  <c r="A863" i="3"/>
  <c r="B863" i="3"/>
  <c r="A864" i="3"/>
  <c r="B864" i="3"/>
  <c r="A865" i="3"/>
  <c r="B865" i="3"/>
  <c r="A866" i="3"/>
  <c r="B866" i="3"/>
  <c r="A867" i="3"/>
  <c r="B867" i="3"/>
  <c r="A868" i="3"/>
  <c r="B868" i="3"/>
  <c r="A869" i="3"/>
  <c r="B869" i="3"/>
  <c r="A870" i="3"/>
  <c r="B870" i="3"/>
  <c r="A871" i="3"/>
  <c r="B871" i="3"/>
  <c r="A872" i="3"/>
  <c r="B872" i="3"/>
  <c r="A873" i="3"/>
  <c r="B873" i="3"/>
  <c r="A874" i="3"/>
  <c r="B874" i="3"/>
  <c r="A875" i="3"/>
  <c r="B875" i="3"/>
  <c r="A876" i="3"/>
  <c r="B876" i="3"/>
  <c r="A877" i="3"/>
  <c r="B877" i="3"/>
  <c r="A878" i="3"/>
  <c r="B878" i="3"/>
  <c r="A879" i="3"/>
  <c r="B879" i="3"/>
  <c r="A880" i="3"/>
  <c r="B880" i="3"/>
  <c r="A881" i="3"/>
  <c r="B881" i="3"/>
  <c r="A882" i="3"/>
  <c r="B882" i="3"/>
  <c r="A883" i="3"/>
  <c r="B883" i="3"/>
  <c r="A884" i="3"/>
  <c r="B884" i="3"/>
  <c r="A885" i="3"/>
  <c r="B885" i="3"/>
  <c r="A886" i="3"/>
  <c r="B886" i="3"/>
  <c r="A887" i="3"/>
  <c r="B887" i="3"/>
  <c r="A888" i="3"/>
  <c r="B888" i="3"/>
  <c r="A889" i="3"/>
  <c r="B889" i="3"/>
  <c r="A890" i="3"/>
  <c r="B890" i="3"/>
  <c r="A891" i="3"/>
  <c r="B891" i="3"/>
  <c r="A892" i="3"/>
  <c r="B892" i="3"/>
  <c r="A893" i="3"/>
  <c r="B893" i="3"/>
  <c r="A894" i="3"/>
  <c r="B894" i="3"/>
  <c r="A895" i="3"/>
  <c r="B895" i="3"/>
  <c r="A896" i="3"/>
  <c r="B896" i="3"/>
  <c r="A897" i="3"/>
  <c r="B897" i="3"/>
  <c r="A898" i="3"/>
  <c r="B898" i="3"/>
  <c r="A899" i="3"/>
  <c r="B899" i="3"/>
  <c r="A900" i="3"/>
  <c r="B900" i="3"/>
  <c r="A901" i="3"/>
  <c r="B901" i="3"/>
  <c r="A902" i="3"/>
  <c r="B902" i="3"/>
  <c r="A903" i="3"/>
  <c r="B903" i="3"/>
  <c r="A904" i="3"/>
  <c r="B904" i="3"/>
  <c r="A905" i="3"/>
  <c r="B905" i="3"/>
  <c r="A906" i="3"/>
  <c r="B906" i="3"/>
  <c r="A907" i="3"/>
  <c r="B907" i="3"/>
  <c r="A908" i="3"/>
  <c r="B908" i="3"/>
  <c r="A909" i="3"/>
  <c r="B909" i="3"/>
  <c r="A910" i="3"/>
  <c r="B910" i="3"/>
  <c r="A911" i="3"/>
  <c r="B911" i="3"/>
  <c r="A912" i="3"/>
  <c r="B912" i="3"/>
  <c r="A913" i="3"/>
  <c r="B913" i="3"/>
  <c r="A914" i="3"/>
  <c r="B914" i="3"/>
  <c r="A915" i="3"/>
  <c r="B915" i="3"/>
  <c r="A916" i="3"/>
  <c r="B916" i="3"/>
  <c r="A917" i="3"/>
  <c r="B917" i="3"/>
  <c r="A918" i="3"/>
  <c r="B918" i="3"/>
  <c r="A919" i="3"/>
  <c r="B919" i="3"/>
  <c r="A920" i="3"/>
  <c r="B920" i="3"/>
  <c r="A921" i="3"/>
  <c r="B921" i="3"/>
  <c r="A922" i="3"/>
  <c r="B922" i="3"/>
  <c r="A923" i="3"/>
  <c r="B923" i="3"/>
  <c r="A924" i="3"/>
  <c r="B924" i="3"/>
  <c r="A925" i="3"/>
  <c r="B925" i="3"/>
  <c r="A926" i="3"/>
  <c r="B926" i="3"/>
  <c r="A927" i="3"/>
  <c r="B927" i="3"/>
  <c r="A928" i="3"/>
  <c r="B928" i="3"/>
  <c r="A929" i="3"/>
  <c r="B929" i="3"/>
  <c r="A930" i="3"/>
  <c r="B930" i="3"/>
  <c r="A931" i="3"/>
  <c r="B931" i="3"/>
  <c r="A932" i="3"/>
  <c r="B932" i="3"/>
  <c r="A933" i="3"/>
  <c r="B933" i="3"/>
  <c r="A934" i="3"/>
  <c r="B934" i="3"/>
  <c r="A935" i="3"/>
  <c r="B935" i="3"/>
  <c r="A936" i="3"/>
  <c r="B936" i="3"/>
  <c r="A937" i="3"/>
  <c r="B937" i="3"/>
  <c r="A938" i="3"/>
  <c r="B938" i="3"/>
  <c r="A939" i="3"/>
  <c r="B939" i="3"/>
  <c r="A940" i="3"/>
  <c r="B940" i="3"/>
  <c r="A941" i="3"/>
  <c r="B941" i="3"/>
  <c r="A942" i="3"/>
  <c r="B942" i="3"/>
  <c r="A943" i="3"/>
  <c r="B943" i="3"/>
  <c r="A944" i="3"/>
  <c r="B944" i="3"/>
  <c r="A945" i="3"/>
  <c r="B945" i="3"/>
  <c r="A946" i="3"/>
  <c r="B946" i="3"/>
  <c r="A947" i="3"/>
  <c r="B947" i="3"/>
  <c r="A948" i="3"/>
  <c r="B948" i="3"/>
  <c r="A949" i="3"/>
  <c r="B949" i="3"/>
  <c r="A950" i="3"/>
  <c r="B950" i="3"/>
  <c r="A951" i="3"/>
  <c r="B951" i="3"/>
  <c r="A952" i="3"/>
  <c r="B952" i="3"/>
  <c r="A953" i="3"/>
  <c r="B953" i="3"/>
  <c r="A954" i="3"/>
  <c r="B954" i="3"/>
  <c r="A955" i="3"/>
  <c r="B955" i="3"/>
  <c r="A956" i="3"/>
  <c r="B956" i="3"/>
  <c r="A957" i="3"/>
  <c r="B957" i="3"/>
  <c r="A958" i="3"/>
  <c r="B958" i="3"/>
  <c r="A959" i="3"/>
  <c r="B959" i="3"/>
  <c r="A960" i="3"/>
  <c r="B960" i="3"/>
  <c r="A961" i="3"/>
  <c r="B961" i="3"/>
  <c r="A962" i="3"/>
  <c r="B962" i="3"/>
  <c r="A963" i="3"/>
  <c r="B963" i="3"/>
  <c r="A964" i="3"/>
  <c r="B964" i="3"/>
  <c r="A965" i="3"/>
  <c r="B965" i="3"/>
  <c r="A966" i="3"/>
  <c r="B966" i="3"/>
  <c r="A967" i="3"/>
  <c r="B967" i="3"/>
  <c r="A968" i="3"/>
  <c r="B968" i="3"/>
  <c r="A969" i="3"/>
  <c r="B969" i="3"/>
  <c r="A970" i="3"/>
  <c r="B970" i="3"/>
  <c r="A971" i="3"/>
  <c r="B971" i="3"/>
  <c r="A972" i="3"/>
  <c r="B972" i="3"/>
  <c r="A973" i="3"/>
  <c r="B973" i="3"/>
  <c r="A974" i="3"/>
  <c r="B974" i="3"/>
  <c r="A975" i="3"/>
  <c r="B975" i="3"/>
  <c r="A976" i="3"/>
  <c r="B976" i="3"/>
  <c r="A977" i="3"/>
  <c r="B977" i="3"/>
  <c r="A978" i="3"/>
  <c r="B978" i="3"/>
  <c r="A979" i="3"/>
  <c r="B979" i="3"/>
  <c r="A980" i="3"/>
  <c r="B980" i="3"/>
  <c r="A981" i="3"/>
  <c r="B981" i="3"/>
  <c r="A982" i="3"/>
  <c r="B982" i="3"/>
  <c r="A983" i="3"/>
  <c r="B983" i="3"/>
  <c r="A984" i="3"/>
  <c r="B984" i="3"/>
  <c r="A985" i="3"/>
  <c r="B985" i="3"/>
  <c r="A986" i="3"/>
  <c r="B986" i="3"/>
  <c r="A987" i="3"/>
  <c r="B987" i="3"/>
  <c r="A988" i="3"/>
  <c r="B988" i="3"/>
  <c r="A989" i="3"/>
  <c r="B989" i="3"/>
  <c r="A990" i="3"/>
  <c r="B990" i="3"/>
  <c r="A991" i="3"/>
  <c r="B991" i="3"/>
  <c r="A992" i="3"/>
  <c r="B992" i="3"/>
  <c r="A993" i="3"/>
  <c r="B993" i="3"/>
  <c r="A994" i="3"/>
  <c r="B994" i="3"/>
  <c r="A995" i="3"/>
  <c r="B995" i="3"/>
  <c r="A996" i="3"/>
  <c r="B996" i="3"/>
  <c r="A997" i="3"/>
  <c r="B997" i="3"/>
  <c r="A998" i="3"/>
  <c r="B998" i="3"/>
  <c r="A999" i="3"/>
  <c r="B999" i="3"/>
  <c r="A1000" i="3"/>
  <c r="B1000" i="3"/>
  <c r="A1001" i="3"/>
  <c r="B1001" i="3"/>
  <c r="A1002" i="3"/>
  <c r="B1002" i="3"/>
  <c r="A1003" i="3"/>
  <c r="B1003" i="3"/>
  <c r="A1004" i="3"/>
  <c r="B1004" i="3"/>
  <c r="A1005" i="3"/>
  <c r="B1005" i="3"/>
  <c r="A1006" i="3"/>
  <c r="B1006" i="3"/>
  <c r="F1006" i="3"/>
  <c r="G1006" i="3"/>
  <c r="A7" i="2"/>
  <c r="B7" i="2"/>
  <c r="C7" i="2"/>
  <c r="D7" i="2"/>
  <c r="H7" i="6" s="1"/>
  <c r="CB7" i="6" s="1"/>
  <c r="E7" i="2"/>
  <c r="F7" i="2"/>
  <c r="L7" i="6" s="1"/>
  <c r="AV7" i="6" s="1"/>
  <c r="G7" i="2"/>
  <c r="M7" i="6" s="1"/>
  <c r="H7" i="2"/>
  <c r="N7" i="6" s="1"/>
  <c r="AX7" i="6" s="1"/>
  <c r="I7" i="2"/>
  <c r="O7" i="6" s="1"/>
  <c r="J7" i="2"/>
  <c r="S7" i="6" s="1"/>
  <c r="CM7" i="6" s="1"/>
  <c r="K7" i="2"/>
  <c r="U7" i="6" s="1"/>
  <c r="L7" i="2"/>
  <c r="Z7" i="6" s="1"/>
  <c r="BJ7" i="6" s="1"/>
  <c r="M7" i="2"/>
  <c r="AD7" i="6" s="1"/>
  <c r="CX7" i="6" s="1"/>
  <c r="N7" i="2"/>
  <c r="AK7" i="6" s="1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8" i="2"/>
  <c r="B8" i="2"/>
  <c r="C8" i="2"/>
  <c r="F8" i="6" s="1"/>
  <c r="BZ8" i="6" s="1"/>
  <c r="D8" i="2"/>
  <c r="H8" i="6" s="1"/>
  <c r="E8" i="2"/>
  <c r="K8" i="6" s="1"/>
  <c r="F8" i="2"/>
  <c r="L8" i="6" s="1"/>
  <c r="AV8" i="6" s="1"/>
  <c r="G8" i="2"/>
  <c r="M8" i="6" s="1"/>
  <c r="H8" i="2"/>
  <c r="N8" i="6" s="1"/>
  <c r="CH8" i="6" s="1"/>
  <c r="I8" i="2"/>
  <c r="O8" i="6" s="1"/>
  <c r="AY8" i="6" s="1"/>
  <c r="J8" i="2"/>
  <c r="Q8" i="6" s="1"/>
  <c r="BA8" i="6" s="1"/>
  <c r="K8" i="2"/>
  <c r="T8" i="6" s="1"/>
  <c r="L8" i="2"/>
  <c r="M8" i="2"/>
  <c r="AF8" i="6" s="1"/>
  <c r="BP8" i="6" s="1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9" i="2"/>
  <c r="B9" i="2"/>
  <c r="C9" i="2"/>
  <c r="D9" i="6" s="1"/>
  <c r="D9" i="2"/>
  <c r="H9" i="6" s="1"/>
  <c r="AR9" i="6" s="1"/>
  <c r="E9" i="2"/>
  <c r="F9" i="2"/>
  <c r="G9" i="2"/>
  <c r="M9" i="6" s="1"/>
  <c r="H9" i="2"/>
  <c r="N9" i="6" s="1"/>
  <c r="AX9" i="6" s="1"/>
  <c r="I9" i="2"/>
  <c r="O9" i="6" s="1"/>
  <c r="AY9" i="6" s="1"/>
  <c r="J9" i="2"/>
  <c r="S9" i="6" s="1"/>
  <c r="CM9" i="6" s="1"/>
  <c r="K9" i="2"/>
  <c r="L9" i="2"/>
  <c r="M9" i="2"/>
  <c r="N9" i="2"/>
  <c r="AI9" i="6" s="1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10" i="2"/>
  <c r="B10" i="2"/>
  <c r="C10" i="2"/>
  <c r="F10" i="6" s="1"/>
  <c r="BZ10" i="6" s="1"/>
  <c r="D10" i="2"/>
  <c r="I10" i="6" s="1"/>
  <c r="CC10" i="6" s="1"/>
  <c r="E10" i="2"/>
  <c r="F10" i="2"/>
  <c r="L10" i="6" s="1"/>
  <c r="G10" i="2"/>
  <c r="M10" i="6" s="1"/>
  <c r="CG10" i="6" s="1"/>
  <c r="H10" i="2"/>
  <c r="N10" i="6" s="1"/>
  <c r="AX10" i="6" s="1"/>
  <c r="I10" i="2"/>
  <c r="O10" i="6" s="1"/>
  <c r="AY10" i="6" s="1"/>
  <c r="J10" i="2"/>
  <c r="Q10" i="6" s="1"/>
  <c r="K10" i="2"/>
  <c r="V10" i="6" s="1"/>
  <c r="CP10" i="6" s="1"/>
  <c r="L10" i="2"/>
  <c r="AC10" i="6" s="1"/>
  <c r="CW10" i="6" s="1"/>
  <c r="M10" i="2"/>
  <c r="AG10" i="6" s="1"/>
  <c r="DA10" i="6" s="1"/>
  <c r="N10" i="2"/>
  <c r="AJ10" i="6" s="1"/>
  <c r="BT10" i="6" s="1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O10" i="2" s="1"/>
  <c r="AF10" i="2"/>
  <c r="AG10" i="2"/>
  <c r="AH10" i="2"/>
  <c r="AI10" i="2"/>
  <c r="AJ10" i="2"/>
  <c r="AK10" i="2"/>
  <c r="AL10" i="2"/>
  <c r="AM10" i="2"/>
  <c r="A11" i="2"/>
  <c r="B11" i="2"/>
  <c r="C11" i="2"/>
  <c r="D11" i="6" s="1"/>
  <c r="D11" i="2"/>
  <c r="H11" i="6" s="1"/>
  <c r="CB11" i="6" s="1"/>
  <c r="E11" i="2"/>
  <c r="K11" i="6" s="1"/>
  <c r="CE11" i="6" s="1"/>
  <c r="F11" i="2"/>
  <c r="L11" i="6" s="1"/>
  <c r="G11" i="2"/>
  <c r="M11" i="6" s="1"/>
  <c r="H11" i="2"/>
  <c r="N11" i="6" s="1"/>
  <c r="AX11" i="6" s="1"/>
  <c r="I11" i="2"/>
  <c r="O11" i="6" s="1"/>
  <c r="AY11" i="6" s="1"/>
  <c r="J11" i="2"/>
  <c r="K11" i="2"/>
  <c r="L11" i="2"/>
  <c r="Z11" i="6" s="1"/>
  <c r="M11" i="2"/>
  <c r="AG11" i="6" s="1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12" i="2"/>
  <c r="B12" i="2"/>
  <c r="C12" i="2"/>
  <c r="E12" i="6" s="1"/>
  <c r="AO12" i="6" s="1"/>
  <c r="D12" i="2"/>
  <c r="H12" i="6" s="1"/>
  <c r="CB12" i="6" s="1"/>
  <c r="E12" i="2"/>
  <c r="K12" i="6" s="1"/>
  <c r="CE12" i="6" s="1"/>
  <c r="F12" i="2"/>
  <c r="L12" i="6" s="1"/>
  <c r="G12" i="2"/>
  <c r="M12" i="6" s="1"/>
  <c r="CG12" i="6" s="1"/>
  <c r="H12" i="2"/>
  <c r="N12" i="6" s="1"/>
  <c r="AX12" i="6" s="1"/>
  <c r="I12" i="2"/>
  <c r="O12" i="6" s="1"/>
  <c r="CI12" i="6" s="1"/>
  <c r="J12" i="2"/>
  <c r="K12" i="2"/>
  <c r="W12" i="6" s="1"/>
  <c r="L12" i="2"/>
  <c r="M12" i="2"/>
  <c r="N12" i="2"/>
  <c r="AJ12" i="6" s="1"/>
  <c r="BT12" i="6" s="1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13" i="2"/>
  <c r="B13" i="2"/>
  <c r="C13" i="2"/>
  <c r="E13" i="6" s="1"/>
  <c r="D13" i="2"/>
  <c r="E13" i="2"/>
  <c r="F13" i="2"/>
  <c r="L13" i="6" s="1"/>
  <c r="G13" i="2"/>
  <c r="M13" i="6" s="1"/>
  <c r="H13" i="2"/>
  <c r="N13" i="6" s="1"/>
  <c r="AX13" i="6" s="1"/>
  <c r="I13" i="2"/>
  <c r="O13" i="6" s="1"/>
  <c r="CI13" i="6" s="1"/>
  <c r="J13" i="2"/>
  <c r="R13" i="6" s="1"/>
  <c r="K13" i="2"/>
  <c r="T13" i="6" s="1"/>
  <c r="CN13" i="6" s="1"/>
  <c r="L13" i="2"/>
  <c r="M13" i="2"/>
  <c r="N13" i="2"/>
  <c r="AJ13" i="6" s="1"/>
  <c r="DD13" i="6" s="1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14" i="2"/>
  <c r="B14" i="2"/>
  <c r="C14" i="2"/>
  <c r="F14" i="6" s="1"/>
  <c r="D14" i="2"/>
  <c r="E14" i="2"/>
  <c r="J14" i="6" s="1"/>
  <c r="CD14" i="6" s="1"/>
  <c r="F14" i="2"/>
  <c r="L14" i="6" s="1"/>
  <c r="CF14" i="6" s="1"/>
  <c r="G14" i="2"/>
  <c r="M14" i="6" s="1"/>
  <c r="H14" i="2"/>
  <c r="N14" i="6" s="1"/>
  <c r="AX14" i="6" s="1"/>
  <c r="I14" i="2"/>
  <c r="O14" i="6" s="1"/>
  <c r="CI14" i="6" s="1"/>
  <c r="J14" i="2"/>
  <c r="K14" i="2"/>
  <c r="W14" i="6" s="1"/>
  <c r="CQ14" i="6" s="1"/>
  <c r="L14" i="2"/>
  <c r="M14" i="2"/>
  <c r="AH14" i="6" s="1"/>
  <c r="DB14" i="6" s="1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O14" i="2" s="1"/>
  <c r="AF14" i="2"/>
  <c r="AG14" i="2"/>
  <c r="AH14" i="2"/>
  <c r="AI14" i="2"/>
  <c r="AJ14" i="2"/>
  <c r="AK14" i="2"/>
  <c r="AL14" i="2"/>
  <c r="AM14" i="2"/>
  <c r="A15" i="2"/>
  <c r="B15" i="2"/>
  <c r="C15" i="2"/>
  <c r="D15" i="2"/>
  <c r="I15" i="6" s="1"/>
  <c r="E15" i="2"/>
  <c r="F15" i="2"/>
  <c r="L15" i="6" s="1"/>
  <c r="AV15" i="6" s="1"/>
  <c r="G15" i="2"/>
  <c r="M15" i="6" s="1"/>
  <c r="CG15" i="6" s="1"/>
  <c r="H15" i="2"/>
  <c r="N15" i="6" s="1"/>
  <c r="AX15" i="6" s="1"/>
  <c r="I15" i="2"/>
  <c r="O15" i="6" s="1"/>
  <c r="CI15" i="6" s="1"/>
  <c r="J15" i="2"/>
  <c r="Q15" i="6" s="1"/>
  <c r="CK15" i="6" s="1"/>
  <c r="K15" i="2"/>
  <c r="L15" i="2"/>
  <c r="AA15" i="6" s="1"/>
  <c r="CU15" i="6" s="1"/>
  <c r="M15" i="2"/>
  <c r="N15" i="2"/>
  <c r="AJ15" i="6" s="1"/>
  <c r="BT15" i="6" s="1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O15" i="2" s="1"/>
  <c r="AE15" i="2"/>
  <c r="AF15" i="2"/>
  <c r="AG15" i="2"/>
  <c r="AH15" i="2"/>
  <c r="AI15" i="2"/>
  <c r="AJ15" i="2"/>
  <c r="AK15" i="2"/>
  <c r="AL15" i="2"/>
  <c r="AM15" i="2"/>
  <c r="A16" i="2"/>
  <c r="B16" i="2"/>
  <c r="C16" i="2"/>
  <c r="G16" i="6" s="1"/>
  <c r="AQ16" i="6" s="1"/>
  <c r="D16" i="2"/>
  <c r="E16" i="2"/>
  <c r="J16" i="6" s="1"/>
  <c r="AT16" i="6" s="1"/>
  <c r="F16" i="2"/>
  <c r="L16" i="6" s="1"/>
  <c r="CF16" i="6" s="1"/>
  <c r="G16" i="2"/>
  <c r="M16" i="6" s="1"/>
  <c r="AW16" i="6" s="1"/>
  <c r="H16" i="2"/>
  <c r="N16" i="6" s="1"/>
  <c r="CH16" i="6" s="1"/>
  <c r="I16" i="2"/>
  <c r="O16" i="6" s="1"/>
  <c r="CI16" i="6" s="1"/>
  <c r="J16" i="2"/>
  <c r="K16" i="2"/>
  <c r="X16" i="6" s="1"/>
  <c r="BH16" i="6" s="1"/>
  <c r="L16" i="2"/>
  <c r="AC16" i="6" s="1"/>
  <c r="M16" i="2"/>
  <c r="AF16" i="6" s="1"/>
  <c r="CZ16" i="6" s="1"/>
  <c r="N16" i="2"/>
  <c r="AL16" i="6" s="1"/>
  <c r="DF16" i="6" s="1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17" i="2"/>
  <c r="B17" i="2"/>
  <c r="C17" i="2"/>
  <c r="D17" i="2"/>
  <c r="I17" i="6" s="1"/>
  <c r="AS17" i="6" s="1"/>
  <c r="E17" i="2"/>
  <c r="F17" i="2"/>
  <c r="L17" i="6" s="1"/>
  <c r="AV17" i="6" s="1"/>
  <c r="G17" i="2"/>
  <c r="M17" i="6" s="1"/>
  <c r="H17" i="2"/>
  <c r="N17" i="6" s="1"/>
  <c r="CH17" i="6" s="1"/>
  <c r="I17" i="2"/>
  <c r="O17" i="6" s="1"/>
  <c r="AY17" i="6" s="1"/>
  <c r="J17" i="2"/>
  <c r="S17" i="6" s="1"/>
  <c r="BC17" i="6" s="1"/>
  <c r="K17" i="2"/>
  <c r="U17" i="6" s="1"/>
  <c r="CO17" i="6" s="1"/>
  <c r="L17" i="2"/>
  <c r="AA17" i="6" s="1"/>
  <c r="CU17" i="6" s="1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18" i="2"/>
  <c r="B18" i="2"/>
  <c r="C18" i="2"/>
  <c r="D18" i="2"/>
  <c r="E18" i="2"/>
  <c r="K18" i="6" s="1"/>
  <c r="F18" i="2"/>
  <c r="L18" i="6" s="1"/>
  <c r="G18" i="2"/>
  <c r="M18" i="6" s="1"/>
  <c r="H18" i="2"/>
  <c r="N18" i="6" s="1"/>
  <c r="I18" i="2"/>
  <c r="O18" i="6" s="1"/>
  <c r="J18" i="2"/>
  <c r="Q18" i="6" s="1"/>
  <c r="K18" i="2"/>
  <c r="L18" i="2"/>
  <c r="M18" i="2"/>
  <c r="AH18" i="6" s="1"/>
  <c r="BR18" i="6" s="1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O18" i="2" s="1"/>
  <c r="AF18" i="2"/>
  <c r="AG18" i="2"/>
  <c r="AH18" i="2"/>
  <c r="AI18" i="2"/>
  <c r="AJ18" i="2"/>
  <c r="AK18" i="2"/>
  <c r="AL18" i="2"/>
  <c r="AM18" i="2"/>
  <c r="A19" i="2"/>
  <c r="B19" i="2"/>
  <c r="C19" i="2"/>
  <c r="F19" i="6" s="1"/>
  <c r="D19" i="2"/>
  <c r="E19" i="2"/>
  <c r="F19" i="2"/>
  <c r="L19" i="6" s="1"/>
  <c r="CF19" i="6" s="1"/>
  <c r="G19" i="2"/>
  <c r="M19" i="6" s="1"/>
  <c r="H19" i="2"/>
  <c r="N19" i="6" s="1"/>
  <c r="CH19" i="6" s="1"/>
  <c r="I19" i="2"/>
  <c r="O19" i="6" s="1"/>
  <c r="CI19" i="6" s="1"/>
  <c r="J19" i="2"/>
  <c r="Q19" i="6" s="1"/>
  <c r="CK19" i="6" s="1"/>
  <c r="K19" i="2"/>
  <c r="V19" i="6" s="1"/>
  <c r="BF19" i="6" s="1"/>
  <c r="L19" i="2"/>
  <c r="AB19" i="6" s="1"/>
  <c r="BL19" i="6" s="1"/>
  <c r="M19" i="2"/>
  <c r="N19" i="2"/>
  <c r="AL19" i="6" s="1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O19" i="2" s="1"/>
  <c r="AE19" i="2"/>
  <c r="AF19" i="2"/>
  <c r="AG19" i="2"/>
  <c r="AH19" i="2"/>
  <c r="AI19" i="2"/>
  <c r="AJ19" i="2"/>
  <c r="AK19" i="2"/>
  <c r="AL19" i="2"/>
  <c r="AM19" i="2"/>
  <c r="A20" i="2"/>
  <c r="B20" i="2"/>
  <c r="C20" i="2"/>
  <c r="E20" i="6" s="1"/>
  <c r="D20" i="2"/>
  <c r="H20" i="6" s="1"/>
  <c r="CB20" i="6" s="1"/>
  <c r="E20" i="2"/>
  <c r="F20" i="2"/>
  <c r="L20" i="6" s="1"/>
  <c r="G20" i="2"/>
  <c r="M20" i="6" s="1"/>
  <c r="CG20" i="6" s="1"/>
  <c r="H20" i="2"/>
  <c r="N20" i="6" s="1"/>
  <c r="CH20" i="6" s="1"/>
  <c r="I20" i="2"/>
  <c r="O20" i="6" s="1"/>
  <c r="J20" i="2"/>
  <c r="K20" i="2"/>
  <c r="L20" i="2"/>
  <c r="M20" i="2"/>
  <c r="AH20" i="6" s="1"/>
  <c r="BR20" i="6" s="1"/>
  <c r="N20" i="2"/>
  <c r="AI20" i="6" s="1"/>
  <c r="DC20" i="6" s="1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21" i="2"/>
  <c r="B21" i="2"/>
  <c r="C21" i="2"/>
  <c r="D21" i="2"/>
  <c r="H21" i="6" s="1"/>
  <c r="AR21" i="6" s="1"/>
  <c r="E21" i="2"/>
  <c r="F21" i="2"/>
  <c r="L21" i="6" s="1"/>
  <c r="G21" i="2"/>
  <c r="M21" i="6" s="1"/>
  <c r="H21" i="2"/>
  <c r="N21" i="6" s="1"/>
  <c r="I21" i="2"/>
  <c r="O21" i="6" s="1"/>
  <c r="J21" i="2"/>
  <c r="K21" i="2"/>
  <c r="L21" i="2"/>
  <c r="M21" i="2"/>
  <c r="AF21" i="6" s="1"/>
  <c r="N21" i="2"/>
  <c r="AJ21" i="6" s="1"/>
  <c r="BT21" i="6" s="1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22" i="2"/>
  <c r="B22" i="2"/>
  <c r="C22" i="2"/>
  <c r="G22" i="6" s="1"/>
  <c r="D22" i="2"/>
  <c r="E22" i="2"/>
  <c r="F22" i="2"/>
  <c r="L22" i="6" s="1"/>
  <c r="G22" i="2"/>
  <c r="M22" i="6" s="1"/>
  <c r="CG22" i="6" s="1"/>
  <c r="H22" i="2"/>
  <c r="N22" i="6" s="1"/>
  <c r="I22" i="2"/>
  <c r="O22" i="6" s="1"/>
  <c r="J22" i="2"/>
  <c r="K22" i="2"/>
  <c r="L22" i="2"/>
  <c r="M22" i="2"/>
  <c r="AG22" i="6" s="1"/>
  <c r="DA22" i="6" s="1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O22" i="2" s="1"/>
  <c r="AF22" i="2"/>
  <c r="AG22" i="2"/>
  <c r="AH22" i="2"/>
  <c r="AI22" i="2"/>
  <c r="AJ22" i="2"/>
  <c r="AK22" i="2"/>
  <c r="AL22" i="2"/>
  <c r="AM22" i="2"/>
  <c r="A23" i="2"/>
  <c r="B23" i="2"/>
  <c r="C23" i="2"/>
  <c r="D23" i="2"/>
  <c r="E23" i="2"/>
  <c r="K23" i="6" s="1"/>
  <c r="AU23" i="6" s="1"/>
  <c r="F23" i="2"/>
  <c r="L23" i="6" s="1"/>
  <c r="AV23" i="6" s="1"/>
  <c r="G23" i="2"/>
  <c r="M23" i="6" s="1"/>
  <c r="H23" i="2"/>
  <c r="N23" i="6" s="1"/>
  <c r="I23" i="2"/>
  <c r="O23" i="6" s="1"/>
  <c r="J23" i="2"/>
  <c r="P23" i="6" s="1"/>
  <c r="K23" i="2"/>
  <c r="L23" i="2"/>
  <c r="AC23" i="6" s="1"/>
  <c r="CW23" i="6" s="1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O23" i="2" s="1"/>
  <c r="AE23" i="2"/>
  <c r="AF23" i="2"/>
  <c r="AG23" i="2"/>
  <c r="AH23" i="2"/>
  <c r="AI23" i="2"/>
  <c r="AJ23" i="2"/>
  <c r="AK23" i="2"/>
  <c r="AL23" i="2"/>
  <c r="AM23" i="2"/>
  <c r="A24" i="2"/>
  <c r="B24" i="2"/>
  <c r="C24" i="2"/>
  <c r="D24" i="6" s="1"/>
  <c r="D24" i="2"/>
  <c r="E24" i="2"/>
  <c r="F24" i="2"/>
  <c r="L24" i="6" s="1"/>
  <c r="G24" i="2"/>
  <c r="M24" i="6" s="1"/>
  <c r="H24" i="2"/>
  <c r="N24" i="6" s="1"/>
  <c r="I24" i="2"/>
  <c r="O24" i="6" s="1"/>
  <c r="J24" i="2"/>
  <c r="Q24" i="6" s="1"/>
  <c r="BA24" i="6" s="1"/>
  <c r="K24" i="2"/>
  <c r="U24" i="6" s="1"/>
  <c r="CO24" i="6" s="1"/>
  <c r="L24" i="2"/>
  <c r="AB24" i="6" s="1"/>
  <c r="M24" i="2"/>
  <c r="N24" i="2"/>
  <c r="AL24" i="6" s="1"/>
  <c r="BV24" i="6" s="1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25" i="2"/>
  <c r="B25" i="2"/>
  <c r="C25" i="2"/>
  <c r="D25" i="2"/>
  <c r="E25" i="2"/>
  <c r="F25" i="2"/>
  <c r="L25" i="6" s="1"/>
  <c r="G25" i="2"/>
  <c r="M25" i="6" s="1"/>
  <c r="H25" i="2"/>
  <c r="N25" i="6" s="1"/>
  <c r="AX25" i="6" s="1"/>
  <c r="I25" i="2"/>
  <c r="O25" i="6" s="1"/>
  <c r="J25" i="2"/>
  <c r="Q25" i="6" s="1"/>
  <c r="CK25" i="6" s="1"/>
  <c r="K25" i="2"/>
  <c r="L25" i="2"/>
  <c r="Z25" i="6" s="1"/>
  <c r="M25" i="2"/>
  <c r="AG25" i="6" s="1"/>
  <c r="BQ25" i="6" s="1"/>
  <c r="N25" i="2"/>
  <c r="AL25" i="6" s="1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26" i="2"/>
  <c r="B26" i="2"/>
  <c r="C26" i="2"/>
  <c r="E26" i="6" s="1"/>
  <c r="D26" i="2"/>
  <c r="E26" i="2"/>
  <c r="F26" i="2"/>
  <c r="L26" i="6" s="1"/>
  <c r="G26" i="2"/>
  <c r="M26" i="6" s="1"/>
  <c r="CG26" i="6" s="1"/>
  <c r="H26" i="2"/>
  <c r="N26" i="6" s="1"/>
  <c r="AX26" i="6" s="1"/>
  <c r="I26" i="2"/>
  <c r="O26" i="6" s="1"/>
  <c r="AY26" i="6" s="1"/>
  <c r="J26" i="2"/>
  <c r="K26" i="2"/>
  <c r="L26" i="2"/>
  <c r="AA26" i="6" s="1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O26" i="2" s="1"/>
  <c r="AF26" i="2"/>
  <c r="AG26" i="2"/>
  <c r="AH26" i="2"/>
  <c r="AI26" i="2"/>
  <c r="AJ26" i="2"/>
  <c r="AK26" i="2"/>
  <c r="AL26" i="2"/>
  <c r="AM26" i="2"/>
  <c r="A27" i="2"/>
  <c r="B27" i="2"/>
  <c r="C27" i="2"/>
  <c r="D27" i="2"/>
  <c r="E27" i="2"/>
  <c r="F27" i="2"/>
  <c r="L27" i="6" s="1"/>
  <c r="G27" i="2"/>
  <c r="M27" i="6" s="1"/>
  <c r="H27" i="2"/>
  <c r="N27" i="6" s="1"/>
  <c r="AX27" i="6" s="1"/>
  <c r="I27" i="2"/>
  <c r="O27" i="6" s="1"/>
  <c r="J27" i="2"/>
  <c r="S27" i="6" s="1"/>
  <c r="K27" i="2"/>
  <c r="L27" i="2"/>
  <c r="M27" i="2"/>
  <c r="AH27" i="6" s="1"/>
  <c r="BR27" i="6" s="1"/>
  <c r="N27" i="2"/>
  <c r="AK27" i="6" s="1"/>
  <c r="BU27" i="6" s="1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O27" i="2" s="1"/>
  <c r="AE27" i="2"/>
  <c r="AF27" i="2"/>
  <c r="AG27" i="2"/>
  <c r="AH27" i="2"/>
  <c r="AI27" i="2"/>
  <c r="AJ27" i="2"/>
  <c r="AK27" i="2"/>
  <c r="AL27" i="2"/>
  <c r="AM27" i="2"/>
  <c r="A28" i="2"/>
  <c r="B28" i="2"/>
  <c r="C28" i="2"/>
  <c r="E28" i="6" s="1"/>
  <c r="D28" i="2"/>
  <c r="E28" i="2"/>
  <c r="F28" i="2"/>
  <c r="L28" i="6" s="1"/>
  <c r="CF28" i="6" s="1"/>
  <c r="G28" i="2"/>
  <c r="M28" i="6" s="1"/>
  <c r="AW28" i="6" s="1"/>
  <c r="H28" i="2"/>
  <c r="N28" i="6" s="1"/>
  <c r="I28" i="2"/>
  <c r="O28" i="6" s="1"/>
  <c r="AY28" i="6" s="1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29" i="2"/>
  <c r="B29" i="2"/>
  <c r="C29" i="2"/>
  <c r="F29" i="6" s="1"/>
  <c r="D29" i="2"/>
  <c r="E29" i="2"/>
  <c r="F29" i="2"/>
  <c r="L29" i="6" s="1"/>
  <c r="G29" i="2"/>
  <c r="M29" i="6" s="1"/>
  <c r="H29" i="2"/>
  <c r="N29" i="6" s="1"/>
  <c r="I29" i="2"/>
  <c r="O29" i="6" s="1"/>
  <c r="J29" i="2"/>
  <c r="K29" i="2"/>
  <c r="L29" i="2"/>
  <c r="M29" i="2"/>
  <c r="N29" i="2"/>
  <c r="AL29" i="6" s="1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30" i="2"/>
  <c r="B30" i="2"/>
  <c r="C30" i="2"/>
  <c r="F30" i="6" s="1"/>
  <c r="D30" i="2"/>
  <c r="E30" i="2"/>
  <c r="F30" i="2"/>
  <c r="G30" i="2"/>
  <c r="M30" i="6" s="1"/>
  <c r="CG30" i="6" s="1"/>
  <c r="H30" i="2"/>
  <c r="N30" i="6" s="1"/>
  <c r="I30" i="2"/>
  <c r="O30" i="6" s="1"/>
  <c r="AY30" i="6" s="1"/>
  <c r="J30" i="2"/>
  <c r="Q30" i="6" s="1"/>
  <c r="K30" i="2"/>
  <c r="L30" i="2"/>
  <c r="M30" i="2"/>
  <c r="AD30" i="6" s="1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31" i="2"/>
  <c r="B31" i="2"/>
  <c r="C31" i="2"/>
  <c r="D31" i="2"/>
  <c r="E31" i="2"/>
  <c r="F31" i="2"/>
  <c r="L31" i="6" s="1"/>
  <c r="G31" i="2"/>
  <c r="M31" i="6" s="1"/>
  <c r="AW31" i="6" s="1"/>
  <c r="H31" i="2"/>
  <c r="N31" i="6" s="1"/>
  <c r="I31" i="2"/>
  <c r="O31" i="6" s="1"/>
  <c r="CI31" i="6" s="1"/>
  <c r="J31" i="2"/>
  <c r="K31" i="2"/>
  <c r="L31" i="2"/>
  <c r="M31" i="2"/>
  <c r="N31" i="2"/>
  <c r="AL31" i="6" s="1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32" i="2"/>
  <c r="B32" i="2"/>
  <c r="C32" i="2"/>
  <c r="G32" i="6" s="1"/>
  <c r="D32" i="2"/>
  <c r="E32" i="2"/>
  <c r="F32" i="2"/>
  <c r="L32" i="6" s="1"/>
  <c r="G32" i="2"/>
  <c r="M32" i="6" s="1"/>
  <c r="AW32" i="6" s="1"/>
  <c r="H32" i="2"/>
  <c r="N32" i="6" s="1"/>
  <c r="CH32" i="6" s="1"/>
  <c r="I32" i="2"/>
  <c r="O32" i="6" s="1"/>
  <c r="J32" i="2"/>
  <c r="K32" i="2"/>
  <c r="V32" i="6" s="1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33" i="2"/>
  <c r="B33" i="2"/>
  <c r="C33" i="2"/>
  <c r="D33" i="2"/>
  <c r="E33" i="2"/>
  <c r="F33" i="2"/>
  <c r="L33" i="6" s="1"/>
  <c r="CF33" i="6" s="1"/>
  <c r="G33" i="2"/>
  <c r="M33" i="6" s="1"/>
  <c r="H33" i="2"/>
  <c r="N33" i="6" s="1"/>
  <c r="I33" i="2"/>
  <c r="O33" i="6" s="1"/>
  <c r="AY33" i="6" s="1"/>
  <c r="J33" i="2"/>
  <c r="K33" i="2"/>
  <c r="L33" i="2"/>
  <c r="Y33" i="6" s="1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34" i="2"/>
  <c r="B34" i="2"/>
  <c r="C34" i="2"/>
  <c r="D34" i="2"/>
  <c r="E34" i="2"/>
  <c r="F34" i="2"/>
  <c r="L34" i="6" s="1"/>
  <c r="G34" i="2"/>
  <c r="M34" i="6" s="1"/>
  <c r="AW34" i="6" s="1"/>
  <c r="H34" i="2"/>
  <c r="N34" i="6" s="1"/>
  <c r="I34" i="2"/>
  <c r="O34" i="6" s="1"/>
  <c r="AY34" i="6" s="1"/>
  <c r="J34" i="2"/>
  <c r="K34" i="2"/>
  <c r="L34" i="2"/>
  <c r="AC34" i="6" s="1"/>
  <c r="M34" i="2"/>
  <c r="AE34" i="6" s="1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35" i="2"/>
  <c r="B35" i="2"/>
  <c r="C35" i="2"/>
  <c r="D35" i="2"/>
  <c r="E35" i="2"/>
  <c r="F35" i="2"/>
  <c r="L35" i="6" s="1"/>
  <c r="G35" i="2"/>
  <c r="H35" i="2"/>
  <c r="N35" i="6" s="1"/>
  <c r="CH35" i="6" s="1"/>
  <c r="I35" i="2"/>
  <c r="O35" i="6" s="1"/>
  <c r="AY35" i="6" s="1"/>
  <c r="J35" i="2"/>
  <c r="R35" i="6" s="1"/>
  <c r="K35" i="2"/>
  <c r="L35" i="2"/>
  <c r="AB35" i="6" s="1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36" i="2"/>
  <c r="B36" i="2"/>
  <c r="C36" i="2"/>
  <c r="G36" i="6" s="1"/>
  <c r="D36" i="2"/>
  <c r="H36" i="6" s="1"/>
  <c r="AR36" i="6" s="1"/>
  <c r="E36" i="2"/>
  <c r="J36" i="6" s="1"/>
  <c r="AT36" i="6" s="1"/>
  <c r="F36" i="2"/>
  <c r="L36" i="6" s="1"/>
  <c r="G36" i="2"/>
  <c r="M36" i="6" s="1"/>
  <c r="H36" i="2"/>
  <c r="I36" i="2"/>
  <c r="O36" i="6" s="1"/>
  <c r="J36" i="2"/>
  <c r="K36" i="2"/>
  <c r="L36" i="2"/>
  <c r="AA36" i="6" s="1"/>
  <c r="M36" i="2"/>
  <c r="AH36" i="6" s="1"/>
  <c r="N36" i="2"/>
  <c r="AJ36" i="6" s="1"/>
  <c r="BT36" i="6" s="1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37" i="2"/>
  <c r="B37" i="2"/>
  <c r="C37" i="2"/>
  <c r="D37" i="2"/>
  <c r="E37" i="2"/>
  <c r="J37" i="6" s="1"/>
  <c r="F37" i="2"/>
  <c r="L37" i="6" s="1"/>
  <c r="G37" i="2"/>
  <c r="M37" i="6" s="1"/>
  <c r="AW37" i="6" s="1"/>
  <c r="H37" i="2"/>
  <c r="N37" i="6" s="1"/>
  <c r="I37" i="2"/>
  <c r="O37" i="6" s="1"/>
  <c r="J37" i="2"/>
  <c r="K37" i="2"/>
  <c r="L37" i="2"/>
  <c r="M37" i="2"/>
  <c r="AG37" i="6" s="1"/>
  <c r="BQ37" i="6" s="1"/>
  <c r="N37" i="2"/>
  <c r="AI37" i="6" s="1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38" i="2"/>
  <c r="B38" i="2"/>
  <c r="C38" i="2"/>
  <c r="D38" i="2"/>
  <c r="E38" i="2"/>
  <c r="F38" i="2"/>
  <c r="L38" i="6" s="1"/>
  <c r="CF38" i="6" s="1"/>
  <c r="G38" i="2"/>
  <c r="M38" i="6" s="1"/>
  <c r="CG38" i="6" s="1"/>
  <c r="H38" i="2"/>
  <c r="N38" i="6" s="1"/>
  <c r="I38" i="2"/>
  <c r="O38" i="6" s="1"/>
  <c r="CI38" i="6" s="1"/>
  <c r="J38" i="2"/>
  <c r="K38" i="2"/>
  <c r="L38" i="2"/>
  <c r="M38" i="2"/>
  <c r="N38" i="2"/>
  <c r="AJ38" i="6" s="1"/>
  <c r="DD38" i="6" s="1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39" i="2"/>
  <c r="B39" i="2"/>
  <c r="C39" i="2"/>
  <c r="F39" i="6" s="1"/>
  <c r="AP39" i="6" s="1"/>
  <c r="D39" i="2"/>
  <c r="E39" i="2"/>
  <c r="F39" i="2"/>
  <c r="L39" i="6" s="1"/>
  <c r="AV39" i="6" s="1"/>
  <c r="G39" i="2"/>
  <c r="M39" i="6" s="1"/>
  <c r="H39" i="2"/>
  <c r="N39" i="6" s="1"/>
  <c r="I39" i="2"/>
  <c r="O39" i="6" s="1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40" i="2"/>
  <c r="B40" i="2"/>
  <c r="C40" i="2"/>
  <c r="D40" i="2"/>
  <c r="I40" i="6" s="1"/>
  <c r="E40" i="2"/>
  <c r="F40" i="2"/>
  <c r="L40" i="6" s="1"/>
  <c r="AV40" i="6" s="1"/>
  <c r="G40" i="2"/>
  <c r="M40" i="6" s="1"/>
  <c r="AW40" i="6" s="1"/>
  <c r="H40" i="2"/>
  <c r="I40" i="2"/>
  <c r="O40" i="6" s="1"/>
  <c r="J40" i="2"/>
  <c r="K40" i="2"/>
  <c r="L40" i="2"/>
  <c r="M40" i="2"/>
  <c r="AF40" i="6" s="1"/>
  <c r="BP40" i="6" s="1"/>
  <c r="N40" i="2"/>
  <c r="AI40" i="6" s="1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41" i="2"/>
  <c r="B41" i="2"/>
  <c r="C41" i="2"/>
  <c r="D41" i="6" s="1"/>
  <c r="AN41" i="6" s="1"/>
  <c r="D41" i="2"/>
  <c r="E41" i="2"/>
  <c r="K41" i="6" s="1"/>
  <c r="CE41" i="6" s="1"/>
  <c r="F41" i="2"/>
  <c r="L41" i="6" s="1"/>
  <c r="G41" i="2"/>
  <c r="M41" i="6" s="1"/>
  <c r="H41" i="2"/>
  <c r="N41" i="6" s="1"/>
  <c r="CH41" i="6" s="1"/>
  <c r="I41" i="2"/>
  <c r="J41" i="2"/>
  <c r="K41" i="2"/>
  <c r="T41" i="6" s="1"/>
  <c r="L41" i="2"/>
  <c r="M41" i="2"/>
  <c r="AF41" i="6" s="1"/>
  <c r="N41" i="2"/>
  <c r="AJ41" i="6" s="1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42" i="2"/>
  <c r="B42" i="2"/>
  <c r="C42" i="2"/>
  <c r="D42" i="2"/>
  <c r="E42" i="2"/>
  <c r="F42" i="2"/>
  <c r="G42" i="2"/>
  <c r="M42" i="6" s="1"/>
  <c r="CG42" i="6" s="1"/>
  <c r="H42" i="2"/>
  <c r="N42" i="6" s="1"/>
  <c r="AX42" i="6" s="1"/>
  <c r="I42" i="2"/>
  <c r="O42" i="6" s="1"/>
  <c r="J42" i="2"/>
  <c r="Q42" i="6" s="1"/>
  <c r="CK42" i="6" s="1"/>
  <c r="K42" i="2"/>
  <c r="L42" i="2"/>
  <c r="M42" i="2"/>
  <c r="N42" i="2"/>
  <c r="AJ42" i="6" s="1"/>
  <c r="BT42" i="6" s="1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43" i="2"/>
  <c r="B43" i="2"/>
  <c r="C43" i="2"/>
  <c r="G43" i="6" s="1"/>
  <c r="D43" i="2"/>
  <c r="E43" i="2"/>
  <c r="F43" i="2"/>
  <c r="L43" i="6" s="1"/>
  <c r="G43" i="2"/>
  <c r="H43" i="2"/>
  <c r="N43" i="6" s="1"/>
  <c r="AX43" i="6" s="1"/>
  <c r="I43" i="2"/>
  <c r="O43" i="6" s="1"/>
  <c r="J43" i="2"/>
  <c r="K43" i="2"/>
  <c r="V43" i="6" s="1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44" i="2"/>
  <c r="B44" i="2"/>
  <c r="C44" i="2"/>
  <c r="D44" i="2"/>
  <c r="E44" i="2"/>
  <c r="F44" i="2"/>
  <c r="L44" i="6" s="1"/>
  <c r="G44" i="2"/>
  <c r="M44" i="6" s="1"/>
  <c r="AW44" i="6" s="1"/>
  <c r="H44" i="2"/>
  <c r="N44" i="6" s="1"/>
  <c r="I44" i="2"/>
  <c r="O44" i="6" s="1"/>
  <c r="AY44" i="6" s="1"/>
  <c r="J44" i="2"/>
  <c r="K44" i="2"/>
  <c r="L44" i="2"/>
  <c r="AA44" i="6" s="1"/>
  <c r="M44" i="2"/>
  <c r="AG44" i="6" s="1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45" i="2"/>
  <c r="B45" i="2"/>
  <c r="C45" i="2"/>
  <c r="D45" i="6" s="1"/>
  <c r="D45" i="2"/>
  <c r="E45" i="2"/>
  <c r="K45" i="6" s="1"/>
  <c r="AU45" i="6" s="1"/>
  <c r="F45" i="2"/>
  <c r="L45" i="6" s="1"/>
  <c r="AV45" i="6" s="1"/>
  <c r="G45" i="2"/>
  <c r="M45" i="6" s="1"/>
  <c r="H45" i="2"/>
  <c r="N45" i="6" s="1"/>
  <c r="I45" i="2"/>
  <c r="J45" i="2"/>
  <c r="K45" i="2"/>
  <c r="L45" i="2"/>
  <c r="M45" i="2"/>
  <c r="AG45" i="6" s="1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46" i="2"/>
  <c r="B46" i="2"/>
  <c r="C46" i="2"/>
  <c r="D46" i="2"/>
  <c r="E46" i="2"/>
  <c r="F46" i="2"/>
  <c r="G46" i="2"/>
  <c r="M46" i="6" s="1"/>
  <c r="H46" i="2"/>
  <c r="N46" i="6" s="1"/>
  <c r="I46" i="2"/>
  <c r="O46" i="6" s="1"/>
  <c r="J46" i="2"/>
  <c r="R46" i="6" s="1"/>
  <c r="K46" i="2"/>
  <c r="L46" i="2"/>
  <c r="M46" i="2"/>
  <c r="AH46" i="6" s="1"/>
  <c r="BR46" i="6" s="1"/>
  <c r="N46" i="2"/>
  <c r="AI46" i="6" s="1"/>
  <c r="BS46" i="6" s="1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47" i="2"/>
  <c r="B47" i="2"/>
  <c r="C47" i="2"/>
  <c r="F47" i="6" s="1"/>
  <c r="BZ47" i="6" s="1"/>
  <c r="D47" i="2"/>
  <c r="E47" i="2"/>
  <c r="F47" i="2"/>
  <c r="L47" i="6" s="1"/>
  <c r="AV47" i="6" s="1"/>
  <c r="G47" i="2"/>
  <c r="H47" i="2"/>
  <c r="N47" i="6" s="1"/>
  <c r="I47" i="2"/>
  <c r="O47" i="6" s="1"/>
  <c r="J47" i="2"/>
  <c r="R47" i="6" s="1"/>
  <c r="K47" i="2"/>
  <c r="L47" i="2"/>
  <c r="AB47" i="6" s="1"/>
  <c r="M47" i="2"/>
  <c r="N47" i="2"/>
  <c r="AJ47" i="6" s="1"/>
  <c r="BT47" i="6" s="1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48" i="2"/>
  <c r="B48" i="2"/>
  <c r="C48" i="2"/>
  <c r="G48" i="6" s="1"/>
  <c r="CA48" i="6" s="1"/>
  <c r="D48" i="2"/>
  <c r="E48" i="2"/>
  <c r="F48" i="2"/>
  <c r="L48" i="6" s="1"/>
  <c r="G48" i="2"/>
  <c r="M48" i="6" s="1"/>
  <c r="CG48" i="6" s="1"/>
  <c r="H48" i="2"/>
  <c r="N48" i="6" s="1"/>
  <c r="CH48" i="6" s="1"/>
  <c r="I48" i="2"/>
  <c r="O48" i="6" s="1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49" i="2"/>
  <c r="B49" i="2"/>
  <c r="C49" i="2"/>
  <c r="D49" i="2"/>
  <c r="E49" i="2"/>
  <c r="F49" i="2"/>
  <c r="L49" i="6" s="1"/>
  <c r="G49" i="2"/>
  <c r="M49" i="6" s="1"/>
  <c r="H49" i="2"/>
  <c r="N49" i="6" s="1"/>
  <c r="I49" i="2"/>
  <c r="O49" i="6" s="1"/>
  <c r="J49" i="2"/>
  <c r="K49" i="2"/>
  <c r="L49" i="2"/>
  <c r="M49" i="2"/>
  <c r="N49" i="2"/>
  <c r="AI49" i="6" s="1"/>
  <c r="DC49" i="6" s="1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50" i="2"/>
  <c r="B50" i="2"/>
  <c r="C50" i="2"/>
  <c r="D50" i="2"/>
  <c r="E50" i="2"/>
  <c r="F50" i="2"/>
  <c r="G50" i="2"/>
  <c r="M50" i="6" s="1"/>
  <c r="AW50" i="6" s="1"/>
  <c r="H50" i="2"/>
  <c r="N50" i="6" s="1"/>
  <c r="I50" i="2"/>
  <c r="O50" i="6" s="1"/>
  <c r="AY50" i="6" s="1"/>
  <c r="J50" i="2"/>
  <c r="Q50" i="6" s="1"/>
  <c r="K50" i="2"/>
  <c r="L50" i="2"/>
  <c r="M50" i="2"/>
  <c r="N50" i="2"/>
  <c r="AI50" i="6" s="1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51" i="2"/>
  <c r="B51" i="2"/>
  <c r="C51" i="2"/>
  <c r="E51" i="6" s="1"/>
  <c r="D51" i="2"/>
  <c r="E51" i="2"/>
  <c r="F51" i="2"/>
  <c r="L51" i="6" s="1"/>
  <c r="G51" i="2"/>
  <c r="H51" i="2"/>
  <c r="N51" i="6" s="1"/>
  <c r="I51" i="2"/>
  <c r="O51" i="6" s="1"/>
  <c r="J51" i="2"/>
  <c r="K51" i="2"/>
  <c r="L51" i="2"/>
  <c r="AC51" i="6" s="1"/>
  <c r="BM51" i="6" s="1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52" i="2"/>
  <c r="B52" i="2"/>
  <c r="C52" i="2"/>
  <c r="D52" i="2"/>
  <c r="I52" i="6" s="1"/>
  <c r="E52" i="2"/>
  <c r="F52" i="2"/>
  <c r="L52" i="6" s="1"/>
  <c r="G52" i="2"/>
  <c r="M52" i="6" s="1"/>
  <c r="H52" i="2"/>
  <c r="I52" i="2"/>
  <c r="O52" i="6" s="1"/>
  <c r="CI52" i="6" s="1"/>
  <c r="J52" i="2"/>
  <c r="K52" i="2"/>
  <c r="W52" i="6" s="1"/>
  <c r="CQ52" i="6" s="1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53" i="2"/>
  <c r="B53" i="2"/>
  <c r="C53" i="2"/>
  <c r="D53" i="2"/>
  <c r="E53" i="2"/>
  <c r="F53" i="2"/>
  <c r="L53" i="6" s="1"/>
  <c r="G53" i="2"/>
  <c r="M53" i="6" s="1"/>
  <c r="H53" i="2"/>
  <c r="N53" i="6" s="1"/>
  <c r="I53" i="2"/>
  <c r="O53" i="6" s="1"/>
  <c r="J53" i="2"/>
  <c r="S53" i="6" s="1"/>
  <c r="CM53" i="6" s="1"/>
  <c r="K53" i="2"/>
  <c r="L53" i="2"/>
  <c r="M53" i="2"/>
  <c r="AF53" i="6" s="1"/>
  <c r="CZ53" i="6" s="1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54" i="2"/>
  <c r="B54" i="2"/>
  <c r="C54" i="2"/>
  <c r="D54" i="6" s="1"/>
  <c r="D54" i="2"/>
  <c r="E54" i="2"/>
  <c r="F54" i="2"/>
  <c r="L54" i="6" s="1"/>
  <c r="G54" i="2"/>
  <c r="M54" i="6" s="1"/>
  <c r="CG54" i="6" s="1"/>
  <c r="H54" i="2"/>
  <c r="N54" i="6" s="1"/>
  <c r="CH54" i="6" s="1"/>
  <c r="I54" i="2"/>
  <c r="O54" i="6" s="1"/>
  <c r="J54" i="2"/>
  <c r="R54" i="6" s="1"/>
  <c r="K54" i="2"/>
  <c r="U54" i="6" s="1"/>
  <c r="CO54" i="6" s="1"/>
  <c r="L54" i="2"/>
  <c r="M54" i="2"/>
  <c r="AE54" i="6" s="1"/>
  <c r="N54" i="2"/>
  <c r="AJ54" i="6" s="1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55" i="2"/>
  <c r="B55" i="2"/>
  <c r="C55" i="2"/>
  <c r="G55" i="6" s="1"/>
  <c r="D55" i="2"/>
  <c r="E55" i="2"/>
  <c r="F55" i="2"/>
  <c r="L55" i="6" s="1"/>
  <c r="G55" i="2"/>
  <c r="H55" i="2"/>
  <c r="N55" i="6" s="1"/>
  <c r="CH55" i="6" s="1"/>
  <c r="I55" i="2"/>
  <c r="O55" i="6" s="1"/>
  <c r="J55" i="2"/>
  <c r="R55" i="6" s="1"/>
  <c r="K55" i="2"/>
  <c r="U55" i="6" s="1"/>
  <c r="L55" i="2"/>
  <c r="AB55" i="6" s="1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56" i="2"/>
  <c r="B56" i="2"/>
  <c r="C56" i="2"/>
  <c r="D56" i="2"/>
  <c r="E56" i="2"/>
  <c r="F56" i="2"/>
  <c r="L56" i="6" s="1"/>
  <c r="G56" i="2"/>
  <c r="M56" i="6" s="1"/>
  <c r="CG56" i="6" s="1"/>
  <c r="H56" i="2"/>
  <c r="I56" i="2"/>
  <c r="O56" i="6" s="1"/>
  <c r="J56" i="2"/>
  <c r="K56" i="2"/>
  <c r="L56" i="2"/>
  <c r="Z56" i="6" s="1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57" i="2"/>
  <c r="B57" i="2"/>
  <c r="C57" i="2"/>
  <c r="D57" i="2"/>
  <c r="H57" i="6" s="1"/>
  <c r="E57" i="2"/>
  <c r="J57" i="6" s="1"/>
  <c r="F57" i="2"/>
  <c r="L57" i="6" s="1"/>
  <c r="G57" i="2"/>
  <c r="M57" i="6" s="1"/>
  <c r="H57" i="2"/>
  <c r="N57" i="6" s="1"/>
  <c r="I57" i="2"/>
  <c r="J57" i="2"/>
  <c r="K57" i="2"/>
  <c r="L57" i="2"/>
  <c r="M57" i="2"/>
  <c r="AG57" i="6" s="1"/>
  <c r="N57" i="2"/>
  <c r="AL57" i="6" s="1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58" i="2"/>
  <c r="B58" i="2"/>
  <c r="C58" i="2"/>
  <c r="D58" i="2"/>
  <c r="E58" i="2"/>
  <c r="F58" i="2"/>
  <c r="G58" i="2"/>
  <c r="M58" i="6" s="1"/>
  <c r="H58" i="2"/>
  <c r="N58" i="6" s="1"/>
  <c r="I58" i="2"/>
  <c r="O58" i="6" s="1"/>
  <c r="J58" i="2"/>
  <c r="S58" i="6" s="1"/>
  <c r="K58" i="2"/>
  <c r="L58" i="2"/>
  <c r="M58" i="2"/>
  <c r="AE58" i="6" s="1"/>
  <c r="BO58" i="6" s="1"/>
  <c r="N58" i="2"/>
  <c r="AK58" i="6" s="1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59" i="2"/>
  <c r="B59" i="2"/>
  <c r="C59" i="2"/>
  <c r="D59" i="6" s="1"/>
  <c r="D59" i="2"/>
  <c r="E59" i="2"/>
  <c r="F59" i="2"/>
  <c r="L59" i="6" s="1"/>
  <c r="G59" i="2"/>
  <c r="H59" i="2"/>
  <c r="N59" i="6" s="1"/>
  <c r="CH59" i="6" s="1"/>
  <c r="I59" i="2"/>
  <c r="O59" i="6" s="1"/>
  <c r="J59" i="2"/>
  <c r="P59" i="6" s="1"/>
  <c r="K59" i="2"/>
  <c r="V59" i="6" s="1"/>
  <c r="CP59" i="6" s="1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60" i="2"/>
  <c r="B60" i="2"/>
  <c r="C60" i="2"/>
  <c r="F60" i="6" s="1"/>
  <c r="AP60" i="6" s="1"/>
  <c r="D60" i="2"/>
  <c r="E60" i="2"/>
  <c r="F60" i="2"/>
  <c r="L60" i="6" s="1"/>
  <c r="G60" i="2"/>
  <c r="M60" i="6" s="1"/>
  <c r="H60" i="2"/>
  <c r="N60" i="6" s="1"/>
  <c r="I60" i="2"/>
  <c r="O60" i="6" s="1"/>
  <c r="CI60" i="6" s="1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61" i="2"/>
  <c r="B61" i="2"/>
  <c r="C61" i="2"/>
  <c r="D61" i="2"/>
  <c r="E61" i="2"/>
  <c r="F61" i="2"/>
  <c r="L61" i="6" s="1"/>
  <c r="G61" i="2"/>
  <c r="M61" i="6" s="1"/>
  <c r="H61" i="2"/>
  <c r="N61" i="6" s="1"/>
  <c r="I61" i="2"/>
  <c r="O61" i="6" s="1"/>
  <c r="J61" i="2"/>
  <c r="K61" i="2"/>
  <c r="L61" i="2"/>
  <c r="AB61" i="6" s="1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62" i="2"/>
  <c r="B62" i="2"/>
  <c r="C62" i="2"/>
  <c r="D62" i="2"/>
  <c r="E62" i="2"/>
  <c r="F62" i="2"/>
  <c r="L62" i="6" s="1"/>
  <c r="G62" i="2"/>
  <c r="M62" i="6" s="1"/>
  <c r="H62" i="2"/>
  <c r="N62" i="6" s="1"/>
  <c r="I62" i="2"/>
  <c r="O62" i="6" s="1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63" i="2"/>
  <c r="B63" i="2"/>
  <c r="C63" i="2"/>
  <c r="G63" i="6" s="1"/>
  <c r="D63" i="2"/>
  <c r="I63" i="6" s="1"/>
  <c r="CC63" i="6" s="1"/>
  <c r="E63" i="2"/>
  <c r="F63" i="2"/>
  <c r="L63" i="6" s="1"/>
  <c r="G63" i="2"/>
  <c r="H63" i="2"/>
  <c r="N63" i="6" s="1"/>
  <c r="I63" i="2"/>
  <c r="O63" i="6" s="1"/>
  <c r="J63" i="2"/>
  <c r="P63" i="6" s="1"/>
  <c r="K63" i="2"/>
  <c r="U63" i="6" s="1"/>
  <c r="BE63" i="6" s="1"/>
  <c r="L63" i="2"/>
  <c r="M63" i="2"/>
  <c r="N63" i="2"/>
  <c r="AJ63" i="6" s="1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64" i="2"/>
  <c r="B64" i="2"/>
  <c r="C64" i="2"/>
  <c r="D64" i="6" s="1"/>
  <c r="D64" i="2"/>
  <c r="E64" i="2"/>
  <c r="F64" i="2"/>
  <c r="L64" i="6" s="1"/>
  <c r="G64" i="2"/>
  <c r="M64" i="6" s="1"/>
  <c r="AW64" i="6" s="1"/>
  <c r="H64" i="2"/>
  <c r="N64" i="6" s="1"/>
  <c r="I64" i="2"/>
  <c r="O64" i="6" s="1"/>
  <c r="CI64" i="6" s="1"/>
  <c r="J64" i="2"/>
  <c r="K64" i="2"/>
  <c r="L64" i="2"/>
  <c r="M64" i="2"/>
  <c r="AH64" i="6" s="1"/>
  <c r="BR64" i="6" s="1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65" i="2"/>
  <c r="B65" i="2"/>
  <c r="C65" i="2"/>
  <c r="D65" i="2"/>
  <c r="E65" i="2"/>
  <c r="F65" i="2"/>
  <c r="L65" i="6" s="1"/>
  <c r="G65" i="2"/>
  <c r="M65" i="6" s="1"/>
  <c r="H65" i="2"/>
  <c r="N65" i="6" s="1"/>
  <c r="I65" i="2"/>
  <c r="O65" i="6" s="1"/>
  <c r="J65" i="2"/>
  <c r="K65" i="2"/>
  <c r="L65" i="2"/>
  <c r="AB65" i="6" s="1"/>
  <c r="CV65" i="6" s="1"/>
  <c r="M65" i="2"/>
  <c r="N65" i="2"/>
  <c r="AI65" i="6" s="1"/>
  <c r="BS65" i="6" s="1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66" i="2"/>
  <c r="B66" i="2"/>
  <c r="C66" i="2"/>
  <c r="D66" i="2"/>
  <c r="E66" i="2"/>
  <c r="F66" i="2"/>
  <c r="L66" i="6" s="1"/>
  <c r="G66" i="2"/>
  <c r="M66" i="6" s="1"/>
  <c r="AW66" i="6" s="1"/>
  <c r="H66" i="2"/>
  <c r="N66" i="6" s="1"/>
  <c r="I66" i="2"/>
  <c r="O66" i="6" s="1"/>
  <c r="J66" i="2"/>
  <c r="P66" i="6" s="1"/>
  <c r="K66" i="2"/>
  <c r="U66" i="6" s="1"/>
  <c r="L66" i="2"/>
  <c r="M66" i="2"/>
  <c r="AD66" i="6" s="1"/>
  <c r="BN66" i="6" s="1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67" i="2"/>
  <c r="B67" i="2"/>
  <c r="C67" i="2"/>
  <c r="D67" i="6" s="1"/>
  <c r="AN67" i="6" s="1"/>
  <c r="D67" i="2"/>
  <c r="E67" i="2"/>
  <c r="F67" i="2"/>
  <c r="L67" i="6" s="1"/>
  <c r="G67" i="2"/>
  <c r="H67" i="2"/>
  <c r="N67" i="6" s="1"/>
  <c r="CH67" i="6" s="1"/>
  <c r="I67" i="2"/>
  <c r="O67" i="6" s="1"/>
  <c r="J67" i="2"/>
  <c r="Q67" i="6" s="1"/>
  <c r="CK67" i="6" s="1"/>
  <c r="K67" i="2"/>
  <c r="V67" i="6" s="1"/>
  <c r="CP67" i="6" s="1"/>
  <c r="L67" i="2"/>
  <c r="M67" i="2"/>
  <c r="N67" i="2"/>
  <c r="AL67" i="6" s="1"/>
  <c r="DF67" i="6" s="1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68" i="2"/>
  <c r="B68" i="2"/>
  <c r="C68" i="2"/>
  <c r="G68" i="6" s="1"/>
  <c r="D68" i="2"/>
  <c r="E68" i="2"/>
  <c r="F68" i="2"/>
  <c r="L68" i="6" s="1"/>
  <c r="G68" i="2"/>
  <c r="M68" i="6" s="1"/>
  <c r="H68" i="2"/>
  <c r="N68" i="6" s="1"/>
  <c r="I68" i="2"/>
  <c r="O68" i="6" s="1"/>
  <c r="CI68" i="6" s="1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69" i="2"/>
  <c r="B69" i="2"/>
  <c r="C69" i="2"/>
  <c r="D69" i="2"/>
  <c r="E69" i="2"/>
  <c r="F69" i="2"/>
  <c r="L69" i="6" s="1"/>
  <c r="G69" i="2"/>
  <c r="M69" i="6" s="1"/>
  <c r="H69" i="2"/>
  <c r="N69" i="6" s="1"/>
  <c r="I69" i="2"/>
  <c r="O69" i="6" s="1"/>
  <c r="J69" i="2"/>
  <c r="K69" i="2"/>
  <c r="L69" i="2"/>
  <c r="Y69" i="6" s="1"/>
  <c r="M69" i="2"/>
  <c r="N69" i="2"/>
  <c r="AJ69" i="6" s="1"/>
  <c r="DD69" i="6" s="1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70" i="2"/>
  <c r="B70" i="2"/>
  <c r="C70" i="2"/>
  <c r="D70" i="2"/>
  <c r="E70" i="2"/>
  <c r="F70" i="2"/>
  <c r="L70" i="6" s="1"/>
  <c r="G70" i="2"/>
  <c r="M70" i="6" s="1"/>
  <c r="H70" i="2"/>
  <c r="N70" i="6" s="1"/>
  <c r="I70" i="2"/>
  <c r="O70" i="6" s="1"/>
  <c r="J70" i="2"/>
  <c r="R70" i="6" s="1"/>
  <c r="K70" i="2"/>
  <c r="V70" i="6" s="1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71" i="2"/>
  <c r="B71" i="2"/>
  <c r="C71" i="2"/>
  <c r="D71" i="6" s="1"/>
  <c r="AN71" i="6" s="1"/>
  <c r="D71" i="2"/>
  <c r="E71" i="2"/>
  <c r="F71" i="2"/>
  <c r="L71" i="6" s="1"/>
  <c r="G71" i="2"/>
  <c r="H71" i="2"/>
  <c r="N71" i="6" s="1"/>
  <c r="CH71" i="6" s="1"/>
  <c r="I71" i="2"/>
  <c r="O71" i="6" s="1"/>
  <c r="J71" i="2"/>
  <c r="S71" i="6" s="1"/>
  <c r="K71" i="2"/>
  <c r="V71" i="6" s="1"/>
  <c r="L71" i="2"/>
  <c r="M71" i="2"/>
  <c r="N71" i="2"/>
  <c r="AI71" i="6" s="1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72" i="2"/>
  <c r="B72" i="2"/>
  <c r="C72" i="2"/>
  <c r="E72" i="6" s="1"/>
  <c r="D72" i="2"/>
  <c r="E72" i="2"/>
  <c r="K72" i="6" s="1"/>
  <c r="AU72" i="6" s="1"/>
  <c r="F72" i="2"/>
  <c r="L72" i="6" s="1"/>
  <c r="G72" i="2"/>
  <c r="M72" i="6" s="1"/>
  <c r="AW72" i="6" s="1"/>
  <c r="H72" i="2"/>
  <c r="N72" i="6" s="1"/>
  <c r="I72" i="2"/>
  <c r="O72" i="6" s="1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73" i="2"/>
  <c r="B73" i="2"/>
  <c r="C73" i="2"/>
  <c r="D73" i="2"/>
  <c r="I73" i="6" s="1"/>
  <c r="E73" i="2"/>
  <c r="F73" i="2"/>
  <c r="L73" i="6" s="1"/>
  <c r="G73" i="2"/>
  <c r="M73" i="6" s="1"/>
  <c r="H73" i="2"/>
  <c r="N73" i="6" s="1"/>
  <c r="AX73" i="6" s="1"/>
  <c r="I73" i="2"/>
  <c r="O73" i="6" s="1"/>
  <c r="J73" i="2"/>
  <c r="P73" i="6" s="1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74" i="2"/>
  <c r="B74" i="2"/>
  <c r="C74" i="2"/>
  <c r="G74" i="6" s="1"/>
  <c r="D74" i="2"/>
  <c r="E74" i="2"/>
  <c r="F74" i="2"/>
  <c r="L74" i="6" s="1"/>
  <c r="G74" i="2"/>
  <c r="M74" i="6" s="1"/>
  <c r="H74" i="2"/>
  <c r="N74" i="6" s="1"/>
  <c r="I74" i="2"/>
  <c r="O74" i="6" s="1"/>
  <c r="J74" i="2"/>
  <c r="K74" i="2"/>
  <c r="T74" i="6" s="1"/>
  <c r="BD74" i="6" s="1"/>
  <c r="L74" i="2"/>
  <c r="M74" i="2"/>
  <c r="AG74" i="6" s="1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75" i="2"/>
  <c r="B75" i="2"/>
  <c r="C75" i="2"/>
  <c r="F75" i="6" s="1"/>
  <c r="D75" i="2"/>
  <c r="E75" i="2"/>
  <c r="F75" i="2"/>
  <c r="L75" i="6" s="1"/>
  <c r="G75" i="2"/>
  <c r="H75" i="2"/>
  <c r="N75" i="6" s="1"/>
  <c r="I75" i="2"/>
  <c r="O75" i="6" s="1"/>
  <c r="J75" i="2"/>
  <c r="P75" i="6" s="1"/>
  <c r="K75" i="2"/>
  <c r="L75" i="2"/>
  <c r="M75" i="2"/>
  <c r="N75" i="2"/>
  <c r="AK75" i="6" s="1"/>
  <c r="BU75" i="6" s="1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76" i="2"/>
  <c r="B76" i="2"/>
  <c r="C76" i="2"/>
  <c r="G76" i="6" s="1"/>
  <c r="D76" i="2"/>
  <c r="E76" i="2"/>
  <c r="F76" i="2"/>
  <c r="L76" i="6" s="1"/>
  <c r="G76" i="2"/>
  <c r="M76" i="6" s="1"/>
  <c r="H76" i="2"/>
  <c r="N76" i="6" s="1"/>
  <c r="I76" i="2"/>
  <c r="O76" i="6" s="1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77" i="2"/>
  <c r="B77" i="2"/>
  <c r="C77" i="2"/>
  <c r="D77" i="2"/>
  <c r="E77" i="2"/>
  <c r="F77" i="2"/>
  <c r="L77" i="6" s="1"/>
  <c r="G77" i="2"/>
  <c r="M77" i="6" s="1"/>
  <c r="H77" i="2"/>
  <c r="N77" i="6" s="1"/>
  <c r="I77" i="2"/>
  <c r="O77" i="6" s="1"/>
  <c r="J77" i="2"/>
  <c r="K77" i="2"/>
  <c r="L77" i="2"/>
  <c r="Z77" i="6" s="1"/>
  <c r="CT77" i="6" s="1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78" i="2"/>
  <c r="B78" i="2"/>
  <c r="C78" i="2"/>
  <c r="D78" i="6" s="1"/>
  <c r="AN78" i="6" s="1"/>
  <c r="D78" i="2"/>
  <c r="E78" i="2"/>
  <c r="F78" i="2"/>
  <c r="L78" i="6" s="1"/>
  <c r="G78" i="2"/>
  <c r="M78" i="6" s="1"/>
  <c r="H78" i="2"/>
  <c r="N78" i="6" s="1"/>
  <c r="I78" i="2"/>
  <c r="O78" i="6" s="1"/>
  <c r="AY78" i="6" s="1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79" i="2"/>
  <c r="B79" i="2"/>
  <c r="C79" i="2"/>
  <c r="F79" i="6" s="1"/>
  <c r="D79" i="2"/>
  <c r="E79" i="2"/>
  <c r="F79" i="2"/>
  <c r="L79" i="6" s="1"/>
  <c r="G79" i="2"/>
  <c r="H79" i="2"/>
  <c r="N79" i="6" s="1"/>
  <c r="I79" i="2"/>
  <c r="O79" i="6" s="1"/>
  <c r="J79" i="2"/>
  <c r="K79" i="2"/>
  <c r="L79" i="2"/>
  <c r="M79" i="2"/>
  <c r="N79" i="2"/>
  <c r="AI79" i="6" s="1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80" i="2"/>
  <c r="B80" i="2"/>
  <c r="C80" i="2"/>
  <c r="F80" i="6" s="1"/>
  <c r="AP80" i="6" s="1"/>
  <c r="D80" i="2"/>
  <c r="E80" i="2"/>
  <c r="K80" i="6" s="1"/>
  <c r="F80" i="2"/>
  <c r="L80" i="6" s="1"/>
  <c r="G80" i="2"/>
  <c r="M80" i="6" s="1"/>
  <c r="H80" i="2"/>
  <c r="N80" i="6" s="1"/>
  <c r="I80" i="2"/>
  <c r="O80" i="6" s="1"/>
  <c r="J80" i="2"/>
  <c r="K80" i="2"/>
  <c r="L80" i="2"/>
  <c r="M80" i="2"/>
  <c r="AD80" i="6" s="1"/>
  <c r="CX80" i="6" s="1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81" i="2"/>
  <c r="B81" i="2"/>
  <c r="C81" i="2"/>
  <c r="D81" i="2"/>
  <c r="I81" i="6" s="1"/>
  <c r="E81" i="2"/>
  <c r="K81" i="6" s="1"/>
  <c r="F81" i="2"/>
  <c r="L81" i="6" s="1"/>
  <c r="AV81" i="6" s="1"/>
  <c r="G81" i="2"/>
  <c r="M81" i="6" s="1"/>
  <c r="H81" i="2"/>
  <c r="N81" i="6" s="1"/>
  <c r="I81" i="2"/>
  <c r="O81" i="6" s="1"/>
  <c r="J81" i="2"/>
  <c r="K81" i="2"/>
  <c r="L81" i="2"/>
  <c r="AC81" i="6" s="1"/>
  <c r="M81" i="2"/>
  <c r="N81" i="2"/>
  <c r="AK81" i="6" s="1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82" i="2"/>
  <c r="B82" i="2"/>
  <c r="C82" i="2"/>
  <c r="D82" i="2"/>
  <c r="E82" i="2"/>
  <c r="F82" i="2"/>
  <c r="L82" i="6" s="1"/>
  <c r="G82" i="2"/>
  <c r="M82" i="6" s="1"/>
  <c r="H82" i="2"/>
  <c r="N82" i="6" s="1"/>
  <c r="I82" i="2"/>
  <c r="O82" i="6" s="1"/>
  <c r="J82" i="2"/>
  <c r="K82" i="2"/>
  <c r="L82" i="2"/>
  <c r="M82" i="2"/>
  <c r="AH82" i="6" s="1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83" i="2"/>
  <c r="B83" i="2"/>
  <c r="C83" i="2"/>
  <c r="G83" i="6" s="1"/>
  <c r="D83" i="2"/>
  <c r="E83" i="2"/>
  <c r="F83" i="2"/>
  <c r="L83" i="6" s="1"/>
  <c r="G83" i="2"/>
  <c r="H83" i="2"/>
  <c r="N83" i="6" s="1"/>
  <c r="I83" i="2"/>
  <c r="O83" i="6" s="1"/>
  <c r="J83" i="2"/>
  <c r="P83" i="6" s="1"/>
  <c r="K83" i="2"/>
  <c r="U83" i="6" s="1"/>
  <c r="L83" i="2"/>
  <c r="M83" i="2"/>
  <c r="N83" i="2"/>
  <c r="AI83" i="6" s="1"/>
  <c r="BS83" i="6" s="1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84" i="2"/>
  <c r="B84" i="2"/>
  <c r="C84" i="2"/>
  <c r="G84" i="6" s="1"/>
  <c r="D84" i="2"/>
  <c r="E84" i="2"/>
  <c r="F84" i="2"/>
  <c r="L84" i="6" s="1"/>
  <c r="G84" i="2"/>
  <c r="M84" i="6" s="1"/>
  <c r="H84" i="2"/>
  <c r="N84" i="6" s="1"/>
  <c r="I84" i="2"/>
  <c r="O84" i="6" s="1"/>
  <c r="J84" i="2"/>
  <c r="K84" i="2"/>
  <c r="U84" i="6" s="1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85" i="2"/>
  <c r="B85" i="2"/>
  <c r="C85" i="2"/>
  <c r="D85" i="2"/>
  <c r="E85" i="2"/>
  <c r="F85" i="2"/>
  <c r="L85" i="6" s="1"/>
  <c r="G85" i="2"/>
  <c r="M85" i="6" s="1"/>
  <c r="H85" i="2"/>
  <c r="N85" i="6" s="1"/>
  <c r="I85" i="2"/>
  <c r="O85" i="6" s="1"/>
  <c r="J85" i="2"/>
  <c r="P85" i="6" s="1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86" i="2"/>
  <c r="B86" i="2"/>
  <c r="C86" i="2"/>
  <c r="E86" i="6" s="1"/>
  <c r="D86" i="2"/>
  <c r="E86" i="2"/>
  <c r="F86" i="2"/>
  <c r="L86" i="6" s="1"/>
  <c r="G86" i="2"/>
  <c r="M86" i="6" s="1"/>
  <c r="H86" i="2"/>
  <c r="N86" i="6" s="1"/>
  <c r="I86" i="2"/>
  <c r="O86" i="6" s="1"/>
  <c r="J86" i="2"/>
  <c r="K86" i="2"/>
  <c r="U86" i="6" s="1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87" i="2"/>
  <c r="B87" i="2"/>
  <c r="C87" i="2"/>
  <c r="E87" i="6" s="1"/>
  <c r="BY87" i="6" s="1"/>
  <c r="D87" i="2"/>
  <c r="E87" i="2"/>
  <c r="F87" i="2"/>
  <c r="L87" i="6" s="1"/>
  <c r="AV87" i="6" s="1"/>
  <c r="G87" i="2"/>
  <c r="M87" i="6" s="1"/>
  <c r="CG87" i="6" s="1"/>
  <c r="H87" i="2"/>
  <c r="N87" i="6" s="1"/>
  <c r="I87" i="2"/>
  <c r="O87" i="6" s="1"/>
  <c r="AY87" i="6" s="1"/>
  <c r="J87" i="2"/>
  <c r="Q87" i="6" s="1"/>
  <c r="K87" i="2"/>
  <c r="W87" i="6" s="1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88" i="2"/>
  <c r="B88" i="2"/>
  <c r="C88" i="2"/>
  <c r="F88" i="6" s="1"/>
  <c r="BZ88" i="6" s="1"/>
  <c r="D88" i="2"/>
  <c r="E88" i="2"/>
  <c r="F88" i="2"/>
  <c r="L88" i="6" s="1"/>
  <c r="G88" i="2"/>
  <c r="M88" i="6" s="1"/>
  <c r="H88" i="2"/>
  <c r="N88" i="6" s="1"/>
  <c r="I88" i="2"/>
  <c r="O88" i="6" s="1"/>
  <c r="J88" i="2"/>
  <c r="K88" i="2"/>
  <c r="U88" i="6" s="1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89" i="2"/>
  <c r="B89" i="2"/>
  <c r="C89" i="2"/>
  <c r="D89" i="2"/>
  <c r="I89" i="6" s="1"/>
  <c r="E89" i="2"/>
  <c r="F89" i="2"/>
  <c r="L89" i="6" s="1"/>
  <c r="G89" i="2"/>
  <c r="M89" i="6" s="1"/>
  <c r="H89" i="2"/>
  <c r="N89" i="6" s="1"/>
  <c r="I89" i="2"/>
  <c r="O89" i="6" s="1"/>
  <c r="J89" i="2"/>
  <c r="Q89" i="6" s="1"/>
  <c r="K89" i="2"/>
  <c r="L89" i="2"/>
  <c r="Z89" i="6" s="1"/>
  <c r="M89" i="2"/>
  <c r="N89" i="2"/>
  <c r="AJ89" i="6" s="1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90" i="2"/>
  <c r="B90" i="2"/>
  <c r="C90" i="2"/>
  <c r="D90" i="2"/>
  <c r="E90" i="2"/>
  <c r="K90" i="6" s="1"/>
  <c r="F90" i="2"/>
  <c r="L90" i="6" s="1"/>
  <c r="G90" i="2"/>
  <c r="M90" i="6" s="1"/>
  <c r="H90" i="2"/>
  <c r="N90" i="6" s="1"/>
  <c r="I90" i="2"/>
  <c r="O90" i="6" s="1"/>
  <c r="J90" i="2"/>
  <c r="K90" i="2"/>
  <c r="L90" i="2"/>
  <c r="M90" i="2"/>
  <c r="AE90" i="6" s="1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91" i="2"/>
  <c r="B91" i="2"/>
  <c r="C91" i="2"/>
  <c r="G91" i="6" s="1"/>
  <c r="D91" i="2"/>
  <c r="I91" i="6" s="1"/>
  <c r="CC91" i="6" s="1"/>
  <c r="E91" i="2"/>
  <c r="F91" i="2"/>
  <c r="L91" i="6" s="1"/>
  <c r="G91" i="2"/>
  <c r="H91" i="2"/>
  <c r="N91" i="6" s="1"/>
  <c r="I91" i="2"/>
  <c r="O91" i="6" s="1"/>
  <c r="J91" i="2"/>
  <c r="S91" i="6" s="1"/>
  <c r="K91" i="2"/>
  <c r="L91" i="2"/>
  <c r="Z91" i="6" s="1"/>
  <c r="M91" i="2"/>
  <c r="N91" i="2"/>
  <c r="AJ91" i="6" s="1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92" i="2"/>
  <c r="B92" i="2"/>
  <c r="C92" i="2"/>
  <c r="F92" i="6" s="1"/>
  <c r="AP92" i="6" s="1"/>
  <c r="D92" i="2"/>
  <c r="E92" i="2"/>
  <c r="F92" i="2"/>
  <c r="L92" i="6" s="1"/>
  <c r="CF92" i="6" s="1"/>
  <c r="G92" i="2"/>
  <c r="M92" i="6" s="1"/>
  <c r="H92" i="2"/>
  <c r="N92" i="6" s="1"/>
  <c r="I92" i="2"/>
  <c r="O92" i="6" s="1"/>
  <c r="J92" i="2"/>
  <c r="K92" i="2"/>
  <c r="U92" i="6" s="1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93" i="2"/>
  <c r="B93" i="2"/>
  <c r="C93" i="2"/>
  <c r="D93" i="2"/>
  <c r="H93" i="6" s="1"/>
  <c r="E93" i="2"/>
  <c r="F93" i="2"/>
  <c r="L93" i="6" s="1"/>
  <c r="G93" i="2"/>
  <c r="M93" i="6" s="1"/>
  <c r="H93" i="2"/>
  <c r="N93" i="6" s="1"/>
  <c r="AX93" i="6" s="1"/>
  <c r="I93" i="2"/>
  <c r="O93" i="6" s="1"/>
  <c r="J93" i="2"/>
  <c r="P93" i="6" s="1"/>
  <c r="K93" i="2"/>
  <c r="L93" i="2"/>
  <c r="AB93" i="6" s="1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94" i="2"/>
  <c r="B94" i="2"/>
  <c r="C94" i="2"/>
  <c r="G94" i="6" s="1"/>
  <c r="D94" i="2"/>
  <c r="E94" i="2"/>
  <c r="F94" i="2"/>
  <c r="L94" i="6" s="1"/>
  <c r="G94" i="2"/>
  <c r="M94" i="6" s="1"/>
  <c r="CG94" i="6" s="1"/>
  <c r="H94" i="2"/>
  <c r="N94" i="6" s="1"/>
  <c r="I94" i="2"/>
  <c r="O94" i="6" s="1"/>
  <c r="J94" i="2"/>
  <c r="K94" i="2"/>
  <c r="L94" i="2"/>
  <c r="M94" i="2"/>
  <c r="AD94" i="6" s="1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95" i="2"/>
  <c r="B95" i="2"/>
  <c r="C95" i="2"/>
  <c r="D95" i="2"/>
  <c r="E95" i="2"/>
  <c r="F95" i="2"/>
  <c r="L95" i="6" s="1"/>
  <c r="G95" i="2"/>
  <c r="H95" i="2"/>
  <c r="N95" i="6" s="1"/>
  <c r="I95" i="2"/>
  <c r="O95" i="6" s="1"/>
  <c r="J95" i="2"/>
  <c r="Q95" i="6" s="1"/>
  <c r="K95" i="2"/>
  <c r="L95" i="2"/>
  <c r="M95" i="2"/>
  <c r="N95" i="2"/>
  <c r="AK95" i="6" s="1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96" i="2"/>
  <c r="B96" i="2"/>
  <c r="C96" i="2"/>
  <c r="G96" i="6" s="1"/>
  <c r="D96" i="2"/>
  <c r="E96" i="2"/>
  <c r="F96" i="2"/>
  <c r="L96" i="6" s="1"/>
  <c r="G96" i="2"/>
  <c r="M96" i="6" s="1"/>
  <c r="H96" i="2"/>
  <c r="N96" i="6" s="1"/>
  <c r="I96" i="2"/>
  <c r="O96" i="6" s="1"/>
  <c r="J96" i="2"/>
  <c r="K96" i="2"/>
  <c r="W96" i="6" s="1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97" i="2"/>
  <c r="B97" i="2"/>
  <c r="C97" i="2"/>
  <c r="D97" i="2"/>
  <c r="E97" i="2"/>
  <c r="F97" i="2"/>
  <c r="L97" i="6" s="1"/>
  <c r="CF97" i="6" s="1"/>
  <c r="G97" i="2"/>
  <c r="M97" i="6" s="1"/>
  <c r="H97" i="2"/>
  <c r="N97" i="6" s="1"/>
  <c r="I97" i="2"/>
  <c r="O97" i="6" s="1"/>
  <c r="J97" i="2"/>
  <c r="K97" i="2"/>
  <c r="L97" i="2"/>
  <c r="AC97" i="6" s="1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98" i="2"/>
  <c r="B98" i="2"/>
  <c r="C98" i="2"/>
  <c r="D98" i="2"/>
  <c r="E98" i="2"/>
  <c r="F98" i="2"/>
  <c r="L98" i="6" s="1"/>
  <c r="G98" i="2"/>
  <c r="M98" i="6" s="1"/>
  <c r="CG98" i="6" s="1"/>
  <c r="H98" i="2"/>
  <c r="N98" i="6" s="1"/>
  <c r="AX98" i="6" s="1"/>
  <c r="I98" i="2"/>
  <c r="O98" i="6" s="1"/>
  <c r="J98" i="2"/>
  <c r="K98" i="2"/>
  <c r="L98" i="2"/>
  <c r="M98" i="2"/>
  <c r="AE98" i="6" s="1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99" i="2"/>
  <c r="B99" i="2"/>
  <c r="C99" i="2"/>
  <c r="D99" i="2"/>
  <c r="E99" i="2"/>
  <c r="F99" i="2"/>
  <c r="L99" i="6" s="1"/>
  <c r="G99" i="2"/>
  <c r="H99" i="2"/>
  <c r="N99" i="6" s="1"/>
  <c r="CH99" i="6" s="1"/>
  <c r="I99" i="2"/>
  <c r="O99" i="6" s="1"/>
  <c r="J99" i="2"/>
  <c r="S99" i="6" s="1"/>
  <c r="K99" i="2"/>
  <c r="L99" i="2"/>
  <c r="AC99" i="6" s="1"/>
  <c r="M99" i="2"/>
  <c r="N99" i="2"/>
  <c r="AL99" i="6" s="1"/>
  <c r="DF99" i="6" s="1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100" i="2"/>
  <c r="B100" i="2"/>
  <c r="C100" i="2"/>
  <c r="F100" i="6" s="1"/>
  <c r="BZ100" i="6" s="1"/>
  <c r="D100" i="2"/>
  <c r="E100" i="2"/>
  <c r="F100" i="2"/>
  <c r="L100" i="6" s="1"/>
  <c r="AV100" i="6" s="1"/>
  <c r="G100" i="2"/>
  <c r="M100" i="6" s="1"/>
  <c r="H100" i="2"/>
  <c r="N100" i="6" s="1"/>
  <c r="I100" i="2"/>
  <c r="O100" i="6" s="1"/>
  <c r="J100" i="2"/>
  <c r="K100" i="2"/>
  <c r="X100" i="6" s="1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101" i="2"/>
  <c r="B101" i="2"/>
  <c r="C101" i="2"/>
  <c r="D101" i="2"/>
  <c r="H101" i="6" s="1"/>
  <c r="CB101" i="6" s="1"/>
  <c r="E101" i="2"/>
  <c r="F101" i="2"/>
  <c r="L101" i="6" s="1"/>
  <c r="G101" i="2"/>
  <c r="M101" i="6" s="1"/>
  <c r="AW101" i="6" s="1"/>
  <c r="H101" i="2"/>
  <c r="N101" i="6" s="1"/>
  <c r="I101" i="2"/>
  <c r="O101" i="6" s="1"/>
  <c r="J101" i="2"/>
  <c r="K101" i="2"/>
  <c r="L101" i="2"/>
  <c r="M101" i="2"/>
  <c r="N101" i="2"/>
  <c r="AI101" i="6" s="1"/>
  <c r="DC101" i="6" s="1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102" i="2"/>
  <c r="B102" i="2"/>
  <c r="C102" i="2"/>
  <c r="D102" i="2"/>
  <c r="E102" i="2"/>
  <c r="K102" i="6" s="1"/>
  <c r="F102" i="2"/>
  <c r="L102" i="6" s="1"/>
  <c r="G102" i="2"/>
  <c r="M102" i="6" s="1"/>
  <c r="H102" i="2"/>
  <c r="N102" i="6" s="1"/>
  <c r="I102" i="2"/>
  <c r="O102" i="6" s="1"/>
  <c r="J102" i="2"/>
  <c r="K102" i="2"/>
  <c r="X102" i="6" s="1"/>
  <c r="CR102" i="6" s="1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103" i="2"/>
  <c r="B103" i="2"/>
  <c r="C103" i="2"/>
  <c r="D103" i="2"/>
  <c r="E103" i="2"/>
  <c r="F103" i="2"/>
  <c r="L103" i="6" s="1"/>
  <c r="G103" i="2"/>
  <c r="H103" i="2"/>
  <c r="N103" i="6" s="1"/>
  <c r="I103" i="2"/>
  <c r="O103" i="6" s="1"/>
  <c r="J103" i="2"/>
  <c r="R103" i="6" s="1"/>
  <c r="K103" i="2"/>
  <c r="L103" i="2"/>
  <c r="M103" i="2"/>
  <c r="N103" i="2"/>
  <c r="AI103" i="6" s="1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104" i="2"/>
  <c r="B104" i="2"/>
  <c r="C104" i="2"/>
  <c r="D104" i="6" s="1"/>
  <c r="D104" i="2"/>
  <c r="E104" i="2"/>
  <c r="F104" i="2"/>
  <c r="L104" i="6" s="1"/>
  <c r="G104" i="2"/>
  <c r="M104" i="6" s="1"/>
  <c r="AW104" i="6" s="1"/>
  <c r="H104" i="2"/>
  <c r="I104" i="2"/>
  <c r="O104" i="6" s="1"/>
  <c r="CI104" i="6" s="1"/>
  <c r="J104" i="2"/>
  <c r="K104" i="2"/>
  <c r="L104" i="2"/>
  <c r="M104" i="2"/>
  <c r="AF104" i="6" s="1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105" i="2"/>
  <c r="B105" i="2"/>
  <c r="C105" i="2"/>
  <c r="D105" i="2"/>
  <c r="E105" i="2"/>
  <c r="F105" i="2"/>
  <c r="L105" i="6" s="1"/>
  <c r="G105" i="2"/>
  <c r="M105" i="6" s="1"/>
  <c r="H105" i="2"/>
  <c r="N105" i="6" s="1"/>
  <c r="I105" i="2"/>
  <c r="O105" i="6" s="1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106" i="2"/>
  <c r="B106" i="2"/>
  <c r="C106" i="2"/>
  <c r="D106" i="2"/>
  <c r="E106" i="2"/>
  <c r="F106" i="2"/>
  <c r="L106" i="6" s="1"/>
  <c r="G106" i="2"/>
  <c r="M106" i="6" s="1"/>
  <c r="H106" i="2"/>
  <c r="N106" i="6" s="1"/>
  <c r="I106" i="2"/>
  <c r="O106" i="6" s="1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107" i="2"/>
  <c r="B107" i="2"/>
  <c r="C107" i="2"/>
  <c r="D107" i="2"/>
  <c r="E107" i="2"/>
  <c r="F107" i="2"/>
  <c r="L107" i="6" s="1"/>
  <c r="G107" i="2"/>
  <c r="H107" i="2"/>
  <c r="N107" i="6" s="1"/>
  <c r="I107" i="2"/>
  <c r="O107" i="6" s="1"/>
  <c r="J107" i="2"/>
  <c r="Q107" i="6" s="1"/>
  <c r="CK107" i="6" s="1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108" i="2"/>
  <c r="B108" i="2"/>
  <c r="C108" i="2"/>
  <c r="F108" i="6" s="1"/>
  <c r="D108" i="2"/>
  <c r="I108" i="6" s="1"/>
  <c r="E108" i="2"/>
  <c r="F108" i="2"/>
  <c r="L108" i="6" s="1"/>
  <c r="G108" i="2"/>
  <c r="M108" i="6" s="1"/>
  <c r="H108" i="2"/>
  <c r="N108" i="6" s="1"/>
  <c r="I108" i="2"/>
  <c r="O108" i="6" s="1"/>
  <c r="CI108" i="6" s="1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109" i="2"/>
  <c r="B109" i="2"/>
  <c r="C109" i="2"/>
  <c r="D109" i="2"/>
  <c r="E109" i="2"/>
  <c r="F109" i="2"/>
  <c r="L109" i="6" s="1"/>
  <c r="G109" i="2"/>
  <c r="M109" i="6" s="1"/>
  <c r="H109" i="2"/>
  <c r="N109" i="6" s="1"/>
  <c r="CH109" i="6" s="1"/>
  <c r="I109" i="2"/>
  <c r="O109" i="6" s="1"/>
  <c r="J109" i="2"/>
  <c r="S109" i="6" s="1"/>
  <c r="CM109" i="6" s="1"/>
  <c r="K109" i="2"/>
  <c r="L109" i="2"/>
  <c r="AA109" i="6" s="1"/>
  <c r="BK109" i="6" s="1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110" i="2"/>
  <c r="B110" i="2"/>
  <c r="C110" i="2"/>
  <c r="G110" i="6" s="1"/>
  <c r="D110" i="2"/>
  <c r="E110" i="2"/>
  <c r="K110" i="6" s="1"/>
  <c r="F110" i="2"/>
  <c r="G110" i="2"/>
  <c r="M110" i="6" s="1"/>
  <c r="H110" i="2"/>
  <c r="N110" i="6" s="1"/>
  <c r="I110" i="2"/>
  <c r="O110" i="6" s="1"/>
  <c r="J110" i="2"/>
  <c r="K110" i="2"/>
  <c r="T110" i="6" s="1"/>
  <c r="BD110" i="6" s="1"/>
  <c r="L110" i="2"/>
  <c r="M110" i="2"/>
  <c r="AD110" i="6" s="1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111" i="2"/>
  <c r="B111" i="2"/>
  <c r="C111" i="2"/>
  <c r="D111" i="2"/>
  <c r="E111" i="2"/>
  <c r="F111" i="2"/>
  <c r="L111" i="6" s="1"/>
  <c r="G111" i="2"/>
  <c r="H111" i="2"/>
  <c r="N111" i="6" s="1"/>
  <c r="I111" i="2"/>
  <c r="O111" i="6" s="1"/>
  <c r="J111" i="2"/>
  <c r="P111" i="6" s="1"/>
  <c r="AZ111" i="6" s="1"/>
  <c r="K111" i="2"/>
  <c r="L111" i="2"/>
  <c r="Z111" i="6" s="1"/>
  <c r="BJ111" i="6" s="1"/>
  <c r="M111" i="2"/>
  <c r="N111" i="2"/>
  <c r="AL111" i="6" s="1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112" i="2"/>
  <c r="B112" i="2"/>
  <c r="C112" i="2"/>
  <c r="G112" i="6" s="1"/>
  <c r="D112" i="2"/>
  <c r="E112" i="2"/>
  <c r="F112" i="2"/>
  <c r="L112" i="6" s="1"/>
  <c r="G112" i="2"/>
  <c r="M112" i="6" s="1"/>
  <c r="H112" i="2"/>
  <c r="N112" i="6" s="1"/>
  <c r="I112" i="2"/>
  <c r="O112" i="6" s="1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113" i="2"/>
  <c r="B113" i="2"/>
  <c r="C113" i="2"/>
  <c r="D113" i="2"/>
  <c r="E113" i="2"/>
  <c r="F113" i="2"/>
  <c r="L113" i="6" s="1"/>
  <c r="CF113" i="6" s="1"/>
  <c r="G113" i="2"/>
  <c r="M113" i="6" s="1"/>
  <c r="H113" i="2"/>
  <c r="N113" i="6" s="1"/>
  <c r="I113" i="2"/>
  <c r="O113" i="6" s="1"/>
  <c r="J113" i="2"/>
  <c r="S113" i="6" s="1"/>
  <c r="BC113" i="6" s="1"/>
  <c r="K113" i="2"/>
  <c r="L113" i="2"/>
  <c r="M113" i="2"/>
  <c r="N113" i="2"/>
  <c r="AI113" i="6" s="1"/>
  <c r="DC113" i="6" s="1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114" i="2"/>
  <c r="B114" i="2"/>
  <c r="C114" i="2"/>
  <c r="D114" i="2"/>
  <c r="E114" i="2"/>
  <c r="F114" i="2"/>
  <c r="L114" i="6" s="1"/>
  <c r="G114" i="2"/>
  <c r="M114" i="6" s="1"/>
  <c r="AW114" i="6" s="1"/>
  <c r="H114" i="2"/>
  <c r="N114" i="6" s="1"/>
  <c r="I114" i="2"/>
  <c r="O114" i="6" s="1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115" i="2"/>
  <c r="B115" i="2"/>
  <c r="C115" i="2"/>
  <c r="D115" i="2"/>
  <c r="E115" i="2"/>
  <c r="F115" i="2"/>
  <c r="L115" i="6" s="1"/>
  <c r="G115" i="2"/>
  <c r="H115" i="2"/>
  <c r="N115" i="6" s="1"/>
  <c r="I115" i="2"/>
  <c r="O115" i="6" s="1"/>
  <c r="J115" i="2"/>
  <c r="R115" i="6" s="1"/>
  <c r="CL115" i="6" s="1"/>
  <c r="K115" i="2"/>
  <c r="L115" i="2"/>
  <c r="M115" i="2"/>
  <c r="N115" i="2"/>
  <c r="AK115" i="6" s="1"/>
  <c r="BU115" i="6" s="1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116" i="2"/>
  <c r="B116" i="2"/>
  <c r="C116" i="2"/>
  <c r="D116" i="2"/>
  <c r="E116" i="2"/>
  <c r="F116" i="2"/>
  <c r="L116" i="6" s="1"/>
  <c r="G116" i="2"/>
  <c r="M116" i="6" s="1"/>
  <c r="H116" i="2"/>
  <c r="N116" i="6" s="1"/>
  <c r="I116" i="2"/>
  <c r="O116" i="6" s="1"/>
  <c r="AY116" i="6" s="1"/>
  <c r="J116" i="2"/>
  <c r="K116" i="2"/>
  <c r="U116" i="6" s="1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117" i="2"/>
  <c r="B117" i="2"/>
  <c r="C117" i="2"/>
  <c r="D117" i="2"/>
  <c r="E117" i="2"/>
  <c r="J117" i="6" s="1"/>
  <c r="F117" i="2"/>
  <c r="L117" i="6" s="1"/>
  <c r="G117" i="2"/>
  <c r="M117" i="6" s="1"/>
  <c r="H117" i="2"/>
  <c r="N117" i="6" s="1"/>
  <c r="I117" i="2"/>
  <c r="J117" i="2"/>
  <c r="K117" i="2"/>
  <c r="L117" i="2"/>
  <c r="Z117" i="6" s="1"/>
  <c r="BJ117" i="6" s="1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118" i="2"/>
  <c r="B118" i="2"/>
  <c r="C118" i="2"/>
  <c r="D118" i="2"/>
  <c r="E118" i="2"/>
  <c r="F118" i="2"/>
  <c r="L118" i="6" s="1"/>
  <c r="G118" i="2"/>
  <c r="M118" i="6" s="1"/>
  <c r="CG118" i="6" s="1"/>
  <c r="H118" i="2"/>
  <c r="N118" i="6" s="1"/>
  <c r="I118" i="2"/>
  <c r="O118" i="6" s="1"/>
  <c r="J118" i="2"/>
  <c r="K118" i="2"/>
  <c r="X118" i="6" s="1"/>
  <c r="BH118" i="6" s="1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119" i="2"/>
  <c r="B119" i="2"/>
  <c r="C119" i="2"/>
  <c r="D119" i="2"/>
  <c r="E119" i="2"/>
  <c r="F119" i="2"/>
  <c r="L119" i="6" s="1"/>
  <c r="AV119" i="6" s="1"/>
  <c r="G119" i="2"/>
  <c r="M119" i="6" s="1"/>
  <c r="H119" i="2"/>
  <c r="N119" i="6" s="1"/>
  <c r="I119" i="2"/>
  <c r="O119" i="6" s="1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120" i="2"/>
  <c r="B120" i="2"/>
  <c r="C120" i="2"/>
  <c r="D120" i="2"/>
  <c r="E120" i="2"/>
  <c r="K120" i="6" s="1"/>
  <c r="AU120" i="6" s="1"/>
  <c r="F120" i="2"/>
  <c r="L120" i="6" s="1"/>
  <c r="G120" i="2"/>
  <c r="M120" i="6" s="1"/>
  <c r="H120" i="2"/>
  <c r="I120" i="2"/>
  <c r="O120" i="6" s="1"/>
  <c r="J120" i="2"/>
  <c r="R120" i="6" s="1"/>
  <c r="CL120" i="6" s="1"/>
  <c r="K120" i="2"/>
  <c r="L120" i="2"/>
  <c r="M120" i="2"/>
  <c r="AD120" i="6" s="1"/>
  <c r="CX120" i="6" s="1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121" i="2"/>
  <c r="B121" i="2"/>
  <c r="C121" i="2"/>
  <c r="D121" i="2"/>
  <c r="E121" i="2"/>
  <c r="F121" i="2"/>
  <c r="L121" i="6" s="1"/>
  <c r="G121" i="2"/>
  <c r="M121" i="6" s="1"/>
  <c r="H121" i="2"/>
  <c r="N121" i="6" s="1"/>
  <c r="CH121" i="6" s="1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122" i="2"/>
  <c r="B122" i="2"/>
  <c r="C122" i="2"/>
  <c r="D122" i="2"/>
  <c r="E122" i="2"/>
  <c r="F122" i="2"/>
  <c r="G122" i="2"/>
  <c r="M122" i="6" s="1"/>
  <c r="CG122" i="6" s="1"/>
  <c r="H122" i="2"/>
  <c r="N122" i="6" s="1"/>
  <c r="I122" i="2"/>
  <c r="O122" i="6" s="1"/>
  <c r="J122" i="2"/>
  <c r="K122" i="2"/>
  <c r="L122" i="2"/>
  <c r="M122" i="2"/>
  <c r="AG122" i="6" s="1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123" i="2"/>
  <c r="B123" i="2"/>
  <c r="C123" i="2"/>
  <c r="D123" i="2"/>
  <c r="I123" i="6" s="1"/>
  <c r="E123" i="2"/>
  <c r="F123" i="2"/>
  <c r="L123" i="6" s="1"/>
  <c r="G123" i="2"/>
  <c r="M123" i="6" s="1"/>
  <c r="H123" i="2"/>
  <c r="N123" i="6" s="1"/>
  <c r="I123" i="2"/>
  <c r="O123" i="6" s="1"/>
  <c r="J123" i="2"/>
  <c r="S123" i="6" s="1"/>
  <c r="K123" i="2"/>
  <c r="L123" i="2"/>
  <c r="AB123" i="6" s="1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124" i="2"/>
  <c r="B124" i="2"/>
  <c r="C124" i="2"/>
  <c r="D124" i="2"/>
  <c r="E124" i="2"/>
  <c r="F124" i="2"/>
  <c r="L124" i="6" s="1"/>
  <c r="G124" i="2"/>
  <c r="M124" i="6" s="1"/>
  <c r="AW124" i="6" s="1"/>
  <c r="H124" i="2"/>
  <c r="I124" i="2"/>
  <c r="O124" i="6" s="1"/>
  <c r="J124" i="2"/>
  <c r="S124" i="6" s="1"/>
  <c r="K124" i="2"/>
  <c r="L124" i="2"/>
  <c r="M124" i="2"/>
  <c r="AD124" i="6" s="1"/>
  <c r="N124" i="2"/>
  <c r="AK124" i="6" s="1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125" i="2"/>
  <c r="B125" i="2"/>
  <c r="C125" i="2"/>
  <c r="G125" i="6" s="1"/>
  <c r="CA125" i="6" s="1"/>
  <c r="D125" i="2"/>
  <c r="E125" i="2"/>
  <c r="F125" i="2"/>
  <c r="L125" i="6" s="1"/>
  <c r="CF125" i="6" s="1"/>
  <c r="G125" i="2"/>
  <c r="M125" i="6" s="1"/>
  <c r="AW125" i="6" s="1"/>
  <c r="H125" i="2"/>
  <c r="N125" i="6" s="1"/>
  <c r="I125" i="2"/>
  <c r="J125" i="2"/>
  <c r="P125" i="6" s="1"/>
  <c r="K125" i="2"/>
  <c r="L125" i="2"/>
  <c r="M125" i="2"/>
  <c r="N125" i="2"/>
  <c r="AI125" i="6" s="1"/>
  <c r="DC125" i="6" s="1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126" i="2"/>
  <c r="B126" i="2"/>
  <c r="C126" i="2"/>
  <c r="D126" i="2"/>
  <c r="E126" i="2"/>
  <c r="F126" i="2"/>
  <c r="G126" i="2"/>
  <c r="M126" i="6" s="1"/>
  <c r="H126" i="2"/>
  <c r="N126" i="6" s="1"/>
  <c r="I126" i="2"/>
  <c r="O126" i="6" s="1"/>
  <c r="J126" i="2"/>
  <c r="K126" i="2"/>
  <c r="X126" i="6" s="1"/>
  <c r="CR126" i="6" s="1"/>
  <c r="L126" i="2"/>
  <c r="M126" i="2"/>
  <c r="AD126" i="6" s="1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127" i="2"/>
  <c r="B127" i="2"/>
  <c r="C127" i="2"/>
  <c r="D127" i="2"/>
  <c r="E127" i="2"/>
  <c r="F127" i="2"/>
  <c r="L127" i="6" s="1"/>
  <c r="AV127" i="6" s="1"/>
  <c r="G127" i="2"/>
  <c r="H127" i="2"/>
  <c r="N127" i="6" s="1"/>
  <c r="I127" i="2"/>
  <c r="O127" i="6" s="1"/>
  <c r="J127" i="2"/>
  <c r="R127" i="6" s="1"/>
  <c r="K127" i="2"/>
  <c r="L127" i="2"/>
  <c r="Y127" i="6" s="1"/>
  <c r="CS127" i="6" s="1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128" i="2"/>
  <c r="B128" i="2"/>
  <c r="C128" i="2"/>
  <c r="D128" i="2"/>
  <c r="E128" i="2"/>
  <c r="J128" i="6" s="1"/>
  <c r="F128" i="2"/>
  <c r="L128" i="6" s="1"/>
  <c r="G128" i="2"/>
  <c r="M128" i="6" s="1"/>
  <c r="AW128" i="6" s="1"/>
  <c r="H128" i="2"/>
  <c r="I128" i="2"/>
  <c r="O128" i="6" s="1"/>
  <c r="J128" i="2"/>
  <c r="P128" i="6" s="1"/>
  <c r="K128" i="2"/>
  <c r="X128" i="6" s="1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129" i="2"/>
  <c r="B129" i="2"/>
  <c r="C129" i="2"/>
  <c r="D129" i="2"/>
  <c r="E129" i="2"/>
  <c r="F129" i="2"/>
  <c r="L129" i="6" s="1"/>
  <c r="G129" i="2"/>
  <c r="M129" i="6" s="1"/>
  <c r="H129" i="2"/>
  <c r="N129" i="6" s="1"/>
  <c r="I129" i="2"/>
  <c r="J129" i="2"/>
  <c r="Q129" i="6" s="1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130" i="2"/>
  <c r="B130" i="2"/>
  <c r="C130" i="2"/>
  <c r="D130" i="2"/>
  <c r="E130" i="2"/>
  <c r="F130" i="2"/>
  <c r="G130" i="2"/>
  <c r="M130" i="6" s="1"/>
  <c r="H130" i="2"/>
  <c r="N130" i="6" s="1"/>
  <c r="I130" i="2"/>
  <c r="O130" i="6" s="1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131" i="2"/>
  <c r="B131" i="2"/>
  <c r="C131" i="2"/>
  <c r="D131" i="2"/>
  <c r="E131" i="2"/>
  <c r="F131" i="2"/>
  <c r="L131" i="6" s="1"/>
  <c r="G131" i="2"/>
  <c r="M131" i="6" s="1"/>
  <c r="H131" i="2"/>
  <c r="N131" i="6" s="1"/>
  <c r="AX131" i="6" s="1"/>
  <c r="I131" i="2"/>
  <c r="O131" i="6" s="1"/>
  <c r="J131" i="2"/>
  <c r="R131" i="6" s="1"/>
  <c r="BB131" i="6" s="1"/>
  <c r="K131" i="2"/>
  <c r="L131" i="2"/>
  <c r="Z131" i="6" s="1"/>
  <c r="M131" i="2"/>
  <c r="N131" i="2"/>
  <c r="AJ131" i="6" s="1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132" i="2"/>
  <c r="B132" i="2"/>
  <c r="C132" i="2"/>
  <c r="D132" i="6" s="1"/>
  <c r="D132" i="2"/>
  <c r="E132" i="2"/>
  <c r="J132" i="6" s="1"/>
  <c r="CD132" i="6" s="1"/>
  <c r="F132" i="2"/>
  <c r="L132" i="6" s="1"/>
  <c r="G132" i="2"/>
  <c r="M132" i="6" s="1"/>
  <c r="H132" i="2"/>
  <c r="I132" i="2"/>
  <c r="O132" i="6" s="1"/>
  <c r="J132" i="2"/>
  <c r="R132" i="6" s="1"/>
  <c r="CL132" i="6" s="1"/>
  <c r="K132" i="2"/>
  <c r="T132" i="6" s="1"/>
  <c r="L132" i="2"/>
  <c r="M132" i="2"/>
  <c r="AG132" i="6" s="1"/>
  <c r="N132" i="2"/>
  <c r="AL132" i="6" s="1"/>
  <c r="DF132" i="6" s="1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133" i="2"/>
  <c r="B133" i="2"/>
  <c r="C133" i="2"/>
  <c r="D133" i="2"/>
  <c r="E133" i="2"/>
  <c r="F133" i="2"/>
  <c r="L133" i="6" s="1"/>
  <c r="G133" i="2"/>
  <c r="M133" i="6" s="1"/>
  <c r="H133" i="2"/>
  <c r="N133" i="6" s="1"/>
  <c r="I133" i="2"/>
  <c r="J133" i="2"/>
  <c r="R133" i="6" s="1"/>
  <c r="BB133" i="6" s="1"/>
  <c r="K133" i="2"/>
  <c r="L133" i="2"/>
  <c r="M133" i="2"/>
  <c r="N133" i="2"/>
  <c r="AK133" i="6" s="1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134" i="2"/>
  <c r="B134" i="2"/>
  <c r="C134" i="2"/>
  <c r="D134" i="2"/>
  <c r="E134" i="2"/>
  <c r="F134" i="2"/>
  <c r="G134" i="2"/>
  <c r="M134" i="6" s="1"/>
  <c r="CG134" i="6" s="1"/>
  <c r="H134" i="2"/>
  <c r="N134" i="6" s="1"/>
  <c r="I134" i="2"/>
  <c r="O134" i="6" s="1"/>
  <c r="AY134" i="6" s="1"/>
  <c r="J134" i="2"/>
  <c r="K134" i="2"/>
  <c r="L134" i="2"/>
  <c r="M134" i="2"/>
  <c r="AH134" i="6" s="1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135" i="2"/>
  <c r="B135" i="2"/>
  <c r="C135" i="2"/>
  <c r="D135" i="2"/>
  <c r="E135" i="2"/>
  <c r="F135" i="2"/>
  <c r="L135" i="6" s="1"/>
  <c r="CF135" i="6" s="1"/>
  <c r="G135" i="2"/>
  <c r="M135" i="6" s="1"/>
  <c r="H135" i="2"/>
  <c r="N135" i="6" s="1"/>
  <c r="I135" i="2"/>
  <c r="O135" i="6" s="1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136" i="2"/>
  <c r="B136" i="2"/>
  <c r="C136" i="2"/>
  <c r="D136" i="6" s="1"/>
  <c r="D136" i="2"/>
  <c r="E136" i="2"/>
  <c r="F136" i="2"/>
  <c r="L136" i="6" s="1"/>
  <c r="G136" i="2"/>
  <c r="M136" i="6" s="1"/>
  <c r="AW136" i="6" s="1"/>
  <c r="H136" i="2"/>
  <c r="I136" i="2"/>
  <c r="O136" i="6" s="1"/>
  <c r="J136" i="2"/>
  <c r="K136" i="2"/>
  <c r="T136" i="6" s="1"/>
  <c r="L136" i="2"/>
  <c r="M136" i="2"/>
  <c r="N136" i="2"/>
  <c r="AI136" i="6" s="1"/>
  <c r="BS136" i="6" s="1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137" i="2"/>
  <c r="B137" i="2"/>
  <c r="C137" i="2"/>
  <c r="D137" i="2"/>
  <c r="E137" i="2"/>
  <c r="F137" i="2"/>
  <c r="L137" i="6" s="1"/>
  <c r="G137" i="2"/>
  <c r="M137" i="6" s="1"/>
  <c r="H137" i="2"/>
  <c r="N137" i="6" s="1"/>
  <c r="I137" i="2"/>
  <c r="J137" i="2"/>
  <c r="P137" i="6" s="1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138" i="2"/>
  <c r="B138" i="2"/>
  <c r="C138" i="2"/>
  <c r="D138" i="2"/>
  <c r="E138" i="2"/>
  <c r="F138" i="2"/>
  <c r="G138" i="2"/>
  <c r="M138" i="6" s="1"/>
  <c r="H138" i="2"/>
  <c r="N138" i="6" s="1"/>
  <c r="I138" i="2"/>
  <c r="O138" i="6" s="1"/>
  <c r="J138" i="2"/>
  <c r="K138" i="2"/>
  <c r="U138" i="6" s="1"/>
  <c r="L138" i="2"/>
  <c r="AB138" i="6" s="1"/>
  <c r="CV138" i="6" s="1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139" i="2"/>
  <c r="B139" i="2"/>
  <c r="C139" i="2"/>
  <c r="D139" i="2"/>
  <c r="E139" i="2"/>
  <c r="F139" i="2"/>
  <c r="L139" i="6" s="1"/>
  <c r="G139" i="2"/>
  <c r="M139" i="6" s="1"/>
  <c r="H139" i="2"/>
  <c r="N139" i="6" s="1"/>
  <c r="I139" i="2"/>
  <c r="O139" i="6" s="1"/>
  <c r="J139" i="2"/>
  <c r="P139" i="6" s="1"/>
  <c r="K139" i="2"/>
  <c r="L139" i="2"/>
  <c r="AC139" i="6" s="1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140" i="2"/>
  <c r="B140" i="2"/>
  <c r="C140" i="2"/>
  <c r="D140" i="2"/>
  <c r="E140" i="2"/>
  <c r="F140" i="2"/>
  <c r="L140" i="6" s="1"/>
  <c r="G140" i="2"/>
  <c r="M140" i="6" s="1"/>
  <c r="H140" i="2"/>
  <c r="I140" i="2"/>
  <c r="O140" i="6" s="1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141" i="2"/>
  <c r="B141" i="2"/>
  <c r="C141" i="2"/>
  <c r="G141" i="6" s="1"/>
  <c r="D141" i="2"/>
  <c r="E141" i="2"/>
  <c r="F141" i="2"/>
  <c r="L141" i="6" s="1"/>
  <c r="CF141" i="6" s="1"/>
  <c r="G141" i="2"/>
  <c r="M141" i="6" s="1"/>
  <c r="AW141" i="6" s="1"/>
  <c r="H141" i="2"/>
  <c r="N141" i="6" s="1"/>
  <c r="I141" i="2"/>
  <c r="J141" i="2"/>
  <c r="K141" i="2"/>
  <c r="W141" i="6" s="1"/>
  <c r="CQ141" i="6" s="1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142" i="2"/>
  <c r="B142" i="2"/>
  <c r="C142" i="2"/>
  <c r="G142" i="6" s="1"/>
  <c r="D142" i="2"/>
  <c r="E142" i="2"/>
  <c r="F142" i="2"/>
  <c r="G142" i="2"/>
  <c r="M142" i="6" s="1"/>
  <c r="CG142" i="6" s="1"/>
  <c r="H142" i="2"/>
  <c r="N142" i="6" s="1"/>
  <c r="I142" i="2"/>
  <c r="O142" i="6" s="1"/>
  <c r="J142" i="2"/>
  <c r="K142" i="2"/>
  <c r="V142" i="6" s="1"/>
  <c r="L142" i="2"/>
  <c r="M142" i="2"/>
  <c r="AG142" i="6" s="1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143" i="2"/>
  <c r="B143" i="2"/>
  <c r="C143" i="2"/>
  <c r="D143" i="2"/>
  <c r="E143" i="2"/>
  <c r="F143" i="2"/>
  <c r="L143" i="6" s="1"/>
  <c r="CF143" i="6" s="1"/>
  <c r="G143" i="2"/>
  <c r="M143" i="6" s="1"/>
  <c r="H143" i="2"/>
  <c r="N143" i="6" s="1"/>
  <c r="I143" i="2"/>
  <c r="O143" i="6" s="1"/>
  <c r="J143" i="2"/>
  <c r="R143" i="6" s="1"/>
  <c r="CL143" i="6" s="1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144" i="2"/>
  <c r="B144" i="2"/>
  <c r="C144" i="2"/>
  <c r="D144" i="6" s="1"/>
  <c r="D144" i="2"/>
  <c r="E144" i="2"/>
  <c r="F144" i="2"/>
  <c r="L144" i="6" s="1"/>
  <c r="G144" i="2"/>
  <c r="M144" i="6" s="1"/>
  <c r="H144" i="2"/>
  <c r="I144" i="2"/>
  <c r="O144" i="6" s="1"/>
  <c r="J144" i="2"/>
  <c r="Q144" i="6" s="1"/>
  <c r="K144" i="2"/>
  <c r="V144" i="6" s="1"/>
  <c r="CP144" i="6" s="1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145" i="2"/>
  <c r="B145" i="2"/>
  <c r="C145" i="2"/>
  <c r="D145" i="6" s="1"/>
  <c r="D145" i="2"/>
  <c r="E145" i="2"/>
  <c r="F145" i="2"/>
  <c r="L145" i="6" s="1"/>
  <c r="CF145" i="6" s="1"/>
  <c r="G145" i="2"/>
  <c r="M145" i="6" s="1"/>
  <c r="H145" i="2"/>
  <c r="N145" i="6" s="1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146" i="2"/>
  <c r="B146" i="2"/>
  <c r="C146" i="2"/>
  <c r="D146" i="2"/>
  <c r="E146" i="2"/>
  <c r="F146" i="2"/>
  <c r="G146" i="2"/>
  <c r="M146" i="6" s="1"/>
  <c r="H146" i="2"/>
  <c r="N146" i="6" s="1"/>
  <c r="I146" i="2"/>
  <c r="O146" i="6" s="1"/>
  <c r="J146" i="2"/>
  <c r="K146" i="2"/>
  <c r="X146" i="6" s="1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147" i="2"/>
  <c r="B147" i="2"/>
  <c r="C147" i="2"/>
  <c r="D147" i="2"/>
  <c r="E147" i="2"/>
  <c r="F147" i="2"/>
  <c r="L147" i="6" s="1"/>
  <c r="G147" i="2"/>
  <c r="M147" i="6" s="1"/>
  <c r="H147" i="2"/>
  <c r="N147" i="6" s="1"/>
  <c r="I147" i="2"/>
  <c r="O147" i="6" s="1"/>
  <c r="AY147" i="6" s="1"/>
  <c r="J147" i="2"/>
  <c r="Q147" i="6" s="1"/>
  <c r="BA147" i="6" s="1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148" i="2"/>
  <c r="B148" i="2"/>
  <c r="C148" i="2"/>
  <c r="D148" i="2"/>
  <c r="E148" i="2"/>
  <c r="F148" i="2"/>
  <c r="L148" i="6" s="1"/>
  <c r="G148" i="2"/>
  <c r="M148" i="6" s="1"/>
  <c r="CG148" i="6" s="1"/>
  <c r="H148" i="2"/>
  <c r="I148" i="2"/>
  <c r="O148" i="6" s="1"/>
  <c r="J148" i="2"/>
  <c r="P148" i="6" s="1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149" i="2"/>
  <c r="B149" i="2"/>
  <c r="C149" i="2"/>
  <c r="D149" i="2"/>
  <c r="E149" i="2"/>
  <c r="F149" i="2"/>
  <c r="L149" i="6" s="1"/>
  <c r="G149" i="2"/>
  <c r="M149" i="6" s="1"/>
  <c r="H149" i="2"/>
  <c r="N149" i="6" s="1"/>
  <c r="AX149" i="6" s="1"/>
  <c r="I149" i="2"/>
  <c r="J149" i="2"/>
  <c r="K149" i="2"/>
  <c r="L149" i="2"/>
  <c r="Y149" i="6" s="1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150" i="2"/>
  <c r="B150" i="2"/>
  <c r="C150" i="2"/>
  <c r="D150" i="2"/>
  <c r="E150" i="2"/>
  <c r="K150" i="6" s="1"/>
  <c r="F150" i="2"/>
  <c r="G150" i="2"/>
  <c r="M150" i="6" s="1"/>
  <c r="H150" i="2"/>
  <c r="N150" i="6" s="1"/>
  <c r="I150" i="2"/>
  <c r="O150" i="6" s="1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151" i="2"/>
  <c r="B151" i="2"/>
  <c r="C151" i="2"/>
  <c r="D151" i="2"/>
  <c r="E151" i="2"/>
  <c r="F151" i="2"/>
  <c r="L151" i="6" s="1"/>
  <c r="G151" i="2"/>
  <c r="M151" i="6" s="1"/>
  <c r="H151" i="2"/>
  <c r="N151" i="6" s="1"/>
  <c r="I151" i="2"/>
  <c r="O151" i="6" s="1"/>
  <c r="AY151" i="6" s="1"/>
  <c r="J151" i="2"/>
  <c r="R151" i="6" s="1"/>
  <c r="K151" i="2"/>
  <c r="L151" i="2"/>
  <c r="M151" i="2"/>
  <c r="N151" i="2"/>
  <c r="AL151" i="6" s="1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152" i="2"/>
  <c r="B152" i="2"/>
  <c r="C152" i="2"/>
  <c r="D152" i="2"/>
  <c r="E152" i="2"/>
  <c r="F152" i="2"/>
  <c r="L152" i="6" s="1"/>
  <c r="G152" i="2"/>
  <c r="M152" i="6" s="1"/>
  <c r="H152" i="2"/>
  <c r="I152" i="2"/>
  <c r="O152" i="6" s="1"/>
  <c r="CI152" i="6" s="1"/>
  <c r="J152" i="2"/>
  <c r="S152" i="6" s="1"/>
  <c r="K152" i="2"/>
  <c r="L152" i="2"/>
  <c r="M152" i="2"/>
  <c r="N152" i="2"/>
  <c r="AJ152" i="6" s="1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153" i="2"/>
  <c r="B153" i="2"/>
  <c r="C153" i="2"/>
  <c r="D153" i="6" s="1"/>
  <c r="D153" i="2"/>
  <c r="E153" i="2"/>
  <c r="F153" i="2"/>
  <c r="L153" i="6" s="1"/>
  <c r="G153" i="2"/>
  <c r="M153" i="6" s="1"/>
  <c r="H153" i="2"/>
  <c r="N153" i="6" s="1"/>
  <c r="I153" i="2"/>
  <c r="J153" i="2"/>
  <c r="K153" i="2"/>
  <c r="L153" i="2"/>
  <c r="AC153" i="6" s="1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154" i="2"/>
  <c r="B154" i="2"/>
  <c r="C154" i="2"/>
  <c r="D154" i="2"/>
  <c r="E154" i="2"/>
  <c r="K154" i="6" s="1"/>
  <c r="F154" i="2"/>
  <c r="G154" i="2"/>
  <c r="M154" i="6" s="1"/>
  <c r="H154" i="2"/>
  <c r="N154" i="6" s="1"/>
  <c r="I154" i="2"/>
  <c r="O154" i="6" s="1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155" i="2"/>
  <c r="B155" i="2"/>
  <c r="C155" i="2"/>
  <c r="D155" i="2"/>
  <c r="E155" i="2"/>
  <c r="F155" i="2"/>
  <c r="L155" i="6" s="1"/>
  <c r="G155" i="2"/>
  <c r="H155" i="2"/>
  <c r="N155" i="6" s="1"/>
  <c r="I155" i="2"/>
  <c r="O155" i="6" s="1"/>
  <c r="J155" i="2"/>
  <c r="R155" i="6" s="1"/>
  <c r="K155" i="2"/>
  <c r="L155" i="2"/>
  <c r="M155" i="2"/>
  <c r="N155" i="2"/>
  <c r="AK155" i="6" s="1"/>
  <c r="DE155" i="6" s="1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156" i="2"/>
  <c r="B156" i="2"/>
  <c r="C156" i="2"/>
  <c r="E156" i="6" s="1"/>
  <c r="D156" i="2"/>
  <c r="E156" i="2"/>
  <c r="F156" i="2"/>
  <c r="L156" i="6" s="1"/>
  <c r="G156" i="2"/>
  <c r="M156" i="6" s="1"/>
  <c r="H156" i="2"/>
  <c r="I156" i="2"/>
  <c r="O156" i="6" s="1"/>
  <c r="J156" i="2"/>
  <c r="K156" i="2"/>
  <c r="U156" i="6" s="1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157" i="2"/>
  <c r="B157" i="2"/>
  <c r="C157" i="2"/>
  <c r="D157" i="2"/>
  <c r="H157" i="6" s="1"/>
  <c r="CB157" i="6" s="1"/>
  <c r="E157" i="2"/>
  <c r="F157" i="2"/>
  <c r="L157" i="6" s="1"/>
  <c r="G157" i="2"/>
  <c r="M157" i="6" s="1"/>
  <c r="H157" i="2"/>
  <c r="N157" i="6" s="1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158" i="2"/>
  <c r="B158" i="2"/>
  <c r="C158" i="2"/>
  <c r="D158" i="2"/>
  <c r="E158" i="2"/>
  <c r="F158" i="2"/>
  <c r="G158" i="2"/>
  <c r="M158" i="6" s="1"/>
  <c r="H158" i="2"/>
  <c r="N158" i="6" s="1"/>
  <c r="I158" i="2"/>
  <c r="O158" i="6" s="1"/>
  <c r="CI158" i="6" s="1"/>
  <c r="J158" i="2"/>
  <c r="K158" i="2"/>
  <c r="L158" i="2"/>
  <c r="M158" i="2"/>
  <c r="AE158" i="6" s="1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159" i="2"/>
  <c r="B159" i="2"/>
  <c r="C159" i="2"/>
  <c r="D159" i="2"/>
  <c r="E159" i="2"/>
  <c r="F159" i="2"/>
  <c r="L159" i="6" s="1"/>
  <c r="CF159" i="6" s="1"/>
  <c r="G159" i="2"/>
  <c r="H159" i="2"/>
  <c r="N159" i="6" s="1"/>
  <c r="I159" i="2"/>
  <c r="O159" i="6" s="1"/>
  <c r="AY159" i="6" s="1"/>
  <c r="J159" i="2"/>
  <c r="S159" i="6" s="1"/>
  <c r="K159" i="2"/>
  <c r="L159" i="2"/>
  <c r="M159" i="2"/>
  <c r="N159" i="2"/>
  <c r="AI159" i="6" s="1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160" i="2"/>
  <c r="B160" i="2"/>
  <c r="C160" i="2"/>
  <c r="E160" i="6" s="1"/>
  <c r="D160" i="2"/>
  <c r="E160" i="2"/>
  <c r="F160" i="2"/>
  <c r="L160" i="6" s="1"/>
  <c r="G160" i="2"/>
  <c r="M160" i="6" s="1"/>
  <c r="H160" i="2"/>
  <c r="I160" i="2"/>
  <c r="O160" i="6" s="1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161" i="2"/>
  <c r="B161" i="2"/>
  <c r="C161" i="2"/>
  <c r="D161" i="2"/>
  <c r="H161" i="6" s="1"/>
  <c r="CB161" i="6" s="1"/>
  <c r="E161" i="2"/>
  <c r="F161" i="2"/>
  <c r="L161" i="6" s="1"/>
  <c r="CF161" i="6" s="1"/>
  <c r="G161" i="2"/>
  <c r="M161" i="6" s="1"/>
  <c r="H161" i="2"/>
  <c r="N161" i="6" s="1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162" i="2"/>
  <c r="B162" i="2"/>
  <c r="C162" i="2"/>
  <c r="D162" i="2"/>
  <c r="E162" i="2"/>
  <c r="F162" i="2"/>
  <c r="G162" i="2"/>
  <c r="M162" i="6" s="1"/>
  <c r="H162" i="2"/>
  <c r="N162" i="6" s="1"/>
  <c r="I162" i="2"/>
  <c r="O162" i="6" s="1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163" i="2"/>
  <c r="B163" i="2"/>
  <c r="C163" i="2"/>
  <c r="D163" i="2"/>
  <c r="E163" i="2"/>
  <c r="F163" i="2"/>
  <c r="L163" i="6" s="1"/>
  <c r="G163" i="2"/>
  <c r="H163" i="2"/>
  <c r="N163" i="6" s="1"/>
  <c r="AX163" i="6" s="1"/>
  <c r="I163" i="2"/>
  <c r="O163" i="6" s="1"/>
  <c r="J163" i="2"/>
  <c r="R163" i="6" s="1"/>
  <c r="BB163" i="6" s="1"/>
  <c r="K163" i="2"/>
  <c r="L163" i="2"/>
  <c r="M163" i="2"/>
  <c r="N163" i="2"/>
  <c r="AJ163" i="6" s="1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164" i="2"/>
  <c r="B164" i="2"/>
  <c r="C164" i="2"/>
  <c r="D164" i="2"/>
  <c r="E164" i="2"/>
  <c r="F164" i="2"/>
  <c r="L164" i="6" s="1"/>
  <c r="G164" i="2"/>
  <c r="M164" i="6" s="1"/>
  <c r="H164" i="2"/>
  <c r="I164" i="2"/>
  <c r="O164" i="6" s="1"/>
  <c r="CI164" i="6" s="1"/>
  <c r="J164" i="2"/>
  <c r="K164" i="2"/>
  <c r="L164" i="2"/>
  <c r="M164" i="2"/>
  <c r="N164" i="2"/>
  <c r="AJ164" i="6" s="1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165" i="2"/>
  <c r="B165" i="2"/>
  <c r="C165" i="2"/>
  <c r="D165" i="2"/>
  <c r="E165" i="2"/>
  <c r="F165" i="2"/>
  <c r="L165" i="6" s="1"/>
  <c r="G165" i="2"/>
  <c r="M165" i="6" s="1"/>
  <c r="H165" i="2"/>
  <c r="N165" i="6" s="1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166" i="2"/>
  <c r="B166" i="2"/>
  <c r="C166" i="2"/>
  <c r="D166" i="2"/>
  <c r="E166" i="2"/>
  <c r="F166" i="2"/>
  <c r="G166" i="2"/>
  <c r="M166" i="6" s="1"/>
  <c r="H166" i="2"/>
  <c r="N166" i="6" s="1"/>
  <c r="I166" i="2"/>
  <c r="O166" i="6" s="1"/>
  <c r="J166" i="2"/>
  <c r="K166" i="2"/>
  <c r="L166" i="2"/>
  <c r="AA166" i="6" s="1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167" i="2"/>
  <c r="B167" i="2"/>
  <c r="C167" i="2"/>
  <c r="D167" i="2"/>
  <c r="E167" i="2"/>
  <c r="F167" i="2"/>
  <c r="L167" i="6" s="1"/>
  <c r="G167" i="2"/>
  <c r="H167" i="2"/>
  <c r="N167" i="6" s="1"/>
  <c r="I167" i="2"/>
  <c r="O167" i="6" s="1"/>
  <c r="J167" i="2"/>
  <c r="K167" i="2"/>
  <c r="L167" i="2"/>
  <c r="M167" i="2"/>
  <c r="N167" i="2"/>
  <c r="AL167" i="6" s="1"/>
  <c r="DF167" i="6" s="1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168" i="2"/>
  <c r="B168" i="2"/>
  <c r="C168" i="2"/>
  <c r="G168" i="6" s="1"/>
  <c r="CA168" i="6" s="1"/>
  <c r="D168" i="2"/>
  <c r="E168" i="2"/>
  <c r="F168" i="2"/>
  <c r="L168" i="6" s="1"/>
  <c r="G168" i="2"/>
  <c r="M168" i="6" s="1"/>
  <c r="H168" i="2"/>
  <c r="I168" i="2"/>
  <c r="O168" i="6" s="1"/>
  <c r="J168" i="2"/>
  <c r="S168" i="6" s="1"/>
  <c r="CM168" i="6" s="1"/>
  <c r="K168" i="2"/>
  <c r="L168" i="2"/>
  <c r="M168" i="2"/>
  <c r="N168" i="2"/>
  <c r="AI168" i="6" s="1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169" i="2"/>
  <c r="B169" i="2"/>
  <c r="C169" i="2"/>
  <c r="D169" i="2"/>
  <c r="E169" i="2"/>
  <c r="F169" i="2"/>
  <c r="L169" i="6" s="1"/>
  <c r="G169" i="2"/>
  <c r="M169" i="6" s="1"/>
  <c r="H169" i="2"/>
  <c r="N169" i="6" s="1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170" i="2"/>
  <c r="B170" i="2"/>
  <c r="C170" i="2"/>
  <c r="D170" i="2"/>
  <c r="E170" i="2"/>
  <c r="F170" i="2"/>
  <c r="G170" i="2"/>
  <c r="M170" i="6" s="1"/>
  <c r="H170" i="2"/>
  <c r="N170" i="6" s="1"/>
  <c r="I170" i="2"/>
  <c r="O170" i="6" s="1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171" i="2"/>
  <c r="B171" i="2"/>
  <c r="C171" i="2"/>
  <c r="D171" i="2"/>
  <c r="E171" i="2"/>
  <c r="F171" i="2"/>
  <c r="L171" i="6" s="1"/>
  <c r="G171" i="2"/>
  <c r="H171" i="2"/>
  <c r="N171" i="6" s="1"/>
  <c r="I171" i="2"/>
  <c r="O171" i="6" s="1"/>
  <c r="J171" i="2"/>
  <c r="K171" i="2"/>
  <c r="L171" i="2"/>
  <c r="M171" i="2"/>
  <c r="N171" i="2"/>
  <c r="AL171" i="6" s="1"/>
  <c r="DF171" i="6" s="1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172" i="2"/>
  <c r="B172" i="2"/>
  <c r="C172" i="2"/>
  <c r="G172" i="6" s="1"/>
  <c r="D172" i="2"/>
  <c r="E172" i="2"/>
  <c r="F172" i="2"/>
  <c r="L172" i="6" s="1"/>
  <c r="G172" i="2"/>
  <c r="M172" i="6" s="1"/>
  <c r="H172" i="2"/>
  <c r="I172" i="2"/>
  <c r="O172" i="6" s="1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173" i="2"/>
  <c r="B173" i="2"/>
  <c r="C173" i="2"/>
  <c r="D173" i="2"/>
  <c r="E173" i="2"/>
  <c r="F173" i="2"/>
  <c r="L173" i="6" s="1"/>
  <c r="AV173" i="6" s="1"/>
  <c r="G173" i="2"/>
  <c r="M173" i="6" s="1"/>
  <c r="H173" i="2"/>
  <c r="N173" i="6" s="1"/>
  <c r="AX173" i="6" s="1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174" i="2"/>
  <c r="B174" i="2"/>
  <c r="C174" i="2"/>
  <c r="D174" i="2"/>
  <c r="E174" i="2"/>
  <c r="F174" i="2"/>
  <c r="G174" i="2"/>
  <c r="M174" i="6" s="1"/>
  <c r="H174" i="2"/>
  <c r="N174" i="6" s="1"/>
  <c r="I174" i="2"/>
  <c r="O174" i="6" s="1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175" i="2"/>
  <c r="B175" i="2"/>
  <c r="C175" i="2"/>
  <c r="D175" i="2"/>
  <c r="E175" i="2"/>
  <c r="F175" i="2"/>
  <c r="L175" i="6" s="1"/>
  <c r="G175" i="2"/>
  <c r="H175" i="2"/>
  <c r="N175" i="6" s="1"/>
  <c r="I175" i="2"/>
  <c r="O175" i="6" s="1"/>
  <c r="J175" i="2"/>
  <c r="P175" i="6" s="1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176" i="2"/>
  <c r="B176" i="2"/>
  <c r="C176" i="2"/>
  <c r="D176" i="2"/>
  <c r="E176" i="2"/>
  <c r="F176" i="2"/>
  <c r="L176" i="6" s="1"/>
  <c r="G176" i="2"/>
  <c r="M176" i="6" s="1"/>
  <c r="H176" i="2"/>
  <c r="I176" i="2"/>
  <c r="O176" i="6" s="1"/>
  <c r="AY176" i="6" s="1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177" i="2"/>
  <c r="B177" i="2"/>
  <c r="C177" i="2"/>
  <c r="D177" i="2"/>
  <c r="E177" i="2"/>
  <c r="F177" i="2"/>
  <c r="L177" i="6" s="1"/>
  <c r="CF177" i="6" s="1"/>
  <c r="G177" i="2"/>
  <c r="M177" i="6" s="1"/>
  <c r="H177" i="2"/>
  <c r="N177" i="6" s="1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178" i="2"/>
  <c r="B178" i="2"/>
  <c r="C178" i="2"/>
  <c r="D178" i="2"/>
  <c r="E178" i="2"/>
  <c r="F178" i="2"/>
  <c r="G178" i="2"/>
  <c r="M178" i="6" s="1"/>
  <c r="H178" i="2"/>
  <c r="N178" i="6" s="1"/>
  <c r="I178" i="2"/>
  <c r="O178" i="6" s="1"/>
  <c r="J178" i="2"/>
  <c r="K178" i="2"/>
  <c r="L178" i="2"/>
  <c r="M178" i="2"/>
  <c r="AD178" i="6" s="1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179" i="2"/>
  <c r="B179" i="2"/>
  <c r="C179" i="2"/>
  <c r="D179" i="2"/>
  <c r="E179" i="2"/>
  <c r="F179" i="2"/>
  <c r="L179" i="6" s="1"/>
  <c r="G179" i="2"/>
  <c r="H179" i="2"/>
  <c r="N179" i="6" s="1"/>
  <c r="I179" i="2"/>
  <c r="O179" i="6" s="1"/>
  <c r="J179" i="2"/>
  <c r="Q179" i="6" s="1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180" i="2"/>
  <c r="B180" i="2"/>
  <c r="C180" i="2"/>
  <c r="D180" i="2"/>
  <c r="E180" i="2"/>
  <c r="F180" i="2"/>
  <c r="L180" i="6" s="1"/>
  <c r="G180" i="2"/>
  <c r="M180" i="6" s="1"/>
  <c r="H180" i="2"/>
  <c r="I180" i="2"/>
  <c r="O180" i="6" s="1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181" i="2"/>
  <c r="B181" i="2"/>
  <c r="C181" i="2"/>
  <c r="D181" i="2"/>
  <c r="E181" i="2"/>
  <c r="F181" i="2"/>
  <c r="L181" i="6" s="1"/>
  <c r="CF181" i="6" s="1"/>
  <c r="G181" i="2"/>
  <c r="M181" i="6" s="1"/>
  <c r="H181" i="2"/>
  <c r="N181" i="6" s="1"/>
  <c r="CH181" i="6" s="1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182" i="2"/>
  <c r="B182" i="2"/>
  <c r="C182" i="2"/>
  <c r="D182" i="2"/>
  <c r="E182" i="2"/>
  <c r="F182" i="2"/>
  <c r="G182" i="2"/>
  <c r="M182" i="6" s="1"/>
  <c r="AW182" i="6" s="1"/>
  <c r="H182" i="2"/>
  <c r="N182" i="6" s="1"/>
  <c r="I182" i="2"/>
  <c r="O182" i="6" s="1"/>
  <c r="AY182" i="6" s="1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183" i="2"/>
  <c r="B183" i="2"/>
  <c r="C183" i="2"/>
  <c r="D183" i="2"/>
  <c r="E183" i="2"/>
  <c r="F183" i="2"/>
  <c r="L183" i="6" s="1"/>
  <c r="G183" i="2"/>
  <c r="H183" i="2"/>
  <c r="N183" i="6" s="1"/>
  <c r="I183" i="2"/>
  <c r="O183" i="6" s="1"/>
  <c r="AY183" i="6" s="1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184" i="2"/>
  <c r="B184" i="2"/>
  <c r="C184" i="2"/>
  <c r="D184" i="2"/>
  <c r="E184" i="2"/>
  <c r="F184" i="2"/>
  <c r="L184" i="6" s="1"/>
  <c r="G184" i="2"/>
  <c r="M184" i="6" s="1"/>
  <c r="H184" i="2"/>
  <c r="I184" i="2"/>
  <c r="O184" i="6" s="1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185" i="2"/>
  <c r="B185" i="2"/>
  <c r="C185" i="2"/>
  <c r="D185" i="2"/>
  <c r="E185" i="2"/>
  <c r="F185" i="2"/>
  <c r="L185" i="6" s="1"/>
  <c r="G185" i="2"/>
  <c r="M185" i="6" s="1"/>
  <c r="CG185" i="6" s="1"/>
  <c r="H185" i="2"/>
  <c r="N185" i="6" s="1"/>
  <c r="CH185" i="6" s="1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186" i="2"/>
  <c r="B186" i="2"/>
  <c r="C186" i="2"/>
  <c r="D186" i="2"/>
  <c r="E186" i="2"/>
  <c r="J186" i="6" s="1"/>
  <c r="F186" i="2"/>
  <c r="G186" i="2"/>
  <c r="M186" i="6" s="1"/>
  <c r="H186" i="2"/>
  <c r="N186" i="6" s="1"/>
  <c r="I186" i="2"/>
  <c r="O186" i="6" s="1"/>
  <c r="AY186" i="6" s="1"/>
  <c r="J186" i="2"/>
  <c r="K186" i="2"/>
  <c r="L186" i="2"/>
  <c r="M186" i="2"/>
  <c r="AE186" i="6" s="1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187" i="2"/>
  <c r="B187" i="2"/>
  <c r="C187" i="2"/>
  <c r="D187" i="2"/>
  <c r="E187" i="2"/>
  <c r="F187" i="2"/>
  <c r="L187" i="6" s="1"/>
  <c r="G187" i="2"/>
  <c r="H187" i="2"/>
  <c r="N187" i="6" s="1"/>
  <c r="I187" i="2"/>
  <c r="O187" i="6" s="1"/>
  <c r="AY187" i="6" s="1"/>
  <c r="J187" i="2"/>
  <c r="Q187" i="6" s="1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188" i="2"/>
  <c r="B188" i="2"/>
  <c r="C188" i="2"/>
  <c r="D188" i="2"/>
  <c r="E188" i="2"/>
  <c r="F188" i="2"/>
  <c r="L188" i="6" s="1"/>
  <c r="G188" i="2"/>
  <c r="M188" i="6" s="1"/>
  <c r="H188" i="2"/>
  <c r="I188" i="2"/>
  <c r="O188" i="6" s="1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189" i="2"/>
  <c r="B189" i="2"/>
  <c r="C189" i="2"/>
  <c r="D189" i="2"/>
  <c r="E189" i="2"/>
  <c r="F189" i="2"/>
  <c r="L189" i="6" s="1"/>
  <c r="AV189" i="6" s="1"/>
  <c r="G189" i="2"/>
  <c r="M189" i="6" s="1"/>
  <c r="CG189" i="6" s="1"/>
  <c r="H189" i="2"/>
  <c r="N189" i="6" s="1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190" i="2"/>
  <c r="B190" i="2"/>
  <c r="C190" i="2"/>
  <c r="D190" i="2"/>
  <c r="E190" i="2"/>
  <c r="F190" i="2"/>
  <c r="G190" i="2"/>
  <c r="M190" i="6" s="1"/>
  <c r="H190" i="2"/>
  <c r="N190" i="6" s="1"/>
  <c r="I190" i="2"/>
  <c r="O190" i="6" s="1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191" i="2"/>
  <c r="B191" i="2"/>
  <c r="C191" i="2"/>
  <c r="D191" i="2"/>
  <c r="E191" i="2"/>
  <c r="F191" i="2"/>
  <c r="L191" i="6" s="1"/>
  <c r="G191" i="2"/>
  <c r="H191" i="2"/>
  <c r="N191" i="6" s="1"/>
  <c r="I191" i="2"/>
  <c r="O191" i="6" s="1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192" i="2"/>
  <c r="B192" i="2"/>
  <c r="C192" i="2"/>
  <c r="D192" i="2"/>
  <c r="E192" i="2"/>
  <c r="F192" i="2"/>
  <c r="L192" i="6" s="1"/>
  <c r="G192" i="2"/>
  <c r="M192" i="6" s="1"/>
  <c r="H192" i="2"/>
  <c r="I192" i="2"/>
  <c r="O192" i="6" s="1"/>
  <c r="CI192" i="6" s="1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193" i="2"/>
  <c r="B193" i="2"/>
  <c r="C193" i="2"/>
  <c r="D193" i="2"/>
  <c r="H193" i="6" s="1"/>
  <c r="E193" i="2"/>
  <c r="F193" i="2"/>
  <c r="L193" i="6" s="1"/>
  <c r="G193" i="2"/>
  <c r="M193" i="6" s="1"/>
  <c r="H193" i="2"/>
  <c r="N193" i="6" s="1"/>
  <c r="I193" i="2"/>
  <c r="J193" i="2"/>
  <c r="K193" i="2"/>
  <c r="L193" i="2"/>
  <c r="AA193" i="6" s="1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194" i="2"/>
  <c r="B194" i="2"/>
  <c r="C194" i="2"/>
  <c r="D194" i="2"/>
  <c r="E194" i="2"/>
  <c r="F194" i="2"/>
  <c r="G194" i="2"/>
  <c r="M194" i="6" s="1"/>
  <c r="H194" i="2"/>
  <c r="N194" i="6" s="1"/>
  <c r="I194" i="2"/>
  <c r="O194" i="6" s="1"/>
  <c r="CI194" i="6" s="1"/>
  <c r="J194" i="2"/>
  <c r="K194" i="2"/>
  <c r="L194" i="2"/>
  <c r="M194" i="2"/>
  <c r="AE194" i="6" s="1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195" i="2"/>
  <c r="B195" i="2"/>
  <c r="C195" i="2"/>
  <c r="D195" i="2"/>
  <c r="E195" i="2"/>
  <c r="F195" i="2"/>
  <c r="L195" i="6" s="1"/>
  <c r="G195" i="2"/>
  <c r="H195" i="2"/>
  <c r="N195" i="6" s="1"/>
  <c r="I195" i="2"/>
  <c r="O195" i="6" s="1"/>
  <c r="AY195" i="6" s="1"/>
  <c r="J195" i="2"/>
  <c r="Q195" i="6" s="1"/>
  <c r="K195" i="2"/>
  <c r="L195" i="2"/>
  <c r="M195" i="2"/>
  <c r="N195" i="2"/>
  <c r="AI195" i="6" s="1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196" i="2"/>
  <c r="B196" i="2"/>
  <c r="C196" i="2"/>
  <c r="E196" i="6" s="1"/>
  <c r="AO196" i="6" s="1"/>
  <c r="D196" i="2"/>
  <c r="E196" i="2"/>
  <c r="F196" i="2"/>
  <c r="L196" i="6" s="1"/>
  <c r="G196" i="2"/>
  <c r="M196" i="6" s="1"/>
  <c r="H196" i="2"/>
  <c r="I196" i="2"/>
  <c r="O196" i="6" s="1"/>
  <c r="J196" i="2"/>
  <c r="K196" i="2"/>
  <c r="V196" i="6" s="1"/>
  <c r="BF196" i="6" s="1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197" i="2"/>
  <c r="B197" i="2"/>
  <c r="C197" i="2"/>
  <c r="D197" i="2"/>
  <c r="E197" i="2"/>
  <c r="F197" i="2"/>
  <c r="L197" i="6" s="1"/>
  <c r="CF197" i="6" s="1"/>
  <c r="G197" i="2"/>
  <c r="M197" i="6" s="1"/>
  <c r="H197" i="2"/>
  <c r="N197" i="6" s="1"/>
  <c r="CH197" i="6" s="1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198" i="2"/>
  <c r="B198" i="2"/>
  <c r="C198" i="2"/>
  <c r="D198" i="2"/>
  <c r="E198" i="2"/>
  <c r="F198" i="2"/>
  <c r="G198" i="2"/>
  <c r="M198" i="6" s="1"/>
  <c r="H198" i="2"/>
  <c r="N198" i="6" s="1"/>
  <c r="I198" i="2"/>
  <c r="O198" i="6" s="1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199" i="2"/>
  <c r="B199" i="2"/>
  <c r="C199" i="2"/>
  <c r="D199" i="2"/>
  <c r="E199" i="2"/>
  <c r="F199" i="2"/>
  <c r="L199" i="6" s="1"/>
  <c r="G199" i="2"/>
  <c r="H199" i="2"/>
  <c r="N199" i="6" s="1"/>
  <c r="I199" i="2"/>
  <c r="O199" i="6" s="1"/>
  <c r="J199" i="2"/>
  <c r="K199" i="2"/>
  <c r="L199" i="2"/>
  <c r="M199" i="2"/>
  <c r="N199" i="2"/>
  <c r="AK199" i="6" s="1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200" i="2"/>
  <c r="B200" i="2"/>
  <c r="C200" i="2"/>
  <c r="G200" i="6" s="1"/>
  <c r="CA200" i="6" s="1"/>
  <c r="D200" i="2"/>
  <c r="E200" i="2"/>
  <c r="F200" i="2"/>
  <c r="L200" i="6" s="1"/>
  <c r="G200" i="2"/>
  <c r="M200" i="6" s="1"/>
  <c r="H200" i="2"/>
  <c r="I200" i="2"/>
  <c r="O200" i="6" s="1"/>
  <c r="J200" i="2"/>
  <c r="K200" i="2"/>
  <c r="V200" i="6" s="1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201" i="2"/>
  <c r="B201" i="2"/>
  <c r="C201" i="2"/>
  <c r="D201" i="2"/>
  <c r="E201" i="2"/>
  <c r="F201" i="2"/>
  <c r="L201" i="6" s="1"/>
  <c r="G201" i="2"/>
  <c r="M201" i="6" s="1"/>
  <c r="H201" i="2"/>
  <c r="N201" i="6" s="1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202" i="2"/>
  <c r="B202" i="2"/>
  <c r="C202" i="2"/>
  <c r="D202" i="2"/>
  <c r="E202" i="2"/>
  <c r="F202" i="2"/>
  <c r="G202" i="2"/>
  <c r="M202" i="6" s="1"/>
  <c r="H202" i="2"/>
  <c r="N202" i="6" s="1"/>
  <c r="I202" i="2"/>
  <c r="O202" i="6" s="1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203" i="2"/>
  <c r="B203" i="2"/>
  <c r="C203" i="2"/>
  <c r="D203" i="2"/>
  <c r="E203" i="2"/>
  <c r="F203" i="2"/>
  <c r="L203" i="6" s="1"/>
  <c r="CF203" i="6" s="1"/>
  <c r="G203" i="2"/>
  <c r="H203" i="2"/>
  <c r="N203" i="6" s="1"/>
  <c r="CH203" i="6" s="1"/>
  <c r="I203" i="2"/>
  <c r="O203" i="6" s="1"/>
  <c r="J203" i="2"/>
  <c r="K203" i="2"/>
  <c r="L203" i="2"/>
  <c r="M203" i="2"/>
  <c r="N203" i="2"/>
  <c r="AL203" i="6" s="1"/>
  <c r="BV203" i="6" s="1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204" i="2"/>
  <c r="B204" i="2"/>
  <c r="C204" i="2"/>
  <c r="G204" i="6" s="1"/>
  <c r="CA204" i="6" s="1"/>
  <c r="D204" i="2"/>
  <c r="E204" i="2"/>
  <c r="F204" i="2"/>
  <c r="L204" i="6" s="1"/>
  <c r="G204" i="2"/>
  <c r="M204" i="6" s="1"/>
  <c r="H204" i="2"/>
  <c r="I204" i="2"/>
  <c r="O204" i="6" s="1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205" i="2"/>
  <c r="B205" i="2"/>
  <c r="C205" i="2"/>
  <c r="D205" i="2"/>
  <c r="E205" i="2"/>
  <c r="F205" i="2"/>
  <c r="L205" i="6" s="1"/>
  <c r="CF205" i="6" s="1"/>
  <c r="G205" i="2"/>
  <c r="M205" i="6" s="1"/>
  <c r="H205" i="2"/>
  <c r="N205" i="6" s="1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206" i="2"/>
  <c r="B206" i="2"/>
  <c r="C206" i="2"/>
  <c r="D206" i="2"/>
  <c r="E206" i="2"/>
  <c r="F206" i="2"/>
  <c r="G206" i="2"/>
  <c r="M206" i="6" s="1"/>
  <c r="H206" i="2"/>
  <c r="N206" i="6" s="1"/>
  <c r="I206" i="2"/>
  <c r="O206" i="6" s="1"/>
  <c r="AY206" i="6" s="1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207" i="2"/>
  <c r="B207" i="2"/>
  <c r="C207" i="2"/>
  <c r="D207" i="2"/>
  <c r="E207" i="2"/>
  <c r="F207" i="2"/>
  <c r="L207" i="6" s="1"/>
  <c r="G207" i="2"/>
  <c r="H207" i="2"/>
  <c r="N207" i="6" s="1"/>
  <c r="I207" i="2"/>
  <c r="O207" i="6" s="1"/>
  <c r="AY207" i="6" s="1"/>
  <c r="J207" i="2"/>
  <c r="P207" i="6" s="1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208" i="2"/>
  <c r="B208" i="2"/>
  <c r="C208" i="2"/>
  <c r="G208" i="6" s="1"/>
  <c r="D208" i="2"/>
  <c r="E208" i="2"/>
  <c r="F208" i="2"/>
  <c r="L208" i="6" s="1"/>
  <c r="G208" i="2"/>
  <c r="M208" i="6" s="1"/>
  <c r="H208" i="2"/>
  <c r="I208" i="2"/>
  <c r="O208" i="6" s="1"/>
  <c r="AY208" i="6" s="1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209" i="2"/>
  <c r="B209" i="2"/>
  <c r="C209" i="2"/>
  <c r="D209" i="2"/>
  <c r="E209" i="2"/>
  <c r="F209" i="2"/>
  <c r="L209" i="6" s="1"/>
  <c r="AV209" i="6" s="1"/>
  <c r="G209" i="2"/>
  <c r="M209" i="6" s="1"/>
  <c r="H209" i="2"/>
  <c r="N209" i="6" s="1"/>
  <c r="I209" i="2"/>
  <c r="J209" i="2"/>
  <c r="K209" i="2"/>
  <c r="L209" i="2"/>
  <c r="AA209" i="6" s="1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210" i="2"/>
  <c r="B210" i="2"/>
  <c r="C210" i="2"/>
  <c r="D210" i="2"/>
  <c r="E210" i="2"/>
  <c r="K210" i="6" s="1"/>
  <c r="F210" i="2"/>
  <c r="G210" i="2"/>
  <c r="M210" i="6" s="1"/>
  <c r="H210" i="2"/>
  <c r="N210" i="6" s="1"/>
  <c r="I210" i="2"/>
  <c r="O210" i="6" s="1"/>
  <c r="AY210" i="6" s="1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211" i="2"/>
  <c r="B211" i="2"/>
  <c r="C211" i="2"/>
  <c r="D211" i="2"/>
  <c r="E211" i="2"/>
  <c r="F211" i="2"/>
  <c r="L211" i="6" s="1"/>
  <c r="G211" i="2"/>
  <c r="H211" i="2"/>
  <c r="N211" i="6" s="1"/>
  <c r="I211" i="2"/>
  <c r="O211" i="6" s="1"/>
  <c r="J211" i="2"/>
  <c r="Q211" i="6" s="1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212" i="2"/>
  <c r="B212" i="2"/>
  <c r="C212" i="2"/>
  <c r="D212" i="6" s="1"/>
  <c r="D212" i="2"/>
  <c r="E212" i="2"/>
  <c r="F212" i="2"/>
  <c r="L212" i="6" s="1"/>
  <c r="G212" i="2"/>
  <c r="M212" i="6" s="1"/>
  <c r="H212" i="2"/>
  <c r="I212" i="2"/>
  <c r="O212" i="6" s="1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213" i="2"/>
  <c r="B213" i="2"/>
  <c r="C213" i="2"/>
  <c r="D213" i="2"/>
  <c r="E213" i="2"/>
  <c r="F213" i="2"/>
  <c r="L213" i="6" s="1"/>
  <c r="AV213" i="6" s="1"/>
  <c r="G213" i="2"/>
  <c r="M213" i="6" s="1"/>
  <c r="H213" i="2"/>
  <c r="N213" i="6" s="1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214" i="2"/>
  <c r="B214" i="2"/>
  <c r="C214" i="2"/>
  <c r="D214" i="2"/>
  <c r="E214" i="2"/>
  <c r="F214" i="2"/>
  <c r="G214" i="2"/>
  <c r="M214" i="6" s="1"/>
  <c r="CG214" i="6" s="1"/>
  <c r="H214" i="2"/>
  <c r="N214" i="6" s="1"/>
  <c r="I214" i="2"/>
  <c r="O214" i="6" s="1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215" i="2"/>
  <c r="B215" i="2"/>
  <c r="C215" i="2"/>
  <c r="D215" i="2"/>
  <c r="E215" i="2"/>
  <c r="F215" i="2"/>
  <c r="L215" i="6" s="1"/>
  <c r="G215" i="2"/>
  <c r="H215" i="2"/>
  <c r="N215" i="6" s="1"/>
  <c r="I215" i="2"/>
  <c r="O215" i="6" s="1"/>
  <c r="J215" i="2"/>
  <c r="R215" i="6" s="1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216" i="2"/>
  <c r="B216" i="2"/>
  <c r="C216" i="2"/>
  <c r="D216" i="2"/>
  <c r="E216" i="2"/>
  <c r="F216" i="2"/>
  <c r="L216" i="6" s="1"/>
  <c r="G216" i="2"/>
  <c r="M216" i="6" s="1"/>
  <c r="H216" i="2"/>
  <c r="I216" i="2"/>
  <c r="O216" i="6" s="1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217" i="2"/>
  <c r="B217" i="2"/>
  <c r="C217" i="2"/>
  <c r="D217" i="2"/>
  <c r="E217" i="2"/>
  <c r="F217" i="2"/>
  <c r="L217" i="6" s="1"/>
  <c r="G217" i="2"/>
  <c r="M217" i="6" s="1"/>
  <c r="H217" i="2"/>
  <c r="N217" i="6" s="1"/>
  <c r="I217" i="2"/>
  <c r="J217" i="2"/>
  <c r="K217" i="2"/>
  <c r="L217" i="2"/>
  <c r="AC217" i="6" s="1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218" i="2"/>
  <c r="B218" i="2"/>
  <c r="C218" i="2"/>
  <c r="D218" i="2"/>
  <c r="E218" i="2"/>
  <c r="F218" i="2"/>
  <c r="G218" i="2"/>
  <c r="M218" i="6" s="1"/>
  <c r="H218" i="2"/>
  <c r="N218" i="6" s="1"/>
  <c r="I218" i="2"/>
  <c r="O218" i="6" s="1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219" i="2"/>
  <c r="B219" i="2"/>
  <c r="C219" i="2"/>
  <c r="D219" i="2"/>
  <c r="E219" i="2"/>
  <c r="F219" i="2"/>
  <c r="L219" i="6" s="1"/>
  <c r="G219" i="2"/>
  <c r="H219" i="2"/>
  <c r="N219" i="6" s="1"/>
  <c r="I219" i="2"/>
  <c r="O219" i="6" s="1"/>
  <c r="J219" i="2"/>
  <c r="K219" i="2"/>
  <c r="L219" i="2"/>
  <c r="M219" i="2"/>
  <c r="N219" i="2"/>
  <c r="AL219" i="6" s="1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220" i="2"/>
  <c r="B220" i="2"/>
  <c r="C220" i="2"/>
  <c r="D220" i="2"/>
  <c r="E220" i="2"/>
  <c r="F220" i="2"/>
  <c r="L220" i="6" s="1"/>
  <c r="G220" i="2"/>
  <c r="M220" i="6" s="1"/>
  <c r="AW220" i="6" s="1"/>
  <c r="H220" i="2"/>
  <c r="I220" i="2"/>
  <c r="O220" i="6" s="1"/>
  <c r="J220" i="2"/>
  <c r="K220" i="2"/>
  <c r="T220" i="6" s="1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221" i="2"/>
  <c r="B221" i="2"/>
  <c r="C221" i="2"/>
  <c r="D221" i="2"/>
  <c r="H221" i="6" s="1"/>
  <c r="E221" i="2"/>
  <c r="F221" i="2"/>
  <c r="L221" i="6" s="1"/>
  <c r="G221" i="2"/>
  <c r="M221" i="6" s="1"/>
  <c r="H221" i="2"/>
  <c r="N221" i="6" s="1"/>
  <c r="CH221" i="6" s="1"/>
  <c r="I221" i="2"/>
  <c r="J221" i="2"/>
  <c r="K221" i="2"/>
  <c r="L221" i="2"/>
  <c r="Z221" i="6" s="1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222" i="2"/>
  <c r="B222" i="2"/>
  <c r="C222" i="2"/>
  <c r="D222" i="2"/>
  <c r="E222" i="2"/>
  <c r="F222" i="2"/>
  <c r="G222" i="2"/>
  <c r="M222" i="6" s="1"/>
  <c r="H222" i="2"/>
  <c r="N222" i="6" s="1"/>
  <c r="I222" i="2"/>
  <c r="O222" i="6" s="1"/>
  <c r="CI222" i="6" s="1"/>
  <c r="J222" i="2"/>
  <c r="K222" i="2"/>
  <c r="L222" i="2"/>
  <c r="M222" i="2"/>
  <c r="AD222" i="6" s="1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223" i="2"/>
  <c r="B223" i="2"/>
  <c r="C223" i="2"/>
  <c r="D223" i="2"/>
  <c r="E223" i="2"/>
  <c r="F223" i="2"/>
  <c r="L223" i="6" s="1"/>
  <c r="G223" i="2"/>
  <c r="H223" i="2"/>
  <c r="N223" i="6" s="1"/>
  <c r="I223" i="2"/>
  <c r="O223" i="6" s="1"/>
  <c r="J223" i="2"/>
  <c r="R223" i="6" s="1"/>
  <c r="K223" i="2"/>
  <c r="L223" i="2"/>
  <c r="M223" i="2"/>
  <c r="N223" i="2"/>
  <c r="AI223" i="6" s="1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224" i="2"/>
  <c r="B224" i="2"/>
  <c r="C224" i="2"/>
  <c r="D224" i="6" s="1"/>
  <c r="D224" i="2"/>
  <c r="E224" i="2"/>
  <c r="F224" i="2"/>
  <c r="L224" i="6" s="1"/>
  <c r="CF224" i="6" s="1"/>
  <c r="G224" i="2"/>
  <c r="M224" i="6" s="1"/>
  <c r="AW224" i="6" s="1"/>
  <c r="H224" i="2"/>
  <c r="I224" i="2"/>
  <c r="O224" i="6" s="1"/>
  <c r="J224" i="2"/>
  <c r="K224" i="2"/>
  <c r="V224" i="6" s="1"/>
  <c r="CP224" i="6" s="1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225" i="2"/>
  <c r="B225" i="2"/>
  <c r="C225" i="2"/>
  <c r="D225" i="2"/>
  <c r="E225" i="2"/>
  <c r="F225" i="2"/>
  <c r="L225" i="6" s="1"/>
  <c r="G225" i="2"/>
  <c r="M225" i="6" s="1"/>
  <c r="H225" i="2"/>
  <c r="N225" i="6" s="1"/>
  <c r="CH225" i="6" s="1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226" i="2"/>
  <c r="B226" i="2"/>
  <c r="C226" i="2"/>
  <c r="D226" i="2"/>
  <c r="E226" i="2"/>
  <c r="F226" i="2"/>
  <c r="G226" i="2"/>
  <c r="M226" i="6" s="1"/>
  <c r="AW226" i="6" s="1"/>
  <c r="H226" i="2"/>
  <c r="N226" i="6" s="1"/>
  <c r="I226" i="2"/>
  <c r="O226" i="6" s="1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227" i="2"/>
  <c r="B227" i="2"/>
  <c r="C227" i="2"/>
  <c r="D227" i="2"/>
  <c r="E227" i="2"/>
  <c r="F227" i="2"/>
  <c r="L227" i="6" s="1"/>
  <c r="G227" i="2"/>
  <c r="H227" i="2"/>
  <c r="N227" i="6" s="1"/>
  <c r="I227" i="2"/>
  <c r="O227" i="6" s="1"/>
  <c r="J227" i="2"/>
  <c r="K227" i="2"/>
  <c r="L227" i="2"/>
  <c r="M227" i="2"/>
  <c r="N227" i="2"/>
  <c r="AK227" i="6" s="1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228" i="2"/>
  <c r="B228" i="2"/>
  <c r="C228" i="2"/>
  <c r="D228" i="2"/>
  <c r="E228" i="2"/>
  <c r="F228" i="2"/>
  <c r="L228" i="6" s="1"/>
  <c r="G228" i="2"/>
  <c r="M228" i="6" s="1"/>
  <c r="AW228" i="6" s="1"/>
  <c r="H228" i="2"/>
  <c r="I228" i="2"/>
  <c r="O228" i="6" s="1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229" i="2"/>
  <c r="B229" i="2"/>
  <c r="C229" i="2"/>
  <c r="D229" i="2"/>
  <c r="E229" i="2"/>
  <c r="F229" i="2"/>
  <c r="L229" i="6" s="1"/>
  <c r="G229" i="2"/>
  <c r="M229" i="6" s="1"/>
  <c r="CG229" i="6" s="1"/>
  <c r="H229" i="2"/>
  <c r="N229" i="6" s="1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230" i="2"/>
  <c r="B230" i="2"/>
  <c r="C230" i="2"/>
  <c r="D230" i="2"/>
  <c r="E230" i="2"/>
  <c r="F230" i="2"/>
  <c r="G230" i="2"/>
  <c r="M230" i="6" s="1"/>
  <c r="H230" i="2"/>
  <c r="N230" i="6" s="1"/>
  <c r="CH230" i="6" s="1"/>
  <c r="I230" i="2"/>
  <c r="O230" i="6" s="1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231" i="2"/>
  <c r="B231" i="2"/>
  <c r="C231" i="2"/>
  <c r="D231" i="2"/>
  <c r="E231" i="2"/>
  <c r="F231" i="2"/>
  <c r="L231" i="6" s="1"/>
  <c r="CF231" i="6" s="1"/>
  <c r="G231" i="2"/>
  <c r="H231" i="2"/>
  <c r="N231" i="6" s="1"/>
  <c r="I231" i="2"/>
  <c r="O231" i="6" s="1"/>
  <c r="CI231" i="6" s="1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232" i="2"/>
  <c r="B232" i="2"/>
  <c r="C232" i="2"/>
  <c r="D232" i="2"/>
  <c r="E232" i="2"/>
  <c r="F232" i="2"/>
  <c r="L232" i="6" s="1"/>
  <c r="G232" i="2"/>
  <c r="M232" i="6" s="1"/>
  <c r="H232" i="2"/>
  <c r="I232" i="2"/>
  <c r="O232" i="6" s="1"/>
  <c r="J232" i="2"/>
  <c r="K232" i="2"/>
  <c r="U232" i="6" s="1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233" i="2"/>
  <c r="B233" i="2"/>
  <c r="C233" i="2"/>
  <c r="D233" i="2"/>
  <c r="E233" i="2"/>
  <c r="F233" i="2"/>
  <c r="L233" i="6" s="1"/>
  <c r="G233" i="2"/>
  <c r="M233" i="6" s="1"/>
  <c r="H233" i="2"/>
  <c r="N233" i="6" s="1"/>
  <c r="CH233" i="6" s="1"/>
  <c r="I233" i="2"/>
  <c r="J233" i="2"/>
  <c r="K233" i="2"/>
  <c r="L233" i="2"/>
  <c r="AA233" i="6" s="1"/>
  <c r="CU233" i="6" s="1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234" i="2"/>
  <c r="B234" i="2"/>
  <c r="C234" i="2"/>
  <c r="D234" i="2"/>
  <c r="E234" i="2"/>
  <c r="F234" i="2"/>
  <c r="G234" i="2"/>
  <c r="M234" i="6" s="1"/>
  <c r="H234" i="2"/>
  <c r="N234" i="6" s="1"/>
  <c r="I234" i="2"/>
  <c r="O234" i="6" s="1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235" i="2"/>
  <c r="B235" i="2"/>
  <c r="C235" i="2"/>
  <c r="D235" i="2"/>
  <c r="E235" i="2"/>
  <c r="F235" i="2"/>
  <c r="L235" i="6" s="1"/>
  <c r="G235" i="2"/>
  <c r="H235" i="2"/>
  <c r="N235" i="6" s="1"/>
  <c r="I235" i="2"/>
  <c r="O235" i="6" s="1"/>
  <c r="J235" i="2"/>
  <c r="K235" i="2"/>
  <c r="L235" i="2"/>
  <c r="M235" i="2"/>
  <c r="N235" i="2"/>
  <c r="AI235" i="6" s="1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236" i="2"/>
  <c r="B236" i="2"/>
  <c r="C236" i="2"/>
  <c r="E236" i="6" s="1"/>
  <c r="D236" i="2"/>
  <c r="E236" i="2"/>
  <c r="F236" i="2"/>
  <c r="L236" i="6" s="1"/>
  <c r="AV236" i="6" s="1"/>
  <c r="G236" i="2"/>
  <c r="M236" i="6" s="1"/>
  <c r="AW236" i="6" s="1"/>
  <c r="H236" i="2"/>
  <c r="I236" i="2"/>
  <c r="O236" i="6" s="1"/>
  <c r="J236" i="2"/>
  <c r="K236" i="2"/>
  <c r="V236" i="6" s="1"/>
  <c r="CP236" i="6" s="1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237" i="2"/>
  <c r="B237" i="2"/>
  <c r="C237" i="2"/>
  <c r="D237" i="2"/>
  <c r="E237" i="2"/>
  <c r="F237" i="2"/>
  <c r="L237" i="6" s="1"/>
  <c r="G237" i="2"/>
  <c r="M237" i="6" s="1"/>
  <c r="AW237" i="6" s="1"/>
  <c r="H237" i="2"/>
  <c r="N237" i="6" s="1"/>
  <c r="CH237" i="6" s="1"/>
  <c r="I237" i="2"/>
  <c r="J237" i="2"/>
  <c r="K237" i="2"/>
  <c r="L237" i="2"/>
  <c r="AC237" i="6" s="1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238" i="2"/>
  <c r="B238" i="2"/>
  <c r="C238" i="2"/>
  <c r="D238" i="2"/>
  <c r="E238" i="2"/>
  <c r="K238" i="6" s="1"/>
  <c r="F238" i="2"/>
  <c r="G238" i="2"/>
  <c r="M238" i="6" s="1"/>
  <c r="H238" i="2"/>
  <c r="N238" i="6" s="1"/>
  <c r="I238" i="2"/>
  <c r="O238" i="6" s="1"/>
  <c r="CI238" i="6" s="1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239" i="2"/>
  <c r="B239" i="2"/>
  <c r="C239" i="2"/>
  <c r="D239" i="2"/>
  <c r="E239" i="2"/>
  <c r="F239" i="2"/>
  <c r="L239" i="6" s="1"/>
  <c r="G239" i="2"/>
  <c r="H239" i="2"/>
  <c r="N239" i="6" s="1"/>
  <c r="I239" i="2"/>
  <c r="O239" i="6" s="1"/>
  <c r="J239" i="2"/>
  <c r="Q239" i="6" s="1"/>
  <c r="K239" i="2"/>
  <c r="L239" i="2"/>
  <c r="M239" i="2"/>
  <c r="N239" i="2"/>
  <c r="AI239" i="6" s="1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240" i="2"/>
  <c r="B240" i="2"/>
  <c r="C240" i="2"/>
  <c r="D240" i="6" s="1"/>
  <c r="D240" i="2"/>
  <c r="E240" i="2"/>
  <c r="F240" i="2"/>
  <c r="L240" i="6" s="1"/>
  <c r="G240" i="2"/>
  <c r="M240" i="6" s="1"/>
  <c r="AW240" i="6" s="1"/>
  <c r="H240" i="2"/>
  <c r="I240" i="2"/>
  <c r="O240" i="6" s="1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241" i="2"/>
  <c r="B241" i="2"/>
  <c r="C241" i="2"/>
  <c r="D241" i="2"/>
  <c r="E241" i="2"/>
  <c r="F241" i="2"/>
  <c r="L241" i="6" s="1"/>
  <c r="G241" i="2"/>
  <c r="M241" i="6" s="1"/>
  <c r="H241" i="2"/>
  <c r="N241" i="6" s="1"/>
  <c r="AX241" i="6" s="1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242" i="2"/>
  <c r="B242" i="2"/>
  <c r="C242" i="2"/>
  <c r="D242" i="2"/>
  <c r="E242" i="2"/>
  <c r="F242" i="2"/>
  <c r="G242" i="2"/>
  <c r="M242" i="6" s="1"/>
  <c r="H242" i="2"/>
  <c r="N242" i="6" s="1"/>
  <c r="I242" i="2"/>
  <c r="O242" i="6" s="1"/>
  <c r="J242" i="2"/>
  <c r="K242" i="2"/>
  <c r="L242" i="2"/>
  <c r="M242" i="2"/>
  <c r="AH242" i="6" s="1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243" i="2"/>
  <c r="B243" i="2"/>
  <c r="C243" i="2"/>
  <c r="D243" i="2"/>
  <c r="E243" i="2"/>
  <c r="F243" i="2"/>
  <c r="L243" i="6" s="1"/>
  <c r="CF243" i="6" s="1"/>
  <c r="G243" i="2"/>
  <c r="H243" i="2"/>
  <c r="N243" i="6" s="1"/>
  <c r="I243" i="2"/>
  <c r="O243" i="6" s="1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244" i="2"/>
  <c r="B244" i="2"/>
  <c r="C244" i="2"/>
  <c r="F244" i="6" s="1"/>
  <c r="D244" i="2"/>
  <c r="E244" i="2"/>
  <c r="F244" i="2"/>
  <c r="L244" i="6" s="1"/>
  <c r="G244" i="2"/>
  <c r="M244" i="6" s="1"/>
  <c r="H244" i="2"/>
  <c r="I244" i="2"/>
  <c r="O244" i="6" s="1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245" i="2"/>
  <c r="B245" i="2"/>
  <c r="C245" i="2"/>
  <c r="D245" i="2"/>
  <c r="E245" i="2"/>
  <c r="F245" i="2"/>
  <c r="L245" i="6" s="1"/>
  <c r="AV245" i="6" s="1"/>
  <c r="G245" i="2"/>
  <c r="M245" i="6" s="1"/>
  <c r="H245" i="2"/>
  <c r="N245" i="6" s="1"/>
  <c r="I245" i="2"/>
  <c r="J245" i="2"/>
  <c r="K245" i="2"/>
  <c r="L245" i="2"/>
  <c r="AA245" i="6" s="1"/>
  <c r="CU245" i="6" s="1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246" i="2"/>
  <c r="B246" i="2"/>
  <c r="C246" i="2"/>
  <c r="D246" i="2"/>
  <c r="E246" i="2"/>
  <c r="F246" i="2"/>
  <c r="G246" i="2"/>
  <c r="M246" i="6" s="1"/>
  <c r="H246" i="2"/>
  <c r="N246" i="6" s="1"/>
  <c r="I246" i="2"/>
  <c r="O246" i="6" s="1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247" i="2"/>
  <c r="B247" i="2"/>
  <c r="C247" i="2"/>
  <c r="D247" i="2"/>
  <c r="E247" i="2"/>
  <c r="F247" i="2"/>
  <c r="L247" i="6" s="1"/>
  <c r="AV247" i="6" s="1"/>
  <c r="G247" i="2"/>
  <c r="H247" i="2"/>
  <c r="N247" i="6" s="1"/>
  <c r="CH247" i="6" s="1"/>
  <c r="I247" i="2"/>
  <c r="O247" i="6" s="1"/>
  <c r="J247" i="2"/>
  <c r="K247" i="2"/>
  <c r="L247" i="2"/>
  <c r="M247" i="2"/>
  <c r="N247" i="2"/>
  <c r="AJ247" i="6" s="1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248" i="2"/>
  <c r="B248" i="2"/>
  <c r="C248" i="2"/>
  <c r="D248" i="2"/>
  <c r="E248" i="2"/>
  <c r="F248" i="2"/>
  <c r="L248" i="6" s="1"/>
  <c r="G248" i="2"/>
  <c r="M248" i="6" s="1"/>
  <c r="AW248" i="6" s="1"/>
  <c r="H248" i="2"/>
  <c r="I248" i="2"/>
  <c r="O248" i="6" s="1"/>
  <c r="J248" i="2"/>
  <c r="K248" i="2"/>
  <c r="W248" i="6" s="1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249" i="2"/>
  <c r="B249" i="2"/>
  <c r="C249" i="2"/>
  <c r="D249" i="2"/>
  <c r="E249" i="2"/>
  <c r="F249" i="2"/>
  <c r="L249" i="6" s="1"/>
  <c r="AV249" i="6" s="1"/>
  <c r="G249" i="2"/>
  <c r="M249" i="6" s="1"/>
  <c r="H249" i="2"/>
  <c r="N249" i="6" s="1"/>
  <c r="AX249" i="6" s="1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250" i="2"/>
  <c r="B250" i="2"/>
  <c r="C250" i="2"/>
  <c r="D250" i="2"/>
  <c r="E250" i="2"/>
  <c r="F250" i="2"/>
  <c r="G250" i="2"/>
  <c r="M250" i="6" s="1"/>
  <c r="AW250" i="6" s="1"/>
  <c r="H250" i="2"/>
  <c r="N250" i="6" s="1"/>
  <c r="I250" i="2"/>
  <c r="O250" i="6" s="1"/>
  <c r="J250" i="2"/>
  <c r="K250" i="2"/>
  <c r="L250" i="2"/>
  <c r="M250" i="2"/>
  <c r="AE250" i="6" s="1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251" i="2"/>
  <c r="B251" i="2"/>
  <c r="C251" i="2"/>
  <c r="D251" i="2"/>
  <c r="E251" i="2"/>
  <c r="F251" i="2"/>
  <c r="L251" i="6" s="1"/>
  <c r="G251" i="2"/>
  <c r="H251" i="2"/>
  <c r="N251" i="6" s="1"/>
  <c r="I251" i="2"/>
  <c r="O251" i="6" s="1"/>
  <c r="J251" i="2"/>
  <c r="Q251" i="6" s="1"/>
  <c r="K251" i="2"/>
  <c r="L251" i="2"/>
  <c r="M251" i="2"/>
  <c r="N251" i="2"/>
  <c r="AL251" i="6" s="1"/>
  <c r="DF251" i="6" s="1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252" i="2"/>
  <c r="B252" i="2"/>
  <c r="C252" i="2"/>
  <c r="D252" i="2"/>
  <c r="E252" i="2"/>
  <c r="F252" i="2"/>
  <c r="L252" i="6" s="1"/>
  <c r="AV252" i="6" s="1"/>
  <c r="G252" i="2"/>
  <c r="M252" i="6" s="1"/>
  <c r="H252" i="2"/>
  <c r="I252" i="2"/>
  <c r="O252" i="6" s="1"/>
  <c r="J252" i="2"/>
  <c r="K252" i="2"/>
  <c r="W252" i="6" s="1"/>
  <c r="CQ252" i="6" s="1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253" i="2"/>
  <c r="B253" i="2"/>
  <c r="C253" i="2"/>
  <c r="D253" i="2"/>
  <c r="H253" i="6" s="1"/>
  <c r="CB253" i="6" s="1"/>
  <c r="E253" i="2"/>
  <c r="F253" i="2"/>
  <c r="L253" i="6" s="1"/>
  <c r="AV253" i="6" s="1"/>
  <c r="G253" i="2"/>
  <c r="M253" i="6" s="1"/>
  <c r="H253" i="2"/>
  <c r="N253" i="6" s="1"/>
  <c r="CH253" i="6" s="1"/>
  <c r="I253" i="2"/>
  <c r="J253" i="2"/>
  <c r="K253" i="2"/>
  <c r="L253" i="2"/>
  <c r="AB253" i="6" s="1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254" i="2"/>
  <c r="B254" i="2"/>
  <c r="C254" i="2"/>
  <c r="D254" i="2"/>
  <c r="E254" i="2"/>
  <c r="F254" i="2"/>
  <c r="G254" i="2"/>
  <c r="M254" i="6" s="1"/>
  <c r="H254" i="2"/>
  <c r="N254" i="6" s="1"/>
  <c r="I254" i="2"/>
  <c r="O254" i="6" s="1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255" i="2"/>
  <c r="B255" i="2"/>
  <c r="C255" i="2"/>
  <c r="D255" i="2"/>
  <c r="E255" i="2"/>
  <c r="F255" i="2"/>
  <c r="L255" i="6" s="1"/>
  <c r="AV255" i="6" s="1"/>
  <c r="G255" i="2"/>
  <c r="H255" i="2"/>
  <c r="N255" i="6" s="1"/>
  <c r="I255" i="2"/>
  <c r="O255" i="6" s="1"/>
  <c r="J255" i="2"/>
  <c r="P255" i="6" s="1"/>
  <c r="K255" i="2"/>
  <c r="L255" i="2"/>
  <c r="M255" i="2"/>
  <c r="N255" i="2"/>
  <c r="AK255" i="6" s="1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256" i="2"/>
  <c r="B256" i="2"/>
  <c r="C256" i="2"/>
  <c r="G256" i="6" s="1"/>
  <c r="AQ256" i="6" s="1"/>
  <c r="D256" i="2"/>
  <c r="E256" i="2"/>
  <c r="F256" i="2"/>
  <c r="L256" i="6" s="1"/>
  <c r="AV256" i="6" s="1"/>
  <c r="G256" i="2"/>
  <c r="M256" i="6" s="1"/>
  <c r="H256" i="2"/>
  <c r="I256" i="2"/>
  <c r="O256" i="6" s="1"/>
  <c r="J256" i="2"/>
  <c r="K256" i="2"/>
  <c r="W256" i="6" s="1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257" i="2"/>
  <c r="B257" i="2"/>
  <c r="C257" i="2"/>
  <c r="D257" i="2"/>
  <c r="E257" i="2"/>
  <c r="F257" i="2"/>
  <c r="L257" i="6" s="1"/>
  <c r="AV257" i="6" s="1"/>
  <c r="G257" i="2"/>
  <c r="M257" i="6" s="1"/>
  <c r="H257" i="2"/>
  <c r="N257" i="6" s="1"/>
  <c r="I257" i="2"/>
  <c r="J257" i="2"/>
  <c r="K257" i="2"/>
  <c r="L257" i="2"/>
  <c r="Z257" i="6" s="1"/>
  <c r="BJ257" i="6" s="1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258" i="2"/>
  <c r="B258" i="2"/>
  <c r="C258" i="2"/>
  <c r="D258" i="2"/>
  <c r="E258" i="2"/>
  <c r="F258" i="2"/>
  <c r="G258" i="2"/>
  <c r="M258" i="6" s="1"/>
  <c r="H258" i="2"/>
  <c r="N258" i="6" s="1"/>
  <c r="I258" i="2"/>
  <c r="O258" i="6" s="1"/>
  <c r="CI258" i="6" s="1"/>
  <c r="J258" i="2"/>
  <c r="K258" i="2"/>
  <c r="L258" i="2"/>
  <c r="M258" i="2"/>
  <c r="AE258" i="6" s="1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259" i="2"/>
  <c r="B259" i="2"/>
  <c r="C259" i="2"/>
  <c r="D259" i="2"/>
  <c r="E259" i="2"/>
  <c r="F259" i="2"/>
  <c r="L259" i="6" s="1"/>
  <c r="G259" i="2"/>
  <c r="H259" i="2"/>
  <c r="N259" i="6" s="1"/>
  <c r="I259" i="2"/>
  <c r="O259" i="6" s="1"/>
  <c r="J259" i="2"/>
  <c r="R259" i="6" s="1"/>
  <c r="CL259" i="6" s="1"/>
  <c r="K259" i="2"/>
  <c r="L259" i="2"/>
  <c r="M259" i="2"/>
  <c r="N259" i="2"/>
  <c r="AJ259" i="6" s="1"/>
  <c r="DD259" i="6" s="1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260" i="2"/>
  <c r="B260" i="2"/>
  <c r="C260" i="2"/>
  <c r="F260" i="6" s="1"/>
  <c r="BZ260" i="6" s="1"/>
  <c r="D260" i="2"/>
  <c r="E260" i="2"/>
  <c r="F260" i="2"/>
  <c r="L260" i="6" s="1"/>
  <c r="G260" i="2"/>
  <c r="M260" i="6" s="1"/>
  <c r="AW260" i="6" s="1"/>
  <c r="H260" i="2"/>
  <c r="I260" i="2"/>
  <c r="O260" i="6" s="1"/>
  <c r="CI260" i="6" s="1"/>
  <c r="J260" i="2"/>
  <c r="K260" i="2"/>
  <c r="W260" i="6" s="1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261" i="2"/>
  <c r="B261" i="2"/>
  <c r="C261" i="2"/>
  <c r="D261" i="2"/>
  <c r="E261" i="2"/>
  <c r="F261" i="2"/>
  <c r="L261" i="6" s="1"/>
  <c r="G261" i="2"/>
  <c r="M261" i="6" s="1"/>
  <c r="H261" i="2"/>
  <c r="N261" i="6" s="1"/>
  <c r="I261" i="2"/>
  <c r="J261" i="2"/>
  <c r="K261" i="2"/>
  <c r="L261" i="2"/>
  <c r="Y261" i="6" s="1"/>
  <c r="BI261" i="6" s="1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262" i="2"/>
  <c r="B262" i="2"/>
  <c r="C262" i="2"/>
  <c r="D262" i="2"/>
  <c r="E262" i="2"/>
  <c r="F262" i="2"/>
  <c r="G262" i="2"/>
  <c r="M262" i="6" s="1"/>
  <c r="H262" i="2"/>
  <c r="N262" i="6" s="1"/>
  <c r="I262" i="2"/>
  <c r="O262" i="6" s="1"/>
  <c r="J262" i="2"/>
  <c r="K262" i="2"/>
  <c r="L262" i="2"/>
  <c r="M262" i="2"/>
  <c r="AE262" i="6" s="1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263" i="2"/>
  <c r="B263" i="2"/>
  <c r="C263" i="2"/>
  <c r="D263" i="2"/>
  <c r="E263" i="2"/>
  <c r="F263" i="2"/>
  <c r="L263" i="6" s="1"/>
  <c r="G263" i="2"/>
  <c r="H263" i="2"/>
  <c r="N263" i="6" s="1"/>
  <c r="I263" i="2"/>
  <c r="O263" i="6" s="1"/>
  <c r="CI263" i="6" s="1"/>
  <c r="J263" i="2"/>
  <c r="K263" i="2"/>
  <c r="L263" i="2"/>
  <c r="M263" i="2"/>
  <c r="N263" i="2"/>
  <c r="AJ263" i="6" s="1"/>
  <c r="BT263" i="6" s="1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264" i="2"/>
  <c r="B264" i="2"/>
  <c r="C264" i="2"/>
  <c r="G264" i="6" s="1"/>
  <c r="D264" i="2"/>
  <c r="E264" i="2"/>
  <c r="F264" i="2"/>
  <c r="L264" i="6" s="1"/>
  <c r="G264" i="2"/>
  <c r="M264" i="6" s="1"/>
  <c r="AW264" i="6" s="1"/>
  <c r="H264" i="2"/>
  <c r="I264" i="2"/>
  <c r="O264" i="6" s="1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265" i="2"/>
  <c r="B265" i="2"/>
  <c r="C265" i="2"/>
  <c r="D265" i="2"/>
  <c r="E265" i="2"/>
  <c r="F265" i="2"/>
  <c r="L265" i="6" s="1"/>
  <c r="CF265" i="6" s="1"/>
  <c r="G265" i="2"/>
  <c r="M265" i="6" s="1"/>
  <c r="H265" i="2"/>
  <c r="N265" i="6" s="1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266" i="2"/>
  <c r="B266" i="2"/>
  <c r="C266" i="2"/>
  <c r="D266" i="2"/>
  <c r="E266" i="2"/>
  <c r="F266" i="2"/>
  <c r="G266" i="2"/>
  <c r="M266" i="6" s="1"/>
  <c r="H266" i="2"/>
  <c r="N266" i="6" s="1"/>
  <c r="I266" i="2"/>
  <c r="O266" i="6" s="1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267" i="2"/>
  <c r="B267" i="2"/>
  <c r="C267" i="2"/>
  <c r="D267" i="2"/>
  <c r="E267" i="2"/>
  <c r="F267" i="2"/>
  <c r="L267" i="6" s="1"/>
  <c r="AV267" i="6" s="1"/>
  <c r="G267" i="2"/>
  <c r="H267" i="2"/>
  <c r="N267" i="6" s="1"/>
  <c r="I267" i="2"/>
  <c r="O267" i="6" s="1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268" i="2"/>
  <c r="B268" i="2"/>
  <c r="C268" i="2"/>
  <c r="D268" i="2"/>
  <c r="E268" i="2"/>
  <c r="F268" i="2"/>
  <c r="L268" i="6" s="1"/>
  <c r="G268" i="2"/>
  <c r="M268" i="6" s="1"/>
  <c r="H268" i="2"/>
  <c r="I268" i="2"/>
  <c r="O268" i="6" s="1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269" i="2"/>
  <c r="B269" i="2"/>
  <c r="C269" i="2"/>
  <c r="D269" i="2"/>
  <c r="E269" i="2"/>
  <c r="F269" i="2"/>
  <c r="L269" i="6" s="1"/>
  <c r="AV269" i="6" s="1"/>
  <c r="G269" i="2"/>
  <c r="M269" i="6" s="1"/>
  <c r="H269" i="2"/>
  <c r="N269" i="6" s="1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270" i="2"/>
  <c r="B270" i="2"/>
  <c r="C270" i="2"/>
  <c r="D270" i="2"/>
  <c r="E270" i="2"/>
  <c r="F270" i="2"/>
  <c r="G270" i="2"/>
  <c r="M270" i="6" s="1"/>
  <c r="H270" i="2"/>
  <c r="N270" i="6" s="1"/>
  <c r="I270" i="2"/>
  <c r="O270" i="6" s="1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271" i="2"/>
  <c r="B271" i="2"/>
  <c r="C271" i="2"/>
  <c r="D271" i="2"/>
  <c r="E271" i="2"/>
  <c r="F271" i="2"/>
  <c r="L271" i="6" s="1"/>
  <c r="G271" i="2"/>
  <c r="H271" i="2"/>
  <c r="N271" i="6" s="1"/>
  <c r="I271" i="2"/>
  <c r="O271" i="6" s="1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272" i="2"/>
  <c r="B272" i="2"/>
  <c r="C272" i="2"/>
  <c r="D272" i="2"/>
  <c r="E272" i="2"/>
  <c r="F272" i="2"/>
  <c r="L272" i="6" s="1"/>
  <c r="G272" i="2"/>
  <c r="M272" i="6" s="1"/>
  <c r="CG272" i="6" s="1"/>
  <c r="H272" i="2"/>
  <c r="I272" i="2"/>
  <c r="O272" i="6" s="1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273" i="2"/>
  <c r="B273" i="2"/>
  <c r="C273" i="2"/>
  <c r="D273" i="2"/>
  <c r="E273" i="2"/>
  <c r="F273" i="2"/>
  <c r="L273" i="6" s="1"/>
  <c r="AV273" i="6" s="1"/>
  <c r="G273" i="2"/>
  <c r="M273" i="6" s="1"/>
  <c r="H273" i="2"/>
  <c r="N273" i="6" s="1"/>
  <c r="I273" i="2"/>
  <c r="J273" i="2"/>
  <c r="K273" i="2"/>
  <c r="L273" i="2"/>
  <c r="AC273" i="6" s="1"/>
  <c r="BM273" i="6" s="1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274" i="2"/>
  <c r="B274" i="2"/>
  <c r="C274" i="2"/>
  <c r="D274" i="2"/>
  <c r="E274" i="2"/>
  <c r="J274" i="6" s="1"/>
  <c r="F274" i="2"/>
  <c r="G274" i="2"/>
  <c r="M274" i="6" s="1"/>
  <c r="H274" i="2"/>
  <c r="N274" i="6" s="1"/>
  <c r="I274" i="2"/>
  <c r="O274" i="6" s="1"/>
  <c r="J274" i="2"/>
  <c r="K274" i="2"/>
  <c r="L274" i="2"/>
  <c r="M274" i="2"/>
  <c r="AE274" i="6" s="1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275" i="2"/>
  <c r="B275" i="2"/>
  <c r="C275" i="2"/>
  <c r="D275" i="2"/>
  <c r="E275" i="2"/>
  <c r="F275" i="2"/>
  <c r="L275" i="6" s="1"/>
  <c r="G275" i="2"/>
  <c r="H275" i="2"/>
  <c r="N275" i="6" s="1"/>
  <c r="I275" i="2"/>
  <c r="O275" i="6" s="1"/>
  <c r="J275" i="2"/>
  <c r="P275" i="6" s="1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276" i="2"/>
  <c r="B276" i="2"/>
  <c r="C276" i="2"/>
  <c r="G276" i="6" s="1"/>
  <c r="AQ276" i="6" s="1"/>
  <c r="D276" i="2"/>
  <c r="E276" i="2"/>
  <c r="F276" i="2"/>
  <c r="L276" i="6" s="1"/>
  <c r="G276" i="2"/>
  <c r="M276" i="6" s="1"/>
  <c r="H276" i="2"/>
  <c r="I276" i="2"/>
  <c r="O276" i="6" s="1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277" i="2"/>
  <c r="B277" i="2"/>
  <c r="C277" i="2"/>
  <c r="D277" i="2"/>
  <c r="E277" i="2"/>
  <c r="F277" i="2"/>
  <c r="L277" i="6" s="1"/>
  <c r="G277" i="2"/>
  <c r="M277" i="6" s="1"/>
  <c r="H277" i="2"/>
  <c r="N277" i="6" s="1"/>
  <c r="CH277" i="6" s="1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278" i="2"/>
  <c r="B278" i="2"/>
  <c r="C278" i="2"/>
  <c r="D278" i="2"/>
  <c r="E278" i="2"/>
  <c r="F278" i="2"/>
  <c r="G278" i="2"/>
  <c r="M278" i="6" s="1"/>
  <c r="H278" i="2"/>
  <c r="N278" i="6" s="1"/>
  <c r="CH278" i="6" s="1"/>
  <c r="I278" i="2"/>
  <c r="O278" i="6" s="1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279" i="2"/>
  <c r="B279" i="2"/>
  <c r="C279" i="2"/>
  <c r="D279" i="2"/>
  <c r="E279" i="2"/>
  <c r="F279" i="2"/>
  <c r="L279" i="6" s="1"/>
  <c r="G279" i="2"/>
  <c r="H279" i="2"/>
  <c r="N279" i="6" s="1"/>
  <c r="CH279" i="6" s="1"/>
  <c r="I279" i="2"/>
  <c r="O279" i="6" s="1"/>
  <c r="J279" i="2"/>
  <c r="Q279" i="6" s="1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280" i="2"/>
  <c r="B280" i="2"/>
  <c r="C280" i="2"/>
  <c r="D280" i="6" s="1"/>
  <c r="D280" i="2"/>
  <c r="E280" i="2"/>
  <c r="F280" i="2"/>
  <c r="L280" i="6" s="1"/>
  <c r="G280" i="2"/>
  <c r="M280" i="6" s="1"/>
  <c r="H280" i="2"/>
  <c r="I280" i="2"/>
  <c r="O280" i="6" s="1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281" i="2"/>
  <c r="B281" i="2"/>
  <c r="C281" i="2"/>
  <c r="D281" i="2"/>
  <c r="E281" i="2"/>
  <c r="F281" i="2"/>
  <c r="L281" i="6" s="1"/>
  <c r="G281" i="2"/>
  <c r="M281" i="6" s="1"/>
  <c r="H281" i="2"/>
  <c r="N281" i="6" s="1"/>
  <c r="AX281" i="6" s="1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282" i="2"/>
  <c r="B282" i="2"/>
  <c r="C282" i="2"/>
  <c r="D282" i="2"/>
  <c r="E282" i="2"/>
  <c r="F282" i="2"/>
  <c r="G282" i="2"/>
  <c r="M282" i="6" s="1"/>
  <c r="CG282" i="6" s="1"/>
  <c r="H282" i="2"/>
  <c r="N282" i="6" s="1"/>
  <c r="I282" i="2"/>
  <c r="O282" i="6" s="1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283" i="2"/>
  <c r="B283" i="2"/>
  <c r="C283" i="2"/>
  <c r="D283" i="2"/>
  <c r="E283" i="2"/>
  <c r="F283" i="2"/>
  <c r="L283" i="6" s="1"/>
  <c r="CF283" i="6" s="1"/>
  <c r="G283" i="2"/>
  <c r="H283" i="2"/>
  <c r="N283" i="6" s="1"/>
  <c r="AX283" i="6" s="1"/>
  <c r="I283" i="2"/>
  <c r="O283" i="6" s="1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284" i="2"/>
  <c r="B284" i="2"/>
  <c r="C284" i="2"/>
  <c r="D284" i="2"/>
  <c r="E284" i="2"/>
  <c r="F284" i="2"/>
  <c r="L284" i="6" s="1"/>
  <c r="G284" i="2"/>
  <c r="M284" i="6" s="1"/>
  <c r="H284" i="2"/>
  <c r="I284" i="2"/>
  <c r="O284" i="6" s="1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285" i="2"/>
  <c r="B285" i="2"/>
  <c r="C285" i="2"/>
  <c r="D285" i="2"/>
  <c r="E285" i="2"/>
  <c r="F285" i="2"/>
  <c r="L285" i="6" s="1"/>
  <c r="CF285" i="6" s="1"/>
  <c r="G285" i="2"/>
  <c r="M285" i="6" s="1"/>
  <c r="H285" i="2"/>
  <c r="N285" i="6" s="1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286" i="2"/>
  <c r="B286" i="2"/>
  <c r="C286" i="2"/>
  <c r="D286" i="2"/>
  <c r="E286" i="2"/>
  <c r="F286" i="2"/>
  <c r="G286" i="2"/>
  <c r="M286" i="6" s="1"/>
  <c r="H286" i="2"/>
  <c r="N286" i="6" s="1"/>
  <c r="I286" i="2"/>
  <c r="O286" i="6" s="1"/>
  <c r="J286" i="2"/>
  <c r="K286" i="2"/>
  <c r="L286" i="2"/>
  <c r="M286" i="2"/>
  <c r="AH286" i="6" s="1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287" i="2"/>
  <c r="B287" i="2"/>
  <c r="C287" i="2"/>
  <c r="D287" i="2"/>
  <c r="E287" i="2"/>
  <c r="F287" i="2"/>
  <c r="L287" i="6" s="1"/>
  <c r="G287" i="2"/>
  <c r="H287" i="2"/>
  <c r="N287" i="6" s="1"/>
  <c r="I287" i="2"/>
  <c r="O287" i="6" s="1"/>
  <c r="J287" i="2"/>
  <c r="Q287" i="6" s="1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288" i="2"/>
  <c r="B288" i="2"/>
  <c r="C288" i="2"/>
  <c r="D288" i="2"/>
  <c r="E288" i="2"/>
  <c r="F288" i="2"/>
  <c r="L288" i="6" s="1"/>
  <c r="CF288" i="6" s="1"/>
  <c r="G288" i="2"/>
  <c r="M288" i="6" s="1"/>
  <c r="AW288" i="6" s="1"/>
  <c r="H288" i="2"/>
  <c r="I288" i="2"/>
  <c r="O288" i="6" s="1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289" i="2"/>
  <c r="B289" i="2"/>
  <c r="C289" i="2"/>
  <c r="D289" i="2"/>
  <c r="E289" i="2"/>
  <c r="F289" i="2"/>
  <c r="L289" i="6" s="1"/>
  <c r="AV289" i="6" s="1"/>
  <c r="G289" i="2"/>
  <c r="M289" i="6" s="1"/>
  <c r="H289" i="2"/>
  <c r="N289" i="6" s="1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290" i="2"/>
  <c r="B290" i="2"/>
  <c r="C290" i="2"/>
  <c r="D290" i="2"/>
  <c r="E290" i="2"/>
  <c r="K290" i="6" s="1"/>
  <c r="CE290" i="6" s="1"/>
  <c r="F290" i="2"/>
  <c r="G290" i="2"/>
  <c r="M290" i="6" s="1"/>
  <c r="CG290" i="6" s="1"/>
  <c r="H290" i="2"/>
  <c r="N290" i="6" s="1"/>
  <c r="I290" i="2"/>
  <c r="O290" i="6" s="1"/>
  <c r="J290" i="2"/>
  <c r="K290" i="2"/>
  <c r="L290" i="2"/>
  <c r="M290" i="2"/>
  <c r="AF290" i="6" s="1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291" i="2"/>
  <c r="B291" i="2"/>
  <c r="C291" i="2"/>
  <c r="D291" i="2"/>
  <c r="E291" i="2"/>
  <c r="F291" i="2"/>
  <c r="L291" i="6" s="1"/>
  <c r="G291" i="2"/>
  <c r="H291" i="2"/>
  <c r="N291" i="6" s="1"/>
  <c r="I291" i="2"/>
  <c r="O291" i="6" s="1"/>
  <c r="J291" i="2"/>
  <c r="S291" i="6" s="1"/>
  <c r="K291" i="2"/>
  <c r="L291" i="2"/>
  <c r="M291" i="2"/>
  <c r="N291" i="2"/>
  <c r="AI291" i="6" s="1"/>
  <c r="BS291" i="6" s="1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292" i="2"/>
  <c r="B292" i="2"/>
  <c r="C292" i="2"/>
  <c r="E292" i="6" s="1"/>
  <c r="AO292" i="6" s="1"/>
  <c r="D292" i="2"/>
  <c r="E292" i="2"/>
  <c r="F292" i="2"/>
  <c r="L292" i="6" s="1"/>
  <c r="G292" i="2"/>
  <c r="M292" i="6" s="1"/>
  <c r="H292" i="2"/>
  <c r="I292" i="2"/>
  <c r="O292" i="6" s="1"/>
  <c r="J292" i="2"/>
  <c r="K292" i="2"/>
  <c r="T292" i="6" s="1"/>
  <c r="BD292" i="6" s="1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293" i="2"/>
  <c r="B293" i="2"/>
  <c r="C293" i="2"/>
  <c r="D293" i="2"/>
  <c r="E293" i="2"/>
  <c r="F293" i="2"/>
  <c r="L293" i="6" s="1"/>
  <c r="G293" i="2"/>
  <c r="M293" i="6" s="1"/>
  <c r="H293" i="2"/>
  <c r="N293" i="6" s="1"/>
  <c r="AX293" i="6" s="1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294" i="2"/>
  <c r="B294" i="2"/>
  <c r="C294" i="2"/>
  <c r="D294" i="2"/>
  <c r="E294" i="2"/>
  <c r="F294" i="2"/>
  <c r="G294" i="2"/>
  <c r="M294" i="6" s="1"/>
  <c r="H294" i="2"/>
  <c r="N294" i="6" s="1"/>
  <c r="I294" i="2"/>
  <c r="O294" i="6" s="1"/>
  <c r="AY294" i="6" s="1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295" i="2"/>
  <c r="B295" i="2"/>
  <c r="C295" i="2"/>
  <c r="D295" i="2"/>
  <c r="E295" i="2"/>
  <c r="F295" i="2"/>
  <c r="L295" i="6" s="1"/>
  <c r="CF295" i="6" s="1"/>
  <c r="G295" i="2"/>
  <c r="H295" i="2"/>
  <c r="N295" i="6" s="1"/>
  <c r="I295" i="2"/>
  <c r="O295" i="6" s="1"/>
  <c r="J295" i="2"/>
  <c r="Q295" i="6" s="1"/>
  <c r="K295" i="2"/>
  <c r="L295" i="2"/>
  <c r="M295" i="2"/>
  <c r="N295" i="2"/>
  <c r="AI295" i="6" s="1"/>
  <c r="BS295" i="6" s="1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296" i="2"/>
  <c r="B296" i="2"/>
  <c r="C296" i="2"/>
  <c r="D296" i="6" s="1"/>
  <c r="AN296" i="6" s="1"/>
  <c r="D296" i="2"/>
  <c r="E296" i="2"/>
  <c r="F296" i="2"/>
  <c r="L296" i="6" s="1"/>
  <c r="AV296" i="6" s="1"/>
  <c r="G296" i="2"/>
  <c r="M296" i="6" s="1"/>
  <c r="H296" i="2"/>
  <c r="I296" i="2"/>
  <c r="O296" i="6" s="1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297" i="2"/>
  <c r="B297" i="2"/>
  <c r="C297" i="2"/>
  <c r="D297" i="2"/>
  <c r="E297" i="2"/>
  <c r="F297" i="2"/>
  <c r="L297" i="6" s="1"/>
  <c r="G297" i="2"/>
  <c r="M297" i="6" s="1"/>
  <c r="H297" i="2"/>
  <c r="N297" i="6" s="1"/>
  <c r="I297" i="2"/>
  <c r="J297" i="2"/>
  <c r="K297" i="2"/>
  <c r="L297" i="2"/>
  <c r="AC297" i="6" s="1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298" i="2"/>
  <c r="B298" i="2"/>
  <c r="C298" i="2"/>
  <c r="D298" i="2"/>
  <c r="E298" i="2"/>
  <c r="K298" i="6" s="1"/>
  <c r="F298" i="2"/>
  <c r="G298" i="2"/>
  <c r="M298" i="6" s="1"/>
  <c r="H298" i="2"/>
  <c r="N298" i="6" s="1"/>
  <c r="I298" i="2"/>
  <c r="O298" i="6" s="1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299" i="2"/>
  <c r="B299" i="2"/>
  <c r="C299" i="2"/>
  <c r="D299" i="2"/>
  <c r="E299" i="2"/>
  <c r="F299" i="2"/>
  <c r="L299" i="6" s="1"/>
  <c r="AV299" i="6" s="1"/>
  <c r="G299" i="2"/>
  <c r="H299" i="2"/>
  <c r="N299" i="6" s="1"/>
  <c r="AX299" i="6" s="1"/>
  <c r="I299" i="2"/>
  <c r="O299" i="6" s="1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300" i="2"/>
  <c r="B300" i="2"/>
  <c r="C300" i="2"/>
  <c r="D300" i="2"/>
  <c r="E300" i="2"/>
  <c r="F300" i="2"/>
  <c r="L300" i="6" s="1"/>
  <c r="AV300" i="6" s="1"/>
  <c r="G300" i="2"/>
  <c r="M300" i="6" s="1"/>
  <c r="CG300" i="6" s="1"/>
  <c r="H300" i="2"/>
  <c r="I300" i="2"/>
  <c r="O300" i="6" s="1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301" i="2"/>
  <c r="B301" i="2"/>
  <c r="C301" i="2"/>
  <c r="D301" i="2"/>
  <c r="E301" i="2"/>
  <c r="F301" i="2"/>
  <c r="L301" i="6" s="1"/>
  <c r="G301" i="2"/>
  <c r="M301" i="6" s="1"/>
  <c r="AW301" i="6" s="1"/>
  <c r="H301" i="2"/>
  <c r="N301" i="6" s="1"/>
  <c r="AX301" i="6" s="1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302" i="2"/>
  <c r="B302" i="2"/>
  <c r="C302" i="2"/>
  <c r="D302" i="2"/>
  <c r="E302" i="2"/>
  <c r="F302" i="2"/>
  <c r="G302" i="2"/>
  <c r="M302" i="6" s="1"/>
  <c r="H302" i="2"/>
  <c r="N302" i="6" s="1"/>
  <c r="I302" i="2"/>
  <c r="O302" i="6" s="1"/>
  <c r="CI302" i="6" s="1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303" i="2"/>
  <c r="B303" i="2"/>
  <c r="C303" i="2"/>
  <c r="D303" i="2"/>
  <c r="E303" i="2"/>
  <c r="F303" i="2"/>
  <c r="L303" i="6" s="1"/>
  <c r="CF303" i="6" s="1"/>
  <c r="G303" i="2"/>
  <c r="H303" i="2"/>
  <c r="N303" i="6" s="1"/>
  <c r="I303" i="2"/>
  <c r="O303" i="6" s="1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304" i="2"/>
  <c r="B304" i="2"/>
  <c r="C304" i="2"/>
  <c r="D304" i="2"/>
  <c r="E304" i="2"/>
  <c r="F304" i="2"/>
  <c r="L304" i="6" s="1"/>
  <c r="G304" i="2"/>
  <c r="M304" i="6" s="1"/>
  <c r="CG304" i="6" s="1"/>
  <c r="H304" i="2"/>
  <c r="I304" i="2"/>
  <c r="O304" i="6" s="1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305" i="2"/>
  <c r="B305" i="2"/>
  <c r="C305" i="2"/>
  <c r="D305" i="2"/>
  <c r="E305" i="2"/>
  <c r="F305" i="2"/>
  <c r="L305" i="6" s="1"/>
  <c r="G305" i="2"/>
  <c r="M305" i="6" s="1"/>
  <c r="H305" i="2"/>
  <c r="N305" i="6" s="1"/>
  <c r="AX305" i="6" s="1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306" i="2"/>
  <c r="B306" i="2"/>
  <c r="C306" i="2"/>
  <c r="D306" i="2"/>
  <c r="E306" i="2"/>
  <c r="F306" i="2"/>
  <c r="G306" i="2"/>
  <c r="M306" i="6" s="1"/>
  <c r="CG306" i="6" s="1"/>
  <c r="H306" i="2"/>
  <c r="N306" i="6" s="1"/>
  <c r="I306" i="2"/>
  <c r="O306" i="6" s="1"/>
  <c r="AY306" i="6" s="1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307" i="2"/>
  <c r="B307" i="2"/>
  <c r="C307" i="2"/>
  <c r="D307" i="2"/>
  <c r="E307" i="2"/>
  <c r="F307" i="2"/>
  <c r="L307" i="6" s="1"/>
  <c r="G307" i="2"/>
  <c r="H307" i="2"/>
  <c r="N307" i="6" s="1"/>
  <c r="I307" i="2"/>
  <c r="O307" i="6" s="1"/>
  <c r="J307" i="2"/>
  <c r="P307" i="6" s="1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308" i="2"/>
  <c r="B308" i="2"/>
  <c r="C308" i="2"/>
  <c r="D308" i="2"/>
  <c r="E308" i="2"/>
  <c r="F308" i="2"/>
  <c r="L308" i="6" s="1"/>
  <c r="G308" i="2"/>
  <c r="M308" i="6" s="1"/>
  <c r="H308" i="2"/>
  <c r="I308" i="2"/>
  <c r="O308" i="6" s="1"/>
  <c r="J308" i="2"/>
  <c r="K308" i="2"/>
  <c r="X308" i="6" s="1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309" i="2"/>
  <c r="B309" i="2"/>
  <c r="C309" i="2"/>
  <c r="D309" i="2"/>
  <c r="E309" i="2"/>
  <c r="F309" i="2"/>
  <c r="L309" i="6" s="1"/>
  <c r="CF309" i="6" s="1"/>
  <c r="G309" i="2"/>
  <c r="M309" i="6" s="1"/>
  <c r="H309" i="2"/>
  <c r="N309" i="6" s="1"/>
  <c r="AX309" i="6" s="1"/>
  <c r="I309" i="2"/>
  <c r="J309" i="2"/>
  <c r="K309" i="2"/>
  <c r="L309" i="2"/>
  <c r="AB309" i="6" s="1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310" i="2"/>
  <c r="B310" i="2"/>
  <c r="C310" i="2"/>
  <c r="D310" i="2"/>
  <c r="E310" i="2"/>
  <c r="K310" i="6" s="1"/>
  <c r="AU310" i="6" s="1"/>
  <c r="F310" i="2"/>
  <c r="G310" i="2"/>
  <c r="M310" i="6" s="1"/>
  <c r="AW310" i="6" s="1"/>
  <c r="H310" i="2"/>
  <c r="N310" i="6" s="1"/>
  <c r="CH310" i="6" s="1"/>
  <c r="I310" i="2"/>
  <c r="O310" i="6" s="1"/>
  <c r="J310" i="2"/>
  <c r="K310" i="2"/>
  <c r="L310" i="2"/>
  <c r="M310" i="2"/>
  <c r="AD310" i="6" s="1"/>
  <c r="CX310" i="6" s="1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311" i="2"/>
  <c r="B311" i="2"/>
  <c r="C311" i="2"/>
  <c r="D311" i="2"/>
  <c r="E311" i="2"/>
  <c r="F311" i="2"/>
  <c r="L311" i="6" s="1"/>
  <c r="G311" i="2"/>
  <c r="H311" i="2"/>
  <c r="N311" i="6" s="1"/>
  <c r="I311" i="2"/>
  <c r="O311" i="6" s="1"/>
  <c r="AY311" i="6" s="1"/>
  <c r="J311" i="2"/>
  <c r="P311" i="6" s="1"/>
  <c r="CJ311" i="6" s="1"/>
  <c r="K311" i="2"/>
  <c r="L311" i="2"/>
  <c r="M311" i="2"/>
  <c r="N311" i="2"/>
  <c r="AL311" i="6" s="1"/>
  <c r="BV311" i="6" s="1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312" i="2"/>
  <c r="B312" i="2"/>
  <c r="C312" i="2"/>
  <c r="D312" i="2"/>
  <c r="E312" i="2"/>
  <c r="F312" i="2"/>
  <c r="L312" i="6" s="1"/>
  <c r="G312" i="2"/>
  <c r="M312" i="6" s="1"/>
  <c r="H312" i="2"/>
  <c r="I312" i="2"/>
  <c r="O312" i="6" s="1"/>
  <c r="J312" i="2"/>
  <c r="K312" i="2"/>
  <c r="T312" i="6" s="1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313" i="2"/>
  <c r="B313" i="2"/>
  <c r="C313" i="2"/>
  <c r="D313" i="2"/>
  <c r="I313" i="6" s="1"/>
  <c r="AS313" i="6" s="1"/>
  <c r="E313" i="2"/>
  <c r="F313" i="2"/>
  <c r="L313" i="6" s="1"/>
  <c r="G313" i="2"/>
  <c r="M313" i="6" s="1"/>
  <c r="H313" i="2"/>
  <c r="N313" i="6" s="1"/>
  <c r="CH313" i="6" s="1"/>
  <c r="I313" i="2"/>
  <c r="J313" i="2"/>
  <c r="K313" i="2"/>
  <c r="L313" i="2"/>
  <c r="AA313" i="6" s="1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314" i="2"/>
  <c r="B314" i="2"/>
  <c r="C314" i="2"/>
  <c r="D314" i="2"/>
  <c r="E314" i="2"/>
  <c r="F314" i="2"/>
  <c r="G314" i="2"/>
  <c r="M314" i="6" s="1"/>
  <c r="H314" i="2"/>
  <c r="N314" i="6" s="1"/>
  <c r="CH314" i="6" s="1"/>
  <c r="I314" i="2"/>
  <c r="O314" i="6" s="1"/>
  <c r="AY314" i="6" s="1"/>
  <c r="J314" i="2"/>
  <c r="K314" i="2"/>
  <c r="L314" i="2"/>
  <c r="M314" i="2"/>
  <c r="AD314" i="6" s="1"/>
  <c r="CX314" i="6" s="1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315" i="2"/>
  <c r="B315" i="2"/>
  <c r="C315" i="2"/>
  <c r="D315" i="2"/>
  <c r="E315" i="2"/>
  <c r="F315" i="2"/>
  <c r="L315" i="6" s="1"/>
  <c r="AV315" i="6" s="1"/>
  <c r="G315" i="2"/>
  <c r="H315" i="2"/>
  <c r="N315" i="6" s="1"/>
  <c r="I315" i="2"/>
  <c r="O315" i="6" s="1"/>
  <c r="J315" i="2"/>
  <c r="S315" i="6" s="1"/>
  <c r="BC315" i="6" s="1"/>
  <c r="K315" i="2"/>
  <c r="L315" i="2"/>
  <c r="M315" i="2"/>
  <c r="N315" i="2"/>
  <c r="AJ315" i="6" s="1"/>
  <c r="BT315" i="6" s="1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316" i="2"/>
  <c r="B316" i="2"/>
  <c r="C316" i="2"/>
  <c r="E316" i="6" s="1"/>
  <c r="D316" i="2"/>
  <c r="E316" i="2"/>
  <c r="F316" i="2"/>
  <c r="L316" i="6" s="1"/>
  <c r="G316" i="2"/>
  <c r="M316" i="6" s="1"/>
  <c r="H316" i="2"/>
  <c r="I316" i="2"/>
  <c r="O316" i="6" s="1"/>
  <c r="AY316" i="6" s="1"/>
  <c r="J316" i="2"/>
  <c r="K316" i="2"/>
  <c r="U316" i="6" s="1"/>
  <c r="BE316" i="6" s="1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317" i="2"/>
  <c r="B317" i="2"/>
  <c r="C317" i="2"/>
  <c r="D317" i="2"/>
  <c r="E317" i="2"/>
  <c r="F317" i="2"/>
  <c r="L317" i="6" s="1"/>
  <c r="G317" i="2"/>
  <c r="M317" i="6" s="1"/>
  <c r="AW317" i="6" s="1"/>
  <c r="H317" i="2"/>
  <c r="N317" i="6" s="1"/>
  <c r="AX317" i="6" s="1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318" i="2"/>
  <c r="B318" i="2"/>
  <c r="C318" i="2"/>
  <c r="D318" i="2"/>
  <c r="E318" i="2"/>
  <c r="F318" i="2"/>
  <c r="G318" i="2"/>
  <c r="M318" i="6" s="1"/>
  <c r="H318" i="2"/>
  <c r="N318" i="6" s="1"/>
  <c r="AX318" i="6" s="1"/>
  <c r="I318" i="2"/>
  <c r="O318" i="6" s="1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319" i="2"/>
  <c r="B319" i="2"/>
  <c r="C319" i="2"/>
  <c r="D319" i="2"/>
  <c r="E319" i="2"/>
  <c r="F319" i="2"/>
  <c r="L319" i="6" s="1"/>
  <c r="G319" i="2"/>
  <c r="H319" i="2"/>
  <c r="N319" i="6" s="1"/>
  <c r="I319" i="2"/>
  <c r="O319" i="6" s="1"/>
  <c r="J319" i="2"/>
  <c r="P319" i="6" s="1"/>
  <c r="K319" i="2"/>
  <c r="L319" i="2"/>
  <c r="M319" i="2"/>
  <c r="N319" i="2"/>
  <c r="AK319" i="6" s="1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320" i="2"/>
  <c r="B320" i="2"/>
  <c r="C320" i="2"/>
  <c r="D320" i="2"/>
  <c r="E320" i="2"/>
  <c r="F320" i="2"/>
  <c r="L320" i="6" s="1"/>
  <c r="CF320" i="6" s="1"/>
  <c r="G320" i="2"/>
  <c r="M320" i="6" s="1"/>
  <c r="H320" i="2"/>
  <c r="I320" i="2"/>
  <c r="O320" i="6" s="1"/>
  <c r="J320" i="2"/>
  <c r="K320" i="2"/>
  <c r="T320" i="6" s="1"/>
  <c r="BD320" i="6" s="1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321" i="2"/>
  <c r="B321" i="2"/>
  <c r="C321" i="2"/>
  <c r="D321" i="2"/>
  <c r="E321" i="2"/>
  <c r="F321" i="2"/>
  <c r="L321" i="6" s="1"/>
  <c r="G321" i="2"/>
  <c r="M321" i="6" s="1"/>
  <c r="H321" i="2"/>
  <c r="N321" i="6" s="1"/>
  <c r="I321" i="2"/>
  <c r="J321" i="2"/>
  <c r="K321" i="2"/>
  <c r="L321" i="2"/>
  <c r="AA321" i="6" s="1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322" i="2"/>
  <c r="B322" i="2"/>
  <c r="C322" i="2"/>
  <c r="D322" i="2"/>
  <c r="E322" i="2"/>
  <c r="F322" i="2"/>
  <c r="G322" i="2"/>
  <c r="M322" i="6" s="1"/>
  <c r="H322" i="2"/>
  <c r="N322" i="6" s="1"/>
  <c r="I322" i="2"/>
  <c r="O322" i="6" s="1"/>
  <c r="AY322" i="6" s="1"/>
  <c r="J322" i="2"/>
  <c r="K322" i="2"/>
  <c r="L322" i="2"/>
  <c r="M322" i="2"/>
  <c r="AE322" i="6" s="1"/>
  <c r="BO322" i="6" s="1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323" i="2"/>
  <c r="B323" i="2"/>
  <c r="C323" i="2"/>
  <c r="D323" i="2"/>
  <c r="E323" i="2"/>
  <c r="F323" i="2"/>
  <c r="L323" i="6" s="1"/>
  <c r="AV323" i="6" s="1"/>
  <c r="G323" i="2"/>
  <c r="H323" i="2"/>
  <c r="N323" i="6" s="1"/>
  <c r="I323" i="2"/>
  <c r="O323" i="6" s="1"/>
  <c r="J323" i="2"/>
  <c r="K323" i="2"/>
  <c r="L323" i="2"/>
  <c r="M323" i="2"/>
  <c r="N323" i="2"/>
  <c r="AK323" i="6" s="1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324" i="2"/>
  <c r="B324" i="2"/>
  <c r="C324" i="2"/>
  <c r="D324" i="2"/>
  <c r="E324" i="2"/>
  <c r="F324" i="2"/>
  <c r="L324" i="6" s="1"/>
  <c r="G324" i="2"/>
  <c r="M324" i="6" s="1"/>
  <c r="CG324" i="6" s="1"/>
  <c r="H324" i="2"/>
  <c r="I324" i="2"/>
  <c r="O324" i="6" s="1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325" i="2"/>
  <c r="B325" i="2"/>
  <c r="C325" i="2"/>
  <c r="D325" i="2"/>
  <c r="E325" i="2"/>
  <c r="F325" i="2"/>
  <c r="L325" i="6" s="1"/>
  <c r="G325" i="2"/>
  <c r="M325" i="6" s="1"/>
  <c r="H325" i="2"/>
  <c r="N325" i="6" s="1"/>
  <c r="AX325" i="6" s="1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326" i="2"/>
  <c r="B326" i="2"/>
  <c r="C326" i="2"/>
  <c r="D326" i="2"/>
  <c r="E326" i="2"/>
  <c r="K326" i="6" s="1"/>
  <c r="F326" i="2"/>
  <c r="G326" i="2"/>
  <c r="M326" i="6" s="1"/>
  <c r="AW326" i="6" s="1"/>
  <c r="H326" i="2"/>
  <c r="N326" i="6" s="1"/>
  <c r="CH326" i="6" s="1"/>
  <c r="I326" i="2"/>
  <c r="O326" i="6" s="1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327" i="2"/>
  <c r="B327" i="2"/>
  <c r="C327" i="2"/>
  <c r="D327" i="2"/>
  <c r="E327" i="2"/>
  <c r="F327" i="2"/>
  <c r="L327" i="6" s="1"/>
  <c r="G327" i="2"/>
  <c r="H327" i="2"/>
  <c r="N327" i="6" s="1"/>
  <c r="CH327" i="6" s="1"/>
  <c r="I327" i="2"/>
  <c r="O327" i="6" s="1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328" i="2"/>
  <c r="B328" i="2"/>
  <c r="C328" i="2"/>
  <c r="D328" i="2"/>
  <c r="E328" i="2"/>
  <c r="F328" i="2"/>
  <c r="L328" i="6" s="1"/>
  <c r="G328" i="2"/>
  <c r="M328" i="6" s="1"/>
  <c r="H328" i="2"/>
  <c r="I328" i="2"/>
  <c r="O328" i="6" s="1"/>
  <c r="CI328" i="6" s="1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329" i="2"/>
  <c r="B329" i="2"/>
  <c r="C329" i="2"/>
  <c r="D329" i="2"/>
  <c r="E329" i="2"/>
  <c r="F329" i="2"/>
  <c r="L329" i="6" s="1"/>
  <c r="G329" i="2"/>
  <c r="M329" i="6" s="1"/>
  <c r="H329" i="2"/>
  <c r="N329" i="6" s="1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330" i="2"/>
  <c r="B330" i="2"/>
  <c r="C330" i="2"/>
  <c r="D330" i="2"/>
  <c r="E330" i="2"/>
  <c r="F330" i="2"/>
  <c r="G330" i="2"/>
  <c r="M330" i="6" s="1"/>
  <c r="H330" i="2"/>
  <c r="N330" i="6" s="1"/>
  <c r="I330" i="2"/>
  <c r="O330" i="6" s="1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O330" i="2" s="1"/>
  <c r="AF330" i="2"/>
  <c r="AG330" i="2"/>
  <c r="AH330" i="2"/>
  <c r="AI330" i="2"/>
  <c r="AJ330" i="2"/>
  <c r="AK330" i="2"/>
  <c r="AL330" i="2"/>
  <c r="AM330" i="2"/>
  <c r="A331" i="2"/>
  <c r="B331" i="2"/>
  <c r="C331" i="2"/>
  <c r="D331" i="2"/>
  <c r="E331" i="2"/>
  <c r="F331" i="2"/>
  <c r="L331" i="6" s="1"/>
  <c r="G331" i="2"/>
  <c r="H331" i="2"/>
  <c r="N331" i="6" s="1"/>
  <c r="I331" i="2"/>
  <c r="O331" i="6" s="1"/>
  <c r="CI331" i="6" s="1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332" i="2"/>
  <c r="B332" i="2"/>
  <c r="C332" i="2"/>
  <c r="D332" i="2"/>
  <c r="E332" i="2"/>
  <c r="F332" i="2"/>
  <c r="L332" i="6" s="1"/>
  <c r="G332" i="2"/>
  <c r="M332" i="6" s="1"/>
  <c r="AW332" i="6" s="1"/>
  <c r="H332" i="2"/>
  <c r="I332" i="2"/>
  <c r="O332" i="6" s="1"/>
  <c r="CI332" i="6" s="1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333" i="2"/>
  <c r="B333" i="2"/>
  <c r="C333" i="2"/>
  <c r="D333" i="2"/>
  <c r="E333" i="2"/>
  <c r="F333" i="2"/>
  <c r="L333" i="6" s="1"/>
  <c r="AV333" i="6" s="1"/>
  <c r="G333" i="2"/>
  <c r="M333" i="6" s="1"/>
  <c r="H333" i="2"/>
  <c r="N333" i="6" s="1"/>
  <c r="AX333" i="6" s="1"/>
  <c r="I333" i="2"/>
  <c r="J333" i="2"/>
  <c r="K333" i="2"/>
  <c r="L333" i="2"/>
  <c r="Z333" i="6" s="1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334" i="2"/>
  <c r="B334" i="2"/>
  <c r="C334" i="2"/>
  <c r="D334" i="2"/>
  <c r="E334" i="2"/>
  <c r="J334" i="6" s="1"/>
  <c r="F334" i="2"/>
  <c r="G334" i="2"/>
  <c r="M334" i="6" s="1"/>
  <c r="AW334" i="6" s="1"/>
  <c r="H334" i="2"/>
  <c r="N334" i="6" s="1"/>
  <c r="I334" i="2"/>
  <c r="O334" i="6" s="1"/>
  <c r="J334" i="2"/>
  <c r="K334" i="2"/>
  <c r="L334" i="2"/>
  <c r="M334" i="2"/>
  <c r="AF334" i="6" s="1"/>
  <c r="CZ334" i="6" s="1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335" i="2"/>
  <c r="B335" i="2"/>
  <c r="C335" i="2"/>
  <c r="D335" i="2"/>
  <c r="E335" i="2"/>
  <c r="F335" i="2"/>
  <c r="L335" i="6" s="1"/>
  <c r="G335" i="2"/>
  <c r="H335" i="2"/>
  <c r="N335" i="6" s="1"/>
  <c r="CH335" i="6" s="1"/>
  <c r="I335" i="2"/>
  <c r="O335" i="6" s="1"/>
  <c r="J335" i="2"/>
  <c r="R335" i="6" s="1"/>
  <c r="K335" i="2"/>
  <c r="L335" i="2"/>
  <c r="M335" i="2"/>
  <c r="N335" i="2"/>
  <c r="AI335" i="6" s="1"/>
  <c r="DC335" i="6" s="1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336" i="2"/>
  <c r="B336" i="2"/>
  <c r="C336" i="2"/>
  <c r="E336" i="6" s="1"/>
  <c r="D336" i="2"/>
  <c r="E336" i="2"/>
  <c r="F336" i="2"/>
  <c r="L336" i="6" s="1"/>
  <c r="G336" i="2"/>
  <c r="M336" i="6" s="1"/>
  <c r="H336" i="2"/>
  <c r="I336" i="2"/>
  <c r="O336" i="6" s="1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337" i="2"/>
  <c r="B337" i="2"/>
  <c r="C337" i="2"/>
  <c r="D337" i="2"/>
  <c r="E337" i="2"/>
  <c r="F337" i="2"/>
  <c r="L337" i="6" s="1"/>
  <c r="G337" i="2"/>
  <c r="M337" i="6" s="1"/>
  <c r="H337" i="2"/>
  <c r="N337" i="6" s="1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338" i="2"/>
  <c r="B338" i="2"/>
  <c r="C338" i="2"/>
  <c r="D338" i="2"/>
  <c r="E338" i="2"/>
  <c r="F338" i="2"/>
  <c r="G338" i="2"/>
  <c r="M338" i="6" s="1"/>
  <c r="H338" i="2"/>
  <c r="N338" i="6" s="1"/>
  <c r="I338" i="2"/>
  <c r="O338" i="6" s="1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O338" i="2" s="1"/>
  <c r="AF338" i="2"/>
  <c r="AG338" i="2"/>
  <c r="AH338" i="2"/>
  <c r="AI338" i="2"/>
  <c r="AJ338" i="2"/>
  <c r="AK338" i="2"/>
  <c r="AL338" i="2"/>
  <c r="AM338" i="2"/>
  <c r="A339" i="2"/>
  <c r="B339" i="2"/>
  <c r="C339" i="2"/>
  <c r="D339" i="2"/>
  <c r="E339" i="2"/>
  <c r="F339" i="2"/>
  <c r="G339" i="2"/>
  <c r="H339" i="2"/>
  <c r="N339" i="6" s="1"/>
  <c r="I339" i="2"/>
  <c r="O339" i="6" s="1"/>
  <c r="CI339" i="6" s="1"/>
  <c r="J339" i="2"/>
  <c r="Q339" i="6" s="1"/>
  <c r="K339" i="2"/>
  <c r="L339" i="2"/>
  <c r="M339" i="2"/>
  <c r="N339" i="2"/>
  <c r="AK339" i="6" s="1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340" i="2"/>
  <c r="B340" i="2"/>
  <c r="C340" i="2"/>
  <c r="D340" i="2"/>
  <c r="E340" i="2"/>
  <c r="F340" i="2"/>
  <c r="L340" i="6" s="1"/>
  <c r="G340" i="2"/>
  <c r="M340" i="6" s="1"/>
  <c r="H340" i="2"/>
  <c r="I340" i="2"/>
  <c r="O340" i="6" s="1"/>
  <c r="CI340" i="6" s="1"/>
  <c r="J340" i="2"/>
  <c r="K340" i="2"/>
  <c r="W340" i="6" s="1"/>
  <c r="CQ340" i="6" s="1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341" i="2"/>
  <c r="B341" i="2"/>
  <c r="C341" i="2"/>
  <c r="D341" i="2"/>
  <c r="H341" i="6" s="1"/>
  <c r="E341" i="2"/>
  <c r="F341" i="2"/>
  <c r="L341" i="6" s="1"/>
  <c r="AV341" i="6" s="1"/>
  <c r="G341" i="2"/>
  <c r="M341" i="6" s="1"/>
  <c r="H341" i="2"/>
  <c r="N341" i="6" s="1"/>
  <c r="CH341" i="6" s="1"/>
  <c r="I341" i="2"/>
  <c r="J341" i="2"/>
  <c r="K341" i="2"/>
  <c r="L341" i="2"/>
  <c r="AC341" i="6" s="1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342" i="2"/>
  <c r="B342" i="2"/>
  <c r="C342" i="2"/>
  <c r="D342" i="2"/>
  <c r="E342" i="2"/>
  <c r="F342" i="2"/>
  <c r="G342" i="2"/>
  <c r="M342" i="6" s="1"/>
  <c r="AW342" i="6" s="1"/>
  <c r="H342" i="2"/>
  <c r="N342" i="6" s="1"/>
  <c r="I342" i="2"/>
  <c r="O342" i="6" s="1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343" i="2"/>
  <c r="B343" i="2"/>
  <c r="C343" i="2"/>
  <c r="D343" i="2"/>
  <c r="E343" i="2"/>
  <c r="F343" i="2"/>
  <c r="L343" i="6" s="1"/>
  <c r="CF343" i="6" s="1"/>
  <c r="G343" i="2"/>
  <c r="H343" i="2"/>
  <c r="N343" i="6" s="1"/>
  <c r="CH343" i="6" s="1"/>
  <c r="I343" i="2"/>
  <c r="O343" i="6" s="1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344" i="2"/>
  <c r="B344" i="2"/>
  <c r="C344" i="2"/>
  <c r="D344" i="6" s="1"/>
  <c r="AN344" i="6" s="1"/>
  <c r="D344" i="2"/>
  <c r="E344" i="2"/>
  <c r="F344" i="2"/>
  <c r="L344" i="6" s="1"/>
  <c r="AV344" i="6" s="1"/>
  <c r="G344" i="2"/>
  <c r="M344" i="6" s="1"/>
  <c r="H344" i="2"/>
  <c r="I344" i="2"/>
  <c r="O344" i="6" s="1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345" i="2"/>
  <c r="B345" i="2"/>
  <c r="C345" i="2"/>
  <c r="D345" i="2"/>
  <c r="E345" i="2"/>
  <c r="F345" i="2"/>
  <c r="L345" i="6" s="1"/>
  <c r="G345" i="2"/>
  <c r="M345" i="6" s="1"/>
  <c r="H345" i="2"/>
  <c r="N345" i="6" s="1"/>
  <c r="AX345" i="6" s="1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346" i="2"/>
  <c r="B346" i="2"/>
  <c r="C346" i="2"/>
  <c r="D346" i="2"/>
  <c r="E346" i="2"/>
  <c r="F346" i="2"/>
  <c r="G346" i="2"/>
  <c r="M346" i="6" s="1"/>
  <c r="H346" i="2"/>
  <c r="N346" i="6" s="1"/>
  <c r="I346" i="2"/>
  <c r="O346" i="6" s="1"/>
  <c r="J346" i="2"/>
  <c r="K346" i="2"/>
  <c r="L346" i="2"/>
  <c r="M346" i="2"/>
  <c r="AE346" i="6" s="1"/>
  <c r="CY346" i="6" s="1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347" i="2"/>
  <c r="B347" i="2"/>
  <c r="C347" i="2"/>
  <c r="D347" i="2"/>
  <c r="E347" i="2"/>
  <c r="F347" i="2"/>
  <c r="L347" i="6" s="1"/>
  <c r="AV347" i="6" s="1"/>
  <c r="G347" i="2"/>
  <c r="H347" i="2"/>
  <c r="N347" i="6" s="1"/>
  <c r="I347" i="2"/>
  <c r="O347" i="6" s="1"/>
  <c r="J347" i="2"/>
  <c r="S347" i="6" s="1"/>
  <c r="K347" i="2"/>
  <c r="L347" i="2"/>
  <c r="M347" i="2"/>
  <c r="N347" i="2"/>
  <c r="AL347" i="6" s="1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348" i="2"/>
  <c r="B348" i="2"/>
  <c r="C348" i="2"/>
  <c r="D348" i="2"/>
  <c r="E348" i="2"/>
  <c r="F348" i="2"/>
  <c r="L348" i="6" s="1"/>
  <c r="G348" i="2"/>
  <c r="M348" i="6" s="1"/>
  <c r="H348" i="2"/>
  <c r="I348" i="2"/>
  <c r="O348" i="6" s="1"/>
  <c r="J348" i="2"/>
  <c r="K348" i="2"/>
  <c r="V348" i="6" s="1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349" i="2"/>
  <c r="B349" i="2"/>
  <c r="C349" i="2"/>
  <c r="D349" i="2"/>
  <c r="E349" i="2"/>
  <c r="F349" i="2"/>
  <c r="L349" i="6" s="1"/>
  <c r="G349" i="2"/>
  <c r="M349" i="6" s="1"/>
  <c r="H349" i="2"/>
  <c r="N349" i="6" s="1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350" i="2"/>
  <c r="B350" i="2"/>
  <c r="C350" i="2"/>
  <c r="D350" i="2"/>
  <c r="E350" i="2"/>
  <c r="F350" i="2"/>
  <c r="G350" i="2"/>
  <c r="M350" i="6" s="1"/>
  <c r="H350" i="2"/>
  <c r="N350" i="6" s="1"/>
  <c r="I350" i="2"/>
  <c r="O350" i="6" s="1"/>
  <c r="J350" i="2"/>
  <c r="K350" i="2"/>
  <c r="L350" i="2"/>
  <c r="M350" i="2"/>
  <c r="AH350" i="6" s="1"/>
  <c r="BR350" i="6" s="1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351" i="2"/>
  <c r="B351" i="2"/>
  <c r="C351" i="2"/>
  <c r="D351" i="2"/>
  <c r="E351" i="2"/>
  <c r="F351" i="2"/>
  <c r="L351" i="6" s="1"/>
  <c r="G351" i="2"/>
  <c r="H351" i="2"/>
  <c r="N351" i="6" s="1"/>
  <c r="I351" i="2"/>
  <c r="O351" i="6" s="1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352" i="2"/>
  <c r="B352" i="2"/>
  <c r="C352" i="2"/>
  <c r="G352" i="6" s="1"/>
  <c r="D352" i="2"/>
  <c r="E352" i="2"/>
  <c r="F352" i="2"/>
  <c r="L352" i="6" s="1"/>
  <c r="G352" i="2"/>
  <c r="M352" i="6" s="1"/>
  <c r="H352" i="2"/>
  <c r="I352" i="2"/>
  <c r="O352" i="6" s="1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353" i="2"/>
  <c r="B353" i="2"/>
  <c r="C353" i="2"/>
  <c r="D353" i="2"/>
  <c r="I353" i="6" s="1"/>
  <c r="CC353" i="6" s="1"/>
  <c r="E353" i="2"/>
  <c r="F353" i="2"/>
  <c r="L353" i="6" s="1"/>
  <c r="G353" i="2"/>
  <c r="M353" i="6" s="1"/>
  <c r="CG353" i="6" s="1"/>
  <c r="H353" i="2"/>
  <c r="N353" i="6" s="1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354" i="2"/>
  <c r="B354" i="2"/>
  <c r="C354" i="2"/>
  <c r="D354" i="2"/>
  <c r="E354" i="2"/>
  <c r="F354" i="2"/>
  <c r="G354" i="2"/>
  <c r="M354" i="6" s="1"/>
  <c r="H354" i="2"/>
  <c r="N354" i="6" s="1"/>
  <c r="I354" i="2"/>
  <c r="O354" i="6" s="1"/>
  <c r="J354" i="2"/>
  <c r="K354" i="2"/>
  <c r="L354" i="2"/>
  <c r="M354" i="2"/>
  <c r="AF354" i="6" s="1"/>
  <c r="BP354" i="6" s="1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355" i="2"/>
  <c r="B355" i="2"/>
  <c r="C355" i="2"/>
  <c r="D355" i="2"/>
  <c r="E355" i="2"/>
  <c r="F355" i="2"/>
  <c r="L355" i="6" s="1"/>
  <c r="AV355" i="6" s="1"/>
  <c r="G355" i="2"/>
  <c r="H355" i="2"/>
  <c r="N355" i="6" s="1"/>
  <c r="I355" i="2"/>
  <c r="O355" i="6" s="1"/>
  <c r="J355" i="2"/>
  <c r="S355" i="6" s="1"/>
  <c r="BC355" i="6" s="1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356" i="2"/>
  <c r="B356" i="2"/>
  <c r="C356" i="2"/>
  <c r="E356" i="6" s="1"/>
  <c r="AO356" i="6" s="1"/>
  <c r="D356" i="2"/>
  <c r="E356" i="2"/>
  <c r="F356" i="2"/>
  <c r="L356" i="6" s="1"/>
  <c r="AV356" i="6" s="1"/>
  <c r="G356" i="2"/>
  <c r="M356" i="6" s="1"/>
  <c r="CG356" i="6" s="1"/>
  <c r="H356" i="2"/>
  <c r="I356" i="2"/>
  <c r="O356" i="6" s="1"/>
  <c r="CI356" i="6" s="1"/>
  <c r="J356" i="2"/>
  <c r="K356" i="2"/>
  <c r="T356" i="6" s="1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357" i="2"/>
  <c r="B357" i="2"/>
  <c r="C357" i="2"/>
  <c r="D357" i="2"/>
  <c r="H357" i="6" s="1"/>
  <c r="E357" i="2"/>
  <c r="F357" i="2"/>
  <c r="L357" i="6" s="1"/>
  <c r="G357" i="2"/>
  <c r="M357" i="6" s="1"/>
  <c r="H357" i="2"/>
  <c r="N357" i="6" s="1"/>
  <c r="I357" i="2"/>
  <c r="J357" i="2"/>
  <c r="K357" i="2"/>
  <c r="L357" i="2"/>
  <c r="AC357" i="6" s="1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358" i="2"/>
  <c r="B358" i="2"/>
  <c r="C358" i="2"/>
  <c r="D358" i="2"/>
  <c r="E358" i="2"/>
  <c r="F358" i="2"/>
  <c r="G358" i="2"/>
  <c r="M358" i="6" s="1"/>
  <c r="CG358" i="6" s="1"/>
  <c r="H358" i="2"/>
  <c r="N358" i="6" s="1"/>
  <c r="I358" i="2"/>
  <c r="O358" i="6" s="1"/>
  <c r="AY358" i="6" s="1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359" i="2"/>
  <c r="B359" i="2"/>
  <c r="C359" i="2"/>
  <c r="D359" i="2"/>
  <c r="E359" i="2"/>
  <c r="F359" i="2"/>
  <c r="L359" i="6" s="1"/>
  <c r="G359" i="2"/>
  <c r="H359" i="2"/>
  <c r="N359" i="6" s="1"/>
  <c r="I359" i="2"/>
  <c r="O359" i="6" s="1"/>
  <c r="J359" i="2"/>
  <c r="Q359" i="6" s="1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360" i="2"/>
  <c r="B360" i="2"/>
  <c r="C360" i="2"/>
  <c r="F360" i="6" s="1"/>
  <c r="D360" i="2"/>
  <c r="E360" i="2"/>
  <c r="F360" i="2"/>
  <c r="L360" i="6" s="1"/>
  <c r="G360" i="2"/>
  <c r="M360" i="6" s="1"/>
  <c r="CG360" i="6" s="1"/>
  <c r="H360" i="2"/>
  <c r="I360" i="2"/>
  <c r="O360" i="6" s="1"/>
  <c r="J360" i="2"/>
  <c r="K360" i="2"/>
  <c r="W360" i="6" s="1"/>
  <c r="CQ360" i="6" s="1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361" i="2"/>
  <c r="B361" i="2"/>
  <c r="C361" i="2"/>
  <c r="D361" i="2"/>
  <c r="E361" i="2"/>
  <c r="F361" i="2"/>
  <c r="L361" i="6" s="1"/>
  <c r="CF361" i="6" s="1"/>
  <c r="G361" i="2"/>
  <c r="M361" i="6" s="1"/>
  <c r="H361" i="2"/>
  <c r="N361" i="6" s="1"/>
  <c r="I361" i="2"/>
  <c r="J361" i="2"/>
  <c r="K361" i="2"/>
  <c r="L361" i="2"/>
  <c r="Y361" i="6" s="1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362" i="2"/>
  <c r="B362" i="2"/>
  <c r="C362" i="2"/>
  <c r="D362" i="2"/>
  <c r="E362" i="2"/>
  <c r="F362" i="2"/>
  <c r="G362" i="2"/>
  <c r="M362" i="6" s="1"/>
  <c r="H362" i="2"/>
  <c r="N362" i="6" s="1"/>
  <c r="I362" i="2"/>
  <c r="O362" i="6" s="1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363" i="2"/>
  <c r="B363" i="2"/>
  <c r="C363" i="2"/>
  <c r="D363" i="2"/>
  <c r="E363" i="2"/>
  <c r="F363" i="2"/>
  <c r="L363" i="6" s="1"/>
  <c r="G363" i="2"/>
  <c r="H363" i="2"/>
  <c r="N363" i="6" s="1"/>
  <c r="I363" i="2"/>
  <c r="O363" i="6" s="1"/>
  <c r="J363" i="2"/>
  <c r="S363" i="6" s="1"/>
  <c r="K363" i="2"/>
  <c r="L363" i="2"/>
  <c r="M363" i="2"/>
  <c r="N363" i="2"/>
  <c r="AL363" i="6" s="1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364" i="2"/>
  <c r="B364" i="2"/>
  <c r="C364" i="2"/>
  <c r="D364" i="2"/>
  <c r="E364" i="2"/>
  <c r="F364" i="2"/>
  <c r="L364" i="6" s="1"/>
  <c r="G364" i="2"/>
  <c r="M364" i="6" s="1"/>
  <c r="H364" i="2"/>
  <c r="I364" i="2"/>
  <c r="O364" i="6" s="1"/>
  <c r="J364" i="2"/>
  <c r="K364" i="2"/>
  <c r="T364" i="6" s="1"/>
  <c r="BD364" i="6" s="1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365" i="2"/>
  <c r="B365" i="2"/>
  <c r="C365" i="2"/>
  <c r="D365" i="2"/>
  <c r="E365" i="2"/>
  <c r="F365" i="2"/>
  <c r="L365" i="6" s="1"/>
  <c r="G365" i="2"/>
  <c r="M365" i="6" s="1"/>
  <c r="H365" i="2"/>
  <c r="N365" i="6" s="1"/>
  <c r="AX365" i="6" s="1"/>
  <c r="I365" i="2"/>
  <c r="J365" i="2"/>
  <c r="K365" i="2"/>
  <c r="L365" i="2"/>
  <c r="AB365" i="6" s="1"/>
  <c r="BL365" i="6" s="1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366" i="2"/>
  <c r="B366" i="2"/>
  <c r="C366" i="2"/>
  <c r="D366" i="2"/>
  <c r="E366" i="2"/>
  <c r="K366" i="6" s="1"/>
  <c r="F366" i="2"/>
  <c r="G366" i="2"/>
  <c r="M366" i="6" s="1"/>
  <c r="H366" i="2"/>
  <c r="N366" i="6" s="1"/>
  <c r="I366" i="2"/>
  <c r="O366" i="6" s="1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367" i="2"/>
  <c r="B367" i="2"/>
  <c r="C367" i="2"/>
  <c r="D367" i="2"/>
  <c r="E367" i="2"/>
  <c r="F367" i="2"/>
  <c r="L367" i="6" s="1"/>
  <c r="G367" i="2"/>
  <c r="H367" i="2"/>
  <c r="N367" i="6" s="1"/>
  <c r="I367" i="2"/>
  <c r="O367" i="6" s="1"/>
  <c r="J367" i="2"/>
  <c r="S367" i="6" s="1"/>
  <c r="K367" i="2"/>
  <c r="L367" i="2"/>
  <c r="M367" i="2"/>
  <c r="N367" i="2"/>
  <c r="AI367" i="6" s="1"/>
  <c r="DC367" i="6" s="1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368" i="2"/>
  <c r="B368" i="2"/>
  <c r="C368" i="2"/>
  <c r="G368" i="6" s="1"/>
  <c r="D368" i="2"/>
  <c r="E368" i="2"/>
  <c r="F368" i="2"/>
  <c r="L368" i="6" s="1"/>
  <c r="G368" i="2"/>
  <c r="M368" i="6" s="1"/>
  <c r="H368" i="2"/>
  <c r="I368" i="2"/>
  <c r="O368" i="6" s="1"/>
  <c r="J368" i="2"/>
  <c r="K368" i="2"/>
  <c r="U368" i="6" s="1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369" i="2"/>
  <c r="B369" i="2"/>
  <c r="C369" i="2"/>
  <c r="D369" i="2"/>
  <c r="I369" i="6" s="1"/>
  <c r="E369" i="2"/>
  <c r="F369" i="2"/>
  <c r="L369" i="6" s="1"/>
  <c r="G369" i="2"/>
  <c r="M369" i="6" s="1"/>
  <c r="H369" i="2"/>
  <c r="N369" i="6" s="1"/>
  <c r="I369" i="2"/>
  <c r="J369" i="2"/>
  <c r="K369" i="2"/>
  <c r="L369" i="2"/>
  <c r="AC369" i="6" s="1"/>
  <c r="BM369" i="6" s="1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370" i="2"/>
  <c r="B370" i="2"/>
  <c r="C370" i="2"/>
  <c r="D370" i="2"/>
  <c r="E370" i="2"/>
  <c r="F370" i="2"/>
  <c r="G370" i="2"/>
  <c r="M370" i="6" s="1"/>
  <c r="H370" i="2"/>
  <c r="N370" i="6" s="1"/>
  <c r="I370" i="2"/>
  <c r="O370" i="6" s="1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371" i="2"/>
  <c r="B371" i="2"/>
  <c r="C371" i="2"/>
  <c r="D371" i="2"/>
  <c r="E371" i="2"/>
  <c r="F371" i="2"/>
  <c r="L371" i="6" s="1"/>
  <c r="G371" i="2"/>
  <c r="H371" i="2"/>
  <c r="N371" i="6" s="1"/>
  <c r="I371" i="2"/>
  <c r="O371" i="6" s="1"/>
  <c r="J371" i="2"/>
  <c r="S371" i="6" s="1"/>
  <c r="K371" i="2"/>
  <c r="L371" i="2"/>
  <c r="M371" i="2"/>
  <c r="N371" i="2"/>
  <c r="AJ371" i="6" s="1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372" i="2"/>
  <c r="B372" i="2"/>
  <c r="C372" i="2"/>
  <c r="D372" i="6" s="1"/>
  <c r="D372" i="2"/>
  <c r="E372" i="2"/>
  <c r="F372" i="2"/>
  <c r="L372" i="6" s="1"/>
  <c r="G372" i="2"/>
  <c r="H372" i="2"/>
  <c r="I372" i="2"/>
  <c r="O372" i="6" s="1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373" i="2"/>
  <c r="B373" i="2"/>
  <c r="C373" i="2"/>
  <c r="D373" i="2"/>
  <c r="E373" i="2"/>
  <c r="F373" i="2"/>
  <c r="L373" i="6" s="1"/>
  <c r="G373" i="2"/>
  <c r="M373" i="6" s="1"/>
  <c r="H373" i="2"/>
  <c r="N373" i="6" s="1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374" i="2"/>
  <c r="B374" i="2"/>
  <c r="C374" i="2"/>
  <c r="D374" i="2"/>
  <c r="E374" i="2"/>
  <c r="J374" i="6" s="1"/>
  <c r="CD374" i="6" s="1"/>
  <c r="F374" i="2"/>
  <c r="G374" i="2"/>
  <c r="M374" i="6" s="1"/>
  <c r="H374" i="2"/>
  <c r="N374" i="6" s="1"/>
  <c r="I374" i="2"/>
  <c r="O374" i="6" s="1"/>
  <c r="AY374" i="6" s="1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375" i="2"/>
  <c r="B375" i="2"/>
  <c r="C375" i="2"/>
  <c r="D375" i="2"/>
  <c r="E375" i="2"/>
  <c r="F375" i="2"/>
  <c r="L375" i="6" s="1"/>
  <c r="G375" i="2"/>
  <c r="H375" i="2"/>
  <c r="N375" i="6" s="1"/>
  <c r="I375" i="2"/>
  <c r="O375" i="6" s="1"/>
  <c r="J375" i="2"/>
  <c r="K375" i="2"/>
  <c r="L375" i="2"/>
  <c r="M375" i="2"/>
  <c r="N375" i="2"/>
  <c r="AL375" i="6" s="1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376" i="2"/>
  <c r="B376" i="2"/>
  <c r="C376" i="2"/>
  <c r="G376" i="6" s="1"/>
  <c r="AQ376" i="6" s="1"/>
  <c r="D376" i="2"/>
  <c r="E376" i="2"/>
  <c r="F376" i="2"/>
  <c r="L376" i="6" s="1"/>
  <c r="G376" i="2"/>
  <c r="M376" i="6" s="1"/>
  <c r="H376" i="2"/>
  <c r="I376" i="2"/>
  <c r="O376" i="6" s="1"/>
  <c r="J376" i="2"/>
  <c r="K376" i="2"/>
  <c r="W376" i="6" s="1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377" i="2"/>
  <c r="B377" i="2"/>
  <c r="C377" i="2"/>
  <c r="D377" i="2"/>
  <c r="E377" i="2"/>
  <c r="F377" i="2"/>
  <c r="L377" i="6" s="1"/>
  <c r="AV377" i="6" s="1"/>
  <c r="G377" i="2"/>
  <c r="M377" i="6" s="1"/>
  <c r="H377" i="2"/>
  <c r="N377" i="6" s="1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378" i="2"/>
  <c r="B378" i="2"/>
  <c r="C378" i="2"/>
  <c r="D378" i="2"/>
  <c r="E378" i="2"/>
  <c r="F378" i="2"/>
  <c r="G378" i="2"/>
  <c r="M378" i="6" s="1"/>
  <c r="H378" i="2"/>
  <c r="N378" i="6" s="1"/>
  <c r="CH378" i="6" s="1"/>
  <c r="I378" i="2"/>
  <c r="O378" i="6" s="1"/>
  <c r="AY378" i="6" s="1"/>
  <c r="J378" i="2"/>
  <c r="K378" i="2"/>
  <c r="L378" i="2"/>
  <c r="M378" i="2"/>
  <c r="AG378" i="6" s="1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379" i="2"/>
  <c r="B379" i="2"/>
  <c r="C379" i="2"/>
  <c r="D379" i="2"/>
  <c r="E379" i="2"/>
  <c r="F379" i="2"/>
  <c r="L379" i="6" s="1"/>
  <c r="AV379" i="6" s="1"/>
  <c r="G379" i="2"/>
  <c r="H379" i="2"/>
  <c r="N379" i="6" s="1"/>
  <c r="CH379" i="6" s="1"/>
  <c r="I379" i="2"/>
  <c r="O379" i="6" s="1"/>
  <c r="J379" i="2"/>
  <c r="K379" i="2"/>
  <c r="L379" i="2"/>
  <c r="M379" i="2"/>
  <c r="N379" i="2"/>
  <c r="AJ379" i="6" s="1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380" i="2"/>
  <c r="B380" i="2"/>
  <c r="C380" i="2"/>
  <c r="E380" i="6" s="1"/>
  <c r="D380" i="2"/>
  <c r="E380" i="2"/>
  <c r="F380" i="2"/>
  <c r="L380" i="6" s="1"/>
  <c r="G380" i="2"/>
  <c r="M380" i="6" s="1"/>
  <c r="AW380" i="6" s="1"/>
  <c r="H380" i="2"/>
  <c r="I380" i="2"/>
  <c r="O380" i="6" s="1"/>
  <c r="AY380" i="6" s="1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381" i="2"/>
  <c r="B381" i="2"/>
  <c r="C381" i="2"/>
  <c r="D381" i="2"/>
  <c r="E381" i="2"/>
  <c r="F381" i="2"/>
  <c r="L381" i="6" s="1"/>
  <c r="CF381" i="6" s="1"/>
  <c r="G381" i="2"/>
  <c r="M381" i="6" s="1"/>
  <c r="CG381" i="6" s="1"/>
  <c r="H381" i="2"/>
  <c r="N381" i="6" s="1"/>
  <c r="AX381" i="6" s="1"/>
  <c r="I381" i="2"/>
  <c r="J381" i="2"/>
  <c r="K381" i="2"/>
  <c r="L381" i="2"/>
  <c r="Y381" i="6" s="1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382" i="2"/>
  <c r="B382" i="2"/>
  <c r="C382" i="2"/>
  <c r="D382" i="2"/>
  <c r="E382" i="2"/>
  <c r="F382" i="2"/>
  <c r="G382" i="2"/>
  <c r="M382" i="6" s="1"/>
  <c r="CG382" i="6" s="1"/>
  <c r="H382" i="2"/>
  <c r="N382" i="6" s="1"/>
  <c r="I382" i="2"/>
  <c r="O382" i="6" s="1"/>
  <c r="J382" i="2"/>
  <c r="K382" i="2"/>
  <c r="L382" i="2"/>
  <c r="M382" i="2"/>
  <c r="AE382" i="6" s="1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383" i="2"/>
  <c r="B383" i="2"/>
  <c r="C383" i="2"/>
  <c r="D383" i="2"/>
  <c r="E383" i="2"/>
  <c r="F383" i="2"/>
  <c r="L383" i="6" s="1"/>
  <c r="G383" i="2"/>
  <c r="H383" i="2"/>
  <c r="N383" i="6" s="1"/>
  <c r="AX383" i="6" s="1"/>
  <c r="I383" i="2"/>
  <c r="O383" i="6" s="1"/>
  <c r="J383" i="2"/>
  <c r="K383" i="2"/>
  <c r="L383" i="2"/>
  <c r="M383" i="2"/>
  <c r="N383" i="2"/>
  <c r="AL383" i="6" s="1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384" i="2"/>
  <c r="B384" i="2"/>
  <c r="C384" i="2"/>
  <c r="D384" i="2"/>
  <c r="E384" i="2"/>
  <c r="F384" i="2"/>
  <c r="L384" i="6" s="1"/>
  <c r="G384" i="2"/>
  <c r="M384" i="6" s="1"/>
  <c r="H384" i="2"/>
  <c r="I384" i="2"/>
  <c r="O384" i="6" s="1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385" i="2"/>
  <c r="B385" i="2"/>
  <c r="C385" i="2"/>
  <c r="D385" i="2"/>
  <c r="I385" i="6" s="1"/>
  <c r="E385" i="2"/>
  <c r="F385" i="2"/>
  <c r="L385" i="6" s="1"/>
  <c r="G385" i="2"/>
  <c r="M385" i="6" s="1"/>
  <c r="H385" i="2"/>
  <c r="N385" i="6" s="1"/>
  <c r="I385" i="2"/>
  <c r="J385" i="2"/>
  <c r="K385" i="2"/>
  <c r="L385" i="2"/>
  <c r="AA385" i="6" s="1"/>
  <c r="CU385" i="6" s="1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386" i="2"/>
  <c r="B386" i="2"/>
  <c r="C386" i="2"/>
  <c r="D386" i="2"/>
  <c r="E386" i="2"/>
  <c r="J386" i="6" s="1"/>
  <c r="F386" i="2"/>
  <c r="G386" i="2"/>
  <c r="M386" i="6" s="1"/>
  <c r="H386" i="2"/>
  <c r="N386" i="6" s="1"/>
  <c r="I386" i="2"/>
  <c r="O386" i="6" s="1"/>
  <c r="J386" i="2"/>
  <c r="K386" i="2"/>
  <c r="L386" i="2"/>
  <c r="M386" i="2"/>
  <c r="AE386" i="6" s="1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387" i="2"/>
  <c r="B387" i="2"/>
  <c r="C387" i="2"/>
  <c r="D387" i="2"/>
  <c r="E387" i="2"/>
  <c r="F387" i="2"/>
  <c r="L387" i="6" s="1"/>
  <c r="G387" i="2"/>
  <c r="H387" i="2"/>
  <c r="N387" i="6" s="1"/>
  <c r="I387" i="2"/>
  <c r="O387" i="6" s="1"/>
  <c r="J387" i="2"/>
  <c r="R387" i="6" s="1"/>
  <c r="K387" i="2"/>
  <c r="L387" i="2"/>
  <c r="M387" i="2"/>
  <c r="N387" i="2"/>
  <c r="AI387" i="6" s="1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388" i="2"/>
  <c r="B388" i="2"/>
  <c r="C388" i="2"/>
  <c r="F388" i="6" s="1"/>
  <c r="D388" i="2"/>
  <c r="E388" i="2"/>
  <c r="F388" i="2"/>
  <c r="L388" i="6" s="1"/>
  <c r="G388" i="2"/>
  <c r="M388" i="6" s="1"/>
  <c r="AW388" i="6" s="1"/>
  <c r="H388" i="2"/>
  <c r="I388" i="2"/>
  <c r="O388" i="6" s="1"/>
  <c r="CI388" i="6" s="1"/>
  <c r="J388" i="2"/>
  <c r="K388" i="2"/>
  <c r="U388" i="6" s="1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389" i="2"/>
  <c r="B389" i="2"/>
  <c r="C389" i="2"/>
  <c r="D389" i="2"/>
  <c r="E389" i="2"/>
  <c r="F389" i="2"/>
  <c r="L389" i="6" s="1"/>
  <c r="AV389" i="6" s="1"/>
  <c r="G389" i="2"/>
  <c r="M389" i="6" s="1"/>
  <c r="H389" i="2"/>
  <c r="N389" i="6" s="1"/>
  <c r="I389" i="2"/>
  <c r="J389" i="2"/>
  <c r="K389" i="2"/>
  <c r="L389" i="2"/>
  <c r="AB389" i="6" s="1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390" i="2"/>
  <c r="B390" i="2"/>
  <c r="C390" i="2"/>
  <c r="D390" i="2"/>
  <c r="E390" i="2"/>
  <c r="F390" i="2"/>
  <c r="G390" i="2"/>
  <c r="M390" i="6" s="1"/>
  <c r="H390" i="2"/>
  <c r="N390" i="6" s="1"/>
  <c r="I390" i="2"/>
  <c r="O390" i="6" s="1"/>
  <c r="J390" i="2"/>
  <c r="K390" i="2"/>
  <c r="L390" i="2"/>
  <c r="M390" i="2"/>
  <c r="AE390" i="6" s="1"/>
  <c r="BO390" i="6" s="1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391" i="2"/>
  <c r="B391" i="2"/>
  <c r="C391" i="2"/>
  <c r="D391" i="2"/>
  <c r="E391" i="2"/>
  <c r="F391" i="2"/>
  <c r="L391" i="6" s="1"/>
  <c r="G391" i="2"/>
  <c r="H391" i="2"/>
  <c r="N391" i="6" s="1"/>
  <c r="I391" i="2"/>
  <c r="O391" i="6" s="1"/>
  <c r="J391" i="2"/>
  <c r="R391" i="6" s="1"/>
  <c r="K391" i="2"/>
  <c r="L391" i="2"/>
  <c r="M391" i="2"/>
  <c r="N391" i="2"/>
  <c r="AJ391" i="6" s="1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392" i="2"/>
  <c r="B392" i="2"/>
  <c r="C392" i="2"/>
  <c r="G392" i="6" s="1"/>
  <c r="D392" i="2"/>
  <c r="E392" i="2"/>
  <c r="F392" i="2"/>
  <c r="L392" i="6" s="1"/>
  <c r="G392" i="2"/>
  <c r="M392" i="6" s="1"/>
  <c r="AW392" i="6" s="1"/>
  <c r="H392" i="2"/>
  <c r="I392" i="2"/>
  <c r="O392" i="6" s="1"/>
  <c r="J392" i="2"/>
  <c r="K392" i="2"/>
  <c r="T392" i="6" s="1"/>
  <c r="BD392" i="6" s="1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393" i="2"/>
  <c r="B393" i="2"/>
  <c r="C393" i="2"/>
  <c r="D393" i="2"/>
  <c r="E393" i="2"/>
  <c r="F393" i="2"/>
  <c r="L393" i="6" s="1"/>
  <c r="CF393" i="6" s="1"/>
  <c r="G393" i="2"/>
  <c r="M393" i="6" s="1"/>
  <c r="AW393" i="6" s="1"/>
  <c r="H393" i="2"/>
  <c r="N393" i="6" s="1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394" i="2"/>
  <c r="B394" i="2"/>
  <c r="C394" i="2"/>
  <c r="D394" i="2"/>
  <c r="E394" i="2"/>
  <c r="F394" i="2"/>
  <c r="G394" i="2"/>
  <c r="M394" i="6" s="1"/>
  <c r="H394" i="2"/>
  <c r="N394" i="6" s="1"/>
  <c r="CH394" i="6" s="1"/>
  <c r="I394" i="2"/>
  <c r="O394" i="6" s="1"/>
  <c r="CI394" i="6" s="1"/>
  <c r="J394" i="2"/>
  <c r="K394" i="2"/>
  <c r="L394" i="2"/>
  <c r="M394" i="2"/>
  <c r="AE394" i="6" s="1"/>
  <c r="CY394" i="6" s="1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395" i="2"/>
  <c r="B395" i="2"/>
  <c r="C395" i="2"/>
  <c r="D395" i="2"/>
  <c r="E395" i="2"/>
  <c r="F395" i="2"/>
  <c r="L395" i="6" s="1"/>
  <c r="G395" i="2"/>
  <c r="H395" i="2"/>
  <c r="N395" i="6" s="1"/>
  <c r="CH395" i="6" s="1"/>
  <c r="I395" i="2"/>
  <c r="O395" i="6" s="1"/>
  <c r="J395" i="2"/>
  <c r="K395" i="2"/>
  <c r="L395" i="2"/>
  <c r="M395" i="2"/>
  <c r="N395" i="2"/>
  <c r="AK395" i="6" s="1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396" i="2"/>
  <c r="B396" i="2"/>
  <c r="C396" i="2"/>
  <c r="D396" i="2"/>
  <c r="E396" i="2"/>
  <c r="F396" i="2"/>
  <c r="L396" i="6" s="1"/>
  <c r="CF396" i="6" s="1"/>
  <c r="G396" i="2"/>
  <c r="M396" i="6" s="1"/>
  <c r="CG396" i="6" s="1"/>
  <c r="H396" i="2"/>
  <c r="I396" i="2"/>
  <c r="O396" i="6" s="1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397" i="2"/>
  <c r="B397" i="2"/>
  <c r="C397" i="2"/>
  <c r="D397" i="2"/>
  <c r="E397" i="2"/>
  <c r="F397" i="2"/>
  <c r="L397" i="6" s="1"/>
  <c r="G397" i="2"/>
  <c r="M397" i="6" s="1"/>
  <c r="H397" i="2"/>
  <c r="N397" i="6" s="1"/>
  <c r="CH397" i="6" s="1"/>
  <c r="I397" i="2"/>
  <c r="J397" i="2"/>
  <c r="K397" i="2"/>
  <c r="L397" i="2"/>
  <c r="Z397" i="6" s="1"/>
  <c r="BJ397" i="6" s="1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398" i="2"/>
  <c r="B398" i="2"/>
  <c r="C398" i="2"/>
  <c r="D398" i="2"/>
  <c r="E398" i="2"/>
  <c r="F398" i="2"/>
  <c r="G398" i="2"/>
  <c r="M398" i="6" s="1"/>
  <c r="H398" i="2"/>
  <c r="N398" i="6" s="1"/>
  <c r="I398" i="2"/>
  <c r="O398" i="6" s="1"/>
  <c r="J398" i="2"/>
  <c r="K398" i="2"/>
  <c r="L398" i="2"/>
  <c r="M398" i="2"/>
  <c r="AG398" i="6" s="1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399" i="2"/>
  <c r="B399" i="2"/>
  <c r="C399" i="2"/>
  <c r="D399" i="2"/>
  <c r="E399" i="2"/>
  <c r="F399" i="2"/>
  <c r="L399" i="6" s="1"/>
  <c r="G399" i="2"/>
  <c r="H399" i="2"/>
  <c r="N399" i="6" s="1"/>
  <c r="I399" i="2"/>
  <c r="O399" i="6" s="1"/>
  <c r="J399" i="2"/>
  <c r="P399" i="6" s="1"/>
  <c r="K399" i="2"/>
  <c r="L399" i="2"/>
  <c r="M399" i="2"/>
  <c r="N399" i="2"/>
  <c r="AI399" i="6" s="1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400" i="2"/>
  <c r="B400" i="2"/>
  <c r="C400" i="2"/>
  <c r="E400" i="6" s="1"/>
  <c r="AO400" i="6" s="1"/>
  <c r="D400" i="2"/>
  <c r="E400" i="2"/>
  <c r="F400" i="2"/>
  <c r="L400" i="6" s="1"/>
  <c r="CF400" i="6" s="1"/>
  <c r="G400" i="2"/>
  <c r="M400" i="6" s="1"/>
  <c r="AW400" i="6" s="1"/>
  <c r="H400" i="2"/>
  <c r="I400" i="2"/>
  <c r="O400" i="6" s="1"/>
  <c r="CI400" i="6" s="1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401" i="2"/>
  <c r="B401" i="2"/>
  <c r="C401" i="2"/>
  <c r="D401" i="2"/>
  <c r="E401" i="2"/>
  <c r="F401" i="2"/>
  <c r="L401" i="6" s="1"/>
  <c r="CF401" i="6" s="1"/>
  <c r="G401" i="2"/>
  <c r="M401" i="6" s="1"/>
  <c r="H401" i="2"/>
  <c r="N401" i="6" s="1"/>
  <c r="I401" i="2"/>
  <c r="J401" i="2"/>
  <c r="K401" i="2"/>
  <c r="L401" i="2"/>
  <c r="Y401" i="6" s="1"/>
  <c r="CS401" i="6" s="1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402" i="2"/>
  <c r="B402" i="2"/>
  <c r="C402" i="2"/>
  <c r="D402" i="2"/>
  <c r="E402" i="2"/>
  <c r="K402" i="6" s="1"/>
  <c r="F402" i="2"/>
  <c r="G402" i="2"/>
  <c r="M402" i="6" s="1"/>
  <c r="CG402" i="6" s="1"/>
  <c r="H402" i="2"/>
  <c r="N402" i="6" s="1"/>
  <c r="I402" i="2"/>
  <c r="O402" i="6" s="1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403" i="2"/>
  <c r="B403" i="2"/>
  <c r="C403" i="2"/>
  <c r="D403" i="2"/>
  <c r="E403" i="2"/>
  <c r="F403" i="2"/>
  <c r="L403" i="6" s="1"/>
  <c r="G403" i="2"/>
  <c r="H403" i="2"/>
  <c r="N403" i="6" s="1"/>
  <c r="CH403" i="6" s="1"/>
  <c r="I403" i="2"/>
  <c r="O403" i="6" s="1"/>
  <c r="J403" i="2"/>
  <c r="Q403" i="6" s="1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404" i="2"/>
  <c r="B404" i="2"/>
  <c r="C404" i="2"/>
  <c r="E404" i="6" s="1"/>
  <c r="D404" i="2"/>
  <c r="E404" i="2"/>
  <c r="F404" i="2"/>
  <c r="L404" i="6" s="1"/>
  <c r="CF404" i="6" s="1"/>
  <c r="G404" i="2"/>
  <c r="M404" i="6" s="1"/>
  <c r="H404" i="2"/>
  <c r="I404" i="2"/>
  <c r="O404" i="6" s="1"/>
  <c r="CI404" i="6" s="1"/>
  <c r="J404" i="2"/>
  <c r="K404" i="2"/>
  <c r="V404" i="6" s="1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405" i="2"/>
  <c r="B405" i="2"/>
  <c r="C405" i="2"/>
  <c r="D405" i="2"/>
  <c r="E405" i="2"/>
  <c r="F405" i="2"/>
  <c r="L405" i="6" s="1"/>
  <c r="CF405" i="6" s="1"/>
  <c r="G405" i="2"/>
  <c r="M405" i="6" s="1"/>
  <c r="H405" i="2"/>
  <c r="N405" i="6" s="1"/>
  <c r="CH405" i="6" s="1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406" i="2"/>
  <c r="B406" i="2"/>
  <c r="C406" i="2"/>
  <c r="D406" i="2"/>
  <c r="E406" i="2"/>
  <c r="F406" i="2"/>
  <c r="G406" i="2"/>
  <c r="M406" i="6" s="1"/>
  <c r="CG406" i="6" s="1"/>
  <c r="H406" i="2"/>
  <c r="N406" i="6" s="1"/>
  <c r="I406" i="2"/>
  <c r="O406" i="6" s="1"/>
  <c r="J406" i="2"/>
  <c r="K406" i="2"/>
  <c r="L406" i="2"/>
  <c r="M406" i="2"/>
  <c r="AG406" i="6" s="1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407" i="2"/>
  <c r="B407" i="2"/>
  <c r="C407" i="2"/>
  <c r="D407" i="2"/>
  <c r="E407" i="2"/>
  <c r="F407" i="2"/>
  <c r="L407" i="6" s="1"/>
  <c r="G407" i="2"/>
  <c r="H407" i="2"/>
  <c r="N407" i="6" s="1"/>
  <c r="I407" i="2"/>
  <c r="O407" i="6" s="1"/>
  <c r="J407" i="2"/>
  <c r="S407" i="6" s="1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408" i="2"/>
  <c r="B408" i="2"/>
  <c r="C408" i="2"/>
  <c r="G408" i="6" s="1"/>
  <c r="D408" i="2"/>
  <c r="E408" i="2"/>
  <c r="F408" i="2"/>
  <c r="L408" i="6" s="1"/>
  <c r="CF408" i="6" s="1"/>
  <c r="G408" i="2"/>
  <c r="M408" i="6" s="1"/>
  <c r="AW408" i="6" s="1"/>
  <c r="H408" i="2"/>
  <c r="I408" i="2"/>
  <c r="O408" i="6" s="1"/>
  <c r="CI408" i="6" s="1"/>
  <c r="J408" i="2"/>
  <c r="K408" i="2"/>
  <c r="U408" i="6" s="1"/>
  <c r="BE408" i="6" s="1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409" i="2"/>
  <c r="B409" i="2"/>
  <c r="C409" i="2"/>
  <c r="D409" i="2"/>
  <c r="E409" i="2"/>
  <c r="F409" i="2"/>
  <c r="L409" i="6" s="1"/>
  <c r="CF409" i="6" s="1"/>
  <c r="G409" i="2"/>
  <c r="M409" i="6" s="1"/>
  <c r="AW409" i="6" s="1"/>
  <c r="H409" i="2"/>
  <c r="N409" i="6" s="1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410" i="2"/>
  <c r="B410" i="2"/>
  <c r="C410" i="2"/>
  <c r="D410" i="2"/>
  <c r="E410" i="2"/>
  <c r="F410" i="2"/>
  <c r="G410" i="2"/>
  <c r="M410" i="6" s="1"/>
  <c r="CG410" i="6" s="1"/>
  <c r="H410" i="2"/>
  <c r="N410" i="6" s="1"/>
  <c r="I410" i="2"/>
  <c r="O410" i="6" s="1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411" i="2"/>
  <c r="B411" i="2"/>
  <c r="C411" i="2"/>
  <c r="D411" i="2"/>
  <c r="E411" i="2"/>
  <c r="F411" i="2"/>
  <c r="L411" i="6" s="1"/>
  <c r="G411" i="2"/>
  <c r="H411" i="2"/>
  <c r="N411" i="6" s="1"/>
  <c r="CH411" i="6" s="1"/>
  <c r="I411" i="2"/>
  <c r="O411" i="6" s="1"/>
  <c r="J411" i="2"/>
  <c r="S411" i="6" s="1"/>
  <c r="CM411" i="6" s="1"/>
  <c r="K411" i="2"/>
  <c r="L411" i="2"/>
  <c r="M411" i="2"/>
  <c r="N411" i="2"/>
  <c r="AL411" i="6" s="1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412" i="2"/>
  <c r="B412" i="2"/>
  <c r="C412" i="2"/>
  <c r="G412" i="6" s="1"/>
  <c r="CA412" i="6" s="1"/>
  <c r="D412" i="2"/>
  <c r="E412" i="2"/>
  <c r="F412" i="2"/>
  <c r="L412" i="6" s="1"/>
  <c r="CF412" i="6" s="1"/>
  <c r="G412" i="2"/>
  <c r="M412" i="6" s="1"/>
  <c r="H412" i="2"/>
  <c r="I412" i="2"/>
  <c r="O412" i="6" s="1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413" i="2"/>
  <c r="B413" i="2"/>
  <c r="C413" i="2"/>
  <c r="D413" i="2"/>
  <c r="I413" i="6" s="1"/>
  <c r="E413" i="2"/>
  <c r="F413" i="2"/>
  <c r="L413" i="6" s="1"/>
  <c r="CF413" i="6" s="1"/>
  <c r="G413" i="2"/>
  <c r="M413" i="6" s="1"/>
  <c r="H413" i="2"/>
  <c r="N413" i="6" s="1"/>
  <c r="I413" i="2"/>
  <c r="J413" i="2"/>
  <c r="K413" i="2"/>
  <c r="L413" i="2"/>
  <c r="AB413" i="6" s="1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414" i="2"/>
  <c r="B414" i="2"/>
  <c r="C414" i="2"/>
  <c r="D414" i="2"/>
  <c r="E414" i="2"/>
  <c r="F414" i="2"/>
  <c r="G414" i="2"/>
  <c r="M414" i="6" s="1"/>
  <c r="CG414" i="6" s="1"/>
  <c r="H414" i="2"/>
  <c r="N414" i="6" s="1"/>
  <c r="AX414" i="6" s="1"/>
  <c r="I414" i="2"/>
  <c r="O414" i="6" s="1"/>
  <c r="J414" i="2"/>
  <c r="K414" i="2"/>
  <c r="L414" i="2"/>
  <c r="M414" i="2"/>
  <c r="AG414" i="6" s="1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415" i="2"/>
  <c r="B415" i="2"/>
  <c r="C415" i="2"/>
  <c r="D415" i="2"/>
  <c r="E415" i="2"/>
  <c r="F415" i="2"/>
  <c r="L415" i="6" s="1"/>
  <c r="G415" i="2"/>
  <c r="H415" i="2"/>
  <c r="N415" i="6" s="1"/>
  <c r="CH415" i="6" s="1"/>
  <c r="I415" i="2"/>
  <c r="O415" i="6" s="1"/>
  <c r="J415" i="2"/>
  <c r="P415" i="6" s="1"/>
  <c r="K415" i="2"/>
  <c r="L415" i="2"/>
  <c r="M415" i="2"/>
  <c r="N415" i="2"/>
  <c r="AL415" i="6" s="1"/>
  <c r="BV415" i="6" s="1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416" i="2"/>
  <c r="B416" i="2"/>
  <c r="C416" i="2"/>
  <c r="G416" i="6" s="1"/>
  <c r="D416" i="2"/>
  <c r="E416" i="2"/>
  <c r="F416" i="2"/>
  <c r="L416" i="6" s="1"/>
  <c r="G416" i="2"/>
  <c r="M416" i="6" s="1"/>
  <c r="AW416" i="6" s="1"/>
  <c r="H416" i="2"/>
  <c r="I416" i="2"/>
  <c r="O416" i="6" s="1"/>
  <c r="CI416" i="6" s="1"/>
  <c r="J416" i="2"/>
  <c r="K416" i="2"/>
  <c r="W416" i="6" s="1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417" i="2"/>
  <c r="B417" i="2"/>
  <c r="C417" i="2"/>
  <c r="D417" i="2"/>
  <c r="E417" i="2"/>
  <c r="F417" i="2"/>
  <c r="L417" i="6" s="1"/>
  <c r="CF417" i="6" s="1"/>
  <c r="G417" i="2"/>
  <c r="M417" i="6" s="1"/>
  <c r="H417" i="2"/>
  <c r="N417" i="6" s="1"/>
  <c r="AX417" i="6" s="1"/>
  <c r="I417" i="2"/>
  <c r="J417" i="2"/>
  <c r="K417" i="2"/>
  <c r="V417" i="6" s="1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418" i="2"/>
  <c r="B418" i="2"/>
  <c r="C418" i="2"/>
  <c r="D418" i="2"/>
  <c r="E418" i="2"/>
  <c r="J418" i="6" s="1"/>
  <c r="F418" i="2"/>
  <c r="G418" i="2"/>
  <c r="M418" i="6" s="1"/>
  <c r="CG418" i="6" s="1"/>
  <c r="H418" i="2"/>
  <c r="N418" i="6" s="1"/>
  <c r="I418" i="2"/>
  <c r="O418" i="6" s="1"/>
  <c r="J418" i="2"/>
  <c r="K418" i="2"/>
  <c r="L418" i="2"/>
  <c r="M418" i="2"/>
  <c r="AE418" i="6" s="1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419" i="2"/>
  <c r="B419" i="2"/>
  <c r="C419" i="2"/>
  <c r="D419" i="2"/>
  <c r="E419" i="2"/>
  <c r="F419" i="2"/>
  <c r="L419" i="6" s="1"/>
  <c r="G419" i="2"/>
  <c r="H419" i="2"/>
  <c r="N419" i="6" s="1"/>
  <c r="I419" i="2"/>
  <c r="O419" i="6" s="1"/>
  <c r="J419" i="2"/>
  <c r="S419" i="6" s="1"/>
  <c r="BC419" i="6" s="1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420" i="2"/>
  <c r="B420" i="2"/>
  <c r="C420" i="2"/>
  <c r="F420" i="6" s="1"/>
  <c r="D420" i="2"/>
  <c r="E420" i="2"/>
  <c r="F420" i="2"/>
  <c r="L420" i="6" s="1"/>
  <c r="CF420" i="6" s="1"/>
  <c r="G420" i="2"/>
  <c r="M420" i="6" s="1"/>
  <c r="H420" i="2"/>
  <c r="I420" i="2"/>
  <c r="O420" i="6" s="1"/>
  <c r="CI420" i="6" s="1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421" i="2"/>
  <c r="B421" i="2"/>
  <c r="C421" i="2"/>
  <c r="D421" i="2"/>
  <c r="E421" i="2"/>
  <c r="F421" i="2"/>
  <c r="L421" i="6" s="1"/>
  <c r="CF421" i="6" s="1"/>
  <c r="G421" i="2"/>
  <c r="M421" i="6" s="1"/>
  <c r="H421" i="2"/>
  <c r="N421" i="6" s="1"/>
  <c r="CH421" i="6" s="1"/>
  <c r="I421" i="2"/>
  <c r="J421" i="2"/>
  <c r="K421" i="2"/>
  <c r="L421" i="2"/>
  <c r="Z421" i="6" s="1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422" i="2"/>
  <c r="B422" i="2"/>
  <c r="C422" i="2"/>
  <c r="D422" i="2"/>
  <c r="E422" i="2"/>
  <c r="F422" i="2"/>
  <c r="G422" i="2"/>
  <c r="M422" i="6" s="1"/>
  <c r="CG422" i="6" s="1"/>
  <c r="H422" i="2"/>
  <c r="N422" i="6" s="1"/>
  <c r="I422" i="2"/>
  <c r="O422" i="6" s="1"/>
  <c r="J422" i="2"/>
  <c r="K422" i="2"/>
  <c r="L422" i="2"/>
  <c r="M422" i="2"/>
  <c r="AE422" i="6" s="1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423" i="2"/>
  <c r="B423" i="2"/>
  <c r="C423" i="2"/>
  <c r="D423" i="2"/>
  <c r="E423" i="2"/>
  <c r="F423" i="2"/>
  <c r="L423" i="6" s="1"/>
  <c r="G423" i="2"/>
  <c r="H423" i="2"/>
  <c r="N423" i="6" s="1"/>
  <c r="CH423" i="6" s="1"/>
  <c r="I423" i="2"/>
  <c r="O423" i="6" s="1"/>
  <c r="J423" i="2"/>
  <c r="Q423" i="6" s="1"/>
  <c r="K423" i="2"/>
  <c r="L423" i="2"/>
  <c r="M423" i="2"/>
  <c r="N423" i="2"/>
  <c r="AL423" i="6" s="1"/>
  <c r="BV423" i="6" s="1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424" i="2"/>
  <c r="B424" i="2"/>
  <c r="C424" i="2"/>
  <c r="G424" i="6" s="1"/>
  <c r="D424" i="2"/>
  <c r="E424" i="2"/>
  <c r="F424" i="2"/>
  <c r="L424" i="6" s="1"/>
  <c r="G424" i="2"/>
  <c r="M424" i="6" s="1"/>
  <c r="AW424" i="6" s="1"/>
  <c r="H424" i="2"/>
  <c r="I424" i="2"/>
  <c r="O424" i="6" s="1"/>
  <c r="CI424" i="6" s="1"/>
  <c r="J424" i="2"/>
  <c r="K424" i="2"/>
  <c r="W424" i="6" s="1"/>
  <c r="CQ424" i="6" s="1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425" i="2"/>
  <c r="B425" i="2"/>
  <c r="C425" i="2"/>
  <c r="D425" i="2"/>
  <c r="H425" i="6" s="1"/>
  <c r="E425" i="2"/>
  <c r="F425" i="2"/>
  <c r="L425" i="6" s="1"/>
  <c r="CF425" i="6" s="1"/>
  <c r="G425" i="2"/>
  <c r="M425" i="6" s="1"/>
  <c r="H425" i="2"/>
  <c r="N425" i="6" s="1"/>
  <c r="I425" i="2"/>
  <c r="J425" i="2"/>
  <c r="K425" i="2"/>
  <c r="L425" i="2"/>
  <c r="AB425" i="6" s="1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426" i="2"/>
  <c r="B426" i="2"/>
  <c r="C426" i="2"/>
  <c r="D426" i="2"/>
  <c r="E426" i="2"/>
  <c r="F426" i="2"/>
  <c r="G426" i="2"/>
  <c r="M426" i="6" s="1"/>
  <c r="CG426" i="6" s="1"/>
  <c r="H426" i="2"/>
  <c r="N426" i="6" s="1"/>
  <c r="I426" i="2"/>
  <c r="O426" i="6" s="1"/>
  <c r="J426" i="2"/>
  <c r="K426" i="2"/>
  <c r="L426" i="2"/>
  <c r="M426" i="2"/>
  <c r="AH426" i="6" s="1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427" i="2"/>
  <c r="B427" i="2"/>
  <c r="C427" i="2"/>
  <c r="D427" i="2"/>
  <c r="E427" i="2"/>
  <c r="F427" i="2"/>
  <c r="L427" i="6" s="1"/>
  <c r="AV427" i="6" s="1"/>
  <c r="G427" i="2"/>
  <c r="H427" i="2"/>
  <c r="N427" i="6" s="1"/>
  <c r="I427" i="2"/>
  <c r="O427" i="6" s="1"/>
  <c r="J427" i="2"/>
  <c r="R427" i="6" s="1"/>
  <c r="CL427" i="6" s="1"/>
  <c r="K427" i="2"/>
  <c r="L427" i="2"/>
  <c r="M427" i="2"/>
  <c r="N427" i="2"/>
  <c r="AK427" i="6" s="1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428" i="2"/>
  <c r="B428" i="2"/>
  <c r="C428" i="2"/>
  <c r="G428" i="6" s="1"/>
  <c r="D428" i="2"/>
  <c r="E428" i="2"/>
  <c r="F428" i="2"/>
  <c r="L428" i="6" s="1"/>
  <c r="G428" i="2"/>
  <c r="M428" i="6" s="1"/>
  <c r="AW428" i="6" s="1"/>
  <c r="H428" i="2"/>
  <c r="I428" i="2"/>
  <c r="O428" i="6" s="1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429" i="2"/>
  <c r="B429" i="2"/>
  <c r="C429" i="2"/>
  <c r="D429" i="2"/>
  <c r="E429" i="2"/>
  <c r="F429" i="2"/>
  <c r="L429" i="6" s="1"/>
  <c r="CF429" i="6" s="1"/>
  <c r="G429" i="2"/>
  <c r="M429" i="6" s="1"/>
  <c r="H429" i="2"/>
  <c r="N429" i="6" s="1"/>
  <c r="CH429" i="6" s="1"/>
  <c r="I429" i="2"/>
  <c r="J429" i="2"/>
  <c r="K429" i="2"/>
  <c r="L429" i="2"/>
  <c r="AA429" i="6" s="1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430" i="2"/>
  <c r="B430" i="2"/>
  <c r="C430" i="2"/>
  <c r="D430" i="2"/>
  <c r="E430" i="2"/>
  <c r="F430" i="2"/>
  <c r="G430" i="2"/>
  <c r="M430" i="6" s="1"/>
  <c r="CG430" i="6" s="1"/>
  <c r="H430" i="2"/>
  <c r="N430" i="6" s="1"/>
  <c r="AX430" i="6" s="1"/>
  <c r="I430" i="2"/>
  <c r="O430" i="6" s="1"/>
  <c r="J430" i="2"/>
  <c r="K430" i="2"/>
  <c r="L430" i="2"/>
  <c r="M430" i="2"/>
  <c r="AE430" i="6" s="1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431" i="2"/>
  <c r="B431" i="2"/>
  <c r="C431" i="2"/>
  <c r="D431" i="2"/>
  <c r="E431" i="2"/>
  <c r="F431" i="2"/>
  <c r="L431" i="6" s="1"/>
  <c r="G431" i="2"/>
  <c r="H431" i="2"/>
  <c r="N431" i="6" s="1"/>
  <c r="CH431" i="6" s="1"/>
  <c r="I431" i="2"/>
  <c r="O431" i="6" s="1"/>
  <c r="J431" i="2"/>
  <c r="Q431" i="6" s="1"/>
  <c r="CK431" i="6" s="1"/>
  <c r="K431" i="2"/>
  <c r="L431" i="2"/>
  <c r="M431" i="2"/>
  <c r="N431" i="2"/>
  <c r="AI431" i="6" s="1"/>
  <c r="DC431" i="6" s="1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432" i="2"/>
  <c r="B432" i="2"/>
  <c r="C432" i="2"/>
  <c r="D432" i="2"/>
  <c r="E432" i="2"/>
  <c r="F432" i="2"/>
  <c r="L432" i="6" s="1"/>
  <c r="G432" i="2"/>
  <c r="M432" i="6" s="1"/>
  <c r="H432" i="2"/>
  <c r="I432" i="2"/>
  <c r="O432" i="6" s="1"/>
  <c r="CI432" i="6" s="1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433" i="2"/>
  <c r="B433" i="2"/>
  <c r="C433" i="2"/>
  <c r="D433" i="2"/>
  <c r="E433" i="2"/>
  <c r="F433" i="2"/>
  <c r="L433" i="6" s="1"/>
  <c r="G433" i="2"/>
  <c r="M433" i="6" s="1"/>
  <c r="H433" i="2"/>
  <c r="N433" i="6" s="1"/>
  <c r="AX433" i="6" s="1"/>
  <c r="I433" i="2"/>
  <c r="J433" i="2"/>
  <c r="K433" i="2"/>
  <c r="L433" i="2"/>
  <c r="AB433" i="6" s="1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434" i="2"/>
  <c r="B434" i="2"/>
  <c r="C434" i="2"/>
  <c r="D434" i="2"/>
  <c r="E434" i="2"/>
  <c r="J434" i="6" s="1"/>
  <c r="F434" i="2"/>
  <c r="G434" i="2"/>
  <c r="M434" i="6" s="1"/>
  <c r="H434" i="2"/>
  <c r="N434" i="6" s="1"/>
  <c r="CH434" i="6" s="1"/>
  <c r="I434" i="2"/>
  <c r="O434" i="6" s="1"/>
  <c r="J434" i="2"/>
  <c r="K434" i="2"/>
  <c r="L434" i="2"/>
  <c r="M434" i="2"/>
  <c r="AF434" i="6" s="1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435" i="2"/>
  <c r="B435" i="2"/>
  <c r="C435" i="2"/>
  <c r="D435" i="2"/>
  <c r="E435" i="2"/>
  <c r="F435" i="2"/>
  <c r="L435" i="6" s="1"/>
  <c r="AV435" i="6" s="1"/>
  <c r="G435" i="2"/>
  <c r="H435" i="2"/>
  <c r="N435" i="6" s="1"/>
  <c r="I435" i="2"/>
  <c r="O435" i="6" s="1"/>
  <c r="J435" i="2"/>
  <c r="K435" i="2"/>
  <c r="L435" i="2"/>
  <c r="M435" i="2"/>
  <c r="N435" i="2"/>
  <c r="AL435" i="6" s="1"/>
  <c r="BV435" i="6" s="1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436" i="2"/>
  <c r="B436" i="2"/>
  <c r="C436" i="2"/>
  <c r="D436" i="2"/>
  <c r="E436" i="2"/>
  <c r="F436" i="2"/>
  <c r="L436" i="6" s="1"/>
  <c r="G436" i="2"/>
  <c r="M436" i="6" s="1"/>
  <c r="AW436" i="6" s="1"/>
  <c r="H436" i="2"/>
  <c r="I436" i="2"/>
  <c r="O436" i="6" s="1"/>
  <c r="J436" i="2"/>
  <c r="K436" i="2"/>
  <c r="U436" i="6" s="1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437" i="2"/>
  <c r="B437" i="2"/>
  <c r="C437" i="2"/>
  <c r="D437" i="2"/>
  <c r="H437" i="6" s="1"/>
  <c r="E437" i="2"/>
  <c r="F437" i="2"/>
  <c r="L437" i="6" s="1"/>
  <c r="G437" i="2"/>
  <c r="M437" i="6" s="1"/>
  <c r="CG437" i="6" s="1"/>
  <c r="H437" i="2"/>
  <c r="N437" i="6" s="1"/>
  <c r="CH437" i="6" s="1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438" i="2"/>
  <c r="B438" i="2"/>
  <c r="C438" i="2"/>
  <c r="D438" i="2"/>
  <c r="E438" i="2"/>
  <c r="F438" i="2"/>
  <c r="G438" i="2"/>
  <c r="M438" i="6" s="1"/>
  <c r="H438" i="2"/>
  <c r="N438" i="6" s="1"/>
  <c r="AX438" i="6" s="1"/>
  <c r="I438" i="2"/>
  <c r="O438" i="6" s="1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439" i="2"/>
  <c r="B439" i="2"/>
  <c r="C439" i="2"/>
  <c r="D439" i="2"/>
  <c r="E439" i="2"/>
  <c r="F439" i="2"/>
  <c r="L439" i="6" s="1"/>
  <c r="CF439" i="6" s="1"/>
  <c r="G439" i="2"/>
  <c r="H439" i="2"/>
  <c r="N439" i="6" s="1"/>
  <c r="I439" i="2"/>
  <c r="O439" i="6" s="1"/>
  <c r="J439" i="2"/>
  <c r="K439" i="2"/>
  <c r="L439" i="2"/>
  <c r="M439" i="2"/>
  <c r="AD439" i="6" s="1"/>
  <c r="BN439" i="6" s="1"/>
  <c r="N439" i="2"/>
  <c r="AK439" i="6" s="1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440" i="2"/>
  <c r="B440" i="2"/>
  <c r="C440" i="2"/>
  <c r="D440" i="2"/>
  <c r="E440" i="2"/>
  <c r="F440" i="2"/>
  <c r="L440" i="6" s="1"/>
  <c r="G440" i="2"/>
  <c r="M440" i="6" s="1"/>
  <c r="H440" i="2"/>
  <c r="I440" i="2"/>
  <c r="O440" i="6" s="1"/>
  <c r="J440" i="2"/>
  <c r="K440" i="2"/>
  <c r="W440" i="6" s="1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441" i="2"/>
  <c r="B441" i="2"/>
  <c r="C441" i="2"/>
  <c r="D441" i="2"/>
  <c r="E441" i="2"/>
  <c r="F441" i="2"/>
  <c r="L441" i="6" s="1"/>
  <c r="G441" i="2"/>
  <c r="M441" i="6" s="1"/>
  <c r="H441" i="2"/>
  <c r="N441" i="6" s="1"/>
  <c r="AX441" i="6" s="1"/>
  <c r="I441" i="2"/>
  <c r="J441" i="2"/>
  <c r="K441" i="2"/>
  <c r="L441" i="2"/>
  <c r="Z441" i="6" s="1"/>
  <c r="CT441" i="6" s="1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442" i="2"/>
  <c r="B442" i="2"/>
  <c r="C442" i="2"/>
  <c r="D442" i="2"/>
  <c r="E442" i="2"/>
  <c r="F442" i="2"/>
  <c r="G442" i="2"/>
  <c r="M442" i="6" s="1"/>
  <c r="H442" i="2"/>
  <c r="N442" i="6" s="1"/>
  <c r="I442" i="2"/>
  <c r="O442" i="6" s="1"/>
  <c r="J442" i="2"/>
  <c r="K442" i="2"/>
  <c r="L442" i="2"/>
  <c r="M442" i="2"/>
  <c r="AG442" i="6" s="1"/>
  <c r="BQ442" i="6" s="1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443" i="2"/>
  <c r="B443" i="2"/>
  <c r="C443" i="2"/>
  <c r="D443" i="2"/>
  <c r="E443" i="2"/>
  <c r="F443" i="2"/>
  <c r="L443" i="6" s="1"/>
  <c r="G443" i="2"/>
  <c r="H443" i="2"/>
  <c r="N443" i="6" s="1"/>
  <c r="I443" i="2"/>
  <c r="O443" i="6" s="1"/>
  <c r="J443" i="2"/>
  <c r="P443" i="6" s="1"/>
  <c r="K443" i="2"/>
  <c r="L443" i="2"/>
  <c r="M443" i="2"/>
  <c r="N443" i="2"/>
  <c r="AI443" i="6" s="1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444" i="2"/>
  <c r="B444" i="2"/>
  <c r="C444" i="2"/>
  <c r="E444" i="6" s="1"/>
  <c r="D444" i="2"/>
  <c r="E444" i="2"/>
  <c r="F444" i="2"/>
  <c r="L444" i="6" s="1"/>
  <c r="G444" i="2"/>
  <c r="M444" i="6" s="1"/>
  <c r="H444" i="2"/>
  <c r="I444" i="2"/>
  <c r="O444" i="6" s="1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445" i="2"/>
  <c r="B445" i="2"/>
  <c r="C445" i="2"/>
  <c r="D445" i="2"/>
  <c r="I445" i="6" s="1"/>
  <c r="E445" i="2"/>
  <c r="F445" i="2"/>
  <c r="L445" i="6" s="1"/>
  <c r="G445" i="2"/>
  <c r="M445" i="6" s="1"/>
  <c r="H445" i="2"/>
  <c r="N445" i="6" s="1"/>
  <c r="CH445" i="6" s="1"/>
  <c r="I445" i="2"/>
  <c r="J445" i="2"/>
  <c r="K445" i="2"/>
  <c r="L445" i="2"/>
  <c r="AA445" i="6" s="1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446" i="2"/>
  <c r="B446" i="2"/>
  <c r="C446" i="2"/>
  <c r="D446" i="2"/>
  <c r="E446" i="2"/>
  <c r="F446" i="2"/>
  <c r="G446" i="2"/>
  <c r="M446" i="6" s="1"/>
  <c r="H446" i="2"/>
  <c r="N446" i="6" s="1"/>
  <c r="AX446" i="6" s="1"/>
  <c r="I446" i="2"/>
  <c r="O446" i="6" s="1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447" i="2"/>
  <c r="B447" i="2"/>
  <c r="C447" i="2"/>
  <c r="D447" i="2"/>
  <c r="E447" i="2"/>
  <c r="F447" i="2"/>
  <c r="L447" i="6" s="1"/>
  <c r="G447" i="2"/>
  <c r="H447" i="2"/>
  <c r="N447" i="6" s="1"/>
  <c r="I447" i="2"/>
  <c r="O447" i="6" s="1"/>
  <c r="J447" i="2"/>
  <c r="P447" i="6" s="1"/>
  <c r="AZ447" i="6" s="1"/>
  <c r="K447" i="2"/>
  <c r="L447" i="2"/>
  <c r="M447" i="2"/>
  <c r="N447" i="2"/>
  <c r="AI447" i="6" s="1"/>
  <c r="DC447" i="6" s="1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448" i="2"/>
  <c r="B448" i="2"/>
  <c r="C448" i="2"/>
  <c r="D448" i="2"/>
  <c r="E448" i="2"/>
  <c r="F448" i="2"/>
  <c r="L448" i="6" s="1"/>
  <c r="CF448" i="6" s="1"/>
  <c r="G448" i="2"/>
  <c r="M448" i="6" s="1"/>
  <c r="H448" i="2"/>
  <c r="I448" i="2"/>
  <c r="O448" i="6" s="1"/>
  <c r="J448" i="2"/>
  <c r="K448" i="2"/>
  <c r="X448" i="6" s="1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449" i="2"/>
  <c r="B449" i="2"/>
  <c r="C449" i="2"/>
  <c r="D449" i="2"/>
  <c r="E449" i="2"/>
  <c r="F449" i="2"/>
  <c r="L449" i="6" s="1"/>
  <c r="G449" i="2"/>
  <c r="M449" i="6" s="1"/>
  <c r="AW449" i="6" s="1"/>
  <c r="H449" i="2"/>
  <c r="N449" i="6" s="1"/>
  <c r="I449" i="2"/>
  <c r="J449" i="2"/>
  <c r="K449" i="2"/>
  <c r="L449" i="2"/>
  <c r="AB449" i="6" s="1"/>
  <c r="CV449" i="6" s="1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450" i="2"/>
  <c r="B450" i="2"/>
  <c r="C450" i="2"/>
  <c r="D450" i="2"/>
  <c r="E450" i="2"/>
  <c r="F450" i="2"/>
  <c r="G450" i="2"/>
  <c r="M450" i="6" s="1"/>
  <c r="H450" i="2"/>
  <c r="N450" i="6" s="1"/>
  <c r="I450" i="2"/>
  <c r="O450" i="6" s="1"/>
  <c r="CI450" i="6" s="1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451" i="2"/>
  <c r="B451" i="2"/>
  <c r="C451" i="2"/>
  <c r="D451" i="2"/>
  <c r="E451" i="2"/>
  <c r="F451" i="2"/>
  <c r="L451" i="6" s="1"/>
  <c r="G451" i="2"/>
  <c r="H451" i="2"/>
  <c r="N451" i="6" s="1"/>
  <c r="AX451" i="6" s="1"/>
  <c r="I451" i="2"/>
  <c r="O451" i="6" s="1"/>
  <c r="J451" i="2"/>
  <c r="S451" i="6" s="1"/>
  <c r="K451" i="2"/>
  <c r="L451" i="2"/>
  <c r="M451" i="2"/>
  <c r="N451" i="2"/>
  <c r="AI451" i="6" s="1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452" i="2"/>
  <c r="B452" i="2"/>
  <c r="C452" i="2"/>
  <c r="F452" i="6" s="1"/>
  <c r="D452" i="2"/>
  <c r="E452" i="2"/>
  <c r="F452" i="2"/>
  <c r="L452" i="6" s="1"/>
  <c r="G452" i="2"/>
  <c r="M452" i="6" s="1"/>
  <c r="H452" i="2"/>
  <c r="I452" i="2"/>
  <c r="O452" i="6" s="1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453" i="2"/>
  <c r="B453" i="2"/>
  <c r="C453" i="2"/>
  <c r="D453" i="2"/>
  <c r="E453" i="2"/>
  <c r="F453" i="2"/>
  <c r="L453" i="6" s="1"/>
  <c r="G453" i="2"/>
  <c r="M453" i="6" s="1"/>
  <c r="H453" i="2"/>
  <c r="N453" i="6" s="1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454" i="2"/>
  <c r="B454" i="2"/>
  <c r="C454" i="2"/>
  <c r="D454" i="2"/>
  <c r="E454" i="2"/>
  <c r="F454" i="2"/>
  <c r="G454" i="2"/>
  <c r="M454" i="6" s="1"/>
  <c r="H454" i="2"/>
  <c r="N454" i="6" s="1"/>
  <c r="AX454" i="6" s="1"/>
  <c r="I454" i="2"/>
  <c r="O454" i="6" s="1"/>
  <c r="AY454" i="6" s="1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455" i="2"/>
  <c r="B455" i="2"/>
  <c r="C455" i="2"/>
  <c r="D455" i="2"/>
  <c r="E455" i="2"/>
  <c r="F455" i="2"/>
  <c r="L455" i="6" s="1"/>
  <c r="G455" i="2"/>
  <c r="H455" i="2"/>
  <c r="N455" i="6" s="1"/>
  <c r="I455" i="2"/>
  <c r="O455" i="6" s="1"/>
  <c r="J455" i="2"/>
  <c r="Q455" i="6" s="1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456" i="2"/>
  <c r="B456" i="2"/>
  <c r="C456" i="2"/>
  <c r="D456" i="6" s="1"/>
  <c r="D456" i="2"/>
  <c r="E456" i="2"/>
  <c r="F456" i="2"/>
  <c r="L456" i="6" s="1"/>
  <c r="G456" i="2"/>
  <c r="M456" i="6" s="1"/>
  <c r="H456" i="2"/>
  <c r="N456" i="6" s="1"/>
  <c r="I456" i="2"/>
  <c r="O456" i="6" s="1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457" i="2"/>
  <c r="B457" i="2"/>
  <c r="C457" i="2"/>
  <c r="D457" i="2"/>
  <c r="H457" i="6" s="1"/>
  <c r="E457" i="2"/>
  <c r="F457" i="2"/>
  <c r="L457" i="6" s="1"/>
  <c r="G457" i="2"/>
  <c r="M457" i="6" s="1"/>
  <c r="H457" i="2"/>
  <c r="N457" i="6" s="1"/>
  <c r="AX457" i="6" s="1"/>
  <c r="I457" i="2"/>
  <c r="J457" i="2"/>
  <c r="K457" i="2"/>
  <c r="L457" i="2"/>
  <c r="Z457" i="6" s="1"/>
  <c r="CT457" i="6" s="1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458" i="2"/>
  <c r="B458" i="2"/>
  <c r="C458" i="2"/>
  <c r="D458" i="2"/>
  <c r="E458" i="2"/>
  <c r="F458" i="2"/>
  <c r="G458" i="2"/>
  <c r="M458" i="6" s="1"/>
  <c r="H458" i="2"/>
  <c r="N458" i="6" s="1"/>
  <c r="I458" i="2"/>
  <c r="O458" i="6" s="1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459" i="2"/>
  <c r="B459" i="2"/>
  <c r="C459" i="2"/>
  <c r="D459" i="2"/>
  <c r="E459" i="2"/>
  <c r="F459" i="2"/>
  <c r="L459" i="6" s="1"/>
  <c r="G459" i="2"/>
  <c r="H459" i="2"/>
  <c r="N459" i="6" s="1"/>
  <c r="I459" i="2"/>
  <c r="O459" i="6" s="1"/>
  <c r="J459" i="2"/>
  <c r="P459" i="6" s="1"/>
  <c r="K459" i="2"/>
  <c r="L459" i="2"/>
  <c r="M459" i="2"/>
  <c r="N459" i="2"/>
  <c r="AI459" i="6" s="1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460" i="2"/>
  <c r="B460" i="2"/>
  <c r="C460" i="2"/>
  <c r="D460" i="2"/>
  <c r="E460" i="2"/>
  <c r="F460" i="2"/>
  <c r="L460" i="6" s="1"/>
  <c r="G460" i="2"/>
  <c r="M460" i="6" s="1"/>
  <c r="H460" i="2"/>
  <c r="I460" i="2"/>
  <c r="O460" i="6" s="1"/>
  <c r="CI460" i="6" s="1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461" i="2"/>
  <c r="B461" i="2"/>
  <c r="C461" i="2"/>
  <c r="D461" i="2"/>
  <c r="E461" i="2"/>
  <c r="F461" i="2"/>
  <c r="L461" i="6" s="1"/>
  <c r="G461" i="2"/>
  <c r="M461" i="6" s="1"/>
  <c r="H461" i="2"/>
  <c r="N461" i="6" s="1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462" i="2"/>
  <c r="B462" i="2"/>
  <c r="C462" i="2"/>
  <c r="D462" i="2"/>
  <c r="E462" i="2"/>
  <c r="F462" i="2"/>
  <c r="G462" i="2"/>
  <c r="M462" i="6" s="1"/>
  <c r="H462" i="2"/>
  <c r="N462" i="6" s="1"/>
  <c r="AX462" i="6" s="1"/>
  <c r="I462" i="2"/>
  <c r="O462" i="6" s="1"/>
  <c r="J462" i="2"/>
  <c r="K462" i="2"/>
  <c r="L462" i="2"/>
  <c r="M462" i="2"/>
  <c r="AD462" i="6" s="1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463" i="2"/>
  <c r="B463" i="2"/>
  <c r="C463" i="2"/>
  <c r="D463" i="2"/>
  <c r="E463" i="2"/>
  <c r="F463" i="2"/>
  <c r="L463" i="6" s="1"/>
  <c r="G463" i="2"/>
  <c r="H463" i="2"/>
  <c r="N463" i="6" s="1"/>
  <c r="I463" i="2"/>
  <c r="O463" i="6" s="1"/>
  <c r="J463" i="2"/>
  <c r="S463" i="6" s="1"/>
  <c r="K463" i="2"/>
  <c r="L463" i="2"/>
  <c r="M463" i="2"/>
  <c r="N463" i="2"/>
  <c r="AJ463" i="6" s="1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464" i="2"/>
  <c r="B464" i="2"/>
  <c r="C464" i="2"/>
  <c r="D464" i="2"/>
  <c r="E464" i="2"/>
  <c r="F464" i="2"/>
  <c r="L464" i="6" s="1"/>
  <c r="AV464" i="6" s="1"/>
  <c r="G464" i="2"/>
  <c r="M464" i="6" s="1"/>
  <c r="AW464" i="6" s="1"/>
  <c r="H464" i="2"/>
  <c r="N464" i="6" s="1"/>
  <c r="I464" i="2"/>
  <c r="O464" i="6" s="1"/>
  <c r="CI464" i="6" s="1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465" i="2"/>
  <c r="B465" i="2"/>
  <c r="C465" i="2"/>
  <c r="D465" i="2"/>
  <c r="I465" i="6" s="1"/>
  <c r="E465" i="2"/>
  <c r="F465" i="2"/>
  <c r="L465" i="6" s="1"/>
  <c r="G465" i="2"/>
  <c r="M465" i="6" s="1"/>
  <c r="H465" i="2"/>
  <c r="N465" i="6" s="1"/>
  <c r="AX465" i="6" s="1"/>
  <c r="I465" i="2"/>
  <c r="J465" i="2"/>
  <c r="K465" i="2"/>
  <c r="L465" i="2"/>
  <c r="AC465" i="6" s="1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466" i="2"/>
  <c r="B466" i="2"/>
  <c r="C466" i="2"/>
  <c r="D466" i="2"/>
  <c r="E466" i="2"/>
  <c r="F466" i="2"/>
  <c r="G466" i="2"/>
  <c r="M466" i="6" s="1"/>
  <c r="H466" i="2"/>
  <c r="N466" i="6" s="1"/>
  <c r="I466" i="2"/>
  <c r="O466" i="6" s="1"/>
  <c r="AY466" i="6" s="1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467" i="2"/>
  <c r="B467" i="2"/>
  <c r="C467" i="2"/>
  <c r="D467" i="2"/>
  <c r="E467" i="2"/>
  <c r="F467" i="2"/>
  <c r="L467" i="6" s="1"/>
  <c r="AV467" i="6" s="1"/>
  <c r="G467" i="2"/>
  <c r="H467" i="2"/>
  <c r="N467" i="6" s="1"/>
  <c r="AX467" i="6" s="1"/>
  <c r="I467" i="2"/>
  <c r="O467" i="6" s="1"/>
  <c r="J467" i="2"/>
  <c r="S467" i="6" s="1"/>
  <c r="CM467" i="6" s="1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468" i="2"/>
  <c r="B468" i="2"/>
  <c r="C468" i="2"/>
  <c r="D468" i="2"/>
  <c r="E468" i="2"/>
  <c r="F468" i="2"/>
  <c r="L468" i="6" s="1"/>
  <c r="G468" i="2"/>
  <c r="M468" i="6" s="1"/>
  <c r="AW468" i="6" s="1"/>
  <c r="H468" i="2"/>
  <c r="N468" i="6" s="1"/>
  <c r="I468" i="2"/>
  <c r="O468" i="6" s="1"/>
  <c r="J468" i="2"/>
  <c r="K468" i="2"/>
  <c r="T468" i="6" s="1"/>
  <c r="CN468" i="6" s="1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469" i="2"/>
  <c r="B469" i="2"/>
  <c r="C469" i="2"/>
  <c r="D469" i="2"/>
  <c r="E469" i="2"/>
  <c r="F469" i="2"/>
  <c r="L469" i="6" s="1"/>
  <c r="G469" i="2"/>
  <c r="M469" i="6" s="1"/>
  <c r="H469" i="2"/>
  <c r="N469" i="6" s="1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470" i="2"/>
  <c r="B470" i="2"/>
  <c r="C470" i="2"/>
  <c r="D470" i="2"/>
  <c r="E470" i="2"/>
  <c r="F470" i="2"/>
  <c r="G470" i="2"/>
  <c r="M470" i="6" s="1"/>
  <c r="H470" i="2"/>
  <c r="N470" i="6" s="1"/>
  <c r="CH470" i="6" s="1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471" i="2"/>
  <c r="B471" i="2"/>
  <c r="C471" i="2"/>
  <c r="D471" i="2"/>
  <c r="E471" i="2"/>
  <c r="F471" i="2"/>
  <c r="L471" i="6" s="1"/>
  <c r="AV471" i="6" s="1"/>
  <c r="G471" i="2"/>
  <c r="H471" i="2"/>
  <c r="N471" i="6" s="1"/>
  <c r="I471" i="2"/>
  <c r="O471" i="6" s="1"/>
  <c r="J471" i="2"/>
  <c r="Q471" i="6" s="1"/>
  <c r="K471" i="2"/>
  <c r="L471" i="2"/>
  <c r="M471" i="2"/>
  <c r="N471" i="2"/>
  <c r="AI471" i="6" s="1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472" i="2"/>
  <c r="B472" i="2"/>
  <c r="C472" i="2"/>
  <c r="G472" i="6" s="1"/>
  <c r="D472" i="2"/>
  <c r="E472" i="2"/>
  <c r="F472" i="2"/>
  <c r="L472" i="6" s="1"/>
  <c r="G472" i="2"/>
  <c r="M472" i="6" s="1"/>
  <c r="H472" i="2"/>
  <c r="N472" i="6" s="1"/>
  <c r="I472" i="2"/>
  <c r="O472" i="6" s="1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473" i="2"/>
  <c r="B473" i="2"/>
  <c r="C473" i="2"/>
  <c r="D473" i="2"/>
  <c r="H473" i="6" s="1"/>
  <c r="E473" i="2"/>
  <c r="F473" i="2"/>
  <c r="L473" i="6" s="1"/>
  <c r="G473" i="2"/>
  <c r="M473" i="6" s="1"/>
  <c r="H473" i="2"/>
  <c r="N473" i="6" s="1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474" i="2"/>
  <c r="B474" i="2"/>
  <c r="C474" i="2"/>
  <c r="D474" i="2"/>
  <c r="E474" i="2"/>
  <c r="F474" i="2"/>
  <c r="L474" i="6" s="1"/>
  <c r="G474" i="2"/>
  <c r="M474" i="6" s="1"/>
  <c r="H474" i="2"/>
  <c r="N474" i="6" s="1"/>
  <c r="I474" i="2"/>
  <c r="O474" i="6" s="1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475" i="2"/>
  <c r="B475" i="2"/>
  <c r="C475" i="2"/>
  <c r="D475" i="2"/>
  <c r="E475" i="2"/>
  <c r="F475" i="2"/>
  <c r="L475" i="6" s="1"/>
  <c r="G475" i="2"/>
  <c r="H475" i="2"/>
  <c r="N475" i="6" s="1"/>
  <c r="I475" i="2"/>
  <c r="O475" i="6" s="1"/>
  <c r="AY475" i="6" s="1"/>
  <c r="J475" i="2"/>
  <c r="K475" i="2"/>
  <c r="L475" i="2"/>
  <c r="M475" i="2"/>
  <c r="N475" i="2"/>
  <c r="AK475" i="6" s="1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476" i="2"/>
  <c r="B476" i="2"/>
  <c r="C476" i="2"/>
  <c r="F476" i="6" s="1"/>
  <c r="D476" i="2"/>
  <c r="E476" i="2"/>
  <c r="F476" i="2"/>
  <c r="L476" i="6" s="1"/>
  <c r="G476" i="2"/>
  <c r="M476" i="6" s="1"/>
  <c r="H476" i="2"/>
  <c r="N476" i="6" s="1"/>
  <c r="I476" i="2"/>
  <c r="O476" i="6" s="1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477" i="2"/>
  <c r="B477" i="2"/>
  <c r="C477" i="2"/>
  <c r="D477" i="2"/>
  <c r="E477" i="2"/>
  <c r="F477" i="2"/>
  <c r="L477" i="6" s="1"/>
  <c r="G477" i="2"/>
  <c r="M477" i="6" s="1"/>
  <c r="AW477" i="6" s="1"/>
  <c r="H477" i="2"/>
  <c r="N477" i="6" s="1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478" i="2"/>
  <c r="B478" i="2"/>
  <c r="C478" i="2"/>
  <c r="D478" i="2"/>
  <c r="E478" i="2"/>
  <c r="K478" i="6" s="1"/>
  <c r="AU478" i="6" s="1"/>
  <c r="F478" i="2"/>
  <c r="L478" i="6" s="1"/>
  <c r="G478" i="2"/>
  <c r="M478" i="6" s="1"/>
  <c r="H478" i="2"/>
  <c r="N478" i="6" s="1"/>
  <c r="I478" i="2"/>
  <c r="O478" i="6" s="1"/>
  <c r="J478" i="2"/>
  <c r="K478" i="2"/>
  <c r="L478" i="2"/>
  <c r="M478" i="2"/>
  <c r="AE478" i="6" s="1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479" i="2"/>
  <c r="B479" i="2"/>
  <c r="C479" i="2"/>
  <c r="D479" i="2"/>
  <c r="E479" i="2"/>
  <c r="F479" i="2"/>
  <c r="L479" i="6" s="1"/>
  <c r="G479" i="2"/>
  <c r="H479" i="2"/>
  <c r="N479" i="6" s="1"/>
  <c r="I479" i="2"/>
  <c r="O479" i="6" s="1"/>
  <c r="J479" i="2"/>
  <c r="K479" i="2"/>
  <c r="L479" i="2"/>
  <c r="M479" i="2"/>
  <c r="N479" i="2"/>
  <c r="AL479" i="6" s="1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480" i="2"/>
  <c r="B480" i="2"/>
  <c r="C480" i="2"/>
  <c r="G480" i="6" s="1"/>
  <c r="D480" i="2"/>
  <c r="E480" i="2"/>
  <c r="F480" i="2"/>
  <c r="L480" i="6" s="1"/>
  <c r="G480" i="2"/>
  <c r="M480" i="6" s="1"/>
  <c r="CG480" i="6" s="1"/>
  <c r="H480" i="2"/>
  <c r="N480" i="6" s="1"/>
  <c r="I480" i="2"/>
  <c r="O480" i="6" s="1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481" i="2"/>
  <c r="B481" i="2"/>
  <c r="C481" i="2"/>
  <c r="D481" i="2"/>
  <c r="I481" i="6" s="1"/>
  <c r="E481" i="2"/>
  <c r="F481" i="2"/>
  <c r="L481" i="6" s="1"/>
  <c r="G481" i="2"/>
  <c r="M481" i="6" s="1"/>
  <c r="AW481" i="6" s="1"/>
  <c r="H481" i="2"/>
  <c r="N481" i="6" s="1"/>
  <c r="AX481" i="6" s="1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482" i="2"/>
  <c r="B482" i="2"/>
  <c r="C482" i="2"/>
  <c r="D482" i="2"/>
  <c r="E482" i="2"/>
  <c r="F482" i="2"/>
  <c r="L482" i="6" s="1"/>
  <c r="G482" i="2"/>
  <c r="M482" i="6" s="1"/>
  <c r="H482" i="2"/>
  <c r="N482" i="6" s="1"/>
  <c r="AX482" i="6" s="1"/>
  <c r="I482" i="2"/>
  <c r="O482" i="6" s="1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483" i="2"/>
  <c r="B483" i="2"/>
  <c r="C483" i="2"/>
  <c r="D483" i="2"/>
  <c r="E483" i="2"/>
  <c r="F483" i="2"/>
  <c r="L483" i="6" s="1"/>
  <c r="G483" i="2"/>
  <c r="H483" i="2"/>
  <c r="N483" i="6" s="1"/>
  <c r="I483" i="2"/>
  <c r="O483" i="6" s="1"/>
  <c r="J483" i="2"/>
  <c r="Q483" i="6" s="1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484" i="2"/>
  <c r="B484" i="2"/>
  <c r="C484" i="2"/>
  <c r="F484" i="6" s="1"/>
  <c r="BZ484" i="6" s="1"/>
  <c r="D484" i="2"/>
  <c r="E484" i="2"/>
  <c r="F484" i="2"/>
  <c r="L484" i="6" s="1"/>
  <c r="G484" i="2"/>
  <c r="M484" i="6" s="1"/>
  <c r="CG484" i="6" s="1"/>
  <c r="H484" i="2"/>
  <c r="N484" i="6" s="1"/>
  <c r="I484" i="2"/>
  <c r="O484" i="6" s="1"/>
  <c r="J484" i="2"/>
  <c r="K484" i="2"/>
  <c r="U484" i="6" s="1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485" i="2"/>
  <c r="B485" i="2"/>
  <c r="C485" i="2"/>
  <c r="D485" i="2"/>
  <c r="E485" i="2"/>
  <c r="F485" i="2"/>
  <c r="L485" i="6" s="1"/>
  <c r="G485" i="2"/>
  <c r="M485" i="6" s="1"/>
  <c r="H485" i="2"/>
  <c r="N485" i="6" s="1"/>
  <c r="I485" i="2"/>
  <c r="J485" i="2"/>
  <c r="K485" i="2"/>
  <c r="L485" i="2"/>
  <c r="AA485" i="6" s="1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486" i="2"/>
  <c r="B486" i="2"/>
  <c r="C486" i="2"/>
  <c r="D486" i="2"/>
  <c r="E486" i="2"/>
  <c r="K486" i="6" s="1"/>
  <c r="F486" i="2"/>
  <c r="L486" i="6" s="1"/>
  <c r="G486" i="2"/>
  <c r="M486" i="6" s="1"/>
  <c r="H486" i="2"/>
  <c r="N486" i="6" s="1"/>
  <c r="CH486" i="6" s="1"/>
  <c r="I486" i="2"/>
  <c r="O486" i="6" s="1"/>
  <c r="CI486" i="6" s="1"/>
  <c r="J486" i="2"/>
  <c r="K486" i="2"/>
  <c r="L486" i="2"/>
  <c r="M486" i="2"/>
  <c r="AF486" i="6" s="1"/>
  <c r="BP486" i="6" s="1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487" i="2"/>
  <c r="B487" i="2"/>
  <c r="C487" i="2"/>
  <c r="D487" i="2"/>
  <c r="E487" i="2"/>
  <c r="F487" i="2"/>
  <c r="L487" i="6" s="1"/>
  <c r="G487" i="2"/>
  <c r="H487" i="2"/>
  <c r="N487" i="6" s="1"/>
  <c r="I487" i="2"/>
  <c r="O487" i="6" s="1"/>
  <c r="J487" i="2"/>
  <c r="P487" i="6" s="1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488" i="2"/>
  <c r="B488" i="2"/>
  <c r="C488" i="2"/>
  <c r="E488" i="6" s="1"/>
  <c r="D488" i="2"/>
  <c r="E488" i="2"/>
  <c r="F488" i="2"/>
  <c r="L488" i="6" s="1"/>
  <c r="CF488" i="6" s="1"/>
  <c r="G488" i="2"/>
  <c r="M488" i="6" s="1"/>
  <c r="AW488" i="6" s="1"/>
  <c r="H488" i="2"/>
  <c r="N488" i="6" s="1"/>
  <c r="I488" i="2"/>
  <c r="O488" i="6" s="1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489" i="2"/>
  <c r="B489" i="2"/>
  <c r="C489" i="2"/>
  <c r="D489" i="2"/>
  <c r="E489" i="2"/>
  <c r="F489" i="2"/>
  <c r="L489" i="6" s="1"/>
  <c r="AV489" i="6" s="1"/>
  <c r="G489" i="2"/>
  <c r="M489" i="6" s="1"/>
  <c r="H489" i="2"/>
  <c r="N489" i="6" s="1"/>
  <c r="I489" i="2"/>
  <c r="J489" i="2"/>
  <c r="K489" i="2"/>
  <c r="L489" i="2"/>
  <c r="Y489" i="6" s="1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490" i="2"/>
  <c r="B490" i="2"/>
  <c r="C490" i="2"/>
  <c r="D490" i="2"/>
  <c r="E490" i="2"/>
  <c r="J490" i="6" s="1"/>
  <c r="CD490" i="6" s="1"/>
  <c r="F490" i="2"/>
  <c r="L490" i="6" s="1"/>
  <c r="G490" i="2"/>
  <c r="M490" i="6" s="1"/>
  <c r="H490" i="2"/>
  <c r="N490" i="6" s="1"/>
  <c r="I490" i="2"/>
  <c r="O490" i="6" s="1"/>
  <c r="CI490" i="6" s="1"/>
  <c r="J490" i="2"/>
  <c r="K490" i="2"/>
  <c r="L490" i="2"/>
  <c r="M490" i="2"/>
  <c r="AE490" i="6" s="1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491" i="2"/>
  <c r="B491" i="2"/>
  <c r="C491" i="2"/>
  <c r="D491" i="2"/>
  <c r="E491" i="2"/>
  <c r="F491" i="2"/>
  <c r="L491" i="6" s="1"/>
  <c r="CF491" i="6" s="1"/>
  <c r="G491" i="2"/>
  <c r="H491" i="2"/>
  <c r="N491" i="6" s="1"/>
  <c r="I491" i="2"/>
  <c r="O491" i="6" s="1"/>
  <c r="J491" i="2"/>
  <c r="R491" i="6" s="1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492" i="2"/>
  <c r="B492" i="2"/>
  <c r="C492" i="2"/>
  <c r="D492" i="2"/>
  <c r="E492" i="2"/>
  <c r="F492" i="2"/>
  <c r="L492" i="6" s="1"/>
  <c r="G492" i="2"/>
  <c r="M492" i="6" s="1"/>
  <c r="H492" i="2"/>
  <c r="N492" i="6" s="1"/>
  <c r="I492" i="2"/>
  <c r="O492" i="6" s="1"/>
  <c r="AY492" i="6" s="1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493" i="2"/>
  <c r="B493" i="2"/>
  <c r="C493" i="2"/>
  <c r="D493" i="2"/>
  <c r="E493" i="2"/>
  <c r="F493" i="2"/>
  <c r="L493" i="6" s="1"/>
  <c r="G493" i="2"/>
  <c r="M493" i="6" s="1"/>
  <c r="AW493" i="6" s="1"/>
  <c r="H493" i="2"/>
  <c r="N493" i="6" s="1"/>
  <c r="AX493" i="6" s="1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494" i="2"/>
  <c r="B494" i="2"/>
  <c r="C494" i="2"/>
  <c r="D494" i="2"/>
  <c r="E494" i="2"/>
  <c r="F494" i="2"/>
  <c r="L494" i="6" s="1"/>
  <c r="G494" i="2"/>
  <c r="M494" i="6" s="1"/>
  <c r="AW494" i="6" s="1"/>
  <c r="H494" i="2"/>
  <c r="N494" i="6" s="1"/>
  <c r="I494" i="2"/>
  <c r="O494" i="6" s="1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495" i="2"/>
  <c r="B495" i="2"/>
  <c r="C495" i="2"/>
  <c r="D495" i="2"/>
  <c r="E495" i="2"/>
  <c r="F495" i="2"/>
  <c r="L495" i="6" s="1"/>
  <c r="CF495" i="6" s="1"/>
  <c r="G495" i="2"/>
  <c r="H495" i="2"/>
  <c r="N495" i="6" s="1"/>
  <c r="I495" i="2"/>
  <c r="O495" i="6" s="1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496" i="2"/>
  <c r="B496" i="2"/>
  <c r="C496" i="2"/>
  <c r="D496" i="2"/>
  <c r="E496" i="2"/>
  <c r="F496" i="2"/>
  <c r="L496" i="6" s="1"/>
  <c r="G496" i="2"/>
  <c r="M496" i="6" s="1"/>
  <c r="AW496" i="6" s="1"/>
  <c r="H496" i="2"/>
  <c r="N496" i="6" s="1"/>
  <c r="AX496" i="6" s="1"/>
  <c r="I496" i="2"/>
  <c r="O496" i="6" s="1"/>
  <c r="J496" i="2"/>
  <c r="K496" i="2"/>
  <c r="W496" i="6" s="1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497" i="2"/>
  <c r="B497" i="2"/>
  <c r="C497" i="2"/>
  <c r="D497" i="2"/>
  <c r="E497" i="2"/>
  <c r="F497" i="2"/>
  <c r="L497" i="6" s="1"/>
  <c r="G497" i="2"/>
  <c r="M497" i="6" s="1"/>
  <c r="CG497" i="6" s="1"/>
  <c r="H497" i="2"/>
  <c r="N497" i="6" s="1"/>
  <c r="I497" i="2"/>
  <c r="J497" i="2"/>
  <c r="K497" i="2"/>
  <c r="L497" i="2"/>
  <c r="Z497" i="6" s="1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498" i="2"/>
  <c r="B498" i="2"/>
  <c r="C498" i="2"/>
  <c r="D498" i="2"/>
  <c r="E498" i="2"/>
  <c r="J498" i="6" s="1"/>
  <c r="AT498" i="6" s="1"/>
  <c r="F498" i="2"/>
  <c r="G498" i="2"/>
  <c r="M498" i="6" s="1"/>
  <c r="H498" i="2"/>
  <c r="N498" i="6" s="1"/>
  <c r="I498" i="2"/>
  <c r="O498" i="6" s="1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499" i="2"/>
  <c r="B499" i="2"/>
  <c r="C499" i="2"/>
  <c r="D499" i="2"/>
  <c r="E499" i="2"/>
  <c r="F499" i="2"/>
  <c r="L499" i="6" s="1"/>
  <c r="CF499" i="6" s="1"/>
  <c r="G499" i="2"/>
  <c r="H499" i="2"/>
  <c r="N499" i="6" s="1"/>
  <c r="I499" i="2"/>
  <c r="O499" i="6" s="1"/>
  <c r="J499" i="2"/>
  <c r="K499" i="2"/>
  <c r="L499" i="2"/>
  <c r="M499" i="2"/>
  <c r="N499" i="2"/>
  <c r="AK499" i="6" s="1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500" i="2"/>
  <c r="B500" i="2"/>
  <c r="C500" i="2"/>
  <c r="D500" i="2"/>
  <c r="E500" i="2"/>
  <c r="F500" i="2"/>
  <c r="L500" i="6" s="1"/>
  <c r="G500" i="2"/>
  <c r="M500" i="6" s="1"/>
  <c r="H500" i="2"/>
  <c r="I500" i="2"/>
  <c r="O500" i="6" s="1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501" i="2"/>
  <c r="B501" i="2"/>
  <c r="C501" i="2"/>
  <c r="D501" i="2"/>
  <c r="H501" i="6" s="1"/>
  <c r="E501" i="2"/>
  <c r="F501" i="2"/>
  <c r="L501" i="6" s="1"/>
  <c r="G501" i="2"/>
  <c r="M501" i="6" s="1"/>
  <c r="H501" i="2"/>
  <c r="N501" i="6" s="1"/>
  <c r="I501" i="2"/>
  <c r="J501" i="2"/>
  <c r="K501" i="2"/>
  <c r="L501" i="2"/>
  <c r="AA501" i="6" s="1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502" i="2"/>
  <c r="B502" i="2"/>
  <c r="C502" i="2"/>
  <c r="D502" i="2"/>
  <c r="E502" i="2"/>
  <c r="K502" i="6" s="1"/>
  <c r="F502" i="2"/>
  <c r="G502" i="2"/>
  <c r="M502" i="6" s="1"/>
  <c r="H502" i="2"/>
  <c r="N502" i="6" s="1"/>
  <c r="I502" i="2"/>
  <c r="O502" i="6" s="1"/>
  <c r="CI502" i="6" s="1"/>
  <c r="J502" i="2"/>
  <c r="K502" i="2"/>
  <c r="L502" i="2"/>
  <c r="M502" i="2"/>
  <c r="AE502" i="6" s="1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503" i="2"/>
  <c r="B503" i="2"/>
  <c r="C503" i="2"/>
  <c r="D503" i="2"/>
  <c r="E503" i="2"/>
  <c r="F503" i="2"/>
  <c r="L503" i="6" s="1"/>
  <c r="G503" i="2"/>
  <c r="H503" i="2"/>
  <c r="N503" i="6" s="1"/>
  <c r="I503" i="2"/>
  <c r="O503" i="6" s="1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504" i="2"/>
  <c r="B504" i="2"/>
  <c r="C504" i="2"/>
  <c r="D504" i="2"/>
  <c r="E504" i="2"/>
  <c r="F504" i="2"/>
  <c r="L504" i="6" s="1"/>
  <c r="G504" i="2"/>
  <c r="M504" i="6" s="1"/>
  <c r="H504" i="2"/>
  <c r="I504" i="2"/>
  <c r="O504" i="6" s="1"/>
  <c r="J504" i="2"/>
  <c r="K504" i="2"/>
  <c r="V504" i="6" s="1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505" i="2"/>
  <c r="B505" i="2"/>
  <c r="C505" i="2"/>
  <c r="D505" i="2"/>
  <c r="E505" i="2"/>
  <c r="F505" i="2"/>
  <c r="L505" i="6" s="1"/>
  <c r="G505" i="2"/>
  <c r="M505" i="6" s="1"/>
  <c r="CG505" i="6" s="1"/>
  <c r="H505" i="2"/>
  <c r="N505" i="6" s="1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506" i="2"/>
  <c r="B506" i="2"/>
  <c r="C506" i="2"/>
  <c r="D506" i="2"/>
  <c r="E506" i="2"/>
  <c r="K506" i="6" s="1"/>
  <c r="F506" i="2"/>
  <c r="G506" i="2"/>
  <c r="M506" i="6" s="1"/>
  <c r="H506" i="2"/>
  <c r="N506" i="6" s="1"/>
  <c r="I506" i="2"/>
  <c r="O506" i="6" s="1"/>
  <c r="J506" i="2"/>
  <c r="K506" i="2"/>
  <c r="L506" i="2"/>
  <c r="M506" i="2"/>
  <c r="AG506" i="6" s="1"/>
  <c r="BQ506" i="6" s="1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507" i="2"/>
  <c r="B507" i="2"/>
  <c r="C507" i="2"/>
  <c r="D507" i="2"/>
  <c r="E507" i="2"/>
  <c r="F507" i="2"/>
  <c r="L507" i="6" s="1"/>
  <c r="G507" i="2"/>
  <c r="H507" i="2"/>
  <c r="N507" i="6" s="1"/>
  <c r="AX507" i="6" s="1"/>
  <c r="I507" i="2"/>
  <c r="O507" i="6" s="1"/>
  <c r="J507" i="2"/>
  <c r="S507" i="6" s="1"/>
  <c r="BC507" i="6" s="1"/>
  <c r="K507" i="2"/>
  <c r="L507" i="2"/>
  <c r="M507" i="2"/>
  <c r="N507" i="2"/>
  <c r="AK507" i="6" s="1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508" i="2"/>
  <c r="B508" i="2"/>
  <c r="C508" i="2"/>
  <c r="D508" i="2"/>
  <c r="E508" i="2"/>
  <c r="F508" i="2"/>
  <c r="L508" i="6" s="1"/>
  <c r="CF508" i="6" s="1"/>
  <c r="G508" i="2"/>
  <c r="M508" i="6" s="1"/>
  <c r="H508" i="2"/>
  <c r="I508" i="2"/>
  <c r="O508" i="6" s="1"/>
  <c r="AY508" i="6" s="1"/>
  <c r="J508" i="2"/>
  <c r="K508" i="2"/>
  <c r="X508" i="6" s="1"/>
  <c r="CR508" i="6" s="1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509" i="2"/>
  <c r="B509" i="2"/>
  <c r="C509" i="2"/>
  <c r="D509" i="2"/>
  <c r="I509" i="6" s="1"/>
  <c r="E509" i="2"/>
  <c r="J509" i="6" s="1"/>
  <c r="CD509" i="6" s="1"/>
  <c r="F509" i="2"/>
  <c r="L509" i="6" s="1"/>
  <c r="G509" i="2"/>
  <c r="M509" i="6" s="1"/>
  <c r="H509" i="2"/>
  <c r="N509" i="6" s="1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510" i="2"/>
  <c r="B510" i="2"/>
  <c r="C510" i="2"/>
  <c r="D510" i="2"/>
  <c r="E510" i="2"/>
  <c r="K510" i="6" s="1"/>
  <c r="F510" i="2"/>
  <c r="L510" i="6" s="1"/>
  <c r="G510" i="2"/>
  <c r="M510" i="6" s="1"/>
  <c r="AW510" i="6" s="1"/>
  <c r="H510" i="2"/>
  <c r="N510" i="6" s="1"/>
  <c r="I510" i="2"/>
  <c r="O510" i="6" s="1"/>
  <c r="J510" i="2"/>
  <c r="K510" i="2"/>
  <c r="L510" i="2"/>
  <c r="M510" i="2"/>
  <c r="N510" i="2"/>
  <c r="AJ510" i="6" s="1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511" i="2"/>
  <c r="B511" i="2"/>
  <c r="C511" i="2"/>
  <c r="D511" i="2"/>
  <c r="E511" i="2"/>
  <c r="F511" i="2"/>
  <c r="L511" i="6" s="1"/>
  <c r="CF511" i="6" s="1"/>
  <c r="G511" i="2"/>
  <c r="H511" i="2"/>
  <c r="N511" i="6" s="1"/>
  <c r="I511" i="2"/>
  <c r="O511" i="6" s="1"/>
  <c r="J511" i="2"/>
  <c r="Q511" i="6" s="1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512" i="2"/>
  <c r="B512" i="2"/>
  <c r="C512" i="2"/>
  <c r="D512" i="2"/>
  <c r="I512" i="6" s="1"/>
  <c r="AS512" i="6" s="1"/>
  <c r="E512" i="2"/>
  <c r="F512" i="2"/>
  <c r="L512" i="6" s="1"/>
  <c r="G512" i="2"/>
  <c r="M512" i="6" s="1"/>
  <c r="H512" i="2"/>
  <c r="I512" i="2"/>
  <c r="O512" i="6" s="1"/>
  <c r="CI512" i="6" s="1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513" i="2"/>
  <c r="B513" i="2"/>
  <c r="C513" i="2"/>
  <c r="D513" i="2"/>
  <c r="H513" i="6" s="1"/>
  <c r="E513" i="2"/>
  <c r="K513" i="6" s="1"/>
  <c r="F513" i="2"/>
  <c r="L513" i="6" s="1"/>
  <c r="AV513" i="6" s="1"/>
  <c r="G513" i="2"/>
  <c r="M513" i="6" s="1"/>
  <c r="H513" i="2"/>
  <c r="N513" i="6" s="1"/>
  <c r="I513" i="2"/>
  <c r="J513" i="2"/>
  <c r="K513" i="2"/>
  <c r="L513" i="2"/>
  <c r="AA513" i="6" s="1"/>
  <c r="CU513" i="6" s="1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514" i="2"/>
  <c r="B514" i="2"/>
  <c r="C514" i="2"/>
  <c r="D514" i="2"/>
  <c r="E514" i="2"/>
  <c r="F514" i="2"/>
  <c r="G514" i="2"/>
  <c r="M514" i="6" s="1"/>
  <c r="H514" i="2"/>
  <c r="N514" i="6" s="1"/>
  <c r="CH514" i="6" s="1"/>
  <c r="I514" i="2"/>
  <c r="O514" i="6" s="1"/>
  <c r="J514" i="2"/>
  <c r="P514" i="6" s="1"/>
  <c r="K514" i="2"/>
  <c r="L514" i="2"/>
  <c r="M514" i="2"/>
  <c r="AE514" i="6" s="1"/>
  <c r="CY514" i="6" s="1"/>
  <c r="N514" i="2"/>
  <c r="AL514" i="6" s="1"/>
  <c r="DF514" i="6" s="1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515" i="2"/>
  <c r="B515" i="2"/>
  <c r="C515" i="2"/>
  <c r="D515" i="2"/>
  <c r="E515" i="2"/>
  <c r="F515" i="2"/>
  <c r="L515" i="6" s="1"/>
  <c r="G515" i="2"/>
  <c r="H515" i="2"/>
  <c r="N515" i="6" s="1"/>
  <c r="I515" i="2"/>
  <c r="O515" i="6" s="1"/>
  <c r="J515" i="2"/>
  <c r="Q515" i="6" s="1"/>
  <c r="K515" i="2"/>
  <c r="L515" i="2"/>
  <c r="M515" i="2"/>
  <c r="N515" i="2"/>
  <c r="AI515" i="6" s="1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516" i="2"/>
  <c r="B516" i="2"/>
  <c r="C516" i="2"/>
  <c r="E516" i="6" s="1"/>
  <c r="D516" i="2"/>
  <c r="I516" i="6" s="1"/>
  <c r="E516" i="2"/>
  <c r="F516" i="2"/>
  <c r="L516" i="6" s="1"/>
  <c r="G516" i="2"/>
  <c r="M516" i="6" s="1"/>
  <c r="CG516" i="6" s="1"/>
  <c r="H516" i="2"/>
  <c r="N516" i="6" s="1"/>
  <c r="I516" i="2"/>
  <c r="O516" i="6" s="1"/>
  <c r="J516" i="2"/>
  <c r="K516" i="2"/>
  <c r="V516" i="6" s="1"/>
  <c r="BF516" i="6" s="1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517" i="2"/>
  <c r="B517" i="2"/>
  <c r="C517" i="2"/>
  <c r="D517" i="2"/>
  <c r="E517" i="2"/>
  <c r="J517" i="6" s="1"/>
  <c r="F517" i="2"/>
  <c r="L517" i="6" s="1"/>
  <c r="G517" i="2"/>
  <c r="M517" i="6" s="1"/>
  <c r="H517" i="2"/>
  <c r="N517" i="6" s="1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518" i="2"/>
  <c r="B518" i="2"/>
  <c r="C518" i="2"/>
  <c r="D518" i="2"/>
  <c r="E518" i="2"/>
  <c r="F518" i="2"/>
  <c r="L518" i="6" s="1"/>
  <c r="G518" i="2"/>
  <c r="M518" i="6" s="1"/>
  <c r="CG518" i="6" s="1"/>
  <c r="H518" i="2"/>
  <c r="N518" i="6" s="1"/>
  <c r="CH518" i="6" s="1"/>
  <c r="I518" i="2"/>
  <c r="O518" i="6" s="1"/>
  <c r="J518" i="2"/>
  <c r="Q518" i="6" s="1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519" i="2"/>
  <c r="B519" i="2"/>
  <c r="C519" i="2"/>
  <c r="D519" i="2"/>
  <c r="E519" i="2"/>
  <c r="F519" i="2"/>
  <c r="L519" i="6" s="1"/>
  <c r="G519" i="2"/>
  <c r="M519" i="6" s="1"/>
  <c r="H519" i="2"/>
  <c r="N519" i="6" s="1"/>
  <c r="I519" i="2"/>
  <c r="O519" i="6" s="1"/>
  <c r="J519" i="2"/>
  <c r="S519" i="6" s="1"/>
  <c r="K519" i="2"/>
  <c r="L519" i="2"/>
  <c r="M519" i="2"/>
  <c r="N519" i="2"/>
  <c r="AJ519" i="6" s="1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520" i="2"/>
  <c r="B520" i="2"/>
  <c r="C520" i="2"/>
  <c r="F520" i="6" s="1"/>
  <c r="D520" i="2"/>
  <c r="H520" i="6" s="1"/>
  <c r="E520" i="2"/>
  <c r="F520" i="2"/>
  <c r="L520" i="6" s="1"/>
  <c r="G520" i="2"/>
  <c r="M520" i="6" s="1"/>
  <c r="AW520" i="6" s="1"/>
  <c r="H520" i="2"/>
  <c r="N520" i="6" s="1"/>
  <c r="I520" i="2"/>
  <c r="O520" i="6" s="1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521" i="2"/>
  <c r="B521" i="2"/>
  <c r="C521" i="2"/>
  <c r="D521" i="2"/>
  <c r="E521" i="2"/>
  <c r="K521" i="6" s="1"/>
  <c r="F521" i="2"/>
  <c r="L521" i="6" s="1"/>
  <c r="CF521" i="6" s="1"/>
  <c r="G521" i="2"/>
  <c r="M521" i="6" s="1"/>
  <c r="H521" i="2"/>
  <c r="N521" i="6" s="1"/>
  <c r="I521" i="2"/>
  <c r="J521" i="2"/>
  <c r="K521" i="2"/>
  <c r="L521" i="2"/>
  <c r="AA521" i="6" s="1"/>
  <c r="BK521" i="6" s="1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522" i="2"/>
  <c r="B522" i="2"/>
  <c r="C522" i="2"/>
  <c r="D522" i="2"/>
  <c r="E522" i="2"/>
  <c r="F522" i="2"/>
  <c r="L522" i="6" s="1"/>
  <c r="G522" i="2"/>
  <c r="M522" i="6" s="1"/>
  <c r="AW522" i="6" s="1"/>
  <c r="H522" i="2"/>
  <c r="N522" i="6" s="1"/>
  <c r="I522" i="2"/>
  <c r="O522" i="6" s="1"/>
  <c r="CI522" i="6" s="1"/>
  <c r="J522" i="2"/>
  <c r="Q522" i="6" s="1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523" i="2"/>
  <c r="B523" i="2"/>
  <c r="C523" i="2"/>
  <c r="D523" i="2"/>
  <c r="E523" i="2"/>
  <c r="F523" i="2"/>
  <c r="L523" i="6" s="1"/>
  <c r="CF523" i="6" s="1"/>
  <c r="G523" i="2"/>
  <c r="M523" i="6" s="1"/>
  <c r="H523" i="2"/>
  <c r="N523" i="6" s="1"/>
  <c r="I523" i="2"/>
  <c r="O523" i="6" s="1"/>
  <c r="J523" i="2"/>
  <c r="Q523" i="6" s="1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524" i="2"/>
  <c r="B524" i="2"/>
  <c r="C524" i="2"/>
  <c r="D524" i="6" s="1"/>
  <c r="D524" i="2"/>
  <c r="H524" i="6" s="1"/>
  <c r="E524" i="2"/>
  <c r="F524" i="2"/>
  <c r="L524" i="6" s="1"/>
  <c r="G524" i="2"/>
  <c r="M524" i="6" s="1"/>
  <c r="H524" i="2"/>
  <c r="I524" i="2"/>
  <c r="O524" i="6" s="1"/>
  <c r="AY524" i="6" s="1"/>
  <c r="J524" i="2"/>
  <c r="K524" i="2"/>
  <c r="W524" i="6" s="1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525" i="2"/>
  <c r="B525" i="2"/>
  <c r="C525" i="2"/>
  <c r="D525" i="2"/>
  <c r="E525" i="2"/>
  <c r="J525" i="6" s="1"/>
  <c r="CD525" i="6" s="1"/>
  <c r="F525" i="2"/>
  <c r="L525" i="6" s="1"/>
  <c r="G525" i="2"/>
  <c r="M525" i="6" s="1"/>
  <c r="H525" i="2"/>
  <c r="N525" i="6" s="1"/>
  <c r="CH525" i="6" s="1"/>
  <c r="I525" i="2"/>
  <c r="O525" i="6" s="1"/>
  <c r="J525" i="2"/>
  <c r="K525" i="2"/>
  <c r="L525" i="2"/>
  <c r="AB525" i="6" s="1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526" i="2"/>
  <c r="B526" i="2"/>
  <c r="C526" i="2"/>
  <c r="D526" i="2"/>
  <c r="E526" i="2"/>
  <c r="J526" i="6" s="1"/>
  <c r="AT526" i="6" s="1"/>
  <c r="F526" i="2"/>
  <c r="L526" i="6" s="1"/>
  <c r="CF526" i="6" s="1"/>
  <c r="G526" i="2"/>
  <c r="M526" i="6" s="1"/>
  <c r="H526" i="2"/>
  <c r="N526" i="6" s="1"/>
  <c r="I526" i="2"/>
  <c r="O526" i="6" s="1"/>
  <c r="J526" i="2"/>
  <c r="K526" i="2"/>
  <c r="L526" i="2"/>
  <c r="M526" i="2"/>
  <c r="AF526" i="6" s="1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527" i="2"/>
  <c r="B527" i="2"/>
  <c r="C527" i="2"/>
  <c r="D527" i="2"/>
  <c r="E527" i="2"/>
  <c r="F527" i="2"/>
  <c r="L527" i="6" s="1"/>
  <c r="G527" i="2"/>
  <c r="M527" i="6" s="1"/>
  <c r="H527" i="2"/>
  <c r="N527" i="6" s="1"/>
  <c r="I527" i="2"/>
  <c r="O527" i="6" s="1"/>
  <c r="J527" i="2"/>
  <c r="Q527" i="6" s="1"/>
  <c r="BA527" i="6" s="1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528" i="2"/>
  <c r="B528" i="2"/>
  <c r="C528" i="2"/>
  <c r="E528" i="6" s="1"/>
  <c r="D528" i="2"/>
  <c r="E528" i="2"/>
  <c r="F528" i="2"/>
  <c r="L528" i="6" s="1"/>
  <c r="G528" i="2"/>
  <c r="M528" i="6" s="1"/>
  <c r="H528" i="2"/>
  <c r="N528" i="6" s="1"/>
  <c r="AX528" i="6" s="1"/>
  <c r="I528" i="2"/>
  <c r="O528" i="6" s="1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529" i="2"/>
  <c r="B529" i="2"/>
  <c r="C529" i="2"/>
  <c r="D529" i="2"/>
  <c r="E529" i="2"/>
  <c r="J529" i="6" s="1"/>
  <c r="F529" i="2"/>
  <c r="L529" i="6" s="1"/>
  <c r="G529" i="2"/>
  <c r="M529" i="6" s="1"/>
  <c r="H529" i="2"/>
  <c r="N529" i="6" s="1"/>
  <c r="CH529" i="6" s="1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530" i="2"/>
  <c r="B530" i="2"/>
  <c r="C530" i="2"/>
  <c r="D530" i="2"/>
  <c r="E530" i="2"/>
  <c r="J530" i="6" s="1"/>
  <c r="F530" i="2"/>
  <c r="G530" i="2"/>
  <c r="M530" i="6" s="1"/>
  <c r="H530" i="2"/>
  <c r="N530" i="6" s="1"/>
  <c r="I530" i="2"/>
  <c r="O530" i="6" s="1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531" i="2"/>
  <c r="B531" i="2"/>
  <c r="C531" i="2"/>
  <c r="D531" i="6" s="1"/>
  <c r="D531" i="2"/>
  <c r="E531" i="2"/>
  <c r="F531" i="2"/>
  <c r="L531" i="6" s="1"/>
  <c r="G531" i="2"/>
  <c r="M531" i="6" s="1"/>
  <c r="H531" i="2"/>
  <c r="N531" i="6" s="1"/>
  <c r="I531" i="2"/>
  <c r="O531" i="6" s="1"/>
  <c r="J531" i="2"/>
  <c r="P531" i="6" s="1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532" i="2"/>
  <c r="B532" i="2"/>
  <c r="C532" i="2"/>
  <c r="F532" i="6" s="1"/>
  <c r="D532" i="2"/>
  <c r="I532" i="6" s="1"/>
  <c r="E532" i="2"/>
  <c r="F532" i="2"/>
  <c r="L532" i="6" s="1"/>
  <c r="G532" i="2"/>
  <c r="M532" i="6" s="1"/>
  <c r="H532" i="2"/>
  <c r="N532" i="6" s="1"/>
  <c r="I532" i="2"/>
  <c r="O532" i="6" s="1"/>
  <c r="CI532" i="6" s="1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533" i="2"/>
  <c r="B533" i="2"/>
  <c r="C533" i="2"/>
  <c r="D533" i="2"/>
  <c r="E533" i="2"/>
  <c r="J533" i="6" s="1"/>
  <c r="F533" i="2"/>
  <c r="L533" i="6" s="1"/>
  <c r="AV533" i="6" s="1"/>
  <c r="G533" i="2"/>
  <c r="M533" i="6" s="1"/>
  <c r="H533" i="2"/>
  <c r="N533" i="6" s="1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534" i="2"/>
  <c r="B534" i="2"/>
  <c r="C534" i="2"/>
  <c r="D534" i="2"/>
  <c r="E534" i="2"/>
  <c r="F534" i="2"/>
  <c r="L534" i="6" s="1"/>
  <c r="G534" i="2"/>
  <c r="M534" i="6" s="1"/>
  <c r="H534" i="2"/>
  <c r="N534" i="6" s="1"/>
  <c r="I534" i="2"/>
  <c r="O534" i="6" s="1"/>
  <c r="J534" i="2"/>
  <c r="P534" i="6" s="1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535" i="2"/>
  <c r="B535" i="2"/>
  <c r="C535" i="2"/>
  <c r="D535" i="2"/>
  <c r="E535" i="2"/>
  <c r="F535" i="2"/>
  <c r="L535" i="6" s="1"/>
  <c r="AV535" i="6" s="1"/>
  <c r="G535" i="2"/>
  <c r="H535" i="2"/>
  <c r="N535" i="6" s="1"/>
  <c r="I535" i="2"/>
  <c r="O535" i="6" s="1"/>
  <c r="J535" i="2"/>
  <c r="Q535" i="6" s="1"/>
  <c r="K535" i="2"/>
  <c r="L535" i="2"/>
  <c r="M535" i="2"/>
  <c r="N535" i="2"/>
  <c r="AK535" i="6" s="1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536" i="2"/>
  <c r="B536" i="2"/>
  <c r="C536" i="2"/>
  <c r="E536" i="6" s="1"/>
  <c r="AO536" i="6" s="1"/>
  <c r="D536" i="2"/>
  <c r="E536" i="2"/>
  <c r="F536" i="2"/>
  <c r="L536" i="6" s="1"/>
  <c r="G536" i="2"/>
  <c r="M536" i="6" s="1"/>
  <c r="AW536" i="6" s="1"/>
  <c r="H536" i="2"/>
  <c r="I536" i="2"/>
  <c r="O536" i="6" s="1"/>
  <c r="J536" i="2"/>
  <c r="K536" i="2"/>
  <c r="X536" i="6" s="1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537" i="2"/>
  <c r="B537" i="2"/>
  <c r="C537" i="2"/>
  <c r="D537" i="2"/>
  <c r="E537" i="2"/>
  <c r="J537" i="6" s="1"/>
  <c r="AT537" i="6" s="1"/>
  <c r="F537" i="2"/>
  <c r="L537" i="6" s="1"/>
  <c r="G537" i="2"/>
  <c r="M537" i="6" s="1"/>
  <c r="AW537" i="6" s="1"/>
  <c r="H537" i="2"/>
  <c r="N537" i="6" s="1"/>
  <c r="AX537" i="6" s="1"/>
  <c r="I537" i="2"/>
  <c r="J537" i="2"/>
  <c r="K537" i="2"/>
  <c r="U537" i="6" s="1"/>
  <c r="L537" i="2"/>
  <c r="AA537" i="6" s="1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538" i="2"/>
  <c r="B538" i="2"/>
  <c r="C538" i="2"/>
  <c r="D538" i="2"/>
  <c r="E538" i="2"/>
  <c r="F538" i="2"/>
  <c r="G538" i="2"/>
  <c r="M538" i="6" s="1"/>
  <c r="H538" i="2"/>
  <c r="N538" i="6" s="1"/>
  <c r="I538" i="2"/>
  <c r="O538" i="6" s="1"/>
  <c r="J538" i="2"/>
  <c r="K538" i="2"/>
  <c r="L538" i="2"/>
  <c r="M538" i="2"/>
  <c r="N538" i="2"/>
  <c r="AL538" i="6" s="1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539" i="2"/>
  <c r="B539" i="2"/>
  <c r="C539" i="2"/>
  <c r="D539" i="2"/>
  <c r="E539" i="2"/>
  <c r="F539" i="2"/>
  <c r="L539" i="6" s="1"/>
  <c r="G539" i="2"/>
  <c r="M539" i="6" s="1"/>
  <c r="H539" i="2"/>
  <c r="N539" i="6" s="1"/>
  <c r="AX539" i="6" s="1"/>
  <c r="I539" i="2"/>
  <c r="O539" i="6" s="1"/>
  <c r="AY539" i="6" s="1"/>
  <c r="J539" i="2"/>
  <c r="Q539" i="6" s="1"/>
  <c r="CK539" i="6" s="1"/>
  <c r="K539" i="2"/>
  <c r="L539" i="2"/>
  <c r="M539" i="2"/>
  <c r="N539" i="2"/>
  <c r="AL539" i="6" s="1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540" i="2"/>
  <c r="B540" i="2"/>
  <c r="C540" i="2"/>
  <c r="D540" i="2"/>
  <c r="H540" i="6" s="1"/>
  <c r="E540" i="2"/>
  <c r="F540" i="2"/>
  <c r="L540" i="6" s="1"/>
  <c r="G540" i="2"/>
  <c r="M540" i="6" s="1"/>
  <c r="H540" i="2"/>
  <c r="I540" i="2"/>
  <c r="O540" i="6" s="1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541" i="2"/>
  <c r="B541" i="2"/>
  <c r="C541" i="2"/>
  <c r="D541" i="2"/>
  <c r="H541" i="6" s="1"/>
  <c r="CB541" i="6" s="1"/>
  <c r="E541" i="2"/>
  <c r="F541" i="2"/>
  <c r="L541" i="6" s="1"/>
  <c r="G541" i="2"/>
  <c r="M541" i="6" s="1"/>
  <c r="H541" i="2"/>
  <c r="N541" i="6" s="1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542" i="2"/>
  <c r="B542" i="2"/>
  <c r="C542" i="2"/>
  <c r="D542" i="2"/>
  <c r="E542" i="2"/>
  <c r="F542" i="2"/>
  <c r="G542" i="2"/>
  <c r="M542" i="6" s="1"/>
  <c r="H542" i="2"/>
  <c r="N542" i="6" s="1"/>
  <c r="I542" i="2"/>
  <c r="O542" i="6" s="1"/>
  <c r="J542" i="2"/>
  <c r="K542" i="2"/>
  <c r="L542" i="2"/>
  <c r="M542" i="2"/>
  <c r="AD542" i="6" s="1"/>
  <c r="N542" i="2"/>
  <c r="AJ542" i="6" s="1"/>
  <c r="BT542" i="6" s="1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543" i="2"/>
  <c r="B543" i="2"/>
  <c r="C543" i="2"/>
  <c r="D543" i="2"/>
  <c r="E543" i="2"/>
  <c r="F543" i="2"/>
  <c r="L543" i="6" s="1"/>
  <c r="G543" i="2"/>
  <c r="H543" i="2"/>
  <c r="N543" i="6" s="1"/>
  <c r="I543" i="2"/>
  <c r="O543" i="6" s="1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544" i="2"/>
  <c r="B544" i="2"/>
  <c r="C544" i="2"/>
  <c r="D544" i="2"/>
  <c r="I544" i="6" s="1"/>
  <c r="E544" i="2"/>
  <c r="F544" i="2"/>
  <c r="L544" i="6" s="1"/>
  <c r="AV544" i="6" s="1"/>
  <c r="G544" i="2"/>
  <c r="M544" i="6" s="1"/>
  <c r="H544" i="2"/>
  <c r="I544" i="2"/>
  <c r="O544" i="6" s="1"/>
  <c r="AY544" i="6" s="1"/>
  <c r="J544" i="2"/>
  <c r="K544" i="2"/>
  <c r="L544" i="2"/>
  <c r="AA544" i="6" s="1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545" i="2"/>
  <c r="B545" i="2"/>
  <c r="C545" i="2"/>
  <c r="D545" i="2"/>
  <c r="E545" i="2"/>
  <c r="F545" i="2"/>
  <c r="L545" i="6" s="1"/>
  <c r="G545" i="2"/>
  <c r="M545" i="6" s="1"/>
  <c r="H545" i="2"/>
  <c r="N545" i="6" s="1"/>
  <c r="I545" i="2"/>
  <c r="J545" i="2"/>
  <c r="K545" i="2"/>
  <c r="L545" i="2"/>
  <c r="M545" i="2"/>
  <c r="AG545" i="6" s="1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546" i="2"/>
  <c r="B546" i="2"/>
  <c r="C546" i="2"/>
  <c r="D546" i="2"/>
  <c r="E546" i="2"/>
  <c r="F546" i="2"/>
  <c r="G546" i="2"/>
  <c r="M546" i="6" s="1"/>
  <c r="H546" i="2"/>
  <c r="N546" i="6" s="1"/>
  <c r="I546" i="2"/>
  <c r="O546" i="6" s="1"/>
  <c r="J546" i="2"/>
  <c r="Q546" i="6" s="1"/>
  <c r="K546" i="2"/>
  <c r="L546" i="2"/>
  <c r="M546" i="2"/>
  <c r="N546" i="2"/>
  <c r="AK546" i="6" s="1"/>
  <c r="BU546" i="6" s="1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547" i="2"/>
  <c r="B547" i="2"/>
  <c r="C547" i="2"/>
  <c r="D547" i="6" s="1"/>
  <c r="D547" i="2"/>
  <c r="E547" i="2"/>
  <c r="F547" i="2"/>
  <c r="L547" i="6" s="1"/>
  <c r="G547" i="2"/>
  <c r="M547" i="6" s="1"/>
  <c r="H547" i="2"/>
  <c r="N547" i="6" s="1"/>
  <c r="I547" i="2"/>
  <c r="O547" i="6" s="1"/>
  <c r="J547" i="2"/>
  <c r="Q547" i="6" s="1"/>
  <c r="CK547" i="6" s="1"/>
  <c r="K547" i="2"/>
  <c r="U547" i="6" s="1"/>
  <c r="CO547" i="6" s="1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548" i="2"/>
  <c r="B548" i="2"/>
  <c r="C548" i="2"/>
  <c r="D548" i="2"/>
  <c r="I548" i="6" s="1"/>
  <c r="E548" i="2"/>
  <c r="F548" i="2"/>
  <c r="L548" i="6" s="1"/>
  <c r="G548" i="2"/>
  <c r="M548" i="6" s="1"/>
  <c r="H548" i="2"/>
  <c r="I548" i="2"/>
  <c r="O548" i="6" s="1"/>
  <c r="J548" i="2"/>
  <c r="K548" i="2"/>
  <c r="W548" i="6" s="1"/>
  <c r="L548" i="2"/>
  <c r="AB548" i="6" s="1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549" i="2"/>
  <c r="B549" i="2"/>
  <c r="C549" i="2"/>
  <c r="D549" i="2"/>
  <c r="I549" i="6" s="1"/>
  <c r="E549" i="2"/>
  <c r="F549" i="2"/>
  <c r="L549" i="6" s="1"/>
  <c r="G549" i="2"/>
  <c r="M549" i="6" s="1"/>
  <c r="H549" i="2"/>
  <c r="N549" i="6" s="1"/>
  <c r="I549" i="2"/>
  <c r="O549" i="6" s="1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550" i="2"/>
  <c r="B550" i="2"/>
  <c r="C550" i="2"/>
  <c r="D550" i="2"/>
  <c r="E550" i="2"/>
  <c r="J550" i="6" s="1"/>
  <c r="AT550" i="6" s="1"/>
  <c r="F550" i="2"/>
  <c r="L550" i="6" s="1"/>
  <c r="CF550" i="6" s="1"/>
  <c r="G550" i="2"/>
  <c r="M550" i="6" s="1"/>
  <c r="H550" i="2"/>
  <c r="N550" i="6" s="1"/>
  <c r="I550" i="2"/>
  <c r="O550" i="6" s="1"/>
  <c r="J550" i="2"/>
  <c r="R550" i="6" s="1"/>
  <c r="K550" i="2"/>
  <c r="L550" i="2"/>
  <c r="M550" i="2"/>
  <c r="AE550" i="6" s="1"/>
  <c r="BO550" i="6" s="1"/>
  <c r="N550" i="2"/>
  <c r="AI550" i="6" s="1"/>
  <c r="BS550" i="6" s="1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551" i="2"/>
  <c r="B551" i="2"/>
  <c r="C551" i="2"/>
  <c r="F551" i="6" s="1"/>
  <c r="D551" i="2"/>
  <c r="E551" i="2"/>
  <c r="F551" i="2"/>
  <c r="L551" i="6" s="1"/>
  <c r="G551" i="2"/>
  <c r="H551" i="2"/>
  <c r="N551" i="6" s="1"/>
  <c r="I551" i="2"/>
  <c r="O551" i="6" s="1"/>
  <c r="J551" i="2"/>
  <c r="Q551" i="6" s="1"/>
  <c r="K551" i="2"/>
  <c r="U551" i="6" s="1"/>
  <c r="L551" i="2"/>
  <c r="M551" i="2"/>
  <c r="N551" i="2"/>
  <c r="AL551" i="6" s="1"/>
  <c r="BV551" i="6" s="1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552" i="2"/>
  <c r="B552" i="2"/>
  <c r="C552" i="2"/>
  <c r="F552" i="6" s="1"/>
  <c r="D552" i="2"/>
  <c r="I552" i="6" s="1"/>
  <c r="CC552" i="6" s="1"/>
  <c r="E552" i="2"/>
  <c r="F552" i="2"/>
  <c r="L552" i="6" s="1"/>
  <c r="G552" i="2"/>
  <c r="M552" i="6" s="1"/>
  <c r="AW552" i="6" s="1"/>
  <c r="H552" i="2"/>
  <c r="I552" i="2"/>
  <c r="O552" i="6" s="1"/>
  <c r="J552" i="2"/>
  <c r="K552" i="2"/>
  <c r="L552" i="2"/>
  <c r="AA552" i="6" s="1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553" i="2"/>
  <c r="B553" i="2"/>
  <c r="C553" i="2"/>
  <c r="D553" i="2"/>
  <c r="E553" i="2"/>
  <c r="F553" i="2"/>
  <c r="L553" i="6" s="1"/>
  <c r="G553" i="2"/>
  <c r="M553" i="6" s="1"/>
  <c r="H553" i="2"/>
  <c r="N553" i="6" s="1"/>
  <c r="I553" i="2"/>
  <c r="O553" i="6" s="1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554" i="2"/>
  <c r="B554" i="2"/>
  <c r="C554" i="2"/>
  <c r="D554" i="2"/>
  <c r="E554" i="2"/>
  <c r="F554" i="2"/>
  <c r="G554" i="2"/>
  <c r="M554" i="6" s="1"/>
  <c r="H554" i="2"/>
  <c r="N554" i="6" s="1"/>
  <c r="I554" i="2"/>
  <c r="O554" i="6" s="1"/>
  <c r="J554" i="2"/>
  <c r="Q554" i="6" s="1"/>
  <c r="K554" i="2"/>
  <c r="L554" i="2"/>
  <c r="M554" i="2"/>
  <c r="AE554" i="6" s="1"/>
  <c r="N554" i="2"/>
  <c r="AK554" i="6" s="1"/>
  <c r="BU554" i="6" s="1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555" i="2"/>
  <c r="B555" i="2"/>
  <c r="C555" i="2"/>
  <c r="D555" i="6" s="1"/>
  <c r="D555" i="2"/>
  <c r="E555" i="2"/>
  <c r="F555" i="2"/>
  <c r="L555" i="6" s="1"/>
  <c r="G555" i="2"/>
  <c r="M555" i="6" s="1"/>
  <c r="H555" i="2"/>
  <c r="N555" i="6" s="1"/>
  <c r="CH555" i="6" s="1"/>
  <c r="I555" i="2"/>
  <c r="O555" i="6" s="1"/>
  <c r="J555" i="2"/>
  <c r="P555" i="6" s="1"/>
  <c r="K555" i="2"/>
  <c r="U555" i="6" s="1"/>
  <c r="BE555" i="6" s="1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556" i="2"/>
  <c r="B556" i="2"/>
  <c r="C556" i="2"/>
  <c r="D556" i="2"/>
  <c r="E556" i="2"/>
  <c r="F556" i="2"/>
  <c r="L556" i="6" s="1"/>
  <c r="G556" i="2"/>
  <c r="M556" i="6" s="1"/>
  <c r="H556" i="2"/>
  <c r="N556" i="6" s="1"/>
  <c r="CH556" i="6" s="1"/>
  <c r="I556" i="2"/>
  <c r="O556" i="6" s="1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557" i="2"/>
  <c r="B557" i="2"/>
  <c r="C557" i="2"/>
  <c r="D557" i="2"/>
  <c r="I557" i="6" s="1"/>
  <c r="E557" i="2"/>
  <c r="F557" i="2"/>
  <c r="L557" i="6" s="1"/>
  <c r="AV557" i="6" s="1"/>
  <c r="G557" i="2"/>
  <c r="M557" i="6" s="1"/>
  <c r="H557" i="2"/>
  <c r="N557" i="6" s="1"/>
  <c r="I557" i="2"/>
  <c r="O557" i="6" s="1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558" i="2"/>
  <c r="B558" i="2"/>
  <c r="C558" i="2"/>
  <c r="D558" i="2"/>
  <c r="E558" i="2"/>
  <c r="F558" i="2"/>
  <c r="L558" i="6" s="1"/>
  <c r="G558" i="2"/>
  <c r="M558" i="6" s="1"/>
  <c r="H558" i="2"/>
  <c r="N558" i="6" s="1"/>
  <c r="I558" i="2"/>
  <c r="O558" i="6" s="1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559" i="2"/>
  <c r="B559" i="2"/>
  <c r="C559" i="2"/>
  <c r="D559" i="2"/>
  <c r="E559" i="2"/>
  <c r="F559" i="2"/>
  <c r="L559" i="6" s="1"/>
  <c r="G559" i="2"/>
  <c r="M559" i="6" s="1"/>
  <c r="H559" i="2"/>
  <c r="N559" i="6" s="1"/>
  <c r="I559" i="2"/>
  <c r="O559" i="6" s="1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560" i="2"/>
  <c r="B560" i="2"/>
  <c r="C560" i="2"/>
  <c r="D560" i="6" s="1"/>
  <c r="D560" i="2"/>
  <c r="E560" i="2"/>
  <c r="F560" i="2"/>
  <c r="L560" i="6" s="1"/>
  <c r="CF560" i="6" s="1"/>
  <c r="G560" i="2"/>
  <c r="M560" i="6" s="1"/>
  <c r="AW560" i="6" s="1"/>
  <c r="H560" i="2"/>
  <c r="N560" i="6" s="1"/>
  <c r="I560" i="2"/>
  <c r="O560" i="6" s="1"/>
  <c r="CI560" i="6" s="1"/>
  <c r="J560" i="2"/>
  <c r="K560" i="2"/>
  <c r="V560" i="6" s="1"/>
  <c r="CP560" i="6" s="1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561" i="2"/>
  <c r="B561" i="2"/>
  <c r="C561" i="2"/>
  <c r="D561" i="2"/>
  <c r="E561" i="2"/>
  <c r="F561" i="2"/>
  <c r="L561" i="6" s="1"/>
  <c r="AV561" i="6" s="1"/>
  <c r="G561" i="2"/>
  <c r="M561" i="6" s="1"/>
  <c r="H561" i="2"/>
  <c r="N561" i="6" s="1"/>
  <c r="AX561" i="6" s="1"/>
  <c r="I561" i="2"/>
  <c r="O561" i="6" s="1"/>
  <c r="J561" i="2"/>
  <c r="K561" i="2"/>
  <c r="L561" i="2"/>
  <c r="Z561" i="6" s="1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562" i="2"/>
  <c r="B562" i="2"/>
  <c r="C562" i="2"/>
  <c r="D562" i="2"/>
  <c r="E562" i="2"/>
  <c r="F562" i="2"/>
  <c r="L562" i="6" s="1"/>
  <c r="CF562" i="6" s="1"/>
  <c r="G562" i="2"/>
  <c r="M562" i="6" s="1"/>
  <c r="H562" i="2"/>
  <c r="N562" i="6" s="1"/>
  <c r="I562" i="2"/>
  <c r="O562" i="6" s="1"/>
  <c r="AY562" i="6" s="1"/>
  <c r="J562" i="2"/>
  <c r="K562" i="2"/>
  <c r="L562" i="2"/>
  <c r="M562" i="2"/>
  <c r="AD562" i="6" s="1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563" i="2"/>
  <c r="B563" i="2"/>
  <c r="C563" i="2"/>
  <c r="D563" i="2"/>
  <c r="E563" i="2"/>
  <c r="F563" i="2"/>
  <c r="L563" i="6" s="1"/>
  <c r="G563" i="2"/>
  <c r="M563" i="6" s="1"/>
  <c r="H563" i="2"/>
  <c r="N563" i="6" s="1"/>
  <c r="I563" i="2"/>
  <c r="O563" i="6" s="1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564" i="2"/>
  <c r="B564" i="2"/>
  <c r="C564" i="2"/>
  <c r="D564" i="2"/>
  <c r="E564" i="2"/>
  <c r="F564" i="2"/>
  <c r="L564" i="6" s="1"/>
  <c r="G564" i="2"/>
  <c r="M564" i="6" s="1"/>
  <c r="H564" i="2"/>
  <c r="N564" i="6" s="1"/>
  <c r="I564" i="2"/>
  <c r="O564" i="6" s="1"/>
  <c r="J564" i="2"/>
  <c r="K564" i="2"/>
  <c r="L564" i="2"/>
  <c r="M564" i="2"/>
  <c r="N564" i="2"/>
  <c r="AI564" i="6" s="1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565" i="2"/>
  <c r="B565" i="2"/>
  <c r="C565" i="2"/>
  <c r="D565" i="2"/>
  <c r="H565" i="6" s="1"/>
  <c r="E565" i="2"/>
  <c r="F565" i="2"/>
  <c r="L565" i="6" s="1"/>
  <c r="G565" i="2"/>
  <c r="M565" i="6" s="1"/>
  <c r="H565" i="2"/>
  <c r="N565" i="6" s="1"/>
  <c r="CH565" i="6" s="1"/>
  <c r="I565" i="2"/>
  <c r="O565" i="6" s="1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566" i="2"/>
  <c r="B566" i="2"/>
  <c r="C566" i="2"/>
  <c r="D566" i="2"/>
  <c r="E566" i="2"/>
  <c r="F566" i="2"/>
  <c r="L566" i="6" s="1"/>
  <c r="G566" i="2"/>
  <c r="M566" i="6" s="1"/>
  <c r="CG566" i="6" s="1"/>
  <c r="H566" i="2"/>
  <c r="N566" i="6" s="1"/>
  <c r="I566" i="2"/>
  <c r="O566" i="6" s="1"/>
  <c r="J566" i="2"/>
  <c r="K566" i="2"/>
  <c r="L566" i="2"/>
  <c r="M566" i="2"/>
  <c r="AG566" i="6" s="1"/>
  <c r="BQ566" i="6" s="1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567" i="2"/>
  <c r="B567" i="2"/>
  <c r="C567" i="2"/>
  <c r="D567" i="2"/>
  <c r="E567" i="2"/>
  <c r="F567" i="2"/>
  <c r="L567" i="6" s="1"/>
  <c r="G567" i="2"/>
  <c r="M567" i="6" s="1"/>
  <c r="H567" i="2"/>
  <c r="N567" i="6" s="1"/>
  <c r="AX567" i="6" s="1"/>
  <c r="I567" i="2"/>
  <c r="O567" i="6" s="1"/>
  <c r="AY567" i="6" s="1"/>
  <c r="J567" i="2"/>
  <c r="K567" i="2"/>
  <c r="L567" i="2"/>
  <c r="M567" i="2"/>
  <c r="N567" i="2"/>
  <c r="AI567" i="6" s="1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568" i="2"/>
  <c r="B568" i="2"/>
  <c r="C568" i="2"/>
  <c r="E568" i="6" s="1"/>
  <c r="D568" i="2"/>
  <c r="E568" i="2"/>
  <c r="F568" i="2"/>
  <c r="L568" i="6" s="1"/>
  <c r="G568" i="2"/>
  <c r="M568" i="6" s="1"/>
  <c r="CG568" i="6" s="1"/>
  <c r="H568" i="2"/>
  <c r="N568" i="6" s="1"/>
  <c r="I568" i="2"/>
  <c r="O568" i="6" s="1"/>
  <c r="CI568" i="6" s="1"/>
  <c r="J568" i="2"/>
  <c r="K568" i="2"/>
  <c r="U568" i="6" s="1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569" i="2"/>
  <c r="B569" i="2"/>
  <c r="C569" i="2"/>
  <c r="D569" i="2"/>
  <c r="E569" i="2"/>
  <c r="F569" i="2"/>
  <c r="L569" i="6" s="1"/>
  <c r="G569" i="2"/>
  <c r="M569" i="6" s="1"/>
  <c r="H569" i="2"/>
  <c r="N569" i="6" s="1"/>
  <c r="AX569" i="6" s="1"/>
  <c r="I569" i="2"/>
  <c r="O569" i="6" s="1"/>
  <c r="AY569" i="6" s="1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570" i="2"/>
  <c r="B570" i="2"/>
  <c r="C570" i="2"/>
  <c r="D570" i="2"/>
  <c r="E570" i="2"/>
  <c r="K570" i="6" s="1"/>
  <c r="AU570" i="6" s="1"/>
  <c r="F570" i="2"/>
  <c r="L570" i="6" s="1"/>
  <c r="G570" i="2"/>
  <c r="M570" i="6" s="1"/>
  <c r="H570" i="2"/>
  <c r="N570" i="6" s="1"/>
  <c r="I570" i="2"/>
  <c r="O570" i="6" s="1"/>
  <c r="J570" i="2"/>
  <c r="K570" i="2"/>
  <c r="L570" i="2"/>
  <c r="M570" i="2"/>
  <c r="AG570" i="6" s="1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571" i="2"/>
  <c r="B571" i="2"/>
  <c r="C571" i="2"/>
  <c r="D571" i="2"/>
  <c r="E571" i="2"/>
  <c r="F571" i="2"/>
  <c r="L571" i="6" s="1"/>
  <c r="G571" i="2"/>
  <c r="M571" i="6" s="1"/>
  <c r="H571" i="2"/>
  <c r="N571" i="6" s="1"/>
  <c r="I571" i="2"/>
  <c r="O571" i="6" s="1"/>
  <c r="J571" i="2"/>
  <c r="R571" i="6" s="1"/>
  <c r="K571" i="2"/>
  <c r="L571" i="2"/>
  <c r="M571" i="2"/>
  <c r="N571" i="2"/>
  <c r="AJ571" i="6" s="1"/>
  <c r="DD571" i="6" s="1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572" i="2"/>
  <c r="B572" i="2"/>
  <c r="C572" i="2"/>
  <c r="G572" i="6" s="1"/>
  <c r="D572" i="2"/>
  <c r="E572" i="2"/>
  <c r="F572" i="2"/>
  <c r="L572" i="6" s="1"/>
  <c r="G572" i="2"/>
  <c r="M572" i="6" s="1"/>
  <c r="AW572" i="6" s="1"/>
  <c r="H572" i="2"/>
  <c r="N572" i="6" s="1"/>
  <c r="I572" i="2"/>
  <c r="O572" i="6" s="1"/>
  <c r="J572" i="2"/>
  <c r="K572" i="2"/>
  <c r="T572" i="6" s="1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573" i="2"/>
  <c r="B573" i="2"/>
  <c r="C573" i="2"/>
  <c r="D573" i="2"/>
  <c r="H573" i="6" s="1"/>
  <c r="CB573" i="6" s="1"/>
  <c r="E573" i="2"/>
  <c r="F573" i="2"/>
  <c r="L573" i="6" s="1"/>
  <c r="G573" i="2"/>
  <c r="M573" i="6" s="1"/>
  <c r="H573" i="2"/>
  <c r="N573" i="6" s="1"/>
  <c r="AX573" i="6" s="1"/>
  <c r="I573" i="2"/>
  <c r="O573" i="6" s="1"/>
  <c r="J573" i="2"/>
  <c r="K573" i="2"/>
  <c r="L573" i="2"/>
  <c r="AA573" i="6" s="1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574" i="2"/>
  <c r="B574" i="2"/>
  <c r="C574" i="2"/>
  <c r="D574" i="2"/>
  <c r="E574" i="2"/>
  <c r="F574" i="2"/>
  <c r="L574" i="6" s="1"/>
  <c r="G574" i="2"/>
  <c r="M574" i="6" s="1"/>
  <c r="H574" i="2"/>
  <c r="N574" i="6" s="1"/>
  <c r="I574" i="2"/>
  <c r="O574" i="6" s="1"/>
  <c r="J574" i="2"/>
  <c r="K574" i="2"/>
  <c r="L574" i="2"/>
  <c r="M574" i="2"/>
  <c r="AE574" i="6" s="1"/>
  <c r="CY574" i="6" s="1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575" i="2"/>
  <c r="B575" i="2"/>
  <c r="C575" i="2"/>
  <c r="D575" i="2"/>
  <c r="E575" i="2"/>
  <c r="F575" i="2"/>
  <c r="L575" i="6" s="1"/>
  <c r="G575" i="2"/>
  <c r="M575" i="6" s="1"/>
  <c r="H575" i="2"/>
  <c r="N575" i="6" s="1"/>
  <c r="I575" i="2"/>
  <c r="O575" i="6" s="1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O575" i="2" s="1"/>
  <c r="AE575" i="2"/>
  <c r="AF575" i="2"/>
  <c r="AG575" i="2"/>
  <c r="AH575" i="2"/>
  <c r="AI575" i="2"/>
  <c r="AJ575" i="2"/>
  <c r="AK575" i="2"/>
  <c r="AL575" i="2"/>
  <c r="AM575" i="2"/>
  <c r="A576" i="2"/>
  <c r="B576" i="2"/>
  <c r="C576" i="2"/>
  <c r="G576" i="6" s="1"/>
  <c r="D576" i="2"/>
  <c r="E576" i="2"/>
  <c r="F576" i="2"/>
  <c r="L576" i="6" s="1"/>
  <c r="G576" i="2"/>
  <c r="M576" i="6" s="1"/>
  <c r="H576" i="2"/>
  <c r="N576" i="6" s="1"/>
  <c r="AX576" i="6" s="1"/>
  <c r="I576" i="2"/>
  <c r="O576" i="6" s="1"/>
  <c r="CI576" i="6" s="1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577" i="2"/>
  <c r="B577" i="2"/>
  <c r="C577" i="2"/>
  <c r="D577" i="2"/>
  <c r="E577" i="2"/>
  <c r="K577" i="6" s="1"/>
  <c r="F577" i="2"/>
  <c r="L577" i="6" s="1"/>
  <c r="AV577" i="6" s="1"/>
  <c r="G577" i="2"/>
  <c r="M577" i="6" s="1"/>
  <c r="H577" i="2"/>
  <c r="N577" i="6" s="1"/>
  <c r="I577" i="2"/>
  <c r="O577" i="6" s="1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578" i="2"/>
  <c r="B578" i="2"/>
  <c r="C578" i="2"/>
  <c r="D578" i="2"/>
  <c r="E578" i="2"/>
  <c r="J578" i="6" s="1"/>
  <c r="F578" i="2"/>
  <c r="G578" i="2"/>
  <c r="M578" i="6" s="1"/>
  <c r="H578" i="2"/>
  <c r="N578" i="6" s="1"/>
  <c r="I578" i="2"/>
  <c r="O578" i="6" s="1"/>
  <c r="AY578" i="6" s="1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579" i="2"/>
  <c r="B579" i="2"/>
  <c r="C579" i="2"/>
  <c r="D579" i="2"/>
  <c r="E579" i="2"/>
  <c r="F579" i="2"/>
  <c r="L579" i="6" s="1"/>
  <c r="AV579" i="6" s="1"/>
  <c r="G579" i="2"/>
  <c r="H579" i="2"/>
  <c r="N579" i="6" s="1"/>
  <c r="CH579" i="6" s="1"/>
  <c r="I579" i="2"/>
  <c r="O579" i="6" s="1"/>
  <c r="J579" i="2"/>
  <c r="K579" i="2"/>
  <c r="L579" i="2"/>
  <c r="M579" i="2"/>
  <c r="N579" i="2"/>
  <c r="AK579" i="6" s="1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O579" i="2" s="1"/>
  <c r="AE579" i="2"/>
  <c r="AF579" i="2"/>
  <c r="AG579" i="2"/>
  <c r="AH579" i="2"/>
  <c r="AI579" i="2"/>
  <c r="AJ579" i="2"/>
  <c r="AK579" i="2"/>
  <c r="AL579" i="2"/>
  <c r="AM579" i="2"/>
  <c r="A580" i="2"/>
  <c r="B580" i="2"/>
  <c r="C580" i="2"/>
  <c r="D580" i="2"/>
  <c r="I580" i="6" s="1"/>
  <c r="E580" i="2"/>
  <c r="F580" i="2"/>
  <c r="L580" i="6" s="1"/>
  <c r="CF580" i="6" s="1"/>
  <c r="G580" i="2"/>
  <c r="M580" i="6" s="1"/>
  <c r="H580" i="2"/>
  <c r="N580" i="6" s="1"/>
  <c r="I580" i="2"/>
  <c r="O580" i="6" s="1"/>
  <c r="J580" i="2"/>
  <c r="K580" i="2"/>
  <c r="V580" i="6" s="1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581" i="2"/>
  <c r="B581" i="2"/>
  <c r="C581" i="2"/>
  <c r="D581" i="2"/>
  <c r="E581" i="2"/>
  <c r="J581" i="6" s="1"/>
  <c r="F581" i="2"/>
  <c r="L581" i="6" s="1"/>
  <c r="G581" i="2"/>
  <c r="M581" i="6" s="1"/>
  <c r="AW581" i="6" s="1"/>
  <c r="H581" i="2"/>
  <c r="N581" i="6" s="1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582" i="2"/>
  <c r="B582" i="2"/>
  <c r="C582" i="2"/>
  <c r="D582" i="2"/>
  <c r="E582" i="2"/>
  <c r="F582" i="2"/>
  <c r="G582" i="2"/>
  <c r="M582" i="6" s="1"/>
  <c r="AW582" i="6" s="1"/>
  <c r="H582" i="2"/>
  <c r="N582" i="6" s="1"/>
  <c r="I582" i="2"/>
  <c r="O582" i="6" s="1"/>
  <c r="AY582" i="6" s="1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583" i="2"/>
  <c r="B583" i="2"/>
  <c r="C583" i="2"/>
  <c r="D583" i="2"/>
  <c r="E583" i="2"/>
  <c r="F583" i="2"/>
  <c r="L583" i="6" s="1"/>
  <c r="CF583" i="6" s="1"/>
  <c r="G583" i="2"/>
  <c r="H583" i="2"/>
  <c r="N583" i="6" s="1"/>
  <c r="I583" i="2"/>
  <c r="O583" i="6" s="1"/>
  <c r="AY583" i="6" s="1"/>
  <c r="J583" i="2"/>
  <c r="K583" i="2"/>
  <c r="L583" i="2"/>
  <c r="M583" i="2"/>
  <c r="N583" i="2"/>
  <c r="AL583" i="6" s="1"/>
  <c r="DF583" i="6" s="1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O583" i="2" s="1"/>
  <c r="AE583" i="2"/>
  <c r="AF583" i="2"/>
  <c r="AG583" i="2"/>
  <c r="AH583" i="2"/>
  <c r="AI583" i="2"/>
  <c r="AJ583" i="2"/>
  <c r="AK583" i="2"/>
  <c r="AL583" i="2"/>
  <c r="AM583" i="2"/>
  <c r="A584" i="2"/>
  <c r="B584" i="2"/>
  <c r="C584" i="2"/>
  <c r="G584" i="6" s="1"/>
  <c r="AQ584" i="6" s="1"/>
  <c r="D584" i="2"/>
  <c r="E584" i="2"/>
  <c r="F584" i="2"/>
  <c r="L584" i="6" s="1"/>
  <c r="G584" i="2"/>
  <c r="M584" i="6" s="1"/>
  <c r="H584" i="2"/>
  <c r="I584" i="2"/>
  <c r="O584" i="6" s="1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585" i="2"/>
  <c r="B585" i="2"/>
  <c r="C585" i="2"/>
  <c r="D585" i="2"/>
  <c r="H585" i="6" s="1"/>
  <c r="E585" i="2"/>
  <c r="F585" i="2"/>
  <c r="L585" i="6" s="1"/>
  <c r="G585" i="2"/>
  <c r="M585" i="6" s="1"/>
  <c r="H585" i="2"/>
  <c r="N585" i="6" s="1"/>
  <c r="I585" i="2"/>
  <c r="O585" i="6" s="1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586" i="2"/>
  <c r="B586" i="2"/>
  <c r="C586" i="2"/>
  <c r="D586" i="2"/>
  <c r="E586" i="2"/>
  <c r="F586" i="2"/>
  <c r="G586" i="2"/>
  <c r="M586" i="6" s="1"/>
  <c r="H586" i="2"/>
  <c r="N586" i="6" s="1"/>
  <c r="I586" i="2"/>
  <c r="O586" i="6" s="1"/>
  <c r="J586" i="2"/>
  <c r="K586" i="2"/>
  <c r="L586" i="2"/>
  <c r="M586" i="2"/>
  <c r="AH586" i="6" s="1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587" i="2"/>
  <c r="B587" i="2"/>
  <c r="C587" i="2"/>
  <c r="D587" i="2"/>
  <c r="E587" i="2"/>
  <c r="F587" i="2"/>
  <c r="L587" i="6" s="1"/>
  <c r="G587" i="2"/>
  <c r="H587" i="2"/>
  <c r="N587" i="6" s="1"/>
  <c r="I587" i="2"/>
  <c r="O587" i="6" s="1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588" i="2"/>
  <c r="B588" i="2"/>
  <c r="C588" i="2"/>
  <c r="D588" i="2"/>
  <c r="I588" i="6" s="1"/>
  <c r="CC588" i="6" s="1"/>
  <c r="E588" i="2"/>
  <c r="F588" i="2"/>
  <c r="L588" i="6" s="1"/>
  <c r="G588" i="2"/>
  <c r="M588" i="6" s="1"/>
  <c r="H588" i="2"/>
  <c r="I588" i="2"/>
  <c r="O588" i="6" s="1"/>
  <c r="AY588" i="6" s="1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589" i="2"/>
  <c r="B589" i="2"/>
  <c r="C589" i="2"/>
  <c r="D589" i="2"/>
  <c r="H589" i="6" s="1"/>
  <c r="E589" i="2"/>
  <c r="F589" i="2"/>
  <c r="L589" i="6" s="1"/>
  <c r="G589" i="2"/>
  <c r="M589" i="6" s="1"/>
  <c r="H589" i="2"/>
  <c r="N589" i="6" s="1"/>
  <c r="I589" i="2"/>
  <c r="O589" i="6" s="1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590" i="2"/>
  <c r="B590" i="2"/>
  <c r="C590" i="2"/>
  <c r="D590" i="2"/>
  <c r="E590" i="2"/>
  <c r="K590" i="6" s="1"/>
  <c r="F590" i="2"/>
  <c r="G590" i="2"/>
  <c r="M590" i="6" s="1"/>
  <c r="H590" i="2"/>
  <c r="N590" i="6" s="1"/>
  <c r="CH590" i="6" s="1"/>
  <c r="I590" i="2"/>
  <c r="O590" i="6" s="1"/>
  <c r="AY590" i="6" s="1"/>
  <c r="J590" i="2"/>
  <c r="K590" i="2"/>
  <c r="L590" i="2"/>
  <c r="Y590" i="6" s="1"/>
  <c r="BI590" i="6" s="1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591" i="2"/>
  <c r="B591" i="2"/>
  <c r="C591" i="2"/>
  <c r="D591" i="2"/>
  <c r="E591" i="2"/>
  <c r="F591" i="2"/>
  <c r="L591" i="6" s="1"/>
  <c r="AV591" i="6" s="1"/>
  <c r="G591" i="2"/>
  <c r="H591" i="2"/>
  <c r="N591" i="6" s="1"/>
  <c r="I591" i="2"/>
  <c r="O591" i="6" s="1"/>
  <c r="J591" i="2"/>
  <c r="Q591" i="6" s="1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O591" i="2" s="1"/>
  <c r="AE591" i="2"/>
  <c r="AF591" i="2"/>
  <c r="AG591" i="2"/>
  <c r="AH591" i="2"/>
  <c r="AI591" i="2"/>
  <c r="AJ591" i="2"/>
  <c r="AK591" i="2"/>
  <c r="AL591" i="2"/>
  <c r="AM591" i="2"/>
  <c r="A592" i="2"/>
  <c r="B592" i="2"/>
  <c r="C592" i="2"/>
  <c r="D592" i="2"/>
  <c r="E592" i="2"/>
  <c r="F592" i="2"/>
  <c r="L592" i="6" s="1"/>
  <c r="G592" i="2"/>
  <c r="M592" i="6" s="1"/>
  <c r="H592" i="2"/>
  <c r="N592" i="6" s="1"/>
  <c r="I592" i="2"/>
  <c r="O592" i="6" s="1"/>
  <c r="J592" i="2"/>
  <c r="K592" i="2"/>
  <c r="W592" i="6" s="1"/>
  <c r="L592" i="2"/>
  <c r="Z592" i="6" s="1"/>
  <c r="BJ592" i="6" s="1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593" i="2"/>
  <c r="B593" i="2"/>
  <c r="C593" i="2"/>
  <c r="D593" i="2"/>
  <c r="E593" i="2"/>
  <c r="J593" i="6" s="1"/>
  <c r="F593" i="2"/>
  <c r="L593" i="6" s="1"/>
  <c r="G593" i="2"/>
  <c r="M593" i="6" s="1"/>
  <c r="H593" i="2"/>
  <c r="N593" i="6" s="1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594" i="2"/>
  <c r="B594" i="2"/>
  <c r="C594" i="2"/>
  <c r="D594" i="2"/>
  <c r="E594" i="2"/>
  <c r="F594" i="2"/>
  <c r="L594" i="6" s="1"/>
  <c r="G594" i="2"/>
  <c r="M594" i="6" s="1"/>
  <c r="H594" i="2"/>
  <c r="N594" i="6" s="1"/>
  <c r="AX594" i="6" s="1"/>
  <c r="I594" i="2"/>
  <c r="O594" i="6" s="1"/>
  <c r="J594" i="2"/>
  <c r="S594" i="6" s="1"/>
  <c r="K594" i="2"/>
  <c r="L594" i="2"/>
  <c r="M594" i="2"/>
  <c r="N594" i="2"/>
  <c r="AL594" i="6" s="1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595" i="2"/>
  <c r="B595" i="2"/>
  <c r="C595" i="2"/>
  <c r="F595" i="6" s="1"/>
  <c r="AP595" i="6" s="1"/>
  <c r="D595" i="2"/>
  <c r="E595" i="2"/>
  <c r="F595" i="2"/>
  <c r="L595" i="6" s="1"/>
  <c r="G595" i="2"/>
  <c r="M595" i="6" s="1"/>
  <c r="H595" i="2"/>
  <c r="N595" i="6" s="1"/>
  <c r="I595" i="2"/>
  <c r="O595" i="6" s="1"/>
  <c r="J595" i="2"/>
  <c r="S595" i="6" s="1"/>
  <c r="CM595" i="6" s="1"/>
  <c r="K595" i="2"/>
  <c r="V595" i="6" s="1"/>
  <c r="L595" i="2"/>
  <c r="M595" i="2"/>
  <c r="N595" i="2"/>
  <c r="AK595" i="6" s="1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O595" i="2" s="1"/>
  <c r="AE595" i="2"/>
  <c r="AF595" i="2"/>
  <c r="AG595" i="2"/>
  <c r="AH595" i="2"/>
  <c r="AI595" i="2"/>
  <c r="AJ595" i="2"/>
  <c r="AK595" i="2"/>
  <c r="AL595" i="2"/>
  <c r="AM595" i="2"/>
  <c r="A596" i="2"/>
  <c r="B596" i="2"/>
  <c r="C596" i="2"/>
  <c r="D596" i="2"/>
  <c r="I596" i="6" s="1"/>
  <c r="E596" i="2"/>
  <c r="F596" i="2"/>
  <c r="L596" i="6" s="1"/>
  <c r="G596" i="2"/>
  <c r="M596" i="6" s="1"/>
  <c r="CG596" i="6" s="1"/>
  <c r="H596" i="2"/>
  <c r="N596" i="6" s="1"/>
  <c r="I596" i="2"/>
  <c r="O596" i="6" s="1"/>
  <c r="J596" i="2"/>
  <c r="K596" i="2"/>
  <c r="V596" i="6" s="1"/>
  <c r="CP596" i="6" s="1"/>
  <c r="L596" i="2"/>
  <c r="Z596" i="6" s="1"/>
  <c r="BJ596" i="6" s="1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597" i="2"/>
  <c r="B597" i="2"/>
  <c r="C597" i="2"/>
  <c r="D597" i="2"/>
  <c r="E597" i="2"/>
  <c r="J597" i="6" s="1"/>
  <c r="F597" i="2"/>
  <c r="L597" i="6" s="1"/>
  <c r="CF597" i="6" s="1"/>
  <c r="G597" i="2"/>
  <c r="M597" i="6" s="1"/>
  <c r="H597" i="2"/>
  <c r="N597" i="6" s="1"/>
  <c r="CH597" i="6" s="1"/>
  <c r="I597" i="2"/>
  <c r="J597" i="2"/>
  <c r="K597" i="2"/>
  <c r="L597" i="2"/>
  <c r="M597" i="2"/>
  <c r="AG597" i="6" s="1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598" i="2"/>
  <c r="B598" i="2"/>
  <c r="C598" i="2"/>
  <c r="D598" i="2"/>
  <c r="E598" i="2"/>
  <c r="K598" i="6" s="1"/>
  <c r="F598" i="2"/>
  <c r="L598" i="6" s="1"/>
  <c r="G598" i="2"/>
  <c r="M598" i="6" s="1"/>
  <c r="CG598" i="6" s="1"/>
  <c r="H598" i="2"/>
  <c r="N598" i="6" s="1"/>
  <c r="CH598" i="6" s="1"/>
  <c r="I598" i="2"/>
  <c r="O598" i="6" s="1"/>
  <c r="J598" i="2"/>
  <c r="K598" i="2"/>
  <c r="L598" i="2"/>
  <c r="M598" i="2"/>
  <c r="N598" i="2"/>
  <c r="AK598" i="6" s="1"/>
  <c r="BU598" i="6" s="1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599" i="2"/>
  <c r="B599" i="2"/>
  <c r="C599" i="2"/>
  <c r="F599" i="6" s="1"/>
  <c r="D599" i="2"/>
  <c r="E599" i="2"/>
  <c r="F599" i="2"/>
  <c r="L599" i="6" s="1"/>
  <c r="G599" i="2"/>
  <c r="H599" i="2"/>
  <c r="N599" i="6" s="1"/>
  <c r="I599" i="2"/>
  <c r="O599" i="6" s="1"/>
  <c r="J599" i="2"/>
  <c r="K599" i="2"/>
  <c r="X599" i="6" s="1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O599" i="2" s="1"/>
  <c r="AE599" i="2"/>
  <c r="AF599" i="2"/>
  <c r="AG599" i="2"/>
  <c r="AH599" i="2"/>
  <c r="AI599" i="2"/>
  <c r="AJ599" i="2"/>
  <c r="AK599" i="2"/>
  <c r="AL599" i="2"/>
  <c r="AM599" i="2"/>
  <c r="A600" i="2"/>
  <c r="B600" i="2"/>
  <c r="C600" i="2"/>
  <c r="D600" i="2"/>
  <c r="H600" i="6" s="1"/>
  <c r="CB600" i="6" s="1"/>
  <c r="E600" i="2"/>
  <c r="F600" i="2"/>
  <c r="L600" i="6" s="1"/>
  <c r="G600" i="2"/>
  <c r="M600" i="6" s="1"/>
  <c r="AW600" i="6" s="1"/>
  <c r="H600" i="2"/>
  <c r="N600" i="6" s="1"/>
  <c r="I600" i="2"/>
  <c r="O600" i="6" s="1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601" i="2"/>
  <c r="B601" i="2"/>
  <c r="C601" i="2"/>
  <c r="D601" i="2"/>
  <c r="E601" i="2"/>
  <c r="J601" i="6" s="1"/>
  <c r="F601" i="2"/>
  <c r="L601" i="6" s="1"/>
  <c r="G601" i="2"/>
  <c r="M601" i="6" s="1"/>
  <c r="H601" i="2"/>
  <c r="N601" i="6" s="1"/>
  <c r="AX601" i="6" s="1"/>
  <c r="I601" i="2"/>
  <c r="J601" i="2"/>
  <c r="Q601" i="6" s="1"/>
  <c r="K601" i="2"/>
  <c r="L601" i="2"/>
  <c r="M601" i="2"/>
  <c r="AD601" i="6" s="1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602" i="2"/>
  <c r="B602" i="2"/>
  <c r="C602" i="2"/>
  <c r="D602" i="2"/>
  <c r="E602" i="2"/>
  <c r="J602" i="6" s="1"/>
  <c r="F602" i="2"/>
  <c r="G602" i="2"/>
  <c r="M602" i="6" s="1"/>
  <c r="H602" i="2"/>
  <c r="N602" i="6" s="1"/>
  <c r="AX602" i="6" s="1"/>
  <c r="I602" i="2"/>
  <c r="O602" i="6" s="1"/>
  <c r="J602" i="2"/>
  <c r="K602" i="2"/>
  <c r="L602" i="2"/>
  <c r="M602" i="2"/>
  <c r="N602" i="2"/>
  <c r="AJ602" i="6" s="1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603" i="2"/>
  <c r="B603" i="2"/>
  <c r="C603" i="2"/>
  <c r="D603" i="2"/>
  <c r="E603" i="2"/>
  <c r="F603" i="2"/>
  <c r="L603" i="6" s="1"/>
  <c r="G603" i="2"/>
  <c r="H603" i="2"/>
  <c r="N603" i="6" s="1"/>
  <c r="I603" i="2"/>
  <c r="O603" i="6" s="1"/>
  <c r="J603" i="2"/>
  <c r="K603" i="2"/>
  <c r="W603" i="6" s="1"/>
  <c r="CQ603" i="6" s="1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604" i="2"/>
  <c r="B604" i="2"/>
  <c r="C604" i="2"/>
  <c r="D604" i="2"/>
  <c r="I604" i="6" s="1"/>
  <c r="E604" i="2"/>
  <c r="F604" i="2"/>
  <c r="L604" i="6" s="1"/>
  <c r="G604" i="2"/>
  <c r="M604" i="6" s="1"/>
  <c r="CG604" i="6" s="1"/>
  <c r="H604" i="2"/>
  <c r="N604" i="6" s="1"/>
  <c r="AX604" i="6" s="1"/>
  <c r="I604" i="2"/>
  <c r="O604" i="6" s="1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605" i="2"/>
  <c r="B605" i="2"/>
  <c r="C605" i="2"/>
  <c r="E605" i="6" s="1"/>
  <c r="D605" i="2"/>
  <c r="H605" i="6" s="1"/>
  <c r="E605" i="2"/>
  <c r="K605" i="6" s="1"/>
  <c r="F605" i="2"/>
  <c r="L605" i="6" s="1"/>
  <c r="AV605" i="6" s="1"/>
  <c r="G605" i="2"/>
  <c r="M605" i="6" s="1"/>
  <c r="CG605" i="6" s="1"/>
  <c r="H605" i="2"/>
  <c r="N605" i="6" s="1"/>
  <c r="I605" i="2"/>
  <c r="J605" i="2"/>
  <c r="K605" i="2"/>
  <c r="L605" i="2"/>
  <c r="M605" i="2"/>
  <c r="AE605" i="6" s="1"/>
  <c r="CY605" i="6" s="1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606" i="2"/>
  <c r="B606" i="2"/>
  <c r="C606" i="2"/>
  <c r="D606" i="2"/>
  <c r="E606" i="2"/>
  <c r="K606" i="6" s="1"/>
  <c r="F606" i="2"/>
  <c r="G606" i="2"/>
  <c r="M606" i="6" s="1"/>
  <c r="H606" i="2"/>
  <c r="N606" i="6" s="1"/>
  <c r="AX606" i="6" s="1"/>
  <c r="I606" i="2"/>
  <c r="O606" i="6" s="1"/>
  <c r="AY606" i="6" s="1"/>
  <c r="J606" i="2"/>
  <c r="K606" i="2"/>
  <c r="L606" i="2"/>
  <c r="M606" i="2"/>
  <c r="N606" i="2"/>
  <c r="AI606" i="6" s="1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607" i="2"/>
  <c r="B607" i="2"/>
  <c r="C607" i="2"/>
  <c r="D607" i="2"/>
  <c r="E607" i="2"/>
  <c r="F607" i="2"/>
  <c r="L607" i="6" s="1"/>
  <c r="G607" i="2"/>
  <c r="M607" i="6" s="1"/>
  <c r="AW607" i="6" s="1"/>
  <c r="H607" i="2"/>
  <c r="N607" i="6" s="1"/>
  <c r="I607" i="2"/>
  <c r="O607" i="6" s="1"/>
  <c r="J607" i="2"/>
  <c r="K607" i="2"/>
  <c r="L607" i="2"/>
  <c r="M607" i="2"/>
  <c r="AE607" i="6" s="1"/>
  <c r="CY607" i="6" s="1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O607" i="2" s="1"/>
  <c r="AE607" i="2"/>
  <c r="AF607" i="2"/>
  <c r="AG607" i="2"/>
  <c r="AH607" i="2"/>
  <c r="AI607" i="2"/>
  <c r="AJ607" i="2"/>
  <c r="AK607" i="2"/>
  <c r="AL607" i="2"/>
  <c r="AM607" i="2"/>
  <c r="A608" i="2"/>
  <c r="B608" i="2"/>
  <c r="C608" i="2"/>
  <c r="D608" i="2"/>
  <c r="H608" i="6" s="1"/>
  <c r="CB608" i="6" s="1"/>
  <c r="E608" i="2"/>
  <c r="F608" i="2"/>
  <c r="L608" i="6" s="1"/>
  <c r="AV608" i="6" s="1"/>
  <c r="G608" i="2"/>
  <c r="M608" i="6" s="1"/>
  <c r="H608" i="2"/>
  <c r="N608" i="6" s="1"/>
  <c r="I608" i="2"/>
  <c r="O608" i="6" s="1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609" i="2"/>
  <c r="B609" i="2"/>
  <c r="C609" i="2"/>
  <c r="D609" i="2"/>
  <c r="E609" i="2"/>
  <c r="F609" i="2"/>
  <c r="L609" i="6" s="1"/>
  <c r="G609" i="2"/>
  <c r="M609" i="6" s="1"/>
  <c r="H609" i="2"/>
  <c r="N609" i="6" s="1"/>
  <c r="CH609" i="6" s="1"/>
  <c r="I609" i="2"/>
  <c r="O609" i="6" s="1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610" i="2"/>
  <c r="B610" i="2"/>
  <c r="C610" i="2"/>
  <c r="D610" i="2"/>
  <c r="E610" i="2"/>
  <c r="F610" i="2"/>
  <c r="G610" i="2"/>
  <c r="M610" i="6" s="1"/>
  <c r="AW610" i="6" s="1"/>
  <c r="H610" i="2"/>
  <c r="N610" i="6" s="1"/>
  <c r="CH610" i="6" s="1"/>
  <c r="I610" i="2"/>
  <c r="O610" i="6" s="1"/>
  <c r="AY610" i="6" s="1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611" i="2"/>
  <c r="B611" i="2"/>
  <c r="C611" i="2"/>
  <c r="D611" i="2"/>
  <c r="E611" i="2"/>
  <c r="F611" i="2"/>
  <c r="L611" i="6" s="1"/>
  <c r="AV611" i="6" s="1"/>
  <c r="G611" i="2"/>
  <c r="H611" i="2"/>
  <c r="N611" i="6" s="1"/>
  <c r="I611" i="2"/>
  <c r="O611" i="6" s="1"/>
  <c r="CI611" i="6" s="1"/>
  <c r="J611" i="2"/>
  <c r="P611" i="6" s="1"/>
  <c r="K611" i="2"/>
  <c r="U611" i="6" s="1"/>
  <c r="BE611" i="6" s="1"/>
  <c r="L611" i="2"/>
  <c r="M611" i="2"/>
  <c r="N611" i="2"/>
  <c r="AL611" i="6" s="1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O611" i="2" s="1"/>
  <c r="AE611" i="2"/>
  <c r="AF611" i="2"/>
  <c r="AG611" i="2"/>
  <c r="AH611" i="2"/>
  <c r="AI611" i="2"/>
  <c r="AJ611" i="2"/>
  <c r="AK611" i="2"/>
  <c r="AL611" i="2"/>
  <c r="AM611" i="2"/>
  <c r="A612" i="2"/>
  <c r="B612" i="2"/>
  <c r="C612" i="2"/>
  <c r="F612" i="6" s="1"/>
  <c r="D612" i="2"/>
  <c r="I612" i="6" s="1"/>
  <c r="AS612" i="6" s="1"/>
  <c r="E612" i="2"/>
  <c r="F612" i="2"/>
  <c r="L612" i="6" s="1"/>
  <c r="AV612" i="6" s="1"/>
  <c r="G612" i="2"/>
  <c r="M612" i="6" s="1"/>
  <c r="H612" i="2"/>
  <c r="N612" i="6" s="1"/>
  <c r="I612" i="2"/>
  <c r="O612" i="6" s="1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613" i="2"/>
  <c r="B613" i="2"/>
  <c r="C613" i="2"/>
  <c r="D613" i="2"/>
  <c r="E613" i="2"/>
  <c r="K613" i="6" s="1"/>
  <c r="F613" i="2"/>
  <c r="L613" i="6" s="1"/>
  <c r="G613" i="2"/>
  <c r="M613" i="6" s="1"/>
  <c r="AW613" i="6" s="1"/>
  <c r="H613" i="2"/>
  <c r="N613" i="6" s="1"/>
  <c r="I613" i="2"/>
  <c r="O613" i="6" s="1"/>
  <c r="AY613" i="6" s="1"/>
  <c r="J613" i="2"/>
  <c r="K613" i="2"/>
  <c r="L613" i="2"/>
  <c r="AC613" i="6" s="1"/>
  <c r="BM613" i="6" s="1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614" i="2"/>
  <c r="B614" i="2"/>
  <c r="C614" i="2"/>
  <c r="D614" i="2"/>
  <c r="E614" i="2"/>
  <c r="J614" i="6" s="1"/>
  <c r="AT614" i="6" s="1"/>
  <c r="F614" i="2"/>
  <c r="L614" i="6" s="1"/>
  <c r="G614" i="2"/>
  <c r="M614" i="6" s="1"/>
  <c r="H614" i="2"/>
  <c r="N614" i="6" s="1"/>
  <c r="I614" i="2"/>
  <c r="O614" i="6" s="1"/>
  <c r="AY614" i="6" s="1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615" i="2"/>
  <c r="B615" i="2"/>
  <c r="C615" i="2"/>
  <c r="D615" i="2"/>
  <c r="E615" i="2"/>
  <c r="F615" i="2"/>
  <c r="L615" i="6" s="1"/>
  <c r="G615" i="2"/>
  <c r="H615" i="2"/>
  <c r="N615" i="6" s="1"/>
  <c r="I615" i="2"/>
  <c r="O615" i="6" s="1"/>
  <c r="CI615" i="6" s="1"/>
  <c r="J615" i="2"/>
  <c r="K615" i="2"/>
  <c r="L615" i="2"/>
  <c r="M615" i="2"/>
  <c r="N615" i="2"/>
  <c r="AJ615" i="6" s="1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O615" i="2" s="1"/>
  <c r="AE615" i="2"/>
  <c r="AF615" i="2"/>
  <c r="AG615" i="2"/>
  <c r="AH615" i="2"/>
  <c r="AI615" i="2"/>
  <c r="AJ615" i="2"/>
  <c r="AK615" i="2"/>
  <c r="AL615" i="2"/>
  <c r="AM615" i="2"/>
  <c r="A616" i="2"/>
  <c r="B616" i="2"/>
  <c r="C616" i="2"/>
  <c r="D616" i="2"/>
  <c r="E616" i="2"/>
  <c r="F616" i="2"/>
  <c r="L616" i="6" s="1"/>
  <c r="G616" i="2"/>
  <c r="M616" i="6" s="1"/>
  <c r="AW616" i="6" s="1"/>
  <c r="H616" i="2"/>
  <c r="I616" i="2"/>
  <c r="O616" i="6" s="1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617" i="2"/>
  <c r="B617" i="2"/>
  <c r="C617" i="2"/>
  <c r="D617" i="2"/>
  <c r="H617" i="6" s="1"/>
  <c r="AR617" i="6" s="1"/>
  <c r="E617" i="2"/>
  <c r="J617" i="6" s="1"/>
  <c r="F617" i="2"/>
  <c r="L617" i="6" s="1"/>
  <c r="G617" i="2"/>
  <c r="M617" i="6" s="1"/>
  <c r="H617" i="2"/>
  <c r="N617" i="6" s="1"/>
  <c r="AX617" i="6" s="1"/>
  <c r="I617" i="2"/>
  <c r="O617" i="6" s="1"/>
  <c r="AY617" i="6" s="1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618" i="2"/>
  <c r="B618" i="2"/>
  <c r="C618" i="2"/>
  <c r="D618" i="2"/>
  <c r="E618" i="2"/>
  <c r="F618" i="2"/>
  <c r="L618" i="6" s="1"/>
  <c r="G618" i="2"/>
  <c r="M618" i="6" s="1"/>
  <c r="H618" i="2"/>
  <c r="N618" i="6" s="1"/>
  <c r="AX618" i="6" s="1"/>
  <c r="I618" i="2"/>
  <c r="O618" i="6" s="1"/>
  <c r="J618" i="2"/>
  <c r="R618" i="6" s="1"/>
  <c r="CL618" i="6" s="1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619" i="2"/>
  <c r="B619" i="2"/>
  <c r="C619" i="2"/>
  <c r="D619" i="6" s="1"/>
  <c r="AN619" i="6" s="1"/>
  <c r="D619" i="2"/>
  <c r="E619" i="2"/>
  <c r="F619" i="2"/>
  <c r="L619" i="6" s="1"/>
  <c r="AV619" i="6" s="1"/>
  <c r="G619" i="2"/>
  <c r="M619" i="6" s="1"/>
  <c r="AW619" i="6" s="1"/>
  <c r="H619" i="2"/>
  <c r="N619" i="6" s="1"/>
  <c r="I619" i="2"/>
  <c r="O619" i="6" s="1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620" i="2"/>
  <c r="B620" i="2"/>
  <c r="C620" i="2"/>
  <c r="G620" i="6" s="1"/>
  <c r="D620" i="2"/>
  <c r="H620" i="6" s="1"/>
  <c r="E620" i="2"/>
  <c r="F620" i="2"/>
  <c r="L620" i="6" s="1"/>
  <c r="G620" i="2"/>
  <c r="M620" i="6" s="1"/>
  <c r="H620" i="2"/>
  <c r="I620" i="2"/>
  <c r="O620" i="6" s="1"/>
  <c r="J620" i="2"/>
  <c r="K620" i="2"/>
  <c r="T620" i="6" s="1"/>
  <c r="CN620" i="6" s="1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621" i="2"/>
  <c r="B621" i="2"/>
  <c r="C621" i="2"/>
  <c r="D621" i="2"/>
  <c r="E621" i="2"/>
  <c r="J621" i="6" s="1"/>
  <c r="AT621" i="6" s="1"/>
  <c r="F621" i="2"/>
  <c r="L621" i="6" s="1"/>
  <c r="G621" i="2"/>
  <c r="M621" i="6" s="1"/>
  <c r="H621" i="2"/>
  <c r="N621" i="6" s="1"/>
  <c r="AX621" i="6" s="1"/>
  <c r="I621" i="2"/>
  <c r="J621" i="2"/>
  <c r="K621" i="2"/>
  <c r="L621" i="2"/>
  <c r="M621" i="2"/>
  <c r="AE621" i="6" s="1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622" i="2"/>
  <c r="B622" i="2"/>
  <c r="C622" i="2"/>
  <c r="D622" i="2"/>
  <c r="E622" i="2"/>
  <c r="J622" i="6" s="1"/>
  <c r="F622" i="2"/>
  <c r="G622" i="2"/>
  <c r="M622" i="6" s="1"/>
  <c r="H622" i="2"/>
  <c r="N622" i="6" s="1"/>
  <c r="I622" i="2"/>
  <c r="O622" i="6" s="1"/>
  <c r="AY622" i="6" s="1"/>
  <c r="J622" i="2"/>
  <c r="P622" i="6" s="1"/>
  <c r="AZ622" i="6" s="1"/>
  <c r="K622" i="2"/>
  <c r="L622" i="2"/>
  <c r="M622" i="2"/>
  <c r="N622" i="2"/>
  <c r="AI622" i="6" s="1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623" i="2"/>
  <c r="B623" i="2"/>
  <c r="C623" i="2"/>
  <c r="F623" i="6" s="1"/>
  <c r="D623" i="2"/>
  <c r="E623" i="2"/>
  <c r="F623" i="2"/>
  <c r="L623" i="6" s="1"/>
  <c r="G623" i="2"/>
  <c r="H623" i="2"/>
  <c r="N623" i="6" s="1"/>
  <c r="I623" i="2"/>
  <c r="O623" i="6" s="1"/>
  <c r="AY623" i="6" s="1"/>
  <c r="J623" i="2"/>
  <c r="K623" i="2"/>
  <c r="U623" i="6" s="1"/>
  <c r="BE623" i="6" s="1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O623" i="2" s="1"/>
  <c r="AE623" i="2"/>
  <c r="AF623" i="2"/>
  <c r="AG623" i="2"/>
  <c r="AH623" i="2"/>
  <c r="AI623" i="2"/>
  <c r="AJ623" i="2"/>
  <c r="AK623" i="2"/>
  <c r="AL623" i="2"/>
  <c r="AM623" i="2"/>
  <c r="A624" i="2"/>
  <c r="B624" i="2"/>
  <c r="C624" i="2"/>
  <c r="D624" i="2"/>
  <c r="E624" i="2"/>
  <c r="F624" i="2"/>
  <c r="L624" i="6" s="1"/>
  <c r="G624" i="2"/>
  <c r="M624" i="6" s="1"/>
  <c r="AW624" i="6" s="1"/>
  <c r="H624" i="2"/>
  <c r="N624" i="6" s="1"/>
  <c r="CH624" i="6" s="1"/>
  <c r="I624" i="2"/>
  <c r="O624" i="6" s="1"/>
  <c r="J624" i="2"/>
  <c r="K624" i="2"/>
  <c r="L624" i="2"/>
  <c r="AB624" i="6" s="1"/>
  <c r="CV624" i="6" s="1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625" i="2"/>
  <c r="B625" i="2"/>
  <c r="C625" i="2"/>
  <c r="D625" i="2"/>
  <c r="E625" i="2"/>
  <c r="J625" i="6" s="1"/>
  <c r="AT625" i="6" s="1"/>
  <c r="F625" i="2"/>
  <c r="L625" i="6" s="1"/>
  <c r="G625" i="2"/>
  <c r="M625" i="6" s="1"/>
  <c r="CG625" i="6" s="1"/>
  <c r="H625" i="2"/>
  <c r="N625" i="6" s="1"/>
  <c r="AX625" i="6" s="1"/>
  <c r="I625" i="2"/>
  <c r="J625" i="2"/>
  <c r="K625" i="2"/>
  <c r="L625" i="2"/>
  <c r="M625" i="2"/>
  <c r="AE625" i="6" s="1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626" i="2"/>
  <c r="B626" i="2"/>
  <c r="C626" i="2"/>
  <c r="D626" i="2"/>
  <c r="E626" i="2"/>
  <c r="J626" i="6" s="1"/>
  <c r="F626" i="2"/>
  <c r="G626" i="2"/>
  <c r="M626" i="6" s="1"/>
  <c r="H626" i="2"/>
  <c r="N626" i="6" s="1"/>
  <c r="AX626" i="6" s="1"/>
  <c r="I626" i="2"/>
  <c r="O626" i="6" s="1"/>
  <c r="AY626" i="6" s="1"/>
  <c r="J626" i="2"/>
  <c r="Q626" i="6" s="1"/>
  <c r="K626" i="2"/>
  <c r="L626" i="2"/>
  <c r="M626" i="2"/>
  <c r="N626" i="2"/>
  <c r="AJ626" i="6" s="1"/>
  <c r="BT626" i="6" s="1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627" i="2"/>
  <c r="B627" i="2"/>
  <c r="C627" i="2"/>
  <c r="G627" i="6" s="1"/>
  <c r="CA627" i="6" s="1"/>
  <c r="D627" i="2"/>
  <c r="E627" i="2"/>
  <c r="F627" i="2"/>
  <c r="L627" i="6" s="1"/>
  <c r="AV627" i="6" s="1"/>
  <c r="G627" i="2"/>
  <c r="H627" i="2"/>
  <c r="N627" i="6" s="1"/>
  <c r="I627" i="2"/>
  <c r="O627" i="6" s="1"/>
  <c r="J627" i="2"/>
  <c r="K627" i="2"/>
  <c r="V627" i="6" s="1"/>
  <c r="BF627" i="6" s="1"/>
  <c r="L627" i="2"/>
  <c r="M627" i="2"/>
  <c r="N627" i="2"/>
  <c r="AL627" i="6" s="1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O627" i="2" s="1"/>
  <c r="AE627" i="2"/>
  <c r="AF627" i="2"/>
  <c r="AG627" i="2"/>
  <c r="AH627" i="2"/>
  <c r="AI627" i="2"/>
  <c r="AJ627" i="2"/>
  <c r="AK627" i="2"/>
  <c r="AL627" i="2"/>
  <c r="AM627" i="2"/>
  <c r="A628" i="2"/>
  <c r="B628" i="2"/>
  <c r="C628" i="2"/>
  <c r="E628" i="6" s="1"/>
  <c r="AO628" i="6" s="1"/>
  <c r="D628" i="2"/>
  <c r="E628" i="2"/>
  <c r="F628" i="2"/>
  <c r="L628" i="6" s="1"/>
  <c r="CF628" i="6" s="1"/>
  <c r="G628" i="2"/>
  <c r="M628" i="6" s="1"/>
  <c r="AW628" i="6" s="1"/>
  <c r="H628" i="2"/>
  <c r="N628" i="6" s="1"/>
  <c r="CH628" i="6" s="1"/>
  <c r="I628" i="2"/>
  <c r="O628" i="6" s="1"/>
  <c r="AY628" i="6" s="1"/>
  <c r="J628" i="2"/>
  <c r="K628" i="2"/>
  <c r="W628" i="6" s="1"/>
  <c r="BG628" i="6" s="1"/>
  <c r="L628" i="2"/>
  <c r="AB628" i="6" s="1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629" i="2"/>
  <c r="B629" i="2"/>
  <c r="C629" i="2"/>
  <c r="D629" i="2"/>
  <c r="E629" i="2"/>
  <c r="J629" i="6" s="1"/>
  <c r="F629" i="2"/>
  <c r="L629" i="6" s="1"/>
  <c r="CF629" i="6" s="1"/>
  <c r="G629" i="2"/>
  <c r="M629" i="6" s="1"/>
  <c r="CG629" i="6" s="1"/>
  <c r="H629" i="2"/>
  <c r="N629" i="6" s="1"/>
  <c r="I629" i="2"/>
  <c r="J629" i="2"/>
  <c r="K629" i="2"/>
  <c r="L629" i="2"/>
  <c r="M629" i="2"/>
  <c r="AE629" i="6" s="1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630" i="2"/>
  <c r="B630" i="2"/>
  <c r="C630" i="2"/>
  <c r="D630" i="2"/>
  <c r="E630" i="2"/>
  <c r="F630" i="2"/>
  <c r="G630" i="2"/>
  <c r="M630" i="6" s="1"/>
  <c r="H630" i="2"/>
  <c r="N630" i="6" s="1"/>
  <c r="I630" i="2"/>
  <c r="O630" i="6" s="1"/>
  <c r="J630" i="2"/>
  <c r="Q630" i="6" s="1"/>
  <c r="CK630" i="6" s="1"/>
  <c r="K630" i="2"/>
  <c r="L630" i="2"/>
  <c r="M630" i="2"/>
  <c r="N630" i="2"/>
  <c r="AJ630" i="6" s="1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631" i="2"/>
  <c r="B631" i="2"/>
  <c r="C631" i="2"/>
  <c r="G631" i="6" s="1"/>
  <c r="D631" i="2"/>
  <c r="E631" i="2"/>
  <c r="F631" i="2"/>
  <c r="L631" i="6" s="1"/>
  <c r="G631" i="2"/>
  <c r="H631" i="2"/>
  <c r="N631" i="6" s="1"/>
  <c r="I631" i="2"/>
  <c r="O631" i="6" s="1"/>
  <c r="CI631" i="6" s="1"/>
  <c r="J631" i="2"/>
  <c r="K631" i="2"/>
  <c r="V631" i="6" s="1"/>
  <c r="L631" i="2"/>
  <c r="M631" i="2"/>
  <c r="N631" i="2"/>
  <c r="AK631" i="6" s="1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O631" i="2" s="1"/>
  <c r="AE631" i="2"/>
  <c r="AF631" i="2"/>
  <c r="AG631" i="2"/>
  <c r="AH631" i="2"/>
  <c r="AI631" i="2"/>
  <c r="AJ631" i="2"/>
  <c r="AK631" i="2"/>
  <c r="AL631" i="2"/>
  <c r="AM631" i="2"/>
  <c r="A632" i="2"/>
  <c r="B632" i="2"/>
  <c r="C632" i="2"/>
  <c r="D632" i="2"/>
  <c r="E632" i="2"/>
  <c r="F632" i="2"/>
  <c r="L632" i="6" s="1"/>
  <c r="G632" i="2"/>
  <c r="M632" i="6" s="1"/>
  <c r="H632" i="2"/>
  <c r="N632" i="6" s="1"/>
  <c r="CH632" i="6" s="1"/>
  <c r="I632" i="2"/>
  <c r="O632" i="6" s="1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633" i="2"/>
  <c r="B633" i="2"/>
  <c r="C633" i="2"/>
  <c r="D633" i="2"/>
  <c r="E633" i="2"/>
  <c r="K633" i="6" s="1"/>
  <c r="F633" i="2"/>
  <c r="L633" i="6" s="1"/>
  <c r="G633" i="2"/>
  <c r="M633" i="6" s="1"/>
  <c r="CG633" i="6" s="1"/>
  <c r="H633" i="2"/>
  <c r="N633" i="6" s="1"/>
  <c r="AX633" i="6" s="1"/>
  <c r="I633" i="2"/>
  <c r="J633" i="2"/>
  <c r="K633" i="2"/>
  <c r="L633" i="2"/>
  <c r="Y633" i="6" s="1"/>
  <c r="CS633" i="6" s="1"/>
  <c r="M633" i="2"/>
  <c r="AF633" i="6" s="1"/>
  <c r="CZ633" i="6" s="1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634" i="2"/>
  <c r="B634" i="2"/>
  <c r="C634" i="2"/>
  <c r="D634" i="2"/>
  <c r="E634" i="2"/>
  <c r="F634" i="2"/>
  <c r="G634" i="2"/>
  <c r="M634" i="6" s="1"/>
  <c r="H634" i="2"/>
  <c r="N634" i="6" s="1"/>
  <c r="CH634" i="6" s="1"/>
  <c r="I634" i="2"/>
  <c r="O634" i="6" s="1"/>
  <c r="J634" i="2"/>
  <c r="R634" i="6" s="1"/>
  <c r="K634" i="2"/>
  <c r="L634" i="2"/>
  <c r="M634" i="2"/>
  <c r="N634" i="2"/>
  <c r="AK634" i="6" s="1"/>
  <c r="BU634" i="6" s="1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635" i="2"/>
  <c r="B635" i="2"/>
  <c r="C635" i="2"/>
  <c r="D635" i="6" s="1"/>
  <c r="D635" i="2"/>
  <c r="E635" i="2"/>
  <c r="F635" i="2"/>
  <c r="L635" i="6" s="1"/>
  <c r="G635" i="2"/>
  <c r="M635" i="6" s="1"/>
  <c r="H635" i="2"/>
  <c r="N635" i="6" s="1"/>
  <c r="I635" i="2"/>
  <c r="O635" i="6" s="1"/>
  <c r="J635" i="2"/>
  <c r="Q635" i="6" s="1"/>
  <c r="K635" i="2"/>
  <c r="W635" i="6" s="1"/>
  <c r="BG635" i="6" s="1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636" i="2"/>
  <c r="B636" i="2"/>
  <c r="C636" i="2"/>
  <c r="E636" i="6" s="1"/>
  <c r="D636" i="2"/>
  <c r="H636" i="6" s="1"/>
  <c r="E636" i="2"/>
  <c r="F636" i="2"/>
  <c r="L636" i="6" s="1"/>
  <c r="G636" i="2"/>
  <c r="M636" i="6" s="1"/>
  <c r="H636" i="2"/>
  <c r="I636" i="2"/>
  <c r="O636" i="6" s="1"/>
  <c r="CI636" i="6" s="1"/>
  <c r="J636" i="2"/>
  <c r="K636" i="2"/>
  <c r="L636" i="2"/>
  <c r="Z636" i="6" s="1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637" i="2"/>
  <c r="B637" i="2"/>
  <c r="C637" i="2"/>
  <c r="D637" i="2"/>
  <c r="H637" i="6" s="1"/>
  <c r="AR637" i="6" s="1"/>
  <c r="E637" i="2"/>
  <c r="J637" i="6" s="1"/>
  <c r="CD637" i="6" s="1"/>
  <c r="F637" i="2"/>
  <c r="L637" i="6" s="1"/>
  <c r="CF637" i="6" s="1"/>
  <c r="G637" i="2"/>
  <c r="M637" i="6" s="1"/>
  <c r="CG637" i="6" s="1"/>
  <c r="H637" i="2"/>
  <c r="N637" i="6" s="1"/>
  <c r="I637" i="2"/>
  <c r="O637" i="6" s="1"/>
  <c r="J637" i="2"/>
  <c r="K637" i="2"/>
  <c r="L637" i="2"/>
  <c r="M637" i="2"/>
  <c r="AG637" i="6" s="1"/>
  <c r="DA637" i="6" s="1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638" i="2"/>
  <c r="B638" i="2"/>
  <c r="C638" i="2"/>
  <c r="D638" i="2"/>
  <c r="E638" i="2"/>
  <c r="F638" i="2"/>
  <c r="L638" i="6" s="1"/>
  <c r="CF638" i="6" s="1"/>
  <c r="G638" i="2"/>
  <c r="M638" i="6" s="1"/>
  <c r="H638" i="2"/>
  <c r="N638" i="6" s="1"/>
  <c r="CH638" i="6" s="1"/>
  <c r="I638" i="2"/>
  <c r="O638" i="6" s="1"/>
  <c r="J638" i="2"/>
  <c r="S638" i="6" s="1"/>
  <c r="BC638" i="6" s="1"/>
  <c r="K638" i="2"/>
  <c r="L638" i="2"/>
  <c r="M638" i="2"/>
  <c r="N638" i="2"/>
  <c r="AL638" i="6" s="1"/>
  <c r="DF638" i="6" s="1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639" i="2"/>
  <c r="B639" i="2"/>
  <c r="C639" i="2"/>
  <c r="E639" i="6" s="1"/>
  <c r="AO639" i="6" s="1"/>
  <c r="D639" i="2"/>
  <c r="E639" i="2"/>
  <c r="F639" i="2"/>
  <c r="L639" i="6" s="1"/>
  <c r="CF639" i="6" s="1"/>
  <c r="G639" i="2"/>
  <c r="H639" i="2"/>
  <c r="N639" i="6" s="1"/>
  <c r="I639" i="2"/>
  <c r="O639" i="6" s="1"/>
  <c r="CI639" i="6" s="1"/>
  <c r="J639" i="2"/>
  <c r="Q639" i="6" s="1"/>
  <c r="CK639" i="6" s="1"/>
  <c r="K639" i="2"/>
  <c r="U639" i="6" s="1"/>
  <c r="BE639" i="6" s="1"/>
  <c r="L639" i="2"/>
  <c r="M639" i="2"/>
  <c r="N639" i="2"/>
  <c r="AL639" i="6" s="1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640" i="2"/>
  <c r="B640" i="2"/>
  <c r="C640" i="2"/>
  <c r="D640" i="2"/>
  <c r="I640" i="6" s="1"/>
  <c r="E640" i="2"/>
  <c r="F640" i="2"/>
  <c r="L640" i="6" s="1"/>
  <c r="G640" i="2"/>
  <c r="M640" i="6" s="1"/>
  <c r="H640" i="2"/>
  <c r="I640" i="2"/>
  <c r="O640" i="6" s="1"/>
  <c r="AY640" i="6" s="1"/>
  <c r="J640" i="2"/>
  <c r="K640" i="2"/>
  <c r="L640" i="2"/>
  <c r="AA640" i="6" s="1"/>
  <c r="CU640" i="6" s="1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641" i="2"/>
  <c r="B641" i="2"/>
  <c r="C641" i="2"/>
  <c r="D641" i="2"/>
  <c r="E641" i="2"/>
  <c r="F641" i="2"/>
  <c r="L641" i="6" s="1"/>
  <c r="G641" i="2"/>
  <c r="M641" i="6" s="1"/>
  <c r="AW641" i="6" s="1"/>
  <c r="H641" i="2"/>
  <c r="N641" i="6" s="1"/>
  <c r="I641" i="2"/>
  <c r="J641" i="2"/>
  <c r="K641" i="2"/>
  <c r="L641" i="2"/>
  <c r="M641" i="2"/>
  <c r="AE641" i="6" s="1"/>
  <c r="BO641" i="6" s="1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642" i="2"/>
  <c r="B642" i="2"/>
  <c r="C642" i="2"/>
  <c r="D642" i="2"/>
  <c r="E642" i="2"/>
  <c r="F642" i="2"/>
  <c r="G642" i="2"/>
  <c r="M642" i="6" s="1"/>
  <c r="H642" i="2"/>
  <c r="N642" i="6" s="1"/>
  <c r="I642" i="2"/>
  <c r="O642" i="6" s="1"/>
  <c r="J642" i="2"/>
  <c r="P642" i="6" s="1"/>
  <c r="AZ642" i="6" s="1"/>
  <c r="K642" i="2"/>
  <c r="L642" i="2"/>
  <c r="M642" i="2"/>
  <c r="N642" i="2"/>
  <c r="AI642" i="6" s="1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643" i="2"/>
  <c r="B643" i="2"/>
  <c r="C643" i="2"/>
  <c r="F643" i="6" s="1"/>
  <c r="D643" i="2"/>
  <c r="E643" i="2"/>
  <c r="F643" i="2"/>
  <c r="L643" i="6" s="1"/>
  <c r="CF643" i="6" s="1"/>
  <c r="G643" i="2"/>
  <c r="H643" i="2"/>
  <c r="N643" i="6" s="1"/>
  <c r="I643" i="2"/>
  <c r="O643" i="6" s="1"/>
  <c r="J643" i="2"/>
  <c r="S643" i="6" s="1"/>
  <c r="K643" i="2"/>
  <c r="U643" i="6" s="1"/>
  <c r="L643" i="2"/>
  <c r="M643" i="2"/>
  <c r="N643" i="2"/>
  <c r="AL643" i="6" s="1"/>
  <c r="BV643" i="6" s="1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644" i="2"/>
  <c r="B644" i="2"/>
  <c r="C644" i="2"/>
  <c r="D644" i="2"/>
  <c r="H644" i="6" s="1"/>
  <c r="E644" i="2"/>
  <c r="F644" i="2"/>
  <c r="L644" i="6" s="1"/>
  <c r="G644" i="2"/>
  <c r="M644" i="6" s="1"/>
  <c r="CG644" i="6" s="1"/>
  <c r="H644" i="2"/>
  <c r="N644" i="6" s="1"/>
  <c r="I644" i="2"/>
  <c r="O644" i="6" s="1"/>
  <c r="J644" i="2"/>
  <c r="K644" i="2"/>
  <c r="L644" i="2"/>
  <c r="AB644" i="6" s="1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645" i="2"/>
  <c r="B645" i="2"/>
  <c r="C645" i="2"/>
  <c r="D645" i="2"/>
  <c r="E645" i="2"/>
  <c r="J645" i="6" s="1"/>
  <c r="F645" i="2"/>
  <c r="L645" i="6" s="1"/>
  <c r="G645" i="2"/>
  <c r="M645" i="6" s="1"/>
  <c r="CG645" i="6" s="1"/>
  <c r="H645" i="2"/>
  <c r="N645" i="6" s="1"/>
  <c r="I645" i="2"/>
  <c r="J645" i="2"/>
  <c r="K645" i="2"/>
  <c r="L645" i="2"/>
  <c r="M645" i="2"/>
  <c r="AE645" i="6" s="1"/>
  <c r="CY645" i="6" s="1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646" i="2"/>
  <c r="B646" i="2"/>
  <c r="C646" i="2"/>
  <c r="D646" i="2"/>
  <c r="H646" i="6" s="1"/>
  <c r="E646" i="2"/>
  <c r="F646" i="2"/>
  <c r="L646" i="6" s="1"/>
  <c r="G646" i="2"/>
  <c r="M646" i="6" s="1"/>
  <c r="H646" i="2"/>
  <c r="N646" i="6" s="1"/>
  <c r="CH646" i="6" s="1"/>
  <c r="I646" i="2"/>
  <c r="O646" i="6" s="1"/>
  <c r="CI646" i="6" s="1"/>
  <c r="J646" i="2"/>
  <c r="Q646" i="6" s="1"/>
  <c r="CK646" i="6" s="1"/>
  <c r="K646" i="2"/>
  <c r="L646" i="2"/>
  <c r="M646" i="2"/>
  <c r="N646" i="2"/>
  <c r="AJ646" i="6" s="1"/>
  <c r="DD646" i="6" s="1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647" i="2"/>
  <c r="B647" i="2"/>
  <c r="C647" i="2"/>
  <c r="G647" i="6" s="1"/>
  <c r="D647" i="2"/>
  <c r="E647" i="2"/>
  <c r="F647" i="2"/>
  <c r="L647" i="6" s="1"/>
  <c r="CF647" i="6" s="1"/>
  <c r="G647" i="2"/>
  <c r="M647" i="6" s="1"/>
  <c r="CG647" i="6" s="1"/>
  <c r="H647" i="2"/>
  <c r="N647" i="6" s="1"/>
  <c r="CH647" i="6" s="1"/>
  <c r="I647" i="2"/>
  <c r="O647" i="6" s="1"/>
  <c r="J647" i="2"/>
  <c r="K647" i="2"/>
  <c r="V647" i="6" s="1"/>
  <c r="BF647" i="6" s="1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648" i="2"/>
  <c r="B648" i="2"/>
  <c r="C648" i="2"/>
  <c r="D648" i="2"/>
  <c r="I648" i="6" s="1"/>
  <c r="E648" i="2"/>
  <c r="F648" i="2"/>
  <c r="L648" i="6" s="1"/>
  <c r="G648" i="2"/>
  <c r="M648" i="6" s="1"/>
  <c r="H648" i="2"/>
  <c r="I648" i="2"/>
  <c r="O648" i="6" s="1"/>
  <c r="AY648" i="6" s="1"/>
  <c r="J648" i="2"/>
  <c r="K648" i="2"/>
  <c r="L648" i="2"/>
  <c r="AB648" i="6" s="1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649" i="2"/>
  <c r="B649" i="2"/>
  <c r="C649" i="2"/>
  <c r="D649" i="2"/>
  <c r="H649" i="6" s="1"/>
  <c r="E649" i="2"/>
  <c r="K649" i="6" s="1"/>
  <c r="CE649" i="6" s="1"/>
  <c r="F649" i="2"/>
  <c r="L649" i="6" s="1"/>
  <c r="G649" i="2"/>
  <c r="M649" i="6" s="1"/>
  <c r="H649" i="2"/>
  <c r="N649" i="6" s="1"/>
  <c r="I649" i="2"/>
  <c r="O649" i="6" s="1"/>
  <c r="CI649" i="6" s="1"/>
  <c r="J649" i="2"/>
  <c r="K649" i="2"/>
  <c r="U649" i="6" s="1"/>
  <c r="BE649" i="6" s="1"/>
  <c r="L649" i="2"/>
  <c r="M649" i="2"/>
  <c r="AF649" i="6" s="1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650" i="2"/>
  <c r="B650" i="2"/>
  <c r="C650" i="2"/>
  <c r="D650" i="2"/>
  <c r="E650" i="2"/>
  <c r="F650" i="2"/>
  <c r="G650" i="2"/>
  <c r="M650" i="6" s="1"/>
  <c r="H650" i="2"/>
  <c r="N650" i="6" s="1"/>
  <c r="CH650" i="6" s="1"/>
  <c r="I650" i="2"/>
  <c r="O650" i="6" s="1"/>
  <c r="J650" i="2"/>
  <c r="R650" i="6" s="1"/>
  <c r="K650" i="2"/>
  <c r="L650" i="2"/>
  <c r="M650" i="2"/>
  <c r="N650" i="2"/>
  <c r="AK650" i="6" s="1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651" i="2"/>
  <c r="B651" i="2"/>
  <c r="C651" i="2"/>
  <c r="D651" i="6" s="1"/>
  <c r="D651" i="2"/>
  <c r="H651" i="6" s="1"/>
  <c r="AR651" i="6" s="1"/>
  <c r="E651" i="2"/>
  <c r="F651" i="2"/>
  <c r="L651" i="6" s="1"/>
  <c r="G651" i="2"/>
  <c r="M651" i="6" s="1"/>
  <c r="H651" i="2"/>
  <c r="N651" i="6" s="1"/>
  <c r="AX651" i="6" s="1"/>
  <c r="I651" i="2"/>
  <c r="O651" i="6" s="1"/>
  <c r="J651" i="2"/>
  <c r="K651" i="2"/>
  <c r="W651" i="6" s="1"/>
  <c r="L651" i="2"/>
  <c r="AB651" i="6" s="1"/>
  <c r="BL651" i="6" s="1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O651" i="2" s="1"/>
  <c r="AE651" i="2"/>
  <c r="AF651" i="2"/>
  <c r="AG651" i="2"/>
  <c r="AH651" i="2"/>
  <c r="AI651" i="2"/>
  <c r="AJ651" i="2"/>
  <c r="AK651" i="2"/>
  <c r="AL651" i="2"/>
  <c r="AM651" i="2"/>
  <c r="A652" i="2"/>
  <c r="B652" i="2"/>
  <c r="C652" i="2"/>
  <c r="D652" i="2"/>
  <c r="H652" i="6" s="1"/>
  <c r="CB652" i="6" s="1"/>
  <c r="E652" i="2"/>
  <c r="F652" i="2"/>
  <c r="L652" i="6" s="1"/>
  <c r="G652" i="2"/>
  <c r="M652" i="6" s="1"/>
  <c r="CG652" i="6" s="1"/>
  <c r="H652" i="2"/>
  <c r="I652" i="2"/>
  <c r="O652" i="6" s="1"/>
  <c r="AY652" i="6" s="1"/>
  <c r="J652" i="2"/>
  <c r="K652" i="2"/>
  <c r="L652" i="2"/>
  <c r="Z652" i="6" s="1"/>
  <c r="BJ652" i="6" s="1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653" i="2"/>
  <c r="B653" i="2"/>
  <c r="C653" i="2"/>
  <c r="D653" i="2"/>
  <c r="I653" i="6" s="1"/>
  <c r="CC653" i="6" s="1"/>
  <c r="E653" i="2"/>
  <c r="F653" i="2"/>
  <c r="L653" i="6" s="1"/>
  <c r="G653" i="2"/>
  <c r="M653" i="6" s="1"/>
  <c r="CG653" i="6" s="1"/>
  <c r="H653" i="2"/>
  <c r="N653" i="6" s="1"/>
  <c r="CH653" i="6" s="1"/>
  <c r="I653" i="2"/>
  <c r="O653" i="6" s="1"/>
  <c r="J653" i="2"/>
  <c r="S653" i="6" s="1"/>
  <c r="K653" i="2"/>
  <c r="L653" i="2"/>
  <c r="M653" i="2"/>
  <c r="AG653" i="6" s="1"/>
  <c r="DA653" i="6" s="1"/>
  <c r="N653" i="2"/>
  <c r="AI653" i="6" s="1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654" i="2"/>
  <c r="B654" i="2"/>
  <c r="C654" i="2"/>
  <c r="D654" i="2"/>
  <c r="H654" i="6" s="1"/>
  <c r="AR654" i="6" s="1"/>
  <c r="E654" i="2"/>
  <c r="J654" i="6" s="1"/>
  <c r="CD654" i="6" s="1"/>
  <c r="F654" i="2"/>
  <c r="L654" i="6" s="1"/>
  <c r="G654" i="2"/>
  <c r="M654" i="6" s="1"/>
  <c r="H654" i="2"/>
  <c r="N654" i="6" s="1"/>
  <c r="CH654" i="6" s="1"/>
  <c r="I654" i="2"/>
  <c r="O654" i="6" s="1"/>
  <c r="J654" i="2"/>
  <c r="S654" i="6" s="1"/>
  <c r="BC654" i="6" s="1"/>
  <c r="K654" i="2"/>
  <c r="L654" i="2"/>
  <c r="M654" i="2"/>
  <c r="N654" i="2"/>
  <c r="AL654" i="6" s="1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655" i="2"/>
  <c r="B655" i="2"/>
  <c r="C655" i="2"/>
  <c r="D655" i="2"/>
  <c r="E655" i="2"/>
  <c r="F655" i="2"/>
  <c r="L655" i="6" s="1"/>
  <c r="G655" i="2"/>
  <c r="M655" i="6" s="1"/>
  <c r="CG655" i="6" s="1"/>
  <c r="H655" i="2"/>
  <c r="N655" i="6" s="1"/>
  <c r="AX655" i="6" s="1"/>
  <c r="I655" i="2"/>
  <c r="O655" i="6" s="1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O655" i="2" s="1"/>
  <c r="AE655" i="2"/>
  <c r="AF655" i="2"/>
  <c r="AG655" i="2"/>
  <c r="AH655" i="2"/>
  <c r="AI655" i="2"/>
  <c r="AJ655" i="2"/>
  <c r="AK655" i="2"/>
  <c r="AL655" i="2"/>
  <c r="AM655" i="2"/>
  <c r="A656" i="2"/>
  <c r="B656" i="2"/>
  <c r="C656" i="2"/>
  <c r="D656" i="2"/>
  <c r="E656" i="2"/>
  <c r="F656" i="2"/>
  <c r="L656" i="6" s="1"/>
  <c r="G656" i="2"/>
  <c r="M656" i="6" s="1"/>
  <c r="CG656" i="6" s="1"/>
  <c r="H656" i="2"/>
  <c r="N656" i="6" s="1"/>
  <c r="CH656" i="6" s="1"/>
  <c r="I656" i="2"/>
  <c r="O656" i="6" s="1"/>
  <c r="J656" i="2"/>
  <c r="K656" i="2"/>
  <c r="V656" i="6" s="1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657" i="2"/>
  <c r="B657" i="2"/>
  <c r="C657" i="2"/>
  <c r="D657" i="2"/>
  <c r="E657" i="2"/>
  <c r="K657" i="6" s="1"/>
  <c r="F657" i="2"/>
  <c r="L657" i="6" s="1"/>
  <c r="G657" i="2"/>
  <c r="M657" i="6" s="1"/>
  <c r="H657" i="2"/>
  <c r="N657" i="6" s="1"/>
  <c r="I657" i="2"/>
  <c r="O657" i="6" s="1"/>
  <c r="AY657" i="6" s="1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658" i="2"/>
  <c r="B658" i="2"/>
  <c r="C658" i="2"/>
  <c r="D658" i="2"/>
  <c r="E658" i="2"/>
  <c r="K658" i="6" s="1"/>
  <c r="CE658" i="6" s="1"/>
  <c r="F658" i="2"/>
  <c r="L658" i="6" s="1"/>
  <c r="AV658" i="6" s="1"/>
  <c r="G658" i="2"/>
  <c r="M658" i="6" s="1"/>
  <c r="H658" i="2"/>
  <c r="N658" i="6" s="1"/>
  <c r="CH658" i="6" s="1"/>
  <c r="I658" i="2"/>
  <c r="O658" i="6" s="1"/>
  <c r="J658" i="2"/>
  <c r="K658" i="2"/>
  <c r="L658" i="2"/>
  <c r="M658" i="2"/>
  <c r="N658" i="2"/>
  <c r="AJ658" i="6" s="1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659" i="2"/>
  <c r="B659" i="2"/>
  <c r="C659" i="2"/>
  <c r="D659" i="2"/>
  <c r="E659" i="2"/>
  <c r="F659" i="2"/>
  <c r="L659" i="6" s="1"/>
  <c r="G659" i="2"/>
  <c r="M659" i="6" s="1"/>
  <c r="H659" i="2"/>
  <c r="N659" i="6" s="1"/>
  <c r="I659" i="2"/>
  <c r="O659" i="6" s="1"/>
  <c r="CI659" i="6" s="1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660" i="2"/>
  <c r="B660" i="2"/>
  <c r="C660" i="2"/>
  <c r="D660" i="2"/>
  <c r="E660" i="2"/>
  <c r="F660" i="2"/>
  <c r="L660" i="6" s="1"/>
  <c r="G660" i="2"/>
  <c r="M660" i="6" s="1"/>
  <c r="CG660" i="6" s="1"/>
  <c r="H660" i="2"/>
  <c r="N660" i="6" s="1"/>
  <c r="I660" i="2"/>
  <c r="O660" i="6" s="1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661" i="2"/>
  <c r="B661" i="2"/>
  <c r="C661" i="2"/>
  <c r="D661" i="2"/>
  <c r="E661" i="2"/>
  <c r="J661" i="6" s="1"/>
  <c r="CD661" i="6" s="1"/>
  <c r="F661" i="2"/>
  <c r="L661" i="6" s="1"/>
  <c r="G661" i="2"/>
  <c r="M661" i="6" s="1"/>
  <c r="H661" i="2"/>
  <c r="N661" i="6" s="1"/>
  <c r="I661" i="2"/>
  <c r="O661" i="6" s="1"/>
  <c r="AY661" i="6" s="1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662" i="2"/>
  <c r="B662" i="2"/>
  <c r="C662" i="2"/>
  <c r="D662" i="2"/>
  <c r="E662" i="2"/>
  <c r="K662" i="6" s="1"/>
  <c r="F662" i="2"/>
  <c r="L662" i="6" s="1"/>
  <c r="AV662" i="6" s="1"/>
  <c r="G662" i="2"/>
  <c r="M662" i="6" s="1"/>
  <c r="H662" i="2"/>
  <c r="N662" i="6" s="1"/>
  <c r="AX662" i="6" s="1"/>
  <c r="I662" i="2"/>
  <c r="O662" i="6" s="1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663" i="2"/>
  <c r="B663" i="2"/>
  <c r="C663" i="2"/>
  <c r="G663" i="6" s="1"/>
  <c r="CA663" i="6" s="1"/>
  <c r="D663" i="2"/>
  <c r="E663" i="2"/>
  <c r="F663" i="2"/>
  <c r="L663" i="6" s="1"/>
  <c r="AV663" i="6" s="1"/>
  <c r="G663" i="2"/>
  <c r="M663" i="6" s="1"/>
  <c r="CG663" i="6" s="1"/>
  <c r="H663" i="2"/>
  <c r="N663" i="6" s="1"/>
  <c r="I663" i="2"/>
  <c r="O663" i="6" s="1"/>
  <c r="CI663" i="6" s="1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664" i="2"/>
  <c r="B664" i="2"/>
  <c r="C664" i="2"/>
  <c r="D664" i="2"/>
  <c r="H664" i="6" s="1"/>
  <c r="E664" i="2"/>
  <c r="F664" i="2"/>
  <c r="L664" i="6" s="1"/>
  <c r="CF664" i="6" s="1"/>
  <c r="G664" i="2"/>
  <c r="M664" i="6" s="1"/>
  <c r="H664" i="2"/>
  <c r="N664" i="6" s="1"/>
  <c r="I664" i="2"/>
  <c r="O664" i="6" s="1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665" i="2"/>
  <c r="B665" i="2"/>
  <c r="C665" i="2"/>
  <c r="D665" i="2"/>
  <c r="E665" i="2"/>
  <c r="F665" i="2"/>
  <c r="L665" i="6" s="1"/>
  <c r="AV665" i="6" s="1"/>
  <c r="G665" i="2"/>
  <c r="M665" i="6" s="1"/>
  <c r="H665" i="2"/>
  <c r="N665" i="6" s="1"/>
  <c r="I665" i="2"/>
  <c r="O665" i="6" s="1"/>
  <c r="AY665" i="6" s="1"/>
  <c r="J665" i="2"/>
  <c r="K665" i="2"/>
  <c r="W665" i="6" s="1"/>
  <c r="BG665" i="6" s="1"/>
  <c r="L665" i="2"/>
  <c r="M665" i="2"/>
  <c r="AG665" i="6" s="1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666" i="2"/>
  <c r="B666" i="2"/>
  <c r="C666" i="2"/>
  <c r="D666" i="2"/>
  <c r="E666" i="2"/>
  <c r="J666" i="6" s="1"/>
  <c r="CD666" i="6" s="1"/>
  <c r="F666" i="2"/>
  <c r="L666" i="6" s="1"/>
  <c r="G666" i="2"/>
  <c r="M666" i="6" s="1"/>
  <c r="H666" i="2"/>
  <c r="N666" i="6" s="1"/>
  <c r="I666" i="2"/>
  <c r="O666" i="6" s="1"/>
  <c r="J666" i="2"/>
  <c r="S666" i="6" s="1"/>
  <c r="K666" i="2"/>
  <c r="L666" i="2"/>
  <c r="AC666" i="6" s="1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667" i="2"/>
  <c r="B667" i="2"/>
  <c r="C667" i="2"/>
  <c r="D667" i="2"/>
  <c r="E667" i="2"/>
  <c r="F667" i="2"/>
  <c r="L667" i="6" s="1"/>
  <c r="AV667" i="6" s="1"/>
  <c r="G667" i="2"/>
  <c r="M667" i="6" s="1"/>
  <c r="AW667" i="6" s="1"/>
  <c r="H667" i="2"/>
  <c r="N667" i="6" s="1"/>
  <c r="I667" i="2"/>
  <c r="O667" i="6" s="1"/>
  <c r="CI667" i="6" s="1"/>
  <c r="J667" i="2"/>
  <c r="K667" i="2"/>
  <c r="L667" i="2"/>
  <c r="M667" i="2"/>
  <c r="N667" i="2"/>
  <c r="AK667" i="6" s="1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O667" i="2" s="1"/>
  <c r="AE667" i="2"/>
  <c r="AF667" i="2"/>
  <c r="AG667" i="2"/>
  <c r="AH667" i="2"/>
  <c r="AI667" i="2"/>
  <c r="AJ667" i="2"/>
  <c r="AK667" i="2"/>
  <c r="AL667" i="2"/>
  <c r="AM667" i="2"/>
  <c r="A668" i="2"/>
  <c r="B668" i="2"/>
  <c r="C668" i="2"/>
  <c r="F668" i="6" s="1"/>
  <c r="D668" i="2"/>
  <c r="E668" i="2"/>
  <c r="F668" i="2"/>
  <c r="L668" i="6" s="1"/>
  <c r="AV668" i="6" s="1"/>
  <c r="G668" i="2"/>
  <c r="M668" i="6" s="1"/>
  <c r="AW668" i="6" s="1"/>
  <c r="H668" i="2"/>
  <c r="N668" i="6" s="1"/>
  <c r="I668" i="2"/>
  <c r="O668" i="6" s="1"/>
  <c r="J668" i="2"/>
  <c r="K668" i="2"/>
  <c r="W668" i="6" s="1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669" i="2"/>
  <c r="B669" i="2"/>
  <c r="C669" i="2"/>
  <c r="D669" i="2"/>
  <c r="E669" i="2"/>
  <c r="F669" i="2"/>
  <c r="L669" i="6" s="1"/>
  <c r="G669" i="2"/>
  <c r="M669" i="6" s="1"/>
  <c r="H669" i="2"/>
  <c r="N669" i="6" s="1"/>
  <c r="AX669" i="6" s="1"/>
  <c r="I669" i="2"/>
  <c r="O669" i="6" s="1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670" i="2"/>
  <c r="B670" i="2"/>
  <c r="C670" i="2"/>
  <c r="D670" i="2"/>
  <c r="E670" i="2"/>
  <c r="F670" i="2"/>
  <c r="L670" i="6" s="1"/>
  <c r="G670" i="2"/>
  <c r="M670" i="6" s="1"/>
  <c r="H670" i="2"/>
  <c r="N670" i="6" s="1"/>
  <c r="I670" i="2"/>
  <c r="O670" i="6" s="1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671" i="2"/>
  <c r="B671" i="2"/>
  <c r="C671" i="2"/>
  <c r="D671" i="2"/>
  <c r="E671" i="2"/>
  <c r="F671" i="2"/>
  <c r="L671" i="6" s="1"/>
  <c r="AV671" i="6" s="1"/>
  <c r="G671" i="2"/>
  <c r="M671" i="6" s="1"/>
  <c r="H671" i="2"/>
  <c r="N671" i="6" s="1"/>
  <c r="I671" i="2"/>
  <c r="O671" i="6" s="1"/>
  <c r="CI671" i="6" s="1"/>
  <c r="J671" i="2"/>
  <c r="K671" i="2"/>
  <c r="U671" i="6" s="1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672" i="2"/>
  <c r="B672" i="2"/>
  <c r="C672" i="2"/>
  <c r="D672" i="2"/>
  <c r="E672" i="2"/>
  <c r="F672" i="2"/>
  <c r="L672" i="6" s="1"/>
  <c r="CF672" i="6" s="1"/>
  <c r="G672" i="2"/>
  <c r="M672" i="6" s="1"/>
  <c r="H672" i="2"/>
  <c r="N672" i="6" s="1"/>
  <c r="AX672" i="6" s="1"/>
  <c r="I672" i="2"/>
  <c r="O672" i="6" s="1"/>
  <c r="J672" i="2"/>
  <c r="K672" i="2"/>
  <c r="L672" i="2"/>
  <c r="Y672" i="6" s="1"/>
  <c r="BI672" i="6" s="1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673" i="2"/>
  <c r="B673" i="2"/>
  <c r="C673" i="2"/>
  <c r="D673" i="2"/>
  <c r="I673" i="6" s="1"/>
  <c r="E673" i="2"/>
  <c r="F673" i="2"/>
  <c r="L673" i="6" s="1"/>
  <c r="G673" i="2"/>
  <c r="M673" i="6" s="1"/>
  <c r="CG673" i="6" s="1"/>
  <c r="H673" i="2"/>
  <c r="N673" i="6" s="1"/>
  <c r="I673" i="2"/>
  <c r="O673" i="6" s="1"/>
  <c r="AY673" i="6" s="1"/>
  <c r="J673" i="2"/>
  <c r="K673" i="2"/>
  <c r="L673" i="2"/>
  <c r="AA673" i="6" s="1"/>
  <c r="M673" i="2"/>
  <c r="AH673" i="6" s="1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674" i="2"/>
  <c r="B674" i="2"/>
  <c r="C674" i="2"/>
  <c r="D674" i="2"/>
  <c r="E674" i="2"/>
  <c r="J674" i="6" s="1"/>
  <c r="F674" i="2"/>
  <c r="L674" i="6" s="1"/>
  <c r="CF674" i="6" s="1"/>
  <c r="G674" i="2"/>
  <c r="M674" i="6" s="1"/>
  <c r="H674" i="2"/>
  <c r="N674" i="6" s="1"/>
  <c r="AX674" i="6" s="1"/>
  <c r="I674" i="2"/>
  <c r="O674" i="6" s="1"/>
  <c r="AY674" i="6" s="1"/>
  <c r="J674" i="2"/>
  <c r="S674" i="6" s="1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675" i="2"/>
  <c r="B675" i="2"/>
  <c r="C675" i="2"/>
  <c r="D675" i="2"/>
  <c r="E675" i="2"/>
  <c r="F675" i="2"/>
  <c r="L675" i="6" s="1"/>
  <c r="AV675" i="6" s="1"/>
  <c r="G675" i="2"/>
  <c r="M675" i="6" s="1"/>
  <c r="H675" i="2"/>
  <c r="N675" i="6" s="1"/>
  <c r="I675" i="2"/>
  <c r="O675" i="6" s="1"/>
  <c r="CI675" i="6" s="1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676" i="2"/>
  <c r="B676" i="2"/>
  <c r="C676" i="2"/>
  <c r="D676" i="2"/>
  <c r="E676" i="2"/>
  <c r="F676" i="2"/>
  <c r="L676" i="6" s="1"/>
  <c r="CF676" i="6" s="1"/>
  <c r="G676" i="2"/>
  <c r="M676" i="6" s="1"/>
  <c r="AW676" i="6" s="1"/>
  <c r="H676" i="2"/>
  <c r="N676" i="6" s="1"/>
  <c r="I676" i="2"/>
  <c r="O676" i="6" s="1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677" i="2"/>
  <c r="B677" i="2"/>
  <c r="C677" i="2"/>
  <c r="D677" i="2"/>
  <c r="E677" i="2"/>
  <c r="F677" i="2"/>
  <c r="L677" i="6" s="1"/>
  <c r="G677" i="2"/>
  <c r="M677" i="6" s="1"/>
  <c r="H677" i="2"/>
  <c r="N677" i="6" s="1"/>
  <c r="I677" i="2"/>
  <c r="O677" i="6" s="1"/>
  <c r="J677" i="2"/>
  <c r="K677" i="2"/>
  <c r="L677" i="2"/>
  <c r="AC677" i="6" s="1"/>
  <c r="M677" i="2"/>
  <c r="AG677" i="6" s="1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678" i="2"/>
  <c r="B678" i="2"/>
  <c r="C678" i="2"/>
  <c r="D678" i="2"/>
  <c r="E678" i="2"/>
  <c r="K678" i="6" s="1"/>
  <c r="F678" i="2"/>
  <c r="L678" i="6" s="1"/>
  <c r="G678" i="2"/>
  <c r="M678" i="6" s="1"/>
  <c r="H678" i="2"/>
  <c r="N678" i="6" s="1"/>
  <c r="I678" i="2"/>
  <c r="O678" i="6" s="1"/>
  <c r="CI678" i="6" s="1"/>
  <c r="J678" i="2"/>
  <c r="K678" i="2"/>
  <c r="L678" i="2"/>
  <c r="M678" i="2"/>
  <c r="AF678" i="6" s="1"/>
  <c r="CZ678" i="6" s="1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679" i="2"/>
  <c r="B679" i="2"/>
  <c r="C679" i="2"/>
  <c r="D679" i="2"/>
  <c r="E679" i="2"/>
  <c r="F679" i="2"/>
  <c r="G679" i="2"/>
  <c r="M679" i="6" s="1"/>
  <c r="CG679" i="6" s="1"/>
  <c r="H679" i="2"/>
  <c r="N679" i="6" s="1"/>
  <c r="I679" i="2"/>
  <c r="O679" i="6" s="1"/>
  <c r="CI679" i="6" s="1"/>
  <c r="J679" i="2"/>
  <c r="K679" i="2"/>
  <c r="L679" i="2"/>
  <c r="M679" i="2"/>
  <c r="N679" i="2"/>
  <c r="AI679" i="6" s="1"/>
  <c r="DC679" i="6" s="1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680" i="2"/>
  <c r="B680" i="2"/>
  <c r="C680" i="2"/>
  <c r="D680" i="2"/>
  <c r="H680" i="6" s="1"/>
  <c r="E680" i="2"/>
  <c r="F680" i="2"/>
  <c r="L680" i="6" s="1"/>
  <c r="CF680" i="6" s="1"/>
  <c r="G680" i="2"/>
  <c r="H680" i="2"/>
  <c r="N680" i="6" s="1"/>
  <c r="I680" i="2"/>
  <c r="O680" i="6" s="1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681" i="2"/>
  <c r="B681" i="2"/>
  <c r="C681" i="2"/>
  <c r="D681" i="2"/>
  <c r="E681" i="2"/>
  <c r="F681" i="2"/>
  <c r="L681" i="6" s="1"/>
  <c r="G681" i="2"/>
  <c r="M681" i="6" s="1"/>
  <c r="H681" i="2"/>
  <c r="N681" i="6" s="1"/>
  <c r="AX681" i="6" s="1"/>
  <c r="I681" i="2"/>
  <c r="O681" i="6" s="1"/>
  <c r="AY681" i="6" s="1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682" i="2"/>
  <c r="B682" i="2"/>
  <c r="C682" i="2"/>
  <c r="D682" i="2"/>
  <c r="E682" i="2"/>
  <c r="F682" i="2"/>
  <c r="G682" i="2"/>
  <c r="M682" i="6" s="1"/>
  <c r="H682" i="2"/>
  <c r="N682" i="6" s="1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683" i="2"/>
  <c r="B683" i="2"/>
  <c r="C683" i="2"/>
  <c r="D683" i="2"/>
  <c r="E683" i="2"/>
  <c r="F683" i="2"/>
  <c r="L683" i="6" s="1"/>
  <c r="AV683" i="6" s="1"/>
  <c r="G683" i="2"/>
  <c r="M683" i="6" s="1"/>
  <c r="H683" i="2"/>
  <c r="N683" i="6" s="1"/>
  <c r="I683" i="2"/>
  <c r="O683" i="6" s="1"/>
  <c r="CI683" i="6" s="1"/>
  <c r="J683" i="2"/>
  <c r="P683" i="6" s="1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684" i="2"/>
  <c r="B684" i="2"/>
  <c r="C684" i="2"/>
  <c r="E684" i="6" s="1"/>
  <c r="AO684" i="6" s="1"/>
  <c r="D684" i="2"/>
  <c r="E684" i="2"/>
  <c r="F684" i="2"/>
  <c r="L684" i="6" s="1"/>
  <c r="G684" i="2"/>
  <c r="M684" i="6" s="1"/>
  <c r="AW684" i="6" s="1"/>
  <c r="H684" i="2"/>
  <c r="N684" i="6" s="1"/>
  <c r="I684" i="2"/>
  <c r="O684" i="6" s="1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685" i="2"/>
  <c r="B685" i="2"/>
  <c r="C685" i="2"/>
  <c r="D685" i="2"/>
  <c r="I685" i="6" s="1"/>
  <c r="E685" i="2"/>
  <c r="F685" i="2"/>
  <c r="L685" i="6" s="1"/>
  <c r="G685" i="2"/>
  <c r="M685" i="6" s="1"/>
  <c r="CG685" i="6" s="1"/>
  <c r="H685" i="2"/>
  <c r="N685" i="6" s="1"/>
  <c r="AX685" i="6" s="1"/>
  <c r="I685" i="2"/>
  <c r="O685" i="6" s="1"/>
  <c r="J685" i="2"/>
  <c r="K685" i="2"/>
  <c r="L685" i="2"/>
  <c r="AA685" i="6" s="1"/>
  <c r="BK685" i="6" s="1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686" i="2"/>
  <c r="B686" i="2"/>
  <c r="C686" i="2"/>
  <c r="D686" i="2"/>
  <c r="E686" i="2"/>
  <c r="J686" i="6" s="1"/>
  <c r="AT686" i="6" s="1"/>
  <c r="F686" i="2"/>
  <c r="L686" i="6" s="1"/>
  <c r="G686" i="2"/>
  <c r="M686" i="6" s="1"/>
  <c r="H686" i="2"/>
  <c r="N686" i="6" s="1"/>
  <c r="I686" i="2"/>
  <c r="O686" i="6" s="1"/>
  <c r="J686" i="2"/>
  <c r="K686" i="2"/>
  <c r="L686" i="2"/>
  <c r="M686" i="2"/>
  <c r="AG686" i="6" s="1"/>
  <c r="BQ686" i="6" s="1"/>
  <c r="N686" i="2"/>
  <c r="AK686" i="6" s="1"/>
  <c r="DE686" i="6" s="1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687" i="2"/>
  <c r="B687" i="2"/>
  <c r="C687" i="2"/>
  <c r="D687" i="2"/>
  <c r="E687" i="2"/>
  <c r="F687" i="2"/>
  <c r="G687" i="2"/>
  <c r="H687" i="2"/>
  <c r="N687" i="6" s="1"/>
  <c r="I687" i="2"/>
  <c r="O687" i="6" s="1"/>
  <c r="J687" i="2"/>
  <c r="K687" i="2"/>
  <c r="L687" i="2"/>
  <c r="M687" i="2"/>
  <c r="N687" i="2"/>
  <c r="AJ687" i="6" s="1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688" i="2"/>
  <c r="B688" i="2"/>
  <c r="C688" i="2"/>
  <c r="D688" i="2"/>
  <c r="E688" i="2"/>
  <c r="F688" i="2"/>
  <c r="L688" i="6" s="1"/>
  <c r="CF688" i="6" s="1"/>
  <c r="G688" i="2"/>
  <c r="H688" i="2"/>
  <c r="N688" i="6" s="1"/>
  <c r="I688" i="2"/>
  <c r="O688" i="6" s="1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689" i="2"/>
  <c r="B689" i="2"/>
  <c r="C689" i="2"/>
  <c r="D689" i="2"/>
  <c r="E689" i="2"/>
  <c r="J689" i="6" s="1"/>
  <c r="AT689" i="6" s="1"/>
  <c r="F689" i="2"/>
  <c r="L689" i="6" s="1"/>
  <c r="AV689" i="6" s="1"/>
  <c r="G689" i="2"/>
  <c r="M689" i="6" s="1"/>
  <c r="CG689" i="6" s="1"/>
  <c r="H689" i="2"/>
  <c r="I689" i="2"/>
  <c r="O689" i="6" s="1"/>
  <c r="AY689" i="6" s="1"/>
  <c r="J689" i="2"/>
  <c r="K689" i="2"/>
  <c r="L689" i="2"/>
  <c r="AB689" i="6" s="1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690" i="2"/>
  <c r="B690" i="2"/>
  <c r="C690" i="2"/>
  <c r="D690" i="2"/>
  <c r="E690" i="2"/>
  <c r="F690" i="2"/>
  <c r="L690" i="6" s="1"/>
  <c r="G690" i="2"/>
  <c r="M690" i="6" s="1"/>
  <c r="H690" i="2"/>
  <c r="N690" i="6" s="1"/>
  <c r="CH690" i="6" s="1"/>
  <c r="I690" i="2"/>
  <c r="J690" i="2"/>
  <c r="K690" i="2"/>
  <c r="L690" i="2"/>
  <c r="M690" i="2"/>
  <c r="AG690" i="6" s="1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691" i="2"/>
  <c r="B691" i="2"/>
  <c r="C691" i="2"/>
  <c r="D691" i="2"/>
  <c r="E691" i="2"/>
  <c r="F691" i="2"/>
  <c r="L691" i="6" s="1"/>
  <c r="AV691" i="6" s="1"/>
  <c r="G691" i="2"/>
  <c r="M691" i="6" s="1"/>
  <c r="H691" i="2"/>
  <c r="N691" i="6" s="1"/>
  <c r="I691" i="2"/>
  <c r="O691" i="6" s="1"/>
  <c r="CI691" i="6" s="1"/>
  <c r="J691" i="2"/>
  <c r="Q691" i="6" s="1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692" i="2"/>
  <c r="B692" i="2"/>
  <c r="C692" i="2"/>
  <c r="G692" i="6" s="1"/>
  <c r="D692" i="2"/>
  <c r="I692" i="6" s="1"/>
  <c r="E692" i="2"/>
  <c r="F692" i="2"/>
  <c r="L692" i="6" s="1"/>
  <c r="G692" i="2"/>
  <c r="M692" i="6" s="1"/>
  <c r="AW692" i="6" s="1"/>
  <c r="H692" i="2"/>
  <c r="N692" i="6" s="1"/>
  <c r="AX692" i="6" s="1"/>
  <c r="I692" i="2"/>
  <c r="O692" i="6" s="1"/>
  <c r="J692" i="2"/>
  <c r="K692" i="2"/>
  <c r="V692" i="6" s="1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693" i="2"/>
  <c r="B693" i="2"/>
  <c r="C693" i="2"/>
  <c r="D693" i="2"/>
  <c r="E693" i="2"/>
  <c r="F693" i="2"/>
  <c r="L693" i="6" s="1"/>
  <c r="G693" i="2"/>
  <c r="M693" i="6" s="1"/>
  <c r="H693" i="2"/>
  <c r="N693" i="6" s="1"/>
  <c r="AX693" i="6" s="1"/>
  <c r="I693" i="2"/>
  <c r="O693" i="6" s="1"/>
  <c r="J693" i="2"/>
  <c r="K693" i="2"/>
  <c r="L693" i="2"/>
  <c r="AB693" i="6" s="1"/>
  <c r="BL693" i="6" s="1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694" i="2"/>
  <c r="B694" i="2"/>
  <c r="C694" i="2"/>
  <c r="D694" i="2"/>
  <c r="E694" i="2"/>
  <c r="K694" i="6" s="1"/>
  <c r="AU694" i="6" s="1"/>
  <c r="F694" i="2"/>
  <c r="L694" i="6" s="1"/>
  <c r="G694" i="2"/>
  <c r="M694" i="6" s="1"/>
  <c r="AW694" i="6" s="1"/>
  <c r="H694" i="2"/>
  <c r="N694" i="6" s="1"/>
  <c r="CH694" i="6" s="1"/>
  <c r="I694" i="2"/>
  <c r="O694" i="6" s="1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695" i="2"/>
  <c r="B695" i="2"/>
  <c r="C695" i="2"/>
  <c r="D695" i="6" s="1"/>
  <c r="D695" i="2"/>
  <c r="E695" i="2"/>
  <c r="F695" i="2"/>
  <c r="L695" i="6" s="1"/>
  <c r="G695" i="2"/>
  <c r="M695" i="6" s="1"/>
  <c r="H695" i="2"/>
  <c r="N695" i="6" s="1"/>
  <c r="I695" i="2"/>
  <c r="O695" i="6" s="1"/>
  <c r="J695" i="2"/>
  <c r="K695" i="2"/>
  <c r="W695" i="6" s="1"/>
  <c r="L695" i="2"/>
  <c r="M695" i="2"/>
  <c r="N695" i="2"/>
  <c r="AL695" i="6" s="1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696" i="2"/>
  <c r="B696" i="2"/>
  <c r="C696" i="2"/>
  <c r="F696" i="6" s="1"/>
  <c r="D696" i="2"/>
  <c r="I696" i="6" s="1"/>
  <c r="AS696" i="6" s="1"/>
  <c r="E696" i="2"/>
  <c r="F696" i="2"/>
  <c r="L696" i="6" s="1"/>
  <c r="CF696" i="6" s="1"/>
  <c r="G696" i="2"/>
  <c r="H696" i="2"/>
  <c r="N696" i="6" s="1"/>
  <c r="AX696" i="6" s="1"/>
  <c r="I696" i="2"/>
  <c r="O696" i="6" s="1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697" i="2"/>
  <c r="B697" i="2"/>
  <c r="C697" i="2"/>
  <c r="D697" i="2"/>
  <c r="H697" i="6" s="1"/>
  <c r="CB697" i="6" s="1"/>
  <c r="E697" i="2"/>
  <c r="F697" i="2"/>
  <c r="L697" i="6" s="1"/>
  <c r="G697" i="2"/>
  <c r="M697" i="6" s="1"/>
  <c r="CG697" i="6" s="1"/>
  <c r="H697" i="2"/>
  <c r="I697" i="2"/>
  <c r="O697" i="6" s="1"/>
  <c r="AY697" i="6" s="1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698" i="2"/>
  <c r="B698" i="2"/>
  <c r="C698" i="2"/>
  <c r="D698" i="2"/>
  <c r="E698" i="2"/>
  <c r="K698" i="6" s="1"/>
  <c r="AU698" i="6" s="1"/>
  <c r="F698" i="2"/>
  <c r="L698" i="6" s="1"/>
  <c r="G698" i="2"/>
  <c r="M698" i="6" s="1"/>
  <c r="H698" i="2"/>
  <c r="N698" i="6" s="1"/>
  <c r="I698" i="2"/>
  <c r="O698" i="6" s="1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699" i="2"/>
  <c r="B699" i="2"/>
  <c r="C699" i="2"/>
  <c r="D699" i="2"/>
  <c r="E699" i="2"/>
  <c r="F699" i="2"/>
  <c r="G699" i="2"/>
  <c r="M699" i="6" s="1"/>
  <c r="H699" i="2"/>
  <c r="N699" i="6" s="1"/>
  <c r="AX699" i="6" s="1"/>
  <c r="I699" i="2"/>
  <c r="O699" i="6" s="1"/>
  <c r="CI699" i="6" s="1"/>
  <c r="J699" i="2"/>
  <c r="P699" i="6" s="1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700" i="2"/>
  <c r="B700" i="2"/>
  <c r="C700" i="2"/>
  <c r="E700" i="6" s="1"/>
  <c r="AO700" i="6" s="1"/>
  <c r="D700" i="2"/>
  <c r="E700" i="2"/>
  <c r="F700" i="2"/>
  <c r="L700" i="6" s="1"/>
  <c r="G700" i="2"/>
  <c r="M700" i="6" s="1"/>
  <c r="AW700" i="6" s="1"/>
  <c r="H700" i="2"/>
  <c r="N700" i="6" s="1"/>
  <c r="AX700" i="6" s="1"/>
  <c r="I700" i="2"/>
  <c r="O700" i="6" s="1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701" i="2"/>
  <c r="B701" i="2"/>
  <c r="C701" i="2"/>
  <c r="D701" i="2"/>
  <c r="H701" i="6" s="1"/>
  <c r="E701" i="2"/>
  <c r="J701" i="6" s="1"/>
  <c r="AT701" i="6" s="1"/>
  <c r="F701" i="2"/>
  <c r="L701" i="6" s="1"/>
  <c r="G701" i="2"/>
  <c r="M701" i="6" s="1"/>
  <c r="CG701" i="6" s="1"/>
  <c r="H701" i="2"/>
  <c r="N701" i="6" s="1"/>
  <c r="I701" i="2"/>
  <c r="O701" i="6" s="1"/>
  <c r="J701" i="2"/>
  <c r="K701" i="2"/>
  <c r="L701" i="2"/>
  <c r="Z701" i="6" s="1"/>
  <c r="CT701" i="6" s="1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702" i="2"/>
  <c r="B702" i="2"/>
  <c r="C702" i="2"/>
  <c r="D702" i="2"/>
  <c r="E702" i="2"/>
  <c r="K702" i="6" s="1"/>
  <c r="F702" i="2"/>
  <c r="G702" i="2"/>
  <c r="M702" i="6" s="1"/>
  <c r="H702" i="2"/>
  <c r="N702" i="6" s="1"/>
  <c r="CH702" i="6" s="1"/>
  <c r="I702" i="2"/>
  <c r="O702" i="6" s="1"/>
  <c r="J702" i="2"/>
  <c r="K702" i="2"/>
  <c r="L702" i="2"/>
  <c r="M702" i="2"/>
  <c r="AE702" i="6" s="1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703" i="2"/>
  <c r="B703" i="2"/>
  <c r="C703" i="2"/>
  <c r="E703" i="6" s="1"/>
  <c r="BY703" i="6" s="1"/>
  <c r="D703" i="2"/>
  <c r="E703" i="2"/>
  <c r="F703" i="2"/>
  <c r="G703" i="2"/>
  <c r="M703" i="6" s="1"/>
  <c r="H703" i="2"/>
  <c r="N703" i="6" s="1"/>
  <c r="AX703" i="6" s="1"/>
  <c r="I703" i="2"/>
  <c r="O703" i="6" s="1"/>
  <c r="J703" i="2"/>
  <c r="K703" i="2"/>
  <c r="T703" i="6" s="1"/>
  <c r="L703" i="2"/>
  <c r="M703" i="2"/>
  <c r="N703" i="2"/>
  <c r="AJ703" i="6" s="1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704" i="2"/>
  <c r="B704" i="2"/>
  <c r="C704" i="2"/>
  <c r="F704" i="6" s="1"/>
  <c r="D704" i="2"/>
  <c r="E704" i="2"/>
  <c r="F704" i="2"/>
  <c r="L704" i="6" s="1"/>
  <c r="CF704" i="6" s="1"/>
  <c r="G704" i="2"/>
  <c r="H704" i="2"/>
  <c r="N704" i="6" s="1"/>
  <c r="AX704" i="6" s="1"/>
  <c r="I704" i="2"/>
  <c r="O704" i="6" s="1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705" i="2"/>
  <c r="B705" i="2"/>
  <c r="C705" i="2"/>
  <c r="D705" i="2"/>
  <c r="H705" i="6" s="1"/>
  <c r="CB705" i="6" s="1"/>
  <c r="E705" i="2"/>
  <c r="K705" i="6" s="1"/>
  <c r="AU705" i="6" s="1"/>
  <c r="F705" i="2"/>
  <c r="L705" i="6" s="1"/>
  <c r="G705" i="2"/>
  <c r="M705" i="6" s="1"/>
  <c r="CG705" i="6" s="1"/>
  <c r="H705" i="2"/>
  <c r="N705" i="6" s="1"/>
  <c r="I705" i="2"/>
  <c r="O705" i="6" s="1"/>
  <c r="AY705" i="6" s="1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706" i="2"/>
  <c r="B706" i="2"/>
  <c r="C706" i="2"/>
  <c r="D706" i="2"/>
  <c r="E706" i="2"/>
  <c r="J706" i="6" s="1"/>
  <c r="F706" i="2"/>
  <c r="L706" i="6" s="1"/>
  <c r="G706" i="2"/>
  <c r="M706" i="6" s="1"/>
  <c r="H706" i="2"/>
  <c r="N706" i="6" s="1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707" i="2"/>
  <c r="B707" i="2"/>
  <c r="C707" i="2"/>
  <c r="D707" i="2"/>
  <c r="E707" i="2"/>
  <c r="F707" i="2"/>
  <c r="L707" i="6" s="1"/>
  <c r="AV707" i="6" s="1"/>
  <c r="G707" i="2"/>
  <c r="M707" i="6" s="1"/>
  <c r="H707" i="2"/>
  <c r="N707" i="6" s="1"/>
  <c r="AX707" i="6" s="1"/>
  <c r="I707" i="2"/>
  <c r="O707" i="6" s="1"/>
  <c r="J707" i="2"/>
  <c r="R707" i="6" s="1"/>
  <c r="BB707" i="6" s="1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708" i="2"/>
  <c r="B708" i="2"/>
  <c r="C708" i="2"/>
  <c r="G708" i="6" s="1"/>
  <c r="D708" i="2"/>
  <c r="E708" i="2"/>
  <c r="F708" i="2"/>
  <c r="L708" i="6" s="1"/>
  <c r="CF708" i="6" s="1"/>
  <c r="G708" i="2"/>
  <c r="M708" i="6" s="1"/>
  <c r="AW708" i="6" s="1"/>
  <c r="H708" i="2"/>
  <c r="N708" i="6" s="1"/>
  <c r="I708" i="2"/>
  <c r="O708" i="6" s="1"/>
  <c r="J708" i="2"/>
  <c r="K708" i="2"/>
  <c r="V708" i="6" s="1"/>
  <c r="L708" i="2"/>
  <c r="Z708" i="6" s="1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709" i="2"/>
  <c r="B709" i="2"/>
  <c r="C709" i="2"/>
  <c r="D709" i="2"/>
  <c r="I709" i="6" s="1"/>
  <c r="E709" i="2"/>
  <c r="F709" i="2"/>
  <c r="L709" i="6" s="1"/>
  <c r="G709" i="2"/>
  <c r="M709" i="6" s="1"/>
  <c r="AW709" i="6" s="1"/>
  <c r="H709" i="2"/>
  <c r="N709" i="6" s="1"/>
  <c r="I709" i="2"/>
  <c r="O709" i="6" s="1"/>
  <c r="AY709" i="6" s="1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710" i="2"/>
  <c r="B710" i="2"/>
  <c r="C710" i="2"/>
  <c r="D710" i="2"/>
  <c r="E710" i="2"/>
  <c r="J710" i="6" s="1"/>
  <c r="F710" i="2"/>
  <c r="L710" i="6" s="1"/>
  <c r="G710" i="2"/>
  <c r="M710" i="6" s="1"/>
  <c r="H710" i="2"/>
  <c r="N710" i="6" s="1"/>
  <c r="I710" i="2"/>
  <c r="O710" i="6" s="1"/>
  <c r="J710" i="2"/>
  <c r="K710" i="2"/>
  <c r="L710" i="2"/>
  <c r="M710" i="2"/>
  <c r="AE710" i="6" s="1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711" i="2"/>
  <c r="B711" i="2"/>
  <c r="C711" i="2"/>
  <c r="D711" i="2"/>
  <c r="E711" i="2"/>
  <c r="F711" i="2"/>
  <c r="G711" i="2"/>
  <c r="M711" i="6" s="1"/>
  <c r="H711" i="2"/>
  <c r="N711" i="6" s="1"/>
  <c r="I711" i="2"/>
  <c r="O711" i="6" s="1"/>
  <c r="J711" i="2"/>
  <c r="P711" i="6" s="1"/>
  <c r="AZ711" i="6" s="1"/>
  <c r="K711" i="2"/>
  <c r="L711" i="2"/>
  <c r="M711" i="2"/>
  <c r="N711" i="2"/>
  <c r="AL711" i="6" s="1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712" i="2"/>
  <c r="B712" i="2"/>
  <c r="C712" i="2"/>
  <c r="D712" i="2"/>
  <c r="E712" i="2"/>
  <c r="F712" i="2"/>
  <c r="L712" i="6" s="1"/>
  <c r="CF712" i="6" s="1"/>
  <c r="G712" i="2"/>
  <c r="H712" i="2"/>
  <c r="N712" i="6" s="1"/>
  <c r="I712" i="2"/>
  <c r="O712" i="6" s="1"/>
  <c r="J712" i="2"/>
  <c r="K712" i="2"/>
  <c r="L712" i="2"/>
  <c r="AA712" i="6" s="1"/>
  <c r="BK712" i="6" s="1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713" i="2"/>
  <c r="B713" i="2"/>
  <c r="C713" i="2"/>
  <c r="D713" i="2"/>
  <c r="I713" i="6" s="1"/>
  <c r="E713" i="2"/>
  <c r="J713" i="6" s="1"/>
  <c r="F713" i="2"/>
  <c r="L713" i="6" s="1"/>
  <c r="G713" i="2"/>
  <c r="M713" i="6" s="1"/>
  <c r="CG713" i="6" s="1"/>
  <c r="H713" i="2"/>
  <c r="I713" i="2"/>
  <c r="O713" i="6" s="1"/>
  <c r="AY713" i="6" s="1"/>
  <c r="J713" i="2"/>
  <c r="K713" i="2"/>
  <c r="L713" i="2"/>
  <c r="Z713" i="6" s="1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714" i="2"/>
  <c r="B714" i="2"/>
  <c r="C714" i="2"/>
  <c r="D714" i="2"/>
  <c r="E714" i="2"/>
  <c r="F714" i="2"/>
  <c r="L714" i="6" s="1"/>
  <c r="CF714" i="6" s="1"/>
  <c r="G714" i="2"/>
  <c r="M714" i="6" s="1"/>
  <c r="H714" i="2"/>
  <c r="N714" i="6" s="1"/>
  <c r="I714" i="2"/>
  <c r="J714" i="2"/>
  <c r="K714" i="2"/>
  <c r="L714" i="2"/>
  <c r="M714" i="2"/>
  <c r="AG714" i="6" s="1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715" i="2"/>
  <c r="B715" i="2"/>
  <c r="C715" i="2"/>
  <c r="D715" i="2"/>
  <c r="E715" i="2"/>
  <c r="F715" i="2"/>
  <c r="L715" i="6" s="1"/>
  <c r="G715" i="2"/>
  <c r="M715" i="6" s="1"/>
  <c r="H715" i="2"/>
  <c r="N715" i="6" s="1"/>
  <c r="I715" i="2"/>
  <c r="O715" i="6" s="1"/>
  <c r="J715" i="2"/>
  <c r="P715" i="6" s="1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716" i="2"/>
  <c r="B716" i="2"/>
  <c r="C716" i="2"/>
  <c r="E716" i="6" s="1"/>
  <c r="AO716" i="6" s="1"/>
  <c r="D716" i="2"/>
  <c r="H716" i="6" s="1"/>
  <c r="CB716" i="6" s="1"/>
  <c r="E716" i="2"/>
  <c r="F716" i="2"/>
  <c r="L716" i="6" s="1"/>
  <c r="G716" i="2"/>
  <c r="M716" i="6" s="1"/>
  <c r="AW716" i="6" s="1"/>
  <c r="H716" i="2"/>
  <c r="N716" i="6" s="1"/>
  <c r="AX716" i="6" s="1"/>
  <c r="I716" i="2"/>
  <c r="O716" i="6" s="1"/>
  <c r="J716" i="2"/>
  <c r="K716" i="2"/>
  <c r="W716" i="6" s="1"/>
  <c r="L716" i="2"/>
  <c r="AC716" i="6" s="1"/>
  <c r="BM716" i="6" s="1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717" i="2"/>
  <c r="B717" i="2"/>
  <c r="C717" i="2"/>
  <c r="D717" i="2"/>
  <c r="H717" i="6" s="1"/>
  <c r="E717" i="2"/>
  <c r="J717" i="6" s="1"/>
  <c r="F717" i="2"/>
  <c r="L717" i="6" s="1"/>
  <c r="G717" i="2"/>
  <c r="M717" i="6" s="1"/>
  <c r="H717" i="2"/>
  <c r="N717" i="6" s="1"/>
  <c r="I717" i="2"/>
  <c r="O717" i="6" s="1"/>
  <c r="J717" i="2"/>
  <c r="K717" i="2"/>
  <c r="L717" i="2"/>
  <c r="Z717" i="6" s="1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718" i="2"/>
  <c r="B718" i="2"/>
  <c r="C718" i="2"/>
  <c r="D718" i="2"/>
  <c r="E718" i="2"/>
  <c r="K718" i="6" s="1"/>
  <c r="F718" i="2"/>
  <c r="L718" i="6" s="1"/>
  <c r="G718" i="2"/>
  <c r="M718" i="6" s="1"/>
  <c r="H718" i="2"/>
  <c r="N718" i="6" s="1"/>
  <c r="I718" i="2"/>
  <c r="O718" i="6" s="1"/>
  <c r="J718" i="2"/>
  <c r="K718" i="2"/>
  <c r="L718" i="2"/>
  <c r="M718" i="2"/>
  <c r="AF718" i="6" s="1"/>
  <c r="CZ718" i="6" s="1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719" i="2"/>
  <c r="B719" i="2"/>
  <c r="C719" i="2"/>
  <c r="D719" i="2"/>
  <c r="E719" i="2"/>
  <c r="F719" i="2"/>
  <c r="G719" i="2"/>
  <c r="M719" i="6" s="1"/>
  <c r="H719" i="2"/>
  <c r="N719" i="6" s="1"/>
  <c r="I719" i="2"/>
  <c r="O719" i="6" s="1"/>
  <c r="J719" i="2"/>
  <c r="K719" i="2"/>
  <c r="W719" i="6" s="1"/>
  <c r="L719" i="2"/>
  <c r="M719" i="2"/>
  <c r="N719" i="2"/>
  <c r="AJ719" i="6" s="1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720" i="2"/>
  <c r="B720" i="2"/>
  <c r="C720" i="2"/>
  <c r="D720" i="2"/>
  <c r="E720" i="2"/>
  <c r="F720" i="2"/>
  <c r="L720" i="6" s="1"/>
  <c r="CF720" i="6" s="1"/>
  <c r="G720" i="2"/>
  <c r="H720" i="2"/>
  <c r="N720" i="6" s="1"/>
  <c r="I720" i="2"/>
  <c r="O720" i="6" s="1"/>
  <c r="J720" i="2"/>
  <c r="K720" i="2"/>
  <c r="U720" i="6" s="1"/>
  <c r="L720" i="2"/>
  <c r="AC720" i="6" s="1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721" i="2"/>
  <c r="B721" i="2"/>
  <c r="C721" i="2"/>
  <c r="D721" i="2"/>
  <c r="E721" i="2"/>
  <c r="F721" i="2"/>
  <c r="L721" i="6" s="1"/>
  <c r="G721" i="2"/>
  <c r="M721" i="6" s="1"/>
  <c r="H721" i="2"/>
  <c r="I721" i="2"/>
  <c r="O721" i="6" s="1"/>
  <c r="AY721" i="6" s="1"/>
  <c r="J721" i="2"/>
  <c r="K721" i="2"/>
  <c r="L721" i="2"/>
  <c r="Z721" i="6" s="1"/>
  <c r="BJ721" i="6" s="1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722" i="2"/>
  <c r="B722" i="2"/>
  <c r="C722" i="2"/>
  <c r="D722" i="2"/>
  <c r="E722" i="2"/>
  <c r="F722" i="2"/>
  <c r="L722" i="6" s="1"/>
  <c r="G722" i="2"/>
  <c r="M722" i="6" s="1"/>
  <c r="H722" i="2"/>
  <c r="N722" i="6" s="1"/>
  <c r="I722" i="2"/>
  <c r="J722" i="2"/>
  <c r="K722" i="2"/>
  <c r="L722" i="2"/>
  <c r="M722" i="2"/>
  <c r="AH722" i="6" s="1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723" i="2"/>
  <c r="B723" i="2"/>
  <c r="C723" i="2"/>
  <c r="D723" i="2"/>
  <c r="E723" i="2"/>
  <c r="F723" i="2"/>
  <c r="L723" i="6" s="1"/>
  <c r="G723" i="2"/>
  <c r="M723" i="6" s="1"/>
  <c r="H723" i="2"/>
  <c r="N723" i="6" s="1"/>
  <c r="I723" i="2"/>
  <c r="O723" i="6" s="1"/>
  <c r="CI723" i="6" s="1"/>
  <c r="J723" i="2"/>
  <c r="Q723" i="6" s="1"/>
  <c r="K723" i="2"/>
  <c r="U723" i="6" s="1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724" i="2"/>
  <c r="B724" i="2"/>
  <c r="C724" i="2"/>
  <c r="F724" i="6" s="1"/>
  <c r="D724" i="2"/>
  <c r="E724" i="2"/>
  <c r="F724" i="2"/>
  <c r="L724" i="6" s="1"/>
  <c r="AV724" i="6" s="1"/>
  <c r="G724" i="2"/>
  <c r="M724" i="6" s="1"/>
  <c r="H724" i="2"/>
  <c r="N724" i="6" s="1"/>
  <c r="AX724" i="6" s="1"/>
  <c r="I724" i="2"/>
  <c r="O724" i="6" s="1"/>
  <c r="J724" i="2"/>
  <c r="K724" i="2"/>
  <c r="U724" i="6" s="1"/>
  <c r="L724" i="2"/>
  <c r="AC724" i="6" s="1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725" i="2"/>
  <c r="B725" i="2"/>
  <c r="C725" i="2"/>
  <c r="D725" i="2"/>
  <c r="I725" i="6" s="1"/>
  <c r="E725" i="2"/>
  <c r="J725" i="6" s="1"/>
  <c r="F725" i="2"/>
  <c r="L725" i="6" s="1"/>
  <c r="G725" i="2"/>
  <c r="M725" i="6" s="1"/>
  <c r="CG725" i="6" s="1"/>
  <c r="H725" i="2"/>
  <c r="N725" i="6" s="1"/>
  <c r="AX725" i="6" s="1"/>
  <c r="I725" i="2"/>
  <c r="J725" i="2"/>
  <c r="K725" i="2"/>
  <c r="L725" i="2"/>
  <c r="M725" i="2"/>
  <c r="AG725" i="6" s="1"/>
  <c r="DA725" i="6" s="1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726" i="2"/>
  <c r="B726" i="2"/>
  <c r="C726" i="2"/>
  <c r="D726" i="2"/>
  <c r="E726" i="2"/>
  <c r="K726" i="6" s="1"/>
  <c r="F726" i="2"/>
  <c r="L726" i="6" s="1"/>
  <c r="AV726" i="6" s="1"/>
  <c r="G726" i="2"/>
  <c r="M726" i="6" s="1"/>
  <c r="AW726" i="6" s="1"/>
  <c r="H726" i="2"/>
  <c r="N726" i="6" s="1"/>
  <c r="AX726" i="6" s="1"/>
  <c r="I726" i="2"/>
  <c r="O726" i="6" s="1"/>
  <c r="J726" i="2"/>
  <c r="K726" i="2"/>
  <c r="L726" i="2"/>
  <c r="M726" i="2"/>
  <c r="AE726" i="6" s="1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727" i="2"/>
  <c r="B727" i="2"/>
  <c r="C727" i="2"/>
  <c r="D727" i="2"/>
  <c r="E727" i="2"/>
  <c r="F727" i="2"/>
  <c r="L727" i="6" s="1"/>
  <c r="G727" i="2"/>
  <c r="M727" i="6" s="1"/>
  <c r="H727" i="2"/>
  <c r="N727" i="6" s="1"/>
  <c r="I727" i="2"/>
  <c r="O727" i="6" s="1"/>
  <c r="CI727" i="6" s="1"/>
  <c r="J727" i="2"/>
  <c r="K727" i="2"/>
  <c r="L727" i="2"/>
  <c r="M727" i="2"/>
  <c r="N727" i="2"/>
  <c r="AK727" i="6" s="1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728" i="2"/>
  <c r="B728" i="2"/>
  <c r="C728" i="2"/>
  <c r="D728" i="2"/>
  <c r="E728" i="2"/>
  <c r="F728" i="2"/>
  <c r="L728" i="6" s="1"/>
  <c r="G728" i="2"/>
  <c r="M728" i="6" s="1"/>
  <c r="CG728" i="6" s="1"/>
  <c r="H728" i="2"/>
  <c r="N728" i="6" s="1"/>
  <c r="I728" i="2"/>
  <c r="O728" i="6" s="1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729" i="2"/>
  <c r="B729" i="2"/>
  <c r="C729" i="2"/>
  <c r="D729" i="2"/>
  <c r="E729" i="2"/>
  <c r="J729" i="6" s="1"/>
  <c r="F729" i="2"/>
  <c r="L729" i="6" s="1"/>
  <c r="G729" i="2"/>
  <c r="M729" i="6" s="1"/>
  <c r="H729" i="2"/>
  <c r="N729" i="6" s="1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730" i="2"/>
  <c r="B730" i="2"/>
  <c r="C730" i="2"/>
  <c r="D730" i="2"/>
  <c r="E730" i="2"/>
  <c r="F730" i="2"/>
  <c r="L730" i="6" s="1"/>
  <c r="G730" i="2"/>
  <c r="M730" i="6" s="1"/>
  <c r="AW730" i="6" s="1"/>
  <c r="H730" i="2"/>
  <c r="N730" i="6" s="1"/>
  <c r="CH730" i="6" s="1"/>
  <c r="I730" i="2"/>
  <c r="O730" i="6" s="1"/>
  <c r="AY730" i="6" s="1"/>
  <c r="J730" i="2"/>
  <c r="K730" i="2"/>
  <c r="L730" i="2"/>
  <c r="M730" i="2"/>
  <c r="N730" i="2"/>
  <c r="AL730" i="6" s="1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731" i="2"/>
  <c r="B731" i="2"/>
  <c r="C731" i="2"/>
  <c r="D731" i="2"/>
  <c r="E731" i="2"/>
  <c r="F731" i="2"/>
  <c r="L731" i="6" s="1"/>
  <c r="AV731" i="6" s="1"/>
  <c r="G731" i="2"/>
  <c r="M731" i="6" s="1"/>
  <c r="H731" i="2"/>
  <c r="N731" i="6" s="1"/>
  <c r="I731" i="2"/>
  <c r="O731" i="6" s="1"/>
  <c r="CI731" i="6" s="1"/>
  <c r="J731" i="2"/>
  <c r="Q731" i="6" s="1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732" i="2"/>
  <c r="B732" i="2"/>
  <c r="C732" i="2"/>
  <c r="F732" i="6" s="1"/>
  <c r="AP732" i="6" s="1"/>
  <c r="D732" i="2"/>
  <c r="I732" i="6" s="1"/>
  <c r="AS732" i="6" s="1"/>
  <c r="E732" i="2"/>
  <c r="F732" i="2"/>
  <c r="L732" i="6" s="1"/>
  <c r="G732" i="2"/>
  <c r="M732" i="6" s="1"/>
  <c r="H732" i="2"/>
  <c r="N732" i="6" s="1"/>
  <c r="AX732" i="6" s="1"/>
  <c r="I732" i="2"/>
  <c r="O732" i="6" s="1"/>
  <c r="J732" i="2"/>
  <c r="K732" i="2"/>
  <c r="U732" i="6" s="1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733" i="2"/>
  <c r="B733" i="2"/>
  <c r="C733" i="2"/>
  <c r="D733" i="2"/>
  <c r="H733" i="6" s="1"/>
  <c r="E733" i="2"/>
  <c r="J733" i="6" s="1"/>
  <c r="F733" i="2"/>
  <c r="L733" i="6" s="1"/>
  <c r="G733" i="2"/>
  <c r="M733" i="6" s="1"/>
  <c r="AW733" i="6" s="1"/>
  <c r="H733" i="2"/>
  <c r="N733" i="6" s="1"/>
  <c r="I733" i="2"/>
  <c r="O733" i="6" s="1"/>
  <c r="J733" i="2"/>
  <c r="K733" i="2"/>
  <c r="L733" i="2"/>
  <c r="Z733" i="6" s="1"/>
  <c r="CT733" i="6" s="1"/>
  <c r="M733" i="2"/>
  <c r="AD733" i="6" s="1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734" i="2"/>
  <c r="B734" i="2"/>
  <c r="C734" i="2"/>
  <c r="D734" i="2"/>
  <c r="E734" i="2"/>
  <c r="K734" i="6" s="1"/>
  <c r="F734" i="2"/>
  <c r="L734" i="6" s="1"/>
  <c r="G734" i="2"/>
  <c r="M734" i="6" s="1"/>
  <c r="H734" i="2"/>
  <c r="N734" i="6" s="1"/>
  <c r="I734" i="2"/>
  <c r="O734" i="6" s="1"/>
  <c r="AY734" i="6" s="1"/>
  <c r="J734" i="2"/>
  <c r="K734" i="2"/>
  <c r="L734" i="2"/>
  <c r="M734" i="2"/>
  <c r="AE734" i="6" s="1"/>
  <c r="N734" i="2"/>
  <c r="AL734" i="6" s="1"/>
  <c r="DF734" i="6" s="1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735" i="2"/>
  <c r="B735" i="2"/>
  <c r="C735" i="2"/>
  <c r="D735" i="2"/>
  <c r="E735" i="2"/>
  <c r="F735" i="2"/>
  <c r="G735" i="2"/>
  <c r="M735" i="6" s="1"/>
  <c r="CG735" i="6" s="1"/>
  <c r="H735" i="2"/>
  <c r="N735" i="6" s="1"/>
  <c r="AX735" i="6" s="1"/>
  <c r="I735" i="2"/>
  <c r="O735" i="6" s="1"/>
  <c r="J735" i="2"/>
  <c r="P735" i="6" s="1"/>
  <c r="K735" i="2"/>
  <c r="L735" i="2"/>
  <c r="M735" i="2"/>
  <c r="N735" i="2"/>
  <c r="AL735" i="6" s="1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736" i="2"/>
  <c r="B736" i="2"/>
  <c r="C736" i="2"/>
  <c r="G736" i="6" s="1"/>
  <c r="D736" i="2"/>
  <c r="I736" i="6" s="1"/>
  <c r="AS736" i="6" s="1"/>
  <c r="E736" i="2"/>
  <c r="F736" i="2"/>
  <c r="L736" i="6" s="1"/>
  <c r="G736" i="2"/>
  <c r="M736" i="6" s="1"/>
  <c r="H736" i="2"/>
  <c r="N736" i="6" s="1"/>
  <c r="I736" i="2"/>
  <c r="O736" i="6" s="1"/>
  <c r="J736" i="2"/>
  <c r="K736" i="2"/>
  <c r="L736" i="2"/>
  <c r="AB736" i="6" s="1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737" i="2"/>
  <c r="B737" i="2"/>
  <c r="C737" i="2"/>
  <c r="D737" i="2"/>
  <c r="E737" i="2"/>
  <c r="F737" i="2"/>
  <c r="L737" i="6" s="1"/>
  <c r="G737" i="2"/>
  <c r="M737" i="6" s="1"/>
  <c r="H737" i="2"/>
  <c r="I737" i="2"/>
  <c r="O737" i="6" s="1"/>
  <c r="J737" i="2"/>
  <c r="K737" i="2"/>
  <c r="L737" i="2"/>
  <c r="Z737" i="6" s="1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738" i="2"/>
  <c r="B738" i="2"/>
  <c r="C738" i="2"/>
  <c r="D738" i="2"/>
  <c r="E738" i="2"/>
  <c r="F738" i="2"/>
  <c r="G738" i="2"/>
  <c r="M738" i="6" s="1"/>
  <c r="H738" i="2"/>
  <c r="N738" i="6" s="1"/>
  <c r="I738" i="2"/>
  <c r="O738" i="6" s="1"/>
  <c r="J738" i="2"/>
  <c r="R738" i="6" s="1"/>
  <c r="CL738" i="6" s="1"/>
  <c r="K738" i="2"/>
  <c r="L738" i="2"/>
  <c r="M738" i="2"/>
  <c r="AD738" i="6" s="1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739" i="2"/>
  <c r="B739" i="2"/>
  <c r="C739" i="2"/>
  <c r="D739" i="2"/>
  <c r="E739" i="2"/>
  <c r="F739" i="2"/>
  <c r="G739" i="2"/>
  <c r="M739" i="6" s="1"/>
  <c r="H739" i="2"/>
  <c r="N739" i="6" s="1"/>
  <c r="I739" i="2"/>
  <c r="O739" i="6" s="1"/>
  <c r="J739" i="2"/>
  <c r="Q739" i="6" s="1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740" i="2"/>
  <c r="B740" i="2"/>
  <c r="C740" i="2"/>
  <c r="E740" i="6" s="1"/>
  <c r="D740" i="2"/>
  <c r="I740" i="6" s="1"/>
  <c r="AS740" i="6" s="1"/>
  <c r="E740" i="2"/>
  <c r="F740" i="2"/>
  <c r="L740" i="6" s="1"/>
  <c r="AV740" i="6" s="1"/>
  <c r="G740" i="2"/>
  <c r="M740" i="6" s="1"/>
  <c r="H740" i="2"/>
  <c r="N740" i="6" s="1"/>
  <c r="CH740" i="6" s="1"/>
  <c r="I740" i="2"/>
  <c r="O740" i="6" s="1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741" i="2"/>
  <c r="B741" i="2"/>
  <c r="C741" i="2"/>
  <c r="D741" i="2"/>
  <c r="H741" i="6" s="1"/>
  <c r="E741" i="2"/>
  <c r="F741" i="2"/>
  <c r="L741" i="6" s="1"/>
  <c r="G741" i="2"/>
  <c r="M741" i="6" s="1"/>
  <c r="H741" i="2"/>
  <c r="N741" i="6" s="1"/>
  <c r="I741" i="2"/>
  <c r="O741" i="6" s="1"/>
  <c r="J741" i="2"/>
  <c r="K741" i="2"/>
  <c r="L741" i="2"/>
  <c r="Z741" i="6" s="1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742" i="2"/>
  <c r="B742" i="2"/>
  <c r="C742" i="2"/>
  <c r="D742" i="2"/>
  <c r="E742" i="2"/>
  <c r="F742" i="2"/>
  <c r="L742" i="6" s="1"/>
  <c r="G742" i="2"/>
  <c r="M742" i="6" s="1"/>
  <c r="AW742" i="6" s="1"/>
  <c r="H742" i="2"/>
  <c r="N742" i="6" s="1"/>
  <c r="AX742" i="6" s="1"/>
  <c r="I742" i="2"/>
  <c r="O742" i="6" s="1"/>
  <c r="AY742" i="6" s="1"/>
  <c r="J742" i="2"/>
  <c r="K742" i="2"/>
  <c r="L742" i="2"/>
  <c r="M742" i="2"/>
  <c r="AF742" i="6" s="1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743" i="2"/>
  <c r="B743" i="2"/>
  <c r="C743" i="2"/>
  <c r="D743" i="2"/>
  <c r="E743" i="2"/>
  <c r="F743" i="2"/>
  <c r="L743" i="6" s="1"/>
  <c r="G743" i="2"/>
  <c r="H743" i="2"/>
  <c r="N743" i="6" s="1"/>
  <c r="I743" i="2"/>
  <c r="O743" i="6" s="1"/>
  <c r="J743" i="2"/>
  <c r="K743" i="2"/>
  <c r="L743" i="2"/>
  <c r="M743" i="2"/>
  <c r="N743" i="2"/>
  <c r="AL743" i="6" s="1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744" i="2"/>
  <c r="B744" i="2"/>
  <c r="C744" i="2"/>
  <c r="D744" i="2"/>
  <c r="E744" i="2"/>
  <c r="F744" i="2"/>
  <c r="L744" i="6" s="1"/>
  <c r="G744" i="2"/>
  <c r="M744" i="6" s="1"/>
  <c r="H744" i="2"/>
  <c r="I744" i="2"/>
  <c r="O744" i="6" s="1"/>
  <c r="J744" i="2"/>
  <c r="K744" i="2"/>
  <c r="X744" i="6" s="1"/>
  <c r="CR744" i="6" s="1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745" i="2"/>
  <c r="B745" i="2"/>
  <c r="C745" i="2"/>
  <c r="D745" i="2"/>
  <c r="I745" i="6" s="1"/>
  <c r="AS745" i="6" s="1"/>
  <c r="E745" i="2"/>
  <c r="F745" i="2"/>
  <c r="L745" i="6" s="1"/>
  <c r="G745" i="2"/>
  <c r="M745" i="6" s="1"/>
  <c r="H745" i="2"/>
  <c r="N745" i="6" s="1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746" i="2"/>
  <c r="B746" i="2"/>
  <c r="C746" i="2"/>
  <c r="D746" i="2"/>
  <c r="E746" i="2"/>
  <c r="F746" i="2"/>
  <c r="L746" i="6" s="1"/>
  <c r="G746" i="2"/>
  <c r="M746" i="6" s="1"/>
  <c r="H746" i="2"/>
  <c r="N746" i="6" s="1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747" i="2"/>
  <c r="B747" i="2"/>
  <c r="C747" i="2"/>
  <c r="D747" i="2"/>
  <c r="E747" i="2"/>
  <c r="F747" i="2"/>
  <c r="L747" i="6" s="1"/>
  <c r="G747" i="2"/>
  <c r="H747" i="2"/>
  <c r="N747" i="6" s="1"/>
  <c r="I747" i="2"/>
  <c r="O747" i="6" s="1"/>
  <c r="J747" i="2"/>
  <c r="Q747" i="6" s="1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748" i="2"/>
  <c r="B748" i="2"/>
  <c r="C748" i="2"/>
  <c r="E748" i="6" s="1"/>
  <c r="D748" i="2"/>
  <c r="E748" i="2"/>
  <c r="F748" i="2"/>
  <c r="L748" i="6" s="1"/>
  <c r="AV748" i="6" s="1"/>
  <c r="G748" i="2"/>
  <c r="M748" i="6" s="1"/>
  <c r="H748" i="2"/>
  <c r="I748" i="2"/>
  <c r="O748" i="6" s="1"/>
  <c r="J748" i="2"/>
  <c r="K748" i="2"/>
  <c r="U748" i="6" s="1"/>
  <c r="CO748" i="6" s="1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749" i="2"/>
  <c r="B749" i="2"/>
  <c r="C749" i="2"/>
  <c r="D749" i="2"/>
  <c r="I749" i="6" s="1"/>
  <c r="E749" i="2"/>
  <c r="F749" i="2"/>
  <c r="L749" i="6" s="1"/>
  <c r="G749" i="2"/>
  <c r="M749" i="6" s="1"/>
  <c r="H749" i="2"/>
  <c r="N749" i="6" s="1"/>
  <c r="I749" i="2"/>
  <c r="J749" i="2"/>
  <c r="K749" i="2"/>
  <c r="L749" i="2"/>
  <c r="AB749" i="6" s="1"/>
  <c r="BL749" i="6" s="1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750" i="2"/>
  <c r="B750" i="2"/>
  <c r="C750" i="2"/>
  <c r="D750" i="2"/>
  <c r="E750" i="2"/>
  <c r="F750" i="2"/>
  <c r="L750" i="6" s="1"/>
  <c r="G750" i="2"/>
  <c r="M750" i="6" s="1"/>
  <c r="H750" i="2"/>
  <c r="N750" i="6" s="1"/>
  <c r="I750" i="2"/>
  <c r="O750" i="6" s="1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751" i="2"/>
  <c r="B751" i="2"/>
  <c r="C751" i="2"/>
  <c r="D751" i="2"/>
  <c r="E751" i="2"/>
  <c r="F751" i="2"/>
  <c r="L751" i="6" s="1"/>
  <c r="G751" i="2"/>
  <c r="H751" i="2"/>
  <c r="N751" i="6" s="1"/>
  <c r="AX751" i="6" s="1"/>
  <c r="I751" i="2"/>
  <c r="O751" i="6" s="1"/>
  <c r="J751" i="2"/>
  <c r="K751" i="2"/>
  <c r="L751" i="2"/>
  <c r="M751" i="2"/>
  <c r="N751" i="2"/>
  <c r="AJ751" i="6" s="1"/>
  <c r="BT751" i="6" s="1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752" i="2"/>
  <c r="B752" i="2"/>
  <c r="C752" i="2"/>
  <c r="D752" i="2"/>
  <c r="E752" i="2"/>
  <c r="F752" i="2"/>
  <c r="L752" i="6" s="1"/>
  <c r="G752" i="2"/>
  <c r="H752" i="2"/>
  <c r="I752" i="2"/>
  <c r="O752" i="6" s="1"/>
  <c r="J752" i="2"/>
  <c r="K752" i="2"/>
  <c r="X752" i="6" s="1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753" i="2"/>
  <c r="B753" i="2"/>
  <c r="C753" i="2"/>
  <c r="D753" i="2"/>
  <c r="I753" i="6" s="1"/>
  <c r="E753" i="2"/>
  <c r="F753" i="2"/>
  <c r="L753" i="6" s="1"/>
  <c r="AV753" i="6" s="1"/>
  <c r="G753" i="2"/>
  <c r="M753" i="6" s="1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754" i="2"/>
  <c r="B754" i="2"/>
  <c r="C754" i="2"/>
  <c r="D754" i="2"/>
  <c r="E754" i="2"/>
  <c r="K754" i="6" s="1"/>
  <c r="F754" i="2"/>
  <c r="L754" i="6" s="1"/>
  <c r="G754" i="2"/>
  <c r="M754" i="6" s="1"/>
  <c r="H754" i="2"/>
  <c r="N754" i="6" s="1"/>
  <c r="I754" i="2"/>
  <c r="J754" i="2"/>
  <c r="Q754" i="6" s="1"/>
  <c r="K754" i="2"/>
  <c r="L754" i="2"/>
  <c r="M754" i="2"/>
  <c r="N754" i="2"/>
  <c r="AJ754" i="6" s="1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755" i="2"/>
  <c r="B755" i="2"/>
  <c r="C755" i="2"/>
  <c r="D755" i="2"/>
  <c r="E755" i="2"/>
  <c r="F755" i="2"/>
  <c r="L755" i="6" s="1"/>
  <c r="G755" i="2"/>
  <c r="H755" i="2"/>
  <c r="N755" i="6" s="1"/>
  <c r="I755" i="2"/>
  <c r="O755" i="6" s="1"/>
  <c r="J755" i="2"/>
  <c r="Q755" i="6" s="1"/>
  <c r="BA755" i="6" s="1"/>
  <c r="K755" i="2"/>
  <c r="L755" i="2"/>
  <c r="M755" i="2"/>
  <c r="N755" i="2"/>
  <c r="AJ755" i="6" s="1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756" i="2"/>
  <c r="B756" i="2"/>
  <c r="C756" i="2"/>
  <c r="F756" i="6" s="1"/>
  <c r="BZ756" i="6" s="1"/>
  <c r="D756" i="2"/>
  <c r="E756" i="2"/>
  <c r="F756" i="2"/>
  <c r="L756" i="6" s="1"/>
  <c r="CF756" i="6" s="1"/>
  <c r="G756" i="2"/>
  <c r="M756" i="6" s="1"/>
  <c r="H756" i="2"/>
  <c r="I756" i="2"/>
  <c r="O756" i="6" s="1"/>
  <c r="J756" i="2"/>
  <c r="K756" i="2"/>
  <c r="V756" i="6" s="1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757" i="2"/>
  <c r="B757" i="2"/>
  <c r="C757" i="2"/>
  <c r="D757" i="2"/>
  <c r="H757" i="6" s="1"/>
  <c r="E757" i="2"/>
  <c r="F757" i="2"/>
  <c r="L757" i="6" s="1"/>
  <c r="G757" i="2"/>
  <c r="M757" i="6" s="1"/>
  <c r="H757" i="2"/>
  <c r="N757" i="6" s="1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758" i="2"/>
  <c r="B758" i="2"/>
  <c r="C758" i="2"/>
  <c r="D758" i="2"/>
  <c r="E758" i="2"/>
  <c r="J758" i="6" s="1"/>
  <c r="F758" i="2"/>
  <c r="L758" i="6" s="1"/>
  <c r="AV758" i="6" s="1"/>
  <c r="G758" i="2"/>
  <c r="M758" i="6" s="1"/>
  <c r="AW758" i="6" s="1"/>
  <c r="H758" i="2"/>
  <c r="N758" i="6" s="1"/>
  <c r="I758" i="2"/>
  <c r="O758" i="6" s="1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759" i="2"/>
  <c r="B759" i="2"/>
  <c r="C759" i="2"/>
  <c r="D759" i="2"/>
  <c r="E759" i="2"/>
  <c r="F759" i="2"/>
  <c r="L759" i="6" s="1"/>
  <c r="AV759" i="6" s="1"/>
  <c r="G759" i="2"/>
  <c r="H759" i="2"/>
  <c r="N759" i="6" s="1"/>
  <c r="I759" i="2"/>
  <c r="O759" i="6" s="1"/>
  <c r="AY759" i="6" s="1"/>
  <c r="J759" i="2"/>
  <c r="K759" i="2"/>
  <c r="L759" i="2"/>
  <c r="M759" i="2"/>
  <c r="N759" i="2"/>
  <c r="AJ759" i="6" s="1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760" i="2"/>
  <c r="B760" i="2"/>
  <c r="C760" i="2"/>
  <c r="G760" i="6" s="1"/>
  <c r="D760" i="2"/>
  <c r="E760" i="2"/>
  <c r="F760" i="2"/>
  <c r="L760" i="6" s="1"/>
  <c r="CF760" i="6" s="1"/>
  <c r="G760" i="2"/>
  <c r="M760" i="6" s="1"/>
  <c r="H760" i="2"/>
  <c r="I760" i="2"/>
  <c r="O760" i="6" s="1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761" i="2"/>
  <c r="B761" i="2"/>
  <c r="C761" i="2"/>
  <c r="D761" i="2"/>
  <c r="H761" i="6" s="1"/>
  <c r="AR761" i="6" s="1"/>
  <c r="E761" i="2"/>
  <c r="F761" i="2"/>
  <c r="L761" i="6" s="1"/>
  <c r="CF761" i="6" s="1"/>
  <c r="G761" i="2"/>
  <c r="M761" i="6" s="1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762" i="2"/>
  <c r="B762" i="2"/>
  <c r="C762" i="2"/>
  <c r="D762" i="2"/>
  <c r="E762" i="2"/>
  <c r="J762" i="6" s="1"/>
  <c r="F762" i="2"/>
  <c r="L762" i="6" s="1"/>
  <c r="G762" i="2"/>
  <c r="M762" i="6" s="1"/>
  <c r="H762" i="2"/>
  <c r="N762" i="6" s="1"/>
  <c r="I762" i="2"/>
  <c r="O762" i="6" s="1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763" i="2"/>
  <c r="B763" i="2"/>
  <c r="C763" i="2"/>
  <c r="D763" i="2"/>
  <c r="E763" i="2"/>
  <c r="F763" i="2"/>
  <c r="L763" i="6" s="1"/>
  <c r="AV763" i="6" s="1"/>
  <c r="G763" i="2"/>
  <c r="H763" i="2"/>
  <c r="N763" i="6" s="1"/>
  <c r="AX763" i="6" s="1"/>
  <c r="I763" i="2"/>
  <c r="O763" i="6" s="1"/>
  <c r="J763" i="2"/>
  <c r="P763" i="6" s="1"/>
  <c r="AZ763" i="6" s="1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764" i="2"/>
  <c r="B764" i="2"/>
  <c r="C764" i="2"/>
  <c r="E764" i="6" s="1"/>
  <c r="D764" i="2"/>
  <c r="E764" i="2"/>
  <c r="F764" i="2"/>
  <c r="L764" i="6" s="1"/>
  <c r="G764" i="2"/>
  <c r="M764" i="6" s="1"/>
  <c r="AW764" i="6" s="1"/>
  <c r="H764" i="2"/>
  <c r="I764" i="2"/>
  <c r="O764" i="6" s="1"/>
  <c r="J764" i="2"/>
  <c r="K764" i="2"/>
  <c r="U764" i="6" s="1"/>
  <c r="BE764" i="6" s="1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765" i="2"/>
  <c r="B765" i="2"/>
  <c r="C765" i="2"/>
  <c r="D765" i="2"/>
  <c r="I765" i="6" s="1"/>
  <c r="AS765" i="6" s="1"/>
  <c r="E765" i="2"/>
  <c r="F765" i="2"/>
  <c r="L765" i="6" s="1"/>
  <c r="G765" i="2"/>
  <c r="M765" i="6" s="1"/>
  <c r="AW765" i="6" s="1"/>
  <c r="H765" i="2"/>
  <c r="N765" i="6" s="1"/>
  <c r="I765" i="2"/>
  <c r="J765" i="2"/>
  <c r="K765" i="2"/>
  <c r="L765" i="2"/>
  <c r="AB765" i="6" s="1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766" i="2"/>
  <c r="B766" i="2"/>
  <c r="C766" i="2"/>
  <c r="D766" i="2"/>
  <c r="E766" i="2"/>
  <c r="F766" i="2"/>
  <c r="L766" i="6" s="1"/>
  <c r="G766" i="2"/>
  <c r="M766" i="6" s="1"/>
  <c r="CG766" i="6" s="1"/>
  <c r="H766" i="2"/>
  <c r="N766" i="6" s="1"/>
  <c r="I766" i="2"/>
  <c r="O766" i="6" s="1"/>
  <c r="J766" i="2"/>
  <c r="K766" i="2"/>
  <c r="L766" i="2"/>
  <c r="M766" i="2"/>
  <c r="AF766" i="6" s="1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767" i="2"/>
  <c r="B767" i="2"/>
  <c r="C767" i="2"/>
  <c r="D767" i="2"/>
  <c r="E767" i="2"/>
  <c r="F767" i="2"/>
  <c r="G767" i="2"/>
  <c r="H767" i="2"/>
  <c r="N767" i="6" s="1"/>
  <c r="I767" i="2"/>
  <c r="O767" i="6" s="1"/>
  <c r="J767" i="2"/>
  <c r="K767" i="2"/>
  <c r="L767" i="2"/>
  <c r="M767" i="2"/>
  <c r="N767" i="2"/>
  <c r="AL767" i="6" s="1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768" i="2"/>
  <c r="B768" i="2"/>
  <c r="C768" i="2"/>
  <c r="D768" i="2"/>
  <c r="E768" i="2"/>
  <c r="F768" i="2"/>
  <c r="L768" i="6" s="1"/>
  <c r="AV768" i="6" s="1"/>
  <c r="G768" i="2"/>
  <c r="H768" i="2"/>
  <c r="I768" i="2"/>
  <c r="O768" i="6" s="1"/>
  <c r="CI768" i="6" s="1"/>
  <c r="J768" i="2"/>
  <c r="K768" i="2"/>
  <c r="L768" i="2"/>
  <c r="M768" i="2"/>
  <c r="AH768" i="6" s="1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769" i="2"/>
  <c r="B769" i="2"/>
  <c r="C769" i="2"/>
  <c r="D769" i="2"/>
  <c r="I769" i="6" s="1"/>
  <c r="CC769" i="6" s="1"/>
  <c r="E769" i="2"/>
  <c r="F769" i="2"/>
  <c r="L769" i="6" s="1"/>
  <c r="AV769" i="6" s="1"/>
  <c r="G769" i="2"/>
  <c r="M769" i="6" s="1"/>
  <c r="CG769" i="6" s="1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770" i="2"/>
  <c r="B770" i="2"/>
  <c r="C770" i="2"/>
  <c r="D770" i="2"/>
  <c r="E770" i="2"/>
  <c r="J770" i="6" s="1"/>
  <c r="AT770" i="6" s="1"/>
  <c r="F770" i="2"/>
  <c r="L770" i="6" s="1"/>
  <c r="G770" i="2"/>
  <c r="M770" i="6" s="1"/>
  <c r="AW770" i="6" s="1"/>
  <c r="H770" i="2"/>
  <c r="N770" i="6" s="1"/>
  <c r="I770" i="2"/>
  <c r="J770" i="2"/>
  <c r="S770" i="6" s="1"/>
  <c r="CM770" i="6" s="1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771" i="2"/>
  <c r="B771" i="2"/>
  <c r="C771" i="2"/>
  <c r="D771" i="2"/>
  <c r="E771" i="2"/>
  <c r="F771" i="2"/>
  <c r="L771" i="6" s="1"/>
  <c r="AV771" i="6" s="1"/>
  <c r="G771" i="2"/>
  <c r="H771" i="2"/>
  <c r="N771" i="6" s="1"/>
  <c r="I771" i="2"/>
  <c r="O771" i="6" s="1"/>
  <c r="J771" i="2"/>
  <c r="S771" i="6" s="1"/>
  <c r="BC771" i="6" s="1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772" i="2"/>
  <c r="B772" i="2"/>
  <c r="C772" i="2"/>
  <c r="D772" i="6" s="1"/>
  <c r="D772" i="2"/>
  <c r="E772" i="2"/>
  <c r="F772" i="2"/>
  <c r="L772" i="6" s="1"/>
  <c r="G772" i="2"/>
  <c r="M772" i="6" s="1"/>
  <c r="H772" i="2"/>
  <c r="I772" i="2"/>
  <c r="O772" i="6" s="1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773" i="2"/>
  <c r="B773" i="2"/>
  <c r="C773" i="2"/>
  <c r="D773" i="2"/>
  <c r="H773" i="6" s="1"/>
  <c r="AR773" i="6" s="1"/>
  <c r="E773" i="2"/>
  <c r="F773" i="2"/>
  <c r="L773" i="6" s="1"/>
  <c r="G773" i="2"/>
  <c r="M773" i="6" s="1"/>
  <c r="H773" i="2"/>
  <c r="N773" i="6" s="1"/>
  <c r="AX773" i="6" s="1"/>
  <c r="I773" i="2"/>
  <c r="J773" i="2"/>
  <c r="K773" i="2"/>
  <c r="L773" i="2"/>
  <c r="AA773" i="6" s="1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774" i="2"/>
  <c r="B774" i="2"/>
  <c r="C774" i="2"/>
  <c r="D774" i="2"/>
  <c r="E774" i="2"/>
  <c r="K774" i="6" s="1"/>
  <c r="F774" i="2"/>
  <c r="L774" i="6" s="1"/>
  <c r="CF774" i="6" s="1"/>
  <c r="G774" i="2"/>
  <c r="M774" i="6" s="1"/>
  <c r="H774" i="2"/>
  <c r="N774" i="6" s="1"/>
  <c r="I774" i="2"/>
  <c r="O774" i="6" s="1"/>
  <c r="J774" i="2"/>
  <c r="K774" i="2"/>
  <c r="L774" i="2"/>
  <c r="M774" i="2"/>
  <c r="AG774" i="6" s="1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775" i="2"/>
  <c r="B775" i="2"/>
  <c r="C775" i="2"/>
  <c r="D775" i="2"/>
  <c r="E775" i="2"/>
  <c r="F775" i="2"/>
  <c r="L775" i="6" s="1"/>
  <c r="CF775" i="6" s="1"/>
  <c r="G775" i="2"/>
  <c r="H775" i="2"/>
  <c r="N775" i="6" s="1"/>
  <c r="I775" i="2"/>
  <c r="O775" i="6" s="1"/>
  <c r="CI775" i="6" s="1"/>
  <c r="J775" i="2"/>
  <c r="K775" i="2"/>
  <c r="L775" i="2"/>
  <c r="M775" i="2"/>
  <c r="N775" i="2"/>
  <c r="AJ775" i="6" s="1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776" i="2"/>
  <c r="B776" i="2"/>
  <c r="C776" i="2"/>
  <c r="D776" i="2"/>
  <c r="E776" i="2"/>
  <c r="F776" i="2"/>
  <c r="L776" i="6" s="1"/>
  <c r="G776" i="2"/>
  <c r="H776" i="2"/>
  <c r="I776" i="2"/>
  <c r="O776" i="6" s="1"/>
  <c r="AY776" i="6" s="1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777" i="2"/>
  <c r="B777" i="2"/>
  <c r="C777" i="2"/>
  <c r="D777" i="2"/>
  <c r="I777" i="6" s="1"/>
  <c r="CC777" i="6" s="1"/>
  <c r="E777" i="2"/>
  <c r="F777" i="2"/>
  <c r="L777" i="6" s="1"/>
  <c r="G777" i="2"/>
  <c r="M777" i="6" s="1"/>
  <c r="CG777" i="6" s="1"/>
  <c r="H777" i="2"/>
  <c r="I777" i="2"/>
  <c r="J777" i="2"/>
  <c r="K777" i="2"/>
  <c r="L777" i="2"/>
  <c r="AB777" i="6" s="1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778" i="2"/>
  <c r="B778" i="2"/>
  <c r="C778" i="2"/>
  <c r="D778" i="2"/>
  <c r="E778" i="2"/>
  <c r="K778" i="6" s="1"/>
  <c r="AU778" i="6" s="1"/>
  <c r="F778" i="2"/>
  <c r="L778" i="6" s="1"/>
  <c r="G778" i="2"/>
  <c r="M778" i="6" s="1"/>
  <c r="H778" i="2"/>
  <c r="N778" i="6" s="1"/>
  <c r="I778" i="2"/>
  <c r="J778" i="2"/>
  <c r="K778" i="2"/>
  <c r="L778" i="2"/>
  <c r="M778" i="2"/>
  <c r="AD778" i="6" s="1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779" i="2"/>
  <c r="B779" i="2"/>
  <c r="C779" i="2"/>
  <c r="D779" i="2"/>
  <c r="E779" i="2"/>
  <c r="F779" i="2"/>
  <c r="L779" i="6" s="1"/>
  <c r="CF779" i="6" s="1"/>
  <c r="G779" i="2"/>
  <c r="H779" i="2"/>
  <c r="N779" i="6" s="1"/>
  <c r="I779" i="2"/>
  <c r="O779" i="6" s="1"/>
  <c r="J779" i="2"/>
  <c r="P779" i="6" s="1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780" i="2"/>
  <c r="B780" i="2"/>
  <c r="C780" i="2"/>
  <c r="E780" i="6" s="1"/>
  <c r="AO780" i="6" s="1"/>
  <c r="D780" i="2"/>
  <c r="E780" i="2"/>
  <c r="F780" i="2"/>
  <c r="L780" i="6" s="1"/>
  <c r="G780" i="2"/>
  <c r="M780" i="6" s="1"/>
  <c r="AW780" i="6" s="1"/>
  <c r="H780" i="2"/>
  <c r="I780" i="2"/>
  <c r="O780" i="6" s="1"/>
  <c r="J780" i="2"/>
  <c r="K780" i="2"/>
  <c r="U780" i="6" s="1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781" i="2"/>
  <c r="B781" i="2"/>
  <c r="C781" i="2"/>
  <c r="D781" i="2"/>
  <c r="I781" i="6" s="1"/>
  <c r="AS781" i="6" s="1"/>
  <c r="E781" i="2"/>
  <c r="F781" i="2"/>
  <c r="L781" i="6" s="1"/>
  <c r="AV781" i="6" s="1"/>
  <c r="G781" i="2"/>
  <c r="M781" i="6" s="1"/>
  <c r="H781" i="2"/>
  <c r="N781" i="6" s="1"/>
  <c r="I781" i="2"/>
  <c r="J781" i="2"/>
  <c r="K781" i="2"/>
  <c r="L781" i="2"/>
  <c r="AB781" i="6" s="1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782" i="2"/>
  <c r="B782" i="2"/>
  <c r="C782" i="2"/>
  <c r="D782" i="2"/>
  <c r="E782" i="2"/>
  <c r="K782" i="6" s="1"/>
  <c r="CE782" i="6" s="1"/>
  <c r="F782" i="2"/>
  <c r="L782" i="6" s="1"/>
  <c r="CF782" i="6" s="1"/>
  <c r="G782" i="2"/>
  <c r="M782" i="6" s="1"/>
  <c r="H782" i="2"/>
  <c r="N782" i="6" s="1"/>
  <c r="AX782" i="6" s="1"/>
  <c r="I782" i="2"/>
  <c r="O782" i="6" s="1"/>
  <c r="J782" i="2"/>
  <c r="R782" i="6" s="1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783" i="2"/>
  <c r="B783" i="2"/>
  <c r="C783" i="2"/>
  <c r="D783" i="2"/>
  <c r="E783" i="2"/>
  <c r="F783" i="2"/>
  <c r="G783" i="2"/>
  <c r="H783" i="2"/>
  <c r="N783" i="6" s="1"/>
  <c r="I783" i="2"/>
  <c r="O783" i="6" s="1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784" i="2"/>
  <c r="B784" i="2"/>
  <c r="C784" i="2"/>
  <c r="E784" i="6" s="1"/>
  <c r="D784" i="2"/>
  <c r="E784" i="2"/>
  <c r="F784" i="2"/>
  <c r="L784" i="6" s="1"/>
  <c r="CF784" i="6" s="1"/>
  <c r="G784" i="2"/>
  <c r="M784" i="6" s="1"/>
  <c r="H784" i="2"/>
  <c r="I784" i="2"/>
  <c r="O784" i="6" s="1"/>
  <c r="AY784" i="6" s="1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785" i="2"/>
  <c r="B785" i="2"/>
  <c r="C785" i="2"/>
  <c r="D785" i="2"/>
  <c r="E785" i="2"/>
  <c r="F785" i="2"/>
  <c r="L785" i="6" s="1"/>
  <c r="AV785" i="6" s="1"/>
  <c r="G785" i="2"/>
  <c r="M785" i="6" s="1"/>
  <c r="CG785" i="6" s="1"/>
  <c r="H785" i="2"/>
  <c r="N785" i="6" s="1"/>
  <c r="AX785" i="6" s="1"/>
  <c r="I785" i="2"/>
  <c r="J785" i="2"/>
  <c r="K785" i="2"/>
  <c r="L785" i="2"/>
  <c r="Y785" i="6" s="1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786" i="2"/>
  <c r="B786" i="2"/>
  <c r="C786" i="2"/>
  <c r="D786" i="2"/>
  <c r="E786" i="2"/>
  <c r="J786" i="6" s="1"/>
  <c r="F786" i="2"/>
  <c r="L786" i="6" s="1"/>
  <c r="AV786" i="6" s="1"/>
  <c r="G786" i="2"/>
  <c r="M786" i="6" s="1"/>
  <c r="H786" i="2"/>
  <c r="N786" i="6" s="1"/>
  <c r="I786" i="2"/>
  <c r="O786" i="6" s="1"/>
  <c r="AY786" i="6" s="1"/>
  <c r="J786" i="2"/>
  <c r="K786" i="2"/>
  <c r="L786" i="2"/>
  <c r="M786" i="2"/>
  <c r="AD786" i="6" s="1"/>
  <c r="N786" i="2"/>
  <c r="AK786" i="6" s="1"/>
  <c r="BU786" i="6" s="1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787" i="2"/>
  <c r="B787" i="2"/>
  <c r="C787" i="2"/>
  <c r="D787" i="2"/>
  <c r="E787" i="2"/>
  <c r="F787" i="2"/>
  <c r="L787" i="6" s="1"/>
  <c r="G787" i="2"/>
  <c r="H787" i="2"/>
  <c r="N787" i="6" s="1"/>
  <c r="CH787" i="6" s="1"/>
  <c r="I787" i="2"/>
  <c r="O787" i="6" s="1"/>
  <c r="CI787" i="6" s="1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788" i="2"/>
  <c r="B788" i="2"/>
  <c r="C788" i="2"/>
  <c r="D788" i="2"/>
  <c r="E788" i="2"/>
  <c r="F788" i="2"/>
  <c r="L788" i="6" s="1"/>
  <c r="G788" i="2"/>
  <c r="M788" i="6" s="1"/>
  <c r="AW788" i="6" s="1"/>
  <c r="H788" i="2"/>
  <c r="I788" i="2"/>
  <c r="O788" i="6" s="1"/>
  <c r="AY788" i="6" s="1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789" i="2"/>
  <c r="B789" i="2"/>
  <c r="C789" i="2"/>
  <c r="D789" i="2"/>
  <c r="I789" i="6" s="1"/>
  <c r="AS789" i="6" s="1"/>
  <c r="E789" i="2"/>
  <c r="F789" i="2"/>
  <c r="L789" i="6" s="1"/>
  <c r="G789" i="2"/>
  <c r="M789" i="6" s="1"/>
  <c r="CG789" i="6" s="1"/>
  <c r="H789" i="2"/>
  <c r="I789" i="2"/>
  <c r="J789" i="2"/>
  <c r="K789" i="2"/>
  <c r="L789" i="2"/>
  <c r="AC789" i="6" s="1"/>
  <c r="CW789" i="6" s="1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790" i="2"/>
  <c r="B790" i="2"/>
  <c r="C790" i="2"/>
  <c r="D790" i="2"/>
  <c r="E790" i="2"/>
  <c r="K790" i="6" s="1"/>
  <c r="F790" i="2"/>
  <c r="L790" i="6" s="1"/>
  <c r="G790" i="2"/>
  <c r="M790" i="6" s="1"/>
  <c r="AW790" i="6" s="1"/>
  <c r="H790" i="2"/>
  <c r="N790" i="6" s="1"/>
  <c r="I790" i="2"/>
  <c r="O790" i="6" s="1"/>
  <c r="CI790" i="6" s="1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791" i="2"/>
  <c r="B791" i="2"/>
  <c r="C791" i="2"/>
  <c r="D791" i="2"/>
  <c r="E791" i="2"/>
  <c r="F791" i="2"/>
  <c r="G791" i="2"/>
  <c r="H791" i="2"/>
  <c r="N791" i="6" s="1"/>
  <c r="I791" i="2"/>
  <c r="O791" i="6" s="1"/>
  <c r="CI791" i="6" s="1"/>
  <c r="J791" i="2"/>
  <c r="K791" i="2"/>
  <c r="L791" i="2"/>
  <c r="M791" i="2"/>
  <c r="N791" i="2"/>
  <c r="AK791" i="6" s="1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792" i="2"/>
  <c r="B792" i="2"/>
  <c r="C792" i="2"/>
  <c r="D792" i="6" s="1"/>
  <c r="D792" i="2"/>
  <c r="E792" i="2"/>
  <c r="F792" i="2"/>
  <c r="L792" i="6" s="1"/>
  <c r="AV792" i="6" s="1"/>
  <c r="G792" i="2"/>
  <c r="M792" i="6" s="1"/>
  <c r="H792" i="2"/>
  <c r="I792" i="2"/>
  <c r="O792" i="6" s="1"/>
  <c r="CI792" i="6" s="1"/>
  <c r="J792" i="2"/>
  <c r="K792" i="2"/>
  <c r="X792" i="6" s="1"/>
  <c r="CR792" i="6" s="1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793" i="2"/>
  <c r="B793" i="2"/>
  <c r="C793" i="2"/>
  <c r="D793" i="2"/>
  <c r="I793" i="6" s="1"/>
  <c r="CC793" i="6" s="1"/>
  <c r="E793" i="2"/>
  <c r="F793" i="2"/>
  <c r="L793" i="6" s="1"/>
  <c r="G793" i="2"/>
  <c r="M793" i="6" s="1"/>
  <c r="AW793" i="6" s="1"/>
  <c r="H793" i="2"/>
  <c r="I793" i="2"/>
  <c r="J793" i="2"/>
  <c r="K793" i="2"/>
  <c r="L793" i="2"/>
  <c r="AB793" i="6" s="1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794" i="2"/>
  <c r="B794" i="2"/>
  <c r="C794" i="2"/>
  <c r="D794" i="2"/>
  <c r="E794" i="2"/>
  <c r="F794" i="2"/>
  <c r="L794" i="6" s="1"/>
  <c r="AV794" i="6" s="1"/>
  <c r="G794" i="2"/>
  <c r="M794" i="6" s="1"/>
  <c r="H794" i="2"/>
  <c r="N794" i="6" s="1"/>
  <c r="I794" i="2"/>
  <c r="J794" i="2"/>
  <c r="K794" i="2"/>
  <c r="L794" i="2"/>
  <c r="M794" i="2"/>
  <c r="AH794" i="6" s="1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795" i="2"/>
  <c r="B795" i="2"/>
  <c r="C795" i="2"/>
  <c r="D795" i="2"/>
  <c r="E795" i="2"/>
  <c r="F795" i="2"/>
  <c r="L795" i="6" s="1"/>
  <c r="CF795" i="6" s="1"/>
  <c r="G795" i="2"/>
  <c r="H795" i="2"/>
  <c r="N795" i="6" s="1"/>
  <c r="I795" i="2"/>
  <c r="O795" i="6" s="1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796" i="2"/>
  <c r="B796" i="2"/>
  <c r="C796" i="2"/>
  <c r="D796" i="2"/>
  <c r="E796" i="2"/>
  <c r="F796" i="2"/>
  <c r="L796" i="6" s="1"/>
  <c r="G796" i="2"/>
  <c r="M796" i="6" s="1"/>
  <c r="H796" i="2"/>
  <c r="I796" i="2"/>
  <c r="O796" i="6" s="1"/>
  <c r="J796" i="2"/>
  <c r="K796" i="2"/>
  <c r="X796" i="6" s="1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797" i="2"/>
  <c r="B797" i="2"/>
  <c r="C797" i="2"/>
  <c r="D797" i="2"/>
  <c r="I797" i="6" s="1"/>
  <c r="E797" i="2"/>
  <c r="F797" i="2"/>
  <c r="L797" i="6" s="1"/>
  <c r="G797" i="2"/>
  <c r="M797" i="6" s="1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798" i="2"/>
  <c r="B798" i="2"/>
  <c r="C798" i="2"/>
  <c r="D798" i="2"/>
  <c r="E798" i="2"/>
  <c r="K798" i="6" s="1"/>
  <c r="F798" i="2"/>
  <c r="L798" i="6" s="1"/>
  <c r="G798" i="2"/>
  <c r="M798" i="6" s="1"/>
  <c r="H798" i="2"/>
  <c r="N798" i="6" s="1"/>
  <c r="I798" i="2"/>
  <c r="O798" i="6" s="1"/>
  <c r="J798" i="2"/>
  <c r="S798" i="6" s="1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799" i="2"/>
  <c r="B799" i="2"/>
  <c r="C799" i="2"/>
  <c r="D799" i="2"/>
  <c r="E799" i="2"/>
  <c r="F799" i="2"/>
  <c r="L799" i="6" s="1"/>
  <c r="CF799" i="6" s="1"/>
  <c r="G799" i="2"/>
  <c r="H799" i="2"/>
  <c r="N799" i="6" s="1"/>
  <c r="I799" i="2"/>
  <c r="O799" i="6" s="1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800" i="2"/>
  <c r="B800" i="2"/>
  <c r="C800" i="2"/>
  <c r="E800" i="6" s="1"/>
  <c r="D800" i="2"/>
  <c r="E800" i="2"/>
  <c r="F800" i="2"/>
  <c r="L800" i="6" s="1"/>
  <c r="G800" i="2"/>
  <c r="M800" i="6" s="1"/>
  <c r="CG800" i="6" s="1"/>
  <c r="H800" i="2"/>
  <c r="I800" i="2"/>
  <c r="O800" i="6" s="1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801" i="2"/>
  <c r="B801" i="2"/>
  <c r="C801" i="2"/>
  <c r="D801" i="2"/>
  <c r="E801" i="2"/>
  <c r="F801" i="2"/>
  <c r="L801" i="6" s="1"/>
  <c r="AV801" i="6" s="1"/>
  <c r="G801" i="2"/>
  <c r="M801" i="6" s="1"/>
  <c r="H801" i="2"/>
  <c r="N801" i="6" s="1"/>
  <c r="CH801" i="6" s="1"/>
  <c r="I801" i="2"/>
  <c r="J801" i="2"/>
  <c r="K801" i="2"/>
  <c r="L801" i="2"/>
  <c r="Y801" i="6" s="1"/>
  <c r="CS801" i="6" s="1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802" i="2"/>
  <c r="B802" i="2"/>
  <c r="C802" i="2"/>
  <c r="D802" i="2"/>
  <c r="E802" i="2"/>
  <c r="F802" i="2"/>
  <c r="L802" i="6" s="1"/>
  <c r="G802" i="2"/>
  <c r="M802" i="6" s="1"/>
  <c r="H802" i="2"/>
  <c r="N802" i="6" s="1"/>
  <c r="CH802" i="6" s="1"/>
  <c r="I802" i="2"/>
  <c r="O802" i="6" s="1"/>
  <c r="CI802" i="6" s="1"/>
  <c r="J802" i="2"/>
  <c r="K802" i="2"/>
  <c r="L802" i="2"/>
  <c r="Z802" i="6" s="1"/>
  <c r="M802" i="2"/>
  <c r="AE802" i="6" s="1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803" i="2"/>
  <c r="B803" i="2"/>
  <c r="C803" i="2"/>
  <c r="D803" i="2"/>
  <c r="E803" i="2"/>
  <c r="F803" i="2"/>
  <c r="L803" i="6" s="1"/>
  <c r="CF803" i="6" s="1"/>
  <c r="G803" i="2"/>
  <c r="H803" i="2"/>
  <c r="N803" i="6" s="1"/>
  <c r="I803" i="2"/>
  <c r="O803" i="6" s="1"/>
  <c r="J803" i="2"/>
  <c r="S803" i="6" s="1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804" i="2"/>
  <c r="B804" i="2"/>
  <c r="C804" i="2"/>
  <c r="D804" i="2"/>
  <c r="H804" i="6" s="1"/>
  <c r="AR804" i="6" s="1"/>
  <c r="E804" i="2"/>
  <c r="F804" i="2"/>
  <c r="L804" i="6" s="1"/>
  <c r="AV804" i="6" s="1"/>
  <c r="G804" i="2"/>
  <c r="M804" i="6" s="1"/>
  <c r="H804" i="2"/>
  <c r="N804" i="6" s="1"/>
  <c r="I804" i="2"/>
  <c r="O804" i="6" s="1"/>
  <c r="J804" i="2"/>
  <c r="K804" i="2"/>
  <c r="L804" i="2"/>
  <c r="AC804" i="6" s="1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805" i="2"/>
  <c r="B805" i="2"/>
  <c r="C805" i="2"/>
  <c r="D805" i="2"/>
  <c r="E805" i="2"/>
  <c r="F805" i="2"/>
  <c r="L805" i="6" s="1"/>
  <c r="AV805" i="6" s="1"/>
  <c r="G805" i="2"/>
  <c r="M805" i="6" s="1"/>
  <c r="H805" i="2"/>
  <c r="N805" i="6" s="1"/>
  <c r="CH805" i="6" s="1"/>
  <c r="I805" i="2"/>
  <c r="J805" i="2"/>
  <c r="K805" i="2"/>
  <c r="L805" i="2"/>
  <c r="AC805" i="6" s="1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806" i="2"/>
  <c r="B806" i="2"/>
  <c r="C806" i="2"/>
  <c r="D806" i="2"/>
  <c r="E806" i="2"/>
  <c r="J806" i="6" s="1"/>
  <c r="AT806" i="6" s="1"/>
  <c r="F806" i="2"/>
  <c r="L806" i="6" s="1"/>
  <c r="AV806" i="6" s="1"/>
  <c r="G806" i="2"/>
  <c r="M806" i="6" s="1"/>
  <c r="H806" i="2"/>
  <c r="N806" i="6" s="1"/>
  <c r="I806" i="2"/>
  <c r="O806" i="6" s="1"/>
  <c r="CI806" i="6" s="1"/>
  <c r="J806" i="2"/>
  <c r="K806" i="2"/>
  <c r="L806" i="2"/>
  <c r="M806" i="2"/>
  <c r="AH806" i="6" s="1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807" i="2"/>
  <c r="B807" i="2"/>
  <c r="C807" i="2"/>
  <c r="D807" i="2"/>
  <c r="E807" i="2"/>
  <c r="F807" i="2"/>
  <c r="G807" i="2"/>
  <c r="H807" i="2"/>
  <c r="N807" i="6" s="1"/>
  <c r="I807" i="2"/>
  <c r="O807" i="6" s="1"/>
  <c r="AY807" i="6" s="1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808" i="2"/>
  <c r="B808" i="2"/>
  <c r="C808" i="2"/>
  <c r="F808" i="6" s="1"/>
  <c r="D808" i="2"/>
  <c r="H808" i="6" s="1"/>
  <c r="AR808" i="6" s="1"/>
  <c r="E808" i="2"/>
  <c r="F808" i="2"/>
  <c r="L808" i="6" s="1"/>
  <c r="CF808" i="6" s="1"/>
  <c r="G808" i="2"/>
  <c r="M808" i="6" s="1"/>
  <c r="CG808" i="6" s="1"/>
  <c r="H808" i="2"/>
  <c r="N808" i="6" s="1"/>
  <c r="AX808" i="6" s="1"/>
  <c r="I808" i="2"/>
  <c r="O808" i="6" s="1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809" i="2"/>
  <c r="B809" i="2"/>
  <c r="C809" i="2"/>
  <c r="D809" i="2"/>
  <c r="E809" i="2"/>
  <c r="F809" i="2"/>
  <c r="L809" i="6" s="1"/>
  <c r="AV809" i="6" s="1"/>
  <c r="G809" i="2"/>
  <c r="M809" i="6" s="1"/>
  <c r="H809" i="2"/>
  <c r="N809" i="6" s="1"/>
  <c r="I809" i="2"/>
  <c r="J809" i="2"/>
  <c r="K809" i="2"/>
  <c r="L809" i="2"/>
  <c r="AA809" i="6" s="1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810" i="2"/>
  <c r="B810" i="2"/>
  <c r="C810" i="2"/>
  <c r="D810" i="2"/>
  <c r="E810" i="2"/>
  <c r="F810" i="2"/>
  <c r="L810" i="6" s="1"/>
  <c r="AV810" i="6" s="1"/>
  <c r="G810" i="2"/>
  <c r="M810" i="6" s="1"/>
  <c r="AW810" i="6" s="1"/>
  <c r="H810" i="2"/>
  <c r="N810" i="6" s="1"/>
  <c r="CH810" i="6" s="1"/>
  <c r="I810" i="2"/>
  <c r="J810" i="2"/>
  <c r="K810" i="2"/>
  <c r="L810" i="2"/>
  <c r="AA810" i="6" s="1"/>
  <c r="M810" i="2"/>
  <c r="AH810" i="6" s="1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811" i="2"/>
  <c r="B811" i="2"/>
  <c r="C811" i="2"/>
  <c r="D811" i="2"/>
  <c r="I811" i="6" s="1"/>
  <c r="CC811" i="6" s="1"/>
  <c r="E811" i="2"/>
  <c r="F811" i="2"/>
  <c r="L811" i="6" s="1"/>
  <c r="G811" i="2"/>
  <c r="H811" i="2"/>
  <c r="N811" i="6" s="1"/>
  <c r="I811" i="2"/>
  <c r="O811" i="6" s="1"/>
  <c r="J811" i="2"/>
  <c r="P811" i="6" s="1"/>
  <c r="CJ811" i="6" s="1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812" i="2"/>
  <c r="B812" i="2"/>
  <c r="C812" i="2"/>
  <c r="D812" i="2"/>
  <c r="I812" i="6" s="1"/>
  <c r="E812" i="2"/>
  <c r="F812" i="2"/>
  <c r="L812" i="6" s="1"/>
  <c r="G812" i="2"/>
  <c r="M812" i="6" s="1"/>
  <c r="AW812" i="6" s="1"/>
  <c r="H812" i="2"/>
  <c r="N812" i="6" s="1"/>
  <c r="I812" i="2"/>
  <c r="O812" i="6" s="1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813" i="2"/>
  <c r="B813" i="2"/>
  <c r="C813" i="2"/>
  <c r="D813" i="2"/>
  <c r="E813" i="2"/>
  <c r="F813" i="2"/>
  <c r="L813" i="6" s="1"/>
  <c r="G813" i="2"/>
  <c r="M813" i="6" s="1"/>
  <c r="H813" i="2"/>
  <c r="N813" i="6" s="1"/>
  <c r="CH813" i="6" s="1"/>
  <c r="I813" i="2"/>
  <c r="J813" i="2"/>
  <c r="P813" i="6" s="1"/>
  <c r="AZ813" i="6" s="1"/>
  <c r="K813" i="2"/>
  <c r="L813" i="2"/>
  <c r="AB813" i="6" s="1"/>
  <c r="CV813" i="6" s="1"/>
  <c r="M813" i="2"/>
  <c r="N813" i="2"/>
  <c r="AJ813" i="6" s="1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814" i="2"/>
  <c r="B814" i="2"/>
  <c r="C814" i="2"/>
  <c r="D814" i="2"/>
  <c r="E814" i="2"/>
  <c r="F814" i="2"/>
  <c r="L814" i="6" s="1"/>
  <c r="G814" i="2"/>
  <c r="M814" i="6" s="1"/>
  <c r="AW814" i="6" s="1"/>
  <c r="H814" i="2"/>
  <c r="N814" i="6" s="1"/>
  <c r="I814" i="2"/>
  <c r="O814" i="6" s="1"/>
  <c r="CI814" i="6" s="1"/>
  <c r="J814" i="2"/>
  <c r="K814" i="2"/>
  <c r="L814" i="2"/>
  <c r="M814" i="2"/>
  <c r="N814" i="2"/>
  <c r="AJ814" i="6" s="1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815" i="2"/>
  <c r="B815" i="2"/>
  <c r="C815" i="2"/>
  <c r="D815" i="2"/>
  <c r="E815" i="2"/>
  <c r="F815" i="2"/>
  <c r="L815" i="6" s="1"/>
  <c r="G815" i="2"/>
  <c r="H815" i="2"/>
  <c r="N815" i="6" s="1"/>
  <c r="I815" i="2"/>
  <c r="O815" i="6" s="1"/>
  <c r="J815" i="2"/>
  <c r="R815" i="6" s="1"/>
  <c r="K815" i="2"/>
  <c r="L815" i="2"/>
  <c r="M815" i="2"/>
  <c r="N815" i="2"/>
  <c r="AL815" i="6" s="1"/>
  <c r="DF815" i="6" s="1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816" i="2"/>
  <c r="B816" i="2"/>
  <c r="C816" i="2"/>
  <c r="G816" i="6" s="1"/>
  <c r="D816" i="2"/>
  <c r="I816" i="6" s="1"/>
  <c r="E816" i="2"/>
  <c r="F816" i="2"/>
  <c r="L816" i="6" s="1"/>
  <c r="G816" i="2"/>
  <c r="M816" i="6" s="1"/>
  <c r="H816" i="2"/>
  <c r="N816" i="6" s="1"/>
  <c r="AX816" i="6" s="1"/>
  <c r="I816" i="2"/>
  <c r="O816" i="6" s="1"/>
  <c r="J816" i="2"/>
  <c r="K816" i="2"/>
  <c r="T816" i="6" s="1"/>
  <c r="CN816" i="6" s="1"/>
  <c r="L816" i="2"/>
  <c r="Z816" i="6" s="1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817" i="2"/>
  <c r="B817" i="2"/>
  <c r="C817" i="2"/>
  <c r="D817" i="2"/>
  <c r="E817" i="2"/>
  <c r="F817" i="2"/>
  <c r="L817" i="6" s="1"/>
  <c r="G817" i="2"/>
  <c r="M817" i="6" s="1"/>
  <c r="H817" i="2"/>
  <c r="N817" i="6" s="1"/>
  <c r="CH817" i="6" s="1"/>
  <c r="I817" i="2"/>
  <c r="J817" i="2"/>
  <c r="K817" i="2"/>
  <c r="L817" i="2"/>
  <c r="AB817" i="6" s="1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818" i="2"/>
  <c r="B818" i="2"/>
  <c r="C818" i="2"/>
  <c r="D818" i="2"/>
  <c r="H818" i="6" s="1"/>
  <c r="E818" i="2"/>
  <c r="F818" i="2"/>
  <c r="L818" i="6" s="1"/>
  <c r="CF818" i="6" s="1"/>
  <c r="G818" i="2"/>
  <c r="M818" i="6" s="1"/>
  <c r="CG818" i="6" s="1"/>
  <c r="H818" i="2"/>
  <c r="N818" i="6" s="1"/>
  <c r="CH818" i="6" s="1"/>
  <c r="I818" i="2"/>
  <c r="J818" i="2"/>
  <c r="K818" i="2"/>
  <c r="L818" i="2"/>
  <c r="AA818" i="6" s="1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819" i="2"/>
  <c r="B819" i="2"/>
  <c r="C819" i="2"/>
  <c r="D819" i="2"/>
  <c r="E819" i="2"/>
  <c r="F819" i="2"/>
  <c r="L819" i="6" s="1"/>
  <c r="G819" i="2"/>
  <c r="H819" i="2"/>
  <c r="N819" i="6" s="1"/>
  <c r="I819" i="2"/>
  <c r="O819" i="6" s="1"/>
  <c r="AY819" i="6" s="1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820" i="2"/>
  <c r="B820" i="2"/>
  <c r="C820" i="2"/>
  <c r="D820" i="2"/>
  <c r="E820" i="2"/>
  <c r="J820" i="6" s="1"/>
  <c r="AT820" i="6" s="1"/>
  <c r="F820" i="2"/>
  <c r="L820" i="6" s="1"/>
  <c r="G820" i="2"/>
  <c r="H820" i="2"/>
  <c r="N820" i="6" s="1"/>
  <c r="I820" i="2"/>
  <c r="O820" i="6" s="1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821" i="2"/>
  <c r="B821" i="2"/>
  <c r="C821" i="2"/>
  <c r="D821" i="2"/>
  <c r="E821" i="2"/>
  <c r="F821" i="2"/>
  <c r="L821" i="6" s="1"/>
  <c r="AV821" i="6" s="1"/>
  <c r="G821" i="2"/>
  <c r="M821" i="6" s="1"/>
  <c r="H821" i="2"/>
  <c r="N821" i="6" s="1"/>
  <c r="I821" i="2"/>
  <c r="J821" i="2"/>
  <c r="K821" i="2"/>
  <c r="L821" i="2"/>
  <c r="Z821" i="6" s="1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822" i="2"/>
  <c r="B822" i="2"/>
  <c r="C822" i="2"/>
  <c r="D822" i="2"/>
  <c r="E822" i="2"/>
  <c r="F822" i="2"/>
  <c r="L822" i="6" s="1"/>
  <c r="G822" i="2"/>
  <c r="M822" i="6" s="1"/>
  <c r="AW822" i="6" s="1"/>
  <c r="H822" i="2"/>
  <c r="N822" i="6" s="1"/>
  <c r="I822" i="2"/>
  <c r="O822" i="6" s="1"/>
  <c r="AY822" i="6" s="1"/>
  <c r="J822" i="2"/>
  <c r="K822" i="2"/>
  <c r="L822" i="2"/>
  <c r="AB822" i="6" s="1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823" i="2"/>
  <c r="B823" i="2"/>
  <c r="C823" i="2"/>
  <c r="D823" i="2"/>
  <c r="E823" i="2"/>
  <c r="F823" i="2"/>
  <c r="L823" i="6" s="1"/>
  <c r="G823" i="2"/>
  <c r="H823" i="2"/>
  <c r="N823" i="6" s="1"/>
  <c r="I823" i="2"/>
  <c r="O823" i="6" s="1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824" i="2"/>
  <c r="B824" i="2"/>
  <c r="C824" i="2"/>
  <c r="D824" i="2"/>
  <c r="E824" i="2"/>
  <c r="F824" i="2"/>
  <c r="L824" i="6" s="1"/>
  <c r="G824" i="2"/>
  <c r="M824" i="6" s="1"/>
  <c r="AW824" i="6" s="1"/>
  <c r="H824" i="2"/>
  <c r="N824" i="6" s="1"/>
  <c r="I824" i="2"/>
  <c r="O824" i="6" s="1"/>
  <c r="CI824" i="6" s="1"/>
  <c r="J824" i="2"/>
  <c r="K824" i="2"/>
  <c r="U824" i="6" s="1"/>
  <c r="CO824" i="6" s="1"/>
  <c r="L824" i="2"/>
  <c r="M824" i="2"/>
  <c r="N824" i="2"/>
  <c r="AJ824" i="6" s="1"/>
  <c r="BT824" i="6" s="1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825" i="2"/>
  <c r="B825" i="2"/>
  <c r="C825" i="2"/>
  <c r="D825" i="2"/>
  <c r="E825" i="2"/>
  <c r="F825" i="2"/>
  <c r="L825" i="6" s="1"/>
  <c r="G825" i="2"/>
  <c r="M825" i="6" s="1"/>
  <c r="H825" i="2"/>
  <c r="N825" i="6" s="1"/>
  <c r="CH825" i="6" s="1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826" i="2"/>
  <c r="B826" i="2"/>
  <c r="C826" i="2"/>
  <c r="D826" i="2"/>
  <c r="E826" i="2"/>
  <c r="F826" i="2"/>
  <c r="L826" i="6" s="1"/>
  <c r="G826" i="2"/>
  <c r="M826" i="6" s="1"/>
  <c r="H826" i="2"/>
  <c r="N826" i="6" s="1"/>
  <c r="AX826" i="6" s="1"/>
  <c r="I826" i="2"/>
  <c r="J826" i="2"/>
  <c r="S826" i="6" s="1"/>
  <c r="K826" i="2"/>
  <c r="L826" i="2"/>
  <c r="AA826" i="6" s="1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827" i="2"/>
  <c r="B827" i="2"/>
  <c r="C827" i="2"/>
  <c r="D827" i="2"/>
  <c r="E827" i="2"/>
  <c r="F827" i="2"/>
  <c r="L827" i="6" s="1"/>
  <c r="AV827" i="6" s="1"/>
  <c r="G827" i="2"/>
  <c r="H827" i="2"/>
  <c r="N827" i="6" s="1"/>
  <c r="I827" i="2"/>
  <c r="O827" i="6" s="1"/>
  <c r="J827" i="2"/>
  <c r="R827" i="6" s="1"/>
  <c r="K827" i="2"/>
  <c r="L827" i="2"/>
  <c r="M827" i="2"/>
  <c r="N827" i="2"/>
  <c r="AL827" i="6" s="1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828" i="2"/>
  <c r="B828" i="2"/>
  <c r="C828" i="2"/>
  <c r="D828" i="2"/>
  <c r="H828" i="6" s="1"/>
  <c r="E828" i="2"/>
  <c r="F828" i="2"/>
  <c r="L828" i="6" s="1"/>
  <c r="AV828" i="6" s="1"/>
  <c r="G828" i="2"/>
  <c r="M828" i="6" s="1"/>
  <c r="H828" i="2"/>
  <c r="N828" i="6" s="1"/>
  <c r="AX828" i="6" s="1"/>
  <c r="I828" i="2"/>
  <c r="O828" i="6" s="1"/>
  <c r="J828" i="2"/>
  <c r="K828" i="2"/>
  <c r="T828" i="6" s="1"/>
  <c r="CN828" i="6" s="1"/>
  <c r="L828" i="2"/>
  <c r="Z828" i="6" s="1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829" i="2"/>
  <c r="B829" i="2"/>
  <c r="C829" i="2"/>
  <c r="D829" i="2"/>
  <c r="H829" i="6" s="1"/>
  <c r="E829" i="2"/>
  <c r="F829" i="2"/>
  <c r="L829" i="6" s="1"/>
  <c r="G829" i="2"/>
  <c r="M829" i="6" s="1"/>
  <c r="H829" i="2"/>
  <c r="N829" i="6" s="1"/>
  <c r="AX829" i="6" s="1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830" i="2"/>
  <c r="B830" i="2"/>
  <c r="C830" i="2"/>
  <c r="D830" i="2"/>
  <c r="H830" i="6" s="1"/>
  <c r="CB830" i="6" s="1"/>
  <c r="E830" i="2"/>
  <c r="F830" i="2"/>
  <c r="L830" i="6" s="1"/>
  <c r="G830" i="2"/>
  <c r="M830" i="6" s="1"/>
  <c r="H830" i="2"/>
  <c r="N830" i="6" s="1"/>
  <c r="I830" i="2"/>
  <c r="O830" i="6" s="1"/>
  <c r="J830" i="2"/>
  <c r="K830" i="2"/>
  <c r="L830" i="2"/>
  <c r="M830" i="2"/>
  <c r="N830" i="2"/>
  <c r="AJ830" i="6" s="1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831" i="2"/>
  <c r="B831" i="2"/>
  <c r="C831" i="2"/>
  <c r="D831" i="2"/>
  <c r="H831" i="6" s="1"/>
  <c r="E831" i="2"/>
  <c r="F831" i="2"/>
  <c r="L831" i="6" s="1"/>
  <c r="CF831" i="6" s="1"/>
  <c r="G831" i="2"/>
  <c r="H831" i="2"/>
  <c r="N831" i="6" s="1"/>
  <c r="AX831" i="6" s="1"/>
  <c r="I831" i="2"/>
  <c r="O831" i="6" s="1"/>
  <c r="J831" i="2"/>
  <c r="K831" i="2"/>
  <c r="L831" i="2"/>
  <c r="M831" i="2"/>
  <c r="N831" i="2"/>
  <c r="AK831" i="6" s="1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832" i="2"/>
  <c r="B832" i="2"/>
  <c r="C832" i="2"/>
  <c r="G832" i="6" s="1"/>
  <c r="AQ832" i="6" s="1"/>
  <c r="D832" i="2"/>
  <c r="H832" i="6" s="1"/>
  <c r="E832" i="2"/>
  <c r="F832" i="2"/>
  <c r="L832" i="6" s="1"/>
  <c r="G832" i="2"/>
  <c r="M832" i="6" s="1"/>
  <c r="AW832" i="6" s="1"/>
  <c r="H832" i="2"/>
  <c r="N832" i="6" s="1"/>
  <c r="CH832" i="6" s="1"/>
  <c r="I832" i="2"/>
  <c r="O832" i="6" s="1"/>
  <c r="CI832" i="6" s="1"/>
  <c r="J832" i="2"/>
  <c r="K832" i="2"/>
  <c r="X832" i="6" s="1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833" i="2"/>
  <c r="B833" i="2"/>
  <c r="C833" i="2"/>
  <c r="D833" i="2"/>
  <c r="I833" i="6" s="1"/>
  <c r="E833" i="2"/>
  <c r="F833" i="2"/>
  <c r="L833" i="6" s="1"/>
  <c r="G833" i="2"/>
  <c r="M833" i="6" s="1"/>
  <c r="H833" i="2"/>
  <c r="N833" i="6" s="1"/>
  <c r="CH833" i="6" s="1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834" i="2"/>
  <c r="B834" i="2"/>
  <c r="C834" i="2"/>
  <c r="D834" i="2"/>
  <c r="H834" i="6" s="1"/>
  <c r="AR834" i="6" s="1"/>
  <c r="E834" i="2"/>
  <c r="J834" i="6" s="1"/>
  <c r="F834" i="2"/>
  <c r="L834" i="6" s="1"/>
  <c r="G834" i="2"/>
  <c r="M834" i="6" s="1"/>
  <c r="H834" i="2"/>
  <c r="N834" i="6" s="1"/>
  <c r="AX834" i="6" s="1"/>
  <c r="I834" i="2"/>
  <c r="O834" i="6" s="1"/>
  <c r="J834" i="2"/>
  <c r="K834" i="2"/>
  <c r="L834" i="2"/>
  <c r="M834" i="2"/>
  <c r="AD834" i="6" s="1"/>
  <c r="BN834" i="6" s="1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835" i="2"/>
  <c r="B835" i="2"/>
  <c r="C835" i="2"/>
  <c r="D835" i="2"/>
  <c r="H835" i="6" s="1"/>
  <c r="E835" i="2"/>
  <c r="F835" i="2"/>
  <c r="L835" i="6" s="1"/>
  <c r="G835" i="2"/>
  <c r="H835" i="2"/>
  <c r="N835" i="6" s="1"/>
  <c r="I835" i="2"/>
  <c r="O835" i="6" s="1"/>
  <c r="J835" i="2"/>
  <c r="R835" i="6" s="1"/>
  <c r="K835" i="2"/>
  <c r="L835" i="2"/>
  <c r="Y835" i="6" s="1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836" i="2"/>
  <c r="B836" i="2"/>
  <c r="C836" i="2"/>
  <c r="D836" i="6" s="1"/>
  <c r="AN836" i="6" s="1"/>
  <c r="D836" i="2"/>
  <c r="I836" i="6" s="1"/>
  <c r="CC836" i="6" s="1"/>
  <c r="E836" i="2"/>
  <c r="F836" i="2"/>
  <c r="L836" i="6" s="1"/>
  <c r="G836" i="2"/>
  <c r="M836" i="6" s="1"/>
  <c r="CG836" i="6" s="1"/>
  <c r="H836" i="2"/>
  <c r="N836" i="6" s="1"/>
  <c r="AX836" i="6" s="1"/>
  <c r="I836" i="2"/>
  <c r="O836" i="6" s="1"/>
  <c r="J836" i="2"/>
  <c r="K836" i="2"/>
  <c r="U836" i="6" s="1"/>
  <c r="CO836" i="6" s="1"/>
  <c r="L836" i="2"/>
  <c r="AC836" i="6" s="1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837" i="2"/>
  <c r="B837" i="2"/>
  <c r="C837" i="2"/>
  <c r="D837" i="2"/>
  <c r="I837" i="6" s="1"/>
  <c r="E837" i="2"/>
  <c r="F837" i="2"/>
  <c r="L837" i="6" s="1"/>
  <c r="G837" i="2"/>
  <c r="M837" i="6" s="1"/>
  <c r="H837" i="2"/>
  <c r="N837" i="6" s="1"/>
  <c r="AX837" i="6" s="1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838" i="2"/>
  <c r="B838" i="2"/>
  <c r="C838" i="2"/>
  <c r="D838" i="2"/>
  <c r="E838" i="2"/>
  <c r="J838" i="6" s="1"/>
  <c r="F838" i="2"/>
  <c r="L838" i="6" s="1"/>
  <c r="G838" i="2"/>
  <c r="M838" i="6" s="1"/>
  <c r="AW838" i="6" s="1"/>
  <c r="H838" i="2"/>
  <c r="N838" i="6" s="1"/>
  <c r="I838" i="2"/>
  <c r="O838" i="6" s="1"/>
  <c r="J838" i="2"/>
  <c r="K838" i="2"/>
  <c r="L838" i="2"/>
  <c r="AB838" i="6" s="1"/>
  <c r="M838" i="2"/>
  <c r="AG838" i="6" s="1"/>
  <c r="DA838" i="6" s="1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839" i="2"/>
  <c r="B839" i="2"/>
  <c r="C839" i="2"/>
  <c r="D839" i="2"/>
  <c r="E839" i="2"/>
  <c r="F839" i="2"/>
  <c r="L839" i="6" s="1"/>
  <c r="CF839" i="6" s="1"/>
  <c r="G839" i="2"/>
  <c r="H839" i="2"/>
  <c r="N839" i="6" s="1"/>
  <c r="I839" i="2"/>
  <c r="O839" i="6" s="1"/>
  <c r="J839" i="2"/>
  <c r="Q839" i="6" s="1"/>
  <c r="CK839" i="6" s="1"/>
  <c r="K839" i="2"/>
  <c r="L839" i="2"/>
  <c r="AB839" i="6" s="1"/>
  <c r="CV839" i="6" s="1"/>
  <c r="M839" i="2"/>
  <c r="N839" i="2"/>
  <c r="AI839" i="6" s="1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840" i="2"/>
  <c r="B840" i="2"/>
  <c r="C840" i="2"/>
  <c r="F840" i="6" s="1"/>
  <c r="BZ840" i="6" s="1"/>
  <c r="D840" i="2"/>
  <c r="E840" i="2"/>
  <c r="F840" i="2"/>
  <c r="L840" i="6" s="1"/>
  <c r="G840" i="2"/>
  <c r="M840" i="6" s="1"/>
  <c r="AW840" i="6" s="1"/>
  <c r="H840" i="2"/>
  <c r="N840" i="6" s="1"/>
  <c r="I840" i="2"/>
  <c r="O840" i="6" s="1"/>
  <c r="CI840" i="6" s="1"/>
  <c r="J840" i="2"/>
  <c r="K840" i="2"/>
  <c r="U840" i="6" s="1"/>
  <c r="CO840" i="6" s="1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841" i="2"/>
  <c r="B841" i="2"/>
  <c r="C841" i="2"/>
  <c r="D841" i="2"/>
  <c r="H841" i="6" s="1"/>
  <c r="AR841" i="6" s="1"/>
  <c r="E841" i="2"/>
  <c r="F841" i="2"/>
  <c r="L841" i="6" s="1"/>
  <c r="G841" i="2"/>
  <c r="M841" i="6" s="1"/>
  <c r="AW841" i="6" s="1"/>
  <c r="H841" i="2"/>
  <c r="N841" i="6" s="1"/>
  <c r="I841" i="2"/>
  <c r="J841" i="2"/>
  <c r="K841" i="2"/>
  <c r="L841" i="2"/>
  <c r="AA841" i="6" s="1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842" i="2"/>
  <c r="B842" i="2"/>
  <c r="C842" i="2"/>
  <c r="D842" i="2"/>
  <c r="E842" i="2"/>
  <c r="F842" i="2"/>
  <c r="L842" i="6" s="1"/>
  <c r="G842" i="2"/>
  <c r="M842" i="6" s="1"/>
  <c r="H842" i="2"/>
  <c r="N842" i="6" s="1"/>
  <c r="I842" i="2"/>
  <c r="O842" i="6" s="1"/>
  <c r="J842" i="2"/>
  <c r="P842" i="6" s="1"/>
  <c r="CJ842" i="6" s="1"/>
  <c r="K842" i="2"/>
  <c r="X842" i="6" s="1"/>
  <c r="CR842" i="6" s="1"/>
  <c r="L842" i="2"/>
  <c r="M842" i="2"/>
  <c r="AG842" i="6" s="1"/>
  <c r="BQ842" i="6" s="1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843" i="2"/>
  <c r="B843" i="2"/>
  <c r="C843" i="2"/>
  <c r="D843" i="2"/>
  <c r="H843" i="6" s="1"/>
  <c r="AR843" i="6" s="1"/>
  <c r="E843" i="2"/>
  <c r="F843" i="2"/>
  <c r="L843" i="6" s="1"/>
  <c r="G843" i="2"/>
  <c r="H843" i="2"/>
  <c r="N843" i="6" s="1"/>
  <c r="CH843" i="6" s="1"/>
  <c r="I843" i="2"/>
  <c r="O843" i="6" s="1"/>
  <c r="J843" i="2"/>
  <c r="R843" i="6" s="1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844" i="2"/>
  <c r="B844" i="2"/>
  <c r="C844" i="2"/>
  <c r="F844" i="6" s="1"/>
  <c r="BZ844" i="6" s="1"/>
  <c r="D844" i="2"/>
  <c r="E844" i="2"/>
  <c r="F844" i="2"/>
  <c r="L844" i="6" s="1"/>
  <c r="G844" i="2"/>
  <c r="M844" i="6" s="1"/>
  <c r="H844" i="2"/>
  <c r="N844" i="6" s="1"/>
  <c r="CH844" i="6" s="1"/>
  <c r="I844" i="2"/>
  <c r="O844" i="6" s="1"/>
  <c r="J844" i="2"/>
  <c r="K844" i="2"/>
  <c r="T844" i="6" s="1"/>
  <c r="CN844" i="6" s="1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845" i="2"/>
  <c r="B845" i="2"/>
  <c r="C845" i="2"/>
  <c r="D845" i="2"/>
  <c r="E845" i="2"/>
  <c r="F845" i="2"/>
  <c r="L845" i="6" s="1"/>
  <c r="G845" i="2"/>
  <c r="M845" i="6" s="1"/>
  <c r="H845" i="2"/>
  <c r="N845" i="6" s="1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846" i="2"/>
  <c r="B846" i="2"/>
  <c r="C846" i="2"/>
  <c r="D846" i="2"/>
  <c r="E846" i="2"/>
  <c r="F846" i="2"/>
  <c r="L846" i="6" s="1"/>
  <c r="AV846" i="6" s="1"/>
  <c r="G846" i="2"/>
  <c r="M846" i="6" s="1"/>
  <c r="H846" i="2"/>
  <c r="N846" i="6" s="1"/>
  <c r="I846" i="2"/>
  <c r="O846" i="6" s="1"/>
  <c r="J846" i="2"/>
  <c r="S846" i="6" s="1"/>
  <c r="K846" i="2"/>
  <c r="L846" i="2"/>
  <c r="M846" i="2"/>
  <c r="AG846" i="6" s="1"/>
  <c r="DA846" i="6" s="1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847" i="2"/>
  <c r="B847" i="2"/>
  <c r="C847" i="2"/>
  <c r="D847" i="2"/>
  <c r="E847" i="2"/>
  <c r="F847" i="2"/>
  <c r="L847" i="6" s="1"/>
  <c r="G847" i="2"/>
  <c r="H847" i="2"/>
  <c r="N847" i="6" s="1"/>
  <c r="AX847" i="6" s="1"/>
  <c r="I847" i="2"/>
  <c r="O847" i="6" s="1"/>
  <c r="J847" i="2"/>
  <c r="S847" i="6" s="1"/>
  <c r="K847" i="2"/>
  <c r="L847" i="2"/>
  <c r="M847" i="2"/>
  <c r="N847" i="2"/>
  <c r="AL847" i="6" s="1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848" i="2"/>
  <c r="B848" i="2"/>
  <c r="C848" i="2"/>
  <c r="F848" i="6" s="1"/>
  <c r="BZ848" i="6" s="1"/>
  <c r="D848" i="2"/>
  <c r="H848" i="6" s="1"/>
  <c r="E848" i="2"/>
  <c r="F848" i="2"/>
  <c r="L848" i="6" s="1"/>
  <c r="G848" i="2"/>
  <c r="M848" i="6" s="1"/>
  <c r="H848" i="2"/>
  <c r="N848" i="6" s="1"/>
  <c r="CH848" i="6" s="1"/>
  <c r="I848" i="2"/>
  <c r="O848" i="6" s="1"/>
  <c r="CI848" i="6" s="1"/>
  <c r="J848" i="2"/>
  <c r="Q848" i="6" s="1"/>
  <c r="BA848" i="6" s="1"/>
  <c r="K848" i="2"/>
  <c r="L848" i="2"/>
  <c r="AC848" i="6" s="1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849" i="2"/>
  <c r="B849" i="2"/>
  <c r="C849" i="2"/>
  <c r="D849" i="2"/>
  <c r="E849" i="2"/>
  <c r="F849" i="2"/>
  <c r="L849" i="6" s="1"/>
  <c r="AV849" i="6" s="1"/>
  <c r="G849" i="2"/>
  <c r="M849" i="6" s="1"/>
  <c r="H849" i="2"/>
  <c r="N849" i="6" s="1"/>
  <c r="I849" i="2"/>
  <c r="J849" i="2"/>
  <c r="P849" i="6" s="1"/>
  <c r="AZ849" i="6" s="1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850" i="2"/>
  <c r="B850" i="2"/>
  <c r="C850" i="2"/>
  <c r="D850" i="2"/>
  <c r="E850" i="2"/>
  <c r="F850" i="2"/>
  <c r="L850" i="6" s="1"/>
  <c r="CF850" i="6" s="1"/>
  <c r="G850" i="2"/>
  <c r="M850" i="6" s="1"/>
  <c r="H850" i="2"/>
  <c r="N850" i="6" s="1"/>
  <c r="CH850" i="6" s="1"/>
  <c r="I850" i="2"/>
  <c r="O850" i="6" s="1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851" i="2"/>
  <c r="B851" i="2"/>
  <c r="C851" i="2"/>
  <c r="D851" i="2"/>
  <c r="E851" i="2"/>
  <c r="F851" i="2"/>
  <c r="L851" i="6" s="1"/>
  <c r="G851" i="2"/>
  <c r="H851" i="2"/>
  <c r="N851" i="6" s="1"/>
  <c r="I851" i="2"/>
  <c r="O851" i="6" s="1"/>
  <c r="J851" i="2"/>
  <c r="K851" i="2"/>
  <c r="L851" i="2"/>
  <c r="Z851" i="6" s="1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852" i="2"/>
  <c r="B852" i="2"/>
  <c r="C852" i="2"/>
  <c r="E852" i="6" s="1"/>
  <c r="D852" i="2"/>
  <c r="I852" i="6" s="1"/>
  <c r="CC852" i="6" s="1"/>
  <c r="E852" i="2"/>
  <c r="F852" i="2"/>
  <c r="L852" i="6" s="1"/>
  <c r="G852" i="2"/>
  <c r="M852" i="6" s="1"/>
  <c r="H852" i="2"/>
  <c r="N852" i="6" s="1"/>
  <c r="I852" i="2"/>
  <c r="O852" i="6" s="1"/>
  <c r="CI852" i="6" s="1"/>
  <c r="J852" i="2"/>
  <c r="K852" i="2"/>
  <c r="U852" i="6" s="1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853" i="2"/>
  <c r="B853" i="2"/>
  <c r="C853" i="2"/>
  <c r="D853" i="2"/>
  <c r="E853" i="2"/>
  <c r="F853" i="2"/>
  <c r="L853" i="6" s="1"/>
  <c r="G853" i="2"/>
  <c r="M853" i="6" s="1"/>
  <c r="H853" i="2"/>
  <c r="N853" i="6" s="1"/>
  <c r="CH853" i="6" s="1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854" i="2"/>
  <c r="B854" i="2"/>
  <c r="C854" i="2"/>
  <c r="D854" i="2"/>
  <c r="E854" i="2"/>
  <c r="F854" i="2"/>
  <c r="L854" i="6" s="1"/>
  <c r="G854" i="2"/>
  <c r="M854" i="6" s="1"/>
  <c r="CG854" i="6" s="1"/>
  <c r="H854" i="2"/>
  <c r="N854" i="6" s="1"/>
  <c r="CH854" i="6" s="1"/>
  <c r="I854" i="2"/>
  <c r="O854" i="6" s="1"/>
  <c r="AY854" i="6" s="1"/>
  <c r="J854" i="2"/>
  <c r="K854" i="2"/>
  <c r="L854" i="2"/>
  <c r="AA854" i="6" s="1"/>
  <c r="M854" i="2"/>
  <c r="AF854" i="6" s="1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855" i="2"/>
  <c r="B855" i="2"/>
  <c r="C855" i="2"/>
  <c r="E855" i="6" s="1"/>
  <c r="D855" i="2"/>
  <c r="E855" i="2"/>
  <c r="F855" i="2"/>
  <c r="L855" i="6" s="1"/>
  <c r="CF855" i="6" s="1"/>
  <c r="G855" i="2"/>
  <c r="H855" i="2"/>
  <c r="N855" i="6" s="1"/>
  <c r="I855" i="2"/>
  <c r="O855" i="6" s="1"/>
  <c r="J855" i="2"/>
  <c r="P855" i="6" s="1"/>
  <c r="CJ855" i="6" s="1"/>
  <c r="K855" i="2"/>
  <c r="X855" i="6" s="1"/>
  <c r="L855" i="2"/>
  <c r="AC855" i="6" s="1"/>
  <c r="M855" i="2"/>
  <c r="N855" i="2"/>
  <c r="AK855" i="6" s="1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856" i="2"/>
  <c r="B856" i="2"/>
  <c r="C856" i="2"/>
  <c r="F856" i="6" s="1"/>
  <c r="AP856" i="6" s="1"/>
  <c r="D856" i="2"/>
  <c r="E856" i="2"/>
  <c r="F856" i="2"/>
  <c r="L856" i="6" s="1"/>
  <c r="CF856" i="6" s="1"/>
  <c r="G856" i="2"/>
  <c r="M856" i="6" s="1"/>
  <c r="H856" i="2"/>
  <c r="N856" i="6" s="1"/>
  <c r="I856" i="2"/>
  <c r="O856" i="6" s="1"/>
  <c r="J856" i="2"/>
  <c r="K856" i="2"/>
  <c r="W856" i="6" s="1"/>
  <c r="BG856" i="6" s="1"/>
  <c r="L856" i="2"/>
  <c r="AA856" i="6" s="1"/>
  <c r="CU856" i="6" s="1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857" i="2"/>
  <c r="B857" i="2"/>
  <c r="C857" i="2"/>
  <c r="D857" i="2"/>
  <c r="E857" i="2"/>
  <c r="J857" i="6" s="1"/>
  <c r="CD857" i="6" s="1"/>
  <c r="F857" i="2"/>
  <c r="L857" i="6" s="1"/>
  <c r="AV857" i="6" s="1"/>
  <c r="G857" i="2"/>
  <c r="M857" i="6" s="1"/>
  <c r="CG857" i="6" s="1"/>
  <c r="H857" i="2"/>
  <c r="N857" i="6" s="1"/>
  <c r="I857" i="2"/>
  <c r="J857" i="2"/>
  <c r="K857" i="2"/>
  <c r="L857" i="2"/>
  <c r="Z857" i="6" s="1"/>
  <c r="M857" i="2"/>
  <c r="AF857" i="6" s="1"/>
  <c r="BP857" i="6" s="1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858" i="2"/>
  <c r="B858" i="2"/>
  <c r="C858" i="2"/>
  <c r="D858" i="2"/>
  <c r="H858" i="6" s="1"/>
  <c r="E858" i="2"/>
  <c r="F858" i="2"/>
  <c r="L858" i="6" s="1"/>
  <c r="G858" i="2"/>
  <c r="M858" i="6" s="1"/>
  <c r="CG858" i="6" s="1"/>
  <c r="H858" i="2"/>
  <c r="N858" i="6" s="1"/>
  <c r="I858" i="2"/>
  <c r="O858" i="6" s="1"/>
  <c r="J858" i="2"/>
  <c r="K858" i="2"/>
  <c r="L858" i="2"/>
  <c r="Y858" i="6" s="1"/>
  <c r="M858" i="2"/>
  <c r="AF858" i="6" s="1"/>
  <c r="BP858" i="6" s="1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859" i="2"/>
  <c r="B859" i="2"/>
  <c r="C859" i="2"/>
  <c r="D859" i="2"/>
  <c r="H859" i="6" s="1"/>
  <c r="E859" i="2"/>
  <c r="F859" i="2"/>
  <c r="L859" i="6" s="1"/>
  <c r="G859" i="2"/>
  <c r="M859" i="6" s="1"/>
  <c r="H859" i="2"/>
  <c r="N859" i="6" s="1"/>
  <c r="I859" i="2"/>
  <c r="O859" i="6" s="1"/>
  <c r="J859" i="2"/>
  <c r="P859" i="6" s="1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860" i="2"/>
  <c r="B860" i="2"/>
  <c r="C860" i="2"/>
  <c r="F860" i="6" s="1"/>
  <c r="BZ860" i="6" s="1"/>
  <c r="D860" i="2"/>
  <c r="E860" i="2"/>
  <c r="F860" i="2"/>
  <c r="L860" i="6" s="1"/>
  <c r="G860" i="2"/>
  <c r="M860" i="6" s="1"/>
  <c r="AW860" i="6" s="1"/>
  <c r="H860" i="2"/>
  <c r="N860" i="6" s="1"/>
  <c r="CH860" i="6" s="1"/>
  <c r="I860" i="2"/>
  <c r="O860" i="6" s="1"/>
  <c r="J860" i="2"/>
  <c r="K860" i="2"/>
  <c r="V860" i="6" s="1"/>
  <c r="CP860" i="6" s="1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861" i="2"/>
  <c r="B861" i="2"/>
  <c r="C861" i="2"/>
  <c r="D861" i="2"/>
  <c r="E861" i="2"/>
  <c r="F861" i="2"/>
  <c r="L861" i="6" s="1"/>
  <c r="G861" i="2"/>
  <c r="M861" i="6" s="1"/>
  <c r="H861" i="2"/>
  <c r="N861" i="6" s="1"/>
  <c r="AX861" i="6" s="1"/>
  <c r="I861" i="2"/>
  <c r="O861" i="6" s="1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862" i="2"/>
  <c r="B862" i="2"/>
  <c r="C862" i="2"/>
  <c r="D862" i="2"/>
  <c r="H862" i="6" s="1"/>
  <c r="E862" i="2"/>
  <c r="F862" i="2"/>
  <c r="L862" i="6" s="1"/>
  <c r="G862" i="2"/>
  <c r="M862" i="6" s="1"/>
  <c r="H862" i="2"/>
  <c r="N862" i="6" s="1"/>
  <c r="I862" i="2"/>
  <c r="O862" i="6" s="1"/>
  <c r="J862" i="2"/>
  <c r="K862" i="2"/>
  <c r="L862" i="2"/>
  <c r="M862" i="2"/>
  <c r="AF862" i="6" s="1"/>
  <c r="BP862" i="6" s="1"/>
  <c r="N862" i="2"/>
  <c r="AK862" i="6" s="1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863" i="2"/>
  <c r="B863" i="2"/>
  <c r="C863" i="2"/>
  <c r="D863" i="6" s="1"/>
  <c r="D863" i="2"/>
  <c r="H863" i="6" s="1"/>
  <c r="AR863" i="6" s="1"/>
  <c r="E863" i="2"/>
  <c r="F863" i="2"/>
  <c r="L863" i="6" s="1"/>
  <c r="CF863" i="6" s="1"/>
  <c r="G863" i="2"/>
  <c r="H863" i="2"/>
  <c r="N863" i="6" s="1"/>
  <c r="CH863" i="6" s="1"/>
  <c r="I863" i="2"/>
  <c r="O863" i="6" s="1"/>
  <c r="J863" i="2"/>
  <c r="Q863" i="6" s="1"/>
  <c r="K863" i="2"/>
  <c r="V863" i="6" s="1"/>
  <c r="L863" i="2"/>
  <c r="M863" i="2"/>
  <c r="N863" i="2"/>
  <c r="AL863" i="6" s="1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864" i="2"/>
  <c r="B864" i="2"/>
  <c r="C864" i="2"/>
  <c r="D864" i="6" s="1"/>
  <c r="D864" i="2"/>
  <c r="E864" i="2"/>
  <c r="F864" i="2"/>
  <c r="L864" i="6" s="1"/>
  <c r="CF864" i="6" s="1"/>
  <c r="G864" i="2"/>
  <c r="M864" i="6" s="1"/>
  <c r="H864" i="2"/>
  <c r="N864" i="6" s="1"/>
  <c r="I864" i="2"/>
  <c r="O864" i="6" s="1"/>
  <c r="J864" i="2"/>
  <c r="K864" i="2"/>
  <c r="U864" i="6" s="1"/>
  <c r="BE864" i="6" s="1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865" i="2"/>
  <c r="B865" i="2"/>
  <c r="C865" i="2"/>
  <c r="D865" i="2"/>
  <c r="E865" i="2"/>
  <c r="J865" i="6" s="1"/>
  <c r="F865" i="2"/>
  <c r="L865" i="6" s="1"/>
  <c r="G865" i="2"/>
  <c r="M865" i="6" s="1"/>
  <c r="H865" i="2"/>
  <c r="N865" i="6" s="1"/>
  <c r="I865" i="2"/>
  <c r="J865" i="2"/>
  <c r="K865" i="2"/>
  <c r="L865" i="2"/>
  <c r="M865" i="2"/>
  <c r="AH865" i="6" s="1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866" i="2"/>
  <c r="B866" i="2"/>
  <c r="C866" i="2"/>
  <c r="D866" i="2"/>
  <c r="E866" i="2"/>
  <c r="F866" i="2"/>
  <c r="L866" i="6" s="1"/>
  <c r="G866" i="2"/>
  <c r="M866" i="6" s="1"/>
  <c r="H866" i="2"/>
  <c r="N866" i="6" s="1"/>
  <c r="CH866" i="6" s="1"/>
  <c r="I866" i="2"/>
  <c r="O866" i="6" s="1"/>
  <c r="J866" i="2"/>
  <c r="K866" i="2"/>
  <c r="L866" i="2"/>
  <c r="AB866" i="6" s="1"/>
  <c r="M866" i="2"/>
  <c r="AE866" i="6" s="1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867" i="2"/>
  <c r="B867" i="2"/>
  <c r="C867" i="2"/>
  <c r="D867" i="2"/>
  <c r="I867" i="6" s="1"/>
  <c r="CC867" i="6" s="1"/>
  <c r="E867" i="2"/>
  <c r="F867" i="2"/>
  <c r="L867" i="6" s="1"/>
  <c r="AV867" i="6" s="1"/>
  <c r="G867" i="2"/>
  <c r="M867" i="6" s="1"/>
  <c r="CG867" i="6" s="1"/>
  <c r="H867" i="2"/>
  <c r="N867" i="6" s="1"/>
  <c r="AX867" i="6" s="1"/>
  <c r="I867" i="2"/>
  <c r="O867" i="6" s="1"/>
  <c r="J867" i="2"/>
  <c r="K867" i="2"/>
  <c r="L867" i="2"/>
  <c r="M867" i="2"/>
  <c r="N867" i="2"/>
  <c r="AL867" i="6" s="1"/>
  <c r="BV867" i="6" s="1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868" i="2"/>
  <c r="B868" i="2"/>
  <c r="C868" i="2"/>
  <c r="E868" i="6" s="1"/>
  <c r="BY868" i="6" s="1"/>
  <c r="D868" i="2"/>
  <c r="H868" i="6" s="1"/>
  <c r="CB868" i="6" s="1"/>
  <c r="E868" i="2"/>
  <c r="F868" i="2"/>
  <c r="L868" i="6" s="1"/>
  <c r="G868" i="2"/>
  <c r="M868" i="6" s="1"/>
  <c r="H868" i="2"/>
  <c r="N868" i="6" s="1"/>
  <c r="I868" i="2"/>
  <c r="O868" i="6" s="1"/>
  <c r="J868" i="2"/>
  <c r="K868" i="2"/>
  <c r="U868" i="6" s="1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869" i="2"/>
  <c r="B869" i="2"/>
  <c r="C869" i="2"/>
  <c r="D869" i="2"/>
  <c r="E869" i="2"/>
  <c r="F869" i="2"/>
  <c r="L869" i="6" s="1"/>
  <c r="G869" i="2"/>
  <c r="M869" i="6" s="1"/>
  <c r="H869" i="2"/>
  <c r="N869" i="6" s="1"/>
  <c r="I869" i="2"/>
  <c r="O869" i="6" s="1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870" i="2"/>
  <c r="B870" i="2"/>
  <c r="C870" i="2"/>
  <c r="D870" i="2"/>
  <c r="E870" i="2"/>
  <c r="F870" i="2"/>
  <c r="L870" i="6" s="1"/>
  <c r="CF870" i="6" s="1"/>
  <c r="G870" i="2"/>
  <c r="M870" i="6" s="1"/>
  <c r="H870" i="2"/>
  <c r="N870" i="6" s="1"/>
  <c r="CH870" i="6" s="1"/>
  <c r="I870" i="2"/>
  <c r="O870" i="6" s="1"/>
  <c r="J870" i="2"/>
  <c r="R870" i="6" s="1"/>
  <c r="CL870" i="6" s="1"/>
  <c r="K870" i="2"/>
  <c r="L870" i="2"/>
  <c r="M870" i="2"/>
  <c r="AF870" i="6" s="1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871" i="2"/>
  <c r="B871" i="2"/>
  <c r="C871" i="2"/>
  <c r="G871" i="6" s="1"/>
  <c r="D871" i="2"/>
  <c r="E871" i="2"/>
  <c r="F871" i="2"/>
  <c r="L871" i="6" s="1"/>
  <c r="G871" i="2"/>
  <c r="H871" i="2"/>
  <c r="N871" i="6" s="1"/>
  <c r="I871" i="2"/>
  <c r="O871" i="6" s="1"/>
  <c r="J871" i="2"/>
  <c r="R871" i="6" s="1"/>
  <c r="BB871" i="6" s="1"/>
  <c r="K871" i="2"/>
  <c r="T871" i="6" s="1"/>
  <c r="CN871" i="6" s="1"/>
  <c r="L871" i="2"/>
  <c r="M871" i="2"/>
  <c r="N871" i="2"/>
  <c r="AI871" i="6" s="1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872" i="2"/>
  <c r="B872" i="2"/>
  <c r="C872" i="2"/>
  <c r="F872" i="6" s="1"/>
  <c r="D872" i="2"/>
  <c r="E872" i="2"/>
  <c r="F872" i="2"/>
  <c r="L872" i="6" s="1"/>
  <c r="G872" i="2"/>
  <c r="M872" i="6" s="1"/>
  <c r="H872" i="2"/>
  <c r="N872" i="6" s="1"/>
  <c r="I872" i="2"/>
  <c r="O872" i="6" s="1"/>
  <c r="J872" i="2"/>
  <c r="K872" i="2"/>
  <c r="V872" i="6" s="1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873" i="2"/>
  <c r="B873" i="2"/>
  <c r="C873" i="2"/>
  <c r="D873" i="2"/>
  <c r="E873" i="2"/>
  <c r="K873" i="6" s="1"/>
  <c r="AU873" i="6" s="1"/>
  <c r="F873" i="2"/>
  <c r="L873" i="6" s="1"/>
  <c r="AV873" i="6" s="1"/>
  <c r="G873" i="2"/>
  <c r="M873" i="6" s="1"/>
  <c r="CG873" i="6" s="1"/>
  <c r="H873" i="2"/>
  <c r="N873" i="6" s="1"/>
  <c r="I873" i="2"/>
  <c r="J873" i="2"/>
  <c r="K873" i="2"/>
  <c r="L873" i="2"/>
  <c r="M873" i="2"/>
  <c r="AE873" i="6" s="1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874" i="2"/>
  <c r="B874" i="2"/>
  <c r="C874" i="2"/>
  <c r="D874" i="2"/>
  <c r="H874" i="6" s="1"/>
  <c r="CB874" i="6" s="1"/>
  <c r="E874" i="2"/>
  <c r="F874" i="2"/>
  <c r="L874" i="6" s="1"/>
  <c r="AV874" i="6" s="1"/>
  <c r="G874" i="2"/>
  <c r="M874" i="6" s="1"/>
  <c r="CG874" i="6" s="1"/>
  <c r="H874" i="2"/>
  <c r="N874" i="6" s="1"/>
  <c r="I874" i="2"/>
  <c r="O874" i="6" s="1"/>
  <c r="J874" i="2"/>
  <c r="K874" i="2"/>
  <c r="L874" i="2"/>
  <c r="M874" i="2"/>
  <c r="AE874" i="6" s="1"/>
  <c r="N874" i="2"/>
  <c r="AK874" i="6" s="1"/>
  <c r="DE874" i="6" s="1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875" i="2"/>
  <c r="B875" i="2"/>
  <c r="C875" i="2"/>
  <c r="D875" i="2"/>
  <c r="E875" i="2"/>
  <c r="F875" i="2"/>
  <c r="L875" i="6" s="1"/>
  <c r="G875" i="2"/>
  <c r="H875" i="2"/>
  <c r="N875" i="6" s="1"/>
  <c r="I875" i="2"/>
  <c r="O875" i="6" s="1"/>
  <c r="J875" i="2"/>
  <c r="R875" i="6" s="1"/>
  <c r="K875" i="2"/>
  <c r="L875" i="2"/>
  <c r="M875" i="2"/>
  <c r="N875" i="2"/>
  <c r="AJ875" i="6" s="1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876" i="2"/>
  <c r="B876" i="2"/>
  <c r="C876" i="2"/>
  <c r="D876" i="2"/>
  <c r="H876" i="6" s="1"/>
  <c r="CB876" i="6" s="1"/>
  <c r="E876" i="2"/>
  <c r="F876" i="2"/>
  <c r="L876" i="6" s="1"/>
  <c r="G876" i="2"/>
  <c r="M876" i="6" s="1"/>
  <c r="H876" i="2"/>
  <c r="N876" i="6" s="1"/>
  <c r="I876" i="2"/>
  <c r="O876" i="6" s="1"/>
  <c r="J876" i="2"/>
  <c r="K876" i="2"/>
  <c r="W876" i="6" s="1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877" i="2"/>
  <c r="B877" i="2"/>
  <c r="C877" i="2"/>
  <c r="D877" i="2"/>
  <c r="I877" i="6" s="1"/>
  <c r="CC877" i="6" s="1"/>
  <c r="E877" i="2"/>
  <c r="F877" i="2"/>
  <c r="L877" i="6" s="1"/>
  <c r="AV877" i="6" s="1"/>
  <c r="G877" i="2"/>
  <c r="M877" i="6" s="1"/>
  <c r="H877" i="2"/>
  <c r="N877" i="6" s="1"/>
  <c r="I877" i="2"/>
  <c r="J877" i="2"/>
  <c r="K877" i="2"/>
  <c r="L877" i="2"/>
  <c r="Z877" i="6" s="1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878" i="2"/>
  <c r="B878" i="2"/>
  <c r="C878" i="2"/>
  <c r="D878" i="2"/>
  <c r="E878" i="2"/>
  <c r="J878" i="6" s="1"/>
  <c r="F878" i="2"/>
  <c r="L878" i="6" s="1"/>
  <c r="AV878" i="6" s="1"/>
  <c r="G878" i="2"/>
  <c r="M878" i="6" s="1"/>
  <c r="H878" i="2"/>
  <c r="N878" i="6" s="1"/>
  <c r="I878" i="2"/>
  <c r="O878" i="6" s="1"/>
  <c r="J878" i="2"/>
  <c r="P878" i="6" s="1"/>
  <c r="AZ878" i="6" s="1"/>
  <c r="K878" i="2"/>
  <c r="L878" i="2"/>
  <c r="M878" i="2"/>
  <c r="AD878" i="6" s="1"/>
  <c r="N878" i="2"/>
  <c r="AK878" i="6" s="1"/>
  <c r="BU878" i="6" s="1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879" i="2"/>
  <c r="B879" i="2"/>
  <c r="C879" i="2"/>
  <c r="F879" i="6" s="1"/>
  <c r="D879" i="2"/>
  <c r="E879" i="2"/>
  <c r="K879" i="6" s="1"/>
  <c r="F879" i="2"/>
  <c r="L879" i="6" s="1"/>
  <c r="G879" i="2"/>
  <c r="H879" i="2"/>
  <c r="N879" i="6" s="1"/>
  <c r="I879" i="2"/>
  <c r="O879" i="6" s="1"/>
  <c r="CI879" i="6" s="1"/>
  <c r="J879" i="2"/>
  <c r="K879" i="2"/>
  <c r="V879" i="6" s="1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880" i="2"/>
  <c r="B880" i="2"/>
  <c r="C880" i="2"/>
  <c r="D880" i="2"/>
  <c r="H880" i="6" s="1"/>
  <c r="E880" i="2"/>
  <c r="F880" i="2"/>
  <c r="L880" i="6" s="1"/>
  <c r="G880" i="2"/>
  <c r="M880" i="6" s="1"/>
  <c r="H880" i="2"/>
  <c r="N880" i="6" s="1"/>
  <c r="CH880" i="6" s="1"/>
  <c r="I880" i="2"/>
  <c r="O880" i="6" s="1"/>
  <c r="J880" i="2"/>
  <c r="K880" i="2"/>
  <c r="X880" i="6" s="1"/>
  <c r="CR880" i="6" s="1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881" i="2"/>
  <c r="B881" i="2"/>
  <c r="C881" i="2"/>
  <c r="D881" i="2"/>
  <c r="E881" i="2"/>
  <c r="J881" i="6" s="1"/>
  <c r="F881" i="2"/>
  <c r="L881" i="6" s="1"/>
  <c r="G881" i="2"/>
  <c r="M881" i="6" s="1"/>
  <c r="H881" i="2"/>
  <c r="N881" i="6" s="1"/>
  <c r="AX881" i="6" s="1"/>
  <c r="I881" i="2"/>
  <c r="J881" i="2"/>
  <c r="K881" i="2"/>
  <c r="L881" i="2"/>
  <c r="AA881" i="6" s="1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882" i="2"/>
  <c r="B882" i="2"/>
  <c r="C882" i="2"/>
  <c r="D882" i="2"/>
  <c r="I882" i="6" s="1"/>
  <c r="E882" i="2"/>
  <c r="F882" i="2"/>
  <c r="L882" i="6" s="1"/>
  <c r="G882" i="2"/>
  <c r="M882" i="6" s="1"/>
  <c r="H882" i="2"/>
  <c r="N882" i="6" s="1"/>
  <c r="CH882" i="6" s="1"/>
  <c r="I882" i="2"/>
  <c r="O882" i="6" s="1"/>
  <c r="AY882" i="6" s="1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883" i="2"/>
  <c r="B883" i="2"/>
  <c r="C883" i="2"/>
  <c r="D883" i="2"/>
  <c r="E883" i="2"/>
  <c r="F883" i="2"/>
  <c r="L883" i="6" s="1"/>
  <c r="G883" i="2"/>
  <c r="H883" i="2"/>
  <c r="N883" i="6" s="1"/>
  <c r="AX883" i="6" s="1"/>
  <c r="I883" i="2"/>
  <c r="O883" i="6" s="1"/>
  <c r="J883" i="2"/>
  <c r="Q883" i="6" s="1"/>
  <c r="BA883" i="6" s="1"/>
  <c r="K883" i="2"/>
  <c r="L883" i="2"/>
  <c r="M883" i="2"/>
  <c r="N883" i="2"/>
  <c r="AK883" i="6" s="1"/>
  <c r="BU883" i="6" s="1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884" i="2"/>
  <c r="B884" i="2"/>
  <c r="C884" i="2"/>
  <c r="D884" i="2"/>
  <c r="E884" i="2"/>
  <c r="F884" i="2"/>
  <c r="L884" i="6" s="1"/>
  <c r="G884" i="2"/>
  <c r="M884" i="6" s="1"/>
  <c r="H884" i="2"/>
  <c r="I884" i="2"/>
  <c r="O884" i="6" s="1"/>
  <c r="J884" i="2"/>
  <c r="R884" i="6" s="1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885" i="2"/>
  <c r="B885" i="2"/>
  <c r="C885" i="2"/>
  <c r="D885" i="2"/>
  <c r="E885" i="2"/>
  <c r="K885" i="6" s="1"/>
  <c r="CE885" i="6" s="1"/>
  <c r="F885" i="2"/>
  <c r="L885" i="6" s="1"/>
  <c r="G885" i="2"/>
  <c r="M885" i="6" s="1"/>
  <c r="H885" i="2"/>
  <c r="N885" i="6" s="1"/>
  <c r="I885" i="2"/>
  <c r="O885" i="6" s="1"/>
  <c r="J885" i="2"/>
  <c r="K885" i="2"/>
  <c r="L885" i="2"/>
  <c r="M885" i="2"/>
  <c r="AF885" i="6" s="1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886" i="2"/>
  <c r="B886" i="2"/>
  <c r="C886" i="2"/>
  <c r="D886" i="2"/>
  <c r="E886" i="2"/>
  <c r="F886" i="2"/>
  <c r="L886" i="6" s="1"/>
  <c r="CF886" i="6" s="1"/>
  <c r="G886" i="2"/>
  <c r="M886" i="6" s="1"/>
  <c r="H886" i="2"/>
  <c r="N886" i="6" s="1"/>
  <c r="I886" i="2"/>
  <c r="O886" i="6" s="1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887" i="2"/>
  <c r="B887" i="2"/>
  <c r="C887" i="2"/>
  <c r="D887" i="2"/>
  <c r="E887" i="2"/>
  <c r="F887" i="2"/>
  <c r="L887" i="6" s="1"/>
  <c r="G887" i="2"/>
  <c r="M887" i="6" s="1"/>
  <c r="AW887" i="6" s="1"/>
  <c r="H887" i="2"/>
  <c r="N887" i="6" s="1"/>
  <c r="I887" i="2"/>
  <c r="O887" i="6" s="1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888" i="2"/>
  <c r="B888" i="2"/>
  <c r="C888" i="2"/>
  <c r="D888" i="6" s="1"/>
  <c r="D888" i="2"/>
  <c r="E888" i="2"/>
  <c r="F888" i="2"/>
  <c r="L888" i="6" s="1"/>
  <c r="G888" i="2"/>
  <c r="M888" i="6" s="1"/>
  <c r="H888" i="2"/>
  <c r="N888" i="6" s="1"/>
  <c r="I888" i="2"/>
  <c r="O888" i="6" s="1"/>
  <c r="J888" i="2"/>
  <c r="P888" i="6" s="1"/>
  <c r="K888" i="2"/>
  <c r="L888" i="2"/>
  <c r="AA888" i="6" s="1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889" i="2"/>
  <c r="B889" i="2"/>
  <c r="C889" i="2"/>
  <c r="D889" i="2"/>
  <c r="E889" i="2"/>
  <c r="K889" i="6" s="1"/>
  <c r="AU889" i="6" s="1"/>
  <c r="F889" i="2"/>
  <c r="L889" i="6" s="1"/>
  <c r="AV889" i="6" s="1"/>
  <c r="G889" i="2"/>
  <c r="M889" i="6" s="1"/>
  <c r="H889" i="2"/>
  <c r="N889" i="6" s="1"/>
  <c r="I889" i="2"/>
  <c r="O889" i="6" s="1"/>
  <c r="J889" i="2"/>
  <c r="K889" i="2"/>
  <c r="L889" i="2"/>
  <c r="M889" i="2"/>
  <c r="AD889" i="6" s="1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890" i="2"/>
  <c r="B890" i="2"/>
  <c r="C890" i="2"/>
  <c r="D890" i="2"/>
  <c r="E890" i="2"/>
  <c r="F890" i="2"/>
  <c r="L890" i="6" s="1"/>
  <c r="G890" i="2"/>
  <c r="M890" i="6" s="1"/>
  <c r="CG890" i="6" s="1"/>
  <c r="H890" i="2"/>
  <c r="N890" i="6" s="1"/>
  <c r="I890" i="2"/>
  <c r="O890" i="6" s="1"/>
  <c r="AY890" i="6" s="1"/>
  <c r="J890" i="2"/>
  <c r="Q890" i="6" s="1"/>
  <c r="K890" i="2"/>
  <c r="L890" i="2"/>
  <c r="M890" i="2"/>
  <c r="N890" i="2"/>
  <c r="AL890" i="6" s="1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891" i="2"/>
  <c r="B891" i="2"/>
  <c r="C891" i="2"/>
  <c r="D891" i="2"/>
  <c r="E891" i="2"/>
  <c r="F891" i="2"/>
  <c r="L891" i="6" s="1"/>
  <c r="G891" i="2"/>
  <c r="M891" i="6" s="1"/>
  <c r="H891" i="2"/>
  <c r="N891" i="6" s="1"/>
  <c r="I891" i="2"/>
  <c r="O891" i="6" s="1"/>
  <c r="CI891" i="6" s="1"/>
  <c r="J891" i="2"/>
  <c r="K891" i="2"/>
  <c r="U891" i="6" s="1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892" i="2"/>
  <c r="B892" i="2"/>
  <c r="C892" i="2"/>
  <c r="D892" i="2"/>
  <c r="E892" i="2"/>
  <c r="F892" i="2"/>
  <c r="L892" i="6" s="1"/>
  <c r="CF892" i="6" s="1"/>
  <c r="G892" i="2"/>
  <c r="M892" i="6" s="1"/>
  <c r="H892" i="2"/>
  <c r="I892" i="2"/>
  <c r="O892" i="6" s="1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893" i="2"/>
  <c r="B893" i="2"/>
  <c r="C893" i="2"/>
  <c r="D893" i="2"/>
  <c r="E893" i="2"/>
  <c r="F893" i="2"/>
  <c r="L893" i="6" s="1"/>
  <c r="G893" i="2"/>
  <c r="M893" i="6" s="1"/>
  <c r="H893" i="2"/>
  <c r="N893" i="6" s="1"/>
  <c r="I893" i="2"/>
  <c r="J893" i="2"/>
  <c r="K893" i="2"/>
  <c r="L893" i="2"/>
  <c r="M893" i="2"/>
  <c r="AE893" i="6" s="1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894" i="2"/>
  <c r="B894" i="2"/>
  <c r="C894" i="2"/>
  <c r="D894" i="2"/>
  <c r="E894" i="2"/>
  <c r="F894" i="2"/>
  <c r="L894" i="6" s="1"/>
  <c r="CF894" i="6" s="1"/>
  <c r="G894" i="2"/>
  <c r="M894" i="6" s="1"/>
  <c r="H894" i="2"/>
  <c r="N894" i="6" s="1"/>
  <c r="I894" i="2"/>
  <c r="O894" i="6" s="1"/>
  <c r="J894" i="2"/>
  <c r="K894" i="2"/>
  <c r="L894" i="2"/>
  <c r="M894" i="2"/>
  <c r="N894" i="2"/>
  <c r="AK894" i="6" s="1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895" i="2"/>
  <c r="B895" i="2"/>
  <c r="C895" i="2"/>
  <c r="D895" i="2"/>
  <c r="E895" i="2"/>
  <c r="F895" i="2"/>
  <c r="L895" i="6" s="1"/>
  <c r="G895" i="2"/>
  <c r="M895" i="6" s="1"/>
  <c r="AW895" i="6" s="1"/>
  <c r="H895" i="2"/>
  <c r="N895" i="6" s="1"/>
  <c r="I895" i="2"/>
  <c r="O895" i="6" s="1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896" i="2"/>
  <c r="B896" i="2"/>
  <c r="C896" i="2"/>
  <c r="D896" i="2"/>
  <c r="I896" i="6" s="1"/>
  <c r="E896" i="2"/>
  <c r="J896" i="6" s="1"/>
  <c r="AT896" i="6" s="1"/>
  <c r="F896" i="2"/>
  <c r="L896" i="6" s="1"/>
  <c r="CF896" i="6" s="1"/>
  <c r="G896" i="2"/>
  <c r="M896" i="6" s="1"/>
  <c r="H896" i="2"/>
  <c r="I896" i="2"/>
  <c r="O896" i="6" s="1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897" i="2"/>
  <c r="B897" i="2"/>
  <c r="C897" i="2"/>
  <c r="D897" i="2"/>
  <c r="E897" i="2"/>
  <c r="F897" i="2"/>
  <c r="L897" i="6" s="1"/>
  <c r="G897" i="2"/>
  <c r="M897" i="6" s="1"/>
  <c r="CG897" i="6" s="1"/>
  <c r="H897" i="2"/>
  <c r="N897" i="6" s="1"/>
  <c r="I897" i="2"/>
  <c r="O897" i="6" s="1"/>
  <c r="J897" i="2"/>
  <c r="K897" i="2"/>
  <c r="L897" i="2"/>
  <c r="M897" i="2"/>
  <c r="AH897" i="6" s="1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898" i="2"/>
  <c r="B898" i="2"/>
  <c r="C898" i="2"/>
  <c r="D898" i="2"/>
  <c r="E898" i="2"/>
  <c r="F898" i="2"/>
  <c r="L898" i="6" s="1"/>
  <c r="G898" i="2"/>
  <c r="M898" i="6" s="1"/>
  <c r="H898" i="2"/>
  <c r="N898" i="6" s="1"/>
  <c r="I898" i="2"/>
  <c r="O898" i="6" s="1"/>
  <c r="AY898" i="6" s="1"/>
  <c r="J898" i="2"/>
  <c r="R898" i="6" s="1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899" i="2"/>
  <c r="B899" i="2"/>
  <c r="C899" i="2"/>
  <c r="D899" i="2"/>
  <c r="E899" i="2"/>
  <c r="F899" i="2"/>
  <c r="L899" i="6" s="1"/>
  <c r="G899" i="2"/>
  <c r="M899" i="6" s="1"/>
  <c r="H899" i="2"/>
  <c r="N899" i="6" s="1"/>
  <c r="AX899" i="6" s="1"/>
  <c r="I899" i="2"/>
  <c r="O899" i="6" s="1"/>
  <c r="CI899" i="6" s="1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900" i="2"/>
  <c r="B900" i="2"/>
  <c r="C900" i="2"/>
  <c r="D900" i="2"/>
  <c r="I900" i="6" s="1"/>
  <c r="AS900" i="6" s="1"/>
  <c r="E900" i="2"/>
  <c r="F900" i="2"/>
  <c r="L900" i="6" s="1"/>
  <c r="CF900" i="6" s="1"/>
  <c r="G900" i="2"/>
  <c r="M900" i="6" s="1"/>
  <c r="H900" i="2"/>
  <c r="N900" i="6" s="1"/>
  <c r="I900" i="2"/>
  <c r="O900" i="6" s="1"/>
  <c r="CI900" i="6" s="1"/>
  <c r="J900" i="2"/>
  <c r="K900" i="2"/>
  <c r="L900" i="2"/>
  <c r="AC900" i="6" s="1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901" i="2"/>
  <c r="B901" i="2"/>
  <c r="C901" i="2"/>
  <c r="D901" i="2"/>
  <c r="E901" i="2"/>
  <c r="F901" i="2"/>
  <c r="L901" i="6" s="1"/>
  <c r="G901" i="2"/>
  <c r="M901" i="6" s="1"/>
  <c r="H901" i="2"/>
  <c r="N901" i="6" s="1"/>
  <c r="I901" i="2"/>
  <c r="O901" i="6" s="1"/>
  <c r="J901" i="2"/>
  <c r="R901" i="6" s="1"/>
  <c r="K901" i="2"/>
  <c r="L901" i="2"/>
  <c r="M901" i="2"/>
  <c r="N901" i="2"/>
  <c r="AL901" i="6" s="1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902" i="2"/>
  <c r="B902" i="2"/>
  <c r="C902" i="2"/>
  <c r="D902" i="2"/>
  <c r="E902" i="2"/>
  <c r="F902" i="2"/>
  <c r="L902" i="6" s="1"/>
  <c r="G902" i="2"/>
  <c r="M902" i="6" s="1"/>
  <c r="H902" i="2"/>
  <c r="N902" i="6" s="1"/>
  <c r="I902" i="2"/>
  <c r="O902" i="6" s="1"/>
  <c r="J902" i="2"/>
  <c r="P902" i="6" s="1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903" i="2"/>
  <c r="B903" i="2"/>
  <c r="C903" i="2"/>
  <c r="D903" i="2"/>
  <c r="E903" i="2"/>
  <c r="F903" i="2"/>
  <c r="L903" i="6" s="1"/>
  <c r="G903" i="2"/>
  <c r="M903" i="6" s="1"/>
  <c r="H903" i="2"/>
  <c r="N903" i="6" s="1"/>
  <c r="I903" i="2"/>
  <c r="O903" i="6" s="1"/>
  <c r="J903" i="2"/>
  <c r="K903" i="2"/>
  <c r="X903" i="6" s="1"/>
  <c r="BH903" i="6" s="1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904" i="2"/>
  <c r="B904" i="2"/>
  <c r="C904" i="2"/>
  <c r="D904" i="2"/>
  <c r="H904" i="6" s="1"/>
  <c r="CB904" i="6" s="1"/>
  <c r="E904" i="2"/>
  <c r="F904" i="2"/>
  <c r="L904" i="6" s="1"/>
  <c r="G904" i="2"/>
  <c r="M904" i="6" s="1"/>
  <c r="AW904" i="6" s="1"/>
  <c r="H904" i="2"/>
  <c r="N904" i="6" s="1"/>
  <c r="CH904" i="6" s="1"/>
  <c r="I904" i="2"/>
  <c r="O904" i="6" s="1"/>
  <c r="AY904" i="6" s="1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905" i="2"/>
  <c r="B905" i="2"/>
  <c r="C905" i="2"/>
  <c r="D905" i="2"/>
  <c r="E905" i="2"/>
  <c r="F905" i="2"/>
  <c r="L905" i="6" s="1"/>
  <c r="AV905" i="6" s="1"/>
  <c r="G905" i="2"/>
  <c r="M905" i="6" s="1"/>
  <c r="H905" i="2"/>
  <c r="N905" i="6" s="1"/>
  <c r="I905" i="2"/>
  <c r="O905" i="6" s="1"/>
  <c r="J905" i="2"/>
  <c r="K905" i="2"/>
  <c r="L905" i="2"/>
  <c r="M905" i="2"/>
  <c r="AF905" i="6" s="1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906" i="2"/>
  <c r="B906" i="2"/>
  <c r="C906" i="2"/>
  <c r="D906" i="2"/>
  <c r="E906" i="2"/>
  <c r="F906" i="2"/>
  <c r="L906" i="6" s="1"/>
  <c r="AV906" i="6" s="1"/>
  <c r="G906" i="2"/>
  <c r="M906" i="6" s="1"/>
  <c r="H906" i="2"/>
  <c r="N906" i="6" s="1"/>
  <c r="I906" i="2"/>
  <c r="O906" i="6" s="1"/>
  <c r="AY906" i="6" s="1"/>
  <c r="J906" i="2"/>
  <c r="R906" i="6" s="1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907" i="2"/>
  <c r="B907" i="2"/>
  <c r="C907" i="2"/>
  <c r="D907" i="2"/>
  <c r="E907" i="2"/>
  <c r="F907" i="2"/>
  <c r="L907" i="6" s="1"/>
  <c r="G907" i="2"/>
  <c r="M907" i="6" s="1"/>
  <c r="CG907" i="6" s="1"/>
  <c r="H907" i="2"/>
  <c r="N907" i="6" s="1"/>
  <c r="I907" i="2"/>
  <c r="O907" i="6" s="1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908" i="2"/>
  <c r="B908" i="2"/>
  <c r="C908" i="2"/>
  <c r="D908" i="2"/>
  <c r="E908" i="2"/>
  <c r="F908" i="2"/>
  <c r="L908" i="6" s="1"/>
  <c r="G908" i="2"/>
  <c r="M908" i="6" s="1"/>
  <c r="H908" i="2"/>
  <c r="N908" i="6" s="1"/>
  <c r="I908" i="2"/>
  <c r="O908" i="6" s="1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909" i="2"/>
  <c r="B909" i="2"/>
  <c r="C909" i="2"/>
  <c r="D909" i="2"/>
  <c r="E909" i="2"/>
  <c r="F909" i="2"/>
  <c r="L909" i="6" s="1"/>
  <c r="G909" i="2"/>
  <c r="M909" i="6" s="1"/>
  <c r="H909" i="2"/>
  <c r="N909" i="6" s="1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910" i="2"/>
  <c r="B910" i="2"/>
  <c r="C910" i="2"/>
  <c r="D910" i="2"/>
  <c r="E910" i="2"/>
  <c r="F910" i="2"/>
  <c r="L910" i="6" s="1"/>
  <c r="G910" i="2"/>
  <c r="M910" i="6" s="1"/>
  <c r="H910" i="2"/>
  <c r="N910" i="6" s="1"/>
  <c r="CH910" i="6" s="1"/>
  <c r="I910" i="2"/>
  <c r="O910" i="6" s="1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911" i="2"/>
  <c r="B911" i="2"/>
  <c r="C911" i="2"/>
  <c r="D911" i="2"/>
  <c r="E911" i="2"/>
  <c r="F911" i="2"/>
  <c r="L911" i="6" s="1"/>
  <c r="G911" i="2"/>
  <c r="H911" i="2"/>
  <c r="N911" i="6" s="1"/>
  <c r="I911" i="2"/>
  <c r="O911" i="6" s="1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912" i="2"/>
  <c r="B912" i="2"/>
  <c r="C912" i="2"/>
  <c r="D912" i="2"/>
  <c r="I912" i="6" s="1"/>
  <c r="E912" i="2"/>
  <c r="F912" i="2"/>
  <c r="L912" i="6" s="1"/>
  <c r="CF912" i="6" s="1"/>
  <c r="G912" i="2"/>
  <c r="M912" i="6" s="1"/>
  <c r="H912" i="2"/>
  <c r="I912" i="2"/>
  <c r="O912" i="6" s="1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913" i="2"/>
  <c r="B913" i="2"/>
  <c r="C913" i="2"/>
  <c r="D913" i="2"/>
  <c r="E913" i="2"/>
  <c r="K913" i="6" s="1"/>
  <c r="F913" i="2"/>
  <c r="L913" i="6" s="1"/>
  <c r="G913" i="2"/>
  <c r="M913" i="6" s="1"/>
  <c r="H913" i="2"/>
  <c r="N913" i="6" s="1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914" i="2"/>
  <c r="B914" i="2"/>
  <c r="C914" i="2"/>
  <c r="D914" i="2"/>
  <c r="E914" i="2"/>
  <c r="F914" i="2"/>
  <c r="L914" i="6" s="1"/>
  <c r="G914" i="2"/>
  <c r="M914" i="6" s="1"/>
  <c r="H914" i="2"/>
  <c r="N914" i="6" s="1"/>
  <c r="I914" i="2"/>
  <c r="O914" i="6" s="1"/>
  <c r="J914" i="2"/>
  <c r="K914" i="2"/>
  <c r="L914" i="2"/>
  <c r="M914" i="2"/>
  <c r="N914" i="2"/>
  <c r="AI914" i="6" s="1"/>
  <c r="BS914" i="6" s="1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915" i="2"/>
  <c r="B915" i="2"/>
  <c r="C915" i="2"/>
  <c r="D915" i="2"/>
  <c r="E915" i="2"/>
  <c r="F915" i="2"/>
  <c r="L915" i="6" s="1"/>
  <c r="G915" i="2"/>
  <c r="M915" i="6" s="1"/>
  <c r="CG915" i="6" s="1"/>
  <c r="H915" i="2"/>
  <c r="N915" i="6" s="1"/>
  <c r="AX915" i="6" s="1"/>
  <c r="I915" i="2"/>
  <c r="O915" i="6" s="1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916" i="2"/>
  <c r="B916" i="2"/>
  <c r="C916" i="2"/>
  <c r="D916" i="2"/>
  <c r="E916" i="2"/>
  <c r="F916" i="2"/>
  <c r="L916" i="6" s="1"/>
  <c r="G916" i="2"/>
  <c r="M916" i="6" s="1"/>
  <c r="H916" i="2"/>
  <c r="N916" i="6" s="1"/>
  <c r="I916" i="2"/>
  <c r="O916" i="6" s="1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917" i="2"/>
  <c r="B917" i="2"/>
  <c r="C917" i="2"/>
  <c r="D917" i="2"/>
  <c r="E917" i="2"/>
  <c r="F917" i="2"/>
  <c r="L917" i="6" s="1"/>
  <c r="G917" i="2"/>
  <c r="M917" i="6" s="1"/>
  <c r="H917" i="2"/>
  <c r="N917" i="6" s="1"/>
  <c r="I917" i="2"/>
  <c r="J917" i="2"/>
  <c r="Q917" i="6" s="1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918" i="2"/>
  <c r="B918" i="2"/>
  <c r="C918" i="2"/>
  <c r="D918" i="2"/>
  <c r="E918" i="2"/>
  <c r="F918" i="2"/>
  <c r="L918" i="6" s="1"/>
  <c r="G918" i="2"/>
  <c r="M918" i="6" s="1"/>
  <c r="H918" i="2"/>
  <c r="N918" i="6" s="1"/>
  <c r="I918" i="2"/>
  <c r="O918" i="6" s="1"/>
  <c r="J918" i="2"/>
  <c r="K918" i="2"/>
  <c r="L918" i="2"/>
  <c r="M918" i="2"/>
  <c r="AH918" i="6" s="1"/>
  <c r="DB918" i="6" s="1"/>
  <c r="N918" i="2"/>
  <c r="AL918" i="6" s="1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919" i="2"/>
  <c r="B919" i="2"/>
  <c r="C919" i="2"/>
  <c r="D919" i="2"/>
  <c r="E919" i="2"/>
  <c r="F919" i="2"/>
  <c r="L919" i="6" s="1"/>
  <c r="G919" i="2"/>
  <c r="H919" i="2"/>
  <c r="N919" i="6" s="1"/>
  <c r="AX919" i="6" s="1"/>
  <c r="I919" i="2"/>
  <c r="O919" i="6" s="1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920" i="2"/>
  <c r="B920" i="2"/>
  <c r="C920" i="2"/>
  <c r="F920" i="6" s="1"/>
  <c r="D920" i="2"/>
  <c r="H920" i="6" s="1"/>
  <c r="E920" i="2"/>
  <c r="J920" i="6" s="1"/>
  <c r="F920" i="2"/>
  <c r="L920" i="6" s="1"/>
  <c r="G920" i="2"/>
  <c r="M920" i="6" s="1"/>
  <c r="H920" i="2"/>
  <c r="I920" i="2"/>
  <c r="O920" i="6" s="1"/>
  <c r="AY920" i="6" s="1"/>
  <c r="J920" i="2"/>
  <c r="K920" i="2"/>
  <c r="X920" i="6" s="1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921" i="2"/>
  <c r="B921" i="2"/>
  <c r="C921" i="2"/>
  <c r="D921" i="2"/>
  <c r="E921" i="2"/>
  <c r="K921" i="6" s="1"/>
  <c r="F921" i="2"/>
  <c r="L921" i="6" s="1"/>
  <c r="AV921" i="6" s="1"/>
  <c r="G921" i="2"/>
  <c r="M921" i="6" s="1"/>
  <c r="CG921" i="6" s="1"/>
  <c r="H921" i="2"/>
  <c r="N921" i="6" s="1"/>
  <c r="AX921" i="6" s="1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922" i="2"/>
  <c r="B922" i="2"/>
  <c r="C922" i="2"/>
  <c r="D922" i="2"/>
  <c r="E922" i="2"/>
  <c r="F922" i="2"/>
  <c r="L922" i="6" s="1"/>
  <c r="G922" i="2"/>
  <c r="M922" i="6" s="1"/>
  <c r="H922" i="2"/>
  <c r="N922" i="6" s="1"/>
  <c r="I922" i="2"/>
  <c r="O922" i="6" s="1"/>
  <c r="AY922" i="6" s="1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923" i="2"/>
  <c r="B923" i="2"/>
  <c r="C923" i="2"/>
  <c r="D923" i="2"/>
  <c r="E923" i="2"/>
  <c r="F923" i="2"/>
  <c r="L923" i="6" s="1"/>
  <c r="G923" i="2"/>
  <c r="H923" i="2"/>
  <c r="N923" i="6" s="1"/>
  <c r="I923" i="2"/>
  <c r="O923" i="6" s="1"/>
  <c r="CI923" i="6" s="1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924" i="2"/>
  <c r="B924" i="2"/>
  <c r="C924" i="2"/>
  <c r="D924" i="2"/>
  <c r="E924" i="2"/>
  <c r="F924" i="2"/>
  <c r="L924" i="6" s="1"/>
  <c r="CF924" i="6" s="1"/>
  <c r="G924" i="2"/>
  <c r="M924" i="6" s="1"/>
  <c r="H924" i="2"/>
  <c r="I924" i="2"/>
  <c r="O924" i="6" s="1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925" i="2"/>
  <c r="B925" i="2"/>
  <c r="C925" i="2"/>
  <c r="D925" i="2"/>
  <c r="E925" i="2"/>
  <c r="F925" i="2"/>
  <c r="L925" i="6" s="1"/>
  <c r="AV925" i="6" s="1"/>
  <c r="G925" i="2"/>
  <c r="M925" i="6" s="1"/>
  <c r="H925" i="2"/>
  <c r="N925" i="6" s="1"/>
  <c r="I925" i="2"/>
  <c r="O925" i="6" s="1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926" i="2"/>
  <c r="B926" i="2"/>
  <c r="C926" i="2"/>
  <c r="D926" i="2"/>
  <c r="E926" i="2"/>
  <c r="F926" i="2"/>
  <c r="L926" i="6" s="1"/>
  <c r="G926" i="2"/>
  <c r="M926" i="6" s="1"/>
  <c r="H926" i="2"/>
  <c r="N926" i="6" s="1"/>
  <c r="I926" i="2"/>
  <c r="O926" i="6" s="1"/>
  <c r="J926" i="2"/>
  <c r="R926" i="6" s="1"/>
  <c r="CL926" i="6" s="1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927" i="2"/>
  <c r="B927" i="2"/>
  <c r="C927" i="2"/>
  <c r="D927" i="6" s="1"/>
  <c r="AN927" i="6" s="1"/>
  <c r="D927" i="2"/>
  <c r="E927" i="2"/>
  <c r="F927" i="2"/>
  <c r="L927" i="6" s="1"/>
  <c r="G927" i="2"/>
  <c r="M927" i="6" s="1"/>
  <c r="AW927" i="6" s="1"/>
  <c r="H927" i="2"/>
  <c r="N927" i="6" s="1"/>
  <c r="AX927" i="6" s="1"/>
  <c r="I927" i="2"/>
  <c r="O927" i="6" s="1"/>
  <c r="CI927" i="6" s="1"/>
  <c r="J927" i="2"/>
  <c r="K927" i="2"/>
  <c r="T927" i="6" s="1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928" i="2"/>
  <c r="B928" i="2"/>
  <c r="C928" i="2"/>
  <c r="D928" i="2"/>
  <c r="E928" i="2"/>
  <c r="F928" i="2"/>
  <c r="L928" i="6" s="1"/>
  <c r="CF928" i="6" s="1"/>
  <c r="G928" i="2"/>
  <c r="M928" i="6" s="1"/>
  <c r="AW928" i="6" s="1"/>
  <c r="H928" i="2"/>
  <c r="N928" i="6" s="1"/>
  <c r="CH928" i="6" s="1"/>
  <c r="I928" i="2"/>
  <c r="O928" i="6" s="1"/>
  <c r="J928" i="2"/>
  <c r="K928" i="2"/>
  <c r="X928" i="6" s="1"/>
  <c r="CR928" i="6" s="1"/>
  <c r="L928" i="2"/>
  <c r="AC928" i="6" s="1"/>
  <c r="BM928" i="6" s="1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929" i="2"/>
  <c r="B929" i="2"/>
  <c r="C929" i="2"/>
  <c r="D929" i="2"/>
  <c r="E929" i="2"/>
  <c r="J929" i="6" s="1"/>
  <c r="AT929" i="6" s="1"/>
  <c r="F929" i="2"/>
  <c r="L929" i="6" s="1"/>
  <c r="G929" i="2"/>
  <c r="M929" i="6" s="1"/>
  <c r="H929" i="2"/>
  <c r="N929" i="6" s="1"/>
  <c r="I929" i="2"/>
  <c r="O929" i="6" s="1"/>
  <c r="J929" i="2"/>
  <c r="K929" i="2"/>
  <c r="L929" i="2"/>
  <c r="M929" i="2"/>
  <c r="AE929" i="6" s="1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930" i="2"/>
  <c r="B930" i="2"/>
  <c r="C930" i="2"/>
  <c r="D930" i="2"/>
  <c r="E930" i="2"/>
  <c r="F930" i="2"/>
  <c r="L930" i="6" s="1"/>
  <c r="G930" i="2"/>
  <c r="M930" i="6" s="1"/>
  <c r="H930" i="2"/>
  <c r="N930" i="6" s="1"/>
  <c r="I930" i="2"/>
  <c r="O930" i="6" s="1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931" i="2"/>
  <c r="B931" i="2"/>
  <c r="C931" i="2"/>
  <c r="D931" i="2"/>
  <c r="E931" i="2"/>
  <c r="F931" i="2"/>
  <c r="L931" i="6" s="1"/>
  <c r="G931" i="2"/>
  <c r="M931" i="6" s="1"/>
  <c r="H931" i="2"/>
  <c r="N931" i="6" s="1"/>
  <c r="AX931" i="6" s="1"/>
  <c r="I931" i="2"/>
  <c r="O931" i="6" s="1"/>
  <c r="J931" i="2"/>
  <c r="K931" i="2"/>
  <c r="V931" i="6" s="1"/>
  <c r="BF931" i="6" s="1"/>
  <c r="L931" i="2"/>
  <c r="M931" i="2"/>
  <c r="N931" i="2"/>
  <c r="AI931" i="6" s="1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932" i="2"/>
  <c r="B932" i="2"/>
  <c r="C932" i="2"/>
  <c r="D932" i="2"/>
  <c r="E932" i="2"/>
  <c r="K932" i="6" s="1"/>
  <c r="F932" i="2"/>
  <c r="L932" i="6" s="1"/>
  <c r="G932" i="2"/>
  <c r="M932" i="6" s="1"/>
  <c r="CG932" i="6" s="1"/>
  <c r="H932" i="2"/>
  <c r="N932" i="6" s="1"/>
  <c r="I932" i="2"/>
  <c r="O932" i="6" s="1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933" i="2"/>
  <c r="B933" i="2"/>
  <c r="C933" i="2"/>
  <c r="D933" i="2"/>
  <c r="E933" i="2"/>
  <c r="K933" i="6" s="1"/>
  <c r="CE933" i="6" s="1"/>
  <c r="F933" i="2"/>
  <c r="L933" i="6" s="1"/>
  <c r="AV933" i="6" s="1"/>
  <c r="G933" i="2"/>
  <c r="M933" i="6" s="1"/>
  <c r="CG933" i="6" s="1"/>
  <c r="H933" i="2"/>
  <c r="N933" i="6" s="1"/>
  <c r="I933" i="2"/>
  <c r="O933" i="6" s="1"/>
  <c r="J933" i="2"/>
  <c r="K933" i="2"/>
  <c r="L933" i="2"/>
  <c r="M933" i="2"/>
  <c r="AF933" i="6" s="1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934" i="2"/>
  <c r="B934" i="2"/>
  <c r="C934" i="2"/>
  <c r="D934" i="2"/>
  <c r="E934" i="2"/>
  <c r="F934" i="2"/>
  <c r="L934" i="6" s="1"/>
  <c r="CF934" i="6" s="1"/>
  <c r="G934" i="2"/>
  <c r="M934" i="6" s="1"/>
  <c r="H934" i="2"/>
  <c r="N934" i="6" s="1"/>
  <c r="CH934" i="6" s="1"/>
  <c r="I934" i="2"/>
  <c r="O934" i="6" s="1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935" i="2"/>
  <c r="B935" i="2"/>
  <c r="C935" i="2"/>
  <c r="D935" i="2"/>
  <c r="E935" i="2"/>
  <c r="F935" i="2"/>
  <c r="L935" i="6" s="1"/>
  <c r="CF935" i="6" s="1"/>
  <c r="G935" i="2"/>
  <c r="M935" i="6" s="1"/>
  <c r="H935" i="2"/>
  <c r="N935" i="6" s="1"/>
  <c r="I935" i="2"/>
  <c r="O935" i="6" s="1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936" i="2"/>
  <c r="B936" i="2"/>
  <c r="C936" i="2"/>
  <c r="D936" i="2"/>
  <c r="E936" i="2"/>
  <c r="F936" i="2"/>
  <c r="L936" i="6" s="1"/>
  <c r="G936" i="2"/>
  <c r="M936" i="6" s="1"/>
  <c r="CG936" i="6" s="1"/>
  <c r="H936" i="2"/>
  <c r="N936" i="6" s="1"/>
  <c r="I936" i="2"/>
  <c r="O936" i="6" s="1"/>
  <c r="J936" i="2"/>
  <c r="K936" i="2"/>
  <c r="L936" i="2"/>
  <c r="Z936" i="6" s="1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937" i="2"/>
  <c r="B937" i="2"/>
  <c r="C937" i="2"/>
  <c r="D937" i="2"/>
  <c r="I937" i="6" s="1"/>
  <c r="E937" i="2"/>
  <c r="F937" i="2"/>
  <c r="L937" i="6" s="1"/>
  <c r="AV937" i="6" s="1"/>
  <c r="G937" i="2"/>
  <c r="M937" i="6" s="1"/>
  <c r="H937" i="2"/>
  <c r="N937" i="6" s="1"/>
  <c r="I937" i="2"/>
  <c r="O937" i="6" s="1"/>
  <c r="J937" i="2"/>
  <c r="K937" i="2"/>
  <c r="L937" i="2"/>
  <c r="M937" i="2"/>
  <c r="AG937" i="6" s="1"/>
  <c r="N937" i="2"/>
  <c r="AJ937" i="6" s="1"/>
  <c r="BT937" i="6" s="1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938" i="2"/>
  <c r="B938" i="2"/>
  <c r="C938" i="2"/>
  <c r="D938" i="2"/>
  <c r="E938" i="2"/>
  <c r="F938" i="2"/>
  <c r="L938" i="6" s="1"/>
  <c r="G938" i="2"/>
  <c r="M938" i="6" s="1"/>
  <c r="AW938" i="6" s="1"/>
  <c r="H938" i="2"/>
  <c r="N938" i="6" s="1"/>
  <c r="I938" i="2"/>
  <c r="O938" i="6" s="1"/>
  <c r="J938" i="2"/>
  <c r="K938" i="2"/>
  <c r="L938" i="2"/>
  <c r="AA938" i="6" s="1"/>
  <c r="CU938" i="6" s="1"/>
  <c r="M938" i="2"/>
  <c r="N938" i="2"/>
  <c r="AK938" i="6" s="1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939" i="2"/>
  <c r="B939" i="2"/>
  <c r="C939" i="2"/>
  <c r="D939" i="2"/>
  <c r="E939" i="2"/>
  <c r="F939" i="2"/>
  <c r="L939" i="6" s="1"/>
  <c r="G939" i="2"/>
  <c r="M939" i="6" s="1"/>
  <c r="H939" i="2"/>
  <c r="N939" i="6" s="1"/>
  <c r="AX939" i="6" s="1"/>
  <c r="I939" i="2"/>
  <c r="O939" i="6" s="1"/>
  <c r="J939" i="2"/>
  <c r="K939" i="2"/>
  <c r="W939" i="6" s="1"/>
  <c r="L939" i="2"/>
  <c r="M939" i="2"/>
  <c r="N939" i="2"/>
  <c r="AI939" i="6" s="1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940" i="2"/>
  <c r="B940" i="2"/>
  <c r="C940" i="2"/>
  <c r="D940" i="2"/>
  <c r="E940" i="2"/>
  <c r="F940" i="2"/>
  <c r="L940" i="6" s="1"/>
  <c r="G940" i="2"/>
  <c r="M940" i="6" s="1"/>
  <c r="H940" i="2"/>
  <c r="N940" i="6" s="1"/>
  <c r="I940" i="2"/>
  <c r="O940" i="6" s="1"/>
  <c r="J940" i="2"/>
  <c r="K940" i="2"/>
  <c r="L940" i="2"/>
  <c r="AA940" i="6" s="1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941" i="2"/>
  <c r="B941" i="2"/>
  <c r="C941" i="2"/>
  <c r="D941" i="2"/>
  <c r="E941" i="2"/>
  <c r="F941" i="2"/>
  <c r="L941" i="6" s="1"/>
  <c r="G941" i="2"/>
  <c r="M941" i="6" s="1"/>
  <c r="H941" i="2"/>
  <c r="N941" i="6" s="1"/>
  <c r="AX941" i="6" s="1"/>
  <c r="I941" i="2"/>
  <c r="O941" i="6" s="1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942" i="2"/>
  <c r="B942" i="2"/>
  <c r="C942" i="2"/>
  <c r="F942" i="6" s="1"/>
  <c r="D942" i="2"/>
  <c r="E942" i="2"/>
  <c r="F942" i="2"/>
  <c r="L942" i="6" s="1"/>
  <c r="G942" i="2"/>
  <c r="M942" i="6" s="1"/>
  <c r="AW942" i="6" s="1"/>
  <c r="H942" i="2"/>
  <c r="N942" i="6" s="1"/>
  <c r="I942" i="2"/>
  <c r="O942" i="6" s="1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943" i="2"/>
  <c r="B943" i="2"/>
  <c r="C943" i="2"/>
  <c r="D943" i="2"/>
  <c r="E943" i="2"/>
  <c r="F943" i="2"/>
  <c r="L943" i="6" s="1"/>
  <c r="G943" i="2"/>
  <c r="M943" i="6" s="1"/>
  <c r="AW943" i="6" s="1"/>
  <c r="H943" i="2"/>
  <c r="N943" i="6" s="1"/>
  <c r="I943" i="2"/>
  <c r="O943" i="6" s="1"/>
  <c r="J943" i="2"/>
  <c r="K943" i="2"/>
  <c r="U943" i="6" s="1"/>
  <c r="BE943" i="6" s="1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944" i="2"/>
  <c r="B944" i="2"/>
  <c r="C944" i="2"/>
  <c r="D944" i="2"/>
  <c r="H944" i="6" s="1"/>
  <c r="AR944" i="6" s="1"/>
  <c r="E944" i="2"/>
  <c r="F944" i="2"/>
  <c r="L944" i="6" s="1"/>
  <c r="AV944" i="6" s="1"/>
  <c r="G944" i="2"/>
  <c r="M944" i="6" s="1"/>
  <c r="CG944" i="6" s="1"/>
  <c r="H944" i="2"/>
  <c r="N944" i="6" s="1"/>
  <c r="I944" i="2"/>
  <c r="O944" i="6" s="1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945" i="2"/>
  <c r="B945" i="2"/>
  <c r="C945" i="2"/>
  <c r="D945" i="2"/>
  <c r="E945" i="2"/>
  <c r="F945" i="2"/>
  <c r="L945" i="6" s="1"/>
  <c r="G945" i="2"/>
  <c r="M945" i="6" s="1"/>
  <c r="H945" i="2"/>
  <c r="N945" i="6" s="1"/>
  <c r="I945" i="2"/>
  <c r="J945" i="2"/>
  <c r="K945" i="2"/>
  <c r="T945" i="6" s="1"/>
  <c r="BD945" i="6" s="1"/>
  <c r="L945" i="2"/>
  <c r="M945" i="2"/>
  <c r="AE945" i="6" s="1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946" i="2"/>
  <c r="B946" i="2"/>
  <c r="C946" i="2"/>
  <c r="D946" i="2"/>
  <c r="E946" i="2"/>
  <c r="F946" i="2"/>
  <c r="L946" i="6" s="1"/>
  <c r="G946" i="2"/>
  <c r="M946" i="6" s="1"/>
  <c r="AW946" i="6" s="1"/>
  <c r="H946" i="2"/>
  <c r="N946" i="6" s="1"/>
  <c r="I946" i="2"/>
  <c r="O946" i="6" s="1"/>
  <c r="CI946" i="6" s="1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947" i="2"/>
  <c r="B947" i="2"/>
  <c r="C947" i="2"/>
  <c r="D947" i="2"/>
  <c r="E947" i="2"/>
  <c r="F947" i="2"/>
  <c r="L947" i="6" s="1"/>
  <c r="G947" i="2"/>
  <c r="M947" i="6" s="1"/>
  <c r="AW947" i="6" s="1"/>
  <c r="H947" i="2"/>
  <c r="N947" i="6" s="1"/>
  <c r="AX947" i="6" s="1"/>
  <c r="I947" i="2"/>
  <c r="O947" i="6" s="1"/>
  <c r="J947" i="2"/>
  <c r="K947" i="2"/>
  <c r="L947" i="2"/>
  <c r="M947" i="2"/>
  <c r="AE947" i="6" s="1"/>
  <c r="BO947" i="6" s="1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948" i="2"/>
  <c r="B948" i="2"/>
  <c r="C948" i="2"/>
  <c r="D948" i="2"/>
  <c r="E948" i="2"/>
  <c r="F948" i="2"/>
  <c r="L948" i="6" s="1"/>
  <c r="G948" i="2"/>
  <c r="M948" i="6" s="1"/>
  <c r="CG948" i="6" s="1"/>
  <c r="H948" i="2"/>
  <c r="N948" i="6" s="1"/>
  <c r="I948" i="2"/>
  <c r="O948" i="6" s="1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949" i="2"/>
  <c r="B949" i="2"/>
  <c r="C949" i="2"/>
  <c r="D949" i="2"/>
  <c r="E949" i="2"/>
  <c r="K949" i="6" s="1"/>
  <c r="F949" i="2"/>
  <c r="L949" i="6" s="1"/>
  <c r="G949" i="2"/>
  <c r="M949" i="6" s="1"/>
  <c r="H949" i="2"/>
  <c r="N949" i="6" s="1"/>
  <c r="I949" i="2"/>
  <c r="O949" i="6" s="1"/>
  <c r="J949" i="2"/>
  <c r="K949" i="2"/>
  <c r="W949" i="6" s="1"/>
  <c r="CQ949" i="6" s="1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950" i="2"/>
  <c r="B950" i="2"/>
  <c r="C950" i="2"/>
  <c r="D950" i="2"/>
  <c r="E950" i="2"/>
  <c r="F950" i="2"/>
  <c r="L950" i="6" s="1"/>
  <c r="CF950" i="6" s="1"/>
  <c r="G950" i="2"/>
  <c r="M950" i="6" s="1"/>
  <c r="H950" i="2"/>
  <c r="N950" i="6" s="1"/>
  <c r="AX950" i="6" s="1"/>
  <c r="I950" i="2"/>
  <c r="O950" i="6" s="1"/>
  <c r="CI950" i="6" s="1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951" i="2"/>
  <c r="B951" i="2"/>
  <c r="C951" i="2"/>
  <c r="G951" i="6" s="1"/>
  <c r="D951" i="2"/>
  <c r="E951" i="2"/>
  <c r="F951" i="2"/>
  <c r="L951" i="6" s="1"/>
  <c r="G951" i="2"/>
  <c r="M951" i="6" s="1"/>
  <c r="H951" i="2"/>
  <c r="N951" i="6" s="1"/>
  <c r="I951" i="2"/>
  <c r="O951" i="6" s="1"/>
  <c r="AY951" i="6" s="1"/>
  <c r="J951" i="2"/>
  <c r="K951" i="2"/>
  <c r="W951" i="6" s="1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952" i="2"/>
  <c r="B952" i="2"/>
  <c r="C952" i="2"/>
  <c r="D952" i="2"/>
  <c r="E952" i="2"/>
  <c r="F952" i="2"/>
  <c r="L952" i="6" s="1"/>
  <c r="CF952" i="6" s="1"/>
  <c r="G952" i="2"/>
  <c r="M952" i="6" s="1"/>
  <c r="CG952" i="6" s="1"/>
  <c r="H952" i="2"/>
  <c r="N952" i="6" s="1"/>
  <c r="CH952" i="6" s="1"/>
  <c r="I952" i="2"/>
  <c r="O952" i="6" s="1"/>
  <c r="AY952" i="6" s="1"/>
  <c r="J952" i="2"/>
  <c r="K952" i="2"/>
  <c r="L952" i="2"/>
  <c r="M952" i="2"/>
  <c r="AE952" i="6" s="1"/>
  <c r="BO952" i="6" s="1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953" i="2"/>
  <c r="B953" i="2"/>
  <c r="C953" i="2"/>
  <c r="D953" i="2"/>
  <c r="E953" i="2"/>
  <c r="F953" i="2"/>
  <c r="L953" i="6" s="1"/>
  <c r="CF953" i="6" s="1"/>
  <c r="G953" i="2"/>
  <c r="M953" i="6" s="1"/>
  <c r="H953" i="2"/>
  <c r="N953" i="6" s="1"/>
  <c r="I953" i="2"/>
  <c r="O953" i="6" s="1"/>
  <c r="J953" i="2"/>
  <c r="K953" i="2"/>
  <c r="L953" i="2"/>
  <c r="Z953" i="6" s="1"/>
  <c r="M953" i="2"/>
  <c r="AF953" i="6" s="1"/>
  <c r="BP953" i="6" s="1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954" i="2"/>
  <c r="B954" i="2"/>
  <c r="C954" i="2"/>
  <c r="D954" i="2"/>
  <c r="E954" i="2"/>
  <c r="F954" i="2"/>
  <c r="L954" i="6" s="1"/>
  <c r="G954" i="2"/>
  <c r="M954" i="6" s="1"/>
  <c r="H954" i="2"/>
  <c r="N954" i="6" s="1"/>
  <c r="CH954" i="6" s="1"/>
  <c r="I954" i="2"/>
  <c r="O954" i="6" s="1"/>
  <c r="J954" i="2"/>
  <c r="Q954" i="6" s="1"/>
  <c r="K954" i="2"/>
  <c r="L954" i="2"/>
  <c r="M954" i="2"/>
  <c r="AH954" i="6" s="1"/>
  <c r="N954" i="2"/>
  <c r="AJ954" i="6" s="1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955" i="2"/>
  <c r="B955" i="2"/>
  <c r="C955" i="2"/>
  <c r="D955" i="2"/>
  <c r="E955" i="2"/>
  <c r="F955" i="2"/>
  <c r="L955" i="6" s="1"/>
  <c r="G955" i="2"/>
  <c r="M955" i="6" s="1"/>
  <c r="H955" i="2"/>
  <c r="N955" i="6" s="1"/>
  <c r="AX955" i="6" s="1"/>
  <c r="I955" i="2"/>
  <c r="O955" i="6" s="1"/>
  <c r="J955" i="2"/>
  <c r="K955" i="2"/>
  <c r="T955" i="6" s="1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956" i="2"/>
  <c r="B956" i="2"/>
  <c r="C956" i="2"/>
  <c r="D956" i="2"/>
  <c r="E956" i="2"/>
  <c r="F956" i="2"/>
  <c r="L956" i="6" s="1"/>
  <c r="G956" i="2"/>
  <c r="M956" i="6" s="1"/>
  <c r="H956" i="2"/>
  <c r="N956" i="6" s="1"/>
  <c r="CH956" i="6" s="1"/>
  <c r="I956" i="2"/>
  <c r="O956" i="6" s="1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957" i="2"/>
  <c r="B957" i="2"/>
  <c r="C957" i="2"/>
  <c r="G957" i="6" s="1"/>
  <c r="D957" i="2"/>
  <c r="E957" i="2"/>
  <c r="F957" i="2"/>
  <c r="L957" i="6" s="1"/>
  <c r="AV957" i="6" s="1"/>
  <c r="G957" i="2"/>
  <c r="M957" i="6" s="1"/>
  <c r="H957" i="2"/>
  <c r="N957" i="6" s="1"/>
  <c r="AX957" i="6" s="1"/>
  <c r="I957" i="2"/>
  <c r="O957" i="6" s="1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958" i="2"/>
  <c r="B958" i="2"/>
  <c r="C958" i="2"/>
  <c r="D958" i="2"/>
  <c r="E958" i="2"/>
  <c r="F958" i="2"/>
  <c r="L958" i="6" s="1"/>
  <c r="G958" i="2"/>
  <c r="M958" i="6" s="1"/>
  <c r="H958" i="2"/>
  <c r="N958" i="6" s="1"/>
  <c r="CH958" i="6" s="1"/>
  <c r="I958" i="2"/>
  <c r="O958" i="6" s="1"/>
  <c r="J958" i="2"/>
  <c r="K958" i="2"/>
  <c r="L958" i="2"/>
  <c r="M958" i="2"/>
  <c r="N958" i="2"/>
  <c r="AK958" i="6" s="1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959" i="2"/>
  <c r="B959" i="2"/>
  <c r="C959" i="2"/>
  <c r="D959" i="2"/>
  <c r="E959" i="2"/>
  <c r="F959" i="2"/>
  <c r="L959" i="6" s="1"/>
  <c r="G959" i="2"/>
  <c r="M959" i="6" s="1"/>
  <c r="AW959" i="6" s="1"/>
  <c r="H959" i="2"/>
  <c r="N959" i="6" s="1"/>
  <c r="AX959" i="6" s="1"/>
  <c r="I959" i="2"/>
  <c r="O959" i="6" s="1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960" i="2"/>
  <c r="B960" i="2"/>
  <c r="C960" i="2"/>
  <c r="D960" i="6" s="1"/>
  <c r="D960" i="2"/>
  <c r="E960" i="2"/>
  <c r="F960" i="2"/>
  <c r="L960" i="6" s="1"/>
  <c r="G960" i="2"/>
  <c r="M960" i="6" s="1"/>
  <c r="H960" i="2"/>
  <c r="N960" i="6" s="1"/>
  <c r="I960" i="2"/>
  <c r="O960" i="6" s="1"/>
  <c r="J960" i="2"/>
  <c r="K960" i="2"/>
  <c r="X960" i="6" s="1"/>
  <c r="BH960" i="6" s="1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961" i="2"/>
  <c r="B961" i="2"/>
  <c r="C961" i="2"/>
  <c r="D961" i="2"/>
  <c r="E961" i="2"/>
  <c r="K961" i="6" s="1"/>
  <c r="F961" i="2"/>
  <c r="L961" i="6" s="1"/>
  <c r="G961" i="2"/>
  <c r="M961" i="6" s="1"/>
  <c r="H961" i="2"/>
  <c r="N961" i="6" s="1"/>
  <c r="I961" i="2"/>
  <c r="O961" i="6" s="1"/>
  <c r="AY961" i="6" s="1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962" i="2"/>
  <c r="B962" i="2"/>
  <c r="C962" i="2"/>
  <c r="D962" i="2"/>
  <c r="E962" i="2"/>
  <c r="F962" i="2"/>
  <c r="L962" i="6" s="1"/>
  <c r="G962" i="2"/>
  <c r="M962" i="6" s="1"/>
  <c r="AW962" i="6" s="1"/>
  <c r="H962" i="2"/>
  <c r="N962" i="6" s="1"/>
  <c r="I962" i="2"/>
  <c r="O962" i="6" s="1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963" i="2"/>
  <c r="B963" i="2"/>
  <c r="C963" i="2"/>
  <c r="E963" i="6" s="1"/>
  <c r="D963" i="2"/>
  <c r="E963" i="2"/>
  <c r="F963" i="2"/>
  <c r="L963" i="6" s="1"/>
  <c r="G963" i="2"/>
  <c r="M963" i="6" s="1"/>
  <c r="H963" i="2"/>
  <c r="N963" i="6" s="1"/>
  <c r="I963" i="2"/>
  <c r="O963" i="6" s="1"/>
  <c r="J963" i="2"/>
  <c r="R963" i="6" s="1"/>
  <c r="BB963" i="6" s="1"/>
  <c r="K963" i="2"/>
  <c r="U963" i="6" s="1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964" i="2"/>
  <c r="B964" i="2"/>
  <c r="C964" i="2"/>
  <c r="D964" i="2"/>
  <c r="E964" i="2"/>
  <c r="F964" i="2"/>
  <c r="L964" i="6" s="1"/>
  <c r="G964" i="2"/>
  <c r="M964" i="6" s="1"/>
  <c r="H964" i="2"/>
  <c r="N964" i="6" s="1"/>
  <c r="I964" i="2"/>
  <c r="O964" i="6" s="1"/>
  <c r="AY964" i="6" s="1"/>
  <c r="J964" i="2"/>
  <c r="K964" i="2"/>
  <c r="W964" i="6" s="1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965" i="2"/>
  <c r="B965" i="2"/>
  <c r="C965" i="2"/>
  <c r="D965" i="2"/>
  <c r="E965" i="2"/>
  <c r="J965" i="6" s="1"/>
  <c r="F965" i="2"/>
  <c r="L965" i="6" s="1"/>
  <c r="G965" i="2"/>
  <c r="M965" i="6" s="1"/>
  <c r="H965" i="2"/>
  <c r="N965" i="6" s="1"/>
  <c r="I965" i="2"/>
  <c r="O965" i="6" s="1"/>
  <c r="J965" i="2"/>
  <c r="K965" i="2"/>
  <c r="L965" i="2"/>
  <c r="Y965" i="6" s="1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966" i="2"/>
  <c r="B966" i="2"/>
  <c r="C966" i="2"/>
  <c r="D966" i="2"/>
  <c r="E966" i="2"/>
  <c r="F966" i="2"/>
  <c r="L966" i="6" s="1"/>
  <c r="CF966" i="6" s="1"/>
  <c r="G966" i="2"/>
  <c r="M966" i="6" s="1"/>
  <c r="H966" i="2"/>
  <c r="N966" i="6" s="1"/>
  <c r="I966" i="2"/>
  <c r="O966" i="6" s="1"/>
  <c r="CI966" i="6" s="1"/>
  <c r="J966" i="2"/>
  <c r="P966" i="6" s="1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967" i="2"/>
  <c r="B967" i="2"/>
  <c r="C967" i="2"/>
  <c r="D967" i="6" s="1"/>
  <c r="D967" i="2"/>
  <c r="E967" i="2"/>
  <c r="F967" i="2"/>
  <c r="L967" i="6" s="1"/>
  <c r="G967" i="2"/>
  <c r="M967" i="6" s="1"/>
  <c r="H967" i="2"/>
  <c r="N967" i="6" s="1"/>
  <c r="I967" i="2"/>
  <c r="O967" i="6" s="1"/>
  <c r="J967" i="2"/>
  <c r="K967" i="2"/>
  <c r="T967" i="6" s="1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968" i="2"/>
  <c r="B968" i="2"/>
  <c r="C968" i="2"/>
  <c r="D968" i="2"/>
  <c r="H968" i="6" s="1"/>
  <c r="AR968" i="6" s="1"/>
  <c r="E968" i="2"/>
  <c r="F968" i="2"/>
  <c r="L968" i="6" s="1"/>
  <c r="AV968" i="6" s="1"/>
  <c r="G968" i="2"/>
  <c r="M968" i="6" s="1"/>
  <c r="H968" i="2"/>
  <c r="N968" i="6" s="1"/>
  <c r="I968" i="2"/>
  <c r="O968" i="6" s="1"/>
  <c r="J968" i="2"/>
  <c r="Q968" i="6" s="1"/>
  <c r="CK968" i="6" s="1"/>
  <c r="K968" i="2"/>
  <c r="L968" i="2"/>
  <c r="AB968" i="6" s="1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969" i="2"/>
  <c r="B969" i="2"/>
  <c r="C969" i="2"/>
  <c r="G969" i="6" s="1"/>
  <c r="D969" i="2"/>
  <c r="E969" i="2"/>
  <c r="F969" i="2"/>
  <c r="L969" i="6" s="1"/>
  <c r="G969" i="2"/>
  <c r="M969" i="6" s="1"/>
  <c r="AW969" i="6" s="1"/>
  <c r="H969" i="2"/>
  <c r="N969" i="6" s="1"/>
  <c r="CH969" i="6" s="1"/>
  <c r="I969" i="2"/>
  <c r="O969" i="6" s="1"/>
  <c r="J969" i="2"/>
  <c r="K969" i="2"/>
  <c r="L969" i="2"/>
  <c r="M969" i="2"/>
  <c r="AD969" i="6" s="1"/>
  <c r="CX969" i="6" s="1"/>
  <c r="N969" i="2"/>
  <c r="AK969" i="6" s="1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970" i="2"/>
  <c r="B970" i="2"/>
  <c r="C970" i="2"/>
  <c r="D970" i="2"/>
  <c r="E970" i="2"/>
  <c r="F970" i="2"/>
  <c r="L970" i="6" s="1"/>
  <c r="G970" i="2"/>
  <c r="M970" i="6" s="1"/>
  <c r="H970" i="2"/>
  <c r="N970" i="6" s="1"/>
  <c r="I970" i="2"/>
  <c r="O970" i="6" s="1"/>
  <c r="J970" i="2"/>
  <c r="K970" i="2"/>
  <c r="L970" i="2"/>
  <c r="M970" i="2"/>
  <c r="N970" i="2"/>
  <c r="AK970" i="6" s="1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971" i="2"/>
  <c r="B971" i="2"/>
  <c r="C971" i="2"/>
  <c r="D971" i="2"/>
  <c r="E971" i="2"/>
  <c r="F971" i="2"/>
  <c r="L971" i="6" s="1"/>
  <c r="G971" i="2"/>
  <c r="M971" i="6" s="1"/>
  <c r="AW971" i="6" s="1"/>
  <c r="H971" i="2"/>
  <c r="N971" i="6" s="1"/>
  <c r="I971" i="2"/>
  <c r="O971" i="6" s="1"/>
  <c r="AY971" i="6" s="1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972" i="2"/>
  <c r="B972" i="2"/>
  <c r="C972" i="2"/>
  <c r="D972" i="2"/>
  <c r="E972" i="2"/>
  <c r="F972" i="2"/>
  <c r="L972" i="6" s="1"/>
  <c r="CF972" i="6" s="1"/>
  <c r="G972" i="2"/>
  <c r="M972" i="6" s="1"/>
  <c r="H972" i="2"/>
  <c r="N972" i="6" s="1"/>
  <c r="I972" i="2"/>
  <c r="O972" i="6" s="1"/>
  <c r="CI972" i="6" s="1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973" i="2"/>
  <c r="B973" i="2"/>
  <c r="C973" i="2"/>
  <c r="D973" i="2"/>
  <c r="E973" i="2"/>
  <c r="F973" i="2"/>
  <c r="L973" i="6" s="1"/>
  <c r="G973" i="2"/>
  <c r="M973" i="6" s="1"/>
  <c r="AW973" i="6" s="1"/>
  <c r="H973" i="2"/>
  <c r="N973" i="6" s="1"/>
  <c r="AX973" i="6" s="1"/>
  <c r="I973" i="2"/>
  <c r="O973" i="6" s="1"/>
  <c r="J973" i="2"/>
  <c r="K973" i="2"/>
  <c r="L973" i="2"/>
  <c r="M973" i="2"/>
  <c r="AE973" i="6" s="1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974" i="2"/>
  <c r="B974" i="2"/>
  <c r="C974" i="2"/>
  <c r="D974" i="2"/>
  <c r="E974" i="2"/>
  <c r="F974" i="2"/>
  <c r="L974" i="6" s="1"/>
  <c r="G974" i="2"/>
  <c r="M974" i="6" s="1"/>
  <c r="H974" i="2"/>
  <c r="N974" i="6" s="1"/>
  <c r="I974" i="2"/>
  <c r="O974" i="6" s="1"/>
  <c r="J974" i="2"/>
  <c r="R974" i="6" s="1"/>
  <c r="K974" i="2"/>
  <c r="X974" i="6" s="1"/>
  <c r="BH974" i="6" s="1"/>
  <c r="L974" i="2"/>
  <c r="AB974" i="6" s="1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975" i="2"/>
  <c r="B975" i="2"/>
  <c r="C975" i="2"/>
  <c r="D975" i="2"/>
  <c r="E975" i="2"/>
  <c r="F975" i="2"/>
  <c r="L975" i="6" s="1"/>
  <c r="G975" i="2"/>
  <c r="M975" i="6" s="1"/>
  <c r="AW975" i="6" s="1"/>
  <c r="H975" i="2"/>
  <c r="N975" i="6" s="1"/>
  <c r="AX975" i="6" s="1"/>
  <c r="I975" i="2"/>
  <c r="O975" i="6" s="1"/>
  <c r="J975" i="2"/>
  <c r="K975" i="2"/>
  <c r="V975" i="6" s="1"/>
  <c r="BF975" i="6" s="1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976" i="2"/>
  <c r="B976" i="2"/>
  <c r="C976" i="2"/>
  <c r="D976" i="2"/>
  <c r="E976" i="2"/>
  <c r="F976" i="2"/>
  <c r="L976" i="6" s="1"/>
  <c r="G976" i="2"/>
  <c r="M976" i="6" s="1"/>
  <c r="CG976" i="6" s="1"/>
  <c r="H976" i="2"/>
  <c r="N976" i="6" s="1"/>
  <c r="AX976" i="6" s="1"/>
  <c r="I976" i="2"/>
  <c r="O976" i="6" s="1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977" i="2"/>
  <c r="B977" i="2"/>
  <c r="C977" i="2"/>
  <c r="D977" i="2"/>
  <c r="E977" i="2"/>
  <c r="F977" i="2"/>
  <c r="L977" i="6" s="1"/>
  <c r="G977" i="2"/>
  <c r="M977" i="6" s="1"/>
  <c r="AW977" i="6" s="1"/>
  <c r="H977" i="2"/>
  <c r="N977" i="6" s="1"/>
  <c r="CH977" i="6" s="1"/>
  <c r="I977" i="2"/>
  <c r="O977" i="6" s="1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978" i="2"/>
  <c r="B978" i="2"/>
  <c r="C978" i="2"/>
  <c r="D978" i="2"/>
  <c r="E978" i="2"/>
  <c r="F978" i="2"/>
  <c r="G978" i="2"/>
  <c r="M978" i="6" s="1"/>
  <c r="H978" i="2"/>
  <c r="N978" i="6" s="1"/>
  <c r="I978" i="2"/>
  <c r="O978" i="6" s="1"/>
  <c r="J978" i="2"/>
  <c r="R978" i="6" s="1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979" i="2"/>
  <c r="B979" i="2"/>
  <c r="C979" i="2"/>
  <c r="D979" i="2"/>
  <c r="E979" i="2"/>
  <c r="F979" i="2"/>
  <c r="L979" i="6" s="1"/>
  <c r="G979" i="2"/>
  <c r="M979" i="6" s="1"/>
  <c r="H979" i="2"/>
  <c r="N979" i="6" s="1"/>
  <c r="AX979" i="6" s="1"/>
  <c r="I979" i="2"/>
  <c r="O979" i="6" s="1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980" i="2"/>
  <c r="B980" i="2"/>
  <c r="C980" i="2"/>
  <c r="D980" i="2"/>
  <c r="E980" i="2"/>
  <c r="F980" i="2"/>
  <c r="L980" i="6" s="1"/>
  <c r="CF980" i="6" s="1"/>
  <c r="G980" i="2"/>
  <c r="M980" i="6" s="1"/>
  <c r="H980" i="2"/>
  <c r="N980" i="6" s="1"/>
  <c r="I980" i="2"/>
  <c r="O980" i="6" s="1"/>
  <c r="J980" i="2"/>
  <c r="K980" i="2"/>
  <c r="L980" i="2"/>
  <c r="AA980" i="6" s="1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981" i="2"/>
  <c r="B981" i="2"/>
  <c r="C981" i="2"/>
  <c r="G981" i="6" s="1"/>
  <c r="AQ981" i="6" s="1"/>
  <c r="D981" i="2"/>
  <c r="E981" i="2"/>
  <c r="J981" i="6" s="1"/>
  <c r="CD981" i="6" s="1"/>
  <c r="F981" i="2"/>
  <c r="L981" i="6" s="1"/>
  <c r="G981" i="2"/>
  <c r="M981" i="6" s="1"/>
  <c r="H981" i="2"/>
  <c r="N981" i="6" s="1"/>
  <c r="I981" i="2"/>
  <c r="O981" i="6" s="1"/>
  <c r="AY981" i="6" s="1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982" i="2"/>
  <c r="B982" i="2"/>
  <c r="C982" i="2"/>
  <c r="D982" i="2"/>
  <c r="E982" i="2"/>
  <c r="F982" i="2"/>
  <c r="L982" i="6" s="1"/>
  <c r="G982" i="2"/>
  <c r="M982" i="6" s="1"/>
  <c r="AW982" i="6" s="1"/>
  <c r="H982" i="2"/>
  <c r="N982" i="6" s="1"/>
  <c r="I982" i="2"/>
  <c r="O982" i="6" s="1"/>
  <c r="J982" i="2"/>
  <c r="Q982" i="6" s="1"/>
  <c r="BA982" i="6" s="1"/>
  <c r="K982" i="2"/>
  <c r="L982" i="2"/>
  <c r="M982" i="2"/>
  <c r="AH982" i="6" s="1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983" i="2"/>
  <c r="B983" i="2"/>
  <c r="C983" i="2"/>
  <c r="G983" i="6" s="1"/>
  <c r="AQ983" i="6" s="1"/>
  <c r="D983" i="2"/>
  <c r="E983" i="2"/>
  <c r="K983" i="6" s="1"/>
  <c r="F983" i="2"/>
  <c r="L983" i="6" s="1"/>
  <c r="G983" i="2"/>
  <c r="H983" i="2"/>
  <c r="N983" i="6" s="1"/>
  <c r="I983" i="2"/>
  <c r="O983" i="6" s="1"/>
  <c r="CI983" i="6" s="1"/>
  <c r="J983" i="2"/>
  <c r="P983" i="6" s="1"/>
  <c r="K983" i="2"/>
  <c r="L983" i="2"/>
  <c r="M983" i="2"/>
  <c r="N983" i="2"/>
  <c r="AL983" i="6" s="1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984" i="2"/>
  <c r="B984" i="2"/>
  <c r="C984" i="2"/>
  <c r="D984" i="2"/>
  <c r="E984" i="2"/>
  <c r="K984" i="6" s="1"/>
  <c r="AU984" i="6" s="1"/>
  <c r="F984" i="2"/>
  <c r="L984" i="6" s="1"/>
  <c r="G984" i="2"/>
  <c r="M984" i="6" s="1"/>
  <c r="H984" i="2"/>
  <c r="N984" i="6" s="1"/>
  <c r="I984" i="2"/>
  <c r="O984" i="6" s="1"/>
  <c r="AY984" i="6" s="1"/>
  <c r="J984" i="2"/>
  <c r="K984" i="2"/>
  <c r="L984" i="2"/>
  <c r="AC984" i="6" s="1"/>
  <c r="M984" i="2"/>
  <c r="AF984" i="6" s="1"/>
  <c r="CZ984" i="6" s="1"/>
  <c r="N984" i="2"/>
  <c r="AL984" i="6" s="1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985" i="2"/>
  <c r="B985" i="2"/>
  <c r="C985" i="2"/>
  <c r="D985" i="2"/>
  <c r="E985" i="2"/>
  <c r="J985" i="6" s="1"/>
  <c r="F985" i="2"/>
  <c r="L985" i="6" s="1"/>
  <c r="G985" i="2"/>
  <c r="M985" i="6" s="1"/>
  <c r="H985" i="2"/>
  <c r="I985" i="2"/>
  <c r="O985" i="6" s="1"/>
  <c r="J985" i="2"/>
  <c r="K985" i="2"/>
  <c r="L985" i="2"/>
  <c r="M985" i="2"/>
  <c r="AH985" i="6" s="1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986" i="2"/>
  <c r="B986" i="2"/>
  <c r="C986" i="2"/>
  <c r="D986" i="2"/>
  <c r="E986" i="2"/>
  <c r="F986" i="2"/>
  <c r="L986" i="6" s="1"/>
  <c r="G986" i="2"/>
  <c r="M986" i="6" s="1"/>
  <c r="H986" i="2"/>
  <c r="N986" i="6" s="1"/>
  <c r="AX986" i="6" s="1"/>
  <c r="I986" i="2"/>
  <c r="O986" i="6" s="1"/>
  <c r="J986" i="2"/>
  <c r="K986" i="2"/>
  <c r="L986" i="2"/>
  <c r="M986" i="2"/>
  <c r="N986" i="2"/>
  <c r="AK986" i="6" s="1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987" i="2"/>
  <c r="B987" i="2"/>
  <c r="C987" i="2"/>
  <c r="D987" i="2"/>
  <c r="E987" i="2"/>
  <c r="F987" i="2"/>
  <c r="L987" i="6" s="1"/>
  <c r="G987" i="2"/>
  <c r="M987" i="6" s="1"/>
  <c r="AW987" i="6" s="1"/>
  <c r="H987" i="2"/>
  <c r="N987" i="6" s="1"/>
  <c r="AX987" i="6" s="1"/>
  <c r="I987" i="2"/>
  <c r="O987" i="6" s="1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988" i="2"/>
  <c r="B988" i="2"/>
  <c r="C988" i="2"/>
  <c r="D988" i="2"/>
  <c r="H988" i="6" s="1"/>
  <c r="AR988" i="6" s="1"/>
  <c r="E988" i="2"/>
  <c r="F988" i="2"/>
  <c r="L988" i="6" s="1"/>
  <c r="AV988" i="6" s="1"/>
  <c r="G988" i="2"/>
  <c r="M988" i="6" s="1"/>
  <c r="H988" i="2"/>
  <c r="N988" i="6" s="1"/>
  <c r="I988" i="2"/>
  <c r="O988" i="6" s="1"/>
  <c r="J988" i="2"/>
  <c r="K988" i="2"/>
  <c r="L988" i="2"/>
  <c r="AB988" i="6" s="1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989" i="2"/>
  <c r="B989" i="2"/>
  <c r="C989" i="2"/>
  <c r="D989" i="2"/>
  <c r="E989" i="2"/>
  <c r="J989" i="6" s="1"/>
  <c r="CD989" i="6" s="1"/>
  <c r="F989" i="2"/>
  <c r="L989" i="6" s="1"/>
  <c r="G989" i="2"/>
  <c r="M989" i="6" s="1"/>
  <c r="H989" i="2"/>
  <c r="N989" i="6" s="1"/>
  <c r="I989" i="2"/>
  <c r="O989" i="6" s="1"/>
  <c r="AY989" i="6" s="1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990" i="2"/>
  <c r="B990" i="2"/>
  <c r="C990" i="2"/>
  <c r="E990" i="6" s="1"/>
  <c r="AO990" i="6" s="1"/>
  <c r="D990" i="2"/>
  <c r="E990" i="2"/>
  <c r="F990" i="2"/>
  <c r="L990" i="6" s="1"/>
  <c r="G990" i="2"/>
  <c r="M990" i="6" s="1"/>
  <c r="AW990" i="6" s="1"/>
  <c r="H990" i="2"/>
  <c r="N990" i="6" s="1"/>
  <c r="I990" i="2"/>
  <c r="O990" i="6" s="1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991" i="2"/>
  <c r="B991" i="2"/>
  <c r="C991" i="2"/>
  <c r="E991" i="6" s="1"/>
  <c r="D991" i="2"/>
  <c r="E991" i="2"/>
  <c r="F991" i="2"/>
  <c r="L991" i="6" s="1"/>
  <c r="G991" i="2"/>
  <c r="M991" i="6" s="1"/>
  <c r="H991" i="2"/>
  <c r="N991" i="6" s="1"/>
  <c r="I991" i="2"/>
  <c r="O991" i="6" s="1"/>
  <c r="AY991" i="6" s="1"/>
  <c r="J991" i="2"/>
  <c r="K991" i="2"/>
  <c r="U991" i="6" s="1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992" i="2"/>
  <c r="B992" i="2"/>
  <c r="C992" i="2"/>
  <c r="D992" i="2"/>
  <c r="H992" i="6" s="1"/>
  <c r="E992" i="2"/>
  <c r="F992" i="2"/>
  <c r="L992" i="6" s="1"/>
  <c r="G992" i="2"/>
  <c r="M992" i="6" s="1"/>
  <c r="H992" i="2"/>
  <c r="N992" i="6" s="1"/>
  <c r="I992" i="2"/>
  <c r="O992" i="6" s="1"/>
  <c r="J992" i="2"/>
  <c r="K992" i="2"/>
  <c r="W992" i="6" s="1"/>
  <c r="L992" i="2"/>
  <c r="Z992" i="6" s="1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993" i="2"/>
  <c r="B993" i="2"/>
  <c r="C993" i="2"/>
  <c r="D993" i="2"/>
  <c r="E993" i="2"/>
  <c r="F993" i="2"/>
  <c r="L993" i="6" s="1"/>
  <c r="G993" i="2"/>
  <c r="M993" i="6" s="1"/>
  <c r="H993" i="2"/>
  <c r="N993" i="6" s="1"/>
  <c r="I993" i="2"/>
  <c r="O993" i="6" s="1"/>
  <c r="J993" i="2"/>
  <c r="K993" i="2"/>
  <c r="L993" i="2"/>
  <c r="M993" i="2"/>
  <c r="AD993" i="6" s="1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994" i="2"/>
  <c r="B994" i="2"/>
  <c r="C994" i="2"/>
  <c r="D994" i="2"/>
  <c r="E994" i="2"/>
  <c r="F994" i="2"/>
  <c r="L994" i="6" s="1"/>
  <c r="AV994" i="6" s="1"/>
  <c r="G994" i="2"/>
  <c r="M994" i="6" s="1"/>
  <c r="AW994" i="6" s="1"/>
  <c r="H994" i="2"/>
  <c r="N994" i="6" s="1"/>
  <c r="I994" i="2"/>
  <c r="O994" i="6" s="1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995" i="2"/>
  <c r="B995" i="2"/>
  <c r="C995" i="2"/>
  <c r="D995" i="2"/>
  <c r="E995" i="2"/>
  <c r="F995" i="2"/>
  <c r="L995" i="6" s="1"/>
  <c r="G995" i="2"/>
  <c r="M995" i="6" s="1"/>
  <c r="AW995" i="6" s="1"/>
  <c r="H995" i="2"/>
  <c r="N995" i="6" s="1"/>
  <c r="I995" i="2"/>
  <c r="O995" i="6" s="1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996" i="2"/>
  <c r="B996" i="2"/>
  <c r="C996" i="2"/>
  <c r="D996" i="2"/>
  <c r="E996" i="2"/>
  <c r="F996" i="2"/>
  <c r="L996" i="6" s="1"/>
  <c r="AV996" i="6" s="1"/>
  <c r="G996" i="2"/>
  <c r="M996" i="6" s="1"/>
  <c r="H996" i="2"/>
  <c r="N996" i="6" s="1"/>
  <c r="I996" i="2"/>
  <c r="O996" i="6" s="1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997" i="2"/>
  <c r="B997" i="2"/>
  <c r="C997" i="2"/>
  <c r="D997" i="2"/>
  <c r="I997" i="6" s="1"/>
  <c r="CC997" i="6" s="1"/>
  <c r="E997" i="2"/>
  <c r="F997" i="2"/>
  <c r="L997" i="6" s="1"/>
  <c r="G997" i="2"/>
  <c r="M997" i="6" s="1"/>
  <c r="H997" i="2"/>
  <c r="N997" i="6" s="1"/>
  <c r="I997" i="2"/>
  <c r="J997" i="2"/>
  <c r="K997" i="2"/>
  <c r="V997" i="6" s="1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998" i="2"/>
  <c r="B998" i="2"/>
  <c r="C998" i="2"/>
  <c r="D998" i="2"/>
  <c r="E998" i="2"/>
  <c r="F998" i="2"/>
  <c r="G998" i="2"/>
  <c r="M998" i="6" s="1"/>
  <c r="CG998" i="6" s="1"/>
  <c r="H998" i="2"/>
  <c r="N998" i="6" s="1"/>
  <c r="I998" i="2"/>
  <c r="O998" i="6" s="1"/>
  <c r="J998" i="2"/>
  <c r="K998" i="2"/>
  <c r="L998" i="2"/>
  <c r="AB998" i="6" s="1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999" i="2"/>
  <c r="B999" i="2"/>
  <c r="C999" i="2"/>
  <c r="D999" i="2"/>
  <c r="H999" i="6" s="1"/>
  <c r="E999" i="2"/>
  <c r="J999" i="6" s="1"/>
  <c r="F999" i="2"/>
  <c r="G999" i="2"/>
  <c r="H999" i="2"/>
  <c r="N999" i="6" s="1"/>
  <c r="CH999" i="6" s="1"/>
  <c r="I999" i="2"/>
  <c r="O999" i="6" s="1"/>
  <c r="J999" i="2"/>
  <c r="R999" i="6" s="1"/>
  <c r="K999" i="2"/>
  <c r="L999" i="2"/>
  <c r="AA999" i="6" s="1"/>
  <c r="M999" i="2"/>
  <c r="N999" i="2"/>
  <c r="AI999" i="6" s="1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1000" i="2"/>
  <c r="B1000" i="2"/>
  <c r="C1000" i="2"/>
  <c r="G1000" i="6" s="1"/>
  <c r="D1000" i="2"/>
  <c r="I1000" i="6" s="1"/>
  <c r="CC1000" i="6" s="1"/>
  <c r="E1000" i="2"/>
  <c r="F1000" i="2"/>
  <c r="L1000" i="6" s="1"/>
  <c r="CF1000" i="6" s="1"/>
  <c r="G1000" i="2"/>
  <c r="M1000" i="6" s="1"/>
  <c r="H1000" i="2"/>
  <c r="N1000" i="6" s="1"/>
  <c r="I1000" i="2"/>
  <c r="O1000" i="6" s="1"/>
  <c r="J1000" i="2"/>
  <c r="K1000" i="2"/>
  <c r="L1000" i="2"/>
  <c r="M1000" i="2"/>
  <c r="N1000" i="2"/>
  <c r="AJ1000" i="6" s="1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1001" i="2"/>
  <c r="B1001" i="2"/>
  <c r="C1001" i="2"/>
  <c r="D1001" i="2"/>
  <c r="E1001" i="2"/>
  <c r="F1001" i="2"/>
  <c r="L1001" i="6" s="1"/>
  <c r="CF1001" i="6" s="1"/>
  <c r="G1001" i="2"/>
  <c r="M1001" i="6" s="1"/>
  <c r="H1001" i="2"/>
  <c r="N1001" i="6" s="1"/>
  <c r="CH1001" i="6" s="1"/>
  <c r="I1001" i="2"/>
  <c r="J1001" i="2"/>
  <c r="K1001" i="2"/>
  <c r="X1001" i="6" s="1"/>
  <c r="L1001" i="2"/>
  <c r="AB1001" i="6" s="1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1002" i="2"/>
  <c r="B1002" i="2"/>
  <c r="C1002" i="2"/>
  <c r="G1002" i="6" s="1"/>
  <c r="D1002" i="2"/>
  <c r="E1002" i="2"/>
  <c r="F1002" i="2"/>
  <c r="G1002" i="2"/>
  <c r="M1002" i="6" s="1"/>
  <c r="H1002" i="2"/>
  <c r="N1002" i="6" s="1"/>
  <c r="I1002" i="2"/>
  <c r="O1002" i="6" s="1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1003" i="2"/>
  <c r="B1003" i="2"/>
  <c r="C1003" i="2"/>
  <c r="D1003" i="2"/>
  <c r="H1003" i="6" s="1"/>
  <c r="E1003" i="2"/>
  <c r="K1003" i="6" s="1"/>
  <c r="CE1003" i="6" s="1"/>
  <c r="F1003" i="2"/>
  <c r="G1003" i="2"/>
  <c r="H1003" i="2"/>
  <c r="N1003" i="6" s="1"/>
  <c r="I1003" i="2"/>
  <c r="J1003" i="2"/>
  <c r="R1003" i="6" s="1"/>
  <c r="K1003" i="2"/>
  <c r="L1003" i="2"/>
  <c r="Z1003" i="6" s="1"/>
  <c r="M1003" i="2"/>
  <c r="AF1003" i="6" s="1"/>
  <c r="N1003" i="2"/>
  <c r="AI1003" i="6" s="1"/>
  <c r="DC1003" i="6" s="1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1004" i="2"/>
  <c r="B1004" i="2"/>
  <c r="C1004" i="2"/>
  <c r="E1004" i="6" s="1"/>
  <c r="AO1004" i="6" s="1"/>
  <c r="D1004" i="2"/>
  <c r="E1004" i="2"/>
  <c r="K1004" i="6" s="1"/>
  <c r="CE1004" i="6" s="1"/>
  <c r="F1004" i="2"/>
  <c r="L1004" i="6" s="1"/>
  <c r="G1004" i="2"/>
  <c r="M1004" i="6" s="1"/>
  <c r="AW1004" i="6" s="1"/>
  <c r="H1004" i="2"/>
  <c r="N1004" i="6" s="1"/>
  <c r="AX1004" i="6" s="1"/>
  <c r="I1004" i="2"/>
  <c r="J1004" i="2"/>
  <c r="Q1004" i="6" s="1"/>
  <c r="K1004" i="2"/>
  <c r="V1004" i="6" s="1"/>
  <c r="L1004" i="2"/>
  <c r="M1004" i="2"/>
  <c r="AD1004" i="6" s="1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O1004" i="2" s="1"/>
  <c r="AE1004" i="2"/>
  <c r="AF1004" i="2"/>
  <c r="AG1004" i="2"/>
  <c r="AH1004" i="2"/>
  <c r="AI1004" i="2"/>
  <c r="AJ1004" i="2"/>
  <c r="AK1004" i="2"/>
  <c r="AL1004" i="2"/>
  <c r="AM1004" i="2"/>
  <c r="A1005" i="2"/>
  <c r="B1005" i="2"/>
  <c r="C1005" i="2"/>
  <c r="D1005" i="2"/>
  <c r="I1005" i="6" s="1"/>
  <c r="E1005" i="2"/>
  <c r="F1005" i="2"/>
  <c r="G1005" i="2"/>
  <c r="M1005" i="6" s="1"/>
  <c r="CG1005" i="6" s="1"/>
  <c r="H1005" i="2"/>
  <c r="I1005" i="2"/>
  <c r="J1005" i="2"/>
  <c r="K1005" i="2"/>
  <c r="L1005" i="2"/>
  <c r="AB1005" i="6" s="1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O1006" i="2" s="1"/>
  <c r="AE1006" i="2"/>
  <c r="AF1006" i="2"/>
  <c r="AG1006" i="2"/>
  <c r="AH1006" i="2"/>
  <c r="AI1006" i="2"/>
  <c r="AJ1006" i="2"/>
  <c r="AK1006" i="2"/>
  <c r="AL1006" i="2"/>
  <c r="AM1006" i="2"/>
  <c r="C15" i="5"/>
  <c r="A7" i="6"/>
  <c r="B7" i="6"/>
  <c r="A8" i="6"/>
  <c r="B8" i="6"/>
  <c r="A9" i="6"/>
  <c r="B9" i="6"/>
  <c r="L9" i="6"/>
  <c r="CF9" i="6" s="1"/>
  <c r="A10" i="6"/>
  <c r="B10" i="6"/>
  <c r="A11" i="6"/>
  <c r="B11" i="6"/>
  <c r="A12" i="6"/>
  <c r="B12" i="6"/>
  <c r="A13" i="6"/>
  <c r="B13" i="6"/>
  <c r="A14" i="6"/>
  <c r="B14" i="6"/>
  <c r="A15" i="6"/>
  <c r="B15" i="6"/>
  <c r="A16" i="6"/>
  <c r="B16" i="6"/>
  <c r="A17" i="6"/>
  <c r="B17" i="6"/>
  <c r="A18" i="6"/>
  <c r="B18" i="6"/>
  <c r="A19" i="6"/>
  <c r="B19" i="6"/>
  <c r="A20" i="6"/>
  <c r="B20" i="6"/>
  <c r="A21" i="6"/>
  <c r="B21" i="6"/>
  <c r="A22" i="6"/>
  <c r="B22" i="6"/>
  <c r="A23" i="6"/>
  <c r="B23" i="6"/>
  <c r="A24" i="6"/>
  <c r="B24" i="6"/>
  <c r="A25" i="6"/>
  <c r="B25" i="6"/>
  <c r="A26" i="6"/>
  <c r="B26" i="6"/>
  <c r="A27" i="6"/>
  <c r="B27" i="6"/>
  <c r="A28" i="6"/>
  <c r="B28" i="6"/>
  <c r="A29" i="6"/>
  <c r="B29" i="6"/>
  <c r="J29" i="6"/>
  <c r="K29" i="6"/>
  <c r="AD29" i="6"/>
  <c r="A30" i="6"/>
  <c r="B30" i="6"/>
  <c r="L30" i="6"/>
  <c r="R30" i="6"/>
  <c r="AJ30" i="6"/>
  <c r="AK30" i="6"/>
  <c r="A31" i="6"/>
  <c r="B31" i="6"/>
  <c r="D31" i="6"/>
  <c r="E31" i="6"/>
  <c r="BY31" i="6" s="1"/>
  <c r="V31" i="6"/>
  <c r="A32" i="6"/>
  <c r="B32" i="6"/>
  <c r="Y32" i="6"/>
  <c r="Z32" i="6"/>
  <c r="AB32" i="6"/>
  <c r="AX32" i="6"/>
  <c r="A33" i="6"/>
  <c r="B33" i="6"/>
  <c r="A34" i="6"/>
  <c r="B34" i="6"/>
  <c r="A35" i="6"/>
  <c r="B35" i="6"/>
  <c r="M35" i="6"/>
  <c r="U35" i="6"/>
  <c r="V35" i="6"/>
  <c r="W35" i="6"/>
  <c r="A36" i="6"/>
  <c r="B36" i="6"/>
  <c r="I36" i="6"/>
  <c r="AS36" i="6" s="1"/>
  <c r="N36" i="6"/>
  <c r="CH36" i="6" s="1"/>
  <c r="Y36" i="6"/>
  <c r="AB36" i="6"/>
  <c r="A37" i="6"/>
  <c r="B37" i="6"/>
  <c r="K37" i="6"/>
  <c r="AD37" i="6"/>
  <c r="BN37" i="6" s="1"/>
  <c r="AE37" i="6"/>
  <c r="BO37" i="6" s="1"/>
  <c r="A38" i="6"/>
  <c r="B38" i="6"/>
  <c r="S38" i="6"/>
  <c r="BC38" i="6" s="1"/>
  <c r="AV38" i="6"/>
  <c r="A39" i="6"/>
  <c r="B39" i="6"/>
  <c r="G39" i="6"/>
  <c r="U39" i="6"/>
  <c r="X39" i="6"/>
  <c r="A40" i="6"/>
  <c r="B40" i="6"/>
  <c r="H40" i="6"/>
  <c r="N40" i="6"/>
  <c r="AX40" i="6" s="1"/>
  <c r="Z40" i="6"/>
  <c r="AA40" i="6"/>
  <c r="BK40" i="6" s="1"/>
  <c r="AB40" i="6"/>
  <c r="A41" i="6"/>
  <c r="B41" i="6"/>
  <c r="J41" i="6"/>
  <c r="O41" i="6"/>
  <c r="AD41" i="6"/>
  <c r="CX41" i="6" s="1"/>
  <c r="AE41" i="6"/>
  <c r="CY41" i="6" s="1"/>
  <c r="AG41" i="6"/>
  <c r="AH41" i="6"/>
  <c r="A42" i="6"/>
  <c r="B42" i="6"/>
  <c r="L42" i="6"/>
  <c r="CF42" i="6" s="1"/>
  <c r="P42" i="6"/>
  <c r="AZ42" i="6" s="1"/>
  <c r="R42" i="6"/>
  <c r="S42" i="6"/>
  <c r="AI42" i="6"/>
  <c r="AK42" i="6"/>
  <c r="DE42" i="6" s="1"/>
  <c r="AL42" i="6"/>
  <c r="A43" i="6"/>
  <c r="B43" i="6"/>
  <c r="D43" i="6"/>
  <c r="AN43" i="6" s="1"/>
  <c r="E43" i="6"/>
  <c r="F43" i="6"/>
  <c r="BZ43" i="6" s="1"/>
  <c r="M43" i="6"/>
  <c r="CG43" i="6" s="1"/>
  <c r="T43" i="6"/>
  <c r="BD43" i="6" s="1"/>
  <c r="U43" i="6"/>
  <c r="CO43" i="6" s="1"/>
  <c r="W43" i="6"/>
  <c r="X43" i="6"/>
  <c r="A44" i="6"/>
  <c r="B44" i="6"/>
  <c r="H44" i="6"/>
  <c r="I44" i="6"/>
  <c r="Y44" i="6"/>
  <c r="Z44" i="6"/>
  <c r="AB44" i="6"/>
  <c r="AC44" i="6"/>
  <c r="A45" i="6"/>
  <c r="B45" i="6"/>
  <c r="J45" i="6"/>
  <c r="O45" i="6"/>
  <c r="AY45" i="6" s="1"/>
  <c r="AD45" i="6"/>
  <c r="AE45" i="6"/>
  <c r="AF45" i="6"/>
  <c r="BP45" i="6" s="1"/>
  <c r="AH45" i="6"/>
  <c r="BR45" i="6" s="1"/>
  <c r="A46" i="6"/>
  <c r="B46" i="6"/>
  <c r="L46" i="6"/>
  <c r="P46" i="6"/>
  <c r="CJ46" i="6" s="1"/>
  <c r="Q46" i="6"/>
  <c r="CK46" i="6" s="1"/>
  <c r="S46" i="6"/>
  <c r="AJ46" i="6"/>
  <c r="DD46" i="6" s="1"/>
  <c r="AK46" i="6"/>
  <c r="DE46" i="6" s="1"/>
  <c r="AL46" i="6"/>
  <c r="A47" i="6"/>
  <c r="B47" i="6"/>
  <c r="D47" i="6"/>
  <c r="E47" i="6"/>
  <c r="G47" i="6"/>
  <c r="M47" i="6"/>
  <c r="AW47" i="6" s="1"/>
  <c r="U47" i="6"/>
  <c r="BE47" i="6" s="1"/>
  <c r="V47" i="6"/>
  <c r="W47" i="6"/>
  <c r="A48" i="6"/>
  <c r="B48" i="6"/>
  <c r="H48" i="6"/>
  <c r="I48" i="6"/>
  <c r="AS48" i="6" s="1"/>
  <c r="Z48" i="6"/>
  <c r="CT48" i="6" s="1"/>
  <c r="AA48" i="6"/>
  <c r="BK48" i="6" s="1"/>
  <c r="AB48" i="6"/>
  <c r="A49" i="6"/>
  <c r="B49" i="6"/>
  <c r="J49" i="6"/>
  <c r="K49" i="6"/>
  <c r="AU49" i="6" s="1"/>
  <c r="AE49" i="6"/>
  <c r="CY49" i="6" s="1"/>
  <c r="AF49" i="6"/>
  <c r="BP49" i="6" s="1"/>
  <c r="AG49" i="6"/>
  <c r="A50" i="6"/>
  <c r="B50" i="6"/>
  <c r="L50" i="6"/>
  <c r="P50" i="6"/>
  <c r="R50" i="6"/>
  <c r="S50" i="6"/>
  <c r="AJ50" i="6"/>
  <c r="AK50" i="6"/>
  <c r="AL50" i="6"/>
  <c r="BV50" i="6" s="1"/>
  <c r="A51" i="6"/>
  <c r="B51" i="6"/>
  <c r="D51" i="6"/>
  <c r="F51" i="6"/>
  <c r="BZ51" i="6" s="1"/>
  <c r="G51" i="6"/>
  <c r="M51" i="6"/>
  <c r="CG51" i="6" s="1"/>
  <c r="U51" i="6"/>
  <c r="V51" i="6"/>
  <c r="CP51" i="6" s="1"/>
  <c r="W51" i="6"/>
  <c r="A52" i="6"/>
  <c r="B52" i="6"/>
  <c r="H52" i="6"/>
  <c r="N52" i="6"/>
  <c r="AX52" i="6" s="1"/>
  <c r="Z52" i="6"/>
  <c r="AA52" i="6"/>
  <c r="AB52" i="6"/>
  <c r="A53" i="6"/>
  <c r="B53" i="6"/>
  <c r="J53" i="6"/>
  <c r="K53" i="6"/>
  <c r="AU53" i="6" s="1"/>
  <c r="AD53" i="6"/>
  <c r="AE53" i="6"/>
  <c r="CY53" i="6" s="1"/>
  <c r="AG53" i="6"/>
  <c r="AH53" i="6"/>
  <c r="A54" i="6"/>
  <c r="B54" i="6"/>
  <c r="P54" i="6"/>
  <c r="AZ54" i="6" s="1"/>
  <c r="Q54" i="6"/>
  <c r="S54" i="6"/>
  <c r="AI54" i="6"/>
  <c r="BS54" i="6" s="1"/>
  <c r="AK54" i="6"/>
  <c r="DE54" i="6" s="1"/>
  <c r="AL54" i="6"/>
  <c r="DF54" i="6" s="1"/>
  <c r="A55" i="6"/>
  <c r="B55" i="6"/>
  <c r="D55" i="6"/>
  <c r="E55" i="6"/>
  <c r="AO55" i="6" s="1"/>
  <c r="F55" i="6"/>
  <c r="BZ55" i="6" s="1"/>
  <c r="M55" i="6"/>
  <c r="AW55" i="6" s="1"/>
  <c r="T55" i="6"/>
  <c r="V55" i="6"/>
  <c r="CP55" i="6" s="1"/>
  <c r="W55" i="6"/>
  <c r="X55" i="6"/>
  <c r="A56" i="6"/>
  <c r="B56" i="6"/>
  <c r="H56" i="6"/>
  <c r="I56" i="6"/>
  <c r="N56" i="6"/>
  <c r="CH56" i="6" s="1"/>
  <c r="Y56" i="6"/>
  <c r="BI56" i="6" s="1"/>
  <c r="AA56" i="6"/>
  <c r="AB56" i="6"/>
  <c r="AC56" i="6"/>
  <c r="A57" i="6"/>
  <c r="B57" i="6"/>
  <c r="K57" i="6"/>
  <c r="AU57" i="6" s="1"/>
  <c r="O57" i="6"/>
  <c r="AY57" i="6" s="1"/>
  <c r="AD57" i="6"/>
  <c r="AE57" i="6"/>
  <c r="BO57" i="6" s="1"/>
  <c r="AF57" i="6"/>
  <c r="CZ57" i="6" s="1"/>
  <c r="AH57" i="6"/>
  <c r="A58" i="6"/>
  <c r="B58" i="6"/>
  <c r="L58" i="6"/>
  <c r="AV58" i="6" s="1"/>
  <c r="P58" i="6"/>
  <c r="AZ58" i="6" s="1"/>
  <c r="Q58" i="6"/>
  <c r="CK58" i="6" s="1"/>
  <c r="R58" i="6"/>
  <c r="AI58" i="6"/>
  <c r="AJ58" i="6"/>
  <c r="DD58" i="6" s="1"/>
  <c r="AL58" i="6"/>
  <c r="A59" i="6"/>
  <c r="B59" i="6"/>
  <c r="E59" i="6"/>
  <c r="AO59" i="6" s="1"/>
  <c r="F59" i="6"/>
  <c r="G59" i="6"/>
  <c r="M59" i="6"/>
  <c r="CG59" i="6" s="1"/>
  <c r="T59" i="6"/>
  <c r="U59" i="6"/>
  <c r="CO59" i="6" s="1"/>
  <c r="W59" i="6"/>
  <c r="X59" i="6"/>
  <c r="A60" i="6"/>
  <c r="B60" i="6"/>
  <c r="A61" i="6"/>
  <c r="B61" i="6"/>
  <c r="A62" i="6"/>
  <c r="B62" i="6"/>
  <c r="A63" i="6"/>
  <c r="B63" i="6"/>
  <c r="D63" i="6"/>
  <c r="BX63" i="6" s="1"/>
  <c r="E63" i="6"/>
  <c r="AO63" i="6" s="1"/>
  <c r="F63" i="6"/>
  <c r="BZ63" i="6" s="1"/>
  <c r="M63" i="6"/>
  <c r="AW63" i="6" s="1"/>
  <c r="S63" i="6"/>
  <c r="T63" i="6"/>
  <c r="BD63" i="6" s="1"/>
  <c r="V63" i="6"/>
  <c r="W63" i="6"/>
  <c r="BG63" i="6" s="1"/>
  <c r="X63" i="6"/>
  <c r="A64" i="6"/>
  <c r="B64" i="6"/>
  <c r="A65" i="6"/>
  <c r="B65" i="6"/>
  <c r="A66" i="6"/>
  <c r="B66" i="6"/>
  <c r="A67" i="6"/>
  <c r="B67" i="6"/>
  <c r="E67" i="6"/>
  <c r="F67" i="6"/>
  <c r="BZ67" i="6" s="1"/>
  <c r="G67" i="6"/>
  <c r="M67" i="6"/>
  <c r="AW67" i="6" s="1"/>
  <c r="T67" i="6"/>
  <c r="U67" i="6"/>
  <c r="BE67" i="6" s="1"/>
  <c r="W67" i="6"/>
  <c r="X67" i="6"/>
  <c r="A68" i="6"/>
  <c r="B68" i="6"/>
  <c r="A69" i="6"/>
  <c r="B69" i="6"/>
  <c r="AG69" i="6"/>
  <c r="A70" i="6"/>
  <c r="B70" i="6"/>
  <c r="A71" i="6"/>
  <c r="B71" i="6"/>
  <c r="E71" i="6"/>
  <c r="BY71" i="6" s="1"/>
  <c r="F71" i="6"/>
  <c r="AP71" i="6" s="1"/>
  <c r="G71" i="6"/>
  <c r="M71" i="6"/>
  <c r="AW71" i="6" s="1"/>
  <c r="T71" i="6"/>
  <c r="BD71" i="6" s="1"/>
  <c r="U71" i="6"/>
  <c r="W71" i="6"/>
  <c r="X71" i="6"/>
  <c r="A72" i="6"/>
  <c r="B72" i="6"/>
  <c r="AC72" i="6"/>
  <c r="BM72" i="6" s="1"/>
  <c r="A73" i="6"/>
  <c r="B73" i="6"/>
  <c r="A74" i="6"/>
  <c r="B74" i="6"/>
  <c r="A75" i="6"/>
  <c r="B75" i="6"/>
  <c r="D75" i="6"/>
  <c r="E75" i="6"/>
  <c r="AO75" i="6" s="1"/>
  <c r="G75" i="6"/>
  <c r="M75" i="6"/>
  <c r="CG75" i="6" s="1"/>
  <c r="U75" i="6"/>
  <c r="V75" i="6"/>
  <c r="W75" i="6"/>
  <c r="A76" i="6"/>
  <c r="B76" i="6"/>
  <c r="A77" i="6"/>
  <c r="B77" i="6"/>
  <c r="A78" i="6"/>
  <c r="B78" i="6"/>
  <c r="P78" i="6"/>
  <c r="AZ78" i="6" s="1"/>
  <c r="A79" i="6"/>
  <c r="B79" i="6"/>
  <c r="D79" i="6"/>
  <c r="E79" i="6"/>
  <c r="AO79" i="6" s="1"/>
  <c r="G79" i="6"/>
  <c r="M79" i="6"/>
  <c r="CG79" i="6" s="1"/>
  <c r="U79" i="6"/>
  <c r="CO79" i="6" s="1"/>
  <c r="V79" i="6"/>
  <c r="W79" i="6"/>
  <c r="A80" i="6"/>
  <c r="B80" i="6"/>
  <c r="A81" i="6"/>
  <c r="B81" i="6"/>
  <c r="J81" i="6"/>
  <c r="A82" i="6"/>
  <c r="B82" i="6"/>
  <c r="AJ82" i="6"/>
  <c r="DD82" i="6" s="1"/>
  <c r="A83" i="6"/>
  <c r="B83" i="6"/>
  <c r="D83" i="6"/>
  <c r="E83" i="6"/>
  <c r="BY83" i="6" s="1"/>
  <c r="F83" i="6"/>
  <c r="BZ83" i="6" s="1"/>
  <c r="M83" i="6"/>
  <c r="CG83" i="6" s="1"/>
  <c r="T83" i="6"/>
  <c r="V83" i="6"/>
  <c r="CP83" i="6" s="1"/>
  <c r="W83" i="6"/>
  <c r="X83" i="6"/>
  <c r="A84" i="6"/>
  <c r="B84" i="6"/>
  <c r="A85" i="6"/>
  <c r="B85" i="6"/>
  <c r="A86" i="6"/>
  <c r="B86" i="6"/>
  <c r="Q86" i="6"/>
  <c r="CK86" i="6" s="1"/>
  <c r="A87" i="6"/>
  <c r="B87" i="6"/>
  <c r="D87" i="6"/>
  <c r="F87" i="6"/>
  <c r="G87" i="6"/>
  <c r="T87" i="6"/>
  <c r="U87" i="6"/>
  <c r="BE87" i="6" s="1"/>
  <c r="V87" i="6"/>
  <c r="CP87" i="6" s="1"/>
  <c r="X87" i="6"/>
  <c r="A88" i="6"/>
  <c r="B88" i="6"/>
  <c r="A89" i="6"/>
  <c r="B89" i="6"/>
  <c r="A90" i="6"/>
  <c r="B90" i="6"/>
  <c r="A91" i="6"/>
  <c r="B91" i="6"/>
  <c r="D91" i="6"/>
  <c r="AN91" i="6" s="1"/>
  <c r="E91" i="6"/>
  <c r="AO91" i="6" s="1"/>
  <c r="F91" i="6"/>
  <c r="M91" i="6"/>
  <c r="CG91" i="6" s="1"/>
  <c r="T91" i="6"/>
  <c r="U91" i="6"/>
  <c r="CO91" i="6" s="1"/>
  <c r="V91" i="6"/>
  <c r="W91" i="6"/>
  <c r="X91" i="6"/>
  <c r="A92" i="6"/>
  <c r="B92" i="6"/>
  <c r="A93" i="6"/>
  <c r="B93" i="6"/>
  <c r="AF93" i="6"/>
  <c r="A94" i="6"/>
  <c r="B94" i="6"/>
  <c r="A95" i="6"/>
  <c r="B95" i="6"/>
  <c r="D95" i="6"/>
  <c r="E95" i="6"/>
  <c r="BY95" i="6" s="1"/>
  <c r="F95" i="6"/>
  <c r="G95" i="6"/>
  <c r="CA95" i="6" s="1"/>
  <c r="M95" i="6"/>
  <c r="CG95" i="6" s="1"/>
  <c r="T95" i="6"/>
  <c r="U95" i="6"/>
  <c r="BE95" i="6" s="1"/>
  <c r="V95" i="6"/>
  <c r="W95" i="6"/>
  <c r="CQ95" i="6" s="1"/>
  <c r="X95" i="6"/>
  <c r="A96" i="6"/>
  <c r="B96" i="6"/>
  <c r="AC96" i="6"/>
  <c r="A97" i="6"/>
  <c r="B97" i="6"/>
  <c r="A98" i="6"/>
  <c r="B98" i="6"/>
  <c r="A99" i="6"/>
  <c r="B99" i="6"/>
  <c r="D99" i="6"/>
  <c r="BX99" i="6" s="1"/>
  <c r="E99" i="6"/>
  <c r="F99" i="6"/>
  <c r="AP99" i="6" s="1"/>
  <c r="G99" i="6"/>
  <c r="M99" i="6"/>
  <c r="AW99" i="6" s="1"/>
  <c r="T99" i="6"/>
  <c r="U99" i="6"/>
  <c r="BE99" i="6" s="1"/>
  <c r="V99" i="6"/>
  <c r="BF99" i="6" s="1"/>
  <c r="W99" i="6"/>
  <c r="X99" i="6"/>
  <c r="A100" i="6"/>
  <c r="B100" i="6"/>
  <c r="A101" i="6"/>
  <c r="B101" i="6"/>
  <c r="A102" i="6"/>
  <c r="B102" i="6"/>
  <c r="AI102" i="6"/>
  <c r="A103" i="6"/>
  <c r="B103" i="6"/>
  <c r="D103" i="6"/>
  <c r="E103" i="6"/>
  <c r="AO103" i="6" s="1"/>
  <c r="F103" i="6"/>
  <c r="BZ103" i="6" s="1"/>
  <c r="G103" i="6"/>
  <c r="M103" i="6"/>
  <c r="CG103" i="6" s="1"/>
  <c r="T103" i="6"/>
  <c r="U103" i="6"/>
  <c r="V103" i="6"/>
  <c r="CP103" i="6" s="1"/>
  <c r="W103" i="6"/>
  <c r="BG103" i="6" s="1"/>
  <c r="X103" i="6"/>
  <c r="A104" i="6"/>
  <c r="B104" i="6"/>
  <c r="N104" i="6"/>
  <c r="CH104" i="6" s="1"/>
  <c r="A105" i="6"/>
  <c r="B105" i="6"/>
  <c r="A106" i="6"/>
  <c r="B106" i="6"/>
  <c r="S106" i="6"/>
  <c r="AL106" i="6"/>
  <c r="A107" i="6"/>
  <c r="B107" i="6"/>
  <c r="D107" i="6"/>
  <c r="E107" i="6"/>
  <c r="AO107" i="6" s="1"/>
  <c r="F107" i="6"/>
  <c r="AP107" i="6" s="1"/>
  <c r="G107" i="6"/>
  <c r="M107" i="6"/>
  <c r="AW107" i="6" s="1"/>
  <c r="T107" i="6"/>
  <c r="U107" i="6"/>
  <c r="BE107" i="6" s="1"/>
  <c r="V107" i="6"/>
  <c r="CP107" i="6" s="1"/>
  <c r="W107" i="6"/>
  <c r="BG107" i="6" s="1"/>
  <c r="X107" i="6"/>
  <c r="BH107" i="6" s="1"/>
  <c r="A108" i="6"/>
  <c r="B108" i="6"/>
  <c r="H108" i="6"/>
  <c r="A109" i="6"/>
  <c r="B109" i="6"/>
  <c r="A110" i="6"/>
  <c r="B110" i="6"/>
  <c r="L110" i="6"/>
  <c r="P110" i="6"/>
  <c r="CJ110" i="6" s="1"/>
  <c r="Q110" i="6"/>
  <c r="BA110" i="6" s="1"/>
  <c r="AL110" i="6"/>
  <c r="A111" i="6"/>
  <c r="B111" i="6"/>
  <c r="D111" i="6"/>
  <c r="E111" i="6"/>
  <c r="BY111" i="6" s="1"/>
  <c r="F111" i="6"/>
  <c r="G111" i="6"/>
  <c r="M111" i="6"/>
  <c r="AW111" i="6" s="1"/>
  <c r="T111" i="6"/>
  <c r="U111" i="6"/>
  <c r="V111" i="6"/>
  <c r="W111" i="6"/>
  <c r="X111" i="6"/>
  <c r="A112" i="6"/>
  <c r="B112" i="6"/>
  <c r="AB112" i="6"/>
  <c r="AC112" i="6"/>
  <c r="A113" i="6"/>
  <c r="B113" i="6"/>
  <c r="AG113" i="6"/>
  <c r="DA113" i="6" s="1"/>
  <c r="AH113" i="6"/>
  <c r="A114" i="6"/>
  <c r="B114" i="6"/>
  <c r="A115" i="6"/>
  <c r="B115" i="6"/>
  <c r="D115" i="6"/>
  <c r="E115" i="6"/>
  <c r="AO115" i="6" s="1"/>
  <c r="F115" i="6"/>
  <c r="BZ115" i="6" s="1"/>
  <c r="G115" i="6"/>
  <c r="M115" i="6"/>
  <c r="AW115" i="6" s="1"/>
  <c r="T115" i="6"/>
  <c r="U115" i="6"/>
  <c r="CO115" i="6" s="1"/>
  <c r="V115" i="6"/>
  <c r="BF115" i="6" s="1"/>
  <c r="W115" i="6"/>
  <c r="X115" i="6"/>
  <c r="A116" i="6"/>
  <c r="B116" i="6"/>
  <c r="A117" i="6"/>
  <c r="B117" i="6"/>
  <c r="K117" i="6"/>
  <c r="AU117" i="6" s="1"/>
  <c r="O117" i="6"/>
  <c r="CI117" i="6" s="1"/>
  <c r="AE117" i="6"/>
  <c r="BO117" i="6" s="1"/>
  <c r="A118" i="6"/>
  <c r="B118" i="6"/>
  <c r="A119" i="6"/>
  <c r="B119" i="6"/>
  <c r="D119" i="6"/>
  <c r="A120" i="6"/>
  <c r="B120" i="6"/>
  <c r="H120" i="6"/>
  <c r="I120" i="6"/>
  <c r="AS120" i="6" s="1"/>
  <c r="N120" i="6"/>
  <c r="CH120" i="6" s="1"/>
  <c r="Y120" i="6"/>
  <c r="Z120" i="6"/>
  <c r="BJ120" i="6" s="1"/>
  <c r="AA120" i="6"/>
  <c r="BK120" i="6" s="1"/>
  <c r="AB120" i="6"/>
  <c r="AC120" i="6"/>
  <c r="A121" i="6"/>
  <c r="B121" i="6"/>
  <c r="J121" i="6"/>
  <c r="AT121" i="6" s="1"/>
  <c r="K121" i="6"/>
  <c r="AU121" i="6" s="1"/>
  <c r="O121" i="6"/>
  <c r="AY121" i="6" s="1"/>
  <c r="AD121" i="6"/>
  <c r="AE121" i="6"/>
  <c r="CY121" i="6" s="1"/>
  <c r="AF121" i="6"/>
  <c r="AG121" i="6"/>
  <c r="AH121" i="6"/>
  <c r="A122" i="6"/>
  <c r="B122" i="6"/>
  <c r="L122" i="6"/>
  <c r="AV122" i="6" s="1"/>
  <c r="P122" i="6"/>
  <c r="AZ122" i="6" s="1"/>
  <c r="Q122" i="6"/>
  <c r="R122" i="6"/>
  <c r="S122" i="6"/>
  <c r="AI122" i="6"/>
  <c r="AJ122" i="6"/>
  <c r="BT122" i="6" s="1"/>
  <c r="AK122" i="6"/>
  <c r="AL122" i="6"/>
  <c r="A123" i="6"/>
  <c r="B123" i="6"/>
  <c r="A124" i="6"/>
  <c r="B124" i="6"/>
  <c r="H124" i="6"/>
  <c r="I124" i="6"/>
  <c r="N124" i="6"/>
  <c r="AX124" i="6" s="1"/>
  <c r="Y124" i="6"/>
  <c r="Z124" i="6"/>
  <c r="BJ124" i="6" s="1"/>
  <c r="AA124" i="6"/>
  <c r="AB124" i="6"/>
  <c r="AC124" i="6"/>
  <c r="A125" i="6"/>
  <c r="B125" i="6"/>
  <c r="J125" i="6"/>
  <c r="K125" i="6"/>
  <c r="AU125" i="6" s="1"/>
  <c r="O125" i="6"/>
  <c r="CI125" i="6" s="1"/>
  <c r="AD125" i="6"/>
  <c r="AE125" i="6"/>
  <c r="CY125" i="6" s="1"/>
  <c r="AF125" i="6"/>
  <c r="CZ125" i="6" s="1"/>
  <c r="AG125" i="6"/>
  <c r="AH125" i="6"/>
  <c r="BR125" i="6" s="1"/>
  <c r="A126" i="6"/>
  <c r="B126" i="6"/>
  <c r="L126" i="6"/>
  <c r="CF126" i="6" s="1"/>
  <c r="P126" i="6"/>
  <c r="CJ126" i="6" s="1"/>
  <c r="Q126" i="6"/>
  <c r="CK126" i="6" s="1"/>
  <c r="R126" i="6"/>
  <c r="S126" i="6"/>
  <c r="AI126" i="6"/>
  <c r="AJ126" i="6"/>
  <c r="BT126" i="6" s="1"/>
  <c r="AK126" i="6"/>
  <c r="BU126" i="6" s="1"/>
  <c r="AL126" i="6"/>
  <c r="DF126" i="6" s="1"/>
  <c r="A127" i="6"/>
  <c r="B127" i="6"/>
  <c r="M127" i="6"/>
  <c r="T127" i="6"/>
  <c r="W127" i="6"/>
  <c r="A128" i="6"/>
  <c r="B128" i="6"/>
  <c r="H128" i="6"/>
  <c r="I128" i="6"/>
  <c r="AS128" i="6" s="1"/>
  <c r="N128" i="6"/>
  <c r="CH128" i="6" s="1"/>
  <c r="Y128" i="6"/>
  <c r="Z128" i="6"/>
  <c r="BJ128" i="6" s="1"/>
  <c r="AA128" i="6"/>
  <c r="AB128" i="6"/>
  <c r="AC128" i="6"/>
  <c r="BM128" i="6" s="1"/>
  <c r="A129" i="6"/>
  <c r="B129" i="6"/>
  <c r="J129" i="6"/>
  <c r="AT129" i="6" s="1"/>
  <c r="K129" i="6"/>
  <c r="CE129" i="6" s="1"/>
  <c r="O129" i="6"/>
  <c r="CI129" i="6" s="1"/>
  <c r="AD129" i="6"/>
  <c r="AE129" i="6"/>
  <c r="BO129" i="6" s="1"/>
  <c r="AF129" i="6"/>
  <c r="CZ129" i="6" s="1"/>
  <c r="AG129" i="6"/>
  <c r="AH129" i="6"/>
  <c r="A130" i="6"/>
  <c r="B130" i="6"/>
  <c r="L130" i="6"/>
  <c r="AV130" i="6" s="1"/>
  <c r="P130" i="6"/>
  <c r="AZ130" i="6" s="1"/>
  <c r="Q130" i="6"/>
  <c r="CK130" i="6" s="1"/>
  <c r="R130" i="6"/>
  <c r="S130" i="6"/>
  <c r="AI130" i="6"/>
  <c r="AJ130" i="6"/>
  <c r="BT130" i="6" s="1"/>
  <c r="AK130" i="6"/>
  <c r="DE130" i="6" s="1"/>
  <c r="AL130" i="6"/>
  <c r="A131" i="6"/>
  <c r="B131" i="6"/>
  <c r="A132" i="6"/>
  <c r="B132" i="6"/>
  <c r="H132" i="6"/>
  <c r="I132" i="6"/>
  <c r="N132" i="6"/>
  <c r="AX132" i="6" s="1"/>
  <c r="Y132" i="6"/>
  <c r="Z132" i="6"/>
  <c r="CT132" i="6" s="1"/>
  <c r="AA132" i="6"/>
  <c r="CU132" i="6" s="1"/>
  <c r="AB132" i="6"/>
  <c r="AC132" i="6"/>
  <c r="A133" i="6"/>
  <c r="B133" i="6"/>
  <c r="J133" i="6"/>
  <c r="K133" i="6"/>
  <c r="AU133" i="6" s="1"/>
  <c r="O133" i="6"/>
  <c r="AY133" i="6" s="1"/>
  <c r="AD133" i="6"/>
  <c r="AE133" i="6"/>
  <c r="BO133" i="6" s="1"/>
  <c r="AF133" i="6"/>
  <c r="AG133" i="6"/>
  <c r="AH133" i="6"/>
  <c r="BR133" i="6" s="1"/>
  <c r="A134" i="6"/>
  <c r="B134" i="6"/>
  <c r="L134" i="6"/>
  <c r="AV134" i="6" s="1"/>
  <c r="P134" i="6"/>
  <c r="AZ134" i="6" s="1"/>
  <c r="Q134" i="6"/>
  <c r="CK134" i="6" s="1"/>
  <c r="R134" i="6"/>
  <c r="S134" i="6"/>
  <c r="AI134" i="6"/>
  <c r="DC134" i="6" s="1"/>
  <c r="AJ134" i="6"/>
  <c r="DD134" i="6" s="1"/>
  <c r="AK134" i="6"/>
  <c r="AL134" i="6"/>
  <c r="A135" i="6"/>
  <c r="B135" i="6"/>
  <c r="A136" i="6"/>
  <c r="B136" i="6"/>
  <c r="H136" i="6"/>
  <c r="AR136" i="6" s="1"/>
  <c r="I136" i="6"/>
  <c r="N136" i="6"/>
  <c r="CH136" i="6" s="1"/>
  <c r="Y136" i="6"/>
  <c r="Z136" i="6"/>
  <c r="BJ136" i="6" s="1"/>
  <c r="AA136" i="6"/>
  <c r="AB136" i="6"/>
  <c r="CV136" i="6" s="1"/>
  <c r="AC136" i="6"/>
  <c r="A137" i="6"/>
  <c r="B137" i="6"/>
  <c r="J137" i="6"/>
  <c r="K137" i="6"/>
  <c r="CE137" i="6" s="1"/>
  <c r="O137" i="6"/>
  <c r="AY137" i="6" s="1"/>
  <c r="AD137" i="6"/>
  <c r="BN137" i="6" s="1"/>
  <c r="AE137" i="6"/>
  <c r="BO137" i="6" s="1"/>
  <c r="AF137" i="6"/>
  <c r="AG137" i="6"/>
  <c r="AH137" i="6"/>
  <c r="A138" i="6"/>
  <c r="B138" i="6"/>
  <c r="L138" i="6"/>
  <c r="AV138" i="6" s="1"/>
  <c r="P138" i="6"/>
  <c r="AZ138" i="6" s="1"/>
  <c r="Q138" i="6"/>
  <c r="R138" i="6"/>
  <c r="S138" i="6"/>
  <c r="AI138" i="6"/>
  <c r="AJ138" i="6"/>
  <c r="BT138" i="6" s="1"/>
  <c r="AK138" i="6"/>
  <c r="AL138" i="6"/>
  <c r="A139" i="6"/>
  <c r="B139" i="6"/>
  <c r="U139" i="6"/>
  <c r="BE139" i="6" s="1"/>
  <c r="A140" i="6"/>
  <c r="B140" i="6"/>
  <c r="H140" i="6"/>
  <c r="I140" i="6"/>
  <c r="N140" i="6"/>
  <c r="CH140" i="6" s="1"/>
  <c r="Y140" i="6"/>
  <c r="Z140" i="6"/>
  <c r="BJ140" i="6" s="1"/>
  <c r="AA140" i="6"/>
  <c r="AB140" i="6"/>
  <c r="AC140" i="6"/>
  <c r="A141" i="6"/>
  <c r="B141" i="6"/>
  <c r="J141" i="6"/>
  <c r="K141" i="6"/>
  <c r="CE141" i="6" s="1"/>
  <c r="O141" i="6"/>
  <c r="AY141" i="6" s="1"/>
  <c r="AD141" i="6"/>
  <c r="AE141" i="6"/>
  <c r="CY141" i="6" s="1"/>
  <c r="AF141" i="6"/>
  <c r="AG141" i="6"/>
  <c r="AH141" i="6"/>
  <c r="A142" i="6"/>
  <c r="B142" i="6"/>
  <c r="L142" i="6"/>
  <c r="CF142" i="6" s="1"/>
  <c r="P142" i="6"/>
  <c r="CJ142" i="6" s="1"/>
  <c r="Q142" i="6"/>
  <c r="CK142" i="6" s="1"/>
  <c r="R142" i="6"/>
  <c r="S142" i="6"/>
  <c r="AI142" i="6"/>
  <c r="AJ142" i="6"/>
  <c r="DD142" i="6" s="1"/>
  <c r="AK142" i="6"/>
  <c r="BU142" i="6" s="1"/>
  <c r="AL142" i="6"/>
  <c r="A143" i="6"/>
  <c r="B143" i="6"/>
  <c r="A144" i="6"/>
  <c r="B144" i="6"/>
  <c r="H144" i="6"/>
  <c r="I144" i="6"/>
  <c r="N144" i="6"/>
  <c r="AX144" i="6" s="1"/>
  <c r="Y144" i="6"/>
  <c r="Z144" i="6"/>
  <c r="CT144" i="6" s="1"/>
  <c r="AA144" i="6"/>
  <c r="AB144" i="6"/>
  <c r="BL144" i="6" s="1"/>
  <c r="AC144" i="6"/>
  <c r="A145" i="6"/>
  <c r="B145" i="6"/>
  <c r="J145" i="6"/>
  <c r="K145" i="6"/>
  <c r="CE145" i="6" s="1"/>
  <c r="O145" i="6"/>
  <c r="AY145" i="6" s="1"/>
  <c r="AD145" i="6"/>
  <c r="BN145" i="6" s="1"/>
  <c r="AE145" i="6"/>
  <c r="BO145" i="6" s="1"/>
  <c r="AF145" i="6"/>
  <c r="AG145" i="6"/>
  <c r="AH145" i="6"/>
  <c r="A146" i="6"/>
  <c r="B146" i="6"/>
  <c r="L146" i="6"/>
  <c r="AV146" i="6" s="1"/>
  <c r="P146" i="6"/>
  <c r="AZ146" i="6" s="1"/>
  <c r="Q146" i="6"/>
  <c r="R146" i="6"/>
  <c r="S146" i="6"/>
  <c r="AI146" i="6"/>
  <c r="AJ146" i="6"/>
  <c r="AK146" i="6"/>
  <c r="DE146" i="6" s="1"/>
  <c r="AL146" i="6"/>
  <c r="A147" i="6"/>
  <c r="B147" i="6"/>
  <c r="A148" i="6"/>
  <c r="B148" i="6"/>
  <c r="H148" i="6"/>
  <c r="I148" i="6"/>
  <c r="N148" i="6"/>
  <c r="Y148" i="6"/>
  <c r="Z148" i="6"/>
  <c r="AA148" i="6"/>
  <c r="CU148" i="6" s="1"/>
  <c r="AB148" i="6"/>
  <c r="AC148" i="6"/>
  <c r="BM148" i="6" s="1"/>
  <c r="A149" i="6"/>
  <c r="B149" i="6"/>
  <c r="J149" i="6"/>
  <c r="K149" i="6"/>
  <c r="AU149" i="6" s="1"/>
  <c r="O149" i="6"/>
  <c r="AY149" i="6" s="1"/>
  <c r="AD149" i="6"/>
  <c r="AE149" i="6"/>
  <c r="CY149" i="6" s="1"/>
  <c r="AF149" i="6"/>
  <c r="AG149" i="6"/>
  <c r="AH149" i="6"/>
  <c r="A150" i="6"/>
  <c r="B150" i="6"/>
  <c r="L150" i="6"/>
  <c r="AV150" i="6" s="1"/>
  <c r="P150" i="6"/>
  <c r="AZ150" i="6" s="1"/>
  <c r="Q150" i="6"/>
  <c r="R150" i="6"/>
  <c r="BB150" i="6" s="1"/>
  <c r="S150" i="6"/>
  <c r="AI150" i="6"/>
  <c r="DC150" i="6" s="1"/>
  <c r="AJ150" i="6"/>
  <c r="DD150" i="6" s="1"/>
  <c r="AK150" i="6"/>
  <c r="AL150" i="6"/>
  <c r="A151" i="6"/>
  <c r="B151" i="6"/>
  <c r="V151" i="6"/>
  <c r="CP151" i="6" s="1"/>
  <c r="A152" i="6"/>
  <c r="B152" i="6"/>
  <c r="H152" i="6"/>
  <c r="I152" i="6"/>
  <c r="N152" i="6"/>
  <c r="AX152" i="6" s="1"/>
  <c r="Y152" i="6"/>
  <c r="Z152" i="6"/>
  <c r="CT152" i="6" s="1"/>
  <c r="AA152" i="6"/>
  <c r="BK152" i="6" s="1"/>
  <c r="AB152" i="6"/>
  <c r="AC152" i="6"/>
  <c r="A153" i="6"/>
  <c r="B153" i="6"/>
  <c r="J153" i="6"/>
  <c r="K153" i="6"/>
  <c r="CE153" i="6" s="1"/>
  <c r="O153" i="6"/>
  <c r="AY153" i="6" s="1"/>
  <c r="AD153" i="6"/>
  <c r="AE153" i="6"/>
  <c r="CY153" i="6" s="1"/>
  <c r="AF153" i="6"/>
  <c r="AG153" i="6"/>
  <c r="AH153" i="6"/>
  <c r="A154" i="6"/>
  <c r="B154" i="6"/>
  <c r="L154" i="6"/>
  <c r="CF154" i="6" s="1"/>
  <c r="P154" i="6"/>
  <c r="CJ154" i="6" s="1"/>
  <c r="Q154" i="6"/>
  <c r="R154" i="6"/>
  <c r="S154" i="6"/>
  <c r="BC154" i="6" s="1"/>
  <c r="AI154" i="6"/>
  <c r="DC154" i="6" s="1"/>
  <c r="AJ154" i="6"/>
  <c r="AK154" i="6"/>
  <c r="AL154" i="6"/>
  <c r="A155" i="6"/>
  <c r="B155" i="6"/>
  <c r="D155" i="6"/>
  <c r="E155" i="6"/>
  <c r="AO155" i="6" s="1"/>
  <c r="F155" i="6"/>
  <c r="G155" i="6"/>
  <c r="M155" i="6"/>
  <c r="CG155" i="6" s="1"/>
  <c r="T155" i="6"/>
  <c r="U155" i="6"/>
  <c r="BE155" i="6" s="1"/>
  <c r="V155" i="6"/>
  <c r="W155" i="6"/>
  <c r="X155" i="6"/>
  <c r="CR155" i="6" s="1"/>
  <c r="A156" i="6"/>
  <c r="B156" i="6"/>
  <c r="H156" i="6"/>
  <c r="I156" i="6"/>
  <c r="N156" i="6"/>
  <c r="Y156" i="6"/>
  <c r="Z156" i="6"/>
  <c r="BJ156" i="6" s="1"/>
  <c r="AA156" i="6"/>
  <c r="CU156" i="6" s="1"/>
  <c r="AB156" i="6"/>
  <c r="AC156" i="6"/>
  <c r="CW156" i="6" s="1"/>
  <c r="A157" i="6"/>
  <c r="B157" i="6"/>
  <c r="J157" i="6"/>
  <c r="AT157" i="6" s="1"/>
  <c r="K157" i="6"/>
  <c r="AU157" i="6" s="1"/>
  <c r="O157" i="6"/>
  <c r="AD157" i="6"/>
  <c r="BN157" i="6" s="1"/>
  <c r="AE157" i="6"/>
  <c r="CY157" i="6" s="1"/>
  <c r="AF157" i="6"/>
  <c r="BP157" i="6" s="1"/>
  <c r="AG157" i="6"/>
  <c r="BQ157" i="6" s="1"/>
  <c r="AH157" i="6"/>
  <c r="BR157" i="6" s="1"/>
  <c r="A158" i="6"/>
  <c r="B158" i="6"/>
  <c r="L158" i="6"/>
  <c r="P158" i="6"/>
  <c r="AZ158" i="6" s="1"/>
  <c r="Q158" i="6"/>
  <c r="CK158" i="6" s="1"/>
  <c r="R158" i="6"/>
  <c r="S158" i="6"/>
  <c r="AI158" i="6"/>
  <c r="AJ158" i="6"/>
  <c r="BT158" i="6" s="1"/>
  <c r="AK158" i="6"/>
  <c r="DE158" i="6" s="1"/>
  <c r="AL158" i="6"/>
  <c r="DF158" i="6" s="1"/>
  <c r="A159" i="6"/>
  <c r="B159" i="6"/>
  <c r="D159" i="6"/>
  <c r="E159" i="6"/>
  <c r="F159" i="6"/>
  <c r="G159" i="6"/>
  <c r="M159" i="6"/>
  <c r="CG159" i="6" s="1"/>
  <c r="T159" i="6"/>
  <c r="U159" i="6"/>
  <c r="BE159" i="6" s="1"/>
  <c r="V159" i="6"/>
  <c r="W159" i="6"/>
  <c r="X159" i="6"/>
  <c r="BH159" i="6" s="1"/>
  <c r="A160" i="6"/>
  <c r="B160" i="6"/>
  <c r="H160" i="6"/>
  <c r="I160" i="6"/>
  <c r="N160" i="6"/>
  <c r="CH160" i="6" s="1"/>
  <c r="Y160" i="6"/>
  <c r="Z160" i="6"/>
  <c r="CT160" i="6" s="1"/>
  <c r="AA160" i="6"/>
  <c r="AB160" i="6"/>
  <c r="AC160" i="6"/>
  <c r="A161" i="6"/>
  <c r="B161" i="6"/>
  <c r="J161" i="6"/>
  <c r="K161" i="6"/>
  <c r="AU161" i="6" s="1"/>
  <c r="O161" i="6"/>
  <c r="CI161" i="6" s="1"/>
  <c r="AD161" i="6"/>
  <c r="AE161" i="6"/>
  <c r="AF161" i="6"/>
  <c r="CZ161" i="6" s="1"/>
  <c r="AG161" i="6"/>
  <c r="AH161" i="6"/>
  <c r="A162" i="6"/>
  <c r="B162" i="6"/>
  <c r="L162" i="6"/>
  <c r="AV162" i="6" s="1"/>
  <c r="P162" i="6"/>
  <c r="CJ162" i="6" s="1"/>
  <c r="Q162" i="6"/>
  <c r="CK162" i="6" s="1"/>
  <c r="R162" i="6"/>
  <c r="S162" i="6"/>
  <c r="AI162" i="6"/>
  <c r="DC162" i="6" s="1"/>
  <c r="AJ162" i="6"/>
  <c r="DD162" i="6" s="1"/>
  <c r="AK162" i="6"/>
  <c r="DE162" i="6" s="1"/>
  <c r="AL162" i="6"/>
  <c r="A163" i="6"/>
  <c r="B163" i="6"/>
  <c r="D163" i="6"/>
  <c r="E163" i="6"/>
  <c r="AO163" i="6" s="1"/>
  <c r="F163" i="6"/>
  <c r="G163" i="6"/>
  <c r="M163" i="6"/>
  <c r="AW163" i="6" s="1"/>
  <c r="T163" i="6"/>
  <c r="U163" i="6"/>
  <c r="BE163" i="6" s="1"/>
  <c r="V163" i="6"/>
  <c r="W163" i="6"/>
  <c r="X163" i="6"/>
  <c r="A164" i="6"/>
  <c r="B164" i="6"/>
  <c r="H164" i="6"/>
  <c r="I164" i="6"/>
  <c r="N164" i="6"/>
  <c r="AX164" i="6" s="1"/>
  <c r="Y164" i="6"/>
  <c r="Z164" i="6"/>
  <c r="CT164" i="6" s="1"/>
  <c r="AA164" i="6"/>
  <c r="AB164" i="6"/>
  <c r="AC164" i="6"/>
  <c r="A165" i="6"/>
  <c r="B165" i="6"/>
  <c r="J165" i="6"/>
  <c r="K165" i="6"/>
  <c r="CE165" i="6" s="1"/>
  <c r="O165" i="6"/>
  <c r="AY165" i="6" s="1"/>
  <c r="AD165" i="6"/>
  <c r="AE165" i="6"/>
  <c r="CY165" i="6" s="1"/>
  <c r="AF165" i="6"/>
  <c r="AG165" i="6"/>
  <c r="AH165" i="6"/>
  <c r="A166" i="6"/>
  <c r="B166" i="6"/>
  <c r="L166" i="6"/>
  <c r="AV166" i="6" s="1"/>
  <c r="P166" i="6"/>
  <c r="CJ166" i="6" s="1"/>
  <c r="Q166" i="6"/>
  <c r="CK166" i="6" s="1"/>
  <c r="R166" i="6"/>
  <c r="S166" i="6"/>
  <c r="CM166" i="6" s="1"/>
  <c r="AI166" i="6"/>
  <c r="AJ166" i="6"/>
  <c r="BT166" i="6" s="1"/>
  <c r="AK166" i="6"/>
  <c r="AL166" i="6"/>
  <c r="A167" i="6"/>
  <c r="B167" i="6"/>
  <c r="D167" i="6"/>
  <c r="E167" i="6"/>
  <c r="AO167" i="6" s="1"/>
  <c r="F167" i="6"/>
  <c r="BZ167" i="6" s="1"/>
  <c r="G167" i="6"/>
  <c r="M167" i="6"/>
  <c r="CG167" i="6" s="1"/>
  <c r="T167" i="6"/>
  <c r="U167" i="6"/>
  <c r="CO167" i="6" s="1"/>
  <c r="V167" i="6"/>
  <c r="CP167" i="6" s="1"/>
  <c r="W167" i="6"/>
  <c r="X167" i="6"/>
  <c r="BH167" i="6" s="1"/>
  <c r="A168" i="6"/>
  <c r="B168" i="6"/>
  <c r="H168" i="6"/>
  <c r="AR168" i="6" s="1"/>
  <c r="I168" i="6"/>
  <c r="AS168" i="6" s="1"/>
  <c r="N168" i="6"/>
  <c r="CH168" i="6" s="1"/>
  <c r="Y168" i="6"/>
  <c r="Z168" i="6"/>
  <c r="BJ168" i="6" s="1"/>
  <c r="AA168" i="6"/>
  <c r="AB168" i="6"/>
  <c r="AC168" i="6"/>
  <c r="A169" i="6"/>
  <c r="B169" i="6"/>
  <c r="J169" i="6"/>
  <c r="K169" i="6"/>
  <c r="O169" i="6"/>
  <c r="AD169" i="6"/>
  <c r="AE169" i="6"/>
  <c r="AF169" i="6"/>
  <c r="CZ169" i="6" s="1"/>
  <c r="AG169" i="6"/>
  <c r="BQ169" i="6" s="1"/>
  <c r="AH169" i="6"/>
  <c r="DB169" i="6" s="1"/>
  <c r="A170" i="6"/>
  <c r="B170" i="6"/>
  <c r="L170" i="6"/>
  <c r="AV170" i="6" s="1"/>
  <c r="P170" i="6"/>
  <c r="Q170" i="6"/>
  <c r="CK170" i="6" s="1"/>
  <c r="R170" i="6"/>
  <c r="S170" i="6"/>
  <c r="AI170" i="6"/>
  <c r="AJ170" i="6"/>
  <c r="AK170" i="6"/>
  <c r="AL170" i="6"/>
  <c r="A171" i="6"/>
  <c r="B171" i="6"/>
  <c r="D171" i="6"/>
  <c r="E171" i="6"/>
  <c r="F171" i="6"/>
  <c r="G171" i="6"/>
  <c r="AQ171" i="6" s="1"/>
  <c r="M171" i="6"/>
  <c r="T171" i="6"/>
  <c r="U171" i="6"/>
  <c r="V171" i="6"/>
  <c r="CP171" i="6" s="1"/>
  <c r="W171" i="6"/>
  <c r="X171" i="6"/>
  <c r="A172" i="6"/>
  <c r="B172" i="6"/>
  <c r="H172" i="6"/>
  <c r="AR172" i="6" s="1"/>
  <c r="I172" i="6"/>
  <c r="N172" i="6"/>
  <c r="Y172" i="6"/>
  <c r="CS172" i="6" s="1"/>
  <c r="Z172" i="6"/>
  <c r="BJ172" i="6" s="1"/>
  <c r="AA172" i="6"/>
  <c r="CU172" i="6" s="1"/>
  <c r="AB172" i="6"/>
  <c r="AC172" i="6"/>
  <c r="A173" i="6"/>
  <c r="B173" i="6"/>
  <c r="J173" i="6"/>
  <c r="K173" i="6"/>
  <c r="AU173" i="6" s="1"/>
  <c r="O173" i="6"/>
  <c r="AD173" i="6"/>
  <c r="AE173" i="6"/>
  <c r="AF173" i="6"/>
  <c r="CZ173" i="6" s="1"/>
  <c r="AG173" i="6"/>
  <c r="BQ173" i="6" s="1"/>
  <c r="AH173" i="6"/>
  <c r="A174" i="6"/>
  <c r="B174" i="6"/>
  <c r="L174" i="6"/>
  <c r="P174" i="6"/>
  <c r="Q174" i="6"/>
  <c r="BA174" i="6" s="1"/>
  <c r="R174" i="6"/>
  <c r="CL174" i="6" s="1"/>
  <c r="S174" i="6"/>
  <c r="BC174" i="6" s="1"/>
  <c r="AI174" i="6"/>
  <c r="AJ174" i="6"/>
  <c r="AK174" i="6"/>
  <c r="DE174" i="6" s="1"/>
  <c r="AL174" i="6"/>
  <c r="A175" i="6"/>
  <c r="B175" i="6"/>
  <c r="D175" i="6"/>
  <c r="BX175" i="6" s="1"/>
  <c r="E175" i="6"/>
  <c r="AO175" i="6" s="1"/>
  <c r="F175" i="6"/>
  <c r="G175" i="6"/>
  <c r="AQ175" i="6" s="1"/>
  <c r="M175" i="6"/>
  <c r="T175" i="6"/>
  <c r="U175" i="6"/>
  <c r="BE175" i="6" s="1"/>
  <c r="V175" i="6"/>
  <c r="CP175" i="6" s="1"/>
  <c r="W175" i="6"/>
  <c r="X175" i="6"/>
  <c r="A176" i="6"/>
  <c r="B176" i="6"/>
  <c r="H176" i="6"/>
  <c r="I176" i="6"/>
  <c r="N176" i="6"/>
  <c r="Y176" i="6"/>
  <c r="Z176" i="6"/>
  <c r="AA176" i="6"/>
  <c r="CU176" i="6" s="1"/>
  <c r="AB176" i="6"/>
  <c r="AC176" i="6"/>
  <c r="A177" i="6"/>
  <c r="B177" i="6"/>
  <c r="J177" i="6"/>
  <c r="K177" i="6"/>
  <c r="O177" i="6"/>
  <c r="AD177" i="6"/>
  <c r="CX177" i="6" s="1"/>
  <c r="AE177" i="6"/>
  <c r="CY177" i="6" s="1"/>
  <c r="AF177" i="6"/>
  <c r="AG177" i="6"/>
  <c r="AH177" i="6"/>
  <c r="A178" i="6"/>
  <c r="B178" i="6"/>
  <c r="L178" i="6"/>
  <c r="P178" i="6"/>
  <c r="CJ178" i="6" s="1"/>
  <c r="Q178" i="6"/>
  <c r="R178" i="6"/>
  <c r="CL178" i="6" s="1"/>
  <c r="S178" i="6"/>
  <c r="AI178" i="6"/>
  <c r="AJ178" i="6"/>
  <c r="DD178" i="6" s="1"/>
  <c r="AK178" i="6"/>
  <c r="BU178" i="6" s="1"/>
  <c r="AL178" i="6"/>
  <c r="DF178" i="6" s="1"/>
  <c r="A179" i="6"/>
  <c r="B179" i="6"/>
  <c r="D179" i="6"/>
  <c r="E179" i="6"/>
  <c r="F179" i="6"/>
  <c r="BZ179" i="6" s="1"/>
  <c r="G179" i="6"/>
  <c r="M179" i="6"/>
  <c r="AW179" i="6" s="1"/>
  <c r="T179" i="6"/>
  <c r="U179" i="6"/>
  <c r="V179" i="6"/>
  <c r="CP179" i="6" s="1"/>
  <c r="W179" i="6"/>
  <c r="BG179" i="6" s="1"/>
  <c r="X179" i="6"/>
  <c r="BH179" i="6" s="1"/>
  <c r="A180" i="6"/>
  <c r="B180" i="6"/>
  <c r="H180" i="6"/>
  <c r="I180" i="6"/>
  <c r="N180" i="6"/>
  <c r="Y180" i="6"/>
  <c r="Z180" i="6"/>
  <c r="BJ180" i="6" s="1"/>
  <c r="AA180" i="6"/>
  <c r="CU180" i="6" s="1"/>
  <c r="AB180" i="6"/>
  <c r="AC180" i="6"/>
  <c r="A181" i="6"/>
  <c r="B181" i="6"/>
  <c r="J181" i="6"/>
  <c r="K181" i="6"/>
  <c r="O181" i="6"/>
  <c r="CI181" i="6" s="1"/>
  <c r="AD181" i="6"/>
  <c r="AE181" i="6"/>
  <c r="CY181" i="6" s="1"/>
  <c r="AF181" i="6"/>
  <c r="AG181" i="6"/>
  <c r="BQ181" i="6" s="1"/>
  <c r="AH181" i="6"/>
  <c r="A182" i="6"/>
  <c r="B182" i="6"/>
  <c r="L182" i="6"/>
  <c r="P182" i="6"/>
  <c r="Q182" i="6"/>
  <c r="CK182" i="6" s="1"/>
  <c r="R182" i="6"/>
  <c r="S182" i="6"/>
  <c r="AI182" i="6"/>
  <c r="AJ182" i="6"/>
  <c r="BT182" i="6" s="1"/>
  <c r="AK182" i="6"/>
  <c r="DE182" i="6" s="1"/>
  <c r="AL182" i="6"/>
  <c r="BV182" i="6" s="1"/>
  <c r="A183" i="6"/>
  <c r="B183" i="6"/>
  <c r="D183" i="6"/>
  <c r="E183" i="6"/>
  <c r="BY183" i="6" s="1"/>
  <c r="F183" i="6"/>
  <c r="G183" i="6"/>
  <c r="M183" i="6"/>
  <c r="AW183" i="6" s="1"/>
  <c r="T183" i="6"/>
  <c r="U183" i="6"/>
  <c r="BE183" i="6" s="1"/>
  <c r="V183" i="6"/>
  <c r="W183" i="6"/>
  <c r="X183" i="6"/>
  <c r="A184" i="6"/>
  <c r="B184" i="6"/>
  <c r="H184" i="6"/>
  <c r="I184" i="6"/>
  <c r="N184" i="6"/>
  <c r="AX184" i="6" s="1"/>
  <c r="Y184" i="6"/>
  <c r="BI184" i="6" s="1"/>
  <c r="Z184" i="6"/>
  <c r="AA184" i="6"/>
  <c r="AB184" i="6"/>
  <c r="CV184" i="6" s="1"/>
  <c r="AC184" i="6"/>
  <c r="BM184" i="6" s="1"/>
  <c r="A185" i="6"/>
  <c r="B185" i="6"/>
  <c r="J185" i="6"/>
  <c r="K185" i="6"/>
  <c r="O185" i="6"/>
  <c r="AD185" i="6"/>
  <c r="AE185" i="6"/>
  <c r="AF185" i="6"/>
  <c r="AG185" i="6"/>
  <c r="AH185" i="6"/>
  <c r="A186" i="6"/>
  <c r="B186" i="6"/>
  <c r="L186" i="6"/>
  <c r="P186" i="6"/>
  <c r="AZ186" i="6" s="1"/>
  <c r="Q186" i="6"/>
  <c r="R186" i="6"/>
  <c r="S186" i="6"/>
  <c r="AI186" i="6"/>
  <c r="AJ186" i="6"/>
  <c r="BT186" i="6" s="1"/>
  <c r="AK186" i="6"/>
  <c r="AL186" i="6"/>
  <c r="A187" i="6"/>
  <c r="B187" i="6"/>
  <c r="D187" i="6"/>
  <c r="E187" i="6"/>
  <c r="F187" i="6"/>
  <c r="AP187" i="6" s="1"/>
  <c r="G187" i="6"/>
  <c r="M187" i="6"/>
  <c r="T187" i="6"/>
  <c r="U187" i="6"/>
  <c r="CO187" i="6" s="1"/>
  <c r="V187" i="6"/>
  <c r="CP187" i="6" s="1"/>
  <c r="W187" i="6"/>
  <c r="BG187" i="6" s="1"/>
  <c r="X187" i="6"/>
  <c r="BH187" i="6" s="1"/>
  <c r="A188" i="6"/>
  <c r="B188" i="6"/>
  <c r="H188" i="6"/>
  <c r="I188" i="6"/>
  <c r="N188" i="6"/>
  <c r="Y188" i="6"/>
  <c r="Z188" i="6"/>
  <c r="AA188" i="6"/>
  <c r="CU188" i="6" s="1"/>
  <c r="AB188" i="6"/>
  <c r="AC188" i="6"/>
  <c r="A189" i="6"/>
  <c r="B189" i="6"/>
  <c r="J189" i="6"/>
  <c r="K189" i="6"/>
  <c r="CE189" i="6" s="1"/>
  <c r="O189" i="6"/>
  <c r="CI189" i="6" s="1"/>
  <c r="AD189" i="6"/>
  <c r="AE189" i="6"/>
  <c r="CY189" i="6" s="1"/>
  <c r="AF189" i="6"/>
  <c r="CZ189" i="6" s="1"/>
  <c r="AG189" i="6"/>
  <c r="AH189" i="6"/>
  <c r="A190" i="6"/>
  <c r="B190" i="6"/>
  <c r="L190" i="6"/>
  <c r="P190" i="6"/>
  <c r="Q190" i="6"/>
  <c r="BA190" i="6" s="1"/>
  <c r="R190" i="6"/>
  <c r="CL190" i="6" s="1"/>
  <c r="S190" i="6"/>
  <c r="AI190" i="6"/>
  <c r="AJ190" i="6"/>
  <c r="AK190" i="6"/>
  <c r="BU190" i="6" s="1"/>
  <c r="AL190" i="6"/>
  <c r="A191" i="6"/>
  <c r="B191" i="6"/>
  <c r="D191" i="6"/>
  <c r="AN191" i="6" s="1"/>
  <c r="E191" i="6"/>
  <c r="AO191" i="6" s="1"/>
  <c r="F191" i="6"/>
  <c r="G191" i="6"/>
  <c r="M191" i="6"/>
  <c r="CG191" i="6" s="1"/>
  <c r="T191" i="6"/>
  <c r="U191" i="6"/>
  <c r="BE191" i="6" s="1"/>
  <c r="V191" i="6"/>
  <c r="CP191" i="6" s="1"/>
  <c r="W191" i="6"/>
  <c r="X191" i="6"/>
  <c r="A192" i="6"/>
  <c r="B192" i="6"/>
  <c r="H192" i="6"/>
  <c r="I192" i="6"/>
  <c r="N192" i="6"/>
  <c r="Y192" i="6"/>
  <c r="Z192" i="6"/>
  <c r="AA192" i="6"/>
  <c r="AB192" i="6"/>
  <c r="AC192" i="6"/>
  <c r="A193" i="6"/>
  <c r="B193" i="6"/>
  <c r="J193" i="6"/>
  <c r="K193" i="6"/>
  <c r="O193" i="6"/>
  <c r="AD193" i="6"/>
  <c r="BN193" i="6" s="1"/>
  <c r="AE193" i="6"/>
  <c r="AF193" i="6"/>
  <c r="AG193" i="6"/>
  <c r="AH193" i="6"/>
  <c r="A194" i="6"/>
  <c r="B194" i="6"/>
  <c r="L194" i="6"/>
  <c r="P194" i="6"/>
  <c r="AZ194" i="6" s="1"/>
  <c r="Q194" i="6"/>
  <c r="R194" i="6"/>
  <c r="S194" i="6"/>
  <c r="AI194" i="6"/>
  <c r="AJ194" i="6"/>
  <c r="BT194" i="6" s="1"/>
  <c r="AK194" i="6"/>
  <c r="AL194" i="6"/>
  <c r="A195" i="6"/>
  <c r="B195" i="6"/>
  <c r="D195" i="6"/>
  <c r="E195" i="6"/>
  <c r="F195" i="6"/>
  <c r="BZ195" i="6" s="1"/>
  <c r="G195" i="6"/>
  <c r="M195" i="6"/>
  <c r="T195" i="6"/>
  <c r="U195" i="6"/>
  <c r="V195" i="6"/>
  <c r="CP195" i="6" s="1"/>
  <c r="W195" i="6"/>
  <c r="X195" i="6"/>
  <c r="A196" i="6"/>
  <c r="B196" i="6"/>
  <c r="H196" i="6"/>
  <c r="I196" i="6"/>
  <c r="N196" i="6"/>
  <c r="Y196" i="6"/>
  <c r="Z196" i="6"/>
  <c r="AA196" i="6"/>
  <c r="CU196" i="6" s="1"/>
  <c r="AB196" i="6"/>
  <c r="BL196" i="6" s="1"/>
  <c r="AC196" i="6"/>
  <c r="A197" i="6"/>
  <c r="B197" i="6"/>
  <c r="J197" i="6"/>
  <c r="AT197" i="6" s="1"/>
  <c r="K197" i="6"/>
  <c r="O197" i="6"/>
  <c r="AD197" i="6"/>
  <c r="AE197" i="6"/>
  <c r="BO197" i="6" s="1"/>
  <c r="AF197" i="6"/>
  <c r="CZ197" i="6" s="1"/>
  <c r="AG197" i="6"/>
  <c r="AH197" i="6"/>
  <c r="DB197" i="6" s="1"/>
  <c r="A198" i="6"/>
  <c r="B198" i="6"/>
  <c r="L198" i="6"/>
  <c r="P198" i="6"/>
  <c r="AZ198" i="6" s="1"/>
  <c r="Q198" i="6"/>
  <c r="CK198" i="6" s="1"/>
  <c r="R198" i="6"/>
  <c r="S198" i="6"/>
  <c r="AI198" i="6"/>
  <c r="AJ198" i="6"/>
  <c r="AK198" i="6"/>
  <c r="BU198" i="6" s="1"/>
  <c r="AL198" i="6"/>
  <c r="A199" i="6"/>
  <c r="B199" i="6"/>
  <c r="D199" i="6"/>
  <c r="AN199" i="6" s="1"/>
  <c r="E199" i="6"/>
  <c r="F199" i="6"/>
  <c r="AP199" i="6" s="1"/>
  <c r="G199" i="6"/>
  <c r="M199" i="6"/>
  <c r="T199" i="6"/>
  <c r="U199" i="6"/>
  <c r="BE199" i="6" s="1"/>
  <c r="V199" i="6"/>
  <c r="W199" i="6"/>
  <c r="BG199" i="6" s="1"/>
  <c r="X199" i="6"/>
  <c r="A200" i="6"/>
  <c r="B200" i="6"/>
  <c r="H200" i="6"/>
  <c r="I200" i="6"/>
  <c r="N200" i="6"/>
  <c r="Y200" i="6"/>
  <c r="Z200" i="6"/>
  <c r="AA200" i="6"/>
  <c r="CU200" i="6" s="1"/>
  <c r="AB200" i="6"/>
  <c r="AC200" i="6"/>
  <c r="A201" i="6"/>
  <c r="B201" i="6"/>
  <c r="J201" i="6"/>
  <c r="AT201" i="6" s="1"/>
  <c r="K201" i="6"/>
  <c r="O201" i="6"/>
  <c r="AD201" i="6"/>
  <c r="AE201" i="6"/>
  <c r="BO201" i="6" s="1"/>
  <c r="AF201" i="6"/>
  <c r="AG201" i="6"/>
  <c r="DA201" i="6" s="1"/>
  <c r="AH201" i="6"/>
  <c r="A202" i="6"/>
  <c r="B202" i="6"/>
  <c r="L202" i="6"/>
  <c r="P202" i="6"/>
  <c r="CJ202" i="6" s="1"/>
  <c r="Q202" i="6"/>
  <c r="BA202" i="6" s="1"/>
  <c r="R202" i="6"/>
  <c r="S202" i="6"/>
  <c r="AI202" i="6"/>
  <c r="AJ202" i="6"/>
  <c r="BT202" i="6" s="1"/>
  <c r="AK202" i="6"/>
  <c r="BU202" i="6" s="1"/>
  <c r="AL202" i="6"/>
  <c r="BV202" i="6" s="1"/>
  <c r="A203" i="6"/>
  <c r="B203" i="6"/>
  <c r="D203" i="6"/>
  <c r="E203" i="6"/>
  <c r="F203" i="6"/>
  <c r="AP203" i="6" s="1"/>
  <c r="G203" i="6"/>
  <c r="M203" i="6"/>
  <c r="T203" i="6"/>
  <c r="U203" i="6"/>
  <c r="V203" i="6"/>
  <c r="BF203" i="6" s="1"/>
  <c r="W203" i="6"/>
  <c r="X203" i="6"/>
  <c r="A204" i="6"/>
  <c r="B204" i="6"/>
  <c r="H204" i="6"/>
  <c r="I204" i="6"/>
  <c r="N204" i="6"/>
  <c r="Y204" i="6"/>
  <c r="Z204" i="6"/>
  <c r="AA204" i="6"/>
  <c r="CU204" i="6" s="1"/>
  <c r="AB204" i="6"/>
  <c r="BL204" i="6" s="1"/>
  <c r="AC204" i="6"/>
  <c r="A205" i="6"/>
  <c r="B205" i="6"/>
  <c r="J205" i="6"/>
  <c r="K205" i="6"/>
  <c r="AU205" i="6" s="1"/>
  <c r="O205" i="6"/>
  <c r="AY205" i="6" s="1"/>
  <c r="AD205" i="6"/>
  <c r="CX205" i="6" s="1"/>
  <c r="AE205" i="6"/>
  <c r="BO205" i="6" s="1"/>
  <c r="AF205" i="6"/>
  <c r="AG205" i="6"/>
  <c r="BQ205" i="6" s="1"/>
  <c r="AH205" i="6"/>
  <c r="A206" i="6"/>
  <c r="B206" i="6"/>
  <c r="L206" i="6"/>
  <c r="P206" i="6"/>
  <c r="Q206" i="6"/>
  <c r="CK206" i="6" s="1"/>
  <c r="R206" i="6"/>
  <c r="S206" i="6"/>
  <c r="AI206" i="6"/>
  <c r="DC206" i="6" s="1"/>
  <c r="AJ206" i="6"/>
  <c r="AK206" i="6"/>
  <c r="BU206" i="6" s="1"/>
  <c r="AL206" i="6"/>
  <c r="A207" i="6"/>
  <c r="B207" i="6"/>
  <c r="D207" i="6"/>
  <c r="E207" i="6"/>
  <c r="BY207" i="6" s="1"/>
  <c r="F207" i="6"/>
  <c r="G207" i="6"/>
  <c r="M207" i="6"/>
  <c r="CG207" i="6" s="1"/>
  <c r="T207" i="6"/>
  <c r="BD207" i="6" s="1"/>
  <c r="U207" i="6"/>
  <c r="CO207" i="6" s="1"/>
  <c r="V207" i="6"/>
  <c r="CP207" i="6" s="1"/>
  <c r="W207" i="6"/>
  <c r="X207" i="6"/>
  <c r="A208" i="6"/>
  <c r="B208" i="6"/>
  <c r="H208" i="6"/>
  <c r="I208" i="6"/>
  <c r="N208" i="6"/>
  <c r="Y208" i="6"/>
  <c r="Z208" i="6"/>
  <c r="AA208" i="6"/>
  <c r="CU208" i="6" s="1"/>
  <c r="AB208" i="6"/>
  <c r="BL208" i="6" s="1"/>
  <c r="AC208" i="6"/>
  <c r="A209" i="6"/>
  <c r="B209" i="6"/>
  <c r="J209" i="6"/>
  <c r="K209" i="6"/>
  <c r="O209" i="6"/>
  <c r="AY209" i="6" s="1"/>
  <c r="AD209" i="6"/>
  <c r="AE209" i="6"/>
  <c r="AF209" i="6"/>
  <c r="AG209" i="6"/>
  <c r="AH209" i="6"/>
  <c r="A210" i="6"/>
  <c r="B210" i="6"/>
  <c r="L210" i="6"/>
  <c r="AV210" i="6" s="1"/>
  <c r="P210" i="6"/>
  <c r="Q210" i="6"/>
  <c r="R210" i="6"/>
  <c r="S210" i="6"/>
  <c r="AI210" i="6"/>
  <c r="DC210" i="6" s="1"/>
  <c r="AJ210" i="6"/>
  <c r="BT210" i="6" s="1"/>
  <c r="AK210" i="6"/>
  <c r="AL210" i="6"/>
  <c r="A211" i="6"/>
  <c r="B211" i="6"/>
  <c r="D211" i="6"/>
  <c r="E211" i="6"/>
  <c r="AO211" i="6" s="1"/>
  <c r="F211" i="6"/>
  <c r="BZ211" i="6" s="1"/>
  <c r="G211" i="6"/>
  <c r="AQ211" i="6" s="1"/>
  <c r="M211" i="6"/>
  <c r="T211" i="6"/>
  <c r="U211" i="6"/>
  <c r="BE211" i="6" s="1"/>
  <c r="V211" i="6"/>
  <c r="CP211" i="6" s="1"/>
  <c r="W211" i="6"/>
  <c r="BG211" i="6" s="1"/>
  <c r="X211" i="6"/>
  <c r="A212" i="6"/>
  <c r="B212" i="6"/>
  <c r="H212" i="6"/>
  <c r="CB212" i="6" s="1"/>
  <c r="I212" i="6"/>
  <c r="N212" i="6"/>
  <c r="AX212" i="6" s="1"/>
  <c r="Y212" i="6"/>
  <c r="Z212" i="6"/>
  <c r="CT212" i="6" s="1"/>
  <c r="AA212" i="6"/>
  <c r="CU212" i="6" s="1"/>
  <c r="AB212" i="6"/>
  <c r="AC212" i="6"/>
  <c r="A213" i="6"/>
  <c r="B213" i="6"/>
  <c r="J213" i="6"/>
  <c r="K213" i="6"/>
  <c r="O213" i="6"/>
  <c r="CI213" i="6" s="1"/>
  <c r="AD213" i="6"/>
  <c r="AE213" i="6"/>
  <c r="CY213" i="6" s="1"/>
  <c r="AF213" i="6"/>
  <c r="CZ213" i="6" s="1"/>
  <c r="AG213" i="6"/>
  <c r="AH213" i="6"/>
  <c r="A214" i="6"/>
  <c r="B214" i="6"/>
  <c r="L214" i="6"/>
  <c r="P214" i="6"/>
  <c r="Q214" i="6"/>
  <c r="CK214" i="6" s="1"/>
  <c r="R214" i="6"/>
  <c r="CL214" i="6" s="1"/>
  <c r="S214" i="6"/>
  <c r="BC214" i="6" s="1"/>
  <c r="AI214" i="6"/>
  <c r="BS214" i="6" s="1"/>
  <c r="AJ214" i="6"/>
  <c r="AK214" i="6"/>
  <c r="DE214" i="6" s="1"/>
  <c r="AL214" i="6"/>
  <c r="BV214" i="6" s="1"/>
  <c r="A215" i="6"/>
  <c r="B215" i="6"/>
  <c r="D215" i="6"/>
  <c r="E215" i="6"/>
  <c r="AO215" i="6" s="1"/>
  <c r="F215" i="6"/>
  <c r="BZ215" i="6" s="1"/>
  <c r="G215" i="6"/>
  <c r="M215" i="6"/>
  <c r="T215" i="6"/>
  <c r="BD215" i="6" s="1"/>
  <c r="U215" i="6"/>
  <c r="CO215" i="6" s="1"/>
  <c r="V215" i="6"/>
  <c r="CP215" i="6" s="1"/>
  <c r="W215" i="6"/>
  <c r="X215" i="6"/>
  <c r="CR215" i="6" s="1"/>
  <c r="A216" i="6"/>
  <c r="B216" i="6"/>
  <c r="H216" i="6"/>
  <c r="I216" i="6"/>
  <c r="N216" i="6"/>
  <c r="Y216" i="6"/>
  <c r="Z216" i="6"/>
  <c r="AA216" i="6"/>
  <c r="AB216" i="6"/>
  <c r="AC216" i="6"/>
  <c r="A217" i="6"/>
  <c r="B217" i="6"/>
  <c r="J217" i="6"/>
  <c r="K217" i="6"/>
  <c r="O217" i="6"/>
  <c r="AD217" i="6"/>
  <c r="AE217" i="6"/>
  <c r="AF217" i="6"/>
  <c r="CZ217" i="6" s="1"/>
  <c r="AG217" i="6"/>
  <c r="AH217" i="6"/>
  <c r="A218" i="6"/>
  <c r="B218" i="6"/>
  <c r="L218" i="6"/>
  <c r="P218" i="6"/>
  <c r="CJ218" i="6" s="1"/>
  <c r="Q218" i="6"/>
  <c r="R218" i="6"/>
  <c r="S218" i="6"/>
  <c r="AI218" i="6"/>
  <c r="DC218" i="6" s="1"/>
  <c r="AJ218" i="6"/>
  <c r="BT218" i="6" s="1"/>
  <c r="AK218" i="6"/>
  <c r="AL218" i="6"/>
  <c r="A219" i="6"/>
  <c r="B219" i="6"/>
  <c r="D219" i="6"/>
  <c r="E219" i="6"/>
  <c r="AO219" i="6" s="1"/>
  <c r="F219" i="6"/>
  <c r="AP219" i="6" s="1"/>
  <c r="G219" i="6"/>
  <c r="M219" i="6"/>
  <c r="AW219" i="6" s="1"/>
  <c r="T219" i="6"/>
  <c r="U219" i="6"/>
  <c r="V219" i="6"/>
  <c r="CP219" i="6" s="1"/>
  <c r="W219" i="6"/>
  <c r="X219" i="6"/>
  <c r="BH219" i="6" s="1"/>
  <c r="A220" i="6"/>
  <c r="B220" i="6"/>
  <c r="H220" i="6"/>
  <c r="AR220" i="6" s="1"/>
  <c r="I220" i="6"/>
  <c r="AS220" i="6" s="1"/>
  <c r="N220" i="6"/>
  <c r="CH220" i="6" s="1"/>
  <c r="Y220" i="6"/>
  <c r="BI220" i="6" s="1"/>
  <c r="Z220" i="6"/>
  <c r="BJ220" i="6" s="1"/>
  <c r="AA220" i="6"/>
  <c r="CU220" i="6" s="1"/>
  <c r="AB220" i="6"/>
  <c r="AC220" i="6"/>
  <c r="CW220" i="6" s="1"/>
  <c r="A221" i="6"/>
  <c r="B221" i="6"/>
  <c r="J221" i="6"/>
  <c r="CD221" i="6" s="1"/>
  <c r="K221" i="6"/>
  <c r="AU221" i="6" s="1"/>
  <c r="O221" i="6"/>
  <c r="CI221" i="6" s="1"/>
  <c r="AD221" i="6"/>
  <c r="BN221" i="6" s="1"/>
  <c r="AE221" i="6"/>
  <c r="AF221" i="6"/>
  <c r="AG221" i="6"/>
  <c r="BQ221" i="6" s="1"/>
  <c r="AH221" i="6"/>
  <c r="BR221" i="6" s="1"/>
  <c r="A222" i="6"/>
  <c r="B222" i="6"/>
  <c r="L222" i="6"/>
  <c r="P222" i="6"/>
  <c r="Q222" i="6"/>
  <c r="R222" i="6"/>
  <c r="S222" i="6"/>
  <c r="AI222" i="6"/>
  <c r="AJ222" i="6"/>
  <c r="DD222" i="6" s="1"/>
  <c r="AK222" i="6"/>
  <c r="DE222" i="6" s="1"/>
  <c r="AL222" i="6"/>
  <c r="A223" i="6"/>
  <c r="B223" i="6"/>
  <c r="D223" i="6"/>
  <c r="AN223" i="6" s="1"/>
  <c r="E223" i="6"/>
  <c r="F223" i="6"/>
  <c r="G223" i="6"/>
  <c r="M223" i="6"/>
  <c r="T223" i="6"/>
  <c r="BD223" i="6" s="1"/>
  <c r="U223" i="6"/>
  <c r="V223" i="6"/>
  <c r="W223" i="6"/>
  <c r="CQ223" i="6" s="1"/>
  <c r="X223" i="6"/>
  <c r="CR223" i="6" s="1"/>
  <c r="A224" i="6"/>
  <c r="B224" i="6"/>
  <c r="H224" i="6"/>
  <c r="CB224" i="6" s="1"/>
  <c r="I224" i="6"/>
  <c r="AS224" i="6" s="1"/>
  <c r="N224" i="6"/>
  <c r="Y224" i="6"/>
  <c r="BI224" i="6" s="1"/>
  <c r="Z224" i="6"/>
  <c r="AA224" i="6"/>
  <c r="CU224" i="6" s="1"/>
  <c r="AB224" i="6"/>
  <c r="AC224" i="6"/>
  <c r="BM224" i="6" s="1"/>
  <c r="A225" i="6"/>
  <c r="B225" i="6"/>
  <c r="J225" i="6"/>
  <c r="CD225" i="6" s="1"/>
  <c r="K225" i="6"/>
  <c r="AU225" i="6" s="1"/>
  <c r="O225" i="6"/>
  <c r="AD225" i="6"/>
  <c r="BN225" i="6" s="1"/>
  <c r="AE225" i="6"/>
  <c r="AF225" i="6"/>
  <c r="CZ225" i="6" s="1"/>
  <c r="AG225" i="6"/>
  <c r="AH225" i="6"/>
  <c r="BR225" i="6" s="1"/>
  <c r="A226" i="6"/>
  <c r="B226" i="6"/>
  <c r="L226" i="6"/>
  <c r="CF226" i="6" s="1"/>
  <c r="P226" i="6"/>
  <c r="Q226" i="6"/>
  <c r="BA226" i="6" s="1"/>
  <c r="R226" i="6"/>
  <c r="S226" i="6"/>
  <c r="CM226" i="6" s="1"/>
  <c r="AI226" i="6"/>
  <c r="BS226" i="6" s="1"/>
  <c r="AJ226" i="6"/>
  <c r="AK226" i="6"/>
  <c r="AL226" i="6"/>
  <c r="A227" i="6"/>
  <c r="B227" i="6"/>
  <c r="D227" i="6"/>
  <c r="BX227" i="6" s="1"/>
  <c r="E227" i="6"/>
  <c r="F227" i="6"/>
  <c r="G227" i="6"/>
  <c r="AQ227" i="6" s="1"/>
  <c r="M227" i="6"/>
  <c r="T227" i="6"/>
  <c r="CN227" i="6" s="1"/>
  <c r="U227" i="6"/>
  <c r="V227" i="6"/>
  <c r="W227" i="6"/>
  <c r="BG227" i="6" s="1"/>
  <c r="X227" i="6"/>
  <c r="CR227" i="6" s="1"/>
  <c r="A228" i="6"/>
  <c r="B228" i="6"/>
  <c r="H228" i="6"/>
  <c r="I228" i="6"/>
  <c r="CC228" i="6" s="1"/>
  <c r="N228" i="6"/>
  <c r="Y228" i="6"/>
  <c r="BI228" i="6" s="1"/>
  <c r="Z228" i="6"/>
  <c r="CT228" i="6" s="1"/>
  <c r="AA228" i="6"/>
  <c r="BK228" i="6" s="1"/>
  <c r="AB228" i="6"/>
  <c r="AC228" i="6"/>
  <c r="BM228" i="6" s="1"/>
  <c r="A229" i="6"/>
  <c r="B229" i="6"/>
  <c r="J229" i="6"/>
  <c r="K229" i="6"/>
  <c r="O229" i="6"/>
  <c r="AD229" i="6"/>
  <c r="AE229" i="6"/>
  <c r="CY229" i="6" s="1"/>
  <c r="AF229" i="6"/>
  <c r="AG229" i="6"/>
  <c r="AH229" i="6"/>
  <c r="A230" i="6"/>
  <c r="B230" i="6"/>
  <c r="L230" i="6"/>
  <c r="P230" i="6"/>
  <c r="Q230" i="6"/>
  <c r="R230" i="6"/>
  <c r="S230" i="6"/>
  <c r="AI230" i="6"/>
  <c r="AJ230" i="6"/>
  <c r="DD230" i="6" s="1"/>
  <c r="AK230" i="6"/>
  <c r="AL230" i="6"/>
  <c r="A231" i="6"/>
  <c r="B231" i="6"/>
  <c r="D231" i="6"/>
  <c r="AN231" i="6" s="1"/>
  <c r="E231" i="6"/>
  <c r="BY231" i="6" s="1"/>
  <c r="F231" i="6"/>
  <c r="AP231" i="6" s="1"/>
  <c r="G231" i="6"/>
  <c r="M231" i="6"/>
  <c r="CG231" i="6" s="1"/>
  <c r="T231" i="6"/>
  <c r="CN231" i="6" s="1"/>
  <c r="U231" i="6"/>
  <c r="V231" i="6"/>
  <c r="BF231" i="6" s="1"/>
  <c r="W231" i="6"/>
  <c r="CQ231" i="6" s="1"/>
  <c r="X231" i="6"/>
  <c r="CR231" i="6" s="1"/>
  <c r="A232" i="6"/>
  <c r="B232" i="6"/>
  <c r="H232" i="6"/>
  <c r="I232" i="6"/>
  <c r="CC232" i="6" s="1"/>
  <c r="N232" i="6"/>
  <c r="Y232" i="6"/>
  <c r="CS232" i="6" s="1"/>
  <c r="Z232" i="6"/>
  <c r="AA232" i="6"/>
  <c r="CU232" i="6" s="1"/>
  <c r="AB232" i="6"/>
  <c r="AC232" i="6"/>
  <c r="BM232" i="6" s="1"/>
  <c r="A233" i="6"/>
  <c r="B233" i="6"/>
  <c r="J233" i="6"/>
  <c r="CD233" i="6" s="1"/>
  <c r="K233" i="6"/>
  <c r="O233" i="6"/>
  <c r="AD233" i="6"/>
  <c r="CX233" i="6" s="1"/>
  <c r="AE233" i="6"/>
  <c r="AF233" i="6"/>
  <c r="AG233" i="6"/>
  <c r="AH233" i="6"/>
  <c r="DB233" i="6" s="1"/>
  <c r="A234" i="6"/>
  <c r="B234" i="6"/>
  <c r="L234" i="6"/>
  <c r="AV234" i="6" s="1"/>
  <c r="P234" i="6"/>
  <c r="CJ234" i="6" s="1"/>
  <c r="Q234" i="6"/>
  <c r="R234" i="6"/>
  <c r="S234" i="6"/>
  <c r="CM234" i="6" s="1"/>
  <c r="AI234" i="6"/>
  <c r="DC234" i="6" s="1"/>
  <c r="AJ234" i="6"/>
  <c r="DD234" i="6" s="1"/>
  <c r="AK234" i="6"/>
  <c r="AL234" i="6"/>
  <c r="BV234" i="6" s="1"/>
  <c r="A235" i="6"/>
  <c r="B235" i="6"/>
  <c r="D235" i="6"/>
  <c r="AN235" i="6" s="1"/>
  <c r="E235" i="6"/>
  <c r="F235" i="6"/>
  <c r="G235" i="6"/>
  <c r="M235" i="6"/>
  <c r="T235" i="6"/>
  <c r="BD235" i="6" s="1"/>
  <c r="U235" i="6"/>
  <c r="V235" i="6"/>
  <c r="W235" i="6"/>
  <c r="X235" i="6"/>
  <c r="CR235" i="6" s="1"/>
  <c r="A236" i="6"/>
  <c r="B236" i="6"/>
  <c r="H236" i="6"/>
  <c r="I236" i="6"/>
  <c r="AS236" i="6" s="1"/>
  <c r="N236" i="6"/>
  <c r="Y236" i="6"/>
  <c r="Z236" i="6"/>
  <c r="BJ236" i="6" s="1"/>
  <c r="AA236" i="6"/>
  <c r="AB236" i="6"/>
  <c r="AC236" i="6"/>
  <c r="A237" i="6"/>
  <c r="B237" i="6"/>
  <c r="J237" i="6"/>
  <c r="AT237" i="6" s="1"/>
  <c r="K237" i="6"/>
  <c r="O237" i="6"/>
  <c r="AD237" i="6"/>
  <c r="AE237" i="6"/>
  <c r="AF237" i="6"/>
  <c r="CZ237" i="6" s="1"/>
  <c r="AG237" i="6"/>
  <c r="AH237" i="6"/>
  <c r="BR237" i="6" s="1"/>
  <c r="A238" i="6"/>
  <c r="B238" i="6"/>
  <c r="L238" i="6"/>
  <c r="P238" i="6"/>
  <c r="Q238" i="6"/>
  <c r="BA238" i="6" s="1"/>
  <c r="R238" i="6"/>
  <c r="S238" i="6"/>
  <c r="AI238" i="6"/>
  <c r="BS238" i="6" s="1"/>
  <c r="AJ238" i="6"/>
  <c r="AK238" i="6"/>
  <c r="AL238" i="6"/>
  <c r="A239" i="6"/>
  <c r="B239" i="6"/>
  <c r="D239" i="6"/>
  <c r="E239" i="6"/>
  <c r="F239" i="6"/>
  <c r="G239" i="6"/>
  <c r="M239" i="6"/>
  <c r="T239" i="6"/>
  <c r="CN239" i="6" s="1"/>
  <c r="U239" i="6"/>
  <c r="V239" i="6"/>
  <c r="BF239" i="6" s="1"/>
  <c r="W239" i="6"/>
  <c r="X239" i="6"/>
  <c r="CR239" i="6" s="1"/>
  <c r="A240" i="6"/>
  <c r="B240" i="6"/>
  <c r="H240" i="6"/>
  <c r="I240" i="6"/>
  <c r="AS240" i="6" s="1"/>
  <c r="N240" i="6"/>
  <c r="Y240" i="6"/>
  <c r="CS240" i="6" s="1"/>
  <c r="Z240" i="6"/>
  <c r="AA240" i="6"/>
  <c r="AB240" i="6"/>
  <c r="AC240" i="6"/>
  <c r="BM240" i="6" s="1"/>
  <c r="A241" i="6"/>
  <c r="B241" i="6"/>
  <c r="J241" i="6"/>
  <c r="AT241" i="6" s="1"/>
  <c r="K241" i="6"/>
  <c r="O241" i="6"/>
  <c r="CI241" i="6" s="1"/>
  <c r="AD241" i="6"/>
  <c r="BN241" i="6" s="1"/>
  <c r="AE241" i="6"/>
  <c r="CY241" i="6" s="1"/>
  <c r="AF241" i="6"/>
  <c r="AG241" i="6"/>
  <c r="AH241" i="6"/>
  <c r="BR241" i="6" s="1"/>
  <c r="A242" i="6"/>
  <c r="B242" i="6"/>
  <c r="L242" i="6"/>
  <c r="P242" i="6"/>
  <c r="CJ242" i="6" s="1"/>
  <c r="Q242" i="6"/>
  <c r="R242" i="6"/>
  <c r="S242" i="6"/>
  <c r="AI242" i="6"/>
  <c r="BS242" i="6" s="1"/>
  <c r="AJ242" i="6"/>
  <c r="DD242" i="6" s="1"/>
  <c r="AK242" i="6"/>
  <c r="AL242" i="6"/>
  <c r="A243" i="6"/>
  <c r="B243" i="6"/>
  <c r="D243" i="6"/>
  <c r="BX243" i="6" s="1"/>
  <c r="E243" i="6"/>
  <c r="F243" i="6"/>
  <c r="BZ243" i="6" s="1"/>
  <c r="G243" i="6"/>
  <c r="M243" i="6"/>
  <c r="T243" i="6"/>
  <c r="U243" i="6"/>
  <c r="V243" i="6"/>
  <c r="W243" i="6"/>
  <c r="CQ243" i="6" s="1"/>
  <c r="X243" i="6"/>
  <c r="BH243" i="6" s="1"/>
  <c r="A244" i="6"/>
  <c r="B244" i="6"/>
  <c r="H244" i="6"/>
  <c r="I244" i="6"/>
  <c r="N244" i="6"/>
  <c r="Y244" i="6"/>
  <c r="Z244" i="6"/>
  <c r="AA244" i="6"/>
  <c r="CU244" i="6" s="1"/>
  <c r="AB244" i="6"/>
  <c r="AC244" i="6"/>
  <c r="A245" i="6"/>
  <c r="B245" i="6"/>
  <c r="J245" i="6"/>
  <c r="K245" i="6"/>
  <c r="AU245" i="6" s="1"/>
  <c r="O245" i="6"/>
  <c r="CI245" i="6" s="1"/>
  <c r="AD245" i="6"/>
  <c r="CX245" i="6" s="1"/>
  <c r="AE245" i="6"/>
  <c r="AF245" i="6"/>
  <c r="BP245" i="6" s="1"/>
  <c r="AG245" i="6"/>
  <c r="AH245" i="6"/>
  <c r="BR245" i="6" s="1"/>
  <c r="A246" i="6"/>
  <c r="B246" i="6"/>
  <c r="L246" i="6"/>
  <c r="CF246" i="6" s="1"/>
  <c r="P246" i="6"/>
  <c r="Q246" i="6"/>
  <c r="CK246" i="6" s="1"/>
  <c r="R246" i="6"/>
  <c r="CL246" i="6" s="1"/>
  <c r="S246" i="6"/>
  <c r="AI246" i="6"/>
  <c r="AJ246" i="6"/>
  <c r="DD246" i="6" s="1"/>
  <c r="AK246" i="6"/>
  <c r="AL246" i="6"/>
  <c r="A247" i="6"/>
  <c r="B247" i="6"/>
  <c r="D247" i="6"/>
  <c r="E247" i="6"/>
  <c r="BY247" i="6" s="1"/>
  <c r="F247" i="6"/>
  <c r="AP247" i="6" s="1"/>
  <c r="G247" i="6"/>
  <c r="M247" i="6"/>
  <c r="T247" i="6"/>
  <c r="U247" i="6"/>
  <c r="CO247" i="6" s="1"/>
  <c r="V247" i="6"/>
  <c r="W247" i="6"/>
  <c r="BG247" i="6" s="1"/>
  <c r="X247" i="6"/>
  <c r="A248" i="6"/>
  <c r="B248" i="6"/>
  <c r="H248" i="6"/>
  <c r="I248" i="6"/>
  <c r="AS248" i="6" s="1"/>
  <c r="N248" i="6"/>
  <c r="CH248" i="6" s="1"/>
  <c r="Y248" i="6"/>
  <c r="Z248" i="6"/>
  <c r="CT248" i="6" s="1"/>
  <c r="AA248" i="6"/>
  <c r="AB248" i="6"/>
  <c r="AC248" i="6"/>
  <c r="BM248" i="6" s="1"/>
  <c r="A249" i="6"/>
  <c r="B249" i="6"/>
  <c r="J249" i="6"/>
  <c r="AT249" i="6" s="1"/>
  <c r="K249" i="6"/>
  <c r="O249" i="6"/>
  <c r="CI249" i="6" s="1"/>
  <c r="AD249" i="6"/>
  <c r="BN249" i="6" s="1"/>
  <c r="AE249" i="6"/>
  <c r="AF249" i="6"/>
  <c r="AG249" i="6"/>
  <c r="BQ249" i="6" s="1"/>
  <c r="AH249" i="6"/>
  <c r="A250" i="6"/>
  <c r="B250" i="6"/>
  <c r="L250" i="6"/>
  <c r="CF250" i="6" s="1"/>
  <c r="P250" i="6"/>
  <c r="CJ250" i="6" s="1"/>
  <c r="Q250" i="6"/>
  <c r="R250" i="6"/>
  <c r="BB250" i="6" s="1"/>
  <c r="S250" i="6"/>
  <c r="AI250" i="6"/>
  <c r="DC250" i="6" s="1"/>
  <c r="AJ250" i="6"/>
  <c r="DD250" i="6" s="1"/>
  <c r="AK250" i="6"/>
  <c r="AL250" i="6"/>
  <c r="A251" i="6"/>
  <c r="B251" i="6"/>
  <c r="D251" i="6"/>
  <c r="E251" i="6"/>
  <c r="BY251" i="6" s="1"/>
  <c r="F251" i="6"/>
  <c r="G251" i="6"/>
  <c r="M251" i="6"/>
  <c r="CG251" i="6" s="1"/>
  <c r="T251" i="6"/>
  <c r="BD251" i="6" s="1"/>
  <c r="U251" i="6"/>
  <c r="V251" i="6"/>
  <c r="W251" i="6"/>
  <c r="X251" i="6"/>
  <c r="A252" i="6"/>
  <c r="B252" i="6"/>
  <c r="H252" i="6"/>
  <c r="I252" i="6"/>
  <c r="AS252" i="6" s="1"/>
  <c r="N252" i="6"/>
  <c r="CH252" i="6" s="1"/>
  <c r="Y252" i="6"/>
  <c r="Z252" i="6"/>
  <c r="CT252" i="6" s="1"/>
  <c r="AA252" i="6"/>
  <c r="BK252" i="6" s="1"/>
  <c r="AB252" i="6"/>
  <c r="AC252" i="6"/>
  <c r="BM252" i="6" s="1"/>
  <c r="A253" i="6"/>
  <c r="B253" i="6"/>
  <c r="J253" i="6"/>
  <c r="K253" i="6"/>
  <c r="CE253" i="6" s="1"/>
  <c r="O253" i="6"/>
  <c r="AD253" i="6"/>
  <c r="AE253" i="6"/>
  <c r="AF253" i="6"/>
  <c r="BP253" i="6" s="1"/>
  <c r="AG253" i="6"/>
  <c r="AH253" i="6"/>
  <c r="BR253" i="6" s="1"/>
  <c r="A254" i="6"/>
  <c r="B254" i="6"/>
  <c r="L254" i="6"/>
  <c r="AV254" i="6" s="1"/>
  <c r="P254" i="6"/>
  <c r="AZ254" i="6" s="1"/>
  <c r="Q254" i="6"/>
  <c r="CK254" i="6" s="1"/>
  <c r="R254" i="6"/>
  <c r="S254" i="6"/>
  <c r="CM254" i="6" s="1"/>
  <c r="AI254" i="6"/>
  <c r="BS254" i="6" s="1"/>
  <c r="AJ254" i="6"/>
  <c r="BT254" i="6" s="1"/>
  <c r="AK254" i="6"/>
  <c r="AL254" i="6"/>
  <c r="A255" i="6"/>
  <c r="B255" i="6"/>
  <c r="D255" i="6"/>
  <c r="E255" i="6"/>
  <c r="BY255" i="6" s="1"/>
  <c r="F255" i="6"/>
  <c r="G255" i="6"/>
  <c r="M255" i="6"/>
  <c r="CG255" i="6" s="1"/>
  <c r="T255" i="6"/>
  <c r="U255" i="6"/>
  <c r="V255" i="6"/>
  <c r="W255" i="6"/>
  <c r="X255" i="6"/>
  <c r="A256" i="6"/>
  <c r="B256" i="6"/>
  <c r="H256" i="6"/>
  <c r="I256" i="6"/>
  <c r="AS256" i="6" s="1"/>
  <c r="N256" i="6"/>
  <c r="CH256" i="6" s="1"/>
  <c r="Y256" i="6"/>
  <c r="Z256" i="6"/>
  <c r="CT256" i="6" s="1"/>
  <c r="AA256" i="6"/>
  <c r="BK256" i="6" s="1"/>
  <c r="AB256" i="6"/>
  <c r="AC256" i="6"/>
  <c r="BJ256" i="6"/>
  <c r="A257" i="6"/>
  <c r="B257" i="6"/>
  <c r="J257" i="6"/>
  <c r="K257" i="6"/>
  <c r="CE257" i="6" s="1"/>
  <c r="O257" i="6"/>
  <c r="AD257" i="6"/>
  <c r="AE257" i="6"/>
  <c r="CY257" i="6" s="1"/>
  <c r="AF257" i="6"/>
  <c r="AG257" i="6"/>
  <c r="DA257" i="6" s="1"/>
  <c r="AH257" i="6"/>
  <c r="A258" i="6"/>
  <c r="B258" i="6"/>
  <c r="L258" i="6"/>
  <c r="CF258" i="6" s="1"/>
  <c r="P258" i="6"/>
  <c r="Q258" i="6"/>
  <c r="R258" i="6"/>
  <c r="S258" i="6"/>
  <c r="AI258" i="6"/>
  <c r="BS258" i="6" s="1"/>
  <c r="AJ258" i="6"/>
  <c r="DD258" i="6" s="1"/>
  <c r="AK258" i="6"/>
  <c r="AL258" i="6"/>
  <c r="A259" i="6"/>
  <c r="B259" i="6"/>
  <c r="D259" i="6"/>
  <c r="E259" i="6"/>
  <c r="AO259" i="6" s="1"/>
  <c r="F259" i="6"/>
  <c r="G259" i="6"/>
  <c r="M259" i="6"/>
  <c r="T259" i="6"/>
  <c r="BD259" i="6" s="1"/>
  <c r="U259" i="6"/>
  <c r="V259" i="6"/>
  <c r="W259" i="6"/>
  <c r="BG259" i="6" s="1"/>
  <c r="X259" i="6"/>
  <c r="A260" i="6"/>
  <c r="B260" i="6"/>
  <c r="H260" i="6"/>
  <c r="I260" i="6"/>
  <c r="CC260" i="6" s="1"/>
  <c r="N260" i="6"/>
  <c r="AX260" i="6" s="1"/>
  <c r="Y260" i="6"/>
  <c r="CS260" i="6" s="1"/>
  <c r="Z260" i="6"/>
  <c r="AA260" i="6"/>
  <c r="CU260" i="6" s="1"/>
  <c r="AB260" i="6"/>
  <c r="CV260" i="6" s="1"/>
  <c r="AC260" i="6"/>
  <c r="BM260" i="6" s="1"/>
  <c r="A261" i="6"/>
  <c r="B261" i="6"/>
  <c r="J261" i="6"/>
  <c r="CD261" i="6" s="1"/>
  <c r="K261" i="6"/>
  <c r="O261" i="6"/>
  <c r="AD261" i="6"/>
  <c r="BN261" i="6" s="1"/>
  <c r="AE261" i="6"/>
  <c r="AF261" i="6"/>
  <c r="AG261" i="6"/>
  <c r="DA261" i="6" s="1"/>
  <c r="AH261" i="6"/>
  <c r="A262" i="6"/>
  <c r="B262" i="6"/>
  <c r="L262" i="6"/>
  <c r="CF262" i="6" s="1"/>
  <c r="P262" i="6"/>
  <c r="Q262" i="6"/>
  <c r="R262" i="6"/>
  <c r="S262" i="6"/>
  <c r="BC262" i="6" s="1"/>
  <c r="AI262" i="6"/>
  <c r="AJ262" i="6"/>
  <c r="BT262" i="6" s="1"/>
  <c r="AK262" i="6"/>
  <c r="DE262" i="6" s="1"/>
  <c r="AL262" i="6"/>
  <c r="A263" i="6"/>
  <c r="B263" i="6"/>
  <c r="D263" i="6"/>
  <c r="AN263" i="6" s="1"/>
  <c r="E263" i="6"/>
  <c r="BY263" i="6" s="1"/>
  <c r="F263" i="6"/>
  <c r="AP263" i="6" s="1"/>
  <c r="G263" i="6"/>
  <c r="M263" i="6"/>
  <c r="T263" i="6"/>
  <c r="U263" i="6"/>
  <c r="CO263" i="6" s="1"/>
  <c r="V263" i="6"/>
  <c r="W263" i="6"/>
  <c r="BG263" i="6" s="1"/>
  <c r="X263" i="6"/>
  <c r="A264" i="6"/>
  <c r="B264" i="6"/>
  <c r="H264" i="6"/>
  <c r="I264" i="6"/>
  <c r="N264" i="6"/>
  <c r="Y264" i="6"/>
  <c r="BI264" i="6" s="1"/>
  <c r="Z264" i="6"/>
  <c r="AA264" i="6"/>
  <c r="BK264" i="6" s="1"/>
  <c r="AB264" i="6"/>
  <c r="CV264" i="6" s="1"/>
  <c r="AC264" i="6"/>
  <c r="BM264" i="6" s="1"/>
  <c r="A265" i="6"/>
  <c r="B265" i="6"/>
  <c r="J265" i="6"/>
  <c r="K265" i="6"/>
  <c r="O265" i="6"/>
  <c r="AD265" i="6"/>
  <c r="BN265" i="6" s="1"/>
  <c r="AE265" i="6"/>
  <c r="AF265" i="6"/>
  <c r="AG265" i="6"/>
  <c r="DA265" i="6" s="1"/>
  <c r="AH265" i="6"/>
  <c r="BR265" i="6" s="1"/>
  <c r="A266" i="6"/>
  <c r="B266" i="6"/>
  <c r="L266" i="6"/>
  <c r="CF266" i="6" s="1"/>
  <c r="P266" i="6"/>
  <c r="Q266" i="6"/>
  <c r="R266" i="6"/>
  <c r="S266" i="6"/>
  <c r="AI266" i="6"/>
  <c r="BS266" i="6" s="1"/>
  <c r="AJ266" i="6"/>
  <c r="DD266" i="6" s="1"/>
  <c r="AK266" i="6"/>
  <c r="AL266" i="6"/>
  <c r="A267" i="6"/>
  <c r="B267" i="6"/>
  <c r="D267" i="6"/>
  <c r="E267" i="6"/>
  <c r="F267" i="6"/>
  <c r="AP267" i="6" s="1"/>
  <c r="G267" i="6"/>
  <c r="AQ267" i="6" s="1"/>
  <c r="M267" i="6"/>
  <c r="CG267" i="6" s="1"/>
  <c r="T267" i="6"/>
  <c r="BD267" i="6" s="1"/>
  <c r="U267" i="6"/>
  <c r="V267" i="6"/>
  <c r="W267" i="6"/>
  <c r="X267" i="6"/>
  <c r="BH267" i="6" s="1"/>
  <c r="A268" i="6"/>
  <c r="B268" i="6"/>
  <c r="H268" i="6"/>
  <c r="I268" i="6"/>
  <c r="N268" i="6"/>
  <c r="Y268" i="6"/>
  <c r="CS268" i="6" s="1"/>
  <c r="Z268" i="6"/>
  <c r="AA268" i="6"/>
  <c r="AB268" i="6"/>
  <c r="BL268" i="6" s="1"/>
  <c r="AC268" i="6"/>
  <c r="BM268" i="6" s="1"/>
  <c r="A269" i="6"/>
  <c r="B269" i="6"/>
  <c r="J269" i="6"/>
  <c r="AT269" i="6" s="1"/>
  <c r="K269" i="6"/>
  <c r="O269" i="6"/>
  <c r="AD269" i="6"/>
  <c r="CX269" i="6" s="1"/>
  <c r="AE269" i="6"/>
  <c r="AF269" i="6"/>
  <c r="CZ269" i="6" s="1"/>
  <c r="AG269" i="6"/>
  <c r="AH269" i="6"/>
  <c r="DB269" i="6" s="1"/>
  <c r="A270" i="6"/>
  <c r="B270" i="6"/>
  <c r="L270" i="6"/>
  <c r="AV270" i="6" s="1"/>
  <c r="P270" i="6"/>
  <c r="AZ270" i="6" s="1"/>
  <c r="Q270" i="6"/>
  <c r="R270" i="6"/>
  <c r="S270" i="6"/>
  <c r="BC270" i="6" s="1"/>
  <c r="AI270" i="6"/>
  <c r="BS270" i="6" s="1"/>
  <c r="AJ270" i="6"/>
  <c r="AK270" i="6"/>
  <c r="BU270" i="6" s="1"/>
  <c r="AL270" i="6"/>
  <c r="BV270" i="6" s="1"/>
  <c r="A271" i="6"/>
  <c r="B271" i="6"/>
  <c r="D271" i="6"/>
  <c r="AN271" i="6" s="1"/>
  <c r="E271" i="6"/>
  <c r="BY271" i="6" s="1"/>
  <c r="F271" i="6"/>
  <c r="G271" i="6"/>
  <c r="M271" i="6"/>
  <c r="CG271" i="6" s="1"/>
  <c r="T271" i="6"/>
  <c r="BD271" i="6" s="1"/>
  <c r="U271" i="6"/>
  <c r="CO271" i="6" s="1"/>
  <c r="V271" i="6"/>
  <c r="W271" i="6"/>
  <c r="X271" i="6"/>
  <c r="BH271" i="6" s="1"/>
  <c r="A272" i="6"/>
  <c r="B272" i="6"/>
  <c r="H272" i="6"/>
  <c r="I272" i="6"/>
  <c r="N272" i="6"/>
  <c r="Y272" i="6"/>
  <c r="Z272" i="6"/>
  <c r="AA272" i="6"/>
  <c r="BK272" i="6" s="1"/>
  <c r="AB272" i="6"/>
  <c r="AC272" i="6"/>
  <c r="BM272" i="6" s="1"/>
  <c r="A273" i="6"/>
  <c r="B273" i="6"/>
  <c r="J273" i="6"/>
  <c r="K273" i="6"/>
  <c r="O273" i="6"/>
  <c r="AD273" i="6"/>
  <c r="BN273" i="6" s="1"/>
  <c r="AE273" i="6"/>
  <c r="AF273" i="6"/>
  <c r="AG273" i="6"/>
  <c r="DA273" i="6" s="1"/>
  <c r="AH273" i="6"/>
  <c r="A274" i="6"/>
  <c r="B274" i="6"/>
  <c r="L274" i="6"/>
  <c r="P274" i="6"/>
  <c r="Q274" i="6"/>
  <c r="BA274" i="6" s="1"/>
  <c r="R274" i="6"/>
  <c r="S274" i="6"/>
  <c r="BC274" i="6" s="1"/>
  <c r="AI274" i="6"/>
  <c r="AJ274" i="6"/>
  <c r="AK274" i="6"/>
  <c r="BU274" i="6" s="1"/>
  <c r="AL274" i="6"/>
  <c r="A275" i="6"/>
  <c r="B275" i="6"/>
  <c r="D275" i="6"/>
  <c r="E275" i="6"/>
  <c r="F275" i="6"/>
  <c r="G275" i="6"/>
  <c r="M275" i="6"/>
  <c r="T275" i="6"/>
  <c r="BD275" i="6" s="1"/>
  <c r="U275" i="6"/>
  <c r="CO275" i="6" s="1"/>
  <c r="V275" i="6"/>
  <c r="BF275" i="6" s="1"/>
  <c r="W275" i="6"/>
  <c r="X275" i="6"/>
  <c r="A276" i="6"/>
  <c r="B276" i="6"/>
  <c r="H276" i="6"/>
  <c r="I276" i="6"/>
  <c r="N276" i="6"/>
  <c r="CH276" i="6" s="1"/>
  <c r="Y276" i="6"/>
  <c r="BI276" i="6" s="1"/>
  <c r="Z276" i="6"/>
  <c r="AA276" i="6"/>
  <c r="BK276" i="6" s="1"/>
  <c r="AB276" i="6"/>
  <c r="AC276" i="6"/>
  <c r="A277" i="6"/>
  <c r="B277" i="6"/>
  <c r="J277" i="6"/>
  <c r="AT277" i="6" s="1"/>
  <c r="K277" i="6"/>
  <c r="O277" i="6"/>
  <c r="AD277" i="6"/>
  <c r="AE277" i="6"/>
  <c r="AF277" i="6"/>
  <c r="AG277" i="6"/>
  <c r="AH277" i="6"/>
  <c r="BR277" i="6" s="1"/>
  <c r="A278" i="6"/>
  <c r="B278" i="6"/>
  <c r="L278" i="6"/>
  <c r="CF278" i="6" s="1"/>
  <c r="P278" i="6"/>
  <c r="Q278" i="6"/>
  <c r="R278" i="6"/>
  <c r="S278" i="6"/>
  <c r="BC278" i="6" s="1"/>
  <c r="AI278" i="6"/>
  <c r="BS278" i="6" s="1"/>
  <c r="AJ278" i="6"/>
  <c r="BT278" i="6" s="1"/>
  <c r="AK278" i="6"/>
  <c r="AL278" i="6"/>
  <c r="BV278" i="6" s="1"/>
  <c r="A279" i="6"/>
  <c r="B279" i="6"/>
  <c r="D279" i="6"/>
  <c r="AN279" i="6" s="1"/>
  <c r="E279" i="6"/>
  <c r="BY279" i="6" s="1"/>
  <c r="F279" i="6"/>
  <c r="AP279" i="6" s="1"/>
  <c r="G279" i="6"/>
  <c r="M279" i="6"/>
  <c r="T279" i="6"/>
  <c r="BD279" i="6" s="1"/>
  <c r="U279" i="6"/>
  <c r="CO279" i="6" s="1"/>
  <c r="V279" i="6"/>
  <c r="W279" i="6"/>
  <c r="X279" i="6"/>
  <c r="A280" i="6"/>
  <c r="B280" i="6"/>
  <c r="H280" i="6"/>
  <c r="I280" i="6"/>
  <c r="N280" i="6"/>
  <c r="Y280" i="6"/>
  <c r="BI280" i="6" s="1"/>
  <c r="Z280" i="6"/>
  <c r="AA280" i="6"/>
  <c r="BK280" i="6" s="1"/>
  <c r="AB280" i="6"/>
  <c r="AC280" i="6"/>
  <c r="BM280" i="6" s="1"/>
  <c r="A281" i="6"/>
  <c r="B281" i="6"/>
  <c r="J281" i="6"/>
  <c r="CD281" i="6" s="1"/>
  <c r="K281" i="6"/>
  <c r="AU281" i="6" s="1"/>
  <c r="O281" i="6"/>
  <c r="AD281" i="6"/>
  <c r="CX281" i="6" s="1"/>
  <c r="AE281" i="6"/>
  <c r="AF281" i="6"/>
  <c r="BP281" i="6" s="1"/>
  <c r="AG281" i="6"/>
  <c r="AH281" i="6"/>
  <c r="A282" i="6"/>
  <c r="B282" i="6"/>
  <c r="L282" i="6"/>
  <c r="P282" i="6"/>
  <c r="Q282" i="6"/>
  <c r="BA282" i="6" s="1"/>
  <c r="R282" i="6"/>
  <c r="BB282" i="6" s="1"/>
  <c r="S282" i="6"/>
  <c r="BC282" i="6" s="1"/>
  <c r="AI282" i="6"/>
  <c r="BS282" i="6" s="1"/>
  <c r="AJ282" i="6"/>
  <c r="AK282" i="6"/>
  <c r="BU282" i="6" s="1"/>
  <c r="AL282" i="6"/>
  <c r="A283" i="6"/>
  <c r="B283" i="6"/>
  <c r="D283" i="6"/>
  <c r="E283" i="6"/>
  <c r="F283" i="6"/>
  <c r="AP283" i="6" s="1"/>
  <c r="G283" i="6"/>
  <c r="M283" i="6"/>
  <c r="T283" i="6"/>
  <c r="U283" i="6"/>
  <c r="V283" i="6"/>
  <c r="BF283" i="6" s="1"/>
  <c r="W283" i="6"/>
  <c r="X283" i="6"/>
  <c r="BH283" i="6" s="1"/>
  <c r="A284" i="6"/>
  <c r="B284" i="6"/>
  <c r="H284" i="6"/>
  <c r="I284" i="6"/>
  <c r="N284" i="6"/>
  <c r="Y284" i="6"/>
  <c r="CS284" i="6" s="1"/>
  <c r="Z284" i="6"/>
  <c r="CT284" i="6" s="1"/>
  <c r="AA284" i="6"/>
  <c r="BK284" i="6" s="1"/>
  <c r="AB284" i="6"/>
  <c r="AC284" i="6"/>
  <c r="A285" i="6"/>
  <c r="B285" i="6"/>
  <c r="J285" i="6"/>
  <c r="K285" i="6"/>
  <c r="O285" i="6"/>
  <c r="CI285" i="6" s="1"/>
  <c r="AD285" i="6"/>
  <c r="AE285" i="6"/>
  <c r="AF285" i="6"/>
  <c r="AG285" i="6"/>
  <c r="AH285" i="6"/>
  <c r="A286" i="6"/>
  <c r="B286" i="6"/>
  <c r="L286" i="6"/>
  <c r="P286" i="6"/>
  <c r="Q286" i="6"/>
  <c r="R286" i="6"/>
  <c r="CL286" i="6" s="1"/>
  <c r="S286" i="6"/>
  <c r="CM286" i="6" s="1"/>
  <c r="AI286" i="6"/>
  <c r="DC286" i="6" s="1"/>
  <c r="AJ286" i="6"/>
  <c r="AK286" i="6"/>
  <c r="AL286" i="6"/>
  <c r="A287" i="6"/>
  <c r="B287" i="6"/>
  <c r="D287" i="6"/>
  <c r="E287" i="6"/>
  <c r="F287" i="6"/>
  <c r="AP287" i="6" s="1"/>
  <c r="G287" i="6"/>
  <c r="M287" i="6"/>
  <c r="T287" i="6"/>
  <c r="U287" i="6"/>
  <c r="V287" i="6"/>
  <c r="W287" i="6"/>
  <c r="BG287" i="6" s="1"/>
  <c r="X287" i="6"/>
  <c r="A288" i="6"/>
  <c r="B288" i="6"/>
  <c r="H288" i="6"/>
  <c r="I288" i="6"/>
  <c r="N288" i="6"/>
  <c r="Y288" i="6"/>
  <c r="BI288" i="6" s="1"/>
  <c r="Z288" i="6"/>
  <c r="AA288" i="6"/>
  <c r="BK288" i="6" s="1"/>
  <c r="AB288" i="6"/>
  <c r="AC288" i="6"/>
  <c r="CW288" i="6" s="1"/>
  <c r="A289" i="6"/>
  <c r="B289" i="6"/>
  <c r="J289" i="6"/>
  <c r="AT289" i="6" s="1"/>
  <c r="K289" i="6"/>
  <c r="O289" i="6"/>
  <c r="AD289" i="6"/>
  <c r="BN289" i="6" s="1"/>
  <c r="AE289" i="6"/>
  <c r="AF289" i="6"/>
  <c r="AG289" i="6"/>
  <c r="BQ289" i="6" s="1"/>
  <c r="AH289" i="6"/>
  <c r="A290" i="6"/>
  <c r="B290" i="6"/>
  <c r="L290" i="6"/>
  <c r="P290" i="6"/>
  <c r="AZ290" i="6" s="1"/>
  <c r="Q290" i="6"/>
  <c r="BA290" i="6" s="1"/>
  <c r="R290" i="6"/>
  <c r="CL290" i="6" s="1"/>
  <c r="S290" i="6"/>
  <c r="CM290" i="6" s="1"/>
  <c r="AI290" i="6"/>
  <c r="BS290" i="6" s="1"/>
  <c r="AJ290" i="6"/>
  <c r="AK290" i="6"/>
  <c r="BU290" i="6" s="1"/>
  <c r="AL290" i="6"/>
  <c r="BV290" i="6" s="1"/>
  <c r="A291" i="6"/>
  <c r="B291" i="6"/>
  <c r="D291" i="6"/>
  <c r="AN291" i="6" s="1"/>
  <c r="E291" i="6"/>
  <c r="F291" i="6"/>
  <c r="AP291" i="6" s="1"/>
  <c r="G291" i="6"/>
  <c r="CA291" i="6" s="1"/>
  <c r="M291" i="6"/>
  <c r="CG291" i="6" s="1"/>
  <c r="T291" i="6"/>
  <c r="CN291" i="6" s="1"/>
  <c r="U291" i="6"/>
  <c r="V291" i="6"/>
  <c r="CP291" i="6" s="1"/>
  <c r="W291" i="6"/>
  <c r="BG291" i="6" s="1"/>
  <c r="X291" i="6"/>
  <c r="BH291" i="6" s="1"/>
  <c r="A292" i="6"/>
  <c r="B292" i="6"/>
  <c r="H292" i="6"/>
  <c r="CB292" i="6" s="1"/>
  <c r="I292" i="6"/>
  <c r="N292" i="6"/>
  <c r="Y292" i="6"/>
  <c r="BI292" i="6" s="1"/>
  <c r="Z292" i="6"/>
  <c r="AA292" i="6"/>
  <c r="AB292" i="6"/>
  <c r="AC292" i="6"/>
  <c r="CW292" i="6" s="1"/>
  <c r="A293" i="6"/>
  <c r="B293" i="6"/>
  <c r="J293" i="6"/>
  <c r="K293" i="6"/>
  <c r="AU293" i="6" s="1"/>
  <c r="O293" i="6"/>
  <c r="AD293" i="6"/>
  <c r="BN293" i="6" s="1"/>
  <c r="AE293" i="6"/>
  <c r="CY293" i="6" s="1"/>
  <c r="AF293" i="6"/>
  <c r="CZ293" i="6" s="1"/>
  <c r="AG293" i="6"/>
  <c r="AH293" i="6"/>
  <c r="BO293" i="6"/>
  <c r="A294" i="6"/>
  <c r="B294" i="6"/>
  <c r="L294" i="6"/>
  <c r="P294" i="6"/>
  <c r="CJ294" i="6" s="1"/>
  <c r="Q294" i="6"/>
  <c r="R294" i="6"/>
  <c r="S294" i="6"/>
  <c r="BC294" i="6" s="1"/>
  <c r="AI294" i="6"/>
  <c r="BS294" i="6" s="1"/>
  <c r="AJ294" i="6"/>
  <c r="AK294" i="6"/>
  <c r="BU294" i="6" s="1"/>
  <c r="AL294" i="6"/>
  <c r="DC294" i="6"/>
  <c r="A295" i="6"/>
  <c r="B295" i="6"/>
  <c r="D295" i="6"/>
  <c r="AN295" i="6" s="1"/>
  <c r="E295" i="6"/>
  <c r="BY295" i="6" s="1"/>
  <c r="F295" i="6"/>
  <c r="AP295" i="6" s="1"/>
  <c r="G295" i="6"/>
  <c r="CA295" i="6" s="1"/>
  <c r="M295" i="6"/>
  <c r="T295" i="6"/>
  <c r="U295" i="6"/>
  <c r="V295" i="6"/>
  <c r="W295" i="6"/>
  <c r="CQ295" i="6" s="1"/>
  <c r="X295" i="6"/>
  <c r="A296" i="6"/>
  <c r="B296" i="6"/>
  <c r="H296" i="6"/>
  <c r="I296" i="6"/>
  <c r="N296" i="6"/>
  <c r="Y296" i="6"/>
  <c r="Z296" i="6"/>
  <c r="BJ296" i="6" s="1"/>
  <c r="AA296" i="6"/>
  <c r="CU296" i="6" s="1"/>
  <c r="AB296" i="6"/>
  <c r="AC296" i="6"/>
  <c r="BM296" i="6" s="1"/>
  <c r="A297" i="6"/>
  <c r="B297" i="6"/>
  <c r="J297" i="6"/>
  <c r="CD297" i="6" s="1"/>
  <c r="K297" i="6"/>
  <c r="O297" i="6"/>
  <c r="AD297" i="6"/>
  <c r="AE297" i="6"/>
  <c r="CY297" i="6" s="1"/>
  <c r="AF297" i="6"/>
  <c r="BP297" i="6" s="1"/>
  <c r="AG297" i="6"/>
  <c r="BQ297" i="6" s="1"/>
  <c r="AH297" i="6"/>
  <c r="DB297" i="6" s="1"/>
  <c r="A298" i="6"/>
  <c r="B298" i="6"/>
  <c r="L298" i="6"/>
  <c r="P298" i="6"/>
  <c r="Q298" i="6"/>
  <c r="R298" i="6"/>
  <c r="CL298" i="6" s="1"/>
  <c r="S298" i="6"/>
  <c r="BC298" i="6" s="1"/>
  <c r="AI298" i="6"/>
  <c r="BS298" i="6" s="1"/>
  <c r="AJ298" i="6"/>
  <c r="AK298" i="6"/>
  <c r="DE298" i="6" s="1"/>
  <c r="AL298" i="6"/>
  <c r="A299" i="6"/>
  <c r="B299" i="6"/>
  <c r="D299" i="6"/>
  <c r="AN299" i="6" s="1"/>
  <c r="E299" i="6"/>
  <c r="F299" i="6"/>
  <c r="AP299" i="6" s="1"/>
  <c r="G299" i="6"/>
  <c r="M299" i="6"/>
  <c r="CG299" i="6" s="1"/>
  <c r="T299" i="6"/>
  <c r="BD299" i="6" s="1"/>
  <c r="U299" i="6"/>
  <c r="V299" i="6"/>
  <c r="BF299" i="6" s="1"/>
  <c r="W299" i="6"/>
  <c r="X299" i="6"/>
  <c r="BH299" i="6" s="1"/>
  <c r="A300" i="6"/>
  <c r="B300" i="6"/>
  <c r="H300" i="6"/>
  <c r="I300" i="6"/>
  <c r="N300" i="6"/>
  <c r="Y300" i="6"/>
  <c r="Z300" i="6"/>
  <c r="AA300" i="6"/>
  <c r="AB300" i="6"/>
  <c r="BL300" i="6" s="1"/>
  <c r="AC300" i="6"/>
  <c r="CW300" i="6" s="1"/>
  <c r="A301" i="6"/>
  <c r="B301" i="6"/>
  <c r="J301" i="6"/>
  <c r="AT301" i="6" s="1"/>
  <c r="K301" i="6"/>
  <c r="O301" i="6"/>
  <c r="AD301" i="6"/>
  <c r="BN301" i="6" s="1"/>
  <c r="AE301" i="6"/>
  <c r="AF301" i="6"/>
  <c r="AG301" i="6"/>
  <c r="AH301" i="6"/>
  <c r="BR301" i="6" s="1"/>
  <c r="A302" i="6"/>
  <c r="B302" i="6"/>
  <c r="L302" i="6"/>
  <c r="P302" i="6"/>
  <c r="AZ302" i="6" s="1"/>
  <c r="Q302" i="6"/>
  <c r="R302" i="6"/>
  <c r="BB302" i="6" s="1"/>
  <c r="S302" i="6"/>
  <c r="AI302" i="6"/>
  <c r="AJ302" i="6"/>
  <c r="AK302" i="6"/>
  <c r="BU302" i="6" s="1"/>
  <c r="AL302" i="6"/>
  <c r="A303" i="6"/>
  <c r="B303" i="6"/>
  <c r="D303" i="6"/>
  <c r="E303" i="6"/>
  <c r="BY303" i="6" s="1"/>
  <c r="F303" i="6"/>
  <c r="G303" i="6"/>
  <c r="CA303" i="6" s="1"/>
  <c r="M303" i="6"/>
  <c r="T303" i="6"/>
  <c r="U303" i="6"/>
  <c r="V303" i="6"/>
  <c r="CP303" i="6" s="1"/>
  <c r="W303" i="6"/>
  <c r="CQ303" i="6" s="1"/>
  <c r="X303" i="6"/>
  <c r="A304" i="6"/>
  <c r="B304" i="6"/>
  <c r="H304" i="6"/>
  <c r="I304" i="6"/>
  <c r="AS304" i="6" s="1"/>
  <c r="N304" i="6"/>
  <c r="CH304" i="6" s="1"/>
  <c r="Y304" i="6"/>
  <c r="Z304" i="6"/>
  <c r="BJ304" i="6" s="1"/>
  <c r="AA304" i="6"/>
  <c r="BK304" i="6" s="1"/>
  <c r="AB304" i="6"/>
  <c r="BL304" i="6" s="1"/>
  <c r="AC304" i="6"/>
  <c r="BM304" i="6" s="1"/>
  <c r="A305" i="6"/>
  <c r="B305" i="6"/>
  <c r="J305" i="6"/>
  <c r="AT305" i="6" s="1"/>
  <c r="K305" i="6"/>
  <c r="CE305" i="6" s="1"/>
  <c r="O305" i="6"/>
  <c r="AD305" i="6"/>
  <c r="BN305" i="6" s="1"/>
  <c r="AE305" i="6"/>
  <c r="AF305" i="6"/>
  <c r="BP305" i="6" s="1"/>
  <c r="AG305" i="6"/>
  <c r="BQ305" i="6" s="1"/>
  <c r="AH305" i="6"/>
  <c r="BR305" i="6" s="1"/>
  <c r="A306" i="6"/>
  <c r="B306" i="6"/>
  <c r="L306" i="6"/>
  <c r="P306" i="6"/>
  <c r="AZ306" i="6" s="1"/>
  <c r="Q306" i="6"/>
  <c r="BA306" i="6" s="1"/>
  <c r="R306" i="6"/>
  <c r="S306" i="6"/>
  <c r="CM306" i="6" s="1"/>
  <c r="AI306" i="6"/>
  <c r="DC306" i="6" s="1"/>
  <c r="AJ306" i="6"/>
  <c r="DD306" i="6" s="1"/>
  <c r="AK306" i="6"/>
  <c r="AL306" i="6"/>
  <c r="A307" i="6"/>
  <c r="B307" i="6"/>
  <c r="D307" i="6"/>
  <c r="AN307" i="6" s="1"/>
  <c r="E307" i="6"/>
  <c r="F307" i="6"/>
  <c r="AP307" i="6" s="1"/>
  <c r="G307" i="6"/>
  <c r="AQ307" i="6" s="1"/>
  <c r="M307" i="6"/>
  <c r="T307" i="6"/>
  <c r="BD307" i="6" s="1"/>
  <c r="U307" i="6"/>
  <c r="V307" i="6"/>
  <c r="W307" i="6"/>
  <c r="CQ307" i="6" s="1"/>
  <c r="X307" i="6"/>
  <c r="A308" i="6"/>
  <c r="B308" i="6"/>
  <c r="H308" i="6"/>
  <c r="AR308" i="6" s="1"/>
  <c r="I308" i="6"/>
  <c r="AS308" i="6" s="1"/>
  <c r="N308" i="6"/>
  <c r="Y308" i="6"/>
  <c r="BI308" i="6" s="1"/>
  <c r="Z308" i="6"/>
  <c r="AA308" i="6"/>
  <c r="BK308" i="6" s="1"/>
  <c r="AB308" i="6"/>
  <c r="AC308" i="6"/>
  <c r="A309" i="6"/>
  <c r="B309" i="6"/>
  <c r="J309" i="6"/>
  <c r="CD309" i="6" s="1"/>
  <c r="K309" i="6"/>
  <c r="O309" i="6"/>
  <c r="AD309" i="6"/>
  <c r="BN309" i="6" s="1"/>
  <c r="AE309" i="6"/>
  <c r="AF309" i="6"/>
  <c r="CZ309" i="6" s="1"/>
  <c r="AG309" i="6"/>
  <c r="DA309" i="6" s="1"/>
  <c r="AH309" i="6"/>
  <c r="A310" i="6"/>
  <c r="B310" i="6"/>
  <c r="L310" i="6"/>
  <c r="CF310" i="6" s="1"/>
  <c r="P310" i="6"/>
  <c r="Q310" i="6"/>
  <c r="R310" i="6"/>
  <c r="S310" i="6"/>
  <c r="AI310" i="6"/>
  <c r="BS310" i="6" s="1"/>
  <c r="AJ310" i="6"/>
  <c r="DD310" i="6" s="1"/>
  <c r="AK310" i="6"/>
  <c r="DE310" i="6" s="1"/>
  <c r="AL310" i="6"/>
  <c r="BV310" i="6" s="1"/>
  <c r="A311" i="6"/>
  <c r="B311" i="6"/>
  <c r="D311" i="6"/>
  <c r="BX311" i="6" s="1"/>
  <c r="E311" i="6"/>
  <c r="BY311" i="6" s="1"/>
  <c r="F311" i="6"/>
  <c r="G311" i="6"/>
  <c r="M311" i="6"/>
  <c r="T311" i="6"/>
  <c r="U311" i="6"/>
  <c r="CO311" i="6" s="1"/>
  <c r="V311" i="6"/>
  <c r="CP311" i="6" s="1"/>
  <c r="W311" i="6"/>
  <c r="BG311" i="6" s="1"/>
  <c r="X311" i="6"/>
  <c r="A312" i="6"/>
  <c r="B312" i="6"/>
  <c r="H312" i="6"/>
  <c r="I312" i="6"/>
  <c r="N312" i="6"/>
  <c r="AX312" i="6" s="1"/>
  <c r="Y312" i="6"/>
  <c r="CS312" i="6" s="1"/>
  <c r="Z312" i="6"/>
  <c r="CT312" i="6" s="1"/>
  <c r="AA312" i="6"/>
  <c r="CU312" i="6" s="1"/>
  <c r="AB312" i="6"/>
  <c r="BL312" i="6" s="1"/>
  <c r="AC312" i="6"/>
  <c r="BM312" i="6" s="1"/>
  <c r="A313" i="6"/>
  <c r="B313" i="6"/>
  <c r="J313" i="6"/>
  <c r="AT313" i="6" s="1"/>
  <c r="K313" i="6"/>
  <c r="AU313" i="6" s="1"/>
  <c r="O313" i="6"/>
  <c r="AD313" i="6"/>
  <c r="BN313" i="6" s="1"/>
  <c r="AE313" i="6"/>
  <c r="CY313" i="6" s="1"/>
  <c r="AF313" i="6"/>
  <c r="AG313" i="6"/>
  <c r="AH313" i="6"/>
  <c r="BR313" i="6" s="1"/>
  <c r="A314" i="6"/>
  <c r="B314" i="6"/>
  <c r="L314" i="6"/>
  <c r="CF314" i="6" s="1"/>
  <c r="P314" i="6"/>
  <c r="Q314" i="6"/>
  <c r="CK314" i="6" s="1"/>
  <c r="R314" i="6"/>
  <c r="S314" i="6"/>
  <c r="AI314" i="6"/>
  <c r="AJ314" i="6"/>
  <c r="AK314" i="6"/>
  <c r="AL314" i="6"/>
  <c r="BV314" i="6" s="1"/>
  <c r="A315" i="6"/>
  <c r="B315" i="6"/>
  <c r="D315" i="6"/>
  <c r="AN315" i="6" s="1"/>
  <c r="E315" i="6"/>
  <c r="F315" i="6"/>
  <c r="BZ315" i="6" s="1"/>
  <c r="G315" i="6"/>
  <c r="M315" i="6"/>
  <c r="T315" i="6"/>
  <c r="BD315" i="6" s="1"/>
  <c r="U315" i="6"/>
  <c r="V315" i="6"/>
  <c r="W315" i="6"/>
  <c r="X315" i="6"/>
  <c r="BH315" i="6" s="1"/>
  <c r="A316" i="6"/>
  <c r="B316" i="6"/>
  <c r="H316" i="6"/>
  <c r="AR316" i="6" s="1"/>
  <c r="I316" i="6"/>
  <c r="CC316" i="6" s="1"/>
  <c r="N316" i="6"/>
  <c r="CH316" i="6" s="1"/>
  <c r="Y316" i="6"/>
  <c r="Z316" i="6"/>
  <c r="AA316" i="6"/>
  <c r="AB316" i="6"/>
  <c r="AC316" i="6"/>
  <c r="CW316" i="6" s="1"/>
  <c r="A317" i="6"/>
  <c r="B317" i="6"/>
  <c r="J317" i="6"/>
  <c r="CD317" i="6" s="1"/>
  <c r="K317" i="6"/>
  <c r="CE317" i="6" s="1"/>
  <c r="O317" i="6"/>
  <c r="AD317" i="6"/>
  <c r="BN317" i="6" s="1"/>
  <c r="AE317" i="6"/>
  <c r="CY317" i="6" s="1"/>
  <c r="AF317" i="6"/>
  <c r="AG317" i="6"/>
  <c r="AH317" i="6"/>
  <c r="BO317" i="6"/>
  <c r="A318" i="6"/>
  <c r="B318" i="6"/>
  <c r="L318" i="6"/>
  <c r="CF318" i="6" s="1"/>
  <c r="P318" i="6"/>
  <c r="CJ318" i="6" s="1"/>
  <c r="Q318" i="6"/>
  <c r="R318" i="6"/>
  <c r="S318" i="6"/>
  <c r="BC318" i="6" s="1"/>
  <c r="AI318" i="6"/>
  <c r="BS318" i="6" s="1"/>
  <c r="AJ318" i="6"/>
  <c r="DD318" i="6" s="1"/>
  <c r="AK318" i="6"/>
  <c r="AL318" i="6"/>
  <c r="A319" i="6"/>
  <c r="B319" i="6"/>
  <c r="D319" i="6"/>
  <c r="E319" i="6"/>
  <c r="BY319" i="6" s="1"/>
  <c r="F319" i="6"/>
  <c r="AP319" i="6" s="1"/>
  <c r="G319" i="6"/>
  <c r="AQ319" i="6" s="1"/>
  <c r="M319" i="6"/>
  <c r="CG319" i="6" s="1"/>
  <c r="T319" i="6"/>
  <c r="BD319" i="6" s="1"/>
  <c r="U319" i="6"/>
  <c r="CO319" i="6" s="1"/>
  <c r="V319" i="6"/>
  <c r="W319" i="6"/>
  <c r="BG319" i="6" s="1"/>
  <c r="X319" i="6"/>
  <c r="A320" i="6"/>
  <c r="B320" i="6"/>
  <c r="H320" i="6"/>
  <c r="I320" i="6"/>
  <c r="N320" i="6"/>
  <c r="Y320" i="6"/>
  <c r="Z320" i="6"/>
  <c r="AA320" i="6"/>
  <c r="CU320" i="6" s="1"/>
  <c r="AB320" i="6"/>
  <c r="AC320" i="6"/>
  <c r="A321" i="6"/>
  <c r="B321" i="6"/>
  <c r="J321" i="6"/>
  <c r="CD321" i="6" s="1"/>
  <c r="K321" i="6"/>
  <c r="AU321" i="6" s="1"/>
  <c r="O321" i="6"/>
  <c r="AD321" i="6"/>
  <c r="CX321" i="6" s="1"/>
  <c r="AE321" i="6"/>
  <c r="CY321" i="6" s="1"/>
  <c r="AF321" i="6"/>
  <c r="CZ321" i="6" s="1"/>
  <c r="AG321" i="6"/>
  <c r="AH321" i="6"/>
  <c r="BR321" i="6" s="1"/>
  <c r="A322" i="6"/>
  <c r="B322" i="6"/>
  <c r="L322" i="6"/>
  <c r="P322" i="6"/>
  <c r="Q322" i="6"/>
  <c r="CK322" i="6" s="1"/>
  <c r="R322" i="6"/>
  <c r="S322" i="6"/>
  <c r="AI322" i="6"/>
  <c r="BS322" i="6" s="1"/>
  <c r="AJ322" i="6"/>
  <c r="AK322" i="6"/>
  <c r="AL322" i="6"/>
  <c r="BV322" i="6" s="1"/>
  <c r="A323" i="6"/>
  <c r="B323" i="6"/>
  <c r="D323" i="6"/>
  <c r="E323" i="6"/>
  <c r="F323" i="6"/>
  <c r="AP323" i="6" s="1"/>
  <c r="G323" i="6"/>
  <c r="AQ323" i="6" s="1"/>
  <c r="M323" i="6"/>
  <c r="T323" i="6"/>
  <c r="BD323" i="6" s="1"/>
  <c r="U323" i="6"/>
  <c r="BE323" i="6" s="1"/>
  <c r="V323" i="6"/>
  <c r="W323" i="6"/>
  <c r="X323" i="6"/>
  <c r="BH323" i="6" s="1"/>
  <c r="A324" i="6"/>
  <c r="B324" i="6"/>
  <c r="H324" i="6"/>
  <c r="I324" i="6"/>
  <c r="N324" i="6"/>
  <c r="CH324" i="6" s="1"/>
  <c r="Y324" i="6"/>
  <c r="CS324" i="6" s="1"/>
  <c r="Z324" i="6"/>
  <c r="BJ324" i="6" s="1"/>
  <c r="AA324" i="6"/>
  <c r="AB324" i="6"/>
  <c r="AC324" i="6"/>
  <c r="A325" i="6"/>
  <c r="B325" i="6"/>
  <c r="J325" i="6"/>
  <c r="K325" i="6"/>
  <c r="O325" i="6"/>
  <c r="AD325" i="6"/>
  <c r="BN325" i="6" s="1"/>
  <c r="AE325" i="6"/>
  <c r="AF325" i="6"/>
  <c r="AG325" i="6"/>
  <c r="AH325" i="6"/>
  <c r="A326" i="6"/>
  <c r="B326" i="6"/>
  <c r="L326" i="6"/>
  <c r="CF326" i="6" s="1"/>
  <c r="P326" i="6"/>
  <c r="Q326" i="6"/>
  <c r="R326" i="6"/>
  <c r="S326" i="6"/>
  <c r="AI326" i="6"/>
  <c r="BS326" i="6" s="1"/>
  <c r="AJ326" i="6"/>
  <c r="DD326" i="6" s="1"/>
  <c r="AK326" i="6"/>
  <c r="BU326" i="6" s="1"/>
  <c r="AL326" i="6"/>
  <c r="BV326" i="6" s="1"/>
  <c r="A327" i="6"/>
  <c r="B327" i="6"/>
  <c r="D327" i="6"/>
  <c r="BX327" i="6" s="1"/>
  <c r="E327" i="6"/>
  <c r="F327" i="6"/>
  <c r="BZ327" i="6" s="1"/>
  <c r="G327" i="6"/>
  <c r="M327" i="6"/>
  <c r="T327" i="6"/>
  <c r="CN327" i="6" s="1"/>
  <c r="U327" i="6"/>
  <c r="V327" i="6"/>
  <c r="CP327" i="6" s="1"/>
  <c r="W327" i="6"/>
  <c r="BG327" i="6" s="1"/>
  <c r="X327" i="6"/>
  <c r="CR327" i="6" s="1"/>
  <c r="A328" i="6"/>
  <c r="B328" i="6"/>
  <c r="H328" i="6"/>
  <c r="I328" i="6"/>
  <c r="N328" i="6"/>
  <c r="AX328" i="6" s="1"/>
  <c r="Y328" i="6"/>
  <c r="Z328" i="6"/>
  <c r="AA328" i="6"/>
  <c r="CU328" i="6" s="1"/>
  <c r="AB328" i="6"/>
  <c r="AC328" i="6"/>
  <c r="CW328" i="6" s="1"/>
  <c r="A329" i="6"/>
  <c r="B329" i="6"/>
  <c r="J329" i="6"/>
  <c r="K329" i="6"/>
  <c r="CE329" i="6" s="1"/>
  <c r="O329" i="6"/>
  <c r="CI329" i="6" s="1"/>
  <c r="AD329" i="6"/>
  <c r="BN329" i="6" s="1"/>
  <c r="AE329" i="6"/>
  <c r="AF329" i="6"/>
  <c r="BP329" i="6" s="1"/>
  <c r="AG329" i="6"/>
  <c r="BQ329" i="6" s="1"/>
  <c r="AH329" i="6"/>
  <c r="BR329" i="6" s="1"/>
  <c r="A330" i="6"/>
  <c r="B330" i="6"/>
  <c r="L330" i="6"/>
  <c r="CF330" i="6" s="1"/>
  <c r="P330" i="6"/>
  <c r="Q330" i="6"/>
  <c r="BA330" i="6" s="1"/>
  <c r="R330" i="6"/>
  <c r="S330" i="6"/>
  <c r="CM330" i="6" s="1"/>
  <c r="AI330" i="6"/>
  <c r="BS330" i="6" s="1"/>
  <c r="AJ330" i="6"/>
  <c r="DD330" i="6" s="1"/>
  <c r="AK330" i="6"/>
  <c r="DE330" i="6" s="1"/>
  <c r="AL330" i="6"/>
  <c r="A331" i="6"/>
  <c r="B331" i="6"/>
  <c r="D331" i="6"/>
  <c r="E331" i="6"/>
  <c r="F331" i="6"/>
  <c r="G331" i="6"/>
  <c r="CA331" i="6" s="1"/>
  <c r="M331" i="6"/>
  <c r="T331" i="6"/>
  <c r="BD331" i="6" s="1"/>
  <c r="U331" i="6"/>
  <c r="CO331" i="6" s="1"/>
  <c r="V331" i="6"/>
  <c r="W331" i="6"/>
  <c r="CQ331" i="6" s="1"/>
  <c r="X331" i="6"/>
  <c r="A332" i="6"/>
  <c r="B332" i="6"/>
  <c r="H332" i="6"/>
  <c r="I332" i="6"/>
  <c r="N332" i="6"/>
  <c r="Y332" i="6"/>
  <c r="BI332" i="6" s="1"/>
  <c r="Z332" i="6"/>
  <c r="BJ332" i="6" s="1"/>
  <c r="AA332" i="6"/>
  <c r="AB332" i="6"/>
  <c r="AC332" i="6"/>
  <c r="BM332" i="6" s="1"/>
  <c r="A333" i="6"/>
  <c r="B333" i="6"/>
  <c r="J333" i="6"/>
  <c r="CD333" i="6" s="1"/>
  <c r="K333" i="6"/>
  <c r="O333" i="6"/>
  <c r="CI333" i="6" s="1"/>
  <c r="AD333" i="6"/>
  <c r="BN333" i="6" s="1"/>
  <c r="AE333" i="6"/>
  <c r="CY333" i="6" s="1"/>
  <c r="AF333" i="6"/>
  <c r="BP333" i="6" s="1"/>
  <c r="AG333" i="6"/>
  <c r="AH333" i="6"/>
  <c r="BR333" i="6" s="1"/>
  <c r="A334" i="6"/>
  <c r="B334" i="6"/>
  <c r="L334" i="6"/>
  <c r="P334" i="6"/>
  <c r="CJ334" i="6" s="1"/>
  <c r="Q334" i="6"/>
  <c r="R334" i="6"/>
  <c r="S334" i="6"/>
  <c r="BC334" i="6" s="1"/>
  <c r="AI334" i="6"/>
  <c r="DC334" i="6" s="1"/>
  <c r="AJ334" i="6"/>
  <c r="DD334" i="6" s="1"/>
  <c r="AK334" i="6"/>
  <c r="BU334" i="6" s="1"/>
  <c r="AL334" i="6"/>
  <c r="A335" i="6"/>
  <c r="B335" i="6"/>
  <c r="D335" i="6"/>
  <c r="BX335" i="6" s="1"/>
  <c r="E335" i="6"/>
  <c r="F335" i="6"/>
  <c r="BZ335" i="6" s="1"/>
  <c r="G335" i="6"/>
  <c r="M335" i="6"/>
  <c r="CG335" i="6" s="1"/>
  <c r="T335" i="6"/>
  <c r="BD335" i="6" s="1"/>
  <c r="U335" i="6"/>
  <c r="V335" i="6"/>
  <c r="CP335" i="6" s="1"/>
  <c r="W335" i="6"/>
  <c r="X335" i="6"/>
  <c r="CR335" i="6" s="1"/>
  <c r="A336" i="6"/>
  <c r="B336" i="6"/>
  <c r="H336" i="6"/>
  <c r="I336" i="6"/>
  <c r="AS336" i="6" s="1"/>
  <c r="N336" i="6"/>
  <c r="AX336" i="6" s="1"/>
  <c r="Y336" i="6"/>
  <c r="BI336" i="6" s="1"/>
  <c r="Z336" i="6"/>
  <c r="BJ336" i="6" s="1"/>
  <c r="AA336" i="6"/>
  <c r="CU336" i="6" s="1"/>
  <c r="AB336" i="6"/>
  <c r="AC336" i="6"/>
  <c r="BM336" i="6" s="1"/>
  <c r="A337" i="6"/>
  <c r="B337" i="6"/>
  <c r="J337" i="6"/>
  <c r="K337" i="6"/>
  <c r="CE337" i="6" s="1"/>
  <c r="O337" i="6"/>
  <c r="AD337" i="6"/>
  <c r="AE337" i="6"/>
  <c r="AF337" i="6"/>
  <c r="BP337" i="6" s="1"/>
  <c r="AG337" i="6"/>
  <c r="AH337" i="6"/>
  <c r="DB337" i="6" s="1"/>
  <c r="A338" i="6"/>
  <c r="B338" i="6"/>
  <c r="L338" i="6"/>
  <c r="CF338" i="6" s="1"/>
  <c r="P338" i="6"/>
  <c r="AZ338" i="6" s="1"/>
  <c r="Q338" i="6"/>
  <c r="BA338" i="6" s="1"/>
  <c r="R338" i="6"/>
  <c r="S338" i="6"/>
  <c r="AI338" i="6"/>
  <c r="BS338" i="6" s="1"/>
  <c r="AJ338" i="6"/>
  <c r="DD338" i="6" s="1"/>
  <c r="AK338" i="6"/>
  <c r="AL338" i="6"/>
  <c r="A339" i="6"/>
  <c r="B339" i="6"/>
  <c r="D339" i="6"/>
  <c r="E339" i="6"/>
  <c r="F339" i="6"/>
  <c r="G339" i="6"/>
  <c r="CA339" i="6" s="1"/>
  <c r="L339" i="6"/>
  <c r="M339" i="6"/>
  <c r="T339" i="6"/>
  <c r="BD339" i="6" s="1"/>
  <c r="U339" i="6"/>
  <c r="CO339" i="6" s="1"/>
  <c r="V339" i="6"/>
  <c r="W339" i="6"/>
  <c r="CQ339" i="6" s="1"/>
  <c r="X339" i="6"/>
  <c r="CR339" i="6" s="1"/>
  <c r="A340" i="6"/>
  <c r="B340" i="6"/>
  <c r="H340" i="6"/>
  <c r="I340" i="6"/>
  <c r="CC340" i="6" s="1"/>
  <c r="N340" i="6"/>
  <c r="Y340" i="6"/>
  <c r="CS340" i="6" s="1"/>
  <c r="Z340" i="6"/>
  <c r="BJ340" i="6" s="1"/>
  <c r="AA340" i="6"/>
  <c r="AB340" i="6"/>
  <c r="CV340" i="6" s="1"/>
  <c r="AC340" i="6"/>
  <c r="A341" i="6"/>
  <c r="B341" i="6"/>
  <c r="J341" i="6"/>
  <c r="K341" i="6"/>
  <c r="O341" i="6"/>
  <c r="AD341" i="6"/>
  <c r="AE341" i="6"/>
  <c r="CY341" i="6" s="1"/>
  <c r="AF341" i="6"/>
  <c r="AG341" i="6"/>
  <c r="AH341" i="6"/>
  <c r="DB341" i="6" s="1"/>
  <c r="A342" i="6"/>
  <c r="B342" i="6"/>
  <c r="L342" i="6"/>
  <c r="AV342" i="6" s="1"/>
  <c r="P342" i="6"/>
  <c r="CJ342" i="6" s="1"/>
  <c r="Q342" i="6"/>
  <c r="R342" i="6"/>
  <c r="S342" i="6"/>
  <c r="CM342" i="6" s="1"/>
  <c r="AI342" i="6"/>
  <c r="BS342" i="6" s="1"/>
  <c r="AJ342" i="6"/>
  <c r="DD342" i="6" s="1"/>
  <c r="AK342" i="6"/>
  <c r="BU342" i="6" s="1"/>
  <c r="AL342" i="6"/>
  <c r="A343" i="6"/>
  <c r="B343" i="6"/>
  <c r="D343" i="6"/>
  <c r="E343" i="6"/>
  <c r="F343" i="6"/>
  <c r="BZ343" i="6" s="1"/>
  <c r="G343" i="6"/>
  <c r="M343" i="6"/>
  <c r="T343" i="6"/>
  <c r="BD343" i="6" s="1"/>
  <c r="U343" i="6"/>
  <c r="V343" i="6"/>
  <c r="CP343" i="6" s="1"/>
  <c r="W343" i="6"/>
  <c r="X343" i="6"/>
  <c r="BH343" i="6" s="1"/>
  <c r="A344" i="6"/>
  <c r="B344" i="6"/>
  <c r="H344" i="6"/>
  <c r="I344" i="6"/>
  <c r="N344" i="6"/>
  <c r="AX344" i="6" s="1"/>
  <c r="Y344" i="6"/>
  <c r="CS344" i="6" s="1"/>
  <c r="Z344" i="6"/>
  <c r="AA344" i="6"/>
  <c r="CU344" i="6" s="1"/>
  <c r="AB344" i="6"/>
  <c r="AC344" i="6"/>
  <c r="BM344" i="6" s="1"/>
  <c r="A345" i="6"/>
  <c r="B345" i="6"/>
  <c r="J345" i="6"/>
  <c r="K345" i="6"/>
  <c r="O345" i="6"/>
  <c r="CI345" i="6" s="1"/>
  <c r="AD345" i="6"/>
  <c r="AE345" i="6"/>
  <c r="AF345" i="6"/>
  <c r="AG345" i="6"/>
  <c r="AH345" i="6"/>
  <c r="A346" i="6"/>
  <c r="B346" i="6"/>
  <c r="L346" i="6"/>
  <c r="CF346" i="6" s="1"/>
  <c r="P346" i="6"/>
  <c r="Q346" i="6"/>
  <c r="BA346" i="6" s="1"/>
  <c r="R346" i="6"/>
  <c r="S346" i="6"/>
  <c r="CM346" i="6" s="1"/>
  <c r="AI346" i="6"/>
  <c r="DC346" i="6" s="1"/>
  <c r="AJ346" i="6"/>
  <c r="DD346" i="6" s="1"/>
  <c r="AK346" i="6"/>
  <c r="BU346" i="6" s="1"/>
  <c r="AL346" i="6"/>
  <c r="A347" i="6"/>
  <c r="B347" i="6"/>
  <c r="D347" i="6"/>
  <c r="E347" i="6"/>
  <c r="F347" i="6"/>
  <c r="G347" i="6"/>
  <c r="M347" i="6"/>
  <c r="T347" i="6"/>
  <c r="CN347" i="6" s="1"/>
  <c r="U347" i="6"/>
  <c r="V347" i="6"/>
  <c r="W347" i="6"/>
  <c r="X347" i="6"/>
  <c r="BH347" i="6" s="1"/>
  <c r="A348" i="6"/>
  <c r="B348" i="6"/>
  <c r="H348" i="6"/>
  <c r="CB348" i="6" s="1"/>
  <c r="I348" i="6"/>
  <c r="AS348" i="6" s="1"/>
  <c r="N348" i="6"/>
  <c r="Y348" i="6"/>
  <c r="CS348" i="6" s="1"/>
  <c r="Z348" i="6"/>
  <c r="AA348" i="6"/>
  <c r="AB348" i="6"/>
  <c r="CV348" i="6" s="1"/>
  <c r="AC348" i="6"/>
  <c r="A349" i="6"/>
  <c r="B349" i="6"/>
  <c r="J349" i="6"/>
  <c r="K349" i="6"/>
  <c r="O349" i="6"/>
  <c r="AY349" i="6" s="1"/>
  <c r="AD349" i="6"/>
  <c r="BN349" i="6" s="1"/>
  <c r="AE349" i="6"/>
  <c r="CY349" i="6" s="1"/>
  <c r="AF349" i="6"/>
  <c r="BP349" i="6" s="1"/>
  <c r="AG349" i="6"/>
  <c r="AH349" i="6"/>
  <c r="DB349" i="6" s="1"/>
  <c r="A350" i="6"/>
  <c r="B350" i="6"/>
  <c r="L350" i="6"/>
  <c r="P350" i="6"/>
  <c r="Q350" i="6"/>
  <c r="R350" i="6"/>
  <c r="S350" i="6"/>
  <c r="AI350" i="6"/>
  <c r="AJ350" i="6"/>
  <c r="AK350" i="6"/>
  <c r="AL350" i="6"/>
  <c r="A351" i="6"/>
  <c r="B351" i="6"/>
  <c r="D351" i="6"/>
  <c r="E351" i="6"/>
  <c r="F351" i="6"/>
  <c r="AP351" i="6" s="1"/>
  <c r="G351" i="6"/>
  <c r="M351" i="6"/>
  <c r="T351" i="6"/>
  <c r="CN351" i="6" s="1"/>
  <c r="U351" i="6"/>
  <c r="V351" i="6"/>
  <c r="BF351" i="6" s="1"/>
  <c r="W351" i="6"/>
  <c r="X351" i="6"/>
  <c r="A352" i="6"/>
  <c r="B352" i="6"/>
  <c r="H352" i="6"/>
  <c r="I352" i="6"/>
  <c r="CC352" i="6" s="1"/>
  <c r="N352" i="6"/>
  <c r="Y352" i="6"/>
  <c r="CS352" i="6" s="1"/>
  <c r="Z352" i="6"/>
  <c r="AA352" i="6"/>
  <c r="AB352" i="6"/>
  <c r="AC352" i="6"/>
  <c r="CW352" i="6" s="1"/>
  <c r="A353" i="6"/>
  <c r="B353" i="6"/>
  <c r="J353" i="6"/>
  <c r="AT353" i="6" s="1"/>
  <c r="K353" i="6"/>
  <c r="AU353" i="6" s="1"/>
  <c r="O353" i="6"/>
  <c r="AD353" i="6"/>
  <c r="CX353" i="6" s="1"/>
  <c r="AE353" i="6"/>
  <c r="AF353" i="6"/>
  <c r="AG353" i="6"/>
  <c r="DA353" i="6" s="1"/>
  <c r="AH353" i="6"/>
  <c r="A354" i="6"/>
  <c r="B354" i="6"/>
  <c r="L354" i="6"/>
  <c r="P354" i="6"/>
  <c r="CJ354" i="6" s="1"/>
  <c r="Q354" i="6"/>
  <c r="R354" i="6"/>
  <c r="S354" i="6"/>
  <c r="BC354" i="6" s="1"/>
  <c r="AI354" i="6"/>
  <c r="BS354" i="6" s="1"/>
  <c r="AJ354" i="6"/>
  <c r="AK354" i="6"/>
  <c r="DE354" i="6" s="1"/>
  <c r="AL354" i="6"/>
  <c r="A355" i="6"/>
  <c r="B355" i="6"/>
  <c r="D355" i="6"/>
  <c r="E355" i="6"/>
  <c r="F355" i="6"/>
  <c r="G355" i="6"/>
  <c r="M355" i="6"/>
  <c r="T355" i="6"/>
  <c r="CN355" i="6" s="1"/>
  <c r="U355" i="6"/>
  <c r="BE355" i="6" s="1"/>
  <c r="V355" i="6"/>
  <c r="BF355" i="6" s="1"/>
  <c r="W355" i="6"/>
  <c r="CQ355" i="6" s="1"/>
  <c r="X355" i="6"/>
  <c r="CR355" i="6" s="1"/>
  <c r="A356" i="6"/>
  <c r="B356" i="6"/>
  <c r="H356" i="6"/>
  <c r="I356" i="6"/>
  <c r="AS356" i="6" s="1"/>
  <c r="N356" i="6"/>
  <c r="CH356" i="6" s="1"/>
  <c r="Y356" i="6"/>
  <c r="Z356" i="6"/>
  <c r="AA356" i="6"/>
  <c r="AB356" i="6"/>
  <c r="AC356" i="6"/>
  <c r="A357" i="6"/>
  <c r="B357" i="6"/>
  <c r="J357" i="6"/>
  <c r="K357" i="6"/>
  <c r="O357" i="6"/>
  <c r="AD357" i="6"/>
  <c r="AE357" i="6"/>
  <c r="CY357" i="6" s="1"/>
  <c r="AF357" i="6"/>
  <c r="AG357" i="6"/>
  <c r="AH357" i="6"/>
  <c r="A358" i="6"/>
  <c r="B358" i="6"/>
  <c r="L358" i="6"/>
  <c r="P358" i="6"/>
  <c r="Q358" i="6"/>
  <c r="R358" i="6"/>
  <c r="S358" i="6"/>
  <c r="BC358" i="6" s="1"/>
  <c r="AI358" i="6"/>
  <c r="AJ358" i="6"/>
  <c r="AK358" i="6"/>
  <c r="BU358" i="6" s="1"/>
  <c r="AL358" i="6"/>
  <c r="A359" i="6"/>
  <c r="B359" i="6"/>
  <c r="D359" i="6"/>
  <c r="E359" i="6"/>
  <c r="F359" i="6"/>
  <c r="G359" i="6"/>
  <c r="M359" i="6"/>
  <c r="AW359" i="6" s="1"/>
  <c r="T359" i="6"/>
  <c r="U359" i="6"/>
  <c r="CO359" i="6" s="1"/>
  <c r="V359" i="6"/>
  <c r="W359" i="6"/>
  <c r="X359" i="6"/>
  <c r="A360" i="6"/>
  <c r="B360" i="6"/>
  <c r="H360" i="6"/>
  <c r="I360" i="6"/>
  <c r="N360" i="6"/>
  <c r="Y360" i="6"/>
  <c r="Z360" i="6"/>
  <c r="BJ360" i="6" s="1"/>
  <c r="AA360" i="6"/>
  <c r="AB360" i="6"/>
  <c r="AC360" i="6"/>
  <c r="A361" i="6"/>
  <c r="B361" i="6"/>
  <c r="J361" i="6"/>
  <c r="AT361" i="6" s="1"/>
  <c r="K361" i="6"/>
  <c r="O361" i="6"/>
  <c r="AD361" i="6"/>
  <c r="AE361" i="6"/>
  <c r="AF361" i="6"/>
  <c r="AG361" i="6"/>
  <c r="DA361" i="6" s="1"/>
  <c r="AH361" i="6"/>
  <c r="A362" i="6"/>
  <c r="B362" i="6"/>
  <c r="L362" i="6"/>
  <c r="AV362" i="6" s="1"/>
  <c r="P362" i="6"/>
  <c r="Q362" i="6"/>
  <c r="R362" i="6"/>
  <c r="S362" i="6"/>
  <c r="AI362" i="6"/>
  <c r="DC362" i="6" s="1"/>
  <c r="AJ362" i="6"/>
  <c r="AK362" i="6"/>
  <c r="BU362" i="6" s="1"/>
  <c r="AL362" i="6"/>
  <c r="DF362" i="6" s="1"/>
  <c r="A363" i="6"/>
  <c r="B363" i="6"/>
  <c r="D363" i="6"/>
  <c r="E363" i="6"/>
  <c r="F363" i="6"/>
  <c r="BZ363" i="6" s="1"/>
  <c r="G363" i="6"/>
  <c r="M363" i="6"/>
  <c r="T363" i="6"/>
  <c r="U363" i="6"/>
  <c r="V363" i="6"/>
  <c r="W363" i="6"/>
  <c r="X363" i="6"/>
  <c r="BH363" i="6" s="1"/>
  <c r="A364" i="6"/>
  <c r="B364" i="6"/>
  <c r="H364" i="6"/>
  <c r="CB364" i="6" s="1"/>
  <c r="I364" i="6"/>
  <c r="N364" i="6"/>
  <c r="Y364" i="6"/>
  <c r="Z364" i="6"/>
  <c r="CT364" i="6" s="1"/>
  <c r="AA364" i="6"/>
  <c r="BK364" i="6" s="1"/>
  <c r="AB364" i="6"/>
  <c r="AC364" i="6"/>
  <c r="CW364" i="6" s="1"/>
  <c r="A365" i="6"/>
  <c r="B365" i="6"/>
  <c r="J365" i="6"/>
  <c r="K365" i="6"/>
  <c r="AU365" i="6" s="1"/>
  <c r="O365" i="6"/>
  <c r="CI365" i="6" s="1"/>
  <c r="AD365" i="6"/>
  <c r="AE365" i="6"/>
  <c r="CY365" i="6" s="1"/>
  <c r="AF365" i="6"/>
  <c r="AG365" i="6"/>
  <c r="DA365" i="6" s="1"/>
  <c r="AH365" i="6"/>
  <c r="DB365" i="6" s="1"/>
  <c r="A366" i="6"/>
  <c r="B366" i="6"/>
  <c r="L366" i="6"/>
  <c r="P366" i="6"/>
  <c r="Q366" i="6"/>
  <c r="BA366" i="6" s="1"/>
  <c r="R366" i="6"/>
  <c r="S366" i="6"/>
  <c r="AI366" i="6"/>
  <c r="BS366" i="6" s="1"/>
  <c r="AJ366" i="6"/>
  <c r="BT366" i="6" s="1"/>
  <c r="AK366" i="6"/>
  <c r="AL366" i="6"/>
  <c r="A367" i="6"/>
  <c r="B367" i="6"/>
  <c r="D367" i="6"/>
  <c r="E367" i="6"/>
  <c r="F367" i="6"/>
  <c r="G367" i="6"/>
  <c r="M367" i="6"/>
  <c r="T367" i="6"/>
  <c r="CN367" i="6" s="1"/>
  <c r="U367" i="6"/>
  <c r="V367" i="6"/>
  <c r="W367" i="6"/>
  <c r="X367" i="6"/>
  <c r="BH367" i="6" s="1"/>
  <c r="A368" i="6"/>
  <c r="B368" i="6"/>
  <c r="H368" i="6"/>
  <c r="I368" i="6"/>
  <c r="N368" i="6"/>
  <c r="Y368" i="6"/>
  <c r="Z368" i="6"/>
  <c r="AA368" i="6"/>
  <c r="AB368" i="6"/>
  <c r="BL368" i="6" s="1"/>
  <c r="AC368" i="6"/>
  <c r="A369" i="6"/>
  <c r="B369" i="6"/>
  <c r="J369" i="6"/>
  <c r="AT369" i="6" s="1"/>
  <c r="K369" i="6"/>
  <c r="O369" i="6"/>
  <c r="AY369" i="6" s="1"/>
  <c r="AD369" i="6"/>
  <c r="AE369" i="6"/>
  <c r="BO369" i="6" s="1"/>
  <c r="AF369" i="6"/>
  <c r="AG369" i="6"/>
  <c r="AH369" i="6"/>
  <c r="A370" i="6"/>
  <c r="B370" i="6"/>
  <c r="L370" i="6"/>
  <c r="AV370" i="6" s="1"/>
  <c r="P370" i="6"/>
  <c r="Q370" i="6"/>
  <c r="R370" i="6"/>
  <c r="S370" i="6"/>
  <c r="BC370" i="6" s="1"/>
  <c r="AI370" i="6"/>
  <c r="BS370" i="6" s="1"/>
  <c r="AJ370" i="6"/>
  <c r="AK370" i="6"/>
  <c r="BU370" i="6" s="1"/>
  <c r="AL370" i="6"/>
  <c r="A371" i="6"/>
  <c r="B371" i="6"/>
  <c r="D371" i="6"/>
  <c r="E371" i="6"/>
  <c r="F371" i="6"/>
  <c r="G371" i="6"/>
  <c r="M371" i="6"/>
  <c r="AW371" i="6" s="1"/>
  <c r="T371" i="6"/>
  <c r="BD371" i="6" s="1"/>
  <c r="U371" i="6"/>
  <c r="CO371" i="6" s="1"/>
  <c r="V371" i="6"/>
  <c r="CP371" i="6" s="1"/>
  <c r="W371" i="6"/>
  <c r="X371" i="6"/>
  <c r="A372" i="6"/>
  <c r="B372" i="6"/>
  <c r="H372" i="6"/>
  <c r="AR372" i="6" s="1"/>
  <c r="I372" i="6"/>
  <c r="AS372" i="6" s="1"/>
  <c r="M372" i="6"/>
  <c r="AW372" i="6" s="1"/>
  <c r="N372" i="6"/>
  <c r="CH372" i="6" s="1"/>
  <c r="Y372" i="6"/>
  <c r="Z372" i="6"/>
  <c r="AA372" i="6"/>
  <c r="BK372" i="6" s="1"/>
  <c r="AB372" i="6"/>
  <c r="AC372" i="6"/>
  <c r="CW372" i="6" s="1"/>
  <c r="A373" i="6"/>
  <c r="B373" i="6"/>
  <c r="J373" i="6"/>
  <c r="AT373" i="6" s="1"/>
  <c r="K373" i="6"/>
  <c r="O373" i="6"/>
  <c r="AD373" i="6"/>
  <c r="BN373" i="6" s="1"/>
  <c r="AE373" i="6"/>
  <c r="AF373" i="6"/>
  <c r="AG373" i="6"/>
  <c r="AH373" i="6"/>
  <c r="A374" i="6"/>
  <c r="B374" i="6"/>
  <c r="L374" i="6"/>
  <c r="P374" i="6"/>
  <c r="Q374" i="6"/>
  <c r="R374" i="6"/>
  <c r="S374" i="6"/>
  <c r="BC374" i="6" s="1"/>
  <c r="AI374" i="6"/>
  <c r="BS374" i="6" s="1"/>
  <c r="AJ374" i="6"/>
  <c r="AK374" i="6"/>
  <c r="AL374" i="6"/>
  <c r="A375" i="6"/>
  <c r="B375" i="6"/>
  <c r="D375" i="6"/>
  <c r="E375" i="6"/>
  <c r="BY375" i="6" s="1"/>
  <c r="F375" i="6"/>
  <c r="G375" i="6"/>
  <c r="CA375" i="6" s="1"/>
  <c r="M375" i="6"/>
  <c r="AW375" i="6" s="1"/>
  <c r="T375" i="6"/>
  <c r="U375" i="6"/>
  <c r="CO375" i="6" s="1"/>
  <c r="V375" i="6"/>
  <c r="W375" i="6"/>
  <c r="CQ375" i="6" s="1"/>
  <c r="X375" i="6"/>
  <c r="A376" i="6"/>
  <c r="B376" i="6"/>
  <c r="H376" i="6"/>
  <c r="I376" i="6"/>
  <c r="AS376" i="6" s="1"/>
  <c r="N376" i="6"/>
  <c r="CH376" i="6" s="1"/>
  <c r="Y376" i="6"/>
  <c r="Z376" i="6"/>
  <c r="CT376" i="6" s="1"/>
  <c r="AA376" i="6"/>
  <c r="AB376" i="6"/>
  <c r="AC376" i="6"/>
  <c r="A377" i="6"/>
  <c r="B377" i="6"/>
  <c r="J377" i="6"/>
  <c r="K377" i="6"/>
  <c r="O377" i="6"/>
  <c r="AD377" i="6"/>
  <c r="BN377" i="6" s="1"/>
  <c r="AE377" i="6"/>
  <c r="CY377" i="6" s="1"/>
  <c r="AF377" i="6"/>
  <c r="CZ377" i="6" s="1"/>
  <c r="AG377" i="6"/>
  <c r="AH377" i="6"/>
  <c r="A378" i="6"/>
  <c r="B378" i="6"/>
  <c r="L378" i="6"/>
  <c r="P378" i="6"/>
  <c r="Q378" i="6"/>
  <c r="CK378" i="6" s="1"/>
  <c r="R378" i="6"/>
  <c r="CL378" i="6" s="1"/>
  <c r="S378" i="6"/>
  <c r="AI378" i="6"/>
  <c r="AJ378" i="6"/>
  <c r="AK378" i="6"/>
  <c r="AL378" i="6"/>
  <c r="A379" i="6"/>
  <c r="B379" i="6"/>
  <c r="D379" i="6"/>
  <c r="E379" i="6"/>
  <c r="F379" i="6"/>
  <c r="G379" i="6"/>
  <c r="M379" i="6"/>
  <c r="T379" i="6"/>
  <c r="BD379" i="6" s="1"/>
  <c r="U379" i="6"/>
  <c r="V379" i="6"/>
  <c r="CP379" i="6" s="1"/>
  <c r="W379" i="6"/>
  <c r="CQ379" i="6" s="1"/>
  <c r="X379" i="6"/>
  <c r="BH379" i="6" s="1"/>
  <c r="A380" i="6"/>
  <c r="B380" i="6"/>
  <c r="H380" i="6"/>
  <c r="I380" i="6"/>
  <c r="N380" i="6"/>
  <c r="Y380" i="6"/>
  <c r="BI380" i="6" s="1"/>
  <c r="Z380" i="6"/>
  <c r="AA380" i="6"/>
  <c r="BK380" i="6" s="1"/>
  <c r="AB380" i="6"/>
  <c r="AC380" i="6"/>
  <c r="CW380" i="6" s="1"/>
  <c r="A381" i="6"/>
  <c r="B381" i="6"/>
  <c r="J381" i="6"/>
  <c r="AT381" i="6" s="1"/>
  <c r="K381" i="6"/>
  <c r="O381" i="6"/>
  <c r="AD381" i="6"/>
  <c r="BN381" i="6" s="1"/>
  <c r="AE381" i="6"/>
  <c r="AF381" i="6"/>
  <c r="CZ381" i="6" s="1"/>
  <c r="AG381" i="6"/>
  <c r="AH381" i="6"/>
  <c r="BR381" i="6" s="1"/>
  <c r="A382" i="6"/>
  <c r="B382" i="6"/>
  <c r="L382" i="6"/>
  <c r="CF382" i="6" s="1"/>
  <c r="P382" i="6"/>
  <c r="Q382" i="6"/>
  <c r="R382" i="6"/>
  <c r="S382" i="6"/>
  <c r="BC382" i="6" s="1"/>
  <c r="AI382" i="6"/>
  <c r="BS382" i="6" s="1"/>
  <c r="AJ382" i="6"/>
  <c r="AK382" i="6"/>
  <c r="AL382" i="6"/>
  <c r="A383" i="6"/>
  <c r="B383" i="6"/>
  <c r="D383" i="6"/>
  <c r="E383" i="6"/>
  <c r="F383" i="6"/>
  <c r="G383" i="6"/>
  <c r="M383" i="6"/>
  <c r="CG383" i="6" s="1"/>
  <c r="T383" i="6"/>
  <c r="U383" i="6"/>
  <c r="CO383" i="6" s="1"/>
  <c r="V383" i="6"/>
  <c r="W383" i="6"/>
  <c r="X383" i="6"/>
  <c r="A384" i="6"/>
  <c r="B384" i="6"/>
  <c r="H384" i="6"/>
  <c r="I384" i="6"/>
  <c r="N384" i="6"/>
  <c r="AX384" i="6" s="1"/>
  <c r="Y384" i="6"/>
  <c r="Z384" i="6"/>
  <c r="CT384" i="6" s="1"/>
  <c r="AA384" i="6"/>
  <c r="BK384" i="6" s="1"/>
  <c r="AB384" i="6"/>
  <c r="CV384" i="6" s="1"/>
  <c r="AC384" i="6"/>
  <c r="BM384" i="6" s="1"/>
  <c r="A385" i="6"/>
  <c r="B385" i="6"/>
  <c r="J385" i="6"/>
  <c r="K385" i="6"/>
  <c r="CE385" i="6" s="1"/>
  <c r="O385" i="6"/>
  <c r="AD385" i="6"/>
  <c r="AE385" i="6"/>
  <c r="BO385" i="6" s="1"/>
  <c r="AF385" i="6"/>
  <c r="AG385" i="6"/>
  <c r="AH385" i="6"/>
  <c r="BR385" i="6" s="1"/>
  <c r="A386" i="6"/>
  <c r="B386" i="6"/>
  <c r="L386" i="6"/>
  <c r="CF386" i="6" s="1"/>
  <c r="P386" i="6"/>
  <c r="AZ386" i="6" s="1"/>
  <c r="Q386" i="6"/>
  <c r="R386" i="6"/>
  <c r="BB386" i="6" s="1"/>
  <c r="S386" i="6"/>
  <c r="CM386" i="6" s="1"/>
  <c r="AI386" i="6"/>
  <c r="BS386" i="6" s="1"/>
  <c r="AJ386" i="6"/>
  <c r="AK386" i="6"/>
  <c r="BU386" i="6" s="1"/>
  <c r="AL386" i="6"/>
  <c r="A387" i="6"/>
  <c r="B387" i="6"/>
  <c r="D387" i="6"/>
  <c r="AN387" i="6" s="1"/>
  <c r="E387" i="6"/>
  <c r="BY387" i="6" s="1"/>
  <c r="F387" i="6"/>
  <c r="AP387" i="6" s="1"/>
  <c r="G387" i="6"/>
  <c r="AQ387" i="6" s="1"/>
  <c r="M387" i="6"/>
  <c r="T387" i="6"/>
  <c r="BD387" i="6" s="1"/>
  <c r="U387" i="6"/>
  <c r="BE387" i="6" s="1"/>
  <c r="V387" i="6"/>
  <c r="W387" i="6"/>
  <c r="X387" i="6"/>
  <c r="CR387" i="6" s="1"/>
  <c r="A388" i="6"/>
  <c r="B388" i="6"/>
  <c r="H388" i="6"/>
  <c r="I388" i="6"/>
  <c r="AS388" i="6" s="1"/>
  <c r="N388" i="6"/>
  <c r="Y388" i="6"/>
  <c r="Z388" i="6"/>
  <c r="BJ388" i="6" s="1"/>
  <c r="AA388" i="6"/>
  <c r="AB388" i="6"/>
  <c r="CV388" i="6" s="1"/>
  <c r="AC388" i="6"/>
  <c r="A389" i="6"/>
  <c r="B389" i="6"/>
  <c r="J389" i="6"/>
  <c r="K389" i="6"/>
  <c r="O389" i="6"/>
  <c r="AY389" i="6" s="1"/>
  <c r="AD389" i="6"/>
  <c r="AE389" i="6"/>
  <c r="BO389" i="6" s="1"/>
  <c r="AF389" i="6"/>
  <c r="AG389" i="6"/>
  <c r="AH389" i="6"/>
  <c r="BR389" i="6" s="1"/>
  <c r="A390" i="6"/>
  <c r="B390" i="6"/>
  <c r="L390" i="6"/>
  <c r="P390" i="6"/>
  <c r="Q390" i="6"/>
  <c r="R390" i="6"/>
  <c r="S390" i="6"/>
  <c r="AI390" i="6"/>
  <c r="DC390" i="6" s="1"/>
  <c r="AJ390" i="6"/>
  <c r="AK390" i="6"/>
  <c r="BU390" i="6" s="1"/>
  <c r="AL390" i="6"/>
  <c r="BV390" i="6" s="1"/>
  <c r="A391" i="6"/>
  <c r="B391" i="6"/>
  <c r="D391" i="6"/>
  <c r="E391" i="6"/>
  <c r="AO391" i="6" s="1"/>
  <c r="F391" i="6"/>
  <c r="BZ391" i="6" s="1"/>
  <c r="G391" i="6"/>
  <c r="CA391" i="6" s="1"/>
  <c r="M391" i="6"/>
  <c r="T391" i="6"/>
  <c r="U391" i="6"/>
  <c r="BE391" i="6" s="1"/>
  <c r="V391" i="6"/>
  <c r="CP391" i="6" s="1"/>
  <c r="W391" i="6"/>
  <c r="X391" i="6"/>
  <c r="AQ391" i="6"/>
  <c r="A392" i="6"/>
  <c r="B392" i="6"/>
  <c r="H392" i="6"/>
  <c r="CB392" i="6" s="1"/>
  <c r="I392" i="6"/>
  <c r="N392" i="6"/>
  <c r="Y392" i="6"/>
  <c r="Z392" i="6"/>
  <c r="AA392" i="6"/>
  <c r="AB392" i="6"/>
  <c r="CV392" i="6" s="1"/>
  <c r="AC392" i="6"/>
  <c r="BM392" i="6" s="1"/>
  <c r="A393" i="6"/>
  <c r="B393" i="6"/>
  <c r="J393" i="6"/>
  <c r="CD393" i="6" s="1"/>
  <c r="K393" i="6"/>
  <c r="AU393" i="6" s="1"/>
  <c r="O393" i="6"/>
  <c r="AD393" i="6"/>
  <c r="AE393" i="6"/>
  <c r="AF393" i="6"/>
  <c r="AG393" i="6"/>
  <c r="DA393" i="6" s="1"/>
  <c r="AH393" i="6"/>
  <c r="A394" i="6"/>
  <c r="B394" i="6"/>
  <c r="L394" i="6"/>
  <c r="P394" i="6"/>
  <c r="CJ394" i="6" s="1"/>
  <c r="Q394" i="6"/>
  <c r="R394" i="6"/>
  <c r="BB394" i="6" s="1"/>
  <c r="S394" i="6"/>
  <c r="AI394" i="6"/>
  <c r="AJ394" i="6"/>
  <c r="BT394" i="6" s="1"/>
  <c r="AK394" i="6"/>
  <c r="AL394" i="6"/>
  <c r="A395" i="6"/>
  <c r="B395" i="6"/>
  <c r="D395" i="6"/>
  <c r="E395" i="6"/>
  <c r="F395" i="6"/>
  <c r="G395" i="6"/>
  <c r="M395" i="6"/>
  <c r="T395" i="6"/>
  <c r="U395" i="6"/>
  <c r="V395" i="6"/>
  <c r="CP395" i="6" s="1"/>
  <c r="W395" i="6"/>
  <c r="X395" i="6"/>
  <c r="A396" i="6"/>
  <c r="B396" i="6"/>
  <c r="H396" i="6"/>
  <c r="I396" i="6"/>
  <c r="AS396" i="6" s="1"/>
  <c r="N396" i="6"/>
  <c r="Y396" i="6"/>
  <c r="BI396" i="6" s="1"/>
  <c r="Z396" i="6"/>
  <c r="AA396" i="6"/>
  <c r="AB396" i="6"/>
  <c r="CV396" i="6" s="1"/>
  <c r="AC396" i="6"/>
  <c r="A397" i="6"/>
  <c r="B397" i="6"/>
  <c r="J397" i="6"/>
  <c r="K397" i="6"/>
  <c r="O397" i="6"/>
  <c r="AY397" i="6" s="1"/>
  <c r="AD397" i="6"/>
  <c r="CX397" i="6" s="1"/>
  <c r="AE397" i="6"/>
  <c r="BO397" i="6" s="1"/>
  <c r="AF397" i="6"/>
  <c r="BP397" i="6" s="1"/>
  <c r="AG397" i="6"/>
  <c r="BQ397" i="6" s="1"/>
  <c r="AH397" i="6"/>
  <c r="A398" i="6"/>
  <c r="B398" i="6"/>
  <c r="L398" i="6"/>
  <c r="P398" i="6"/>
  <c r="Q398" i="6"/>
  <c r="CK398" i="6" s="1"/>
  <c r="R398" i="6"/>
  <c r="S398" i="6"/>
  <c r="AI398" i="6"/>
  <c r="AJ398" i="6"/>
  <c r="AK398" i="6"/>
  <c r="AL398" i="6"/>
  <c r="A399" i="6"/>
  <c r="B399" i="6"/>
  <c r="D399" i="6"/>
  <c r="E399" i="6"/>
  <c r="AO399" i="6" s="1"/>
  <c r="F399" i="6"/>
  <c r="G399" i="6"/>
  <c r="M399" i="6"/>
  <c r="T399" i="6"/>
  <c r="BD399" i="6" s="1"/>
  <c r="U399" i="6"/>
  <c r="V399" i="6"/>
  <c r="W399" i="6"/>
  <c r="BG399" i="6" s="1"/>
  <c r="X399" i="6"/>
  <c r="A400" i="6"/>
  <c r="B400" i="6"/>
  <c r="H400" i="6"/>
  <c r="CB400" i="6" s="1"/>
  <c r="I400" i="6"/>
  <c r="N400" i="6"/>
  <c r="Y400" i="6"/>
  <c r="Z400" i="6"/>
  <c r="BJ400" i="6" s="1"/>
  <c r="AA400" i="6"/>
  <c r="BK400" i="6" s="1"/>
  <c r="AB400" i="6"/>
  <c r="AC400" i="6"/>
  <c r="BM400" i="6" s="1"/>
  <c r="A401" i="6"/>
  <c r="B401" i="6"/>
  <c r="J401" i="6"/>
  <c r="K401" i="6"/>
  <c r="AU401" i="6" s="1"/>
  <c r="O401" i="6"/>
  <c r="AD401" i="6"/>
  <c r="AE401" i="6"/>
  <c r="BO401" i="6" s="1"/>
  <c r="AF401" i="6"/>
  <c r="CZ401" i="6" s="1"/>
  <c r="AG401" i="6"/>
  <c r="AH401" i="6"/>
  <c r="A402" i="6"/>
  <c r="B402" i="6"/>
  <c r="L402" i="6"/>
  <c r="AV402" i="6" s="1"/>
  <c r="P402" i="6"/>
  <c r="Q402" i="6"/>
  <c r="CK402" i="6" s="1"/>
  <c r="R402" i="6"/>
  <c r="S402" i="6"/>
  <c r="AI402" i="6"/>
  <c r="AJ402" i="6"/>
  <c r="AK402" i="6"/>
  <c r="AL402" i="6"/>
  <c r="A403" i="6"/>
  <c r="B403" i="6"/>
  <c r="D403" i="6"/>
  <c r="E403" i="6"/>
  <c r="F403" i="6"/>
  <c r="BZ403" i="6" s="1"/>
  <c r="G403" i="6"/>
  <c r="M403" i="6"/>
  <c r="T403" i="6"/>
  <c r="U403" i="6"/>
  <c r="V403" i="6"/>
  <c r="BF403" i="6" s="1"/>
  <c r="W403" i="6"/>
  <c r="X403" i="6"/>
  <c r="CR403" i="6" s="1"/>
  <c r="A404" i="6"/>
  <c r="B404" i="6"/>
  <c r="H404" i="6"/>
  <c r="I404" i="6"/>
  <c r="AS404" i="6" s="1"/>
  <c r="N404" i="6"/>
  <c r="AX404" i="6" s="1"/>
  <c r="Y404" i="6"/>
  <c r="BI404" i="6" s="1"/>
  <c r="Z404" i="6"/>
  <c r="BJ404" i="6" s="1"/>
  <c r="AA404" i="6"/>
  <c r="AB404" i="6"/>
  <c r="CV404" i="6" s="1"/>
  <c r="AC404" i="6"/>
  <c r="CT404" i="6"/>
  <c r="A405" i="6"/>
  <c r="B405" i="6"/>
  <c r="J405" i="6"/>
  <c r="K405" i="6"/>
  <c r="O405" i="6"/>
  <c r="AY405" i="6" s="1"/>
  <c r="AD405" i="6"/>
  <c r="AE405" i="6"/>
  <c r="BO405" i="6" s="1"/>
  <c r="AF405" i="6"/>
  <c r="CZ405" i="6" s="1"/>
  <c r="AG405" i="6"/>
  <c r="AH405" i="6"/>
  <c r="A406" i="6"/>
  <c r="B406" i="6"/>
  <c r="L406" i="6"/>
  <c r="CF406" i="6" s="1"/>
  <c r="P406" i="6"/>
  <c r="Q406" i="6"/>
  <c r="CK406" i="6" s="1"/>
  <c r="R406" i="6"/>
  <c r="S406" i="6"/>
  <c r="AI406" i="6"/>
  <c r="AJ406" i="6"/>
  <c r="AK406" i="6"/>
  <c r="DE406" i="6" s="1"/>
  <c r="AL406" i="6"/>
  <c r="A407" i="6"/>
  <c r="B407" i="6"/>
  <c r="D407" i="6"/>
  <c r="E407" i="6"/>
  <c r="AO407" i="6" s="1"/>
  <c r="F407" i="6"/>
  <c r="BZ407" i="6" s="1"/>
  <c r="G407" i="6"/>
  <c r="M407" i="6"/>
  <c r="T407" i="6"/>
  <c r="U407" i="6"/>
  <c r="BE407" i="6" s="1"/>
  <c r="V407" i="6"/>
  <c r="W407" i="6"/>
  <c r="X407" i="6"/>
  <c r="A408" i="6"/>
  <c r="B408" i="6"/>
  <c r="H408" i="6"/>
  <c r="CB408" i="6" s="1"/>
  <c r="I408" i="6"/>
  <c r="N408" i="6"/>
  <c r="Y408" i="6"/>
  <c r="Z408" i="6"/>
  <c r="BJ408" i="6" s="1"/>
  <c r="AA408" i="6"/>
  <c r="CU408" i="6" s="1"/>
  <c r="AB408" i="6"/>
  <c r="AC408" i="6"/>
  <c r="BM408" i="6" s="1"/>
  <c r="A409" i="6"/>
  <c r="B409" i="6"/>
  <c r="J409" i="6"/>
  <c r="CD409" i="6" s="1"/>
  <c r="K409" i="6"/>
  <c r="AU409" i="6" s="1"/>
  <c r="O409" i="6"/>
  <c r="AD409" i="6"/>
  <c r="AE409" i="6"/>
  <c r="AF409" i="6"/>
  <c r="CZ409" i="6" s="1"/>
  <c r="AG409" i="6"/>
  <c r="AH409" i="6"/>
  <c r="A410" i="6"/>
  <c r="B410" i="6"/>
  <c r="L410" i="6"/>
  <c r="P410" i="6"/>
  <c r="CJ410" i="6" s="1"/>
  <c r="Q410" i="6"/>
  <c r="R410" i="6"/>
  <c r="S410" i="6"/>
  <c r="AI410" i="6"/>
  <c r="AJ410" i="6"/>
  <c r="AK410" i="6"/>
  <c r="DE410" i="6" s="1"/>
  <c r="AL410" i="6"/>
  <c r="A411" i="6"/>
  <c r="B411" i="6"/>
  <c r="D411" i="6"/>
  <c r="E411" i="6"/>
  <c r="AO411" i="6" s="1"/>
  <c r="F411" i="6"/>
  <c r="G411" i="6"/>
  <c r="M411" i="6"/>
  <c r="AW411" i="6" s="1"/>
  <c r="T411" i="6"/>
  <c r="U411" i="6"/>
  <c r="BE411" i="6" s="1"/>
  <c r="V411" i="6"/>
  <c r="W411" i="6"/>
  <c r="X411" i="6"/>
  <c r="CR411" i="6" s="1"/>
  <c r="A412" i="6"/>
  <c r="B412" i="6"/>
  <c r="H412" i="6"/>
  <c r="I412" i="6"/>
  <c r="AS412" i="6" s="1"/>
  <c r="N412" i="6"/>
  <c r="AX412" i="6" s="1"/>
  <c r="Y412" i="6"/>
  <c r="BI412" i="6" s="1"/>
  <c r="Z412" i="6"/>
  <c r="BJ412" i="6" s="1"/>
  <c r="AA412" i="6"/>
  <c r="AB412" i="6"/>
  <c r="CV412" i="6" s="1"/>
  <c r="AC412" i="6"/>
  <c r="A413" i="6"/>
  <c r="B413" i="6"/>
  <c r="J413" i="6"/>
  <c r="K413" i="6"/>
  <c r="O413" i="6"/>
  <c r="AY413" i="6" s="1"/>
  <c r="AD413" i="6"/>
  <c r="AE413" i="6"/>
  <c r="BO413" i="6" s="1"/>
  <c r="AF413" i="6"/>
  <c r="BP413" i="6" s="1"/>
  <c r="AG413" i="6"/>
  <c r="AH413" i="6"/>
  <c r="A414" i="6"/>
  <c r="B414" i="6"/>
  <c r="L414" i="6"/>
  <c r="P414" i="6"/>
  <c r="Q414" i="6"/>
  <c r="BA414" i="6" s="1"/>
  <c r="R414" i="6"/>
  <c r="S414" i="6"/>
  <c r="CM414" i="6" s="1"/>
  <c r="AI414" i="6"/>
  <c r="AJ414" i="6"/>
  <c r="DD414" i="6" s="1"/>
  <c r="AK414" i="6"/>
  <c r="DE414" i="6" s="1"/>
  <c r="AL414" i="6"/>
  <c r="A415" i="6"/>
  <c r="B415" i="6"/>
  <c r="D415" i="6"/>
  <c r="AN415" i="6" s="1"/>
  <c r="E415" i="6"/>
  <c r="F415" i="6"/>
  <c r="G415" i="6"/>
  <c r="M415" i="6"/>
  <c r="T415" i="6"/>
  <c r="U415" i="6"/>
  <c r="V415" i="6"/>
  <c r="CP415" i="6" s="1"/>
  <c r="W415" i="6"/>
  <c r="X415" i="6"/>
  <c r="A416" i="6"/>
  <c r="B416" i="6"/>
  <c r="H416" i="6"/>
  <c r="CB416" i="6" s="1"/>
  <c r="I416" i="6"/>
  <c r="N416" i="6"/>
  <c r="CH416" i="6" s="1"/>
  <c r="Y416" i="6"/>
  <c r="Z416" i="6"/>
  <c r="AA416" i="6"/>
  <c r="CU416" i="6" s="1"/>
  <c r="AB416" i="6"/>
  <c r="AC416" i="6"/>
  <c r="BM416" i="6" s="1"/>
  <c r="A417" i="6"/>
  <c r="B417" i="6"/>
  <c r="J417" i="6"/>
  <c r="K417" i="6"/>
  <c r="AU417" i="6" s="1"/>
  <c r="O417" i="6"/>
  <c r="AD417" i="6"/>
  <c r="BN417" i="6" s="1"/>
  <c r="AE417" i="6"/>
  <c r="AF417" i="6"/>
  <c r="AG417" i="6"/>
  <c r="AH417" i="6"/>
  <c r="A418" i="6"/>
  <c r="B418" i="6"/>
  <c r="L418" i="6"/>
  <c r="CF418" i="6" s="1"/>
  <c r="P418" i="6"/>
  <c r="Q418" i="6"/>
  <c r="BA418" i="6" s="1"/>
  <c r="R418" i="6"/>
  <c r="S418" i="6"/>
  <c r="AI418" i="6"/>
  <c r="AJ418" i="6"/>
  <c r="AK418" i="6"/>
  <c r="BU418" i="6" s="1"/>
  <c r="AL418" i="6"/>
  <c r="A419" i="6"/>
  <c r="B419" i="6"/>
  <c r="D419" i="6"/>
  <c r="E419" i="6"/>
  <c r="F419" i="6"/>
  <c r="G419" i="6"/>
  <c r="M419" i="6"/>
  <c r="T419" i="6"/>
  <c r="U419" i="6"/>
  <c r="BE419" i="6" s="1"/>
  <c r="V419" i="6"/>
  <c r="BF419" i="6" s="1"/>
  <c r="W419" i="6"/>
  <c r="X419" i="6"/>
  <c r="BH419" i="6" s="1"/>
  <c r="A420" i="6"/>
  <c r="B420" i="6"/>
  <c r="H420" i="6"/>
  <c r="I420" i="6"/>
  <c r="AS420" i="6" s="1"/>
  <c r="N420" i="6"/>
  <c r="Y420" i="6"/>
  <c r="BI420" i="6" s="1"/>
  <c r="Z420" i="6"/>
  <c r="BJ420" i="6" s="1"/>
  <c r="AA420" i="6"/>
  <c r="AB420" i="6"/>
  <c r="CV420" i="6" s="1"/>
  <c r="AC420" i="6"/>
  <c r="BM420" i="6" s="1"/>
  <c r="A421" i="6"/>
  <c r="B421" i="6"/>
  <c r="J421" i="6"/>
  <c r="K421" i="6"/>
  <c r="O421" i="6"/>
  <c r="AY421" i="6" s="1"/>
  <c r="AD421" i="6"/>
  <c r="AE421" i="6"/>
  <c r="BO421" i="6" s="1"/>
  <c r="AF421" i="6"/>
  <c r="AG421" i="6"/>
  <c r="AH421" i="6"/>
  <c r="BR421" i="6" s="1"/>
  <c r="A422" i="6"/>
  <c r="B422" i="6"/>
  <c r="L422" i="6"/>
  <c r="P422" i="6"/>
  <c r="Q422" i="6"/>
  <c r="R422" i="6"/>
  <c r="S422" i="6"/>
  <c r="AI422" i="6"/>
  <c r="AJ422" i="6"/>
  <c r="AK422" i="6"/>
  <c r="DE422" i="6" s="1"/>
  <c r="AL422" i="6"/>
  <c r="A423" i="6"/>
  <c r="B423" i="6"/>
  <c r="D423" i="6"/>
  <c r="E423" i="6"/>
  <c r="F423" i="6"/>
  <c r="AP423" i="6" s="1"/>
  <c r="G423" i="6"/>
  <c r="M423" i="6"/>
  <c r="T423" i="6"/>
  <c r="CN423" i="6" s="1"/>
  <c r="U423" i="6"/>
  <c r="BE423" i="6" s="1"/>
  <c r="V423" i="6"/>
  <c r="W423" i="6"/>
  <c r="BG423" i="6" s="1"/>
  <c r="X423" i="6"/>
  <c r="A424" i="6"/>
  <c r="B424" i="6"/>
  <c r="H424" i="6"/>
  <c r="CB424" i="6" s="1"/>
  <c r="I424" i="6"/>
  <c r="CC424" i="6" s="1"/>
  <c r="N424" i="6"/>
  <c r="Y424" i="6"/>
  <c r="CS424" i="6" s="1"/>
  <c r="Z424" i="6"/>
  <c r="AA424" i="6"/>
  <c r="AB424" i="6"/>
  <c r="AC424" i="6"/>
  <c r="BM424" i="6" s="1"/>
  <c r="A425" i="6"/>
  <c r="B425" i="6"/>
  <c r="J425" i="6"/>
  <c r="K425" i="6"/>
  <c r="AU425" i="6" s="1"/>
  <c r="O425" i="6"/>
  <c r="AD425" i="6"/>
  <c r="AE425" i="6"/>
  <c r="AF425" i="6"/>
  <c r="AG425" i="6"/>
  <c r="DA425" i="6" s="1"/>
  <c r="AH425" i="6"/>
  <c r="DB425" i="6" s="1"/>
  <c r="A426" i="6"/>
  <c r="B426" i="6"/>
  <c r="L426" i="6"/>
  <c r="P426" i="6"/>
  <c r="Q426" i="6"/>
  <c r="BA426" i="6" s="1"/>
  <c r="R426" i="6"/>
  <c r="S426" i="6"/>
  <c r="AI426" i="6"/>
  <c r="AJ426" i="6"/>
  <c r="AK426" i="6"/>
  <c r="DE426" i="6" s="1"/>
  <c r="AL426" i="6"/>
  <c r="A427" i="6"/>
  <c r="B427" i="6"/>
  <c r="D427" i="6"/>
  <c r="AN427" i="6" s="1"/>
  <c r="E427" i="6"/>
  <c r="AO427" i="6" s="1"/>
  <c r="F427" i="6"/>
  <c r="G427" i="6"/>
  <c r="M427" i="6"/>
  <c r="T427" i="6"/>
  <c r="BD427" i="6" s="1"/>
  <c r="U427" i="6"/>
  <c r="CO427" i="6" s="1"/>
  <c r="V427" i="6"/>
  <c r="CP427" i="6" s="1"/>
  <c r="W427" i="6"/>
  <c r="X427" i="6"/>
  <c r="CR427" i="6" s="1"/>
  <c r="A428" i="6"/>
  <c r="B428" i="6"/>
  <c r="H428" i="6"/>
  <c r="AR428" i="6" s="1"/>
  <c r="I428" i="6"/>
  <c r="N428" i="6"/>
  <c r="Y428" i="6"/>
  <c r="Z428" i="6"/>
  <c r="CT428" i="6" s="1"/>
  <c r="AA428" i="6"/>
  <c r="BK428" i="6" s="1"/>
  <c r="AB428" i="6"/>
  <c r="AC428" i="6"/>
  <c r="A429" i="6"/>
  <c r="B429" i="6"/>
  <c r="J429" i="6"/>
  <c r="AT429" i="6" s="1"/>
  <c r="K429" i="6"/>
  <c r="O429" i="6"/>
  <c r="AD429" i="6"/>
  <c r="CX429" i="6" s="1"/>
  <c r="AE429" i="6"/>
  <c r="AF429" i="6"/>
  <c r="AG429" i="6"/>
  <c r="AH429" i="6"/>
  <c r="A430" i="6"/>
  <c r="B430" i="6"/>
  <c r="L430" i="6"/>
  <c r="P430" i="6"/>
  <c r="Q430" i="6"/>
  <c r="R430" i="6"/>
  <c r="CL430" i="6" s="1"/>
  <c r="S430" i="6"/>
  <c r="AI430" i="6"/>
  <c r="DC430" i="6" s="1"/>
  <c r="AJ430" i="6"/>
  <c r="AK430" i="6"/>
  <c r="BU430" i="6" s="1"/>
  <c r="AL430" i="6"/>
  <c r="BV430" i="6" s="1"/>
  <c r="A431" i="6"/>
  <c r="B431" i="6"/>
  <c r="D431" i="6"/>
  <c r="E431" i="6"/>
  <c r="F431" i="6"/>
  <c r="BZ431" i="6" s="1"/>
  <c r="G431" i="6"/>
  <c r="CA431" i="6" s="1"/>
  <c r="M431" i="6"/>
  <c r="T431" i="6"/>
  <c r="U431" i="6"/>
  <c r="V431" i="6"/>
  <c r="CP431" i="6" s="1"/>
  <c r="W431" i="6"/>
  <c r="X431" i="6"/>
  <c r="A432" i="6"/>
  <c r="B432" i="6"/>
  <c r="H432" i="6"/>
  <c r="I432" i="6"/>
  <c r="AS432" i="6" s="1"/>
  <c r="N432" i="6"/>
  <c r="Y432" i="6"/>
  <c r="Z432" i="6"/>
  <c r="BJ432" i="6" s="1"/>
  <c r="AA432" i="6"/>
  <c r="BK432" i="6" s="1"/>
  <c r="AB432" i="6"/>
  <c r="AC432" i="6"/>
  <c r="A433" i="6"/>
  <c r="B433" i="6"/>
  <c r="J433" i="6"/>
  <c r="CD433" i="6" s="1"/>
  <c r="K433" i="6"/>
  <c r="O433" i="6"/>
  <c r="AD433" i="6"/>
  <c r="BN433" i="6" s="1"/>
  <c r="AE433" i="6"/>
  <c r="CY433" i="6" s="1"/>
  <c r="AF433" i="6"/>
  <c r="CZ433" i="6" s="1"/>
  <c r="AG433" i="6"/>
  <c r="DA433" i="6" s="1"/>
  <c r="AH433" i="6"/>
  <c r="BO433" i="6"/>
  <c r="A434" i="6"/>
  <c r="B434" i="6"/>
  <c r="L434" i="6"/>
  <c r="P434" i="6"/>
  <c r="CJ434" i="6" s="1"/>
  <c r="Q434" i="6"/>
  <c r="R434" i="6"/>
  <c r="S434" i="6"/>
  <c r="AI434" i="6"/>
  <c r="AJ434" i="6"/>
  <c r="AK434" i="6"/>
  <c r="DE434" i="6" s="1"/>
  <c r="AL434" i="6"/>
  <c r="A435" i="6"/>
  <c r="B435" i="6"/>
  <c r="D435" i="6"/>
  <c r="AN435" i="6" s="1"/>
  <c r="E435" i="6"/>
  <c r="F435" i="6"/>
  <c r="AP435" i="6" s="1"/>
  <c r="G435" i="6"/>
  <c r="CA435" i="6" s="1"/>
  <c r="M435" i="6"/>
  <c r="T435" i="6"/>
  <c r="BD435" i="6" s="1"/>
  <c r="U435" i="6"/>
  <c r="V435" i="6"/>
  <c r="CP435" i="6" s="1"/>
  <c r="W435" i="6"/>
  <c r="BG435" i="6" s="1"/>
  <c r="X435" i="6"/>
  <c r="A436" i="6"/>
  <c r="B436" i="6"/>
  <c r="H436" i="6"/>
  <c r="I436" i="6"/>
  <c r="N436" i="6"/>
  <c r="Y436" i="6"/>
  <c r="Z436" i="6"/>
  <c r="CT436" i="6" s="1"/>
  <c r="AA436" i="6"/>
  <c r="BK436" i="6" s="1"/>
  <c r="AB436" i="6"/>
  <c r="AC436" i="6"/>
  <c r="CW436" i="6" s="1"/>
  <c r="A437" i="6"/>
  <c r="B437" i="6"/>
  <c r="J437" i="6"/>
  <c r="K437" i="6"/>
  <c r="CE437" i="6" s="1"/>
  <c r="O437" i="6"/>
  <c r="AY437" i="6" s="1"/>
  <c r="AD437" i="6"/>
  <c r="CX437" i="6" s="1"/>
  <c r="AE437" i="6"/>
  <c r="AF437" i="6"/>
  <c r="AG437" i="6"/>
  <c r="DA437" i="6" s="1"/>
  <c r="AH437" i="6"/>
  <c r="BR437" i="6" s="1"/>
  <c r="A438" i="6"/>
  <c r="B438" i="6"/>
  <c r="L438" i="6"/>
  <c r="P438" i="6"/>
  <c r="CJ438" i="6" s="1"/>
  <c r="Q438" i="6"/>
  <c r="CK438" i="6" s="1"/>
  <c r="R438" i="6"/>
  <c r="S438" i="6"/>
  <c r="AI438" i="6"/>
  <c r="AJ438" i="6"/>
  <c r="AK438" i="6"/>
  <c r="AL438" i="6"/>
  <c r="A439" i="6"/>
  <c r="B439" i="6"/>
  <c r="D439" i="6"/>
  <c r="E439" i="6"/>
  <c r="AO439" i="6" s="1"/>
  <c r="F439" i="6"/>
  <c r="BZ439" i="6" s="1"/>
  <c r="G439" i="6"/>
  <c r="M439" i="6"/>
  <c r="T439" i="6"/>
  <c r="U439" i="6"/>
  <c r="BE439" i="6" s="1"/>
  <c r="V439" i="6"/>
  <c r="W439" i="6"/>
  <c r="X439" i="6"/>
  <c r="A440" i="6"/>
  <c r="B440" i="6"/>
  <c r="H440" i="6"/>
  <c r="I440" i="6"/>
  <c r="N440" i="6"/>
  <c r="Y440" i="6"/>
  <c r="Z440" i="6"/>
  <c r="AA440" i="6"/>
  <c r="BK440" i="6" s="1"/>
  <c r="AB440" i="6"/>
  <c r="CV440" i="6" s="1"/>
  <c r="AC440" i="6"/>
  <c r="A441" i="6"/>
  <c r="B441" i="6"/>
  <c r="J441" i="6"/>
  <c r="CD441" i="6" s="1"/>
  <c r="K441" i="6"/>
  <c r="O441" i="6"/>
  <c r="AY441" i="6" s="1"/>
  <c r="AD441" i="6"/>
  <c r="AE441" i="6"/>
  <c r="AF441" i="6"/>
  <c r="AG441" i="6"/>
  <c r="AH441" i="6"/>
  <c r="A442" i="6"/>
  <c r="B442" i="6"/>
  <c r="L442" i="6"/>
  <c r="P442" i="6"/>
  <c r="AZ442" i="6" s="1"/>
  <c r="Q442" i="6"/>
  <c r="CK442" i="6" s="1"/>
  <c r="R442" i="6"/>
  <c r="S442" i="6"/>
  <c r="BC442" i="6" s="1"/>
  <c r="AI442" i="6"/>
  <c r="BS442" i="6" s="1"/>
  <c r="AJ442" i="6"/>
  <c r="AK442" i="6"/>
  <c r="AL442" i="6"/>
  <c r="DF442" i="6" s="1"/>
  <c r="A443" i="6"/>
  <c r="B443" i="6"/>
  <c r="D443" i="6"/>
  <c r="E443" i="6"/>
  <c r="F443" i="6"/>
  <c r="G443" i="6"/>
  <c r="M443" i="6"/>
  <c r="T443" i="6"/>
  <c r="U443" i="6"/>
  <c r="V443" i="6"/>
  <c r="W443" i="6"/>
  <c r="X443" i="6"/>
  <c r="A444" i="6"/>
  <c r="B444" i="6"/>
  <c r="H444" i="6"/>
  <c r="I444" i="6"/>
  <c r="N444" i="6"/>
  <c r="Y444" i="6"/>
  <c r="Z444" i="6"/>
  <c r="AA444" i="6"/>
  <c r="AB444" i="6"/>
  <c r="AC444" i="6"/>
  <c r="A445" i="6"/>
  <c r="B445" i="6"/>
  <c r="J445" i="6"/>
  <c r="AT445" i="6" s="1"/>
  <c r="K445" i="6"/>
  <c r="AU445" i="6" s="1"/>
  <c r="O445" i="6"/>
  <c r="AD445" i="6"/>
  <c r="CX445" i="6" s="1"/>
  <c r="AE445" i="6"/>
  <c r="BO445" i="6" s="1"/>
  <c r="AF445" i="6"/>
  <c r="CZ445" i="6" s="1"/>
  <c r="AG445" i="6"/>
  <c r="BQ445" i="6" s="1"/>
  <c r="AH445" i="6"/>
  <c r="CY445" i="6"/>
  <c r="A446" i="6"/>
  <c r="B446" i="6"/>
  <c r="L446" i="6"/>
  <c r="AV446" i="6" s="1"/>
  <c r="P446" i="6"/>
  <c r="CJ446" i="6" s="1"/>
  <c r="Q446" i="6"/>
  <c r="BA446" i="6" s="1"/>
  <c r="R446" i="6"/>
  <c r="CL446" i="6" s="1"/>
  <c r="S446" i="6"/>
  <c r="CM446" i="6" s="1"/>
  <c r="AI446" i="6"/>
  <c r="DC446" i="6" s="1"/>
  <c r="AJ446" i="6"/>
  <c r="AK446" i="6"/>
  <c r="AL446" i="6"/>
  <c r="BV446" i="6" s="1"/>
  <c r="A447" i="6"/>
  <c r="B447" i="6"/>
  <c r="D447" i="6"/>
  <c r="E447" i="6"/>
  <c r="F447" i="6"/>
  <c r="G447" i="6"/>
  <c r="M447" i="6"/>
  <c r="T447" i="6"/>
  <c r="U447" i="6"/>
  <c r="BE447" i="6" s="1"/>
  <c r="V447" i="6"/>
  <c r="CP447" i="6" s="1"/>
  <c r="W447" i="6"/>
  <c r="CQ447" i="6" s="1"/>
  <c r="X447" i="6"/>
  <c r="A448" i="6"/>
  <c r="B448" i="6"/>
  <c r="H448" i="6"/>
  <c r="I448" i="6"/>
  <c r="AS448" i="6" s="1"/>
  <c r="N448" i="6"/>
  <c r="Y448" i="6"/>
  <c r="Z448" i="6"/>
  <c r="AA448" i="6"/>
  <c r="AB448" i="6"/>
  <c r="AC448" i="6"/>
  <c r="A449" i="6"/>
  <c r="B449" i="6"/>
  <c r="J449" i="6"/>
  <c r="CD449" i="6" s="1"/>
  <c r="K449" i="6"/>
  <c r="AU449" i="6" s="1"/>
  <c r="O449" i="6"/>
  <c r="AY449" i="6" s="1"/>
  <c r="AD449" i="6"/>
  <c r="BN449" i="6" s="1"/>
  <c r="AE449" i="6"/>
  <c r="AF449" i="6"/>
  <c r="AG449" i="6"/>
  <c r="AH449" i="6"/>
  <c r="DB449" i="6" s="1"/>
  <c r="A450" i="6"/>
  <c r="B450" i="6"/>
  <c r="L450" i="6"/>
  <c r="P450" i="6"/>
  <c r="Q450" i="6"/>
  <c r="R450" i="6"/>
  <c r="BB450" i="6" s="1"/>
  <c r="S450" i="6"/>
  <c r="BC450" i="6" s="1"/>
  <c r="AI450" i="6"/>
  <c r="BS450" i="6" s="1"/>
  <c r="AJ450" i="6"/>
  <c r="AK450" i="6"/>
  <c r="AL450" i="6"/>
  <c r="DC450" i="6"/>
  <c r="A451" i="6"/>
  <c r="B451" i="6"/>
  <c r="D451" i="6"/>
  <c r="E451" i="6"/>
  <c r="F451" i="6"/>
  <c r="AP451" i="6" s="1"/>
  <c r="G451" i="6"/>
  <c r="M451" i="6"/>
  <c r="T451" i="6"/>
  <c r="U451" i="6"/>
  <c r="V451" i="6"/>
  <c r="BF451" i="6" s="1"/>
  <c r="W451" i="6"/>
  <c r="X451" i="6"/>
  <c r="A452" i="6"/>
  <c r="B452" i="6"/>
  <c r="H452" i="6"/>
  <c r="I452" i="6"/>
  <c r="N452" i="6"/>
  <c r="Y452" i="6"/>
  <c r="Z452" i="6"/>
  <c r="AA452" i="6"/>
  <c r="AB452" i="6"/>
  <c r="AC452" i="6"/>
  <c r="A453" i="6"/>
  <c r="B453" i="6"/>
  <c r="J453" i="6"/>
  <c r="AT453" i="6" s="1"/>
  <c r="K453" i="6"/>
  <c r="O453" i="6"/>
  <c r="AD453" i="6"/>
  <c r="AE453" i="6"/>
  <c r="AF453" i="6"/>
  <c r="CZ453" i="6" s="1"/>
  <c r="AG453" i="6"/>
  <c r="DA453" i="6" s="1"/>
  <c r="AH453" i="6"/>
  <c r="A454" i="6"/>
  <c r="B454" i="6"/>
  <c r="L454" i="6"/>
  <c r="AV454" i="6" s="1"/>
  <c r="P454" i="6"/>
  <c r="Q454" i="6"/>
  <c r="R454" i="6"/>
  <c r="S454" i="6"/>
  <c r="AI454" i="6"/>
  <c r="DC454" i="6" s="1"/>
  <c r="AJ454" i="6"/>
  <c r="AK454" i="6"/>
  <c r="BU454" i="6" s="1"/>
  <c r="AL454" i="6"/>
  <c r="BV454" i="6" s="1"/>
  <c r="A455" i="6"/>
  <c r="B455" i="6"/>
  <c r="D455" i="6"/>
  <c r="E455" i="6"/>
  <c r="AO455" i="6" s="1"/>
  <c r="F455" i="6"/>
  <c r="BZ455" i="6" s="1"/>
  <c r="G455" i="6"/>
  <c r="M455" i="6"/>
  <c r="AW455" i="6" s="1"/>
  <c r="T455" i="6"/>
  <c r="U455" i="6"/>
  <c r="BE455" i="6" s="1"/>
  <c r="V455" i="6"/>
  <c r="BF455" i="6" s="1"/>
  <c r="W455" i="6"/>
  <c r="X455" i="6"/>
  <c r="A456" i="6"/>
  <c r="B456" i="6"/>
  <c r="A457" i="6"/>
  <c r="B457" i="6"/>
  <c r="J457" i="6"/>
  <c r="CD457" i="6" s="1"/>
  <c r="K457" i="6"/>
  <c r="O457" i="6"/>
  <c r="AD457" i="6"/>
  <c r="BN457" i="6" s="1"/>
  <c r="AE457" i="6"/>
  <c r="AF457" i="6"/>
  <c r="CZ457" i="6" s="1"/>
  <c r="AG457" i="6"/>
  <c r="AH457" i="6"/>
  <c r="DB457" i="6" s="1"/>
  <c r="A458" i="6"/>
  <c r="B458" i="6"/>
  <c r="L458" i="6"/>
  <c r="P458" i="6"/>
  <c r="AZ458" i="6" s="1"/>
  <c r="Q458" i="6"/>
  <c r="CK458" i="6" s="1"/>
  <c r="R458" i="6"/>
  <c r="S458" i="6"/>
  <c r="AI458" i="6"/>
  <c r="BS458" i="6" s="1"/>
  <c r="AJ458" i="6"/>
  <c r="DD458" i="6" s="1"/>
  <c r="AK458" i="6"/>
  <c r="DE458" i="6" s="1"/>
  <c r="AL458" i="6"/>
  <c r="A459" i="6"/>
  <c r="B459" i="6"/>
  <c r="D459" i="6"/>
  <c r="E459" i="6"/>
  <c r="F459" i="6"/>
  <c r="G459" i="6"/>
  <c r="M459" i="6"/>
  <c r="T459" i="6"/>
  <c r="U459" i="6"/>
  <c r="V459" i="6"/>
  <c r="CP459" i="6" s="1"/>
  <c r="W459" i="6"/>
  <c r="X459" i="6"/>
  <c r="A460" i="6"/>
  <c r="B460" i="6"/>
  <c r="N460" i="6"/>
  <c r="AX460" i="6" s="1"/>
  <c r="Y460" i="6"/>
  <c r="A461" i="6"/>
  <c r="B461" i="6"/>
  <c r="J461" i="6"/>
  <c r="K461" i="6"/>
  <c r="AU461" i="6" s="1"/>
  <c r="O461" i="6"/>
  <c r="AY461" i="6" s="1"/>
  <c r="AD461" i="6"/>
  <c r="AE461" i="6"/>
  <c r="AF461" i="6"/>
  <c r="CZ461" i="6" s="1"/>
  <c r="AG461" i="6"/>
  <c r="AH461" i="6"/>
  <c r="A462" i="6"/>
  <c r="B462" i="6"/>
  <c r="L462" i="6"/>
  <c r="AV462" i="6" s="1"/>
  <c r="P462" i="6"/>
  <c r="Q462" i="6"/>
  <c r="CK462" i="6" s="1"/>
  <c r="R462" i="6"/>
  <c r="S462" i="6"/>
  <c r="CM462" i="6" s="1"/>
  <c r="AI462" i="6"/>
  <c r="DC462" i="6" s="1"/>
  <c r="AJ462" i="6"/>
  <c r="DD462" i="6" s="1"/>
  <c r="AK462" i="6"/>
  <c r="AL462" i="6"/>
  <c r="BV462" i="6" s="1"/>
  <c r="A463" i="6"/>
  <c r="B463" i="6"/>
  <c r="D463" i="6"/>
  <c r="E463" i="6"/>
  <c r="F463" i="6"/>
  <c r="BZ463" i="6" s="1"/>
  <c r="G463" i="6"/>
  <c r="CA463" i="6" s="1"/>
  <c r="M463" i="6"/>
  <c r="T463" i="6"/>
  <c r="U463" i="6"/>
  <c r="V463" i="6"/>
  <c r="W463" i="6"/>
  <c r="X463" i="6"/>
  <c r="A464" i="6"/>
  <c r="B464" i="6"/>
  <c r="A465" i="6"/>
  <c r="B465" i="6"/>
  <c r="J465" i="6"/>
  <c r="K465" i="6"/>
  <c r="O465" i="6"/>
  <c r="AD465" i="6"/>
  <c r="BN465" i="6" s="1"/>
  <c r="AE465" i="6"/>
  <c r="BO465" i="6" s="1"/>
  <c r="AF465" i="6"/>
  <c r="CZ465" i="6" s="1"/>
  <c r="AG465" i="6"/>
  <c r="AH465" i="6"/>
  <c r="A466" i="6"/>
  <c r="B466" i="6"/>
  <c r="L466" i="6"/>
  <c r="P466" i="6"/>
  <c r="Q466" i="6"/>
  <c r="R466" i="6"/>
  <c r="CL466" i="6" s="1"/>
  <c r="S466" i="6"/>
  <c r="AI466" i="6"/>
  <c r="AJ466" i="6"/>
  <c r="AK466" i="6"/>
  <c r="AL466" i="6"/>
  <c r="A467" i="6"/>
  <c r="B467" i="6"/>
  <c r="D467" i="6"/>
  <c r="E467" i="6"/>
  <c r="F467" i="6"/>
  <c r="G467" i="6"/>
  <c r="M467" i="6"/>
  <c r="T467" i="6"/>
  <c r="U467" i="6"/>
  <c r="V467" i="6"/>
  <c r="W467" i="6"/>
  <c r="CQ467" i="6" s="1"/>
  <c r="X467" i="6"/>
  <c r="AK467" i="6"/>
  <c r="BU467" i="6" s="1"/>
  <c r="A468" i="6"/>
  <c r="B468" i="6"/>
  <c r="A469" i="6"/>
  <c r="B469" i="6"/>
  <c r="J469" i="6"/>
  <c r="K469" i="6"/>
  <c r="O469" i="6"/>
  <c r="AY469" i="6" s="1"/>
  <c r="AD469" i="6"/>
  <c r="AE469" i="6"/>
  <c r="AF469" i="6"/>
  <c r="AG469" i="6"/>
  <c r="DA469" i="6" s="1"/>
  <c r="AH469" i="6"/>
  <c r="BR469" i="6" s="1"/>
  <c r="A470" i="6"/>
  <c r="B470" i="6"/>
  <c r="L470" i="6"/>
  <c r="O470" i="6"/>
  <c r="AY470" i="6" s="1"/>
  <c r="P470" i="6"/>
  <c r="Q470" i="6"/>
  <c r="CK470" i="6" s="1"/>
  <c r="R470" i="6"/>
  <c r="S470" i="6"/>
  <c r="AI470" i="6"/>
  <c r="BS470" i="6" s="1"/>
  <c r="AJ470" i="6"/>
  <c r="AK470" i="6"/>
  <c r="AL470" i="6"/>
  <c r="BV470" i="6" s="1"/>
  <c r="A471" i="6"/>
  <c r="B471" i="6"/>
  <c r="D471" i="6"/>
  <c r="E471" i="6"/>
  <c r="F471" i="6"/>
  <c r="G471" i="6"/>
  <c r="M471" i="6"/>
  <c r="T471" i="6"/>
  <c r="BD471" i="6" s="1"/>
  <c r="U471" i="6"/>
  <c r="V471" i="6"/>
  <c r="W471" i="6"/>
  <c r="X471" i="6"/>
  <c r="BH471" i="6" s="1"/>
  <c r="A472" i="6"/>
  <c r="B472" i="6"/>
  <c r="A473" i="6"/>
  <c r="B473" i="6"/>
  <c r="J473" i="6"/>
  <c r="AT473" i="6" s="1"/>
  <c r="K473" i="6"/>
  <c r="CE473" i="6" s="1"/>
  <c r="O473" i="6"/>
  <c r="AY473" i="6" s="1"/>
  <c r="AD473" i="6"/>
  <c r="AE473" i="6"/>
  <c r="AF473" i="6"/>
  <c r="BP473" i="6" s="1"/>
  <c r="AG473" i="6"/>
  <c r="AH473" i="6"/>
  <c r="BR473" i="6" s="1"/>
  <c r="A474" i="6"/>
  <c r="B474" i="6"/>
  <c r="A475" i="6"/>
  <c r="B475" i="6"/>
  <c r="D475" i="6"/>
  <c r="E475" i="6"/>
  <c r="F475" i="6"/>
  <c r="G475" i="6"/>
  <c r="CA475" i="6" s="1"/>
  <c r="M475" i="6"/>
  <c r="T475" i="6"/>
  <c r="U475" i="6"/>
  <c r="BE475" i="6" s="1"/>
  <c r="V475" i="6"/>
  <c r="W475" i="6"/>
  <c r="CQ475" i="6" s="1"/>
  <c r="X475" i="6"/>
  <c r="A476" i="6"/>
  <c r="B476" i="6"/>
  <c r="A477" i="6"/>
  <c r="B477" i="6"/>
  <c r="J477" i="6"/>
  <c r="AT477" i="6" s="1"/>
  <c r="K477" i="6"/>
  <c r="O477" i="6"/>
  <c r="AD477" i="6"/>
  <c r="AE477" i="6"/>
  <c r="AF477" i="6"/>
  <c r="AG477" i="6"/>
  <c r="DA477" i="6" s="1"/>
  <c r="AH477" i="6"/>
  <c r="A478" i="6"/>
  <c r="B478" i="6"/>
  <c r="A479" i="6"/>
  <c r="B479" i="6"/>
  <c r="D479" i="6"/>
  <c r="E479" i="6"/>
  <c r="BY479" i="6" s="1"/>
  <c r="F479" i="6"/>
  <c r="G479" i="6"/>
  <c r="M479" i="6"/>
  <c r="CG479" i="6" s="1"/>
  <c r="T479" i="6"/>
  <c r="U479" i="6"/>
  <c r="CO479" i="6" s="1"/>
  <c r="V479" i="6"/>
  <c r="BF479" i="6" s="1"/>
  <c r="W479" i="6"/>
  <c r="X479" i="6"/>
  <c r="BH479" i="6" s="1"/>
  <c r="A480" i="6"/>
  <c r="B480" i="6"/>
  <c r="A481" i="6"/>
  <c r="B481" i="6"/>
  <c r="J481" i="6"/>
  <c r="CD481" i="6" s="1"/>
  <c r="K481" i="6"/>
  <c r="CE481" i="6" s="1"/>
  <c r="O481" i="6"/>
  <c r="AY481" i="6" s="1"/>
  <c r="AD481" i="6"/>
  <c r="AE481" i="6"/>
  <c r="AF481" i="6"/>
  <c r="BP481" i="6" s="1"/>
  <c r="AG481" i="6"/>
  <c r="BQ481" i="6" s="1"/>
  <c r="AH481" i="6"/>
  <c r="A482" i="6"/>
  <c r="B482" i="6"/>
  <c r="A483" i="6"/>
  <c r="B483" i="6"/>
  <c r="D483" i="6"/>
  <c r="AN483" i="6" s="1"/>
  <c r="E483" i="6"/>
  <c r="F483" i="6"/>
  <c r="BZ483" i="6" s="1"/>
  <c r="G483" i="6"/>
  <c r="M483" i="6"/>
  <c r="T483" i="6"/>
  <c r="U483" i="6"/>
  <c r="V483" i="6"/>
  <c r="W483" i="6"/>
  <c r="X483" i="6"/>
  <c r="A484" i="6"/>
  <c r="B484" i="6"/>
  <c r="A485" i="6"/>
  <c r="B485" i="6"/>
  <c r="J485" i="6"/>
  <c r="AT485" i="6" s="1"/>
  <c r="K485" i="6"/>
  <c r="AU485" i="6" s="1"/>
  <c r="O485" i="6"/>
  <c r="AD485" i="6"/>
  <c r="AE485" i="6"/>
  <c r="AF485" i="6"/>
  <c r="CZ485" i="6" s="1"/>
  <c r="AG485" i="6"/>
  <c r="AH485" i="6"/>
  <c r="DB485" i="6" s="1"/>
  <c r="A486" i="6"/>
  <c r="B486" i="6"/>
  <c r="A487" i="6"/>
  <c r="B487" i="6"/>
  <c r="D487" i="6"/>
  <c r="BX487" i="6" s="1"/>
  <c r="E487" i="6"/>
  <c r="F487" i="6"/>
  <c r="G487" i="6"/>
  <c r="CA487" i="6" s="1"/>
  <c r="M487" i="6"/>
  <c r="T487" i="6"/>
  <c r="CN487" i="6" s="1"/>
  <c r="U487" i="6"/>
  <c r="V487" i="6"/>
  <c r="W487" i="6"/>
  <c r="X487" i="6"/>
  <c r="BH487" i="6" s="1"/>
  <c r="A488" i="6"/>
  <c r="B488" i="6"/>
  <c r="A489" i="6"/>
  <c r="B489" i="6"/>
  <c r="J489" i="6"/>
  <c r="K489" i="6"/>
  <c r="O489" i="6"/>
  <c r="AD489" i="6"/>
  <c r="BN489" i="6" s="1"/>
  <c r="AE489" i="6"/>
  <c r="AF489" i="6"/>
  <c r="BP489" i="6" s="1"/>
  <c r="AG489" i="6"/>
  <c r="AH489" i="6"/>
  <c r="A490" i="6"/>
  <c r="B490" i="6"/>
  <c r="A491" i="6"/>
  <c r="B491" i="6"/>
  <c r="D491" i="6"/>
  <c r="AN491" i="6" s="1"/>
  <c r="E491" i="6"/>
  <c r="F491" i="6"/>
  <c r="BZ491" i="6" s="1"/>
  <c r="G491" i="6"/>
  <c r="M491" i="6"/>
  <c r="T491" i="6"/>
  <c r="BD491" i="6" s="1"/>
  <c r="U491" i="6"/>
  <c r="V491" i="6"/>
  <c r="W491" i="6"/>
  <c r="X491" i="6"/>
  <c r="A492" i="6"/>
  <c r="B492" i="6"/>
  <c r="A493" i="6"/>
  <c r="B493" i="6"/>
  <c r="J493" i="6"/>
  <c r="CD493" i="6" s="1"/>
  <c r="K493" i="6"/>
  <c r="O493" i="6"/>
  <c r="AD493" i="6"/>
  <c r="AE493" i="6"/>
  <c r="AF493" i="6"/>
  <c r="AG493" i="6"/>
  <c r="DA493" i="6" s="1"/>
  <c r="AH493" i="6"/>
  <c r="BR493" i="6" s="1"/>
  <c r="A494" i="6"/>
  <c r="B494" i="6"/>
  <c r="A495" i="6"/>
  <c r="B495" i="6"/>
  <c r="D495" i="6"/>
  <c r="E495" i="6"/>
  <c r="F495" i="6"/>
  <c r="AP495" i="6" s="1"/>
  <c r="G495" i="6"/>
  <c r="M495" i="6"/>
  <c r="T495" i="6"/>
  <c r="U495" i="6"/>
  <c r="V495" i="6"/>
  <c r="W495" i="6"/>
  <c r="X495" i="6"/>
  <c r="CR495" i="6" s="1"/>
  <c r="A496" i="6"/>
  <c r="B496" i="6"/>
  <c r="A497" i="6"/>
  <c r="B497" i="6"/>
  <c r="J497" i="6"/>
  <c r="CD497" i="6" s="1"/>
  <c r="K497" i="6"/>
  <c r="O497" i="6"/>
  <c r="AD497" i="6"/>
  <c r="AE497" i="6"/>
  <c r="BO497" i="6" s="1"/>
  <c r="AF497" i="6"/>
  <c r="AG497" i="6"/>
  <c r="DA497" i="6" s="1"/>
  <c r="AH497" i="6"/>
  <c r="A498" i="6"/>
  <c r="B498" i="6"/>
  <c r="L498" i="6"/>
  <c r="P498" i="6"/>
  <c r="Q498" i="6"/>
  <c r="R498" i="6"/>
  <c r="S498" i="6"/>
  <c r="CM498" i="6" s="1"/>
  <c r="AI498" i="6"/>
  <c r="AJ498" i="6"/>
  <c r="AK498" i="6"/>
  <c r="AL498" i="6"/>
  <c r="A499" i="6"/>
  <c r="B499" i="6"/>
  <c r="D499" i="6"/>
  <c r="E499" i="6"/>
  <c r="BY499" i="6" s="1"/>
  <c r="F499" i="6"/>
  <c r="AP499" i="6" s="1"/>
  <c r="G499" i="6"/>
  <c r="M499" i="6"/>
  <c r="T499" i="6"/>
  <c r="U499" i="6"/>
  <c r="CO499" i="6" s="1"/>
  <c r="V499" i="6"/>
  <c r="BF499" i="6" s="1"/>
  <c r="W499" i="6"/>
  <c r="X499" i="6"/>
  <c r="A500" i="6"/>
  <c r="B500" i="6"/>
  <c r="H500" i="6"/>
  <c r="I500" i="6"/>
  <c r="N500" i="6"/>
  <c r="CH500" i="6" s="1"/>
  <c r="Y500" i="6"/>
  <c r="Z500" i="6"/>
  <c r="AA500" i="6"/>
  <c r="AB500" i="6"/>
  <c r="AC500" i="6"/>
  <c r="A501" i="6"/>
  <c r="B501" i="6"/>
  <c r="J501" i="6"/>
  <c r="K501" i="6"/>
  <c r="O501" i="6"/>
  <c r="AD501" i="6"/>
  <c r="CX501" i="6" s="1"/>
  <c r="AE501" i="6"/>
  <c r="AF501" i="6"/>
  <c r="AG501" i="6"/>
  <c r="DA501" i="6" s="1"/>
  <c r="AH501" i="6"/>
  <c r="A502" i="6"/>
  <c r="B502" i="6"/>
  <c r="L502" i="6"/>
  <c r="P502" i="6"/>
  <c r="Q502" i="6"/>
  <c r="BA502" i="6" s="1"/>
  <c r="R502" i="6"/>
  <c r="S502" i="6"/>
  <c r="AI502" i="6"/>
  <c r="AJ502" i="6"/>
  <c r="AK502" i="6"/>
  <c r="AL502" i="6"/>
  <c r="A503" i="6"/>
  <c r="B503" i="6"/>
  <c r="D503" i="6"/>
  <c r="AN503" i="6" s="1"/>
  <c r="E503" i="6"/>
  <c r="F503" i="6"/>
  <c r="G503" i="6"/>
  <c r="M503" i="6"/>
  <c r="T503" i="6"/>
  <c r="U503" i="6"/>
  <c r="V503" i="6"/>
  <c r="W503" i="6"/>
  <c r="CQ503" i="6" s="1"/>
  <c r="X503" i="6"/>
  <c r="BH503" i="6" s="1"/>
  <c r="A504" i="6"/>
  <c r="B504" i="6"/>
  <c r="H504" i="6"/>
  <c r="I504" i="6"/>
  <c r="N504" i="6"/>
  <c r="AX504" i="6" s="1"/>
  <c r="Y504" i="6"/>
  <c r="BI504" i="6" s="1"/>
  <c r="Z504" i="6"/>
  <c r="AA504" i="6"/>
  <c r="CU504" i="6" s="1"/>
  <c r="AB504" i="6"/>
  <c r="AC504" i="6"/>
  <c r="A505" i="6"/>
  <c r="B505" i="6"/>
  <c r="J505" i="6"/>
  <c r="K505" i="6"/>
  <c r="O505" i="6"/>
  <c r="AD505" i="6"/>
  <c r="AE505" i="6"/>
  <c r="BO505" i="6" s="1"/>
  <c r="AF505" i="6"/>
  <c r="AG505" i="6"/>
  <c r="DA505" i="6" s="1"/>
  <c r="AH505" i="6"/>
  <c r="BR505" i="6" s="1"/>
  <c r="A506" i="6"/>
  <c r="B506" i="6"/>
  <c r="L506" i="6"/>
  <c r="P506" i="6"/>
  <c r="Q506" i="6"/>
  <c r="R506" i="6"/>
  <c r="CL506" i="6" s="1"/>
  <c r="S506" i="6"/>
  <c r="CM506" i="6" s="1"/>
  <c r="AI506" i="6"/>
  <c r="BS506" i="6" s="1"/>
  <c r="AJ506" i="6"/>
  <c r="AK506" i="6"/>
  <c r="AL506" i="6"/>
  <c r="A507" i="6"/>
  <c r="B507" i="6"/>
  <c r="D507" i="6"/>
  <c r="AN507" i="6" s="1"/>
  <c r="E507" i="6"/>
  <c r="F507" i="6"/>
  <c r="AP507" i="6" s="1"/>
  <c r="G507" i="6"/>
  <c r="M507" i="6"/>
  <c r="T507" i="6"/>
  <c r="BD507" i="6" s="1"/>
  <c r="U507" i="6"/>
  <c r="V507" i="6"/>
  <c r="W507" i="6"/>
  <c r="X507" i="6"/>
  <c r="A508" i="6"/>
  <c r="B508" i="6"/>
  <c r="H508" i="6"/>
  <c r="I508" i="6"/>
  <c r="CC508" i="6" s="1"/>
  <c r="N508" i="6"/>
  <c r="AA508" i="6"/>
  <c r="AB508" i="6"/>
  <c r="A509" i="6"/>
  <c r="B509" i="6"/>
  <c r="K509" i="6"/>
  <c r="O509" i="6"/>
  <c r="AD509" i="6"/>
  <c r="AE509" i="6"/>
  <c r="AH509" i="6"/>
  <c r="DB509" i="6" s="1"/>
  <c r="A510" i="6"/>
  <c r="B510" i="6"/>
  <c r="Q510" i="6"/>
  <c r="R510" i="6"/>
  <c r="CL510" i="6" s="1"/>
  <c r="AI510" i="6"/>
  <c r="AK510" i="6"/>
  <c r="BU510" i="6" s="1"/>
  <c r="AL510" i="6"/>
  <c r="A511" i="6"/>
  <c r="B511" i="6"/>
  <c r="D511" i="6"/>
  <c r="AN511" i="6" s="1"/>
  <c r="E511" i="6"/>
  <c r="M511" i="6"/>
  <c r="V511" i="6"/>
  <c r="W511" i="6"/>
  <c r="CQ511" i="6" s="1"/>
  <c r="A512" i="6"/>
  <c r="B512" i="6"/>
  <c r="H512" i="6"/>
  <c r="CB512" i="6" s="1"/>
  <c r="N512" i="6"/>
  <c r="CH512" i="6" s="1"/>
  <c r="Z512" i="6"/>
  <c r="AA512" i="6"/>
  <c r="BK512" i="6" s="1"/>
  <c r="AB512" i="6"/>
  <c r="A513" i="6"/>
  <c r="B513" i="6"/>
  <c r="J513" i="6"/>
  <c r="O513" i="6"/>
  <c r="AD513" i="6"/>
  <c r="AF513" i="6"/>
  <c r="AG513" i="6"/>
  <c r="DA513" i="6" s="1"/>
  <c r="A514" i="6"/>
  <c r="B514" i="6"/>
  <c r="L514" i="6"/>
  <c r="Q514" i="6"/>
  <c r="R514" i="6"/>
  <c r="S514" i="6"/>
  <c r="AI514" i="6"/>
  <c r="AJ514" i="6"/>
  <c r="BT514" i="6" s="1"/>
  <c r="AK514" i="6"/>
  <c r="BU514" i="6" s="1"/>
  <c r="A515" i="6"/>
  <c r="B515" i="6"/>
  <c r="D515" i="6"/>
  <c r="F515" i="6"/>
  <c r="M515" i="6"/>
  <c r="CG515" i="6" s="1"/>
  <c r="T515" i="6"/>
  <c r="V515" i="6"/>
  <c r="X515" i="6"/>
  <c r="BH515" i="6" s="1"/>
  <c r="A516" i="6"/>
  <c r="B516" i="6"/>
  <c r="H516" i="6"/>
  <c r="CB516" i="6" s="1"/>
  <c r="Y516" i="6"/>
  <c r="Z516" i="6"/>
  <c r="CT516" i="6" s="1"/>
  <c r="AC516" i="6"/>
  <c r="A517" i="6"/>
  <c r="B517" i="6"/>
  <c r="K517" i="6"/>
  <c r="O517" i="6"/>
  <c r="AD517" i="6"/>
  <c r="AE517" i="6"/>
  <c r="BO517" i="6" s="1"/>
  <c r="AG517" i="6"/>
  <c r="A518" i="6"/>
  <c r="B518" i="6"/>
  <c r="P518" i="6"/>
  <c r="R518" i="6"/>
  <c r="CL518" i="6" s="1"/>
  <c r="S518" i="6"/>
  <c r="BC518" i="6" s="1"/>
  <c r="AI518" i="6"/>
  <c r="AL518" i="6"/>
  <c r="DF518" i="6" s="1"/>
  <c r="A519" i="6"/>
  <c r="B519" i="6"/>
  <c r="F519" i="6"/>
  <c r="AP519" i="6" s="1"/>
  <c r="G519" i="6"/>
  <c r="CA519" i="6" s="1"/>
  <c r="T519" i="6"/>
  <c r="CN519" i="6" s="1"/>
  <c r="V519" i="6"/>
  <c r="X519" i="6"/>
  <c r="A520" i="6"/>
  <c r="B520" i="6"/>
  <c r="I520" i="6"/>
  <c r="AA520" i="6"/>
  <c r="AB520" i="6"/>
  <c r="CV520" i="6" s="1"/>
  <c r="AC520" i="6"/>
  <c r="CW520" i="6" s="1"/>
  <c r="A521" i="6"/>
  <c r="B521" i="6"/>
  <c r="J521" i="6"/>
  <c r="O521" i="6"/>
  <c r="AE521" i="6"/>
  <c r="AF521" i="6"/>
  <c r="CZ521" i="6" s="1"/>
  <c r="AH521" i="6"/>
  <c r="A522" i="6"/>
  <c r="B522" i="6"/>
  <c r="P522" i="6"/>
  <c r="R522" i="6"/>
  <c r="S522" i="6"/>
  <c r="CM522" i="6" s="1"/>
  <c r="AI522" i="6"/>
  <c r="DC522" i="6" s="1"/>
  <c r="AL522" i="6"/>
  <c r="A523" i="6"/>
  <c r="B523" i="6"/>
  <c r="F523" i="6"/>
  <c r="BZ523" i="6" s="1"/>
  <c r="G523" i="6"/>
  <c r="U523" i="6"/>
  <c r="BE523" i="6" s="1"/>
  <c r="W523" i="6"/>
  <c r="CQ523" i="6" s="1"/>
  <c r="X523" i="6"/>
  <c r="A524" i="6"/>
  <c r="B524" i="6"/>
  <c r="I524" i="6"/>
  <c r="N524" i="6"/>
  <c r="Y524" i="6"/>
  <c r="Z524" i="6"/>
  <c r="AA524" i="6"/>
  <c r="A525" i="6"/>
  <c r="B525" i="6"/>
  <c r="K525" i="6"/>
  <c r="AD525" i="6"/>
  <c r="AF525" i="6"/>
  <c r="CZ525" i="6" s="1"/>
  <c r="AG525" i="6"/>
  <c r="A526" i="6"/>
  <c r="B526" i="6"/>
  <c r="P526" i="6"/>
  <c r="Q526" i="6"/>
  <c r="AI526" i="6"/>
  <c r="AJ526" i="6"/>
  <c r="A527" i="6"/>
  <c r="B527" i="6"/>
  <c r="E527" i="6"/>
  <c r="G527" i="6"/>
  <c r="V527" i="6"/>
  <c r="W527" i="6"/>
  <c r="X527" i="6"/>
  <c r="BH527" i="6" s="1"/>
  <c r="A528" i="6"/>
  <c r="B528" i="6"/>
  <c r="H528" i="6"/>
  <c r="I528" i="6"/>
  <c r="Z528" i="6"/>
  <c r="BJ528" i="6" s="1"/>
  <c r="AB528" i="6"/>
  <c r="CV528" i="6" s="1"/>
  <c r="A529" i="6"/>
  <c r="B529" i="6"/>
  <c r="K529" i="6"/>
  <c r="O529" i="6"/>
  <c r="AD529" i="6"/>
  <c r="AE529" i="6"/>
  <c r="CY529" i="6" s="1"/>
  <c r="AF529" i="6"/>
  <c r="A530" i="6"/>
  <c r="B530" i="6"/>
  <c r="L530" i="6"/>
  <c r="CF530" i="6" s="1"/>
  <c r="P530" i="6"/>
  <c r="R530" i="6"/>
  <c r="AJ530" i="6"/>
  <c r="AL530" i="6"/>
  <c r="A531" i="6"/>
  <c r="B531" i="6"/>
  <c r="E531" i="6"/>
  <c r="BY531" i="6" s="1"/>
  <c r="F531" i="6"/>
  <c r="G531" i="6"/>
  <c r="T531" i="6"/>
  <c r="U531" i="6"/>
  <c r="W531" i="6"/>
  <c r="A532" i="6"/>
  <c r="B532" i="6"/>
  <c r="H532" i="6"/>
  <c r="Z532" i="6"/>
  <c r="AA532" i="6"/>
  <c r="CU532" i="6" s="1"/>
  <c r="AB532" i="6"/>
  <c r="A533" i="6"/>
  <c r="B533" i="6"/>
  <c r="K533" i="6"/>
  <c r="O533" i="6"/>
  <c r="AE533" i="6"/>
  <c r="CY533" i="6" s="1"/>
  <c r="AG533" i="6"/>
  <c r="AH533" i="6"/>
  <c r="A534" i="6"/>
  <c r="B534" i="6"/>
  <c r="Q534" i="6"/>
  <c r="CK534" i="6" s="1"/>
  <c r="R534" i="6"/>
  <c r="S534" i="6"/>
  <c r="BC534" i="6" s="1"/>
  <c r="AI534" i="6"/>
  <c r="AL534" i="6"/>
  <c r="DF534" i="6" s="1"/>
  <c r="A535" i="6"/>
  <c r="B535" i="6"/>
  <c r="E535" i="6"/>
  <c r="F535" i="6"/>
  <c r="M535" i="6"/>
  <c r="U535" i="6"/>
  <c r="V535" i="6"/>
  <c r="A536" i="6"/>
  <c r="B536" i="6"/>
  <c r="N536" i="6"/>
  <c r="Y536" i="6"/>
  <c r="CS536" i="6" s="1"/>
  <c r="Z536" i="6"/>
  <c r="AB536" i="6"/>
  <c r="A537" i="6"/>
  <c r="B537" i="6"/>
  <c r="K537" i="6"/>
  <c r="O537" i="6"/>
  <c r="AD537" i="6"/>
  <c r="AF537" i="6"/>
  <c r="AH537" i="6"/>
  <c r="A538" i="6"/>
  <c r="B538" i="6"/>
  <c r="L538" i="6"/>
  <c r="R538" i="6"/>
  <c r="S538" i="6"/>
  <c r="AI538" i="6"/>
  <c r="AJ538" i="6"/>
  <c r="AK538" i="6"/>
  <c r="BU538" i="6" s="1"/>
  <c r="A539" i="6"/>
  <c r="B539" i="6"/>
  <c r="D539" i="6"/>
  <c r="F539" i="6"/>
  <c r="U539" i="6"/>
  <c r="CO539" i="6" s="1"/>
  <c r="V539" i="6"/>
  <c r="BF539" i="6" s="1"/>
  <c r="W539" i="6"/>
  <c r="A540" i="6"/>
  <c r="B540" i="6"/>
  <c r="I540" i="6"/>
  <c r="N540" i="6"/>
  <c r="Y540" i="6"/>
  <c r="AA540" i="6"/>
  <c r="CU540" i="6" s="1"/>
  <c r="AB540" i="6"/>
  <c r="CV540" i="6" s="1"/>
  <c r="A541" i="6"/>
  <c r="B541" i="6"/>
  <c r="O541" i="6"/>
  <c r="AD541" i="6"/>
  <c r="AE541" i="6"/>
  <c r="AF541" i="6"/>
  <c r="A542" i="6"/>
  <c r="B542" i="6"/>
  <c r="L542" i="6"/>
  <c r="AV542" i="6" s="1"/>
  <c r="Q542" i="6"/>
  <c r="BA542" i="6" s="1"/>
  <c r="S542" i="6"/>
  <c r="AI542" i="6"/>
  <c r="AK542" i="6"/>
  <c r="BU542" i="6" s="1"/>
  <c r="AL542" i="6"/>
  <c r="BV542" i="6" s="1"/>
  <c r="A543" i="6"/>
  <c r="B543" i="6"/>
  <c r="D543" i="6"/>
  <c r="E543" i="6"/>
  <c r="M543" i="6"/>
  <c r="V543" i="6"/>
  <c r="BF543" i="6" s="1"/>
  <c r="W543" i="6"/>
  <c r="X543" i="6"/>
  <c r="A544" i="6"/>
  <c r="B544" i="6"/>
  <c r="H544" i="6"/>
  <c r="N544" i="6"/>
  <c r="Y544" i="6"/>
  <c r="BI544" i="6" s="1"/>
  <c r="Z544" i="6"/>
  <c r="AB544" i="6"/>
  <c r="AC544" i="6"/>
  <c r="A545" i="6"/>
  <c r="B545" i="6"/>
  <c r="J545" i="6"/>
  <c r="K545" i="6"/>
  <c r="O545" i="6"/>
  <c r="AY545" i="6" s="1"/>
  <c r="AD545" i="6"/>
  <c r="AE545" i="6"/>
  <c r="AF545" i="6"/>
  <c r="AH545" i="6"/>
  <c r="A546" i="6"/>
  <c r="B546" i="6"/>
  <c r="L546" i="6"/>
  <c r="CF546" i="6" s="1"/>
  <c r="P546" i="6"/>
  <c r="R546" i="6"/>
  <c r="S546" i="6"/>
  <c r="BC546" i="6" s="1"/>
  <c r="AI546" i="6"/>
  <c r="AJ546" i="6"/>
  <c r="AL546" i="6"/>
  <c r="A547" i="6"/>
  <c r="B547" i="6"/>
  <c r="E547" i="6"/>
  <c r="F547" i="6"/>
  <c r="G547" i="6"/>
  <c r="T547" i="6"/>
  <c r="V547" i="6"/>
  <c r="W547" i="6"/>
  <c r="X547" i="6"/>
  <c r="BH547" i="6" s="1"/>
  <c r="BE547" i="6"/>
  <c r="A548" i="6"/>
  <c r="B548" i="6"/>
  <c r="H548" i="6"/>
  <c r="N548" i="6"/>
  <c r="Y548" i="6"/>
  <c r="Z548" i="6"/>
  <c r="AA548" i="6"/>
  <c r="AC548" i="6"/>
  <c r="A549" i="6"/>
  <c r="B549" i="6"/>
  <c r="J549" i="6"/>
  <c r="CD549" i="6" s="1"/>
  <c r="K549" i="6"/>
  <c r="AU549" i="6" s="1"/>
  <c r="AE549" i="6"/>
  <c r="AF549" i="6"/>
  <c r="AG549" i="6"/>
  <c r="A550" i="6"/>
  <c r="B550" i="6"/>
  <c r="P550" i="6"/>
  <c r="Q550" i="6"/>
  <c r="S550" i="6"/>
  <c r="AJ550" i="6"/>
  <c r="AK550" i="6"/>
  <c r="AL550" i="6"/>
  <c r="A551" i="6"/>
  <c r="B551" i="6"/>
  <c r="D551" i="6"/>
  <c r="AN551" i="6" s="1"/>
  <c r="E551" i="6"/>
  <c r="AO551" i="6" s="1"/>
  <c r="G551" i="6"/>
  <c r="AQ551" i="6" s="1"/>
  <c r="M551" i="6"/>
  <c r="T551" i="6"/>
  <c r="V551" i="6"/>
  <c r="CP551" i="6" s="1"/>
  <c r="W551" i="6"/>
  <c r="BG551" i="6" s="1"/>
  <c r="X551" i="6"/>
  <c r="A552" i="6"/>
  <c r="B552" i="6"/>
  <c r="H552" i="6"/>
  <c r="N552" i="6"/>
  <c r="Y552" i="6"/>
  <c r="Z552" i="6"/>
  <c r="AB552" i="6"/>
  <c r="AC552" i="6"/>
  <c r="A553" i="6"/>
  <c r="B553" i="6"/>
  <c r="J553" i="6"/>
  <c r="K553" i="6"/>
  <c r="AE553" i="6"/>
  <c r="AF553" i="6"/>
  <c r="AG553" i="6"/>
  <c r="A554" i="6"/>
  <c r="B554" i="6"/>
  <c r="L554" i="6"/>
  <c r="P554" i="6"/>
  <c r="R554" i="6"/>
  <c r="S554" i="6"/>
  <c r="AI554" i="6"/>
  <c r="BS554" i="6" s="1"/>
  <c r="AJ554" i="6"/>
  <c r="AL554" i="6"/>
  <c r="A555" i="6"/>
  <c r="B555" i="6"/>
  <c r="E555" i="6"/>
  <c r="F555" i="6"/>
  <c r="AP555" i="6" s="1"/>
  <c r="G555" i="6"/>
  <c r="T555" i="6"/>
  <c r="V555" i="6"/>
  <c r="W555" i="6"/>
  <c r="X555" i="6"/>
  <c r="BH555" i="6" s="1"/>
  <c r="A556" i="6"/>
  <c r="B556" i="6"/>
  <c r="A557" i="6"/>
  <c r="B557" i="6"/>
  <c r="A558" i="6"/>
  <c r="B558" i="6"/>
  <c r="A559" i="6"/>
  <c r="B559" i="6"/>
  <c r="A560" i="6"/>
  <c r="B560" i="6"/>
  <c r="A561" i="6"/>
  <c r="B561" i="6"/>
  <c r="A562" i="6"/>
  <c r="B562" i="6"/>
  <c r="A563" i="6"/>
  <c r="B563" i="6"/>
  <c r="A564" i="6"/>
  <c r="B564" i="6"/>
  <c r="A565" i="6"/>
  <c r="B565" i="6"/>
  <c r="AF565" i="6"/>
  <c r="A566" i="6"/>
  <c r="B566" i="6"/>
  <c r="A567" i="6"/>
  <c r="B567" i="6"/>
  <c r="A568" i="6"/>
  <c r="B568" i="6"/>
  <c r="A569" i="6"/>
  <c r="B569" i="6"/>
  <c r="A570" i="6"/>
  <c r="B570" i="6"/>
  <c r="A571" i="6"/>
  <c r="B571" i="6"/>
  <c r="A572" i="6"/>
  <c r="B572" i="6"/>
  <c r="A573" i="6"/>
  <c r="B573" i="6"/>
  <c r="A574" i="6"/>
  <c r="B574" i="6"/>
  <c r="A575" i="6"/>
  <c r="B575" i="6"/>
  <c r="A576" i="6"/>
  <c r="B576" i="6"/>
  <c r="H576" i="6"/>
  <c r="I576" i="6"/>
  <c r="CC576" i="6" s="1"/>
  <c r="Y576" i="6"/>
  <c r="AA576" i="6"/>
  <c r="CU576" i="6" s="1"/>
  <c r="AB576" i="6"/>
  <c r="A577" i="6"/>
  <c r="B577" i="6"/>
  <c r="J577" i="6"/>
  <c r="AD577" i="6"/>
  <c r="AE577" i="6"/>
  <c r="AG577" i="6"/>
  <c r="A578" i="6"/>
  <c r="B578" i="6"/>
  <c r="L578" i="6"/>
  <c r="AV578" i="6" s="1"/>
  <c r="R578" i="6"/>
  <c r="S578" i="6"/>
  <c r="AI578" i="6"/>
  <c r="DC578" i="6" s="1"/>
  <c r="AL578" i="6"/>
  <c r="A579" i="6"/>
  <c r="B579" i="6"/>
  <c r="E579" i="6"/>
  <c r="F579" i="6"/>
  <c r="BZ579" i="6" s="1"/>
  <c r="M579" i="6"/>
  <c r="U579" i="6"/>
  <c r="V579" i="6"/>
  <c r="X579" i="6"/>
  <c r="A580" i="6"/>
  <c r="B580" i="6"/>
  <c r="H580" i="6"/>
  <c r="AR580" i="6" s="1"/>
  <c r="Z580" i="6"/>
  <c r="AA580" i="6"/>
  <c r="CU580" i="6" s="1"/>
  <c r="AB580" i="6"/>
  <c r="A581" i="6"/>
  <c r="B581" i="6"/>
  <c r="K581" i="6"/>
  <c r="O581" i="6"/>
  <c r="AF581" i="6"/>
  <c r="CZ581" i="6" s="1"/>
  <c r="AG581" i="6"/>
  <c r="AH581" i="6"/>
  <c r="A582" i="6"/>
  <c r="B582" i="6"/>
  <c r="L582" i="6"/>
  <c r="CF582" i="6" s="1"/>
  <c r="P582" i="6"/>
  <c r="R582" i="6"/>
  <c r="AJ582" i="6"/>
  <c r="AK582" i="6"/>
  <c r="A583" i="6"/>
  <c r="B583" i="6"/>
  <c r="D583" i="6"/>
  <c r="G583" i="6"/>
  <c r="M583" i="6"/>
  <c r="T583" i="6"/>
  <c r="W583" i="6"/>
  <c r="CQ583" i="6" s="1"/>
  <c r="X583" i="6"/>
  <c r="CR583" i="6" s="1"/>
  <c r="A584" i="6"/>
  <c r="B584" i="6"/>
  <c r="H584" i="6"/>
  <c r="I584" i="6"/>
  <c r="CC584" i="6" s="1"/>
  <c r="N584" i="6"/>
  <c r="Z584" i="6"/>
  <c r="CT584" i="6" s="1"/>
  <c r="AA584" i="6"/>
  <c r="AC584" i="6"/>
  <c r="A585" i="6"/>
  <c r="B585" i="6"/>
  <c r="J585" i="6"/>
  <c r="K585" i="6"/>
  <c r="AD585" i="6"/>
  <c r="BN585" i="6" s="1"/>
  <c r="AF585" i="6"/>
  <c r="AG585" i="6"/>
  <c r="A586" i="6"/>
  <c r="B586" i="6"/>
  <c r="L586" i="6"/>
  <c r="Q586" i="6"/>
  <c r="R586" i="6"/>
  <c r="AJ586" i="6"/>
  <c r="DD586" i="6" s="1"/>
  <c r="AL586" i="6"/>
  <c r="A587" i="6"/>
  <c r="B587" i="6"/>
  <c r="E587" i="6"/>
  <c r="G587" i="6"/>
  <c r="AQ587" i="6" s="1"/>
  <c r="M587" i="6"/>
  <c r="U587" i="6"/>
  <c r="W587" i="6"/>
  <c r="BG587" i="6" s="1"/>
  <c r="X587" i="6"/>
  <c r="A588" i="6"/>
  <c r="B588" i="6"/>
  <c r="H588" i="6"/>
  <c r="N588" i="6"/>
  <c r="Z588" i="6"/>
  <c r="AB588" i="6"/>
  <c r="CV588" i="6" s="1"/>
  <c r="AC588" i="6"/>
  <c r="A589" i="6"/>
  <c r="B589" i="6"/>
  <c r="J589" i="6"/>
  <c r="K589" i="6"/>
  <c r="CE589" i="6" s="1"/>
  <c r="AD589" i="6"/>
  <c r="CX589" i="6" s="1"/>
  <c r="AF589" i="6"/>
  <c r="BP589" i="6" s="1"/>
  <c r="AG589" i="6"/>
  <c r="BQ589" i="6" s="1"/>
  <c r="A590" i="6"/>
  <c r="B590" i="6"/>
  <c r="L590" i="6"/>
  <c r="Q590" i="6"/>
  <c r="R590" i="6"/>
  <c r="AJ590" i="6"/>
  <c r="AL590" i="6"/>
  <c r="BV590" i="6" s="1"/>
  <c r="A591" i="6"/>
  <c r="B591" i="6"/>
  <c r="E591" i="6"/>
  <c r="G591" i="6"/>
  <c r="M591" i="6"/>
  <c r="AW591" i="6" s="1"/>
  <c r="U591" i="6"/>
  <c r="W591" i="6"/>
  <c r="X591" i="6"/>
  <c r="A592" i="6"/>
  <c r="B592" i="6"/>
  <c r="H592" i="6"/>
  <c r="CB592" i="6" s="1"/>
  <c r="I592" i="6"/>
  <c r="CC592" i="6" s="1"/>
  <c r="AA592" i="6"/>
  <c r="AB592" i="6"/>
  <c r="A593" i="6"/>
  <c r="B593" i="6"/>
  <c r="K593" i="6"/>
  <c r="AU593" i="6" s="1"/>
  <c r="O593" i="6"/>
  <c r="CI593" i="6" s="1"/>
  <c r="AD593" i="6"/>
  <c r="AG593" i="6"/>
  <c r="AH593" i="6"/>
  <c r="A594" i="6"/>
  <c r="B594" i="6"/>
  <c r="Q594" i="6"/>
  <c r="R594" i="6"/>
  <c r="CL594" i="6" s="1"/>
  <c r="AK594" i="6"/>
  <c r="A595" i="6"/>
  <c r="B595" i="6"/>
  <c r="D595" i="6"/>
  <c r="G595" i="6"/>
  <c r="T595" i="6"/>
  <c r="BD595" i="6" s="1"/>
  <c r="U595" i="6"/>
  <c r="A596" i="6"/>
  <c r="B596" i="6"/>
  <c r="H596" i="6"/>
  <c r="AA596" i="6"/>
  <c r="AB596" i="6"/>
  <c r="A597" i="6"/>
  <c r="B597" i="6"/>
  <c r="K597" i="6"/>
  <c r="O597" i="6"/>
  <c r="CI597" i="6" s="1"/>
  <c r="AF597" i="6"/>
  <c r="BP597" i="6" s="1"/>
  <c r="AH597" i="6"/>
  <c r="A598" i="6"/>
  <c r="B598" i="6"/>
  <c r="Q598" i="6"/>
  <c r="S598" i="6"/>
  <c r="AI598" i="6"/>
  <c r="BS598" i="6" s="1"/>
  <c r="A599" i="6"/>
  <c r="B599" i="6"/>
  <c r="D599" i="6"/>
  <c r="AN599" i="6" s="1"/>
  <c r="M599" i="6"/>
  <c r="T599" i="6"/>
  <c r="V599" i="6"/>
  <c r="BF599" i="6" s="1"/>
  <c r="A600" i="6"/>
  <c r="B600" i="6"/>
  <c r="I600" i="6"/>
  <c r="Y600" i="6"/>
  <c r="AB600" i="6"/>
  <c r="AC600" i="6"/>
  <c r="A601" i="6"/>
  <c r="B601" i="6"/>
  <c r="K601" i="6"/>
  <c r="AU601" i="6" s="1"/>
  <c r="O601" i="6"/>
  <c r="AG601" i="6"/>
  <c r="AH601" i="6"/>
  <c r="A602" i="6"/>
  <c r="B602" i="6"/>
  <c r="L602" i="6"/>
  <c r="P602" i="6"/>
  <c r="Q602" i="6"/>
  <c r="BA602" i="6" s="1"/>
  <c r="AK602" i="6"/>
  <c r="BU602" i="6" s="1"/>
  <c r="AL602" i="6"/>
  <c r="DF602" i="6" s="1"/>
  <c r="A603" i="6"/>
  <c r="B603" i="6"/>
  <c r="D603" i="6"/>
  <c r="E603" i="6"/>
  <c r="M603" i="6"/>
  <c r="AW603" i="6" s="1"/>
  <c r="V603" i="6"/>
  <c r="A604" i="6"/>
  <c r="B604" i="6"/>
  <c r="Z604" i="6"/>
  <c r="BJ604" i="6" s="1"/>
  <c r="AA604" i="6"/>
  <c r="BK604" i="6" s="1"/>
  <c r="AB604" i="6"/>
  <c r="CV604" i="6" s="1"/>
  <c r="A605" i="6"/>
  <c r="B605" i="6"/>
  <c r="J605" i="6"/>
  <c r="O605" i="6"/>
  <c r="CI605" i="6" s="1"/>
  <c r="AF605" i="6"/>
  <c r="BP605" i="6" s="1"/>
  <c r="AH605" i="6"/>
  <c r="BR605" i="6" s="1"/>
  <c r="A606" i="6"/>
  <c r="B606" i="6"/>
  <c r="L606" i="6"/>
  <c r="P606" i="6"/>
  <c r="S606" i="6"/>
  <c r="AJ606" i="6"/>
  <c r="A607" i="6"/>
  <c r="B607" i="6"/>
  <c r="G607" i="6"/>
  <c r="AQ607" i="6" s="1"/>
  <c r="T607" i="6"/>
  <c r="V607" i="6"/>
  <c r="CP607" i="6" s="1"/>
  <c r="A608" i="6"/>
  <c r="B608" i="6"/>
  <c r="I608" i="6"/>
  <c r="AA608" i="6"/>
  <c r="A609" i="6"/>
  <c r="B609" i="6"/>
  <c r="AD609" i="6"/>
  <c r="CX609" i="6" s="1"/>
  <c r="AE609" i="6"/>
  <c r="BO609" i="6" s="1"/>
  <c r="AG609" i="6"/>
  <c r="A610" i="6"/>
  <c r="B610" i="6"/>
  <c r="L610" i="6"/>
  <c r="CF610" i="6" s="1"/>
  <c r="R610" i="6"/>
  <c r="CL610" i="6" s="1"/>
  <c r="AI610" i="6"/>
  <c r="BS610" i="6" s="1"/>
  <c r="AL610" i="6"/>
  <c r="A611" i="6"/>
  <c r="B611" i="6"/>
  <c r="E611" i="6"/>
  <c r="AO611" i="6" s="1"/>
  <c r="F611" i="6"/>
  <c r="M611" i="6"/>
  <c r="V611" i="6"/>
  <c r="W611" i="6"/>
  <c r="CQ611" i="6" s="1"/>
  <c r="A612" i="6"/>
  <c r="B612" i="6"/>
  <c r="H612" i="6"/>
  <c r="CB612" i="6" s="1"/>
  <c r="Y612" i="6"/>
  <c r="Z612" i="6"/>
  <c r="A613" i="6"/>
  <c r="B613" i="6"/>
  <c r="J613" i="6"/>
  <c r="AD613" i="6"/>
  <c r="CX613" i="6" s="1"/>
  <c r="AE613" i="6"/>
  <c r="CY613" i="6" s="1"/>
  <c r="AH613" i="6"/>
  <c r="A614" i="6"/>
  <c r="B614" i="6"/>
  <c r="P614" i="6"/>
  <c r="AI614" i="6"/>
  <c r="BS614" i="6" s="1"/>
  <c r="AJ614" i="6"/>
  <c r="DD614" i="6" s="1"/>
  <c r="A615" i="6"/>
  <c r="B615" i="6"/>
  <c r="D615" i="6"/>
  <c r="F615" i="6"/>
  <c r="M615" i="6"/>
  <c r="AW615" i="6" s="1"/>
  <c r="U615" i="6"/>
  <c r="V615" i="6"/>
  <c r="BF615" i="6" s="1"/>
  <c r="A616" i="6"/>
  <c r="B616" i="6"/>
  <c r="N616" i="6"/>
  <c r="Y616" i="6"/>
  <c r="BI616" i="6" s="1"/>
  <c r="AA616" i="6"/>
  <c r="CU616" i="6" s="1"/>
  <c r="AC616" i="6"/>
  <c r="BM616" i="6" s="1"/>
  <c r="A617" i="6"/>
  <c r="B617" i="6"/>
  <c r="K617" i="6"/>
  <c r="AD617" i="6"/>
  <c r="BN617" i="6" s="1"/>
  <c r="AE617" i="6"/>
  <c r="CY617" i="6" s="1"/>
  <c r="AH617" i="6"/>
  <c r="A618" i="6"/>
  <c r="B618" i="6"/>
  <c r="P618" i="6"/>
  <c r="Q618" i="6"/>
  <c r="S618" i="6"/>
  <c r="AJ618" i="6"/>
  <c r="AL618" i="6"/>
  <c r="A619" i="6"/>
  <c r="B619" i="6"/>
  <c r="E619" i="6"/>
  <c r="AO619" i="6" s="1"/>
  <c r="F619" i="6"/>
  <c r="BZ619" i="6" s="1"/>
  <c r="G619" i="6"/>
  <c r="AQ619" i="6" s="1"/>
  <c r="U619" i="6"/>
  <c r="CO619" i="6" s="1"/>
  <c r="V619" i="6"/>
  <c r="BF619" i="6" s="1"/>
  <c r="W619" i="6"/>
  <c r="BG619" i="6" s="1"/>
  <c r="A620" i="6"/>
  <c r="B620" i="6"/>
  <c r="I620" i="6"/>
  <c r="N620" i="6"/>
  <c r="Z620" i="6"/>
  <c r="AA620" i="6"/>
  <c r="AB620" i="6"/>
  <c r="A621" i="6"/>
  <c r="B621" i="6"/>
  <c r="K621" i="6"/>
  <c r="O621" i="6"/>
  <c r="AY621" i="6" s="1"/>
  <c r="AD621" i="6"/>
  <c r="AF621" i="6"/>
  <c r="BP621" i="6" s="1"/>
  <c r="AG621" i="6"/>
  <c r="BQ621" i="6" s="1"/>
  <c r="AH621" i="6"/>
  <c r="DB621" i="6" s="1"/>
  <c r="A622" i="6"/>
  <c r="B622" i="6"/>
  <c r="L622" i="6"/>
  <c r="Q622" i="6"/>
  <c r="R622" i="6"/>
  <c r="S622" i="6"/>
  <c r="BC622" i="6" s="1"/>
  <c r="AJ622" i="6"/>
  <c r="BT622" i="6" s="1"/>
  <c r="AK622" i="6"/>
  <c r="AL622" i="6"/>
  <c r="BV622" i="6" s="1"/>
  <c r="A623" i="6"/>
  <c r="B623" i="6"/>
  <c r="D623" i="6"/>
  <c r="E623" i="6"/>
  <c r="AO623" i="6" s="1"/>
  <c r="G623" i="6"/>
  <c r="M623" i="6"/>
  <c r="T623" i="6"/>
  <c r="V623" i="6"/>
  <c r="W623" i="6"/>
  <c r="X623" i="6"/>
  <c r="CR623" i="6" s="1"/>
  <c r="A624" i="6"/>
  <c r="B624" i="6"/>
  <c r="H624" i="6"/>
  <c r="CB624" i="6" s="1"/>
  <c r="I624" i="6"/>
  <c r="AS624" i="6" s="1"/>
  <c r="Y624" i="6"/>
  <c r="CS624" i="6" s="1"/>
  <c r="Z624" i="6"/>
  <c r="AA624" i="6"/>
  <c r="BK624" i="6" s="1"/>
  <c r="AC624" i="6"/>
  <c r="BM624" i="6" s="1"/>
  <c r="A625" i="6"/>
  <c r="B625" i="6"/>
  <c r="K625" i="6"/>
  <c r="O625" i="6"/>
  <c r="AD625" i="6"/>
  <c r="AF625" i="6"/>
  <c r="CZ625" i="6" s="1"/>
  <c r="AG625" i="6"/>
  <c r="AH625" i="6"/>
  <c r="BR625" i="6" s="1"/>
  <c r="A626" i="6"/>
  <c r="B626" i="6"/>
  <c r="L626" i="6"/>
  <c r="CF626" i="6" s="1"/>
  <c r="P626" i="6"/>
  <c r="CJ626" i="6" s="1"/>
  <c r="R626" i="6"/>
  <c r="CL626" i="6" s="1"/>
  <c r="S626" i="6"/>
  <c r="BC626" i="6" s="1"/>
  <c r="AI626" i="6"/>
  <c r="BS626" i="6" s="1"/>
  <c r="AK626" i="6"/>
  <c r="AL626" i="6"/>
  <c r="A627" i="6"/>
  <c r="B627" i="6"/>
  <c r="D627" i="6"/>
  <c r="E627" i="6"/>
  <c r="F627" i="6"/>
  <c r="BZ627" i="6" s="1"/>
  <c r="M627" i="6"/>
  <c r="T627" i="6"/>
  <c r="BD627" i="6" s="1"/>
  <c r="U627" i="6"/>
  <c r="BE627" i="6" s="1"/>
  <c r="W627" i="6"/>
  <c r="X627" i="6"/>
  <c r="BH627" i="6" s="1"/>
  <c r="A628" i="6"/>
  <c r="B628" i="6"/>
  <c r="H628" i="6"/>
  <c r="AR628" i="6" s="1"/>
  <c r="I628" i="6"/>
  <c r="CC628" i="6" s="1"/>
  <c r="Y628" i="6"/>
  <c r="CS628" i="6" s="1"/>
  <c r="Z628" i="6"/>
  <c r="AA628" i="6"/>
  <c r="AC628" i="6"/>
  <c r="BM628" i="6" s="1"/>
  <c r="A629" i="6"/>
  <c r="B629" i="6"/>
  <c r="K629" i="6"/>
  <c r="O629" i="6"/>
  <c r="AD629" i="6"/>
  <c r="BN629" i="6" s="1"/>
  <c r="AF629" i="6"/>
  <c r="AG629" i="6"/>
  <c r="DA629" i="6" s="1"/>
  <c r="AH629" i="6"/>
  <c r="A630" i="6"/>
  <c r="B630" i="6"/>
  <c r="L630" i="6"/>
  <c r="P630" i="6"/>
  <c r="R630" i="6"/>
  <c r="S630" i="6"/>
  <c r="CM630" i="6" s="1"/>
  <c r="AI630" i="6"/>
  <c r="AK630" i="6"/>
  <c r="AL630" i="6"/>
  <c r="A631" i="6"/>
  <c r="B631" i="6"/>
  <c r="D631" i="6"/>
  <c r="AN631" i="6" s="1"/>
  <c r="E631" i="6"/>
  <c r="F631" i="6"/>
  <c r="M631" i="6"/>
  <c r="T631" i="6"/>
  <c r="U631" i="6"/>
  <c r="CO631" i="6" s="1"/>
  <c r="W631" i="6"/>
  <c r="X631" i="6"/>
  <c r="A632" i="6"/>
  <c r="B632" i="6"/>
  <c r="H632" i="6"/>
  <c r="AR632" i="6" s="1"/>
  <c r="I632" i="6"/>
  <c r="Z632" i="6"/>
  <c r="CT632" i="6" s="1"/>
  <c r="AA632" i="6"/>
  <c r="BK632" i="6" s="1"/>
  <c r="AB632" i="6"/>
  <c r="BL632" i="6" s="1"/>
  <c r="A633" i="6"/>
  <c r="B633" i="6"/>
  <c r="J633" i="6"/>
  <c r="AT633" i="6" s="1"/>
  <c r="O633" i="6"/>
  <c r="AY633" i="6" s="1"/>
  <c r="AE633" i="6"/>
  <c r="AG633" i="6"/>
  <c r="AH633" i="6"/>
  <c r="A634" i="6"/>
  <c r="B634" i="6"/>
  <c r="L634" i="6"/>
  <c r="AV634" i="6" s="1"/>
  <c r="P634" i="6"/>
  <c r="S634" i="6"/>
  <c r="AI634" i="6"/>
  <c r="AJ634" i="6"/>
  <c r="BT634" i="6" s="1"/>
  <c r="A635" i="6"/>
  <c r="B635" i="6"/>
  <c r="E635" i="6"/>
  <c r="BY635" i="6" s="1"/>
  <c r="G635" i="6"/>
  <c r="CA635" i="6" s="1"/>
  <c r="T635" i="6"/>
  <c r="U635" i="6"/>
  <c r="CO635" i="6" s="1"/>
  <c r="X635" i="6"/>
  <c r="BH635" i="6" s="1"/>
  <c r="A636" i="6"/>
  <c r="B636" i="6"/>
  <c r="N636" i="6"/>
  <c r="Y636" i="6"/>
  <c r="BI636" i="6" s="1"/>
  <c r="AA636" i="6"/>
  <c r="AC636" i="6"/>
  <c r="BM636" i="6" s="1"/>
  <c r="A637" i="6"/>
  <c r="B637" i="6"/>
  <c r="K637" i="6"/>
  <c r="CE637" i="6" s="1"/>
  <c r="AD637" i="6"/>
  <c r="AE637" i="6"/>
  <c r="CY637" i="6" s="1"/>
  <c r="AH637" i="6"/>
  <c r="A638" i="6"/>
  <c r="B638" i="6"/>
  <c r="Q638" i="6"/>
  <c r="BA638" i="6" s="1"/>
  <c r="R638" i="6"/>
  <c r="BB638" i="6" s="1"/>
  <c r="AI638" i="6"/>
  <c r="AK638" i="6"/>
  <c r="A639" i="6"/>
  <c r="B639" i="6"/>
  <c r="F639" i="6"/>
  <c r="G639" i="6"/>
  <c r="M639" i="6"/>
  <c r="AW639" i="6" s="1"/>
  <c r="V639" i="6"/>
  <c r="BF639" i="6" s="1"/>
  <c r="W639" i="6"/>
  <c r="A640" i="6"/>
  <c r="B640" i="6"/>
  <c r="H640" i="6"/>
  <c r="N640" i="6"/>
  <c r="Y640" i="6"/>
  <c r="AB640" i="6"/>
  <c r="BL640" i="6" s="1"/>
  <c r="AC640" i="6"/>
  <c r="A641" i="6"/>
  <c r="B641" i="6"/>
  <c r="J641" i="6"/>
  <c r="CD641" i="6" s="1"/>
  <c r="K641" i="6"/>
  <c r="O641" i="6"/>
  <c r="CI641" i="6" s="1"/>
  <c r="AF641" i="6"/>
  <c r="AG641" i="6"/>
  <c r="DA641" i="6" s="1"/>
  <c r="A642" i="6"/>
  <c r="B642" i="6"/>
  <c r="L642" i="6"/>
  <c r="Q642" i="6"/>
  <c r="R642" i="6"/>
  <c r="CL642" i="6" s="1"/>
  <c r="AJ642" i="6"/>
  <c r="BT642" i="6" s="1"/>
  <c r="AK642" i="6"/>
  <c r="BU642" i="6" s="1"/>
  <c r="AL642" i="6"/>
  <c r="DF642" i="6" s="1"/>
  <c r="A643" i="6"/>
  <c r="B643" i="6"/>
  <c r="D643" i="6"/>
  <c r="E643" i="6"/>
  <c r="BY643" i="6" s="1"/>
  <c r="M643" i="6"/>
  <c r="CG643" i="6" s="1"/>
  <c r="T643" i="6"/>
  <c r="CN643" i="6" s="1"/>
  <c r="V643" i="6"/>
  <c r="BF643" i="6" s="1"/>
  <c r="X643" i="6"/>
  <c r="BH643" i="6" s="1"/>
  <c r="A644" i="6"/>
  <c r="B644" i="6"/>
  <c r="I644" i="6"/>
  <c r="AS644" i="6" s="1"/>
  <c r="Y644" i="6"/>
  <c r="CS644" i="6" s="1"/>
  <c r="Z644" i="6"/>
  <c r="AC644" i="6"/>
  <c r="BM644" i="6" s="1"/>
  <c r="A645" i="6"/>
  <c r="B645" i="6"/>
  <c r="O645" i="6"/>
  <c r="AD645" i="6"/>
  <c r="BN645" i="6" s="1"/>
  <c r="AF645" i="6"/>
  <c r="CZ645" i="6" s="1"/>
  <c r="AH645" i="6"/>
  <c r="BR645" i="6" s="1"/>
  <c r="A646" i="6"/>
  <c r="B646" i="6"/>
  <c r="P646" i="6"/>
  <c r="R646" i="6"/>
  <c r="S646" i="6"/>
  <c r="CM646" i="6" s="1"/>
  <c r="AK646" i="6"/>
  <c r="AL646" i="6"/>
  <c r="DF646" i="6" s="1"/>
  <c r="A647" i="6"/>
  <c r="B647" i="6"/>
  <c r="D647" i="6"/>
  <c r="E647" i="6"/>
  <c r="F647" i="6"/>
  <c r="T647" i="6"/>
  <c r="U647" i="6"/>
  <c r="W647" i="6"/>
  <c r="CQ647" i="6" s="1"/>
  <c r="A648" i="6"/>
  <c r="B648" i="6"/>
  <c r="H648" i="6"/>
  <c r="CB648" i="6" s="1"/>
  <c r="N648" i="6"/>
  <c r="Z648" i="6"/>
  <c r="BJ648" i="6" s="1"/>
  <c r="AA648" i="6"/>
  <c r="A649" i="6"/>
  <c r="B649" i="6"/>
  <c r="J649" i="6"/>
  <c r="AD649" i="6"/>
  <c r="AE649" i="6"/>
  <c r="AG649" i="6"/>
  <c r="DA649" i="6" s="1"/>
  <c r="A650" i="6"/>
  <c r="B650" i="6"/>
  <c r="L650" i="6"/>
  <c r="Q650" i="6"/>
  <c r="S650" i="6"/>
  <c r="BC650" i="6" s="1"/>
  <c r="AI650" i="6"/>
  <c r="AL650" i="6"/>
  <c r="A651" i="6"/>
  <c r="B651" i="6"/>
  <c r="F651" i="6"/>
  <c r="G651" i="6"/>
  <c r="CA651" i="6" s="1"/>
  <c r="T651" i="6"/>
  <c r="V651" i="6"/>
  <c r="X651" i="6"/>
  <c r="A652" i="6"/>
  <c r="B652" i="6"/>
  <c r="I652" i="6"/>
  <c r="N652" i="6"/>
  <c r="CH652" i="6" s="1"/>
  <c r="Y652" i="6"/>
  <c r="AB652" i="6"/>
  <c r="AC652" i="6"/>
  <c r="A653" i="6"/>
  <c r="B653" i="6"/>
  <c r="J653" i="6"/>
  <c r="K653" i="6"/>
  <c r="AU653" i="6" s="1"/>
  <c r="AD653" i="6"/>
  <c r="AF653" i="6"/>
  <c r="AH653" i="6"/>
  <c r="A654" i="6"/>
  <c r="B654" i="6"/>
  <c r="P654" i="6"/>
  <c r="Q654" i="6"/>
  <c r="R654" i="6"/>
  <c r="CL654" i="6" s="1"/>
  <c r="AJ654" i="6"/>
  <c r="AK654" i="6"/>
  <c r="A655" i="6"/>
  <c r="B655" i="6"/>
  <c r="AW655" i="6"/>
  <c r="A656" i="6"/>
  <c r="B656" i="6"/>
  <c r="A657" i="6"/>
  <c r="B657" i="6"/>
  <c r="A658" i="6"/>
  <c r="B658" i="6"/>
  <c r="A659" i="6"/>
  <c r="B659" i="6"/>
  <c r="A660" i="6"/>
  <c r="B660" i="6"/>
  <c r="A661" i="6"/>
  <c r="B661" i="6"/>
  <c r="K661" i="6"/>
  <c r="CE661" i="6" s="1"/>
  <c r="A662" i="6"/>
  <c r="B662" i="6"/>
  <c r="A663" i="6"/>
  <c r="B663" i="6"/>
  <c r="T663" i="6"/>
  <c r="BD663" i="6" s="1"/>
  <c r="A664" i="6"/>
  <c r="B664" i="6"/>
  <c r="A665" i="6"/>
  <c r="B665" i="6"/>
  <c r="A666" i="6"/>
  <c r="B666" i="6"/>
  <c r="A667" i="6"/>
  <c r="B667" i="6"/>
  <c r="A668" i="6"/>
  <c r="B668" i="6"/>
  <c r="A669" i="6"/>
  <c r="B669" i="6"/>
  <c r="A670" i="6"/>
  <c r="B670" i="6"/>
  <c r="A671" i="6"/>
  <c r="B671" i="6"/>
  <c r="A672" i="6"/>
  <c r="B672" i="6"/>
  <c r="A673" i="6"/>
  <c r="B673" i="6"/>
  <c r="A674" i="6"/>
  <c r="B674" i="6"/>
  <c r="A675" i="6"/>
  <c r="B675" i="6"/>
  <c r="D675" i="6"/>
  <c r="AN675" i="6" s="1"/>
  <c r="T675" i="6"/>
  <c r="BD675" i="6" s="1"/>
  <c r="A676" i="6"/>
  <c r="B676" i="6"/>
  <c r="Y676" i="6"/>
  <c r="A677" i="6"/>
  <c r="B677" i="6"/>
  <c r="A678" i="6"/>
  <c r="B678" i="6"/>
  <c r="J678" i="6"/>
  <c r="AE678" i="6"/>
  <c r="BO678" i="6" s="1"/>
  <c r="AG678" i="6"/>
  <c r="AH678" i="6"/>
  <c r="A679" i="6"/>
  <c r="B679" i="6"/>
  <c r="G679" i="6"/>
  <c r="CA679" i="6" s="1"/>
  <c r="L679" i="6"/>
  <c r="AV679" i="6" s="1"/>
  <c r="T679" i="6"/>
  <c r="BD679" i="6" s="1"/>
  <c r="AK679" i="6"/>
  <c r="BU679" i="6" s="1"/>
  <c r="AL679" i="6"/>
  <c r="A680" i="6"/>
  <c r="B680" i="6"/>
  <c r="I680" i="6"/>
  <c r="AS680" i="6" s="1"/>
  <c r="M680" i="6"/>
  <c r="A681" i="6"/>
  <c r="B681" i="6"/>
  <c r="AG681" i="6"/>
  <c r="A682" i="6"/>
  <c r="B682" i="6"/>
  <c r="L682" i="6"/>
  <c r="O682" i="6"/>
  <c r="AE682" i="6"/>
  <c r="AL682" i="6"/>
  <c r="A683" i="6"/>
  <c r="B683" i="6"/>
  <c r="G683" i="6"/>
  <c r="CA683" i="6" s="1"/>
  <c r="Q683" i="6"/>
  <c r="R683" i="6"/>
  <c r="S683" i="6"/>
  <c r="T683" i="6"/>
  <c r="BD683" i="6" s="1"/>
  <c r="A684" i="6"/>
  <c r="B684" i="6"/>
  <c r="D684" i="6"/>
  <c r="F684" i="6"/>
  <c r="U684" i="6"/>
  <c r="BE684" i="6" s="1"/>
  <c r="V684" i="6"/>
  <c r="A685" i="6"/>
  <c r="B685" i="6"/>
  <c r="H685" i="6"/>
  <c r="Y685" i="6"/>
  <c r="Z685" i="6"/>
  <c r="AB685" i="6"/>
  <c r="CV685" i="6" s="1"/>
  <c r="AE685" i="6"/>
  <c r="A686" i="6"/>
  <c r="B686" i="6"/>
  <c r="K686" i="6"/>
  <c r="AU686" i="6" s="1"/>
  <c r="AD686" i="6"/>
  <c r="AE686" i="6"/>
  <c r="AH686" i="6"/>
  <c r="A687" i="6"/>
  <c r="B687" i="6"/>
  <c r="E687" i="6"/>
  <c r="BY687" i="6" s="1"/>
  <c r="L687" i="6"/>
  <c r="M687" i="6"/>
  <c r="AI687" i="6"/>
  <c r="DC687" i="6" s="1"/>
  <c r="AK687" i="6"/>
  <c r="A688" i="6"/>
  <c r="B688" i="6"/>
  <c r="M688" i="6"/>
  <c r="T688" i="6"/>
  <c r="CN688" i="6" s="1"/>
  <c r="A689" i="6"/>
  <c r="B689" i="6"/>
  <c r="N689" i="6"/>
  <c r="AA689" i="6"/>
  <c r="AG689" i="6"/>
  <c r="A690" i="6"/>
  <c r="B690" i="6"/>
  <c r="O690" i="6"/>
  <c r="AY690" i="6" s="1"/>
  <c r="AH690" i="6"/>
  <c r="A691" i="6"/>
  <c r="B691" i="6"/>
  <c r="P691" i="6"/>
  <c r="S691" i="6"/>
  <c r="A692" i="6"/>
  <c r="B692" i="6"/>
  <c r="D692" i="6"/>
  <c r="F692" i="6"/>
  <c r="T692" i="6"/>
  <c r="W692" i="6"/>
  <c r="X692" i="6"/>
  <c r="CR692" i="6" s="1"/>
  <c r="CH692" i="6"/>
  <c r="A693" i="6"/>
  <c r="B693" i="6"/>
  <c r="H693" i="6"/>
  <c r="I693" i="6"/>
  <c r="CC693" i="6" s="1"/>
  <c r="Z693" i="6"/>
  <c r="BJ693" i="6" s="1"/>
  <c r="AA693" i="6"/>
  <c r="BK693" i="6" s="1"/>
  <c r="AC693" i="6"/>
  <c r="AG693" i="6"/>
  <c r="DA693" i="6" s="1"/>
  <c r="A694" i="6"/>
  <c r="B694" i="6"/>
  <c r="J694" i="6"/>
  <c r="AE694" i="6"/>
  <c r="AF694" i="6"/>
  <c r="CZ694" i="6" s="1"/>
  <c r="AL694" i="6"/>
  <c r="A695" i="6"/>
  <c r="B695" i="6"/>
  <c r="AI695" i="6"/>
  <c r="DC695" i="6" s="1"/>
  <c r="AK695" i="6"/>
  <c r="A696" i="6"/>
  <c r="B696" i="6"/>
  <c r="M696" i="6"/>
  <c r="Z696" i="6"/>
  <c r="A697" i="6"/>
  <c r="B697" i="6"/>
  <c r="N697" i="6"/>
  <c r="AG697" i="6"/>
  <c r="A698" i="6"/>
  <c r="B698" i="6"/>
  <c r="J698" i="6"/>
  <c r="S698" i="6"/>
  <c r="AI698" i="6"/>
  <c r="A699" i="6"/>
  <c r="B699" i="6"/>
  <c r="L699" i="6"/>
  <c r="AV699" i="6" s="1"/>
  <c r="Q699" i="6"/>
  <c r="R699" i="6"/>
  <c r="V699" i="6"/>
  <c r="CP699" i="6" s="1"/>
  <c r="A700" i="6"/>
  <c r="B700" i="6"/>
  <c r="D700" i="6"/>
  <c r="BX700" i="6" s="1"/>
  <c r="G700" i="6"/>
  <c r="U700" i="6"/>
  <c r="BE700" i="6" s="1"/>
  <c r="W700" i="6"/>
  <c r="CQ700" i="6" s="1"/>
  <c r="AB700" i="6"/>
  <c r="A701" i="6"/>
  <c r="B701" i="6"/>
  <c r="I701" i="6"/>
  <c r="Y701" i="6"/>
  <c r="AB701" i="6"/>
  <c r="BL701" i="6" s="1"/>
  <c r="AC701" i="6"/>
  <c r="BM701" i="6" s="1"/>
  <c r="AH701" i="6"/>
  <c r="A702" i="6"/>
  <c r="B702" i="6"/>
  <c r="J702" i="6"/>
  <c r="AT702" i="6" s="1"/>
  <c r="L702" i="6"/>
  <c r="AD702" i="6"/>
  <c r="CX702" i="6" s="1"/>
  <c r="AF702" i="6"/>
  <c r="AG702" i="6"/>
  <c r="A703" i="6"/>
  <c r="B703" i="6"/>
  <c r="L703" i="6"/>
  <c r="AI703" i="6"/>
  <c r="DC703" i="6" s="1"/>
  <c r="AL703" i="6"/>
  <c r="DF703" i="6" s="1"/>
  <c r="A704" i="6"/>
  <c r="B704" i="6"/>
  <c r="M704" i="6"/>
  <c r="A705" i="6"/>
  <c r="B705" i="6"/>
  <c r="AG705" i="6"/>
  <c r="CE705" i="6"/>
  <c r="A706" i="6"/>
  <c r="B706" i="6"/>
  <c r="K706" i="6"/>
  <c r="AU706" i="6" s="1"/>
  <c r="O706" i="6"/>
  <c r="P706" i="6"/>
  <c r="A707" i="6"/>
  <c r="B707" i="6"/>
  <c r="E707" i="6"/>
  <c r="Q707" i="6"/>
  <c r="S707" i="6"/>
  <c r="T707" i="6"/>
  <c r="BD707" i="6" s="1"/>
  <c r="A708" i="6"/>
  <c r="B708" i="6"/>
  <c r="D708" i="6"/>
  <c r="E708" i="6"/>
  <c r="AO708" i="6" s="1"/>
  <c r="F708" i="6"/>
  <c r="T708" i="6"/>
  <c r="U708" i="6"/>
  <c r="BE708" i="6" s="1"/>
  <c r="W708" i="6"/>
  <c r="CQ708" i="6" s="1"/>
  <c r="A709" i="6"/>
  <c r="B709" i="6"/>
  <c r="H709" i="6"/>
  <c r="AR709" i="6" s="1"/>
  <c r="Z709" i="6"/>
  <c r="AA709" i="6"/>
  <c r="BK709" i="6" s="1"/>
  <c r="AE709" i="6"/>
  <c r="A710" i="6"/>
  <c r="B710" i="6"/>
  <c r="AD710" i="6"/>
  <c r="AF710" i="6"/>
  <c r="CZ710" i="6" s="1"/>
  <c r="AH710" i="6"/>
  <c r="A711" i="6"/>
  <c r="B711" i="6"/>
  <c r="F711" i="6"/>
  <c r="AP711" i="6" s="1"/>
  <c r="L711" i="6"/>
  <c r="U711" i="6"/>
  <c r="AI711" i="6"/>
  <c r="AJ711" i="6"/>
  <c r="A712" i="6"/>
  <c r="B712" i="6"/>
  <c r="M712" i="6"/>
  <c r="A713" i="6"/>
  <c r="B713" i="6"/>
  <c r="N713" i="6"/>
  <c r="AH713" i="6"/>
  <c r="A714" i="6"/>
  <c r="B714" i="6"/>
  <c r="O714" i="6"/>
  <c r="R714" i="6"/>
  <c r="AF714" i="6"/>
  <c r="A715" i="6"/>
  <c r="B715" i="6"/>
  <c r="G715" i="6"/>
  <c r="R715" i="6"/>
  <c r="S715" i="6"/>
  <c r="U715" i="6"/>
  <c r="A716" i="6"/>
  <c r="B716" i="6"/>
  <c r="D716" i="6"/>
  <c r="F716" i="6"/>
  <c r="G716" i="6"/>
  <c r="I716" i="6"/>
  <c r="T716" i="6"/>
  <c r="U716" i="6"/>
  <c r="BE716" i="6" s="1"/>
  <c r="V716" i="6"/>
  <c r="A717" i="6"/>
  <c r="B717" i="6"/>
  <c r="I717" i="6"/>
  <c r="Y717" i="6"/>
  <c r="AA717" i="6"/>
  <c r="BK717" i="6" s="1"/>
  <c r="AB717" i="6"/>
  <c r="BL717" i="6" s="1"/>
  <c r="A718" i="6"/>
  <c r="B718" i="6"/>
  <c r="J718" i="6"/>
  <c r="Q718" i="6"/>
  <c r="BA718" i="6" s="1"/>
  <c r="AD718" i="6"/>
  <c r="AE718" i="6"/>
  <c r="AH718" i="6"/>
  <c r="AJ718" i="6"/>
  <c r="BT718" i="6" s="1"/>
  <c r="A719" i="6"/>
  <c r="B719" i="6"/>
  <c r="L719" i="6"/>
  <c r="AI719" i="6"/>
  <c r="AK719" i="6"/>
  <c r="AL719" i="6"/>
  <c r="BV719" i="6" s="1"/>
  <c r="A720" i="6"/>
  <c r="B720" i="6"/>
  <c r="M720" i="6"/>
  <c r="T720" i="6"/>
  <c r="CN720" i="6" s="1"/>
  <c r="A721" i="6"/>
  <c r="B721" i="6"/>
  <c r="N721" i="6"/>
  <c r="CH721" i="6" s="1"/>
  <c r="AG721" i="6"/>
  <c r="BQ721" i="6" s="1"/>
  <c r="A722" i="6"/>
  <c r="B722" i="6"/>
  <c r="O722" i="6"/>
  <c r="A723" i="6"/>
  <c r="B723" i="6"/>
  <c r="P723" i="6"/>
  <c r="R723" i="6"/>
  <c r="X723" i="6"/>
  <c r="AK723" i="6"/>
  <c r="A724" i="6"/>
  <c r="B724" i="6"/>
  <c r="D724" i="6"/>
  <c r="BX724" i="6" s="1"/>
  <c r="G724" i="6"/>
  <c r="CA724" i="6" s="1"/>
  <c r="T724" i="6"/>
  <c r="CN724" i="6" s="1"/>
  <c r="W724" i="6"/>
  <c r="X724" i="6"/>
  <c r="Z724" i="6"/>
  <c r="A725" i="6"/>
  <c r="B725" i="6"/>
  <c r="H725" i="6"/>
  <c r="CB725" i="6" s="1"/>
  <c r="K725" i="6"/>
  <c r="O725" i="6"/>
  <c r="Z725" i="6"/>
  <c r="AA725" i="6"/>
  <c r="A726" i="6"/>
  <c r="B726" i="6"/>
  <c r="J726" i="6"/>
  <c r="CD726" i="6" s="1"/>
  <c r="P726" i="6"/>
  <c r="AD726" i="6"/>
  <c r="BN726" i="6" s="1"/>
  <c r="AF726" i="6"/>
  <c r="AH726" i="6"/>
  <c r="DB726" i="6" s="1"/>
  <c r="AL726" i="6"/>
  <c r="A727" i="6"/>
  <c r="B727" i="6"/>
  <c r="E727" i="6"/>
  <c r="U727" i="6"/>
  <c r="CO727" i="6" s="1"/>
  <c r="AI727" i="6"/>
  <c r="AJ727" i="6"/>
  <c r="A728" i="6"/>
  <c r="B728" i="6"/>
  <c r="AB728" i="6"/>
  <c r="A729" i="6"/>
  <c r="B729" i="6"/>
  <c r="K729" i="6"/>
  <c r="O729" i="6"/>
  <c r="AF729" i="6"/>
  <c r="A730" i="6"/>
  <c r="B730" i="6"/>
  <c r="P730" i="6"/>
  <c r="AG730" i="6"/>
  <c r="BQ730" i="6" s="1"/>
  <c r="AI730" i="6"/>
  <c r="A731" i="6"/>
  <c r="B731" i="6"/>
  <c r="P731" i="6"/>
  <c r="S731" i="6"/>
  <c r="BC731" i="6" s="1"/>
  <c r="X731" i="6"/>
  <c r="BH731" i="6" s="1"/>
  <c r="AJ731" i="6"/>
  <c r="A732" i="6"/>
  <c r="B732" i="6"/>
  <c r="E732" i="6"/>
  <c r="G732" i="6"/>
  <c r="V732" i="6"/>
  <c r="W732" i="6"/>
  <c r="X732" i="6"/>
  <c r="Y732" i="6"/>
  <c r="CH732" i="6"/>
  <c r="A733" i="6"/>
  <c r="B733" i="6"/>
  <c r="Y733" i="6"/>
  <c r="CS733" i="6" s="1"/>
  <c r="AA733" i="6"/>
  <c r="AC733" i="6"/>
  <c r="AF733" i="6"/>
  <c r="A734" i="6"/>
  <c r="B734" i="6"/>
  <c r="J734" i="6"/>
  <c r="AT734" i="6" s="1"/>
  <c r="S734" i="6"/>
  <c r="AF734" i="6"/>
  <c r="AG734" i="6"/>
  <c r="AH734" i="6"/>
  <c r="AI734" i="6"/>
  <c r="A735" i="6"/>
  <c r="B735" i="6"/>
  <c r="L735" i="6"/>
  <c r="CF735" i="6" s="1"/>
  <c r="S735" i="6"/>
  <c r="CM735" i="6" s="1"/>
  <c r="X735" i="6"/>
  <c r="AJ735" i="6"/>
  <c r="DD735" i="6" s="1"/>
  <c r="AK735" i="6"/>
  <c r="A736" i="6"/>
  <c r="B736" i="6"/>
  <c r="A737" i="6"/>
  <c r="B737" i="6"/>
  <c r="N737" i="6"/>
  <c r="CH737" i="6" s="1"/>
  <c r="A738" i="6"/>
  <c r="B738" i="6"/>
  <c r="L738" i="6"/>
  <c r="AJ738" i="6"/>
  <c r="A739" i="6"/>
  <c r="B739" i="6"/>
  <c r="E739" i="6"/>
  <c r="BY739" i="6" s="1"/>
  <c r="L739" i="6"/>
  <c r="P739" i="6"/>
  <c r="AZ739" i="6" s="1"/>
  <c r="R739" i="6"/>
  <c r="T739" i="6"/>
  <c r="X739" i="6"/>
  <c r="A740" i="6"/>
  <c r="B740" i="6"/>
  <c r="F740" i="6"/>
  <c r="G740" i="6"/>
  <c r="V740" i="6"/>
  <c r="W740" i="6"/>
  <c r="CQ740" i="6" s="1"/>
  <c r="AA740" i="6"/>
  <c r="A741" i="6"/>
  <c r="B741" i="6"/>
  <c r="I741" i="6"/>
  <c r="AS741" i="6" s="1"/>
  <c r="AA741" i="6"/>
  <c r="AB741" i="6"/>
  <c r="AC741" i="6"/>
  <c r="A742" i="6"/>
  <c r="B742" i="6"/>
  <c r="J742" i="6"/>
  <c r="CD742" i="6" s="1"/>
  <c r="K742" i="6"/>
  <c r="Q742" i="6"/>
  <c r="AD742" i="6"/>
  <c r="AE742" i="6"/>
  <c r="AG742" i="6"/>
  <c r="AK742" i="6"/>
  <c r="A743" i="6"/>
  <c r="B743" i="6"/>
  <c r="D743" i="6"/>
  <c r="E743" i="6"/>
  <c r="BY743" i="6" s="1"/>
  <c r="F743" i="6"/>
  <c r="G743" i="6"/>
  <c r="AQ743" i="6" s="1"/>
  <c r="M743" i="6"/>
  <c r="CG743" i="6" s="1"/>
  <c r="T743" i="6"/>
  <c r="CN743" i="6" s="1"/>
  <c r="U743" i="6"/>
  <c r="V743" i="6"/>
  <c r="W743" i="6"/>
  <c r="X743" i="6"/>
  <c r="AI743" i="6"/>
  <c r="AJ743" i="6"/>
  <c r="A744" i="6"/>
  <c r="B744" i="6"/>
  <c r="H744" i="6"/>
  <c r="I744" i="6"/>
  <c r="N744" i="6"/>
  <c r="CH744" i="6" s="1"/>
  <c r="Y744" i="6"/>
  <c r="Z744" i="6"/>
  <c r="BJ744" i="6" s="1"/>
  <c r="AA744" i="6"/>
  <c r="BK744" i="6" s="1"/>
  <c r="AB744" i="6"/>
  <c r="AC744" i="6"/>
  <c r="A745" i="6"/>
  <c r="B745" i="6"/>
  <c r="J745" i="6"/>
  <c r="K745" i="6"/>
  <c r="O745" i="6"/>
  <c r="AD745" i="6"/>
  <c r="AE745" i="6"/>
  <c r="AF745" i="6"/>
  <c r="AG745" i="6"/>
  <c r="AH745" i="6"/>
  <c r="A746" i="6"/>
  <c r="B746" i="6"/>
  <c r="O746" i="6"/>
  <c r="AY746" i="6" s="1"/>
  <c r="R746" i="6"/>
  <c r="AI746" i="6"/>
  <c r="A747" i="6"/>
  <c r="B747" i="6"/>
  <c r="D747" i="6"/>
  <c r="AN747" i="6" s="1"/>
  <c r="E747" i="6"/>
  <c r="BY747" i="6" s="1"/>
  <c r="F747" i="6"/>
  <c r="G747" i="6"/>
  <c r="M747" i="6"/>
  <c r="P747" i="6"/>
  <c r="CJ747" i="6" s="1"/>
  <c r="R747" i="6"/>
  <c r="T747" i="6"/>
  <c r="U747" i="6"/>
  <c r="V747" i="6"/>
  <c r="CP747" i="6" s="1"/>
  <c r="W747" i="6"/>
  <c r="X747" i="6"/>
  <c r="BH747" i="6" s="1"/>
  <c r="A748" i="6"/>
  <c r="B748" i="6"/>
  <c r="F748" i="6"/>
  <c r="AP748" i="6" s="1"/>
  <c r="G748" i="6"/>
  <c r="H748" i="6"/>
  <c r="CB748" i="6" s="1"/>
  <c r="I748" i="6"/>
  <c r="N748" i="6"/>
  <c r="CH748" i="6" s="1"/>
  <c r="T748" i="6"/>
  <c r="CN748" i="6" s="1"/>
  <c r="W748" i="6"/>
  <c r="BG748" i="6" s="1"/>
  <c r="X748" i="6"/>
  <c r="Y748" i="6"/>
  <c r="Z748" i="6"/>
  <c r="AA748" i="6"/>
  <c r="AB748" i="6"/>
  <c r="BL748" i="6" s="1"/>
  <c r="AC748" i="6"/>
  <c r="A749" i="6"/>
  <c r="B749" i="6"/>
  <c r="H749" i="6"/>
  <c r="AR749" i="6" s="1"/>
  <c r="J749" i="6"/>
  <c r="K749" i="6"/>
  <c r="O749" i="6"/>
  <c r="Y749" i="6"/>
  <c r="AA749" i="6"/>
  <c r="CU749" i="6" s="1"/>
  <c r="AC749" i="6"/>
  <c r="AD749" i="6"/>
  <c r="BN749" i="6" s="1"/>
  <c r="AE749" i="6"/>
  <c r="AF749" i="6"/>
  <c r="AG749" i="6"/>
  <c r="AH749" i="6"/>
  <c r="A750" i="6"/>
  <c r="B750" i="6"/>
  <c r="J750" i="6"/>
  <c r="CD750" i="6" s="1"/>
  <c r="K750" i="6"/>
  <c r="CE750" i="6" s="1"/>
  <c r="AE750" i="6"/>
  <c r="BO750" i="6" s="1"/>
  <c r="AF750" i="6"/>
  <c r="BP750" i="6" s="1"/>
  <c r="AG750" i="6"/>
  <c r="BQ750" i="6" s="1"/>
  <c r="AL750" i="6"/>
  <c r="A751" i="6"/>
  <c r="B751" i="6"/>
  <c r="D751" i="6"/>
  <c r="AN751" i="6" s="1"/>
  <c r="E751" i="6"/>
  <c r="F751" i="6"/>
  <c r="G751" i="6"/>
  <c r="CA751" i="6" s="1"/>
  <c r="M751" i="6"/>
  <c r="T751" i="6"/>
  <c r="U751" i="6"/>
  <c r="BE751" i="6" s="1"/>
  <c r="V751" i="6"/>
  <c r="CP751" i="6" s="1"/>
  <c r="W751" i="6"/>
  <c r="X751" i="6"/>
  <c r="CR751" i="6" s="1"/>
  <c r="AK751" i="6"/>
  <c r="AL751" i="6"/>
  <c r="DF751" i="6" s="1"/>
  <c r="A752" i="6"/>
  <c r="B752" i="6"/>
  <c r="E752" i="6"/>
  <c r="AO752" i="6" s="1"/>
  <c r="H752" i="6"/>
  <c r="CB752" i="6" s="1"/>
  <c r="I752" i="6"/>
  <c r="AS752" i="6" s="1"/>
  <c r="M752" i="6"/>
  <c r="N752" i="6"/>
  <c r="AX752" i="6" s="1"/>
  <c r="Y752" i="6"/>
  <c r="BI752" i="6" s="1"/>
  <c r="Z752" i="6"/>
  <c r="CT752" i="6" s="1"/>
  <c r="AA752" i="6"/>
  <c r="AB752" i="6"/>
  <c r="AC752" i="6"/>
  <c r="BM752" i="6" s="1"/>
  <c r="A753" i="6"/>
  <c r="B753" i="6"/>
  <c r="J753" i="6"/>
  <c r="K753" i="6"/>
  <c r="CE753" i="6" s="1"/>
  <c r="N753" i="6"/>
  <c r="AX753" i="6" s="1"/>
  <c r="O753" i="6"/>
  <c r="AY753" i="6" s="1"/>
  <c r="AD753" i="6"/>
  <c r="AE753" i="6"/>
  <c r="BO753" i="6" s="1"/>
  <c r="AF753" i="6"/>
  <c r="AG753" i="6"/>
  <c r="AH753" i="6"/>
  <c r="A754" i="6"/>
  <c r="B754" i="6"/>
  <c r="O754" i="6"/>
  <c r="AE754" i="6"/>
  <c r="A755" i="6"/>
  <c r="B755" i="6"/>
  <c r="D755" i="6"/>
  <c r="E755" i="6"/>
  <c r="BY755" i="6" s="1"/>
  <c r="F755" i="6"/>
  <c r="G755" i="6"/>
  <c r="M755" i="6"/>
  <c r="P755" i="6"/>
  <c r="R755" i="6"/>
  <c r="BB755" i="6" s="1"/>
  <c r="T755" i="6"/>
  <c r="CN755" i="6" s="1"/>
  <c r="U755" i="6"/>
  <c r="V755" i="6"/>
  <c r="W755" i="6"/>
  <c r="X755" i="6"/>
  <c r="BH755" i="6" s="1"/>
  <c r="A756" i="6"/>
  <c r="B756" i="6"/>
  <c r="D756" i="6"/>
  <c r="G756" i="6"/>
  <c r="CA756" i="6" s="1"/>
  <c r="H756" i="6"/>
  <c r="AR756" i="6" s="1"/>
  <c r="I756" i="6"/>
  <c r="N756" i="6"/>
  <c r="T756" i="6"/>
  <c r="U756" i="6"/>
  <c r="CO756" i="6" s="1"/>
  <c r="W756" i="6"/>
  <c r="CQ756" i="6" s="1"/>
  <c r="Y756" i="6"/>
  <c r="BI756" i="6" s="1"/>
  <c r="Z756" i="6"/>
  <c r="AA756" i="6"/>
  <c r="CU756" i="6" s="1"/>
  <c r="AB756" i="6"/>
  <c r="CV756" i="6" s="1"/>
  <c r="AC756" i="6"/>
  <c r="A757" i="6"/>
  <c r="B757" i="6"/>
  <c r="I757" i="6"/>
  <c r="J757" i="6"/>
  <c r="K757" i="6"/>
  <c r="O757" i="6"/>
  <c r="CI757" i="6" s="1"/>
  <c r="Z757" i="6"/>
  <c r="AA757" i="6"/>
  <c r="AD757" i="6"/>
  <c r="BN757" i="6" s="1"/>
  <c r="AE757" i="6"/>
  <c r="AF757" i="6"/>
  <c r="AG757" i="6"/>
  <c r="AH757" i="6"/>
  <c r="A758" i="6"/>
  <c r="B758" i="6"/>
  <c r="R758" i="6"/>
  <c r="BB758" i="6" s="1"/>
  <c r="AE758" i="6"/>
  <c r="AG758" i="6"/>
  <c r="BQ758" i="6" s="1"/>
  <c r="CF758" i="6"/>
  <c r="A759" i="6"/>
  <c r="B759" i="6"/>
  <c r="D759" i="6"/>
  <c r="E759" i="6"/>
  <c r="BY759" i="6" s="1"/>
  <c r="F759" i="6"/>
  <c r="G759" i="6"/>
  <c r="M759" i="6"/>
  <c r="T759" i="6"/>
  <c r="U759" i="6"/>
  <c r="CO759" i="6" s="1"/>
  <c r="V759" i="6"/>
  <c r="W759" i="6"/>
  <c r="CQ759" i="6" s="1"/>
  <c r="X759" i="6"/>
  <c r="AI759" i="6"/>
  <c r="AK759" i="6"/>
  <c r="A760" i="6"/>
  <c r="B760" i="6"/>
  <c r="F760" i="6"/>
  <c r="AP760" i="6" s="1"/>
  <c r="H760" i="6"/>
  <c r="I760" i="6"/>
  <c r="N760" i="6"/>
  <c r="AX760" i="6" s="1"/>
  <c r="Y760" i="6"/>
  <c r="Z760" i="6"/>
  <c r="BJ760" i="6" s="1"/>
  <c r="AA760" i="6"/>
  <c r="AB760" i="6"/>
  <c r="AC760" i="6"/>
  <c r="BM760" i="6" s="1"/>
  <c r="A761" i="6"/>
  <c r="B761" i="6"/>
  <c r="J761" i="6"/>
  <c r="K761" i="6"/>
  <c r="N761" i="6"/>
  <c r="AX761" i="6" s="1"/>
  <c r="O761" i="6"/>
  <c r="AY761" i="6" s="1"/>
  <c r="AD761" i="6"/>
  <c r="AE761" i="6"/>
  <c r="AF761" i="6"/>
  <c r="CZ761" i="6" s="1"/>
  <c r="AG761" i="6"/>
  <c r="AH761" i="6"/>
  <c r="A762" i="6"/>
  <c r="B762" i="6"/>
  <c r="AD762" i="6"/>
  <c r="BN762" i="6" s="1"/>
  <c r="A763" i="6"/>
  <c r="B763" i="6"/>
  <c r="D763" i="6"/>
  <c r="E763" i="6"/>
  <c r="F763" i="6"/>
  <c r="G763" i="6"/>
  <c r="AQ763" i="6" s="1"/>
  <c r="M763" i="6"/>
  <c r="Q763" i="6"/>
  <c r="CK763" i="6" s="1"/>
  <c r="R763" i="6"/>
  <c r="S763" i="6"/>
  <c r="BC763" i="6" s="1"/>
  <c r="T763" i="6"/>
  <c r="U763" i="6"/>
  <c r="V763" i="6"/>
  <c r="BF763" i="6" s="1"/>
  <c r="W763" i="6"/>
  <c r="X763" i="6"/>
  <c r="A764" i="6"/>
  <c r="B764" i="6"/>
  <c r="D764" i="6"/>
  <c r="F764" i="6"/>
  <c r="H764" i="6"/>
  <c r="CB764" i="6" s="1"/>
  <c r="I764" i="6"/>
  <c r="N764" i="6"/>
  <c r="T764" i="6"/>
  <c r="CN764" i="6" s="1"/>
  <c r="V764" i="6"/>
  <c r="CP764" i="6" s="1"/>
  <c r="W764" i="6"/>
  <c r="Y764" i="6"/>
  <c r="Z764" i="6"/>
  <c r="AA764" i="6"/>
  <c r="AB764" i="6"/>
  <c r="AC764" i="6"/>
  <c r="BM764" i="6" s="1"/>
  <c r="A765" i="6"/>
  <c r="B765" i="6"/>
  <c r="J765" i="6"/>
  <c r="CD765" i="6" s="1"/>
  <c r="K765" i="6"/>
  <c r="AU765" i="6" s="1"/>
  <c r="O765" i="6"/>
  <c r="Y765" i="6"/>
  <c r="Z765" i="6"/>
  <c r="AA765" i="6"/>
  <c r="AD765" i="6"/>
  <c r="AE765" i="6"/>
  <c r="BO765" i="6" s="1"/>
  <c r="AF765" i="6"/>
  <c r="BP765" i="6" s="1"/>
  <c r="AG765" i="6"/>
  <c r="BQ765" i="6" s="1"/>
  <c r="AH765" i="6"/>
  <c r="A766" i="6"/>
  <c r="B766" i="6"/>
  <c r="J766" i="6"/>
  <c r="K766" i="6"/>
  <c r="Q766" i="6"/>
  <c r="AE766" i="6"/>
  <c r="BO766" i="6" s="1"/>
  <c r="AG766" i="6"/>
  <c r="AH766" i="6"/>
  <c r="DB766" i="6" s="1"/>
  <c r="AK766" i="6"/>
  <c r="A767" i="6"/>
  <c r="B767" i="6"/>
  <c r="D767" i="6"/>
  <c r="E767" i="6"/>
  <c r="F767" i="6"/>
  <c r="BZ767" i="6" s="1"/>
  <c r="G767" i="6"/>
  <c r="L767" i="6"/>
  <c r="CF767" i="6" s="1"/>
  <c r="M767" i="6"/>
  <c r="S767" i="6"/>
  <c r="T767" i="6"/>
  <c r="U767" i="6"/>
  <c r="CO767" i="6" s="1"/>
  <c r="V767" i="6"/>
  <c r="W767" i="6"/>
  <c r="X767" i="6"/>
  <c r="BH767" i="6" s="1"/>
  <c r="AI767" i="6"/>
  <c r="AJ767" i="6"/>
  <c r="DD767" i="6" s="1"/>
  <c r="AK767" i="6"/>
  <c r="A768" i="6"/>
  <c r="B768" i="6"/>
  <c r="H768" i="6"/>
  <c r="I768" i="6"/>
  <c r="M768" i="6"/>
  <c r="CG768" i="6" s="1"/>
  <c r="N768" i="6"/>
  <c r="AX768" i="6" s="1"/>
  <c r="T768" i="6"/>
  <c r="Y768" i="6"/>
  <c r="BI768" i="6" s="1"/>
  <c r="Z768" i="6"/>
  <c r="AA768" i="6"/>
  <c r="AB768" i="6"/>
  <c r="BL768" i="6" s="1"/>
  <c r="AC768" i="6"/>
  <c r="A769" i="6"/>
  <c r="B769" i="6"/>
  <c r="J769" i="6"/>
  <c r="AT769" i="6" s="1"/>
  <c r="K769" i="6"/>
  <c r="N769" i="6"/>
  <c r="O769" i="6"/>
  <c r="Z769" i="6"/>
  <c r="CT769" i="6" s="1"/>
  <c r="AD769" i="6"/>
  <c r="AE769" i="6"/>
  <c r="CY769" i="6" s="1"/>
  <c r="AF769" i="6"/>
  <c r="BP769" i="6" s="1"/>
  <c r="AG769" i="6"/>
  <c r="DA769" i="6" s="1"/>
  <c r="AH769" i="6"/>
  <c r="A770" i="6"/>
  <c r="B770" i="6"/>
  <c r="O770" i="6"/>
  <c r="AY770" i="6" s="1"/>
  <c r="A771" i="6"/>
  <c r="B771" i="6"/>
  <c r="D771" i="6"/>
  <c r="E771" i="6"/>
  <c r="F771" i="6"/>
  <c r="AP771" i="6" s="1"/>
  <c r="G771" i="6"/>
  <c r="AQ771" i="6" s="1"/>
  <c r="M771" i="6"/>
  <c r="CG771" i="6" s="1"/>
  <c r="P771" i="6"/>
  <c r="AZ771" i="6" s="1"/>
  <c r="Q771" i="6"/>
  <c r="BA771" i="6" s="1"/>
  <c r="T771" i="6"/>
  <c r="U771" i="6"/>
  <c r="V771" i="6"/>
  <c r="BF771" i="6" s="1"/>
  <c r="W771" i="6"/>
  <c r="X771" i="6"/>
  <c r="BH771" i="6" s="1"/>
  <c r="A772" i="6"/>
  <c r="B772" i="6"/>
  <c r="E772" i="6"/>
  <c r="AO772" i="6" s="1"/>
  <c r="G772" i="6"/>
  <c r="H772" i="6"/>
  <c r="AR772" i="6" s="1"/>
  <c r="I772" i="6"/>
  <c r="N772" i="6"/>
  <c r="CH772" i="6" s="1"/>
  <c r="U772" i="6"/>
  <c r="V772" i="6"/>
  <c r="Y772" i="6"/>
  <c r="Z772" i="6"/>
  <c r="BJ772" i="6" s="1"/>
  <c r="AA772" i="6"/>
  <c r="AB772" i="6"/>
  <c r="AC772" i="6"/>
  <c r="CW772" i="6" s="1"/>
  <c r="A773" i="6"/>
  <c r="B773" i="6"/>
  <c r="J773" i="6"/>
  <c r="K773" i="6"/>
  <c r="O773" i="6"/>
  <c r="Z773" i="6"/>
  <c r="AB773" i="6"/>
  <c r="BL773" i="6" s="1"/>
  <c r="AC773" i="6"/>
  <c r="AD773" i="6"/>
  <c r="AE773" i="6"/>
  <c r="AF773" i="6"/>
  <c r="AG773" i="6"/>
  <c r="BQ773" i="6" s="1"/>
  <c r="AH773" i="6"/>
  <c r="A774" i="6"/>
  <c r="B774" i="6"/>
  <c r="J774" i="6"/>
  <c r="AD774" i="6"/>
  <c r="CX774" i="6" s="1"/>
  <c r="AE774" i="6"/>
  <c r="AF774" i="6"/>
  <c r="BP774" i="6" s="1"/>
  <c r="A775" i="6"/>
  <c r="B775" i="6"/>
  <c r="D775" i="6"/>
  <c r="AN775" i="6" s="1"/>
  <c r="E775" i="6"/>
  <c r="BY775" i="6" s="1"/>
  <c r="F775" i="6"/>
  <c r="G775" i="6"/>
  <c r="M775" i="6"/>
  <c r="T775" i="6"/>
  <c r="U775" i="6"/>
  <c r="CO775" i="6" s="1"/>
  <c r="V775" i="6"/>
  <c r="W775" i="6"/>
  <c r="BG775" i="6" s="1"/>
  <c r="X775" i="6"/>
  <c r="CR775" i="6" s="1"/>
  <c r="AK775" i="6"/>
  <c r="DE775" i="6" s="1"/>
  <c r="AL775" i="6"/>
  <c r="A776" i="6"/>
  <c r="B776" i="6"/>
  <c r="H776" i="6"/>
  <c r="CB776" i="6" s="1"/>
  <c r="I776" i="6"/>
  <c r="M776" i="6"/>
  <c r="N776" i="6"/>
  <c r="V776" i="6"/>
  <c r="BF776" i="6" s="1"/>
  <c r="Y776" i="6"/>
  <c r="CS776" i="6" s="1"/>
  <c r="Z776" i="6"/>
  <c r="CT776" i="6" s="1"/>
  <c r="AA776" i="6"/>
  <c r="AB776" i="6"/>
  <c r="AC776" i="6"/>
  <c r="A777" i="6"/>
  <c r="B777" i="6"/>
  <c r="J777" i="6"/>
  <c r="CD777" i="6" s="1"/>
  <c r="K777" i="6"/>
  <c r="N777" i="6"/>
  <c r="AX777" i="6" s="1"/>
  <c r="O777" i="6"/>
  <c r="AY777" i="6" s="1"/>
  <c r="AD777" i="6"/>
  <c r="CX777" i="6" s="1"/>
  <c r="AE777" i="6"/>
  <c r="AF777" i="6"/>
  <c r="AG777" i="6"/>
  <c r="AH777" i="6"/>
  <c r="A778" i="6"/>
  <c r="B778" i="6"/>
  <c r="O778" i="6"/>
  <c r="A779" i="6"/>
  <c r="B779" i="6"/>
  <c r="D779" i="6"/>
  <c r="BX779" i="6" s="1"/>
  <c r="E779" i="6"/>
  <c r="BY779" i="6" s="1"/>
  <c r="F779" i="6"/>
  <c r="G779" i="6"/>
  <c r="CA779" i="6" s="1"/>
  <c r="M779" i="6"/>
  <c r="AW779" i="6" s="1"/>
  <c r="Q779" i="6"/>
  <c r="BA779" i="6" s="1"/>
  <c r="S779" i="6"/>
  <c r="CM779" i="6" s="1"/>
  <c r="T779" i="6"/>
  <c r="CN779" i="6" s="1"/>
  <c r="U779" i="6"/>
  <c r="V779" i="6"/>
  <c r="BF779" i="6" s="1"/>
  <c r="W779" i="6"/>
  <c r="X779" i="6"/>
  <c r="A780" i="6"/>
  <c r="B780" i="6"/>
  <c r="F780" i="6"/>
  <c r="G780" i="6"/>
  <c r="H780" i="6"/>
  <c r="I780" i="6"/>
  <c r="N780" i="6"/>
  <c r="T780" i="6"/>
  <c r="BD780" i="6" s="1"/>
  <c r="W780" i="6"/>
  <c r="X780" i="6"/>
  <c r="Y780" i="6"/>
  <c r="Z780" i="6"/>
  <c r="AA780" i="6"/>
  <c r="AB780" i="6"/>
  <c r="CV780" i="6" s="1"/>
  <c r="AC780" i="6"/>
  <c r="BM780" i="6" s="1"/>
  <c r="A781" i="6"/>
  <c r="B781" i="6"/>
  <c r="H781" i="6"/>
  <c r="AR781" i="6" s="1"/>
  <c r="J781" i="6"/>
  <c r="K781" i="6"/>
  <c r="O781" i="6"/>
  <c r="CI781" i="6" s="1"/>
  <c r="Y781" i="6"/>
  <c r="AA781" i="6"/>
  <c r="CU781" i="6" s="1"/>
  <c r="AC781" i="6"/>
  <c r="AD781" i="6"/>
  <c r="AE781" i="6"/>
  <c r="AF781" i="6"/>
  <c r="AG781" i="6"/>
  <c r="DA781" i="6" s="1"/>
  <c r="AH781" i="6"/>
  <c r="DB781" i="6" s="1"/>
  <c r="A782" i="6"/>
  <c r="B782" i="6"/>
  <c r="J782" i="6"/>
  <c r="AT782" i="6" s="1"/>
  <c r="AE782" i="6"/>
  <c r="AF782" i="6"/>
  <c r="AG782" i="6"/>
  <c r="BQ782" i="6" s="1"/>
  <c r="A783" i="6"/>
  <c r="B783" i="6"/>
  <c r="D783" i="6"/>
  <c r="BX783" i="6" s="1"/>
  <c r="E783" i="6"/>
  <c r="AO783" i="6" s="1"/>
  <c r="F783" i="6"/>
  <c r="AP783" i="6" s="1"/>
  <c r="G783" i="6"/>
  <c r="AQ783" i="6" s="1"/>
  <c r="L783" i="6"/>
  <c r="AV783" i="6" s="1"/>
  <c r="M783" i="6"/>
  <c r="AW783" i="6" s="1"/>
  <c r="T783" i="6"/>
  <c r="CN783" i="6" s="1"/>
  <c r="U783" i="6"/>
  <c r="V783" i="6"/>
  <c r="BF783" i="6" s="1"/>
  <c r="W783" i="6"/>
  <c r="BG783" i="6" s="1"/>
  <c r="X783" i="6"/>
  <c r="BH783" i="6" s="1"/>
  <c r="AJ783" i="6"/>
  <c r="DD783" i="6" s="1"/>
  <c r="A784" i="6"/>
  <c r="B784" i="6"/>
  <c r="H784" i="6"/>
  <c r="CB784" i="6" s="1"/>
  <c r="I784" i="6"/>
  <c r="N784" i="6"/>
  <c r="Y784" i="6"/>
  <c r="Z784" i="6"/>
  <c r="AA784" i="6"/>
  <c r="AB784" i="6"/>
  <c r="CV784" i="6" s="1"/>
  <c r="AC784" i="6"/>
  <c r="A785" i="6"/>
  <c r="B785" i="6"/>
  <c r="J785" i="6"/>
  <c r="K785" i="6"/>
  <c r="O785" i="6"/>
  <c r="AY785" i="6" s="1"/>
  <c r="AD785" i="6"/>
  <c r="AE785" i="6"/>
  <c r="CY785" i="6" s="1"/>
  <c r="AF785" i="6"/>
  <c r="AG785" i="6"/>
  <c r="DA785" i="6" s="1"/>
  <c r="AH785" i="6"/>
  <c r="A786" i="6"/>
  <c r="B786" i="6"/>
  <c r="A787" i="6"/>
  <c r="B787" i="6"/>
  <c r="D787" i="6"/>
  <c r="E787" i="6"/>
  <c r="F787" i="6"/>
  <c r="AP787" i="6" s="1"/>
  <c r="G787" i="6"/>
  <c r="CA787" i="6" s="1"/>
  <c r="M787" i="6"/>
  <c r="Q787" i="6"/>
  <c r="T787" i="6"/>
  <c r="BD787" i="6" s="1"/>
  <c r="U787" i="6"/>
  <c r="V787" i="6"/>
  <c r="W787" i="6"/>
  <c r="BG787" i="6" s="1"/>
  <c r="X787" i="6"/>
  <c r="BH787" i="6" s="1"/>
  <c r="A788" i="6"/>
  <c r="B788" i="6"/>
  <c r="H788" i="6"/>
  <c r="I788" i="6"/>
  <c r="N788" i="6"/>
  <c r="AX788" i="6" s="1"/>
  <c r="U788" i="6"/>
  <c r="CO788" i="6" s="1"/>
  <c r="X788" i="6"/>
  <c r="BH788" i="6" s="1"/>
  <c r="Y788" i="6"/>
  <c r="CS788" i="6" s="1"/>
  <c r="Z788" i="6"/>
  <c r="CT788" i="6" s="1"/>
  <c r="AA788" i="6"/>
  <c r="CU788" i="6" s="1"/>
  <c r="AB788" i="6"/>
  <c r="CV788" i="6" s="1"/>
  <c r="AC788" i="6"/>
  <c r="A789" i="6"/>
  <c r="B789" i="6"/>
  <c r="H789" i="6"/>
  <c r="J789" i="6"/>
  <c r="CD789" i="6" s="1"/>
  <c r="K789" i="6"/>
  <c r="AU789" i="6" s="1"/>
  <c r="N789" i="6"/>
  <c r="CH789" i="6" s="1"/>
  <c r="O789" i="6"/>
  <c r="CI789" i="6" s="1"/>
  <c r="AB789" i="6"/>
  <c r="AD789" i="6"/>
  <c r="AE789" i="6"/>
  <c r="CY789" i="6" s="1"/>
  <c r="AF789" i="6"/>
  <c r="AG789" i="6"/>
  <c r="BQ789" i="6" s="1"/>
  <c r="AH789" i="6"/>
  <c r="DB789" i="6" s="1"/>
  <c r="A790" i="6"/>
  <c r="B790" i="6"/>
  <c r="AG790" i="6"/>
  <c r="AH790" i="6"/>
  <c r="A791" i="6"/>
  <c r="B791" i="6"/>
  <c r="D791" i="6"/>
  <c r="E791" i="6"/>
  <c r="F791" i="6"/>
  <c r="BZ791" i="6" s="1"/>
  <c r="G791" i="6"/>
  <c r="L791" i="6"/>
  <c r="CF791" i="6" s="1"/>
  <c r="M791" i="6"/>
  <c r="T791" i="6"/>
  <c r="U791" i="6"/>
  <c r="CO791" i="6" s="1"/>
  <c r="V791" i="6"/>
  <c r="W791" i="6"/>
  <c r="CQ791" i="6" s="1"/>
  <c r="X791" i="6"/>
  <c r="A792" i="6"/>
  <c r="B792" i="6"/>
  <c r="H792" i="6"/>
  <c r="CB792" i="6" s="1"/>
  <c r="I792" i="6"/>
  <c r="N792" i="6"/>
  <c r="Y792" i="6"/>
  <c r="Z792" i="6"/>
  <c r="BJ792" i="6" s="1"/>
  <c r="AA792" i="6"/>
  <c r="AB792" i="6"/>
  <c r="AC792" i="6"/>
  <c r="A793" i="6"/>
  <c r="B793" i="6"/>
  <c r="J793" i="6"/>
  <c r="AT793" i="6" s="1"/>
  <c r="K793" i="6"/>
  <c r="AU793" i="6" s="1"/>
  <c r="N793" i="6"/>
  <c r="O793" i="6"/>
  <c r="AD793" i="6"/>
  <c r="AE793" i="6"/>
  <c r="AF793" i="6"/>
  <c r="BP793" i="6" s="1"/>
  <c r="AG793" i="6"/>
  <c r="DA793" i="6" s="1"/>
  <c r="AH793" i="6"/>
  <c r="A794" i="6"/>
  <c r="B794" i="6"/>
  <c r="O794" i="6"/>
  <c r="A795" i="6"/>
  <c r="B795" i="6"/>
  <c r="D795" i="6"/>
  <c r="AN795" i="6" s="1"/>
  <c r="E795" i="6"/>
  <c r="BY795" i="6" s="1"/>
  <c r="F795" i="6"/>
  <c r="BZ795" i="6" s="1"/>
  <c r="G795" i="6"/>
  <c r="CA795" i="6" s="1"/>
  <c r="M795" i="6"/>
  <c r="AW795" i="6" s="1"/>
  <c r="R795" i="6"/>
  <c r="T795" i="6"/>
  <c r="BD795" i="6" s="1"/>
  <c r="U795" i="6"/>
  <c r="BE795" i="6" s="1"/>
  <c r="V795" i="6"/>
  <c r="W795" i="6"/>
  <c r="X795" i="6"/>
  <c r="A796" i="6"/>
  <c r="B796" i="6"/>
  <c r="D796" i="6"/>
  <c r="BX796" i="6" s="1"/>
  <c r="F796" i="6"/>
  <c r="H796" i="6"/>
  <c r="I796" i="6"/>
  <c r="N796" i="6"/>
  <c r="W796" i="6"/>
  <c r="CQ796" i="6" s="1"/>
  <c r="Y796" i="6"/>
  <c r="Z796" i="6"/>
  <c r="AA796" i="6"/>
  <c r="BK796" i="6" s="1"/>
  <c r="AB796" i="6"/>
  <c r="AC796" i="6"/>
  <c r="A797" i="6"/>
  <c r="B797" i="6"/>
  <c r="J797" i="6"/>
  <c r="CD797" i="6" s="1"/>
  <c r="K797" i="6"/>
  <c r="AU797" i="6" s="1"/>
  <c r="N797" i="6"/>
  <c r="O797" i="6"/>
  <c r="AC797" i="6"/>
  <c r="AD797" i="6"/>
  <c r="CX797" i="6" s="1"/>
  <c r="AE797" i="6"/>
  <c r="CY797" i="6" s="1"/>
  <c r="AF797" i="6"/>
  <c r="BP797" i="6" s="1"/>
  <c r="AG797" i="6"/>
  <c r="AH797" i="6"/>
  <c r="BR797" i="6" s="1"/>
  <c r="A798" i="6"/>
  <c r="B798" i="6"/>
  <c r="J798" i="6"/>
  <c r="A799" i="6"/>
  <c r="B799" i="6"/>
  <c r="D799" i="6"/>
  <c r="BX799" i="6" s="1"/>
  <c r="E799" i="6"/>
  <c r="F799" i="6"/>
  <c r="G799" i="6"/>
  <c r="M799" i="6"/>
  <c r="CG799" i="6" s="1"/>
  <c r="T799" i="6"/>
  <c r="U799" i="6"/>
  <c r="V799" i="6"/>
  <c r="W799" i="6"/>
  <c r="CQ799" i="6" s="1"/>
  <c r="X799" i="6"/>
  <c r="AI799" i="6"/>
  <c r="AJ799" i="6"/>
  <c r="A800" i="6"/>
  <c r="B800" i="6"/>
  <c r="H800" i="6"/>
  <c r="CB800" i="6" s="1"/>
  <c r="I800" i="6"/>
  <c r="N800" i="6"/>
  <c r="Y800" i="6"/>
  <c r="BI800" i="6" s="1"/>
  <c r="Z800" i="6"/>
  <c r="AA800" i="6"/>
  <c r="AB800" i="6"/>
  <c r="AC800" i="6"/>
  <c r="BM800" i="6" s="1"/>
  <c r="A801" i="6"/>
  <c r="B801" i="6"/>
  <c r="J801" i="6"/>
  <c r="K801" i="6"/>
  <c r="O801" i="6"/>
  <c r="AD801" i="6"/>
  <c r="AE801" i="6"/>
  <c r="BO801" i="6" s="1"/>
  <c r="AF801" i="6"/>
  <c r="AG801" i="6"/>
  <c r="AH801" i="6"/>
  <c r="A802" i="6"/>
  <c r="B802" i="6"/>
  <c r="A803" i="6"/>
  <c r="B803" i="6"/>
  <c r="D803" i="6"/>
  <c r="AN803" i="6" s="1"/>
  <c r="E803" i="6"/>
  <c r="F803" i="6"/>
  <c r="G803" i="6"/>
  <c r="M803" i="6"/>
  <c r="T803" i="6"/>
  <c r="U803" i="6"/>
  <c r="V803" i="6"/>
  <c r="W803" i="6"/>
  <c r="X803" i="6"/>
  <c r="A804" i="6"/>
  <c r="B804" i="6"/>
  <c r="U804" i="6"/>
  <c r="CO804" i="6" s="1"/>
  <c r="A805" i="6"/>
  <c r="B805" i="6"/>
  <c r="J805" i="6"/>
  <c r="K805" i="6"/>
  <c r="O805" i="6"/>
  <c r="AD805" i="6"/>
  <c r="AE805" i="6"/>
  <c r="BO805" i="6" s="1"/>
  <c r="AF805" i="6"/>
  <c r="BP805" i="6" s="1"/>
  <c r="AG805" i="6"/>
  <c r="BQ805" i="6" s="1"/>
  <c r="AH805" i="6"/>
  <c r="A806" i="6"/>
  <c r="B806" i="6"/>
  <c r="K806" i="6"/>
  <c r="CE806" i="6" s="1"/>
  <c r="AG806" i="6"/>
  <c r="BQ806" i="6" s="1"/>
  <c r="A807" i="6"/>
  <c r="B807" i="6"/>
  <c r="D807" i="6"/>
  <c r="E807" i="6"/>
  <c r="AO807" i="6" s="1"/>
  <c r="F807" i="6"/>
  <c r="G807" i="6"/>
  <c r="L807" i="6"/>
  <c r="AV807" i="6" s="1"/>
  <c r="M807" i="6"/>
  <c r="T807" i="6"/>
  <c r="U807" i="6"/>
  <c r="CO807" i="6" s="1"/>
  <c r="V807" i="6"/>
  <c r="W807" i="6"/>
  <c r="BG807" i="6" s="1"/>
  <c r="X807" i="6"/>
  <c r="AI807" i="6"/>
  <c r="A808" i="6"/>
  <c r="B808" i="6"/>
  <c r="I808" i="6"/>
  <c r="A809" i="6"/>
  <c r="B809" i="6"/>
  <c r="J809" i="6"/>
  <c r="CD809" i="6" s="1"/>
  <c r="K809" i="6"/>
  <c r="CE809" i="6" s="1"/>
  <c r="O809" i="6"/>
  <c r="AY809" i="6" s="1"/>
  <c r="AD809" i="6"/>
  <c r="AE809" i="6"/>
  <c r="BO809" i="6" s="1"/>
  <c r="AF809" i="6"/>
  <c r="AG809" i="6"/>
  <c r="AH809" i="6"/>
  <c r="A810" i="6"/>
  <c r="B810" i="6"/>
  <c r="O810" i="6"/>
  <c r="CI810" i="6" s="1"/>
  <c r="A811" i="6"/>
  <c r="B811" i="6"/>
  <c r="D811" i="6"/>
  <c r="E811" i="6"/>
  <c r="AO811" i="6" s="1"/>
  <c r="F811" i="6"/>
  <c r="AP811" i="6" s="1"/>
  <c r="G811" i="6"/>
  <c r="CA811" i="6" s="1"/>
  <c r="M811" i="6"/>
  <c r="T811" i="6"/>
  <c r="U811" i="6"/>
  <c r="V811" i="6"/>
  <c r="CP811" i="6" s="1"/>
  <c r="W811" i="6"/>
  <c r="X811" i="6"/>
  <c r="A812" i="6"/>
  <c r="B812" i="6"/>
  <c r="E812" i="6"/>
  <c r="BY812" i="6" s="1"/>
  <c r="G812" i="6"/>
  <c r="AQ812" i="6" s="1"/>
  <c r="H812" i="6"/>
  <c r="V812" i="6"/>
  <c r="BF812" i="6" s="1"/>
  <c r="W812" i="6"/>
  <c r="AA812" i="6"/>
  <c r="CU812" i="6" s="1"/>
  <c r="A813" i="6"/>
  <c r="B813" i="6"/>
  <c r="J813" i="6"/>
  <c r="K813" i="6"/>
  <c r="O813" i="6"/>
  <c r="AY813" i="6" s="1"/>
  <c r="AD813" i="6"/>
  <c r="AE813" i="6"/>
  <c r="CY813" i="6" s="1"/>
  <c r="AF813" i="6"/>
  <c r="AG813" i="6"/>
  <c r="AH813" i="6"/>
  <c r="DB813" i="6" s="1"/>
  <c r="A814" i="6"/>
  <c r="B814" i="6"/>
  <c r="AD814" i="6"/>
  <c r="BN814" i="6" s="1"/>
  <c r="A815" i="6"/>
  <c r="B815" i="6"/>
  <c r="D815" i="6"/>
  <c r="E815" i="6"/>
  <c r="AO815" i="6" s="1"/>
  <c r="F815" i="6"/>
  <c r="G815" i="6"/>
  <c r="CA815" i="6" s="1"/>
  <c r="M815" i="6"/>
  <c r="AW815" i="6" s="1"/>
  <c r="T815" i="6"/>
  <c r="CN815" i="6" s="1"/>
  <c r="U815" i="6"/>
  <c r="BE815" i="6" s="1"/>
  <c r="V815" i="6"/>
  <c r="BF815" i="6" s="1"/>
  <c r="W815" i="6"/>
  <c r="X815" i="6"/>
  <c r="A816" i="6"/>
  <c r="B816" i="6"/>
  <c r="A817" i="6"/>
  <c r="B817" i="6"/>
  <c r="J817" i="6"/>
  <c r="K817" i="6"/>
  <c r="O817" i="6"/>
  <c r="AY817" i="6" s="1"/>
  <c r="AD817" i="6"/>
  <c r="CX817" i="6" s="1"/>
  <c r="AE817" i="6"/>
  <c r="BO817" i="6" s="1"/>
  <c r="AF817" i="6"/>
  <c r="AG817" i="6"/>
  <c r="AH817" i="6"/>
  <c r="A818" i="6"/>
  <c r="B818" i="6"/>
  <c r="O818" i="6"/>
  <c r="AY818" i="6" s="1"/>
  <c r="AD818" i="6"/>
  <c r="A819" i="6"/>
  <c r="B819" i="6"/>
  <c r="D819" i="6"/>
  <c r="E819" i="6"/>
  <c r="F819" i="6"/>
  <c r="G819" i="6"/>
  <c r="M819" i="6"/>
  <c r="R819" i="6"/>
  <c r="T819" i="6"/>
  <c r="U819" i="6"/>
  <c r="V819" i="6"/>
  <c r="W819" i="6"/>
  <c r="X819" i="6"/>
  <c r="A820" i="6"/>
  <c r="B820" i="6"/>
  <c r="M820" i="6"/>
  <c r="T820" i="6"/>
  <c r="Z820" i="6"/>
  <c r="BJ820" i="6" s="1"/>
  <c r="A821" i="6"/>
  <c r="B821" i="6"/>
  <c r="J821" i="6"/>
  <c r="K821" i="6"/>
  <c r="O821" i="6"/>
  <c r="AD821" i="6"/>
  <c r="AE821" i="6"/>
  <c r="AF821" i="6"/>
  <c r="CZ821" i="6" s="1"/>
  <c r="AG821" i="6"/>
  <c r="AH821" i="6"/>
  <c r="A822" i="6"/>
  <c r="B822" i="6"/>
  <c r="Q822" i="6"/>
  <c r="AE822" i="6"/>
  <c r="BO822" i="6" s="1"/>
  <c r="AK822" i="6"/>
  <c r="BU822" i="6" s="1"/>
  <c r="A823" i="6"/>
  <c r="B823" i="6"/>
  <c r="D823" i="6"/>
  <c r="E823" i="6"/>
  <c r="F823" i="6"/>
  <c r="G823" i="6"/>
  <c r="M823" i="6"/>
  <c r="Q823" i="6"/>
  <c r="T823" i="6"/>
  <c r="U823" i="6"/>
  <c r="V823" i="6"/>
  <c r="BF823" i="6" s="1"/>
  <c r="W823" i="6"/>
  <c r="CQ823" i="6" s="1"/>
  <c r="X823" i="6"/>
  <c r="AI823" i="6"/>
  <c r="BS823" i="6" s="1"/>
  <c r="A824" i="6"/>
  <c r="B824" i="6"/>
  <c r="A825" i="6"/>
  <c r="B825" i="6"/>
  <c r="J825" i="6"/>
  <c r="K825" i="6"/>
  <c r="CE825" i="6" s="1"/>
  <c r="O825" i="6"/>
  <c r="AD825" i="6"/>
  <c r="AE825" i="6"/>
  <c r="AF825" i="6"/>
  <c r="CZ825" i="6" s="1"/>
  <c r="AG825" i="6"/>
  <c r="AH825" i="6"/>
  <c r="A826" i="6"/>
  <c r="B826" i="6"/>
  <c r="O826" i="6"/>
  <c r="A827" i="6"/>
  <c r="B827" i="6"/>
  <c r="D827" i="6"/>
  <c r="BX827" i="6" s="1"/>
  <c r="E827" i="6"/>
  <c r="F827" i="6"/>
  <c r="G827" i="6"/>
  <c r="M827" i="6"/>
  <c r="P827" i="6"/>
  <c r="T827" i="6"/>
  <c r="CN827" i="6" s="1"/>
  <c r="U827" i="6"/>
  <c r="CO827" i="6" s="1"/>
  <c r="V827" i="6"/>
  <c r="CP827" i="6" s="1"/>
  <c r="W827" i="6"/>
  <c r="X827" i="6"/>
  <c r="BH827" i="6" s="1"/>
  <c r="A828" i="6"/>
  <c r="B828" i="6"/>
  <c r="G828" i="6"/>
  <c r="AQ828" i="6" s="1"/>
  <c r="A829" i="6"/>
  <c r="B829" i="6"/>
  <c r="J829" i="6"/>
  <c r="K829" i="6"/>
  <c r="O829" i="6"/>
  <c r="CI829" i="6" s="1"/>
  <c r="AD829" i="6"/>
  <c r="BN829" i="6" s="1"/>
  <c r="AE829" i="6"/>
  <c r="AF829" i="6"/>
  <c r="BP829" i="6" s="1"/>
  <c r="AG829" i="6"/>
  <c r="AH829" i="6"/>
  <c r="DB829" i="6" s="1"/>
  <c r="A830" i="6"/>
  <c r="B830" i="6"/>
  <c r="AH830" i="6"/>
  <c r="A831" i="6"/>
  <c r="B831" i="6"/>
  <c r="D831" i="6"/>
  <c r="BX831" i="6" s="1"/>
  <c r="E831" i="6"/>
  <c r="F831" i="6"/>
  <c r="BZ831" i="6" s="1"/>
  <c r="G831" i="6"/>
  <c r="M831" i="6"/>
  <c r="T831" i="6"/>
  <c r="U831" i="6"/>
  <c r="V831" i="6"/>
  <c r="W831" i="6"/>
  <c r="X831" i="6"/>
  <c r="A832" i="6"/>
  <c r="B832" i="6"/>
  <c r="AC832" i="6"/>
  <c r="A833" i="6"/>
  <c r="B833" i="6"/>
  <c r="J833" i="6"/>
  <c r="K833" i="6"/>
  <c r="O833" i="6"/>
  <c r="AD833" i="6"/>
  <c r="AE833" i="6"/>
  <c r="AF833" i="6"/>
  <c r="CZ833" i="6" s="1"/>
  <c r="AG833" i="6"/>
  <c r="BQ833" i="6" s="1"/>
  <c r="AH833" i="6"/>
  <c r="A834" i="6"/>
  <c r="B834" i="6"/>
  <c r="AJ834" i="6"/>
  <c r="BT834" i="6" s="1"/>
  <c r="A835" i="6"/>
  <c r="B835" i="6"/>
  <c r="D835" i="6"/>
  <c r="E835" i="6"/>
  <c r="AO835" i="6" s="1"/>
  <c r="F835" i="6"/>
  <c r="G835" i="6"/>
  <c r="M835" i="6"/>
  <c r="CG835" i="6" s="1"/>
  <c r="T835" i="6"/>
  <c r="CN835" i="6" s="1"/>
  <c r="U835" i="6"/>
  <c r="CO835" i="6" s="1"/>
  <c r="V835" i="6"/>
  <c r="W835" i="6"/>
  <c r="BG835" i="6" s="1"/>
  <c r="X835" i="6"/>
  <c r="BH835" i="6" s="1"/>
  <c r="A836" i="6"/>
  <c r="B836" i="6"/>
  <c r="F836" i="6"/>
  <c r="BZ836" i="6" s="1"/>
  <c r="H836" i="6"/>
  <c r="T836" i="6"/>
  <c r="Z836" i="6"/>
  <c r="CT836" i="6" s="1"/>
  <c r="A837" i="6"/>
  <c r="B837" i="6"/>
  <c r="J837" i="6"/>
  <c r="K837" i="6"/>
  <c r="O837" i="6"/>
  <c r="CI837" i="6" s="1"/>
  <c r="AD837" i="6"/>
  <c r="BN837" i="6" s="1"/>
  <c r="AE837" i="6"/>
  <c r="AF837" i="6"/>
  <c r="BP837" i="6" s="1"/>
  <c r="AG837" i="6"/>
  <c r="BQ837" i="6" s="1"/>
  <c r="AH837" i="6"/>
  <c r="DB837" i="6" s="1"/>
  <c r="A838" i="6"/>
  <c r="B838" i="6"/>
  <c r="K838" i="6"/>
  <c r="CE838" i="6" s="1"/>
  <c r="A839" i="6"/>
  <c r="B839" i="6"/>
  <c r="D839" i="6"/>
  <c r="E839" i="6"/>
  <c r="F839" i="6"/>
  <c r="BZ839" i="6" s="1"/>
  <c r="G839" i="6"/>
  <c r="CA839" i="6" s="1"/>
  <c r="M839" i="6"/>
  <c r="T839" i="6"/>
  <c r="U839" i="6"/>
  <c r="V839" i="6"/>
  <c r="W839" i="6"/>
  <c r="X839" i="6"/>
  <c r="CR839" i="6" s="1"/>
  <c r="A840" i="6"/>
  <c r="B840" i="6"/>
  <c r="A841" i="6"/>
  <c r="B841" i="6"/>
  <c r="J841" i="6"/>
  <c r="AT841" i="6" s="1"/>
  <c r="K841" i="6"/>
  <c r="AU841" i="6" s="1"/>
  <c r="O841" i="6"/>
  <c r="AD841" i="6"/>
  <c r="AE841" i="6"/>
  <c r="AF841" i="6"/>
  <c r="CZ841" i="6" s="1"/>
  <c r="AG841" i="6"/>
  <c r="AH841" i="6"/>
  <c r="A842" i="6"/>
  <c r="B842" i="6"/>
  <c r="A843" i="6"/>
  <c r="B843" i="6"/>
  <c r="D843" i="6"/>
  <c r="BX843" i="6" s="1"/>
  <c r="E843" i="6"/>
  <c r="AO843" i="6" s="1"/>
  <c r="F843" i="6"/>
  <c r="G843" i="6"/>
  <c r="M843" i="6"/>
  <c r="AW843" i="6" s="1"/>
  <c r="P843" i="6"/>
  <c r="CJ843" i="6" s="1"/>
  <c r="T843" i="6"/>
  <c r="U843" i="6"/>
  <c r="V843" i="6"/>
  <c r="W843" i="6"/>
  <c r="X843" i="6"/>
  <c r="A844" i="6"/>
  <c r="B844" i="6"/>
  <c r="G844" i="6"/>
  <c r="CA844" i="6" s="1"/>
  <c r="X844" i="6"/>
  <c r="Z844" i="6"/>
  <c r="BJ844" i="6" s="1"/>
  <c r="A845" i="6"/>
  <c r="B845" i="6"/>
  <c r="J845" i="6"/>
  <c r="CD845" i="6" s="1"/>
  <c r="K845" i="6"/>
  <c r="AU845" i="6" s="1"/>
  <c r="O845" i="6"/>
  <c r="CI845" i="6" s="1"/>
  <c r="AD845" i="6"/>
  <c r="AE845" i="6"/>
  <c r="CY845" i="6" s="1"/>
  <c r="AF845" i="6"/>
  <c r="AG845" i="6"/>
  <c r="AH845" i="6"/>
  <c r="A846" i="6"/>
  <c r="B846" i="6"/>
  <c r="P846" i="6"/>
  <c r="AZ846" i="6" s="1"/>
  <c r="AD846" i="6"/>
  <c r="AH846" i="6"/>
  <c r="AK846" i="6"/>
  <c r="CF846" i="6"/>
  <c r="A847" i="6"/>
  <c r="B847" i="6"/>
  <c r="D847" i="6"/>
  <c r="E847" i="6"/>
  <c r="F847" i="6"/>
  <c r="G847" i="6"/>
  <c r="CA847" i="6" s="1"/>
  <c r="M847" i="6"/>
  <c r="T847" i="6"/>
  <c r="U847" i="6"/>
  <c r="V847" i="6"/>
  <c r="W847" i="6"/>
  <c r="CQ847" i="6" s="1"/>
  <c r="X847" i="6"/>
  <c r="A848" i="6"/>
  <c r="B848" i="6"/>
  <c r="Y848" i="6"/>
  <c r="BI848" i="6" s="1"/>
  <c r="A849" i="6"/>
  <c r="B849" i="6"/>
  <c r="J849" i="6"/>
  <c r="K849" i="6"/>
  <c r="O849" i="6"/>
  <c r="AD849" i="6"/>
  <c r="AE849" i="6"/>
  <c r="AF849" i="6"/>
  <c r="BP849" i="6" s="1"/>
  <c r="AG849" i="6"/>
  <c r="AH849" i="6"/>
  <c r="BR849" i="6" s="1"/>
  <c r="A850" i="6"/>
  <c r="B850" i="6"/>
  <c r="AK850" i="6"/>
  <c r="A851" i="6"/>
  <c r="B851" i="6"/>
  <c r="D851" i="6"/>
  <c r="AN851" i="6" s="1"/>
  <c r="E851" i="6"/>
  <c r="F851" i="6"/>
  <c r="G851" i="6"/>
  <c r="M851" i="6"/>
  <c r="R851" i="6"/>
  <c r="T851" i="6"/>
  <c r="U851" i="6"/>
  <c r="V851" i="6"/>
  <c r="W851" i="6"/>
  <c r="X851" i="6"/>
  <c r="AI851" i="6"/>
  <c r="A852" i="6"/>
  <c r="B852" i="6"/>
  <c r="F852" i="6"/>
  <c r="A853" i="6"/>
  <c r="B853" i="6"/>
  <c r="J853" i="6"/>
  <c r="K853" i="6"/>
  <c r="CE853" i="6" s="1"/>
  <c r="O853" i="6"/>
  <c r="AY853" i="6" s="1"/>
  <c r="AD853" i="6"/>
  <c r="AE853" i="6"/>
  <c r="BO853" i="6" s="1"/>
  <c r="AF853" i="6"/>
  <c r="AG853" i="6"/>
  <c r="DA853" i="6" s="1"/>
  <c r="AH853" i="6"/>
  <c r="A854" i="6"/>
  <c r="B854" i="6"/>
  <c r="AD854" i="6"/>
  <c r="A855" i="6"/>
  <c r="B855" i="6"/>
  <c r="M855" i="6"/>
  <c r="T855" i="6"/>
  <c r="BD855" i="6" s="1"/>
  <c r="V855" i="6"/>
  <c r="A856" i="6"/>
  <c r="B856" i="6"/>
  <c r="D856" i="6"/>
  <c r="BX856" i="6" s="1"/>
  <c r="A857" i="6"/>
  <c r="B857" i="6"/>
  <c r="O857" i="6"/>
  <c r="AD857" i="6"/>
  <c r="AE857" i="6"/>
  <c r="BO857" i="6" s="1"/>
  <c r="AG857" i="6"/>
  <c r="DA857" i="6" s="1"/>
  <c r="A858" i="6"/>
  <c r="B858" i="6"/>
  <c r="A859" i="6"/>
  <c r="B859" i="6"/>
  <c r="D859" i="6"/>
  <c r="E859" i="6"/>
  <c r="F859" i="6"/>
  <c r="AP859" i="6" s="1"/>
  <c r="G859" i="6"/>
  <c r="CA859" i="6" s="1"/>
  <c r="T859" i="6"/>
  <c r="U859" i="6"/>
  <c r="V859" i="6"/>
  <c r="W859" i="6"/>
  <c r="X859" i="6"/>
  <c r="A860" i="6"/>
  <c r="B860" i="6"/>
  <c r="X860" i="6"/>
  <c r="A861" i="6"/>
  <c r="B861" i="6"/>
  <c r="J861" i="6"/>
  <c r="K861" i="6"/>
  <c r="AU861" i="6" s="1"/>
  <c r="AD861" i="6"/>
  <c r="BN861" i="6" s="1"/>
  <c r="AE861" i="6"/>
  <c r="AF861" i="6"/>
  <c r="AG861" i="6"/>
  <c r="AH861" i="6"/>
  <c r="DB861" i="6" s="1"/>
  <c r="A862" i="6"/>
  <c r="B862" i="6"/>
  <c r="A863" i="6"/>
  <c r="B863" i="6"/>
  <c r="F863" i="6"/>
  <c r="G863" i="6"/>
  <c r="M863" i="6"/>
  <c r="AW863" i="6" s="1"/>
  <c r="T863" i="6"/>
  <c r="A864" i="6"/>
  <c r="B864" i="6"/>
  <c r="W864" i="6"/>
  <c r="A865" i="6"/>
  <c r="B865" i="6"/>
  <c r="O865" i="6"/>
  <c r="CI865" i="6" s="1"/>
  <c r="AD865" i="6"/>
  <c r="AF865" i="6"/>
  <c r="BP865" i="6" s="1"/>
  <c r="A866" i="6"/>
  <c r="B866" i="6"/>
  <c r="A867" i="6"/>
  <c r="B867" i="6"/>
  <c r="D867" i="6"/>
  <c r="E867" i="6"/>
  <c r="F867" i="6"/>
  <c r="AP867" i="6" s="1"/>
  <c r="G867" i="6"/>
  <c r="CA867" i="6" s="1"/>
  <c r="P867" i="6"/>
  <c r="T867" i="6"/>
  <c r="U867" i="6"/>
  <c r="BE867" i="6" s="1"/>
  <c r="V867" i="6"/>
  <c r="BF867" i="6" s="1"/>
  <c r="W867" i="6"/>
  <c r="CQ867" i="6" s="1"/>
  <c r="X867" i="6"/>
  <c r="A868" i="6"/>
  <c r="B868" i="6"/>
  <c r="V868" i="6"/>
  <c r="BF868" i="6" s="1"/>
  <c r="A869" i="6"/>
  <c r="B869" i="6"/>
  <c r="J869" i="6"/>
  <c r="K869" i="6"/>
  <c r="CE869" i="6" s="1"/>
  <c r="AD869" i="6"/>
  <c r="AE869" i="6"/>
  <c r="AF869" i="6"/>
  <c r="BP869" i="6" s="1"/>
  <c r="AG869" i="6"/>
  <c r="DA869" i="6" s="1"/>
  <c r="AH869" i="6"/>
  <c r="A870" i="6"/>
  <c r="B870" i="6"/>
  <c r="AG870" i="6"/>
  <c r="A871" i="6"/>
  <c r="B871" i="6"/>
  <c r="E871" i="6"/>
  <c r="M871" i="6"/>
  <c r="U871" i="6"/>
  <c r="V871" i="6"/>
  <c r="X871" i="6"/>
  <c r="A872" i="6"/>
  <c r="B872" i="6"/>
  <c r="A873" i="6"/>
  <c r="B873" i="6"/>
  <c r="J873" i="6"/>
  <c r="O873" i="6"/>
  <c r="AH873" i="6"/>
  <c r="A874" i="6"/>
  <c r="B874" i="6"/>
  <c r="A875" i="6"/>
  <c r="B875" i="6"/>
  <c r="D875" i="6"/>
  <c r="E875" i="6"/>
  <c r="F875" i="6"/>
  <c r="G875" i="6"/>
  <c r="CA875" i="6" s="1"/>
  <c r="M875" i="6"/>
  <c r="T875" i="6"/>
  <c r="U875" i="6"/>
  <c r="V875" i="6"/>
  <c r="W875" i="6"/>
  <c r="X875" i="6"/>
  <c r="BH875" i="6" s="1"/>
  <c r="A876" i="6"/>
  <c r="B876" i="6"/>
  <c r="D876" i="6"/>
  <c r="A877" i="6"/>
  <c r="B877" i="6"/>
  <c r="J877" i="6"/>
  <c r="AT877" i="6" s="1"/>
  <c r="K877" i="6"/>
  <c r="O877" i="6"/>
  <c r="AD877" i="6"/>
  <c r="AE877" i="6"/>
  <c r="AF877" i="6"/>
  <c r="AG877" i="6"/>
  <c r="DA877" i="6" s="1"/>
  <c r="AH877" i="6"/>
  <c r="A878" i="6"/>
  <c r="B878" i="6"/>
  <c r="K878" i="6"/>
  <c r="A879" i="6"/>
  <c r="B879" i="6"/>
  <c r="D879" i="6"/>
  <c r="AN879" i="6" s="1"/>
  <c r="M879" i="6"/>
  <c r="AW879" i="6" s="1"/>
  <c r="T879" i="6"/>
  <c r="U879" i="6"/>
  <c r="BE879" i="6" s="1"/>
  <c r="W879" i="6"/>
  <c r="A880" i="6"/>
  <c r="B880" i="6"/>
  <c r="A881" i="6"/>
  <c r="B881" i="6"/>
  <c r="K881" i="6"/>
  <c r="O881" i="6"/>
  <c r="AG881" i="6"/>
  <c r="DA881" i="6" s="1"/>
  <c r="AH881" i="6"/>
  <c r="A882" i="6"/>
  <c r="B882" i="6"/>
  <c r="P882" i="6"/>
  <c r="CJ882" i="6" s="1"/>
  <c r="Q882" i="6"/>
  <c r="R882" i="6"/>
  <c r="CL882" i="6" s="1"/>
  <c r="S882" i="6"/>
  <c r="AI882" i="6"/>
  <c r="AK882" i="6"/>
  <c r="A883" i="6"/>
  <c r="B883" i="6"/>
  <c r="D883" i="6"/>
  <c r="E883" i="6"/>
  <c r="F883" i="6"/>
  <c r="AP883" i="6" s="1"/>
  <c r="G883" i="6"/>
  <c r="CA883" i="6" s="1"/>
  <c r="M883" i="6"/>
  <c r="T883" i="6"/>
  <c r="U883" i="6"/>
  <c r="BE883" i="6" s="1"/>
  <c r="V883" i="6"/>
  <c r="BF883" i="6" s="1"/>
  <c r="W883" i="6"/>
  <c r="X883" i="6"/>
  <c r="A884" i="6"/>
  <c r="B884" i="6"/>
  <c r="N884" i="6"/>
  <c r="A885" i="6"/>
  <c r="B885" i="6"/>
  <c r="A886" i="6"/>
  <c r="B886" i="6"/>
  <c r="A887" i="6"/>
  <c r="B887" i="6"/>
  <c r="CG887" i="6"/>
  <c r="A888" i="6"/>
  <c r="B888" i="6"/>
  <c r="A889" i="6"/>
  <c r="B889" i="6"/>
  <c r="A890" i="6"/>
  <c r="B890" i="6"/>
  <c r="S890" i="6"/>
  <c r="BC890" i="6" s="1"/>
  <c r="AI890" i="6"/>
  <c r="A891" i="6"/>
  <c r="B891" i="6"/>
  <c r="A892" i="6"/>
  <c r="B892" i="6"/>
  <c r="H892" i="6"/>
  <c r="I892" i="6"/>
  <c r="N892" i="6"/>
  <c r="Y892" i="6"/>
  <c r="Z892" i="6"/>
  <c r="AA892" i="6"/>
  <c r="AB892" i="6"/>
  <c r="AC892" i="6"/>
  <c r="A893" i="6"/>
  <c r="B893" i="6"/>
  <c r="O893" i="6"/>
  <c r="A894" i="6"/>
  <c r="B894" i="6"/>
  <c r="AV894" i="6"/>
  <c r="A895" i="6"/>
  <c r="B895" i="6"/>
  <c r="A896" i="6"/>
  <c r="B896" i="6"/>
  <c r="H896" i="6"/>
  <c r="N896" i="6"/>
  <c r="CH896" i="6" s="1"/>
  <c r="AA896" i="6"/>
  <c r="BK896" i="6" s="1"/>
  <c r="AB896" i="6"/>
  <c r="A897" i="6"/>
  <c r="B897" i="6"/>
  <c r="A898" i="6"/>
  <c r="B898" i="6"/>
  <c r="A899" i="6"/>
  <c r="B899" i="6"/>
  <c r="U899" i="6"/>
  <c r="A900" i="6"/>
  <c r="B900" i="6"/>
  <c r="AA900" i="6"/>
  <c r="A901" i="6"/>
  <c r="B901" i="6"/>
  <c r="AE901" i="6"/>
  <c r="A902" i="6"/>
  <c r="B902" i="6"/>
  <c r="A903" i="6"/>
  <c r="B903" i="6"/>
  <c r="A904" i="6"/>
  <c r="B904" i="6"/>
  <c r="I904" i="6"/>
  <c r="AC904" i="6"/>
  <c r="AX904" i="6"/>
  <c r="A905" i="6"/>
  <c r="B905" i="6"/>
  <c r="A906" i="6"/>
  <c r="B906" i="6"/>
  <c r="A907" i="6"/>
  <c r="B907" i="6"/>
  <c r="D907" i="6"/>
  <c r="E907" i="6"/>
  <c r="F907" i="6"/>
  <c r="G907" i="6"/>
  <c r="T907" i="6"/>
  <c r="U907" i="6"/>
  <c r="BE907" i="6" s="1"/>
  <c r="V907" i="6"/>
  <c r="W907" i="6"/>
  <c r="X907" i="6"/>
  <c r="A908" i="6"/>
  <c r="B908" i="6"/>
  <c r="H908" i="6"/>
  <c r="I908" i="6"/>
  <c r="Y908" i="6"/>
  <c r="Z908" i="6"/>
  <c r="AA908" i="6"/>
  <c r="AB908" i="6"/>
  <c r="AC908" i="6"/>
  <c r="CW908" i="6" s="1"/>
  <c r="A909" i="6"/>
  <c r="B909" i="6"/>
  <c r="J909" i="6"/>
  <c r="K909" i="6"/>
  <c r="O909" i="6"/>
  <c r="CI909" i="6" s="1"/>
  <c r="AD909" i="6"/>
  <c r="AE909" i="6"/>
  <c r="CY909" i="6" s="1"/>
  <c r="AF909" i="6"/>
  <c r="CZ909" i="6" s="1"/>
  <c r="AG909" i="6"/>
  <c r="AH909" i="6"/>
  <c r="A910" i="6"/>
  <c r="B910" i="6"/>
  <c r="S910" i="6"/>
  <c r="BC910" i="6" s="1"/>
  <c r="AI910" i="6"/>
  <c r="A911" i="6"/>
  <c r="B911" i="6"/>
  <c r="G911" i="6"/>
  <c r="M911" i="6"/>
  <c r="AW911" i="6" s="1"/>
  <c r="U911" i="6"/>
  <c r="BE911" i="6" s="1"/>
  <c r="A912" i="6"/>
  <c r="B912" i="6"/>
  <c r="H912" i="6"/>
  <c r="CB912" i="6" s="1"/>
  <c r="N912" i="6"/>
  <c r="AC912" i="6"/>
  <c r="A913" i="6"/>
  <c r="B913" i="6"/>
  <c r="J913" i="6"/>
  <c r="CD913" i="6" s="1"/>
  <c r="O913" i="6"/>
  <c r="AY913" i="6" s="1"/>
  <c r="AF913" i="6"/>
  <c r="BP913" i="6" s="1"/>
  <c r="AG913" i="6"/>
  <c r="A914" i="6"/>
  <c r="B914" i="6"/>
  <c r="S914" i="6"/>
  <c r="BC914" i="6" s="1"/>
  <c r="A915" i="6"/>
  <c r="B915" i="6"/>
  <c r="D915" i="6"/>
  <c r="E915" i="6"/>
  <c r="F915" i="6"/>
  <c r="AP915" i="6" s="1"/>
  <c r="G915" i="6"/>
  <c r="T915" i="6"/>
  <c r="U915" i="6"/>
  <c r="CO915" i="6" s="1"/>
  <c r="V915" i="6"/>
  <c r="BF915" i="6" s="1"/>
  <c r="W915" i="6"/>
  <c r="X915" i="6"/>
  <c r="A916" i="6"/>
  <c r="B916" i="6"/>
  <c r="H916" i="6"/>
  <c r="CB916" i="6" s="1"/>
  <c r="I916" i="6"/>
  <c r="Y916" i="6"/>
  <c r="Z916" i="6"/>
  <c r="AA916" i="6"/>
  <c r="BK916" i="6" s="1"/>
  <c r="AB916" i="6"/>
  <c r="AC916" i="6"/>
  <c r="A917" i="6"/>
  <c r="B917" i="6"/>
  <c r="J917" i="6"/>
  <c r="K917" i="6"/>
  <c r="CE917" i="6" s="1"/>
  <c r="O917" i="6"/>
  <c r="AD917" i="6"/>
  <c r="CX917" i="6" s="1"/>
  <c r="AE917" i="6"/>
  <c r="AF917" i="6"/>
  <c r="BP917" i="6" s="1"/>
  <c r="AG917" i="6"/>
  <c r="AH917" i="6"/>
  <c r="A918" i="6"/>
  <c r="B918" i="6"/>
  <c r="A919" i="6"/>
  <c r="B919" i="6"/>
  <c r="D919" i="6"/>
  <c r="AN919" i="6" s="1"/>
  <c r="M919" i="6"/>
  <c r="AW919" i="6" s="1"/>
  <c r="T919" i="6"/>
  <c r="BD919" i="6" s="1"/>
  <c r="U919" i="6"/>
  <c r="W919" i="6"/>
  <c r="CQ919" i="6" s="1"/>
  <c r="A920" i="6"/>
  <c r="B920" i="6"/>
  <c r="I920" i="6"/>
  <c r="CC920" i="6" s="1"/>
  <c r="N920" i="6"/>
  <c r="Z920" i="6"/>
  <c r="CT920" i="6" s="1"/>
  <c r="A921" i="6"/>
  <c r="B921" i="6"/>
  <c r="J921" i="6"/>
  <c r="O921" i="6"/>
  <c r="AH921" i="6"/>
  <c r="BR921" i="6" s="1"/>
  <c r="A922" i="6"/>
  <c r="B922" i="6"/>
  <c r="A923" i="6"/>
  <c r="B923" i="6"/>
  <c r="D923" i="6"/>
  <c r="E923" i="6"/>
  <c r="AO923" i="6" s="1"/>
  <c r="F923" i="6"/>
  <c r="G923" i="6"/>
  <c r="CA923" i="6" s="1"/>
  <c r="M923" i="6"/>
  <c r="T923" i="6"/>
  <c r="U923" i="6"/>
  <c r="V923" i="6"/>
  <c r="W923" i="6"/>
  <c r="CQ923" i="6" s="1"/>
  <c r="X923" i="6"/>
  <c r="BH923" i="6" s="1"/>
  <c r="A924" i="6"/>
  <c r="B924" i="6"/>
  <c r="H924" i="6"/>
  <c r="CB924" i="6" s="1"/>
  <c r="I924" i="6"/>
  <c r="N924" i="6"/>
  <c r="Y924" i="6"/>
  <c r="Z924" i="6"/>
  <c r="BJ924" i="6" s="1"/>
  <c r="AA924" i="6"/>
  <c r="CU924" i="6" s="1"/>
  <c r="AB924" i="6"/>
  <c r="AC924" i="6"/>
  <c r="A925" i="6"/>
  <c r="B925" i="6"/>
  <c r="J925" i="6"/>
  <c r="AT925" i="6" s="1"/>
  <c r="K925" i="6"/>
  <c r="AD925" i="6"/>
  <c r="AE925" i="6"/>
  <c r="CY925" i="6" s="1"/>
  <c r="AF925" i="6"/>
  <c r="AG925" i="6"/>
  <c r="DA925" i="6" s="1"/>
  <c r="AH925" i="6"/>
  <c r="BR925" i="6" s="1"/>
  <c r="BO925" i="6"/>
  <c r="A926" i="6"/>
  <c r="B926" i="6"/>
  <c r="AL926" i="6"/>
  <c r="DF926" i="6" s="1"/>
  <c r="A927" i="6"/>
  <c r="B927" i="6"/>
  <c r="A928" i="6"/>
  <c r="B928" i="6"/>
  <c r="AX928" i="6"/>
  <c r="A929" i="6"/>
  <c r="B929" i="6"/>
  <c r="A930" i="6"/>
  <c r="B930" i="6"/>
  <c r="P930" i="6"/>
  <c r="CJ930" i="6" s="1"/>
  <c r="A931" i="6"/>
  <c r="B931" i="6"/>
  <c r="A932" i="6"/>
  <c r="B932" i="6"/>
  <c r="H932" i="6"/>
  <c r="I932" i="6"/>
  <c r="CC932" i="6" s="1"/>
  <c r="Y932" i="6"/>
  <c r="BI932" i="6" s="1"/>
  <c r="Z932" i="6"/>
  <c r="CT932" i="6" s="1"/>
  <c r="AA932" i="6"/>
  <c r="AB932" i="6"/>
  <c r="AC932" i="6"/>
  <c r="CW932" i="6" s="1"/>
  <c r="A933" i="6"/>
  <c r="B933" i="6"/>
  <c r="A934" i="6"/>
  <c r="B934" i="6"/>
  <c r="A935" i="6"/>
  <c r="B935" i="6"/>
  <c r="A936" i="6"/>
  <c r="B936" i="6"/>
  <c r="A937" i="6"/>
  <c r="B937" i="6"/>
  <c r="A938" i="6"/>
  <c r="B938" i="6"/>
  <c r="A939" i="6"/>
  <c r="B939" i="6"/>
  <c r="A940" i="6"/>
  <c r="B940" i="6"/>
  <c r="A941" i="6"/>
  <c r="B941" i="6"/>
  <c r="A942" i="6"/>
  <c r="B942" i="6"/>
  <c r="Q942" i="6"/>
  <c r="A943" i="6"/>
  <c r="B943" i="6"/>
  <c r="X943" i="6"/>
  <c r="A944" i="6"/>
  <c r="B944" i="6"/>
  <c r="A945" i="6"/>
  <c r="B945" i="6"/>
  <c r="O945" i="6"/>
  <c r="A946" i="6"/>
  <c r="B946" i="6"/>
  <c r="S946" i="6"/>
  <c r="A947" i="6"/>
  <c r="B947" i="6"/>
  <c r="F947" i="6"/>
  <c r="CG947" i="6"/>
  <c r="A948" i="6"/>
  <c r="B948" i="6"/>
  <c r="A949" i="6"/>
  <c r="B949" i="6"/>
  <c r="J949" i="6"/>
  <c r="AF949" i="6"/>
  <c r="A950" i="6"/>
  <c r="B950" i="6"/>
  <c r="AV950" i="6"/>
  <c r="A951" i="6"/>
  <c r="B951" i="6"/>
  <c r="A952" i="6"/>
  <c r="B952" i="6"/>
  <c r="AX952" i="6"/>
  <c r="A953" i="6"/>
  <c r="B953" i="6"/>
  <c r="A954" i="6"/>
  <c r="B954" i="6"/>
  <c r="A955" i="6"/>
  <c r="B955" i="6"/>
  <c r="G955" i="6"/>
  <c r="W955" i="6"/>
  <c r="BG955" i="6" s="1"/>
  <c r="A956" i="6"/>
  <c r="B956" i="6"/>
  <c r="AA956" i="6"/>
  <c r="A957" i="6"/>
  <c r="B957" i="6"/>
  <c r="A958" i="6"/>
  <c r="B958" i="6"/>
  <c r="R958" i="6"/>
  <c r="BB958" i="6" s="1"/>
  <c r="A959" i="6"/>
  <c r="B959" i="6"/>
  <c r="A960" i="6"/>
  <c r="B960" i="6"/>
  <c r="A961" i="6"/>
  <c r="B961" i="6"/>
  <c r="A962" i="6"/>
  <c r="B962" i="6"/>
  <c r="R962" i="6"/>
  <c r="BB962" i="6" s="1"/>
  <c r="A963" i="6"/>
  <c r="B963" i="6"/>
  <c r="A964" i="6"/>
  <c r="B964" i="6"/>
  <c r="AC964" i="6"/>
  <c r="A965" i="6"/>
  <c r="B965" i="6"/>
  <c r="AH965" i="6"/>
  <c r="A966" i="6"/>
  <c r="B966" i="6"/>
  <c r="A967" i="6"/>
  <c r="B967" i="6"/>
  <c r="W967" i="6"/>
  <c r="A968" i="6"/>
  <c r="B968" i="6"/>
  <c r="A969" i="6"/>
  <c r="B969" i="6"/>
  <c r="A970" i="6"/>
  <c r="B970" i="6"/>
  <c r="A971" i="6"/>
  <c r="B971" i="6"/>
  <c r="X971" i="6"/>
  <c r="A972" i="6"/>
  <c r="B972" i="6"/>
  <c r="A973" i="6"/>
  <c r="B973" i="6"/>
  <c r="A974" i="6"/>
  <c r="B974" i="6"/>
  <c r="A975" i="6"/>
  <c r="B975" i="6"/>
  <c r="A976" i="6"/>
  <c r="B976" i="6"/>
  <c r="A977" i="6"/>
  <c r="B977" i="6"/>
  <c r="A978" i="6"/>
  <c r="B978" i="6"/>
  <c r="L978" i="6"/>
  <c r="CF978" i="6" s="1"/>
  <c r="A979" i="6"/>
  <c r="B979" i="6"/>
  <c r="E979" i="6"/>
  <c r="A980" i="6"/>
  <c r="B980" i="6"/>
  <c r="A981" i="6"/>
  <c r="B981" i="6"/>
  <c r="AD981" i="6"/>
  <c r="A982" i="6"/>
  <c r="B982" i="6"/>
  <c r="A983" i="6"/>
  <c r="B983" i="6"/>
  <c r="M983" i="6"/>
  <c r="A984" i="6"/>
  <c r="B984" i="6"/>
  <c r="A985" i="6"/>
  <c r="B985" i="6"/>
  <c r="N985" i="6"/>
  <c r="A986" i="6"/>
  <c r="B986" i="6"/>
  <c r="A987" i="6"/>
  <c r="B987" i="6"/>
  <c r="F987" i="6"/>
  <c r="A988" i="6"/>
  <c r="B988" i="6"/>
  <c r="Y988" i="6"/>
  <c r="A989" i="6"/>
  <c r="B989" i="6"/>
  <c r="Z989" i="6"/>
  <c r="AT989" i="6"/>
  <c r="A990" i="6"/>
  <c r="B990" i="6"/>
  <c r="A991" i="6"/>
  <c r="B991" i="6"/>
  <c r="A992" i="6"/>
  <c r="B992" i="6"/>
  <c r="A993" i="6"/>
  <c r="B993" i="6"/>
  <c r="A994" i="6"/>
  <c r="B994" i="6"/>
  <c r="R994" i="6"/>
  <c r="AL994" i="6"/>
  <c r="A995" i="6"/>
  <c r="B995" i="6"/>
  <c r="F995" i="6"/>
  <c r="A996" i="6"/>
  <c r="B996" i="6"/>
  <c r="A997" i="6"/>
  <c r="B997" i="6"/>
  <c r="H997" i="6"/>
  <c r="J997" i="6"/>
  <c r="K997" i="6"/>
  <c r="O997" i="6"/>
  <c r="AB997" i="6"/>
  <c r="AD997" i="6"/>
  <c r="CX997" i="6" s="1"/>
  <c r="AE997" i="6"/>
  <c r="BO997" i="6" s="1"/>
  <c r="AF997" i="6"/>
  <c r="AG997" i="6"/>
  <c r="BQ997" i="6" s="1"/>
  <c r="AH997" i="6"/>
  <c r="A998" i="6"/>
  <c r="B998" i="6"/>
  <c r="L998" i="6"/>
  <c r="P998" i="6"/>
  <c r="AZ998" i="6" s="1"/>
  <c r="Q998" i="6"/>
  <c r="CK998" i="6" s="1"/>
  <c r="R998" i="6"/>
  <c r="S998" i="6"/>
  <c r="BC998" i="6" s="1"/>
  <c r="AI998" i="6"/>
  <c r="BS998" i="6" s="1"/>
  <c r="AJ998" i="6"/>
  <c r="AK998" i="6"/>
  <c r="AL998" i="6"/>
  <c r="A999" i="6"/>
  <c r="B999" i="6"/>
  <c r="D999" i="6"/>
  <c r="E999" i="6"/>
  <c r="F999" i="6"/>
  <c r="G999" i="6"/>
  <c r="CA999" i="6" s="1"/>
  <c r="L999" i="6"/>
  <c r="M999" i="6"/>
  <c r="Q999" i="6"/>
  <c r="T999" i="6"/>
  <c r="U999" i="6"/>
  <c r="V999" i="6"/>
  <c r="W999" i="6"/>
  <c r="X999" i="6"/>
  <c r="CR999" i="6" s="1"/>
  <c r="AF999" i="6"/>
  <c r="AH999" i="6"/>
  <c r="DB999" i="6" s="1"/>
  <c r="AL999" i="6"/>
  <c r="A1000" i="6"/>
  <c r="B1000" i="6"/>
  <c r="AB1000" i="6"/>
  <c r="CV1000" i="6" s="1"/>
  <c r="A1001" i="6"/>
  <c r="B1001" i="6"/>
  <c r="G1001" i="6"/>
  <c r="J1001" i="6"/>
  <c r="AT1001" i="6" s="1"/>
  <c r="K1001" i="6"/>
  <c r="O1001" i="6"/>
  <c r="W1001" i="6"/>
  <c r="AD1001" i="6"/>
  <c r="AE1001" i="6"/>
  <c r="AF1001" i="6"/>
  <c r="CZ1001" i="6" s="1"/>
  <c r="AG1001" i="6"/>
  <c r="DA1001" i="6" s="1"/>
  <c r="AH1001" i="6"/>
  <c r="BR1001" i="6" s="1"/>
  <c r="A1002" i="6"/>
  <c r="B1002" i="6"/>
  <c r="L1002" i="6"/>
  <c r="AV1002" i="6" s="1"/>
  <c r="P1002" i="6"/>
  <c r="Q1002" i="6"/>
  <c r="R1002" i="6"/>
  <c r="S1002" i="6"/>
  <c r="CM1002" i="6" s="1"/>
  <c r="AI1002" i="6"/>
  <c r="DC1002" i="6" s="1"/>
  <c r="AJ1002" i="6"/>
  <c r="BT1002" i="6" s="1"/>
  <c r="AK1002" i="6"/>
  <c r="AL1002" i="6"/>
  <c r="DF1002" i="6" s="1"/>
  <c r="A1003" i="6"/>
  <c r="B1003" i="6"/>
  <c r="D1003" i="6"/>
  <c r="E1003" i="6"/>
  <c r="F1003" i="6"/>
  <c r="G1003" i="6"/>
  <c r="J1003" i="6"/>
  <c r="AT1003" i="6" s="1"/>
  <c r="L1003" i="6"/>
  <c r="CF1003" i="6" s="1"/>
  <c r="M1003" i="6"/>
  <c r="O1003" i="6"/>
  <c r="Q1003" i="6"/>
  <c r="BA1003" i="6" s="1"/>
  <c r="T1003" i="6"/>
  <c r="U1003" i="6"/>
  <c r="V1003" i="6"/>
  <c r="W1003" i="6"/>
  <c r="X1003" i="6"/>
  <c r="CR1003" i="6" s="1"/>
  <c r="AL1003" i="6"/>
  <c r="BH1003" i="6"/>
  <c r="A1004" i="6"/>
  <c r="B1004" i="6"/>
  <c r="D1004" i="6"/>
  <c r="G1004" i="6"/>
  <c r="CA1004" i="6" s="1"/>
  <c r="J1004" i="6"/>
  <c r="O1004" i="6"/>
  <c r="CI1004" i="6" s="1"/>
  <c r="U1004" i="6"/>
  <c r="Z1004" i="6"/>
  <c r="AE1004" i="6"/>
  <c r="AG1004" i="6"/>
  <c r="BQ1004" i="6" s="1"/>
  <c r="CH1004" i="6"/>
  <c r="A1005" i="6"/>
  <c r="B1005" i="6"/>
  <c r="J1005" i="6"/>
  <c r="K1005" i="6"/>
  <c r="L1005" i="6"/>
  <c r="N1005" i="6"/>
  <c r="CH1005" i="6" s="1"/>
  <c r="O1005" i="6"/>
  <c r="P1005" i="6"/>
  <c r="AZ1005" i="6" s="1"/>
  <c r="CJ1005" i="6"/>
  <c r="Q1005" i="6"/>
  <c r="R1005" i="6"/>
  <c r="BB1005" i="6" s="1"/>
  <c r="S1005" i="6"/>
  <c r="BC1005" i="6" s="1"/>
  <c r="AD1005" i="6"/>
  <c r="CX1005" i="6" s="1"/>
  <c r="AE1005" i="6"/>
  <c r="BO1005" i="6"/>
  <c r="AF1005" i="6"/>
  <c r="AG1005" i="6"/>
  <c r="AH1005" i="6"/>
  <c r="AI1005" i="6"/>
  <c r="AJ1005" i="6"/>
  <c r="AK1005" i="6"/>
  <c r="AL1005" i="6"/>
  <c r="CL1005" i="6"/>
  <c r="CY1005" i="6"/>
  <c r="CD369" i="6"/>
  <c r="BG708" i="6"/>
  <c r="DA749" i="6"/>
  <c r="BQ749" i="6"/>
  <c r="AN856" i="6"/>
  <c r="CB804" i="6"/>
  <c r="CQ783" i="6"/>
  <c r="CC765" i="6"/>
  <c r="BP645" i="6"/>
  <c r="DF719" i="6"/>
  <c r="BZ711" i="6"/>
  <c r="BV703" i="6"/>
  <c r="CK718" i="6"/>
  <c r="CV717" i="6"/>
  <c r="CV701" i="6"/>
  <c r="DA686" i="6"/>
  <c r="BL685" i="6"/>
  <c r="AR752" i="6"/>
  <c r="CC736" i="6"/>
  <c r="CI730" i="6"/>
  <c r="CM650" i="6"/>
  <c r="BX631" i="6"/>
  <c r="CP619" i="6"/>
  <c r="CP543" i="6"/>
  <c r="DB493" i="6"/>
  <c r="AT493" i="6"/>
  <c r="BZ595" i="6"/>
  <c r="CB524" i="6"/>
  <c r="AR524" i="6"/>
  <c r="BD519" i="6"/>
  <c r="AT517" i="6"/>
  <c r="CD517" i="6"/>
  <c r="CK502" i="6"/>
  <c r="AT509" i="6"/>
  <c r="BA470" i="6"/>
  <c r="BA518" i="6"/>
  <c r="CK518" i="6"/>
  <c r="CF489" i="6"/>
  <c r="BK416" i="6"/>
  <c r="BK408" i="6"/>
  <c r="CU400" i="6"/>
  <c r="BV518" i="6"/>
  <c r="AT481" i="6"/>
  <c r="DC470" i="6"/>
  <c r="CP455" i="6"/>
  <c r="BZ451" i="6"/>
  <c r="BZ443" i="6"/>
  <c r="AP443" i="6"/>
  <c r="BZ435" i="6"/>
  <c r="CP419" i="6"/>
  <c r="AP403" i="6"/>
  <c r="BF395" i="6"/>
  <c r="AV386" i="6"/>
  <c r="BP461" i="6"/>
  <c r="DE454" i="6"/>
  <c r="BP453" i="6"/>
  <c r="BP445" i="6"/>
  <c r="BP433" i="6"/>
  <c r="CK426" i="6"/>
  <c r="BU414" i="6"/>
  <c r="BP405" i="6"/>
  <c r="CK394" i="6"/>
  <c r="BA394" i="6"/>
  <c r="BS362" i="6"/>
  <c r="BU298" i="6"/>
  <c r="BF291" i="6"/>
  <c r="CR267" i="6"/>
  <c r="CN267" i="6"/>
  <c r="CW232" i="6"/>
  <c r="AW143" i="6"/>
  <c r="CG143" i="6"/>
  <c r="BR349" i="6"/>
  <c r="BR341" i="6"/>
  <c r="CX333" i="6"/>
  <c r="DB329" i="6"/>
  <c r="CD329" i="6"/>
  <c r="AT329" i="6"/>
  <c r="CU380" i="6"/>
  <c r="BS346" i="6"/>
  <c r="BC342" i="6"/>
  <c r="DC338" i="6"/>
  <c r="BS334" i="6"/>
  <c r="CM334" i="6"/>
  <c r="BK260" i="6"/>
  <c r="DD218" i="6"/>
  <c r="BE383" i="6"/>
  <c r="BI352" i="6"/>
  <c r="CC348" i="6"/>
  <c r="CR347" i="6"/>
  <c r="CW344" i="6"/>
  <c r="BI344" i="6"/>
  <c r="CR343" i="6"/>
  <c r="CN343" i="6"/>
  <c r="CC336" i="6"/>
  <c r="BH335" i="6"/>
  <c r="CS332" i="6"/>
  <c r="CC332" i="6"/>
  <c r="AS332" i="6"/>
  <c r="CR331" i="6"/>
  <c r="BH331" i="6"/>
  <c r="BH327" i="6"/>
  <c r="BK312" i="6"/>
  <c r="CW304" i="6"/>
  <c r="AW304" i="6"/>
  <c r="DE282" i="6"/>
  <c r="BO189" i="6"/>
  <c r="AU189" i="6"/>
  <c r="CN319" i="6"/>
  <c r="DB313" i="6"/>
  <c r="CX313" i="6"/>
  <c r="AX313" i="6"/>
  <c r="BC306" i="6"/>
  <c r="CR299" i="6"/>
  <c r="BR297" i="6"/>
  <c r="DC290" i="6"/>
  <c r="BM288" i="6"/>
  <c r="CG288" i="6"/>
  <c r="AY241" i="6"/>
  <c r="DB221" i="6"/>
  <c r="BE207" i="6"/>
  <c r="CX325" i="6"/>
  <c r="CX309" i="6"/>
  <c r="CU308" i="6"/>
  <c r="CD305" i="6"/>
  <c r="DD278" i="6"/>
  <c r="AV278" i="6"/>
  <c r="BR269" i="6"/>
  <c r="BN269" i="6"/>
  <c r="CU268" i="6"/>
  <c r="BK268" i="6"/>
  <c r="DD254" i="6"/>
  <c r="CN251" i="6"/>
  <c r="BD243" i="6"/>
  <c r="CN243" i="6"/>
  <c r="AV243" i="6"/>
  <c r="AN243" i="6"/>
  <c r="AW231" i="6"/>
  <c r="BS230" i="6"/>
  <c r="DC230" i="6"/>
  <c r="BF219" i="6"/>
  <c r="CI208" i="6"/>
  <c r="AV74" i="6"/>
  <c r="CF74" i="6"/>
  <c r="CN323" i="6"/>
  <c r="CM318" i="6"/>
  <c r="CN307" i="6"/>
  <c r="CK306" i="6"/>
  <c r="DB305" i="6"/>
  <c r="CM282" i="6"/>
  <c r="CZ281" i="6"/>
  <c r="CW280" i="6"/>
  <c r="AN259" i="6"/>
  <c r="BX259" i="6"/>
  <c r="BN245" i="6"/>
  <c r="DB237" i="6"/>
  <c r="AX237" i="6"/>
  <c r="AO231" i="6"/>
  <c r="CG182" i="6"/>
  <c r="CH163" i="6"/>
  <c r="CU120" i="6"/>
  <c r="AX116" i="6"/>
  <c r="CH116" i="6"/>
  <c r="AY109" i="6"/>
  <c r="CI109" i="6"/>
  <c r="AX253" i="6"/>
  <c r="CU252" i="6"/>
  <c r="CW248" i="6"/>
  <c r="AN227" i="6"/>
  <c r="DC278" i="6"/>
  <c r="CU272" i="6"/>
  <c r="CW268" i="6"/>
  <c r="BT266" i="6"/>
  <c r="CX265" i="6"/>
  <c r="BE263" i="6"/>
  <c r="CF255" i="6"/>
  <c r="BT242" i="6"/>
  <c r="BH239" i="6"/>
  <c r="BD239" i="6"/>
  <c r="BN233" i="6"/>
  <c r="AT233" i="6"/>
  <c r="CW228" i="6"/>
  <c r="AS228" i="6"/>
  <c r="BC226" i="6"/>
  <c r="BH223" i="6"/>
  <c r="BX223" i="6"/>
  <c r="CA211" i="6"/>
  <c r="AZ210" i="6"/>
  <c r="CJ210" i="6"/>
  <c r="AQ200" i="6"/>
  <c r="CO199" i="6"/>
  <c r="AO199" i="6"/>
  <c r="BY199" i="6"/>
  <c r="BF179" i="6"/>
  <c r="BU174" i="6"/>
  <c r="CK174" i="6"/>
  <c r="CU168" i="6"/>
  <c r="BK168" i="6"/>
  <c r="BJ164" i="6"/>
  <c r="AV154" i="6"/>
  <c r="CU136" i="6"/>
  <c r="BK136" i="6"/>
  <c r="BO125" i="6"/>
  <c r="CE125" i="6"/>
  <c r="AQ125" i="6"/>
  <c r="BE111" i="6"/>
  <c r="CO111" i="6"/>
  <c r="AV90" i="6"/>
  <c r="CF90" i="6"/>
  <c r="CH72" i="6"/>
  <c r="AX72" i="6"/>
  <c r="BX271" i="6"/>
  <c r="AV266" i="6"/>
  <c r="AV258" i="6"/>
  <c r="DB241" i="6"/>
  <c r="CX241" i="6"/>
  <c r="BM236" i="6"/>
  <c r="CW236" i="6"/>
  <c r="BI236" i="6"/>
  <c r="CS236" i="6"/>
  <c r="BS234" i="6"/>
  <c r="BC234" i="6"/>
  <c r="BH231" i="6"/>
  <c r="BJ228" i="6"/>
  <c r="AT225" i="6"/>
  <c r="CQ211" i="6"/>
  <c r="AY197" i="6"/>
  <c r="CI197" i="6"/>
  <c r="DE190" i="6"/>
  <c r="CK190" i="6"/>
  <c r="BP189" i="6"/>
  <c r="CE173" i="6"/>
  <c r="BT170" i="6"/>
  <c r="DD170" i="6"/>
  <c r="CF170" i="6"/>
  <c r="CU152" i="6"/>
  <c r="DD138" i="6"/>
  <c r="CF138" i="6"/>
  <c r="CJ122" i="6"/>
  <c r="CF122" i="6"/>
  <c r="AP115" i="6"/>
  <c r="AX100" i="6"/>
  <c r="CH100" i="6"/>
  <c r="AY93" i="6"/>
  <c r="CI93" i="6"/>
  <c r="BI240" i="6"/>
  <c r="DC238" i="6"/>
  <c r="BC238" i="6"/>
  <c r="CM238" i="6"/>
  <c r="BH235" i="6"/>
  <c r="CN235" i="6"/>
  <c r="BX235" i="6"/>
  <c r="BR229" i="6"/>
  <c r="DB229" i="6"/>
  <c r="BN229" i="6"/>
  <c r="CX229" i="6"/>
  <c r="CW224" i="6"/>
  <c r="CI205" i="6"/>
  <c r="CP203" i="6"/>
  <c r="BZ203" i="6"/>
  <c r="BA198" i="6"/>
  <c r="AO159" i="6"/>
  <c r="BY159" i="6"/>
  <c r="AV145" i="6"/>
  <c r="AV106" i="6"/>
  <c r="CF106" i="6"/>
  <c r="AX84" i="6"/>
  <c r="CH84" i="6"/>
  <c r="AY77" i="6"/>
  <c r="CI77" i="6"/>
  <c r="DB64" i="6"/>
  <c r="AX64" i="6"/>
  <c r="CH64" i="6"/>
  <c r="DE58" i="6"/>
  <c r="BU58" i="6"/>
  <c r="BJ56" i="6"/>
  <c r="CT56" i="6"/>
  <c r="AX56" i="6"/>
  <c r="CK50" i="6"/>
  <c r="BA50" i="6"/>
  <c r="AX36" i="6"/>
  <c r="BF171" i="6"/>
  <c r="AX160" i="6"/>
  <c r="AW155" i="6"/>
  <c r="CI153" i="6"/>
  <c r="CF150" i="6"/>
  <c r="CH144" i="6"/>
  <c r="AW139" i="6"/>
  <c r="CG139" i="6"/>
  <c r="BT134" i="6"/>
  <c r="CJ134" i="6"/>
  <c r="BU130" i="6"/>
  <c r="AW123" i="6"/>
  <c r="CG123" i="6"/>
  <c r="CI121" i="6"/>
  <c r="AV118" i="6"/>
  <c r="CF118" i="6"/>
  <c r="AX112" i="6"/>
  <c r="CH112" i="6"/>
  <c r="BY107" i="6"/>
  <c r="AY105" i="6"/>
  <c r="CI105" i="6"/>
  <c r="BF103" i="6"/>
  <c r="AP103" i="6"/>
  <c r="AV102" i="6"/>
  <c r="CF102" i="6"/>
  <c r="AX96" i="6"/>
  <c r="CH96" i="6"/>
  <c r="AY89" i="6"/>
  <c r="CI89" i="6"/>
  <c r="BF87" i="6"/>
  <c r="AV86" i="6"/>
  <c r="CF86" i="6"/>
  <c r="AX80" i="6"/>
  <c r="CH80" i="6"/>
  <c r="BE75" i="6"/>
  <c r="CO75" i="6"/>
  <c r="BY75" i="6"/>
  <c r="AY73" i="6"/>
  <c r="CI73" i="6"/>
  <c r="CO63" i="6"/>
  <c r="AS63" i="6"/>
  <c r="BY63" i="6"/>
  <c r="AV62" i="6"/>
  <c r="CF62" i="6"/>
  <c r="BE55" i="6"/>
  <c r="CO55" i="6"/>
  <c r="BT54" i="6"/>
  <c r="DD54" i="6"/>
  <c r="AV54" i="6"/>
  <c r="CF54" i="6"/>
  <c r="BA46" i="6"/>
  <c r="BU42" i="6"/>
  <c r="CT168" i="6"/>
  <c r="BO161" i="6"/>
  <c r="CY161" i="6"/>
  <c r="DD158" i="6"/>
  <c r="AV158" i="6"/>
  <c r="CF158" i="6"/>
  <c r="BJ152" i="6"/>
  <c r="AW147" i="6"/>
  <c r="CG147" i="6"/>
  <c r="AU145" i="6"/>
  <c r="AW131" i="6"/>
  <c r="CG131" i="6"/>
  <c r="AY129" i="6"/>
  <c r="AV126" i="6"/>
  <c r="AY113" i="6"/>
  <c r="CI113" i="6"/>
  <c r="AZ110" i="6"/>
  <c r="AX104" i="6"/>
  <c r="CO99" i="6"/>
  <c r="AY97" i="6"/>
  <c r="CI97" i="6"/>
  <c r="AV94" i="6"/>
  <c r="CF94" i="6"/>
  <c r="AX88" i="6"/>
  <c r="CH88" i="6"/>
  <c r="BE83" i="6"/>
  <c r="CO83" i="6"/>
  <c r="AY81" i="6"/>
  <c r="CI81" i="6"/>
  <c r="AU81" i="6"/>
  <c r="CE81" i="6"/>
  <c r="AV78" i="6"/>
  <c r="CF78" i="6"/>
  <c r="AZ66" i="6"/>
  <c r="CJ66" i="6"/>
  <c r="AV66" i="6"/>
  <c r="CF66" i="6"/>
  <c r="BE59" i="6"/>
  <c r="AW59" i="6"/>
  <c r="BY59" i="6"/>
  <c r="CJ58" i="6"/>
  <c r="AO51" i="6"/>
  <c r="BY51" i="6"/>
  <c r="CG39" i="6"/>
  <c r="AW39" i="6"/>
  <c r="CC36" i="6"/>
  <c r="CI33" i="6"/>
  <c r="BK204" i="6"/>
  <c r="BK196" i="6"/>
  <c r="BK188" i="6"/>
  <c r="AU165" i="6"/>
  <c r="CF162" i="6"/>
  <c r="CT156" i="6"/>
  <c r="AW151" i="6"/>
  <c r="CG151" i="6"/>
  <c r="BO149" i="6"/>
  <c r="BK148" i="6"/>
  <c r="BT146" i="6"/>
  <c r="DD146" i="6"/>
  <c r="CJ146" i="6"/>
  <c r="CF146" i="6"/>
  <c r="AX140" i="6"/>
  <c r="AW135" i="6"/>
  <c r="CG135" i="6"/>
  <c r="CY133" i="6"/>
  <c r="CJ130" i="6"/>
  <c r="AW119" i="6"/>
  <c r="CG119" i="6"/>
  <c r="CY117" i="6"/>
  <c r="CE117" i="6"/>
  <c r="AV114" i="6"/>
  <c r="CF114" i="6"/>
  <c r="AX108" i="6"/>
  <c r="CH108" i="6"/>
  <c r="BS101" i="6"/>
  <c r="AY101" i="6"/>
  <c r="CI101" i="6"/>
  <c r="AV98" i="6"/>
  <c r="CF98" i="6"/>
  <c r="AX92" i="6"/>
  <c r="CH92" i="6"/>
  <c r="AY85" i="6"/>
  <c r="CI85" i="6"/>
  <c r="AV82" i="6"/>
  <c r="CF82" i="6"/>
  <c r="AX76" i="6"/>
  <c r="CH76" i="6"/>
  <c r="AX68" i="6"/>
  <c r="CH68" i="6"/>
  <c r="AX60" i="6"/>
  <c r="CH60" i="6"/>
  <c r="CH52" i="6"/>
  <c r="AO47" i="6"/>
  <c r="BY47" i="6"/>
  <c r="AZ46" i="6"/>
  <c r="AY38" i="6"/>
  <c r="AY69" i="6"/>
  <c r="CI69" i="6"/>
  <c r="AY65" i="6"/>
  <c r="CI65" i="6"/>
  <c r="AY61" i="6"/>
  <c r="CI61" i="6"/>
  <c r="CI57" i="6"/>
  <c r="AY53" i="6"/>
  <c r="CI53" i="6"/>
  <c r="AY49" i="6"/>
  <c r="CI49" i="6"/>
  <c r="BX71" i="6"/>
  <c r="BF67" i="6"/>
  <c r="AX67" i="6"/>
  <c r="BF59" i="6"/>
  <c r="BF55" i="6"/>
  <c r="AP55" i="6"/>
  <c r="BG52" i="6"/>
  <c r="BF51" i="6"/>
  <c r="AQ48" i="6"/>
  <c r="CG28" i="6"/>
  <c r="CF15" i="6"/>
  <c r="E1006" i="3"/>
  <c r="AG13" i="6"/>
  <c r="DA13" i="6" s="1"/>
  <c r="CH12" i="6"/>
  <c r="AG14" i="6"/>
  <c r="DD10" i="6"/>
  <c r="D16" i="6"/>
  <c r="U15" i="6"/>
  <c r="BE15" i="6" s="1"/>
  <c r="AW15" i="6"/>
  <c r="Z13" i="6"/>
  <c r="BJ13" i="6" s="1"/>
  <c r="AW12" i="6"/>
  <c r="AR12" i="6"/>
  <c r="I12" i="6"/>
  <c r="U11" i="6"/>
  <c r="BE11" i="6" s="1"/>
  <c r="V11" i="6"/>
  <c r="CP11" i="6" s="1"/>
  <c r="G11" i="6"/>
  <c r="AC11" i="6"/>
  <c r="BM11" i="6" s="1"/>
  <c r="F11" i="6"/>
  <c r="E11" i="6"/>
  <c r="AO11" i="6" s="1"/>
  <c r="X11" i="6"/>
  <c r="BH11" i="6" s="1"/>
  <c r="I11" i="6"/>
  <c r="AS11" i="6" s="1"/>
  <c r="T7" i="6"/>
  <c r="CN7" i="6" s="1"/>
  <c r="X7" i="6"/>
  <c r="CR7" i="6" s="1"/>
  <c r="W7" i="6"/>
  <c r="BG7" i="6" s="1"/>
  <c r="BS50" i="6"/>
  <c r="DC50" i="6"/>
  <c r="CU44" i="6"/>
  <c r="BK44" i="6"/>
  <c r="BC42" i="6"/>
  <c r="CM42" i="6"/>
  <c r="CU40" i="6"/>
  <c r="AS40" i="6"/>
  <c r="CC40" i="6"/>
  <c r="AW38" i="6"/>
  <c r="CH43" i="6"/>
  <c r="AU41" i="6"/>
  <c r="DD42" i="6"/>
  <c r="AX48" i="6"/>
  <c r="CL46" i="6"/>
  <c r="BB46" i="6"/>
  <c r="CH40" i="6"/>
  <c r="CF34" i="6"/>
  <c r="AV34" i="6"/>
  <c r="DF50" i="6"/>
  <c r="CP43" i="6"/>
  <c r="BF43" i="6"/>
  <c r="AP43" i="6"/>
  <c r="K36" i="6"/>
  <c r="CE36" i="6" s="1"/>
  <c r="BA42" i="6"/>
  <c r="CB36" i="6"/>
  <c r="CG32" i="6"/>
  <c r="CG31" i="6"/>
  <c r="AE29" i="6"/>
  <c r="AG29" i="6"/>
  <c r="DA29" i="6" s="1"/>
  <c r="AG30" i="6"/>
  <c r="DA30" i="6" s="1"/>
  <c r="BL24" i="6"/>
  <c r="CV24" i="6"/>
  <c r="Z28" i="6"/>
  <c r="BJ28" i="6" s="1"/>
  <c r="AA28" i="6"/>
  <c r="CU28" i="6" s="1"/>
  <c r="AC28" i="6"/>
  <c r="AB28" i="6"/>
  <c r="U27" i="6"/>
  <c r="BE27" i="6" s="1"/>
  <c r="W27" i="6"/>
  <c r="BG27" i="6" s="1"/>
  <c r="X27" i="6"/>
  <c r="BH27" i="6" s="1"/>
  <c r="T27" i="6"/>
  <c r="BD27" i="6" s="1"/>
  <c r="V27" i="6"/>
  <c r="E27" i="6"/>
  <c r="AO27" i="6" s="1"/>
  <c r="G27" i="6"/>
  <c r="AQ27" i="6" s="1"/>
  <c r="D27" i="6"/>
  <c r="AN27" i="6" s="1"/>
  <c r="F27" i="6"/>
  <c r="BZ27" i="6" s="1"/>
  <c r="AJ26" i="6"/>
  <c r="AL26" i="6"/>
  <c r="AI26" i="6"/>
  <c r="BS26" i="6" s="1"/>
  <c r="AK26" i="6"/>
  <c r="S26" i="6"/>
  <c r="CM26" i="6" s="1"/>
  <c r="P26" i="6"/>
  <c r="Q26" i="6"/>
  <c r="R26" i="6"/>
  <c r="BB26" i="6" s="1"/>
  <c r="AY25" i="6"/>
  <c r="CI25" i="6"/>
  <c r="AX24" i="6"/>
  <c r="CH24" i="6"/>
  <c r="CG23" i="6"/>
  <c r="AW23" i="6"/>
  <c r="AJ22" i="6"/>
  <c r="AK22" i="6"/>
  <c r="BU22" i="6" s="1"/>
  <c r="AI22" i="6"/>
  <c r="R22" i="6"/>
  <c r="S22" i="6"/>
  <c r="BC22" i="6" s="1"/>
  <c r="Q22" i="6"/>
  <c r="P22" i="6"/>
  <c r="CJ22" i="6" s="1"/>
  <c r="CP19" i="6"/>
  <c r="BZ19" i="6"/>
  <c r="AP19" i="6"/>
  <c r="BA18" i="6"/>
  <c r="CK18" i="6"/>
  <c r="K17" i="6"/>
  <c r="J17" i="6"/>
  <c r="AT17" i="6" s="1"/>
  <c r="AX20" i="6"/>
  <c r="I20" i="6"/>
  <c r="CI9" i="6"/>
  <c r="DA25" i="6"/>
  <c r="AL22" i="6"/>
  <c r="BV22" i="6" s="1"/>
  <c r="CH28" i="6"/>
  <c r="AX28" i="6"/>
  <c r="CG27" i="6"/>
  <c r="AW27" i="6"/>
  <c r="CF26" i="6"/>
  <c r="AV26" i="6"/>
  <c r="AF25" i="6"/>
  <c r="BP25" i="6" s="1"/>
  <c r="AE25" i="6"/>
  <c r="CY25" i="6" s="1"/>
  <c r="AD25" i="6"/>
  <c r="CX25" i="6" s="1"/>
  <c r="AH25" i="6"/>
  <c r="J25" i="6"/>
  <c r="K25" i="6"/>
  <c r="AU25" i="6" s="1"/>
  <c r="Z24" i="6"/>
  <c r="BJ24" i="6" s="1"/>
  <c r="AC24" i="6"/>
  <c r="BM24" i="6" s="1"/>
  <c r="Y24" i="6"/>
  <c r="CS24" i="6" s="1"/>
  <c r="AA24" i="6"/>
  <c r="H24" i="6"/>
  <c r="AR24" i="6" s="1"/>
  <c r="I24" i="6"/>
  <c r="AS24" i="6" s="1"/>
  <c r="U23" i="6"/>
  <c r="CO23" i="6" s="1"/>
  <c r="V23" i="6"/>
  <c r="CP23" i="6" s="1"/>
  <c r="W23" i="6"/>
  <c r="BG23" i="6" s="1"/>
  <c r="X23" i="6"/>
  <c r="CR23" i="6" s="1"/>
  <c r="T23" i="6"/>
  <c r="CN23" i="6" s="1"/>
  <c r="G23" i="6"/>
  <c r="CA23" i="6" s="1"/>
  <c r="D23" i="6"/>
  <c r="AN23" i="6" s="1"/>
  <c r="E23" i="6"/>
  <c r="AO23" i="6" s="1"/>
  <c r="CF22" i="6"/>
  <c r="AV22" i="6"/>
  <c r="CI21" i="6"/>
  <c r="AY21" i="6"/>
  <c r="Z20" i="6"/>
  <c r="AA20" i="6"/>
  <c r="AB20" i="6"/>
  <c r="BL20" i="6" s="1"/>
  <c r="Y20" i="6"/>
  <c r="CS20" i="6" s="1"/>
  <c r="AC20" i="6"/>
  <c r="CW20" i="6" s="1"/>
  <c r="CG19" i="6"/>
  <c r="AW19" i="6"/>
  <c r="AI18" i="6"/>
  <c r="BS18" i="6" s="1"/>
  <c r="AL18" i="6"/>
  <c r="DF18" i="6" s="1"/>
  <c r="CF18" i="6"/>
  <c r="AV18" i="6"/>
  <c r="F15" i="6"/>
  <c r="D15" i="6"/>
  <c r="BX15" i="6" s="1"/>
  <c r="E15" i="6"/>
  <c r="AO15" i="6" s="1"/>
  <c r="F23" i="6"/>
  <c r="BZ23" i="6" s="1"/>
  <c r="AV14" i="6"/>
  <c r="Y28" i="6"/>
  <c r="AR20" i="6"/>
  <c r="AG26" i="6"/>
  <c r="DA26" i="6" s="1"/>
  <c r="AA21" i="6"/>
  <c r="AG18" i="6"/>
  <c r="DA18" i="6" s="1"/>
  <c r="AL27" i="6"/>
  <c r="BV27" i="6" s="1"/>
  <c r="AE18" i="6"/>
  <c r="P27" i="6"/>
  <c r="V24" i="6"/>
  <c r="BF24" i="6" s="1"/>
  <c r="AJ23" i="6"/>
  <c r="DD23" i="6" s="1"/>
  <c r="U20" i="6"/>
  <c r="AF26" i="6"/>
  <c r="BP26" i="6" s="1"/>
  <c r="AH22" i="6"/>
  <c r="J9" i="6"/>
  <c r="CD9" i="6" s="1"/>
  <c r="K9" i="6"/>
  <c r="AU9" i="6" s="1"/>
  <c r="AV19" i="6"/>
  <c r="CZ21" i="6"/>
  <c r="BP21" i="6"/>
  <c r="AI19" i="6"/>
  <c r="BS19" i="6" s="1"/>
  <c r="P14" i="6"/>
  <c r="CJ14" i="6" s="1"/>
  <c r="S14" i="6"/>
  <c r="Q14" i="6"/>
  <c r="BA14" i="6" s="1"/>
  <c r="K13" i="6"/>
  <c r="AU13" i="6" s="1"/>
  <c r="J13" i="6"/>
  <c r="T19" i="6"/>
  <c r="W19" i="6"/>
  <c r="BG19" i="6" s="1"/>
  <c r="U19" i="6"/>
  <c r="CO19" i="6" s="1"/>
  <c r="X19" i="6"/>
  <c r="BH19" i="6" s="1"/>
  <c r="D19" i="6"/>
  <c r="AN19" i="6" s="1"/>
  <c r="G19" i="6"/>
  <c r="E19" i="6"/>
  <c r="AO19" i="6" s="1"/>
  <c r="AJ18" i="6"/>
  <c r="AK18" i="6"/>
  <c r="BU18" i="6" s="1"/>
  <c r="R18" i="6"/>
  <c r="P18" i="6"/>
  <c r="CJ18" i="6" s="1"/>
  <c r="S18" i="6"/>
  <c r="BC18" i="6" s="1"/>
  <c r="AE20" i="6"/>
  <c r="CY20" i="6" s="1"/>
  <c r="AA16" i="6"/>
  <c r="Z16" i="6"/>
  <c r="I16" i="6"/>
  <c r="AS16" i="6" s="1"/>
  <c r="H16" i="6"/>
  <c r="BX11" i="6"/>
  <c r="AN11" i="6"/>
  <c r="AK10" i="6"/>
  <c r="BU10" i="6" s="1"/>
  <c r="AI10" i="6"/>
  <c r="AL10" i="6"/>
  <c r="AD21" i="6"/>
  <c r="AG21" i="6"/>
  <c r="BQ21" i="6" s="1"/>
  <c r="AE21" i="6"/>
  <c r="CY21" i="6" s="1"/>
  <c r="AH21" i="6"/>
  <c r="BR21" i="6" s="1"/>
  <c r="J21" i="6"/>
  <c r="K21" i="6"/>
  <c r="W18" i="6"/>
  <c r="BG18" i="6" s="1"/>
  <c r="AB17" i="6"/>
  <c r="BL17" i="6" s="1"/>
  <c r="AK15" i="6"/>
  <c r="BU15" i="6" s="1"/>
  <c r="I8" i="6"/>
  <c r="AS8" i="6" s="1"/>
  <c r="CG16" i="6"/>
  <c r="R10" i="6"/>
  <c r="BB10" i="6" s="1"/>
  <c r="P10" i="6"/>
  <c r="BA10" i="6"/>
  <c r="CK10" i="6"/>
  <c r="T15" i="6"/>
  <c r="W15" i="6"/>
  <c r="BG15" i="6" s="1"/>
  <c r="V15" i="6"/>
  <c r="CP15" i="6" s="1"/>
  <c r="X15" i="6"/>
  <c r="CR15" i="6" s="1"/>
  <c r="AB16" i="6"/>
  <c r="BL16" i="6" s="1"/>
  <c r="Y16" i="6"/>
  <c r="BI16" i="6" s="1"/>
  <c r="G15" i="6"/>
  <c r="CA15" i="6" s="1"/>
  <c r="CG7" i="6"/>
  <c r="AW7" i="6"/>
  <c r="BQ10" i="6"/>
  <c r="CG11" i="6"/>
  <c r="AW11" i="6"/>
  <c r="AK14" i="6"/>
  <c r="DE14" i="6" s="1"/>
  <c r="AL14" i="6"/>
  <c r="S11" i="6"/>
  <c r="AY13" i="6"/>
  <c r="AJ14" i="6"/>
  <c r="DD14" i="6" s="1"/>
  <c r="AE17" i="6"/>
  <c r="AD17" i="6"/>
  <c r="R14" i="6"/>
  <c r="BB14" i="6" s="1"/>
  <c r="AI14" i="6"/>
  <c r="AE14" i="6"/>
  <c r="CY14" i="6" s="1"/>
  <c r="S10" i="6"/>
  <c r="BC10" i="6" s="1"/>
  <c r="AG8" i="6"/>
  <c r="AA13" i="6"/>
  <c r="CU13" i="6" s="1"/>
  <c r="U12" i="6"/>
  <c r="CO12" i="6" s="1"/>
  <c r="AV10" i="6"/>
  <c r="CF10" i="6"/>
  <c r="V7" i="6"/>
  <c r="BG14" i="6"/>
  <c r="AY14" i="6"/>
  <c r="R15" i="6"/>
  <c r="CL15" i="6" s="1"/>
  <c r="P15" i="6"/>
  <c r="AZ15" i="6" s="1"/>
  <c r="AH17" i="6"/>
  <c r="AF17" i="6"/>
  <c r="CZ17" i="6" s="1"/>
  <c r="W16" i="6"/>
  <c r="BG16" i="6" s="1"/>
  <c r="AC15" i="6"/>
  <c r="CW15" i="6" s="1"/>
  <c r="AH10" i="6"/>
  <c r="BR10" i="6" s="1"/>
  <c r="AX16" i="6"/>
  <c r="V16" i="6"/>
  <c r="CP16" i="6" s="1"/>
  <c r="AE10" i="6"/>
  <c r="AD14" i="6"/>
  <c r="CX14" i="6" s="1"/>
  <c r="AE9" i="6"/>
  <c r="AH9" i="6"/>
  <c r="DB9" i="6" s="1"/>
  <c r="AD9" i="6"/>
  <c r="AF9" i="6"/>
  <c r="AG9" i="6"/>
  <c r="DA9" i="6" s="1"/>
  <c r="Y8" i="6"/>
  <c r="BI8" i="6" s="1"/>
  <c r="AA8" i="6"/>
  <c r="AC8" i="6"/>
  <c r="CW8" i="6" s="1"/>
  <c r="Z8" i="6"/>
  <c r="AB8" i="6"/>
  <c r="X10" i="6"/>
  <c r="CR10" i="6" s="1"/>
  <c r="AG17" i="6"/>
  <c r="CI17" i="6"/>
  <c r="H17" i="6"/>
  <c r="W11" i="6"/>
  <c r="CQ11" i="6" s="1"/>
  <c r="T11" i="6"/>
  <c r="Y12" i="6"/>
  <c r="AA12" i="6"/>
  <c r="CU12" i="6" s="1"/>
  <c r="AC12" i="6"/>
  <c r="CW12" i="6" s="1"/>
  <c r="D7" i="6"/>
  <c r="AN7" i="6" s="1"/>
  <c r="E7" i="6"/>
  <c r="AO7" i="6" s="1"/>
  <c r="BQ690" i="6" l="1"/>
  <c r="DA690" i="6"/>
  <c r="P815" i="6"/>
  <c r="K762" i="6"/>
  <c r="D760" i="6"/>
  <c r="BX760" i="6" s="1"/>
  <c r="H745" i="6"/>
  <c r="CB745" i="6" s="1"/>
  <c r="AC713" i="6"/>
  <c r="CW713" i="6" s="1"/>
  <c r="CL683" i="6"/>
  <c r="BB683" i="6"/>
  <c r="CM882" i="6"/>
  <c r="BC882" i="6"/>
  <c r="Z984" i="6"/>
  <c r="CT984" i="6" s="1"/>
  <c r="X856" i="6"/>
  <c r="K786" i="6"/>
  <c r="H753" i="6"/>
  <c r="AR753" i="6" s="1"/>
  <c r="CY837" i="6"/>
  <c r="BO837" i="6"/>
  <c r="W983" i="6"/>
  <c r="CQ983" i="6" s="1"/>
  <c r="T983" i="6"/>
  <c r="AW979" i="6"/>
  <c r="CG979" i="6"/>
  <c r="J969" i="6"/>
  <c r="K969" i="6"/>
  <c r="AU969" i="6" s="1"/>
  <c r="AB944" i="6"/>
  <c r="Y944" i="6"/>
  <c r="H928" i="6"/>
  <c r="I928" i="6"/>
  <c r="AE921" i="6"/>
  <c r="AF921" i="6"/>
  <c r="AG921" i="6"/>
  <c r="AD921" i="6"/>
  <c r="BN921" i="6" s="1"/>
  <c r="AB920" i="6"/>
  <c r="AC920" i="6"/>
  <c r="Y920" i="6"/>
  <c r="AA920" i="6"/>
  <c r="V919" i="6"/>
  <c r="BF919" i="6" s="1"/>
  <c r="X919" i="6"/>
  <c r="F919" i="6"/>
  <c r="AP919" i="6" s="1"/>
  <c r="G919" i="6"/>
  <c r="CA919" i="6" s="1"/>
  <c r="E919" i="6"/>
  <c r="AD913" i="6"/>
  <c r="AE913" i="6"/>
  <c r="BO913" i="6" s="1"/>
  <c r="AH913" i="6"/>
  <c r="Z912" i="6"/>
  <c r="AA912" i="6"/>
  <c r="AB912" i="6"/>
  <c r="Y912" i="6"/>
  <c r="BI912" i="6" s="1"/>
  <c r="W911" i="6"/>
  <c r="X911" i="6"/>
  <c r="T911" i="6"/>
  <c r="V911" i="6"/>
  <c r="D911" i="6"/>
  <c r="E911" i="6"/>
  <c r="AO911" i="6" s="1"/>
  <c r="F911" i="6"/>
  <c r="K897" i="6"/>
  <c r="AU897" i="6" s="1"/>
  <c r="J897" i="6"/>
  <c r="Y896" i="6"/>
  <c r="Z896" i="6"/>
  <c r="BJ896" i="6" s="1"/>
  <c r="AC896" i="6"/>
  <c r="BM896" i="6" s="1"/>
  <c r="AJ882" i="6"/>
  <c r="AL882" i="6"/>
  <c r="DF882" i="6" s="1"/>
  <c r="AD881" i="6"/>
  <c r="BN881" i="6" s="1"/>
  <c r="AE881" i="6"/>
  <c r="BO881" i="6" s="1"/>
  <c r="AF881" i="6"/>
  <c r="BP881" i="6" s="1"/>
  <c r="AG850" i="6"/>
  <c r="DA850" i="6" s="1"/>
  <c r="AF850" i="6"/>
  <c r="H801" i="6"/>
  <c r="CB801" i="6" s="1"/>
  <c r="I801" i="6"/>
  <c r="V800" i="6"/>
  <c r="BF800" i="6" s="1"/>
  <c r="W800" i="6"/>
  <c r="Z777" i="6"/>
  <c r="BJ777" i="6" s="1"/>
  <c r="Y777" i="6"/>
  <c r="AA777" i="6"/>
  <c r="BK777" i="6" s="1"/>
  <c r="G776" i="6"/>
  <c r="F776" i="6"/>
  <c r="AP776" i="6" s="1"/>
  <c r="AF754" i="6"/>
  <c r="AH754" i="6"/>
  <c r="AB745" i="6"/>
  <c r="BL745" i="6" s="1"/>
  <c r="Z745" i="6"/>
  <c r="BJ745" i="6" s="1"/>
  <c r="AC745" i="6"/>
  <c r="CW745" i="6" s="1"/>
  <c r="Y745" i="6"/>
  <c r="E744" i="6"/>
  <c r="AO744" i="6" s="1"/>
  <c r="G744" i="6"/>
  <c r="AF730" i="6"/>
  <c r="AD730" i="6"/>
  <c r="BN730" i="6" s="1"/>
  <c r="G720" i="6"/>
  <c r="AQ720" i="6" s="1"/>
  <c r="D720" i="6"/>
  <c r="BX720" i="6" s="1"/>
  <c r="E720" i="6"/>
  <c r="AO720" i="6" s="1"/>
  <c r="G704" i="6"/>
  <c r="CA704" i="6" s="1"/>
  <c r="E704" i="6"/>
  <c r="E696" i="6"/>
  <c r="G696" i="6"/>
  <c r="AQ696" i="6" s="1"/>
  <c r="J682" i="6"/>
  <c r="K682" i="6"/>
  <c r="AU682" i="6" s="1"/>
  <c r="AA681" i="6"/>
  <c r="CU681" i="6" s="1"/>
  <c r="Y681" i="6"/>
  <c r="I681" i="6"/>
  <c r="H681" i="6"/>
  <c r="U680" i="6"/>
  <c r="V680" i="6"/>
  <c r="F680" i="6"/>
  <c r="D680" i="6"/>
  <c r="BX680" i="6" s="1"/>
  <c r="E680" i="6"/>
  <c r="BY680" i="6" s="1"/>
  <c r="G680" i="6"/>
  <c r="Q679" i="6"/>
  <c r="BA679" i="6" s="1"/>
  <c r="R679" i="6"/>
  <c r="S679" i="6"/>
  <c r="CM679" i="6" s="1"/>
  <c r="W848" i="6"/>
  <c r="CQ848" i="6" s="1"/>
  <c r="T848" i="6"/>
  <c r="CN848" i="6" s="1"/>
  <c r="AJ811" i="6"/>
  <c r="AL811" i="6"/>
  <c r="DF811" i="6" s="1"/>
  <c r="K810" i="6"/>
  <c r="J810" i="6"/>
  <c r="V808" i="6"/>
  <c r="BF808" i="6" s="1"/>
  <c r="U808" i="6"/>
  <c r="BE808" i="6" s="1"/>
  <c r="AK795" i="6"/>
  <c r="AJ795" i="6"/>
  <c r="H785" i="6"/>
  <c r="AR785" i="6" s="1"/>
  <c r="I785" i="6"/>
  <c r="AS785" i="6" s="1"/>
  <c r="W776" i="6"/>
  <c r="BG776" i="6" s="1"/>
  <c r="U776" i="6"/>
  <c r="AB769" i="6"/>
  <c r="Y769" i="6"/>
  <c r="U768" i="6"/>
  <c r="CO768" i="6" s="1"/>
  <c r="V768" i="6"/>
  <c r="W768" i="6"/>
  <c r="CQ768" i="6" s="1"/>
  <c r="J746" i="6"/>
  <c r="CD746" i="6" s="1"/>
  <c r="K746" i="6"/>
  <c r="U744" i="6"/>
  <c r="T744" i="6"/>
  <c r="V744" i="6"/>
  <c r="BF744" i="6" s="1"/>
  <c r="J738" i="6"/>
  <c r="K738" i="6"/>
  <c r="AU738" i="6" s="1"/>
  <c r="I737" i="6"/>
  <c r="H737" i="6"/>
  <c r="AR737" i="6" s="1"/>
  <c r="J730" i="6"/>
  <c r="K730" i="6"/>
  <c r="AA729" i="6"/>
  <c r="Y729" i="6"/>
  <c r="CS729" i="6" s="1"/>
  <c r="W728" i="6"/>
  <c r="T728" i="6"/>
  <c r="U728" i="6"/>
  <c r="X728" i="6"/>
  <c r="CR728" i="6" s="1"/>
  <c r="AE722" i="6"/>
  <c r="AD722" i="6"/>
  <c r="AG722" i="6"/>
  <c r="H721" i="6"/>
  <c r="I721" i="6"/>
  <c r="K714" i="6"/>
  <c r="J714" i="6"/>
  <c r="CD714" i="6" s="1"/>
  <c r="U712" i="6"/>
  <c r="CO712" i="6" s="1"/>
  <c r="W712" i="6"/>
  <c r="AG706" i="6"/>
  <c r="AH706" i="6"/>
  <c r="DB706" i="6" s="1"/>
  <c r="AE706" i="6"/>
  <c r="AF706" i="6"/>
  <c r="AA705" i="6"/>
  <c r="AB705" i="6"/>
  <c r="BL705" i="6" s="1"/>
  <c r="Q703" i="6"/>
  <c r="BA703" i="6" s="1"/>
  <c r="S703" i="6"/>
  <c r="CM703" i="6" s="1"/>
  <c r="Z697" i="6"/>
  <c r="BJ697" i="6" s="1"/>
  <c r="AC697" i="6"/>
  <c r="AA697" i="6"/>
  <c r="AB697" i="6"/>
  <c r="H689" i="6"/>
  <c r="I689" i="6"/>
  <c r="CC689" i="6" s="1"/>
  <c r="V688" i="6"/>
  <c r="BF688" i="6" s="1"/>
  <c r="X688" i="6"/>
  <c r="AF682" i="6"/>
  <c r="AH682" i="6"/>
  <c r="J961" i="6"/>
  <c r="CD961" i="6" s="1"/>
  <c r="AF874" i="6"/>
  <c r="W792" i="6"/>
  <c r="CQ792" i="6" s="1"/>
  <c r="E776" i="6"/>
  <c r="AO776" i="6" s="1"/>
  <c r="I761" i="6"/>
  <c r="AS761" i="6" s="1"/>
  <c r="AD754" i="6"/>
  <c r="D744" i="6"/>
  <c r="R735" i="6"/>
  <c r="AB729" i="6"/>
  <c r="CV729" i="6" s="1"/>
  <c r="R711" i="6"/>
  <c r="Z705" i="6"/>
  <c r="I697" i="6"/>
  <c r="AS697" i="6" s="1"/>
  <c r="CW912" i="6"/>
  <c r="BM912" i="6"/>
  <c r="CH845" i="6"/>
  <c r="AX845" i="6"/>
  <c r="AI843" i="6"/>
  <c r="DC843" i="6" s="1"/>
  <c r="AL843" i="6"/>
  <c r="J842" i="6"/>
  <c r="K842" i="6"/>
  <c r="CE842" i="6" s="1"/>
  <c r="AK835" i="6"/>
  <c r="BU835" i="6" s="1"/>
  <c r="AL835" i="6"/>
  <c r="J826" i="6"/>
  <c r="CD826" i="6" s="1"/>
  <c r="K826" i="6"/>
  <c r="P799" i="6"/>
  <c r="Q799" i="6"/>
  <c r="BA799" i="6" s="1"/>
  <c r="AL763" i="6"/>
  <c r="AJ763" i="6"/>
  <c r="AK763" i="6"/>
  <c r="DE763" i="6" s="1"/>
  <c r="AI763" i="6"/>
  <c r="BS763" i="6" s="1"/>
  <c r="AE762" i="6"/>
  <c r="AF762" i="6"/>
  <c r="BP762" i="6" s="1"/>
  <c r="AG762" i="6"/>
  <c r="BQ762" i="6" s="1"/>
  <c r="Z761" i="6"/>
  <c r="CT761" i="6" s="1"/>
  <c r="Y761" i="6"/>
  <c r="AB761" i="6"/>
  <c r="AC761" i="6"/>
  <c r="BM761" i="6" s="1"/>
  <c r="R759" i="6"/>
  <c r="P759" i="6"/>
  <c r="Q759" i="6"/>
  <c r="AI755" i="6"/>
  <c r="AK755" i="6"/>
  <c r="W752" i="6"/>
  <c r="BG752" i="6" s="1"/>
  <c r="U752" i="6"/>
  <c r="V752" i="6"/>
  <c r="CP752" i="6" s="1"/>
  <c r="AA737" i="6"/>
  <c r="AB737" i="6"/>
  <c r="AC737" i="6"/>
  <c r="BM737" i="6" s="1"/>
  <c r="E736" i="6"/>
  <c r="D736" i="6"/>
  <c r="H729" i="6"/>
  <c r="AR729" i="6" s="1"/>
  <c r="I729" i="6"/>
  <c r="AI723" i="6"/>
  <c r="DC723" i="6" s="1"/>
  <c r="AJ723" i="6"/>
  <c r="J722" i="6"/>
  <c r="K722" i="6"/>
  <c r="V720" i="6"/>
  <c r="BF720" i="6" s="1"/>
  <c r="X720" i="6"/>
  <c r="AJ707" i="6"/>
  <c r="BT707" i="6" s="1"/>
  <c r="AK707" i="6"/>
  <c r="AL707" i="6"/>
  <c r="DF707" i="6" s="1"/>
  <c r="AE698" i="6"/>
  <c r="AH698" i="6"/>
  <c r="DB698" i="6" s="1"/>
  <c r="AD698" i="6"/>
  <c r="AF698" i="6"/>
  <c r="CZ698" i="6" s="1"/>
  <c r="W696" i="6"/>
  <c r="CQ696" i="6" s="1"/>
  <c r="V696" i="6"/>
  <c r="AE690" i="6"/>
  <c r="AF690" i="6"/>
  <c r="CZ690" i="6" s="1"/>
  <c r="G688" i="6"/>
  <c r="D688" i="6"/>
  <c r="BX688" i="6" s="1"/>
  <c r="F688" i="6"/>
  <c r="Q687" i="6"/>
  <c r="BA687" i="6" s="1"/>
  <c r="P687" i="6"/>
  <c r="AZ687" i="6" s="1"/>
  <c r="AL683" i="6"/>
  <c r="AK683" i="6"/>
  <c r="AI683" i="6"/>
  <c r="DC683" i="6" s="1"/>
  <c r="AJ683" i="6"/>
  <c r="BT683" i="6" s="1"/>
  <c r="D983" i="6"/>
  <c r="BX983" i="6" s="1"/>
  <c r="D776" i="6"/>
  <c r="BX776" i="6" s="1"/>
  <c r="F736" i="6"/>
  <c r="BZ736" i="6" s="1"/>
  <c r="Z729" i="6"/>
  <c r="AB721" i="6"/>
  <c r="Q711" i="6"/>
  <c r="BA711" i="6" s="1"/>
  <c r="I705" i="6"/>
  <c r="AS705" i="6" s="1"/>
  <c r="S687" i="6"/>
  <c r="CM687" i="6" s="1"/>
  <c r="AB681" i="6"/>
  <c r="BL681" i="6" s="1"/>
  <c r="DA678" i="6"/>
  <c r="BQ678" i="6"/>
  <c r="AI859" i="6"/>
  <c r="DC859" i="6" s="1"/>
  <c r="AL859" i="6"/>
  <c r="J858" i="6"/>
  <c r="CD858" i="6" s="1"/>
  <c r="K858" i="6"/>
  <c r="AU858" i="6" s="1"/>
  <c r="R831" i="6"/>
  <c r="BB831" i="6" s="1"/>
  <c r="P831" i="6"/>
  <c r="CJ831" i="6" s="1"/>
  <c r="J802" i="6"/>
  <c r="K802" i="6"/>
  <c r="CE802" i="6" s="1"/>
  <c r="J794" i="6"/>
  <c r="K794" i="6"/>
  <c r="AU794" i="6" s="1"/>
  <c r="V784" i="6"/>
  <c r="W784" i="6"/>
  <c r="CQ784" i="6" s="1"/>
  <c r="AL779" i="6"/>
  <c r="AI779" i="6"/>
  <c r="AK779" i="6"/>
  <c r="BU779" i="6" s="1"/>
  <c r="AF778" i="6"/>
  <c r="AE778" i="6"/>
  <c r="AH778" i="6"/>
  <c r="R775" i="6"/>
  <c r="Q775" i="6"/>
  <c r="BA775" i="6" s="1"/>
  <c r="S775" i="6"/>
  <c r="AK771" i="6"/>
  <c r="AI771" i="6"/>
  <c r="BS771" i="6" s="1"/>
  <c r="AJ771" i="6"/>
  <c r="BT771" i="6" s="1"/>
  <c r="AE770" i="6"/>
  <c r="AG770" i="6"/>
  <c r="E768" i="6"/>
  <c r="D768" i="6"/>
  <c r="BX768" i="6" s="1"/>
  <c r="F768" i="6"/>
  <c r="BZ768" i="6" s="1"/>
  <c r="P767" i="6"/>
  <c r="Q767" i="6"/>
  <c r="R767" i="6"/>
  <c r="W760" i="6"/>
  <c r="BG760" i="6" s="1"/>
  <c r="T760" i="6"/>
  <c r="U760" i="6"/>
  <c r="X760" i="6"/>
  <c r="BH760" i="6" s="1"/>
  <c r="Z753" i="6"/>
  <c r="CT753" i="6" s="1"/>
  <c r="Y753" i="6"/>
  <c r="AA753" i="6"/>
  <c r="AB753" i="6"/>
  <c r="G752" i="6"/>
  <c r="D752" i="6"/>
  <c r="R751" i="6"/>
  <c r="S751" i="6"/>
  <c r="CM751" i="6" s="1"/>
  <c r="Q751" i="6"/>
  <c r="CK751" i="6" s="1"/>
  <c r="AI747" i="6"/>
  <c r="AK747" i="6"/>
  <c r="DE747" i="6" s="1"/>
  <c r="AJ747" i="6"/>
  <c r="AG746" i="6"/>
  <c r="AD746" i="6"/>
  <c r="AE746" i="6"/>
  <c r="BO746" i="6" s="1"/>
  <c r="AF746" i="6"/>
  <c r="CZ746" i="6" s="1"/>
  <c r="P743" i="6"/>
  <c r="Q743" i="6"/>
  <c r="R743" i="6"/>
  <c r="BB743" i="6" s="1"/>
  <c r="AL739" i="6"/>
  <c r="AI739" i="6"/>
  <c r="AK739" i="6"/>
  <c r="DE739" i="6" s="1"/>
  <c r="AG738" i="6"/>
  <c r="BQ738" i="6" s="1"/>
  <c r="AE738" i="6"/>
  <c r="BO738" i="6" s="1"/>
  <c r="AF738" i="6"/>
  <c r="BP738" i="6" s="1"/>
  <c r="U736" i="6"/>
  <c r="V736" i="6"/>
  <c r="CP736" i="6" s="1"/>
  <c r="W736" i="6"/>
  <c r="BG736" i="6" s="1"/>
  <c r="AI731" i="6"/>
  <c r="AL731" i="6"/>
  <c r="D728" i="6"/>
  <c r="E728" i="6"/>
  <c r="BY728" i="6" s="1"/>
  <c r="G728" i="6"/>
  <c r="S727" i="6"/>
  <c r="Q727" i="6"/>
  <c r="P727" i="6"/>
  <c r="Q719" i="6"/>
  <c r="BA719" i="6" s="1"/>
  <c r="P719" i="6"/>
  <c r="R719" i="6"/>
  <c r="BB719" i="6" s="1"/>
  <c r="AL715" i="6"/>
  <c r="DF715" i="6" s="1"/>
  <c r="AJ715" i="6"/>
  <c r="AK715" i="6"/>
  <c r="AE714" i="6"/>
  <c r="BO714" i="6" s="1"/>
  <c r="AH714" i="6"/>
  <c r="AA713" i="6"/>
  <c r="Y713" i="6"/>
  <c r="E712" i="6"/>
  <c r="BY712" i="6" s="1"/>
  <c r="D712" i="6"/>
  <c r="BX712" i="6" s="1"/>
  <c r="V704" i="6"/>
  <c r="U704" i="6"/>
  <c r="W704" i="6"/>
  <c r="BG704" i="6" s="1"/>
  <c r="X704" i="6"/>
  <c r="BH704" i="6" s="1"/>
  <c r="AL699" i="6"/>
  <c r="AI699" i="6"/>
  <c r="AJ699" i="6"/>
  <c r="BT699" i="6" s="1"/>
  <c r="S695" i="6"/>
  <c r="CM695" i="6" s="1"/>
  <c r="Q695" i="6"/>
  <c r="R695" i="6"/>
  <c r="AJ691" i="6"/>
  <c r="BT691" i="6" s="1"/>
  <c r="AI691" i="6"/>
  <c r="J690" i="6"/>
  <c r="K690" i="6"/>
  <c r="AU690" i="6" s="1"/>
  <c r="K985" i="6"/>
  <c r="CB892" i="6"/>
  <c r="AR892" i="6"/>
  <c r="E848" i="6"/>
  <c r="Q847" i="6"/>
  <c r="H833" i="6"/>
  <c r="H777" i="6"/>
  <c r="AR777" i="6" s="1"/>
  <c r="X776" i="6"/>
  <c r="K770" i="6"/>
  <c r="AA769" i="6"/>
  <c r="BK769" i="6" s="1"/>
  <c r="CY761" i="6"/>
  <c r="BO761" i="6"/>
  <c r="F752" i="6"/>
  <c r="AH730" i="6"/>
  <c r="G712" i="6"/>
  <c r="R703" i="6"/>
  <c r="CL703" i="6" s="1"/>
  <c r="AK691" i="6"/>
  <c r="W688" i="6"/>
  <c r="BG688" i="6" s="1"/>
  <c r="AG682" i="6"/>
  <c r="Z681" i="6"/>
  <c r="X879" i="6"/>
  <c r="E879" i="6"/>
  <c r="AO879" i="6" s="1"/>
  <c r="AD873" i="6"/>
  <c r="F871" i="6"/>
  <c r="AP871" i="6" s="1"/>
  <c r="AG865" i="6"/>
  <c r="DA865" i="6" s="1"/>
  <c r="U863" i="6"/>
  <c r="BE863" i="6" s="1"/>
  <c r="AH857" i="6"/>
  <c r="W855" i="6"/>
  <c r="CQ855" i="6" s="1"/>
  <c r="D855" i="6"/>
  <c r="W871" i="6"/>
  <c r="D871" i="6"/>
  <c r="AE865" i="6"/>
  <c r="U855" i="6"/>
  <c r="AG873" i="6"/>
  <c r="DA873" i="6" s="1"/>
  <c r="K865" i="6"/>
  <c r="AU865" i="6" s="1"/>
  <c r="X863" i="6"/>
  <c r="E863" i="6"/>
  <c r="AO863" i="6" s="1"/>
  <c r="G855" i="6"/>
  <c r="CC752" i="6"/>
  <c r="G879" i="6"/>
  <c r="AF873" i="6"/>
  <c r="W863" i="6"/>
  <c r="CQ863" i="6" s="1"/>
  <c r="K857" i="6"/>
  <c r="CE857" i="6" s="1"/>
  <c r="F855" i="6"/>
  <c r="CK598" i="6"/>
  <c r="BA598" i="6"/>
  <c r="AP459" i="6"/>
  <c r="BZ459" i="6"/>
  <c r="CW340" i="6"/>
  <c r="BM340" i="6"/>
  <c r="BT314" i="6"/>
  <c r="DD314" i="6"/>
  <c r="AY173" i="6"/>
  <c r="CI173" i="6"/>
  <c r="BZ163" i="6"/>
  <c r="AP163" i="6"/>
  <c r="H621" i="6"/>
  <c r="I621" i="6"/>
  <c r="AG614" i="6"/>
  <c r="BQ614" i="6" s="1"/>
  <c r="AE614" i="6"/>
  <c r="BO614" i="6" s="1"/>
  <c r="I561" i="6"/>
  <c r="H561" i="6"/>
  <c r="AR561" i="6" s="1"/>
  <c r="CI498" i="6"/>
  <c r="AY498" i="6"/>
  <c r="AJ495" i="6"/>
  <c r="AI495" i="6"/>
  <c r="BS495" i="6" s="1"/>
  <c r="K466" i="6"/>
  <c r="J466" i="6"/>
  <c r="AT466" i="6" s="1"/>
  <c r="CV425" i="6"/>
  <c r="BL425" i="6"/>
  <c r="CV413" i="6"/>
  <c r="BL413" i="6"/>
  <c r="AG402" i="6"/>
  <c r="AD402" i="6"/>
  <c r="CX402" i="6" s="1"/>
  <c r="J382" i="6"/>
  <c r="CD382" i="6" s="1"/>
  <c r="K382" i="6"/>
  <c r="H381" i="6"/>
  <c r="I381" i="6"/>
  <c r="CC381" i="6" s="1"/>
  <c r="V380" i="6"/>
  <c r="W380" i="6"/>
  <c r="BG380" i="6" s="1"/>
  <c r="K370" i="6"/>
  <c r="J370" i="6"/>
  <c r="AT370" i="6" s="1"/>
  <c r="H361" i="6"/>
  <c r="I361" i="6"/>
  <c r="AY350" i="6"/>
  <c r="CI350" i="6"/>
  <c r="AX349" i="6"/>
  <c r="CH349" i="6"/>
  <c r="CG344" i="6"/>
  <c r="AW344" i="6"/>
  <c r="K342" i="6"/>
  <c r="AU342" i="6" s="1"/>
  <c r="J342" i="6"/>
  <c r="CF335" i="6"/>
  <c r="AV335" i="6"/>
  <c r="AJ331" i="6"/>
  <c r="AL331" i="6"/>
  <c r="AK327" i="6"/>
  <c r="AJ327" i="6"/>
  <c r="AW320" i="6"/>
  <c r="CG320" i="6"/>
  <c r="AZ319" i="6"/>
  <c r="CJ319" i="6"/>
  <c r="AB317" i="6"/>
  <c r="Z317" i="6"/>
  <c r="BJ317" i="6" s="1"/>
  <c r="H317" i="6"/>
  <c r="I317" i="6"/>
  <c r="AW316" i="6"/>
  <c r="CG316" i="6"/>
  <c r="AV307" i="6"/>
  <c r="CF307" i="6"/>
  <c r="K306" i="6"/>
  <c r="J306" i="6"/>
  <c r="AT306" i="6" s="1"/>
  <c r="Z305" i="6"/>
  <c r="BJ305" i="6" s="1"/>
  <c r="AC305" i="6"/>
  <c r="CW305" i="6" s="1"/>
  <c r="Q303" i="6"/>
  <c r="CK303" i="6" s="1"/>
  <c r="R303" i="6"/>
  <c r="AW296" i="6"/>
  <c r="CG296" i="6"/>
  <c r="CI290" i="6"/>
  <c r="AY290" i="6"/>
  <c r="E284" i="6"/>
  <c r="F284" i="6"/>
  <c r="CG280" i="6"/>
  <c r="AW280" i="6"/>
  <c r="AV279" i="6"/>
  <c r="CF279" i="6"/>
  <c r="AH278" i="6"/>
  <c r="AE278" i="6"/>
  <c r="AW276" i="6"/>
  <c r="CG276" i="6"/>
  <c r="CJ275" i="6"/>
  <c r="AZ275" i="6"/>
  <c r="AI271" i="6"/>
  <c r="AJ271" i="6"/>
  <c r="R263" i="6"/>
  <c r="BB263" i="6" s="1"/>
  <c r="Q263" i="6"/>
  <c r="H261" i="6"/>
  <c r="I261" i="6"/>
  <c r="CC261" i="6" s="1"/>
  <c r="CF259" i="6"/>
  <c r="AV259" i="6"/>
  <c r="J258" i="6"/>
  <c r="AT258" i="6" s="1"/>
  <c r="K258" i="6"/>
  <c r="AW256" i="6"/>
  <c r="CG256" i="6"/>
  <c r="AV251" i="6"/>
  <c r="CF251" i="6"/>
  <c r="I249" i="6"/>
  <c r="H249" i="6"/>
  <c r="CB249" i="6" s="1"/>
  <c r="AY242" i="6"/>
  <c r="CI242" i="6"/>
  <c r="AV239" i="6"/>
  <c r="CF239" i="6"/>
  <c r="CE238" i="6"/>
  <c r="AU238" i="6"/>
  <c r="AV235" i="6"/>
  <c r="CF235" i="6"/>
  <c r="CI234" i="6"/>
  <c r="AY234" i="6"/>
  <c r="CG232" i="6"/>
  <c r="AW232" i="6"/>
  <c r="AX229" i="6"/>
  <c r="CH229" i="6"/>
  <c r="AV227" i="6"/>
  <c r="CF227" i="6"/>
  <c r="CI226" i="6"/>
  <c r="AY226" i="6"/>
  <c r="CF223" i="6"/>
  <c r="AV223" i="6"/>
  <c r="CT221" i="6"/>
  <c r="BJ221" i="6"/>
  <c r="CW217" i="6"/>
  <c r="BM217" i="6"/>
  <c r="AQ208" i="6"/>
  <c r="CA208" i="6"/>
  <c r="BN41" i="6"/>
  <c r="CG220" i="6"/>
  <c r="BT259" i="6"/>
  <c r="CH317" i="6"/>
  <c r="CG332" i="6"/>
  <c r="CW336" i="6"/>
  <c r="CX373" i="6"/>
  <c r="CX465" i="6"/>
  <c r="BP581" i="6"/>
  <c r="BZ647" i="6"/>
  <c r="AP647" i="6"/>
  <c r="AN515" i="6"/>
  <c r="BX515" i="6"/>
  <c r="DE450" i="6"/>
  <c r="BU450" i="6"/>
  <c r="F424" i="6"/>
  <c r="S423" i="6"/>
  <c r="AA421" i="6"/>
  <c r="BF411" i="6"/>
  <c r="CP411" i="6"/>
  <c r="CK410" i="6"/>
  <c r="BA410" i="6"/>
  <c r="DD382" i="6"/>
  <c r="BT382" i="6"/>
  <c r="CA491" i="6"/>
  <c r="AQ491" i="6"/>
  <c r="DB369" i="6"/>
  <c r="BR369" i="6"/>
  <c r="G580" i="6"/>
  <c r="F580" i="6"/>
  <c r="AF546" i="6"/>
  <c r="AE546" i="6"/>
  <c r="AX377" i="6"/>
  <c r="CH377" i="6"/>
  <c r="T372" i="6"/>
  <c r="CN372" i="6" s="1"/>
  <c r="W372" i="6"/>
  <c r="CQ372" i="6" s="1"/>
  <c r="AW352" i="6"/>
  <c r="CG352" i="6"/>
  <c r="CG336" i="6"/>
  <c r="AW336" i="6"/>
  <c r="BF167" i="6"/>
  <c r="CF323" i="6"/>
  <c r="AU290" i="6"/>
  <c r="CI306" i="6"/>
  <c r="AV343" i="6"/>
  <c r="BK584" i="6"/>
  <c r="CU584" i="6"/>
  <c r="CP463" i="6"/>
  <c r="BF463" i="6"/>
  <c r="AV378" i="6"/>
  <c r="CF378" i="6"/>
  <c r="BK360" i="6"/>
  <c r="CU360" i="6"/>
  <c r="AZ162" i="6"/>
  <c r="CG236" i="6"/>
  <c r="AX277" i="6"/>
  <c r="CG264" i="6"/>
  <c r="AT281" i="6"/>
  <c r="CO316" i="6"/>
  <c r="BD327" i="6"/>
  <c r="CF347" i="6"/>
  <c r="CH365" i="6"/>
  <c r="AZ311" i="6"/>
  <c r="AT333" i="6"/>
  <c r="CG380" i="6"/>
  <c r="CF355" i="6"/>
  <c r="CI562" i="6"/>
  <c r="BK448" i="6"/>
  <c r="CU448" i="6"/>
  <c r="CU444" i="6"/>
  <c r="BK444" i="6"/>
  <c r="BU438" i="6"/>
  <c r="DE438" i="6"/>
  <c r="CK434" i="6"/>
  <c r="BA434" i="6"/>
  <c r="CK430" i="6"/>
  <c r="BA430" i="6"/>
  <c r="AP427" i="6"/>
  <c r="BZ427" i="6"/>
  <c r="CK422" i="6"/>
  <c r="BA422" i="6"/>
  <c r="CU412" i="6"/>
  <c r="BK412" i="6"/>
  <c r="BU402" i="6"/>
  <c r="DE402" i="6"/>
  <c r="AF386" i="6"/>
  <c r="CZ386" i="6" s="1"/>
  <c r="BY383" i="6"/>
  <c r="AO383" i="6"/>
  <c r="DD270" i="6"/>
  <c r="BT270" i="6"/>
  <c r="Q259" i="6"/>
  <c r="AG258" i="6"/>
  <c r="CO255" i="6"/>
  <c r="BE255" i="6"/>
  <c r="BN253" i="6"/>
  <c r="CX253" i="6"/>
  <c r="AN247" i="6"/>
  <c r="BX247" i="6"/>
  <c r="CX237" i="6"/>
  <c r="BN237" i="6"/>
  <c r="BS222" i="6"/>
  <c r="DC222" i="6"/>
  <c r="AV218" i="6"/>
  <c r="CF218" i="6"/>
  <c r="AR216" i="6"/>
  <c r="CB216" i="6"/>
  <c r="AF206" i="6"/>
  <c r="AG206" i="6"/>
  <c r="K162" i="6"/>
  <c r="CE162" i="6" s="1"/>
  <c r="J162" i="6"/>
  <c r="AA161" i="6"/>
  <c r="CU161" i="6" s="1"/>
  <c r="AC161" i="6"/>
  <c r="I45" i="6"/>
  <c r="H45" i="6"/>
  <c r="CB45" i="6" s="1"/>
  <c r="BR14" i="6"/>
  <c r="AD10" i="6"/>
  <c r="T16" i="6"/>
  <c r="BD16" i="6" s="1"/>
  <c r="S15" i="6"/>
  <c r="BC15" i="6" s="1"/>
  <c r="X12" i="6"/>
  <c r="BH12" i="6" s="1"/>
  <c r="K14" i="6"/>
  <c r="CE14" i="6" s="1"/>
  <c r="AT14" i="6"/>
  <c r="D12" i="6"/>
  <c r="BX12" i="6" s="1"/>
  <c r="X24" i="6"/>
  <c r="CR24" i="6" s="1"/>
  <c r="F24" i="6"/>
  <c r="BZ24" i="6" s="1"/>
  <c r="CI50" i="6"/>
  <c r="T12" i="6"/>
  <c r="CN12" i="6" s="1"/>
  <c r="CH25" i="6"/>
  <c r="AX136" i="6"/>
  <c r="CI30" i="6"/>
  <c r="BZ99" i="6"/>
  <c r="DF203" i="6"/>
  <c r="AO271" i="6"/>
  <c r="CL163" i="6"/>
  <c r="AO319" i="6"/>
  <c r="BU398" i="6"/>
  <c r="DE398" i="6"/>
  <c r="DB377" i="6"/>
  <c r="BR377" i="6"/>
  <c r="CN375" i="6"/>
  <c r="BD375" i="6"/>
  <c r="BA362" i="6"/>
  <c r="CK362" i="6"/>
  <c r="BH351" i="6"/>
  <c r="CR351" i="6"/>
  <c r="BX347" i="6"/>
  <c r="AN347" i="6"/>
  <c r="CZ325" i="6"/>
  <c r="BP325" i="6"/>
  <c r="AE82" i="6"/>
  <c r="BH319" i="6"/>
  <c r="CR319" i="6"/>
  <c r="X200" i="6"/>
  <c r="Y17" i="6"/>
  <c r="BI17" i="6" s="1"/>
  <c r="U10" i="6"/>
  <c r="V14" i="6"/>
  <c r="BF14" i="6" s="1"/>
  <c r="AF14" i="6"/>
  <c r="U16" i="6"/>
  <c r="AK9" i="6"/>
  <c r="BU9" i="6" s="1"/>
  <c r="J12" i="6"/>
  <c r="CD12" i="6" s="1"/>
  <c r="CH15" i="6"/>
  <c r="Z17" i="6"/>
  <c r="CT17" i="6" s="1"/>
  <c r="CF23" i="6"/>
  <c r="AF18" i="6"/>
  <c r="AD18" i="6"/>
  <c r="CH13" i="6"/>
  <c r="CF39" i="6"/>
  <c r="CE53" i="6"/>
  <c r="BU46" i="6"/>
  <c r="BT58" i="6"/>
  <c r="AW83" i="6"/>
  <c r="BE115" i="6"/>
  <c r="BY163" i="6"/>
  <c r="BO121" i="6"/>
  <c r="BA58" i="6"/>
  <c r="AO183" i="6"/>
  <c r="CJ194" i="6"/>
  <c r="CN271" i="6"/>
  <c r="DE206" i="6"/>
  <c r="BO213" i="6"/>
  <c r="CK110" i="6"/>
  <c r="CW264" i="6"/>
  <c r="BN281" i="6"/>
  <c r="CN331" i="6"/>
  <c r="CN339" i="6"/>
  <c r="DC354" i="6"/>
  <c r="AN311" i="6"/>
  <c r="BI232" i="6"/>
  <c r="CZ397" i="6"/>
  <c r="CZ305" i="6"/>
  <c r="BZ387" i="6"/>
  <c r="BZ399" i="6"/>
  <c r="AP399" i="6"/>
  <c r="AS344" i="6"/>
  <c r="CC344" i="6"/>
  <c r="BC338" i="6"/>
  <c r="CM338" i="6"/>
  <c r="BM256" i="6"/>
  <c r="CW256" i="6"/>
  <c r="S151" i="6"/>
  <c r="J150" i="6"/>
  <c r="AC149" i="6"/>
  <c r="BR633" i="6"/>
  <c r="DB633" i="6"/>
  <c r="AN351" i="6"/>
  <c r="BX351" i="6"/>
  <c r="CW324" i="6"/>
  <c r="BM324" i="6"/>
  <c r="BM320" i="6"/>
  <c r="CW320" i="6"/>
  <c r="DB261" i="6"/>
  <c r="BR261" i="6"/>
  <c r="T10" i="6"/>
  <c r="BD10" i="6" s="1"/>
  <c r="AY16" i="6"/>
  <c r="BT13" i="6"/>
  <c r="AY64" i="6"/>
  <c r="AY68" i="6"/>
  <c r="BO53" i="6"/>
  <c r="BE54" i="6"/>
  <c r="BK132" i="6"/>
  <c r="BT162" i="6"/>
  <c r="CO67" i="6"/>
  <c r="BT142" i="6"/>
  <c r="AW42" i="6"/>
  <c r="AV181" i="6"/>
  <c r="DE198" i="6"/>
  <c r="AW79" i="6"/>
  <c r="CE157" i="6"/>
  <c r="DF182" i="6"/>
  <c r="BT250" i="6"/>
  <c r="AV246" i="6"/>
  <c r="BZ187" i="6"/>
  <c r="BZ279" i="6"/>
  <c r="AV309" i="6"/>
  <c r="CM354" i="6"/>
  <c r="AV197" i="6"/>
  <c r="AT261" i="6"/>
  <c r="CP603" i="6"/>
  <c r="BF603" i="6"/>
  <c r="CZ505" i="6"/>
  <c r="BP505" i="6"/>
  <c r="AT469" i="6"/>
  <c r="CD469" i="6"/>
  <c r="CT432" i="6"/>
  <c r="BF423" i="6"/>
  <c r="CP423" i="6"/>
  <c r="BI316" i="6"/>
  <c r="CS316" i="6"/>
  <c r="AV305" i="6"/>
  <c r="CF305" i="6"/>
  <c r="R17" i="6"/>
  <c r="CL17" i="6" s="1"/>
  <c r="AL13" i="6"/>
  <c r="AB15" i="6"/>
  <c r="J8" i="6"/>
  <c r="CD8" i="6" s="1"/>
  <c r="S13" i="6"/>
  <c r="CM13" i="6" s="1"/>
  <c r="Y15" i="6"/>
  <c r="CS15" i="6" s="1"/>
  <c r="AE8" i="6"/>
  <c r="AK21" i="6"/>
  <c r="AW22" i="6"/>
  <c r="AG40" i="6"/>
  <c r="BQ40" i="6" s="1"/>
  <c r="CX37" i="6"/>
  <c r="DC65" i="6"/>
  <c r="AW167" i="6"/>
  <c r="AO83" i="6"/>
  <c r="CM113" i="6"/>
  <c r="AW75" i="6"/>
  <c r="AS91" i="6"/>
  <c r="BT150" i="6"/>
  <c r="BJ160" i="6"/>
  <c r="AV42" i="6"/>
  <c r="AV97" i="6"/>
  <c r="BF195" i="6"/>
  <c r="AV205" i="6"/>
  <c r="BD231" i="6"/>
  <c r="BF83" i="6"/>
  <c r="AO111" i="6"/>
  <c r="AT132" i="6"/>
  <c r="AW142" i="6"/>
  <c r="CF189" i="6"/>
  <c r="AY213" i="6"/>
  <c r="CJ186" i="6"/>
  <c r="DB253" i="6"/>
  <c r="CI176" i="6"/>
  <c r="CH299" i="6"/>
  <c r="AV161" i="6"/>
  <c r="AT221" i="6"/>
  <c r="BI348" i="6"/>
  <c r="AO375" i="6"/>
  <c r="CX377" i="6"/>
  <c r="BA398" i="6"/>
  <c r="AP431" i="6"/>
  <c r="AP639" i="6"/>
  <c r="BZ639" i="6"/>
  <c r="CQ507" i="6"/>
  <c r="BG507" i="6"/>
  <c r="BK404" i="6"/>
  <c r="CU404" i="6"/>
  <c r="DC322" i="6"/>
  <c r="AN267" i="6"/>
  <c r="BX267" i="6"/>
  <c r="CS256" i="6"/>
  <c r="BI256" i="6"/>
  <c r="BS154" i="6"/>
  <c r="BP57" i="6"/>
  <c r="AE558" i="6"/>
  <c r="BO558" i="6" s="1"/>
  <c r="AG558" i="6"/>
  <c r="BQ558" i="6" s="1"/>
  <c r="P17" i="6"/>
  <c r="CJ17" i="6" s="1"/>
  <c r="X14" i="6"/>
  <c r="P13" i="6"/>
  <c r="AZ13" i="6" s="1"/>
  <c r="K16" i="6"/>
  <c r="BF10" i="6"/>
  <c r="H15" i="6"/>
  <c r="CI28" i="6"/>
  <c r="R9" i="6"/>
  <c r="BB9" i="6" s="1"/>
  <c r="AX59" i="6"/>
  <c r="AP67" i="6"/>
  <c r="CE57" i="6"/>
  <c r="CG47" i="6"/>
  <c r="AX71" i="6"/>
  <c r="CE133" i="6"/>
  <c r="BE167" i="6"/>
  <c r="BX78" i="6"/>
  <c r="CN110" i="6"/>
  <c r="BS113" i="6"/>
  <c r="BH126" i="6"/>
  <c r="AY161" i="6"/>
  <c r="AX168" i="6"/>
  <c r="BN80" i="6"/>
  <c r="BH102" i="6"/>
  <c r="AU137" i="6"/>
  <c r="BU146" i="6"/>
  <c r="AZ166" i="6"/>
  <c r="BJ48" i="6"/>
  <c r="BI127" i="6"/>
  <c r="AW159" i="6"/>
  <c r="CO191" i="6"/>
  <c r="AV113" i="6"/>
  <c r="BO157" i="6"/>
  <c r="CF173" i="6"/>
  <c r="CE205" i="6"/>
  <c r="CC220" i="6"/>
  <c r="DB225" i="6"/>
  <c r="BX263" i="6"/>
  <c r="CG111" i="6"/>
  <c r="BP173" i="6"/>
  <c r="BT178" i="6"/>
  <c r="BA206" i="6"/>
  <c r="DD210" i="6"/>
  <c r="DC226" i="6"/>
  <c r="DC254" i="6"/>
  <c r="CU264" i="6"/>
  <c r="DC270" i="6"/>
  <c r="CM278" i="6"/>
  <c r="BC109" i="6"/>
  <c r="CE120" i="6"/>
  <c r="BK176" i="6"/>
  <c r="BB190" i="6"/>
  <c r="CN259" i="6"/>
  <c r="AV318" i="6"/>
  <c r="DC326" i="6"/>
  <c r="AX220" i="6"/>
  <c r="CP283" i="6"/>
  <c r="BT318" i="6"/>
  <c r="AW207" i="6"/>
  <c r="BC290" i="6"/>
  <c r="BN321" i="6"/>
  <c r="CS336" i="6"/>
  <c r="BI340" i="6"/>
  <c r="BD347" i="6"/>
  <c r="CN379" i="6"/>
  <c r="BP197" i="6"/>
  <c r="CS288" i="6"/>
  <c r="DC330" i="6"/>
  <c r="CR363" i="6"/>
  <c r="CW384" i="6"/>
  <c r="CX329" i="6"/>
  <c r="DB333" i="6"/>
  <c r="CX349" i="6"/>
  <c r="CF270" i="6"/>
  <c r="BA406" i="6"/>
  <c r="BU426" i="6"/>
  <c r="BF415" i="6"/>
  <c r="BP465" i="6"/>
  <c r="BM372" i="6"/>
  <c r="BZ499" i="6"/>
  <c r="CK602" i="6"/>
  <c r="AT661" i="6"/>
  <c r="CA619" i="6"/>
  <c r="BC630" i="6"/>
  <c r="AP363" i="6"/>
  <c r="I664" i="6"/>
  <c r="AS664" i="6" s="1"/>
  <c r="AI654" i="6"/>
  <c r="AE653" i="6"/>
  <c r="BO653" i="6" s="1"/>
  <c r="AA652" i="6"/>
  <c r="BK652" i="6" s="1"/>
  <c r="U651" i="6"/>
  <c r="CO651" i="6" s="1"/>
  <c r="E651" i="6"/>
  <c r="AJ650" i="6"/>
  <c r="P650" i="6"/>
  <c r="AZ650" i="6" s="1"/>
  <c r="AH649" i="6"/>
  <c r="DB649" i="6" s="1"/>
  <c r="X647" i="6"/>
  <c r="AI646" i="6"/>
  <c r="AG645" i="6"/>
  <c r="DA645" i="6" s="1"/>
  <c r="K645" i="6"/>
  <c r="AA644" i="6"/>
  <c r="W643" i="6"/>
  <c r="CQ643" i="6" s="1"/>
  <c r="G643" i="6"/>
  <c r="S642" i="6"/>
  <c r="BC642" i="6" s="1"/>
  <c r="Z640" i="6"/>
  <c r="D639" i="6"/>
  <c r="AJ638" i="6"/>
  <c r="BT638" i="6" s="1"/>
  <c r="P638" i="6"/>
  <c r="AF637" i="6"/>
  <c r="AB636" i="6"/>
  <c r="BL636" i="6" s="1"/>
  <c r="I636" i="6"/>
  <c r="AS636" i="6" s="1"/>
  <c r="V635" i="6"/>
  <c r="F635" i="6"/>
  <c r="AL634" i="6"/>
  <c r="Q634" i="6"/>
  <c r="AD633" i="6"/>
  <c r="CX633" i="6" s="1"/>
  <c r="AJ539" i="6"/>
  <c r="Z537" i="6"/>
  <c r="CT537" i="6" s="1"/>
  <c r="BN529" i="6"/>
  <c r="CX529" i="6"/>
  <c r="BF483" i="6"/>
  <c r="CP483" i="6"/>
  <c r="Z15" i="6"/>
  <c r="W10" i="6"/>
  <c r="BG10" i="6" s="1"/>
  <c r="U14" i="6"/>
  <c r="BE14" i="6" s="1"/>
  <c r="AK13" i="6"/>
  <c r="Q13" i="6"/>
  <c r="AY12" i="6"/>
  <c r="AL9" i="6"/>
  <c r="CM17" i="6"/>
  <c r="AD20" i="6"/>
  <c r="AX35" i="6"/>
  <c r="CF17" i="6"/>
  <c r="AX55" i="6"/>
  <c r="AY60" i="6"/>
  <c r="CG34" i="6"/>
  <c r="AW54" i="6"/>
  <c r="AV141" i="6"/>
  <c r="BN120" i="6"/>
  <c r="CT136" i="6"/>
  <c r="BY91" i="6"/>
  <c r="CR118" i="6"/>
  <c r="CG66" i="6"/>
  <c r="CF213" i="6"/>
  <c r="CQ179" i="6"/>
  <c r="BY215" i="6"/>
  <c r="CF81" i="6"/>
  <c r="AW94" i="6"/>
  <c r="BS125" i="6"/>
  <c r="BO141" i="6"/>
  <c r="AY181" i="6"/>
  <c r="BR233" i="6"/>
  <c r="AO247" i="6"/>
  <c r="CH131" i="6"/>
  <c r="CD237" i="6"/>
  <c r="CF273" i="6"/>
  <c r="BX307" i="6"/>
  <c r="BZ219" i="6"/>
  <c r="CU304" i="6"/>
  <c r="AV314" i="6"/>
  <c r="AN327" i="6"/>
  <c r="AN335" i="6"/>
  <c r="AV381" i="6"/>
  <c r="DB645" i="6"/>
  <c r="CK450" i="6"/>
  <c r="BA450" i="6"/>
  <c r="BK420" i="6"/>
  <c r="CU420" i="6"/>
  <c r="CS372" i="6"/>
  <c r="BI372" i="6"/>
  <c r="BN345" i="6"/>
  <c r="CX345" i="6"/>
  <c r="BX339" i="6"/>
  <c r="AN339" i="6"/>
  <c r="BN297" i="6"/>
  <c r="CX297" i="6"/>
  <c r="BR281" i="6"/>
  <c r="DB281" i="6"/>
  <c r="I660" i="6"/>
  <c r="CC660" i="6" s="1"/>
  <c r="H660" i="6"/>
  <c r="AU657" i="6"/>
  <c r="CE657" i="6"/>
  <c r="Y648" i="6"/>
  <c r="BI648" i="6" s="1"/>
  <c r="AC648" i="6"/>
  <c r="BM648" i="6" s="1"/>
  <c r="AD641" i="6"/>
  <c r="CX641" i="6" s="1"/>
  <c r="AH641" i="6"/>
  <c r="T639" i="6"/>
  <c r="X639" i="6"/>
  <c r="CR639" i="6" s="1"/>
  <c r="Y632" i="6"/>
  <c r="AC632" i="6"/>
  <c r="BM632" i="6" s="1"/>
  <c r="Y620" i="6"/>
  <c r="CS620" i="6" s="1"/>
  <c r="AC620" i="6"/>
  <c r="CW620" i="6" s="1"/>
  <c r="T619" i="6"/>
  <c r="X619" i="6"/>
  <c r="AK618" i="6"/>
  <c r="AI618" i="6"/>
  <c r="AG617" i="6"/>
  <c r="AF617" i="6"/>
  <c r="Z616" i="6"/>
  <c r="CT616" i="6" s="1"/>
  <c r="AB616" i="6"/>
  <c r="H616" i="6"/>
  <c r="CB616" i="6" s="1"/>
  <c r="I616" i="6"/>
  <c r="T615" i="6"/>
  <c r="X615" i="6"/>
  <c r="BH615" i="6" s="1"/>
  <c r="W615" i="6"/>
  <c r="E615" i="6"/>
  <c r="G615" i="6"/>
  <c r="AL614" i="6"/>
  <c r="AK614" i="6"/>
  <c r="Q614" i="6"/>
  <c r="S614" i="6"/>
  <c r="R614" i="6"/>
  <c r="AF613" i="6"/>
  <c r="AG613" i="6"/>
  <c r="DA613" i="6" s="1"/>
  <c r="AA612" i="6"/>
  <c r="AC612" i="6"/>
  <c r="AB612" i="6"/>
  <c r="BL612" i="6" s="1"/>
  <c r="G611" i="6"/>
  <c r="D611" i="6"/>
  <c r="AJ610" i="6"/>
  <c r="AK610" i="6"/>
  <c r="P610" i="6"/>
  <c r="Q610" i="6"/>
  <c r="BA610" i="6" s="1"/>
  <c r="S610" i="6"/>
  <c r="BC610" i="6" s="1"/>
  <c r="AF609" i="6"/>
  <c r="AH609" i="6"/>
  <c r="J609" i="6"/>
  <c r="K609" i="6"/>
  <c r="AB608" i="6"/>
  <c r="BL608" i="6" s="1"/>
  <c r="Z608" i="6"/>
  <c r="U607" i="6"/>
  <c r="CO607" i="6" s="1"/>
  <c r="W607" i="6"/>
  <c r="BG607" i="6" s="1"/>
  <c r="X607" i="6"/>
  <c r="D607" i="6"/>
  <c r="BX607" i="6" s="1"/>
  <c r="F607" i="6"/>
  <c r="E607" i="6"/>
  <c r="AP599" i="6"/>
  <c r="BZ599" i="6"/>
  <c r="J450" i="6"/>
  <c r="AT450" i="6" s="1"/>
  <c r="K450" i="6"/>
  <c r="AU450" i="6" s="1"/>
  <c r="H449" i="6"/>
  <c r="I449" i="6"/>
  <c r="I433" i="6"/>
  <c r="AS433" i="6" s="1"/>
  <c r="H433" i="6"/>
  <c r="CB433" i="6" s="1"/>
  <c r="H604" i="6"/>
  <c r="CB604" i="6" s="1"/>
  <c r="U603" i="6"/>
  <c r="AI602" i="6"/>
  <c r="BS602" i="6" s="1"/>
  <c r="E595" i="6"/>
  <c r="P594" i="6"/>
  <c r="U440" i="6"/>
  <c r="BE440" i="6" s="1"/>
  <c r="AK606" i="6"/>
  <c r="AL606" i="6"/>
  <c r="DF606" i="6" s="1"/>
  <c r="Q606" i="6"/>
  <c r="R606" i="6"/>
  <c r="AG605" i="6"/>
  <c r="AD605" i="6"/>
  <c r="G603" i="6"/>
  <c r="F603" i="6"/>
  <c r="S602" i="6"/>
  <c r="R602" i="6"/>
  <c r="CL602" i="6" s="1"/>
  <c r="AE601" i="6"/>
  <c r="AF601" i="6"/>
  <c r="AA600" i="6"/>
  <c r="BK600" i="6" s="1"/>
  <c r="Z600" i="6"/>
  <c r="BJ600" i="6" s="1"/>
  <c r="W599" i="6"/>
  <c r="U599" i="6"/>
  <c r="G599" i="6"/>
  <c r="AQ599" i="6" s="1"/>
  <c r="E599" i="6"/>
  <c r="AJ598" i="6"/>
  <c r="DD598" i="6" s="1"/>
  <c r="AL598" i="6"/>
  <c r="P598" i="6"/>
  <c r="R598" i="6"/>
  <c r="CL598" i="6" s="1"/>
  <c r="AE597" i="6"/>
  <c r="BO597" i="6" s="1"/>
  <c r="AD597" i="6"/>
  <c r="W595" i="6"/>
  <c r="BG595" i="6" s="1"/>
  <c r="X595" i="6"/>
  <c r="AI594" i="6"/>
  <c r="AJ594" i="6"/>
  <c r="DD594" i="6" s="1"/>
  <c r="AE593" i="6"/>
  <c r="CY593" i="6" s="1"/>
  <c r="AF593" i="6"/>
  <c r="CZ593" i="6" s="1"/>
  <c r="V591" i="6"/>
  <c r="T591" i="6"/>
  <c r="F591" i="6"/>
  <c r="D591" i="6"/>
  <c r="AI590" i="6"/>
  <c r="AK590" i="6"/>
  <c r="S590" i="6"/>
  <c r="P590" i="6"/>
  <c r="AE589" i="6"/>
  <c r="AH589" i="6"/>
  <c r="AA588" i="6"/>
  <c r="Y588" i="6"/>
  <c r="V587" i="6"/>
  <c r="T587" i="6"/>
  <c r="CN587" i="6" s="1"/>
  <c r="F587" i="6"/>
  <c r="D587" i="6"/>
  <c r="BX587" i="6" s="1"/>
  <c r="AI586" i="6"/>
  <c r="AK586" i="6"/>
  <c r="S586" i="6"/>
  <c r="CM586" i="6" s="1"/>
  <c r="P586" i="6"/>
  <c r="AE585" i="6"/>
  <c r="AH585" i="6"/>
  <c r="BR585" i="6" s="1"/>
  <c r="AB584" i="6"/>
  <c r="Y584" i="6"/>
  <c r="V583" i="6"/>
  <c r="U583" i="6"/>
  <c r="CO583" i="6" s="1"/>
  <c r="F583" i="6"/>
  <c r="E583" i="6"/>
  <c r="AO583" i="6" s="1"/>
  <c r="AI582" i="6"/>
  <c r="AL582" i="6"/>
  <c r="BV582" i="6" s="1"/>
  <c r="S582" i="6"/>
  <c r="CM582" i="6" s="1"/>
  <c r="Q582" i="6"/>
  <c r="CK582" i="6" s="1"/>
  <c r="AE581" i="6"/>
  <c r="AD581" i="6"/>
  <c r="W579" i="6"/>
  <c r="BG579" i="6" s="1"/>
  <c r="T579" i="6"/>
  <c r="CN579" i="6" s="1"/>
  <c r="G579" i="6"/>
  <c r="AQ579" i="6" s="1"/>
  <c r="D579" i="6"/>
  <c r="AN579" i="6" s="1"/>
  <c r="AK578" i="6"/>
  <c r="AJ578" i="6"/>
  <c r="Q578" i="6"/>
  <c r="P578" i="6"/>
  <c r="CJ578" i="6" s="1"/>
  <c r="AF577" i="6"/>
  <c r="AH577" i="6"/>
  <c r="BR577" i="6" s="1"/>
  <c r="Z576" i="6"/>
  <c r="BJ576" i="6" s="1"/>
  <c r="AC576" i="6"/>
  <c r="BM576" i="6" s="1"/>
  <c r="E93" i="3"/>
  <c r="AR7" i="6"/>
  <c r="BU630" i="6"/>
  <c r="DE630" i="6"/>
  <c r="BT386" i="6"/>
  <c r="DD386" i="6"/>
  <c r="AN383" i="6"/>
  <c r="BX383" i="6"/>
  <c r="AT337" i="6"/>
  <c r="CD337" i="6"/>
  <c r="BK324" i="6"/>
  <c r="CU324" i="6"/>
  <c r="W676" i="6"/>
  <c r="U676" i="6"/>
  <c r="BE676" i="6" s="1"/>
  <c r="E676" i="6"/>
  <c r="AO676" i="6" s="1"/>
  <c r="D676" i="6"/>
  <c r="AL675" i="6"/>
  <c r="AI675" i="6"/>
  <c r="DC675" i="6" s="1"/>
  <c r="P675" i="6"/>
  <c r="AZ675" i="6" s="1"/>
  <c r="R675" i="6"/>
  <c r="BB675" i="6" s="1"/>
  <c r="AE674" i="6"/>
  <c r="AF674" i="6"/>
  <c r="BP674" i="6" s="1"/>
  <c r="AH674" i="6"/>
  <c r="AA669" i="6"/>
  <c r="BK669" i="6" s="1"/>
  <c r="Z669" i="6"/>
  <c r="I669" i="6"/>
  <c r="CC669" i="6" s="1"/>
  <c r="H669" i="6"/>
  <c r="AJ667" i="6"/>
  <c r="BT667" i="6" s="1"/>
  <c r="AL667" i="6"/>
  <c r="Q667" i="6"/>
  <c r="CK667" i="6" s="1"/>
  <c r="R667" i="6"/>
  <c r="P667" i="6"/>
  <c r="AZ667" i="6" s="1"/>
  <c r="AE666" i="6"/>
  <c r="BO666" i="6" s="1"/>
  <c r="AD666" i="6"/>
  <c r="BN666" i="6" s="1"/>
  <c r="AH666" i="6"/>
  <c r="AA665" i="6"/>
  <c r="Z665" i="6"/>
  <c r="I665" i="6"/>
  <c r="CC665" i="6" s="1"/>
  <c r="H665" i="6"/>
  <c r="AA661" i="6"/>
  <c r="CU661" i="6" s="1"/>
  <c r="Z661" i="6"/>
  <c r="BJ661" i="6" s="1"/>
  <c r="AC661" i="6"/>
  <c r="CW661" i="6" s="1"/>
  <c r="AB661" i="6"/>
  <c r="H661" i="6"/>
  <c r="AR661" i="6" s="1"/>
  <c r="I661" i="6"/>
  <c r="CC661" i="6" s="1"/>
  <c r="AK659" i="6"/>
  <c r="DE659" i="6" s="1"/>
  <c r="AL659" i="6"/>
  <c r="R659" i="6"/>
  <c r="BB659" i="6" s="1"/>
  <c r="Q659" i="6"/>
  <c r="CK659" i="6" s="1"/>
  <c r="P659" i="6"/>
  <c r="AZ659" i="6" s="1"/>
  <c r="S659" i="6"/>
  <c r="CM659" i="6" s="1"/>
  <c r="AA657" i="6"/>
  <c r="BK657" i="6" s="1"/>
  <c r="AB657" i="6"/>
  <c r="I657" i="6"/>
  <c r="CC657" i="6" s="1"/>
  <c r="H657" i="6"/>
  <c r="AR657" i="6" s="1"/>
  <c r="AE654" i="6"/>
  <c r="CY654" i="6" s="1"/>
  <c r="AF654" i="6"/>
  <c r="BP654" i="6" s="1"/>
  <c r="AA653" i="6"/>
  <c r="BK653" i="6" s="1"/>
  <c r="Z653" i="6"/>
  <c r="V652" i="6"/>
  <c r="CP652" i="6" s="1"/>
  <c r="U652" i="6"/>
  <c r="W652" i="6"/>
  <c r="BG652" i="6" s="1"/>
  <c r="F652" i="6"/>
  <c r="AP652" i="6" s="1"/>
  <c r="E652" i="6"/>
  <c r="D652" i="6"/>
  <c r="AI651" i="6"/>
  <c r="DC651" i="6" s="1"/>
  <c r="AL651" i="6"/>
  <c r="Q651" i="6"/>
  <c r="CK651" i="6" s="1"/>
  <c r="R651" i="6"/>
  <c r="BB651" i="6" s="1"/>
  <c r="S651" i="6"/>
  <c r="BC651" i="6" s="1"/>
  <c r="AV635" i="6"/>
  <c r="CF635" i="6"/>
  <c r="AF626" i="6"/>
  <c r="BP626" i="6" s="1"/>
  <c r="AG626" i="6"/>
  <c r="BQ626" i="6" s="1"/>
  <c r="AK623" i="6"/>
  <c r="BU623" i="6" s="1"/>
  <c r="AL623" i="6"/>
  <c r="DF623" i="6" s="1"/>
  <c r="AG622" i="6"/>
  <c r="AF622" i="6"/>
  <c r="CZ622" i="6" s="1"/>
  <c r="AB621" i="6"/>
  <c r="BL621" i="6" s="1"/>
  <c r="Z621" i="6"/>
  <c r="BJ621" i="6" s="1"/>
  <c r="V620" i="6"/>
  <c r="X620" i="6"/>
  <c r="F620" i="6"/>
  <c r="E620" i="6"/>
  <c r="AI619" i="6"/>
  <c r="AJ619" i="6"/>
  <c r="BT619" i="6" s="1"/>
  <c r="AL619" i="6"/>
  <c r="DF619" i="6" s="1"/>
  <c r="Q619" i="6"/>
  <c r="BA619" i="6" s="1"/>
  <c r="P619" i="6"/>
  <c r="CJ619" i="6" s="1"/>
  <c r="V616" i="6"/>
  <c r="BF616" i="6" s="1"/>
  <c r="U616" i="6"/>
  <c r="CO616" i="6" s="1"/>
  <c r="D616" i="6"/>
  <c r="BX616" i="6" s="1"/>
  <c r="E616" i="6"/>
  <c r="G616" i="6"/>
  <c r="AQ616" i="6" s="1"/>
  <c r="AK615" i="6"/>
  <c r="BU615" i="6" s="1"/>
  <c r="AI615" i="6"/>
  <c r="DC615" i="6" s="1"/>
  <c r="S615" i="6"/>
  <c r="P615" i="6"/>
  <c r="CJ615" i="6" s="1"/>
  <c r="Z613" i="6"/>
  <c r="AB613" i="6"/>
  <c r="CV613" i="6" s="1"/>
  <c r="AA613" i="6"/>
  <c r="BK613" i="6" s="1"/>
  <c r="H613" i="6"/>
  <c r="AR613" i="6" s="1"/>
  <c r="I613" i="6"/>
  <c r="AJ611" i="6"/>
  <c r="AI611" i="6"/>
  <c r="BS611" i="6" s="1"/>
  <c r="R611" i="6"/>
  <c r="S611" i="6"/>
  <c r="AG610" i="6"/>
  <c r="AF610" i="6"/>
  <c r="AE610" i="6"/>
  <c r="BO610" i="6" s="1"/>
  <c r="AH610" i="6"/>
  <c r="K610" i="6"/>
  <c r="J610" i="6"/>
  <c r="AT610" i="6" s="1"/>
  <c r="AB609" i="6"/>
  <c r="Y609" i="6"/>
  <c r="Z609" i="6"/>
  <c r="BJ609" i="6" s="1"/>
  <c r="I609" i="6"/>
  <c r="H609" i="6"/>
  <c r="CB609" i="6" s="1"/>
  <c r="AA605" i="6"/>
  <c r="CU605" i="6" s="1"/>
  <c r="AC605" i="6"/>
  <c r="CW605" i="6" s="1"/>
  <c r="Z605" i="6"/>
  <c r="AK603" i="6"/>
  <c r="AJ603" i="6"/>
  <c r="BT603" i="6" s="1"/>
  <c r="S603" i="6"/>
  <c r="P603" i="6"/>
  <c r="CJ603" i="6" s="1"/>
  <c r="AG602" i="6"/>
  <c r="DA602" i="6" s="1"/>
  <c r="AE602" i="6"/>
  <c r="CY602" i="6" s="1"/>
  <c r="D600" i="6"/>
  <c r="BX600" i="6" s="1"/>
  <c r="G600" i="6"/>
  <c r="CA600" i="6" s="1"/>
  <c r="AG598" i="6"/>
  <c r="BQ598" i="6" s="1"/>
  <c r="AD598" i="6"/>
  <c r="CX598" i="6" s="1"/>
  <c r="E592" i="6"/>
  <c r="BY592" i="6" s="1"/>
  <c r="F592" i="6"/>
  <c r="AG590" i="6"/>
  <c r="AD590" i="6"/>
  <c r="X588" i="6"/>
  <c r="CR588" i="6" s="1"/>
  <c r="W588" i="6"/>
  <c r="F588" i="6"/>
  <c r="D588" i="6"/>
  <c r="BX588" i="6" s="1"/>
  <c r="AI587" i="6"/>
  <c r="DC587" i="6" s="1"/>
  <c r="AL587" i="6"/>
  <c r="AJ587" i="6"/>
  <c r="BT587" i="6" s="1"/>
  <c r="K586" i="6"/>
  <c r="AU586" i="6" s="1"/>
  <c r="J586" i="6"/>
  <c r="CD586" i="6" s="1"/>
  <c r="AC585" i="6"/>
  <c r="CW585" i="6" s="1"/>
  <c r="AB585" i="6"/>
  <c r="CV585" i="6" s="1"/>
  <c r="V584" i="6"/>
  <c r="X584" i="6"/>
  <c r="BH584" i="6" s="1"/>
  <c r="Q583" i="6"/>
  <c r="R583" i="6"/>
  <c r="CL583" i="6" s="1"/>
  <c r="AF582" i="6"/>
  <c r="AH582" i="6"/>
  <c r="J582" i="6"/>
  <c r="K582" i="6"/>
  <c r="CE582" i="6" s="1"/>
  <c r="AA581" i="6"/>
  <c r="Z581" i="6"/>
  <c r="I581" i="6"/>
  <c r="H581" i="6"/>
  <c r="AR581" i="6" s="1"/>
  <c r="CA580" i="6"/>
  <c r="AQ580" i="6"/>
  <c r="P579" i="6"/>
  <c r="CJ579" i="6" s="1"/>
  <c r="R579" i="6"/>
  <c r="CL579" i="6" s="1"/>
  <c r="S579" i="6"/>
  <c r="AG578" i="6"/>
  <c r="BQ578" i="6" s="1"/>
  <c r="AH578" i="6"/>
  <c r="AT578" i="6"/>
  <c r="CD578" i="6"/>
  <c r="Y577" i="6"/>
  <c r="CS577" i="6" s="1"/>
  <c r="AA577" i="6"/>
  <c r="I577" i="6"/>
  <c r="AS577" i="6" s="1"/>
  <c r="H577" i="6"/>
  <c r="AR577" i="6" s="1"/>
  <c r="T576" i="6"/>
  <c r="U576" i="6"/>
  <c r="CO576" i="6" s="1"/>
  <c r="AL575" i="6"/>
  <c r="DF575" i="6" s="1"/>
  <c r="AI575" i="6"/>
  <c r="AK575" i="6"/>
  <c r="J574" i="6"/>
  <c r="K574" i="6"/>
  <c r="CE574" i="6" s="1"/>
  <c r="Z569" i="6"/>
  <c r="AB569" i="6"/>
  <c r="AA569" i="6"/>
  <c r="I569" i="6"/>
  <c r="H569" i="6"/>
  <c r="Q567" i="6"/>
  <c r="CK567" i="6" s="1"/>
  <c r="S567" i="6"/>
  <c r="J566" i="6"/>
  <c r="K566" i="6"/>
  <c r="Z565" i="6"/>
  <c r="CT565" i="6" s="1"/>
  <c r="AA565" i="6"/>
  <c r="AB565" i="6"/>
  <c r="BL565" i="6" s="1"/>
  <c r="V564" i="6"/>
  <c r="X564" i="6"/>
  <c r="U564" i="6"/>
  <c r="G564" i="6"/>
  <c r="AQ564" i="6" s="1"/>
  <c r="F564" i="6"/>
  <c r="AP564" i="6" s="1"/>
  <c r="E564" i="6"/>
  <c r="AJ563" i="6"/>
  <c r="AL563" i="6"/>
  <c r="BV563" i="6" s="1"/>
  <c r="AI563" i="6"/>
  <c r="J562" i="6"/>
  <c r="CD562" i="6" s="1"/>
  <c r="K562" i="6"/>
  <c r="R559" i="6"/>
  <c r="CL559" i="6" s="1"/>
  <c r="S559" i="6"/>
  <c r="J558" i="6"/>
  <c r="K558" i="6"/>
  <c r="AU558" i="6" s="1"/>
  <c r="AA557" i="6"/>
  <c r="CU557" i="6" s="1"/>
  <c r="AC557" i="6"/>
  <c r="U556" i="6"/>
  <c r="CO556" i="6" s="1"/>
  <c r="W556" i="6"/>
  <c r="E556" i="6"/>
  <c r="AO556" i="6" s="1"/>
  <c r="G556" i="6"/>
  <c r="AQ556" i="6" s="1"/>
  <c r="D556" i="6"/>
  <c r="AN556" i="6" s="1"/>
  <c r="AI555" i="6"/>
  <c r="DC555" i="6" s="1"/>
  <c r="AK555" i="6"/>
  <c r="AJ555" i="6"/>
  <c r="BO554" i="6"/>
  <c r="CY554" i="6"/>
  <c r="J554" i="6"/>
  <c r="CD554" i="6" s="1"/>
  <c r="K554" i="6"/>
  <c r="AA553" i="6"/>
  <c r="CU553" i="6" s="1"/>
  <c r="AC553" i="6"/>
  <c r="AB553" i="6"/>
  <c r="CV553" i="6" s="1"/>
  <c r="H553" i="6"/>
  <c r="CB553" i="6" s="1"/>
  <c r="I553" i="6"/>
  <c r="CC553" i="6" s="1"/>
  <c r="W552" i="6"/>
  <c r="U552" i="6"/>
  <c r="V552" i="6"/>
  <c r="AA549" i="6"/>
  <c r="CU549" i="6" s="1"/>
  <c r="Z549" i="6"/>
  <c r="AB549" i="6"/>
  <c r="CV549" i="6" s="1"/>
  <c r="F548" i="6"/>
  <c r="E548" i="6"/>
  <c r="D548" i="6"/>
  <c r="AJ547" i="6"/>
  <c r="AL547" i="6"/>
  <c r="K546" i="6"/>
  <c r="J546" i="6"/>
  <c r="AB545" i="6"/>
  <c r="BL545" i="6" s="1"/>
  <c r="Y545" i="6"/>
  <c r="AA545" i="6"/>
  <c r="X544" i="6"/>
  <c r="CR544" i="6" s="1"/>
  <c r="T544" i="6"/>
  <c r="BD544" i="6" s="1"/>
  <c r="E544" i="6"/>
  <c r="BY544" i="6" s="1"/>
  <c r="G544" i="6"/>
  <c r="CA544" i="6" s="1"/>
  <c r="F544" i="6"/>
  <c r="AI543" i="6"/>
  <c r="BS543" i="6" s="1"/>
  <c r="AK543" i="6"/>
  <c r="BU543" i="6" s="1"/>
  <c r="AJ543" i="6"/>
  <c r="BT543" i="6" s="1"/>
  <c r="Q543" i="6"/>
  <c r="CK543" i="6" s="1"/>
  <c r="R543" i="6"/>
  <c r="CL543" i="6" s="1"/>
  <c r="J542" i="6"/>
  <c r="K542" i="6"/>
  <c r="AC541" i="6"/>
  <c r="AB541" i="6"/>
  <c r="BL541" i="6" s="1"/>
  <c r="W540" i="6"/>
  <c r="V540" i="6"/>
  <c r="U540" i="6"/>
  <c r="CG540" i="6"/>
  <c r="AW540" i="6"/>
  <c r="D540" i="6"/>
  <c r="BX540" i="6" s="1"/>
  <c r="F540" i="6"/>
  <c r="AP540" i="6" s="1"/>
  <c r="AE538" i="6"/>
  <c r="CY538" i="6" s="1"/>
  <c r="AF538" i="6"/>
  <c r="J538" i="6"/>
  <c r="AT538" i="6" s="1"/>
  <c r="K538" i="6"/>
  <c r="AU538" i="6" s="1"/>
  <c r="I537" i="6"/>
  <c r="CC537" i="6" s="1"/>
  <c r="H537" i="6"/>
  <c r="CK535" i="6"/>
  <c r="BA535" i="6"/>
  <c r="AG534" i="6"/>
  <c r="DA534" i="6" s="1"/>
  <c r="AD534" i="6"/>
  <c r="AF534" i="6"/>
  <c r="AE534" i="6"/>
  <c r="J534" i="6"/>
  <c r="AT534" i="6" s="1"/>
  <c r="K534" i="6"/>
  <c r="AC533" i="6"/>
  <c r="BM533" i="6" s="1"/>
  <c r="AA533" i="6"/>
  <c r="BK533" i="6" s="1"/>
  <c r="CH533" i="6"/>
  <c r="AX533" i="6"/>
  <c r="I533" i="6"/>
  <c r="AS533" i="6" s="1"/>
  <c r="H533" i="6"/>
  <c r="X532" i="6"/>
  <c r="BH532" i="6" s="1"/>
  <c r="T532" i="6"/>
  <c r="W532" i="6"/>
  <c r="BG532" i="6" s="1"/>
  <c r="AK531" i="6"/>
  <c r="DE531" i="6" s="1"/>
  <c r="AJ531" i="6"/>
  <c r="DD531" i="6" s="1"/>
  <c r="AE530" i="6"/>
  <c r="AH530" i="6"/>
  <c r="BR530" i="6" s="1"/>
  <c r="AC529" i="6"/>
  <c r="CW529" i="6" s="1"/>
  <c r="Y529" i="6"/>
  <c r="W528" i="6"/>
  <c r="V528" i="6"/>
  <c r="AK527" i="6"/>
  <c r="DE527" i="6" s="1"/>
  <c r="AI527" i="6"/>
  <c r="AV527" i="6"/>
  <c r="CF527" i="6"/>
  <c r="I525" i="6"/>
  <c r="AS525" i="6" s="1"/>
  <c r="H525" i="6"/>
  <c r="CB525" i="6" s="1"/>
  <c r="AL523" i="6"/>
  <c r="AK523" i="6"/>
  <c r="AD522" i="6"/>
  <c r="CX522" i="6" s="1"/>
  <c r="AF522" i="6"/>
  <c r="CZ522" i="6" s="1"/>
  <c r="AE522" i="6"/>
  <c r="K522" i="6"/>
  <c r="J522" i="6"/>
  <c r="AT522" i="6" s="1"/>
  <c r="T520" i="6"/>
  <c r="X520" i="6"/>
  <c r="W520" i="6"/>
  <c r="BG520" i="6" s="1"/>
  <c r="AD518" i="6"/>
  <c r="AG518" i="6"/>
  <c r="DA518" i="6" s="1"/>
  <c r="AB517" i="6"/>
  <c r="AC517" i="6"/>
  <c r="CF515" i="6"/>
  <c r="AV515" i="6"/>
  <c r="U512" i="6"/>
  <c r="T512" i="6"/>
  <c r="G512" i="6"/>
  <c r="CA512" i="6" s="1"/>
  <c r="D512" i="6"/>
  <c r="AN512" i="6" s="1"/>
  <c r="AE510" i="6"/>
  <c r="AD510" i="6"/>
  <c r="Z509" i="6"/>
  <c r="AA509" i="6"/>
  <c r="E508" i="6"/>
  <c r="G508" i="6"/>
  <c r="F508" i="6"/>
  <c r="CE506" i="6"/>
  <c r="AU506" i="6"/>
  <c r="Y505" i="6"/>
  <c r="CS505" i="6" s="1"/>
  <c r="AA505" i="6"/>
  <c r="CU505" i="6" s="1"/>
  <c r="D504" i="6"/>
  <c r="AN504" i="6" s="1"/>
  <c r="E504" i="6"/>
  <c r="AO504" i="6" s="1"/>
  <c r="AJ503" i="6"/>
  <c r="BT503" i="6" s="1"/>
  <c r="AK503" i="6"/>
  <c r="AL503" i="6"/>
  <c r="BV503" i="6" s="1"/>
  <c r="R503" i="6"/>
  <c r="BB503" i="6" s="1"/>
  <c r="Q503" i="6"/>
  <c r="CE502" i="6"/>
  <c r="AU502" i="6"/>
  <c r="T500" i="6"/>
  <c r="U500" i="6"/>
  <c r="BE500" i="6" s="1"/>
  <c r="CG500" i="6"/>
  <c r="AW500" i="6"/>
  <c r="F500" i="6"/>
  <c r="D500" i="6"/>
  <c r="AN500" i="6" s="1"/>
  <c r="P499" i="6"/>
  <c r="AZ499" i="6" s="1"/>
  <c r="Q499" i="6"/>
  <c r="CK499" i="6" s="1"/>
  <c r="AH498" i="6"/>
  <c r="AF498" i="6"/>
  <c r="CZ498" i="6" s="1"/>
  <c r="G496" i="6"/>
  <c r="AQ496" i="6" s="1"/>
  <c r="D496" i="6"/>
  <c r="R495" i="6"/>
  <c r="Q495" i="6"/>
  <c r="BA495" i="6" s="1"/>
  <c r="AF494" i="6"/>
  <c r="BP494" i="6" s="1"/>
  <c r="AH494" i="6"/>
  <c r="Z493" i="6"/>
  <c r="BJ493" i="6" s="1"/>
  <c r="AA493" i="6"/>
  <c r="BK493" i="6" s="1"/>
  <c r="V492" i="6"/>
  <c r="X492" i="6"/>
  <c r="CR492" i="6" s="1"/>
  <c r="D492" i="6"/>
  <c r="E492" i="6"/>
  <c r="BY492" i="6" s="1"/>
  <c r="AK491" i="6"/>
  <c r="BU491" i="6" s="1"/>
  <c r="AL491" i="6"/>
  <c r="BV491" i="6" s="1"/>
  <c r="U488" i="6"/>
  <c r="T488" i="6"/>
  <c r="CN488" i="6" s="1"/>
  <c r="V488" i="6"/>
  <c r="AK487" i="6"/>
  <c r="DE487" i="6" s="1"/>
  <c r="AJ487" i="6"/>
  <c r="DD487" i="6" s="1"/>
  <c r="I485" i="6"/>
  <c r="CC485" i="6" s="1"/>
  <c r="H485" i="6"/>
  <c r="AR485" i="6" s="1"/>
  <c r="AL483" i="6"/>
  <c r="AI483" i="6"/>
  <c r="AG482" i="6"/>
  <c r="AF482" i="6"/>
  <c r="AB481" i="6"/>
  <c r="BL481" i="6" s="1"/>
  <c r="Z481" i="6"/>
  <c r="CT481" i="6" s="1"/>
  <c r="AA481" i="6"/>
  <c r="BK481" i="6" s="1"/>
  <c r="W480" i="6"/>
  <c r="T480" i="6"/>
  <c r="R479" i="6"/>
  <c r="S479" i="6"/>
  <c r="CI478" i="6"/>
  <c r="AY478" i="6"/>
  <c r="AB477" i="6"/>
  <c r="Y477" i="6"/>
  <c r="BI477" i="6" s="1"/>
  <c r="H477" i="6"/>
  <c r="CB477" i="6" s="1"/>
  <c r="I477" i="6"/>
  <c r="AS477" i="6" s="1"/>
  <c r="X476" i="6"/>
  <c r="T476" i="6"/>
  <c r="CN476" i="6" s="1"/>
  <c r="Q475" i="6"/>
  <c r="CK475" i="6" s="1"/>
  <c r="P475" i="6"/>
  <c r="AZ475" i="6" s="1"/>
  <c r="AD474" i="6"/>
  <c r="AH474" i="6"/>
  <c r="DB474" i="6" s="1"/>
  <c r="AY474" i="6"/>
  <c r="CI474" i="6"/>
  <c r="K474" i="6"/>
  <c r="J474" i="6"/>
  <c r="CD474" i="6" s="1"/>
  <c r="Y473" i="6"/>
  <c r="CS473" i="6" s="1"/>
  <c r="AC473" i="6"/>
  <c r="CW473" i="6" s="1"/>
  <c r="CH473" i="6"/>
  <c r="AX473" i="6"/>
  <c r="U472" i="6"/>
  <c r="BE472" i="6" s="1"/>
  <c r="V472" i="6"/>
  <c r="AG470" i="6"/>
  <c r="DA470" i="6" s="1"/>
  <c r="AH470" i="6"/>
  <c r="AB469" i="6"/>
  <c r="AA469" i="6"/>
  <c r="CU469" i="6" s="1"/>
  <c r="G468" i="6"/>
  <c r="D468" i="6"/>
  <c r="BX468" i="6" s="1"/>
  <c r="F468" i="6"/>
  <c r="AD466" i="6"/>
  <c r="AE466" i="6"/>
  <c r="Y465" i="6"/>
  <c r="AA465" i="6"/>
  <c r="BK465" i="6" s="1"/>
  <c r="U464" i="6"/>
  <c r="BE464" i="6" s="1"/>
  <c r="W464" i="6"/>
  <c r="BG464" i="6" s="1"/>
  <c r="E464" i="6"/>
  <c r="F464" i="6"/>
  <c r="AP464" i="6" s="1"/>
  <c r="G464" i="6"/>
  <c r="AQ464" i="6" s="1"/>
  <c r="AG462" i="6"/>
  <c r="AH462" i="6"/>
  <c r="DB462" i="6" s="1"/>
  <c r="K462" i="6"/>
  <c r="CE462" i="6" s="1"/>
  <c r="J462" i="6"/>
  <c r="CD462" i="6" s="1"/>
  <c r="AA461" i="6"/>
  <c r="AC461" i="6"/>
  <c r="I461" i="6"/>
  <c r="H461" i="6"/>
  <c r="CB461" i="6" s="1"/>
  <c r="W460" i="6"/>
  <c r="CQ460" i="6" s="1"/>
  <c r="X460" i="6"/>
  <c r="T460" i="6"/>
  <c r="E460" i="6"/>
  <c r="BY460" i="6" s="1"/>
  <c r="G460" i="6"/>
  <c r="CA460" i="6" s="1"/>
  <c r="AE458" i="6"/>
  <c r="CY458" i="6" s="1"/>
  <c r="AG458" i="6"/>
  <c r="DA458" i="6" s="1"/>
  <c r="V456" i="6"/>
  <c r="BF456" i="6" s="1"/>
  <c r="T456" i="6"/>
  <c r="CN456" i="6" s="1"/>
  <c r="AL455" i="6"/>
  <c r="AK455" i="6"/>
  <c r="BU455" i="6" s="1"/>
  <c r="AE454" i="6"/>
  <c r="BO454" i="6" s="1"/>
  <c r="AF454" i="6"/>
  <c r="AD454" i="6"/>
  <c r="BN454" i="6" s="1"/>
  <c r="J454" i="6"/>
  <c r="K454" i="6"/>
  <c r="CE454" i="6" s="1"/>
  <c r="AC453" i="6"/>
  <c r="CW453" i="6" s="1"/>
  <c r="AA453" i="6"/>
  <c r="BK453" i="6" s="1"/>
  <c r="X452" i="6"/>
  <c r="T452" i="6"/>
  <c r="W452" i="6"/>
  <c r="J658" i="6"/>
  <c r="CD658" i="6" s="1"/>
  <c r="AC657" i="6"/>
  <c r="CW657" i="6" s="1"/>
  <c r="W656" i="6"/>
  <c r="BG656" i="6" s="1"/>
  <c r="K654" i="6"/>
  <c r="AB653" i="6"/>
  <c r="AH626" i="6"/>
  <c r="DB626" i="6" s="1"/>
  <c r="J570" i="6"/>
  <c r="I565" i="6"/>
  <c r="Y553" i="6"/>
  <c r="E540" i="6"/>
  <c r="BY540" i="6" s="1"/>
  <c r="AH518" i="6"/>
  <c r="DB518" i="6" s="1"/>
  <c r="AF490" i="6"/>
  <c r="BZ447" i="6"/>
  <c r="AP447" i="6"/>
  <c r="AO316" i="6"/>
  <c r="BY316" i="6"/>
  <c r="CH297" i="6"/>
  <c r="AX297" i="6"/>
  <c r="BX251" i="6"/>
  <c r="AN251" i="6"/>
  <c r="BT247" i="6"/>
  <c r="DD247" i="6"/>
  <c r="AN239" i="6"/>
  <c r="BX239" i="6"/>
  <c r="CI157" i="6"/>
  <c r="AY157" i="6"/>
  <c r="CT600" i="6"/>
  <c r="BU394" i="6"/>
  <c r="DE394" i="6"/>
  <c r="CZ393" i="6"/>
  <c r="BP393" i="6"/>
  <c r="BP289" i="6"/>
  <c r="CZ289" i="6"/>
  <c r="Z677" i="6"/>
  <c r="CT677" i="6" s="1"/>
  <c r="AB677" i="6"/>
  <c r="Y677" i="6"/>
  <c r="CS677" i="6" s="1"/>
  <c r="H677" i="6"/>
  <c r="I677" i="6"/>
  <c r="V672" i="6"/>
  <c r="BF672" i="6" s="1"/>
  <c r="W672" i="6"/>
  <c r="BG672" i="6" s="1"/>
  <c r="G672" i="6"/>
  <c r="D672" i="6"/>
  <c r="BX672" i="6" s="1"/>
  <c r="F672" i="6"/>
  <c r="AJ671" i="6"/>
  <c r="BT671" i="6" s="1"/>
  <c r="AK671" i="6"/>
  <c r="DE671" i="6" s="1"/>
  <c r="R671" i="6"/>
  <c r="BB671" i="6" s="1"/>
  <c r="S671" i="6"/>
  <c r="CM671" i="6" s="1"/>
  <c r="Q671" i="6"/>
  <c r="AF670" i="6"/>
  <c r="AE670" i="6"/>
  <c r="BO670" i="6" s="1"/>
  <c r="K670" i="6"/>
  <c r="AU670" i="6" s="1"/>
  <c r="J670" i="6"/>
  <c r="CD670" i="6" s="1"/>
  <c r="V668" i="6"/>
  <c r="BF668" i="6" s="1"/>
  <c r="U668" i="6"/>
  <c r="BE668" i="6" s="1"/>
  <c r="G668" i="6"/>
  <c r="CA668" i="6" s="1"/>
  <c r="E668" i="6"/>
  <c r="AO668" i="6" s="1"/>
  <c r="D668" i="6"/>
  <c r="AN668" i="6" s="1"/>
  <c r="V664" i="6"/>
  <c r="BF664" i="6" s="1"/>
  <c r="U664" i="6"/>
  <c r="D664" i="6"/>
  <c r="BX664" i="6" s="1"/>
  <c r="G664" i="6"/>
  <c r="AQ664" i="6" s="1"/>
  <c r="F664" i="6"/>
  <c r="AK663" i="6"/>
  <c r="AL663" i="6"/>
  <c r="BV663" i="6" s="1"/>
  <c r="S663" i="6"/>
  <c r="CM663" i="6" s="1"/>
  <c r="P663" i="6"/>
  <c r="AZ663" i="6" s="1"/>
  <c r="R663" i="6"/>
  <c r="BB663" i="6" s="1"/>
  <c r="AE662" i="6"/>
  <c r="BO662" i="6" s="1"/>
  <c r="AG662" i="6"/>
  <c r="BQ662" i="6" s="1"/>
  <c r="AF662" i="6"/>
  <c r="CZ662" i="6" s="1"/>
  <c r="V660" i="6"/>
  <c r="T660" i="6"/>
  <c r="CN660" i="6" s="1"/>
  <c r="X660" i="6"/>
  <c r="BH660" i="6" s="1"/>
  <c r="D660" i="6"/>
  <c r="G660" i="6"/>
  <c r="F660" i="6"/>
  <c r="BZ660" i="6" s="1"/>
  <c r="AG658" i="6"/>
  <c r="AD658" i="6"/>
  <c r="AF658" i="6"/>
  <c r="BP658" i="6" s="1"/>
  <c r="E656" i="6"/>
  <c r="BY656" i="6" s="1"/>
  <c r="F656" i="6"/>
  <c r="AP656" i="6" s="1"/>
  <c r="D656" i="6"/>
  <c r="BX656" i="6" s="1"/>
  <c r="AI655" i="6"/>
  <c r="AJ655" i="6"/>
  <c r="BT655" i="6" s="1"/>
  <c r="AL655" i="6"/>
  <c r="DF655" i="6" s="1"/>
  <c r="P655" i="6"/>
  <c r="AZ655" i="6" s="1"/>
  <c r="R655" i="6"/>
  <c r="AF650" i="6"/>
  <c r="BP650" i="6" s="1"/>
  <c r="AE650" i="6"/>
  <c r="BO650" i="6" s="1"/>
  <c r="AG650" i="6"/>
  <c r="J650" i="6"/>
  <c r="CD650" i="6" s="1"/>
  <c r="K650" i="6"/>
  <c r="AU650" i="6" s="1"/>
  <c r="AA649" i="6"/>
  <c r="AC649" i="6"/>
  <c r="CW649" i="6" s="1"/>
  <c r="Z649" i="6"/>
  <c r="BJ649" i="6" s="1"/>
  <c r="J642" i="6"/>
  <c r="CD642" i="6" s="1"/>
  <c r="K642" i="6"/>
  <c r="CE642" i="6" s="1"/>
  <c r="V628" i="6"/>
  <c r="BF628" i="6" s="1"/>
  <c r="X628" i="6"/>
  <c r="F628" i="6"/>
  <c r="BZ628" i="6" s="1"/>
  <c r="D628" i="6"/>
  <c r="AI627" i="6"/>
  <c r="BS627" i="6" s="1"/>
  <c r="AK627" i="6"/>
  <c r="Q627" i="6"/>
  <c r="BA627" i="6" s="1"/>
  <c r="R627" i="6"/>
  <c r="BB627" i="6" s="1"/>
  <c r="AA625" i="6"/>
  <c r="CU625" i="6" s="1"/>
  <c r="Y625" i="6"/>
  <c r="H625" i="6"/>
  <c r="I625" i="6"/>
  <c r="W624" i="6"/>
  <c r="BG624" i="6" s="1"/>
  <c r="U624" i="6"/>
  <c r="D624" i="6"/>
  <c r="BX624" i="6" s="1"/>
  <c r="G624" i="6"/>
  <c r="S623" i="6"/>
  <c r="BC623" i="6" s="1"/>
  <c r="R623" i="6"/>
  <c r="BB623" i="6" s="1"/>
  <c r="P623" i="6"/>
  <c r="AZ623" i="6" s="1"/>
  <c r="AF618" i="6"/>
  <c r="BP618" i="6" s="1"/>
  <c r="AG618" i="6"/>
  <c r="K618" i="6"/>
  <c r="J618" i="6"/>
  <c r="CD618" i="6" s="1"/>
  <c r="AA617" i="6"/>
  <c r="CU617" i="6" s="1"/>
  <c r="Z617" i="6"/>
  <c r="AC617" i="6"/>
  <c r="W612" i="6"/>
  <c r="X612" i="6"/>
  <c r="G612" i="6"/>
  <c r="E612" i="6"/>
  <c r="AO612" i="6" s="1"/>
  <c r="U608" i="6"/>
  <c r="BE608" i="6" s="1"/>
  <c r="X608" i="6"/>
  <c r="BH608" i="6" s="1"/>
  <c r="T608" i="6"/>
  <c r="CN608" i="6" s="1"/>
  <c r="E608" i="6"/>
  <c r="AO608" i="6" s="1"/>
  <c r="D608" i="6"/>
  <c r="BX608" i="6" s="1"/>
  <c r="AL607" i="6"/>
  <c r="AI607" i="6"/>
  <c r="DC607" i="6" s="1"/>
  <c r="P607" i="6"/>
  <c r="AZ607" i="6" s="1"/>
  <c r="Q607" i="6"/>
  <c r="BA607" i="6" s="1"/>
  <c r="R607" i="6"/>
  <c r="AE606" i="6"/>
  <c r="CY606" i="6" s="1"/>
  <c r="AD606" i="6"/>
  <c r="V604" i="6"/>
  <c r="CP604" i="6" s="1"/>
  <c r="U604" i="6"/>
  <c r="CO604" i="6" s="1"/>
  <c r="D604" i="6"/>
  <c r="BX604" i="6" s="1"/>
  <c r="G604" i="6"/>
  <c r="CA604" i="6" s="1"/>
  <c r="Z601" i="6"/>
  <c r="CT601" i="6" s="1"/>
  <c r="AA601" i="6"/>
  <c r="AC601" i="6"/>
  <c r="CW601" i="6" s="1"/>
  <c r="I601" i="6"/>
  <c r="CC601" i="6" s="1"/>
  <c r="H601" i="6"/>
  <c r="AR601" i="6" s="1"/>
  <c r="U600" i="6"/>
  <c r="BE600" i="6" s="1"/>
  <c r="W600" i="6"/>
  <c r="AK599" i="6"/>
  <c r="AL599" i="6"/>
  <c r="BV599" i="6" s="1"/>
  <c r="S599" i="6"/>
  <c r="P599" i="6"/>
  <c r="CJ599" i="6" s="1"/>
  <c r="AA597" i="6"/>
  <c r="AB597" i="6"/>
  <c r="CV597" i="6" s="1"/>
  <c r="E596" i="6"/>
  <c r="D596" i="6"/>
  <c r="BX596" i="6" s="1"/>
  <c r="AJ595" i="6"/>
  <c r="AL595" i="6"/>
  <c r="AF594" i="6"/>
  <c r="AE594" i="6"/>
  <c r="BO594" i="6" s="1"/>
  <c r="K594" i="6"/>
  <c r="J594" i="6"/>
  <c r="AT594" i="6" s="1"/>
  <c r="AA593" i="6"/>
  <c r="BK593" i="6" s="1"/>
  <c r="Y593" i="6"/>
  <c r="BI593" i="6" s="1"/>
  <c r="I593" i="6"/>
  <c r="CC593" i="6" s="1"/>
  <c r="H593" i="6"/>
  <c r="CB593" i="6" s="1"/>
  <c r="AL591" i="6"/>
  <c r="DF591" i="6" s="1"/>
  <c r="AI591" i="6"/>
  <c r="BS591" i="6" s="1"/>
  <c r="AB589" i="6"/>
  <c r="AC589" i="6"/>
  <c r="CW589" i="6" s="1"/>
  <c r="CT140" i="6"/>
  <c r="AV643" i="6"/>
  <c r="AD674" i="6"/>
  <c r="Z673" i="6"/>
  <c r="BJ673" i="6" s="1"/>
  <c r="U672" i="6"/>
  <c r="BE672" i="6" s="1"/>
  <c r="AL671" i="6"/>
  <c r="BV671" i="6" s="1"/>
  <c r="AG670" i="6"/>
  <c r="W664" i="6"/>
  <c r="BG664" i="6" s="1"/>
  <c r="AI663" i="6"/>
  <c r="DC663" i="6" s="1"/>
  <c r="U660" i="6"/>
  <c r="CO660" i="6" s="1"/>
  <c r="U656" i="6"/>
  <c r="BE656" i="6" s="1"/>
  <c r="AK651" i="6"/>
  <c r="BU651" i="6" s="1"/>
  <c r="T612" i="6"/>
  <c r="AI603" i="6"/>
  <c r="Q603" i="6"/>
  <c r="R599" i="6"/>
  <c r="CL599" i="6" s="1"/>
  <c r="AE582" i="6"/>
  <c r="BO582" i="6" s="1"/>
  <c r="X576" i="6"/>
  <c r="S571" i="6"/>
  <c r="U548" i="6"/>
  <c r="CO548" i="6" s="1"/>
  <c r="AD530" i="6"/>
  <c r="K530" i="6"/>
  <c r="AU530" i="6" s="1"/>
  <c r="U528" i="6"/>
  <c r="BE528" i="6" s="1"/>
  <c r="BF515" i="6"/>
  <c r="CP515" i="6"/>
  <c r="AR508" i="6"/>
  <c r="CB508" i="6"/>
  <c r="AF506" i="6"/>
  <c r="CZ506" i="6" s="1"/>
  <c r="BD503" i="6"/>
  <c r="CN503" i="6"/>
  <c r="AD502" i="6"/>
  <c r="I501" i="6"/>
  <c r="AS501" i="6" s="1"/>
  <c r="BZ419" i="6"/>
  <c r="AP419" i="6"/>
  <c r="BA298" i="6"/>
  <c r="CK298" i="6"/>
  <c r="DE390" i="6"/>
  <c r="CF467" i="6"/>
  <c r="CR471" i="6"/>
  <c r="AX525" i="6"/>
  <c r="CV640" i="6"/>
  <c r="H673" i="6"/>
  <c r="CB673" i="6" s="1"/>
  <c r="E672" i="6"/>
  <c r="AF666" i="6"/>
  <c r="BP666" i="6" s="1"/>
  <c r="J662" i="6"/>
  <c r="AD650" i="6"/>
  <c r="CX650" i="6" s="1"/>
  <c r="K626" i="6"/>
  <c r="DA625" i="6"/>
  <c r="BQ625" i="6"/>
  <c r="AB625" i="6"/>
  <c r="CV625" i="6" s="1"/>
  <c r="AH618" i="6"/>
  <c r="DB618" i="6" s="1"/>
  <c r="AF606" i="6"/>
  <c r="BP606" i="6" s="1"/>
  <c r="E604" i="6"/>
  <c r="U572" i="6"/>
  <c r="CO572" i="6" s="1"/>
  <c r="AA561" i="6"/>
  <c r="T560" i="6"/>
  <c r="BD560" i="6" s="1"/>
  <c r="Z557" i="6"/>
  <c r="AI551" i="6"/>
  <c r="BS551" i="6" s="1"/>
  <c r="H549" i="6"/>
  <c r="AR549" i="6" s="1"/>
  <c r="AE542" i="6"/>
  <c r="Z525" i="6"/>
  <c r="AC521" i="6"/>
  <c r="BM521" i="6" s="1"/>
  <c r="BA510" i="6"/>
  <c r="CK510" i="6"/>
  <c r="V508" i="6"/>
  <c r="BP353" i="6"/>
  <c r="CZ353" i="6"/>
  <c r="CF339" i="6"/>
  <c r="AV339" i="6"/>
  <c r="CP307" i="6"/>
  <c r="BF307" i="6"/>
  <c r="CB184" i="6"/>
  <c r="AR184" i="6"/>
  <c r="AH450" i="6"/>
  <c r="BR450" i="6" s="1"/>
  <c r="AE450" i="6"/>
  <c r="CY450" i="6" s="1"/>
  <c r="AH446" i="6"/>
  <c r="DB446" i="6" s="1"/>
  <c r="AD446" i="6"/>
  <c r="CX446" i="6" s="1"/>
  <c r="J446" i="6"/>
  <c r="AT446" i="6" s="1"/>
  <c r="K446" i="6"/>
  <c r="CE446" i="6" s="1"/>
  <c r="X444" i="6"/>
  <c r="BH444" i="6" s="1"/>
  <c r="V444" i="6"/>
  <c r="H441" i="6"/>
  <c r="I441" i="6"/>
  <c r="CC441" i="6" s="1"/>
  <c r="P439" i="6"/>
  <c r="R439" i="6"/>
  <c r="AH438" i="6"/>
  <c r="DB438" i="6" s="1"/>
  <c r="AD438" i="6"/>
  <c r="BN438" i="6" s="1"/>
  <c r="K438" i="6"/>
  <c r="CE438" i="6" s="1"/>
  <c r="J438" i="6"/>
  <c r="CD438" i="6" s="1"/>
  <c r="AB437" i="6"/>
  <c r="AC437" i="6"/>
  <c r="CW437" i="6" s="1"/>
  <c r="AR437" i="6"/>
  <c r="CB437" i="6"/>
  <c r="F436" i="6"/>
  <c r="BZ436" i="6" s="1"/>
  <c r="E436" i="6"/>
  <c r="Q435" i="6"/>
  <c r="CK435" i="6" s="1"/>
  <c r="R435" i="6"/>
  <c r="T428" i="6"/>
  <c r="U428" i="6"/>
  <c r="J426" i="6"/>
  <c r="CD426" i="6" s="1"/>
  <c r="K426" i="6"/>
  <c r="CB425" i="6"/>
  <c r="AR425" i="6"/>
  <c r="I421" i="6"/>
  <c r="AS421" i="6" s="1"/>
  <c r="H421" i="6"/>
  <c r="CB421" i="6" s="1"/>
  <c r="V420" i="6"/>
  <c r="BF420" i="6" s="1"/>
  <c r="X420" i="6"/>
  <c r="Z417" i="6"/>
  <c r="CT417" i="6" s="1"/>
  <c r="Y417" i="6"/>
  <c r="H417" i="6"/>
  <c r="I417" i="6"/>
  <c r="U412" i="6"/>
  <c r="BE412" i="6" s="1"/>
  <c r="T412" i="6"/>
  <c r="CN412" i="6" s="1"/>
  <c r="AG410" i="6"/>
  <c r="AD410" i="6"/>
  <c r="CX410" i="6" s="1"/>
  <c r="AC409" i="6"/>
  <c r="CW409" i="6" s="1"/>
  <c r="Z409" i="6"/>
  <c r="CT409" i="6" s="1"/>
  <c r="AB409" i="6"/>
  <c r="AI407" i="6"/>
  <c r="AK407" i="6"/>
  <c r="K406" i="6"/>
  <c r="J406" i="6"/>
  <c r="CD406" i="6" s="1"/>
  <c r="AB405" i="6"/>
  <c r="AC405" i="6"/>
  <c r="BM405" i="6" s="1"/>
  <c r="I405" i="6"/>
  <c r="AS405" i="6" s="1"/>
  <c r="H405" i="6"/>
  <c r="CB405" i="6" s="1"/>
  <c r="AI403" i="6"/>
  <c r="AJ403" i="6"/>
  <c r="BT403" i="6" s="1"/>
  <c r="H401" i="6"/>
  <c r="CB401" i="6" s="1"/>
  <c r="I401" i="6"/>
  <c r="AS401" i="6" s="1"/>
  <c r="BQ398" i="6"/>
  <c r="DA398" i="6"/>
  <c r="H397" i="6"/>
  <c r="I397" i="6"/>
  <c r="CC397" i="6" s="1"/>
  <c r="U396" i="6"/>
  <c r="W396" i="6"/>
  <c r="CQ396" i="6" s="1"/>
  <c r="P395" i="6"/>
  <c r="R395" i="6"/>
  <c r="CL395" i="6" s="1"/>
  <c r="K394" i="6"/>
  <c r="J394" i="6"/>
  <c r="AA393" i="6"/>
  <c r="BK393" i="6" s="1"/>
  <c r="AC393" i="6"/>
  <c r="CW393" i="6" s="1"/>
  <c r="J390" i="6"/>
  <c r="CD390" i="6" s="1"/>
  <c r="K390" i="6"/>
  <c r="AU390" i="6" s="1"/>
  <c r="X384" i="6"/>
  <c r="W384" i="6"/>
  <c r="BG384" i="6" s="1"/>
  <c r="AW384" i="6"/>
  <c r="CG384" i="6"/>
  <c r="S383" i="6"/>
  <c r="CM383" i="6" s="1"/>
  <c r="P383" i="6"/>
  <c r="BY380" i="6"/>
  <c r="AO380" i="6"/>
  <c r="AF378" i="6"/>
  <c r="AE378" i="6"/>
  <c r="J378" i="6"/>
  <c r="AT378" i="6" s="1"/>
  <c r="K378" i="6"/>
  <c r="CE378" i="6" s="1"/>
  <c r="AA377" i="6"/>
  <c r="CU377" i="6" s="1"/>
  <c r="AB377" i="6"/>
  <c r="BL377" i="6" s="1"/>
  <c r="H377" i="6"/>
  <c r="I377" i="6"/>
  <c r="AW376" i="6"/>
  <c r="CG376" i="6"/>
  <c r="S375" i="6"/>
  <c r="BC375" i="6" s="1"/>
  <c r="R375" i="6"/>
  <c r="CL375" i="6" s="1"/>
  <c r="AF374" i="6"/>
  <c r="AD374" i="6"/>
  <c r="Y373" i="6"/>
  <c r="Z373" i="6"/>
  <c r="CT373" i="6" s="1"/>
  <c r="AX373" i="6"/>
  <c r="CH373" i="6"/>
  <c r="AF370" i="6"/>
  <c r="CZ370" i="6" s="1"/>
  <c r="AG370" i="6"/>
  <c r="BQ370" i="6" s="1"/>
  <c r="AD370" i="6"/>
  <c r="BN370" i="6" s="1"/>
  <c r="AB369" i="6"/>
  <c r="Y369" i="6"/>
  <c r="AW368" i="6"/>
  <c r="CG368" i="6"/>
  <c r="AV367" i="6"/>
  <c r="CF367" i="6"/>
  <c r="AF366" i="6"/>
  <c r="BP366" i="6" s="1"/>
  <c r="AG366" i="6"/>
  <c r="G364" i="6"/>
  <c r="AQ364" i="6" s="1"/>
  <c r="E364" i="6"/>
  <c r="BY364" i="6" s="1"/>
  <c r="AE362" i="6"/>
  <c r="AG362" i="6"/>
  <c r="BQ362" i="6" s="1"/>
  <c r="J362" i="6"/>
  <c r="AT362" i="6" s="1"/>
  <c r="K362" i="6"/>
  <c r="Z361" i="6"/>
  <c r="AB361" i="6"/>
  <c r="CV361" i="6" s="1"/>
  <c r="AI359" i="6"/>
  <c r="BS359" i="6" s="1"/>
  <c r="AJ359" i="6"/>
  <c r="AH358" i="6"/>
  <c r="BR358" i="6" s="1"/>
  <c r="AF358" i="6"/>
  <c r="K358" i="6"/>
  <c r="CE358" i="6" s="1"/>
  <c r="J358" i="6"/>
  <c r="AI355" i="6"/>
  <c r="BS355" i="6" s="1"/>
  <c r="AL355" i="6"/>
  <c r="J354" i="6"/>
  <c r="CD354" i="6" s="1"/>
  <c r="K354" i="6"/>
  <c r="AU354" i="6" s="1"/>
  <c r="Y353" i="6"/>
  <c r="CS353" i="6" s="1"/>
  <c r="AC353" i="6"/>
  <c r="BM353" i="6" s="1"/>
  <c r="X352" i="6"/>
  <c r="CR352" i="6" s="1"/>
  <c r="T352" i="6"/>
  <c r="Q351" i="6"/>
  <c r="CK351" i="6" s="1"/>
  <c r="R351" i="6"/>
  <c r="AV351" i="6"/>
  <c r="CF351" i="6"/>
  <c r="AB349" i="6"/>
  <c r="AA349" i="6"/>
  <c r="H349" i="6"/>
  <c r="CB349" i="6" s="1"/>
  <c r="I349" i="6"/>
  <c r="CG348" i="6"/>
  <c r="AW348" i="6"/>
  <c r="AY346" i="6"/>
  <c r="CI346" i="6"/>
  <c r="J346" i="6"/>
  <c r="CD346" i="6" s="1"/>
  <c r="K346" i="6"/>
  <c r="Z345" i="6"/>
  <c r="Y345" i="6"/>
  <c r="I345" i="6"/>
  <c r="CC345" i="6" s="1"/>
  <c r="H345" i="6"/>
  <c r="V344" i="6"/>
  <c r="BF344" i="6" s="1"/>
  <c r="X344" i="6"/>
  <c r="AI343" i="6"/>
  <c r="DC343" i="6" s="1"/>
  <c r="AJ343" i="6"/>
  <c r="Q343" i="6"/>
  <c r="BA343" i="6" s="1"/>
  <c r="S343" i="6"/>
  <c r="CM343" i="6" s="1"/>
  <c r="P343" i="6"/>
  <c r="CJ343" i="6" s="1"/>
  <c r="AD342" i="6"/>
  <c r="AE342" i="6"/>
  <c r="BO342" i="6" s="1"/>
  <c r="AY342" i="6"/>
  <c r="CI342" i="6"/>
  <c r="Y341" i="6"/>
  <c r="Z341" i="6"/>
  <c r="CG340" i="6"/>
  <c r="AW340" i="6"/>
  <c r="D340" i="6"/>
  <c r="BX340" i="6" s="1"/>
  <c r="E340" i="6"/>
  <c r="F340" i="6"/>
  <c r="AG338" i="6"/>
  <c r="BQ338" i="6" s="1"/>
  <c r="AD338" i="6"/>
  <c r="CI338" i="6"/>
  <c r="AY338" i="6"/>
  <c r="Y337" i="6"/>
  <c r="BI337" i="6" s="1"/>
  <c r="AA337" i="6"/>
  <c r="CU337" i="6" s="1"/>
  <c r="CH337" i="6"/>
  <c r="AX337" i="6"/>
  <c r="I337" i="6"/>
  <c r="AS337" i="6" s="1"/>
  <c r="H337" i="6"/>
  <c r="AR337" i="6" s="1"/>
  <c r="U336" i="6"/>
  <c r="CO336" i="6" s="1"/>
  <c r="X336" i="6"/>
  <c r="BY336" i="6"/>
  <c r="AO336" i="6"/>
  <c r="H333" i="6"/>
  <c r="I333" i="6"/>
  <c r="U332" i="6"/>
  <c r="T332" i="6"/>
  <c r="CN332" i="6" s="1"/>
  <c r="E332" i="6"/>
  <c r="G332" i="6"/>
  <c r="CA332" i="6" s="1"/>
  <c r="S331" i="6"/>
  <c r="BC331" i="6" s="1"/>
  <c r="P331" i="6"/>
  <c r="AD330" i="6"/>
  <c r="BN330" i="6" s="1"/>
  <c r="AH330" i="6"/>
  <c r="AB329" i="6"/>
  <c r="BL329" i="6" s="1"/>
  <c r="Z329" i="6"/>
  <c r="V328" i="6"/>
  <c r="BF328" i="6" s="1"/>
  <c r="U328" i="6"/>
  <c r="CG328" i="6"/>
  <c r="AW328" i="6"/>
  <c r="G328" i="6"/>
  <c r="AQ328" i="6" s="1"/>
  <c r="E328" i="6"/>
  <c r="BY328" i="6" s="1"/>
  <c r="S327" i="6"/>
  <c r="CM327" i="6" s="1"/>
  <c r="R327" i="6"/>
  <c r="BB327" i="6" s="1"/>
  <c r="CF327" i="6"/>
  <c r="AV327" i="6"/>
  <c r="AD326" i="6"/>
  <c r="BN326" i="6" s="1"/>
  <c r="AG326" i="6"/>
  <c r="AC325" i="6"/>
  <c r="CW325" i="6" s="1"/>
  <c r="Y325" i="6"/>
  <c r="BI325" i="6" s="1"/>
  <c r="I325" i="6"/>
  <c r="CC325" i="6" s="1"/>
  <c r="H325" i="6"/>
  <c r="AR325" i="6" s="1"/>
  <c r="X324" i="6"/>
  <c r="CR324" i="6" s="1"/>
  <c r="U324" i="6"/>
  <c r="P323" i="6"/>
  <c r="CJ323" i="6" s="1"/>
  <c r="Q323" i="6"/>
  <c r="BA323" i="6" s="1"/>
  <c r="AX321" i="6"/>
  <c r="CH321" i="6"/>
  <c r="G320" i="6"/>
  <c r="D320" i="6"/>
  <c r="BX320" i="6" s="1"/>
  <c r="CF319" i="6"/>
  <c r="AV319" i="6"/>
  <c r="AF318" i="6"/>
  <c r="BP318" i="6" s="1"/>
  <c r="AD318" i="6"/>
  <c r="J318" i="6"/>
  <c r="AT318" i="6" s="1"/>
  <c r="K318" i="6"/>
  <c r="AU318" i="6" s="1"/>
  <c r="AW312" i="6"/>
  <c r="CG312" i="6"/>
  <c r="F312" i="6"/>
  <c r="AP312" i="6" s="1"/>
  <c r="D312" i="6"/>
  <c r="AN312" i="6" s="1"/>
  <c r="G312" i="6"/>
  <c r="AQ312" i="6" s="1"/>
  <c r="CF311" i="6"/>
  <c r="AV311" i="6"/>
  <c r="I309" i="6"/>
  <c r="CC309" i="6" s="1"/>
  <c r="H309" i="6"/>
  <c r="AR309" i="6" s="1"/>
  <c r="E308" i="6"/>
  <c r="F308" i="6"/>
  <c r="AI307" i="6"/>
  <c r="AL307" i="6"/>
  <c r="BV307" i="6" s="1"/>
  <c r="AE306" i="6"/>
  <c r="AH306" i="6"/>
  <c r="BR306" i="6" s="1"/>
  <c r="T304" i="6"/>
  <c r="V304" i="6"/>
  <c r="CP304" i="6" s="1"/>
  <c r="D304" i="6"/>
  <c r="G304" i="6"/>
  <c r="AQ304" i="6" s="1"/>
  <c r="AI303" i="6"/>
  <c r="AJ303" i="6"/>
  <c r="DD303" i="6" s="1"/>
  <c r="AF302" i="6"/>
  <c r="BP302" i="6" s="1"/>
  <c r="AH302" i="6"/>
  <c r="BR302" i="6" s="1"/>
  <c r="K302" i="6"/>
  <c r="J302" i="6"/>
  <c r="AT302" i="6" s="1"/>
  <c r="AA301" i="6"/>
  <c r="CU301" i="6" s="1"/>
  <c r="AC301" i="6"/>
  <c r="BM301" i="6" s="1"/>
  <c r="I301" i="6"/>
  <c r="H301" i="6"/>
  <c r="AR301" i="6" s="1"/>
  <c r="T300" i="6"/>
  <c r="X300" i="6"/>
  <c r="CR300" i="6" s="1"/>
  <c r="F300" i="6"/>
  <c r="AP300" i="6" s="1"/>
  <c r="E300" i="6"/>
  <c r="BY300" i="6" s="1"/>
  <c r="AK299" i="6"/>
  <c r="AI299" i="6"/>
  <c r="DC299" i="6" s="1"/>
  <c r="Q299" i="6"/>
  <c r="BA299" i="6" s="1"/>
  <c r="S299" i="6"/>
  <c r="BC299" i="6" s="1"/>
  <c r="AF298" i="6"/>
  <c r="AG298" i="6"/>
  <c r="DA298" i="6" s="1"/>
  <c r="AU298" i="6"/>
  <c r="CE298" i="6"/>
  <c r="I297" i="6"/>
  <c r="AS297" i="6" s="1"/>
  <c r="H297" i="6"/>
  <c r="U296" i="6"/>
  <c r="BE296" i="6" s="1"/>
  <c r="X296" i="6"/>
  <c r="BH296" i="6" s="1"/>
  <c r="AG294" i="6"/>
  <c r="AE294" i="6"/>
  <c r="BO294" i="6" s="1"/>
  <c r="AA293" i="6"/>
  <c r="CU293" i="6" s="1"/>
  <c r="AB293" i="6"/>
  <c r="BL293" i="6" s="1"/>
  <c r="AC293" i="6"/>
  <c r="BM293" i="6" s="1"/>
  <c r="I293" i="6"/>
  <c r="CC293" i="6" s="1"/>
  <c r="H293" i="6"/>
  <c r="V292" i="6"/>
  <c r="BF292" i="6" s="1"/>
  <c r="X292" i="6"/>
  <c r="CR292" i="6" s="1"/>
  <c r="AC289" i="6"/>
  <c r="BM289" i="6" s="1"/>
  <c r="Z289" i="6"/>
  <c r="Y289" i="6"/>
  <c r="I289" i="6"/>
  <c r="CC289" i="6" s="1"/>
  <c r="H289" i="6"/>
  <c r="T288" i="6"/>
  <c r="X288" i="6"/>
  <c r="BH288" i="6" s="1"/>
  <c r="D288" i="6"/>
  <c r="G288" i="6"/>
  <c r="AQ288" i="6" s="1"/>
  <c r="AI287" i="6"/>
  <c r="BS287" i="6" s="1"/>
  <c r="AJ287" i="6"/>
  <c r="DD287" i="6" s="1"/>
  <c r="AD286" i="6"/>
  <c r="CX286" i="6" s="1"/>
  <c r="AF286" i="6"/>
  <c r="CZ286" i="6" s="1"/>
  <c r="K286" i="6"/>
  <c r="J286" i="6"/>
  <c r="CD286" i="6" s="1"/>
  <c r="AC285" i="6"/>
  <c r="AB285" i="6"/>
  <c r="CV285" i="6" s="1"/>
  <c r="I285" i="6"/>
  <c r="H285" i="6"/>
  <c r="AR285" i="6" s="1"/>
  <c r="V284" i="6"/>
  <c r="BF284" i="6" s="1"/>
  <c r="X284" i="6"/>
  <c r="AI283" i="6"/>
  <c r="AJ283" i="6"/>
  <c r="BT283" i="6" s="1"/>
  <c r="P283" i="6"/>
  <c r="Q283" i="6"/>
  <c r="CK283" i="6" s="1"/>
  <c r="AE282" i="6"/>
  <c r="AG282" i="6"/>
  <c r="AA281" i="6"/>
  <c r="Z281" i="6"/>
  <c r="CT281" i="6" s="1"/>
  <c r="H281" i="6"/>
  <c r="I281" i="6"/>
  <c r="U280" i="6"/>
  <c r="W280" i="6"/>
  <c r="BG280" i="6" s="1"/>
  <c r="AI279" i="6"/>
  <c r="AK279" i="6"/>
  <c r="DE279" i="6" s="1"/>
  <c r="AB277" i="6"/>
  <c r="AA277" i="6"/>
  <c r="I277" i="6"/>
  <c r="H277" i="6"/>
  <c r="CB277" i="6" s="1"/>
  <c r="T276" i="6"/>
  <c r="CN276" i="6" s="1"/>
  <c r="X276" i="6"/>
  <c r="CR276" i="6" s="1"/>
  <c r="AL275" i="6"/>
  <c r="BV275" i="6" s="1"/>
  <c r="AI275" i="6"/>
  <c r="AF274" i="6"/>
  <c r="AH274" i="6"/>
  <c r="AX273" i="6"/>
  <c r="CH273" i="6"/>
  <c r="V272" i="6"/>
  <c r="BF272" i="6" s="1"/>
  <c r="T272" i="6"/>
  <c r="CN272" i="6" s="1"/>
  <c r="D272" i="6"/>
  <c r="AN272" i="6" s="1"/>
  <c r="G272" i="6"/>
  <c r="CA272" i="6" s="1"/>
  <c r="R271" i="6"/>
  <c r="Q271" i="6"/>
  <c r="BA271" i="6" s="1"/>
  <c r="AV271" i="6"/>
  <c r="CF271" i="6"/>
  <c r="AF270" i="6"/>
  <c r="AH270" i="6"/>
  <c r="BR270" i="6" s="1"/>
  <c r="K270" i="6"/>
  <c r="J270" i="6"/>
  <c r="AC269" i="6"/>
  <c r="AA269" i="6"/>
  <c r="CU269" i="6" s="1"/>
  <c r="H269" i="6"/>
  <c r="I269" i="6"/>
  <c r="CC269" i="6" s="1"/>
  <c r="X268" i="6"/>
  <c r="T268" i="6"/>
  <c r="CN268" i="6" s="1"/>
  <c r="F268" i="6"/>
  <c r="BZ268" i="6" s="1"/>
  <c r="E268" i="6"/>
  <c r="AO268" i="6" s="1"/>
  <c r="AL267" i="6"/>
  <c r="BV267" i="6" s="1"/>
  <c r="AI267" i="6"/>
  <c r="DC267" i="6" s="1"/>
  <c r="P267" i="6"/>
  <c r="S267" i="6"/>
  <c r="AH266" i="6"/>
  <c r="AF266" i="6"/>
  <c r="J266" i="6"/>
  <c r="AT266" i="6" s="1"/>
  <c r="K266" i="6"/>
  <c r="CE266" i="6" s="1"/>
  <c r="AC265" i="6"/>
  <c r="Y265" i="6"/>
  <c r="AX265" i="6"/>
  <c r="CH265" i="6"/>
  <c r="I265" i="6"/>
  <c r="AS265" i="6" s="1"/>
  <c r="H265" i="6"/>
  <c r="CB265" i="6" s="1"/>
  <c r="V264" i="6"/>
  <c r="T264" i="6"/>
  <c r="BD264" i="6" s="1"/>
  <c r="X264" i="6"/>
  <c r="AV263" i="6"/>
  <c r="CF263" i="6"/>
  <c r="K262" i="6"/>
  <c r="J262" i="6"/>
  <c r="AT262" i="6" s="1"/>
  <c r="Z261" i="6"/>
  <c r="CT261" i="6" s="1"/>
  <c r="AC261" i="6"/>
  <c r="AX257" i="6"/>
  <c r="CH257" i="6"/>
  <c r="T256" i="6"/>
  <c r="BD256" i="6" s="1"/>
  <c r="U256" i="6"/>
  <c r="BE256" i="6" s="1"/>
  <c r="AD254" i="6"/>
  <c r="BN254" i="6" s="1"/>
  <c r="AH254" i="6"/>
  <c r="K254" i="6"/>
  <c r="CE254" i="6" s="1"/>
  <c r="J254" i="6"/>
  <c r="Y253" i="6"/>
  <c r="CS253" i="6" s="1"/>
  <c r="AC253" i="6"/>
  <c r="F252" i="6"/>
  <c r="E252" i="6"/>
  <c r="J250" i="6"/>
  <c r="AT250" i="6" s="1"/>
  <c r="K250" i="6"/>
  <c r="AU250" i="6" s="1"/>
  <c r="AB249" i="6"/>
  <c r="AC249" i="6"/>
  <c r="BM249" i="6" s="1"/>
  <c r="U248" i="6"/>
  <c r="V248" i="6"/>
  <c r="CP248" i="6" s="1"/>
  <c r="E248" i="6"/>
  <c r="G248" i="6"/>
  <c r="AQ248" i="6" s="1"/>
  <c r="AG246" i="6"/>
  <c r="DA246" i="6" s="1"/>
  <c r="AE246" i="6"/>
  <c r="CY246" i="6" s="1"/>
  <c r="AF246" i="6"/>
  <c r="CZ246" i="6" s="1"/>
  <c r="H245" i="6"/>
  <c r="AR245" i="6" s="1"/>
  <c r="I245" i="6"/>
  <c r="CC245" i="6" s="1"/>
  <c r="T244" i="6"/>
  <c r="X244" i="6"/>
  <c r="AW244" i="6"/>
  <c r="CG244" i="6"/>
  <c r="Q243" i="6"/>
  <c r="CK243" i="6" s="1"/>
  <c r="P243" i="6"/>
  <c r="AZ243" i="6" s="1"/>
  <c r="J242" i="6"/>
  <c r="K242" i="6"/>
  <c r="Y241" i="6"/>
  <c r="AA241" i="6"/>
  <c r="T240" i="6"/>
  <c r="W240" i="6"/>
  <c r="AH238" i="6"/>
  <c r="AD238" i="6"/>
  <c r="G232" i="6"/>
  <c r="AQ232" i="6" s="1"/>
  <c r="D232" i="6"/>
  <c r="AN232" i="6" s="1"/>
  <c r="AL231" i="6"/>
  <c r="AJ231" i="6"/>
  <c r="DD231" i="6" s="1"/>
  <c r="R231" i="6"/>
  <c r="Q231" i="6"/>
  <c r="AD230" i="6"/>
  <c r="AG230" i="6"/>
  <c r="BQ230" i="6" s="1"/>
  <c r="AY230" i="6"/>
  <c r="CI230" i="6"/>
  <c r="AC229" i="6"/>
  <c r="Y229" i="6"/>
  <c r="BI229" i="6" s="1"/>
  <c r="I229" i="6"/>
  <c r="H229" i="6"/>
  <c r="CB229" i="6" s="1"/>
  <c r="X228" i="6"/>
  <c r="U228" i="6"/>
  <c r="P227" i="6"/>
  <c r="Q227" i="6"/>
  <c r="BA227" i="6" s="1"/>
  <c r="AH226" i="6"/>
  <c r="DB226" i="6" s="1"/>
  <c r="AD226" i="6"/>
  <c r="CX226" i="6" s="1"/>
  <c r="J226" i="6"/>
  <c r="K226" i="6"/>
  <c r="Y225" i="6"/>
  <c r="AA225" i="6"/>
  <c r="S219" i="6"/>
  <c r="R219" i="6"/>
  <c r="AG218" i="6"/>
  <c r="DA218" i="6" s="1"/>
  <c r="AE218" i="6"/>
  <c r="BO218" i="6" s="1"/>
  <c r="I217" i="6"/>
  <c r="H217" i="6"/>
  <c r="AR217" i="6" s="1"/>
  <c r="V216" i="6"/>
  <c r="BF216" i="6" s="1"/>
  <c r="X216" i="6"/>
  <c r="BH216" i="6" s="1"/>
  <c r="W216" i="6"/>
  <c r="CQ216" i="6" s="1"/>
  <c r="E216" i="6"/>
  <c r="F216" i="6"/>
  <c r="AJ215" i="6"/>
  <c r="AK215" i="6"/>
  <c r="AH214" i="6"/>
  <c r="BR214" i="6" s="1"/>
  <c r="AG214" i="6"/>
  <c r="K214" i="6"/>
  <c r="AU214" i="6" s="1"/>
  <c r="J214" i="6"/>
  <c r="AT214" i="6" s="1"/>
  <c r="Y213" i="6"/>
  <c r="CS213" i="6" s="1"/>
  <c r="AC213" i="6"/>
  <c r="CW213" i="6" s="1"/>
  <c r="H213" i="6"/>
  <c r="I213" i="6"/>
  <c r="T212" i="6"/>
  <c r="BD212" i="6" s="1"/>
  <c r="V212" i="6"/>
  <c r="AH210" i="6"/>
  <c r="AE210" i="6"/>
  <c r="I209" i="6"/>
  <c r="H209" i="6"/>
  <c r="X208" i="6"/>
  <c r="CR208" i="6" s="1"/>
  <c r="T208" i="6"/>
  <c r="W208" i="6"/>
  <c r="AI207" i="6"/>
  <c r="AL207" i="6"/>
  <c r="J206" i="6"/>
  <c r="AT206" i="6" s="1"/>
  <c r="K206" i="6"/>
  <c r="CE206" i="6" s="1"/>
  <c r="AB205" i="6"/>
  <c r="Z205" i="6"/>
  <c r="BJ205" i="6" s="1"/>
  <c r="I205" i="6"/>
  <c r="CC205" i="6" s="1"/>
  <c r="H205" i="6"/>
  <c r="CB205" i="6" s="1"/>
  <c r="U204" i="6"/>
  <c r="CO204" i="6" s="1"/>
  <c r="T204" i="6"/>
  <c r="X204" i="6"/>
  <c r="S203" i="6"/>
  <c r="CM203" i="6" s="1"/>
  <c r="P203" i="6"/>
  <c r="CJ203" i="6" s="1"/>
  <c r="AG202" i="6"/>
  <c r="DA202" i="6" s="1"/>
  <c r="AD202" i="6"/>
  <c r="AC201" i="6"/>
  <c r="CW201" i="6" s="1"/>
  <c r="Z201" i="6"/>
  <c r="AB201" i="6"/>
  <c r="BL201" i="6" s="1"/>
  <c r="DE199" i="6"/>
  <c r="BU199" i="6"/>
  <c r="R199" i="6"/>
  <c r="S199" i="6"/>
  <c r="CM199" i="6" s="1"/>
  <c r="AG198" i="6"/>
  <c r="AH198" i="6"/>
  <c r="DB198" i="6" s="1"/>
  <c r="AD198" i="6"/>
  <c r="K198" i="6"/>
  <c r="CE198" i="6" s="1"/>
  <c r="J198" i="6"/>
  <c r="AB197" i="6"/>
  <c r="AC197" i="6"/>
  <c r="U192" i="6"/>
  <c r="BE192" i="6" s="1"/>
  <c r="T192" i="6"/>
  <c r="D192" i="6"/>
  <c r="AN192" i="6" s="1"/>
  <c r="G192" i="6"/>
  <c r="AQ192" i="6" s="1"/>
  <c r="AJ191" i="6"/>
  <c r="BT191" i="6" s="1"/>
  <c r="AK191" i="6"/>
  <c r="R191" i="6"/>
  <c r="BB191" i="6" s="1"/>
  <c r="P191" i="6"/>
  <c r="AH190" i="6"/>
  <c r="AE190" i="6"/>
  <c r="J190" i="6"/>
  <c r="K190" i="6"/>
  <c r="AU190" i="6" s="1"/>
  <c r="AB189" i="6"/>
  <c r="Y189" i="6"/>
  <c r="BI189" i="6" s="1"/>
  <c r="H189" i="6"/>
  <c r="I189" i="6"/>
  <c r="CC189" i="6" s="1"/>
  <c r="V188" i="6"/>
  <c r="BF188" i="6" s="1"/>
  <c r="W188" i="6"/>
  <c r="E188" i="6"/>
  <c r="AO188" i="6" s="1"/>
  <c r="F188" i="6"/>
  <c r="BZ188" i="6" s="1"/>
  <c r="AK187" i="6"/>
  <c r="BU187" i="6" s="1"/>
  <c r="AI187" i="6"/>
  <c r="AJ187" i="6"/>
  <c r="DD187" i="6" s="1"/>
  <c r="AL187" i="6"/>
  <c r="S187" i="6"/>
  <c r="P187" i="6"/>
  <c r="R187" i="6"/>
  <c r="Z185" i="6"/>
  <c r="CT185" i="6" s="1"/>
  <c r="AA185" i="6"/>
  <c r="CU185" i="6" s="1"/>
  <c r="I185" i="6"/>
  <c r="H185" i="6"/>
  <c r="AR185" i="6" s="1"/>
  <c r="U184" i="6"/>
  <c r="X184" i="6"/>
  <c r="CR184" i="6" s="1"/>
  <c r="E184" i="6"/>
  <c r="D184" i="6"/>
  <c r="AJ183" i="6"/>
  <c r="AK183" i="6"/>
  <c r="R183" i="6"/>
  <c r="BB183" i="6" s="1"/>
  <c r="P183" i="6"/>
  <c r="AZ183" i="6" s="1"/>
  <c r="AE182" i="6"/>
  <c r="BO182" i="6" s="1"/>
  <c r="AF182" i="6"/>
  <c r="K182" i="6"/>
  <c r="J182" i="6"/>
  <c r="CD182" i="6" s="1"/>
  <c r="Y181" i="6"/>
  <c r="BI181" i="6" s="1"/>
  <c r="AC181" i="6"/>
  <c r="CW181" i="6" s="1"/>
  <c r="Z181" i="6"/>
  <c r="X180" i="6"/>
  <c r="BH180" i="6" s="1"/>
  <c r="T180" i="6"/>
  <c r="G180" i="6"/>
  <c r="CA180" i="6" s="1"/>
  <c r="D180" i="6"/>
  <c r="AN180" i="6" s="1"/>
  <c r="AJ179" i="6"/>
  <c r="DD179" i="6" s="1"/>
  <c r="AI179" i="6"/>
  <c r="AH178" i="6"/>
  <c r="BR178" i="6" s="1"/>
  <c r="AF178" i="6"/>
  <c r="AC177" i="6"/>
  <c r="BM177" i="6" s="1"/>
  <c r="AB177" i="6"/>
  <c r="BL177" i="6" s="1"/>
  <c r="I177" i="6"/>
  <c r="AS177" i="6" s="1"/>
  <c r="H177" i="6"/>
  <c r="V176" i="6"/>
  <c r="CP176" i="6" s="1"/>
  <c r="X176" i="6"/>
  <c r="E176" i="6"/>
  <c r="AO176" i="6" s="1"/>
  <c r="F176" i="6"/>
  <c r="BZ176" i="6" s="1"/>
  <c r="AI175" i="6"/>
  <c r="AL175" i="6"/>
  <c r="DF175" i="6" s="1"/>
  <c r="AG174" i="6"/>
  <c r="AF174" i="6"/>
  <c r="J174" i="6"/>
  <c r="AT174" i="6" s="1"/>
  <c r="K174" i="6"/>
  <c r="Z173" i="6"/>
  <c r="BJ173" i="6" s="1"/>
  <c r="AB173" i="6"/>
  <c r="I173" i="6"/>
  <c r="CC173" i="6" s="1"/>
  <c r="H173" i="6"/>
  <c r="X172" i="6"/>
  <c r="CR172" i="6" s="1"/>
  <c r="T172" i="6"/>
  <c r="U172" i="6"/>
  <c r="BE172" i="6" s="1"/>
  <c r="S171" i="6"/>
  <c r="P171" i="6"/>
  <c r="AG170" i="6"/>
  <c r="AD170" i="6"/>
  <c r="BN170" i="6" s="1"/>
  <c r="K170" i="6"/>
  <c r="J170" i="6"/>
  <c r="AT170" i="6" s="1"/>
  <c r="Z169" i="6"/>
  <c r="AB169" i="6"/>
  <c r="CV169" i="6" s="1"/>
  <c r="AC169" i="6"/>
  <c r="U168" i="6"/>
  <c r="V168" i="6"/>
  <c r="Q167" i="6"/>
  <c r="P167" i="6"/>
  <c r="S167" i="6"/>
  <c r="CM167" i="6" s="1"/>
  <c r="AG166" i="6"/>
  <c r="DA166" i="6" s="1"/>
  <c r="AE166" i="6"/>
  <c r="BO166" i="6" s="1"/>
  <c r="J166" i="6"/>
  <c r="AT166" i="6" s="1"/>
  <c r="K166" i="6"/>
  <c r="CE166" i="6" s="1"/>
  <c r="AC165" i="6"/>
  <c r="BM165" i="6" s="1"/>
  <c r="Y165" i="6"/>
  <c r="H165" i="6"/>
  <c r="AR165" i="6" s="1"/>
  <c r="I165" i="6"/>
  <c r="CC165" i="6" s="1"/>
  <c r="V164" i="6"/>
  <c r="W164" i="6"/>
  <c r="CQ164" i="6" s="1"/>
  <c r="D164" i="6"/>
  <c r="G164" i="6"/>
  <c r="CA164" i="6" s="1"/>
  <c r="E164" i="6"/>
  <c r="AF162" i="6"/>
  <c r="AH162" i="6"/>
  <c r="T160" i="6"/>
  <c r="CN160" i="6" s="1"/>
  <c r="U160" i="6"/>
  <c r="AC157" i="6"/>
  <c r="BM157" i="6" s="1"/>
  <c r="AA157" i="6"/>
  <c r="CU157" i="6" s="1"/>
  <c r="AD150" i="6"/>
  <c r="AG150" i="6"/>
  <c r="DA150" i="6" s="1"/>
  <c r="H149" i="6"/>
  <c r="I149" i="6"/>
  <c r="AL147" i="6"/>
  <c r="AK147" i="6"/>
  <c r="AF146" i="6"/>
  <c r="AG146" i="6"/>
  <c r="J146" i="6"/>
  <c r="K146" i="6"/>
  <c r="Z145" i="6"/>
  <c r="CT145" i="6" s="1"/>
  <c r="AB145" i="6"/>
  <c r="AW144" i="6"/>
  <c r="CG144" i="6"/>
  <c r="AL143" i="6"/>
  <c r="BV143" i="6" s="1"/>
  <c r="AI143" i="6"/>
  <c r="DA142" i="6"/>
  <c r="BQ142" i="6"/>
  <c r="K142" i="6"/>
  <c r="CE142" i="6" s="1"/>
  <c r="J142" i="6"/>
  <c r="Y141" i="6"/>
  <c r="CS141" i="6" s="1"/>
  <c r="AC141" i="6"/>
  <c r="AB141" i="6"/>
  <c r="AI139" i="6"/>
  <c r="BS139" i="6" s="1"/>
  <c r="AL139" i="6"/>
  <c r="AH138" i="6"/>
  <c r="AD138" i="6"/>
  <c r="Y137" i="6"/>
  <c r="AA137" i="6"/>
  <c r="BK137" i="6" s="1"/>
  <c r="P135" i="6"/>
  <c r="S135" i="6"/>
  <c r="CM135" i="6" s="1"/>
  <c r="AA133" i="6"/>
  <c r="Y133" i="6"/>
  <c r="BI133" i="6" s="1"/>
  <c r="AE130" i="6"/>
  <c r="AF130" i="6"/>
  <c r="BP130" i="6" s="1"/>
  <c r="AB129" i="6"/>
  <c r="AA129" i="6"/>
  <c r="AK127" i="6"/>
  <c r="AI127" i="6"/>
  <c r="DC127" i="6" s="1"/>
  <c r="AC125" i="6"/>
  <c r="BM125" i="6" s="1"/>
  <c r="AB125" i="6"/>
  <c r="AK123" i="6"/>
  <c r="AI123" i="6"/>
  <c r="K122" i="6"/>
  <c r="J122" i="6"/>
  <c r="AT122" i="6" s="1"/>
  <c r="AC121" i="6"/>
  <c r="Y121" i="6"/>
  <c r="BI121" i="6" s="1"/>
  <c r="H121" i="6"/>
  <c r="I121" i="6"/>
  <c r="CC121" i="6" s="1"/>
  <c r="AD118" i="6"/>
  <c r="AF118" i="6"/>
  <c r="AH118" i="6"/>
  <c r="F116" i="6"/>
  <c r="BZ116" i="6" s="1"/>
  <c r="G116" i="6"/>
  <c r="AF114" i="6"/>
  <c r="BP114" i="6" s="1"/>
  <c r="AG114" i="6"/>
  <c r="AA113" i="6"/>
  <c r="BK113" i="6" s="1"/>
  <c r="AC113" i="6"/>
  <c r="W112" i="6"/>
  <c r="CQ112" i="6" s="1"/>
  <c r="V112" i="6"/>
  <c r="BF112" i="6" s="1"/>
  <c r="I109" i="6"/>
  <c r="AS109" i="6" s="1"/>
  <c r="H109" i="6"/>
  <c r="CB109" i="6" s="1"/>
  <c r="T108" i="6"/>
  <c r="BD108" i="6" s="1"/>
  <c r="X108" i="6"/>
  <c r="AL107" i="6"/>
  <c r="DF107" i="6" s="1"/>
  <c r="AI107" i="6"/>
  <c r="AK107" i="6"/>
  <c r="AE106" i="6"/>
  <c r="BO106" i="6" s="1"/>
  <c r="AH106" i="6"/>
  <c r="BR106" i="6" s="1"/>
  <c r="J106" i="6"/>
  <c r="K106" i="6"/>
  <c r="AU106" i="6" s="1"/>
  <c r="AC105" i="6"/>
  <c r="Y105" i="6"/>
  <c r="CS105" i="6" s="1"/>
  <c r="H105" i="6"/>
  <c r="I105" i="6"/>
  <c r="CC105" i="6" s="1"/>
  <c r="T104" i="6"/>
  <c r="V104" i="6"/>
  <c r="AE102" i="6"/>
  <c r="AG102" i="6"/>
  <c r="DA102" i="6" s="1"/>
  <c r="Z101" i="6"/>
  <c r="BJ101" i="6" s="1"/>
  <c r="AA101" i="6"/>
  <c r="BK101" i="6" s="1"/>
  <c r="K98" i="6"/>
  <c r="J98" i="6"/>
  <c r="AT98" i="6" s="1"/>
  <c r="AJ87" i="6"/>
  <c r="AL87" i="6"/>
  <c r="DF87" i="6" s="1"/>
  <c r="AF86" i="6"/>
  <c r="AH86" i="6"/>
  <c r="BR86" i="6" s="1"/>
  <c r="J86" i="6"/>
  <c r="CD86" i="6" s="1"/>
  <c r="K86" i="6"/>
  <c r="CE86" i="6" s="1"/>
  <c r="AC85" i="6"/>
  <c r="Z85" i="6"/>
  <c r="BJ85" i="6" s="1"/>
  <c r="J82" i="6"/>
  <c r="K82" i="6"/>
  <c r="AU82" i="6" s="1"/>
  <c r="W80" i="6"/>
  <c r="V80" i="6"/>
  <c r="BF80" i="6" s="1"/>
  <c r="Q79" i="6"/>
  <c r="S79" i="6"/>
  <c r="CM79" i="6" s="1"/>
  <c r="AE78" i="6"/>
  <c r="AD78" i="6"/>
  <c r="CX78" i="6" s="1"/>
  <c r="K78" i="6"/>
  <c r="J78" i="6"/>
  <c r="AT78" i="6" s="1"/>
  <c r="W76" i="6"/>
  <c r="CQ76" i="6" s="1"/>
  <c r="U76" i="6"/>
  <c r="CO76" i="6" s="1"/>
  <c r="K74" i="6"/>
  <c r="AU74" i="6" s="1"/>
  <c r="J74" i="6"/>
  <c r="CD74" i="6" s="1"/>
  <c r="Z73" i="6"/>
  <c r="AC73" i="6"/>
  <c r="Y73" i="6"/>
  <c r="W72" i="6"/>
  <c r="CQ72" i="6" s="1"/>
  <c r="U72" i="6"/>
  <c r="BE72" i="6" s="1"/>
  <c r="AD70" i="6"/>
  <c r="BN70" i="6" s="1"/>
  <c r="AF70" i="6"/>
  <c r="CZ70" i="6" s="1"/>
  <c r="T68" i="6"/>
  <c r="CN68" i="6" s="1"/>
  <c r="X68" i="6"/>
  <c r="H65" i="6"/>
  <c r="AR65" i="6" s="1"/>
  <c r="I65" i="6"/>
  <c r="U64" i="6"/>
  <c r="BE64" i="6" s="1"/>
  <c r="T64" i="6"/>
  <c r="AD62" i="6"/>
  <c r="BN62" i="6" s="1"/>
  <c r="AG62" i="6"/>
  <c r="H61" i="6"/>
  <c r="CB61" i="6" s="1"/>
  <c r="I61" i="6"/>
  <c r="W60" i="6"/>
  <c r="CQ60" i="6" s="1"/>
  <c r="X60" i="6"/>
  <c r="AK59" i="6"/>
  <c r="DE59" i="6" s="1"/>
  <c r="AI59" i="6"/>
  <c r="J58" i="6"/>
  <c r="AT58" i="6" s="1"/>
  <c r="K58" i="6"/>
  <c r="Z57" i="6"/>
  <c r="BJ57" i="6" s="1"/>
  <c r="AA57" i="6"/>
  <c r="T56" i="6"/>
  <c r="BD56" i="6" s="1"/>
  <c r="X56" i="6"/>
  <c r="CR56" i="6" s="1"/>
  <c r="E56" i="6"/>
  <c r="BY56" i="6" s="1"/>
  <c r="F56" i="6"/>
  <c r="BZ56" i="6" s="1"/>
  <c r="AI55" i="6"/>
  <c r="BS55" i="6" s="1"/>
  <c r="AL55" i="6"/>
  <c r="K54" i="6"/>
  <c r="AU54" i="6" s="1"/>
  <c r="J54" i="6"/>
  <c r="AC53" i="6"/>
  <c r="CW53" i="6" s="1"/>
  <c r="AB53" i="6"/>
  <c r="I53" i="6"/>
  <c r="CC53" i="6" s="1"/>
  <c r="H53" i="6"/>
  <c r="G52" i="6"/>
  <c r="E52" i="6"/>
  <c r="AF50" i="6"/>
  <c r="BP50" i="6" s="1"/>
  <c r="AD50" i="6"/>
  <c r="AE50" i="6"/>
  <c r="BO50" i="6" s="1"/>
  <c r="K50" i="6"/>
  <c r="J50" i="6"/>
  <c r="I49" i="6"/>
  <c r="H49" i="6"/>
  <c r="W48" i="6"/>
  <c r="V48" i="6"/>
  <c r="CP48" i="6" s="1"/>
  <c r="AC45" i="6"/>
  <c r="Y45" i="6"/>
  <c r="CS45" i="6" s="1"/>
  <c r="T44" i="6"/>
  <c r="X44" i="6"/>
  <c r="CR44" i="6" s="1"/>
  <c r="W44" i="6"/>
  <c r="BO34" i="6"/>
  <c r="CY34" i="6"/>
  <c r="Z29" i="6"/>
  <c r="CT29" i="6" s="1"/>
  <c r="AA29" i="6"/>
  <c r="V28" i="6"/>
  <c r="CP28" i="6" s="1"/>
  <c r="W28" i="6"/>
  <c r="BG28" i="6" s="1"/>
  <c r="G28" i="6"/>
  <c r="CA28" i="6" s="1"/>
  <c r="F28" i="6"/>
  <c r="AP28" i="6" s="1"/>
  <c r="D28" i="6"/>
  <c r="BX28" i="6" s="1"/>
  <c r="AJ27" i="6"/>
  <c r="AI27" i="6"/>
  <c r="BS27" i="6" s="1"/>
  <c r="AD26" i="6"/>
  <c r="AH26" i="6"/>
  <c r="DB26" i="6" s="1"/>
  <c r="AA25" i="6"/>
  <c r="CU25" i="6" s="1"/>
  <c r="AB25" i="6"/>
  <c r="BL25" i="6" s="1"/>
  <c r="H25" i="6"/>
  <c r="I25" i="6"/>
  <c r="CC25" i="6" s="1"/>
  <c r="W24" i="6"/>
  <c r="T24" i="6"/>
  <c r="BD24" i="6" s="1"/>
  <c r="CG24" i="6"/>
  <c r="AW24" i="6"/>
  <c r="E24" i="6"/>
  <c r="AO24" i="6" s="1"/>
  <c r="G24" i="6"/>
  <c r="AL23" i="6"/>
  <c r="DF23" i="6" s="1"/>
  <c r="AK23" i="6"/>
  <c r="DE23" i="6" s="1"/>
  <c r="AI23" i="6"/>
  <c r="BS23" i="6" s="1"/>
  <c r="AD22" i="6"/>
  <c r="AE22" i="6"/>
  <c r="CI22" i="6"/>
  <c r="AY22" i="6"/>
  <c r="K22" i="6"/>
  <c r="J22" i="6"/>
  <c r="CD22" i="6" s="1"/>
  <c r="Z21" i="6"/>
  <c r="AC21" i="6"/>
  <c r="BM21" i="6" s="1"/>
  <c r="AB21" i="6"/>
  <c r="BL21" i="6" s="1"/>
  <c r="CH21" i="6"/>
  <c r="AX21" i="6"/>
  <c r="V20" i="6"/>
  <c r="BF20" i="6" s="1"/>
  <c r="W20" i="6"/>
  <c r="G20" i="6"/>
  <c r="F20" i="6"/>
  <c r="D20" i="6"/>
  <c r="BX20" i="6" s="1"/>
  <c r="AJ19" i="6"/>
  <c r="AK19" i="6"/>
  <c r="DE19" i="6" s="1"/>
  <c r="P19" i="6"/>
  <c r="S19" i="6"/>
  <c r="R19" i="6"/>
  <c r="BB19" i="6" s="1"/>
  <c r="CI18" i="6"/>
  <c r="AY18" i="6"/>
  <c r="F16" i="6"/>
  <c r="AP16" i="6" s="1"/>
  <c r="E16" i="6"/>
  <c r="AO16" i="6" s="1"/>
  <c r="AL15" i="6"/>
  <c r="BV15" i="6" s="1"/>
  <c r="AI15" i="6"/>
  <c r="BS15" i="6" s="1"/>
  <c r="AC13" i="6"/>
  <c r="AB13" i="6"/>
  <c r="AI11" i="6"/>
  <c r="AJ11" i="6"/>
  <c r="DD11" i="6" s="1"/>
  <c r="AL11" i="6"/>
  <c r="Q11" i="6"/>
  <c r="R11" i="6"/>
  <c r="CL11" i="6" s="1"/>
  <c r="CF11" i="6"/>
  <c r="AV11" i="6"/>
  <c r="J10" i="6"/>
  <c r="AT10" i="6" s="1"/>
  <c r="K10" i="6"/>
  <c r="CG8" i="6"/>
  <c r="AW8" i="6"/>
  <c r="AJ7" i="6"/>
  <c r="AL7" i="6"/>
  <c r="DF7" i="6" s="1"/>
  <c r="R7" i="6"/>
  <c r="CL7" i="6" s="1"/>
  <c r="P7" i="6"/>
  <c r="CJ7" i="6" s="1"/>
  <c r="AC17" i="6"/>
  <c r="Y13" i="6"/>
  <c r="BI13" i="6" s="1"/>
  <c r="P11" i="6"/>
  <c r="CJ11" i="6" s="1"/>
  <c r="AX17" i="6"/>
  <c r="CB21" i="6"/>
  <c r="I21" i="6"/>
  <c r="AS21" i="6" s="1"/>
  <c r="AW20" i="6"/>
  <c r="AF22" i="6"/>
  <c r="BP22" i="6" s="1"/>
  <c r="T28" i="6"/>
  <c r="J18" i="6"/>
  <c r="Y21" i="6"/>
  <c r="BI21" i="6" s="1"/>
  <c r="AE26" i="6"/>
  <c r="CI26" i="6"/>
  <c r="DB46" i="6"/>
  <c r="AK11" i="6"/>
  <c r="DE11" i="6" s="1"/>
  <c r="V12" i="6"/>
  <c r="Q7" i="6"/>
  <c r="CK7" i="6" s="1"/>
  <c r="CI34" i="6"/>
  <c r="BF144" i="6"/>
  <c r="BU155" i="6"/>
  <c r="AX41" i="6"/>
  <c r="AY238" i="6"/>
  <c r="AY192" i="6"/>
  <c r="CP196" i="6"/>
  <c r="AX225" i="6"/>
  <c r="CH241" i="6"/>
  <c r="DD263" i="6"/>
  <c r="CN279" i="6"/>
  <c r="AQ168" i="6"/>
  <c r="AX233" i="6"/>
  <c r="AV265" i="6"/>
  <c r="CF249" i="6"/>
  <c r="AR161" i="6"/>
  <c r="AW214" i="6"/>
  <c r="CF254" i="6"/>
  <c r="AX221" i="6"/>
  <c r="CH281" i="6"/>
  <c r="CF299" i="6"/>
  <c r="AV283" i="6"/>
  <c r="AW324" i="6"/>
  <c r="CW332" i="6"/>
  <c r="CI358" i="6"/>
  <c r="CE342" i="6"/>
  <c r="BO346" i="6"/>
  <c r="CF379" i="6"/>
  <c r="CH333" i="6"/>
  <c r="CH345" i="6"/>
  <c r="CF267" i="6"/>
  <c r="CF389" i="6"/>
  <c r="AX403" i="6"/>
  <c r="DF415" i="6"/>
  <c r="CZ637" i="6"/>
  <c r="BP637" i="6"/>
  <c r="BZ611" i="6"/>
  <c r="AP611" i="6"/>
  <c r="CP595" i="6"/>
  <c r="BF595" i="6"/>
  <c r="V408" i="6"/>
  <c r="BF408" i="6" s="1"/>
  <c r="CP407" i="6"/>
  <c r="BF407" i="6"/>
  <c r="T376" i="6"/>
  <c r="BD376" i="6" s="1"/>
  <c r="AA357" i="6"/>
  <c r="CU357" i="6" s="1"/>
  <c r="I357" i="6"/>
  <c r="AS357" i="6" s="1"/>
  <c r="F356" i="6"/>
  <c r="AP356" i="6" s="1"/>
  <c r="P355" i="6"/>
  <c r="AH354" i="6"/>
  <c r="DB354" i="6" s="1"/>
  <c r="P347" i="6"/>
  <c r="CJ347" i="6" s="1"/>
  <c r="AH346" i="6"/>
  <c r="DB346" i="6" s="1"/>
  <c r="DB345" i="6"/>
  <c r="BR345" i="6"/>
  <c r="AL343" i="6"/>
  <c r="DF343" i="6" s="1"/>
  <c r="AJ319" i="6"/>
  <c r="S311" i="6"/>
  <c r="AF310" i="6"/>
  <c r="BP310" i="6" s="1"/>
  <c r="AF306" i="6"/>
  <c r="CZ306" i="6" s="1"/>
  <c r="AB297" i="6"/>
  <c r="BL297" i="6" s="1"/>
  <c r="AE290" i="6"/>
  <c r="BR289" i="6"/>
  <c r="DB289" i="6"/>
  <c r="J210" i="6"/>
  <c r="AB209" i="6"/>
  <c r="CV209" i="6" s="1"/>
  <c r="CY173" i="6"/>
  <c r="BO173" i="6"/>
  <c r="AG162" i="6"/>
  <c r="DA162" i="6" s="1"/>
  <c r="CH156" i="6"/>
  <c r="AX156" i="6"/>
  <c r="DD154" i="6"/>
  <c r="BT154" i="6"/>
  <c r="AW148" i="6"/>
  <c r="AG138" i="6"/>
  <c r="P127" i="6"/>
  <c r="CJ127" i="6" s="1"/>
  <c r="AH126" i="6"/>
  <c r="AB97" i="6"/>
  <c r="BL97" i="6" s="1"/>
  <c r="V96" i="6"/>
  <c r="CP96" i="6" s="1"/>
  <c r="AA93" i="6"/>
  <c r="CU93" i="6" s="1"/>
  <c r="DB577" i="6"/>
  <c r="P427" i="6"/>
  <c r="AZ427" i="6" s="1"/>
  <c r="CZ417" i="6"/>
  <c r="BP417" i="6"/>
  <c r="BK368" i="6"/>
  <c r="CU368" i="6"/>
  <c r="BD255" i="6"/>
  <c r="CN255" i="6"/>
  <c r="BL253" i="6"/>
  <c r="CV253" i="6"/>
  <c r="CQ195" i="6"/>
  <c r="BG195" i="6"/>
  <c r="AX188" i="6"/>
  <c r="CH188" i="6"/>
  <c r="BJ52" i="6"/>
  <c r="CT52" i="6"/>
  <c r="AX483" i="6"/>
  <c r="CH483" i="6"/>
  <c r="CH427" i="6"/>
  <c r="AX427" i="6"/>
  <c r="D391" i="3"/>
  <c r="AX387" i="6"/>
  <c r="CH387" i="6"/>
  <c r="AW298" i="6"/>
  <c r="CG298" i="6"/>
  <c r="CH255" i="6"/>
  <c r="AX255" i="6"/>
  <c r="AX219" i="6"/>
  <c r="CH219" i="6"/>
  <c r="CG198" i="6"/>
  <c r="AW198" i="6"/>
  <c r="E197" i="3"/>
  <c r="AX187" i="6"/>
  <c r="CH187" i="6"/>
  <c r="CF157" i="6"/>
  <c r="AV157" i="6"/>
  <c r="BH146" i="6"/>
  <c r="CR146" i="6"/>
  <c r="BJ131" i="6"/>
  <c r="CT131" i="6"/>
  <c r="AV129" i="6"/>
  <c r="CF129" i="6"/>
  <c r="CD128" i="6"/>
  <c r="AT128" i="6"/>
  <c r="BN124" i="6"/>
  <c r="CX124" i="6"/>
  <c r="AS123" i="6"/>
  <c r="CC123" i="6"/>
  <c r="CI120" i="6"/>
  <c r="AY120" i="6"/>
  <c r="CH115" i="6"/>
  <c r="AX115" i="6"/>
  <c r="CG110" i="6"/>
  <c r="AW110" i="6"/>
  <c r="BM99" i="6"/>
  <c r="CW99" i="6"/>
  <c r="DD89" i="6"/>
  <c r="BT89" i="6"/>
  <c r="CO66" i="6"/>
  <c r="BE66" i="6"/>
  <c r="CH63" i="6"/>
  <c r="AX63" i="6"/>
  <c r="CG62" i="6"/>
  <c r="AW62" i="6"/>
  <c r="CG58" i="6"/>
  <c r="AW58" i="6"/>
  <c r="CI56" i="6"/>
  <c r="AY56" i="6"/>
  <c r="CF49" i="6"/>
  <c r="AV49" i="6"/>
  <c r="CI48" i="6"/>
  <c r="AY48" i="6"/>
  <c r="AW46" i="6"/>
  <c r="CG46" i="6"/>
  <c r="S45" i="6"/>
  <c r="R45" i="6"/>
  <c r="AD36" i="6"/>
  <c r="BN36" i="6" s="1"/>
  <c r="AF36" i="6"/>
  <c r="AY24" i="6"/>
  <c r="CI24" i="6"/>
  <c r="J24" i="6"/>
  <c r="CD24" i="6" s="1"/>
  <c r="K24" i="6"/>
  <c r="S21" i="6"/>
  <c r="R21" i="6"/>
  <c r="CL21" i="6" s="1"/>
  <c r="CF21" i="6"/>
  <c r="AV21" i="6"/>
  <c r="T18" i="6"/>
  <c r="V18" i="6"/>
  <c r="BF18" i="6" s="1"/>
  <c r="E18" i="6"/>
  <c r="AO18" i="6" s="1"/>
  <c r="D18" i="6"/>
  <c r="BX18" i="6" s="1"/>
  <c r="AL17" i="6"/>
  <c r="AJ17" i="6"/>
  <c r="AD16" i="6"/>
  <c r="CX16" i="6" s="1"/>
  <c r="AE16" i="6"/>
  <c r="CY16" i="6" s="1"/>
  <c r="AS15" i="6"/>
  <c r="CC15" i="6"/>
  <c r="AW14" i="6"/>
  <c r="CG14" i="6"/>
  <c r="D14" i="6"/>
  <c r="G14" i="6"/>
  <c r="E14" i="6"/>
  <c r="CF13" i="6"/>
  <c r="AV13" i="6"/>
  <c r="AG12" i="6"/>
  <c r="AF12" i="6"/>
  <c r="CZ12" i="6" s="1"/>
  <c r="AH12" i="6"/>
  <c r="AB11" i="6"/>
  <c r="AA11" i="6"/>
  <c r="BK11" i="6" s="1"/>
  <c r="Y11" i="6"/>
  <c r="BS9" i="6"/>
  <c r="DC9" i="6"/>
  <c r="AD8" i="6"/>
  <c r="AH8" i="6"/>
  <c r="BR8" i="6" s="1"/>
  <c r="CO531" i="6"/>
  <c r="BE531" i="6"/>
  <c r="CV677" i="6"/>
  <c r="BL677" i="6"/>
  <c r="DE418" i="6"/>
  <c r="BA442" i="6"/>
  <c r="BL449" i="6"/>
  <c r="BA458" i="6"/>
  <c r="BF431" i="6"/>
  <c r="BK580" i="6"/>
  <c r="DA566" i="6"/>
  <c r="AR648" i="6"/>
  <c r="BD635" i="6"/>
  <c r="CN635" i="6"/>
  <c r="BL628" i="6"/>
  <c r="CV628" i="6"/>
  <c r="BH628" i="6"/>
  <c r="CR628" i="6"/>
  <c r="BG592" i="6"/>
  <c r="CQ592" i="6"/>
  <c r="BR533" i="6"/>
  <c r="DB533" i="6"/>
  <c r="BD515" i="6"/>
  <c r="CN515" i="6"/>
  <c r="AW476" i="6"/>
  <c r="CG476" i="6"/>
  <c r="BU446" i="6"/>
  <c r="DE446" i="6"/>
  <c r="CP387" i="6"/>
  <c r="BF387" i="6"/>
  <c r="BT378" i="6"/>
  <c r="DD378" i="6"/>
  <c r="CR375" i="6"/>
  <c r="BH375" i="6"/>
  <c r="BR361" i="6"/>
  <c r="DB361" i="6"/>
  <c r="CH549" i="6"/>
  <c r="AX549" i="6"/>
  <c r="BB479" i="6"/>
  <c r="CL479" i="6"/>
  <c r="AQ424" i="6"/>
  <c r="CA424" i="6"/>
  <c r="BV411" i="6"/>
  <c r="DF411" i="6"/>
  <c r="BQ406" i="6"/>
  <c r="DA406" i="6"/>
  <c r="CL391" i="6"/>
  <c r="BB391" i="6"/>
  <c r="CN71" i="6"/>
  <c r="AZ126" i="6"/>
  <c r="CJ138" i="6"/>
  <c r="CY197" i="6"/>
  <c r="DE126" i="6"/>
  <c r="AZ178" i="6"/>
  <c r="AP211" i="6"/>
  <c r="CW272" i="6"/>
  <c r="CD277" i="6"/>
  <c r="DC318" i="6"/>
  <c r="AV326" i="6"/>
  <c r="AZ218" i="6"/>
  <c r="CD353" i="6"/>
  <c r="BH355" i="6"/>
  <c r="BP401" i="6"/>
  <c r="BU434" i="6"/>
  <c r="AW360" i="6"/>
  <c r="AV491" i="6"/>
  <c r="BK320" i="6"/>
  <c r="AP483" i="6"/>
  <c r="BY536" i="6"/>
  <c r="BC595" i="6"/>
  <c r="BL604" i="6"/>
  <c r="AR624" i="6"/>
  <c r="BG647" i="6"/>
  <c r="CB628" i="6"/>
  <c r="CP639" i="6"/>
  <c r="CQ639" i="6"/>
  <c r="BG639" i="6"/>
  <c r="DC630" i="6"/>
  <c r="BS630" i="6"/>
  <c r="AV519" i="6"/>
  <c r="CF519" i="6"/>
  <c r="BU442" i="6"/>
  <c r="DE442" i="6"/>
  <c r="CZ421" i="6"/>
  <c r="BP421" i="6"/>
  <c r="BA390" i="6"/>
  <c r="CK390" i="6"/>
  <c r="BN385" i="6"/>
  <c r="CX385" i="6"/>
  <c r="CQ260" i="6"/>
  <c r="BG260" i="6"/>
  <c r="AW252" i="6"/>
  <c r="CG252" i="6"/>
  <c r="BC230" i="6"/>
  <c r="CM230" i="6"/>
  <c r="AT229" i="6"/>
  <c r="CD229" i="6"/>
  <c r="DE227" i="6"/>
  <c r="BU227" i="6"/>
  <c r="CM222" i="6"/>
  <c r="BC222" i="6"/>
  <c r="BU646" i="6"/>
  <c r="DE646" i="6"/>
  <c r="CP579" i="6"/>
  <c r="BF579" i="6"/>
  <c r="DF523" i="6"/>
  <c r="BV523" i="6"/>
  <c r="CV512" i="6"/>
  <c r="BL512" i="6"/>
  <c r="BD495" i="6"/>
  <c r="CN495" i="6"/>
  <c r="CP443" i="6"/>
  <c r="BF443" i="6"/>
  <c r="BP441" i="6"/>
  <c r="CZ441" i="6"/>
  <c r="AP411" i="6"/>
  <c r="BZ411" i="6"/>
  <c r="BZ395" i="6"/>
  <c r="AP395" i="6"/>
  <c r="BK392" i="6"/>
  <c r="CU392" i="6"/>
  <c r="BC326" i="6"/>
  <c r="CM326" i="6"/>
  <c r="AQ311" i="6"/>
  <c r="CA311" i="6"/>
  <c r="CV309" i="6"/>
  <c r="BL309" i="6"/>
  <c r="BA283" i="6"/>
  <c r="BM276" i="6"/>
  <c r="CW276" i="6"/>
  <c r="BL173" i="6"/>
  <c r="CV173" i="6"/>
  <c r="CP163" i="6"/>
  <c r="BF163" i="6"/>
  <c r="CH515" i="6"/>
  <c r="AX515" i="6"/>
  <c r="AX475" i="6"/>
  <c r="CH475" i="6"/>
  <c r="CI428" i="6"/>
  <c r="AY428" i="6"/>
  <c r="CF397" i="6"/>
  <c r="AV397" i="6"/>
  <c r="CW240" i="6"/>
  <c r="AP195" i="6"/>
  <c r="DF214" i="6"/>
  <c r="BT258" i="6"/>
  <c r="BD227" i="6"/>
  <c r="CT220" i="6"/>
  <c r="DB245" i="6"/>
  <c r="BE319" i="6"/>
  <c r="CF234" i="6"/>
  <c r="AT297" i="6"/>
  <c r="AS340" i="6"/>
  <c r="CN299" i="6"/>
  <c r="DB385" i="6"/>
  <c r="CK414" i="6"/>
  <c r="BF447" i="6"/>
  <c r="CM518" i="6"/>
  <c r="CU440" i="6"/>
  <c r="CP643" i="6"/>
  <c r="BG603" i="6"/>
  <c r="BC538" i="6"/>
  <c r="CM538" i="6"/>
  <c r="AN499" i="6"/>
  <c r="BX499" i="6"/>
  <c r="BU498" i="6"/>
  <c r="DE498" i="6"/>
  <c r="BD483" i="6"/>
  <c r="CN483" i="6"/>
  <c r="AQ463" i="6"/>
  <c r="BU462" i="6"/>
  <c r="DE462" i="6"/>
  <c r="BQ462" i="6"/>
  <c r="DA462" i="6"/>
  <c r="AR461" i="6"/>
  <c r="AQ416" i="6"/>
  <c r="CA416" i="6"/>
  <c r="CP399" i="6"/>
  <c r="BF399" i="6"/>
  <c r="BD383" i="6"/>
  <c r="CN383" i="6"/>
  <c r="DD374" i="6"/>
  <c r="BT374" i="6"/>
  <c r="CF374" i="6"/>
  <c r="AV374" i="6"/>
  <c r="BE368" i="6"/>
  <c r="CO368" i="6"/>
  <c r="CA359" i="6"/>
  <c r="AQ359" i="6"/>
  <c r="AP355" i="6"/>
  <c r="BZ355" i="6"/>
  <c r="BN341" i="6"/>
  <c r="CX341" i="6"/>
  <c r="BN337" i="6"/>
  <c r="CX337" i="6"/>
  <c r="BP317" i="6"/>
  <c r="CZ317" i="6"/>
  <c r="BK316" i="6"/>
  <c r="CU316" i="6"/>
  <c r="CP315" i="6"/>
  <c r="BF315" i="6"/>
  <c r="BD311" i="6"/>
  <c r="CN311" i="6"/>
  <c r="AS288" i="6"/>
  <c r="CC288" i="6"/>
  <c r="AE598" i="6"/>
  <c r="BO598" i="6" s="1"/>
  <c r="AH598" i="6"/>
  <c r="Z597" i="6"/>
  <c r="Y597" i="6"/>
  <c r="CS597" i="6" s="1"/>
  <c r="I597" i="6"/>
  <c r="CC597" i="6" s="1"/>
  <c r="H597" i="6"/>
  <c r="CB597" i="6" s="1"/>
  <c r="W596" i="6"/>
  <c r="U596" i="6"/>
  <c r="BE596" i="6" s="1"/>
  <c r="G596" i="6"/>
  <c r="CA596" i="6" s="1"/>
  <c r="F596" i="6"/>
  <c r="BZ596" i="6" s="1"/>
  <c r="R595" i="6"/>
  <c r="BB595" i="6" s="1"/>
  <c r="Q595" i="6"/>
  <c r="BA595" i="6" s="1"/>
  <c r="AG594" i="6"/>
  <c r="DA594" i="6" s="1"/>
  <c r="AD594" i="6"/>
  <c r="CX594" i="6" s="1"/>
  <c r="AB593" i="6"/>
  <c r="BL593" i="6" s="1"/>
  <c r="AC593" i="6"/>
  <c r="U592" i="6"/>
  <c r="CO592" i="6" s="1"/>
  <c r="X592" i="6"/>
  <c r="P591" i="6"/>
  <c r="S591" i="6"/>
  <c r="CM591" i="6" s="1"/>
  <c r="AE590" i="6"/>
  <c r="BO590" i="6" s="1"/>
  <c r="AH590" i="6"/>
  <c r="AA589" i="6"/>
  <c r="Z589" i="6"/>
  <c r="U588" i="6"/>
  <c r="BE588" i="6" s="1"/>
  <c r="V588" i="6"/>
  <c r="BF588" i="6" s="1"/>
  <c r="E588" i="6"/>
  <c r="AO588" i="6" s="1"/>
  <c r="G588" i="6"/>
  <c r="Q587" i="6"/>
  <c r="P587" i="6"/>
  <c r="AF586" i="6"/>
  <c r="BP586" i="6" s="1"/>
  <c r="AG586" i="6"/>
  <c r="BQ586" i="6" s="1"/>
  <c r="AA585" i="6"/>
  <c r="CU585" i="6" s="1"/>
  <c r="Z585" i="6"/>
  <c r="CT585" i="6" s="1"/>
  <c r="U584" i="6"/>
  <c r="CO584" i="6" s="1"/>
  <c r="W584" i="6"/>
  <c r="E584" i="6"/>
  <c r="D584" i="6"/>
  <c r="BX584" i="6" s="1"/>
  <c r="AI583" i="6"/>
  <c r="DC583" i="6" s="1"/>
  <c r="AK583" i="6"/>
  <c r="AB581" i="6"/>
  <c r="AC581" i="6"/>
  <c r="BM581" i="6" s="1"/>
  <c r="U580" i="6"/>
  <c r="X580" i="6"/>
  <c r="CR580" i="6" s="1"/>
  <c r="E580" i="6"/>
  <c r="BY580" i="6" s="1"/>
  <c r="D580" i="6"/>
  <c r="BX580" i="6" s="1"/>
  <c r="AL579" i="6"/>
  <c r="AJ579" i="6"/>
  <c r="DD579" i="6" s="1"/>
  <c r="AF578" i="6"/>
  <c r="BP578" i="6" s="1"/>
  <c r="AD578" i="6"/>
  <c r="Z577" i="6"/>
  <c r="AB577" i="6"/>
  <c r="S575" i="6"/>
  <c r="BC575" i="6" s="1"/>
  <c r="R575" i="6"/>
  <c r="BB575" i="6" s="1"/>
  <c r="AG574" i="6"/>
  <c r="DA574" i="6" s="1"/>
  <c r="AH574" i="6"/>
  <c r="DB574" i="6" s="1"/>
  <c r="Z573" i="6"/>
  <c r="Y573" i="6"/>
  <c r="CS573" i="6" s="1"/>
  <c r="W572" i="6"/>
  <c r="X572" i="6"/>
  <c r="D572" i="6"/>
  <c r="AN572" i="6" s="1"/>
  <c r="E572" i="6"/>
  <c r="AK571" i="6"/>
  <c r="BU571" i="6" s="1"/>
  <c r="AI571" i="6"/>
  <c r="DC571" i="6" s="1"/>
  <c r="AF570" i="6"/>
  <c r="AE570" i="6"/>
  <c r="V568" i="6"/>
  <c r="BF568" i="6" s="1"/>
  <c r="X568" i="6"/>
  <c r="CR568" i="6" s="1"/>
  <c r="G568" i="6"/>
  <c r="AQ568" i="6" s="1"/>
  <c r="F568" i="6"/>
  <c r="AJ567" i="6"/>
  <c r="AL567" i="6"/>
  <c r="DF567" i="6" s="1"/>
  <c r="AE566" i="6"/>
  <c r="AF566" i="6"/>
  <c r="Q563" i="6"/>
  <c r="R563" i="6"/>
  <c r="CL563" i="6" s="1"/>
  <c r="AE562" i="6"/>
  <c r="BO562" i="6" s="1"/>
  <c r="AG562" i="6"/>
  <c r="DA562" i="6" s="1"/>
  <c r="AB561" i="6"/>
  <c r="BL561" i="6" s="1"/>
  <c r="Y561" i="6"/>
  <c r="U560" i="6"/>
  <c r="W560" i="6"/>
  <c r="BG560" i="6" s="1"/>
  <c r="F560" i="6"/>
  <c r="BZ560" i="6" s="1"/>
  <c r="E560" i="6"/>
  <c r="AO560" i="6" s="1"/>
  <c r="AI559" i="6"/>
  <c r="DC559" i="6" s="1"/>
  <c r="AL559" i="6"/>
  <c r="P559" i="6"/>
  <c r="AZ559" i="6" s="1"/>
  <c r="Q559" i="6"/>
  <c r="BA559" i="6" s="1"/>
  <c r="Q555" i="6"/>
  <c r="R555" i="6"/>
  <c r="BB555" i="6" s="1"/>
  <c r="AF554" i="6"/>
  <c r="AD554" i="6"/>
  <c r="D552" i="6"/>
  <c r="BX552" i="6" s="1"/>
  <c r="E552" i="6"/>
  <c r="AO552" i="6" s="1"/>
  <c r="AK551" i="6"/>
  <c r="AJ551" i="6"/>
  <c r="DD551" i="6" s="1"/>
  <c r="S551" i="6"/>
  <c r="BC551" i="6" s="1"/>
  <c r="P551" i="6"/>
  <c r="V548" i="6"/>
  <c r="X548" i="6"/>
  <c r="BH548" i="6" s="1"/>
  <c r="R547" i="6"/>
  <c r="S547" i="6"/>
  <c r="BC547" i="6" s="1"/>
  <c r="AG546" i="6"/>
  <c r="BQ546" i="6" s="1"/>
  <c r="AD546" i="6"/>
  <c r="BN546" i="6" s="1"/>
  <c r="I545" i="6"/>
  <c r="H545" i="6"/>
  <c r="CB545" i="6" s="1"/>
  <c r="U544" i="6"/>
  <c r="CO544" i="6" s="1"/>
  <c r="W544" i="6"/>
  <c r="BG544" i="6" s="1"/>
  <c r="AF542" i="6"/>
  <c r="CZ542" i="6" s="1"/>
  <c r="AH542" i="6"/>
  <c r="AA541" i="6"/>
  <c r="Y541" i="6"/>
  <c r="AK539" i="6"/>
  <c r="AI539" i="6"/>
  <c r="S539" i="6"/>
  <c r="CM539" i="6" s="1"/>
  <c r="R539" i="6"/>
  <c r="V536" i="6"/>
  <c r="CP536" i="6" s="1"/>
  <c r="W536" i="6"/>
  <c r="BG536" i="6" s="1"/>
  <c r="F536" i="6"/>
  <c r="D536" i="6"/>
  <c r="AJ535" i="6"/>
  <c r="BT535" i="6" s="1"/>
  <c r="AL535" i="6"/>
  <c r="DF535" i="6" s="1"/>
  <c r="R535" i="6"/>
  <c r="S535" i="6"/>
  <c r="H529" i="6"/>
  <c r="I529" i="6"/>
  <c r="AS529" i="6" s="1"/>
  <c r="S527" i="6"/>
  <c r="P527" i="6"/>
  <c r="I521" i="6"/>
  <c r="H521" i="6"/>
  <c r="CB521" i="6" s="1"/>
  <c r="K518" i="6"/>
  <c r="J518" i="6"/>
  <c r="CD518" i="6" s="1"/>
  <c r="AJ511" i="6"/>
  <c r="BT511" i="6" s="1"/>
  <c r="AL511" i="6"/>
  <c r="R511" i="6"/>
  <c r="S511" i="6"/>
  <c r="H505" i="6"/>
  <c r="AR505" i="6" s="1"/>
  <c r="I505" i="6"/>
  <c r="H493" i="6"/>
  <c r="I493" i="6"/>
  <c r="AI491" i="6"/>
  <c r="AJ491" i="6"/>
  <c r="BT491" i="6" s="1"/>
  <c r="Q491" i="6"/>
  <c r="P491" i="6"/>
  <c r="AZ491" i="6" s="1"/>
  <c r="H489" i="6"/>
  <c r="AR489" i="6" s="1"/>
  <c r="I489" i="6"/>
  <c r="AS489" i="6" s="1"/>
  <c r="S487" i="6"/>
  <c r="Q487" i="6"/>
  <c r="CK487" i="6" s="1"/>
  <c r="P483" i="6"/>
  <c r="AZ483" i="6" s="1"/>
  <c r="S483" i="6"/>
  <c r="CM483" i="6" s="1"/>
  <c r="J482" i="6"/>
  <c r="K482" i="6"/>
  <c r="F480" i="6"/>
  <c r="E480" i="6"/>
  <c r="AO480" i="6" s="1"/>
  <c r="D472" i="6"/>
  <c r="E472" i="6"/>
  <c r="BY472" i="6" s="1"/>
  <c r="I469" i="6"/>
  <c r="H469" i="6"/>
  <c r="I453" i="6"/>
  <c r="H453" i="6"/>
  <c r="J414" i="6"/>
  <c r="CD414" i="6" s="1"/>
  <c r="K414" i="6"/>
  <c r="CE414" i="6" s="1"/>
  <c r="K410" i="6"/>
  <c r="J410" i="6"/>
  <c r="AT410" i="6" s="1"/>
  <c r="AU394" i="6"/>
  <c r="CE394" i="6"/>
  <c r="AE108" i="6"/>
  <c r="AF108" i="6"/>
  <c r="J44" i="6"/>
  <c r="K44" i="6"/>
  <c r="T14" i="6"/>
  <c r="CN14" i="6" s="1"/>
  <c r="AI13" i="6"/>
  <c r="BS13" i="6" s="1"/>
  <c r="AJ9" i="6"/>
  <c r="DD9" i="6" s="1"/>
  <c r="AD12" i="6"/>
  <c r="CH7" i="6"/>
  <c r="AE12" i="6"/>
  <c r="BO12" i="6" s="1"/>
  <c r="AH16" i="6"/>
  <c r="AG16" i="6"/>
  <c r="CI8" i="6"/>
  <c r="CW51" i="6"/>
  <c r="AR11" i="6"/>
  <c r="CH11" i="6"/>
  <c r="Q17" i="6"/>
  <c r="BA17" i="6" s="1"/>
  <c r="AY52" i="6"/>
  <c r="CI133" i="6"/>
  <c r="BK180" i="6"/>
  <c r="CG50" i="6"/>
  <c r="AY104" i="6"/>
  <c r="AY125" i="6"/>
  <c r="AY152" i="6"/>
  <c r="CF245" i="6"/>
  <c r="CN315" i="6"/>
  <c r="CF257" i="6"/>
  <c r="CN335" i="6"/>
  <c r="BH339" i="6"/>
  <c r="AY260" i="6"/>
  <c r="DC342" i="6"/>
  <c r="CF289" i="6"/>
  <c r="CZ413" i="6"/>
  <c r="BZ423" i="6"/>
  <c r="BB427" i="6"/>
  <c r="BX483" i="6"/>
  <c r="BG523" i="6"/>
  <c r="BH508" i="6"/>
  <c r="BD487" i="6"/>
  <c r="CE478" i="6"/>
  <c r="BD620" i="6"/>
  <c r="AR541" i="6"/>
  <c r="AS601" i="6"/>
  <c r="AQ668" i="6"/>
  <c r="G676" i="6"/>
  <c r="AJ675" i="6"/>
  <c r="BT675" i="6" s="1"/>
  <c r="Q675" i="6"/>
  <c r="BA675" i="6" s="1"/>
  <c r="T672" i="6"/>
  <c r="CN672" i="6" s="1"/>
  <c r="AD670" i="6"/>
  <c r="CX670" i="6" s="1"/>
  <c r="T668" i="6"/>
  <c r="CN668" i="6" s="1"/>
  <c r="S667" i="6"/>
  <c r="CM667" i="6" s="1"/>
  <c r="T664" i="6"/>
  <c r="CN664" i="6" s="1"/>
  <c r="E660" i="6"/>
  <c r="AO660" i="6" s="1"/>
  <c r="AJ659" i="6"/>
  <c r="DD659" i="6" s="1"/>
  <c r="AE658" i="6"/>
  <c r="Z657" i="6"/>
  <c r="G656" i="6"/>
  <c r="CA656" i="6" s="1"/>
  <c r="S655" i="6"/>
  <c r="CM655" i="6" s="1"/>
  <c r="H653" i="6"/>
  <c r="AR653" i="6" s="1"/>
  <c r="X652" i="6"/>
  <c r="BH652" i="6" s="1"/>
  <c r="AJ651" i="6"/>
  <c r="P651" i="6"/>
  <c r="CJ651" i="6" s="1"/>
  <c r="Y649" i="6"/>
  <c r="I649" i="6"/>
  <c r="T628" i="6"/>
  <c r="BD628" i="6" s="1"/>
  <c r="G628" i="6"/>
  <c r="S627" i="6"/>
  <c r="CM627" i="6" s="1"/>
  <c r="AE626" i="6"/>
  <c r="CY626" i="6" s="1"/>
  <c r="Z625" i="6"/>
  <c r="CT625" i="6" s="1"/>
  <c r="F624" i="6"/>
  <c r="AP624" i="6" s="1"/>
  <c r="AI623" i="6"/>
  <c r="DC623" i="6" s="1"/>
  <c r="K622" i="6"/>
  <c r="CE622" i="6" s="1"/>
  <c r="U620" i="6"/>
  <c r="CO620" i="6" s="1"/>
  <c r="S619" i="6"/>
  <c r="AD618" i="6"/>
  <c r="BN618" i="6" s="1"/>
  <c r="AB617" i="6"/>
  <c r="Q615" i="6"/>
  <c r="V612" i="6"/>
  <c r="CP612" i="6" s="1"/>
  <c r="AC609" i="6"/>
  <c r="V608" i="6"/>
  <c r="BF608" i="6" s="1"/>
  <c r="G608" i="6"/>
  <c r="AJ607" i="6"/>
  <c r="AH606" i="6"/>
  <c r="J606" i="6"/>
  <c r="AB605" i="6"/>
  <c r="CV605" i="6" s="1"/>
  <c r="AB601" i="6"/>
  <c r="F600" i="6"/>
  <c r="AP600" i="6" s="1"/>
  <c r="AI599" i="6"/>
  <c r="X596" i="6"/>
  <c r="T592" i="6"/>
  <c r="BD592" i="6" s="1"/>
  <c r="G592" i="6"/>
  <c r="AK591" i="6"/>
  <c r="BU591" i="6" s="1"/>
  <c r="S587" i="6"/>
  <c r="CM587" i="6" s="1"/>
  <c r="AD586" i="6"/>
  <c r="BN586" i="6" s="1"/>
  <c r="F584" i="6"/>
  <c r="S583" i="6"/>
  <c r="CM583" i="6" s="1"/>
  <c r="AG582" i="6"/>
  <c r="W580" i="6"/>
  <c r="Q575" i="6"/>
  <c r="AD574" i="6"/>
  <c r="AC573" i="6"/>
  <c r="BM573" i="6" s="1"/>
  <c r="P571" i="6"/>
  <c r="AZ571" i="6" s="1"/>
  <c r="AH570" i="6"/>
  <c r="DB570" i="6" s="1"/>
  <c r="W568" i="6"/>
  <c r="R567" i="6"/>
  <c r="CL567" i="6" s="1"/>
  <c r="AD566" i="6"/>
  <c r="W564" i="6"/>
  <c r="S563" i="6"/>
  <c r="CM563" i="6" s="1"/>
  <c r="AF562" i="6"/>
  <c r="BP562" i="6" s="1"/>
  <c r="G560" i="6"/>
  <c r="CA560" i="6" s="1"/>
  <c r="AK559" i="6"/>
  <c r="BU559" i="6" s="1"/>
  <c r="Y557" i="6"/>
  <c r="CS557" i="6" s="1"/>
  <c r="AH554" i="6"/>
  <c r="R551" i="6"/>
  <c r="BB551" i="6" s="1"/>
  <c r="AF550" i="6"/>
  <c r="K550" i="6"/>
  <c r="CE550" i="6" s="1"/>
  <c r="AK547" i="6"/>
  <c r="DE547" i="6" s="1"/>
  <c r="AC545" i="6"/>
  <c r="CW545" i="6" s="1"/>
  <c r="P543" i="6"/>
  <c r="I541" i="6"/>
  <c r="AS541" i="6" s="1"/>
  <c r="P539" i="6"/>
  <c r="AB537" i="6"/>
  <c r="BL537" i="6" s="1"/>
  <c r="U536" i="6"/>
  <c r="AJ527" i="6"/>
  <c r="K526" i="6"/>
  <c r="X524" i="6"/>
  <c r="AK511" i="6"/>
  <c r="DE511" i="6" s="1"/>
  <c r="H509" i="6"/>
  <c r="AR509" i="6" s="1"/>
  <c r="R507" i="6"/>
  <c r="J506" i="6"/>
  <c r="CD506" i="6" s="1"/>
  <c r="AC505" i="6"/>
  <c r="T504" i="6"/>
  <c r="S503" i="6"/>
  <c r="BC503" i="6" s="1"/>
  <c r="AI499" i="6"/>
  <c r="K498" i="6"/>
  <c r="AU498" i="6" s="1"/>
  <c r="AA497" i="6"/>
  <c r="BK497" i="6" s="1"/>
  <c r="T492" i="6"/>
  <c r="CN492" i="6" s="1"/>
  <c r="S491" i="6"/>
  <c r="CM491" i="6" s="1"/>
  <c r="K490" i="6"/>
  <c r="AB489" i="6"/>
  <c r="AI487" i="6"/>
  <c r="J486" i="6"/>
  <c r="AC485" i="6"/>
  <c r="CW485" i="6" s="1"/>
  <c r="AK483" i="6"/>
  <c r="AG478" i="6"/>
  <c r="BQ478" i="6" s="1"/>
  <c r="I473" i="6"/>
  <c r="AS473" i="6" s="1"/>
  <c r="AK471" i="6"/>
  <c r="U468" i="6"/>
  <c r="CO468" i="6" s="1"/>
  <c r="AJ459" i="6"/>
  <c r="DD459" i="6" s="1"/>
  <c r="I457" i="6"/>
  <c r="CC457" i="6" s="1"/>
  <c r="H445" i="6"/>
  <c r="AJ435" i="6"/>
  <c r="BT435" i="6" s="1"/>
  <c r="K434" i="6"/>
  <c r="AU434" i="6" s="1"/>
  <c r="R419" i="6"/>
  <c r="Z413" i="6"/>
  <c r="Q407" i="6"/>
  <c r="CK407" i="6" s="1"/>
  <c r="H385" i="6"/>
  <c r="CB385" i="6" s="1"/>
  <c r="G380" i="6"/>
  <c r="CA380" i="6" s="1"/>
  <c r="CK310" i="6"/>
  <c r="BA310" i="6"/>
  <c r="K278" i="6"/>
  <c r="J278" i="6"/>
  <c r="D260" i="6"/>
  <c r="BX260" i="6" s="1"/>
  <c r="E260" i="6"/>
  <c r="AG250" i="6"/>
  <c r="DA250" i="6" s="1"/>
  <c r="AF250" i="6"/>
  <c r="J246" i="6"/>
  <c r="AT246" i="6" s="1"/>
  <c r="K246" i="6"/>
  <c r="CE246" i="6" s="1"/>
  <c r="Z245" i="6"/>
  <c r="CT245" i="6" s="1"/>
  <c r="AB245" i="6"/>
  <c r="K230" i="6"/>
  <c r="J230" i="6"/>
  <c r="J222" i="6"/>
  <c r="K222" i="6"/>
  <c r="F220" i="6"/>
  <c r="G220" i="6"/>
  <c r="CA220" i="6" s="1"/>
  <c r="J218" i="6"/>
  <c r="K218" i="6"/>
  <c r="CE218" i="6" s="1"/>
  <c r="AJ211" i="6"/>
  <c r="AK211" i="6"/>
  <c r="BU211" i="6" s="1"/>
  <c r="R211" i="6"/>
  <c r="P211" i="6"/>
  <c r="F208" i="6"/>
  <c r="D208" i="6"/>
  <c r="K202" i="6"/>
  <c r="CE202" i="6" s="1"/>
  <c r="J202" i="6"/>
  <c r="CD202" i="6" s="1"/>
  <c r="E200" i="6"/>
  <c r="F200" i="6"/>
  <c r="AP200" i="6" s="1"/>
  <c r="AI183" i="6"/>
  <c r="AL183" i="6"/>
  <c r="BV183" i="6" s="1"/>
  <c r="Q183" i="6"/>
  <c r="S183" i="6"/>
  <c r="I181" i="6"/>
  <c r="CC181" i="6" s="1"/>
  <c r="H181" i="6"/>
  <c r="K178" i="6"/>
  <c r="AU178" i="6" s="1"/>
  <c r="J178" i="6"/>
  <c r="AT178" i="6" s="1"/>
  <c r="AI167" i="6"/>
  <c r="DC167" i="6" s="1"/>
  <c r="AJ167" i="6"/>
  <c r="AJ159" i="6"/>
  <c r="BT159" i="6" s="1"/>
  <c r="AL159" i="6"/>
  <c r="DF159" i="6" s="1"/>
  <c r="R159" i="6"/>
  <c r="P159" i="6"/>
  <c r="AH158" i="6"/>
  <c r="BR158" i="6" s="1"/>
  <c r="AD158" i="6"/>
  <c r="CX158" i="6" s="1"/>
  <c r="K158" i="6"/>
  <c r="CE158" i="6" s="1"/>
  <c r="J158" i="6"/>
  <c r="W156" i="6"/>
  <c r="V156" i="6"/>
  <c r="U152" i="6"/>
  <c r="CO152" i="6" s="1"/>
  <c r="W152" i="6"/>
  <c r="AI147" i="6"/>
  <c r="DC147" i="6" s="1"/>
  <c r="AJ147" i="6"/>
  <c r="BT147" i="6" s="1"/>
  <c r="H145" i="6"/>
  <c r="I145" i="6"/>
  <c r="AD142" i="6"/>
  <c r="AF142" i="6"/>
  <c r="H141" i="6"/>
  <c r="I141" i="6"/>
  <c r="AS141" i="6" s="1"/>
  <c r="J134" i="6"/>
  <c r="K134" i="6"/>
  <c r="J130" i="6"/>
  <c r="AT130" i="6" s="1"/>
  <c r="K130" i="6"/>
  <c r="AU130" i="6" s="1"/>
  <c r="K126" i="6"/>
  <c r="J126" i="6"/>
  <c r="AK119" i="6"/>
  <c r="AJ119" i="6"/>
  <c r="DD119" i="6" s="1"/>
  <c r="H353" i="6"/>
  <c r="CB353" i="6" s="1"/>
  <c r="I341" i="6"/>
  <c r="AS341" i="6" s="1"/>
  <c r="J326" i="6"/>
  <c r="E312" i="6"/>
  <c r="J298" i="6"/>
  <c r="J290" i="6"/>
  <c r="P279" i="6"/>
  <c r="AZ279" i="6" s="1"/>
  <c r="W276" i="6"/>
  <c r="BG276" i="6" s="1"/>
  <c r="D276" i="6"/>
  <c r="K274" i="6"/>
  <c r="CE274" i="6" s="1"/>
  <c r="Z273" i="6"/>
  <c r="AD262" i="6"/>
  <c r="BN262" i="6" s="1"/>
  <c r="G260" i="6"/>
  <c r="CA260" i="6" s="1"/>
  <c r="AL259" i="6"/>
  <c r="BV259" i="6" s="1"/>
  <c r="I253" i="6"/>
  <c r="AJ251" i="6"/>
  <c r="V240" i="6"/>
  <c r="J238" i="6"/>
  <c r="AT238" i="6" s="1"/>
  <c r="T232" i="6"/>
  <c r="CN232" i="6" s="1"/>
  <c r="W224" i="6"/>
  <c r="CQ224" i="6" s="1"/>
  <c r="W220" i="6"/>
  <c r="E220" i="6"/>
  <c r="AA217" i="6"/>
  <c r="D216" i="6"/>
  <c r="U212" i="6"/>
  <c r="AI211" i="6"/>
  <c r="P107" i="6"/>
  <c r="S107" i="6"/>
  <c r="CM107" i="6" s="1"/>
  <c r="AL103" i="6"/>
  <c r="AJ103" i="6"/>
  <c r="DD103" i="6" s="1"/>
  <c r="P103" i="6"/>
  <c r="Q103" i="6"/>
  <c r="H97" i="6"/>
  <c r="I97" i="6"/>
  <c r="CC97" i="6" s="1"/>
  <c r="Y113" i="6"/>
  <c r="J110" i="6"/>
  <c r="AT110" i="6" s="1"/>
  <c r="J102" i="6"/>
  <c r="CD102" i="6" s="1"/>
  <c r="J90" i="6"/>
  <c r="CD90" i="6" s="1"/>
  <c r="H89" i="6"/>
  <c r="AR89" i="6" s="1"/>
  <c r="H81" i="6"/>
  <c r="AE74" i="6"/>
  <c r="H73" i="6"/>
  <c r="CB73" i="6" s="1"/>
  <c r="X72" i="6"/>
  <c r="Z65" i="6"/>
  <c r="CT65" i="6" s="1"/>
  <c r="D60" i="6"/>
  <c r="T52" i="6"/>
  <c r="CN52" i="6" s="1"/>
  <c r="CO587" i="6"/>
  <c r="BE587" i="6"/>
  <c r="BS534" i="6"/>
  <c r="DC534" i="6"/>
  <c r="BN525" i="6"/>
  <c r="CX525" i="6"/>
  <c r="CV433" i="6"/>
  <c r="BL433" i="6"/>
  <c r="CF274" i="6"/>
  <c r="AV274" i="6"/>
  <c r="AQ260" i="6"/>
  <c r="AN255" i="6"/>
  <c r="BX255" i="6"/>
  <c r="BK248" i="6"/>
  <c r="CU248" i="6"/>
  <c r="CO231" i="6"/>
  <c r="BE231" i="6"/>
  <c r="AR200" i="6"/>
  <c r="CB200" i="6"/>
  <c r="CU164" i="6"/>
  <c r="BK164" i="6"/>
  <c r="AV110" i="6"/>
  <c r="CF110" i="6"/>
  <c r="CA68" i="6"/>
  <c r="AQ68" i="6"/>
  <c r="AV883" i="6"/>
  <c r="CF883" i="6"/>
  <c r="AL879" i="6"/>
  <c r="AK879" i="6"/>
  <c r="BU879" i="6" s="1"/>
  <c r="AI879" i="6"/>
  <c r="P879" i="6"/>
  <c r="AZ879" i="6" s="1"/>
  <c r="S879" i="6"/>
  <c r="Q879" i="6"/>
  <c r="BA879" i="6" s="1"/>
  <c r="T872" i="6"/>
  <c r="X872" i="6"/>
  <c r="BH872" i="6" s="1"/>
  <c r="J870" i="6"/>
  <c r="K870" i="6"/>
  <c r="AK867" i="6"/>
  <c r="BU867" i="6" s="1"/>
  <c r="AJ867" i="6"/>
  <c r="S867" i="6"/>
  <c r="Q867" i="6"/>
  <c r="CK867" i="6" s="1"/>
  <c r="K866" i="6"/>
  <c r="J866" i="6"/>
  <c r="Y865" i="6"/>
  <c r="AC865" i="6"/>
  <c r="H865" i="6"/>
  <c r="AR865" i="6" s="1"/>
  <c r="I865" i="6"/>
  <c r="CC865" i="6" s="1"/>
  <c r="G864" i="6"/>
  <c r="E864" i="6"/>
  <c r="AO864" i="6" s="1"/>
  <c r="K862" i="6"/>
  <c r="J862" i="6"/>
  <c r="K854" i="6"/>
  <c r="J854" i="6"/>
  <c r="AT854" i="6" s="1"/>
  <c r="AK851" i="6"/>
  <c r="AJ851" i="6"/>
  <c r="S851" i="6"/>
  <c r="Q851" i="6"/>
  <c r="CK851" i="6" s="1"/>
  <c r="J850" i="6"/>
  <c r="K850" i="6"/>
  <c r="AU850" i="6" s="1"/>
  <c r="BM23" i="6"/>
  <c r="CF47" i="6"/>
  <c r="AY117" i="6"/>
  <c r="CH124" i="6"/>
  <c r="CF130" i="6"/>
  <c r="CI165" i="6"/>
  <c r="BY115" i="6"/>
  <c r="AV142" i="6"/>
  <c r="BJ144" i="6"/>
  <c r="BU162" i="6"/>
  <c r="CO159" i="6"/>
  <c r="AV250" i="6"/>
  <c r="BE247" i="6"/>
  <c r="BH227" i="6"/>
  <c r="CD269" i="6"/>
  <c r="BF187" i="6"/>
  <c r="CN275" i="6"/>
  <c r="BZ299" i="6"/>
  <c r="AO207" i="6"/>
  <c r="CC256" i="6"/>
  <c r="CK282" i="6"/>
  <c r="CR479" i="6"/>
  <c r="AW43" i="6"/>
  <c r="BZ291" i="6"/>
  <c r="CS308" i="6"/>
  <c r="DA442" i="6"/>
  <c r="AP463" i="6"/>
  <c r="BX491" i="6"/>
  <c r="CU428" i="6"/>
  <c r="DC554" i="6"/>
  <c r="BA534" i="6"/>
  <c r="AP579" i="6"/>
  <c r="BB882" i="6"/>
  <c r="AT797" i="6"/>
  <c r="R879" i="6"/>
  <c r="BB879" i="6" s="1"/>
  <c r="AF878" i="6"/>
  <c r="BP878" i="6" s="1"/>
  <c r="AD874" i="6"/>
  <c r="BN874" i="6" s="1"/>
  <c r="F868" i="6"/>
  <c r="AP868" i="6" s="1"/>
  <c r="AI867" i="6"/>
  <c r="DC867" i="6" s="1"/>
  <c r="S863" i="6"/>
  <c r="AE862" i="6"/>
  <c r="AH854" i="6"/>
  <c r="AH850" i="6"/>
  <c r="BR850" i="6" s="1"/>
  <c r="CA747" i="6"/>
  <c r="AQ747" i="6"/>
  <c r="AX733" i="6"/>
  <c r="CH733" i="6"/>
  <c r="CD653" i="6"/>
  <c r="AT653" i="6"/>
  <c r="AT649" i="6"/>
  <c r="CD649" i="6"/>
  <c r="CV644" i="6"/>
  <c r="BL644" i="6"/>
  <c r="BR629" i="6"/>
  <c r="DB629" i="6"/>
  <c r="AP623" i="6"/>
  <c r="BZ623" i="6"/>
  <c r="CL622" i="6"/>
  <c r="BB622" i="6"/>
  <c r="DA617" i="6"/>
  <c r="BQ617" i="6"/>
  <c r="BU610" i="6"/>
  <c r="DE610" i="6"/>
  <c r="CK594" i="6"/>
  <c r="BA594" i="6"/>
  <c r="BP593" i="6"/>
  <c r="BK592" i="6"/>
  <c r="CU592" i="6"/>
  <c r="CK374" i="6"/>
  <c r="BA374" i="6"/>
  <c r="DD370" i="6"/>
  <c r="BT370" i="6"/>
  <c r="AQ368" i="6"/>
  <c r="CA368" i="6"/>
  <c r="CA335" i="6"/>
  <c r="AQ335" i="6"/>
  <c r="AN323" i="6"/>
  <c r="BX323" i="6"/>
  <c r="AN319" i="6"/>
  <c r="BX319" i="6"/>
  <c r="AR449" i="6"/>
  <c r="CB449" i="6"/>
  <c r="CA428" i="6"/>
  <c r="AQ428" i="6"/>
  <c r="CL310" i="6"/>
  <c r="BB310" i="6"/>
  <c r="BY67" i="6"/>
  <c r="AO67" i="6"/>
  <c r="AW103" i="6"/>
  <c r="BA162" i="6"/>
  <c r="BK172" i="6"/>
  <c r="CG115" i="6"/>
  <c r="CT120" i="6"/>
  <c r="CF166" i="6"/>
  <c r="BV171" i="6"/>
  <c r="CS224" i="6"/>
  <c r="BE215" i="6"/>
  <c r="CS220" i="6"/>
  <c r="BX279" i="6"/>
  <c r="CI141" i="6"/>
  <c r="BA158" i="6"/>
  <c r="CH249" i="6"/>
  <c r="BB259" i="6"/>
  <c r="AP268" i="6"/>
  <c r="BE271" i="6"/>
  <c r="CO175" i="6"/>
  <c r="BK244" i="6"/>
  <c r="BT246" i="6"/>
  <c r="CL263" i="6"/>
  <c r="CU109" i="6"/>
  <c r="DD262" i="6"/>
  <c r="CO296" i="6"/>
  <c r="DC310" i="6"/>
  <c r="CU280" i="6"/>
  <c r="CR291" i="6"/>
  <c r="BS306" i="6"/>
  <c r="CX261" i="6"/>
  <c r="BK296" i="6"/>
  <c r="CK446" i="6"/>
  <c r="BF435" i="6"/>
  <c r="BZ495" i="6"/>
  <c r="BL520" i="6"/>
  <c r="CU436" i="6"/>
  <c r="CZ489" i="6"/>
  <c r="BZ307" i="6"/>
  <c r="CD485" i="6"/>
  <c r="CR503" i="6"/>
  <c r="CM534" i="6"/>
  <c r="AL883" i="6"/>
  <c r="BV883" i="6" s="1"/>
  <c r="BF527" i="6"/>
  <c r="CP527" i="6"/>
  <c r="BP513" i="6"/>
  <c r="CZ513" i="6"/>
  <c r="CD513" i="6"/>
  <c r="AT513" i="6"/>
  <c r="CH501" i="6"/>
  <c r="AX501" i="6"/>
  <c r="CA499" i="6"/>
  <c r="AQ499" i="6"/>
  <c r="AN495" i="6"/>
  <c r="BX495" i="6"/>
  <c r="BN493" i="6"/>
  <c r="CX493" i="6"/>
  <c r="DF491" i="6"/>
  <c r="CA447" i="6"/>
  <c r="AQ447" i="6"/>
  <c r="CQ440" i="6"/>
  <c r="BG440" i="6"/>
  <c r="CZ425" i="6"/>
  <c r="BP425" i="6"/>
  <c r="AQ408" i="6"/>
  <c r="CA408" i="6"/>
  <c r="CH385" i="6"/>
  <c r="AX385" i="6"/>
  <c r="BX375" i="6"/>
  <c r="AN375" i="6"/>
  <c r="CY37" i="6"/>
  <c r="DD130" i="6"/>
  <c r="CK147" i="6"/>
  <c r="BK161" i="6"/>
  <c r="CO163" i="6"/>
  <c r="BA86" i="6"/>
  <c r="CY137" i="6"/>
  <c r="BF151" i="6"/>
  <c r="CO155" i="6"/>
  <c r="CP115" i="6"/>
  <c r="DD122" i="6"/>
  <c r="BK157" i="6"/>
  <c r="CO183" i="6"/>
  <c r="CX225" i="6"/>
  <c r="CH132" i="6"/>
  <c r="BU158" i="6"/>
  <c r="CX249" i="6"/>
  <c r="CW252" i="6"/>
  <c r="CM262" i="6"/>
  <c r="BE279" i="6"/>
  <c r="DD186" i="6"/>
  <c r="DC298" i="6"/>
  <c r="BP161" i="6"/>
  <c r="CE225" i="6"/>
  <c r="CJ270" i="6"/>
  <c r="BU406" i="6"/>
  <c r="AR421" i="6"/>
  <c r="CU384" i="6"/>
  <c r="DF435" i="6"/>
  <c r="CZ473" i="6"/>
  <c r="AT497" i="6"/>
  <c r="DE514" i="6"/>
  <c r="AQ412" i="6"/>
  <c r="BG424" i="6"/>
  <c r="BR509" i="6"/>
  <c r="CF471" i="6"/>
  <c r="BR485" i="6"/>
  <c r="CP499" i="6"/>
  <c r="CK542" i="6"/>
  <c r="BC498" i="6"/>
  <c r="BG799" i="6"/>
  <c r="AJ879" i="6"/>
  <c r="BT879" i="6" s="1"/>
  <c r="T876" i="6"/>
  <c r="CN876" i="6" s="1"/>
  <c r="R867" i="6"/>
  <c r="BB867" i="6" s="1"/>
  <c r="F864" i="6"/>
  <c r="BZ864" i="6" s="1"/>
  <c r="AK863" i="6"/>
  <c r="BU863" i="6" s="1"/>
  <c r="G860" i="6"/>
  <c r="CA860" i="6" s="1"/>
  <c r="AG858" i="6"/>
  <c r="T856" i="6"/>
  <c r="AI855" i="6"/>
  <c r="DC855" i="6" s="1"/>
  <c r="V852" i="6"/>
  <c r="CP852" i="6" s="1"/>
  <c r="AL851" i="6"/>
  <c r="P851" i="6"/>
  <c r="CZ745" i="6"/>
  <c r="BP745" i="6"/>
  <c r="BB667" i="6"/>
  <c r="CL667" i="6"/>
  <c r="DF650" i="6"/>
  <c r="BV650" i="6"/>
  <c r="CQ631" i="6"/>
  <c r="BG631" i="6"/>
  <c r="DE614" i="6"/>
  <c r="BU614" i="6"/>
  <c r="BV611" i="6"/>
  <c r="DF611" i="6"/>
  <c r="BB598" i="6"/>
  <c r="CU596" i="6"/>
  <c r="BK596" i="6"/>
  <c r="CO343" i="6"/>
  <c r="BE343" i="6"/>
  <c r="CD341" i="6"/>
  <c r="AT341" i="6"/>
  <c r="CK339" i="6"/>
  <c r="BA339" i="6"/>
  <c r="CM298" i="6"/>
  <c r="AV310" i="6"/>
  <c r="CU288" i="6"/>
  <c r="CT305" i="6"/>
  <c r="DC374" i="6"/>
  <c r="CD361" i="6"/>
  <c r="CU372" i="6"/>
  <c r="CX381" i="6"/>
  <c r="BM380" i="6"/>
  <c r="CK418" i="6"/>
  <c r="AP391" i="6"/>
  <c r="CP403" i="6"/>
  <c r="CP451" i="6"/>
  <c r="CN491" i="6"/>
  <c r="DB505" i="6"/>
  <c r="BZ519" i="6"/>
  <c r="BD643" i="6"/>
  <c r="AR612" i="6"/>
  <c r="CQ619" i="6"/>
  <c r="DE634" i="6"/>
  <c r="AQ875" i="6"/>
  <c r="CA696" i="6"/>
  <c r="BU354" i="6"/>
  <c r="K834" i="6"/>
  <c r="CE834" i="6" s="1"/>
  <c r="H797" i="6"/>
  <c r="CB797" i="6" s="1"/>
  <c r="H793" i="6"/>
  <c r="CB793" i="6" s="1"/>
  <c r="J790" i="6"/>
  <c r="CD790" i="6" s="1"/>
  <c r="E729" i="3"/>
  <c r="CA471" i="6"/>
  <c r="AQ471" i="6"/>
  <c r="AN423" i="6"/>
  <c r="BX423" i="6"/>
  <c r="CK318" i="6"/>
  <c r="BA318" i="6"/>
  <c r="T611" i="6"/>
  <c r="X611" i="6"/>
  <c r="CR611" i="6" s="1"/>
  <c r="Y608" i="6"/>
  <c r="AC608" i="6"/>
  <c r="BM608" i="6" s="1"/>
  <c r="Y604" i="6"/>
  <c r="AC604" i="6"/>
  <c r="CW604" i="6" s="1"/>
  <c r="T603" i="6"/>
  <c r="X603" i="6"/>
  <c r="CR603" i="6" s="1"/>
  <c r="Y596" i="6"/>
  <c r="AC596" i="6"/>
  <c r="Y592" i="6"/>
  <c r="AC592" i="6"/>
  <c r="CW592" i="6" s="1"/>
  <c r="CY589" i="6"/>
  <c r="BO589" i="6"/>
  <c r="Y580" i="6"/>
  <c r="BI580" i="6" s="1"/>
  <c r="AC580" i="6"/>
  <c r="AD553" i="6"/>
  <c r="AH553" i="6"/>
  <c r="AD549" i="6"/>
  <c r="AH549" i="6"/>
  <c r="DB549" i="6" s="1"/>
  <c r="T543" i="6"/>
  <c r="BD543" i="6" s="1"/>
  <c r="U543" i="6"/>
  <c r="CO543" i="6" s="1"/>
  <c r="G543" i="6"/>
  <c r="F543" i="6"/>
  <c r="P542" i="6"/>
  <c r="R542" i="6"/>
  <c r="AG541" i="6"/>
  <c r="AH541" i="6"/>
  <c r="K541" i="6"/>
  <c r="J541" i="6"/>
  <c r="Z540" i="6"/>
  <c r="AC540" i="6"/>
  <c r="T539" i="6"/>
  <c r="X539" i="6"/>
  <c r="BH539" i="6" s="1"/>
  <c r="E539" i="6"/>
  <c r="G539" i="6"/>
  <c r="Q538" i="6"/>
  <c r="P538" i="6"/>
  <c r="AG537" i="6"/>
  <c r="AE537" i="6"/>
  <c r="CY537" i="6" s="1"/>
  <c r="AA536" i="6"/>
  <c r="AC536" i="6"/>
  <c r="BM536" i="6" s="1"/>
  <c r="H536" i="6"/>
  <c r="I536" i="6"/>
  <c r="CC536" i="6" s="1"/>
  <c r="T535" i="6"/>
  <c r="X535" i="6"/>
  <c r="W535" i="6"/>
  <c r="BG535" i="6" s="1"/>
  <c r="G535" i="6"/>
  <c r="D535" i="6"/>
  <c r="AN535" i="6" s="1"/>
  <c r="AJ534" i="6"/>
  <c r="AK534" i="6"/>
  <c r="BU534" i="6" s="1"/>
  <c r="AF533" i="6"/>
  <c r="AD533" i="6"/>
  <c r="Y532" i="6"/>
  <c r="BI532" i="6" s="1"/>
  <c r="AC532" i="6"/>
  <c r="CW532" i="6" s="1"/>
  <c r="V531" i="6"/>
  <c r="X531" i="6"/>
  <c r="BH531" i="6" s="1"/>
  <c r="AK530" i="6"/>
  <c r="BU530" i="6" s="1"/>
  <c r="AI530" i="6"/>
  <c r="Q530" i="6"/>
  <c r="CK530" i="6" s="1"/>
  <c r="S530" i="6"/>
  <c r="AG529" i="6"/>
  <c r="AH529" i="6"/>
  <c r="Y528" i="6"/>
  <c r="AC528" i="6"/>
  <c r="AA528" i="6"/>
  <c r="U527" i="6"/>
  <c r="T527" i="6"/>
  <c r="CN527" i="6" s="1"/>
  <c r="D527" i="6"/>
  <c r="F527" i="6"/>
  <c r="AK526" i="6"/>
  <c r="AL526" i="6"/>
  <c r="BV526" i="6" s="1"/>
  <c r="S526" i="6"/>
  <c r="R526" i="6"/>
  <c r="AE525" i="6"/>
  <c r="BO525" i="6" s="1"/>
  <c r="AH525" i="6"/>
  <c r="BR525" i="6" s="1"/>
  <c r="AB524" i="6"/>
  <c r="AC524" i="6"/>
  <c r="V523" i="6"/>
  <c r="T523" i="6"/>
  <c r="D523" i="6"/>
  <c r="E523" i="6"/>
  <c r="AK522" i="6"/>
  <c r="AJ522" i="6"/>
  <c r="BT522" i="6" s="1"/>
  <c r="AG521" i="6"/>
  <c r="AD521" i="6"/>
  <c r="BN521" i="6" s="1"/>
  <c r="Z520" i="6"/>
  <c r="Y520" i="6"/>
  <c r="U519" i="6"/>
  <c r="W519" i="6"/>
  <c r="CQ519" i="6" s="1"/>
  <c r="D519" i="6"/>
  <c r="E519" i="6"/>
  <c r="AK518" i="6"/>
  <c r="BU518" i="6" s="1"/>
  <c r="AJ518" i="6"/>
  <c r="AF517" i="6"/>
  <c r="AH517" i="6"/>
  <c r="BR517" i="6" s="1"/>
  <c r="AA516" i="6"/>
  <c r="AB516" i="6"/>
  <c r="BL516" i="6" s="1"/>
  <c r="W515" i="6"/>
  <c r="U515" i="6"/>
  <c r="E515" i="6"/>
  <c r="G515" i="6"/>
  <c r="AE513" i="6"/>
  <c r="AH513" i="6"/>
  <c r="BR513" i="6" s="1"/>
  <c r="Y512" i="6"/>
  <c r="AC512" i="6"/>
  <c r="T511" i="6"/>
  <c r="X511" i="6"/>
  <c r="CR511" i="6" s="1"/>
  <c r="U511" i="6"/>
  <c r="CO511" i="6" s="1"/>
  <c r="G511" i="6"/>
  <c r="F511" i="6"/>
  <c r="S510" i="6"/>
  <c r="P510" i="6"/>
  <c r="AG509" i="6"/>
  <c r="AF509" i="6"/>
  <c r="CZ509" i="6" s="1"/>
  <c r="Y508" i="6"/>
  <c r="AC508" i="6"/>
  <c r="Z508" i="6"/>
  <c r="AO671" i="2"/>
  <c r="C671" i="3" s="1"/>
  <c r="AO639" i="2"/>
  <c r="C639" i="3" s="1"/>
  <c r="AO619" i="2"/>
  <c r="C619" i="3" s="1"/>
  <c r="AO603" i="2"/>
  <c r="AO587" i="2"/>
  <c r="C587" i="3" s="1"/>
  <c r="E558" i="3"/>
  <c r="D551" i="3"/>
  <c r="E551" i="3"/>
  <c r="E545" i="3"/>
  <c r="E544" i="3"/>
  <c r="E543" i="3"/>
  <c r="E540" i="3"/>
  <c r="E539" i="3"/>
  <c r="E537" i="3"/>
  <c r="E535" i="3"/>
  <c r="E533" i="3"/>
  <c r="E532" i="3"/>
  <c r="E529" i="3"/>
  <c r="E528" i="3"/>
  <c r="E527" i="3"/>
  <c r="E524" i="3"/>
  <c r="E523" i="3"/>
  <c r="E521" i="3"/>
  <c r="E519" i="3"/>
  <c r="E517" i="3"/>
  <c r="E516" i="3"/>
  <c r="E513" i="3"/>
  <c r="E512" i="3"/>
  <c r="E511" i="3"/>
  <c r="E508" i="3"/>
  <c r="E507" i="3"/>
  <c r="E505" i="3"/>
  <c r="E503" i="3"/>
  <c r="E501" i="3"/>
  <c r="E500" i="3"/>
  <c r="E497" i="3"/>
  <c r="E496" i="3"/>
  <c r="E495" i="3"/>
  <c r="E492" i="3"/>
  <c r="E491" i="3"/>
  <c r="E489" i="3"/>
  <c r="E487" i="3"/>
  <c r="E485" i="3"/>
  <c r="E484" i="3"/>
  <c r="E481" i="3"/>
  <c r="E480" i="3"/>
  <c r="E479" i="3"/>
  <c r="E476" i="3"/>
  <c r="E475" i="3"/>
  <c r="E473" i="3"/>
  <c r="E472" i="3"/>
  <c r="E471" i="3"/>
  <c r="E469" i="3"/>
  <c r="E468" i="3"/>
  <c r="E467" i="3"/>
  <c r="E465" i="3"/>
  <c r="E464" i="3"/>
  <c r="E463" i="3"/>
  <c r="E461" i="3"/>
  <c r="E460" i="3"/>
  <c r="E459" i="3"/>
  <c r="E457" i="3"/>
  <c r="D456" i="3"/>
  <c r="E456" i="3"/>
  <c r="E455" i="3"/>
  <c r="E453" i="3"/>
  <c r="E452" i="3"/>
  <c r="E450" i="3"/>
  <c r="E449" i="3"/>
  <c r="E448" i="3"/>
  <c r="E446" i="3"/>
  <c r="E445" i="3"/>
  <c r="E443" i="3"/>
  <c r="E442" i="3"/>
  <c r="E441" i="3"/>
  <c r="E440" i="3"/>
  <c r="E439" i="3"/>
  <c r="E438" i="3"/>
  <c r="E436" i="3"/>
  <c r="E435" i="3"/>
  <c r="E434" i="3"/>
  <c r="E432" i="3"/>
  <c r="E431" i="3"/>
  <c r="E430" i="3"/>
  <c r="E428" i="3"/>
  <c r="E427" i="3"/>
  <c r="E426" i="3"/>
  <c r="E424" i="3"/>
  <c r="E423" i="3"/>
  <c r="E422" i="3"/>
  <c r="E420" i="3"/>
  <c r="E419" i="3"/>
  <c r="E418" i="3"/>
  <c r="E416" i="3"/>
  <c r="E415" i="3"/>
  <c r="E414" i="3"/>
  <c r="E412" i="3"/>
  <c r="E411" i="3"/>
  <c r="E410" i="3"/>
  <c r="E408" i="3"/>
  <c r="E407" i="3"/>
  <c r="E406" i="3"/>
  <c r="E404" i="3"/>
  <c r="E403" i="3"/>
  <c r="E402" i="3"/>
  <c r="E400" i="3"/>
  <c r="E399" i="3"/>
  <c r="E398" i="3"/>
  <c r="E396" i="3"/>
  <c r="E395" i="3"/>
  <c r="E394" i="3"/>
  <c r="E392" i="3"/>
  <c r="E391" i="3"/>
  <c r="E390" i="3"/>
  <c r="E388" i="3"/>
  <c r="E387" i="3"/>
  <c r="E386" i="3"/>
  <c r="E384" i="3"/>
  <c r="E383" i="3"/>
  <c r="E382" i="3"/>
  <c r="E380" i="3"/>
  <c r="E379" i="3"/>
  <c r="E378" i="3"/>
  <c r="E376" i="3"/>
  <c r="E375" i="3"/>
  <c r="E374" i="3"/>
  <c r="E372" i="3"/>
  <c r="E371" i="3"/>
  <c r="D370" i="3"/>
  <c r="E370" i="3"/>
  <c r="E368" i="3"/>
  <c r="E367" i="3"/>
  <c r="E366" i="3"/>
  <c r="E364" i="3"/>
  <c r="E363" i="3"/>
  <c r="E362" i="3"/>
  <c r="E360" i="3"/>
  <c r="E359" i="3"/>
  <c r="E358" i="3"/>
  <c r="E356" i="3"/>
  <c r="E355" i="3"/>
  <c r="E354" i="3"/>
  <c r="E352" i="3"/>
  <c r="E351" i="3"/>
  <c r="E350" i="3"/>
  <c r="E348" i="3"/>
  <c r="E347" i="3"/>
  <c r="E346" i="3"/>
  <c r="E344" i="3"/>
  <c r="E343" i="3"/>
  <c r="E342" i="3"/>
  <c r="E340" i="3"/>
  <c r="E339" i="3"/>
  <c r="AO336" i="2"/>
  <c r="C336" i="3" s="1"/>
  <c r="E336" i="3"/>
  <c r="E335" i="3"/>
  <c r="AO332" i="2"/>
  <c r="C332" i="3" s="1"/>
  <c r="E332" i="3"/>
  <c r="E331" i="3"/>
  <c r="AO328" i="2"/>
  <c r="C328" i="3" s="1"/>
  <c r="E327" i="3"/>
  <c r="E325" i="3"/>
  <c r="E324" i="3"/>
  <c r="E323" i="3"/>
  <c r="E321" i="3"/>
  <c r="E320" i="3"/>
  <c r="E319" i="3"/>
  <c r="E317" i="3"/>
  <c r="E316" i="3"/>
  <c r="E315" i="3"/>
  <c r="E313" i="3"/>
  <c r="E312" i="3"/>
  <c r="E311" i="3"/>
  <c r="E309" i="3"/>
  <c r="E308" i="3"/>
  <c r="E307" i="3"/>
  <c r="E305" i="3"/>
  <c r="E304" i="3"/>
  <c r="E303" i="3"/>
  <c r="E301" i="3"/>
  <c r="E300" i="3"/>
  <c r="E299" i="3"/>
  <c r="E297" i="3"/>
  <c r="E296" i="3"/>
  <c r="E295" i="3"/>
  <c r="E293" i="3"/>
  <c r="E292" i="3"/>
  <c r="E291" i="3"/>
  <c r="E289" i="3"/>
  <c r="E288" i="3"/>
  <c r="E287" i="3"/>
  <c r="E285" i="3"/>
  <c r="D284" i="3"/>
  <c r="E284" i="3"/>
  <c r="E283" i="3"/>
  <c r="E281" i="3"/>
  <c r="E280" i="3"/>
  <c r="E278" i="3"/>
  <c r="E277" i="3"/>
  <c r="E275" i="3"/>
  <c r="E274" i="3"/>
  <c r="E272" i="3"/>
  <c r="E271" i="3"/>
  <c r="E270" i="3"/>
  <c r="E269" i="3"/>
  <c r="E268" i="3"/>
  <c r="E267" i="3"/>
  <c r="E265" i="3"/>
  <c r="E264" i="3"/>
  <c r="E262" i="3"/>
  <c r="E261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D246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D230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D214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D198" i="3"/>
  <c r="E198" i="3"/>
  <c r="E196" i="3"/>
  <c r="E195" i="3"/>
  <c r="E194" i="3"/>
  <c r="D182" i="3"/>
  <c r="E181" i="3"/>
  <c r="AO169" i="2"/>
  <c r="C169" i="3" s="1"/>
  <c r="AO168" i="2"/>
  <c r="AO165" i="2"/>
  <c r="C165" i="3" s="1"/>
  <c r="AO164" i="2"/>
  <c r="AO161" i="2"/>
  <c r="C161" i="3" s="1"/>
  <c r="AO160" i="2"/>
  <c r="AO153" i="2"/>
  <c r="C153" i="3" s="1"/>
  <c r="AO152" i="2"/>
  <c r="C152" i="3" s="1"/>
  <c r="D151" i="3"/>
  <c r="E141" i="3"/>
  <c r="D135" i="3"/>
  <c r="E125" i="3"/>
  <c r="E109" i="3"/>
  <c r="D103" i="3"/>
  <c r="D87" i="3"/>
  <c r="E77" i="3"/>
  <c r="E61" i="3"/>
  <c r="D55" i="3"/>
  <c r="E44" i="3"/>
  <c r="E17" i="3"/>
  <c r="E14" i="3"/>
  <c r="BA22" i="6"/>
  <c r="CK22" i="6"/>
  <c r="CX786" i="6"/>
  <c r="BN786" i="6"/>
  <c r="CH613" i="6"/>
  <c r="AX613" i="6"/>
  <c r="BQ609" i="6"/>
  <c r="DA609" i="6"/>
  <c r="CV589" i="6"/>
  <c r="BL589" i="6"/>
  <c r="AW588" i="6"/>
  <c r="CG588" i="6"/>
  <c r="CZ585" i="6"/>
  <c r="BP585" i="6"/>
  <c r="CL151" i="6"/>
  <c r="BB151" i="6"/>
  <c r="BJ148" i="6"/>
  <c r="CT148" i="6"/>
  <c r="CL103" i="6"/>
  <c r="BB103" i="6"/>
  <c r="D494" i="3"/>
  <c r="CH190" i="6"/>
  <c r="AX190" i="6"/>
  <c r="AH35" i="6"/>
  <c r="BR35" i="6" s="1"/>
  <c r="AF35" i="6"/>
  <c r="CZ35" i="6" s="1"/>
  <c r="D17" i="3"/>
  <c r="BA130" i="6"/>
  <c r="CI149" i="6"/>
  <c r="CI145" i="6"/>
  <c r="CJ150" i="6"/>
  <c r="BY155" i="6"/>
  <c r="BT231" i="6"/>
  <c r="CD241" i="6"/>
  <c r="AZ154" i="6"/>
  <c r="CL131" i="6"/>
  <c r="BK208" i="6"/>
  <c r="CZ597" i="6"/>
  <c r="DB854" i="6"/>
  <c r="BR854" i="6"/>
  <c r="BH803" i="6"/>
  <c r="CR803" i="6"/>
  <c r="AW796" i="6"/>
  <c r="CG796" i="6"/>
  <c r="AW748" i="6"/>
  <c r="CG748" i="6"/>
  <c r="BB723" i="6"/>
  <c r="CL723" i="6"/>
  <c r="DA702" i="6"/>
  <c r="BQ702" i="6"/>
  <c r="CL655" i="6"/>
  <c r="BB655" i="6"/>
  <c r="H10" i="6"/>
  <c r="CB10" i="6" s="1"/>
  <c r="CF134" i="6"/>
  <c r="CG240" i="6"/>
  <c r="BG141" i="6"/>
  <c r="CG260" i="6"/>
  <c r="CM270" i="6"/>
  <c r="CX273" i="6"/>
  <c r="CU276" i="6"/>
  <c r="CK290" i="6"/>
  <c r="CH309" i="6"/>
  <c r="AZ347" i="6"/>
  <c r="BX387" i="6"/>
  <c r="CO256" i="6"/>
  <c r="BN353" i="6"/>
  <c r="CG372" i="6"/>
  <c r="CA584" i="6"/>
  <c r="DE598" i="6"/>
  <c r="CZ589" i="6"/>
  <c r="AX797" i="6"/>
  <c r="CH797" i="6"/>
  <c r="CY778" i="6"/>
  <c r="BO778" i="6"/>
  <c r="DE582" i="6"/>
  <c r="BU582" i="6"/>
  <c r="CH581" i="6"/>
  <c r="AX581" i="6"/>
  <c r="BE572" i="6"/>
  <c r="BP553" i="6"/>
  <c r="CZ553" i="6"/>
  <c r="CF551" i="6"/>
  <c r="AV551" i="6"/>
  <c r="BP549" i="6"/>
  <c r="CZ549" i="6"/>
  <c r="BS542" i="6"/>
  <c r="DC542" i="6"/>
  <c r="CI542" i="6"/>
  <c r="AY542" i="6"/>
  <c r="BP537" i="6"/>
  <c r="CZ537" i="6"/>
  <c r="BX524" i="6"/>
  <c r="AN524" i="6"/>
  <c r="CA523" i="6"/>
  <c r="AQ523" i="6"/>
  <c r="CM514" i="6"/>
  <c r="BC514" i="6"/>
  <c r="BS510" i="6"/>
  <c r="DC510" i="6"/>
  <c r="CV508" i="6"/>
  <c r="BL508" i="6"/>
  <c r="BK501" i="6"/>
  <c r="CU501" i="6"/>
  <c r="DD491" i="6"/>
  <c r="AP487" i="6"/>
  <c r="BZ487" i="6"/>
  <c r="BO478" i="6"/>
  <c r="CY478" i="6"/>
  <c r="CX473" i="6"/>
  <c r="BN473" i="6"/>
  <c r="BA466" i="6"/>
  <c r="CK466" i="6"/>
  <c r="CA455" i="6"/>
  <c r="AQ455" i="6"/>
  <c r="BP449" i="6"/>
  <c r="CZ449" i="6"/>
  <c r="CO443" i="6"/>
  <c r="BE443" i="6"/>
  <c r="CQ416" i="6"/>
  <c r="BG416" i="6"/>
  <c r="AP415" i="6"/>
  <c r="BZ415" i="6"/>
  <c r="CG200" i="6"/>
  <c r="AW200" i="6"/>
  <c r="CJ170" i="6"/>
  <c r="AZ170" i="6"/>
  <c r="DD131" i="6"/>
  <c r="BT131" i="6"/>
  <c r="H985" i="6"/>
  <c r="AR985" i="6" s="1"/>
  <c r="I985" i="6"/>
  <c r="K982" i="6"/>
  <c r="CE982" i="6" s="1"/>
  <c r="J982" i="6"/>
  <c r="CD982" i="6" s="1"/>
  <c r="I965" i="6"/>
  <c r="H965" i="6"/>
  <c r="AR965" i="6" s="1"/>
  <c r="J950" i="6"/>
  <c r="K950" i="6"/>
  <c r="AV911" i="6"/>
  <c r="CF911" i="6"/>
  <c r="H901" i="6"/>
  <c r="AR901" i="6" s="1"/>
  <c r="I901" i="6"/>
  <c r="AJ883" i="6"/>
  <c r="BT883" i="6" s="1"/>
  <c r="AI883" i="6"/>
  <c r="R883" i="6"/>
  <c r="BB883" i="6" s="1"/>
  <c r="P883" i="6"/>
  <c r="S883" i="6"/>
  <c r="AE878" i="6"/>
  <c r="AH878" i="6"/>
  <c r="AG878" i="6"/>
  <c r="CH877" i="6"/>
  <c r="AX877" i="6"/>
  <c r="U876" i="6"/>
  <c r="V876" i="6"/>
  <c r="CP876" i="6" s="1"/>
  <c r="X876" i="6"/>
  <c r="F876" i="6"/>
  <c r="E876" i="6"/>
  <c r="G876" i="6"/>
  <c r="AI875" i="6"/>
  <c r="AL875" i="6"/>
  <c r="BV875" i="6" s="1"/>
  <c r="AK875" i="6"/>
  <c r="DE875" i="6" s="1"/>
  <c r="Q875" i="6"/>
  <c r="S875" i="6"/>
  <c r="P875" i="6"/>
  <c r="AZ875" i="6" s="1"/>
  <c r="AG874" i="6"/>
  <c r="BQ874" i="6" s="1"/>
  <c r="AH874" i="6"/>
  <c r="K874" i="6"/>
  <c r="J874" i="6"/>
  <c r="CD874" i="6" s="1"/>
  <c r="W872" i="6"/>
  <c r="BG872" i="6" s="1"/>
  <c r="U872" i="6"/>
  <c r="D872" i="6"/>
  <c r="E872" i="6"/>
  <c r="AO872" i="6" s="1"/>
  <c r="G872" i="6"/>
  <c r="AK871" i="6"/>
  <c r="AJ871" i="6"/>
  <c r="AL871" i="6"/>
  <c r="BV871" i="6" s="1"/>
  <c r="S871" i="6"/>
  <c r="Q871" i="6"/>
  <c r="P871" i="6"/>
  <c r="AD870" i="6"/>
  <c r="AH870" i="6"/>
  <c r="AE870" i="6"/>
  <c r="AB869" i="6"/>
  <c r="Y869" i="6"/>
  <c r="CS869" i="6" s="1"/>
  <c r="H869" i="6"/>
  <c r="CB869" i="6" s="1"/>
  <c r="I869" i="6"/>
  <c r="W868" i="6"/>
  <c r="X868" i="6"/>
  <c r="T868" i="6"/>
  <c r="D868" i="6"/>
  <c r="G868" i="6"/>
  <c r="AD866" i="6"/>
  <c r="CX866" i="6" s="1"/>
  <c r="AH866" i="6"/>
  <c r="AG866" i="6"/>
  <c r="AF866" i="6"/>
  <c r="CZ866" i="6" s="1"/>
  <c r="V864" i="6"/>
  <c r="CP864" i="6" s="1"/>
  <c r="X864" i="6"/>
  <c r="CR864" i="6" s="1"/>
  <c r="T864" i="6"/>
  <c r="AJ863" i="6"/>
  <c r="AI863" i="6"/>
  <c r="BS863" i="6" s="1"/>
  <c r="R863" i="6"/>
  <c r="P863" i="6"/>
  <c r="CJ863" i="6" s="1"/>
  <c r="AG862" i="6"/>
  <c r="DA862" i="6" s="1"/>
  <c r="AH862" i="6"/>
  <c r="AD862" i="6"/>
  <c r="W860" i="6"/>
  <c r="U860" i="6"/>
  <c r="T860" i="6"/>
  <c r="D860" i="6"/>
  <c r="BX860" i="6" s="1"/>
  <c r="E860" i="6"/>
  <c r="AK859" i="6"/>
  <c r="AJ859" i="6"/>
  <c r="S859" i="6"/>
  <c r="Q859" i="6"/>
  <c r="R859" i="6"/>
  <c r="AD858" i="6"/>
  <c r="CX858" i="6" s="1"/>
  <c r="AH858" i="6"/>
  <c r="DB858" i="6" s="1"/>
  <c r="AE858" i="6"/>
  <c r="V856" i="6"/>
  <c r="U856" i="6"/>
  <c r="G856" i="6"/>
  <c r="AQ856" i="6" s="1"/>
  <c r="E856" i="6"/>
  <c r="AJ855" i="6"/>
  <c r="DD855" i="6" s="1"/>
  <c r="AL855" i="6"/>
  <c r="R855" i="6"/>
  <c r="S855" i="6"/>
  <c r="Q855" i="6"/>
  <c r="BA855" i="6" s="1"/>
  <c r="AG854" i="6"/>
  <c r="AE854" i="6"/>
  <c r="W852" i="6"/>
  <c r="CQ852" i="6" s="1"/>
  <c r="X852" i="6"/>
  <c r="T852" i="6"/>
  <c r="D852" i="6"/>
  <c r="BX852" i="6" s="1"/>
  <c r="G852" i="6"/>
  <c r="CA852" i="6" s="1"/>
  <c r="AE850" i="6"/>
  <c r="AD850" i="6"/>
  <c r="CX850" i="6" s="1"/>
  <c r="AX849" i="6"/>
  <c r="CH849" i="6"/>
  <c r="V848" i="6"/>
  <c r="CP848" i="6" s="1"/>
  <c r="X848" i="6"/>
  <c r="U848" i="6"/>
  <c r="BE848" i="6" s="1"/>
  <c r="G848" i="6"/>
  <c r="D848" i="6"/>
  <c r="BX848" i="6" s="1"/>
  <c r="AJ847" i="6"/>
  <c r="AI847" i="6"/>
  <c r="AK847" i="6"/>
  <c r="DE847" i="6" s="1"/>
  <c r="R847" i="6"/>
  <c r="P847" i="6"/>
  <c r="AE846" i="6"/>
  <c r="AF846" i="6"/>
  <c r="BP846" i="6" s="1"/>
  <c r="K846" i="6"/>
  <c r="CE846" i="6" s="1"/>
  <c r="J846" i="6"/>
  <c r="W844" i="6"/>
  <c r="U844" i="6"/>
  <c r="V844" i="6"/>
  <c r="CP844" i="6" s="1"/>
  <c r="D844" i="6"/>
  <c r="E844" i="6"/>
  <c r="AK843" i="6"/>
  <c r="BU843" i="6" s="1"/>
  <c r="AJ843" i="6"/>
  <c r="BT843" i="6" s="1"/>
  <c r="S843" i="6"/>
  <c r="Q843" i="6"/>
  <c r="BA843" i="6" s="1"/>
  <c r="AD842" i="6"/>
  <c r="AH842" i="6"/>
  <c r="DB842" i="6" s="1"/>
  <c r="AE842" i="6"/>
  <c r="CY842" i="6" s="1"/>
  <c r="AF842" i="6"/>
  <c r="BP842" i="6" s="1"/>
  <c r="T840" i="6"/>
  <c r="X840" i="6"/>
  <c r="W840" i="6"/>
  <c r="CQ840" i="6" s="1"/>
  <c r="V840" i="6"/>
  <c r="E840" i="6"/>
  <c r="G840" i="6"/>
  <c r="AQ840" i="6" s="1"/>
  <c r="D840" i="6"/>
  <c r="AN840" i="6" s="1"/>
  <c r="AL839" i="6"/>
  <c r="BV839" i="6" s="1"/>
  <c r="AJ839" i="6"/>
  <c r="AK839" i="6"/>
  <c r="P839" i="6"/>
  <c r="CJ839" i="6" s="1"/>
  <c r="R839" i="6"/>
  <c r="S839" i="6"/>
  <c r="AE838" i="6"/>
  <c r="AH838" i="6"/>
  <c r="AD838" i="6"/>
  <c r="AF838" i="6"/>
  <c r="BP838" i="6" s="1"/>
  <c r="W836" i="6"/>
  <c r="X836" i="6"/>
  <c r="BH836" i="6" s="1"/>
  <c r="V836" i="6"/>
  <c r="E836" i="6"/>
  <c r="G836" i="6"/>
  <c r="AQ836" i="6" s="1"/>
  <c r="AI835" i="6"/>
  <c r="AJ835" i="6"/>
  <c r="Q835" i="6"/>
  <c r="BA835" i="6" s="1"/>
  <c r="P835" i="6"/>
  <c r="CJ835" i="6" s="1"/>
  <c r="S835" i="6"/>
  <c r="CM835" i="6" s="1"/>
  <c r="AG834" i="6"/>
  <c r="AE834" i="6"/>
  <c r="CY834" i="6" s="1"/>
  <c r="AF834" i="6"/>
  <c r="AH834" i="6"/>
  <c r="U832" i="6"/>
  <c r="CO832" i="6" s="1"/>
  <c r="V832" i="6"/>
  <c r="BF832" i="6" s="1"/>
  <c r="T832" i="6"/>
  <c r="CN832" i="6" s="1"/>
  <c r="W832" i="6"/>
  <c r="BG832" i="6" s="1"/>
  <c r="F832" i="6"/>
  <c r="BZ832" i="6" s="1"/>
  <c r="E832" i="6"/>
  <c r="D832" i="6"/>
  <c r="AN832" i="6" s="1"/>
  <c r="AI831" i="6"/>
  <c r="DC831" i="6" s="1"/>
  <c r="AL831" i="6"/>
  <c r="BV831" i="6" s="1"/>
  <c r="AJ831" i="6"/>
  <c r="Q831" i="6"/>
  <c r="S831" i="6"/>
  <c r="AF830" i="6"/>
  <c r="BP830" i="6" s="1"/>
  <c r="AG830" i="6"/>
  <c r="DA830" i="6" s="1"/>
  <c r="AD830" i="6"/>
  <c r="AE830" i="6"/>
  <c r="K830" i="6"/>
  <c r="J830" i="6"/>
  <c r="W828" i="6"/>
  <c r="BG828" i="6" s="1"/>
  <c r="U828" i="6"/>
  <c r="V828" i="6"/>
  <c r="CP828" i="6" s="1"/>
  <c r="X828" i="6"/>
  <c r="D828" i="6"/>
  <c r="AN828" i="6" s="1"/>
  <c r="E828" i="6"/>
  <c r="BY828" i="6" s="1"/>
  <c r="F828" i="6"/>
  <c r="BZ828" i="6" s="1"/>
  <c r="AK827" i="6"/>
  <c r="DE827" i="6" s="1"/>
  <c r="AJ827" i="6"/>
  <c r="AI827" i="6"/>
  <c r="DC827" i="6" s="1"/>
  <c r="S827" i="6"/>
  <c r="Q827" i="6"/>
  <c r="AD826" i="6"/>
  <c r="BN826" i="6" s="1"/>
  <c r="AH826" i="6"/>
  <c r="AE826" i="6"/>
  <c r="CY826" i="6" s="1"/>
  <c r="AF826" i="6"/>
  <c r="AG826" i="6"/>
  <c r="T824" i="6"/>
  <c r="CN824" i="6" s="1"/>
  <c r="X824" i="6"/>
  <c r="CR824" i="6" s="1"/>
  <c r="W824" i="6"/>
  <c r="V824" i="6"/>
  <c r="E824" i="6"/>
  <c r="BY824" i="6" s="1"/>
  <c r="G824" i="6"/>
  <c r="D824" i="6"/>
  <c r="AN824" i="6" s="1"/>
  <c r="F824" i="6"/>
  <c r="BZ824" i="6" s="1"/>
  <c r="AL823" i="6"/>
  <c r="BV823" i="6" s="1"/>
  <c r="AJ823" i="6"/>
  <c r="AK823" i="6"/>
  <c r="P823" i="6"/>
  <c r="CJ823" i="6" s="1"/>
  <c r="R823" i="6"/>
  <c r="CL823" i="6" s="1"/>
  <c r="S823" i="6"/>
  <c r="CM823" i="6" s="1"/>
  <c r="AF822" i="6"/>
  <c r="AD822" i="6"/>
  <c r="AG822" i="6"/>
  <c r="AH822" i="6"/>
  <c r="J822" i="6"/>
  <c r="K822" i="6"/>
  <c r="CE822" i="6" s="1"/>
  <c r="U820" i="6"/>
  <c r="BE820" i="6" s="1"/>
  <c r="V820" i="6"/>
  <c r="W820" i="6"/>
  <c r="X820" i="6"/>
  <c r="F820" i="6"/>
  <c r="AP820" i="6" s="1"/>
  <c r="E820" i="6"/>
  <c r="D820" i="6"/>
  <c r="BX820" i="6" s="1"/>
  <c r="G820" i="6"/>
  <c r="AI819" i="6"/>
  <c r="DC819" i="6" s="1"/>
  <c r="AL819" i="6"/>
  <c r="DF819" i="6" s="1"/>
  <c r="AJ819" i="6"/>
  <c r="AK819" i="6"/>
  <c r="BU819" i="6" s="1"/>
  <c r="Q819" i="6"/>
  <c r="BA819" i="6" s="1"/>
  <c r="S819" i="6"/>
  <c r="BC819" i="6" s="1"/>
  <c r="P819" i="6"/>
  <c r="CJ819" i="6" s="1"/>
  <c r="AF818" i="6"/>
  <c r="AG818" i="6"/>
  <c r="AE818" i="6"/>
  <c r="AH818" i="6"/>
  <c r="K818" i="6"/>
  <c r="AU818" i="6" s="1"/>
  <c r="J818" i="6"/>
  <c r="W816" i="6"/>
  <c r="BG816" i="6" s="1"/>
  <c r="U816" i="6"/>
  <c r="V816" i="6"/>
  <c r="BF816" i="6" s="1"/>
  <c r="X816" i="6"/>
  <c r="D816" i="6"/>
  <c r="E816" i="6"/>
  <c r="F816" i="6"/>
  <c r="AP816" i="6" s="1"/>
  <c r="AK815" i="6"/>
  <c r="BU815" i="6" s="1"/>
  <c r="AJ815" i="6"/>
  <c r="BT815" i="6" s="1"/>
  <c r="AI815" i="6"/>
  <c r="S815" i="6"/>
  <c r="Q815" i="6"/>
  <c r="BA815" i="6" s="1"/>
  <c r="AE814" i="6"/>
  <c r="CY814" i="6" s="1"/>
  <c r="AF814" i="6"/>
  <c r="BP814" i="6" s="1"/>
  <c r="AG814" i="6"/>
  <c r="AH814" i="6"/>
  <c r="DB814" i="6" s="1"/>
  <c r="J814" i="6"/>
  <c r="CD814" i="6" s="1"/>
  <c r="K814" i="6"/>
  <c r="H813" i="6"/>
  <c r="I813" i="6"/>
  <c r="T812" i="6"/>
  <c r="X812" i="6"/>
  <c r="U812" i="6"/>
  <c r="CO812" i="6" s="1"/>
  <c r="F812" i="6"/>
  <c r="AP812" i="6" s="1"/>
  <c r="D812" i="6"/>
  <c r="AI811" i="6"/>
  <c r="AK811" i="6"/>
  <c r="Q811" i="6"/>
  <c r="R811" i="6"/>
  <c r="S811" i="6"/>
  <c r="AF810" i="6"/>
  <c r="CZ810" i="6" s="1"/>
  <c r="AE810" i="6"/>
  <c r="AD810" i="6"/>
  <c r="AG810" i="6"/>
  <c r="DA810" i="6" s="1"/>
  <c r="AU810" i="6"/>
  <c r="CE810" i="6"/>
  <c r="W808" i="6"/>
  <c r="CQ808" i="6" s="1"/>
  <c r="T808" i="6"/>
  <c r="X808" i="6"/>
  <c r="E808" i="6"/>
  <c r="AO808" i="6" s="1"/>
  <c r="D808" i="6"/>
  <c r="BX808" i="6" s="1"/>
  <c r="G808" i="6"/>
  <c r="AL807" i="6"/>
  <c r="BV807" i="6" s="1"/>
  <c r="AJ807" i="6"/>
  <c r="DD807" i="6" s="1"/>
  <c r="AK807" i="6"/>
  <c r="P807" i="6"/>
  <c r="R807" i="6"/>
  <c r="Q807" i="6"/>
  <c r="BA807" i="6" s="1"/>
  <c r="S807" i="6"/>
  <c r="CM807" i="6" s="1"/>
  <c r="AE806" i="6"/>
  <c r="AF806" i="6"/>
  <c r="AD806" i="6"/>
  <c r="I805" i="6"/>
  <c r="H805" i="6"/>
  <c r="CB805" i="6" s="1"/>
  <c r="V804" i="6"/>
  <c r="CP804" i="6" s="1"/>
  <c r="T804" i="6"/>
  <c r="W804" i="6"/>
  <c r="X804" i="6"/>
  <c r="G804" i="6"/>
  <c r="AQ804" i="6" s="1"/>
  <c r="D804" i="6"/>
  <c r="AN804" i="6" s="1"/>
  <c r="E804" i="6"/>
  <c r="F804" i="6"/>
  <c r="AJ803" i="6"/>
  <c r="DD803" i="6" s="1"/>
  <c r="AK803" i="6"/>
  <c r="DE803" i="6" s="1"/>
  <c r="AI803" i="6"/>
  <c r="DC803" i="6" s="1"/>
  <c r="AL803" i="6"/>
  <c r="R803" i="6"/>
  <c r="Q803" i="6"/>
  <c r="CK803" i="6" s="1"/>
  <c r="P803" i="6"/>
  <c r="AG802" i="6"/>
  <c r="DA802" i="6" s="1"/>
  <c r="AD802" i="6"/>
  <c r="AF802" i="6"/>
  <c r="CZ802" i="6" s="1"/>
  <c r="AH802" i="6"/>
  <c r="AA801" i="6"/>
  <c r="Z801" i="6"/>
  <c r="AB801" i="6"/>
  <c r="BL801" i="6" s="1"/>
  <c r="AC801" i="6"/>
  <c r="T800" i="6"/>
  <c r="X800" i="6"/>
  <c r="U800" i="6"/>
  <c r="BE800" i="6" s="1"/>
  <c r="D800" i="6"/>
  <c r="G800" i="6"/>
  <c r="F800" i="6"/>
  <c r="AK799" i="6"/>
  <c r="BU799" i="6" s="1"/>
  <c r="AL799" i="6"/>
  <c r="S799" i="6"/>
  <c r="R799" i="6"/>
  <c r="BB799" i="6" s="1"/>
  <c r="AD798" i="6"/>
  <c r="CX798" i="6" s="1"/>
  <c r="AH798" i="6"/>
  <c r="DB798" i="6" s="1"/>
  <c r="AG798" i="6"/>
  <c r="AE798" i="6"/>
  <c r="AF798" i="6"/>
  <c r="CZ798" i="6" s="1"/>
  <c r="AB797" i="6"/>
  <c r="BL797" i="6" s="1"/>
  <c r="Y797" i="6"/>
  <c r="Z797" i="6"/>
  <c r="BJ797" i="6" s="1"/>
  <c r="AA797" i="6"/>
  <c r="BK797" i="6" s="1"/>
  <c r="U796" i="6"/>
  <c r="T796" i="6"/>
  <c r="V796" i="6"/>
  <c r="E796" i="6"/>
  <c r="G796" i="6"/>
  <c r="AQ796" i="6" s="1"/>
  <c r="AL795" i="6"/>
  <c r="BV795" i="6" s="1"/>
  <c r="AI795" i="6"/>
  <c r="DC795" i="6" s="1"/>
  <c r="P795" i="6"/>
  <c r="CJ795" i="6" s="1"/>
  <c r="Q795" i="6"/>
  <c r="CK795" i="6" s="1"/>
  <c r="S795" i="6"/>
  <c r="CM795" i="6" s="1"/>
  <c r="AE794" i="6"/>
  <c r="BO794" i="6" s="1"/>
  <c r="AD794" i="6"/>
  <c r="CX794" i="6" s="1"/>
  <c r="AF794" i="6"/>
  <c r="BP794" i="6" s="1"/>
  <c r="AG794" i="6"/>
  <c r="Y793" i="6"/>
  <c r="CS793" i="6" s="1"/>
  <c r="AC793" i="6"/>
  <c r="CW793" i="6" s="1"/>
  <c r="Z793" i="6"/>
  <c r="CT793" i="6" s="1"/>
  <c r="AA793" i="6"/>
  <c r="V792" i="6"/>
  <c r="U792" i="6"/>
  <c r="T792" i="6"/>
  <c r="AW792" i="6"/>
  <c r="CG792" i="6"/>
  <c r="F792" i="6"/>
  <c r="E792" i="6"/>
  <c r="G792" i="6"/>
  <c r="CA792" i="6" s="1"/>
  <c r="AI791" i="6"/>
  <c r="AJ791" i="6"/>
  <c r="DD791" i="6" s="1"/>
  <c r="AL791" i="6"/>
  <c r="Q791" i="6"/>
  <c r="CK791" i="6" s="1"/>
  <c r="P791" i="6"/>
  <c r="CJ791" i="6" s="1"/>
  <c r="R791" i="6"/>
  <c r="S791" i="6"/>
  <c r="BC791" i="6" s="1"/>
  <c r="AF790" i="6"/>
  <c r="AD790" i="6"/>
  <c r="CX790" i="6" s="1"/>
  <c r="AE790" i="6"/>
  <c r="BO790" i="6" s="1"/>
  <c r="Z789" i="6"/>
  <c r="BJ789" i="6" s="1"/>
  <c r="AA789" i="6"/>
  <c r="Y789" i="6"/>
  <c r="BI789" i="6" s="1"/>
  <c r="W788" i="6"/>
  <c r="V788" i="6"/>
  <c r="CP788" i="6" s="1"/>
  <c r="T788" i="6"/>
  <c r="G788" i="6"/>
  <c r="E788" i="6"/>
  <c r="D788" i="6"/>
  <c r="F788" i="6"/>
  <c r="AP788" i="6" s="1"/>
  <c r="AJ787" i="6"/>
  <c r="AL787" i="6"/>
  <c r="BV787" i="6" s="1"/>
  <c r="AI787" i="6"/>
  <c r="AK787" i="6"/>
  <c r="R787" i="6"/>
  <c r="CL787" i="6" s="1"/>
  <c r="S787" i="6"/>
  <c r="BC787" i="6" s="1"/>
  <c r="P787" i="6"/>
  <c r="AG786" i="6"/>
  <c r="AE786" i="6"/>
  <c r="BO786" i="6" s="1"/>
  <c r="AF786" i="6"/>
  <c r="BP786" i="6" s="1"/>
  <c r="AH786" i="6"/>
  <c r="AA785" i="6"/>
  <c r="AB785" i="6"/>
  <c r="CV785" i="6" s="1"/>
  <c r="Z785" i="6"/>
  <c r="BJ785" i="6" s="1"/>
  <c r="AC785" i="6"/>
  <c r="T784" i="6"/>
  <c r="X784" i="6"/>
  <c r="U784" i="6"/>
  <c r="D784" i="6"/>
  <c r="F784" i="6"/>
  <c r="BZ784" i="6" s="1"/>
  <c r="G784" i="6"/>
  <c r="AQ784" i="6" s="1"/>
  <c r="AK783" i="6"/>
  <c r="AI783" i="6"/>
  <c r="AL783" i="6"/>
  <c r="S783" i="6"/>
  <c r="P783" i="6"/>
  <c r="CJ783" i="6" s="1"/>
  <c r="Q783" i="6"/>
  <c r="BA783" i="6" s="1"/>
  <c r="R783" i="6"/>
  <c r="CL783" i="6" s="1"/>
  <c r="CB721" i="6"/>
  <c r="AR721" i="6"/>
  <c r="AV487" i="6"/>
  <c r="CF487" i="6"/>
  <c r="AS784" i="6"/>
  <c r="CC784" i="6"/>
  <c r="BZ244" i="6"/>
  <c r="AP244" i="6"/>
  <c r="CK239" i="6"/>
  <c r="BA239" i="6"/>
  <c r="AO72" i="6"/>
  <c r="BY72" i="6"/>
  <c r="BO45" i="6"/>
  <c r="CY45" i="6"/>
  <c r="D523" i="3"/>
  <c r="D413" i="3"/>
  <c r="D305" i="3"/>
  <c r="D119" i="3"/>
  <c r="D71" i="3"/>
  <c r="D29" i="3"/>
  <c r="CG55" i="6"/>
  <c r="BZ80" i="6"/>
  <c r="CG224" i="6"/>
  <c r="DE142" i="6"/>
  <c r="AU662" i="6"/>
  <c r="CE662" i="6"/>
  <c r="CE654" i="6"/>
  <c r="AU654" i="6"/>
  <c r="AR640" i="6"/>
  <c r="CB640" i="6"/>
  <c r="CA620" i="6"/>
  <c r="AQ620" i="6"/>
  <c r="BP613" i="6"/>
  <c r="CZ613" i="6"/>
  <c r="CA603" i="6"/>
  <c r="AQ603" i="6"/>
  <c r="CS593" i="6"/>
  <c r="CU396" i="6"/>
  <c r="BK396" i="6"/>
  <c r="AV387" i="6"/>
  <c r="CF387" i="6"/>
  <c r="CP380" i="6"/>
  <c r="BF380" i="6"/>
  <c r="BT379" i="6"/>
  <c r="DD379" i="6"/>
  <c r="CU376" i="6"/>
  <c r="BK376" i="6"/>
  <c r="BR353" i="6"/>
  <c r="DB353" i="6"/>
  <c r="AQ327" i="6"/>
  <c r="CA327" i="6"/>
  <c r="CX277" i="6"/>
  <c r="BN277" i="6"/>
  <c r="AW268" i="6"/>
  <c r="CG268" i="6"/>
  <c r="BS262" i="6"/>
  <c r="DC262" i="6"/>
  <c r="DE255" i="6"/>
  <c r="BU255" i="6"/>
  <c r="BD247" i="6"/>
  <c r="CN247" i="6"/>
  <c r="CK24" i="6"/>
  <c r="CC48" i="6"/>
  <c r="CO72" i="6"/>
  <c r="CT124" i="6"/>
  <c r="CF58" i="6"/>
  <c r="DE115" i="6"/>
  <c r="CJ158" i="6"/>
  <c r="BV167" i="6"/>
  <c r="BV99" i="6"/>
  <c r="BM220" i="6"/>
  <c r="BJ132" i="6"/>
  <c r="CH164" i="6"/>
  <c r="BO181" i="6"/>
  <c r="DC242" i="6"/>
  <c r="CU256" i="6"/>
  <c r="AP260" i="6"/>
  <c r="AO263" i="6"/>
  <c r="BY175" i="6"/>
  <c r="CT236" i="6"/>
  <c r="DB277" i="6"/>
  <c r="BP129" i="6"/>
  <c r="CW312" i="6"/>
  <c r="BT326" i="6"/>
  <c r="AY189" i="6"/>
  <c r="DC382" i="6"/>
  <c r="CE354" i="6"/>
  <c r="BP409" i="6"/>
  <c r="BU410" i="6"/>
  <c r="DF423" i="6"/>
  <c r="BF427" i="6"/>
  <c r="DB513" i="6"/>
  <c r="CQ464" i="6"/>
  <c r="BL585" i="6"/>
  <c r="BF607" i="6"/>
  <c r="CT493" i="6"/>
  <c r="BF560" i="6"/>
  <c r="BL788" i="6"/>
  <c r="BQ781" i="6"/>
  <c r="DC914" i="6"/>
  <c r="CM803" i="6"/>
  <c r="BC803" i="6"/>
  <c r="CU765" i="6"/>
  <c r="BK765" i="6"/>
  <c r="AR693" i="6"/>
  <c r="CB693" i="6"/>
  <c r="DF671" i="6"/>
  <c r="BQ670" i="6"/>
  <c r="DA670" i="6"/>
  <c r="CQ668" i="6"/>
  <c r="BG668" i="6"/>
  <c r="CV661" i="6"/>
  <c r="BL661" i="6"/>
  <c r="CF651" i="6"/>
  <c r="AV651" i="6"/>
  <c r="DE650" i="6"/>
  <c r="BU650" i="6"/>
  <c r="DF626" i="6"/>
  <c r="BV626" i="6"/>
  <c r="BH535" i="6"/>
  <c r="CR535" i="6"/>
  <c r="BA530" i="6"/>
  <c r="BL517" i="6"/>
  <c r="CV517" i="6"/>
  <c r="DB501" i="6"/>
  <c r="BR501" i="6"/>
  <c r="BS498" i="6"/>
  <c r="DC498" i="6"/>
  <c r="BF491" i="6"/>
  <c r="CP491" i="6"/>
  <c r="BB491" i="6"/>
  <c r="CL491" i="6"/>
  <c r="BK461" i="6"/>
  <c r="CU461" i="6"/>
  <c r="CK454" i="6"/>
  <c r="BA454" i="6"/>
  <c r="CU424" i="6"/>
  <c r="BK424" i="6"/>
  <c r="BA403" i="6"/>
  <c r="CK403" i="6"/>
  <c r="AR401" i="6"/>
  <c r="AQ392" i="6"/>
  <c r="CA392" i="6"/>
  <c r="BZ388" i="6"/>
  <c r="AP388" i="6"/>
  <c r="CH369" i="6"/>
  <c r="AX369" i="6"/>
  <c r="AU362" i="6"/>
  <c r="CE362" i="6"/>
  <c r="BC350" i="6"/>
  <c r="CM350" i="6"/>
  <c r="CI334" i="6"/>
  <c r="AY334" i="6"/>
  <c r="BQ722" i="6"/>
  <c r="DA722" i="6"/>
  <c r="BB715" i="6"/>
  <c r="CL715" i="6"/>
  <c r="CJ659" i="6"/>
  <c r="CT653" i="6"/>
  <c r="BJ653" i="6"/>
  <c r="BS642" i="6"/>
  <c r="DC642" i="6"/>
  <c r="AP631" i="6"/>
  <c r="BZ631" i="6"/>
  <c r="BU626" i="6"/>
  <c r="DE626" i="6"/>
  <c r="AR621" i="6"/>
  <c r="CB621" i="6"/>
  <c r="CV620" i="6"/>
  <c r="BL620" i="6"/>
  <c r="DF599" i="6"/>
  <c r="BL596" i="6"/>
  <c r="CV596" i="6"/>
  <c r="AO555" i="6"/>
  <c r="BY555" i="6"/>
  <c r="BC550" i="6"/>
  <c r="CM550" i="6"/>
  <c r="AY538" i="6"/>
  <c r="CI538" i="6"/>
  <c r="BL525" i="6"/>
  <c r="CV525" i="6"/>
  <c r="CA515" i="6"/>
  <c r="AQ515" i="6"/>
  <c r="AP503" i="6"/>
  <c r="BZ503" i="6"/>
  <c r="BS502" i="6"/>
  <c r="DC502" i="6"/>
  <c r="DD495" i="6"/>
  <c r="BT495" i="6"/>
  <c r="CA423" i="6"/>
  <c r="AQ423" i="6"/>
  <c r="DA414" i="6"/>
  <c r="BQ414" i="6"/>
  <c r="CV389" i="6"/>
  <c r="BL389" i="6"/>
  <c r="BB387" i="6"/>
  <c r="CL387" i="6"/>
  <c r="CF383" i="6"/>
  <c r="AV383" i="6"/>
  <c r="BM376" i="6"/>
  <c r="CW376" i="6"/>
  <c r="BT371" i="6"/>
  <c r="DD371" i="6"/>
  <c r="AV371" i="6"/>
  <c r="CF371" i="6"/>
  <c r="AN371" i="6"/>
  <c r="BX371" i="6"/>
  <c r="CO367" i="6"/>
  <c r="BE367" i="6"/>
  <c r="BN365" i="6"/>
  <c r="CX365" i="6"/>
  <c r="BV363" i="6"/>
  <c r="DF363" i="6"/>
  <c r="BM348" i="6"/>
  <c r="CW348" i="6"/>
  <c r="BJ333" i="6"/>
  <c r="CT333" i="6"/>
  <c r="DE319" i="6"/>
  <c r="BU319" i="6"/>
  <c r="CU313" i="6"/>
  <c r="BK313" i="6"/>
  <c r="AW308" i="6"/>
  <c r="CG308" i="6"/>
  <c r="AX269" i="6"/>
  <c r="CH269" i="6"/>
  <c r="CU192" i="6"/>
  <c r="BK192" i="6"/>
  <c r="AQ179" i="6"/>
  <c r="CA179" i="6"/>
  <c r="BZ171" i="6"/>
  <c r="AP171" i="6"/>
  <c r="AW156" i="6"/>
  <c r="CG156" i="6"/>
  <c r="DF151" i="6"/>
  <c r="BV151" i="6"/>
  <c r="DA821" i="6"/>
  <c r="BQ821" i="6"/>
  <c r="BM784" i="6"/>
  <c r="CW784" i="6"/>
  <c r="BQ734" i="6"/>
  <c r="DA734" i="6"/>
  <c r="CB681" i="6"/>
  <c r="AR681" i="6"/>
  <c r="BS638" i="6"/>
  <c r="DC638" i="6"/>
  <c r="BR637" i="6"/>
  <c r="DB637" i="6"/>
  <c r="BX635" i="6"/>
  <c r="AN635" i="6"/>
  <c r="CN628" i="6"/>
  <c r="BZ615" i="6"/>
  <c r="AP615" i="6"/>
  <c r="CU573" i="6"/>
  <c r="BK573" i="6"/>
  <c r="BA546" i="6"/>
  <c r="CK546" i="6"/>
  <c r="AX545" i="6"/>
  <c r="CH545" i="6"/>
  <c r="AZ531" i="6"/>
  <c r="CJ531" i="6"/>
  <c r="BR521" i="6"/>
  <c r="DB521" i="6"/>
  <c r="BS514" i="6"/>
  <c r="DC514" i="6"/>
  <c r="BR497" i="6"/>
  <c r="DB497" i="6"/>
  <c r="CY490" i="6"/>
  <c r="BO490" i="6"/>
  <c r="CP439" i="6"/>
  <c r="BF439" i="6"/>
  <c r="BP437" i="6"/>
  <c r="CZ437" i="6"/>
  <c r="BP389" i="6"/>
  <c r="CZ389" i="6"/>
  <c r="AN379" i="6"/>
  <c r="BX379" i="6"/>
  <c r="CH364" i="6"/>
  <c r="AX364" i="6"/>
  <c r="AT345" i="6"/>
  <c r="CD345" i="6"/>
  <c r="BX343" i="6"/>
  <c r="AN343" i="6"/>
  <c r="CW308" i="6"/>
  <c r="BM308" i="6"/>
  <c r="DD274" i="6"/>
  <c r="BT274" i="6"/>
  <c r="BN257" i="6"/>
  <c r="CX257" i="6"/>
  <c r="BY236" i="6"/>
  <c r="AO236" i="6"/>
  <c r="CO232" i="6"/>
  <c r="BE232" i="6"/>
  <c r="BK209" i="6"/>
  <c r="CU209" i="6"/>
  <c r="AD782" i="6"/>
  <c r="BN782" i="6" s="1"/>
  <c r="AH782" i="6"/>
  <c r="BR782" i="6" s="1"/>
  <c r="T772" i="6"/>
  <c r="X772" i="6"/>
  <c r="BH772" i="6" s="1"/>
  <c r="AD770" i="6"/>
  <c r="BN770" i="6" s="1"/>
  <c r="AH770" i="6"/>
  <c r="AD758" i="6"/>
  <c r="AH758" i="6"/>
  <c r="DB758" i="6" s="1"/>
  <c r="Y757" i="6"/>
  <c r="BI757" i="6" s="1"/>
  <c r="AC757" i="6"/>
  <c r="CW757" i="6" s="1"/>
  <c r="AD750" i="6"/>
  <c r="CX750" i="6" s="1"/>
  <c r="AH750" i="6"/>
  <c r="T740" i="6"/>
  <c r="X740" i="6"/>
  <c r="CR740" i="6" s="1"/>
  <c r="T736" i="6"/>
  <c r="BD736" i="6" s="1"/>
  <c r="X736" i="6"/>
  <c r="CR736" i="6" s="1"/>
  <c r="Y725" i="6"/>
  <c r="CS725" i="6" s="1"/>
  <c r="AC725" i="6"/>
  <c r="CW725" i="6" s="1"/>
  <c r="Y721" i="6"/>
  <c r="AC721" i="6"/>
  <c r="AR717" i="6"/>
  <c r="CB717" i="6"/>
  <c r="BK713" i="6"/>
  <c r="CU713" i="6"/>
  <c r="T712" i="6"/>
  <c r="CN712" i="6" s="1"/>
  <c r="X712" i="6"/>
  <c r="Y709" i="6"/>
  <c r="AC709" i="6"/>
  <c r="CW709" i="6" s="1"/>
  <c r="Y705" i="6"/>
  <c r="AC705" i="6"/>
  <c r="CW705" i="6" s="1"/>
  <c r="T700" i="6"/>
  <c r="X700" i="6"/>
  <c r="CR700" i="6" s="1"/>
  <c r="T696" i="6"/>
  <c r="CN696" i="6" s="1"/>
  <c r="X696" i="6"/>
  <c r="CR696" i="6" s="1"/>
  <c r="BV695" i="6"/>
  <c r="DF695" i="6"/>
  <c r="AD694" i="6"/>
  <c r="BN694" i="6" s="1"/>
  <c r="AH694" i="6"/>
  <c r="AQ692" i="6"/>
  <c r="CA692" i="6"/>
  <c r="Y689" i="6"/>
  <c r="AC689" i="6"/>
  <c r="BM689" i="6" s="1"/>
  <c r="T684" i="6"/>
  <c r="X684" i="6"/>
  <c r="CR684" i="6" s="1"/>
  <c r="T680" i="6"/>
  <c r="CN680" i="6" s="1"/>
  <c r="X680" i="6"/>
  <c r="BH680" i="6" s="1"/>
  <c r="T676" i="6"/>
  <c r="X676" i="6"/>
  <c r="CR676" i="6" s="1"/>
  <c r="Y673" i="6"/>
  <c r="BI673" i="6" s="1"/>
  <c r="AC673" i="6"/>
  <c r="CW673" i="6" s="1"/>
  <c r="Y669" i="6"/>
  <c r="AC669" i="6"/>
  <c r="Y665" i="6"/>
  <c r="AC665" i="6"/>
  <c r="AD662" i="6"/>
  <c r="AH662" i="6"/>
  <c r="T656" i="6"/>
  <c r="X656" i="6"/>
  <c r="AD654" i="6"/>
  <c r="BN654" i="6" s="1"/>
  <c r="AH654" i="6"/>
  <c r="BR654" i="6" s="1"/>
  <c r="Y653" i="6"/>
  <c r="CS653" i="6" s="1"/>
  <c r="AC653" i="6"/>
  <c r="AY630" i="6"/>
  <c r="CI630" i="6"/>
  <c r="T624" i="6"/>
  <c r="BD624" i="6" s="1"/>
  <c r="X624" i="6"/>
  <c r="AD622" i="6"/>
  <c r="AH622" i="6"/>
  <c r="Y621" i="6"/>
  <c r="AC621" i="6"/>
  <c r="BM621" i="6" s="1"/>
  <c r="T616" i="6"/>
  <c r="X616" i="6"/>
  <c r="CR616" i="6" s="1"/>
  <c r="AD614" i="6"/>
  <c r="AH614" i="6"/>
  <c r="AX605" i="6"/>
  <c r="CH605" i="6"/>
  <c r="T604" i="6"/>
  <c r="X604" i="6"/>
  <c r="BH604" i="6" s="1"/>
  <c r="AD602" i="6"/>
  <c r="AH602" i="6"/>
  <c r="DB602" i="6" s="1"/>
  <c r="T600" i="6"/>
  <c r="CN600" i="6" s="1"/>
  <c r="X600" i="6"/>
  <c r="CR600" i="6" s="1"/>
  <c r="AU598" i="6"/>
  <c r="CE598" i="6"/>
  <c r="CB589" i="6"/>
  <c r="AR589" i="6"/>
  <c r="CB585" i="6"/>
  <c r="AR585" i="6"/>
  <c r="BS583" i="6"/>
  <c r="V576" i="6"/>
  <c r="W576" i="6"/>
  <c r="D576" i="6"/>
  <c r="F576" i="6"/>
  <c r="DE571" i="6"/>
  <c r="Y569" i="6"/>
  <c r="BI569" i="6" s="1"/>
  <c r="AC569" i="6"/>
  <c r="Y565" i="6"/>
  <c r="AC565" i="6"/>
  <c r="CY562" i="6"/>
  <c r="AD558" i="6"/>
  <c r="AH558" i="6"/>
  <c r="T556" i="6"/>
  <c r="X556" i="6"/>
  <c r="BS555" i="6"/>
  <c r="T552" i="6"/>
  <c r="BD552" i="6" s="1"/>
  <c r="X552" i="6"/>
  <c r="AD550" i="6"/>
  <c r="AH550" i="6"/>
  <c r="Y549" i="6"/>
  <c r="CS549" i="6" s="1"/>
  <c r="AC549" i="6"/>
  <c r="BM549" i="6" s="1"/>
  <c r="T540" i="6"/>
  <c r="CN540" i="6" s="1"/>
  <c r="X540" i="6"/>
  <c r="AD538" i="6"/>
  <c r="AH538" i="6"/>
  <c r="DB538" i="6" s="1"/>
  <c r="Y537" i="6"/>
  <c r="AC537" i="6"/>
  <c r="AB533" i="6"/>
  <c r="Z533" i="6"/>
  <c r="U532" i="6"/>
  <c r="V532" i="6"/>
  <c r="E532" i="6"/>
  <c r="D532" i="6"/>
  <c r="AN532" i="6" s="1"/>
  <c r="AI531" i="6"/>
  <c r="AL531" i="6"/>
  <c r="DF531" i="6" s="1"/>
  <c r="Q531" i="6"/>
  <c r="CK531" i="6" s="1"/>
  <c r="S531" i="6"/>
  <c r="BC531" i="6" s="1"/>
  <c r="AF530" i="6"/>
  <c r="AG530" i="6"/>
  <c r="BQ530" i="6" s="1"/>
  <c r="AA529" i="6"/>
  <c r="Z529" i="6"/>
  <c r="T528" i="6"/>
  <c r="X528" i="6"/>
  <c r="D528" i="6"/>
  <c r="G528" i="6"/>
  <c r="AQ528" i="6" s="1"/>
  <c r="AD526" i="6"/>
  <c r="AH526" i="6"/>
  <c r="AG526" i="6"/>
  <c r="Y525" i="6"/>
  <c r="AC525" i="6"/>
  <c r="V524" i="6"/>
  <c r="T524" i="6"/>
  <c r="F524" i="6"/>
  <c r="AP524" i="6" s="1"/>
  <c r="G524" i="6"/>
  <c r="AJ523" i="6"/>
  <c r="BT523" i="6" s="1"/>
  <c r="AI523" i="6"/>
  <c r="R523" i="6"/>
  <c r="P523" i="6"/>
  <c r="AZ523" i="6" s="1"/>
  <c r="AG522" i="6"/>
  <c r="AH522" i="6"/>
  <c r="AB521" i="6"/>
  <c r="Z521" i="6"/>
  <c r="U520" i="6"/>
  <c r="V520" i="6"/>
  <c r="CP520" i="6" s="1"/>
  <c r="E520" i="6"/>
  <c r="AO520" i="6" s="1"/>
  <c r="D520" i="6"/>
  <c r="AI519" i="6"/>
  <c r="DC519" i="6" s="1"/>
  <c r="AK519" i="6"/>
  <c r="Q519" i="6"/>
  <c r="R519" i="6"/>
  <c r="AF518" i="6"/>
  <c r="BP518" i="6" s="1"/>
  <c r="AE518" i="6"/>
  <c r="AA517" i="6"/>
  <c r="Y517" i="6"/>
  <c r="CS517" i="6" s="1"/>
  <c r="H517" i="6"/>
  <c r="I517" i="6"/>
  <c r="CC517" i="6" s="1"/>
  <c r="T516" i="6"/>
  <c r="X516" i="6"/>
  <c r="W516" i="6"/>
  <c r="D516" i="6"/>
  <c r="AN516" i="6" s="1"/>
  <c r="F516" i="6"/>
  <c r="AK515" i="6"/>
  <c r="AL515" i="6"/>
  <c r="S515" i="6"/>
  <c r="R515" i="6"/>
  <c r="AD514" i="6"/>
  <c r="AH514" i="6"/>
  <c r="AF514" i="6"/>
  <c r="CZ514" i="6" s="1"/>
  <c r="J514" i="6"/>
  <c r="AT514" i="6" s="1"/>
  <c r="K514" i="6"/>
  <c r="Y513" i="6"/>
  <c r="AC513" i="6"/>
  <c r="CW513" i="6" s="1"/>
  <c r="AB513" i="6"/>
  <c r="V512" i="6"/>
  <c r="X512" i="6"/>
  <c r="F512" i="6"/>
  <c r="AP512" i="6" s="1"/>
  <c r="E512" i="6"/>
  <c r="BY512" i="6" s="1"/>
  <c r="AG510" i="6"/>
  <c r="AF510" i="6"/>
  <c r="CE510" i="6"/>
  <c r="AU510" i="6"/>
  <c r="AB509" i="6"/>
  <c r="Y509" i="6"/>
  <c r="U508" i="6"/>
  <c r="T508" i="6"/>
  <c r="AL507" i="6"/>
  <c r="AI507" i="6"/>
  <c r="P507" i="6"/>
  <c r="CJ507" i="6" s="1"/>
  <c r="Q507" i="6"/>
  <c r="BA507" i="6" s="1"/>
  <c r="AE506" i="6"/>
  <c r="AD506" i="6"/>
  <c r="Z505" i="6"/>
  <c r="CT505" i="6" s="1"/>
  <c r="AB505" i="6"/>
  <c r="W504" i="6"/>
  <c r="BG504" i="6" s="1"/>
  <c r="X504" i="6"/>
  <c r="BH504" i="6" s="1"/>
  <c r="G504" i="6"/>
  <c r="AQ504" i="6" s="1"/>
  <c r="F504" i="6"/>
  <c r="AP504" i="6" s="1"/>
  <c r="AG502" i="6"/>
  <c r="AF502" i="6"/>
  <c r="Y501" i="6"/>
  <c r="CS501" i="6" s="1"/>
  <c r="AC501" i="6"/>
  <c r="Z501" i="6"/>
  <c r="W500" i="6"/>
  <c r="V500" i="6"/>
  <c r="CP500" i="6" s="1"/>
  <c r="G500" i="6"/>
  <c r="CA500" i="6" s="1"/>
  <c r="E500" i="6"/>
  <c r="AJ499" i="6"/>
  <c r="AL499" i="6"/>
  <c r="R499" i="6"/>
  <c r="S499" i="6"/>
  <c r="AG498" i="6"/>
  <c r="AE498" i="6"/>
  <c r="AB497" i="6"/>
  <c r="AC497" i="6"/>
  <c r="CW497" i="6" s="1"/>
  <c r="I497" i="6"/>
  <c r="H497" i="6"/>
  <c r="T496" i="6"/>
  <c r="X496" i="6"/>
  <c r="V496" i="6"/>
  <c r="BF496" i="6" s="1"/>
  <c r="E496" i="6"/>
  <c r="BY496" i="6" s="1"/>
  <c r="F496" i="6"/>
  <c r="AL495" i="6"/>
  <c r="AK495" i="6"/>
  <c r="BU495" i="6" s="1"/>
  <c r="P495" i="6"/>
  <c r="S495" i="6"/>
  <c r="BC495" i="6" s="1"/>
  <c r="AE494" i="6"/>
  <c r="AG494" i="6"/>
  <c r="BQ494" i="6" s="1"/>
  <c r="J494" i="6"/>
  <c r="K494" i="6"/>
  <c r="CE494" i="6" s="1"/>
  <c r="Y493" i="6"/>
  <c r="AC493" i="6"/>
  <c r="AB493" i="6"/>
  <c r="U492" i="6"/>
  <c r="BE492" i="6" s="1"/>
  <c r="W492" i="6"/>
  <c r="F492" i="6"/>
  <c r="AP492" i="6" s="1"/>
  <c r="G492" i="6"/>
  <c r="CA492" i="6" s="1"/>
  <c r="AG490" i="6"/>
  <c r="BQ490" i="6" s="1"/>
  <c r="AD490" i="6"/>
  <c r="AA489" i="6"/>
  <c r="Z489" i="6"/>
  <c r="CT489" i="6" s="1"/>
  <c r="W488" i="6"/>
  <c r="CQ488" i="6" s="1"/>
  <c r="X488" i="6"/>
  <c r="D488" i="6"/>
  <c r="G488" i="6"/>
  <c r="AQ488" i="6" s="1"/>
  <c r="AD486" i="6"/>
  <c r="BN486" i="6" s="1"/>
  <c r="AH486" i="6"/>
  <c r="AG486" i="6"/>
  <c r="AB485" i="6"/>
  <c r="Y485" i="6"/>
  <c r="CS485" i="6" s="1"/>
  <c r="T484" i="6"/>
  <c r="X484" i="6"/>
  <c r="W484" i="6"/>
  <c r="BG484" i="6" s="1"/>
  <c r="E484" i="6"/>
  <c r="G484" i="6"/>
  <c r="AE482" i="6"/>
  <c r="AH482" i="6"/>
  <c r="DB482" i="6" s="1"/>
  <c r="Y481" i="6"/>
  <c r="BI481" i="6" s="1"/>
  <c r="AC481" i="6"/>
  <c r="U480" i="6"/>
  <c r="X480" i="6"/>
  <c r="BH480" i="6" s="1"/>
  <c r="AI479" i="6"/>
  <c r="DC479" i="6" s="1"/>
  <c r="AJ479" i="6"/>
  <c r="Q479" i="6"/>
  <c r="BA479" i="6" s="1"/>
  <c r="P479" i="6"/>
  <c r="AF478" i="6"/>
  <c r="AD478" i="6"/>
  <c r="Z477" i="6"/>
  <c r="BJ477" i="6" s="1"/>
  <c r="AA477" i="6"/>
  <c r="BK477" i="6" s="1"/>
  <c r="V476" i="6"/>
  <c r="U476" i="6"/>
  <c r="CO476" i="6" s="1"/>
  <c r="G476" i="6"/>
  <c r="E476" i="6"/>
  <c r="BY476" i="6" s="1"/>
  <c r="AJ475" i="6"/>
  <c r="BT475" i="6" s="1"/>
  <c r="AL475" i="6"/>
  <c r="DF475" i="6" s="1"/>
  <c r="R475" i="6"/>
  <c r="BB475" i="6" s="1"/>
  <c r="S475" i="6"/>
  <c r="AG474" i="6"/>
  <c r="AE474" i="6"/>
  <c r="AA473" i="6"/>
  <c r="CU473" i="6" s="1"/>
  <c r="AB473" i="6"/>
  <c r="BL473" i="6" s="1"/>
  <c r="AR473" i="6"/>
  <c r="CB473" i="6"/>
  <c r="W472" i="6"/>
  <c r="T472" i="6"/>
  <c r="AL471" i="6"/>
  <c r="DF471" i="6" s="1"/>
  <c r="AJ471" i="6"/>
  <c r="P471" i="6"/>
  <c r="R471" i="6"/>
  <c r="AE470" i="6"/>
  <c r="AF470" i="6"/>
  <c r="K470" i="6"/>
  <c r="J470" i="6"/>
  <c r="AT470" i="6" s="1"/>
  <c r="Z469" i="6"/>
  <c r="AC469" i="6"/>
  <c r="V468" i="6"/>
  <c r="BF468" i="6" s="1"/>
  <c r="X468" i="6"/>
  <c r="BH468" i="6" s="1"/>
  <c r="AJ467" i="6"/>
  <c r="BT467" i="6" s="1"/>
  <c r="AI467" i="6"/>
  <c r="R467" i="6"/>
  <c r="P467" i="6"/>
  <c r="AZ467" i="6" s="1"/>
  <c r="AG466" i="6"/>
  <c r="AH466" i="6"/>
  <c r="AB465" i="6"/>
  <c r="Z465" i="6"/>
  <c r="T464" i="6"/>
  <c r="X464" i="6"/>
  <c r="AI463" i="6"/>
  <c r="DC463" i="6" s="1"/>
  <c r="AK463" i="6"/>
  <c r="DE463" i="6" s="1"/>
  <c r="Q463" i="6"/>
  <c r="CK463" i="6" s="1"/>
  <c r="R463" i="6"/>
  <c r="AF462" i="6"/>
  <c r="AE462" i="6"/>
  <c r="BO462" i="6" s="1"/>
  <c r="AB461" i="6"/>
  <c r="Z461" i="6"/>
  <c r="BJ461" i="6" s="1"/>
  <c r="V460" i="6"/>
  <c r="U460" i="6"/>
  <c r="D460" i="6"/>
  <c r="BX460" i="6" s="1"/>
  <c r="F460" i="6"/>
  <c r="AK459" i="6"/>
  <c r="DE459" i="6" s="1"/>
  <c r="AL459" i="6"/>
  <c r="S459" i="6"/>
  <c r="R459" i="6"/>
  <c r="AD458" i="6"/>
  <c r="AH458" i="6"/>
  <c r="BR458" i="6" s="1"/>
  <c r="AF458" i="6"/>
  <c r="J458" i="6"/>
  <c r="AT458" i="6" s="1"/>
  <c r="K458" i="6"/>
  <c r="CE458" i="6" s="1"/>
  <c r="Y457" i="6"/>
  <c r="AC457" i="6"/>
  <c r="AB457" i="6"/>
  <c r="CB457" i="6"/>
  <c r="AR457" i="6"/>
  <c r="U456" i="6"/>
  <c r="BE456" i="6" s="1"/>
  <c r="W456" i="6"/>
  <c r="F456" i="6"/>
  <c r="G456" i="6"/>
  <c r="AJ455" i="6"/>
  <c r="DD455" i="6" s="1"/>
  <c r="AI455" i="6"/>
  <c r="R455" i="6"/>
  <c r="P455" i="6"/>
  <c r="AZ455" i="6" s="1"/>
  <c r="AG454" i="6"/>
  <c r="AH454" i="6"/>
  <c r="AB453" i="6"/>
  <c r="Z453" i="6"/>
  <c r="CT453" i="6" s="1"/>
  <c r="U452" i="6"/>
  <c r="CO452" i="6" s="1"/>
  <c r="V452" i="6"/>
  <c r="E452" i="6"/>
  <c r="AO452" i="6" s="1"/>
  <c r="D452" i="6"/>
  <c r="BX452" i="6" s="1"/>
  <c r="AL451" i="6"/>
  <c r="AJ451" i="6"/>
  <c r="P451" i="6"/>
  <c r="R451" i="6"/>
  <c r="AF450" i="6"/>
  <c r="BP450" i="6" s="1"/>
  <c r="AG450" i="6"/>
  <c r="Y449" i="6"/>
  <c r="AA449" i="6"/>
  <c r="CU449" i="6" s="1"/>
  <c r="Z449" i="6"/>
  <c r="V448" i="6"/>
  <c r="W448" i="6"/>
  <c r="T448" i="6"/>
  <c r="CN448" i="6" s="1"/>
  <c r="F448" i="6"/>
  <c r="BZ448" i="6" s="1"/>
  <c r="D448" i="6"/>
  <c r="G448" i="6"/>
  <c r="AJ447" i="6"/>
  <c r="AL447" i="6"/>
  <c r="R447" i="6"/>
  <c r="S447" i="6"/>
  <c r="Q447" i="6"/>
  <c r="CK447" i="6" s="1"/>
  <c r="AG446" i="6"/>
  <c r="BQ446" i="6" s="1"/>
  <c r="AE446" i="6"/>
  <c r="Y445" i="6"/>
  <c r="CS445" i="6" s="1"/>
  <c r="AC445" i="6"/>
  <c r="CW445" i="6" s="1"/>
  <c r="Z445" i="6"/>
  <c r="BJ445" i="6" s="1"/>
  <c r="W444" i="6"/>
  <c r="CQ444" i="6" s="1"/>
  <c r="U444" i="6"/>
  <c r="CO444" i="6" s="1"/>
  <c r="G444" i="6"/>
  <c r="D444" i="6"/>
  <c r="BX444" i="6" s="1"/>
  <c r="F444" i="6"/>
  <c r="AK443" i="6"/>
  <c r="AL443" i="6"/>
  <c r="S443" i="6"/>
  <c r="BC443" i="6" s="1"/>
  <c r="R443" i="6"/>
  <c r="Q443" i="6"/>
  <c r="AD442" i="6"/>
  <c r="CX442" i="6" s="1"/>
  <c r="AH442" i="6"/>
  <c r="AF442" i="6"/>
  <c r="J442" i="6"/>
  <c r="AT442" i="6" s="1"/>
  <c r="K442" i="6"/>
  <c r="AU442" i="6" s="1"/>
  <c r="Y441" i="6"/>
  <c r="AC441" i="6"/>
  <c r="CW441" i="6" s="1"/>
  <c r="AB441" i="6"/>
  <c r="AA441" i="6"/>
  <c r="BK441" i="6" s="1"/>
  <c r="V440" i="6"/>
  <c r="X440" i="6"/>
  <c r="F440" i="6"/>
  <c r="AP440" i="6" s="1"/>
  <c r="E440" i="6"/>
  <c r="AO440" i="6" s="1"/>
  <c r="D440" i="6"/>
  <c r="AI439" i="6"/>
  <c r="DC439" i="6" s="1"/>
  <c r="AL439" i="6"/>
  <c r="AJ439" i="6"/>
  <c r="BT439" i="6" s="1"/>
  <c r="Q439" i="6"/>
  <c r="BA439" i="6" s="1"/>
  <c r="S439" i="6"/>
  <c r="BC439" i="6" s="1"/>
  <c r="AF438" i="6"/>
  <c r="BP438" i="6" s="1"/>
  <c r="AG438" i="6"/>
  <c r="AE438" i="6"/>
  <c r="BO438" i="6" s="1"/>
  <c r="AA437" i="6"/>
  <c r="Z437" i="6"/>
  <c r="T436" i="6"/>
  <c r="X436" i="6"/>
  <c r="BH436" i="6" s="1"/>
  <c r="V436" i="6"/>
  <c r="BF436" i="6" s="1"/>
  <c r="D436" i="6"/>
  <c r="G436" i="6"/>
  <c r="AK435" i="6"/>
  <c r="DE435" i="6" s="1"/>
  <c r="AI435" i="6"/>
  <c r="BS435" i="6" s="1"/>
  <c r="S435" i="6"/>
  <c r="P435" i="6"/>
  <c r="CJ435" i="6" s="1"/>
  <c r="AD434" i="6"/>
  <c r="CX434" i="6" s="1"/>
  <c r="AH434" i="6"/>
  <c r="AG434" i="6"/>
  <c r="Z433" i="6"/>
  <c r="BJ433" i="6" s="1"/>
  <c r="AA433" i="6"/>
  <c r="CU433" i="6" s="1"/>
  <c r="Y433" i="6"/>
  <c r="T432" i="6"/>
  <c r="X432" i="6"/>
  <c r="CR432" i="6" s="1"/>
  <c r="W432" i="6"/>
  <c r="U432" i="6"/>
  <c r="D432" i="6"/>
  <c r="F432" i="6"/>
  <c r="G432" i="6"/>
  <c r="AQ432" i="6" s="1"/>
  <c r="AK431" i="6"/>
  <c r="DE431" i="6" s="1"/>
  <c r="AL431" i="6"/>
  <c r="AJ431" i="6"/>
  <c r="BT431" i="6" s="1"/>
  <c r="S431" i="6"/>
  <c r="R431" i="6"/>
  <c r="P431" i="6"/>
  <c r="AD430" i="6"/>
  <c r="BN430" i="6" s="1"/>
  <c r="AH430" i="6"/>
  <c r="DB430" i="6" s="1"/>
  <c r="AF430" i="6"/>
  <c r="AG430" i="6"/>
  <c r="BQ430" i="6" s="1"/>
  <c r="J430" i="6"/>
  <c r="CD430" i="6" s="1"/>
  <c r="K430" i="6"/>
  <c r="Y429" i="6"/>
  <c r="AC429" i="6"/>
  <c r="CW429" i="6" s="1"/>
  <c r="AB429" i="6"/>
  <c r="Z429" i="6"/>
  <c r="H429" i="6"/>
  <c r="I429" i="6"/>
  <c r="CC429" i="6" s="1"/>
  <c r="V428" i="6"/>
  <c r="BF428" i="6" s="1"/>
  <c r="X428" i="6"/>
  <c r="W428" i="6"/>
  <c r="F428" i="6"/>
  <c r="AP428" i="6" s="1"/>
  <c r="E428" i="6"/>
  <c r="BY428" i="6" s="1"/>
  <c r="AI427" i="6"/>
  <c r="BS427" i="6" s="1"/>
  <c r="AL427" i="6"/>
  <c r="Q427" i="6"/>
  <c r="BA427" i="6" s="1"/>
  <c r="S427" i="6"/>
  <c r="CM427" i="6" s="1"/>
  <c r="AF426" i="6"/>
  <c r="CZ426" i="6" s="1"/>
  <c r="AG426" i="6"/>
  <c r="AD426" i="6"/>
  <c r="BN426" i="6" s="1"/>
  <c r="AA425" i="6"/>
  <c r="BK425" i="6" s="1"/>
  <c r="Z425" i="6"/>
  <c r="BJ425" i="6" s="1"/>
  <c r="AC425" i="6"/>
  <c r="U424" i="6"/>
  <c r="BE424" i="6" s="1"/>
  <c r="V424" i="6"/>
  <c r="T424" i="6"/>
  <c r="BD424" i="6" s="1"/>
  <c r="E424" i="6"/>
  <c r="AO424" i="6" s="1"/>
  <c r="D424" i="6"/>
  <c r="AJ423" i="6"/>
  <c r="BT423" i="6" s="1"/>
  <c r="AI423" i="6"/>
  <c r="BS423" i="6" s="1"/>
  <c r="R423" i="6"/>
  <c r="P423" i="6"/>
  <c r="AG422" i="6"/>
  <c r="AF422" i="6"/>
  <c r="CZ422" i="6" s="1"/>
  <c r="AH422" i="6"/>
  <c r="K422" i="6"/>
  <c r="J422" i="6"/>
  <c r="CD422" i="6" s="1"/>
  <c r="AB421" i="6"/>
  <c r="Y421" i="6"/>
  <c r="AC421" i="6"/>
  <c r="CW421" i="6" s="1"/>
  <c r="U420" i="6"/>
  <c r="BE420" i="6" s="1"/>
  <c r="T420" i="6"/>
  <c r="W420" i="6"/>
  <c r="E420" i="6"/>
  <c r="D420" i="6"/>
  <c r="BX420" i="6" s="1"/>
  <c r="AI419" i="6"/>
  <c r="AJ419" i="6"/>
  <c r="AK419" i="6"/>
  <c r="Q419" i="6"/>
  <c r="P419" i="6"/>
  <c r="AF418" i="6"/>
  <c r="AD418" i="6"/>
  <c r="BN418" i="6" s="1"/>
  <c r="AH418" i="6"/>
  <c r="BR418" i="6" s="1"/>
  <c r="AA417" i="6"/>
  <c r="BK417" i="6" s="1"/>
  <c r="AC417" i="6"/>
  <c r="T416" i="6"/>
  <c r="CN416" i="6" s="1"/>
  <c r="X416" i="6"/>
  <c r="CR416" i="6" s="1"/>
  <c r="V416" i="6"/>
  <c r="U416" i="6"/>
  <c r="D416" i="6"/>
  <c r="BX416" i="6" s="1"/>
  <c r="E416" i="6"/>
  <c r="AO416" i="6" s="1"/>
  <c r="AK415" i="6"/>
  <c r="BU415" i="6" s="1"/>
  <c r="AJ415" i="6"/>
  <c r="S415" i="6"/>
  <c r="Q415" i="6"/>
  <c r="R415" i="6"/>
  <c r="AD414" i="6"/>
  <c r="AH414" i="6"/>
  <c r="AE414" i="6"/>
  <c r="BO414" i="6" s="1"/>
  <c r="Y413" i="6"/>
  <c r="AC413" i="6"/>
  <c r="AA413" i="6"/>
  <c r="V412" i="6"/>
  <c r="BF412" i="6" s="1"/>
  <c r="W412" i="6"/>
  <c r="F412" i="6"/>
  <c r="D412" i="6"/>
  <c r="BX412" i="6" s="1"/>
  <c r="E412" i="6"/>
  <c r="AO412" i="6" s="1"/>
  <c r="AI411" i="6"/>
  <c r="AK411" i="6"/>
  <c r="AJ411" i="6"/>
  <c r="Q411" i="6"/>
  <c r="BA411" i="6" s="1"/>
  <c r="R411" i="6"/>
  <c r="AF410" i="6"/>
  <c r="AE410" i="6"/>
  <c r="AH410" i="6"/>
  <c r="DB410" i="6" s="1"/>
  <c r="AA409" i="6"/>
  <c r="BK409" i="6" s="1"/>
  <c r="Y409" i="6"/>
  <c r="CS409" i="6" s="1"/>
  <c r="H409" i="6"/>
  <c r="I409" i="6"/>
  <c r="CC409" i="6" s="1"/>
  <c r="T408" i="6"/>
  <c r="X408" i="6"/>
  <c r="W408" i="6"/>
  <c r="D408" i="6"/>
  <c r="F408" i="6"/>
  <c r="BZ408" i="6" s="1"/>
  <c r="E408" i="6"/>
  <c r="AO408" i="6" s="1"/>
  <c r="AL407" i="6"/>
  <c r="AJ407" i="6"/>
  <c r="BT407" i="6" s="1"/>
  <c r="P407" i="6"/>
  <c r="AZ407" i="6" s="1"/>
  <c r="R407" i="6"/>
  <c r="AE406" i="6"/>
  <c r="AH406" i="6"/>
  <c r="AD406" i="6"/>
  <c r="Z405" i="6"/>
  <c r="AA405" i="6"/>
  <c r="Y405" i="6"/>
  <c r="T404" i="6"/>
  <c r="X404" i="6"/>
  <c r="W404" i="6"/>
  <c r="U404" i="6"/>
  <c r="D404" i="6"/>
  <c r="BX404" i="6" s="1"/>
  <c r="F404" i="6"/>
  <c r="G404" i="6"/>
  <c r="AL403" i="6"/>
  <c r="AK403" i="6"/>
  <c r="BU403" i="6" s="1"/>
  <c r="P403" i="6"/>
  <c r="S403" i="6"/>
  <c r="AE402" i="6"/>
  <c r="CY402" i="6" s="1"/>
  <c r="AH402" i="6"/>
  <c r="BR402" i="6" s="1"/>
  <c r="AF402" i="6"/>
  <c r="CZ402" i="6" s="1"/>
  <c r="Z401" i="6"/>
  <c r="CT401" i="6" s="1"/>
  <c r="AA401" i="6"/>
  <c r="BK401" i="6" s="1"/>
  <c r="AB401" i="6"/>
  <c r="T400" i="6"/>
  <c r="X400" i="6"/>
  <c r="CR400" i="6" s="1"/>
  <c r="W400" i="6"/>
  <c r="V400" i="6"/>
  <c r="D400" i="6"/>
  <c r="F400" i="6"/>
  <c r="AK399" i="6"/>
  <c r="BU399" i="6" s="1"/>
  <c r="AL399" i="6"/>
  <c r="S399" i="6"/>
  <c r="R399" i="6"/>
  <c r="Q399" i="6"/>
  <c r="AD398" i="6"/>
  <c r="BN398" i="6" s="1"/>
  <c r="AH398" i="6"/>
  <c r="AF398" i="6"/>
  <c r="J398" i="6"/>
  <c r="AT398" i="6" s="1"/>
  <c r="K398" i="6"/>
  <c r="CE398" i="6" s="1"/>
  <c r="Y397" i="6"/>
  <c r="AC397" i="6"/>
  <c r="AB397" i="6"/>
  <c r="AA397" i="6"/>
  <c r="V396" i="6"/>
  <c r="X396" i="6"/>
  <c r="F396" i="6"/>
  <c r="AP396" i="6" s="1"/>
  <c r="E396" i="6"/>
  <c r="AO396" i="6" s="1"/>
  <c r="D396" i="6"/>
  <c r="AI395" i="6"/>
  <c r="AL395" i="6"/>
  <c r="AJ395" i="6"/>
  <c r="DD395" i="6" s="1"/>
  <c r="Q395" i="6"/>
  <c r="S395" i="6"/>
  <c r="BC395" i="6" s="1"/>
  <c r="AG394" i="6"/>
  <c r="AH394" i="6"/>
  <c r="BR394" i="6" s="1"/>
  <c r="AF394" i="6"/>
  <c r="AB393" i="6"/>
  <c r="Z393" i="6"/>
  <c r="CT393" i="6" s="1"/>
  <c r="I393" i="6"/>
  <c r="H393" i="6"/>
  <c r="U392" i="6"/>
  <c r="BE392" i="6" s="1"/>
  <c r="V392" i="6"/>
  <c r="CP392" i="6" s="1"/>
  <c r="X392" i="6"/>
  <c r="CR392" i="6" s="1"/>
  <c r="E392" i="6"/>
  <c r="D392" i="6"/>
  <c r="BX392" i="6" s="1"/>
  <c r="F392" i="6"/>
  <c r="AI391" i="6"/>
  <c r="DC391" i="6" s="1"/>
  <c r="AL391" i="6"/>
  <c r="AK391" i="6"/>
  <c r="Q391" i="6"/>
  <c r="BA391" i="6" s="1"/>
  <c r="S391" i="6"/>
  <c r="BC391" i="6" s="1"/>
  <c r="P391" i="6"/>
  <c r="AF390" i="6"/>
  <c r="AG390" i="6"/>
  <c r="BQ390" i="6" s="1"/>
  <c r="AH390" i="6"/>
  <c r="DB390" i="6" s="1"/>
  <c r="AA389" i="6"/>
  <c r="Z389" i="6"/>
  <c r="Y389" i="6"/>
  <c r="H389" i="6"/>
  <c r="I389" i="6"/>
  <c r="T388" i="6"/>
  <c r="X388" i="6"/>
  <c r="W388" i="6"/>
  <c r="BG388" i="6" s="1"/>
  <c r="D388" i="6"/>
  <c r="G388" i="6"/>
  <c r="E388" i="6"/>
  <c r="AK387" i="6"/>
  <c r="BU387" i="6" s="1"/>
  <c r="AJ387" i="6"/>
  <c r="S387" i="6"/>
  <c r="Q387" i="6"/>
  <c r="BA387" i="6" s="1"/>
  <c r="AD386" i="6"/>
  <c r="BN386" i="6" s="1"/>
  <c r="AH386" i="6"/>
  <c r="AG386" i="6"/>
  <c r="Y385" i="6"/>
  <c r="CS385" i="6" s="1"/>
  <c r="AC385" i="6"/>
  <c r="Z385" i="6"/>
  <c r="V384" i="6"/>
  <c r="T384" i="6"/>
  <c r="CN384" i="6" s="1"/>
  <c r="F384" i="6"/>
  <c r="BZ384" i="6" s="1"/>
  <c r="G384" i="6"/>
  <c r="D384" i="6"/>
  <c r="AN384" i="6" s="1"/>
  <c r="AI383" i="6"/>
  <c r="DC383" i="6" s="1"/>
  <c r="AK383" i="6"/>
  <c r="Q383" i="6"/>
  <c r="R383" i="6"/>
  <c r="CL383" i="6" s="1"/>
  <c r="AF382" i="6"/>
  <c r="AH382" i="6"/>
  <c r="BR382" i="6" s="1"/>
  <c r="AD382" i="6"/>
  <c r="BN382" i="6" s="1"/>
  <c r="AA381" i="6"/>
  <c r="AB381" i="6"/>
  <c r="Z381" i="6"/>
  <c r="T380" i="6"/>
  <c r="CN380" i="6" s="1"/>
  <c r="X380" i="6"/>
  <c r="BH380" i="6" s="1"/>
  <c r="U380" i="6"/>
  <c r="D380" i="6"/>
  <c r="AN380" i="6" s="1"/>
  <c r="F380" i="6"/>
  <c r="AK379" i="6"/>
  <c r="BU379" i="6" s="1"/>
  <c r="AI379" i="6"/>
  <c r="BS379" i="6" s="1"/>
  <c r="AL379" i="6"/>
  <c r="DF379" i="6" s="1"/>
  <c r="S379" i="6"/>
  <c r="P379" i="6"/>
  <c r="Q379" i="6"/>
  <c r="AD378" i="6"/>
  <c r="BN378" i="6" s="1"/>
  <c r="AH378" i="6"/>
  <c r="Y377" i="6"/>
  <c r="BI377" i="6" s="1"/>
  <c r="AC377" i="6"/>
  <c r="Z377" i="6"/>
  <c r="V376" i="6"/>
  <c r="U376" i="6"/>
  <c r="X376" i="6"/>
  <c r="F376" i="6"/>
  <c r="BZ376" i="6" s="1"/>
  <c r="D376" i="6"/>
  <c r="AI375" i="6"/>
  <c r="BS375" i="6" s="1"/>
  <c r="AJ375" i="6"/>
  <c r="BT375" i="6" s="1"/>
  <c r="AK375" i="6"/>
  <c r="Q375" i="6"/>
  <c r="BA375" i="6" s="1"/>
  <c r="P375" i="6"/>
  <c r="AG374" i="6"/>
  <c r="BQ374" i="6" s="1"/>
  <c r="AE374" i="6"/>
  <c r="BO374" i="6" s="1"/>
  <c r="AB373" i="6"/>
  <c r="AC373" i="6"/>
  <c r="I373" i="6"/>
  <c r="H373" i="6"/>
  <c r="AR373" i="6" s="1"/>
  <c r="U372" i="6"/>
  <c r="X372" i="6"/>
  <c r="CR372" i="6" s="1"/>
  <c r="V372" i="6"/>
  <c r="E372" i="6"/>
  <c r="BY372" i="6" s="1"/>
  <c r="G372" i="6"/>
  <c r="AL371" i="6"/>
  <c r="AI371" i="6"/>
  <c r="DC371" i="6" s="1"/>
  <c r="P371" i="6"/>
  <c r="CJ371" i="6" s="1"/>
  <c r="Q371" i="6"/>
  <c r="AE370" i="6"/>
  <c r="AH370" i="6"/>
  <c r="BR370" i="6" s="1"/>
  <c r="Z369" i="6"/>
  <c r="AA369" i="6"/>
  <c r="T368" i="6"/>
  <c r="X368" i="6"/>
  <c r="W368" i="6"/>
  <c r="BG368" i="6" s="1"/>
  <c r="D368" i="6"/>
  <c r="AN368" i="6" s="1"/>
  <c r="F368" i="6"/>
  <c r="E368" i="6"/>
  <c r="AL367" i="6"/>
  <c r="BV367" i="6" s="1"/>
  <c r="AJ367" i="6"/>
  <c r="P367" i="6"/>
  <c r="AZ367" i="6" s="1"/>
  <c r="R367" i="6"/>
  <c r="BB367" i="6" s="1"/>
  <c r="AE366" i="6"/>
  <c r="CY366" i="6" s="1"/>
  <c r="AH366" i="6"/>
  <c r="AD366" i="6"/>
  <c r="AA365" i="6"/>
  <c r="CU365" i="6" s="1"/>
  <c r="Z365" i="6"/>
  <c r="BJ365" i="6" s="1"/>
  <c r="Y365" i="6"/>
  <c r="H365" i="6"/>
  <c r="I365" i="6"/>
  <c r="AS365" i="6" s="1"/>
  <c r="V364" i="6"/>
  <c r="CP364" i="6" s="1"/>
  <c r="U364" i="6"/>
  <c r="CO364" i="6" s="1"/>
  <c r="X364" i="6"/>
  <c r="F364" i="6"/>
  <c r="D364" i="6"/>
  <c r="AN364" i="6" s="1"/>
  <c r="AI363" i="6"/>
  <c r="AJ363" i="6"/>
  <c r="AK363" i="6"/>
  <c r="BU363" i="6" s="1"/>
  <c r="Q363" i="6"/>
  <c r="BA363" i="6" s="1"/>
  <c r="P363" i="6"/>
  <c r="AF362" i="6"/>
  <c r="AD362" i="6"/>
  <c r="AH362" i="6"/>
  <c r="BR362" i="6" s="1"/>
  <c r="AA361" i="6"/>
  <c r="CU361" i="6" s="1"/>
  <c r="AC361" i="6"/>
  <c r="AR361" i="6"/>
  <c r="CB361" i="6"/>
  <c r="T360" i="6"/>
  <c r="X360" i="6"/>
  <c r="V360" i="6"/>
  <c r="BF360" i="6" s="1"/>
  <c r="U360" i="6"/>
  <c r="D360" i="6"/>
  <c r="BX360" i="6" s="1"/>
  <c r="E360" i="6"/>
  <c r="AO360" i="6" s="1"/>
  <c r="AL359" i="6"/>
  <c r="DF359" i="6" s="1"/>
  <c r="AK359" i="6"/>
  <c r="P359" i="6"/>
  <c r="AZ359" i="6" s="1"/>
  <c r="S359" i="6"/>
  <c r="AE358" i="6"/>
  <c r="AG358" i="6"/>
  <c r="AD358" i="6"/>
  <c r="BN358" i="6" s="1"/>
  <c r="Z357" i="6"/>
  <c r="Y357" i="6"/>
  <c r="BI357" i="6" s="1"/>
  <c r="AB357" i="6"/>
  <c r="W356" i="6"/>
  <c r="U356" i="6"/>
  <c r="V356" i="6"/>
  <c r="BF356" i="6" s="1"/>
  <c r="G356" i="6"/>
  <c r="D356" i="6"/>
  <c r="BX356" i="6" s="1"/>
  <c r="AJ355" i="6"/>
  <c r="AK355" i="6"/>
  <c r="BU355" i="6" s="1"/>
  <c r="R355" i="6"/>
  <c r="BB355" i="6" s="1"/>
  <c r="Q355" i="6"/>
  <c r="CK355" i="6" s="1"/>
  <c r="AG354" i="6"/>
  <c r="AD354" i="6"/>
  <c r="CX354" i="6" s="1"/>
  <c r="AE354" i="6"/>
  <c r="CY354" i="6" s="1"/>
  <c r="AB353" i="6"/>
  <c r="AA353" i="6"/>
  <c r="BK353" i="6" s="1"/>
  <c r="Z353" i="6"/>
  <c r="U352" i="6"/>
  <c r="W352" i="6"/>
  <c r="E352" i="6"/>
  <c r="F352" i="6"/>
  <c r="BZ352" i="6" s="1"/>
  <c r="D352" i="6"/>
  <c r="AL351" i="6"/>
  <c r="BV351" i="6" s="1"/>
  <c r="AK351" i="6"/>
  <c r="AI351" i="6"/>
  <c r="P351" i="6"/>
  <c r="S351" i="6"/>
  <c r="AE350" i="6"/>
  <c r="AG350" i="6"/>
  <c r="AF350" i="6"/>
  <c r="CZ350" i="6" s="1"/>
  <c r="K350" i="6"/>
  <c r="J350" i="6"/>
  <c r="AT350" i="6" s="1"/>
  <c r="Z349" i="6"/>
  <c r="Y349" i="6"/>
  <c r="BI349" i="6" s="1"/>
  <c r="AC349" i="6"/>
  <c r="BM349" i="6" s="1"/>
  <c r="W348" i="6"/>
  <c r="U348" i="6"/>
  <c r="X348" i="6"/>
  <c r="G348" i="6"/>
  <c r="D348" i="6"/>
  <c r="AN348" i="6" s="1"/>
  <c r="E348" i="6"/>
  <c r="AJ347" i="6"/>
  <c r="AK347" i="6"/>
  <c r="AI347" i="6"/>
  <c r="R347" i="6"/>
  <c r="Q347" i="6"/>
  <c r="BA347" i="6" s="1"/>
  <c r="AG346" i="6"/>
  <c r="AD346" i="6"/>
  <c r="AF346" i="6"/>
  <c r="CZ346" i="6" s="1"/>
  <c r="AB345" i="6"/>
  <c r="BL345" i="6" s="1"/>
  <c r="AA345" i="6"/>
  <c r="AC345" i="6"/>
  <c r="U344" i="6"/>
  <c r="W344" i="6"/>
  <c r="BG344" i="6" s="1"/>
  <c r="T344" i="6"/>
  <c r="E344" i="6"/>
  <c r="F344" i="6"/>
  <c r="AP344" i="6" s="1"/>
  <c r="G344" i="6"/>
  <c r="CA344" i="6" s="1"/>
  <c r="AF342" i="6"/>
  <c r="AH342" i="6"/>
  <c r="BR342" i="6" s="1"/>
  <c r="AG342" i="6"/>
  <c r="BQ342" i="6" s="1"/>
  <c r="AA341" i="6"/>
  <c r="BK341" i="6" s="1"/>
  <c r="AB341" i="6"/>
  <c r="BL341" i="6" s="1"/>
  <c r="T340" i="6"/>
  <c r="X340" i="6"/>
  <c r="U340" i="6"/>
  <c r="V340" i="6"/>
  <c r="AL339" i="6"/>
  <c r="AJ339" i="6"/>
  <c r="AI339" i="6"/>
  <c r="P339" i="6"/>
  <c r="R339" i="6"/>
  <c r="CL339" i="6" s="1"/>
  <c r="AE338" i="6"/>
  <c r="AF338" i="6"/>
  <c r="BP338" i="6" s="1"/>
  <c r="AH338" i="6"/>
  <c r="K338" i="6"/>
  <c r="J338" i="6"/>
  <c r="AT338" i="6" s="1"/>
  <c r="Z337" i="6"/>
  <c r="AC337" i="6"/>
  <c r="CW337" i="6" s="1"/>
  <c r="AB337" i="6"/>
  <c r="W336" i="6"/>
  <c r="CQ336" i="6" s="1"/>
  <c r="T336" i="6"/>
  <c r="BD336" i="6" s="1"/>
  <c r="V336" i="6"/>
  <c r="G336" i="6"/>
  <c r="D336" i="6"/>
  <c r="AK335" i="6"/>
  <c r="AJ335" i="6"/>
  <c r="AL335" i="6"/>
  <c r="DF335" i="6" s="1"/>
  <c r="S335" i="6"/>
  <c r="CM335" i="6" s="1"/>
  <c r="Q335" i="6"/>
  <c r="P335" i="6"/>
  <c r="AD334" i="6"/>
  <c r="AH334" i="6"/>
  <c r="BR334" i="6" s="1"/>
  <c r="AE334" i="6"/>
  <c r="Y333" i="6"/>
  <c r="BI333" i="6" s="1"/>
  <c r="AC333" i="6"/>
  <c r="AA333" i="6"/>
  <c r="CU333" i="6" s="1"/>
  <c r="V332" i="6"/>
  <c r="BF332" i="6" s="1"/>
  <c r="W332" i="6"/>
  <c r="X332" i="6"/>
  <c r="F332" i="6"/>
  <c r="D332" i="6"/>
  <c r="AI331" i="6"/>
  <c r="AK331" i="6"/>
  <c r="Q331" i="6"/>
  <c r="BA331" i="6" s="1"/>
  <c r="R331" i="6"/>
  <c r="CL331" i="6" s="1"/>
  <c r="AF330" i="6"/>
  <c r="AE330" i="6"/>
  <c r="AG330" i="6"/>
  <c r="BQ330" i="6" s="1"/>
  <c r="K330" i="6"/>
  <c r="J330" i="6"/>
  <c r="AA329" i="6"/>
  <c r="CU329" i="6" s="1"/>
  <c r="Y329" i="6"/>
  <c r="BI329" i="6" s="1"/>
  <c r="AC329" i="6"/>
  <c r="H329" i="6"/>
  <c r="I329" i="6"/>
  <c r="T328" i="6"/>
  <c r="CN328" i="6" s="1"/>
  <c r="X328" i="6"/>
  <c r="W328" i="6"/>
  <c r="D328" i="6"/>
  <c r="F328" i="6"/>
  <c r="AP328" i="6" s="1"/>
  <c r="AL327" i="6"/>
  <c r="AI327" i="6"/>
  <c r="DC327" i="6" s="1"/>
  <c r="P327" i="6"/>
  <c r="Q327" i="6"/>
  <c r="AE326" i="6"/>
  <c r="BO326" i="6" s="1"/>
  <c r="AH326" i="6"/>
  <c r="Z325" i="6"/>
  <c r="CT325" i="6" s="1"/>
  <c r="AA325" i="6"/>
  <c r="BK325" i="6" s="1"/>
  <c r="W324" i="6"/>
  <c r="CQ324" i="6" s="1"/>
  <c r="V324" i="6"/>
  <c r="G324" i="6"/>
  <c r="E324" i="6"/>
  <c r="D324" i="6"/>
  <c r="AJ323" i="6"/>
  <c r="AL323" i="6"/>
  <c r="AI323" i="6"/>
  <c r="DC323" i="6" s="1"/>
  <c r="R323" i="6"/>
  <c r="S323" i="6"/>
  <c r="AD322" i="6"/>
  <c r="AH322" i="6"/>
  <c r="DB322" i="6" s="1"/>
  <c r="AF322" i="6"/>
  <c r="AG322" i="6"/>
  <c r="J322" i="6"/>
  <c r="AT322" i="6" s="1"/>
  <c r="K322" i="6"/>
  <c r="CE322" i="6" s="1"/>
  <c r="Y321" i="6"/>
  <c r="BI321" i="6" s="1"/>
  <c r="AC321" i="6"/>
  <c r="BM321" i="6" s="1"/>
  <c r="AB321" i="6"/>
  <c r="Z321" i="6"/>
  <c r="H321" i="6"/>
  <c r="I321" i="6"/>
  <c r="AS321" i="6" s="1"/>
  <c r="V320" i="6"/>
  <c r="X320" i="6"/>
  <c r="CR320" i="6" s="1"/>
  <c r="W320" i="6"/>
  <c r="F320" i="6"/>
  <c r="BZ320" i="6" s="1"/>
  <c r="E320" i="6"/>
  <c r="AI319" i="6"/>
  <c r="BS319" i="6" s="1"/>
  <c r="AL319" i="6"/>
  <c r="BV319" i="6" s="1"/>
  <c r="Q319" i="6"/>
  <c r="S319" i="6"/>
  <c r="AG318" i="6"/>
  <c r="BQ318" i="6" s="1"/>
  <c r="AH318" i="6"/>
  <c r="BR318" i="6" s="1"/>
  <c r="AE318" i="6"/>
  <c r="Y317" i="6"/>
  <c r="BI317" i="6" s="1"/>
  <c r="AC317" i="6"/>
  <c r="BM317" i="6" s="1"/>
  <c r="AA317" i="6"/>
  <c r="CU317" i="6" s="1"/>
  <c r="CB317" i="6"/>
  <c r="AR317" i="6"/>
  <c r="V316" i="6"/>
  <c r="W316" i="6"/>
  <c r="CQ316" i="6" s="1"/>
  <c r="X316" i="6"/>
  <c r="F316" i="6"/>
  <c r="D316" i="6"/>
  <c r="BX316" i="6" s="1"/>
  <c r="AI315" i="6"/>
  <c r="DC315" i="6" s="1"/>
  <c r="AK315" i="6"/>
  <c r="BU315" i="6" s="1"/>
  <c r="Q315" i="6"/>
  <c r="R315" i="6"/>
  <c r="AF314" i="6"/>
  <c r="CZ314" i="6" s="1"/>
  <c r="AE314" i="6"/>
  <c r="BO314" i="6" s="1"/>
  <c r="AG314" i="6"/>
  <c r="BQ314" i="6" s="1"/>
  <c r="K314" i="6"/>
  <c r="CE314" i="6" s="1"/>
  <c r="J314" i="6"/>
  <c r="AT314" i="6" s="1"/>
  <c r="AB313" i="6"/>
  <c r="Z313" i="6"/>
  <c r="BJ313" i="6" s="1"/>
  <c r="AC313" i="6"/>
  <c r="BM313" i="6" s="1"/>
  <c r="V312" i="6"/>
  <c r="U312" i="6"/>
  <c r="W312" i="6"/>
  <c r="AJ311" i="6"/>
  <c r="AK311" i="6"/>
  <c r="AI311" i="6"/>
  <c r="DC311" i="6" s="1"/>
  <c r="R311" i="6"/>
  <c r="Q311" i="6"/>
  <c r="BA311" i="6" s="1"/>
  <c r="AE310" i="6"/>
  <c r="AG310" i="6"/>
  <c r="BQ310" i="6" s="1"/>
  <c r="Z309" i="6"/>
  <c r="BJ309" i="6" s="1"/>
  <c r="Y309" i="6"/>
  <c r="AA309" i="6"/>
  <c r="BK309" i="6" s="1"/>
  <c r="W308" i="6"/>
  <c r="U308" i="6"/>
  <c r="T308" i="6"/>
  <c r="G308" i="6"/>
  <c r="AQ308" i="6" s="1"/>
  <c r="D308" i="6"/>
  <c r="AJ307" i="6"/>
  <c r="AK307" i="6"/>
  <c r="DE307" i="6" s="1"/>
  <c r="R307" i="6"/>
  <c r="Q307" i="6"/>
  <c r="S307" i="6"/>
  <c r="AG306" i="6"/>
  <c r="AD306" i="6"/>
  <c r="AB305" i="6"/>
  <c r="AA305" i="6"/>
  <c r="CU305" i="6" s="1"/>
  <c r="Y305" i="6"/>
  <c r="BI305" i="6" s="1"/>
  <c r="I305" i="6"/>
  <c r="CC305" i="6" s="1"/>
  <c r="H305" i="6"/>
  <c r="U304" i="6"/>
  <c r="W304" i="6"/>
  <c r="CQ304" i="6" s="1"/>
  <c r="X304" i="6"/>
  <c r="CR304" i="6" s="1"/>
  <c r="E304" i="6"/>
  <c r="F304" i="6"/>
  <c r="AL303" i="6"/>
  <c r="DF303" i="6" s="1"/>
  <c r="AK303" i="6"/>
  <c r="P303" i="6"/>
  <c r="S303" i="6"/>
  <c r="AE302" i="6"/>
  <c r="BO302" i="6" s="1"/>
  <c r="AG302" i="6"/>
  <c r="DA302" i="6" s="1"/>
  <c r="AD302" i="6"/>
  <c r="Z301" i="6"/>
  <c r="Y301" i="6"/>
  <c r="CS301" i="6" s="1"/>
  <c r="AB301" i="6"/>
  <c r="CV301" i="6" s="1"/>
  <c r="W300" i="6"/>
  <c r="U300" i="6"/>
  <c r="BE300" i="6" s="1"/>
  <c r="V300" i="6"/>
  <c r="BF300" i="6" s="1"/>
  <c r="G300" i="6"/>
  <c r="CA300" i="6" s="1"/>
  <c r="D300" i="6"/>
  <c r="AL299" i="6"/>
  <c r="AJ299" i="6"/>
  <c r="P299" i="6"/>
  <c r="R299" i="6"/>
  <c r="AE298" i="6"/>
  <c r="AH298" i="6"/>
  <c r="BR298" i="6" s="1"/>
  <c r="AD298" i="6"/>
  <c r="CX298" i="6" s="1"/>
  <c r="Z297" i="6"/>
  <c r="AA297" i="6"/>
  <c r="CU297" i="6" s="1"/>
  <c r="Y297" i="6"/>
  <c r="BI297" i="6" s="1"/>
  <c r="W296" i="6"/>
  <c r="V296" i="6"/>
  <c r="T296" i="6"/>
  <c r="BD296" i="6" s="1"/>
  <c r="G296" i="6"/>
  <c r="AQ296" i="6" s="1"/>
  <c r="E296" i="6"/>
  <c r="F296" i="6"/>
  <c r="BZ296" i="6" s="1"/>
  <c r="AJ295" i="6"/>
  <c r="AL295" i="6"/>
  <c r="BV295" i="6" s="1"/>
  <c r="AK295" i="6"/>
  <c r="BU295" i="6" s="1"/>
  <c r="R295" i="6"/>
  <c r="S295" i="6"/>
  <c r="BC295" i="6" s="1"/>
  <c r="P295" i="6"/>
  <c r="AD294" i="6"/>
  <c r="CX294" i="6" s="1"/>
  <c r="AH294" i="6"/>
  <c r="AF294" i="6"/>
  <c r="J294" i="6"/>
  <c r="AT294" i="6" s="1"/>
  <c r="K294" i="6"/>
  <c r="Z293" i="6"/>
  <c r="CT293" i="6" s="1"/>
  <c r="Y293" i="6"/>
  <c r="W292" i="6"/>
  <c r="BG292" i="6" s="1"/>
  <c r="U292" i="6"/>
  <c r="BE292" i="6" s="1"/>
  <c r="G292" i="6"/>
  <c r="D292" i="6"/>
  <c r="F292" i="6"/>
  <c r="AP292" i="6" s="1"/>
  <c r="AJ291" i="6"/>
  <c r="DD291" i="6" s="1"/>
  <c r="AK291" i="6"/>
  <c r="DE291" i="6" s="1"/>
  <c r="AL291" i="6"/>
  <c r="R291" i="6"/>
  <c r="Q291" i="6"/>
  <c r="P291" i="6"/>
  <c r="AG290" i="6"/>
  <c r="AD290" i="6"/>
  <c r="AH290" i="6"/>
  <c r="AB289" i="6"/>
  <c r="AA289" i="6"/>
  <c r="U288" i="6"/>
  <c r="W288" i="6"/>
  <c r="CQ288" i="6" s="1"/>
  <c r="V288" i="6"/>
  <c r="E288" i="6"/>
  <c r="F288" i="6"/>
  <c r="AL287" i="6"/>
  <c r="DF287" i="6" s="1"/>
  <c r="AK287" i="6"/>
  <c r="P287" i="6"/>
  <c r="S287" i="6"/>
  <c r="BC287" i="6" s="1"/>
  <c r="R287" i="6"/>
  <c r="CL287" i="6" s="1"/>
  <c r="AE286" i="6"/>
  <c r="AG286" i="6"/>
  <c r="Z285" i="6"/>
  <c r="BJ285" i="6" s="1"/>
  <c r="Y285" i="6"/>
  <c r="BI285" i="6" s="1"/>
  <c r="AA285" i="6"/>
  <c r="W284" i="6"/>
  <c r="U284" i="6"/>
  <c r="BE284" i="6" s="1"/>
  <c r="T284" i="6"/>
  <c r="BD284" i="6" s="1"/>
  <c r="G284" i="6"/>
  <c r="D284" i="6"/>
  <c r="AK283" i="6"/>
  <c r="DE283" i="6" s="1"/>
  <c r="AL283" i="6"/>
  <c r="S283" i="6"/>
  <c r="R283" i="6"/>
  <c r="AD282" i="6"/>
  <c r="BN282" i="6" s="1"/>
  <c r="AH282" i="6"/>
  <c r="BR282" i="6" s="1"/>
  <c r="AF282" i="6"/>
  <c r="J282" i="6"/>
  <c r="CD282" i="6" s="1"/>
  <c r="K282" i="6"/>
  <c r="AU282" i="6" s="1"/>
  <c r="Y281" i="6"/>
  <c r="BI281" i="6" s="1"/>
  <c r="AC281" i="6"/>
  <c r="AB281" i="6"/>
  <c r="V280" i="6"/>
  <c r="X280" i="6"/>
  <c r="T280" i="6"/>
  <c r="F280" i="6"/>
  <c r="BZ280" i="6" s="1"/>
  <c r="E280" i="6"/>
  <c r="G280" i="6"/>
  <c r="AQ280" i="6" s="1"/>
  <c r="AJ279" i="6"/>
  <c r="AL279" i="6"/>
  <c r="R279" i="6"/>
  <c r="S279" i="6"/>
  <c r="AG278" i="6"/>
  <c r="AF278" i="6"/>
  <c r="AD278" i="6"/>
  <c r="Y277" i="6"/>
  <c r="CS277" i="6" s="1"/>
  <c r="AC277" i="6"/>
  <c r="Z277" i="6"/>
  <c r="CT277" i="6" s="1"/>
  <c r="V276" i="6"/>
  <c r="U276" i="6"/>
  <c r="F276" i="6"/>
  <c r="E276" i="6"/>
  <c r="AJ275" i="6"/>
  <c r="AK275" i="6"/>
  <c r="BU275" i="6" s="1"/>
  <c r="R275" i="6"/>
  <c r="Q275" i="6"/>
  <c r="S275" i="6"/>
  <c r="CM275" i="6" s="1"/>
  <c r="AG274" i="6"/>
  <c r="DA274" i="6" s="1"/>
  <c r="AD274" i="6"/>
  <c r="AB273" i="6"/>
  <c r="BL273" i="6" s="1"/>
  <c r="AA273" i="6"/>
  <c r="Y273" i="6"/>
  <c r="BI273" i="6" s="1"/>
  <c r="I273" i="6"/>
  <c r="AS273" i="6" s="1"/>
  <c r="H273" i="6"/>
  <c r="U272" i="6"/>
  <c r="W272" i="6"/>
  <c r="BG272" i="6" s="1"/>
  <c r="X272" i="6"/>
  <c r="E272" i="6"/>
  <c r="F272" i="6"/>
  <c r="AL271" i="6"/>
  <c r="AK271" i="6"/>
  <c r="P271" i="6"/>
  <c r="S271" i="6"/>
  <c r="AE270" i="6"/>
  <c r="BO270" i="6" s="1"/>
  <c r="AG270" i="6"/>
  <c r="AD270" i="6"/>
  <c r="Z269" i="6"/>
  <c r="CT269" i="6" s="1"/>
  <c r="Y269" i="6"/>
  <c r="BI269" i="6" s="1"/>
  <c r="AB269" i="6"/>
  <c r="W268" i="6"/>
  <c r="BG268" i="6" s="1"/>
  <c r="U268" i="6"/>
  <c r="V268" i="6"/>
  <c r="G268" i="6"/>
  <c r="D268" i="6"/>
  <c r="AJ267" i="6"/>
  <c r="AK267" i="6"/>
  <c r="DE267" i="6" s="1"/>
  <c r="R267" i="6"/>
  <c r="Q267" i="6"/>
  <c r="AG266" i="6"/>
  <c r="DA266" i="6" s="1"/>
  <c r="AD266" i="6"/>
  <c r="AE266" i="6"/>
  <c r="CY266" i="6" s="1"/>
  <c r="AB265" i="6"/>
  <c r="AA265" i="6"/>
  <c r="CU265" i="6" s="1"/>
  <c r="Z265" i="6"/>
  <c r="U264" i="6"/>
  <c r="W264" i="6"/>
  <c r="E264" i="6"/>
  <c r="F264" i="6"/>
  <c r="BZ264" i="6" s="1"/>
  <c r="D264" i="6"/>
  <c r="AL263" i="6"/>
  <c r="DF263" i="6" s="1"/>
  <c r="AK263" i="6"/>
  <c r="AI263" i="6"/>
  <c r="P263" i="6"/>
  <c r="S263" i="6"/>
  <c r="AF262" i="6"/>
  <c r="BP262" i="6" s="1"/>
  <c r="AH262" i="6"/>
  <c r="BR262" i="6" s="1"/>
  <c r="AG262" i="6"/>
  <c r="BQ262" i="6" s="1"/>
  <c r="AA261" i="6"/>
  <c r="AB261" i="6"/>
  <c r="T260" i="6"/>
  <c r="X260" i="6"/>
  <c r="U260" i="6"/>
  <c r="V260" i="6"/>
  <c r="AK259" i="6"/>
  <c r="BU259" i="6" s="1"/>
  <c r="AI259" i="6"/>
  <c r="S259" i="6"/>
  <c r="P259" i="6"/>
  <c r="AD258" i="6"/>
  <c r="AH258" i="6"/>
  <c r="AF258" i="6"/>
  <c r="BP258" i="6" s="1"/>
  <c r="AB257" i="6"/>
  <c r="AA257" i="6"/>
  <c r="Y257" i="6"/>
  <c r="AC257" i="6"/>
  <c r="I257" i="6"/>
  <c r="H257" i="6"/>
  <c r="V256" i="6"/>
  <c r="X256" i="6"/>
  <c r="BH256" i="6" s="1"/>
  <c r="F256" i="6"/>
  <c r="BZ256" i="6" s="1"/>
  <c r="E256" i="6"/>
  <c r="D256" i="6"/>
  <c r="AI255" i="6"/>
  <c r="AL255" i="6"/>
  <c r="BV255" i="6" s="1"/>
  <c r="AJ255" i="6"/>
  <c r="Q255" i="6"/>
  <c r="S255" i="6"/>
  <c r="CM255" i="6" s="1"/>
  <c r="R255" i="6"/>
  <c r="AF254" i="6"/>
  <c r="CZ254" i="6" s="1"/>
  <c r="AG254" i="6"/>
  <c r="AE254" i="6"/>
  <c r="AA253" i="6"/>
  <c r="CU253" i="6" s="1"/>
  <c r="Z253" i="6"/>
  <c r="V252" i="6"/>
  <c r="U252" i="6"/>
  <c r="BE252" i="6" s="1"/>
  <c r="D252" i="6"/>
  <c r="AN252" i="6" s="1"/>
  <c r="G252" i="6"/>
  <c r="AQ252" i="6" s="1"/>
  <c r="AK251" i="6"/>
  <c r="AI251" i="6"/>
  <c r="S251" i="6"/>
  <c r="P251" i="6"/>
  <c r="R251" i="6"/>
  <c r="Z249" i="6"/>
  <c r="Y249" i="6"/>
  <c r="AA249" i="6"/>
  <c r="CU249" i="6" s="1"/>
  <c r="D248" i="6"/>
  <c r="F248" i="6"/>
  <c r="BZ248" i="6" s="1"/>
  <c r="AK247" i="6"/>
  <c r="AI247" i="6"/>
  <c r="BS247" i="6" s="1"/>
  <c r="AL247" i="6"/>
  <c r="S247" i="6"/>
  <c r="BC247" i="6" s="1"/>
  <c r="P247" i="6"/>
  <c r="AZ247" i="6" s="1"/>
  <c r="Q247" i="6"/>
  <c r="CK247" i="6" s="1"/>
  <c r="R247" i="6"/>
  <c r="W244" i="6"/>
  <c r="BG244" i="6" s="1"/>
  <c r="V244" i="6"/>
  <c r="U244" i="6"/>
  <c r="G244" i="6"/>
  <c r="E244" i="6"/>
  <c r="D244" i="6"/>
  <c r="AN244" i="6" s="1"/>
  <c r="AJ243" i="6"/>
  <c r="AL243" i="6"/>
  <c r="AI243" i="6"/>
  <c r="AK243" i="6"/>
  <c r="R243" i="6"/>
  <c r="S243" i="6"/>
  <c r="AG242" i="6"/>
  <c r="AE242" i="6"/>
  <c r="AF242" i="6"/>
  <c r="AD242" i="6"/>
  <c r="AB241" i="6"/>
  <c r="AC241" i="6"/>
  <c r="BM241" i="6" s="1"/>
  <c r="Z241" i="6"/>
  <c r="I241" i="6"/>
  <c r="AS241" i="6" s="1"/>
  <c r="H241" i="6"/>
  <c r="CE182" i="6"/>
  <c r="AU182" i="6"/>
  <c r="CB617" i="6"/>
  <c r="CH493" i="6"/>
  <c r="CV593" i="6"/>
  <c r="DF643" i="6"/>
  <c r="AV647" i="6"/>
  <c r="AQ704" i="6"/>
  <c r="AW728" i="6"/>
  <c r="CD614" i="6"/>
  <c r="BN877" i="6"/>
  <c r="CX877" i="6"/>
  <c r="Z781" i="6"/>
  <c r="V780" i="6"/>
  <c r="BF780" i="6" s="1"/>
  <c r="D780" i="6"/>
  <c r="AJ779" i="6"/>
  <c r="BT779" i="6" s="1"/>
  <c r="R779" i="6"/>
  <c r="CL779" i="6" s="1"/>
  <c r="AG778" i="6"/>
  <c r="J778" i="6"/>
  <c r="AC777" i="6"/>
  <c r="CW777" i="6" s="1"/>
  <c r="T776" i="6"/>
  <c r="AI775" i="6"/>
  <c r="BS775" i="6" s="1"/>
  <c r="P775" i="6"/>
  <c r="AZ775" i="6" s="1"/>
  <c r="AH774" i="6"/>
  <c r="BR774" i="6" s="1"/>
  <c r="Y773" i="6"/>
  <c r="I773" i="6"/>
  <c r="W772" i="6"/>
  <c r="F772" i="6"/>
  <c r="BZ772" i="6" s="1"/>
  <c r="AL771" i="6"/>
  <c r="R771" i="6"/>
  <c r="BB771" i="6" s="1"/>
  <c r="AF770" i="6"/>
  <c r="AC769" i="6"/>
  <c r="CW769" i="6" s="1"/>
  <c r="H769" i="6"/>
  <c r="X768" i="6"/>
  <c r="G768" i="6"/>
  <c r="CA768" i="6" s="1"/>
  <c r="AD766" i="6"/>
  <c r="CX766" i="6" s="1"/>
  <c r="AC765" i="6"/>
  <c r="BM765" i="6" s="1"/>
  <c r="H765" i="6"/>
  <c r="AR765" i="6" s="1"/>
  <c r="X764" i="6"/>
  <c r="BH764" i="6" s="1"/>
  <c r="G764" i="6"/>
  <c r="AQ764" i="6" s="1"/>
  <c r="AH762" i="6"/>
  <c r="BR762" i="6" s="1"/>
  <c r="AA761" i="6"/>
  <c r="BK761" i="6" s="1"/>
  <c r="V760" i="6"/>
  <c r="CP760" i="6" s="1"/>
  <c r="E760" i="6"/>
  <c r="AL759" i="6"/>
  <c r="S759" i="6"/>
  <c r="BC759" i="6" s="1"/>
  <c r="AF758" i="6"/>
  <c r="BP758" i="6" s="1"/>
  <c r="K758" i="6"/>
  <c r="AB757" i="6"/>
  <c r="X756" i="6"/>
  <c r="BH756" i="6" s="1"/>
  <c r="E756" i="6"/>
  <c r="BY756" i="6" s="1"/>
  <c r="AL755" i="6"/>
  <c r="BV755" i="6" s="1"/>
  <c r="S755" i="6"/>
  <c r="AG754" i="6"/>
  <c r="BQ754" i="6" s="1"/>
  <c r="J754" i="6"/>
  <c r="CD754" i="6" s="1"/>
  <c r="AC753" i="6"/>
  <c r="T752" i="6"/>
  <c r="BD752" i="6" s="1"/>
  <c r="AI751" i="6"/>
  <c r="P751" i="6"/>
  <c r="Z749" i="6"/>
  <c r="V748" i="6"/>
  <c r="D748" i="6"/>
  <c r="AN748" i="6" s="1"/>
  <c r="AL747" i="6"/>
  <c r="S747" i="6"/>
  <c r="BC747" i="6" s="1"/>
  <c r="AH746" i="6"/>
  <c r="DB746" i="6" s="1"/>
  <c r="AA745" i="6"/>
  <c r="W744" i="6"/>
  <c r="F744" i="6"/>
  <c r="AK743" i="6"/>
  <c r="S743" i="6"/>
  <c r="BC743" i="6" s="1"/>
  <c r="AH742" i="6"/>
  <c r="DB742" i="6" s="1"/>
  <c r="Y741" i="6"/>
  <c r="CS741" i="6" s="1"/>
  <c r="U740" i="6"/>
  <c r="CO740" i="6" s="1"/>
  <c r="D740" i="6"/>
  <c r="AJ739" i="6"/>
  <c r="S739" i="6"/>
  <c r="CM739" i="6" s="1"/>
  <c r="AH738" i="6"/>
  <c r="DB738" i="6" s="1"/>
  <c r="Y737" i="6"/>
  <c r="BI737" i="6" s="1"/>
  <c r="AI735" i="6"/>
  <c r="BS735" i="6" s="1"/>
  <c r="Q735" i="6"/>
  <c r="AD734" i="6"/>
  <c r="AB733" i="6"/>
  <c r="I733" i="6"/>
  <c r="CC733" i="6" s="1"/>
  <c r="T732" i="6"/>
  <c r="CN732" i="6" s="1"/>
  <c r="D732" i="6"/>
  <c r="BX732" i="6" s="1"/>
  <c r="AK731" i="6"/>
  <c r="BU731" i="6" s="1"/>
  <c r="R731" i="6"/>
  <c r="BB731" i="6" s="1"/>
  <c r="AE730" i="6"/>
  <c r="BO730" i="6" s="1"/>
  <c r="AC729" i="6"/>
  <c r="V728" i="6"/>
  <c r="F728" i="6"/>
  <c r="AL727" i="6"/>
  <c r="BV727" i="6" s="1"/>
  <c r="R727" i="6"/>
  <c r="AG726" i="6"/>
  <c r="DA726" i="6" s="1"/>
  <c r="AB725" i="6"/>
  <c r="BL725" i="6" s="1"/>
  <c r="V724" i="6"/>
  <c r="E724" i="6"/>
  <c r="AO724" i="6" s="1"/>
  <c r="AL723" i="6"/>
  <c r="S723" i="6"/>
  <c r="BC723" i="6" s="1"/>
  <c r="AF722" i="6"/>
  <c r="AA721" i="6"/>
  <c r="W720" i="6"/>
  <c r="F720" i="6"/>
  <c r="S719" i="6"/>
  <c r="CM719" i="6" s="1"/>
  <c r="AG718" i="6"/>
  <c r="AC717" i="6"/>
  <c r="CW717" i="6" s="1"/>
  <c r="X716" i="6"/>
  <c r="CR716" i="6" s="1"/>
  <c r="AI715" i="6"/>
  <c r="BS715" i="6" s="1"/>
  <c r="Q715" i="6"/>
  <c r="AD714" i="6"/>
  <c r="BN714" i="6" s="1"/>
  <c r="AB713" i="6"/>
  <c r="H713" i="6"/>
  <c r="V712" i="6"/>
  <c r="F712" i="6"/>
  <c r="AK711" i="6"/>
  <c r="DE711" i="6" s="1"/>
  <c r="S711" i="6"/>
  <c r="AG710" i="6"/>
  <c r="DA710" i="6" s="1"/>
  <c r="K710" i="6"/>
  <c r="CE710" i="6" s="1"/>
  <c r="AB709" i="6"/>
  <c r="CV709" i="6" s="1"/>
  <c r="X708" i="6"/>
  <c r="CR708" i="6" s="1"/>
  <c r="AI707" i="6"/>
  <c r="BS707" i="6" s="1"/>
  <c r="P707" i="6"/>
  <c r="AD706" i="6"/>
  <c r="BN706" i="6" s="1"/>
  <c r="T704" i="6"/>
  <c r="CN704" i="6" s="1"/>
  <c r="D704" i="6"/>
  <c r="BX704" i="6" s="1"/>
  <c r="AK703" i="6"/>
  <c r="DE703" i="6" s="1"/>
  <c r="P703" i="6"/>
  <c r="AZ703" i="6" s="1"/>
  <c r="AH702" i="6"/>
  <c r="AA701" i="6"/>
  <c r="BK701" i="6" s="1"/>
  <c r="V700" i="6"/>
  <c r="F700" i="6"/>
  <c r="AK699" i="6"/>
  <c r="BU699" i="6" s="1"/>
  <c r="S699" i="6"/>
  <c r="BC699" i="6" s="1"/>
  <c r="AG698" i="6"/>
  <c r="DA698" i="6" s="1"/>
  <c r="Y697" i="6"/>
  <c r="CS697" i="6" s="1"/>
  <c r="U696" i="6"/>
  <c r="BE696" i="6" s="1"/>
  <c r="D696" i="6"/>
  <c r="BX696" i="6" s="1"/>
  <c r="AJ695" i="6"/>
  <c r="P695" i="6"/>
  <c r="AZ695" i="6" s="1"/>
  <c r="AG694" i="6"/>
  <c r="Y693" i="6"/>
  <c r="BI693" i="6" s="1"/>
  <c r="U692" i="6"/>
  <c r="BE692" i="6" s="1"/>
  <c r="E692" i="6"/>
  <c r="AO692" i="6" s="1"/>
  <c r="AL691" i="6"/>
  <c r="BV691" i="6" s="1"/>
  <c r="R691" i="6"/>
  <c r="AD690" i="6"/>
  <c r="Z689" i="6"/>
  <c r="BJ689" i="6" s="1"/>
  <c r="U688" i="6"/>
  <c r="BE688" i="6" s="1"/>
  <c r="E688" i="6"/>
  <c r="BY688" i="6" s="1"/>
  <c r="AL687" i="6"/>
  <c r="DF687" i="6" s="1"/>
  <c r="R687" i="6"/>
  <c r="AF686" i="6"/>
  <c r="AC685" i="6"/>
  <c r="W684" i="6"/>
  <c r="G684" i="6"/>
  <c r="AD682" i="6"/>
  <c r="BN682" i="6" s="1"/>
  <c r="AC681" i="6"/>
  <c r="W680" i="6"/>
  <c r="CQ680" i="6" s="1"/>
  <c r="AJ679" i="6"/>
  <c r="BT679" i="6" s="1"/>
  <c r="P679" i="6"/>
  <c r="AZ679" i="6" s="1"/>
  <c r="AD678" i="6"/>
  <c r="BN678" i="6" s="1"/>
  <c r="AA677" i="6"/>
  <c r="BK677" i="6" s="1"/>
  <c r="V676" i="6"/>
  <c r="CP676" i="6" s="1"/>
  <c r="F676" i="6"/>
  <c r="AK675" i="6"/>
  <c r="S675" i="6"/>
  <c r="CM675" i="6" s="1"/>
  <c r="AG674" i="6"/>
  <c r="K674" i="6"/>
  <c r="AB673" i="6"/>
  <c r="X672" i="6"/>
  <c r="BH672" i="6" s="1"/>
  <c r="AI671" i="6"/>
  <c r="DC671" i="6" s="1"/>
  <c r="P671" i="6"/>
  <c r="AZ671" i="6" s="1"/>
  <c r="AH670" i="6"/>
  <c r="AB669" i="6"/>
  <c r="X668" i="6"/>
  <c r="CR668" i="6" s="1"/>
  <c r="AI667" i="6"/>
  <c r="DC667" i="6" s="1"/>
  <c r="AG666" i="6"/>
  <c r="K666" i="6"/>
  <c r="CE666" i="6" s="1"/>
  <c r="AB665" i="6"/>
  <c r="CV665" i="6" s="1"/>
  <c r="X664" i="6"/>
  <c r="CR664" i="6" s="1"/>
  <c r="E664" i="6"/>
  <c r="AJ663" i="6"/>
  <c r="BT663" i="6" s="1"/>
  <c r="Q663" i="6"/>
  <c r="Y661" i="6"/>
  <c r="BI661" i="6" s="1"/>
  <c r="W660" i="6"/>
  <c r="AI659" i="6"/>
  <c r="DC659" i="6" s="1"/>
  <c r="AH658" i="6"/>
  <c r="DB658" i="6" s="1"/>
  <c r="Y657" i="6"/>
  <c r="AK655" i="6"/>
  <c r="Q655" i="6"/>
  <c r="CK655" i="6" s="1"/>
  <c r="AG654" i="6"/>
  <c r="T652" i="6"/>
  <c r="BD652" i="6" s="1"/>
  <c r="G652" i="6"/>
  <c r="AH650" i="6"/>
  <c r="DB650" i="6" s="1"/>
  <c r="AB649" i="6"/>
  <c r="AN647" i="6"/>
  <c r="BX647" i="6"/>
  <c r="CH633" i="6"/>
  <c r="U628" i="6"/>
  <c r="CO628" i="6" s="1"/>
  <c r="AJ627" i="6"/>
  <c r="P627" i="6"/>
  <c r="AD626" i="6"/>
  <c r="CX626" i="6" s="1"/>
  <c r="AC625" i="6"/>
  <c r="V624" i="6"/>
  <c r="CP624" i="6" s="1"/>
  <c r="E624" i="6"/>
  <c r="AJ623" i="6"/>
  <c r="BT623" i="6" s="1"/>
  <c r="Q623" i="6"/>
  <c r="AE622" i="6"/>
  <c r="BO622" i="6" s="1"/>
  <c r="AA621" i="6"/>
  <c r="CU621" i="6" s="1"/>
  <c r="W620" i="6"/>
  <c r="D620" i="6"/>
  <c r="AK619" i="6"/>
  <c r="DE619" i="6" s="1"/>
  <c r="R619" i="6"/>
  <c r="CL619" i="6" s="1"/>
  <c r="AE618" i="6"/>
  <c r="BO618" i="6" s="1"/>
  <c r="Y617" i="6"/>
  <c r="I617" i="6"/>
  <c r="W616" i="6"/>
  <c r="F616" i="6"/>
  <c r="AL615" i="6"/>
  <c r="R615" i="6"/>
  <c r="CL615" i="6" s="1"/>
  <c r="AF614" i="6"/>
  <c r="K614" i="6"/>
  <c r="Y613" i="6"/>
  <c r="U612" i="6"/>
  <c r="BE612" i="6" s="1"/>
  <c r="D612" i="6"/>
  <c r="AK611" i="6"/>
  <c r="BU611" i="6" s="1"/>
  <c r="Q611" i="6"/>
  <c r="CK611" i="6" s="1"/>
  <c r="AD610" i="6"/>
  <c r="CX610" i="6" s="1"/>
  <c r="AA609" i="6"/>
  <c r="BK608" i="6"/>
  <c r="CU608" i="6"/>
  <c r="W608" i="6"/>
  <c r="F608" i="6"/>
  <c r="AK607" i="6"/>
  <c r="S607" i="6"/>
  <c r="AG606" i="6"/>
  <c r="Y605" i="6"/>
  <c r="BI605" i="6" s="1"/>
  <c r="I605" i="6"/>
  <c r="CC605" i="6" s="1"/>
  <c r="W604" i="6"/>
  <c r="F604" i="6"/>
  <c r="AP604" i="6" s="1"/>
  <c r="AL603" i="6"/>
  <c r="R603" i="6"/>
  <c r="AF602" i="6"/>
  <c r="K602" i="6"/>
  <c r="Y601" i="6"/>
  <c r="V600" i="6"/>
  <c r="E600" i="6"/>
  <c r="AJ599" i="6"/>
  <c r="BT599" i="6" s="1"/>
  <c r="Q599" i="6"/>
  <c r="CA599" i="6"/>
  <c r="AF598" i="6"/>
  <c r="CZ598" i="6" s="1"/>
  <c r="J598" i="6"/>
  <c r="AT598" i="6" s="1"/>
  <c r="AC597" i="6"/>
  <c r="T596" i="6"/>
  <c r="CB596" i="6"/>
  <c r="AR596" i="6"/>
  <c r="AI595" i="6"/>
  <c r="P595" i="6"/>
  <c r="AH594" i="6"/>
  <c r="Z593" i="6"/>
  <c r="V592" i="6"/>
  <c r="D592" i="6"/>
  <c r="AJ591" i="6"/>
  <c r="DD591" i="6" s="1"/>
  <c r="R591" i="6"/>
  <c r="AF590" i="6"/>
  <c r="J590" i="6"/>
  <c r="Y589" i="6"/>
  <c r="BI589" i="6" s="1"/>
  <c r="I589" i="6"/>
  <c r="T588" i="6"/>
  <c r="AK587" i="6"/>
  <c r="DE587" i="6" s="1"/>
  <c r="R587" i="6"/>
  <c r="AE586" i="6"/>
  <c r="CK586" i="6"/>
  <c r="BA586" i="6"/>
  <c r="Y585" i="6"/>
  <c r="BI585" i="6" s="1"/>
  <c r="I585" i="6"/>
  <c r="CC585" i="6" s="1"/>
  <c r="T584" i="6"/>
  <c r="CN584" i="6" s="1"/>
  <c r="AJ583" i="6"/>
  <c r="DD583" i="6" s="1"/>
  <c r="P583" i="6"/>
  <c r="AZ583" i="6" s="1"/>
  <c r="AD582" i="6"/>
  <c r="Y581" i="6"/>
  <c r="CS581" i="6" s="1"/>
  <c r="T580" i="6"/>
  <c r="CN580" i="6" s="1"/>
  <c r="AI579" i="6"/>
  <c r="Q579" i="6"/>
  <c r="AE578" i="6"/>
  <c r="K578" i="6"/>
  <c r="AC577" i="6"/>
  <c r="BM577" i="6" s="1"/>
  <c r="E576" i="6"/>
  <c r="AJ575" i="6"/>
  <c r="P575" i="6"/>
  <c r="AZ575" i="6" s="1"/>
  <c r="AF574" i="6"/>
  <c r="CZ574" i="6" s="1"/>
  <c r="AB573" i="6"/>
  <c r="I573" i="6"/>
  <c r="V572" i="6"/>
  <c r="F572" i="6"/>
  <c r="BZ572" i="6" s="1"/>
  <c r="AL571" i="6"/>
  <c r="Q571" i="6"/>
  <c r="AD570" i="6"/>
  <c r="T568" i="6"/>
  <c r="BD568" i="6" s="1"/>
  <c r="D568" i="6"/>
  <c r="AK567" i="6"/>
  <c r="P567" i="6"/>
  <c r="AH566" i="6"/>
  <c r="DB566" i="6" s="1"/>
  <c r="T564" i="6"/>
  <c r="D564" i="6"/>
  <c r="AK563" i="6"/>
  <c r="P563" i="6"/>
  <c r="AH562" i="6"/>
  <c r="AC561" i="6"/>
  <c r="X560" i="6"/>
  <c r="BH560" i="6" s="1"/>
  <c r="AJ559" i="6"/>
  <c r="BT559" i="6" s="1"/>
  <c r="AF558" i="6"/>
  <c r="AB557" i="6"/>
  <c r="H557" i="6"/>
  <c r="V556" i="6"/>
  <c r="F556" i="6"/>
  <c r="BZ556" i="6" s="1"/>
  <c r="AL555" i="6"/>
  <c r="S555" i="6"/>
  <c r="AG554" i="6"/>
  <c r="BQ554" i="6" s="1"/>
  <c r="Z553" i="6"/>
  <c r="G552" i="6"/>
  <c r="AG550" i="6"/>
  <c r="T548" i="6"/>
  <c r="G548" i="6"/>
  <c r="AI547" i="6"/>
  <c r="P547" i="6"/>
  <c r="AH546" i="6"/>
  <c r="Z545" i="6"/>
  <c r="BJ545" i="6" s="1"/>
  <c r="V544" i="6"/>
  <c r="D544" i="6"/>
  <c r="AL543" i="6"/>
  <c r="S543" i="6"/>
  <c r="CM543" i="6" s="1"/>
  <c r="AG542" i="6"/>
  <c r="Z541" i="6"/>
  <c r="CT541" i="6" s="1"/>
  <c r="G540" i="6"/>
  <c r="AG538" i="6"/>
  <c r="T536" i="6"/>
  <c r="CN536" i="6" s="1"/>
  <c r="G536" i="6"/>
  <c r="AI535" i="6"/>
  <c r="P535" i="6"/>
  <c r="AH534" i="6"/>
  <c r="Y533" i="6"/>
  <c r="BI533" i="6" s="1"/>
  <c r="G532" i="6"/>
  <c r="R531" i="6"/>
  <c r="CL531" i="6" s="1"/>
  <c r="AB529" i="6"/>
  <c r="BL529" i="6" s="1"/>
  <c r="F528" i="6"/>
  <c r="AP528" i="6" s="1"/>
  <c r="AL527" i="6"/>
  <c r="R527" i="6"/>
  <c r="BB527" i="6" s="1"/>
  <c r="AE526" i="6"/>
  <c r="CY526" i="6" s="1"/>
  <c r="AA525" i="6"/>
  <c r="BK525" i="6" s="1"/>
  <c r="U524" i="6"/>
  <c r="E524" i="6"/>
  <c r="S523" i="6"/>
  <c r="Y521" i="6"/>
  <c r="G520" i="6"/>
  <c r="AL519" i="6"/>
  <c r="P519" i="6"/>
  <c r="BS518" i="6"/>
  <c r="DC518" i="6"/>
  <c r="Z517" i="6"/>
  <c r="U516" i="6"/>
  <c r="G516" i="6"/>
  <c r="AJ515" i="6"/>
  <c r="P515" i="6"/>
  <c r="AG514" i="6"/>
  <c r="DA514" i="6" s="1"/>
  <c r="Z513" i="6"/>
  <c r="I513" i="6"/>
  <c r="CC513" i="6" s="1"/>
  <c r="W512" i="6"/>
  <c r="AI511" i="6"/>
  <c r="P511" i="6"/>
  <c r="AH510" i="6"/>
  <c r="BR510" i="6" s="1"/>
  <c r="J510" i="6"/>
  <c r="AC509" i="6"/>
  <c r="W508" i="6"/>
  <c r="D508" i="6"/>
  <c r="AJ507" i="6"/>
  <c r="AH506" i="6"/>
  <c r="BR506" i="6" s="1"/>
  <c r="U504" i="6"/>
  <c r="AI503" i="6"/>
  <c r="P503" i="6"/>
  <c r="AH502" i="6"/>
  <c r="J502" i="6"/>
  <c r="CD502" i="6" s="1"/>
  <c r="AB501" i="6"/>
  <c r="X500" i="6"/>
  <c r="CR500" i="6" s="1"/>
  <c r="BD499" i="6"/>
  <c r="CN499" i="6"/>
  <c r="AD498" i="6"/>
  <c r="CX498" i="6" s="1"/>
  <c r="Y497" i="6"/>
  <c r="U496" i="6"/>
  <c r="BE496" i="6" s="1"/>
  <c r="AD494" i="6"/>
  <c r="BN494" i="6" s="1"/>
  <c r="AH490" i="6"/>
  <c r="BR490" i="6" s="1"/>
  <c r="AC489" i="6"/>
  <c r="F488" i="6"/>
  <c r="AL487" i="6"/>
  <c r="R487" i="6"/>
  <c r="CL487" i="6" s="1"/>
  <c r="AE486" i="6"/>
  <c r="Z485" i="6"/>
  <c r="V484" i="6"/>
  <c r="CP484" i="6" s="1"/>
  <c r="D484" i="6"/>
  <c r="AJ483" i="6"/>
  <c r="R483" i="6"/>
  <c r="CA483" i="6"/>
  <c r="AQ483" i="6"/>
  <c r="AD482" i="6"/>
  <c r="H481" i="6"/>
  <c r="AR481" i="6" s="1"/>
  <c r="V480" i="6"/>
  <c r="D480" i="6"/>
  <c r="AK479" i="6"/>
  <c r="DE479" i="6" s="1"/>
  <c r="AH478" i="6"/>
  <c r="DB478" i="6" s="1"/>
  <c r="J478" i="6"/>
  <c r="CD478" i="6" s="1"/>
  <c r="AC477" i="6"/>
  <c r="W476" i="6"/>
  <c r="D476" i="6"/>
  <c r="AI475" i="6"/>
  <c r="DC475" i="6" s="1"/>
  <c r="AF474" i="6"/>
  <c r="BP474" i="6" s="1"/>
  <c r="Z473" i="6"/>
  <c r="X472" i="6"/>
  <c r="F472" i="6"/>
  <c r="AP472" i="6" s="1"/>
  <c r="S471" i="6"/>
  <c r="AD470" i="6"/>
  <c r="BN470" i="6" s="1"/>
  <c r="Y469" i="6"/>
  <c r="W468" i="6"/>
  <c r="CQ468" i="6" s="1"/>
  <c r="E468" i="6"/>
  <c r="AO468" i="6" s="1"/>
  <c r="AL467" i="6"/>
  <c r="BV467" i="6" s="1"/>
  <c r="Q467" i="6"/>
  <c r="AF466" i="6"/>
  <c r="BP466" i="6" s="1"/>
  <c r="H465" i="6"/>
  <c r="V464" i="6"/>
  <c r="CP464" i="6" s="1"/>
  <c r="D464" i="6"/>
  <c r="BX464" i="6" s="1"/>
  <c r="AL463" i="6"/>
  <c r="P463" i="6"/>
  <c r="Y461" i="6"/>
  <c r="Q459" i="6"/>
  <c r="BA459" i="6" s="1"/>
  <c r="AA457" i="6"/>
  <c r="X456" i="6"/>
  <c r="CR456" i="6" s="1"/>
  <c r="E456" i="6"/>
  <c r="S455" i="6"/>
  <c r="BC455" i="6" s="1"/>
  <c r="Y453" i="6"/>
  <c r="BI453" i="6" s="1"/>
  <c r="G452" i="6"/>
  <c r="AK451" i="6"/>
  <c r="Q451" i="6"/>
  <c r="BA451" i="6" s="1"/>
  <c r="AD450" i="6"/>
  <c r="BN450" i="6" s="1"/>
  <c r="AC449" i="6"/>
  <c r="U448" i="6"/>
  <c r="E448" i="6"/>
  <c r="BY448" i="6" s="1"/>
  <c r="AK447" i="6"/>
  <c r="AF446" i="6"/>
  <c r="CZ446" i="6" s="1"/>
  <c r="AB445" i="6"/>
  <c r="T444" i="6"/>
  <c r="CN444" i="6" s="1"/>
  <c r="AJ443" i="6"/>
  <c r="AE442" i="6"/>
  <c r="CY442" i="6" s="1"/>
  <c r="T440" i="6"/>
  <c r="CN440" i="6" s="1"/>
  <c r="G440" i="6"/>
  <c r="Y437" i="6"/>
  <c r="CS437" i="6" s="1"/>
  <c r="I437" i="6"/>
  <c r="AS437" i="6" s="1"/>
  <c r="W436" i="6"/>
  <c r="BG436" i="6" s="1"/>
  <c r="AE434" i="6"/>
  <c r="AC433" i="6"/>
  <c r="BM433" i="6" s="1"/>
  <c r="V432" i="6"/>
  <c r="BF432" i="6" s="1"/>
  <c r="E432" i="6"/>
  <c r="D428" i="6"/>
  <c r="BX428" i="6" s="1"/>
  <c r="AJ427" i="6"/>
  <c r="AE426" i="6"/>
  <c r="CY426" i="6" s="1"/>
  <c r="Y425" i="6"/>
  <c r="I425" i="6"/>
  <c r="CC425" i="6" s="1"/>
  <c r="X424" i="6"/>
  <c r="CR424" i="6" s="1"/>
  <c r="AK423" i="6"/>
  <c r="BU423" i="6" s="1"/>
  <c r="AD422" i="6"/>
  <c r="BN422" i="6" s="1"/>
  <c r="G420" i="6"/>
  <c r="AL419" i="6"/>
  <c r="AG418" i="6"/>
  <c r="K418" i="6"/>
  <c r="AU418" i="6" s="1"/>
  <c r="AB417" i="6"/>
  <c r="F416" i="6"/>
  <c r="AI415" i="6"/>
  <c r="DC415" i="6" s="1"/>
  <c r="AF414" i="6"/>
  <c r="H413" i="6"/>
  <c r="X412" i="6"/>
  <c r="P411" i="6"/>
  <c r="CJ411" i="6" s="1"/>
  <c r="AF406" i="6"/>
  <c r="BP406" i="6" s="1"/>
  <c r="R403" i="6"/>
  <c r="J402" i="6"/>
  <c r="AC401" i="6"/>
  <c r="U400" i="6"/>
  <c r="BE400" i="6" s="1"/>
  <c r="G400" i="6"/>
  <c r="AJ399" i="6"/>
  <c r="AE398" i="6"/>
  <c r="BO398" i="6" s="1"/>
  <c r="T396" i="6"/>
  <c r="CN396" i="6" s="1"/>
  <c r="G396" i="6"/>
  <c r="AD394" i="6"/>
  <c r="CX394" i="6" s="1"/>
  <c r="Y393" i="6"/>
  <c r="BI393" i="6" s="1"/>
  <c r="W392" i="6"/>
  <c r="AD390" i="6"/>
  <c r="AC389" i="6"/>
  <c r="CW389" i="6" s="1"/>
  <c r="V388" i="6"/>
  <c r="BF388" i="6" s="1"/>
  <c r="AL387" i="6"/>
  <c r="P387" i="6"/>
  <c r="CJ387" i="6" s="1"/>
  <c r="K386" i="6"/>
  <c r="CE386" i="6" s="1"/>
  <c r="AB385" i="6"/>
  <c r="U384" i="6"/>
  <c r="E384" i="6"/>
  <c r="AJ383" i="6"/>
  <c r="AG382" i="6"/>
  <c r="DA382" i="6" s="1"/>
  <c r="AC381" i="6"/>
  <c r="R379" i="6"/>
  <c r="E376" i="6"/>
  <c r="AO376" i="6" s="1"/>
  <c r="AH374" i="6"/>
  <c r="BR374" i="6" s="1"/>
  <c r="K374" i="6"/>
  <c r="AU374" i="6" s="1"/>
  <c r="AA373" i="6"/>
  <c r="BK373" i="6" s="1"/>
  <c r="F372" i="6"/>
  <c r="AK371" i="6"/>
  <c r="R371" i="6"/>
  <c r="H369" i="6"/>
  <c r="V368" i="6"/>
  <c r="AK367" i="6"/>
  <c r="DE367" i="6" s="1"/>
  <c r="Q367" i="6"/>
  <c r="J366" i="6"/>
  <c r="CD366" i="6" s="1"/>
  <c r="AC365" i="6"/>
  <c r="W364" i="6"/>
  <c r="R363" i="6"/>
  <c r="G360" i="6"/>
  <c r="CA360" i="6" s="1"/>
  <c r="R359" i="6"/>
  <c r="BB359" i="6" s="1"/>
  <c r="X356" i="6"/>
  <c r="V352" i="6"/>
  <c r="AJ351" i="6"/>
  <c r="AD350" i="6"/>
  <c r="T348" i="6"/>
  <c r="F348" i="6"/>
  <c r="BZ348" i="6" s="1"/>
  <c r="AK343" i="6"/>
  <c r="BU343" i="6" s="1"/>
  <c r="R343" i="6"/>
  <c r="G340" i="6"/>
  <c r="S339" i="6"/>
  <c r="BC339" i="6" s="1"/>
  <c r="F336" i="6"/>
  <c r="AG334" i="6"/>
  <c r="K334" i="6"/>
  <c r="AB333" i="6"/>
  <c r="BL333" i="6" s="1"/>
  <c r="AF326" i="6"/>
  <c r="AB325" i="6"/>
  <c r="T324" i="6"/>
  <c r="BD324" i="6" s="1"/>
  <c r="F324" i="6"/>
  <c r="U320" i="6"/>
  <c r="R319" i="6"/>
  <c r="T316" i="6"/>
  <c r="CN316" i="6" s="1"/>
  <c r="G316" i="6"/>
  <c r="AL315" i="6"/>
  <c r="P315" i="6"/>
  <c r="AH314" i="6"/>
  <c r="Y313" i="6"/>
  <c r="BI313" i="6" s="1"/>
  <c r="H313" i="6"/>
  <c r="AR313" i="6" s="1"/>
  <c r="X312" i="6"/>
  <c r="AH310" i="6"/>
  <c r="J310" i="6"/>
  <c r="AC309" i="6"/>
  <c r="BM309" i="6" s="1"/>
  <c r="V308" i="6"/>
  <c r="CA407" i="6"/>
  <c r="AQ407" i="6"/>
  <c r="CA299" i="6"/>
  <c r="AQ299" i="6"/>
  <c r="CA279" i="6"/>
  <c r="AQ279" i="6"/>
  <c r="AQ231" i="6"/>
  <c r="CA231" i="6"/>
  <c r="CH217" i="6"/>
  <c r="AX217" i="6"/>
  <c r="CF91" i="6"/>
  <c r="AV91" i="6"/>
  <c r="U240" i="6"/>
  <c r="X240" i="6"/>
  <c r="BH240" i="6" s="1"/>
  <c r="E240" i="6"/>
  <c r="G240" i="6"/>
  <c r="AQ240" i="6" s="1"/>
  <c r="AL239" i="6"/>
  <c r="BV239" i="6" s="1"/>
  <c r="AK239" i="6"/>
  <c r="P239" i="6"/>
  <c r="S239" i="6"/>
  <c r="BC239" i="6" s="1"/>
  <c r="R239" i="6"/>
  <c r="CL239" i="6" s="1"/>
  <c r="AE238" i="6"/>
  <c r="AG238" i="6"/>
  <c r="AA237" i="6"/>
  <c r="CU237" i="6" s="1"/>
  <c r="Y237" i="6"/>
  <c r="BI237" i="6" s="1"/>
  <c r="Z237" i="6"/>
  <c r="H237" i="6"/>
  <c r="AR237" i="6" s="1"/>
  <c r="I237" i="6"/>
  <c r="CC237" i="6" s="1"/>
  <c r="W236" i="6"/>
  <c r="BG236" i="6" s="1"/>
  <c r="U236" i="6"/>
  <c r="D236" i="6"/>
  <c r="AN236" i="6" s="1"/>
  <c r="F236" i="6"/>
  <c r="G236" i="6"/>
  <c r="AK235" i="6"/>
  <c r="AL235" i="6"/>
  <c r="DF235" i="6" s="1"/>
  <c r="AJ235" i="6"/>
  <c r="BT235" i="6" s="1"/>
  <c r="S235" i="6"/>
  <c r="R235" i="6"/>
  <c r="P235" i="6"/>
  <c r="AF234" i="6"/>
  <c r="AG234" i="6"/>
  <c r="BQ234" i="6" s="1"/>
  <c r="J234" i="6"/>
  <c r="CD234" i="6" s="1"/>
  <c r="K234" i="6"/>
  <c r="AB233" i="6"/>
  <c r="BL233" i="6" s="1"/>
  <c r="Z233" i="6"/>
  <c r="H233" i="6"/>
  <c r="I233" i="6"/>
  <c r="CC233" i="6" s="1"/>
  <c r="V232" i="6"/>
  <c r="X232" i="6"/>
  <c r="W232" i="6"/>
  <c r="F232" i="6"/>
  <c r="E232" i="6"/>
  <c r="AK231" i="6"/>
  <c r="AI231" i="6"/>
  <c r="DC231" i="6" s="1"/>
  <c r="S231" i="6"/>
  <c r="BC231" i="6" s="1"/>
  <c r="P231" i="6"/>
  <c r="AE230" i="6"/>
  <c r="AH230" i="6"/>
  <c r="DB230" i="6" s="1"/>
  <c r="Z229" i="6"/>
  <c r="AA229" i="6"/>
  <c r="CU229" i="6" s="1"/>
  <c r="W228" i="6"/>
  <c r="CQ228" i="6" s="1"/>
  <c r="V228" i="6"/>
  <c r="CP228" i="6" s="1"/>
  <c r="G228" i="6"/>
  <c r="AQ228" i="6" s="1"/>
  <c r="E228" i="6"/>
  <c r="D228" i="6"/>
  <c r="AJ227" i="6"/>
  <c r="AL227" i="6"/>
  <c r="BV227" i="6" s="1"/>
  <c r="AI227" i="6"/>
  <c r="BS227" i="6" s="1"/>
  <c r="R227" i="6"/>
  <c r="CL227" i="6" s="1"/>
  <c r="S227" i="6"/>
  <c r="CM227" i="6" s="1"/>
  <c r="AG226" i="6"/>
  <c r="BQ226" i="6" s="1"/>
  <c r="AE226" i="6"/>
  <c r="AF226" i="6"/>
  <c r="AB225" i="6"/>
  <c r="BL225" i="6" s="1"/>
  <c r="AC225" i="6"/>
  <c r="Z225" i="6"/>
  <c r="I225" i="6"/>
  <c r="AS225" i="6" s="1"/>
  <c r="H225" i="6"/>
  <c r="U224" i="6"/>
  <c r="X224" i="6"/>
  <c r="CR224" i="6" s="1"/>
  <c r="E224" i="6"/>
  <c r="G224" i="6"/>
  <c r="F224" i="6"/>
  <c r="BZ224" i="6" s="1"/>
  <c r="AL223" i="6"/>
  <c r="AK223" i="6"/>
  <c r="BU223" i="6" s="1"/>
  <c r="P223" i="6"/>
  <c r="S223" i="6"/>
  <c r="CM223" i="6" s="1"/>
  <c r="AF222" i="6"/>
  <c r="CZ222" i="6" s="1"/>
  <c r="AH222" i="6"/>
  <c r="BR222" i="6" s="1"/>
  <c r="AE222" i="6"/>
  <c r="AA221" i="6"/>
  <c r="BK221" i="6" s="1"/>
  <c r="AB221" i="6"/>
  <c r="BL221" i="6" s="1"/>
  <c r="AC221" i="6"/>
  <c r="CW221" i="6" s="1"/>
  <c r="V220" i="6"/>
  <c r="U220" i="6"/>
  <c r="AI219" i="6"/>
  <c r="DC219" i="6" s="1"/>
  <c r="AJ219" i="6"/>
  <c r="Q219" i="6"/>
  <c r="P219" i="6"/>
  <c r="AZ219" i="6" s="1"/>
  <c r="AF218" i="6"/>
  <c r="AD218" i="6"/>
  <c r="BN218" i="6" s="1"/>
  <c r="AB217" i="6"/>
  <c r="Y217" i="6"/>
  <c r="U216" i="6"/>
  <c r="T216" i="6"/>
  <c r="AL215" i="6"/>
  <c r="AI215" i="6"/>
  <c r="BS215" i="6" s="1"/>
  <c r="P215" i="6"/>
  <c r="CJ215" i="6" s="1"/>
  <c r="Q215" i="6"/>
  <c r="AE214" i="6"/>
  <c r="BO214" i="6" s="1"/>
  <c r="AD214" i="6"/>
  <c r="Z213" i="6"/>
  <c r="BJ213" i="6" s="1"/>
  <c r="AB213" i="6"/>
  <c r="W212" i="6"/>
  <c r="X212" i="6"/>
  <c r="BH212" i="6" s="1"/>
  <c r="G212" i="6"/>
  <c r="F212" i="6"/>
  <c r="AG210" i="6"/>
  <c r="AF210" i="6"/>
  <c r="Y209" i="6"/>
  <c r="BI209" i="6" s="1"/>
  <c r="AC209" i="6"/>
  <c r="CW209" i="6" s="1"/>
  <c r="Z209" i="6"/>
  <c r="V208" i="6"/>
  <c r="CP208" i="6" s="1"/>
  <c r="U208" i="6"/>
  <c r="BE208" i="6" s="1"/>
  <c r="AJ207" i="6"/>
  <c r="AK207" i="6"/>
  <c r="R207" i="6"/>
  <c r="BB207" i="6" s="1"/>
  <c r="Q207" i="6"/>
  <c r="AD206" i="6"/>
  <c r="AH206" i="6"/>
  <c r="AE206" i="6"/>
  <c r="Y205" i="6"/>
  <c r="BI205" i="6" s="1"/>
  <c r="AC205" i="6"/>
  <c r="AA205" i="6"/>
  <c r="BK205" i="6" s="1"/>
  <c r="V204" i="6"/>
  <c r="W204" i="6"/>
  <c r="BG204" i="6" s="1"/>
  <c r="F204" i="6"/>
  <c r="D204" i="6"/>
  <c r="AN204" i="6" s="1"/>
  <c r="AI203" i="6"/>
  <c r="DC203" i="6" s="1"/>
  <c r="AK203" i="6"/>
  <c r="Q203" i="6"/>
  <c r="R203" i="6"/>
  <c r="AF202" i="6"/>
  <c r="AE202" i="6"/>
  <c r="BO202" i="6" s="1"/>
  <c r="AA201" i="6"/>
  <c r="Y201" i="6"/>
  <c r="H201" i="6"/>
  <c r="CB201" i="6" s="1"/>
  <c r="I201" i="6"/>
  <c r="U200" i="6"/>
  <c r="T200" i="6"/>
  <c r="AL199" i="6"/>
  <c r="DF199" i="6" s="1"/>
  <c r="AI199" i="6"/>
  <c r="BS199" i="6" s="1"/>
  <c r="P199" i="6"/>
  <c r="Q199" i="6"/>
  <c r="AF198" i="6"/>
  <c r="CZ198" i="6" s="1"/>
  <c r="AE198" i="6"/>
  <c r="BO198" i="6" s="1"/>
  <c r="AA197" i="6"/>
  <c r="Y197" i="6"/>
  <c r="H197" i="6"/>
  <c r="I197" i="6"/>
  <c r="AS197" i="6" s="1"/>
  <c r="T196" i="6"/>
  <c r="X196" i="6"/>
  <c r="CR196" i="6" s="1"/>
  <c r="W196" i="6"/>
  <c r="CQ196" i="6" s="1"/>
  <c r="D196" i="6"/>
  <c r="BX196" i="6" s="1"/>
  <c r="F196" i="6"/>
  <c r="AK195" i="6"/>
  <c r="AL195" i="6"/>
  <c r="S195" i="6"/>
  <c r="CM195" i="6" s="1"/>
  <c r="R195" i="6"/>
  <c r="AD194" i="6"/>
  <c r="CX194" i="6" s="1"/>
  <c r="AH194" i="6"/>
  <c r="AF194" i="6"/>
  <c r="CZ194" i="6" s="1"/>
  <c r="J194" i="6"/>
  <c r="AT194" i="6" s="1"/>
  <c r="K194" i="6"/>
  <c r="AU194" i="6" s="1"/>
  <c r="Y193" i="6"/>
  <c r="CS193" i="6" s="1"/>
  <c r="AC193" i="6"/>
  <c r="CW193" i="6" s="1"/>
  <c r="AB193" i="6"/>
  <c r="BL193" i="6" s="1"/>
  <c r="V192" i="6"/>
  <c r="CP192" i="6" s="1"/>
  <c r="X192" i="6"/>
  <c r="BH192" i="6" s="1"/>
  <c r="F192" i="6"/>
  <c r="AP192" i="6" s="1"/>
  <c r="E192" i="6"/>
  <c r="BY192" i="6" s="1"/>
  <c r="AI191" i="6"/>
  <c r="AL191" i="6"/>
  <c r="Q191" i="6"/>
  <c r="S191" i="6"/>
  <c r="AF190" i="6"/>
  <c r="AG190" i="6"/>
  <c r="AA189" i="6"/>
  <c r="Z189" i="6"/>
  <c r="BJ189" i="6" s="1"/>
  <c r="T188" i="6"/>
  <c r="CN188" i="6" s="1"/>
  <c r="X188" i="6"/>
  <c r="CR188" i="6" s="1"/>
  <c r="D188" i="6"/>
  <c r="AN188" i="6" s="1"/>
  <c r="G188" i="6"/>
  <c r="AQ188" i="6" s="1"/>
  <c r="AD186" i="6"/>
  <c r="BN186" i="6" s="1"/>
  <c r="AH186" i="6"/>
  <c r="BR186" i="6" s="1"/>
  <c r="AG186" i="6"/>
  <c r="BQ186" i="6" s="1"/>
  <c r="Y185" i="6"/>
  <c r="AC185" i="6"/>
  <c r="BM185" i="6" s="1"/>
  <c r="V184" i="6"/>
  <c r="T184" i="6"/>
  <c r="F184" i="6"/>
  <c r="G184" i="6"/>
  <c r="AG182" i="6"/>
  <c r="AD182" i="6"/>
  <c r="BN182" i="6" s="1"/>
  <c r="AB181" i="6"/>
  <c r="AA181" i="6"/>
  <c r="CU181" i="6" s="1"/>
  <c r="U180" i="6"/>
  <c r="BE180" i="6" s="1"/>
  <c r="W180" i="6"/>
  <c r="CQ180" i="6" s="1"/>
  <c r="E180" i="6"/>
  <c r="BY180" i="6" s="1"/>
  <c r="F180" i="6"/>
  <c r="AL179" i="6"/>
  <c r="DF179" i="6" s="1"/>
  <c r="AK179" i="6"/>
  <c r="BU179" i="6" s="1"/>
  <c r="P179" i="6"/>
  <c r="AZ179" i="6" s="1"/>
  <c r="S179" i="6"/>
  <c r="AE178" i="6"/>
  <c r="CY178" i="6" s="1"/>
  <c r="AG178" i="6"/>
  <c r="BQ178" i="6" s="1"/>
  <c r="Z177" i="6"/>
  <c r="Y177" i="6"/>
  <c r="CS177" i="6" s="1"/>
  <c r="W176" i="6"/>
  <c r="U176" i="6"/>
  <c r="BE176" i="6" s="1"/>
  <c r="G176" i="6"/>
  <c r="D176" i="6"/>
  <c r="AN176" i="6" s="1"/>
  <c r="AJ175" i="6"/>
  <c r="BT175" i="6" s="1"/>
  <c r="AK175" i="6"/>
  <c r="R175" i="6"/>
  <c r="BB175" i="6" s="1"/>
  <c r="Q175" i="6"/>
  <c r="AD174" i="6"/>
  <c r="AH174" i="6"/>
  <c r="DB174" i="6" s="1"/>
  <c r="AE174" i="6"/>
  <c r="Y173" i="6"/>
  <c r="AC173" i="6"/>
  <c r="BM173" i="6" s="1"/>
  <c r="AA173" i="6"/>
  <c r="CU173" i="6" s="1"/>
  <c r="V172" i="6"/>
  <c r="W172" i="6"/>
  <c r="BG172" i="6" s="1"/>
  <c r="F172" i="6"/>
  <c r="D172" i="6"/>
  <c r="AN172" i="6" s="1"/>
  <c r="AI171" i="6"/>
  <c r="AK171" i="6"/>
  <c r="DE171" i="6" s="1"/>
  <c r="Q171" i="6"/>
  <c r="CK171" i="6" s="1"/>
  <c r="R171" i="6"/>
  <c r="AF170" i="6"/>
  <c r="BP170" i="6" s="1"/>
  <c r="AE170" i="6"/>
  <c r="CY170" i="6" s="1"/>
  <c r="AA169" i="6"/>
  <c r="BK169" i="6" s="1"/>
  <c r="Y169" i="6"/>
  <c r="H169" i="6"/>
  <c r="AR169" i="6" s="1"/>
  <c r="I169" i="6"/>
  <c r="AS169" i="6" s="1"/>
  <c r="T168" i="6"/>
  <c r="BD168" i="6" s="1"/>
  <c r="X168" i="6"/>
  <c r="BH168" i="6" s="1"/>
  <c r="W168" i="6"/>
  <c r="D168" i="6"/>
  <c r="F168" i="6"/>
  <c r="AF166" i="6"/>
  <c r="AH166" i="6"/>
  <c r="DB166" i="6" s="1"/>
  <c r="AA165" i="6"/>
  <c r="AB165" i="6"/>
  <c r="CV165" i="6" s="1"/>
  <c r="T164" i="6"/>
  <c r="BD164" i="6" s="1"/>
  <c r="X164" i="6"/>
  <c r="BH164" i="6" s="1"/>
  <c r="U164" i="6"/>
  <c r="BE164" i="6" s="1"/>
  <c r="AK163" i="6"/>
  <c r="AI163" i="6"/>
  <c r="DC163" i="6" s="1"/>
  <c r="S163" i="6"/>
  <c r="BC163" i="6" s="1"/>
  <c r="P163" i="6"/>
  <c r="CJ163" i="6" s="1"/>
  <c r="AE162" i="6"/>
  <c r="AD162" i="6"/>
  <c r="Z161" i="6"/>
  <c r="BJ161" i="6" s="1"/>
  <c r="AB161" i="6"/>
  <c r="CV161" i="6" s="1"/>
  <c r="W160" i="6"/>
  <c r="X160" i="6"/>
  <c r="G160" i="6"/>
  <c r="CA160" i="6" s="1"/>
  <c r="F160" i="6"/>
  <c r="AG158" i="6"/>
  <c r="AF158" i="6"/>
  <c r="Z157" i="6"/>
  <c r="CT157" i="6" s="1"/>
  <c r="AB157" i="6"/>
  <c r="T156" i="6"/>
  <c r="BD156" i="6" s="1"/>
  <c r="X156" i="6"/>
  <c r="D156" i="6"/>
  <c r="AN156" i="6" s="1"/>
  <c r="G156" i="6"/>
  <c r="AW152" i="6"/>
  <c r="CG152" i="6"/>
  <c r="AI151" i="6"/>
  <c r="BS151" i="6" s="1"/>
  <c r="AJ151" i="6"/>
  <c r="DD151" i="6" s="1"/>
  <c r="Q151" i="6"/>
  <c r="P151" i="6"/>
  <c r="AE150" i="6"/>
  <c r="CY150" i="6" s="1"/>
  <c r="AH150" i="6"/>
  <c r="BR150" i="6" s="1"/>
  <c r="Z149" i="6"/>
  <c r="BJ149" i="6" s="1"/>
  <c r="AA149" i="6"/>
  <c r="P147" i="6"/>
  <c r="CJ147" i="6" s="1"/>
  <c r="S147" i="6"/>
  <c r="BC147" i="6" s="1"/>
  <c r="AD146" i="6"/>
  <c r="BN146" i="6" s="1"/>
  <c r="AH146" i="6"/>
  <c r="DB146" i="6" s="1"/>
  <c r="AE146" i="6"/>
  <c r="Y145" i="6"/>
  <c r="BI145" i="6" s="1"/>
  <c r="AC145" i="6"/>
  <c r="BM145" i="6" s="1"/>
  <c r="AA145" i="6"/>
  <c r="AJ143" i="6"/>
  <c r="DD143" i="6" s="1"/>
  <c r="AK143" i="6"/>
  <c r="Q143" i="6"/>
  <c r="CK143" i="6" s="1"/>
  <c r="P143" i="6"/>
  <c r="CJ143" i="6" s="1"/>
  <c r="AE142" i="6"/>
  <c r="BO142" i="6" s="1"/>
  <c r="AH142" i="6"/>
  <c r="BR142" i="6" s="1"/>
  <c r="AA141" i="6"/>
  <c r="Z141" i="6"/>
  <c r="CT141" i="6" s="1"/>
  <c r="AJ139" i="6"/>
  <c r="AK139" i="6"/>
  <c r="R139" i="6"/>
  <c r="BB139" i="6" s="1"/>
  <c r="Q139" i="6"/>
  <c r="AE138" i="6"/>
  <c r="AF138" i="6"/>
  <c r="K138" i="6"/>
  <c r="CE138" i="6" s="1"/>
  <c r="J138" i="6"/>
  <c r="Z137" i="6"/>
  <c r="CT137" i="6" s="1"/>
  <c r="AC137" i="6"/>
  <c r="CW137" i="6" s="1"/>
  <c r="I137" i="6"/>
  <c r="CC137" i="6" s="1"/>
  <c r="H137" i="6"/>
  <c r="AR137" i="6" s="1"/>
  <c r="AK135" i="6"/>
  <c r="AL135" i="6"/>
  <c r="AI135" i="6"/>
  <c r="BS135" i="6" s="1"/>
  <c r="R135" i="6"/>
  <c r="Q135" i="6"/>
  <c r="AG134" i="6"/>
  <c r="DA134" i="6" s="1"/>
  <c r="AE134" i="6"/>
  <c r="BO134" i="6" s="1"/>
  <c r="AF134" i="6"/>
  <c r="AB133" i="6"/>
  <c r="AC133" i="6"/>
  <c r="Z133" i="6"/>
  <c r="BJ133" i="6" s="1"/>
  <c r="I133" i="6"/>
  <c r="CC133" i="6" s="1"/>
  <c r="H133" i="6"/>
  <c r="AI131" i="6"/>
  <c r="AK131" i="6"/>
  <c r="P131" i="6"/>
  <c r="CJ131" i="6" s="1"/>
  <c r="Q131" i="6"/>
  <c r="S131" i="6"/>
  <c r="BC131" i="6" s="1"/>
  <c r="AD130" i="6"/>
  <c r="BN130" i="6" s="1"/>
  <c r="AH130" i="6"/>
  <c r="BR130" i="6" s="1"/>
  <c r="AG130" i="6"/>
  <c r="Y129" i="6"/>
  <c r="AC129" i="6"/>
  <c r="BM129" i="6" s="1"/>
  <c r="I129" i="6"/>
  <c r="H129" i="6"/>
  <c r="AL127" i="6"/>
  <c r="DF127" i="6" s="1"/>
  <c r="AJ127" i="6"/>
  <c r="BT127" i="6" s="1"/>
  <c r="Q127" i="6"/>
  <c r="S127" i="6"/>
  <c r="AF126" i="6"/>
  <c r="AG126" i="6"/>
  <c r="AE126" i="6"/>
  <c r="CY126" i="6" s="1"/>
  <c r="AA125" i="6"/>
  <c r="Z125" i="6"/>
  <c r="I125" i="6"/>
  <c r="H125" i="6"/>
  <c r="AR125" i="6" s="1"/>
  <c r="AJ123" i="6"/>
  <c r="DD123" i="6" s="1"/>
  <c r="AL123" i="6"/>
  <c r="BV123" i="6" s="1"/>
  <c r="Q123" i="6"/>
  <c r="R123" i="6"/>
  <c r="P123" i="6"/>
  <c r="CJ123" i="6" s="1"/>
  <c r="AE122" i="6"/>
  <c r="CY122" i="6" s="1"/>
  <c r="AD122" i="6"/>
  <c r="AH122" i="6"/>
  <c r="BR122" i="6" s="1"/>
  <c r="Z121" i="6"/>
  <c r="AB121" i="6"/>
  <c r="BL121" i="6" s="1"/>
  <c r="AI119" i="6"/>
  <c r="DC119" i="6" s="1"/>
  <c r="AL119" i="6"/>
  <c r="P119" i="6"/>
  <c r="S119" i="6"/>
  <c r="CM119" i="6" s="1"/>
  <c r="Q119" i="6"/>
  <c r="AE118" i="6"/>
  <c r="BO118" i="6" s="1"/>
  <c r="AG118" i="6"/>
  <c r="J118" i="6"/>
  <c r="K118" i="6"/>
  <c r="CE118" i="6" s="1"/>
  <c r="Y117" i="6"/>
  <c r="BI117" i="6" s="1"/>
  <c r="AC117" i="6"/>
  <c r="CW117" i="6" s="1"/>
  <c r="AB117" i="6"/>
  <c r="BL117" i="6" s="1"/>
  <c r="AA117" i="6"/>
  <c r="I117" i="6"/>
  <c r="AS117" i="6" s="1"/>
  <c r="H117" i="6"/>
  <c r="T116" i="6"/>
  <c r="X116" i="6"/>
  <c r="BH116" i="6" s="1"/>
  <c r="V116" i="6"/>
  <c r="E116" i="6"/>
  <c r="AO116" i="6" s="1"/>
  <c r="D116" i="6"/>
  <c r="AL115" i="6"/>
  <c r="AI115" i="6"/>
  <c r="DC115" i="6" s="1"/>
  <c r="AJ115" i="6"/>
  <c r="P115" i="6"/>
  <c r="Q115" i="6"/>
  <c r="AE114" i="6"/>
  <c r="BO114" i="6" s="1"/>
  <c r="AD114" i="6"/>
  <c r="CX114" i="6" s="1"/>
  <c r="AH114" i="6"/>
  <c r="BR114" i="6" s="1"/>
  <c r="J114" i="6"/>
  <c r="AT114" i="6" s="1"/>
  <c r="K114" i="6"/>
  <c r="AU114" i="6" s="1"/>
  <c r="Z113" i="6"/>
  <c r="CT113" i="6" s="1"/>
  <c r="AB113" i="6"/>
  <c r="H113" i="6"/>
  <c r="I113" i="6"/>
  <c r="CC113" i="6" s="1"/>
  <c r="U112" i="6"/>
  <c r="CO112" i="6" s="1"/>
  <c r="T112" i="6"/>
  <c r="F112" i="6"/>
  <c r="D112" i="6"/>
  <c r="AN112" i="6" s="1"/>
  <c r="AI111" i="6"/>
  <c r="DC111" i="6" s="1"/>
  <c r="AK111" i="6"/>
  <c r="Q111" i="6"/>
  <c r="R111" i="6"/>
  <c r="BB111" i="6" s="1"/>
  <c r="S111" i="6"/>
  <c r="AG110" i="6"/>
  <c r="AF110" i="6"/>
  <c r="AE110" i="6"/>
  <c r="CY110" i="6" s="1"/>
  <c r="Y109" i="6"/>
  <c r="AC109" i="6"/>
  <c r="BM109" i="6" s="1"/>
  <c r="Z109" i="6"/>
  <c r="CT109" i="6" s="1"/>
  <c r="W108" i="6"/>
  <c r="V108" i="6"/>
  <c r="E108" i="6"/>
  <c r="AO108" i="6" s="1"/>
  <c r="G108" i="6"/>
  <c r="AF106" i="6"/>
  <c r="AD106" i="6"/>
  <c r="CX106" i="6" s="1"/>
  <c r="Z105" i="6"/>
  <c r="BJ105" i="6" s="1"/>
  <c r="AA105" i="6"/>
  <c r="CU105" i="6" s="1"/>
  <c r="W104" i="6"/>
  <c r="U104" i="6"/>
  <c r="X104" i="6"/>
  <c r="E104" i="6"/>
  <c r="BY104" i="6" s="1"/>
  <c r="G104" i="6"/>
  <c r="AF102" i="6"/>
  <c r="AD102" i="6"/>
  <c r="Y101" i="6"/>
  <c r="BI101" i="6" s="1"/>
  <c r="AC101" i="6"/>
  <c r="CW101" i="6" s="1"/>
  <c r="AB101" i="6"/>
  <c r="BL101" i="6" s="1"/>
  <c r="V100" i="6"/>
  <c r="T100" i="6"/>
  <c r="W100" i="6"/>
  <c r="BG100" i="6" s="1"/>
  <c r="G100" i="6"/>
  <c r="CA100" i="6" s="1"/>
  <c r="D100" i="6"/>
  <c r="E100" i="6"/>
  <c r="AO100" i="6" s="1"/>
  <c r="AJ99" i="6"/>
  <c r="BT99" i="6" s="1"/>
  <c r="AK99" i="6"/>
  <c r="AI99" i="6"/>
  <c r="BS99" i="6" s="1"/>
  <c r="R99" i="6"/>
  <c r="Q99" i="6"/>
  <c r="AG98" i="6"/>
  <c r="AD98" i="6"/>
  <c r="AF98" i="6"/>
  <c r="Z97" i="6"/>
  <c r="BJ97" i="6" s="1"/>
  <c r="Y97" i="6"/>
  <c r="AA97" i="6"/>
  <c r="T96" i="6"/>
  <c r="CN96" i="6" s="1"/>
  <c r="X96" i="6"/>
  <c r="CR96" i="6" s="1"/>
  <c r="U96" i="6"/>
  <c r="CO96" i="6" s="1"/>
  <c r="E96" i="6"/>
  <c r="D96" i="6"/>
  <c r="AN96" i="6" s="1"/>
  <c r="AL95" i="6"/>
  <c r="DF95" i="6" s="1"/>
  <c r="AJ95" i="6"/>
  <c r="BT95" i="6" s="1"/>
  <c r="P95" i="6"/>
  <c r="CJ95" i="6" s="1"/>
  <c r="R95" i="6"/>
  <c r="BB95" i="6" s="1"/>
  <c r="S95" i="6"/>
  <c r="BC95" i="6" s="1"/>
  <c r="AF94" i="6"/>
  <c r="AG94" i="6"/>
  <c r="AE94" i="6"/>
  <c r="CY94" i="6" s="1"/>
  <c r="K94" i="6"/>
  <c r="AU94" i="6" s="1"/>
  <c r="J94" i="6"/>
  <c r="Z93" i="6"/>
  <c r="AC93" i="6"/>
  <c r="BM93" i="6" s="1"/>
  <c r="Y93" i="6"/>
  <c r="BI93" i="6" s="1"/>
  <c r="W92" i="6"/>
  <c r="BG92" i="6" s="1"/>
  <c r="X92" i="6"/>
  <c r="CR92" i="6" s="1"/>
  <c r="V92" i="6"/>
  <c r="D92" i="6"/>
  <c r="G92" i="6"/>
  <c r="E92" i="6"/>
  <c r="AO92" i="6" s="1"/>
  <c r="AL91" i="6"/>
  <c r="DF91" i="6" s="1"/>
  <c r="AI91" i="6"/>
  <c r="DC91" i="6" s="1"/>
  <c r="AK91" i="6"/>
  <c r="P91" i="6"/>
  <c r="Q91" i="6"/>
  <c r="BA91" i="6" s="1"/>
  <c r="R91" i="6"/>
  <c r="AD90" i="6"/>
  <c r="BN90" i="6" s="1"/>
  <c r="AH90" i="6"/>
  <c r="DB90" i="6" s="1"/>
  <c r="AG90" i="6"/>
  <c r="DA90" i="6" s="1"/>
  <c r="AF90" i="6"/>
  <c r="AA89" i="6"/>
  <c r="AC89" i="6"/>
  <c r="CW89" i="6" s="1"/>
  <c r="Y89" i="6"/>
  <c r="BI89" i="6" s="1"/>
  <c r="T88" i="6"/>
  <c r="BD88" i="6" s="1"/>
  <c r="X88" i="6"/>
  <c r="BH88" i="6" s="1"/>
  <c r="W88" i="6"/>
  <c r="V88" i="6"/>
  <c r="E88" i="6"/>
  <c r="BY88" i="6" s="1"/>
  <c r="G88" i="6"/>
  <c r="D88" i="6"/>
  <c r="AI87" i="6"/>
  <c r="AK87" i="6"/>
  <c r="P87" i="6"/>
  <c r="AZ87" i="6" s="1"/>
  <c r="S87" i="6"/>
  <c r="BC87" i="6" s="1"/>
  <c r="AG86" i="6"/>
  <c r="AD86" i="6"/>
  <c r="AE86" i="6"/>
  <c r="CY86" i="6" s="1"/>
  <c r="AA85" i="6"/>
  <c r="AB85" i="6"/>
  <c r="CV85" i="6" s="1"/>
  <c r="Y85" i="6"/>
  <c r="CS85" i="6" s="1"/>
  <c r="I85" i="6"/>
  <c r="CC85" i="6" s="1"/>
  <c r="H85" i="6"/>
  <c r="T84" i="6"/>
  <c r="BD84" i="6" s="1"/>
  <c r="X84" i="6"/>
  <c r="CR84" i="6" s="1"/>
  <c r="V84" i="6"/>
  <c r="W84" i="6"/>
  <c r="E84" i="6"/>
  <c r="AO84" i="6" s="1"/>
  <c r="F84" i="6"/>
  <c r="D84" i="6"/>
  <c r="AN84" i="6" s="1"/>
  <c r="AK83" i="6"/>
  <c r="AL83" i="6"/>
  <c r="AJ83" i="6"/>
  <c r="R83" i="6"/>
  <c r="Q83" i="6"/>
  <c r="S83" i="6"/>
  <c r="BC83" i="6" s="1"/>
  <c r="AG82" i="6"/>
  <c r="AD82" i="6"/>
  <c r="BN82" i="6" s="1"/>
  <c r="AF82" i="6"/>
  <c r="Z81" i="6"/>
  <c r="BJ81" i="6" s="1"/>
  <c r="Y81" i="6"/>
  <c r="AA81" i="6"/>
  <c r="AB81" i="6"/>
  <c r="T80" i="6"/>
  <c r="CN80" i="6" s="1"/>
  <c r="X80" i="6"/>
  <c r="CR80" i="6" s="1"/>
  <c r="U80" i="6"/>
  <c r="E80" i="6"/>
  <c r="D80" i="6"/>
  <c r="BX80" i="6" s="1"/>
  <c r="G80" i="6"/>
  <c r="AQ80" i="6" s="1"/>
  <c r="AL79" i="6"/>
  <c r="BV79" i="6" s="1"/>
  <c r="AJ79" i="6"/>
  <c r="AK79" i="6"/>
  <c r="R79" i="6"/>
  <c r="CL79" i="6" s="1"/>
  <c r="P79" i="6"/>
  <c r="AG78" i="6"/>
  <c r="AF78" i="6"/>
  <c r="AH78" i="6"/>
  <c r="DB78" i="6" s="1"/>
  <c r="AA77" i="6"/>
  <c r="CU77" i="6" s="1"/>
  <c r="Y77" i="6"/>
  <c r="BI77" i="6" s="1"/>
  <c r="AC77" i="6"/>
  <c r="AB77" i="6"/>
  <c r="CV77" i="6" s="1"/>
  <c r="I77" i="6"/>
  <c r="CC77" i="6" s="1"/>
  <c r="H77" i="6"/>
  <c r="CB77" i="6" s="1"/>
  <c r="T76" i="6"/>
  <c r="CN76" i="6" s="1"/>
  <c r="X76" i="6"/>
  <c r="BH76" i="6" s="1"/>
  <c r="V76" i="6"/>
  <c r="E76" i="6"/>
  <c r="D76" i="6"/>
  <c r="AN76" i="6" s="1"/>
  <c r="F76" i="6"/>
  <c r="BZ76" i="6" s="1"/>
  <c r="AL75" i="6"/>
  <c r="DF75" i="6" s="1"/>
  <c r="AI75" i="6"/>
  <c r="BS75" i="6" s="1"/>
  <c r="AJ75" i="6"/>
  <c r="DD75" i="6" s="1"/>
  <c r="R75" i="6"/>
  <c r="S75" i="6"/>
  <c r="CM75" i="6" s="1"/>
  <c r="Q75" i="6"/>
  <c r="AF74" i="6"/>
  <c r="AD74" i="6"/>
  <c r="CX74" i="6" s="1"/>
  <c r="AH74" i="6"/>
  <c r="AA73" i="6"/>
  <c r="AB73" i="6"/>
  <c r="CV73" i="6" s="1"/>
  <c r="V72" i="6"/>
  <c r="BF72" i="6" s="1"/>
  <c r="T72" i="6"/>
  <c r="BD72" i="6" s="1"/>
  <c r="G72" i="6"/>
  <c r="D72" i="6"/>
  <c r="AN72" i="6" s="1"/>
  <c r="F72" i="6"/>
  <c r="AJ71" i="6"/>
  <c r="AK71" i="6"/>
  <c r="AL71" i="6"/>
  <c r="BV71" i="6" s="1"/>
  <c r="Q71" i="6"/>
  <c r="CK71" i="6" s="1"/>
  <c r="P71" i="6"/>
  <c r="AZ71" i="6" s="1"/>
  <c r="R71" i="6"/>
  <c r="CL71" i="6" s="1"/>
  <c r="AE70" i="6"/>
  <c r="CY70" i="6" s="1"/>
  <c r="AH70" i="6"/>
  <c r="DB70" i="6" s="1"/>
  <c r="AG70" i="6"/>
  <c r="BQ70" i="6" s="1"/>
  <c r="K70" i="6"/>
  <c r="CE70" i="6" s="1"/>
  <c r="J70" i="6"/>
  <c r="CD70" i="6" s="1"/>
  <c r="Z69" i="6"/>
  <c r="CT69" i="6" s="1"/>
  <c r="AA69" i="6"/>
  <c r="AC69" i="6"/>
  <c r="AB69" i="6"/>
  <c r="BL69" i="6" s="1"/>
  <c r="H69" i="6"/>
  <c r="AR69" i="6" s="1"/>
  <c r="I69" i="6"/>
  <c r="CC69" i="6" s="1"/>
  <c r="W68" i="6"/>
  <c r="U68" i="6"/>
  <c r="BE68" i="6" s="1"/>
  <c r="V68" i="6"/>
  <c r="D68" i="6"/>
  <c r="AN68" i="6" s="1"/>
  <c r="E68" i="6"/>
  <c r="F68" i="6"/>
  <c r="AK67" i="6"/>
  <c r="AJ67" i="6"/>
  <c r="AI67" i="6"/>
  <c r="BS67" i="6" s="1"/>
  <c r="R67" i="6"/>
  <c r="BB67" i="6" s="1"/>
  <c r="P67" i="6"/>
  <c r="AZ67" i="6" s="1"/>
  <c r="S67" i="6"/>
  <c r="AF66" i="6"/>
  <c r="AG66" i="6"/>
  <c r="AH66" i="6"/>
  <c r="BR66" i="6" s="1"/>
  <c r="AE66" i="6"/>
  <c r="CY66" i="6" s="1"/>
  <c r="K66" i="6"/>
  <c r="AU66" i="6" s="1"/>
  <c r="J66" i="6"/>
  <c r="AT66" i="6" s="1"/>
  <c r="Y65" i="6"/>
  <c r="CS65" i="6" s="1"/>
  <c r="AC65" i="6"/>
  <c r="AA65" i="6"/>
  <c r="V64" i="6"/>
  <c r="W64" i="6"/>
  <c r="X64" i="6"/>
  <c r="CR64" i="6" s="1"/>
  <c r="G64" i="6"/>
  <c r="F64" i="6"/>
  <c r="E64" i="6"/>
  <c r="AO64" i="6" s="1"/>
  <c r="AK63" i="6"/>
  <c r="AI63" i="6"/>
  <c r="AL63" i="6"/>
  <c r="R63" i="6"/>
  <c r="CL63" i="6" s="1"/>
  <c r="Q63" i="6"/>
  <c r="AF62" i="6"/>
  <c r="AE62" i="6"/>
  <c r="CY62" i="6" s="1"/>
  <c r="AH62" i="6"/>
  <c r="DB62" i="6" s="1"/>
  <c r="K62" i="6"/>
  <c r="J62" i="6"/>
  <c r="CD62" i="6" s="1"/>
  <c r="F240" i="6"/>
  <c r="AJ239" i="6"/>
  <c r="AF238" i="6"/>
  <c r="CZ238" i="6" s="1"/>
  <c r="AB237" i="6"/>
  <c r="BL237" i="6" s="1"/>
  <c r="Q235" i="6"/>
  <c r="BA235" i="6" s="1"/>
  <c r="AE234" i="6"/>
  <c r="AF230" i="6"/>
  <c r="CZ230" i="6" s="1"/>
  <c r="AB229" i="6"/>
  <c r="CV229" i="6" s="1"/>
  <c r="T228" i="6"/>
  <c r="BD228" i="6" s="1"/>
  <c r="F228" i="6"/>
  <c r="AP228" i="6" s="1"/>
  <c r="T224" i="6"/>
  <c r="CN224" i="6" s="1"/>
  <c r="AJ223" i="6"/>
  <c r="Q223" i="6"/>
  <c r="AG222" i="6"/>
  <c r="Y221" i="6"/>
  <c r="BI221" i="6" s="1"/>
  <c r="I221" i="6"/>
  <c r="X220" i="6"/>
  <c r="CR220" i="6" s="1"/>
  <c r="D220" i="6"/>
  <c r="BX220" i="6" s="1"/>
  <c r="AK219" i="6"/>
  <c r="DE219" i="6" s="1"/>
  <c r="AH218" i="6"/>
  <c r="BR218" i="6" s="1"/>
  <c r="Z217" i="6"/>
  <c r="BJ217" i="6" s="1"/>
  <c r="G216" i="6"/>
  <c r="S215" i="6"/>
  <c r="AF214" i="6"/>
  <c r="AA213" i="6"/>
  <c r="E212" i="6"/>
  <c r="AL211" i="6"/>
  <c r="S211" i="6"/>
  <c r="AD210" i="6"/>
  <c r="CX210" i="6" s="1"/>
  <c r="E208" i="6"/>
  <c r="AO208" i="6" s="1"/>
  <c r="S207" i="6"/>
  <c r="BC207" i="6" s="1"/>
  <c r="E204" i="6"/>
  <c r="BY204" i="6" s="1"/>
  <c r="AJ203" i="6"/>
  <c r="DD203" i="6" s="1"/>
  <c r="AH202" i="6"/>
  <c r="BR202" i="6" s="1"/>
  <c r="W200" i="6"/>
  <c r="D200" i="6"/>
  <c r="AJ199" i="6"/>
  <c r="AU198" i="6"/>
  <c r="Z197" i="6"/>
  <c r="CT197" i="6" s="1"/>
  <c r="U196" i="6"/>
  <c r="BE196" i="6" s="1"/>
  <c r="G196" i="6"/>
  <c r="AQ196" i="6" s="1"/>
  <c r="AJ195" i="6"/>
  <c r="DD195" i="6" s="1"/>
  <c r="P195" i="6"/>
  <c r="AG194" i="6"/>
  <c r="Z193" i="6"/>
  <c r="BJ193" i="6" s="1"/>
  <c r="I193" i="6"/>
  <c r="AS193" i="6" s="1"/>
  <c r="W192" i="6"/>
  <c r="AD190" i="6"/>
  <c r="AC189" i="6"/>
  <c r="U188" i="6"/>
  <c r="CO188" i="6" s="1"/>
  <c r="AF186" i="6"/>
  <c r="K186" i="6"/>
  <c r="AU186" i="6" s="1"/>
  <c r="AB185" i="6"/>
  <c r="W184" i="6"/>
  <c r="AH182" i="6"/>
  <c r="BR182" i="6" s="1"/>
  <c r="V180" i="6"/>
  <c r="R179" i="6"/>
  <c r="AA177" i="6"/>
  <c r="BK177" i="6" s="1"/>
  <c r="T176" i="6"/>
  <c r="CN176" i="6" s="1"/>
  <c r="S175" i="6"/>
  <c r="E172" i="6"/>
  <c r="BY172" i="6" s="1"/>
  <c r="AJ171" i="6"/>
  <c r="BT171" i="6" s="1"/>
  <c r="AH170" i="6"/>
  <c r="BR170" i="6" s="1"/>
  <c r="E168" i="6"/>
  <c r="AK167" i="6"/>
  <c r="R167" i="6"/>
  <c r="AD166" i="6"/>
  <c r="BN166" i="6" s="1"/>
  <c r="Z165" i="6"/>
  <c r="F164" i="6"/>
  <c r="AL163" i="6"/>
  <c r="Q163" i="6"/>
  <c r="Y161" i="6"/>
  <c r="CS161" i="6" s="1"/>
  <c r="I161" i="6"/>
  <c r="AS161" i="6" s="1"/>
  <c r="V160" i="6"/>
  <c r="D160" i="6"/>
  <c r="BX160" i="6" s="1"/>
  <c r="AK159" i="6"/>
  <c r="Q159" i="6"/>
  <c r="AR157" i="6"/>
  <c r="Y157" i="6"/>
  <c r="I157" i="6"/>
  <c r="F156" i="6"/>
  <c r="AK151" i="6"/>
  <c r="AF150" i="6"/>
  <c r="AB149" i="6"/>
  <c r="R147" i="6"/>
  <c r="S143" i="6"/>
  <c r="BC143" i="6" s="1"/>
  <c r="S139" i="6"/>
  <c r="AB137" i="6"/>
  <c r="CV137" i="6" s="1"/>
  <c r="AJ135" i="6"/>
  <c r="DD135" i="6" s="1"/>
  <c r="AD134" i="6"/>
  <c r="CX134" i="6" s="1"/>
  <c r="AL131" i="6"/>
  <c r="Z129" i="6"/>
  <c r="Y125" i="6"/>
  <c r="BI125" i="6" s="1"/>
  <c r="AF122" i="6"/>
  <c r="AA121" i="6"/>
  <c r="R119" i="6"/>
  <c r="CL119" i="6" s="1"/>
  <c r="W116" i="6"/>
  <c r="CQ116" i="6" s="1"/>
  <c r="S115" i="6"/>
  <c r="CM115" i="6" s="1"/>
  <c r="X112" i="6"/>
  <c r="E112" i="6"/>
  <c r="AJ111" i="6"/>
  <c r="DD111" i="6" s="1"/>
  <c r="AH110" i="6"/>
  <c r="DB110" i="6" s="1"/>
  <c r="AB109" i="6"/>
  <c r="CV109" i="6" s="1"/>
  <c r="U108" i="6"/>
  <c r="BE108" i="6" s="1"/>
  <c r="D108" i="6"/>
  <c r="AN108" i="6" s="1"/>
  <c r="AJ107" i="6"/>
  <c r="DD107" i="6" s="1"/>
  <c r="R107" i="6"/>
  <c r="AG106" i="6"/>
  <c r="BQ106" i="6" s="1"/>
  <c r="AB105" i="6"/>
  <c r="CV105" i="6" s="1"/>
  <c r="F104" i="6"/>
  <c r="AK103" i="6"/>
  <c r="S103" i="6"/>
  <c r="AH102" i="6"/>
  <c r="BR102" i="6" s="1"/>
  <c r="I101" i="6"/>
  <c r="CC101" i="6" s="1"/>
  <c r="U100" i="6"/>
  <c r="P99" i="6"/>
  <c r="CJ99" i="6" s="1"/>
  <c r="AH98" i="6"/>
  <c r="DB98" i="6" s="1"/>
  <c r="F96" i="6"/>
  <c r="AI95" i="6"/>
  <c r="AH94" i="6"/>
  <c r="I93" i="6"/>
  <c r="CC93" i="6" s="1"/>
  <c r="T92" i="6"/>
  <c r="BD92" i="6" s="1"/>
  <c r="AB89" i="6"/>
  <c r="R87" i="6"/>
  <c r="Y61" i="6"/>
  <c r="BI61" i="6" s="1"/>
  <c r="AC61" i="6"/>
  <c r="CW61" i="6" s="1"/>
  <c r="Z61" i="6"/>
  <c r="V60" i="6"/>
  <c r="U60" i="6"/>
  <c r="CO60" i="6" s="1"/>
  <c r="G60" i="6"/>
  <c r="E60" i="6"/>
  <c r="AJ59" i="6"/>
  <c r="DD59" i="6" s="1"/>
  <c r="AL59" i="6"/>
  <c r="DF59" i="6" s="1"/>
  <c r="Q59" i="6"/>
  <c r="R59" i="6"/>
  <c r="CL59" i="6" s="1"/>
  <c r="AD58" i="6"/>
  <c r="BN58" i="6" s="1"/>
  <c r="AH58" i="6"/>
  <c r="DB58" i="6" s="1"/>
  <c r="AG58" i="6"/>
  <c r="AB57" i="6"/>
  <c r="AC57" i="6"/>
  <c r="BM57" i="6" s="1"/>
  <c r="W56" i="6"/>
  <c r="U56" i="6"/>
  <c r="G56" i="6"/>
  <c r="D56" i="6"/>
  <c r="AJ55" i="6"/>
  <c r="BT55" i="6" s="1"/>
  <c r="AK55" i="6"/>
  <c r="Q55" i="6"/>
  <c r="P55" i="6"/>
  <c r="AD54" i="6"/>
  <c r="AH54" i="6"/>
  <c r="DB54" i="6" s="1"/>
  <c r="AF54" i="6"/>
  <c r="AA53" i="6"/>
  <c r="Z53" i="6"/>
  <c r="BJ53" i="6" s="1"/>
  <c r="U52" i="6"/>
  <c r="BE52" i="6" s="1"/>
  <c r="X52" i="6"/>
  <c r="BH52" i="6" s="1"/>
  <c r="D52" i="6"/>
  <c r="F52" i="6"/>
  <c r="AG50" i="6"/>
  <c r="AH50" i="6"/>
  <c r="AC49" i="6"/>
  <c r="AA49" i="6"/>
  <c r="CU49" i="6" s="1"/>
  <c r="E48" i="6"/>
  <c r="F48" i="6"/>
  <c r="AK47" i="6"/>
  <c r="AL47" i="6"/>
  <c r="BV47" i="6" s="1"/>
  <c r="Q47" i="6"/>
  <c r="P47" i="6"/>
  <c r="J46" i="6"/>
  <c r="AT46" i="6" s="1"/>
  <c r="K46" i="6"/>
  <c r="CE46" i="6" s="1"/>
  <c r="Z45" i="6"/>
  <c r="BJ45" i="6" s="1"/>
  <c r="AB45" i="6"/>
  <c r="V44" i="6"/>
  <c r="CP44" i="6" s="1"/>
  <c r="U44" i="6"/>
  <c r="BE44" i="6" s="1"/>
  <c r="Y25" i="6"/>
  <c r="AC25" i="6"/>
  <c r="F12" i="6"/>
  <c r="G12" i="6"/>
  <c r="AA61" i="6"/>
  <c r="T60" i="6"/>
  <c r="CN60" i="6" s="1"/>
  <c r="S59" i="6"/>
  <c r="CM59" i="6" s="1"/>
  <c r="AF58" i="6"/>
  <c r="Y57" i="6"/>
  <c r="CS57" i="6" s="1"/>
  <c r="I57" i="6"/>
  <c r="CC57" i="6" s="1"/>
  <c r="V56" i="6"/>
  <c r="S55" i="6"/>
  <c r="CM55" i="6" s="1"/>
  <c r="AG54" i="6"/>
  <c r="BQ54" i="6" s="1"/>
  <c r="Y53" i="6"/>
  <c r="CS53" i="6" s="1"/>
  <c r="V52" i="6"/>
  <c r="Z49" i="6"/>
  <c r="BJ49" i="6" s="1"/>
  <c r="T48" i="6"/>
  <c r="CN48" i="6" s="1"/>
  <c r="D48" i="6"/>
  <c r="AN48" i="6" s="1"/>
  <c r="AI47" i="6"/>
  <c r="DC47" i="6" s="1"/>
  <c r="S47" i="6"/>
  <c r="BC47" i="6" s="1"/>
  <c r="AF46" i="6"/>
  <c r="AA45" i="6"/>
  <c r="BQ1005" i="6"/>
  <c r="DA1005" i="6"/>
  <c r="AR249" i="6"/>
  <c r="CJ243" i="6"/>
  <c r="CF242" i="6"/>
  <c r="AV242" i="6"/>
  <c r="BK105" i="6"/>
  <c r="BE103" i="6"/>
  <c r="CO103" i="6"/>
  <c r="BZ87" i="6"/>
  <c r="AP87" i="6"/>
  <c r="BZ59" i="6"/>
  <c r="AP59" i="6"/>
  <c r="BE51" i="6"/>
  <c r="CO51" i="6"/>
  <c r="CO87" i="6"/>
  <c r="DE75" i="6"/>
  <c r="BA107" i="6"/>
  <c r="CP112" i="6"/>
  <c r="CB932" i="6"/>
  <c r="AR932" i="6"/>
  <c r="AS792" i="6"/>
  <c r="CC792" i="6"/>
  <c r="BK772" i="6"/>
  <c r="CU772" i="6"/>
  <c r="BQ770" i="6"/>
  <c r="DA770" i="6"/>
  <c r="AO767" i="6"/>
  <c r="BY767" i="6"/>
  <c r="CV764" i="6"/>
  <c r="BL764" i="6"/>
  <c r="CE742" i="6"/>
  <c r="AU742" i="6"/>
  <c r="BL689" i="6"/>
  <c r="CV689" i="6"/>
  <c r="CB685" i="6"/>
  <c r="AR685" i="6"/>
  <c r="DF679" i="6"/>
  <c r="BV679" i="6"/>
  <c r="BL665" i="6"/>
  <c r="CA664" i="6"/>
  <c r="BU654" i="6"/>
  <c r="DE654" i="6"/>
  <c r="CX649" i="6"/>
  <c r="BN649" i="6"/>
  <c r="BX643" i="6"/>
  <c r="AN643" i="6"/>
  <c r="CP623" i="6"/>
  <c r="BF623" i="6"/>
  <c r="BA618" i="6"/>
  <c r="CK618" i="6"/>
  <c r="AQ600" i="6"/>
  <c r="BA582" i="6"/>
  <c r="CY57" i="6"/>
  <c r="CG99" i="6"/>
  <c r="CC240" i="6"/>
  <c r="BE79" i="6"/>
  <c r="CO95" i="6"/>
  <c r="CL663" i="6"/>
  <c r="AX245" i="6"/>
  <c r="CH245" i="6"/>
  <c r="BM244" i="6"/>
  <c r="CW244" i="6"/>
  <c r="CM242" i="6"/>
  <c r="BC242" i="6"/>
  <c r="CE241" i="6"/>
  <c r="AU241" i="6"/>
  <c r="AP108" i="6"/>
  <c r="BZ108" i="6"/>
  <c r="AO99" i="6"/>
  <c r="BY99" i="6"/>
  <c r="BA95" i="6"/>
  <c r="CK95" i="6"/>
  <c r="BA87" i="6"/>
  <c r="CK87" i="6"/>
  <c r="BJ77" i="6"/>
  <c r="CP63" i="6"/>
  <c r="BF63" i="6"/>
  <c r="BK57" i="6"/>
  <c r="CU57" i="6"/>
  <c r="AP63" i="6"/>
  <c r="BY79" i="6"/>
  <c r="AV231" i="6"/>
  <c r="BM924" i="6"/>
  <c r="CW924" i="6"/>
  <c r="CB796" i="6"/>
  <c r="AR796" i="6"/>
  <c r="CY742" i="6"/>
  <c r="BO742" i="6"/>
  <c r="CV721" i="6"/>
  <c r="BL721" i="6"/>
  <c r="CT661" i="6"/>
  <c r="AN656" i="6"/>
  <c r="BV655" i="6"/>
  <c r="CF655" i="6"/>
  <c r="AV655" i="6"/>
  <c r="CI654" i="6"/>
  <c r="AY654" i="6"/>
  <c r="CZ653" i="6"/>
  <c r="BP653" i="6"/>
  <c r="BV651" i="6"/>
  <c r="DF651" i="6"/>
  <c r="AP651" i="6"/>
  <c r="BZ651" i="6"/>
  <c r="BA650" i="6"/>
  <c r="CK650" i="6"/>
  <c r="BR649" i="6"/>
  <c r="BF631" i="6"/>
  <c r="CP631" i="6"/>
  <c r="DF627" i="6"/>
  <c r="BV627" i="6"/>
  <c r="DE622" i="6"/>
  <c r="BU622" i="6"/>
  <c r="AR609" i="6"/>
  <c r="BZ60" i="6"/>
  <c r="BT82" i="6"/>
  <c r="BA67" i="6"/>
  <c r="CW72" i="6"/>
  <c r="BY55" i="6"/>
  <c r="BG76" i="6"/>
  <c r="BE91" i="6"/>
  <c r="AR101" i="6"/>
  <c r="AP56" i="6"/>
  <c r="CA616" i="6"/>
  <c r="AU658" i="6"/>
  <c r="CM654" i="6"/>
  <c r="DA789" i="6"/>
  <c r="J943" i="6"/>
  <c r="AT943" i="6" s="1"/>
  <c r="K943" i="6"/>
  <c r="D326" i="3"/>
  <c r="BQ162" i="6"/>
  <c r="BY167" i="6"/>
  <c r="BB120" i="6"/>
  <c r="DD126" i="6"/>
  <c r="CY145" i="6"/>
  <c r="CT128" i="6"/>
  <c r="CO139" i="6"/>
  <c r="BY191" i="6"/>
  <c r="CY205" i="6"/>
  <c r="CC224" i="6"/>
  <c r="AV226" i="6"/>
  <c r="CO252" i="6"/>
  <c r="AO279" i="6"/>
  <c r="BA182" i="6"/>
  <c r="DC282" i="6"/>
  <c r="BT310" i="6"/>
  <c r="CX317" i="6"/>
  <c r="CH325" i="6"/>
  <c r="CX221" i="6"/>
  <c r="CR283" i="6"/>
  <c r="DB321" i="6"/>
  <c r="BD351" i="6"/>
  <c r="AS352" i="6"/>
  <c r="BM352" i="6"/>
  <c r="BE375" i="6"/>
  <c r="AV382" i="6"/>
  <c r="CD313" i="6"/>
  <c r="BC346" i="6"/>
  <c r="CH381" i="6"/>
  <c r="BR337" i="6"/>
  <c r="AX341" i="6"/>
  <c r="BA402" i="6"/>
  <c r="AP407" i="6"/>
  <c r="BQ877" i="6"/>
  <c r="BM908" i="6"/>
  <c r="DA909" i="6"/>
  <c r="BQ909" i="6"/>
  <c r="AS892" i="6"/>
  <c r="CC892" i="6"/>
  <c r="CA879" i="6"/>
  <c r="AQ879" i="6"/>
  <c r="CN872" i="6"/>
  <c r="BD872" i="6"/>
  <c r="BY872" i="6"/>
  <c r="DB869" i="6"/>
  <c r="BR869" i="6"/>
  <c r="CE850" i="6"/>
  <c r="BQ841" i="6"/>
  <c r="DA841" i="6"/>
  <c r="CX802" i="6"/>
  <c r="BN802" i="6"/>
  <c r="CW781" i="6"/>
  <c r="BM781" i="6"/>
  <c r="CS781" i="6"/>
  <c r="BI781" i="6"/>
  <c r="AY773" i="6"/>
  <c r="CI773" i="6"/>
  <c r="BN369" i="6"/>
  <c r="CX369" i="6"/>
  <c r="CK230" i="6"/>
  <c r="BA230" i="6"/>
  <c r="D434" i="3"/>
  <c r="D349" i="3"/>
  <c r="D262" i="3"/>
  <c r="CH26" i="6"/>
  <c r="DD194" i="6"/>
  <c r="BG216" i="6"/>
  <c r="BB174" i="6"/>
  <c r="CS228" i="6"/>
  <c r="AO255" i="6"/>
  <c r="CW260" i="6"/>
  <c r="BQ201" i="6"/>
  <c r="CP188" i="6"/>
  <c r="AO311" i="6"/>
  <c r="BZ283" i="6"/>
  <c r="CD289" i="6"/>
  <c r="CF315" i="6"/>
  <c r="CN371" i="6"/>
  <c r="CM374" i="6"/>
  <c r="CP355" i="6"/>
  <c r="CG923" i="6"/>
  <c r="AW923" i="6"/>
  <c r="AT921" i="6"/>
  <c r="CD921" i="6"/>
  <c r="CA911" i="6"/>
  <c r="AQ911" i="6"/>
  <c r="CD878" i="6"/>
  <c r="AT878" i="6"/>
  <c r="AN852" i="6"/>
  <c r="DA849" i="6"/>
  <c r="BQ849" i="6"/>
  <c r="CO831" i="6"/>
  <c r="BE831" i="6"/>
  <c r="CW796" i="6"/>
  <c r="BM796" i="6"/>
  <c r="BI796" i="6"/>
  <c r="CS796" i="6"/>
  <c r="AQ791" i="6"/>
  <c r="CA791" i="6"/>
  <c r="CA788" i="6"/>
  <c r="AQ788" i="6"/>
  <c r="BF787" i="6"/>
  <c r="CP787" i="6"/>
  <c r="AX776" i="6"/>
  <c r="CH776" i="6"/>
  <c r="CD762" i="6"/>
  <c r="AT762" i="6"/>
  <c r="BM748" i="6"/>
  <c r="CW748" i="6"/>
  <c r="AS748" i="6"/>
  <c r="CC748" i="6"/>
  <c r="BH735" i="6"/>
  <c r="CR735" i="6"/>
  <c r="BV711" i="6"/>
  <c r="DF711" i="6"/>
  <c r="CB701" i="6"/>
  <c r="AR701" i="6"/>
  <c r="AQ688" i="6"/>
  <c r="CA688" i="6"/>
  <c r="CH649" i="6"/>
  <c r="AX649" i="6"/>
  <c r="CV648" i="6"/>
  <c r="BL648" i="6"/>
  <c r="CM642" i="6"/>
  <c r="BU638" i="6"/>
  <c r="DE638" i="6"/>
  <c r="BS634" i="6"/>
  <c r="DC634" i="6"/>
  <c r="BP629" i="6"/>
  <c r="CZ629" i="6"/>
  <c r="CD622" i="6"/>
  <c r="AT622" i="6"/>
  <c r="AR605" i="6"/>
  <c r="CB605" i="6"/>
  <c r="AQ596" i="6"/>
  <c r="CL595" i="6"/>
  <c r="CE577" i="6"/>
  <c r="AU577" i="6"/>
  <c r="BT498" i="6"/>
  <c r="DD498" i="6"/>
  <c r="BA354" i="6"/>
  <c r="CK354" i="6"/>
  <c r="CS280" i="6"/>
  <c r="BS1005" i="6"/>
  <c r="DC1005" i="6"/>
  <c r="AW732" i="6"/>
  <c r="CG732" i="6"/>
  <c r="BG724" i="6"/>
  <c r="CQ724" i="6"/>
  <c r="CA700" i="6"/>
  <c r="AQ700" i="6"/>
  <c r="BB699" i="6"/>
  <c r="CL699" i="6"/>
  <c r="CQ879" i="6"/>
  <c r="BG879" i="6"/>
  <c r="CF859" i="6"/>
  <c r="AV859" i="6"/>
  <c r="AY858" i="6"/>
  <c r="CI858" i="6"/>
  <c r="DB850" i="6"/>
  <c r="DE839" i="6"/>
  <c r="BU839" i="6"/>
  <c r="CR820" i="6"/>
  <c r="BH820" i="6"/>
  <c r="BP753" i="6"/>
  <c r="CZ753" i="6"/>
  <c r="AV739" i="6"/>
  <c r="CF739" i="6"/>
  <c r="CZ738" i="6"/>
  <c r="BB695" i="6"/>
  <c r="CL695" i="6"/>
  <c r="CD841" i="6"/>
  <c r="AN1003" i="6"/>
  <c r="BX1003" i="6"/>
  <c r="CV932" i="6"/>
  <c r="BL932" i="6"/>
  <c r="BH847" i="6"/>
  <c r="CR847" i="6"/>
  <c r="CI838" i="6"/>
  <c r="AY838" i="6"/>
  <c r="BX823" i="6"/>
  <c r="AN823" i="6"/>
  <c r="AR812" i="6"/>
  <c r="CB812" i="6"/>
  <c r="BT807" i="6"/>
  <c r="CD802" i="6"/>
  <c r="AT802" i="6"/>
  <c r="CR760" i="6"/>
  <c r="CE233" i="6"/>
  <c r="AU233" i="6"/>
  <c r="DD226" i="6"/>
  <c r="BT226" i="6"/>
  <c r="BJ204" i="6"/>
  <c r="CT204" i="6"/>
  <c r="AN54" i="6"/>
  <c r="BX54" i="6"/>
  <c r="D1005" i="3"/>
  <c r="V1005" i="6"/>
  <c r="U1005" i="6"/>
  <c r="T1005" i="6"/>
  <c r="CN1005" i="6" s="1"/>
  <c r="G1005" i="6"/>
  <c r="AQ1005" i="6" s="1"/>
  <c r="D1005" i="6"/>
  <c r="BX1005" i="6" s="1"/>
  <c r="E1005" i="6"/>
  <c r="BY1005" i="6" s="1"/>
  <c r="AI1004" i="6"/>
  <c r="DC1004" i="6" s="1"/>
  <c r="AJ1004" i="6"/>
  <c r="DD1004" i="6" s="1"/>
  <c r="P1004" i="6"/>
  <c r="S1004" i="6"/>
  <c r="CM1004" i="6" s="1"/>
  <c r="R1004" i="6"/>
  <c r="BB1004" i="6" s="1"/>
  <c r="AG1003" i="6"/>
  <c r="AH1003" i="6"/>
  <c r="DB1003" i="6" s="1"/>
  <c r="AD1003" i="6"/>
  <c r="U1001" i="6"/>
  <c r="BE1001" i="6" s="1"/>
  <c r="T1001" i="6"/>
  <c r="BD1001" i="6" s="1"/>
  <c r="V1001" i="6"/>
  <c r="E1001" i="6"/>
  <c r="F1001" i="6"/>
  <c r="AL1000" i="6"/>
  <c r="AI1000" i="6"/>
  <c r="AK1000" i="6"/>
  <c r="AE999" i="6"/>
  <c r="CY999" i="6" s="1"/>
  <c r="AD999" i="6"/>
  <c r="AG999" i="6"/>
  <c r="BQ999" i="6" s="1"/>
  <c r="CI911" i="6"/>
  <c r="AY911" i="6"/>
  <c r="BV67" i="6"/>
  <c r="CG67" i="6"/>
  <c r="CJ78" i="6"/>
  <c r="CY129" i="6"/>
  <c r="CE161" i="6"/>
  <c r="CG163" i="6"/>
  <c r="AW91" i="6"/>
  <c r="CC236" i="6"/>
  <c r="CF247" i="6"/>
  <c r="BT234" i="6"/>
  <c r="BO241" i="6"/>
  <c r="AS232" i="6"/>
  <c r="CU744" i="6"/>
  <c r="AV799" i="6"/>
  <c r="AV735" i="6"/>
  <c r="BR814" i="6"/>
  <c r="AQ867" i="6"/>
  <c r="AQ883" i="6"/>
  <c r="AU802" i="6"/>
  <c r="BE836" i="6"/>
  <c r="BR861" i="6"/>
  <c r="CN855" i="6"/>
  <c r="BP1005" i="6"/>
  <c r="CZ1005" i="6"/>
  <c r="X1005" i="6"/>
  <c r="CR1005" i="6" s="1"/>
  <c r="CK1005" i="6"/>
  <c r="BA1005" i="6"/>
  <c r="F1005" i="6"/>
  <c r="BZ1005" i="6" s="1"/>
  <c r="AL1004" i="6"/>
  <c r="AE1003" i="6"/>
  <c r="CY1003" i="6" s="1"/>
  <c r="D1001" i="6"/>
  <c r="BX1001" i="6" s="1"/>
  <c r="K999" i="6"/>
  <c r="AU999" i="6" s="1"/>
  <c r="CQ911" i="6"/>
  <c r="BG911" i="6"/>
  <c r="BP749" i="6"/>
  <c r="CZ749" i="6"/>
  <c r="BI748" i="6"/>
  <c r="CS748" i="6"/>
  <c r="BH743" i="6"/>
  <c r="CR743" i="6"/>
  <c r="CB665" i="6"/>
  <c r="AR665" i="6"/>
  <c r="BV659" i="6"/>
  <c r="DF659" i="6"/>
  <c r="CF659" i="6"/>
  <c r="AV659" i="6"/>
  <c r="AX657" i="6"/>
  <c r="CH657" i="6"/>
  <c r="BR653" i="6"/>
  <c r="DB653" i="6"/>
  <c r="BF651" i="6"/>
  <c r="CP651" i="6"/>
  <c r="AN651" i="6"/>
  <c r="BX651" i="6"/>
  <c r="CA647" i="6"/>
  <c r="AQ647" i="6"/>
  <c r="CD645" i="6"/>
  <c r="AT645" i="6"/>
  <c r="AP643" i="6"/>
  <c r="BZ643" i="6"/>
  <c r="CL627" i="6"/>
  <c r="CK622" i="6"/>
  <c r="BA622" i="6"/>
  <c r="CU620" i="6"/>
  <c r="BK620" i="6"/>
  <c r="CM611" i="6"/>
  <c r="BC611" i="6"/>
  <c r="DF610" i="6"/>
  <c r="BV610" i="6"/>
  <c r="CS609" i="6"/>
  <c r="BI609" i="6"/>
  <c r="DF594" i="6"/>
  <c r="BV594" i="6"/>
  <c r="BQ593" i="6"/>
  <c r="DA593" i="6"/>
  <c r="BF583" i="6"/>
  <c r="CP583" i="6"/>
  <c r="CI570" i="6"/>
  <c r="AY570" i="6"/>
  <c r="BC554" i="6"/>
  <c r="CM554" i="6"/>
  <c r="AY554" i="6"/>
  <c r="CI554" i="6"/>
  <c r="BC542" i="6"/>
  <c r="CM542" i="6"/>
  <c r="CZ541" i="6"/>
  <c r="BP541" i="6"/>
  <c r="CS540" i="6"/>
  <c r="BI540" i="6"/>
  <c r="CC540" i="6"/>
  <c r="AS540" i="6"/>
  <c r="BS538" i="6"/>
  <c r="DC538" i="6"/>
  <c r="AV531" i="6"/>
  <c r="CF531" i="6"/>
  <c r="DA530" i="6"/>
  <c r="AP527" i="6"/>
  <c r="BZ527" i="6"/>
  <c r="BS526" i="6"/>
  <c r="DC526" i="6"/>
  <c r="CK526" i="6"/>
  <c r="BA526" i="6"/>
  <c r="DB525" i="6"/>
  <c r="AP515" i="6"/>
  <c r="BZ515" i="6"/>
  <c r="CV504" i="6"/>
  <c r="BL504" i="6"/>
  <c r="DF502" i="6"/>
  <c r="BV502" i="6"/>
  <c r="BL500" i="6"/>
  <c r="CV500" i="6"/>
  <c r="CE498" i="6"/>
  <c r="BF495" i="6"/>
  <c r="CP495" i="6"/>
  <c r="DA494" i="6"/>
  <c r="AN492" i="6"/>
  <c r="BX492" i="6"/>
  <c r="CD489" i="6"/>
  <c r="AT489" i="6"/>
  <c r="CE486" i="6"/>
  <c r="AU486" i="6"/>
  <c r="CF483" i="6"/>
  <c r="AV483" i="6"/>
  <c r="CM879" i="6"/>
  <c r="BC879" i="6"/>
  <c r="CR876" i="6"/>
  <c r="BH876" i="6"/>
  <c r="AU862" i="6"/>
  <c r="CE862" i="6"/>
  <c r="BN850" i="6"/>
  <c r="DB846" i="6"/>
  <c r="BR846" i="6"/>
  <c r="CN820" i="6"/>
  <c r="BD820" i="6"/>
  <c r="DA817" i="6"/>
  <c r="BQ817" i="6"/>
  <c r="BK800" i="6"/>
  <c r="CU800" i="6"/>
  <c r="CO752" i="6"/>
  <c r="BE752" i="6"/>
  <c r="CT737" i="6"/>
  <c r="BJ737" i="6"/>
  <c r="DF723" i="6"/>
  <c r="BV723" i="6"/>
  <c r="BL709" i="6"/>
  <c r="BG684" i="6"/>
  <c r="CQ684" i="6"/>
  <c r="CQ807" i="6"/>
  <c r="CL743" i="6"/>
  <c r="BG696" i="6"/>
  <c r="DA937" i="6"/>
  <c r="BQ937" i="6"/>
  <c r="BR913" i="6"/>
  <c r="DB913" i="6"/>
  <c r="AS912" i="6"/>
  <c r="CC912" i="6"/>
  <c r="CN863" i="6"/>
  <c r="BD863" i="6"/>
  <c r="CD854" i="6"/>
  <c r="DC851" i="6"/>
  <c r="BS851" i="6"/>
  <c r="AY850" i="6"/>
  <c r="CI850" i="6"/>
  <c r="AT849" i="6"/>
  <c r="CD849" i="6"/>
  <c r="BD847" i="6"/>
  <c r="CN847" i="6"/>
  <c r="CN803" i="6"/>
  <c r="BD803" i="6"/>
  <c r="CY802" i="6"/>
  <c r="BO802" i="6"/>
  <c r="AW776" i="6"/>
  <c r="CG776" i="6"/>
  <c r="CW768" i="6"/>
  <c r="BM768" i="6"/>
  <c r="CN760" i="6"/>
  <c r="BD760" i="6"/>
  <c r="CB165" i="6"/>
  <c r="AZ50" i="6"/>
  <c r="CJ50" i="6"/>
  <c r="P1000" i="6"/>
  <c r="AZ1000" i="6" s="1"/>
  <c r="Q1000" i="6"/>
  <c r="R1000" i="6"/>
  <c r="K667" i="6"/>
  <c r="CE667" i="6" s="1"/>
  <c r="J667" i="6"/>
  <c r="AH7" i="6"/>
  <c r="DB7" i="6" s="1"/>
  <c r="CZ45" i="6"/>
  <c r="BY103" i="6"/>
  <c r="CE149" i="6"/>
  <c r="BO165" i="6"/>
  <c r="CG72" i="6"/>
  <c r="CJ54" i="6"/>
  <c r="BO153" i="6"/>
  <c r="AY222" i="6"/>
  <c r="BB115" i="6"/>
  <c r="BA142" i="6"/>
  <c r="CA171" i="6"/>
  <c r="BX231" i="6"/>
  <c r="BF211" i="6"/>
  <c r="CG228" i="6"/>
  <c r="BF236" i="6"/>
  <c r="CG248" i="6"/>
  <c r="CN74" i="6"/>
  <c r="BA214" i="6"/>
  <c r="BC13" i="6"/>
  <c r="AV16" i="6"/>
  <c r="BO41" i="6"/>
  <c r="AY31" i="6"/>
  <c r="CZ49" i="6"/>
  <c r="CF8" i="6"/>
  <c r="CZ130" i="6"/>
  <c r="BK212" i="6"/>
  <c r="CH152" i="6"/>
  <c r="AU153" i="6"/>
  <c r="DD166" i="6"/>
  <c r="BK233" i="6"/>
  <c r="BC168" i="6"/>
  <c r="CT172" i="6"/>
  <c r="CN223" i="6"/>
  <c r="AZ234" i="6"/>
  <c r="BU182" i="6"/>
  <c r="CP627" i="6"/>
  <c r="BP625" i="6"/>
  <c r="CM638" i="6"/>
  <c r="CP647" i="6"/>
  <c r="AR725" i="6"/>
  <c r="CV612" i="6"/>
  <c r="BQ853" i="6"/>
  <c r="BG700" i="6"/>
  <c r="AS920" i="6"/>
  <c r="BX851" i="6"/>
  <c r="CB632" i="6"/>
  <c r="BR1005" i="6"/>
  <c r="DB1005" i="6"/>
  <c r="W1005" i="6"/>
  <c r="CQ1005" i="6" s="1"/>
  <c r="AK1004" i="6"/>
  <c r="BU1004" i="6" s="1"/>
  <c r="S1000" i="6"/>
  <c r="DE470" i="6"/>
  <c r="BU470" i="6"/>
  <c r="BC470" i="6"/>
  <c r="CM470" i="6"/>
  <c r="BK452" i="6"/>
  <c r="CU452" i="6"/>
  <c r="BB383" i="6"/>
  <c r="CF375" i="6"/>
  <c r="AV375" i="6"/>
  <c r="BM368" i="6"/>
  <c r="CW368" i="6"/>
  <c r="BT322" i="6"/>
  <c r="DD322" i="6"/>
  <c r="CF322" i="6"/>
  <c r="AV322" i="6"/>
  <c r="BF279" i="6"/>
  <c r="CP279" i="6"/>
  <c r="CM382" i="6"/>
  <c r="CN387" i="6"/>
  <c r="CF370" i="6"/>
  <c r="BU422" i="6"/>
  <c r="CA376" i="6"/>
  <c r="BF391" i="6"/>
  <c r="AP455" i="6"/>
  <c r="BQ470" i="6"/>
  <c r="CD473" i="6"/>
  <c r="AW480" i="6"/>
  <c r="AY1005" i="6"/>
  <c r="CI1005" i="6"/>
  <c r="BX883" i="6"/>
  <c r="AN883" i="6"/>
  <c r="DC875" i="6"/>
  <c r="BS875" i="6"/>
  <c r="BX872" i="6"/>
  <c r="AN872" i="6"/>
  <c r="BN866" i="6"/>
  <c r="BQ813" i="6"/>
  <c r="DA813" i="6"/>
  <c r="CI797" i="6"/>
  <c r="AY797" i="6"/>
  <c r="CR784" i="6"/>
  <c r="BH784" i="6"/>
  <c r="CM783" i="6"/>
  <c r="BC783" i="6"/>
  <c r="AZ735" i="6"/>
  <c r="CJ735" i="6"/>
  <c r="BI732" i="6"/>
  <c r="CS732" i="6"/>
  <c r="BV699" i="6"/>
  <c r="DF699" i="6"/>
  <c r="AS776" i="6"/>
  <c r="CC776" i="6"/>
  <c r="CK642" i="6"/>
  <c r="BA642" i="6"/>
  <c r="CK626" i="6"/>
  <c r="BA626" i="6"/>
  <c r="CA248" i="6"/>
  <c r="AO1005" i="2"/>
  <c r="C1005" i="3" s="1"/>
  <c r="T79" i="6"/>
  <c r="CN79" i="6" s="1"/>
  <c r="X79" i="6"/>
  <c r="BH79" i="6" s="1"/>
  <c r="T75" i="6"/>
  <c r="X75" i="6"/>
  <c r="BH75" i="6" s="1"/>
  <c r="Y52" i="6"/>
  <c r="AC52" i="6"/>
  <c r="CW52" i="6" s="1"/>
  <c r="T51" i="6"/>
  <c r="X51" i="6"/>
  <c r="BH51" i="6" s="1"/>
  <c r="AD49" i="6"/>
  <c r="AH49" i="6"/>
  <c r="BR49" i="6" s="1"/>
  <c r="Y48" i="6"/>
  <c r="AC48" i="6"/>
  <c r="T47" i="6"/>
  <c r="X47" i="6"/>
  <c r="BH47" i="6" s="1"/>
  <c r="Y40" i="6"/>
  <c r="AC40" i="6"/>
  <c r="CW40" i="6" s="1"/>
  <c r="T35" i="6"/>
  <c r="X35" i="6"/>
  <c r="BH35" i="6" s="1"/>
  <c r="AA32" i="6"/>
  <c r="AC32" i="6"/>
  <c r="I32" i="6"/>
  <c r="CC32" i="6" s="1"/>
  <c r="H32" i="6"/>
  <c r="F31" i="6"/>
  <c r="G31" i="6"/>
  <c r="CA31" i="6" s="1"/>
  <c r="AH29" i="6"/>
  <c r="AF29" i="6"/>
  <c r="BP29" i="6" s="1"/>
  <c r="AY29" i="6"/>
  <c r="CI29" i="6"/>
  <c r="G7" i="6"/>
  <c r="F7" i="6"/>
  <c r="E1005" i="3"/>
  <c r="E1004" i="3"/>
  <c r="DA1004" i="6"/>
  <c r="AQ1004" i="6"/>
  <c r="AF1004" i="6"/>
  <c r="X1004" i="6"/>
  <c r="T1004" i="6"/>
  <c r="AK1003" i="6"/>
  <c r="DE1003" i="6" s="1"/>
  <c r="P1003" i="6"/>
  <c r="CF1002" i="6"/>
  <c r="AK999" i="6"/>
  <c r="P999" i="6"/>
  <c r="CJ999" i="6" s="1"/>
  <c r="W1004" i="6"/>
  <c r="F1004" i="6"/>
  <c r="AV1003" i="6"/>
  <c r="AJ1003" i="6"/>
  <c r="BT1003" i="6" s="1"/>
  <c r="S1003" i="6"/>
  <c r="BC1003" i="6" s="1"/>
  <c r="Y1001" i="6"/>
  <c r="BI1001" i="6" s="1"/>
  <c r="AJ999" i="6"/>
  <c r="S999" i="6"/>
  <c r="BC999" i="6" s="1"/>
  <c r="BQ1001" i="6"/>
  <c r="BS1004" i="6"/>
  <c r="AH1004" i="6"/>
  <c r="DB1004" i="6" s="1"/>
  <c r="CK1003" i="6"/>
  <c r="CG875" i="6"/>
  <c r="AW875" i="6"/>
  <c r="AT861" i="6"/>
  <c r="CD861" i="6"/>
  <c r="AN855" i="6"/>
  <c r="BX855" i="6"/>
  <c r="CM851" i="6"/>
  <c r="BC851" i="6"/>
  <c r="CN823" i="6"/>
  <c r="BD823" i="6"/>
  <c r="AW784" i="6"/>
  <c r="CG784" i="6"/>
  <c r="CA631" i="6"/>
  <c r="AQ631" i="6"/>
  <c r="DC611" i="6"/>
  <c r="CU561" i="6"/>
  <c r="BK561" i="6"/>
  <c r="CT24" i="6"/>
  <c r="CN507" i="6"/>
  <c r="DD523" i="6"/>
  <c r="DC506" i="6"/>
  <c r="BX511" i="6"/>
  <c r="DD511" i="6"/>
  <c r="AR516" i="6"/>
  <c r="AX529" i="6"/>
  <c r="BC522" i="6"/>
  <c r="CF535" i="6"/>
  <c r="AQ604" i="6"/>
  <c r="CU604" i="6"/>
  <c r="DE602" i="6"/>
  <c r="BK616" i="6"/>
  <c r="DE510" i="6"/>
  <c r="AP560" i="6"/>
  <c r="CT576" i="6"/>
  <c r="AR592" i="6"/>
  <c r="BV619" i="6"/>
  <c r="DA762" i="6"/>
  <c r="CP599" i="6"/>
  <c r="CT649" i="6"/>
  <c r="AV803" i="6"/>
  <c r="BT803" i="6"/>
  <c r="CV621" i="6"/>
  <c r="CA783" i="6"/>
  <c r="AN831" i="6"/>
  <c r="AN848" i="6"/>
  <c r="BN797" i="6"/>
  <c r="DA805" i="6"/>
  <c r="AX737" i="6"/>
  <c r="AT845" i="6"/>
  <c r="CG860" i="6"/>
  <c r="BL729" i="6"/>
  <c r="DB849" i="6"/>
  <c r="CV632" i="6"/>
  <c r="AQ919" i="6"/>
  <c r="CN883" i="6"/>
  <c r="BD883" i="6"/>
  <c r="AT881" i="6"/>
  <c r="CD881" i="6"/>
  <c r="CQ859" i="6"/>
  <c r="BG859" i="6"/>
  <c r="CQ851" i="6"/>
  <c r="BG851" i="6"/>
  <c r="CR823" i="6"/>
  <c r="BH823" i="6"/>
  <c r="AV523" i="6"/>
  <c r="AV511" i="6"/>
  <c r="CV516" i="6"/>
  <c r="DA546" i="6"/>
  <c r="AN588" i="6"/>
  <c r="AP627" i="6"/>
  <c r="AT525" i="6"/>
  <c r="CL623" i="6"/>
  <c r="DA614" i="6"/>
  <c r="AT637" i="6"/>
  <c r="CP615" i="6"/>
  <c r="CD633" i="6"/>
  <c r="BH792" i="6"/>
  <c r="CO555" i="6"/>
  <c r="BH839" i="6"/>
  <c r="CZ621" i="6"/>
  <c r="DB797" i="6"/>
  <c r="BE768" i="6"/>
  <c r="CR923" i="6"/>
  <c r="CS768" i="6"/>
  <c r="CX909" i="6"/>
  <c r="BN909" i="6"/>
  <c r="CR907" i="6"/>
  <c r="BH907" i="6"/>
  <c r="BD907" i="6"/>
  <c r="CN907" i="6"/>
  <c r="AW864" i="6"/>
  <c r="CG864" i="6"/>
  <c r="CR852" i="6"/>
  <c r="BH852" i="6"/>
  <c r="BN849" i="6"/>
  <c r="CX849" i="6"/>
  <c r="CR844" i="6"/>
  <c r="BH844" i="6"/>
  <c r="CI830" i="6"/>
  <c r="AY830" i="6"/>
  <c r="BQ825" i="6"/>
  <c r="DA825" i="6"/>
  <c r="DB805" i="6"/>
  <c r="BR805" i="6"/>
  <c r="CQ803" i="6"/>
  <c r="BG803" i="6"/>
  <c r="AO803" i="6"/>
  <c r="BY803" i="6"/>
  <c r="CD766" i="6"/>
  <c r="AT766" i="6"/>
  <c r="DA753" i="6"/>
  <c r="BQ753" i="6"/>
  <c r="BJ741" i="6"/>
  <c r="CT741" i="6"/>
  <c r="AR689" i="6"/>
  <c r="CB689" i="6"/>
  <c r="AQ680" i="6"/>
  <c r="CA680" i="6"/>
  <c r="DD519" i="6"/>
  <c r="BT519" i="6"/>
  <c r="BF519" i="6"/>
  <c r="CP519" i="6"/>
  <c r="DF510" i="6"/>
  <c r="BV510" i="6"/>
  <c r="CA507" i="6"/>
  <c r="AQ507" i="6"/>
  <c r="BX504" i="6"/>
  <c r="BH500" i="6"/>
  <c r="CT497" i="6"/>
  <c r="BJ497" i="6"/>
  <c r="CQ491" i="6"/>
  <c r="BG491" i="6"/>
  <c r="BH919" i="6"/>
  <c r="CR919" i="6"/>
  <c r="BX863" i="6"/>
  <c r="AN863" i="6"/>
  <c r="CD853" i="6"/>
  <c r="AT853" i="6"/>
  <c r="CA639" i="6"/>
  <c r="AQ639" i="6"/>
  <c r="BC634" i="6"/>
  <c r="CM634" i="6"/>
  <c r="DA601" i="6"/>
  <c r="BQ601" i="6"/>
  <c r="CU600" i="6"/>
  <c r="DF526" i="6"/>
  <c r="BE12" i="6"/>
  <c r="BN25" i="6"/>
  <c r="BL528" i="6"/>
  <c r="BP521" i="6"/>
  <c r="BZ507" i="6"/>
  <c r="AT549" i="6"/>
  <c r="BV591" i="6"/>
  <c r="BL588" i="6"/>
  <c r="AP619" i="6"/>
  <c r="CU624" i="6"/>
  <c r="CI746" i="6"/>
  <c r="BC646" i="6"/>
  <c r="CV681" i="6"/>
  <c r="BZ787" i="6"/>
  <c r="AS593" i="6"/>
  <c r="CL719" i="6"/>
  <c r="AQ751" i="6"/>
  <c r="CW760" i="6"/>
  <c r="CC789" i="6"/>
  <c r="BX803" i="6"/>
  <c r="AQ811" i="6"/>
  <c r="BR813" i="6"/>
  <c r="DE642" i="6"/>
  <c r="BG847" i="6"/>
  <c r="BQ857" i="6"/>
  <c r="BG791" i="6"/>
  <c r="CT797" i="6"/>
  <c r="AV863" i="6"/>
  <c r="CB729" i="6"/>
  <c r="AQ724" i="6"/>
  <c r="CQ704" i="6"/>
  <c r="BF911" i="6"/>
  <c r="CP911" i="6"/>
  <c r="BI908" i="6"/>
  <c r="CS908" i="6"/>
  <c r="CG883" i="6"/>
  <c r="AW883" i="6"/>
  <c r="DC879" i="6"/>
  <c r="BS879" i="6"/>
  <c r="BR877" i="6"/>
  <c r="DB877" i="6"/>
  <c r="AT869" i="6"/>
  <c r="CD869" i="6"/>
  <c r="AW867" i="6"/>
  <c r="BX859" i="6"/>
  <c r="AN859" i="6"/>
  <c r="CA855" i="6"/>
  <c r="AQ855" i="6"/>
  <c r="CF851" i="6"/>
  <c r="AV851" i="6"/>
  <c r="CX833" i="6"/>
  <c r="BN833" i="6"/>
  <c r="AT825" i="6"/>
  <c r="CD825" i="6"/>
  <c r="CN811" i="6"/>
  <c r="BD811" i="6"/>
  <c r="DA809" i="6"/>
  <c r="BQ809" i="6"/>
  <c r="CN155" i="6"/>
  <c r="BD155" i="6"/>
  <c r="AU494" i="6"/>
  <c r="AV499" i="6"/>
  <c r="BX503" i="6"/>
  <c r="CV749" i="6"/>
  <c r="AN796" i="6"/>
  <c r="CI742" i="6"/>
  <c r="CS789" i="6"/>
  <c r="CV745" i="6"/>
  <c r="AS896" i="6"/>
  <c r="CC896" i="6"/>
  <c r="BM892" i="6"/>
  <c r="CW892" i="6"/>
  <c r="CR879" i="6"/>
  <c r="BH879" i="6"/>
  <c r="CD801" i="6"/>
  <c r="AT801" i="6"/>
  <c r="CQ767" i="6"/>
  <c r="BG767" i="6"/>
  <c r="AQ759" i="6"/>
  <c r="CA759" i="6"/>
  <c r="CC744" i="6"/>
  <c r="AS744" i="6"/>
  <c r="CE558" i="6"/>
  <c r="CP231" i="6"/>
  <c r="BA222" i="6"/>
  <c r="CK222" i="6"/>
  <c r="T252" i="6"/>
  <c r="BD252" i="6" s="1"/>
  <c r="X252" i="6"/>
  <c r="AD250" i="6"/>
  <c r="AH250" i="6"/>
  <c r="BR250" i="6" s="1"/>
  <c r="T248" i="6"/>
  <c r="X248" i="6"/>
  <c r="AD246" i="6"/>
  <c r="BN246" i="6" s="1"/>
  <c r="AH246" i="6"/>
  <c r="DB246" i="6" s="1"/>
  <c r="Y245" i="6"/>
  <c r="AC245" i="6"/>
  <c r="T236" i="6"/>
  <c r="BD236" i="6" s="1"/>
  <c r="X236" i="6"/>
  <c r="AD234" i="6"/>
  <c r="AH234" i="6"/>
  <c r="BR234" i="6" s="1"/>
  <c r="Y233" i="6"/>
  <c r="CS233" i="6" s="1"/>
  <c r="AC233" i="6"/>
  <c r="D792" i="3"/>
  <c r="D689" i="3"/>
  <c r="D548" i="3"/>
  <c r="D544" i="3"/>
  <c r="D543" i="3"/>
  <c r="D538" i="3"/>
  <c r="D530" i="3"/>
  <c r="D524" i="3"/>
  <c r="D516" i="3"/>
  <c r="D514" i="3"/>
  <c r="D512" i="3"/>
  <c r="D511" i="3"/>
  <c r="D508" i="3"/>
  <c r="D502" i="3"/>
  <c r="D488" i="3"/>
  <c r="D480" i="3"/>
  <c r="D478" i="3"/>
  <c r="D476" i="3"/>
  <c r="D472" i="3"/>
  <c r="D470" i="3"/>
  <c r="D466" i="3"/>
  <c r="D464" i="3"/>
  <c r="D458" i="3"/>
  <c r="D453" i="3"/>
  <c r="D450" i="3"/>
  <c r="D447" i="3"/>
  <c r="D446" i="3"/>
  <c r="D445" i="3"/>
  <c r="D443" i="3"/>
  <c r="D442" i="3"/>
  <c r="D439" i="3"/>
  <c r="D433" i="3"/>
  <c r="D431" i="3"/>
  <c r="D429" i="3"/>
  <c r="D425" i="3"/>
  <c r="D423" i="3"/>
  <c r="D422" i="3"/>
  <c r="D418" i="3"/>
  <c r="D417" i="3"/>
  <c r="D407" i="3"/>
  <c r="D406" i="3"/>
  <c r="D403" i="3"/>
  <c r="D402" i="3"/>
  <c r="D397" i="3"/>
  <c r="D393" i="3"/>
  <c r="D389" i="3"/>
  <c r="D386" i="3"/>
  <c r="D385" i="3"/>
  <c r="D382" i="3"/>
  <c r="D381" i="3"/>
  <c r="D379" i="3"/>
  <c r="D375" i="3"/>
  <c r="D365" i="3"/>
  <c r="D363" i="3"/>
  <c r="D359" i="3"/>
  <c r="D355" i="3"/>
  <c r="D354" i="3"/>
  <c r="D353" i="3"/>
  <c r="D346" i="3"/>
  <c r="D343" i="3"/>
  <c r="D337" i="3"/>
  <c r="D332" i="3"/>
  <c r="D330" i="3"/>
  <c r="D325" i="3"/>
  <c r="D321" i="3"/>
  <c r="D316" i="3"/>
  <c r="D313" i="3"/>
  <c r="D312" i="3"/>
  <c r="D310" i="3"/>
  <c r="D309" i="3"/>
  <c r="D302" i="3"/>
  <c r="D301" i="3"/>
  <c r="D300" i="3"/>
  <c r="D297" i="3"/>
  <c r="D294" i="3"/>
  <c r="D292" i="3"/>
  <c r="D290" i="3"/>
  <c r="D289" i="3"/>
  <c r="D286" i="3"/>
  <c r="D282" i="3"/>
  <c r="D280" i="3"/>
  <c r="D278" i="3"/>
  <c r="D277" i="3"/>
  <c r="D273" i="3"/>
  <c r="D272" i="3"/>
  <c r="D270" i="3"/>
  <c r="D269" i="3"/>
  <c r="D268" i="3"/>
  <c r="D265" i="3"/>
  <c r="D261" i="3"/>
  <c r="D260" i="3"/>
  <c r="D258" i="3"/>
  <c r="D257" i="3"/>
  <c r="D255" i="3"/>
  <c r="D254" i="3"/>
  <c r="D253" i="3"/>
  <c r="D250" i="3"/>
  <c r="D249" i="3"/>
  <c r="D248" i="3"/>
  <c r="D247" i="3"/>
  <c r="D243" i="3"/>
  <c r="D242" i="3"/>
  <c r="D241" i="3"/>
  <c r="D238" i="3"/>
  <c r="D237" i="3"/>
  <c r="D235" i="3"/>
  <c r="D234" i="3"/>
  <c r="D231" i="3"/>
  <c r="D229" i="3"/>
  <c r="D228" i="3"/>
  <c r="D227" i="3"/>
  <c r="D226" i="3"/>
  <c r="D225" i="3"/>
  <c r="D224" i="3"/>
  <c r="D223" i="3"/>
  <c r="D222" i="3"/>
  <c r="D219" i="3"/>
  <c r="D218" i="3"/>
  <c r="D217" i="3"/>
  <c r="D216" i="3"/>
  <c r="D215" i="3"/>
  <c r="D213" i="3"/>
  <c r="D211" i="3"/>
  <c r="D210" i="3"/>
  <c r="D209" i="3"/>
  <c r="D208" i="3"/>
  <c r="D206" i="3"/>
  <c r="D205" i="3"/>
  <c r="D203" i="3"/>
  <c r="D202" i="3"/>
  <c r="D199" i="3"/>
  <c r="D196" i="3"/>
  <c r="D195" i="3"/>
  <c r="D194" i="3"/>
  <c r="E193" i="3"/>
  <c r="D192" i="3"/>
  <c r="E192" i="3"/>
  <c r="D191" i="3"/>
  <c r="E191" i="3"/>
  <c r="D190" i="3"/>
  <c r="E190" i="3"/>
  <c r="D189" i="3"/>
  <c r="E189" i="3"/>
  <c r="D188" i="3"/>
  <c r="E188" i="3"/>
  <c r="D187" i="3"/>
  <c r="E187" i="3"/>
  <c r="D186" i="3"/>
  <c r="E186" i="3"/>
  <c r="E185" i="3"/>
  <c r="D184" i="3"/>
  <c r="E184" i="3"/>
  <c r="E183" i="3"/>
  <c r="E182" i="3"/>
  <c r="E180" i="3"/>
  <c r="D179" i="3"/>
  <c r="E179" i="3"/>
  <c r="D178" i="3"/>
  <c r="E178" i="3"/>
  <c r="E177" i="3"/>
  <c r="D176" i="3"/>
  <c r="E176" i="3"/>
  <c r="E175" i="3"/>
  <c r="D174" i="3"/>
  <c r="E174" i="3"/>
  <c r="D173" i="3"/>
  <c r="E173" i="3"/>
  <c r="D172" i="3"/>
  <c r="E172" i="3"/>
  <c r="E171" i="3"/>
  <c r="D170" i="3"/>
  <c r="E170" i="3"/>
  <c r="D168" i="3"/>
  <c r="C168" i="3"/>
  <c r="E167" i="3"/>
  <c r="D166" i="3"/>
  <c r="E166" i="3"/>
  <c r="D165" i="3"/>
  <c r="D164" i="3"/>
  <c r="C164" i="3"/>
  <c r="D163" i="3"/>
  <c r="E163" i="3"/>
  <c r="D162" i="3"/>
  <c r="E162" i="3"/>
  <c r="D160" i="3"/>
  <c r="C160" i="3"/>
  <c r="E159" i="3"/>
  <c r="D158" i="3"/>
  <c r="D154" i="3"/>
  <c r="E154" i="3"/>
  <c r="D152" i="3"/>
  <c r="E151" i="3"/>
  <c r="D150" i="3"/>
  <c r="E150" i="3"/>
  <c r="E149" i="3"/>
  <c r="E148" i="3"/>
  <c r="D147" i="3"/>
  <c r="E147" i="3"/>
  <c r="E146" i="3"/>
  <c r="E145" i="3"/>
  <c r="E144" i="3"/>
  <c r="D143" i="3"/>
  <c r="E143" i="3"/>
  <c r="E142" i="3"/>
  <c r="D140" i="3"/>
  <c r="E140" i="3"/>
  <c r="D139" i="3"/>
  <c r="E139" i="3"/>
  <c r="E138" i="3"/>
  <c r="D137" i="3"/>
  <c r="E137" i="3"/>
  <c r="E136" i="3"/>
  <c r="E135" i="3"/>
  <c r="E134" i="3"/>
  <c r="E133" i="3"/>
  <c r="E132" i="3"/>
  <c r="D131" i="3"/>
  <c r="E131" i="3"/>
  <c r="D130" i="3"/>
  <c r="E130" i="3"/>
  <c r="D129" i="3"/>
  <c r="E129" i="3"/>
  <c r="E128" i="3"/>
  <c r="D127" i="3"/>
  <c r="E127" i="3"/>
  <c r="E126" i="3"/>
  <c r="D125" i="3"/>
  <c r="D124" i="3"/>
  <c r="E124" i="3"/>
  <c r="D123" i="3"/>
  <c r="E123" i="3"/>
  <c r="E122" i="3"/>
  <c r="D121" i="3"/>
  <c r="E121" i="3"/>
  <c r="D120" i="3"/>
  <c r="E120" i="3"/>
  <c r="E119" i="3"/>
  <c r="E118" i="3"/>
  <c r="E117" i="3"/>
  <c r="D116" i="3"/>
  <c r="E116" i="3"/>
  <c r="D115" i="3"/>
  <c r="E115" i="3"/>
  <c r="E114" i="3"/>
  <c r="D113" i="3"/>
  <c r="E113" i="3"/>
  <c r="E112" i="3"/>
  <c r="D111" i="3"/>
  <c r="E111" i="3"/>
  <c r="E110" i="3"/>
  <c r="D109" i="3"/>
  <c r="E108" i="3"/>
  <c r="D107" i="3"/>
  <c r="E107" i="3"/>
  <c r="E106" i="3"/>
  <c r="D105" i="3"/>
  <c r="E105" i="3"/>
  <c r="D104" i="3"/>
  <c r="E104" i="3"/>
  <c r="E103" i="3"/>
  <c r="E102" i="3"/>
  <c r="E101" i="3"/>
  <c r="D100" i="3"/>
  <c r="E100" i="3"/>
  <c r="D99" i="3"/>
  <c r="E99" i="3"/>
  <c r="D98" i="3"/>
  <c r="E98" i="3"/>
  <c r="D97" i="3"/>
  <c r="E97" i="3"/>
  <c r="D96" i="3"/>
  <c r="E96" i="3"/>
  <c r="D95" i="3"/>
  <c r="E95" i="3"/>
  <c r="E94" i="3"/>
  <c r="E92" i="3"/>
  <c r="D91" i="3"/>
  <c r="E91" i="3"/>
  <c r="E90" i="3"/>
  <c r="D89" i="3"/>
  <c r="E89" i="3"/>
  <c r="D88" i="3"/>
  <c r="E88" i="3"/>
  <c r="E87" i="3"/>
  <c r="E86" i="3"/>
  <c r="D85" i="3"/>
  <c r="E85" i="3"/>
  <c r="E84" i="3"/>
  <c r="D83" i="3"/>
  <c r="E83" i="3"/>
  <c r="E82" i="3"/>
  <c r="E81" i="3"/>
  <c r="D80" i="3"/>
  <c r="E80" i="3"/>
  <c r="D79" i="3"/>
  <c r="E79" i="3"/>
  <c r="D78" i="3"/>
  <c r="E78" i="3"/>
  <c r="D77" i="3"/>
  <c r="D76" i="3"/>
  <c r="E76" i="3"/>
  <c r="D75" i="3"/>
  <c r="E75" i="3"/>
  <c r="E74" i="3"/>
  <c r="D73" i="3"/>
  <c r="E73" i="3"/>
  <c r="E72" i="3"/>
  <c r="E71" i="3"/>
  <c r="E70" i="3"/>
  <c r="D69" i="3"/>
  <c r="E69" i="3"/>
  <c r="D68" i="3"/>
  <c r="E68" i="3"/>
  <c r="D67" i="3"/>
  <c r="E67" i="3"/>
  <c r="D66" i="3"/>
  <c r="E66" i="3"/>
  <c r="E65" i="3"/>
  <c r="E64" i="3"/>
  <c r="D63" i="3"/>
  <c r="E63" i="3"/>
  <c r="E62" i="3"/>
  <c r="D61" i="3"/>
  <c r="D60" i="3"/>
  <c r="E60" i="3"/>
  <c r="D59" i="3"/>
  <c r="E59" i="3"/>
  <c r="D58" i="3"/>
  <c r="E58" i="3"/>
  <c r="E57" i="3"/>
  <c r="E56" i="3"/>
  <c r="E55" i="3"/>
  <c r="E54" i="3"/>
  <c r="E53" i="3"/>
  <c r="D52" i="3"/>
  <c r="E52" i="3"/>
  <c r="E50" i="3"/>
  <c r="D49" i="3"/>
  <c r="E49" i="3"/>
  <c r="D48" i="3"/>
  <c r="E48" i="3"/>
  <c r="E47" i="3"/>
  <c r="D46" i="3"/>
  <c r="E46" i="3"/>
  <c r="D45" i="3"/>
  <c r="E45" i="3"/>
  <c r="E41" i="3"/>
  <c r="D39" i="3"/>
  <c r="E39" i="3"/>
  <c r="D38" i="3"/>
  <c r="E38" i="3"/>
  <c r="D37" i="3"/>
  <c r="E37" i="3"/>
  <c r="E35" i="3"/>
  <c r="D32" i="3"/>
  <c r="E32" i="3"/>
  <c r="E30" i="3"/>
  <c r="AO28" i="2"/>
  <c r="C28" i="3" s="1"/>
  <c r="E28" i="3"/>
  <c r="D27" i="3"/>
  <c r="E26" i="3"/>
  <c r="D25" i="3"/>
  <c r="AO25" i="2"/>
  <c r="C25" i="3" s="1"/>
  <c r="E25" i="3"/>
  <c r="AO24" i="2"/>
  <c r="C24" i="3" s="1"/>
  <c r="D21" i="3"/>
  <c r="AO21" i="2"/>
  <c r="C21" i="3" s="1"/>
  <c r="E21" i="3"/>
  <c r="AO20" i="2"/>
  <c r="C20" i="3" s="1"/>
  <c r="E20" i="3"/>
  <c r="D18" i="3"/>
  <c r="E18" i="3"/>
  <c r="AO17" i="2"/>
  <c r="C17" i="3" s="1"/>
  <c r="AO16" i="2"/>
  <c r="C16" i="3" s="1"/>
  <c r="E16" i="3"/>
  <c r="D15" i="3"/>
  <c r="E15" i="3"/>
  <c r="AO13" i="2"/>
  <c r="C13" i="3" s="1"/>
  <c r="E13" i="3"/>
  <c r="D12" i="3"/>
  <c r="E12" i="3"/>
  <c r="D11" i="3"/>
  <c r="E11" i="3"/>
  <c r="D10" i="3"/>
  <c r="E10" i="3"/>
  <c r="D8" i="3"/>
  <c r="E997" i="6"/>
  <c r="F997" i="6"/>
  <c r="D997" i="6"/>
  <c r="G997" i="6"/>
  <c r="AQ997" i="6" s="1"/>
  <c r="K995" i="6"/>
  <c r="CE995" i="6" s="1"/>
  <c r="J995" i="6"/>
  <c r="AT995" i="6" s="1"/>
  <c r="H994" i="6"/>
  <c r="CB994" i="6" s="1"/>
  <c r="I994" i="6"/>
  <c r="AS994" i="6" s="1"/>
  <c r="D993" i="6"/>
  <c r="BX993" i="6" s="1"/>
  <c r="E993" i="6"/>
  <c r="G993" i="6"/>
  <c r="AQ993" i="6" s="1"/>
  <c r="F993" i="6"/>
  <c r="AP993" i="6" s="1"/>
  <c r="AK992" i="6"/>
  <c r="AL992" i="6"/>
  <c r="AJ992" i="6"/>
  <c r="AI992" i="6"/>
  <c r="AG991" i="6"/>
  <c r="AD991" i="6"/>
  <c r="AH991" i="6"/>
  <c r="BR991" i="6" s="1"/>
  <c r="AF991" i="6"/>
  <c r="CZ991" i="6" s="1"/>
  <c r="AE991" i="6"/>
  <c r="U989" i="6"/>
  <c r="V989" i="6"/>
  <c r="T989" i="6"/>
  <c r="X989" i="6"/>
  <c r="AE987" i="6"/>
  <c r="AF987" i="6"/>
  <c r="CZ987" i="6" s="1"/>
  <c r="AD987" i="6"/>
  <c r="AH987" i="6"/>
  <c r="BR987" i="6" s="1"/>
  <c r="AG987" i="6"/>
  <c r="BQ987" i="6" s="1"/>
  <c r="Z986" i="6"/>
  <c r="AA986" i="6"/>
  <c r="BK986" i="6" s="1"/>
  <c r="Y986" i="6"/>
  <c r="BI986" i="6" s="1"/>
  <c r="AC986" i="6"/>
  <c r="CW986" i="6" s="1"/>
  <c r="AB986" i="6"/>
  <c r="CV986" i="6" s="1"/>
  <c r="W985" i="6"/>
  <c r="BG985" i="6" s="1"/>
  <c r="T985" i="6"/>
  <c r="X985" i="6"/>
  <c r="V985" i="6"/>
  <c r="BF985" i="6" s="1"/>
  <c r="U985" i="6"/>
  <c r="BE985" i="6" s="1"/>
  <c r="R984" i="6"/>
  <c r="CL984" i="6" s="1"/>
  <c r="S984" i="6"/>
  <c r="Q984" i="6"/>
  <c r="BA984" i="6" s="1"/>
  <c r="P984" i="6"/>
  <c r="AG983" i="6"/>
  <c r="AD983" i="6"/>
  <c r="AH983" i="6"/>
  <c r="BR983" i="6" s="1"/>
  <c r="AF983" i="6"/>
  <c r="AE983" i="6"/>
  <c r="AL980" i="6"/>
  <c r="BV980" i="6" s="1"/>
  <c r="AI980" i="6"/>
  <c r="DC980" i="6" s="1"/>
  <c r="AK980" i="6"/>
  <c r="AJ980" i="6"/>
  <c r="AE979" i="6"/>
  <c r="AF979" i="6"/>
  <c r="CZ979" i="6" s="1"/>
  <c r="AD979" i="6"/>
  <c r="BN979" i="6" s="1"/>
  <c r="AH979" i="6"/>
  <c r="AG979" i="6"/>
  <c r="CH978" i="6"/>
  <c r="AX978" i="6"/>
  <c r="W977" i="6"/>
  <c r="T977" i="6"/>
  <c r="X977" i="6"/>
  <c r="V977" i="6"/>
  <c r="CP977" i="6" s="1"/>
  <c r="U977" i="6"/>
  <c r="R976" i="6"/>
  <c r="S976" i="6"/>
  <c r="BC976" i="6" s="1"/>
  <c r="Q976" i="6"/>
  <c r="P976" i="6"/>
  <c r="AF975" i="6"/>
  <c r="AG975" i="6"/>
  <c r="AE975" i="6"/>
  <c r="BO975" i="6" s="1"/>
  <c r="AH975" i="6"/>
  <c r="AD975" i="6"/>
  <c r="BN975" i="6" s="1"/>
  <c r="AX974" i="6"/>
  <c r="CH974" i="6"/>
  <c r="W973" i="6"/>
  <c r="CQ973" i="6" s="1"/>
  <c r="T973" i="6"/>
  <c r="X973" i="6"/>
  <c r="BH973" i="6" s="1"/>
  <c r="V973" i="6"/>
  <c r="R972" i="6"/>
  <c r="CL972" i="6" s="1"/>
  <c r="S972" i="6"/>
  <c r="Q972" i="6"/>
  <c r="CK972" i="6" s="1"/>
  <c r="P972" i="6"/>
  <c r="AF971" i="6"/>
  <c r="AG971" i="6"/>
  <c r="AE971" i="6"/>
  <c r="AD971" i="6"/>
  <c r="W969" i="6"/>
  <c r="T969" i="6"/>
  <c r="X969" i="6"/>
  <c r="BH969" i="6" s="1"/>
  <c r="V969" i="6"/>
  <c r="CP969" i="6" s="1"/>
  <c r="U969" i="6"/>
  <c r="AL968" i="6"/>
  <c r="AI968" i="6"/>
  <c r="AK968" i="6"/>
  <c r="AJ968" i="6"/>
  <c r="AG967" i="6"/>
  <c r="AD967" i="6"/>
  <c r="BN967" i="6" s="1"/>
  <c r="AF967" i="6"/>
  <c r="AH967" i="6"/>
  <c r="AE967" i="6"/>
  <c r="R964" i="6"/>
  <c r="CL964" i="6" s="1"/>
  <c r="S964" i="6"/>
  <c r="Q964" i="6"/>
  <c r="CK964" i="6" s="1"/>
  <c r="P964" i="6"/>
  <c r="CJ964" i="6" s="1"/>
  <c r="K963" i="6"/>
  <c r="J963" i="6"/>
  <c r="I962" i="6"/>
  <c r="H962" i="6"/>
  <c r="F961" i="6"/>
  <c r="BZ961" i="6" s="1"/>
  <c r="G961" i="6"/>
  <c r="CA961" i="6" s="1"/>
  <c r="E961" i="6"/>
  <c r="D961" i="6"/>
  <c r="AJ960" i="6"/>
  <c r="DD960" i="6" s="1"/>
  <c r="AK960" i="6"/>
  <c r="DE960" i="6" s="1"/>
  <c r="AI960" i="6"/>
  <c r="AL960" i="6"/>
  <c r="AG959" i="6"/>
  <c r="BQ959" i="6" s="1"/>
  <c r="AD959" i="6"/>
  <c r="BN959" i="6" s="1"/>
  <c r="AH959" i="6"/>
  <c r="AF959" i="6"/>
  <c r="AE959" i="6"/>
  <c r="CY959" i="6" s="1"/>
  <c r="I958" i="6"/>
  <c r="AS958" i="6" s="1"/>
  <c r="H958" i="6"/>
  <c r="T957" i="6"/>
  <c r="X957" i="6"/>
  <c r="BH957" i="6" s="1"/>
  <c r="U957" i="6"/>
  <c r="W957" i="6"/>
  <c r="V957" i="6"/>
  <c r="BF957" i="6" s="1"/>
  <c r="P956" i="6"/>
  <c r="CJ956" i="6" s="1"/>
  <c r="Q956" i="6"/>
  <c r="S956" i="6"/>
  <c r="BC956" i="6" s="1"/>
  <c r="R956" i="6"/>
  <c r="F953" i="6"/>
  <c r="AP953" i="6" s="1"/>
  <c r="G953" i="6"/>
  <c r="AQ953" i="6" s="1"/>
  <c r="E953" i="6"/>
  <c r="D953" i="6"/>
  <c r="AJ952" i="6"/>
  <c r="AK952" i="6"/>
  <c r="DE952" i="6" s="1"/>
  <c r="AI952" i="6"/>
  <c r="BS952" i="6" s="1"/>
  <c r="AL952" i="6"/>
  <c r="I950" i="6"/>
  <c r="AS950" i="6" s="1"/>
  <c r="H950" i="6"/>
  <c r="S944" i="6"/>
  <c r="P944" i="6"/>
  <c r="R944" i="6"/>
  <c r="BB944" i="6" s="1"/>
  <c r="Q944" i="6"/>
  <c r="AA942" i="6"/>
  <c r="CU942" i="6" s="1"/>
  <c r="AB942" i="6"/>
  <c r="Z942" i="6"/>
  <c r="CT942" i="6" s="1"/>
  <c r="AC942" i="6"/>
  <c r="BM942" i="6" s="1"/>
  <c r="Y942" i="6"/>
  <c r="CS942" i="6" s="1"/>
  <c r="U941" i="6"/>
  <c r="V941" i="6"/>
  <c r="CP941" i="6" s="1"/>
  <c r="T941" i="6"/>
  <c r="CN941" i="6" s="1"/>
  <c r="X941" i="6"/>
  <c r="W941" i="6"/>
  <c r="AE939" i="6"/>
  <c r="AF939" i="6"/>
  <c r="AD939" i="6"/>
  <c r="AH939" i="6"/>
  <c r="AG939" i="6"/>
  <c r="H938" i="6"/>
  <c r="I938" i="6"/>
  <c r="AS938" i="6" s="1"/>
  <c r="T937" i="6"/>
  <c r="X937" i="6"/>
  <c r="U937" i="6"/>
  <c r="W937" i="6"/>
  <c r="CQ937" i="6" s="1"/>
  <c r="V937" i="6"/>
  <c r="AL936" i="6"/>
  <c r="DF936" i="6" s="1"/>
  <c r="AI936" i="6"/>
  <c r="BS936" i="6" s="1"/>
  <c r="AK936" i="6"/>
  <c r="AJ936" i="6"/>
  <c r="AG935" i="6"/>
  <c r="BQ935" i="6" s="1"/>
  <c r="AD935" i="6"/>
  <c r="AH935" i="6"/>
  <c r="AF935" i="6"/>
  <c r="AE935" i="6"/>
  <c r="Z934" i="6"/>
  <c r="AA934" i="6"/>
  <c r="CU934" i="6" s="1"/>
  <c r="Y934" i="6"/>
  <c r="AC934" i="6"/>
  <c r="AB934" i="6"/>
  <c r="D933" i="6"/>
  <c r="E933" i="6"/>
  <c r="G933" i="6"/>
  <c r="F933" i="6"/>
  <c r="AK932" i="6"/>
  <c r="AL932" i="6"/>
  <c r="AJ932" i="6"/>
  <c r="AI932" i="6"/>
  <c r="AG931" i="6"/>
  <c r="AD931" i="6"/>
  <c r="AH931" i="6"/>
  <c r="BR931" i="6" s="1"/>
  <c r="AF931" i="6"/>
  <c r="AE931" i="6"/>
  <c r="S928" i="6"/>
  <c r="P928" i="6"/>
  <c r="R928" i="6"/>
  <c r="Q928" i="6"/>
  <c r="CK928" i="6" s="1"/>
  <c r="AD927" i="6"/>
  <c r="AH927" i="6"/>
  <c r="BR927" i="6" s="1"/>
  <c r="AE927" i="6"/>
  <c r="AG927" i="6"/>
  <c r="BQ927" i="6" s="1"/>
  <c r="AF927" i="6"/>
  <c r="Y926" i="6"/>
  <c r="AC926" i="6"/>
  <c r="Z926" i="6"/>
  <c r="BJ926" i="6" s="1"/>
  <c r="AB926" i="6"/>
  <c r="AA926" i="6"/>
  <c r="AD923" i="6"/>
  <c r="CX923" i="6" s="1"/>
  <c r="AH923" i="6"/>
  <c r="BR923" i="6" s="1"/>
  <c r="AE923" i="6"/>
  <c r="AG923" i="6"/>
  <c r="AF923" i="6"/>
  <c r="H922" i="6"/>
  <c r="I922" i="6"/>
  <c r="S920" i="6"/>
  <c r="BC920" i="6" s="1"/>
  <c r="P920" i="6"/>
  <c r="CJ920" i="6" s="1"/>
  <c r="R920" i="6"/>
  <c r="Q920" i="6"/>
  <c r="AG919" i="6"/>
  <c r="BQ919" i="6" s="1"/>
  <c r="AD919" i="6"/>
  <c r="AH919" i="6"/>
  <c r="AF919" i="6"/>
  <c r="CZ919" i="6" s="1"/>
  <c r="AE919" i="6"/>
  <c r="H918" i="6"/>
  <c r="CB918" i="6" s="1"/>
  <c r="I918" i="6"/>
  <c r="AJ916" i="6"/>
  <c r="AK916" i="6"/>
  <c r="BU916" i="6" s="1"/>
  <c r="AI916" i="6"/>
  <c r="BS916" i="6" s="1"/>
  <c r="AL916" i="6"/>
  <c r="AE915" i="6"/>
  <c r="AF915" i="6"/>
  <c r="AD915" i="6"/>
  <c r="BN915" i="6" s="1"/>
  <c r="AH915" i="6"/>
  <c r="DB915" i="6" s="1"/>
  <c r="AG915" i="6"/>
  <c r="CG913" i="6"/>
  <c r="AW913" i="6"/>
  <c r="AA910" i="6"/>
  <c r="AB910" i="6"/>
  <c r="Z910" i="6"/>
  <c r="AC910" i="6"/>
  <c r="Y910" i="6"/>
  <c r="BI910" i="6" s="1"/>
  <c r="V909" i="6"/>
  <c r="W909" i="6"/>
  <c r="CQ909" i="6" s="1"/>
  <c r="U909" i="6"/>
  <c r="X909" i="6"/>
  <c r="T909" i="6"/>
  <c r="AI908" i="6"/>
  <c r="BS908" i="6" s="1"/>
  <c r="AJ908" i="6"/>
  <c r="BT908" i="6" s="1"/>
  <c r="AL908" i="6"/>
  <c r="DF908" i="6" s="1"/>
  <c r="AK908" i="6"/>
  <c r="Y906" i="6"/>
  <c r="AC906" i="6"/>
  <c r="CW906" i="6" s="1"/>
  <c r="Z906" i="6"/>
  <c r="AB906" i="6"/>
  <c r="AA906" i="6"/>
  <c r="V905" i="6"/>
  <c r="W905" i="6"/>
  <c r="U905" i="6"/>
  <c r="T905" i="6"/>
  <c r="BD905" i="6" s="1"/>
  <c r="AK904" i="6"/>
  <c r="BU904" i="6" s="1"/>
  <c r="AL904" i="6"/>
  <c r="AJ904" i="6"/>
  <c r="AI904" i="6"/>
  <c r="DC904" i="6" s="1"/>
  <c r="AD903" i="6"/>
  <c r="CX903" i="6" s="1"/>
  <c r="AH903" i="6"/>
  <c r="AE903" i="6"/>
  <c r="AG903" i="6"/>
  <c r="BQ903" i="6" s="1"/>
  <c r="AF903" i="6"/>
  <c r="E901" i="6"/>
  <c r="AO901" i="6" s="1"/>
  <c r="F901" i="6"/>
  <c r="D901" i="6"/>
  <c r="BX901" i="6" s="1"/>
  <c r="G901" i="6"/>
  <c r="AQ901" i="6" s="1"/>
  <c r="AL900" i="6"/>
  <c r="AI900" i="6"/>
  <c r="DC900" i="6" s="1"/>
  <c r="AK900" i="6"/>
  <c r="BU900" i="6" s="1"/>
  <c r="AJ900" i="6"/>
  <c r="AB898" i="6"/>
  <c r="Y898" i="6"/>
  <c r="AC898" i="6"/>
  <c r="BM898" i="6" s="1"/>
  <c r="AA898" i="6"/>
  <c r="Z898" i="6"/>
  <c r="G897" i="6"/>
  <c r="D897" i="6"/>
  <c r="F897" i="6"/>
  <c r="AP897" i="6" s="1"/>
  <c r="E897" i="6"/>
  <c r="AJ896" i="6"/>
  <c r="AK896" i="6"/>
  <c r="AI896" i="6"/>
  <c r="AL896" i="6"/>
  <c r="Z894" i="6"/>
  <c r="AA894" i="6"/>
  <c r="Y894" i="6"/>
  <c r="BI894" i="6" s="1"/>
  <c r="AC894" i="6"/>
  <c r="AB894" i="6"/>
  <c r="W893" i="6"/>
  <c r="BG893" i="6" s="1"/>
  <c r="T893" i="6"/>
  <c r="X893" i="6"/>
  <c r="V893" i="6"/>
  <c r="U893" i="6"/>
  <c r="AL892" i="6"/>
  <c r="BV892" i="6" s="1"/>
  <c r="AI892" i="6"/>
  <c r="AK892" i="6"/>
  <c r="AJ892" i="6"/>
  <c r="AG891" i="6"/>
  <c r="DA891" i="6" s="1"/>
  <c r="AD891" i="6"/>
  <c r="AH891" i="6"/>
  <c r="AF891" i="6"/>
  <c r="CZ891" i="6" s="1"/>
  <c r="AE891" i="6"/>
  <c r="V889" i="6"/>
  <c r="CP889" i="6" s="1"/>
  <c r="W889" i="6"/>
  <c r="U889" i="6"/>
  <c r="T889" i="6"/>
  <c r="BD889" i="6" s="1"/>
  <c r="X889" i="6"/>
  <c r="AJ888" i="6"/>
  <c r="AK888" i="6"/>
  <c r="BU888" i="6" s="1"/>
  <c r="AI888" i="6"/>
  <c r="AL888" i="6"/>
  <c r="BV888" i="6" s="1"/>
  <c r="AD887" i="6"/>
  <c r="AH887" i="6"/>
  <c r="AE887" i="6"/>
  <c r="AG887" i="6"/>
  <c r="BQ887" i="6" s="1"/>
  <c r="AF887" i="6"/>
  <c r="AB886" i="6"/>
  <c r="BL886" i="6" s="1"/>
  <c r="Y886" i="6"/>
  <c r="AC886" i="6"/>
  <c r="CW886" i="6" s="1"/>
  <c r="AA886" i="6"/>
  <c r="Z886" i="6"/>
  <c r="BJ886" i="6" s="1"/>
  <c r="F885" i="6"/>
  <c r="G885" i="6"/>
  <c r="E885" i="6"/>
  <c r="D885" i="6"/>
  <c r="AI884" i="6"/>
  <c r="AJ884" i="6"/>
  <c r="AL884" i="6"/>
  <c r="DF884" i="6" s="1"/>
  <c r="AK884" i="6"/>
  <c r="AF883" i="6"/>
  <c r="CZ883" i="6" s="1"/>
  <c r="AG883" i="6"/>
  <c r="AE883" i="6"/>
  <c r="AH883" i="6"/>
  <c r="DB883" i="6" s="1"/>
  <c r="AD883" i="6"/>
  <c r="BN883" i="6" s="1"/>
  <c r="U881" i="6"/>
  <c r="CO881" i="6" s="1"/>
  <c r="V881" i="6"/>
  <c r="T881" i="6"/>
  <c r="BD881" i="6" s="1"/>
  <c r="X881" i="6"/>
  <c r="BH881" i="6" s="1"/>
  <c r="W881" i="6"/>
  <c r="BG881" i="6" s="1"/>
  <c r="P880" i="6"/>
  <c r="Q880" i="6"/>
  <c r="S880" i="6"/>
  <c r="R880" i="6"/>
  <c r="T877" i="6"/>
  <c r="X877" i="6"/>
  <c r="U877" i="6"/>
  <c r="W877" i="6"/>
  <c r="V877" i="6"/>
  <c r="AK876" i="6"/>
  <c r="AL876" i="6"/>
  <c r="DF876" i="6" s="1"/>
  <c r="AJ876" i="6"/>
  <c r="AI876" i="6"/>
  <c r="AE875" i="6"/>
  <c r="AF875" i="6"/>
  <c r="AD875" i="6"/>
  <c r="CX875" i="6" s="1"/>
  <c r="AH875" i="6"/>
  <c r="AG875" i="6"/>
  <c r="CF872" i="6"/>
  <c r="AV872" i="6"/>
  <c r="K871" i="6"/>
  <c r="J871" i="6"/>
  <c r="R868" i="6"/>
  <c r="BB868" i="6" s="1"/>
  <c r="S868" i="6"/>
  <c r="Q868" i="6"/>
  <c r="P868" i="6"/>
  <c r="AD867" i="6"/>
  <c r="AH867" i="6"/>
  <c r="AE867" i="6"/>
  <c r="AG867" i="6"/>
  <c r="BQ867" i="6" s="1"/>
  <c r="AF867" i="6"/>
  <c r="CZ867" i="6" s="1"/>
  <c r="U865" i="6"/>
  <c r="V865" i="6"/>
  <c r="T865" i="6"/>
  <c r="X865" i="6"/>
  <c r="BH865" i="6" s="1"/>
  <c r="W865" i="6"/>
  <c r="K863" i="6"/>
  <c r="J863" i="6"/>
  <c r="AC862" i="6"/>
  <c r="Y862" i="6"/>
  <c r="T861" i="6"/>
  <c r="X861" i="6"/>
  <c r="CR861" i="6" s="1"/>
  <c r="U861" i="6"/>
  <c r="W861" i="6"/>
  <c r="V861" i="6"/>
  <c r="K859" i="6"/>
  <c r="AU859" i="6" s="1"/>
  <c r="J859" i="6"/>
  <c r="V857" i="6"/>
  <c r="CP857" i="6" s="1"/>
  <c r="W857" i="6"/>
  <c r="U857" i="6"/>
  <c r="CO857" i="6" s="1"/>
  <c r="X857" i="6"/>
  <c r="BH857" i="6" s="1"/>
  <c r="T857" i="6"/>
  <c r="BD857" i="6" s="1"/>
  <c r="AI856" i="6"/>
  <c r="DC856" i="6" s="1"/>
  <c r="AJ856" i="6"/>
  <c r="DD856" i="6" s="1"/>
  <c r="AL856" i="6"/>
  <c r="AK856" i="6"/>
  <c r="AG855" i="6"/>
  <c r="AD855" i="6"/>
  <c r="BN855" i="6" s="1"/>
  <c r="AH855" i="6"/>
  <c r="AF855" i="6"/>
  <c r="AE855" i="6"/>
  <c r="T853" i="6"/>
  <c r="BD853" i="6" s="1"/>
  <c r="X853" i="6"/>
  <c r="U853" i="6"/>
  <c r="W853" i="6"/>
  <c r="CQ853" i="6" s="1"/>
  <c r="V853" i="6"/>
  <c r="S852" i="6"/>
  <c r="BC852" i="6" s="1"/>
  <c r="P852" i="6"/>
  <c r="R852" i="6"/>
  <c r="BB852" i="6" s="1"/>
  <c r="Q852" i="6"/>
  <c r="CK852" i="6" s="1"/>
  <c r="AD851" i="6"/>
  <c r="BN851" i="6" s="1"/>
  <c r="AH851" i="6"/>
  <c r="BR851" i="6" s="1"/>
  <c r="AE851" i="6"/>
  <c r="AG851" i="6"/>
  <c r="AF851" i="6"/>
  <c r="I850" i="6"/>
  <c r="CC850" i="6" s="1"/>
  <c r="H850" i="6"/>
  <c r="F849" i="6"/>
  <c r="AP849" i="6" s="1"/>
  <c r="G849" i="6"/>
  <c r="E849" i="6"/>
  <c r="D849" i="6"/>
  <c r="AJ848" i="6"/>
  <c r="AK848" i="6"/>
  <c r="DE848" i="6" s="1"/>
  <c r="AI848" i="6"/>
  <c r="AL848" i="6"/>
  <c r="AD847" i="6"/>
  <c r="AH847" i="6"/>
  <c r="AE847" i="6"/>
  <c r="AG847" i="6"/>
  <c r="G845" i="6"/>
  <c r="AQ845" i="6" s="1"/>
  <c r="D845" i="6"/>
  <c r="F845" i="6"/>
  <c r="E845" i="6"/>
  <c r="S844" i="6"/>
  <c r="BC844" i="6" s="1"/>
  <c r="P844" i="6"/>
  <c r="R844" i="6"/>
  <c r="Q844" i="6"/>
  <c r="J839" i="6"/>
  <c r="K839" i="6"/>
  <c r="CE839" i="6" s="1"/>
  <c r="G837" i="6"/>
  <c r="D837" i="6"/>
  <c r="F837" i="6"/>
  <c r="BZ837" i="6" s="1"/>
  <c r="E837" i="6"/>
  <c r="AO837" i="6" s="1"/>
  <c r="S836" i="6"/>
  <c r="BC836" i="6" s="1"/>
  <c r="P836" i="6"/>
  <c r="R836" i="6"/>
  <c r="BB836" i="6" s="1"/>
  <c r="Q836" i="6"/>
  <c r="AG835" i="6"/>
  <c r="DA835" i="6" s="1"/>
  <c r="AD835" i="6"/>
  <c r="AH835" i="6"/>
  <c r="AF835" i="6"/>
  <c r="AE835" i="6"/>
  <c r="AJ832" i="6"/>
  <c r="AK832" i="6"/>
  <c r="BU832" i="6" s="1"/>
  <c r="AI832" i="6"/>
  <c r="AL832" i="6"/>
  <c r="CG217" i="6"/>
  <c r="AW217" i="6"/>
  <c r="CI171" i="6"/>
  <c r="AY171" i="6"/>
  <c r="CM124" i="6"/>
  <c r="BC124" i="6"/>
  <c r="BX45" i="6"/>
  <c r="AN45" i="6"/>
  <c r="AW33" i="6"/>
  <c r="CG33" i="6"/>
  <c r="R32" i="6"/>
  <c r="P32" i="6"/>
  <c r="W25" i="6"/>
  <c r="X25" i="6"/>
  <c r="AB22" i="6"/>
  <c r="CV22" i="6" s="1"/>
  <c r="Y22" i="6"/>
  <c r="AA22" i="6"/>
  <c r="AC22" i="6"/>
  <c r="R20" i="6"/>
  <c r="S20" i="6"/>
  <c r="AW17" i="6"/>
  <c r="CG17" i="6"/>
  <c r="P16" i="6"/>
  <c r="CJ16" i="6" s="1"/>
  <c r="R16" i="6"/>
  <c r="S16" i="6"/>
  <c r="P12" i="6"/>
  <c r="AZ12" i="6" s="1"/>
  <c r="S12" i="6"/>
  <c r="Q12" i="6"/>
  <c r="AY7" i="6"/>
  <c r="CI7" i="6"/>
  <c r="AQ23" i="6"/>
  <c r="AY15" i="6"/>
  <c r="BV16" i="6"/>
  <c r="DF24" i="6"/>
  <c r="P20" i="6"/>
  <c r="AZ20" i="6" s="1"/>
  <c r="CE23" i="6"/>
  <c r="BB132" i="6"/>
  <c r="AV628" i="6"/>
  <c r="CF804" i="6"/>
  <c r="CI807" i="6"/>
  <c r="AY923" i="6"/>
  <c r="U973" i="6"/>
  <c r="BE973" i="6" s="1"/>
  <c r="AG995" i="6"/>
  <c r="DA995" i="6" s="1"/>
  <c r="AD995" i="6"/>
  <c r="CX995" i="6" s="1"/>
  <c r="AH995" i="6"/>
  <c r="DB995" i="6" s="1"/>
  <c r="AF995" i="6"/>
  <c r="AE995" i="6"/>
  <c r="Y994" i="6"/>
  <c r="AC994" i="6"/>
  <c r="CW994" i="6" s="1"/>
  <c r="Z994" i="6"/>
  <c r="CT994" i="6" s="1"/>
  <c r="AB994" i="6"/>
  <c r="W993" i="6"/>
  <c r="T993" i="6"/>
  <c r="X993" i="6"/>
  <c r="CR993" i="6" s="1"/>
  <c r="V993" i="6"/>
  <c r="BF993" i="6" s="1"/>
  <c r="U993" i="6"/>
  <c r="H990" i="6"/>
  <c r="AR990" i="6" s="1"/>
  <c r="I990" i="6"/>
  <c r="AS990" i="6" s="1"/>
  <c r="F989" i="6"/>
  <c r="G989" i="6"/>
  <c r="E989" i="6"/>
  <c r="D989" i="6"/>
  <c r="Q988" i="6"/>
  <c r="CK988" i="6" s="1"/>
  <c r="R988" i="6"/>
  <c r="BB988" i="6" s="1"/>
  <c r="P988" i="6"/>
  <c r="S988" i="6"/>
  <c r="CM988" i="6" s="1"/>
  <c r="J987" i="6"/>
  <c r="K987" i="6"/>
  <c r="H986" i="6"/>
  <c r="I986" i="6"/>
  <c r="G985" i="6"/>
  <c r="CA985" i="6" s="1"/>
  <c r="D985" i="6"/>
  <c r="F985" i="6"/>
  <c r="E985" i="6"/>
  <c r="BY985" i="6" s="1"/>
  <c r="AJ984" i="6"/>
  <c r="AK984" i="6"/>
  <c r="AI984" i="6"/>
  <c r="AB982" i="6"/>
  <c r="CV982" i="6" s="1"/>
  <c r="Y982" i="6"/>
  <c r="AC982" i="6"/>
  <c r="AA982" i="6"/>
  <c r="Z982" i="6"/>
  <c r="BJ982" i="6" s="1"/>
  <c r="T981" i="6"/>
  <c r="X981" i="6"/>
  <c r="CR981" i="6" s="1"/>
  <c r="U981" i="6"/>
  <c r="W981" i="6"/>
  <c r="BG981" i="6" s="1"/>
  <c r="V981" i="6"/>
  <c r="CP981" i="6" s="1"/>
  <c r="S980" i="6"/>
  <c r="P980" i="6"/>
  <c r="R980" i="6"/>
  <c r="H978" i="6"/>
  <c r="I978" i="6"/>
  <c r="D977" i="6"/>
  <c r="E977" i="6"/>
  <c r="G977" i="6"/>
  <c r="F977" i="6"/>
  <c r="BZ977" i="6" s="1"/>
  <c r="AK976" i="6"/>
  <c r="AL976" i="6"/>
  <c r="DF976" i="6" s="1"/>
  <c r="AJ976" i="6"/>
  <c r="AI976" i="6"/>
  <c r="D973" i="6"/>
  <c r="E973" i="6"/>
  <c r="BY973" i="6" s="1"/>
  <c r="G973" i="6"/>
  <c r="AQ973" i="6" s="1"/>
  <c r="F973" i="6"/>
  <c r="AK972" i="6"/>
  <c r="DE972" i="6" s="1"/>
  <c r="AL972" i="6"/>
  <c r="DF972" i="6" s="1"/>
  <c r="AJ972" i="6"/>
  <c r="E969" i="6"/>
  <c r="F969" i="6"/>
  <c r="D969" i="6"/>
  <c r="BX969" i="6" s="1"/>
  <c r="J967" i="6"/>
  <c r="K967" i="6"/>
  <c r="AB966" i="6"/>
  <c r="Y966" i="6"/>
  <c r="BI966" i="6" s="1"/>
  <c r="AC966" i="6"/>
  <c r="BM966" i="6" s="1"/>
  <c r="AA966" i="6"/>
  <c r="Z966" i="6"/>
  <c r="T965" i="6"/>
  <c r="X965" i="6"/>
  <c r="BH965" i="6" s="1"/>
  <c r="U965" i="6"/>
  <c r="W965" i="6"/>
  <c r="V965" i="6"/>
  <c r="CP965" i="6" s="1"/>
  <c r="AI964" i="6"/>
  <c r="DC964" i="6" s="1"/>
  <c r="AJ964" i="6"/>
  <c r="AL964" i="6"/>
  <c r="AK964" i="6"/>
  <c r="K959" i="6"/>
  <c r="J959" i="6"/>
  <c r="Z958" i="6"/>
  <c r="AA958" i="6"/>
  <c r="BK958" i="6" s="1"/>
  <c r="Y958" i="6"/>
  <c r="BI958" i="6" s="1"/>
  <c r="AC958" i="6"/>
  <c r="CW958" i="6" s="1"/>
  <c r="AB958" i="6"/>
  <c r="E957" i="6"/>
  <c r="F957" i="6"/>
  <c r="BZ957" i="6" s="1"/>
  <c r="D957" i="6"/>
  <c r="AL956" i="6"/>
  <c r="AI956" i="6"/>
  <c r="AK956" i="6"/>
  <c r="DE956" i="6" s="1"/>
  <c r="AJ956" i="6"/>
  <c r="DD956" i="6" s="1"/>
  <c r="H954" i="6"/>
  <c r="I954" i="6"/>
  <c r="AS954" i="6" s="1"/>
  <c r="U953" i="6"/>
  <c r="V953" i="6"/>
  <c r="T953" i="6"/>
  <c r="X953" i="6"/>
  <c r="CR953" i="6" s="1"/>
  <c r="W953" i="6"/>
  <c r="BG953" i="6" s="1"/>
  <c r="J951" i="6"/>
  <c r="K951" i="6"/>
  <c r="Z950" i="6"/>
  <c r="CT950" i="6" s="1"/>
  <c r="AA950" i="6"/>
  <c r="Y950" i="6"/>
  <c r="BI950" i="6" s="1"/>
  <c r="AC950" i="6"/>
  <c r="CW950" i="6" s="1"/>
  <c r="AB950" i="6"/>
  <c r="AJ948" i="6"/>
  <c r="BT948" i="6" s="1"/>
  <c r="AK948" i="6"/>
  <c r="AI948" i="6"/>
  <c r="AL948" i="6"/>
  <c r="AK944" i="6"/>
  <c r="AL944" i="6"/>
  <c r="AJ944" i="6"/>
  <c r="AI944" i="6"/>
  <c r="BS944" i="6" s="1"/>
  <c r="AG943" i="6"/>
  <c r="DA943" i="6" s="1"/>
  <c r="AD943" i="6"/>
  <c r="AH943" i="6"/>
  <c r="AF943" i="6"/>
  <c r="BP943" i="6" s="1"/>
  <c r="AE943" i="6"/>
  <c r="AI940" i="6"/>
  <c r="BS940" i="6" s="1"/>
  <c r="AJ940" i="6"/>
  <c r="AL940" i="6"/>
  <c r="AK940" i="6"/>
  <c r="BU940" i="6" s="1"/>
  <c r="J939" i="6"/>
  <c r="CD939" i="6" s="1"/>
  <c r="K939" i="6"/>
  <c r="Y938" i="6"/>
  <c r="AC938" i="6"/>
  <c r="BM938" i="6" s="1"/>
  <c r="Z938" i="6"/>
  <c r="AB938" i="6"/>
  <c r="S936" i="6"/>
  <c r="CM936" i="6" s="1"/>
  <c r="P936" i="6"/>
  <c r="CJ936" i="6" s="1"/>
  <c r="R936" i="6"/>
  <c r="BB936" i="6" s="1"/>
  <c r="Q936" i="6"/>
  <c r="W933" i="6"/>
  <c r="CQ933" i="6" s="1"/>
  <c r="T933" i="6"/>
  <c r="CN933" i="6" s="1"/>
  <c r="X933" i="6"/>
  <c r="V933" i="6"/>
  <c r="U933" i="6"/>
  <c r="CO933" i="6" s="1"/>
  <c r="S932" i="6"/>
  <c r="CM932" i="6" s="1"/>
  <c r="P932" i="6"/>
  <c r="R932" i="6"/>
  <c r="CL932" i="6" s="1"/>
  <c r="I930" i="6"/>
  <c r="AS930" i="6" s="1"/>
  <c r="H930" i="6"/>
  <c r="U929" i="6"/>
  <c r="CO929" i="6" s="1"/>
  <c r="V929" i="6"/>
  <c r="CP929" i="6" s="1"/>
  <c r="T929" i="6"/>
  <c r="BD929" i="6" s="1"/>
  <c r="X929" i="6"/>
  <c r="BH929" i="6" s="1"/>
  <c r="W929" i="6"/>
  <c r="AJ928" i="6"/>
  <c r="AK928" i="6"/>
  <c r="AI928" i="6"/>
  <c r="AL928" i="6"/>
  <c r="J927" i="6"/>
  <c r="K927" i="6"/>
  <c r="H926" i="6"/>
  <c r="I926" i="6"/>
  <c r="U925" i="6"/>
  <c r="V925" i="6"/>
  <c r="BF925" i="6" s="1"/>
  <c r="T925" i="6"/>
  <c r="BD925" i="6" s="1"/>
  <c r="X925" i="6"/>
  <c r="W925" i="6"/>
  <c r="P924" i="6"/>
  <c r="CJ924" i="6" s="1"/>
  <c r="Q924" i="6"/>
  <c r="S924" i="6"/>
  <c r="R924" i="6"/>
  <c r="Y922" i="6"/>
  <c r="AC922" i="6"/>
  <c r="BM922" i="6" s="1"/>
  <c r="Z922" i="6"/>
  <c r="AB922" i="6"/>
  <c r="AA922" i="6"/>
  <c r="BK922" i="6" s="1"/>
  <c r="AJ920" i="6"/>
  <c r="AK920" i="6"/>
  <c r="AI920" i="6"/>
  <c r="BS920" i="6" s="1"/>
  <c r="AL920" i="6"/>
  <c r="BV920" i="6" s="1"/>
  <c r="CI919" i="6"/>
  <c r="AY919" i="6"/>
  <c r="Y918" i="6"/>
  <c r="AC918" i="6"/>
  <c r="CW918" i="6" s="1"/>
  <c r="Z918" i="6"/>
  <c r="AB918" i="6"/>
  <c r="AA918" i="6"/>
  <c r="K915" i="6"/>
  <c r="J915" i="6"/>
  <c r="CD915" i="6" s="1"/>
  <c r="AA914" i="6"/>
  <c r="BK914" i="6" s="1"/>
  <c r="AB914" i="6"/>
  <c r="CV914" i="6" s="1"/>
  <c r="Z914" i="6"/>
  <c r="Y914" i="6"/>
  <c r="CS914" i="6" s="1"/>
  <c r="AC914" i="6"/>
  <c r="V913" i="6"/>
  <c r="W913" i="6"/>
  <c r="U913" i="6"/>
  <c r="X913" i="6"/>
  <c r="T913" i="6"/>
  <c r="CN913" i="6" s="1"/>
  <c r="AI912" i="6"/>
  <c r="DC912" i="6" s="1"/>
  <c r="AJ912" i="6"/>
  <c r="BT912" i="6" s="1"/>
  <c r="AL912" i="6"/>
  <c r="BV912" i="6" s="1"/>
  <c r="AK912" i="6"/>
  <c r="AE911" i="6"/>
  <c r="AF911" i="6"/>
  <c r="AD911" i="6"/>
  <c r="AH911" i="6"/>
  <c r="AG911" i="6"/>
  <c r="I910" i="6"/>
  <c r="AS910" i="6" s="1"/>
  <c r="H910" i="6"/>
  <c r="F909" i="6"/>
  <c r="G909" i="6"/>
  <c r="E909" i="6"/>
  <c r="D909" i="6"/>
  <c r="Q908" i="6"/>
  <c r="R908" i="6"/>
  <c r="P908" i="6"/>
  <c r="S908" i="6"/>
  <c r="K907" i="6"/>
  <c r="J907" i="6"/>
  <c r="AT907" i="6" s="1"/>
  <c r="H906" i="6"/>
  <c r="I906" i="6"/>
  <c r="S904" i="6"/>
  <c r="P904" i="6"/>
  <c r="CJ904" i="6" s="1"/>
  <c r="R904" i="6"/>
  <c r="Q904" i="6"/>
  <c r="J903" i="6"/>
  <c r="K903" i="6"/>
  <c r="AU903" i="6" s="1"/>
  <c r="CG901" i="6"/>
  <c r="AW901" i="6"/>
  <c r="P900" i="6"/>
  <c r="Q900" i="6"/>
  <c r="BA900" i="6" s="1"/>
  <c r="S900" i="6"/>
  <c r="CM900" i="6" s="1"/>
  <c r="R900" i="6"/>
  <c r="U897" i="6"/>
  <c r="V897" i="6"/>
  <c r="CP897" i="6" s="1"/>
  <c r="T897" i="6"/>
  <c r="X897" i="6"/>
  <c r="BH897" i="6" s="1"/>
  <c r="W897" i="6"/>
  <c r="P892" i="6"/>
  <c r="Q892" i="6"/>
  <c r="S892" i="6"/>
  <c r="R892" i="6"/>
  <c r="G889" i="6"/>
  <c r="CA889" i="6" s="1"/>
  <c r="D889" i="6"/>
  <c r="F889" i="6"/>
  <c r="E889" i="6"/>
  <c r="CF888" i="6"/>
  <c r="AV888" i="6"/>
  <c r="I886" i="6"/>
  <c r="H886" i="6"/>
  <c r="U885" i="6"/>
  <c r="CO885" i="6" s="1"/>
  <c r="V885" i="6"/>
  <c r="T885" i="6"/>
  <c r="BD885" i="6" s="1"/>
  <c r="X885" i="6"/>
  <c r="CR885" i="6" s="1"/>
  <c r="W885" i="6"/>
  <c r="CQ885" i="6" s="1"/>
  <c r="P884" i="6"/>
  <c r="Q884" i="6"/>
  <c r="S884" i="6"/>
  <c r="AL880" i="6"/>
  <c r="DF880" i="6" s="1"/>
  <c r="AI880" i="6"/>
  <c r="DC880" i="6" s="1"/>
  <c r="AK880" i="6"/>
  <c r="AJ880" i="6"/>
  <c r="AD879" i="6"/>
  <c r="BN879" i="6" s="1"/>
  <c r="AH879" i="6"/>
  <c r="DB879" i="6" s="1"/>
  <c r="AE879" i="6"/>
  <c r="AG879" i="6"/>
  <c r="AF879" i="6"/>
  <c r="J875" i="6"/>
  <c r="K875" i="6"/>
  <c r="Y874" i="6"/>
  <c r="AA874" i="6"/>
  <c r="BK874" i="6" s="1"/>
  <c r="AK872" i="6"/>
  <c r="BU872" i="6" s="1"/>
  <c r="AL872" i="6"/>
  <c r="AJ872" i="6"/>
  <c r="AI872" i="6"/>
  <c r="AD871" i="6"/>
  <c r="BN871" i="6" s="1"/>
  <c r="AH871" i="6"/>
  <c r="AE871" i="6"/>
  <c r="AG871" i="6"/>
  <c r="DA871" i="6" s="1"/>
  <c r="AF871" i="6"/>
  <c r="V869" i="6"/>
  <c r="CP869" i="6" s="1"/>
  <c r="W869" i="6"/>
  <c r="U869" i="6"/>
  <c r="T869" i="6"/>
  <c r="CN869" i="6" s="1"/>
  <c r="X869" i="6"/>
  <c r="AJ868" i="6"/>
  <c r="AK868" i="6"/>
  <c r="AI868" i="6"/>
  <c r="AL868" i="6"/>
  <c r="BV868" i="6" s="1"/>
  <c r="F865" i="6"/>
  <c r="G865" i="6"/>
  <c r="CA865" i="6" s="1"/>
  <c r="E865" i="6"/>
  <c r="BY865" i="6" s="1"/>
  <c r="D865" i="6"/>
  <c r="AJ864" i="6"/>
  <c r="AK864" i="6"/>
  <c r="DE864" i="6" s="1"/>
  <c r="AI864" i="6"/>
  <c r="AL864" i="6"/>
  <c r="AG863" i="6"/>
  <c r="AD863" i="6"/>
  <c r="CX863" i="6" s="1"/>
  <c r="AH863" i="6"/>
  <c r="AF863" i="6"/>
  <c r="AE863" i="6"/>
  <c r="D861" i="6"/>
  <c r="E861" i="6"/>
  <c r="G861" i="6"/>
  <c r="F861" i="6"/>
  <c r="AK860" i="6"/>
  <c r="AL860" i="6"/>
  <c r="DF860" i="6" s="1"/>
  <c r="AJ860" i="6"/>
  <c r="AI860" i="6"/>
  <c r="AD859" i="6"/>
  <c r="AH859" i="6"/>
  <c r="AE859" i="6"/>
  <c r="CY859" i="6" s="1"/>
  <c r="AG859" i="6"/>
  <c r="DA859" i="6" s="1"/>
  <c r="AF859" i="6"/>
  <c r="K855" i="6"/>
  <c r="J855" i="6"/>
  <c r="AT855" i="6" s="1"/>
  <c r="CG853" i="6"/>
  <c r="AW853" i="6"/>
  <c r="AK852" i="6"/>
  <c r="BU852" i="6" s="1"/>
  <c r="AL852" i="6"/>
  <c r="AJ852" i="6"/>
  <c r="AI852" i="6"/>
  <c r="DC852" i="6" s="1"/>
  <c r="CI851" i="6"/>
  <c r="AY851" i="6"/>
  <c r="V849" i="6"/>
  <c r="W849" i="6"/>
  <c r="U849" i="6"/>
  <c r="T849" i="6"/>
  <c r="X849" i="6"/>
  <c r="BH849" i="6" s="1"/>
  <c r="CF848" i="6"/>
  <c r="AV848" i="6"/>
  <c r="W845" i="6"/>
  <c r="T845" i="6"/>
  <c r="X845" i="6"/>
  <c r="CR845" i="6" s="1"/>
  <c r="V845" i="6"/>
  <c r="U845" i="6"/>
  <c r="AJ844" i="6"/>
  <c r="AK844" i="6"/>
  <c r="AI844" i="6"/>
  <c r="AL844" i="6"/>
  <c r="U841" i="6"/>
  <c r="V841" i="6"/>
  <c r="T841" i="6"/>
  <c r="X841" i="6"/>
  <c r="W841" i="6"/>
  <c r="P840" i="6"/>
  <c r="AZ840" i="6" s="1"/>
  <c r="Q840" i="6"/>
  <c r="S840" i="6"/>
  <c r="R840" i="6"/>
  <c r="BB840" i="6" s="1"/>
  <c r="AX838" i="6"/>
  <c r="CH838" i="6"/>
  <c r="W837" i="6"/>
  <c r="T837" i="6"/>
  <c r="X837" i="6"/>
  <c r="BH837" i="6" s="1"/>
  <c r="V837" i="6"/>
  <c r="CP837" i="6" s="1"/>
  <c r="U837" i="6"/>
  <c r="CO837" i="6" s="1"/>
  <c r="AJ836" i="6"/>
  <c r="DD836" i="6" s="1"/>
  <c r="AK836" i="6"/>
  <c r="BU836" i="6" s="1"/>
  <c r="AI836" i="6"/>
  <c r="AL836" i="6"/>
  <c r="DF836" i="6" s="1"/>
  <c r="F833" i="6"/>
  <c r="G833" i="6"/>
  <c r="AQ833" i="6" s="1"/>
  <c r="E833" i="6"/>
  <c r="D833" i="6"/>
  <c r="S832" i="6"/>
  <c r="P832" i="6"/>
  <c r="CJ832" i="6" s="1"/>
  <c r="R832" i="6"/>
  <c r="BB832" i="6" s="1"/>
  <c r="Q832" i="6"/>
  <c r="AY831" i="6"/>
  <c r="CI831" i="6"/>
  <c r="T829" i="6"/>
  <c r="CN829" i="6" s="1"/>
  <c r="X829" i="6"/>
  <c r="BH829" i="6" s="1"/>
  <c r="U829" i="6"/>
  <c r="W829" i="6"/>
  <c r="CQ829" i="6" s="1"/>
  <c r="V829" i="6"/>
  <c r="P828" i="6"/>
  <c r="AZ828" i="6" s="1"/>
  <c r="Q828" i="6"/>
  <c r="S828" i="6"/>
  <c r="CM828" i="6" s="1"/>
  <c r="R828" i="6"/>
  <c r="U825" i="6"/>
  <c r="V825" i="6"/>
  <c r="T825" i="6"/>
  <c r="BD825" i="6" s="1"/>
  <c r="X825" i="6"/>
  <c r="W825" i="6"/>
  <c r="E825" i="6"/>
  <c r="BY825" i="6" s="1"/>
  <c r="F825" i="6"/>
  <c r="D825" i="6"/>
  <c r="G825" i="6"/>
  <c r="AE823" i="6"/>
  <c r="AH823" i="6"/>
  <c r="BR823" i="6" s="1"/>
  <c r="AD823" i="6"/>
  <c r="BN823" i="6" s="1"/>
  <c r="AG823" i="6"/>
  <c r="AF823" i="6"/>
  <c r="CZ823" i="6" s="1"/>
  <c r="K823" i="6"/>
  <c r="AU823" i="6" s="1"/>
  <c r="J823" i="6"/>
  <c r="W821" i="6"/>
  <c r="V821" i="6"/>
  <c r="X821" i="6"/>
  <c r="U821" i="6"/>
  <c r="T821" i="6"/>
  <c r="G821" i="6"/>
  <c r="E821" i="6"/>
  <c r="F821" i="6"/>
  <c r="AP821" i="6" s="1"/>
  <c r="D821" i="6"/>
  <c r="S820" i="6"/>
  <c r="P820" i="6"/>
  <c r="R820" i="6"/>
  <c r="BB820" i="6" s="1"/>
  <c r="Q820" i="6"/>
  <c r="CK820" i="6" s="1"/>
  <c r="AD819" i="6"/>
  <c r="AH819" i="6"/>
  <c r="BR819" i="6" s="1"/>
  <c r="AG819" i="6"/>
  <c r="AF819" i="6"/>
  <c r="AE819" i="6"/>
  <c r="K819" i="6"/>
  <c r="J819" i="6"/>
  <c r="AT819" i="6" s="1"/>
  <c r="U817" i="6"/>
  <c r="V817" i="6"/>
  <c r="BF817" i="6" s="1"/>
  <c r="T817" i="6"/>
  <c r="BD817" i="6" s="1"/>
  <c r="X817" i="6"/>
  <c r="BH817" i="6" s="1"/>
  <c r="W817" i="6"/>
  <c r="E817" i="6"/>
  <c r="AO817" i="6" s="1"/>
  <c r="F817" i="6"/>
  <c r="AP817" i="6" s="1"/>
  <c r="D817" i="6"/>
  <c r="G817" i="6"/>
  <c r="AL816" i="6"/>
  <c r="AI816" i="6"/>
  <c r="AK816" i="6"/>
  <c r="AJ816" i="6"/>
  <c r="BT816" i="6" s="1"/>
  <c r="P816" i="6"/>
  <c r="Q816" i="6"/>
  <c r="S816" i="6"/>
  <c r="R816" i="6"/>
  <c r="W813" i="6"/>
  <c r="BG813" i="6" s="1"/>
  <c r="T813" i="6"/>
  <c r="CN813" i="6" s="1"/>
  <c r="X813" i="6"/>
  <c r="V813" i="6"/>
  <c r="U813" i="6"/>
  <c r="D813" i="6"/>
  <c r="E813" i="6"/>
  <c r="G813" i="6"/>
  <c r="AQ813" i="6" s="1"/>
  <c r="F813" i="6"/>
  <c r="AK812" i="6"/>
  <c r="DE812" i="6" s="1"/>
  <c r="AL812" i="6"/>
  <c r="BV812" i="6" s="1"/>
  <c r="AJ812" i="6"/>
  <c r="DD812" i="6" s="1"/>
  <c r="AI812" i="6"/>
  <c r="DC812" i="6" s="1"/>
  <c r="P812" i="6"/>
  <c r="CJ812" i="6" s="1"/>
  <c r="Q812" i="6"/>
  <c r="CK812" i="6" s="1"/>
  <c r="S812" i="6"/>
  <c r="R812" i="6"/>
  <c r="S808" i="6"/>
  <c r="BC808" i="6" s="1"/>
  <c r="P808" i="6"/>
  <c r="R808" i="6"/>
  <c r="CL808" i="6" s="1"/>
  <c r="Q808" i="6"/>
  <c r="CI803" i="6"/>
  <c r="AY803" i="6"/>
  <c r="T801" i="6"/>
  <c r="X801" i="6"/>
  <c r="U801" i="6"/>
  <c r="W801" i="6"/>
  <c r="V801" i="6"/>
  <c r="G801" i="6"/>
  <c r="D801" i="6"/>
  <c r="AN801" i="6" s="1"/>
  <c r="F801" i="6"/>
  <c r="E801" i="6"/>
  <c r="Q800" i="6"/>
  <c r="R800" i="6"/>
  <c r="BB800" i="6" s="1"/>
  <c r="P800" i="6"/>
  <c r="S800" i="6"/>
  <c r="CM800" i="6" s="1"/>
  <c r="AB798" i="6"/>
  <c r="Y798" i="6"/>
  <c r="BI798" i="6" s="1"/>
  <c r="AC798" i="6"/>
  <c r="AA798" i="6"/>
  <c r="BK798" i="6" s="1"/>
  <c r="Z798" i="6"/>
  <c r="I798" i="6"/>
  <c r="CC798" i="6" s="1"/>
  <c r="H798" i="6"/>
  <c r="CB798" i="6" s="1"/>
  <c r="W797" i="6"/>
  <c r="CQ797" i="6" s="1"/>
  <c r="T797" i="6"/>
  <c r="X797" i="6"/>
  <c r="CR797" i="6" s="1"/>
  <c r="V797" i="6"/>
  <c r="U797" i="6"/>
  <c r="BE797" i="6" s="1"/>
  <c r="F797" i="6"/>
  <c r="BZ797" i="6" s="1"/>
  <c r="G797" i="6"/>
  <c r="AQ797" i="6" s="1"/>
  <c r="E797" i="6"/>
  <c r="D797" i="6"/>
  <c r="AI796" i="6"/>
  <c r="DC796" i="6" s="1"/>
  <c r="AJ796" i="6"/>
  <c r="AL796" i="6"/>
  <c r="AK796" i="6"/>
  <c r="BU796" i="6" s="1"/>
  <c r="R796" i="6"/>
  <c r="S796" i="6"/>
  <c r="CM796" i="6" s="1"/>
  <c r="Q796" i="6"/>
  <c r="P796" i="6"/>
  <c r="AY795" i="6"/>
  <c r="CI795" i="6"/>
  <c r="Z794" i="6"/>
  <c r="AA794" i="6"/>
  <c r="Y794" i="6"/>
  <c r="AC794" i="6"/>
  <c r="AB794" i="6"/>
  <c r="CV794" i="6" s="1"/>
  <c r="H794" i="6"/>
  <c r="I794" i="6"/>
  <c r="T793" i="6"/>
  <c r="X793" i="6"/>
  <c r="CR793" i="6" s="1"/>
  <c r="U793" i="6"/>
  <c r="W793" i="6"/>
  <c r="G793" i="6"/>
  <c r="CA793" i="6" s="1"/>
  <c r="D793" i="6"/>
  <c r="BX793" i="6" s="1"/>
  <c r="F793" i="6"/>
  <c r="E793" i="6"/>
  <c r="AJ792" i="6"/>
  <c r="DD792" i="6" s="1"/>
  <c r="AK792" i="6"/>
  <c r="AI792" i="6"/>
  <c r="AL792" i="6"/>
  <c r="S792" i="6"/>
  <c r="BC792" i="6" s="1"/>
  <c r="P792" i="6"/>
  <c r="CJ792" i="6" s="1"/>
  <c r="R792" i="6"/>
  <c r="Q792" i="6"/>
  <c r="Z790" i="6"/>
  <c r="CT790" i="6" s="1"/>
  <c r="AA790" i="6"/>
  <c r="Y790" i="6"/>
  <c r="AC790" i="6"/>
  <c r="CW790" i="6" s="1"/>
  <c r="AB790" i="6"/>
  <c r="BL790" i="6" s="1"/>
  <c r="H790" i="6"/>
  <c r="CB790" i="6" s="1"/>
  <c r="I790" i="6"/>
  <c r="AS790" i="6" s="1"/>
  <c r="P788" i="6"/>
  <c r="CJ788" i="6" s="1"/>
  <c r="Q788" i="6"/>
  <c r="BA788" i="6" s="1"/>
  <c r="S788" i="6"/>
  <c r="CM788" i="6" s="1"/>
  <c r="R788" i="6"/>
  <c r="AA786" i="6"/>
  <c r="AC786" i="6"/>
  <c r="Y786" i="6"/>
  <c r="AB786" i="6"/>
  <c r="Z786" i="6"/>
  <c r="H786" i="6"/>
  <c r="CB786" i="6" s="1"/>
  <c r="I786" i="6"/>
  <c r="AS786" i="6" s="1"/>
  <c r="U785" i="6"/>
  <c r="X785" i="6"/>
  <c r="T785" i="6"/>
  <c r="W785" i="6"/>
  <c r="BG785" i="6" s="1"/>
  <c r="V785" i="6"/>
  <c r="D785" i="6"/>
  <c r="E785" i="6"/>
  <c r="BY785" i="6" s="1"/>
  <c r="F785" i="6"/>
  <c r="AP785" i="6" s="1"/>
  <c r="G785" i="6"/>
  <c r="CA785" i="6" s="1"/>
  <c r="AK784" i="6"/>
  <c r="AJ784" i="6"/>
  <c r="AL784" i="6"/>
  <c r="DF784" i="6" s="1"/>
  <c r="AI784" i="6"/>
  <c r="P784" i="6"/>
  <c r="CJ784" i="6" s="1"/>
  <c r="S784" i="6"/>
  <c r="BC784" i="6" s="1"/>
  <c r="R784" i="6"/>
  <c r="Q784" i="6"/>
  <c r="CG781" i="6"/>
  <c r="AW781" i="6"/>
  <c r="R780" i="6"/>
  <c r="S780" i="6"/>
  <c r="Q780" i="6"/>
  <c r="P780" i="6"/>
  <c r="Z778" i="6"/>
  <c r="AA778" i="6"/>
  <c r="AB778" i="6"/>
  <c r="Y778" i="6"/>
  <c r="BI778" i="6" s="1"/>
  <c r="AC778" i="6"/>
  <c r="BM778" i="6" s="1"/>
  <c r="H778" i="6"/>
  <c r="AR778" i="6" s="1"/>
  <c r="I778" i="6"/>
  <c r="T777" i="6"/>
  <c r="X777" i="6"/>
  <c r="CR777" i="6" s="1"/>
  <c r="W777" i="6"/>
  <c r="V777" i="6"/>
  <c r="U777" i="6"/>
  <c r="CO777" i="6" s="1"/>
  <c r="Q776" i="6"/>
  <c r="P776" i="6"/>
  <c r="AZ776" i="6" s="1"/>
  <c r="R776" i="6"/>
  <c r="S776" i="6"/>
  <c r="CM776" i="6" s="1"/>
  <c r="AB774" i="6"/>
  <c r="AC774" i="6"/>
  <c r="Y774" i="6"/>
  <c r="CS774" i="6" s="1"/>
  <c r="AA774" i="6"/>
  <c r="Z774" i="6"/>
  <c r="CT774" i="6" s="1"/>
  <c r="I774" i="6"/>
  <c r="H774" i="6"/>
  <c r="W773" i="6"/>
  <c r="BG773" i="6" s="1"/>
  <c r="U773" i="6"/>
  <c r="V773" i="6"/>
  <c r="T773" i="6"/>
  <c r="X773" i="6"/>
  <c r="CR773" i="6" s="1"/>
  <c r="F773" i="6"/>
  <c r="BZ773" i="6" s="1"/>
  <c r="D773" i="6"/>
  <c r="G773" i="6"/>
  <c r="E773" i="6"/>
  <c r="R772" i="6"/>
  <c r="Q772" i="6"/>
  <c r="BA772" i="6" s="1"/>
  <c r="S772" i="6"/>
  <c r="P772" i="6"/>
  <c r="AJ768" i="6"/>
  <c r="AI768" i="6"/>
  <c r="AK768" i="6"/>
  <c r="AL768" i="6"/>
  <c r="BV768" i="6" s="1"/>
  <c r="S768" i="6"/>
  <c r="Q768" i="6"/>
  <c r="R768" i="6"/>
  <c r="P768" i="6"/>
  <c r="CJ768" i="6" s="1"/>
  <c r="AD767" i="6"/>
  <c r="AH767" i="6"/>
  <c r="AE767" i="6"/>
  <c r="BO767" i="6" s="1"/>
  <c r="AF767" i="6"/>
  <c r="BP767" i="6" s="1"/>
  <c r="AG767" i="6"/>
  <c r="K767" i="6"/>
  <c r="J767" i="6"/>
  <c r="Z766" i="6"/>
  <c r="CT766" i="6" s="1"/>
  <c r="Y766" i="6"/>
  <c r="BI766" i="6" s="1"/>
  <c r="AA766" i="6"/>
  <c r="AC766" i="6"/>
  <c r="AB766" i="6"/>
  <c r="CV766" i="6" s="1"/>
  <c r="V765" i="6"/>
  <c r="BF765" i="6" s="1"/>
  <c r="W765" i="6"/>
  <c r="BG765" i="6" s="1"/>
  <c r="X765" i="6"/>
  <c r="U765" i="6"/>
  <c r="T765" i="6"/>
  <c r="BD765" i="6" s="1"/>
  <c r="E765" i="6"/>
  <c r="D765" i="6"/>
  <c r="BX765" i="6" s="1"/>
  <c r="F765" i="6"/>
  <c r="G765" i="6"/>
  <c r="AQ765" i="6" s="1"/>
  <c r="R764" i="6"/>
  <c r="BB764" i="6" s="1"/>
  <c r="S764" i="6"/>
  <c r="Q764" i="6"/>
  <c r="BA764" i="6" s="1"/>
  <c r="P764" i="6"/>
  <c r="CJ764" i="6" s="1"/>
  <c r="U757" i="6"/>
  <c r="X757" i="6"/>
  <c r="T757" i="6"/>
  <c r="BD757" i="6" s="1"/>
  <c r="W757" i="6"/>
  <c r="CQ757" i="6" s="1"/>
  <c r="V757" i="6"/>
  <c r="D757" i="6"/>
  <c r="E757" i="6"/>
  <c r="AO757" i="6" s="1"/>
  <c r="F757" i="6"/>
  <c r="BZ757" i="6" s="1"/>
  <c r="G757" i="6"/>
  <c r="P756" i="6"/>
  <c r="CJ756" i="6" s="1"/>
  <c r="S756" i="6"/>
  <c r="Q756" i="6"/>
  <c r="CK756" i="6" s="1"/>
  <c r="R756" i="6"/>
  <c r="BB756" i="6" s="1"/>
  <c r="J755" i="6"/>
  <c r="K755" i="6"/>
  <c r="CE755" i="6" s="1"/>
  <c r="CG753" i="6"/>
  <c r="AW753" i="6"/>
  <c r="S752" i="6"/>
  <c r="P752" i="6"/>
  <c r="CJ752" i="6" s="1"/>
  <c r="Q752" i="6"/>
  <c r="CK752" i="6" s="1"/>
  <c r="R752" i="6"/>
  <c r="BB752" i="6" s="1"/>
  <c r="AA750" i="6"/>
  <c r="Y750" i="6"/>
  <c r="BI750" i="6" s="1"/>
  <c r="Z750" i="6"/>
  <c r="BJ750" i="6" s="1"/>
  <c r="AB750" i="6"/>
  <c r="BL750" i="6" s="1"/>
  <c r="AC750" i="6"/>
  <c r="V749" i="6"/>
  <c r="BF749" i="6" s="1"/>
  <c r="T749" i="6"/>
  <c r="BD749" i="6" s="1"/>
  <c r="X749" i="6"/>
  <c r="W749" i="6"/>
  <c r="U749" i="6"/>
  <c r="CO749" i="6" s="1"/>
  <c r="E749" i="6"/>
  <c r="G749" i="6"/>
  <c r="D749" i="6"/>
  <c r="AN749" i="6" s="1"/>
  <c r="F749" i="6"/>
  <c r="AF747" i="6"/>
  <c r="CZ747" i="6" s="1"/>
  <c r="AH747" i="6"/>
  <c r="DB747" i="6" s="1"/>
  <c r="AG747" i="6"/>
  <c r="BQ747" i="6" s="1"/>
  <c r="AE747" i="6"/>
  <c r="AD747" i="6"/>
  <c r="J747" i="6"/>
  <c r="K747" i="6"/>
  <c r="CE747" i="6" s="1"/>
  <c r="AB746" i="6"/>
  <c r="Y746" i="6"/>
  <c r="AC746" i="6"/>
  <c r="AA746" i="6"/>
  <c r="Z746" i="6"/>
  <c r="CT746" i="6" s="1"/>
  <c r="I742" i="6"/>
  <c r="AS742" i="6" s="1"/>
  <c r="H742" i="6"/>
  <c r="CB742" i="6" s="1"/>
  <c r="U741" i="6"/>
  <c r="V741" i="6"/>
  <c r="T741" i="6"/>
  <c r="BD741" i="6" s="1"/>
  <c r="X741" i="6"/>
  <c r="CR741" i="6" s="1"/>
  <c r="W741" i="6"/>
  <c r="R740" i="6"/>
  <c r="BB740" i="6" s="1"/>
  <c r="S740" i="6"/>
  <c r="CM740" i="6" s="1"/>
  <c r="Q740" i="6"/>
  <c r="P740" i="6"/>
  <c r="AG739" i="6"/>
  <c r="BQ739" i="6" s="1"/>
  <c r="AE739" i="6"/>
  <c r="AD739" i="6"/>
  <c r="AH739" i="6"/>
  <c r="AF739" i="6"/>
  <c r="CZ739" i="6" s="1"/>
  <c r="K739" i="6"/>
  <c r="AU739" i="6" s="1"/>
  <c r="J739" i="6"/>
  <c r="AT739" i="6" s="1"/>
  <c r="AA738" i="6"/>
  <c r="AB738" i="6"/>
  <c r="CV738" i="6" s="1"/>
  <c r="Z738" i="6"/>
  <c r="BJ738" i="6" s="1"/>
  <c r="H738" i="6"/>
  <c r="CB738" i="6" s="1"/>
  <c r="I738" i="6"/>
  <c r="CG737" i="6"/>
  <c r="AW737" i="6"/>
  <c r="AK736" i="6"/>
  <c r="AJ736" i="6"/>
  <c r="AL736" i="6"/>
  <c r="BV736" i="6" s="1"/>
  <c r="AI736" i="6"/>
  <c r="S736" i="6"/>
  <c r="Q736" i="6"/>
  <c r="BA736" i="6" s="1"/>
  <c r="P736" i="6"/>
  <c r="CJ736" i="6" s="1"/>
  <c r="R736" i="6"/>
  <c r="AG735" i="6"/>
  <c r="BQ735" i="6" s="1"/>
  <c r="AF735" i="6"/>
  <c r="AE735" i="6"/>
  <c r="BO735" i="6" s="1"/>
  <c r="K735" i="6"/>
  <c r="CE735" i="6" s="1"/>
  <c r="J735" i="6"/>
  <c r="AB734" i="6"/>
  <c r="AA734" i="6"/>
  <c r="Z734" i="6"/>
  <c r="BJ734" i="6" s="1"/>
  <c r="Y734" i="6"/>
  <c r="BI734" i="6" s="1"/>
  <c r="AC734" i="6"/>
  <c r="I734" i="6"/>
  <c r="CC734" i="6" s="1"/>
  <c r="H734" i="6"/>
  <c r="CB734" i="6" s="1"/>
  <c r="AL732" i="6"/>
  <c r="AJ732" i="6"/>
  <c r="BT732" i="6" s="1"/>
  <c r="AK732" i="6"/>
  <c r="DE732" i="6" s="1"/>
  <c r="AI732" i="6"/>
  <c r="Q732" i="6"/>
  <c r="CK732" i="6" s="1"/>
  <c r="S732" i="6"/>
  <c r="R732" i="6"/>
  <c r="BB732" i="6" s="1"/>
  <c r="P732" i="6"/>
  <c r="AF731" i="6"/>
  <c r="AG731" i="6"/>
  <c r="AE731" i="6"/>
  <c r="BO731" i="6" s="1"/>
  <c r="AH731" i="6"/>
  <c r="DB731" i="6" s="1"/>
  <c r="AD731" i="6"/>
  <c r="K731" i="6"/>
  <c r="J731" i="6"/>
  <c r="AT731" i="6" s="1"/>
  <c r="U729" i="6"/>
  <c r="V729" i="6"/>
  <c r="BF729" i="6" s="1"/>
  <c r="X729" i="6"/>
  <c r="W729" i="6"/>
  <c r="T729" i="6"/>
  <c r="P728" i="6"/>
  <c r="AZ728" i="6" s="1"/>
  <c r="S728" i="6"/>
  <c r="BC728" i="6" s="1"/>
  <c r="R728" i="6"/>
  <c r="BB728" i="6" s="1"/>
  <c r="Q728" i="6"/>
  <c r="AJ724" i="6"/>
  <c r="AI724" i="6"/>
  <c r="AL724" i="6"/>
  <c r="BV724" i="6" s="1"/>
  <c r="AK724" i="6"/>
  <c r="S724" i="6"/>
  <c r="Q724" i="6"/>
  <c r="R724" i="6"/>
  <c r="CL724" i="6" s="1"/>
  <c r="P724" i="6"/>
  <c r="AZ724" i="6" s="1"/>
  <c r="Z722" i="6"/>
  <c r="AC722" i="6"/>
  <c r="AA722" i="6"/>
  <c r="BK722" i="6" s="1"/>
  <c r="AB722" i="6"/>
  <c r="Y722" i="6"/>
  <c r="I722" i="6"/>
  <c r="H722" i="6"/>
  <c r="AK720" i="6"/>
  <c r="AI720" i="6"/>
  <c r="AJ720" i="6"/>
  <c r="DD720" i="6" s="1"/>
  <c r="AL720" i="6"/>
  <c r="BV720" i="6" s="1"/>
  <c r="S720" i="6"/>
  <c r="P720" i="6"/>
  <c r="R720" i="6"/>
  <c r="Q720" i="6"/>
  <c r="BA720" i="6" s="1"/>
  <c r="K715" i="6"/>
  <c r="CE715" i="6" s="1"/>
  <c r="J715" i="6"/>
  <c r="AK712" i="6"/>
  <c r="AJ712" i="6"/>
  <c r="DD712" i="6" s="1"/>
  <c r="AL712" i="6"/>
  <c r="BV712" i="6" s="1"/>
  <c r="AI712" i="6"/>
  <c r="DC712" i="6" s="1"/>
  <c r="S712" i="6"/>
  <c r="Q712" i="6"/>
  <c r="BA712" i="6" s="1"/>
  <c r="P712" i="6"/>
  <c r="R712" i="6"/>
  <c r="AD711" i="6"/>
  <c r="AE711" i="6"/>
  <c r="AF711" i="6"/>
  <c r="AG711" i="6"/>
  <c r="BQ711" i="6" s="1"/>
  <c r="K711" i="6"/>
  <c r="J711" i="6"/>
  <c r="P708" i="6"/>
  <c r="CJ708" i="6" s="1"/>
  <c r="Q708" i="6"/>
  <c r="R708" i="6"/>
  <c r="S708" i="6"/>
  <c r="S704" i="6"/>
  <c r="P704" i="6"/>
  <c r="CJ704" i="6" s="1"/>
  <c r="Q704" i="6"/>
  <c r="BA704" i="6" s="1"/>
  <c r="R704" i="6"/>
  <c r="CL704" i="6" s="1"/>
  <c r="R700" i="6"/>
  <c r="Q700" i="6"/>
  <c r="S700" i="6"/>
  <c r="P700" i="6"/>
  <c r="CJ700" i="6" s="1"/>
  <c r="AA698" i="6"/>
  <c r="Y698" i="6"/>
  <c r="AB698" i="6"/>
  <c r="AC698" i="6"/>
  <c r="Z698" i="6"/>
  <c r="V697" i="6"/>
  <c r="BF697" i="6" s="1"/>
  <c r="W697" i="6"/>
  <c r="BG697" i="6" s="1"/>
  <c r="X697" i="6"/>
  <c r="CR697" i="6" s="1"/>
  <c r="U697" i="6"/>
  <c r="T697" i="6"/>
  <c r="AK696" i="6"/>
  <c r="AJ696" i="6"/>
  <c r="DD696" i="6" s="1"/>
  <c r="AI696" i="6"/>
  <c r="DC696" i="6" s="1"/>
  <c r="AL696" i="6"/>
  <c r="DF696" i="6" s="1"/>
  <c r="P696" i="6"/>
  <c r="S696" i="6"/>
  <c r="Q696" i="6"/>
  <c r="BA696" i="6" s="1"/>
  <c r="R696" i="6"/>
  <c r="U693" i="6"/>
  <c r="V693" i="6"/>
  <c r="CP693" i="6" s="1"/>
  <c r="T693" i="6"/>
  <c r="W693" i="6"/>
  <c r="X693" i="6"/>
  <c r="E693" i="6"/>
  <c r="D693" i="6"/>
  <c r="G693" i="6"/>
  <c r="F693" i="6"/>
  <c r="AI692" i="6"/>
  <c r="AL692" i="6"/>
  <c r="DF692" i="6" s="1"/>
  <c r="AK692" i="6"/>
  <c r="BU692" i="6" s="1"/>
  <c r="AJ692" i="6"/>
  <c r="U689" i="6"/>
  <c r="CO689" i="6" s="1"/>
  <c r="V689" i="6"/>
  <c r="T689" i="6"/>
  <c r="W689" i="6"/>
  <c r="BG689" i="6" s="1"/>
  <c r="X689" i="6"/>
  <c r="AL688" i="6"/>
  <c r="AJ688" i="6"/>
  <c r="DD688" i="6" s="1"/>
  <c r="AK688" i="6"/>
  <c r="AI688" i="6"/>
  <c r="P688" i="6"/>
  <c r="R688" i="6"/>
  <c r="CL688" i="6" s="1"/>
  <c r="S688" i="6"/>
  <c r="Q688" i="6"/>
  <c r="BA688" i="6" s="1"/>
  <c r="AE687" i="6"/>
  <c r="BO687" i="6" s="1"/>
  <c r="AF687" i="6"/>
  <c r="BP687" i="6" s="1"/>
  <c r="AD687" i="6"/>
  <c r="AG687" i="6"/>
  <c r="BQ687" i="6" s="1"/>
  <c r="AH687" i="6"/>
  <c r="Y686" i="6"/>
  <c r="AB686" i="6"/>
  <c r="Z686" i="6"/>
  <c r="AA686" i="6"/>
  <c r="CU686" i="6" s="1"/>
  <c r="H686" i="6"/>
  <c r="AR686" i="6" s="1"/>
  <c r="I686" i="6"/>
  <c r="S684" i="6"/>
  <c r="P684" i="6"/>
  <c r="CJ684" i="6" s="1"/>
  <c r="R684" i="6"/>
  <c r="Q684" i="6"/>
  <c r="AG679" i="6"/>
  <c r="DA679" i="6" s="1"/>
  <c r="AD679" i="6"/>
  <c r="AF679" i="6"/>
  <c r="BP679" i="6" s="1"/>
  <c r="AE679" i="6"/>
  <c r="CY679" i="6" s="1"/>
  <c r="AH679" i="6"/>
  <c r="J679" i="6"/>
  <c r="K679" i="6"/>
  <c r="V677" i="6"/>
  <c r="T677" i="6"/>
  <c r="W677" i="6"/>
  <c r="U677" i="6"/>
  <c r="X677" i="6"/>
  <c r="AI676" i="6"/>
  <c r="AK676" i="6"/>
  <c r="BU676" i="6" s="1"/>
  <c r="AJ676" i="6"/>
  <c r="AL676" i="6"/>
  <c r="R676" i="6"/>
  <c r="P676" i="6"/>
  <c r="CJ676" i="6" s="1"/>
  <c r="S676" i="6"/>
  <c r="Q676" i="6"/>
  <c r="Z674" i="6"/>
  <c r="CT674" i="6" s="1"/>
  <c r="AC674" i="6"/>
  <c r="Y674" i="6"/>
  <c r="AA674" i="6"/>
  <c r="AB674" i="6"/>
  <c r="H674" i="6"/>
  <c r="I674" i="6"/>
  <c r="P672" i="6"/>
  <c r="Q672" i="6"/>
  <c r="BA672" i="6" s="1"/>
  <c r="S672" i="6"/>
  <c r="R672" i="6"/>
  <c r="AJ668" i="6"/>
  <c r="AK668" i="6"/>
  <c r="BU668" i="6" s="1"/>
  <c r="AI668" i="6"/>
  <c r="AL668" i="6"/>
  <c r="BV668" i="6" s="1"/>
  <c r="R668" i="6"/>
  <c r="Q668" i="6"/>
  <c r="CK668" i="6" s="1"/>
  <c r="P668" i="6"/>
  <c r="CJ668" i="6" s="1"/>
  <c r="S668" i="6"/>
  <c r="AB666" i="6"/>
  <c r="AA666" i="6"/>
  <c r="BK666" i="6" s="1"/>
  <c r="Z666" i="6"/>
  <c r="CT666" i="6" s="1"/>
  <c r="Y666" i="6"/>
  <c r="I666" i="6"/>
  <c r="H666" i="6"/>
  <c r="CB666" i="6" s="1"/>
  <c r="V665" i="6"/>
  <c r="X665" i="6"/>
  <c r="T665" i="6"/>
  <c r="F665" i="6"/>
  <c r="BZ665" i="6" s="1"/>
  <c r="D665" i="6"/>
  <c r="E665" i="6"/>
  <c r="AO665" i="6" s="1"/>
  <c r="G665" i="6"/>
  <c r="AQ665" i="6" s="1"/>
  <c r="Q664" i="6"/>
  <c r="BA664" i="6" s="1"/>
  <c r="R664" i="6"/>
  <c r="S664" i="6"/>
  <c r="Z662" i="6"/>
  <c r="AC662" i="6"/>
  <c r="Y662" i="6"/>
  <c r="BI662" i="6" s="1"/>
  <c r="AB662" i="6"/>
  <c r="BL662" i="6" s="1"/>
  <c r="H662" i="6"/>
  <c r="I662" i="6"/>
  <c r="P660" i="6"/>
  <c r="CJ660" i="6" s="1"/>
  <c r="S660" i="6"/>
  <c r="R660" i="6"/>
  <c r="Z658" i="6"/>
  <c r="AB658" i="6"/>
  <c r="CG657" i="6"/>
  <c r="AW657" i="6"/>
  <c r="AK656" i="6"/>
  <c r="BU656" i="6" s="1"/>
  <c r="AI656" i="6"/>
  <c r="AJ656" i="6"/>
  <c r="AL656" i="6"/>
  <c r="S656" i="6"/>
  <c r="P656" i="6"/>
  <c r="CJ656" i="6" s="1"/>
  <c r="R656" i="6"/>
  <c r="BB656" i="6" s="1"/>
  <c r="Q656" i="6"/>
  <c r="AE655" i="6"/>
  <c r="CY655" i="6" s="1"/>
  <c r="AF655" i="6"/>
  <c r="AG655" i="6"/>
  <c r="AH655" i="6"/>
  <c r="K655" i="6"/>
  <c r="AU655" i="6" s="1"/>
  <c r="J655" i="6"/>
  <c r="U653" i="6"/>
  <c r="V653" i="6"/>
  <c r="W653" i="6"/>
  <c r="CQ653" i="6" s="1"/>
  <c r="X653" i="6"/>
  <c r="BH653" i="6" s="1"/>
  <c r="D653" i="6"/>
  <c r="E653" i="6"/>
  <c r="G653" i="6"/>
  <c r="P652" i="6"/>
  <c r="AZ652" i="6" s="1"/>
  <c r="Q652" i="6"/>
  <c r="CK652" i="6" s="1"/>
  <c r="R652" i="6"/>
  <c r="AA650" i="6"/>
  <c r="AB650" i="6"/>
  <c r="R648" i="6"/>
  <c r="S648" i="6"/>
  <c r="Q648" i="6"/>
  <c r="CK648" i="6" s="1"/>
  <c r="AG647" i="6"/>
  <c r="AE647" i="6"/>
  <c r="CY647" i="6" s="1"/>
  <c r="AF647" i="6"/>
  <c r="AD647" i="6"/>
  <c r="J647" i="6"/>
  <c r="K647" i="6"/>
  <c r="AL644" i="6"/>
  <c r="AJ644" i="6"/>
  <c r="AK644" i="6"/>
  <c r="BU644" i="6" s="1"/>
  <c r="P644" i="6"/>
  <c r="R644" i="6"/>
  <c r="S644" i="6"/>
  <c r="AB642" i="6"/>
  <c r="AA642" i="6"/>
  <c r="Z642" i="6"/>
  <c r="I642" i="6"/>
  <c r="AS642" i="6" s="1"/>
  <c r="H642" i="6"/>
  <c r="AR642" i="6" s="1"/>
  <c r="V641" i="6"/>
  <c r="W641" i="6"/>
  <c r="U641" i="6"/>
  <c r="X641" i="6"/>
  <c r="BH641" i="6" s="1"/>
  <c r="F641" i="6"/>
  <c r="AP641" i="6" s="1"/>
  <c r="D641" i="6"/>
  <c r="E641" i="6"/>
  <c r="R640" i="6"/>
  <c r="Q640" i="6"/>
  <c r="CK640" i="6" s="1"/>
  <c r="S640" i="6"/>
  <c r="AB638" i="6"/>
  <c r="CV638" i="6" s="1"/>
  <c r="AA638" i="6"/>
  <c r="Y638" i="6"/>
  <c r="AC638" i="6"/>
  <c r="H638" i="6"/>
  <c r="I638" i="6"/>
  <c r="W637" i="6"/>
  <c r="BG637" i="6" s="1"/>
  <c r="U637" i="6"/>
  <c r="T637" i="6"/>
  <c r="V637" i="6"/>
  <c r="G637" i="6"/>
  <c r="CA637" i="6" s="1"/>
  <c r="E637" i="6"/>
  <c r="D637" i="6"/>
  <c r="CF632" i="6"/>
  <c r="AV632" i="6"/>
  <c r="AA630" i="6"/>
  <c r="AC630" i="6"/>
  <c r="Y630" i="6"/>
  <c r="BI630" i="6" s="1"/>
  <c r="AB630" i="6"/>
  <c r="BL630" i="6" s="1"/>
  <c r="Z626" i="6"/>
  <c r="AC626" i="6"/>
  <c r="AB626" i="6"/>
  <c r="CV626" i="6" s="1"/>
  <c r="Y626" i="6"/>
  <c r="H626" i="6"/>
  <c r="I626" i="6"/>
  <c r="U625" i="6"/>
  <c r="T625" i="6"/>
  <c r="V625" i="6"/>
  <c r="W625" i="6"/>
  <c r="CQ625" i="6" s="1"/>
  <c r="D625" i="6"/>
  <c r="F625" i="6"/>
  <c r="G625" i="6"/>
  <c r="AG623" i="6"/>
  <c r="DA623" i="6" s="1"/>
  <c r="AF623" i="6"/>
  <c r="BP623" i="6" s="1"/>
  <c r="K623" i="6"/>
  <c r="J623" i="6"/>
  <c r="AA622" i="6"/>
  <c r="BK622" i="6" s="1"/>
  <c r="AB622" i="6"/>
  <c r="Y622" i="6"/>
  <c r="AC622" i="6"/>
  <c r="I622" i="6"/>
  <c r="H622" i="6"/>
  <c r="Q620" i="6"/>
  <c r="R620" i="6"/>
  <c r="P620" i="6"/>
  <c r="CJ620" i="6" s="1"/>
  <c r="W617" i="6"/>
  <c r="U617" i="6"/>
  <c r="CO617" i="6" s="1"/>
  <c r="X617" i="6"/>
  <c r="V617" i="6"/>
  <c r="BF617" i="6" s="1"/>
  <c r="D322" i="3"/>
  <c r="D320" i="3"/>
  <c r="D318" i="3"/>
  <c r="D317" i="3"/>
  <c r="BC152" i="6"/>
  <c r="CM152" i="6"/>
  <c r="D146" i="3"/>
  <c r="AN145" i="6"/>
  <c r="BX145" i="6"/>
  <c r="CA141" i="6"/>
  <c r="AQ141" i="6"/>
  <c r="AY51" i="6"/>
  <c r="CI51" i="6"/>
  <c r="AI32" i="6"/>
  <c r="AL32" i="6"/>
  <c r="BV32" i="6" s="1"/>
  <c r="J31" i="6"/>
  <c r="K31" i="6"/>
  <c r="AU31" i="6" s="1"/>
  <c r="D28" i="3"/>
  <c r="AY27" i="6"/>
  <c r="CI27" i="6"/>
  <c r="AH23" i="6"/>
  <c r="DB23" i="6" s="1"/>
  <c r="AD23" i="6"/>
  <c r="CX23" i="6" s="1"/>
  <c r="AE23" i="6"/>
  <c r="BO23" i="6" s="1"/>
  <c r="AW21" i="6"/>
  <c r="CG21" i="6"/>
  <c r="D20" i="3"/>
  <c r="AK20" i="6"/>
  <c r="AL20" i="6"/>
  <c r="AJ20" i="6"/>
  <c r="AX18" i="6"/>
  <c r="CH18" i="6"/>
  <c r="AG15" i="6"/>
  <c r="AD15" i="6"/>
  <c r="BN15" i="6" s="1"/>
  <c r="AE15" i="6"/>
  <c r="BO15" i="6" s="1"/>
  <c r="AA14" i="6"/>
  <c r="AB14" i="6"/>
  <c r="Y14" i="6"/>
  <c r="Z14" i="6"/>
  <c r="BJ14" i="6" s="1"/>
  <c r="CG13" i="6"/>
  <c r="AW13" i="6"/>
  <c r="AH11" i="6"/>
  <c r="AD11" i="6"/>
  <c r="CX11" i="6" s="1"/>
  <c r="AF11" i="6"/>
  <c r="U9" i="6"/>
  <c r="X9" i="6"/>
  <c r="BH9" i="6" s="1"/>
  <c r="T9" i="6"/>
  <c r="W9" i="6"/>
  <c r="AK8" i="6"/>
  <c r="AJ8" i="6"/>
  <c r="AL8" i="6"/>
  <c r="AI8" i="6"/>
  <c r="R8" i="6"/>
  <c r="S8" i="6"/>
  <c r="BC8" i="6" s="1"/>
  <c r="P8" i="6"/>
  <c r="CJ8" i="6" s="1"/>
  <c r="AE7" i="6"/>
  <c r="AF7" i="6"/>
  <c r="BP7" i="6" s="1"/>
  <c r="AG7" i="6"/>
  <c r="J7" i="6"/>
  <c r="CD7" i="6" s="1"/>
  <c r="K7" i="6"/>
  <c r="CH10" i="6"/>
  <c r="AI16" i="6"/>
  <c r="BS16" i="6" s="1"/>
  <c r="CH14" i="6"/>
  <c r="V9" i="6"/>
  <c r="R12" i="6"/>
  <c r="AC14" i="6"/>
  <c r="BM14" i="6" s="1"/>
  <c r="AJ24" i="6"/>
  <c r="AV28" i="6"/>
  <c r="C18" i="3"/>
  <c r="AJ16" i="6"/>
  <c r="BL138" i="6"/>
  <c r="DC136" i="6"/>
  <c r="AW857" i="6"/>
  <c r="W989" i="6"/>
  <c r="CQ989" i="6" s="1"/>
  <c r="J983" i="6"/>
  <c r="AH971" i="6"/>
  <c r="J879" i="6"/>
  <c r="AT879" i="6" s="1"/>
  <c r="AY878" i="6"/>
  <c r="CI878" i="6"/>
  <c r="AF847" i="6"/>
  <c r="CS765" i="6"/>
  <c r="BI765" i="6"/>
  <c r="BM666" i="6"/>
  <c r="CW666" i="6"/>
  <c r="T997" i="6"/>
  <c r="X997" i="6"/>
  <c r="U997" i="6"/>
  <c r="W997" i="6"/>
  <c r="CQ997" i="6" s="1"/>
  <c r="AL996" i="6"/>
  <c r="AI996" i="6"/>
  <c r="AK996" i="6"/>
  <c r="AJ996" i="6"/>
  <c r="S996" i="6"/>
  <c r="P996" i="6"/>
  <c r="R996" i="6"/>
  <c r="BB996" i="6" s="1"/>
  <c r="Q996" i="6"/>
  <c r="CK996" i="6" s="1"/>
  <c r="S992" i="6"/>
  <c r="CM992" i="6" s="1"/>
  <c r="P992" i="6"/>
  <c r="R992" i="6"/>
  <c r="CL992" i="6" s="1"/>
  <c r="Q992" i="6"/>
  <c r="K991" i="6"/>
  <c r="AU991" i="6" s="1"/>
  <c r="J991" i="6"/>
  <c r="Z990" i="6"/>
  <c r="AA990" i="6"/>
  <c r="Y990" i="6"/>
  <c r="BI990" i="6" s="1"/>
  <c r="AC990" i="6"/>
  <c r="AB990" i="6"/>
  <c r="CV990" i="6" s="1"/>
  <c r="AI988" i="6"/>
  <c r="DC988" i="6" s="1"/>
  <c r="AJ988" i="6"/>
  <c r="AL988" i="6"/>
  <c r="AK988" i="6"/>
  <c r="BU988" i="6" s="1"/>
  <c r="CG985" i="6"/>
  <c r="AW985" i="6"/>
  <c r="AX982" i="6"/>
  <c r="CH982" i="6"/>
  <c r="H982" i="6"/>
  <c r="I982" i="6"/>
  <c r="E981" i="6"/>
  <c r="F981" i="6"/>
  <c r="BZ981" i="6" s="1"/>
  <c r="D981" i="6"/>
  <c r="J979" i="6"/>
  <c r="AT979" i="6" s="1"/>
  <c r="K979" i="6"/>
  <c r="Y978" i="6"/>
  <c r="BI978" i="6" s="1"/>
  <c r="AC978" i="6"/>
  <c r="Z978" i="6"/>
  <c r="AB978" i="6"/>
  <c r="AA978" i="6"/>
  <c r="K975" i="6"/>
  <c r="J975" i="6"/>
  <c r="AT975" i="6" s="1"/>
  <c r="Z974" i="6"/>
  <c r="AA974" i="6"/>
  <c r="CU974" i="6" s="1"/>
  <c r="Y974" i="6"/>
  <c r="AC974" i="6"/>
  <c r="CW974" i="6" s="1"/>
  <c r="H974" i="6"/>
  <c r="I974" i="6"/>
  <c r="K971" i="6"/>
  <c r="AU971" i="6" s="1"/>
  <c r="J971" i="6"/>
  <c r="Z970" i="6"/>
  <c r="AA970" i="6"/>
  <c r="Y970" i="6"/>
  <c r="CS970" i="6" s="1"/>
  <c r="AC970" i="6"/>
  <c r="AB970" i="6"/>
  <c r="H970" i="6"/>
  <c r="CB970" i="6" s="1"/>
  <c r="I970" i="6"/>
  <c r="S968" i="6"/>
  <c r="CM968" i="6" s="1"/>
  <c r="P968" i="6"/>
  <c r="R968" i="6"/>
  <c r="BB968" i="6" s="1"/>
  <c r="I966" i="6"/>
  <c r="H966" i="6"/>
  <c r="AW965" i="6"/>
  <c r="CG965" i="6"/>
  <c r="F965" i="6"/>
  <c r="G965" i="6"/>
  <c r="E965" i="6"/>
  <c r="D965" i="6"/>
  <c r="AV964" i="6"/>
  <c r="CF964" i="6"/>
  <c r="AF963" i="6"/>
  <c r="AG963" i="6"/>
  <c r="AE963" i="6"/>
  <c r="BO963" i="6" s="1"/>
  <c r="AH963" i="6"/>
  <c r="AD963" i="6"/>
  <c r="Z962" i="6"/>
  <c r="AA962" i="6"/>
  <c r="Y962" i="6"/>
  <c r="AC962" i="6"/>
  <c r="CW962" i="6" s="1"/>
  <c r="AB962" i="6"/>
  <c r="BL962" i="6" s="1"/>
  <c r="T961" i="6"/>
  <c r="CN961" i="6" s="1"/>
  <c r="X961" i="6"/>
  <c r="U961" i="6"/>
  <c r="W961" i="6"/>
  <c r="BG961" i="6" s="1"/>
  <c r="V961" i="6"/>
  <c r="R960" i="6"/>
  <c r="S960" i="6"/>
  <c r="BC960" i="6" s="1"/>
  <c r="Q960" i="6"/>
  <c r="P960" i="6"/>
  <c r="AD955" i="6"/>
  <c r="AH955" i="6"/>
  <c r="AE955" i="6"/>
  <c r="BO955" i="6" s="1"/>
  <c r="AG955" i="6"/>
  <c r="AF955" i="6"/>
  <c r="CZ955" i="6" s="1"/>
  <c r="J955" i="6"/>
  <c r="AT955" i="6" s="1"/>
  <c r="K955" i="6"/>
  <c r="CE955" i="6" s="1"/>
  <c r="Z954" i="6"/>
  <c r="AA954" i="6"/>
  <c r="Y954" i="6"/>
  <c r="AC954" i="6"/>
  <c r="BM954" i="6" s="1"/>
  <c r="AB954" i="6"/>
  <c r="Q952" i="6"/>
  <c r="CK952" i="6" s="1"/>
  <c r="R952" i="6"/>
  <c r="P952" i="6"/>
  <c r="AE951" i="6"/>
  <c r="AF951" i="6"/>
  <c r="AD951" i="6"/>
  <c r="CX951" i="6" s="1"/>
  <c r="AH951" i="6"/>
  <c r="DB951" i="6" s="1"/>
  <c r="AG951" i="6"/>
  <c r="BQ951" i="6" s="1"/>
  <c r="U949" i="6"/>
  <c r="V949" i="6"/>
  <c r="T949" i="6"/>
  <c r="CN949" i="6" s="1"/>
  <c r="X949" i="6"/>
  <c r="BH949" i="6" s="1"/>
  <c r="G949" i="6"/>
  <c r="D949" i="6"/>
  <c r="F949" i="6"/>
  <c r="E949" i="6"/>
  <c r="Q948" i="6"/>
  <c r="R948" i="6"/>
  <c r="P948" i="6"/>
  <c r="S948" i="6"/>
  <c r="AG947" i="6"/>
  <c r="AD947" i="6"/>
  <c r="AH947" i="6"/>
  <c r="DB947" i="6" s="1"/>
  <c r="AF947" i="6"/>
  <c r="K947" i="6"/>
  <c r="J947" i="6"/>
  <c r="AB946" i="6"/>
  <c r="BL946" i="6" s="1"/>
  <c r="Y946" i="6"/>
  <c r="AC946" i="6"/>
  <c r="AA946" i="6"/>
  <c r="Z946" i="6"/>
  <c r="H946" i="6"/>
  <c r="I946" i="6"/>
  <c r="V945" i="6"/>
  <c r="CP945" i="6" s="1"/>
  <c r="W945" i="6"/>
  <c r="BG945" i="6" s="1"/>
  <c r="U945" i="6"/>
  <c r="BE945" i="6" s="1"/>
  <c r="X945" i="6"/>
  <c r="D945" i="6"/>
  <c r="E945" i="6"/>
  <c r="BY945" i="6" s="1"/>
  <c r="G945" i="6"/>
  <c r="AQ945" i="6" s="1"/>
  <c r="F945" i="6"/>
  <c r="AP945" i="6" s="1"/>
  <c r="CI943" i="6"/>
  <c r="AY943" i="6"/>
  <c r="I942" i="6"/>
  <c r="AS942" i="6" s="1"/>
  <c r="H942" i="6"/>
  <c r="F941" i="6"/>
  <c r="G941" i="6"/>
  <c r="E941" i="6"/>
  <c r="D941" i="6"/>
  <c r="AN941" i="6" s="1"/>
  <c r="P940" i="6"/>
  <c r="Q940" i="6"/>
  <c r="CK940" i="6" s="1"/>
  <c r="S940" i="6"/>
  <c r="BC940" i="6" s="1"/>
  <c r="R940" i="6"/>
  <c r="E937" i="6"/>
  <c r="F937" i="6"/>
  <c r="D937" i="6"/>
  <c r="AN937" i="6" s="1"/>
  <c r="G937" i="6"/>
  <c r="K935" i="6"/>
  <c r="J935" i="6"/>
  <c r="H934" i="6"/>
  <c r="AR934" i="6" s="1"/>
  <c r="I934" i="6"/>
  <c r="AS934" i="6" s="1"/>
  <c r="K931" i="6"/>
  <c r="J931" i="6"/>
  <c r="Z930" i="6"/>
  <c r="AA930" i="6"/>
  <c r="Y930" i="6"/>
  <c r="AC930" i="6"/>
  <c r="CW930" i="6" s="1"/>
  <c r="AB930" i="6"/>
  <c r="CV930" i="6" s="1"/>
  <c r="F929" i="6"/>
  <c r="G929" i="6"/>
  <c r="E929" i="6"/>
  <c r="BY929" i="6" s="1"/>
  <c r="D929" i="6"/>
  <c r="BX929" i="6" s="1"/>
  <c r="CG925" i="6"/>
  <c r="AW925" i="6"/>
  <c r="E925" i="6"/>
  <c r="F925" i="6"/>
  <c r="D925" i="6"/>
  <c r="G925" i="6"/>
  <c r="AL924" i="6"/>
  <c r="AI924" i="6"/>
  <c r="DC924" i="6" s="1"/>
  <c r="AK924" i="6"/>
  <c r="AJ924" i="6"/>
  <c r="K923" i="6"/>
  <c r="CE923" i="6" s="1"/>
  <c r="J923" i="6"/>
  <c r="AT923" i="6" s="1"/>
  <c r="CH922" i="6"/>
  <c r="AX922" i="6"/>
  <c r="W921" i="6"/>
  <c r="CQ921" i="6" s="1"/>
  <c r="T921" i="6"/>
  <c r="BD921" i="6" s="1"/>
  <c r="X921" i="6"/>
  <c r="BH921" i="6" s="1"/>
  <c r="V921" i="6"/>
  <c r="U921" i="6"/>
  <c r="BE921" i="6" s="1"/>
  <c r="G921" i="6"/>
  <c r="D921" i="6"/>
  <c r="F921" i="6"/>
  <c r="E921" i="6"/>
  <c r="AO921" i="6" s="1"/>
  <c r="J919" i="6"/>
  <c r="K919" i="6"/>
  <c r="CH918" i="6"/>
  <c r="AX918" i="6"/>
  <c r="W917" i="6"/>
  <c r="T917" i="6"/>
  <c r="X917" i="6"/>
  <c r="V917" i="6"/>
  <c r="U917" i="6"/>
  <c r="G917" i="6"/>
  <c r="D917" i="6"/>
  <c r="F917" i="6"/>
  <c r="E917" i="6"/>
  <c r="R916" i="6"/>
  <c r="S916" i="6"/>
  <c r="Q916" i="6"/>
  <c r="BA916" i="6" s="1"/>
  <c r="P916" i="6"/>
  <c r="I914" i="6"/>
  <c r="CC914" i="6" s="1"/>
  <c r="H914" i="6"/>
  <c r="F913" i="6"/>
  <c r="G913" i="6"/>
  <c r="AQ913" i="6" s="1"/>
  <c r="E913" i="6"/>
  <c r="D913" i="6"/>
  <c r="BX913" i="6" s="1"/>
  <c r="Q912" i="6"/>
  <c r="R912" i="6"/>
  <c r="P912" i="6"/>
  <c r="S912" i="6"/>
  <c r="K911" i="6"/>
  <c r="J911" i="6"/>
  <c r="CF908" i="6"/>
  <c r="AV908" i="6"/>
  <c r="AD907" i="6"/>
  <c r="AH907" i="6"/>
  <c r="AE907" i="6"/>
  <c r="AG907" i="6"/>
  <c r="AF907" i="6"/>
  <c r="CG905" i="6"/>
  <c r="AW905" i="6"/>
  <c r="G905" i="6"/>
  <c r="D905" i="6"/>
  <c r="AN905" i="6" s="1"/>
  <c r="F905" i="6"/>
  <c r="E905" i="6"/>
  <c r="CF904" i="6"/>
  <c r="AV904" i="6"/>
  <c r="CI903" i="6"/>
  <c r="AY903" i="6"/>
  <c r="Y902" i="6"/>
  <c r="AC902" i="6"/>
  <c r="Z902" i="6"/>
  <c r="BJ902" i="6" s="1"/>
  <c r="AB902" i="6"/>
  <c r="CV902" i="6" s="1"/>
  <c r="AA902" i="6"/>
  <c r="H902" i="6"/>
  <c r="I902" i="6"/>
  <c r="W901" i="6"/>
  <c r="CQ901" i="6" s="1"/>
  <c r="T901" i="6"/>
  <c r="X901" i="6"/>
  <c r="CR901" i="6" s="1"/>
  <c r="V901" i="6"/>
  <c r="BF901" i="6" s="1"/>
  <c r="U901" i="6"/>
  <c r="CO901" i="6" s="1"/>
  <c r="AD899" i="6"/>
  <c r="AH899" i="6"/>
  <c r="DB899" i="6" s="1"/>
  <c r="AE899" i="6"/>
  <c r="CY899" i="6" s="1"/>
  <c r="AG899" i="6"/>
  <c r="BQ899" i="6" s="1"/>
  <c r="AF899" i="6"/>
  <c r="J899" i="6"/>
  <c r="AT899" i="6" s="1"/>
  <c r="K899" i="6"/>
  <c r="I898" i="6"/>
  <c r="CC898" i="6" s="1"/>
  <c r="H898" i="6"/>
  <c r="R896" i="6"/>
  <c r="CL896" i="6" s="1"/>
  <c r="S896" i="6"/>
  <c r="Q896" i="6"/>
  <c r="P896" i="6"/>
  <c r="AF895" i="6"/>
  <c r="BP895" i="6" s="1"/>
  <c r="AG895" i="6"/>
  <c r="DA895" i="6" s="1"/>
  <c r="AE895" i="6"/>
  <c r="AH895" i="6"/>
  <c r="AD895" i="6"/>
  <c r="K895" i="6"/>
  <c r="AU895" i="6" s="1"/>
  <c r="J895" i="6"/>
  <c r="H894" i="6"/>
  <c r="I894" i="6"/>
  <c r="CG893" i="6"/>
  <c r="AW893" i="6"/>
  <c r="E893" i="6"/>
  <c r="F893" i="6"/>
  <c r="D893" i="6"/>
  <c r="AN893" i="6" s="1"/>
  <c r="G893" i="6"/>
  <c r="J891" i="6"/>
  <c r="K891" i="6"/>
  <c r="CE891" i="6" s="1"/>
  <c r="AB890" i="6"/>
  <c r="CV890" i="6" s="1"/>
  <c r="Y890" i="6"/>
  <c r="AC890" i="6"/>
  <c r="CW890" i="6" s="1"/>
  <c r="AA890" i="6"/>
  <c r="BK890" i="6" s="1"/>
  <c r="Z890" i="6"/>
  <c r="CT890" i="6" s="1"/>
  <c r="H890" i="6"/>
  <c r="I890" i="6"/>
  <c r="R888" i="6"/>
  <c r="BB888" i="6" s="1"/>
  <c r="S888" i="6"/>
  <c r="Q888" i="6"/>
  <c r="J887" i="6"/>
  <c r="K887" i="6"/>
  <c r="CG885" i="6"/>
  <c r="AW885" i="6"/>
  <c r="J883" i="6"/>
  <c r="K883" i="6"/>
  <c r="CG881" i="6"/>
  <c r="AW881" i="6"/>
  <c r="E881" i="6"/>
  <c r="F881" i="6"/>
  <c r="D881" i="6"/>
  <c r="AN881" i="6" s="1"/>
  <c r="G881" i="6"/>
  <c r="CF880" i="6"/>
  <c r="AV880" i="6"/>
  <c r="D877" i="6"/>
  <c r="AN877" i="6" s="1"/>
  <c r="E877" i="6"/>
  <c r="G877" i="6"/>
  <c r="F877" i="6"/>
  <c r="S876" i="6"/>
  <c r="CM876" i="6" s="1"/>
  <c r="P876" i="6"/>
  <c r="R876" i="6"/>
  <c r="Q876" i="6"/>
  <c r="CH874" i="6"/>
  <c r="AX874" i="6"/>
  <c r="T873" i="6"/>
  <c r="X873" i="6"/>
  <c r="U873" i="6"/>
  <c r="W873" i="6"/>
  <c r="BG873" i="6" s="1"/>
  <c r="V873" i="6"/>
  <c r="BF873" i="6" s="1"/>
  <c r="D873" i="6"/>
  <c r="AN873" i="6" s="1"/>
  <c r="E873" i="6"/>
  <c r="G873" i="6"/>
  <c r="F873" i="6"/>
  <c r="S872" i="6"/>
  <c r="P872" i="6"/>
  <c r="R872" i="6"/>
  <c r="Q872" i="6"/>
  <c r="CG869" i="6"/>
  <c r="AW869" i="6"/>
  <c r="G869" i="6"/>
  <c r="D869" i="6"/>
  <c r="BX869" i="6" s="1"/>
  <c r="F869" i="6"/>
  <c r="BZ869" i="6" s="1"/>
  <c r="E869" i="6"/>
  <c r="K867" i="6"/>
  <c r="J867" i="6"/>
  <c r="CG865" i="6"/>
  <c r="AW865" i="6"/>
  <c r="R864" i="6"/>
  <c r="S864" i="6"/>
  <c r="Q864" i="6"/>
  <c r="P864" i="6"/>
  <c r="CJ864" i="6" s="1"/>
  <c r="CI863" i="6"/>
  <c r="AY863" i="6"/>
  <c r="CG861" i="6"/>
  <c r="AW861" i="6"/>
  <c r="S860" i="6"/>
  <c r="BC860" i="6" s="1"/>
  <c r="P860" i="6"/>
  <c r="R860" i="6"/>
  <c r="Q860" i="6"/>
  <c r="CI859" i="6"/>
  <c r="AY859" i="6"/>
  <c r="F857" i="6"/>
  <c r="BZ857" i="6" s="1"/>
  <c r="G857" i="6"/>
  <c r="E857" i="6"/>
  <c r="D857" i="6"/>
  <c r="AN857" i="6" s="1"/>
  <c r="R856" i="6"/>
  <c r="BB856" i="6" s="1"/>
  <c r="S856" i="6"/>
  <c r="CM856" i="6" s="1"/>
  <c r="Q856" i="6"/>
  <c r="P856" i="6"/>
  <c r="CI855" i="6"/>
  <c r="AY855" i="6"/>
  <c r="D853" i="6"/>
  <c r="E853" i="6"/>
  <c r="G853" i="6"/>
  <c r="CA853" i="6" s="1"/>
  <c r="F853" i="6"/>
  <c r="K851" i="6"/>
  <c r="J851" i="6"/>
  <c r="S848" i="6"/>
  <c r="BC848" i="6" s="1"/>
  <c r="P848" i="6"/>
  <c r="R848" i="6"/>
  <c r="K847" i="6"/>
  <c r="J847" i="6"/>
  <c r="CG845" i="6"/>
  <c r="AW845" i="6"/>
  <c r="CF844" i="6"/>
  <c r="AV844" i="6"/>
  <c r="AE843" i="6"/>
  <c r="AF843" i="6"/>
  <c r="AD843" i="6"/>
  <c r="AH843" i="6"/>
  <c r="BR843" i="6" s="1"/>
  <c r="AG843" i="6"/>
  <c r="J843" i="6"/>
  <c r="K843" i="6"/>
  <c r="E841" i="6"/>
  <c r="AO841" i="6" s="1"/>
  <c r="F841" i="6"/>
  <c r="D841" i="6"/>
  <c r="G841" i="6"/>
  <c r="AL840" i="6"/>
  <c r="DF840" i="6" s="1"/>
  <c r="AI840" i="6"/>
  <c r="BS840" i="6" s="1"/>
  <c r="AK840" i="6"/>
  <c r="DE840" i="6" s="1"/>
  <c r="AJ840" i="6"/>
  <c r="AE839" i="6"/>
  <c r="AF839" i="6"/>
  <c r="CZ839" i="6" s="1"/>
  <c r="AD839" i="6"/>
  <c r="AH839" i="6"/>
  <c r="AG839" i="6"/>
  <c r="DA839" i="6" s="1"/>
  <c r="K835" i="6"/>
  <c r="AU835" i="6" s="1"/>
  <c r="J835" i="6"/>
  <c r="U833" i="6"/>
  <c r="V833" i="6"/>
  <c r="CP833" i="6" s="1"/>
  <c r="T833" i="6"/>
  <c r="X833" i="6"/>
  <c r="W833" i="6"/>
  <c r="BG833" i="6" s="1"/>
  <c r="AD831" i="6"/>
  <c r="AH831" i="6"/>
  <c r="DB831" i="6" s="1"/>
  <c r="AE831" i="6"/>
  <c r="AG831" i="6"/>
  <c r="AF831" i="6"/>
  <c r="CZ831" i="6" s="1"/>
  <c r="K831" i="6"/>
  <c r="CE831" i="6" s="1"/>
  <c r="J831" i="6"/>
  <c r="E829" i="6"/>
  <c r="AO829" i="6" s="1"/>
  <c r="F829" i="6"/>
  <c r="BZ829" i="6" s="1"/>
  <c r="D829" i="6"/>
  <c r="BX829" i="6" s="1"/>
  <c r="G829" i="6"/>
  <c r="AL828" i="6"/>
  <c r="DF828" i="6" s="1"/>
  <c r="AI828" i="6"/>
  <c r="BS828" i="6" s="1"/>
  <c r="AK828" i="6"/>
  <c r="DE828" i="6" s="1"/>
  <c r="AJ828" i="6"/>
  <c r="DD828" i="6" s="1"/>
  <c r="AE827" i="6"/>
  <c r="AF827" i="6"/>
  <c r="CZ827" i="6" s="1"/>
  <c r="AD827" i="6"/>
  <c r="AH827" i="6"/>
  <c r="DB827" i="6" s="1"/>
  <c r="AG827" i="6"/>
  <c r="DA827" i="6" s="1"/>
  <c r="J827" i="6"/>
  <c r="AT827" i="6" s="1"/>
  <c r="K827" i="6"/>
  <c r="AU827" i="6" s="1"/>
  <c r="AL824" i="6"/>
  <c r="AI824" i="6"/>
  <c r="AK824" i="6"/>
  <c r="BU824" i="6" s="1"/>
  <c r="P824" i="6"/>
  <c r="AZ824" i="6" s="1"/>
  <c r="Q824" i="6"/>
  <c r="S824" i="6"/>
  <c r="R824" i="6"/>
  <c r="BB824" i="6" s="1"/>
  <c r="AY823" i="6"/>
  <c r="CI823" i="6"/>
  <c r="H822" i="6"/>
  <c r="I822" i="6"/>
  <c r="AW821" i="6"/>
  <c r="CG821" i="6"/>
  <c r="AJ820" i="6"/>
  <c r="AL820" i="6"/>
  <c r="AK820" i="6"/>
  <c r="AI820" i="6"/>
  <c r="CF820" i="6"/>
  <c r="AV820" i="6"/>
  <c r="AW817" i="6"/>
  <c r="CG817" i="6"/>
  <c r="AE815" i="6"/>
  <c r="AF815" i="6"/>
  <c r="CZ815" i="6" s="1"/>
  <c r="AD815" i="6"/>
  <c r="AH815" i="6"/>
  <c r="AG815" i="6"/>
  <c r="J815" i="6"/>
  <c r="AT815" i="6" s="1"/>
  <c r="K815" i="6"/>
  <c r="CE815" i="6" s="1"/>
  <c r="AW813" i="6"/>
  <c r="CG813" i="6"/>
  <c r="AF811" i="6"/>
  <c r="AG811" i="6"/>
  <c r="DA811" i="6" s="1"/>
  <c r="AE811" i="6"/>
  <c r="AH811" i="6"/>
  <c r="AD811" i="6"/>
  <c r="BN811" i="6" s="1"/>
  <c r="J811" i="6"/>
  <c r="K811" i="6"/>
  <c r="W809" i="6"/>
  <c r="T809" i="6"/>
  <c r="BD809" i="6" s="1"/>
  <c r="X809" i="6"/>
  <c r="V809" i="6"/>
  <c r="BF809" i="6" s="1"/>
  <c r="U809" i="6"/>
  <c r="G809" i="6"/>
  <c r="AQ809" i="6" s="1"/>
  <c r="D809" i="6"/>
  <c r="F809" i="6"/>
  <c r="E809" i="6"/>
  <c r="AK808" i="6"/>
  <c r="DE808" i="6" s="1"/>
  <c r="AL808" i="6"/>
  <c r="DF808" i="6" s="1"/>
  <c r="AJ808" i="6"/>
  <c r="AI808" i="6"/>
  <c r="AE807" i="6"/>
  <c r="AF807" i="6"/>
  <c r="BP807" i="6" s="1"/>
  <c r="AD807" i="6"/>
  <c r="CX807" i="6" s="1"/>
  <c r="AH807" i="6"/>
  <c r="AG807" i="6"/>
  <c r="BQ807" i="6" s="1"/>
  <c r="J807" i="6"/>
  <c r="K807" i="6"/>
  <c r="U805" i="6"/>
  <c r="V805" i="6"/>
  <c r="T805" i="6"/>
  <c r="BD805" i="6" s="1"/>
  <c r="X805" i="6"/>
  <c r="CR805" i="6" s="1"/>
  <c r="W805" i="6"/>
  <c r="F805" i="6"/>
  <c r="G805" i="6"/>
  <c r="CA805" i="6" s="1"/>
  <c r="E805" i="6"/>
  <c r="AO805" i="6" s="1"/>
  <c r="D805" i="6"/>
  <c r="AI804" i="6"/>
  <c r="BS804" i="6" s="1"/>
  <c r="AJ804" i="6"/>
  <c r="AL804" i="6"/>
  <c r="AK804" i="6"/>
  <c r="Q804" i="6"/>
  <c r="CK804" i="6" s="1"/>
  <c r="R804" i="6"/>
  <c r="P804" i="6"/>
  <c r="S804" i="6"/>
  <c r="AG803" i="6"/>
  <c r="DA803" i="6" s="1"/>
  <c r="AD803" i="6"/>
  <c r="AH803" i="6"/>
  <c r="DB803" i="6" s="1"/>
  <c r="AF803" i="6"/>
  <c r="AE803" i="6"/>
  <c r="CY803" i="6" s="1"/>
  <c r="K803" i="6"/>
  <c r="J803" i="6"/>
  <c r="CG801" i="6"/>
  <c r="AW801" i="6"/>
  <c r="AL800" i="6"/>
  <c r="AI800" i="6"/>
  <c r="AK800" i="6"/>
  <c r="AJ800" i="6"/>
  <c r="BT800" i="6" s="1"/>
  <c r="AE799" i="6"/>
  <c r="AF799" i="6"/>
  <c r="AD799" i="6"/>
  <c r="AH799" i="6"/>
  <c r="BR799" i="6" s="1"/>
  <c r="AG799" i="6"/>
  <c r="J799" i="6"/>
  <c r="K799" i="6"/>
  <c r="AU799" i="6" s="1"/>
  <c r="CH798" i="6"/>
  <c r="AX798" i="6"/>
  <c r="CF796" i="6"/>
  <c r="AV796" i="6"/>
  <c r="AG795" i="6"/>
  <c r="DA795" i="6" s="1"/>
  <c r="AD795" i="6"/>
  <c r="AH795" i="6"/>
  <c r="AF795" i="6"/>
  <c r="AE795" i="6"/>
  <c r="BO795" i="6" s="1"/>
  <c r="K795" i="6"/>
  <c r="J795" i="6"/>
  <c r="AG791" i="6"/>
  <c r="AD791" i="6"/>
  <c r="BN791" i="6" s="1"/>
  <c r="AH791" i="6"/>
  <c r="AF791" i="6"/>
  <c r="CZ791" i="6" s="1"/>
  <c r="AE791" i="6"/>
  <c r="K791" i="6"/>
  <c r="J791" i="6"/>
  <c r="T789" i="6"/>
  <c r="X789" i="6"/>
  <c r="U789" i="6"/>
  <c r="W789" i="6"/>
  <c r="V789" i="6"/>
  <c r="G789" i="6"/>
  <c r="AQ789" i="6" s="1"/>
  <c r="D789" i="6"/>
  <c r="BX789" i="6" s="1"/>
  <c r="F789" i="6"/>
  <c r="BZ789" i="6" s="1"/>
  <c r="E789" i="6"/>
  <c r="AK788" i="6"/>
  <c r="DE788" i="6" s="1"/>
  <c r="AL788" i="6"/>
  <c r="BV788" i="6" s="1"/>
  <c r="AJ788" i="6"/>
  <c r="AI788" i="6"/>
  <c r="CF788" i="6"/>
  <c r="AV788" i="6"/>
  <c r="AD787" i="6"/>
  <c r="AH787" i="6"/>
  <c r="AG787" i="6"/>
  <c r="AF787" i="6"/>
  <c r="CZ787" i="6" s="1"/>
  <c r="AE787" i="6"/>
  <c r="CY787" i="6" s="1"/>
  <c r="J787" i="6"/>
  <c r="CD787" i="6" s="1"/>
  <c r="K787" i="6"/>
  <c r="CE787" i="6" s="1"/>
  <c r="AX786" i="6"/>
  <c r="CH786" i="6"/>
  <c r="AD783" i="6"/>
  <c r="AH783" i="6"/>
  <c r="AE783" i="6"/>
  <c r="CY783" i="6" s="1"/>
  <c r="AF783" i="6"/>
  <c r="AG783" i="6"/>
  <c r="K783" i="6"/>
  <c r="J783" i="6"/>
  <c r="AT783" i="6" s="1"/>
  <c r="AA782" i="6"/>
  <c r="CU782" i="6" s="1"/>
  <c r="Z782" i="6"/>
  <c r="CT782" i="6" s="1"/>
  <c r="AB782" i="6"/>
  <c r="Y782" i="6"/>
  <c r="BI782" i="6" s="1"/>
  <c r="AC782" i="6"/>
  <c r="CW782" i="6" s="1"/>
  <c r="H782" i="6"/>
  <c r="I782" i="6"/>
  <c r="V781" i="6"/>
  <c r="BF781" i="6" s="1"/>
  <c r="W781" i="6"/>
  <c r="X781" i="6"/>
  <c r="U781" i="6"/>
  <c r="T781" i="6"/>
  <c r="BD781" i="6" s="1"/>
  <c r="E781" i="6"/>
  <c r="BY781" i="6" s="1"/>
  <c r="D781" i="6"/>
  <c r="F781" i="6"/>
  <c r="G781" i="6"/>
  <c r="AI780" i="6"/>
  <c r="BS780" i="6" s="1"/>
  <c r="AK780" i="6"/>
  <c r="AL780" i="6"/>
  <c r="AJ780" i="6"/>
  <c r="BT780" i="6" s="1"/>
  <c r="AF779" i="6"/>
  <c r="BP779" i="6" s="1"/>
  <c r="AE779" i="6"/>
  <c r="AG779" i="6"/>
  <c r="AD779" i="6"/>
  <c r="CX779" i="6" s="1"/>
  <c r="AH779" i="6"/>
  <c r="DB779" i="6" s="1"/>
  <c r="J779" i="6"/>
  <c r="K779" i="6"/>
  <c r="G777" i="6"/>
  <c r="CA777" i="6" s="1"/>
  <c r="D777" i="6"/>
  <c r="AN777" i="6" s="1"/>
  <c r="E777" i="6"/>
  <c r="F777" i="6"/>
  <c r="AL776" i="6"/>
  <c r="AI776" i="6"/>
  <c r="AK776" i="6"/>
  <c r="AJ776" i="6"/>
  <c r="AE775" i="6"/>
  <c r="BO775" i="6" s="1"/>
  <c r="AG775" i="6"/>
  <c r="AH775" i="6"/>
  <c r="AF775" i="6"/>
  <c r="AD775" i="6"/>
  <c r="J775" i="6"/>
  <c r="K775" i="6"/>
  <c r="AI772" i="6"/>
  <c r="AJ772" i="6"/>
  <c r="BT772" i="6" s="1"/>
  <c r="AK772" i="6"/>
  <c r="DE772" i="6" s="1"/>
  <c r="AL772" i="6"/>
  <c r="BV772" i="6" s="1"/>
  <c r="CF772" i="6"/>
  <c r="AV772" i="6"/>
  <c r="AF771" i="6"/>
  <c r="AD771" i="6"/>
  <c r="CX771" i="6" s="1"/>
  <c r="AE771" i="6"/>
  <c r="AH771" i="6"/>
  <c r="DB771" i="6" s="1"/>
  <c r="AG771" i="6"/>
  <c r="BQ771" i="6" s="1"/>
  <c r="J771" i="6"/>
  <c r="CD771" i="6" s="1"/>
  <c r="K771" i="6"/>
  <c r="Y770" i="6"/>
  <c r="AC770" i="6"/>
  <c r="AB770" i="6"/>
  <c r="AA770" i="6"/>
  <c r="BK770" i="6" s="1"/>
  <c r="Z770" i="6"/>
  <c r="H770" i="6"/>
  <c r="I770" i="6"/>
  <c r="W769" i="6"/>
  <c r="T769" i="6"/>
  <c r="U769" i="6"/>
  <c r="BE769" i="6" s="1"/>
  <c r="X769" i="6"/>
  <c r="V769" i="6"/>
  <c r="F769" i="6"/>
  <c r="BZ769" i="6" s="1"/>
  <c r="G769" i="6"/>
  <c r="AQ769" i="6" s="1"/>
  <c r="E769" i="6"/>
  <c r="D769" i="6"/>
  <c r="H766" i="6"/>
  <c r="AR766" i="6" s="1"/>
  <c r="I766" i="6"/>
  <c r="AI764" i="6"/>
  <c r="AK764" i="6"/>
  <c r="DE764" i="6" s="1"/>
  <c r="AL764" i="6"/>
  <c r="BV764" i="6" s="1"/>
  <c r="AJ764" i="6"/>
  <c r="DD764" i="6" s="1"/>
  <c r="AF763" i="6"/>
  <c r="BP763" i="6" s="1"/>
  <c r="AE763" i="6"/>
  <c r="AG763" i="6"/>
  <c r="DA763" i="6" s="1"/>
  <c r="AD763" i="6"/>
  <c r="CX763" i="6" s="1"/>
  <c r="AH763" i="6"/>
  <c r="J763" i="6"/>
  <c r="K763" i="6"/>
  <c r="Y762" i="6"/>
  <c r="BI762" i="6" s="1"/>
  <c r="AC762" i="6"/>
  <c r="Z762" i="6"/>
  <c r="AB762" i="6"/>
  <c r="CV762" i="6" s="1"/>
  <c r="AA762" i="6"/>
  <c r="BK762" i="6" s="1"/>
  <c r="I762" i="6"/>
  <c r="CC762" i="6" s="1"/>
  <c r="H762" i="6"/>
  <c r="T761" i="6"/>
  <c r="BD761" i="6" s="1"/>
  <c r="X761" i="6"/>
  <c r="BH761" i="6" s="1"/>
  <c r="V761" i="6"/>
  <c r="W761" i="6"/>
  <c r="BG761" i="6" s="1"/>
  <c r="U761" i="6"/>
  <c r="BE761" i="6" s="1"/>
  <c r="D761" i="6"/>
  <c r="BX761" i="6" s="1"/>
  <c r="G761" i="6"/>
  <c r="F761" i="6"/>
  <c r="AP761" i="6" s="1"/>
  <c r="E761" i="6"/>
  <c r="AO761" i="6" s="1"/>
  <c r="AL760" i="6"/>
  <c r="BV760" i="6" s="1"/>
  <c r="AI760" i="6"/>
  <c r="AK760" i="6"/>
  <c r="AJ760" i="6"/>
  <c r="DD760" i="6" s="1"/>
  <c r="Q760" i="6"/>
  <c r="P760" i="6"/>
  <c r="AZ760" i="6" s="1"/>
  <c r="R760" i="6"/>
  <c r="S760" i="6"/>
  <c r="CM760" i="6" s="1"/>
  <c r="AE759" i="6"/>
  <c r="AG759" i="6"/>
  <c r="AD759" i="6"/>
  <c r="BN759" i="6" s="1"/>
  <c r="AF759" i="6"/>
  <c r="AH759" i="6"/>
  <c r="J759" i="6"/>
  <c r="K759" i="6"/>
  <c r="Z758" i="6"/>
  <c r="AB758" i="6"/>
  <c r="Y758" i="6"/>
  <c r="BI758" i="6" s="1"/>
  <c r="AC758" i="6"/>
  <c r="AA758" i="6"/>
  <c r="BK758" i="6" s="1"/>
  <c r="H758" i="6"/>
  <c r="CB758" i="6" s="1"/>
  <c r="I758" i="6"/>
  <c r="AK756" i="6"/>
  <c r="AJ756" i="6"/>
  <c r="DD756" i="6" s="1"/>
  <c r="AI756" i="6"/>
  <c r="AL756" i="6"/>
  <c r="AE755" i="6"/>
  <c r="AF755" i="6"/>
  <c r="BP755" i="6" s="1"/>
  <c r="AG755" i="6"/>
  <c r="BQ755" i="6" s="1"/>
  <c r="AH755" i="6"/>
  <c r="AD755" i="6"/>
  <c r="BN755" i="6" s="1"/>
  <c r="AB754" i="6"/>
  <c r="BL754" i="6" s="1"/>
  <c r="AA754" i="6"/>
  <c r="CU754" i="6" s="1"/>
  <c r="Z754" i="6"/>
  <c r="AC754" i="6"/>
  <c r="Y754" i="6"/>
  <c r="I754" i="6"/>
  <c r="AS754" i="6" s="1"/>
  <c r="H754" i="6"/>
  <c r="CB754" i="6" s="1"/>
  <c r="U753" i="6"/>
  <c r="W753" i="6"/>
  <c r="V753" i="6"/>
  <c r="G753" i="6"/>
  <c r="AQ753" i="6" s="1"/>
  <c r="F753" i="6"/>
  <c r="E753" i="6"/>
  <c r="AO753" i="6" s="1"/>
  <c r="D753" i="6"/>
  <c r="BX753" i="6" s="1"/>
  <c r="AJ752" i="6"/>
  <c r="AI752" i="6"/>
  <c r="AL752" i="6"/>
  <c r="AK752" i="6"/>
  <c r="AG751" i="6"/>
  <c r="BQ751" i="6" s="1"/>
  <c r="AH751" i="6"/>
  <c r="AE751" i="6"/>
  <c r="AF751" i="6"/>
  <c r="AD751" i="6"/>
  <c r="K751" i="6"/>
  <c r="J751" i="6"/>
  <c r="AT751" i="6" s="1"/>
  <c r="H750" i="6"/>
  <c r="AR750" i="6" s="1"/>
  <c r="I750" i="6"/>
  <c r="CC750" i="6" s="1"/>
  <c r="AL748" i="6"/>
  <c r="AI748" i="6"/>
  <c r="BS748" i="6" s="1"/>
  <c r="AJ748" i="6"/>
  <c r="AK748" i="6"/>
  <c r="BU748" i="6" s="1"/>
  <c r="Q748" i="6"/>
  <c r="P748" i="6"/>
  <c r="CJ748" i="6" s="1"/>
  <c r="R748" i="6"/>
  <c r="BB748" i="6" s="1"/>
  <c r="S748" i="6"/>
  <c r="CM748" i="6" s="1"/>
  <c r="I746" i="6"/>
  <c r="H746" i="6"/>
  <c r="CB746" i="6" s="1"/>
  <c r="W745" i="6"/>
  <c r="X745" i="6"/>
  <c r="T745" i="6"/>
  <c r="U745" i="6"/>
  <c r="CO745" i="6" s="1"/>
  <c r="V745" i="6"/>
  <c r="F745" i="6"/>
  <c r="E745" i="6"/>
  <c r="G745" i="6"/>
  <c r="CA745" i="6" s="1"/>
  <c r="D745" i="6"/>
  <c r="AJ744" i="6"/>
  <c r="BT744" i="6" s="1"/>
  <c r="AL744" i="6"/>
  <c r="AK744" i="6"/>
  <c r="DE744" i="6" s="1"/>
  <c r="AI744" i="6"/>
  <c r="S744" i="6"/>
  <c r="P744" i="6"/>
  <c r="R744" i="6"/>
  <c r="CL744" i="6" s="1"/>
  <c r="Q744" i="6"/>
  <c r="AG743" i="6"/>
  <c r="BQ743" i="6" s="1"/>
  <c r="AH743" i="6"/>
  <c r="AD743" i="6"/>
  <c r="AE743" i="6"/>
  <c r="CY743" i="6" s="1"/>
  <c r="AF743" i="6"/>
  <c r="K743" i="6"/>
  <c r="J743" i="6"/>
  <c r="AA742" i="6"/>
  <c r="Y742" i="6"/>
  <c r="Z742" i="6"/>
  <c r="CT742" i="6" s="1"/>
  <c r="AC742" i="6"/>
  <c r="AB742" i="6"/>
  <c r="E741" i="6"/>
  <c r="D741" i="6"/>
  <c r="AN741" i="6" s="1"/>
  <c r="G741" i="6"/>
  <c r="AQ741" i="6" s="1"/>
  <c r="F741" i="6"/>
  <c r="AI740" i="6"/>
  <c r="AK740" i="6"/>
  <c r="AL740" i="6"/>
  <c r="DF740" i="6" s="1"/>
  <c r="AJ740" i="6"/>
  <c r="BT740" i="6" s="1"/>
  <c r="W737" i="6"/>
  <c r="V737" i="6"/>
  <c r="U737" i="6"/>
  <c r="BE737" i="6" s="1"/>
  <c r="D737" i="6"/>
  <c r="AN737" i="6" s="1"/>
  <c r="G737" i="6"/>
  <c r="E737" i="6"/>
  <c r="F737" i="6"/>
  <c r="U733" i="6"/>
  <c r="W733" i="6"/>
  <c r="V733" i="6"/>
  <c r="CP733" i="6" s="1"/>
  <c r="D733" i="6"/>
  <c r="BX733" i="6" s="1"/>
  <c r="E733" i="6"/>
  <c r="F733" i="6"/>
  <c r="G733" i="6"/>
  <c r="AA730" i="6"/>
  <c r="AB730" i="6"/>
  <c r="BL730" i="6" s="1"/>
  <c r="Z730" i="6"/>
  <c r="CT730" i="6" s="1"/>
  <c r="H730" i="6"/>
  <c r="I730" i="6"/>
  <c r="CC730" i="6" s="1"/>
  <c r="G729" i="6"/>
  <c r="E729" i="6"/>
  <c r="BY729" i="6" s="1"/>
  <c r="F729" i="6"/>
  <c r="D729" i="6"/>
  <c r="AN729" i="6" s="1"/>
  <c r="AK728" i="6"/>
  <c r="DE728" i="6" s="1"/>
  <c r="AL728" i="6"/>
  <c r="BV728" i="6" s="1"/>
  <c r="AJ728" i="6"/>
  <c r="AI728" i="6"/>
  <c r="AE727" i="6"/>
  <c r="AH727" i="6"/>
  <c r="AF727" i="6"/>
  <c r="AD727" i="6"/>
  <c r="AG727" i="6"/>
  <c r="J727" i="6"/>
  <c r="K727" i="6"/>
  <c r="Y726" i="6"/>
  <c r="BI726" i="6" s="1"/>
  <c r="Z726" i="6"/>
  <c r="CT726" i="6" s="1"/>
  <c r="AA726" i="6"/>
  <c r="AB726" i="6"/>
  <c r="I726" i="6"/>
  <c r="H726" i="6"/>
  <c r="AR726" i="6" s="1"/>
  <c r="U725" i="6"/>
  <c r="X725" i="6"/>
  <c r="W725" i="6"/>
  <c r="V725" i="6"/>
  <c r="T725" i="6"/>
  <c r="G725" i="6"/>
  <c r="F725" i="6"/>
  <c r="BZ725" i="6" s="1"/>
  <c r="E725" i="6"/>
  <c r="BY725" i="6" s="1"/>
  <c r="D725" i="6"/>
  <c r="AD723" i="6"/>
  <c r="AE723" i="6"/>
  <c r="BO723" i="6" s="1"/>
  <c r="AF723" i="6"/>
  <c r="CZ723" i="6" s="1"/>
  <c r="AG723" i="6"/>
  <c r="K723" i="6"/>
  <c r="J723" i="6"/>
  <c r="T721" i="6"/>
  <c r="U721" i="6"/>
  <c r="CO721" i="6" s="1"/>
  <c r="V721" i="6"/>
  <c r="W721" i="6"/>
  <c r="BG721" i="6" s="1"/>
  <c r="D721" i="6"/>
  <c r="G721" i="6"/>
  <c r="AQ721" i="6" s="1"/>
  <c r="E721" i="6"/>
  <c r="F721" i="6"/>
  <c r="AP721" i="6" s="1"/>
  <c r="AD719" i="6"/>
  <c r="BN719" i="6" s="1"/>
  <c r="AF719" i="6"/>
  <c r="AG719" i="6"/>
  <c r="AE719" i="6"/>
  <c r="J719" i="6"/>
  <c r="K719" i="6"/>
  <c r="AU719" i="6" s="1"/>
  <c r="Z718" i="6"/>
  <c r="AB718" i="6"/>
  <c r="BL718" i="6" s="1"/>
  <c r="AC718" i="6"/>
  <c r="AA718" i="6"/>
  <c r="BK718" i="6" s="1"/>
  <c r="Y718" i="6"/>
  <c r="H718" i="6"/>
  <c r="CB718" i="6" s="1"/>
  <c r="I718" i="6"/>
  <c r="T717" i="6"/>
  <c r="V717" i="6"/>
  <c r="U717" i="6"/>
  <c r="W717" i="6"/>
  <c r="BG717" i="6" s="1"/>
  <c r="D717" i="6"/>
  <c r="E717" i="6"/>
  <c r="G717" i="6"/>
  <c r="CA717" i="6" s="1"/>
  <c r="F717" i="6"/>
  <c r="AJ716" i="6"/>
  <c r="AK716" i="6"/>
  <c r="BU716" i="6" s="1"/>
  <c r="AL716" i="6"/>
  <c r="AI716" i="6"/>
  <c r="R716" i="6"/>
  <c r="CL716" i="6" s="1"/>
  <c r="Q716" i="6"/>
  <c r="S716" i="6"/>
  <c r="P716" i="6"/>
  <c r="CJ716" i="6" s="1"/>
  <c r="AE715" i="6"/>
  <c r="AF715" i="6"/>
  <c r="AD715" i="6"/>
  <c r="AH715" i="6"/>
  <c r="AG715" i="6"/>
  <c r="AB714" i="6"/>
  <c r="AA714" i="6"/>
  <c r="BK714" i="6" s="1"/>
  <c r="Y714" i="6"/>
  <c r="Z714" i="6"/>
  <c r="AC714" i="6"/>
  <c r="I714" i="6"/>
  <c r="H714" i="6"/>
  <c r="T713" i="6"/>
  <c r="V713" i="6"/>
  <c r="W713" i="6"/>
  <c r="BG713" i="6" s="1"/>
  <c r="U713" i="6"/>
  <c r="D713" i="6"/>
  <c r="E713" i="6"/>
  <c r="G713" i="6"/>
  <c r="AQ713" i="6" s="1"/>
  <c r="F713" i="6"/>
  <c r="AA710" i="6"/>
  <c r="Y710" i="6"/>
  <c r="AC710" i="6"/>
  <c r="AB710" i="6"/>
  <c r="Z710" i="6"/>
  <c r="H710" i="6"/>
  <c r="I710" i="6"/>
  <c r="U709" i="6"/>
  <c r="T709" i="6"/>
  <c r="V709" i="6"/>
  <c r="X709" i="6"/>
  <c r="CR709" i="6" s="1"/>
  <c r="W709" i="6"/>
  <c r="BG709" i="6" s="1"/>
  <c r="E709" i="6"/>
  <c r="BY709" i="6" s="1"/>
  <c r="F709" i="6"/>
  <c r="G709" i="6"/>
  <c r="CA709" i="6" s="1"/>
  <c r="D709" i="6"/>
  <c r="AL708" i="6"/>
  <c r="AI708" i="6"/>
  <c r="AK708" i="6"/>
  <c r="BU708" i="6" s="1"/>
  <c r="AJ708" i="6"/>
  <c r="AE707" i="6"/>
  <c r="AD707" i="6"/>
  <c r="AG707" i="6"/>
  <c r="BQ707" i="6" s="1"/>
  <c r="AH707" i="6"/>
  <c r="AF707" i="6"/>
  <c r="CZ707" i="6" s="1"/>
  <c r="K707" i="6"/>
  <c r="CE707" i="6" s="1"/>
  <c r="J707" i="6"/>
  <c r="AB706" i="6"/>
  <c r="BL706" i="6" s="1"/>
  <c r="Z706" i="6"/>
  <c r="BJ706" i="6" s="1"/>
  <c r="Y706" i="6"/>
  <c r="AA706" i="6"/>
  <c r="BK706" i="6" s="1"/>
  <c r="AC706" i="6"/>
  <c r="H706" i="6"/>
  <c r="I706" i="6"/>
  <c r="T705" i="6"/>
  <c r="U705" i="6"/>
  <c r="V705" i="6"/>
  <c r="W705" i="6"/>
  <c r="BG705" i="6" s="1"/>
  <c r="D705" i="6"/>
  <c r="F705" i="6"/>
  <c r="G705" i="6"/>
  <c r="AQ705" i="6" s="1"/>
  <c r="E705" i="6"/>
  <c r="BY705" i="6" s="1"/>
  <c r="AK704" i="6"/>
  <c r="AI704" i="6"/>
  <c r="AL704" i="6"/>
  <c r="DF704" i="6" s="1"/>
  <c r="AJ704" i="6"/>
  <c r="AD703" i="6"/>
  <c r="AF703" i="6"/>
  <c r="BP703" i="6" s="1"/>
  <c r="AG703" i="6"/>
  <c r="AE703" i="6"/>
  <c r="BO703" i="6" s="1"/>
  <c r="J703" i="6"/>
  <c r="K703" i="6"/>
  <c r="CE703" i="6" s="1"/>
  <c r="Y702" i="6"/>
  <c r="Z702" i="6"/>
  <c r="AA702" i="6"/>
  <c r="BK702" i="6" s="1"/>
  <c r="AB702" i="6"/>
  <c r="I702" i="6"/>
  <c r="H702" i="6"/>
  <c r="U701" i="6"/>
  <c r="X701" i="6"/>
  <c r="W701" i="6"/>
  <c r="T701" i="6"/>
  <c r="V701" i="6"/>
  <c r="CP701" i="6" s="1"/>
  <c r="E701" i="6"/>
  <c r="G701" i="6"/>
  <c r="AQ701" i="6" s="1"/>
  <c r="D701" i="6"/>
  <c r="F701" i="6"/>
  <c r="AI700" i="6"/>
  <c r="AJ700" i="6"/>
  <c r="AL700" i="6"/>
  <c r="AK700" i="6"/>
  <c r="BU700" i="6" s="1"/>
  <c r="AG699" i="6"/>
  <c r="DA699" i="6" s="1"/>
  <c r="AD699" i="6"/>
  <c r="AF699" i="6"/>
  <c r="CZ699" i="6" s="1"/>
  <c r="AH699" i="6"/>
  <c r="AE699" i="6"/>
  <c r="CY699" i="6" s="1"/>
  <c r="J699" i="6"/>
  <c r="AT699" i="6" s="1"/>
  <c r="K699" i="6"/>
  <c r="I698" i="6"/>
  <c r="H698" i="6"/>
  <c r="F697" i="6"/>
  <c r="D697" i="6"/>
  <c r="E697" i="6"/>
  <c r="BY697" i="6" s="1"/>
  <c r="G697" i="6"/>
  <c r="AQ697" i="6" s="1"/>
  <c r="AE695" i="6"/>
  <c r="CY695" i="6" s="1"/>
  <c r="AG695" i="6"/>
  <c r="AH695" i="6"/>
  <c r="AF695" i="6"/>
  <c r="BP695" i="6" s="1"/>
  <c r="AD695" i="6"/>
  <c r="K695" i="6"/>
  <c r="CE695" i="6" s="1"/>
  <c r="J695" i="6"/>
  <c r="AA694" i="6"/>
  <c r="CU694" i="6" s="1"/>
  <c r="Z694" i="6"/>
  <c r="BJ694" i="6" s="1"/>
  <c r="Y694" i="6"/>
  <c r="AC694" i="6"/>
  <c r="AB694" i="6"/>
  <c r="CV694" i="6" s="1"/>
  <c r="H694" i="6"/>
  <c r="I694" i="6"/>
  <c r="Q692" i="6"/>
  <c r="CK692" i="6" s="1"/>
  <c r="S692" i="6"/>
  <c r="R692" i="6"/>
  <c r="P692" i="6"/>
  <c r="AF691" i="6"/>
  <c r="AG691" i="6"/>
  <c r="DA691" i="6" s="1"/>
  <c r="AH691" i="6"/>
  <c r="AD691" i="6"/>
  <c r="AE691" i="6"/>
  <c r="CY691" i="6" s="1"/>
  <c r="K691" i="6"/>
  <c r="CE691" i="6" s="1"/>
  <c r="J691" i="6"/>
  <c r="AA690" i="6"/>
  <c r="Z690" i="6"/>
  <c r="BJ690" i="6" s="1"/>
  <c r="AB690" i="6"/>
  <c r="AC690" i="6"/>
  <c r="Y690" i="6"/>
  <c r="H690" i="6"/>
  <c r="I690" i="6"/>
  <c r="E689" i="6"/>
  <c r="D689" i="6"/>
  <c r="G689" i="6"/>
  <c r="AQ689" i="6" s="1"/>
  <c r="F689" i="6"/>
  <c r="K687" i="6"/>
  <c r="CE687" i="6" s="1"/>
  <c r="J687" i="6"/>
  <c r="T685" i="6"/>
  <c r="U685" i="6"/>
  <c r="V685" i="6"/>
  <c r="W685" i="6"/>
  <c r="D685" i="6"/>
  <c r="G685" i="6"/>
  <c r="E685" i="6"/>
  <c r="F685" i="6"/>
  <c r="AK684" i="6"/>
  <c r="BU684" i="6" s="1"/>
  <c r="AI684" i="6"/>
  <c r="AJ684" i="6"/>
  <c r="AL684" i="6"/>
  <c r="DF684" i="6" s="1"/>
  <c r="AD683" i="6"/>
  <c r="AE683" i="6"/>
  <c r="CY683" i="6" s="1"/>
  <c r="AF683" i="6"/>
  <c r="BP683" i="6" s="1"/>
  <c r="AG683" i="6"/>
  <c r="K683" i="6"/>
  <c r="J683" i="6"/>
  <c r="Y682" i="6"/>
  <c r="Z682" i="6"/>
  <c r="AA682" i="6"/>
  <c r="BK682" i="6" s="1"/>
  <c r="AB682" i="6"/>
  <c r="H682" i="6"/>
  <c r="I682" i="6"/>
  <c r="U681" i="6"/>
  <c r="CO681" i="6" s="1"/>
  <c r="X681" i="6"/>
  <c r="W681" i="6"/>
  <c r="BG681" i="6" s="1"/>
  <c r="V681" i="6"/>
  <c r="T681" i="6"/>
  <c r="E681" i="6"/>
  <c r="G681" i="6"/>
  <c r="AQ681" i="6" s="1"/>
  <c r="D681" i="6"/>
  <c r="F681" i="6"/>
  <c r="AI680" i="6"/>
  <c r="AK680" i="6"/>
  <c r="AL680" i="6"/>
  <c r="AJ680" i="6"/>
  <c r="DD680" i="6" s="1"/>
  <c r="Q680" i="6"/>
  <c r="BA680" i="6" s="1"/>
  <c r="R680" i="6"/>
  <c r="CL680" i="6" s="1"/>
  <c r="S680" i="6"/>
  <c r="P680" i="6"/>
  <c r="AZ680" i="6" s="1"/>
  <c r="AA678" i="6"/>
  <c r="Y678" i="6"/>
  <c r="AC678" i="6"/>
  <c r="AB678" i="6"/>
  <c r="Z678" i="6"/>
  <c r="BJ678" i="6" s="1"/>
  <c r="H678" i="6"/>
  <c r="I678" i="6"/>
  <c r="F677" i="6"/>
  <c r="AP677" i="6" s="1"/>
  <c r="G677" i="6"/>
  <c r="D677" i="6"/>
  <c r="E677" i="6"/>
  <c r="AG675" i="6"/>
  <c r="DA675" i="6" s="1"/>
  <c r="AH675" i="6"/>
  <c r="AE675" i="6"/>
  <c r="CY675" i="6" s="1"/>
  <c r="AD675" i="6"/>
  <c r="AF675" i="6"/>
  <c r="BP675" i="6" s="1"/>
  <c r="J675" i="6"/>
  <c r="K675" i="6"/>
  <c r="CE675" i="6" s="1"/>
  <c r="U673" i="6"/>
  <c r="T673" i="6"/>
  <c r="X673" i="6"/>
  <c r="W673" i="6"/>
  <c r="BG673" i="6" s="1"/>
  <c r="V673" i="6"/>
  <c r="E673" i="6"/>
  <c r="BY673" i="6" s="1"/>
  <c r="G673" i="6"/>
  <c r="AQ673" i="6" s="1"/>
  <c r="F673" i="6"/>
  <c r="D673" i="6"/>
  <c r="AL672" i="6"/>
  <c r="AI672" i="6"/>
  <c r="AK672" i="6"/>
  <c r="BU672" i="6" s="1"/>
  <c r="AJ672" i="6"/>
  <c r="DD672" i="6" s="1"/>
  <c r="AE671" i="6"/>
  <c r="CY671" i="6" s="1"/>
  <c r="AD671" i="6"/>
  <c r="AF671" i="6"/>
  <c r="BP671" i="6" s="1"/>
  <c r="AH671" i="6"/>
  <c r="AG671" i="6"/>
  <c r="BQ671" i="6" s="1"/>
  <c r="K671" i="6"/>
  <c r="CE671" i="6" s="1"/>
  <c r="J671" i="6"/>
  <c r="AB670" i="6"/>
  <c r="Y670" i="6"/>
  <c r="AC670" i="6"/>
  <c r="AA670" i="6"/>
  <c r="Z670" i="6"/>
  <c r="I670" i="6"/>
  <c r="H670" i="6"/>
  <c r="W669" i="6"/>
  <c r="CQ669" i="6" s="1"/>
  <c r="U669" i="6"/>
  <c r="V669" i="6"/>
  <c r="BF669" i="6" s="1"/>
  <c r="T669" i="6"/>
  <c r="X669" i="6"/>
  <c r="G669" i="6"/>
  <c r="D669" i="6"/>
  <c r="E669" i="6"/>
  <c r="F669" i="6"/>
  <c r="AG667" i="6"/>
  <c r="AD667" i="6"/>
  <c r="AE667" i="6"/>
  <c r="CY667" i="6" s="1"/>
  <c r="AF667" i="6"/>
  <c r="BP667" i="6" s="1"/>
  <c r="AH667" i="6"/>
  <c r="AI664" i="6"/>
  <c r="AK664" i="6"/>
  <c r="DE664" i="6" s="1"/>
  <c r="AL664" i="6"/>
  <c r="AG663" i="6"/>
  <c r="AH663" i="6"/>
  <c r="AD663" i="6"/>
  <c r="AF663" i="6"/>
  <c r="BP663" i="6" s="1"/>
  <c r="J663" i="6"/>
  <c r="K663" i="6"/>
  <c r="CE663" i="6" s="1"/>
  <c r="W661" i="6"/>
  <c r="BG661" i="6" s="1"/>
  <c r="X661" i="6"/>
  <c r="U661" i="6"/>
  <c r="T661" i="6"/>
  <c r="E661" i="6"/>
  <c r="G661" i="6"/>
  <c r="D661" i="6"/>
  <c r="F661" i="6"/>
  <c r="AP661" i="6" s="1"/>
  <c r="AL660" i="6"/>
  <c r="BV660" i="6" s="1"/>
  <c r="AJ660" i="6"/>
  <c r="AK660" i="6"/>
  <c r="BU660" i="6" s="1"/>
  <c r="CF660" i="6"/>
  <c r="AV660" i="6"/>
  <c r="AF659" i="6"/>
  <c r="AH659" i="6"/>
  <c r="AD659" i="6"/>
  <c r="AG659" i="6"/>
  <c r="DA659" i="6" s="1"/>
  <c r="K659" i="6"/>
  <c r="CE659" i="6" s="1"/>
  <c r="J659" i="6"/>
  <c r="I658" i="6"/>
  <c r="H658" i="6"/>
  <c r="V657" i="6"/>
  <c r="U657" i="6"/>
  <c r="W657" i="6"/>
  <c r="BG657" i="6" s="1"/>
  <c r="D657" i="6"/>
  <c r="E657" i="6"/>
  <c r="BY657" i="6" s="1"/>
  <c r="F657" i="6"/>
  <c r="AV656" i="6"/>
  <c r="CF656" i="6"/>
  <c r="Z654" i="6"/>
  <c r="AA654" i="6"/>
  <c r="Y654" i="6"/>
  <c r="AC654" i="6"/>
  <c r="AK652" i="6"/>
  <c r="AI652" i="6"/>
  <c r="AL652" i="6"/>
  <c r="BV652" i="6" s="1"/>
  <c r="CF652" i="6"/>
  <c r="AV652" i="6"/>
  <c r="AF651" i="6"/>
  <c r="AE651" i="6"/>
  <c r="AH651" i="6"/>
  <c r="BR651" i="6" s="1"/>
  <c r="AD651" i="6"/>
  <c r="J651" i="6"/>
  <c r="K651" i="6"/>
  <c r="H650" i="6"/>
  <c r="CB650" i="6" s="1"/>
  <c r="I650" i="6"/>
  <c r="CC650" i="6" s="1"/>
  <c r="D649" i="3"/>
  <c r="AJ648" i="6"/>
  <c r="AK648" i="6"/>
  <c r="BU648" i="6" s="1"/>
  <c r="AL648" i="6"/>
  <c r="CF648" i="6"/>
  <c r="AV648" i="6"/>
  <c r="AB646" i="6"/>
  <c r="Z646" i="6"/>
  <c r="U645" i="6"/>
  <c r="V645" i="6"/>
  <c r="BF645" i="6" s="1"/>
  <c r="X645" i="6"/>
  <c r="W645" i="6"/>
  <c r="E645" i="6"/>
  <c r="D645" i="6"/>
  <c r="F645" i="6"/>
  <c r="BZ645" i="6" s="1"/>
  <c r="G645" i="6"/>
  <c r="CA645" i="6" s="1"/>
  <c r="CF644" i="6"/>
  <c r="AV644" i="6"/>
  <c r="AF643" i="6"/>
  <c r="BP643" i="6" s="1"/>
  <c r="AE643" i="6"/>
  <c r="K643" i="6"/>
  <c r="J643" i="6"/>
  <c r="AT643" i="6" s="1"/>
  <c r="AJ640" i="6"/>
  <c r="AK640" i="6"/>
  <c r="BU640" i="6" s="1"/>
  <c r="AL640" i="6"/>
  <c r="BV640" i="6" s="1"/>
  <c r="CF640" i="6"/>
  <c r="AV640" i="6"/>
  <c r="AF639" i="6"/>
  <c r="AD639" i="6"/>
  <c r="AE639" i="6"/>
  <c r="AH639" i="6"/>
  <c r="J639" i="6"/>
  <c r="K639" i="6"/>
  <c r="AJ636" i="6"/>
  <c r="AI636" i="6"/>
  <c r="AL636" i="6"/>
  <c r="BV636" i="6" s="1"/>
  <c r="AK636" i="6"/>
  <c r="R636" i="6"/>
  <c r="CL636" i="6" s="1"/>
  <c r="P636" i="6"/>
  <c r="CJ636" i="6" s="1"/>
  <c r="Q636" i="6"/>
  <c r="CK636" i="6" s="1"/>
  <c r="S636" i="6"/>
  <c r="AE635" i="6"/>
  <c r="BO635" i="6" s="1"/>
  <c r="AG635" i="6"/>
  <c r="AF635" i="6"/>
  <c r="CZ635" i="6" s="1"/>
  <c r="K635" i="6"/>
  <c r="J635" i="6"/>
  <c r="AB634" i="6"/>
  <c r="BL634" i="6" s="1"/>
  <c r="Z634" i="6"/>
  <c r="AA634" i="6"/>
  <c r="AC634" i="6"/>
  <c r="H634" i="6"/>
  <c r="I634" i="6"/>
  <c r="U633" i="6"/>
  <c r="X633" i="6"/>
  <c r="V633" i="6"/>
  <c r="CP633" i="6" s="1"/>
  <c r="W633" i="6"/>
  <c r="BG633" i="6" s="1"/>
  <c r="F633" i="6"/>
  <c r="AP633" i="6" s="1"/>
  <c r="E633" i="6"/>
  <c r="D633" i="6"/>
  <c r="G633" i="6"/>
  <c r="AJ632" i="6"/>
  <c r="AL632" i="6"/>
  <c r="BV632" i="6" s="1"/>
  <c r="AI632" i="6"/>
  <c r="R632" i="6"/>
  <c r="P632" i="6"/>
  <c r="CJ632" i="6" s="1"/>
  <c r="S632" i="6"/>
  <c r="AF631" i="6"/>
  <c r="CZ631" i="6" s="1"/>
  <c r="AE631" i="6"/>
  <c r="CY631" i="6" s="1"/>
  <c r="AD631" i="6"/>
  <c r="AG631" i="6"/>
  <c r="K631" i="6"/>
  <c r="AU631" i="6" s="1"/>
  <c r="J631" i="6"/>
  <c r="I630" i="6"/>
  <c r="CC630" i="6" s="1"/>
  <c r="H630" i="6"/>
  <c r="V629" i="6"/>
  <c r="BF629" i="6" s="1"/>
  <c r="U629" i="6"/>
  <c r="X629" i="6"/>
  <c r="W629" i="6"/>
  <c r="G629" i="6"/>
  <c r="CA629" i="6" s="1"/>
  <c r="E629" i="6"/>
  <c r="F629" i="6"/>
  <c r="AJ628" i="6"/>
  <c r="AI628" i="6"/>
  <c r="BS628" i="6" s="1"/>
  <c r="AL628" i="6"/>
  <c r="S628" i="6"/>
  <c r="P628" i="6"/>
  <c r="Q628" i="6"/>
  <c r="BA628" i="6" s="1"/>
  <c r="AG627" i="6"/>
  <c r="AD627" i="6"/>
  <c r="AF627" i="6"/>
  <c r="AH627" i="6"/>
  <c r="K627" i="6"/>
  <c r="J627" i="6"/>
  <c r="AK624" i="6"/>
  <c r="BU624" i="6" s="1"/>
  <c r="AI624" i="6"/>
  <c r="AL624" i="6"/>
  <c r="P624" i="6"/>
  <c r="Q624" i="6"/>
  <c r="R624" i="6"/>
  <c r="V621" i="6"/>
  <c r="U621" i="6"/>
  <c r="X621" i="6"/>
  <c r="T621" i="6"/>
  <c r="E621" i="6"/>
  <c r="G621" i="6"/>
  <c r="F621" i="6"/>
  <c r="AP621" i="6" s="1"/>
  <c r="AL620" i="6"/>
  <c r="AK620" i="6"/>
  <c r="AI620" i="6"/>
  <c r="CF620" i="6"/>
  <c r="AV620" i="6"/>
  <c r="AE619" i="6"/>
  <c r="BO619" i="6" s="1"/>
  <c r="AH619" i="6"/>
  <c r="AG619" i="6"/>
  <c r="BQ619" i="6" s="1"/>
  <c r="AF619" i="6"/>
  <c r="K619" i="6"/>
  <c r="J619" i="6"/>
  <c r="AB618" i="6"/>
  <c r="CV618" i="6" s="1"/>
  <c r="AA618" i="6"/>
  <c r="AC618" i="6"/>
  <c r="Y618" i="6"/>
  <c r="H618" i="6"/>
  <c r="AR618" i="6" s="1"/>
  <c r="I618" i="6"/>
  <c r="F617" i="6"/>
  <c r="E617" i="6"/>
  <c r="D617" i="6"/>
  <c r="D584" i="3"/>
  <c r="D556" i="3"/>
  <c r="D550" i="3"/>
  <c r="D546" i="3"/>
  <c r="D540" i="3"/>
  <c r="D539" i="3"/>
  <c r="D535" i="3"/>
  <c r="D534" i="3"/>
  <c r="D532" i="3"/>
  <c r="D528" i="3"/>
  <c r="D527" i="3"/>
  <c r="AV524" i="6"/>
  <c r="CF524" i="6"/>
  <c r="D522" i="3"/>
  <c r="D519" i="3"/>
  <c r="D518" i="3"/>
  <c r="D507" i="3"/>
  <c r="D506" i="3"/>
  <c r="D503" i="3"/>
  <c r="D500" i="3"/>
  <c r="D498" i="3"/>
  <c r="D496" i="3"/>
  <c r="D486" i="3"/>
  <c r="D484" i="3"/>
  <c r="D469" i="3"/>
  <c r="D465" i="3"/>
  <c r="D461" i="3"/>
  <c r="D460" i="3"/>
  <c r="D454" i="3"/>
  <c r="D451" i="3"/>
  <c r="D449" i="3"/>
  <c r="D441" i="3"/>
  <c r="D438" i="3"/>
  <c r="D437" i="3"/>
  <c r="D435" i="3"/>
  <c r="D430" i="3"/>
  <c r="D427" i="3"/>
  <c r="D426" i="3"/>
  <c r="D421" i="3"/>
  <c r="D419" i="3"/>
  <c r="D415" i="3"/>
  <c r="D414" i="3"/>
  <c r="D411" i="3"/>
  <c r="D410" i="3"/>
  <c r="D409" i="3"/>
  <c r="D405" i="3"/>
  <c r="D401" i="3"/>
  <c r="D399" i="3"/>
  <c r="D398" i="3"/>
  <c r="D395" i="3"/>
  <c r="D394" i="3"/>
  <c r="D390" i="3"/>
  <c r="D387" i="3"/>
  <c r="D383" i="3"/>
  <c r="D378" i="3"/>
  <c r="D377" i="3"/>
  <c r="D374" i="3"/>
  <c r="D373" i="3"/>
  <c r="D371" i="3"/>
  <c r="D369" i="3"/>
  <c r="D367" i="3"/>
  <c r="D366" i="3"/>
  <c r="D362" i="3"/>
  <c r="D361" i="3"/>
  <c r="D358" i="3"/>
  <c r="D357" i="3"/>
  <c r="D351" i="3"/>
  <c r="D350" i="3"/>
  <c r="D347" i="3"/>
  <c r="D345" i="3"/>
  <c r="D342" i="3"/>
  <c r="D341" i="3"/>
  <c r="D338" i="3"/>
  <c r="D336" i="3"/>
  <c r="D334" i="3"/>
  <c r="D333" i="3"/>
  <c r="D329" i="3"/>
  <c r="D328" i="3"/>
  <c r="D324" i="3"/>
  <c r="D314" i="3"/>
  <c r="D308" i="3"/>
  <c r="D306" i="3"/>
  <c r="D304" i="3"/>
  <c r="D298" i="3"/>
  <c r="D296" i="3"/>
  <c r="D293" i="3"/>
  <c r="D288" i="3"/>
  <c r="D285" i="3"/>
  <c r="D281" i="3"/>
  <c r="D276" i="3"/>
  <c r="D274" i="3"/>
  <c r="D266" i="3"/>
  <c r="D264" i="3"/>
  <c r="D259" i="3"/>
  <c r="D256" i="3"/>
  <c r="D252" i="3"/>
  <c r="D251" i="3"/>
  <c r="D245" i="3"/>
  <c r="D244" i="3"/>
  <c r="D240" i="3"/>
  <c r="D239" i="3"/>
  <c r="D236" i="3"/>
  <c r="D233" i="3"/>
  <c r="D232" i="3"/>
  <c r="D221" i="3"/>
  <c r="D220" i="3"/>
  <c r="AV216" i="6"/>
  <c r="CF216" i="6"/>
  <c r="D212" i="3"/>
  <c r="CI211" i="6"/>
  <c r="AY211" i="6"/>
  <c r="D207" i="3"/>
  <c r="D204" i="3"/>
  <c r="D201" i="3"/>
  <c r="AW201" i="6"/>
  <c r="CG201" i="6"/>
  <c r="D200" i="3"/>
  <c r="D197" i="3"/>
  <c r="D193" i="3"/>
  <c r="D185" i="3"/>
  <c r="AV184" i="6"/>
  <c r="CF184" i="6"/>
  <c r="D183" i="3"/>
  <c r="D181" i="3"/>
  <c r="D180" i="3"/>
  <c r="CI179" i="6"/>
  <c r="AY179" i="6"/>
  <c r="D177" i="3"/>
  <c r="D175" i="3"/>
  <c r="CH174" i="6"/>
  <c r="AX174" i="6"/>
  <c r="D171" i="3"/>
  <c r="D169" i="3"/>
  <c r="DC168" i="6"/>
  <c r="BS168" i="6"/>
  <c r="D167" i="3"/>
  <c r="D161" i="3"/>
  <c r="D159" i="3"/>
  <c r="D153" i="3"/>
  <c r="D149" i="3"/>
  <c r="D148" i="3"/>
  <c r="D145" i="3"/>
  <c r="D144" i="3"/>
  <c r="D142" i="3"/>
  <c r="D141" i="3"/>
  <c r="D138" i="3"/>
  <c r="D136" i="3"/>
  <c r="D134" i="3"/>
  <c r="D133" i="3"/>
  <c r="D132" i="3"/>
  <c r="D128" i="3"/>
  <c r="D126" i="3"/>
  <c r="D122" i="3"/>
  <c r="D118" i="3"/>
  <c r="D117" i="3"/>
  <c r="D114" i="3"/>
  <c r="D112" i="3"/>
  <c r="D110" i="3"/>
  <c r="D108" i="3"/>
  <c r="D106" i="3"/>
  <c r="D102" i="3"/>
  <c r="D101" i="3"/>
  <c r="D94" i="3"/>
  <c r="D93" i="3"/>
  <c r="D92" i="3"/>
  <c r="D90" i="3"/>
  <c r="D86" i="3"/>
  <c r="D84" i="3"/>
  <c r="D82" i="3"/>
  <c r="D81" i="3"/>
  <c r="D74" i="3"/>
  <c r="D72" i="3"/>
  <c r="D70" i="3"/>
  <c r="D65" i="3"/>
  <c r="D64" i="3"/>
  <c r="D62" i="3"/>
  <c r="D57" i="3"/>
  <c r="D56" i="3"/>
  <c r="D54" i="3"/>
  <c r="D53" i="3"/>
  <c r="D47" i="3"/>
  <c r="D44" i="3"/>
  <c r="D40" i="3"/>
  <c r="K35" i="6"/>
  <c r="AU35" i="6" s="1"/>
  <c r="J35" i="6"/>
  <c r="CD35" i="6" s="1"/>
  <c r="D33" i="3"/>
  <c r="T33" i="6"/>
  <c r="V33" i="6"/>
  <c r="U33" i="6"/>
  <c r="E33" i="6"/>
  <c r="AO33" i="6" s="1"/>
  <c r="F33" i="6"/>
  <c r="BZ33" i="6" s="1"/>
  <c r="AD31" i="6"/>
  <c r="AE31" i="6"/>
  <c r="AF31" i="6"/>
  <c r="S28" i="6"/>
  <c r="P28" i="6"/>
  <c r="D26" i="3"/>
  <c r="CG25" i="6"/>
  <c r="AW25" i="6"/>
  <c r="D24" i="3"/>
  <c r="D19" i="3"/>
  <c r="AG19" i="6"/>
  <c r="AH19" i="6"/>
  <c r="AE19" i="6"/>
  <c r="AF19" i="6"/>
  <c r="J19" i="6"/>
  <c r="K19" i="6"/>
  <c r="Y18" i="6"/>
  <c r="AC18" i="6"/>
  <c r="I18" i="6"/>
  <c r="H18" i="6"/>
  <c r="X17" i="6"/>
  <c r="V17" i="6"/>
  <c r="T17" i="6"/>
  <c r="W17" i="6"/>
  <c r="E17" i="6"/>
  <c r="F17" i="6"/>
  <c r="D16" i="3"/>
  <c r="D14" i="3"/>
  <c r="G13" i="6"/>
  <c r="AQ13" i="6" s="1"/>
  <c r="D13" i="6"/>
  <c r="AN13" i="6" s="1"/>
  <c r="AK12" i="6"/>
  <c r="AI12" i="6"/>
  <c r="AL12" i="6"/>
  <c r="CF12" i="6"/>
  <c r="AV12" i="6"/>
  <c r="AB10" i="6"/>
  <c r="Z10" i="6"/>
  <c r="CT10" i="6" s="1"/>
  <c r="AA10" i="6"/>
  <c r="Y10" i="6"/>
  <c r="CG9" i="6"/>
  <c r="AW9" i="6"/>
  <c r="AH15" i="6"/>
  <c r="BR15" i="6" s="1"/>
  <c r="BF23" i="6"/>
  <c r="AF15" i="6"/>
  <c r="AK16" i="6"/>
  <c r="BU16" i="6" s="1"/>
  <c r="AU11" i="6"/>
  <c r="CI11" i="6"/>
  <c r="Q16" i="6"/>
  <c r="AY19" i="6"/>
  <c r="Q20" i="6"/>
  <c r="BA20" i="6" s="1"/>
  <c r="AE27" i="6"/>
  <c r="F13" i="6"/>
  <c r="C338" i="3"/>
  <c r="BV132" i="6"/>
  <c r="AW185" i="6"/>
  <c r="CI195" i="6"/>
  <c r="AA994" i="6"/>
  <c r="Q980" i="6"/>
  <c r="CK980" i="6" s="1"/>
  <c r="AI972" i="6"/>
  <c r="S952" i="6"/>
  <c r="Q932" i="6"/>
  <c r="X905" i="6"/>
  <c r="CR905" i="6" s="1"/>
  <c r="V793" i="6"/>
  <c r="C19" i="3"/>
  <c r="C14" i="3"/>
  <c r="BS855" i="6"/>
  <c r="C15" i="3"/>
  <c r="C27" i="3"/>
  <c r="C22" i="3"/>
  <c r="C330" i="3"/>
  <c r="C26" i="3"/>
  <c r="BQ778" i="6"/>
  <c r="DA778" i="6"/>
  <c r="AW835" i="6"/>
  <c r="CD682" i="6"/>
  <c r="AT682" i="6"/>
  <c r="CN843" i="6"/>
  <c r="BD843" i="6"/>
  <c r="BF788" i="6"/>
  <c r="CR764" i="6"/>
  <c r="BJ776" i="6"/>
  <c r="BE647" i="6"/>
  <c r="CO647" i="6"/>
  <c r="AO503" i="6"/>
  <c r="BY503" i="6"/>
  <c r="BN497" i="6"/>
  <c r="CX497" i="6"/>
  <c r="CA496" i="6"/>
  <c r="BI353" i="6"/>
  <c r="AN700" i="6"/>
  <c r="CC349" i="6"/>
  <c r="AS349" i="6"/>
  <c r="BB350" i="6"/>
  <c r="CL350" i="6"/>
  <c r="CG292" i="6"/>
  <c r="AW292" i="6"/>
  <c r="BI57" i="6"/>
  <c r="CI645" i="6"/>
  <c r="AY645" i="6"/>
  <c r="CQ215" i="6"/>
  <c r="BG215" i="6"/>
  <c r="BV498" i="6"/>
  <c r="DF498" i="6"/>
  <c r="CQ439" i="6"/>
  <c r="BG439" i="6"/>
  <c r="CQ371" i="6"/>
  <c r="BG371" i="6"/>
  <c r="BF319" i="6"/>
  <c r="CP319" i="6"/>
  <c r="BF215" i="6"/>
  <c r="AP215" i="6"/>
  <c r="BB610" i="6"/>
  <c r="BA19" i="6"/>
  <c r="CE9" i="6"/>
  <c r="BS859" i="6"/>
  <c r="BH883" i="6"/>
  <c r="CR883" i="6"/>
  <c r="BR881" i="6"/>
  <c r="DB881" i="6"/>
  <c r="BR865" i="6"/>
  <c r="DB865" i="6"/>
  <c r="DB821" i="6"/>
  <c r="BR821" i="6"/>
  <c r="CX821" i="6"/>
  <c r="BN821" i="6"/>
  <c r="BD819" i="6"/>
  <c r="CN819" i="6"/>
  <c r="AW856" i="6"/>
  <c r="CG856" i="6"/>
  <c r="AQ835" i="6"/>
  <c r="CA835" i="6"/>
  <c r="AW696" i="6"/>
  <c r="CG696" i="6"/>
  <c r="CG977" i="6"/>
  <c r="CS757" i="6"/>
  <c r="CE726" i="6"/>
  <c r="AU726" i="6"/>
  <c r="CA716" i="6"/>
  <c r="AQ716" i="6"/>
  <c r="CN27" i="6"/>
  <c r="BD844" i="6"/>
  <c r="AQ847" i="6"/>
  <c r="BD848" i="6"/>
  <c r="AV856" i="6"/>
  <c r="AQ859" i="6"/>
  <c r="AV864" i="6"/>
  <c r="CG941" i="6"/>
  <c r="AW941" i="6"/>
  <c r="CS920" i="6"/>
  <c r="BI920" i="6"/>
  <c r="BD875" i="6"/>
  <c r="CN875" i="6"/>
  <c r="BO874" i="6"/>
  <c r="CY874" i="6"/>
  <c r="BX871" i="6"/>
  <c r="AN871" i="6"/>
  <c r="CF579" i="6"/>
  <c r="CP539" i="6"/>
  <c r="AV526" i="6"/>
  <c r="CI449" i="6"/>
  <c r="BY427" i="6"/>
  <c r="CV208" i="6"/>
  <c r="BF175" i="6"/>
  <c r="AN827" i="6"/>
  <c r="CQ635" i="6"/>
  <c r="CL386" i="6"/>
  <c r="BQ353" i="6"/>
  <c r="DA249" i="6"/>
  <c r="CR243" i="6"/>
  <c r="CS184" i="6"/>
  <c r="CG179" i="6"/>
  <c r="CM154" i="6"/>
  <c r="AO813" i="2"/>
  <c r="C813" i="3" s="1"/>
  <c r="AO809" i="2"/>
  <c r="C809" i="3" s="1"/>
  <c r="AO805" i="2"/>
  <c r="C805" i="3" s="1"/>
  <c r="AO801" i="2"/>
  <c r="C801" i="3" s="1"/>
  <c r="AO797" i="2"/>
  <c r="C797" i="3" s="1"/>
  <c r="AO793" i="2"/>
  <c r="C793" i="3" s="1"/>
  <c r="AO789" i="2"/>
  <c r="C789" i="3" s="1"/>
  <c r="E788" i="3"/>
  <c r="AO785" i="2"/>
  <c r="C785" i="3" s="1"/>
  <c r="AO781" i="2"/>
  <c r="C781" i="3" s="1"/>
  <c r="AO777" i="2"/>
  <c r="C777" i="3" s="1"/>
  <c r="AO773" i="2"/>
  <c r="C773" i="3" s="1"/>
  <c r="AO769" i="2"/>
  <c r="C769" i="3" s="1"/>
  <c r="AO765" i="2"/>
  <c r="C765" i="3" s="1"/>
  <c r="AO761" i="2"/>
  <c r="C761" i="3" s="1"/>
  <c r="AO757" i="2"/>
  <c r="C757" i="3" s="1"/>
  <c r="AO753" i="2"/>
  <c r="C753" i="3" s="1"/>
  <c r="AO749" i="2"/>
  <c r="C749" i="3" s="1"/>
  <c r="AO745" i="2"/>
  <c r="C745" i="3" s="1"/>
  <c r="AO649" i="2"/>
  <c r="C649" i="3" s="1"/>
  <c r="AO641" i="2"/>
  <c r="C641" i="3" s="1"/>
  <c r="D552" i="3"/>
  <c r="D547" i="3"/>
  <c r="E547" i="3"/>
  <c r="D542" i="3"/>
  <c r="E541" i="3"/>
  <c r="D536" i="3"/>
  <c r="E536" i="3"/>
  <c r="D531" i="3"/>
  <c r="E531" i="3"/>
  <c r="D526" i="3"/>
  <c r="E525" i="3"/>
  <c r="D520" i="3"/>
  <c r="E520" i="3"/>
  <c r="D515" i="3"/>
  <c r="E515" i="3"/>
  <c r="D510" i="3"/>
  <c r="E509" i="3"/>
  <c r="D504" i="3"/>
  <c r="E504" i="3"/>
  <c r="D499" i="3"/>
  <c r="E499" i="3"/>
  <c r="E493" i="3"/>
  <c r="D492" i="3"/>
  <c r="E488" i="3"/>
  <c r="E483" i="3"/>
  <c r="E477" i="3"/>
  <c r="BO349" i="6"/>
  <c r="CI349" i="6"/>
  <c r="CF847" i="6"/>
  <c r="AV847" i="6"/>
  <c r="CG844" i="6"/>
  <c r="AW844" i="6"/>
  <c r="AQ843" i="6"/>
  <c r="CA843" i="6"/>
  <c r="BR841" i="6"/>
  <c r="DB841" i="6"/>
  <c r="CX841" i="6"/>
  <c r="BN841" i="6"/>
  <c r="BX839" i="6"/>
  <c r="AN839" i="6"/>
  <c r="CG831" i="6"/>
  <c r="AW831" i="6"/>
  <c r="CO820" i="6"/>
  <c r="AN819" i="6"/>
  <c r="BX819" i="6"/>
  <c r="AV816" i="6"/>
  <c r="CF816" i="6"/>
  <c r="AT814" i="6"/>
  <c r="AN808" i="6"/>
  <c r="CR807" i="6"/>
  <c r="BH807" i="6"/>
  <c r="CN807" i="6"/>
  <c r="BD807" i="6"/>
  <c r="DB806" i="6"/>
  <c r="BR806" i="6"/>
  <c r="BN801" i="6"/>
  <c r="CX801" i="6"/>
  <c r="CR799" i="6"/>
  <c r="BH799" i="6"/>
  <c r="CN799" i="6"/>
  <c r="BD799" i="6"/>
  <c r="CJ799" i="6"/>
  <c r="AZ799" i="6"/>
  <c r="AU798" i="6"/>
  <c r="CE798" i="6"/>
  <c r="DA797" i="6"/>
  <c r="BQ797" i="6"/>
  <c r="CW797" i="6"/>
  <c r="BM797" i="6"/>
  <c r="CG797" i="6"/>
  <c r="AW797" i="6"/>
  <c r="CV796" i="6"/>
  <c r="BL796" i="6"/>
  <c r="CR796" i="6"/>
  <c r="BH796" i="6"/>
  <c r="AS796" i="6"/>
  <c r="CC796" i="6"/>
  <c r="AY794" i="6"/>
  <c r="CI794" i="6"/>
  <c r="BM792" i="6"/>
  <c r="CW792" i="6"/>
  <c r="CT780" i="6"/>
  <c r="BJ780" i="6"/>
  <c r="CA780" i="6"/>
  <c r="AQ780" i="6"/>
  <c r="BM776" i="6"/>
  <c r="CW776" i="6"/>
  <c r="CO776" i="6"/>
  <c r="BE776" i="6"/>
  <c r="BB775" i="6"/>
  <c r="CL775" i="6"/>
  <c r="CA772" i="6"/>
  <c r="AQ772" i="6"/>
  <c r="CP14" i="6"/>
  <c r="CO20" i="6"/>
  <c r="BE20" i="6"/>
  <c r="AZ27" i="6"/>
  <c r="CJ27" i="6"/>
  <c r="AX801" i="6"/>
  <c r="BS843" i="6"/>
  <c r="DA8" i="6"/>
  <c r="BQ8" i="6"/>
  <c r="CQ28" i="6"/>
  <c r="AR800" i="6"/>
  <c r="CE13" i="6"/>
  <c r="CT44" i="6"/>
  <c r="BJ44" i="6"/>
  <c r="BR829" i="6"/>
  <c r="BY771" i="6"/>
  <c r="AO771" i="6"/>
  <c r="CR768" i="6"/>
  <c r="BH768" i="6"/>
  <c r="CN768" i="6"/>
  <c r="BD768" i="6"/>
  <c r="CC768" i="6"/>
  <c r="AS768" i="6"/>
  <c r="AO768" i="6"/>
  <c r="BY768" i="6"/>
  <c r="BB767" i="6"/>
  <c r="CL767" i="6"/>
  <c r="CU764" i="6"/>
  <c r="BK764" i="6"/>
  <c r="CG760" i="6"/>
  <c r="AW760" i="6"/>
  <c r="BN754" i="6"/>
  <c r="CX754" i="6"/>
  <c r="AW752" i="6"/>
  <c r="CG752" i="6"/>
  <c r="BB751" i="6"/>
  <c r="CL751" i="6"/>
  <c r="BG716" i="6"/>
  <c r="CQ716" i="6"/>
  <c r="BU715" i="6"/>
  <c r="DE715" i="6"/>
  <c r="DA714" i="6"/>
  <c r="BQ714" i="6"/>
  <c r="BB711" i="6"/>
  <c r="CL711" i="6"/>
  <c r="AQ708" i="6"/>
  <c r="CA708" i="6"/>
  <c r="CV697" i="6"/>
  <c r="BL697" i="6"/>
  <c r="BJ681" i="6"/>
  <c r="CT681" i="6"/>
  <c r="AX673" i="6"/>
  <c r="CH673" i="6"/>
  <c r="BH651" i="6"/>
  <c r="CR651" i="6"/>
  <c r="CN651" i="6"/>
  <c r="BD651" i="6"/>
  <c r="CL590" i="6"/>
  <c r="BB590" i="6"/>
  <c r="BR545" i="6"/>
  <c r="DB545" i="6"/>
  <c r="BN545" i="6"/>
  <c r="CX545" i="6"/>
  <c r="CE545" i="6"/>
  <c r="AU545" i="6"/>
  <c r="CD530" i="6"/>
  <c r="AT530" i="6"/>
  <c r="AT529" i="6"/>
  <c r="CD529" i="6"/>
  <c r="CD505" i="6"/>
  <c r="AT505" i="6"/>
  <c r="BF503" i="6"/>
  <c r="CP503" i="6"/>
  <c r="CF503" i="6"/>
  <c r="AV503" i="6"/>
  <c r="DE502" i="6"/>
  <c r="BU502" i="6"/>
  <c r="BC502" i="6"/>
  <c r="CM502" i="6"/>
  <c r="CD501" i="6"/>
  <c r="AT501" i="6"/>
  <c r="BD500" i="6"/>
  <c r="CN500" i="6"/>
  <c r="CB500" i="6"/>
  <c r="AR500" i="6"/>
  <c r="CQ499" i="6"/>
  <c r="BG499" i="6"/>
  <c r="BP497" i="6"/>
  <c r="CZ497" i="6"/>
  <c r="CP363" i="6"/>
  <c r="BF363" i="6"/>
  <c r="AV363" i="6"/>
  <c r="CF363" i="6"/>
  <c r="DA362" i="6"/>
  <c r="BC362" i="6"/>
  <c r="CM362" i="6"/>
  <c r="AY362" i="6"/>
  <c r="CI362" i="6"/>
  <c r="CZ361" i="6"/>
  <c r="BP361" i="6"/>
  <c r="BL361" i="6"/>
  <c r="CW360" i="6"/>
  <c r="BM360" i="6"/>
  <c r="BY360" i="6"/>
  <c r="AX353" i="6"/>
  <c r="CH353" i="6"/>
  <c r="BS350" i="6"/>
  <c r="DC350" i="6"/>
  <c r="CD349" i="6"/>
  <c r="AT349" i="6"/>
  <c r="CB208" i="6"/>
  <c r="AR208" i="6"/>
  <c r="BV198" i="6"/>
  <c r="DF198" i="6"/>
  <c r="BS195" i="6"/>
  <c r="DC195" i="6"/>
  <c r="CA195" i="6"/>
  <c r="AQ195" i="6"/>
  <c r="BU191" i="6"/>
  <c r="DE191" i="6"/>
  <c r="DF190" i="6"/>
  <c r="BV190" i="6"/>
  <c r="BJ188" i="6"/>
  <c r="CT188" i="6"/>
  <c r="AP188" i="6"/>
  <c r="CI847" i="6"/>
  <c r="AY847" i="6"/>
  <c r="CO839" i="6"/>
  <c r="BE839" i="6"/>
  <c r="AV836" i="6"/>
  <c r="CF836" i="6"/>
  <c r="CD833" i="6"/>
  <c r="AT833" i="6"/>
  <c r="CR831" i="6"/>
  <c r="BH831" i="6"/>
  <c r="CN831" i="6"/>
  <c r="BD831" i="6"/>
  <c r="BS827" i="6"/>
  <c r="CA827" i="6"/>
  <c r="AQ827" i="6"/>
  <c r="AV819" i="6"/>
  <c r="CF819" i="6"/>
  <c r="BX811" i="6"/>
  <c r="AN811" i="6"/>
  <c r="BS807" i="6"/>
  <c r="DC807" i="6"/>
  <c r="DC799" i="6"/>
  <c r="BS799" i="6"/>
  <c r="CA799" i="6"/>
  <c r="AQ799" i="6"/>
  <c r="BX792" i="6"/>
  <c r="AN792" i="6"/>
  <c r="AS780" i="6"/>
  <c r="CC780" i="6"/>
  <c r="AP779" i="6"/>
  <c r="BZ779" i="6"/>
  <c r="BP757" i="6"/>
  <c r="CZ757" i="6"/>
  <c r="BY757" i="6"/>
  <c r="AP716" i="6"/>
  <c r="BZ716" i="6"/>
  <c r="CR608" i="6"/>
  <c r="CI493" i="6"/>
  <c r="AY493" i="6"/>
  <c r="BR489" i="6"/>
  <c r="DB489" i="6"/>
  <c r="BF487" i="6"/>
  <c r="CP487" i="6"/>
  <c r="CQ483" i="6"/>
  <c r="BG483" i="6"/>
  <c r="BV479" i="6"/>
  <c r="DF479" i="6"/>
  <c r="BP301" i="6"/>
  <c r="CZ301" i="6"/>
  <c r="AT181" i="6"/>
  <c r="CD181" i="6"/>
  <c r="AY178" i="6"/>
  <c r="CI178" i="6"/>
  <c r="BP457" i="6"/>
  <c r="BU458" i="6"/>
  <c r="AX411" i="6"/>
  <c r="CH451" i="6"/>
  <c r="AY404" i="6"/>
  <c r="CU432" i="6"/>
  <c r="AQ460" i="6"/>
  <c r="CZ481" i="6"/>
  <c r="AP491" i="6"/>
  <c r="CH507" i="6"/>
  <c r="AR792" i="6"/>
  <c r="AR697" i="6"/>
  <c r="AN760" i="6"/>
  <c r="BL780" i="6"/>
  <c r="DA833" i="6"/>
  <c r="BY752" i="6"/>
  <c r="DA773" i="6"/>
  <c r="BD816" i="6"/>
  <c r="BG759" i="6"/>
  <c r="AW768" i="6"/>
  <c r="AQ815" i="6"/>
  <c r="BR917" i="6"/>
  <c r="DB917" i="6"/>
  <c r="BD911" i="6"/>
  <c r="CN911" i="6"/>
  <c r="CI907" i="6"/>
  <c r="AY907" i="6"/>
  <c r="CH894" i="6"/>
  <c r="AX894" i="6"/>
  <c r="AU891" i="6"/>
  <c r="AW514" i="6"/>
  <c r="CG514" i="6"/>
  <c r="AW506" i="6"/>
  <c r="CG506" i="6"/>
  <c r="AW498" i="6"/>
  <c r="CG498" i="6"/>
  <c r="CF497" i="6"/>
  <c r="AV497" i="6"/>
  <c r="AX491" i="6"/>
  <c r="CH491" i="6"/>
  <c r="AW490" i="6"/>
  <c r="CG490" i="6"/>
  <c r="AW486" i="6"/>
  <c r="CG486" i="6"/>
  <c r="AW482" i="6"/>
  <c r="CG482" i="6"/>
  <c r="AX459" i="6"/>
  <c r="CH459" i="6"/>
  <c r="CI444" i="6"/>
  <c r="AY444" i="6"/>
  <c r="AX443" i="6"/>
  <c r="CH443" i="6"/>
  <c r="CH435" i="6"/>
  <c r="AX435" i="6"/>
  <c r="CH419" i="6"/>
  <c r="AX419" i="6"/>
  <c r="CI412" i="6"/>
  <c r="AY412" i="6"/>
  <c r="CH407" i="6"/>
  <c r="AX407" i="6"/>
  <c r="CH399" i="6"/>
  <c r="AX399" i="6"/>
  <c r="CG398" i="6"/>
  <c r="AW398" i="6"/>
  <c r="CI396" i="6"/>
  <c r="AY396" i="6"/>
  <c r="CG394" i="6"/>
  <c r="AW394" i="6"/>
  <c r="CH391" i="6"/>
  <c r="AX391" i="6"/>
  <c r="CG390" i="6"/>
  <c r="AW390" i="6"/>
  <c r="AV385" i="6"/>
  <c r="CF385" i="6"/>
  <c r="AV373" i="6"/>
  <c r="CF373" i="6"/>
  <c r="AV369" i="6"/>
  <c r="CF369" i="6"/>
  <c r="CI368" i="6"/>
  <c r="AY368" i="6"/>
  <c r="CH363" i="6"/>
  <c r="AX363" i="6"/>
  <c r="CG354" i="6"/>
  <c r="AW354" i="6"/>
  <c r="CF325" i="6"/>
  <c r="AV325" i="6"/>
  <c r="AY320" i="6"/>
  <c r="CI320" i="6"/>
  <c r="CF317" i="6"/>
  <c r="AV317" i="6"/>
  <c r="CH315" i="6"/>
  <c r="AX315" i="6"/>
  <c r="CH307" i="6"/>
  <c r="AX307" i="6"/>
  <c r="AY296" i="6"/>
  <c r="CI296" i="6"/>
  <c r="AX291" i="6"/>
  <c r="CH291" i="6"/>
  <c r="CK129" i="6"/>
  <c r="BA129" i="6"/>
  <c r="J124" i="6"/>
  <c r="K124" i="6"/>
  <c r="CE124" i="6" s="1"/>
  <c r="I119" i="6"/>
  <c r="H119" i="6"/>
  <c r="F114" i="6"/>
  <c r="G114" i="6"/>
  <c r="CA114" i="6" s="1"/>
  <c r="AF112" i="6"/>
  <c r="BP112" i="6" s="1"/>
  <c r="AH112" i="6"/>
  <c r="H111" i="6"/>
  <c r="AR111" i="6" s="1"/>
  <c r="I111" i="6"/>
  <c r="K108" i="6"/>
  <c r="CE108" i="6" s="1"/>
  <c r="J108" i="6"/>
  <c r="V106" i="6"/>
  <c r="CP106" i="6" s="1"/>
  <c r="T106" i="6"/>
  <c r="AL105" i="6"/>
  <c r="AI105" i="6"/>
  <c r="Y103" i="6"/>
  <c r="AC103" i="6"/>
  <c r="I103" i="6"/>
  <c r="H103" i="6"/>
  <c r="AR103" i="6" s="1"/>
  <c r="E102" i="6"/>
  <c r="D102" i="6"/>
  <c r="W98" i="6"/>
  <c r="BG98" i="6" s="1"/>
  <c r="V98" i="6"/>
  <c r="AD92" i="6"/>
  <c r="AF92" i="6"/>
  <c r="BP92" i="6" s="1"/>
  <c r="J92" i="6"/>
  <c r="K92" i="6"/>
  <c r="J88" i="6"/>
  <c r="K88" i="6"/>
  <c r="AL85" i="6"/>
  <c r="DF85" i="6" s="1"/>
  <c r="AJ85" i="6"/>
  <c r="CH79" i="6"/>
  <c r="AX79" i="6"/>
  <c r="Z75" i="6"/>
  <c r="BJ75" i="6" s="1"/>
  <c r="AB75" i="6"/>
  <c r="I71" i="6"/>
  <c r="CC71" i="6" s="1"/>
  <c r="H71" i="6"/>
  <c r="AR71" i="6" s="1"/>
  <c r="K64" i="6"/>
  <c r="J64" i="6"/>
  <c r="Y59" i="6"/>
  <c r="Z59" i="6"/>
  <c r="H51" i="6"/>
  <c r="AR51" i="6" s="1"/>
  <c r="I51" i="6"/>
  <c r="CC51" i="6" s="1"/>
  <c r="AJ45" i="6"/>
  <c r="AI45" i="6"/>
  <c r="Y43" i="6"/>
  <c r="AC43" i="6"/>
  <c r="AB43" i="6"/>
  <c r="CV43" i="6" s="1"/>
  <c r="Z43" i="6"/>
  <c r="BJ43" i="6" s="1"/>
  <c r="AA43" i="6"/>
  <c r="I43" i="6"/>
  <c r="H43" i="6"/>
  <c r="CB43" i="6" s="1"/>
  <c r="T42" i="6"/>
  <c r="CN42" i="6" s="1"/>
  <c r="X42" i="6"/>
  <c r="U42" i="6"/>
  <c r="V42" i="6"/>
  <c r="W42" i="6"/>
  <c r="BG42" i="6" s="1"/>
  <c r="F42" i="6"/>
  <c r="BZ42" i="6" s="1"/>
  <c r="D42" i="6"/>
  <c r="G42" i="6"/>
  <c r="E42" i="6"/>
  <c r="AI41" i="6"/>
  <c r="AK41" i="6"/>
  <c r="AL41" i="6"/>
  <c r="R41" i="6"/>
  <c r="S41" i="6"/>
  <c r="Q41" i="6"/>
  <c r="P41" i="6"/>
  <c r="AC35" i="6"/>
  <c r="AA35" i="6"/>
  <c r="BK35" i="6" s="1"/>
  <c r="Y35" i="6"/>
  <c r="BI35" i="6" s="1"/>
  <c r="Z35" i="6"/>
  <c r="CT35" i="6" s="1"/>
  <c r="CB24" i="6"/>
  <c r="AP167" i="6"/>
  <c r="CF253" i="6"/>
  <c r="CF269" i="6"/>
  <c r="CH283" i="6"/>
  <c r="CZ297" i="6"/>
  <c r="CW296" i="6"/>
  <c r="CP299" i="6"/>
  <c r="AX279" i="6"/>
  <c r="AW282" i="6"/>
  <c r="CF377" i="6"/>
  <c r="AV393" i="6"/>
  <c r="BA438" i="6"/>
  <c r="BA462" i="6"/>
  <c r="AX395" i="6"/>
  <c r="AP439" i="6"/>
  <c r="BF459" i="6"/>
  <c r="AV361" i="6"/>
  <c r="CG494" i="6"/>
  <c r="AN487" i="6"/>
  <c r="BT487" i="6"/>
  <c r="AR608" i="6"/>
  <c r="CZ605" i="6"/>
  <c r="CP771" i="6"/>
  <c r="AN776" i="6"/>
  <c r="BB703" i="6"/>
  <c r="DA765" i="6"/>
  <c r="BG756" i="6"/>
  <c r="AW897" i="6"/>
  <c r="AR916" i="6"/>
  <c r="CW752" i="6"/>
  <c r="BA839" i="6"/>
  <c r="CN1003" i="6"/>
  <c r="BD1003" i="6"/>
  <c r="CG997" i="6"/>
  <c r="AW997" i="6"/>
  <c r="AW981" i="6"/>
  <c r="CG981" i="6"/>
  <c r="CG957" i="6"/>
  <c r="AW957" i="6"/>
  <c r="CG909" i="6"/>
  <c r="AW909" i="6"/>
  <c r="AS908" i="6"/>
  <c r="CC908" i="6"/>
  <c r="CH898" i="6"/>
  <c r="AX898" i="6"/>
  <c r="CX782" i="6"/>
  <c r="J120" i="6"/>
  <c r="CG953" i="6"/>
  <c r="AW953" i="6"/>
  <c r="AV875" i="6"/>
  <c r="CF875" i="6"/>
  <c r="BD867" i="6"/>
  <c r="CN867" i="6"/>
  <c r="AX701" i="6"/>
  <c r="CH701" i="6"/>
  <c r="CH670" i="6"/>
  <c r="AX670" i="6"/>
  <c r="CQ431" i="6"/>
  <c r="BG431" i="6"/>
  <c r="AT421" i="6"/>
  <c r="CD421" i="6"/>
  <c r="BM132" i="6"/>
  <c r="CW132" i="6"/>
  <c r="AG32" i="6"/>
  <c r="BQ32" i="6" s="1"/>
  <c r="AH32" i="6"/>
  <c r="BR32" i="6" s="1"/>
  <c r="AD32" i="6"/>
  <c r="K32" i="6"/>
  <c r="J32" i="6"/>
  <c r="AT32" i="6" s="1"/>
  <c r="AB31" i="6"/>
  <c r="AA31" i="6"/>
  <c r="AC31" i="6"/>
  <c r="Y31" i="6"/>
  <c r="S29" i="6"/>
  <c r="R29" i="6"/>
  <c r="AD28" i="6"/>
  <c r="AH28" i="6"/>
  <c r="AF28" i="6"/>
  <c r="AG28" i="6"/>
  <c r="AE28" i="6"/>
  <c r="AA27" i="6"/>
  <c r="CU27" i="6" s="1"/>
  <c r="AB27" i="6"/>
  <c r="BL27" i="6" s="1"/>
  <c r="Y27" i="6"/>
  <c r="I27" i="6"/>
  <c r="H27" i="6"/>
  <c r="U26" i="6"/>
  <c r="W26" i="6"/>
  <c r="T26" i="6"/>
  <c r="G26" i="6"/>
  <c r="F26" i="6"/>
  <c r="D26" i="6"/>
  <c r="BX26" i="6" s="1"/>
  <c r="AJ25" i="6"/>
  <c r="AI25" i="6"/>
  <c r="AK25" i="6"/>
  <c r="AA23" i="6"/>
  <c r="Z23" i="6"/>
  <c r="W22" i="6"/>
  <c r="T22" i="6"/>
  <c r="P21" i="6"/>
  <c r="Q21" i="6"/>
  <c r="AF20" i="6"/>
  <c r="CZ20" i="6" s="1"/>
  <c r="AG20" i="6"/>
  <c r="CI20" i="6"/>
  <c r="AY20" i="6"/>
  <c r="K20" i="6"/>
  <c r="J20" i="6"/>
  <c r="Z19" i="6"/>
  <c r="AC19" i="6"/>
  <c r="CG868" i="6"/>
  <c r="AW868" i="6"/>
  <c r="DB857" i="6"/>
  <c r="BR857" i="6"/>
  <c r="BN857" i="6"/>
  <c r="CX857" i="6"/>
  <c r="CR855" i="6"/>
  <c r="BH855" i="6"/>
  <c r="CX853" i="6"/>
  <c r="BN853" i="6"/>
  <c r="CO823" i="6"/>
  <c r="BE823" i="6"/>
  <c r="CB785" i="6"/>
  <c r="CC725" i="6"/>
  <c r="AS725" i="6"/>
  <c r="AX677" i="6"/>
  <c r="CH677" i="6"/>
  <c r="CP496" i="6"/>
  <c r="DE186" i="6"/>
  <c r="BU186" i="6"/>
  <c r="Z31" i="6"/>
  <c r="E22" i="6"/>
  <c r="CB528" i="6"/>
  <c r="AR528" i="6"/>
  <c r="CZ145" i="6"/>
  <c r="BP145" i="6"/>
  <c r="CT101" i="6"/>
  <c r="BS1003" i="6"/>
  <c r="AV610" i="6"/>
  <c r="AT589" i="6"/>
  <c r="CD589" i="6"/>
  <c r="BY363" i="6"/>
  <c r="AO363" i="6"/>
  <c r="CJ298" i="6"/>
  <c r="AZ298" i="6"/>
  <c r="CI289" i="6"/>
  <c r="AY289" i="6"/>
  <c r="BJ277" i="6"/>
  <c r="BC206" i="6"/>
  <c r="CM206" i="6"/>
  <c r="AX69" i="6"/>
  <c r="CH69" i="6"/>
  <c r="T753" i="6"/>
  <c r="BD753" i="6" s="1"/>
  <c r="X753" i="6"/>
  <c r="BH753" i="6" s="1"/>
  <c r="Y738" i="6"/>
  <c r="CS738" i="6" s="1"/>
  <c r="AC738" i="6"/>
  <c r="BM738" i="6" s="1"/>
  <c r="T737" i="6"/>
  <c r="BD737" i="6" s="1"/>
  <c r="X737" i="6"/>
  <c r="AD735" i="6"/>
  <c r="AH735" i="6"/>
  <c r="DB735" i="6" s="1"/>
  <c r="T733" i="6"/>
  <c r="BD733" i="6" s="1"/>
  <c r="X733" i="6"/>
  <c r="Y730" i="6"/>
  <c r="AC730" i="6"/>
  <c r="BM730" i="6" s="1"/>
  <c r="AZ791" i="6"/>
  <c r="CP759" i="6"/>
  <c r="BF759" i="6"/>
  <c r="CE698" i="6"/>
  <c r="BZ652" i="6"/>
  <c r="BI652" i="6"/>
  <c r="CS652" i="6"/>
  <c r="AW647" i="6"/>
  <c r="CI546" i="6"/>
  <c r="AY546" i="6"/>
  <c r="DB373" i="6"/>
  <c r="BR373" i="6"/>
  <c r="BC371" i="6"/>
  <c r="CM371" i="6"/>
  <c r="BY371" i="6"/>
  <c r="AO371" i="6"/>
  <c r="BP201" i="6"/>
  <c r="CZ201" i="6"/>
  <c r="CG84" i="6"/>
  <c r="AW84" i="6"/>
  <c r="Y658" i="6"/>
  <c r="BI658" i="6" s="1"/>
  <c r="AC658" i="6"/>
  <c r="T657" i="6"/>
  <c r="X657" i="6"/>
  <c r="Y650" i="6"/>
  <c r="AC650" i="6"/>
  <c r="Y646" i="6"/>
  <c r="BI646" i="6" s="1"/>
  <c r="AC646" i="6"/>
  <c r="BM646" i="6" s="1"/>
  <c r="AD643" i="6"/>
  <c r="AH643" i="6"/>
  <c r="DB643" i="6" s="1"/>
  <c r="Y642" i="6"/>
  <c r="AC642" i="6"/>
  <c r="AD635" i="6"/>
  <c r="AH635" i="6"/>
  <c r="AD623" i="6"/>
  <c r="AH623" i="6"/>
  <c r="W33" i="6"/>
  <c r="X33" i="6"/>
  <c r="AK32" i="6"/>
  <c r="AJ32" i="6"/>
  <c r="DD32" i="6" s="1"/>
  <c r="Q32" i="6"/>
  <c r="S32" i="6"/>
  <c r="CM32" i="6" s="1"/>
  <c r="I26" i="6"/>
  <c r="H26" i="6"/>
  <c r="AI24" i="6"/>
  <c r="AK24" i="6"/>
  <c r="DE24" i="6" s="1"/>
  <c r="AC726" i="6"/>
  <c r="AH723" i="6"/>
  <c r="X721" i="6"/>
  <c r="AH719" i="6"/>
  <c r="X717" i="6"/>
  <c r="X713" i="6"/>
  <c r="AH711" i="6"/>
  <c r="X705" i="6"/>
  <c r="AH703" i="6"/>
  <c r="AC702" i="6"/>
  <c r="AC686" i="6"/>
  <c r="X685" i="6"/>
  <c r="AH683" i="6"/>
  <c r="AC682" i="6"/>
  <c r="U665" i="6"/>
  <c r="BE665" i="6" s="1"/>
  <c r="AJ664" i="6"/>
  <c r="DD664" i="6" s="1"/>
  <c r="P664" i="6"/>
  <c r="AZ664" i="6" s="1"/>
  <c r="AE663" i="6"/>
  <c r="CY663" i="6" s="1"/>
  <c r="AA662" i="6"/>
  <c r="V661" i="6"/>
  <c r="CP661" i="6" s="1"/>
  <c r="AI660" i="6"/>
  <c r="Q660" i="6"/>
  <c r="AE659" i="6"/>
  <c r="CY659" i="6" s="1"/>
  <c r="AA658" i="6"/>
  <c r="G657" i="6"/>
  <c r="CA657" i="6" s="1"/>
  <c r="AD655" i="6"/>
  <c r="AB654" i="6"/>
  <c r="I654" i="6"/>
  <c r="T653" i="6"/>
  <c r="F653" i="6"/>
  <c r="BZ653" i="6" s="1"/>
  <c r="AJ652" i="6"/>
  <c r="S652" i="6"/>
  <c r="AG651" i="6"/>
  <c r="Z650" i="6"/>
  <c r="CT650" i="6" s="1"/>
  <c r="AI648" i="6"/>
  <c r="P648" i="6"/>
  <c r="AH647" i="6"/>
  <c r="AA646" i="6"/>
  <c r="I646" i="6"/>
  <c r="T645" i="6"/>
  <c r="AI644" i="6"/>
  <c r="Q644" i="6"/>
  <c r="AG643" i="6"/>
  <c r="T641" i="6"/>
  <c r="G641" i="6"/>
  <c r="AI640" i="6"/>
  <c r="BS640" i="6" s="1"/>
  <c r="P640" i="6"/>
  <c r="AZ640" i="6" s="1"/>
  <c r="AG639" i="6"/>
  <c r="DA639" i="6" s="1"/>
  <c r="Z638" i="6"/>
  <c r="X637" i="6"/>
  <c r="F637" i="6"/>
  <c r="BZ637" i="6" s="1"/>
  <c r="Y634" i="6"/>
  <c r="T633" i="6"/>
  <c r="AK632" i="6"/>
  <c r="Q632" i="6"/>
  <c r="AH631" i="6"/>
  <c r="Z630" i="6"/>
  <c r="T629" i="6"/>
  <c r="D629" i="6"/>
  <c r="AK628" i="6"/>
  <c r="BU628" i="6" s="1"/>
  <c r="R628" i="6"/>
  <c r="AE627" i="6"/>
  <c r="CY627" i="6" s="1"/>
  <c r="AA626" i="6"/>
  <c r="CU626" i="6" s="1"/>
  <c r="X625" i="6"/>
  <c r="E625" i="6"/>
  <c r="AJ624" i="6"/>
  <c r="BT624" i="6" s="1"/>
  <c r="S624" i="6"/>
  <c r="AE623" i="6"/>
  <c r="BO623" i="6" s="1"/>
  <c r="Z622" i="6"/>
  <c r="W621" i="6"/>
  <c r="BG621" i="6" s="1"/>
  <c r="D621" i="6"/>
  <c r="AJ620" i="6"/>
  <c r="S620" i="6"/>
  <c r="AD619" i="6"/>
  <c r="Z618" i="6"/>
  <c r="BJ618" i="6" s="1"/>
  <c r="T617" i="6"/>
  <c r="G617" i="6"/>
  <c r="CA617" i="6" s="1"/>
  <c r="CB540" i="6"/>
  <c r="AR540" i="6"/>
  <c r="AT405" i="6"/>
  <c r="CD405" i="6"/>
  <c r="CH388" i="6"/>
  <c r="AX388" i="6"/>
  <c r="BQ345" i="6"/>
  <c r="DA345" i="6"/>
  <c r="BI345" i="6"/>
  <c r="CS345" i="6"/>
  <c r="CX94" i="6"/>
  <c r="BN94" i="6"/>
  <c r="AG23" i="6"/>
  <c r="DA23" i="6" s="1"/>
  <c r="AF23" i="6"/>
  <c r="BV546" i="6"/>
  <c r="DF546" i="6"/>
  <c r="BX384" i="6"/>
  <c r="AW327" i="6"/>
  <c r="CG327" i="6"/>
  <c r="BR293" i="6"/>
  <c r="DB293" i="6"/>
  <c r="Z22" i="6"/>
  <c r="AD19" i="6"/>
  <c r="CZ26" i="6"/>
  <c r="DC26" i="6"/>
  <c r="CH986" i="6"/>
  <c r="BS890" i="6"/>
  <c r="DC890" i="6"/>
  <c r="CK883" i="6"/>
  <c r="BZ856" i="6"/>
  <c r="AV832" i="6"/>
  <c r="CF832" i="6"/>
  <c r="CX813" i="6"/>
  <c r="BN813" i="6"/>
  <c r="BX791" i="6"/>
  <c r="AN791" i="6"/>
  <c r="CS772" i="6"/>
  <c r="BI772" i="6"/>
  <c r="CW764" i="6"/>
  <c r="CH764" i="6"/>
  <c r="AX764" i="6"/>
  <c r="BN753" i="6"/>
  <c r="CX753" i="6"/>
  <c r="CO747" i="6"/>
  <c r="BE747" i="6"/>
  <c r="AX744" i="6"/>
  <c r="CG720" i="6"/>
  <c r="AW720" i="6"/>
  <c r="BK681" i="6"/>
  <c r="BD14" i="6"/>
  <c r="BM12" i="6"/>
  <c r="BF15" i="6"/>
  <c r="AZ18" i="6"/>
  <c r="BY23" i="6"/>
  <c r="DC18" i="6"/>
  <c r="CD36" i="6"/>
  <c r="CI971" i="6"/>
  <c r="BE915" i="6"/>
  <c r="AO867" i="6"/>
  <c r="BY867" i="6"/>
  <c r="CO811" i="6"/>
  <c r="BE811" i="6"/>
  <c r="BT763" i="6"/>
  <c r="DD763" i="6"/>
  <c r="CG757" i="6"/>
  <c r="AW757" i="6"/>
  <c r="BR698" i="6"/>
  <c r="CW24" i="6"/>
  <c r="CL1003" i="6"/>
  <c r="BB1003" i="6"/>
  <c r="DE1000" i="6"/>
  <c r="BU1000" i="6"/>
  <c r="BY915" i="6"/>
  <c r="AO915" i="6"/>
  <c r="BU875" i="6"/>
  <c r="BB843" i="6"/>
  <c r="CL843" i="6"/>
  <c r="AO827" i="6"/>
  <c r="BY827" i="6"/>
  <c r="BX767" i="6"/>
  <c r="AN767" i="6"/>
  <c r="CS764" i="6"/>
  <c r="BI764" i="6"/>
  <c r="AX756" i="6"/>
  <c r="CH756" i="6"/>
  <c r="BY727" i="6"/>
  <c r="AO727" i="6"/>
  <c r="BG836" i="6"/>
  <c r="CQ836" i="6"/>
  <c r="CO819" i="6"/>
  <c r="BE819" i="6"/>
  <c r="CQ795" i="6"/>
  <c r="BG795" i="6"/>
  <c r="BA787" i="6"/>
  <c r="CK787" i="6"/>
  <c r="BU775" i="6"/>
  <c r="BD771" i="6"/>
  <c r="CN771" i="6"/>
  <c r="BU755" i="6"/>
  <c r="DE755" i="6"/>
  <c r="AU753" i="6"/>
  <c r="CL747" i="6"/>
  <c r="BB747" i="6"/>
  <c r="CB744" i="6"/>
  <c r="AR744" i="6"/>
  <c r="CC717" i="6"/>
  <c r="AS717" i="6"/>
  <c r="BX708" i="6"/>
  <c r="AN708" i="6"/>
  <c r="AX666" i="6"/>
  <c r="CH666" i="6"/>
  <c r="CD907" i="6"/>
  <c r="AR801" i="6"/>
  <c r="CB749" i="6"/>
  <c r="CY598" i="6"/>
  <c r="CG591" i="6"/>
  <c r="CG552" i="6"/>
  <c r="CI481" i="6"/>
  <c r="AU473" i="6"/>
  <c r="BT462" i="6"/>
  <c r="AS441" i="6"/>
  <c r="AZ434" i="6"/>
  <c r="AS397" i="6"/>
  <c r="DB389" i="6"/>
  <c r="BE359" i="6"/>
  <c r="BC254" i="6"/>
  <c r="CJ254" i="6"/>
  <c r="AU253" i="6"/>
  <c r="CA232" i="6"/>
  <c r="DA230" i="6"/>
  <c r="BX199" i="6"/>
  <c r="CB168" i="6"/>
  <c r="DB157" i="6"/>
  <c r="BX91" i="6"/>
  <c r="AN552" i="6"/>
  <c r="CR487" i="6"/>
  <c r="CG464" i="6"/>
  <c r="BG375" i="6"/>
  <c r="BQ361" i="6"/>
  <c r="DE346" i="6"/>
  <c r="CV304" i="6"/>
  <c r="AR224" i="6"/>
  <c r="CQ187" i="6"/>
  <c r="BB143" i="6"/>
  <c r="AO621" i="2"/>
  <c r="C621" i="3" s="1"/>
  <c r="AO617" i="2"/>
  <c r="C617" i="3" s="1"/>
  <c r="BQ645" i="6"/>
  <c r="AN624" i="6"/>
  <c r="AY597" i="6"/>
  <c r="BC586" i="6"/>
  <c r="BL540" i="6"/>
  <c r="CD537" i="6"/>
  <c r="AS508" i="6"/>
  <c r="BN498" i="6"/>
  <c r="CE485" i="6"/>
  <c r="BM421" i="6"/>
  <c r="BC411" i="6"/>
  <c r="AN392" i="6"/>
  <c r="CS380" i="6"/>
  <c r="BD372" i="6"/>
  <c r="CY369" i="6"/>
  <c r="DB350" i="6"/>
  <c r="CZ333" i="6"/>
  <c r="DA305" i="6"/>
  <c r="DE290" i="6"/>
  <c r="CL282" i="6"/>
  <c r="DF234" i="6"/>
  <c r="CF210" i="6"/>
  <c r="AQ204" i="6"/>
  <c r="BF191" i="6"/>
  <c r="BB178" i="6"/>
  <c r="CI134" i="6"/>
  <c r="BV126" i="6"/>
  <c r="BX67" i="6"/>
  <c r="DB45" i="6"/>
  <c r="AZ14" i="6"/>
  <c r="CM1003" i="6"/>
  <c r="AQ839" i="6"/>
  <c r="CA784" i="6"/>
  <c r="BH775" i="6"/>
  <c r="AV775" i="6"/>
  <c r="CI770" i="6"/>
  <c r="CM763" i="6"/>
  <c r="CR755" i="6"/>
  <c r="CC741" i="6"/>
  <c r="BG740" i="6"/>
  <c r="CE706" i="6"/>
  <c r="AW704" i="6"/>
  <c r="CG704" i="6"/>
  <c r="AW685" i="6"/>
  <c r="CB654" i="6"/>
  <c r="BT654" i="6"/>
  <c r="DD654" i="6"/>
  <c r="DD603" i="6"/>
  <c r="CD602" i="6"/>
  <c r="AT602" i="6"/>
  <c r="BY588" i="6"/>
  <c r="CJ526" i="6"/>
  <c r="AZ526" i="6"/>
  <c r="CW516" i="6"/>
  <c r="BM516" i="6"/>
  <c r="BQ513" i="6"/>
  <c r="AY502" i="6"/>
  <c r="AW479" i="6"/>
  <c r="BU459" i="6"/>
  <c r="BY443" i="6"/>
  <c r="AO443" i="6"/>
  <c r="CR419" i="6"/>
  <c r="AX416" i="6"/>
  <c r="BH395" i="6"/>
  <c r="CR395" i="6"/>
  <c r="CE333" i="6"/>
  <c r="AU333" i="6"/>
  <c r="CH137" i="6"/>
  <c r="AX137" i="6"/>
  <c r="DB130" i="6"/>
  <c r="CE873" i="6"/>
  <c r="CF807" i="6"/>
  <c r="CN795" i="6"/>
  <c r="CG793" i="6"/>
  <c r="AY775" i="6"/>
  <c r="CB773" i="6"/>
  <c r="AW771" i="6"/>
  <c r="BM745" i="6"/>
  <c r="BD728" i="6"/>
  <c r="CN728" i="6"/>
  <c r="CJ711" i="6"/>
  <c r="BM709" i="6"/>
  <c r="AS681" i="6"/>
  <c r="CC681" i="6"/>
  <c r="AU637" i="6"/>
  <c r="BU627" i="6"/>
  <c r="DE627" i="6"/>
  <c r="AZ619" i="6"/>
  <c r="AT601" i="6"/>
  <c r="CD601" i="6"/>
  <c r="CV592" i="6"/>
  <c r="BL592" i="6"/>
  <c r="AW576" i="6"/>
  <c r="CG576" i="6"/>
  <c r="BV534" i="6"/>
  <c r="BD532" i="6"/>
  <c r="CN532" i="6"/>
  <c r="AY489" i="6"/>
  <c r="CI489" i="6"/>
  <c r="BF475" i="6"/>
  <c r="CP475" i="6"/>
  <c r="CL462" i="6"/>
  <c r="BB462" i="6"/>
  <c r="DA441" i="6"/>
  <c r="BQ441" i="6"/>
  <c r="BS394" i="6"/>
  <c r="DC394" i="6"/>
  <c r="CN391" i="6"/>
  <c r="BD391" i="6"/>
  <c r="DE379" i="6"/>
  <c r="DA369" i="6"/>
  <c r="BQ369" i="6"/>
  <c r="BY323" i="6"/>
  <c r="AO323" i="6"/>
  <c r="BQ225" i="6"/>
  <c r="DA225" i="6"/>
  <c r="CP223" i="6"/>
  <c r="BF223" i="6"/>
  <c r="CM210" i="6"/>
  <c r="BC210" i="6"/>
  <c r="AR204" i="6"/>
  <c r="CB204" i="6"/>
  <c r="AX745" i="6"/>
  <c r="CH745" i="6"/>
  <c r="BK741" i="6"/>
  <c r="CU741" i="6"/>
  <c r="CQ728" i="6"/>
  <c r="BG728" i="6"/>
  <c r="BT723" i="6"/>
  <c r="DD723" i="6"/>
  <c r="CS713" i="6"/>
  <c r="BI713" i="6"/>
  <c r="BE712" i="6"/>
  <c r="CG709" i="6"/>
  <c r="AZ614" i="6"/>
  <c r="CJ614" i="6"/>
  <c r="AO603" i="6"/>
  <c r="BY603" i="6"/>
  <c r="DD587" i="6"/>
  <c r="BS586" i="6"/>
  <c r="DC586" i="6"/>
  <c r="DA558" i="6"/>
  <c r="BH519" i="6"/>
  <c r="CR519" i="6"/>
  <c r="AU474" i="6"/>
  <c r="CE474" i="6"/>
  <c r="AW459" i="6"/>
  <c r="CG459" i="6"/>
  <c r="DC443" i="6"/>
  <c r="BS443" i="6"/>
  <c r="CI409" i="6"/>
  <c r="AY409" i="6"/>
  <c r="AV407" i="6"/>
  <c r="CF407" i="6"/>
  <c r="CE405" i="6"/>
  <c r="AU405" i="6"/>
  <c r="CQ391" i="6"/>
  <c r="BG391" i="6"/>
  <c r="BJ325" i="6"/>
  <c r="CY997" i="6"/>
  <c r="DE988" i="6"/>
  <c r="CL867" i="6"/>
  <c r="AU857" i="6"/>
  <c r="BZ820" i="6"/>
  <c r="AU809" i="6"/>
  <c r="AZ795" i="6"/>
  <c r="BI788" i="6"/>
  <c r="BC779" i="6"/>
  <c r="AR764" i="6"/>
  <c r="BP662" i="6"/>
  <c r="AU645" i="6"/>
  <c r="CE645" i="6"/>
  <c r="CJ607" i="6"/>
  <c r="AS605" i="6"/>
  <c r="BB602" i="6"/>
  <c r="AU597" i="6"/>
  <c r="CE597" i="6"/>
  <c r="AN587" i="6"/>
  <c r="CH544" i="6"/>
  <c r="AX544" i="6"/>
  <c r="CG523" i="6"/>
  <c r="AW523" i="6"/>
  <c r="BH507" i="6"/>
  <c r="CR507" i="6"/>
  <c r="AW472" i="6"/>
  <c r="CG472" i="6"/>
  <c r="AQ468" i="6"/>
  <c r="CA468" i="6"/>
  <c r="AV438" i="6"/>
  <c r="CF438" i="6"/>
  <c r="AY406" i="6"/>
  <c r="CI406" i="6"/>
  <c r="AN399" i="6"/>
  <c r="BX399" i="6"/>
  <c r="DD391" i="6"/>
  <c r="BT391" i="6"/>
  <c r="BX391" i="6"/>
  <c r="AN391" i="6"/>
  <c r="CB376" i="6"/>
  <c r="AR376" i="6"/>
  <c r="BL356" i="6"/>
  <c r="CV356" i="6"/>
  <c r="CB356" i="6"/>
  <c r="AR356" i="6"/>
  <c r="BM325" i="6"/>
  <c r="BV287" i="6"/>
  <c r="BH287" i="6"/>
  <c r="CR287" i="6"/>
  <c r="AS181" i="6"/>
  <c r="AV107" i="6"/>
  <c r="CF107" i="6"/>
  <c r="CO447" i="6"/>
  <c r="BL440" i="6"/>
  <c r="AN416" i="6"/>
  <c r="CC388" i="6"/>
  <c r="BP386" i="6"/>
  <c r="CM375" i="6"/>
  <c r="BG355" i="6"/>
  <c r="AY345" i="6"/>
  <c r="CC341" i="6"/>
  <c r="AW335" i="6"/>
  <c r="BD332" i="6"/>
  <c r="BT306" i="6"/>
  <c r="CE277" i="6"/>
  <c r="AU277" i="6"/>
  <c r="CP235" i="6"/>
  <c r="BF235" i="6"/>
  <c r="AW208" i="6"/>
  <c r="CG208" i="6"/>
  <c r="CL194" i="6"/>
  <c r="BB194" i="6"/>
  <c r="AY158" i="6"/>
  <c r="DC138" i="6"/>
  <c r="BS138" i="6"/>
  <c r="AU102" i="6"/>
  <c r="CE102" i="6"/>
  <c r="BD80" i="6"/>
  <c r="BB58" i="6"/>
  <c r="CL58" i="6"/>
  <c r="CF298" i="6"/>
  <c r="AV298" i="6"/>
  <c r="DF282" i="6"/>
  <c r="BV282" i="6"/>
  <c r="AW211" i="6"/>
  <c r="CG211" i="6"/>
  <c r="CN208" i="6"/>
  <c r="BD208" i="6"/>
  <c r="BX187" i="6"/>
  <c r="AN187" i="6"/>
  <c r="AN115" i="6"/>
  <c r="BX115" i="6"/>
  <c r="CD58" i="6"/>
  <c r="AO1002" i="2"/>
  <c r="D1001" i="3"/>
  <c r="E1000" i="3"/>
  <c r="AO998" i="2"/>
  <c r="E998" i="3"/>
  <c r="D997" i="3"/>
  <c r="E992" i="3"/>
  <c r="E990" i="3"/>
  <c r="D989" i="3"/>
  <c r="D985" i="3"/>
  <c r="E984" i="3"/>
  <c r="E982" i="3"/>
  <c r="E976" i="3"/>
  <c r="E974" i="3"/>
  <c r="D973" i="3"/>
  <c r="D969" i="3"/>
  <c r="E968" i="3"/>
  <c r="E966" i="3"/>
  <c r="E960" i="3"/>
  <c r="E958" i="3"/>
  <c r="D957" i="3"/>
  <c r="D953" i="3"/>
  <c r="E952" i="3"/>
  <c r="E950" i="3"/>
  <c r="E944" i="3"/>
  <c r="E942" i="3"/>
  <c r="D941" i="3"/>
  <c r="E936" i="3"/>
  <c r="E934" i="3"/>
  <c r="E930" i="3"/>
  <c r="D929" i="3"/>
  <c r="E928" i="3"/>
  <c r="D925" i="3"/>
  <c r="E924" i="3"/>
  <c r="D921" i="3"/>
  <c r="E921" i="3"/>
  <c r="D920" i="3"/>
  <c r="E918" i="3"/>
  <c r="E917" i="3"/>
  <c r="D916" i="3"/>
  <c r="E915" i="3"/>
  <c r="E914" i="3"/>
  <c r="E912" i="3"/>
  <c r="D911" i="3"/>
  <c r="E911" i="3"/>
  <c r="D909" i="3"/>
  <c r="E908" i="3"/>
  <c r="D905" i="3"/>
  <c r="E904" i="3"/>
  <c r="E902" i="3"/>
  <c r="D901" i="3"/>
  <c r="E896" i="3"/>
  <c r="D893" i="3"/>
  <c r="E892" i="3"/>
  <c r="E890" i="3"/>
  <c r="E884" i="3"/>
  <c r="AO882" i="2"/>
  <c r="C882" i="3" s="1"/>
  <c r="E882" i="3"/>
  <c r="D877" i="3"/>
  <c r="E876" i="3"/>
  <c r="D873" i="3"/>
  <c r="D869" i="3"/>
  <c r="D865" i="3"/>
  <c r="D859" i="3"/>
  <c r="D855" i="3"/>
  <c r="D851" i="3"/>
  <c r="D843" i="3"/>
  <c r="D839" i="3"/>
  <c r="D835" i="3"/>
  <c r="D823" i="3"/>
  <c r="D819" i="3"/>
  <c r="D815" i="3"/>
  <c r="D803" i="3"/>
  <c r="D801" i="3"/>
  <c r="E801" i="3"/>
  <c r="D800" i="3"/>
  <c r="E800" i="3"/>
  <c r="D799" i="3"/>
  <c r="E799" i="3"/>
  <c r="E798" i="3"/>
  <c r="E797" i="3"/>
  <c r="D796" i="3"/>
  <c r="E796" i="3"/>
  <c r="E795" i="3"/>
  <c r="D793" i="3"/>
  <c r="E793" i="3"/>
  <c r="E792" i="3"/>
  <c r="E791" i="3"/>
  <c r="E789" i="3"/>
  <c r="E787" i="3"/>
  <c r="D785" i="3"/>
  <c r="E785" i="3"/>
  <c r="E784" i="3"/>
  <c r="D783" i="3"/>
  <c r="E783" i="3"/>
  <c r="E782" i="3"/>
  <c r="D781" i="3"/>
  <c r="E781" i="3"/>
  <c r="E780" i="3"/>
  <c r="D779" i="3"/>
  <c r="E779" i="3"/>
  <c r="E777" i="3"/>
  <c r="E776" i="3"/>
  <c r="E775" i="3"/>
  <c r="D773" i="3"/>
  <c r="E773" i="3"/>
  <c r="E772" i="3"/>
  <c r="D771" i="3"/>
  <c r="E771" i="3"/>
  <c r="D769" i="3"/>
  <c r="E769" i="3"/>
  <c r="E768" i="3"/>
  <c r="E767" i="3"/>
  <c r="E765" i="3"/>
  <c r="E764" i="3"/>
  <c r="D763" i="3"/>
  <c r="E763" i="3"/>
  <c r="E761" i="3"/>
  <c r="D760" i="3"/>
  <c r="E760" i="3"/>
  <c r="BQ302" i="6"/>
  <c r="BC266" i="6"/>
  <c r="CM266" i="6"/>
  <c r="CI265" i="6"/>
  <c r="AY265" i="6"/>
  <c r="AR232" i="6"/>
  <c r="CB232" i="6"/>
  <c r="BC186" i="6"/>
  <c r="CM186" i="6"/>
  <c r="DB153" i="6"/>
  <c r="BR153" i="6"/>
  <c r="BI132" i="6"/>
  <c r="CS132" i="6"/>
  <c r="AY130" i="6"/>
  <c r="CI130" i="6"/>
  <c r="BL220" i="6"/>
  <c r="CV220" i="6"/>
  <c r="BT203" i="6"/>
  <c r="AP191" i="6"/>
  <c r="BZ191" i="6"/>
  <c r="CR183" i="6"/>
  <c r="BH183" i="6"/>
  <c r="E759" i="3"/>
  <c r="E757" i="3"/>
  <c r="D756" i="3"/>
  <c r="E756" i="3"/>
  <c r="D755" i="3"/>
  <c r="E755" i="3"/>
  <c r="E753" i="3"/>
  <c r="E752" i="3"/>
  <c r="D751" i="3"/>
  <c r="E751" i="3"/>
  <c r="D749" i="3"/>
  <c r="E749" i="3"/>
  <c r="D748" i="3"/>
  <c r="E748" i="3"/>
  <c r="D747" i="3"/>
  <c r="E747" i="3"/>
  <c r="E745" i="3"/>
  <c r="D744" i="3"/>
  <c r="E744" i="3"/>
  <c r="E743" i="3"/>
  <c r="E741" i="3"/>
  <c r="E740" i="3"/>
  <c r="D739" i="3"/>
  <c r="E739" i="3"/>
  <c r="E737" i="3"/>
  <c r="E736" i="3"/>
  <c r="D735" i="3"/>
  <c r="E735" i="3"/>
  <c r="E733" i="3"/>
  <c r="E732" i="3"/>
  <c r="D731" i="3"/>
  <c r="E731" i="3"/>
  <c r="D729" i="3"/>
  <c r="D727" i="3"/>
  <c r="E726" i="3"/>
  <c r="D725" i="3"/>
  <c r="E724" i="3"/>
  <c r="E723" i="3"/>
  <c r="D721" i="3"/>
  <c r="E721" i="3"/>
  <c r="E718" i="3"/>
  <c r="D717" i="3"/>
  <c r="E716" i="3"/>
  <c r="D715" i="3"/>
  <c r="E715" i="3"/>
  <c r="D713" i="3"/>
  <c r="E713" i="3"/>
  <c r="D711" i="3"/>
  <c r="E710" i="3"/>
  <c r="D709" i="3"/>
  <c r="E708" i="3"/>
  <c r="E707" i="3"/>
  <c r="E705" i="3"/>
  <c r="E702" i="3"/>
  <c r="D701" i="3"/>
  <c r="E700" i="3"/>
  <c r="D699" i="3"/>
  <c r="E699" i="3"/>
  <c r="D697" i="3"/>
  <c r="E697" i="3"/>
  <c r="D695" i="3"/>
  <c r="E694" i="3"/>
  <c r="D693" i="3"/>
  <c r="E692" i="3"/>
  <c r="D691" i="3"/>
  <c r="E691" i="3"/>
  <c r="E689" i="3"/>
  <c r="D687" i="3"/>
  <c r="E686" i="3"/>
  <c r="D685" i="3"/>
  <c r="E684" i="3"/>
  <c r="D683" i="3"/>
  <c r="E683" i="3"/>
  <c r="E681" i="3"/>
  <c r="E678" i="3"/>
  <c r="D677" i="3"/>
  <c r="E676" i="3"/>
  <c r="E675" i="3"/>
  <c r="E673" i="3"/>
  <c r="D669" i="3"/>
  <c r="E664" i="3"/>
  <c r="E661" i="3"/>
  <c r="E660" i="3"/>
  <c r="D659" i="3"/>
  <c r="D653" i="3"/>
  <c r="E648" i="3"/>
  <c r="E645" i="3"/>
  <c r="E644" i="3"/>
  <c r="D643" i="3"/>
  <c r="E641" i="3"/>
  <c r="D637" i="3"/>
  <c r="E636" i="3"/>
  <c r="D633" i="3"/>
  <c r="D629" i="3"/>
  <c r="E629" i="3"/>
  <c r="E628" i="3"/>
  <c r="D626" i="3"/>
  <c r="E625" i="3"/>
  <c r="E624" i="3"/>
  <c r="D622" i="3"/>
  <c r="E621" i="3"/>
  <c r="E620" i="3"/>
  <c r="D619" i="3"/>
  <c r="D618" i="3"/>
  <c r="E617" i="3"/>
  <c r="E613" i="3"/>
  <c r="E612" i="3"/>
  <c r="E609" i="3"/>
  <c r="D608" i="3"/>
  <c r="E608" i="3"/>
  <c r="D607" i="3"/>
  <c r="D604" i="3"/>
  <c r="D599" i="3"/>
  <c r="D598" i="3"/>
  <c r="E597" i="3"/>
  <c r="E596" i="3"/>
  <c r="D592" i="3"/>
  <c r="D590" i="3"/>
  <c r="D587" i="3"/>
  <c r="D586" i="3"/>
  <c r="E585" i="3"/>
  <c r="E584" i="3"/>
  <c r="D582" i="3"/>
  <c r="E581" i="3"/>
  <c r="D580" i="3"/>
  <c r="E580" i="3"/>
  <c r="D575" i="3"/>
  <c r="E574" i="3"/>
  <c r="E572" i="3"/>
  <c r="AO334" i="2"/>
  <c r="C334" i="3" s="1"/>
  <c r="AO326" i="2"/>
  <c r="C326" i="3" s="1"/>
  <c r="AO58" i="2"/>
  <c r="C58" i="3" s="1"/>
  <c r="AO54" i="2"/>
  <c r="C54" i="3" s="1"/>
  <c r="E8" i="3"/>
  <c r="AO876" i="2"/>
  <c r="C876" i="3" s="1"/>
  <c r="AO872" i="2"/>
  <c r="C872" i="3" s="1"/>
  <c r="AO868" i="2"/>
  <c r="C868" i="3" s="1"/>
  <c r="AO864" i="2"/>
  <c r="AO860" i="2"/>
  <c r="C860" i="3" s="1"/>
  <c r="AO856" i="2"/>
  <c r="C856" i="3" s="1"/>
  <c r="AO852" i="2"/>
  <c r="C852" i="3" s="1"/>
  <c r="AO848" i="2"/>
  <c r="AO844" i="2"/>
  <c r="C844" i="3" s="1"/>
  <c r="AO840" i="2"/>
  <c r="C840" i="3" s="1"/>
  <c r="AO836" i="2"/>
  <c r="AO832" i="2"/>
  <c r="AO828" i="2"/>
  <c r="C828" i="3" s="1"/>
  <c r="AO824" i="2"/>
  <c r="C824" i="3" s="1"/>
  <c r="AO820" i="2"/>
  <c r="C820" i="3" s="1"/>
  <c r="AO816" i="2"/>
  <c r="C816" i="3" s="1"/>
  <c r="AO812" i="2"/>
  <c r="C812" i="3" s="1"/>
  <c r="AO808" i="2"/>
  <c r="C808" i="3" s="1"/>
  <c r="AO804" i="2"/>
  <c r="AO800" i="2"/>
  <c r="C800" i="3" s="1"/>
  <c r="AO796" i="2"/>
  <c r="C796" i="3" s="1"/>
  <c r="AO792" i="2"/>
  <c r="C792" i="3" s="1"/>
  <c r="AO788" i="2"/>
  <c r="C788" i="3" s="1"/>
  <c r="AO784" i="2"/>
  <c r="C784" i="3" s="1"/>
  <c r="AO780" i="2"/>
  <c r="C780" i="3" s="1"/>
  <c r="AO776" i="2"/>
  <c r="C776" i="3" s="1"/>
  <c r="AO772" i="2"/>
  <c r="C772" i="3" s="1"/>
  <c r="AO768" i="2"/>
  <c r="C768" i="3" s="1"/>
  <c r="AO764" i="2"/>
  <c r="C764" i="3" s="1"/>
  <c r="AO760" i="2"/>
  <c r="C760" i="3" s="1"/>
  <c r="AO756" i="2"/>
  <c r="C756" i="3" s="1"/>
  <c r="AO752" i="2"/>
  <c r="C752" i="3" s="1"/>
  <c r="AO748" i="2"/>
  <c r="C748" i="3" s="1"/>
  <c r="AO744" i="2"/>
  <c r="C744" i="3" s="1"/>
  <c r="AO740" i="2"/>
  <c r="C740" i="3" s="1"/>
  <c r="AO736" i="2"/>
  <c r="AO732" i="2"/>
  <c r="C732" i="3" s="1"/>
  <c r="AO648" i="2"/>
  <c r="C648" i="3" s="1"/>
  <c r="AO616" i="2"/>
  <c r="C616" i="3" s="1"/>
  <c r="AO608" i="2"/>
  <c r="C608" i="3" s="1"/>
  <c r="AO604" i="2"/>
  <c r="C604" i="3" s="1"/>
  <c r="AO600" i="2"/>
  <c r="C600" i="3" s="1"/>
  <c r="AO596" i="2"/>
  <c r="C596" i="3" s="1"/>
  <c r="AO588" i="2"/>
  <c r="C588" i="3" s="1"/>
  <c r="AO584" i="2"/>
  <c r="C584" i="3" s="1"/>
  <c r="AO580" i="2"/>
  <c r="C580" i="3" s="1"/>
  <c r="AO452" i="2"/>
  <c r="C452" i="3" s="1"/>
  <c r="AO444" i="2"/>
  <c r="C444" i="3" s="1"/>
  <c r="AO440" i="2"/>
  <c r="C440" i="3" s="1"/>
  <c r="AO156" i="2"/>
  <c r="C156" i="3" s="1"/>
  <c r="AO148" i="2"/>
  <c r="C148" i="3" s="1"/>
  <c r="AO144" i="2"/>
  <c r="C144" i="3" s="1"/>
  <c r="AO140" i="2"/>
  <c r="C140" i="3" s="1"/>
  <c r="AO136" i="2"/>
  <c r="C136" i="3" s="1"/>
  <c r="AO132" i="2"/>
  <c r="C132" i="3" s="1"/>
  <c r="AO128" i="2"/>
  <c r="C128" i="3" s="1"/>
  <c r="AO124" i="2"/>
  <c r="C124" i="3" s="1"/>
  <c r="AO120" i="2"/>
  <c r="C120" i="3" s="1"/>
  <c r="AO44" i="2"/>
  <c r="C44" i="3" s="1"/>
  <c r="CI877" i="6"/>
  <c r="AY877" i="6"/>
  <c r="CJ871" i="6"/>
  <c r="AZ871" i="6"/>
  <c r="AN867" i="6"/>
  <c r="BX867" i="6"/>
  <c r="DB809" i="6"/>
  <c r="BR809" i="6"/>
  <c r="AW809" i="6"/>
  <c r="CG809" i="6"/>
  <c r="CY805" i="6"/>
  <c r="CG805" i="6"/>
  <c r="AW805" i="6"/>
  <c r="BY784" i="6"/>
  <c r="AO784" i="6"/>
  <c r="CQ780" i="6"/>
  <c r="BG780" i="6"/>
  <c r="CR752" i="6"/>
  <c r="BH752" i="6"/>
  <c r="CK550" i="6"/>
  <c r="BA550" i="6"/>
  <c r="CF507" i="6"/>
  <c r="AV507" i="6"/>
  <c r="CI506" i="6"/>
  <c r="AY506" i="6"/>
  <c r="BR481" i="6"/>
  <c r="DB481" i="6"/>
  <c r="DA430" i="6"/>
  <c r="DD331" i="6"/>
  <c r="BT331" i="6"/>
  <c r="CC328" i="6"/>
  <c r="AS328" i="6"/>
  <c r="DA129" i="6"/>
  <c r="BQ129" i="6"/>
  <c r="AW127" i="6"/>
  <c r="CG127" i="6"/>
  <c r="BK93" i="6"/>
  <c r="CF50" i="6"/>
  <c r="AV50" i="6"/>
  <c r="AY41" i="6"/>
  <c r="CI41" i="6"/>
  <c r="AY992" i="6"/>
  <c r="CI992" i="6"/>
  <c r="D915" i="3"/>
  <c r="I887" i="6"/>
  <c r="AS887" i="6" s="1"/>
  <c r="H887" i="6"/>
  <c r="D861" i="3"/>
  <c r="D797" i="3"/>
  <c r="D787" i="3"/>
  <c r="D784" i="3"/>
  <c r="D780" i="3"/>
  <c r="D775" i="3"/>
  <c r="D767" i="3"/>
  <c r="D761" i="3"/>
  <c r="D759" i="3"/>
  <c r="D745" i="3"/>
  <c r="D673" i="3"/>
  <c r="D651" i="3"/>
  <c r="D641" i="3"/>
  <c r="D627" i="3"/>
  <c r="CF621" i="6"/>
  <c r="AV621" i="6"/>
  <c r="CH599" i="6"/>
  <c r="AX599" i="6"/>
  <c r="BN17" i="6"/>
  <c r="CX17" i="6"/>
  <c r="BT875" i="6"/>
  <c r="DD875" i="6"/>
  <c r="CI875" i="6"/>
  <c r="AY875" i="6"/>
  <c r="CX874" i="6"/>
  <c r="CR871" i="6"/>
  <c r="BH871" i="6"/>
  <c r="CX809" i="6"/>
  <c r="BN809" i="6"/>
  <c r="BS803" i="6"/>
  <c r="CC801" i="6"/>
  <c r="AS801" i="6"/>
  <c r="CV800" i="6"/>
  <c r="BL800" i="6"/>
  <c r="AO800" i="6"/>
  <c r="BY800" i="6"/>
  <c r="BL781" i="6"/>
  <c r="CV781" i="6"/>
  <c r="CV772" i="6"/>
  <c r="BL772" i="6"/>
  <c r="BT567" i="6"/>
  <c r="DD567" i="6"/>
  <c r="CR551" i="6"/>
  <c r="BH551" i="6"/>
  <c r="BR549" i="6"/>
  <c r="BG548" i="6"/>
  <c r="CQ548" i="6"/>
  <c r="AV547" i="6"/>
  <c r="CF547" i="6"/>
  <c r="AW483" i="6"/>
  <c r="CG483" i="6"/>
  <c r="CF331" i="6"/>
  <c r="AV331" i="6"/>
  <c r="AX261" i="6"/>
  <c r="CH261" i="6"/>
  <c r="CH148" i="6"/>
  <c r="AX148" i="6"/>
  <c r="BB79" i="6"/>
  <c r="BN53" i="6"/>
  <c r="CX53" i="6"/>
  <c r="DA45" i="6"/>
  <c r="BQ45" i="6"/>
  <c r="AO43" i="6"/>
  <c r="BY43" i="6"/>
  <c r="CU36" i="6"/>
  <c r="BK36" i="6"/>
  <c r="D892" i="3"/>
  <c r="D847" i="3"/>
  <c r="D827" i="3"/>
  <c r="D777" i="3"/>
  <c r="D776" i="3"/>
  <c r="D765" i="3"/>
  <c r="D753" i="3"/>
  <c r="D752" i="3"/>
  <c r="D743" i="3"/>
  <c r="D733" i="3"/>
  <c r="D723" i="3"/>
  <c r="D719" i="3"/>
  <c r="AY708" i="6"/>
  <c r="CI708" i="6"/>
  <c r="D681" i="3"/>
  <c r="D665" i="3"/>
  <c r="D661" i="3"/>
  <c r="D657" i="3"/>
  <c r="AW654" i="6"/>
  <c r="CG654" i="6"/>
  <c r="AV653" i="6"/>
  <c r="CF653" i="6"/>
  <c r="D635" i="3"/>
  <c r="D624" i="3"/>
  <c r="D623" i="3"/>
  <c r="D620" i="3"/>
  <c r="D616" i="3"/>
  <c r="D615" i="3"/>
  <c r="D612" i="3"/>
  <c r="AV601" i="6"/>
  <c r="CF601" i="6"/>
  <c r="D591" i="3"/>
  <c r="D579" i="3"/>
  <c r="D576" i="3"/>
  <c r="D572" i="3"/>
  <c r="AA9" i="6"/>
  <c r="Y9" i="6"/>
  <c r="BI9" i="6" s="1"/>
  <c r="Z9" i="6"/>
  <c r="BJ9" i="6" s="1"/>
  <c r="D8" i="6"/>
  <c r="E8" i="6"/>
  <c r="BY8" i="6" s="1"/>
  <c r="CZ9" i="6"/>
  <c r="BP9" i="6"/>
  <c r="CI10" i="6"/>
  <c r="AI7" i="6"/>
  <c r="DC7" i="6" s="1"/>
  <c r="AC9" i="6"/>
  <c r="CV28" i="6"/>
  <c r="BL28" i="6"/>
  <c r="AW48" i="6"/>
  <c r="BT46" i="6"/>
  <c r="AP88" i="6"/>
  <c r="AX120" i="6"/>
  <c r="AZ142" i="6"/>
  <c r="CE121" i="6"/>
  <c r="AP100" i="6"/>
  <c r="AO95" i="6"/>
  <c r="AW272" i="6"/>
  <c r="BE311" i="6"/>
  <c r="DE430" i="6"/>
  <c r="BJ481" i="6"/>
  <c r="CP568" i="6"/>
  <c r="CQ775" i="6"/>
  <c r="BE804" i="6"/>
  <c r="AV808" i="6"/>
  <c r="BV827" i="6"/>
  <c r="DF827" i="6"/>
  <c r="BZ827" i="6"/>
  <c r="AP827" i="6"/>
  <c r="AN875" i="6"/>
  <c r="BX875" i="6"/>
  <c r="CD870" i="6"/>
  <c r="AT870" i="6"/>
  <c r="CO868" i="6"/>
  <c r="BE868" i="6"/>
  <c r="CI867" i="6"/>
  <c r="AY867" i="6"/>
  <c r="DB810" i="6"/>
  <c r="BR810" i="6"/>
  <c r="CA803" i="6"/>
  <c r="AQ803" i="6"/>
  <c r="BK780" i="6"/>
  <c r="CU780" i="6"/>
  <c r="CJ775" i="6"/>
  <c r="BK548" i="6"/>
  <c r="CU548" i="6"/>
  <c r="BU506" i="6"/>
  <c r="DE506" i="6"/>
  <c r="AY430" i="6"/>
  <c r="CI430" i="6"/>
  <c r="CZ429" i="6"/>
  <c r="BP429" i="6"/>
  <c r="CX418" i="6"/>
  <c r="BU395" i="6"/>
  <c r="DE395" i="6"/>
  <c r="CM395" i="6"/>
  <c r="BF331" i="6"/>
  <c r="CP331" i="6"/>
  <c r="BX331" i="6"/>
  <c r="AN331" i="6"/>
  <c r="CI330" i="6"/>
  <c r="AY330" i="6"/>
  <c r="CH329" i="6"/>
  <c r="AX329" i="6"/>
  <c r="CS328" i="6"/>
  <c r="BI328" i="6"/>
  <c r="AN275" i="6"/>
  <c r="BX275" i="6"/>
  <c r="BV263" i="6"/>
  <c r="AN260" i="6"/>
  <c r="BN149" i="6"/>
  <c r="CX149" i="6"/>
  <c r="CK146" i="6"/>
  <c r="BA146" i="6"/>
  <c r="BR141" i="6"/>
  <c r="DB141" i="6"/>
  <c r="DE95" i="6"/>
  <c r="BU95" i="6"/>
  <c r="CC89" i="6"/>
  <c r="AS89" i="6"/>
  <c r="BX79" i="6"/>
  <c r="AN79" i="6"/>
  <c r="BB50" i="6"/>
  <c r="CL50" i="6"/>
  <c r="BL47" i="6"/>
  <c r="CV47" i="6"/>
  <c r="CD37" i="6"/>
  <c r="AT37" i="6"/>
  <c r="AW18" i="6"/>
  <c r="CG18" i="6"/>
  <c r="D831" i="3"/>
  <c r="D811" i="3"/>
  <c r="D795" i="3"/>
  <c r="D791" i="3"/>
  <c r="D789" i="3"/>
  <c r="D768" i="3"/>
  <c r="D764" i="3"/>
  <c r="D757" i="3"/>
  <c r="D741" i="3"/>
  <c r="D737" i="3"/>
  <c r="D705" i="3"/>
  <c r="D667" i="3"/>
  <c r="CG650" i="6"/>
  <c r="AW650" i="6"/>
  <c r="D645" i="3"/>
  <c r="CH603" i="6"/>
  <c r="AX603" i="6"/>
  <c r="D595" i="3"/>
  <c r="BV23" i="6"/>
  <c r="G8" i="6"/>
  <c r="CA8" i="6" s="1"/>
  <c r="BZ92" i="6"/>
  <c r="AU129" i="6"/>
  <c r="CJ42" i="6"/>
  <c r="BM328" i="6"/>
  <c r="BK532" i="6"/>
  <c r="BV583" i="6"/>
  <c r="BI801" i="6"/>
  <c r="BG867" i="6"/>
  <c r="BQ869" i="6"/>
  <c r="CG889" i="6"/>
  <c r="AW889" i="6"/>
  <c r="CR851" i="6"/>
  <c r="BH851" i="6"/>
  <c r="BD851" i="6"/>
  <c r="CN851" i="6"/>
  <c r="AO851" i="6"/>
  <c r="BY851" i="6"/>
  <c r="BO850" i="6"/>
  <c r="CY850" i="6"/>
  <c r="CD850" i="6"/>
  <c r="AT850" i="6"/>
  <c r="CG849" i="6"/>
  <c r="AW849" i="6"/>
  <c r="CQ831" i="6"/>
  <c r="BG831" i="6"/>
  <c r="CQ875" i="6"/>
  <c r="BG875" i="6"/>
  <c r="CM867" i="6"/>
  <c r="BC867" i="6"/>
  <c r="CF812" i="6"/>
  <c r="AV812" i="6"/>
  <c r="DA801" i="6"/>
  <c r="BQ801" i="6"/>
  <c r="AS800" i="6"/>
  <c r="CC800" i="6"/>
  <c r="BP781" i="6"/>
  <c r="CZ781" i="6"/>
  <c r="CM775" i="6"/>
  <c r="BC775" i="6"/>
  <c r="CA775" i="6"/>
  <c r="AQ775" i="6"/>
  <c r="BD584" i="6"/>
  <c r="CX534" i="6"/>
  <c r="BN534" i="6"/>
  <c r="AT533" i="6"/>
  <c r="CD533" i="6"/>
  <c r="CQ532" i="6"/>
  <c r="BF511" i="6"/>
  <c r="CP511" i="6"/>
  <c r="BF507" i="6"/>
  <c r="CP507" i="6"/>
  <c r="BJ428" i="6"/>
  <c r="DA417" i="6"/>
  <c r="BQ417" i="6"/>
  <c r="CO328" i="6"/>
  <c r="BE328" i="6"/>
  <c r="CT309" i="6"/>
  <c r="AY277" i="6"/>
  <c r="CI277" i="6"/>
  <c r="CP275" i="6"/>
  <c r="AV275" i="6"/>
  <c r="CF275" i="6"/>
  <c r="CV273" i="6"/>
  <c r="BD263" i="6"/>
  <c r="CN263" i="6"/>
  <c r="BI85" i="6"/>
  <c r="CA76" i="6"/>
  <c r="AQ76" i="6"/>
  <c r="BF71" i="6"/>
  <c r="CP71" i="6"/>
  <c r="BL52" i="6"/>
  <c r="CV52" i="6"/>
  <c r="CV32" i="6"/>
  <c r="BL32" i="6"/>
  <c r="D937" i="3"/>
  <c r="CO11" i="6"/>
  <c r="CO47" i="6"/>
  <c r="AO87" i="6"/>
  <c r="BZ71" i="6"/>
  <c r="AX128" i="6"/>
  <c r="CI137" i="6"/>
  <c r="AW95" i="6"/>
  <c r="AP24" i="6"/>
  <c r="AB9" i="6"/>
  <c r="CV9" i="6" s="1"/>
  <c r="BV10" i="6"/>
  <c r="DF10" i="6"/>
  <c r="BP18" i="6"/>
  <c r="CZ18" i="6"/>
  <c r="BO22" i="6"/>
  <c r="CY22" i="6"/>
  <c r="DC23" i="6"/>
  <c r="BJ20" i="6"/>
  <c r="CT20" i="6"/>
  <c r="CU24" i="6"/>
  <c r="BK24" i="6"/>
  <c r="BT26" i="6"/>
  <c r="DD26" i="6"/>
  <c r="AP51" i="6"/>
  <c r="AR45" i="6"/>
  <c r="AO31" i="6"/>
  <c r="CE49" i="6"/>
  <c r="AW87" i="6"/>
  <c r="CP99" i="6"/>
  <c r="BA126" i="6"/>
  <c r="AU141" i="6"/>
  <c r="AV262" i="6"/>
  <c r="AO328" i="6"/>
  <c r="BC330" i="6"/>
  <c r="BE43" i="6"/>
  <c r="BX507" i="6"/>
  <c r="DC550" i="6"/>
  <c r="AY955" i="6"/>
  <c r="CI955" i="6"/>
  <c r="DC863" i="6"/>
  <c r="C667" i="3"/>
  <c r="DA738" i="6"/>
  <c r="CV693" i="6"/>
  <c r="CD770" i="6"/>
  <c r="CX814" i="6"/>
  <c r="CF828" i="6"/>
  <c r="CG841" i="6"/>
  <c r="CF936" i="6"/>
  <c r="AV936" i="6"/>
  <c r="CI935" i="6"/>
  <c r="AY935" i="6"/>
  <c r="CH930" i="6"/>
  <c r="AX930" i="6"/>
  <c r="BX915" i="6"/>
  <c r="AN915" i="6"/>
  <c r="CR911" i="6"/>
  <c r="BH911" i="6"/>
  <c r="AN911" i="6"/>
  <c r="BX911" i="6"/>
  <c r="AT909" i="6"/>
  <c r="CD909" i="6"/>
  <c r="BI896" i="6"/>
  <c r="CS896" i="6"/>
  <c r="BZ872" i="6"/>
  <c r="AP872" i="6"/>
  <c r="AY866" i="6"/>
  <c r="CI866" i="6"/>
  <c r="BC835" i="6"/>
  <c r="AY835" i="6"/>
  <c r="CI835" i="6"/>
  <c r="DB833" i="6"/>
  <c r="BR833" i="6"/>
  <c r="AQ819" i="6"/>
  <c r="CA819" i="6"/>
  <c r="CT784" i="6"/>
  <c r="BJ784" i="6"/>
  <c r="AY782" i="6"/>
  <c r="CI782" i="6"/>
  <c r="BR757" i="6"/>
  <c r="DB757" i="6"/>
  <c r="CC757" i="6"/>
  <c r="AS757" i="6"/>
  <c r="CH630" i="6"/>
  <c r="AX630" i="6"/>
  <c r="DE594" i="6"/>
  <c r="BU594" i="6"/>
  <c r="BQ594" i="6"/>
  <c r="AY594" i="6"/>
  <c r="CI594" i="6"/>
  <c r="CI931" i="6"/>
  <c r="AY931" i="6"/>
  <c r="BE923" i="6"/>
  <c r="CO923" i="6"/>
  <c r="CB920" i="6"/>
  <c r="AR920" i="6"/>
  <c r="CG917" i="6"/>
  <c r="AW917" i="6"/>
  <c r="DA861" i="6"/>
  <c r="BQ861" i="6"/>
  <c r="BH861" i="6"/>
  <c r="DB853" i="6"/>
  <c r="BR853" i="6"/>
  <c r="CZ830" i="6"/>
  <c r="AW823" i="6"/>
  <c r="CG823" i="6"/>
  <c r="BG815" i="6"/>
  <c r="CQ815" i="6"/>
  <c r="BC815" i="6"/>
  <c r="CM815" i="6"/>
  <c r="CI815" i="6"/>
  <c r="AY815" i="6"/>
  <c r="CB768" i="6"/>
  <c r="AR768" i="6"/>
  <c r="AS760" i="6"/>
  <c r="CC760" i="6"/>
  <c r="BS759" i="6"/>
  <c r="DC759" i="6"/>
  <c r="BQ746" i="6"/>
  <c r="DA746" i="6"/>
  <c r="AU746" i="6"/>
  <c r="CE746" i="6"/>
  <c r="CQ743" i="6"/>
  <c r="BG743" i="6"/>
  <c r="CY726" i="6"/>
  <c r="BO726" i="6"/>
  <c r="AY726" i="6"/>
  <c r="CI726" i="6"/>
  <c r="CG669" i="6"/>
  <c r="AW669" i="6"/>
  <c r="BB17" i="6"/>
  <c r="CC24" i="6"/>
  <c r="C651" i="3"/>
  <c r="CZ765" i="6"/>
  <c r="AR705" i="6"/>
  <c r="CV705" i="6"/>
  <c r="CW738" i="6"/>
  <c r="AY891" i="6"/>
  <c r="CW896" i="6"/>
  <c r="AT913" i="6"/>
  <c r="AX958" i="6"/>
  <c r="CQ835" i="6"/>
  <c r="BJ950" i="6"/>
  <c r="AV948" i="6"/>
  <c r="CF948" i="6"/>
  <c r="CF932" i="6"/>
  <c r="AV932" i="6"/>
  <c r="BY923" i="6"/>
  <c r="CU892" i="6"/>
  <c r="BK892" i="6"/>
  <c r="BP866" i="6"/>
  <c r="CA863" i="6"/>
  <c r="AQ863" i="6"/>
  <c r="CI862" i="6"/>
  <c r="AY862" i="6"/>
  <c r="BF856" i="6"/>
  <c r="CP856" i="6"/>
  <c r="CX855" i="6"/>
  <c r="CM847" i="6"/>
  <c r="BC847" i="6"/>
  <c r="AN847" i="6"/>
  <c r="BX847" i="6"/>
  <c r="BR845" i="6"/>
  <c r="DB845" i="6"/>
  <c r="CO843" i="6"/>
  <c r="BE843" i="6"/>
  <c r="CK831" i="6"/>
  <c r="BA831" i="6"/>
  <c r="DC779" i="6"/>
  <c r="BS779" i="6"/>
  <c r="BH763" i="6"/>
  <c r="CR763" i="6"/>
  <c r="BD763" i="6"/>
  <c r="CN763" i="6"/>
  <c r="CN756" i="6"/>
  <c r="BD756" i="6"/>
  <c r="AS756" i="6"/>
  <c r="CC756" i="6"/>
  <c r="CF752" i="6"/>
  <c r="AV752" i="6"/>
  <c r="CI747" i="6"/>
  <c r="AY747" i="6"/>
  <c r="BG855" i="6"/>
  <c r="AT858" i="6"/>
  <c r="BQ865" i="6"/>
  <c r="AV892" i="6"/>
  <c r="AV896" i="6"/>
  <c r="BG919" i="6"/>
  <c r="AV928" i="6"/>
  <c r="AW933" i="6"/>
  <c r="CX861" i="6"/>
  <c r="BX927" i="6"/>
  <c r="AV952" i="6"/>
  <c r="DB921" i="6"/>
  <c r="CO864" i="6"/>
  <c r="CX881" i="6"/>
  <c r="CH950" i="6"/>
  <c r="AX954" i="6"/>
  <c r="AT857" i="6"/>
  <c r="CR875" i="6"/>
  <c r="CN945" i="6"/>
  <c r="AW915" i="6"/>
  <c r="BV863" i="6"/>
  <c r="DF863" i="6"/>
  <c r="BH843" i="6"/>
  <c r="CR843" i="6"/>
  <c r="CK819" i="6"/>
  <c r="BD815" i="6"/>
  <c r="BE799" i="6"/>
  <c r="CO799" i="6"/>
  <c r="AP795" i="6"/>
  <c r="BK788" i="6"/>
  <c r="CR788" i="6"/>
  <c r="CI783" i="6"/>
  <c r="AY783" i="6"/>
  <c r="AX774" i="6"/>
  <c r="CH774" i="6"/>
  <c r="BX772" i="6"/>
  <c r="AN772" i="6"/>
  <c r="CB756" i="6"/>
  <c r="AS657" i="6"/>
  <c r="AS640" i="6"/>
  <c r="CC640" i="6"/>
  <c r="BO633" i="6"/>
  <c r="CY633" i="6"/>
  <c r="CQ623" i="6"/>
  <c r="BG623" i="6"/>
  <c r="CN607" i="6"/>
  <c r="BD607" i="6"/>
  <c r="AX436" i="6"/>
  <c r="CH436" i="6"/>
  <c r="AQ343" i="6"/>
  <c r="CA343" i="6"/>
  <c r="AO335" i="6"/>
  <c r="BY335" i="6"/>
  <c r="CS285" i="6"/>
  <c r="BX211" i="6"/>
  <c r="AN211" i="6"/>
  <c r="BD199" i="6"/>
  <c r="CN199" i="6"/>
  <c r="AR196" i="6"/>
  <c r="CB196" i="6"/>
  <c r="CV192" i="6"/>
  <c r="BL192" i="6"/>
  <c r="BT1000" i="6"/>
  <c r="DD1000" i="6"/>
  <c r="DE883" i="6"/>
  <c r="BZ871" i="6"/>
  <c r="BI780" i="6"/>
  <c r="CS780" i="6"/>
  <c r="BN773" i="6"/>
  <c r="CX773" i="6"/>
  <c r="AY702" i="6"/>
  <c r="CI702" i="6"/>
  <c r="DC655" i="6"/>
  <c r="BS655" i="6"/>
  <c r="CF624" i="6"/>
  <c r="AV624" i="6"/>
  <c r="CD610" i="6"/>
  <c r="CP555" i="6"/>
  <c r="BF555" i="6"/>
  <c r="AX540" i="6"/>
  <c r="CH540" i="6"/>
  <c r="AY530" i="6"/>
  <c r="CI530" i="6"/>
  <c r="AV447" i="6"/>
  <c r="CF447" i="6"/>
  <c r="BO386" i="6"/>
  <c r="CY386" i="6"/>
  <c r="AO359" i="6"/>
  <c r="BY359" i="6"/>
  <c r="BZ227" i="6"/>
  <c r="AP227" i="6"/>
  <c r="AY162" i="6"/>
  <c r="CI162" i="6"/>
  <c r="BM920" i="6"/>
  <c r="CW920" i="6"/>
  <c r="CZ854" i="6"/>
  <c r="BP854" i="6"/>
  <c r="CR840" i="6"/>
  <c r="BH840" i="6"/>
  <c r="BC796" i="6"/>
  <c r="BN793" i="6"/>
  <c r="CX793" i="6"/>
  <c r="CV792" i="6"/>
  <c r="BL792" i="6"/>
  <c r="DA758" i="6"/>
  <c r="CD758" i="6"/>
  <c r="AT758" i="6"/>
  <c r="CS753" i="6"/>
  <c r="BI753" i="6"/>
  <c r="BE704" i="6"/>
  <c r="CO704" i="6"/>
  <c r="AV692" i="6"/>
  <c r="CF692" i="6"/>
  <c r="CI627" i="6"/>
  <c r="AY627" i="6"/>
  <c r="CX621" i="6"/>
  <c r="BN621" i="6"/>
  <c r="AV614" i="6"/>
  <c r="CF614" i="6"/>
  <c r="AW599" i="6"/>
  <c r="CG599" i="6"/>
  <c r="BT582" i="6"/>
  <c r="DD582" i="6"/>
  <c r="BV531" i="6"/>
  <c r="AP531" i="6"/>
  <c r="BZ531" i="6"/>
  <c r="AS469" i="6"/>
  <c r="CC469" i="6"/>
  <c r="BT466" i="6"/>
  <c r="DD466" i="6"/>
  <c r="BG455" i="6"/>
  <c r="CQ455" i="6"/>
  <c r="BD415" i="6"/>
  <c r="CN415" i="6"/>
  <c r="DF410" i="6"/>
  <c r="BV410" i="6"/>
  <c r="BC394" i="6"/>
  <c r="CM394" i="6"/>
  <c r="BJ392" i="6"/>
  <c r="CT392" i="6"/>
  <c r="DC375" i="6"/>
  <c r="AP259" i="6"/>
  <c r="BZ259" i="6"/>
  <c r="AY723" i="6"/>
  <c r="CY714" i="6"/>
  <c r="AO712" i="6"/>
  <c r="BP694" i="6"/>
  <c r="CH682" i="6"/>
  <c r="AX682" i="6"/>
  <c r="AY678" i="6"/>
  <c r="BD668" i="6"/>
  <c r="BU663" i="6"/>
  <c r="DE663" i="6"/>
  <c r="BE631" i="6"/>
  <c r="CL630" i="6"/>
  <c r="BB630" i="6"/>
  <c r="CU613" i="6"/>
  <c r="AO595" i="6"/>
  <c r="BY595" i="6"/>
  <c r="BZ540" i="6"/>
  <c r="CH537" i="6"/>
  <c r="BF536" i="6"/>
  <c r="DF522" i="6"/>
  <c r="BV522" i="6"/>
  <c r="CW521" i="6"/>
  <c r="AO508" i="6"/>
  <c r="BY508" i="6"/>
  <c r="CG503" i="6"/>
  <c r="AW503" i="6"/>
  <c r="DA478" i="6"/>
  <c r="DB469" i="6"/>
  <c r="CN463" i="6"/>
  <c r="BD463" i="6"/>
  <c r="CQ459" i="6"/>
  <c r="BG459" i="6"/>
  <c r="BH451" i="6"/>
  <c r="CR451" i="6"/>
  <c r="BI440" i="6"/>
  <c r="CS440" i="6"/>
  <c r="AT433" i="6"/>
  <c r="CO428" i="6"/>
  <c r="BE428" i="6"/>
  <c r="AW415" i="6"/>
  <c r="CG415" i="6"/>
  <c r="AO415" i="6"/>
  <c r="BY415" i="6"/>
  <c r="BC410" i="6"/>
  <c r="CM410" i="6"/>
  <c r="AW403" i="6"/>
  <c r="CG403" i="6"/>
  <c r="CN399" i="6"/>
  <c r="CQ399" i="6"/>
  <c r="DF375" i="6"/>
  <c r="BV375" i="6"/>
  <c r="BT362" i="6"/>
  <c r="DD362" i="6"/>
  <c r="AR348" i="6"/>
  <c r="CB344" i="6"/>
  <c r="AR344" i="6"/>
  <c r="BU286" i="6"/>
  <c r="DE286" i="6"/>
  <c r="CD242" i="6"/>
  <c r="AT242" i="6"/>
  <c r="BZ223" i="6"/>
  <c r="AP223" i="6"/>
  <c r="CX213" i="6"/>
  <c r="BN213" i="6"/>
  <c r="BR205" i="6"/>
  <c r="DB205" i="6"/>
  <c r="BR169" i="6"/>
  <c r="BS159" i="6"/>
  <c r="DC159" i="6"/>
  <c r="CM106" i="6"/>
  <c r="BC106" i="6"/>
  <c r="AV95" i="6"/>
  <c r="CF95" i="6"/>
  <c r="BC91" i="6"/>
  <c r="CM91" i="6"/>
  <c r="AY714" i="6"/>
  <c r="CI714" i="6"/>
  <c r="CH698" i="6"/>
  <c r="AX698" i="6"/>
  <c r="AW631" i="6"/>
  <c r="CG631" i="6"/>
  <c r="CF607" i="6"/>
  <c r="AV607" i="6"/>
  <c r="CE605" i="6"/>
  <c r="AU605" i="6"/>
  <c r="BR597" i="6"/>
  <c r="DB597" i="6"/>
  <c r="BH587" i="6"/>
  <c r="CR587" i="6"/>
  <c r="AQ572" i="6"/>
  <c r="CA572" i="6"/>
  <c r="BY568" i="6"/>
  <c r="AO568" i="6"/>
  <c r="CC525" i="6"/>
  <c r="AU513" i="6"/>
  <c r="CE513" i="6"/>
  <c r="CY493" i="6"/>
  <c r="BO493" i="6"/>
  <c r="AW492" i="6"/>
  <c r="CG492" i="6"/>
  <c r="BK473" i="6"/>
  <c r="BG463" i="6"/>
  <c r="CQ463" i="6"/>
  <c r="CB452" i="6"/>
  <c r="AR452" i="6"/>
  <c r="BJ444" i="6"/>
  <c r="CT444" i="6"/>
  <c r="BY439" i="6"/>
  <c r="BD439" i="6"/>
  <c r="CN439" i="6"/>
  <c r="CL438" i="6"/>
  <c r="BB438" i="6"/>
  <c r="BY436" i="6"/>
  <c r="AO436" i="6"/>
  <c r="CI433" i="6"/>
  <c r="AY433" i="6"/>
  <c r="CP408" i="6"/>
  <c r="AX405" i="6"/>
  <c r="BJ393" i="6"/>
  <c r="BJ384" i="6"/>
  <c r="DC378" i="6"/>
  <c r="BS378" i="6"/>
  <c r="CY361" i="6"/>
  <c r="BO361" i="6"/>
  <c r="AW351" i="6"/>
  <c r="CG351" i="6"/>
  <c r="AV350" i="6"/>
  <c r="CF350" i="6"/>
  <c r="CE345" i="6"/>
  <c r="AU345" i="6"/>
  <c r="DF318" i="6"/>
  <c r="BV318" i="6"/>
  <c r="CX305" i="6"/>
  <c r="CC304" i="6"/>
  <c r="CO300" i="6"/>
  <c r="BQ293" i="6"/>
  <c r="DA293" i="6"/>
  <c r="BM237" i="6"/>
  <c r="CW237" i="6"/>
  <c r="CL231" i="6"/>
  <c r="BB231" i="6"/>
  <c r="CR219" i="6"/>
  <c r="BH208" i="6"/>
  <c r="BL184" i="6"/>
  <c r="CT744" i="6"/>
  <c r="BA731" i="6"/>
  <c r="CK731" i="6"/>
  <c r="CS726" i="6"/>
  <c r="BO706" i="6"/>
  <c r="CY706" i="6"/>
  <c r="AU702" i="6"/>
  <c r="CE702" i="6"/>
  <c r="CY694" i="6"/>
  <c r="BO694" i="6"/>
  <c r="CW693" i="6"/>
  <c r="BM693" i="6"/>
  <c r="AO647" i="6"/>
  <c r="BY647" i="6"/>
  <c r="CR643" i="6"/>
  <c r="AO635" i="6"/>
  <c r="DD622" i="6"/>
  <c r="AX616" i="6"/>
  <c r="CH616" i="6"/>
  <c r="BL600" i="6"/>
  <c r="CV600" i="6"/>
  <c r="CJ594" i="6"/>
  <c r="AZ594" i="6"/>
  <c r="BY587" i="6"/>
  <c r="AO587" i="6"/>
  <c r="BX579" i="6"/>
  <c r="BG540" i="6"/>
  <c r="CQ540" i="6"/>
  <c r="BC539" i="6"/>
  <c r="BV530" i="6"/>
  <c r="DF530" i="6"/>
  <c r="CG527" i="6"/>
  <c r="AW527" i="6"/>
  <c r="AR520" i="6"/>
  <c r="CB520" i="6"/>
  <c r="BH499" i="6"/>
  <c r="CR499" i="6"/>
  <c r="AW460" i="6"/>
  <c r="CG460" i="6"/>
  <c r="CN455" i="6"/>
  <c r="BD455" i="6"/>
  <c r="AW439" i="6"/>
  <c r="CG439" i="6"/>
  <c r="AZ411" i="6"/>
  <c r="CY409" i="6"/>
  <c r="BO409" i="6"/>
  <c r="CM406" i="6"/>
  <c r="BC406" i="6"/>
  <c r="BR405" i="6"/>
  <c r="DB405" i="6"/>
  <c r="BM393" i="6"/>
  <c r="BB382" i="6"/>
  <c r="CL382" i="6"/>
  <c r="BV378" i="6"/>
  <c r="DF378" i="6"/>
  <c r="CM363" i="6"/>
  <c r="BC363" i="6"/>
  <c r="BX348" i="6"/>
  <c r="BC347" i="6"/>
  <c r="CM347" i="6"/>
  <c r="DA341" i="6"/>
  <c r="BQ341" i="6"/>
  <c r="AZ330" i="6"/>
  <c r="CJ330" i="6"/>
  <c r="BB258" i="6"/>
  <c r="CL258" i="6"/>
  <c r="CB244" i="6"/>
  <c r="AR244" i="6"/>
  <c r="BN222" i="6"/>
  <c r="CX222" i="6"/>
  <c r="BD220" i="6"/>
  <c r="CN220" i="6"/>
  <c r="AN215" i="6"/>
  <c r="BX215" i="6"/>
  <c r="CS196" i="6"/>
  <c r="BI196" i="6"/>
  <c r="CM194" i="6"/>
  <c r="BC194" i="6"/>
  <c r="AZ190" i="6"/>
  <c r="CJ190" i="6"/>
  <c r="BI152" i="6"/>
  <c r="CS152" i="6"/>
  <c r="BT135" i="6"/>
  <c r="CD526" i="6"/>
  <c r="BP525" i="6"/>
  <c r="CR515" i="6"/>
  <c r="AU437" i="6"/>
  <c r="BJ401" i="6"/>
  <c r="BC386" i="6"/>
  <c r="CJ386" i="6"/>
  <c r="AU385" i="6"/>
  <c r="CG375" i="6"/>
  <c r="BR365" i="6"/>
  <c r="AZ362" i="6"/>
  <c r="CJ362" i="6"/>
  <c r="CT360" i="6"/>
  <c r="BG360" i="6"/>
  <c r="CZ357" i="6"/>
  <c r="BP357" i="6"/>
  <c r="AZ354" i="6"/>
  <c r="CD350" i="6"/>
  <c r="CZ349" i="6"/>
  <c r="AR340" i="6"/>
  <c r="CB340" i="6"/>
  <c r="BE339" i="6"/>
  <c r="CT336" i="6"/>
  <c r="CE325" i="6"/>
  <c r="AU325" i="6"/>
  <c r="CE301" i="6"/>
  <c r="AU301" i="6"/>
  <c r="BV298" i="6"/>
  <c r="DF298" i="6"/>
  <c r="BP285" i="6"/>
  <c r="CZ285" i="6"/>
  <c r="CM247" i="6"/>
  <c r="AT245" i="6"/>
  <c r="CD245" i="6"/>
  <c r="BN202" i="6"/>
  <c r="CX202" i="6"/>
  <c r="CT193" i="6"/>
  <c r="CF163" i="6"/>
  <c r="AV163" i="6"/>
  <c r="DB137" i="6"/>
  <c r="BR137" i="6"/>
  <c r="CB132" i="6"/>
  <c r="AR132" i="6"/>
  <c r="CX118" i="6"/>
  <c r="BN118" i="6"/>
  <c r="DB106" i="6"/>
  <c r="BV258" i="6"/>
  <c r="DF258" i="6"/>
  <c r="BV254" i="6"/>
  <c r="DF254" i="6"/>
  <c r="BG248" i="6"/>
  <c r="CQ248" i="6"/>
  <c r="CB240" i="6"/>
  <c r="AR240" i="6"/>
  <c r="CM218" i="6"/>
  <c r="BC218" i="6"/>
  <c r="BH211" i="6"/>
  <c r="CR211" i="6"/>
  <c r="AQ199" i="6"/>
  <c r="CA199" i="6"/>
  <c r="CQ188" i="6"/>
  <c r="BG188" i="6"/>
  <c r="DA161" i="6"/>
  <c r="BQ161" i="6"/>
  <c r="CU160" i="6"/>
  <c r="BK160" i="6"/>
  <c r="AU158" i="6"/>
  <c r="CD145" i="6"/>
  <c r="AT145" i="6"/>
  <c r="CW140" i="6"/>
  <c r="BM140" i="6"/>
  <c r="CS276" i="6"/>
  <c r="CK274" i="6"/>
  <c r="BG252" i="6"/>
  <c r="BS218" i="6"/>
  <c r="CH184" i="6"/>
  <c r="CG183" i="6"/>
  <c r="DE178" i="6"/>
  <c r="AR93" i="6"/>
  <c r="CB93" i="6"/>
  <c r="CA59" i="6"/>
  <c r="AQ59" i="6"/>
  <c r="BK156" i="6"/>
  <c r="CD129" i="6"/>
  <c r="CQ107" i="6"/>
  <c r="CH101" i="6"/>
  <c r="AX101" i="6"/>
  <c r="AQ75" i="6"/>
  <c r="CA75" i="6"/>
  <c r="CG64" i="6"/>
  <c r="AI21" i="6"/>
  <c r="AL21" i="6"/>
  <c r="BV21" i="6" s="1"/>
  <c r="I19" i="6"/>
  <c r="H19" i="6"/>
  <c r="P30" i="6"/>
  <c r="S30" i="6"/>
  <c r="CM30" i="6" s="1"/>
  <c r="E568" i="3"/>
  <c r="E566" i="3"/>
  <c r="E564" i="3"/>
  <c r="D560" i="3"/>
  <c r="E560" i="3"/>
  <c r="E556" i="3"/>
  <c r="D554" i="3"/>
  <c r="E554" i="3"/>
  <c r="E553" i="3"/>
  <c r="E552" i="3"/>
  <c r="E550" i="3"/>
  <c r="E549" i="3"/>
  <c r="E548" i="3"/>
  <c r="E546" i="3"/>
  <c r="E542" i="3"/>
  <c r="E538" i="3"/>
  <c r="E534" i="3"/>
  <c r="E530" i="3"/>
  <c r="E526" i="3"/>
  <c r="E522" i="3"/>
  <c r="E518" i="3"/>
  <c r="E514" i="3"/>
  <c r="E510" i="3"/>
  <c r="E506" i="3"/>
  <c r="E502" i="3"/>
  <c r="E498" i="3"/>
  <c r="E494" i="3"/>
  <c r="E490" i="3"/>
  <c r="E486" i="3"/>
  <c r="E482" i="3"/>
  <c r="E478" i="3"/>
  <c r="E474" i="3"/>
  <c r="E470" i="3"/>
  <c r="E466" i="3"/>
  <c r="E462" i="3"/>
  <c r="E458" i="3"/>
  <c r="E454" i="3"/>
  <c r="E451" i="3"/>
  <c r="E447" i="3"/>
  <c r="E444" i="3"/>
  <c r="E437" i="3"/>
  <c r="E433" i="3"/>
  <c r="E429" i="3"/>
  <c r="E425" i="3"/>
  <c r="E421" i="3"/>
  <c r="E417" i="3"/>
  <c r="E413" i="3"/>
  <c r="E409" i="3"/>
  <c r="E405" i="3"/>
  <c r="E401" i="3"/>
  <c r="E397" i="3"/>
  <c r="E393" i="3"/>
  <c r="E389" i="3"/>
  <c r="E385" i="3"/>
  <c r="E381" i="3"/>
  <c r="E377" i="3"/>
  <c r="E373" i="3"/>
  <c r="E369" i="3"/>
  <c r="E365" i="3"/>
  <c r="E361" i="3"/>
  <c r="E357" i="3"/>
  <c r="E353" i="3"/>
  <c r="E349" i="3"/>
  <c r="E345" i="3"/>
  <c r="E341" i="3"/>
  <c r="E328" i="3"/>
  <c r="E322" i="3"/>
  <c r="E318" i="3"/>
  <c r="E314" i="3"/>
  <c r="E310" i="3"/>
  <c r="E306" i="3"/>
  <c r="E302" i="3"/>
  <c r="E298" i="3"/>
  <c r="E294" i="3"/>
  <c r="E290" i="3"/>
  <c r="E286" i="3"/>
  <c r="E282" i="3"/>
  <c r="E279" i="3"/>
  <c r="E276" i="3"/>
  <c r="E273" i="3"/>
  <c r="E266" i="3"/>
  <c r="E263" i="3"/>
  <c r="E260" i="3"/>
  <c r="AO1003" i="2"/>
  <c r="AO999" i="2"/>
  <c r="C999" i="3" s="1"/>
  <c r="AO883" i="2"/>
  <c r="C883" i="3" s="1"/>
  <c r="AO879" i="2"/>
  <c r="C879" i="3" s="1"/>
  <c r="AO12" i="2"/>
  <c r="C12" i="3" s="1"/>
  <c r="CT11" i="6"/>
  <c r="BJ11" i="6"/>
  <c r="BZ11" i="6"/>
  <c r="AP11" i="6"/>
  <c r="DA14" i="6"/>
  <c r="BQ14" i="6"/>
  <c r="BI28" i="6"/>
  <c r="CS28" i="6"/>
  <c r="CK917" i="6"/>
  <c r="BA917" i="6"/>
  <c r="DB768" i="6"/>
  <c r="BR768" i="6"/>
  <c r="BK8" i="6"/>
  <c r="CU8" i="6"/>
  <c r="CI32" i="6"/>
  <c r="AY32" i="6"/>
  <c r="BY26" i="6"/>
  <c r="AO26" i="6"/>
  <c r="W1002" i="6"/>
  <c r="CQ1002" i="6" s="1"/>
  <c r="U1002" i="6"/>
  <c r="CO1002" i="6" s="1"/>
  <c r="X1002" i="6"/>
  <c r="T1002" i="6"/>
  <c r="S1001" i="6"/>
  <c r="CM1001" i="6" s="1"/>
  <c r="Q1001" i="6"/>
  <c r="CK1001" i="6" s="1"/>
  <c r="P1001" i="6"/>
  <c r="R1001" i="6"/>
  <c r="K996" i="6"/>
  <c r="AU996" i="6" s="1"/>
  <c r="J996" i="6"/>
  <c r="Z995" i="6"/>
  <c r="AA995" i="6"/>
  <c r="Y995" i="6"/>
  <c r="BI995" i="6" s="1"/>
  <c r="AC995" i="6"/>
  <c r="BM995" i="6" s="1"/>
  <c r="AB995" i="6"/>
  <c r="T994" i="6"/>
  <c r="X994" i="6"/>
  <c r="BH994" i="6" s="1"/>
  <c r="U994" i="6"/>
  <c r="W994" i="6"/>
  <c r="V994" i="6"/>
  <c r="R993" i="6"/>
  <c r="BB993" i="6" s="1"/>
  <c r="S993" i="6"/>
  <c r="BC993" i="6" s="1"/>
  <c r="Q993" i="6"/>
  <c r="P993" i="6"/>
  <c r="G990" i="6"/>
  <c r="D990" i="6"/>
  <c r="F990" i="6"/>
  <c r="AJ989" i="6"/>
  <c r="DD989" i="6" s="1"/>
  <c r="AK989" i="6"/>
  <c r="AI989" i="6"/>
  <c r="AL989" i="6"/>
  <c r="DF989" i="6" s="1"/>
  <c r="E986" i="6"/>
  <c r="F986" i="6"/>
  <c r="G986" i="6"/>
  <c r="D986" i="6"/>
  <c r="AL985" i="6"/>
  <c r="AI985" i="6"/>
  <c r="AJ985" i="6"/>
  <c r="DD985" i="6" s="1"/>
  <c r="AK985" i="6"/>
  <c r="I983" i="6"/>
  <c r="AS983" i="6" s="1"/>
  <c r="H983" i="6"/>
  <c r="CB983" i="6" s="1"/>
  <c r="AE980" i="6"/>
  <c r="AF980" i="6"/>
  <c r="AD980" i="6"/>
  <c r="BN980" i="6" s="1"/>
  <c r="AH980" i="6"/>
  <c r="BR980" i="6" s="1"/>
  <c r="AG980" i="6"/>
  <c r="DA980" i="6" s="1"/>
  <c r="H979" i="6"/>
  <c r="I979" i="6"/>
  <c r="AS979" i="6" s="1"/>
  <c r="S977" i="6"/>
  <c r="BC977" i="6" s="1"/>
  <c r="P977" i="6"/>
  <c r="Q977" i="6"/>
  <c r="R977" i="6"/>
  <c r="AG976" i="6"/>
  <c r="AD976" i="6"/>
  <c r="AH976" i="6"/>
  <c r="AE976" i="6"/>
  <c r="AF976" i="6"/>
  <c r="AE972" i="6"/>
  <c r="AH972" i="6"/>
  <c r="AD972" i="6"/>
  <c r="CX972" i="6" s="1"/>
  <c r="AG972" i="6"/>
  <c r="DA972" i="6" s="1"/>
  <c r="AF972" i="6"/>
  <c r="BP972" i="6" s="1"/>
  <c r="U970" i="6"/>
  <c r="V970" i="6"/>
  <c r="W970" i="6"/>
  <c r="CQ970" i="6" s="1"/>
  <c r="T970" i="6"/>
  <c r="J968" i="6"/>
  <c r="AT968" i="6" s="1"/>
  <c r="K968" i="6"/>
  <c r="CE968" i="6" s="1"/>
  <c r="U966" i="6"/>
  <c r="BE966" i="6" s="1"/>
  <c r="V966" i="6"/>
  <c r="CP966" i="6" s="1"/>
  <c r="X966" i="6"/>
  <c r="T966" i="6"/>
  <c r="W966" i="6"/>
  <c r="CQ966" i="6" s="1"/>
  <c r="AG964" i="6"/>
  <c r="AD964" i="6"/>
  <c r="AH964" i="6"/>
  <c r="DB964" i="6" s="1"/>
  <c r="AE964" i="6"/>
  <c r="BO964" i="6" s="1"/>
  <c r="AF964" i="6"/>
  <c r="CZ964" i="6" s="1"/>
  <c r="Y963" i="6"/>
  <c r="CS963" i="6" s="1"/>
  <c r="AC963" i="6"/>
  <c r="Z963" i="6"/>
  <c r="AA963" i="6"/>
  <c r="BK963" i="6" s="1"/>
  <c r="Q961" i="6"/>
  <c r="R961" i="6"/>
  <c r="CL961" i="6" s="1"/>
  <c r="S961" i="6"/>
  <c r="BC961" i="6" s="1"/>
  <c r="P961" i="6"/>
  <c r="CJ961" i="6" s="1"/>
  <c r="AD960" i="6"/>
  <c r="AH960" i="6"/>
  <c r="AE960" i="6"/>
  <c r="CY960" i="6" s="1"/>
  <c r="AF960" i="6"/>
  <c r="AG960" i="6"/>
  <c r="H959" i="6"/>
  <c r="I959" i="6"/>
  <c r="AS959" i="6" s="1"/>
  <c r="U958" i="6"/>
  <c r="V958" i="6"/>
  <c r="W958" i="6"/>
  <c r="CQ958" i="6" s="1"/>
  <c r="T958" i="6"/>
  <c r="X958" i="6"/>
  <c r="BH958" i="6" s="1"/>
  <c r="F958" i="6"/>
  <c r="G958" i="6"/>
  <c r="CA958" i="6" s="1"/>
  <c r="E958" i="6"/>
  <c r="AO958" i="6" s="1"/>
  <c r="AL957" i="6"/>
  <c r="AI957" i="6"/>
  <c r="AK957" i="6"/>
  <c r="S953" i="6"/>
  <c r="BC953" i="6" s="1"/>
  <c r="P953" i="6"/>
  <c r="AZ953" i="6" s="1"/>
  <c r="R953" i="6"/>
  <c r="Q953" i="6"/>
  <c r="K952" i="6"/>
  <c r="CE952" i="6" s="1"/>
  <c r="J952" i="6"/>
  <c r="AT952" i="6" s="1"/>
  <c r="Z951" i="6"/>
  <c r="AC951" i="6"/>
  <c r="AA951" i="6"/>
  <c r="BK951" i="6" s="1"/>
  <c r="AB951" i="6"/>
  <c r="BL951" i="6" s="1"/>
  <c r="AD948" i="6"/>
  <c r="BN948" i="6" s="1"/>
  <c r="AH948" i="6"/>
  <c r="DB948" i="6" s="1"/>
  <c r="AE948" i="6"/>
  <c r="BO948" i="6" s="1"/>
  <c r="AF948" i="6"/>
  <c r="AG948" i="6"/>
  <c r="DA948" i="6" s="1"/>
  <c r="F946" i="6"/>
  <c r="G946" i="6"/>
  <c r="CA946" i="6" s="1"/>
  <c r="E946" i="6"/>
  <c r="D946" i="6"/>
  <c r="AK945" i="6"/>
  <c r="AL945" i="6"/>
  <c r="BV945" i="6" s="1"/>
  <c r="AJ945" i="6"/>
  <c r="BT945" i="6" s="1"/>
  <c r="U942" i="6"/>
  <c r="BE942" i="6" s="1"/>
  <c r="V942" i="6"/>
  <c r="X942" i="6"/>
  <c r="T942" i="6"/>
  <c r="BD942" i="6" s="1"/>
  <c r="W942" i="6"/>
  <c r="R941" i="6"/>
  <c r="S941" i="6"/>
  <c r="P941" i="6"/>
  <c r="Q941" i="6"/>
  <c r="AB939" i="6"/>
  <c r="Y939" i="6"/>
  <c r="CS939" i="6" s="1"/>
  <c r="AC939" i="6"/>
  <c r="Z939" i="6"/>
  <c r="AA939" i="6"/>
  <c r="AG936" i="6"/>
  <c r="DA936" i="6" s="1"/>
  <c r="AD936" i="6"/>
  <c r="AH936" i="6"/>
  <c r="AE936" i="6"/>
  <c r="AF936" i="6"/>
  <c r="CZ936" i="6" s="1"/>
  <c r="H935" i="6"/>
  <c r="AR935" i="6" s="1"/>
  <c r="I935" i="6"/>
  <c r="F934" i="6"/>
  <c r="G934" i="6"/>
  <c r="AQ934" i="6" s="1"/>
  <c r="D934" i="6"/>
  <c r="BX934" i="6" s="1"/>
  <c r="E934" i="6"/>
  <c r="BY934" i="6" s="1"/>
  <c r="AE932" i="6"/>
  <c r="AF932" i="6"/>
  <c r="AG932" i="6"/>
  <c r="AH932" i="6"/>
  <c r="AB931" i="6"/>
  <c r="Y931" i="6"/>
  <c r="CS931" i="6" s="1"/>
  <c r="AC931" i="6"/>
  <c r="CW931" i="6" s="1"/>
  <c r="Z931" i="6"/>
  <c r="CG930" i="6"/>
  <c r="AW930" i="6"/>
  <c r="D926" i="6"/>
  <c r="AN926" i="6" s="1"/>
  <c r="E926" i="6"/>
  <c r="F926" i="6"/>
  <c r="G926" i="6"/>
  <c r="AQ926" i="6" s="1"/>
  <c r="AI925" i="6"/>
  <c r="AJ925" i="6"/>
  <c r="AK925" i="6"/>
  <c r="AL925" i="6"/>
  <c r="BV925" i="6" s="1"/>
  <c r="AF924" i="6"/>
  <c r="CZ924" i="6" s="1"/>
  <c r="AG924" i="6"/>
  <c r="AD924" i="6"/>
  <c r="BN924" i="6" s="1"/>
  <c r="AH924" i="6"/>
  <c r="H923" i="6"/>
  <c r="CB923" i="6" s="1"/>
  <c r="I923" i="6"/>
  <c r="V922" i="6"/>
  <c r="W922" i="6"/>
  <c r="T922" i="6"/>
  <c r="X922" i="6"/>
  <c r="U922" i="6"/>
  <c r="CO922" i="6" s="1"/>
  <c r="S921" i="6"/>
  <c r="BC921" i="6" s="1"/>
  <c r="P921" i="6"/>
  <c r="AZ921" i="6" s="1"/>
  <c r="Q921" i="6"/>
  <c r="R921" i="6"/>
  <c r="J916" i="6"/>
  <c r="CD916" i="6" s="1"/>
  <c r="K916" i="6"/>
  <c r="AU916" i="6" s="1"/>
  <c r="AW914" i="6"/>
  <c r="CG914" i="6"/>
  <c r="AI913" i="6"/>
  <c r="AJ913" i="6"/>
  <c r="AK913" i="6"/>
  <c r="AL913" i="6"/>
  <c r="AF912" i="6"/>
  <c r="CZ912" i="6" s="1"/>
  <c r="AG912" i="6"/>
  <c r="AD912" i="6"/>
  <c r="AH912" i="6"/>
  <c r="BR912" i="6" s="1"/>
  <c r="AE912" i="6"/>
  <c r="CY912" i="6" s="1"/>
  <c r="H911" i="6"/>
  <c r="I911" i="6"/>
  <c r="Q909" i="6"/>
  <c r="R909" i="6"/>
  <c r="CL909" i="6" s="1"/>
  <c r="S909" i="6"/>
  <c r="P909" i="6"/>
  <c r="J908" i="6"/>
  <c r="K908" i="6"/>
  <c r="CE908" i="6" s="1"/>
  <c r="AA907" i="6"/>
  <c r="AB907" i="6"/>
  <c r="Y907" i="6"/>
  <c r="BI907" i="6" s="1"/>
  <c r="AC907" i="6"/>
  <c r="BM907" i="6" s="1"/>
  <c r="S905" i="6"/>
  <c r="BC905" i="6" s="1"/>
  <c r="P905" i="6"/>
  <c r="Q905" i="6"/>
  <c r="J904" i="6"/>
  <c r="CD904" i="6" s="1"/>
  <c r="K904" i="6"/>
  <c r="AB903" i="6"/>
  <c r="Y903" i="6"/>
  <c r="BI903" i="6" s="1"/>
  <c r="AC903" i="6"/>
  <c r="BM903" i="6" s="1"/>
  <c r="Z903" i="6"/>
  <c r="BJ903" i="6" s="1"/>
  <c r="AA903" i="6"/>
  <c r="D902" i="6"/>
  <c r="BX902" i="6" s="1"/>
  <c r="E902" i="6"/>
  <c r="BY902" i="6" s="1"/>
  <c r="F902" i="6"/>
  <c r="G902" i="6"/>
  <c r="Z899" i="6"/>
  <c r="AA899" i="6"/>
  <c r="AB899" i="6"/>
  <c r="BL899" i="6" s="1"/>
  <c r="AC899" i="6"/>
  <c r="U898" i="6"/>
  <c r="V898" i="6"/>
  <c r="BF898" i="6" s="1"/>
  <c r="W898" i="6"/>
  <c r="T898" i="6"/>
  <c r="BD898" i="6" s="1"/>
  <c r="F894" i="6"/>
  <c r="G894" i="6"/>
  <c r="D894" i="6"/>
  <c r="BX894" i="6" s="1"/>
  <c r="E894" i="6"/>
  <c r="R893" i="6"/>
  <c r="S893" i="6"/>
  <c r="BC893" i="6" s="1"/>
  <c r="P893" i="6"/>
  <c r="AZ893" i="6" s="1"/>
  <c r="Q893" i="6"/>
  <c r="K892" i="6"/>
  <c r="J892" i="6"/>
  <c r="Z891" i="6"/>
  <c r="BJ891" i="6" s="1"/>
  <c r="AA891" i="6"/>
  <c r="AB891" i="6"/>
  <c r="AC891" i="6"/>
  <c r="BM891" i="6" s="1"/>
  <c r="Y891" i="6"/>
  <c r="CS891" i="6" s="1"/>
  <c r="V890" i="6"/>
  <c r="W890" i="6"/>
  <c r="T890" i="6"/>
  <c r="BD890" i="6" s="1"/>
  <c r="X890" i="6"/>
  <c r="U890" i="6"/>
  <c r="R889" i="6"/>
  <c r="S889" i="6"/>
  <c r="P889" i="6"/>
  <c r="Q889" i="6"/>
  <c r="J888" i="6"/>
  <c r="CD888" i="6" s="1"/>
  <c r="K888" i="6"/>
  <c r="CE888" i="6" s="1"/>
  <c r="T886" i="6"/>
  <c r="X886" i="6"/>
  <c r="U886" i="6"/>
  <c r="CO886" i="6" s="1"/>
  <c r="V886" i="6"/>
  <c r="CP886" i="6" s="1"/>
  <c r="W886" i="6"/>
  <c r="D882" i="6"/>
  <c r="E882" i="6"/>
  <c r="F882" i="6"/>
  <c r="G882" i="6"/>
  <c r="J880" i="6"/>
  <c r="K880" i="6"/>
  <c r="J876" i="6"/>
  <c r="K876" i="6"/>
  <c r="AD868" i="6"/>
  <c r="AH868" i="6"/>
  <c r="AE868" i="6"/>
  <c r="CY868" i="6" s="1"/>
  <c r="AF868" i="6"/>
  <c r="AG868" i="6"/>
  <c r="F866" i="6"/>
  <c r="G866" i="6"/>
  <c r="D866" i="6"/>
  <c r="BX866" i="6" s="1"/>
  <c r="E866" i="6"/>
  <c r="K864" i="6"/>
  <c r="J864" i="6"/>
  <c r="AT864" i="6" s="1"/>
  <c r="P861" i="6"/>
  <c r="Q861" i="6"/>
  <c r="R861" i="6"/>
  <c r="S861" i="6"/>
  <c r="BC861" i="6" s="1"/>
  <c r="J860" i="6"/>
  <c r="K860" i="6"/>
  <c r="W854" i="6"/>
  <c r="T854" i="6"/>
  <c r="CN854" i="6" s="1"/>
  <c r="X854" i="6"/>
  <c r="BH854" i="6" s="1"/>
  <c r="U854" i="6"/>
  <c r="V854" i="6"/>
  <c r="AV853" i="6"/>
  <c r="CF853" i="6"/>
  <c r="Q845" i="6"/>
  <c r="R845" i="6"/>
  <c r="P845" i="6"/>
  <c r="S845" i="6"/>
  <c r="BC845" i="6" s="1"/>
  <c r="J844" i="6"/>
  <c r="K844" i="6"/>
  <c r="F838" i="6"/>
  <c r="AP838" i="6" s="1"/>
  <c r="G838" i="6"/>
  <c r="D838" i="6"/>
  <c r="E838" i="6"/>
  <c r="P837" i="6"/>
  <c r="CJ837" i="6" s="1"/>
  <c r="Q837" i="6"/>
  <c r="R837" i="6"/>
  <c r="S837" i="6"/>
  <c r="CM837" i="6" s="1"/>
  <c r="F830" i="6"/>
  <c r="G830" i="6"/>
  <c r="D830" i="6"/>
  <c r="E830" i="6"/>
  <c r="AO830" i="6" s="1"/>
  <c r="W826" i="6"/>
  <c r="CQ826" i="6" s="1"/>
  <c r="T826" i="6"/>
  <c r="X826" i="6"/>
  <c r="U826" i="6"/>
  <c r="V826" i="6"/>
  <c r="CP826" i="6" s="1"/>
  <c r="K824" i="6"/>
  <c r="AU824" i="6" s="1"/>
  <c r="J824" i="6"/>
  <c r="E822" i="6"/>
  <c r="AO822" i="6" s="1"/>
  <c r="F822" i="6"/>
  <c r="G822" i="6"/>
  <c r="D822" i="6"/>
  <c r="AK821" i="6"/>
  <c r="AL821" i="6"/>
  <c r="AI821" i="6"/>
  <c r="DC821" i="6" s="1"/>
  <c r="AJ821" i="6"/>
  <c r="J816" i="6"/>
  <c r="K816" i="6"/>
  <c r="CE816" i="6" s="1"/>
  <c r="D814" i="6"/>
  <c r="E814" i="6"/>
  <c r="BY814" i="6" s="1"/>
  <c r="F814" i="6"/>
  <c r="AP814" i="6" s="1"/>
  <c r="G814" i="6"/>
  <c r="AK813" i="6"/>
  <c r="AL813" i="6"/>
  <c r="AI813" i="6"/>
  <c r="BS813" i="6" s="1"/>
  <c r="AF812" i="6"/>
  <c r="CZ812" i="6" s="1"/>
  <c r="AG812" i="6"/>
  <c r="DA812" i="6" s="1"/>
  <c r="AD812" i="6"/>
  <c r="AH812" i="6"/>
  <c r="DB812" i="6" s="1"/>
  <c r="AE812" i="6"/>
  <c r="CY812" i="6" s="1"/>
  <c r="T810" i="6"/>
  <c r="CN810" i="6" s="1"/>
  <c r="X810" i="6"/>
  <c r="CR810" i="6" s="1"/>
  <c r="U810" i="6"/>
  <c r="V810" i="6"/>
  <c r="W810" i="6"/>
  <c r="AK809" i="6"/>
  <c r="AL809" i="6"/>
  <c r="AI809" i="6"/>
  <c r="BS809" i="6" s="1"/>
  <c r="AJ809" i="6"/>
  <c r="R805" i="6"/>
  <c r="S805" i="6"/>
  <c r="BC805" i="6" s="1"/>
  <c r="P805" i="6"/>
  <c r="AZ805" i="6" s="1"/>
  <c r="Q805" i="6"/>
  <c r="T802" i="6"/>
  <c r="X802" i="6"/>
  <c r="CR802" i="6" s="1"/>
  <c r="U802" i="6"/>
  <c r="BE802" i="6" s="1"/>
  <c r="V802" i="6"/>
  <c r="CP802" i="6" s="1"/>
  <c r="W802" i="6"/>
  <c r="R801" i="6"/>
  <c r="S801" i="6"/>
  <c r="CM801" i="6" s="1"/>
  <c r="P801" i="6"/>
  <c r="Q801" i="6"/>
  <c r="AX799" i="6"/>
  <c r="CH799" i="6"/>
  <c r="F798" i="6"/>
  <c r="G798" i="6"/>
  <c r="D798" i="6"/>
  <c r="E798" i="6"/>
  <c r="BY798" i="6" s="1"/>
  <c r="AY796" i="6"/>
  <c r="CI796" i="6"/>
  <c r="H795" i="6"/>
  <c r="I795" i="6"/>
  <c r="AE792" i="6"/>
  <c r="AH792" i="6"/>
  <c r="AF792" i="6"/>
  <c r="AD792" i="6"/>
  <c r="BN792" i="6" s="1"/>
  <c r="AG792" i="6"/>
  <c r="P789" i="6"/>
  <c r="Q789" i="6"/>
  <c r="R789" i="6"/>
  <c r="S789" i="6"/>
  <c r="J788" i="6"/>
  <c r="CD788" i="6" s="1"/>
  <c r="K788" i="6"/>
  <c r="CE788" i="6" s="1"/>
  <c r="H787" i="6"/>
  <c r="AR787" i="6" s="1"/>
  <c r="I787" i="6"/>
  <c r="AS787" i="6" s="1"/>
  <c r="S785" i="6"/>
  <c r="P785" i="6"/>
  <c r="AZ785" i="6" s="1"/>
  <c r="Q785" i="6"/>
  <c r="CK785" i="6" s="1"/>
  <c r="R785" i="6"/>
  <c r="AE784" i="6"/>
  <c r="AF784" i="6"/>
  <c r="CZ784" i="6" s="1"/>
  <c r="AG784" i="6"/>
  <c r="AD784" i="6"/>
  <c r="AH784" i="6"/>
  <c r="DB784" i="6" s="1"/>
  <c r="AX783" i="6"/>
  <c r="CH783" i="6"/>
  <c r="Q781" i="6"/>
  <c r="R781" i="6"/>
  <c r="BB781" i="6" s="1"/>
  <c r="S781" i="6"/>
  <c r="P781" i="6"/>
  <c r="AZ781" i="6" s="1"/>
  <c r="H779" i="6"/>
  <c r="I779" i="6"/>
  <c r="W778" i="6"/>
  <c r="BG778" i="6" s="1"/>
  <c r="T778" i="6"/>
  <c r="BD778" i="6" s="1"/>
  <c r="X778" i="6"/>
  <c r="U778" i="6"/>
  <c r="BE778" i="6" s="1"/>
  <c r="V778" i="6"/>
  <c r="BF778" i="6" s="1"/>
  <c r="AD776" i="6"/>
  <c r="AH776" i="6"/>
  <c r="AE776" i="6"/>
  <c r="BO776" i="6" s="1"/>
  <c r="AF776" i="6"/>
  <c r="CZ776" i="6" s="1"/>
  <c r="AG776" i="6"/>
  <c r="DA776" i="6" s="1"/>
  <c r="AB775" i="6"/>
  <c r="CV775" i="6" s="1"/>
  <c r="Y775" i="6"/>
  <c r="CS775" i="6" s="1"/>
  <c r="AC775" i="6"/>
  <c r="Z775" i="6"/>
  <c r="AA775" i="6"/>
  <c r="D772" i="3"/>
  <c r="AY772" i="6"/>
  <c r="CI772" i="6"/>
  <c r="AX767" i="6"/>
  <c r="CH767" i="6"/>
  <c r="U766" i="6"/>
  <c r="V766" i="6"/>
  <c r="CP766" i="6" s="1"/>
  <c r="W766" i="6"/>
  <c r="T766" i="6"/>
  <c r="CN766" i="6" s="1"/>
  <c r="X766" i="6"/>
  <c r="F762" i="6"/>
  <c r="G762" i="6"/>
  <c r="D762" i="6"/>
  <c r="BX762" i="6" s="1"/>
  <c r="E762" i="6"/>
  <c r="AK761" i="6"/>
  <c r="DE761" i="6" s="1"/>
  <c r="AL761" i="6"/>
  <c r="AI761" i="6"/>
  <c r="AJ761" i="6"/>
  <c r="AE760" i="6"/>
  <c r="BO760" i="6" s="1"/>
  <c r="AF760" i="6"/>
  <c r="AG760" i="6"/>
  <c r="DA760" i="6" s="1"/>
  <c r="AD760" i="6"/>
  <c r="CX760" i="6" s="1"/>
  <c r="AH760" i="6"/>
  <c r="Y759" i="6"/>
  <c r="AC759" i="6"/>
  <c r="Z759" i="6"/>
  <c r="BJ759" i="6" s="1"/>
  <c r="AA759" i="6"/>
  <c r="AB759" i="6"/>
  <c r="U758" i="6"/>
  <c r="BE758" i="6" s="1"/>
  <c r="V758" i="6"/>
  <c r="CP758" i="6" s="1"/>
  <c r="W758" i="6"/>
  <c r="T758" i="6"/>
  <c r="X758" i="6"/>
  <c r="CR758" i="6" s="1"/>
  <c r="AJ757" i="6"/>
  <c r="BT757" i="6" s="1"/>
  <c r="AK757" i="6"/>
  <c r="AL757" i="6"/>
  <c r="AI757" i="6"/>
  <c r="J756" i="6"/>
  <c r="K756" i="6"/>
  <c r="I755" i="6"/>
  <c r="H755" i="6"/>
  <c r="CB755" i="6" s="1"/>
  <c r="AW754" i="6"/>
  <c r="CG754" i="6"/>
  <c r="J752" i="6"/>
  <c r="K752" i="6"/>
  <c r="AU752" i="6" s="1"/>
  <c r="W750" i="6"/>
  <c r="T750" i="6"/>
  <c r="CN750" i="6" s="1"/>
  <c r="X750" i="6"/>
  <c r="BH750" i="6" s="1"/>
  <c r="U750" i="6"/>
  <c r="BE750" i="6" s="1"/>
  <c r="V750" i="6"/>
  <c r="AI749" i="6"/>
  <c r="BS749" i="6" s="1"/>
  <c r="AJ749" i="6"/>
  <c r="AK749" i="6"/>
  <c r="AL749" i="6"/>
  <c r="J748" i="6"/>
  <c r="K748" i="6"/>
  <c r="CE748" i="6" s="1"/>
  <c r="E746" i="6"/>
  <c r="F746" i="6"/>
  <c r="AP746" i="6" s="1"/>
  <c r="G746" i="6"/>
  <c r="AQ746" i="6" s="1"/>
  <c r="D746" i="6"/>
  <c r="BX746" i="6" s="1"/>
  <c r="AK745" i="6"/>
  <c r="BU745" i="6" s="1"/>
  <c r="AL745" i="6"/>
  <c r="AI745" i="6"/>
  <c r="BS745" i="6" s="1"/>
  <c r="AJ745" i="6"/>
  <c r="DD745" i="6" s="1"/>
  <c r="T742" i="6"/>
  <c r="X742" i="6"/>
  <c r="U742" i="6"/>
  <c r="BE742" i="6" s="1"/>
  <c r="V742" i="6"/>
  <c r="CP742" i="6" s="1"/>
  <c r="AJ741" i="6"/>
  <c r="BT741" i="6" s="1"/>
  <c r="AK741" i="6"/>
  <c r="AL741" i="6"/>
  <c r="AI741" i="6"/>
  <c r="BS741" i="6" s="1"/>
  <c r="AY740" i="6"/>
  <c r="CI740" i="6"/>
  <c r="I739" i="6"/>
  <c r="H739" i="6"/>
  <c r="W738" i="6"/>
  <c r="BG738" i="6" s="1"/>
  <c r="T738" i="6"/>
  <c r="CN738" i="6" s="1"/>
  <c r="X738" i="6"/>
  <c r="U738" i="6"/>
  <c r="CO738" i="6" s="1"/>
  <c r="V738" i="6"/>
  <c r="AY736" i="6"/>
  <c r="CI736" i="6"/>
  <c r="AV733" i="6"/>
  <c r="CF733" i="6"/>
  <c r="H731" i="6"/>
  <c r="I731" i="6"/>
  <c r="V730" i="6"/>
  <c r="W730" i="6"/>
  <c r="T730" i="6"/>
  <c r="X730" i="6"/>
  <c r="U730" i="6"/>
  <c r="BE730" i="6" s="1"/>
  <c r="CF729" i="6"/>
  <c r="AV729" i="6"/>
  <c r="J728" i="6"/>
  <c r="CD728" i="6" s="1"/>
  <c r="K728" i="6"/>
  <c r="Q725" i="6"/>
  <c r="CK725" i="6" s="1"/>
  <c r="R725" i="6"/>
  <c r="P725" i="6"/>
  <c r="S725" i="6"/>
  <c r="BC725" i="6" s="1"/>
  <c r="AY724" i="6"/>
  <c r="CI724" i="6"/>
  <c r="Y723" i="6"/>
  <c r="Z723" i="6"/>
  <c r="AC723" i="6"/>
  <c r="BM723" i="6" s="1"/>
  <c r="AA723" i="6"/>
  <c r="AB723" i="6"/>
  <c r="CG722" i="6"/>
  <c r="AW722" i="6"/>
  <c r="E718" i="6"/>
  <c r="F718" i="6"/>
  <c r="G718" i="6"/>
  <c r="D718" i="6"/>
  <c r="AJ717" i="6"/>
  <c r="AK717" i="6"/>
  <c r="BU717" i="6" s="1"/>
  <c r="AL717" i="6"/>
  <c r="BV717" i="6" s="1"/>
  <c r="AI717" i="6"/>
  <c r="BS717" i="6" s="1"/>
  <c r="K716" i="6"/>
  <c r="J716" i="6"/>
  <c r="AT716" i="6" s="1"/>
  <c r="V714" i="6"/>
  <c r="W714" i="6"/>
  <c r="CQ714" i="6" s="1"/>
  <c r="T714" i="6"/>
  <c r="CN714" i="6" s="1"/>
  <c r="X714" i="6"/>
  <c r="BH714" i="6" s="1"/>
  <c r="U714" i="6"/>
  <c r="AV713" i="6"/>
  <c r="CF713" i="6"/>
  <c r="J712" i="6"/>
  <c r="K712" i="6"/>
  <c r="V710" i="6"/>
  <c r="W710" i="6"/>
  <c r="CQ710" i="6" s="1"/>
  <c r="T710" i="6"/>
  <c r="CN710" i="6" s="1"/>
  <c r="U710" i="6"/>
  <c r="X710" i="6"/>
  <c r="CR710" i="6" s="1"/>
  <c r="CF709" i="6"/>
  <c r="AV709" i="6"/>
  <c r="D706" i="6"/>
  <c r="G706" i="6"/>
  <c r="AQ706" i="6" s="1"/>
  <c r="E706" i="6"/>
  <c r="F706" i="6"/>
  <c r="AD704" i="6"/>
  <c r="AH704" i="6"/>
  <c r="AE704" i="6"/>
  <c r="AF704" i="6"/>
  <c r="CZ704" i="6" s="1"/>
  <c r="AG704" i="6"/>
  <c r="V702" i="6"/>
  <c r="W702" i="6"/>
  <c r="BG702" i="6" s="1"/>
  <c r="T702" i="6"/>
  <c r="U702" i="6"/>
  <c r="X702" i="6"/>
  <c r="CF701" i="6"/>
  <c r="AV701" i="6"/>
  <c r="Z699" i="6"/>
  <c r="BJ699" i="6" s="1"/>
  <c r="AA699" i="6"/>
  <c r="CU699" i="6" s="1"/>
  <c r="Y699" i="6"/>
  <c r="AB699" i="6"/>
  <c r="BL699" i="6" s="1"/>
  <c r="AC699" i="6"/>
  <c r="BM699" i="6" s="1"/>
  <c r="W698" i="6"/>
  <c r="T698" i="6"/>
  <c r="X698" i="6"/>
  <c r="U698" i="6"/>
  <c r="V698" i="6"/>
  <c r="BF698" i="6" s="1"/>
  <c r="CF697" i="6"/>
  <c r="AV697" i="6"/>
  <c r="CI696" i="6"/>
  <c r="AY696" i="6"/>
  <c r="U694" i="6"/>
  <c r="V694" i="6"/>
  <c r="BF694" i="6" s="1"/>
  <c r="T694" i="6"/>
  <c r="BD694" i="6" s="1"/>
  <c r="W694" i="6"/>
  <c r="X694" i="6"/>
  <c r="P693" i="6"/>
  <c r="Q693" i="6"/>
  <c r="CK693" i="6" s="1"/>
  <c r="R693" i="6"/>
  <c r="S693" i="6"/>
  <c r="BC693" i="6" s="1"/>
  <c r="CI692" i="6"/>
  <c r="AY692" i="6"/>
  <c r="W690" i="6"/>
  <c r="T690" i="6"/>
  <c r="X690" i="6"/>
  <c r="BH690" i="6" s="1"/>
  <c r="U690" i="6"/>
  <c r="V690" i="6"/>
  <c r="R689" i="6"/>
  <c r="CL689" i="6" s="1"/>
  <c r="S689" i="6"/>
  <c r="P689" i="6"/>
  <c r="Q689" i="6"/>
  <c r="BA689" i="6" s="1"/>
  <c r="J688" i="6"/>
  <c r="K688" i="6"/>
  <c r="CH687" i="6"/>
  <c r="AX687" i="6"/>
  <c r="W686" i="6"/>
  <c r="T686" i="6"/>
  <c r="BD686" i="6" s="1"/>
  <c r="U686" i="6"/>
  <c r="X686" i="6"/>
  <c r="V686" i="6"/>
  <c r="CP686" i="6" s="1"/>
  <c r="CF685" i="6"/>
  <c r="AV685" i="6"/>
  <c r="J684" i="6"/>
  <c r="K684" i="6"/>
  <c r="H683" i="6"/>
  <c r="I683" i="6"/>
  <c r="AS683" i="6" s="1"/>
  <c r="CG682" i="6"/>
  <c r="AW682" i="6"/>
  <c r="E682" i="6"/>
  <c r="F682" i="6"/>
  <c r="G682" i="6"/>
  <c r="AQ682" i="6" s="1"/>
  <c r="D682" i="6"/>
  <c r="CF681" i="6"/>
  <c r="AV681" i="6"/>
  <c r="AD680" i="6"/>
  <c r="BN680" i="6" s="1"/>
  <c r="AG680" i="6"/>
  <c r="BQ680" i="6" s="1"/>
  <c r="AE680" i="6"/>
  <c r="AH680" i="6"/>
  <c r="AF680" i="6"/>
  <c r="AY680" i="6"/>
  <c r="CI680" i="6"/>
  <c r="J680" i="6"/>
  <c r="K680" i="6"/>
  <c r="D679" i="3"/>
  <c r="AB679" i="6"/>
  <c r="BL679" i="6" s="1"/>
  <c r="Y679" i="6"/>
  <c r="AC679" i="6"/>
  <c r="Z679" i="6"/>
  <c r="AA679" i="6"/>
  <c r="CU679" i="6" s="1"/>
  <c r="CH679" i="6"/>
  <c r="AX679" i="6"/>
  <c r="H679" i="6"/>
  <c r="AR679" i="6" s="1"/>
  <c r="I679" i="6"/>
  <c r="T678" i="6"/>
  <c r="X678" i="6"/>
  <c r="BH678" i="6" s="1"/>
  <c r="U678" i="6"/>
  <c r="V678" i="6"/>
  <c r="W678" i="6"/>
  <c r="AW678" i="6"/>
  <c r="CG678" i="6"/>
  <c r="D678" i="6"/>
  <c r="E678" i="6"/>
  <c r="F678" i="6"/>
  <c r="G678" i="6"/>
  <c r="AI677" i="6"/>
  <c r="BS677" i="6" s="1"/>
  <c r="AL677" i="6"/>
  <c r="BV677" i="6" s="1"/>
  <c r="AJ677" i="6"/>
  <c r="AK677" i="6"/>
  <c r="S677" i="6"/>
  <c r="BC677" i="6" s="1"/>
  <c r="P677" i="6"/>
  <c r="Q677" i="6"/>
  <c r="CK677" i="6" s="1"/>
  <c r="R677" i="6"/>
  <c r="AV677" i="6"/>
  <c r="CF677" i="6"/>
  <c r="AG676" i="6"/>
  <c r="AD676" i="6"/>
  <c r="AE676" i="6"/>
  <c r="AH676" i="6"/>
  <c r="AF676" i="6"/>
  <c r="CZ676" i="6" s="1"/>
  <c r="AY676" i="6"/>
  <c r="CI676" i="6"/>
  <c r="J676" i="6"/>
  <c r="AT676" i="6" s="1"/>
  <c r="K676" i="6"/>
  <c r="D675" i="3"/>
  <c r="AA675" i="6"/>
  <c r="CU675" i="6" s="1"/>
  <c r="AB675" i="6"/>
  <c r="BL675" i="6" s="1"/>
  <c r="Y675" i="6"/>
  <c r="AC675" i="6"/>
  <c r="Z675" i="6"/>
  <c r="CH675" i="6"/>
  <c r="AX675" i="6"/>
  <c r="H675" i="6"/>
  <c r="AR675" i="6" s="1"/>
  <c r="I675" i="6"/>
  <c r="AS675" i="6" s="1"/>
  <c r="W674" i="6"/>
  <c r="BG674" i="6" s="1"/>
  <c r="T674" i="6"/>
  <c r="X674" i="6"/>
  <c r="U674" i="6"/>
  <c r="V674" i="6"/>
  <c r="BF674" i="6" s="1"/>
  <c r="AW674" i="6"/>
  <c r="CG674" i="6"/>
  <c r="G674" i="6"/>
  <c r="AQ674" i="6" s="1"/>
  <c r="D674" i="6"/>
  <c r="BX674" i="6" s="1"/>
  <c r="E674" i="6"/>
  <c r="F674" i="6"/>
  <c r="BZ674" i="6" s="1"/>
  <c r="AL673" i="6"/>
  <c r="BV673" i="6" s="1"/>
  <c r="AI673" i="6"/>
  <c r="DC673" i="6" s="1"/>
  <c r="AJ673" i="6"/>
  <c r="AK673" i="6"/>
  <c r="R673" i="6"/>
  <c r="BB673" i="6" s="1"/>
  <c r="S673" i="6"/>
  <c r="P673" i="6"/>
  <c r="Q673" i="6"/>
  <c r="AV673" i="6"/>
  <c r="CF673" i="6"/>
  <c r="AF672" i="6"/>
  <c r="CZ672" i="6" s="1"/>
  <c r="AG672" i="6"/>
  <c r="BQ672" i="6" s="1"/>
  <c r="AD672" i="6"/>
  <c r="AH672" i="6"/>
  <c r="AE672" i="6"/>
  <c r="AY672" i="6"/>
  <c r="CI672" i="6"/>
  <c r="J672" i="6"/>
  <c r="CD672" i="6" s="1"/>
  <c r="K672" i="6"/>
  <c r="D671" i="3"/>
  <c r="Y671" i="6"/>
  <c r="BI671" i="6" s="1"/>
  <c r="AC671" i="6"/>
  <c r="BM671" i="6" s="1"/>
  <c r="Z671" i="6"/>
  <c r="AA671" i="6"/>
  <c r="CU671" i="6" s="1"/>
  <c r="AB671" i="6"/>
  <c r="BL671" i="6" s="1"/>
  <c r="CH671" i="6"/>
  <c r="AX671" i="6"/>
  <c r="H671" i="6"/>
  <c r="AR671" i="6" s="1"/>
  <c r="I671" i="6"/>
  <c r="V670" i="6"/>
  <c r="W670" i="6"/>
  <c r="T670" i="6"/>
  <c r="X670" i="6"/>
  <c r="U670" i="6"/>
  <c r="AW670" i="6"/>
  <c r="CG670" i="6"/>
  <c r="G670" i="6"/>
  <c r="D670" i="6"/>
  <c r="E670" i="6"/>
  <c r="F670" i="6"/>
  <c r="AJ669" i="6"/>
  <c r="AK669" i="6"/>
  <c r="AI669" i="6"/>
  <c r="BS669" i="6" s="1"/>
  <c r="AL669" i="6"/>
  <c r="Q669" i="6"/>
  <c r="R669" i="6"/>
  <c r="P669" i="6"/>
  <c r="S669" i="6"/>
  <c r="BC669" i="6" s="1"/>
  <c r="AV669" i="6"/>
  <c r="CF669" i="6"/>
  <c r="AG668" i="6"/>
  <c r="BQ668" i="6" s="1"/>
  <c r="AD668" i="6"/>
  <c r="AH668" i="6"/>
  <c r="BR668" i="6" s="1"/>
  <c r="AE668" i="6"/>
  <c r="AF668" i="6"/>
  <c r="CZ668" i="6" s="1"/>
  <c r="CI668" i="6"/>
  <c r="AY668" i="6"/>
  <c r="K668" i="6"/>
  <c r="J668" i="6"/>
  <c r="AA667" i="6"/>
  <c r="CU667" i="6" s="1"/>
  <c r="AB667" i="6"/>
  <c r="BL667" i="6" s="1"/>
  <c r="Y667" i="6"/>
  <c r="AC667" i="6"/>
  <c r="Z667" i="6"/>
  <c r="CH667" i="6"/>
  <c r="AX667" i="6"/>
  <c r="I667" i="6"/>
  <c r="CC667" i="6" s="1"/>
  <c r="H667" i="6"/>
  <c r="AR667" i="6" s="1"/>
  <c r="U666" i="6"/>
  <c r="V666" i="6"/>
  <c r="W666" i="6"/>
  <c r="BG666" i="6" s="1"/>
  <c r="X666" i="6"/>
  <c r="CR666" i="6" s="1"/>
  <c r="T666" i="6"/>
  <c r="AW666" i="6"/>
  <c r="CG666" i="6"/>
  <c r="E666" i="6"/>
  <c r="F666" i="6"/>
  <c r="G666" i="6"/>
  <c r="AQ666" i="6" s="1"/>
  <c r="D666" i="6"/>
  <c r="AI665" i="6"/>
  <c r="AJ665" i="6"/>
  <c r="AK665" i="6"/>
  <c r="DE665" i="6" s="1"/>
  <c r="AL665" i="6"/>
  <c r="Q665" i="6"/>
  <c r="BA665" i="6" s="1"/>
  <c r="R665" i="6"/>
  <c r="BB665" i="6" s="1"/>
  <c r="S665" i="6"/>
  <c r="P665" i="6"/>
  <c r="AG664" i="6"/>
  <c r="BQ664" i="6" s="1"/>
  <c r="AD664" i="6"/>
  <c r="AH664" i="6"/>
  <c r="AE664" i="6"/>
  <c r="AF664" i="6"/>
  <c r="CI664" i="6"/>
  <c r="AY664" i="6"/>
  <c r="K664" i="6"/>
  <c r="J664" i="6"/>
  <c r="D663" i="3"/>
  <c r="Z663" i="6"/>
  <c r="AA663" i="6"/>
  <c r="CU663" i="6" s="1"/>
  <c r="AB663" i="6"/>
  <c r="BL663" i="6" s="1"/>
  <c r="AC663" i="6"/>
  <c r="Y663" i="6"/>
  <c r="CH663" i="6"/>
  <c r="AX663" i="6"/>
  <c r="I663" i="6"/>
  <c r="H663" i="6"/>
  <c r="AR663" i="6" s="1"/>
  <c r="U662" i="6"/>
  <c r="V662" i="6"/>
  <c r="BF662" i="6" s="1"/>
  <c r="W662" i="6"/>
  <c r="BG662" i="6" s="1"/>
  <c r="T662" i="6"/>
  <c r="BD662" i="6" s="1"/>
  <c r="X662" i="6"/>
  <c r="AW662" i="6"/>
  <c r="CG662" i="6"/>
  <c r="D662" i="6"/>
  <c r="AN662" i="6" s="1"/>
  <c r="E662" i="6"/>
  <c r="F662" i="6"/>
  <c r="BZ662" i="6" s="1"/>
  <c r="G662" i="6"/>
  <c r="AI661" i="6"/>
  <c r="AJ661" i="6"/>
  <c r="AK661" i="6"/>
  <c r="AL661" i="6"/>
  <c r="BV661" i="6" s="1"/>
  <c r="R661" i="6"/>
  <c r="S661" i="6"/>
  <c r="P661" i="6"/>
  <c r="Q661" i="6"/>
  <c r="BA661" i="6" s="1"/>
  <c r="CF661" i="6"/>
  <c r="AV661" i="6"/>
  <c r="AD660" i="6"/>
  <c r="BN660" i="6" s="1"/>
  <c r="AH660" i="6"/>
  <c r="DB660" i="6" s="1"/>
  <c r="AE660" i="6"/>
  <c r="BO660" i="6" s="1"/>
  <c r="AF660" i="6"/>
  <c r="BP660" i="6" s="1"/>
  <c r="AG660" i="6"/>
  <c r="J660" i="6"/>
  <c r="K660" i="6"/>
  <c r="AU660" i="6" s="1"/>
  <c r="Z659" i="6"/>
  <c r="BJ659" i="6" s="1"/>
  <c r="AA659" i="6"/>
  <c r="CU659" i="6" s="1"/>
  <c r="AB659" i="6"/>
  <c r="AC659" i="6"/>
  <c r="BM659" i="6" s="1"/>
  <c r="Y659" i="6"/>
  <c r="BI659" i="6" s="1"/>
  <c r="AX659" i="6"/>
  <c r="CH659" i="6"/>
  <c r="H659" i="6"/>
  <c r="I659" i="6"/>
  <c r="V658" i="6"/>
  <c r="W658" i="6"/>
  <c r="T658" i="6"/>
  <c r="CN658" i="6" s="1"/>
  <c r="X658" i="6"/>
  <c r="CR658" i="6" s="1"/>
  <c r="U658" i="6"/>
  <c r="AW658" i="6"/>
  <c r="CG658" i="6"/>
  <c r="E658" i="6"/>
  <c r="F658" i="6"/>
  <c r="G658" i="6"/>
  <c r="CA658" i="6" s="1"/>
  <c r="D658" i="6"/>
  <c r="AN658" i="6" s="1"/>
  <c r="AK657" i="6"/>
  <c r="AL657" i="6"/>
  <c r="AI657" i="6"/>
  <c r="AJ657" i="6"/>
  <c r="P657" i="6"/>
  <c r="AZ657" i="6" s="1"/>
  <c r="Q657" i="6"/>
  <c r="R657" i="6"/>
  <c r="S657" i="6"/>
  <c r="BC657" i="6" s="1"/>
  <c r="AV657" i="6"/>
  <c r="CF657" i="6"/>
  <c r="AF656" i="6"/>
  <c r="BP656" i="6" s="1"/>
  <c r="AG656" i="6"/>
  <c r="AD656" i="6"/>
  <c r="BN656" i="6" s="1"/>
  <c r="AH656" i="6"/>
  <c r="DB656" i="6" s="1"/>
  <c r="AE656" i="6"/>
  <c r="BO656" i="6" s="1"/>
  <c r="K656" i="6"/>
  <c r="J656" i="6"/>
  <c r="D655" i="3"/>
  <c r="Y655" i="6"/>
  <c r="AC655" i="6"/>
  <c r="BM655" i="6" s="1"/>
  <c r="Z655" i="6"/>
  <c r="BJ655" i="6" s="1"/>
  <c r="AA655" i="6"/>
  <c r="CU655" i="6" s="1"/>
  <c r="AB655" i="6"/>
  <c r="H655" i="6"/>
  <c r="I655" i="6"/>
  <c r="AJ649" i="6"/>
  <c r="AK649" i="6"/>
  <c r="AL649" i="6"/>
  <c r="AI649" i="6"/>
  <c r="R649" i="6"/>
  <c r="S649" i="6"/>
  <c r="CM649" i="6" s="1"/>
  <c r="P649" i="6"/>
  <c r="Q649" i="6"/>
  <c r="AV649" i="6"/>
  <c r="CF649" i="6"/>
  <c r="AF648" i="6"/>
  <c r="AG648" i="6"/>
  <c r="BQ648" i="6" s="1"/>
  <c r="AD648" i="6"/>
  <c r="AH648" i="6"/>
  <c r="AE648" i="6"/>
  <c r="BO648" i="6" s="1"/>
  <c r="J648" i="6"/>
  <c r="K648" i="6"/>
  <c r="CE648" i="6" s="1"/>
  <c r="D647" i="3"/>
  <c r="AB647" i="6"/>
  <c r="Y647" i="6"/>
  <c r="AC647" i="6"/>
  <c r="Z647" i="6"/>
  <c r="BJ647" i="6" s="1"/>
  <c r="AA647" i="6"/>
  <c r="CU647" i="6" s="1"/>
  <c r="H647" i="6"/>
  <c r="CB647" i="6" s="1"/>
  <c r="I647" i="6"/>
  <c r="AS647" i="6" s="1"/>
  <c r="U646" i="6"/>
  <c r="V646" i="6"/>
  <c r="BF646" i="6" s="1"/>
  <c r="W646" i="6"/>
  <c r="X646" i="6"/>
  <c r="BH646" i="6" s="1"/>
  <c r="T646" i="6"/>
  <c r="CN646" i="6" s="1"/>
  <c r="AW646" i="6"/>
  <c r="CG646" i="6"/>
  <c r="F646" i="6"/>
  <c r="G646" i="6"/>
  <c r="AQ646" i="6" s="1"/>
  <c r="D646" i="6"/>
  <c r="E646" i="6"/>
  <c r="AL645" i="6"/>
  <c r="AI645" i="6"/>
  <c r="AJ645" i="6"/>
  <c r="AK645" i="6"/>
  <c r="R645" i="6"/>
  <c r="S645" i="6"/>
  <c r="CM645" i="6" s="1"/>
  <c r="P645" i="6"/>
  <c r="Q645" i="6"/>
  <c r="CK645" i="6" s="1"/>
  <c r="AV645" i="6"/>
  <c r="CF645" i="6"/>
  <c r="AE644" i="6"/>
  <c r="AF644" i="6"/>
  <c r="AG644" i="6"/>
  <c r="AD644" i="6"/>
  <c r="BN644" i="6" s="1"/>
  <c r="AH644" i="6"/>
  <c r="BR644" i="6" s="1"/>
  <c r="J644" i="6"/>
  <c r="AT644" i="6" s="1"/>
  <c r="K644" i="6"/>
  <c r="AU644" i="6" s="1"/>
  <c r="Z643" i="6"/>
  <c r="CT643" i="6" s="1"/>
  <c r="AA643" i="6"/>
  <c r="BK643" i="6" s="1"/>
  <c r="AB643" i="6"/>
  <c r="Y643" i="6"/>
  <c r="BI643" i="6" s="1"/>
  <c r="AC643" i="6"/>
  <c r="CW643" i="6" s="1"/>
  <c r="AX643" i="6"/>
  <c r="CH643" i="6"/>
  <c r="I643" i="6"/>
  <c r="AS643" i="6" s="1"/>
  <c r="H643" i="6"/>
  <c r="AR643" i="6" s="1"/>
  <c r="V642" i="6"/>
  <c r="W642" i="6"/>
  <c r="CQ642" i="6" s="1"/>
  <c r="T642" i="6"/>
  <c r="X642" i="6"/>
  <c r="CR642" i="6" s="1"/>
  <c r="U642" i="6"/>
  <c r="CG642" i="6"/>
  <c r="AW642" i="6"/>
  <c r="E642" i="6"/>
  <c r="BY642" i="6" s="1"/>
  <c r="F642" i="6"/>
  <c r="G642" i="6"/>
  <c r="D642" i="6"/>
  <c r="AJ641" i="6"/>
  <c r="AK641" i="6"/>
  <c r="AL641" i="6"/>
  <c r="AI641" i="6"/>
  <c r="DC641" i="6" s="1"/>
  <c r="S641" i="6"/>
  <c r="BC641" i="6" s="1"/>
  <c r="P641" i="6"/>
  <c r="AZ641" i="6" s="1"/>
  <c r="Q641" i="6"/>
  <c r="R641" i="6"/>
  <c r="AV641" i="6"/>
  <c r="CF641" i="6"/>
  <c r="AD640" i="6"/>
  <c r="BN640" i="6" s="1"/>
  <c r="AH640" i="6"/>
  <c r="AE640" i="6"/>
  <c r="BO640" i="6" s="1"/>
  <c r="AF640" i="6"/>
  <c r="AG640" i="6"/>
  <c r="DA640" i="6" s="1"/>
  <c r="J640" i="6"/>
  <c r="AT640" i="6" s="1"/>
  <c r="K640" i="6"/>
  <c r="CE640" i="6" s="1"/>
  <c r="D639" i="3"/>
  <c r="Z639" i="6"/>
  <c r="AC639" i="6"/>
  <c r="CW639" i="6" s="1"/>
  <c r="AA639" i="6"/>
  <c r="CU639" i="6" s="1"/>
  <c r="AB639" i="6"/>
  <c r="Y639" i="6"/>
  <c r="BI639" i="6" s="1"/>
  <c r="CH639" i="6"/>
  <c r="AX639" i="6"/>
  <c r="H639" i="6"/>
  <c r="CB639" i="6" s="1"/>
  <c r="I639" i="6"/>
  <c r="CC639" i="6" s="1"/>
  <c r="T638" i="6"/>
  <c r="X638" i="6"/>
  <c r="CR638" i="6" s="1"/>
  <c r="U638" i="6"/>
  <c r="V638" i="6"/>
  <c r="CP638" i="6" s="1"/>
  <c r="W638" i="6"/>
  <c r="BG638" i="6" s="1"/>
  <c r="AW638" i="6"/>
  <c r="CG638" i="6"/>
  <c r="E638" i="6"/>
  <c r="F638" i="6"/>
  <c r="AP638" i="6" s="1"/>
  <c r="G638" i="6"/>
  <c r="D638" i="6"/>
  <c r="AN638" i="6" s="1"/>
  <c r="AJ637" i="6"/>
  <c r="AK637" i="6"/>
  <c r="AL637" i="6"/>
  <c r="BV637" i="6" s="1"/>
  <c r="AI637" i="6"/>
  <c r="S637" i="6"/>
  <c r="BC637" i="6" s="1"/>
  <c r="P637" i="6"/>
  <c r="Q637" i="6"/>
  <c r="CK637" i="6" s="1"/>
  <c r="R637" i="6"/>
  <c r="AD636" i="6"/>
  <c r="AH636" i="6"/>
  <c r="BR636" i="6" s="1"/>
  <c r="AE636" i="6"/>
  <c r="BO636" i="6" s="1"/>
  <c r="AF636" i="6"/>
  <c r="AG636" i="6"/>
  <c r="BQ636" i="6" s="1"/>
  <c r="J636" i="6"/>
  <c r="CD636" i="6" s="1"/>
  <c r="K636" i="6"/>
  <c r="AU636" i="6" s="1"/>
  <c r="Z635" i="6"/>
  <c r="BJ635" i="6" s="1"/>
  <c r="AA635" i="6"/>
  <c r="AB635" i="6"/>
  <c r="Y635" i="6"/>
  <c r="BI635" i="6" s="1"/>
  <c r="AC635" i="6"/>
  <c r="AX635" i="6"/>
  <c r="CH635" i="6"/>
  <c r="H635" i="6"/>
  <c r="I635" i="6"/>
  <c r="U634" i="6"/>
  <c r="V634" i="6"/>
  <c r="W634" i="6"/>
  <c r="BG634" i="6" s="1"/>
  <c r="T634" i="6"/>
  <c r="X634" i="6"/>
  <c r="CR634" i="6" s="1"/>
  <c r="CG634" i="6"/>
  <c r="AW634" i="6"/>
  <c r="F634" i="6"/>
  <c r="G634" i="6"/>
  <c r="CA634" i="6" s="1"/>
  <c r="D634" i="6"/>
  <c r="AN634" i="6" s="1"/>
  <c r="E634" i="6"/>
  <c r="AI633" i="6"/>
  <c r="AJ633" i="6"/>
  <c r="AK633" i="6"/>
  <c r="BU633" i="6" s="1"/>
  <c r="AL633" i="6"/>
  <c r="P633" i="6"/>
  <c r="Q633" i="6"/>
  <c r="BA633" i="6" s="1"/>
  <c r="R633" i="6"/>
  <c r="S633" i="6"/>
  <c r="BC633" i="6" s="1"/>
  <c r="AV633" i="6"/>
  <c r="CF633" i="6"/>
  <c r="AD632" i="6"/>
  <c r="BN632" i="6" s="1"/>
  <c r="AH632" i="6"/>
  <c r="BR632" i="6" s="1"/>
  <c r="AE632" i="6"/>
  <c r="AF632" i="6"/>
  <c r="BP632" i="6" s="1"/>
  <c r="AG632" i="6"/>
  <c r="J632" i="6"/>
  <c r="K632" i="6"/>
  <c r="D631" i="3"/>
  <c r="CH631" i="6"/>
  <c r="AX631" i="6"/>
  <c r="I631" i="6"/>
  <c r="H631" i="6"/>
  <c r="V630" i="6"/>
  <c r="W630" i="6"/>
  <c r="CQ630" i="6" s="1"/>
  <c r="T630" i="6"/>
  <c r="BD630" i="6" s="1"/>
  <c r="X630" i="6"/>
  <c r="BH630" i="6" s="1"/>
  <c r="U630" i="6"/>
  <c r="AW630" i="6"/>
  <c r="CG630" i="6"/>
  <c r="G630" i="6"/>
  <c r="D630" i="6"/>
  <c r="E630" i="6"/>
  <c r="F630" i="6"/>
  <c r="AK629" i="6"/>
  <c r="AL629" i="6"/>
  <c r="DF629" i="6" s="1"/>
  <c r="AI629" i="6"/>
  <c r="BS629" i="6" s="1"/>
  <c r="AJ629" i="6"/>
  <c r="P629" i="6"/>
  <c r="Q629" i="6"/>
  <c r="BA629" i="6" s="1"/>
  <c r="R629" i="6"/>
  <c r="S629" i="6"/>
  <c r="AD628" i="6"/>
  <c r="AH628" i="6"/>
  <c r="BR628" i="6" s="1"/>
  <c r="AE628" i="6"/>
  <c r="CY628" i="6" s="1"/>
  <c r="AF628" i="6"/>
  <c r="AG628" i="6"/>
  <c r="J628" i="6"/>
  <c r="CD628" i="6" s="1"/>
  <c r="K628" i="6"/>
  <c r="Z627" i="6"/>
  <c r="AA627" i="6"/>
  <c r="AB627" i="6"/>
  <c r="CV627" i="6" s="1"/>
  <c r="Y627" i="6"/>
  <c r="CS627" i="6" s="1"/>
  <c r="AC627" i="6"/>
  <c r="CH627" i="6"/>
  <c r="AX627" i="6"/>
  <c r="H627" i="6"/>
  <c r="CB627" i="6" s="1"/>
  <c r="I627" i="6"/>
  <c r="CC627" i="6" s="1"/>
  <c r="W626" i="6"/>
  <c r="T626" i="6"/>
  <c r="BD626" i="6" s="1"/>
  <c r="X626" i="6"/>
  <c r="BH626" i="6" s="1"/>
  <c r="U626" i="6"/>
  <c r="V626" i="6"/>
  <c r="AW626" i="6"/>
  <c r="CG626" i="6"/>
  <c r="G626" i="6"/>
  <c r="D626" i="6"/>
  <c r="E626" i="6"/>
  <c r="F626" i="6"/>
  <c r="D625" i="3"/>
  <c r="AL625" i="6"/>
  <c r="AI625" i="6"/>
  <c r="AJ625" i="6"/>
  <c r="AK625" i="6"/>
  <c r="R625" i="6"/>
  <c r="S625" i="6"/>
  <c r="BC625" i="6" s="1"/>
  <c r="P625" i="6"/>
  <c r="Q625" i="6"/>
  <c r="AV625" i="6"/>
  <c r="CF625" i="6"/>
  <c r="AE624" i="6"/>
  <c r="AF624" i="6"/>
  <c r="AG624" i="6"/>
  <c r="AH624" i="6"/>
  <c r="AD624" i="6"/>
  <c r="BN624" i="6" s="1"/>
  <c r="CI624" i="6"/>
  <c r="AY624" i="6"/>
  <c r="J624" i="6"/>
  <c r="K624" i="6"/>
  <c r="Y623" i="6"/>
  <c r="BI623" i="6" s="1"/>
  <c r="AC623" i="6"/>
  <c r="Z623" i="6"/>
  <c r="AA623" i="6"/>
  <c r="CU623" i="6" s="1"/>
  <c r="AB623" i="6"/>
  <c r="AX623" i="6"/>
  <c r="CH623" i="6"/>
  <c r="I623" i="6"/>
  <c r="AS623" i="6" s="1"/>
  <c r="H623" i="6"/>
  <c r="CB623" i="6" s="1"/>
  <c r="T622" i="6"/>
  <c r="X622" i="6"/>
  <c r="U622" i="6"/>
  <c r="V622" i="6"/>
  <c r="CP622" i="6" s="1"/>
  <c r="W622" i="6"/>
  <c r="CG622" i="6"/>
  <c r="AW622" i="6"/>
  <c r="D622" i="6"/>
  <c r="E622" i="6"/>
  <c r="F622" i="6"/>
  <c r="AP622" i="6" s="1"/>
  <c r="G622" i="6"/>
  <c r="AQ622" i="6" s="1"/>
  <c r="D621" i="3"/>
  <c r="AI621" i="6"/>
  <c r="AJ621" i="6"/>
  <c r="AK621" i="6"/>
  <c r="AL621" i="6"/>
  <c r="S621" i="6"/>
  <c r="P621" i="6"/>
  <c r="Q621" i="6"/>
  <c r="R621" i="6"/>
  <c r="AD620" i="6"/>
  <c r="AH620" i="6"/>
  <c r="DB620" i="6" s="1"/>
  <c r="AE620" i="6"/>
  <c r="AF620" i="6"/>
  <c r="CZ620" i="6" s="1"/>
  <c r="AG620" i="6"/>
  <c r="AY620" i="6"/>
  <c r="CI620" i="6"/>
  <c r="J620" i="6"/>
  <c r="K620" i="6"/>
  <c r="Y619" i="6"/>
  <c r="AC619" i="6"/>
  <c r="Z619" i="6"/>
  <c r="AA619" i="6"/>
  <c r="AB619" i="6"/>
  <c r="CH619" i="6"/>
  <c r="AX619" i="6"/>
  <c r="I619" i="6"/>
  <c r="H619" i="6"/>
  <c r="T618" i="6"/>
  <c r="X618" i="6"/>
  <c r="U618" i="6"/>
  <c r="V618" i="6"/>
  <c r="W618" i="6"/>
  <c r="BG618" i="6" s="1"/>
  <c r="AW618" i="6"/>
  <c r="CG618" i="6"/>
  <c r="D618" i="6"/>
  <c r="BX618" i="6" s="1"/>
  <c r="E618" i="6"/>
  <c r="F618" i="6"/>
  <c r="G618" i="6"/>
  <c r="AQ618" i="6" s="1"/>
  <c r="D617" i="3"/>
  <c r="AL617" i="6"/>
  <c r="AI617" i="6"/>
  <c r="AJ617" i="6"/>
  <c r="AK617" i="6"/>
  <c r="BU617" i="6" s="1"/>
  <c r="R617" i="6"/>
  <c r="S617" i="6"/>
  <c r="CM617" i="6" s="1"/>
  <c r="P617" i="6"/>
  <c r="Q617" i="6"/>
  <c r="AV617" i="6"/>
  <c r="CF617" i="6"/>
  <c r="AD616" i="6"/>
  <c r="AH616" i="6"/>
  <c r="AE616" i="6"/>
  <c r="AF616" i="6"/>
  <c r="AG616" i="6"/>
  <c r="AY616" i="6"/>
  <c r="CI616" i="6"/>
  <c r="J616" i="6"/>
  <c r="CD616" i="6" s="1"/>
  <c r="K616" i="6"/>
  <c r="AA615" i="6"/>
  <c r="CU615" i="6" s="1"/>
  <c r="AB615" i="6"/>
  <c r="Y615" i="6"/>
  <c r="Z615" i="6"/>
  <c r="AC615" i="6"/>
  <c r="BM615" i="6" s="1"/>
  <c r="AX615" i="6"/>
  <c r="CH615" i="6"/>
  <c r="I615" i="6"/>
  <c r="H615" i="6"/>
  <c r="V614" i="6"/>
  <c r="W614" i="6"/>
  <c r="BG614" i="6" s="1"/>
  <c r="X614" i="6"/>
  <c r="BH614" i="6" s="1"/>
  <c r="T614" i="6"/>
  <c r="U614" i="6"/>
  <c r="AW614" i="6"/>
  <c r="CG614" i="6"/>
  <c r="G614" i="6"/>
  <c r="AQ614" i="6" s="1"/>
  <c r="D614" i="6"/>
  <c r="E614" i="6"/>
  <c r="F614" i="6"/>
  <c r="AK613" i="6"/>
  <c r="AL613" i="6"/>
  <c r="BV613" i="6" s="1"/>
  <c r="AI613" i="6"/>
  <c r="AJ613" i="6"/>
  <c r="P613" i="6"/>
  <c r="Q613" i="6"/>
  <c r="CK613" i="6" s="1"/>
  <c r="R613" i="6"/>
  <c r="BB613" i="6" s="1"/>
  <c r="S613" i="6"/>
  <c r="AD612" i="6"/>
  <c r="AH612" i="6"/>
  <c r="AE612" i="6"/>
  <c r="AF612" i="6"/>
  <c r="AG612" i="6"/>
  <c r="AY612" i="6"/>
  <c r="CI612" i="6"/>
  <c r="J612" i="6"/>
  <c r="CD612" i="6" s="1"/>
  <c r="K612" i="6"/>
  <c r="D611" i="3"/>
  <c r="Y611" i="6"/>
  <c r="AB611" i="6"/>
  <c r="BL611" i="6" s="1"/>
  <c r="Z611" i="6"/>
  <c r="AA611" i="6"/>
  <c r="AC611" i="6"/>
  <c r="CW611" i="6" s="1"/>
  <c r="CH611" i="6"/>
  <c r="AX611" i="6"/>
  <c r="I611" i="6"/>
  <c r="AS611" i="6" s="1"/>
  <c r="H611" i="6"/>
  <c r="CB611" i="6" s="1"/>
  <c r="U610" i="6"/>
  <c r="X610" i="6"/>
  <c r="CR610" i="6" s="1"/>
  <c r="V610" i="6"/>
  <c r="T610" i="6"/>
  <c r="W610" i="6"/>
  <c r="F610" i="6"/>
  <c r="G610" i="6"/>
  <c r="D610" i="6"/>
  <c r="E610" i="6"/>
  <c r="AL609" i="6"/>
  <c r="AI609" i="6"/>
  <c r="BS609" i="6" s="1"/>
  <c r="AJ609" i="6"/>
  <c r="AK609" i="6"/>
  <c r="Q609" i="6"/>
  <c r="R609" i="6"/>
  <c r="P609" i="6"/>
  <c r="S609" i="6"/>
  <c r="AV609" i="6"/>
  <c r="CF609" i="6"/>
  <c r="AE608" i="6"/>
  <c r="AF608" i="6"/>
  <c r="CZ608" i="6" s="1"/>
  <c r="AD608" i="6"/>
  <c r="CX608" i="6" s="1"/>
  <c r="AG608" i="6"/>
  <c r="AH608" i="6"/>
  <c r="DB608" i="6" s="1"/>
  <c r="K608" i="6"/>
  <c r="J608" i="6"/>
  <c r="CD608" i="6" s="1"/>
  <c r="AA607" i="6"/>
  <c r="AB607" i="6"/>
  <c r="Z607" i="6"/>
  <c r="AC607" i="6"/>
  <c r="BM607" i="6" s="1"/>
  <c r="Y607" i="6"/>
  <c r="AX607" i="6"/>
  <c r="CH607" i="6"/>
  <c r="H607" i="6"/>
  <c r="I607" i="6"/>
  <c r="U606" i="6"/>
  <c r="V606" i="6"/>
  <c r="CP606" i="6" s="1"/>
  <c r="X606" i="6"/>
  <c r="T606" i="6"/>
  <c r="BD606" i="6" s="1"/>
  <c r="W606" i="6"/>
  <c r="CG606" i="6"/>
  <c r="AW606" i="6"/>
  <c r="F606" i="6"/>
  <c r="G606" i="6"/>
  <c r="AQ606" i="6" s="1"/>
  <c r="D606" i="6"/>
  <c r="BX606" i="6" s="1"/>
  <c r="E606" i="6"/>
  <c r="AK605" i="6"/>
  <c r="AJ605" i="6"/>
  <c r="AL605" i="6"/>
  <c r="AI605" i="6"/>
  <c r="P605" i="6"/>
  <c r="Q605" i="6"/>
  <c r="S605" i="6"/>
  <c r="BC605" i="6" s="1"/>
  <c r="R605" i="6"/>
  <c r="BB605" i="6" s="1"/>
  <c r="AE604" i="6"/>
  <c r="AF604" i="6"/>
  <c r="CZ604" i="6" s="1"/>
  <c r="AG604" i="6"/>
  <c r="AH604" i="6"/>
  <c r="AD604" i="6"/>
  <c r="CI604" i="6"/>
  <c r="AY604" i="6"/>
  <c r="J604" i="6"/>
  <c r="AT604" i="6" s="1"/>
  <c r="K604" i="6"/>
  <c r="D603" i="3"/>
  <c r="Z603" i="6"/>
  <c r="AA603" i="6"/>
  <c r="Y603" i="6"/>
  <c r="AB603" i="6"/>
  <c r="AC603" i="6"/>
  <c r="H603" i="6"/>
  <c r="CB603" i="6" s="1"/>
  <c r="I603" i="6"/>
  <c r="W602" i="6"/>
  <c r="T602" i="6"/>
  <c r="BD602" i="6" s="1"/>
  <c r="X602" i="6"/>
  <c r="BH602" i="6" s="1"/>
  <c r="U602" i="6"/>
  <c r="V602" i="6"/>
  <c r="CG602" i="6"/>
  <c r="AW602" i="6"/>
  <c r="D602" i="6"/>
  <c r="AN602" i="6" s="1"/>
  <c r="E602" i="6"/>
  <c r="F602" i="6"/>
  <c r="BZ602" i="6" s="1"/>
  <c r="G602" i="6"/>
  <c r="CA602" i="6" s="1"/>
  <c r="AG600" i="6"/>
  <c r="BQ600" i="6" s="1"/>
  <c r="AD600" i="6"/>
  <c r="AH600" i="6"/>
  <c r="DB600" i="6" s="1"/>
  <c r="AE600" i="6"/>
  <c r="AF600" i="6"/>
  <c r="CI600" i="6"/>
  <c r="AY600" i="6"/>
  <c r="J600" i="6"/>
  <c r="CD600" i="6" s="1"/>
  <c r="K600" i="6"/>
  <c r="Z599" i="6"/>
  <c r="AA599" i="6"/>
  <c r="CU599" i="6" s="1"/>
  <c r="Y599" i="6"/>
  <c r="AB599" i="6"/>
  <c r="AC599" i="6"/>
  <c r="H599" i="6"/>
  <c r="I599" i="6"/>
  <c r="AS599" i="6" s="1"/>
  <c r="T598" i="6"/>
  <c r="CN598" i="6" s="1"/>
  <c r="X598" i="6"/>
  <c r="BH598" i="6" s="1"/>
  <c r="U598" i="6"/>
  <c r="V598" i="6"/>
  <c r="W598" i="6"/>
  <c r="E598" i="6"/>
  <c r="F598" i="6"/>
  <c r="D598" i="6"/>
  <c r="G598" i="6"/>
  <c r="AJ597" i="6"/>
  <c r="AK597" i="6"/>
  <c r="AL597" i="6"/>
  <c r="AI597" i="6"/>
  <c r="S597" i="6"/>
  <c r="CM597" i="6" s="1"/>
  <c r="P597" i="6"/>
  <c r="R597" i="6"/>
  <c r="Q597" i="6"/>
  <c r="CK597" i="6" s="1"/>
  <c r="AF596" i="6"/>
  <c r="AG596" i="6"/>
  <c r="BQ596" i="6" s="1"/>
  <c r="AH596" i="6"/>
  <c r="AD596" i="6"/>
  <c r="AE596" i="6"/>
  <c r="CI596" i="6"/>
  <c r="AY596" i="6"/>
  <c r="K596" i="6"/>
  <c r="J596" i="6"/>
  <c r="Y595" i="6"/>
  <c r="AC595" i="6"/>
  <c r="Z595" i="6"/>
  <c r="AA595" i="6"/>
  <c r="AB595" i="6"/>
  <c r="CV595" i="6" s="1"/>
  <c r="AX595" i="6"/>
  <c r="CH595" i="6"/>
  <c r="I595" i="6"/>
  <c r="H595" i="6"/>
  <c r="D594" i="3"/>
  <c r="V594" i="6"/>
  <c r="W594" i="6"/>
  <c r="T594" i="6"/>
  <c r="BD594" i="6" s="1"/>
  <c r="U594" i="6"/>
  <c r="X594" i="6"/>
  <c r="AW594" i="6"/>
  <c r="CG594" i="6"/>
  <c r="G594" i="6"/>
  <c r="AQ594" i="6" s="1"/>
  <c r="D594" i="6"/>
  <c r="E594" i="6"/>
  <c r="F594" i="6"/>
  <c r="AK593" i="6"/>
  <c r="AL593" i="6"/>
  <c r="AI593" i="6"/>
  <c r="AJ593" i="6"/>
  <c r="P593" i="6"/>
  <c r="Q593" i="6"/>
  <c r="R593" i="6"/>
  <c r="S593" i="6"/>
  <c r="BC593" i="6" s="1"/>
  <c r="CF593" i="6"/>
  <c r="AV593" i="6"/>
  <c r="AE592" i="6"/>
  <c r="AF592" i="6"/>
  <c r="BP592" i="6" s="1"/>
  <c r="AG592" i="6"/>
  <c r="DA592" i="6" s="1"/>
  <c r="AH592" i="6"/>
  <c r="AD592" i="6"/>
  <c r="BN592" i="6" s="1"/>
  <c r="AY592" i="6"/>
  <c r="CI592" i="6"/>
  <c r="J592" i="6"/>
  <c r="K592" i="6"/>
  <c r="Z591" i="6"/>
  <c r="AA591" i="6"/>
  <c r="AC591" i="6"/>
  <c r="Y591" i="6"/>
  <c r="CS591" i="6" s="1"/>
  <c r="AB591" i="6"/>
  <c r="CV591" i="6" s="1"/>
  <c r="CH591" i="6"/>
  <c r="AX591" i="6"/>
  <c r="H591" i="6"/>
  <c r="CB591" i="6" s="1"/>
  <c r="I591" i="6"/>
  <c r="CC591" i="6" s="1"/>
  <c r="W590" i="6"/>
  <c r="BG590" i="6" s="1"/>
  <c r="T590" i="6"/>
  <c r="X590" i="6"/>
  <c r="V590" i="6"/>
  <c r="BF590" i="6" s="1"/>
  <c r="U590" i="6"/>
  <c r="AW590" i="6"/>
  <c r="CG590" i="6"/>
  <c r="D590" i="6"/>
  <c r="AN590" i="6" s="1"/>
  <c r="E590" i="6"/>
  <c r="F590" i="6"/>
  <c r="AP590" i="6" s="1"/>
  <c r="G590" i="6"/>
  <c r="AQ590" i="6" s="1"/>
  <c r="AI589" i="6"/>
  <c r="BS589" i="6" s="1"/>
  <c r="AJ589" i="6"/>
  <c r="AK589" i="6"/>
  <c r="AL589" i="6"/>
  <c r="R589" i="6"/>
  <c r="CL589" i="6" s="1"/>
  <c r="P589" i="6"/>
  <c r="S589" i="6"/>
  <c r="Q589" i="6"/>
  <c r="AV589" i="6"/>
  <c r="CF589" i="6"/>
  <c r="D588" i="3"/>
  <c r="AD588" i="6"/>
  <c r="AH588" i="6"/>
  <c r="DB588" i="6" s="1"/>
  <c r="AE588" i="6"/>
  <c r="AF588" i="6"/>
  <c r="AG588" i="6"/>
  <c r="BQ588" i="6" s="1"/>
  <c r="J588" i="6"/>
  <c r="K588" i="6"/>
  <c r="AA587" i="6"/>
  <c r="AB587" i="6"/>
  <c r="Y587" i="6"/>
  <c r="Z587" i="6"/>
  <c r="AC587" i="6"/>
  <c r="BM587" i="6" s="1"/>
  <c r="AX587" i="6"/>
  <c r="CH587" i="6"/>
  <c r="H587" i="6"/>
  <c r="I587" i="6"/>
  <c r="V586" i="6"/>
  <c r="W586" i="6"/>
  <c r="CQ586" i="6" s="1"/>
  <c r="X586" i="6"/>
  <c r="CR586" i="6" s="1"/>
  <c r="T586" i="6"/>
  <c r="CN586" i="6" s="1"/>
  <c r="U586" i="6"/>
  <c r="AW586" i="6"/>
  <c r="CG586" i="6"/>
  <c r="D586" i="6"/>
  <c r="BX586" i="6" s="1"/>
  <c r="E586" i="6"/>
  <c r="BY586" i="6" s="1"/>
  <c r="G586" i="6"/>
  <c r="CA586" i="6" s="1"/>
  <c r="F586" i="6"/>
  <c r="BZ586" i="6" s="1"/>
  <c r="AJ585" i="6"/>
  <c r="AK585" i="6"/>
  <c r="BU585" i="6" s="1"/>
  <c r="AI585" i="6"/>
  <c r="BS585" i="6" s="1"/>
  <c r="AL585" i="6"/>
  <c r="P585" i="6"/>
  <c r="S585" i="6"/>
  <c r="Q585" i="6"/>
  <c r="R585" i="6"/>
  <c r="CL585" i="6" s="1"/>
  <c r="AV585" i="6"/>
  <c r="CF585" i="6"/>
  <c r="AE584" i="6"/>
  <c r="AH584" i="6"/>
  <c r="AF584" i="6"/>
  <c r="AG584" i="6"/>
  <c r="AD584" i="6"/>
  <c r="BN584" i="6" s="1"/>
  <c r="AY584" i="6"/>
  <c r="CI584" i="6"/>
  <c r="J584" i="6"/>
  <c r="CD584" i="6" s="1"/>
  <c r="K584" i="6"/>
  <c r="D583" i="3"/>
  <c r="Z583" i="6"/>
  <c r="AA583" i="6"/>
  <c r="Y583" i="6"/>
  <c r="CS583" i="6" s="1"/>
  <c r="AB583" i="6"/>
  <c r="AC583" i="6"/>
  <c r="AX583" i="6"/>
  <c r="CH583" i="6"/>
  <c r="H583" i="6"/>
  <c r="CB583" i="6" s="1"/>
  <c r="I583" i="6"/>
  <c r="CC583" i="6" s="1"/>
  <c r="W582" i="6"/>
  <c r="CQ582" i="6" s="1"/>
  <c r="T582" i="6"/>
  <c r="BD582" i="6" s="1"/>
  <c r="X582" i="6"/>
  <c r="U582" i="6"/>
  <c r="V582" i="6"/>
  <c r="BF582" i="6" s="1"/>
  <c r="D582" i="6"/>
  <c r="E582" i="6"/>
  <c r="F582" i="6"/>
  <c r="G582" i="6"/>
  <c r="AJ581" i="6"/>
  <c r="AK581" i="6"/>
  <c r="AI581" i="6"/>
  <c r="AL581" i="6"/>
  <c r="DF581" i="6" s="1"/>
  <c r="S581" i="6"/>
  <c r="CM581" i="6" s="1"/>
  <c r="P581" i="6"/>
  <c r="Q581" i="6"/>
  <c r="CK581" i="6" s="1"/>
  <c r="R581" i="6"/>
  <c r="AV581" i="6"/>
  <c r="CF581" i="6"/>
  <c r="AF580" i="6"/>
  <c r="BP580" i="6" s="1"/>
  <c r="AG580" i="6"/>
  <c r="DA580" i="6" s="1"/>
  <c r="AE580" i="6"/>
  <c r="AH580" i="6"/>
  <c r="DB580" i="6" s="1"/>
  <c r="AD580" i="6"/>
  <c r="CI580" i="6"/>
  <c r="AY580" i="6"/>
  <c r="K580" i="6"/>
  <c r="J580" i="6"/>
  <c r="AA579" i="6"/>
  <c r="CU579" i="6" s="1"/>
  <c r="AB579" i="6"/>
  <c r="Y579" i="6"/>
  <c r="Z579" i="6"/>
  <c r="AC579" i="6"/>
  <c r="BM579" i="6" s="1"/>
  <c r="H579" i="6"/>
  <c r="CB579" i="6" s="1"/>
  <c r="I579" i="6"/>
  <c r="D578" i="3"/>
  <c r="V578" i="6"/>
  <c r="W578" i="6"/>
  <c r="CQ578" i="6" s="1"/>
  <c r="X578" i="6"/>
  <c r="T578" i="6"/>
  <c r="U578" i="6"/>
  <c r="G578" i="6"/>
  <c r="CA578" i="6" s="1"/>
  <c r="D578" i="6"/>
  <c r="E578" i="6"/>
  <c r="F578" i="6"/>
  <c r="BZ578" i="6" s="1"/>
  <c r="AI577" i="6"/>
  <c r="BS577" i="6" s="1"/>
  <c r="AJ577" i="6"/>
  <c r="AK577" i="6"/>
  <c r="BU577" i="6" s="1"/>
  <c r="AL577" i="6"/>
  <c r="R577" i="6"/>
  <c r="S577" i="6"/>
  <c r="P577" i="6"/>
  <c r="Q577" i="6"/>
  <c r="BA577" i="6" s="1"/>
  <c r="AF576" i="6"/>
  <c r="AG576" i="6"/>
  <c r="AH576" i="6"/>
  <c r="AD576" i="6"/>
  <c r="CX576" i="6" s="1"/>
  <c r="AE576" i="6"/>
  <c r="J576" i="6"/>
  <c r="K576" i="6"/>
  <c r="CE576" i="6" s="1"/>
  <c r="AA575" i="6"/>
  <c r="BK575" i="6" s="1"/>
  <c r="AB575" i="6"/>
  <c r="BL575" i="6" s="1"/>
  <c r="Y575" i="6"/>
  <c r="Z575" i="6"/>
  <c r="AC575" i="6"/>
  <c r="CW575" i="6" s="1"/>
  <c r="H575" i="6"/>
  <c r="CB575" i="6" s="1"/>
  <c r="I575" i="6"/>
  <c r="T574" i="6"/>
  <c r="BD574" i="6" s="1"/>
  <c r="X574" i="6"/>
  <c r="BH574" i="6" s="1"/>
  <c r="U574" i="6"/>
  <c r="V574" i="6"/>
  <c r="W574" i="6"/>
  <c r="CG574" i="6"/>
  <c r="AW574" i="6"/>
  <c r="D574" i="6"/>
  <c r="BX574" i="6" s="1"/>
  <c r="E574" i="6"/>
  <c r="F574" i="6"/>
  <c r="G574" i="6"/>
  <c r="AK573" i="6"/>
  <c r="AL573" i="6"/>
  <c r="AI573" i="6"/>
  <c r="AJ573" i="6"/>
  <c r="BT573" i="6" s="1"/>
  <c r="S573" i="6"/>
  <c r="P573" i="6"/>
  <c r="CJ573" i="6" s="1"/>
  <c r="Q573" i="6"/>
  <c r="BA573" i="6" s="1"/>
  <c r="R573" i="6"/>
  <c r="AG572" i="6"/>
  <c r="AD572" i="6"/>
  <c r="CX572" i="6" s="1"/>
  <c r="AH572" i="6"/>
  <c r="BR572" i="6" s="1"/>
  <c r="AE572" i="6"/>
  <c r="BO572" i="6" s="1"/>
  <c r="AF572" i="6"/>
  <c r="BP572" i="6" s="1"/>
  <c r="J572" i="6"/>
  <c r="K572" i="6"/>
  <c r="AU572" i="6" s="1"/>
  <c r="AB571" i="6"/>
  <c r="Y571" i="6"/>
  <c r="AC571" i="6"/>
  <c r="Z571" i="6"/>
  <c r="BJ571" i="6" s="1"/>
  <c r="AA571" i="6"/>
  <c r="H571" i="6"/>
  <c r="I571" i="6"/>
  <c r="T570" i="6"/>
  <c r="W570" i="6"/>
  <c r="X570" i="6"/>
  <c r="U570" i="6"/>
  <c r="CO570" i="6" s="1"/>
  <c r="V570" i="6"/>
  <c r="D570" i="6"/>
  <c r="AN570" i="6" s="1"/>
  <c r="E570" i="6"/>
  <c r="F570" i="6"/>
  <c r="AP570" i="6" s="1"/>
  <c r="G570" i="6"/>
  <c r="AL569" i="6"/>
  <c r="AI569" i="6"/>
  <c r="AK569" i="6"/>
  <c r="BU569" i="6" s="1"/>
  <c r="AJ569" i="6"/>
  <c r="BT569" i="6" s="1"/>
  <c r="P569" i="6"/>
  <c r="Q569" i="6"/>
  <c r="R569" i="6"/>
  <c r="S569" i="6"/>
  <c r="AD568" i="6"/>
  <c r="AH568" i="6"/>
  <c r="AE568" i="6"/>
  <c r="AG568" i="6"/>
  <c r="DA568" i="6" s="1"/>
  <c r="AF568" i="6"/>
  <c r="J568" i="6"/>
  <c r="K568" i="6"/>
  <c r="AU568" i="6" s="1"/>
  <c r="AB567" i="6"/>
  <c r="CV567" i="6" s="1"/>
  <c r="Y567" i="6"/>
  <c r="AC567" i="6"/>
  <c r="Z567" i="6"/>
  <c r="AA567" i="6"/>
  <c r="BK567" i="6" s="1"/>
  <c r="H567" i="6"/>
  <c r="CB567" i="6" s="1"/>
  <c r="I567" i="6"/>
  <c r="U566" i="6"/>
  <c r="X566" i="6"/>
  <c r="BH566" i="6" s="1"/>
  <c r="W566" i="6"/>
  <c r="T566" i="6"/>
  <c r="V566" i="6"/>
  <c r="E566" i="6"/>
  <c r="F566" i="6"/>
  <c r="BZ566" i="6" s="1"/>
  <c r="D566" i="6"/>
  <c r="G566" i="6"/>
  <c r="AK565" i="6"/>
  <c r="DE565" i="6" s="1"/>
  <c r="AL565" i="6"/>
  <c r="DF565" i="6" s="1"/>
  <c r="AI565" i="6"/>
  <c r="AJ565" i="6"/>
  <c r="BT565" i="6" s="1"/>
  <c r="P565" i="6"/>
  <c r="CJ565" i="6" s="1"/>
  <c r="Q565" i="6"/>
  <c r="R565" i="6"/>
  <c r="S565" i="6"/>
  <c r="D564" i="3"/>
  <c r="AD564" i="6"/>
  <c r="AH564" i="6"/>
  <c r="AE564" i="6"/>
  <c r="AF564" i="6"/>
  <c r="AG564" i="6"/>
  <c r="CI564" i="6"/>
  <c r="AY564" i="6"/>
  <c r="K564" i="6"/>
  <c r="AU564" i="6" s="1"/>
  <c r="J564" i="6"/>
  <c r="Z563" i="6"/>
  <c r="AA563" i="6"/>
  <c r="BK563" i="6" s="1"/>
  <c r="Y563" i="6"/>
  <c r="AB563" i="6"/>
  <c r="BL563" i="6" s="1"/>
  <c r="AC563" i="6"/>
  <c r="I563" i="6"/>
  <c r="H563" i="6"/>
  <c r="AR563" i="6" s="1"/>
  <c r="V562" i="6"/>
  <c r="BF562" i="6" s="1"/>
  <c r="W562" i="6"/>
  <c r="U562" i="6"/>
  <c r="X562" i="6"/>
  <c r="CR562" i="6" s="1"/>
  <c r="T562" i="6"/>
  <c r="BD562" i="6" s="1"/>
  <c r="F562" i="6"/>
  <c r="AP562" i="6" s="1"/>
  <c r="G562" i="6"/>
  <c r="D562" i="6"/>
  <c r="BX562" i="6" s="1"/>
  <c r="E562" i="6"/>
  <c r="BY562" i="6" s="1"/>
  <c r="AJ561" i="6"/>
  <c r="AK561" i="6"/>
  <c r="AI561" i="6"/>
  <c r="BS561" i="6" s="1"/>
  <c r="AL561" i="6"/>
  <c r="S561" i="6"/>
  <c r="P561" i="6"/>
  <c r="AZ561" i="6" s="1"/>
  <c r="Q561" i="6"/>
  <c r="CK561" i="6" s="1"/>
  <c r="R561" i="6"/>
  <c r="AD560" i="6"/>
  <c r="AH560" i="6"/>
  <c r="AE560" i="6"/>
  <c r="CY560" i="6" s="1"/>
  <c r="AF560" i="6"/>
  <c r="CZ560" i="6" s="1"/>
  <c r="AG560" i="6"/>
  <c r="K560" i="6"/>
  <c r="AU560" i="6" s="1"/>
  <c r="J560" i="6"/>
  <c r="Z559" i="6"/>
  <c r="CT559" i="6" s="1"/>
  <c r="AA559" i="6"/>
  <c r="Y559" i="6"/>
  <c r="AB559" i="6"/>
  <c r="BL559" i="6" s="1"/>
  <c r="AC559" i="6"/>
  <c r="I559" i="6"/>
  <c r="H559" i="6"/>
  <c r="CB559" i="6" s="1"/>
  <c r="W558" i="6"/>
  <c r="T558" i="6"/>
  <c r="BD558" i="6" s="1"/>
  <c r="X558" i="6"/>
  <c r="BH558" i="6" s="1"/>
  <c r="V558" i="6"/>
  <c r="U558" i="6"/>
  <c r="AW558" i="6"/>
  <c r="CG558" i="6"/>
  <c r="D558" i="6"/>
  <c r="E558" i="6"/>
  <c r="F558" i="6"/>
  <c r="G558" i="6"/>
  <c r="AI557" i="6"/>
  <c r="AJ557" i="6"/>
  <c r="AK557" i="6"/>
  <c r="AL557" i="6"/>
  <c r="Q557" i="6"/>
  <c r="R557" i="6"/>
  <c r="BB557" i="6" s="1"/>
  <c r="P557" i="6"/>
  <c r="AZ557" i="6" s="1"/>
  <c r="S557" i="6"/>
  <c r="AE556" i="6"/>
  <c r="AF556" i="6"/>
  <c r="AG556" i="6"/>
  <c r="AH556" i="6"/>
  <c r="AD556" i="6"/>
  <c r="BN556" i="6" s="1"/>
  <c r="AY556" i="6"/>
  <c r="CI556" i="6"/>
  <c r="K556" i="6"/>
  <c r="CE556" i="6" s="1"/>
  <c r="J556" i="6"/>
  <c r="AA555" i="6"/>
  <c r="AB555" i="6"/>
  <c r="BL555" i="6" s="1"/>
  <c r="Y555" i="6"/>
  <c r="Z555" i="6"/>
  <c r="CT555" i="6" s="1"/>
  <c r="AC555" i="6"/>
  <c r="I555" i="6"/>
  <c r="H555" i="6"/>
  <c r="AR555" i="6" s="1"/>
  <c r="T554" i="6"/>
  <c r="X554" i="6"/>
  <c r="U554" i="6"/>
  <c r="BE554" i="6" s="1"/>
  <c r="W554" i="6"/>
  <c r="CQ554" i="6" s="1"/>
  <c r="V554" i="6"/>
  <c r="BF554" i="6" s="1"/>
  <c r="E554" i="6"/>
  <c r="AO554" i="6" s="1"/>
  <c r="F554" i="6"/>
  <c r="D554" i="6"/>
  <c r="G554" i="6"/>
  <c r="D553" i="3"/>
  <c r="AI553" i="6"/>
  <c r="BS553" i="6" s="1"/>
  <c r="AJ553" i="6"/>
  <c r="DD553" i="6" s="1"/>
  <c r="AL553" i="6"/>
  <c r="BV553" i="6" s="1"/>
  <c r="AK553" i="6"/>
  <c r="S553" i="6"/>
  <c r="BC553" i="6" s="1"/>
  <c r="P553" i="6"/>
  <c r="Q553" i="6"/>
  <c r="BA553" i="6" s="1"/>
  <c r="R553" i="6"/>
  <c r="BB553" i="6" s="1"/>
  <c r="AV553" i="6"/>
  <c r="CF553" i="6"/>
  <c r="AF552" i="6"/>
  <c r="CZ552" i="6" s="1"/>
  <c r="AG552" i="6"/>
  <c r="AH552" i="6"/>
  <c r="AD552" i="6"/>
  <c r="AE552" i="6"/>
  <c r="BO552" i="6" s="1"/>
  <c r="K552" i="6"/>
  <c r="AU552" i="6" s="1"/>
  <c r="J552" i="6"/>
  <c r="CD552" i="6" s="1"/>
  <c r="AA551" i="6"/>
  <c r="AB551" i="6"/>
  <c r="Y551" i="6"/>
  <c r="Z551" i="6"/>
  <c r="BJ551" i="6" s="1"/>
  <c r="AC551" i="6"/>
  <c r="AX551" i="6"/>
  <c r="CH551" i="6"/>
  <c r="H551" i="6"/>
  <c r="I551" i="6"/>
  <c r="U550" i="6"/>
  <c r="X550" i="6"/>
  <c r="CR550" i="6" s="1"/>
  <c r="T550" i="6"/>
  <c r="V550" i="6"/>
  <c r="W550" i="6"/>
  <c r="CQ550" i="6" s="1"/>
  <c r="AW550" i="6"/>
  <c r="CG550" i="6"/>
  <c r="F550" i="6"/>
  <c r="G550" i="6"/>
  <c r="CA550" i="6" s="1"/>
  <c r="E550" i="6"/>
  <c r="D550" i="6"/>
  <c r="AN550" i="6" s="1"/>
  <c r="D549" i="3"/>
  <c r="AJ549" i="6"/>
  <c r="DD549" i="6" s="1"/>
  <c r="AK549" i="6"/>
  <c r="AI549" i="6"/>
  <c r="AL549" i="6"/>
  <c r="S549" i="6"/>
  <c r="P549" i="6"/>
  <c r="Q549" i="6"/>
  <c r="R549" i="6"/>
  <c r="AE548" i="6"/>
  <c r="AF548" i="6"/>
  <c r="BP548" i="6" s="1"/>
  <c r="AH548" i="6"/>
  <c r="BR548" i="6" s="1"/>
  <c r="AD548" i="6"/>
  <c r="AG548" i="6"/>
  <c r="CI548" i="6"/>
  <c r="AY548" i="6"/>
  <c r="K548" i="6"/>
  <c r="J548" i="6"/>
  <c r="AT548" i="6" s="1"/>
  <c r="AC547" i="6"/>
  <c r="BM547" i="6" s="1"/>
  <c r="Z547" i="6"/>
  <c r="Y547" i="6"/>
  <c r="AA547" i="6"/>
  <c r="AB547" i="6"/>
  <c r="H547" i="6"/>
  <c r="I547" i="6"/>
  <c r="U546" i="6"/>
  <c r="V546" i="6"/>
  <c r="BF546" i="6" s="1"/>
  <c r="T546" i="6"/>
  <c r="W546" i="6"/>
  <c r="X546" i="6"/>
  <c r="AW546" i="6"/>
  <c r="CG546" i="6"/>
  <c r="G546" i="6"/>
  <c r="D546" i="6"/>
  <c r="E546" i="6"/>
  <c r="AO546" i="6" s="1"/>
  <c r="F546" i="6"/>
  <c r="AP546" i="6" s="1"/>
  <c r="D545" i="3"/>
  <c r="AI545" i="6"/>
  <c r="AJ545" i="6"/>
  <c r="DD545" i="6" s="1"/>
  <c r="AK545" i="6"/>
  <c r="AL545" i="6"/>
  <c r="R545" i="6"/>
  <c r="S545" i="6"/>
  <c r="CM545" i="6" s="1"/>
  <c r="P545" i="6"/>
  <c r="AZ545" i="6" s="1"/>
  <c r="Q545" i="6"/>
  <c r="AF544" i="6"/>
  <c r="AG544" i="6"/>
  <c r="BQ544" i="6" s="1"/>
  <c r="AE544" i="6"/>
  <c r="AH544" i="6"/>
  <c r="AD544" i="6"/>
  <c r="CX544" i="6" s="1"/>
  <c r="J544" i="6"/>
  <c r="CD544" i="6" s="1"/>
  <c r="K544" i="6"/>
  <c r="Y543" i="6"/>
  <c r="AC543" i="6"/>
  <c r="Z543" i="6"/>
  <c r="AA543" i="6"/>
  <c r="AB543" i="6"/>
  <c r="CH543" i="6"/>
  <c r="AX543" i="6"/>
  <c r="H543" i="6"/>
  <c r="I543" i="6"/>
  <c r="V542" i="6"/>
  <c r="T542" i="6"/>
  <c r="W542" i="6"/>
  <c r="X542" i="6"/>
  <c r="CR542" i="6" s="1"/>
  <c r="U542" i="6"/>
  <c r="CO542" i="6" s="1"/>
  <c r="F542" i="6"/>
  <c r="G542" i="6"/>
  <c r="D542" i="6"/>
  <c r="E542" i="6"/>
  <c r="D541" i="3"/>
  <c r="AK541" i="6"/>
  <c r="DE541" i="6" s="1"/>
  <c r="AL541" i="6"/>
  <c r="BV541" i="6" s="1"/>
  <c r="AJ541" i="6"/>
  <c r="DD541" i="6" s="1"/>
  <c r="AI541" i="6"/>
  <c r="DC541" i="6" s="1"/>
  <c r="P541" i="6"/>
  <c r="Q541" i="6"/>
  <c r="BA541" i="6" s="1"/>
  <c r="S541" i="6"/>
  <c r="BC541" i="6" s="1"/>
  <c r="R541" i="6"/>
  <c r="AV541" i="6"/>
  <c r="CF541" i="6"/>
  <c r="AE540" i="6"/>
  <c r="AF540" i="6"/>
  <c r="BP540" i="6" s="1"/>
  <c r="AG540" i="6"/>
  <c r="AH540" i="6"/>
  <c r="AD540" i="6"/>
  <c r="BN540" i="6" s="1"/>
  <c r="AY540" i="6"/>
  <c r="CI540" i="6"/>
  <c r="J540" i="6"/>
  <c r="CD540" i="6" s="1"/>
  <c r="K540" i="6"/>
  <c r="CE540" i="6" s="1"/>
  <c r="Y539" i="6"/>
  <c r="AB539" i="6"/>
  <c r="BL539" i="6" s="1"/>
  <c r="AC539" i="6"/>
  <c r="CW539" i="6" s="1"/>
  <c r="Z539" i="6"/>
  <c r="AA539" i="6"/>
  <c r="H539" i="6"/>
  <c r="CB539" i="6" s="1"/>
  <c r="I539" i="6"/>
  <c r="U538" i="6"/>
  <c r="CO538" i="6" s="1"/>
  <c r="V538" i="6"/>
  <c r="BF538" i="6" s="1"/>
  <c r="T538" i="6"/>
  <c r="CN538" i="6" s="1"/>
  <c r="X538" i="6"/>
  <c r="W538" i="6"/>
  <c r="BG538" i="6" s="1"/>
  <c r="F538" i="6"/>
  <c r="BZ538" i="6" s="1"/>
  <c r="G538" i="6"/>
  <c r="E538" i="6"/>
  <c r="AO538" i="6" s="1"/>
  <c r="D538" i="6"/>
  <c r="D537" i="3"/>
  <c r="AK537" i="6"/>
  <c r="BU537" i="6" s="1"/>
  <c r="AL537" i="6"/>
  <c r="AI537" i="6"/>
  <c r="AJ537" i="6"/>
  <c r="BT537" i="6" s="1"/>
  <c r="Q537" i="6"/>
  <c r="BA537" i="6" s="1"/>
  <c r="R537" i="6"/>
  <c r="CL537" i="6" s="1"/>
  <c r="P537" i="6"/>
  <c r="S537" i="6"/>
  <c r="BC537" i="6" s="1"/>
  <c r="AV537" i="6"/>
  <c r="CF537" i="6"/>
  <c r="AG536" i="6"/>
  <c r="AD536" i="6"/>
  <c r="CX536" i="6" s="1"/>
  <c r="AH536" i="6"/>
  <c r="AE536" i="6"/>
  <c r="BO536" i="6" s="1"/>
  <c r="AF536" i="6"/>
  <c r="J536" i="6"/>
  <c r="AT536" i="6" s="1"/>
  <c r="K536" i="6"/>
  <c r="AU536" i="6" s="1"/>
  <c r="AB535" i="6"/>
  <c r="Y535" i="6"/>
  <c r="CS535" i="6" s="1"/>
  <c r="AC535" i="6"/>
  <c r="CW535" i="6" s="1"/>
  <c r="Z535" i="6"/>
  <c r="BJ535" i="6" s="1"/>
  <c r="AA535" i="6"/>
  <c r="AX535" i="6"/>
  <c r="CH535" i="6"/>
  <c r="I535" i="6"/>
  <c r="H535" i="6"/>
  <c r="V534" i="6"/>
  <c r="X534" i="6"/>
  <c r="CR534" i="6" s="1"/>
  <c r="T534" i="6"/>
  <c r="CN534" i="6" s="1"/>
  <c r="U534" i="6"/>
  <c r="W534" i="6"/>
  <c r="BG534" i="6" s="1"/>
  <c r="AW534" i="6"/>
  <c r="CG534" i="6"/>
  <c r="G534" i="6"/>
  <c r="D534" i="6"/>
  <c r="AN534" i="6" s="1"/>
  <c r="F534" i="6"/>
  <c r="BZ534" i="6" s="1"/>
  <c r="E534" i="6"/>
  <c r="AO534" i="6" s="1"/>
  <c r="D533" i="3"/>
  <c r="AK533" i="6"/>
  <c r="BU533" i="6" s="1"/>
  <c r="AL533" i="6"/>
  <c r="BV533" i="6" s="1"/>
  <c r="AJ533" i="6"/>
  <c r="AI533" i="6"/>
  <c r="P533" i="6"/>
  <c r="Q533" i="6"/>
  <c r="S533" i="6"/>
  <c r="BC533" i="6" s="1"/>
  <c r="R533" i="6"/>
  <c r="AE532" i="6"/>
  <c r="AF532" i="6"/>
  <c r="BP532" i="6" s="1"/>
  <c r="AD532" i="6"/>
  <c r="CX532" i="6" s="1"/>
  <c r="AG532" i="6"/>
  <c r="AH532" i="6"/>
  <c r="BR532" i="6" s="1"/>
  <c r="J532" i="6"/>
  <c r="K532" i="6"/>
  <c r="Z531" i="6"/>
  <c r="AA531" i="6"/>
  <c r="AC531" i="6"/>
  <c r="CW531" i="6" s="1"/>
  <c r="Y531" i="6"/>
  <c r="AB531" i="6"/>
  <c r="I531" i="6"/>
  <c r="CC531" i="6" s="1"/>
  <c r="H531" i="6"/>
  <c r="CB531" i="6" s="1"/>
  <c r="T530" i="6"/>
  <c r="X530" i="6"/>
  <c r="U530" i="6"/>
  <c r="BE530" i="6" s="1"/>
  <c r="W530" i="6"/>
  <c r="CQ530" i="6" s="1"/>
  <c r="V530" i="6"/>
  <c r="AW530" i="6"/>
  <c r="CG530" i="6"/>
  <c r="F530" i="6"/>
  <c r="AP530" i="6" s="1"/>
  <c r="G530" i="6"/>
  <c r="CA530" i="6" s="1"/>
  <c r="D530" i="6"/>
  <c r="E530" i="6"/>
  <c r="AO530" i="6" s="1"/>
  <c r="D529" i="3"/>
  <c r="AI529" i="6"/>
  <c r="BS529" i="6" s="1"/>
  <c r="AJ529" i="6"/>
  <c r="AK529" i="6"/>
  <c r="BU529" i="6" s="1"/>
  <c r="AL529" i="6"/>
  <c r="R529" i="6"/>
  <c r="S529" i="6"/>
  <c r="BC529" i="6" s="1"/>
  <c r="P529" i="6"/>
  <c r="CJ529" i="6" s="1"/>
  <c r="Q529" i="6"/>
  <c r="CK529" i="6" s="1"/>
  <c r="AG528" i="6"/>
  <c r="DA528" i="6" s="1"/>
  <c r="AD528" i="6"/>
  <c r="AH528" i="6"/>
  <c r="BR528" i="6" s="1"/>
  <c r="AF528" i="6"/>
  <c r="AE528" i="6"/>
  <c r="BO528" i="6" s="1"/>
  <c r="K528" i="6"/>
  <c r="J528" i="6"/>
  <c r="AT528" i="6" s="1"/>
  <c r="Y527" i="6"/>
  <c r="AC527" i="6"/>
  <c r="CW527" i="6" s="1"/>
  <c r="Z527" i="6"/>
  <c r="CT527" i="6" s="1"/>
  <c r="AA527" i="6"/>
  <c r="AB527" i="6"/>
  <c r="CV527" i="6" s="1"/>
  <c r="AX527" i="6"/>
  <c r="CH527" i="6"/>
  <c r="H527" i="6"/>
  <c r="I527" i="6"/>
  <c r="AS527" i="6" s="1"/>
  <c r="T526" i="6"/>
  <c r="CN526" i="6" s="1"/>
  <c r="X526" i="6"/>
  <c r="U526" i="6"/>
  <c r="W526" i="6"/>
  <c r="V526" i="6"/>
  <c r="CG526" i="6"/>
  <c r="AW526" i="6"/>
  <c r="F526" i="6"/>
  <c r="G526" i="6"/>
  <c r="E526" i="6"/>
  <c r="D526" i="6"/>
  <c r="D525" i="3"/>
  <c r="AK525" i="6"/>
  <c r="AL525" i="6"/>
  <c r="AI525" i="6"/>
  <c r="BS525" i="6" s="1"/>
  <c r="AJ525" i="6"/>
  <c r="R525" i="6"/>
  <c r="S525" i="6"/>
  <c r="Q525" i="6"/>
  <c r="BA525" i="6" s="1"/>
  <c r="P525" i="6"/>
  <c r="AV525" i="6"/>
  <c r="CF525" i="6"/>
  <c r="AD524" i="6"/>
  <c r="AG524" i="6"/>
  <c r="DA524" i="6" s="1"/>
  <c r="AH524" i="6"/>
  <c r="AF524" i="6"/>
  <c r="AE524" i="6"/>
  <c r="BO524" i="6" s="1"/>
  <c r="K524" i="6"/>
  <c r="CE524" i="6" s="1"/>
  <c r="J524" i="6"/>
  <c r="Y523" i="6"/>
  <c r="AC523" i="6"/>
  <c r="CW523" i="6" s="1"/>
  <c r="Z523" i="6"/>
  <c r="AA523" i="6"/>
  <c r="CU523" i="6" s="1"/>
  <c r="AB523" i="6"/>
  <c r="CH523" i="6"/>
  <c r="AX523" i="6"/>
  <c r="I523" i="6"/>
  <c r="AS523" i="6" s="1"/>
  <c r="H523" i="6"/>
  <c r="V522" i="6"/>
  <c r="BF522" i="6" s="1"/>
  <c r="W522" i="6"/>
  <c r="BG522" i="6" s="1"/>
  <c r="U522" i="6"/>
  <c r="X522" i="6"/>
  <c r="BH522" i="6" s="1"/>
  <c r="T522" i="6"/>
  <c r="CN522" i="6" s="1"/>
  <c r="G522" i="6"/>
  <c r="AQ522" i="6" s="1"/>
  <c r="D522" i="6"/>
  <c r="E522" i="6"/>
  <c r="F522" i="6"/>
  <c r="D521" i="3"/>
  <c r="AK521" i="6"/>
  <c r="AL521" i="6"/>
  <c r="AI521" i="6"/>
  <c r="DC521" i="6" s="1"/>
  <c r="AJ521" i="6"/>
  <c r="P521" i="6"/>
  <c r="Q521" i="6"/>
  <c r="R521" i="6"/>
  <c r="S521" i="6"/>
  <c r="AE520" i="6"/>
  <c r="AF520" i="6"/>
  <c r="AD520" i="6"/>
  <c r="CX520" i="6" s="1"/>
  <c r="AG520" i="6"/>
  <c r="AH520" i="6"/>
  <c r="BR520" i="6" s="1"/>
  <c r="J520" i="6"/>
  <c r="K520" i="6"/>
  <c r="AB519" i="6"/>
  <c r="Y519" i="6"/>
  <c r="AC519" i="6"/>
  <c r="Z519" i="6"/>
  <c r="BJ519" i="6" s="1"/>
  <c r="AA519" i="6"/>
  <c r="BK519" i="6" s="1"/>
  <c r="AX519" i="6"/>
  <c r="CH519" i="6"/>
  <c r="I519" i="6"/>
  <c r="H519" i="6"/>
  <c r="AR519" i="6" s="1"/>
  <c r="V518" i="6"/>
  <c r="W518" i="6"/>
  <c r="X518" i="6"/>
  <c r="T518" i="6"/>
  <c r="BD518" i="6" s="1"/>
  <c r="U518" i="6"/>
  <c r="G518" i="6"/>
  <c r="AQ518" i="6" s="1"/>
  <c r="D518" i="6"/>
  <c r="AN518" i="6" s="1"/>
  <c r="E518" i="6"/>
  <c r="F518" i="6"/>
  <c r="D517" i="3"/>
  <c r="AJ517" i="6"/>
  <c r="AK517" i="6"/>
  <c r="AI517" i="6"/>
  <c r="AL517" i="6"/>
  <c r="S517" i="6"/>
  <c r="CM517" i="6" s="1"/>
  <c r="P517" i="6"/>
  <c r="AZ517" i="6" s="1"/>
  <c r="Q517" i="6"/>
  <c r="R517" i="6"/>
  <c r="AV517" i="6"/>
  <c r="CF517" i="6"/>
  <c r="AD516" i="6"/>
  <c r="CX516" i="6" s="1"/>
  <c r="AH516" i="6"/>
  <c r="AE516" i="6"/>
  <c r="BO516" i="6" s="1"/>
  <c r="AF516" i="6"/>
  <c r="AG516" i="6"/>
  <c r="DA516" i="6" s="1"/>
  <c r="J516" i="6"/>
  <c r="AT516" i="6" s="1"/>
  <c r="K516" i="6"/>
  <c r="Z515" i="6"/>
  <c r="AC515" i="6"/>
  <c r="BM515" i="6" s="1"/>
  <c r="AA515" i="6"/>
  <c r="AB515" i="6"/>
  <c r="Y515" i="6"/>
  <c r="BI515" i="6" s="1"/>
  <c r="H515" i="6"/>
  <c r="I515" i="6"/>
  <c r="V514" i="6"/>
  <c r="W514" i="6"/>
  <c r="BG514" i="6" s="1"/>
  <c r="T514" i="6"/>
  <c r="U514" i="6"/>
  <c r="X514" i="6"/>
  <c r="D514" i="6"/>
  <c r="AN514" i="6" s="1"/>
  <c r="G514" i="6"/>
  <c r="E514" i="6"/>
  <c r="F514" i="6"/>
  <c r="D513" i="3"/>
  <c r="AJ513" i="6"/>
  <c r="AK513" i="6"/>
  <c r="AI513" i="6"/>
  <c r="BS513" i="6" s="1"/>
  <c r="AL513" i="6"/>
  <c r="DF513" i="6" s="1"/>
  <c r="S513" i="6"/>
  <c r="BC513" i="6" s="1"/>
  <c r="P513" i="6"/>
  <c r="Q513" i="6"/>
  <c r="BA513" i="6" s="1"/>
  <c r="R513" i="6"/>
  <c r="AD512" i="6"/>
  <c r="BN512" i="6" s="1"/>
  <c r="AG512" i="6"/>
  <c r="AE512" i="6"/>
  <c r="AH512" i="6"/>
  <c r="BR512" i="6" s="1"/>
  <c r="AF512" i="6"/>
  <c r="CZ512" i="6" s="1"/>
  <c r="J512" i="6"/>
  <c r="K512" i="6"/>
  <c r="CE512" i="6" s="1"/>
  <c r="AA511" i="6"/>
  <c r="BK511" i="6" s="1"/>
  <c r="Y511" i="6"/>
  <c r="AB511" i="6"/>
  <c r="AC511" i="6"/>
  <c r="Z511" i="6"/>
  <c r="AX511" i="6"/>
  <c r="CH511" i="6"/>
  <c r="H511" i="6"/>
  <c r="I511" i="6"/>
  <c r="AS511" i="6" s="1"/>
  <c r="W510" i="6"/>
  <c r="BG510" i="6" s="1"/>
  <c r="T510" i="6"/>
  <c r="X510" i="6"/>
  <c r="U510" i="6"/>
  <c r="V510" i="6"/>
  <c r="D510" i="6"/>
  <c r="E510" i="6"/>
  <c r="G510" i="6"/>
  <c r="AQ510" i="6" s="1"/>
  <c r="F510" i="6"/>
  <c r="D509" i="3"/>
  <c r="AL509" i="6"/>
  <c r="AI509" i="6"/>
  <c r="AK509" i="6"/>
  <c r="AJ509" i="6"/>
  <c r="Q509" i="6"/>
  <c r="BA509" i="6" s="1"/>
  <c r="R509" i="6"/>
  <c r="S509" i="6"/>
  <c r="P509" i="6"/>
  <c r="AV509" i="6"/>
  <c r="CF509" i="6"/>
  <c r="AF508" i="6"/>
  <c r="BP508" i="6" s="1"/>
  <c r="AG508" i="6"/>
  <c r="AH508" i="6"/>
  <c r="DB508" i="6" s="1"/>
  <c r="AE508" i="6"/>
  <c r="BO508" i="6" s="1"/>
  <c r="AD508" i="6"/>
  <c r="BN508" i="6" s="1"/>
  <c r="K508" i="6"/>
  <c r="J508" i="6"/>
  <c r="CD508" i="6" s="1"/>
  <c r="AA507" i="6"/>
  <c r="CU507" i="6" s="1"/>
  <c r="AB507" i="6"/>
  <c r="AC507" i="6"/>
  <c r="Y507" i="6"/>
  <c r="BI507" i="6" s="1"/>
  <c r="Z507" i="6"/>
  <c r="H507" i="6"/>
  <c r="AR507" i="6" s="1"/>
  <c r="I507" i="6"/>
  <c r="T506" i="6"/>
  <c r="X506" i="6"/>
  <c r="CR506" i="6" s="1"/>
  <c r="U506" i="6"/>
  <c r="V506" i="6"/>
  <c r="W506" i="6"/>
  <c r="E506" i="6"/>
  <c r="F506" i="6"/>
  <c r="D506" i="6"/>
  <c r="G506" i="6"/>
  <c r="D505" i="3"/>
  <c r="AJ505" i="6"/>
  <c r="AK505" i="6"/>
  <c r="AI505" i="6"/>
  <c r="AL505" i="6"/>
  <c r="P505" i="6"/>
  <c r="Q505" i="6"/>
  <c r="R505" i="6"/>
  <c r="S505" i="6"/>
  <c r="AV505" i="6"/>
  <c r="CF505" i="6"/>
  <c r="AE504" i="6"/>
  <c r="BO504" i="6" s="1"/>
  <c r="AF504" i="6"/>
  <c r="AG504" i="6"/>
  <c r="BQ504" i="6" s="1"/>
  <c r="AH504" i="6"/>
  <c r="AD504" i="6"/>
  <c r="J504" i="6"/>
  <c r="CD504" i="6" s="1"/>
  <c r="K504" i="6"/>
  <c r="Y503" i="6"/>
  <c r="AC503" i="6"/>
  <c r="CW503" i="6" s="1"/>
  <c r="Z503" i="6"/>
  <c r="CT503" i="6" s="1"/>
  <c r="AA503" i="6"/>
  <c r="CU503" i="6" s="1"/>
  <c r="AB503" i="6"/>
  <c r="AX503" i="6"/>
  <c r="CH503" i="6"/>
  <c r="H503" i="6"/>
  <c r="AR503" i="6" s="1"/>
  <c r="I503" i="6"/>
  <c r="CC503" i="6" s="1"/>
  <c r="W502" i="6"/>
  <c r="BG502" i="6" s="1"/>
  <c r="T502" i="6"/>
  <c r="CN502" i="6" s="1"/>
  <c r="X502" i="6"/>
  <c r="U502" i="6"/>
  <c r="V502" i="6"/>
  <c r="CG502" i="6"/>
  <c r="AW502" i="6"/>
  <c r="D502" i="6"/>
  <c r="E502" i="6"/>
  <c r="F502" i="6"/>
  <c r="BZ502" i="6" s="1"/>
  <c r="G502" i="6"/>
  <c r="AQ502" i="6" s="1"/>
  <c r="D501" i="3"/>
  <c r="AI501" i="6"/>
  <c r="DC501" i="6" s="1"/>
  <c r="AL501" i="6"/>
  <c r="AK501" i="6"/>
  <c r="AJ501" i="6"/>
  <c r="Q501" i="6"/>
  <c r="CK501" i="6" s="1"/>
  <c r="R501" i="6"/>
  <c r="S501" i="6"/>
  <c r="P501" i="6"/>
  <c r="AZ501" i="6" s="1"/>
  <c r="AV501" i="6"/>
  <c r="CF501" i="6"/>
  <c r="AD500" i="6"/>
  <c r="BN500" i="6" s="1"/>
  <c r="AG500" i="6"/>
  <c r="AH500" i="6"/>
  <c r="AE500" i="6"/>
  <c r="BO500" i="6" s="1"/>
  <c r="AF500" i="6"/>
  <c r="AY500" i="6"/>
  <c r="CI500" i="6"/>
  <c r="K500" i="6"/>
  <c r="J500" i="6"/>
  <c r="AT500" i="6" s="1"/>
  <c r="AA499" i="6"/>
  <c r="AB499" i="6"/>
  <c r="Z499" i="6"/>
  <c r="BJ499" i="6" s="1"/>
  <c r="AC499" i="6"/>
  <c r="CW499" i="6" s="1"/>
  <c r="Y499" i="6"/>
  <c r="AX499" i="6"/>
  <c r="CH499" i="6"/>
  <c r="H499" i="6"/>
  <c r="I499" i="6"/>
  <c r="U498" i="6"/>
  <c r="V498" i="6"/>
  <c r="T498" i="6"/>
  <c r="CN498" i="6" s="1"/>
  <c r="W498" i="6"/>
  <c r="X498" i="6"/>
  <c r="BH498" i="6" s="1"/>
  <c r="F498" i="6"/>
  <c r="G498" i="6"/>
  <c r="E498" i="6"/>
  <c r="D498" i="6"/>
  <c r="D497" i="3"/>
  <c r="AK497" i="6"/>
  <c r="AJ497" i="6"/>
  <c r="AL497" i="6"/>
  <c r="AI497" i="6"/>
  <c r="Q497" i="6"/>
  <c r="BA497" i="6" s="1"/>
  <c r="R497" i="6"/>
  <c r="S497" i="6"/>
  <c r="P497" i="6"/>
  <c r="AE496" i="6"/>
  <c r="CY496" i="6" s="1"/>
  <c r="AF496" i="6"/>
  <c r="AH496" i="6"/>
  <c r="AD496" i="6"/>
  <c r="AG496" i="6"/>
  <c r="BQ496" i="6" s="1"/>
  <c r="J496" i="6"/>
  <c r="K496" i="6"/>
  <c r="AU496" i="6" s="1"/>
  <c r="Y495" i="6"/>
  <c r="BI495" i="6" s="1"/>
  <c r="AB495" i="6"/>
  <c r="Z495" i="6"/>
  <c r="CT495" i="6" s="1"/>
  <c r="AA495" i="6"/>
  <c r="AC495" i="6"/>
  <c r="AX495" i="6"/>
  <c r="CH495" i="6"/>
  <c r="I495" i="6"/>
  <c r="AS495" i="6" s="1"/>
  <c r="H495" i="6"/>
  <c r="U494" i="6"/>
  <c r="V494" i="6"/>
  <c r="W494" i="6"/>
  <c r="X494" i="6"/>
  <c r="T494" i="6"/>
  <c r="E494" i="6"/>
  <c r="F494" i="6"/>
  <c r="G494" i="6"/>
  <c r="D494" i="6"/>
  <c r="AK493" i="6"/>
  <c r="AL493" i="6"/>
  <c r="AI493" i="6"/>
  <c r="DC493" i="6" s="1"/>
  <c r="AJ493" i="6"/>
  <c r="P493" i="6"/>
  <c r="Q493" i="6"/>
  <c r="BA493" i="6" s="1"/>
  <c r="R493" i="6"/>
  <c r="S493" i="6"/>
  <c r="CM493" i="6" s="1"/>
  <c r="AV493" i="6"/>
  <c r="CF493" i="6"/>
  <c r="AG492" i="6"/>
  <c r="BQ492" i="6" s="1"/>
  <c r="AD492" i="6"/>
  <c r="AH492" i="6"/>
  <c r="AE492" i="6"/>
  <c r="CY492" i="6" s="1"/>
  <c r="AF492" i="6"/>
  <c r="BP492" i="6" s="1"/>
  <c r="J492" i="6"/>
  <c r="K492" i="6"/>
  <c r="CE492" i="6" s="1"/>
  <c r="Z491" i="6"/>
  <c r="AA491" i="6"/>
  <c r="AB491" i="6"/>
  <c r="AC491" i="6"/>
  <c r="Y491" i="6"/>
  <c r="BI491" i="6" s="1"/>
  <c r="H491" i="6"/>
  <c r="AR491" i="6" s="1"/>
  <c r="I491" i="6"/>
  <c r="D490" i="3"/>
  <c r="U490" i="6"/>
  <c r="V490" i="6"/>
  <c r="BF490" i="6" s="1"/>
  <c r="W490" i="6"/>
  <c r="X490" i="6"/>
  <c r="T490" i="6"/>
  <c r="E490" i="6"/>
  <c r="F490" i="6"/>
  <c r="BZ490" i="6" s="1"/>
  <c r="D490" i="6"/>
  <c r="G490" i="6"/>
  <c r="CA490" i="6" s="1"/>
  <c r="AK489" i="6"/>
  <c r="AL489" i="6"/>
  <c r="AI489" i="6"/>
  <c r="AJ489" i="6"/>
  <c r="P489" i="6"/>
  <c r="Q489" i="6"/>
  <c r="R489" i="6"/>
  <c r="S489" i="6"/>
  <c r="AE488" i="6"/>
  <c r="BO488" i="6" s="1"/>
  <c r="AF488" i="6"/>
  <c r="BP488" i="6" s="1"/>
  <c r="AG488" i="6"/>
  <c r="AH488" i="6"/>
  <c r="AD488" i="6"/>
  <c r="BN488" i="6" s="1"/>
  <c r="K488" i="6"/>
  <c r="AU488" i="6" s="1"/>
  <c r="J488" i="6"/>
  <c r="CD488" i="6" s="1"/>
  <c r="AB487" i="6"/>
  <c r="Y487" i="6"/>
  <c r="CS487" i="6" s="1"/>
  <c r="AC487" i="6"/>
  <c r="Z487" i="6"/>
  <c r="BJ487" i="6" s="1"/>
  <c r="AA487" i="6"/>
  <c r="AX487" i="6"/>
  <c r="CH487" i="6"/>
  <c r="I487" i="6"/>
  <c r="H487" i="6"/>
  <c r="CB487" i="6" s="1"/>
  <c r="V486" i="6"/>
  <c r="W486" i="6"/>
  <c r="BG486" i="6" s="1"/>
  <c r="X486" i="6"/>
  <c r="U486" i="6"/>
  <c r="T486" i="6"/>
  <c r="F486" i="6"/>
  <c r="AP486" i="6" s="1"/>
  <c r="G486" i="6"/>
  <c r="AQ486" i="6" s="1"/>
  <c r="D486" i="6"/>
  <c r="E486" i="6"/>
  <c r="AJ485" i="6"/>
  <c r="AK485" i="6"/>
  <c r="BU485" i="6" s="1"/>
  <c r="AI485" i="6"/>
  <c r="AL485" i="6"/>
  <c r="BV485" i="6" s="1"/>
  <c r="S485" i="6"/>
  <c r="CM485" i="6" s="1"/>
  <c r="P485" i="6"/>
  <c r="Q485" i="6"/>
  <c r="R485" i="6"/>
  <c r="AV485" i="6"/>
  <c r="CF485" i="6"/>
  <c r="AD484" i="6"/>
  <c r="CX484" i="6" s="1"/>
  <c r="AH484" i="6"/>
  <c r="AE484" i="6"/>
  <c r="AF484" i="6"/>
  <c r="AG484" i="6"/>
  <c r="K484" i="6"/>
  <c r="CE484" i="6" s="1"/>
  <c r="J484" i="6"/>
  <c r="AT484" i="6" s="1"/>
  <c r="Z483" i="6"/>
  <c r="AA483" i="6"/>
  <c r="CU483" i="6" s="1"/>
  <c r="Y483" i="6"/>
  <c r="AB483" i="6"/>
  <c r="AC483" i="6"/>
  <c r="H483" i="6"/>
  <c r="I483" i="6"/>
  <c r="D482" i="3"/>
  <c r="U482" i="6"/>
  <c r="V482" i="6"/>
  <c r="X482" i="6"/>
  <c r="BH482" i="6" s="1"/>
  <c r="W482" i="6"/>
  <c r="BG482" i="6" s="1"/>
  <c r="T482" i="6"/>
  <c r="F482" i="6"/>
  <c r="D482" i="6"/>
  <c r="AN482" i="6" s="1"/>
  <c r="E482" i="6"/>
  <c r="G482" i="6"/>
  <c r="AI481" i="6"/>
  <c r="AJ481" i="6"/>
  <c r="AK481" i="6"/>
  <c r="DE481" i="6" s="1"/>
  <c r="AL481" i="6"/>
  <c r="R481" i="6"/>
  <c r="S481" i="6"/>
  <c r="P481" i="6"/>
  <c r="Q481" i="6"/>
  <c r="AV481" i="6"/>
  <c r="CF481" i="6"/>
  <c r="AF480" i="6"/>
  <c r="AG480" i="6"/>
  <c r="AE480" i="6"/>
  <c r="AH480" i="6"/>
  <c r="BR480" i="6" s="1"/>
  <c r="AD480" i="6"/>
  <c r="BN480" i="6" s="1"/>
  <c r="J480" i="6"/>
  <c r="K480" i="6"/>
  <c r="Z479" i="6"/>
  <c r="AA479" i="6"/>
  <c r="Y479" i="6"/>
  <c r="AB479" i="6"/>
  <c r="CV479" i="6" s="1"/>
  <c r="AC479" i="6"/>
  <c r="BM479" i="6" s="1"/>
  <c r="AX479" i="6"/>
  <c r="CH479" i="6"/>
  <c r="H479" i="6"/>
  <c r="I479" i="6"/>
  <c r="W478" i="6"/>
  <c r="T478" i="6"/>
  <c r="X478" i="6"/>
  <c r="BH478" i="6" s="1"/>
  <c r="V478" i="6"/>
  <c r="BF478" i="6" s="1"/>
  <c r="U478" i="6"/>
  <c r="AW478" i="6"/>
  <c r="CG478" i="6"/>
  <c r="G478" i="6"/>
  <c r="D478" i="6"/>
  <c r="AN478" i="6" s="1"/>
  <c r="E478" i="6"/>
  <c r="F478" i="6"/>
  <c r="AP478" i="6" s="1"/>
  <c r="AJ477" i="6"/>
  <c r="DD477" i="6" s="1"/>
  <c r="AK477" i="6"/>
  <c r="AI477" i="6"/>
  <c r="DC477" i="6" s="1"/>
  <c r="AL477" i="6"/>
  <c r="S477" i="6"/>
  <c r="BC477" i="6" s="1"/>
  <c r="P477" i="6"/>
  <c r="CJ477" i="6" s="1"/>
  <c r="Q477" i="6"/>
  <c r="CK477" i="6" s="1"/>
  <c r="R477" i="6"/>
  <c r="AV477" i="6"/>
  <c r="CF477" i="6"/>
  <c r="AE476" i="6"/>
  <c r="CY476" i="6" s="1"/>
  <c r="AH476" i="6"/>
  <c r="AF476" i="6"/>
  <c r="AD476" i="6"/>
  <c r="BN476" i="6" s="1"/>
  <c r="AG476" i="6"/>
  <c r="BQ476" i="6" s="1"/>
  <c r="J476" i="6"/>
  <c r="K476" i="6"/>
  <c r="AU476" i="6" s="1"/>
  <c r="Y475" i="6"/>
  <c r="CS475" i="6" s="1"/>
  <c r="AC475" i="6"/>
  <c r="Z475" i="6"/>
  <c r="AA475" i="6"/>
  <c r="AB475" i="6"/>
  <c r="CV475" i="6" s="1"/>
  <c r="I475" i="6"/>
  <c r="CC475" i="6" s="1"/>
  <c r="H475" i="6"/>
  <c r="D474" i="3"/>
  <c r="T474" i="6"/>
  <c r="X474" i="6"/>
  <c r="U474" i="6"/>
  <c r="CO474" i="6" s="1"/>
  <c r="V474" i="6"/>
  <c r="CP474" i="6" s="1"/>
  <c r="W474" i="6"/>
  <c r="CQ474" i="6" s="1"/>
  <c r="D474" i="6"/>
  <c r="E474" i="6"/>
  <c r="AO474" i="6" s="1"/>
  <c r="F474" i="6"/>
  <c r="AP474" i="6" s="1"/>
  <c r="G474" i="6"/>
  <c r="CA474" i="6" s="1"/>
  <c r="AI473" i="6"/>
  <c r="AJ473" i="6"/>
  <c r="AL473" i="6"/>
  <c r="AK473" i="6"/>
  <c r="R473" i="6"/>
  <c r="CL473" i="6" s="1"/>
  <c r="P473" i="6"/>
  <c r="S473" i="6"/>
  <c r="Q473" i="6"/>
  <c r="AG472" i="6"/>
  <c r="AD472" i="6"/>
  <c r="BN472" i="6" s="1"/>
  <c r="AH472" i="6"/>
  <c r="DB472" i="6" s="1"/>
  <c r="AE472" i="6"/>
  <c r="AF472" i="6"/>
  <c r="AY472" i="6"/>
  <c r="CI472" i="6"/>
  <c r="K472" i="6"/>
  <c r="J472" i="6"/>
  <c r="AB471" i="6"/>
  <c r="Y471" i="6"/>
  <c r="AC471" i="6"/>
  <c r="Z471" i="6"/>
  <c r="AA471" i="6"/>
  <c r="CU471" i="6" s="1"/>
  <c r="AX471" i="6"/>
  <c r="CH471" i="6"/>
  <c r="I471" i="6"/>
  <c r="CC471" i="6" s="1"/>
  <c r="H471" i="6"/>
  <c r="V470" i="6"/>
  <c r="W470" i="6"/>
  <c r="CQ470" i="6" s="1"/>
  <c r="X470" i="6"/>
  <c r="T470" i="6"/>
  <c r="U470" i="6"/>
  <c r="AW470" i="6"/>
  <c r="CG470" i="6"/>
  <c r="G470" i="6"/>
  <c r="D470" i="6"/>
  <c r="BX470" i="6" s="1"/>
  <c r="E470" i="6"/>
  <c r="F470" i="6"/>
  <c r="BZ470" i="6" s="1"/>
  <c r="AJ469" i="6"/>
  <c r="AL469" i="6"/>
  <c r="BV469" i="6" s="1"/>
  <c r="AK469" i="6"/>
  <c r="AI469" i="6"/>
  <c r="DC469" i="6" s="1"/>
  <c r="P469" i="6"/>
  <c r="S469" i="6"/>
  <c r="BC469" i="6" s="1"/>
  <c r="Q469" i="6"/>
  <c r="R469" i="6"/>
  <c r="D468" i="3"/>
  <c r="AG468" i="6"/>
  <c r="DA468" i="6" s="1"/>
  <c r="AD468" i="6"/>
  <c r="AH468" i="6"/>
  <c r="AE468" i="6"/>
  <c r="AF468" i="6"/>
  <c r="CZ468" i="6" s="1"/>
  <c r="AY468" i="6"/>
  <c r="CI468" i="6"/>
  <c r="J468" i="6"/>
  <c r="K468" i="6"/>
  <c r="AU468" i="6" s="1"/>
  <c r="Z467" i="6"/>
  <c r="BJ467" i="6" s="1"/>
  <c r="AA467" i="6"/>
  <c r="Y467" i="6"/>
  <c r="CS467" i="6" s="1"/>
  <c r="AB467" i="6"/>
  <c r="AC467" i="6"/>
  <c r="CW467" i="6" s="1"/>
  <c r="H467" i="6"/>
  <c r="I467" i="6"/>
  <c r="CC467" i="6" s="1"/>
  <c r="W466" i="6"/>
  <c r="CQ466" i="6" s="1"/>
  <c r="T466" i="6"/>
  <c r="X466" i="6"/>
  <c r="V466" i="6"/>
  <c r="CP466" i="6" s="1"/>
  <c r="U466" i="6"/>
  <c r="D466" i="6"/>
  <c r="BX466" i="6" s="1"/>
  <c r="E466" i="6"/>
  <c r="G466" i="6"/>
  <c r="CA466" i="6" s="1"/>
  <c r="F466" i="6"/>
  <c r="BZ466" i="6" s="1"/>
  <c r="AL465" i="6"/>
  <c r="AI465" i="6"/>
  <c r="AK465" i="6"/>
  <c r="BU465" i="6" s="1"/>
  <c r="AJ465" i="6"/>
  <c r="DD465" i="6" s="1"/>
  <c r="Q465" i="6"/>
  <c r="CK465" i="6" s="1"/>
  <c r="R465" i="6"/>
  <c r="S465" i="6"/>
  <c r="BC465" i="6" s="1"/>
  <c r="P465" i="6"/>
  <c r="AV465" i="6"/>
  <c r="CF465" i="6"/>
  <c r="AD464" i="6"/>
  <c r="BN464" i="6" s="1"/>
  <c r="AH464" i="6"/>
  <c r="BR464" i="6" s="1"/>
  <c r="AE464" i="6"/>
  <c r="AF464" i="6"/>
  <c r="AG464" i="6"/>
  <c r="DA464" i="6" s="1"/>
  <c r="K464" i="6"/>
  <c r="CE464" i="6" s="1"/>
  <c r="J464" i="6"/>
  <c r="AB463" i="6"/>
  <c r="CV463" i="6" s="1"/>
  <c r="Y463" i="6"/>
  <c r="AC463" i="6"/>
  <c r="Z463" i="6"/>
  <c r="AA463" i="6"/>
  <c r="CU463" i="6" s="1"/>
  <c r="AX463" i="6"/>
  <c r="CH463" i="6"/>
  <c r="H463" i="6"/>
  <c r="CB463" i="6" s="1"/>
  <c r="I463" i="6"/>
  <c r="D462" i="3"/>
  <c r="V462" i="6"/>
  <c r="BF462" i="6" s="1"/>
  <c r="W462" i="6"/>
  <c r="BG462" i="6" s="1"/>
  <c r="T462" i="6"/>
  <c r="U462" i="6"/>
  <c r="X462" i="6"/>
  <c r="CG462" i="6"/>
  <c r="AW462" i="6"/>
  <c r="G462" i="6"/>
  <c r="D462" i="6"/>
  <c r="AN462" i="6" s="1"/>
  <c r="F462" i="6"/>
  <c r="E462" i="6"/>
  <c r="AI461" i="6"/>
  <c r="BS461" i="6" s="1"/>
  <c r="AJ461" i="6"/>
  <c r="AK461" i="6"/>
  <c r="AL461" i="6"/>
  <c r="R461" i="6"/>
  <c r="CL461" i="6" s="1"/>
  <c r="S461" i="6"/>
  <c r="CM461" i="6" s="1"/>
  <c r="P461" i="6"/>
  <c r="Q461" i="6"/>
  <c r="CF461" i="6"/>
  <c r="AV461" i="6"/>
  <c r="AG460" i="6"/>
  <c r="DA460" i="6" s="1"/>
  <c r="AD460" i="6"/>
  <c r="AH460" i="6"/>
  <c r="BR460" i="6" s="1"/>
  <c r="AF460" i="6"/>
  <c r="CZ460" i="6" s="1"/>
  <c r="AE460" i="6"/>
  <c r="CY460" i="6" s="1"/>
  <c r="J460" i="6"/>
  <c r="CD460" i="6" s="1"/>
  <c r="K460" i="6"/>
  <c r="AA459" i="6"/>
  <c r="CU459" i="6" s="1"/>
  <c r="AB459" i="6"/>
  <c r="Y459" i="6"/>
  <c r="AC459" i="6"/>
  <c r="Z459" i="6"/>
  <c r="I459" i="6"/>
  <c r="H459" i="6"/>
  <c r="V458" i="6"/>
  <c r="CP458" i="6" s="1"/>
  <c r="W458" i="6"/>
  <c r="CQ458" i="6" s="1"/>
  <c r="T458" i="6"/>
  <c r="U458" i="6"/>
  <c r="X458" i="6"/>
  <c r="CG458" i="6"/>
  <c r="AW458" i="6"/>
  <c r="G458" i="6"/>
  <c r="D458" i="6"/>
  <c r="AN458" i="6" s="1"/>
  <c r="F458" i="6"/>
  <c r="BZ458" i="6" s="1"/>
  <c r="E458" i="6"/>
  <c r="D457" i="3"/>
  <c r="AK457" i="6"/>
  <c r="AL457" i="6"/>
  <c r="BV457" i="6" s="1"/>
  <c r="AI457" i="6"/>
  <c r="AJ457" i="6"/>
  <c r="Q457" i="6"/>
  <c r="CK457" i="6" s="1"/>
  <c r="R457" i="6"/>
  <c r="P457" i="6"/>
  <c r="S457" i="6"/>
  <c r="CF457" i="6"/>
  <c r="AV457" i="6"/>
  <c r="AD456" i="6"/>
  <c r="BN456" i="6" s="1"/>
  <c r="AH456" i="6"/>
  <c r="DB456" i="6" s="1"/>
  <c r="AE456" i="6"/>
  <c r="AG456" i="6"/>
  <c r="AF456" i="6"/>
  <c r="CZ456" i="6" s="1"/>
  <c r="CI456" i="6"/>
  <c r="AY456" i="6"/>
  <c r="K456" i="6"/>
  <c r="J456" i="6"/>
  <c r="AB455" i="6"/>
  <c r="Y455" i="6"/>
  <c r="BI455" i="6" s="1"/>
  <c r="AC455" i="6"/>
  <c r="BM455" i="6" s="1"/>
  <c r="Z455" i="6"/>
  <c r="AA455" i="6"/>
  <c r="AX455" i="6"/>
  <c r="CH455" i="6"/>
  <c r="H455" i="6"/>
  <c r="I455" i="6"/>
  <c r="W454" i="6"/>
  <c r="T454" i="6"/>
  <c r="X454" i="6"/>
  <c r="CR454" i="6" s="1"/>
  <c r="U454" i="6"/>
  <c r="V454" i="6"/>
  <c r="BF454" i="6" s="1"/>
  <c r="CG454" i="6"/>
  <c r="AW454" i="6"/>
  <c r="D454" i="6"/>
  <c r="E454" i="6"/>
  <c r="F454" i="6"/>
  <c r="AP454" i="6" s="1"/>
  <c r="G454" i="6"/>
  <c r="AQ454" i="6" s="1"/>
  <c r="AJ453" i="6"/>
  <c r="AK453" i="6"/>
  <c r="AI453" i="6"/>
  <c r="DC453" i="6" s="1"/>
  <c r="AL453" i="6"/>
  <c r="DF453" i="6" s="1"/>
  <c r="S453" i="6"/>
  <c r="P453" i="6"/>
  <c r="Q453" i="6"/>
  <c r="BA453" i="6" s="1"/>
  <c r="R453" i="6"/>
  <c r="CL453" i="6" s="1"/>
  <c r="CF453" i="6"/>
  <c r="AV453" i="6"/>
  <c r="D452" i="3"/>
  <c r="AF452" i="6"/>
  <c r="CZ452" i="6" s="1"/>
  <c r="AG452" i="6"/>
  <c r="BQ452" i="6" s="1"/>
  <c r="AH452" i="6"/>
  <c r="AE452" i="6"/>
  <c r="AD452" i="6"/>
  <c r="CI452" i="6"/>
  <c r="AY452" i="6"/>
  <c r="K452" i="6"/>
  <c r="J452" i="6"/>
  <c r="AA451" i="6"/>
  <c r="Z451" i="6"/>
  <c r="AB451" i="6"/>
  <c r="CV451" i="6" s="1"/>
  <c r="AC451" i="6"/>
  <c r="Y451" i="6"/>
  <c r="BI451" i="6" s="1"/>
  <c r="I451" i="6"/>
  <c r="AS451" i="6" s="1"/>
  <c r="H451" i="6"/>
  <c r="V450" i="6"/>
  <c r="BF450" i="6" s="1"/>
  <c r="W450" i="6"/>
  <c r="U450" i="6"/>
  <c r="X450" i="6"/>
  <c r="T450" i="6"/>
  <c r="CN450" i="6" s="1"/>
  <c r="CG450" i="6"/>
  <c r="AW450" i="6"/>
  <c r="G450" i="6"/>
  <c r="D450" i="6"/>
  <c r="BX450" i="6" s="1"/>
  <c r="E450" i="6"/>
  <c r="F450" i="6"/>
  <c r="BZ450" i="6" s="1"/>
  <c r="AJ449" i="6"/>
  <c r="AK449" i="6"/>
  <c r="AI449" i="6"/>
  <c r="AL449" i="6"/>
  <c r="DF449" i="6" s="1"/>
  <c r="S449" i="6"/>
  <c r="BC449" i="6" s="1"/>
  <c r="P449" i="6"/>
  <c r="Q449" i="6"/>
  <c r="CK449" i="6" s="1"/>
  <c r="R449" i="6"/>
  <c r="CL449" i="6" s="1"/>
  <c r="CF449" i="6"/>
  <c r="AV449" i="6"/>
  <c r="D448" i="3"/>
  <c r="AD448" i="6"/>
  <c r="CX448" i="6" s="1"/>
  <c r="AE448" i="6"/>
  <c r="AH448" i="6"/>
  <c r="BR448" i="6" s="1"/>
  <c r="AF448" i="6"/>
  <c r="AG448" i="6"/>
  <c r="CI448" i="6"/>
  <c r="AY448" i="6"/>
  <c r="J448" i="6"/>
  <c r="K448" i="6"/>
  <c r="AB447" i="6"/>
  <c r="Y447" i="6"/>
  <c r="CS447" i="6" s="1"/>
  <c r="AC447" i="6"/>
  <c r="AA447" i="6"/>
  <c r="CU447" i="6" s="1"/>
  <c r="Z447" i="6"/>
  <c r="AX447" i="6"/>
  <c r="CH447" i="6"/>
  <c r="I447" i="6"/>
  <c r="AS447" i="6" s="1"/>
  <c r="H447" i="6"/>
  <c r="AR447" i="6" s="1"/>
  <c r="U446" i="6"/>
  <c r="V446" i="6"/>
  <c r="BF446" i="6" s="1"/>
  <c r="X446" i="6"/>
  <c r="CR446" i="6" s="1"/>
  <c r="T446" i="6"/>
  <c r="CN446" i="6" s="1"/>
  <c r="W446" i="6"/>
  <c r="CG446" i="6"/>
  <c r="AW446" i="6"/>
  <c r="F446" i="6"/>
  <c r="AP446" i="6" s="1"/>
  <c r="G446" i="6"/>
  <c r="D446" i="6"/>
  <c r="E446" i="6"/>
  <c r="AL445" i="6"/>
  <c r="DF445" i="6" s="1"/>
  <c r="AI445" i="6"/>
  <c r="AJ445" i="6"/>
  <c r="AK445" i="6"/>
  <c r="Q445" i="6"/>
  <c r="CK445" i="6" s="1"/>
  <c r="R445" i="6"/>
  <c r="P445" i="6"/>
  <c r="S445" i="6"/>
  <c r="BC445" i="6" s="1"/>
  <c r="CF445" i="6"/>
  <c r="AV445" i="6"/>
  <c r="D444" i="3"/>
  <c r="AD444" i="6"/>
  <c r="AH444" i="6"/>
  <c r="BR444" i="6" s="1"/>
  <c r="AE444" i="6"/>
  <c r="AG444" i="6"/>
  <c r="AF444" i="6"/>
  <c r="J444" i="6"/>
  <c r="CD444" i="6" s="1"/>
  <c r="K444" i="6"/>
  <c r="AB443" i="6"/>
  <c r="CV443" i="6" s="1"/>
  <c r="Y443" i="6"/>
  <c r="BI443" i="6" s="1"/>
  <c r="AC443" i="6"/>
  <c r="CW443" i="6" s="1"/>
  <c r="Z443" i="6"/>
  <c r="AA443" i="6"/>
  <c r="H443" i="6"/>
  <c r="I443" i="6"/>
  <c r="W442" i="6"/>
  <c r="T442" i="6"/>
  <c r="X442" i="6"/>
  <c r="BH442" i="6" s="1"/>
  <c r="V442" i="6"/>
  <c r="CP442" i="6" s="1"/>
  <c r="U442" i="6"/>
  <c r="CG442" i="6"/>
  <c r="AW442" i="6"/>
  <c r="D442" i="6"/>
  <c r="E442" i="6"/>
  <c r="F442" i="6"/>
  <c r="BZ442" i="6" s="1"/>
  <c r="G442" i="6"/>
  <c r="CA442" i="6" s="1"/>
  <c r="AJ441" i="6"/>
  <c r="AK441" i="6"/>
  <c r="DE441" i="6" s="1"/>
  <c r="AI441" i="6"/>
  <c r="BS441" i="6" s="1"/>
  <c r="AL441" i="6"/>
  <c r="BV441" i="6" s="1"/>
  <c r="S441" i="6"/>
  <c r="P441" i="6"/>
  <c r="Q441" i="6"/>
  <c r="BA441" i="6" s="1"/>
  <c r="R441" i="6"/>
  <c r="CF441" i="6"/>
  <c r="AV441" i="6"/>
  <c r="D440" i="3"/>
  <c r="AF440" i="6"/>
  <c r="CZ440" i="6" s="1"/>
  <c r="AG440" i="6"/>
  <c r="AH440" i="6"/>
  <c r="BR440" i="6" s="1"/>
  <c r="AE440" i="6"/>
  <c r="AD440" i="6"/>
  <c r="BN440" i="6" s="1"/>
  <c r="CI440" i="6"/>
  <c r="AY440" i="6"/>
  <c r="K440" i="6"/>
  <c r="J440" i="6"/>
  <c r="Z439" i="6"/>
  <c r="AA439" i="6"/>
  <c r="CU439" i="6" s="1"/>
  <c r="Y439" i="6"/>
  <c r="AB439" i="6"/>
  <c r="AC439" i="6"/>
  <c r="CH439" i="6"/>
  <c r="AX439" i="6"/>
  <c r="H439" i="6"/>
  <c r="I439" i="6"/>
  <c r="T438" i="6"/>
  <c r="BD438" i="6" s="1"/>
  <c r="X438" i="6"/>
  <c r="U438" i="6"/>
  <c r="V438" i="6"/>
  <c r="CP438" i="6" s="1"/>
  <c r="W438" i="6"/>
  <c r="CG438" i="6"/>
  <c r="AW438" i="6"/>
  <c r="E438" i="6"/>
  <c r="F438" i="6"/>
  <c r="G438" i="6"/>
  <c r="AQ438" i="6" s="1"/>
  <c r="D438" i="6"/>
  <c r="AJ437" i="6"/>
  <c r="AK437" i="6"/>
  <c r="AI437" i="6"/>
  <c r="AL437" i="6"/>
  <c r="DF437" i="6" s="1"/>
  <c r="S437" i="6"/>
  <c r="CM437" i="6" s="1"/>
  <c r="P437" i="6"/>
  <c r="Q437" i="6"/>
  <c r="R437" i="6"/>
  <c r="BB437" i="6" s="1"/>
  <c r="CF437" i="6"/>
  <c r="AV437" i="6"/>
  <c r="D436" i="3"/>
  <c r="AG436" i="6"/>
  <c r="BQ436" i="6" s="1"/>
  <c r="AD436" i="6"/>
  <c r="AH436" i="6"/>
  <c r="BR436" i="6" s="1"/>
  <c r="AE436" i="6"/>
  <c r="AF436" i="6"/>
  <c r="BP436" i="6" s="1"/>
  <c r="CI436" i="6"/>
  <c r="AY436" i="6"/>
  <c r="J436" i="6"/>
  <c r="K436" i="6"/>
  <c r="Z435" i="6"/>
  <c r="AA435" i="6"/>
  <c r="AC435" i="6"/>
  <c r="Y435" i="6"/>
  <c r="AB435" i="6"/>
  <c r="BL435" i="6" s="1"/>
  <c r="H435" i="6"/>
  <c r="I435" i="6"/>
  <c r="V434" i="6"/>
  <c r="W434" i="6"/>
  <c r="CQ434" i="6" s="1"/>
  <c r="T434" i="6"/>
  <c r="U434" i="6"/>
  <c r="X434" i="6"/>
  <c r="CR434" i="6" s="1"/>
  <c r="CG434" i="6"/>
  <c r="AW434" i="6"/>
  <c r="G434" i="6"/>
  <c r="D434" i="6"/>
  <c r="BX434" i="6" s="1"/>
  <c r="F434" i="6"/>
  <c r="E434" i="6"/>
  <c r="AI433" i="6"/>
  <c r="DC433" i="6" s="1"/>
  <c r="AJ433" i="6"/>
  <c r="AK433" i="6"/>
  <c r="AL433" i="6"/>
  <c r="R433" i="6"/>
  <c r="S433" i="6"/>
  <c r="CM433" i="6" s="1"/>
  <c r="P433" i="6"/>
  <c r="Q433" i="6"/>
  <c r="CK433" i="6" s="1"/>
  <c r="CF433" i="6"/>
  <c r="AV433" i="6"/>
  <c r="DA845" i="6"/>
  <c r="BQ845" i="6"/>
  <c r="BU788" i="6"/>
  <c r="BD172" i="6"/>
  <c r="CN172" i="6"/>
  <c r="AW1002" i="6"/>
  <c r="CG1002" i="6"/>
  <c r="T998" i="6"/>
  <c r="X998" i="6"/>
  <c r="BH998" i="6" s="1"/>
  <c r="U998" i="6"/>
  <c r="W998" i="6"/>
  <c r="V998" i="6"/>
  <c r="BF998" i="6" s="1"/>
  <c r="H995" i="6"/>
  <c r="I995" i="6"/>
  <c r="CC995" i="6" s="1"/>
  <c r="AF992" i="6"/>
  <c r="AG992" i="6"/>
  <c r="AE992" i="6"/>
  <c r="AD992" i="6"/>
  <c r="BN992" i="6" s="1"/>
  <c r="AH992" i="6"/>
  <c r="Z991" i="6"/>
  <c r="AC991" i="6"/>
  <c r="BM991" i="6" s="1"/>
  <c r="AA991" i="6"/>
  <c r="Y991" i="6"/>
  <c r="AB991" i="6"/>
  <c r="J988" i="6"/>
  <c r="AT988" i="6" s="1"/>
  <c r="K988" i="6"/>
  <c r="Y983" i="6"/>
  <c r="AC983" i="6"/>
  <c r="Z983" i="6"/>
  <c r="BJ983" i="6" s="1"/>
  <c r="AA983" i="6"/>
  <c r="BK983" i="6" s="1"/>
  <c r="AB983" i="6"/>
  <c r="CV983" i="6" s="1"/>
  <c r="T982" i="6"/>
  <c r="X982" i="6"/>
  <c r="U982" i="6"/>
  <c r="W982" i="6"/>
  <c r="BG982" i="6" s="1"/>
  <c r="Z979" i="6"/>
  <c r="AA979" i="6"/>
  <c r="CU979" i="6" s="1"/>
  <c r="Y979" i="6"/>
  <c r="AC979" i="6"/>
  <c r="AB979" i="6"/>
  <c r="CV979" i="6" s="1"/>
  <c r="U974" i="6"/>
  <c r="BE974" i="6" s="1"/>
  <c r="V974" i="6"/>
  <c r="W974" i="6"/>
  <c r="CQ974" i="6" s="1"/>
  <c r="T974" i="6"/>
  <c r="R973" i="6"/>
  <c r="CL973" i="6" s="1"/>
  <c r="S973" i="6"/>
  <c r="CM973" i="6" s="1"/>
  <c r="P973" i="6"/>
  <c r="AZ973" i="6" s="1"/>
  <c r="Q973" i="6"/>
  <c r="AB971" i="6"/>
  <c r="CV971" i="6" s="1"/>
  <c r="Y971" i="6"/>
  <c r="AC971" i="6"/>
  <c r="Z971" i="6"/>
  <c r="E970" i="6"/>
  <c r="F970" i="6"/>
  <c r="D970" i="6"/>
  <c r="BX970" i="6" s="1"/>
  <c r="G970" i="6"/>
  <c r="AQ970" i="6" s="1"/>
  <c r="AI969" i="6"/>
  <c r="BS969" i="6" s="1"/>
  <c r="AL969" i="6"/>
  <c r="DF969" i="6" s="1"/>
  <c r="AJ969" i="6"/>
  <c r="Y967" i="6"/>
  <c r="AC967" i="6"/>
  <c r="BM967" i="6" s="1"/>
  <c r="Z967" i="6"/>
  <c r="AA967" i="6"/>
  <c r="AI965" i="6"/>
  <c r="AJ965" i="6"/>
  <c r="AK965" i="6"/>
  <c r="BU965" i="6" s="1"/>
  <c r="AL965" i="6"/>
  <c r="BV965" i="6" s="1"/>
  <c r="H963" i="6"/>
  <c r="I963" i="6"/>
  <c r="J956" i="6"/>
  <c r="CD956" i="6" s="1"/>
  <c r="K956" i="6"/>
  <c r="CG954" i="6"/>
  <c r="AW954" i="6"/>
  <c r="U950" i="6"/>
  <c r="V950" i="6"/>
  <c r="T950" i="6"/>
  <c r="X950" i="6"/>
  <c r="W950" i="6"/>
  <c r="CQ950" i="6" s="1"/>
  <c r="AV949" i="6"/>
  <c r="CF949" i="6"/>
  <c r="K948" i="6"/>
  <c r="J948" i="6"/>
  <c r="AT948" i="6" s="1"/>
  <c r="P945" i="6"/>
  <c r="CJ945" i="6" s="1"/>
  <c r="Q945" i="6"/>
  <c r="R945" i="6"/>
  <c r="CL945" i="6" s="1"/>
  <c r="S945" i="6"/>
  <c r="AB943" i="6"/>
  <c r="Y943" i="6"/>
  <c r="AC943" i="6"/>
  <c r="BM943" i="6" s="1"/>
  <c r="AA943" i="6"/>
  <c r="CU943" i="6" s="1"/>
  <c r="Z943" i="6"/>
  <c r="AG940" i="6"/>
  <c r="DA940" i="6" s="1"/>
  <c r="AD940" i="6"/>
  <c r="CX940" i="6" s="1"/>
  <c r="AH940" i="6"/>
  <c r="AE940" i="6"/>
  <c r="BO940" i="6" s="1"/>
  <c r="AF940" i="6"/>
  <c r="V938" i="6"/>
  <c r="CP938" i="6" s="1"/>
  <c r="W938" i="6"/>
  <c r="T938" i="6"/>
  <c r="X938" i="6"/>
  <c r="U938" i="6"/>
  <c r="BE938" i="6" s="1"/>
  <c r="P937" i="6"/>
  <c r="Q937" i="6"/>
  <c r="CK937" i="6" s="1"/>
  <c r="R937" i="6"/>
  <c r="S937" i="6"/>
  <c r="J936" i="6"/>
  <c r="CD936" i="6" s="1"/>
  <c r="K936" i="6"/>
  <c r="CE936" i="6" s="1"/>
  <c r="Y935" i="6"/>
  <c r="BI935" i="6" s="1"/>
  <c r="AC935" i="6"/>
  <c r="Z935" i="6"/>
  <c r="BJ935" i="6" s="1"/>
  <c r="AA935" i="6"/>
  <c r="AB935" i="6"/>
  <c r="S933" i="6"/>
  <c r="BC933" i="6" s="1"/>
  <c r="P933" i="6"/>
  <c r="Q933" i="6"/>
  <c r="R933" i="6"/>
  <c r="CL933" i="6" s="1"/>
  <c r="CE932" i="6"/>
  <c r="AU932" i="6"/>
  <c r="P929" i="6"/>
  <c r="Q929" i="6"/>
  <c r="R929" i="6"/>
  <c r="S929" i="6"/>
  <c r="CM929" i="6" s="1"/>
  <c r="H927" i="6"/>
  <c r="I927" i="6"/>
  <c r="W926" i="6"/>
  <c r="T926" i="6"/>
  <c r="X926" i="6"/>
  <c r="U926" i="6"/>
  <c r="V926" i="6"/>
  <c r="CP926" i="6" s="1"/>
  <c r="R925" i="6"/>
  <c r="S925" i="6"/>
  <c r="CM925" i="6" s="1"/>
  <c r="P925" i="6"/>
  <c r="AZ925" i="6" s="1"/>
  <c r="J924" i="6"/>
  <c r="K924" i="6"/>
  <c r="CE924" i="6" s="1"/>
  <c r="Y923" i="6"/>
  <c r="AC923" i="6"/>
  <c r="Z923" i="6"/>
  <c r="BJ923" i="6" s="1"/>
  <c r="AA923" i="6"/>
  <c r="AG920" i="6"/>
  <c r="AD920" i="6"/>
  <c r="AH920" i="6"/>
  <c r="BR920" i="6" s="1"/>
  <c r="AE920" i="6"/>
  <c r="BO920" i="6" s="1"/>
  <c r="AF920" i="6"/>
  <c r="BP920" i="6" s="1"/>
  <c r="Z919" i="6"/>
  <c r="BJ919" i="6" s="1"/>
  <c r="AA919" i="6"/>
  <c r="AB919" i="6"/>
  <c r="AC919" i="6"/>
  <c r="CW919" i="6" s="1"/>
  <c r="Y919" i="6"/>
  <c r="W918" i="6"/>
  <c r="T918" i="6"/>
  <c r="CN918" i="6" s="1"/>
  <c r="X918" i="6"/>
  <c r="U918" i="6"/>
  <c r="CO918" i="6" s="1"/>
  <c r="V918" i="6"/>
  <c r="CF917" i="6"/>
  <c r="AV917" i="6"/>
  <c r="H915" i="6"/>
  <c r="I915" i="6"/>
  <c r="W914" i="6"/>
  <c r="T914" i="6"/>
  <c r="X914" i="6"/>
  <c r="U914" i="6"/>
  <c r="BE914" i="6" s="1"/>
  <c r="V914" i="6"/>
  <c r="CP914" i="6" s="1"/>
  <c r="T910" i="6"/>
  <c r="X910" i="6"/>
  <c r="U910" i="6"/>
  <c r="BE910" i="6" s="1"/>
  <c r="V910" i="6"/>
  <c r="W910" i="6"/>
  <c r="AK905" i="6"/>
  <c r="AL905" i="6"/>
  <c r="AI905" i="6"/>
  <c r="AJ905" i="6"/>
  <c r="BT905" i="6" s="1"/>
  <c r="H903" i="6"/>
  <c r="I903" i="6"/>
  <c r="AS903" i="6" s="1"/>
  <c r="P901" i="6"/>
  <c r="S901" i="6"/>
  <c r="BC901" i="6" s="1"/>
  <c r="Q901" i="6"/>
  <c r="E898" i="6"/>
  <c r="AO898" i="6" s="1"/>
  <c r="F898" i="6"/>
  <c r="G898" i="6"/>
  <c r="AQ898" i="6" s="1"/>
  <c r="D898" i="6"/>
  <c r="BX898" i="6" s="1"/>
  <c r="R897" i="6"/>
  <c r="S897" i="6"/>
  <c r="CM897" i="6" s="1"/>
  <c r="P897" i="6"/>
  <c r="AZ897" i="6" s="1"/>
  <c r="Q897" i="6"/>
  <c r="G890" i="6"/>
  <c r="D890" i="6"/>
  <c r="E890" i="6"/>
  <c r="F890" i="6"/>
  <c r="AG888" i="6"/>
  <c r="AD888" i="6"/>
  <c r="BN888" i="6" s="1"/>
  <c r="AH888" i="6"/>
  <c r="BR888" i="6" s="1"/>
  <c r="AE888" i="6"/>
  <c r="AF888" i="6"/>
  <c r="AJ885" i="6"/>
  <c r="AK885" i="6"/>
  <c r="AL885" i="6"/>
  <c r="AI885" i="6"/>
  <c r="BS885" i="6" s="1"/>
  <c r="J884" i="6"/>
  <c r="CD884" i="6" s="1"/>
  <c r="K884" i="6"/>
  <c r="AW878" i="6"/>
  <c r="CG878" i="6"/>
  <c r="AJ873" i="6"/>
  <c r="BT873" i="6" s="1"/>
  <c r="AK873" i="6"/>
  <c r="AL873" i="6"/>
  <c r="BV873" i="6" s="1"/>
  <c r="AI873" i="6"/>
  <c r="K872" i="6"/>
  <c r="J872" i="6"/>
  <c r="CD872" i="6" s="1"/>
  <c r="AJ861" i="6"/>
  <c r="AK861" i="6"/>
  <c r="AI861" i="6"/>
  <c r="BS861" i="6" s="1"/>
  <c r="AL861" i="6"/>
  <c r="CI860" i="6"/>
  <c r="AY860" i="6"/>
  <c r="F858" i="6"/>
  <c r="G858" i="6"/>
  <c r="D858" i="6"/>
  <c r="BX858" i="6" s="1"/>
  <c r="E858" i="6"/>
  <c r="BY858" i="6" s="1"/>
  <c r="AG856" i="6"/>
  <c r="AD856" i="6"/>
  <c r="AH856" i="6"/>
  <c r="AE856" i="6"/>
  <c r="AF856" i="6"/>
  <c r="G854" i="6"/>
  <c r="D854" i="6"/>
  <c r="E854" i="6"/>
  <c r="BY854" i="6" s="1"/>
  <c r="F854" i="6"/>
  <c r="Q853" i="6"/>
  <c r="R853" i="6"/>
  <c r="S853" i="6"/>
  <c r="BC853" i="6" s="1"/>
  <c r="P853" i="6"/>
  <c r="J852" i="6"/>
  <c r="K852" i="6"/>
  <c r="AU852" i="6" s="1"/>
  <c r="AL849" i="6"/>
  <c r="AI849" i="6"/>
  <c r="BS849" i="6" s="1"/>
  <c r="AJ849" i="6"/>
  <c r="AK849" i="6"/>
  <c r="AG848" i="6"/>
  <c r="AD848" i="6"/>
  <c r="AH848" i="6"/>
  <c r="DB848" i="6" s="1"/>
  <c r="AE848" i="6"/>
  <c r="AF848" i="6"/>
  <c r="AW846" i="6"/>
  <c r="CG846" i="6"/>
  <c r="AD844" i="6"/>
  <c r="CX844" i="6" s="1"/>
  <c r="AG844" i="6"/>
  <c r="AE844" i="6"/>
  <c r="BO844" i="6" s="1"/>
  <c r="AH844" i="6"/>
  <c r="AF844" i="6"/>
  <c r="AK841" i="6"/>
  <c r="DE841" i="6" s="1"/>
  <c r="AL841" i="6"/>
  <c r="AI841" i="6"/>
  <c r="AJ841" i="6"/>
  <c r="J840" i="6"/>
  <c r="K840" i="6"/>
  <c r="V838" i="6"/>
  <c r="T838" i="6"/>
  <c r="W838" i="6"/>
  <c r="X838" i="6"/>
  <c r="BH838" i="6" s="1"/>
  <c r="U838" i="6"/>
  <c r="K836" i="6"/>
  <c r="AU836" i="6" s="1"/>
  <c r="J836" i="6"/>
  <c r="CD836" i="6" s="1"/>
  <c r="E834" i="6"/>
  <c r="F834" i="6"/>
  <c r="G834" i="6"/>
  <c r="CA834" i="6" s="1"/>
  <c r="D834" i="6"/>
  <c r="AN834" i="6" s="1"/>
  <c r="CF833" i="6"/>
  <c r="AV833" i="6"/>
  <c r="AE832" i="6"/>
  <c r="AH832" i="6"/>
  <c r="AF832" i="6"/>
  <c r="CZ832" i="6" s="1"/>
  <c r="AG832" i="6"/>
  <c r="AD832" i="6"/>
  <c r="CX832" i="6" s="1"/>
  <c r="CB831" i="6"/>
  <c r="AR831" i="6"/>
  <c r="V830" i="6"/>
  <c r="BF830" i="6" s="1"/>
  <c r="W830" i="6"/>
  <c r="T830" i="6"/>
  <c r="X830" i="6"/>
  <c r="CR830" i="6" s="1"/>
  <c r="U830" i="6"/>
  <c r="BE830" i="6" s="1"/>
  <c r="CF829" i="6"/>
  <c r="AV829" i="6"/>
  <c r="AD828" i="6"/>
  <c r="AH828" i="6"/>
  <c r="AE828" i="6"/>
  <c r="AF828" i="6"/>
  <c r="AG828" i="6"/>
  <c r="AW826" i="6"/>
  <c r="CG826" i="6"/>
  <c r="AL825" i="6"/>
  <c r="BV825" i="6" s="1"/>
  <c r="AI825" i="6"/>
  <c r="AJ825" i="6"/>
  <c r="AK825" i="6"/>
  <c r="DE825" i="6" s="1"/>
  <c r="AF820" i="6"/>
  <c r="AG820" i="6"/>
  <c r="AD820" i="6"/>
  <c r="AH820" i="6"/>
  <c r="AE820" i="6"/>
  <c r="AJ817" i="6"/>
  <c r="AK817" i="6"/>
  <c r="AL817" i="6"/>
  <c r="AI817" i="6"/>
  <c r="DC817" i="6" s="1"/>
  <c r="T814" i="6"/>
  <c r="CN814" i="6" s="1"/>
  <c r="X814" i="6"/>
  <c r="U814" i="6"/>
  <c r="BE814" i="6" s="1"/>
  <c r="V814" i="6"/>
  <c r="CP814" i="6" s="1"/>
  <c r="W814" i="6"/>
  <c r="Q813" i="6"/>
  <c r="R813" i="6"/>
  <c r="S813" i="6"/>
  <c r="AD808" i="6"/>
  <c r="CX808" i="6" s="1"/>
  <c r="AH808" i="6"/>
  <c r="AE808" i="6"/>
  <c r="AF808" i="6"/>
  <c r="AG808" i="6"/>
  <c r="Z799" i="6"/>
  <c r="BJ799" i="6" s="1"/>
  <c r="AA799" i="6"/>
  <c r="AB799" i="6"/>
  <c r="Y799" i="6"/>
  <c r="Z795" i="6"/>
  <c r="AA795" i="6"/>
  <c r="AB795" i="6"/>
  <c r="Y795" i="6"/>
  <c r="CS795" i="6" s="1"/>
  <c r="AC795" i="6"/>
  <c r="E794" i="6"/>
  <c r="F794" i="6"/>
  <c r="BZ794" i="6" s="1"/>
  <c r="G794" i="6"/>
  <c r="D794" i="6"/>
  <c r="BX794" i="6" s="1"/>
  <c r="AD788" i="6"/>
  <c r="BN788" i="6" s="1"/>
  <c r="AH788" i="6"/>
  <c r="AE788" i="6"/>
  <c r="AF788" i="6"/>
  <c r="CZ788" i="6" s="1"/>
  <c r="AG788" i="6"/>
  <c r="T786" i="6"/>
  <c r="CN786" i="6" s="1"/>
  <c r="X786" i="6"/>
  <c r="U786" i="6"/>
  <c r="BE786" i="6" s="1"/>
  <c r="V786" i="6"/>
  <c r="W786" i="6"/>
  <c r="G786" i="6"/>
  <c r="AQ786" i="6" s="1"/>
  <c r="D786" i="6"/>
  <c r="E786" i="6"/>
  <c r="F786" i="6"/>
  <c r="BZ786" i="6" s="1"/>
  <c r="I783" i="6"/>
  <c r="H783" i="6"/>
  <c r="CI780" i="6"/>
  <c r="AY780" i="6"/>
  <c r="AA779" i="6"/>
  <c r="BK779" i="6" s="1"/>
  <c r="AB779" i="6"/>
  <c r="Y779" i="6"/>
  <c r="AC779" i="6"/>
  <c r="Z779" i="6"/>
  <c r="BJ779" i="6" s="1"/>
  <c r="AX775" i="6"/>
  <c r="CH775" i="6"/>
  <c r="AV773" i="6"/>
  <c r="CF773" i="6"/>
  <c r="J772" i="6"/>
  <c r="K772" i="6"/>
  <c r="CE772" i="6" s="1"/>
  <c r="AA771" i="6"/>
  <c r="Y771" i="6"/>
  <c r="AB771" i="6"/>
  <c r="Z771" i="6"/>
  <c r="AC771" i="6"/>
  <c r="S769" i="6"/>
  <c r="P769" i="6"/>
  <c r="AZ769" i="6" s="1"/>
  <c r="Q769" i="6"/>
  <c r="BA769" i="6" s="1"/>
  <c r="R769" i="6"/>
  <c r="BB769" i="6" s="1"/>
  <c r="J768" i="6"/>
  <c r="AT768" i="6" s="1"/>
  <c r="K768" i="6"/>
  <c r="H767" i="6"/>
  <c r="AR767" i="6" s="1"/>
  <c r="I767" i="6"/>
  <c r="AB763" i="6"/>
  <c r="Y763" i="6"/>
  <c r="AC763" i="6"/>
  <c r="Z763" i="6"/>
  <c r="AA763" i="6"/>
  <c r="BK763" i="6" s="1"/>
  <c r="AW762" i="6"/>
  <c r="CG762" i="6"/>
  <c r="Q761" i="6"/>
  <c r="R761" i="6"/>
  <c r="BB761" i="6" s="1"/>
  <c r="S761" i="6"/>
  <c r="CM761" i="6" s="1"/>
  <c r="P761" i="6"/>
  <c r="H759" i="6"/>
  <c r="I759" i="6"/>
  <c r="CC759" i="6" s="1"/>
  <c r="AV757" i="6"/>
  <c r="CF757" i="6"/>
  <c r="G754" i="6"/>
  <c r="D754" i="6"/>
  <c r="AN754" i="6" s="1"/>
  <c r="E754" i="6"/>
  <c r="F754" i="6"/>
  <c r="Q753" i="6"/>
  <c r="R753" i="6"/>
  <c r="BB753" i="6" s="1"/>
  <c r="S753" i="6"/>
  <c r="P753" i="6"/>
  <c r="AB751" i="6"/>
  <c r="Y751" i="6"/>
  <c r="CS751" i="6" s="1"/>
  <c r="AC751" i="6"/>
  <c r="CW751" i="6" s="1"/>
  <c r="Z751" i="6"/>
  <c r="CT751" i="6" s="1"/>
  <c r="AA751" i="6"/>
  <c r="H747" i="6"/>
  <c r="I747" i="6"/>
  <c r="AS747" i="6" s="1"/>
  <c r="J744" i="6"/>
  <c r="CD744" i="6" s="1"/>
  <c r="K744" i="6"/>
  <c r="H743" i="6"/>
  <c r="AR743" i="6" s="1"/>
  <c r="I743" i="6"/>
  <c r="CC743" i="6" s="1"/>
  <c r="E742" i="6"/>
  <c r="F742" i="6"/>
  <c r="D742" i="6"/>
  <c r="S741" i="6"/>
  <c r="P741" i="6"/>
  <c r="AZ741" i="6" s="1"/>
  <c r="Q741" i="6"/>
  <c r="CK741" i="6" s="1"/>
  <c r="R741" i="6"/>
  <c r="AF740" i="6"/>
  <c r="BP740" i="6" s="1"/>
  <c r="AG740" i="6"/>
  <c r="BQ740" i="6" s="1"/>
  <c r="AD740" i="6"/>
  <c r="BN740" i="6" s="1"/>
  <c r="AH740" i="6"/>
  <c r="BR740" i="6" s="1"/>
  <c r="AE740" i="6"/>
  <c r="Y739" i="6"/>
  <c r="CS739" i="6" s="1"/>
  <c r="AC739" i="6"/>
  <c r="BM739" i="6" s="1"/>
  <c r="Z739" i="6"/>
  <c r="CT739" i="6" s="1"/>
  <c r="AA739" i="6"/>
  <c r="CU739" i="6" s="1"/>
  <c r="AB739" i="6"/>
  <c r="BL739" i="6" s="1"/>
  <c r="E738" i="6"/>
  <c r="AO738" i="6" s="1"/>
  <c r="F738" i="6"/>
  <c r="D738" i="6"/>
  <c r="BX738" i="6" s="1"/>
  <c r="G738" i="6"/>
  <c r="AQ738" i="6" s="1"/>
  <c r="AJ737" i="6"/>
  <c r="AK737" i="6"/>
  <c r="AL737" i="6"/>
  <c r="AI737" i="6"/>
  <c r="H735" i="6"/>
  <c r="I735" i="6"/>
  <c r="F734" i="6"/>
  <c r="G734" i="6"/>
  <c r="CA734" i="6" s="1"/>
  <c r="D734" i="6"/>
  <c r="E734" i="6"/>
  <c r="S729" i="6"/>
  <c r="CM729" i="6" s="1"/>
  <c r="P729" i="6"/>
  <c r="Q729" i="6"/>
  <c r="CK729" i="6" s="1"/>
  <c r="R729" i="6"/>
  <c r="H727" i="6"/>
  <c r="CB727" i="6" s="1"/>
  <c r="I727" i="6"/>
  <c r="AS727" i="6" s="1"/>
  <c r="I723" i="6"/>
  <c r="H723" i="6"/>
  <c r="CB723" i="6" s="1"/>
  <c r="T722" i="6"/>
  <c r="X722" i="6"/>
  <c r="BH722" i="6" s="1"/>
  <c r="U722" i="6"/>
  <c r="V722" i="6"/>
  <c r="BF722" i="6" s="1"/>
  <c r="W722" i="6"/>
  <c r="AV721" i="6"/>
  <c r="CF721" i="6"/>
  <c r="AD720" i="6"/>
  <c r="BN720" i="6" s="1"/>
  <c r="AH720" i="6"/>
  <c r="DB720" i="6" s="1"/>
  <c r="AE720" i="6"/>
  <c r="AF720" i="6"/>
  <c r="AG720" i="6"/>
  <c r="AX719" i="6"/>
  <c r="CH719" i="6"/>
  <c r="AW718" i="6"/>
  <c r="CG718" i="6"/>
  <c r="AY716" i="6"/>
  <c r="CI716" i="6"/>
  <c r="H715" i="6"/>
  <c r="I715" i="6"/>
  <c r="I711" i="6"/>
  <c r="H711" i="6"/>
  <c r="CB711" i="6" s="1"/>
  <c r="E710" i="6"/>
  <c r="F710" i="6"/>
  <c r="BZ710" i="6" s="1"/>
  <c r="D710" i="6"/>
  <c r="AN710" i="6" s="1"/>
  <c r="G710" i="6"/>
  <c r="CA710" i="6" s="1"/>
  <c r="I707" i="6"/>
  <c r="H707" i="6"/>
  <c r="R705" i="6"/>
  <c r="CL705" i="6" s="1"/>
  <c r="P705" i="6"/>
  <c r="S705" i="6"/>
  <c r="BC705" i="6" s="1"/>
  <c r="Q705" i="6"/>
  <c r="AA703" i="6"/>
  <c r="AB703" i="6"/>
  <c r="BL703" i="6" s="1"/>
  <c r="Y703" i="6"/>
  <c r="Z703" i="6"/>
  <c r="AC703" i="6"/>
  <c r="CG702" i="6"/>
  <c r="AW702" i="6"/>
  <c r="AY700" i="6"/>
  <c r="CI700" i="6"/>
  <c r="G698" i="6"/>
  <c r="D698" i="6"/>
  <c r="E698" i="6"/>
  <c r="F698" i="6"/>
  <c r="BZ698" i="6" s="1"/>
  <c r="P697" i="6"/>
  <c r="CJ697" i="6" s="1"/>
  <c r="S697" i="6"/>
  <c r="CM697" i="6" s="1"/>
  <c r="Q697" i="6"/>
  <c r="R697" i="6"/>
  <c r="BB697" i="6" s="1"/>
  <c r="H695" i="6"/>
  <c r="AR695" i="6" s="1"/>
  <c r="I695" i="6"/>
  <c r="AF692" i="6"/>
  <c r="CZ692" i="6" s="1"/>
  <c r="AG692" i="6"/>
  <c r="AD692" i="6"/>
  <c r="AE692" i="6"/>
  <c r="AH692" i="6"/>
  <c r="BR692" i="6" s="1"/>
  <c r="Z691" i="6"/>
  <c r="BJ691" i="6" s="1"/>
  <c r="AA691" i="6"/>
  <c r="CU691" i="6" s="1"/>
  <c r="AB691" i="6"/>
  <c r="BL691" i="6" s="1"/>
  <c r="Y691" i="6"/>
  <c r="AC691" i="6"/>
  <c r="BM691" i="6" s="1"/>
  <c r="CG690" i="6"/>
  <c r="AW690" i="6"/>
  <c r="AA687" i="6"/>
  <c r="AB687" i="6"/>
  <c r="BL687" i="6" s="1"/>
  <c r="Y687" i="6"/>
  <c r="BI687" i="6" s="1"/>
  <c r="AC687" i="6"/>
  <c r="CW687" i="6" s="1"/>
  <c r="Z687" i="6"/>
  <c r="F686" i="6"/>
  <c r="BZ686" i="6" s="1"/>
  <c r="G686" i="6"/>
  <c r="D686" i="6"/>
  <c r="E686" i="6"/>
  <c r="AO686" i="6" s="1"/>
  <c r="R685" i="6"/>
  <c r="P685" i="6"/>
  <c r="S685" i="6"/>
  <c r="BC685" i="6" s="1"/>
  <c r="Q685" i="6"/>
  <c r="BA685" i="6" s="1"/>
  <c r="AE684" i="6"/>
  <c r="AF684" i="6"/>
  <c r="CZ684" i="6" s="1"/>
  <c r="AG684" i="6"/>
  <c r="AD684" i="6"/>
  <c r="AH684" i="6"/>
  <c r="CH683" i="6"/>
  <c r="AX683" i="6"/>
  <c r="U682" i="6"/>
  <c r="V682" i="6"/>
  <c r="W682" i="6"/>
  <c r="BG682" i="6" s="1"/>
  <c r="T682" i="6"/>
  <c r="X682" i="6"/>
  <c r="CR682" i="6" s="1"/>
  <c r="AK681" i="6"/>
  <c r="DE681" i="6" s="1"/>
  <c r="AL681" i="6"/>
  <c r="AI681" i="6"/>
  <c r="AJ681" i="6"/>
  <c r="Z631" i="6"/>
  <c r="AA631" i="6"/>
  <c r="CU631" i="6" s="1"/>
  <c r="AB631" i="6"/>
  <c r="Y631" i="6"/>
  <c r="AC631" i="6"/>
  <c r="C575" i="3"/>
  <c r="C591" i="3"/>
  <c r="CV19" i="6"/>
  <c r="CE45" i="6"/>
  <c r="BO49" i="6"/>
  <c r="CM38" i="6"/>
  <c r="CH539" i="6"/>
  <c r="AW598" i="6"/>
  <c r="AW566" i="6"/>
  <c r="CF605" i="6"/>
  <c r="CH655" i="6"/>
  <c r="CG770" i="6"/>
  <c r="J984" i="6"/>
  <c r="CD984" i="6" s="1"/>
  <c r="AA971" i="6"/>
  <c r="D958" i="6"/>
  <c r="BX958" i="6" s="1"/>
  <c r="AJ957" i="6"/>
  <c r="BT957" i="6" s="1"/>
  <c r="AD932" i="6"/>
  <c r="CX932" i="6" s="1"/>
  <c r="J932" i="6"/>
  <c r="CD932" i="6" s="1"/>
  <c r="AA931" i="6"/>
  <c r="K920" i="6"/>
  <c r="Z907" i="6"/>
  <c r="CF800" i="6"/>
  <c r="AV800" i="6"/>
  <c r="AC799" i="6"/>
  <c r="CW799" i="6" s="1"/>
  <c r="BP773" i="6"/>
  <c r="CZ773" i="6"/>
  <c r="DE969" i="6"/>
  <c r="BU969" i="6"/>
  <c r="AX946" i="6"/>
  <c r="CH946" i="6"/>
  <c r="BB901" i="6"/>
  <c r="CL901" i="6"/>
  <c r="CW139" i="6"/>
  <c r="BM139" i="6"/>
  <c r="F1002" i="6"/>
  <c r="BZ1002" i="6" s="1"/>
  <c r="D1002" i="6"/>
  <c r="AN1002" i="6" s="1"/>
  <c r="E1002" i="6"/>
  <c r="J1000" i="6"/>
  <c r="K1000" i="6"/>
  <c r="CE1000" i="6" s="1"/>
  <c r="R997" i="6"/>
  <c r="BB997" i="6" s="1"/>
  <c r="S997" i="6"/>
  <c r="BC997" i="6" s="1"/>
  <c r="P997" i="6"/>
  <c r="CJ997" i="6" s="1"/>
  <c r="AD996" i="6"/>
  <c r="AH996" i="6"/>
  <c r="DB996" i="6" s="1"/>
  <c r="AE996" i="6"/>
  <c r="AF996" i="6"/>
  <c r="BP996" i="6" s="1"/>
  <c r="AG996" i="6"/>
  <c r="CF993" i="6"/>
  <c r="AV993" i="6"/>
  <c r="J992" i="6"/>
  <c r="K992" i="6"/>
  <c r="H991" i="6"/>
  <c r="I991" i="6"/>
  <c r="CC991" i="6" s="1"/>
  <c r="W990" i="6"/>
  <c r="T990" i="6"/>
  <c r="X990" i="6"/>
  <c r="V990" i="6"/>
  <c r="CP990" i="6" s="1"/>
  <c r="U990" i="6"/>
  <c r="S989" i="6"/>
  <c r="BC989" i="6" s="1"/>
  <c r="P989" i="6"/>
  <c r="AZ989" i="6" s="1"/>
  <c r="Q989" i="6"/>
  <c r="R989" i="6"/>
  <c r="BB989" i="6" s="1"/>
  <c r="AF988" i="6"/>
  <c r="CZ988" i="6" s="1"/>
  <c r="AG988" i="6"/>
  <c r="DA988" i="6" s="1"/>
  <c r="AH988" i="6"/>
  <c r="AD988" i="6"/>
  <c r="AE988" i="6"/>
  <c r="H987" i="6"/>
  <c r="I987" i="6"/>
  <c r="P985" i="6"/>
  <c r="AZ985" i="6" s="1"/>
  <c r="Q985" i="6"/>
  <c r="S985" i="6"/>
  <c r="CM985" i="6" s="1"/>
  <c r="R985" i="6"/>
  <c r="BB985" i="6" s="1"/>
  <c r="S981" i="6"/>
  <c r="P981" i="6"/>
  <c r="CJ981" i="6" s="1"/>
  <c r="R981" i="6"/>
  <c r="CL981" i="6" s="1"/>
  <c r="Q981" i="6"/>
  <c r="BA981" i="6" s="1"/>
  <c r="J980" i="6"/>
  <c r="K980" i="6"/>
  <c r="T978" i="6"/>
  <c r="CN978" i="6" s="1"/>
  <c r="X978" i="6"/>
  <c r="CR978" i="6" s="1"/>
  <c r="U978" i="6"/>
  <c r="V978" i="6"/>
  <c r="W978" i="6"/>
  <c r="AV977" i="6"/>
  <c r="CF977" i="6"/>
  <c r="J976" i="6"/>
  <c r="K976" i="6"/>
  <c r="AU976" i="6" s="1"/>
  <c r="I975" i="6"/>
  <c r="AS975" i="6" s="1"/>
  <c r="H975" i="6"/>
  <c r="E974" i="6"/>
  <c r="F974" i="6"/>
  <c r="D974" i="6"/>
  <c r="G974" i="6"/>
  <c r="CA974" i="6" s="1"/>
  <c r="AJ973" i="6"/>
  <c r="BT973" i="6" s="1"/>
  <c r="AK973" i="6"/>
  <c r="AL973" i="6"/>
  <c r="BV973" i="6" s="1"/>
  <c r="AI973" i="6"/>
  <c r="AW970" i="6"/>
  <c r="CG970" i="6"/>
  <c r="H967" i="6"/>
  <c r="I967" i="6"/>
  <c r="AS967" i="6" s="1"/>
  <c r="S965" i="6"/>
  <c r="P965" i="6"/>
  <c r="AZ965" i="6" s="1"/>
  <c r="R965" i="6"/>
  <c r="Q965" i="6"/>
  <c r="K964" i="6"/>
  <c r="J964" i="6"/>
  <c r="CD964" i="6" s="1"/>
  <c r="T962" i="6"/>
  <c r="CN962" i="6" s="1"/>
  <c r="X962" i="6"/>
  <c r="CR962" i="6" s="1"/>
  <c r="U962" i="6"/>
  <c r="V962" i="6"/>
  <c r="W962" i="6"/>
  <c r="BG962" i="6" s="1"/>
  <c r="AV961" i="6"/>
  <c r="CF961" i="6"/>
  <c r="K960" i="6"/>
  <c r="J960" i="6"/>
  <c r="AT960" i="6" s="1"/>
  <c r="AF956" i="6"/>
  <c r="AD956" i="6"/>
  <c r="CX956" i="6" s="1"/>
  <c r="AG956" i="6"/>
  <c r="DA956" i="6" s="1"/>
  <c r="AE956" i="6"/>
  <c r="AH956" i="6"/>
  <c r="I955" i="6"/>
  <c r="H955" i="6"/>
  <c r="CB955" i="6" s="1"/>
  <c r="E954" i="6"/>
  <c r="F954" i="6"/>
  <c r="D954" i="6"/>
  <c r="G954" i="6"/>
  <c r="AQ954" i="6" s="1"/>
  <c r="H951" i="6"/>
  <c r="I951" i="6"/>
  <c r="AS951" i="6" s="1"/>
  <c r="P949" i="6"/>
  <c r="Q949" i="6"/>
  <c r="R949" i="6"/>
  <c r="S949" i="6"/>
  <c r="BC949" i="6" s="1"/>
  <c r="I947" i="6"/>
  <c r="H947" i="6"/>
  <c r="CB947" i="6" s="1"/>
  <c r="AE944" i="6"/>
  <c r="CY944" i="6" s="1"/>
  <c r="AF944" i="6"/>
  <c r="AG944" i="6"/>
  <c r="AD944" i="6"/>
  <c r="BN944" i="6" s="1"/>
  <c r="AH944" i="6"/>
  <c r="J940" i="6"/>
  <c r="K940" i="6"/>
  <c r="I939" i="6"/>
  <c r="H939" i="6"/>
  <c r="F938" i="6"/>
  <c r="G938" i="6"/>
  <c r="AQ938" i="6" s="1"/>
  <c r="D938" i="6"/>
  <c r="BX938" i="6" s="1"/>
  <c r="E938" i="6"/>
  <c r="AO938" i="6" s="1"/>
  <c r="AK937" i="6"/>
  <c r="AL937" i="6"/>
  <c r="AI937" i="6"/>
  <c r="BS937" i="6" s="1"/>
  <c r="AY936" i="6"/>
  <c r="CI936" i="6"/>
  <c r="V934" i="6"/>
  <c r="CP934" i="6" s="1"/>
  <c r="W934" i="6"/>
  <c r="BG934" i="6" s="1"/>
  <c r="T934" i="6"/>
  <c r="X934" i="6"/>
  <c r="U934" i="6"/>
  <c r="AK933" i="6"/>
  <c r="AL933" i="6"/>
  <c r="AI933" i="6"/>
  <c r="BS933" i="6" s="1"/>
  <c r="AJ933" i="6"/>
  <c r="DD933" i="6" s="1"/>
  <c r="I931" i="6"/>
  <c r="H931" i="6"/>
  <c r="F930" i="6"/>
  <c r="G930" i="6"/>
  <c r="D930" i="6"/>
  <c r="BX930" i="6" s="1"/>
  <c r="E930" i="6"/>
  <c r="AO930" i="6" s="1"/>
  <c r="AK929" i="6"/>
  <c r="DE929" i="6" s="1"/>
  <c r="AL929" i="6"/>
  <c r="AI929" i="6"/>
  <c r="AJ929" i="6"/>
  <c r="BT929" i="6" s="1"/>
  <c r="AF928" i="6"/>
  <c r="AG928" i="6"/>
  <c r="AD928" i="6"/>
  <c r="AH928" i="6"/>
  <c r="AE928" i="6"/>
  <c r="BO928" i="6" s="1"/>
  <c r="Z927" i="6"/>
  <c r="BJ927" i="6" s="1"/>
  <c r="AA927" i="6"/>
  <c r="CU927" i="6" s="1"/>
  <c r="AB927" i="6"/>
  <c r="Y927" i="6"/>
  <c r="AC927" i="6"/>
  <c r="BM927" i="6" s="1"/>
  <c r="I919" i="6"/>
  <c r="AS919" i="6" s="1"/>
  <c r="H919" i="6"/>
  <c r="G918" i="6"/>
  <c r="D918" i="6"/>
  <c r="BX918" i="6" s="1"/>
  <c r="E918" i="6"/>
  <c r="F918" i="6"/>
  <c r="BZ918" i="6" s="1"/>
  <c r="AI917" i="6"/>
  <c r="BS917" i="6" s="1"/>
  <c r="AJ917" i="6"/>
  <c r="BT917" i="6" s="1"/>
  <c r="AK917" i="6"/>
  <c r="AL917" i="6"/>
  <c r="Y915" i="6"/>
  <c r="AC915" i="6"/>
  <c r="Z915" i="6"/>
  <c r="BJ915" i="6" s="1"/>
  <c r="AA915" i="6"/>
  <c r="CU915" i="6" s="1"/>
  <c r="AB915" i="6"/>
  <c r="D914" i="6"/>
  <c r="E914" i="6"/>
  <c r="BY914" i="6" s="1"/>
  <c r="F914" i="6"/>
  <c r="G914" i="6"/>
  <c r="E910" i="6"/>
  <c r="F910" i="6"/>
  <c r="G910" i="6"/>
  <c r="AQ910" i="6" s="1"/>
  <c r="D910" i="6"/>
  <c r="BX910" i="6" s="1"/>
  <c r="AJ909" i="6"/>
  <c r="DD909" i="6" s="1"/>
  <c r="AK909" i="6"/>
  <c r="AI909" i="6"/>
  <c r="BS909" i="6" s="1"/>
  <c r="AL909" i="6"/>
  <c r="AE908" i="6"/>
  <c r="AF908" i="6"/>
  <c r="AG908" i="6"/>
  <c r="AH908" i="6"/>
  <c r="DB908" i="6" s="1"/>
  <c r="AD908" i="6"/>
  <c r="AI901" i="6"/>
  <c r="BS901" i="6" s="1"/>
  <c r="AJ901" i="6"/>
  <c r="DD901" i="6" s="1"/>
  <c r="AK901" i="6"/>
  <c r="AD900" i="6"/>
  <c r="CX900" i="6" s="1"/>
  <c r="AH900" i="6"/>
  <c r="AE900" i="6"/>
  <c r="AF900" i="6"/>
  <c r="AG900" i="6"/>
  <c r="BQ900" i="6" s="1"/>
  <c r="H899" i="6"/>
  <c r="I899" i="6"/>
  <c r="AJ897" i="6"/>
  <c r="AK897" i="6"/>
  <c r="DE897" i="6" s="1"/>
  <c r="AL897" i="6"/>
  <c r="AI897" i="6"/>
  <c r="AD896" i="6"/>
  <c r="CX896" i="6" s="1"/>
  <c r="AH896" i="6"/>
  <c r="AE896" i="6"/>
  <c r="BO896" i="6" s="1"/>
  <c r="AF896" i="6"/>
  <c r="I895" i="6"/>
  <c r="CC895" i="6" s="1"/>
  <c r="H895" i="6"/>
  <c r="AJ893" i="6"/>
  <c r="AK893" i="6"/>
  <c r="AL893" i="6"/>
  <c r="AI893" i="6"/>
  <c r="AH892" i="6"/>
  <c r="BR892" i="6" s="1"/>
  <c r="AF892" i="6"/>
  <c r="AD892" i="6"/>
  <c r="CX892" i="6" s="1"/>
  <c r="AG892" i="6"/>
  <c r="AE892" i="6"/>
  <c r="H891" i="6"/>
  <c r="AR891" i="6" s="1"/>
  <c r="I891" i="6"/>
  <c r="AA887" i="6"/>
  <c r="AB887" i="6"/>
  <c r="BL887" i="6" s="1"/>
  <c r="Y887" i="6"/>
  <c r="BI887" i="6" s="1"/>
  <c r="AC887" i="6"/>
  <c r="Z887" i="6"/>
  <c r="CT887" i="6" s="1"/>
  <c r="D886" i="6"/>
  <c r="AN886" i="6" s="1"/>
  <c r="E886" i="6"/>
  <c r="BY886" i="6" s="1"/>
  <c r="F886" i="6"/>
  <c r="G886" i="6"/>
  <c r="R881" i="6"/>
  <c r="S881" i="6"/>
  <c r="P881" i="6"/>
  <c r="AZ881" i="6" s="1"/>
  <c r="Q881" i="6"/>
  <c r="AE880" i="6"/>
  <c r="AF880" i="6"/>
  <c r="AG880" i="6"/>
  <c r="DA880" i="6" s="1"/>
  <c r="AD880" i="6"/>
  <c r="AH880" i="6"/>
  <c r="BR880" i="6" s="1"/>
  <c r="E878" i="6"/>
  <c r="AO878" i="6" s="1"/>
  <c r="F878" i="6"/>
  <c r="G878" i="6"/>
  <c r="AQ878" i="6" s="1"/>
  <c r="D878" i="6"/>
  <c r="AK877" i="6"/>
  <c r="AL877" i="6"/>
  <c r="AI877" i="6"/>
  <c r="AE876" i="6"/>
  <c r="BO876" i="6" s="1"/>
  <c r="AF876" i="6"/>
  <c r="AG876" i="6"/>
  <c r="AD876" i="6"/>
  <c r="AH876" i="6"/>
  <c r="DB876" i="6" s="1"/>
  <c r="V874" i="6"/>
  <c r="CP874" i="6" s="1"/>
  <c r="W874" i="6"/>
  <c r="T874" i="6"/>
  <c r="BD874" i="6" s="1"/>
  <c r="X874" i="6"/>
  <c r="U874" i="6"/>
  <c r="CO874" i="6" s="1"/>
  <c r="G874" i="6"/>
  <c r="D874" i="6"/>
  <c r="AN874" i="6" s="1"/>
  <c r="E874" i="6"/>
  <c r="BY874" i="6" s="1"/>
  <c r="F874" i="6"/>
  <c r="AG872" i="6"/>
  <c r="AD872" i="6"/>
  <c r="BN872" i="6" s="1"/>
  <c r="AH872" i="6"/>
  <c r="BR872" i="6" s="1"/>
  <c r="AE872" i="6"/>
  <c r="BO872" i="6" s="1"/>
  <c r="D870" i="6"/>
  <c r="E870" i="6"/>
  <c r="F870" i="6"/>
  <c r="BZ870" i="6" s="1"/>
  <c r="G870" i="6"/>
  <c r="CA870" i="6" s="1"/>
  <c r="AL869" i="6"/>
  <c r="AI869" i="6"/>
  <c r="BS869" i="6" s="1"/>
  <c r="AJ869" i="6"/>
  <c r="BT869" i="6" s="1"/>
  <c r="AK869" i="6"/>
  <c r="AW866" i="6"/>
  <c r="CG866" i="6"/>
  <c r="AJ865" i="6"/>
  <c r="AK865" i="6"/>
  <c r="BU865" i="6" s="1"/>
  <c r="AL865" i="6"/>
  <c r="AI865" i="6"/>
  <c r="BS865" i="6" s="1"/>
  <c r="AG864" i="6"/>
  <c r="DA864" i="6" s="1"/>
  <c r="AD864" i="6"/>
  <c r="AH864" i="6"/>
  <c r="AE864" i="6"/>
  <c r="AF864" i="6"/>
  <c r="E862" i="6"/>
  <c r="F862" i="6"/>
  <c r="G862" i="6"/>
  <c r="D862" i="6"/>
  <c r="AF860" i="6"/>
  <c r="AG860" i="6"/>
  <c r="AD860" i="6"/>
  <c r="CX860" i="6" s="1"/>
  <c r="AH860" i="6"/>
  <c r="AE860" i="6"/>
  <c r="BO860" i="6" s="1"/>
  <c r="V858" i="6"/>
  <c r="W858" i="6"/>
  <c r="T858" i="6"/>
  <c r="X858" i="6"/>
  <c r="U858" i="6"/>
  <c r="CO858" i="6" s="1"/>
  <c r="P857" i="6"/>
  <c r="AZ857" i="6" s="1"/>
  <c r="Q857" i="6"/>
  <c r="R857" i="6"/>
  <c r="CL857" i="6" s="1"/>
  <c r="S857" i="6"/>
  <c r="AF852" i="6"/>
  <c r="AG852" i="6"/>
  <c r="AD852" i="6"/>
  <c r="BN852" i="6" s="1"/>
  <c r="AH852" i="6"/>
  <c r="BR852" i="6" s="1"/>
  <c r="AE852" i="6"/>
  <c r="CY852" i="6" s="1"/>
  <c r="D850" i="6"/>
  <c r="BX850" i="6" s="1"/>
  <c r="G850" i="6"/>
  <c r="E850" i="6"/>
  <c r="F850" i="6"/>
  <c r="T846" i="6"/>
  <c r="X846" i="6"/>
  <c r="U846" i="6"/>
  <c r="V846" i="6"/>
  <c r="W846" i="6"/>
  <c r="CF845" i="6"/>
  <c r="AV845" i="6"/>
  <c r="E842" i="6"/>
  <c r="F842" i="6"/>
  <c r="BZ842" i="6" s="1"/>
  <c r="G842" i="6"/>
  <c r="D842" i="6"/>
  <c r="BX842" i="6" s="1"/>
  <c r="AK837" i="6"/>
  <c r="BU837" i="6" s="1"/>
  <c r="AL837" i="6"/>
  <c r="DF837" i="6" s="1"/>
  <c r="AI837" i="6"/>
  <c r="AJ837" i="6"/>
  <c r="DD837" i="6" s="1"/>
  <c r="AF836" i="6"/>
  <c r="BP836" i="6" s="1"/>
  <c r="AG836" i="6"/>
  <c r="BQ836" i="6" s="1"/>
  <c r="AD836" i="6"/>
  <c r="BN836" i="6" s="1"/>
  <c r="AH836" i="6"/>
  <c r="AE836" i="6"/>
  <c r="U834" i="6"/>
  <c r="BE834" i="6" s="1"/>
  <c r="V834" i="6"/>
  <c r="CP834" i="6" s="1"/>
  <c r="W834" i="6"/>
  <c r="CQ834" i="6" s="1"/>
  <c r="T834" i="6"/>
  <c r="X834" i="6"/>
  <c r="CR834" i="6" s="1"/>
  <c r="AL833" i="6"/>
  <c r="AI833" i="6"/>
  <c r="DC833" i="6" s="1"/>
  <c r="AJ833" i="6"/>
  <c r="AK833" i="6"/>
  <c r="DE833" i="6" s="1"/>
  <c r="AI829" i="6"/>
  <c r="AJ829" i="6"/>
  <c r="AK829" i="6"/>
  <c r="BU829" i="6" s="1"/>
  <c r="AL829" i="6"/>
  <c r="DF829" i="6" s="1"/>
  <c r="J828" i="6"/>
  <c r="CD828" i="6" s="1"/>
  <c r="K828" i="6"/>
  <c r="CE828" i="6" s="1"/>
  <c r="Q825" i="6"/>
  <c r="BA825" i="6" s="1"/>
  <c r="R825" i="6"/>
  <c r="CL825" i="6" s="1"/>
  <c r="S825" i="6"/>
  <c r="BC825" i="6" s="1"/>
  <c r="P825" i="6"/>
  <c r="AG824" i="6"/>
  <c r="AD824" i="6"/>
  <c r="CX824" i="6" s="1"/>
  <c r="AH824" i="6"/>
  <c r="BR824" i="6" s="1"/>
  <c r="AE824" i="6"/>
  <c r="AF824" i="6"/>
  <c r="Q821" i="6"/>
  <c r="R821" i="6"/>
  <c r="BB821" i="6" s="1"/>
  <c r="S821" i="6"/>
  <c r="P821" i="6"/>
  <c r="W818" i="6"/>
  <c r="CQ818" i="6" s="1"/>
  <c r="T818" i="6"/>
  <c r="X818" i="6"/>
  <c r="U818" i="6"/>
  <c r="BE818" i="6" s="1"/>
  <c r="V818" i="6"/>
  <c r="Q817" i="6"/>
  <c r="R817" i="6"/>
  <c r="P817" i="6"/>
  <c r="S817" i="6"/>
  <c r="CI816" i="6"/>
  <c r="AY816" i="6"/>
  <c r="AY812" i="6"/>
  <c r="CI812" i="6"/>
  <c r="D810" i="6"/>
  <c r="AN810" i="6" s="1"/>
  <c r="E810" i="6"/>
  <c r="F810" i="6"/>
  <c r="G810" i="6"/>
  <c r="Q809" i="6"/>
  <c r="R809" i="6"/>
  <c r="S809" i="6"/>
  <c r="CM809" i="6" s="1"/>
  <c r="P809" i="6"/>
  <c r="AZ809" i="6" s="1"/>
  <c r="J808" i="6"/>
  <c r="AT808" i="6" s="1"/>
  <c r="K808" i="6"/>
  <c r="E806" i="6"/>
  <c r="F806" i="6"/>
  <c r="AP806" i="6" s="1"/>
  <c r="G806" i="6"/>
  <c r="D806" i="6"/>
  <c r="AN806" i="6" s="1"/>
  <c r="AE804" i="6"/>
  <c r="AF804" i="6"/>
  <c r="BP804" i="6" s="1"/>
  <c r="AG804" i="6"/>
  <c r="AH804" i="6"/>
  <c r="AD804" i="6"/>
  <c r="AW802" i="6"/>
  <c r="CG802" i="6"/>
  <c r="AF800" i="6"/>
  <c r="AD800" i="6"/>
  <c r="CX800" i="6" s="1"/>
  <c r="AG800" i="6"/>
  <c r="DA800" i="6" s="1"/>
  <c r="AE800" i="6"/>
  <c r="AH800" i="6"/>
  <c r="W798" i="6"/>
  <c r="T798" i="6"/>
  <c r="CN798" i="6" s="1"/>
  <c r="X798" i="6"/>
  <c r="CR798" i="6" s="1"/>
  <c r="U798" i="6"/>
  <c r="V798" i="6"/>
  <c r="Q797" i="6"/>
  <c r="CK797" i="6" s="1"/>
  <c r="R797" i="6"/>
  <c r="S797" i="6"/>
  <c r="CM797" i="6" s="1"/>
  <c r="P797" i="6"/>
  <c r="AZ797" i="6" s="1"/>
  <c r="K796" i="6"/>
  <c r="J796" i="6"/>
  <c r="AT796" i="6" s="1"/>
  <c r="U794" i="6"/>
  <c r="V794" i="6"/>
  <c r="BF794" i="6" s="1"/>
  <c r="W794" i="6"/>
  <c r="T794" i="6"/>
  <c r="BD794" i="6" s="1"/>
  <c r="X794" i="6"/>
  <c r="CR794" i="6" s="1"/>
  <c r="R793" i="6"/>
  <c r="BB793" i="6" s="1"/>
  <c r="S793" i="6"/>
  <c r="BC793" i="6" s="1"/>
  <c r="P793" i="6"/>
  <c r="CJ793" i="6" s="1"/>
  <c r="Q793" i="6"/>
  <c r="BA793" i="6" s="1"/>
  <c r="I791" i="6"/>
  <c r="AS791" i="6" s="1"/>
  <c r="H791" i="6"/>
  <c r="AR791" i="6" s="1"/>
  <c r="W790" i="6"/>
  <c r="CQ790" i="6" s="1"/>
  <c r="T790" i="6"/>
  <c r="BD790" i="6" s="1"/>
  <c r="X790" i="6"/>
  <c r="BH790" i="6" s="1"/>
  <c r="U790" i="6"/>
  <c r="V790" i="6"/>
  <c r="CP790" i="6" s="1"/>
  <c r="AJ789" i="6"/>
  <c r="BT789" i="6" s="1"/>
  <c r="AK789" i="6"/>
  <c r="AL789" i="6"/>
  <c r="AI789" i="6"/>
  <c r="AA787" i="6"/>
  <c r="Y787" i="6"/>
  <c r="AB787" i="6"/>
  <c r="BL787" i="6" s="1"/>
  <c r="AC787" i="6"/>
  <c r="Z787" i="6"/>
  <c r="AW786" i="6"/>
  <c r="CG786" i="6"/>
  <c r="CG782" i="6"/>
  <c r="AW782" i="6"/>
  <c r="AK781" i="6"/>
  <c r="AL781" i="6"/>
  <c r="BV781" i="6" s="1"/>
  <c r="AI781" i="6"/>
  <c r="AJ781" i="6"/>
  <c r="BT781" i="6" s="1"/>
  <c r="AG780" i="6"/>
  <c r="BQ780" i="6" s="1"/>
  <c r="AD780" i="6"/>
  <c r="AH780" i="6"/>
  <c r="AE780" i="6"/>
  <c r="AF780" i="6"/>
  <c r="BP780" i="6" s="1"/>
  <c r="CH779" i="6"/>
  <c r="AX779" i="6"/>
  <c r="AW778" i="6"/>
  <c r="CG778" i="6"/>
  <c r="AL777" i="6"/>
  <c r="AI777" i="6"/>
  <c r="AJ777" i="6"/>
  <c r="AK777" i="6"/>
  <c r="T774" i="6"/>
  <c r="BD774" i="6" s="1"/>
  <c r="X774" i="6"/>
  <c r="U774" i="6"/>
  <c r="V774" i="6"/>
  <c r="BF774" i="6" s="1"/>
  <c r="W774" i="6"/>
  <c r="AJ773" i="6"/>
  <c r="BT773" i="6" s="1"/>
  <c r="AK773" i="6"/>
  <c r="AL773" i="6"/>
  <c r="DF773" i="6" s="1"/>
  <c r="AI773" i="6"/>
  <c r="AE772" i="6"/>
  <c r="AF772" i="6"/>
  <c r="AG772" i="6"/>
  <c r="AD772" i="6"/>
  <c r="AH772" i="6"/>
  <c r="W770" i="6"/>
  <c r="CQ770" i="6" s="1"/>
  <c r="T770" i="6"/>
  <c r="X770" i="6"/>
  <c r="U770" i="6"/>
  <c r="BE770" i="6" s="1"/>
  <c r="V770" i="6"/>
  <c r="AE768" i="6"/>
  <c r="CY768" i="6" s="1"/>
  <c r="AF768" i="6"/>
  <c r="BP768" i="6" s="1"/>
  <c r="AG768" i="6"/>
  <c r="AD768" i="6"/>
  <c r="Z767" i="6"/>
  <c r="CT767" i="6" s="1"/>
  <c r="AA767" i="6"/>
  <c r="AB767" i="6"/>
  <c r="BL767" i="6" s="1"/>
  <c r="Y767" i="6"/>
  <c r="AC767" i="6"/>
  <c r="F766" i="6"/>
  <c r="AP766" i="6" s="1"/>
  <c r="G766" i="6"/>
  <c r="D766" i="6"/>
  <c r="AN766" i="6" s="1"/>
  <c r="E766" i="6"/>
  <c r="S765" i="6"/>
  <c r="CM765" i="6" s="1"/>
  <c r="P765" i="6"/>
  <c r="Q765" i="6"/>
  <c r="R765" i="6"/>
  <c r="AG764" i="6"/>
  <c r="AD764" i="6"/>
  <c r="AH764" i="6"/>
  <c r="AE764" i="6"/>
  <c r="AF764" i="6"/>
  <c r="CZ764" i="6" s="1"/>
  <c r="W762" i="6"/>
  <c r="T762" i="6"/>
  <c r="CN762" i="6" s="1"/>
  <c r="X762" i="6"/>
  <c r="BH762" i="6" s="1"/>
  <c r="U762" i="6"/>
  <c r="V762" i="6"/>
  <c r="AJ753" i="6"/>
  <c r="AK753" i="6"/>
  <c r="BU753" i="6" s="1"/>
  <c r="AL753" i="6"/>
  <c r="AI753" i="6"/>
  <c r="DC753" i="6" s="1"/>
  <c r="AF752" i="6"/>
  <c r="AG752" i="6"/>
  <c r="AD752" i="6"/>
  <c r="BN752" i="6" s="1"/>
  <c r="AH752" i="6"/>
  <c r="AE752" i="6"/>
  <c r="AV749" i="6"/>
  <c r="CF749" i="6"/>
  <c r="Y747" i="6"/>
  <c r="CS747" i="6" s="1"/>
  <c r="AC747" i="6"/>
  <c r="Z747" i="6"/>
  <c r="CT747" i="6" s="1"/>
  <c r="AA747" i="6"/>
  <c r="AB747" i="6"/>
  <c r="CG746" i="6"/>
  <c r="AW746" i="6"/>
  <c r="Q745" i="6"/>
  <c r="R745" i="6"/>
  <c r="S745" i="6"/>
  <c r="P745" i="6"/>
  <c r="AX743" i="6"/>
  <c r="CH743" i="6"/>
  <c r="J740" i="6"/>
  <c r="K740" i="6"/>
  <c r="S737" i="6"/>
  <c r="BC737" i="6" s="1"/>
  <c r="P737" i="6"/>
  <c r="AZ737" i="6" s="1"/>
  <c r="Q737" i="6"/>
  <c r="R737" i="6"/>
  <c r="BB737" i="6" s="1"/>
  <c r="AD736" i="6"/>
  <c r="AH736" i="6"/>
  <c r="BR736" i="6" s="1"/>
  <c r="AE736" i="6"/>
  <c r="CY736" i="6" s="1"/>
  <c r="AF736" i="6"/>
  <c r="BP736" i="6" s="1"/>
  <c r="AG736" i="6"/>
  <c r="DA736" i="6" s="1"/>
  <c r="Y735" i="6"/>
  <c r="AC735" i="6"/>
  <c r="CW735" i="6" s="1"/>
  <c r="Z735" i="6"/>
  <c r="CT735" i="6" s="1"/>
  <c r="AA735" i="6"/>
  <c r="AB735" i="6"/>
  <c r="AK733" i="6"/>
  <c r="AL733" i="6"/>
  <c r="DF733" i="6" s="1"/>
  <c r="AI733" i="6"/>
  <c r="AJ733" i="6"/>
  <c r="DD733" i="6" s="1"/>
  <c r="AG732" i="6"/>
  <c r="AD732" i="6"/>
  <c r="AH732" i="6"/>
  <c r="AE732" i="6"/>
  <c r="BO732" i="6" s="1"/>
  <c r="AA731" i="6"/>
  <c r="Y731" i="6"/>
  <c r="CS731" i="6" s="1"/>
  <c r="AB731" i="6"/>
  <c r="CV731" i="6" s="1"/>
  <c r="Z731" i="6"/>
  <c r="AC731" i="6"/>
  <c r="BM731" i="6" s="1"/>
  <c r="AX727" i="6"/>
  <c r="CH727" i="6"/>
  <c r="U726" i="6"/>
  <c r="V726" i="6"/>
  <c r="BF726" i="6" s="1"/>
  <c r="W726" i="6"/>
  <c r="X726" i="6"/>
  <c r="BH726" i="6" s="1"/>
  <c r="T726" i="6"/>
  <c r="CF725" i="6"/>
  <c r="AV725" i="6"/>
  <c r="J724" i="6"/>
  <c r="K724" i="6"/>
  <c r="Q721" i="6"/>
  <c r="CK721" i="6" s="1"/>
  <c r="R721" i="6"/>
  <c r="S721" i="6"/>
  <c r="BC721" i="6" s="1"/>
  <c r="P721" i="6"/>
  <c r="AY720" i="6"/>
  <c r="CI720" i="6"/>
  <c r="H719" i="6"/>
  <c r="I719" i="6"/>
  <c r="S717" i="6"/>
  <c r="BC717" i="6" s="1"/>
  <c r="P717" i="6"/>
  <c r="Q717" i="6"/>
  <c r="CK717" i="6" s="1"/>
  <c r="R717" i="6"/>
  <c r="BB717" i="6" s="1"/>
  <c r="AG716" i="6"/>
  <c r="AD716" i="6"/>
  <c r="AH716" i="6"/>
  <c r="BR716" i="6" s="1"/>
  <c r="AE716" i="6"/>
  <c r="AF716" i="6"/>
  <c r="CZ716" i="6" s="1"/>
  <c r="Y715" i="6"/>
  <c r="AC715" i="6"/>
  <c r="BM715" i="6" s="1"/>
  <c r="Z715" i="6"/>
  <c r="AA715" i="6"/>
  <c r="AB715" i="6"/>
  <c r="CG714" i="6"/>
  <c r="AW714" i="6"/>
  <c r="S713" i="6"/>
  <c r="P713" i="6"/>
  <c r="Q713" i="6"/>
  <c r="R713" i="6"/>
  <c r="AF712" i="6"/>
  <c r="AG712" i="6"/>
  <c r="BQ712" i="6" s="1"/>
  <c r="AH712" i="6"/>
  <c r="AD712" i="6"/>
  <c r="AE712" i="6"/>
  <c r="AX711" i="6"/>
  <c r="CH711" i="6"/>
  <c r="CG710" i="6"/>
  <c r="AW710" i="6"/>
  <c r="AK709" i="6"/>
  <c r="AL709" i="6"/>
  <c r="BV709" i="6" s="1"/>
  <c r="AI709" i="6"/>
  <c r="BS709" i="6" s="1"/>
  <c r="AJ709" i="6"/>
  <c r="AD708" i="6"/>
  <c r="AE708" i="6"/>
  <c r="AH708" i="6"/>
  <c r="AG708" i="6"/>
  <c r="AF708" i="6"/>
  <c r="CZ708" i="6" s="1"/>
  <c r="D707" i="3"/>
  <c r="Z707" i="6"/>
  <c r="AA707" i="6"/>
  <c r="Y707" i="6"/>
  <c r="AB707" i="6"/>
  <c r="AC707" i="6"/>
  <c r="AW706" i="6"/>
  <c r="CG706" i="6"/>
  <c r="AJ705" i="6"/>
  <c r="AK705" i="6"/>
  <c r="AI705" i="6"/>
  <c r="DC705" i="6" s="1"/>
  <c r="AL705" i="6"/>
  <c r="AY704" i="6"/>
  <c r="CI704" i="6"/>
  <c r="D703" i="3"/>
  <c r="I703" i="6"/>
  <c r="AS703" i="6" s="1"/>
  <c r="H703" i="6"/>
  <c r="AR703" i="6" s="1"/>
  <c r="S701" i="6"/>
  <c r="BC701" i="6" s="1"/>
  <c r="P701" i="6"/>
  <c r="Q701" i="6"/>
  <c r="CK701" i="6" s="1"/>
  <c r="R701" i="6"/>
  <c r="J700" i="6"/>
  <c r="AT700" i="6" s="1"/>
  <c r="K700" i="6"/>
  <c r="CG698" i="6"/>
  <c r="AW698" i="6"/>
  <c r="AI697" i="6"/>
  <c r="AJ697" i="6"/>
  <c r="AL697" i="6"/>
  <c r="DF697" i="6" s="1"/>
  <c r="AK697" i="6"/>
  <c r="DE697" i="6" s="1"/>
  <c r="AG696" i="6"/>
  <c r="BQ696" i="6" s="1"/>
  <c r="AD696" i="6"/>
  <c r="AH696" i="6"/>
  <c r="AE696" i="6"/>
  <c r="BO696" i="6" s="1"/>
  <c r="AF696" i="6"/>
  <c r="AX695" i="6"/>
  <c r="CH695" i="6"/>
  <c r="AV693" i="6"/>
  <c r="CF693" i="6"/>
  <c r="K692" i="6"/>
  <c r="J692" i="6"/>
  <c r="H691" i="6"/>
  <c r="I691" i="6"/>
  <c r="AD688" i="6"/>
  <c r="AH688" i="6"/>
  <c r="AE688" i="6"/>
  <c r="AF688" i="6"/>
  <c r="AG688" i="6"/>
  <c r="BQ688" i="6" s="1"/>
  <c r="H687" i="6"/>
  <c r="AR687" i="6" s="1"/>
  <c r="I687" i="6"/>
  <c r="CG686" i="6"/>
  <c r="AW686" i="6"/>
  <c r="AY684" i="6"/>
  <c r="CI684" i="6"/>
  <c r="Q681" i="6"/>
  <c r="R681" i="6"/>
  <c r="BB681" i="6" s="1"/>
  <c r="S681" i="6"/>
  <c r="P681" i="6"/>
  <c r="DB27" i="6"/>
  <c r="CV17" i="6"/>
  <c r="C579" i="3"/>
  <c r="C615" i="3"/>
  <c r="BS49" i="6"/>
  <c r="AW51" i="6"/>
  <c r="CG522" i="6"/>
  <c r="AV521" i="6"/>
  <c r="AY532" i="6"/>
  <c r="AV597" i="6"/>
  <c r="CG510" i="6"/>
  <c r="AX647" i="6"/>
  <c r="CG610" i="6"/>
  <c r="AV629" i="6"/>
  <c r="CG694" i="6"/>
  <c r="V1002" i="6"/>
  <c r="CG990" i="6"/>
  <c r="V982" i="6"/>
  <c r="X970" i="6"/>
  <c r="CR970" i="6" s="1"/>
  <c r="AB967" i="6"/>
  <c r="CV967" i="6" s="1"/>
  <c r="AV953" i="6"/>
  <c r="AW949" i="6"/>
  <c r="CG949" i="6"/>
  <c r="AE924" i="6"/>
  <c r="AS924" i="6"/>
  <c r="CC924" i="6"/>
  <c r="AB923" i="6"/>
  <c r="CR915" i="6"/>
  <c r="BH915" i="6"/>
  <c r="CN915" i="6"/>
  <c r="BD915" i="6"/>
  <c r="AG896" i="6"/>
  <c r="K896" i="6"/>
  <c r="AU896" i="6" s="1"/>
  <c r="CV892" i="6"/>
  <c r="BL892" i="6"/>
  <c r="BI892" i="6"/>
  <c r="CS892" i="6"/>
  <c r="AJ877" i="6"/>
  <c r="BT877" i="6" s="1"/>
  <c r="K820" i="6"/>
  <c r="CD749" i="6"/>
  <c r="AT749" i="6"/>
  <c r="AF732" i="6"/>
  <c r="CZ732" i="6" s="1"/>
  <c r="CV974" i="6"/>
  <c r="BL974" i="6"/>
  <c r="AP942" i="6"/>
  <c r="BZ942" i="6"/>
  <c r="BV901" i="6"/>
  <c r="DF901" i="6"/>
  <c r="CR863" i="6"/>
  <c r="BH863" i="6"/>
  <c r="AR789" i="6"/>
  <c r="CB789" i="6"/>
  <c r="AX784" i="6"/>
  <c r="CH784" i="6"/>
  <c r="AI1001" i="6"/>
  <c r="AK1001" i="6"/>
  <c r="AJ1001" i="6"/>
  <c r="AL1001" i="6"/>
  <c r="AF1000" i="6"/>
  <c r="BP1000" i="6" s="1"/>
  <c r="AD1000" i="6"/>
  <c r="CX1000" i="6" s="1"/>
  <c r="AH1000" i="6"/>
  <c r="AE1000" i="6"/>
  <c r="BO1000" i="6" s="1"/>
  <c r="AG1000" i="6"/>
  <c r="DA1000" i="6" s="1"/>
  <c r="F998" i="6"/>
  <c r="G998" i="6"/>
  <c r="AQ998" i="6" s="1"/>
  <c r="E998" i="6"/>
  <c r="D998" i="6"/>
  <c r="AN998" i="6" s="1"/>
  <c r="AJ997" i="6"/>
  <c r="AK997" i="6"/>
  <c r="AI997" i="6"/>
  <c r="AL997" i="6"/>
  <c r="DF997" i="6" s="1"/>
  <c r="CI996" i="6"/>
  <c r="AY996" i="6"/>
  <c r="E994" i="6"/>
  <c r="AO994" i="6" s="1"/>
  <c r="F994" i="6"/>
  <c r="AP994" i="6" s="1"/>
  <c r="G994" i="6"/>
  <c r="D994" i="6"/>
  <c r="AJ993" i="6"/>
  <c r="AK993" i="6"/>
  <c r="DE993" i="6" s="1"/>
  <c r="AI993" i="6"/>
  <c r="AL993" i="6"/>
  <c r="DF993" i="6" s="1"/>
  <c r="CH991" i="6"/>
  <c r="AX991" i="6"/>
  <c r="Z987" i="6"/>
  <c r="AA987" i="6"/>
  <c r="BK987" i="6" s="1"/>
  <c r="Y987" i="6"/>
  <c r="AC987" i="6"/>
  <c r="AB987" i="6"/>
  <c r="CV987" i="6" s="1"/>
  <c r="U986" i="6"/>
  <c r="V986" i="6"/>
  <c r="X986" i="6"/>
  <c r="CR986" i="6" s="1"/>
  <c r="T986" i="6"/>
  <c r="W986" i="6"/>
  <c r="CQ986" i="6" s="1"/>
  <c r="AV985" i="6"/>
  <c r="CF985" i="6"/>
  <c r="AD984" i="6"/>
  <c r="CX984" i="6" s="1"/>
  <c r="AH984" i="6"/>
  <c r="DB984" i="6" s="1"/>
  <c r="AE984" i="6"/>
  <c r="BO984" i="6" s="1"/>
  <c r="AG984" i="6"/>
  <c r="BQ984" i="6" s="1"/>
  <c r="AX983" i="6"/>
  <c r="CH983" i="6"/>
  <c r="F982" i="6"/>
  <c r="G982" i="6"/>
  <c r="CA982" i="6" s="1"/>
  <c r="D982" i="6"/>
  <c r="E982" i="6"/>
  <c r="AJ981" i="6"/>
  <c r="AK981" i="6"/>
  <c r="AI981" i="6"/>
  <c r="AL981" i="6"/>
  <c r="DF981" i="6" s="1"/>
  <c r="CI980" i="6"/>
  <c r="AY980" i="6"/>
  <c r="E978" i="6"/>
  <c r="F978" i="6"/>
  <c r="G978" i="6"/>
  <c r="AQ978" i="6" s="1"/>
  <c r="D978" i="6"/>
  <c r="AK977" i="6"/>
  <c r="DE977" i="6" s="1"/>
  <c r="AL977" i="6"/>
  <c r="DF977" i="6" s="1"/>
  <c r="AJ977" i="6"/>
  <c r="DD977" i="6" s="1"/>
  <c r="AI977" i="6"/>
  <c r="BS977" i="6" s="1"/>
  <c r="Z975" i="6"/>
  <c r="AA975" i="6"/>
  <c r="AB975" i="6"/>
  <c r="BL975" i="6" s="1"/>
  <c r="Y975" i="6"/>
  <c r="AV973" i="6"/>
  <c r="CF973" i="6"/>
  <c r="J972" i="6"/>
  <c r="CD972" i="6" s="1"/>
  <c r="K972" i="6"/>
  <c r="AU972" i="6" s="1"/>
  <c r="I971" i="6"/>
  <c r="H971" i="6"/>
  <c r="Q969" i="6"/>
  <c r="R969" i="6"/>
  <c r="CL969" i="6" s="1"/>
  <c r="S969" i="6"/>
  <c r="P969" i="6"/>
  <c r="AZ969" i="6" s="1"/>
  <c r="AD968" i="6"/>
  <c r="CX968" i="6" s="1"/>
  <c r="AH968" i="6"/>
  <c r="BR968" i="6" s="1"/>
  <c r="AE968" i="6"/>
  <c r="BO968" i="6" s="1"/>
  <c r="AG968" i="6"/>
  <c r="DA968" i="6" s="1"/>
  <c r="AF968" i="6"/>
  <c r="CZ968" i="6" s="1"/>
  <c r="E966" i="6"/>
  <c r="AO966" i="6" s="1"/>
  <c r="F966" i="6"/>
  <c r="G966" i="6"/>
  <c r="D966" i="6"/>
  <c r="AV965" i="6"/>
  <c r="CF965" i="6"/>
  <c r="E962" i="6"/>
  <c r="F962" i="6"/>
  <c r="D962" i="6"/>
  <c r="G962" i="6"/>
  <c r="AQ962" i="6" s="1"/>
  <c r="AI961" i="6"/>
  <c r="AJ961" i="6"/>
  <c r="AK961" i="6"/>
  <c r="AL961" i="6"/>
  <c r="Z959" i="6"/>
  <c r="AA959" i="6"/>
  <c r="AB959" i="6"/>
  <c r="CV959" i="6" s="1"/>
  <c r="Y959" i="6"/>
  <c r="AC959" i="6"/>
  <c r="P957" i="6"/>
  <c r="Q957" i="6"/>
  <c r="R957" i="6"/>
  <c r="S957" i="6"/>
  <c r="AA955" i="6"/>
  <c r="CU955" i="6" s="1"/>
  <c r="AB955" i="6"/>
  <c r="Z955" i="6"/>
  <c r="Y955" i="6"/>
  <c r="AC955" i="6"/>
  <c r="BM955" i="6" s="1"/>
  <c r="W954" i="6"/>
  <c r="CQ954" i="6" s="1"/>
  <c r="T954" i="6"/>
  <c r="X954" i="6"/>
  <c r="V954" i="6"/>
  <c r="AL953" i="6"/>
  <c r="BV953" i="6" s="1"/>
  <c r="AI953" i="6"/>
  <c r="AK953" i="6"/>
  <c r="AJ953" i="6"/>
  <c r="BT953" i="6" s="1"/>
  <c r="AF952" i="6"/>
  <c r="AG952" i="6"/>
  <c r="DA952" i="6" s="1"/>
  <c r="AD952" i="6"/>
  <c r="AH952" i="6"/>
  <c r="BR952" i="6" s="1"/>
  <c r="F950" i="6"/>
  <c r="G950" i="6"/>
  <c r="D950" i="6"/>
  <c r="E950" i="6"/>
  <c r="AJ949" i="6"/>
  <c r="AK949" i="6"/>
  <c r="AL949" i="6"/>
  <c r="AI949" i="6"/>
  <c r="BS949" i="6" s="1"/>
  <c r="AB947" i="6"/>
  <c r="CV947" i="6" s="1"/>
  <c r="Y947" i="6"/>
  <c r="AC947" i="6"/>
  <c r="BM947" i="6" s="1"/>
  <c r="Z947" i="6"/>
  <c r="BJ947" i="6" s="1"/>
  <c r="AA947" i="6"/>
  <c r="T946" i="6"/>
  <c r="X946" i="6"/>
  <c r="U946" i="6"/>
  <c r="W946" i="6"/>
  <c r="CQ946" i="6" s="1"/>
  <c r="V946" i="6"/>
  <c r="BF946" i="6" s="1"/>
  <c r="K944" i="6"/>
  <c r="AU944" i="6" s="1"/>
  <c r="J944" i="6"/>
  <c r="H943" i="6"/>
  <c r="AR943" i="6" s="1"/>
  <c r="I943" i="6"/>
  <c r="G942" i="6"/>
  <c r="D942" i="6"/>
  <c r="E942" i="6"/>
  <c r="AO942" i="6" s="1"/>
  <c r="AJ941" i="6"/>
  <c r="DD941" i="6" s="1"/>
  <c r="AK941" i="6"/>
  <c r="AL941" i="6"/>
  <c r="DF941" i="6" s="1"/>
  <c r="AI941" i="6"/>
  <c r="AX935" i="6"/>
  <c r="CH935" i="6"/>
  <c r="T930" i="6"/>
  <c r="W930" i="6"/>
  <c r="U930" i="6"/>
  <c r="X930" i="6"/>
  <c r="BH930" i="6" s="1"/>
  <c r="V930" i="6"/>
  <c r="J928" i="6"/>
  <c r="CD928" i="6" s="1"/>
  <c r="K928" i="6"/>
  <c r="AU928" i="6" s="1"/>
  <c r="AW926" i="6"/>
  <c r="CG926" i="6"/>
  <c r="F922" i="6"/>
  <c r="G922" i="6"/>
  <c r="D922" i="6"/>
  <c r="E922" i="6"/>
  <c r="AO922" i="6" s="1"/>
  <c r="AJ921" i="6"/>
  <c r="BT921" i="6" s="1"/>
  <c r="AK921" i="6"/>
  <c r="AL921" i="6"/>
  <c r="AI921" i="6"/>
  <c r="BS921" i="6" s="1"/>
  <c r="R917" i="6"/>
  <c r="S917" i="6"/>
  <c r="BC917" i="6" s="1"/>
  <c r="P917" i="6"/>
  <c r="AD916" i="6"/>
  <c r="CX916" i="6" s="1"/>
  <c r="AH916" i="6"/>
  <c r="BR916" i="6" s="1"/>
  <c r="AE916" i="6"/>
  <c r="AF916" i="6"/>
  <c r="AG916" i="6"/>
  <c r="R913" i="6"/>
  <c r="S913" i="6"/>
  <c r="P913" i="6"/>
  <c r="AZ913" i="6" s="1"/>
  <c r="Q913" i="6"/>
  <c r="BA913" i="6" s="1"/>
  <c r="J912" i="6"/>
  <c r="K912" i="6"/>
  <c r="AA911" i="6"/>
  <c r="AB911" i="6"/>
  <c r="Y911" i="6"/>
  <c r="BI911" i="6" s="1"/>
  <c r="AC911" i="6"/>
  <c r="BM911" i="6" s="1"/>
  <c r="Z911" i="6"/>
  <c r="BJ911" i="6" s="1"/>
  <c r="H907" i="6"/>
  <c r="I907" i="6"/>
  <c r="AS907" i="6" s="1"/>
  <c r="U906" i="6"/>
  <c r="V906" i="6"/>
  <c r="W906" i="6"/>
  <c r="CQ906" i="6" s="1"/>
  <c r="T906" i="6"/>
  <c r="BD906" i="6" s="1"/>
  <c r="X906" i="6"/>
  <c r="E906" i="6"/>
  <c r="F906" i="6"/>
  <c r="G906" i="6"/>
  <c r="D906" i="6"/>
  <c r="AE904" i="6"/>
  <c r="AF904" i="6"/>
  <c r="CZ904" i="6" s="1"/>
  <c r="AG904" i="6"/>
  <c r="AH904" i="6"/>
  <c r="BR904" i="6" s="1"/>
  <c r="AD904" i="6"/>
  <c r="T902" i="6"/>
  <c r="CN902" i="6" s="1"/>
  <c r="X902" i="6"/>
  <c r="U902" i="6"/>
  <c r="CO902" i="6" s="1"/>
  <c r="V902" i="6"/>
  <c r="CP902" i="6" s="1"/>
  <c r="W902" i="6"/>
  <c r="AV901" i="6"/>
  <c r="CF901" i="6"/>
  <c r="K900" i="6"/>
  <c r="J900" i="6"/>
  <c r="CD900" i="6" s="1"/>
  <c r="AB895" i="6"/>
  <c r="Y895" i="6"/>
  <c r="BI895" i="6" s="1"/>
  <c r="AC895" i="6"/>
  <c r="BM895" i="6" s="1"/>
  <c r="Z895" i="6"/>
  <c r="AA895" i="6"/>
  <c r="V894" i="6"/>
  <c r="W894" i="6"/>
  <c r="T894" i="6"/>
  <c r="BD894" i="6" s="1"/>
  <c r="X894" i="6"/>
  <c r="U894" i="6"/>
  <c r="AJ889" i="6"/>
  <c r="BT889" i="6" s="1"/>
  <c r="AK889" i="6"/>
  <c r="AL889" i="6"/>
  <c r="DF889" i="6" s="1"/>
  <c r="AI889" i="6"/>
  <c r="R885" i="6"/>
  <c r="S885" i="6"/>
  <c r="BC885" i="6" s="1"/>
  <c r="P885" i="6"/>
  <c r="CJ885" i="6" s="1"/>
  <c r="Q885" i="6"/>
  <c r="AF884" i="6"/>
  <c r="AD884" i="6"/>
  <c r="BN884" i="6" s="1"/>
  <c r="AG884" i="6"/>
  <c r="AE884" i="6"/>
  <c r="AH884" i="6"/>
  <c r="U882" i="6"/>
  <c r="X882" i="6"/>
  <c r="V882" i="6"/>
  <c r="T882" i="6"/>
  <c r="W882" i="6"/>
  <c r="D881" i="3"/>
  <c r="AL881" i="6"/>
  <c r="AI881" i="6"/>
  <c r="AJ881" i="6"/>
  <c r="BT881" i="6" s="1"/>
  <c r="AK881" i="6"/>
  <c r="DE881" i="6" s="1"/>
  <c r="U878" i="6"/>
  <c r="V878" i="6"/>
  <c r="W878" i="6"/>
  <c r="X878" i="6"/>
  <c r="T878" i="6"/>
  <c r="P877" i="6"/>
  <c r="Q877" i="6"/>
  <c r="R877" i="6"/>
  <c r="CL877" i="6" s="1"/>
  <c r="S877" i="6"/>
  <c r="BC877" i="6" s="1"/>
  <c r="S873" i="6"/>
  <c r="P873" i="6"/>
  <c r="Q873" i="6"/>
  <c r="R873" i="6"/>
  <c r="W870" i="6"/>
  <c r="T870" i="6"/>
  <c r="X870" i="6"/>
  <c r="U870" i="6"/>
  <c r="BE870" i="6" s="1"/>
  <c r="V870" i="6"/>
  <c r="R869" i="6"/>
  <c r="S869" i="6"/>
  <c r="BC869" i="6" s="1"/>
  <c r="P869" i="6"/>
  <c r="Q869" i="6"/>
  <c r="CK869" i="6" s="1"/>
  <c r="J868" i="6"/>
  <c r="CD868" i="6" s="1"/>
  <c r="K868" i="6"/>
  <c r="AU868" i="6" s="1"/>
  <c r="U866" i="6"/>
  <c r="X866" i="6"/>
  <c r="V866" i="6"/>
  <c r="T866" i="6"/>
  <c r="CN866" i="6" s="1"/>
  <c r="W866" i="6"/>
  <c r="BG866" i="6" s="1"/>
  <c r="P865" i="6"/>
  <c r="AZ865" i="6" s="1"/>
  <c r="Q865" i="6"/>
  <c r="R865" i="6"/>
  <c r="S865" i="6"/>
  <c r="BC865" i="6" s="1"/>
  <c r="U862" i="6"/>
  <c r="V862" i="6"/>
  <c r="W862" i="6"/>
  <c r="T862" i="6"/>
  <c r="X862" i="6"/>
  <c r="AJ857" i="6"/>
  <c r="BT857" i="6" s="1"/>
  <c r="AK857" i="6"/>
  <c r="AL857" i="6"/>
  <c r="AI857" i="6"/>
  <c r="J856" i="6"/>
  <c r="CD856" i="6" s="1"/>
  <c r="K856" i="6"/>
  <c r="CE856" i="6" s="1"/>
  <c r="AL853" i="6"/>
  <c r="AI853" i="6"/>
  <c r="BS853" i="6" s="1"/>
  <c r="AJ853" i="6"/>
  <c r="AK853" i="6"/>
  <c r="V850" i="6"/>
  <c r="W850" i="6"/>
  <c r="T850" i="6"/>
  <c r="CN850" i="6" s="1"/>
  <c r="X850" i="6"/>
  <c r="BH850" i="6" s="1"/>
  <c r="U850" i="6"/>
  <c r="Q849" i="6"/>
  <c r="R849" i="6"/>
  <c r="S849" i="6"/>
  <c r="J848" i="6"/>
  <c r="K848" i="6"/>
  <c r="E846" i="6"/>
  <c r="AO846" i="6" s="1"/>
  <c r="F846" i="6"/>
  <c r="G846" i="6"/>
  <c r="D846" i="6"/>
  <c r="AI845" i="6"/>
  <c r="BS845" i="6" s="1"/>
  <c r="AL845" i="6"/>
  <c r="AJ845" i="6"/>
  <c r="AK845" i="6"/>
  <c r="U842" i="6"/>
  <c r="V842" i="6"/>
  <c r="BF842" i="6" s="1"/>
  <c r="W842" i="6"/>
  <c r="T842" i="6"/>
  <c r="CN842" i="6" s="1"/>
  <c r="P841" i="6"/>
  <c r="AZ841" i="6" s="1"/>
  <c r="Q841" i="6"/>
  <c r="R841" i="6"/>
  <c r="S841" i="6"/>
  <c r="BC841" i="6" s="1"/>
  <c r="AD840" i="6"/>
  <c r="CX840" i="6" s="1"/>
  <c r="AH840" i="6"/>
  <c r="BR840" i="6" s="1"/>
  <c r="AE840" i="6"/>
  <c r="BO840" i="6" s="1"/>
  <c r="AF840" i="6"/>
  <c r="AG840" i="6"/>
  <c r="S833" i="6"/>
  <c r="P833" i="6"/>
  <c r="Q833" i="6"/>
  <c r="R833" i="6"/>
  <c r="CL833" i="6" s="1"/>
  <c r="J832" i="6"/>
  <c r="K832" i="6"/>
  <c r="S829" i="6"/>
  <c r="P829" i="6"/>
  <c r="CJ829" i="6" s="1"/>
  <c r="Q829" i="6"/>
  <c r="R829" i="6"/>
  <c r="G826" i="6"/>
  <c r="CA826" i="6" s="1"/>
  <c r="D826" i="6"/>
  <c r="E826" i="6"/>
  <c r="F826" i="6"/>
  <c r="AP826" i="6" s="1"/>
  <c r="W822" i="6"/>
  <c r="CQ822" i="6" s="1"/>
  <c r="T822" i="6"/>
  <c r="CN822" i="6" s="1"/>
  <c r="X822" i="6"/>
  <c r="CR822" i="6" s="1"/>
  <c r="U822" i="6"/>
  <c r="BE822" i="6" s="1"/>
  <c r="V822" i="6"/>
  <c r="G818" i="6"/>
  <c r="CA818" i="6" s="1"/>
  <c r="D818" i="6"/>
  <c r="AN818" i="6" s="1"/>
  <c r="E818" i="6"/>
  <c r="AO818" i="6" s="1"/>
  <c r="F818" i="6"/>
  <c r="AE816" i="6"/>
  <c r="AF816" i="6"/>
  <c r="AG816" i="6"/>
  <c r="AH816" i="6"/>
  <c r="AD816" i="6"/>
  <c r="CX816" i="6" s="1"/>
  <c r="K812" i="6"/>
  <c r="J812" i="6"/>
  <c r="AT812" i="6" s="1"/>
  <c r="D807" i="3"/>
  <c r="U806" i="6"/>
  <c r="BE806" i="6" s="1"/>
  <c r="V806" i="6"/>
  <c r="CP806" i="6" s="1"/>
  <c r="W806" i="6"/>
  <c r="X806" i="6"/>
  <c r="CR806" i="6" s="1"/>
  <c r="T806" i="6"/>
  <c r="BD806" i="6" s="1"/>
  <c r="AI805" i="6"/>
  <c r="BS805" i="6" s="1"/>
  <c r="AJ805" i="6"/>
  <c r="AK805" i="6"/>
  <c r="AL805" i="6"/>
  <c r="J804" i="6"/>
  <c r="K804" i="6"/>
  <c r="D802" i="6"/>
  <c r="E802" i="6"/>
  <c r="F802" i="6"/>
  <c r="G802" i="6"/>
  <c r="CA802" i="6" s="1"/>
  <c r="AL801" i="6"/>
  <c r="AI801" i="6"/>
  <c r="DC801" i="6" s="1"/>
  <c r="AJ801" i="6"/>
  <c r="BT801" i="6" s="1"/>
  <c r="AK801" i="6"/>
  <c r="J800" i="6"/>
  <c r="K800" i="6"/>
  <c r="AU800" i="6" s="1"/>
  <c r="H799" i="6"/>
  <c r="CB799" i="6" s="1"/>
  <c r="I799" i="6"/>
  <c r="AW798" i="6"/>
  <c r="CG798" i="6"/>
  <c r="AK797" i="6"/>
  <c r="AL797" i="6"/>
  <c r="AI797" i="6"/>
  <c r="AJ797" i="6"/>
  <c r="AE796" i="6"/>
  <c r="BO796" i="6" s="1"/>
  <c r="AF796" i="6"/>
  <c r="AG796" i="6"/>
  <c r="AD796" i="6"/>
  <c r="AH796" i="6"/>
  <c r="BR796" i="6" s="1"/>
  <c r="AW794" i="6"/>
  <c r="CG794" i="6"/>
  <c r="AJ793" i="6"/>
  <c r="AK793" i="6"/>
  <c r="AL793" i="6"/>
  <c r="AI793" i="6"/>
  <c r="BS793" i="6" s="1"/>
  <c r="K792" i="6"/>
  <c r="AU792" i="6" s="1"/>
  <c r="J792" i="6"/>
  <c r="AT792" i="6" s="1"/>
  <c r="Y791" i="6"/>
  <c r="AC791" i="6"/>
  <c r="Z791" i="6"/>
  <c r="CT791" i="6" s="1"/>
  <c r="AA791" i="6"/>
  <c r="AB791" i="6"/>
  <c r="F790" i="6"/>
  <c r="AP790" i="6" s="1"/>
  <c r="G790" i="6"/>
  <c r="AQ790" i="6" s="1"/>
  <c r="D790" i="6"/>
  <c r="E790" i="6"/>
  <c r="D788" i="3"/>
  <c r="AI785" i="6"/>
  <c r="AJ785" i="6"/>
  <c r="AK785" i="6"/>
  <c r="AL785" i="6"/>
  <c r="BV785" i="6" s="1"/>
  <c r="K784" i="6"/>
  <c r="J784" i="6"/>
  <c r="Y783" i="6"/>
  <c r="BI783" i="6" s="1"/>
  <c r="AC783" i="6"/>
  <c r="Z783" i="6"/>
  <c r="CT783" i="6" s="1"/>
  <c r="AA783" i="6"/>
  <c r="AB783" i="6"/>
  <c r="BL783" i="6" s="1"/>
  <c r="T782" i="6"/>
  <c r="X782" i="6"/>
  <c r="BH782" i="6" s="1"/>
  <c r="U782" i="6"/>
  <c r="V782" i="6"/>
  <c r="W782" i="6"/>
  <c r="F782" i="6"/>
  <c r="BZ782" i="6" s="1"/>
  <c r="G782" i="6"/>
  <c r="AQ782" i="6" s="1"/>
  <c r="D782" i="6"/>
  <c r="AN782" i="6" s="1"/>
  <c r="E782" i="6"/>
  <c r="J780" i="6"/>
  <c r="K780" i="6"/>
  <c r="F778" i="6"/>
  <c r="G778" i="6"/>
  <c r="CA778" i="6" s="1"/>
  <c r="D778" i="6"/>
  <c r="AN778" i="6" s="1"/>
  <c r="E778" i="6"/>
  <c r="R777" i="6"/>
  <c r="BB777" i="6" s="1"/>
  <c r="S777" i="6"/>
  <c r="P777" i="6"/>
  <c r="Q777" i="6"/>
  <c r="BA777" i="6" s="1"/>
  <c r="J776" i="6"/>
  <c r="K776" i="6"/>
  <c r="H775" i="6"/>
  <c r="CB775" i="6" s="1"/>
  <c r="I775" i="6"/>
  <c r="D774" i="6"/>
  <c r="E774" i="6"/>
  <c r="F774" i="6"/>
  <c r="G774" i="6"/>
  <c r="P773" i="6"/>
  <c r="S773" i="6"/>
  <c r="BC773" i="6" s="1"/>
  <c r="Q773" i="6"/>
  <c r="R773" i="6"/>
  <c r="I771" i="6"/>
  <c r="H771" i="6"/>
  <c r="CB771" i="6" s="1"/>
  <c r="F770" i="6"/>
  <c r="D770" i="6"/>
  <c r="AN770" i="6" s="1"/>
  <c r="G770" i="6"/>
  <c r="AQ770" i="6" s="1"/>
  <c r="E770" i="6"/>
  <c r="AI769" i="6"/>
  <c r="AJ769" i="6"/>
  <c r="AK769" i="6"/>
  <c r="AL769" i="6"/>
  <c r="AI765" i="6"/>
  <c r="AJ765" i="6"/>
  <c r="BT765" i="6" s="1"/>
  <c r="AK765" i="6"/>
  <c r="AL765" i="6"/>
  <c r="J764" i="6"/>
  <c r="AT764" i="6" s="1"/>
  <c r="K764" i="6"/>
  <c r="I763" i="6"/>
  <c r="AS763" i="6" s="1"/>
  <c r="H763" i="6"/>
  <c r="J760" i="6"/>
  <c r="AT760" i="6" s="1"/>
  <c r="K760" i="6"/>
  <c r="AX759" i="6"/>
  <c r="CH759" i="6"/>
  <c r="F758" i="6"/>
  <c r="AP758" i="6" s="1"/>
  <c r="G758" i="6"/>
  <c r="AQ758" i="6" s="1"/>
  <c r="D758" i="6"/>
  <c r="E758" i="6"/>
  <c r="AO758" i="6" s="1"/>
  <c r="Q757" i="6"/>
  <c r="CK757" i="6" s="1"/>
  <c r="R757" i="6"/>
  <c r="P757" i="6"/>
  <c r="S757" i="6"/>
  <c r="AD756" i="6"/>
  <c r="BN756" i="6" s="1"/>
  <c r="AG756" i="6"/>
  <c r="AE756" i="6"/>
  <c r="AH756" i="6"/>
  <c r="AF756" i="6"/>
  <c r="AB755" i="6"/>
  <c r="Y755" i="6"/>
  <c r="CS755" i="6" s="1"/>
  <c r="AC755" i="6"/>
  <c r="Z755" i="6"/>
  <c r="BJ755" i="6" s="1"/>
  <c r="AA755" i="6"/>
  <c r="T754" i="6"/>
  <c r="X754" i="6"/>
  <c r="U754" i="6"/>
  <c r="CO754" i="6" s="1"/>
  <c r="V754" i="6"/>
  <c r="W754" i="6"/>
  <c r="CI752" i="6"/>
  <c r="AY752" i="6"/>
  <c r="H751" i="6"/>
  <c r="I751" i="6"/>
  <c r="F750" i="6"/>
  <c r="AP750" i="6" s="1"/>
  <c r="G750" i="6"/>
  <c r="AQ750" i="6" s="1"/>
  <c r="D750" i="6"/>
  <c r="BX750" i="6" s="1"/>
  <c r="E750" i="6"/>
  <c r="S749" i="6"/>
  <c r="P749" i="6"/>
  <c r="Q749" i="6"/>
  <c r="R749" i="6"/>
  <c r="AE748" i="6"/>
  <c r="BO748" i="6" s="1"/>
  <c r="AF748" i="6"/>
  <c r="AG748" i="6"/>
  <c r="AD748" i="6"/>
  <c r="AH748" i="6"/>
  <c r="T746" i="6"/>
  <c r="CN746" i="6" s="1"/>
  <c r="X746" i="6"/>
  <c r="BH746" i="6" s="1"/>
  <c r="U746" i="6"/>
  <c r="CO746" i="6" s="1"/>
  <c r="V746" i="6"/>
  <c r="BF746" i="6" s="1"/>
  <c r="W746" i="6"/>
  <c r="BG746" i="6" s="1"/>
  <c r="CF745" i="6"/>
  <c r="AV745" i="6"/>
  <c r="AG744" i="6"/>
  <c r="AD744" i="6"/>
  <c r="BN744" i="6" s="1"/>
  <c r="AH744" i="6"/>
  <c r="BR744" i="6" s="1"/>
  <c r="AE744" i="6"/>
  <c r="AF744" i="6"/>
  <c r="AA743" i="6"/>
  <c r="AB743" i="6"/>
  <c r="BL743" i="6" s="1"/>
  <c r="Y743" i="6"/>
  <c r="CS743" i="6" s="1"/>
  <c r="AC743" i="6"/>
  <c r="Z743" i="6"/>
  <c r="AW738" i="6"/>
  <c r="CG738" i="6"/>
  <c r="J736" i="6"/>
  <c r="K736" i="6"/>
  <c r="U734" i="6"/>
  <c r="V734" i="6"/>
  <c r="W734" i="6"/>
  <c r="BG734" i="6" s="1"/>
  <c r="T734" i="6"/>
  <c r="X734" i="6"/>
  <c r="R733" i="6"/>
  <c r="BB733" i="6" s="1"/>
  <c r="S733" i="6"/>
  <c r="P733" i="6"/>
  <c r="Q733" i="6"/>
  <c r="J732" i="6"/>
  <c r="K732" i="6"/>
  <c r="D730" i="6"/>
  <c r="G730" i="6"/>
  <c r="E730" i="6"/>
  <c r="F730" i="6"/>
  <c r="AL729" i="6"/>
  <c r="BV729" i="6" s="1"/>
  <c r="AI729" i="6"/>
  <c r="BS729" i="6" s="1"/>
  <c r="AJ729" i="6"/>
  <c r="BT729" i="6" s="1"/>
  <c r="AK729" i="6"/>
  <c r="DE729" i="6" s="1"/>
  <c r="AF728" i="6"/>
  <c r="AG728" i="6"/>
  <c r="AD728" i="6"/>
  <c r="AH728" i="6"/>
  <c r="AE728" i="6"/>
  <c r="AA727" i="6"/>
  <c r="BK727" i="6" s="1"/>
  <c r="AB727" i="6"/>
  <c r="Y727" i="6"/>
  <c r="AC727" i="6"/>
  <c r="CW727" i="6" s="1"/>
  <c r="Z727" i="6"/>
  <c r="F726" i="6"/>
  <c r="G726" i="6"/>
  <c r="D726" i="6"/>
  <c r="E726" i="6"/>
  <c r="AJ725" i="6"/>
  <c r="AK725" i="6"/>
  <c r="AL725" i="6"/>
  <c r="BV725" i="6" s="1"/>
  <c r="AI725" i="6"/>
  <c r="DC725" i="6" s="1"/>
  <c r="AG724" i="6"/>
  <c r="AD724" i="6"/>
  <c r="BN724" i="6" s="1"/>
  <c r="AH724" i="6"/>
  <c r="BR724" i="6" s="1"/>
  <c r="AE724" i="6"/>
  <c r="AF724" i="6"/>
  <c r="BP724" i="6" s="1"/>
  <c r="G722" i="6"/>
  <c r="AQ722" i="6" s="1"/>
  <c r="D722" i="6"/>
  <c r="E722" i="6"/>
  <c r="F722" i="6"/>
  <c r="BZ722" i="6" s="1"/>
  <c r="AK721" i="6"/>
  <c r="DE721" i="6" s="1"/>
  <c r="AL721" i="6"/>
  <c r="AI721" i="6"/>
  <c r="AJ721" i="6"/>
  <c r="J720" i="6"/>
  <c r="AT720" i="6" s="1"/>
  <c r="K720" i="6"/>
  <c r="Y719" i="6"/>
  <c r="BI719" i="6" s="1"/>
  <c r="AC719" i="6"/>
  <c r="Z719" i="6"/>
  <c r="AA719" i="6"/>
  <c r="CU719" i="6" s="1"/>
  <c r="AB719" i="6"/>
  <c r="CV719" i="6" s="1"/>
  <c r="U718" i="6"/>
  <c r="V718" i="6"/>
  <c r="W718" i="6"/>
  <c r="CQ718" i="6" s="1"/>
  <c r="T718" i="6"/>
  <c r="X718" i="6"/>
  <c r="AV717" i="6"/>
  <c r="CF717" i="6"/>
  <c r="CH715" i="6"/>
  <c r="AX715" i="6"/>
  <c r="D714" i="6"/>
  <c r="G714" i="6"/>
  <c r="AQ714" i="6" s="1"/>
  <c r="E714" i="6"/>
  <c r="F714" i="6"/>
  <c r="AK713" i="6"/>
  <c r="AL713" i="6"/>
  <c r="DF713" i="6" s="1"/>
  <c r="AI713" i="6"/>
  <c r="AJ713" i="6"/>
  <c r="AY712" i="6"/>
  <c r="CI712" i="6"/>
  <c r="Z711" i="6"/>
  <c r="AA711" i="6"/>
  <c r="Y711" i="6"/>
  <c r="BI711" i="6" s="1"/>
  <c r="AB711" i="6"/>
  <c r="BL711" i="6" s="1"/>
  <c r="AC711" i="6"/>
  <c r="BM711" i="6" s="1"/>
  <c r="Q709" i="6"/>
  <c r="R709" i="6"/>
  <c r="P709" i="6"/>
  <c r="S709" i="6"/>
  <c r="BC709" i="6" s="1"/>
  <c r="J708" i="6"/>
  <c r="K708" i="6"/>
  <c r="U706" i="6"/>
  <c r="X706" i="6"/>
  <c r="CR706" i="6" s="1"/>
  <c r="V706" i="6"/>
  <c r="W706" i="6"/>
  <c r="T706" i="6"/>
  <c r="CF705" i="6"/>
  <c r="AV705" i="6"/>
  <c r="K704" i="6"/>
  <c r="J704" i="6"/>
  <c r="G702" i="6"/>
  <c r="CA702" i="6" s="1"/>
  <c r="D702" i="6"/>
  <c r="E702" i="6"/>
  <c r="F702" i="6"/>
  <c r="AI701" i="6"/>
  <c r="BS701" i="6" s="1"/>
  <c r="AJ701" i="6"/>
  <c r="AK701" i="6"/>
  <c r="AL701" i="6"/>
  <c r="BV701" i="6" s="1"/>
  <c r="AD700" i="6"/>
  <c r="BN700" i="6" s="1"/>
  <c r="AH700" i="6"/>
  <c r="AE700" i="6"/>
  <c r="AF700" i="6"/>
  <c r="CZ700" i="6" s="1"/>
  <c r="AG700" i="6"/>
  <c r="BQ700" i="6" s="1"/>
  <c r="I699" i="6"/>
  <c r="H699" i="6"/>
  <c r="J696" i="6"/>
  <c r="K696" i="6"/>
  <c r="Z695" i="6"/>
  <c r="AA695" i="6"/>
  <c r="CU695" i="6" s="1"/>
  <c r="AC695" i="6"/>
  <c r="Y695" i="6"/>
  <c r="BI695" i="6" s="1"/>
  <c r="AB695" i="6"/>
  <c r="BL695" i="6" s="1"/>
  <c r="D694" i="6"/>
  <c r="E694" i="6"/>
  <c r="F694" i="6"/>
  <c r="AP694" i="6" s="1"/>
  <c r="G694" i="6"/>
  <c r="AJ693" i="6"/>
  <c r="DD693" i="6" s="1"/>
  <c r="AK693" i="6"/>
  <c r="AI693" i="6"/>
  <c r="AL693" i="6"/>
  <c r="CH691" i="6"/>
  <c r="AX691" i="6"/>
  <c r="F690" i="6"/>
  <c r="G690" i="6"/>
  <c r="D690" i="6"/>
  <c r="E690" i="6"/>
  <c r="AL689" i="6"/>
  <c r="DF689" i="6" s="1"/>
  <c r="AI689" i="6"/>
  <c r="AJ689" i="6"/>
  <c r="AK689" i="6"/>
  <c r="DE689" i="6" s="1"/>
  <c r="CI688" i="6"/>
  <c r="AY688" i="6"/>
  <c r="AJ685" i="6"/>
  <c r="AK685" i="6"/>
  <c r="BU685" i="6" s="1"/>
  <c r="AL685" i="6"/>
  <c r="AI685" i="6"/>
  <c r="BS685" i="6" s="1"/>
  <c r="AB683" i="6"/>
  <c r="BL683" i="6" s="1"/>
  <c r="Y683" i="6"/>
  <c r="AC683" i="6"/>
  <c r="Z683" i="6"/>
  <c r="AA683" i="6"/>
  <c r="CJ15" i="6"/>
  <c r="CA16" i="6"/>
  <c r="CS8" i="6"/>
  <c r="BE19" i="6"/>
  <c r="DC19" i="6"/>
  <c r="DA21" i="6"/>
  <c r="CE25" i="6"/>
  <c r="AV9" i="6"/>
  <c r="C607" i="3"/>
  <c r="C627" i="3"/>
  <c r="BC53" i="6"/>
  <c r="AW518" i="6"/>
  <c r="CI544" i="6"/>
  <c r="CF513" i="6"/>
  <c r="AX579" i="6"/>
  <c r="CI588" i="6"/>
  <c r="CG582" i="6"/>
  <c r="CF665" i="6"/>
  <c r="CF689" i="6"/>
  <c r="CH751" i="6"/>
  <c r="AV637" i="6"/>
  <c r="CH703" i="6"/>
  <c r="Q997" i="6"/>
  <c r="CK997" i="6" s="1"/>
  <c r="BP979" i="6"/>
  <c r="AC975" i="6"/>
  <c r="BM975" i="6" s="1"/>
  <c r="AY972" i="6"/>
  <c r="AB963" i="6"/>
  <c r="U954" i="6"/>
  <c r="Y951" i="6"/>
  <c r="AI945" i="6"/>
  <c r="Q925" i="6"/>
  <c r="CK925" i="6" s="1"/>
  <c r="R905" i="6"/>
  <c r="Y899" i="6"/>
  <c r="BI899" i="6" s="1"/>
  <c r="X898" i="6"/>
  <c r="BH898" i="6" s="1"/>
  <c r="AF872" i="6"/>
  <c r="BH808" i="6"/>
  <c r="CR808" i="6"/>
  <c r="BU803" i="6"/>
  <c r="W742" i="6"/>
  <c r="CQ742" i="6" s="1"/>
  <c r="G742" i="6"/>
  <c r="D432" i="3"/>
  <c r="AG432" i="6"/>
  <c r="BQ432" i="6" s="1"/>
  <c r="AD432" i="6"/>
  <c r="AH432" i="6"/>
  <c r="BR432" i="6" s="1"/>
  <c r="AF432" i="6"/>
  <c r="BP432" i="6" s="1"/>
  <c r="AE432" i="6"/>
  <c r="K432" i="6"/>
  <c r="J432" i="6"/>
  <c r="Y431" i="6"/>
  <c r="AC431" i="6"/>
  <c r="CW431" i="6" s="1"/>
  <c r="Z431" i="6"/>
  <c r="AB431" i="6"/>
  <c r="AA431" i="6"/>
  <c r="CU431" i="6" s="1"/>
  <c r="H431" i="6"/>
  <c r="I431" i="6"/>
  <c r="T430" i="6"/>
  <c r="CN430" i="6" s="1"/>
  <c r="X430" i="6"/>
  <c r="CR430" i="6" s="1"/>
  <c r="U430" i="6"/>
  <c r="V430" i="6"/>
  <c r="BF430" i="6" s="1"/>
  <c r="W430" i="6"/>
  <c r="BG430" i="6" s="1"/>
  <c r="E430" i="6"/>
  <c r="F430" i="6"/>
  <c r="G430" i="6"/>
  <c r="AQ430" i="6" s="1"/>
  <c r="D430" i="6"/>
  <c r="AI429" i="6"/>
  <c r="DC429" i="6" s="1"/>
  <c r="AJ429" i="6"/>
  <c r="AL429" i="6"/>
  <c r="AK429" i="6"/>
  <c r="DE429" i="6" s="1"/>
  <c r="S429" i="6"/>
  <c r="CM429" i="6" s="1"/>
  <c r="P429" i="6"/>
  <c r="R429" i="6"/>
  <c r="Q429" i="6"/>
  <c r="D428" i="3"/>
  <c r="AD428" i="6"/>
  <c r="CX428" i="6" s="1"/>
  <c r="AH428" i="6"/>
  <c r="BR428" i="6" s="1"/>
  <c r="AE428" i="6"/>
  <c r="AF428" i="6"/>
  <c r="AG428" i="6"/>
  <c r="K428" i="6"/>
  <c r="J428" i="6"/>
  <c r="AA427" i="6"/>
  <c r="AC427" i="6"/>
  <c r="Y427" i="6"/>
  <c r="BI427" i="6" s="1"/>
  <c r="Z427" i="6"/>
  <c r="AB427" i="6"/>
  <c r="BL427" i="6" s="1"/>
  <c r="I427" i="6"/>
  <c r="AS427" i="6" s="1"/>
  <c r="H427" i="6"/>
  <c r="W426" i="6"/>
  <c r="T426" i="6"/>
  <c r="BD426" i="6" s="1"/>
  <c r="X426" i="6"/>
  <c r="V426" i="6"/>
  <c r="U426" i="6"/>
  <c r="D426" i="6"/>
  <c r="AN426" i="6" s="1"/>
  <c r="E426" i="6"/>
  <c r="G426" i="6"/>
  <c r="CA426" i="6" s="1"/>
  <c r="F426" i="6"/>
  <c r="AI425" i="6"/>
  <c r="BS425" i="6" s="1"/>
  <c r="AJ425" i="6"/>
  <c r="AL425" i="6"/>
  <c r="AK425" i="6"/>
  <c r="BU425" i="6" s="1"/>
  <c r="R425" i="6"/>
  <c r="CL425" i="6" s="1"/>
  <c r="S425" i="6"/>
  <c r="BC425" i="6" s="1"/>
  <c r="Q425" i="6"/>
  <c r="P425" i="6"/>
  <c r="D424" i="3"/>
  <c r="AG424" i="6"/>
  <c r="DA424" i="6" s="1"/>
  <c r="AD424" i="6"/>
  <c r="AH424" i="6"/>
  <c r="DB424" i="6" s="1"/>
  <c r="AE424" i="6"/>
  <c r="AF424" i="6"/>
  <c r="CZ424" i="6" s="1"/>
  <c r="K424" i="6"/>
  <c r="J424" i="6"/>
  <c r="AT424" i="6" s="1"/>
  <c r="AB423" i="6"/>
  <c r="BL423" i="6" s="1"/>
  <c r="Y423" i="6"/>
  <c r="AC423" i="6"/>
  <c r="BM423" i="6" s="1"/>
  <c r="AA423" i="6"/>
  <c r="Z423" i="6"/>
  <c r="I423" i="6"/>
  <c r="AS423" i="6" s="1"/>
  <c r="H423" i="6"/>
  <c r="AR423" i="6" s="1"/>
  <c r="U422" i="6"/>
  <c r="V422" i="6"/>
  <c r="CP422" i="6" s="1"/>
  <c r="T422" i="6"/>
  <c r="CN422" i="6" s="1"/>
  <c r="W422" i="6"/>
  <c r="BG422" i="6" s="1"/>
  <c r="X422" i="6"/>
  <c r="BH422" i="6" s="1"/>
  <c r="F422" i="6"/>
  <c r="BZ422" i="6" s="1"/>
  <c r="G422" i="6"/>
  <c r="AQ422" i="6" s="1"/>
  <c r="D422" i="6"/>
  <c r="BX422" i="6" s="1"/>
  <c r="E422" i="6"/>
  <c r="AJ421" i="6"/>
  <c r="AK421" i="6"/>
  <c r="AI421" i="6"/>
  <c r="AL421" i="6"/>
  <c r="DF421" i="6" s="1"/>
  <c r="S421" i="6"/>
  <c r="BC421" i="6" s="1"/>
  <c r="P421" i="6"/>
  <c r="Q421" i="6"/>
  <c r="BA421" i="6" s="1"/>
  <c r="R421" i="6"/>
  <c r="D420" i="3"/>
  <c r="AE420" i="6"/>
  <c r="AF420" i="6"/>
  <c r="AG420" i="6"/>
  <c r="BQ420" i="6" s="1"/>
  <c r="AH420" i="6"/>
  <c r="AD420" i="6"/>
  <c r="CX420" i="6" s="1"/>
  <c r="J420" i="6"/>
  <c r="K420" i="6"/>
  <c r="AA419" i="6"/>
  <c r="AC419" i="6"/>
  <c r="BM419" i="6" s="1"/>
  <c r="Y419" i="6"/>
  <c r="BI419" i="6" s="1"/>
  <c r="AB419" i="6"/>
  <c r="Z419" i="6"/>
  <c r="H419" i="6"/>
  <c r="AR419" i="6" s="1"/>
  <c r="I419" i="6"/>
  <c r="AS419" i="6" s="1"/>
  <c r="U418" i="6"/>
  <c r="V418" i="6"/>
  <c r="T418" i="6"/>
  <c r="W418" i="6"/>
  <c r="CQ418" i="6" s="1"/>
  <c r="X418" i="6"/>
  <c r="F418" i="6"/>
  <c r="AP418" i="6" s="1"/>
  <c r="G418" i="6"/>
  <c r="CA418" i="6" s="1"/>
  <c r="D418" i="6"/>
  <c r="E418" i="6"/>
  <c r="AK417" i="6"/>
  <c r="BU417" i="6" s="1"/>
  <c r="AL417" i="6"/>
  <c r="AI417" i="6"/>
  <c r="BS417" i="6" s="1"/>
  <c r="AJ417" i="6"/>
  <c r="Q417" i="6"/>
  <c r="R417" i="6"/>
  <c r="S417" i="6"/>
  <c r="BC417" i="6" s="1"/>
  <c r="P417" i="6"/>
  <c r="D416" i="3"/>
  <c r="AG416" i="6"/>
  <c r="DA416" i="6" s="1"/>
  <c r="AD416" i="6"/>
  <c r="BN416" i="6" s="1"/>
  <c r="AH416" i="6"/>
  <c r="BR416" i="6" s="1"/>
  <c r="AE416" i="6"/>
  <c r="AF416" i="6"/>
  <c r="K416" i="6"/>
  <c r="J416" i="6"/>
  <c r="AT416" i="6" s="1"/>
  <c r="AA415" i="6"/>
  <c r="BK415" i="6" s="1"/>
  <c r="AB415" i="6"/>
  <c r="Z415" i="6"/>
  <c r="AC415" i="6"/>
  <c r="BM415" i="6" s="1"/>
  <c r="Y415" i="6"/>
  <c r="H415" i="6"/>
  <c r="AR415" i="6" s="1"/>
  <c r="I415" i="6"/>
  <c r="T414" i="6"/>
  <c r="W414" i="6"/>
  <c r="U414" i="6"/>
  <c r="X414" i="6"/>
  <c r="V414" i="6"/>
  <c r="F414" i="6"/>
  <c r="BZ414" i="6" s="1"/>
  <c r="G414" i="6"/>
  <c r="E414" i="6"/>
  <c r="D414" i="6"/>
  <c r="BX414" i="6" s="1"/>
  <c r="AL413" i="6"/>
  <c r="DF413" i="6" s="1"/>
  <c r="AI413" i="6"/>
  <c r="AJ413" i="6"/>
  <c r="AK413" i="6"/>
  <c r="Q413" i="6"/>
  <c r="CK413" i="6" s="1"/>
  <c r="R413" i="6"/>
  <c r="P413" i="6"/>
  <c r="S413" i="6"/>
  <c r="BC413" i="6" s="1"/>
  <c r="D412" i="3"/>
  <c r="AD412" i="6"/>
  <c r="AH412" i="6"/>
  <c r="DB412" i="6" s="1"/>
  <c r="AE412" i="6"/>
  <c r="AG412" i="6"/>
  <c r="BQ412" i="6" s="1"/>
  <c r="AF412" i="6"/>
  <c r="J412" i="6"/>
  <c r="K412" i="6"/>
  <c r="AB411" i="6"/>
  <c r="BL411" i="6" s="1"/>
  <c r="Y411" i="6"/>
  <c r="AC411" i="6"/>
  <c r="AA411" i="6"/>
  <c r="Z411" i="6"/>
  <c r="H411" i="6"/>
  <c r="I411" i="6"/>
  <c r="AS411" i="6" s="1"/>
  <c r="U410" i="6"/>
  <c r="V410" i="6"/>
  <c r="W410" i="6"/>
  <c r="CQ410" i="6" s="1"/>
  <c r="X410" i="6"/>
  <c r="CR410" i="6" s="1"/>
  <c r="T410" i="6"/>
  <c r="F410" i="6"/>
  <c r="G410" i="6"/>
  <c r="D410" i="6"/>
  <c r="E410" i="6"/>
  <c r="AK409" i="6"/>
  <c r="DE409" i="6" s="1"/>
  <c r="AL409" i="6"/>
  <c r="BV409" i="6" s="1"/>
  <c r="AJ409" i="6"/>
  <c r="AI409" i="6"/>
  <c r="BS409" i="6" s="1"/>
  <c r="R409" i="6"/>
  <c r="BB409" i="6" s="1"/>
  <c r="S409" i="6"/>
  <c r="Q409" i="6"/>
  <c r="CK409" i="6" s="1"/>
  <c r="P409" i="6"/>
  <c r="D408" i="3"/>
  <c r="AE408" i="6"/>
  <c r="AH408" i="6"/>
  <c r="AF408" i="6"/>
  <c r="CZ408" i="6" s="1"/>
  <c r="AD408" i="6"/>
  <c r="CX408" i="6" s="1"/>
  <c r="AG408" i="6"/>
  <c r="K408" i="6"/>
  <c r="J408" i="6"/>
  <c r="AT408" i="6" s="1"/>
  <c r="AB407" i="6"/>
  <c r="Y407" i="6"/>
  <c r="AC407" i="6"/>
  <c r="BM407" i="6" s="1"/>
  <c r="Z407" i="6"/>
  <c r="AA407" i="6"/>
  <c r="BK407" i="6" s="1"/>
  <c r="I407" i="6"/>
  <c r="H407" i="6"/>
  <c r="AR407" i="6" s="1"/>
  <c r="U406" i="6"/>
  <c r="X406" i="6"/>
  <c r="V406" i="6"/>
  <c r="W406" i="6"/>
  <c r="BG406" i="6" s="1"/>
  <c r="T406" i="6"/>
  <c r="G406" i="6"/>
  <c r="AQ406" i="6" s="1"/>
  <c r="D406" i="6"/>
  <c r="E406" i="6"/>
  <c r="F406" i="6"/>
  <c r="BZ406" i="6" s="1"/>
  <c r="AK405" i="6"/>
  <c r="DE405" i="6" s="1"/>
  <c r="AL405" i="6"/>
  <c r="DF405" i="6" s="1"/>
  <c r="AI405" i="6"/>
  <c r="AJ405" i="6"/>
  <c r="Q405" i="6"/>
  <c r="R405" i="6"/>
  <c r="S405" i="6"/>
  <c r="CM405" i="6" s="1"/>
  <c r="P405" i="6"/>
  <c r="D404" i="3"/>
  <c r="AE404" i="6"/>
  <c r="AF404" i="6"/>
  <c r="AD404" i="6"/>
  <c r="AG404" i="6"/>
  <c r="BQ404" i="6" s="1"/>
  <c r="AH404" i="6"/>
  <c r="J404" i="6"/>
  <c r="AT404" i="6" s="1"/>
  <c r="K404" i="6"/>
  <c r="Y403" i="6"/>
  <c r="BI403" i="6" s="1"/>
  <c r="AC403" i="6"/>
  <c r="Z403" i="6"/>
  <c r="AA403" i="6"/>
  <c r="AB403" i="6"/>
  <c r="BL403" i="6" s="1"/>
  <c r="I403" i="6"/>
  <c r="H403" i="6"/>
  <c r="AR403" i="6" s="1"/>
  <c r="U402" i="6"/>
  <c r="X402" i="6"/>
  <c r="BH402" i="6" s="1"/>
  <c r="V402" i="6"/>
  <c r="W402" i="6"/>
  <c r="T402" i="6"/>
  <c r="D402" i="6"/>
  <c r="AN402" i="6" s="1"/>
  <c r="E402" i="6"/>
  <c r="F402" i="6"/>
  <c r="G402" i="6"/>
  <c r="AL401" i="6"/>
  <c r="BV401" i="6" s="1"/>
  <c r="AI401" i="6"/>
  <c r="AJ401" i="6"/>
  <c r="AK401" i="6"/>
  <c r="S401" i="6"/>
  <c r="BC401" i="6" s="1"/>
  <c r="P401" i="6"/>
  <c r="Q401" i="6"/>
  <c r="R401" i="6"/>
  <c r="BB401" i="6" s="1"/>
  <c r="D400" i="3"/>
  <c r="AE400" i="6"/>
  <c r="AF400" i="6"/>
  <c r="CZ400" i="6" s="1"/>
  <c r="AH400" i="6"/>
  <c r="BR400" i="6" s="1"/>
  <c r="AD400" i="6"/>
  <c r="CX400" i="6" s="1"/>
  <c r="AG400" i="6"/>
  <c r="J400" i="6"/>
  <c r="K400" i="6"/>
  <c r="Y399" i="6"/>
  <c r="AC399" i="6"/>
  <c r="BM399" i="6" s="1"/>
  <c r="Z399" i="6"/>
  <c r="AA399" i="6"/>
  <c r="AB399" i="6"/>
  <c r="BL399" i="6" s="1"/>
  <c r="H399" i="6"/>
  <c r="I399" i="6"/>
  <c r="U398" i="6"/>
  <c r="V398" i="6"/>
  <c r="CP398" i="6" s="1"/>
  <c r="W398" i="6"/>
  <c r="X398" i="6"/>
  <c r="BH398" i="6" s="1"/>
  <c r="T398" i="6"/>
  <c r="G398" i="6"/>
  <c r="D398" i="6"/>
  <c r="AN398" i="6" s="1"/>
  <c r="E398" i="6"/>
  <c r="F398" i="6"/>
  <c r="AK397" i="6"/>
  <c r="AL397" i="6"/>
  <c r="BV397" i="6" s="1"/>
  <c r="AI397" i="6"/>
  <c r="AJ397" i="6"/>
  <c r="P397" i="6"/>
  <c r="Q397" i="6"/>
  <c r="CK397" i="6" s="1"/>
  <c r="R397" i="6"/>
  <c r="BB397" i="6" s="1"/>
  <c r="S397" i="6"/>
  <c r="BC397" i="6" s="1"/>
  <c r="D396" i="3"/>
  <c r="AE396" i="6"/>
  <c r="AF396" i="6"/>
  <c r="BP396" i="6" s="1"/>
  <c r="AD396" i="6"/>
  <c r="AG396" i="6"/>
  <c r="BQ396" i="6" s="1"/>
  <c r="AH396" i="6"/>
  <c r="J396" i="6"/>
  <c r="K396" i="6"/>
  <c r="AA395" i="6"/>
  <c r="AB395" i="6"/>
  <c r="BL395" i="6" s="1"/>
  <c r="AC395" i="6"/>
  <c r="Z395" i="6"/>
  <c r="Y395" i="6"/>
  <c r="CS395" i="6" s="1"/>
  <c r="H395" i="6"/>
  <c r="I395" i="6"/>
  <c r="AS395" i="6" s="1"/>
  <c r="V394" i="6"/>
  <c r="W394" i="6"/>
  <c r="X394" i="6"/>
  <c r="BH394" i="6" s="1"/>
  <c r="T394" i="6"/>
  <c r="U394" i="6"/>
  <c r="E394" i="6"/>
  <c r="F394" i="6"/>
  <c r="AP394" i="6" s="1"/>
  <c r="D394" i="6"/>
  <c r="AN394" i="6" s="1"/>
  <c r="G394" i="6"/>
  <c r="AJ393" i="6"/>
  <c r="AK393" i="6"/>
  <c r="DE393" i="6" s="1"/>
  <c r="AI393" i="6"/>
  <c r="BS393" i="6" s="1"/>
  <c r="AL393" i="6"/>
  <c r="Q393" i="6"/>
  <c r="R393" i="6"/>
  <c r="BB393" i="6" s="1"/>
  <c r="P393" i="6"/>
  <c r="S393" i="6"/>
  <c r="BC393" i="6" s="1"/>
  <c r="D392" i="3"/>
  <c r="AG392" i="6"/>
  <c r="AD392" i="6"/>
  <c r="CX392" i="6" s="1"/>
  <c r="AH392" i="6"/>
  <c r="AF392" i="6"/>
  <c r="CZ392" i="6" s="1"/>
  <c r="AE392" i="6"/>
  <c r="AY392" i="6"/>
  <c r="CI392" i="6"/>
  <c r="J392" i="6"/>
  <c r="K392" i="6"/>
  <c r="Y391" i="6"/>
  <c r="AC391" i="6"/>
  <c r="Z391" i="6"/>
  <c r="AB391" i="6"/>
  <c r="AA391" i="6"/>
  <c r="CU391" i="6" s="1"/>
  <c r="H391" i="6"/>
  <c r="I391" i="6"/>
  <c r="T390" i="6"/>
  <c r="W390" i="6"/>
  <c r="U390" i="6"/>
  <c r="V390" i="6"/>
  <c r="X390" i="6"/>
  <c r="F390" i="6"/>
  <c r="D390" i="6"/>
  <c r="E390" i="6"/>
  <c r="G390" i="6"/>
  <c r="AQ390" i="6" s="1"/>
  <c r="AL389" i="6"/>
  <c r="AI389" i="6"/>
  <c r="AJ389" i="6"/>
  <c r="AK389" i="6"/>
  <c r="Q389" i="6"/>
  <c r="R389" i="6"/>
  <c r="P389" i="6"/>
  <c r="S389" i="6"/>
  <c r="D388" i="3"/>
  <c r="AD388" i="6"/>
  <c r="AH388" i="6"/>
  <c r="AE388" i="6"/>
  <c r="CY388" i="6" s="1"/>
  <c r="AG388" i="6"/>
  <c r="AF388" i="6"/>
  <c r="J388" i="6"/>
  <c r="CD388" i="6" s="1"/>
  <c r="K388" i="6"/>
  <c r="AU388" i="6" s="1"/>
  <c r="Z387" i="6"/>
  <c r="AA387" i="6"/>
  <c r="BK387" i="6" s="1"/>
  <c r="AC387" i="6"/>
  <c r="Y387" i="6"/>
  <c r="AB387" i="6"/>
  <c r="H387" i="6"/>
  <c r="I387" i="6"/>
  <c r="AS387" i="6" s="1"/>
  <c r="U386" i="6"/>
  <c r="V386" i="6"/>
  <c r="X386" i="6"/>
  <c r="T386" i="6"/>
  <c r="W386" i="6"/>
  <c r="D386" i="6"/>
  <c r="E386" i="6"/>
  <c r="AO386" i="6" s="1"/>
  <c r="F386" i="6"/>
  <c r="AP386" i="6" s="1"/>
  <c r="G386" i="6"/>
  <c r="AQ386" i="6" s="1"/>
  <c r="AK385" i="6"/>
  <c r="DE385" i="6" s="1"/>
  <c r="AJ385" i="6"/>
  <c r="AL385" i="6"/>
  <c r="AI385" i="6"/>
  <c r="BS385" i="6" s="1"/>
  <c r="P385" i="6"/>
  <c r="AZ385" i="6" s="1"/>
  <c r="Q385" i="6"/>
  <c r="S385" i="6"/>
  <c r="CM385" i="6" s="1"/>
  <c r="R385" i="6"/>
  <c r="D384" i="3"/>
  <c r="AD384" i="6"/>
  <c r="AH384" i="6"/>
  <c r="DB384" i="6" s="1"/>
  <c r="AE384" i="6"/>
  <c r="CY384" i="6" s="1"/>
  <c r="AG384" i="6"/>
  <c r="BQ384" i="6" s="1"/>
  <c r="AF384" i="6"/>
  <c r="K384" i="6"/>
  <c r="J384" i="6"/>
  <c r="CD384" i="6" s="1"/>
  <c r="AA383" i="6"/>
  <c r="BK383" i="6" s="1"/>
  <c r="AB383" i="6"/>
  <c r="Y383" i="6"/>
  <c r="BI383" i="6" s="1"/>
  <c r="Z383" i="6"/>
  <c r="AC383" i="6"/>
  <c r="BM383" i="6" s="1"/>
  <c r="H383" i="6"/>
  <c r="AR383" i="6" s="1"/>
  <c r="I383" i="6"/>
  <c r="AS383" i="6" s="1"/>
  <c r="T382" i="6"/>
  <c r="X382" i="6"/>
  <c r="CR382" i="6" s="1"/>
  <c r="U382" i="6"/>
  <c r="V382" i="6"/>
  <c r="W382" i="6"/>
  <c r="G382" i="6"/>
  <c r="AQ382" i="6" s="1"/>
  <c r="D382" i="6"/>
  <c r="E382" i="6"/>
  <c r="BY382" i="6" s="1"/>
  <c r="F382" i="6"/>
  <c r="AP382" i="6" s="1"/>
  <c r="AK381" i="6"/>
  <c r="AL381" i="6"/>
  <c r="AI381" i="6"/>
  <c r="DC381" i="6" s="1"/>
  <c r="AJ381" i="6"/>
  <c r="Q381" i="6"/>
  <c r="R381" i="6"/>
  <c r="CL381" i="6" s="1"/>
  <c r="S381" i="6"/>
  <c r="P381" i="6"/>
  <c r="CJ381" i="6" s="1"/>
  <c r="D380" i="3"/>
  <c r="AE380" i="6"/>
  <c r="BO380" i="6" s="1"/>
  <c r="AF380" i="6"/>
  <c r="AG380" i="6"/>
  <c r="AH380" i="6"/>
  <c r="AD380" i="6"/>
  <c r="J380" i="6"/>
  <c r="CD380" i="6" s="1"/>
  <c r="K380" i="6"/>
  <c r="AA379" i="6"/>
  <c r="AB379" i="6"/>
  <c r="Y379" i="6"/>
  <c r="Z379" i="6"/>
  <c r="AC379" i="6"/>
  <c r="CW379" i="6" s="1"/>
  <c r="H379" i="6"/>
  <c r="CB379" i="6" s="1"/>
  <c r="I379" i="6"/>
  <c r="AS379" i="6" s="1"/>
  <c r="V378" i="6"/>
  <c r="BF378" i="6" s="1"/>
  <c r="W378" i="6"/>
  <c r="BG378" i="6" s="1"/>
  <c r="U378" i="6"/>
  <c r="X378" i="6"/>
  <c r="T378" i="6"/>
  <c r="G378" i="6"/>
  <c r="D378" i="6"/>
  <c r="BX378" i="6" s="1"/>
  <c r="E378" i="6"/>
  <c r="BY378" i="6" s="1"/>
  <c r="F378" i="6"/>
  <c r="AJ377" i="6"/>
  <c r="AK377" i="6"/>
  <c r="BU377" i="6" s="1"/>
  <c r="AL377" i="6"/>
  <c r="AI377" i="6"/>
  <c r="S377" i="6"/>
  <c r="P377" i="6"/>
  <c r="R377" i="6"/>
  <c r="Q377" i="6"/>
  <c r="D376" i="3"/>
  <c r="AE376" i="6"/>
  <c r="AF376" i="6"/>
  <c r="BP376" i="6" s="1"/>
  <c r="AH376" i="6"/>
  <c r="AD376" i="6"/>
  <c r="AG376" i="6"/>
  <c r="CI376" i="6"/>
  <c r="AY376" i="6"/>
  <c r="J376" i="6"/>
  <c r="K376" i="6"/>
  <c r="Z375" i="6"/>
  <c r="AA375" i="6"/>
  <c r="AC375" i="6"/>
  <c r="BM375" i="6" s="1"/>
  <c r="Y375" i="6"/>
  <c r="AB375" i="6"/>
  <c r="I375" i="6"/>
  <c r="H375" i="6"/>
  <c r="AR375" i="6" s="1"/>
  <c r="T374" i="6"/>
  <c r="X374" i="6"/>
  <c r="BH374" i="6" s="1"/>
  <c r="U374" i="6"/>
  <c r="CO374" i="6" s="1"/>
  <c r="V374" i="6"/>
  <c r="CP374" i="6" s="1"/>
  <c r="W374" i="6"/>
  <c r="AW374" i="6"/>
  <c r="CG374" i="6"/>
  <c r="E374" i="6"/>
  <c r="AO374" i="6" s="1"/>
  <c r="F374" i="6"/>
  <c r="D374" i="6"/>
  <c r="G374" i="6"/>
  <c r="AJ373" i="6"/>
  <c r="AK373" i="6"/>
  <c r="AI373" i="6"/>
  <c r="DC373" i="6" s="1"/>
  <c r="AL373" i="6"/>
  <c r="P373" i="6"/>
  <c r="Q373" i="6"/>
  <c r="S373" i="6"/>
  <c r="BC373" i="6" s="1"/>
  <c r="R373" i="6"/>
  <c r="D372" i="3"/>
  <c r="AG372" i="6"/>
  <c r="AD372" i="6"/>
  <c r="AH372" i="6"/>
  <c r="DB372" i="6" s="1"/>
  <c r="AE372" i="6"/>
  <c r="AF372" i="6"/>
  <c r="CZ372" i="6" s="1"/>
  <c r="J372" i="6"/>
  <c r="K372" i="6"/>
  <c r="Z371" i="6"/>
  <c r="AA371" i="6"/>
  <c r="AB371" i="6"/>
  <c r="AC371" i="6"/>
  <c r="Y371" i="6"/>
  <c r="CS371" i="6" s="1"/>
  <c r="CH371" i="6"/>
  <c r="AX371" i="6"/>
  <c r="H371" i="6"/>
  <c r="I371" i="6"/>
  <c r="CC371" i="6" s="1"/>
  <c r="U370" i="6"/>
  <c r="V370" i="6"/>
  <c r="CP370" i="6" s="1"/>
  <c r="T370" i="6"/>
  <c r="W370" i="6"/>
  <c r="BG370" i="6" s="1"/>
  <c r="X370" i="6"/>
  <c r="F370" i="6"/>
  <c r="G370" i="6"/>
  <c r="D370" i="6"/>
  <c r="E370" i="6"/>
  <c r="BY370" i="6" s="1"/>
  <c r="AJ369" i="6"/>
  <c r="AK369" i="6"/>
  <c r="AI369" i="6"/>
  <c r="BS369" i="6" s="1"/>
  <c r="AL369" i="6"/>
  <c r="Q369" i="6"/>
  <c r="BA369" i="6" s="1"/>
  <c r="R369" i="6"/>
  <c r="P369" i="6"/>
  <c r="AZ369" i="6" s="1"/>
  <c r="S369" i="6"/>
  <c r="D368" i="3"/>
  <c r="AD368" i="6"/>
  <c r="BN368" i="6" s="1"/>
  <c r="AH368" i="6"/>
  <c r="AE368" i="6"/>
  <c r="AG368" i="6"/>
  <c r="AF368" i="6"/>
  <c r="J368" i="6"/>
  <c r="CD368" i="6" s="1"/>
  <c r="K368" i="6"/>
  <c r="Y367" i="6"/>
  <c r="CS367" i="6" s="1"/>
  <c r="Z367" i="6"/>
  <c r="AC367" i="6"/>
  <c r="BM367" i="6" s="1"/>
  <c r="AA367" i="6"/>
  <c r="BK367" i="6" s="1"/>
  <c r="AB367" i="6"/>
  <c r="AX367" i="6"/>
  <c r="CH367" i="6"/>
  <c r="H367" i="6"/>
  <c r="I367" i="6"/>
  <c r="CC367" i="6" s="1"/>
  <c r="V366" i="6"/>
  <c r="W366" i="6"/>
  <c r="CQ366" i="6" s="1"/>
  <c r="T366" i="6"/>
  <c r="BD366" i="6" s="1"/>
  <c r="U366" i="6"/>
  <c r="BE366" i="6" s="1"/>
  <c r="X366" i="6"/>
  <c r="AW366" i="6"/>
  <c r="CG366" i="6"/>
  <c r="G366" i="6"/>
  <c r="CA366" i="6" s="1"/>
  <c r="D366" i="6"/>
  <c r="BX366" i="6" s="1"/>
  <c r="E366" i="6"/>
  <c r="AO366" i="6" s="1"/>
  <c r="F366" i="6"/>
  <c r="AI365" i="6"/>
  <c r="DC365" i="6" s="1"/>
  <c r="AJ365" i="6"/>
  <c r="AK365" i="6"/>
  <c r="DE365" i="6" s="1"/>
  <c r="AL365" i="6"/>
  <c r="BV365" i="6" s="1"/>
  <c r="Q365" i="6"/>
  <c r="BA365" i="6" s="1"/>
  <c r="R365" i="6"/>
  <c r="BB365" i="6" s="1"/>
  <c r="P365" i="6"/>
  <c r="S365" i="6"/>
  <c r="D364" i="3"/>
  <c r="AG364" i="6"/>
  <c r="AD364" i="6"/>
  <c r="BN364" i="6" s="1"/>
  <c r="AH364" i="6"/>
  <c r="DB364" i="6" s="1"/>
  <c r="AE364" i="6"/>
  <c r="AF364" i="6"/>
  <c r="AY364" i="6"/>
  <c r="CI364" i="6"/>
  <c r="J364" i="6"/>
  <c r="K364" i="6"/>
  <c r="AU364" i="6" s="1"/>
  <c r="AA363" i="6"/>
  <c r="CU363" i="6" s="1"/>
  <c r="AB363" i="6"/>
  <c r="CV363" i="6" s="1"/>
  <c r="Z363" i="6"/>
  <c r="AC363" i="6"/>
  <c r="CW363" i="6" s="1"/>
  <c r="Y363" i="6"/>
  <c r="H363" i="6"/>
  <c r="I363" i="6"/>
  <c r="V362" i="6"/>
  <c r="W362" i="6"/>
  <c r="U362" i="6"/>
  <c r="BE362" i="6" s="1"/>
  <c r="X362" i="6"/>
  <c r="CR362" i="6" s="1"/>
  <c r="T362" i="6"/>
  <c r="CN362" i="6" s="1"/>
  <c r="CG362" i="6"/>
  <c r="AW362" i="6"/>
  <c r="E362" i="6"/>
  <c r="AO362" i="6" s="1"/>
  <c r="F362" i="6"/>
  <c r="D362" i="6"/>
  <c r="G362" i="6"/>
  <c r="AK361" i="6"/>
  <c r="BU361" i="6" s="1"/>
  <c r="AL361" i="6"/>
  <c r="BV361" i="6" s="1"/>
  <c r="AI361" i="6"/>
  <c r="DC361" i="6" s="1"/>
  <c r="AJ361" i="6"/>
  <c r="R361" i="6"/>
  <c r="S361" i="6"/>
  <c r="P361" i="6"/>
  <c r="Q361" i="6"/>
  <c r="D360" i="3"/>
  <c r="AG360" i="6"/>
  <c r="AD360" i="6"/>
  <c r="AH360" i="6"/>
  <c r="AE360" i="6"/>
  <c r="BO360" i="6" s="1"/>
  <c r="AF360" i="6"/>
  <c r="BP360" i="6" s="1"/>
  <c r="AY360" i="6"/>
  <c r="CI360" i="6"/>
  <c r="J360" i="6"/>
  <c r="CD360" i="6" s="1"/>
  <c r="K360" i="6"/>
  <c r="AB359" i="6"/>
  <c r="Y359" i="6"/>
  <c r="AC359" i="6"/>
  <c r="CW359" i="6" s="1"/>
  <c r="Z359" i="6"/>
  <c r="AA359" i="6"/>
  <c r="CH359" i="6"/>
  <c r="AX359" i="6"/>
  <c r="H359" i="6"/>
  <c r="CB359" i="6" s="1"/>
  <c r="I359" i="6"/>
  <c r="CC359" i="6" s="1"/>
  <c r="V358" i="6"/>
  <c r="W358" i="6"/>
  <c r="BG358" i="6" s="1"/>
  <c r="T358" i="6"/>
  <c r="BD358" i="6" s="1"/>
  <c r="U358" i="6"/>
  <c r="BE358" i="6" s="1"/>
  <c r="X358" i="6"/>
  <c r="E358" i="6"/>
  <c r="AO358" i="6" s="1"/>
  <c r="F358" i="6"/>
  <c r="AP358" i="6" s="1"/>
  <c r="G358" i="6"/>
  <c r="D358" i="6"/>
  <c r="AK357" i="6"/>
  <c r="DE357" i="6" s="1"/>
  <c r="AI357" i="6"/>
  <c r="AL357" i="6"/>
  <c r="BV357" i="6" s="1"/>
  <c r="AJ357" i="6"/>
  <c r="R357" i="6"/>
  <c r="BB357" i="6" s="1"/>
  <c r="S357" i="6"/>
  <c r="Q357" i="6"/>
  <c r="P357" i="6"/>
  <c r="AV357" i="6"/>
  <c r="CF357" i="6"/>
  <c r="D356" i="3"/>
  <c r="AF356" i="6"/>
  <c r="CZ356" i="6" s="1"/>
  <c r="AG356" i="6"/>
  <c r="AD356" i="6"/>
  <c r="AE356" i="6"/>
  <c r="AH356" i="6"/>
  <c r="DB356" i="6" s="1"/>
  <c r="K356" i="6"/>
  <c r="AU356" i="6" s="1"/>
  <c r="J356" i="6"/>
  <c r="AB355" i="6"/>
  <c r="Y355" i="6"/>
  <c r="CS355" i="6" s="1"/>
  <c r="AC355" i="6"/>
  <c r="BM355" i="6" s="1"/>
  <c r="Z355" i="6"/>
  <c r="AA355" i="6"/>
  <c r="BK355" i="6" s="1"/>
  <c r="AX355" i="6"/>
  <c r="CH355" i="6"/>
  <c r="H355" i="6"/>
  <c r="I355" i="6"/>
  <c r="W354" i="6"/>
  <c r="T354" i="6"/>
  <c r="CN354" i="6" s="1"/>
  <c r="X354" i="6"/>
  <c r="U354" i="6"/>
  <c r="V354" i="6"/>
  <c r="D354" i="6"/>
  <c r="BX354" i="6" s="1"/>
  <c r="E354" i="6"/>
  <c r="F354" i="6"/>
  <c r="AP354" i="6" s="1"/>
  <c r="G354" i="6"/>
  <c r="AK353" i="6"/>
  <c r="BU353" i="6" s="1"/>
  <c r="AL353" i="6"/>
  <c r="AI353" i="6"/>
  <c r="AJ353" i="6"/>
  <c r="P353" i="6"/>
  <c r="Q353" i="6"/>
  <c r="R353" i="6"/>
  <c r="S353" i="6"/>
  <c r="BC353" i="6" s="1"/>
  <c r="D352" i="3"/>
  <c r="AF352" i="6"/>
  <c r="AD352" i="6"/>
  <c r="AG352" i="6"/>
  <c r="AE352" i="6"/>
  <c r="AH352" i="6"/>
  <c r="CI352" i="6"/>
  <c r="AY352" i="6"/>
  <c r="J352" i="6"/>
  <c r="AT352" i="6" s="1"/>
  <c r="K352" i="6"/>
  <c r="AA351" i="6"/>
  <c r="CU351" i="6" s="1"/>
  <c r="AB351" i="6"/>
  <c r="Z351" i="6"/>
  <c r="BJ351" i="6" s="1"/>
  <c r="AC351" i="6"/>
  <c r="Y351" i="6"/>
  <c r="CS351" i="6" s="1"/>
  <c r="I351" i="6"/>
  <c r="H351" i="6"/>
  <c r="U350" i="6"/>
  <c r="CO350" i="6" s="1"/>
  <c r="V350" i="6"/>
  <c r="BF350" i="6" s="1"/>
  <c r="W350" i="6"/>
  <c r="X350" i="6"/>
  <c r="BH350" i="6" s="1"/>
  <c r="T350" i="6"/>
  <c r="E350" i="6"/>
  <c r="BY350" i="6" s="1"/>
  <c r="F350" i="6"/>
  <c r="AP350" i="6" s="1"/>
  <c r="D350" i="6"/>
  <c r="G350" i="6"/>
  <c r="AI349" i="6"/>
  <c r="AL349" i="6"/>
  <c r="AJ349" i="6"/>
  <c r="AK349" i="6"/>
  <c r="DE349" i="6" s="1"/>
  <c r="P349" i="6"/>
  <c r="Q349" i="6"/>
  <c r="R349" i="6"/>
  <c r="S349" i="6"/>
  <c r="AV349" i="6"/>
  <c r="CF349" i="6"/>
  <c r="D348" i="3"/>
  <c r="AF348" i="6"/>
  <c r="AG348" i="6"/>
  <c r="AH348" i="6"/>
  <c r="AD348" i="6"/>
  <c r="CX348" i="6" s="1"/>
  <c r="AE348" i="6"/>
  <c r="K348" i="6"/>
  <c r="J348" i="6"/>
  <c r="AC347" i="6"/>
  <c r="CW347" i="6" s="1"/>
  <c r="Z347" i="6"/>
  <c r="AA347" i="6"/>
  <c r="AB347" i="6"/>
  <c r="Y347" i="6"/>
  <c r="H347" i="6"/>
  <c r="I347" i="6"/>
  <c r="T346" i="6"/>
  <c r="CN346" i="6" s="1"/>
  <c r="X346" i="6"/>
  <c r="U346" i="6"/>
  <c r="V346" i="6"/>
  <c r="BF346" i="6" s="1"/>
  <c r="W346" i="6"/>
  <c r="E346" i="6"/>
  <c r="F346" i="6"/>
  <c r="BZ346" i="6" s="1"/>
  <c r="D346" i="6"/>
  <c r="BX346" i="6" s="1"/>
  <c r="G346" i="6"/>
  <c r="AK345" i="6"/>
  <c r="BU345" i="6" s="1"/>
  <c r="AL345" i="6"/>
  <c r="AI345" i="6"/>
  <c r="AJ345" i="6"/>
  <c r="DD345" i="6" s="1"/>
  <c r="P345" i="6"/>
  <c r="Q345" i="6"/>
  <c r="R345" i="6"/>
  <c r="S345" i="6"/>
  <c r="D344" i="3"/>
  <c r="AG344" i="6"/>
  <c r="AD344" i="6"/>
  <c r="BN344" i="6" s="1"/>
  <c r="AH344" i="6"/>
  <c r="AE344" i="6"/>
  <c r="CY344" i="6" s="1"/>
  <c r="AF344" i="6"/>
  <c r="J344" i="6"/>
  <c r="AT344" i="6" s="1"/>
  <c r="K344" i="6"/>
  <c r="CE344" i="6" s="1"/>
  <c r="AA343" i="6"/>
  <c r="CU343" i="6" s="1"/>
  <c r="AB343" i="6"/>
  <c r="Y343" i="6"/>
  <c r="CS343" i="6" s="1"/>
  <c r="Z343" i="6"/>
  <c r="AC343" i="6"/>
  <c r="BM343" i="6" s="1"/>
  <c r="H343" i="6"/>
  <c r="I343" i="6"/>
  <c r="CC343" i="6" s="1"/>
  <c r="T342" i="6"/>
  <c r="CN342" i="6" s="1"/>
  <c r="X342" i="6"/>
  <c r="CR342" i="6" s="1"/>
  <c r="U342" i="6"/>
  <c r="V342" i="6"/>
  <c r="W342" i="6"/>
  <c r="F342" i="6"/>
  <c r="BZ342" i="6" s="1"/>
  <c r="G342" i="6"/>
  <c r="D342" i="6"/>
  <c r="E342" i="6"/>
  <c r="AO342" i="6" s="1"/>
  <c r="AJ341" i="6"/>
  <c r="BT341" i="6" s="1"/>
  <c r="AL341" i="6"/>
  <c r="AI341" i="6"/>
  <c r="AK341" i="6"/>
  <c r="BU341" i="6" s="1"/>
  <c r="P341" i="6"/>
  <c r="Q341" i="6"/>
  <c r="BA341" i="6" s="1"/>
  <c r="R341" i="6"/>
  <c r="S341" i="6"/>
  <c r="CM341" i="6" s="1"/>
  <c r="D340" i="3"/>
  <c r="AG340" i="6"/>
  <c r="AD340" i="6"/>
  <c r="AH340" i="6"/>
  <c r="BR340" i="6" s="1"/>
  <c r="AF340" i="6"/>
  <c r="CZ340" i="6" s="1"/>
  <c r="AE340" i="6"/>
  <c r="CY340" i="6" s="1"/>
  <c r="J340" i="6"/>
  <c r="AT340" i="6" s="1"/>
  <c r="K340" i="6"/>
  <c r="D339" i="3"/>
  <c r="Y339" i="6"/>
  <c r="CS339" i="6" s="1"/>
  <c r="Z339" i="6"/>
  <c r="CT339" i="6" s="1"/>
  <c r="AC339" i="6"/>
  <c r="AA339" i="6"/>
  <c r="AB339" i="6"/>
  <c r="H339" i="6"/>
  <c r="I339" i="6"/>
  <c r="T338" i="6"/>
  <c r="CN338" i="6" s="1"/>
  <c r="X338" i="6"/>
  <c r="U338" i="6"/>
  <c r="V338" i="6"/>
  <c r="BF338" i="6" s="1"/>
  <c r="W338" i="6"/>
  <c r="F338" i="6"/>
  <c r="D338" i="6"/>
  <c r="BX338" i="6" s="1"/>
  <c r="G338" i="6"/>
  <c r="E338" i="6"/>
  <c r="AK337" i="6"/>
  <c r="AL337" i="6"/>
  <c r="AJ337" i="6"/>
  <c r="AI337" i="6"/>
  <c r="DC337" i="6" s="1"/>
  <c r="P337" i="6"/>
  <c r="AZ337" i="6" s="1"/>
  <c r="Q337" i="6"/>
  <c r="BA337" i="6" s="1"/>
  <c r="S337" i="6"/>
  <c r="CM337" i="6" s="1"/>
  <c r="R337" i="6"/>
  <c r="AF336" i="6"/>
  <c r="BP336" i="6" s="1"/>
  <c r="AG336" i="6"/>
  <c r="AH336" i="6"/>
  <c r="AD336" i="6"/>
  <c r="BN336" i="6" s="1"/>
  <c r="AE336" i="6"/>
  <c r="J336" i="6"/>
  <c r="K336" i="6"/>
  <c r="CE336" i="6" s="1"/>
  <c r="D335" i="3"/>
  <c r="Z335" i="6"/>
  <c r="AA335" i="6"/>
  <c r="CU335" i="6" s="1"/>
  <c r="Y335" i="6"/>
  <c r="BI335" i="6" s="1"/>
  <c r="AB335" i="6"/>
  <c r="AC335" i="6"/>
  <c r="H335" i="6"/>
  <c r="I335" i="6"/>
  <c r="AS335" i="6" s="1"/>
  <c r="T334" i="6"/>
  <c r="X334" i="6"/>
  <c r="U334" i="6"/>
  <c r="BE334" i="6" s="1"/>
  <c r="V334" i="6"/>
  <c r="W334" i="6"/>
  <c r="E334" i="6"/>
  <c r="F334" i="6"/>
  <c r="D334" i="6"/>
  <c r="G334" i="6"/>
  <c r="AQ334" i="6" s="1"/>
  <c r="AJ333" i="6"/>
  <c r="BT333" i="6" s="1"/>
  <c r="AK333" i="6"/>
  <c r="AL333" i="6"/>
  <c r="AI333" i="6"/>
  <c r="DC333" i="6" s="1"/>
  <c r="S333" i="6"/>
  <c r="P333" i="6"/>
  <c r="AZ333" i="6" s="1"/>
  <c r="R333" i="6"/>
  <c r="Q333" i="6"/>
  <c r="BA333" i="6" s="1"/>
  <c r="AF332" i="6"/>
  <c r="AG332" i="6"/>
  <c r="AH332" i="6"/>
  <c r="BR332" i="6" s="1"/>
  <c r="AE332" i="6"/>
  <c r="CY332" i="6" s="1"/>
  <c r="AD332" i="6"/>
  <c r="K332" i="6"/>
  <c r="CE332" i="6" s="1"/>
  <c r="J332" i="6"/>
  <c r="AT332" i="6" s="1"/>
  <c r="D331" i="3"/>
  <c r="Y331" i="6"/>
  <c r="CS331" i="6" s="1"/>
  <c r="AC331" i="6"/>
  <c r="CW331" i="6" s="1"/>
  <c r="Z331" i="6"/>
  <c r="CT331" i="6" s="1"/>
  <c r="AA331" i="6"/>
  <c r="BK331" i="6" s="1"/>
  <c r="AB331" i="6"/>
  <c r="CH331" i="6"/>
  <c r="AX331" i="6"/>
  <c r="H331" i="6"/>
  <c r="I331" i="6"/>
  <c r="AS331" i="6" s="1"/>
  <c r="V330" i="6"/>
  <c r="BF330" i="6" s="1"/>
  <c r="T330" i="6"/>
  <c r="CN330" i="6" s="1"/>
  <c r="W330" i="6"/>
  <c r="U330" i="6"/>
  <c r="X330" i="6"/>
  <c r="AW330" i="6"/>
  <c r="CG330" i="6"/>
  <c r="F330" i="6"/>
  <c r="AP330" i="6" s="1"/>
  <c r="D330" i="6"/>
  <c r="BX330" i="6" s="1"/>
  <c r="E330" i="6"/>
  <c r="G330" i="6"/>
  <c r="AJ329" i="6"/>
  <c r="AK329" i="6"/>
  <c r="BU329" i="6" s="1"/>
  <c r="AL329" i="6"/>
  <c r="AI329" i="6"/>
  <c r="DC329" i="6" s="1"/>
  <c r="S329" i="6"/>
  <c r="CM329" i="6" s="1"/>
  <c r="P329" i="6"/>
  <c r="AZ329" i="6" s="1"/>
  <c r="R329" i="6"/>
  <c r="Q329" i="6"/>
  <c r="BA329" i="6" s="1"/>
  <c r="AF328" i="6"/>
  <c r="AG328" i="6"/>
  <c r="AH328" i="6"/>
  <c r="DB328" i="6" s="1"/>
  <c r="AD328" i="6"/>
  <c r="BN328" i="6" s="1"/>
  <c r="AE328" i="6"/>
  <c r="K328" i="6"/>
  <c r="CE328" i="6" s="1"/>
  <c r="J328" i="6"/>
  <c r="D327" i="3"/>
  <c r="Y327" i="6"/>
  <c r="AC327" i="6"/>
  <c r="Z327" i="6"/>
  <c r="AA327" i="6"/>
  <c r="CU327" i="6" s="1"/>
  <c r="AB327" i="6"/>
  <c r="H327" i="6"/>
  <c r="I327" i="6"/>
  <c r="V326" i="6"/>
  <c r="BF326" i="6" s="1"/>
  <c r="W326" i="6"/>
  <c r="X326" i="6"/>
  <c r="U326" i="6"/>
  <c r="T326" i="6"/>
  <c r="G326" i="6"/>
  <c r="AQ326" i="6" s="1"/>
  <c r="D326" i="6"/>
  <c r="E326" i="6"/>
  <c r="BY326" i="6" s="1"/>
  <c r="F326" i="6"/>
  <c r="AI325" i="6"/>
  <c r="AJ325" i="6"/>
  <c r="AK325" i="6"/>
  <c r="AL325" i="6"/>
  <c r="S325" i="6"/>
  <c r="BC325" i="6" s="1"/>
  <c r="P325" i="6"/>
  <c r="Q325" i="6"/>
  <c r="BA325" i="6" s="1"/>
  <c r="R325" i="6"/>
  <c r="CL325" i="6" s="1"/>
  <c r="AG324" i="6"/>
  <c r="AD324" i="6"/>
  <c r="CX324" i="6" s="1"/>
  <c r="AH324" i="6"/>
  <c r="AE324" i="6"/>
  <c r="BO324" i="6" s="1"/>
  <c r="AF324" i="6"/>
  <c r="CZ324" i="6" s="1"/>
  <c r="J324" i="6"/>
  <c r="CD324" i="6" s="1"/>
  <c r="K324" i="6"/>
  <c r="D323" i="3"/>
  <c r="AA323" i="6"/>
  <c r="AB323" i="6"/>
  <c r="Y323" i="6"/>
  <c r="Z323" i="6"/>
  <c r="AC323" i="6"/>
  <c r="H323" i="6"/>
  <c r="CB323" i="6" s="1"/>
  <c r="I323" i="6"/>
  <c r="CC323" i="6" s="1"/>
  <c r="V322" i="6"/>
  <c r="CP322" i="6" s="1"/>
  <c r="W322" i="6"/>
  <c r="X322" i="6"/>
  <c r="T322" i="6"/>
  <c r="U322" i="6"/>
  <c r="G322" i="6"/>
  <c r="D322" i="6"/>
  <c r="E322" i="6"/>
  <c r="AO322" i="6" s="1"/>
  <c r="F322" i="6"/>
  <c r="AI321" i="6"/>
  <c r="AL321" i="6"/>
  <c r="AK321" i="6"/>
  <c r="AJ321" i="6"/>
  <c r="R321" i="6"/>
  <c r="S321" i="6"/>
  <c r="BC321" i="6" s="1"/>
  <c r="Q321" i="6"/>
  <c r="P321" i="6"/>
  <c r="AV321" i="6"/>
  <c r="CF321" i="6"/>
  <c r="AE320" i="6"/>
  <c r="AF320" i="6"/>
  <c r="AG320" i="6"/>
  <c r="BQ320" i="6" s="1"/>
  <c r="AH320" i="6"/>
  <c r="AD320" i="6"/>
  <c r="BN320" i="6" s="1"/>
  <c r="K320" i="6"/>
  <c r="J320" i="6"/>
  <c r="D319" i="3"/>
  <c r="Z319" i="6"/>
  <c r="AA319" i="6"/>
  <c r="CU319" i="6" s="1"/>
  <c r="Y319" i="6"/>
  <c r="AB319" i="6"/>
  <c r="AC319" i="6"/>
  <c r="BM319" i="6" s="1"/>
  <c r="CH319" i="6"/>
  <c r="AX319" i="6"/>
  <c r="H319" i="6"/>
  <c r="CB319" i="6" s="1"/>
  <c r="I319" i="6"/>
  <c r="V318" i="6"/>
  <c r="CP318" i="6" s="1"/>
  <c r="W318" i="6"/>
  <c r="X318" i="6"/>
  <c r="T318" i="6"/>
  <c r="U318" i="6"/>
  <c r="BE318" i="6" s="1"/>
  <c r="AW318" i="6"/>
  <c r="CG318" i="6"/>
  <c r="D318" i="6"/>
  <c r="G318" i="6"/>
  <c r="E318" i="6"/>
  <c r="BY318" i="6" s="1"/>
  <c r="F318" i="6"/>
  <c r="BZ318" i="6" s="1"/>
  <c r="AL317" i="6"/>
  <c r="AJ317" i="6"/>
  <c r="AK317" i="6"/>
  <c r="AI317" i="6"/>
  <c r="S317" i="6"/>
  <c r="CM317" i="6" s="1"/>
  <c r="R317" i="6"/>
  <c r="P317" i="6"/>
  <c r="Q317" i="6"/>
  <c r="CK317" i="6" s="1"/>
  <c r="AE316" i="6"/>
  <c r="AG316" i="6"/>
  <c r="AH316" i="6"/>
  <c r="DB316" i="6" s="1"/>
  <c r="AF316" i="6"/>
  <c r="AD316" i="6"/>
  <c r="CX316" i="6" s="1"/>
  <c r="J316" i="6"/>
  <c r="CD316" i="6" s="1"/>
  <c r="K316" i="6"/>
  <c r="D315" i="3"/>
  <c r="AA315" i="6"/>
  <c r="Z315" i="6"/>
  <c r="BJ315" i="6" s="1"/>
  <c r="AB315" i="6"/>
  <c r="AC315" i="6"/>
  <c r="Y315" i="6"/>
  <c r="CS315" i="6" s="1"/>
  <c r="H315" i="6"/>
  <c r="I315" i="6"/>
  <c r="CC315" i="6" s="1"/>
  <c r="V314" i="6"/>
  <c r="CP314" i="6" s="1"/>
  <c r="T314" i="6"/>
  <c r="U314" i="6"/>
  <c r="W314" i="6"/>
  <c r="X314" i="6"/>
  <c r="CG314" i="6"/>
  <c r="AW314" i="6"/>
  <c r="E314" i="6"/>
  <c r="AO314" i="6" s="1"/>
  <c r="D314" i="6"/>
  <c r="F314" i="6"/>
  <c r="G314" i="6"/>
  <c r="AJ313" i="6"/>
  <c r="AK313" i="6"/>
  <c r="BU313" i="6" s="1"/>
  <c r="AI313" i="6"/>
  <c r="AL313" i="6"/>
  <c r="S313" i="6"/>
  <c r="R313" i="6"/>
  <c r="P313" i="6"/>
  <c r="AZ313" i="6" s="1"/>
  <c r="Q313" i="6"/>
  <c r="CK313" i="6" s="1"/>
  <c r="AV313" i="6"/>
  <c r="CF313" i="6"/>
  <c r="AD312" i="6"/>
  <c r="AG312" i="6"/>
  <c r="AF312" i="6"/>
  <c r="AH312" i="6"/>
  <c r="DB312" i="6" s="1"/>
  <c r="AE312" i="6"/>
  <c r="J312" i="6"/>
  <c r="K312" i="6"/>
  <c r="D311" i="3"/>
  <c r="Y311" i="6"/>
  <c r="BI311" i="6" s="1"/>
  <c r="AB311" i="6"/>
  <c r="AA311" i="6"/>
  <c r="Z311" i="6"/>
  <c r="AC311" i="6"/>
  <c r="I311" i="6"/>
  <c r="CC311" i="6" s="1"/>
  <c r="H311" i="6"/>
  <c r="T310" i="6"/>
  <c r="X310" i="6"/>
  <c r="V310" i="6"/>
  <c r="U310" i="6"/>
  <c r="BE310" i="6" s="1"/>
  <c r="W310" i="6"/>
  <c r="G310" i="6"/>
  <c r="AQ310" i="6" s="1"/>
  <c r="F310" i="6"/>
  <c r="D310" i="6"/>
  <c r="E310" i="6"/>
  <c r="AI309" i="6"/>
  <c r="AK309" i="6"/>
  <c r="AL309" i="6"/>
  <c r="AJ309" i="6"/>
  <c r="P309" i="6"/>
  <c r="Q309" i="6"/>
  <c r="BA309" i="6" s="1"/>
  <c r="S309" i="6"/>
  <c r="R309" i="6"/>
  <c r="BB309" i="6" s="1"/>
  <c r="AF308" i="6"/>
  <c r="CZ308" i="6" s="1"/>
  <c r="AG308" i="6"/>
  <c r="AD308" i="6"/>
  <c r="BN308" i="6" s="1"/>
  <c r="AE308" i="6"/>
  <c r="BO308" i="6" s="1"/>
  <c r="AH308" i="6"/>
  <c r="DB308" i="6" s="1"/>
  <c r="AY308" i="6"/>
  <c r="CI308" i="6"/>
  <c r="K308" i="6"/>
  <c r="J308" i="6"/>
  <c r="AT308" i="6" s="1"/>
  <c r="D307" i="3"/>
  <c r="AA307" i="6"/>
  <c r="CU307" i="6" s="1"/>
  <c r="Y307" i="6"/>
  <c r="Z307" i="6"/>
  <c r="AB307" i="6"/>
  <c r="AC307" i="6"/>
  <c r="CW307" i="6" s="1"/>
  <c r="H307" i="6"/>
  <c r="I307" i="6"/>
  <c r="AS307" i="6" s="1"/>
  <c r="V306" i="6"/>
  <c r="X306" i="6"/>
  <c r="CR306" i="6" s="1"/>
  <c r="T306" i="6"/>
  <c r="U306" i="6"/>
  <c r="BE306" i="6" s="1"/>
  <c r="W306" i="6"/>
  <c r="G306" i="6"/>
  <c r="F306" i="6"/>
  <c r="D306" i="6"/>
  <c r="E306" i="6"/>
  <c r="AO306" i="6" s="1"/>
  <c r="AK305" i="6"/>
  <c r="BU305" i="6" s="1"/>
  <c r="AL305" i="6"/>
  <c r="BV305" i="6" s="1"/>
  <c r="AJ305" i="6"/>
  <c r="AI305" i="6"/>
  <c r="DC305" i="6" s="1"/>
  <c r="P305" i="6"/>
  <c r="Q305" i="6"/>
  <c r="S305" i="6"/>
  <c r="CM305" i="6" s="1"/>
  <c r="R305" i="6"/>
  <c r="AF304" i="6"/>
  <c r="CZ304" i="6" s="1"/>
  <c r="AD304" i="6"/>
  <c r="AE304" i="6"/>
  <c r="AG304" i="6"/>
  <c r="AH304" i="6"/>
  <c r="BR304" i="6" s="1"/>
  <c r="K304" i="6"/>
  <c r="J304" i="6"/>
  <c r="AT304" i="6" s="1"/>
  <c r="D303" i="3"/>
  <c r="AA303" i="6"/>
  <c r="Z303" i="6"/>
  <c r="BJ303" i="6" s="1"/>
  <c r="Y303" i="6"/>
  <c r="AB303" i="6"/>
  <c r="CV303" i="6" s="1"/>
  <c r="AC303" i="6"/>
  <c r="I303" i="6"/>
  <c r="AS303" i="6" s="1"/>
  <c r="H303" i="6"/>
  <c r="V302" i="6"/>
  <c r="BF302" i="6" s="1"/>
  <c r="T302" i="6"/>
  <c r="W302" i="6"/>
  <c r="X302" i="6"/>
  <c r="U302" i="6"/>
  <c r="BE302" i="6" s="1"/>
  <c r="G302" i="6"/>
  <c r="D302" i="6"/>
  <c r="AN302" i="6" s="1"/>
  <c r="E302" i="6"/>
  <c r="AO302" i="6" s="1"/>
  <c r="F302" i="6"/>
  <c r="AJ301" i="6"/>
  <c r="AI301" i="6"/>
  <c r="AK301" i="6"/>
  <c r="AL301" i="6"/>
  <c r="BV301" i="6" s="1"/>
  <c r="S301" i="6"/>
  <c r="CM301" i="6" s="1"/>
  <c r="P301" i="6"/>
  <c r="Q301" i="6"/>
  <c r="R301" i="6"/>
  <c r="BB301" i="6" s="1"/>
  <c r="CF301" i="6"/>
  <c r="AV301" i="6"/>
  <c r="AF300" i="6"/>
  <c r="AD300" i="6"/>
  <c r="AH300" i="6"/>
  <c r="DB300" i="6" s="1"/>
  <c r="AE300" i="6"/>
  <c r="BO300" i="6" s="1"/>
  <c r="AG300" i="6"/>
  <c r="J300" i="6"/>
  <c r="CD300" i="6" s="1"/>
  <c r="K300" i="6"/>
  <c r="D299" i="3"/>
  <c r="AA299" i="6"/>
  <c r="CU299" i="6" s="1"/>
  <c r="AB299" i="6"/>
  <c r="Z299" i="6"/>
  <c r="CT299" i="6" s="1"/>
  <c r="AC299" i="6"/>
  <c r="CW299" i="6" s="1"/>
  <c r="Y299" i="6"/>
  <c r="CS299" i="6" s="1"/>
  <c r="H299" i="6"/>
  <c r="I299" i="6"/>
  <c r="AS299" i="6" s="1"/>
  <c r="W298" i="6"/>
  <c r="BG298" i="6" s="1"/>
  <c r="U298" i="6"/>
  <c r="T298" i="6"/>
  <c r="V298" i="6"/>
  <c r="X298" i="6"/>
  <c r="CR298" i="6" s="1"/>
  <c r="F298" i="6"/>
  <c r="G298" i="6"/>
  <c r="CA298" i="6" s="1"/>
  <c r="D298" i="6"/>
  <c r="BX298" i="6" s="1"/>
  <c r="E298" i="6"/>
  <c r="AO298" i="6" s="1"/>
  <c r="AJ297" i="6"/>
  <c r="DD297" i="6" s="1"/>
  <c r="AI297" i="6"/>
  <c r="DC297" i="6" s="1"/>
  <c r="AK297" i="6"/>
  <c r="AL297" i="6"/>
  <c r="S297" i="6"/>
  <c r="CM297" i="6" s="1"/>
  <c r="P297" i="6"/>
  <c r="Q297" i="6"/>
  <c r="CK297" i="6" s="1"/>
  <c r="R297" i="6"/>
  <c r="CF297" i="6"/>
  <c r="AV297" i="6"/>
  <c r="AD296" i="6"/>
  <c r="AH296" i="6"/>
  <c r="BR296" i="6" s="1"/>
  <c r="AF296" i="6"/>
  <c r="CZ296" i="6" s="1"/>
  <c r="AE296" i="6"/>
  <c r="AG296" i="6"/>
  <c r="J296" i="6"/>
  <c r="K296" i="6"/>
  <c r="D295" i="3"/>
  <c r="Y295" i="6"/>
  <c r="BI295" i="6" s="1"/>
  <c r="AB295" i="6"/>
  <c r="AA295" i="6"/>
  <c r="AC295" i="6"/>
  <c r="CW295" i="6" s="1"/>
  <c r="Z295" i="6"/>
  <c r="H295" i="6"/>
  <c r="I295" i="6"/>
  <c r="U294" i="6"/>
  <c r="BE294" i="6" s="1"/>
  <c r="V294" i="6"/>
  <c r="BF294" i="6" s="1"/>
  <c r="T294" i="6"/>
  <c r="CN294" i="6" s="1"/>
  <c r="W294" i="6"/>
  <c r="X294" i="6"/>
  <c r="BH294" i="6" s="1"/>
  <c r="G294" i="6"/>
  <c r="F294" i="6"/>
  <c r="D294" i="6"/>
  <c r="BX294" i="6" s="1"/>
  <c r="E294" i="6"/>
  <c r="AO294" i="6" s="1"/>
  <c r="AI293" i="6"/>
  <c r="DC293" i="6" s="1"/>
  <c r="AL293" i="6"/>
  <c r="DF293" i="6" s="1"/>
  <c r="AJ293" i="6"/>
  <c r="AK293" i="6"/>
  <c r="DE293" i="6" s="1"/>
  <c r="R293" i="6"/>
  <c r="CL293" i="6" s="1"/>
  <c r="P293" i="6"/>
  <c r="CJ293" i="6" s="1"/>
  <c r="Q293" i="6"/>
  <c r="S293" i="6"/>
  <c r="CM293" i="6" s="1"/>
  <c r="AF292" i="6"/>
  <c r="BP292" i="6" s="1"/>
  <c r="AE292" i="6"/>
  <c r="CY292" i="6" s="1"/>
  <c r="AD292" i="6"/>
  <c r="AG292" i="6"/>
  <c r="BQ292" i="6" s="1"/>
  <c r="AH292" i="6"/>
  <c r="AY292" i="6"/>
  <c r="CI292" i="6"/>
  <c r="K292" i="6"/>
  <c r="AU292" i="6" s="1"/>
  <c r="J292" i="6"/>
  <c r="D291" i="3"/>
  <c r="Y291" i="6"/>
  <c r="BI291" i="6" s="1"/>
  <c r="AC291" i="6"/>
  <c r="CW291" i="6" s="1"/>
  <c r="AA291" i="6"/>
  <c r="AB291" i="6"/>
  <c r="Z291" i="6"/>
  <c r="H291" i="6"/>
  <c r="I291" i="6"/>
  <c r="AS291" i="6" s="1"/>
  <c r="T290" i="6"/>
  <c r="X290" i="6"/>
  <c r="U290" i="6"/>
  <c r="CO290" i="6" s="1"/>
  <c r="W290" i="6"/>
  <c r="V290" i="6"/>
  <c r="BF290" i="6" s="1"/>
  <c r="E290" i="6"/>
  <c r="BY290" i="6" s="1"/>
  <c r="D290" i="6"/>
  <c r="BX290" i="6" s="1"/>
  <c r="F290" i="6"/>
  <c r="G290" i="6"/>
  <c r="AQ290" i="6" s="1"/>
  <c r="AJ289" i="6"/>
  <c r="AK289" i="6"/>
  <c r="BU289" i="6" s="1"/>
  <c r="AI289" i="6"/>
  <c r="BS289" i="6" s="1"/>
  <c r="AL289" i="6"/>
  <c r="BV289" i="6" s="1"/>
  <c r="S289" i="6"/>
  <c r="R289" i="6"/>
  <c r="P289" i="6"/>
  <c r="Q289" i="6"/>
  <c r="AF288" i="6"/>
  <c r="AE288" i="6"/>
  <c r="AD288" i="6"/>
  <c r="CX288" i="6" s="1"/>
  <c r="AH288" i="6"/>
  <c r="AG288" i="6"/>
  <c r="AY288" i="6"/>
  <c r="CI288" i="6"/>
  <c r="J288" i="6"/>
  <c r="K288" i="6"/>
  <c r="AU288" i="6" s="1"/>
  <c r="D287" i="3"/>
  <c r="Y287" i="6"/>
  <c r="AC287" i="6"/>
  <c r="CW287" i="6" s="1"/>
  <c r="Z287" i="6"/>
  <c r="CT287" i="6" s="1"/>
  <c r="AA287" i="6"/>
  <c r="BK287" i="6" s="1"/>
  <c r="AB287" i="6"/>
  <c r="BL287" i="6" s="1"/>
  <c r="I287" i="6"/>
  <c r="CC287" i="6" s="1"/>
  <c r="H287" i="6"/>
  <c r="V286" i="6"/>
  <c r="X286" i="6"/>
  <c r="BH286" i="6" s="1"/>
  <c r="W286" i="6"/>
  <c r="BG286" i="6" s="1"/>
  <c r="T286" i="6"/>
  <c r="U286" i="6"/>
  <c r="G286" i="6"/>
  <c r="F286" i="6"/>
  <c r="AP286" i="6" s="1"/>
  <c r="D286" i="6"/>
  <c r="E286" i="6"/>
  <c r="BY286" i="6" s="1"/>
  <c r="AK285" i="6"/>
  <c r="BU285" i="6" s="1"/>
  <c r="AI285" i="6"/>
  <c r="BS285" i="6" s="1"/>
  <c r="AJ285" i="6"/>
  <c r="AL285" i="6"/>
  <c r="DF285" i="6" s="1"/>
  <c r="P285" i="6"/>
  <c r="R285" i="6"/>
  <c r="Q285" i="6"/>
  <c r="CK285" i="6" s="1"/>
  <c r="S285" i="6"/>
  <c r="BC285" i="6" s="1"/>
  <c r="AG284" i="6"/>
  <c r="AH284" i="6"/>
  <c r="DB284" i="6" s="1"/>
  <c r="AD284" i="6"/>
  <c r="AE284" i="6"/>
  <c r="AF284" i="6"/>
  <c r="J284" i="6"/>
  <c r="K284" i="6"/>
  <c r="D283" i="3"/>
  <c r="Y283" i="6"/>
  <c r="CS283" i="6" s="1"/>
  <c r="AC283" i="6"/>
  <c r="CW283" i="6" s="1"/>
  <c r="AA283" i="6"/>
  <c r="BK283" i="6" s="1"/>
  <c r="Z283" i="6"/>
  <c r="BJ283" i="6" s="1"/>
  <c r="AB283" i="6"/>
  <c r="H283" i="6"/>
  <c r="I283" i="6"/>
  <c r="T282" i="6"/>
  <c r="BD282" i="6" s="1"/>
  <c r="W282" i="6"/>
  <c r="U282" i="6"/>
  <c r="X282" i="6"/>
  <c r="CR282" i="6" s="1"/>
  <c r="V282" i="6"/>
  <c r="CP282" i="6" s="1"/>
  <c r="F282" i="6"/>
  <c r="BZ282" i="6" s="1"/>
  <c r="E282" i="6"/>
  <c r="G282" i="6"/>
  <c r="D282" i="6"/>
  <c r="AN282" i="6" s="1"/>
  <c r="AK281" i="6"/>
  <c r="AI281" i="6"/>
  <c r="AL281" i="6"/>
  <c r="AJ281" i="6"/>
  <c r="P281" i="6"/>
  <c r="Q281" i="6"/>
  <c r="CK281" i="6" s="1"/>
  <c r="R281" i="6"/>
  <c r="S281" i="6"/>
  <c r="BC281" i="6" s="1"/>
  <c r="AE280" i="6"/>
  <c r="AF280" i="6"/>
  <c r="AG280" i="6"/>
  <c r="AD280" i="6"/>
  <c r="AH280" i="6"/>
  <c r="DB280" i="6" s="1"/>
  <c r="J280" i="6"/>
  <c r="K280" i="6"/>
  <c r="D279" i="3"/>
  <c r="Y279" i="6"/>
  <c r="AC279" i="6"/>
  <c r="AA279" i="6"/>
  <c r="BK279" i="6" s="1"/>
  <c r="Z279" i="6"/>
  <c r="AB279" i="6"/>
  <c r="I279" i="6"/>
  <c r="AS279" i="6" s="1"/>
  <c r="H279" i="6"/>
  <c r="AR279" i="6" s="1"/>
  <c r="T278" i="6"/>
  <c r="X278" i="6"/>
  <c r="W278" i="6"/>
  <c r="U278" i="6"/>
  <c r="V278" i="6"/>
  <c r="CP278" i="6" s="1"/>
  <c r="CG278" i="6"/>
  <c r="AW278" i="6"/>
  <c r="E278" i="6"/>
  <c r="G278" i="6"/>
  <c r="CA278" i="6" s="1"/>
  <c r="D278" i="6"/>
  <c r="F278" i="6"/>
  <c r="AP278" i="6" s="1"/>
  <c r="AJ277" i="6"/>
  <c r="AL277" i="6"/>
  <c r="AI277" i="6"/>
  <c r="AK277" i="6"/>
  <c r="R277" i="6"/>
  <c r="P277" i="6"/>
  <c r="Q277" i="6"/>
  <c r="S277" i="6"/>
  <c r="CM277" i="6" s="1"/>
  <c r="AV277" i="6"/>
  <c r="CF277" i="6"/>
  <c r="AD276" i="6"/>
  <c r="CX276" i="6" s="1"/>
  <c r="AH276" i="6"/>
  <c r="BR276" i="6" s="1"/>
  <c r="AE276" i="6"/>
  <c r="AF276" i="6"/>
  <c r="CZ276" i="6" s="1"/>
  <c r="AG276" i="6"/>
  <c r="DA276" i="6" s="1"/>
  <c r="CI276" i="6"/>
  <c r="AY276" i="6"/>
  <c r="J276" i="6"/>
  <c r="K276" i="6"/>
  <c r="D275" i="3"/>
  <c r="Z275" i="6"/>
  <c r="Y275" i="6"/>
  <c r="CS275" i="6" s="1"/>
  <c r="AA275" i="6"/>
  <c r="BK275" i="6" s="1"/>
  <c r="AB275" i="6"/>
  <c r="AC275" i="6"/>
  <c r="I275" i="6"/>
  <c r="AS275" i="6" s="1"/>
  <c r="H275" i="6"/>
  <c r="T274" i="6"/>
  <c r="X274" i="6"/>
  <c r="BH274" i="6" s="1"/>
  <c r="V274" i="6"/>
  <c r="U274" i="6"/>
  <c r="CO274" i="6" s="1"/>
  <c r="W274" i="6"/>
  <c r="BG274" i="6" s="1"/>
  <c r="F274" i="6"/>
  <c r="G274" i="6"/>
  <c r="AQ274" i="6" s="1"/>
  <c r="D274" i="6"/>
  <c r="E274" i="6"/>
  <c r="AO274" i="6" s="1"/>
  <c r="AI273" i="6"/>
  <c r="AJ273" i="6"/>
  <c r="AK273" i="6"/>
  <c r="AL273" i="6"/>
  <c r="P273" i="6"/>
  <c r="R273" i="6"/>
  <c r="CL273" i="6" s="1"/>
  <c r="Q273" i="6"/>
  <c r="S273" i="6"/>
  <c r="CM273" i="6" s="1"/>
  <c r="AE272" i="6"/>
  <c r="AF272" i="6"/>
  <c r="CZ272" i="6" s="1"/>
  <c r="AD272" i="6"/>
  <c r="BN272" i="6" s="1"/>
  <c r="AG272" i="6"/>
  <c r="AH272" i="6"/>
  <c r="DB272" i="6" s="1"/>
  <c r="K272" i="6"/>
  <c r="J272" i="6"/>
  <c r="CD272" i="6" s="1"/>
  <c r="D271" i="3"/>
  <c r="AA271" i="6"/>
  <c r="BK271" i="6" s="1"/>
  <c r="AC271" i="6"/>
  <c r="Y271" i="6"/>
  <c r="BI271" i="6" s="1"/>
  <c r="Z271" i="6"/>
  <c r="AB271" i="6"/>
  <c r="CH271" i="6"/>
  <c r="AX271" i="6"/>
  <c r="I271" i="6"/>
  <c r="H271" i="6"/>
  <c r="AR271" i="6" s="1"/>
  <c r="T270" i="6"/>
  <c r="X270" i="6"/>
  <c r="U270" i="6"/>
  <c r="BE270" i="6" s="1"/>
  <c r="V270" i="6"/>
  <c r="BF270" i="6" s="1"/>
  <c r="W270" i="6"/>
  <c r="CQ270" i="6" s="1"/>
  <c r="E270" i="6"/>
  <c r="BY270" i="6" s="1"/>
  <c r="D270" i="6"/>
  <c r="G270" i="6"/>
  <c r="CA270" i="6" s="1"/>
  <c r="F270" i="6"/>
  <c r="BZ270" i="6" s="1"/>
  <c r="AJ269" i="6"/>
  <c r="AL269" i="6"/>
  <c r="AK269" i="6"/>
  <c r="DE269" i="6" s="1"/>
  <c r="AI269" i="6"/>
  <c r="DC269" i="6" s="1"/>
  <c r="S269" i="6"/>
  <c r="CM269" i="6" s="1"/>
  <c r="P269" i="6"/>
  <c r="R269" i="6"/>
  <c r="Q269" i="6"/>
  <c r="BA269" i="6" s="1"/>
  <c r="AF268" i="6"/>
  <c r="CZ268" i="6" s="1"/>
  <c r="AE268" i="6"/>
  <c r="AD268" i="6"/>
  <c r="CX268" i="6" s="1"/>
  <c r="AG268" i="6"/>
  <c r="BQ268" i="6" s="1"/>
  <c r="AH268" i="6"/>
  <c r="BR268" i="6" s="1"/>
  <c r="CI268" i="6"/>
  <c r="AY268" i="6"/>
  <c r="K268" i="6"/>
  <c r="J268" i="6"/>
  <c r="CD268" i="6" s="1"/>
  <c r="D267" i="3"/>
  <c r="Z267" i="6"/>
  <c r="AA267" i="6"/>
  <c r="BK267" i="6" s="1"/>
  <c r="AB267" i="6"/>
  <c r="AC267" i="6"/>
  <c r="Y267" i="6"/>
  <c r="CS267" i="6" s="1"/>
  <c r="H267" i="6"/>
  <c r="I267" i="6"/>
  <c r="W266" i="6"/>
  <c r="BG266" i="6" s="1"/>
  <c r="U266" i="6"/>
  <c r="CO266" i="6" s="1"/>
  <c r="T266" i="6"/>
  <c r="V266" i="6"/>
  <c r="CP266" i="6" s="1"/>
  <c r="X266" i="6"/>
  <c r="CR266" i="6" s="1"/>
  <c r="D266" i="6"/>
  <c r="F266" i="6"/>
  <c r="AP266" i="6" s="1"/>
  <c r="G266" i="6"/>
  <c r="CA266" i="6" s="1"/>
  <c r="E266" i="6"/>
  <c r="AO266" i="6" s="1"/>
  <c r="AJ265" i="6"/>
  <c r="AI265" i="6"/>
  <c r="DC265" i="6" s="1"/>
  <c r="AK265" i="6"/>
  <c r="AL265" i="6"/>
  <c r="P265" i="6"/>
  <c r="S265" i="6"/>
  <c r="CM265" i="6" s="1"/>
  <c r="Q265" i="6"/>
  <c r="R265" i="6"/>
  <c r="AE264" i="6"/>
  <c r="BO264" i="6" s="1"/>
  <c r="AF264" i="6"/>
  <c r="AG264" i="6"/>
  <c r="AH264" i="6"/>
  <c r="BR264" i="6" s="1"/>
  <c r="AD264" i="6"/>
  <c r="CX264" i="6" s="1"/>
  <c r="J264" i="6"/>
  <c r="K264" i="6"/>
  <c r="D263" i="3"/>
  <c r="Y263" i="6"/>
  <c r="BI263" i="6" s="1"/>
  <c r="AC263" i="6"/>
  <c r="CW263" i="6" s="1"/>
  <c r="AB263" i="6"/>
  <c r="Z263" i="6"/>
  <c r="AA263" i="6"/>
  <c r="I263" i="6"/>
  <c r="H263" i="6"/>
  <c r="T262" i="6"/>
  <c r="U262" i="6"/>
  <c r="V262" i="6"/>
  <c r="W262" i="6"/>
  <c r="X262" i="6"/>
  <c r="E262" i="6"/>
  <c r="D262" i="6"/>
  <c r="F262" i="6"/>
  <c r="G262" i="6"/>
  <c r="AJ261" i="6"/>
  <c r="AL261" i="6"/>
  <c r="AK261" i="6"/>
  <c r="AI261" i="6"/>
  <c r="P261" i="6"/>
  <c r="CJ261" i="6" s="1"/>
  <c r="Q261" i="6"/>
  <c r="BA261" i="6" s="1"/>
  <c r="S261" i="6"/>
  <c r="R261" i="6"/>
  <c r="AV261" i="6"/>
  <c r="CF261" i="6"/>
  <c r="AF260" i="6"/>
  <c r="AH260" i="6"/>
  <c r="AD260" i="6"/>
  <c r="AE260" i="6"/>
  <c r="AG260" i="6"/>
  <c r="AV401" i="6"/>
  <c r="AW402" i="6"/>
  <c r="AV409" i="6"/>
  <c r="AW410" i="6"/>
  <c r="AV417" i="6"/>
  <c r="AW418" i="6"/>
  <c r="AV425" i="6"/>
  <c r="AW426" i="6"/>
  <c r="AY400" i="6"/>
  <c r="AY416" i="6"/>
  <c r="AY432" i="6"/>
  <c r="CD999" i="6"/>
  <c r="AT999" i="6"/>
  <c r="AV940" i="6"/>
  <c r="CF940" i="6"/>
  <c r="BE885" i="6"/>
  <c r="DF835" i="6"/>
  <c r="BV835" i="6"/>
  <c r="DC755" i="6"/>
  <c r="BS755" i="6"/>
  <c r="CY723" i="6"/>
  <c r="CC709" i="6"/>
  <c r="AS709" i="6"/>
  <c r="AX415" i="6"/>
  <c r="AX423" i="6"/>
  <c r="AX431" i="6"/>
  <c r="AY420" i="6"/>
  <c r="BJ908" i="6"/>
  <c r="CT908" i="6"/>
  <c r="CM863" i="6"/>
  <c r="BC863" i="6"/>
  <c r="AY841" i="6"/>
  <c r="CI841" i="6"/>
  <c r="BH819" i="6"/>
  <c r="CR819" i="6"/>
  <c r="BP682" i="6"/>
  <c r="CZ682" i="6"/>
  <c r="AV405" i="6"/>
  <c r="AW406" i="6"/>
  <c r="AV413" i="6"/>
  <c r="AW414" i="6"/>
  <c r="AV421" i="6"/>
  <c r="AW422" i="6"/>
  <c r="AV429" i="6"/>
  <c r="AW430" i="6"/>
  <c r="AY408" i="6"/>
  <c r="AY424" i="6"/>
  <c r="CL998" i="6"/>
  <c r="BB998" i="6"/>
  <c r="CF976" i="6"/>
  <c r="AV976" i="6"/>
  <c r="AO945" i="6"/>
  <c r="CH902" i="6"/>
  <c r="AX902" i="6"/>
  <c r="AQ889" i="6"/>
  <c r="BR830" i="6"/>
  <c r="DB830" i="6"/>
  <c r="BN830" i="6"/>
  <c r="CX830" i="6"/>
  <c r="CE821" i="6"/>
  <c r="AU821" i="6"/>
  <c r="CW788" i="6"/>
  <c r="BM788" i="6"/>
  <c r="CU768" i="6"/>
  <c r="BK768" i="6"/>
  <c r="CH686" i="6"/>
  <c r="AX686" i="6"/>
  <c r="C603" i="3"/>
  <c r="C623" i="3"/>
  <c r="C631" i="3"/>
  <c r="C655" i="3"/>
  <c r="CY746" i="6"/>
  <c r="BX795" i="6"/>
  <c r="AW873" i="6"/>
  <c r="CF988" i="6"/>
  <c r="DD883" i="6"/>
  <c r="CG969" i="6"/>
  <c r="CI951" i="6"/>
  <c r="CU932" i="6"/>
  <c r="BK932" i="6"/>
  <c r="DE867" i="6"/>
  <c r="AY865" i="6"/>
  <c r="CP863" i="6"/>
  <c r="BF863" i="6"/>
  <c r="BF859" i="6"/>
  <c r="CP859" i="6"/>
  <c r="BB859" i="6"/>
  <c r="CL859" i="6"/>
  <c r="DE811" i="6"/>
  <c r="BU811" i="6"/>
  <c r="BF796" i="6"/>
  <c r="CP796" i="6"/>
  <c r="CR791" i="6"/>
  <c r="BH791" i="6"/>
  <c r="BU767" i="6"/>
  <c r="DE767" i="6"/>
  <c r="BF767" i="6"/>
  <c r="CP767" i="6"/>
  <c r="BD623" i="6"/>
  <c r="CN623" i="6"/>
  <c r="AS596" i="6"/>
  <c r="CC596" i="6"/>
  <c r="BG800" i="6"/>
  <c r="CQ800" i="6"/>
  <c r="CX769" i="6"/>
  <c r="BN769" i="6"/>
  <c r="BL761" i="6"/>
  <c r="CV761" i="6"/>
  <c r="BK752" i="6"/>
  <c r="CU752" i="6"/>
  <c r="AX734" i="6"/>
  <c r="CH734" i="6"/>
  <c r="AV723" i="6"/>
  <c r="CF723" i="6"/>
  <c r="CV718" i="6"/>
  <c r="CH648" i="6"/>
  <c r="AX648" i="6"/>
  <c r="CH577" i="6"/>
  <c r="AX577" i="6"/>
  <c r="AR784" i="6"/>
  <c r="BA804" i="6"/>
  <c r="CL996" i="6"/>
  <c r="AN989" i="6"/>
  <c r="BX989" i="6"/>
  <c r="BR947" i="6"/>
  <c r="BE875" i="6"/>
  <c r="CO875" i="6"/>
  <c r="CK815" i="6"/>
  <c r="BZ815" i="6"/>
  <c r="AP815" i="6"/>
  <c r="CQ812" i="6"/>
  <c r="BG812" i="6"/>
  <c r="CH773" i="6"/>
  <c r="CW773" i="6"/>
  <c r="BM773" i="6"/>
  <c r="BN765" i="6"/>
  <c r="CX765" i="6"/>
  <c r="AO748" i="6"/>
  <c r="BY748" i="6"/>
  <c r="CL731" i="6"/>
  <c r="AW672" i="6"/>
  <c r="CG672" i="6"/>
  <c r="CJ382" i="6"/>
  <c r="AZ382" i="6"/>
  <c r="J260" i="6"/>
  <c r="CD260" i="6" s="1"/>
  <c r="K260" i="6"/>
  <c r="AA259" i="6"/>
  <c r="AB259" i="6"/>
  <c r="AC259" i="6"/>
  <c r="Y259" i="6"/>
  <c r="Z259" i="6"/>
  <c r="H259" i="6"/>
  <c r="I259" i="6"/>
  <c r="V258" i="6"/>
  <c r="CP258" i="6" s="1"/>
  <c r="W258" i="6"/>
  <c r="BG258" i="6" s="1"/>
  <c r="U258" i="6"/>
  <c r="X258" i="6"/>
  <c r="T258" i="6"/>
  <c r="G258" i="6"/>
  <c r="E258" i="6"/>
  <c r="AO258" i="6" s="1"/>
  <c r="D258" i="6"/>
  <c r="F258" i="6"/>
  <c r="AP258" i="6" s="1"/>
  <c r="AK257" i="6"/>
  <c r="AI257" i="6"/>
  <c r="BS257" i="6" s="1"/>
  <c r="AJ257" i="6"/>
  <c r="AL257" i="6"/>
  <c r="P257" i="6"/>
  <c r="CJ257" i="6" s="1"/>
  <c r="Q257" i="6"/>
  <c r="CK257" i="6" s="1"/>
  <c r="R257" i="6"/>
  <c r="S257" i="6"/>
  <c r="CM257" i="6" s="1"/>
  <c r="AD256" i="6"/>
  <c r="AH256" i="6"/>
  <c r="DB256" i="6" s="1"/>
  <c r="AG256" i="6"/>
  <c r="AF256" i="6"/>
  <c r="BP256" i="6" s="1"/>
  <c r="AE256" i="6"/>
  <c r="J256" i="6"/>
  <c r="K256" i="6"/>
  <c r="AA255" i="6"/>
  <c r="Y255" i="6"/>
  <c r="CS255" i="6" s="1"/>
  <c r="AC255" i="6"/>
  <c r="Z255" i="6"/>
  <c r="AB255" i="6"/>
  <c r="H255" i="6"/>
  <c r="CB255" i="6" s="1"/>
  <c r="I255" i="6"/>
  <c r="CC255" i="6" s="1"/>
  <c r="V254" i="6"/>
  <c r="X254" i="6"/>
  <c r="W254" i="6"/>
  <c r="CQ254" i="6" s="1"/>
  <c r="T254" i="6"/>
  <c r="U254" i="6"/>
  <c r="E254" i="6"/>
  <c r="BY254" i="6" s="1"/>
  <c r="F254" i="6"/>
  <c r="D254" i="6"/>
  <c r="G254" i="6"/>
  <c r="AI253" i="6"/>
  <c r="AL253" i="6"/>
  <c r="AK253" i="6"/>
  <c r="AJ253" i="6"/>
  <c r="R253" i="6"/>
  <c r="S253" i="6"/>
  <c r="CM253" i="6" s="1"/>
  <c r="Q253" i="6"/>
  <c r="CK253" i="6" s="1"/>
  <c r="P253" i="6"/>
  <c r="AF252" i="6"/>
  <c r="AD252" i="6"/>
  <c r="CX252" i="6" s="1"/>
  <c r="AG252" i="6"/>
  <c r="AH252" i="6"/>
  <c r="AE252" i="6"/>
  <c r="CY252" i="6" s="1"/>
  <c r="J252" i="6"/>
  <c r="K252" i="6"/>
  <c r="AA251" i="6"/>
  <c r="AB251" i="6"/>
  <c r="Z251" i="6"/>
  <c r="Y251" i="6"/>
  <c r="AC251" i="6"/>
  <c r="I251" i="6"/>
  <c r="CC251" i="6" s="1"/>
  <c r="H251" i="6"/>
  <c r="AR251" i="6" s="1"/>
  <c r="T250" i="6"/>
  <c r="X250" i="6"/>
  <c r="U250" i="6"/>
  <c r="V250" i="6"/>
  <c r="W250" i="6"/>
  <c r="E250" i="6"/>
  <c r="D250" i="6"/>
  <c r="F250" i="6"/>
  <c r="AP250" i="6" s="1"/>
  <c r="G250" i="6"/>
  <c r="AK249" i="6"/>
  <c r="DE249" i="6" s="1"/>
  <c r="AI249" i="6"/>
  <c r="BS249" i="6" s="1"/>
  <c r="AL249" i="6"/>
  <c r="AJ249" i="6"/>
  <c r="Q249" i="6"/>
  <c r="S249" i="6"/>
  <c r="P249" i="6"/>
  <c r="R249" i="6"/>
  <c r="AF248" i="6"/>
  <c r="AE248" i="6"/>
  <c r="AD248" i="6"/>
  <c r="AG248" i="6"/>
  <c r="AH248" i="6"/>
  <c r="AY248" i="6"/>
  <c r="CI248" i="6"/>
  <c r="K248" i="6"/>
  <c r="J248" i="6"/>
  <c r="AB247" i="6"/>
  <c r="AC247" i="6"/>
  <c r="BM247" i="6" s="1"/>
  <c r="Y247" i="6"/>
  <c r="CS247" i="6" s="1"/>
  <c r="AA247" i="6"/>
  <c r="Z247" i="6"/>
  <c r="I247" i="6"/>
  <c r="H247" i="6"/>
  <c r="CB247" i="6" s="1"/>
  <c r="T246" i="6"/>
  <c r="X246" i="6"/>
  <c r="V246" i="6"/>
  <c r="U246" i="6"/>
  <c r="BE246" i="6" s="1"/>
  <c r="W246" i="6"/>
  <c r="E246" i="6"/>
  <c r="AO246" i="6" s="1"/>
  <c r="F246" i="6"/>
  <c r="G246" i="6"/>
  <c r="D246" i="6"/>
  <c r="AJ245" i="6"/>
  <c r="AL245" i="6"/>
  <c r="AI245" i="6"/>
  <c r="AK245" i="6"/>
  <c r="S245" i="6"/>
  <c r="BC245" i="6" s="1"/>
  <c r="Q245" i="6"/>
  <c r="R245" i="6"/>
  <c r="P245" i="6"/>
  <c r="AE244" i="6"/>
  <c r="CY244" i="6" s="1"/>
  <c r="AD244" i="6"/>
  <c r="BN244" i="6" s="1"/>
  <c r="AG244" i="6"/>
  <c r="AH244" i="6"/>
  <c r="AF244" i="6"/>
  <c r="J244" i="6"/>
  <c r="CD244" i="6" s="1"/>
  <c r="K244" i="6"/>
  <c r="AB243" i="6"/>
  <c r="AA243" i="6"/>
  <c r="CU243" i="6" s="1"/>
  <c r="AC243" i="6"/>
  <c r="Y243" i="6"/>
  <c r="Z243" i="6"/>
  <c r="I243" i="6"/>
  <c r="CC243" i="6" s="1"/>
  <c r="H243" i="6"/>
  <c r="AR243" i="6" s="1"/>
  <c r="W242" i="6"/>
  <c r="V242" i="6"/>
  <c r="T242" i="6"/>
  <c r="U242" i="6"/>
  <c r="X242" i="6"/>
  <c r="BH242" i="6" s="1"/>
  <c r="D242" i="6"/>
  <c r="G242" i="6"/>
  <c r="F242" i="6"/>
  <c r="E242" i="6"/>
  <c r="AK241" i="6"/>
  <c r="BU241" i="6" s="1"/>
  <c r="AL241" i="6"/>
  <c r="AI241" i="6"/>
  <c r="AJ241" i="6"/>
  <c r="BT241" i="6" s="1"/>
  <c r="P241" i="6"/>
  <c r="Q241" i="6"/>
  <c r="BA241" i="6" s="1"/>
  <c r="R241" i="6"/>
  <c r="S241" i="6"/>
  <c r="AF240" i="6"/>
  <c r="AE240" i="6"/>
  <c r="BO240" i="6" s="1"/>
  <c r="AH240" i="6"/>
  <c r="BR240" i="6" s="1"/>
  <c r="AG240" i="6"/>
  <c r="AD240" i="6"/>
  <c r="AY240" i="6"/>
  <c r="CI240" i="6"/>
  <c r="K240" i="6"/>
  <c r="J240" i="6"/>
  <c r="Z239" i="6"/>
  <c r="BJ239" i="6" s="1"/>
  <c r="AB239" i="6"/>
  <c r="Y239" i="6"/>
  <c r="AA239" i="6"/>
  <c r="AC239" i="6"/>
  <c r="CW239" i="6" s="1"/>
  <c r="H239" i="6"/>
  <c r="I239" i="6"/>
  <c r="T238" i="6"/>
  <c r="X238" i="6"/>
  <c r="CR238" i="6" s="1"/>
  <c r="U238" i="6"/>
  <c r="V238" i="6"/>
  <c r="CP238" i="6" s="1"/>
  <c r="W238" i="6"/>
  <c r="E238" i="6"/>
  <c r="AO238" i="6" s="1"/>
  <c r="D238" i="6"/>
  <c r="AN238" i="6" s="1"/>
  <c r="F238" i="6"/>
  <c r="AP238" i="6" s="1"/>
  <c r="G238" i="6"/>
  <c r="AK237" i="6"/>
  <c r="BU237" i="6" s="1"/>
  <c r="AI237" i="6"/>
  <c r="AJ237" i="6"/>
  <c r="DD237" i="6" s="1"/>
  <c r="AL237" i="6"/>
  <c r="P237" i="6"/>
  <c r="CJ237" i="6" s="1"/>
  <c r="R237" i="6"/>
  <c r="Q237" i="6"/>
  <c r="BA237" i="6" s="1"/>
  <c r="S237" i="6"/>
  <c r="AG236" i="6"/>
  <c r="AH236" i="6"/>
  <c r="AD236" i="6"/>
  <c r="BN236" i="6" s="1"/>
  <c r="AE236" i="6"/>
  <c r="AF236" i="6"/>
  <c r="BP236" i="6" s="1"/>
  <c r="J236" i="6"/>
  <c r="K236" i="6"/>
  <c r="CE236" i="6" s="1"/>
  <c r="Z235" i="6"/>
  <c r="Y235" i="6"/>
  <c r="BI235" i="6" s="1"/>
  <c r="AA235" i="6"/>
  <c r="AB235" i="6"/>
  <c r="AC235" i="6"/>
  <c r="CW235" i="6" s="1"/>
  <c r="H235" i="6"/>
  <c r="I235" i="6"/>
  <c r="AS235" i="6" s="1"/>
  <c r="W234" i="6"/>
  <c r="T234" i="6"/>
  <c r="U234" i="6"/>
  <c r="BE234" i="6" s="1"/>
  <c r="V234" i="6"/>
  <c r="X234" i="6"/>
  <c r="D234" i="6"/>
  <c r="E234" i="6"/>
  <c r="F234" i="6"/>
  <c r="AP234" i="6" s="1"/>
  <c r="G234" i="6"/>
  <c r="AL233" i="6"/>
  <c r="AI233" i="6"/>
  <c r="AJ233" i="6"/>
  <c r="AK233" i="6"/>
  <c r="DE233" i="6" s="1"/>
  <c r="S233" i="6"/>
  <c r="P233" i="6"/>
  <c r="AZ233" i="6" s="1"/>
  <c r="Q233" i="6"/>
  <c r="R233" i="6"/>
  <c r="AG232" i="6"/>
  <c r="AF232" i="6"/>
  <c r="BP232" i="6" s="1"/>
  <c r="AE232" i="6"/>
  <c r="AH232" i="6"/>
  <c r="DB232" i="6" s="1"/>
  <c r="AD232" i="6"/>
  <c r="CI232" i="6"/>
  <c r="AY232" i="6"/>
  <c r="K232" i="6"/>
  <c r="AU232" i="6" s="1"/>
  <c r="J232" i="6"/>
  <c r="Z231" i="6"/>
  <c r="AB231" i="6"/>
  <c r="Y231" i="6"/>
  <c r="AA231" i="6"/>
  <c r="AC231" i="6"/>
  <c r="CW231" i="6" s="1"/>
  <c r="CH231" i="6"/>
  <c r="AX231" i="6"/>
  <c r="H231" i="6"/>
  <c r="I231" i="6"/>
  <c r="V230" i="6"/>
  <c r="CP230" i="6" s="1"/>
  <c r="T230" i="6"/>
  <c r="CN230" i="6" s="1"/>
  <c r="W230" i="6"/>
  <c r="X230" i="6"/>
  <c r="U230" i="6"/>
  <c r="CO230" i="6" s="1"/>
  <c r="CG230" i="6"/>
  <c r="AW230" i="6"/>
  <c r="D230" i="6"/>
  <c r="G230" i="6"/>
  <c r="E230" i="6"/>
  <c r="BY230" i="6" s="1"/>
  <c r="F230" i="6"/>
  <c r="AJ229" i="6"/>
  <c r="BT229" i="6" s="1"/>
  <c r="AL229" i="6"/>
  <c r="AI229" i="6"/>
  <c r="AK229" i="6"/>
  <c r="DE229" i="6" s="1"/>
  <c r="S229" i="6"/>
  <c r="P229" i="6"/>
  <c r="CJ229" i="6" s="1"/>
  <c r="Q229" i="6"/>
  <c r="R229" i="6"/>
  <c r="AF228" i="6"/>
  <c r="CZ228" i="6" s="1"/>
  <c r="AE228" i="6"/>
  <c r="AD228" i="6"/>
  <c r="AG228" i="6"/>
  <c r="AH228" i="6"/>
  <c r="CI228" i="6"/>
  <c r="AY228" i="6"/>
  <c r="K228" i="6"/>
  <c r="AU228" i="6" s="1"/>
  <c r="J228" i="6"/>
  <c r="AA227" i="6"/>
  <c r="CU227" i="6" s="1"/>
  <c r="AB227" i="6"/>
  <c r="AC227" i="6"/>
  <c r="Y227" i="6"/>
  <c r="Z227" i="6"/>
  <c r="H227" i="6"/>
  <c r="I227" i="6"/>
  <c r="AS227" i="6" s="1"/>
  <c r="U226" i="6"/>
  <c r="W226" i="6"/>
  <c r="V226" i="6"/>
  <c r="CP226" i="6" s="1"/>
  <c r="X226" i="6"/>
  <c r="T226" i="6"/>
  <c r="F226" i="6"/>
  <c r="G226" i="6"/>
  <c r="D226" i="6"/>
  <c r="E226" i="6"/>
  <c r="AL225" i="6"/>
  <c r="AK225" i="6"/>
  <c r="AJ225" i="6"/>
  <c r="AI225" i="6"/>
  <c r="Q225" i="6"/>
  <c r="P225" i="6"/>
  <c r="CJ225" i="6" s="1"/>
  <c r="S225" i="6"/>
  <c r="R225" i="6"/>
  <c r="AD224" i="6"/>
  <c r="CX224" i="6" s="1"/>
  <c r="AH224" i="6"/>
  <c r="AG224" i="6"/>
  <c r="AE224" i="6"/>
  <c r="AF224" i="6"/>
  <c r="AY224" i="6"/>
  <c r="CI224" i="6"/>
  <c r="K224" i="6"/>
  <c r="CE224" i="6" s="1"/>
  <c r="J224" i="6"/>
  <c r="AT224" i="6" s="1"/>
  <c r="Y223" i="6"/>
  <c r="AC223" i="6"/>
  <c r="BM223" i="6" s="1"/>
  <c r="Z223" i="6"/>
  <c r="BJ223" i="6" s="1"/>
  <c r="AA223" i="6"/>
  <c r="AB223" i="6"/>
  <c r="I223" i="6"/>
  <c r="H223" i="6"/>
  <c r="V222" i="6"/>
  <c r="BF222" i="6" s="1"/>
  <c r="X222" i="6"/>
  <c r="BH222" i="6" s="1"/>
  <c r="W222" i="6"/>
  <c r="U222" i="6"/>
  <c r="CO222" i="6" s="1"/>
  <c r="T222" i="6"/>
  <c r="CN222" i="6" s="1"/>
  <c r="G222" i="6"/>
  <c r="F222" i="6"/>
  <c r="D222" i="6"/>
  <c r="BX222" i="6" s="1"/>
  <c r="E222" i="6"/>
  <c r="BY222" i="6" s="1"/>
  <c r="AL221" i="6"/>
  <c r="AJ221" i="6"/>
  <c r="AK221" i="6"/>
  <c r="BU221" i="6" s="1"/>
  <c r="AI221" i="6"/>
  <c r="Q221" i="6"/>
  <c r="CK221" i="6" s="1"/>
  <c r="S221" i="6"/>
  <c r="R221" i="6"/>
  <c r="P221" i="6"/>
  <c r="CJ221" i="6" s="1"/>
  <c r="AF220" i="6"/>
  <c r="CZ220" i="6" s="1"/>
  <c r="AE220" i="6"/>
  <c r="CY220" i="6" s="1"/>
  <c r="AD220" i="6"/>
  <c r="AG220" i="6"/>
  <c r="AH220" i="6"/>
  <c r="K220" i="6"/>
  <c r="AU220" i="6" s="1"/>
  <c r="J220" i="6"/>
  <c r="Z219" i="6"/>
  <c r="Y219" i="6"/>
  <c r="AA219" i="6"/>
  <c r="BK219" i="6" s="1"/>
  <c r="AC219" i="6"/>
  <c r="BM219" i="6" s="1"/>
  <c r="AB219" i="6"/>
  <c r="BL219" i="6" s="1"/>
  <c r="H219" i="6"/>
  <c r="I219" i="6"/>
  <c r="W218" i="6"/>
  <c r="BG218" i="6" s="1"/>
  <c r="U218" i="6"/>
  <c r="BE218" i="6" s="1"/>
  <c r="T218" i="6"/>
  <c r="V218" i="6"/>
  <c r="X218" i="6"/>
  <c r="D218" i="6"/>
  <c r="F218" i="6"/>
  <c r="E218" i="6"/>
  <c r="G218" i="6"/>
  <c r="AL217" i="6"/>
  <c r="AJ217" i="6"/>
  <c r="AK217" i="6"/>
  <c r="AI217" i="6"/>
  <c r="BS217" i="6" s="1"/>
  <c r="R217" i="6"/>
  <c r="Q217" i="6"/>
  <c r="CK217" i="6" s="1"/>
  <c r="P217" i="6"/>
  <c r="S217" i="6"/>
  <c r="AF216" i="6"/>
  <c r="AH216" i="6"/>
  <c r="BR216" i="6" s="1"/>
  <c r="AG216" i="6"/>
  <c r="AD216" i="6"/>
  <c r="BN216" i="6" s="1"/>
  <c r="AE216" i="6"/>
  <c r="K216" i="6"/>
  <c r="J216" i="6"/>
  <c r="Z215" i="6"/>
  <c r="AB215" i="6"/>
  <c r="BL215" i="6" s="1"/>
  <c r="Y215" i="6"/>
  <c r="AA215" i="6"/>
  <c r="AC215" i="6"/>
  <c r="BM215" i="6" s="1"/>
  <c r="H215" i="6"/>
  <c r="I215" i="6"/>
  <c r="V214" i="6"/>
  <c r="T214" i="6"/>
  <c r="BD214" i="6" s="1"/>
  <c r="U214" i="6"/>
  <c r="X214" i="6"/>
  <c r="W214" i="6"/>
  <c r="D214" i="6"/>
  <c r="BX214" i="6" s="1"/>
  <c r="E214" i="6"/>
  <c r="G214" i="6"/>
  <c r="AQ214" i="6" s="1"/>
  <c r="F214" i="6"/>
  <c r="AJ213" i="6"/>
  <c r="AK213" i="6"/>
  <c r="AL213" i="6"/>
  <c r="AI213" i="6"/>
  <c r="P213" i="6"/>
  <c r="R213" i="6"/>
  <c r="Q213" i="6"/>
  <c r="S213" i="6"/>
  <c r="AD212" i="6"/>
  <c r="AG212" i="6"/>
  <c r="AF212" i="6"/>
  <c r="AE212" i="6"/>
  <c r="AH212" i="6"/>
  <c r="K212" i="6"/>
  <c r="J212" i="6"/>
  <c r="AB211" i="6"/>
  <c r="AA211" i="6"/>
  <c r="BK211" i="6" s="1"/>
  <c r="Z211" i="6"/>
  <c r="CT211" i="6" s="1"/>
  <c r="AC211" i="6"/>
  <c r="Y211" i="6"/>
  <c r="BI211" i="6" s="1"/>
  <c r="H211" i="6"/>
  <c r="I211" i="6"/>
  <c r="AS211" i="6" s="1"/>
  <c r="V210" i="6"/>
  <c r="W210" i="6"/>
  <c r="CQ210" i="6" s="1"/>
  <c r="X210" i="6"/>
  <c r="T210" i="6"/>
  <c r="U210" i="6"/>
  <c r="BE210" i="6" s="1"/>
  <c r="G210" i="6"/>
  <c r="CA210" i="6" s="1"/>
  <c r="E210" i="6"/>
  <c r="D210" i="6"/>
  <c r="F210" i="6"/>
  <c r="AK209" i="6"/>
  <c r="AI209" i="6"/>
  <c r="BS209" i="6" s="1"/>
  <c r="AJ209" i="6"/>
  <c r="AL209" i="6"/>
  <c r="BV209" i="6" s="1"/>
  <c r="Q209" i="6"/>
  <c r="R209" i="6"/>
  <c r="S209" i="6"/>
  <c r="P209" i="6"/>
  <c r="AE208" i="6"/>
  <c r="AF208" i="6"/>
  <c r="CZ208" i="6" s="1"/>
  <c r="AD208" i="6"/>
  <c r="AG208" i="6"/>
  <c r="DA208" i="6" s="1"/>
  <c r="AH208" i="6"/>
  <c r="K208" i="6"/>
  <c r="J208" i="6"/>
  <c r="AT208" i="6" s="1"/>
  <c r="Z207" i="6"/>
  <c r="AB207" i="6"/>
  <c r="AC207" i="6"/>
  <c r="Y207" i="6"/>
  <c r="AA207" i="6"/>
  <c r="CU207" i="6" s="1"/>
  <c r="H207" i="6"/>
  <c r="I207" i="6"/>
  <c r="U206" i="6"/>
  <c r="V206" i="6"/>
  <c r="BF206" i="6" s="1"/>
  <c r="X206" i="6"/>
  <c r="T206" i="6"/>
  <c r="CN206" i="6" s="1"/>
  <c r="W206" i="6"/>
  <c r="F206" i="6"/>
  <c r="BZ206" i="6" s="1"/>
  <c r="E206" i="6"/>
  <c r="G206" i="6"/>
  <c r="CA206" i="6" s="1"/>
  <c r="D206" i="6"/>
  <c r="AN206" i="6" s="1"/>
  <c r="AJ205" i="6"/>
  <c r="AI205" i="6"/>
  <c r="AL205" i="6"/>
  <c r="BV205" i="6" s="1"/>
  <c r="AK205" i="6"/>
  <c r="S205" i="6"/>
  <c r="P205" i="6"/>
  <c r="Q205" i="6"/>
  <c r="R205" i="6"/>
  <c r="AD204" i="6"/>
  <c r="CX204" i="6" s="1"/>
  <c r="AH204" i="6"/>
  <c r="AG204" i="6"/>
  <c r="BQ204" i="6" s="1"/>
  <c r="AE204" i="6"/>
  <c r="AF204" i="6"/>
  <c r="AY204" i="6"/>
  <c r="CI204" i="6"/>
  <c r="K204" i="6"/>
  <c r="J204" i="6"/>
  <c r="AA203" i="6"/>
  <c r="Y203" i="6"/>
  <c r="Z203" i="6"/>
  <c r="AC203" i="6"/>
  <c r="CW203" i="6" s="1"/>
  <c r="AB203" i="6"/>
  <c r="H203" i="6"/>
  <c r="CB203" i="6" s="1"/>
  <c r="I203" i="6"/>
  <c r="W202" i="6"/>
  <c r="BG202" i="6" s="1"/>
  <c r="U202" i="6"/>
  <c r="X202" i="6"/>
  <c r="T202" i="6"/>
  <c r="V202" i="6"/>
  <c r="D202" i="6"/>
  <c r="F202" i="6"/>
  <c r="AP202" i="6" s="1"/>
  <c r="G202" i="6"/>
  <c r="E202" i="6"/>
  <c r="AI201" i="6"/>
  <c r="AL201" i="6"/>
  <c r="DF201" i="6" s="1"/>
  <c r="AJ201" i="6"/>
  <c r="AK201" i="6"/>
  <c r="P201" i="6"/>
  <c r="S201" i="6"/>
  <c r="CM201" i="6" s="1"/>
  <c r="Q201" i="6"/>
  <c r="R201" i="6"/>
  <c r="BB201" i="6" s="1"/>
  <c r="AE200" i="6"/>
  <c r="AG200" i="6"/>
  <c r="AF200" i="6"/>
  <c r="AH200" i="6"/>
  <c r="AD200" i="6"/>
  <c r="J200" i="6"/>
  <c r="K200" i="6"/>
  <c r="CE200" i="6" s="1"/>
  <c r="AA199" i="6"/>
  <c r="AB199" i="6"/>
  <c r="Y199" i="6"/>
  <c r="Z199" i="6"/>
  <c r="AC199" i="6"/>
  <c r="CH199" i="6"/>
  <c r="AX199" i="6"/>
  <c r="I199" i="6"/>
  <c r="H199" i="6"/>
  <c r="W198" i="6"/>
  <c r="V198" i="6"/>
  <c r="CP198" i="6" s="1"/>
  <c r="T198" i="6"/>
  <c r="U198" i="6"/>
  <c r="X198" i="6"/>
  <c r="G198" i="6"/>
  <c r="D198" i="6"/>
  <c r="F198" i="6"/>
  <c r="E198" i="6"/>
  <c r="AK197" i="6"/>
  <c r="DE197" i="6" s="1"/>
  <c r="AL197" i="6"/>
  <c r="DF197" i="6" s="1"/>
  <c r="AJ197" i="6"/>
  <c r="AI197" i="6"/>
  <c r="Q197" i="6"/>
  <c r="BA197" i="6" s="1"/>
  <c r="S197" i="6"/>
  <c r="R197" i="6"/>
  <c r="P197" i="6"/>
  <c r="AF196" i="6"/>
  <c r="BP196" i="6" s="1"/>
  <c r="AD196" i="6"/>
  <c r="AG196" i="6"/>
  <c r="BQ196" i="6" s="1"/>
  <c r="AH196" i="6"/>
  <c r="AE196" i="6"/>
  <c r="CY196" i="6" s="1"/>
  <c r="K196" i="6"/>
  <c r="J196" i="6"/>
  <c r="Y195" i="6"/>
  <c r="AC195" i="6"/>
  <c r="CW195" i="6" s="1"/>
  <c r="AB195" i="6"/>
  <c r="AA195" i="6"/>
  <c r="Z195" i="6"/>
  <c r="H195" i="6"/>
  <c r="I195" i="6"/>
  <c r="V194" i="6"/>
  <c r="BF194" i="6" s="1"/>
  <c r="T194" i="6"/>
  <c r="U194" i="6"/>
  <c r="BE194" i="6" s="1"/>
  <c r="X194" i="6"/>
  <c r="W194" i="6"/>
  <c r="D194" i="6"/>
  <c r="G194" i="6"/>
  <c r="F194" i="6"/>
  <c r="E194" i="6"/>
  <c r="AL193" i="6"/>
  <c r="DF193" i="6" s="1"/>
  <c r="AJ193" i="6"/>
  <c r="BT193" i="6" s="1"/>
  <c r="AI193" i="6"/>
  <c r="AK193" i="6"/>
  <c r="Q193" i="6"/>
  <c r="S193" i="6"/>
  <c r="P193" i="6"/>
  <c r="CJ193" i="6" s="1"/>
  <c r="R193" i="6"/>
  <c r="AD192" i="6"/>
  <c r="CX192" i="6" s="1"/>
  <c r="AG192" i="6"/>
  <c r="AE192" i="6"/>
  <c r="AF192" i="6"/>
  <c r="CZ192" i="6" s="1"/>
  <c r="AH192" i="6"/>
  <c r="J192" i="6"/>
  <c r="CD192" i="6" s="1"/>
  <c r="K192" i="6"/>
  <c r="AA191" i="6"/>
  <c r="Y191" i="6"/>
  <c r="AB191" i="6"/>
  <c r="AC191" i="6"/>
  <c r="Z191" i="6"/>
  <c r="CH191" i="6"/>
  <c r="AX191" i="6"/>
  <c r="I191" i="6"/>
  <c r="H191" i="6"/>
  <c r="V190" i="6"/>
  <c r="T190" i="6"/>
  <c r="CN190" i="6" s="1"/>
  <c r="U190" i="6"/>
  <c r="X190" i="6"/>
  <c r="W190" i="6"/>
  <c r="G190" i="6"/>
  <c r="F190" i="6"/>
  <c r="D190" i="6"/>
  <c r="E190" i="6"/>
  <c r="AL189" i="6"/>
  <c r="AK189" i="6"/>
  <c r="AI189" i="6"/>
  <c r="AJ189" i="6"/>
  <c r="Q189" i="6"/>
  <c r="CK189" i="6" s="1"/>
  <c r="R189" i="6"/>
  <c r="S189" i="6"/>
  <c r="P189" i="6"/>
  <c r="AF188" i="6"/>
  <c r="BP188" i="6" s="1"/>
  <c r="AE188" i="6"/>
  <c r="AG188" i="6"/>
  <c r="BQ188" i="6" s="1"/>
  <c r="AH188" i="6"/>
  <c r="AD188" i="6"/>
  <c r="K188" i="6"/>
  <c r="J188" i="6"/>
  <c r="Z187" i="6"/>
  <c r="AB187" i="6"/>
  <c r="CV187" i="6" s="1"/>
  <c r="Y187" i="6"/>
  <c r="AA187" i="6"/>
  <c r="CU187" i="6" s="1"/>
  <c r="AC187" i="6"/>
  <c r="H187" i="6"/>
  <c r="CB187" i="6" s="1"/>
  <c r="I187" i="6"/>
  <c r="U186" i="6"/>
  <c r="X186" i="6"/>
  <c r="W186" i="6"/>
  <c r="T186" i="6"/>
  <c r="V186" i="6"/>
  <c r="F186" i="6"/>
  <c r="AP186" i="6" s="1"/>
  <c r="G186" i="6"/>
  <c r="D186" i="6"/>
  <c r="E186" i="6"/>
  <c r="AL185" i="6"/>
  <c r="AJ185" i="6"/>
  <c r="DD185" i="6" s="1"/>
  <c r="AK185" i="6"/>
  <c r="AI185" i="6"/>
  <c r="DC185" i="6" s="1"/>
  <c r="Q185" i="6"/>
  <c r="S185" i="6"/>
  <c r="P185" i="6"/>
  <c r="R185" i="6"/>
  <c r="AE184" i="6"/>
  <c r="AG184" i="6"/>
  <c r="AF184" i="6"/>
  <c r="AH184" i="6"/>
  <c r="AD184" i="6"/>
  <c r="K184" i="6"/>
  <c r="CE184" i="6" s="1"/>
  <c r="J184" i="6"/>
  <c r="Y183" i="6"/>
  <c r="CS183" i="6" s="1"/>
  <c r="AC183" i="6"/>
  <c r="CW183" i="6" s="1"/>
  <c r="AA183" i="6"/>
  <c r="BK183" i="6" s="1"/>
  <c r="AB183" i="6"/>
  <c r="BL183" i="6" s="1"/>
  <c r="Z183" i="6"/>
  <c r="H183" i="6"/>
  <c r="I183" i="6"/>
  <c r="AS183" i="6" s="1"/>
  <c r="T182" i="6"/>
  <c r="X182" i="6"/>
  <c r="BH182" i="6" s="1"/>
  <c r="U182" i="6"/>
  <c r="V182" i="6"/>
  <c r="W182" i="6"/>
  <c r="CQ182" i="6" s="1"/>
  <c r="F182" i="6"/>
  <c r="E182" i="6"/>
  <c r="D182" i="6"/>
  <c r="BX182" i="6" s="1"/>
  <c r="G182" i="6"/>
  <c r="AI181" i="6"/>
  <c r="AK181" i="6"/>
  <c r="DE181" i="6" s="1"/>
  <c r="AJ181" i="6"/>
  <c r="AL181" i="6"/>
  <c r="R181" i="6"/>
  <c r="S181" i="6"/>
  <c r="P181" i="6"/>
  <c r="Q181" i="6"/>
  <c r="AF180" i="6"/>
  <c r="AD180" i="6"/>
  <c r="AE180" i="6"/>
  <c r="CY180" i="6" s="1"/>
  <c r="AG180" i="6"/>
  <c r="BQ180" i="6" s="1"/>
  <c r="AH180" i="6"/>
  <c r="K180" i="6"/>
  <c r="J180" i="6"/>
  <c r="AT180" i="6" s="1"/>
  <c r="Y179" i="6"/>
  <c r="AB179" i="6"/>
  <c r="CV179" i="6" s="1"/>
  <c r="AA179" i="6"/>
  <c r="AC179" i="6"/>
  <c r="BM179" i="6" s="1"/>
  <c r="Z179" i="6"/>
  <c r="H179" i="6"/>
  <c r="I179" i="6"/>
  <c r="T178" i="6"/>
  <c r="X178" i="6"/>
  <c r="CR178" i="6" s="1"/>
  <c r="W178" i="6"/>
  <c r="BG178" i="6" s="1"/>
  <c r="V178" i="6"/>
  <c r="U178" i="6"/>
  <c r="CO178" i="6" s="1"/>
  <c r="E178" i="6"/>
  <c r="G178" i="6"/>
  <c r="D178" i="6"/>
  <c r="F178" i="6"/>
  <c r="AP178" i="6" s="1"/>
  <c r="AI177" i="6"/>
  <c r="AL177" i="6"/>
  <c r="AJ177" i="6"/>
  <c r="AK177" i="6"/>
  <c r="R177" i="6"/>
  <c r="P177" i="6"/>
  <c r="AZ177" i="6" s="1"/>
  <c r="Q177" i="6"/>
  <c r="S177" i="6"/>
  <c r="AE176" i="6"/>
  <c r="AF176" i="6"/>
  <c r="CZ176" i="6" s="1"/>
  <c r="AH176" i="6"/>
  <c r="AD176" i="6"/>
  <c r="BN176" i="6" s="1"/>
  <c r="AG176" i="6"/>
  <c r="DA176" i="6" s="1"/>
  <c r="J176" i="6"/>
  <c r="AT176" i="6" s="1"/>
  <c r="K176" i="6"/>
  <c r="Z175" i="6"/>
  <c r="AA175" i="6"/>
  <c r="Y175" i="6"/>
  <c r="AB175" i="6"/>
  <c r="AC175" i="6"/>
  <c r="I175" i="6"/>
  <c r="H175" i="6"/>
  <c r="AR175" i="6" s="1"/>
  <c r="T174" i="6"/>
  <c r="W174" i="6"/>
  <c r="BG174" i="6" s="1"/>
  <c r="U174" i="6"/>
  <c r="X174" i="6"/>
  <c r="CR174" i="6" s="1"/>
  <c r="V174" i="6"/>
  <c r="CP174" i="6" s="1"/>
  <c r="E174" i="6"/>
  <c r="F174" i="6"/>
  <c r="BZ174" i="6" s="1"/>
  <c r="G174" i="6"/>
  <c r="D174" i="6"/>
  <c r="BX174" i="6" s="1"/>
  <c r="AK173" i="6"/>
  <c r="DE173" i="6" s="1"/>
  <c r="AJ173" i="6"/>
  <c r="BT173" i="6" s="1"/>
  <c r="AI173" i="6"/>
  <c r="AL173" i="6"/>
  <c r="P173" i="6"/>
  <c r="AZ173" i="6" s="1"/>
  <c r="S173" i="6"/>
  <c r="Q173" i="6"/>
  <c r="R173" i="6"/>
  <c r="CL173" i="6" s="1"/>
  <c r="AG172" i="6"/>
  <c r="BQ172" i="6" s="1"/>
  <c r="AH172" i="6"/>
  <c r="AD172" i="6"/>
  <c r="AE172" i="6"/>
  <c r="AF172" i="6"/>
  <c r="J172" i="6"/>
  <c r="K172" i="6"/>
  <c r="Z171" i="6"/>
  <c r="AC171" i="6"/>
  <c r="AA171" i="6"/>
  <c r="AB171" i="6"/>
  <c r="Y171" i="6"/>
  <c r="BI171" i="6" s="1"/>
  <c r="I171" i="6"/>
  <c r="AS171" i="6" s="1"/>
  <c r="H171" i="6"/>
  <c r="AR171" i="6" s="1"/>
  <c r="W170" i="6"/>
  <c r="X170" i="6"/>
  <c r="V170" i="6"/>
  <c r="BF170" i="6" s="1"/>
  <c r="T170" i="6"/>
  <c r="U170" i="6"/>
  <c r="D170" i="6"/>
  <c r="G170" i="6"/>
  <c r="AQ170" i="6" s="1"/>
  <c r="E170" i="6"/>
  <c r="BY170" i="6" s="1"/>
  <c r="F170" i="6"/>
  <c r="AL169" i="6"/>
  <c r="DF169" i="6" s="1"/>
  <c r="AI169" i="6"/>
  <c r="AK169" i="6"/>
  <c r="DE169" i="6" s="1"/>
  <c r="AJ169" i="6"/>
  <c r="BT169" i="6" s="1"/>
  <c r="R169" i="6"/>
  <c r="S169" i="6"/>
  <c r="P169" i="6"/>
  <c r="CJ169" i="6" s="1"/>
  <c r="Q169" i="6"/>
  <c r="BA169" i="6" s="1"/>
  <c r="AG168" i="6"/>
  <c r="AF168" i="6"/>
  <c r="BP168" i="6" s="1"/>
  <c r="AE168" i="6"/>
  <c r="AH168" i="6"/>
  <c r="AD168" i="6"/>
  <c r="K168" i="6"/>
  <c r="J168" i="6"/>
  <c r="AA167" i="6"/>
  <c r="BK167" i="6" s="1"/>
  <c r="Y167" i="6"/>
  <c r="AB167" i="6"/>
  <c r="CV167" i="6" s="1"/>
  <c r="AC167" i="6"/>
  <c r="Z167" i="6"/>
  <c r="BJ167" i="6" s="1"/>
  <c r="H167" i="6"/>
  <c r="I167" i="6"/>
  <c r="T166" i="6"/>
  <c r="W166" i="6"/>
  <c r="U166" i="6"/>
  <c r="X166" i="6"/>
  <c r="V166" i="6"/>
  <c r="E166" i="6"/>
  <c r="AO166" i="6" s="1"/>
  <c r="F166" i="6"/>
  <c r="BZ166" i="6" s="1"/>
  <c r="D166" i="6"/>
  <c r="G166" i="6"/>
  <c r="AK165" i="6"/>
  <c r="AI165" i="6"/>
  <c r="AJ165" i="6"/>
  <c r="AL165" i="6"/>
  <c r="R165" i="6"/>
  <c r="P165" i="6"/>
  <c r="Q165" i="6"/>
  <c r="BA165" i="6" s="1"/>
  <c r="S165" i="6"/>
  <c r="CF165" i="6"/>
  <c r="AV165" i="6"/>
  <c r="AG164" i="6"/>
  <c r="DA164" i="6" s="1"/>
  <c r="AF164" i="6"/>
  <c r="BP164" i="6" s="1"/>
  <c r="AH164" i="6"/>
  <c r="AE164" i="6"/>
  <c r="AD164" i="6"/>
  <c r="K164" i="6"/>
  <c r="J164" i="6"/>
  <c r="AA163" i="6"/>
  <c r="BK163" i="6" s="1"/>
  <c r="AC163" i="6"/>
  <c r="Z163" i="6"/>
  <c r="AB163" i="6"/>
  <c r="Y163" i="6"/>
  <c r="H163" i="6"/>
  <c r="I163" i="6"/>
  <c r="V162" i="6"/>
  <c r="BF162" i="6" s="1"/>
  <c r="W162" i="6"/>
  <c r="X162" i="6"/>
  <c r="U162" i="6"/>
  <c r="T162" i="6"/>
  <c r="G162" i="6"/>
  <c r="E162" i="6"/>
  <c r="D162" i="6"/>
  <c r="F162" i="6"/>
  <c r="BZ162" i="6" s="1"/>
  <c r="AJ161" i="6"/>
  <c r="AK161" i="6"/>
  <c r="BU161" i="6" s="1"/>
  <c r="AL161" i="6"/>
  <c r="AI161" i="6"/>
  <c r="S161" i="6"/>
  <c r="R161" i="6"/>
  <c r="CL161" i="6" s="1"/>
  <c r="Q161" i="6"/>
  <c r="P161" i="6"/>
  <c r="AE160" i="6"/>
  <c r="BO160" i="6" s="1"/>
  <c r="AG160" i="6"/>
  <c r="BQ160" i="6" s="1"/>
  <c r="AD160" i="6"/>
  <c r="AF160" i="6"/>
  <c r="BP160" i="6" s="1"/>
  <c r="AH160" i="6"/>
  <c r="K160" i="6"/>
  <c r="J160" i="6"/>
  <c r="AA159" i="6"/>
  <c r="AC159" i="6"/>
  <c r="Y159" i="6"/>
  <c r="Z159" i="6"/>
  <c r="AB159" i="6"/>
  <c r="H159" i="6"/>
  <c r="I159" i="6"/>
  <c r="W158" i="6"/>
  <c r="BG158" i="6" s="1"/>
  <c r="U158" i="6"/>
  <c r="T158" i="6"/>
  <c r="V158" i="6"/>
  <c r="BF158" i="6" s="1"/>
  <c r="X158" i="6"/>
  <c r="D158" i="6"/>
  <c r="F158" i="6"/>
  <c r="AP158" i="6" s="1"/>
  <c r="E158" i="6"/>
  <c r="G158" i="6"/>
  <c r="AL157" i="6"/>
  <c r="AJ157" i="6"/>
  <c r="AK157" i="6"/>
  <c r="DE157" i="6" s="1"/>
  <c r="AI157" i="6"/>
  <c r="R157" i="6"/>
  <c r="CL157" i="6" s="1"/>
  <c r="Q157" i="6"/>
  <c r="P157" i="6"/>
  <c r="CJ157" i="6" s="1"/>
  <c r="S157" i="6"/>
  <c r="AG156" i="6"/>
  <c r="AE156" i="6"/>
  <c r="AD156" i="6"/>
  <c r="AF156" i="6"/>
  <c r="BP156" i="6" s="1"/>
  <c r="AH156" i="6"/>
  <c r="K156" i="6"/>
  <c r="J156" i="6"/>
  <c r="AB155" i="6"/>
  <c r="CV155" i="6" s="1"/>
  <c r="Y155" i="6"/>
  <c r="Z155" i="6"/>
  <c r="AA155" i="6"/>
  <c r="CU155" i="6" s="1"/>
  <c r="AC155" i="6"/>
  <c r="I155" i="6"/>
  <c r="H155" i="6"/>
  <c r="W154" i="6"/>
  <c r="CQ154" i="6" s="1"/>
  <c r="U154" i="6"/>
  <c r="T154" i="6"/>
  <c r="V154" i="6"/>
  <c r="X154" i="6"/>
  <c r="E154" i="6"/>
  <c r="F154" i="6"/>
  <c r="BZ154" i="6" s="1"/>
  <c r="G154" i="6"/>
  <c r="D154" i="6"/>
  <c r="AK153" i="6"/>
  <c r="AI153" i="6"/>
  <c r="AJ153" i="6"/>
  <c r="DD153" i="6" s="1"/>
  <c r="AL153" i="6"/>
  <c r="P153" i="6"/>
  <c r="R153" i="6"/>
  <c r="BB153" i="6" s="1"/>
  <c r="Q153" i="6"/>
  <c r="S153" i="6"/>
  <c r="AG152" i="6"/>
  <c r="AH152" i="6"/>
  <c r="AD152" i="6"/>
  <c r="AE152" i="6"/>
  <c r="BO152" i="6" s="1"/>
  <c r="AF152" i="6"/>
  <c r="K152" i="6"/>
  <c r="J152" i="6"/>
  <c r="Y151" i="6"/>
  <c r="AC151" i="6"/>
  <c r="AB151" i="6"/>
  <c r="AA151" i="6"/>
  <c r="Z151" i="6"/>
  <c r="BJ151" i="6" s="1"/>
  <c r="I151" i="6"/>
  <c r="H151" i="6"/>
  <c r="V150" i="6"/>
  <c r="BF150" i="6" s="1"/>
  <c r="U150" i="6"/>
  <c r="CO150" i="6" s="1"/>
  <c r="AK149" i="6"/>
  <c r="AL149" i="6"/>
  <c r="AJ149" i="6"/>
  <c r="AI149" i="6"/>
  <c r="Q149" i="6"/>
  <c r="BA149" i="6" s="1"/>
  <c r="P149" i="6"/>
  <c r="R149" i="6"/>
  <c r="BB149" i="6" s="1"/>
  <c r="S149" i="6"/>
  <c r="AF148" i="6"/>
  <c r="AE148" i="6"/>
  <c r="AD148" i="6"/>
  <c r="AG148" i="6"/>
  <c r="DA148" i="6" s="1"/>
  <c r="AH148" i="6"/>
  <c r="AY148" i="6"/>
  <c r="CI148" i="6"/>
  <c r="J148" i="6"/>
  <c r="K148" i="6"/>
  <c r="AA147" i="6"/>
  <c r="BK147" i="6" s="1"/>
  <c r="AB147" i="6"/>
  <c r="Y147" i="6"/>
  <c r="AC147" i="6"/>
  <c r="Z147" i="6"/>
  <c r="CH147" i="6"/>
  <c r="AX147" i="6"/>
  <c r="H147" i="6"/>
  <c r="CB147" i="6" s="1"/>
  <c r="I147" i="6"/>
  <c r="F146" i="6"/>
  <c r="AP146" i="6" s="1"/>
  <c r="E146" i="6"/>
  <c r="AJ145" i="6"/>
  <c r="AL145" i="6"/>
  <c r="BV145" i="6" s="1"/>
  <c r="AI145" i="6"/>
  <c r="AK145" i="6"/>
  <c r="S145" i="6"/>
  <c r="Q145" i="6"/>
  <c r="R145" i="6"/>
  <c r="P145" i="6"/>
  <c r="AG144" i="6"/>
  <c r="DA144" i="6" s="1"/>
  <c r="AF144" i="6"/>
  <c r="BP144" i="6" s="1"/>
  <c r="AD144" i="6"/>
  <c r="AE144" i="6"/>
  <c r="BO144" i="6" s="1"/>
  <c r="AH144" i="6"/>
  <c r="K144" i="6"/>
  <c r="J144" i="6"/>
  <c r="AA143" i="6"/>
  <c r="BK143" i="6" s="1"/>
  <c r="AB143" i="6"/>
  <c r="AC143" i="6"/>
  <c r="Y143" i="6"/>
  <c r="Z143" i="6"/>
  <c r="H143" i="6"/>
  <c r="AR143" i="6" s="1"/>
  <c r="I143" i="6"/>
  <c r="AI141" i="6"/>
  <c r="AL141" i="6"/>
  <c r="DF141" i="6" s="1"/>
  <c r="AJ141" i="6"/>
  <c r="AK141" i="6"/>
  <c r="DE141" i="6" s="1"/>
  <c r="R141" i="6"/>
  <c r="S141" i="6"/>
  <c r="P141" i="6"/>
  <c r="Q141" i="6"/>
  <c r="BA141" i="6" s="1"/>
  <c r="AG140" i="6"/>
  <c r="AF140" i="6"/>
  <c r="AH140" i="6"/>
  <c r="AD140" i="6"/>
  <c r="AE140" i="6"/>
  <c r="BO140" i="6" s="1"/>
  <c r="K140" i="6"/>
  <c r="AU140" i="6" s="1"/>
  <c r="J140" i="6"/>
  <c r="AA139" i="6"/>
  <c r="AB139" i="6"/>
  <c r="Y139" i="6"/>
  <c r="Z139" i="6"/>
  <c r="CH139" i="6"/>
  <c r="AX139" i="6"/>
  <c r="H139" i="6"/>
  <c r="I139" i="6"/>
  <c r="CF57" i="6"/>
  <c r="AV57" i="6"/>
  <c r="AP863" i="6"/>
  <c r="BZ863" i="6"/>
  <c r="DB790" i="6"/>
  <c r="BR790" i="6"/>
  <c r="CH790" i="6"/>
  <c r="AX790" i="6"/>
  <c r="CM787" i="6"/>
  <c r="BX787" i="6"/>
  <c r="AN787" i="6"/>
  <c r="BG771" i="6"/>
  <c r="CQ771" i="6"/>
  <c r="CI738" i="6"/>
  <c r="AY738" i="6"/>
  <c r="DC719" i="6"/>
  <c r="BS719" i="6"/>
  <c r="CF700" i="6"/>
  <c r="AV700" i="6"/>
  <c r="CD605" i="6"/>
  <c r="AT605" i="6"/>
  <c r="AP348" i="6"/>
  <c r="BT715" i="6"/>
  <c r="DD715" i="6"/>
  <c r="CV616" i="6"/>
  <c r="BL616" i="6"/>
  <c r="CN708" i="6"/>
  <c r="BD708" i="6"/>
  <c r="DB674" i="6"/>
  <c r="BR674" i="6"/>
  <c r="CX674" i="6"/>
  <c r="BN674" i="6"/>
  <c r="CQ656" i="6"/>
  <c r="BI649" i="6"/>
  <c r="CS649" i="6"/>
  <c r="BJ644" i="6"/>
  <c r="CT644" i="6"/>
  <c r="DD638" i="6"/>
  <c r="AW592" i="6"/>
  <c r="CG592" i="6"/>
  <c r="CH584" i="6"/>
  <c r="AX584" i="6"/>
  <c r="BS519" i="6"/>
  <c r="AU458" i="6"/>
  <c r="BX455" i="6"/>
  <c r="AN455" i="6"/>
  <c r="CM390" i="6"/>
  <c r="BC390" i="6"/>
  <c r="AY390" i="6"/>
  <c r="CI390" i="6"/>
  <c r="AY377" i="6"/>
  <c r="CI377" i="6"/>
  <c r="DA997" i="6"/>
  <c r="CT924" i="6"/>
  <c r="BR842" i="6"/>
  <c r="BP825" i="6"/>
  <c r="CI809" i="6"/>
  <c r="CH782" i="6"/>
  <c r="DD771" i="6"/>
  <c r="CR767" i="6"/>
  <c r="BF764" i="6"/>
  <c r="BR758" i="6"/>
  <c r="BK756" i="6"/>
  <c r="CR756" i="6"/>
  <c r="CY750" i="6"/>
  <c r="CV748" i="6"/>
  <c r="AW743" i="6"/>
  <c r="BY720" i="6"/>
  <c r="BA699" i="6"/>
  <c r="CK699" i="6"/>
  <c r="CT697" i="6"/>
  <c r="AX697" i="6"/>
  <c r="CH697" i="6"/>
  <c r="CO643" i="6"/>
  <c r="BE643" i="6"/>
  <c r="CI629" i="6"/>
  <c r="AY629" i="6"/>
  <c r="BD619" i="6"/>
  <c r="CN619" i="6"/>
  <c r="AU606" i="6"/>
  <c r="CE606" i="6"/>
  <c r="BK597" i="6"/>
  <c r="CU597" i="6"/>
  <c r="BA578" i="6"/>
  <c r="CK578" i="6"/>
  <c r="AR565" i="6"/>
  <c r="CB565" i="6"/>
  <c r="BN513" i="6"/>
  <c r="CX513" i="6"/>
  <c r="CY469" i="6"/>
  <c r="BO469" i="6"/>
  <c r="AW420" i="6"/>
  <c r="CG420" i="6"/>
  <c r="BJ932" i="6"/>
  <c r="CL871" i="6"/>
  <c r="CY794" i="6"/>
  <c r="BQ785" i="6"/>
  <c r="CF759" i="6"/>
  <c r="CI753" i="6"/>
  <c r="BY744" i="6"/>
  <c r="AO743" i="6"/>
  <c r="CQ736" i="6"/>
  <c r="BM717" i="6"/>
  <c r="AX706" i="6"/>
  <c r="CH706" i="6"/>
  <c r="CT690" i="6"/>
  <c r="CD674" i="6"/>
  <c r="AT674" i="6"/>
  <c r="BO649" i="6"/>
  <c r="CY649" i="6"/>
  <c r="CW640" i="6"/>
  <c r="BM640" i="6"/>
  <c r="BE628" i="6"/>
  <c r="CD626" i="6"/>
  <c r="AT626" i="6"/>
  <c r="CP580" i="6"/>
  <c r="BF580" i="6"/>
  <c r="BL536" i="6"/>
  <c r="CV536" i="6"/>
  <c r="BH536" i="6"/>
  <c r="CR536" i="6"/>
  <c r="CG611" i="6"/>
  <c r="AW611" i="6"/>
  <c r="AU609" i="6"/>
  <c r="CE609" i="6"/>
  <c r="DE599" i="6"/>
  <c r="BU599" i="6"/>
  <c r="AO599" i="6"/>
  <c r="BY599" i="6"/>
  <c r="CT597" i="6"/>
  <c r="BJ597" i="6"/>
  <c r="BE591" i="6"/>
  <c r="CO591" i="6"/>
  <c r="CK591" i="6"/>
  <c r="BA591" i="6"/>
  <c r="CX590" i="6"/>
  <c r="BN590" i="6"/>
  <c r="CP584" i="6"/>
  <c r="BF584" i="6"/>
  <c r="AZ578" i="6"/>
  <c r="BE576" i="6"/>
  <c r="AX553" i="6"/>
  <c r="CH553" i="6"/>
  <c r="AP551" i="6"/>
  <c r="BZ551" i="6"/>
  <c r="CY541" i="6"/>
  <c r="BO541" i="6"/>
  <c r="AX440" i="6"/>
  <c r="CH440" i="6"/>
  <c r="AR412" i="6"/>
  <c r="CB412" i="6"/>
  <c r="CZ341" i="6"/>
  <c r="BP341" i="6"/>
  <c r="CU216" i="6"/>
  <c r="BK216" i="6"/>
  <c r="CH681" i="6"/>
  <c r="AV676" i="6"/>
  <c r="BE651" i="6"/>
  <c r="BI644" i="6"/>
  <c r="CG639" i="6"/>
  <c r="CR627" i="6"/>
  <c r="AT613" i="6"/>
  <c r="CD613" i="6"/>
  <c r="BN601" i="6"/>
  <c r="CX601" i="6"/>
  <c r="CE594" i="6"/>
  <c r="AU594" i="6"/>
  <c r="BV578" i="6"/>
  <c r="DF578" i="6"/>
  <c r="CC516" i="6"/>
  <c r="AS516" i="6"/>
  <c r="BY516" i="6"/>
  <c r="AO516" i="6"/>
  <c r="AY494" i="6"/>
  <c r="CI494" i="6"/>
  <c r="AX452" i="6"/>
  <c r="CH452" i="6"/>
  <c r="CA415" i="6"/>
  <c r="AQ415" i="6"/>
  <c r="CI337" i="6"/>
  <c r="AY337" i="6"/>
  <c r="CZ666" i="6"/>
  <c r="BQ649" i="6"/>
  <c r="BC598" i="6"/>
  <c r="CM598" i="6"/>
  <c r="AY598" i="6"/>
  <c r="CI598" i="6"/>
  <c r="AV586" i="6"/>
  <c r="CF586" i="6"/>
  <c r="BZ552" i="6"/>
  <c r="AP552" i="6"/>
  <c r="CZ526" i="6"/>
  <c r="BP526" i="6"/>
  <c r="BG524" i="6"/>
  <c r="CQ524" i="6"/>
  <c r="AN471" i="6"/>
  <c r="BX471" i="6"/>
  <c r="AP467" i="6"/>
  <c r="BZ467" i="6"/>
  <c r="CT452" i="6"/>
  <c r="BJ452" i="6"/>
  <c r="CV360" i="6"/>
  <c r="BL360" i="6"/>
  <c r="BV354" i="6"/>
  <c r="DF354" i="6"/>
  <c r="BR354" i="6"/>
  <c r="BN354" i="6"/>
  <c r="CE349" i="6"/>
  <c r="AU349" i="6"/>
  <c r="CL346" i="6"/>
  <c r="BB346" i="6"/>
  <c r="BH520" i="6"/>
  <c r="CR520" i="6"/>
  <c r="BJ504" i="6"/>
  <c r="CT504" i="6"/>
  <c r="CG504" i="6"/>
  <c r="AW504" i="6"/>
  <c r="CX502" i="6"/>
  <c r="BN502" i="6"/>
  <c r="CF502" i="6"/>
  <c r="AV502" i="6"/>
  <c r="BH491" i="6"/>
  <c r="CR491" i="6"/>
  <c r="CL475" i="6"/>
  <c r="BY467" i="6"/>
  <c r="AO467" i="6"/>
  <c r="AN463" i="6"/>
  <c r="BX463" i="6"/>
  <c r="AX428" i="6"/>
  <c r="CH428" i="6"/>
  <c r="CA399" i="6"/>
  <c r="AQ399" i="6"/>
  <c r="AZ398" i="6"/>
  <c r="CJ398" i="6"/>
  <c r="CE389" i="6"/>
  <c r="AU389" i="6"/>
  <c r="BU366" i="6"/>
  <c r="DE366" i="6"/>
  <c r="CV352" i="6"/>
  <c r="BL352" i="6"/>
  <c r="CL234" i="6"/>
  <c r="BB234" i="6"/>
  <c r="AO204" i="6"/>
  <c r="AR201" i="6"/>
  <c r="AW196" i="6"/>
  <c r="CG196" i="6"/>
  <c r="BH56" i="6"/>
  <c r="AT54" i="6"/>
  <c r="CD54" i="6"/>
  <c r="AX565" i="6"/>
  <c r="DE551" i="6"/>
  <c r="BU551" i="6"/>
  <c r="CP547" i="6"/>
  <c r="BF547" i="6"/>
  <c r="BX547" i="6"/>
  <c r="AN547" i="6"/>
  <c r="CS532" i="6"/>
  <c r="CU520" i="6"/>
  <c r="BK520" i="6"/>
  <c r="CY517" i="6"/>
  <c r="BA514" i="6"/>
  <c r="CK514" i="6"/>
  <c r="BJ512" i="6"/>
  <c r="CT512" i="6"/>
  <c r="BK505" i="6"/>
  <c r="CY457" i="6"/>
  <c r="BO457" i="6"/>
  <c r="CL454" i="6"/>
  <c r="BB454" i="6"/>
  <c r="CJ443" i="6"/>
  <c r="AZ443" i="6"/>
  <c r="CF426" i="6"/>
  <c r="AV426" i="6"/>
  <c r="CM419" i="6"/>
  <c r="CB388" i="6"/>
  <c r="AR388" i="6"/>
  <c r="BK352" i="6"/>
  <c r="CU352" i="6"/>
  <c r="DF350" i="6"/>
  <c r="BV350" i="6"/>
  <c r="CA328" i="6"/>
  <c r="CJ326" i="6"/>
  <c r="AZ326" i="6"/>
  <c r="BB262" i="6"/>
  <c r="CL262" i="6"/>
  <c r="BM188" i="6"/>
  <c r="CW188" i="6"/>
  <c r="CS188" i="6"/>
  <c r="BI188" i="6"/>
  <c r="DA553" i="6"/>
  <c r="BQ553" i="6"/>
  <c r="AY550" i="6"/>
  <c r="CI550" i="6"/>
  <c r="BT539" i="6"/>
  <c r="DD539" i="6"/>
  <c r="AV518" i="6"/>
  <c r="CF518" i="6"/>
  <c r="AX512" i="6"/>
  <c r="BO477" i="6"/>
  <c r="CY477" i="6"/>
  <c r="CQ471" i="6"/>
  <c r="BG471" i="6"/>
  <c r="AZ470" i="6"/>
  <c r="CJ470" i="6"/>
  <c r="CP468" i="6"/>
  <c r="AZ446" i="6"/>
  <c r="CF434" i="6"/>
  <c r="AV434" i="6"/>
  <c r="CW420" i="6"/>
  <c r="CE413" i="6"/>
  <c r="AU413" i="6"/>
  <c r="BJ409" i="6"/>
  <c r="BC402" i="6"/>
  <c r="CM402" i="6"/>
  <c r="AT377" i="6"/>
  <c r="CD377" i="6"/>
  <c r="CK350" i="6"/>
  <c r="BA350" i="6"/>
  <c r="AX320" i="6"/>
  <c r="CH320" i="6"/>
  <c r="CW297" i="6"/>
  <c r="BM297" i="6"/>
  <c r="CL238" i="6"/>
  <c r="BB238" i="6"/>
  <c r="AN171" i="6"/>
  <c r="BX171" i="6"/>
  <c r="CG331" i="6"/>
  <c r="AW331" i="6"/>
  <c r="CA315" i="6"/>
  <c r="AQ315" i="6"/>
  <c r="BH295" i="6"/>
  <c r="CR295" i="6"/>
  <c r="CJ286" i="6"/>
  <c r="AZ286" i="6"/>
  <c r="AT257" i="6"/>
  <c r="CD257" i="6"/>
  <c r="AY254" i="6"/>
  <c r="CI254" i="6"/>
  <c r="AQ251" i="6"/>
  <c r="CA251" i="6"/>
  <c r="AX240" i="6"/>
  <c r="CH240" i="6"/>
  <c r="AW239" i="6"/>
  <c r="CG239" i="6"/>
  <c r="BF227" i="6"/>
  <c r="CP227" i="6"/>
  <c r="AX216" i="6"/>
  <c r="CH216" i="6"/>
  <c r="AT209" i="6"/>
  <c r="CD209" i="6"/>
  <c r="CO195" i="6"/>
  <c r="BE195" i="6"/>
  <c r="CO179" i="6"/>
  <c r="BE179" i="6"/>
  <c r="CJ125" i="6"/>
  <c r="AZ125" i="6"/>
  <c r="CX50" i="6"/>
  <c r="BN50" i="6"/>
  <c r="BY551" i="6"/>
  <c r="CI545" i="6"/>
  <c r="BE544" i="6"/>
  <c r="AO544" i="6"/>
  <c r="BE543" i="6"/>
  <c r="CF542" i="6"/>
  <c r="CU512" i="6"/>
  <c r="BG511" i="6"/>
  <c r="CB504" i="6"/>
  <c r="AR504" i="6"/>
  <c r="BG503" i="6"/>
  <c r="BB466" i="6"/>
  <c r="BE459" i="6"/>
  <c r="CO459" i="6"/>
  <c r="BO453" i="6"/>
  <c r="CY453" i="6"/>
  <c r="BN441" i="6"/>
  <c r="CX441" i="6"/>
  <c r="AN439" i="6"/>
  <c r="BX439" i="6"/>
  <c r="BH435" i="6"/>
  <c r="CR435" i="6"/>
  <c r="BC414" i="6"/>
  <c r="AZ414" i="6"/>
  <c r="CJ414" i="6"/>
  <c r="BE399" i="6"/>
  <c r="CO399" i="6"/>
  <c r="BI388" i="6"/>
  <c r="CS388" i="6"/>
  <c r="BX359" i="6"/>
  <c r="AN359" i="6"/>
  <c r="BA358" i="6"/>
  <c r="CK358" i="6"/>
  <c r="CF354" i="6"/>
  <c r="AV354" i="6"/>
  <c r="BT350" i="6"/>
  <c r="DD350" i="6"/>
  <c r="CI341" i="6"/>
  <c r="AY341" i="6"/>
  <c r="BV330" i="6"/>
  <c r="DF330" i="6"/>
  <c r="BY287" i="6"/>
  <c r="AO287" i="6"/>
  <c r="BG279" i="6"/>
  <c r="CQ279" i="6"/>
  <c r="CF214" i="6"/>
  <c r="AV214" i="6"/>
  <c r="CR195" i="6"/>
  <c r="BH195" i="6"/>
  <c r="AY174" i="6"/>
  <c r="CI174" i="6"/>
  <c r="BP104" i="6"/>
  <c r="CZ104" i="6"/>
  <c r="BE86" i="6"/>
  <c r="CO86" i="6"/>
  <c r="CF77" i="6"/>
  <c r="AV77" i="6"/>
  <c r="BT506" i="6"/>
  <c r="DD506" i="6"/>
  <c r="DE491" i="6"/>
  <c r="AO488" i="6"/>
  <c r="BY488" i="6"/>
  <c r="CE465" i="6"/>
  <c r="AU465" i="6"/>
  <c r="DD463" i="6"/>
  <c r="BT463" i="6"/>
  <c r="AQ439" i="6"/>
  <c r="CA439" i="6"/>
  <c r="DF434" i="6"/>
  <c r="BV434" i="6"/>
  <c r="CX426" i="6"/>
  <c r="BY419" i="6"/>
  <c r="AO419" i="6"/>
  <c r="CV416" i="6"/>
  <c r="BL416" i="6"/>
  <c r="AY414" i="6"/>
  <c r="CI414" i="6"/>
  <c r="AO403" i="6"/>
  <c r="BY403" i="6"/>
  <c r="BP385" i="6"/>
  <c r="CZ385" i="6"/>
  <c r="BH372" i="6"/>
  <c r="CZ365" i="6"/>
  <c r="BP365" i="6"/>
  <c r="AR364" i="6"/>
  <c r="AP359" i="6"/>
  <c r="BZ359" i="6"/>
  <c r="AS353" i="6"/>
  <c r="CP347" i="6"/>
  <c r="BF347" i="6"/>
  <c r="DB317" i="6"/>
  <c r="BR317" i="6"/>
  <c r="AZ310" i="6"/>
  <c r="CJ310" i="6"/>
  <c r="AN303" i="6"/>
  <c r="BX303" i="6"/>
  <c r="CH300" i="6"/>
  <c r="AX300" i="6"/>
  <c r="CT264" i="6"/>
  <c r="BJ264" i="6"/>
  <c r="CA247" i="6"/>
  <c r="AQ247" i="6"/>
  <c r="BU242" i="6"/>
  <c r="DE242" i="6"/>
  <c r="DC170" i="6"/>
  <c r="BS170" i="6"/>
  <c r="CD162" i="6"/>
  <c r="AT162" i="6"/>
  <c r="CU144" i="6"/>
  <c r="BK144" i="6"/>
  <c r="AO878" i="2"/>
  <c r="C878" i="3" s="1"/>
  <c r="AO874" i="2"/>
  <c r="C874" i="3" s="1"/>
  <c r="AO870" i="2"/>
  <c r="C870" i="3" s="1"/>
  <c r="AO866" i="2"/>
  <c r="C866" i="3" s="1"/>
  <c r="AO862" i="2"/>
  <c r="AO858" i="2"/>
  <c r="C858" i="3" s="1"/>
  <c r="AO854" i="2"/>
  <c r="C854" i="3" s="1"/>
  <c r="AO850" i="2"/>
  <c r="C850" i="3" s="1"/>
  <c r="AO846" i="2"/>
  <c r="C846" i="3" s="1"/>
  <c r="AO842" i="2"/>
  <c r="C842" i="3" s="1"/>
  <c r="AO838" i="2"/>
  <c r="C838" i="3" s="1"/>
  <c r="AO834" i="2"/>
  <c r="C834" i="3" s="1"/>
  <c r="AO830" i="2"/>
  <c r="C830" i="3" s="1"/>
  <c r="AO826" i="2"/>
  <c r="C826" i="3" s="1"/>
  <c r="AO822" i="2"/>
  <c r="C822" i="3" s="1"/>
  <c r="AO818" i="2"/>
  <c r="C818" i="3" s="1"/>
  <c r="AO814" i="2"/>
  <c r="C814" i="3" s="1"/>
  <c r="AO810" i="2"/>
  <c r="C810" i="3" s="1"/>
  <c r="AO806" i="2"/>
  <c r="C806" i="3" s="1"/>
  <c r="AO802" i="2"/>
  <c r="C802" i="3" s="1"/>
  <c r="AO798" i="2"/>
  <c r="C798" i="3" s="1"/>
  <c r="AO794" i="2"/>
  <c r="C794" i="3" s="1"/>
  <c r="E794" i="3"/>
  <c r="AO790" i="2"/>
  <c r="C790" i="3" s="1"/>
  <c r="E790" i="3"/>
  <c r="AO654" i="2"/>
  <c r="C654" i="3" s="1"/>
  <c r="AO630" i="2"/>
  <c r="C630" i="3" s="1"/>
  <c r="BH427" i="6"/>
  <c r="AS424" i="6"/>
  <c r="DF390" i="6"/>
  <c r="BS390" i="6"/>
  <c r="CE365" i="6"/>
  <c r="CF342" i="6"/>
  <c r="CM310" i="6"/>
  <c r="BC310" i="6"/>
  <c r="AY301" i="6"/>
  <c r="CI301" i="6"/>
  <c r="AS285" i="6"/>
  <c r="CC285" i="6"/>
  <c r="DD282" i="6"/>
  <c r="BT282" i="6"/>
  <c r="CQ280" i="6"/>
  <c r="CO259" i="6"/>
  <c r="BE259" i="6"/>
  <c r="BA243" i="6"/>
  <c r="BM196" i="6"/>
  <c r="CW196" i="6"/>
  <c r="CH97" i="6"/>
  <c r="AX97" i="6"/>
  <c r="CK89" i="6"/>
  <c r="BA89" i="6"/>
  <c r="AZ85" i="6"/>
  <c r="CJ85" i="6"/>
  <c r="BG71" i="6"/>
  <c r="CQ71" i="6"/>
  <c r="BC71" i="6"/>
  <c r="CM71" i="6"/>
  <c r="AS52" i="6"/>
  <c r="CC52" i="6"/>
  <c r="BQ437" i="6"/>
  <c r="AY313" i="6"/>
  <c r="CI313" i="6"/>
  <c r="BS302" i="6"/>
  <c r="DC302" i="6"/>
  <c r="CC297" i="6"/>
  <c r="BB294" i="6"/>
  <c r="CL294" i="6"/>
  <c r="AN283" i="6"/>
  <c r="BX283" i="6"/>
  <c r="CY282" i="6"/>
  <c r="BO282" i="6"/>
  <c r="BH279" i="6"/>
  <c r="CR279" i="6"/>
  <c r="CT272" i="6"/>
  <c r="BJ272" i="6"/>
  <c r="CP272" i="6"/>
  <c r="AQ271" i="6"/>
  <c r="CA271" i="6"/>
  <c r="BJ245" i="6"/>
  <c r="AS229" i="6"/>
  <c r="CC229" i="6"/>
  <c r="DF219" i="6"/>
  <c r="BV219" i="6"/>
  <c r="CH89" i="6"/>
  <c r="AX89" i="6"/>
  <c r="BX64" i="6"/>
  <c r="AN64" i="6"/>
  <c r="AI137" i="6"/>
  <c r="AK137" i="6"/>
  <c r="BU137" i="6" s="1"/>
  <c r="AL137" i="6"/>
  <c r="R137" i="6"/>
  <c r="S137" i="6"/>
  <c r="Q137" i="6"/>
  <c r="BA137" i="6" s="1"/>
  <c r="AF136" i="6"/>
  <c r="CZ136" i="6" s="1"/>
  <c r="AD136" i="6"/>
  <c r="AG136" i="6"/>
  <c r="AH136" i="6"/>
  <c r="AY136" i="6"/>
  <c r="CI136" i="6"/>
  <c r="J136" i="6"/>
  <c r="K136" i="6"/>
  <c r="AA135" i="6"/>
  <c r="CU135" i="6" s="1"/>
  <c r="AC135" i="6"/>
  <c r="Z135" i="6"/>
  <c r="AB135" i="6"/>
  <c r="AX135" i="6"/>
  <c r="CH135" i="6"/>
  <c r="H135" i="6"/>
  <c r="CB135" i="6" s="1"/>
  <c r="I135" i="6"/>
  <c r="AJ133" i="6"/>
  <c r="AL133" i="6"/>
  <c r="DF133" i="6" s="1"/>
  <c r="AI133" i="6"/>
  <c r="S133" i="6"/>
  <c r="P133" i="6"/>
  <c r="CJ133" i="6" s="1"/>
  <c r="Q133" i="6"/>
  <c r="BA133" i="6" s="1"/>
  <c r="AF132" i="6"/>
  <c r="BP132" i="6" s="1"/>
  <c r="AE132" i="6"/>
  <c r="AH132" i="6"/>
  <c r="Y131" i="6"/>
  <c r="AC131" i="6"/>
  <c r="AB131" i="6"/>
  <c r="H131" i="6"/>
  <c r="I131" i="6"/>
  <c r="AK129" i="6"/>
  <c r="BU129" i="6" s="1"/>
  <c r="AL129" i="6"/>
  <c r="AI129" i="6"/>
  <c r="AJ129" i="6"/>
  <c r="P129" i="6"/>
  <c r="R129" i="6"/>
  <c r="CL129" i="6" s="1"/>
  <c r="S129" i="6"/>
  <c r="AF128" i="6"/>
  <c r="AD128" i="6"/>
  <c r="AG128" i="6"/>
  <c r="DA128" i="6" s="1"/>
  <c r="AH128" i="6"/>
  <c r="AA127" i="6"/>
  <c r="CU127" i="6" s="1"/>
  <c r="AB127" i="6"/>
  <c r="AC127" i="6"/>
  <c r="I127" i="6"/>
  <c r="H127" i="6"/>
  <c r="CG126" i="6"/>
  <c r="AW126" i="6"/>
  <c r="AJ125" i="6"/>
  <c r="AK125" i="6"/>
  <c r="DE125" i="6" s="1"/>
  <c r="AL125" i="6"/>
  <c r="S125" i="6"/>
  <c r="R125" i="6"/>
  <c r="BB125" i="6" s="1"/>
  <c r="AG124" i="6"/>
  <c r="BQ124" i="6" s="1"/>
  <c r="AH124" i="6"/>
  <c r="AE124" i="6"/>
  <c r="BO124" i="6" s="1"/>
  <c r="AF124" i="6"/>
  <c r="CZ124" i="6" s="1"/>
  <c r="Z123" i="6"/>
  <c r="CT123" i="6" s="1"/>
  <c r="AC123" i="6"/>
  <c r="Y123" i="6"/>
  <c r="AA123" i="6"/>
  <c r="CU123" i="6" s="1"/>
  <c r="AJ121" i="6"/>
  <c r="AI121" i="6"/>
  <c r="AK121" i="6"/>
  <c r="S121" i="6"/>
  <c r="Q121" i="6"/>
  <c r="BA121" i="6" s="1"/>
  <c r="P121" i="6"/>
  <c r="AZ121" i="6" s="1"/>
  <c r="AE120" i="6"/>
  <c r="AG120" i="6"/>
  <c r="BQ120" i="6" s="1"/>
  <c r="AH120" i="6"/>
  <c r="Z119" i="6"/>
  <c r="Y119" i="6"/>
  <c r="AC119" i="6"/>
  <c r="U118" i="6"/>
  <c r="CO118" i="6" s="1"/>
  <c r="W118" i="6"/>
  <c r="T118" i="6"/>
  <c r="E118" i="6"/>
  <c r="AO118" i="6" s="1"/>
  <c r="F118" i="6"/>
  <c r="AP118" i="6" s="1"/>
  <c r="D118" i="6"/>
  <c r="G118" i="6"/>
  <c r="CA118" i="6" s="1"/>
  <c r="AL117" i="6"/>
  <c r="BV117" i="6" s="1"/>
  <c r="AK117" i="6"/>
  <c r="AI117" i="6"/>
  <c r="AJ117" i="6"/>
  <c r="Q117" i="6"/>
  <c r="CK117" i="6" s="1"/>
  <c r="R117" i="6"/>
  <c r="BB117" i="6" s="1"/>
  <c r="S117" i="6"/>
  <c r="AE116" i="6"/>
  <c r="CY116" i="6" s="1"/>
  <c r="AD116" i="6"/>
  <c r="AF116" i="6"/>
  <c r="AG116" i="6"/>
  <c r="K116" i="6"/>
  <c r="CE116" i="6" s="1"/>
  <c r="J116" i="6"/>
  <c r="AA115" i="6"/>
  <c r="CU115" i="6" s="1"/>
  <c r="Y115" i="6"/>
  <c r="AC115" i="6"/>
  <c r="H115" i="6"/>
  <c r="CB115" i="6" s="1"/>
  <c r="I115" i="6"/>
  <c r="U114" i="6"/>
  <c r="T114" i="6"/>
  <c r="V114" i="6"/>
  <c r="CP114" i="6" s="1"/>
  <c r="W114" i="6"/>
  <c r="E114" i="6"/>
  <c r="D114" i="6"/>
  <c r="AK113" i="6"/>
  <c r="BU113" i="6" s="1"/>
  <c r="AL113" i="6"/>
  <c r="DF113" i="6" s="1"/>
  <c r="AJ113" i="6"/>
  <c r="Q113" i="6"/>
  <c r="CK113" i="6" s="1"/>
  <c r="P113" i="6"/>
  <c r="AE112" i="6"/>
  <c r="AG112" i="6"/>
  <c r="AD112" i="6"/>
  <c r="J112" i="6"/>
  <c r="K112" i="6"/>
  <c r="CE112" i="6" s="1"/>
  <c r="Y111" i="6"/>
  <c r="AC111" i="6"/>
  <c r="AB111" i="6"/>
  <c r="CV111" i="6" s="1"/>
  <c r="AA111" i="6"/>
  <c r="U110" i="6"/>
  <c r="W110" i="6"/>
  <c r="CQ110" i="6" s="1"/>
  <c r="X110" i="6"/>
  <c r="D110" i="6"/>
  <c r="E110" i="6"/>
  <c r="F110" i="6"/>
  <c r="AP110" i="6" s="1"/>
  <c r="AI109" i="6"/>
  <c r="AK109" i="6"/>
  <c r="AJ109" i="6"/>
  <c r="DD109" i="6" s="1"/>
  <c r="Q109" i="6"/>
  <c r="CK109" i="6" s="1"/>
  <c r="R109" i="6"/>
  <c r="BB109" i="6" s="1"/>
  <c r="CF109" i="6"/>
  <c r="AV109" i="6"/>
  <c r="AD108" i="6"/>
  <c r="AH108" i="6"/>
  <c r="AG108" i="6"/>
  <c r="AB107" i="6"/>
  <c r="AC107" i="6"/>
  <c r="Z107" i="6"/>
  <c r="BJ107" i="6" s="1"/>
  <c r="AA107" i="6"/>
  <c r="BK107" i="6" s="1"/>
  <c r="I107" i="6"/>
  <c r="H107" i="6"/>
  <c r="CB107" i="6" s="1"/>
  <c r="U106" i="6"/>
  <c r="X106" i="6"/>
  <c r="W106" i="6"/>
  <c r="CQ106" i="6" s="1"/>
  <c r="F106" i="6"/>
  <c r="BZ106" i="6" s="1"/>
  <c r="G106" i="6"/>
  <c r="AQ106" i="6" s="1"/>
  <c r="D106" i="6"/>
  <c r="E106" i="6"/>
  <c r="AO106" i="6" s="1"/>
  <c r="AK105" i="6"/>
  <c r="AJ105" i="6"/>
  <c r="S105" i="6"/>
  <c r="Q105" i="6"/>
  <c r="CK105" i="6" s="1"/>
  <c r="R105" i="6"/>
  <c r="CL105" i="6" s="1"/>
  <c r="CF105" i="6"/>
  <c r="AV105" i="6"/>
  <c r="AG104" i="6"/>
  <c r="AD104" i="6"/>
  <c r="AH104" i="6"/>
  <c r="K104" i="6"/>
  <c r="J104" i="6"/>
  <c r="AA103" i="6"/>
  <c r="CU103" i="6" s="1"/>
  <c r="Z103" i="6"/>
  <c r="AB103" i="6"/>
  <c r="BL103" i="6" s="1"/>
  <c r="V102" i="6"/>
  <c r="U102" i="6"/>
  <c r="T102" i="6"/>
  <c r="W102" i="6"/>
  <c r="BG102" i="6" s="1"/>
  <c r="F102" i="6"/>
  <c r="G102" i="6"/>
  <c r="CA102" i="6" s="1"/>
  <c r="AL101" i="6"/>
  <c r="AK101" i="6"/>
  <c r="P101" i="6"/>
  <c r="S101" i="6"/>
  <c r="AD100" i="6"/>
  <c r="AH100" i="6"/>
  <c r="AF100" i="6"/>
  <c r="AE100" i="6"/>
  <c r="BO100" i="6" s="1"/>
  <c r="K100" i="6"/>
  <c r="CE100" i="6" s="1"/>
  <c r="J100" i="6"/>
  <c r="AA99" i="6"/>
  <c r="Y99" i="6"/>
  <c r="Z99" i="6"/>
  <c r="AB99" i="6"/>
  <c r="CV99" i="6" s="1"/>
  <c r="H99" i="6"/>
  <c r="I99" i="6"/>
  <c r="U98" i="6"/>
  <c r="T98" i="6"/>
  <c r="X98" i="6"/>
  <c r="D98" i="6"/>
  <c r="F98" i="6"/>
  <c r="AP98" i="6" s="1"/>
  <c r="E98" i="6"/>
  <c r="G98" i="6"/>
  <c r="AJ97" i="6"/>
  <c r="AI97" i="6"/>
  <c r="AL97" i="6"/>
  <c r="BV97" i="6" s="1"/>
  <c r="R97" i="6"/>
  <c r="P97" i="6"/>
  <c r="Q97" i="6"/>
  <c r="S97" i="6"/>
  <c r="AE96" i="6"/>
  <c r="CY96" i="6" s="1"/>
  <c r="AD96" i="6"/>
  <c r="AF96" i="6"/>
  <c r="AG96" i="6"/>
  <c r="DA96" i="6" s="1"/>
  <c r="AH96" i="6"/>
  <c r="CI96" i="6"/>
  <c r="AY96" i="6"/>
  <c r="K96" i="6"/>
  <c r="CE96" i="6" s="1"/>
  <c r="J96" i="6"/>
  <c r="Y95" i="6"/>
  <c r="AB95" i="6"/>
  <c r="Z95" i="6"/>
  <c r="AC95" i="6"/>
  <c r="AA95" i="6"/>
  <c r="CU95" i="6" s="1"/>
  <c r="H95" i="6"/>
  <c r="CB95" i="6" s="1"/>
  <c r="I95" i="6"/>
  <c r="U94" i="6"/>
  <c r="T94" i="6"/>
  <c r="W94" i="6"/>
  <c r="V94" i="6"/>
  <c r="X94" i="6"/>
  <c r="E94" i="6"/>
  <c r="D94" i="6"/>
  <c r="AJ93" i="6"/>
  <c r="BT93" i="6" s="1"/>
  <c r="AK93" i="6"/>
  <c r="DE93" i="6" s="1"/>
  <c r="AL93" i="6"/>
  <c r="S93" i="6"/>
  <c r="R93" i="6"/>
  <c r="BB93" i="6" s="1"/>
  <c r="Q93" i="6"/>
  <c r="AE92" i="6"/>
  <c r="CY92" i="6" s="1"/>
  <c r="AG92" i="6"/>
  <c r="AH92" i="6"/>
  <c r="Y91" i="6"/>
  <c r="AC91" i="6"/>
  <c r="AB91" i="6"/>
  <c r="BL91" i="6" s="1"/>
  <c r="U90" i="6"/>
  <c r="X90" i="6"/>
  <c r="W90" i="6"/>
  <c r="BG90" i="6" s="1"/>
  <c r="T90" i="6"/>
  <c r="V90" i="6"/>
  <c r="CP90" i="6" s="1"/>
  <c r="E90" i="6"/>
  <c r="AO90" i="6" s="1"/>
  <c r="G90" i="6"/>
  <c r="D90" i="6"/>
  <c r="F90" i="6"/>
  <c r="AP90" i="6" s="1"/>
  <c r="AL89" i="6"/>
  <c r="DF89" i="6" s="1"/>
  <c r="AK89" i="6"/>
  <c r="P89" i="6"/>
  <c r="CJ89" i="6" s="1"/>
  <c r="S89" i="6"/>
  <c r="R89" i="6"/>
  <c r="AE88" i="6"/>
  <c r="AF88" i="6"/>
  <c r="AG88" i="6"/>
  <c r="BQ88" i="6" s="1"/>
  <c r="AH88" i="6"/>
  <c r="AB87" i="6"/>
  <c r="CV87" i="6" s="1"/>
  <c r="AA87" i="6"/>
  <c r="CU87" i="6" s="1"/>
  <c r="Y87" i="6"/>
  <c r="Z87" i="6"/>
  <c r="BJ87" i="6" s="1"/>
  <c r="I87" i="6"/>
  <c r="H87" i="6"/>
  <c r="AR87" i="6" s="1"/>
  <c r="V86" i="6"/>
  <c r="BF86" i="6" s="1"/>
  <c r="W86" i="6"/>
  <c r="X86" i="6"/>
  <c r="D86" i="6"/>
  <c r="G86" i="6"/>
  <c r="AQ86" i="6" s="1"/>
  <c r="F86" i="6"/>
  <c r="BZ86" i="6" s="1"/>
  <c r="AI85" i="6"/>
  <c r="AK85" i="6"/>
  <c r="BU85" i="6" s="1"/>
  <c r="Q85" i="6"/>
  <c r="R85" i="6"/>
  <c r="BB85" i="6" s="1"/>
  <c r="S85" i="6"/>
  <c r="AD84" i="6"/>
  <c r="AH84" i="6"/>
  <c r="AF84" i="6"/>
  <c r="AG84" i="6"/>
  <c r="BQ84" i="6" s="1"/>
  <c r="AE84" i="6"/>
  <c r="CY84" i="6" s="1"/>
  <c r="K84" i="6"/>
  <c r="CE84" i="6" s="1"/>
  <c r="J84" i="6"/>
  <c r="AB83" i="6"/>
  <c r="BL83" i="6" s="1"/>
  <c r="Z83" i="6"/>
  <c r="CT83" i="6" s="1"/>
  <c r="AA83" i="6"/>
  <c r="CU83" i="6" s="1"/>
  <c r="AC83" i="6"/>
  <c r="I83" i="6"/>
  <c r="H83" i="6"/>
  <c r="CB83" i="6" s="1"/>
  <c r="V82" i="6"/>
  <c r="BF82" i="6" s="1"/>
  <c r="W82" i="6"/>
  <c r="BG82" i="6" s="1"/>
  <c r="T82" i="6"/>
  <c r="U82" i="6"/>
  <c r="F82" i="6"/>
  <c r="AP82" i="6" s="1"/>
  <c r="D82" i="6"/>
  <c r="E82" i="6"/>
  <c r="G82" i="6"/>
  <c r="AQ82" i="6" s="1"/>
  <c r="AI81" i="6"/>
  <c r="AJ81" i="6"/>
  <c r="AL81" i="6"/>
  <c r="BV81" i="6" s="1"/>
  <c r="Q81" i="6"/>
  <c r="CK81" i="6" s="1"/>
  <c r="P81" i="6"/>
  <c r="CJ81" i="6" s="1"/>
  <c r="S81" i="6"/>
  <c r="R81" i="6"/>
  <c r="BB81" i="6" s="1"/>
  <c r="AE80" i="6"/>
  <c r="CY80" i="6" s="1"/>
  <c r="AG80" i="6"/>
  <c r="BQ80" i="6" s="1"/>
  <c r="AF80" i="6"/>
  <c r="Y79" i="6"/>
  <c r="AC79" i="6"/>
  <c r="AB79" i="6"/>
  <c r="BL79" i="6" s="1"/>
  <c r="AA79" i="6"/>
  <c r="I79" i="6"/>
  <c r="H79" i="6"/>
  <c r="U78" i="6"/>
  <c r="W78" i="6"/>
  <c r="BG78" i="6" s="1"/>
  <c r="V78" i="6"/>
  <c r="BF78" i="6" s="1"/>
  <c r="X78" i="6"/>
  <c r="F78" i="6"/>
  <c r="BZ78" i="6" s="1"/>
  <c r="E78" i="6"/>
  <c r="G78" i="6"/>
  <c r="AL77" i="6"/>
  <c r="BV77" i="6" s="1"/>
  <c r="AJ77" i="6"/>
  <c r="AI77" i="6"/>
  <c r="AK77" i="6"/>
  <c r="BU77" i="6" s="1"/>
  <c r="P77" i="6"/>
  <c r="AZ77" i="6" s="1"/>
  <c r="R77" i="6"/>
  <c r="Q77" i="6"/>
  <c r="CK77" i="6" s="1"/>
  <c r="AE76" i="6"/>
  <c r="BO76" i="6" s="1"/>
  <c r="AD76" i="6"/>
  <c r="AG76" i="6"/>
  <c r="BQ76" i="6" s="1"/>
  <c r="AF76" i="6"/>
  <c r="CZ76" i="6" s="1"/>
  <c r="AH76" i="6"/>
  <c r="K76" i="6"/>
  <c r="CE76" i="6" s="1"/>
  <c r="J76" i="6"/>
  <c r="Y75" i="6"/>
  <c r="AC75" i="6"/>
  <c r="AA75" i="6"/>
  <c r="I75" i="6"/>
  <c r="H75" i="6"/>
  <c r="V74" i="6"/>
  <c r="U74" i="6"/>
  <c r="BE74" i="6" s="1"/>
  <c r="W74" i="6"/>
  <c r="CQ74" i="6" s="1"/>
  <c r="X74" i="6"/>
  <c r="CG74" i="6"/>
  <c r="AW74" i="6"/>
  <c r="F74" i="6"/>
  <c r="D74" i="6"/>
  <c r="AJ73" i="6"/>
  <c r="AK73" i="6"/>
  <c r="AI73" i="6"/>
  <c r="AL73" i="6"/>
  <c r="DF73" i="6" s="1"/>
  <c r="R73" i="6"/>
  <c r="CL73" i="6" s="1"/>
  <c r="Q73" i="6"/>
  <c r="BA73" i="6" s="1"/>
  <c r="AE72" i="6"/>
  <c r="AG72" i="6"/>
  <c r="AH72" i="6"/>
  <c r="AD72" i="6"/>
  <c r="AF72" i="6"/>
  <c r="CZ72" i="6" s="1"/>
  <c r="AY72" i="6"/>
  <c r="CI72" i="6"/>
  <c r="Y71" i="6"/>
  <c r="CS71" i="6" s="1"/>
  <c r="AC71" i="6"/>
  <c r="BM71" i="6" s="1"/>
  <c r="AA71" i="6"/>
  <c r="Z71" i="6"/>
  <c r="AB71" i="6"/>
  <c r="CV71" i="6" s="1"/>
  <c r="T70" i="6"/>
  <c r="W70" i="6"/>
  <c r="CQ70" i="6" s="1"/>
  <c r="X70" i="6"/>
  <c r="U70" i="6"/>
  <c r="E70" i="6"/>
  <c r="BY70" i="6" s="1"/>
  <c r="D70" i="6"/>
  <c r="G70" i="6"/>
  <c r="CA70" i="6" s="1"/>
  <c r="AL69" i="6"/>
  <c r="BV69" i="6" s="1"/>
  <c r="AI69" i="6"/>
  <c r="Q69" i="6"/>
  <c r="BA69" i="6" s="1"/>
  <c r="P69" i="6"/>
  <c r="R69" i="6"/>
  <c r="BB69" i="6" s="1"/>
  <c r="AG68" i="6"/>
  <c r="BQ68" i="6" s="1"/>
  <c r="AD68" i="6"/>
  <c r="AF68" i="6"/>
  <c r="CZ68" i="6" s="1"/>
  <c r="AE68" i="6"/>
  <c r="J68" i="6"/>
  <c r="K68" i="6"/>
  <c r="Z67" i="6"/>
  <c r="BJ67" i="6" s="1"/>
  <c r="Y67" i="6"/>
  <c r="AB67" i="6"/>
  <c r="BL67" i="6" s="1"/>
  <c r="AC67" i="6"/>
  <c r="H67" i="6"/>
  <c r="AR67" i="6" s="1"/>
  <c r="I67" i="6"/>
  <c r="T66" i="6"/>
  <c r="X66" i="6"/>
  <c r="W66" i="6"/>
  <c r="BG66" i="6" s="1"/>
  <c r="V66" i="6"/>
  <c r="E66" i="6"/>
  <c r="G66" i="6"/>
  <c r="CA66" i="6" s="1"/>
  <c r="D66" i="6"/>
  <c r="F66" i="6"/>
  <c r="AP66" i="6" s="1"/>
  <c r="AL65" i="6"/>
  <c r="AJ65" i="6"/>
  <c r="BT65" i="6" s="1"/>
  <c r="AK65" i="6"/>
  <c r="BU65" i="6" s="1"/>
  <c r="P65" i="6"/>
  <c r="R65" i="6"/>
  <c r="BB65" i="6" s="1"/>
  <c r="S65" i="6"/>
  <c r="AE64" i="6"/>
  <c r="AG64" i="6"/>
  <c r="AF64" i="6"/>
  <c r="CZ64" i="6" s="1"/>
  <c r="Z63" i="6"/>
  <c r="BJ63" i="6" s="1"/>
  <c r="AC63" i="6"/>
  <c r="Y63" i="6"/>
  <c r="AB63" i="6"/>
  <c r="AA63" i="6"/>
  <c r="T62" i="6"/>
  <c r="X62" i="6"/>
  <c r="V62" i="6"/>
  <c r="CP62" i="6" s="1"/>
  <c r="U62" i="6"/>
  <c r="D62" i="6"/>
  <c r="E62" i="6"/>
  <c r="F62" i="6"/>
  <c r="AI61" i="6"/>
  <c r="AL61" i="6"/>
  <c r="BV61" i="6" s="1"/>
  <c r="AJ61" i="6"/>
  <c r="AK61" i="6"/>
  <c r="BU61" i="6" s="1"/>
  <c r="S61" i="6"/>
  <c r="P61" i="6"/>
  <c r="CJ61" i="6" s="1"/>
  <c r="Q61" i="6"/>
  <c r="CK61" i="6" s="1"/>
  <c r="AF60" i="6"/>
  <c r="AE60" i="6"/>
  <c r="AD60" i="6"/>
  <c r="AG60" i="6"/>
  <c r="BQ60" i="6" s="1"/>
  <c r="AH60" i="6"/>
  <c r="K60" i="6"/>
  <c r="J60" i="6"/>
  <c r="AA59" i="6"/>
  <c r="BK59" i="6" s="1"/>
  <c r="AB59" i="6"/>
  <c r="CV59" i="6" s="1"/>
  <c r="AC59" i="6"/>
  <c r="I59" i="6"/>
  <c r="H59" i="6"/>
  <c r="W58" i="6"/>
  <c r="CQ58" i="6" s="1"/>
  <c r="V58" i="6"/>
  <c r="T58" i="6"/>
  <c r="X58" i="6"/>
  <c r="D58" i="6"/>
  <c r="G58" i="6"/>
  <c r="CA58" i="6" s="1"/>
  <c r="E58" i="6"/>
  <c r="AJ57" i="6"/>
  <c r="AI57" i="6"/>
  <c r="AK57" i="6"/>
  <c r="P57" i="6"/>
  <c r="CJ57" i="6" s="1"/>
  <c r="S57" i="6"/>
  <c r="Q57" i="6"/>
  <c r="R57" i="6"/>
  <c r="AE56" i="6"/>
  <c r="AF56" i="6"/>
  <c r="BP56" i="6" s="1"/>
  <c r="AG56" i="6"/>
  <c r="BQ56" i="6" s="1"/>
  <c r="AD56" i="6"/>
  <c r="J56" i="6"/>
  <c r="K56" i="6"/>
  <c r="Y55" i="6"/>
  <c r="AC55" i="6"/>
  <c r="Z55" i="6"/>
  <c r="CT55" i="6" s="1"/>
  <c r="AA55" i="6"/>
  <c r="BK55" i="6" s="1"/>
  <c r="H55" i="6"/>
  <c r="CB55" i="6" s="1"/>
  <c r="I55" i="6"/>
  <c r="T54" i="6"/>
  <c r="X54" i="6"/>
  <c r="W54" i="6"/>
  <c r="CQ54" i="6" s="1"/>
  <c r="V54" i="6"/>
  <c r="BF54" i="6" s="1"/>
  <c r="E54" i="6"/>
  <c r="G54" i="6"/>
  <c r="CA54" i="6" s="1"/>
  <c r="F54" i="6"/>
  <c r="BZ54" i="6" s="1"/>
  <c r="AI53" i="6"/>
  <c r="AL53" i="6"/>
  <c r="AK53" i="6"/>
  <c r="AJ53" i="6"/>
  <c r="R53" i="6"/>
  <c r="BB53" i="6" s="1"/>
  <c r="Q53" i="6"/>
  <c r="CK53" i="6" s="1"/>
  <c r="P53" i="6"/>
  <c r="AF52" i="6"/>
  <c r="CZ52" i="6" s="1"/>
  <c r="AG52" i="6"/>
  <c r="AD52" i="6"/>
  <c r="K52" i="6"/>
  <c r="CE52" i="6" s="1"/>
  <c r="J52" i="6"/>
  <c r="AA51" i="6"/>
  <c r="Y51" i="6"/>
  <c r="Z51" i="6"/>
  <c r="BJ51" i="6" s="1"/>
  <c r="V50" i="6"/>
  <c r="CP50" i="6" s="1"/>
  <c r="U50" i="6"/>
  <c r="X50" i="6"/>
  <c r="T50" i="6"/>
  <c r="W50" i="6"/>
  <c r="G50" i="6"/>
  <c r="D50" i="6"/>
  <c r="E50" i="6"/>
  <c r="AO50" i="6" s="1"/>
  <c r="AK49" i="6"/>
  <c r="DE49" i="6" s="1"/>
  <c r="AL49" i="6"/>
  <c r="AJ49" i="6"/>
  <c r="R49" i="6"/>
  <c r="BB49" i="6" s="1"/>
  <c r="Q49" i="6"/>
  <c r="CK49" i="6" s="1"/>
  <c r="P49" i="6"/>
  <c r="AD48" i="6"/>
  <c r="AH48" i="6"/>
  <c r="AF48" i="6"/>
  <c r="BP48" i="6" s="1"/>
  <c r="AG48" i="6"/>
  <c r="AE48" i="6"/>
  <c r="K48" i="6"/>
  <c r="CE48" i="6" s="1"/>
  <c r="J48" i="6"/>
  <c r="Z47" i="6"/>
  <c r="CT47" i="6" s="1"/>
  <c r="Y47" i="6"/>
  <c r="AC47" i="6"/>
  <c r="I47" i="6"/>
  <c r="H47" i="6"/>
  <c r="CB47" i="6" s="1"/>
  <c r="U46" i="6"/>
  <c r="X46" i="6"/>
  <c r="V46" i="6"/>
  <c r="W46" i="6"/>
  <c r="D46" i="6"/>
  <c r="F46" i="6"/>
  <c r="AP46" i="6" s="1"/>
  <c r="G46" i="6"/>
  <c r="AQ46" i="6" s="1"/>
  <c r="E46" i="6"/>
  <c r="AL45" i="6"/>
  <c r="BV45" i="6" s="1"/>
  <c r="AK45" i="6"/>
  <c r="Q45" i="6"/>
  <c r="P45" i="6"/>
  <c r="V41" i="6"/>
  <c r="W41" i="6"/>
  <c r="U41" i="6"/>
  <c r="CO41" i="6" s="1"/>
  <c r="X41" i="6"/>
  <c r="BH41" i="6" s="1"/>
  <c r="G41" i="6"/>
  <c r="E41" i="6"/>
  <c r="F41" i="6"/>
  <c r="AJ40" i="6"/>
  <c r="AL40" i="6"/>
  <c r="BV40" i="6" s="1"/>
  <c r="AK40" i="6"/>
  <c r="P40" i="6"/>
  <c r="Q40" i="6"/>
  <c r="AF39" i="6"/>
  <c r="AG39" i="6"/>
  <c r="AE39" i="6"/>
  <c r="BO39" i="6" s="1"/>
  <c r="AD39" i="6"/>
  <c r="AH39" i="6"/>
  <c r="DB39" i="6" s="1"/>
  <c r="J39" i="6"/>
  <c r="CD39" i="6" s="1"/>
  <c r="K39" i="6"/>
  <c r="AB38" i="6"/>
  <c r="AA38" i="6"/>
  <c r="Y38" i="6"/>
  <c r="Z38" i="6"/>
  <c r="CT38" i="6" s="1"/>
  <c r="AC38" i="6"/>
  <c r="I38" i="6"/>
  <c r="H38" i="6"/>
  <c r="W37" i="6"/>
  <c r="X37" i="6"/>
  <c r="T37" i="6"/>
  <c r="CN37" i="6" s="1"/>
  <c r="U37" i="6"/>
  <c r="V37" i="6"/>
  <c r="F37" i="6"/>
  <c r="AP37" i="6" s="1"/>
  <c r="D37" i="6"/>
  <c r="AN37" i="6" s="1"/>
  <c r="E37" i="6"/>
  <c r="BY37" i="6" s="1"/>
  <c r="G37" i="6"/>
  <c r="AQ37" i="6" s="1"/>
  <c r="CE35" i="6"/>
  <c r="AG34" i="6"/>
  <c r="BQ34" i="6" s="1"/>
  <c r="AD34" i="6"/>
  <c r="CX34" i="6" s="1"/>
  <c r="AH34" i="6"/>
  <c r="BR34" i="6" s="1"/>
  <c r="AF34" i="6"/>
  <c r="BP34" i="6" s="1"/>
  <c r="J34" i="6"/>
  <c r="AT34" i="6" s="1"/>
  <c r="K34" i="6"/>
  <c r="AA33" i="6"/>
  <c r="Z33" i="6"/>
  <c r="BJ33" i="6" s="1"/>
  <c r="AB33" i="6"/>
  <c r="AC33" i="6"/>
  <c r="CW33" i="6" s="1"/>
  <c r="I33" i="6"/>
  <c r="H33" i="6"/>
  <c r="AR33" i="6" s="1"/>
  <c r="S31" i="6"/>
  <c r="CM31" i="6" s="1"/>
  <c r="R31" i="6"/>
  <c r="BB31" i="6" s="1"/>
  <c r="Q31" i="6"/>
  <c r="P31" i="6"/>
  <c r="AF30" i="6"/>
  <c r="CZ30" i="6" s="1"/>
  <c r="AE30" i="6"/>
  <c r="AH30" i="6"/>
  <c r="J30" i="6"/>
  <c r="CD30" i="6" s="1"/>
  <c r="K30" i="6"/>
  <c r="AB29" i="6"/>
  <c r="CV29" i="6" s="1"/>
  <c r="Y29" i="6"/>
  <c r="AC29" i="6"/>
  <c r="H29" i="6"/>
  <c r="AR29" i="6" s="1"/>
  <c r="I29" i="6"/>
  <c r="CC29" i="6" s="1"/>
  <c r="U28" i="6"/>
  <c r="X28" i="6"/>
  <c r="BH28" i="6" s="1"/>
  <c r="BU330" i="6"/>
  <c r="CH305" i="6"/>
  <c r="BF303" i="6"/>
  <c r="BJ276" i="6"/>
  <c r="CT276" i="6"/>
  <c r="BO273" i="6"/>
  <c r="CY273" i="6"/>
  <c r="BZ271" i="6"/>
  <c r="AP271" i="6"/>
  <c r="AP264" i="6"/>
  <c r="AX256" i="6"/>
  <c r="AR253" i="6"/>
  <c r="BB246" i="6"/>
  <c r="AY246" i="6"/>
  <c r="CI246" i="6"/>
  <c r="BT230" i="6"/>
  <c r="DA221" i="6"/>
  <c r="DF210" i="6"/>
  <c r="BV210" i="6"/>
  <c r="BO209" i="6"/>
  <c r="CY209" i="6"/>
  <c r="DE202" i="6"/>
  <c r="CE201" i="6"/>
  <c r="AU201" i="6"/>
  <c r="AX197" i="6"/>
  <c r="AY194" i="6"/>
  <c r="DD182" i="6"/>
  <c r="CT181" i="6"/>
  <c r="BJ181" i="6"/>
  <c r="BD179" i="6"/>
  <c r="CN179" i="6"/>
  <c r="BI160" i="6"/>
  <c r="CS160" i="6"/>
  <c r="AJ137" i="6"/>
  <c r="DD137" i="6" s="1"/>
  <c r="AE136" i="6"/>
  <c r="Y135" i="6"/>
  <c r="AD132" i="6"/>
  <c r="K132" i="6"/>
  <c r="AE128" i="6"/>
  <c r="BO128" i="6" s="1"/>
  <c r="K128" i="6"/>
  <c r="CE128" i="6" s="1"/>
  <c r="R121" i="6"/>
  <c r="BB121" i="6" s="1"/>
  <c r="AB119" i="6"/>
  <c r="V118" i="6"/>
  <c r="CP118" i="6" s="1"/>
  <c r="P117" i="6"/>
  <c r="AZ117" i="6" s="1"/>
  <c r="AB115" i="6"/>
  <c r="BL115" i="6" s="1"/>
  <c r="R113" i="6"/>
  <c r="BB113" i="6" s="1"/>
  <c r="P109" i="6"/>
  <c r="Y107" i="6"/>
  <c r="CY106" i="6"/>
  <c r="AE104" i="6"/>
  <c r="BO104" i="6" s="1"/>
  <c r="R101" i="6"/>
  <c r="BB101" i="6" s="1"/>
  <c r="AG100" i="6"/>
  <c r="AW98" i="6"/>
  <c r="F94" i="6"/>
  <c r="AI93" i="6"/>
  <c r="H91" i="6"/>
  <c r="AR91" i="6" s="1"/>
  <c r="AI89" i="6"/>
  <c r="AD88" i="6"/>
  <c r="AC87" i="6"/>
  <c r="T86" i="6"/>
  <c r="CW81" i="6"/>
  <c r="BM81" i="6"/>
  <c r="Z79" i="6"/>
  <c r="CT79" i="6" s="1"/>
  <c r="S77" i="6"/>
  <c r="E74" i="6"/>
  <c r="AO74" i="6" s="1"/>
  <c r="AH68" i="6"/>
  <c r="AA67" i="6"/>
  <c r="BK67" i="6" s="1"/>
  <c r="Q65" i="6"/>
  <c r="BA65" i="6" s="1"/>
  <c r="AD64" i="6"/>
  <c r="H63" i="6"/>
  <c r="W62" i="6"/>
  <c r="G62" i="6"/>
  <c r="AQ62" i="6" s="1"/>
  <c r="U58" i="6"/>
  <c r="CT57" i="6"/>
  <c r="AH56" i="6"/>
  <c r="AH52" i="6"/>
  <c r="AB51" i="6"/>
  <c r="CV51" i="6" s="1"/>
  <c r="F50" i="6"/>
  <c r="AP50" i="6" s="1"/>
  <c r="S49" i="6"/>
  <c r="AA47" i="6"/>
  <c r="CU47" i="6" s="1"/>
  <c r="T46" i="6"/>
  <c r="CV316" i="6"/>
  <c r="BL316" i="6"/>
  <c r="BS303" i="6"/>
  <c r="DC303" i="6"/>
  <c r="DD302" i="6"/>
  <c r="BT302" i="6"/>
  <c r="AY298" i="6"/>
  <c r="CI298" i="6"/>
  <c r="CI297" i="6"/>
  <c r="AY297" i="6"/>
  <c r="CY289" i="6"/>
  <c r="BO289" i="6"/>
  <c r="DB242" i="6"/>
  <c r="BR242" i="6"/>
  <c r="CN219" i="6"/>
  <c r="BD219" i="6"/>
  <c r="AU218" i="6"/>
  <c r="AX208" i="6"/>
  <c r="CH208" i="6"/>
  <c r="CS204" i="6"/>
  <c r="BI204" i="6"/>
  <c r="CR199" i="6"/>
  <c r="BH199" i="6"/>
  <c r="AO195" i="6"/>
  <c r="BY195" i="6"/>
  <c r="AW180" i="6"/>
  <c r="CG180" i="6"/>
  <c r="CD177" i="6"/>
  <c r="AT177" i="6"/>
  <c r="AS172" i="6"/>
  <c r="CC172" i="6"/>
  <c r="AU169" i="6"/>
  <c r="CE169" i="6"/>
  <c r="AA131" i="6"/>
  <c r="BR129" i="6"/>
  <c r="DB129" i="6"/>
  <c r="CX129" i="6"/>
  <c r="BN129" i="6"/>
  <c r="Z127" i="6"/>
  <c r="Q125" i="6"/>
  <c r="H123" i="6"/>
  <c r="AR123" i="6" s="1"/>
  <c r="AL121" i="6"/>
  <c r="AF120" i="6"/>
  <c r="BP120" i="6" s="1"/>
  <c r="AA119" i="6"/>
  <c r="AH116" i="6"/>
  <c r="Z115" i="6"/>
  <c r="X114" i="6"/>
  <c r="V110" i="6"/>
  <c r="CP110" i="6" s="1"/>
  <c r="AL109" i="6"/>
  <c r="P105" i="6"/>
  <c r="AJ101" i="6"/>
  <c r="Q101" i="6"/>
  <c r="BA101" i="6" s="1"/>
  <c r="AK97" i="6"/>
  <c r="AA91" i="6"/>
  <c r="BK91" i="6" s="1"/>
  <c r="Y83" i="6"/>
  <c r="AQ83" i="6"/>
  <c r="CA83" i="6"/>
  <c r="X82" i="6"/>
  <c r="AH80" i="6"/>
  <c r="J80" i="6"/>
  <c r="T78" i="6"/>
  <c r="S73" i="6"/>
  <c r="J72" i="6"/>
  <c r="F70" i="6"/>
  <c r="AK69" i="6"/>
  <c r="BU69" i="6" s="1"/>
  <c r="S69" i="6"/>
  <c r="R61" i="6"/>
  <c r="F58" i="6"/>
  <c r="AE52" i="6"/>
  <c r="CZ310" i="6"/>
  <c r="AY310" i="6"/>
  <c r="CI310" i="6"/>
  <c r="BD303" i="6"/>
  <c r="CN303" i="6"/>
  <c r="CY298" i="6"/>
  <c r="BO298" i="6"/>
  <c r="CR247" i="6"/>
  <c r="BH247" i="6"/>
  <c r="CQ239" i="6"/>
  <c r="BG239" i="6"/>
  <c r="BS223" i="6"/>
  <c r="DC223" i="6"/>
  <c r="DB213" i="6"/>
  <c r="BR213" i="6"/>
  <c r="CF211" i="6"/>
  <c r="AV211" i="6"/>
  <c r="BJ196" i="6"/>
  <c r="CT196" i="6"/>
  <c r="BZ175" i="6"/>
  <c r="AP175" i="6"/>
  <c r="BV170" i="6"/>
  <c r="DF170" i="6"/>
  <c r="DA169" i="6"/>
  <c r="BS150" i="6"/>
  <c r="CM134" i="6"/>
  <c r="BC134" i="6"/>
  <c r="AW96" i="6"/>
  <c r="CG96" i="6"/>
  <c r="BI44" i="6"/>
  <c r="CS44" i="6"/>
  <c r="CL170" i="6"/>
  <c r="BB170" i="6"/>
  <c r="BN153" i="6"/>
  <c r="CX153" i="6"/>
  <c r="BA150" i="6"/>
  <c r="CK150" i="6"/>
  <c r="CX126" i="6"/>
  <c r="BN126" i="6"/>
  <c r="CW113" i="6"/>
  <c r="BM113" i="6"/>
  <c r="CA99" i="6"/>
  <c r="AQ99" i="6"/>
  <c r="BG75" i="6"/>
  <c r="CQ75" i="6"/>
  <c r="DA74" i="6"/>
  <c r="BQ74" i="6"/>
  <c r="CA55" i="6"/>
  <c r="AQ55" i="6"/>
  <c r="AS44" i="6"/>
  <c r="CC44" i="6"/>
  <c r="AO1001" i="2"/>
  <c r="C1001" i="3" s="1"/>
  <c r="AO997" i="2"/>
  <c r="C997" i="3" s="1"/>
  <c r="BD163" i="6"/>
  <c r="CN163" i="6"/>
  <c r="CF139" i="6"/>
  <c r="AV139" i="6"/>
  <c r="BX119" i="6"/>
  <c r="AN119" i="6"/>
  <c r="DC103" i="6"/>
  <c r="BS103" i="6"/>
  <c r="AX85" i="6"/>
  <c r="CH85" i="6"/>
  <c r="BS58" i="6"/>
  <c r="DC58" i="6"/>
  <c r="AO881" i="2"/>
  <c r="C881" i="3" s="1"/>
  <c r="CC81" i="6"/>
  <c r="AS81" i="6"/>
  <c r="CL30" i="6"/>
  <c r="BB30" i="6"/>
  <c r="E1002" i="3"/>
  <c r="AO1000" i="2"/>
  <c r="C1000" i="3" s="1"/>
  <c r="AO996" i="2"/>
  <c r="C996" i="3" s="1"/>
  <c r="E996" i="3"/>
  <c r="E994" i="3"/>
  <c r="D993" i="3"/>
  <c r="E988" i="3"/>
  <c r="E986" i="3"/>
  <c r="D981" i="3"/>
  <c r="E980" i="3"/>
  <c r="E978" i="3"/>
  <c r="D977" i="3"/>
  <c r="E972" i="3"/>
  <c r="E970" i="3"/>
  <c r="D965" i="3"/>
  <c r="E964" i="3"/>
  <c r="E962" i="3"/>
  <c r="D961" i="3"/>
  <c r="E956" i="3"/>
  <c r="E954" i="3"/>
  <c r="D949" i="3"/>
  <c r="E948" i="3"/>
  <c r="E946" i="3"/>
  <c r="D945" i="3"/>
  <c r="E940" i="3"/>
  <c r="E938" i="3"/>
  <c r="D933" i="3"/>
  <c r="D932" i="3"/>
  <c r="E932" i="3"/>
  <c r="E926" i="3"/>
  <c r="E925" i="3"/>
  <c r="D924" i="3"/>
  <c r="D923" i="3"/>
  <c r="E923" i="3"/>
  <c r="E922" i="3"/>
  <c r="E920" i="3"/>
  <c r="D919" i="3"/>
  <c r="E919" i="3"/>
  <c r="D917" i="3"/>
  <c r="E916" i="3"/>
  <c r="D913" i="3"/>
  <c r="E913" i="3"/>
  <c r="D912" i="3"/>
  <c r="E910" i="3"/>
  <c r="E909" i="3"/>
  <c r="D908" i="3"/>
  <c r="D907" i="3"/>
  <c r="E907" i="3"/>
  <c r="E906" i="3"/>
  <c r="E900" i="3"/>
  <c r="E898" i="3"/>
  <c r="D897" i="3"/>
  <c r="D896" i="3"/>
  <c r="E894" i="3"/>
  <c r="D889" i="3"/>
  <c r="E888" i="3"/>
  <c r="E886" i="3"/>
  <c r="D885" i="3"/>
  <c r="AO880" i="2"/>
  <c r="C880" i="3" s="1"/>
  <c r="E880" i="3"/>
  <c r="E616" i="3"/>
  <c r="D614" i="3"/>
  <c r="D613" i="3"/>
  <c r="D610" i="3"/>
  <c r="D609" i="3"/>
  <c r="D606" i="3"/>
  <c r="D605" i="3"/>
  <c r="E605" i="3"/>
  <c r="E604" i="3"/>
  <c r="D602" i="3"/>
  <c r="D601" i="3"/>
  <c r="E600" i="3"/>
  <c r="D597" i="3"/>
  <c r="D596" i="3"/>
  <c r="D593" i="3"/>
  <c r="AO593" i="2"/>
  <c r="C593" i="3" s="1"/>
  <c r="E593" i="3"/>
  <c r="E592" i="3"/>
  <c r="E590" i="3"/>
  <c r="D589" i="3"/>
  <c r="E589" i="3"/>
  <c r="E588" i="3"/>
  <c r="D585" i="3"/>
  <c r="D581" i="3"/>
  <c r="D577" i="3"/>
  <c r="AO577" i="2"/>
  <c r="C577" i="3" s="1"/>
  <c r="E577" i="3"/>
  <c r="E576" i="3"/>
  <c r="E570" i="3"/>
  <c r="D568" i="3"/>
  <c r="E562" i="3"/>
  <c r="E555" i="3"/>
  <c r="AO281" i="2"/>
  <c r="C281" i="3" s="1"/>
  <c r="AO277" i="2"/>
  <c r="C277" i="3" s="1"/>
  <c r="AO273" i="2"/>
  <c r="C273" i="3" s="1"/>
  <c r="AO269" i="2"/>
  <c r="C269" i="3" s="1"/>
  <c r="AO265" i="2"/>
  <c r="C265" i="3" s="1"/>
  <c r="AO261" i="2"/>
  <c r="C261" i="3" s="1"/>
  <c r="AO257" i="2"/>
  <c r="C257" i="3" s="1"/>
  <c r="AO253" i="2"/>
  <c r="C253" i="3" s="1"/>
  <c r="AO249" i="2"/>
  <c r="C249" i="3" s="1"/>
  <c r="AO245" i="2"/>
  <c r="C245" i="3" s="1"/>
  <c r="AO241" i="2"/>
  <c r="C241" i="3" s="1"/>
  <c r="AO237" i="2"/>
  <c r="C237" i="3" s="1"/>
  <c r="AO233" i="2"/>
  <c r="C233" i="3" s="1"/>
  <c r="AO229" i="2"/>
  <c r="C229" i="3" s="1"/>
  <c r="AO225" i="2"/>
  <c r="C225" i="3" s="1"/>
  <c r="AO221" i="2"/>
  <c r="C221" i="3" s="1"/>
  <c r="AO217" i="2"/>
  <c r="C217" i="3" s="1"/>
  <c r="AO213" i="2"/>
  <c r="C213" i="3" s="1"/>
  <c r="AO209" i="2"/>
  <c r="C209" i="3" s="1"/>
  <c r="AO205" i="2"/>
  <c r="C205" i="3" s="1"/>
  <c r="AO201" i="2"/>
  <c r="C201" i="3" s="1"/>
  <c r="AO197" i="2"/>
  <c r="C197" i="3" s="1"/>
  <c r="AO193" i="2"/>
  <c r="C193" i="3" s="1"/>
  <c r="AO189" i="2"/>
  <c r="C189" i="3" s="1"/>
  <c r="AO185" i="2"/>
  <c r="C185" i="3" s="1"/>
  <c r="AO181" i="2"/>
  <c r="C181" i="3" s="1"/>
  <c r="AO177" i="2"/>
  <c r="C177" i="3" s="1"/>
  <c r="AO173" i="2"/>
  <c r="C173" i="3" s="1"/>
  <c r="E158" i="3"/>
  <c r="AO157" i="2"/>
  <c r="C157" i="3" s="1"/>
  <c r="E155" i="3"/>
  <c r="AO786" i="2"/>
  <c r="E786" i="3"/>
  <c r="AO782" i="2"/>
  <c r="C782" i="3" s="1"/>
  <c r="AO778" i="2"/>
  <c r="C778" i="3" s="1"/>
  <c r="E778" i="3"/>
  <c r="AO774" i="2"/>
  <c r="C774" i="3" s="1"/>
  <c r="E774" i="3"/>
  <c r="AO770" i="2"/>
  <c r="C770" i="3" s="1"/>
  <c r="E770" i="3"/>
  <c r="AO766" i="2"/>
  <c r="C766" i="3" s="1"/>
  <c r="E766" i="3"/>
  <c r="AO762" i="2"/>
  <c r="C762" i="3" s="1"/>
  <c r="E762" i="3"/>
  <c r="AO758" i="2"/>
  <c r="C758" i="3" s="1"/>
  <c r="E758" i="3"/>
  <c r="AO754" i="2"/>
  <c r="C754" i="3" s="1"/>
  <c r="E754" i="3"/>
  <c r="AO750" i="2"/>
  <c r="C750" i="3" s="1"/>
  <c r="E750" i="3"/>
  <c r="AO746" i="2"/>
  <c r="C746" i="3" s="1"/>
  <c r="E746" i="3"/>
  <c r="AO742" i="2"/>
  <c r="C742" i="3" s="1"/>
  <c r="E742" i="3"/>
  <c r="E738" i="3"/>
  <c r="E734" i="3"/>
  <c r="E730" i="3"/>
  <c r="E728" i="3"/>
  <c r="E727" i="3"/>
  <c r="E725" i="3"/>
  <c r="E722" i="3"/>
  <c r="E720" i="3"/>
  <c r="E719" i="3"/>
  <c r="E717" i="3"/>
  <c r="E714" i="3"/>
  <c r="E712" i="3"/>
  <c r="E711" i="3"/>
  <c r="E709" i="3"/>
  <c r="E706" i="3"/>
  <c r="E704" i="3"/>
  <c r="E703" i="3"/>
  <c r="E701" i="3"/>
  <c r="E698" i="3"/>
  <c r="E696" i="3"/>
  <c r="E695" i="3"/>
  <c r="E693" i="3"/>
  <c r="E690" i="3"/>
  <c r="E688" i="3"/>
  <c r="E687" i="3"/>
  <c r="E685" i="3"/>
  <c r="E682" i="3"/>
  <c r="E680" i="3"/>
  <c r="E679" i="3"/>
  <c r="E677" i="3"/>
  <c r="E674" i="3"/>
  <c r="E672" i="3"/>
  <c r="E670" i="3"/>
  <c r="E669" i="3"/>
  <c r="E668" i="3"/>
  <c r="E665" i="3"/>
  <c r="AO663" i="2"/>
  <c r="C663" i="3" s="1"/>
  <c r="AO659" i="2"/>
  <c r="C659" i="3" s="1"/>
  <c r="E659" i="3"/>
  <c r="AO658" i="2"/>
  <c r="C658" i="3" s="1"/>
  <c r="E657" i="3"/>
  <c r="E656" i="3"/>
  <c r="AO653" i="2"/>
  <c r="C653" i="3" s="1"/>
  <c r="E653" i="3"/>
  <c r="E652" i="3"/>
  <c r="E650" i="3"/>
  <c r="E649" i="3"/>
  <c r="AO647" i="2"/>
  <c r="C647" i="3" s="1"/>
  <c r="AO643" i="2"/>
  <c r="C643" i="3" s="1"/>
  <c r="E640" i="3"/>
  <c r="E637" i="3"/>
  <c r="AO635" i="2"/>
  <c r="C635" i="3" s="1"/>
  <c r="E633" i="3"/>
  <c r="AO632" i="2"/>
  <c r="C632" i="3" s="1"/>
  <c r="E632" i="3"/>
  <c r="AO33" i="2"/>
  <c r="J23" i="6"/>
  <c r="BE16" i="6"/>
  <c r="CO16" i="6"/>
  <c r="DF26" i="6"/>
  <c r="BV26" i="6"/>
  <c r="BA15" i="6"/>
  <c r="BR9" i="6"/>
  <c r="BS20" i="6"/>
  <c r="BQ22" i="6"/>
  <c r="AR17" i="6"/>
  <c r="CB17" i="6"/>
  <c r="DA17" i="6"/>
  <c r="BQ17" i="6"/>
  <c r="BN9" i="6"/>
  <c r="CX9" i="6"/>
  <c r="CY10" i="6"/>
  <c r="BO10" i="6"/>
  <c r="AN18" i="6"/>
  <c r="CE21" i="6"/>
  <c r="AU21" i="6"/>
  <c r="BT17" i="6"/>
  <c r="DD17" i="6"/>
  <c r="BZ15" i="6"/>
  <c r="AP15" i="6"/>
  <c r="DD18" i="6"/>
  <c r="BT18" i="6"/>
  <c r="BP17" i="6"/>
  <c r="BQ29" i="6"/>
  <c r="BD11" i="6"/>
  <c r="CN11" i="6"/>
  <c r="CO10" i="6"/>
  <c r="BE10" i="6"/>
  <c r="BL8" i="6"/>
  <c r="CV8" i="6"/>
  <c r="CD18" i="6"/>
  <c r="AT18" i="6"/>
  <c r="BX24" i="6"/>
  <c r="AN24" i="6"/>
  <c r="BR36" i="6"/>
  <c r="DB36" i="6"/>
  <c r="BF7" i="6"/>
  <c r="CP7" i="6"/>
  <c r="BC11" i="6"/>
  <c r="CM11" i="6"/>
  <c r="BK15" i="6"/>
  <c r="CK8" i="6"/>
  <c r="BU14" i="6"/>
  <c r="DF14" i="6"/>
  <c r="BV14" i="6"/>
  <c r="BD15" i="6"/>
  <c r="CN15" i="6"/>
  <c r="CN19" i="6"/>
  <c r="BD19" i="6"/>
  <c r="CM14" i="6"/>
  <c r="BC14" i="6"/>
  <c r="AU18" i="6"/>
  <c r="CE18" i="6"/>
  <c r="BN26" i="6"/>
  <c r="CX26" i="6"/>
  <c r="AO13" i="6"/>
  <c r="BY13" i="6"/>
  <c r="BG992" i="6"/>
  <c r="CQ992" i="6"/>
  <c r="CT989" i="6"/>
  <c r="BJ989" i="6"/>
  <c r="AW978" i="6"/>
  <c r="CG978" i="6"/>
  <c r="BR954" i="6"/>
  <c r="DB954" i="6"/>
  <c r="BS939" i="6"/>
  <c r="DC939" i="6"/>
  <c r="BB909" i="6"/>
  <c r="BN900" i="6"/>
  <c r="BX888" i="6"/>
  <c r="AN888" i="6"/>
  <c r="DD871" i="6"/>
  <c r="BT871" i="6"/>
  <c r="CY866" i="6"/>
  <c r="BO866" i="6"/>
  <c r="CY865" i="6"/>
  <c r="BO865" i="6"/>
  <c r="AT865" i="6"/>
  <c r="CD865" i="6"/>
  <c r="BX864" i="6"/>
  <c r="AN864" i="6"/>
  <c r="CF860" i="6"/>
  <c r="AV860" i="6"/>
  <c r="AQ860" i="6"/>
  <c r="CG851" i="6"/>
  <c r="AW851" i="6"/>
  <c r="CA851" i="6"/>
  <c r="AQ851" i="6"/>
  <c r="BB833" i="6"/>
  <c r="CR591" i="6"/>
  <c r="BH591" i="6"/>
  <c r="BA590" i="6"/>
  <c r="CK590" i="6"/>
  <c r="AN31" i="6"/>
  <c r="BX31" i="6"/>
  <c r="AF1002" i="6"/>
  <c r="BP1002" i="6" s="1"/>
  <c r="AE1002" i="6"/>
  <c r="AG1002" i="6"/>
  <c r="DA1002" i="6" s="1"/>
  <c r="AD1002" i="6"/>
  <c r="AH1002" i="6"/>
  <c r="CI1002" i="6"/>
  <c r="AY1002" i="6"/>
  <c r="K1002" i="6"/>
  <c r="CE1002" i="6" s="1"/>
  <c r="J1002" i="6"/>
  <c r="T1000" i="6"/>
  <c r="X1000" i="6"/>
  <c r="CR1000" i="6" s="1"/>
  <c r="U1000" i="6"/>
  <c r="V1000" i="6"/>
  <c r="BF1000" i="6" s="1"/>
  <c r="W1000" i="6"/>
  <c r="BG1000" i="6" s="1"/>
  <c r="E1000" i="6"/>
  <c r="D1000" i="6"/>
  <c r="BX1000" i="6" s="1"/>
  <c r="F1000" i="6"/>
  <c r="AP1000" i="6" s="1"/>
  <c r="AD998" i="6"/>
  <c r="AH998" i="6"/>
  <c r="AG998" i="6"/>
  <c r="AE998" i="6"/>
  <c r="AF998" i="6"/>
  <c r="BP998" i="6" s="1"/>
  <c r="AY998" i="6"/>
  <c r="CI998" i="6"/>
  <c r="K998" i="6"/>
  <c r="J998" i="6"/>
  <c r="V996" i="6"/>
  <c r="CP996" i="6" s="1"/>
  <c r="W996" i="6"/>
  <c r="X996" i="6"/>
  <c r="T996" i="6"/>
  <c r="U996" i="6"/>
  <c r="BE996" i="6" s="1"/>
  <c r="E996" i="6"/>
  <c r="D996" i="6"/>
  <c r="F996" i="6"/>
  <c r="BZ996" i="6" s="1"/>
  <c r="G996" i="6"/>
  <c r="AJ995" i="6"/>
  <c r="BT995" i="6" s="1"/>
  <c r="AL995" i="6"/>
  <c r="BV995" i="6" s="1"/>
  <c r="AI995" i="6"/>
  <c r="AK995" i="6"/>
  <c r="DE995" i="6" s="1"/>
  <c r="S995" i="6"/>
  <c r="P995" i="6"/>
  <c r="CJ995" i="6" s="1"/>
  <c r="Q995" i="6"/>
  <c r="BA995" i="6" s="1"/>
  <c r="R995" i="6"/>
  <c r="AG994" i="6"/>
  <c r="AD994" i="6"/>
  <c r="AE994" i="6"/>
  <c r="AF994" i="6"/>
  <c r="AH994" i="6"/>
  <c r="J994" i="6"/>
  <c r="K994" i="6"/>
  <c r="Y993" i="6"/>
  <c r="CS993" i="6" s="1"/>
  <c r="AC993" i="6"/>
  <c r="BM993" i="6" s="1"/>
  <c r="AA993" i="6"/>
  <c r="CU993" i="6" s="1"/>
  <c r="AB993" i="6"/>
  <c r="CV993" i="6" s="1"/>
  <c r="Z993" i="6"/>
  <c r="AX993" i="6"/>
  <c r="CH993" i="6"/>
  <c r="I993" i="6"/>
  <c r="H993" i="6"/>
  <c r="V992" i="6"/>
  <c r="X992" i="6"/>
  <c r="CR992" i="6" s="1"/>
  <c r="T992" i="6"/>
  <c r="CN992" i="6" s="1"/>
  <c r="U992" i="6"/>
  <c r="CO992" i="6" s="1"/>
  <c r="G992" i="6"/>
  <c r="F992" i="6"/>
  <c r="BZ992" i="6" s="1"/>
  <c r="D992" i="6"/>
  <c r="E992" i="6"/>
  <c r="AO992" i="6" s="1"/>
  <c r="AJ991" i="6"/>
  <c r="AK991" i="6"/>
  <c r="AL991" i="6"/>
  <c r="AI991" i="6"/>
  <c r="P991" i="6"/>
  <c r="S991" i="6"/>
  <c r="Q991" i="6"/>
  <c r="CK991" i="6" s="1"/>
  <c r="R991" i="6"/>
  <c r="CF991" i="6"/>
  <c r="AV991" i="6"/>
  <c r="AF990" i="6"/>
  <c r="AE990" i="6"/>
  <c r="CY990" i="6" s="1"/>
  <c r="AG990" i="6"/>
  <c r="DA990" i="6" s="1"/>
  <c r="AH990" i="6"/>
  <c r="DB990" i="6" s="1"/>
  <c r="AD990" i="6"/>
  <c r="K990" i="6"/>
  <c r="J990" i="6"/>
  <c r="AB989" i="6"/>
  <c r="AA989" i="6"/>
  <c r="BK989" i="6" s="1"/>
  <c r="Y989" i="6"/>
  <c r="AC989" i="6"/>
  <c r="AX989" i="6"/>
  <c r="CH989" i="6"/>
  <c r="I989" i="6"/>
  <c r="AS989" i="6" s="1"/>
  <c r="H989" i="6"/>
  <c r="AR989" i="6" s="1"/>
  <c r="T988" i="6"/>
  <c r="X988" i="6"/>
  <c r="CR988" i="6" s="1"/>
  <c r="V988" i="6"/>
  <c r="W988" i="6"/>
  <c r="BG988" i="6" s="1"/>
  <c r="U988" i="6"/>
  <c r="BE988" i="6" s="1"/>
  <c r="CG988" i="6"/>
  <c r="AW988" i="6"/>
  <c r="F988" i="6"/>
  <c r="G988" i="6"/>
  <c r="D988" i="6"/>
  <c r="E988" i="6"/>
  <c r="AJ987" i="6"/>
  <c r="DD987" i="6" s="1"/>
  <c r="AI987" i="6"/>
  <c r="AK987" i="6"/>
  <c r="AL987" i="6"/>
  <c r="DF987" i="6" s="1"/>
  <c r="Q987" i="6"/>
  <c r="BA987" i="6" s="1"/>
  <c r="S987" i="6"/>
  <c r="P987" i="6"/>
  <c r="R987" i="6"/>
  <c r="AD986" i="6"/>
  <c r="AH986" i="6"/>
  <c r="AF986" i="6"/>
  <c r="AG986" i="6"/>
  <c r="AE986" i="6"/>
  <c r="BO986" i="6" s="1"/>
  <c r="J986" i="6"/>
  <c r="K986" i="6"/>
  <c r="Z985" i="6"/>
  <c r="BJ985" i="6" s="1"/>
  <c r="AC985" i="6"/>
  <c r="CW985" i="6" s="1"/>
  <c r="Y985" i="6"/>
  <c r="AA985" i="6"/>
  <c r="BK985" i="6" s="1"/>
  <c r="AB985" i="6"/>
  <c r="W984" i="6"/>
  <c r="V984" i="6"/>
  <c r="CP984" i="6" s="1"/>
  <c r="X984" i="6"/>
  <c r="T984" i="6"/>
  <c r="U984" i="6"/>
  <c r="BE984" i="6" s="1"/>
  <c r="F984" i="6"/>
  <c r="BZ984" i="6" s="1"/>
  <c r="G984" i="6"/>
  <c r="AQ984" i="6" s="1"/>
  <c r="D984" i="6"/>
  <c r="E984" i="6"/>
  <c r="BY984" i="6" s="1"/>
  <c r="AJ983" i="6"/>
  <c r="DD983" i="6" s="1"/>
  <c r="AI983" i="6"/>
  <c r="AK983" i="6"/>
  <c r="Q983" i="6"/>
  <c r="R983" i="6"/>
  <c r="BB983" i="6" s="1"/>
  <c r="S983" i="6"/>
  <c r="AF982" i="6"/>
  <c r="AD982" i="6"/>
  <c r="AE982" i="6"/>
  <c r="AG982" i="6"/>
  <c r="BQ982" i="6" s="1"/>
  <c r="AB981" i="6"/>
  <c r="AC981" i="6"/>
  <c r="Y981" i="6"/>
  <c r="Z981" i="6"/>
  <c r="AA981" i="6"/>
  <c r="I981" i="6"/>
  <c r="H981" i="6"/>
  <c r="T980" i="6"/>
  <c r="X980" i="6"/>
  <c r="U980" i="6"/>
  <c r="CO980" i="6" s="1"/>
  <c r="V980" i="6"/>
  <c r="BF980" i="6" s="1"/>
  <c r="W980" i="6"/>
  <c r="G980" i="6"/>
  <c r="CA980" i="6" s="1"/>
  <c r="E980" i="6"/>
  <c r="BY980" i="6" s="1"/>
  <c r="F980" i="6"/>
  <c r="AP980" i="6" s="1"/>
  <c r="D980" i="6"/>
  <c r="AL979" i="6"/>
  <c r="BV979" i="6" s="1"/>
  <c r="AI979" i="6"/>
  <c r="AJ979" i="6"/>
  <c r="AK979" i="6"/>
  <c r="Q979" i="6"/>
  <c r="R979" i="6"/>
  <c r="CL979" i="6" s="1"/>
  <c r="S979" i="6"/>
  <c r="P979" i="6"/>
  <c r="CJ979" i="6" s="1"/>
  <c r="AF978" i="6"/>
  <c r="AH978" i="6"/>
  <c r="AD978" i="6"/>
  <c r="AE978" i="6"/>
  <c r="J978" i="6"/>
  <c r="AT978" i="6" s="1"/>
  <c r="K978" i="6"/>
  <c r="CE978" i="6" s="1"/>
  <c r="Z977" i="6"/>
  <c r="CT977" i="6" s="1"/>
  <c r="AC977" i="6"/>
  <c r="CW977" i="6" s="1"/>
  <c r="Y977" i="6"/>
  <c r="CS977" i="6" s="1"/>
  <c r="AA977" i="6"/>
  <c r="BK977" i="6" s="1"/>
  <c r="AB977" i="6"/>
  <c r="I977" i="6"/>
  <c r="CC977" i="6" s="1"/>
  <c r="H977" i="6"/>
  <c r="CB977" i="6" s="1"/>
  <c r="T976" i="6"/>
  <c r="X976" i="6"/>
  <c r="U976" i="6"/>
  <c r="V976" i="6"/>
  <c r="BF976" i="6" s="1"/>
  <c r="W976" i="6"/>
  <c r="BG976" i="6" s="1"/>
  <c r="E976" i="6"/>
  <c r="BY976" i="6" s="1"/>
  <c r="D976" i="6"/>
  <c r="F976" i="6"/>
  <c r="AP976" i="6" s="1"/>
  <c r="AK975" i="6"/>
  <c r="BU975" i="6" s="1"/>
  <c r="AL975" i="6"/>
  <c r="AI975" i="6"/>
  <c r="AJ975" i="6"/>
  <c r="R975" i="6"/>
  <c r="Q975" i="6"/>
  <c r="S975" i="6"/>
  <c r="P975" i="6"/>
  <c r="AE974" i="6"/>
  <c r="CY974" i="6" s="1"/>
  <c r="AF974" i="6"/>
  <c r="AG974" i="6"/>
  <c r="AH974" i="6"/>
  <c r="AD974" i="6"/>
  <c r="J974" i="6"/>
  <c r="K974" i="6"/>
  <c r="AU974" i="6" s="1"/>
  <c r="Y973" i="6"/>
  <c r="CS973" i="6" s="1"/>
  <c r="AB973" i="6"/>
  <c r="AC973" i="6"/>
  <c r="Z973" i="6"/>
  <c r="AA973" i="6"/>
  <c r="I973" i="6"/>
  <c r="H973" i="6"/>
  <c r="AR973" i="6" s="1"/>
  <c r="V972" i="6"/>
  <c r="T972" i="6"/>
  <c r="X972" i="6"/>
  <c r="U972" i="6"/>
  <c r="W972" i="6"/>
  <c r="D972" i="6"/>
  <c r="F972" i="6"/>
  <c r="G972" i="6"/>
  <c r="E972" i="6"/>
  <c r="AK971" i="6"/>
  <c r="AL971" i="6"/>
  <c r="AI971" i="6"/>
  <c r="AJ971" i="6"/>
  <c r="R971" i="6"/>
  <c r="P971" i="6"/>
  <c r="Q971" i="6"/>
  <c r="S971" i="6"/>
  <c r="CF971" i="6"/>
  <c r="AV971" i="6"/>
  <c r="AG970" i="6"/>
  <c r="AF970" i="6"/>
  <c r="AD970" i="6"/>
  <c r="CX970" i="6" s="1"/>
  <c r="AH970" i="6"/>
  <c r="AE970" i="6"/>
  <c r="K970" i="6"/>
  <c r="J970" i="6"/>
  <c r="AA969" i="6"/>
  <c r="Y969" i="6"/>
  <c r="AC969" i="6"/>
  <c r="Z969" i="6"/>
  <c r="CT969" i="6" s="1"/>
  <c r="AB969" i="6"/>
  <c r="I969" i="6"/>
  <c r="H969" i="6"/>
  <c r="V968" i="6"/>
  <c r="W968" i="6"/>
  <c r="CQ968" i="6" s="1"/>
  <c r="T968" i="6"/>
  <c r="CN968" i="6" s="1"/>
  <c r="X968" i="6"/>
  <c r="CG968" i="6"/>
  <c r="AW968" i="6"/>
  <c r="D968" i="6"/>
  <c r="G968" i="6"/>
  <c r="AQ968" i="6" s="1"/>
  <c r="E968" i="6"/>
  <c r="F968" i="6"/>
  <c r="AL967" i="6"/>
  <c r="BV967" i="6" s="1"/>
  <c r="AI967" i="6"/>
  <c r="AJ967" i="6"/>
  <c r="AK967" i="6"/>
  <c r="P967" i="6"/>
  <c r="S967" i="6"/>
  <c r="R967" i="6"/>
  <c r="Q967" i="6"/>
  <c r="AG966" i="6"/>
  <c r="AE966" i="6"/>
  <c r="CY966" i="6" s="1"/>
  <c r="AF966" i="6"/>
  <c r="BP966" i="6" s="1"/>
  <c r="AH966" i="6"/>
  <c r="AD966" i="6"/>
  <c r="J966" i="6"/>
  <c r="K966" i="6"/>
  <c r="AA965" i="6"/>
  <c r="CU965" i="6" s="1"/>
  <c r="Z965" i="6"/>
  <c r="BJ965" i="6" s="1"/>
  <c r="AB965" i="6"/>
  <c r="AC965" i="6"/>
  <c r="CH965" i="6"/>
  <c r="AX965" i="6"/>
  <c r="CC965" i="6"/>
  <c r="AS965" i="6"/>
  <c r="U964" i="6"/>
  <c r="CO964" i="6" s="1"/>
  <c r="X964" i="6"/>
  <c r="T964" i="6"/>
  <c r="V964" i="6"/>
  <c r="D964" i="6"/>
  <c r="E964" i="6"/>
  <c r="F964" i="6"/>
  <c r="BZ964" i="6" s="1"/>
  <c r="G964" i="6"/>
  <c r="AQ964" i="6" s="1"/>
  <c r="AK963" i="6"/>
  <c r="AI963" i="6"/>
  <c r="AJ963" i="6"/>
  <c r="AL963" i="6"/>
  <c r="BV963" i="6" s="1"/>
  <c r="Q963" i="6"/>
  <c r="S963" i="6"/>
  <c r="P963" i="6"/>
  <c r="AE962" i="6"/>
  <c r="CY962" i="6" s="1"/>
  <c r="AH962" i="6"/>
  <c r="AD962" i="6"/>
  <c r="AF962" i="6"/>
  <c r="AG962" i="6"/>
  <c r="J962" i="6"/>
  <c r="K962" i="6"/>
  <c r="AB961" i="6"/>
  <c r="BL961" i="6" s="1"/>
  <c r="AA961" i="6"/>
  <c r="AC961" i="6"/>
  <c r="Y961" i="6"/>
  <c r="BI961" i="6" s="1"/>
  <c r="Z961" i="6"/>
  <c r="CH961" i="6"/>
  <c r="AX961" i="6"/>
  <c r="I961" i="6"/>
  <c r="H961" i="6"/>
  <c r="T960" i="6"/>
  <c r="CN960" i="6" s="1"/>
  <c r="W960" i="6"/>
  <c r="CQ960" i="6" s="1"/>
  <c r="U960" i="6"/>
  <c r="V960" i="6"/>
  <c r="BF960" i="6" s="1"/>
  <c r="CG960" i="6"/>
  <c r="AW960" i="6"/>
  <c r="F960" i="6"/>
  <c r="AP960" i="6" s="1"/>
  <c r="E960" i="6"/>
  <c r="G960" i="6"/>
  <c r="CA960" i="6" s="1"/>
  <c r="AJ959" i="6"/>
  <c r="BT959" i="6" s="1"/>
  <c r="AL959" i="6"/>
  <c r="AI959" i="6"/>
  <c r="AK959" i="6"/>
  <c r="Q959" i="6"/>
  <c r="R959" i="6"/>
  <c r="S959" i="6"/>
  <c r="P959" i="6"/>
  <c r="AG958" i="6"/>
  <c r="BQ958" i="6" s="1"/>
  <c r="AH958" i="6"/>
  <c r="BR958" i="6" s="1"/>
  <c r="AD958" i="6"/>
  <c r="CX958" i="6" s="1"/>
  <c r="AE958" i="6"/>
  <c r="BO958" i="6" s="1"/>
  <c r="AF958" i="6"/>
  <c r="J958" i="6"/>
  <c r="K958" i="6"/>
  <c r="Y957" i="6"/>
  <c r="CS957" i="6" s="1"/>
  <c r="AC957" i="6"/>
  <c r="Z957" i="6"/>
  <c r="BJ957" i="6" s="1"/>
  <c r="AA957" i="6"/>
  <c r="AB957" i="6"/>
  <c r="BL957" i="6" s="1"/>
  <c r="H957" i="6"/>
  <c r="I957" i="6"/>
  <c r="W956" i="6"/>
  <c r="V956" i="6"/>
  <c r="CP956" i="6" s="1"/>
  <c r="T956" i="6"/>
  <c r="X956" i="6"/>
  <c r="U956" i="6"/>
  <c r="BE956" i="6" s="1"/>
  <c r="D956" i="6"/>
  <c r="G956" i="6"/>
  <c r="E956" i="6"/>
  <c r="F956" i="6"/>
  <c r="BZ956" i="6" s="1"/>
  <c r="AL955" i="6"/>
  <c r="BV955" i="6" s="1"/>
  <c r="AI955" i="6"/>
  <c r="AJ955" i="6"/>
  <c r="AK955" i="6"/>
  <c r="DE955" i="6" s="1"/>
  <c r="R955" i="6"/>
  <c r="CL955" i="6" s="1"/>
  <c r="Q955" i="6"/>
  <c r="S955" i="6"/>
  <c r="P955" i="6"/>
  <c r="CF955" i="6"/>
  <c r="AV955" i="6"/>
  <c r="AF954" i="6"/>
  <c r="BP954" i="6" s="1"/>
  <c r="AD954" i="6"/>
  <c r="AE954" i="6"/>
  <c r="BO954" i="6" s="1"/>
  <c r="AG954" i="6"/>
  <c r="J954" i="6"/>
  <c r="K954" i="6"/>
  <c r="CE954" i="6" s="1"/>
  <c r="AA953" i="6"/>
  <c r="BK953" i="6" s="1"/>
  <c r="AB953" i="6"/>
  <c r="CV953" i="6" s="1"/>
  <c r="AC953" i="6"/>
  <c r="Y953" i="6"/>
  <c r="CS953" i="6" s="1"/>
  <c r="CH953" i="6"/>
  <c r="AX953" i="6"/>
  <c r="H953" i="6"/>
  <c r="CB953" i="6" s="1"/>
  <c r="I953" i="6"/>
  <c r="W952" i="6"/>
  <c r="BG952" i="6" s="1"/>
  <c r="U952" i="6"/>
  <c r="V952" i="6"/>
  <c r="X952" i="6"/>
  <c r="T952" i="6"/>
  <c r="D952" i="6"/>
  <c r="F952" i="6"/>
  <c r="AP952" i="6" s="1"/>
  <c r="G952" i="6"/>
  <c r="E952" i="6"/>
  <c r="BY952" i="6" s="1"/>
  <c r="AK951" i="6"/>
  <c r="AL951" i="6"/>
  <c r="BV951" i="6" s="1"/>
  <c r="AI951" i="6"/>
  <c r="R951" i="6"/>
  <c r="Q951" i="6"/>
  <c r="S951" i="6"/>
  <c r="AD950" i="6"/>
  <c r="AH950" i="6"/>
  <c r="BR950" i="6" s="1"/>
  <c r="AE950" i="6"/>
  <c r="AF950" i="6"/>
  <c r="AG950" i="6"/>
  <c r="AA949" i="6"/>
  <c r="CU949" i="6" s="1"/>
  <c r="AB949" i="6"/>
  <c r="AC949" i="6"/>
  <c r="Y949" i="6"/>
  <c r="Z949" i="6"/>
  <c r="BJ949" i="6" s="1"/>
  <c r="AX949" i="6"/>
  <c r="CH949" i="6"/>
  <c r="H949" i="6"/>
  <c r="CB949" i="6" s="1"/>
  <c r="I949" i="6"/>
  <c r="T948" i="6"/>
  <c r="X948" i="6"/>
  <c r="U948" i="6"/>
  <c r="CO948" i="6" s="1"/>
  <c r="V948" i="6"/>
  <c r="BF948" i="6" s="1"/>
  <c r="W948" i="6"/>
  <c r="D948" i="6"/>
  <c r="E948" i="6"/>
  <c r="BY948" i="6" s="1"/>
  <c r="F948" i="6"/>
  <c r="AP948" i="6" s="1"/>
  <c r="G948" i="6"/>
  <c r="AJ947" i="6"/>
  <c r="AK947" i="6"/>
  <c r="AL947" i="6"/>
  <c r="BV947" i="6" s="1"/>
  <c r="AI947" i="6"/>
  <c r="S947" i="6"/>
  <c r="P947" i="6"/>
  <c r="Q947" i="6"/>
  <c r="R947" i="6"/>
  <c r="AV947" i="6"/>
  <c r="CF947" i="6"/>
  <c r="AE946" i="6"/>
  <c r="CY946" i="6" s="1"/>
  <c r="AF946" i="6"/>
  <c r="AG946" i="6"/>
  <c r="AH946" i="6"/>
  <c r="AD946" i="6"/>
  <c r="J946" i="6"/>
  <c r="K946" i="6"/>
  <c r="Y945" i="6"/>
  <c r="AC945" i="6"/>
  <c r="BM945" i="6" s="1"/>
  <c r="AA945" i="6"/>
  <c r="CU945" i="6" s="1"/>
  <c r="AB945" i="6"/>
  <c r="Z945" i="6"/>
  <c r="H945" i="6"/>
  <c r="I945" i="6"/>
  <c r="U944" i="6"/>
  <c r="V944" i="6"/>
  <c r="BF944" i="6" s="1"/>
  <c r="W944" i="6"/>
  <c r="X944" i="6"/>
  <c r="F944" i="6"/>
  <c r="G944" i="6"/>
  <c r="D944" i="6"/>
  <c r="AI943" i="6"/>
  <c r="AJ943" i="6"/>
  <c r="DD943" i="6" s="1"/>
  <c r="AK943" i="6"/>
  <c r="BU943" i="6" s="1"/>
  <c r="AL943" i="6"/>
  <c r="S943" i="6"/>
  <c r="R943" i="6"/>
  <c r="BB943" i="6" s="1"/>
  <c r="P943" i="6"/>
  <c r="Q943" i="6"/>
  <c r="AE942" i="6"/>
  <c r="AF942" i="6"/>
  <c r="CZ942" i="6" s="1"/>
  <c r="AG942" i="6"/>
  <c r="BQ942" i="6" s="1"/>
  <c r="AH942" i="6"/>
  <c r="AD942" i="6"/>
  <c r="CI942" i="6"/>
  <c r="AY942" i="6"/>
  <c r="J942" i="6"/>
  <c r="K942" i="6"/>
  <c r="Z941" i="6"/>
  <c r="AB941" i="6"/>
  <c r="CV941" i="6" s="1"/>
  <c r="AC941" i="6"/>
  <c r="Y941" i="6"/>
  <c r="BI941" i="6" s="1"/>
  <c r="AA941" i="6"/>
  <c r="H941" i="6"/>
  <c r="I941" i="6"/>
  <c r="AS941" i="6" s="1"/>
  <c r="V940" i="6"/>
  <c r="W940" i="6"/>
  <c r="X940" i="6"/>
  <c r="T940" i="6"/>
  <c r="U940" i="6"/>
  <c r="BE940" i="6" s="1"/>
  <c r="D940" i="6"/>
  <c r="F940" i="6"/>
  <c r="BZ940" i="6" s="1"/>
  <c r="G940" i="6"/>
  <c r="E940" i="6"/>
  <c r="BY940" i="6" s="1"/>
  <c r="AK939" i="6"/>
  <c r="AJ939" i="6"/>
  <c r="DD939" i="6" s="1"/>
  <c r="AL939" i="6"/>
  <c r="Q939" i="6"/>
  <c r="P939" i="6"/>
  <c r="R939" i="6"/>
  <c r="S939" i="6"/>
  <c r="AE938" i="6"/>
  <c r="CY938" i="6" s="1"/>
  <c r="AF938" i="6"/>
  <c r="AG938" i="6"/>
  <c r="AH938" i="6"/>
  <c r="AD938" i="6"/>
  <c r="K938" i="6"/>
  <c r="CE938" i="6" s="1"/>
  <c r="J938" i="6"/>
  <c r="CD938" i="6" s="1"/>
  <c r="Z937" i="6"/>
  <c r="AC937" i="6"/>
  <c r="Y937" i="6"/>
  <c r="CS937" i="6" s="1"/>
  <c r="AA937" i="6"/>
  <c r="CU937" i="6" s="1"/>
  <c r="CH937" i="6"/>
  <c r="AX937" i="6"/>
  <c r="CC937" i="6"/>
  <c r="AS937" i="6"/>
  <c r="W936" i="6"/>
  <c r="T936" i="6"/>
  <c r="U936" i="6"/>
  <c r="V936" i="6"/>
  <c r="BF936" i="6" s="1"/>
  <c r="X936" i="6"/>
  <c r="D936" i="6"/>
  <c r="E936" i="6"/>
  <c r="F936" i="6"/>
  <c r="AP936" i="6" s="1"/>
  <c r="G936" i="6"/>
  <c r="AJ935" i="6"/>
  <c r="AI935" i="6"/>
  <c r="BS935" i="6" s="1"/>
  <c r="AK935" i="6"/>
  <c r="AL935" i="6"/>
  <c r="BV935" i="6" s="1"/>
  <c r="P935" i="6"/>
  <c r="Q935" i="6"/>
  <c r="BA935" i="6" s="1"/>
  <c r="R935" i="6"/>
  <c r="BB935" i="6" s="1"/>
  <c r="S935" i="6"/>
  <c r="AE934" i="6"/>
  <c r="AF934" i="6"/>
  <c r="BP934" i="6" s="1"/>
  <c r="AG934" i="6"/>
  <c r="AH934" i="6"/>
  <c r="AD934" i="6"/>
  <c r="AY934" i="6"/>
  <c r="CI934" i="6"/>
  <c r="J934" i="6"/>
  <c r="CD934" i="6" s="1"/>
  <c r="K934" i="6"/>
  <c r="Z933" i="6"/>
  <c r="AB933" i="6"/>
  <c r="AC933" i="6"/>
  <c r="CW933" i="6" s="1"/>
  <c r="Y933" i="6"/>
  <c r="CS933" i="6" s="1"/>
  <c r="AA933" i="6"/>
  <c r="CU933" i="6" s="1"/>
  <c r="H933" i="6"/>
  <c r="AR933" i="6" s="1"/>
  <c r="I933" i="6"/>
  <c r="CC933" i="6" s="1"/>
  <c r="W932" i="6"/>
  <c r="U932" i="6"/>
  <c r="V932" i="6"/>
  <c r="X932" i="6"/>
  <c r="T932" i="6"/>
  <c r="G932" i="6"/>
  <c r="E932" i="6"/>
  <c r="F932" i="6"/>
  <c r="BZ932" i="6" s="1"/>
  <c r="D932" i="6"/>
  <c r="AJ931" i="6"/>
  <c r="AK931" i="6"/>
  <c r="AL931" i="6"/>
  <c r="BV931" i="6" s="1"/>
  <c r="S931" i="6"/>
  <c r="R931" i="6"/>
  <c r="P931" i="6"/>
  <c r="Q931" i="6"/>
  <c r="AV931" i="6"/>
  <c r="CF931" i="6"/>
  <c r="AD930" i="6"/>
  <c r="AG930" i="6"/>
  <c r="AE930" i="6"/>
  <c r="AF930" i="6"/>
  <c r="AH930" i="6"/>
  <c r="BR930" i="6" s="1"/>
  <c r="AY930" i="6"/>
  <c r="CI930" i="6"/>
  <c r="J930" i="6"/>
  <c r="AT930" i="6" s="1"/>
  <c r="K930" i="6"/>
  <c r="Y929" i="6"/>
  <c r="AC929" i="6"/>
  <c r="AB929" i="6"/>
  <c r="Z929" i="6"/>
  <c r="CH929" i="6"/>
  <c r="AX929" i="6"/>
  <c r="H929" i="6"/>
  <c r="AR929" i="6" s="1"/>
  <c r="I929" i="6"/>
  <c r="CC929" i="6" s="1"/>
  <c r="U928" i="6"/>
  <c r="BE928" i="6" s="1"/>
  <c r="T928" i="6"/>
  <c r="V928" i="6"/>
  <c r="CP928" i="6" s="1"/>
  <c r="W928" i="6"/>
  <c r="CQ928" i="6" s="1"/>
  <c r="G928" i="6"/>
  <c r="CA928" i="6" s="1"/>
  <c r="E928" i="6"/>
  <c r="F928" i="6"/>
  <c r="D928" i="6"/>
  <c r="AL927" i="6"/>
  <c r="AI927" i="6"/>
  <c r="AJ927" i="6"/>
  <c r="AK927" i="6"/>
  <c r="BU927" i="6" s="1"/>
  <c r="Q927" i="6"/>
  <c r="P927" i="6"/>
  <c r="R927" i="6"/>
  <c r="S927" i="6"/>
  <c r="AV927" i="6"/>
  <c r="CF927" i="6"/>
  <c r="AE926" i="6"/>
  <c r="AF926" i="6"/>
  <c r="BP926" i="6" s="1"/>
  <c r="AG926" i="6"/>
  <c r="AH926" i="6"/>
  <c r="AD926" i="6"/>
  <c r="CI926" i="6"/>
  <c r="AY926" i="6"/>
  <c r="K926" i="6"/>
  <c r="J926" i="6"/>
  <c r="AB925" i="6"/>
  <c r="BL925" i="6" s="1"/>
  <c r="Y925" i="6"/>
  <c r="Z925" i="6"/>
  <c r="AA925" i="6"/>
  <c r="AC925" i="6"/>
  <c r="CW925" i="6" s="1"/>
  <c r="H925" i="6"/>
  <c r="AR925" i="6" s="1"/>
  <c r="I925" i="6"/>
  <c r="V924" i="6"/>
  <c r="U924" i="6"/>
  <c r="W924" i="6"/>
  <c r="X924" i="6"/>
  <c r="T924" i="6"/>
  <c r="CG924" i="6"/>
  <c r="AW924" i="6"/>
  <c r="F924" i="6"/>
  <c r="AP924" i="6" s="1"/>
  <c r="D924" i="6"/>
  <c r="E924" i="6"/>
  <c r="G924" i="6"/>
  <c r="AK923" i="6"/>
  <c r="AI923" i="6"/>
  <c r="DC923" i="6" s="1"/>
  <c r="AJ923" i="6"/>
  <c r="AL923" i="6"/>
  <c r="BV923" i="6" s="1"/>
  <c r="Q923" i="6"/>
  <c r="R923" i="6"/>
  <c r="S923" i="6"/>
  <c r="CM923" i="6" s="1"/>
  <c r="P923" i="6"/>
  <c r="AV923" i="6"/>
  <c r="CF923" i="6"/>
  <c r="AF922" i="6"/>
  <c r="AG922" i="6"/>
  <c r="AD922" i="6"/>
  <c r="AH922" i="6"/>
  <c r="AE922" i="6"/>
  <c r="J922" i="6"/>
  <c r="K922" i="6"/>
  <c r="Z921" i="6"/>
  <c r="AB921" i="6"/>
  <c r="BL921" i="6" s="1"/>
  <c r="AC921" i="6"/>
  <c r="CW921" i="6" s="1"/>
  <c r="Y921" i="6"/>
  <c r="AA921" i="6"/>
  <c r="CU921" i="6" s="1"/>
  <c r="H921" i="6"/>
  <c r="I921" i="6"/>
  <c r="U920" i="6"/>
  <c r="T920" i="6"/>
  <c r="V920" i="6"/>
  <c r="BF920" i="6" s="1"/>
  <c r="W920" i="6"/>
  <c r="AW920" i="6"/>
  <c r="CG920" i="6"/>
  <c r="E920" i="6"/>
  <c r="G920" i="6"/>
  <c r="D920" i="6"/>
  <c r="AI919" i="6"/>
  <c r="DC919" i="6" s="1"/>
  <c r="AJ919" i="6"/>
  <c r="BT919" i="6" s="1"/>
  <c r="AK919" i="6"/>
  <c r="BU919" i="6" s="1"/>
  <c r="AL919" i="6"/>
  <c r="BV919" i="6" s="1"/>
  <c r="S919" i="6"/>
  <c r="CM919" i="6" s="1"/>
  <c r="Q919" i="6"/>
  <c r="R919" i="6"/>
  <c r="BB919" i="6" s="1"/>
  <c r="P919" i="6"/>
  <c r="AE918" i="6"/>
  <c r="AD918" i="6"/>
  <c r="CX918" i="6" s="1"/>
  <c r="AF918" i="6"/>
  <c r="AG918" i="6"/>
  <c r="CI918" i="6"/>
  <c r="AY918" i="6"/>
  <c r="J918" i="6"/>
  <c r="CD918" i="6" s="1"/>
  <c r="K918" i="6"/>
  <c r="AA917" i="6"/>
  <c r="CU917" i="6" s="1"/>
  <c r="Z917" i="6"/>
  <c r="AB917" i="6"/>
  <c r="Y917" i="6"/>
  <c r="AC917" i="6"/>
  <c r="CH917" i="6"/>
  <c r="AX917" i="6"/>
  <c r="H917" i="6"/>
  <c r="I917" i="6"/>
  <c r="U916" i="6"/>
  <c r="T916" i="6"/>
  <c r="V916" i="6"/>
  <c r="W916" i="6"/>
  <c r="X916" i="6"/>
  <c r="E916" i="6"/>
  <c r="G916" i="6"/>
  <c r="D916" i="6"/>
  <c r="F916" i="6"/>
  <c r="AK915" i="6"/>
  <c r="AJ915" i="6"/>
  <c r="AL915" i="6"/>
  <c r="BV915" i="6" s="1"/>
  <c r="Q915" i="6"/>
  <c r="BA915" i="6" s="1"/>
  <c r="P915" i="6"/>
  <c r="R915" i="6"/>
  <c r="CF915" i="6"/>
  <c r="AV915" i="6"/>
  <c r="AE914" i="6"/>
  <c r="AF914" i="6"/>
  <c r="AG914" i="6"/>
  <c r="AH914" i="6"/>
  <c r="DB914" i="6" s="1"/>
  <c r="AD914" i="6"/>
  <c r="AY914" i="6"/>
  <c r="CI914" i="6"/>
  <c r="K914" i="6"/>
  <c r="AU914" i="6" s="1"/>
  <c r="J914" i="6"/>
  <c r="Y913" i="6"/>
  <c r="BI913" i="6" s="1"/>
  <c r="AC913" i="6"/>
  <c r="Z913" i="6"/>
  <c r="AA913" i="6"/>
  <c r="AB913" i="6"/>
  <c r="BL913" i="6" s="1"/>
  <c r="AX913" i="6"/>
  <c r="CH913" i="6"/>
  <c r="I913" i="6"/>
  <c r="CC913" i="6" s="1"/>
  <c r="H913" i="6"/>
  <c r="U912" i="6"/>
  <c r="W912" i="6"/>
  <c r="BG912" i="6" s="1"/>
  <c r="X912" i="6"/>
  <c r="CR912" i="6" s="1"/>
  <c r="T912" i="6"/>
  <c r="V912" i="6"/>
  <c r="CG912" i="6"/>
  <c r="AW912" i="6"/>
  <c r="E912" i="6"/>
  <c r="D912" i="6"/>
  <c r="AN912" i="6" s="1"/>
  <c r="F912" i="6"/>
  <c r="AP912" i="6" s="1"/>
  <c r="G912" i="6"/>
  <c r="CA912" i="6" s="1"/>
  <c r="AJ911" i="6"/>
  <c r="AK911" i="6"/>
  <c r="BU911" i="6" s="1"/>
  <c r="AL911" i="6"/>
  <c r="AI911" i="6"/>
  <c r="Q911" i="6"/>
  <c r="BA911" i="6" s="1"/>
  <c r="S911" i="6"/>
  <c r="P911" i="6"/>
  <c r="AZ911" i="6" s="1"/>
  <c r="AG910" i="6"/>
  <c r="DA910" i="6" s="1"/>
  <c r="AH910" i="6"/>
  <c r="AD910" i="6"/>
  <c r="CX910" i="6" s="1"/>
  <c r="AE910" i="6"/>
  <c r="J910" i="6"/>
  <c r="K910" i="6"/>
  <c r="Y909" i="6"/>
  <c r="AC909" i="6"/>
  <c r="Z909" i="6"/>
  <c r="AA909" i="6"/>
  <c r="BK909" i="6" s="1"/>
  <c r="AB909" i="6"/>
  <c r="AX909" i="6"/>
  <c r="CH909" i="6"/>
  <c r="I909" i="6"/>
  <c r="H909" i="6"/>
  <c r="V908" i="6"/>
  <c r="X908" i="6"/>
  <c r="T908" i="6"/>
  <c r="U908" i="6"/>
  <c r="W908" i="6"/>
  <c r="CG908" i="6"/>
  <c r="AW908" i="6"/>
  <c r="F908" i="6"/>
  <c r="G908" i="6"/>
  <c r="D908" i="6"/>
  <c r="E908" i="6"/>
  <c r="AJ907" i="6"/>
  <c r="AI907" i="6"/>
  <c r="AK907" i="6"/>
  <c r="AL907" i="6"/>
  <c r="P907" i="6"/>
  <c r="R907" i="6"/>
  <c r="S907" i="6"/>
  <c r="Q907" i="6"/>
  <c r="AG906" i="6"/>
  <c r="BQ906" i="6" s="1"/>
  <c r="AF906" i="6"/>
  <c r="AH906" i="6"/>
  <c r="DB906" i="6" s="1"/>
  <c r="AD906" i="6"/>
  <c r="AE906" i="6"/>
  <c r="BO906" i="6" s="1"/>
  <c r="K906" i="6"/>
  <c r="J906" i="6"/>
  <c r="AT906" i="6" s="1"/>
  <c r="Z905" i="6"/>
  <c r="AB905" i="6"/>
  <c r="BL905" i="6" s="1"/>
  <c r="AC905" i="6"/>
  <c r="Y905" i="6"/>
  <c r="AA905" i="6"/>
  <c r="AX905" i="6"/>
  <c r="CH905" i="6"/>
  <c r="H905" i="6"/>
  <c r="AR905" i="6" s="1"/>
  <c r="I905" i="6"/>
  <c r="V904" i="6"/>
  <c r="U904" i="6"/>
  <c r="W904" i="6"/>
  <c r="X904" i="6"/>
  <c r="T904" i="6"/>
  <c r="BD904" i="6" s="1"/>
  <c r="D904" i="6"/>
  <c r="BX904" i="6" s="1"/>
  <c r="F904" i="6"/>
  <c r="G904" i="6"/>
  <c r="AL903" i="6"/>
  <c r="BV903" i="6" s="1"/>
  <c r="AI903" i="6"/>
  <c r="DC903" i="6" s="1"/>
  <c r="AJ903" i="6"/>
  <c r="AK903" i="6"/>
  <c r="DE903" i="6" s="1"/>
  <c r="R903" i="6"/>
  <c r="BB903" i="6" s="1"/>
  <c r="Q903" i="6"/>
  <c r="BA903" i="6" s="1"/>
  <c r="S903" i="6"/>
  <c r="BC903" i="6" s="1"/>
  <c r="P903" i="6"/>
  <c r="CF903" i="6"/>
  <c r="AV903" i="6"/>
  <c r="AE902" i="6"/>
  <c r="AF902" i="6"/>
  <c r="AG902" i="6"/>
  <c r="AH902" i="6"/>
  <c r="AD902" i="6"/>
  <c r="CI902" i="6"/>
  <c r="AY902" i="6"/>
  <c r="J902" i="6"/>
  <c r="K902" i="6"/>
  <c r="Y901" i="6"/>
  <c r="AC901" i="6"/>
  <c r="Z901" i="6"/>
  <c r="AA901" i="6"/>
  <c r="CU901" i="6" s="1"/>
  <c r="AB901" i="6"/>
  <c r="AX901" i="6"/>
  <c r="CH901" i="6"/>
  <c r="T900" i="6"/>
  <c r="X900" i="6"/>
  <c r="V900" i="6"/>
  <c r="W900" i="6"/>
  <c r="CQ900" i="6" s="1"/>
  <c r="U900" i="6"/>
  <c r="E900" i="6"/>
  <c r="AO900" i="6" s="1"/>
  <c r="F900" i="6"/>
  <c r="G900" i="6"/>
  <c r="D900" i="6"/>
  <c r="AJ899" i="6"/>
  <c r="AI899" i="6"/>
  <c r="AK899" i="6"/>
  <c r="AL899" i="6"/>
  <c r="BV899" i="6" s="1"/>
  <c r="P899" i="6"/>
  <c r="R899" i="6"/>
  <c r="BB899" i="6" s="1"/>
  <c r="S899" i="6"/>
  <c r="Q899" i="6"/>
  <c r="AV899" i="6"/>
  <c r="CF899" i="6"/>
  <c r="AG898" i="6"/>
  <c r="DA898" i="6" s="1"/>
  <c r="AH898" i="6"/>
  <c r="AD898" i="6"/>
  <c r="CX898" i="6" s="1"/>
  <c r="AE898" i="6"/>
  <c r="AF898" i="6"/>
  <c r="J898" i="6"/>
  <c r="CD898" i="6" s="1"/>
  <c r="K898" i="6"/>
  <c r="Z897" i="6"/>
  <c r="Y897" i="6"/>
  <c r="AA897" i="6"/>
  <c r="CU897" i="6" s="1"/>
  <c r="AB897" i="6"/>
  <c r="CV897" i="6" s="1"/>
  <c r="H897" i="6"/>
  <c r="I897" i="6"/>
  <c r="V896" i="6"/>
  <c r="CP896" i="6" s="1"/>
  <c r="X896" i="6"/>
  <c r="BH896" i="6" s="1"/>
  <c r="T896" i="6"/>
  <c r="U896" i="6"/>
  <c r="W896" i="6"/>
  <c r="CG896" i="6"/>
  <c r="AW896" i="6"/>
  <c r="F896" i="6"/>
  <c r="G896" i="6"/>
  <c r="D896" i="6"/>
  <c r="BX896" i="6" s="1"/>
  <c r="E896" i="6"/>
  <c r="AK895" i="6"/>
  <c r="AJ895" i="6"/>
  <c r="AL895" i="6"/>
  <c r="AI895" i="6"/>
  <c r="Q895" i="6"/>
  <c r="S895" i="6"/>
  <c r="P895" i="6"/>
  <c r="R895" i="6"/>
  <c r="CF895" i="6"/>
  <c r="AV895" i="6"/>
  <c r="AF894" i="6"/>
  <c r="BP894" i="6" s="1"/>
  <c r="AG894" i="6"/>
  <c r="DA894" i="6" s="1"/>
  <c r="AH894" i="6"/>
  <c r="AD894" i="6"/>
  <c r="AE894" i="6"/>
  <c r="CI894" i="6"/>
  <c r="AY894" i="6"/>
  <c r="K894" i="6"/>
  <c r="AU894" i="6" s="1"/>
  <c r="J894" i="6"/>
  <c r="AA893" i="6"/>
  <c r="CU893" i="6" s="1"/>
  <c r="AC893" i="6"/>
  <c r="Y893" i="6"/>
  <c r="Z893" i="6"/>
  <c r="AB893" i="6"/>
  <c r="BL893" i="6" s="1"/>
  <c r="AX893" i="6"/>
  <c r="CH893" i="6"/>
  <c r="H893" i="6"/>
  <c r="I893" i="6"/>
  <c r="U892" i="6"/>
  <c r="X892" i="6"/>
  <c r="V892" i="6"/>
  <c r="BF892" i="6" s="1"/>
  <c r="W892" i="6"/>
  <c r="T892" i="6"/>
  <c r="CG892" i="6"/>
  <c r="AW892" i="6"/>
  <c r="E892" i="6"/>
  <c r="G892" i="6"/>
  <c r="D892" i="6"/>
  <c r="F892" i="6"/>
  <c r="AP892" i="6" s="1"/>
  <c r="AI891" i="6"/>
  <c r="AJ891" i="6"/>
  <c r="AK891" i="6"/>
  <c r="DE891" i="6" s="1"/>
  <c r="AL891" i="6"/>
  <c r="R891" i="6"/>
  <c r="Q891" i="6"/>
  <c r="S891" i="6"/>
  <c r="P891" i="6"/>
  <c r="AV891" i="6"/>
  <c r="CF891" i="6"/>
  <c r="AE890" i="6"/>
  <c r="AH890" i="6"/>
  <c r="AD890" i="6"/>
  <c r="AF890" i="6"/>
  <c r="AG890" i="6"/>
  <c r="K890" i="6"/>
  <c r="AU890" i="6" s="1"/>
  <c r="J890" i="6"/>
  <c r="CD890" i="6" s="1"/>
  <c r="AA889" i="6"/>
  <c r="AB889" i="6"/>
  <c r="BL889" i="6" s="1"/>
  <c r="AC889" i="6"/>
  <c r="Y889" i="6"/>
  <c r="CS889" i="6" s="1"/>
  <c r="Z889" i="6"/>
  <c r="H889" i="6"/>
  <c r="I889" i="6"/>
  <c r="V888" i="6"/>
  <c r="W888" i="6"/>
  <c r="BG888" i="6" s="1"/>
  <c r="X888" i="6"/>
  <c r="CR888" i="6" s="1"/>
  <c r="T888" i="6"/>
  <c r="U888" i="6"/>
  <c r="AW888" i="6"/>
  <c r="CG888" i="6"/>
  <c r="G888" i="6"/>
  <c r="E888" i="6"/>
  <c r="F888" i="6"/>
  <c r="AI887" i="6"/>
  <c r="AJ887" i="6"/>
  <c r="AK887" i="6"/>
  <c r="BU887" i="6" s="1"/>
  <c r="AL887" i="6"/>
  <c r="P887" i="6"/>
  <c r="Q887" i="6"/>
  <c r="BA887" i="6" s="1"/>
  <c r="R887" i="6"/>
  <c r="S887" i="6"/>
  <c r="AV887" i="6"/>
  <c r="CF887" i="6"/>
  <c r="AG886" i="6"/>
  <c r="AE886" i="6"/>
  <c r="AF886" i="6"/>
  <c r="BP886" i="6" s="1"/>
  <c r="AH886" i="6"/>
  <c r="AD886" i="6"/>
  <c r="AY886" i="6"/>
  <c r="CI886" i="6"/>
  <c r="J886" i="6"/>
  <c r="K886" i="6"/>
  <c r="Y885" i="6"/>
  <c r="AC885" i="6"/>
  <c r="CW885" i="6" s="1"/>
  <c r="Z885" i="6"/>
  <c r="AA885" i="6"/>
  <c r="CU885" i="6" s="1"/>
  <c r="AB885" i="6"/>
  <c r="CH885" i="6"/>
  <c r="AX885" i="6"/>
  <c r="I885" i="6"/>
  <c r="CC885" i="6" s="1"/>
  <c r="H885" i="6"/>
  <c r="V884" i="6"/>
  <c r="T884" i="6"/>
  <c r="U884" i="6"/>
  <c r="W884" i="6"/>
  <c r="BG884" i="6" s="1"/>
  <c r="X884" i="6"/>
  <c r="E884" i="6"/>
  <c r="G884" i="6"/>
  <c r="D884" i="6"/>
  <c r="F884" i="6"/>
  <c r="AF882" i="6"/>
  <c r="BP882" i="6" s="1"/>
  <c r="AE882" i="6"/>
  <c r="AG882" i="6"/>
  <c r="AH882" i="6"/>
  <c r="DB882" i="6" s="1"/>
  <c r="AD882" i="6"/>
  <c r="CX882" i="6" s="1"/>
  <c r="K882" i="6"/>
  <c r="J882" i="6"/>
  <c r="V880" i="6"/>
  <c r="T880" i="6"/>
  <c r="U880" i="6"/>
  <c r="CO880" i="6" s="1"/>
  <c r="W880" i="6"/>
  <c r="BG880" i="6" s="1"/>
  <c r="G880" i="6"/>
  <c r="D880" i="6"/>
  <c r="E880" i="6"/>
  <c r="F880" i="6"/>
  <c r="AI616" i="6"/>
  <c r="AJ616" i="6"/>
  <c r="AK616" i="6"/>
  <c r="DE616" i="6" s="1"/>
  <c r="AL616" i="6"/>
  <c r="P616" i="6"/>
  <c r="S616" i="6"/>
  <c r="Q616" i="6"/>
  <c r="BA616" i="6" s="1"/>
  <c r="R616" i="6"/>
  <c r="CF616" i="6"/>
  <c r="AV616" i="6"/>
  <c r="AD615" i="6"/>
  <c r="AH615" i="6"/>
  <c r="AE615" i="6"/>
  <c r="BO615" i="6" s="1"/>
  <c r="AF615" i="6"/>
  <c r="CZ615" i="6" s="1"/>
  <c r="AG615" i="6"/>
  <c r="K615" i="6"/>
  <c r="J615" i="6"/>
  <c r="Z614" i="6"/>
  <c r="AA614" i="6"/>
  <c r="AB614" i="6"/>
  <c r="BL614" i="6" s="1"/>
  <c r="Y614" i="6"/>
  <c r="AC614" i="6"/>
  <c r="CH614" i="6"/>
  <c r="AX614" i="6"/>
  <c r="H614" i="6"/>
  <c r="CB614" i="6" s="1"/>
  <c r="I614" i="6"/>
  <c r="U613" i="6"/>
  <c r="CO613" i="6" s="1"/>
  <c r="V613" i="6"/>
  <c r="W613" i="6"/>
  <c r="CQ613" i="6" s="1"/>
  <c r="T613" i="6"/>
  <c r="X613" i="6"/>
  <c r="E613" i="6"/>
  <c r="F613" i="6"/>
  <c r="AP613" i="6" s="1"/>
  <c r="G613" i="6"/>
  <c r="D613" i="6"/>
  <c r="AI612" i="6"/>
  <c r="AJ612" i="6"/>
  <c r="AK612" i="6"/>
  <c r="AL612" i="6"/>
  <c r="S612" i="6"/>
  <c r="P612" i="6"/>
  <c r="AZ612" i="6" s="1"/>
  <c r="Q612" i="6"/>
  <c r="CK612" i="6" s="1"/>
  <c r="R612" i="6"/>
  <c r="CL612" i="6" s="1"/>
  <c r="AD611" i="6"/>
  <c r="AH611" i="6"/>
  <c r="AE611" i="6"/>
  <c r="AF611" i="6"/>
  <c r="BP611" i="6" s="1"/>
  <c r="AG611" i="6"/>
  <c r="J611" i="6"/>
  <c r="K611" i="6"/>
  <c r="Y610" i="6"/>
  <c r="AC610" i="6"/>
  <c r="Z610" i="6"/>
  <c r="BJ610" i="6" s="1"/>
  <c r="AA610" i="6"/>
  <c r="CU610" i="6" s="1"/>
  <c r="AB610" i="6"/>
  <c r="H610" i="6"/>
  <c r="AR610" i="6" s="1"/>
  <c r="I610" i="6"/>
  <c r="T609" i="6"/>
  <c r="X609" i="6"/>
  <c r="U609" i="6"/>
  <c r="V609" i="6"/>
  <c r="W609" i="6"/>
  <c r="CG609" i="6"/>
  <c r="AW609" i="6"/>
  <c r="D609" i="6"/>
  <c r="E609" i="6"/>
  <c r="F609" i="6"/>
  <c r="G609" i="6"/>
  <c r="AQ609" i="6" s="1"/>
  <c r="AI608" i="6"/>
  <c r="AJ608" i="6"/>
  <c r="AK608" i="6"/>
  <c r="DE608" i="6" s="1"/>
  <c r="AL608" i="6"/>
  <c r="P608" i="6"/>
  <c r="CJ608" i="6" s="1"/>
  <c r="Q608" i="6"/>
  <c r="R608" i="6"/>
  <c r="CL608" i="6" s="1"/>
  <c r="S608" i="6"/>
  <c r="AF607" i="6"/>
  <c r="AG607" i="6"/>
  <c r="BQ607" i="6" s="1"/>
  <c r="AD607" i="6"/>
  <c r="AH607" i="6"/>
  <c r="J607" i="6"/>
  <c r="K607" i="6"/>
  <c r="Y606" i="6"/>
  <c r="AB606" i="6"/>
  <c r="CV606" i="6" s="1"/>
  <c r="Z606" i="6"/>
  <c r="AC606" i="6"/>
  <c r="AA606" i="6"/>
  <c r="I606" i="6"/>
  <c r="H606" i="6"/>
  <c r="AR606" i="6" s="1"/>
  <c r="V605" i="6"/>
  <c r="T605" i="6"/>
  <c r="W605" i="6"/>
  <c r="U605" i="6"/>
  <c r="X605" i="6"/>
  <c r="F605" i="6"/>
  <c r="AP605" i="6" s="1"/>
  <c r="G605" i="6"/>
  <c r="AQ605" i="6" s="1"/>
  <c r="D605" i="6"/>
  <c r="AL604" i="6"/>
  <c r="BV604" i="6" s="1"/>
  <c r="AI604" i="6"/>
  <c r="AJ604" i="6"/>
  <c r="AK604" i="6"/>
  <c r="R604" i="6"/>
  <c r="P604" i="6"/>
  <c r="S604" i="6"/>
  <c r="Q604" i="6"/>
  <c r="CF604" i="6"/>
  <c r="AV604" i="6"/>
  <c r="AE603" i="6"/>
  <c r="AF603" i="6"/>
  <c r="AG603" i="6"/>
  <c r="AD603" i="6"/>
  <c r="AH603" i="6"/>
  <c r="CI603" i="6"/>
  <c r="AY603" i="6"/>
  <c r="K603" i="6"/>
  <c r="J603" i="6"/>
  <c r="Z602" i="6"/>
  <c r="CT602" i="6" s="1"/>
  <c r="AA602" i="6"/>
  <c r="AB602" i="6"/>
  <c r="BL602" i="6" s="1"/>
  <c r="AC602" i="6"/>
  <c r="Y602" i="6"/>
  <c r="H602" i="6"/>
  <c r="I602" i="6"/>
  <c r="V601" i="6"/>
  <c r="W601" i="6"/>
  <c r="CQ601" i="6" s="1"/>
  <c r="T601" i="6"/>
  <c r="X601" i="6"/>
  <c r="U601" i="6"/>
  <c r="F601" i="6"/>
  <c r="G601" i="6"/>
  <c r="D601" i="6"/>
  <c r="E601" i="6"/>
  <c r="AK600" i="6"/>
  <c r="AL600" i="6"/>
  <c r="AI600" i="6"/>
  <c r="AJ600" i="6"/>
  <c r="BT600" i="6" s="1"/>
  <c r="R600" i="6"/>
  <c r="S600" i="6"/>
  <c r="P600" i="6"/>
  <c r="CJ600" i="6" s="1"/>
  <c r="Q600" i="6"/>
  <c r="BA600" i="6" s="1"/>
  <c r="AV600" i="6"/>
  <c r="CF600" i="6"/>
  <c r="AG599" i="6"/>
  <c r="DA599" i="6" s="1"/>
  <c r="AD599" i="6"/>
  <c r="AH599" i="6"/>
  <c r="AE599" i="6"/>
  <c r="AF599" i="6"/>
  <c r="CZ599" i="6" s="1"/>
  <c r="J599" i="6"/>
  <c r="K599" i="6"/>
  <c r="CE599" i="6" s="1"/>
  <c r="Y598" i="6"/>
  <c r="AC598" i="6"/>
  <c r="Z598" i="6"/>
  <c r="AA598" i="6"/>
  <c r="AB598" i="6"/>
  <c r="I598" i="6"/>
  <c r="H598" i="6"/>
  <c r="V597" i="6"/>
  <c r="T597" i="6"/>
  <c r="W597" i="6"/>
  <c r="U597" i="6"/>
  <c r="X597" i="6"/>
  <c r="D597" i="6"/>
  <c r="G597" i="6"/>
  <c r="E597" i="6"/>
  <c r="F597" i="6"/>
  <c r="AP597" i="6" s="1"/>
  <c r="AL596" i="6"/>
  <c r="AI596" i="6"/>
  <c r="AJ596" i="6"/>
  <c r="AK596" i="6"/>
  <c r="DE596" i="6" s="1"/>
  <c r="R596" i="6"/>
  <c r="CL596" i="6" s="1"/>
  <c r="P596" i="6"/>
  <c r="S596" i="6"/>
  <c r="Q596" i="6"/>
  <c r="CF596" i="6"/>
  <c r="AV596" i="6"/>
  <c r="AD595" i="6"/>
  <c r="AH595" i="6"/>
  <c r="AE595" i="6"/>
  <c r="BO595" i="6" s="1"/>
  <c r="AF595" i="6"/>
  <c r="BP595" i="6" s="1"/>
  <c r="AG595" i="6"/>
  <c r="AY595" i="6"/>
  <c r="CI595" i="6"/>
  <c r="K595" i="6"/>
  <c r="J595" i="6"/>
  <c r="AA594" i="6"/>
  <c r="CU594" i="6" s="1"/>
  <c r="Y594" i="6"/>
  <c r="AB594" i="6"/>
  <c r="CV594" i="6" s="1"/>
  <c r="AC594" i="6"/>
  <c r="Z594" i="6"/>
  <c r="H594" i="6"/>
  <c r="I594" i="6"/>
  <c r="T593" i="6"/>
  <c r="X593" i="6"/>
  <c r="U593" i="6"/>
  <c r="V593" i="6"/>
  <c r="BF593" i="6" s="1"/>
  <c r="W593" i="6"/>
  <c r="CG593" i="6"/>
  <c r="AW593" i="6"/>
  <c r="D593" i="6"/>
  <c r="E593" i="6"/>
  <c r="F593" i="6"/>
  <c r="G593" i="6"/>
  <c r="AQ593" i="6" s="1"/>
  <c r="AJ592" i="6"/>
  <c r="AK592" i="6"/>
  <c r="BU592" i="6" s="1"/>
  <c r="AL592" i="6"/>
  <c r="AI592" i="6"/>
  <c r="S592" i="6"/>
  <c r="P592" i="6"/>
  <c r="Q592" i="6"/>
  <c r="CK592" i="6" s="1"/>
  <c r="R592" i="6"/>
  <c r="AD591" i="6"/>
  <c r="AH591" i="6"/>
  <c r="AE591" i="6"/>
  <c r="BO591" i="6" s="1"/>
  <c r="AF591" i="6"/>
  <c r="BP591" i="6" s="1"/>
  <c r="AG591" i="6"/>
  <c r="BQ591" i="6" s="1"/>
  <c r="K591" i="6"/>
  <c r="J591" i="6"/>
  <c r="Z590" i="6"/>
  <c r="AA590" i="6"/>
  <c r="AB590" i="6"/>
  <c r="AC590" i="6"/>
  <c r="I590" i="6"/>
  <c r="H590" i="6"/>
  <c r="AR590" i="6" s="1"/>
  <c r="T589" i="6"/>
  <c r="X589" i="6"/>
  <c r="U589" i="6"/>
  <c r="V589" i="6"/>
  <c r="W589" i="6"/>
  <c r="E589" i="6"/>
  <c r="G589" i="6"/>
  <c r="CA589" i="6" s="1"/>
  <c r="D589" i="6"/>
  <c r="F589" i="6"/>
  <c r="AK588" i="6"/>
  <c r="BU588" i="6" s="1"/>
  <c r="AI588" i="6"/>
  <c r="AJ588" i="6"/>
  <c r="AL588" i="6"/>
  <c r="BV588" i="6" s="1"/>
  <c r="Q588" i="6"/>
  <c r="S588" i="6"/>
  <c r="P588" i="6"/>
  <c r="CJ588" i="6" s="1"/>
  <c r="R588" i="6"/>
  <c r="CL588" i="6" s="1"/>
  <c r="CF588" i="6"/>
  <c r="AV588" i="6"/>
  <c r="AF587" i="6"/>
  <c r="BP587" i="6" s="1"/>
  <c r="AH587" i="6"/>
  <c r="AD587" i="6"/>
  <c r="AE587" i="6"/>
  <c r="AG587" i="6"/>
  <c r="BQ587" i="6" s="1"/>
  <c r="J587" i="6"/>
  <c r="K587" i="6"/>
  <c r="CE587" i="6" s="1"/>
  <c r="Y586" i="6"/>
  <c r="AC586" i="6"/>
  <c r="Z586" i="6"/>
  <c r="AA586" i="6"/>
  <c r="AB586" i="6"/>
  <c r="BL586" i="6" s="1"/>
  <c r="H586" i="6"/>
  <c r="I586" i="6"/>
  <c r="W585" i="6"/>
  <c r="T585" i="6"/>
  <c r="U585" i="6"/>
  <c r="CO585" i="6" s="1"/>
  <c r="V585" i="6"/>
  <c r="X585" i="6"/>
  <c r="CG585" i="6"/>
  <c r="AW585" i="6"/>
  <c r="D585" i="6"/>
  <c r="E585" i="6"/>
  <c r="AO585" i="6" s="1"/>
  <c r="F585" i="6"/>
  <c r="BZ585" i="6" s="1"/>
  <c r="G585" i="6"/>
  <c r="AK584" i="6"/>
  <c r="AI584" i="6"/>
  <c r="AJ584" i="6"/>
  <c r="AL584" i="6"/>
  <c r="BV584" i="6" s="1"/>
  <c r="R584" i="6"/>
  <c r="P584" i="6"/>
  <c r="Q584" i="6"/>
  <c r="S584" i="6"/>
  <c r="AD583" i="6"/>
  <c r="AH583" i="6"/>
  <c r="AF583" i="6"/>
  <c r="AG583" i="6"/>
  <c r="AE583" i="6"/>
  <c r="K583" i="6"/>
  <c r="J583" i="6"/>
  <c r="Z582" i="6"/>
  <c r="CT582" i="6" s="1"/>
  <c r="AB582" i="6"/>
  <c r="BL582" i="6" s="1"/>
  <c r="AC582" i="6"/>
  <c r="Y582" i="6"/>
  <c r="AA582" i="6"/>
  <c r="CH582" i="6"/>
  <c r="AX582" i="6"/>
  <c r="H582" i="6"/>
  <c r="I582" i="6"/>
  <c r="T581" i="6"/>
  <c r="X581" i="6"/>
  <c r="U581" i="6"/>
  <c r="V581" i="6"/>
  <c r="CP581" i="6" s="1"/>
  <c r="W581" i="6"/>
  <c r="BG581" i="6" s="1"/>
  <c r="D581" i="6"/>
  <c r="E581" i="6"/>
  <c r="F581" i="6"/>
  <c r="BZ581" i="6" s="1"/>
  <c r="G581" i="6"/>
  <c r="AL580" i="6"/>
  <c r="DF580" i="6" s="1"/>
  <c r="AI580" i="6"/>
  <c r="AJ580" i="6"/>
  <c r="AK580" i="6"/>
  <c r="R580" i="6"/>
  <c r="BB580" i="6" s="1"/>
  <c r="S580" i="6"/>
  <c r="P580" i="6"/>
  <c r="AZ580" i="6" s="1"/>
  <c r="Q580" i="6"/>
  <c r="AE579" i="6"/>
  <c r="AG579" i="6"/>
  <c r="BQ579" i="6" s="1"/>
  <c r="AH579" i="6"/>
  <c r="AD579" i="6"/>
  <c r="AF579" i="6"/>
  <c r="BP579" i="6" s="1"/>
  <c r="CI579" i="6"/>
  <c r="AY579" i="6"/>
  <c r="K579" i="6"/>
  <c r="J579" i="6"/>
  <c r="Y578" i="6"/>
  <c r="AC578" i="6"/>
  <c r="CW578" i="6" s="1"/>
  <c r="Z578" i="6"/>
  <c r="BJ578" i="6" s="1"/>
  <c r="AA578" i="6"/>
  <c r="BK578" i="6" s="1"/>
  <c r="AB578" i="6"/>
  <c r="BL578" i="6" s="1"/>
  <c r="I578" i="6"/>
  <c r="AS578" i="6" s="1"/>
  <c r="H578" i="6"/>
  <c r="CB578" i="6" s="1"/>
  <c r="U577" i="6"/>
  <c r="BE577" i="6" s="1"/>
  <c r="X577" i="6"/>
  <c r="T577" i="6"/>
  <c r="V577" i="6"/>
  <c r="W577" i="6"/>
  <c r="CQ577" i="6" s="1"/>
  <c r="AW577" i="6"/>
  <c r="CG577" i="6"/>
  <c r="G577" i="6"/>
  <c r="D577" i="6"/>
  <c r="AN577" i="6" s="1"/>
  <c r="E577" i="6"/>
  <c r="F577" i="6"/>
  <c r="AL576" i="6"/>
  <c r="AK576" i="6"/>
  <c r="DE576" i="6" s="1"/>
  <c r="AI576" i="6"/>
  <c r="AJ576" i="6"/>
  <c r="R576" i="6"/>
  <c r="P576" i="6"/>
  <c r="Q576" i="6"/>
  <c r="BA576" i="6" s="1"/>
  <c r="S576" i="6"/>
  <c r="CM576" i="6" s="1"/>
  <c r="AE575" i="6"/>
  <c r="AD575" i="6"/>
  <c r="BN575" i="6" s="1"/>
  <c r="AF575" i="6"/>
  <c r="AG575" i="6"/>
  <c r="AH575" i="6"/>
  <c r="J575" i="6"/>
  <c r="K575" i="6"/>
  <c r="AU575" i="6" s="1"/>
  <c r="Y574" i="6"/>
  <c r="BI574" i="6" s="1"/>
  <c r="AC574" i="6"/>
  <c r="Z574" i="6"/>
  <c r="CT574" i="6" s="1"/>
  <c r="AA574" i="6"/>
  <c r="AB574" i="6"/>
  <c r="H574" i="6"/>
  <c r="I574" i="6"/>
  <c r="T573" i="6"/>
  <c r="X573" i="6"/>
  <c r="U573" i="6"/>
  <c r="CO573" i="6" s="1"/>
  <c r="V573" i="6"/>
  <c r="CP573" i="6" s="1"/>
  <c r="W573" i="6"/>
  <c r="CG573" i="6"/>
  <c r="AW573" i="6"/>
  <c r="E573" i="6"/>
  <c r="AO573" i="6" s="1"/>
  <c r="D573" i="6"/>
  <c r="F573" i="6"/>
  <c r="AP573" i="6" s="1"/>
  <c r="G573" i="6"/>
  <c r="AI572" i="6"/>
  <c r="DC572" i="6" s="1"/>
  <c r="AJ572" i="6"/>
  <c r="DD572" i="6" s="1"/>
  <c r="AK572" i="6"/>
  <c r="AL572" i="6"/>
  <c r="BV572" i="6" s="1"/>
  <c r="P572" i="6"/>
  <c r="AZ572" i="6" s="1"/>
  <c r="S572" i="6"/>
  <c r="BC572" i="6" s="1"/>
  <c r="R572" i="6"/>
  <c r="Q572" i="6"/>
  <c r="CF572" i="6"/>
  <c r="AV572" i="6"/>
  <c r="AE571" i="6"/>
  <c r="AF571" i="6"/>
  <c r="AG571" i="6"/>
  <c r="AD571" i="6"/>
  <c r="AH571" i="6"/>
  <c r="DB571" i="6" s="1"/>
  <c r="J571" i="6"/>
  <c r="CD571" i="6" s="1"/>
  <c r="K571" i="6"/>
  <c r="CE571" i="6" s="1"/>
  <c r="Z570" i="6"/>
  <c r="Y570" i="6"/>
  <c r="AA570" i="6"/>
  <c r="CU570" i="6" s="1"/>
  <c r="AB570" i="6"/>
  <c r="AC570" i="6"/>
  <c r="AX570" i="6"/>
  <c r="CH570" i="6"/>
  <c r="I570" i="6"/>
  <c r="CC570" i="6" s="1"/>
  <c r="H570" i="6"/>
  <c r="T569" i="6"/>
  <c r="BD569" i="6" s="1"/>
  <c r="U569" i="6"/>
  <c r="CO569" i="6" s="1"/>
  <c r="V569" i="6"/>
  <c r="W569" i="6"/>
  <c r="X569" i="6"/>
  <c r="E569" i="6"/>
  <c r="BY569" i="6" s="1"/>
  <c r="D569" i="6"/>
  <c r="BX569" i="6" s="1"/>
  <c r="F569" i="6"/>
  <c r="G569" i="6"/>
  <c r="AQ569" i="6" s="1"/>
  <c r="AI568" i="6"/>
  <c r="AL568" i="6"/>
  <c r="AJ568" i="6"/>
  <c r="AK568" i="6"/>
  <c r="S568" i="6"/>
  <c r="CM568" i="6" s="1"/>
  <c r="Q568" i="6"/>
  <c r="BA568" i="6" s="1"/>
  <c r="R568" i="6"/>
  <c r="P568" i="6"/>
  <c r="CF568" i="6"/>
  <c r="AV568" i="6"/>
  <c r="AG567" i="6"/>
  <c r="AH567" i="6"/>
  <c r="DB567" i="6" s="1"/>
  <c r="AD567" i="6"/>
  <c r="AE567" i="6"/>
  <c r="AF567" i="6"/>
  <c r="K567" i="6"/>
  <c r="J567" i="6"/>
  <c r="AT567" i="6" s="1"/>
  <c r="Z566" i="6"/>
  <c r="BJ566" i="6" s="1"/>
  <c r="AB566" i="6"/>
  <c r="AC566" i="6"/>
  <c r="Y566" i="6"/>
  <c r="AA566" i="6"/>
  <c r="BK566" i="6" s="1"/>
  <c r="H566" i="6"/>
  <c r="I566" i="6"/>
  <c r="V565" i="6"/>
  <c r="BF565" i="6" s="1"/>
  <c r="W565" i="6"/>
  <c r="X565" i="6"/>
  <c r="T565" i="6"/>
  <c r="CN565" i="6" s="1"/>
  <c r="U565" i="6"/>
  <c r="CG565" i="6"/>
  <c r="AW565" i="6"/>
  <c r="E565" i="6"/>
  <c r="BY565" i="6" s="1"/>
  <c r="D565" i="6"/>
  <c r="AN565" i="6" s="1"/>
  <c r="F565" i="6"/>
  <c r="AP565" i="6" s="1"/>
  <c r="G565" i="6"/>
  <c r="AQ565" i="6" s="1"/>
  <c r="AJ564" i="6"/>
  <c r="BT564" i="6" s="1"/>
  <c r="AK564" i="6"/>
  <c r="AL564" i="6"/>
  <c r="S564" i="6"/>
  <c r="R564" i="6"/>
  <c r="P564" i="6"/>
  <c r="Q564" i="6"/>
  <c r="AG563" i="6"/>
  <c r="AE563" i="6"/>
  <c r="BO563" i="6" s="1"/>
  <c r="AF563" i="6"/>
  <c r="BP563" i="6" s="1"/>
  <c r="AH563" i="6"/>
  <c r="DB563" i="6" s="1"/>
  <c r="AD563" i="6"/>
  <c r="CX563" i="6" s="1"/>
  <c r="CI563" i="6"/>
  <c r="AY563" i="6"/>
  <c r="K563" i="6"/>
  <c r="J563" i="6"/>
  <c r="Z562" i="6"/>
  <c r="AC562" i="6"/>
  <c r="BM562" i="6" s="1"/>
  <c r="AB562" i="6"/>
  <c r="Y562" i="6"/>
  <c r="AA562" i="6"/>
  <c r="CH562" i="6"/>
  <c r="AX562" i="6"/>
  <c r="I562" i="6"/>
  <c r="H562" i="6"/>
  <c r="T561" i="6"/>
  <c r="W561" i="6"/>
  <c r="CQ561" i="6" s="1"/>
  <c r="V561" i="6"/>
  <c r="X561" i="6"/>
  <c r="U561" i="6"/>
  <c r="AW561" i="6"/>
  <c r="CG561" i="6"/>
  <c r="G561" i="6"/>
  <c r="D561" i="6"/>
  <c r="E561" i="6"/>
  <c r="F561" i="6"/>
  <c r="AJ560" i="6"/>
  <c r="AI560" i="6"/>
  <c r="DC560" i="6" s="1"/>
  <c r="AK560" i="6"/>
  <c r="AL560" i="6"/>
  <c r="S560" i="6"/>
  <c r="CM560" i="6" s="1"/>
  <c r="P560" i="6"/>
  <c r="CJ560" i="6" s="1"/>
  <c r="Q560" i="6"/>
  <c r="BA560" i="6" s="1"/>
  <c r="R560" i="6"/>
  <c r="AD559" i="6"/>
  <c r="BN559" i="6" s="1"/>
  <c r="AG559" i="6"/>
  <c r="AH559" i="6"/>
  <c r="AE559" i="6"/>
  <c r="AF559" i="6"/>
  <c r="J559" i="6"/>
  <c r="K559" i="6"/>
  <c r="AU559" i="6" s="1"/>
  <c r="AA558" i="6"/>
  <c r="Z558" i="6"/>
  <c r="BJ558" i="6" s="1"/>
  <c r="AB558" i="6"/>
  <c r="AC558" i="6"/>
  <c r="Y558" i="6"/>
  <c r="H558" i="6"/>
  <c r="I558" i="6"/>
  <c r="V557" i="6"/>
  <c r="BF557" i="6" s="1"/>
  <c r="U557" i="6"/>
  <c r="W557" i="6"/>
  <c r="X557" i="6"/>
  <c r="T557" i="6"/>
  <c r="G557" i="6"/>
  <c r="D557" i="6"/>
  <c r="BX557" i="6" s="1"/>
  <c r="E557" i="6"/>
  <c r="AO557" i="6" s="1"/>
  <c r="F557" i="6"/>
  <c r="AP557" i="6" s="1"/>
  <c r="AJ556" i="6"/>
  <c r="AI556" i="6"/>
  <c r="BS556" i="6" s="1"/>
  <c r="AK556" i="6"/>
  <c r="AL556" i="6"/>
  <c r="BV556" i="6" s="1"/>
  <c r="S556" i="6"/>
  <c r="Q556" i="6"/>
  <c r="R556" i="6"/>
  <c r="P556" i="6"/>
  <c r="AZ556" i="6" s="1"/>
  <c r="AE555" i="6"/>
  <c r="BO555" i="6" s="1"/>
  <c r="AF555" i="6"/>
  <c r="AG555" i="6"/>
  <c r="AD555" i="6"/>
  <c r="AH555" i="6"/>
  <c r="DB555" i="6" s="1"/>
  <c r="AY555" i="6"/>
  <c r="CI555" i="6"/>
  <c r="J555" i="6"/>
  <c r="AT555" i="6" s="1"/>
  <c r="K555" i="6"/>
  <c r="Y554" i="6"/>
  <c r="CS554" i="6" s="1"/>
  <c r="AC554" i="6"/>
  <c r="Z554" i="6"/>
  <c r="AA554" i="6"/>
  <c r="BK554" i="6" s="1"/>
  <c r="AB554" i="6"/>
  <c r="AX554" i="6"/>
  <c r="CH554" i="6"/>
  <c r="I554" i="6"/>
  <c r="AS554" i="6" s="1"/>
  <c r="H554" i="6"/>
  <c r="V553" i="6"/>
  <c r="T553" i="6"/>
  <c r="CN553" i="6" s="1"/>
  <c r="U553" i="6"/>
  <c r="W553" i="6"/>
  <c r="CQ553" i="6" s="1"/>
  <c r="F553" i="6"/>
  <c r="D553" i="6"/>
  <c r="AN553" i="6" s="1"/>
  <c r="E553" i="6"/>
  <c r="AL552" i="6"/>
  <c r="AI552" i="6"/>
  <c r="BS552" i="6" s="1"/>
  <c r="AJ552" i="6"/>
  <c r="DD552" i="6" s="1"/>
  <c r="R552" i="6"/>
  <c r="S552" i="6"/>
  <c r="CM552" i="6" s="1"/>
  <c r="P552" i="6"/>
  <c r="AZ552" i="6" s="1"/>
  <c r="Q552" i="6"/>
  <c r="AE551" i="6"/>
  <c r="BO551" i="6" s="1"/>
  <c r="AH551" i="6"/>
  <c r="BR551" i="6" s="1"/>
  <c r="AD551" i="6"/>
  <c r="AF551" i="6"/>
  <c r="AG551" i="6"/>
  <c r="J551" i="6"/>
  <c r="K551" i="6"/>
  <c r="AA550" i="6"/>
  <c r="BK550" i="6" s="1"/>
  <c r="Z550" i="6"/>
  <c r="AB550" i="6"/>
  <c r="CV550" i="6" s="1"/>
  <c r="AC550" i="6"/>
  <c r="Y550" i="6"/>
  <c r="I550" i="6"/>
  <c r="H550" i="6"/>
  <c r="AR550" i="6" s="1"/>
  <c r="W549" i="6"/>
  <c r="U549" i="6"/>
  <c r="V549" i="6"/>
  <c r="BF549" i="6" s="1"/>
  <c r="X549" i="6"/>
  <c r="CR549" i="6" s="1"/>
  <c r="T549" i="6"/>
  <c r="CN549" i="6" s="1"/>
  <c r="AW549" i="6"/>
  <c r="CG549" i="6"/>
  <c r="G549" i="6"/>
  <c r="AQ549" i="6" s="1"/>
  <c r="D549" i="6"/>
  <c r="E549" i="6"/>
  <c r="F549" i="6"/>
  <c r="AI548" i="6"/>
  <c r="AJ548" i="6"/>
  <c r="AK548" i="6"/>
  <c r="AL548" i="6"/>
  <c r="DF548" i="6" s="1"/>
  <c r="Q548" i="6"/>
  <c r="BA548" i="6" s="1"/>
  <c r="S548" i="6"/>
  <c r="P548" i="6"/>
  <c r="CJ548" i="6" s="1"/>
  <c r="R548" i="6"/>
  <c r="AV548" i="6"/>
  <c r="CF548" i="6"/>
  <c r="AF547" i="6"/>
  <c r="AD547" i="6"/>
  <c r="CX547" i="6" s="1"/>
  <c r="AE547" i="6"/>
  <c r="CY547" i="6" s="1"/>
  <c r="AG547" i="6"/>
  <c r="DA547" i="6" s="1"/>
  <c r="J547" i="6"/>
  <c r="AT547" i="6" s="1"/>
  <c r="K547" i="6"/>
  <c r="Z546" i="6"/>
  <c r="BJ546" i="6" s="1"/>
  <c r="AA546" i="6"/>
  <c r="AB546" i="6"/>
  <c r="Y546" i="6"/>
  <c r="CS546" i="6" s="1"/>
  <c r="AC546" i="6"/>
  <c r="CH546" i="6"/>
  <c r="AX546" i="6"/>
  <c r="H546" i="6"/>
  <c r="I546" i="6"/>
  <c r="AS546" i="6" s="1"/>
  <c r="T545" i="6"/>
  <c r="X545" i="6"/>
  <c r="CR545" i="6" s="1"/>
  <c r="U545" i="6"/>
  <c r="CO545" i="6" s="1"/>
  <c r="V545" i="6"/>
  <c r="CP545" i="6" s="1"/>
  <c r="W545" i="6"/>
  <c r="CQ545" i="6" s="1"/>
  <c r="E545" i="6"/>
  <c r="F545" i="6"/>
  <c r="G545" i="6"/>
  <c r="CA545" i="6" s="1"/>
  <c r="D545" i="6"/>
  <c r="AN545" i="6" s="1"/>
  <c r="AK544" i="6"/>
  <c r="AJ544" i="6"/>
  <c r="BT544" i="6" s="1"/>
  <c r="AL544" i="6"/>
  <c r="AI544" i="6"/>
  <c r="P544" i="6"/>
  <c r="AZ544" i="6" s="1"/>
  <c r="Q544" i="6"/>
  <c r="R544" i="6"/>
  <c r="S544" i="6"/>
  <c r="AF543" i="6"/>
  <c r="AE543" i="6"/>
  <c r="CY543" i="6" s="1"/>
  <c r="AG543" i="6"/>
  <c r="AH543" i="6"/>
  <c r="DB543" i="6" s="1"/>
  <c r="AD543" i="6"/>
  <c r="K543" i="6"/>
  <c r="J543" i="6"/>
  <c r="AB542" i="6"/>
  <c r="CV542" i="6" s="1"/>
  <c r="AC542" i="6"/>
  <c r="Y542" i="6"/>
  <c r="BI542" i="6" s="1"/>
  <c r="Z542" i="6"/>
  <c r="CT542" i="6" s="1"/>
  <c r="AA542" i="6"/>
  <c r="I542" i="6"/>
  <c r="H542" i="6"/>
  <c r="CB542" i="6" s="1"/>
  <c r="U541" i="6"/>
  <c r="CO541" i="6" s="1"/>
  <c r="V541" i="6"/>
  <c r="CP541" i="6" s="1"/>
  <c r="W541" i="6"/>
  <c r="X541" i="6"/>
  <c r="T541" i="6"/>
  <c r="CN541" i="6" s="1"/>
  <c r="AW541" i="6"/>
  <c r="CG541" i="6"/>
  <c r="E541" i="6"/>
  <c r="D541" i="6"/>
  <c r="AN541" i="6" s="1"/>
  <c r="F541" i="6"/>
  <c r="G541" i="6"/>
  <c r="AI540" i="6"/>
  <c r="AL540" i="6"/>
  <c r="AJ540" i="6"/>
  <c r="DD540" i="6" s="1"/>
  <c r="AK540" i="6"/>
  <c r="S540" i="6"/>
  <c r="P540" i="6"/>
  <c r="Q540" i="6"/>
  <c r="R540" i="6"/>
  <c r="BB540" i="6" s="1"/>
  <c r="AV540" i="6"/>
  <c r="CF540" i="6"/>
  <c r="AF539" i="6"/>
  <c r="AG539" i="6"/>
  <c r="DA539" i="6" s="1"/>
  <c r="AD539" i="6"/>
  <c r="AH539" i="6"/>
  <c r="AE539" i="6"/>
  <c r="J539" i="6"/>
  <c r="K539" i="6"/>
  <c r="AB538" i="6"/>
  <c r="Z538" i="6"/>
  <c r="AA538" i="6"/>
  <c r="CU538" i="6" s="1"/>
  <c r="AC538" i="6"/>
  <c r="CW538" i="6" s="1"/>
  <c r="Y538" i="6"/>
  <c r="BI538" i="6" s="1"/>
  <c r="H538" i="6"/>
  <c r="I538" i="6"/>
  <c r="CC538" i="6" s="1"/>
  <c r="T537" i="6"/>
  <c r="W537" i="6"/>
  <c r="CQ537" i="6" s="1"/>
  <c r="V537" i="6"/>
  <c r="X537" i="6"/>
  <c r="CR537" i="6" s="1"/>
  <c r="F537" i="6"/>
  <c r="AP537" i="6" s="1"/>
  <c r="E537" i="6"/>
  <c r="AO537" i="6" s="1"/>
  <c r="G537" i="6"/>
  <c r="D537" i="6"/>
  <c r="BX537" i="6" s="1"/>
  <c r="AL536" i="6"/>
  <c r="AI536" i="6"/>
  <c r="AJ536" i="6"/>
  <c r="AK536" i="6"/>
  <c r="P536" i="6"/>
  <c r="Q536" i="6"/>
  <c r="R536" i="6"/>
  <c r="S536" i="6"/>
  <c r="BC536" i="6" s="1"/>
  <c r="AD535" i="6"/>
  <c r="AH535" i="6"/>
  <c r="AG535" i="6"/>
  <c r="AE535" i="6"/>
  <c r="BO535" i="6" s="1"/>
  <c r="AF535" i="6"/>
  <c r="J535" i="6"/>
  <c r="CD535" i="6" s="1"/>
  <c r="K535" i="6"/>
  <c r="Z534" i="6"/>
  <c r="BJ534" i="6" s="1"/>
  <c r="AC534" i="6"/>
  <c r="AA534" i="6"/>
  <c r="BK534" i="6" s="1"/>
  <c r="AB534" i="6"/>
  <c r="Y534" i="6"/>
  <c r="CH534" i="6"/>
  <c r="AX534" i="6"/>
  <c r="H534" i="6"/>
  <c r="I534" i="6"/>
  <c r="W533" i="6"/>
  <c r="CQ533" i="6" s="1"/>
  <c r="T533" i="6"/>
  <c r="X533" i="6"/>
  <c r="U533" i="6"/>
  <c r="V533" i="6"/>
  <c r="CP533" i="6" s="1"/>
  <c r="G533" i="6"/>
  <c r="AQ533" i="6" s="1"/>
  <c r="D533" i="6"/>
  <c r="AN533" i="6" s="1"/>
  <c r="E533" i="6"/>
  <c r="F533" i="6"/>
  <c r="AJ532" i="6"/>
  <c r="AK532" i="6"/>
  <c r="AL532" i="6"/>
  <c r="DF532" i="6" s="1"/>
  <c r="AI532" i="6"/>
  <c r="P532" i="6"/>
  <c r="AZ532" i="6" s="1"/>
  <c r="Q532" i="6"/>
  <c r="BA532" i="6" s="1"/>
  <c r="R532" i="6"/>
  <c r="S532" i="6"/>
  <c r="AD531" i="6"/>
  <c r="BN531" i="6" s="1"/>
  <c r="AH531" i="6"/>
  <c r="AE531" i="6"/>
  <c r="BO531" i="6" s="1"/>
  <c r="AF531" i="6"/>
  <c r="AG531" i="6"/>
  <c r="DA531" i="6" s="1"/>
  <c r="CI531" i="6"/>
  <c r="AY531" i="6"/>
  <c r="J531" i="6"/>
  <c r="K531" i="6"/>
  <c r="CE531" i="6" s="1"/>
  <c r="AB530" i="6"/>
  <c r="Y530" i="6"/>
  <c r="CS530" i="6" s="1"/>
  <c r="AC530" i="6"/>
  <c r="Z530" i="6"/>
  <c r="AA530" i="6"/>
  <c r="AX530" i="6"/>
  <c r="CH530" i="6"/>
  <c r="I530" i="6"/>
  <c r="AS530" i="6" s="1"/>
  <c r="H530" i="6"/>
  <c r="T529" i="6"/>
  <c r="W529" i="6"/>
  <c r="U529" i="6"/>
  <c r="BE529" i="6" s="1"/>
  <c r="X529" i="6"/>
  <c r="BH529" i="6" s="1"/>
  <c r="V529" i="6"/>
  <c r="D529" i="6"/>
  <c r="E529" i="6"/>
  <c r="AO529" i="6" s="1"/>
  <c r="F529" i="6"/>
  <c r="G529" i="6"/>
  <c r="AL528" i="6"/>
  <c r="AI528" i="6"/>
  <c r="BS528" i="6" s="1"/>
  <c r="AJ528" i="6"/>
  <c r="AK528" i="6"/>
  <c r="DE528" i="6" s="1"/>
  <c r="P528" i="6"/>
  <c r="S528" i="6"/>
  <c r="Q528" i="6"/>
  <c r="R528" i="6"/>
  <c r="BB528" i="6" s="1"/>
  <c r="CF528" i="6"/>
  <c r="AV528" i="6"/>
  <c r="AG527" i="6"/>
  <c r="AD527" i="6"/>
  <c r="AH527" i="6"/>
  <c r="BR527" i="6" s="1"/>
  <c r="AE527" i="6"/>
  <c r="BO527" i="6" s="1"/>
  <c r="AF527" i="6"/>
  <c r="K527" i="6"/>
  <c r="J527" i="6"/>
  <c r="CD527" i="6" s="1"/>
  <c r="AA526" i="6"/>
  <c r="AB526" i="6"/>
  <c r="Y526" i="6"/>
  <c r="BI526" i="6" s="1"/>
  <c r="AC526" i="6"/>
  <c r="Z526" i="6"/>
  <c r="CT526" i="6" s="1"/>
  <c r="H526" i="6"/>
  <c r="AR526" i="6" s="1"/>
  <c r="I526" i="6"/>
  <c r="AS526" i="6" s="1"/>
  <c r="U525" i="6"/>
  <c r="V525" i="6"/>
  <c r="W525" i="6"/>
  <c r="T525" i="6"/>
  <c r="X525" i="6"/>
  <c r="BH525" i="6" s="1"/>
  <c r="E525" i="6"/>
  <c r="AO525" i="6" s="1"/>
  <c r="F525" i="6"/>
  <c r="AP525" i="6" s="1"/>
  <c r="G525" i="6"/>
  <c r="D525" i="6"/>
  <c r="AI524" i="6"/>
  <c r="AL524" i="6"/>
  <c r="BV524" i="6" s="1"/>
  <c r="AJ524" i="6"/>
  <c r="AK524" i="6"/>
  <c r="DE524" i="6" s="1"/>
  <c r="P524" i="6"/>
  <c r="Q524" i="6"/>
  <c r="R524" i="6"/>
  <c r="BB524" i="6" s="1"/>
  <c r="S524" i="6"/>
  <c r="BC524" i="6" s="1"/>
  <c r="AF523" i="6"/>
  <c r="AG523" i="6"/>
  <c r="AD523" i="6"/>
  <c r="AH523" i="6"/>
  <c r="AE523" i="6"/>
  <c r="J523" i="6"/>
  <c r="K523" i="6"/>
  <c r="Y522" i="6"/>
  <c r="BI522" i="6" s="1"/>
  <c r="AC522" i="6"/>
  <c r="Z522" i="6"/>
  <c r="AA522" i="6"/>
  <c r="AB522" i="6"/>
  <c r="CV522" i="6" s="1"/>
  <c r="AX522" i="6"/>
  <c r="CH522" i="6"/>
  <c r="H522" i="6"/>
  <c r="AR522" i="6" s="1"/>
  <c r="I522" i="6"/>
  <c r="T521" i="6"/>
  <c r="X521" i="6"/>
  <c r="U521" i="6"/>
  <c r="V521" i="6"/>
  <c r="W521" i="6"/>
  <c r="CQ521" i="6" s="1"/>
  <c r="D521" i="6"/>
  <c r="E521" i="6"/>
  <c r="F521" i="6"/>
  <c r="BZ521" i="6" s="1"/>
  <c r="G521" i="6"/>
  <c r="AJ520" i="6"/>
  <c r="AK520" i="6"/>
  <c r="BU520" i="6" s="1"/>
  <c r="AL520" i="6"/>
  <c r="AI520" i="6"/>
  <c r="R520" i="6"/>
  <c r="BB520" i="6" s="1"/>
  <c r="S520" i="6"/>
  <c r="P520" i="6"/>
  <c r="AZ520" i="6" s="1"/>
  <c r="Q520" i="6"/>
  <c r="CF520" i="6"/>
  <c r="AV520" i="6"/>
  <c r="AD519" i="6"/>
  <c r="AG519" i="6"/>
  <c r="BQ519" i="6" s="1"/>
  <c r="AE519" i="6"/>
  <c r="BO519" i="6" s="1"/>
  <c r="AH519" i="6"/>
  <c r="AF519" i="6"/>
  <c r="AY519" i="6"/>
  <c r="CI519" i="6"/>
  <c r="J519" i="6"/>
  <c r="CD519" i="6" s="1"/>
  <c r="K519" i="6"/>
  <c r="Z518" i="6"/>
  <c r="BJ518" i="6" s="1"/>
  <c r="AA518" i="6"/>
  <c r="AB518" i="6"/>
  <c r="CV518" i="6" s="1"/>
  <c r="Y518" i="6"/>
  <c r="AC518" i="6"/>
  <c r="H518" i="6"/>
  <c r="AR518" i="6" s="1"/>
  <c r="I518" i="6"/>
  <c r="CC518" i="6" s="1"/>
  <c r="U517" i="6"/>
  <c r="X517" i="6"/>
  <c r="V517" i="6"/>
  <c r="T517" i="6"/>
  <c r="W517" i="6"/>
  <c r="BG517" i="6" s="1"/>
  <c r="E517" i="6"/>
  <c r="AO517" i="6" s="1"/>
  <c r="F517" i="6"/>
  <c r="AP517" i="6" s="1"/>
  <c r="G517" i="6"/>
  <c r="D517" i="6"/>
  <c r="AJ516" i="6"/>
  <c r="AK516" i="6"/>
  <c r="BU516" i="6" s="1"/>
  <c r="AL516" i="6"/>
  <c r="DF516" i="6" s="1"/>
  <c r="AI516" i="6"/>
  <c r="BS516" i="6" s="1"/>
  <c r="P516" i="6"/>
  <c r="AZ516" i="6" s="1"/>
  <c r="Q516" i="6"/>
  <c r="BA516" i="6" s="1"/>
  <c r="R516" i="6"/>
  <c r="S516" i="6"/>
  <c r="CF516" i="6"/>
  <c r="AV516" i="6"/>
  <c r="AD515" i="6"/>
  <c r="AG515" i="6"/>
  <c r="AE515" i="6"/>
  <c r="AH515" i="6"/>
  <c r="AF515" i="6"/>
  <c r="AY515" i="6"/>
  <c r="CI515" i="6"/>
  <c r="J515" i="6"/>
  <c r="K515" i="6"/>
  <c r="AA514" i="6"/>
  <c r="AB514" i="6"/>
  <c r="Y514" i="6"/>
  <c r="BI514" i="6" s="1"/>
  <c r="AC514" i="6"/>
  <c r="Z514" i="6"/>
  <c r="H514" i="6"/>
  <c r="I514" i="6"/>
  <c r="T513" i="6"/>
  <c r="X513" i="6"/>
  <c r="U513" i="6"/>
  <c r="V513" i="6"/>
  <c r="W513" i="6"/>
  <c r="CQ513" i="6" s="1"/>
  <c r="AW513" i="6"/>
  <c r="CG513" i="6"/>
  <c r="F513" i="6"/>
  <c r="G513" i="6"/>
  <c r="D513" i="6"/>
  <c r="E513" i="6"/>
  <c r="AJ512" i="6"/>
  <c r="AK512" i="6"/>
  <c r="BU512" i="6" s="1"/>
  <c r="AL512" i="6"/>
  <c r="BV512" i="6" s="1"/>
  <c r="AI512" i="6"/>
  <c r="R512" i="6"/>
  <c r="BB512" i="6" s="1"/>
  <c r="S512" i="6"/>
  <c r="P512" i="6"/>
  <c r="Q512" i="6"/>
  <c r="CF512" i="6"/>
  <c r="AV512" i="6"/>
  <c r="AF511" i="6"/>
  <c r="CZ511" i="6" s="1"/>
  <c r="AD511" i="6"/>
  <c r="AG511" i="6"/>
  <c r="AE511" i="6"/>
  <c r="AH511" i="6"/>
  <c r="CI511" i="6"/>
  <c r="AY511" i="6"/>
  <c r="J511" i="6"/>
  <c r="AT511" i="6" s="1"/>
  <c r="K511" i="6"/>
  <c r="AU511" i="6" s="1"/>
  <c r="AB510" i="6"/>
  <c r="Y510" i="6"/>
  <c r="AC510" i="6"/>
  <c r="Z510" i="6"/>
  <c r="AA510" i="6"/>
  <c r="CH510" i="6"/>
  <c r="AX510" i="6"/>
  <c r="I510" i="6"/>
  <c r="H510" i="6"/>
  <c r="AR510" i="6" s="1"/>
  <c r="X509" i="6"/>
  <c r="U509" i="6"/>
  <c r="V509" i="6"/>
  <c r="T509" i="6"/>
  <c r="W509" i="6"/>
  <c r="BG509" i="6" s="1"/>
  <c r="D509" i="6"/>
  <c r="G509" i="6"/>
  <c r="E509" i="6"/>
  <c r="F509" i="6"/>
  <c r="AP509" i="6" s="1"/>
  <c r="AJ508" i="6"/>
  <c r="AK508" i="6"/>
  <c r="AL508" i="6"/>
  <c r="DF508" i="6" s="1"/>
  <c r="AI508" i="6"/>
  <c r="P508" i="6"/>
  <c r="AZ508" i="6" s="1"/>
  <c r="Q508" i="6"/>
  <c r="R508" i="6"/>
  <c r="BB508" i="6" s="1"/>
  <c r="S508" i="6"/>
  <c r="CM508" i="6" s="1"/>
  <c r="AF507" i="6"/>
  <c r="AD507" i="6"/>
  <c r="AG507" i="6"/>
  <c r="DA507" i="6" s="1"/>
  <c r="AH507" i="6"/>
  <c r="AE507" i="6"/>
  <c r="CI507" i="6"/>
  <c r="AY507" i="6"/>
  <c r="J507" i="6"/>
  <c r="K507" i="6"/>
  <c r="AU507" i="6" s="1"/>
  <c r="AB506" i="6"/>
  <c r="Y506" i="6"/>
  <c r="AC506" i="6"/>
  <c r="Z506" i="6"/>
  <c r="BJ506" i="6" s="1"/>
  <c r="AA506" i="6"/>
  <c r="CH506" i="6"/>
  <c r="AX506" i="6"/>
  <c r="I506" i="6"/>
  <c r="CC506" i="6" s="1"/>
  <c r="H506" i="6"/>
  <c r="W505" i="6"/>
  <c r="CQ505" i="6" s="1"/>
  <c r="T505" i="6"/>
  <c r="X505" i="6"/>
  <c r="BH505" i="6" s="1"/>
  <c r="U505" i="6"/>
  <c r="V505" i="6"/>
  <c r="G505" i="6"/>
  <c r="CA505" i="6" s="1"/>
  <c r="D505" i="6"/>
  <c r="E505" i="6"/>
  <c r="F505" i="6"/>
  <c r="AP505" i="6" s="1"/>
  <c r="AK504" i="6"/>
  <c r="AL504" i="6"/>
  <c r="BV504" i="6" s="1"/>
  <c r="AI504" i="6"/>
  <c r="AJ504" i="6"/>
  <c r="Q504" i="6"/>
  <c r="R504" i="6"/>
  <c r="CL504" i="6" s="1"/>
  <c r="S504" i="6"/>
  <c r="P504" i="6"/>
  <c r="CJ504" i="6" s="1"/>
  <c r="CF504" i="6"/>
  <c r="AV504" i="6"/>
  <c r="AD503" i="6"/>
  <c r="AH503" i="6"/>
  <c r="AE503" i="6"/>
  <c r="CY503" i="6" s="1"/>
  <c r="AF503" i="6"/>
  <c r="AG503" i="6"/>
  <c r="J503" i="6"/>
  <c r="CD503" i="6" s="1"/>
  <c r="K503" i="6"/>
  <c r="AC502" i="6"/>
  <c r="Z502" i="6"/>
  <c r="BJ502" i="6" s="1"/>
  <c r="AA502" i="6"/>
  <c r="AB502" i="6"/>
  <c r="Y502" i="6"/>
  <c r="H502" i="6"/>
  <c r="I502" i="6"/>
  <c r="V501" i="6"/>
  <c r="CP501" i="6" s="1"/>
  <c r="W501" i="6"/>
  <c r="T501" i="6"/>
  <c r="X501" i="6"/>
  <c r="U501" i="6"/>
  <c r="F501" i="6"/>
  <c r="G501" i="6"/>
  <c r="D501" i="6"/>
  <c r="E501" i="6"/>
  <c r="AO501" i="6" s="1"/>
  <c r="AK500" i="6"/>
  <c r="BU500" i="6" s="1"/>
  <c r="AL500" i="6"/>
  <c r="DF500" i="6" s="1"/>
  <c r="AI500" i="6"/>
  <c r="AJ500" i="6"/>
  <c r="R500" i="6"/>
  <c r="CL500" i="6" s="1"/>
  <c r="P500" i="6"/>
  <c r="AZ500" i="6" s="1"/>
  <c r="S500" i="6"/>
  <c r="Q500" i="6"/>
  <c r="CF500" i="6"/>
  <c r="AV500" i="6"/>
  <c r="AD499" i="6"/>
  <c r="AH499" i="6"/>
  <c r="AE499" i="6"/>
  <c r="CY499" i="6" s="1"/>
  <c r="AF499" i="6"/>
  <c r="AG499" i="6"/>
  <c r="BQ499" i="6" s="1"/>
  <c r="J499" i="6"/>
  <c r="AT499" i="6" s="1"/>
  <c r="K499" i="6"/>
  <c r="AU499" i="6" s="1"/>
  <c r="Y498" i="6"/>
  <c r="AB498" i="6"/>
  <c r="AC498" i="6"/>
  <c r="Z498" i="6"/>
  <c r="BJ498" i="6" s="1"/>
  <c r="AA498" i="6"/>
  <c r="CH498" i="6"/>
  <c r="AX498" i="6"/>
  <c r="I498" i="6"/>
  <c r="AS498" i="6" s="1"/>
  <c r="H498" i="6"/>
  <c r="AR498" i="6" s="1"/>
  <c r="T497" i="6"/>
  <c r="X497" i="6"/>
  <c r="BH497" i="6" s="1"/>
  <c r="U497" i="6"/>
  <c r="V497" i="6"/>
  <c r="W497" i="6"/>
  <c r="D497" i="6"/>
  <c r="E497" i="6"/>
  <c r="F497" i="6"/>
  <c r="G497" i="6"/>
  <c r="AK496" i="6"/>
  <c r="BU496" i="6" s="1"/>
  <c r="AL496" i="6"/>
  <c r="BV496" i="6" s="1"/>
  <c r="AI496" i="6"/>
  <c r="AJ496" i="6"/>
  <c r="P496" i="6"/>
  <c r="Q496" i="6"/>
  <c r="BA496" i="6" s="1"/>
  <c r="R496" i="6"/>
  <c r="CL496" i="6" s="1"/>
  <c r="S496" i="6"/>
  <c r="CF496" i="6"/>
  <c r="AV496" i="6"/>
  <c r="AF495" i="6"/>
  <c r="AD495" i="6"/>
  <c r="AG495" i="6"/>
  <c r="AH495" i="6"/>
  <c r="BR495" i="6" s="1"/>
  <c r="AE495" i="6"/>
  <c r="BO495" i="6" s="1"/>
  <c r="J495" i="6"/>
  <c r="K495" i="6"/>
  <c r="Y494" i="6"/>
  <c r="BI494" i="6" s="1"/>
  <c r="AC494" i="6"/>
  <c r="Z494" i="6"/>
  <c r="AA494" i="6"/>
  <c r="AB494" i="6"/>
  <c r="H494" i="6"/>
  <c r="I494" i="6"/>
  <c r="CC494" i="6" s="1"/>
  <c r="V493" i="6"/>
  <c r="W493" i="6"/>
  <c r="T493" i="6"/>
  <c r="X493" i="6"/>
  <c r="BH493" i="6" s="1"/>
  <c r="U493" i="6"/>
  <c r="CO493" i="6" s="1"/>
  <c r="F493" i="6"/>
  <c r="BZ493" i="6" s="1"/>
  <c r="G493" i="6"/>
  <c r="D493" i="6"/>
  <c r="E493" i="6"/>
  <c r="AI492" i="6"/>
  <c r="DC492" i="6" s="1"/>
  <c r="AJ492" i="6"/>
  <c r="AK492" i="6"/>
  <c r="AL492" i="6"/>
  <c r="BV492" i="6" s="1"/>
  <c r="Q492" i="6"/>
  <c r="CK492" i="6" s="1"/>
  <c r="R492" i="6"/>
  <c r="S492" i="6"/>
  <c r="BC492" i="6" s="1"/>
  <c r="P492" i="6"/>
  <c r="AZ492" i="6" s="1"/>
  <c r="CF492" i="6"/>
  <c r="AV492" i="6"/>
  <c r="AG491" i="6"/>
  <c r="AD491" i="6"/>
  <c r="AE491" i="6"/>
  <c r="CY491" i="6" s="1"/>
  <c r="AF491" i="6"/>
  <c r="AH491" i="6"/>
  <c r="J491" i="6"/>
  <c r="CD491" i="6" s="1"/>
  <c r="K491" i="6"/>
  <c r="CE491" i="6" s="1"/>
  <c r="Y490" i="6"/>
  <c r="BI490" i="6" s="1"/>
  <c r="AA490" i="6"/>
  <c r="AB490" i="6"/>
  <c r="I490" i="6"/>
  <c r="AS490" i="6" s="1"/>
  <c r="H490" i="6"/>
  <c r="CB490" i="6" s="1"/>
  <c r="W489" i="6"/>
  <c r="CQ489" i="6" s="1"/>
  <c r="X489" i="6"/>
  <c r="T489" i="6"/>
  <c r="U489" i="6"/>
  <c r="V489" i="6"/>
  <c r="CP489" i="6" s="1"/>
  <c r="CG489" i="6"/>
  <c r="AW489" i="6"/>
  <c r="G489" i="6"/>
  <c r="F489" i="6"/>
  <c r="BZ489" i="6" s="1"/>
  <c r="D489" i="6"/>
  <c r="E489" i="6"/>
  <c r="AK488" i="6"/>
  <c r="AL488" i="6"/>
  <c r="BV488" i="6" s="1"/>
  <c r="AI488" i="6"/>
  <c r="AJ488" i="6"/>
  <c r="Q488" i="6"/>
  <c r="CK488" i="6" s="1"/>
  <c r="R488" i="6"/>
  <c r="AE487" i="6"/>
  <c r="BO487" i="6" s="1"/>
  <c r="AG487" i="6"/>
  <c r="BQ487" i="6" s="1"/>
  <c r="AH487" i="6"/>
  <c r="AD487" i="6"/>
  <c r="AF487" i="6"/>
  <c r="AY487" i="6"/>
  <c r="CI487" i="6"/>
  <c r="J487" i="6"/>
  <c r="K487" i="6"/>
  <c r="Z486" i="6"/>
  <c r="BJ486" i="6" s="1"/>
  <c r="AA486" i="6"/>
  <c r="AB486" i="6"/>
  <c r="BL486" i="6" s="1"/>
  <c r="I486" i="6"/>
  <c r="H486" i="6"/>
  <c r="AR486" i="6" s="1"/>
  <c r="U485" i="6"/>
  <c r="V485" i="6"/>
  <c r="CP485" i="6" s="1"/>
  <c r="W485" i="6"/>
  <c r="F485" i="6"/>
  <c r="AP485" i="6" s="1"/>
  <c r="G485" i="6"/>
  <c r="CA485" i="6" s="1"/>
  <c r="D485" i="6"/>
  <c r="E485" i="6"/>
  <c r="BY485" i="6" s="1"/>
  <c r="AI484" i="6"/>
  <c r="BS484" i="6" s="1"/>
  <c r="AJ484" i="6"/>
  <c r="AK484" i="6"/>
  <c r="BU484" i="6" s="1"/>
  <c r="AL484" i="6"/>
  <c r="DF484" i="6" s="1"/>
  <c r="R484" i="6"/>
  <c r="Q484" i="6"/>
  <c r="S484" i="6"/>
  <c r="CM484" i="6" s="1"/>
  <c r="P484" i="6"/>
  <c r="CJ484" i="6" s="1"/>
  <c r="AV484" i="6"/>
  <c r="CF484" i="6"/>
  <c r="AF483" i="6"/>
  <c r="CZ483" i="6" s="1"/>
  <c r="AG483" i="6"/>
  <c r="BQ483" i="6" s="1"/>
  <c r="AH483" i="6"/>
  <c r="AD483" i="6"/>
  <c r="AE483" i="6"/>
  <c r="CY483" i="6" s="1"/>
  <c r="K483" i="6"/>
  <c r="AU483" i="6" s="1"/>
  <c r="J483" i="6"/>
  <c r="AB482" i="6"/>
  <c r="BL482" i="6" s="1"/>
  <c r="AC482" i="6"/>
  <c r="Y482" i="6"/>
  <c r="BI482" i="6" s="1"/>
  <c r="Z482" i="6"/>
  <c r="AA482" i="6"/>
  <c r="H482" i="6"/>
  <c r="AR482" i="6" s="1"/>
  <c r="I482" i="6"/>
  <c r="U481" i="6"/>
  <c r="BE481" i="6" s="1"/>
  <c r="X481" i="6"/>
  <c r="T481" i="6"/>
  <c r="V481" i="6"/>
  <c r="BF481" i="6" s="1"/>
  <c r="W481" i="6"/>
  <c r="BG481" i="6" s="1"/>
  <c r="E481" i="6"/>
  <c r="F481" i="6"/>
  <c r="G481" i="6"/>
  <c r="D481" i="6"/>
  <c r="AL480" i="6"/>
  <c r="AJ480" i="6"/>
  <c r="DD480" i="6" s="1"/>
  <c r="AK480" i="6"/>
  <c r="DE480" i="6" s="1"/>
  <c r="AI480" i="6"/>
  <c r="S480" i="6"/>
  <c r="R480" i="6"/>
  <c r="P480" i="6"/>
  <c r="Q480" i="6"/>
  <c r="AE479" i="6"/>
  <c r="CY479" i="6" s="1"/>
  <c r="AG479" i="6"/>
  <c r="BQ479" i="6" s="1"/>
  <c r="AH479" i="6"/>
  <c r="AD479" i="6"/>
  <c r="AF479" i="6"/>
  <c r="CI479" i="6"/>
  <c r="AY479" i="6"/>
  <c r="J479" i="6"/>
  <c r="K479" i="6"/>
  <c r="AU479" i="6" s="1"/>
  <c r="Z478" i="6"/>
  <c r="BJ478" i="6" s="1"/>
  <c r="AC478" i="6"/>
  <c r="Y478" i="6"/>
  <c r="BI478" i="6" s="1"/>
  <c r="AA478" i="6"/>
  <c r="AB478" i="6"/>
  <c r="BL478" i="6" s="1"/>
  <c r="CH478" i="6"/>
  <c r="AX478" i="6"/>
  <c r="H478" i="6"/>
  <c r="AR478" i="6" s="1"/>
  <c r="I478" i="6"/>
  <c r="AS478" i="6" s="1"/>
  <c r="V477" i="6"/>
  <c r="T477" i="6"/>
  <c r="U477" i="6"/>
  <c r="CO477" i="6" s="1"/>
  <c r="W477" i="6"/>
  <c r="CQ477" i="6" s="1"/>
  <c r="X477" i="6"/>
  <c r="BH477" i="6" s="1"/>
  <c r="E477" i="6"/>
  <c r="F477" i="6"/>
  <c r="D477" i="6"/>
  <c r="G477" i="6"/>
  <c r="CA477" i="6" s="1"/>
  <c r="AI476" i="6"/>
  <c r="AK476" i="6"/>
  <c r="AL476" i="6"/>
  <c r="BV476" i="6" s="1"/>
  <c r="AJ476" i="6"/>
  <c r="DD476" i="6" s="1"/>
  <c r="P476" i="6"/>
  <c r="Q476" i="6"/>
  <c r="R476" i="6"/>
  <c r="BB476" i="6" s="1"/>
  <c r="S476" i="6"/>
  <c r="CM476" i="6" s="1"/>
  <c r="AH475" i="6"/>
  <c r="DB475" i="6" s="1"/>
  <c r="AE475" i="6"/>
  <c r="AF475" i="6"/>
  <c r="J475" i="6"/>
  <c r="K475" i="6"/>
  <c r="AU475" i="6" s="1"/>
  <c r="AB474" i="6"/>
  <c r="Y474" i="6"/>
  <c r="AA474" i="6"/>
  <c r="CU474" i="6" s="1"/>
  <c r="AC474" i="6"/>
  <c r="Z474" i="6"/>
  <c r="I474" i="6"/>
  <c r="H474" i="6"/>
  <c r="X473" i="6"/>
  <c r="U473" i="6"/>
  <c r="CO473" i="6" s="1"/>
  <c r="V473" i="6"/>
  <c r="E473" i="6"/>
  <c r="AO473" i="6" s="1"/>
  <c r="F473" i="6"/>
  <c r="D473" i="6"/>
  <c r="BX473" i="6" s="1"/>
  <c r="G473" i="6"/>
  <c r="AK472" i="6"/>
  <c r="DE472" i="6" s="1"/>
  <c r="AL472" i="6"/>
  <c r="BV472" i="6" s="1"/>
  <c r="AI472" i="6"/>
  <c r="AJ472" i="6"/>
  <c r="DD472" i="6" s="1"/>
  <c r="P472" i="6"/>
  <c r="CJ472" i="6" s="1"/>
  <c r="Q472" i="6"/>
  <c r="R472" i="6"/>
  <c r="S472" i="6"/>
  <c r="AG471" i="6"/>
  <c r="AH471" i="6"/>
  <c r="AE471" i="6"/>
  <c r="AF471" i="6"/>
  <c r="AD471" i="6"/>
  <c r="K471" i="6"/>
  <c r="J471" i="6"/>
  <c r="AB470" i="6"/>
  <c r="Z470" i="6"/>
  <c r="AA470" i="6"/>
  <c r="AC470" i="6"/>
  <c r="Y470" i="6"/>
  <c r="BI470" i="6" s="1"/>
  <c r="I470" i="6"/>
  <c r="H470" i="6"/>
  <c r="CB470" i="6" s="1"/>
  <c r="W469" i="6"/>
  <c r="CQ469" i="6" s="1"/>
  <c r="X469" i="6"/>
  <c r="BH469" i="6" s="1"/>
  <c r="T469" i="6"/>
  <c r="U469" i="6"/>
  <c r="CO469" i="6" s="1"/>
  <c r="V469" i="6"/>
  <c r="BF469" i="6" s="1"/>
  <c r="F469" i="6"/>
  <c r="E469" i="6"/>
  <c r="G469" i="6"/>
  <c r="AQ469" i="6" s="1"/>
  <c r="D469" i="6"/>
  <c r="AL468" i="6"/>
  <c r="BV468" i="6" s="1"/>
  <c r="AJ468" i="6"/>
  <c r="DD468" i="6" s="1"/>
  <c r="AK468" i="6"/>
  <c r="BU468" i="6" s="1"/>
  <c r="AI468" i="6"/>
  <c r="BS468" i="6" s="1"/>
  <c r="R468" i="6"/>
  <c r="P468" i="6"/>
  <c r="S468" i="6"/>
  <c r="CM468" i="6" s="1"/>
  <c r="Q468" i="6"/>
  <c r="BA468" i="6" s="1"/>
  <c r="AE467" i="6"/>
  <c r="BO467" i="6" s="1"/>
  <c r="AF467" i="6"/>
  <c r="AG467" i="6"/>
  <c r="DA467" i="6" s="1"/>
  <c r="J467" i="6"/>
  <c r="AT467" i="6" s="1"/>
  <c r="K467" i="6"/>
  <c r="CE467" i="6" s="1"/>
  <c r="Y466" i="6"/>
  <c r="AA466" i="6"/>
  <c r="BK466" i="6" s="1"/>
  <c r="Z466" i="6"/>
  <c r="BJ466" i="6" s="1"/>
  <c r="AB466" i="6"/>
  <c r="CV466" i="6" s="1"/>
  <c r="AC466" i="6"/>
  <c r="H466" i="6"/>
  <c r="I466" i="6"/>
  <c r="AS466" i="6" s="1"/>
  <c r="V465" i="6"/>
  <c r="T465" i="6"/>
  <c r="CN465" i="6" s="1"/>
  <c r="X465" i="6"/>
  <c r="W465" i="6"/>
  <c r="CQ465" i="6" s="1"/>
  <c r="U465" i="6"/>
  <c r="E465" i="6"/>
  <c r="F465" i="6"/>
  <c r="AK464" i="6"/>
  <c r="BU464" i="6" s="1"/>
  <c r="AJ464" i="6"/>
  <c r="DD464" i="6" s="1"/>
  <c r="AI464" i="6"/>
  <c r="AL464" i="6"/>
  <c r="R464" i="6"/>
  <c r="S464" i="6"/>
  <c r="P464" i="6"/>
  <c r="Q464" i="6"/>
  <c r="BA464" i="6" s="1"/>
  <c r="AF463" i="6"/>
  <c r="AH463" i="6"/>
  <c r="AG463" i="6"/>
  <c r="AD463" i="6"/>
  <c r="AE463" i="6"/>
  <c r="CY463" i="6" s="1"/>
  <c r="J463" i="6"/>
  <c r="K463" i="6"/>
  <c r="AA462" i="6"/>
  <c r="CU462" i="6" s="1"/>
  <c r="AC462" i="6"/>
  <c r="Z462" i="6"/>
  <c r="CT462" i="6" s="1"/>
  <c r="AB462" i="6"/>
  <c r="Y462" i="6"/>
  <c r="H462" i="6"/>
  <c r="I462" i="6"/>
  <c r="W461" i="6"/>
  <c r="BG461" i="6" s="1"/>
  <c r="T461" i="6"/>
  <c r="X461" i="6"/>
  <c r="U461" i="6"/>
  <c r="CO461" i="6" s="1"/>
  <c r="V461" i="6"/>
  <c r="BF461" i="6" s="1"/>
  <c r="E461" i="6"/>
  <c r="F461" i="6"/>
  <c r="BZ461" i="6" s="1"/>
  <c r="G461" i="6"/>
  <c r="AQ461" i="6" s="1"/>
  <c r="D461" i="6"/>
  <c r="AJ460" i="6"/>
  <c r="BT460" i="6" s="1"/>
  <c r="AL460" i="6"/>
  <c r="BV460" i="6" s="1"/>
  <c r="AI460" i="6"/>
  <c r="DC460" i="6" s="1"/>
  <c r="AK460" i="6"/>
  <c r="Q460" i="6"/>
  <c r="BA460" i="6" s="1"/>
  <c r="R460" i="6"/>
  <c r="S460" i="6"/>
  <c r="P460" i="6"/>
  <c r="AG459" i="6"/>
  <c r="BQ459" i="6" s="1"/>
  <c r="AD459" i="6"/>
  <c r="AE459" i="6"/>
  <c r="CY459" i="6" s="1"/>
  <c r="AF459" i="6"/>
  <c r="AH459" i="6"/>
  <c r="J459" i="6"/>
  <c r="K459" i="6"/>
  <c r="AB458" i="6"/>
  <c r="Z458" i="6"/>
  <c r="BJ458" i="6" s="1"/>
  <c r="Y458" i="6"/>
  <c r="AA458" i="6"/>
  <c r="AC458" i="6"/>
  <c r="CH458" i="6"/>
  <c r="AX458" i="6"/>
  <c r="I458" i="6"/>
  <c r="H458" i="6"/>
  <c r="CB458" i="6" s="1"/>
  <c r="T457" i="6"/>
  <c r="V457" i="6"/>
  <c r="BF457" i="6" s="1"/>
  <c r="W457" i="6"/>
  <c r="F457" i="6"/>
  <c r="AP457" i="6" s="1"/>
  <c r="D457" i="6"/>
  <c r="E457" i="6"/>
  <c r="AO457" i="6" s="1"/>
  <c r="G457" i="6"/>
  <c r="AQ457" i="6" s="1"/>
  <c r="AK456" i="6"/>
  <c r="DE456" i="6" s="1"/>
  <c r="AI456" i="6"/>
  <c r="AJ456" i="6"/>
  <c r="AL456" i="6"/>
  <c r="BV456" i="6" s="1"/>
  <c r="P456" i="6"/>
  <c r="AZ456" i="6" s="1"/>
  <c r="R456" i="6"/>
  <c r="Q456" i="6"/>
  <c r="BA456" i="6" s="1"/>
  <c r="S456" i="6"/>
  <c r="CF456" i="6"/>
  <c r="AV456" i="6"/>
  <c r="AD455" i="6"/>
  <c r="AH455" i="6"/>
  <c r="AF455" i="6"/>
  <c r="BP455" i="6" s="1"/>
  <c r="AG455" i="6"/>
  <c r="BQ455" i="6" s="1"/>
  <c r="AE455" i="6"/>
  <c r="J455" i="6"/>
  <c r="K455" i="6"/>
  <c r="AA454" i="6"/>
  <c r="CU454" i="6" s="1"/>
  <c r="AB454" i="6"/>
  <c r="BL454" i="6" s="1"/>
  <c r="Z454" i="6"/>
  <c r="CT454" i="6" s="1"/>
  <c r="AC454" i="6"/>
  <c r="Y454" i="6"/>
  <c r="H454" i="6"/>
  <c r="CB454" i="6" s="1"/>
  <c r="I454" i="6"/>
  <c r="V453" i="6"/>
  <c r="CP453" i="6" s="1"/>
  <c r="X453" i="6"/>
  <c r="U453" i="6"/>
  <c r="CO453" i="6" s="1"/>
  <c r="W453" i="6"/>
  <c r="BG453" i="6" s="1"/>
  <c r="T453" i="6"/>
  <c r="CG453" i="6"/>
  <c r="AW453" i="6"/>
  <c r="D453" i="6"/>
  <c r="E453" i="6"/>
  <c r="BY453" i="6" s="1"/>
  <c r="F453" i="6"/>
  <c r="AP453" i="6" s="1"/>
  <c r="G453" i="6"/>
  <c r="AL452" i="6"/>
  <c r="DF452" i="6" s="1"/>
  <c r="AK452" i="6"/>
  <c r="AI452" i="6"/>
  <c r="AJ452" i="6"/>
  <c r="DD452" i="6" s="1"/>
  <c r="R452" i="6"/>
  <c r="BB452" i="6" s="1"/>
  <c r="P452" i="6"/>
  <c r="CJ452" i="6" s="1"/>
  <c r="Q452" i="6"/>
  <c r="CK452" i="6" s="1"/>
  <c r="S452" i="6"/>
  <c r="AE451" i="6"/>
  <c r="BO451" i="6" s="1"/>
  <c r="AG451" i="6"/>
  <c r="AF451" i="6"/>
  <c r="BP451" i="6" s="1"/>
  <c r="CI451" i="6"/>
  <c r="AY451" i="6"/>
  <c r="J451" i="6"/>
  <c r="K451" i="6"/>
  <c r="AA450" i="6"/>
  <c r="Z450" i="6"/>
  <c r="BJ450" i="6" s="1"/>
  <c r="Y450" i="6"/>
  <c r="AB450" i="6"/>
  <c r="CV450" i="6" s="1"/>
  <c r="AC450" i="6"/>
  <c r="H450" i="6"/>
  <c r="I450" i="6"/>
  <c r="U449" i="6"/>
  <c r="CO449" i="6" s="1"/>
  <c r="W449" i="6"/>
  <c r="V449" i="6"/>
  <c r="X449" i="6"/>
  <c r="T449" i="6"/>
  <c r="E449" i="6"/>
  <c r="D449" i="6"/>
  <c r="F449" i="6"/>
  <c r="G449" i="6"/>
  <c r="CA449" i="6" s="1"/>
  <c r="AJ448" i="6"/>
  <c r="AL448" i="6"/>
  <c r="AI448" i="6"/>
  <c r="AK448" i="6"/>
  <c r="DE448" i="6" s="1"/>
  <c r="Q448" i="6"/>
  <c r="S448" i="6"/>
  <c r="R448" i="6"/>
  <c r="CL448" i="6" s="1"/>
  <c r="P448" i="6"/>
  <c r="CJ448" i="6" s="1"/>
  <c r="AF447" i="6"/>
  <c r="AE447" i="6"/>
  <c r="AH447" i="6"/>
  <c r="J447" i="6"/>
  <c r="K447" i="6"/>
  <c r="AB446" i="6"/>
  <c r="Z446" i="6"/>
  <c r="AA446" i="6"/>
  <c r="CU446" i="6" s="1"/>
  <c r="I446" i="6"/>
  <c r="H446" i="6"/>
  <c r="U445" i="6"/>
  <c r="CO445" i="6" s="1"/>
  <c r="W445" i="6"/>
  <c r="BG445" i="6" s="1"/>
  <c r="X445" i="6"/>
  <c r="T445" i="6"/>
  <c r="V445" i="6"/>
  <c r="CG445" i="6"/>
  <c r="AW445" i="6"/>
  <c r="G445" i="6"/>
  <c r="AQ445" i="6" s="1"/>
  <c r="D445" i="6"/>
  <c r="E445" i="6"/>
  <c r="BY445" i="6" s="1"/>
  <c r="F445" i="6"/>
  <c r="BZ445" i="6" s="1"/>
  <c r="AL444" i="6"/>
  <c r="AI444" i="6"/>
  <c r="AJ444" i="6"/>
  <c r="BT444" i="6" s="1"/>
  <c r="AK444" i="6"/>
  <c r="R444" i="6"/>
  <c r="CL444" i="6" s="1"/>
  <c r="S444" i="6"/>
  <c r="P444" i="6"/>
  <c r="Q444" i="6"/>
  <c r="CK444" i="6" s="1"/>
  <c r="AD443" i="6"/>
  <c r="AF443" i="6"/>
  <c r="AG443" i="6"/>
  <c r="BQ443" i="6" s="1"/>
  <c r="CI443" i="6"/>
  <c r="AY443" i="6"/>
  <c r="K443" i="6"/>
  <c r="J443" i="6"/>
  <c r="AA442" i="6"/>
  <c r="BK442" i="6" s="1"/>
  <c r="AB442" i="6"/>
  <c r="Z442" i="6"/>
  <c r="BJ442" i="6" s="1"/>
  <c r="CH442" i="6"/>
  <c r="AX442" i="6"/>
  <c r="H442" i="6"/>
  <c r="CB442" i="6" s="1"/>
  <c r="I442" i="6"/>
  <c r="W441" i="6"/>
  <c r="CQ441" i="6" s="1"/>
  <c r="U441" i="6"/>
  <c r="T441" i="6"/>
  <c r="V441" i="6"/>
  <c r="X441" i="6"/>
  <c r="E441" i="6"/>
  <c r="F441" i="6"/>
  <c r="AP441" i="6" s="1"/>
  <c r="AK440" i="6"/>
  <c r="BU440" i="6" s="1"/>
  <c r="AL440" i="6"/>
  <c r="BV440" i="6" s="1"/>
  <c r="AJ440" i="6"/>
  <c r="DD440" i="6" s="1"/>
  <c r="AI440" i="6"/>
  <c r="Q440" i="6"/>
  <c r="BA440" i="6" s="1"/>
  <c r="P440" i="6"/>
  <c r="CJ440" i="6" s="1"/>
  <c r="R440" i="6"/>
  <c r="S440" i="6"/>
  <c r="AF439" i="6"/>
  <c r="AE439" i="6"/>
  <c r="AG439" i="6"/>
  <c r="AH439" i="6"/>
  <c r="CI439" i="6"/>
  <c r="AY439" i="6"/>
  <c r="J439" i="6"/>
  <c r="K439" i="6"/>
  <c r="AB438" i="6"/>
  <c r="BL438" i="6" s="1"/>
  <c r="Y438" i="6"/>
  <c r="Z438" i="6"/>
  <c r="AA438" i="6"/>
  <c r="CU438" i="6" s="1"/>
  <c r="AC438" i="6"/>
  <c r="H438" i="6"/>
  <c r="I438" i="6"/>
  <c r="U437" i="6"/>
  <c r="CO437" i="6" s="1"/>
  <c r="T437" i="6"/>
  <c r="W437" i="6"/>
  <c r="BG437" i="6" s="1"/>
  <c r="V437" i="6"/>
  <c r="X437" i="6"/>
  <c r="E437" i="6"/>
  <c r="AO437" i="6" s="1"/>
  <c r="G437" i="6"/>
  <c r="AQ437" i="6" s="1"/>
  <c r="D437" i="6"/>
  <c r="F437" i="6"/>
  <c r="BZ437" i="6" s="1"/>
  <c r="AL436" i="6"/>
  <c r="AK436" i="6"/>
  <c r="DE436" i="6" s="1"/>
  <c r="AI436" i="6"/>
  <c r="AJ436" i="6"/>
  <c r="BT436" i="6" s="1"/>
  <c r="R436" i="6"/>
  <c r="P436" i="6"/>
  <c r="CJ436" i="6" s="1"/>
  <c r="S436" i="6"/>
  <c r="Q436" i="6"/>
  <c r="BA436" i="6" s="1"/>
  <c r="AE435" i="6"/>
  <c r="BO435" i="6" s="1"/>
  <c r="AD435" i="6"/>
  <c r="AG435" i="6"/>
  <c r="AF435" i="6"/>
  <c r="BP435" i="6" s="1"/>
  <c r="AH435" i="6"/>
  <c r="CI435" i="6"/>
  <c r="AY435" i="6"/>
  <c r="J435" i="6"/>
  <c r="K435" i="6"/>
  <c r="AB434" i="6"/>
  <c r="Z434" i="6"/>
  <c r="AC434" i="6"/>
  <c r="Y434" i="6"/>
  <c r="AA434" i="6"/>
  <c r="BK434" i="6" s="1"/>
  <c r="I434" i="6"/>
  <c r="H434" i="6"/>
  <c r="CB434" i="6" s="1"/>
  <c r="V433" i="6"/>
  <c r="W433" i="6"/>
  <c r="BG433" i="6" s="1"/>
  <c r="T433" i="6"/>
  <c r="U433" i="6"/>
  <c r="X433" i="6"/>
  <c r="AW433" i="6"/>
  <c r="CG433" i="6"/>
  <c r="D433" i="6"/>
  <c r="F433" i="6"/>
  <c r="E433" i="6"/>
  <c r="BY433" i="6" s="1"/>
  <c r="G433" i="6"/>
  <c r="AQ433" i="6" s="1"/>
  <c r="AI432" i="6"/>
  <c r="AK432" i="6"/>
  <c r="DE432" i="6" s="1"/>
  <c r="AL432" i="6"/>
  <c r="AJ432" i="6"/>
  <c r="S432" i="6"/>
  <c r="Q432" i="6"/>
  <c r="P432" i="6"/>
  <c r="CJ432" i="6" s="1"/>
  <c r="R432" i="6"/>
  <c r="BB432" i="6" s="1"/>
  <c r="AE431" i="6"/>
  <c r="AF431" i="6"/>
  <c r="BP431" i="6" s="1"/>
  <c r="AH431" i="6"/>
  <c r="AD431" i="6"/>
  <c r="AG431" i="6"/>
  <c r="K431" i="6"/>
  <c r="CE431" i="6" s="1"/>
  <c r="J431" i="6"/>
  <c r="Z430" i="6"/>
  <c r="BJ430" i="6" s="1"/>
  <c r="Y430" i="6"/>
  <c r="AB430" i="6"/>
  <c r="AA430" i="6"/>
  <c r="CU430" i="6" s="1"/>
  <c r="AC430" i="6"/>
  <c r="H430" i="6"/>
  <c r="I430" i="6"/>
  <c r="V429" i="6"/>
  <c r="BF429" i="6" s="1"/>
  <c r="T429" i="6"/>
  <c r="W429" i="6"/>
  <c r="BG429" i="6" s="1"/>
  <c r="CG429" i="6"/>
  <c r="AW429" i="6"/>
  <c r="D429" i="6"/>
  <c r="F429" i="6"/>
  <c r="E429" i="6"/>
  <c r="G429" i="6"/>
  <c r="AQ429" i="6" s="1"/>
  <c r="AI428" i="6"/>
  <c r="AJ428" i="6"/>
  <c r="DD428" i="6" s="1"/>
  <c r="AL428" i="6"/>
  <c r="BV428" i="6" s="1"/>
  <c r="AK428" i="6"/>
  <c r="BU428" i="6" s="1"/>
  <c r="Q428" i="6"/>
  <c r="P428" i="6"/>
  <c r="R428" i="6"/>
  <c r="BB428" i="6" s="1"/>
  <c r="S428" i="6"/>
  <c r="AF427" i="6"/>
  <c r="AD427" i="6"/>
  <c r="AE427" i="6"/>
  <c r="CY427" i="6" s="1"/>
  <c r="AG427" i="6"/>
  <c r="AH427" i="6"/>
  <c r="CI427" i="6"/>
  <c r="AY427" i="6"/>
  <c r="K427" i="6"/>
  <c r="J427" i="6"/>
  <c r="Z426" i="6"/>
  <c r="BJ426" i="6" s="1"/>
  <c r="AA426" i="6"/>
  <c r="BK426" i="6" s="1"/>
  <c r="AB426" i="6"/>
  <c r="CV426" i="6" s="1"/>
  <c r="AC426" i="6"/>
  <c r="Y426" i="6"/>
  <c r="CH426" i="6"/>
  <c r="AX426" i="6"/>
  <c r="H426" i="6"/>
  <c r="AR426" i="6" s="1"/>
  <c r="I426" i="6"/>
  <c r="U425" i="6"/>
  <c r="CO425" i="6" s="1"/>
  <c r="X425" i="6"/>
  <c r="T425" i="6"/>
  <c r="V425" i="6"/>
  <c r="BF425" i="6" s="1"/>
  <c r="W425" i="6"/>
  <c r="F425" i="6"/>
  <c r="AP425" i="6" s="1"/>
  <c r="G425" i="6"/>
  <c r="D425" i="6"/>
  <c r="E425" i="6"/>
  <c r="AK424" i="6"/>
  <c r="BU424" i="6" s="1"/>
  <c r="AJ424" i="6"/>
  <c r="AL424" i="6"/>
  <c r="BV424" i="6" s="1"/>
  <c r="AI424" i="6"/>
  <c r="Q424" i="6"/>
  <c r="CK424" i="6" s="1"/>
  <c r="P424" i="6"/>
  <c r="R424" i="6"/>
  <c r="S424" i="6"/>
  <c r="AV424" i="6"/>
  <c r="CF424" i="6"/>
  <c r="AG423" i="6"/>
  <c r="AD423" i="6"/>
  <c r="AH423" i="6"/>
  <c r="AE423" i="6"/>
  <c r="CY423" i="6" s="1"/>
  <c r="AF423" i="6"/>
  <c r="CZ423" i="6" s="1"/>
  <c r="J423" i="6"/>
  <c r="K423" i="6"/>
  <c r="CE423" i="6" s="1"/>
  <c r="Z422" i="6"/>
  <c r="Y422" i="6"/>
  <c r="AA422" i="6"/>
  <c r="CU422" i="6" s="1"/>
  <c r="AB422" i="6"/>
  <c r="BL422" i="6" s="1"/>
  <c r="AC422" i="6"/>
  <c r="H422" i="6"/>
  <c r="I422" i="6"/>
  <c r="V421" i="6"/>
  <c r="W421" i="6"/>
  <c r="BG421" i="6" s="1"/>
  <c r="T421" i="6"/>
  <c r="X421" i="6"/>
  <c r="U421" i="6"/>
  <c r="BE421" i="6" s="1"/>
  <c r="F421" i="6"/>
  <c r="G421" i="6"/>
  <c r="AQ421" i="6" s="1"/>
  <c r="D421" i="6"/>
  <c r="E421" i="6"/>
  <c r="AO421" i="6" s="1"/>
  <c r="AJ420" i="6"/>
  <c r="DD420" i="6" s="1"/>
  <c r="AK420" i="6"/>
  <c r="BU420" i="6" s="1"/>
  <c r="AL420" i="6"/>
  <c r="AI420" i="6"/>
  <c r="R420" i="6"/>
  <c r="P420" i="6"/>
  <c r="AZ420" i="6" s="1"/>
  <c r="Q420" i="6"/>
  <c r="S420" i="6"/>
  <c r="AE419" i="6"/>
  <c r="CY419" i="6" s="1"/>
  <c r="AF419" i="6"/>
  <c r="AH419" i="6"/>
  <c r="K419" i="6"/>
  <c r="J419" i="6"/>
  <c r="AB418" i="6"/>
  <c r="AA418" i="6"/>
  <c r="CU418" i="6" s="1"/>
  <c r="H418" i="6"/>
  <c r="I418" i="6"/>
  <c r="F417" i="6"/>
  <c r="D417" i="6"/>
  <c r="E417" i="6"/>
  <c r="BY417" i="6" s="1"/>
  <c r="G417" i="6"/>
  <c r="AI416" i="6"/>
  <c r="AL416" i="6"/>
  <c r="DF416" i="6" s="1"/>
  <c r="Q416" i="6"/>
  <c r="CK416" i="6" s="1"/>
  <c r="P416" i="6"/>
  <c r="CJ416" i="6" s="1"/>
  <c r="AV416" i="6"/>
  <c r="CF416" i="6"/>
  <c r="AG415" i="6"/>
  <c r="BQ415" i="6" s="1"/>
  <c r="AD415" i="6"/>
  <c r="AH415" i="6"/>
  <c r="AE415" i="6"/>
  <c r="CY415" i="6" s="1"/>
  <c r="AF415" i="6"/>
  <c r="CZ415" i="6" s="1"/>
  <c r="CI415" i="6"/>
  <c r="AY415" i="6"/>
  <c r="J415" i="6"/>
  <c r="K415" i="6"/>
  <c r="AU415" i="6" s="1"/>
  <c r="Y414" i="6"/>
  <c r="AC414" i="6"/>
  <c r="Z414" i="6"/>
  <c r="AA414" i="6"/>
  <c r="CU414" i="6" s="1"/>
  <c r="AB414" i="6"/>
  <c r="H414" i="6"/>
  <c r="I414" i="6"/>
  <c r="U413" i="6"/>
  <c r="CO413" i="6" s="1"/>
  <c r="X413" i="6"/>
  <c r="V413" i="6"/>
  <c r="T413" i="6"/>
  <c r="W413" i="6"/>
  <c r="BG413" i="6" s="1"/>
  <c r="D413" i="6"/>
  <c r="G413" i="6"/>
  <c r="AQ413" i="6" s="1"/>
  <c r="E413" i="6"/>
  <c r="F413" i="6"/>
  <c r="AK412" i="6"/>
  <c r="AI412" i="6"/>
  <c r="AL412" i="6"/>
  <c r="BV412" i="6" s="1"/>
  <c r="AJ412" i="6"/>
  <c r="DD412" i="6" s="1"/>
  <c r="Q412" i="6"/>
  <c r="BA412" i="6" s="1"/>
  <c r="R412" i="6"/>
  <c r="S412" i="6"/>
  <c r="P412" i="6"/>
  <c r="AZ412" i="6" s="1"/>
  <c r="AD411" i="6"/>
  <c r="AG411" i="6"/>
  <c r="BQ411" i="6" s="1"/>
  <c r="AE411" i="6"/>
  <c r="BO411" i="6" s="1"/>
  <c r="AH411" i="6"/>
  <c r="AF411" i="6"/>
  <c r="J411" i="6"/>
  <c r="K411" i="6"/>
  <c r="Y410" i="6"/>
  <c r="AB410" i="6"/>
  <c r="Z410" i="6"/>
  <c r="AC410" i="6"/>
  <c r="AA410" i="6"/>
  <c r="CU410" i="6" s="1"/>
  <c r="H410" i="6"/>
  <c r="I410" i="6"/>
  <c r="T409" i="6"/>
  <c r="X409" i="6"/>
  <c r="U409" i="6"/>
  <c r="V409" i="6"/>
  <c r="W409" i="6"/>
  <c r="BG409" i="6" s="1"/>
  <c r="D409" i="6"/>
  <c r="E409" i="6"/>
  <c r="F409" i="6"/>
  <c r="AP409" i="6" s="1"/>
  <c r="G409" i="6"/>
  <c r="AJ408" i="6"/>
  <c r="AK408" i="6"/>
  <c r="BU408" i="6" s="1"/>
  <c r="AI408" i="6"/>
  <c r="AL408" i="6"/>
  <c r="BV408" i="6" s="1"/>
  <c r="R408" i="6"/>
  <c r="BB408" i="6" s="1"/>
  <c r="P408" i="6"/>
  <c r="S408" i="6"/>
  <c r="Q408" i="6"/>
  <c r="AF407" i="6"/>
  <c r="CZ407" i="6" s="1"/>
  <c r="AD407" i="6"/>
  <c r="AG407" i="6"/>
  <c r="AE407" i="6"/>
  <c r="AH407" i="6"/>
  <c r="AY407" i="6"/>
  <c r="CI407" i="6"/>
  <c r="J407" i="6"/>
  <c r="K407" i="6"/>
  <c r="CE407" i="6" s="1"/>
  <c r="Y406" i="6"/>
  <c r="AC406" i="6"/>
  <c r="Z406" i="6"/>
  <c r="AA406" i="6"/>
  <c r="BK406" i="6" s="1"/>
  <c r="AB406" i="6"/>
  <c r="CV406" i="6" s="1"/>
  <c r="H406" i="6"/>
  <c r="I406" i="6"/>
  <c r="T405" i="6"/>
  <c r="X405" i="6"/>
  <c r="U405" i="6"/>
  <c r="V405" i="6"/>
  <c r="CP405" i="6" s="1"/>
  <c r="W405" i="6"/>
  <c r="BG405" i="6" s="1"/>
  <c r="CG405" i="6"/>
  <c r="AW405" i="6"/>
  <c r="F405" i="6"/>
  <c r="BZ405" i="6" s="1"/>
  <c r="G405" i="6"/>
  <c r="AQ405" i="6" s="1"/>
  <c r="D405" i="6"/>
  <c r="E405" i="6"/>
  <c r="BY405" i="6" s="1"/>
  <c r="AL404" i="6"/>
  <c r="DF404" i="6" s="1"/>
  <c r="AI404" i="6"/>
  <c r="AJ404" i="6"/>
  <c r="DD404" i="6" s="1"/>
  <c r="AK404" i="6"/>
  <c r="P404" i="6"/>
  <c r="Q404" i="6"/>
  <c r="BA404" i="6" s="1"/>
  <c r="R404" i="6"/>
  <c r="S404" i="6"/>
  <c r="AD403" i="6"/>
  <c r="AG403" i="6"/>
  <c r="BQ403" i="6" s="1"/>
  <c r="AE403" i="6"/>
  <c r="CY403" i="6" s="1"/>
  <c r="AH403" i="6"/>
  <c r="AF403" i="6"/>
  <c r="J403" i="6"/>
  <c r="K403" i="6"/>
  <c r="AA402" i="6"/>
  <c r="Y402" i="6"/>
  <c r="AB402" i="6"/>
  <c r="Z402" i="6"/>
  <c r="AC402" i="6"/>
  <c r="H402" i="6"/>
  <c r="I402" i="6"/>
  <c r="T401" i="6"/>
  <c r="X401" i="6"/>
  <c r="U401" i="6"/>
  <c r="BE401" i="6" s="1"/>
  <c r="V401" i="6"/>
  <c r="W401" i="6"/>
  <c r="BG401" i="6" s="1"/>
  <c r="CG401" i="6"/>
  <c r="AW401" i="6"/>
  <c r="D401" i="6"/>
  <c r="E401" i="6"/>
  <c r="BY401" i="6" s="1"/>
  <c r="F401" i="6"/>
  <c r="AP401" i="6" s="1"/>
  <c r="G401" i="6"/>
  <c r="CA401" i="6" s="1"/>
  <c r="AI400" i="6"/>
  <c r="AL400" i="6"/>
  <c r="AJ400" i="6"/>
  <c r="AK400" i="6"/>
  <c r="BU400" i="6" s="1"/>
  <c r="P400" i="6"/>
  <c r="CJ400" i="6" s="1"/>
  <c r="Q400" i="6"/>
  <c r="R400" i="6"/>
  <c r="S400" i="6"/>
  <c r="AF399" i="6"/>
  <c r="BP399" i="6" s="1"/>
  <c r="AG399" i="6"/>
  <c r="DA399" i="6" s="1"/>
  <c r="AD399" i="6"/>
  <c r="AH399" i="6"/>
  <c r="AE399" i="6"/>
  <c r="CY399" i="6" s="1"/>
  <c r="CI399" i="6"/>
  <c r="AY399" i="6"/>
  <c r="J399" i="6"/>
  <c r="K399" i="6"/>
  <c r="AU399" i="6" s="1"/>
  <c r="Y398" i="6"/>
  <c r="AC398" i="6"/>
  <c r="Z398" i="6"/>
  <c r="AA398" i="6"/>
  <c r="BK398" i="6" s="1"/>
  <c r="AB398" i="6"/>
  <c r="AX398" i="6"/>
  <c r="CH398" i="6"/>
  <c r="H398" i="6"/>
  <c r="AR398" i="6" s="1"/>
  <c r="I398" i="6"/>
  <c r="T397" i="6"/>
  <c r="W397" i="6"/>
  <c r="BG397" i="6" s="1"/>
  <c r="U397" i="6"/>
  <c r="BE397" i="6" s="1"/>
  <c r="X397" i="6"/>
  <c r="V397" i="6"/>
  <c r="CG397" i="6"/>
  <c r="AW397" i="6"/>
  <c r="G397" i="6"/>
  <c r="AQ397" i="6" s="1"/>
  <c r="D397" i="6"/>
  <c r="E397" i="6"/>
  <c r="F397" i="6"/>
  <c r="BZ397" i="6" s="1"/>
  <c r="AL396" i="6"/>
  <c r="AI396" i="6"/>
  <c r="AJ396" i="6"/>
  <c r="DD396" i="6" s="1"/>
  <c r="AK396" i="6"/>
  <c r="BU396" i="6" s="1"/>
  <c r="R396" i="6"/>
  <c r="P396" i="6"/>
  <c r="S396" i="6"/>
  <c r="Q396" i="6"/>
  <c r="BA396" i="6" s="1"/>
  <c r="AG395" i="6"/>
  <c r="BQ395" i="6" s="1"/>
  <c r="AD395" i="6"/>
  <c r="AH395" i="6"/>
  <c r="AE395" i="6"/>
  <c r="CY395" i="6" s="1"/>
  <c r="AF395" i="6"/>
  <c r="K395" i="6"/>
  <c r="J395" i="6"/>
  <c r="Z394" i="6"/>
  <c r="AC394" i="6"/>
  <c r="AA394" i="6"/>
  <c r="BK394" i="6" s="1"/>
  <c r="Y394" i="6"/>
  <c r="AB394" i="6"/>
  <c r="CV394" i="6" s="1"/>
  <c r="H394" i="6"/>
  <c r="CB394" i="6" s="1"/>
  <c r="I394" i="6"/>
  <c r="T393" i="6"/>
  <c r="X393" i="6"/>
  <c r="U393" i="6"/>
  <c r="V393" i="6"/>
  <c r="W393" i="6"/>
  <c r="D393" i="6"/>
  <c r="E393" i="6"/>
  <c r="BY393" i="6" s="1"/>
  <c r="F393" i="6"/>
  <c r="G393" i="6"/>
  <c r="AI392" i="6"/>
  <c r="AL392" i="6"/>
  <c r="BV392" i="6" s="1"/>
  <c r="AJ392" i="6"/>
  <c r="AK392" i="6"/>
  <c r="P392" i="6"/>
  <c r="CJ392" i="6" s="1"/>
  <c r="S392" i="6"/>
  <c r="Q392" i="6"/>
  <c r="R392" i="6"/>
  <c r="CF392" i="6"/>
  <c r="AV392" i="6"/>
  <c r="AF391" i="6"/>
  <c r="AG391" i="6"/>
  <c r="BQ391" i="6" s="1"/>
  <c r="AD391" i="6"/>
  <c r="AH391" i="6"/>
  <c r="AE391" i="6"/>
  <c r="CY391" i="6" s="1"/>
  <c r="J391" i="6"/>
  <c r="K391" i="6"/>
  <c r="CE391" i="6" s="1"/>
  <c r="AA390" i="6"/>
  <c r="AB390" i="6"/>
  <c r="CV390" i="6" s="1"/>
  <c r="Y390" i="6"/>
  <c r="AC390" i="6"/>
  <c r="Z390" i="6"/>
  <c r="I390" i="6"/>
  <c r="H390" i="6"/>
  <c r="CJ983" i="6"/>
  <c r="AZ983" i="6"/>
  <c r="BX960" i="6"/>
  <c r="AN960" i="6"/>
  <c r="BE919" i="6"/>
  <c r="CO919" i="6"/>
  <c r="CD821" i="6"/>
  <c r="AT821" i="6"/>
  <c r="BG819" i="6"/>
  <c r="CQ819" i="6"/>
  <c r="CX818" i="6"/>
  <c r="BN818" i="6"/>
  <c r="CQ811" i="6"/>
  <c r="BG811" i="6"/>
  <c r="CI811" i="6"/>
  <c r="AY811" i="6"/>
  <c r="CA807" i="6"/>
  <c r="AQ807" i="6"/>
  <c r="BT610" i="6"/>
  <c r="DD610" i="6"/>
  <c r="AY521" i="6"/>
  <c r="CI521" i="6"/>
  <c r="C599" i="3"/>
  <c r="AV508" i="6"/>
  <c r="CS590" i="6"/>
  <c r="CR527" i="6"/>
  <c r="CF612" i="6"/>
  <c r="BH880" i="6"/>
  <c r="CH921" i="6"/>
  <c r="U968" i="6"/>
  <c r="AJ951" i="6"/>
  <c r="DD951" i="6" s="1"/>
  <c r="P951" i="6"/>
  <c r="AW944" i="6"/>
  <c r="T944" i="6"/>
  <c r="AC897" i="6"/>
  <c r="AT897" i="6"/>
  <c r="CD897" i="6"/>
  <c r="BQ826" i="6"/>
  <c r="DA826" i="6"/>
  <c r="AW806" i="6"/>
  <c r="CG806" i="6"/>
  <c r="CD805" i="6"/>
  <c r="AT805" i="6"/>
  <c r="BX804" i="6"/>
  <c r="DB794" i="6"/>
  <c r="BR794" i="6"/>
  <c r="CP794" i="6"/>
  <c r="CD794" i="6"/>
  <c r="AT794" i="6"/>
  <c r="BF611" i="6"/>
  <c r="CP611" i="6"/>
  <c r="X553" i="6"/>
  <c r="BH553" i="6" s="1"/>
  <c r="CE553" i="6"/>
  <c r="AU553" i="6"/>
  <c r="G553" i="6"/>
  <c r="CA553" i="6" s="1"/>
  <c r="AK552" i="6"/>
  <c r="AH547" i="6"/>
  <c r="DB547" i="6" s="1"/>
  <c r="DB517" i="6"/>
  <c r="CR960" i="6"/>
  <c r="CF983" i="6"/>
  <c r="AV983" i="6"/>
  <c r="CH966" i="6"/>
  <c r="AX966" i="6"/>
  <c r="CS965" i="6"/>
  <c r="BI965" i="6"/>
  <c r="AW961" i="6"/>
  <c r="CG961" i="6"/>
  <c r="BO921" i="6"/>
  <c r="CY921" i="6"/>
  <c r="CV920" i="6"/>
  <c r="BL920" i="6"/>
  <c r="CW907" i="6"/>
  <c r="BS821" i="6"/>
  <c r="CI821" i="6"/>
  <c r="AY821" i="6"/>
  <c r="CL800" i="6"/>
  <c r="AY800" i="6"/>
  <c r="CI800" i="6"/>
  <c r="DD799" i="6"/>
  <c r="BT799" i="6"/>
  <c r="CI608" i="6"/>
  <c r="AY608" i="6"/>
  <c r="BY605" i="6"/>
  <c r="AO605" i="6"/>
  <c r="BD527" i="6"/>
  <c r="AY510" i="6"/>
  <c r="CI510" i="6"/>
  <c r="CI442" i="6"/>
  <c r="AY442" i="6"/>
  <c r="CG435" i="6"/>
  <c r="AW435" i="6"/>
  <c r="BA25" i="6"/>
  <c r="CH27" i="6"/>
  <c r="BH15" i="6"/>
  <c r="AT22" i="6"/>
  <c r="C583" i="3"/>
  <c r="C595" i="3"/>
  <c r="C611" i="3"/>
  <c r="CX439" i="6"/>
  <c r="AV488" i="6"/>
  <c r="CI890" i="6"/>
  <c r="AV935" i="6"/>
  <c r="AG978" i="6"/>
  <c r="G976" i="6"/>
  <c r="CA976" i="6" s="1"/>
  <c r="DD945" i="6"/>
  <c r="E944" i="6"/>
  <c r="AB937" i="6"/>
  <c r="BL937" i="6" s="1"/>
  <c r="H937" i="6"/>
  <c r="AR937" i="6" s="1"/>
  <c r="AA929" i="6"/>
  <c r="AI915" i="6"/>
  <c r="CQ915" i="6"/>
  <c r="BG915" i="6"/>
  <c r="S915" i="6"/>
  <c r="R911" i="6"/>
  <c r="AF910" i="6"/>
  <c r="BP910" i="6" s="1"/>
  <c r="E904" i="6"/>
  <c r="CI892" i="6"/>
  <c r="AY892" i="6"/>
  <c r="V389" i="6"/>
  <c r="CP389" i="6" s="1"/>
  <c r="W389" i="6"/>
  <c r="T389" i="6"/>
  <c r="X389" i="6"/>
  <c r="U389" i="6"/>
  <c r="CO389" i="6" s="1"/>
  <c r="D389" i="6"/>
  <c r="G389" i="6"/>
  <c r="AQ389" i="6" s="1"/>
  <c r="E389" i="6"/>
  <c r="F389" i="6"/>
  <c r="AK388" i="6"/>
  <c r="AL388" i="6"/>
  <c r="DF388" i="6" s="1"/>
  <c r="AI388" i="6"/>
  <c r="BS388" i="6" s="1"/>
  <c r="AJ388" i="6"/>
  <c r="Q388" i="6"/>
  <c r="R388" i="6"/>
  <c r="S388" i="6"/>
  <c r="CM388" i="6" s="1"/>
  <c r="P388" i="6"/>
  <c r="CJ388" i="6" s="1"/>
  <c r="AF387" i="6"/>
  <c r="BP387" i="6" s="1"/>
  <c r="AG387" i="6"/>
  <c r="AD387" i="6"/>
  <c r="AH387" i="6"/>
  <c r="AE387" i="6"/>
  <c r="BO387" i="6" s="1"/>
  <c r="AY387" i="6"/>
  <c r="CI387" i="6"/>
  <c r="J387" i="6"/>
  <c r="K387" i="6"/>
  <c r="AA386" i="6"/>
  <c r="CU386" i="6" s="1"/>
  <c r="Y386" i="6"/>
  <c r="AB386" i="6"/>
  <c r="AC386" i="6"/>
  <c r="BM386" i="6" s="1"/>
  <c r="Z386" i="6"/>
  <c r="H386" i="6"/>
  <c r="I386" i="6"/>
  <c r="AS386" i="6" s="1"/>
  <c r="V385" i="6"/>
  <c r="W385" i="6"/>
  <c r="T385" i="6"/>
  <c r="X385" i="6"/>
  <c r="U385" i="6"/>
  <c r="BE385" i="6" s="1"/>
  <c r="F385" i="6"/>
  <c r="G385" i="6"/>
  <c r="D385" i="6"/>
  <c r="E385" i="6"/>
  <c r="BY385" i="6" s="1"/>
  <c r="AL384" i="6"/>
  <c r="DF384" i="6" s="1"/>
  <c r="AI384" i="6"/>
  <c r="AJ384" i="6"/>
  <c r="AK384" i="6"/>
  <c r="Q384" i="6"/>
  <c r="CK384" i="6" s="1"/>
  <c r="P384" i="6"/>
  <c r="R384" i="6"/>
  <c r="CL384" i="6" s="1"/>
  <c r="S384" i="6"/>
  <c r="AV384" i="6"/>
  <c r="CF384" i="6"/>
  <c r="AG383" i="6"/>
  <c r="DA383" i="6" s="1"/>
  <c r="AF383" i="6"/>
  <c r="AH383" i="6"/>
  <c r="AD383" i="6"/>
  <c r="CX383" i="6" s="1"/>
  <c r="AE383" i="6"/>
  <c r="CI383" i="6"/>
  <c r="AY383" i="6"/>
  <c r="J383" i="6"/>
  <c r="K383" i="6"/>
  <c r="Z382" i="6"/>
  <c r="AA382" i="6"/>
  <c r="CU382" i="6" s="1"/>
  <c r="Y382" i="6"/>
  <c r="BI382" i="6" s="1"/>
  <c r="AB382" i="6"/>
  <c r="AC382" i="6"/>
  <c r="H382" i="6"/>
  <c r="I382" i="6"/>
  <c r="CC382" i="6" s="1"/>
  <c r="V381" i="6"/>
  <c r="W381" i="6"/>
  <c r="X381" i="6"/>
  <c r="CR381" i="6" s="1"/>
  <c r="T381" i="6"/>
  <c r="U381" i="6"/>
  <c r="E381" i="6"/>
  <c r="F381" i="6"/>
  <c r="G381" i="6"/>
  <c r="CA381" i="6" s="1"/>
  <c r="D381" i="6"/>
  <c r="AI380" i="6"/>
  <c r="AJ380" i="6"/>
  <c r="DD380" i="6" s="1"/>
  <c r="AK380" i="6"/>
  <c r="AL380" i="6"/>
  <c r="Q380" i="6"/>
  <c r="R380" i="6"/>
  <c r="P380" i="6"/>
  <c r="CJ380" i="6" s="1"/>
  <c r="S380" i="6"/>
  <c r="AE379" i="6"/>
  <c r="BO379" i="6" s="1"/>
  <c r="AF379" i="6"/>
  <c r="BP379" i="6" s="1"/>
  <c r="AD379" i="6"/>
  <c r="AG379" i="6"/>
  <c r="BQ379" i="6" s="1"/>
  <c r="AH379" i="6"/>
  <c r="CI379" i="6"/>
  <c r="AY379" i="6"/>
  <c r="J379" i="6"/>
  <c r="K379" i="6"/>
  <c r="AU379" i="6" s="1"/>
  <c r="AB378" i="6"/>
  <c r="Y378" i="6"/>
  <c r="BI378" i="6" s="1"/>
  <c r="AC378" i="6"/>
  <c r="Z378" i="6"/>
  <c r="BJ378" i="6" s="1"/>
  <c r="AA378" i="6"/>
  <c r="H378" i="6"/>
  <c r="I378" i="6"/>
  <c r="AS378" i="6" s="1"/>
  <c r="T377" i="6"/>
  <c r="X377" i="6"/>
  <c r="U377" i="6"/>
  <c r="CO377" i="6" s="1"/>
  <c r="V377" i="6"/>
  <c r="W377" i="6"/>
  <c r="F377" i="6"/>
  <c r="G377" i="6"/>
  <c r="E377" i="6"/>
  <c r="D377" i="6"/>
  <c r="AI376" i="6"/>
  <c r="AL376" i="6"/>
  <c r="BV376" i="6" s="1"/>
  <c r="AJ376" i="6"/>
  <c r="AK376" i="6"/>
  <c r="R376" i="6"/>
  <c r="CL376" i="6" s="1"/>
  <c r="S376" i="6"/>
  <c r="P376" i="6"/>
  <c r="CJ376" i="6" s="1"/>
  <c r="Q376" i="6"/>
  <c r="AV376" i="6"/>
  <c r="CF376" i="6"/>
  <c r="AD375" i="6"/>
  <c r="BN375" i="6" s="1"/>
  <c r="AH375" i="6"/>
  <c r="AE375" i="6"/>
  <c r="AF375" i="6"/>
  <c r="AG375" i="6"/>
  <c r="DA375" i="6" s="1"/>
  <c r="CI375" i="6"/>
  <c r="AY375" i="6"/>
  <c r="J375" i="6"/>
  <c r="K375" i="6"/>
  <c r="AU375" i="6" s="1"/>
  <c r="Y374" i="6"/>
  <c r="AB374" i="6"/>
  <c r="AC374" i="6"/>
  <c r="Z374" i="6"/>
  <c r="AA374" i="6"/>
  <c r="I374" i="6"/>
  <c r="H374" i="6"/>
  <c r="V373" i="6"/>
  <c r="W373" i="6"/>
  <c r="U373" i="6"/>
  <c r="CO373" i="6" s="1"/>
  <c r="X373" i="6"/>
  <c r="T373" i="6"/>
  <c r="E373" i="6"/>
  <c r="F373" i="6"/>
  <c r="D373" i="6"/>
  <c r="G373" i="6"/>
  <c r="CA373" i="6" s="1"/>
  <c r="AL372" i="6"/>
  <c r="AI372" i="6"/>
  <c r="AK372" i="6"/>
  <c r="AJ372" i="6"/>
  <c r="DD372" i="6" s="1"/>
  <c r="S372" i="6"/>
  <c r="P372" i="6"/>
  <c r="AZ372" i="6" s="1"/>
  <c r="Q372" i="6"/>
  <c r="R372" i="6"/>
  <c r="CL372" i="6" s="1"/>
  <c r="CF372" i="6"/>
  <c r="AV372" i="6"/>
  <c r="AE371" i="6"/>
  <c r="BO371" i="6" s="1"/>
  <c r="AF371" i="6"/>
  <c r="BP371" i="6" s="1"/>
  <c r="AD371" i="6"/>
  <c r="AG371" i="6"/>
  <c r="BQ371" i="6" s="1"/>
  <c r="AH371" i="6"/>
  <c r="K371" i="6"/>
  <c r="J371" i="6"/>
  <c r="AA370" i="6"/>
  <c r="AB370" i="6"/>
  <c r="AC370" i="6"/>
  <c r="BM370" i="6" s="1"/>
  <c r="Y370" i="6"/>
  <c r="BI370" i="6" s="1"/>
  <c r="Z370" i="6"/>
  <c r="H370" i="6"/>
  <c r="I370" i="6"/>
  <c r="V369" i="6"/>
  <c r="W369" i="6"/>
  <c r="X369" i="6"/>
  <c r="T369" i="6"/>
  <c r="U369" i="6"/>
  <c r="F369" i="6"/>
  <c r="G369" i="6"/>
  <c r="D369" i="6"/>
  <c r="E369" i="6"/>
  <c r="AL368" i="6"/>
  <c r="DF368" i="6" s="1"/>
  <c r="AI368" i="6"/>
  <c r="AK368" i="6"/>
  <c r="AJ368" i="6"/>
  <c r="S368" i="6"/>
  <c r="P368" i="6"/>
  <c r="AZ368" i="6" s="1"/>
  <c r="Q368" i="6"/>
  <c r="R368" i="6"/>
  <c r="CL368" i="6" s="1"/>
  <c r="AD367" i="6"/>
  <c r="AH367" i="6"/>
  <c r="AE367" i="6"/>
  <c r="CY367" i="6" s="1"/>
  <c r="AF367" i="6"/>
  <c r="BP367" i="6" s="1"/>
  <c r="AG367" i="6"/>
  <c r="BQ367" i="6" s="1"/>
  <c r="J367" i="6"/>
  <c r="AT367" i="6" s="1"/>
  <c r="K367" i="6"/>
  <c r="AA366" i="6"/>
  <c r="CU366" i="6" s="1"/>
  <c r="AB366" i="6"/>
  <c r="BL366" i="6" s="1"/>
  <c r="Y366" i="6"/>
  <c r="CS366" i="6" s="1"/>
  <c r="Z366" i="6"/>
  <c r="AC366" i="6"/>
  <c r="H366" i="6"/>
  <c r="I366" i="6"/>
  <c r="AS366" i="6" s="1"/>
  <c r="V365" i="6"/>
  <c r="W365" i="6"/>
  <c r="T365" i="6"/>
  <c r="BD365" i="6" s="1"/>
  <c r="U365" i="6"/>
  <c r="X365" i="6"/>
  <c r="BH365" i="6" s="1"/>
  <c r="AW365" i="6"/>
  <c r="CG365" i="6"/>
  <c r="F365" i="6"/>
  <c r="AP365" i="6" s="1"/>
  <c r="D365" i="6"/>
  <c r="G365" i="6"/>
  <c r="CA365" i="6" s="1"/>
  <c r="E365" i="6"/>
  <c r="AI364" i="6"/>
  <c r="AL364" i="6"/>
  <c r="DF364" i="6" s="1"/>
  <c r="AJ364" i="6"/>
  <c r="BT364" i="6" s="1"/>
  <c r="AK364" i="6"/>
  <c r="P364" i="6"/>
  <c r="CJ364" i="6" s="1"/>
  <c r="S364" i="6"/>
  <c r="CM364" i="6" s="1"/>
  <c r="Q364" i="6"/>
  <c r="R364" i="6"/>
  <c r="CL364" i="6" s="1"/>
  <c r="AF363" i="6"/>
  <c r="AG363" i="6"/>
  <c r="BQ363" i="6" s="1"/>
  <c r="AH363" i="6"/>
  <c r="AD363" i="6"/>
  <c r="AE363" i="6"/>
  <c r="K363" i="6"/>
  <c r="AU363" i="6" s="1"/>
  <c r="J363" i="6"/>
  <c r="Y362" i="6"/>
  <c r="AB362" i="6"/>
  <c r="AC362" i="6"/>
  <c r="BM362" i="6" s="1"/>
  <c r="Z362" i="6"/>
  <c r="BJ362" i="6" s="1"/>
  <c r="AA362" i="6"/>
  <c r="I362" i="6"/>
  <c r="H362" i="6"/>
  <c r="V361" i="6"/>
  <c r="CP361" i="6" s="1"/>
  <c r="W361" i="6"/>
  <c r="X361" i="6"/>
  <c r="T361" i="6"/>
  <c r="U361" i="6"/>
  <c r="BE361" i="6" s="1"/>
  <c r="F361" i="6"/>
  <c r="BZ361" i="6" s="1"/>
  <c r="G361" i="6"/>
  <c r="D361" i="6"/>
  <c r="AN361" i="6" s="1"/>
  <c r="E361" i="6"/>
  <c r="AK360" i="6"/>
  <c r="AL360" i="6"/>
  <c r="DF360" i="6" s="1"/>
  <c r="AI360" i="6"/>
  <c r="AJ360" i="6"/>
  <c r="S360" i="6"/>
  <c r="P360" i="6"/>
  <c r="CJ360" i="6" s="1"/>
  <c r="Q360" i="6"/>
  <c r="R360" i="6"/>
  <c r="CL360" i="6" s="1"/>
  <c r="AE359" i="6"/>
  <c r="BO359" i="6" s="1"/>
  <c r="AH359" i="6"/>
  <c r="BR359" i="6" s="1"/>
  <c r="AF359" i="6"/>
  <c r="CZ359" i="6" s="1"/>
  <c r="AG359" i="6"/>
  <c r="AD359" i="6"/>
  <c r="J359" i="6"/>
  <c r="K359" i="6"/>
  <c r="AB358" i="6"/>
  <c r="CV358" i="6" s="1"/>
  <c r="Y358" i="6"/>
  <c r="AC358" i="6"/>
  <c r="AA358" i="6"/>
  <c r="BK358" i="6" s="1"/>
  <c r="Z358" i="6"/>
  <c r="H358" i="6"/>
  <c r="I358" i="6"/>
  <c r="T357" i="6"/>
  <c r="W357" i="6"/>
  <c r="U357" i="6"/>
  <c r="V357" i="6"/>
  <c r="BF357" i="6" s="1"/>
  <c r="X357" i="6"/>
  <c r="CR357" i="6" s="1"/>
  <c r="E357" i="6"/>
  <c r="AO357" i="6" s="1"/>
  <c r="F357" i="6"/>
  <c r="BZ357" i="6" s="1"/>
  <c r="D357" i="6"/>
  <c r="G357" i="6"/>
  <c r="AI356" i="6"/>
  <c r="AL356" i="6"/>
  <c r="BV356" i="6" s="1"/>
  <c r="AJ356" i="6"/>
  <c r="DD356" i="6" s="1"/>
  <c r="AK356" i="6"/>
  <c r="P356" i="6"/>
  <c r="Q356" i="6"/>
  <c r="R356" i="6"/>
  <c r="BB356" i="6" s="1"/>
  <c r="S356" i="6"/>
  <c r="AD355" i="6"/>
  <c r="AH355" i="6"/>
  <c r="AE355" i="6"/>
  <c r="AG355" i="6"/>
  <c r="DA355" i="6" s="1"/>
  <c r="AF355" i="6"/>
  <c r="K355" i="6"/>
  <c r="J355" i="6"/>
  <c r="CD355" i="6" s="1"/>
  <c r="AA354" i="6"/>
  <c r="AC354" i="6"/>
  <c r="Y354" i="6"/>
  <c r="Z354" i="6"/>
  <c r="AB354" i="6"/>
  <c r="CV354" i="6" s="1"/>
  <c r="H354" i="6"/>
  <c r="I354" i="6"/>
  <c r="U353" i="6"/>
  <c r="CO353" i="6" s="1"/>
  <c r="X353" i="6"/>
  <c r="V353" i="6"/>
  <c r="CP353" i="6" s="1"/>
  <c r="T353" i="6"/>
  <c r="BD353" i="6" s="1"/>
  <c r="W353" i="6"/>
  <c r="E353" i="6"/>
  <c r="BY353" i="6" s="1"/>
  <c r="F353" i="6"/>
  <c r="BZ353" i="6" s="1"/>
  <c r="G353" i="6"/>
  <c r="D353" i="6"/>
  <c r="AI352" i="6"/>
  <c r="BS352" i="6" s="1"/>
  <c r="AJ352" i="6"/>
  <c r="AK352" i="6"/>
  <c r="AL352" i="6"/>
  <c r="BV352" i="6" s="1"/>
  <c r="R352" i="6"/>
  <c r="S352" i="6"/>
  <c r="P352" i="6"/>
  <c r="CJ352" i="6" s="1"/>
  <c r="Q352" i="6"/>
  <c r="CF352" i="6"/>
  <c r="AV352" i="6"/>
  <c r="AD351" i="6"/>
  <c r="BN351" i="6" s="1"/>
  <c r="AH351" i="6"/>
  <c r="AE351" i="6"/>
  <c r="AG351" i="6"/>
  <c r="AF351" i="6"/>
  <c r="AY351" i="6"/>
  <c r="CI351" i="6"/>
  <c r="K351" i="6"/>
  <c r="CE351" i="6" s="1"/>
  <c r="J351" i="6"/>
  <c r="Y350" i="6"/>
  <c r="AB350" i="6"/>
  <c r="AC350" i="6"/>
  <c r="BM350" i="6" s="1"/>
  <c r="Z350" i="6"/>
  <c r="AA350" i="6"/>
  <c r="AX350" i="6"/>
  <c r="CH350" i="6"/>
  <c r="I350" i="6"/>
  <c r="H350" i="6"/>
  <c r="CB350" i="6" s="1"/>
  <c r="V349" i="6"/>
  <c r="T349" i="6"/>
  <c r="W349" i="6"/>
  <c r="X349" i="6"/>
  <c r="U349" i="6"/>
  <c r="F349" i="6"/>
  <c r="D349" i="6"/>
  <c r="G349" i="6"/>
  <c r="E349" i="6"/>
  <c r="AO349" i="6" s="1"/>
  <c r="AK348" i="6"/>
  <c r="AI348" i="6"/>
  <c r="AL348" i="6"/>
  <c r="AJ348" i="6"/>
  <c r="P348" i="6"/>
  <c r="Q348" i="6"/>
  <c r="S348" i="6"/>
  <c r="R348" i="6"/>
  <c r="CL348" i="6" s="1"/>
  <c r="AF347" i="6"/>
  <c r="AG347" i="6"/>
  <c r="DA347" i="6" s="1"/>
  <c r="AE347" i="6"/>
  <c r="BO347" i="6" s="1"/>
  <c r="AH347" i="6"/>
  <c r="DB347" i="6" s="1"/>
  <c r="AD347" i="6"/>
  <c r="BN347" i="6" s="1"/>
  <c r="J347" i="6"/>
  <c r="AT347" i="6" s="1"/>
  <c r="K347" i="6"/>
  <c r="Y346" i="6"/>
  <c r="BI346" i="6" s="1"/>
  <c r="AC346" i="6"/>
  <c r="Z346" i="6"/>
  <c r="BJ346" i="6" s="1"/>
  <c r="AA346" i="6"/>
  <c r="AB346" i="6"/>
  <c r="CV346" i="6" s="1"/>
  <c r="AX346" i="6"/>
  <c r="CH346" i="6"/>
  <c r="I346" i="6"/>
  <c r="AS346" i="6" s="1"/>
  <c r="H346" i="6"/>
  <c r="V345" i="6"/>
  <c r="W345" i="6"/>
  <c r="T345" i="6"/>
  <c r="U345" i="6"/>
  <c r="X345" i="6"/>
  <c r="F345" i="6"/>
  <c r="D345" i="6"/>
  <c r="G345" i="6"/>
  <c r="E345" i="6"/>
  <c r="AO345" i="6" s="1"/>
  <c r="AJ344" i="6"/>
  <c r="AI344" i="6"/>
  <c r="DC344" i="6" s="1"/>
  <c r="AK344" i="6"/>
  <c r="AL344" i="6"/>
  <c r="BV344" i="6" s="1"/>
  <c r="Q344" i="6"/>
  <c r="R344" i="6"/>
  <c r="P344" i="6"/>
  <c r="CJ344" i="6" s="1"/>
  <c r="S344" i="6"/>
  <c r="CM344" i="6" s="1"/>
  <c r="AF343" i="6"/>
  <c r="AH343" i="6"/>
  <c r="AD343" i="6"/>
  <c r="CX343" i="6" s="1"/>
  <c r="AE343" i="6"/>
  <c r="AG343" i="6"/>
  <c r="J343" i="6"/>
  <c r="CD343" i="6" s="1"/>
  <c r="K343" i="6"/>
  <c r="CE343" i="6" s="1"/>
  <c r="AA342" i="6"/>
  <c r="AC342" i="6"/>
  <c r="Y342" i="6"/>
  <c r="CS342" i="6" s="1"/>
  <c r="AB342" i="6"/>
  <c r="Z342" i="6"/>
  <c r="CH342" i="6"/>
  <c r="AX342" i="6"/>
  <c r="I342" i="6"/>
  <c r="H342" i="6"/>
  <c r="CB342" i="6" s="1"/>
  <c r="W341" i="6"/>
  <c r="CQ341" i="6" s="1"/>
  <c r="X341" i="6"/>
  <c r="BH341" i="6" s="1"/>
  <c r="T341" i="6"/>
  <c r="BD341" i="6" s="1"/>
  <c r="U341" i="6"/>
  <c r="V341" i="6"/>
  <c r="E341" i="6"/>
  <c r="AO341" i="6" s="1"/>
  <c r="F341" i="6"/>
  <c r="G341" i="6"/>
  <c r="D341" i="6"/>
  <c r="BX341" i="6" s="1"/>
  <c r="AK340" i="6"/>
  <c r="AI340" i="6"/>
  <c r="AJ340" i="6"/>
  <c r="AL340" i="6"/>
  <c r="R340" i="6"/>
  <c r="S340" i="6"/>
  <c r="CM340" i="6" s="1"/>
  <c r="P340" i="6"/>
  <c r="Q340" i="6"/>
  <c r="CF340" i="6"/>
  <c r="AV340" i="6"/>
  <c r="AE339" i="6"/>
  <c r="CY339" i="6" s="1"/>
  <c r="AH339" i="6"/>
  <c r="DB339" i="6" s="1"/>
  <c r="AD339" i="6"/>
  <c r="CX339" i="6" s="1"/>
  <c r="AF339" i="6"/>
  <c r="AG339" i="6"/>
  <c r="K339" i="6"/>
  <c r="J339" i="6"/>
  <c r="CD339" i="6" s="1"/>
  <c r="Z338" i="6"/>
  <c r="AC338" i="6"/>
  <c r="CW338" i="6" s="1"/>
  <c r="Y338" i="6"/>
  <c r="BI338" i="6" s="1"/>
  <c r="AA338" i="6"/>
  <c r="AB338" i="6"/>
  <c r="CV338" i="6" s="1"/>
  <c r="AX338" i="6"/>
  <c r="CH338" i="6"/>
  <c r="H338" i="6"/>
  <c r="I338" i="6"/>
  <c r="AS338" i="6" s="1"/>
  <c r="V337" i="6"/>
  <c r="W337" i="6"/>
  <c r="T337" i="6"/>
  <c r="U337" i="6"/>
  <c r="X337" i="6"/>
  <c r="BH337" i="6" s="1"/>
  <c r="AW337" i="6"/>
  <c r="CG337" i="6"/>
  <c r="F337" i="6"/>
  <c r="E337" i="6"/>
  <c r="BY337" i="6" s="1"/>
  <c r="G337" i="6"/>
  <c r="D337" i="6"/>
  <c r="AI336" i="6"/>
  <c r="DC336" i="6" s="1"/>
  <c r="AK336" i="6"/>
  <c r="AL336" i="6"/>
  <c r="AJ336" i="6"/>
  <c r="P336" i="6"/>
  <c r="CJ336" i="6" s="1"/>
  <c r="S336" i="6"/>
  <c r="CM336" i="6" s="1"/>
  <c r="Q336" i="6"/>
  <c r="R336" i="6"/>
  <c r="AG335" i="6"/>
  <c r="DA335" i="6" s="1"/>
  <c r="AD335" i="6"/>
  <c r="AE335" i="6"/>
  <c r="AF335" i="6"/>
  <c r="AH335" i="6"/>
  <c r="K335" i="6"/>
  <c r="CE335" i="6" s="1"/>
  <c r="J335" i="6"/>
  <c r="AT335" i="6" s="1"/>
  <c r="AB334" i="6"/>
  <c r="Y334" i="6"/>
  <c r="AC334" i="6"/>
  <c r="BM334" i="6" s="1"/>
  <c r="Z334" i="6"/>
  <c r="BJ334" i="6" s="1"/>
  <c r="AA334" i="6"/>
  <c r="H334" i="6"/>
  <c r="CB334" i="6" s="1"/>
  <c r="I334" i="6"/>
  <c r="T333" i="6"/>
  <c r="BD333" i="6" s="1"/>
  <c r="X333" i="6"/>
  <c r="W333" i="6"/>
  <c r="CQ333" i="6" s="1"/>
  <c r="V333" i="6"/>
  <c r="U333" i="6"/>
  <c r="AW333" i="6"/>
  <c r="CG333" i="6"/>
  <c r="F333" i="6"/>
  <c r="D333" i="6"/>
  <c r="AN333" i="6" s="1"/>
  <c r="G333" i="6"/>
  <c r="CA333" i="6" s="1"/>
  <c r="E333" i="6"/>
  <c r="AO333" i="6" s="1"/>
  <c r="AJ332" i="6"/>
  <c r="AI332" i="6"/>
  <c r="AL332" i="6"/>
  <c r="DF332" i="6" s="1"/>
  <c r="AK332" i="6"/>
  <c r="R332" i="6"/>
  <c r="BB332" i="6" s="1"/>
  <c r="P332" i="6"/>
  <c r="Q332" i="6"/>
  <c r="S332" i="6"/>
  <c r="AE331" i="6"/>
  <c r="CY331" i="6" s="1"/>
  <c r="AH331" i="6"/>
  <c r="DB331" i="6" s="1"/>
  <c r="AF331" i="6"/>
  <c r="AD331" i="6"/>
  <c r="AG331" i="6"/>
  <c r="J331" i="6"/>
  <c r="K331" i="6"/>
  <c r="AA330" i="6"/>
  <c r="AB330" i="6"/>
  <c r="CV330" i="6" s="1"/>
  <c r="AC330" i="6"/>
  <c r="Y330" i="6"/>
  <c r="BI330" i="6" s="1"/>
  <c r="Z330" i="6"/>
  <c r="CT330" i="6" s="1"/>
  <c r="H330" i="6"/>
  <c r="I330" i="6"/>
  <c r="T329" i="6"/>
  <c r="CN329" i="6" s="1"/>
  <c r="X329" i="6"/>
  <c r="BH329" i="6" s="1"/>
  <c r="W329" i="6"/>
  <c r="U329" i="6"/>
  <c r="V329" i="6"/>
  <c r="AW329" i="6"/>
  <c r="CG329" i="6"/>
  <c r="E329" i="6"/>
  <c r="G329" i="6"/>
  <c r="D329" i="6"/>
  <c r="F329" i="6"/>
  <c r="AI328" i="6"/>
  <c r="DC328" i="6" s="1"/>
  <c r="AL328" i="6"/>
  <c r="BV328" i="6" s="1"/>
  <c r="AJ328" i="6"/>
  <c r="AK328" i="6"/>
  <c r="S328" i="6"/>
  <c r="CM328" i="6" s="1"/>
  <c r="P328" i="6"/>
  <c r="Q328" i="6"/>
  <c r="R328" i="6"/>
  <c r="BB328" i="6" s="1"/>
  <c r="AV328" i="6"/>
  <c r="CF328" i="6"/>
  <c r="AF327" i="6"/>
  <c r="AH327" i="6"/>
  <c r="AD327" i="6"/>
  <c r="AE327" i="6"/>
  <c r="BO327" i="6" s="1"/>
  <c r="AG327" i="6"/>
  <c r="BQ327" i="6" s="1"/>
  <c r="AY327" i="6"/>
  <c r="CI327" i="6"/>
  <c r="J327" i="6"/>
  <c r="K327" i="6"/>
  <c r="CE327" i="6" s="1"/>
  <c r="Z326" i="6"/>
  <c r="AC326" i="6"/>
  <c r="AA326" i="6"/>
  <c r="Y326" i="6"/>
  <c r="BI326" i="6" s="1"/>
  <c r="AB326" i="6"/>
  <c r="H326" i="6"/>
  <c r="I326" i="6"/>
  <c r="V325" i="6"/>
  <c r="X325" i="6"/>
  <c r="T325" i="6"/>
  <c r="U325" i="6"/>
  <c r="BE325" i="6" s="1"/>
  <c r="W325" i="6"/>
  <c r="D325" i="6"/>
  <c r="G325" i="6"/>
  <c r="F325" i="6"/>
  <c r="E325" i="6"/>
  <c r="AO325" i="6" s="1"/>
  <c r="AK324" i="6"/>
  <c r="AL324" i="6"/>
  <c r="AI324" i="6"/>
  <c r="AJ324" i="6"/>
  <c r="Q324" i="6"/>
  <c r="P324" i="6"/>
  <c r="R324" i="6"/>
  <c r="S324" i="6"/>
  <c r="CF324" i="6"/>
  <c r="AV324" i="6"/>
  <c r="AD323" i="6"/>
  <c r="BN323" i="6" s="1"/>
  <c r="AH323" i="6"/>
  <c r="AG323" i="6"/>
  <c r="BQ323" i="6" s="1"/>
  <c r="AE323" i="6"/>
  <c r="AF323" i="6"/>
  <c r="K323" i="6"/>
  <c r="AU323" i="6" s="1"/>
  <c r="J323" i="6"/>
  <c r="Z322" i="6"/>
  <c r="Y322" i="6"/>
  <c r="AA322" i="6"/>
  <c r="BK322" i="6" s="1"/>
  <c r="AB322" i="6"/>
  <c r="AC322" i="6"/>
  <c r="H322" i="6"/>
  <c r="I322" i="6"/>
  <c r="AS322" i="6" s="1"/>
  <c r="U321" i="6"/>
  <c r="CO321" i="6" s="1"/>
  <c r="T321" i="6"/>
  <c r="V321" i="6"/>
  <c r="W321" i="6"/>
  <c r="X321" i="6"/>
  <c r="CG321" i="6"/>
  <c r="AW321" i="6"/>
  <c r="E321" i="6"/>
  <c r="G321" i="6"/>
  <c r="F321" i="6"/>
  <c r="D321" i="6"/>
  <c r="AL320" i="6"/>
  <c r="BV320" i="6" s="1"/>
  <c r="AK320" i="6"/>
  <c r="AI320" i="6"/>
  <c r="AJ320" i="6"/>
  <c r="DD320" i="6" s="1"/>
  <c r="R320" i="6"/>
  <c r="CL320" i="6" s="1"/>
  <c r="Q320" i="6"/>
  <c r="S320" i="6"/>
  <c r="P320" i="6"/>
  <c r="AD319" i="6"/>
  <c r="AH319" i="6"/>
  <c r="AG319" i="6"/>
  <c r="DA319" i="6" s="1"/>
  <c r="AF319" i="6"/>
  <c r="AE319" i="6"/>
  <c r="CI319" i="6"/>
  <c r="AY319" i="6"/>
  <c r="J319" i="6"/>
  <c r="K319" i="6"/>
  <c r="Y318" i="6"/>
  <c r="CS318" i="6" s="1"/>
  <c r="Z318" i="6"/>
  <c r="AA318" i="6"/>
  <c r="AB318" i="6"/>
  <c r="AC318" i="6"/>
  <c r="BM318" i="6" s="1"/>
  <c r="I318" i="6"/>
  <c r="H318" i="6"/>
  <c r="CB318" i="6" s="1"/>
  <c r="V317" i="6"/>
  <c r="T317" i="6"/>
  <c r="U317" i="6"/>
  <c r="W317" i="6"/>
  <c r="X317" i="6"/>
  <c r="D317" i="6"/>
  <c r="E317" i="6"/>
  <c r="F317" i="6"/>
  <c r="G317" i="6"/>
  <c r="AI316" i="6"/>
  <c r="AJ316" i="6"/>
  <c r="DD316" i="6" s="1"/>
  <c r="AK316" i="6"/>
  <c r="AL316" i="6"/>
  <c r="R316" i="6"/>
  <c r="Q316" i="6"/>
  <c r="S316" i="6"/>
  <c r="P316" i="6"/>
  <c r="CJ316" i="6" s="1"/>
  <c r="CF316" i="6"/>
  <c r="AV316" i="6"/>
  <c r="AE315" i="6"/>
  <c r="AH315" i="6"/>
  <c r="AF315" i="6"/>
  <c r="AG315" i="6"/>
  <c r="AD315" i="6"/>
  <c r="AY315" i="6"/>
  <c r="CI315" i="6"/>
  <c r="J315" i="6"/>
  <c r="K315" i="6"/>
  <c r="CE315" i="6" s="1"/>
  <c r="Z314" i="6"/>
  <c r="Y314" i="6"/>
  <c r="AA314" i="6"/>
  <c r="CU314" i="6" s="1"/>
  <c r="AB314" i="6"/>
  <c r="AC314" i="6"/>
  <c r="CW314" i="6" s="1"/>
  <c r="H314" i="6"/>
  <c r="I314" i="6"/>
  <c r="T313" i="6"/>
  <c r="X313" i="6"/>
  <c r="BH313" i="6" s="1"/>
  <c r="V313" i="6"/>
  <c r="W313" i="6"/>
  <c r="U313" i="6"/>
  <c r="BE313" i="6" s="1"/>
  <c r="F313" i="6"/>
  <c r="E313" i="6"/>
  <c r="G313" i="6"/>
  <c r="D313" i="6"/>
  <c r="AJ312" i="6"/>
  <c r="BT312" i="6" s="1"/>
  <c r="AL312" i="6"/>
  <c r="AI312" i="6"/>
  <c r="AK312" i="6"/>
  <c r="P312" i="6"/>
  <c r="CJ312" i="6" s="1"/>
  <c r="S312" i="6"/>
  <c r="Q312" i="6"/>
  <c r="R312" i="6"/>
  <c r="AF311" i="6"/>
  <c r="AG311" i="6"/>
  <c r="DA311" i="6" s="1"/>
  <c r="AH311" i="6"/>
  <c r="AD311" i="6"/>
  <c r="BN311" i="6" s="1"/>
  <c r="AE311" i="6"/>
  <c r="J311" i="6"/>
  <c r="K311" i="6"/>
  <c r="AB310" i="6"/>
  <c r="AC310" i="6"/>
  <c r="CW310" i="6" s="1"/>
  <c r="Y310" i="6"/>
  <c r="Z310" i="6"/>
  <c r="AA310" i="6"/>
  <c r="I310" i="6"/>
  <c r="CC310" i="6" s="1"/>
  <c r="H310" i="6"/>
  <c r="CB310" i="6" s="1"/>
  <c r="U309" i="6"/>
  <c r="X309" i="6"/>
  <c r="CR309" i="6" s="1"/>
  <c r="T309" i="6"/>
  <c r="V309" i="6"/>
  <c r="W309" i="6"/>
  <c r="BG309" i="6" s="1"/>
  <c r="CG309" i="6"/>
  <c r="AW309" i="6"/>
  <c r="F309" i="6"/>
  <c r="D309" i="6"/>
  <c r="E309" i="6"/>
  <c r="AO309" i="6" s="1"/>
  <c r="G309" i="6"/>
  <c r="AL308" i="6"/>
  <c r="AI308" i="6"/>
  <c r="AJ308" i="6"/>
  <c r="AK308" i="6"/>
  <c r="P308" i="6"/>
  <c r="AZ308" i="6" s="1"/>
  <c r="R308" i="6"/>
  <c r="S308" i="6"/>
  <c r="Q308" i="6"/>
  <c r="CF308" i="6"/>
  <c r="AV308" i="6"/>
  <c r="AG307" i="6"/>
  <c r="AE307" i="6"/>
  <c r="CY307" i="6" s="1"/>
  <c r="AF307" i="6"/>
  <c r="AH307" i="6"/>
  <c r="AD307" i="6"/>
  <c r="K307" i="6"/>
  <c r="J307" i="6"/>
  <c r="AB306" i="6"/>
  <c r="Z306" i="6"/>
  <c r="AA306" i="6"/>
  <c r="AC306" i="6"/>
  <c r="Y306" i="6"/>
  <c r="CH306" i="6"/>
  <c r="AX306" i="6"/>
  <c r="H306" i="6"/>
  <c r="AR306" i="6" s="1"/>
  <c r="I306" i="6"/>
  <c r="V305" i="6"/>
  <c r="BF305" i="6" s="1"/>
  <c r="U305" i="6"/>
  <c r="BE305" i="6" s="1"/>
  <c r="W305" i="6"/>
  <c r="CQ305" i="6" s="1"/>
  <c r="X305" i="6"/>
  <c r="T305" i="6"/>
  <c r="F305" i="6"/>
  <c r="AP305" i="6" s="1"/>
  <c r="D305" i="6"/>
  <c r="E305" i="6"/>
  <c r="G305" i="6"/>
  <c r="AL304" i="6"/>
  <c r="AI304" i="6"/>
  <c r="AJ304" i="6"/>
  <c r="DD304" i="6" s="1"/>
  <c r="AK304" i="6"/>
  <c r="P304" i="6"/>
  <c r="CJ304" i="6" s="1"/>
  <c r="R304" i="6"/>
  <c r="S304" i="6"/>
  <c r="Q304" i="6"/>
  <c r="AV304" i="6"/>
  <c r="CF304" i="6"/>
  <c r="AF303" i="6"/>
  <c r="CZ303" i="6" s="1"/>
  <c r="AH303" i="6"/>
  <c r="AD303" i="6"/>
  <c r="BN303" i="6" s="1"/>
  <c r="AE303" i="6"/>
  <c r="AG303" i="6"/>
  <c r="DA303" i="6" s="1"/>
  <c r="J303" i="6"/>
  <c r="K303" i="6"/>
  <c r="AA302" i="6"/>
  <c r="AB302" i="6"/>
  <c r="Y302" i="6"/>
  <c r="BI302" i="6" s="1"/>
  <c r="AC302" i="6"/>
  <c r="CW302" i="6" s="1"/>
  <c r="Z302" i="6"/>
  <c r="BJ302" i="6" s="1"/>
  <c r="H302" i="6"/>
  <c r="I302" i="6"/>
  <c r="AS302" i="6" s="1"/>
  <c r="U301" i="6"/>
  <c r="W301" i="6"/>
  <c r="CQ301" i="6" s="1"/>
  <c r="X301" i="6"/>
  <c r="T301" i="6"/>
  <c r="CN301" i="6" s="1"/>
  <c r="V301" i="6"/>
  <c r="CP301" i="6" s="1"/>
  <c r="G301" i="6"/>
  <c r="CA301" i="6" s="1"/>
  <c r="D301" i="6"/>
  <c r="BX301" i="6" s="1"/>
  <c r="E301" i="6"/>
  <c r="F301" i="6"/>
  <c r="BZ301" i="6" s="1"/>
  <c r="AK300" i="6"/>
  <c r="BU300" i="6" s="1"/>
  <c r="AI300" i="6"/>
  <c r="AJ300" i="6"/>
  <c r="DD300" i="6" s="1"/>
  <c r="AL300" i="6"/>
  <c r="BV300" i="6" s="1"/>
  <c r="P300" i="6"/>
  <c r="Q300" i="6"/>
  <c r="BA300" i="6" s="1"/>
  <c r="R300" i="6"/>
  <c r="S300" i="6"/>
  <c r="CM300" i="6" s="1"/>
  <c r="AD299" i="6"/>
  <c r="AH299" i="6"/>
  <c r="AE299" i="6"/>
  <c r="CY299" i="6" s="1"/>
  <c r="AF299" i="6"/>
  <c r="AG299" i="6"/>
  <c r="K299" i="6"/>
  <c r="J299" i="6"/>
  <c r="AB298" i="6"/>
  <c r="Y298" i="6"/>
  <c r="AC298" i="6"/>
  <c r="Z298" i="6"/>
  <c r="AA298" i="6"/>
  <c r="H298" i="6"/>
  <c r="I298" i="6"/>
  <c r="V297" i="6"/>
  <c r="W297" i="6"/>
  <c r="BG297" i="6" s="1"/>
  <c r="X297" i="6"/>
  <c r="T297" i="6"/>
  <c r="U297" i="6"/>
  <c r="D297" i="6"/>
  <c r="AN297" i="6" s="1"/>
  <c r="E297" i="6"/>
  <c r="F297" i="6"/>
  <c r="G297" i="6"/>
  <c r="AI296" i="6"/>
  <c r="AJ296" i="6"/>
  <c r="DD296" i="6" s="1"/>
  <c r="AK296" i="6"/>
  <c r="AL296" i="6"/>
  <c r="R296" i="6"/>
  <c r="P296" i="6"/>
  <c r="Q296" i="6"/>
  <c r="BA296" i="6" s="1"/>
  <c r="S296" i="6"/>
  <c r="AF295" i="6"/>
  <c r="BP295" i="6" s="1"/>
  <c r="AE295" i="6"/>
  <c r="AG295" i="6"/>
  <c r="AH295" i="6"/>
  <c r="AD295" i="6"/>
  <c r="BN295" i="6" s="1"/>
  <c r="CI295" i="6"/>
  <c r="AY295" i="6"/>
  <c r="K295" i="6"/>
  <c r="AU295" i="6" s="1"/>
  <c r="J295" i="6"/>
  <c r="AT295" i="6" s="1"/>
  <c r="AA294" i="6"/>
  <c r="BK294" i="6" s="1"/>
  <c r="Z294" i="6"/>
  <c r="BJ294" i="6" s="1"/>
  <c r="AB294" i="6"/>
  <c r="AC294" i="6"/>
  <c r="BM294" i="6" s="1"/>
  <c r="Y294" i="6"/>
  <c r="CS294" i="6" s="1"/>
  <c r="AX294" i="6"/>
  <c r="CH294" i="6"/>
  <c r="H294" i="6"/>
  <c r="CB294" i="6" s="1"/>
  <c r="I294" i="6"/>
  <c r="V293" i="6"/>
  <c r="W293" i="6"/>
  <c r="BG293" i="6" s="1"/>
  <c r="T293" i="6"/>
  <c r="X293" i="6"/>
  <c r="BH293" i="6" s="1"/>
  <c r="U293" i="6"/>
  <c r="CO293" i="6" s="1"/>
  <c r="CG293" i="6"/>
  <c r="AW293" i="6"/>
  <c r="F293" i="6"/>
  <c r="AP293" i="6" s="1"/>
  <c r="E293" i="6"/>
  <c r="G293" i="6"/>
  <c r="CA293" i="6" s="1"/>
  <c r="D293" i="6"/>
  <c r="AL292" i="6"/>
  <c r="BV292" i="6" s="1"/>
  <c r="AJ292" i="6"/>
  <c r="AK292" i="6"/>
  <c r="BU292" i="6" s="1"/>
  <c r="AI292" i="6"/>
  <c r="BS292" i="6" s="1"/>
  <c r="R292" i="6"/>
  <c r="P292" i="6"/>
  <c r="Q292" i="6"/>
  <c r="S292" i="6"/>
  <c r="AG291" i="6"/>
  <c r="BQ291" i="6" s="1"/>
  <c r="AF291" i="6"/>
  <c r="AH291" i="6"/>
  <c r="AD291" i="6"/>
  <c r="AE291" i="6"/>
  <c r="CI291" i="6"/>
  <c r="AY291" i="6"/>
  <c r="K291" i="6"/>
  <c r="J291" i="6"/>
  <c r="Y290" i="6"/>
  <c r="AC290" i="6"/>
  <c r="AB290" i="6"/>
  <c r="CV290" i="6" s="1"/>
  <c r="Z290" i="6"/>
  <c r="AA290" i="6"/>
  <c r="CH290" i="6"/>
  <c r="AX290" i="6"/>
  <c r="I290" i="6"/>
  <c r="H290" i="6"/>
  <c r="AR290" i="6" s="1"/>
  <c r="W289" i="6"/>
  <c r="BG289" i="6" s="1"/>
  <c r="V289" i="6"/>
  <c r="BF289" i="6" s="1"/>
  <c r="X289" i="6"/>
  <c r="T289" i="6"/>
  <c r="U289" i="6"/>
  <c r="CO289" i="6" s="1"/>
  <c r="E289" i="6"/>
  <c r="AO289" i="6" s="1"/>
  <c r="D289" i="6"/>
  <c r="F289" i="6"/>
  <c r="AP289" i="6" s="1"/>
  <c r="G289" i="6"/>
  <c r="AK288" i="6"/>
  <c r="AL288" i="6"/>
  <c r="DF288" i="6" s="1"/>
  <c r="AI288" i="6"/>
  <c r="AJ288" i="6"/>
  <c r="BT288" i="6" s="1"/>
  <c r="S288" i="6"/>
  <c r="R288" i="6"/>
  <c r="CL288" i="6" s="1"/>
  <c r="P288" i="6"/>
  <c r="Q288" i="6"/>
  <c r="AG287" i="6"/>
  <c r="AF287" i="6"/>
  <c r="BP287" i="6" s="1"/>
  <c r="AH287" i="6"/>
  <c r="AD287" i="6"/>
  <c r="BN287" i="6" s="1"/>
  <c r="AE287" i="6"/>
  <c r="CY287" i="6" s="1"/>
  <c r="K287" i="6"/>
  <c r="AU287" i="6" s="1"/>
  <c r="J287" i="6"/>
  <c r="AA286" i="6"/>
  <c r="AC286" i="6"/>
  <c r="BM286" i="6" s="1"/>
  <c r="Y286" i="6"/>
  <c r="BI286" i="6" s="1"/>
  <c r="Z286" i="6"/>
  <c r="AB286" i="6"/>
  <c r="BL286" i="6" s="1"/>
  <c r="I286" i="6"/>
  <c r="H286" i="6"/>
  <c r="CB286" i="6" s="1"/>
  <c r="V285" i="6"/>
  <c r="CP285" i="6" s="1"/>
  <c r="T285" i="6"/>
  <c r="X285" i="6"/>
  <c r="BH285" i="6" s="1"/>
  <c r="U285" i="6"/>
  <c r="W285" i="6"/>
  <c r="CG285" i="6"/>
  <c r="AW285" i="6"/>
  <c r="G285" i="6"/>
  <c r="D285" i="6"/>
  <c r="E285" i="6"/>
  <c r="F285" i="6"/>
  <c r="BZ285" i="6" s="1"/>
  <c r="AJ284" i="6"/>
  <c r="DD284" i="6" s="1"/>
  <c r="AK284" i="6"/>
  <c r="DE284" i="6" s="1"/>
  <c r="AL284" i="6"/>
  <c r="AI284" i="6"/>
  <c r="R284" i="6"/>
  <c r="Q284" i="6"/>
  <c r="CK284" i="6" s="1"/>
  <c r="S284" i="6"/>
  <c r="P284" i="6"/>
  <c r="AZ284" i="6" s="1"/>
  <c r="AV284" i="6"/>
  <c r="CF284" i="6"/>
  <c r="AD283" i="6"/>
  <c r="AH283" i="6"/>
  <c r="DB283" i="6" s="1"/>
  <c r="AE283" i="6"/>
  <c r="CY283" i="6" s="1"/>
  <c r="AF283" i="6"/>
  <c r="AG283" i="6"/>
  <c r="J283" i="6"/>
  <c r="AT283" i="6" s="1"/>
  <c r="K283" i="6"/>
  <c r="AA282" i="6"/>
  <c r="AB282" i="6"/>
  <c r="Y282" i="6"/>
  <c r="AC282" i="6"/>
  <c r="Z282" i="6"/>
  <c r="AX282" i="6"/>
  <c r="CH282" i="6"/>
  <c r="I282" i="6"/>
  <c r="H282" i="6"/>
  <c r="U281" i="6"/>
  <c r="CO281" i="6" s="1"/>
  <c r="X281" i="6"/>
  <c r="T281" i="6"/>
  <c r="V281" i="6"/>
  <c r="BF281" i="6" s="1"/>
  <c r="W281" i="6"/>
  <c r="CQ281" i="6" s="1"/>
  <c r="G281" i="6"/>
  <c r="CA281" i="6" s="1"/>
  <c r="D281" i="6"/>
  <c r="E281" i="6"/>
  <c r="BY281" i="6" s="1"/>
  <c r="F281" i="6"/>
  <c r="BZ281" i="6" s="1"/>
  <c r="AJ280" i="6"/>
  <c r="AI280" i="6"/>
  <c r="AK280" i="6"/>
  <c r="AL280" i="6"/>
  <c r="BV280" i="6" s="1"/>
  <c r="Q280" i="6"/>
  <c r="BA280" i="6" s="1"/>
  <c r="S280" i="6"/>
  <c r="P280" i="6"/>
  <c r="R280" i="6"/>
  <c r="AE279" i="6"/>
  <c r="BO279" i="6" s="1"/>
  <c r="AH279" i="6"/>
  <c r="AD279" i="6"/>
  <c r="AF279" i="6"/>
  <c r="AG279" i="6"/>
  <c r="K279" i="6"/>
  <c r="J279" i="6"/>
  <c r="AA278" i="6"/>
  <c r="BK278" i="6" s="1"/>
  <c r="AB278" i="6"/>
  <c r="AC278" i="6"/>
  <c r="Y278" i="6"/>
  <c r="CS278" i="6" s="1"/>
  <c r="Z278" i="6"/>
  <c r="CT278" i="6" s="1"/>
  <c r="H278" i="6"/>
  <c r="I278" i="6"/>
  <c r="AS278" i="6" s="1"/>
  <c r="T277" i="6"/>
  <c r="W277" i="6"/>
  <c r="X277" i="6"/>
  <c r="CR277" i="6" s="1"/>
  <c r="U277" i="6"/>
  <c r="BE277" i="6" s="1"/>
  <c r="V277" i="6"/>
  <c r="AW277" i="6"/>
  <c r="CG277" i="6"/>
  <c r="E277" i="6"/>
  <c r="D277" i="6"/>
  <c r="F277" i="6"/>
  <c r="G277" i="6"/>
  <c r="AL276" i="6"/>
  <c r="AI276" i="6"/>
  <c r="AJ276" i="6"/>
  <c r="AK276" i="6"/>
  <c r="R276" i="6"/>
  <c r="CL276" i="6" s="1"/>
  <c r="P276" i="6"/>
  <c r="Q276" i="6"/>
  <c r="BA276" i="6" s="1"/>
  <c r="S276" i="6"/>
  <c r="AV276" i="6"/>
  <c r="CF276" i="6"/>
  <c r="AF275" i="6"/>
  <c r="AG275" i="6"/>
  <c r="AD275" i="6"/>
  <c r="AH275" i="6"/>
  <c r="AE275" i="6"/>
  <c r="J275" i="6"/>
  <c r="K275" i="6"/>
  <c r="Z274" i="6"/>
  <c r="AC274" i="6"/>
  <c r="AB274" i="6"/>
  <c r="Y274" i="6"/>
  <c r="BI274" i="6" s="1"/>
  <c r="AA274" i="6"/>
  <c r="CH274" i="6"/>
  <c r="AX274" i="6"/>
  <c r="I274" i="6"/>
  <c r="CC274" i="6" s="1"/>
  <c r="H274" i="6"/>
  <c r="CB274" i="6" s="1"/>
  <c r="V273" i="6"/>
  <c r="W273" i="6"/>
  <c r="T273" i="6"/>
  <c r="U273" i="6"/>
  <c r="X273" i="6"/>
  <c r="BH273" i="6" s="1"/>
  <c r="CG273" i="6"/>
  <c r="AW273" i="6"/>
  <c r="E273" i="6"/>
  <c r="F273" i="6"/>
  <c r="G273" i="6"/>
  <c r="D273" i="6"/>
  <c r="AJ272" i="6"/>
  <c r="DD272" i="6" s="1"/>
  <c r="AK272" i="6"/>
  <c r="AI272" i="6"/>
  <c r="AL272" i="6"/>
  <c r="Q272" i="6"/>
  <c r="R272" i="6"/>
  <c r="BB272" i="6" s="1"/>
  <c r="P272" i="6"/>
  <c r="AZ272" i="6" s="1"/>
  <c r="S272" i="6"/>
  <c r="AV272" i="6"/>
  <c r="CF272" i="6"/>
  <c r="AE271" i="6"/>
  <c r="AH271" i="6"/>
  <c r="AF271" i="6"/>
  <c r="AG271" i="6"/>
  <c r="AD271" i="6"/>
  <c r="CX271" i="6" s="1"/>
  <c r="J271" i="6"/>
  <c r="K271" i="6"/>
  <c r="AA270" i="6"/>
  <c r="CU270" i="6" s="1"/>
  <c r="AB270" i="6"/>
  <c r="Z270" i="6"/>
  <c r="CT270" i="6" s="1"/>
  <c r="Y270" i="6"/>
  <c r="CS270" i="6" s="1"/>
  <c r="AC270" i="6"/>
  <c r="BM270" i="6" s="1"/>
  <c r="AX270" i="6"/>
  <c r="CH270" i="6"/>
  <c r="H270" i="6"/>
  <c r="I270" i="6"/>
  <c r="U269" i="6"/>
  <c r="V269" i="6"/>
  <c r="T269" i="6"/>
  <c r="W269" i="6"/>
  <c r="X269" i="6"/>
  <c r="BH269" i="6" s="1"/>
  <c r="CG269" i="6"/>
  <c r="AW269" i="6"/>
  <c r="E269" i="6"/>
  <c r="AO269" i="6" s="1"/>
  <c r="F269" i="6"/>
  <c r="D269" i="6"/>
  <c r="G269" i="6"/>
  <c r="AK268" i="6"/>
  <c r="AL268" i="6"/>
  <c r="AJ268" i="6"/>
  <c r="AI268" i="6"/>
  <c r="Q268" i="6"/>
  <c r="R268" i="6"/>
  <c r="CL268" i="6" s="1"/>
  <c r="P268" i="6"/>
  <c r="S268" i="6"/>
  <c r="AE267" i="6"/>
  <c r="AF267" i="6"/>
  <c r="AG267" i="6"/>
  <c r="AD267" i="6"/>
  <c r="AH267" i="6"/>
  <c r="K267" i="6"/>
  <c r="CE267" i="6" s="1"/>
  <c r="J267" i="6"/>
  <c r="Z266" i="6"/>
  <c r="AA266" i="6"/>
  <c r="BK266" i="6" s="1"/>
  <c r="AC266" i="6"/>
  <c r="BM266" i="6" s="1"/>
  <c r="Y266" i="6"/>
  <c r="BI266" i="6" s="1"/>
  <c r="AB266" i="6"/>
  <c r="H266" i="6"/>
  <c r="I266" i="6"/>
  <c r="V265" i="6"/>
  <c r="W265" i="6"/>
  <c r="X265" i="6"/>
  <c r="BH265" i="6" s="1"/>
  <c r="T265" i="6"/>
  <c r="U265" i="6"/>
  <c r="CO265" i="6" s="1"/>
  <c r="F265" i="6"/>
  <c r="G265" i="6"/>
  <c r="E265" i="6"/>
  <c r="AO265" i="6" s="1"/>
  <c r="D265" i="6"/>
  <c r="AK264" i="6"/>
  <c r="AL264" i="6"/>
  <c r="BV264" i="6" s="1"/>
  <c r="AJ264" i="6"/>
  <c r="AI264" i="6"/>
  <c r="R264" i="6"/>
  <c r="BB264" i="6" s="1"/>
  <c r="S264" i="6"/>
  <c r="P264" i="6"/>
  <c r="AZ264" i="6" s="1"/>
  <c r="Q264" i="6"/>
  <c r="AV264" i="6"/>
  <c r="CF264" i="6"/>
  <c r="AD263" i="6"/>
  <c r="AG263" i="6"/>
  <c r="DA263" i="6" s="1"/>
  <c r="AE263" i="6"/>
  <c r="AH263" i="6"/>
  <c r="AF263" i="6"/>
  <c r="K263" i="6"/>
  <c r="J263" i="6"/>
  <c r="Y262" i="6"/>
  <c r="AC262" i="6"/>
  <c r="CW262" i="6" s="1"/>
  <c r="Z262" i="6"/>
  <c r="AA262" i="6"/>
  <c r="CU262" i="6" s="1"/>
  <c r="AB262" i="6"/>
  <c r="I262" i="6"/>
  <c r="CC262" i="6" s="1"/>
  <c r="H262" i="6"/>
  <c r="U261" i="6"/>
  <c r="CO261" i="6" s="1"/>
  <c r="X261" i="6"/>
  <c r="CR261" i="6" s="1"/>
  <c r="W261" i="6"/>
  <c r="T261" i="6"/>
  <c r="V261" i="6"/>
  <c r="AW261" i="6"/>
  <c r="CG261" i="6"/>
  <c r="F261" i="6"/>
  <c r="D261" i="6"/>
  <c r="G261" i="6"/>
  <c r="E261" i="6"/>
  <c r="AO261" i="6" s="1"/>
  <c r="AL260" i="6"/>
  <c r="AI260" i="6"/>
  <c r="AJ260" i="6"/>
  <c r="AK260" i="6"/>
  <c r="Q260" i="6"/>
  <c r="P260" i="6"/>
  <c r="AZ260" i="6" s="1"/>
  <c r="R260" i="6"/>
  <c r="CL260" i="6" s="1"/>
  <c r="S260" i="6"/>
  <c r="AF259" i="6"/>
  <c r="AG259" i="6"/>
  <c r="AE259" i="6"/>
  <c r="CY259" i="6" s="1"/>
  <c r="AD259" i="6"/>
  <c r="AH259" i="6"/>
  <c r="K259" i="6"/>
  <c r="AU259" i="6" s="1"/>
  <c r="J259" i="6"/>
  <c r="AA258" i="6"/>
  <c r="CU258" i="6" s="1"/>
  <c r="Y258" i="6"/>
  <c r="AC258" i="6"/>
  <c r="Z258" i="6"/>
  <c r="BJ258" i="6" s="1"/>
  <c r="AB258" i="6"/>
  <c r="CH258" i="6"/>
  <c r="AX258" i="6"/>
  <c r="H258" i="6"/>
  <c r="AR258" i="6" s="1"/>
  <c r="I258" i="6"/>
  <c r="T257" i="6"/>
  <c r="X257" i="6"/>
  <c r="BH257" i="6" s="1"/>
  <c r="V257" i="6"/>
  <c r="W257" i="6"/>
  <c r="U257" i="6"/>
  <c r="CO257" i="6" s="1"/>
  <c r="CG257" i="6"/>
  <c r="AW257" i="6"/>
  <c r="E257" i="6"/>
  <c r="D257" i="6"/>
  <c r="F257" i="6"/>
  <c r="G257" i="6"/>
  <c r="AJ256" i="6"/>
  <c r="AK256" i="6"/>
  <c r="AI256" i="6"/>
  <c r="AL256" i="6"/>
  <c r="Q256" i="6"/>
  <c r="P256" i="6"/>
  <c r="AZ256" i="6" s="1"/>
  <c r="R256" i="6"/>
  <c r="CL256" i="6" s="1"/>
  <c r="S256" i="6"/>
  <c r="AG255" i="6"/>
  <c r="BQ255" i="6" s="1"/>
  <c r="AD255" i="6"/>
  <c r="AE255" i="6"/>
  <c r="AH255" i="6"/>
  <c r="AF255" i="6"/>
  <c r="BP255" i="6" s="1"/>
  <c r="J255" i="6"/>
  <c r="K255" i="6"/>
  <c r="CE255" i="6" s="1"/>
  <c r="Z254" i="6"/>
  <c r="AC254" i="6"/>
  <c r="BM254" i="6" s="1"/>
  <c r="Y254" i="6"/>
  <c r="AA254" i="6"/>
  <c r="AB254" i="6"/>
  <c r="H254" i="6"/>
  <c r="I254" i="6"/>
  <c r="T253" i="6"/>
  <c r="X253" i="6"/>
  <c r="BH253" i="6" s="1"/>
  <c r="U253" i="6"/>
  <c r="CO253" i="6" s="1"/>
  <c r="V253" i="6"/>
  <c r="W253" i="6"/>
  <c r="BG253" i="6" s="1"/>
  <c r="D253" i="6"/>
  <c r="G253" i="6"/>
  <c r="AQ253" i="6" s="1"/>
  <c r="E253" i="6"/>
  <c r="F253" i="6"/>
  <c r="AL252" i="6"/>
  <c r="AI252" i="6"/>
  <c r="AJ252" i="6"/>
  <c r="DD252" i="6" s="1"/>
  <c r="AK252" i="6"/>
  <c r="S252" i="6"/>
  <c r="R252" i="6"/>
  <c r="Q252" i="6"/>
  <c r="CK252" i="6" s="1"/>
  <c r="P252" i="6"/>
  <c r="AZ252" i="6" s="1"/>
  <c r="AF251" i="6"/>
  <c r="AE251" i="6"/>
  <c r="BO251" i="6" s="1"/>
  <c r="AG251" i="6"/>
  <c r="DA251" i="6" s="1"/>
  <c r="AD251" i="6"/>
  <c r="AH251" i="6"/>
  <c r="AY251" i="6"/>
  <c r="CI251" i="6"/>
  <c r="K251" i="6"/>
  <c r="J251" i="6"/>
  <c r="Y250" i="6"/>
  <c r="AB250" i="6"/>
  <c r="AA250" i="6"/>
  <c r="AC250" i="6"/>
  <c r="CW250" i="6" s="1"/>
  <c r="Z250" i="6"/>
  <c r="CH250" i="6"/>
  <c r="AX250" i="6"/>
  <c r="I250" i="6"/>
  <c r="H250" i="6"/>
  <c r="AR250" i="6" s="1"/>
  <c r="U249" i="6"/>
  <c r="T249" i="6"/>
  <c r="V249" i="6"/>
  <c r="W249" i="6"/>
  <c r="X249" i="6"/>
  <c r="CR249" i="6" s="1"/>
  <c r="F249" i="6"/>
  <c r="G249" i="6"/>
  <c r="D249" i="6"/>
  <c r="E249" i="6"/>
  <c r="AO249" i="6" s="1"/>
  <c r="AJ248" i="6"/>
  <c r="AL248" i="6"/>
  <c r="BV248" i="6" s="1"/>
  <c r="AK248" i="6"/>
  <c r="AI248" i="6"/>
  <c r="R248" i="6"/>
  <c r="S248" i="6"/>
  <c r="P248" i="6"/>
  <c r="Q248" i="6"/>
  <c r="AV248" i="6"/>
  <c r="CF248" i="6"/>
  <c r="AD247" i="6"/>
  <c r="CX247" i="6" s="1"/>
  <c r="AH247" i="6"/>
  <c r="AE247" i="6"/>
  <c r="CY247" i="6" s="1"/>
  <c r="AF247" i="6"/>
  <c r="CZ247" i="6" s="1"/>
  <c r="AG247" i="6"/>
  <c r="K247" i="6"/>
  <c r="AU247" i="6" s="1"/>
  <c r="J247" i="6"/>
  <c r="AA246" i="6"/>
  <c r="Z246" i="6"/>
  <c r="CT246" i="6" s="1"/>
  <c r="AB246" i="6"/>
  <c r="Y246" i="6"/>
  <c r="AC246" i="6"/>
  <c r="BM246" i="6" s="1"/>
  <c r="H246" i="6"/>
  <c r="I246" i="6"/>
  <c r="AS246" i="6" s="1"/>
  <c r="U245" i="6"/>
  <c r="CO245" i="6" s="1"/>
  <c r="X245" i="6"/>
  <c r="BH245" i="6" s="1"/>
  <c r="T245" i="6"/>
  <c r="V245" i="6"/>
  <c r="W245" i="6"/>
  <c r="AW245" i="6"/>
  <c r="CG245" i="6"/>
  <c r="F245" i="6"/>
  <c r="G245" i="6"/>
  <c r="D245" i="6"/>
  <c r="E245" i="6"/>
  <c r="AO245" i="6" s="1"/>
  <c r="AK244" i="6"/>
  <c r="AI244" i="6"/>
  <c r="AJ244" i="6"/>
  <c r="DD244" i="6" s="1"/>
  <c r="AL244" i="6"/>
  <c r="P244" i="6"/>
  <c r="S244" i="6"/>
  <c r="R244" i="6"/>
  <c r="Q244" i="6"/>
  <c r="AV244" i="6"/>
  <c r="CF244" i="6"/>
  <c r="AD243" i="6"/>
  <c r="AH243" i="6"/>
  <c r="BR243" i="6" s="1"/>
  <c r="AG243" i="6"/>
  <c r="AE243" i="6"/>
  <c r="CY243" i="6" s="1"/>
  <c r="AF243" i="6"/>
  <c r="J243" i="6"/>
  <c r="K243" i="6"/>
  <c r="AU243" i="6" s="1"/>
  <c r="Z242" i="6"/>
  <c r="Y242" i="6"/>
  <c r="AA242" i="6"/>
  <c r="AC242" i="6"/>
  <c r="BM242" i="6" s="1"/>
  <c r="AB242" i="6"/>
  <c r="I242" i="6"/>
  <c r="CC242" i="6" s="1"/>
  <c r="H242" i="6"/>
  <c r="CB242" i="6" s="1"/>
  <c r="T241" i="6"/>
  <c r="BD241" i="6" s="1"/>
  <c r="X241" i="6"/>
  <c r="BH241" i="6" s="1"/>
  <c r="U241" i="6"/>
  <c r="CO241" i="6" s="1"/>
  <c r="V241" i="6"/>
  <c r="W241" i="6"/>
  <c r="D241" i="6"/>
  <c r="BX241" i="6" s="1"/>
  <c r="E241" i="6"/>
  <c r="AO241" i="6" s="1"/>
  <c r="F241" i="6"/>
  <c r="G241" i="6"/>
  <c r="AK240" i="6"/>
  <c r="AJ240" i="6"/>
  <c r="AL240" i="6"/>
  <c r="AI240" i="6"/>
  <c r="BS240" i="6" s="1"/>
  <c r="Q240" i="6"/>
  <c r="P240" i="6"/>
  <c r="S240" i="6"/>
  <c r="R240" i="6"/>
  <c r="CL240" i="6" s="1"/>
  <c r="CF240" i="6"/>
  <c r="AV240" i="6"/>
  <c r="AE239" i="6"/>
  <c r="BO239" i="6" s="1"/>
  <c r="AH239" i="6"/>
  <c r="AD239" i="6"/>
  <c r="CX239" i="6" s="1"/>
  <c r="AF239" i="6"/>
  <c r="AG239" i="6"/>
  <c r="K239" i="6"/>
  <c r="CE239" i="6" s="1"/>
  <c r="J239" i="6"/>
  <c r="AA238" i="6"/>
  <c r="Y238" i="6"/>
  <c r="BI238" i="6" s="1"/>
  <c r="AC238" i="6"/>
  <c r="Z238" i="6"/>
  <c r="AB238" i="6"/>
  <c r="I238" i="6"/>
  <c r="AS238" i="6" s="1"/>
  <c r="H238" i="6"/>
  <c r="CB238" i="6" s="1"/>
  <c r="T237" i="6"/>
  <c r="X237" i="6"/>
  <c r="V237" i="6"/>
  <c r="W237" i="6"/>
  <c r="U237" i="6"/>
  <c r="CO237" i="6" s="1"/>
  <c r="D237" i="6"/>
  <c r="AN237" i="6" s="1"/>
  <c r="E237" i="6"/>
  <c r="BY237" i="6" s="1"/>
  <c r="F237" i="6"/>
  <c r="G237" i="6"/>
  <c r="CA237" i="6" s="1"/>
  <c r="AK236" i="6"/>
  <c r="AI236" i="6"/>
  <c r="DC236" i="6" s="1"/>
  <c r="AJ236" i="6"/>
  <c r="AL236" i="6"/>
  <c r="Q236" i="6"/>
  <c r="S236" i="6"/>
  <c r="CM236" i="6" s="1"/>
  <c r="R236" i="6"/>
  <c r="P236" i="6"/>
  <c r="AF235" i="6"/>
  <c r="AH235" i="6"/>
  <c r="BR235" i="6" s="1"/>
  <c r="AD235" i="6"/>
  <c r="CX235" i="6" s="1"/>
  <c r="AE235" i="6"/>
  <c r="AG235" i="6"/>
  <c r="AY235" i="6"/>
  <c r="CI235" i="6"/>
  <c r="K235" i="6"/>
  <c r="J235" i="6"/>
  <c r="Z234" i="6"/>
  <c r="BJ234" i="6" s="1"/>
  <c r="AB234" i="6"/>
  <c r="AA234" i="6"/>
  <c r="AC234" i="6"/>
  <c r="CW234" i="6" s="1"/>
  <c r="Y234" i="6"/>
  <c r="CS234" i="6" s="1"/>
  <c r="I234" i="6"/>
  <c r="AS234" i="6" s="1"/>
  <c r="H234" i="6"/>
  <c r="W233" i="6"/>
  <c r="CQ233" i="6" s="1"/>
  <c r="U233" i="6"/>
  <c r="CO233" i="6" s="1"/>
  <c r="X233" i="6"/>
  <c r="T233" i="6"/>
  <c r="V233" i="6"/>
  <c r="CG233" i="6"/>
  <c r="AW233" i="6"/>
  <c r="D233" i="6"/>
  <c r="BX233" i="6" s="1"/>
  <c r="E233" i="6"/>
  <c r="AO233" i="6" s="1"/>
  <c r="F233" i="6"/>
  <c r="G233" i="6"/>
  <c r="AJ232" i="6"/>
  <c r="AK232" i="6"/>
  <c r="AL232" i="6"/>
  <c r="AI232" i="6"/>
  <c r="DC232" i="6" s="1"/>
  <c r="P232" i="6"/>
  <c r="Q232" i="6"/>
  <c r="R232" i="6"/>
  <c r="CL232" i="6" s="1"/>
  <c r="S232" i="6"/>
  <c r="BC232" i="6" s="1"/>
  <c r="AV232" i="6"/>
  <c r="CF232" i="6"/>
  <c r="AD231" i="6"/>
  <c r="CX231" i="6" s="1"/>
  <c r="AH231" i="6"/>
  <c r="AE231" i="6"/>
  <c r="AF231" i="6"/>
  <c r="AG231" i="6"/>
  <c r="K231" i="6"/>
  <c r="J231" i="6"/>
  <c r="Y230" i="6"/>
  <c r="AC230" i="6"/>
  <c r="BM230" i="6" s="1"/>
  <c r="AA230" i="6"/>
  <c r="AB230" i="6"/>
  <c r="Z230" i="6"/>
  <c r="I230" i="6"/>
  <c r="AS230" i="6" s="1"/>
  <c r="H230" i="6"/>
  <c r="W229" i="6"/>
  <c r="T229" i="6"/>
  <c r="BD229" i="6" s="1"/>
  <c r="U229" i="6"/>
  <c r="V229" i="6"/>
  <c r="X229" i="6"/>
  <c r="G229" i="6"/>
  <c r="AQ229" i="6" s="1"/>
  <c r="F229" i="6"/>
  <c r="D229" i="6"/>
  <c r="AN229" i="6" s="1"/>
  <c r="E229" i="6"/>
  <c r="AL228" i="6"/>
  <c r="BV228" i="6" s="1"/>
  <c r="AJ228" i="6"/>
  <c r="DD228" i="6" s="1"/>
  <c r="AK228" i="6"/>
  <c r="AI228" i="6"/>
  <c r="R228" i="6"/>
  <c r="Q228" i="6"/>
  <c r="P228" i="6"/>
  <c r="AZ228" i="6" s="1"/>
  <c r="S228" i="6"/>
  <c r="CF228" i="6"/>
  <c r="AV228" i="6"/>
  <c r="AD227" i="6"/>
  <c r="BN227" i="6" s="1"/>
  <c r="AH227" i="6"/>
  <c r="AG227" i="6"/>
  <c r="DA227" i="6" s="1"/>
  <c r="AF227" i="6"/>
  <c r="AE227" i="6"/>
  <c r="J227" i="6"/>
  <c r="K227" i="6"/>
  <c r="CE227" i="6" s="1"/>
  <c r="AB226" i="6"/>
  <c r="AC226" i="6"/>
  <c r="Y226" i="6"/>
  <c r="BI226" i="6" s="1"/>
  <c r="Z226" i="6"/>
  <c r="BJ226" i="6" s="1"/>
  <c r="AA226" i="6"/>
  <c r="H226" i="6"/>
  <c r="CB226" i="6" s="1"/>
  <c r="I226" i="6"/>
  <c r="AS226" i="6" s="1"/>
  <c r="U225" i="6"/>
  <c r="V225" i="6"/>
  <c r="W225" i="6"/>
  <c r="X225" i="6"/>
  <c r="T225" i="6"/>
  <c r="CN225" i="6" s="1"/>
  <c r="AW225" i="6"/>
  <c r="CG225" i="6"/>
  <c r="E225" i="6"/>
  <c r="D225" i="6"/>
  <c r="AN225" i="6" s="1"/>
  <c r="F225" i="6"/>
  <c r="G225" i="6"/>
  <c r="AK224" i="6"/>
  <c r="AJ224" i="6"/>
  <c r="AI224" i="6"/>
  <c r="BS224" i="6" s="1"/>
  <c r="AL224" i="6"/>
  <c r="R224" i="6"/>
  <c r="CL224" i="6" s="1"/>
  <c r="P224" i="6"/>
  <c r="AZ224" i="6" s="1"/>
  <c r="S224" i="6"/>
  <c r="Q224" i="6"/>
  <c r="AG223" i="6"/>
  <c r="AE223" i="6"/>
  <c r="AH223" i="6"/>
  <c r="AD223" i="6"/>
  <c r="CX223" i="6" s="1"/>
  <c r="AF223" i="6"/>
  <c r="AY223" i="6"/>
  <c r="CI223" i="6"/>
  <c r="J223" i="6"/>
  <c r="K223" i="6"/>
  <c r="Y222" i="6"/>
  <c r="AC222" i="6"/>
  <c r="BM222" i="6" s="1"/>
  <c r="Z222" i="6"/>
  <c r="CT222" i="6" s="1"/>
  <c r="AA222" i="6"/>
  <c r="AB222" i="6"/>
  <c r="CH222" i="6"/>
  <c r="AX222" i="6"/>
  <c r="I222" i="6"/>
  <c r="H222" i="6"/>
  <c r="CB222" i="6" s="1"/>
  <c r="T221" i="6"/>
  <c r="BD221" i="6" s="1"/>
  <c r="X221" i="6"/>
  <c r="U221" i="6"/>
  <c r="V221" i="6"/>
  <c r="W221" i="6"/>
  <c r="F221" i="6"/>
  <c r="D221" i="6"/>
  <c r="E221" i="6"/>
  <c r="AO221" i="6" s="1"/>
  <c r="G221" i="6"/>
  <c r="AJ220" i="6"/>
  <c r="BT220" i="6" s="1"/>
  <c r="AK220" i="6"/>
  <c r="AL220" i="6"/>
  <c r="AI220" i="6"/>
  <c r="P220" i="6"/>
  <c r="Q220" i="6"/>
  <c r="R220" i="6"/>
  <c r="S220" i="6"/>
  <c r="CM220" i="6" s="1"/>
  <c r="AF219" i="6"/>
  <c r="AE219" i="6"/>
  <c r="CY219" i="6" s="1"/>
  <c r="AH219" i="6"/>
  <c r="AD219" i="6"/>
  <c r="AG219" i="6"/>
  <c r="AY219" i="6"/>
  <c r="CI219" i="6"/>
  <c r="J219" i="6"/>
  <c r="K219" i="6"/>
  <c r="AU219" i="6" s="1"/>
  <c r="Y218" i="6"/>
  <c r="AC218" i="6"/>
  <c r="AB218" i="6"/>
  <c r="AA218" i="6"/>
  <c r="Z218" i="6"/>
  <c r="AX218" i="6"/>
  <c r="CH218" i="6"/>
  <c r="I218" i="6"/>
  <c r="H218" i="6"/>
  <c r="W217" i="6"/>
  <c r="V217" i="6"/>
  <c r="BF217" i="6" s="1"/>
  <c r="T217" i="6"/>
  <c r="U217" i="6"/>
  <c r="X217" i="6"/>
  <c r="CR217" i="6" s="1"/>
  <c r="E217" i="6"/>
  <c r="AO217" i="6" s="1"/>
  <c r="F217" i="6"/>
  <c r="D217" i="6"/>
  <c r="G217" i="6"/>
  <c r="AL216" i="6"/>
  <c r="AI216" i="6"/>
  <c r="AK216" i="6"/>
  <c r="BU216" i="6" s="1"/>
  <c r="AJ216" i="6"/>
  <c r="R216" i="6"/>
  <c r="S216" i="6"/>
  <c r="P216" i="6"/>
  <c r="Q216" i="6"/>
  <c r="AD215" i="6"/>
  <c r="BN215" i="6" s="1"/>
  <c r="AH215" i="6"/>
  <c r="BR215" i="6" s="1"/>
  <c r="AF215" i="6"/>
  <c r="AE215" i="6"/>
  <c r="BO215" i="6" s="1"/>
  <c r="AG215" i="6"/>
  <c r="K215" i="6"/>
  <c r="J215" i="6"/>
  <c r="Z214" i="6"/>
  <c r="BJ214" i="6" s="1"/>
  <c r="AC214" i="6"/>
  <c r="AB214" i="6"/>
  <c r="Y214" i="6"/>
  <c r="AA214" i="6"/>
  <c r="CH214" i="6"/>
  <c r="AX214" i="6"/>
  <c r="H214" i="6"/>
  <c r="I214" i="6"/>
  <c r="W213" i="6"/>
  <c r="X213" i="6"/>
  <c r="T213" i="6"/>
  <c r="BD213" i="6" s="1"/>
  <c r="U213" i="6"/>
  <c r="V213" i="6"/>
  <c r="CP213" i="6" s="1"/>
  <c r="F213" i="6"/>
  <c r="G213" i="6"/>
  <c r="CA213" i="6" s="1"/>
  <c r="E213" i="6"/>
  <c r="D213" i="6"/>
  <c r="AL212" i="6"/>
  <c r="AI212" i="6"/>
  <c r="AK212" i="6"/>
  <c r="AJ212" i="6"/>
  <c r="BT212" i="6" s="1"/>
  <c r="Q212" i="6"/>
  <c r="CK212" i="6" s="1"/>
  <c r="R212" i="6"/>
  <c r="S212" i="6"/>
  <c r="BC212" i="6" s="1"/>
  <c r="P212" i="6"/>
  <c r="AF211" i="6"/>
  <c r="AD211" i="6"/>
  <c r="AH211" i="6"/>
  <c r="AE211" i="6"/>
  <c r="AG211" i="6"/>
  <c r="BQ211" i="6" s="1"/>
  <c r="K211" i="6"/>
  <c r="CE211" i="6" s="1"/>
  <c r="J211" i="6"/>
  <c r="CD211" i="6" s="1"/>
  <c r="Z210" i="6"/>
  <c r="AC210" i="6"/>
  <c r="CW210" i="6" s="1"/>
  <c r="AA210" i="6"/>
  <c r="AB210" i="6"/>
  <c r="CV210" i="6" s="1"/>
  <c r="Y210" i="6"/>
  <c r="H210" i="6"/>
  <c r="I210" i="6"/>
  <c r="U209" i="6"/>
  <c r="CO209" i="6" s="1"/>
  <c r="W209" i="6"/>
  <c r="BG209" i="6" s="1"/>
  <c r="X209" i="6"/>
  <c r="T209" i="6"/>
  <c r="V209" i="6"/>
  <c r="CP209" i="6" s="1"/>
  <c r="D209" i="6"/>
  <c r="BX209" i="6" s="1"/>
  <c r="E209" i="6"/>
  <c r="F209" i="6"/>
  <c r="G209" i="6"/>
  <c r="AL208" i="6"/>
  <c r="BV208" i="6" s="1"/>
  <c r="AK208" i="6"/>
  <c r="DE208" i="6" s="1"/>
  <c r="AI208" i="6"/>
  <c r="AJ208" i="6"/>
  <c r="BT208" i="6" s="1"/>
  <c r="R208" i="6"/>
  <c r="P208" i="6"/>
  <c r="CJ208" i="6" s="1"/>
  <c r="Q208" i="6"/>
  <c r="S208" i="6"/>
  <c r="CF208" i="6"/>
  <c r="AV208" i="6"/>
  <c r="AG207" i="6"/>
  <c r="AD207" i="6"/>
  <c r="AH207" i="6"/>
  <c r="BR207" i="6" s="1"/>
  <c r="AE207" i="6"/>
  <c r="AF207" i="6"/>
  <c r="J207" i="6"/>
  <c r="K207" i="6"/>
  <c r="AA206" i="6"/>
  <c r="Z206" i="6"/>
  <c r="AB206" i="6"/>
  <c r="Y206" i="6"/>
  <c r="AC206" i="6"/>
  <c r="BM206" i="6" s="1"/>
  <c r="CH206" i="6"/>
  <c r="AX206" i="6"/>
  <c r="I206" i="6"/>
  <c r="H206" i="6"/>
  <c r="W205" i="6"/>
  <c r="X205" i="6"/>
  <c r="T205" i="6"/>
  <c r="U205" i="6"/>
  <c r="V205" i="6"/>
  <c r="F205" i="6"/>
  <c r="AP205" i="6" s="1"/>
  <c r="G205" i="6"/>
  <c r="AQ205" i="6" s="1"/>
  <c r="E205" i="6"/>
  <c r="D205" i="6"/>
  <c r="BX205" i="6" s="1"/>
  <c r="AK204" i="6"/>
  <c r="AJ204" i="6"/>
  <c r="BT204" i="6" s="1"/>
  <c r="AI204" i="6"/>
  <c r="DC204" i="6" s="1"/>
  <c r="AL204" i="6"/>
  <c r="R204" i="6"/>
  <c r="P204" i="6"/>
  <c r="S204" i="6"/>
  <c r="CM204" i="6" s="1"/>
  <c r="Q204" i="6"/>
  <c r="CK204" i="6" s="1"/>
  <c r="AV204" i="6"/>
  <c r="CF204" i="6"/>
  <c r="AF203" i="6"/>
  <c r="AE203" i="6"/>
  <c r="AG203" i="6"/>
  <c r="AD203" i="6"/>
  <c r="AH203" i="6"/>
  <c r="K203" i="6"/>
  <c r="J203" i="6"/>
  <c r="Y202" i="6"/>
  <c r="AC202" i="6"/>
  <c r="CW202" i="6" s="1"/>
  <c r="Z202" i="6"/>
  <c r="AA202" i="6"/>
  <c r="AB202" i="6"/>
  <c r="BL202" i="6" s="1"/>
  <c r="I202" i="6"/>
  <c r="H202" i="6"/>
  <c r="T201" i="6"/>
  <c r="X201" i="6"/>
  <c r="U201" i="6"/>
  <c r="W201" i="6"/>
  <c r="V201" i="6"/>
  <c r="CP201" i="6" s="1"/>
  <c r="E201" i="6"/>
  <c r="D201" i="6"/>
  <c r="AN201" i="6" s="1"/>
  <c r="G201" i="6"/>
  <c r="F201" i="6"/>
  <c r="BZ201" i="6" s="1"/>
  <c r="AI200" i="6"/>
  <c r="AL200" i="6"/>
  <c r="AJ200" i="6"/>
  <c r="AK200" i="6"/>
  <c r="DE200" i="6" s="1"/>
  <c r="Q200" i="6"/>
  <c r="R200" i="6"/>
  <c r="BB200" i="6" s="1"/>
  <c r="S200" i="6"/>
  <c r="P200" i="6"/>
  <c r="AE199" i="6"/>
  <c r="CY199" i="6" s="1"/>
  <c r="AG199" i="6"/>
  <c r="AF199" i="6"/>
  <c r="AD199" i="6"/>
  <c r="AH199" i="6"/>
  <c r="BR199" i="6" s="1"/>
  <c r="AY199" i="6"/>
  <c r="CI199" i="6"/>
  <c r="J199" i="6"/>
  <c r="K199" i="6"/>
  <c r="CE199" i="6" s="1"/>
  <c r="Z198" i="6"/>
  <c r="AC198" i="6"/>
  <c r="AB198" i="6"/>
  <c r="BL198" i="6" s="1"/>
  <c r="Y198" i="6"/>
  <c r="AA198" i="6"/>
  <c r="BK198" i="6" s="1"/>
  <c r="I198" i="6"/>
  <c r="H198" i="6"/>
  <c r="CB198" i="6" s="1"/>
  <c r="V197" i="6"/>
  <c r="X197" i="6"/>
  <c r="T197" i="6"/>
  <c r="U197" i="6"/>
  <c r="CO197" i="6" s="1"/>
  <c r="W197" i="6"/>
  <c r="F197" i="6"/>
  <c r="G197" i="6"/>
  <c r="E197" i="6"/>
  <c r="BY197" i="6" s="1"/>
  <c r="D197" i="6"/>
  <c r="AK196" i="6"/>
  <c r="BU196" i="6" s="1"/>
  <c r="AL196" i="6"/>
  <c r="AI196" i="6"/>
  <c r="BS196" i="6" s="1"/>
  <c r="AJ196" i="6"/>
  <c r="Q196" i="6"/>
  <c r="BA196" i="6" s="1"/>
  <c r="P196" i="6"/>
  <c r="R196" i="6"/>
  <c r="S196" i="6"/>
  <c r="BC196" i="6" s="1"/>
  <c r="AD195" i="6"/>
  <c r="CX195" i="6" s="1"/>
  <c r="AH195" i="6"/>
  <c r="AG195" i="6"/>
  <c r="BQ195" i="6" s="1"/>
  <c r="AE195" i="6"/>
  <c r="AF195" i="6"/>
  <c r="J195" i="6"/>
  <c r="AT195" i="6" s="1"/>
  <c r="K195" i="6"/>
  <c r="AB194" i="6"/>
  <c r="Z194" i="6"/>
  <c r="CT194" i="6" s="1"/>
  <c r="AA194" i="6"/>
  <c r="Y194" i="6"/>
  <c r="AC194" i="6"/>
  <c r="CW194" i="6" s="1"/>
  <c r="H194" i="6"/>
  <c r="I194" i="6"/>
  <c r="T193" i="6"/>
  <c r="BD193" i="6" s="1"/>
  <c r="X193" i="6"/>
  <c r="BH193" i="6" s="1"/>
  <c r="U193" i="6"/>
  <c r="V193" i="6"/>
  <c r="W193" i="6"/>
  <c r="F193" i="6"/>
  <c r="G193" i="6"/>
  <c r="E193" i="6"/>
  <c r="D193" i="6"/>
  <c r="AK192" i="6"/>
  <c r="DE192" i="6" s="1"/>
  <c r="AJ192" i="6"/>
  <c r="AI192" i="6"/>
  <c r="AL192" i="6"/>
  <c r="Q192" i="6"/>
  <c r="S192" i="6"/>
  <c r="P192" i="6"/>
  <c r="R192" i="6"/>
  <c r="BB192" i="6" s="1"/>
  <c r="AD191" i="6"/>
  <c r="CX191" i="6" s="1"/>
  <c r="AH191" i="6"/>
  <c r="AF191" i="6"/>
  <c r="BP191" i="6" s="1"/>
  <c r="AG191" i="6"/>
  <c r="AE191" i="6"/>
  <c r="CY191" i="6" s="1"/>
  <c r="K191" i="6"/>
  <c r="CE191" i="6" s="1"/>
  <c r="J191" i="6"/>
  <c r="AB190" i="6"/>
  <c r="CV190" i="6" s="1"/>
  <c r="AA190" i="6"/>
  <c r="CU190" i="6" s="1"/>
  <c r="AC190" i="6"/>
  <c r="Y190" i="6"/>
  <c r="BI190" i="6" s="1"/>
  <c r="Z190" i="6"/>
  <c r="H190" i="6"/>
  <c r="I190" i="6"/>
  <c r="AS190" i="6" s="1"/>
  <c r="V189" i="6"/>
  <c r="U189" i="6"/>
  <c r="CO189" i="6" s="1"/>
  <c r="T189" i="6"/>
  <c r="BD189" i="6" s="1"/>
  <c r="W189" i="6"/>
  <c r="X189" i="6"/>
  <c r="F189" i="6"/>
  <c r="AP189" i="6" s="1"/>
  <c r="D189" i="6"/>
  <c r="BX189" i="6" s="1"/>
  <c r="E189" i="6"/>
  <c r="BY189" i="6" s="1"/>
  <c r="G189" i="6"/>
  <c r="AK188" i="6"/>
  <c r="DE188" i="6" s="1"/>
  <c r="AJ188" i="6"/>
  <c r="DD188" i="6" s="1"/>
  <c r="AL188" i="6"/>
  <c r="AI188" i="6"/>
  <c r="BS188" i="6" s="1"/>
  <c r="Q188" i="6"/>
  <c r="R188" i="6"/>
  <c r="P188" i="6"/>
  <c r="S188" i="6"/>
  <c r="BC188" i="6" s="1"/>
  <c r="AD187" i="6"/>
  <c r="AH187" i="6"/>
  <c r="AE187" i="6"/>
  <c r="BO187" i="6" s="1"/>
  <c r="AF187" i="6"/>
  <c r="CZ187" i="6" s="1"/>
  <c r="AG187" i="6"/>
  <c r="BQ187" i="6" s="1"/>
  <c r="K187" i="6"/>
  <c r="AU187" i="6" s="1"/>
  <c r="J187" i="6"/>
  <c r="Y186" i="6"/>
  <c r="AC186" i="6"/>
  <c r="CW186" i="6" s="1"/>
  <c r="AB186" i="6"/>
  <c r="Z186" i="6"/>
  <c r="CT186" i="6" s="1"/>
  <c r="AA186" i="6"/>
  <c r="AX186" i="6"/>
  <c r="CH186" i="6"/>
  <c r="H186" i="6"/>
  <c r="I186" i="6"/>
  <c r="W185" i="6"/>
  <c r="V185" i="6"/>
  <c r="CP185" i="6" s="1"/>
  <c r="X185" i="6"/>
  <c r="T185" i="6"/>
  <c r="CN185" i="6" s="1"/>
  <c r="U185" i="6"/>
  <c r="E185" i="6"/>
  <c r="BY185" i="6" s="1"/>
  <c r="G185" i="6"/>
  <c r="D185" i="6"/>
  <c r="BX185" i="6" s="1"/>
  <c r="F185" i="6"/>
  <c r="AP185" i="6" s="1"/>
  <c r="AI184" i="6"/>
  <c r="AL184" i="6"/>
  <c r="BV184" i="6" s="1"/>
  <c r="AJ184" i="6"/>
  <c r="AK184" i="6"/>
  <c r="R184" i="6"/>
  <c r="CL184" i="6" s="1"/>
  <c r="P184" i="6"/>
  <c r="Q184" i="6"/>
  <c r="S184" i="6"/>
  <c r="AF183" i="6"/>
  <c r="AE183" i="6"/>
  <c r="AD183" i="6"/>
  <c r="BN183" i="6" s="1"/>
  <c r="AG183" i="6"/>
  <c r="AH183" i="6"/>
  <c r="J183" i="6"/>
  <c r="K183" i="6"/>
  <c r="AU183" i="6" s="1"/>
  <c r="Y182" i="6"/>
  <c r="AC182" i="6"/>
  <c r="AB182" i="6"/>
  <c r="BL182" i="6" s="1"/>
  <c r="Z182" i="6"/>
  <c r="AA182" i="6"/>
  <c r="AX182" i="6"/>
  <c r="CH182" i="6"/>
  <c r="H182" i="6"/>
  <c r="CB182" i="6" s="1"/>
  <c r="I182" i="6"/>
  <c r="T181" i="6"/>
  <c r="CN181" i="6" s="1"/>
  <c r="V181" i="6"/>
  <c r="CP181" i="6" s="1"/>
  <c r="W181" i="6"/>
  <c r="BG181" i="6" s="1"/>
  <c r="CG181" i="6"/>
  <c r="AW181" i="6"/>
  <c r="F181" i="6"/>
  <c r="AP181" i="6" s="1"/>
  <c r="D181" i="6"/>
  <c r="E181" i="6"/>
  <c r="BY181" i="6" s="1"/>
  <c r="G181" i="6"/>
  <c r="AQ181" i="6" s="1"/>
  <c r="AK180" i="6"/>
  <c r="DE180" i="6" s="1"/>
  <c r="AJ180" i="6"/>
  <c r="AI180" i="6"/>
  <c r="DC180" i="6" s="1"/>
  <c r="AL180" i="6"/>
  <c r="S180" i="6"/>
  <c r="CM180" i="6" s="1"/>
  <c r="Q180" i="6"/>
  <c r="BA180" i="6" s="1"/>
  <c r="P180" i="6"/>
  <c r="CJ180" i="6" s="1"/>
  <c r="R180" i="6"/>
  <c r="CF180" i="6"/>
  <c r="AV180" i="6"/>
  <c r="AH179" i="6"/>
  <c r="AE179" i="6"/>
  <c r="AF179" i="6"/>
  <c r="BP179" i="6" s="1"/>
  <c r="J179" i="6"/>
  <c r="K179" i="6"/>
  <c r="Z178" i="6"/>
  <c r="CT178" i="6" s="1"/>
  <c r="AA178" i="6"/>
  <c r="Y178" i="6"/>
  <c r="AB178" i="6"/>
  <c r="BL178" i="6" s="1"/>
  <c r="AC178" i="6"/>
  <c r="CW178" i="6" s="1"/>
  <c r="H178" i="6"/>
  <c r="CB178" i="6" s="1"/>
  <c r="I178" i="6"/>
  <c r="V177" i="6"/>
  <c r="BF177" i="6" s="1"/>
  <c r="W177" i="6"/>
  <c r="X177" i="6"/>
  <c r="BH177" i="6" s="1"/>
  <c r="T177" i="6"/>
  <c r="U177" i="6"/>
  <c r="F177" i="6"/>
  <c r="BZ177" i="6" s="1"/>
  <c r="E177" i="6"/>
  <c r="D177" i="6"/>
  <c r="G177" i="6"/>
  <c r="AI176" i="6"/>
  <c r="AJ176" i="6"/>
  <c r="DD176" i="6" s="1"/>
  <c r="AK176" i="6"/>
  <c r="AL176" i="6"/>
  <c r="Q176" i="6"/>
  <c r="BA176" i="6" s="1"/>
  <c r="S176" i="6"/>
  <c r="R176" i="6"/>
  <c r="P176" i="6"/>
  <c r="AF175" i="6"/>
  <c r="AG175" i="6"/>
  <c r="AE175" i="6"/>
  <c r="K175" i="6"/>
  <c r="CE175" i="6" s="1"/>
  <c r="J175" i="6"/>
  <c r="AA174" i="6"/>
  <c r="AC174" i="6"/>
  <c r="Z174" i="6"/>
  <c r="H174" i="6"/>
  <c r="I174" i="6"/>
  <c r="CC174" i="6" s="1"/>
  <c r="U173" i="6"/>
  <c r="BE173" i="6" s="1"/>
  <c r="V173" i="6"/>
  <c r="X173" i="6"/>
  <c r="E173" i="6"/>
  <c r="G173" i="6"/>
  <c r="AQ173" i="6" s="1"/>
  <c r="F173" i="6"/>
  <c r="AP173" i="6" s="1"/>
  <c r="D173" i="6"/>
  <c r="BX173" i="6" s="1"/>
  <c r="AK172" i="6"/>
  <c r="DE172" i="6" s="1"/>
  <c r="AL172" i="6"/>
  <c r="Q172" i="6"/>
  <c r="R172" i="6"/>
  <c r="CF172" i="6"/>
  <c r="AV172" i="6"/>
  <c r="AF171" i="6"/>
  <c r="AE171" i="6"/>
  <c r="CY171" i="6" s="1"/>
  <c r="AH171" i="6"/>
  <c r="CF984" i="6"/>
  <c r="AV984" i="6"/>
  <c r="BF966" i="6"/>
  <c r="CH943" i="6"/>
  <c r="AX943" i="6"/>
  <c r="BY921" i="6"/>
  <c r="AV909" i="6"/>
  <c r="CF909" i="6"/>
  <c r="CT891" i="6"/>
  <c r="BD879" i="6"/>
  <c r="CN879" i="6"/>
  <c r="CJ879" i="6"/>
  <c r="CE879" i="6"/>
  <c r="AU879" i="6"/>
  <c r="CA878" i="6"/>
  <c r="CG877" i="6"/>
  <c r="AW877" i="6"/>
  <c r="BR873" i="6"/>
  <c r="DB873" i="6"/>
  <c r="BN873" i="6"/>
  <c r="CX873" i="6"/>
  <c r="BF872" i="6"/>
  <c r="CP872" i="6"/>
  <c r="CF852" i="6"/>
  <c r="AV852" i="6"/>
  <c r="AP852" i="6"/>
  <c r="BZ852" i="6"/>
  <c r="CI844" i="6"/>
  <c r="AY844" i="6"/>
  <c r="AY839" i="6"/>
  <c r="CI839" i="6"/>
  <c r="AO839" i="6"/>
  <c r="BY839" i="6"/>
  <c r="DD827" i="6"/>
  <c r="BT827" i="6"/>
  <c r="CQ827" i="6"/>
  <c r="BG827" i="6"/>
  <c r="AY827" i="6"/>
  <c r="CI827" i="6"/>
  <c r="BR825" i="6"/>
  <c r="DB825" i="6"/>
  <c r="CX825" i="6"/>
  <c r="BN825" i="6"/>
  <c r="CK825" i="6"/>
  <c r="BP789" i="6"/>
  <c r="CZ789" i="6"/>
  <c r="BL789" i="6"/>
  <c r="CV789" i="6"/>
  <c r="AV789" i="6"/>
  <c r="CF789" i="6"/>
  <c r="CM767" i="6"/>
  <c r="BC767" i="6"/>
  <c r="CI767" i="6"/>
  <c r="AY767" i="6"/>
  <c r="CA767" i="6"/>
  <c r="AQ767" i="6"/>
  <c r="AX747" i="6"/>
  <c r="CH747" i="6"/>
  <c r="BM744" i="6"/>
  <c r="CW744" i="6"/>
  <c r="CS744" i="6"/>
  <c r="BI744" i="6"/>
  <c r="CG744" i="6"/>
  <c r="AW744" i="6"/>
  <c r="CI743" i="6"/>
  <c r="AY743" i="6"/>
  <c r="CK723" i="6"/>
  <c r="BA723" i="6"/>
  <c r="CH723" i="6"/>
  <c r="AX723" i="6"/>
  <c r="CR672" i="6"/>
  <c r="BK628" i="6"/>
  <c r="CU628" i="6"/>
  <c r="AU617" i="6"/>
  <c r="CE617" i="6"/>
  <c r="CF613" i="6"/>
  <c r="AV613" i="6"/>
  <c r="CZ494" i="6"/>
  <c r="CV962" i="6"/>
  <c r="BQ936" i="6"/>
  <c r="CG922" i="6"/>
  <c r="AW922" i="6"/>
  <c r="BF792" i="6"/>
  <c r="CP792" i="6"/>
  <c r="CH792" i="6"/>
  <c r="AX792" i="6"/>
  <c r="CD792" i="6"/>
  <c r="CT785" i="6"/>
  <c r="CD785" i="6"/>
  <c r="AT785" i="6"/>
  <c r="CF780" i="6"/>
  <c r="AV780" i="6"/>
  <c r="DB778" i="6"/>
  <c r="BR778" i="6"/>
  <c r="CP778" i="6"/>
  <c r="BT759" i="6"/>
  <c r="DD759" i="6"/>
  <c r="BA759" i="6"/>
  <c r="CK759" i="6"/>
  <c r="AS759" i="6"/>
  <c r="CQ751" i="6"/>
  <c r="BG751" i="6"/>
  <c r="CR732" i="6"/>
  <c r="BH732" i="6"/>
  <c r="CW731" i="6"/>
  <c r="AX731" i="6"/>
  <c r="CH731" i="6"/>
  <c r="AX729" i="6"/>
  <c r="CH729" i="6"/>
  <c r="CC729" i="6"/>
  <c r="AS729" i="6"/>
  <c r="BH706" i="6"/>
  <c r="CQ692" i="6"/>
  <c r="BG692" i="6"/>
  <c r="DF691" i="6"/>
  <c r="DA682" i="6"/>
  <c r="BQ682" i="6"/>
  <c r="CS681" i="6"/>
  <c r="BI681" i="6"/>
  <c r="CV652" i="6"/>
  <c r="BL652" i="6"/>
  <c r="CN652" i="6"/>
  <c r="BD647" i="6"/>
  <c r="CN647" i="6"/>
  <c r="BK644" i="6"/>
  <c r="CU644" i="6"/>
  <c r="BZ580" i="6"/>
  <c r="AP580" i="6"/>
  <c r="K171" i="6"/>
  <c r="J171" i="6"/>
  <c r="AA170" i="6"/>
  <c r="CU170" i="6" s="1"/>
  <c r="AC170" i="6"/>
  <c r="CW170" i="6" s="1"/>
  <c r="Y170" i="6"/>
  <c r="AX170" i="6"/>
  <c r="CH170" i="6"/>
  <c r="I170" i="6"/>
  <c r="H170" i="6"/>
  <c r="AR170" i="6" s="1"/>
  <c r="V169" i="6"/>
  <c r="X169" i="6"/>
  <c r="G169" i="6"/>
  <c r="F169" i="6"/>
  <c r="AD167" i="6"/>
  <c r="AG167" i="6"/>
  <c r="AE167" i="6"/>
  <c r="AH167" i="6"/>
  <c r="AF167" i="6"/>
  <c r="J167" i="6"/>
  <c r="CD167" i="6" s="1"/>
  <c r="K167" i="6"/>
  <c r="AU167" i="6" s="1"/>
  <c r="X165" i="6"/>
  <c r="T165" i="6"/>
  <c r="W165" i="6"/>
  <c r="E165" i="6"/>
  <c r="D165" i="6"/>
  <c r="Q164" i="6"/>
  <c r="CK164" i="6" s="1"/>
  <c r="P164" i="6"/>
  <c r="AD163" i="6"/>
  <c r="AF163" i="6"/>
  <c r="AA162" i="6"/>
  <c r="CU162" i="6" s="1"/>
  <c r="AB162" i="6"/>
  <c r="AX162" i="6"/>
  <c r="CH162" i="6"/>
  <c r="H162" i="6"/>
  <c r="I162" i="6"/>
  <c r="CC162" i="6" s="1"/>
  <c r="X161" i="6"/>
  <c r="T161" i="6"/>
  <c r="CG161" i="6"/>
  <c r="AW161" i="6"/>
  <c r="G161" i="6"/>
  <c r="F161" i="6"/>
  <c r="BZ161" i="6" s="1"/>
  <c r="AJ160" i="6"/>
  <c r="AL160" i="6"/>
  <c r="P160" i="6"/>
  <c r="Q160" i="6"/>
  <c r="CK160" i="6" s="1"/>
  <c r="AV160" i="6"/>
  <c r="CF160" i="6"/>
  <c r="AH159" i="6"/>
  <c r="BR159" i="6" s="1"/>
  <c r="AD159" i="6"/>
  <c r="J159" i="6"/>
  <c r="K159" i="6"/>
  <c r="AU159" i="6" s="1"/>
  <c r="AC154" i="6"/>
  <c r="Y154" i="6"/>
  <c r="I154" i="6"/>
  <c r="H154" i="6"/>
  <c r="X153" i="6"/>
  <c r="T153" i="6"/>
  <c r="DD152" i="6"/>
  <c r="BT152" i="6"/>
  <c r="AF151" i="6"/>
  <c r="BP151" i="6" s="1"/>
  <c r="AG151" i="6"/>
  <c r="AH151" i="6"/>
  <c r="AD151" i="6"/>
  <c r="AE151" i="6"/>
  <c r="K151" i="6"/>
  <c r="CE151" i="6" s="1"/>
  <c r="J151" i="6"/>
  <c r="CD151" i="6" s="1"/>
  <c r="Z150" i="6"/>
  <c r="CT150" i="6" s="1"/>
  <c r="AB150" i="6"/>
  <c r="I150" i="6"/>
  <c r="CC150" i="6" s="1"/>
  <c r="H150" i="6"/>
  <c r="V149" i="6"/>
  <c r="U149" i="6"/>
  <c r="AL148" i="6"/>
  <c r="AJ148" i="6"/>
  <c r="BT148" i="6" s="1"/>
  <c r="AF147" i="6"/>
  <c r="BP147" i="6" s="1"/>
  <c r="AD147" i="6"/>
  <c r="AE147" i="6"/>
  <c r="BO147" i="6" s="1"/>
  <c r="AG147" i="6"/>
  <c r="AH147" i="6"/>
  <c r="K147" i="6"/>
  <c r="J147" i="6"/>
  <c r="AA146" i="6"/>
  <c r="Z146" i="6"/>
  <c r="BJ146" i="6" s="1"/>
  <c r="AK144" i="6"/>
  <c r="AL144" i="6"/>
  <c r="AE143" i="6"/>
  <c r="AH143" i="6"/>
  <c r="AD143" i="6"/>
  <c r="AF143" i="6"/>
  <c r="AG143" i="6"/>
  <c r="K143" i="6"/>
  <c r="AU143" i="6" s="1"/>
  <c r="J143" i="6"/>
  <c r="Y142" i="6"/>
  <c r="Z142" i="6"/>
  <c r="H142" i="6"/>
  <c r="I142" i="6"/>
  <c r="AJ140" i="6"/>
  <c r="BT140" i="6" s="1"/>
  <c r="AK140" i="6"/>
  <c r="DE140" i="6" s="1"/>
  <c r="Q140" i="6"/>
  <c r="BA140" i="6" s="1"/>
  <c r="R140" i="6"/>
  <c r="AF139" i="6"/>
  <c r="AH139" i="6"/>
  <c r="DB139" i="6" s="1"/>
  <c r="AD139" i="6"/>
  <c r="CX139" i="6" s="1"/>
  <c r="AE139" i="6"/>
  <c r="AG139" i="6"/>
  <c r="AY139" i="6"/>
  <c r="CI139" i="6"/>
  <c r="J139" i="6"/>
  <c r="CD139" i="6" s="1"/>
  <c r="K139" i="6"/>
  <c r="S136" i="6"/>
  <c r="Q136" i="6"/>
  <c r="CF136" i="6"/>
  <c r="AV136" i="6"/>
  <c r="AD135" i="6"/>
  <c r="AG135" i="6"/>
  <c r="AE135" i="6"/>
  <c r="AH135" i="6"/>
  <c r="AF135" i="6"/>
  <c r="CZ135" i="6" s="1"/>
  <c r="J135" i="6"/>
  <c r="K135" i="6"/>
  <c r="AU135" i="6" s="1"/>
  <c r="AB134" i="6"/>
  <c r="AC134" i="6"/>
  <c r="CW134" i="6" s="1"/>
  <c r="I134" i="6"/>
  <c r="H134" i="6"/>
  <c r="AF131" i="6"/>
  <c r="AG131" i="6"/>
  <c r="AH131" i="6"/>
  <c r="AD131" i="6"/>
  <c r="AE131" i="6"/>
  <c r="J131" i="6"/>
  <c r="K131" i="6"/>
  <c r="Z130" i="6"/>
  <c r="CT130" i="6" s="1"/>
  <c r="Y130" i="6"/>
  <c r="I130" i="6"/>
  <c r="H130" i="6"/>
  <c r="AK128" i="6"/>
  <c r="DE128" i="6" s="1"/>
  <c r="AJ128" i="6"/>
  <c r="BT128" i="6" s="1"/>
  <c r="AE127" i="6"/>
  <c r="AG127" i="6"/>
  <c r="AH127" i="6"/>
  <c r="AF127" i="6"/>
  <c r="AD127" i="6"/>
  <c r="BN127" i="6" s="1"/>
  <c r="CI127" i="6"/>
  <c r="AY127" i="6"/>
  <c r="J127" i="6"/>
  <c r="K127" i="6"/>
  <c r="Z126" i="6"/>
  <c r="CT126" i="6" s="1"/>
  <c r="AB126" i="6"/>
  <c r="H126" i="6"/>
  <c r="I126" i="6"/>
  <c r="AE123" i="6"/>
  <c r="BO123" i="6" s="1"/>
  <c r="AG123" i="6"/>
  <c r="AH123" i="6"/>
  <c r="AF123" i="6"/>
  <c r="AD123" i="6"/>
  <c r="J123" i="6"/>
  <c r="AT123" i="6" s="1"/>
  <c r="K123" i="6"/>
  <c r="CE123" i="6" s="1"/>
  <c r="Y122" i="6"/>
  <c r="CS122" i="6" s="1"/>
  <c r="AA122" i="6"/>
  <c r="AX122" i="6"/>
  <c r="CH122" i="6"/>
  <c r="AK120" i="6"/>
  <c r="AL120" i="6"/>
  <c r="AD119" i="6"/>
  <c r="CX119" i="6" s="1"/>
  <c r="AH119" i="6"/>
  <c r="AG119" i="6"/>
  <c r="AE119" i="6"/>
  <c r="BO119" i="6" s="1"/>
  <c r="AF119" i="6"/>
  <c r="BP119" i="6" s="1"/>
  <c r="K119" i="6"/>
  <c r="J119" i="6"/>
  <c r="CD119" i="6" s="1"/>
  <c r="AB118" i="6"/>
  <c r="AC118" i="6"/>
  <c r="Y118" i="6"/>
  <c r="Z118" i="6"/>
  <c r="AA118" i="6"/>
  <c r="BK118" i="6" s="1"/>
  <c r="CH118" i="6"/>
  <c r="AX118" i="6"/>
  <c r="H118" i="6"/>
  <c r="I118" i="6"/>
  <c r="CC118" i="6" s="1"/>
  <c r="V117" i="6"/>
  <c r="U117" i="6"/>
  <c r="CO117" i="6" s="1"/>
  <c r="T117" i="6"/>
  <c r="W117" i="6"/>
  <c r="X117" i="6"/>
  <c r="E117" i="6"/>
  <c r="BY117" i="6" s="1"/>
  <c r="F117" i="6"/>
  <c r="G117" i="6"/>
  <c r="D117" i="6"/>
  <c r="AJ116" i="6"/>
  <c r="AI116" i="6"/>
  <c r="DC116" i="6" s="1"/>
  <c r="AL116" i="6"/>
  <c r="AK116" i="6"/>
  <c r="BU116" i="6" s="1"/>
  <c r="S116" i="6"/>
  <c r="Q116" i="6"/>
  <c r="BA116" i="6" s="1"/>
  <c r="R116" i="6"/>
  <c r="P116" i="6"/>
  <c r="AG115" i="6"/>
  <c r="AH115" i="6"/>
  <c r="AE115" i="6"/>
  <c r="AF115" i="6"/>
  <c r="AD115" i="6"/>
  <c r="K115" i="6"/>
  <c r="J115" i="6"/>
  <c r="AC114" i="6"/>
  <c r="Z114" i="6"/>
  <c r="Y114" i="6"/>
  <c r="AA114" i="6"/>
  <c r="AB114" i="6"/>
  <c r="CH114" i="6"/>
  <c r="AX114" i="6"/>
  <c r="I114" i="6"/>
  <c r="AS114" i="6" s="1"/>
  <c r="H114" i="6"/>
  <c r="T113" i="6"/>
  <c r="X113" i="6"/>
  <c r="W113" i="6"/>
  <c r="U113" i="6"/>
  <c r="BE113" i="6" s="1"/>
  <c r="V113" i="6"/>
  <c r="CP113" i="6" s="1"/>
  <c r="AW113" i="6"/>
  <c r="CG113" i="6"/>
  <c r="E113" i="6"/>
  <c r="G113" i="6"/>
  <c r="F113" i="6"/>
  <c r="BZ113" i="6" s="1"/>
  <c r="D113" i="6"/>
  <c r="AK112" i="6"/>
  <c r="AJ112" i="6"/>
  <c r="AI112" i="6"/>
  <c r="AL112" i="6"/>
  <c r="R112" i="6"/>
  <c r="P112" i="6"/>
  <c r="S112" i="6"/>
  <c r="Q112" i="6"/>
  <c r="AV112" i="6"/>
  <c r="CF112" i="6"/>
  <c r="AE111" i="6"/>
  <c r="AD111" i="6"/>
  <c r="CX111" i="6" s="1"/>
  <c r="AH111" i="6"/>
  <c r="AF111" i="6"/>
  <c r="AG111" i="6"/>
  <c r="K111" i="6"/>
  <c r="AU111" i="6" s="1"/>
  <c r="J111" i="6"/>
  <c r="CD111" i="6" s="1"/>
  <c r="AB110" i="6"/>
  <c r="AC110" i="6"/>
  <c r="Y110" i="6"/>
  <c r="Z110" i="6"/>
  <c r="BJ110" i="6" s="1"/>
  <c r="AA110" i="6"/>
  <c r="I110" i="6"/>
  <c r="H110" i="6"/>
  <c r="T109" i="6"/>
  <c r="CN109" i="6" s="1"/>
  <c r="U109" i="6"/>
  <c r="W109" i="6"/>
  <c r="V109" i="6"/>
  <c r="BF109" i="6" s="1"/>
  <c r="X109" i="6"/>
  <c r="F109" i="6"/>
  <c r="E109" i="6"/>
  <c r="G109" i="6"/>
  <c r="D109" i="6"/>
  <c r="AL108" i="6"/>
  <c r="AI108" i="6"/>
  <c r="AK108" i="6"/>
  <c r="BU108" i="6" s="1"/>
  <c r="AJ108" i="6"/>
  <c r="BT108" i="6" s="1"/>
  <c r="Q108" i="6"/>
  <c r="R108" i="6"/>
  <c r="S108" i="6"/>
  <c r="P108" i="6"/>
  <c r="AE107" i="6"/>
  <c r="BO107" i="6" s="1"/>
  <c r="AD107" i="6"/>
  <c r="AG107" i="6"/>
  <c r="AH107" i="6"/>
  <c r="AF107" i="6"/>
  <c r="K107" i="6"/>
  <c r="J107" i="6"/>
  <c r="Y106" i="6"/>
  <c r="CS106" i="6" s="1"/>
  <c r="AC106" i="6"/>
  <c r="AA106" i="6"/>
  <c r="CU106" i="6" s="1"/>
  <c r="Z106" i="6"/>
  <c r="BJ106" i="6" s="1"/>
  <c r="AB106" i="6"/>
  <c r="I106" i="6"/>
  <c r="CC106" i="6" s="1"/>
  <c r="H106" i="6"/>
  <c r="V105" i="6"/>
  <c r="BF105" i="6" s="1"/>
  <c r="W105" i="6"/>
  <c r="U105" i="6"/>
  <c r="X105" i="6"/>
  <c r="BH105" i="6" s="1"/>
  <c r="T105" i="6"/>
  <c r="D105" i="6"/>
  <c r="F105" i="6"/>
  <c r="E105" i="6"/>
  <c r="G105" i="6"/>
  <c r="AJ104" i="6"/>
  <c r="AL104" i="6"/>
  <c r="AI104" i="6"/>
  <c r="AK104" i="6"/>
  <c r="S104" i="6"/>
  <c r="P104" i="6"/>
  <c r="Q104" i="6"/>
  <c r="R104" i="6"/>
  <c r="CF104" i="6"/>
  <c r="AV104" i="6"/>
  <c r="AG103" i="6"/>
  <c r="AD103" i="6"/>
  <c r="CX103" i="6" s="1"/>
  <c r="AH103" i="6"/>
  <c r="AE103" i="6"/>
  <c r="AF103" i="6"/>
  <c r="BP103" i="6" s="1"/>
  <c r="J103" i="6"/>
  <c r="K103" i="6"/>
  <c r="AB102" i="6"/>
  <c r="Z102" i="6"/>
  <c r="BJ102" i="6" s="1"/>
  <c r="Y102" i="6"/>
  <c r="BI102" i="6" s="1"/>
  <c r="AA102" i="6"/>
  <c r="CU102" i="6" s="1"/>
  <c r="AC102" i="6"/>
  <c r="BM102" i="6" s="1"/>
  <c r="AX102" i="6"/>
  <c r="CH102" i="6"/>
  <c r="I102" i="6"/>
  <c r="CC102" i="6" s="1"/>
  <c r="H102" i="6"/>
  <c r="V101" i="6"/>
  <c r="W101" i="6"/>
  <c r="T101" i="6"/>
  <c r="X101" i="6"/>
  <c r="U101" i="6"/>
  <c r="D101" i="6"/>
  <c r="F101" i="6"/>
  <c r="E101" i="6"/>
  <c r="G101" i="6"/>
  <c r="AL100" i="6"/>
  <c r="AI100" i="6"/>
  <c r="AJ100" i="6"/>
  <c r="AK100" i="6"/>
  <c r="BU100" i="6" s="1"/>
  <c r="Q100" i="6"/>
  <c r="CK100" i="6" s="1"/>
  <c r="R100" i="6"/>
  <c r="P100" i="6"/>
  <c r="S100" i="6"/>
  <c r="CM100" i="6" s="1"/>
  <c r="AG99" i="6"/>
  <c r="AE99" i="6"/>
  <c r="BO99" i="6" s="1"/>
  <c r="AF99" i="6"/>
  <c r="AH99" i="6"/>
  <c r="AD99" i="6"/>
  <c r="K99" i="6"/>
  <c r="J99" i="6"/>
  <c r="Z98" i="6"/>
  <c r="CT98" i="6" s="1"/>
  <c r="Y98" i="6"/>
  <c r="AB98" i="6"/>
  <c r="AC98" i="6"/>
  <c r="AA98" i="6"/>
  <c r="CU98" i="6" s="1"/>
  <c r="H98" i="6"/>
  <c r="I98" i="6"/>
  <c r="CC98" i="6" s="1"/>
  <c r="T97" i="6"/>
  <c r="X97" i="6"/>
  <c r="U97" i="6"/>
  <c r="BE97" i="6" s="1"/>
  <c r="W97" i="6"/>
  <c r="V97" i="6"/>
  <c r="F97" i="6"/>
  <c r="D97" i="6"/>
  <c r="E97" i="6"/>
  <c r="BY97" i="6" s="1"/>
  <c r="G97" i="6"/>
  <c r="AK96" i="6"/>
  <c r="AJ96" i="6"/>
  <c r="DD96" i="6" s="1"/>
  <c r="AL96" i="6"/>
  <c r="AI96" i="6"/>
  <c r="R96" i="6"/>
  <c r="P96" i="6"/>
  <c r="S96" i="6"/>
  <c r="Q96" i="6"/>
  <c r="AV96" i="6"/>
  <c r="CF96" i="6"/>
  <c r="AF95" i="6"/>
  <c r="BP95" i="6" s="1"/>
  <c r="AE95" i="6"/>
  <c r="AG95" i="6"/>
  <c r="AH95" i="6"/>
  <c r="DB95" i="6" s="1"/>
  <c r="AD95" i="6"/>
  <c r="CI95" i="6"/>
  <c r="AY95" i="6"/>
  <c r="J95" i="6"/>
  <c r="CD95" i="6" s="1"/>
  <c r="K95" i="6"/>
  <c r="Z94" i="6"/>
  <c r="Y94" i="6"/>
  <c r="AC94" i="6"/>
  <c r="AB94" i="6"/>
  <c r="AA94" i="6"/>
  <c r="I94" i="6"/>
  <c r="H94" i="6"/>
  <c r="T93" i="6"/>
  <c r="X93" i="6"/>
  <c r="W93" i="6"/>
  <c r="V93" i="6"/>
  <c r="CP93" i="6" s="1"/>
  <c r="U93" i="6"/>
  <c r="BE93" i="6" s="1"/>
  <c r="AW93" i="6"/>
  <c r="CG93" i="6"/>
  <c r="F93" i="6"/>
  <c r="G93" i="6"/>
  <c r="E93" i="6"/>
  <c r="D93" i="6"/>
  <c r="BX93" i="6" s="1"/>
  <c r="AI92" i="6"/>
  <c r="AL92" i="6"/>
  <c r="AJ92" i="6"/>
  <c r="AK92" i="6"/>
  <c r="S92" i="6"/>
  <c r="Q92" i="6"/>
  <c r="P92" i="6"/>
  <c r="AZ92" i="6" s="1"/>
  <c r="R92" i="6"/>
  <c r="AH91" i="6"/>
  <c r="AG91" i="6"/>
  <c r="AE91" i="6"/>
  <c r="AF91" i="6"/>
  <c r="AD91" i="6"/>
  <c r="J91" i="6"/>
  <c r="K91" i="6"/>
  <c r="Y90" i="6"/>
  <c r="AB90" i="6"/>
  <c r="AA90" i="6"/>
  <c r="AC90" i="6"/>
  <c r="Z90" i="6"/>
  <c r="BJ90" i="6" s="1"/>
  <c r="H90" i="6"/>
  <c r="I90" i="6"/>
  <c r="W89" i="6"/>
  <c r="V89" i="6"/>
  <c r="T89" i="6"/>
  <c r="U89" i="6"/>
  <c r="X89" i="6"/>
  <c r="BH89" i="6" s="1"/>
  <c r="D89" i="6"/>
  <c r="G89" i="6"/>
  <c r="E89" i="6"/>
  <c r="AO89" i="6" s="1"/>
  <c r="F89" i="6"/>
  <c r="AK88" i="6"/>
  <c r="BU88" i="6" s="1"/>
  <c r="AL88" i="6"/>
  <c r="AJ88" i="6"/>
  <c r="AI88" i="6"/>
  <c r="P88" i="6"/>
  <c r="CJ88" i="6" s="1"/>
  <c r="S88" i="6"/>
  <c r="R88" i="6"/>
  <c r="Q88" i="6"/>
  <c r="CK88" i="6" s="1"/>
  <c r="AF87" i="6"/>
  <c r="AG87" i="6"/>
  <c r="AD87" i="6"/>
  <c r="AE87" i="6"/>
  <c r="CY87" i="6" s="1"/>
  <c r="AH87" i="6"/>
  <c r="K87" i="6"/>
  <c r="J87" i="6"/>
  <c r="AB86" i="6"/>
  <c r="Y86" i="6"/>
  <c r="BI86" i="6" s="1"/>
  <c r="Z86" i="6"/>
  <c r="AA86" i="6"/>
  <c r="AC86" i="6"/>
  <c r="CW86" i="6" s="1"/>
  <c r="I86" i="6"/>
  <c r="AS86" i="6" s="1"/>
  <c r="H86" i="6"/>
  <c r="V85" i="6"/>
  <c r="CP85" i="6" s="1"/>
  <c r="W85" i="6"/>
  <c r="X85" i="6"/>
  <c r="U85" i="6"/>
  <c r="T85" i="6"/>
  <c r="D85" i="6"/>
  <c r="E85" i="6"/>
  <c r="G85" i="6"/>
  <c r="F85" i="6"/>
  <c r="BZ85" i="6" s="1"/>
  <c r="AJ84" i="6"/>
  <c r="AK84" i="6"/>
  <c r="BU84" i="6" s="1"/>
  <c r="AI84" i="6"/>
  <c r="AL84" i="6"/>
  <c r="S84" i="6"/>
  <c r="R84" i="6"/>
  <c r="P84" i="6"/>
  <c r="Q84" i="6"/>
  <c r="BA84" i="6" s="1"/>
  <c r="AE83" i="6"/>
  <c r="BO83" i="6" s="1"/>
  <c r="AF83" i="6"/>
  <c r="AG83" i="6"/>
  <c r="AH83" i="6"/>
  <c r="AD83" i="6"/>
  <c r="K83" i="6"/>
  <c r="J83" i="6"/>
  <c r="CD83" i="6" s="1"/>
  <c r="Z82" i="6"/>
  <c r="CT82" i="6" s="1"/>
  <c r="AB82" i="6"/>
  <c r="Y82" i="6"/>
  <c r="AA82" i="6"/>
  <c r="CU82" i="6" s="1"/>
  <c r="AC82" i="6"/>
  <c r="CW82" i="6" s="1"/>
  <c r="I82" i="6"/>
  <c r="AS82" i="6" s="1"/>
  <c r="H82" i="6"/>
  <c r="U81" i="6"/>
  <c r="W81" i="6"/>
  <c r="T81" i="6"/>
  <c r="V81" i="6"/>
  <c r="X81" i="6"/>
  <c r="G81" i="6"/>
  <c r="D81" i="6"/>
  <c r="E81" i="6"/>
  <c r="F81" i="6"/>
  <c r="BZ81" i="6" s="1"/>
  <c r="AL80" i="6"/>
  <c r="AJ80" i="6"/>
  <c r="AK80" i="6"/>
  <c r="AI80" i="6"/>
  <c r="Q80" i="6"/>
  <c r="S80" i="6"/>
  <c r="R80" i="6"/>
  <c r="P80" i="6"/>
  <c r="AZ80" i="6" s="1"/>
  <c r="AG79" i="6"/>
  <c r="AH79" i="6"/>
  <c r="BR79" i="6" s="1"/>
  <c r="AD79" i="6"/>
  <c r="AE79" i="6"/>
  <c r="BO79" i="6" s="1"/>
  <c r="AF79" i="6"/>
  <c r="J79" i="6"/>
  <c r="CD79" i="6" s="1"/>
  <c r="K79" i="6"/>
  <c r="Z78" i="6"/>
  <c r="BJ78" i="6" s="1"/>
  <c r="AB78" i="6"/>
  <c r="Y78" i="6"/>
  <c r="AA78" i="6"/>
  <c r="AC78" i="6"/>
  <c r="AX78" i="6"/>
  <c r="CH78" i="6"/>
  <c r="I78" i="6"/>
  <c r="H78" i="6"/>
  <c r="U77" i="6"/>
  <c r="T77" i="6"/>
  <c r="V77" i="6"/>
  <c r="BF77" i="6" s="1"/>
  <c r="W77" i="6"/>
  <c r="X77" i="6"/>
  <c r="AW77" i="6"/>
  <c r="CG77" i="6"/>
  <c r="F77" i="6"/>
  <c r="BZ77" i="6" s="1"/>
  <c r="D77" i="6"/>
  <c r="AN77" i="6" s="1"/>
  <c r="E77" i="6"/>
  <c r="AO77" i="6" s="1"/>
  <c r="G77" i="6"/>
  <c r="AK76" i="6"/>
  <c r="DE76" i="6" s="1"/>
  <c r="AL76" i="6"/>
  <c r="AI76" i="6"/>
  <c r="AJ76" i="6"/>
  <c r="DD76" i="6" s="1"/>
  <c r="P76" i="6"/>
  <c r="Q76" i="6"/>
  <c r="R76" i="6"/>
  <c r="S76" i="6"/>
  <c r="AV76" i="6"/>
  <c r="CF76" i="6"/>
  <c r="AE75" i="6"/>
  <c r="AD75" i="6"/>
  <c r="CX75" i="6" s="1"/>
  <c r="AH75" i="6"/>
  <c r="AF75" i="6"/>
  <c r="AG75" i="6"/>
  <c r="CI75" i="6"/>
  <c r="AY75" i="6"/>
  <c r="K75" i="6"/>
  <c r="J75" i="6"/>
  <c r="Z74" i="6"/>
  <c r="AC74" i="6"/>
  <c r="Y74" i="6"/>
  <c r="CS74" i="6" s="1"/>
  <c r="AB74" i="6"/>
  <c r="AA74" i="6"/>
  <c r="I74" i="6"/>
  <c r="AS74" i="6" s="1"/>
  <c r="H74" i="6"/>
  <c r="U73" i="6"/>
  <c r="T73" i="6"/>
  <c r="X73" i="6"/>
  <c r="W73" i="6"/>
  <c r="V73" i="6"/>
  <c r="BF73" i="6" s="1"/>
  <c r="G73" i="6"/>
  <c r="E73" i="6"/>
  <c r="AO73" i="6" s="1"/>
  <c r="F73" i="6"/>
  <c r="D73" i="6"/>
  <c r="AI72" i="6"/>
  <c r="DC72" i="6" s="1"/>
  <c r="AK72" i="6"/>
  <c r="BU72" i="6" s="1"/>
  <c r="AL72" i="6"/>
  <c r="AJ72" i="6"/>
  <c r="S72" i="6"/>
  <c r="P72" i="6"/>
  <c r="Q72" i="6"/>
  <c r="R72" i="6"/>
  <c r="AV72" i="6"/>
  <c r="CF72" i="6"/>
  <c r="AE71" i="6"/>
  <c r="AG71" i="6"/>
  <c r="BQ71" i="6" s="1"/>
  <c r="AF71" i="6"/>
  <c r="AD71" i="6"/>
  <c r="CX71" i="6" s="1"/>
  <c r="AH71" i="6"/>
  <c r="K71" i="6"/>
  <c r="J71" i="6"/>
  <c r="AT71" i="6" s="1"/>
  <c r="AB70" i="6"/>
  <c r="Z70" i="6"/>
  <c r="AA70" i="6"/>
  <c r="Y70" i="6"/>
  <c r="BI70" i="6" s="1"/>
  <c r="AC70" i="6"/>
  <c r="CH70" i="6"/>
  <c r="AX70" i="6"/>
  <c r="I70" i="6"/>
  <c r="H70" i="6"/>
  <c r="V69" i="6"/>
  <c r="BF69" i="6" s="1"/>
  <c r="T69" i="6"/>
  <c r="BD69" i="6" s="1"/>
  <c r="X69" i="6"/>
  <c r="U69" i="6"/>
  <c r="CO69" i="6" s="1"/>
  <c r="W69" i="6"/>
  <c r="CG69" i="6"/>
  <c r="AW69" i="6"/>
  <c r="D69" i="6"/>
  <c r="BX69" i="6" s="1"/>
  <c r="F69" i="6"/>
  <c r="AP69" i="6" s="1"/>
  <c r="E69" i="6"/>
  <c r="BY69" i="6" s="1"/>
  <c r="G69" i="6"/>
  <c r="AJ68" i="6"/>
  <c r="AK68" i="6"/>
  <c r="DE68" i="6" s="1"/>
  <c r="AI68" i="6"/>
  <c r="AL68" i="6"/>
  <c r="S68" i="6"/>
  <c r="CM68" i="6" s="1"/>
  <c r="R68" i="6"/>
  <c r="P68" i="6"/>
  <c r="Q68" i="6"/>
  <c r="BA68" i="6" s="1"/>
  <c r="AG67" i="6"/>
  <c r="AD67" i="6"/>
  <c r="AE67" i="6"/>
  <c r="BO67" i="6" s="1"/>
  <c r="AH67" i="6"/>
  <c r="AF67" i="6"/>
  <c r="BP67" i="6" s="1"/>
  <c r="J67" i="6"/>
  <c r="CD67" i="6" s="1"/>
  <c r="K67" i="6"/>
  <c r="AA66" i="6"/>
  <c r="BK66" i="6" s="1"/>
  <c r="Y66" i="6"/>
  <c r="AB66" i="6"/>
  <c r="Z66" i="6"/>
  <c r="BJ66" i="6" s="1"/>
  <c r="AC66" i="6"/>
  <c r="CH66" i="6"/>
  <c r="AX66" i="6"/>
  <c r="I66" i="6"/>
  <c r="H66" i="6"/>
  <c r="W65" i="6"/>
  <c r="U65" i="6"/>
  <c r="V65" i="6"/>
  <c r="CP65" i="6" s="1"/>
  <c r="X65" i="6"/>
  <c r="T65" i="6"/>
  <c r="CG65" i="6"/>
  <c r="AW65" i="6"/>
  <c r="E65" i="6"/>
  <c r="F65" i="6"/>
  <c r="D65" i="6"/>
  <c r="G65" i="6"/>
  <c r="AK64" i="6"/>
  <c r="AI64" i="6"/>
  <c r="AL64" i="6"/>
  <c r="AJ64" i="6"/>
  <c r="Q64" i="6"/>
  <c r="BA64" i="6" s="1"/>
  <c r="R64" i="6"/>
  <c r="S64" i="6"/>
  <c r="P64" i="6"/>
  <c r="AE63" i="6"/>
  <c r="BO63" i="6" s="1"/>
  <c r="AG63" i="6"/>
  <c r="AF63" i="6"/>
  <c r="BP63" i="6" s="1"/>
  <c r="AD63" i="6"/>
  <c r="AH63" i="6"/>
  <c r="DB63" i="6" s="1"/>
  <c r="K63" i="6"/>
  <c r="AU63" i="6" s="1"/>
  <c r="J63" i="6"/>
  <c r="Y62" i="6"/>
  <c r="AC62" i="6"/>
  <c r="AB62" i="6"/>
  <c r="Z62" i="6"/>
  <c r="CT62" i="6" s="1"/>
  <c r="AA62" i="6"/>
  <c r="H62" i="6"/>
  <c r="I62" i="6"/>
  <c r="U61" i="6"/>
  <c r="CO61" i="6" s="1"/>
  <c r="T61" i="6"/>
  <c r="CN61" i="6" s="1"/>
  <c r="V61" i="6"/>
  <c r="BF61" i="6" s="1"/>
  <c r="W61" i="6"/>
  <c r="X61" i="6"/>
  <c r="CR61" i="6" s="1"/>
  <c r="G61" i="6"/>
  <c r="D61" i="6"/>
  <c r="AN61" i="6" s="1"/>
  <c r="E61" i="6"/>
  <c r="BY61" i="6" s="1"/>
  <c r="F61" i="6"/>
  <c r="AP61" i="6" s="1"/>
  <c r="AJ60" i="6"/>
  <c r="DD60" i="6" s="1"/>
  <c r="AI60" i="6"/>
  <c r="DC60" i="6" s="1"/>
  <c r="AL60" i="6"/>
  <c r="AK60" i="6"/>
  <c r="S60" i="6"/>
  <c r="BC60" i="6" s="1"/>
  <c r="Q60" i="6"/>
  <c r="BA60" i="6" s="1"/>
  <c r="R60" i="6"/>
  <c r="P60" i="6"/>
  <c r="AG59" i="6"/>
  <c r="AF59" i="6"/>
  <c r="AD59" i="6"/>
  <c r="AE59" i="6"/>
  <c r="AH59" i="6"/>
  <c r="BR59" i="6" s="1"/>
  <c r="AY59" i="6"/>
  <c r="CI59" i="6"/>
  <c r="J59" i="6"/>
  <c r="K59" i="6"/>
  <c r="Z58" i="6"/>
  <c r="AA58" i="6"/>
  <c r="BK58" i="6" s="1"/>
  <c r="AC58" i="6"/>
  <c r="Y58" i="6"/>
  <c r="AB58" i="6"/>
  <c r="I58" i="6"/>
  <c r="H58" i="6"/>
  <c r="T57" i="6"/>
  <c r="X57" i="6"/>
  <c r="W57" i="6"/>
  <c r="V57" i="6"/>
  <c r="CP57" i="6" s="1"/>
  <c r="U57" i="6"/>
  <c r="D57" i="6"/>
  <c r="G57" i="6"/>
  <c r="E57" i="6"/>
  <c r="BY57" i="6" s="1"/>
  <c r="F57" i="6"/>
  <c r="AJ56" i="6"/>
  <c r="AK56" i="6"/>
  <c r="AI56" i="6"/>
  <c r="AL56" i="6"/>
  <c r="R56" i="6"/>
  <c r="S56" i="6"/>
  <c r="BC56" i="6" s="1"/>
  <c r="P56" i="6"/>
  <c r="Q56" i="6"/>
  <c r="CK56" i="6" s="1"/>
  <c r="AG55" i="6"/>
  <c r="AF55" i="6"/>
  <c r="BP55" i="6" s="1"/>
  <c r="AD55" i="6"/>
  <c r="AH55" i="6"/>
  <c r="DB55" i="6" s="1"/>
  <c r="AE55" i="6"/>
  <c r="CY55" i="6" s="1"/>
  <c r="J55" i="6"/>
  <c r="K55" i="6"/>
  <c r="CE55" i="6" s="1"/>
  <c r="AB54" i="6"/>
  <c r="AA54" i="6"/>
  <c r="Y54" i="6"/>
  <c r="Z54" i="6"/>
  <c r="CT54" i="6" s="1"/>
  <c r="AC54" i="6"/>
  <c r="H54" i="6"/>
  <c r="I54" i="6"/>
  <c r="T53" i="6"/>
  <c r="W53" i="6"/>
  <c r="X53" i="6"/>
  <c r="CR53" i="6" s="1"/>
  <c r="V53" i="6"/>
  <c r="U53" i="6"/>
  <c r="E53" i="6"/>
  <c r="AO53" i="6" s="1"/>
  <c r="D53" i="6"/>
  <c r="AN53" i="6" s="1"/>
  <c r="F53" i="6"/>
  <c r="G53" i="6"/>
  <c r="AI52" i="6"/>
  <c r="AJ52" i="6"/>
  <c r="AL52" i="6"/>
  <c r="AK52" i="6"/>
  <c r="P52" i="6"/>
  <c r="S52" i="6"/>
  <c r="Q52" i="6"/>
  <c r="CK52" i="6" s="1"/>
  <c r="R52" i="6"/>
  <c r="AG51" i="6"/>
  <c r="AF51" i="6"/>
  <c r="CZ51" i="6" s="1"/>
  <c r="AE51" i="6"/>
  <c r="AD51" i="6"/>
  <c r="AH51" i="6"/>
  <c r="K51" i="6"/>
  <c r="J51" i="6"/>
  <c r="CD51" i="6" s="1"/>
  <c r="AA50" i="6"/>
  <c r="AB50" i="6"/>
  <c r="AC50" i="6"/>
  <c r="Z50" i="6"/>
  <c r="Y50" i="6"/>
  <c r="BI50" i="6" s="1"/>
  <c r="I50" i="6"/>
  <c r="H50" i="6"/>
  <c r="T49" i="6"/>
  <c r="X49" i="6"/>
  <c r="W49" i="6"/>
  <c r="V49" i="6"/>
  <c r="CP49" i="6" s="1"/>
  <c r="U49" i="6"/>
  <c r="E49" i="6"/>
  <c r="D49" i="6"/>
  <c r="F49" i="6"/>
  <c r="G49" i="6"/>
  <c r="AL48" i="6"/>
  <c r="AK48" i="6"/>
  <c r="AI48" i="6"/>
  <c r="AJ48" i="6"/>
  <c r="BT48" i="6" s="1"/>
  <c r="P48" i="6"/>
  <c r="S48" i="6"/>
  <c r="R48" i="6"/>
  <c r="Q48" i="6"/>
  <c r="BA48" i="6" s="1"/>
  <c r="AF47" i="6"/>
  <c r="AG47" i="6"/>
  <c r="AH47" i="6"/>
  <c r="BR47" i="6" s="1"/>
  <c r="AE47" i="6"/>
  <c r="AD47" i="6"/>
  <c r="K47" i="6"/>
  <c r="AU47" i="6" s="1"/>
  <c r="J47" i="6"/>
  <c r="CD47" i="6" s="1"/>
  <c r="Y46" i="6"/>
  <c r="BI46" i="6" s="1"/>
  <c r="AC46" i="6"/>
  <c r="AA46" i="6"/>
  <c r="CU46" i="6" s="1"/>
  <c r="Z46" i="6"/>
  <c r="BJ46" i="6" s="1"/>
  <c r="AB46" i="6"/>
  <c r="H46" i="6"/>
  <c r="I46" i="6"/>
  <c r="T45" i="6"/>
  <c r="W45" i="6"/>
  <c r="CQ45" i="6" s="1"/>
  <c r="AL44" i="6"/>
  <c r="AI44" i="6"/>
  <c r="AJ44" i="6"/>
  <c r="AK44" i="6"/>
  <c r="DE44" i="6" s="1"/>
  <c r="Q44" i="6"/>
  <c r="P44" i="6"/>
  <c r="R44" i="6"/>
  <c r="S44" i="6"/>
  <c r="D44" i="6"/>
  <c r="G44" i="6"/>
  <c r="AJ43" i="6"/>
  <c r="AK43" i="6"/>
  <c r="R43" i="6"/>
  <c r="S43" i="6"/>
  <c r="AF42" i="6"/>
  <c r="AG42" i="6"/>
  <c r="J42" i="6"/>
  <c r="K42" i="6"/>
  <c r="CE42" i="6" s="1"/>
  <c r="U40" i="6"/>
  <c r="X40" i="6"/>
  <c r="BH40" i="6" s="1"/>
  <c r="W40" i="6"/>
  <c r="T40" i="6"/>
  <c r="V40" i="6"/>
  <c r="D40" i="6"/>
  <c r="G40" i="6"/>
  <c r="E40" i="6"/>
  <c r="F40" i="6"/>
  <c r="AI39" i="6"/>
  <c r="BS39" i="6" s="1"/>
  <c r="AL39" i="6"/>
  <c r="AJ39" i="6"/>
  <c r="DD39" i="6" s="1"/>
  <c r="AK39" i="6"/>
  <c r="P39" i="6"/>
  <c r="S39" i="6"/>
  <c r="Q39" i="6"/>
  <c r="R39" i="6"/>
  <c r="AG38" i="6"/>
  <c r="AF38" i="6"/>
  <c r="BP38" i="6" s="1"/>
  <c r="AD38" i="6"/>
  <c r="K38" i="6"/>
  <c r="J38" i="6"/>
  <c r="CD38" i="6" s="1"/>
  <c r="AC37" i="6"/>
  <c r="AA37" i="6"/>
  <c r="BK37" i="6" s="1"/>
  <c r="Z37" i="6"/>
  <c r="BJ37" i="6" s="1"/>
  <c r="I37" i="6"/>
  <c r="H37" i="6"/>
  <c r="T36" i="6"/>
  <c r="X36" i="6"/>
  <c r="BH36" i="6" s="1"/>
  <c r="U36" i="6"/>
  <c r="BE36" i="6" s="1"/>
  <c r="V36" i="6"/>
  <c r="W36" i="6"/>
  <c r="AD33" i="6"/>
  <c r="BN33" i="6" s="1"/>
  <c r="AE33" i="6"/>
  <c r="K33" i="6"/>
  <c r="AU33" i="6" s="1"/>
  <c r="J33" i="6"/>
  <c r="AT33" i="6" s="1"/>
  <c r="AF13" i="6"/>
  <c r="AE13" i="6"/>
  <c r="DB997" i="6"/>
  <c r="BR997" i="6"/>
  <c r="AU997" i="6"/>
  <c r="CE997" i="6"/>
  <c r="AU955" i="6"/>
  <c r="AW945" i="6"/>
  <c r="CG945" i="6"/>
  <c r="CA934" i="6"/>
  <c r="CG929" i="6"/>
  <c r="AW929" i="6"/>
  <c r="BI924" i="6"/>
  <c r="CS924" i="6"/>
  <c r="DA917" i="6"/>
  <c r="BQ917" i="6"/>
  <c r="AW910" i="6"/>
  <c r="CG910" i="6"/>
  <c r="BR909" i="6"/>
  <c r="DB909" i="6"/>
  <c r="BG906" i="6"/>
  <c r="CI895" i="6"/>
  <c r="AY895" i="6"/>
  <c r="AV893" i="6"/>
  <c r="CF893" i="6"/>
  <c r="CH886" i="6"/>
  <c r="AX886" i="6"/>
  <c r="BS882" i="6"/>
  <c r="DC882" i="6"/>
  <c r="CF871" i="6"/>
  <c r="AV871" i="6"/>
  <c r="CR860" i="6"/>
  <c r="BH860" i="6"/>
  <c r="CO860" i="6"/>
  <c r="BE860" i="6"/>
  <c r="CR859" i="6"/>
  <c r="BH859" i="6"/>
  <c r="CN859" i="6"/>
  <c r="BD859" i="6"/>
  <c r="CJ859" i="6"/>
  <c r="AZ859" i="6"/>
  <c r="CE859" i="6"/>
  <c r="AW834" i="6"/>
  <c r="CG834" i="6"/>
  <c r="DE831" i="6"/>
  <c r="BU831" i="6"/>
  <c r="BY831" i="6"/>
  <c r="AO831" i="6"/>
  <c r="BC828" i="6"/>
  <c r="AY828" i="6"/>
  <c r="CI828" i="6"/>
  <c r="CG816" i="6"/>
  <c r="AW816" i="6"/>
  <c r="AQ816" i="6"/>
  <c r="CA816" i="6"/>
  <c r="BQ810" i="6"/>
  <c r="AT810" i="6"/>
  <c r="CD810" i="6"/>
  <c r="DB801" i="6"/>
  <c r="BR801" i="6"/>
  <c r="CT801" i="6"/>
  <c r="BJ801" i="6"/>
  <c r="CI798" i="6"/>
  <c r="AY798" i="6"/>
  <c r="CD798" i="6"/>
  <c r="AT798" i="6"/>
  <c r="CD774" i="6"/>
  <c r="AT774" i="6"/>
  <c r="AS773" i="6"/>
  <c r="CC773" i="6"/>
  <c r="BR754" i="6"/>
  <c r="DB754" i="6"/>
  <c r="AX754" i="6"/>
  <c r="CH754" i="6"/>
  <c r="DB753" i="6"/>
  <c r="BR753" i="6"/>
  <c r="AO740" i="6"/>
  <c r="BY740" i="6"/>
  <c r="DC735" i="6"/>
  <c r="AW734" i="6"/>
  <c r="CG734" i="6"/>
  <c r="BP714" i="6"/>
  <c r="CZ714" i="6"/>
  <c r="BH709" i="6"/>
  <c r="BY686" i="6"/>
  <c r="DF639" i="6"/>
  <c r="BV639" i="6"/>
  <c r="CF636" i="6"/>
  <c r="AV636" i="6"/>
  <c r="CB636" i="6"/>
  <c r="AR636" i="6"/>
  <c r="DC622" i="6"/>
  <c r="BS622" i="6"/>
  <c r="AY589" i="6"/>
  <c r="CI589" i="6"/>
  <c r="AR569" i="6"/>
  <c r="CB569" i="6"/>
  <c r="AQ555" i="6"/>
  <c r="CA555" i="6"/>
  <c r="CG993" i="6"/>
  <c r="AW993" i="6"/>
  <c r="CP989" i="6"/>
  <c r="BF989" i="6"/>
  <c r="BF965" i="6"/>
  <c r="CH962" i="6"/>
  <c r="AX962" i="6"/>
  <c r="CR958" i="6"/>
  <c r="AV956" i="6"/>
  <c r="CF956" i="6"/>
  <c r="CI948" i="6"/>
  <c r="AY948" i="6"/>
  <c r="BF934" i="6"/>
  <c r="AR923" i="6"/>
  <c r="BX923" i="6"/>
  <c r="AN923" i="6"/>
  <c r="DD917" i="6"/>
  <c r="BN913" i="6"/>
  <c r="CX913" i="6"/>
  <c r="CI887" i="6"/>
  <c r="AY887" i="6"/>
  <c r="AW876" i="6"/>
  <c r="CG876" i="6"/>
  <c r="CG850" i="6"/>
  <c r="AW850" i="6"/>
  <c r="CX845" i="6"/>
  <c r="BN845" i="6"/>
  <c r="AY843" i="6"/>
  <c r="CI843" i="6"/>
  <c r="AU826" i="6"/>
  <c r="CE826" i="6"/>
  <c r="DD813" i="6"/>
  <c r="BT813" i="6"/>
  <c r="BP813" i="6"/>
  <c r="CZ813" i="6"/>
  <c r="CV797" i="6"/>
  <c r="CF797" i="6"/>
  <c r="AV797" i="6"/>
  <c r="BO793" i="6"/>
  <c r="CY793" i="6"/>
  <c r="AX791" i="6"/>
  <c r="CH791" i="6"/>
  <c r="CN790" i="6"/>
  <c r="CE790" i="6"/>
  <c r="AU790" i="6"/>
  <c r="BP782" i="6"/>
  <c r="CZ782" i="6"/>
  <c r="AX781" i="6"/>
  <c r="CH781" i="6"/>
  <c r="CY777" i="6"/>
  <c r="BO777" i="6"/>
  <c r="DD765" i="6"/>
  <c r="AV765" i="6"/>
  <c r="CF765" i="6"/>
  <c r="BG764" i="6"/>
  <c r="CQ764" i="6"/>
  <c r="AY764" i="6"/>
  <c r="CI764" i="6"/>
  <c r="CA764" i="6"/>
  <c r="DA757" i="6"/>
  <c r="BQ757" i="6"/>
  <c r="BZ755" i="6"/>
  <c r="AP755" i="6"/>
  <c r="CD720" i="6"/>
  <c r="BX690" i="6"/>
  <c r="AN690" i="6"/>
  <c r="AU666" i="6"/>
  <c r="AX665" i="6"/>
  <c r="CH665" i="6"/>
  <c r="CI662" i="6"/>
  <c r="AY662" i="6"/>
  <c r="CO615" i="6"/>
  <c r="BE615" i="6"/>
  <c r="CK610" i="6"/>
  <c r="BS606" i="6"/>
  <c r="DC606" i="6"/>
  <c r="CF598" i="6"/>
  <c r="AV598" i="6"/>
  <c r="CJ575" i="6"/>
  <c r="BQ570" i="6"/>
  <c r="DA570" i="6"/>
  <c r="AW570" i="6"/>
  <c r="CG570" i="6"/>
  <c r="CV561" i="6"/>
  <c r="AS413" i="6"/>
  <c r="CC413" i="6"/>
  <c r="AV989" i="6"/>
  <c r="CF989" i="6"/>
  <c r="BT985" i="6"/>
  <c r="CI925" i="6"/>
  <c r="AY925" i="6"/>
  <c r="BL923" i="6"/>
  <c r="CV923" i="6"/>
  <c r="CN923" i="6"/>
  <c r="BD923" i="6"/>
  <c r="AX916" i="6"/>
  <c r="CH916" i="6"/>
  <c r="AX895" i="6"/>
  <c r="CH895" i="6"/>
  <c r="DE888" i="6"/>
  <c r="BN865" i="6"/>
  <c r="CX865" i="6"/>
  <c r="BR848" i="6"/>
  <c r="AW842" i="6"/>
  <c r="CG842" i="6"/>
  <c r="CG839" i="6"/>
  <c r="AW839" i="6"/>
  <c r="CN836" i="6"/>
  <c r="BD836" i="6"/>
  <c r="CK823" i="6"/>
  <c r="BA823" i="6"/>
  <c r="AW811" i="6"/>
  <c r="CG811" i="6"/>
  <c r="BJ796" i="6"/>
  <c r="CT796" i="6"/>
  <c r="BI792" i="6"/>
  <c r="CS792" i="6"/>
  <c r="CS785" i="6"/>
  <c r="BI785" i="6"/>
  <c r="CN775" i="6"/>
  <c r="BD775" i="6"/>
  <c r="CP772" i="6"/>
  <c r="BF772" i="6"/>
  <c r="CP768" i="6"/>
  <c r="BF768" i="6"/>
  <c r="CO763" i="6"/>
  <c r="BE763" i="6"/>
  <c r="CZ755" i="6"/>
  <c r="BD747" i="6"/>
  <c r="CN747" i="6"/>
  <c r="BA747" i="6"/>
  <c r="CK747" i="6"/>
  <c r="CZ742" i="6"/>
  <c r="BP742" i="6"/>
  <c r="CP740" i="6"/>
  <c r="BF740" i="6"/>
  <c r="AN736" i="6"/>
  <c r="BX736" i="6"/>
  <c r="BV735" i="6"/>
  <c r="DF735" i="6"/>
  <c r="BS731" i="6"/>
  <c r="DC731" i="6"/>
  <c r="CK727" i="6"/>
  <c r="BA727" i="6"/>
  <c r="AV727" i="6"/>
  <c r="CF727" i="6"/>
  <c r="AP725" i="6"/>
  <c r="CD722" i="6"/>
  <c r="AT722" i="6"/>
  <c r="BZ721" i="6"/>
  <c r="DF720" i="6"/>
  <c r="CK707" i="6"/>
  <c r="BA707" i="6"/>
  <c r="BY704" i="6"/>
  <c r="AO704" i="6"/>
  <c r="AN692" i="6"/>
  <c r="BX692" i="6"/>
  <c r="CK685" i="6"/>
  <c r="AV684" i="6"/>
  <c r="CF684" i="6"/>
  <c r="AP680" i="6"/>
  <c r="BZ680" i="6"/>
  <c r="CT673" i="6"/>
  <c r="CB649" i="6"/>
  <c r="AR649" i="6"/>
  <c r="AS648" i="6"/>
  <c r="CC648" i="6"/>
  <c r="AU641" i="6"/>
  <c r="CE641" i="6"/>
  <c r="BE620" i="6"/>
  <c r="AW620" i="6"/>
  <c r="CG620" i="6"/>
  <c r="CC620" i="6"/>
  <c r="AS620" i="6"/>
  <c r="CM618" i="6"/>
  <c r="BC618" i="6"/>
  <c r="DB617" i="6"/>
  <c r="BR617" i="6"/>
  <c r="CP617" i="6"/>
  <c r="BE604" i="6"/>
  <c r="CN599" i="6"/>
  <c r="BD599" i="6"/>
  <c r="AZ598" i="6"/>
  <c r="CJ598" i="6"/>
  <c r="DF586" i="6"/>
  <c r="BV586" i="6"/>
  <c r="AY574" i="6"/>
  <c r="CI574" i="6"/>
  <c r="CF555" i="6"/>
  <c r="AV555" i="6"/>
  <c r="DA529" i="6"/>
  <c r="BQ529" i="6"/>
  <c r="CL526" i="6"/>
  <c r="BB526" i="6"/>
  <c r="CY510" i="6"/>
  <c r="BO510" i="6"/>
  <c r="DA509" i="6"/>
  <c r="BQ509" i="6"/>
  <c r="AZ506" i="6"/>
  <c r="CJ506" i="6"/>
  <c r="CI497" i="6"/>
  <c r="AY497" i="6"/>
  <c r="AO495" i="6"/>
  <c r="BY495" i="6"/>
  <c r="CQ479" i="6"/>
  <c r="BG479" i="6"/>
  <c r="AY477" i="6"/>
  <c r="CI477" i="6"/>
  <c r="AQ476" i="6"/>
  <c r="CA476" i="6"/>
  <c r="BG472" i="6"/>
  <c r="CQ472" i="6"/>
  <c r="BY468" i="6"/>
  <c r="DE443" i="6"/>
  <c r="BU443" i="6"/>
  <c r="CL406" i="6"/>
  <c r="BB406" i="6"/>
  <c r="BG359" i="6"/>
  <c r="CQ359" i="6"/>
  <c r="AX934" i="6"/>
  <c r="AV972" i="6"/>
  <c r="CZ972" i="6"/>
  <c r="BN917" i="6"/>
  <c r="CN919" i="6"/>
  <c r="AS932" i="6"/>
  <c r="CS932" i="6"/>
  <c r="CF996" i="6"/>
  <c r="AR994" i="6"/>
  <c r="CI991" i="6"/>
  <c r="CU987" i="6"/>
  <c r="AV981" i="6"/>
  <c r="CF981" i="6"/>
  <c r="CY948" i="6"/>
  <c r="CV946" i="6"/>
  <c r="CN942" i="6"/>
  <c r="BM931" i="6"/>
  <c r="CZ917" i="6"/>
  <c r="CT911" i="6"/>
  <c r="BT909" i="6"/>
  <c r="BP909" i="6"/>
  <c r="BP891" i="6"/>
  <c r="BJ887" i="6"/>
  <c r="CO883" i="6"/>
  <c r="CJ875" i="6"/>
  <c r="AO875" i="6"/>
  <c r="BY875" i="6"/>
  <c r="CN874" i="6"/>
  <c r="AP864" i="6"/>
  <c r="BZ859" i="6"/>
  <c r="CY857" i="6"/>
  <c r="BQ850" i="6"/>
  <c r="CZ845" i="6"/>
  <c r="BP845" i="6"/>
  <c r="AQ844" i="6"/>
  <c r="AP836" i="6"/>
  <c r="CI836" i="6"/>
  <c r="AY836" i="6"/>
  <c r="CA833" i="6"/>
  <c r="CE824" i="6"/>
  <c r="CA812" i="6"/>
  <c r="BN804" i="6"/>
  <c r="CX804" i="6"/>
  <c r="DA780" i="6"/>
  <c r="CJ779" i="6"/>
  <c r="AZ779" i="6"/>
  <c r="CT772" i="6"/>
  <c r="AY769" i="6"/>
  <c r="CI769" i="6"/>
  <c r="CZ767" i="6"/>
  <c r="AX765" i="6"/>
  <c r="CH765" i="6"/>
  <c r="CR754" i="6"/>
  <c r="BH754" i="6"/>
  <c r="BX751" i="6"/>
  <c r="DE751" i="6"/>
  <c r="BU751" i="6"/>
  <c r="AQ748" i="6"/>
  <c r="CA748" i="6"/>
  <c r="CQ747" i="6"/>
  <c r="BG747" i="6"/>
  <c r="AW736" i="6"/>
  <c r="CG736" i="6"/>
  <c r="BF728" i="6"/>
  <c r="CP728" i="6"/>
  <c r="BX728" i="6"/>
  <c r="AN728" i="6"/>
  <c r="CP726" i="6"/>
  <c r="CX724" i="6"/>
  <c r="CC721" i="6"/>
  <c r="AS721" i="6"/>
  <c r="AP710" i="6"/>
  <c r="CF707" i="6"/>
  <c r="AY694" i="6"/>
  <c r="CI694" i="6"/>
  <c r="BA692" i="6"/>
  <c r="BO690" i="6"/>
  <c r="CY690" i="6"/>
  <c r="AS689" i="6"/>
  <c r="CH689" i="6"/>
  <c r="AX689" i="6"/>
  <c r="CG688" i="6"/>
  <c r="AW688" i="6"/>
  <c r="DB686" i="6"/>
  <c r="BR686" i="6"/>
  <c r="CU682" i="6"/>
  <c r="AT678" i="6"/>
  <c r="CD678" i="6"/>
  <c r="BM677" i="6"/>
  <c r="CW677" i="6"/>
  <c r="CH661" i="6"/>
  <c r="AX661" i="6"/>
  <c r="CI658" i="6"/>
  <c r="AY658" i="6"/>
  <c r="BK649" i="6"/>
  <c r="CU649" i="6"/>
  <c r="BY627" i="6"/>
  <c r="AO627" i="6"/>
  <c r="AV623" i="6"/>
  <c r="CF623" i="6"/>
  <c r="BX623" i="6"/>
  <c r="AN623" i="6"/>
  <c r="AY609" i="6"/>
  <c r="CI609" i="6"/>
  <c r="BT583" i="6"/>
  <c r="AW580" i="6"/>
  <c r="CG580" i="6"/>
  <c r="BT546" i="6"/>
  <c r="DD546" i="6"/>
  <c r="CS545" i="6"/>
  <c r="BI545" i="6"/>
  <c r="CF545" i="6"/>
  <c r="AV545" i="6"/>
  <c r="BV539" i="6"/>
  <c r="DF539" i="6"/>
  <c r="AW487" i="6"/>
  <c r="CG487" i="6"/>
  <c r="CU332" i="6"/>
  <c r="BK332" i="6"/>
  <c r="BG1002" i="6"/>
  <c r="AO999" i="6"/>
  <c r="BY999" i="6"/>
  <c r="BP997" i="6"/>
  <c r="CZ997" i="6"/>
  <c r="BR996" i="6"/>
  <c r="CE984" i="6"/>
  <c r="CP978" i="6"/>
  <c r="BF978" i="6"/>
  <c r="CG962" i="6"/>
  <c r="CT935" i="6"/>
  <c r="CB935" i="6"/>
  <c r="AN934" i="6"/>
  <c r="CF933" i="6"/>
  <c r="AT917" i="6"/>
  <c r="CD917" i="6"/>
  <c r="CI904" i="6"/>
  <c r="CD899" i="6"/>
  <c r="BO873" i="6"/>
  <c r="CY873" i="6"/>
  <c r="AV869" i="6"/>
  <c r="CF869" i="6"/>
  <c r="BF852" i="6"/>
  <c r="BF848" i="6"/>
  <c r="BD842" i="6"/>
  <c r="BY835" i="6"/>
  <c r="BF827" i="6"/>
  <c r="AU825" i="6"/>
  <c r="BZ819" i="6"/>
  <c r="AP819" i="6"/>
  <c r="BQ812" i="6"/>
  <c r="BC809" i="6"/>
  <c r="AY808" i="6"/>
  <c r="CI808" i="6"/>
  <c r="AU806" i="6"/>
  <c r="CG803" i="6"/>
  <c r="AW803" i="6"/>
  <c r="BO789" i="6"/>
  <c r="BT787" i="6"/>
  <c r="DD787" i="6"/>
  <c r="CO787" i="6"/>
  <c r="BE787" i="6"/>
  <c r="CE786" i="6"/>
  <c r="AU786" i="6"/>
  <c r="AU785" i="6"/>
  <c r="CE785" i="6"/>
  <c r="BK784" i="6"/>
  <c r="CU784" i="6"/>
  <c r="CF783" i="6"/>
  <c r="DF775" i="6"/>
  <c r="BV775" i="6"/>
  <c r="CL771" i="6"/>
  <c r="CY770" i="6"/>
  <c r="BO770" i="6"/>
  <c r="BD770" i="6"/>
  <c r="CN770" i="6"/>
  <c r="CF769" i="6"/>
  <c r="AP768" i="6"/>
  <c r="CI766" i="6"/>
  <c r="AY766" i="6"/>
  <c r="CH763" i="6"/>
  <c r="CU763" i="6"/>
  <c r="CS761" i="6"/>
  <c r="BI761" i="6"/>
  <c r="BZ759" i="6"/>
  <c r="AP759" i="6"/>
  <c r="CA758" i="6"/>
  <c r="CT757" i="6"/>
  <c r="BJ757" i="6"/>
  <c r="CV753" i="6"/>
  <c r="BL753" i="6"/>
  <c r="CE749" i="6"/>
  <c r="AU749" i="6"/>
  <c r="BR745" i="6"/>
  <c r="DB745" i="6"/>
  <c r="DD743" i="6"/>
  <c r="BT743" i="6"/>
  <c r="CF743" i="6"/>
  <c r="AV743" i="6"/>
  <c r="DB730" i="6"/>
  <c r="BR730" i="6"/>
  <c r="AP708" i="6"/>
  <c r="BZ708" i="6"/>
  <c r="BF704" i="6"/>
  <c r="CP704" i="6"/>
  <c r="CC701" i="6"/>
  <c r="AS701" i="6"/>
  <c r="CX694" i="6"/>
  <c r="BD692" i="6"/>
  <c r="CN692" i="6"/>
  <c r="CE690" i="6"/>
  <c r="BB689" i="6"/>
  <c r="BF676" i="6"/>
  <c r="AO656" i="6"/>
  <c r="CL650" i="6"/>
  <c r="BB650" i="6"/>
  <c r="CI644" i="6"/>
  <c r="AY644" i="6"/>
  <c r="AV622" i="6"/>
  <c r="CF622" i="6"/>
  <c r="CE621" i="6"/>
  <c r="AU621" i="6"/>
  <c r="CT612" i="6"/>
  <c r="BJ612" i="6"/>
  <c r="AZ606" i="6"/>
  <c r="CJ606" i="6"/>
  <c r="CL582" i="6"/>
  <c r="BB582" i="6"/>
  <c r="AY581" i="6"/>
  <c r="CI581" i="6"/>
  <c r="BY579" i="6"/>
  <c r="AO579" i="6"/>
  <c r="AU540" i="6"/>
  <c r="AX509" i="6"/>
  <c r="CH509" i="6"/>
  <c r="DE507" i="6"/>
  <c r="BU507" i="6"/>
  <c r="CH505" i="6"/>
  <c r="AX505" i="6"/>
  <c r="BQ385" i="6"/>
  <c r="DA385" i="6"/>
  <c r="BF751" i="6"/>
  <c r="CS750" i="6"/>
  <c r="BZ750" i="6"/>
  <c r="BF747" i="6"/>
  <c r="AZ747" i="6"/>
  <c r="AR746" i="6"/>
  <c r="CP746" i="6"/>
  <c r="CC745" i="6"/>
  <c r="BD743" i="6"/>
  <c r="CA743" i="6"/>
  <c r="BC735" i="6"/>
  <c r="CX726" i="6"/>
  <c r="CH726" i="6"/>
  <c r="AW725" i="6"/>
  <c r="CF724" i="6"/>
  <c r="CS711" i="6"/>
  <c r="DF709" i="6"/>
  <c r="AW705" i="6"/>
  <c r="CR704" i="6"/>
  <c r="BP698" i="6"/>
  <c r="CT693" i="6"/>
  <c r="CD686" i="6"/>
  <c r="CE682" i="6"/>
  <c r="DE679" i="6"/>
  <c r="CK679" i="6"/>
  <c r="CH674" i="6"/>
  <c r="CF668" i="6"/>
  <c r="CH662" i="6"/>
  <c r="CS648" i="6"/>
  <c r="BT646" i="6"/>
  <c r="CC644" i="6"/>
  <c r="BQ639" i="6"/>
  <c r="BI628" i="6"/>
  <c r="CI626" i="6"/>
  <c r="DC614" i="6"/>
  <c r="BN613" i="6"/>
  <c r="CI610" i="6"/>
  <c r="CE601" i="6"/>
  <c r="AR600" i="6"/>
  <c r="BN598" i="6"/>
  <c r="CI586" i="6"/>
  <c r="AY586" i="6"/>
  <c r="CD581" i="6"/>
  <c r="AT581" i="6"/>
  <c r="BE580" i="6"/>
  <c r="CO580" i="6"/>
  <c r="CB580" i="6"/>
  <c r="AR579" i="6"/>
  <c r="CZ578" i="6"/>
  <c r="CG572" i="6"/>
  <c r="AY572" i="6"/>
  <c r="CI572" i="6"/>
  <c r="CH561" i="6"/>
  <c r="CF557" i="6"/>
  <c r="CA556" i="6"/>
  <c r="AS552" i="6"/>
  <c r="DE543" i="6"/>
  <c r="DF542" i="6"/>
  <c r="CI541" i="6"/>
  <c r="AY541" i="6"/>
  <c r="BK540" i="6"/>
  <c r="BI536" i="6"/>
  <c r="BO530" i="6"/>
  <c r="CY530" i="6"/>
  <c r="CI513" i="6"/>
  <c r="AY513" i="6"/>
  <c r="CI508" i="6"/>
  <c r="AX500" i="6"/>
  <c r="CL498" i="6"/>
  <c r="BB498" i="6"/>
  <c r="CH489" i="6"/>
  <c r="AX489" i="6"/>
  <c r="CH453" i="6"/>
  <c r="AX453" i="6"/>
  <c r="DD446" i="6"/>
  <c r="BT446" i="6"/>
  <c r="BP446" i="6"/>
  <c r="BB442" i="6"/>
  <c r="CL442" i="6"/>
  <c r="CW433" i="6"/>
  <c r="CF430" i="6"/>
  <c r="AV430" i="6"/>
  <c r="DD406" i="6"/>
  <c r="BT406" i="6"/>
  <c r="DF402" i="6"/>
  <c r="BV402" i="6"/>
  <c r="DC590" i="6"/>
  <c r="BS590" i="6"/>
  <c r="AT577" i="6"/>
  <c r="CD577" i="6"/>
  <c r="CT569" i="6"/>
  <c r="BJ569" i="6"/>
  <c r="CU552" i="6"/>
  <c r="BK552" i="6"/>
  <c r="CI529" i="6"/>
  <c r="AY529" i="6"/>
  <c r="BP522" i="6"/>
  <c r="CJ522" i="6"/>
  <c r="AZ522" i="6"/>
  <c r="AO512" i="6"/>
  <c r="BA499" i="6"/>
  <c r="CC481" i="6"/>
  <c r="AS481" i="6"/>
  <c r="BU466" i="6"/>
  <c r="DE466" i="6"/>
  <c r="CW465" i="6"/>
  <c r="BM465" i="6"/>
  <c r="DF450" i="6"/>
  <c r="BV450" i="6"/>
  <c r="CJ430" i="6"/>
  <c r="AZ430" i="6"/>
  <c r="AQ366" i="6"/>
  <c r="CG343" i="6"/>
  <c r="AW343" i="6"/>
  <c r="CM307" i="6"/>
  <c r="BC307" i="6"/>
  <c r="AZ307" i="6"/>
  <c r="CJ307" i="6"/>
  <c r="CQ776" i="6"/>
  <c r="CK755" i="6"/>
  <c r="CZ750" i="6"/>
  <c r="DC748" i="6"/>
  <c r="AT742" i="6"/>
  <c r="BD724" i="6"/>
  <c r="BU721" i="6"/>
  <c r="CN707" i="6"/>
  <c r="BN702" i="6"/>
  <c r="AX702" i="6"/>
  <c r="AX694" i="6"/>
  <c r="CW691" i="6"/>
  <c r="AW689" i="6"/>
  <c r="AW673" i="6"/>
  <c r="AT666" i="6"/>
  <c r="AW656" i="6"/>
  <c r="BH639" i="6"/>
  <c r="AW633" i="6"/>
  <c r="AX632" i="6"/>
  <c r="CW628" i="6"/>
  <c r="AS628" i="6"/>
  <c r="AW625" i="6"/>
  <c r="CC624" i="6"/>
  <c r="BE619" i="6"/>
  <c r="CS616" i="6"/>
  <c r="BE616" i="6"/>
  <c r="CR615" i="6"/>
  <c r="BN609" i="6"/>
  <c r="AX609" i="6"/>
  <c r="BK605" i="6"/>
  <c r="CG603" i="6"/>
  <c r="DC598" i="6"/>
  <c r="AS592" i="6"/>
  <c r="AO591" i="6"/>
  <c r="BY591" i="6"/>
  <c r="BH588" i="6"/>
  <c r="BE584" i="6"/>
  <c r="AS584" i="6"/>
  <c r="AV582" i="6"/>
  <c r="BI576" i="6"/>
  <c r="CS576" i="6"/>
  <c r="CA568" i="6"/>
  <c r="CH567" i="6"/>
  <c r="AP566" i="6"/>
  <c r="BJ561" i="6"/>
  <c r="CT561" i="6"/>
  <c r="AX555" i="6"/>
  <c r="CM546" i="6"/>
  <c r="AV546" i="6"/>
  <c r="BA543" i="6"/>
  <c r="BN537" i="6"/>
  <c r="CX537" i="6"/>
  <c r="CW536" i="6"/>
  <c r="CG536" i="6"/>
  <c r="AS513" i="6"/>
  <c r="CC512" i="6"/>
  <c r="AU497" i="6"/>
  <c r="CE497" i="6"/>
  <c r="CQ487" i="6"/>
  <c r="BG487" i="6"/>
  <c r="CM487" i="6"/>
  <c r="BC487" i="6"/>
  <c r="CE477" i="6"/>
  <c r="AU477" i="6"/>
  <c r="AR477" i="6"/>
  <c r="CR476" i="6"/>
  <c r="BH476" i="6"/>
  <c r="BC458" i="6"/>
  <c r="CM458" i="6"/>
  <c r="BK429" i="6"/>
  <c r="CU429" i="6"/>
  <c r="CC385" i="6"/>
  <c r="AS385" i="6"/>
  <c r="CQ383" i="6"/>
  <c r="BG383" i="6"/>
  <c r="BC383" i="6"/>
  <c r="AQ371" i="6"/>
  <c r="CA371" i="6"/>
  <c r="CH352" i="6"/>
  <c r="AX352" i="6"/>
  <c r="BF348" i="6"/>
  <c r="CP348" i="6"/>
  <c r="AX339" i="6"/>
  <c r="CH339" i="6"/>
  <c r="CU533" i="6"/>
  <c r="BH511" i="6"/>
  <c r="CM507" i="6"/>
  <c r="CD498" i="6"/>
  <c r="BZ492" i="6"/>
  <c r="BB487" i="6"/>
  <c r="CM466" i="6"/>
  <c r="BC466" i="6"/>
  <c r="BR461" i="6"/>
  <c r="DB461" i="6"/>
  <c r="BG447" i="6"/>
  <c r="DB436" i="6"/>
  <c r="BS434" i="6"/>
  <c r="DC434" i="6"/>
  <c r="AU429" i="6"/>
  <c r="CE429" i="6"/>
  <c r="AX425" i="6"/>
  <c r="CH425" i="6"/>
  <c r="CR422" i="6"/>
  <c r="CJ422" i="6"/>
  <c r="AZ422" i="6"/>
  <c r="CE418" i="6"/>
  <c r="CL414" i="6"/>
  <c r="BB414" i="6"/>
  <c r="CD398" i="6"/>
  <c r="AT397" i="6"/>
  <c r="CD397" i="6"/>
  <c r="BL392" i="6"/>
  <c r="CS392" i="6"/>
  <c r="BI392" i="6"/>
  <c r="AW391" i="6"/>
  <c r="CG391" i="6"/>
  <c r="CF390" i="6"/>
  <c r="AV390" i="6"/>
  <c r="CR380" i="6"/>
  <c r="CX366" i="6"/>
  <c r="BN366" i="6"/>
  <c r="BZ360" i="6"/>
  <c r="AP360" i="6"/>
  <c r="BE356" i="6"/>
  <c r="CO356" i="6"/>
  <c r="CF281" i="6"/>
  <c r="AV281" i="6"/>
  <c r="AR281" i="6"/>
  <c r="CB281" i="6"/>
  <c r="DD475" i="6"/>
  <c r="CI469" i="6"/>
  <c r="DF467" i="6"/>
  <c r="CY465" i="6"/>
  <c r="AY445" i="6"/>
  <c r="CI445" i="6"/>
  <c r="CB444" i="6"/>
  <c r="AR444" i="6"/>
  <c r="BN428" i="6"/>
  <c r="AP420" i="6"/>
  <c r="BZ420" i="6"/>
  <c r="CI418" i="6"/>
  <c r="AY418" i="6"/>
  <c r="AS416" i="6"/>
  <c r="CC416" i="6"/>
  <c r="DC403" i="6"/>
  <c r="BS403" i="6"/>
  <c r="AW399" i="6"/>
  <c r="CG399" i="6"/>
  <c r="AS392" i="6"/>
  <c r="CC392" i="6"/>
  <c r="DC387" i="6"/>
  <c r="BS387" i="6"/>
  <c r="BG387" i="6"/>
  <c r="CQ387" i="6"/>
  <c r="CE373" i="6"/>
  <c r="AU373" i="6"/>
  <c r="DF371" i="6"/>
  <c r="BV371" i="6"/>
  <c r="BR364" i="6"/>
  <c r="BA359" i="6"/>
  <c r="CK359" i="6"/>
  <c r="BX355" i="6"/>
  <c r="AN355" i="6"/>
  <c r="CI321" i="6"/>
  <c r="AY321" i="6"/>
  <c r="AY312" i="6"/>
  <c r="CI312" i="6"/>
  <c r="CH193" i="6"/>
  <c r="AX193" i="6"/>
  <c r="CS117" i="6"/>
  <c r="CV529" i="6"/>
  <c r="BD526" i="6"/>
  <c r="BM520" i="6"/>
  <c r="CP516" i="6"/>
  <c r="AW515" i="6"/>
  <c r="DD514" i="6"/>
  <c r="DE495" i="6"/>
  <c r="AW484" i="6"/>
  <c r="BS479" i="6"/>
  <c r="CT477" i="6"/>
  <c r="BA475" i="6"/>
  <c r="CD470" i="6"/>
  <c r="BC467" i="6"/>
  <c r="CI466" i="6"/>
  <c r="DF466" i="6"/>
  <c r="BV466" i="6"/>
  <c r="CZ462" i="6"/>
  <c r="BP462" i="6"/>
  <c r="CF454" i="6"/>
  <c r="CJ447" i="6"/>
  <c r="CM442" i="6"/>
  <c r="CH441" i="6"/>
  <c r="AU441" i="6"/>
  <c r="CE441" i="6"/>
  <c r="AS440" i="6"/>
  <c r="CC440" i="6"/>
  <c r="CO439" i="6"/>
  <c r="AT437" i="6"/>
  <c r="CD437" i="6"/>
  <c r="BC434" i="6"/>
  <c r="CM434" i="6"/>
  <c r="CT433" i="6"/>
  <c r="CH424" i="6"/>
  <c r="AX424" i="6"/>
  <c r="AX420" i="6"/>
  <c r="CH420" i="6"/>
  <c r="BB418" i="6"/>
  <c r="CL418" i="6"/>
  <c r="BV413" i="6"/>
  <c r="BR413" i="6"/>
  <c r="DB413" i="6"/>
  <c r="CJ402" i="6"/>
  <c r="AZ402" i="6"/>
  <c r="BP398" i="6"/>
  <c r="CZ398" i="6"/>
  <c r="BU378" i="6"/>
  <c r="DE378" i="6"/>
  <c r="CC369" i="6"/>
  <c r="AS369" i="6"/>
  <c r="BY367" i="6"/>
  <c r="AO367" i="6"/>
  <c r="CN359" i="6"/>
  <c r="BD359" i="6"/>
  <c r="BM357" i="6"/>
  <c r="CW357" i="6"/>
  <c r="AU357" i="6"/>
  <c r="CE357" i="6"/>
  <c r="BK349" i="6"/>
  <c r="CU349" i="6"/>
  <c r="BT345" i="6"/>
  <c r="BP345" i="6"/>
  <c r="CZ345" i="6"/>
  <c r="CI344" i="6"/>
  <c r="AY344" i="6"/>
  <c r="CO335" i="6"/>
  <c r="BE335" i="6"/>
  <c r="CH323" i="6"/>
  <c r="AX323" i="6"/>
  <c r="CQ315" i="6"/>
  <c r="BG315" i="6"/>
  <c r="BP274" i="6"/>
  <c r="CZ274" i="6"/>
  <c r="CT244" i="6"/>
  <c r="BJ244" i="6"/>
  <c r="CG428" i="6"/>
  <c r="BQ425" i="6"/>
  <c r="CX417" i="6"/>
  <c r="BX415" i="6"/>
  <c r="BY411" i="6"/>
  <c r="CY401" i="6"/>
  <c r="BI401" i="6"/>
  <c r="AW396" i="6"/>
  <c r="AZ394" i="6"/>
  <c r="CN392" i="6"/>
  <c r="BB378" i="6"/>
  <c r="CI373" i="6"/>
  <c r="AY373" i="6"/>
  <c r="CT372" i="6"/>
  <c r="BJ372" i="6"/>
  <c r="AO364" i="6"/>
  <c r="CO362" i="6"/>
  <c r="CF359" i="6"/>
  <c r="AV359" i="6"/>
  <c r="CO355" i="6"/>
  <c r="CO351" i="6"/>
  <c r="BE351" i="6"/>
  <c r="CR344" i="6"/>
  <c r="BH344" i="6"/>
  <c r="CQ343" i="6"/>
  <c r="BG343" i="6"/>
  <c r="CP339" i="6"/>
  <c r="BF339" i="6"/>
  <c r="AS329" i="6"/>
  <c r="CC329" i="6"/>
  <c r="BI324" i="6"/>
  <c r="DE323" i="6"/>
  <c r="BU323" i="6"/>
  <c r="CP323" i="6"/>
  <c r="BF323" i="6"/>
  <c r="BP321" i="6"/>
  <c r="BU314" i="6"/>
  <c r="DE314" i="6"/>
  <c r="CO295" i="6"/>
  <c r="BE295" i="6"/>
  <c r="CS291" i="6"/>
  <c r="CG287" i="6"/>
  <c r="AW287" i="6"/>
  <c r="AS264" i="6"/>
  <c r="CC264" i="6"/>
  <c r="BJ261" i="6"/>
  <c r="BJ184" i="6"/>
  <c r="CT184" i="6"/>
  <c r="CC383" i="6"/>
  <c r="AR381" i="6"/>
  <c r="CB381" i="6"/>
  <c r="AR377" i="6"/>
  <c r="CB377" i="6"/>
  <c r="BF375" i="6"/>
  <c r="CP375" i="6"/>
  <c r="DB374" i="6"/>
  <c r="BI369" i="6"/>
  <c r="CS369" i="6"/>
  <c r="BL320" i="6"/>
  <c r="CV320" i="6"/>
  <c r="BX304" i="6"/>
  <c r="AN304" i="6"/>
  <c r="AT300" i="6"/>
  <c r="BN294" i="6"/>
  <c r="AW294" i="6"/>
  <c r="CG294" i="6"/>
  <c r="DD290" i="6"/>
  <c r="BT290" i="6"/>
  <c r="CK287" i="6"/>
  <c r="BA287" i="6"/>
  <c r="CV284" i="6"/>
  <c r="BL284" i="6"/>
  <c r="CN284" i="6"/>
  <c r="BO281" i="6"/>
  <c r="CY281" i="6"/>
  <c r="AY281" i="6"/>
  <c r="CI281" i="6"/>
  <c r="AY272" i="6"/>
  <c r="CI272" i="6"/>
  <c r="AW270" i="6"/>
  <c r="CG270" i="6"/>
  <c r="AS268" i="6"/>
  <c r="CC268" i="6"/>
  <c r="BE251" i="6"/>
  <c r="CO251" i="6"/>
  <c r="AU249" i="6"/>
  <c r="CE249" i="6"/>
  <c r="BA431" i="6"/>
  <c r="CK427" i="6"/>
  <c r="BP422" i="6"/>
  <c r="DB421" i="6"/>
  <c r="CT420" i="6"/>
  <c r="CO419" i="6"/>
  <c r="BD416" i="6"/>
  <c r="CH412" i="6"/>
  <c r="BN410" i="6"/>
  <c r="AZ410" i="6"/>
  <c r="CT408" i="6"/>
  <c r="AV406" i="6"/>
  <c r="CT400" i="6"/>
  <c r="CP388" i="6"/>
  <c r="AY388" i="6"/>
  <c r="DC386" i="6"/>
  <c r="AU381" i="6"/>
  <c r="CE381" i="6"/>
  <c r="CH368" i="6"/>
  <c r="AX368" i="6"/>
  <c r="BL363" i="6"/>
  <c r="BH359" i="6"/>
  <c r="CR359" i="6"/>
  <c r="CM358" i="6"/>
  <c r="AX356" i="6"/>
  <c r="CA351" i="6"/>
  <c r="AQ351" i="6"/>
  <c r="BB342" i="6"/>
  <c r="CL342" i="6"/>
  <c r="CS337" i="6"/>
  <c r="CI336" i="6"/>
  <c r="AY336" i="6"/>
  <c r="CQ327" i="6"/>
  <c r="DE327" i="6"/>
  <c r="BU327" i="6"/>
  <c r="CD326" i="6"/>
  <c r="AT326" i="6"/>
  <c r="AY324" i="6"/>
  <c r="CI324" i="6"/>
  <c r="CU321" i="6"/>
  <c r="BK321" i="6"/>
  <c r="BK319" i="6"/>
  <c r="CL318" i="6"/>
  <c r="BB318" i="6"/>
  <c r="AY317" i="6"/>
  <c r="CI317" i="6"/>
  <c r="AN316" i="6"/>
  <c r="CT313" i="6"/>
  <c r="AU309" i="6"/>
  <c r="CE309" i="6"/>
  <c r="BS307" i="6"/>
  <c r="DC307" i="6"/>
  <c r="CY302" i="6"/>
  <c r="CO299" i="6"/>
  <c r="BE299" i="6"/>
  <c r="CN287" i="6"/>
  <c r="BD287" i="6"/>
  <c r="BX284" i="6"/>
  <c r="AN284" i="6"/>
  <c r="CA275" i="6"/>
  <c r="AQ275" i="6"/>
  <c r="BB273" i="6"/>
  <c r="CL266" i="6"/>
  <c r="BB266" i="6"/>
  <c r="CR251" i="6"/>
  <c r="BH251" i="6"/>
  <c r="BO250" i="6"/>
  <c r="CY250" i="6"/>
  <c r="AW246" i="6"/>
  <c r="CG246" i="6"/>
  <c r="CO239" i="6"/>
  <c r="BE239" i="6"/>
  <c r="CJ135" i="6"/>
  <c r="AZ135" i="6"/>
  <c r="AV306" i="6"/>
  <c r="CF306" i="6"/>
  <c r="BD295" i="6"/>
  <c r="CN295" i="6"/>
  <c r="CK295" i="6"/>
  <c r="BA295" i="6"/>
  <c r="AR288" i="6"/>
  <c r="CB288" i="6"/>
  <c r="AO286" i="6"/>
  <c r="BA278" i="6"/>
  <c r="CK278" i="6"/>
  <c r="BO274" i="6"/>
  <c r="CY274" i="6"/>
  <c r="AR273" i="6"/>
  <c r="CB273" i="6"/>
  <c r="CC272" i="6"/>
  <c r="AS272" i="6"/>
  <c r="CW261" i="6"/>
  <c r="BM261" i="6"/>
  <c r="AW259" i="6"/>
  <c r="CG259" i="6"/>
  <c r="BH255" i="6"/>
  <c r="CR255" i="6"/>
  <c r="CA252" i="6"/>
  <c r="DD238" i="6"/>
  <c r="BT238" i="6"/>
  <c r="BQ237" i="6"/>
  <c r="DA237" i="6"/>
  <c r="CH235" i="6"/>
  <c r="AX235" i="6"/>
  <c r="AV230" i="6"/>
  <c r="CF230" i="6"/>
  <c r="BV206" i="6"/>
  <c r="DF206" i="6"/>
  <c r="AU202" i="6"/>
  <c r="BO345" i="6"/>
  <c r="CY345" i="6"/>
  <c r="CF345" i="6"/>
  <c r="AV345" i="6"/>
  <c r="BP340" i="6"/>
  <c r="CR336" i="6"/>
  <c r="BH336" i="6"/>
  <c r="CF334" i="6"/>
  <c r="AV334" i="6"/>
  <c r="CT328" i="6"/>
  <c r="BJ328" i="6"/>
  <c r="CC324" i="6"/>
  <c r="AS324" i="6"/>
  <c r="BU322" i="6"/>
  <c r="DE322" i="6"/>
  <c r="CI316" i="6"/>
  <c r="AW315" i="6"/>
  <c r="CG315" i="6"/>
  <c r="BL301" i="6"/>
  <c r="AW299" i="6"/>
  <c r="DA297" i="6"/>
  <c r="CI293" i="6"/>
  <c r="AY293" i="6"/>
  <c r="BQ281" i="6"/>
  <c r="DA281" i="6"/>
  <c r="AX276" i="6"/>
  <c r="BP273" i="6"/>
  <c r="CZ273" i="6"/>
  <c r="CE270" i="6"/>
  <c r="AU270" i="6"/>
  <c r="CY258" i="6"/>
  <c r="BO258" i="6"/>
  <c r="CY254" i="6"/>
  <c r="BO254" i="6"/>
  <c r="CG243" i="6"/>
  <c r="AW243" i="6"/>
  <c r="AS213" i="6"/>
  <c r="CC213" i="6"/>
  <c r="AW210" i="6"/>
  <c r="CG210" i="6"/>
  <c r="AX145" i="6"/>
  <c r="CH145" i="6"/>
  <c r="BB138" i="6"/>
  <c r="CL138" i="6"/>
  <c r="AT374" i="6"/>
  <c r="CC372" i="6"/>
  <c r="BS367" i="6"/>
  <c r="BV362" i="6"/>
  <c r="BY356" i="6"/>
  <c r="BR346" i="6"/>
  <c r="AP340" i="6"/>
  <c r="BZ340" i="6"/>
  <c r="BU338" i="6"/>
  <c r="DE338" i="6"/>
  <c r="CL335" i="6"/>
  <c r="BB335" i="6"/>
  <c r="AY329" i="6"/>
  <c r="CE326" i="6"/>
  <c r="AU326" i="6"/>
  <c r="CI318" i="6"/>
  <c r="AY318" i="6"/>
  <c r="BQ309" i="6"/>
  <c r="BB306" i="6"/>
  <c r="CL306" i="6"/>
  <c r="BC303" i="6"/>
  <c r="CM303" i="6"/>
  <c r="BN298" i="6"/>
  <c r="AR296" i="6"/>
  <c r="CB296" i="6"/>
  <c r="CM294" i="6"/>
  <c r="BK293" i="6"/>
  <c r="BB286" i="6"/>
  <c r="CU284" i="6"/>
  <c r="CV281" i="6"/>
  <c r="BL281" i="6"/>
  <c r="BH276" i="6"/>
  <c r="DF275" i="6"/>
  <c r="CJ274" i="6"/>
  <c r="AZ274" i="6"/>
  <c r="AY273" i="6"/>
  <c r="CI273" i="6"/>
  <c r="BR272" i="6"/>
  <c r="CP263" i="6"/>
  <c r="BF263" i="6"/>
  <c r="CE261" i="6"/>
  <c r="AU261" i="6"/>
  <c r="CZ249" i="6"/>
  <c r="BP249" i="6"/>
  <c r="CV248" i="6"/>
  <c r="BL248" i="6"/>
  <c r="BE243" i="6"/>
  <c r="CO243" i="6"/>
  <c r="BK240" i="6"/>
  <c r="CU240" i="6"/>
  <c r="AW184" i="6"/>
  <c r="CG184" i="6"/>
  <c r="DC151" i="6"/>
  <c r="CM122" i="6"/>
  <c r="BC122" i="6"/>
  <c r="BB223" i="6"/>
  <c r="CL223" i="6"/>
  <c r="CG223" i="6"/>
  <c r="AW223" i="6"/>
  <c r="CI202" i="6"/>
  <c r="AY202" i="6"/>
  <c r="AY201" i="6"/>
  <c r="CI201" i="6"/>
  <c r="CO194" i="6"/>
  <c r="AW190" i="6"/>
  <c r="CG190" i="6"/>
  <c r="CM182" i="6"/>
  <c r="BC182" i="6"/>
  <c r="AQ172" i="6"/>
  <c r="CA172" i="6"/>
  <c r="AQ167" i="6"/>
  <c r="CA167" i="6"/>
  <c r="CI142" i="6"/>
  <c r="AY142" i="6"/>
  <c r="CZ141" i="6"/>
  <c r="BP141" i="6"/>
  <c r="AQ110" i="6"/>
  <c r="CA110" i="6"/>
  <c r="AN104" i="6"/>
  <c r="BX104" i="6"/>
  <c r="CB272" i="6"/>
  <c r="AR272" i="6"/>
  <c r="CH267" i="6"/>
  <c r="AX267" i="6"/>
  <c r="BU266" i="6"/>
  <c r="DE266" i="6"/>
  <c r="CI266" i="6"/>
  <c r="AY266" i="6"/>
  <c r="AX264" i="6"/>
  <c r="CH264" i="6"/>
  <c r="DE258" i="6"/>
  <c r="BU258" i="6"/>
  <c r="DB257" i="6"/>
  <c r="BR257" i="6"/>
  <c r="BS251" i="6"/>
  <c r="DC251" i="6"/>
  <c r="BV250" i="6"/>
  <c r="DF250" i="6"/>
  <c r="BI248" i="6"/>
  <c r="CS248" i="6"/>
  <c r="CJ246" i="6"/>
  <c r="AZ246" i="6"/>
  <c r="BZ235" i="6"/>
  <c r="AP235" i="6"/>
  <c r="CB228" i="6"/>
  <c r="AR228" i="6"/>
  <c r="CE221" i="6"/>
  <c r="CB221" i="6"/>
  <c r="AR221" i="6"/>
  <c r="CC216" i="6"/>
  <c r="AS216" i="6"/>
  <c r="CN215" i="6"/>
  <c r="BB214" i="6"/>
  <c r="AR212" i="6"/>
  <c r="CI212" i="6"/>
  <c r="AY212" i="6"/>
  <c r="AS205" i="6"/>
  <c r="CV196" i="6"/>
  <c r="CZ193" i="6"/>
  <c r="BP193" i="6"/>
  <c r="CR187" i="6"/>
  <c r="CB185" i="6"/>
  <c r="BB182" i="6"/>
  <c r="CL182" i="6"/>
  <c r="BH163" i="6"/>
  <c r="CR163" i="6"/>
  <c r="DB161" i="6"/>
  <c r="BR161" i="6"/>
  <c r="BN161" i="6"/>
  <c r="CX161" i="6"/>
  <c r="BG155" i="6"/>
  <c r="CQ155" i="6"/>
  <c r="BQ149" i="6"/>
  <c r="DA149" i="6"/>
  <c r="CL134" i="6"/>
  <c r="BB134" i="6"/>
  <c r="DB102" i="6"/>
  <c r="CP95" i="6"/>
  <c r="BF95" i="6"/>
  <c r="CG76" i="6"/>
  <c r="AW76" i="6"/>
  <c r="AX209" i="6"/>
  <c r="CH209" i="6"/>
  <c r="CF201" i="6"/>
  <c r="AV201" i="6"/>
  <c r="CY198" i="6"/>
  <c r="AX196" i="6"/>
  <c r="CH196" i="6"/>
  <c r="BJ192" i="6"/>
  <c r="CT192" i="6"/>
  <c r="BR185" i="6"/>
  <c r="DB185" i="6"/>
  <c r="CX185" i="6"/>
  <c r="BN185" i="6"/>
  <c r="CG175" i="6"/>
  <c r="AW175" i="6"/>
  <c r="AV174" i="6"/>
  <c r="CF174" i="6"/>
  <c r="AO171" i="6"/>
  <c r="BY171" i="6"/>
  <c r="BM144" i="6"/>
  <c r="CW144" i="6"/>
  <c r="BL137" i="6"/>
  <c r="CD137" i="6"/>
  <c r="AT137" i="6"/>
  <c r="CW56" i="6"/>
  <c r="BM56" i="6"/>
  <c r="AV71" i="6"/>
  <c r="CF71" i="6"/>
  <c r="BB42" i="6"/>
  <c r="CL42" i="6"/>
  <c r="AO613" i="2"/>
  <c r="C613" i="3" s="1"/>
  <c r="AO601" i="2"/>
  <c r="C601" i="3" s="1"/>
  <c r="E601" i="3"/>
  <c r="D600" i="3"/>
  <c r="CR271" i="6"/>
  <c r="BU262" i="6"/>
  <c r="CH260" i="6"/>
  <c r="BY259" i="6"/>
  <c r="BP246" i="6"/>
  <c r="CE245" i="6"/>
  <c r="AP243" i="6"/>
  <c r="CP239" i="6"/>
  <c r="CG226" i="6"/>
  <c r="CV225" i="6"/>
  <c r="CH215" i="6"/>
  <c r="AX215" i="6"/>
  <c r="BJ212" i="6"/>
  <c r="AN207" i="6"/>
  <c r="BX207" i="6"/>
  <c r="BE203" i="6"/>
  <c r="CO203" i="6"/>
  <c r="CA203" i="6"/>
  <c r="AQ203" i="6"/>
  <c r="CY201" i="6"/>
  <c r="BK200" i="6"/>
  <c r="CV200" i="6"/>
  <c r="BL200" i="6"/>
  <c r="AZ191" i="6"/>
  <c r="CJ191" i="6"/>
  <c r="CS189" i="6"/>
  <c r="AW186" i="6"/>
  <c r="CG186" i="6"/>
  <c r="BM181" i="6"/>
  <c r="BA178" i="6"/>
  <c r="CK178" i="6"/>
  <c r="BD167" i="6"/>
  <c r="CN167" i="6"/>
  <c r="BT163" i="6"/>
  <c r="DD163" i="6"/>
  <c r="AX155" i="6"/>
  <c r="CH155" i="6"/>
  <c r="AQ155" i="6"/>
  <c r="CA155" i="6"/>
  <c r="AW154" i="6"/>
  <c r="CG154" i="6"/>
  <c r="CV152" i="6"/>
  <c r="BL152" i="6"/>
  <c r="CH149" i="6"/>
  <c r="CK138" i="6"/>
  <c r="BA138" i="6"/>
  <c r="CS128" i="6"/>
  <c r="BI128" i="6"/>
  <c r="BR126" i="6"/>
  <c r="DB126" i="6"/>
  <c r="CD114" i="6"/>
  <c r="BF111" i="6"/>
  <c r="CP111" i="6"/>
  <c r="CJ103" i="6"/>
  <c r="AZ103" i="6"/>
  <c r="BU81" i="6"/>
  <c r="DE81" i="6"/>
  <c r="BC250" i="6"/>
  <c r="CM250" i="6"/>
  <c r="BU238" i="6"/>
  <c r="DE238" i="6"/>
  <c r="AR229" i="6"/>
  <c r="CR228" i="6"/>
  <c r="BH228" i="6"/>
  <c r="BP222" i="6"/>
  <c r="CU221" i="6"/>
  <c r="AT218" i="6"/>
  <c r="CD218" i="6"/>
  <c r="AV217" i="6"/>
  <c r="CF217" i="6"/>
  <c r="BH203" i="6"/>
  <c r="CR203" i="6"/>
  <c r="CY194" i="6"/>
  <c r="BO194" i="6"/>
  <c r="CR192" i="6"/>
  <c r="BO186" i="6"/>
  <c r="CY186" i="6"/>
  <c r="CY182" i="6"/>
  <c r="BB162" i="6"/>
  <c r="CL162" i="6"/>
  <c r="BI156" i="6"/>
  <c r="CS156" i="6"/>
  <c r="CL154" i="6"/>
  <c r="BB154" i="6"/>
  <c r="BV134" i="6"/>
  <c r="DF134" i="6"/>
  <c r="CA116" i="6"/>
  <c r="AQ116" i="6"/>
  <c r="AP111" i="6"/>
  <c r="BZ111" i="6"/>
  <c r="CB108" i="6"/>
  <c r="AR108" i="6"/>
  <c r="BX103" i="6"/>
  <c r="AN103" i="6"/>
  <c r="CH77" i="6"/>
  <c r="AX77" i="6"/>
  <c r="CH75" i="6"/>
  <c r="AX75" i="6"/>
  <c r="AV221" i="6"/>
  <c r="CF221" i="6"/>
  <c r="CF219" i="6"/>
  <c r="AV219" i="6"/>
  <c r="AQ215" i="6"/>
  <c r="CA215" i="6"/>
  <c r="AV193" i="6"/>
  <c r="CF193" i="6"/>
  <c r="CM190" i="6"/>
  <c r="BC190" i="6"/>
  <c r="CY185" i="6"/>
  <c r="BO185" i="6"/>
  <c r="CF183" i="6"/>
  <c r="AV183" i="6"/>
  <c r="BP181" i="6"/>
  <c r="CZ181" i="6"/>
  <c r="BO177" i="6"/>
  <c r="BV175" i="6"/>
  <c r="AZ175" i="6"/>
  <c r="CJ175" i="6"/>
  <c r="CF175" i="6"/>
  <c r="AV175" i="6"/>
  <c r="CD170" i="6"/>
  <c r="AU162" i="6"/>
  <c r="BI161" i="6"/>
  <c r="AV159" i="6"/>
  <c r="CZ157" i="6"/>
  <c r="BJ145" i="6"/>
  <c r="CL133" i="6"/>
  <c r="CD121" i="6"/>
  <c r="BH115" i="6"/>
  <c r="CR115" i="6"/>
  <c r="CI110" i="6"/>
  <c r="AY110" i="6"/>
  <c r="CN107" i="6"/>
  <c r="BD107" i="6"/>
  <c r="BZ107" i="6"/>
  <c r="CG106" i="6"/>
  <c r="AW106" i="6"/>
  <c r="AY98" i="6"/>
  <c r="CI98" i="6"/>
  <c r="CH87" i="6"/>
  <c r="AX87" i="6"/>
  <c r="AW56" i="6"/>
  <c r="BB54" i="6"/>
  <c r="CL54" i="6"/>
  <c r="BS40" i="6"/>
  <c r="DC40" i="6"/>
  <c r="CG35" i="6"/>
  <c r="AW35" i="6"/>
  <c r="BC158" i="6"/>
  <c r="CM158" i="6"/>
  <c r="CF137" i="6"/>
  <c r="AV137" i="6"/>
  <c r="AT134" i="6"/>
  <c r="CD134" i="6"/>
  <c r="AX123" i="6"/>
  <c r="CH123" i="6"/>
  <c r="CR111" i="6"/>
  <c r="BH111" i="6"/>
  <c r="AT102" i="6"/>
  <c r="BE92" i="6"/>
  <c r="CO92" i="6"/>
  <c r="CA74" i="6"/>
  <c r="AQ74" i="6"/>
  <c r="CA67" i="6"/>
  <c r="AQ67" i="6"/>
  <c r="CR60" i="6"/>
  <c r="BH60" i="6"/>
  <c r="AQ47" i="6"/>
  <c r="CA47" i="6"/>
  <c r="CZ41" i="6"/>
  <c r="BP41" i="6"/>
  <c r="AY124" i="6"/>
  <c r="CI124" i="6"/>
  <c r="AR121" i="6"/>
  <c r="CB121" i="6"/>
  <c r="AT106" i="6"/>
  <c r="CD106" i="6"/>
  <c r="CW93" i="6"/>
  <c r="AV79" i="6"/>
  <c r="CF79" i="6"/>
  <c r="BV54" i="6"/>
  <c r="AW52" i="6"/>
  <c r="CG52" i="6"/>
  <c r="CL45" i="6"/>
  <c r="BB45" i="6"/>
  <c r="BO78" i="6"/>
  <c r="CY78" i="6"/>
  <c r="CX62" i="6"/>
  <c r="CQ55" i="6"/>
  <c r="BG55" i="6"/>
  <c r="CB53" i="6"/>
  <c r="AR53" i="6"/>
  <c r="CW97" i="6"/>
  <c r="BM97" i="6"/>
  <c r="CQ90" i="6"/>
  <c r="DB86" i="6"/>
  <c r="AT57" i="6"/>
  <c r="CD57" i="6"/>
  <c r="BO54" i="6"/>
  <c r="CY54" i="6"/>
  <c r="BL43" i="6"/>
  <c r="E878" i="3"/>
  <c r="DF58" i="6"/>
  <c r="BV58" i="6"/>
  <c r="AS32" i="6"/>
  <c r="E1003" i="3"/>
  <c r="E1001" i="3"/>
  <c r="E999" i="3"/>
  <c r="E997" i="3"/>
  <c r="AO995" i="2"/>
  <c r="C995" i="3" s="1"/>
  <c r="E995" i="3"/>
  <c r="E993" i="3"/>
  <c r="AO991" i="2"/>
  <c r="C991" i="3" s="1"/>
  <c r="E991" i="3"/>
  <c r="E989" i="3"/>
  <c r="AO987" i="2"/>
  <c r="C987" i="3" s="1"/>
  <c r="E987" i="3"/>
  <c r="E985" i="3"/>
  <c r="AO983" i="2"/>
  <c r="C983" i="3" s="1"/>
  <c r="E983" i="3"/>
  <c r="E981" i="3"/>
  <c r="AO979" i="2"/>
  <c r="C979" i="3" s="1"/>
  <c r="E979" i="3"/>
  <c r="E977" i="3"/>
  <c r="AO975" i="2"/>
  <c r="C975" i="3" s="1"/>
  <c r="E975" i="3"/>
  <c r="E973" i="3"/>
  <c r="AO971" i="2"/>
  <c r="C971" i="3" s="1"/>
  <c r="E971" i="3"/>
  <c r="E969" i="3"/>
  <c r="AO967" i="2"/>
  <c r="C967" i="3" s="1"/>
  <c r="E967" i="3"/>
  <c r="E965" i="3"/>
  <c r="AO963" i="2"/>
  <c r="C963" i="3" s="1"/>
  <c r="E963" i="3"/>
  <c r="E961" i="3"/>
  <c r="AO959" i="2"/>
  <c r="C959" i="3" s="1"/>
  <c r="E959" i="3"/>
  <c r="E957" i="3"/>
  <c r="AO955" i="2"/>
  <c r="C955" i="3" s="1"/>
  <c r="E955" i="3"/>
  <c r="E953" i="3"/>
  <c r="AO951" i="2"/>
  <c r="C951" i="3" s="1"/>
  <c r="E951" i="3"/>
  <c r="E949" i="3"/>
  <c r="AO947" i="2"/>
  <c r="C947" i="3" s="1"/>
  <c r="E947" i="3"/>
  <c r="E945" i="3"/>
  <c r="AO943" i="2"/>
  <c r="C943" i="3" s="1"/>
  <c r="E943" i="3"/>
  <c r="E941" i="3"/>
  <c r="AO939" i="2"/>
  <c r="C939" i="3" s="1"/>
  <c r="E939" i="3"/>
  <c r="E937" i="3"/>
  <c r="AO935" i="2"/>
  <c r="C935" i="3" s="1"/>
  <c r="E935" i="3"/>
  <c r="AO934" i="2"/>
  <c r="C934" i="3" s="1"/>
  <c r="E933" i="3"/>
  <c r="E931" i="3"/>
  <c r="E929" i="3"/>
  <c r="AO927" i="2"/>
  <c r="C927" i="3" s="1"/>
  <c r="E927" i="3"/>
  <c r="AO922" i="2"/>
  <c r="C922" i="3" s="1"/>
  <c r="AO918" i="2"/>
  <c r="C918" i="3" s="1"/>
  <c r="AO914" i="2"/>
  <c r="C914" i="3" s="1"/>
  <c r="AO910" i="2"/>
  <c r="C910" i="3" s="1"/>
  <c r="AO906" i="2"/>
  <c r="C906" i="3" s="1"/>
  <c r="E905" i="3"/>
  <c r="AO903" i="2"/>
  <c r="C903" i="3" s="1"/>
  <c r="E903" i="3"/>
  <c r="E901" i="3"/>
  <c r="AO899" i="2"/>
  <c r="C899" i="3" s="1"/>
  <c r="E899" i="3"/>
  <c r="AO898" i="2"/>
  <c r="C898" i="3" s="1"/>
  <c r="E897" i="3"/>
  <c r="E895" i="3"/>
  <c r="AO894" i="2"/>
  <c r="C894" i="3" s="1"/>
  <c r="E893" i="3"/>
  <c r="E891" i="3"/>
  <c r="AO890" i="2"/>
  <c r="C890" i="3" s="1"/>
  <c r="E889" i="3"/>
  <c r="AO887" i="2"/>
  <c r="C887" i="3" s="1"/>
  <c r="E887" i="3"/>
  <c r="E885" i="3"/>
  <c r="E883" i="3"/>
  <c r="E881" i="3"/>
  <c r="E879" i="3"/>
  <c r="AO877" i="2"/>
  <c r="C877" i="3" s="1"/>
  <c r="AO873" i="2"/>
  <c r="C873" i="3" s="1"/>
  <c r="AO869" i="2"/>
  <c r="C869" i="3" s="1"/>
  <c r="AO865" i="2"/>
  <c r="C865" i="3" s="1"/>
  <c r="AO861" i="2"/>
  <c r="C861" i="3" s="1"/>
  <c r="AO857" i="2"/>
  <c r="C857" i="3" s="1"/>
  <c r="AO853" i="2"/>
  <c r="C853" i="3" s="1"/>
  <c r="AO849" i="2"/>
  <c r="C849" i="3" s="1"/>
  <c r="AO845" i="2"/>
  <c r="C845" i="3" s="1"/>
  <c r="AO841" i="2"/>
  <c r="C841" i="3" s="1"/>
  <c r="AO837" i="2"/>
  <c r="C837" i="3" s="1"/>
  <c r="AO833" i="2"/>
  <c r="C833" i="3" s="1"/>
  <c r="AO829" i="2"/>
  <c r="C829" i="3" s="1"/>
  <c r="AO825" i="2"/>
  <c r="C825" i="3" s="1"/>
  <c r="AO821" i="2"/>
  <c r="C821" i="3" s="1"/>
  <c r="AO817" i="2"/>
  <c r="C817" i="3" s="1"/>
  <c r="D758" i="3"/>
  <c r="D754" i="3"/>
  <c r="D750" i="3"/>
  <c r="D746" i="3"/>
  <c r="D742" i="3"/>
  <c r="D740" i="3"/>
  <c r="D738" i="3"/>
  <c r="D736" i="3"/>
  <c r="C736" i="3"/>
  <c r="D734" i="3"/>
  <c r="D732" i="3"/>
  <c r="D730" i="3"/>
  <c r="D728" i="3"/>
  <c r="D726" i="3"/>
  <c r="D724" i="3"/>
  <c r="D722" i="3"/>
  <c r="D720" i="3"/>
  <c r="D718" i="3"/>
  <c r="D716" i="3"/>
  <c r="D714" i="3"/>
  <c r="D712" i="3"/>
  <c r="D710" i="3"/>
  <c r="D708" i="3"/>
  <c r="D706" i="3"/>
  <c r="D704" i="3"/>
  <c r="D702" i="3"/>
  <c r="D700" i="3"/>
  <c r="D698" i="3"/>
  <c r="D696" i="3"/>
  <c r="D694" i="3"/>
  <c r="D692" i="3"/>
  <c r="D690" i="3"/>
  <c r="D688" i="3"/>
  <c r="D686" i="3"/>
  <c r="D684" i="3"/>
  <c r="D682" i="3"/>
  <c r="D680" i="3"/>
  <c r="D678" i="3"/>
  <c r="D676" i="3"/>
  <c r="D674" i="3"/>
  <c r="D672" i="3"/>
  <c r="D670" i="3"/>
  <c r="D668" i="3"/>
  <c r="D666" i="3"/>
  <c r="D664" i="3"/>
  <c r="D662" i="3"/>
  <c r="D660" i="3"/>
  <c r="D658" i="3"/>
  <c r="D656" i="3"/>
  <c r="D654" i="3"/>
  <c r="D652" i="3"/>
  <c r="D650" i="3"/>
  <c r="D648" i="3"/>
  <c r="D646" i="3"/>
  <c r="D644" i="3"/>
  <c r="D642" i="3"/>
  <c r="D640" i="3"/>
  <c r="D638" i="3"/>
  <c r="D636" i="3"/>
  <c r="D634" i="3"/>
  <c r="D632" i="3"/>
  <c r="D630" i="3"/>
  <c r="D628" i="3"/>
  <c r="AO993" i="2"/>
  <c r="C993" i="3" s="1"/>
  <c r="AO989" i="2"/>
  <c r="C989" i="3" s="1"/>
  <c r="AO985" i="2"/>
  <c r="C985" i="3" s="1"/>
  <c r="AO981" i="2"/>
  <c r="C981" i="3" s="1"/>
  <c r="AO977" i="2"/>
  <c r="C977" i="3" s="1"/>
  <c r="AO973" i="2"/>
  <c r="AO969" i="2"/>
  <c r="AO965" i="2"/>
  <c r="C965" i="3" s="1"/>
  <c r="AO961" i="2"/>
  <c r="C961" i="3" s="1"/>
  <c r="AO957" i="2"/>
  <c r="C957" i="3" s="1"/>
  <c r="AO953" i="2"/>
  <c r="C953" i="3" s="1"/>
  <c r="AO949" i="2"/>
  <c r="C949" i="3" s="1"/>
  <c r="AO945" i="2"/>
  <c r="C945" i="3" s="1"/>
  <c r="AO941" i="2"/>
  <c r="AO937" i="2"/>
  <c r="C937" i="3" s="1"/>
  <c r="AO932" i="2"/>
  <c r="C932" i="3" s="1"/>
  <c r="AO929" i="2"/>
  <c r="C929" i="3" s="1"/>
  <c r="AO924" i="2"/>
  <c r="C924" i="3" s="1"/>
  <c r="AO920" i="2"/>
  <c r="C920" i="3" s="1"/>
  <c r="AO916" i="2"/>
  <c r="C916" i="3" s="1"/>
  <c r="AO912" i="2"/>
  <c r="C912" i="3" s="1"/>
  <c r="AO908" i="2"/>
  <c r="C908" i="3" s="1"/>
  <c r="AO905" i="2"/>
  <c r="C905" i="3" s="1"/>
  <c r="AO901" i="2"/>
  <c r="C901" i="3" s="1"/>
  <c r="AO896" i="2"/>
  <c r="C896" i="3" s="1"/>
  <c r="AO892" i="2"/>
  <c r="C892" i="3" s="1"/>
  <c r="AO875" i="2"/>
  <c r="C875" i="3" s="1"/>
  <c r="AO871" i="2"/>
  <c r="C871" i="3" s="1"/>
  <c r="AO867" i="2"/>
  <c r="C867" i="3" s="1"/>
  <c r="AO863" i="2"/>
  <c r="C863" i="3" s="1"/>
  <c r="AO859" i="2"/>
  <c r="C859" i="3" s="1"/>
  <c r="AO855" i="2"/>
  <c r="C855" i="3" s="1"/>
  <c r="AO851" i="2"/>
  <c r="C851" i="3" s="1"/>
  <c r="AO847" i="2"/>
  <c r="C847" i="3" s="1"/>
  <c r="AO843" i="2"/>
  <c r="C843" i="3" s="1"/>
  <c r="AO839" i="2"/>
  <c r="C839" i="3" s="1"/>
  <c r="AO835" i="2"/>
  <c r="C835" i="3" s="1"/>
  <c r="AO831" i="2"/>
  <c r="C831" i="3" s="1"/>
  <c r="AO827" i="2"/>
  <c r="C827" i="3" s="1"/>
  <c r="AO823" i="2"/>
  <c r="C823" i="3" s="1"/>
  <c r="AO819" i="2"/>
  <c r="C819" i="3" s="1"/>
  <c r="AO815" i="2"/>
  <c r="C815" i="3" s="1"/>
  <c r="AO811" i="2"/>
  <c r="C811" i="3" s="1"/>
  <c r="AO807" i="2"/>
  <c r="C807" i="3" s="1"/>
  <c r="AO803" i="2"/>
  <c r="C803" i="3" s="1"/>
  <c r="AO799" i="2"/>
  <c r="C799" i="3" s="1"/>
  <c r="AH31" i="6"/>
  <c r="AG31" i="6"/>
  <c r="AO665" i="2"/>
  <c r="C665" i="3" s="1"/>
  <c r="AO638" i="2"/>
  <c r="C638" i="3" s="1"/>
  <c r="E622" i="3"/>
  <c r="E618" i="3"/>
  <c r="AF32" i="6"/>
  <c r="AE32" i="6"/>
  <c r="AO117" i="2"/>
  <c r="C117" i="3" s="1"/>
  <c r="AO113" i="2"/>
  <c r="C113" i="3" s="1"/>
  <c r="AO109" i="2"/>
  <c r="C109" i="3" s="1"/>
  <c r="AO105" i="2"/>
  <c r="C105" i="3" s="1"/>
  <c r="AO101" i="2"/>
  <c r="C101" i="3" s="1"/>
  <c r="AO97" i="2"/>
  <c r="C97" i="3" s="1"/>
  <c r="AO93" i="2"/>
  <c r="C93" i="3" s="1"/>
  <c r="AO89" i="2"/>
  <c r="C89" i="3" s="1"/>
  <c r="AO85" i="2"/>
  <c r="C85" i="3" s="1"/>
  <c r="AO81" i="2"/>
  <c r="C81" i="3" s="1"/>
  <c r="AO77" i="2"/>
  <c r="C77" i="3" s="1"/>
  <c r="AO73" i="2"/>
  <c r="C73" i="3" s="1"/>
  <c r="AO69" i="2"/>
  <c r="C69" i="3" s="1"/>
  <c r="AO65" i="2"/>
  <c r="C65" i="3" s="1"/>
  <c r="AO61" i="2"/>
  <c r="C61" i="3" s="1"/>
  <c r="AO40" i="2"/>
  <c r="C40" i="3" s="1"/>
  <c r="AO795" i="2"/>
  <c r="C795" i="3" s="1"/>
  <c r="AO791" i="2"/>
  <c r="C791" i="3" s="1"/>
  <c r="AO787" i="2"/>
  <c r="C787" i="3" s="1"/>
  <c r="AO783" i="2"/>
  <c r="C783" i="3" s="1"/>
  <c r="AO779" i="2"/>
  <c r="C779" i="3" s="1"/>
  <c r="AO775" i="2"/>
  <c r="C775" i="3" s="1"/>
  <c r="AO771" i="2"/>
  <c r="C771" i="3" s="1"/>
  <c r="AO767" i="2"/>
  <c r="C767" i="3" s="1"/>
  <c r="AO763" i="2"/>
  <c r="C763" i="3" s="1"/>
  <c r="AO759" i="2"/>
  <c r="C759" i="3" s="1"/>
  <c r="AO755" i="2"/>
  <c r="C755" i="3" s="1"/>
  <c r="AO751" i="2"/>
  <c r="C751" i="3" s="1"/>
  <c r="AO747" i="2"/>
  <c r="C747" i="3" s="1"/>
  <c r="AO743" i="2"/>
  <c r="C743" i="3" s="1"/>
  <c r="AO598" i="2"/>
  <c r="C598" i="3" s="1"/>
  <c r="AO586" i="2"/>
  <c r="C586" i="3" s="1"/>
  <c r="AO582" i="2"/>
  <c r="C582" i="3" s="1"/>
  <c r="AO571" i="2"/>
  <c r="C571" i="3" s="1"/>
  <c r="AO567" i="2"/>
  <c r="C567" i="3" s="1"/>
  <c r="AO563" i="2"/>
  <c r="AO559" i="2"/>
  <c r="C559" i="3" s="1"/>
  <c r="AO494" i="2"/>
  <c r="C494" i="3" s="1"/>
  <c r="AO490" i="2"/>
  <c r="C490" i="3" s="1"/>
  <c r="AO486" i="2"/>
  <c r="AO482" i="2"/>
  <c r="C482" i="3" s="1"/>
  <c r="AO478" i="2"/>
  <c r="C478" i="3" s="1"/>
  <c r="AO474" i="2"/>
  <c r="C474" i="3" s="1"/>
  <c r="AO470" i="2"/>
  <c r="C470" i="3" s="1"/>
  <c r="AO466" i="2"/>
  <c r="C466" i="3" s="1"/>
  <c r="AO462" i="2"/>
  <c r="C462" i="3" s="1"/>
  <c r="AO458" i="2"/>
  <c r="C458" i="3" s="1"/>
  <c r="AO454" i="2"/>
  <c r="AO450" i="2"/>
  <c r="C450" i="3" s="1"/>
  <c r="AO446" i="2"/>
  <c r="C446" i="3" s="1"/>
  <c r="AO442" i="2"/>
  <c r="C442" i="3" s="1"/>
  <c r="AO438" i="2"/>
  <c r="C438" i="3" s="1"/>
  <c r="AO434" i="2"/>
  <c r="C434" i="3" s="1"/>
  <c r="AO430" i="2"/>
  <c r="C430" i="3" s="1"/>
  <c r="AO426" i="2"/>
  <c r="C426" i="3" s="1"/>
  <c r="AO422" i="2"/>
  <c r="C422" i="3" s="1"/>
  <c r="AO418" i="2"/>
  <c r="C418" i="3" s="1"/>
  <c r="AO414" i="2"/>
  <c r="C414" i="3" s="1"/>
  <c r="AO410" i="2"/>
  <c r="C410" i="3" s="1"/>
  <c r="AO406" i="2"/>
  <c r="C406" i="3" s="1"/>
  <c r="AO402" i="2"/>
  <c r="C402" i="3" s="1"/>
  <c r="AO398" i="2"/>
  <c r="C398" i="3" s="1"/>
  <c r="AO394" i="2"/>
  <c r="C394" i="3" s="1"/>
  <c r="AO390" i="2"/>
  <c r="C390" i="3" s="1"/>
  <c r="AO386" i="2"/>
  <c r="C386" i="3" s="1"/>
  <c r="AO382" i="2"/>
  <c r="C382" i="3" s="1"/>
  <c r="AO378" i="2"/>
  <c r="C378" i="3" s="1"/>
  <c r="AO374" i="2"/>
  <c r="C374" i="3" s="1"/>
  <c r="AO370" i="2"/>
  <c r="C370" i="3" s="1"/>
  <c r="AO366" i="2"/>
  <c r="C366" i="3" s="1"/>
  <c r="AO362" i="2"/>
  <c r="C362" i="3" s="1"/>
  <c r="AO358" i="2"/>
  <c r="C358" i="3" s="1"/>
  <c r="AO354" i="2"/>
  <c r="C354" i="3" s="1"/>
  <c r="AO350" i="2"/>
  <c r="C350" i="3" s="1"/>
  <c r="AO346" i="2"/>
  <c r="C346" i="3" s="1"/>
  <c r="AO342" i="2"/>
  <c r="C342" i="3" s="1"/>
  <c r="AO322" i="2"/>
  <c r="C322" i="3" s="1"/>
  <c r="AO318" i="2"/>
  <c r="C318" i="3" s="1"/>
  <c r="AO314" i="2"/>
  <c r="C314" i="3" s="1"/>
  <c r="AO310" i="2"/>
  <c r="C310" i="3" s="1"/>
  <c r="AO306" i="2"/>
  <c r="C306" i="3" s="1"/>
  <c r="AO302" i="2"/>
  <c r="C302" i="3" s="1"/>
  <c r="AO298" i="2"/>
  <c r="C298" i="3" s="1"/>
  <c r="AO294" i="2"/>
  <c r="C294" i="3" s="1"/>
  <c r="AO290" i="2"/>
  <c r="C290" i="3" s="1"/>
  <c r="AO286" i="2"/>
  <c r="C286" i="3" s="1"/>
  <c r="AO283" i="2"/>
  <c r="C283" i="3" s="1"/>
  <c r="AO279" i="2"/>
  <c r="C279" i="3" s="1"/>
  <c r="AO166" i="2"/>
  <c r="C166" i="3" s="1"/>
  <c r="AO162" i="2"/>
  <c r="C162" i="3" s="1"/>
  <c r="AO159" i="2"/>
  <c r="C159" i="3" s="1"/>
  <c r="AO154" i="2"/>
  <c r="C154" i="3" s="1"/>
  <c r="AO150" i="2"/>
  <c r="C150" i="3" s="1"/>
  <c r="AO146" i="2"/>
  <c r="C146" i="3" s="1"/>
  <c r="AO142" i="2"/>
  <c r="C142" i="3" s="1"/>
  <c r="AO138" i="2"/>
  <c r="C138" i="3" s="1"/>
  <c r="AO134" i="2"/>
  <c r="C134" i="3" s="1"/>
  <c r="AO130" i="2"/>
  <c r="C130" i="3" s="1"/>
  <c r="AO126" i="2"/>
  <c r="C126" i="3" s="1"/>
  <c r="AO122" i="2"/>
  <c r="C122" i="3" s="1"/>
  <c r="AO41" i="2"/>
  <c r="C41" i="3" s="1"/>
  <c r="AO56" i="2"/>
  <c r="C56" i="3" s="1"/>
  <c r="AO51" i="2"/>
  <c r="AV858" i="6"/>
  <c r="CF858" i="6"/>
  <c r="CM826" i="6"/>
  <c r="BC826" i="6"/>
  <c r="DD814" i="6"/>
  <c r="BT814" i="6"/>
  <c r="CM798" i="6"/>
  <c r="BC798" i="6"/>
  <c r="CL782" i="6"/>
  <c r="BB782" i="6"/>
  <c r="DC14" i="6"/>
  <c r="BS14" i="6"/>
  <c r="BX16" i="6"/>
  <c r="AN16" i="6"/>
  <c r="BN925" i="6"/>
  <c r="CX925" i="6"/>
  <c r="CV924" i="6"/>
  <c r="BL924" i="6"/>
  <c r="AP920" i="6"/>
  <c r="BZ920" i="6"/>
  <c r="BX912" i="6"/>
  <c r="AO910" i="6"/>
  <c r="BY910" i="6"/>
  <c r="CH906" i="6"/>
  <c r="AX906" i="6"/>
  <c r="CI884" i="6"/>
  <c r="AY884" i="6"/>
  <c r="BR882" i="6"/>
  <c r="BX874" i="6"/>
  <c r="CD873" i="6"/>
  <c r="AT873" i="6"/>
  <c r="DE832" i="6"/>
  <c r="CY825" i="6"/>
  <c r="BO825" i="6"/>
  <c r="AW825" i="6"/>
  <c r="CG825" i="6"/>
  <c r="DD800" i="6"/>
  <c r="BU766" i="6"/>
  <c r="DE766" i="6"/>
  <c r="BX766" i="6"/>
  <c r="CG761" i="6"/>
  <c r="AW761" i="6"/>
  <c r="AW756" i="6"/>
  <c r="CG756" i="6"/>
  <c r="BP754" i="6"/>
  <c r="CZ754" i="6"/>
  <c r="BV750" i="6"/>
  <c r="DF750" i="6"/>
  <c r="BT747" i="6"/>
  <c r="DD747" i="6"/>
  <c r="DD738" i="6"/>
  <c r="BT738" i="6"/>
  <c r="AU729" i="6"/>
  <c r="CE729" i="6"/>
  <c r="CN716" i="6"/>
  <c r="BD716" i="6"/>
  <c r="AY682" i="6"/>
  <c r="CI682" i="6"/>
  <c r="CJ680" i="6"/>
  <c r="CJ664" i="6"/>
  <c r="CV576" i="6"/>
  <c r="BL576" i="6"/>
  <c r="AX566" i="6"/>
  <c r="CH566" i="6"/>
  <c r="CH524" i="6"/>
  <c r="AX524" i="6"/>
  <c r="CZ8" i="6"/>
  <c r="DF22" i="6"/>
  <c r="CT28" i="6"/>
  <c r="AT12" i="6"/>
  <c r="CJ12" i="6"/>
  <c r="CT16" i="6"/>
  <c r="BJ16" i="6"/>
  <c r="AN20" i="6"/>
  <c r="DB25" i="6"/>
  <c r="BR25" i="6"/>
  <c r="CJ26" i="6"/>
  <c r="AZ26" i="6"/>
  <c r="BM28" i="6"/>
  <c r="CW28" i="6"/>
  <c r="BT14" i="6"/>
  <c r="BO21" i="6"/>
  <c r="BO25" i="6"/>
  <c r="BH24" i="6"/>
  <c r="CA27" i="6"/>
  <c r="BD23" i="6"/>
  <c r="BE24" i="6"/>
  <c r="BV13" i="6"/>
  <c r="DF13" i="6"/>
  <c r="AU10" i="6"/>
  <c r="CE10" i="6"/>
  <c r="AW26" i="6"/>
  <c r="DC22" i="6"/>
  <c r="BS22" i="6"/>
  <c r="BN30" i="6"/>
  <c r="CX30" i="6"/>
  <c r="CH465" i="6"/>
  <c r="AY460" i="6"/>
  <c r="BU686" i="6"/>
  <c r="CV773" i="6"/>
  <c r="CP779" i="6"/>
  <c r="CL707" i="6"/>
  <c r="BN858" i="6"/>
  <c r="BB870" i="6"/>
  <c r="AQ923" i="6"/>
  <c r="AR924" i="6"/>
  <c r="CW800" i="6"/>
  <c r="CM819" i="6"/>
  <c r="AR745" i="6"/>
  <c r="AV980" i="6"/>
  <c r="AZ855" i="6"/>
  <c r="CI922" i="6"/>
  <c r="AW932" i="6"/>
  <c r="AT1005" i="6"/>
  <c r="CD1005" i="6"/>
  <c r="AU1004" i="6"/>
  <c r="CR1001" i="6"/>
  <c r="BH1001" i="6"/>
  <c r="AO1001" i="6"/>
  <c r="BY1001" i="6"/>
  <c r="DA999" i="6"/>
  <c r="DF999" i="6"/>
  <c r="BV999" i="6"/>
  <c r="CO999" i="6"/>
  <c r="BE999" i="6"/>
  <c r="AP999" i="6"/>
  <c r="BZ999" i="6"/>
  <c r="BS997" i="6"/>
  <c r="DC997" i="6"/>
  <c r="CP997" i="6"/>
  <c r="BF997" i="6"/>
  <c r="CM993" i="6"/>
  <c r="BB992" i="6"/>
  <c r="CP985" i="6"/>
  <c r="AP984" i="6"/>
  <c r="CG982" i="6"/>
  <c r="BR982" i="6"/>
  <c r="DB982" i="6"/>
  <c r="CF969" i="6"/>
  <c r="AV969" i="6"/>
  <c r="AQ969" i="6"/>
  <c r="CA969" i="6"/>
  <c r="CI967" i="6"/>
  <c r="AY967" i="6"/>
  <c r="AX963" i="6"/>
  <c r="CH963" i="6"/>
  <c r="BM962" i="6"/>
  <c r="AY956" i="6"/>
  <c r="CI956" i="6"/>
  <c r="CC954" i="6"/>
  <c r="AV945" i="6"/>
  <c r="CF945" i="6"/>
  <c r="CZ943" i="6"/>
  <c r="CF943" i="6"/>
  <c r="AV943" i="6"/>
  <c r="BJ942" i="6"/>
  <c r="BI939" i="6"/>
  <c r="CF939" i="6"/>
  <c r="AV939" i="6"/>
  <c r="BT933" i="6"/>
  <c r="AX933" i="6"/>
  <c r="CH933" i="6"/>
  <c r="DA921" i="6"/>
  <c r="BQ921" i="6"/>
  <c r="CO921" i="6"/>
  <c r="DF920" i="6"/>
  <c r="CH919" i="6"/>
  <c r="BM916" i="6"/>
  <c r="CW916" i="6"/>
  <c r="AW916" i="6"/>
  <c r="CG916" i="6"/>
  <c r="DA913" i="6"/>
  <c r="BQ913" i="6"/>
  <c r="CK913" i="6"/>
  <c r="CH911" i="6"/>
  <c r="AX911" i="6"/>
  <c r="CU908" i="6"/>
  <c r="BK908" i="6"/>
  <c r="BF907" i="6"/>
  <c r="CP907" i="6"/>
  <c r="AX907" i="6"/>
  <c r="CH907" i="6"/>
  <c r="AP907" i="6"/>
  <c r="BZ907" i="6"/>
  <c r="CN904" i="6"/>
  <c r="CE903" i="6"/>
  <c r="BH901" i="6"/>
  <c r="BR899" i="6"/>
  <c r="BB896" i="6"/>
  <c r="CH890" i="6"/>
  <c r="AX890" i="6"/>
  <c r="CJ888" i="6"/>
  <c r="AZ888" i="6"/>
  <c r="CF884" i="6"/>
  <c r="AV884" i="6"/>
  <c r="CQ883" i="6"/>
  <c r="BG883" i="6"/>
  <c r="CI883" i="6"/>
  <c r="AY883" i="6"/>
  <c r="BV880" i="6"/>
  <c r="BV879" i="6"/>
  <c r="DF879" i="6"/>
  <c r="AV879" i="6"/>
  <c r="CF879" i="6"/>
  <c r="AP879" i="6"/>
  <c r="BZ879" i="6"/>
  <c r="AW872" i="6"/>
  <c r="CG872" i="6"/>
  <c r="CA871" i="6"/>
  <c r="AQ871" i="6"/>
  <c r="AV870" i="6"/>
  <c r="BP861" i="6"/>
  <c r="CZ861" i="6"/>
  <c r="CX854" i="6"/>
  <c r="BN854" i="6"/>
  <c r="BY846" i="6"/>
  <c r="CY844" i="6"/>
  <c r="CY841" i="6"/>
  <c r="BO841" i="6"/>
  <c r="BC823" i="6"/>
  <c r="CG810" i="6"/>
  <c r="CZ806" i="6"/>
  <c r="BP806" i="6"/>
  <c r="BH806" i="6"/>
  <c r="AY805" i="6"/>
  <c r="CI805" i="6"/>
  <c r="CE799" i="6"/>
  <c r="BC797" i="6"/>
  <c r="AQ794" i="6"/>
  <c r="CA794" i="6"/>
  <c r="BR793" i="6"/>
  <c r="DB793" i="6"/>
  <c r="CI786" i="6"/>
  <c r="DE777" i="6"/>
  <c r="BU777" i="6"/>
  <c r="BE777" i="6"/>
  <c r="AS753" i="6"/>
  <c r="CC753" i="6"/>
  <c r="BS746" i="6"/>
  <c r="DC746" i="6"/>
  <c r="BP746" i="6"/>
  <c r="AY735" i="6"/>
  <c r="CI735" i="6"/>
  <c r="BO734" i="6"/>
  <c r="CY734" i="6"/>
  <c r="BC734" i="6"/>
  <c r="CM734" i="6"/>
  <c r="BT731" i="6"/>
  <c r="DD731" i="6"/>
  <c r="CG726" i="6"/>
  <c r="BI725" i="6"/>
  <c r="CM723" i="6"/>
  <c r="BN722" i="6"/>
  <c r="CX722" i="6"/>
  <c r="BC719" i="6"/>
  <c r="CL714" i="6"/>
  <c r="BB714" i="6"/>
  <c r="CY709" i="6"/>
  <c r="BO709" i="6"/>
  <c r="CT709" i="6"/>
  <c r="BJ709" i="6"/>
  <c r="DA705" i="6"/>
  <c r="BQ705" i="6"/>
  <c r="CT696" i="6"/>
  <c r="BJ696" i="6"/>
  <c r="BQ689" i="6"/>
  <c r="DA689" i="6"/>
  <c r="AW687" i="6"/>
  <c r="CG687" i="6"/>
  <c r="AS687" i="6"/>
  <c r="CC687" i="6"/>
  <c r="BD660" i="6"/>
  <c r="BS650" i="6"/>
  <c r="DC650" i="6"/>
  <c r="BI640" i="6"/>
  <c r="CS640" i="6"/>
  <c r="AO636" i="6"/>
  <c r="BY636" i="6"/>
  <c r="BA635" i="6"/>
  <c r="CK635" i="6"/>
  <c r="CT628" i="6"/>
  <c r="BJ628" i="6"/>
  <c r="CP628" i="6"/>
  <c r="BC627" i="6"/>
  <c r="CU622" i="6"/>
  <c r="AU622" i="6"/>
  <c r="DE7" i="6"/>
  <c r="BU7" i="6"/>
  <c r="BN21" i="6"/>
  <c r="CX21" i="6"/>
  <c r="DB22" i="6"/>
  <c r="BR22" i="6"/>
  <c r="CT25" i="6"/>
  <c r="BJ25" i="6"/>
  <c r="BU999" i="6"/>
  <c r="DE999" i="6"/>
  <c r="CM995" i="6"/>
  <c r="BC995" i="6"/>
  <c r="DF984" i="6"/>
  <c r="BV984" i="6"/>
  <c r="BK974" i="6"/>
  <c r="BD968" i="6"/>
  <c r="CA957" i="6"/>
  <c r="AQ957" i="6"/>
  <c r="DF925" i="6"/>
  <c r="BS923" i="6"/>
  <c r="BY922" i="6"/>
  <c r="AX920" i="6"/>
  <c r="CH920" i="6"/>
  <c r="CD920" i="6"/>
  <c r="AT920" i="6"/>
  <c r="BR896" i="6"/>
  <c r="DB896" i="6"/>
  <c r="BE881" i="6"/>
  <c r="CY877" i="6"/>
  <c r="BO877" i="6"/>
  <c r="AY873" i="6"/>
  <c r="CI873" i="6"/>
  <c r="DC871" i="6"/>
  <c r="BS871" i="6"/>
  <c r="CF837" i="6"/>
  <c r="AV837" i="6"/>
  <c r="CL832" i="6"/>
  <c r="DE824" i="6"/>
  <c r="CN809" i="6"/>
  <c r="AX800" i="6"/>
  <c r="CH800" i="6"/>
  <c r="BN781" i="6"/>
  <c r="CX781" i="6"/>
  <c r="AT781" i="6"/>
  <c r="CD781" i="6"/>
  <c r="BV779" i="6"/>
  <c r="DF779" i="6"/>
  <c r="BN779" i="6"/>
  <c r="BH773" i="6"/>
  <c r="CE766" i="6"/>
  <c r="AU766" i="6"/>
  <c r="CK761" i="6"/>
  <c r="BA761" i="6"/>
  <c r="AW747" i="6"/>
  <c r="CG747" i="6"/>
  <c r="CY745" i="6"/>
  <c r="BO745" i="6"/>
  <c r="AU745" i="6"/>
  <c r="CE745" i="6"/>
  <c r="BF743" i="6"/>
  <c r="CP743" i="6"/>
  <c r="BI741" i="6"/>
  <c r="BG732" i="6"/>
  <c r="CQ732" i="6"/>
  <c r="CR720" i="6"/>
  <c r="BH720" i="6"/>
  <c r="CX710" i="6"/>
  <c r="BN710" i="6"/>
  <c r="BD710" i="6"/>
  <c r="AV702" i="6"/>
  <c r="CF702" i="6"/>
  <c r="DB701" i="6"/>
  <c r="BR701" i="6"/>
  <c r="CV700" i="6"/>
  <c r="BL700" i="6"/>
  <c r="BE607" i="6"/>
  <c r="AV576" i="6"/>
  <c r="CF576" i="6"/>
  <c r="DC567" i="6"/>
  <c r="BS567" i="6"/>
  <c r="CD521" i="6"/>
  <c r="AT521" i="6"/>
  <c r="CX506" i="6"/>
  <c r="BN506" i="6"/>
  <c r="CH502" i="6"/>
  <c r="AX502" i="6"/>
  <c r="BA498" i="6"/>
  <c r="CK498" i="6"/>
  <c r="CQ486" i="6"/>
  <c r="CO480" i="6"/>
  <c r="BE480" i="6"/>
  <c r="AP480" i="6"/>
  <c r="BZ480" i="6"/>
  <c r="BA463" i="6"/>
  <c r="AW463" i="6"/>
  <c r="CG463" i="6"/>
  <c r="BB461" i="6"/>
  <c r="CZ185" i="6"/>
  <c r="BP185" i="6"/>
  <c r="CW185" i="6"/>
  <c r="BJ185" i="6"/>
  <c r="BN181" i="6"/>
  <c r="CX181" i="6"/>
  <c r="CK179" i="6"/>
  <c r="BA179" i="6"/>
  <c r="CH179" i="6"/>
  <c r="AX179" i="6"/>
  <c r="AU177" i="6"/>
  <c r="CE177" i="6"/>
  <c r="CT89" i="6"/>
  <c r="BJ89" i="6"/>
  <c r="CG89" i="6"/>
  <c r="AW89" i="6"/>
  <c r="CA84" i="6"/>
  <c r="AQ84" i="6"/>
  <c r="CI67" i="6"/>
  <c r="AY67" i="6"/>
  <c r="DB59" i="6"/>
  <c r="CQ59" i="6"/>
  <c r="BG59" i="6"/>
  <c r="BC59" i="6"/>
  <c r="CI58" i="6"/>
  <c r="AY58" i="6"/>
  <c r="AU58" i="6"/>
  <c r="CE58" i="6"/>
  <c r="AV29" i="6"/>
  <c r="CF29" i="6"/>
  <c r="AQ22" i="6"/>
  <c r="CA22" i="6"/>
  <c r="AI878" i="6"/>
  <c r="AL878" i="6"/>
  <c r="AJ878" i="6"/>
  <c r="R878" i="6"/>
  <c r="Q878" i="6"/>
  <c r="CK878" i="6" s="1"/>
  <c r="AJ874" i="6"/>
  <c r="AL874" i="6"/>
  <c r="AI874" i="6"/>
  <c r="P874" i="6"/>
  <c r="R874" i="6"/>
  <c r="Q874" i="6"/>
  <c r="CK874" i="6" s="1"/>
  <c r="S874" i="6"/>
  <c r="AL870" i="6"/>
  <c r="AJ870" i="6"/>
  <c r="AI870" i="6"/>
  <c r="Q870" i="6"/>
  <c r="P870" i="6"/>
  <c r="S870" i="6"/>
  <c r="AI866" i="6"/>
  <c r="AL866" i="6"/>
  <c r="AK866" i="6"/>
  <c r="Q866" i="6"/>
  <c r="S866" i="6"/>
  <c r="R866" i="6"/>
  <c r="P866" i="6"/>
  <c r="AI862" i="6"/>
  <c r="AL862" i="6"/>
  <c r="AJ862" i="6"/>
  <c r="S862" i="6"/>
  <c r="Q862" i="6"/>
  <c r="CK862" i="6" s="1"/>
  <c r="P862" i="6"/>
  <c r="AZ862" i="6" s="1"/>
  <c r="R862" i="6"/>
  <c r="CF862" i="6"/>
  <c r="AV862" i="6"/>
  <c r="AK858" i="6"/>
  <c r="AL858" i="6"/>
  <c r="AJ858" i="6"/>
  <c r="AI858" i="6"/>
  <c r="BS858" i="6" s="1"/>
  <c r="P858" i="6"/>
  <c r="AZ858" i="6" s="1"/>
  <c r="S858" i="6"/>
  <c r="BC858" i="6" s="1"/>
  <c r="Q858" i="6"/>
  <c r="AK854" i="6"/>
  <c r="DE854" i="6" s="1"/>
  <c r="AL854" i="6"/>
  <c r="AI854" i="6"/>
  <c r="BS854" i="6" s="1"/>
  <c r="AJ854" i="6"/>
  <c r="Q854" i="6"/>
  <c r="P854" i="6"/>
  <c r="S854" i="6"/>
  <c r="CM854" i="6" s="1"/>
  <c r="R854" i="6"/>
  <c r="CF854" i="6"/>
  <c r="AV854" i="6"/>
  <c r="AI850" i="6"/>
  <c r="AL850" i="6"/>
  <c r="AJ850" i="6"/>
  <c r="DD850" i="6" s="1"/>
  <c r="Q850" i="6"/>
  <c r="S850" i="6"/>
  <c r="R850" i="6"/>
  <c r="P850" i="6"/>
  <c r="CJ850" i="6" s="1"/>
  <c r="AI846" i="6"/>
  <c r="AL846" i="6"/>
  <c r="AJ846" i="6"/>
  <c r="R846" i="6"/>
  <c r="Q846" i="6"/>
  <c r="AI842" i="6"/>
  <c r="AK842" i="6"/>
  <c r="AJ842" i="6"/>
  <c r="AL842" i="6"/>
  <c r="DF842" i="6" s="1"/>
  <c r="R842" i="6"/>
  <c r="S842" i="6"/>
  <c r="Q842" i="6"/>
  <c r="BA842" i="6" s="1"/>
  <c r="CF842" i="6"/>
  <c r="AV842" i="6"/>
  <c r="AJ838" i="6"/>
  <c r="AK838" i="6"/>
  <c r="DE838" i="6" s="1"/>
  <c r="AI838" i="6"/>
  <c r="Q838" i="6"/>
  <c r="BA838" i="6" s="1"/>
  <c r="P838" i="6"/>
  <c r="R838" i="6"/>
  <c r="S838" i="6"/>
  <c r="AV838" i="6"/>
  <c r="CF838" i="6"/>
  <c r="AL834" i="6"/>
  <c r="AI834" i="6"/>
  <c r="DC834" i="6" s="1"/>
  <c r="AK834" i="6"/>
  <c r="Q834" i="6"/>
  <c r="BA834" i="6" s="1"/>
  <c r="R834" i="6"/>
  <c r="BB834" i="6" s="1"/>
  <c r="S834" i="6"/>
  <c r="P834" i="6"/>
  <c r="CJ834" i="6" s="1"/>
  <c r="CF834" i="6"/>
  <c r="AV834" i="6"/>
  <c r="AL830" i="6"/>
  <c r="DF830" i="6" s="1"/>
  <c r="AI830" i="6"/>
  <c r="AK830" i="6"/>
  <c r="P830" i="6"/>
  <c r="CJ830" i="6" s="1"/>
  <c r="R830" i="6"/>
  <c r="Q830" i="6"/>
  <c r="S830" i="6"/>
  <c r="AV830" i="6"/>
  <c r="CF830" i="6"/>
  <c r="AJ826" i="6"/>
  <c r="AK826" i="6"/>
  <c r="AL826" i="6"/>
  <c r="AI826" i="6"/>
  <c r="Q826" i="6"/>
  <c r="BA826" i="6" s="1"/>
  <c r="P826" i="6"/>
  <c r="CJ826" i="6" s="1"/>
  <c r="R826" i="6"/>
  <c r="CF826" i="6"/>
  <c r="AV826" i="6"/>
  <c r="AI822" i="6"/>
  <c r="BS822" i="6" s="1"/>
  <c r="AL822" i="6"/>
  <c r="AJ822" i="6"/>
  <c r="P822" i="6"/>
  <c r="R822" i="6"/>
  <c r="S822" i="6"/>
  <c r="CF822" i="6"/>
  <c r="AV822" i="6"/>
  <c r="AK818" i="6"/>
  <c r="AJ818" i="6"/>
  <c r="AL818" i="6"/>
  <c r="P818" i="6"/>
  <c r="CJ818" i="6" s="1"/>
  <c r="S818" i="6"/>
  <c r="Q818" i="6"/>
  <c r="R818" i="6"/>
  <c r="AI814" i="6"/>
  <c r="AK814" i="6"/>
  <c r="AL814" i="6"/>
  <c r="P814" i="6"/>
  <c r="CJ814" i="6" s="1"/>
  <c r="R814" i="6"/>
  <c r="S814" i="6"/>
  <c r="Q814" i="6"/>
  <c r="BA814" i="6" s="1"/>
  <c r="AV814" i="6"/>
  <c r="CF814" i="6"/>
  <c r="AL810" i="6"/>
  <c r="AI810" i="6"/>
  <c r="AK810" i="6"/>
  <c r="AJ810" i="6"/>
  <c r="BT810" i="6" s="1"/>
  <c r="Q810" i="6"/>
  <c r="R810" i="6"/>
  <c r="S810" i="6"/>
  <c r="AK806" i="6"/>
  <c r="DE806" i="6" s="1"/>
  <c r="AL806" i="6"/>
  <c r="AI806" i="6"/>
  <c r="AJ806" i="6"/>
  <c r="BT806" i="6" s="1"/>
  <c r="Q806" i="6"/>
  <c r="R806" i="6"/>
  <c r="S806" i="6"/>
  <c r="BC806" i="6" s="1"/>
  <c r="P806" i="6"/>
  <c r="AK802" i="6"/>
  <c r="AL802" i="6"/>
  <c r="AJ802" i="6"/>
  <c r="BT802" i="6" s="1"/>
  <c r="R802" i="6"/>
  <c r="Q802" i="6"/>
  <c r="CK802" i="6" s="1"/>
  <c r="P802" i="6"/>
  <c r="AV802" i="6"/>
  <c r="CF802" i="6"/>
  <c r="D798" i="3"/>
  <c r="AK798" i="6"/>
  <c r="AL798" i="6"/>
  <c r="AI798" i="6"/>
  <c r="AJ798" i="6"/>
  <c r="DD798" i="6" s="1"/>
  <c r="R798" i="6"/>
  <c r="CL798" i="6" s="1"/>
  <c r="Q798" i="6"/>
  <c r="P798" i="6"/>
  <c r="CJ798" i="6" s="1"/>
  <c r="D794" i="3"/>
  <c r="AL794" i="6"/>
  <c r="AI794" i="6"/>
  <c r="AJ794" i="6"/>
  <c r="AK794" i="6"/>
  <c r="DE794" i="6" s="1"/>
  <c r="R794" i="6"/>
  <c r="S794" i="6"/>
  <c r="BC794" i="6" s="1"/>
  <c r="P794" i="6"/>
  <c r="Q794" i="6"/>
  <c r="D790" i="3"/>
  <c r="AK790" i="6"/>
  <c r="AL790" i="6"/>
  <c r="BV790" i="6" s="1"/>
  <c r="AJ790" i="6"/>
  <c r="AI790" i="6"/>
  <c r="R790" i="6"/>
  <c r="P790" i="6"/>
  <c r="S790" i="6"/>
  <c r="CM790" i="6" s="1"/>
  <c r="Q790" i="6"/>
  <c r="AV790" i="6"/>
  <c r="CF790" i="6"/>
  <c r="D786" i="3"/>
  <c r="C786" i="3"/>
  <c r="AJ786" i="6"/>
  <c r="AI786" i="6"/>
  <c r="BS786" i="6" s="1"/>
  <c r="AL786" i="6"/>
  <c r="R786" i="6"/>
  <c r="S786" i="6"/>
  <c r="P786" i="6"/>
  <c r="AZ786" i="6" s="1"/>
  <c r="Q786" i="6"/>
  <c r="BA786" i="6" s="1"/>
  <c r="D782" i="3"/>
  <c r="AJ782" i="6"/>
  <c r="BT782" i="6" s="1"/>
  <c r="AI782" i="6"/>
  <c r="DC782" i="6" s="1"/>
  <c r="AK782" i="6"/>
  <c r="AL782" i="6"/>
  <c r="DF782" i="6" s="1"/>
  <c r="P782" i="6"/>
  <c r="S782" i="6"/>
  <c r="BC782" i="6" s="1"/>
  <c r="Q782" i="6"/>
  <c r="BA782" i="6" s="1"/>
  <c r="D778" i="3"/>
  <c r="AI778" i="6"/>
  <c r="AL778" i="6"/>
  <c r="AJ778" i="6"/>
  <c r="AK778" i="6"/>
  <c r="P778" i="6"/>
  <c r="AZ778" i="6" s="1"/>
  <c r="R778" i="6"/>
  <c r="S778" i="6"/>
  <c r="AV778" i="6"/>
  <c r="CF778" i="6"/>
  <c r="D774" i="3"/>
  <c r="AI774" i="6"/>
  <c r="AK774" i="6"/>
  <c r="AL774" i="6"/>
  <c r="AJ774" i="6"/>
  <c r="Q774" i="6"/>
  <c r="BA774" i="6" s="1"/>
  <c r="P774" i="6"/>
  <c r="S774" i="6"/>
  <c r="CM774" i="6" s="1"/>
  <c r="D770" i="3"/>
  <c r="AJ770" i="6"/>
  <c r="DD770" i="6" s="1"/>
  <c r="AI770" i="6"/>
  <c r="DC770" i="6" s="1"/>
  <c r="AK770" i="6"/>
  <c r="BU770" i="6" s="1"/>
  <c r="AL770" i="6"/>
  <c r="Q770" i="6"/>
  <c r="BA770" i="6" s="1"/>
  <c r="R770" i="6"/>
  <c r="P770" i="6"/>
  <c r="D766" i="3"/>
  <c r="AJ766" i="6"/>
  <c r="AI766" i="6"/>
  <c r="BS766" i="6" s="1"/>
  <c r="AL766" i="6"/>
  <c r="BV766" i="6" s="1"/>
  <c r="P766" i="6"/>
  <c r="R766" i="6"/>
  <c r="BB766" i="6" s="1"/>
  <c r="S766" i="6"/>
  <c r="CF766" i="6"/>
  <c r="AV766" i="6"/>
  <c r="D762" i="3"/>
  <c r="CF762" i="6"/>
  <c r="AV762" i="6"/>
  <c r="BT754" i="6"/>
  <c r="DD754" i="6"/>
  <c r="BA754" i="6"/>
  <c r="CK754" i="6"/>
  <c r="CH736" i="6"/>
  <c r="AX736" i="6"/>
  <c r="BN733" i="6"/>
  <c r="CX733" i="6"/>
  <c r="AY733" i="6"/>
  <c r="CI733" i="6"/>
  <c r="DF730" i="6"/>
  <c r="BV730" i="6"/>
  <c r="CH728" i="6"/>
  <c r="AX728" i="6"/>
  <c r="CG727" i="6"/>
  <c r="AW727" i="6"/>
  <c r="CW720" i="6"/>
  <c r="BM720" i="6"/>
  <c r="BJ708" i="6"/>
  <c r="CT708" i="6"/>
  <c r="CI701" i="6"/>
  <c r="AY701" i="6"/>
  <c r="CF678" i="6"/>
  <c r="AV678" i="6"/>
  <c r="BC674" i="6"/>
  <c r="CM674" i="6"/>
  <c r="BC666" i="6"/>
  <c r="CM666" i="6"/>
  <c r="CM653" i="6"/>
  <c r="BC653" i="6"/>
  <c r="BC643" i="6"/>
  <c r="CM643" i="6"/>
  <c r="BI15" i="6"/>
  <c r="BO16" i="6"/>
  <c r="AP27" i="6"/>
  <c r="CQ23" i="6"/>
  <c r="AZ22" i="6"/>
  <c r="BM20" i="6"/>
  <c r="BM10" i="6"/>
  <c r="BD13" i="6"/>
  <c r="DD12" i="6"/>
  <c r="CK17" i="6"/>
  <c r="CD13" i="6"/>
  <c r="AT13" i="6"/>
  <c r="AZ7" i="6"/>
  <c r="CM27" i="6"/>
  <c r="BC27" i="6"/>
  <c r="AU17" i="6"/>
  <c r="CE17" i="6"/>
  <c r="BT22" i="6"/>
  <c r="DD22" i="6"/>
  <c r="BU54" i="6"/>
  <c r="AP83" i="6"/>
  <c r="AP179" i="6"/>
  <c r="BG460" i="6"/>
  <c r="BH495" i="6"/>
  <c r="BT693" i="6"/>
  <c r="CV651" i="6"/>
  <c r="AT874" i="6"/>
  <c r="BQ881" i="6"/>
  <c r="AV912" i="6"/>
  <c r="BG923" i="6"/>
  <c r="BP924" i="6"/>
  <c r="CO800" i="6"/>
  <c r="DB925" i="6"/>
  <c r="AZ964" i="6"/>
  <c r="BP988" i="6"/>
  <c r="BB825" i="6"/>
  <c r="CQ934" i="6"/>
  <c r="CG973" i="6"/>
  <c r="CU712" i="6"/>
  <c r="BT855" i="6"/>
  <c r="BD871" i="6"/>
  <c r="BM932" i="6"/>
  <c r="AQ999" i="6"/>
  <c r="BA1001" i="6"/>
  <c r="CA720" i="6"/>
  <c r="AX1005" i="6"/>
  <c r="CY1004" i="6"/>
  <c r="BO1004" i="6"/>
  <c r="AN1001" i="6"/>
  <c r="AU1000" i="6"/>
  <c r="BH999" i="6"/>
  <c r="BG999" i="6"/>
  <c r="CQ999" i="6"/>
  <c r="CL997" i="6"/>
  <c r="AZ997" i="6"/>
  <c r="AW996" i="6"/>
  <c r="CG996" i="6"/>
  <c r="BV993" i="6"/>
  <c r="CJ989" i="6"/>
  <c r="BE982" i="6"/>
  <c r="CO982" i="6"/>
  <c r="CY980" i="6"/>
  <c r="BO980" i="6"/>
  <c r="CC979" i="6"/>
  <c r="DD973" i="6"/>
  <c r="CJ973" i="6"/>
  <c r="AR970" i="6"/>
  <c r="AN970" i="6"/>
  <c r="BN968" i="6"/>
  <c r="AZ961" i="6"/>
  <c r="AP961" i="6"/>
  <c r="CF960" i="6"/>
  <c r="AV960" i="6"/>
  <c r="AT956" i="6"/>
  <c r="CZ954" i="6"/>
  <c r="BG949" i="6"/>
  <c r="CT947" i="6"/>
  <c r="AY947" i="6"/>
  <c r="CI947" i="6"/>
  <c r="BP942" i="6"/>
  <c r="AY940" i="6"/>
  <c r="CI940" i="6"/>
  <c r="AY939" i="6"/>
  <c r="CI939" i="6"/>
  <c r="CC938" i="6"/>
  <c r="DC931" i="6"/>
  <c r="BS931" i="6"/>
  <c r="CD930" i="6"/>
  <c r="BK921" i="6"/>
  <c r="AY921" i="6"/>
  <c r="CI921" i="6"/>
  <c r="CA915" i="6"/>
  <c r="AQ915" i="6"/>
  <c r="CH914" i="6"/>
  <c r="AX914" i="6"/>
  <c r="AU913" i="6"/>
  <c r="CE913" i="6"/>
  <c r="AP911" i="6"/>
  <c r="BZ911" i="6"/>
  <c r="AV907" i="6"/>
  <c r="CF907" i="6"/>
  <c r="BX907" i="6"/>
  <c r="AN907" i="6"/>
  <c r="CV899" i="6"/>
  <c r="BC897" i="6"/>
  <c r="CT896" i="6"/>
  <c r="AX891" i="6"/>
  <c r="CH891" i="6"/>
  <c r="BX886" i="6"/>
  <c r="AV885" i="6"/>
  <c r="CF885" i="6"/>
  <c r="BU882" i="6"/>
  <c r="DE882" i="6"/>
  <c r="CF878" i="6"/>
  <c r="DF871" i="6"/>
  <c r="CQ871" i="6"/>
  <c r="BG871" i="6"/>
  <c r="CI871" i="6"/>
  <c r="AY871" i="6"/>
  <c r="AK870" i="6"/>
  <c r="BU870" i="6" s="1"/>
  <c r="BE857" i="6"/>
  <c r="AP857" i="6"/>
  <c r="CR856" i="6"/>
  <c r="BH856" i="6"/>
  <c r="CP855" i="6"/>
  <c r="BF855" i="6"/>
  <c r="CR854" i="6"/>
  <c r="CZ852" i="6"/>
  <c r="BP852" i="6"/>
  <c r="BU851" i="6"/>
  <c r="DE851" i="6"/>
  <c r="BE851" i="6"/>
  <c r="CO851" i="6"/>
  <c r="AP847" i="6"/>
  <c r="BZ847" i="6"/>
  <c r="CX846" i="6"/>
  <c r="BN846" i="6"/>
  <c r="CA845" i="6"/>
  <c r="CM844" i="6"/>
  <c r="AL838" i="6"/>
  <c r="DF838" i="6" s="1"/>
  <c r="AI818" i="6"/>
  <c r="BQ814" i="6"/>
  <c r="DA814" i="6"/>
  <c r="BD814" i="6"/>
  <c r="CX805" i="6"/>
  <c r="BN805" i="6"/>
  <c r="DC804" i="6"/>
  <c r="BO804" i="6"/>
  <c r="CY804" i="6"/>
  <c r="AO799" i="6"/>
  <c r="BY799" i="6"/>
  <c r="CC797" i="6"/>
  <c r="AS797" i="6"/>
  <c r="CU792" i="6"/>
  <c r="BK792" i="6"/>
  <c r="DE791" i="6"/>
  <c r="BU791" i="6"/>
  <c r="BM791" i="6"/>
  <c r="CW791" i="6"/>
  <c r="AW789" i="6"/>
  <c r="Q778" i="6"/>
  <c r="AU754" i="6"/>
  <c r="CE754" i="6"/>
  <c r="CA754" i="6"/>
  <c r="AQ754" i="6"/>
  <c r="BC753" i="6"/>
  <c r="CM753" i="6"/>
  <c r="AZ748" i="6"/>
  <c r="BK740" i="6"/>
  <c r="CU740" i="6"/>
  <c r="BV739" i="6"/>
  <c r="DF739" i="6"/>
  <c r="BH739" i="6"/>
  <c r="CR739" i="6"/>
  <c r="CF738" i="6"/>
  <c r="AV738" i="6"/>
  <c r="AV737" i="6"/>
  <c r="CF737" i="6"/>
  <c r="CF731" i="6"/>
  <c r="AZ730" i="6"/>
  <c r="CJ730" i="6"/>
  <c r="AU730" i="6"/>
  <c r="CE730" i="6"/>
  <c r="BL728" i="6"/>
  <c r="CV728" i="6"/>
  <c r="CH724" i="6"/>
  <c r="CE722" i="6"/>
  <c r="AU722" i="6"/>
  <c r="CA722" i="6"/>
  <c r="CP720" i="6"/>
  <c r="BR713" i="6"/>
  <c r="DB713" i="6"/>
  <c r="CD690" i="6"/>
  <c r="AT690" i="6"/>
  <c r="BR678" i="6"/>
  <c r="DB678" i="6"/>
  <c r="BR673" i="6"/>
  <c r="DB673" i="6"/>
  <c r="CI661" i="6"/>
  <c r="CB661" i="6"/>
  <c r="CB660" i="6"/>
  <c r="AR660" i="6"/>
  <c r="AY656" i="6"/>
  <c r="CI656" i="6"/>
  <c r="CG636" i="6"/>
  <c r="AW636" i="6"/>
  <c r="AX629" i="6"/>
  <c r="CH629" i="6"/>
  <c r="CD629" i="6"/>
  <c r="AT629" i="6"/>
  <c r="AO28" i="6"/>
  <c r="BY28" i="6"/>
  <c r="CI994" i="6"/>
  <c r="AY994" i="6"/>
  <c r="AW952" i="6"/>
  <c r="DC949" i="6"/>
  <c r="BD949" i="6"/>
  <c r="CA938" i="6"/>
  <c r="CP925" i="6"/>
  <c r="AX925" i="6"/>
  <c r="CH925" i="6"/>
  <c r="AU923" i="6"/>
  <c r="CV912" i="6"/>
  <c r="BL912" i="6"/>
  <c r="BG909" i="6"/>
  <c r="BB877" i="6"/>
  <c r="AY874" i="6"/>
  <c r="CI874" i="6"/>
  <c r="BR858" i="6"/>
  <c r="DE850" i="6"/>
  <c r="BU850" i="6"/>
  <c r="BU846" i="6"/>
  <c r="DE846" i="6"/>
  <c r="AP800" i="6"/>
  <c r="BZ800" i="6"/>
  <c r="CP781" i="6"/>
  <c r="AP764" i="6"/>
  <c r="BZ764" i="6"/>
  <c r="CO761" i="6"/>
  <c r="CB760" i="6"/>
  <c r="AR760" i="6"/>
  <c r="CX759" i="6"/>
  <c r="CD756" i="6"/>
  <c r="AT756" i="6"/>
  <c r="BI743" i="6"/>
  <c r="AU734" i="6"/>
  <c r="CE734" i="6"/>
  <c r="CT729" i="6"/>
  <c r="BJ729" i="6"/>
  <c r="CI729" i="6"/>
  <c r="AY729" i="6"/>
  <c r="DE725" i="6"/>
  <c r="BU725" i="6"/>
  <c r="BI703" i="6"/>
  <c r="CS703" i="6"/>
  <c r="CF682" i="6"/>
  <c r="AV682" i="6"/>
  <c r="CK601" i="6"/>
  <c r="BA601" i="6"/>
  <c r="CB576" i="6"/>
  <c r="AR576" i="6"/>
  <c r="BJ524" i="6"/>
  <c r="CT524" i="6"/>
  <c r="DF506" i="6"/>
  <c r="BV506" i="6"/>
  <c r="BE23" i="6"/>
  <c r="CJ13" i="6"/>
  <c r="DC10" i="6"/>
  <c r="BS10" i="6"/>
  <c r="BU11" i="6"/>
  <c r="AS12" i="6"/>
  <c r="CC12" i="6"/>
  <c r="BV59" i="6"/>
  <c r="CG63" i="6"/>
  <c r="BO460" i="6"/>
  <c r="BC506" i="6"/>
  <c r="AP523" i="6"/>
  <c r="BS522" i="6"/>
  <c r="AV495" i="6"/>
  <c r="CH707" i="6"/>
  <c r="AQ756" i="6"/>
  <c r="BV882" i="6"/>
  <c r="CS800" i="6"/>
  <c r="CI819" i="6"/>
  <c r="CI759" i="6"/>
  <c r="CI882" i="6"/>
  <c r="CD925" i="6"/>
  <c r="AR955" i="6"/>
  <c r="CF968" i="6"/>
  <c r="BF929" i="6"/>
  <c r="AU838" i="6"/>
  <c r="CD806" i="6"/>
  <c r="AV855" i="6"/>
  <c r="AO868" i="6"/>
  <c r="DA900" i="6"/>
  <c r="AN1000" i="6"/>
  <c r="BF1004" i="6"/>
  <c r="CP1004" i="6"/>
  <c r="DD1002" i="6"/>
  <c r="CL1002" i="6"/>
  <c r="BB1002" i="6"/>
  <c r="CP999" i="6"/>
  <c r="BF999" i="6"/>
  <c r="AY997" i="6"/>
  <c r="CI997" i="6"/>
  <c r="CD997" i="6"/>
  <c r="AT997" i="6"/>
  <c r="BH992" i="6"/>
  <c r="AX985" i="6"/>
  <c r="CH985" i="6"/>
  <c r="BV983" i="6"/>
  <c r="DF983" i="6"/>
  <c r="DB983" i="6"/>
  <c r="CU983" i="6"/>
  <c r="BT977" i="6"/>
  <c r="CY955" i="6"/>
  <c r="BR951" i="6"/>
  <c r="AQ951" i="6"/>
  <c r="CA951" i="6"/>
  <c r="CY940" i="6"/>
  <c r="CI932" i="6"/>
  <c r="AY932" i="6"/>
  <c r="BM930" i="6"/>
  <c r="BE922" i="6"/>
  <c r="CR920" i="6"/>
  <c r="BH920" i="6"/>
  <c r="CF920" i="6"/>
  <c r="AV920" i="6"/>
  <c r="BL919" i="6"/>
  <c r="CV919" i="6"/>
  <c r="AV919" i="6"/>
  <c r="CF919" i="6"/>
  <c r="DC910" i="6"/>
  <c r="BS910" i="6"/>
  <c r="CV908" i="6"/>
  <c r="BL908" i="6"/>
  <c r="CB908" i="6"/>
  <c r="AR908" i="6"/>
  <c r="CP898" i="6"/>
  <c r="CD896" i="6"/>
  <c r="CV896" i="6"/>
  <c r="BL896" i="6"/>
  <c r="CZ895" i="6"/>
  <c r="CX894" i="6"/>
  <c r="BN894" i="6"/>
  <c r="BJ892" i="6"/>
  <c r="CT892" i="6"/>
  <c r="AW884" i="6"/>
  <c r="CG884" i="6"/>
  <c r="CK882" i="6"/>
  <c r="BA882" i="6"/>
  <c r="S878" i="6"/>
  <c r="BR876" i="6"/>
  <c r="CF876" i="6"/>
  <c r="AV876" i="6"/>
  <c r="CM875" i="6"/>
  <c r="BC875" i="6"/>
  <c r="CF874" i="6"/>
  <c r="CP871" i="6"/>
  <c r="BF871" i="6"/>
  <c r="CO867" i="6"/>
  <c r="AJ866" i="6"/>
  <c r="BH864" i="6"/>
  <c r="R858" i="6"/>
  <c r="AP855" i="6"/>
  <c r="BZ855" i="6"/>
  <c r="AW833" i="6"/>
  <c r="CG833" i="6"/>
  <c r="BP832" i="6"/>
  <c r="BH832" i="6"/>
  <c r="CR832" i="6"/>
  <c r="AY820" i="6"/>
  <c r="CI820" i="6"/>
  <c r="AN820" i="6"/>
  <c r="AW819" i="6"/>
  <c r="CG819" i="6"/>
  <c r="BP815" i="6"/>
  <c r="DC813" i="6"/>
  <c r="CD813" i="6"/>
  <c r="AT813" i="6"/>
  <c r="P810" i="6"/>
  <c r="CP807" i="6"/>
  <c r="BF807" i="6"/>
  <c r="BX807" i="6"/>
  <c r="AN807" i="6"/>
  <c r="AY806" i="6"/>
  <c r="AI802" i="6"/>
  <c r="S802" i="6"/>
  <c r="CZ794" i="6"/>
  <c r="BH794" i="6"/>
  <c r="CN781" i="6"/>
  <c r="R774" i="6"/>
  <c r="CL774" i="6" s="1"/>
  <c r="AS772" i="6"/>
  <c r="CC772" i="6"/>
  <c r="DC767" i="6"/>
  <c r="BS767" i="6"/>
  <c r="CJ767" i="6"/>
  <c r="AZ767" i="6"/>
  <c r="CW765" i="6"/>
  <c r="BX764" i="6"/>
  <c r="AN764" i="6"/>
  <c r="CE761" i="6"/>
  <c r="AU761" i="6"/>
  <c r="BI760" i="6"/>
  <c r="CS760" i="6"/>
  <c r="BM756" i="6"/>
  <c r="CW756" i="6"/>
  <c r="CI756" i="6"/>
  <c r="AY756" i="6"/>
  <c r="CL746" i="6"/>
  <c r="BB746" i="6"/>
  <c r="BC745" i="6"/>
  <c r="CM745" i="6"/>
  <c r="BV743" i="6"/>
  <c r="DF743" i="6"/>
  <c r="BA743" i="6"/>
  <c r="CK743" i="6"/>
  <c r="AN743" i="6"/>
  <c r="BX743" i="6"/>
  <c r="BA742" i="6"/>
  <c r="CK742" i="6"/>
  <c r="AX741" i="6"/>
  <c r="CH741" i="6"/>
  <c r="CN739" i="6"/>
  <c r="BD739" i="6"/>
  <c r="DE737" i="6"/>
  <c r="BU737" i="6"/>
  <c r="CO732" i="6"/>
  <c r="BE732" i="6"/>
  <c r="AQ728" i="6"/>
  <c r="CA728" i="6"/>
  <c r="BV726" i="6"/>
  <c r="DF726" i="6"/>
  <c r="CJ726" i="6"/>
  <c r="AZ726" i="6"/>
  <c r="CR723" i="6"/>
  <c r="BH723" i="6"/>
  <c r="BF716" i="6"/>
  <c r="CP716" i="6"/>
  <c r="BX716" i="6"/>
  <c r="AN716" i="6"/>
  <c r="CA715" i="6"/>
  <c r="AQ715" i="6"/>
  <c r="BE711" i="6"/>
  <c r="CO711" i="6"/>
  <c r="AO707" i="6"/>
  <c r="BY707" i="6"/>
  <c r="AO703" i="6"/>
  <c r="DA697" i="6"/>
  <c r="BQ697" i="6"/>
  <c r="AW693" i="6"/>
  <c r="CG693" i="6"/>
  <c r="CY685" i="6"/>
  <c r="BO685" i="6"/>
  <c r="BJ685" i="6"/>
  <c r="CT685" i="6"/>
  <c r="CC685" i="6"/>
  <c r="AS685" i="6"/>
  <c r="DF682" i="6"/>
  <c r="BV682" i="6"/>
  <c r="BQ681" i="6"/>
  <c r="DA681" i="6"/>
  <c r="BF680" i="6"/>
  <c r="CP680" i="6"/>
  <c r="AW680" i="6"/>
  <c r="CG680" i="6"/>
  <c r="AW677" i="6"/>
  <c r="CG677" i="6"/>
  <c r="BI676" i="6"/>
  <c r="CS676" i="6"/>
  <c r="BY672" i="6"/>
  <c r="AO672" i="6"/>
  <c r="CO671" i="6"/>
  <c r="BE671" i="6"/>
  <c r="BQ665" i="6"/>
  <c r="DA665" i="6"/>
  <c r="CP664" i="6"/>
  <c r="AW664" i="6"/>
  <c r="CG664" i="6"/>
  <c r="CI642" i="6"/>
  <c r="AY642" i="6"/>
  <c r="AU642" i="6"/>
  <c r="CX637" i="6"/>
  <c r="BN637" i="6"/>
  <c r="CW596" i="6"/>
  <c r="BM596" i="6"/>
  <c r="CO596" i="6"/>
  <c r="CH596" i="6"/>
  <c r="AX596" i="6"/>
  <c r="DE595" i="6"/>
  <c r="BU595" i="6"/>
  <c r="CO595" i="6"/>
  <c r="BE595" i="6"/>
  <c r="CL575" i="6"/>
  <c r="CZ508" i="6"/>
  <c r="BM504" i="6"/>
  <c r="CW504" i="6"/>
  <c r="DE499" i="6"/>
  <c r="BU499" i="6"/>
  <c r="AO476" i="6"/>
  <c r="BF251" i="6"/>
  <c r="CP251" i="6"/>
  <c r="AX246" i="6"/>
  <c r="CH246" i="6"/>
  <c r="CD246" i="6"/>
  <c r="BL236" i="6"/>
  <c r="CV236" i="6"/>
  <c r="CN236" i="6"/>
  <c r="AR236" i="6"/>
  <c r="CB236" i="6"/>
  <c r="CW229" i="6"/>
  <c r="BM229" i="6"/>
  <c r="AZ222" i="6"/>
  <c r="CJ222" i="6"/>
  <c r="CF222" i="6"/>
  <c r="AV222" i="6"/>
  <c r="CS17" i="6"/>
  <c r="AV639" i="6"/>
  <c r="CB651" i="6"/>
  <c r="CU963" i="6"/>
  <c r="AV1000" i="6"/>
  <c r="BC1004" i="6"/>
  <c r="BX1002" i="6"/>
  <c r="CH990" i="6"/>
  <c r="AX990" i="6"/>
  <c r="BJ977" i="6"/>
  <c r="AN969" i="6"/>
  <c r="CL963" i="6"/>
  <c r="CT957" i="6"/>
  <c r="BB955" i="6"/>
  <c r="CW954" i="6"/>
  <c r="DD953" i="6"/>
  <c r="AR953" i="6"/>
  <c r="CW947" i="6"/>
  <c r="CC930" i="6"/>
  <c r="CE928" i="6"/>
  <c r="BF928" i="6"/>
  <c r="BX926" i="6"/>
  <c r="CG919" i="6"/>
  <c r="BN916" i="6"/>
  <c r="CT916" i="6"/>
  <c r="BJ916" i="6"/>
  <c r="BY907" i="6"/>
  <c r="AO907" i="6"/>
  <c r="DA903" i="6"/>
  <c r="AN894" i="6"/>
  <c r="CJ893" i="6"/>
  <c r="AN890" i="6"/>
  <c r="BX890" i="6"/>
  <c r="CH887" i="6"/>
  <c r="AX887" i="6"/>
  <c r="CV886" i="6"/>
  <c r="BS880" i="6"/>
  <c r="BF879" i="6"/>
  <c r="CP879" i="6"/>
  <c r="BQ870" i="6"/>
  <c r="DA870" i="6"/>
  <c r="AQ865" i="6"/>
  <c r="BN863" i="6"/>
  <c r="CF861" i="6"/>
  <c r="AV861" i="6"/>
  <c r="AP848" i="6"/>
  <c r="CM848" i="6"/>
  <c r="DF847" i="6"/>
  <c r="BV847" i="6"/>
  <c r="BS839" i="6"/>
  <c r="DC839" i="6"/>
  <c r="BF839" i="6"/>
  <c r="CP839" i="6"/>
  <c r="AU837" i="6"/>
  <c r="CE837" i="6"/>
  <c r="BV828" i="6"/>
  <c r="CL824" i="6"/>
  <c r="AV817" i="6"/>
  <c r="CF817" i="6"/>
  <c r="CD808" i="6"/>
  <c r="AY804" i="6"/>
  <c r="CI804" i="6"/>
  <c r="AP796" i="6"/>
  <c r="BZ796" i="6"/>
  <c r="CO795" i="6"/>
  <c r="AX794" i="6"/>
  <c r="CH794" i="6"/>
  <c r="BQ790" i="6"/>
  <c r="DA790" i="6"/>
  <c r="CS787" i="6"/>
  <c r="BI787" i="6"/>
  <c r="CO786" i="6"/>
  <c r="BE783" i="6"/>
  <c r="CO783" i="6"/>
  <c r="BR771" i="6"/>
  <c r="CU771" i="6"/>
  <c r="BK771" i="6"/>
  <c r="CO771" i="6"/>
  <c r="BE771" i="6"/>
  <c r="CI771" i="6"/>
  <c r="AY771" i="6"/>
  <c r="BQ769" i="6"/>
  <c r="CT765" i="6"/>
  <c r="BJ765" i="6"/>
  <c r="CL765" i="6"/>
  <c r="BB765" i="6"/>
  <c r="AX762" i="6"/>
  <c r="CH762" i="6"/>
  <c r="CA760" i="6"/>
  <c r="AQ760" i="6"/>
  <c r="CI758" i="6"/>
  <c r="AY758" i="6"/>
  <c r="CB741" i="6"/>
  <c r="AR741" i="6"/>
  <c r="DB740" i="6"/>
  <c r="CL740" i="6"/>
  <c r="BZ740" i="6"/>
  <c r="AP740" i="6"/>
  <c r="BL737" i="6"/>
  <c r="CV737" i="6"/>
  <c r="CJ737" i="6"/>
  <c r="CO736" i="6"/>
  <c r="BE736" i="6"/>
  <c r="CU733" i="6"/>
  <c r="BK733" i="6"/>
  <c r="BC733" i="6"/>
  <c r="CM733" i="6"/>
  <c r="K733" i="6"/>
  <c r="DB732" i="6"/>
  <c r="BR732" i="6"/>
  <c r="H732" i="6"/>
  <c r="K717" i="6"/>
  <c r="AU717" i="6" s="1"/>
  <c r="BQ716" i="6"/>
  <c r="DA716" i="6"/>
  <c r="K713" i="6"/>
  <c r="BS711" i="6"/>
  <c r="DC711" i="6"/>
  <c r="CI709" i="6"/>
  <c r="BU707" i="6"/>
  <c r="DE707" i="6"/>
  <c r="CU706" i="6"/>
  <c r="J705" i="6"/>
  <c r="CS701" i="6"/>
  <c r="BI701" i="6"/>
  <c r="K701" i="6"/>
  <c r="AU701" i="6" s="1"/>
  <c r="BF700" i="6"/>
  <c r="CP700" i="6"/>
  <c r="BI697" i="6"/>
  <c r="H696" i="6"/>
  <c r="K689" i="6"/>
  <c r="CE689" i="6" s="1"/>
  <c r="BM687" i="6"/>
  <c r="BK673" i="6"/>
  <c r="CU673" i="6"/>
  <c r="AW663" i="6"/>
  <c r="DB662" i="6"/>
  <c r="BR662" i="6"/>
  <c r="CC652" i="6"/>
  <c r="AS652" i="6"/>
  <c r="I651" i="6"/>
  <c r="AS651" i="6" s="1"/>
  <c r="CF650" i="6"/>
  <c r="AV650" i="6"/>
  <c r="I637" i="6"/>
  <c r="CG621" i="6"/>
  <c r="AW621" i="6"/>
  <c r="BO617" i="6"/>
  <c r="BA611" i="6"/>
  <c r="AX608" i="6"/>
  <c r="CH608" i="6"/>
  <c r="CM606" i="6"/>
  <c r="BC606" i="6"/>
  <c r="BY604" i="6"/>
  <c r="AO604" i="6"/>
  <c r="DC602" i="6"/>
  <c r="AZ602" i="6"/>
  <c r="CJ602" i="6"/>
  <c r="AV602" i="6"/>
  <c r="CF602" i="6"/>
  <c r="CY581" i="6"/>
  <c r="BO581" i="6"/>
  <c r="CE581" i="6"/>
  <c r="AU581" i="6"/>
  <c r="AW547" i="6"/>
  <c r="CG547" i="6"/>
  <c r="BY547" i="6"/>
  <c r="AO547" i="6"/>
  <c r="BO545" i="6"/>
  <c r="CY545" i="6"/>
  <c r="BT418" i="6"/>
  <c r="DD418" i="6"/>
  <c r="AI762" i="6"/>
  <c r="AJ762" i="6"/>
  <c r="AK762" i="6"/>
  <c r="BU762" i="6" s="1"/>
  <c r="P762" i="6"/>
  <c r="S762" i="6"/>
  <c r="BC762" i="6" s="1"/>
  <c r="R762" i="6"/>
  <c r="AL758" i="6"/>
  <c r="BV758" i="6" s="1"/>
  <c r="AJ758" i="6"/>
  <c r="AI758" i="6"/>
  <c r="S758" i="6"/>
  <c r="CM758" i="6" s="1"/>
  <c r="P758" i="6"/>
  <c r="CJ758" i="6" s="1"/>
  <c r="Q758" i="6"/>
  <c r="CK758" i="6" s="1"/>
  <c r="AK754" i="6"/>
  <c r="DE754" i="6" s="1"/>
  <c r="AL754" i="6"/>
  <c r="AI754" i="6"/>
  <c r="S754" i="6"/>
  <c r="BC754" i="6" s="1"/>
  <c r="R754" i="6"/>
  <c r="P754" i="6"/>
  <c r="AK750" i="6"/>
  <c r="BU750" i="6" s="1"/>
  <c r="AJ750" i="6"/>
  <c r="DD750" i="6" s="1"/>
  <c r="P750" i="6"/>
  <c r="S750" i="6"/>
  <c r="R750" i="6"/>
  <c r="BB750" i="6" s="1"/>
  <c r="Q750" i="6"/>
  <c r="AV750" i="6"/>
  <c r="CF750" i="6"/>
  <c r="AJ746" i="6"/>
  <c r="AK746" i="6"/>
  <c r="P746" i="6"/>
  <c r="S746" i="6"/>
  <c r="Q746" i="6"/>
  <c r="AL742" i="6"/>
  <c r="AJ742" i="6"/>
  <c r="BT742" i="6" s="1"/>
  <c r="AI742" i="6"/>
  <c r="R742" i="6"/>
  <c r="CL742" i="6" s="1"/>
  <c r="P742" i="6"/>
  <c r="AZ742" i="6" s="1"/>
  <c r="S742" i="6"/>
  <c r="AD741" i="6"/>
  <c r="CX741" i="6" s="1"/>
  <c r="AG741" i="6"/>
  <c r="DA741" i="6" s="1"/>
  <c r="AF741" i="6"/>
  <c r="AE741" i="6"/>
  <c r="AH741" i="6"/>
  <c r="BR741" i="6" s="1"/>
  <c r="K741" i="6"/>
  <c r="J741" i="6"/>
  <c r="AC740" i="6"/>
  <c r="Z740" i="6"/>
  <c r="BJ740" i="6" s="1"/>
  <c r="Y740" i="6"/>
  <c r="AB740" i="6"/>
  <c r="V739" i="6"/>
  <c r="W739" i="6"/>
  <c r="CG739" i="6"/>
  <c r="AW739" i="6"/>
  <c r="G739" i="6"/>
  <c r="D739" i="6"/>
  <c r="F739" i="6"/>
  <c r="AP739" i="6" s="1"/>
  <c r="AL738" i="6"/>
  <c r="AK738" i="6"/>
  <c r="AI738" i="6"/>
  <c r="P738" i="6"/>
  <c r="CJ738" i="6" s="1"/>
  <c r="S738" i="6"/>
  <c r="Q738" i="6"/>
  <c r="AD737" i="6"/>
  <c r="AH737" i="6"/>
  <c r="DB737" i="6" s="1"/>
  <c r="AG737" i="6"/>
  <c r="AF737" i="6"/>
  <c r="CZ737" i="6" s="1"/>
  <c r="J737" i="6"/>
  <c r="K737" i="6"/>
  <c r="CE737" i="6" s="1"/>
  <c r="Z736" i="6"/>
  <c r="AA736" i="6"/>
  <c r="AC736" i="6"/>
  <c r="BM736" i="6" s="1"/>
  <c r="Y736" i="6"/>
  <c r="V735" i="6"/>
  <c r="U735" i="6"/>
  <c r="W735" i="6"/>
  <c r="BG735" i="6" s="1"/>
  <c r="T735" i="6"/>
  <c r="D735" i="6"/>
  <c r="E735" i="6"/>
  <c r="BY735" i="6" s="1"/>
  <c r="G735" i="6"/>
  <c r="AQ735" i="6" s="1"/>
  <c r="AJ734" i="6"/>
  <c r="AK734" i="6"/>
  <c r="P734" i="6"/>
  <c r="R734" i="6"/>
  <c r="CF734" i="6"/>
  <c r="AV734" i="6"/>
  <c r="AG733" i="6"/>
  <c r="AH733" i="6"/>
  <c r="BR733" i="6" s="1"/>
  <c r="AE733" i="6"/>
  <c r="BO733" i="6" s="1"/>
  <c r="CD733" i="6"/>
  <c r="AT733" i="6"/>
  <c r="AB732" i="6"/>
  <c r="CV732" i="6" s="1"/>
  <c r="AA732" i="6"/>
  <c r="CU732" i="6" s="1"/>
  <c r="Z732" i="6"/>
  <c r="T731" i="6"/>
  <c r="W731" i="6"/>
  <c r="V731" i="6"/>
  <c r="E731" i="6"/>
  <c r="D731" i="6"/>
  <c r="G731" i="6"/>
  <c r="AJ730" i="6"/>
  <c r="AK730" i="6"/>
  <c r="R730" i="6"/>
  <c r="Q730" i="6"/>
  <c r="BA730" i="6" s="1"/>
  <c r="CF730" i="6"/>
  <c r="AV730" i="6"/>
  <c r="AD729" i="6"/>
  <c r="AH729" i="6"/>
  <c r="AE729" i="6"/>
  <c r="BO729" i="6" s="1"/>
  <c r="AG729" i="6"/>
  <c r="Y728" i="6"/>
  <c r="AA728" i="6"/>
  <c r="Z728" i="6"/>
  <c r="AC728" i="6"/>
  <c r="H728" i="6"/>
  <c r="CB728" i="6" s="1"/>
  <c r="I728" i="6"/>
  <c r="V727" i="6"/>
  <c r="W727" i="6"/>
  <c r="T727" i="6"/>
  <c r="D727" i="6"/>
  <c r="AN727" i="6" s="1"/>
  <c r="F727" i="6"/>
  <c r="AP727" i="6" s="1"/>
  <c r="AJ726" i="6"/>
  <c r="BT726" i="6" s="1"/>
  <c r="AK726" i="6"/>
  <c r="BU726" i="6" s="1"/>
  <c r="Q726" i="6"/>
  <c r="R726" i="6"/>
  <c r="AE725" i="6"/>
  <c r="BO725" i="6" s="1"/>
  <c r="AF725" i="6"/>
  <c r="AD725" i="6"/>
  <c r="BN725" i="6" s="1"/>
  <c r="AH725" i="6"/>
  <c r="Y724" i="6"/>
  <c r="AB724" i="6"/>
  <c r="AA724" i="6"/>
  <c r="I724" i="6"/>
  <c r="H724" i="6"/>
  <c r="AR724" i="6" s="1"/>
  <c r="T723" i="6"/>
  <c r="W723" i="6"/>
  <c r="V723" i="6"/>
  <c r="D723" i="6"/>
  <c r="G723" i="6"/>
  <c r="E723" i="6"/>
  <c r="BY723" i="6" s="1"/>
  <c r="AL722" i="6"/>
  <c r="DF722" i="6" s="1"/>
  <c r="AI722" i="6"/>
  <c r="DC722" i="6" s="1"/>
  <c r="AK722" i="6"/>
  <c r="AJ722" i="6"/>
  <c r="P722" i="6"/>
  <c r="S722" i="6"/>
  <c r="CM722" i="6" s="1"/>
  <c r="Q722" i="6"/>
  <c r="R722" i="6"/>
  <c r="BB722" i="6" s="1"/>
  <c r="AD721" i="6"/>
  <c r="CX721" i="6" s="1"/>
  <c r="AH721" i="6"/>
  <c r="AF721" i="6"/>
  <c r="AE721" i="6"/>
  <c r="BO721" i="6" s="1"/>
  <c r="K721" i="6"/>
  <c r="AU721" i="6" s="1"/>
  <c r="J721" i="6"/>
  <c r="AA720" i="6"/>
  <c r="Y720" i="6"/>
  <c r="BI720" i="6" s="1"/>
  <c r="AB720" i="6"/>
  <c r="CV720" i="6" s="1"/>
  <c r="Z720" i="6"/>
  <c r="AX720" i="6"/>
  <c r="CH720" i="6"/>
  <c r="I720" i="6"/>
  <c r="AS720" i="6" s="1"/>
  <c r="H720" i="6"/>
  <c r="T719" i="6"/>
  <c r="BD719" i="6" s="1"/>
  <c r="X719" i="6"/>
  <c r="BH719" i="6" s="1"/>
  <c r="V719" i="6"/>
  <c r="U719" i="6"/>
  <c r="CG719" i="6"/>
  <c r="AW719" i="6"/>
  <c r="F719" i="6"/>
  <c r="G719" i="6"/>
  <c r="CA719" i="6" s="1"/>
  <c r="D719" i="6"/>
  <c r="BX719" i="6" s="1"/>
  <c r="E719" i="6"/>
  <c r="AK718" i="6"/>
  <c r="AL718" i="6"/>
  <c r="AI718" i="6"/>
  <c r="S718" i="6"/>
  <c r="R718" i="6"/>
  <c r="BB718" i="6" s="1"/>
  <c r="P718" i="6"/>
  <c r="CF718" i="6"/>
  <c r="AV718" i="6"/>
  <c r="AG717" i="6"/>
  <c r="DA717" i="6" s="1"/>
  <c r="AF717" i="6"/>
  <c r="AD717" i="6"/>
  <c r="CX717" i="6" s="1"/>
  <c r="AH717" i="6"/>
  <c r="DB717" i="6" s="1"/>
  <c r="AY717" i="6"/>
  <c r="CI717" i="6"/>
  <c r="CD717" i="6"/>
  <c r="AT717" i="6"/>
  <c r="AB716" i="6"/>
  <c r="Y716" i="6"/>
  <c r="AA716" i="6"/>
  <c r="Z716" i="6"/>
  <c r="V715" i="6"/>
  <c r="T715" i="6"/>
  <c r="X715" i="6"/>
  <c r="CR715" i="6" s="1"/>
  <c r="W715" i="6"/>
  <c r="AW715" i="6"/>
  <c r="CG715" i="6"/>
  <c r="F715" i="6"/>
  <c r="E715" i="6"/>
  <c r="AO715" i="6" s="1"/>
  <c r="D715" i="6"/>
  <c r="AK714" i="6"/>
  <c r="AI714" i="6"/>
  <c r="AJ714" i="6"/>
  <c r="DD714" i="6" s="1"/>
  <c r="AL714" i="6"/>
  <c r="P714" i="6"/>
  <c r="S714" i="6"/>
  <c r="Q714" i="6"/>
  <c r="AE713" i="6"/>
  <c r="BO713" i="6" s="1"/>
  <c r="AG713" i="6"/>
  <c r="AD713" i="6"/>
  <c r="AF713" i="6"/>
  <c r="Z712" i="6"/>
  <c r="BJ712" i="6" s="1"/>
  <c r="AB712" i="6"/>
  <c r="CV712" i="6" s="1"/>
  <c r="Y712" i="6"/>
  <c r="BI712" i="6" s="1"/>
  <c r="AC712" i="6"/>
  <c r="AX712" i="6"/>
  <c r="CH712" i="6"/>
  <c r="I712" i="6"/>
  <c r="H712" i="6"/>
  <c r="W711" i="6"/>
  <c r="BG711" i="6" s="1"/>
  <c r="V711" i="6"/>
  <c r="T711" i="6"/>
  <c r="X711" i="6"/>
  <c r="CR711" i="6" s="1"/>
  <c r="CG711" i="6"/>
  <c r="AW711" i="6"/>
  <c r="E711" i="6"/>
  <c r="D711" i="6"/>
  <c r="BX711" i="6" s="1"/>
  <c r="G711" i="6"/>
  <c r="CA711" i="6" s="1"/>
  <c r="AJ710" i="6"/>
  <c r="BT710" i="6" s="1"/>
  <c r="AI710" i="6"/>
  <c r="AL710" i="6"/>
  <c r="AK710" i="6"/>
  <c r="R710" i="6"/>
  <c r="BB710" i="6" s="1"/>
  <c r="P710" i="6"/>
  <c r="S710" i="6"/>
  <c r="Q710" i="6"/>
  <c r="AV710" i="6"/>
  <c r="CF710" i="6"/>
  <c r="AD709" i="6"/>
  <c r="BN709" i="6" s="1"/>
  <c r="AH709" i="6"/>
  <c r="DB709" i="6" s="1"/>
  <c r="AF709" i="6"/>
  <c r="AG709" i="6"/>
  <c r="J709" i="6"/>
  <c r="K709" i="6"/>
  <c r="AU709" i="6" s="1"/>
  <c r="Y708" i="6"/>
  <c r="CS708" i="6" s="1"/>
  <c r="AC708" i="6"/>
  <c r="BM708" i="6" s="1"/>
  <c r="AA708" i="6"/>
  <c r="AB708" i="6"/>
  <c r="CH708" i="6"/>
  <c r="AX708" i="6"/>
  <c r="H708" i="6"/>
  <c r="CB708" i="6" s="1"/>
  <c r="I708" i="6"/>
  <c r="W707" i="6"/>
  <c r="CQ707" i="6" s="1"/>
  <c r="X707" i="6"/>
  <c r="U707" i="6"/>
  <c r="BE707" i="6" s="1"/>
  <c r="V707" i="6"/>
  <c r="AW707" i="6"/>
  <c r="CG707" i="6"/>
  <c r="G707" i="6"/>
  <c r="F707" i="6"/>
  <c r="D707" i="6"/>
  <c r="AI706" i="6"/>
  <c r="AL706" i="6"/>
  <c r="AJ706" i="6"/>
  <c r="AK706" i="6"/>
  <c r="S706" i="6"/>
  <c r="Q706" i="6"/>
  <c r="R706" i="6"/>
  <c r="AE705" i="6"/>
  <c r="BO705" i="6" s="1"/>
  <c r="AH705" i="6"/>
  <c r="AD705" i="6"/>
  <c r="AF705" i="6"/>
  <c r="Y704" i="6"/>
  <c r="BI704" i="6" s="1"/>
  <c r="AC704" i="6"/>
  <c r="CW704" i="6" s="1"/>
  <c r="AB704" i="6"/>
  <c r="CV704" i="6" s="1"/>
  <c r="Z704" i="6"/>
  <c r="H704" i="6"/>
  <c r="I704" i="6"/>
  <c r="AS704" i="6" s="1"/>
  <c r="V703" i="6"/>
  <c r="X703" i="6"/>
  <c r="BH703" i="6" s="1"/>
  <c r="U703" i="6"/>
  <c r="W703" i="6"/>
  <c r="BG703" i="6" s="1"/>
  <c r="CG703" i="6"/>
  <c r="AW703" i="6"/>
  <c r="F703" i="6"/>
  <c r="G703" i="6"/>
  <c r="AQ703" i="6" s="1"/>
  <c r="D703" i="6"/>
  <c r="BX703" i="6" s="1"/>
  <c r="AL702" i="6"/>
  <c r="AJ702" i="6"/>
  <c r="AK702" i="6"/>
  <c r="Q702" i="6"/>
  <c r="P702" i="6"/>
  <c r="CJ702" i="6" s="1"/>
  <c r="R702" i="6"/>
  <c r="AF701" i="6"/>
  <c r="AG701" i="6"/>
  <c r="AD701" i="6"/>
  <c r="AE701" i="6"/>
  <c r="Z700" i="6"/>
  <c r="BJ700" i="6" s="1"/>
  <c r="AC700" i="6"/>
  <c r="BM700" i="6" s="1"/>
  <c r="Y700" i="6"/>
  <c r="AA700" i="6"/>
  <c r="I700" i="6"/>
  <c r="H700" i="6"/>
  <c r="CB700" i="6" s="1"/>
  <c r="W699" i="6"/>
  <c r="CQ699" i="6" s="1"/>
  <c r="U699" i="6"/>
  <c r="X699" i="6"/>
  <c r="BH699" i="6" s="1"/>
  <c r="T699" i="6"/>
  <c r="BD699" i="6" s="1"/>
  <c r="AW699" i="6"/>
  <c r="CG699" i="6"/>
  <c r="G699" i="6"/>
  <c r="D699" i="6"/>
  <c r="AN699" i="6" s="1"/>
  <c r="F699" i="6"/>
  <c r="E699" i="6"/>
  <c r="AJ698" i="6"/>
  <c r="AK698" i="6"/>
  <c r="AL698" i="6"/>
  <c r="DF698" i="6" s="1"/>
  <c r="R698" i="6"/>
  <c r="Q698" i="6"/>
  <c r="P698" i="6"/>
  <c r="AE697" i="6"/>
  <c r="BO697" i="6" s="1"/>
  <c r="AH697" i="6"/>
  <c r="BR697" i="6" s="1"/>
  <c r="AF697" i="6"/>
  <c r="AD697" i="6"/>
  <c r="J697" i="6"/>
  <c r="K697" i="6"/>
  <c r="AB696" i="6"/>
  <c r="CV696" i="6" s="1"/>
  <c r="Y696" i="6"/>
  <c r="BI696" i="6" s="1"/>
  <c r="AA696" i="6"/>
  <c r="AC696" i="6"/>
  <c r="U695" i="6"/>
  <c r="V695" i="6"/>
  <c r="X695" i="6"/>
  <c r="BH695" i="6" s="1"/>
  <c r="T695" i="6"/>
  <c r="CN695" i="6" s="1"/>
  <c r="AW695" i="6"/>
  <c r="CG695" i="6"/>
  <c r="E695" i="6"/>
  <c r="BY695" i="6" s="1"/>
  <c r="F695" i="6"/>
  <c r="G695" i="6"/>
  <c r="AQ695" i="6" s="1"/>
  <c r="AJ694" i="6"/>
  <c r="AK694" i="6"/>
  <c r="AI694" i="6"/>
  <c r="Q694" i="6"/>
  <c r="R694" i="6"/>
  <c r="P694" i="6"/>
  <c r="S694" i="6"/>
  <c r="AD693" i="6"/>
  <c r="AH693" i="6"/>
  <c r="AE693" i="6"/>
  <c r="AF693" i="6"/>
  <c r="K693" i="6"/>
  <c r="AU693" i="6" s="1"/>
  <c r="J693" i="6"/>
  <c r="Y692" i="6"/>
  <c r="AB692" i="6"/>
  <c r="AC692" i="6"/>
  <c r="BM692" i="6" s="1"/>
  <c r="Z692" i="6"/>
  <c r="AA692" i="6"/>
  <c r="AS692" i="6"/>
  <c r="CC692" i="6"/>
  <c r="T691" i="6"/>
  <c r="BD691" i="6" s="1"/>
  <c r="X691" i="6"/>
  <c r="BH691" i="6" s="1"/>
  <c r="U691" i="6"/>
  <c r="BE691" i="6" s="1"/>
  <c r="W691" i="6"/>
  <c r="V691" i="6"/>
  <c r="D691" i="6"/>
  <c r="AN691" i="6" s="1"/>
  <c r="E691" i="6"/>
  <c r="F691" i="6"/>
  <c r="G691" i="6"/>
  <c r="CA691" i="6" s="1"/>
  <c r="AK690" i="6"/>
  <c r="AI690" i="6"/>
  <c r="AL690" i="6"/>
  <c r="AJ690" i="6"/>
  <c r="R690" i="6"/>
  <c r="CL690" i="6" s="1"/>
  <c r="S690" i="6"/>
  <c r="P690" i="6"/>
  <c r="Q690" i="6"/>
  <c r="CF690" i="6"/>
  <c r="AV690" i="6"/>
  <c r="AE689" i="6"/>
  <c r="BO689" i="6" s="1"/>
  <c r="AH689" i="6"/>
  <c r="AF689" i="6"/>
  <c r="AD689" i="6"/>
  <c r="Y688" i="6"/>
  <c r="BI688" i="6" s="1"/>
  <c r="AC688" i="6"/>
  <c r="Z688" i="6"/>
  <c r="AB688" i="6"/>
  <c r="CV688" i="6" s="1"/>
  <c r="AA688" i="6"/>
  <c r="H688" i="6"/>
  <c r="AR688" i="6" s="1"/>
  <c r="I688" i="6"/>
  <c r="AS688" i="6" s="1"/>
  <c r="V687" i="6"/>
  <c r="W687" i="6"/>
  <c r="X687" i="6"/>
  <c r="BH687" i="6" s="1"/>
  <c r="T687" i="6"/>
  <c r="CN687" i="6" s="1"/>
  <c r="U687" i="6"/>
  <c r="F687" i="6"/>
  <c r="G687" i="6"/>
  <c r="AQ687" i="6" s="1"/>
  <c r="D687" i="6"/>
  <c r="BX687" i="6" s="1"/>
  <c r="AL686" i="6"/>
  <c r="AI686" i="6"/>
  <c r="AJ686" i="6"/>
  <c r="P686" i="6"/>
  <c r="S686" i="6"/>
  <c r="R686" i="6"/>
  <c r="AG685" i="6"/>
  <c r="DA685" i="6" s="1"/>
  <c r="AD685" i="6"/>
  <c r="AH685" i="6"/>
  <c r="AF685" i="6"/>
  <c r="K685" i="6"/>
  <c r="AU685" i="6" s="1"/>
  <c r="J685" i="6"/>
  <c r="AA684" i="6"/>
  <c r="Y684" i="6"/>
  <c r="AB684" i="6"/>
  <c r="Z684" i="6"/>
  <c r="AC684" i="6"/>
  <c r="BM684" i="6" s="1"/>
  <c r="CH684" i="6"/>
  <c r="AX684" i="6"/>
  <c r="H684" i="6"/>
  <c r="CB684" i="6" s="1"/>
  <c r="I684" i="6"/>
  <c r="U683" i="6"/>
  <c r="BE683" i="6" s="1"/>
  <c r="V683" i="6"/>
  <c r="W683" i="6"/>
  <c r="CQ683" i="6" s="1"/>
  <c r="X683" i="6"/>
  <c r="CR683" i="6" s="1"/>
  <c r="AW683" i="6"/>
  <c r="CG683" i="6"/>
  <c r="E683" i="6"/>
  <c r="AO683" i="6" s="1"/>
  <c r="F683" i="6"/>
  <c r="D683" i="6"/>
  <c r="AN683" i="6" s="1"/>
  <c r="AJ682" i="6"/>
  <c r="AK682" i="6"/>
  <c r="AI682" i="6"/>
  <c r="P682" i="6"/>
  <c r="Q682" i="6"/>
  <c r="R682" i="6"/>
  <c r="CL682" i="6" s="1"/>
  <c r="S682" i="6"/>
  <c r="AE681" i="6"/>
  <c r="BO681" i="6" s="1"/>
  <c r="AH681" i="6"/>
  <c r="AF681" i="6"/>
  <c r="AD681" i="6"/>
  <c r="K681" i="6"/>
  <c r="CE681" i="6" s="1"/>
  <c r="J681" i="6"/>
  <c r="AT681" i="6" s="1"/>
  <c r="AB680" i="6"/>
  <c r="CV680" i="6" s="1"/>
  <c r="Y680" i="6"/>
  <c r="AC680" i="6"/>
  <c r="Z680" i="6"/>
  <c r="AA680" i="6"/>
  <c r="CU680" i="6" s="1"/>
  <c r="U679" i="6"/>
  <c r="V679" i="6"/>
  <c r="W679" i="6"/>
  <c r="CQ679" i="6" s="1"/>
  <c r="X679" i="6"/>
  <c r="BH679" i="6" s="1"/>
  <c r="E679" i="6"/>
  <c r="F679" i="6"/>
  <c r="D679" i="6"/>
  <c r="AN679" i="6" s="1"/>
  <c r="AI678" i="6"/>
  <c r="AJ678" i="6"/>
  <c r="AL678" i="6"/>
  <c r="AK678" i="6"/>
  <c r="P678" i="6"/>
  <c r="CJ678" i="6" s="1"/>
  <c r="S678" i="6"/>
  <c r="BC678" i="6" s="1"/>
  <c r="Q678" i="6"/>
  <c r="R678" i="6"/>
  <c r="AD677" i="6"/>
  <c r="AH677" i="6"/>
  <c r="AE677" i="6"/>
  <c r="AF677" i="6"/>
  <c r="CI677" i="6"/>
  <c r="AY677" i="6"/>
  <c r="K677" i="6"/>
  <c r="J677" i="6"/>
  <c r="Z676" i="6"/>
  <c r="BJ676" i="6" s="1"/>
  <c r="AC676" i="6"/>
  <c r="BM676" i="6" s="1"/>
  <c r="AA676" i="6"/>
  <c r="AB676" i="6"/>
  <c r="AX676" i="6"/>
  <c r="CH676" i="6"/>
  <c r="H676" i="6"/>
  <c r="I676" i="6"/>
  <c r="V675" i="6"/>
  <c r="W675" i="6"/>
  <c r="CQ675" i="6" s="1"/>
  <c r="U675" i="6"/>
  <c r="X675" i="6"/>
  <c r="BH675" i="6" s="1"/>
  <c r="AW675" i="6"/>
  <c r="CG675" i="6"/>
  <c r="F675" i="6"/>
  <c r="G675" i="6"/>
  <c r="CA675" i="6" s="1"/>
  <c r="E675" i="6"/>
  <c r="AJ674" i="6"/>
  <c r="AK674" i="6"/>
  <c r="AL674" i="6"/>
  <c r="P674" i="6"/>
  <c r="AZ674" i="6" s="1"/>
  <c r="Q674" i="6"/>
  <c r="R674" i="6"/>
  <c r="AF673" i="6"/>
  <c r="AD673" i="6"/>
  <c r="AG673" i="6"/>
  <c r="AE673" i="6"/>
  <c r="BO673" i="6" s="1"/>
  <c r="J673" i="6"/>
  <c r="K673" i="6"/>
  <c r="AA672" i="6"/>
  <c r="AB672" i="6"/>
  <c r="CV672" i="6" s="1"/>
  <c r="Z672" i="6"/>
  <c r="AC672" i="6"/>
  <c r="CW672" i="6" s="1"/>
  <c r="I672" i="6"/>
  <c r="H672" i="6"/>
  <c r="V671" i="6"/>
  <c r="W671" i="6"/>
  <c r="CQ671" i="6" s="1"/>
  <c r="T671" i="6"/>
  <c r="X671" i="6"/>
  <c r="BH671" i="6" s="1"/>
  <c r="AW671" i="6"/>
  <c r="CG671" i="6"/>
  <c r="F671" i="6"/>
  <c r="G671" i="6"/>
  <c r="D671" i="6"/>
  <c r="AN671" i="6" s="1"/>
  <c r="E671" i="6"/>
  <c r="BY671" i="6" s="1"/>
  <c r="AL670" i="6"/>
  <c r="AI670" i="6"/>
  <c r="AJ670" i="6"/>
  <c r="AK670" i="6"/>
  <c r="P670" i="6"/>
  <c r="S670" i="6"/>
  <c r="R670" i="6"/>
  <c r="Q670" i="6"/>
  <c r="AG669" i="6"/>
  <c r="DA669" i="6" s="1"/>
  <c r="AD669" i="6"/>
  <c r="AH669" i="6"/>
  <c r="AF669" i="6"/>
  <c r="AE669" i="6"/>
  <c r="K669" i="6"/>
  <c r="AU669" i="6" s="1"/>
  <c r="J669" i="6"/>
  <c r="AA668" i="6"/>
  <c r="Y668" i="6"/>
  <c r="AB668" i="6"/>
  <c r="AC668" i="6"/>
  <c r="BM668" i="6" s="1"/>
  <c r="Z668" i="6"/>
  <c r="CH668" i="6"/>
  <c r="AX668" i="6"/>
  <c r="H668" i="6"/>
  <c r="CB668" i="6" s="1"/>
  <c r="I668" i="6"/>
  <c r="U667" i="6"/>
  <c r="CO667" i="6" s="1"/>
  <c r="V667" i="6"/>
  <c r="W667" i="6"/>
  <c r="CQ667" i="6" s="1"/>
  <c r="T667" i="6"/>
  <c r="BD667" i="6" s="1"/>
  <c r="E667" i="6"/>
  <c r="F667" i="6"/>
  <c r="D667" i="6"/>
  <c r="AN667" i="6" s="1"/>
  <c r="G667" i="6"/>
  <c r="CA667" i="6" s="1"/>
  <c r="AJ666" i="6"/>
  <c r="AK666" i="6"/>
  <c r="AL666" i="6"/>
  <c r="P666" i="6"/>
  <c r="AZ666" i="6" s="1"/>
  <c r="Q666" i="6"/>
  <c r="R666" i="6"/>
  <c r="BB666" i="6" s="1"/>
  <c r="CF666" i="6"/>
  <c r="AV666" i="6"/>
  <c r="AE665" i="6"/>
  <c r="BO665" i="6" s="1"/>
  <c r="AH665" i="6"/>
  <c r="AF665" i="6"/>
  <c r="AD665" i="6"/>
  <c r="K665" i="6"/>
  <c r="AU665" i="6" s="1"/>
  <c r="J665" i="6"/>
  <c r="AB664" i="6"/>
  <c r="CV664" i="6" s="1"/>
  <c r="Y664" i="6"/>
  <c r="BI664" i="6" s="1"/>
  <c r="AC664" i="6"/>
  <c r="Z664" i="6"/>
  <c r="AA664" i="6"/>
  <c r="CU664" i="6" s="1"/>
  <c r="U663" i="6"/>
  <c r="V663" i="6"/>
  <c r="W663" i="6"/>
  <c r="X663" i="6"/>
  <c r="BH663" i="6" s="1"/>
  <c r="E663" i="6"/>
  <c r="F663" i="6"/>
  <c r="D663" i="6"/>
  <c r="AN663" i="6" s="1"/>
  <c r="AI662" i="6"/>
  <c r="AJ662" i="6"/>
  <c r="BT662" i="6" s="1"/>
  <c r="AK662" i="6"/>
  <c r="AL662" i="6"/>
  <c r="BV662" i="6" s="1"/>
  <c r="P662" i="6"/>
  <c r="S662" i="6"/>
  <c r="Q662" i="6"/>
  <c r="R662" i="6"/>
  <c r="AG661" i="6"/>
  <c r="AD661" i="6"/>
  <c r="BN661" i="6" s="1"/>
  <c r="AH661" i="6"/>
  <c r="AE661" i="6"/>
  <c r="BO661" i="6" s="1"/>
  <c r="AF661" i="6"/>
  <c r="Y660" i="6"/>
  <c r="AC660" i="6"/>
  <c r="Z660" i="6"/>
  <c r="AA660" i="6"/>
  <c r="AB660" i="6"/>
  <c r="U659" i="6"/>
  <c r="V659" i="6"/>
  <c r="X659" i="6"/>
  <c r="T659" i="6"/>
  <c r="W659" i="6"/>
  <c r="CQ659" i="6" s="1"/>
  <c r="E659" i="6"/>
  <c r="AO659" i="6" s="1"/>
  <c r="F659" i="6"/>
  <c r="G659" i="6"/>
  <c r="CA659" i="6" s="1"/>
  <c r="D659" i="6"/>
  <c r="AK658" i="6"/>
  <c r="AL658" i="6"/>
  <c r="AI658" i="6"/>
  <c r="R658" i="6"/>
  <c r="S658" i="6"/>
  <c r="P658" i="6"/>
  <c r="AZ658" i="6" s="1"/>
  <c r="Q658" i="6"/>
  <c r="AF657" i="6"/>
  <c r="AG657" i="6"/>
  <c r="AH657" i="6"/>
  <c r="AD657" i="6"/>
  <c r="AE657" i="6"/>
  <c r="CY657" i="6" s="1"/>
  <c r="Z656" i="6"/>
  <c r="AA656" i="6"/>
  <c r="AC656" i="6"/>
  <c r="BM656" i="6" s="1"/>
  <c r="Y656" i="6"/>
  <c r="CS656" i="6" s="1"/>
  <c r="AB656" i="6"/>
  <c r="I656" i="6"/>
  <c r="H656" i="6"/>
  <c r="W655" i="6"/>
  <c r="T655" i="6"/>
  <c r="X655" i="6"/>
  <c r="V655" i="6"/>
  <c r="U655" i="6"/>
  <c r="BE655" i="6" s="1"/>
  <c r="E655" i="6"/>
  <c r="F655" i="6"/>
  <c r="D655" i="6"/>
  <c r="G655" i="6"/>
  <c r="V654" i="6"/>
  <c r="W654" i="6"/>
  <c r="CQ654" i="6" s="1"/>
  <c r="T654" i="6"/>
  <c r="X654" i="6"/>
  <c r="F654" i="6"/>
  <c r="G654" i="6"/>
  <c r="CA654" i="6" s="1"/>
  <c r="D654" i="6"/>
  <c r="E654" i="6"/>
  <c r="AJ653" i="6"/>
  <c r="AK653" i="6"/>
  <c r="AL653" i="6"/>
  <c r="Q653" i="6"/>
  <c r="R653" i="6"/>
  <c r="P653" i="6"/>
  <c r="AE652" i="6"/>
  <c r="BO652" i="6" s="1"/>
  <c r="AF652" i="6"/>
  <c r="AH652" i="6"/>
  <c r="AD652" i="6"/>
  <c r="BN652" i="6" s="1"/>
  <c r="K652" i="6"/>
  <c r="AU652" i="6" s="1"/>
  <c r="J652" i="6"/>
  <c r="AT652" i="6" s="1"/>
  <c r="Y651" i="6"/>
  <c r="AC651" i="6"/>
  <c r="CW651" i="6" s="1"/>
  <c r="Z651" i="6"/>
  <c r="BJ651" i="6" s="1"/>
  <c r="AA651" i="6"/>
  <c r="V650" i="6"/>
  <c r="W650" i="6"/>
  <c r="BG650" i="6" s="1"/>
  <c r="X650" i="6"/>
  <c r="BH650" i="6" s="1"/>
  <c r="U650" i="6"/>
  <c r="T650" i="6"/>
  <c r="F650" i="6"/>
  <c r="E650" i="6"/>
  <c r="G650" i="6"/>
  <c r="D650" i="6"/>
  <c r="T649" i="6"/>
  <c r="X649" i="6"/>
  <c r="BH649" i="6" s="1"/>
  <c r="W649" i="6"/>
  <c r="V649" i="6"/>
  <c r="CG649" i="6"/>
  <c r="AW649" i="6"/>
  <c r="F649" i="6"/>
  <c r="BZ649" i="6" s="1"/>
  <c r="G649" i="6"/>
  <c r="D649" i="6"/>
  <c r="E649" i="6"/>
  <c r="U648" i="6"/>
  <c r="V648" i="6"/>
  <c r="CP648" i="6" s="1"/>
  <c r="W648" i="6"/>
  <c r="BG648" i="6" s="1"/>
  <c r="T648" i="6"/>
  <c r="X648" i="6"/>
  <c r="CG648" i="6"/>
  <c r="AW648" i="6"/>
  <c r="E648" i="6"/>
  <c r="BY648" i="6" s="1"/>
  <c r="D648" i="6"/>
  <c r="G648" i="6"/>
  <c r="F648" i="6"/>
  <c r="AL647" i="6"/>
  <c r="AI647" i="6"/>
  <c r="AJ647" i="6"/>
  <c r="R647" i="6"/>
  <c r="Q647" i="6"/>
  <c r="S647" i="6"/>
  <c r="CM647" i="6" s="1"/>
  <c r="P647" i="6"/>
  <c r="AF646" i="6"/>
  <c r="AE646" i="6"/>
  <c r="CY646" i="6" s="1"/>
  <c r="AG646" i="6"/>
  <c r="AD646" i="6"/>
  <c r="J646" i="6"/>
  <c r="CD646" i="6" s="1"/>
  <c r="K646" i="6"/>
  <c r="Y645" i="6"/>
  <c r="BI645" i="6" s="1"/>
  <c r="AC645" i="6"/>
  <c r="AA645" i="6"/>
  <c r="AB645" i="6"/>
  <c r="Z645" i="6"/>
  <c r="I645" i="6"/>
  <c r="H645" i="6"/>
  <c r="AR645" i="6" s="1"/>
  <c r="T644" i="6"/>
  <c r="W644" i="6"/>
  <c r="U644" i="6"/>
  <c r="V644" i="6"/>
  <c r="D644" i="6"/>
  <c r="G644" i="6"/>
  <c r="F644" i="6"/>
  <c r="E644" i="6"/>
  <c r="AJ643" i="6"/>
  <c r="AI643" i="6"/>
  <c r="AK643" i="6"/>
  <c r="R643" i="6"/>
  <c r="BB643" i="6" s="1"/>
  <c r="P643" i="6"/>
  <c r="CJ643" i="6" s="1"/>
  <c r="Q643" i="6"/>
  <c r="AE642" i="6"/>
  <c r="AF642" i="6"/>
  <c r="AD642" i="6"/>
  <c r="AH642" i="6"/>
  <c r="DB642" i="6" s="1"/>
  <c r="AG642" i="6"/>
  <c r="Y641" i="6"/>
  <c r="BI641" i="6" s="1"/>
  <c r="AC641" i="6"/>
  <c r="Z641" i="6"/>
  <c r="AA641" i="6"/>
  <c r="H641" i="6"/>
  <c r="I641" i="6"/>
  <c r="T640" i="6"/>
  <c r="X640" i="6"/>
  <c r="V640" i="6"/>
  <c r="BF640" i="6" s="1"/>
  <c r="W640" i="6"/>
  <c r="U640" i="6"/>
  <c r="CO640" i="6" s="1"/>
  <c r="CG640" i="6"/>
  <c r="AW640" i="6"/>
  <c r="D640" i="6"/>
  <c r="E640" i="6"/>
  <c r="BY640" i="6" s="1"/>
  <c r="F640" i="6"/>
  <c r="AP640" i="6" s="1"/>
  <c r="G640" i="6"/>
  <c r="AK639" i="6"/>
  <c r="AI639" i="6"/>
  <c r="BS639" i="6" s="1"/>
  <c r="AJ639" i="6"/>
  <c r="S639" i="6"/>
  <c r="P639" i="6"/>
  <c r="R639" i="6"/>
  <c r="AE638" i="6"/>
  <c r="AF638" i="6"/>
  <c r="AG638" i="6"/>
  <c r="DA638" i="6" s="1"/>
  <c r="AH638" i="6"/>
  <c r="DB638" i="6" s="1"/>
  <c r="AY638" i="6"/>
  <c r="CI638" i="6"/>
  <c r="J638" i="6"/>
  <c r="K638" i="6"/>
  <c r="AB637" i="6"/>
  <c r="AA637" i="6"/>
  <c r="AC637" i="6"/>
  <c r="Z637" i="6"/>
  <c r="Y637" i="6"/>
  <c r="AX637" i="6"/>
  <c r="CH637" i="6"/>
  <c r="T636" i="6"/>
  <c r="X636" i="6"/>
  <c r="W636" i="6"/>
  <c r="CQ636" i="6" s="1"/>
  <c r="U636" i="6"/>
  <c r="V636" i="6"/>
  <c r="BF636" i="6" s="1"/>
  <c r="D636" i="6"/>
  <c r="F636" i="6"/>
  <c r="BZ636" i="6" s="1"/>
  <c r="G636" i="6"/>
  <c r="AJ635" i="6"/>
  <c r="AL635" i="6"/>
  <c r="AI635" i="6"/>
  <c r="AK635" i="6"/>
  <c r="R635" i="6"/>
  <c r="S635" i="6"/>
  <c r="P635" i="6"/>
  <c r="AG634" i="6"/>
  <c r="AD634" i="6"/>
  <c r="AE634" i="6"/>
  <c r="AH634" i="6"/>
  <c r="DB634" i="6" s="1"/>
  <c r="AF634" i="6"/>
  <c r="BP634" i="6" s="1"/>
  <c r="CI634" i="6"/>
  <c r="AY634" i="6"/>
  <c r="J634" i="6"/>
  <c r="CD634" i="6" s="1"/>
  <c r="K634" i="6"/>
  <c r="AA633" i="6"/>
  <c r="Z633" i="6"/>
  <c r="AB633" i="6"/>
  <c r="AC633" i="6"/>
  <c r="H633" i="6"/>
  <c r="AR633" i="6" s="1"/>
  <c r="I633" i="6"/>
  <c r="T632" i="6"/>
  <c r="X632" i="6"/>
  <c r="U632" i="6"/>
  <c r="BE632" i="6" s="1"/>
  <c r="V632" i="6"/>
  <c r="BF632" i="6" s="1"/>
  <c r="W632" i="6"/>
  <c r="CQ632" i="6" s="1"/>
  <c r="G632" i="6"/>
  <c r="E632" i="6"/>
  <c r="F632" i="6"/>
  <c r="D632" i="6"/>
  <c r="AI631" i="6"/>
  <c r="AL631" i="6"/>
  <c r="AJ631" i="6"/>
  <c r="S631" i="6"/>
  <c r="CM631" i="6" s="1"/>
  <c r="P631" i="6"/>
  <c r="CJ631" i="6" s="1"/>
  <c r="Q631" i="6"/>
  <c r="BA631" i="6" s="1"/>
  <c r="R631" i="6"/>
  <c r="AE630" i="6"/>
  <c r="AG630" i="6"/>
  <c r="AH630" i="6"/>
  <c r="AD630" i="6"/>
  <c r="AF630" i="6"/>
  <c r="J630" i="6"/>
  <c r="K630" i="6"/>
  <c r="Y629" i="6"/>
  <c r="CS629" i="6" s="1"/>
  <c r="AC629" i="6"/>
  <c r="Z629" i="6"/>
  <c r="AA629" i="6"/>
  <c r="AB629" i="6"/>
  <c r="H629" i="6"/>
  <c r="I629" i="6"/>
  <c r="AJ601" i="6"/>
  <c r="AI601" i="6"/>
  <c r="AK601" i="6"/>
  <c r="DE601" i="6" s="1"/>
  <c r="AL601" i="6"/>
  <c r="R601" i="6"/>
  <c r="BB601" i="6" s="1"/>
  <c r="S601" i="6"/>
  <c r="BC601" i="6" s="1"/>
  <c r="P601" i="6"/>
  <c r="CH651" i="6"/>
  <c r="CC732" i="6"/>
  <c r="CH981" i="6"/>
  <c r="AX981" i="6"/>
  <c r="CV977" i="6"/>
  <c r="BL977" i="6"/>
  <c r="AZ941" i="6"/>
  <c r="CJ941" i="6"/>
  <c r="AO919" i="6"/>
  <c r="BY919" i="6"/>
  <c r="BK912" i="6"/>
  <c r="CU912" i="6"/>
  <c r="CY908" i="6"/>
  <c r="BO908" i="6"/>
  <c r="CI908" i="6"/>
  <c r="AY908" i="6"/>
  <c r="AW894" i="6"/>
  <c r="CG894" i="6"/>
  <c r="CQ884" i="6"/>
  <c r="AO883" i="6"/>
  <c r="BY883" i="6"/>
  <c r="AW862" i="6"/>
  <c r="CG862" i="6"/>
  <c r="CN853" i="6"/>
  <c r="CK847" i="6"/>
  <c r="BA847" i="6"/>
  <c r="CF843" i="6"/>
  <c r="AV843" i="6"/>
  <c r="AP843" i="6"/>
  <c r="BZ843" i="6"/>
  <c r="BQ839" i="6"/>
  <c r="CP835" i="6"/>
  <c r="BF835" i="6"/>
  <c r="CL835" i="6"/>
  <c r="BB835" i="6"/>
  <c r="AW829" i="6"/>
  <c r="CG829" i="6"/>
  <c r="AO824" i="6"/>
  <c r="BD822" i="6"/>
  <c r="DB817" i="6"/>
  <c r="BR817" i="6"/>
  <c r="AN814" i="6"/>
  <c r="BX814" i="6"/>
  <c r="BU795" i="6"/>
  <c r="DE795" i="6"/>
  <c r="BQ795" i="6"/>
  <c r="CL795" i="6"/>
  <c r="BB795" i="6"/>
  <c r="AX795" i="6"/>
  <c r="CH795" i="6"/>
  <c r="AS788" i="6"/>
  <c r="CC788" i="6"/>
  <c r="CF787" i="6"/>
  <c r="AV787" i="6"/>
  <c r="DB785" i="6"/>
  <c r="BR785" i="6"/>
  <c r="CR780" i="6"/>
  <c r="BH780" i="6"/>
  <c r="CY775" i="6"/>
  <c r="CY774" i="6"/>
  <c r="BO774" i="6"/>
  <c r="CH770" i="6"/>
  <c r="AX770" i="6"/>
  <c r="AP769" i="6"/>
  <c r="AL762" i="6"/>
  <c r="Q762" i="6"/>
  <c r="AK758" i="6"/>
  <c r="BU758" i="6" s="1"/>
  <c r="CI755" i="6"/>
  <c r="AY755" i="6"/>
  <c r="AI750" i="6"/>
  <c r="AY750" i="6"/>
  <c r="CI750" i="6"/>
  <c r="BR749" i="6"/>
  <c r="DB749" i="6"/>
  <c r="AL746" i="6"/>
  <c r="BV740" i="6"/>
  <c r="CX740" i="6"/>
  <c r="H740" i="6"/>
  <c r="CB740" i="6" s="1"/>
  <c r="AN740" i="6"/>
  <c r="BX740" i="6"/>
  <c r="U739" i="6"/>
  <c r="AE737" i="6"/>
  <c r="H736" i="6"/>
  <c r="F735" i="6"/>
  <c r="Q734" i="6"/>
  <c r="AC732" i="6"/>
  <c r="U731" i="6"/>
  <c r="CO731" i="6" s="1"/>
  <c r="CJ731" i="6"/>
  <c r="AZ731" i="6"/>
  <c r="F731" i="6"/>
  <c r="S730" i="6"/>
  <c r="BC730" i="6" s="1"/>
  <c r="DD727" i="6"/>
  <c r="BT727" i="6"/>
  <c r="X727" i="6"/>
  <c r="BH727" i="6" s="1"/>
  <c r="G727" i="6"/>
  <c r="AI726" i="6"/>
  <c r="CZ726" i="6"/>
  <c r="BP726" i="6"/>
  <c r="S726" i="6"/>
  <c r="F723" i="6"/>
  <c r="AE717" i="6"/>
  <c r="CG717" i="6"/>
  <c r="AW717" i="6"/>
  <c r="AV714" i="6"/>
  <c r="AQ709" i="6"/>
  <c r="BK705" i="6"/>
  <c r="CU705" i="6"/>
  <c r="AA704" i="6"/>
  <c r="AI702" i="6"/>
  <c r="BO702" i="6"/>
  <c r="CY702" i="6"/>
  <c r="CU702" i="6"/>
  <c r="S702" i="6"/>
  <c r="BC702" i="6" s="1"/>
  <c r="BK697" i="6"/>
  <c r="CU697" i="6"/>
  <c r="H692" i="6"/>
  <c r="CB692" i="6" s="1"/>
  <c r="BU687" i="6"/>
  <c r="DE687" i="6"/>
  <c r="Q686" i="6"/>
  <c r="AW679" i="6"/>
  <c r="AI674" i="6"/>
  <c r="BO674" i="6"/>
  <c r="CY674" i="6"/>
  <c r="CS673" i="6"/>
  <c r="BA668" i="6"/>
  <c r="CG667" i="6"/>
  <c r="X667" i="6"/>
  <c r="BH667" i="6" s="1"/>
  <c r="AI666" i="6"/>
  <c r="CY666" i="6"/>
  <c r="J657" i="6"/>
  <c r="U654" i="6"/>
  <c r="AG652" i="6"/>
  <c r="BQ652" i="6" s="1"/>
  <c r="AK647" i="6"/>
  <c r="BU647" i="6" s="1"/>
  <c r="AH646" i="6"/>
  <c r="DB646" i="6" s="1"/>
  <c r="X644" i="6"/>
  <c r="CR644" i="6" s="1"/>
  <c r="AB641" i="6"/>
  <c r="AD638" i="6"/>
  <c r="AV630" i="6"/>
  <c r="CF630" i="6"/>
  <c r="BO621" i="6"/>
  <c r="CY621" i="6"/>
  <c r="BK617" i="6"/>
  <c r="BX583" i="6"/>
  <c r="AN583" i="6"/>
  <c r="BL549" i="6"/>
  <c r="AV549" i="6"/>
  <c r="CF549" i="6"/>
  <c r="BL548" i="6"/>
  <c r="CV548" i="6"/>
  <c r="BL544" i="6"/>
  <c r="CV544" i="6"/>
  <c r="CH541" i="6"/>
  <c r="AX541" i="6"/>
  <c r="AW538" i="6"/>
  <c r="CG538" i="6"/>
  <c r="CK451" i="6"/>
  <c r="AW451" i="6"/>
  <c r="CG451" i="6"/>
  <c r="BR397" i="6"/>
  <c r="DB397" i="6"/>
  <c r="CH340" i="6"/>
  <c r="AX340" i="6"/>
  <c r="BB334" i="6"/>
  <c r="CL334" i="6"/>
  <c r="CH334" i="6"/>
  <c r="AX334" i="6"/>
  <c r="DF888" i="6"/>
  <c r="CG882" i="6"/>
  <c r="AW882" i="6"/>
  <c r="BG876" i="6"/>
  <c r="CQ876" i="6"/>
  <c r="BP870" i="6"/>
  <c r="CZ870" i="6"/>
  <c r="BH866" i="6"/>
  <c r="CR866" i="6"/>
  <c r="BV859" i="6"/>
  <c r="DF859" i="6"/>
  <c r="DC857" i="6"/>
  <c r="BS857" i="6"/>
  <c r="AY857" i="6"/>
  <c r="CI857" i="6"/>
  <c r="CA856" i="6"/>
  <c r="BP853" i="6"/>
  <c r="CZ853" i="6"/>
  <c r="AQ853" i="6"/>
  <c r="BF847" i="6"/>
  <c r="CP847" i="6"/>
  <c r="BB847" i="6"/>
  <c r="CL847" i="6"/>
  <c r="BF843" i="6"/>
  <c r="CP843" i="6"/>
  <c r="BP841" i="6"/>
  <c r="BX835" i="6"/>
  <c r="AN835" i="6"/>
  <c r="CI834" i="6"/>
  <c r="AY834" i="6"/>
  <c r="AT834" i="6"/>
  <c r="CD834" i="6"/>
  <c r="BY830" i="6"/>
  <c r="AW830" i="6"/>
  <c r="CG830" i="6"/>
  <c r="BQ829" i="6"/>
  <c r="DA829" i="6"/>
  <c r="AZ829" i="6"/>
  <c r="DC828" i="6"/>
  <c r="BQ827" i="6"/>
  <c r="AO823" i="6"/>
  <c r="BY823" i="6"/>
  <c r="CE817" i="6"/>
  <c r="AU817" i="6"/>
  <c r="BB815" i="6"/>
  <c r="CL815" i="6"/>
  <c r="CE813" i="6"/>
  <c r="AU813" i="6"/>
  <c r="CJ805" i="6"/>
  <c r="CE805" i="6"/>
  <c r="AU805" i="6"/>
  <c r="CA804" i="6"/>
  <c r="AY801" i="6"/>
  <c r="CI801" i="6"/>
  <c r="CJ797" i="6"/>
  <c r="DB796" i="6"/>
  <c r="BF795" i="6"/>
  <c r="CP795" i="6"/>
  <c r="AX789" i="6"/>
  <c r="CR787" i="6"/>
  <c r="CY782" i="6"/>
  <c r="BO782" i="6"/>
  <c r="CQ779" i="6"/>
  <c r="BG779" i="6"/>
  <c r="AT777" i="6"/>
  <c r="BL777" i="6"/>
  <c r="CV777" i="6"/>
  <c r="CU776" i="6"/>
  <c r="BK776" i="6"/>
  <c r="AQ776" i="6"/>
  <c r="CA776" i="6"/>
  <c r="AS775" i="6"/>
  <c r="CC775" i="6"/>
  <c r="BL769" i="6"/>
  <c r="CV769" i="6"/>
  <c r="BT767" i="6"/>
  <c r="CK764" i="6"/>
  <c r="CL763" i="6"/>
  <c r="BB763" i="6"/>
  <c r="CT760" i="6"/>
  <c r="BN760" i="6"/>
  <c r="CL753" i="6"/>
  <c r="BE749" i="6"/>
  <c r="AW740" i="6"/>
  <c r="CG740" i="6"/>
  <c r="BP734" i="6"/>
  <c r="CZ734" i="6"/>
  <c r="AN733" i="6"/>
  <c r="AO732" i="6"/>
  <c r="BY732" i="6"/>
  <c r="BX729" i="6"/>
  <c r="CA726" i="6"/>
  <c r="AQ726" i="6"/>
  <c r="CJ723" i="6"/>
  <c r="AZ723" i="6"/>
  <c r="AX722" i="6"/>
  <c r="CH722" i="6"/>
  <c r="CJ719" i="6"/>
  <c r="AZ719" i="6"/>
  <c r="CP718" i="6"/>
  <c r="BF718" i="6"/>
  <c r="AT718" i="6"/>
  <c r="CD718" i="6"/>
  <c r="CS717" i="6"/>
  <c r="BI717" i="6"/>
  <c r="DB716" i="6"/>
  <c r="CH705" i="6"/>
  <c r="AX705" i="6"/>
  <c r="BN698" i="6"/>
  <c r="CX698" i="6"/>
  <c r="BH696" i="6"/>
  <c r="CX686" i="6"/>
  <c r="BN686" i="6"/>
  <c r="BX684" i="6"/>
  <c r="AN684" i="6"/>
  <c r="BO682" i="6"/>
  <c r="CY682" i="6"/>
  <c r="CG681" i="6"/>
  <c r="AW681" i="6"/>
  <c r="CY678" i="6"/>
  <c r="BJ669" i="6"/>
  <c r="CT669" i="6"/>
  <c r="CP669" i="6"/>
  <c r="AS669" i="6"/>
  <c r="AY666" i="6"/>
  <c r="CI666" i="6"/>
  <c r="CG665" i="6"/>
  <c r="AW665" i="6"/>
  <c r="BY651" i="6"/>
  <c r="AO651" i="6"/>
  <c r="CJ650" i="6"/>
  <c r="BH647" i="6"/>
  <c r="CR647" i="6"/>
  <c r="CJ634" i="6"/>
  <c r="AZ634" i="6"/>
  <c r="AU633" i="6"/>
  <c r="CE633" i="6"/>
  <c r="BT630" i="6"/>
  <c r="DD630" i="6"/>
  <c r="CX625" i="6"/>
  <c r="BN625" i="6"/>
  <c r="BG625" i="6"/>
  <c r="CI625" i="6"/>
  <c r="AY625" i="6"/>
  <c r="AU625" i="6"/>
  <c r="CE625" i="6"/>
  <c r="BJ624" i="6"/>
  <c r="CT624" i="6"/>
  <c r="CT620" i="6"/>
  <c r="BJ620" i="6"/>
  <c r="BF620" i="6"/>
  <c r="CP620" i="6"/>
  <c r="CH620" i="6"/>
  <c r="AX620" i="6"/>
  <c r="AP620" i="6"/>
  <c r="BZ620" i="6"/>
  <c r="CB618" i="6"/>
  <c r="AX612" i="6"/>
  <c r="CH612" i="6"/>
  <c r="BZ612" i="6"/>
  <c r="AP612" i="6"/>
  <c r="BN605" i="6"/>
  <c r="CX605" i="6"/>
  <c r="CG601" i="6"/>
  <c r="AW601" i="6"/>
  <c r="CC600" i="6"/>
  <c r="AS600" i="6"/>
  <c r="CI599" i="6"/>
  <c r="AY599" i="6"/>
  <c r="AX593" i="6"/>
  <c r="CH593" i="6"/>
  <c r="AT593" i="6"/>
  <c r="CD593" i="6"/>
  <c r="CJ586" i="6"/>
  <c r="AZ586" i="6"/>
  <c r="BM585" i="6"/>
  <c r="BJ580" i="6"/>
  <c r="CT580" i="6"/>
  <c r="AX580" i="6"/>
  <c r="CH580" i="6"/>
  <c r="AW578" i="6"/>
  <c r="CG578" i="6"/>
  <c r="CQ572" i="6"/>
  <c r="BG572" i="6"/>
  <c r="BD572" i="6"/>
  <c r="CN572" i="6"/>
  <c r="CV557" i="6"/>
  <c r="BL557" i="6"/>
  <c r="AS557" i="6"/>
  <c r="CC557" i="6"/>
  <c r="AV556" i="6"/>
  <c r="CF556" i="6"/>
  <c r="BN532" i="6"/>
  <c r="CP532" i="6"/>
  <c r="BF532" i="6"/>
  <c r="BO529" i="6"/>
  <c r="BI513" i="6"/>
  <c r="CS513" i="6"/>
  <c r="AQ512" i="6"/>
  <c r="CZ490" i="6"/>
  <c r="BP490" i="6"/>
  <c r="BX467" i="6"/>
  <c r="AN467" i="6"/>
  <c r="AW466" i="6"/>
  <c r="CG466" i="6"/>
  <c r="BO437" i="6"/>
  <c r="CY437" i="6"/>
  <c r="CQ437" i="6"/>
  <c r="CG395" i="6"/>
  <c r="AW395" i="6"/>
  <c r="CJ370" i="6"/>
  <c r="AZ370" i="6"/>
  <c r="CR364" i="6"/>
  <c r="BH364" i="6"/>
  <c r="AV360" i="6"/>
  <c r="CF360" i="6"/>
  <c r="CP359" i="6"/>
  <c r="BF359" i="6"/>
  <c r="CM359" i="6"/>
  <c r="BC359" i="6"/>
  <c r="AX358" i="6"/>
  <c r="CH358" i="6"/>
  <c r="CD358" i="6"/>
  <c r="AT358" i="6"/>
  <c r="BK357" i="6"/>
  <c r="CD357" i="6"/>
  <c r="AT357" i="6"/>
  <c r="DA333" i="6"/>
  <c r="BQ333" i="6"/>
  <c r="BM333" i="6"/>
  <c r="CW333" i="6"/>
  <c r="BL328" i="6"/>
  <c r="CV328" i="6"/>
  <c r="DB325" i="6"/>
  <c r="BR325" i="6"/>
  <c r="BH324" i="6"/>
  <c r="AQ324" i="6"/>
  <c r="CA324" i="6"/>
  <c r="CC295" i="6"/>
  <c r="AS295" i="6"/>
  <c r="CY264" i="6"/>
  <c r="BH264" i="6"/>
  <c r="CR264" i="6"/>
  <c r="CB264" i="6"/>
  <c r="AR264" i="6"/>
  <c r="BA263" i="6"/>
  <c r="CK263" i="6"/>
  <c r="BO833" i="6"/>
  <c r="CY833" i="6"/>
  <c r="AY833" i="6"/>
  <c r="CI833" i="6"/>
  <c r="CD829" i="6"/>
  <c r="AT829" i="6"/>
  <c r="CJ827" i="6"/>
  <c r="AZ827" i="6"/>
  <c r="AQ818" i="6"/>
  <c r="CJ815" i="6"/>
  <c r="AZ815" i="6"/>
  <c r="BY806" i="6"/>
  <c r="AO806" i="6"/>
  <c r="AW787" i="6"/>
  <c r="CG787" i="6"/>
  <c r="CM784" i="6"/>
  <c r="BC781" i="6"/>
  <c r="CM781" i="6"/>
  <c r="BE779" i="6"/>
  <c r="CO779" i="6"/>
  <c r="CI774" i="6"/>
  <c r="AY774" i="6"/>
  <c r="BK773" i="6"/>
  <c r="CU773" i="6"/>
  <c r="AU770" i="6"/>
  <c r="CE770" i="6"/>
  <c r="CX768" i="6"/>
  <c r="BN768" i="6"/>
  <c r="AW767" i="6"/>
  <c r="CG767" i="6"/>
  <c r="BG763" i="6"/>
  <c r="CQ763" i="6"/>
  <c r="AY762" i="6"/>
  <c r="CI762" i="6"/>
  <c r="BR761" i="6"/>
  <c r="DB761" i="6"/>
  <c r="BF760" i="6"/>
  <c r="AY760" i="6"/>
  <c r="CI760" i="6"/>
  <c r="CZ758" i="6"/>
  <c r="BZ758" i="6"/>
  <c r="BF755" i="6"/>
  <c r="CP755" i="6"/>
  <c r="AN755" i="6"/>
  <c r="BX755" i="6"/>
  <c r="CN753" i="6"/>
  <c r="BI751" i="6"/>
  <c r="CY749" i="6"/>
  <c r="BO749" i="6"/>
  <c r="AY749" i="6"/>
  <c r="CI749" i="6"/>
  <c r="AP747" i="6"/>
  <c r="BZ747" i="6"/>
  <c r="BU744" i="6"/>
  <c r="BE744" i="6"/>
  <c r="CO744" i="6"/>
  <c r="BA739" i="6"/>
  <c r="CK739" i="6"/>
  <c r="AO736" i="6"/>
  <c r="BY736" i="6"/>
  <c r="DA735" i="6"/>
  <c r="CL735" i="6"/>
  <c r="BB735" i="6"/>
  <c r="BR734" i="6"/>
  <c r="DB734" i="6"/>
  <c r="BZ734" i="6"/>
  <c r="AP734" i="6"/>
  <c r="AR723" i="6"/>
  <c r="BP720" i="6"/>
  <c r="CZ720" i="6"/>
  <c r="CX718" i="6"/>
  <c r="BN718" i="6"/>
  <c r="CI715" i="6"/>
  <c r="AY715" i="6"/>
  <c r="AS713" i="6"/>
  <c r="CC713" i="6"/>
  <c r="CX706" i="6"/>
  <c r="CD698" i="6"/>
  <c r="AT698" i="6"/>
  <c r="BF696" i="6"/>
  <c r="CP696" i="6"/>
  <c r="BY696" i="6"/>
  <c r="AO696" i="6"/>
  <c r="CD694" i="6"/>
  <c r="AT694" i="6"/>
  <c r="CT689" i="6"/>
  <c r="CI632" i="6"/>
  <c r="AY632" i="6"/>
  <c r="DC618" i="6"/>
  <c r="BS618" i="6"/>
  <c r="CY618" i="6"/>
  <c r="CI618" i="6"/>
  <c r="AY618" i="6"/>
  <c r="AU618" i="6"/>
  <c r="CE618" i="6"/>
  <c r="CQ591" i="6"/>
  <c r="BG591" i="6"/>
  <c r="AR591" i="6"/>
  <c r="CE590" i="6"/>
  <c r="AU590" i="6"/>
  <c r="BQ585" i="6"/>
  <c r="DA585" i="6"/>
  <c r="AT585" i="6"/>
  <c r="CD585" i="6"/>
  <c r="CY577" i="6"/>
  <c r="BO577" i="6"/>
  <c r="CI577" i="6"/>
  <c r="AY577" i="6"/>
  <c r="CH571" i="6"/>
  <c r="AX571" i="6"/>
  <c r="DD563" i="6"/>
  <c r="BT563" i="6"/>
  <c r="CI559" i="6"/>
  <c r="AY559" i="6"/>
  <c r="CY558" i="6"/>
  <c r="BA554" i="6"/>
  <c r="CK554" i="6"/>
  <c r="AW554" i="6"/>
  <c r="CG554" i="6"/>
  <c r="CH552" i="6"/>
  <c r="AX552" i="6"/>
  <c r="CP535" i="6"/>
  <c r="BF535" i="6"/>
  <c r="AP535" i="6"/>
  <c r="BZ535" i="6"/>
  <c r="AY534" i="6"/>
  <c r="CI534" i="6"/>
  <c r="BX531" i="6"/>
  <c r="AN531" i="6"/>
  <c r="DD530" i="6"/>
  <c r="BT530" i="6"/>
  <c r="AW529" i="6"/>
  <c r="CG529" i="6"/>
  <c r="BK528" i="6"/>
  <c r="CU528" i="6"/>
  <c r="AY516" i="6"/>
  <c r="CI516" i="6"/>
  <c r="CG511" i="6"/>
  <c r="AW511" i="6"/>
  <c r="BM493" i="6"/>
  <c r="CW493" i="6"/>
  <c r="CR459" i="6"/>
  <c r="BH459" i="6"/>
  <c r="AZ459" i="6"/>
  <c r="CJ459" i="6"/>
  <c r="AO459" i="6"/>
  <c r="BY459" i="6"/>
  <c r="BK413" i="6"/>
  <c r="CU413" i="6"/>
  <c r="CW721" i="6"/>
  <c r="BM721" i="6"/>
  <c r="CT717" i="6"/>
  <c r="BJ717" i="6"/>
  <c r="CW711" i="6"/>
  <c r="AT710" i="6"/>
  <c r="CD710" i="6"/>
  <c r="BF701" i="6"/>
  <c r="CX690" i="6"/>
  <c r="BN690" i="6"/>
  <c r="AP688" i="6"/>
  <c r="BZ688" i="6"/>
  <c r="BQ684" i="6"/>
  <c r="DA684" i="6"/>
  <c r="CC675" i="6"/>
  <c r="AY670" i="6"/>
  <c r="CI670" i="6"/>
  <c r="CY658" i="6"/>
  <c r="BO658" i="6"/>
  <c r="BA655" i="6"/>
  <c r="CX654" i="6"/>
  <c r="CI653" i="6"/>
  <c r="AY653" i="6"/>
  <c r="BD646" i="6"/>
  <c r="CJ646" i="6"/>
  <c r="AZ646" i="6"/>
  <c r="CF646" i="6"/>
  <c r="AV646" i="6"/>
  <c r="CI643" i="6"/>
  <c r="AY643" i="6"/>
  <c r="BJ640" i="6"/>
  <c r="CT640" i="6"/>
  <c r="CC632" i="6"/>
  <c r="AS632" i="6"/>
  <c r="CJ630" i="6"/>
  <c r="AZ630" i="6"/>
  <c r="BL627" i="6"/>
  <c r="AW627" i="6"/>
  <c r="CG627" i="6"/>
  <c r="DE624" i="6"/>
  <c r="BK623" i="6"/>
  <c r="CM623" i="6"/>
  <c r="CA623" i="6"/>
  <c r="AQ623" i="6"/>
  <c r="BL618" i="6"/>
  <c r="CJ618" i="6"/>
  <c r="AZ618" i="6"/>
  <c r="AV618" i="6"/>
  <c r="CF618" i="6"/>
  <c r="CC613" i="6"/>
  <c r="AS613" i="6"/>
  <c r="BM612" i="6"/>
  <c r="CW612" i="6"/>
  <c r="CS612" i="6"/>
  <c r="BI612" i="6"/>
  <c r="CG612" i="6"/>
  <c r="AW612" i="6"/>
  <c r="AZ611" i="6"/>
  <c r="CJ611" i="6"/>
  <c r="CW609" i="6"/>
  <c r="BM609" i="6"/>
  <c r="CC608" i="6"/>
  <c r="AS608" i="6"/>
  <c r="BO606" i="6"/>
  <c r="CF606" i="6"/>
  <c r="AV606" i="6"/>
  <c r="BH599" i="6"/>
  <c r="CR599" i="6"/>
  <c r="DD595" i="6"/>
  <c r="BT595" i="6"/>
  <c r="BH595" i="6"/>
  <c r="CR595" i="6"/>
  <c r="AW595" i="6"/>
  <c r="CG595" i="6"/>
  <c r="BE592" i="6"/>
  <c r="BL552" i="6"/>
  <c r="CV552" i="6"/>
  <c r="BI552" i="6"/>
  <c r="CS552" i="6"/>
  <c r="AY552" i="6"/>
  <c r="CI552" i="6"/>
  <c r="AR552" i="6"/>
  <c r="CB552" i="6"/>
  <c r="AW551" i="6"/>
  <c r="CG551" i="6"/>
  <c r="BT531" i="6"/>
  <c r="AV529" i="6"/>
  <c r="CF529" i="6"/>
  <c r="BL518" i="6"/>
  <c r="DA517" i="6"/>
  <c r="BQ517" i="6"/>
  <c r="BI508" i="6"/>
  <c r="CS508" i="6"/>
  <c r="CG508" i="6"/>
  <c r="AW508" i="6"/>
  <c r="BS492" i="6"/>
  <c r="BY491" i="6"/>
  <c r="AO491" i="6"/>
  <c r="AX490" i="6"/>
  <c r="CH490" i="6"/>
  <c r="CO488" i="6"/>
  <c r="BE488" i="6"/>
  <c r="CR480" i="6"/>
  <c r="BQ473" i="6"/>
  <c r="DA473" i="6"/>
  <c r="BB458" i="6"/>
  <c r="CL458" i="6"/>
  <c r="BT434" i="6"/>
  <c r="DD434" i="6"/>
  <c r="CZ434" i="6"/>
  <c r="BP434" i="6"/>
  <c r="CP429" i="6"/>
  <c r="AV423" i="6"/>
  <c r="CF423" i="6"/>
  <c r="BV406" i="6"/>
  <c r="DF406" i="6"/>
  <c r="DA405" i="6"/>
  <c r="BQ405" i="6"/>
  <c r="CB398" i="6"/>
  <c r="BX398" i="6"/>
  <c r="CR396" i="6"/>
  <c r="BH396" i="6"/>
  <c r="AZ390" i="6"/>
  <c r="CJ390" i="6"/>
  <c r="DA386" i="6"/>
  <c r="BQ386" i="6"/>
  <c r="CG386" i="6"/>
  <c r="AW386" i="6"/>
  <c r="BY386" i="6"/>
  <c r="DD354" i="6"/>
  <c r="BT354" i="6"/>
  <c r="BB354" i="6"/>
  <c r="CL354" i="6"/>
  <c r="BJ352" i="6"/>
  <c r="CT352" i="6"/>
  <c r="BZ350" i="6"/>
  <c r="BO325" i="6"/>
  <c r="CY325" i="6"/>
  <c r="AW325" i="6"/>
  <c r="CG325" i="6"/>
  <c r="AT325" i="6"/>
  <c r="CD325" i="6"/>
  <c r="CI323" i="6"/>
  <c r="AY323" i="6"/>
  <c r="AR293" i="6"/>
  <c r="CB293" i="6"/>
  <c r="AO283" i="6"/>
  <c r="BY283" i="6"/>
  <c r="AX228" i="6"/>
  <c r="CH228" i="6"/>
  <c r="CT224" i="6"/>
  <c r="BJ224" i="6"/>
  <c r="CK218" i="6"/>
  <c r="BA218" i="6"/>
  <c r="BR217" i="6"/>
  <c r="DB217" i="6"/>
  <c r="BN217" i="6"/>
  <c r="CX217" i="6"/>
  <c r="BK217" i="6"/>
  <c r="CU217" i="6"/>
  <c r="AS217" i="6"/>
  <c r="CC217" i="6"/>
  <c r="CH213" i="6"/>
  <c r="AX213" i="6"/>
  <c r="BL212" i="6"/>
  <c r="CV212" i="6"/>
  <c r="BR209" i="6"/>
  <c r="DB209" i="6"/>
  <c r="CR204" i="6"/>
  <c r="BH204" i="6"/>
  <c r="DF174" i="6"/>
  <c r="BV174" i="6"/>
  <c r="AS165" i="6"/>
  <c r="AS152" i="6"/>
  <c r="CC152" i="6"/>
  <c r="AZ148" i="6"/>
  <c r="CJ148" i="6"/>
  <c r="BI141" i="6"/>
  <c r="DC139" i="6"/>
  <c r="DE859" i="6"/>
  <c r="BU859" i="6"/>
  <c r="AT837" i="6"/>
  <c r="CD837" i="6"/>
  <c r="CQ832" i="6"/>
  <c r="AZ832" i="6"/>
  <c r="BA812" i="6"/>
  <c r="CX811" i="6"/>
  <c r="CT800" i="6"/>
  <c r="BJ800" i="6"/>
  <c r="DD795" i="6"/>
  <c r="BT795" i="6"/>
  <c r="CG791" i="6"/>
  <c r="AW791" i="6"/>
  <c r="CI763" i="6"/>
  <c r="AY763" i="6"/>
  <c r="BZ761" i="6"/>
  <c r="AN759" i="6"/>
  <c r="BX759" i="6"/>
  <c r="BJ746" i="6"/>
  <c r="AZ743" i="6"/>
  <c r="CJ743" i="6"/>
  <c r="BC741" i="6"/>
  <c r="CM741" i="6"/>
  <c r="CU722" i="6"/>
  <c r="BG722" i="6"/>
  <c r="CQ722" i="6"/>
  <c r="CG721" i="6"/>
  <c r="AW721" i="6"/>
  <c r="BU719" i="6"/>
  <c r="DE719" i="6"/>
  <c r="DE713" i="6"/>
  <c r="BU713" i="6"/>
  <c r="BP712" i="6"/>
  <c r="CZ712" i="6"/>
  <c r="CG712" i="6"/>
  <c r="AW712" i="6"/>
  <c r="BR706" i="6"/>
  <c r="BJ705" i="6"/>
  <c r="CT705" i="6"/>
  <c r="CO696" i="6"/>
  <c r="AX690" i="6"/>
  <c r="BP690" i="6"/>
  <c r="CY686" i="6"/>
  <c r="BO686" i="6"/>
  <c r="AY686" i="6"/>
  <c r="CI686" i="6"/>
  <c r="BH682" i="6"/>
  <c r="BS681" i="6"/>
  <c r="DC681" i="6"/>
  <c r="AU678" i="6"/>
  <c r="CE678" i="6"/>
  <c r="CK675" i="6"/>
  <c r="AS673" i="6"/>
  <c r="CC673" i="6"/>
  <c r="CW669" i="6"/>
  <c r="BM669" i="6"/>
  <c r="AY660" i="6"/>
  <c r="CI660" i="6"/>
  <c r="CJ654" i="6"/>
  <c r="AZ654" i="6"/>
  <c r="CF654" i="6"/>
  <c r="AV654" i="6"/>
  <c r="CX653" i="6"/>
  <c r="BN653" i="6"/>
  <c r="CB644" i="6"/>
  <c r="AR644" i="6"/>
  <c r="AV638" i="6"/>
  <c r="CU632" i="6"/>
  <c r="BT615" i="6"/>
  <c r="DD615" i="6"/>
  <c r="CK615" i="6"/>
  <c r="BA615" i="6"/>
  <c r="BY612" i="6"/>
  <c r="DE607" i="6"/>
  <c r="BU607" i="6"/>
  <c r="BM592" i="6"/>
  <c r="AW589" i="6"/>
  <c r="CG589" i="6"/>
  <c r="BR581" i="6"/>
  <c r="DB581" i="6"/>
  <c r="DE579" i="6"/>
  <c r="BU579" i="6"/>
  <c r="BS564" i="6"/>
  <c r="DC564" i="6"/>
  <c r="AW564" i="6"/>
  <c r="CG564" i="6"/>
  <c r="BB563" i="6"/>
  <c r="BV555" i="6"/>
  <c r="DF555" i="6"/>
  <c r="BD555" i="6"/>
  <c r="CN555" i="6"/>
  <c r="CB544" i="6"/>
  <c r="AR544" i="6"/>
  <c r="AV543" i="6"/>
  <c r="CF543" i="6"/>
  <c r="CG539" i="6"/>
  <c r="AW539" i="6"/>
  <c r="CU537" i="6"/>
  <c r="BK537" i="6"/>
  <c r="BD536" i="6"/>
  <c r="CM527" i="6"/>
  <c r="BC527" i="6"/>
  <c r="AO527" i="6"/>
  <c r="BY527" i="6"/>
  <c r="AY525" i="6"/>
  <c r="CI525" i="6"/>
  <c r="BM524" i="6"/>
  <c r="CW524" i="6"/>
  <c r="BI524" i="6"/>
  <c r="CS524" i="6"/>
  <c r="CI499" i="6"/>
  <c r="AY499" i="6"/>
  <c r="CH485" i="6"/>
  <c r="AX485" i="6"/>
  <c r="CY481" i="6"/>
  <c r="BO481" i="6"/>
  <c r="BP477" i="6"/>
  <c r="CZ477" i="6"/>
  <c r="BF467" i="6"/>
  <c r="CP467" i="6"/>
  <c r="CJ466" i="6"/>
  <c r="AZ466" i="6"/>
  <c r="CF466" i="6"/>
  <c r="AV466" i="6"/>
  <c r="AU453" i="6"/>
  <c r="CE453" i="6"/>
  <c r="AW447" i="6"/>
  <c r="CG447" i="6"/>
  <c r="CK439" i="6"/>
  <c r="BJ437" i="6"/>
  <c r="CT437" i="6"/>
  <c r="AX422" i="6"/>
  <c r="CH422" i="6"/>
  <c r="AT422" i="6"/>
  <c r="CX421" i="6"/>
  <c r="BN421" i="6"/>
  <c r="BJ421" i="6"/>
  <c r="CT421" i="6"/>
  <c r="BU419" i="6"/>
  <c r="DE419" i="6"/>
  <c r="CR418" i="6"/>
  <c r="BH418" i="6"/>
  <c r="CH418" i="6"/>
  <c r="AX418" i="6"/>
  <c r="AP414" i="6"/>
  <c r="BB381" i="6"/>
  <c r="BQ373" i="6"/>
  <c r="DA373" i="6"/>
  <c r="CW373" i="6"/>
  <c r="BM373" i="6"/>
  <c r="CS373" i="6"/>
  <c r="BI373" i="6"/>
  <c r="CX370" i="6"/>
  <c r="CZ369" i="6"/>
  <c r="BP369" i="6"/>
  <c r="BO366" i="6"/>
  <c r="BC366" i="6"/>
  <c r="CM366" i="6"/>
  <c r="AX361" i="6"/>
  <c r="CH361" i="6"/>
  <c r="DE345" i="6"/>
  <c r="AR345" i="6"/>
  <c r="CB345" i="6"/>
  <c r="AO343" i="6"/>
  <c r="BY343" i="6"/>
  <c r="BN342" i="6"/>
  <c r="CX342" i="6"/>
  <c r="AV337" i="6"/>
  <c r="CF337" i="6"/>
  <c r="AO337" i="6"/>
  <c r="BL336" i="6"/>
  <c r="CV336" i="6"/>
  <c r="AV336" i="6"/>
  <c r="CF336" i="6"/>
  <c r="CF329" i="6"/>
  <c r="AV329" i="6"/>
  <c r="BM307" i="6"/>
  <c r="AY307" i="6"/>
  <c r="CI307" i="6"/>
  <c r="DA301" i="6"/>
  <c r="BQ301" i="6"/>
  <c r="CB279" i="6"/>
  <c r="CE278" i="6"/>
  <c r="AU278" i="6"/>
  <c r="AQ278" i="6"/>
  <c r="AS276" i="6"/>
  <c r="CC276" i="6"/>
  <c r="CI274" i="6"/>
  <c r="AY274" i="6"/>
  <c r="CJ266" i="6"/>
  <c r="AZ266" i="6"/>
  <c r="AW266" i="6"/>
  <c r="CG266" i="6"/>
  <c r="BU246" i="6"/>
  <c r="DE246" i="6"/>
  <c r="BQ246" i="6"/>
  <c r="CN187" i="6"/>
  <c r="BD187" i="6"/>
  <c r="AO187" i="6"/>
  <c r="BY187" i="6"/>
  <c r="CC185" i="6"/>
  <c r="AS185" i="6"/>
  <c r="CI458" i="6"/>
  <c r="AY458" i="6"/>
  <c r="CG457" i="6"/>
  <c r="AW457" i="6"/>
  <c r="BH431" i="6"/>
  <c r="CR431" i="6"/>
  <c r="BD431" i="6"/>
  <c r="CN431" i="6"/>
  <c r="AZ431" i="6"/>
  <c r="CJ431" i="6"/>
  <c r="AV431" i="6"/>
  <c r="CF431" i="6"/>
  <c r="BE427" i="6"/>
  <c r="BU427" i="6"/>
  <c r="DE427" i="6"/>
  <c r="CN426" i="6"/>
  <c r="CQ423" i="6"/>
  <c r="BD423" i="6"/>
  <c r="BA423" i="6"/>
  <c r="CK423" i="6"/>
  <c r="AW423" i="6"/>
  <c r="CG423" i="6"/>
  <c r="BQ421" i="6"/>
  <c r="DA421" i="6"/>
  <c r="CR420" i="6"/>
  <c r="BH420" i="6"/>
  <c r="DE382" i="6"/>
  <c r="BU382" i="6"/>
  <c r="AY354" i="6"/>
  <c r="CI354" i="6"/>
  <c r="DF347" i="6"/>
  <c r="BV347" i="6"/>
  <c r="CG322" i="6"/>
  <c r="AW322" i="6"/>
  <c r="DA320" i="6"/>
  <c r="DB309" i="6"/>
  <c r="BR309" i="6"/>
  <c r="BJ300" i="6"/>
  <c r="CT300" i="6"/>
  <c r="AY300" i="6"/>
  <c r="CI300" i="6"/>
  <c r="CB300" i="6"/>
  <c r="AR300" i="6"/>
  <c r="CI279" i="6"/>
  <c r="AY279" i="6"/>
  <c r="DC215" i="6"/>
  <c r="CH212" i="6"/>
  <c r="CH211" i="6"/>
  <c r="AX211" i="6"/>
  <c r="BE204" i="6"/>
  <c r="BS198" i="6"/>
  <c r="DC198" i="6"/>
  <c r="BB198" i="6"/>
  <c r="CL198" i="6"/>
  <c r="AY650" i="6"/>
  <c r="CI650" i="6"/>
  <c r="DF630" i="6"/>
  <c r="BV630" i="6"/>
  <c r="DF618" i="6"/>
  <c r="BV618" i="6"/>
  <c r="BY616" i="6"/>
  <c r="AO616" i="6"/>
  <c r="AU613" i="6"/>
  <c r="CE613" i="6"/>
  <c r="CW600" i="6"/>
  <c r="BM600" i="6"/>
  <c r="CG597" i="6"/>
  <c r="AW597" i="6"/>
  <c r="CA591" i="6"/>
  <c r="AQ591" i="6"/>
  <c r="DD590" i="6"/>
  <c r="BT590" i="6"/>
  <c r="CF587" i="6"/>
  <c r="AV587" i="6"/>
  <c r="AX586" i="6"/>
  <c r="CH586" i="6"/>
  <c r="BK585" i="6"/>
  <c r="BI581" i="6"/>
  <c r="BM580" i="6"/>
  <c r="CW580" i="6"/>
  <c r="BH579" i="6"/>
  <c r="CR579" i="6"/>
  <c r="CD574" i="6"/>
  <c r="AT574" i="6"/>
  <c r="AV571" i="6"/>
  <c r="CF571" i="6"/>
  <c r="BQ562" i="6"/>
  <c r="CD553" i="6"/>
  <c r="AT553" i="6"/>
  <c r="DD550" i="6"/>
  <c r="BT550" i="6"/>
  <c r="CH550" i="6"/>
  <c r="AX550" i="6"/>
  <c r="AY543" i="6"/>
  <c r="CI543" i="6"/>
  <c r="AX542" i="6"/>
  <c r="CH542" i="6"/>
  <c r="CE536" i="6"/>
  <c r="BB534" i="6"/>
  <c r="CL534" i="6"/>
  <c r="CG532" i="6"/>
  <c r="AW532" i="6"/>
  <c r="AS532" i="6"/>
  <c r="CC532" i="6"/>
  <c r="BU527" i="6"/>
  <c r="CI526" i="6"/>
  <c r="AY526" i="6"/>
  <c r="BA523" i="6"/>
  <c r="CK523" i="6"/>
  <c r="BB522" i="6"/>
  <c r="CL522" i="6"/>
  <c r="AW521" i="6"/>
  <c r="CG521" i="6"/>
  <c r="AT518" i="6"/>
  <c r="AX517" i="6"/>
  <c r="CH517" i="6"/>
  <c r="CK515" i="6"/>
  <c r="BA515" i="6"/>
  <c r="CX505" i="6"/>
  <c r="BN505" i="6"/>
  <c r="AZ502" i="6"/>
  <c r="CJ502" i="6"/>
  <c r="DE496" i="6"/>
  <c r="CU489" i="6"/>
  <c r="BK489" i="6"/>
  <c r="BS483" i="6"/>
  <c r="DC483" i="6"/>
  <c r="BA483" i="6"/>
  <c r="CK483" i="6"/>
  <c r="BU479" i="6"/>
  <c r="BG468" i="6"/>
  <c r="CC461" i="6"/>
  <c r="AS461" i="6"/>
  <c r="AY455" i="6"/>
  <c r="CI455" i="6"/>
  <c r="CC445" i="6"/>
  <c r="AS445" i="6"/>
  <c r="BH443" i="6"/>
  <c r="CR443" i="6"/>
  <c r="AW443" i="6"/>
  <c r="CG443" i="6"/>
  <c r="DB432" i="6"/>
  <c r="CP432" i="6"/>
  <c r="BU429" i="6"/>
  <c r="DA429" i="6"/>
  <c r="BQ429" i="6"/>
  <c r="BT426" i="6"/>
  <c r="DD426" i="6"/>
  <c r="BL426" i="6"/>
  <c r="CI426" i="6"/>
  <c r="AY426" i="6"/>
  <c r="AU426" i="6"/>
  <c r="CE426" i="6"/>
  <c r="CG421" i="6"/>
  <c r="AW421" i="6"/>
  <c r="BS410" i="6"/>
  <c r="DC410" i="6"/>
  <c r="CD408" i="6"/>
  <c r="AP408" i="6"/>
  <c r="AP406" i="6"/>
  <c r="DE401" i="6"/>
  <c r="BU401" i="6"/>
  <c r="CI401" i="6"/>
  <c r="AY401" i="6"/>
  <c r="BA385" i="6"/>
  <c r="CK385" i="6"/>
  <c r="CG385" i="6"/>
  <c r="AW385" i="6"/>
  <c r="CE374" i="6"/>
  <c r="CX357" i="6"/>
  <c r="BN357" i="6"/>
  <c r="DD353" i="6"/>
  <c r="BT353" i="6"/>
  <c r="CA352" i="6"/>
  <c r="AQ352" i="6"/>
  <c r="AX351" i="6"/>
  <c r="CH351" i="6"/>
  <c r="CF348" i="6"/>
  <c r="AV348" i="6"/>
  <c r="BZ347" i="6"/>
  <c r="AP347" i="6"/>
  <c r="DE339" i="6"/>
  <c r="BU339" i="6"/>
  <c r="CM339" i="6"/>
  <c r="BQ326" i="6"/>
  <c r="DA326" i="6"/>
  <c r="BT297" i="6"/>
  <c r="BK295" i="6"/>
  <c r="CU295" i="6"/>
  <c r="AO290" i="6"/>
  <c r="AU284" i="6"/>
  <c r="CE284" i="6"/>
  <c r="BU283" i="6"/>
  <c r="AQ283" i="6"/>
  <c r="CA283" i="6"/>
  <c r="BH282" i="6"/>
  <c r="AY280" i="6"/>
  <c r="CI280" i="6"/>
  <c r="DB278" i="6"/>
  <c r="BR278" i="6"/>
  <c r="BG275" i="6"/>
  <c r="CQ275" i="6"/>
  <c r="BU269" i="6"/>
  <c r="DA269" i="6"/>
  <c r="BQ269" i="6"/>
  <c r="DF266" i="6"/>
  <c r="BV266" i="6"/>
  <c r="DB266" i="6"/>
  <c r="BR266" i="6"/>
  <c r="AU254" i="6"/>
  <c r="BL244" i="6"/>
  <c r="CV244" i="6"/>
  <c r="DB240" i="6"/>
  <c r="CT240" i="6"/>
  <c r="BJ240" i="6"/>
  <c r="BX240" i="6"/>
  <c r="AN240" i="6"/>
  <c r="AV238" i="6"/>
  <c r="CF238" i="6"/>
  <c r="BV226" i="6"/>
  <c r="DF226" i="6"/>
  <c r="BB226" i="6"/>
  <c r="CL226" i="6"/>
  <c r="AX226" i="6"/>
  <c r="CH226" i="6"/>
  <c r="CD226" i="6"/>
  <c r="AT226" i="6"/>
  <c r="AY225" i="6"/>
  <c r="CI225" i="6"/>
  <c r="CL207" i="6"/>
  <c r="BZ207" i="6"/>
  <c r="AP207" i="6"/>
  <c r="CP200" i="6"/>
  <c r="BF200" i="6"/>
  <c r="AV185" i="6"/>
  <c r="CF185" i="6"/>
  <c r="AN155" i="6"/>
  <c r="BX155" i="6"/>
  <c r="CI690" i="6"/>
  <c r="CL681" i="6"/>
  <c r="CQ666" i="6"/>
  <c r="AR652" i="6"/>
  <c r="AW651" i="6"/>
  <c r="CG651" i="6"/>
  <c r="BG643" i="6"/>
  <c r="BI632" i="6"/>
  <c r="CS632" i="6"/>
  <c r="BO629" i="6"/>
  <c r="CY629" i="6"/>
  <c r="BB626" i="6"/>
  <c r="BT614" i="6"/>
  <c r="CI613" i="6"/>
  <c r="BO613" i="6"/>
  <c r="BG611" i="6"/>
  <c r="BC594" i="6"/>
  <c r="CM594" i="6"/>
  <c r="BO593" i="6"/>
  <c r="CZ590" i="6"/>
  <c r="BP590" i="6"/>
  <c r="CT588" i="6"/>
  <c r="BJ588" i="6"/>
  <c r="CH588" i="6"/>
  <c r="AX588" i="6"/>
  <c r="CS584" i="6"/>
  <c r="BI584" i="6"/>
  <c r="BY584" i="6"/>
  <c r="AO584" i="6"/>
  <c r="CN583" i="6"/>
  <c r="BD583" i="6"/>
  <c r="CV580" i="6"/>
  <c r="BL580" i="6"/>
  <c r="CZ579" i="6"/>
  <c r="CM579" i="6"/>
  <c r="BC579" i="6"/>
  <c r="DE578" i="6"/>
  <c r="BU578" i="6"/>
  <c r="CZ562" i="6"/>
  <c r="AT562" i="6"/>
  <c r="CG556" i="6"/>
  <c r="AW556" i="6"/>
  <c r="CD550" i="6"/>
  <c r="BI549" i="6"/>
  <c r="CH538" i="6"/>
  <c r="AX538" i="6"/>
  <c r="AY535" i="6"/>
  <c r="CI535" i="6"/>
  <c r="CF532" i="6"/>
  <c r="AV532" i="6"/>
  <c r="CE530" i="6"/>
  <c r="BH528" i="6"/>
  <c r="CR528" i="6"/>
  <c r="BZ528" i="6"/>
  <c r="AW525" i="6"/>
  <c r="CG525" i="6"/>
  <c r="CO523" i="6"/>
  <c r="BH523" i="6"/>
  <c r="CR523" i="6"/>
  <c r="CD522" i="6"/>
  <c r="AO519" i="6"/>
  <c r="BY519" i="6"/>
  <c r="CJ514" i="6"/>
  <c r="AZ514" i="6"/>
  <c r="BB510" i="6"/>
  <c r="AS497" i="6"/>
  <c r="CC497" i="6"/>
  <c r="AW495" i="6"/>
  <c r="CG495" i="6"/>
  <c r="CJ483" i="6"/>
  <c r="AO479" i="6"/>
  <c r="CN479" i="6"/>
  <c r="BD479" i="6"/>
  <c r="AV479" i="6"/>
  <c r="CF479" i="6"/>
  <c r="AV475" i="6"/>
  <c r="CF475" i="6"/>
  <c r="BV471" i="6"/>
  <c r="AX470" i="6"/>
  <c r="CJ462" i="6"/>
  <c r="AZ462" i="6"/>
  <c r="DC459" i="6"/>
  <c r="BS459" i="6"/>
  <c r="BX456" i="6"/>
  <c r="AN456" i="6"/>
  <c r="BH455" i="6"/>
  <c r="CR455" i="6"/>
  <c r="CD453" i="6"/>
  <c r="CJ450" i="6"/>
  <c r="AZ450" i="6"/>
  <c r="CF450" i="6"/>
  <c r="AV450" i="6"/>
  <c r="CD446" i="6"/>
  <c r="BI445" i="6"/>
  <c r="AW444" i="6"/>
  <c r="CG444" i="6"/>
  <c r="BU439" i="6"/>
  <c r="DE439" i="6"/>
  <c r="DD438" i="6"/>
  <c r="BT438" i="6"/>
  <c r="BI432" i="6"/>
  <c r="CS432" i="6"/>
  <c r="CF432" i="6"/>
  <c r="AV432" i="6"/>
  <c r="BX432" i="6"/>
  <c r="AN432" i="6"/>
  <c r="CV424" i="6"/>
  <c r="BL424" i="6"/>
  <c r="CE422" i="6"/>
  <c r="AU422" i="6"/>
  <c r="CO411" i="6"/>
  <c r="CN407" i="6"/>
  <c r="BD407" i="6"/>
  <c r="DC406" i="6"/>
  <c r="BS406" i="6"/>
  <c r="BO406" i="6"/>
  <c r="CY406" i="6"/>
  <c r="CX405" i="6"/>
  <c r="BN405" i="6"/>
  <c r="BF383" i="6"/>
  <c r="CP383" i="6"/>
  <c r="BQ381" i="6"/>
  <c r="DA381" i="6"/>
  <c r="AW379" i="6"/>
  <c r="CG379" i="6"/>
  <c r="CO378" i="6"/>
  <c r="BE378" i="6"/>
  <c r="AW378" i="6"/>
  <c r="CG378" i="6"/>
  <c r="CL374" i="6"/>
  <c r="BB374" i="6"/>
  <c r="CE364" i="6"/>
  <c r="CN363" i="6"/>
  <c r="BD363" i="6"/>
  <c r="DD358" i="6"/>
  <c r="BT358" i="6"/>
  <c r="AV353" i="6"/>
  <c r="CF353" i="6"/>
  <c r="DE343" i="6"/>
  <c r="BN322" i="6"/>
  <c r="CX322" i="6"/>
  <c r="BB322" i="6"/>
  <c r="CL322" i="6"/>
  <c r="CH322" i="6"/>
  <c r="AX322" i="6"/>
  <c r="BA321" i="6"/>
  <c r="CK321" i="6"/>
  <c r="CX320" i="6"/>
  <c r="CT320" i="6"/>
  <c r="BJ320" i="6"/>
  <c r="BQ317" i="6"/>
  <c r="DA317" i="6"/>
  <c r="CZ313" i="6"/>
  <c r="BP313" i="6"/>
  <c r="CY305" i="6"/>
  <c r="BO305" i="6"/>
  <c r="CI305" i="6"/>
  <c r="AY305" i="6"/>
  <c r="BI304" i="6"/>
  <c r="CS304" i="6"/>
  <c r="CT301" i="6"/>
  <c r="BJ301" i="6"/>
  <c r="BY299" i="6"/>
  <c r="AO299" i="6"/>
  <c r="AX298" i="6"/>
  <c r="CH298" i="6"/>
  <c r="CV296" i="6"/>
  <c r="BL296" i="6"/>
  <c r="DA292" i="6"/>
  <c r="AV290" i="6"/>
  <c r="CF290" i="6"/>
  <c r="AX289" i="6"/>
  <c r="CH289" i="6"/>
  <c r="AV287" i="6"/>
  <c r="CF287" i="6"/>
  <c r="AX278" i="6"/>
  <c r="DE275" i="6"/>
  <c r="BG271" i="6"/>
  <c r="CQ271" i="6"/>
  <c r="CX270" i="6"/>
  <c r="BN270" i="6"/>
  <c r="AQ270" i="6"/>
  <c r="CR268" i="6"/>
  <c r="BH268" i="6"/>
  <c r="CG258" i="6"/>
  <c r="AW258" i="6"/>
  <c r="BG255" i="6"/>
  <c r="CQ255" i="6"/>
  <c r="AY255" i="6"/>
  <c r="CI255" i="6"/>
  <c r="AQ255" i="6"/>
  <c r="CA255" i="6"/>
  <c r="AX254" i="6"/>
  <c r="CH254" i="6"/>
  <c r="BA251" i="6"/>
  <c r="CK251" i="6"/>
  <c r="BF248" i="6"/>
  <c r="BQ245" i="6"/>
  <c r="DA245" i="6"/>
  <c r="BV242" i="6"/>
  <c r="DF242" i="6"/>
  <c r="DC227" i="6"/>
  <c r="AN203" i="6"/>
  <c r="BX203" i="6"/>
  <c r="CS200" i="6"/>
  <c r="BI200" i="6"/>
  <c r="BN194" i="6"/>
  <c r="CG193" i="6"/>
  <c r="AW193" i="6"/>
  <c r="CI185" i="6"/>
  <c r="AY185" i="6"/>
  <c r="BM172" i="6"/>
  <c r="CW172" i="6"/>
  <c r="DC166" i="6"/>
  <c r="BS166" i="6"/>
  <c r="CY166" i="6"/>
  <c r="CY601" i="6"/>
  <c r="BO601" i="6"/>
  <c r="CF594" i="6"/>
  <c r="AV594" i="6"/>
  <c r="CP592" i="6"/>
  <c r="BF592" i="6"/>
  <c r="AZ591" i="6"/>
  <c r="CJ591" i="6"/>
  <c r="AU585" i="6"/>
  <c r="CE585" i="6"/>
  <c r="CA583" i="6"/>
  <c r="AQ583" i="6"/>
  <c r="BC578" i="6"/>
  <c r="CM578" i="6"/>
  <c r="CT573" i="6"/>
  <c r="BJ573" i="6"/>
  <c r="AV567" i="6"/>
  <c r="CF567" i="6"/>
  <c r="BM565" i="6"/>
  <c r="CW565" i="6"/>
  <c r="BZ564" i="6"/>
  <c r="AR553" i="6"/>
  <c r="BG552" i="6"/>
  <c r="CQ552" i="6"/>
  <c r="BF551" i="6"/>
  <c r="DF550" i="6"/>
  <c r="BV550" i="6"/>
  <c r="CB549" i="6"/>
  <c r="CE549" i="6"/>
  <c r="CP548" i="6"/>
  <c r="BF548" i="6"/>
  <c r="CD547" i="6"/>
  <c r="BJ544" i="6"/>
  <c r="CT544" i="6"/>
  <c r="DD542" i="6"/>
  <c r="CE537" i="6"/>
  <c r="AU537" i="6"/>
  <c r="AX536" i="6"/>
  <c r="CH536" i="6"/>
  <c r="BY534" i="6"/>
  <c r="DA533" i="6"/>
  <c r="BQ533" i="6"/>
  <c r="BM529" i="6"/>
  <c r="BC523" i="6"/>
  <c r="CM523" i="6"/>
  <c r="BQ522" i="6"/>
  <c r="DA522" i="6"/>
  <c r="CU521" i="6"/>
  <c r="BG519" i="6"/>
  <c r="BB518" i="6"/>
  <c r="CI518" i="6"/>
  <c r="AY518" i="6"/>
  <c r="AW516" i="6"/>
  <c r="AX514" i="6"/>
  <c r="BQ514" i="6"/>
  <c r="AY512" i="6"/>
  <c r="BB511" i="6"/>
  <c r="CL511" i="6"/>
  <c r="BO509" i="6"/>
  <c r="CY509" i="6"/>
  <c r="BA506" i="6"/>
  <c r="CK506" i="6"/>
  <c r="BK504" i="6"/>
  <c r="CR504" i="6"/>
  <c r="CA504" i="6"/>
  <c r="BO501" i="6"/>
  <c r="CY501" i="6"/>
  <c r="AO499" i="6"/>
  <c r="CZ493" i="6"/>
  <c r="BP493" i="6"/>
  <c r="CG493" i="6"/>
  <c r="AY488" i="6"/>
  <c r="CI488" i="6"/>
  <c r="AO487" i="6"/>
  <c r="BY487" i="6"/>
  <c r="CB485" i="6"/>
  <c r="CH482" i="6"/>
  <c r="AU481" i="6"/>
  <c r="BN481" i="6"/>
  <c r="CX481" i="6"/>
  <c r="AQ479" i="6"/>
  <c r="CA479" i="6"/>
  <c r="CE475" i="6"/>
  <c r="AW474" i="6"/>
  <c r="CG474" i="6"/>
  <c r="BT470" i="6"/>
  <c r="DD470" i="6"/>
  <c r="BP469" i="6"/>
  <c r="CZ469" i="6"/>
  <c r="DB465" i="6"/>
  <c r="BR465" i="6"/>
  <c r="CX457" i="6"/>
  <c r="CP456" i="6"/>
  <c r="CK455" i="6"/>
  <c r="BA455" i="6"/>
  <c r="CD450" i="6"/>
  <c r="AX449" i="6"/>
  <c r="CH449" i="6"/>
  <c r="BD447" i="6"/>
  <c r="CN447" i="6"/>
  <c r="AN447" i="6"/>
  <c r="BX447" i="6"/>
  <c r="BH446" i="6"/>
  <c r="BK445" i="6"/>
  <c r="CU445" i="6"/>
  <c r="AV439" i="6"/>
  <c r="BV438" i="6"/>
  <c r="DF438" i="6"/>
  <c r="BU436" i="6"/>
  <c r="BG434" i="6"/>
  <c r="CC433" i="6"/>
  <c r="CV432" i="6"/>
  <c r="BL432" i="6"/>
  <c r="BB430" i="6"/>
  <c r="DF430" i="6"/>
  <c r="BS430" i="6"/>
  <c r="CM430" i="6"/>
  <c r="BC430" i="6"/>
  <c r="AS429" i="6"/>
  <c r="DE425" i="6"/>
  <c r="BR425" i="6"/>
  <c r="BX424" i="6"/>
  <c r="AN424" i="6"/>
  <c r="AY423" i="6"/>
  <c r="CI423" i="6"/>
  <c r="AX421" i="6"/>
  <c r="CS416" i="6"/>
  <c r="BI416" i="6"/>
  <c r="CQ415" i="6"/>
  <c r="BG415" i="6"/>
  <c r="DC414" i="6"/>
  <c r="BS414" i="6"/>
  <c r="CY414" i="6"/>
  <c r="CG409" i="6"/>
  <c r="AT409" i="6"/>
  <c r="AR404" i="6"/>
  <c r="CB404" i="6"/>
  <c r="BX402" i="6"/>
  <c r="DD398" i="6"/>
  <c r="BT398" i="6"/>
  <c r="CW397" i="6"/>
  <c r="BM397" i="6"/>
  <c r="CM397" i="6"/>
  <c r="DB394" i="6"/>
  <c r="BO394" i="6"/>
  <c r="CL394" i="6"/>
  <c r="AY394" i="6"/>
  <c r="CY393" i="6"/>
  <c r="BO393" i="6"/>
  <c r="CG393" i="6"/>
  <c r="AT393" i="6"/>
  <c r="CW388" i="6"/>
  <c r="BM388" i="6"/>
  <c r="BH387" i="6"/>
  <c r="CO387" i="6"/>
  <c r="CH384" i="6"/>
  <c r="AW382" i="6"/>
  <c r="CK382" i="6"/>
  <c r="BA382" i="6"/>
  <c r="BO381" i="6"/>
  <c r="CY381" i="6"/>
  <c r="BF379" i="6"/>
  <c r="CG377" i="6"/>
  <c r="AW377" i="6"/>
  <c r="CS376" i="6"/>
  <c r="BI376" i="6"/>
  <c r="BU367" i="6"/>
  <c r="BF367" i="6"/>
  <c r="CP367" i="6"/>
  <c r="BC367" i="6"/>
  <c r="CM367" i="6"/>
  <c r="DD366" i="6"/>
  <c r="DD363" i="6"/>
  <c r="BT363" i="6"/>
  <c r="BX363" i="6"/>
  <c r="AN363" i="6"/>
  <c r="CF362" i="6"/>
  <c r="AT360" i="6"/>
  <c r="BL344" i="6"/>
  <c r="CV344" i="6"/>
  <c r="BD342" i="6"/>
  <c r="AS339" i="6"/>
  <c r="CC339" i="6"/>
  <c r="BY339" i="6"/>
  <c r="AO339" i="6"/>
  <c r="BN338" i="6"/>
  <c r="CX338" i="6"/>
  <c r="BL337" i="6"/>
  <c r="CV337" i="6"/>
  <c r="AS333" i="6"/>
  <c r="CC333" i="6"/>
  <c r="CH332" i="6"/>
  <c r="AX332" i="6"/>
  <c r="DE325" i="6"/>
  <c r="BU325" i="6"/>
  <c r="BP314" i="6"/>
  <c r="AS312" i="6"/>
  <c r="CC312" i="6"/>
  <c r="BP308" i="6"/>
  <c r="CT308" i="6"/>
  <c r="BJ308" i="6"/>
  <c r="BH307" i="6"/>
  <c r="CR307" i="6"/>
  <c r="CI304" i="6"/>
  <c r="AY304" i="6"/>
  <c r="BV302" i="6"/>
  <c r="DF302" i="6"/>
  <c r="AY302" i="6"/>
  <c r="CF302" i="6"/>
  <c r="AV302" i="6"/>
  <c r="DB298" i="6"/>
  <c r="CF292" i="6"/>
  <c r="AV292" i="6"/>
  <c r="AS292" i="6"/>
  <c r="CC292" i="6"/>
  <c r="CW289" i="6"/>
  <c r="AW289" i="6"/>
  <c r="CG289" i="6"/>
  <c r="BJ288" i="6"/>
  <c r="CT288" i="6"/>
  <c r="AW283" i="6"/>
  <c r="CG283" i="6"/>
  <c r="AW275" i="6"/>
  <c r="CG275" i="6"/>
  <c r="AO275" i="6"/>
  <c r="BY275" i="6"/>
  <c r="DF274" i="6"/>
  <c r="BV274" i="6"/>
  <c r="CR274" i="6"/>
  <c r="BX272" i="6"/>
  <c r="CY265" i="6"/>
  <c r="BO265" i="6"/>
  <c r="CG265" i="6"/>
  <c r="AW265" i="6"/>
  <c r="AS261" i="6"/>
  <c r="BI260" i="6"/>
  <c r="AS260" i="6"/>
  <c r="AX259" i="6"/>
  <c r="CH259" i="6"/>
  <c r="AP255" i="6"/>
  <c r="BZ255" i="6"/>
  <c r="BS250" i="6"/>
  <c r="CP247" i="6"/>
  <c r="BF247" i="6"/>
  <c r="CP243" i="6"/>
  <c r="BF243" i="6"/>
  <c r="CA243" i="6"/>
  <c r="AQ243" i="6"/>
  <c r="BV222" i="6"/>
  <c r="DF222" i="6"/>
  <c r="BB210" i="6"/>
  <c r="CL210" i="6"/>
  <c r="AX210" i="6"/>
  <c r="CH210" i="6"/>
  <c r="AW199" i="6"/>
  <c r="CG199" i="6"/>
  <c r="BZ199" i="6"/>
  <c r="BR198" i="6"/>
  <c r="BR197" i="6"/>
  <c r="AW197" i="6"/>
  <c r="CG197" i="6"/>
  <c r="CN195" i="6"/>
  <c r="BD195" i="6"/>
  <c r="CF195" i="6"/>
  <c r="AV195" i="6"/>
  <c r="BX191" i="6"/>
  <c r="CN191" i="6"/>
  <c r="BD191" i="6"/>
  <c r="AW191" i="6"/>
  <c r="CE190" i="6"/>
  <c r="AS189" i="6"/>
  <c r="AW189" i="6"/>
  <c r="CH176" i="6"/>
  <c r="AX176" i="6"/>
  <c r="AP176" i="6"/>
  <c r="BQ170" i="6"/>
  <c r="DA170" i="6"/>
  <c r="AW164" i="6"/>
  <c r="CG164" i="6"/>
  <c r="CC164" i="6"/>
  <c r="AS164" i="6"/>
  <c r="BY164" i="6"/>
  <c r="AO164" i="6"/>
  <c r="CD161" i="6"/>
  <c r="AT161" i="6"/>
  <c r="AP161" i="6"/>
  <c r="BV150" i="6"/>
  <c r="DF150" i="6"/>
  <c r="BT143" i="6"/>
  <c r="DC122" i="6"/>
  <c r="BS122" i="6"/>
  <c r="CT111" i="6"/>
  <c r="CF111" i="6"/>
  <c r="AV111" i="6"/>
  <c r="CB111" i="6"/>
  <c r="CY108" i="6"/>
  <c r="BO108" i="6"/>
  <c r="BF106" i="6"/>
  <c r="AX95" i="6"/>
  <c r="CH95" i="6"/>
  <c r="BZ95" i="6"/>
  <c r="AP95" i="6"/>
  <c r="DC79" i="6"/>
  <c r="BS79" i="6"/>
  <c r="BC571" i="6"/>
  <c r="CM571" i="6"/>
  <c r="CG562" i="6"/>
  <c r="AW562" i="6"/>
  <c r="CT557" i="6"/>
  <c r="BJ557" i="6"/>
  <c r="AU550" i="6"/>
  <c r="BX548" i="6"/>
  <c r="AN548" i="6"/>
  <c r="BP545" i="6"/>
  <c r="CZ545" i="6"/>
  <c r="BH543" i="6"/>
  <c r="CR543" i="6"/>
  <c r="BT538" i="6"/>
  <c r="DD538" i="6"/>
  <c r="CH532" i="6"/>
  <c r="AX532" i="6"/>
  <c r="CG531" i="6"/>
  <c r="AW531" i="6"/>
  <c r="CU524" i="6"/>
  <c r="BK524" i="6"/>
  <c r="BI516" i="6"/>
  <c r="CS516" i="6"/>
  <c r="CI501" i="6"/>
  <c r="AY501" i="6"/>
  <c r="CX494" i="6"/>
  <c r="DC491" i="6"/>
  <c r="BS491" i="6"/>
  <c r="CI491" i="6"/>
  <c r="AY491" i="6"/>
  <c r="BI489" i="6"/>
  <c r="CS489" i="6"/>
  <c r="CZ488" i="6"/>
  <c r="CI484" i="6"/>
  <c r="AY484" i="6"/>
  <c r="BR482" i="6"/>
  <c r="BH475" i="6"/>
  <c r="CR475" i="6"/>
  <c r="AU469" i="6"/>
  <c r="CE469" i="6"/>
  <c r="AY467" i="6"/>
  <c r="CI467" i="6"/>
  <c r="AU467" i="6"/>
  <c r="CM463" i="6"/>
  <c r="BC463" i="6"/>
  <c r="AX448" i="6"/>
  <c r="CH448" i="6"/>
  <c r="AP448" i="6"/>
  <c r="AY446" i="6"/>
  <c r="CI446" i="6"/>
  <c r="DD442" i="6"/>
  <c r="BT442" i="6"/>
  <c r="AT434" i="6"/>
  <c r="CD434" i="6"/>
  <c r="BO430" i="6"/>
  <c r="CY430" i="6"/>
  <c r="BR429" i="6"/>
  <c r="DB429" i="6"/>
  <c r="BN425" i="6"/>
  <c r="CX425" i="6"/>
  <c r="CU421" i="6"/>
  <c r="BK421" i="6"/>
  <c r="AO420" i="6"/>
  <c r="BY420" i="6"/>
  <c r="DE417" i="6"/>
  <c r="CD416" i="6"/>
  <c r="BV414" i="6"/>
  <c r="DF414" i="6"/>
  <c r="CF414" i="6"/>
  <c r="AV414" i="6"/>
  <c r="BX407" i="6"/>
  <c r="AN407" i="6"/>
  <c r="CZ406" i="6"/>
  <c r="BF404" i="6"/>
  <c r="CP404" i="6"/>
  <c r="CC401" i="6"/>
  <c r="AV399" i="6"/>
  <c r="CF399" i="6"/>
  <c r="BM396" i="6"/>
  <c r="CW396" i="6"/>
  <c r="AX396" i="6"/>
  <c r="CH396" i="6"/>
  <c r="AX392" i="6"/>
  <c r="CH392" i="6"/>
  <c r="CG389" i="6"/>
  <c r="AW389" i="6"/>
  <c r="CU387" i="6"/>
  <c r="CG387" i="6"/>
  <c r="AW387" i="6"/>
  <c r="AT385" i="6"/>
  <c r="CD385" i="6"/>
  <c r="CV380" i="6"/>
  <c r="BL380" i="6"/>
  <c r="CF380" i="6"/>
  <c r="AV380" i="6"/>
  <c r="AR380" i="6"/>
  <c r="CB380" i="6"/>
  <c r="BL376" i="6"/>
  <c r="CV376" i="6"/>
  <c r="BI367" i="6"/>
  <c r="BF364" i="6"/>
  <c r="CH362" i="6"/>
  <c r="AX362" i="6"/>
  <c r="BK356" i="6"/>
  <c r="CU356" i="6"/>
  <c r="BD352" i="6"/>
  <c r="CN352" i="6"/>
  <c r="BN346" i="6"/>
  <c r="CX346" i="6"/>
  <c r="CK343" i="6"/>
  <c r="DE341" i="6"/>
  <c r="AU340" i="6"/>
  <c r="CE340" i="6"/>
  <c r="AN340" i="6"/>
  <c r="DF339" i="6"/>
  <c r="BV339" i="6"/>
  <c r="AW338" i="6"/>
  <c r="CG338" i="6"/>
  <c r="CY337" i="6"/>
  <c r="BO337" i="6"/>
  <c r="CV332" i="6"/>
  <c r="BL332" i="6"/>
  <c r="CY329" i="6"/>
  <c r="BO329" i="6"/>
  <c r="CK329" i="6"/>
  <c r="CT327" i="6"/>
  <c r="BJ327" i="6"/>
  <c r="CM319" i="6"/>
  <c r="BC319" i="6"/>
  <c r="BS314" i="6"/>
  <c r="DC314" i="6"/>
  <c r="BC314" i="6"/>
  <c r="CM314" i="6"/>
  <c r="AV312" i="6"/>
  <c r="CF312" i="6"/>
  <c r="CG311" i="6"/>
  <c r="AW311" i="6"/>
  <c r="AR303" i="6"/>
  <c r="CB303" i="6"/>
  <c r="AU302" i="6"/>
  <c r="CE302" i="6"/>
  <c r="CC301" i="6"/>
  <c r="AS301" i="6"/>
  <c r="BD300" i="6"/>
  <c r="CN300" i="6"/>
  <c r="AS300" i="6"/>
  <c r="CC300" i="6"/>
  <c r="BQ274" i="6"/>
  <c r="AX272" i="6"/>
  <c r="CH272" i="6"/>
  <c r="AT272" i="6"/>
  <c r="AX268" i="6"/>
  <c r="CH268" i="6"/>
  <c r="BX268" i="6"/>
  <c r="AN268" i="6"/>
  <c r="BA266" i="6"/>
  <c r="CK266" i="6"/>
  <c r="AU266" i="6"/>
  <c r="AX263" i="6"/>
  <c r="CH263" i="6"/>
  <c r="CV256" i="6"/>
  <c r="BL256" i="6"/>
  <c r="BQ253" i="6"/>
  <c r="DA253" i="6"/>
  <c r="CW253" i="6"/>
  <c r="BM253" i="6"/>
  <c r="BG251" i="6"/>
  <c r="CQ251" i="6"/>
  <c r="AX251" i="6"/>
  <c r="CH251" i="6"/>
  <c r="BZ251" i="6"/>
  <c r="AP251" i="6"/>
  <c r="BA250" i="6"/>
  <c r="CK250" i="6"/>
  <c r="CS244" i="6"/>
  <c r="BI244" i="6"/>
  <c r="CH244" i="6"/>
  <c r="AX244" i="6"/>
  <c r="BI225" i="6"/>
  <c r="CS225" i="6"/>
  <c r="CI216" i="6"/>
  <c r="AY216" i="6"/>
  <c r="CS205" i="6"/>
  <c r="BB202" i="6"/>
  <c r="CL202" i="6"/>
  <c r="CH202" i="6"/>
  <c r="AX202" i="6"/>
  <c r="CU193" i="6"/>
  <c r="BK193" i="6"/>
  <c r="AY191" i="6"/>
  <c r="CI191" i="6"/>
  <c r="AQ191" i="6"/>
  <c r="CA191" i="6"/>
  <c r="AO189" i="6"/>
  <c r="BQ185" i="6"/>
  <c r="DA185" i="6"/>
  <c r="CA183" i="6"/>
  <c r="AQ183" i="6"/>
  <c r="CF182" i="6"/>
  <c r="AV182" i="6"/>
  <c r="CG176" i="6"/>
  <c r="AW176" i="6"/>
  <c r="AW174" i="6"/>
  <c r="CG174" i="6"/>
  <c r="CZ156" i="6"/>
  <c r="BL156" i="6"/>
  <c r="CV156" i="6"/>
  <c r="CK154" i="6"/>
  <c r="BA154" i="6"/>
  <c r="AY146" i="6"/>
  <c r="CI146" i="6"/>
  <c r="CV124" i="6"/>
  <c r="BL124" i="6"/>
  <c r="BV122" i="6"/>
  <c r="DF122" i="6"/>
  <c r="AY111" i="6"/>
  <c r="CI111" i="6"/>
  <c r="AQ111" i="6"/>
  <c r="CA111" i="6"/>
  <c r="BX111" i="6"/>
  <c r="AN111" i="6"/>
  <c r="AR148" i="6"/>
  <c r="CB148" i="6"/>
  <c r="BS147" i="6"/>
  <c r="CM138" i="6"/>
  <c r="BC138" i="6"/>
  <c r="AY138" i="6"/>
  <c r="CI138" i="6"/>
  <c r="CJ137" i="6"/>
  <c r="AZ137" i="6"/>
  <c r="CW121" i="6"/>
  <c r="BM121" i="6"/>
  <c r="CW120" i="6"/>
  <c r="BM120" i="6"/>
  <c r="CC117" i="6"/>
  <c r="AO117" i="6"/>
  <c r="AY62" i="6"/>
  <c r="CI62" i="6"/>
  <c r="BE60" i="6"/>
  <c r="CR43" i="6"/>
  <c r="BH43" i="6"/>
  <c r="AQ43" i="6"/>
  <c r="CA43" i="6"/>
  <c r="BS42" i="6"/>
  <c r="DC42" i="6"/>
  <c r="D1006" i="3"/>
  <c r="C1006" i="3"/>
  <c r="D1004" i="3"/>
  <c r="C1004" i="3"/>
  <c r="D1003" i="3"/>
  <c r="C1003" i="3"/>
  <c r="D1002" i="3"/>
  <c r="C1002" i="3"/>
  <c r="D1000" i="3"/>
  <c r="D999" i="3"/>
  <c r="D998" i="3"/>
  <c r="C998" i="3"/>
  <c r="D996" i="3"/>
  <c r="D995" i="3"/>
  <c r="D994" i="3"/>
  <c r="D992" i="3"/>
  <c r="D991" i="3"/>
  <c r="D990" i="3"/>
  <c r="D988" i="3"/>
  <c r="D987" i="3"/>
  <c r="D986" i="3"/>
  <c r="D984" i="3"/>
  <c r="D983" i="3"/>
  <c r="D982" i="3"/>
  <c r="D980" i="3"/>
  <c r="D979" i="3"/>
  <c r="D978" i="3"/>
  <c r="D976" i="3"/>
  <c r="D975" i="3"/>
  <c r="D974" i="3"/>
  <c r="C973" i="3"/>
  <c r="D972" i="3"/>
  <c r="D971" i="3"/>
  <c r="D970" i="3"/>
  <c r="C969" i="3"/>
  <c r="D968" i="3"/>
  <c r="D967" i="3"/>
  <c r="D966" i="3"/>
  <c r="D964" i="3"/>
  <c r="D963" i="3"/>
  <c r="D962" i="3"/>
  <c r="D960" i="3"/>
  <c r="D959" i="3"/>
  <c r="D958" i="3"/>
  <c r="D956" i="3"/>
  <c r="D955" i="3"/>
  <c r="D954" i="3"/>
  <c r="D952" i="3"/>
  <c r="D951" i="3"/>
  <c r="D950" i="3"/>
  <c r="D948" i="3"/>
  <c r="D947" i="3"/>
  <c r="D946" i="3"/>
  <c r="D944" i="3"/>
  <c r="D943" i="3"/>
  <c r="D942" i="3"/>
  <c r="C941" i="3"/>
  <c r="D940" i="3"/>
  <c r="D939" i="3"/>
  <c r="D938" i="3"/>
  <c r="D936" i="3"/>
  <c r="D935" i="3"/>
  <c r="D934" i="3"/>
  <c r="D931" i="3"/>
  <c r="D930" i="3"/>
  <c r="D928" i="3"/>
  <c r="D927" i="3"/>
  <c r="D926" i="3"/>
  <c r="D922" i="3"/>
  <c r="D918" i="3"/>
  <c r="D914" i="3"/>
  <c r="D910" i="3"/>
  <c r="D906" i="3"/>
  <c r="D904" i="3"/>
  <c r="D903" i="3"/>
  <c r="D902" i="3"/>
  <c r="D900" i="3"/>
  <c r="D899" i="3"/>
  <c r="D898" i="3"/>
  <c r="D895" i="3"/>
  <c r="D894" i="3"/>
  <c r="D891" i="3"/>
  <c r="D890" i="3"/>
  <c r="D888" i="3"/>
  <c r="D887" i="3"/>
  <c r="D886" i="3"/>
  <c r="D884" i="3"/>
  <c r="D883" i="3"/>
  <c r="D882" i="3"/>
  <c r="D880" i="3"/>
  <c r="D879" i="3"/>
  <c r="AT491" i="6"/>
  <c r="Z490" i="6"/>
  <c r="AC490" i="6"/>
  <c r="P488" i="6"/>
  <c r="S488" i="6"/>
  <c r="Y486" i="6"/>
  <c r="CS486" i="6" s="1"/>
  <c r="AC486" i="6"/>
  <c r="T485" i="6"/>
  <c r="X485" i="6"/>
  <c r="BH485" i="6" s="1"/>
  <c r="CO481" i="6"/>
  <c r="AD475" i="6"/>
  <c r="AG475" i="6"/>
  <c r="T473" i="6"/>
  <c r="W473" i="6"/>
  <c r="AD467" i="6"/>
  <c r="AH467" i="6"/>
  <c r="DB467" i="6" s="1"/>
  <c r="D465" i="6"/>
  <c r="AN465" i="6" s="1"/>
  <c r="G465" i="6"/>
  <c r="U457" i="6"/>
  <c r="X457" i="6"/>
  <c r="AD451" i="6"/>
  <c r="AH451" i="6"/>
  <c r="AD447" i="6"/>
  <c r="AG447" i="6"/>
  <c r="Y446" i="6"/>
  <c r="AC446" i="6"/>
  <c r="AE443" i="6"/>
  <c r="CY443" i="6" s="1"/>
  <c r="AH443" i="6"/>
  <c r="Y442" i="6"/>
  <c r="AC442" i="6"/>
  <c r="D441" i="6"/>
  <c r="G441" i="6"/>
  <c r="AQ441" i="6" s="1"/>
  <c r="U429" i="6"/>
  <c r="CO429" i="6" s="1"/>
  <c r="X429" i="6"/>
  <c r="AD419" i="6"/>
  <c r="AG419" i="6"/>
  <c r="Y418" i="6"/>
  <c r="AC418" i="6"/>
  <c r="Z418" i="6"/>
  <c r="BJ418" i="6" s="1"/>
  <c r="T417" i="6"/>
  <c r="W417" i="6"/>
  <c r="U417" i="6"/>
  <c r="X417" i="6"/>
  <c r="AJ416" i="6"/>
  <c r="AK416" i="6"/>
  <c r="BU416" i="6" s="1"/>
  <c r="R416" i="6"/>
  <c r="S416" i="6"/>
  <c r="CY485" i="6"/>
  <c r="BO485" i="6"/>
  <c r="BK485" i="6"/>
  <c r="CU485" i="6"/>
  <c r="BY483" i="6"/>
  <c r="AO483" i="6"/>
  <c r="AQ474" i="6"/>
  <c r="CG471" i="6"/>
  <c r="AW471" i="6"/>
  <c r="CX470" i="6"/>
  <c r="CL470" i="6"/>
  <c r="BB470" i="6"/>
  <c r="CF455" i="6"/>
  <c r="AV455" i="6"/>
  <c r="CV448" i="6"/>
  <c r="BL448" i="6"/>
  <c r="CI447" i="6"/>
  <c r="AY447" i="6"/>
  <c r="AO444" i="6"/>
  <c r="BY444" i="6"/>
  <c r="DB441" i="6"/>
  <c r="BR441" i="6"/>
  <c r="CG441" i="6"/>
  <c r="AW441" i="6"/>
  <c r="DC438" i="6"/>
  <c r="BS438" i="6"/>
  <c r="BC437" i="6"/>
  <c r="AX432" i="6"/>
  <c r="CH432" i="6"/>
  <c r="BB426" i="6"/>
  <c r="CL426" i="6"/>
  <c r="CV423" i="6"/>
  <c r="DB417" i="6"/>
  <c r="BR417" i="6"/>
  <c r="AV410" i="6"/>
  <c r="CF410" i="6"/>
  <c r="BG407" i="6"/>
  <c r="CQ407" i="6"/>
  <c r="BK405" i="6"/>
  <c r="CU405" i="6"/>
  <c r="BY404" i="6"/>
  <c r="AO404" i="6"/>
  <c r="CM403" i="6"/>
  <c r="BC403" i="6"/>
  <c r="BS402" i="6"/>
  <c r="DC402" i="6"/>
  <c r="CD401" i="6"/>
  <c r="AT401" i="6"/>
  <c r="DB400" i="6"/>
  <c r="CU398" i="6"/>
  <c r="AP397" i="6"/>
  <c r="BP390" i="6"/>
  <c r="CZ390" i="6"/>
  <c r="AX390" i="6"/>
  <c r="CH390" i="6"/>
  <c r="BB389" i="6"/>
  <c r="CL389" i="6"/>
  <c r="BV382" i="6"/>
  <c r="DF382" i="6"/>
  <c r="BG374" i="6"/>
  <c r="CQ374" i="6"/>
  <c r="CZ373" i="6"/>
  <c r="BP373" i="6"/>
  <c r="CI361" i="6"/>
  <c r="AY361" i="6"/>
  <c r="DF358" i="6"/>
  <c r="BV358" i="6"/>
  <c r="AZ357" i="6"/>
  <c r="CJ357" i="6"/>
  <c r="CM353" i="6"/>
  <c r="BY351" i="6"/>
  <c r="AO351" i="6"/>
  <c r="AW349" i="6"/>
  <c r="CG349" i="6"/>
  <c r="BM345" i="6"/>
  <c r="CW345" i="6"/>
  <c r="AW345" i="6"/>
  <c r="CG345" i="6"/>
  <c r="AR341" i="6"/>
  <c r="CB341" i="6"/>
  <c r="BZ339" i="6"/>
  <c r="AP339" i="6"/>
  <c r="CB336" i="6"/>
  <c r="AR336" i="6"/>
  <c r="BH332" i="6"/>
  <c r="CR332" i="6"/>
  <c r="AW323" i="6"/>
  <c r="CG323" i="6"/>
  <c r="AS323" i="6"/>
  <c r="BA313" i="6"/>
  <c r="CY309" i="6"/>
  <c r="BO309" i="6"/>
  <c r="AR304" i="6"/>
  <c r="CB304" i="6"/>
  <c r="CG303" i="6"/>
  <c r="AW303" i="6"/>
  <c r="CH296" i="6"/>
  <c r="AX296" i="6"/>
  <c r="CO291" i="6"/>
  <c r="BE291" i="6"/>
  <c r="DB285" i="6"/>
  <c r="BR285" i="6"/>
  <c r="CY285" i="6"/>
  <c r="BO285" i="6"/>
  <c r="CL283" i="6"/>
  <c r="BB283" i="6"/>
  <c r="AZ282" i="6"/>
  <c r="CJ282" i="6"/>
  <c r="BZ275" i="6"/>
  <c r="AP275" i="6"/>
  <c r="BP272" i="6"/>
  <c r="CV272" i="6"/>
  <c r="BL272" i="6"/>
  <c r="BA267" i="6"/>
  <c r="CK267" i="6"/>
  <c r="CZ265" i="6"/>
  <c r="BP265" i="6"/>
  <c r="CD265" i="6"/>
  <c r="AT265" i="6"/>
  <c r="CI264" i="6"/>
  <c r="AY264" i="6"/>
  <c r="AQ264" i="6"/>
  <c r="CA264" i="6"/>
  <c r="CW257" i="6"/>
  <c r="BM257" i="6"/>
  <c r="AW253" i="6"/>
  <c r="CG253" i="6"/>
  <c r="CH243" i="6"/>
  <c r="AX243" i="6"/>
  <c r="CG242" i="6"/>
  <c r="AW242" i="6"/>
  <c r="AX239" i="6"/>
  <c r="CH239" i="6"/>
  <c r="CA239" i="6"/>
  <c r="AQ239" i="6"/>
  <c r="CE237" i="6"/>
  <c r="AU237" i="6"/>
  <c r="AX227" i="6"/>
  <c r="CH227" i="6"/>
  <c r="BM216" i="6"/>
  <c r="CW216" i="6"/>
  <c r="CS216" i="6"/>
  <c r="BI216" i="6"/>
  <c r="AU213" i="6"/>
  <c r="CE213" i="6"/>
  <c r="BE212" i="6"/>
  <c r="CO212" i="6"/>
  <c r="CA207" i="6"/>
  <c r="AQ207" i="6"/>
  <c r="CG192" i="6"/>
  <c r="AW192" i="6"/>
  <c r="BX188" i="6"/>
  <c r="CK187" i="6"/>
  <c r="BA187" i="6"/>
  <c r="AO184" i="6"/>
  <c r="BY184" i="6"/>
  <c r="BS178" i="6"/>
  <c r="DC178" i="6"/>
  <c r="CH177" i="6"/>
  <c r="AX177" i="6"/>
  <c r="BH175" i="6"/>
  <c r="CR175" i="6"/>
  <c r="BH172" i="6"/>
  <c r="AX169" i="6"/>
  <c r="CH169" i="6"/>
  <c r="CI168" i="6"/>
  <c r="AY168" i="6"/>
  <c r="DA145" i="6"/>
  <c r="BQ145" i="6"/>
  <c r="CK144" i="6"/>
  <c r="BA144" i="6"/>
  <c r="CI132" i="6"/>
  <c r="AY132" i="6"/>
  <c r="AS132" i="6"/>
  <c r="CC132" i="6"/>
  <c r="BA100" i="6"/>
  <c r="AQ96" i="6"/>
  <c r="CA96" i="6"/>
  <c r="AN328" i="6"/>
  <c r="BX328" i="6"/>
  <c r="CL314" i="6"/>
  <c r="BB314" i="6"/>
  <c r="CG307" i="6"/>
  <c r="AW307" i="6"/>
  <c r="BA302" i="6"/>
  <c r="CK302" i="6"/>
  <c r="CR293" i="6"/>
  <c r="BK292" i="6"/>
  <c r="CU292" i="6"/>
  <c r="BR286" i="6"/>
  <c r="DB286" i="6"/>
  <c r="CG284" i="6"/>
  <c r="AW284" i="6"/>
  <c r="AN276" i="6"/>
  <c r="BX276" i="6"/>
  <c r="AW274" i="6"/>
  <c r="CG274" i="6"/>
  <c r="CK270" i="6"/>
  <c r="BA270" i="6"/>
  <c r="BQ266" i="6"/>
  <c r="BE266" i="6"/>
  <c r="CP264" i="6"/>
  <c r="BF264" i="6"/>
  <c r="AY262" i="6"/>
  <c r="CI262" i="6"/>
  <c r="CB260" i="6"/>
  <c r="AR260" i="6"/>
  <c r="BC258" i="6"/>
  <c r="CM258" i="6"/>
  <c r="CI256" i="6"/>
  <c r="AY256" i="6"/>
  <c r="AW238" i="6"/>
  <c r="CG238" i="6"/>
  <c r="AX234" i="6"/>
  <c r="CH234" i="6"/>
  <c r="BR230" i="6"/>
  <c r="BU226" i="6"/>
  <c r="DE226" i="6"/>
  <c r="BX224" i="6"/>
  <c r="AN224" i="6"/>
  <c r="BG219" i="6"/>
  <c r="CQ219" i="6"/>
  <c r="CM219" i="6"/>
  <c r="BC219" i="6"/>
  <c r="BX219" i="6"/>
  <c r="AN219" i="6"/>
  <c r="CG216" i="6"/>
  <c r="AW216" i="6"/>
  <c r="AV212" i="6"/>
  <c r="CF212" i="6"/>
  <c r="BP209" i="6"/>
  <c r="CZ209" i="6"/>
  <c r="CO208" i="6"/>
  <c r="BT195" i="6"/>
  <c r="CF192" i="6"/>
  <c r="AV192" i="6"/>
  <c r="CF186" i="6"/>
  <c r="AV186" i="6"/>
  <c r="AS180" i="6"/>
  <c r="CC180" i="6"/>
  <c r="CV177" i="6"/>
  <c r="AT173" i="6"/>
  <c r="CD173" i="6"/>
  <c r="BI164" i="6"/>
  <c r="CS164" i="6"/>
  <c r="CO164" i="6"/>
  <c r="BL160" i="6"/>
  <c r="CV160" i="6"/>
  <c r="BC159" i="6"/>
  <c r="CM159" i="6"/>
  <c r="CH157" i="6"/>
  <c r="AX157" i="6"/>
  <c r="BV154" i="6"/>
  <c r="DF154" i="6"/>
  <c r="CD149" i="6"/>
  <c r="AT149" i="6"/>
  <c r="DF138" i="6"/>
  <c r="BV138" i="6"/>
  <c r="BR138" i="6"/>
  <c r="DB138" i="6"/>
  <c r="BA122" i="6"/>
  <c r="CK122" i="6"/>
  <c r="BE117" i="6"/>
  <c r="CG116" i="6"/>
  <c r="AW116" i="6"/>
  <c r="AT86" i="6"/>
  <c r="BO82" i="6"/>
  <c r="CY82" i="6"/>
  <c r="AY82" i="6"/>
  <c r="CI82" i="6"/>
  <c r="AW81" i="6"/>
  <c r="CG81" i="6"/>
  <c r="BX75" i="6"/>
  <c r="AN75" i="6"/>
  <c r="CO64" i="6"/>
  <c r="AV64" i="6"/>
  <c r="CF64" i="6"/>
  <c r="AV63" i="6"/>
  <c r="CF63" i="6"/>
  <c r="CB57" i="6"/>
  <c r="AR57" i="6"/>
  <c r="AX37" i="6"/>
  <c r="CH37" i="6"/>
  <c r="AV418" i="6"/>
  <c r="CH417" i="6"/>
  <c r="BT414" i="6"/>
  <c r="CM413" i="6"/>
  <c r="CG411" i="6"/>
  <c r="BU409" i="6"/>
  <c r="BY407" i="6"/>
  <c r="CF402" i="6"/>
  <c r="DD394" i="6"/>
  <c r="BN394" i="6"/>
  <c r="CY390" i="6"/>
  <c r="BL388" i="6"/>
  <c r="CN376" i="6"/>
  <c r="BS371" i="6"/>
  <c r="DC366" i="6"/>
  <c r="BO365" i="6"/>
  <c r="CU364" i="6"/>
  <c r="BL348" i="6"/>
  <c r="BX344" i="6"/>
  <c r="CL338" i="6"/>
  <c r="BB338" i="6"/>
  <c r="BG335" i="6"/>
  <c r="CQ335" i="6"/>
  <c r="CC335" i="6"/>
  <c r="CB332" i="6"/>
  <c r="AR332" i="6"/>
  <c r="CM331" i="6"/>
  <c r="CK323" i="6"/>
  <c r="BZ319" i="6"/>
  <c r="CO318" i="6"/>
  <c r="CS317" i="6"/>
  <c r="CR315" i="6"/>
  <c r="BY315" i="6"/>
  <c r="AO315" i="6"/>
  <c r="AX314" i="6"/>
  <c r="CI311" i="6"/>
  <c r="CE310" i="6"/>
  <c r="BH308" i="6"/>
  <c r="CR308" i="6"/>
  <c r="AX304" i="6"/>
  <c r="CL303" i="6"/>
  <c r="BB303" i="6"/>
  <c r="AX303" i="6"/>
  <c r="CH303" i="6"/>
  <c r="CG302" i="6"/>
  <c r="AW302" i="6"/>
  <c r="BG299" i="6"/>
  <c r="CQ299" i="6"/>
  <c r="BO297" i="6"/>
  <c r="AS289" i="6"/>
  <c r="CE288" i="6"/>
  <c r="AX287" i="6"/>
  <c r="CH287" i="6"/>
  <c r="BG284" i="6"/>
  <c r="CQ284" i="6"/>
  <c r="CU283" i="6"/>
  <c r="CT283" i="6"/>
  <c r="CT280" i="6"/>
  <c r="BJ280" i="6"/>
  <c r="CA276" i="6"/>
  <c r="CK276" i="6"/>
  <c r="BA275" i="6"/>
  <c r="CK275" i="6"/>
  <c r="CM274" i="6"/>
  <c r="BS271" i="6"/>
  <c r="DC271" i="6"/>
  <c r="BO269" i="6"/>
  <c r="CY269" i="6"/>
  <c r="BN268" i="6"/>
  <c r="AY263" i="6"/>
  <c r="AW255" i="6"/>
  <c r="CW249" i="6"/>
  <c r="BJ248" i="6"/>
  <c r="CL242" i="6"/>
  <c r="BB242" i="6"/>
  <c r="BD240" i="6"/>
  <c r="CN240" i="6"/>
  <c r="CG234" i="6"/>
  <c r="AW234" i="6"/>
  <c r="BQ233" i="6"/>
  <c r="DA233" i="6"/>
  <c r="BV231" i="6"/>
  <c r="DF231" i="6"/>
  <c r="CE229" i="6"/>
  <c r="AU229" i="6"/>
  <c r="AY227" i="6"/>
  <c r="CI227" i="6"/>
  <c r="AV224" i="6"/>
  <c r="BG223" i="6"/>
  <c r="BB218" i="6"/>
  <c r="CL218" i="6"/>
  <c r="BN210" i="6"/>
  <c r="BP198" i="6"/>
  <c r="CB193" i="6"/>
  <c r="AR193" i="6"/>
  <c r="AX185" i="6"/>
  <c r="CT180" i="6"/>
  <c r="BR177" i="6"/>
  <c r="DB177" i="6"/>
  <c r="AR177" i="6"/>
  <c r="CB177" i="6"/>
  <c r="AN175" i="6"/>
  <c r="AZ174" i="6"/>
  <c r="CJ174" i="6"/>
  <c r="BR173" i="6"/>
  <c r="DB173" i="6"/>
  <c r="BU170" i="6"/>
  <c r="DE170" i="6"/>
  <c r="CE170" i="6"/>
  <c r="AU170" i="6"/>
  <c r="BL168" i="6"/>
  <c r="CV168" i="6"/>
  <c r="BK166" i="6"/>
  <c r="CU166" i="6"/>
  <c r="CV164" i="6"/>
  <c r="BL164" i="6"/>
  <c r="CI159" i="6"/>
  <c r="CL159" i="6"/>
  <c r="BB159" i="6"/>
  <c r="AP159" i="6"/>
  <c r="BZ159" i="6"/>
  <c r="CD157" i="6"/>
  <c r="BS142" i="6"/>
  <c r="DC142" i="6"/>
  <c r="CY142" i="6"/>
  <c r="DD140" i="6"/>
  <c r="BQ134" i="6"/>
  <c r="CW129" i="6"/>
  <c r="CJ128" i="6"/>
  <c r="AZ128" i="6"/>
  <c r="CF116" i="6"/>
  <c r="AV116" i="6"/>
  <c r="AU110" i="6"/>
  <c r="CE110" i="6"/>
  <c r="AS101" i="6"/>
  <c r="AN99" i="6"/>
  <c r="BG99" i="6"/>
  <c r="CQ99" i="6"/>
  <c r="CM99" i="6"/>
  <c r="BC99" i="6"/>
  <c r="AY99" i="6"/>
  <c r="CI99" i="6"/>
  <c r="BT91" i="6"/>
  <c r="DD91" i="6"/>
  <c r="BL87" i="6"/>
  <c r="CR87" i="6"/>
  <c r="BH87" i="6"/>
  <c r="AO86" i="6"/>
  <c r="BY86" i="6"/>
  <c r="CC82" i="6"/>
  <c r="BU76" i="6"/>
  <c r="AV68" i="6"/>
  <c r="CF68" i="6"/>
  <c r="CR55" i="6"/>
  <c r="BH55" i="6"/>
  <c r="CM54" i="6"/>
  <c r="BC54" i="6"/>
  <c r="CE54" i="6"/>
  <c r="U181" i="6"/>
  <c r="X181" i="6"/>
  <c r="AD179" i="6"/>
  <c r="AG179" i="6"/>
  <c r="AD175" i="6"/>
  <c r="CX175" i="6" s="1"/>
  <c r="AH175" i="6"/>
  <c r="Y174" i="6"/>
  <c r="AB174" i="6"/>
  <c r="T173" i="6"/>
  <c r="W173" i="6"/>
  <c r="AI172" i="6"/>
  <c r="AJ172" i="6"/>
  <c r="P172" i="6"/>
  <c r="S172" i="6"/>
  <c r="AG171" i="6"/>
  <c r="BQ171" i="6" s="1"/>
  <c r="AD171" i="6"/>
  <c r="AB170" i="6"/>
  <c r="Z170" i="6"/>
  <c r="W169" i="6"/>
  <c r="T169" i="6"/>
  <c r="U169" i="6"/>
  <c r="BE169" i="6" s="1"/>
  <c r="D169" i="6"/>
  <c r="E169" i="6"/>
  <c r="BY169" i="6" s="1"/>
  <c r="AK168" i="6"/>
  <c r="AJ168" i="6"/>
  <c r="BT168" i="6" s="1"/>
  <c r="AL168" i="6"/>
  <c r="R168" i="6"/>
  <c r="P168" i="6"/>
  <c r="AZ168" i="6" s="1"/>
  <c r="Q168" i="6"/>
  <c r="CK168" i="6" s="1"/>
  <c r="AV168" i="6"/>
  <c r="CF168" i="6"/>
  <c r="Z166" i="6"/>
  <c r="AB166" i="6"/>
  <c r="Y166" i="6"/>
  <c r="AC166" i="6"/>
  <c r="BM166" i="6" s="1"/>
  <c r="CH166" i="6"/>
  <c r="AX166" i="6"/>
  <c r="H166" i="6"/>
  <c r="I166" i="6"/>
  <c r="V165" i="6"/>
  <c r="U165" i="6"/>
  <c r="F165" i="6"/>
  <c r="G165" i="6"/>
  <c r="AK164" i="6"/>
  <c r="AL164" i="6"/>
  <c r="AI164" i="6"/>
  <c r="S164" i="6"/>
  <c r="R164" i="6"/>
  <c r="AE163" i="6"/>
  <c r="BO163" i="6" s="1"/>
  <c r="AG163" i="6"/>
  <c r="AH163" i="6"/>
  <c r="K163" i="6"/>
  <c r="CE163" i="6" s="1"/>
  <c r="J163" i="6"/>
  <c r="AC162" i="6"/>
  <c r="CW162" i="6" s="1"/>
  <c r="Y162" i="6"/>
  <c r="Z162" i="6"/>
  <c r="BJ162" i="6" s="1"/>
  <c r="U161" i="6"/>
  <c r="V161" i="6"/>
  <c r="W161" i="6"/>
  <c r="E161" i="6"/>
  <c r="BY161" i="6" s="1"/>
  <c r="D161" i="6"/>
  <c r="AK160" i="6"/>
  <c r="DE160" i="6" s="1"/>
  <c r="AI160" i="6"/>
  <c r="DC160" i="6" s="1"/>
  <c r="R160" i="6"/>
  <c r="S160" i="6"/>
  <c r="AF159" i="6"/>
  <c r="AE159" i="6"/>
  <c r="AG159" i="6"/>
  <c r="D157" i="3"/>
  <c r="D156" i="3"/>
  <c r="D155" i="3"/>
  <c r="AA154" i="6"/>
  <c r="BK154" i="6" s="1"/>
  <c r="Z154" i="6"/>
  <c r="BJ154" i="6" s="1"/>
  <c r="AB154" i="6"/>
  <c r="U153" i="6"/>
  <c r="CO153" i="6" s="1"/>
  <c r="V153" i="6"/>
  <c r="W153" i="6"/>
  <c r="G153" i="6"/>
  <c r="E153" i="6"/>
  <c r="F153" i="6"/>
  <c r="AI152" i="6"/>
  <c r="AK152" i="6"/>
  <c r="AL152" i="6"/>
  <c r="P152" i="6"/>
  <c r="CJ152" i="6" s="1"/>
  <c r="Q152" i="6"/>
  <c r="R152" i="6"/>
  <c r="AA150" i="6"/>
  <c r="CU150" i="6" s="1"/>
  <c r="AC150" i="6"/>
  <c r="Y150" i="6"/>
  <c r="CS150" i="6" s="1"/>
  <c r="AK148" i="6"/>
  <c r="AI148" i="6"/>
  <c r="DC148" i="6" s="1"/>
  <c r="Q148" i="6"/>
  <c r="R148" i="6"/>
  <c r="S148" i="6"/>
  <c r="BC148" i="6" s="1"/>
  <c r="AC146" i="6"/>
  <c r="AB146" i="6"/>
  <c r="Y146" i="6"/>
  <c r="H146" i="6"/>
  <c r="I146" i="6"/>
  <c r="AI144" i="6"/>
  <c r="DC144" i="6" s="1"/>
  <c r="AJ144" i="6"/>
  <c r="P144" i="6"/>
  <c r="R144" i="6"/>
  <c r="S144" i="6"/>
  <c r="CM144" i="6" s="1"/>
  <c r="AB142" i="6"/>
  <c r="AA142" i="6"/>
  <c r="AC142" i="6"/>
  <c r="CW142" i="6" s="1"/>
  <c r="AI140" i="6"/>
  <c r="AL140" i="6"/>
  <c r="S140" i="6"/>
  <c r="P140" i="6"/>
  <c r="Y138" i="6"/>
  <c r="AC138" i="6"/>
  <c r="Z138" i="6"/>
  <c r="BJ138" i="6" s="1"/>
  <c r="AA138" i="6"/>
  <c r="BK138" i="6" s="1"/>
  <c r="CH138" i="6"/>
  <c r="AX138" i="6"/>
  <c r="H138" i="6"/>
  <c r="I138" i="6"/>
  <c r="AL136" i="6"/>
  <c r="AJ136" i="6"/>
  <c r="BT136" i="6" s="1"/>
  <c r="AK136" i="6"/>
  <c r="R136" i="6"/>
  <c r="P136" i="6"/>
  <c r="CJ136" i="6" s="1"/>
  <c r="AA134" i="6"/>
  <c r="Y134" i="6"/>
  <c r="Z134" i="6"/>
  <c r="BJ134" i="6" s="1"/>
  <c r="AK132" i="6"/>
  <c r="AI132" i="6"/>
  <c r="DC132" i="6" s="1"/>
  <c r="AJ132" i="6"/>
  <c r="BT132" i="6" s="1"/>
  <c r="S132" i="6"/>
  <c r="P132" i="6"/>
  <c r="CJ132" i="6" s="1"/>
  <c r="Q132" i="6"/>
  <c r="CK132" i="6" s="1"/>
  <c r="AV132" i="6"/>
  <c r="CF132" i="6"/>
  <c r="AC130" i="6"/>
  <c r="CW130" i="6" s="1"/>
  <c r="AA130" i="6"/>
  <c r="AB130" i="6"/>
  <c r="AX130" i="6"/>
  <c r="CH130" i="6"/>
  <c r="AI128" i="6"/>
  <c r="AL128" i="6"/>
  <c r="S128" i="6"/>
  <c r="CM128" i="6" s="1"/>
  <c r="Q128" i="6"/>
  <c r="BA128" i="6" s="1"/>
  <c r="R128" i="6"/>
  <c r="AV128" i="6"/>
  <c r="CF128" i="6"/>
  <c r="AA126" i="6"/>
  <c r="AC126" i="6"/>
  <c r="Y126" i="6"/>
  <c r="AJ124" i="6"/>
  <c r="AL124" i="6"/>
  <c r="AI124" i="6"/>
  <c r="P124" i="6"/>
  <c r="Q124" i="6"/>
  <c r="R124" i="6"/>
  <c r="Z122" i="6"/>
  <c r="AB122" i="6"/>
  <c r="AC122" i="6"/>
  <c r="H122" i="6"/>
  <c r="I122" i="6"/>
  <c r="AJ120" i="6"/>
  <c r="DD120" i="6" s="1"/>
  <c r="AI120" i="6"/>
  <c r="S120" i="6"/>
  <c r="P120" i="6"/>
  <c r="AZ120" i="6" s="1"/>
  <c r="Q120" i="6"/>
  <c r="V45" i="6"/>
  <c r="CP45" i="6" s="1"/>
  <c r="U45" i="6"/>
  <c r="X45" i="6"/>
  <c r="E45" i="6"/>
  <c r="F45" i="6"/>
  <c r="AP45" i="6" s="1"/>
  <c r="G45" i="6"/>
  <c r="AF27" i="6"/>
  <c r="AG27" i="6"/>
  <c r="AD27" i="6"/>
  <c r="K27" i="6"/>
  <c r="J27" i="6"/>
  <c r="Z26" i="6"/>
  <c r="AC26" i="6"/>
  <c r="BM26" i="6" s="1"/>
  <c r="U25" i="6"/>
  <c r="V25" i="6"/>
  <c r="T25" i="6"/>
  <c r="BD25" i="6" s="1"/>
  <c r="H23" i="6"/>
  <c r="AR23" i="6" s="1"/>
  <c r="I23" i="6"/>
  <c r="CC23" i="6" s="1"/>
  <c r="BX179" i="6"/>
  <c r="AN179" i="6"/>
  <c r="BJ176" i="6"/>
  <c r="CT176" i="6"/>
  <c r="CG172" i="6"/>
  <c r="AW172" i="6"/>
  <c r="BE171" i="6"/>
  <c r="CO171" i="6"/>
  <c r="CX169" i="6"/>
  <c r="BN169" i="6"/>
  <c r="AN163" i="6"/>
  <c r="BX163" i="6"/>
  <c r="BA160" i="6"/>
  <c r="CG160" i="6"/>
  <c r="AW160" i="6"/>
  <c r="BS158" i="6"/>
  <c r="DC158" i="6"/>
  <c r="CY158" i="6"/>
  <c r="BO158" i="6"/>
  <c r="BP153" i="6"/>
  <c r="CZ153" i="6"/>
  <c r="CM150" i="6"/>
  <c r="BC150" i="6"/>
  <c r="DD147" i="6"/>
  <c r="BS146" i="6"/>
  <c r="DC146" i="6"/>
  <c r="BQ137" i="6"/>
  <c r="DA137" i="6"/>
  <c r="BO130" i="6"/>
  <c r="CY130" i="6"/>
  <c r="CL127" i="6"/>
  <c r="BB127" i="6"/>
  <c r="CD122" i="6"/>
  <c r="BN121" i="6"/>
  <c r="CX121" i="6"/>
  <c r="AS121" i="6"/>
  <c r="AY119" i="6"/>
  <c r="CI119" i="6"/>
  <c r="CI114" i="6"/>
  <c r="AY114" i="6"/>
  <c r="BS107" i="6"/>
  <c r="DC107" i="6"/>
  <c r="AY107" i="6"/>
  <c r="CI107" i="6"/>
  <c r="BX107" i="6"/>
  <c r="AN107" i="6"/>
  <c r="CW102" i="6"/>
  <c r="CQ96" i="6"/>
  <c r="BG96" i="6"/>
  <c r="CF85" i="6"/>
  <c r="AV85" i="6"/>
  <c r="CF84" i="6"/>
  <c r="AV84" i="6"/>
  <c r="AY70" i="6"/>
  <c r="CI70" i="6"/>
  <c r="CF61" i="6"/>
  <c r="AV61" i="6"/>
  <c r="AW60" i="6"/>
  <c r="CG60" i="6"/>
  <c r="DA41" i="6"/>
  <c r="BQ41" i="6"/>
  <c r="BL40" i="6"/>
  <c r="CV40" i="6"/>
  <c r="CR40" i="6"/>
  <c r="CL166" i="6"/>
  <c r="BB166" i="6"/>
  <c r="CW152" i="6"/>
  <c r="BM152" i="6"/>
  <c r="CC144" i="6"/>
  <c r="AS144" i="6"/>
  <c r="CE143" i="6"/>
  <c r="BU133" i="6"/>
  <c r="DE133" i="6"/>
  <c r="CF133" i="6"/>
  <c r="AV133" i="6"/>
  <c r="BU122" i="6"/>
  <c r="DE122" i="6"/>
  <c r="BD115" i="6"/>
  <c r="CN115" i="6"/>
  <c r="CC114" i="6"/>
  <c r="BA113" i="6"/>
  <c r="BX112" i="6"/>
  <c r="CF103" i="6"/>
  <c r="AV103" i="6"/>
  <c r="AV89" i="6"/>
  <c r="CF89" i="6"/>
  <c r="AQ87" i="6"/>
  <c r="CA87" i="6"/>
  <c r="CP78" i="6"/>
  <c r="CY76" i="6"/>
  <c r="BZ75" i="6"/>
  <c r="AP75" i="6"/>
  <c r="CT73" i="6"/>
  <c r="BJ73" i="6"/>
  <c r="BI69" i="6"/>
  <c r="CS69" i="6"/>
  <c r="BR57" i="6"/>
  <c r="DB57" i="6"/>
  <c r="CB40" i="6"/>
  <c r="AR40" i="6"/>
  <c r="AZ163" i="6"/>
  <c r="DB158" i="6"/>
  <c r="AV153" i="6"/>
  <c r="CF153" i="6"/>
  <c r="CL150" i="6"/>
  <c r="BQ150" i="6"/>
  <c r="DB149" i="6"/>
  <c r="BR149" i="6"/>
  <c r="CE146" i="6"/>
  <c r="AU146" i="6"/>
  <c r="BA134" i="6"/>
  <c r="DB133" i="6"/>
  <c r="AZ131" i="6"/>
  <c r="CD130" i="6"/>
  <c r="DC130" i="6"/>
  <c r="BS130" i="6"/>
  <c r="CC128" i="6"/>
  <c r="CF127" i="6"/>
  <c r="CL122" i="6"/>
  <c r="BB122" i="6"/>
  <c r="AX109" i="6"/>
  <c r="CG104" i="6"/>
  <c r="AX99" i="6"/>
  <c r="CT91" i="6"/>
  <c r="BJ91" i="6"/>
  <c r="AQ91" i="6"/>
  <c r="CA91" i="6"/>
  <c r="BO90" i="6"/>
  <c r="CY90" i="6"/>
  <c r="AU90" i="6"/>
  <c r="CE90" i="6"/>
  <c r="AW88" i="6"/>
  <c r="CG88" i="6"/>
  <c r="CI87" i="6"/>
  <c r="CE80" i="6"/>
  <c r="AU80" i="6"/>
  <c r="AR77" i="6"/>
  <c r="AW73" i="6"/>
  <c r="CG73" i="6"/>
  <c r="CT66" i="6"/>
  <c r="BH59" i="6"/>
  <c r="CR59" i="6"/>
  <c r="AZ59" i="6"/>
  <c r="CJ59" i="6"/>
  <c r="DA57" i="6"/>
  <c r="BQ57" i="6"/>
  <c r="AW53" i="6"/>
  <c r="CG53" i="6"/>
  <c r="CR91" i="6"/>
  <c r="BH91" i="6"/>
  <c r="DD87" i="6"/>
  <c r="BT87" i="6"/>
  <c r="CF80" i="6"/>
  <c r="AV80" i="6"/>
  <c r="AQ79" i="6"/>
  <c r="CA79" i="6"/>
  <c r="AY74" i="6"/>
  <c r="CI74" i="6"/>
  <c r="AT74" i="6"/>
  <c r="CF73" i="6"/>
  <c r="AV73" i="6"/>
  <c r="AS71" i="6"/>
  <c r="CE63" i="6"/>
  <c r="CH62" i="6"/>
  <c r="AX62" i="6"/>
  <c r="AR56" i="6"/>
  <c r="CB56" i="6"/>
  <c r="CF53" i="6"/>
  <c r="AV53" i="6"/>
  <c r="BX53" i="6"/>
  <c r="DF46" i="6"/>
  <c r="BV46" i="6"/>
  <c r="BL44" i="6"/>
  <c r="CV44" i="6"/>
  <c r="BH44" i="6"/>
  <c r="CU37" i="6"/>
  <c r="CE82" i="6"/>
  <c r="CN69" i="6"/>
  <c r="AW57" i="6"/>
  <c r="CG57" i="6"/>
  <c r="BM53" i="6"/>
  <c r="CH50" i="6"/>
  <c r="AX50" i="6"/>
  <c r="AX46" i="6"/>
  <c r="CH46" i="6"/>
  <c r="AV32" i="6"/>
  <c r="CF32" i="6"/>
  <c r="CF30" i="6"/>
  <c r="AV30" i="6"/>
  <c r="AO933" i="2"/>
  <c r="C933" i="3" s="1"/>
  <c r="AO925" i="2"/>
  <c r="C925" i="3" s="1"/>
  <c r="AO921" i="2"/>
  <c r="C921" i="3" s="1"/>
  <c r="AO917" i="2"/>
  <c r="C917" i="3" s="1"/>
  <c r="AO913" i="2"/>
  <c r="C913" i="3" s="1"/>
  <c r="AO909" i="2"/>
  <c r="C909" i="3" s="1"/>
  <c r="AO897" i="2"/>
  <c r="C897" i="3" s="1"/>
  <c r="AO893" i="2"/>
  <c r="C893" i="3" s="1"/>
  <c r="E611" i="3"/>
  <c r="D878" i="3"/>
  <c r="E877" i="3"/>
  <c r="D876" i="3"/>
  <c r="D875" i="3"/>
  <c r="E875" i="3"/>
  <c r="D874" i="3"/>
  <c r="E874" i="3"/>
  <c r="E873" i="3"/>
  <c r="D872" i="3"/>
  <c r="E872" i="3"/>
  <c r="D871" i="3"/>
  <c r="E871" i="3"/>
  <c r="D870" i="3"/>
  <c r="E870" i="3"/>
  <c r="E869" i="3"/>
  <c r="D868" i="3"/>
  <c r="E868" i="3"/>
  <c r="D867" i="3"/>
  <c r="E867" i="3"/>
  <c r="D866" i="3"/>
  <c r="E866" i="3"/>
  <c r="E865" i="3"/>
  <c r="D864" i="3"/>
  <c r="C864" i="3"/>
  <c r="E864" i="3"/>
  <c r="D863" i="3"/>
  <c r="E863" i="3"/>
  <c r="D862" i="3"/>
  <c r="C862" i="3"/>
  <c r="E862" i="3"/>
  <c r="E861" i="3"/>
  <c r="D860" i="3"/>
  <c r="E860" i="3"/>
  <c r="E859" i="3"/>
  <c r="D858" i="3"/>
  <c r="E858" i="3"/>
  <c r="D857" i="3"/>
  <c r="E857" i="3"/>
  <c r="D856" i="3"/>
  <c r="E856" i="3"/>
  <c r="E855" i="3"/>
  <c r="D854" i="3"/>
  <c r="E854" i="3"/>
  <c r="D853" i="3"/>
  <c r="E853" i="3"/>
  <c r="D852" i="3"/>
  <c r="E852" i="3"/>
  <c r="E851" i="3"/>
  <c r="D850" i="3"/>
  <c r="E850" i="3"/>
  <c r="D849" i="3"/>
  <c r="E849" i="3"/>
  <c r="D848" i="3"/>
  <c r="C848" i="3"/>
  <c r="E848" i="3"/>
  <c r="E847" i="3"/>
  <c r="D846" i="3"/>
  <c r="E846" i="3"/>
  <c r="D845" i="3"/>
  <c r="E845" i="3"/>
  <c r="D844" i="3"/>
  <c r="E844" i="3"/>
  <c r="E843" i="3"/>
  <c r="D842" i="3"/>
  <c r="E842" i="3"/>
  <c r="D841" i="3"/>
  <c r="E841" i="3"/>
  <c r="D840" i="3"/>
  <c r="E840" i="3"/>
  <c r="E839" i="3"/>
  <c r="D838" i="3"/>
  <c r="E838" i="3"/>
  <c r="D837" i="3"/>
  <c r="E837" i="3"/>
  <c r="D836" i="3"/>
  <c r="C836" i="3"/>
  <c r="E836" i="3"/>
  <c r="E835" i="3"/>
  <c r="D834" i="3"/>
  <c r="E834" i="3"/>
  <c r="D833" i="3"/>
  <c r="E833" i="3"/>
  <c r="D832" i="3"/>
  <c r="C832" i="3"/>
  <c r="E832" i="3"/>
  <c r="E831" i="3"/>
  <c r="D830" i="3"/>
  <c r="E830" i="3"/>
  <c r="D829" i="3"/>
  <c r="E829" i="3"/>
  <c r="D828" i="3"/>
  <c r="E828" i="3"/>
  <c r="E827" i="3"/>
  <c r="D826" i="3"/>
  <c r="E826" i="3"/>
  <c r="D825" i="3"/>
  <c r="E825" i="3"/>
  <c r="D824" i="3"/>
  <c r="E824" i="3"/>
  <c r="E823" i="3"/>
  <c r="D822" i="3"/>
  <c r="E822" i="3"/>
  <c r="D821" i="3"/>
  <c r="E821" i="3"/>
  <c r="D820" i="3"/>
  <c r="E820" i="3"/>
  <c r="E819" i="3"/>
  <c r="D818" i="3"/>
  <c r="E818" i="3"/>
  <c r="D817" i="3"/>
  <c r="E817" i="3"/>
  <c r="D816" i="3"/>
  <c r="E816" i="3"/>
  <c r="E815" i="3"/>
  <c r="D814" i="3"/>
  <c r="E814" i="3"/>
  <c r="D813" i="3"/>
  <c r="E813" i="3"/>
  <c r="D812" i="3"/>
  <c r="E812" i="3"/>
  <c r="E811" i="3"/>
  <c r="D810" i="3"/>
  <c r="E810" i="3"/>
  <c r="D809" i="3"/>
  <c r="E809" i="3"/>
  <c r="D808" i="3"/>
  <c r="E808" i="3"/>
  <c r="E807" i="3"/>
  <c r="D806" i="3"/>
  <c r="E806" i="3"/>
  <c r="D805" i="3"/>
  <c r="E805" i="3"/>
  <c r="D804" i="3"/>
  <c r="C804" i="3"/>
  <c r="E804" i="3"/>
  <c r="E803" i="3"/>
  <c r="D802" i="3"/>
  <c r="E802" i="3"/>
  <c r="E662" i="3"/>
  <c r="E646" i="3"/>
  <c r="E630" i="3"/>
  <c r="E575" i="3"/>
  <c r="D574" i="3"/>
  <c r="D573" i="3"/>
  <c r="E573" i="3"/>
  <c r="D571" i="3"/>
  <c r="E571" i="3"/>
  <c r="D570" i="3"/>
  <c r="D569" i="3"/>
  <c r="E569" i="3"/>
  <c r="D567" i="3"/>
  <c r="E567" i="3"/>
  <c r="D566" i="3"/>
  <c r="D565" i="3"/>
  <c r="E565" i="3"/>
  <c r="D563" i="3"/>
  <c r="C563" i="3"/>
  <c r="E563" i="3"/>
  <c r="D562" i="3"/>
  <c r="D561" i="3"/>
  <c r="E561" i="3"/>
  <c r="D559" i="3"/>
  <c r="E559" i="3"/>
  <c r="D558" i="3"/>
  <c r="D557" i="3"/>
  <c r="E557" i="3"/>
  <c r="D555" i="3"/>
  <c r="D495" i="3"/>
  <c r="D493" i="3"/>
  <c r="D491" i="3"/>
  <c r="D489" i="3"/>
  <c r="D487" i="3"/>
  <c r="C486" i="3"/>
  <c r="D485" i="3"/>
  <c r="D483" i="3"/>
  <c r="D481" i="3"/>
  <c r="D479" i="3"/>
  <c r="D477" i="3"/>
  <c r="D475" i="3"/>
  <c r="D473" i="3"/>
  <c r="D471" i="3"/>
  <c r="D467" i="3"/>
  <c r="D463" i="3"/>
  <c r="D459" i="3"/>
  <c r="D455" i="3"/>
  <c r="C454" i="3"/>
  <c r="AO923" i="2"/>
  <c r="C923" i="3" s="1"/>
  <c r="AO919" i="2"/>
  <c r="C919" i="3" s="1"/>
  <c r="AO915" i="2"/>
  <c r="C915" i="3" s="1"/>
  <c r="AO911" i="2"/>
  <c r="C911" i="3" s="1"/>
  <c r="AO907" i="2"/>
  <c r="C907" i="3" s="1"/>
  <c r="AO888" i="2"/>
  <c r="C888" i="3" s="1"/>
  <c r="AO884" i="2"/>
  <c r="C884" i="3" s="1"/>
  <c r="AO662" i="2"/>
  <c r="C662" i="3" s="1"/>
  <c r="AO646" i="2"/>
  <c r="C646" i="3" s="1"/>
  <c r="AO642" i="2"/>
  <c r="C642" i="3" s="1"/>
  <c r="E631" i="3"/>
  <c r="AO614" i="2"/>
  <c r="C614" i="3" s="1"/>
  <c r="AO609" i="2"/>
  <c r="C609" i="3" s="1"/>
  <c r="E606" i="3"/>
  <c r="AO605" i="2"/>
  <c r="C605" i="3" s="1"/>
  <c r="E602" i="3"/>
  <c r="AO576" i="2"/>
  <c r="C576" i="3" s="1"/>
  <c r="AO572" i="2"/>
  <c r="C572" i="3" s="1"/>
  <c r="AO568" i="2"/>
  <c r="C568" i="3" s="1"/>
  <c r="AO564" i="2"/>
  <c r="C564" i="3" s="1"/>
  <c r="AO560" i="2"/>
  <c r="C560" i="3" s="1"/>
  <c r="AO556" i="2"/>
  <c r="C556" i="3" s="1"/>
  <c r="AO552" i="2"/>
  <c r="C552" i="3" s="1"/>
  <c r="AO548" i="2"/>
  <c r="C548" i="3" s="1"/>
  <c r="AO544" i="2"/>
  <c r="C544" i="3" s="1"/>
  <c r="AO540" i="2"/>
  <c r="C540" i="3" s="1"/>
  <c r="AO536" i="2"/>
  <c r="C536" i="3" s="1"/>
  <c r="AO532" i="2"/>
  <c r="C532" i="3" s="1"/>
  <c r="AO528" i="2"/>
  <c r="C528" i="3" s="1"/>
  <c r="AO524" i="2"/>
  <c r="C524" i="3" s="1"/>
  <c r="AO520" i="2"/>
  <c r="C520" i="3" s="1"/>
  <c r="AO516" i="2"/>
  <c r="C516" i="3" s="1"/>
  <c r="AO512" i="2"/>
  <c r="C512" i="3" s="1"/>
  <c r="AO508" i="2"/>
  <c r="C508" i="3" s="1"/>
  <c r="AO504" i="2"/>
  <c r="C504" i="3" s="1"/>
  <c r="AO500" i="2"/>
  <c r="C500" i="3" s="1"/>
  <c r="AO451" i="2"/>
  <c r="C451" i="3" s="1"/>
  <c r="AO167" i="2"/>
  <c r="C167" i="3" s="1"/>
  <c r="AO151" i="2"/>
  <c r="C151" i="3" s="1"/>
  <c r="AO147" i="2"/>
  <c r="C147" i="3" s="1"/>
  <c r="AO143" i="2"/>
  <c r="C143" i="3" s="1"/>
  <c r="AO139" i="2"/>
  <c r="C139" i="3" s="1"/>
  <c r="AO135" i="2"/>
  <c r="C135" i="3" s="1"/>
  <c r="AO131" i="2"/>
  <c r="C131" i="3" s="1"/>
  <c r="AO127" i="2"/>
  <c r="C127" i="3" s="1"/>
  <c r="AO123" i="2"/>
  <c r="C123" i="3" s="1"/>
  <c r="AO119" i="2"/>
  <c r="C119" i="3" s="1"/>
  <c r="AO739" i="2"/>
  <c r="C739" i="3" s="1"/>
  <c r="AO735" i="2"/>
  <c r="C735" i="3" s="1"/>
  <c r="AO731" i="2"/>
  <c r="C731" i="3" s="1"/>
  <c r="AO727" i="2"/>
  <c r="C727" i="3" s="1"/>
  <c r="AO723" i="2"/>
  <c r="C723" i="3" s="1"/>
  <c r="AO719" i="2"/>
  <c r="C719" i="3" s="1"/>
  <c r="AO715" i="2"/>
  <c r="C715" i="3" s="1"/>
  <c r="AO711" i="2"/>
  <c r="C711" i="3" s="1"/>
  <c r="AO707" i="2"/>
  <c r="C707" i="3" s="1"/>
  <c r="AO703" i="2"/>
  <c r="C703" i="3" s="1"/>
  <c r="AO699" i="2"/>
  <c r="C699" i="3" s="1"/>
  <c r="AO695" i="2"/>
  <c r="C695" i="3" s="1"/>
  <c r="AO691" i="2"/>
  <c r="C691" i="3" s="1"/>
  <c r="AO687" i="2"/>
  <c r="C687" i="3" s="1"/>
  <c r="AO683" i="2"/>
  <c r="C683" i="3" s="1"/>
  <c r="AO679" i="2"/>
  <c r="C679" i="3" s="1"/>
  <c r="AO675" i="2"/>
  <c r="C675" i="3" s="1"/>
  <c r="AO664" i="2"/>
  <c r="C664" i="3" s="1"/>
  <c r="AO636" i="2"/>
  <c r="C636" i="3" s="1"/>
  <c r="E635" i="3"/>
  <c r="AO633" i="2"/>
  <c r="C633" i="3" s="1"/>
  <c r="AO626" i="2"/>
  <c r="C626" i="3" s="1"/>
  <c r="E595" i="3"/>
  <c r="AO581" i="2"/>
  <c r="C581" i="3" s="1"/>
  <c r="AO578" i="2"/>
  <c r="C578" i="3" s="1"/>
  <c r="AO554" i="2"/>
  <c r="C554" i="3" s="1"/>
  <c r="AO550" i="2"/>
  <c r="C550" i="3" s="1"/>
  <c r="AO546" i="2"/>
  <c r="C546" i="3" s="1"/>
  <c r="AO542" i="2"/>
  <c r="C542" i="3" s="1"/>
  <c r="AO538" i="2"/>
  <c r="C538" i="3" s="1"/>
  <c r="AO534" i="2"/>
  <c r="C534" i="3" s="1"/>
  <c r="AO530" i="2"/>
  <c r="C530" i="3" s="1"/>
  <c r="AO526" i="2"/>
  <c r="C526" i="3" s="1"/>
  <c r="AO522" i="2"/>
  <c r="C522" i="3" s="1"/>
  <c r="AO518" i="2"/>
  <c r="C518" i="3" s="1"/>
  <c r="AO514" i="2"/>
  <c r="C514" i="3" s="1"/>
  <c r="AO510" i="2"/>
  <c r="C510" i="3" s="1"/>
  <c r="AO506" i="2"/>
  <c r="C506" i="3" s="1"/>
  <c r="AO502" i="2"/>
  <c r="C502" i="3" s="1"/>
  <c r="AO498" i="2"/>
  <c r="C498" i="3" s="1"/>
  <c r="AO493" i="2"/>
  <c r="C493" i="3" s="1"/>
  <c r="AO489" i="2"/>
  <c r="C489" i="3" s="1"/>
  <c r="AO485" i="2"/>
  <c r="C485" i="3" s="1"/>
  <c r="AO481" i="2"/>
  <c r="C481" i="3" s="1"/>
  <c r="AO477" i="2"/>
  <c r="C477" i="3" s="1"/>
  <c r="AO473" i="2"/>
  <c r="C473" i="3" s="1"/>
  <c r="AO469" i="2"/>
  <c r="C469" i="3" s="1"/>
  <c r="AO465" i="2"/>
  <c r="C465" i="3" s="1"/>
  <c r="AO461" i="2"/>
  <c r="C461" i="3" s="1"/>
  <c r="AO457" i="2"/>
  <c r="C457" i="3" s="1"/>
  <c r="AO453" i="2"/>
  <c r="C453" i="3" s="1"/>
  <c r="AO449" i="2"/>
  <c r="C449" i="3" s="1"/>
  <c r="AO445" i="2"/>
  <c r="C445" i="3" s="1"/>
  <c r="AO441" i="2"/>
  <c r="C441" i="3" s="1"/>
  <c r="AO437" i="2"/>
  <c r="C437" i="3" s="1"/>
  <c r="AO433" i="2"/>
  <c r="C433" i="3" s="1"/>
  <c r="AO429" i="2"/>
  <c r="C429" i="3" s="1"/>
  <c r="AO425" i="2"/>
  <c r="C425" i="3" s="1"/>
  <c r="AO421" i="2"/>
  <c r="C421" i="3" s="1"/>
  <c r="AO417" i="2"/>
  <c r="C417" i="3" s="1"/>
  <c r="AO413" i="2"/>
  <c r="C413" i="3" s="1"/>
  <c r="AO409" i="2"/>
  <c r="C409" i="3" s="1"/>
  <c r="AO405" i="2"/>
  <c r="C405" i="3" s="1"/>
  <c r="AO401" i="2"/>
  <c r="C401" i="3" s="1"/>
  <c r="AO397" i="2"/>
  <c r="C397" i="3" s="1"/>
  <c r="AO393" i="2"/>
  <c r="C393" i="3" s="1"/>
  <c r="AO389" i="2"/>
  <c r="C389" i="3" s="1"/>
  <c r="AO149" i="2"/>
  <c r="C149" i="3" s="1"/>
  <c r="AO145" i="2"/>
  <c r="C145" i="3" s="1"/>
  <c r="AO141" i="2"/>
  <c r="C141" i="3" s="1"/>
  <c r="AO137" i="2"/>
  <c r="C137" i="3" s="1"/>
  <c r="AO133" i="2"/>
  <c r="C133" i="3" s="1"/>
  <c r="AO129" i="2"/>
  <c r="C129" i="3" s="1"/>
  <c r="AO125" i="2"/>
  <c r="C125" i="3" s="1"/>
  <c r="AO121" i="2"/>
  <c r="C121" i="3" s="1"/>
  <c r="AO45" i="2"/>
  <c r="C45" i="3" s="1"/>
  <c r="D43" i="3"/>
  <c r="E43" i="3"/>
  <c r="D42" i="3"/>
  <c r="E42" i="3"/>
  <c r="D41" i="3"/>
  <c r="E40" i="3"/>
  <c r="AO385" i="2"/>
  <c r="C385" i="3" s="1"/>
  <c r="AO381" i="2"/>
  <c r="C381" i="3" s="1"/>
  <c r="AO377" i="2"/>
  <c r="C377" i="3" s="1"/>
  <c r="AO373" i="2"/>
  <c r="C373" i="3" s="1"/>
  <c r="AO369" i="2"/>
  <c r="C369" i="3" s="1"/>
  <c r="AO365" i="2"/>
  <c r="C365" i="3" s="1"/>
  <c r="AO361" i="2"/>
  <c r="C361" i="3" s="1"/>
  <c r="AO357" i="2"/>
  <c r="C357" i="3" s="1"/>
  <c r="AO353" i="2"/>
  <c r="C353" i="3" s="1"/>
  <c r="AO349" i="2"/>
  <c r="C349" i="3" s="1"/>
  <c r="AO345" i="2"/>
  <c r="C345" i="3" s="1"/>
  <c r="AO341" i="2"/>
  <c r="C341" i="3" s="1"/>
  <c r="AO337" i="2"/>
  <c r="C337" i="3" s="1"/>
  <c r="AO333" i="2"/>
  <c r="C333" i="3" s="1"/>
  <c r="AO329" i="2"/>
  <c r="C329" i="3" s="1"/>
  <c r="AO325" i="2"/>
  <c r="C325" i="3" s="1"/>
  <c r="AO321" i="2"/>
  <c r="C321" i="3" s="1"/>
  <c r="AO317" i="2"/>
  <c r="C317" i="3" s="1"/>
  <c r="AO313" i="2"/>
  <c r="C313" i="3" s="1"/>
  <c r="AO309" i="2"/>
  <c r="C309" i="3" s="1"/>
  <c r="AO305" i="2"/>
  <c r="C305" i="3" s="1"/>
  <c r="AO301" i="2"/>
  <c r="C301" i="3" s="1"/>
  <c r="AO297" i="2"/>
  <c r="C297" i="3" s="1"/>
  <c r="AO293" i="2"/>
  <c r="C293" i="3" s="1"/>
  <c r="AO289" i="2"/>
  <c r="C289" i="3" s="1"/>
  <c r="AO285" i="2"/>
  <c r="C285" i="3" s="1"/>
  <c r="AO282" i="2"/>
  <c r="C282" i="3" s="1"/>
  <c r="AO278" i="2"/>
  <c r="C278" i="3" s="1"/>
  <c r="AO163" i="2"/>
  <c r="C163" i="3" s="1"/>
  <c r="AO155" i="2"/>
  <c r="C155" i="3" s="1"/>
  <c r="AO118" i="2"/>
  <c r="C118" i="3" s="1"/>
  <c r="AO114" i="2"/>
  <c r="C114" i="3" s="1"/>
  <c r="AO110" i="2"/>
  <c r="C110" i="3" s="1"/>
  <c r="AO106" i="2"/>
  <c r="C106" i="3" s="1"/>
  <c r="AO102" i="2"/>
  <c r="C102" i="3" s="1"/>
  <c r="AO98" i="2"/>
  <c r="C98" i="3" s="1"/>
  <c r="AO94" i="2"/>
  <c r="C94" i="3" s="1"/>
  <c r="AO90" i="2"/>
  <c r="C90" i="3" s="1"/>
  <c r="AO86" i="2"/>
  <c r="C86" i="3" s="1"/>
  <c r="AO82" i="2"/>
  <c r="C82" i="3" s="1"/>
  <c r="AO78" i="2"/>
  <c r="C78" i="3" s="1"/>
  <c r="AO74" i="2"/>
  <c r="C74" i="3" s="1"/>
  <c r="AO70" i="2"/>
  <c r="C70" i="3" s="1"/>
  <c r="AO66" i="2"/>
  <c r="C66" i="3" s="1"/>
  <c r="AO62" i="2"/>
  <c r="C62" i="3" s="1"/>
  <c r="AO37" i="2"/>
  <c r="C37" i="3" s="1"/>
  <c r="AO34" i="2"/>
  <c r="C34" i="3" s="1"/>
  <c r="AO280" i="2"/>
  <c r="C280" i="3" s="1"/>
  <c r="AO276" i="2"/>
  <c r="C276" i="3" s="1"/>
  <c r="AO272" i="2"/>
  <c r="C272" i="3" s="1"/>
  <c r="AO268" i="2"/>
  <c r="C268" i="3" s="1"/>
  <c r="AO264" i="2"/>
  <c r="C264" i="3" s="1"/>
  <c r="AO260" i="2"/>
  <c r="C260" i="3" s="1"/>
  <c r="AO256" i="2"/>
  <c r="C256" i="3" s="1"/>
  <c r="AO252" i="2"/>
  <c r="C252" i="3" s="1"/>
  <c r="AO248" i="2"/>
  <c r="C248" i="3" s="1"/>
  <c r="AO244" i="2"/>
  <c r="C244" i="3" s="1"/>
  <c r="AO240" i="2"/>
  <c r="C240" i="3" s="1"/>
  <c r="AO236" i="2"/>
  <c r="C236" i="3" s="1"/>
  <c r="AO232" i="2"/>
  <c r="C232" i="3" s="1"/>
  <c r="AO228" i="2"/>
  <c r="C228" i="3" s="1"/>
  <c r="AO224" i="2"/>
  <c r="C224" i="3" s="1"/>
  <c r="AO220" i="2"/>
  <c r="C220" i="3" s="1"/>
  <c r="AO216" i="2"/>
  <c r="C216" i="3" s="1"/>
  <c r="AO212" i="2"/>
  <c r="C212" i="3" s="1"/>
  <c r="AO208" i="2"/>
  <c r="C208" i="3" s="1"/>
  <c r="AO204" i="2"/>
  <c r="C204" i="3" s="1"/>
  <c r="AO200" i="2"/>
  <c r="C200" i="3" s="1"/>
  <c r="AO196" i="2"/>
  <c r="C196" i="3" s="1"/>
  <c r="AO192" i="2"/>
  <c r="C192" i="3" s="1"/>
  <c r="AO188" i="2"/>
  <c r="C188" i="3" s="1"/>
  <c r="AO184" i="2"/>
  <c r="C184" i="3" s="1"/>
  <c r="AO180" i="2"/>
  <c r="C180" i="3" s="1"/>
  <c r="AO176" i="2"/>
  <c r="C176" i="3" s="1"/>
  <c r="AO172" i="2"/>
  <c r="C172" i="3" s="1"/>
  <c r="AO158" i="2"/>
  <c r="C158" i="3" s="1"/>
  <c r="AO49" i="2"/>
  <c r="C49" i="3" s="1"/>
  <c r="AO32" i="2"/>
  <c r="C32" i="3" s="1"/>
  <c r="AO9" i="2"/>
  <c r="C9" i="3" s="1"/>
  <c r="E9" i="3"/>
  <c r="AO8" i="2"/>
  <c r="C8" i="3" s="1"/>
  <c r="BJ1003" i="6"/>
  <c r="CT1003" i="6"/>
  <c r="CV1001" i="6"/>
  <c r="BL1001" i="6"/>
  <c r="BY991" i="6"/>
  <c r="AO991" i="6"/>
  <c r="CF990" i="6"/>
  <c r="AV990" i="6"/>
  <c r="CV988" i="6"/>
  <c r="BL988" i="6"/>
  <c r="BR985" i="6"/>
  <c r="DB985" i="6"/>
  <c r="BB974" i="6"/>
  <c r="CL974" i="6"/>
  <c r="CY973" i="6"/>
  <c r="BO973" i="6"/>
  <c r="AZ966" i="6"/>
  <c r="CJ966" i="6"/>
  <c r="AO963" i="6"/>
  <c r="BY963" i="6"/>
  <c r="CN955" i="6"/>
  <c r="BD955" i="6"/>
  <c r="BA954" i="6"/>
  <c r="CK954" i="6"/>
  <c r="BL944" i="6"/>
  <c r="CV944" i="6"/>
  <c r="BK940" i="6"/>
  <c r="CU940" i="6"/>
  <c r="BG939" i="6"/>
  <c r="CQ939" i="6"/>
  <c r="CH936" i="6"/>
  <c r="AX936" i="6"/>
  <c r="AY929" i="6"/>
  <c r="CI929" i="6"/>
  <c r="BD927" i="6"/>
  <c r="CN927" i="6"/>
  <c r="CL906" i="6"/>
  <c r="BB906" i="6"/>
  <c r="CF902" i="6"/>
  <c r="AV902" i="6"/>
  <c r="CW900" i="6"/>
  <c r="BM900" i="6"/>
  <c r="CG899" i="6"/>
  <c r="AW899" i="6"/>
  <c r="CL898" i="6"/>
  <c r="BB898" i="6"/>
  <c r="BR897" i="6"/>
  <c r="DB897" i="6"/>
  <c r="BU894" i="6"/>
  <c r="DE894" i="6"/>
  <c r="DF890" i="6"/>
  <c r="BV890" i="6"/>
  <c r="AX875" i="6"/>
  <c r="CH875" i="6"/>
  <c r="BL869" i="6"/>
  <c r="CV869" i="6"/>
  <c r="CH858" i="6"/>
  <c r="AX858" i="6"/>
  <c r="CH821" i="6"/>
  <c r="AX821" i="6"/>
  <c r="CX993" i="6"/>
  <c r="BN993" i="6"/>
  <c r="CH972" i="6"/>
  <c r="AX972" i="6"/>
  <c r="BL968" i="6"/>
  <c r="CV968" i="6"/>
  <c r="CN967" i="6"/>
  <c r="BD967" i="6"/>
  <c r="BE963" i="6"/>
  <c r="CO963" i="6"/>
  <c r="CF962" i="6"/>
  <c r="AV962" i="6"/>
  <c r="AY957" i="6"/>
  <c r="CI957" i="6"/>
  <c r="AW955" i="6"/>
  <c r="CG955" i="6"/>
  <c r="BO945" i="6"/>
  <c r="CY945" i="6"/>
  <c r="AY941" i="6"/>
  <c r="CI941" i="6"/>
  <c r="CT936" i="6"/>
  <c r="BJ936" i="6"/>
  <c r="CZ933" i="6"/>
  <c r="BP933" i="6"/>
  <c r="DF918" i="6"/>
  <c r="BV918" i="6"/>
  <c r="AZ902" i="6"/>
  <c r="CJ902" i="6"/>
  <c r="BE891" i="6"/>
  <c r="CO891" i="6"/>
  <c r="CK890" i="6"/>
  <c r="BA890" i="6"/>
  <c r="CZ885" i="6"/>
  <c r="BP885" i="6"/>
  <c r="BJ877" i="6"/>
  <c r="CT877" i="6"/>
  <c r="CS865" i="6"/>
  <c r="BI865" i="6"/>
  <c r="BI858" i="6"/>
  <c r="CS858" i="6"/>
  <c r="AX835" i="6"/>
  <c r="CH835" i="6"/>
  <c r="CT828" i="6"/>
  <c r="BJ828" i="6"/>
  <c r="CT816" i="6"/>
  <c r="BJ816" i="6"/>
  <c r="BK810" i="6"/>
  <c r="CU810" i="6"/>
  <c r="AX807" i="6"/>
  <c r="CH807" i="6"/>
  <c r="CW805" i="6"/>
  <c r="BM805" i="6"/>
  <c r="BM804" i="6"/>
  <c r="CW804" i="6"/>
  <c r="CH803" i="6"/>
  <c r="AX803" i="6"/>
  <c r="CT802" i="6"/>
  <c r="BJ802" i="6"/>
  <c r="AR8" i="6"/>
  <c r="CB8" i="6"/>
  <c r="BJ992" i="6"/>
  <c r="CT992" i="6"/>
  <c r="CG991" i="6"/>
  <c r="AW991" i="6"/>
  <c r="CU980" i="6"/>
  <c r="BK980" i="6"/>
  <c r="BB978" i="6"/>
  <c r="CL978" i="6"/>
  <c r="AY973" i="6"/>
  <c r="CI973" i="6"/>
  <c r="BU970" i="6"/>
  <c r="DE970" i="6"/>
  <c r="DD954" i="6"/>
  <c r="BT954" i="6"/>
  <c r="BG951" i="6"/>
  <c r="CQ951" i="6"/>
  <c r="CH940" i="6"/>
  <c r="AX940" i="6"/>
  <c r="AW939" i="6"/>
  <c r="CG939" i="6"/>
  <c r="AV922" i="6"/>
  <c r="CF922" i="6"/>
  <c r="CY893" i="6"/>
  <c r="BO893" i="6"/>
  <c r="CX889" i="6"/>
  <c r="BN889" i="6"/>
  <c r="CH878" i="6"/>
  <c r="AX878" i="6"/>
  <c r="AX873" i="6"/>
  <c r="CH873" i="6"/>
  <c r="AX869" i="6"/>
  <c r="CH869" i="6"/>
  <c r="AX857" i="6"/>
  <c r="CH857" i="6"/>
  <c r="AX851" i="6"/>
  <c r="CH851" i="6"/>
  <c r="CW848" i="6"/>
  <c r="BM848" i="6"/>
  <c r="CU841" i="6"/>
  <c r="BK841" i="6"/>
  <c r="BM836" i="6"/>
  <c r="CW836" i="6"/>
  <c r="CS835" i="6"/>
  <c r="BI835" i="6"/>
  <c r="CU826" i="6"/>
  <c r="BK826" i="6"/>
  <c r="CU818" i="6"/>
  <c r="BK818" i="6"/>
  <c r="AX814" i="6"/>
  <c r="CH814" i="6"/>
  <c r="DA44" i="6"/>
  <c r="BQ44" i="6"/>
  <c r="BU1002" i="6"/>
  <c r="DE1002" i="6"/>
  <c r="AY999" i="6"/>
  <c r="CI999" i="6"/>
  <c r="AR997" i="6"/>
  <c r="CB997" i="6"/>
  <c r="AP995" i="6"/>
  <c r="BZ995" i="6"/>
  <c r="BI988" i="6"/>
  <c r="CS988" i="6"/>
  <c r="AP987" i="6"/>
  <c r="BZ987" i="6"/>
  <c r="AU985" i="6"/>
  <c r="CE985" i="6"/>
  <c r="CG983" i="6"/>
  <c r="AW983" i="6"/>
  <c r="AO979" i="6"/>
  <c r="BY979" i="6"/>
  <c r="DF975" i="6"/>
  <c r="BV975" i="6"/>
  <c r="AY974" i="6"/>
  <c r="CI974" i="6"/>
  <c r="BN972" i="6"/>
  <c r="CR971" i="6"/>
  <c r="BH971" i="6"/>
  <c r="BG967" i="6"/>
  <c r="CQ967" i="6"/>
  <c r="CH967" i="6"/>
  <c r="AX967" i="6"/>
  <c r="BR965" i="6"/>
  <c r="DB965" i="6"/>
  <c r="CQ961" i="6"/>
  <c r="BK956" i="6"/>
  <c r="CU956" i="6"/>
  <c r="AQ955" i="6"/>
  <c r="CA955" i="6"/>
  <c r="CT949" i="6"/>
  <c r="AT949" i="6"/>
  <c r="CD949" i="6"/>
  <c r="BC947" i="6"/>
  <c r="CM947" i="6"/>
  <c r="AP947" i="6"/>
  <c r="BZ947" i="6"/>
  <c r="CS944" i="6"/>
  <c r="BI944" i="6"/>
  <c r="BV941" i="6"/>
  <c r="BU938" i="6"/>
  <c r="DE938" i="6"/>
  <c r="BO929" i="6"/>
  <c r="CY929" i="6"/>
  <c r="DA928" i="6"/>
  <c r="BQ928" i="6"/>
  <c r="CC928" i="6"/>
  <c r="AS928" i="6"/>
  <c r="BX924" i="6"/>
  <c r="AN924" i="6"/>
  <c r="CQ916" i="6"/>
  <c r="BG916" i="6"/>
  <c r="BJ912" i="6"/>
  <c r="CT912" i="6"/>
  <c r="CP912" i="6"/>
  <c r="BF912" i="6"/>
  <c r="CH912" i="6"/>
  <c r="AX912" i="6"/>
  <c r="BM904" i="6"/>
  <c r="CW904" i="6"/>
  <c r="CC904" i="6"/>
  <c r="AS904" i="6"/>
  <c r="CO900" i="6"/>
  <c r="BE900" i="6"/>
  <c r="CG898" i="6"/>
  <c r="AW898" i="6"/>
  <c r="CW891" i="6"/>
  <c r="BK881" i="6"/>
  <c r="CU881" i="6"/>
  <c r="BF784" i="6"/>
  <c r="CP784" i="6"/>
  <c r="CY781" i="6"/>
  <c r="BO781" i="6"/>
  <c r="AX780" i="6"/>
  <c r="CH780" i="6"/>
  <c r="BX770" i="6"/>
  <c r="CG763" i="6"/>
  <c r="AW763" i="6"/>
  <c r="AW745" i="6"/>
  <c r="CG745" i="6"/>
  <c r="CF716" i="6"/>
  <c r="AV716" i="6"/>
  <c r="AX714" i="6"/>
  <c r="CH714" i="6"/>
  <c r="CL709" i="6"/>
  <c r="BB709" i="6"/>
  <c r="BO698" i="6"/>
  <c r="CY698" i="6"/>
  <c r="BE689" i="6"/>
  <c r="BH642" i="6"/>
  <c r="AZ539" i="6"/>
  <c r="CJ539" i="6"/>
  <c r="AR539" i="6"/>
  <c r="BK439" i="6"/>
  <c r="BD432" i="6"/>
  <c r="CN432" i="6"/>
  <c r="BR424" i="6"/>
  <c r="BC378" i="6"/>
  <c r="CM378" i="6"/>
  <c r="BY376" i="6"/>
  <c r="BQ325" i="6"/>
  <c r="DA325" i="6"/>
  <c r="CN312" i="6"/>
  <c r="BD312" i="6"/>
  <c r="AR312" i="6"/>
  <c r="CB312" i="6"/>
  <c r="AX311" i="6"/>
  <c r="CH311" i="6"/>
  <c r="CC307" i="6"/>
  <c r="AT285" i="6"/>
  <c r="CD285" i="6"/>
  <c r="DA209" i="6"/>
  <c r="BQ209" i="6"/>
  <c r="CX209" i="6"/>
  <c r="BN209" i="6"/>
  <c r="CL206" i="6"/>
  <c r="BB206" i="6"/>
  <c r="AX204" i="6"/>
  <c r="CH204" i="6"/>
  <c r="H1004" i="6"/>
  <c r="I1004" i="6"/>
  <c r="AR1003" i="6"/>
  <c r="CB1003" i="6"/>
  <c r="I1002" i="6"/>
  <c r="CC1002" i="6" s="1"/>
  <c r="H1002" i="6"/>
  <c r="CB999" i="6"/>
  <c r="AR999" i="6"/>
  <c r="Y998" i="6"/>
  <c r="AA998" i="6"/>
  <c r="Z998" i="6"/>
  <c r="AC998" i="6"/>
  <c r="D995" i="6"/>
  <c r="G995" i="6"/>
  <c r="E995" i="6"/>
  <c r="BY995" i="6" s="1"/>
  <c r="AY993" i="6"/>
  <c r="CI993" i="6"/>
  <c r="CB992" i="6"/>
  <c r="AR992" i="6"/>
  <c r="R990" i="6"/>
  <c r="Q990" i="6"/>
  <c r="S990" i="6"/>
  <c r="D987" i="6"/>
  <c r="AN987" i="6" s="1"/>
  <c r="G987" i="6"/>
  <c r="E987" i="6"/>
  <c r="AV986" i="6"/>
  <c r="CF986" i="6"/>
  <c r="CI985" i="6"/>
  <c r="AY985" i="6"/>
  <c r="CH984" i="6"/>
  <c r="AX984" i="6"/>
  <c r="CF982" i="6"/>
  <c r="AV982" i="6"/>
  <c r="AF981" i="6"/>
  <c r="AE981" i="6"/>
  <c r="BO981" i="6" s="1"/>
  <c r="AH981" i="6"/>
  <c r="I980" i="6"/>
  <c r="CC980" i="6" s="1"/>
  <c r="H980" i="6"/>
  <c r="T979" i="6"/>
  <c r="W979" i="6"/>
  <c r="X979" i="6"/>
  <c r="V979" i="6"/>
  <c r="BF979" i="6" s="1"/>
  <c r="AJ978" i="6"/>
  <c r="AK978" i="6"/>
  <c r="AI978" i="6"/>
  <c r="DC978" i="6" s="1"/>
  <c r="AL978" i="6"/>
  <c r="AD977" i="6"/>
  <c r="CX977" i="6" s="1"/>
  <c r="AG977" i="6"/>
  <c r="AE977" i="6"/>
  <c r="AH977" i="6"/>
  <c r="K977" i="6"/>
  <c r="J977" i="6"/>
  <c r="AA976" i="6"/>
  <c r="BK976" i="6" s="1"/>
  <c r="Y976" i="6"/>
  <c r="AB976" i="6"/>
  <c r="Z976" i="6"/>
  <c r="H976" i="6"/>
  <c r="I976" i="6"/>
  <c r="D975" i="6"/>
  <c r="G975" i="6"/>
  <c r="E975" i="6"/>
  <c r="AO975" i="6" s="1"/>
  <c r="AJ974" i="6"/>
  <c r="AI974" i="6"/>
  <c r="AL974" i="6"/>
  <c r="I972" i="6"/>
  <c r="H972" i="6"/>
  <c r="V971" i="6"/>
  <c r="T971" i="6"/>
  <c r="W971" i="6"/>
  <c r="U971" i="6"/>
  <c r="CF970" i="6"/>
  <c r="AV970" i="6"/>
  <c r="AY969" i="6"/>
  <c r="CI969" i="6"/>
  <c r="F967" i="6"/>
  <c r="E967" i="6"/>
  <c r="AT965" i="6"/>
  <c r="CD965" i="6"/>
  <c r="H964" i="6"/>
  <c r="I964" i="6"/>
  <c r="CC964" i="6" s="1"/>
  <c r="AW963" i="6"/>
  <c r="CG963" i="6"/>
  <c r="Q962" i="6"/>
  <c r="P962" i="6"/>
  <c r="S962" i="6"/>
  <c r="BC962" i="6" s="1"/>
  <c r="Y960" i="6"/>
  <c r="AB960" i="6"/>
  <c r="AC960" i="6"/>
  <c r="AA960" i="6"/>
  <c r="BK960" i="6" s="1"/>
  <c r="I960" i="6"/>
  <c r="H960" i="6"/>
  <c r="T959" i="6"/>
  <c r="W959" i="6"/>
  <c r="U959" i="6"/>
  <c r="X959" i="6"/>
  <c r="D959" i="6"/>
  <c r="G959" i="6"/>
  <c r="E959" i="6"/>
  <c r="P958" i="6"/>
  <c r="Q958" i="6"/>
  <c r="BA958" i="6" s="1"/>
  <c r="S958" i="6"/>
  <c r="K957" i="6"/>
  <c r="J957" i="6"/>
  <c r="Y956" i="6"/>
  <c r="AB956" i="6"/>
  <c r="Z956" i="6"/>
  <c r="AC956" i="6"/>
  <c r="CW956" i="6" s="1"/>
  <c r="E955" i="6"/>
  <c r="F955" i="6"/>
  <c r="AP955" i="6" s="1"/>
  <c r="CF954" i="6"/>
  <c r="AV954" i="6"/>
  <c r="K953" i="6"/>
  <c r="J953" i="6"/>
  <c r="I952" i="6"/>
  <c r="H952" i="6"/>
  <c r="F951" i="6"/>
  <c r="E951" i="6"/>
  <c r="AU949" i="6"/>
  <c r="CE949" i="6"/>
  <c r="Y948" i="6"/>
  <c r="BI948" i="6" s="1"/>
  <c r="AB948" i="6"/>
  <c r="Z948" i="6"/>
  <c r="AC948" i="6"/>
  <c r="CW948" i="6" s="1"/>
  <c r="X947" i="6"/>
  <c r="U947" i="6"/>
  <c r="T947" i="6"/>
  <c r="W947" i="6"/>
  <c r="E947" i="6"/>
  <c r="D947" i="6"/>
  <c r="G947" i="6"/>
  <c r="R946" i="6"/>
  <c r="Q946" i="6"/>
  <c r="D943" i="6"/>
  <c r="G943" i="6"/>
  <c r="F943" i="6"/>
  <c r="CF942" i="6"/>
  <c r="AV942" i="6"/>
  <c r="AD941" i="6"/>
  <c r="AG941" i="6"/>
  <c r="AH941" i="6"/>
  <c r="AF941" i="6"/>
  <c r="AI938" i="6"/>
  <c r="DC938" i="6" s="1"/>
  <c r="AL938" i="6"/>
  <c r="AJ938" i="6"/>
  <c r="K937" i="6"/>
  <c r="J937" i="6"/>
  <c r="AW935" i="6"/>
  <c r="CG935" i="6"/>
  <c r="E935" i="6"/>
  <c r="F935" i="6"/>
  <c r="D935" i="6"/>
  <c r="G935" i="6"/>
  <c r="S934" i="6"/>
  <c r="P934" i="6"/>
  <c r="R934" i="6"/>
  <c r="AW931" i="6"/>
  <c r="CG931" i="6"/>
  <c r="D931" i="6"/>
  <c r="E931" i="6"/>
  <c r="G931" i="6"/>
  <c r="F927" i="6"/>
  <c r="E927" i="6"/>
  <c r="AO927" i="6" s="1"/>
  <c r="AJ926" i="6"/>
  <c r="AK926" i="6"/>
  <c r="AI926" i="6"/>
  <c r="AI922" i="6"/>
  <c r="AL922" i="6"/>
  <c r="AK922" i="6"/>
  <c r="P918" i="6"/>
  <c r="Q918" i="6"/>
  <c r="S918" i="6"/>
  <c r="AK914" i="6"/>
  <c r="AJ914" i="6"/>
  <c r="BT914" i="6" s="1"/>
  <c r="AK910" i="6"/>
  <c r="AL910" i="6"/>
  <c r="AJ910" i="6"/>
  <c r="AY905" i="6"/>
  <c r="CI905" i="6"/>
  <c r="AA904" i="6"/>
  <c r="CU904" i="6" s="1"/>
  <c r="AB904" i="6"/>
  <c r="Z904" i="6"/>
  <c r="T903" i="6"/>
  <c r="W903" i="6"/>
  <c r="U903" i="6"/>
  <c r="AL902" i="6"/>
  <c r="AI902" i="6"/>
  <c r="AK902" i="6"/>
  <c r="DE902" i="6" s="1"/>
  <c r="AD901" i="6"/>
  <c r="AG901" i="6"/>
  <c r="AF901" i="6"/>
  <c r="AH901" i="6"/>
  <c r="G899" i="6"/>
  <c r="D899" i="6"/>
  <c r="F899" i="6"/>
  <c r="AP899" i="6" s="1"/>
  <c r="CE897" i="6"/>
  <c r="U895" i="6"/>
  <c r="BE895" i="6" s="1"/>
  <c r="V895" i="6"/>
  <c r="X895" i="6"/>
  <c r="T895" i="6"/>
  <c r="W895" i="6"/>
  <c r="E895" i="6"/>
  <c r="AO895" i="6" s="1"/>
  <c r="F895" i="6"/>
  <c r="D895" i="6"/>
  <c r="G895" i="6"/>
  <c r="S894" i="6"/>
  <c r="P894" i="6"/>
  <c r="AZ894" i="6" s="1"/>
  <c r="R894" i="6"/>
  <c r="K893" i="6"/>
  <c r="AU893" i="6" s="1"/>
  <c r="J893" i="6"/>
  <c r="G891" i="6"/>
  <c r="D891" i="6"/>
  <c r="F891" i="6"/>
  <c r="AV890" i="6"/>
  <c r="CF890" i="6"/>
  <c r="AY889" i="6"/>
  <c r="CI889" i="6"/>
  <c r="AX888" i="6"/>
  <c r="CH888" i="6"/>
  <c r="I888" i="6"/>
  <c r="H888" i="6"/>
  <c r="E887" i="6"/>
  <c r="F887" i="6"/>
  <c r="D887" i="6"/>
  <c r="G887" i="6"/>
  <c r="H884" i="6"/>
  <c r="I884" i="6"/>
  <c r="AB882" i="6"/>
  <c r="BL882" i="6" s="1"/>
  <c r="Z882" i="6"/>
  <c r="AC882" i="6"/>
  <c r="Y882" i="6"/>
  <c r="AA882" i="6"/>
  <c r="CB880" i="6"/>
  <c r="AR880" i="6"/>
  <c r="AA879" i="6"/>
  <c r="Y879" i="6"/>
  <c r="AC879" i="6"/>
  <c r="BM879" i="6" s="1"/>
  <c r="AA876" i="6"/>
  <c r="AC876" i="6"/>
  <c r="Z876" i="6"/>
  <c r="I872" i="6"/>
  <c r="H872" i="6"/>
  <c r="I871" i="6"/>
  <c r="H871" i="6"/>
  <c r="I870" i="6"/>
  <c r="H870" i="6"/>
  <c r="AX868" i="6"/>
  <c r="CH868" i="6"/>
  <c r="I864" i="6"/>
  <c r="H864" i="6"/>
  <c r="AC863" i="6"/>
  <c r="AA863" i="6"/>
  <c r="Z863" i="6"/>
  <c r="AB863" i="6"/>
  <c r="CB862" i="6"/>
  <c r="AR862" i="6"/>
  <c r="H860" i="6"/>
  <c r="I860" i="6"/>
  <c r="AX859" i="6"/>
  <c r="CH859" i="6"/>
  <c r="H857" i="6"/>
  <c r="AR857" i="6" s="1"/>
  <c r="I857" i="6"/>
  <c r="I856" i="6"/>
  <c r="H856" i="6"/>
  <c r="Y855" i="6"/>
  <c r="Z855" i="6"/>
  <c r="AB855" i="6"/>
  <c r="AA855" i="6"/>
  <c r="AA853" i="6"/>
  <c r="CU853" i="6" s="1"/>
  <c r="Y853" i="6"/>
  <c r="AB853" i="6"/>
  <c r="Z853" i="6"/>
  <c r="AC853" i="6"/>
  <c r="Y847" i="6"/>
  <c r="Z847" i="6"/>
  <c r="AB847" i="6"/>
  <c r="AA847" i="6"/>
  <c r="I847" i="6"/>
  <c r="H847" i="6"/>
  <c r="Y846" i="6"/>
  <c r="CS846" i="6" s="1"/>
  <c r="AC846" i="6"/>
  <c r="Z846" i="6"/>
  <c r="AB846" i="6"/>
  <c r="I846" i="6"/>
  <c r="CC846" i="6" s="1"/>
  <c r="H846" i="6"/>
  <c r="H845" i="6"/>
  <c r="I845" i="6"/>
  <c r="Y844" i="6"/>
  <c r="AB844" i="6"/>
  <c r="AA844" i="6"/>
  <c r="AC844" i="6"/>
  <c r="AX842" i="6"/>
  <c r="CH842" i="6"/>
  <c r="CH840" i="6"/>
  <c r="AX840" i="6"/>
  <c r="AX839" i="6"/>
  <c r="CH839" i="6"/>
  <c r="CC833" i="6"/>
  <c r="AS833" i="6"/>
  <c r="Y832" i="6"/>
  <c r="AA832" i="6"/>
  <c r="AB832" i="6"/>
  <c r="CB829" i="6"/>
  <c r="AR829" i="6"/>
  <c r="AR828" i="6"/>
  <c r="CB828" i="6"/>
  <c r="AX827" i="6"/>
  <c r="CH827" i="6"/>
  <c r="H827" i="6"/>
  <c r="I827" i="6"/>
  <c r="Y825" i="6"/>
  <c r="CS825" i="6" s="1"/>
  <c r="AC825" i="6"/>
  <c r="Z825" i="6"/>
  <c r="AA825" i="6"/>
  <c r="I825" i="6"/>
  <c r="H825" i="6"/>
  <c r="CH824" i="6"/>
  <c r="AX824" i="6"/>
  <c r="I824" i="6"/>
  <c r="H824" i="6"/>
  <c r="Y823" i="6"/>
  <c r="AC823" i="6"/>
  <c r="BM823" i="6" s="1"/>
  <c r="AA823" i="6"/>
  <c r="AB823" i="6"/>
  <c r="BL823" i="6" s="1"/>
  <c r="Z823" i="6"/>
  <c r="I823" i="6"/>
  <c r="H823" i="6"/>
  <c r="Z822" i="6"/>
  <c r="AC822" i="6"/>
  <c r="BM822" i="6" s="1"/>
  <c r="AA822" i="6"/>
  <c r="Y822" i="6"/>
  <c r="AA821" i="6"/>
  <c r="AC821" i="6"/>
  <c r="Y821" i="6"/>
  <c r="AB821" i="6"/>
  <c r="H821" i="6"/>
  <c r="I821" i="6"/>
  <c r="CH820" i="6"/>
  <c r="AX820" i="6"/>
  <c r="AB819" i="6"/>
  <c r="AC819" i="6"/>
  <c r="Y819" i="6"/>
  <c r="AA819" i="6"/>
  <c r="H819" i="6"/>
  <c r="I819" i="6"/>
  <c r="Z817" i="6"/>
  <c r="AA817" i="6"/>
  <c r="Y817" i="6"/>
  <c r="AC817" i="6"/>
  <c r="I817" i="6"/>
  <c r="H817" i="6"/>
  <c r="AS816" i="6"/>
  <c r="CC816" i="6"/>
  <c r="AX815" i="6"/>
  <c r="CH815" i="6"/>
  <c r="H814" i="6"/>
  <c r="I814" i="6"/>
  <c r="AR813" i="6"/>
  <c r="CB813" i="6"/>
  <c r="CH812" i="6"/>
  <c r="AX812" i="6"/>
  <c r="AX811" i="6"/>
  <c r="CH811" i="6"/>
  <c r="CH809" i="6"/>
  <c r="AX809" i="6"/>
  <c r="Z807" i="6"/>
  <c r="AC807" i="6"/>
  <c r="AB807" i="6"/>
  <c r="AA807" i="6"/>
  <c r="CH806" i="6"/>
  <c r="AX806" i="6"/>
  <c r="AX804" i="6"/>
  <c r="CH804" i="6"/>
  <c r="H803" i="6"/>
  <c r="I803" i="6"/>
  <c r="CC803" i="6" s="1"/>
  <c r="I802" i="6"/>
  <c r="CC802" i="6" s="1"/>
  <c r="H802" i="6"/>
  <c r="CG575" i="6"/>
  <c r="AW575" i="6"/>
  <c r="CF574" i="6"/>
  <c r="AV574" i="6"/>
  <c r="J573" i="6"/>
  <c r="K573" i="6"/>
  <c r="AB572" i="6"/>
  <c r="Y572" i="6"/>
  <c r="AC572" i="6"/>
  <c r="AA572" i="6"/>
  <c r="Z572" i="6"/>
  <c r="I572" i="6"/>
  <c r="AS572" i="6" s="1"/>
  <c r="H572" i="6"/>
  <c r="G571" i="6"/>
  <c r="D571" i="6"/>
  <c r="F571" i="6"/>
  <c r="AP571" i="6" s="1"/>
  <c r="E571" i="6"/>
  <c r="CF570" i="6"/>
  <c r="AV570" i="6"/>
  <c r="Y568" i="6"/>
  <c r="AB568" i="6"/>
  <c r="Z568" i="6"/>
  <c r="AC568" i="6"/>
  <c r="AA568" i="6"/>
  <c r="BK568" i="6" s="1"/>
  <c r="H568" i="6"/>
  <c r="AR568" i="6" s="1"/>
  <c r="I568" i="6"/>
  <c r="CG567" i="6"/>
  <c r="AW567" i="6"/>
  <c r="CF566" i="6"/>
  <c r="AV566" i="6"/>
  <c r="J565" i="6"/>
  <c r="K565" i="6"/>
  <c r="H564" i="6"/>
  <c r="I564" i="6"/>
  <c r="E563" i="6"/>
  <c r="F563" i="6"/>
  <c r="D563" i="6"/>
  <c r="G563" i="6"/>
  <c r="AD561" i="6"/>
  <c r="AG561" i="6"/>
  <c r="BQ561" i="6" s="1"/>
  <c r="AF561" i="6"/>
  <c r="AH561" i="6"/>
  <c r="AE561" i="6"/>
  <c r="K561" i="6"/>
  <c r="J561" i="6"/>
  <c r="AX560" i="6"/>
  <c r="CH560" i="6"/>
  <c r="I560" i="6"/>
  <c r="H560" i="6"/>
  <c r="AW559" i="6"/>
  <c r="CG559" i="6"/>
  <c r="CF558" i="6"/>
  <c r="AV558" i="6"/>
  <c r="J557" i="6"/>
  <c r="K557" i="6"/>
  <c r="I496" i="6"/>
  <c r="AS496" i="6" s="1"/>
  <c r="H496" i="6"/>
  <c r="P494" i="6"/>
  <c r="Q494" i="6"/>
  <c r="R494" i="6"/>
  <c r="S494" i="6"/>
  <c r="CH492" i="6"/>
  <c r="AX492" i="6"/>
  <c r="AV490" i="6"/>
  <c r="CF490" i="6"/>
  <c r="I488" i="6"/>
  <c r="H488" i="6"/>
  <c r="AV486" i="6"/>
  <c r="CF486" i="6"/>
  <c r="Z484" i="6"/>
  <c r="AA484" i="6"/>
  <c r="BK484" i="6" s="1"/>
  <c r="Y484" i="6"/>
  <c r="AC484" i="6"/>
  <c r="AB484" i="6"/>
  <c r="P482" i="6"/>
  <c r="S482" i="6"/>
  <c r="Q482" i="6"/>
  <c r="R482" i="6"/>
  <c r="CH480" i="6"/>
  <c r="AX480" i="6"/>
  <c r="CF478" i="6"/>
  <c r="AV478" i="6"/>
  <c r="H476" i="6"/>
  <c r="I476" i="6"/>
  <c r="AV474" i="6"/>
  <c r="CF474" i="6"/>
  <c r="AA472" i="6"/>
  <c r="AB472" i="6"/>
  <c r="CV472" i="6" s="1"/>
  <c r="Z472" i="6"/>
  <c r="AC472" i="6"/>
  <c r="Y472" i="6"/>
  <c r="H472" i="6"/>
  <c r="I472" i="6"/>
  <c r="I468" i="6"/>
  <c r="H468" i="6"/>
  <c r="H464" i="6"/>
  <c r="AR464" i="6" s="1"/>
  <c r="I464" i="6"/>
  <c r="CC464" i="6" s="1"/>
  <c r="H460" i="6"/>
  <c r="I460" i="6"/>
  <c r="AS460" i="6" s="1"/>
  <c r="AX456" i="6"/>
  <c r="CH456" i="6"/>
  <c r="Y158" i="6"/>
  <c r="AC158" i="6"/>
  <c r="Z158" i="6"/>
  <c r="CT158" i="6" s="1"/>
  <c r="AA158" i="6"/>
  <c r="AB158" i="6"/>
  <c r="T157" i="6"/>
  <c r="BD157" i="6" s="1"/>
  <c r="X157" i="6"/>
  <c r="CR157" i="6" s="1"/>
  <c r="U157" i="6"/>
  <c r="W157" i="6"/>
  <c r="V157" i="6"/>
  <c r="CP157" i="6" s="1"/>
  <c r="Q156" i="6"/>
  <c r="P156" i="6"/>
  <c r="R156" i="6"/>
  <c r="S156" i="6"/>
  <c r="J43" i="6"/>
  <c r="CD43" i="6" s="1"/>
  <c r="K43" i="6"/>
  <c r="Z42" i="6"/>
  <c r="BJ42" i="6" s="1"/>
  <c r="AA42" i="6"/>
  <c r="CU42" i="6" s="1"/>
  <c r="AB42" i="6"/>
  <c r="BL42" i="6" s="1"/>
  <c r="Y42" i="6"/>
  <c r="AC42" i="6"/>
  <c r="BM42" i="6" s="1"/>
  <c r="BY7" i="6"/>
  <c r="AZ17" i="6"/>
  <c r="CO14" i="6"/>
  <c r="BF16" i="6"/>
  <c r="CZ40" i="6"/>
  <c r="BQ13" i="6"/>
  <c r="CR11" i="6"/>
  <c r="CC11" i="6"/>
  <c r="BH10" i="6"/>
  <c r="BK12" i="6"/>
  <c r="BN14" i="6"/>
  <c r="CD16" i="6"/>
  <c r="CR19" i="6"/>
  <c r="CM18" i="6"/>
  <c r="DB20" i="6"/>
  <c r="CL26" i="6"/>
  <c r="BZ28" i="6"/>
  <c r="DE22" i="6"/>
  <c r="CV20" i="6"/>
  <c r="BI20" i="6"/>
  <c r="DB18" i="6"/>
  <c r="DE16" i="6"/>
  <c r="CQ10" i="6"/>
  <c r="CN16" i="6"/>
  <c r="BK13" i="6"/>
  <c r="BB11" i="6"/>
  <c r="DE15" i="6"/>
  <c r="CS16" i="6"/>
  <c r="AN12" i="6"/>
  <c r="BY19" i="6"/>
  <c r="BR26" i="6"/>
  <c r="CZ22" i="6"/>
  <c r="CQ27" i="6"/>
  <c r="AP23" i="6"/>
  <c r="DE27" i="6"/>
  <c r="CP24" i="6"/>
  <c r="BY12" i="6"/>
  <c r="DF27" i="6"/>
  <c r="BZ16" i="6"/>
  <c r="BO14" i="6"/>
  <c r="AU36" i="6"/>
  <c r="BQ30" i="6"/>
  <c r="AN15" i="6"/>
  <c r="CT13" i="6"/>
  <c r="BK17" i="6"/>
  <c r="BD7" i="6"/>
  <c r="BY15" i="6"/>
  <c r="CI44" i="6"/>
  <c r="AZ202" i="6"/>
  <c r="DD202" i="6"/>
  <c r="AX203" i="6"/>
  <c r="DD315" i="6"/>
  <c r="AN378" i="6"/>
  <c r="AV562" i="6"/>
  <c r="CB709" i="6"/>
  <c r="BF802" i="6"/>
  <c r="CH699" i="6"/>
  <c r="BC788" i="6"/>
  <c r="AR799" i="6"/>
  <c r="CB808" i="6"/>
  <c r="CZ836" i="6"/>
  <c r="BY776" i="6"/>
  <c r="AS865" i="6"/>
  <c r="AX866" i="6"/>
  <c r="AR868" i="6"/>
  <c r="BA869" i="6"/>
  <c r="AT898" i="6"/>
  <c r="BB926" i="6"/>
  <c r="BV926" i="6"/>
  <c r="BM933" i="6"/>
  <c r="BI937" i="6"/>
  <c r="CC781" i="6"/>
  <c r="AY810" i="6"/>
  <c r="CD877" i="6"/>
  <c r="BX879" i="6"/>
  <c r="CI898" i="6"/>
  <c r="CF944" i="6"/>
  <c r="BP964" i="6"/>
  <c r="CB968" i="6"/>
  <c r="BR990" i="6"/>
  <c r="BJ994" i="6"/>
  <c r="CG904" i="6"/>
  <c r="CI854" i="6"/>
  <c r="CF867" i="6"/>
  <c r="CW928" i="6"/>
  <c r="CD929" i="6"/>
  <c r="CL958" i="6"/>
  <c r="DE965" i="6"/>
  <c r="AS852" i="6"/>
  <c r="CI906" i="6"/>
  <c r="CY906" i="6"/>
  <c r="BX919" i="6"/>
  <c r="BT983" i="6"/>
  <c r="BI993" i="6"/>
  <c r="AY1004" i="6"/>
  <c r="BN1004" i="6"/>
  <c r="CX1004" i="6"/>
  <c r="BE1004" i="6"/>
  <c r="CO1004" i="6"/>
  <c r="BA1004" i="6"/>
  <c r="CK1004" i="6"/>
  <c r="CZ1003" i="6"/>
  <c r="BP1003" i="6"/>
  <c r="DB1002" i="6"/>
  <c r="BR1002" i="6"/>
  <c r="CN1002" i="6"/>
  <c r="BD1002" i="6"/>
  <c r="AZ1002" i="6"/>
  <c r="CJ1002" i="6"/>
  <c r="AQ1002" i="6"/>
  <c r="CA1002" i="6"/>
  <c r="CG1000" i="6"/>
  <c r="AW1000" i="6"/>
  <c r="H1000" i="6"/>
  <c r="CB1000" i="6" s="1"/>
  <c r="BR995" i="6"/>
  <c r="CG987" i="6"/>
  <c r="CK982" i="6"/>
  <c r="AG981" i="6"/>
  <c r="CB981" i="6"/>
  <c r="AR981" i="6"/>
  <c r="CE980" i="6"/>
  <c r="AU980" i="6"/>
  <c r="AF977" i="6"/>
  <c r="CJ977" i="6"/>
  <c r="AZ977" i="6"/>
  <c r="CP975" i="6"/>
  <c r="CR974" i="6"/>
  <c r="AX971" i="6"/>
  <c r="CH971" i="6"/>
  <c r="CH970" i="6"/>
  <c r="AX970" i="6"/>
  <c r="I968" i="6"/>
  <c r="G967" i="6"/>
  <c r="AV966" i="6"/>
  <c r="BG964" i="6"/>
  <c r="CQ964" i="6"/>
  <c r="AV963" i="6"/>
  <c r="CF963" i="6"/>
  <c r="AY959" i="6"/>
  <c r="CI959" i="6"/>
  <c r="F959" i="6"/>
  <c r="CP957" i="6"/>
  <c r="CC957" i="6"/>
  <c r="AS957" i="6"/>
  <c r="BT955" i="6"/>
  <c r="DD955" i="6"/>
  <c r="CW955" i="6"/>
  <c r="CJ953" i="6"/>
  <c r="DF953" i="6"/>
  <c r="AA948" i="6"/>
  <c r="V947" i="6"/>
  <c r="CG946" i="6"/>
  <c r="BZ946" i="6"/>
  <c r="AP946" i="6"/>
  <c r="CH942" i="6"/>
  <c r="AX942" i="6"/>
  <c r="AV934" i="6"/>
  <c r="CT933" i="6"/>
  <c r="BJ933" i="6"/>
  <c r="BN932" i="6"/>
  <c r="AX932" i="6"/>
  <c r="CH932" i="6"/>
  <c r="AP932" i="6"/>
  <c r="F931" i="6"/>
  <c r="AP931" i="6" s="1"/>
  <c r="BS929" i="6"/>
  <c r="DC929" i="6"/>
  <c r="BC929" i="6"/>
  <c r="K929" i="6"/>
  <c r="G927" i="6"/>
  <c r="CB925" i="6"/>
  <c r="AJ922" i="6"/>
  <c r="DC921" i="6"/>
  <c r="BG921" i="6"/>
  <c r="CE921" i="6"/>
  <c r="AU921" i="6"/>
  <c r="R918" i="6"/>
  <c r="CV916" i="6"/>
  <c r="BL916" i="6"/>
  <c r="CF916" i="6"/>
  <c r="AV916" i="6"/>
  <c r="AL914" i="6"/>
  <c r="BM906" i="6"/>
  <c r="BY906" i="6"/>
  <c r="AO906" i="6"/>
  <c r="DF903" i="6"/>
  <c r="CH903" i="6"/>
  <c r="AX903" i="6"/>
  <c r="AJ902" i="6"/>
  <c r="DE900" i="6"/>
  <c r="CG900" i="6"/>
  <c r="AW900" i="6"/>
  <c r="H900" i="6"/>
  <c r="CS899" i="6"/>
  <c r="CK899" i="6"/>
  <c r="BA899" i="6"/>
  <c r="CS895" i="6"/>
  <c r="Q894" i="6"/>
  <c r="CK894" i="6" s="1"/>
  <c r="CE889" i="6"/>
  <c r="CQ888" i="6"/>
  <c r="AV886" i="6"/>
  <c r="CZ877" i="6"/>
  <c r="BP877" i="6"/>
  <c r="Y876" i="6"/>
  <c r="AP875" i="6"/>
  <c r="BZ875" i="6"/>
  <c r="CE874" i="6"/>
  <c r="AU874" i="6"/>
  <c r="AW871" i="6"/>
  <c r="CG871" i="6"/>
  <c r="AS867" i="6"/>
  <c r="CR867" i="6"/>
  <c r="BH867" i="6"/>
  <c r="CJ867" i="6"/>
  <c r="AZ867" i="6"/>
  <c r="AO865" i="6"/>
  <c r="AU864" i="6"/>
  <c r="CE864" i="6"/>
  <c r="Y863" i="6"/>
  <c r="BA863" i="6"/>
  <c r="CK863" i="6"/>
  <c r="AX863" i="6"/>
  <c r="BU862" i="6"/>
  <c r="DE862" i="6"/>
  <c r="I862" i="6"/>
  <c r="CC862" i="6" s="1"/>
  <c r="CI861" i="6"/>
  <c r="AY861" i="6"/>
  <c r="I858" i="6"/>
  <c r="CQ856" i="6"/>
  <c r="BE855" i="6"/>
  <c r="CO855" i="6"/>
  <c r="AO855" i="6"/>
  <c r="BY855" i="6"/>
  <c r="BG853" i="6"/>
  <c r="BS852" i="6"/>
  <c r="BV851" i="6"/>
  <c r="DF851" i="6"/>
  <c r="BF851" i="6"/>
  <c r="CP851" i="6"/>
  <c r="BB851" i="6"/>
  <c r="CL851" i="6"/>
  <c r="AU849" i="6"/>
  <c r="CE849" i="6"/>
  <c r="AX848" i="6"/>
  <c r="CG848" i="6"/>
  <c r="AW848" i="6"/>
  <c r="I848" i="6"/>
  <c r="CH847" i="6"/>
  <c r="AW847" i="6"/>
  <c r="CG847" i="6"/>
  <c r="AA846" i="6"/>
  <c r="DB843" i="6"/>
  <c r="AX843" i="6"/>
  <c r="I843" i="6"/>
  <c r="CI842" i="6"/>
  <c r="AY842" i="6"/>
  <c r="AT842" i="6"/>
  <c r="CD842" i="6"/>
  <c r="I841" i="6"/>
  <c r="CL840" i="6"/>
  <c r="AV840" i="6"/>
  <c r="CF840" i="6"/>
  <c r="CN839" i="6"/>
  <c r="BD839" i="6"/>
  <c r="BZ838" i="6"/>
  <c r="CD838" i="6"/>
  <c r="AT838" i="6"/>
  <c r="H837" i="6"/>
  <c r="I835" i="6"/>
  <c r="CZ834" i="6"/>
  <c r="BP834" i="6"/>
  <c r="AX832" i="6"/>
  <c r="I832" i="6"/>
  <c r="BF831" i="6"/>
  <c r="CP831" i="6"/>
  <c r="AU829" i="6"/>
  <c r="CE829" i="6"/>
  <c r="AB825" i="6"/>
  <c r="BH824" i="6"/>
  <c r="AO819" i="6"/>
  <c r="BY819" i="6"/>
  <c r="AV818" i="6"/>
  <c r="I818" i="6"/>
  <c r="AT817" i="6"/>
  <c r="CD817" i="6"/>
  <c r="CJ813" i="6"/>
  <c r="H811" i="6"/>
  <c r="CB811" i="6" s="1"/>
  <c r="CA809" i="6"/>
  <c r="DF807" i="6"/>
  <c r="BE807" i="6"/>
  <c r="CG804" i="6"/>
  <c r="AW804" i="6"/>
  <c r="I804" i="6"/>
  <c r="AU801" i="6"/>
  <c r="CE801" i="6"/>
  <c r="BT798" i="6"/>
  <c r="AQ795" i="6"/>
  <c r="CV793" i="6"/>
  <c r="BL793" i="6"/>
  <c r="AY793" i="6"/>
  <c r="CI793" i="6"/>
  <c r="AV793" i="6"/>
  <c r="CF793" i="6"/>
  <c r="AT790" i="6"/>
  <c r="CZ785" i="6"/>
  <c r="BP785" i="6"/>
  <c r="CS783" i="6"/>
  <c r="CR779" i="6"/>
  <c r="BH779" i="6"/>
  <c r="AQ778" i="6"/>
  <c r="CZ778" i="6"/>
  <c r="BP778" i="6"/>
  <c r="AV777" i="6"/>
  <c r="CF777" i="6"/>
  <c r="CT775" i="6"/>
  <c r="BJ775" i="6"/>
  <c r="CX770" i="6"/>
  <c r="BV767" i="6"/>
  <c r="DF767" i="6"/>
  <c r="CY767" i="6"/>
  <c r="CN767" i="6"/>
  <c r="BD767" i="6"/>
  <c r="BR766" i="6"/>
  <c r="DF764" i="6"/>
  <c r="DB764" i="6"/>
  <c r="BR764" i="6"/>
  <c r="AU762" i="6"/>
  <c r="CE762" i="6"/>
  <c r="CQ761" i="6"/>
  <c r="CX761" i="6"/>
  <c r="BN761" i="6"/>
  <c r="CV760" i="6"/>
  <c r="BL760" i="6"/>
  <c r="BE759" i="6"/>
  <c r="AT754" i="6"/>
  <c r="CQ752" i="6"/>
  <c r="CH752" i="6"/>
  <c r="BJ752" i="6"/>
  <c r="CD751" i="6"/>
  <c r="BR748" i="6"/>
  <c r="DB748" i="6"/>
  <c r="BK748" i="6"/>
  <c r="CU748" i="6"/>
  <c r="CR748" i="6"/>
  <c r="BH748" i="6"/>
  <c r="AU747" i="6"/>
  <c r="BN745" i="6"/>
  <c r="CX745" i="6"/>
  <c r="BK745" i="6"/>
  <c r="CU745" i="6"/>
  <c r="AT745" i="6"/>
  <c r="CD745" i="6"/>
  <c r="AQ745" i="6"/>
  <c r="CA744" i="6"/>
  <c r="AQ744" i="6"/>
  <c r="BN742" i="6"/>
  <c r="CX742" i="6"/>
  <c r="BJ742" i="6"/>
  <c r="BU741" i="6"/>
  <c r="DE741" i="6"/>
  <c r="CL741" i="6"/>
  <c r="BB741" i="6"/>
  <c r="AQ740" i="6"/>
  <c r="CA740" i="6"/>
  <c r="CD738" i="6"/>
  <c r="AT738" i="6"/>
  <c r="BL736" i="6"/>
  <c r="CV736" i="6"/>
  <c r="BU732" i="6"/>
  <c r="CI732" i="6"/>
  <c r="AY732" i="6"/>
  <c r="AU732" i="6"/>
  <c r="CE732" i="6"/>
  <c r="CY731" i="6"/>
  <c r="AW731" i="6"/>
  <c r="CG731" i="6"/>
  <c r="BR728" i="6"/>
  <c r="DB728" i="6"/>
  <c r="DF724" i="6"/>
  <c r="BZ724" i="6"/>
  <c r="AP724" i="6"/>
  <c r="CE714" i="6"/>
  <c r="AU714" i="6"/>
  <c r="CP698" i="6"/>
  <c r="CG661" i="6"/>
  <c r="AW661" i="6"/>
  <c r="BL638" i="6"/>
  <c r="CJ638" i="6"/>
  <c r="AZ638" i="6"/>
  <c r="BG1005" i="6"/>
  <c r="CE1001" i="6"/>
  <c r="AU1001" i="6"/>
  <c r="CK1000" i="6"/>
  <c r="BA1000" i="6"/>
  <c r="BP999" i="6"/>
  <c r="CZ999" i="6"/>
  <c r="AU995" i="6"/>
  <c r="CI987" i="6"/>
  <c r="AY987" i="6"/>
  <c r="BD983" i="6"/>
  <c r="CN983" i="6"/>
  <c r="CX981" i="6"/>
  <c r="BN981" i="6"/>
  <c r="AX980" i="6"/>
  <c r="CH980" i="6"/>
  <c r="CI979" i="6"/>
  <c r="AY979" i="6"/>
  <c r="AS977" i="6"/>
  <c r="BA971" i="6"/>
  <c r="CK971" i="6"/>
  <c r="BX967" i="6"/>
  <c r="AN967" i="6"/>
  <c r="CD955" i="6"/>
  <c r="BZ953" i="6"/>
  <c r="AY945" i="6"/>
  <c r="CI945" i="6"/>
  <c r="CR943" i="6"/>
  <c r="BH943" i="6"/>
  <c r="BM939" i="6"/>
  <c r="CW939" i="6"/>
  <c r="CH938" i="6"/>
  <c r="AX938" i="6"/>
  <c r="CG937" i="6"/>
  <c r="AW937" i="6"/>
  <c r="BP930" i="6"/>
  <c r="CZ930" i="6"/>
  <c r="CN924" i="6"/>
  <c r="BD924" i="6"/>
  <c r="CI916" i="6"/>
  <c r="AY916" i="6"/>
  <c r="BZ912" i="6"/>
  <c r="CG906" i="6"/>
  <c r="AW906" i="6"/>
  <c r="BK900" i="6"/>
  <c r="CU900" i="6"/>
  <c r="BE899" i="6"/>
  <c r="CO899" i="6"/>
  <c r="CI893" i="6"/>
  <c r="AY893" i="6"/>
  <c r="BI891" i="6"/>
  <c r="AW891" i="6"/>
  <c r="CG891" i="6"/>
  <c r="BF884" i="6"/>
  <c r="CP884" i="6"/>
  <c r="AX884" i="6"/>
  <c r="CH884" i="6"/>
  <c r="CJ877" i="6"/>
  <c r="AZ877" i="6"/>
  <c r="BD876" i="6"/>
  <c r="DA874" i="6"/>
  <c r="CU874" i="6"/>
  <c r="AY872" i="6"/>
  <c r="CI872" i="6"/>
  <c r="CQ870" i="6"/>
  <c r="BG870" i="6"/>
  <c r="CI870" i="6"/>
  <c r="AY870" i="6"/>
  <c r="BI869" i="6"/>
  <c r="AN869" i="6"/>
  <c r="CQ868" i="6"/>
  <c r="BG868" i="6"/>
  <c r="CI868" i="6"/>
  <c r="AY868" i="6"/>
  <c r="DE865" i="6"/>
  <c r="BE862" i="6"/>
  <c r="CO862" i="6"/>
  <c r="AO859" i="6"/>
  <c r="BY859" i="6"/>
  <c r="CT857" i="6"/>
  <c r="BJ857" i="6"/>
  <c r="BU855" i="6"/>
  <c r="DE855" i="6"/>
  <c r="BM855" i="6"/>
  <c r="CW855" i="6"/>
  <c r="CU854" i="6"/>
  <c r="BK854" i="6"/>
  <c r="CM852" i="6"/>
  <c r="AO852" i="6"/>
  <c r="BY852" i="6"/>
  <c r="BJ851" i="6"/>
  <c r="CT851" i="6"/>
  <c r="DC849" i="6"/>
  <c r="BO849" i="6"/>
  <c r="CY849" i="6"/>
  <c r="AY849" i="6"/>
  <c r="CI849" i="6"/>
  <c r="BO783" i="6"/>
  <c r="CZ780" i="6"/>
  <c r="AP780" i="6"/>
  <c r="BZ780" i="6"/>
  <c r="BM775" i="6"/>
  <c r="CW775" i="6"/>
  <c r="CH771" i="6"/>
  <c r="AX771" i="6"/>
  <c r="CH769" i="6"/>
  <c r="AX769" i="6"/>
  <c r="CR759" i="6"/>
  <c r="BH759" i="6"/>
  <c r="CG759" i="6"/>
  <c r="AW759" i="6"/>
  <c r="BO757" i="6"/>
  <c r="CY757" i="6"/>
  <c r="AT757" i="6"/>
  <c r="CD757" i="6"/>
  <c r="CG751" i="6"/>
  <c r="AW751" i="6"/>
  <c r="CI739" i="6"/>
  <c r="AY739" i="6"/>
  <c r="AX709" i="6"/>
  <c r="CH709" i="6"/>
  <c r="BH688" i="6"/>
  <c r="CR688" i="6"/>
  <c r="DE539" i="6"/>
  <c r="BU539" i="6"/>
  <c r="AN539" i="6"/>
  <c r="BX539" i="6"/>
  <c r="CF534" i="6"/>
  <c r="AV534" i="6"/>
  <c r="AP476" i="6"/>
  <c r="BZ476" i="6"/>
  <c r="BJ424" i="6"/>
  <c r="CT424" i="6"/>
  <c r="AZ406" i="6"/>
  <c r="CJ406" i="6"/>
  <c r="CV324" i="6"/>
  <c r="BL324" i="6"/>
  <c r="CA310" i="6"/>
  <c r="BY307" i="6"/>
  <c r="AO307" i="6"/>
  <c r="AW305" i="6"/>
  <c r="CG305" i="6"/>
  <c r="BL216" i="6"/>
  <c r="CV216" i="6"/>
  <c r="AS1005" i="6"/>
  <c r="CC1005" i="6"/>
  <c r="AA1002" i="6"/>
  <c r="AB1002" i="6"/>
  <c r="Z1002" i="6"/>
  <c r="AC1002" i="6"/>
  <c r="AA1001" i="6"/>
  <c r="AC1001" i="6"/>
  <c r="Z1001" i="6"/>
  <c r="AA1000" i="6"/>
  <c r="AC1000" i="6"/>
  <c r="Y1000" i="6"/>
  <c r="CS1000" i="6" s="1"/>
  <c r="Z997" i="6"/>
  <c r="AA997" i="6"/>
  <c r="BK997" i="6" s="1"/>
  <c r="AC997" i="6"/>
  <c r="BM997" i="6" s="1"/>
  <c r="Y996" i="6"/>
  <c r="AB996" i="6"/>
  <c r="Z996" i="6"/>
  <c r="CT996" i="6" s="1"/>
  <c r="AC996" i="6"/>
  <c r="T995" i="6"/>
  <c r="W995" i="6"/>
  <c r="V995" i="6"/>
  <c r="X995" i="6"/>
  <c r="P994" i="6"/>
  <c r="Q994" i="6"/>
  <c r="S994" i="6"/>
  <c r="K993" i="6"/>
  <c r="J993" i="6"/>
  <c r="D991" i="6"/>
  <c r="G991" i="6"/>
  <c r="F991" i="6"/>
  <c r="AI990" i="6"/>
  <c r="AL990" i="6"/>
  <c r="AJ990" i="6"/>
  <c r="BT990" i="6" s="1"/>
  <c r="AD989" i="6"/>
  <c r="CX989" i="6" s="1"/>
  <c r="AH989" i="6"/>
  <c r="AE989" i="6"/>
  <c r="AG989" i="6"/>
  <c r="Z988" i="6"/>
  <c r="AA988" i="6"/>
  <c r="CU988" i="6" s="1"/>
  <c r="AC988" i="6"/>
  <c r="P986" i="6"/>
  <c r="Q986" i="6"/>
  <c r="BA986" i="6" s="1"/>
  <c r="S986" i="6"/>
  <c r="AT985" i="6"/>
  <c r="CD985" i="6"/>
  <c r="H984" i="6"/>
  <c r="I984" i="6"/>
  <c r="U983" i="6"/>
  <c r="V983" i="6"/>
  <c r="X983" i="6"/>
  <c r="R982" i="6"/>
  <c r="P982" i="6"/>
  <c r="S982" i="6"/>
  <c r="BC982" i="6" s="1"/>
  <c r="D979" i="6"/>
  <c r="G979" i="6"/>
  <c r="F979" i="6"/>
  <c r="AP979" i="6" s="1"/>
  <c r="Q978" i="6"/>
  <c r="P978" i="6"/>
  <c r="S978" i="6"/>
  <c r="AV974" i="6"/>
  <c r="CF974" i="6"/>
  <c r="K973" i="6"/>
  <c r="J973" i="6"/>
  <c r="Y972" i="6"/>
  <c r="CS972" i="6" s="1"/>
  <c r="AB972" i="6"/>
  <c r="Z972" i="6"/>
  <c r="AC972" i="6"/>
  <c r="CW972" i="6" s="1"/>
  <c r="F971" i="6"/>
  <c r="D971" i="6"/>
  <c r="G971" i="6"/>
  <c r="E971" i="6"/>
  <c r="AI970" i="6"/>
  <c r="BS970" i="6" s="1"/>
  <c r="AL970" i="6"/>
  <c r="AJ970" i="6"/>
  <c r="CD969" i="6"/>
  <c r="AT969" i="6"/>
  <c r="AX968" i="6"/>
  <c r="CH968" i="6"/>
  <c r="AW967" i="6"/>
  <c r="CG967" i="6"/>
  <c r="AK966" i="6"/>
  <c r="AI966" i="6"/>
  <c r="AL966" i="6"/>
  <c r="AJ966" i="6"/>
  <c r="AF965" i="6"/>
  <c r="AD965" i="6"/>
  <c r="AG965" i="6"/>
  <c r="AE965" i="6"/>
  <c r="Y964" i="6"/>
  <c r="CS964" i="6" s="1"/>
  <c r="AB964" i="6"/>
  <c r="AA964" i="6"/>
  <c r="T963" i="6"/>
  <c r="W963" i="6"/>
  <c r="X963" i="6"/>
  <c r="V963" i="6"/>
  <c r="AU961" i="6"/>
  <c r="CE961" i="6"/>
  <c r="AV958" i="6"/>
  <c r="CF958" i="6"/>
  <c r="I956" i="6"/>
  <c r="CC956" i="6" s="1"/>
  <c r="H956" i="6"/>
  <c r="AI954" i="6"/>
  <c r="DC954" i="6" s="1"/>
  <c r="AL954" i="6"/>
  <c r="AK954" i="6"/>
  <c r="Y952" i="6"/>
  <c r="AB952" i="6"/>
  <c r="AC952" i="6"/>
  <c r="AA952" i="6"/>
  <c r="CU952" i="6" s="1"/>
  <c r="AW951" i="6"/>
  <c r="CG951" i="6"/>
  <c r="R950" i="6"/>
  <c r="S950" i="6"/>
  <c r="Q950" i="6"/>
  <c r="BA950" i="6" s="1"/>
  <c r="CI949" i="6"/>
  <c r="AY949" i="6"/>
  <c r="AK946" i="6"/>
  <c r="AJ946" i="6"/>
  <c r="J945" i="6"/>
  <c r="K945" i="6"/>
  <c r="Z944" i="6"/>
  <c r="AA944" i="6"/>
  <c r="BK944" i="6" s="1"/>
  <c r="AC944" i="6"/>
  <c r="AI942" i="6"/>
  <c r="AL942" i="6"/>
  <c r="AK942" i="6"/>
  <c r="BU942" i="6" s="1"/>
  <c r="K941" i="6"/>
  <c r="J941" i="6"/>
  <c r="E939" i="6"/>
  <c r="F939" i="6"/>
  <c r="AP939" i="6" s="1"/>
  <c r="CF938" i="6"/>
  <c r="AV938" i="6"/>
  <c r="AE937" i="6"/>
  <c r="AF937" i="6"/>
  <c r="BP937" i="6" s="1"/>
  <c r="AD937" i="6"/>
  <c r="AH937" i="6"/>
  <c r="H936" i="6"/>
  <c r="I936" i="6"/>
  <c r="AD933" i="6"/>
  <c r="AG933" i="6"/>
  <c r="AE933" i="6"/>
  <c r="BO933" i="6" s="1"/>
  <c r="AJ930" i="6"/>
  <c r="DD930" i="6" s="1"/>
  <c r="AK930" i="6"/>
  <c r="AI930" i="6"/>
  <c r="AL930" i="6"/>
  <c r="AA928" i="6"/>
  <c r="AB928" i="6"/>
  <c r="Z928" i="6"/>
  <c r="V927" i="6"/>
  <c r="X927" i="6"/>
  <c r="U927" i="6"/>
  <c r="BE927" i="6" s="1"/>
  <c r="P926" i="6"/>
  <c r="AZ926" i="6" s="1"/>
  <c r="Q926" i="6"/>
  <c r="CK926" i="6" s="1"/>
  <c r="S926" i="6"/>
  <c r="CM926" i="6" s="1"/>
  <c r="P922" i="6"/>
  <c r="AZ922" i="6" s="1"/>
  <c r="Q922" i="6"/>
  <c r="S922" i="6"/>
  <c r="R922" i="6"/>
  <c r="CF918" i="6"/>
  <c r="AV918" i="6"/>
  <c r="R914" i="6"/>
  <c r="P914" i="6"/>
  <c r="AV910" i="6"/>
  <c r="CF910" i="6"/>
  <c r="AI906" i="6"/>
  <c r="AL906" i="6"/>
  <c r="AJ906" i="6"/>
  <c r="D903" i="6"/>
  <c r="G903" i="6"/>
  <c r="E903" i="6"/>
  <c r="R902" i="6"/>
  <c r="S902" i="6"/>
  <c r="Q902" i="6"/>
  <c r="K901" i="6"/>
  <c r="CE901" i="6" s="1"/>
  <c r="J901" i="6"/>
  <c r="Y900" i="6"/>
  <c r="AB900" i="6"/>
  <c r="Z900" i="6"/>
  <c r="AI898" i="6"/>
  <c r="AL898" i="6"/>
  <c r="AJ898" i="6"/>
  <c r="AY897" i="6"/>
  <c r="CI897" i="6"/>
  <c r="AK890" i="6"/>
  <c r="AJ890" i="6"/>
  <c r="AF889" i="6"/>
  <c r="BP889" i="6" s="1"/>
  <c r="AG889" i="6"/>
  <c r="AE889" i="6"/>
  <c r="Y888" i="6"/>
  <c r="AC888" i="6"/>
  <c r="Z888" i="6"/>
  <c r="AB888" i="6"/>
  <c r="AI886" i="6"/>
  <c r="AJ886" i="6"/>
  <c r="AL886" i="6"/>
  <c r="AD885" i="6"/>
  <c r="AG885" i="6"/>
  <c r="AE885" i="6"/>
  <c r="CY885" i="6" s="1"/>
  <c r="H883" i="6"/>
  <c r="I883" i="6"/>
  <c r="CC882" i="6"/>
  <c r="AS882" i="6"/>
  <c r="I881" i="6"/>
  <c r="H881" i="6"/>
  <c r="AA880" i="6"/>
  <c r="AB880" i="6"/>
  <c r="Z880" i="6"/>
  <c r="AX879" i="6"/>
  <c r="CH879" i="6"/>
  <c r="H878" i="6"/>
  <c r="I878" i="6"/>
  <c r="CC878" i="6" s="1"/>
  <c r="Y877" i="6"/>
  <c r="AB877" i="6"/>
  <c r="AA877" i="6"/>
  <c r="CU877" i="6" s="1"/>
  <c r="H875" i="6"/>
  <c r="I875" i="6"/>
  <c r="H873" i="6"/>
  <c r="CB873" i="6" s="1"/>
  <c r="I873" i="6"/>
  <c r="AX872" i="6"/>
  <c r="CH872" i="6"/>
  <c r="AX871" i="6"/>
  <c r="CH871" i="6"/>
  <c r="Z869" i="6"/>
  <c r="AC869" i="6"/>
  <c r="AA869" i="6"/>
  <c r="CU869" i="6" s="1"/>
  <c r="AA868" i="6"/>
  <c r="AC868" i="6"/>
  <c r="Z868" i="6"/>
  <c r="Z867" i="6"/>
  <c r="AA867" i="6"/>
  <c r="Y867" i="6"/>
  <c r="AC867" i="6"/>
  <c r="Y866" i="6"/>
  <c r="AA866" i="6"/>
  <c r="Z866" i="6"/>
  <c r="AC866" i="6"/>
  <c r="CH865" i="6"/>
  <c r="AX865" i="6"/>
  <c r="Y864" i="6"/>
  <c r="AC864" i="6"/>
  <c r="Z864" i="6"/>
  <c r="AB864" i="6"/>
  <c r="CH862" i="6"/>
  <c r="AX862" i="6"/>
  <c r="AA861" i="6"/>
  <c r="BK861" i="6" s="1"/>
  <c r="Y861" i="6"/>
  <c r="AB861" i="6"/>
  <c r="Z861" i="6"/>
  <c r="AC861" i="6"/>
  <c r="AA859" i="6"/>
  <c r="AB859" i="6"/>
  <c r="Z859" i="6"/>
  <c r="Z858" i="6"/>
  <c r="AC858" i="6"/>
  <c r="AB858" i="6"/>
  <c r="AB857" i="6"/>
  <c r="Y857" i="6"/>
  <c r="AC857" i="6"/>
  <c r="AA857" i="6"/>
  <c r="Y856" i="6"/>
  <c r="AC856" i="6"/>
  <c r="Z856" i="6"/>
  <c r="AB856" i="6"/>
  <c r="AX855" i="6"/>
  <c r="CH855" i="6"/>
  <c r="Y854" i="6"/>
  <c r="AC854" i="6"/>
  <c r="CW854" i="6" s="1"/>
  <c r="Z854" i="6"/>
  <c r="AB854" i="6"/>
  <c r="Y852" i="6"/>
  <c r="AB852" i="6"/>
  <c r="Z852" i="6"/>
  <c r="H851" i="6"/>
  <c r="I851" i="6"/>
  <c r="AB850" i="6"/>
  <c r="CV850" i="6" s="1"/>
  <c r="Z850" i="6"/>
  <c r="AC850" i="6"/>
  <c r="Y850" i="6"/>
  <c r="AA850" i="6"/>
  <c r="I849" i="6"/>
  <c r="H849" i="6"/>
  <c r="AR849" i="6" s="1"/>
  <c r="AA848" i="6"/>
  <c r="AB848" i="6"/>
  <c r="Z848" i="6"/>
  <c r="CH846" i="6"/>
  <c r="AX846" i="6"/>
  <c r="I844" i="6"/>
  <c r="H844" i="6"/>
  <c r="Y843" i="6"/>
  <c r="AB843" i="6"/>
  <c r="AA843" i="6"/>
  <c r="AC843" i="6"/>
  <c r="Z842" i="6"/>
  <c r="AB842" i="6"/>
  <c r="Y842" i="6"/>
  <c r="CS842" i="6" s="1"/>
  <c r="CH841" i="6"/>
  <c r="AX841" i="6"/>
  <c r="I840" i="6"/>
  <c r="H840" i="6"/>
  <c r="I839" i="6"/>
  <c r="H839" i="6"/>
  <c r="H838" i="6"/>
  <c r="I838" i="6"/>
  <c r="AC837" i="6"/>
  <c r="Y837" i="6"/>
  <c r="AA837" i="6"/>
  <c r="Z837" i="6"/>
  <c r="AB837" i="6"/>
  <c r="AB836" i="6"/>
  <c r="Y836" i="6"/>
  <c r="AA836" i="6"/>
  <c r="AA835" i="6"/>
  <c r="CU835" i="6" s="1"/>
  <c r="AB835" i="6"/>
  <c r="Z835" i="6"/>
  <c r="BJ835" i="6" s="1"/>
  <c r="AB833" i="6"/>
  <c r="Y833" i="6"/>
  <c r="AC833" i="6"/>
  <c r="AA833" i="6"/>
  <c r="AX830" i="6"/>
  <c r="CH830" i="6"/>
  <c r="Y829" i="6"/>
  <c r="AA829" i="6"/>
  <c r="Z829" i="6"/>
  <c r="AC829" i="6"/>
  <c r="AB829" i="6"/>
  <c r="AB827" i="6"/>
  <c r="AA827" i="6"/>
  <c r="CU827" i="6" s="1"/>
  <c r="AC827" i="6"/>
  <c r="Z827" i="6"/>
  <c r="BJ827" i="6" s="1"/>
  <c r="Z826" i="6"/>
  <c r="AB826" i="6"/>
  <c r="Y826" i="6"/>
  <c r="AC826" i="6"/>
  <c r="H826" i="6"/>
  <c r="AR826" i="6" s="1"/>
  <c r="I826" i="6"/>
  <c r="AB824" i="6"/>
  <c r="Y824" i="6"/>
  <c r="AC824" i="6"/>
  <c r="Z824" i="6"/>
  <c r="AA824" i="6"/>
  <c r="CH823" i="6"/>
  <c r="AX823" i="6"/>
  <c r="AX822" i="6"/>
  <c r="CH822" i="6"/>
  <c r="I820" i="6"/>
  <c r="H820" i="6"/>
  <c r="AR818" i="6"/>
  <c r="CB818" i="6"/>
  <c r="Y816" i="6"/>
  <c r="AC816" i="6"/>
  <c r="AB816" i="6"/>
  <c r="AA816" i="6"/>
  <c r="AB815" i="6"/>
  <c r="Z815" i="6"/>
  <c r="AA815" i="6"/>
  <c r="Y815" i="6"/>
  <c r="Z814" i="6"/>
  <c r="AC814" i="6"/>
  <c r="AB814" i="6"/>
  <c r="AA814" i="6"/>
  <c r="CC812" i="6"/>
  <c r="AS812" i="6"/>
  <c r="AA811" i="6"/>
  <c r="Z811" i="6"/>
  <c r="AB811" i="6"/>
  <c r="Y811" i="6"/>
  <c r="BI811" i="6" s="1"/>
  <c r="AC811" i="6"/>
  <c r="Y810" i="6"/>
  <c r="AC810" i="6"/>
  <c r="Z810" i="6"/>
  <c r="AB810" i="6"/>
  <c r="Z809" i="6"/>
  <c r="AC809" i="6"/>
  <c r="Y809" i="6"/>
  <c r="AB809" i="6"/>
  <c r="CV809" i="6" s="1"/>
  <c r="Y808" i="6"/>
  <c r="AB808" i="6"/>
  <c r="AA808" i="6"/>
  <c r="CU808" i="6" s="1"/>
  <c r="AC808" i="6"/>
  <c r="Z808" i="6"/>
  <c r="H807" i="6"/>
  <c r="I807" i="6"/>
  <c r="AS807" i="6" s="1"/>
  <c r="AA806" i="6"/>
  <c r="Y806" i="6"/>
  <c r="Z806" i="6"/>
  <c r="AC806" i="6"/>
  <c r="T575" i="6"/>
  <c r="W575" i="6"/>
  <c r="V575" i="6"/>
  <c r="U575" i="6"/>
  <c r="X575" i="6"/>
  <c r="S574" i="6"/>
  <c r="BC574" i="6" s="1"/>
  <c r="P574" i="6"/>
  <c r="AZ574" i="6" s="1"/>
  <c r="R574" i="6"/>
  <c r="Q574" i="6"/>
  <c r="AD573" i="6"/>
  <c r="AH573" i="6"/>
  <c r="AF573" i="6"/>
  <c r="AG573" i="6"/>
  <c r="DA573" i="6" s="1"/>
  <c r="AE573" i="6"/>
  <c r="CH572" i="6"/>
  <c r="AX572" i="6"/>
  <c r="V571" i="6"/>
  <c r="W571" i="6"/>
  <c r="U571" i="6"/>
  <c r="T571" i="6"/>
  <c r="X571" i="6"/>
  <c r="BH571" i="6" s="1"/>
  <c r="S570" i="6"/>
  <c r="R570" i="6"/>
  <c r="CL570" i="6" s="1"/>
  <c r="Q570" i="6"/>
  <c r="CK570" i="6" s="1"/>
  <c r="P570" i="6"/>
  <c r="AE569" i="6"/>
  <c r="AG569" i="6"/>
  <c r="AH569" i="6"/>
  <c r="AF569" i="6"/>
  <c r="AD569" i="6"/>
  <c r="CH568" i="6"/>
  <c r="AX568" i="6"/>
  <c r="V567" i="6"/>
  <c r="U567" i="6"/>
  <c r="CO567" i="6" s="1"/>
  <c r="W567" i="6"/>
  <c r="X567" i="6"/>
  <c r="T567" i="6"/>
  <c r="S566" i="6"/>
  <c r="R566" i="6"/>
  <c r="BB566" i="6" s="1"/>
  <c r="Q566" i="6"/>
  <c r="P566" i="6"/>
  <c r="AD565" i="6"/>
  <c r="AH565" i="6"/>
  <c r="AE565" i="6"/>
  <c r="AG565" i="6"/>
  <c r="CH564" i="6"/>
  <c r="AX564" i="6"/>
  <c r="V563" i="6"/>
  <c r="X563" i="6"/>
  <c r="T563" i="6"/>
  <c r="W563" i="6"/>
  <c r="U563" i="6"/>
  <c r="AJ562" i="6"/>
  <c r="AK562" i="6"/>
  <c r="AI562" i="6"/>
  <c r="AL562" i="6"/>
  <c r="CI561" i="6"/>
  <c r="AY561" i="6"/>
  <c r="Y560" i="6"/>
  <c r="CS560" i="6" s="1"/>
  <c r="AC560" i="6"/>
  <c r="AA560" i="6"/>
  <c r="AB560" i="6"/>
  <c r="Z560" i="6"/>
  <c r="W559" i="6"/>
  <c r="U559" i="6"/>
  <c r="V559" i="6"/>
  <c r="T559" i="6"/>
  <c r="X559" i="6"/>
  <c r="AI558" i="6"/>
  <c r="AL558" i="6"/>
  <c r="BV558" i="6" s="1"/>
  <c r="AJ558" i="6"/>
  <c r="DD558" i="6" s="1"/>
  <c r="AK558" i="6"/>
  <c r="CI557" i="6"/>
  <c r="AY557" i="6"/>
  <c r="Y556" i="6"/>
  <c r="BI556" i="6" s="1"/>
  <c r="AB556" i="6"/>
  <c r="Z556" i="6"/>
  <c r="AC556" i="6"/>
  <c r="AA556" i="6"/>
  <c r="BK556" i="6" s="1"/>
  <c r="Y496" i="6"/>
  <c r="AB496" i="6"/>
  <c r="Z496" i="6"/>
  <c r="AC496" i="6"/>
  <c r="AA496" i="6"/>
  <c r="AI494" i="6"/>
  <c r="AL494" i="6"/>
  <c r="AK494" i="6"/>
  <c r="AJ494" i="6"/>
  <c r="BT494" i="6" s="1"/>
  <c r="AA492" i="6"/>
  <c r="Z492" i="6"/>
  <c r="AB492" i="6"/>
  <c r="Y492" i="6"/>
  <c r="AC492" i="6"/>
  <c r="P490" i="6"/>
  <c r="S490" i="6"/>
  <c r="R490" i="6"/>
  <c r="Q490" i="6"/>
  <c r="BA490" i="6" s="1"/>
  <c r="Y488" i="6"/>
  <c r="AB488" i="6"/>
  <c r="AC488" i="6"/>
  <c r="AA488" i="6"/>
  <c r="Z488" i="6"/>
  <c r="P486" i="6"/>
  <c r="CJ486" i="6" s="1"/>
  <c r="S486" i="6"/>
  <c r="R486" i="6"/>
  <c r="Q486" i="6"/>
  <c r="CH484" i="6"/>
  <c r="AX484" i="6"/>
  <c r="AI482" i="6"/>
  <c r="AL482" i="6"/>
  <c r="AJ482" i="6"/>
  <c r="AK482" i="6"/>
  <c r="H480" i="6"/>
  <c r="I480" i="6"/>
  <c r="AI478" i="6"/>
  <c r="AJ478" i="6"/>
  <c r="AK478" i="6"/>
  <c r="AL478" i="6"/>
  <c r="AA476" i="6"/>
  <c r="Y476" i="6"/>
  <c r="AB476" i="6"/>
  <c r="Z476" i="6"/>
  <c r="AC476" i="6"/>
  <c r="P474" i="6"/>
  <c r="AZ474" i="6" s="1"/>
  <c r="S474" i="6"/>
  <c r="Q474" i="6"/>
  <c r="R474" i="6"/>
  <c r="AA468" i="6"/>
  <c r="Y468" i="6"/>
  <c r="AB468" i="6"/>
  <c r="AC468" i="6"/>
  <c r="Z468" i="6"/>
  <c r="BJ468" i="6" s="1"/>
  <c r="Y464" i="6"/>
  <c r="AC464" i="6"/>
  <c r="Z464" i="6"/>
  <c r="AB464" i="6"/>
  <c r="BL464" i="6" s="1"/>
  <c r="AA464" i="6"/>
  <c r="Z456" i="6"/>
  <c r="AC456" i="6"/>
  <c r="CW456" i="6" s="1"/>
  <c r="AA456" i="6"/>
  <c r="AB456" i="6"/>
  <c r="Y456" i="6"/>
  <c r="H158" i="6"/>
  <c r="I158" i="6"/>
  <c r="AV156" i="6"/>
  <c r="CF156" i="6"/>
  <c r="J155" i="6"/>
  <c r="CD155" i="6" s="1"/>
  <c r="K155" i="6"/>
  <c r="AD43" i="6"/>
  <c r="AH43" i="6"/>
  <c r="DB43" i="6" s="1"/>
  <c r="AE43" i="6"/>
  <c r="AF43" i="6"/>
  <c r="BP43" i="6" s="1"/>
  <c r="AG43" i="6"/>
  <c r="I42" i="6"/>
  <c r="H42" i="6"/>
  <c r="AR42" i="6" s="1"/>
  <c r="I41" i="6"/>
  <c r="H41" i="6"/>
  <c r="BH23" i="6"/>
  <c r="CD17" i="6"/>
  <c r="CG107" i="6"/>
  <c r="CO107" i="6"/>
  <c r="CD206" i="6"/>
  <c r="BX315" i="6"/>
  <c r="BU214" i="6"/>
  <c r="BZ771" i="6"/>
  <c r="CF781" i="6"/>
  <c r="AX802" i="6"/>
  <c r="BF699" i="6"/>
  <c r="CI788" i="6"/>
  <c r="AN799" i="6"/>
  <c r="BR837" i="6"/>
  <c r="AS877" i="6"/>
  <c r="BM885" i="6"/>
  <c r="BN918" i="6"/>
  <c r="AV924" i="6"/>
  <c r="AY927" i="6"/>
  <c r="AW800" i="6"/>
  <c r="AX810" i="6"/>
  <c r="BO736" i="6"/>
  <c r="AS836" i="6"/>
  <c r="CB863" i="6"/>
  <c r="BP984" i="6"/>
  <c r="CB988" i="6"/>
  <c r="BF833" i="6"/>
  <c r="CK848" i="6"/>
  <c r="CG928" i="6"/>
  <c r="DB958" i="6"/>
  <c r="BA757" i="6"/>
  <c r="AX853" i="6"/>
  <c r="CU890" i="6"/>
  <c r="CC900" i="6"/>
  <c r="CQ955" i="6"/>
  <c r="AN983" i="6"/>
  <c r="AS997" i="6"/>
  <c r="BL1000" i="6"/>
  <c r="AU1003" i="6"/>
  <c r="AU846" i="6"/>
  <c r="CM910" i="6"/>
  <c r="H1005" i="6"/>
  <c r="CZ1004" i="6"/>
  <c r="BP1004" i="6"/>
  <c r="CP1002" i="6"/>
  <c r="BF1002" i="6"/>
  <c r="AX1001" i="6"/>
  <c r="CP1000" i="6"/>
  <c r="Z1000" i="6"/>
  <c r="CL999" i="6"/>
  <c r="BB999" i="6"/>
  <c r="CG999" i="6"/>
  <c r="AW999" i="6"/>
  <c r="I999" i="6"/>
  <c r="BA998" i="6"/>
  <c r="Y997" i="6"/>
  <c r="AA996" i="6"/>
  <c r="CE996" i="6"/>
  <c r="CG995" i="6"/>
  <c r="BL993" i="6"/>
  <c r="I992" i="6"/>
  <c r="AK990" i="6"/>
  <c r="P990" i="6"/>
  <c r="CJ990" i="6" s="1"/>
  <c r="CB990" i="6"/>
  <c r="AF989" i="6"/>
  <c r="BP989" i="6" s="1"/>
  <c r="I988" i="6"/>
  <c r="BI987" i="6"/>
  <c r="CS987" i="6"/>
  <c r="DB986" i="6"/>
  <c r="BR986" i="6"/>
  <c r="R986" i="6"/>
  <c r="CA984" i="6"/>
  <c r="K981" i="6"/>
  <c r="CS978" i="6"/>
  <c r="AW976" i="6"/>
  <c r="AC976" i="6"/>
  <c r="AA972" i="6"/>
  <c r="CG971" i="6"/>
  <c r="BK971" i="6"/>
  <c r="CU971" i="6"/>
  <c r="AR971" i="6"/>
  <c r="CB971" i="6"/>
  <c r="BN970" i="6"/>
  <c r="K965" i="6"/>
  <c r="Z964" i="6"/>
  <c r="CT964" i="6" s="1"/>
  <c r="AY963" i="6"/>
  <c r="CI963" i="6"/>
  <c r="BV959" i="6"/>
  <c r="DF959" i="6"/>
  <c r="BO959" i="6"/>
  <c r="V959" i="6"/>
  <c r="CF959" i="6"/>
  <c r="AV959" i="6"/>
  <c r="AY958" i="6"/>
  <c r="CI958" i="6"/>
  <c r="BV957" i="6"/>
  <c r="DF957" i="6"/>
  <c r="D955" i="6"/>
  <c r="CZ953" i="6"/>
  <c r="BQ952" i="6"/>
  <c r="CH951" i="6"/>
  <c r="AX951" i="6"/>
  <c r="D951" i="6"/>
  <c r="BG950" i="6"/>
  <c r="AL946" i="6"/>
  <c r="CP946" i="6"/>
  <c r="P946" i="6"/>
  <c r="I944" i="6"/>
  <c r="BK943" i="6"/>
  <c r="CB943" i="6"/>
  <c r="AE941" i="6"/>
  <c r="AU940" i="6"/>
  <c r="CE940" i="6"/>
  <c r="G939" i="6"/>
  <c r="CJ933" i="6"/>
  <c r="AZ933" i="6"/>
  <c r="J933" i="6"/>
  <c r="BB931" i="6"/>
  <c r="CL931" i="6"/>
  <c r="Y928" i="6"/>
  <c r="CT927" i="6"/>
  <c r="BB927" i="6"/>
  <c r="CL927" i="6"/>
  <c r="CX926" i="6"/>
  <c r="BN926" i="6"/>
  <c r="CZ925" i="6"/>
  <c r="BP925" i="6"/>
  <c r="CY924" i="6"/>
  <c r="BO924" i="6"/>
  <c r="CI924" i="6"/>
  <c r="AY924" i="6"/>
  <c r="BN923" i="6"/>
  <c r="CT923" i="6"/>
  <c r="BF923" i="6"/>
  <c r="CP923" i="6"/>
  <c r="BB923" i="6"/>
  <c r="CL923" i="6"/>
  <c r="AX923" i="6"/>
  <c r="CH923" i="6"/>
  <c r="AP923" i="6"/>
  <c r="BZ923" i="6"/>
  <c r="AN922" i="6"/>
  <c r="BX922" i="6"/>
  <c r="CZ920" i="6"/>
  <c r="CI915" i="6"/>
  <c r="AY915" i="6"/>
  <c r="Q914" i="6"/>
  <c r="CI910" i="6"/>
  <c r="AY910" i="6"/>
  <c r="CQ907" i="6"/>
  <c r="BG907" i="6"/>
  <c r="CA907" i="6"/>
  <c r="AQ907" i="6"/>
  <c r="CF906" i="6"/>
  <c r="AK906" i="6"/>
  <c r="Y904" i="6"/>
  <c r="V903" i="6"/>
  <c r="F903" i="6"/>
  <c r="BS900" i="6"/>
  <c r="AU900" i="6"/>
  <c r="CE900" i="6"/>
  <c r="E899" i="6"/>
  <c r="AK898" i="6"/>
  <c r="DF897" i="6"/>
  <c r="BV897" i="6"/>
  <c r="CH897" i="6"/>
  <c r="AX897" i="6"/>
  <c r="CR896" i="6"/>
  <c r="CB896" i="6"/>
  <c r="AR896" i="6"/>
  <c r="BU891" i="6"/>
  <c r="J889" i="6"/>
  <c r="BH885" i="6"/>
  <c r="J885" i="6"/>
  <c r="BR883" i="6"/>
  <c r="AZ882" i="6"/>
  <c r="AU881" i="6"/>
  <c r="CE881" i="6"/>
  <c r="AX880" i="6"/>
  <c r="AC880" i="6"/>
  <c r="CG880" i="6"/>
  <c r="AW880" i="6"/>
  <c r="I880" i="6"/>
  <c r="AB879" i="6"/>
  <c r="CL879" i="6"/>
  <c r="CX878" i="6"/>
  <c r="BN878" i="6"/>
  <c r="CI876" i="6"/>
  <c r="AY876" i="6"/>
  <c r="DF875" i="6"/>
  <c r="BF875" i="6"/>
  <c r="CP875" i="6"/>
  <c r="BB875" i="6"/>
  <c r="CL875" i="6"/>
  <c r="I874" i="6"/>
  <c r="CP873" i="6"/>
  <c r="CQ872" i="6"/>
  <c r="BE871" i="6"/>
  <c r="CO871" i="6"/>
  <c r="AO871" i="6"/>
  <c r="BY871" i="6"/>
  <c r="BD869" i="6"/>
  <c r="AB868" i="6"/>
  <c r="I868" i="6"/>
  <c r="H867" i="6"/>
  <c r="CY861" i="6"/>
  <c r="BO861" i="6"/>
  <c r="BQ859" i="6"/>
  <c r="AC859" i="6"/>
  <c r="AW859" i="6"/>
  <c r="CG859" i="6"/>
  <c r="I859" i="6"/>
  <c r="AW855" i="6"/>
  <c r="CG855" i="6"/>
  <c r="CE854" i="6"/>
  <c r="AU854" i="6"/>
  <c r="AC852" i="6"/>
  <c r="AW852" i="6"/>
  <c r="CG852" i="6"/>
  <c r="H852" i="6"/>
  <c r="AP851" i="6"/>
  <c r="BZ851" i="6"/>
  <c r="BE847" i="6"/>
  <c r="CO847" i="6"/>
  <c r="AO847" i="6"/>
  <c r="BY847" i="6"/>
  <c r="BC846" i="6"/>
  <c r="CM846" i="6"/>
  <c r="CI846" i="6"/>
  <c r="AY846" i="6"/>
  <c r="CT844" i="6"/>
  <c r="Z843" i="6"/>
  <c r="AC842" i="6"/>
  <c r="CB841" i="6"/>
  <c r="CG838" i="6"/>
  <c r="CR838" i="6"/>
  <c r="AW837" i="6"/>
  <c r="CG837" i="6"/>
  <c r="AP835" i="6"/>
  <c r="BZ835" i="6"/>
  <c r="BP833" i="6"/>
  <c r="Z833" i="6"/>
  <c r="Z832" i="6"/>
  <c r="CH831" i="6"/>
  <c r="I831" i="6"/>
  <c r="AR830" i="6"/>
  <c r="CG827" i="6"/>
  <c r="AW827" i="6"/>
  <c r="BG826" i="6"/>
  <c r="AY825" i="6"/>
  <c r="CI825" i="6"/>
  <c r="AQ823" i="6"/>
  <c r="CA823" i="6"/>
  <c r="BA822" i="6"/>
  <c r="CK822" i="6"/>
  <c r="Z819" i="6"/>
  <c r="BP817" i="6"/>
  <c r="CZ817" i="6"/>
  <c r="CN817" i="6"/>
  <c r="AC815" i="6"/>
  <c r="BD813" i="6"/>
  <c r="BK812" i="6"/>
  <c r="AS811" i="6"/>
  <c r="CZ809" i="6"/>
  <c r="BP809" i="6"/>
  <c r="BB807" i="6"/>
  <c r="CL807" i="6"/>
  <c r="AX805" i="6"/>
  <c r="AP803" i="6"/>
  <c r="BZ803" i="6"/>
  <c r="DE799" i="6"/>
  <c r="BF799" i="6"/>
  <c r="CP799" i="6"/>
  <c r="CX791" i="6"/>
  <c r="AT786" i="6"/>
  <c r="CD786" i="6"/>
  <c r="BI784" i="6"/>
  <c r="CS784" i="6"/>
  <c r="BK781" i="6"/>
  <c r="CI779" i="6"/>
  <c r="AY779" i="6"/>
  <c r="BV773" i="6"/>
  <c r="BO773" i="6"/>
  <c r="CY773" i="6"/>
  <c r="AT773" i="6"/>
  <c r="CD773" i="6"/>
  <c r="BR769" i="6"/>
  <c r="DB769" i="6"/>
  <c r="BJ768" i="6"/>
  <c r="CT768" i="6"/>
  <c r="BA766" i="6"/>
  <c r="CK766" i="6"/>
  <c r="CH766" i="6"/>
  <c r="AX766" i="6"/>
  <c r="CY765" i="6"/>
  <c r="BQ763" i="6"/>
  <c r="BO762" i="6"/>
  <c r="CY762" i="6"/>
  <c r="CH760" i="6"/>
  <c r="BT756" i="6"/>
  <c r="CT756" i="6"/>
  <c r="BJ756" i="6"/>
  <c r="AO756" i="6"/>
  <c r="DD755" i="6"/>
  <c r="BT755" i="6"/>
  <c r="CT755" i="6"/>
  <c r="CJ755" i="6"/>
  <c r="AZ755" i="6"/>
  <c r="CF755" i="6"/>
  <c r="AV755" i="6"/>
  <c r="DD753" i="6"/>
  <c r="BT753" i="6"/>
  <c r="BX752" i="6"/>
  <c r="AN752" i="6"/>
  <c r="AT750" i="6"/>
  <c r="DB750" i="6"/>
  <c r="BR750" i="6"/>
  <c r="AW750" i="6"/>
  <c r="CG750" i="6"/>
  <c r="BZ748" i="6"/>
  <c r="CL748" i="6"/>
  <c r="CB747" i="6"/>
  <c r="AR747" i="6"/>
  <c r="CI745" i="6"/>
  <c r="AY745" i="6"/>
  <c r="CF742" i="6"/>
  <c r="AV742" i="6"/>
  <c r="CV741" i="6"/>
  <c r="BL741" i="6"/>
  <c r="BK739" i="6"/>
  <c r="CL739" i="6"/>
  <c r="BB739" i="6"/>
  <c r="AR733" i="6"/>
  <c r="CB733" i="6"/>
  <c r="BC727" i="6"/>
  <c r="CM727" i="6"/>
  <c r="CB726" i="6"/>
  <c r="CD725" i="6"/>
  <c r="AT725" i="6"/>
  <c r="BE715" i="6"/>
  <c r="CO715" i="6"/>
  <c r="CU714" i="6"/>
  <c r="BG714" i="6"/>
  <c r="CI710" i="6"/>
  <c r="AY710" i="6"/>
  <c r="AU710" i="6"/>
  <c r="CZ706" i="6"/>
  <c r="BP706" i="6"/>
  <c r="AZ706" i="6"/>
  <c r="CJ706" i="6"/>
  <c r="CD706" i="6"/>
  <c r="AT706" i="6"/>
  <c r="AP698" i="6"/>
  <c r="DF694" i="6"/>
  <c r="BV694" i="6"/>
  <c r="CP694" i="6"/>
  <c r="CF694" i="6"/>
  <c r="AV694" i="6"/>
  <c r="BZ694" i="6"/>
  <c r="DF654" i="6"/>
  <c r="BV654" i="6"/>
  <c r="CU652" i="6"/>
  <c r="BJ636" i="6"/>
  <c r="CT636" i="6"/>
  <c r="BB636" i="6"/>
  <c r="AX636" i="6"/>
  <c r="CH636" i="6"/>
  <c r="CQ627" i="6"/>
  <c r="BG627" i="6"/>
  <c r="AR627" i="6"/>
  <c r="BX627" i="6"/>
  <c r="AN627" i="6"/>
  <c r="CH622" i="6"/>
  <c r="AX622" i="6"/>
  <c r="CQ615" i="6"/>
  <c r="BG615" i="6"/>
  <c r="AZ615" i="6"/>
  <c r="AV615" i="6"/>
  <c r="CF615" i="6"/>
  <c r="BX615" i="6"/>
  <c r="AN615" i="6"/>
  <c r="BG843" i="6"/>
  <c r="CQ843" i="6"/>
  <c r="CK843" i="6"/>
  <c r="AV841" i="6"/>
  <c r="CF841" i="6"/>
  <c r="CJ840" i="6"/>
  <c r="CQ839" i="6"/>
  <c r="BG839" i="6"/>
  <c r="BL838" i="6"/>
  <c r="CV838" i="6"/>
  <c r="BC837" i="6"/>
  <c r="CB836" i="6"/>
  <c r="AR836" i="6"/>
  <c r="AV835" i="6"/>
  <c r="CF835" i="6"/>
  <c r="CN834" i="6"/>
  <c r="BD834" i="6"/>
  <c r="BS833" i="6"/>
  <c r="AR833" i="6"/>
  <c r="CB833" i="6"/>
  <c r="CW832" i="6"/>
  <c r="BM832" i="6"/>
  <c r="BS831" i="6"/>
  <c r="BT830" i="6"/>
  <c r="DD830" i="6"/>
  <c r="AP828" i="6"/>
  <c r="BD826" i="6"/>
  <c r="CN826" i="6"/>
  <c r="BL822" i="6"/>
  <c r="CV822" i="6"/>
  <c r="BJ821" i="6"/>
  <c r="CT821" i="6"/>
  <c r="AQ820" i="6"/>
  <c r="CA820" i="6"/>
  <c r="BF819" i="6"/>
  <c r="CP819" i="6"/>
  <c r="BB819" i="6"/>
  <c r="CL819" i="6"/>
  <c r="CH819" i="6"/>
  <c r="AX819" i="6"/>
  <c r="CV817" i="6"/>
  <c r="BL817" i="6"/>
  <c r="CF813" i="6"/>
  <c r="AV813" i="6"/>
  <c r="DD811" i="6"/>
  <c r="BT811" i="6"/>
  <c r="CR811" i="6"/>
  <c r="BH811" i="6"/>
  <c r="CU809" i="6"/>
  <c r="BK809" i="6"/>
  <c r="AS808" i="6"/>
  <c r="CC808" i="6"/>
  <c r="AP807" i="6"/>
  <c r="BZ807" i="6"/>
  <c r="CM806" i="6"/>
  <c r="DD801" i="6"/>
  <c r="BP801" i="6"/>
  <c r="CZ801" i="6"/>
  <c r="CR800" i="6"/>
  <c r="BH800" i="6"/>
  <c r="CI799" i="6"/>
  <c r="AY799" i="6"/>
  <c r="BE794" i="6"/>
  <c r="CO794" i="6"/>
  <c r="AN794" i="6"/>
  <c r="BU793" i="6"/>
  <c r="DE793" i="6"/>
  <c r="CO780" i="6"/>
  <c r="BE780" i="6"/>
  <c r="CF776" i="6"/>
  <c r="AV776" i="6"/>
  <c r="CA770" i="6"/>
  <c r="AU769" i="6"/>
  <c r="CE769" i="6"/>
  <c r="DB765" i="6"/>
  <c r="BR765" i="6"/>
  <c r="BL765" i="6"/>
  <c r="CV765" i="6"/>
  <c r="BY763" i="6"/>
  <c r="AO763" i="6"/>
  <c r="BO758" i="6"/>
  <c r="CY758" i="6"/>
  <c r="CH757" i="6"/>
  <c r="AX757" i="6"/>
  <c r="DA742" i="6"/>
  <c r="BQ742" i="6"/>
  <c r="BP729" i="6"/>
  <c r="CZ729" i="6"/>
  <c r="CP722" i="6"/>
  <c r="CB719" i="6"/>
  <c r="AR719" i="6"/>
  <c r="BC713" i="6"/>
  <c r="CM713" i="6"/>
  <c r="DC698" i="6"/>
  <c r="BS698" i="6"/>
  <c r="AP696" i="6"/>
  <c r="BZ696" i="6"/>
  <c r="BK689" i="6"/>
  <c r="CU689" i="6"/>
  <c r="BN664" i="6"/>
  <c r="CX664" i="6"/>
  <c r="CF642" i="6"/>
  <c r="AV642" i="6"/>
  <c r="CZ641" i="6"/>
  <c r="BP641" i="6"/>
  <c r="CH641" i="6"/>
  <c r="AX641" i="6"/>
  <c r="AZ534" i="6"/>
  <c r="CJ534" i="6"/>
  <c r="BA334" i="6"/>
  <c r="CK334" i="6"/>
  <c r="AT334" i="6"/>
  <c r="CD334" i="6"/>
  <c r="CQ312" i="6"/>
  <c r="BG312" i="6"/>
  <c r="BU307" i="6"/>
  <c r="BK307" i="6"/>
  <c r="AX285" i="6"/>
  <c r="CH285" i="6"/>
  <c r="AU217" i="6"/>
  <c r="CE217" i="6"/>
  <c r="BP206" i="6"/>
  <c r="CZ206" i="6"/>
  <c r="CZ205" i="6"/>
  <c r="BP205" i="6"/>
  <c r="BV106" i="6"/>
  <c r="DF106" i="6"/>
  <c r="Z1005" i="6"/>
  <c r="AA1005" i="6"/>
  <c r="AC1005" i="6"/>
  <c r="AB1004" i="6"/>
  <c r="Y1004" i="6"/>
  <c r="AC1004" i="6"/>
  <c r="BM1004" i="6" s="1"/>
  <c r="AA1004" i="6"/>
  <c r="Y1003" i="6"/>
  <c r="AA1003" i="6"/>
  <c r="AC1003" i="6"/>
  <c r="CW1003" i="6" s="1"/>
  <c r="CH1002" i="6"/>
  <c r="AX1002" i="6"/>
  <c r="I1001" i="6"/>
  <c r="H1001" i="6"/>
  <c r="AX1000" i="6"/>
  <c r="CH1000" i="6"/>
  <c r="Y999" i="6"/>
  <c r="BI999" i="6" s="1"/>
  <c r="AC999" i="6"/>
  <c r="Z999" i="6"/>
  <c r="CT999" i="6" s="1"/>
  <c r="AB999" i="6"/>
  <c r="BL999" i="6" s="1"/>
  <c r="H998" i="6"/>
  <c r="I998" i="6"/>
  <c r="I996" i="6"/>
  <c r="CC996" i="6" s="1"/>
  <c r="H996" i="6"/>
  <c r="AJ994" i="6"/>
  <c r="AK994" i="6"/>
  <c r="AI994" i="6"/>
  <c r="AE993" i="6"/>
  <c r="AF993" i="6"/>
  <c r="BP993" i="6" s="1"/>
  <c r="AH993" i="6"/>
  <c r="Y992" i="6"/>
  <c r="AB992" i="6"/>
  <c r="AC992" i="6"/>
  <c r="CW992" i="6" s="1"/>
  <c r="AA992" i="6"/>
  <c r="T991" i="6"/>
  <c r="W991" i="6"/>
  <c r="V991" i="6"/>
  <c r="X991" i="6"/>
  <c r="AX988" i="6"/>
  <c r="CH988" i="6"/>
  <c r="T987" i="6"/>
  <c r="CN987" i="6" s="1"/>
  <c r="W987" i="6"/>
  <c r="U987" i="6"/>
  <c r="X987" i="6"/>
  <c r="AJ986" i="6"/>
  <c r="AI986" i="6"/>
  <c r="AL986" i="6"/>
  <c r="AF985" i="6"/>
  <c r="BP985" i="6" s="1"/>
  <c r="AD985" i="6"/>
  <c r="AG985" i="6"/>
  <c r="AE985" i="6"/>
  <c r="Y984" i="6"/>
  <c r="AB984" i="6"/>
  <c r="AA984" i="6"/>
  <c r="E983" i="6"/>
  <c r="F983" i="6"/>
  <c r="AI982" i="6"/>
  <c r="BS982" i="6" s="1"/>
  <c r="AL982" i="6"/>
  <c r="AK982" i="6"/>
  <c r="Y980" i="6"/>
  <c r="CS980" i="6" s="1"/>
  <c r="AB980" i="6"/>
  <c r="Z980" i="6"/>
  <c r="AC980" i="6"/>
  <c r="AY977" i="6"/>
  <c r="CI977" i="6"/>
  <c r="T975" i="6"/>
  <c r="W975" i="6"/>
  <c r="U975" i="6"/>
  <c r="X975" i="6"/>
  <c r="P974" i="6"/>
  <c r="Q974" i="6"/>
  <c r="BA974" i="6" s="1"/>
  <c r="S974" i="6"/>
  <c r="AD973" i="6"/>
  <c r="AG973" i="6"/>
  <c r="AH973" i="6"/>
  <c r="AF973" i="6"/>
  <c r="P970" i="6"/>
  <c r="S970" i="6"/>
  <c r="CM970" i="6" s="1"/>
  <c r="Q970" i="6"/>
  <c r="R970" i="6"/>
  <c r="AF969" i="6"/>
  <c r="AE969" i="6"/>
  <c r="AH969" i="6"/>
  <c r="Z968" i="6"/>
  <c r="AA968" i="6"/>
  <c r="BK968" i="6" s="1"/>
  <c r="AC968" i="6"/>
  <c r="V967" i="6"/>
  <c r="U967" i="6"/>
  <c r="X967" i="6"/>
  <c r="R966" i="6"/>
  <c r="S966" i="6"/>
  <c r="Q966" i="6"/>
  <c r="BA966" i="6" s="1"/>
  <c r="CI965" i="6"/>
  <c r="AY965" i="6"/>
  <c r="CH964" i="6"/>
  <c r="AX964" i="6"/>
  <c r="D963" i="6"/>
  <c r="G963" i="6"/>
  <c r="F963" i="6"/>
  <c r="AJ962" i="6"/>
  <c r="AK962" i="6"/>
  <c r="AI962" i="6"/>
  <c r="BS962" i="6" s="1"/>
  <c r="AL962" i="6"/>
  <c r="AE961" i="6"/>
  <c r="BO961" i="6" s="1"/>
  <c r="AH961" i="6"/>
  <c r="DB961" i="6" s="1"/>
  <c r="AF961" i="6"/>
  <c r="AD961" i="6"/>
  <c r="AG961" i="6"/>
  <c r="AX960" i="6"/>
  <c r="CH960" i="6"/>
  <c r="AJ958" i="6"/>
  <c r="AI958" i="6"/>
  <c r="AL958" i="6"/>
  <c r="AD957" i="6"/>
  <c r="AG957" i="6"/>
  <c r="AH957" i="6"/>
  <c r="AF957" i="6"/>
  <c r="U955" i="6"/>
  <c r="V955" i="6"/>
  <c r="BF955" i="6" s="1"/>
  <c r="X955" i="6"/>
  <c r="R954" i="6"/>
  <c r="P954" i="6"/>
  <c r="S954" i="6"/>
  <c r="CM954" i="6" s="1"/>
  <c r="AD953" i="6"/>
  <c r="AG953" i="6"/>
  <c r="AE953" i="6"/>
  <c r="CY953" i="6" s="1"/>
  <c r="AH953" i="6"/>
  <c r="BR953" i="6" s="1"/>
  <c r="V951" i="6"/>
  <c r="U951" i="6"/>
  <c r="X951" i="6"/>
  <c r="AK950" i="6"/>
  <c r="BU950" i="6" s="1"/>
  <c r="AI950" i="6"/>
  <c r="AL950" i="6"/>
  <c r="AJ950" i="6"/>
  <c r="AH949" i="6"/>
  <c r="AE949" i="6"/>
  <c r="AD949" i="6"/>
  <c r="AG949" i="6"/>
  <c r="I948" i="6"/>
  <c r="AS948" i="6" s="1"/>
  <c r="H948" i="6"/>
  <c r="CF946" i="6"/>
  <c r="AV946" i="6"/>
  <c r="AD945" i="6"/>
  <c r="BN945" i="6" s="1"/>
  <c r="AG945" i="6"/>
  <c r="AF945" i="6"/>
  <c r="AX944" i="6"/>
  <c r="CH944" i="6"/>
  <c r="T943" i="6"/>
  <c r="W943" i="6"/>
  <c r="V943" i="6"/>
  <c r="S942" i="6"/>
  <c r="P942" i="6"/>
  <c r="R942" i="6"/>
  <c r="Y940" i="6"/>
  <c r="CS940" i="6" s="1"/>
  <c r="AB940" i="6"/>
  <c r="Z940" i="6"/>
  <c r="AC940" i="6"/>
  <c r="BM940" i="6" s="1"/>
  <c r="I940" i="6"/>
  <c r="H940" i="6"/>
  <c r="U939" i="6"/>
  <c r="V939" i="6"/>
  <c r="BF939" i="6" s="1"/>
  <c r="X939" i="6"/>
  <c r="P938" i="6"/>
  <c r="S938" i="6"/>
  <c r="CM938" i="6" s="1"/>
  <c r="Q938" i="6"/>
  <c r="R938" i="6"/>
  <c r="AY937" i="6"/>
  <c r="CI937" i="6"/>
  <c r="AB936" i="6"/>
  <c r="Y936" i="6"/>
  <c r="AC936" i="6"/>
  <c r="AA936" i="6"/>
  <c r="BK936" i="6" s="1"/>
  <c r="U935" i="6"/>
  <c r="V935" i="6"/>
  <c r="X935" i="6"/>
  <c r="T935" i="6"/>
  <c r="W935" i="6"/>
  <c r="AI934" i="6"/>
  <c r="AJ934" i="6"/>
  <c r="AL934" i="6"/>
  <c r="T931" i="6"/>
  <c r="X931" i="6"/>
  <c r="U931" i="6"/>
  <c r="W931" i="6"/>
  <c r="R930" i="6"/>
  <c r="Q930" i="6"/>
  <c r="S930" i="6"/>
  <c r="AG929" i="6"/>
  <c r="AD929" i="6"/>
  <c r="AH929" i="6"/>
  <c r="AF929" i="6"/>
  <c r="BP929" i="6" s="1"/>
  <c r="CB928" i="6"/>
  <c r="AR928" i="6"/>
  <c r="CF926" i="6"/>
  <c r="AV926" i="6"/>
  <c r="AJ918" i="6"/>
  <c r="AK918" i="6"/>
  <c r="DE918" i="6" s="1"/>
  <c r="AI918" i="6"/>
  <c r="Q910" i="6"/>
  <c r="BA910" i="6" s="1"/>
  <c r="R910" i="6"/>
  <c r="P910" i="6"/>
  <c r="AZ910" i="6" s="1"/>
  <c r="Q906" i="6"/>
  <c r="S906" i="6"/>
  <c r="P906" i="6"/>
  <c r="CJ906" i="6" s="1"/>
  <c r="AD905" i="6"/>
  <c r="AH905" i="6"/>
  <c r="AE905" i="6"/>
  <c r="AG905" i="6"/>
  <c r="J905" i="6"/>
  <c r="K905" i="6"/>
  <c r="AW903" i="6"/>
  <c r="CG903" i="6"/>
  <c r="AX900" i="6"/>
  <c r="CH900" i="6"/>
  <c r="W899" i="6"/>
  <c r="T899" i="6"/>
  <c r="X899" i="6"/>
  <c r="V899" i="6"/>
  <c r="BF899" i="6" s="1"/>
  <c r="Q898" i="6"/>
  <c r="S898" i="6"/>
  <c r="P898" i="6"/>
  <c r="AF897" i="6"/>
  <c r="AG897" i="6"/>
  <c r="AE897" i="6"/>
  <c r="AI894" i="6"/>
  <c r="AJ894" i="6"/>
  <c r="AL894" i="6"/>
  <c r="AD893" i="6"/>
  <c r="AG893" i="6"/>
  <c r="AF893" i="6"/>
  <c r="AH893" i="6"/>
  <c r="W891" i="6"/>
  <c r="T891" i="6"/>
  <c r="X891" i="6"/>
  <c r="V891" i="6"/>
  <c r="R890" i="6"/>
  <c r="P890" i="6"/>
  <c r="CJ890" i="6" s="1"/>
  <c r="U887" i="6"/>
  <c r="V887" i="6"/>
  <c r="X887" i="6"/>
  <c r="T887" i="6"/>
  <c r="W887" i="6"/>
  <c r="S886" i="6"/>
  <c r="P886" i="6"/>
  <c r="R886" i="6"/>
  <c r="Z884" i="6"/>
  <c r="AA884" i="6"/>
  <c r="AC884" i="6"/>
  <c r="Y884" i="6"/>
  <c r="AB884" i="6"/>
  <c r="AB883" i="6"/>
  <c r="Y883" i="6"/>
  <c r="AC883" i="6"/>
  <c r="AA883" i="6"/>
  <c r="Y881" i="6"/>
  <c r="AC881" i="6"/>
  <c r="Z881" i="6"/>
  <c r="AB881" i="6"/>
  <c r="H879" i="6"/>
  <c r="I879" i="6"/>
  <c r="AB878" i="6"/>
  <c r="Y878" i="6"/>
  <c r="BI878" i="6" s="1"/>
  <c r="AC878" i="6"/>
  <c r="AA878" i="6"/>
  <c r="AB875" i="6"/>
  <c r="Y875" i="6"/>
  <c r="AC875" i="6"/>
  <c r="AA875" i="6"/>
  <c r="Z874" i="6"/>
  <c r="AC874" i="6"/>
  <c r="AB874" i="6"/>
  <c r="AB873" i="6"/>
  <c r="BL873" i="6" s="1"/>
  <c r="Y873" i="6"/>
  <c r="AC873" i="6"/>
  <c r="AA873" i="6"/>
  <c r="Y872" i="6"/>
  <c r="AC872" i="6"/>
  <c r="Z872" i="6"/>
  <c r="AB872" i="6"/>
  <c r="Y871" i="6"/>
  <c r="Z871" i="6"/>
  <c r="AB871" i="6"/>
  <c r="AA871" i="6"/>
  <c r="Y870" i="6"/>
  <c r="AC870" i="6"/>
  <c r="CW870" i="6" s="1"/>
  <c r="Z870" i="6"/>
  <c r="AB870" i="6"/>
  <c r="AR869" i="6"/>
  <c r="H866" i="6"/>
  <c r="I866" i="6"/>
  <c r="AA865" i="6"/>
  <c r="AB865" i="6"/>
  <c r="CV865" i="6" s="1"/>
  <c r="Z865" i="6"/>
  <c r="CH864" i="6"/>
  <c r="AX864" i="6"/>
  <c r="AA862" i="6"/>
  <c r="AB862" i="6"/>
  <c r="Z862" i="6"/>
  <c r="I861" i="6"/>
  <c r="H861" i="6"/>
  <c r="Z860" i="6"/>
  <c r="AA860" i="6"/>
  <c r="AC860" i="6"/>
  <c r="Y860" i="6"/>
  <c r="AB860" i="6"/>
  <c r="AR859" i="6"/>
  <c r="CB859" i="6"/>
  <c r="CB858" i="6"/>
  <c r="AR858" i="6"/>
  <c r="AX856" i="6"/>
  <c r="CH856" i="6"/>
  <c r="I855" i="6"/>
  <c r="H855" i="6"/>
  <c r="I854" i="6"/>
  <c r="H854" i="6"/>
  <c r="I853" i="6"/>
  <c r="H853" i="6"/>
  <c r="AX852" i="6"/>
  <c r="CH852" i="6"/>
  <c r="AB851" i="6"/>
  <c r="Y851" i="6"/>
  <c r="AC851" i="6"/>
  <c r="AA851" i="6"/>
  <c r="Y849" i="6"/>
  <c r="AC849" i="6"/>
  <c r="Z849" i="6"/>
  <c r="AB849" i="6"/>
  <c r="CB848" i="6"/>
  <c r="AR848" i="6"/>
  <c r="Z845" i="6"/>
  <c r="AC845" i="6"/>
  <c r="Y845" i="6"/>
  <c r="AB845" i="6"/>
  <c r="H842" i="6"/>
  <c r="I842" i="6"/>
  <c r="Y841" i="6"/>
  <c r="CS841" i="6" s="1"/>
  <c r="AC841" i="6"/>
  <c r="Z841" i="6"/>
  <c r="AB841" i="6"/>
  <c r="AB840" i="6"/>
  <c r="Z840" i="6"/>
  <c r="AC840" i="6"/>
  <c r="Y840" i="6"/>
  <c r="AA840" i="6"/>
  <c r="Z839" i="6"/>
  <c r="AA839" i="6"/>
  <c r="BK839" i="6" s="1"/>
  <c r="AC839" i="6"/>
  <c r="Z838" i="6"/>
  <c r="CT838" i="6" s="1"/>
  <c r="AA838" i="6"/>
  <c r="Y838" i="6"/>
  <c r="AC838" i="6"/>
  <c r="AS837" i="6"/>
  <c r="CC837" i="6"/>
  <c r="AR835" i="6"/>
  <c r="CB835" i="6"/>
  <c r="Y834" i="6"/>
  <c r="Z834" i="6"/>
  <c r="AB834" i="6"/>
  <c r="AA834" i="6"/>
  <c r="AC834" i="6"/>
  <c r="AR832" i="6"/>
  <c r="CB832" i="6"/>
  <c r="AC831" i="6"/>
  <c r="Z831" i="6"/>
  <c r="Y831" i="6"/>
  <c r="AB831" i="6"/>
  <c r="CV831" i="6" s="1"/>
  <c r="Y830" i="6"/>
  <c r="AC830" i="6"/>
  <c r="BM830" i="6" s="1"/>
  <c r="Z830" i="6"/>
  <c r="AB830" i="6"/>
  <c r="Y828" i="6"/>
  <c r="AB828" i="6"/>
  <c r="AC828" i="6"/>
  <c r="AA828" i="6"/>
  <c r="AB820" i="6"/>
  <c r="AC820" i="6"/>
  <c r="Y820" i="6"/>
  <c r="AA820" i="6"/>
  <c r="Y818" i="6"/>
  <c r="AC818" i="6"/>
  <c r="Z818" i="6"/>
  <c r="AB818" i="6"/>
  <c r="H815" i="6"/>
  <c r="I815" i="6"/>
  <c r="Z813" i="6"/>
  <c r="AC813" i="6"/>
  <c r="AA813" i="6"/>
  <c r="Y813" i="6"/>
  <c r="Z812" i="6"/>
  <c r="Y812" i="6"/>
  <c r="AC812" i="6"/>
  <c r="AB812" i="6"/>
  <c r="H810" i="6"/>
  <c r="CB810" i="6" s="1"/>
  <c r="I810" i="6"/>
  <c r="H809" i="6"/>
  <c r="I809" i="6"/>
  <c r="I806" i="6"/>
  <c r="H806" i="6"/>
  <c r="AA805" i="6"/>
  <c r="Z805" i="6"/>
  <c r="AB805" i="6"/>
  <c r="Y805" i="6"/>
  <c r="AB804" i="6"/>
  <c r="Z804" i="6"/>
  <c r="BJ804" i="6" s="1"/>
  <c r="AA804" i="6"/>
  <c r="Y804" i="6"/>
  <c r="BI804" i="6" s="1"/>
  <c r="Z803" i="6"/>
  <c r="AB803" i="6"/>
  <c r="AC803" i="6"/>
  <c r="AA803" i="6"/>
  <c r="AB802" i="6"/>
  <c r="Y802" i="6"/>
  <c r="CS802" i="6" s="1"/>
  <c r="AC802" i="6"/>
  <c r="AA802" i="6"/>
  <c r="D575" i="6"/>
  <c r="G575" i="6"/>
  <c r="F575" i="6"/>
  <c r="BZ575" i="6" s="1"/>
  <c r="E575" i="6"/>
  <c r="AK574" i="6"/>
  <c r="AL574" i="6"/>
  <c r="BV574" i="6" s="1"/>
  <c r="AJ574" i="6"/>
  <c r="AI574" i="6"/>
  <c r="AY573" i="6"/>
  <c r="CI573" i="6"/>
  <c r="AK570" i="6"/>
  <c r="AL570" i="6"/>
  <c r="AJ570" i="6"/>
  <c r="AI570" i="6"/>
  <c r="J569" i="6"/>
  <c r="K569" i="6"/>
  <c r="F567" i="6"/>
  <c r="G567" i="6"/>
  <c r="D567" i="6"/>
  <c r="E567" i="6"/>
  <c r="BY567" i="6" s="1"/>
  <c r="AI566" i="6"/>
  <c r="BS566" i="6" s="1"/>
  <c r="AL566" i="6"/>
  <c r="AK566" i="6"/>
  <c r="AJ566" i="6"/>
  <c r="CI565" i="6"/>
  <c r="AY565" i="6"/>
  <c r="AA564" i="6"/>
  <c r="Z564" i="6"/>
  <c r="AB564" i="6"/>
  <c r="BL564" i="6" s="1"/>
  <c r="Y564" i="6"/>
  <c r="AC564" i="6"/>
  <c r="AW563" i="6"/>
  <c r="CG563" i="6"/>
  <c r="Q562" i="6"/>
  <c r="S562" i="6"/>
  <c r="P562" i="6"/>
  <c r="R562" i="6"/>
  <c r="E559" i="6"/>
  <c r="F559" i="6"/>
  <c r="BZ559" i="6" s="1"/>
  <c r="G559" i="6"/>
  <c r="D559" i="6"/>
  <c r="Q558" i="6"/>
  <c r="P558" i="6"/>
  <c r="S558" i="6"/>
  <c r="BC558" i="6" s="1"/>
  <c r="R558" i="6"/>
  <c r="AE557" i="6"/>
  <c r="AH557" i="6"/>
  <c r="AD557" i="6"/>
  <c r="AG557" i="6"/>
  <c r="DA557" i="6" s="1"/>
  <c r="AF557" i="6"/>
  <c r="I556" i="6"/>
  <c r="AS556" i="6" s="1"/>
  <c r="H556" i="6"/>
  <c r="AV494" i="6"/>
  <c r="CF494" i="6"/>
  <c r="H492" i="6"/>
  <c r="I492" i="6"/>
  <c r="AJ490" i="6"/>
  <c r="BT490" i="6" s="1"/>
  <c r="AK490" i="6"/>
  <c r="AL490" i="6"/>
  <c r="AI490" i="6"/>
  <c r="AJ486" i="6"/>
  <c r="AK486" i="6"/>
  <c r="AI486" i="6"/>
  <c r="AL486" i="6"/>
  <c r="I484" i="6"/>
  <c r="H484" i="6"/>
  <c r="CF482" i="6"/>
  <c r="AV482" i="6"/>
  <c r="Y480" i="6"/>
  <c r="AB480" i="6"/>
  <c r="CV480" i="6" s="1"/>
  <c r="Z480" i="6"/>
  <c r="AC480" i="6"/>
  <c r="AA480" i="6"/>
  <c r="P478" i="6"/>
  <c r="AZ478" i="6" s="1"/>
  <c r="S478" i="6"/>
  <c r="Q478" i="6"/>
  <c r="R478" i="6"/>
  <c r="BB478" i="6" s="1"/>
  <c r="CH476" i="6"/>
  <c r="AX476" i="6"/>
  <c r="AJ474" i="6"/>
  <c r="AK474" i="6"/>
  <c r="DE474" i="6" s="1"/>
  <c r="AI474" i="6"/>
  <c r="BS474" i="6" s="1"/>
  <c r="AL474" i="6"/>
  <c r="AX468" i="6"/>
  <c r="CH468" i="6"/>
  <c r="Z460" i="6"/>
  <c r="AA460" i="6"/>
  <c r="AB460" i="6"/>
  <c r="CV460" i="6" s="1"/>
  <c r="AC460" i="6"/>
  <c r="H456" i="6"/>
  <c r="CB456" i="6" s="1"/>
  <c r="I456" i="6"/>
  <c r="F157" i="6"/>
  <c r="AP157" i="6" s="1"/>
  <c r="G157" i="6"/>
  <c r="D157" i="6"/>
  <c r="E157" i="6"/>
  <c r="AI156" i="6"/>
  <c r="AK156" i="6"/>
  <c r="BU156" i="6" s="1"/>
  <c r="AL156" i="6"/>
  <c r="AJ156" i="6"/>
  <c r="AE155" i="6"/>
  <c r="BO155" i="6" s="1"/>
  <c r="AF155" i="6"/>
  <c r="AG155" i="6"/>
  <c r="AH155" i="6"/>
  <c r="AD155" i="6"/>
  <c r="AD44" i="6"/>
  <c r="AH44" i="6"/>
  <c r="AF44" i="6"/>
  <c r="AE44" i="6"/>
  <c r="AY43" i="6"/>
  <c r="CI43" i="6"/>
  <c r="AA41" i="6"/>
  <c r="AB41" i="6"/>
  <c r="BL41" i="6" s="1"/>
  <c r="AC41" i="6"/>
  <c r="Y41" i="6"/>
  <c r="BI41" i="6" s="1"/>
  <c r="Z41" i="6"/>
  <c r="BC7" i="6"/>
  <c r="BM8" i="6"/>
  <c r="DD21" i="6"/>
  <c r="BU19" i="6"/>
  <c r="BC9" i="6"/>
  <c r="BM316" i="6"/>
  <c r="BV642" i="6"/>
  <c r="AR776" i="6"/>
  <c r="AT641" i="6"/>
  <c r="AX818" i="6"/>
  <c r="AX850" i="6"/>
  <c r="AX854" i="6"/>
  <c r="AX870" i="6"/>
  <c r="AR876" i="6"/>
  <c r="AY879" i="6"/>
  <c r="AX882" i="6"/>
  <c r="AR904" i="6"/>
  <c r="BR918" i="6"/>
  <c r="AY802" i="6"/>
  <c r="CH861" i="6"/>
  <c r="CM914" i="6"/>
  <c r="CB944" i="6"/>
  <c r="CY696" i="6"/>
  <c r="CS848" i="6"/>
  <c r="CH881" i="6"/>
  <c r="CL962" i="6"/>
  <c r="CM890" i="6"/>
  <c r="CR903" i="6"/>
  <c r="AO1005" i="6"/>
  <c r="Y1005" i="6"/>
  <c r="AB1003" i="6"/>
  <c r="I1003" i="6"/>
  <c r="Y1002" i="6"/>
  <c r="CS1002" i="6" s="1"/>
  <c r="BN1001" i="6"/>
  <c r="CX1001" i="6"/>
  <c r="CG1001" i="6"/>
  <c r="AW1001" i="6"/>
  <c r="AX999" i="6"/>
  <c r="CX999" i="6"/>
  <c r="BN999" i="6"/>
  <c r="CM998" i="6"/>
  <c r="U995" i="6"/>
  <c r="BE995" i="6" s="1"/>
  <c r="CF994" i="6"/>
  <c r="AG993" i="6"/>
  <c r="BQ993" i="6" s="1"/>
  <c r="CF992" i="6"/>
  <c r="AV992" i="6"/>
  <c r="K989" i="6"/>
  <c r="V987" i="6"/>
  <c r="AY986" i="6"/>
  <c r="CI986" i="6"/>
  <c r="AJ982" i="6"/>
  <c r="AT982" i="6"/>
  <c r="CX980" i="6"/>
  <c r="U979" i="6"/>
  <c r="CF979" i="6"/>
  <c r="AV979" i="6"/>
  <c r="AV978" i="6"/>
  <c r="CH976" i="6"/>
  <c r="AY975" i="6"/>
  <c r="CI975" i="6"/>
  <c r="F975" i="6"/>
  <c r="AK974" i="6"/>
  <c r="BU974" i="6" s="1"/>
  <c r="AG969" i="6"/>
  <c r="Y968" i="6"/>
  <c r="CL968" i="6"/>
  <c r="CA966" i="6"/>
  <c r="AQ966" i="6"/>
  <c r="Z960" i="6"/>
  <c r="CG959" i="6"/>
  <c r="AE957" i="6"/>
  <c r="BI953" i="6"/>
  <c r="Z952" i="6"/>
  <c r="CD952" i="6"/>
  <c r="BN951" i="6"/>
  <c r="T951" i="6"/>
  <c r="P950" i="6"/>
  <c r="AS947" i="6"/>
  <c r="CC947" i="6"/>
  <c r="AI946" i="6"/>
  <c r="BS946" i="6" s="1"/>
  <c r="AH945" i="6"/>
  <c r="AU943" i="6"/>
  <c r="CE943" i="6"/>
  <c r="E943" i="6"/>
  <c r="AO943" i="6" s="1"/>
  <c r="AJ942" i="6"/>
  <c r="CC941" i="6"/>
  <c r="T939" i="6"/>
  <c r="D939" i="6"/>
  <c r="BN936" i="6"/>
  <c r="CX936" i="6"/>
  <c r="AT936" i="6"/>
  <c r="DA935" i="6"/>
  <c r="AK934" i="6"/>
  <c r="BU934" i="6" s="1"/>
  <c r="Q934" i="6"/>
  <c r="AH933" i="6"/>
  <c r="CR930" i="6"/>
  <c r="AZ930" i="6"/>
  <c r="W927" i="6"/>
  <c r="CH926" i="6"/>
  <c r="AX926" i="6"/>
  <c r="BD922" i="6"/>
  <c r="CN922" i="6"/>
  <c r="CS916" i="6"/>
  <c r="BI916" i="6"/>
  <c r="CK916" i="6"/>
  <c r="CC916" i="6"/>
  <c r="AS916" i="6"/>
  <c r="DA914" i="6"/>
  <c r="BQ914" i="6"/>
  <c r="CD906" i="6"/>
  <c r="CM903" i="6"/>
  <c r="BD902" i="6"/>
  <c r="BC900" i="6"/>
  <c r="DB898" i="6"/>
  <c r="BR898" i="6"/>
  <c r="AD897" i="6"/>
  <c r="BF897" i="6"/>
  <c r="E891" i="6"/>
  <c r="DA890" i="6"/>
  <c r="BQ890" i="6"/>
  <c r="AH889" i="6"/>
  <c r="CH889" i="6"/>
  <c r="AX889" i="6"/>
  <c r="AY888" i="6"/>
  <c r="CI888" i="6"/>
  <c r="AK886" i="6"/>
  <c r="BU886" i="6" s="1"/>
  <c r="Q886" i="6"/>
  <c r="AH885" i="6"/>
  <c r="BV884" i="6"/>
  <c r="CX884" i="6"/>
  <c r="AP884" i="6"/>
  <c r="BZ884" i="6"/>
  <c r="Z883" i="6"/>
  <c r="H882" i="6"/>
  <c r="BS881" i="6"/>
  <c r="DC881" i="6"/>
  <c r="AY881" i="6"/>
  <c r="CI881" i="6"/>
  <c r="Y880" i="6"/>
  <c r="Z879" i="6"/>
  <c r="Z878" i="6"/>
  <c r="AC877" i="6"/>
  <c r="H877" i="6"/>
  <c r="AB876" i="6"/>
  <c r="I876" i="6"/>
  <c r="BX876" i="6"/>
  <c r="AN876" i="6"/>
  <c r="Z875" i="6"/>
  <c r="Z873" i="6"/>
  <c r="AA872" i="6"/>
  <c r="BK872" i="6" s="1"/>
  <c r="AC871" i="6"/>
  <c r="AA870" i="6"/>
  <c r="BN869" i="6"/>
  <c r="CX869" i="6"/>
  <c r="AP869" i="6"/>
  <c r="Y868" i="6"/>
  <c r="CF868" i="6"/>
  <c r="AV868" i="6"/>
  <c r="CA868" i="6"/>
  <c r="AQ868" i="6"/>
  <c r="AB867" i="6"/>
  <c r="AA864" i="6"/>
  <c r="I863" i="6"/>
  <c r="Y859" i="6"/>
  <c r="BE859" i="6"/>
  <c r="CO859" i="6"/>
  <c r="DA858" i="6"/>
  <c r="BQ858" i="6"/>
  <c r="AA858" i="6"/>
  <c r="AY856" i="6"/>
  <c r="CI856" i="6"/>
  <c r="AA852" i="6"/>
  <c r="BE852" i="6"/>
  <c r="CO852" i="6"/>
  <c r="BP850" i="6"/>
  <c r="CZ850" i="6"/>
  <c r="AA849" i="6"/>
  <c r="BY848" i="6"/>
  <c r="AO848" i="6"/>
  <c r="BU847" i="6"/>
  <c r="AC847" i="6"/>
  <c r="AA845" i="6"/>
  <c r="BK845" i="6" s="1"/>
  <c r="DF843" i="6"/>
  <c r="BV843" i="6"/>
  <c r="AA842" i="6"/>
  <c r="BY841" i="6"/>
  <c r="Y839" i="6"/>
  <c r="BO838" i="6"/>
  <c r="CY838" i="6"/>
  <c r="CK837" i="6"/>
  <c r="BA837" i="6"/>
  <c r="BJ836" i="6"/>
  <c r="AC835" i="6"/>
  <c r="BM835" i="6" s="1"/>
  <c r="I834" i="6"/>
  <c r="AX833" i="6"/>
  <c r="AU833" i="6"/>
  <c r="CE833" i="6"/>
  <c r="AA831" i="6"/>
  <c r="BK831" i="6" s="1"/>
  <c r="CA831" i="6"/>
  <c r="AQ831" i="6"/>
  <c r="AA830" i="6"/>
  <c r="I830" i="6"/>
  <c r="CY829" i="6"/>
  <c r="BO829" i="6"/>
  <c r="I829" i="6"/>
  <c r="CG828" i="6"/>
  <c r="AW828" i="6"/>
  <c r="I828" i="6"/>
  <c r="Y827" i="6"/>
  <c r="AX825" i="6"/>
  <c r="CF823" i="6"/>
  <c r="AV823" i="6"/>
  <c r="CY821" i="6"/>
  <c r="BO821" i="6"/>
  <c r="BR816" i="6"/>
  <c r="DB816" i="6"/>
  <c r="BN816" i="6"/>
  <c r="H816" i="6"/>
  <c r="BH815" i="6"/>
  <c r="CR815" i="6"/>
  <c r="CF815" i="6"/>
  <c r="AV815" i="6"/>
  <c r="Y814" i="6"/>
  <c r="BI814" i="6" s="1"/>
  <c r="BS812" i="6"/>
  <c r="BO812" i="6"/>
  <c r="Y807" i="6"/>
  <c r="BI807" i="6" s="1"/>
  <c r="AB806" i="6"/>
  <c r="BL806" i="6" s="1"/>
  <c r="Y803" i="6"/>
  <c r="CS803" i="6" s="1"/>
  <c r="CP803" i="6"/>
  <c r="BF803" i="6"/>
  <c r="BB803" i="6"/>
  <c r="CL803" i="6"/>
  <c r="CA797" i="6"/>
  <c r="AX796" i="6"/>
  <c r="CH796" i="6"/>
  <c r="CA796" i="6"/>
  <c r="CR795" i="6"/>
  <c r="BH795" i="6"/>
  <c r="BA795" i="6"/>
  <c r="AO787" i="6"/>
  <c r="BY787" i="6"/>
  <c r="BB783" i="6"/>
  <c r="CH778" i="6"/>
  <c r="AX778" i="6"/>
  <c r="BM777" i="6"/>
  <c r="BZ775" i="6"/>
  <c r="AP775" i="6"/>
  <c r="AW774" i="6"/>
  <c r="CG774" i="6"/>
  <c r="CZ772" i="6"/>
  <c r="BP772" i="6"/>
  <c r="CO772" i="6"/>
  <c r="BE772" i="6"/>
  <c r="BU771" i="6"/>
  <c r="DE771" i="6"/>
  <c r="CF764" i="6"/>
  <c r="AV764" i="6"/>
  <c r="AO764" i="6"/>
  <c r="BY764" i="6"/>
  <c r="CN761" i="6"/>
  <c r="CD761" i="6"/>
  <c r="AT761" i="6"/>
  <c r="BE745" i="6"/>
  <c r="CZ744" i="6"/>
  <c r="BP744" i="6"/>
  <c r="CW743" i="6"/>
  <c r="BM743" i="6"/>
  <c r="BZ743" i="6"/>
  <c r="AP743" i="6"/>
  <c r="AV741" i="6"/>
  <c r="CF741" i="6"/>
  <c r="CA741" i="6"/>
  <c r="AY737" i="6"/>
  <c r="CI737" i="6"/>
  <c r="BU735" i="6"/>
  <c r="DE735" i="6"/>
  <c r="CI718" i="6"/>
  <c r="AY718" i="6"/>
  <c r="AU718" i="6"/>
  <c r="CE718" i="6"/>
  <c r="AR718" i="6"/>
  <c r="DE717" i="6"/>
  <c r="CX714" i="6"/>
  <c r="CQ712" i="6"/>
  <c r="BG712" i="6"/>
  <c r="CD712" i="6"/>
  <c r="AT712" i="6"/>
  <c r="AQ712" i="6"/>
  <c r="CA712" i="6"/>
  <c r="CI707" i="6"/>
  <c r="AY707" i="6"/>
  <c r="BP704" i="6"/>
  <c r="CM698" i="6"/>
  <c r="BC698" i="6"/>
  <c r="AY698" i="6"/>
  <c r="CI698" i="6"/>
  <c r="CF698" i="6"/>
  <c r="AV698" i="6"/>
  <c r="BU691" i="6"/>
  <c r="DE691" i="6"/>
  <c r="CS691" i="6"/>
  <c r="BI691" i="6"/>
  <c r="BA691" i="6"/>
  <c r="CK691" i="6"/>
  <c r="AW691" i="6"/>
  <c r="CG691" i="6"/>
  <c r="CX678" i="6"/>
  <c r="CH678" i="6"/>
  <c r="AX678" i="6"/>
  <c r="AN678" i="6"/>
  <c r="BX678" i="6"/>
  <c r="CI647" i="6"/>
  <c r="AY647" i="6"/>
  <c r="BH631" i="6"/>
  <c r="CR631" i="6"/>
  <c r="BD631" i="6"/>
  <c r="CN631" i="6"/>
  <c r="AZ631" i="6"/>
  <c r="CF631" i="6"/>
  <c r="AV631" i="6"/>
  <c r="BY631" i="6"/>
  <c r="AO631" i="6"/>
  <c r="BC599" i="6"/>
  <c r="CM599" i="6"/>
  <c r="CF599" i="6"/>
  <c r="AV599" i="6"/>
  <c r="BS594" i="6"/>
  <c r="DC594" i="6"/>
  <c r="BC587" i="6"/>
  <c r="CI587" i="6"/>
  <c r="AY587" i="6"/>
  <c r="BV580" i="6"/>
  <c r="BR580" i="6"/>
  <c r="BV575" i="6"/>
  <c r="BS575" i="6"/>
  <c r="DC575" i="6"/>
  <c r="AV573" i="6"/>
  <c r="CF573" i="6"/>
  <c r="BU897" i="6"/>
  <c r="AY899" i="6"/>
  <c r="AV900" i="6"/>
  <c r="BF902" i="6"/>
  <c r="BP904" i="6"/>
  <c r="AX910" i="6"/>
  <c r="BN910" i="6"/>
  <c r="AR912" i="6"/>
  <c r="BR914" i="6"/>
  <c r="BC919" i="6"/>
  <c r="BS919" i="6"/>
  <c r="AW921" i="6"/>
  <c r="BA925" i="6"/>
  <c r="BQ925" i="6"/>
  <c r="BK927" i="6"/>
  <c r="BH928" i="6"/>
  <c r="AO929" i="6"/>
  <c r="AS933" i="6"/>
  <c r="CY947" i="6"/>
  <c r="AY983" i="6"/>
  <c r="AP1002" i="6"/>
  <c r="BV1002" i="6"/>
  <c r="CE894" i="6"/>
  <c r="AW936" i="6"/>
  <c r="BN1005" i="6"/>
  <c r="BY1004" i="6"/>
  <c r="CD1001" i="6"/>
  <c r="DC998" i="6"/>
  <c r="DF995" i="6"/>
  <c r="AS995" i="6"/>
  <c r="CR994" i="6"/>
  <c r="CG994" i="6"/>
  <c r="BY994" i="6"/>
  <c r="CH987" i="6"/>
  <c r="CL983" i="6"/>
  <c r="CC983" i="6"/>
  <c r="CQ981" i="6"/>
  <c r="AO976" i="6"/>
  <c r="CH975" i="6"/>
  <c r="BQ968" i="6"/>
  <c r="BO966" i="6"/>
  <c r="AY966" i="6"/>
  <c r="CV961" i="6"/>
  <c r="CP960" i="6"/>
  <c r="BZ960" i="6"/>
  <c r="CH959" i="6"/>
  <c r="CR957" i="6"/>
  <c r="DB952" i="6"/>
  <c r="DF951" i="6"/>
  <c r="AY950" i="6"/>
  <c r="CH947" i="6"/>
  <c r="CX944" i="6"/>
  <c r="CD943" i="6"/>
  <c r="CZ934" i="6"/>
  <c r="AT932" i="6"/>
  <c r="CV925" i="6"/>
  <c r="CF925" i="6"/>
  <c r="CY920" i="6"/>
  <c r="CI920" i="6"/>
  <c r="BZ919" i="6"/>
  <c r="BD918" i="6"/>
  <c r="AN918" i="6"/>
  <c r="CK915" i="6"/>
  <c r="CY913" i="6"/>
  <c r="CI913" i="6"/>
  <c r="BO909" i="6"/>
  <c r="CS907" i="6"/>
  <c r="AW907" i="6"/>
  <c r="DA906" i="6"/>
  <c r="CU896" i="6"/>
  <c r="BN896" i="6"/>
  <c r="AX896" i="6"/>
  <c r="CX888" i="6"/>
  <c r="AT888" i="6"/>
  <c r="CZ886" i="6"/>
  <c r="DE878" i="6"/>
  <c r="CF877" i="6"/>
  <c r="CX872" i="6"/>
  <c r="AT872" i="6"/>
  <c r="CZ869" i="6"/>
  <c r="CP868" i="6"/>
  <c r="BZ867" i="6"/>
  <c r="DC865" i="6"/>
  <c r="CM865" i="6"/>
  <c r="DE863" i="6"/>
  <c r="CG863" i="6"/>
  <c r="BY863" i="6"/>
  <c r="AT856" i="6"/>
  <c r="BO845" i="6"/>
  <c r="CM841" i="6"/>
  <c r="CE841" i="6"/>
  <c r="BG840" i="6"/>
  <c r="DA837" i="6"/>
  <c r="CR836" i="6"/>
  <c r="CL836" i="6"/>
  <c r="AZ835" i="6"/>
  <c r="CL831" i="6"/>
  <c r="CL827" i="6"/>
  <c r="BB827" i="6"/>
  <c r="BS825" i="6"/>
  <c r="DC825" i="6"/>
  <c r="CP823" i="6"/>
  <c r="BB823" i="6"/>
  <c r="BG822" i="6"/>
  <c r="AU822" i="6"/>
  <c r="CF821" i="6"/>
  <c r="DE819" i="6"/>
  <c r="BP818" i="6"/>
  <c r="CZ818" i="6"/>
  <c r="BZ816" i="6"/>
  <c r="CD816" i="6"/>
  <c r="AT816" i="6"/>
  <c r="CP815" i="6"/>
  <c r="BD810" i="6"/>
  <c r="CY809" i="6"/>
  <c r="AT809" i="6"/>
  <c r="BZ808" i="6"/>
  <c r="AP808" i="6"/>
  <c r="BY807" i="6"/>
  <c r="BF804" i="6"/>
  <c r="BP802" i="6"/>
  <c r="CY801" i="6"/>
  <c r="CP800" i="6"/>
  <c r="BN800" i="6"/>
  <c r="CK799" i="6"/>
  <c r="AS798" i="6"/>
  <c r="AV798" i="6"/>
  <c r="CF798" i="6"/>
  <c r="CZ797" i="6"/>
  <c r="BO797" i="6"/>
  <c r="CY796" i="6"/>
  <c r="BS796" i="6"/>
  <c r="BM793" i="6"/>
  <c r="AQ793" i="6"/>
  <c r="CT792" i="6"/>
  <c r="BT791" i="6"/>
  <c r="CN791" i="6"/>
  <c r="BD791" i="6"/>
  <c r="CE789" i="6"/>
  <c r="BR789" i="6"/>
  <c r="CH788" i="6"/>
  <c r="AZ788" i="6"/>
  <c r="CB788" i="6"/>
  <c r="AR788" i="6"/>
  <c r="CN787" i="6"/>
  <c r="AY787" i="6"/>
  <c r="CF786" i="6"/>
  <c r="CI785" i="6"/>
  <c r="CR783" i="6"/>
  <c r="BZ783" i="6"/>
  <c r="BD782" i="6"/>
  <c r="CN782" i="6"/>
  <c r="DD781" i="6"/>
  <c r="CI778" i="6"/>
  <c r="AY778" i="6"/>
  <c r="AQ777" i="6"/>
  <c r="DA777" i="6"/>
  <c r="BQ777" i="6"/>
  <c r="CP776" i="6"/>
  <c r="BE775" i="6"/>
  <c r="BY772" i="6"/>
  <c r="CR771" i="6"/>
  <c r="BC770" i="6"/>
  <c r="BS769" i="6"/>
  <c r="DC769" i="6"/>
  <c r="CH768" i="6"/>
  <c r="BA767" i="6"/>
  <c r="CK767" i="6"/>
  <c r="BJ766" i="6"/>
  <c r="CE765" i="6"/>
  <c r="AY765" i="6"/>
  <c r="CI765" i="6"/>
  <c r="CO764" i="6"/>
  <c r="AS764" i="6"/>
  <c r="CC764" i="6"/>
  <c r="BD762" i="6"/>
  <c r="CI761" i="6"/>
  <c r="BJ761" i="6"/>
  <c r="BZ760" i="6"/>
  <c r="AV760" i="6"/>
  <c r="AU760" i="6"/>
  <c r="CE760" i="6"/>
  <c r="CG758" i="6"/>
  <c r="BF758" i="6"/>
  <c r="AU757" i="6"/>
  <c r="CE757" i="6"/>
  <c r="BE756" i="6"/>
  <c r="AZ756" i="6"/>
  <c r="AO755" i="6"/>
  <c r="BJ753" i="6"/>
  <c r="DA750" i="6"/>
  <c r="DC749" i="6"/>
  <c r="BM749" i="6"/>
  <c r="CW749" i="6"/>
  <c r="BC749" i="6"/>
  <c r="CM749" i="6"/>
  <c r="CQ748" i="6"/>
  <c r="BD748" i="6"/>
  <c r="CR747" i="6"/>
  <c r="BX747" i="6"/>
  <c r="DB744" i="6"/>
  <c r="BD744" i="6"/>
  <c r="CN744" i="6"/>
  <c r="AN744" i="6"/>
  <c r="BX744" i="6"/>
  <c r="CB743" i="6"/>
  <c r="CI741" i="6"/>
  <c r="AY741" i="6"/>
  <c r="CW739" i="6"/>
  <c r="CJ739" i="6"/>
  <c r="BY738" i="6"/>
  <c r="BB738" i="6"/>
  <c r="BH736" i="6"/>
  <c r="AS735" i="6"/>
  <c r="CC735" i="6"/>
  <c r="AV732" i="6"/>
  <c r="CF732" i="6"/>
  <c r="AS731" i="6"/>
  <c r="CC731" i="6"/>
  <c r="CG730" i="6"/>
  <c r="AP730" i="6"/>
  <c r="BZ730" i="6"/>
  <c r="BI729" i="6"/>
  <c r="AY728" i="6"/>
  <c r="CI728" i="6"/>
  <c r="BE727" i="6"/>
  <c r="CU727" i="6"/>
  <c r="AZ727" i="6"/>
  <c r="CJ727" i="6"/>
  <c r="CI725" i="6"/>
  <c r="AY725" i="6"/>
  <c r="AN724" i="6"/>
  <c r="BC722" i="6"/>
  <c r="AY722" i="6"/>
  <c r="CI722" i="6"/>
  <c r="CF722" i="6"/>
  <c r="AV722" i="6"/>
  <c r="BA721" i="6"/>
  <c r="CX720" i="6"/>
  <c r="DD718" i="6"/>
  <c r="BR718" i="6"/>
  <c r="DB718" i="6"/>
  <c r="BN717" i="6"/>
  <c r="CH716" i="6"/>
  <c r="AS716" i="6"/>
  <c r="CC716" i="6"/>
  <c r="DB714" i="6"/>
  <c r="BR714" i="6"/>
  <c r="CR714" i="6"/>
  <c r="AW713" i="6"/>
  <c r="BJ713" i="6"/>
  <c r="CT713" i="6"/>
  <c r="BU711" i="6"/>
  <c r="BR710" i="6"/>
  <c r="DB710" i="6"/>
  <c r="AV708" i="6"/>
  <c r="CM705" i="6"/>
  <c r="BS705" i="6"/>
  <c r="BB705" i="6"/>
  <c r="AZ704" i="6"/>
  <c r="CD701" i="6"/>
  <c r="AW701" i="6"/>
  <c r="CT700" i="6"/>
  <c r="AW697" i="6"/>
  <c r="CS695" i="6"/>
  <c r="AS693" i="6"/>
  <c r="CR690" i="6"/>
  <c r="AX688" i="6"/>
  <c r="CH688" i="6"/>
  <c r="BF686" i="6"/>
  <c r="CF686" i="6"/>
  <c r="AV686" i="6"/>
  <c r="AP686" i="6"/>
  <c r="BU683" i="6"/>
  <c r="DE683" i="6"/>
  <c r="BA683" i="6"/>
  <c r="CK683" i="6"/>
  <c r="BE681" i="6"/>
  <c r="AU681" i="6"/>
  <c r="CP672" i="6"/>
  <c r="AP672" i="6"/>
  <c r="BZ672" i="6"/>
  <c r="CF670" i="6"/>
  <c r="AV670" i="6"/>
  <c r="BU667" i="6"/>
  <c r="DE667" i="6"/>
  <c r="CO665" i="6"/>
  <c r="BH664" i="6"/>
  <c r="DA662" i="6"/>
  <c r="BZ661" i="6"/>
  <c r="BF660" i="6"/>
  <c r="CP660" i="6"/>
  <c r="CH660" i="6"/>
  <c r="AX660" i="6"/>
  <c r="AT660" i="6"/>
  <c r="CD660" i="6"/>
  <c r="AP660" i="6"/>
  <c r="BA659" i="6"/>
  <c r="BA654" i="6"/>
  <c r="CK654" i="6"/>
  <c r="DC653" i="6"/>
  <c r="BS653" i="6"/>
  <c r="CU653" i="6"/>
  <c r="CB653" i="6"/>
  <c r="BR648" i="6"/>
  <c r="DB648" i="6"/>
  <c r="CG635" i="6"/>
  <c r="AW635" i="6"/>
  <c r="DA633" i="6"/>
  <c r="BQ633" i="6"/>
  <c r="CG632" i="6"/>
  <c r="AW632" i="6"/>
  <c r="BG630" i="6"/>
  <c r="CZ626" i="6"/>
  <c r="CW621" i="6"/>
  <c r="BZ621" i="6"/>
  <c r="CB620" i="6"/>
  <c r="AR620" i="6"/>
  <c r="CI619" i="6"/>
  <c r="AY619" i="6"/>
  <c r="CW617" i="6"/>
  <c r="BM617" i="6"/>
  <c r="CD617" i="6"/>
  <c r="AT617" i="6"/>
  <c r="CM575" i="6"/>
  <c r="CI575" i="6"/>
  <c r="AY575" i="6"/>
  <c r="AR521" i="6"/>
  <c r="CI505" i="6"/>
  <c r="AY505" i="6"/>
  <c r="AU505" i="6"/>
  <c r="CE505" i="6"/>
  <c r="CA1005" i="6"/>
  <c r="DE1004" i="6"/>
  <c r="CD1003" i="6"/>
  <c r="CZ1002" i="6"/>
  <c r="BE1002" i="6"/>
  <c r="AV1001" i="6"/>
  <c r="BZ1000" i="6"/>
  <c r="CJ998" i="6"/>
  <c r="BH993" i="6"/>
  <c r="BY990" i="6"/>
  <c r="BQ990" i="6"/>
  <c r="BG986" i="6"/>
  <c r="CY984" i="6"/>
  <c r="CI984" i="6"/>
  <c r="BV981" i="6"/>
  <c r="AP981" i="6"/>
  <c r="AZ981" i="6"/>
  <c r="CX975" i="6"/>
  <c r="CH973" i="6"/>
  <c r="CJ969" i="6"/>
  <c r="BA968" i="6"/>
  <c r="DF967" i="6"/>
  <c r="CT965" i="6"/>
  <c r="CI964" i="6"/>
  <c r="BG958" i="6"/>
  <c r="CH957" i="6"/>
  <c r="AP956" i="6"/>
  <c r="CQ945" i="6"/>
  <c r="CH941" i="6"/>
  <c r="CG938" i="6"/>
  <c r="CH927" i="6"/>
  <c r="BK924" i="6"/>
  <c r="AU924" i="6"/>
  <c r="BJ920" i="6"/>
  <c r="CP919" i="6"/>
  <c r="CU916" i="6"/>
  <c r="CE916" i="6"/>
  <c r="AY909" i="6"/>
  <c r="CO907" i="6"/>
  <c r="CT903" i="6"/>
  <c r="BG900" i="6"/>
  <c r="AY900" i="6"/>
  <c r="BQ898" i="6"/>
  <c r="BF896" i="6"/>
  <c r="BM890" i="6"/>
  <c r="AW890" i="6"/>
  <c r="DD877" i="6"/>
  <c r="BU874" i="6"/>
  <c r="AW874" i="6"/>
  <c r="AO874" i="6"/>
  <c r="CE865" i="6"/>
  <c r="AW858" i="6"/>
  <c r="CK855" i="6"/>
  <c r="BO852" i="6"/>
  <c r="BG852" i="6"/>
  <c r="AY852" i="6"/>
  <c r="AY845" i="6"/>
  <c r="AU842" i="6"/>
  <c r="BU840" i="6"/>
  <c r="AW836" i="6"/>
  <c r="DD834" i="6"/>
  <c r="CQ828" i="6"/>
  <c r="BD828" i="6"/>
  <c r="CF827" i="6"/>
  <c r="AT826" i="6"/>
  <c r="AP823" i="6"/>
  <c r="BZ823" i="6"/>
  <c r="CA822" i="6"/>
  <c r="AQ822" i="6"/>
  <c r="CE818" i="6"/>
  <c r="BV815" i="6"/>
  <c r="BX815" i="6"/>
  <c r="AN815" i="6"/>
  <c r="CK814" i="6"/>
  <c r="CA813" i="6"/>
  <c r="CF811" i="6"/>
  <c r="AV811" i="6"/>
  <c r="CM808" i="6"/>
  <c r="AW807" i="6"/>
  <c r="CG807" i="6"/>
  <c r="DA806" i="6"/>
  <c r="CO806" i="6"/>
  <c r="BE803" i="6"/>
  <c r="CO803" i="6"/>
  <c r="CO802" i="6"/>
  <c r="DB800" i="6"/>
  <c r="BR800" i="6"/>
  <c r="AW799" i="6"/>
  <c r="DC797" i="6"/>
  <c r="BS797" i="6"/>
  <c r="BG796" i="6"/>
  <c r="AX793" i="6"/>
  <c r="CH793" i="6"/>
  <c r="AY791" i="6"/>
  <c r="BF791" i="6"/>
  <c r="CP791" i="6"/>
  <c r="AO791" i="6"/>
  <c r="BY791" i="6"/>
  <c r="BN790" i="6"/>
  <c r="AU787" i="6"/>
  <c r="BK787" i="6"/>
  <c r="CU787" i="6"/>
  <c r="BB787" i="6"/>
  <c r="DE786" i="6"/>
  <c r="BD783" i="6"/>
  <c r="CK783" i="6"/>
  <c r="AV782" i="6"/>
  <c r="DB782" i="6"/>
  <c r="CE781" i="6"/>
  <c r="AU781" i="6"/>
  <c r="AQ779" i="6"/>
  <c r="DD779" i="6"/>
  <c r="CU777" i="6"/>
  <c r="BN777" i="6"/>
  <c r="CH777" i="6"/>
  <c r="CP774" i="6"/>
  <c r="CG773" i="6"/>
  <c r="AW773" i="6"/>
  <c r="CM771" i="6"/>
  <c r="CD769" i="6"/>
  <c r="AS767" i="6"/>
  <c r="CC767" i="6"/>
  <c r="BF766" i="6"/>
  <c r="BQ766" i="6"/>
  <c r="DA766" i="6"/>
  <c r="CG765" i="6"/>
  <c r="AN763" i="6"/>
  <c r="BX763" i="6"/>
  <c r="CX762" i="6"/>
  <c r="CB761" i="6"/>
  <c r="CU760" i="6"/>
  <c r="BK760" i="6"/>
  <c r="BC760" i="6"/>
  <c r="CJ759" i="6"/>
  <c r="AZ759" i="6"/>
  <c r="CP756" i="6"/>
  <c r="BF756" i="6"/>
  <c r="BU754" i="6"/>
  <c r="BO754" i="6"/>
  <c r="CY754" i="6"/>
  <c r="CY753" i="6"/>
  <c r="BK753" i="6"/>
  <c r="CU753" i="6"/>
  <c r="AN753" i="6"/>
  <c r="AQ752" i="6"/>
  <c r="CA752" i="6"/>
  <c r="BV751" i="6"/>
  <c r="BJ751" i="6"/>
  <c r="CF751" i="6"/>
  <c r="AV751" i="6"/>
  <c r="CX749" i="6"/>
  <c r="AW749" i="6"/>
  <c r="CG749" i="6"/>
  <c r="BH744" i="6"/>
  <c r="AV744" i="6"/>
  <c r="CF744" i="6"/>
  <c r="CV743" i="6"/>
  <c r="CO743" i="6"/>
  <c r="BE743" i="6"/>
  <c r="BR742" i="6"/>
  <c r="CO742" i="6"/>
  <c r="CH742" i="6"/>
  <c r="CC740" i="6"/>
  <c r="CH739" i="6"/>
  <c r="AX739" i="6"/>
  <c r="CN737" i="6"/>
  <c r="BM735" i="6"/>
  <c r="CQ734" i="6"/>
  <c r="CI734" i="6"/>
  <c r="CD734" i="6"/>
  <c r="BM733" i="6"/>
  <c r="CW733" i="6"/>
  <c r="BJ733" i="6"/>
  <c r="BA732" i="6"/>
  <c r="AQ732" i="6"/>
  <c r="CA732" i="6"/>
  <c r="CX730" i="6"/>
  <c r="BA729" i="6"/>
  <c r="BS727" i="6"/>
  <c r="DC727" i="6"/>
  <c r="CY725" i="6"/>
  <c r="BJ724" i="6"/>
  <c r="CT724" i="6"/>
  <c r="BU723" i="6"/>
  <c r="DE723" i="6"/>
  <c r="BE723" i="6"/>
  <c r="CO723" i="6"/>
  <c r="AW723" i="6"/>
  <c r="CG723" i="6"/>
  <c r="BO722" i="6"/>
  <c r="CY722" i="6"/>
  <c r="CT721" i="6"/>
  <c r="DA721" i="6"/>
  <c r="AX721" i="6"/>
  <c r="BE720" i="6"/>
  <c r="CO720" i="6"/>
  <c r="CH718" i="6"/>
  <c r="AX718" i="6"/>
  <c r="AQ717" i="6"/>
  <c r="AX717" i="6"/>
  <c r="CH717" i="6"/>
  <c r="CH713" i="6"/>
  <c r="AX713" i="6"/>
  <c r="AT713" i="6"/>
  <c r="CD713" i="6"/>
  <c r="AP712" i="6"/>
  <c r="BZ712" i="6"/>
  <c r="CL710" i="6"/>
  <c r="CH710" i="6"/>
  <c r="AX710" i="6"/>
  <c r="BF708" i="6"/>
  <c r="CP708" i="6"/>
  <c r="CV706" i="6"/>
  <c r="AY706" i="6"/>
  <c r="CI706" i="6"/>
  <c r="CF706" i="6"/>
  <c r="AV706" i="6"/>
  <c r="AP704" i="6"/>
  <c r="BZ704" i="6"/>
  <c r="CD702" i="6"/>
  <c r="AQ702" i="6"/>
  <c r="CW701" i="6"/>
  <c r="BJ701" i="6"/>
  <c r="CH700" i="6"/>
  <c r="BV697" i="6"/>
  <c r="CW697" i="6"/>
  <c r="BM697" i="6"/>
  <c r="CC697" i="6"/>
  <c r="DE695" i="6"/>
  <c r="BU695" i="6"/>
  <c r="BA695" i="6"/>
  <c r="CK695" i="6"/>
  <c r="BN688" i="6"/>
  <c r="CX688" i="6"/>
  <c r="AO688" i="6"/>
  <c r="CS685" i="6"/>
  <c r="BI685" i="6"/>
  <c r="AY685" i="6"/>
  <c r="CI685" i="6"/>
  <c r="BV684" i="6"/>
  <c r="BF684" i="6"/>
  <c r="CP684" i="6"/>
  <c r="AP684" i="6"/>
  <c r="BZ684" i="6"/>
  <c r="DB682" i="6"/>
  <c r="BR682" i="6"/>
  <c r="AR680" i="6"/>
  <c r="CB680" i="6"/>
  <c r="CZ674" i="6"/>
  <c r="AY669" i="6"/>
  <c r="CI669" i="6"/>
  <c r="CP668" i="6"/>
  <c r="AP668" i="6"/>
  <c r="BZ668" i="6"/>
  <c r="DB666" i="6"/>
  <c r="BR666" i="6"/>
  <c r="CL666" i="6"/>
  <c r="AR666" i="6"/>
  <c r="AR664" i="6"/>
  <c r="CB664" i="6"/>
  <c r="CS659" i="6"/>
  <c r="AW659" i="6"/>
  <c r="CG659" i="6"/>
  <c r="CI655" i="6"/>
  <c r="AY655" i="6"/>
  <c r="AX654" i="6"/>
  <c r="CJ648" i="6"/>
  <c r="AZ648" i="6"/>
  <c r="AX646" i="6"/>
  <c r="CP645" i="6"/>
  <c r="CH645" i="6"/>
  <c r="AX645" i="6"/>
  <c r="AX644" i="6"/>
  <c r="CH644" i="6"/>
  <c r="BR643" i="6"/>
  <c r="BJ643" i="6"/>
  <c r="BO637" i="6"/>
  <c r="BB634" i="6"/>
  <c r="CL634" i="6"/>
  <c r="BI624" i="6"/>
  <c r="DD623" i="6"/>
  <c r="AW623" i="6"/>
  <c r="CG623" i="6"/>
  <c r="CT618" i="6"/>
  <c r="BR613" i="6"/>
  <c r="DB613" i="6"/>
  <c r="BJ613" i="6"/>
  <c r="CT613" i="6"/>
  <c r="DD606" i="6"/>
  <c r="BT606" i="6"/>
  <c r="BL606" i="6"/>
  <c r="CR604" i="6"/>
  <c r="AS604" i="6"/>
  <c r="CC604" i="6"/>
  <c r="BJ601" i="6"/>
  <c r="BI600" i="6"/>
  <c r="CS600" i="6"/>
  <c r="CO600" i="6"/>
  <c r="AX600" i="6"/>
  <c r="CH600" i="6"/>
  <c r="CQ595" i="6"/>
  <c r="BX595" i="6"/>
  <c r="AN595" i="6"/>
  <c r="CS589" i="6"/>
  <c r="CW588" i="6"/>
  <c r="BM588" i="6"/>
  <c r="BS571" i="6"/>
  <c r="BR558" i="6"/>
  <c r="DB558" i="6"/>
  <c r="CR540" i="6"/>
  <c r="BH540" i="6"/>
  <c r="CL540" i="6"/>
  <c r="CI826" i="6"/>
  <c r="AY826" i="6"/>
  <c r="AV825" i="6"/>
  <c r="CF825" i="6"/>
  <c r="AO825" i="6"/>
  <c r="BF824" i="6"/>
  <c r="CP824" i="6"/>
  <c r="AV824" i="6"/>
  <c r="CF824" i="6"/>
  <c r="AZ821" i="6"/>
  <c r="CJ821" i="6"/>
  <c r="CG820" i="6"/>
  <c r="AW820" i="6"/>
  <c r="AP799" i="6"/>
  <c r="BZ799" i="6"/>
  <c r="BN789" i="6"/>
  <c r="CX789" i="6"/>
  <c r="CX785" i="6"/>
  <c r="BN785" i="6"/>
  <c r="DE783" i="6"/>
  <c r="BU783" i="6"/>
  <c r="CB780" i="6"/>
  <c r="AR780" i="6"/>
  <c r="AO778" i="6"/>
  <c r="BY778" i="6"/>
  <c r="BR777" i="6"/>
  <c r="DB777" i="6"/>
  <c r="CE774" i="6"/>
  <c r="AU774" i="6"/>
  <c r="DF772" i="6"/>
  <c r="AN771" i="6"/>
  <c r="BX771" i="6"/>
  <c r="BP770" i="6"/>
  <c r="CZ770" i="6"/>
  <c r="CZ766" i="6"/>
  <c r="BP766" i="6"/>
  <c r="BS765" i="6"/>
  <c r="DC765" i="6"/>
  <c r="CB757" i="6"/>
  <c r="AR757" i="6"/>
  <c r="BE755" i="6"/>
  <c r="CO755" i="6"/>
  <c r="CI754" i="6"/>
  <c r="AY754" i="6"/>
  <c r="BV749" i="6"/>
  <c r="DF749" i="6"/>
  <c r="DA747" i="6"/>
  <c r="AV746" i="6"/>
  <c r="CF746" i="6"/>
  <c r="AY744" i="6"/>
  <c r="CI744" i="6"/>
  <c r="BS730" i="6"/>
  <c r="DC730" i="6"/>
  <c r="AV728" i="6"/>
  <c r="CF728" i="6"/>
  <c r="CT725" i="6"/>
  <c r="BJ725" i="6"/>
  <c r="DB722" i="6"/>
  <c r="BR722" i="6"/>
  <c r="CY718" i="6"/>
  <c r="BO718" i="6"/>
  <c r="CO717" i="6"/>
  <c r="BE717" i="6"/>
  <c r="AV715" i="6"/>
  <c r="CF715" i="6"/>
  <c r="CY710" i="6"/>
  <c r="BO710" i="6"/>
  <c r="BH710" i="6"/>
  <c r="CZ702" i="6"/>
  <c r="BP702" i="6"/>
  <c r="CM702" i="6"/>
  <c r="AP701" i="6"/>
  <c r="BZ701" i="6"/>
  <c r="CX700" i="6"/>
  <c r="CS693" i="6"/>
  <c r="AY693" i="6"/>
  <c r="CI693" i="6"/>
  <c r="BF692" i="6"/>
  <c r="CP692" i="6"/>
  <c r="AP692" i="6"/>
  <c r="BZ692" i="6"/>
  <c r="DB690" i="6"/>
  <c r="BR690" i="6"/>
  <c r="CB690" i="6"/>
  <c r="AR690" i="6"/>
  <c r="BE680" i="6"/>
  <c r="CO680" i="6"/>
  <c r="AX680" i="6"/>
  <c r="CH680" i="6"/>
  <c r="DA677" i="6"/>
  <c r="BQ677" i="6"/>
  <c r="BE664" i="6"/>
  <c r="CO664" i="6"/>
  <c r="AX664" i="6"/>
  <c r="CH664" i="6"/>
  <c r="BI656" i="6"/>
  <c r="BF656" i="6"/>
  <c r="CP656" i="6"/>
  <c r="CU648" i="6"/>
  <c r="BK648" i="6"/>
  <c r="CI637" i="6"/>
  <c r="AY637" i="6"/>
  <c r="CO624" i="6"/>
  <c r="BE624" i="6"/>
  <c r="BZ624" i="6"/>
  <c r="CP608" i="6"/>
  <c r="AV603" i="6"/>
  <c r="CF603" i="6"/>
  <c r="AN603" i="6"/>
  <c r="BX603" i="6"/>
  <c r="CF584" i="6"/>
  <c r="AV584" i="6"/>
  <c r="CF569" i="6"/>
  <c r="AV569" i="6"/>
  <c r="DA549" i="6"/>
  <c r="BQ549" i="6"/>
  <c r="DA545" i="6"/>
  <c r="BQ545" i="6"/>
  <c r="BN542" i="6"/>
  <c r="CX542" i="6"/>
  <c r="BP718" i="6"/>
  <c r="AT714" i="6"/>
  <c r="BP710" i="6"/>
  <c r="DA707" i="6"/>
  <c r="AO705" i="6"/>
  <c r="CH704" i="6"/>
  <c r="AO697" i="6"/>
  <c r="CH696" i="6"/>
  <c r="CE694" i="6"/>
  <c r="BQ693" i="6"/>
  <c r="CD689" i="6"/>
  <c r="AO687" i="6"/>
  <c r="CE686" i="6"/>
  <c r="BP678" i="6"/>
  <c r="BZ677" i="6"/>
  <c r="AV674" i="6"/>
  <c r="AO673" i="6"/>
  <c r="CH672" i="6"/>
  <c r="DA671" i="6"/>
  <c r="BU671" i="6"/>
  <c r="CE670" i="6"/>
  <c r="BY660" i="6"/>
  <c r="BE660" i="6"/>
  <c r="AQ660" i="6"/>
  <c r="CA660" i="6"/>
  <c r="DD658" i="6"/>
  <c r="BT658" i="6"/>
  <c r="CQ657" i="6"/>
  <c r="BM657" i="6"/>
  <c r="BZ656" i="6"/>
  <c r="AX656" i="6"/>
  <c r="AX653" i="6"/>
  <c r="CQ651" i="6"/>
  <c r="BG651" i="6"/>
  <c r="CI651" i="6"/>
  <c r="AY651" i="6"/>
  <c r="AY649" i="6"/>
  <c r="CT647" i="6"/>
  <c r="CL646" i="6"/>
  <c r="BB646" i="6"/>
  <c r="AW645" i="6"/>
  <c r="AW644" i="6"/>
  <c r="DD642" i="6"/>
  <c r="BB642" i="6"/>
  <c r="BK636" i="6"/>
  <c r="CU636" i="6"/>
  <c r="DE631" i="6"/>
  <c r="BU631" i="6"/>
  <c r="CO627" i="6"/>
  <c r="DC626" i="6"/>
  <c r="CM626" i="6"/>
  <c r="BR626" i="6"/>
  <c r="AV626" i="6"/>
  <c r="BO625" i="6"/>
  <c r="CY625" i="6"/>
  <c r="BL624" i="6"/>
  <c r="BS623" i="6"/>
  <c r="CI621" i="6"/>
  <c r="BR621" i="6"/>
  <c r="BM620" i="6"/>
  <c r="DD619" i="6"/>
  <c r="CZ618" i="6"/>
  <c r="BD615" i="6"/>
  <c r="CN615" i="6"/>
  <c r="CR614" i="6"/>
  <c r="CO612" i="6"/>
  <c r="CF611" i="6"/>
  <c r="DB610" i="6"/>
  <c r="BR610" i="6"/>
  <c r="BO607" i="6"/>
  <c r="CI607" i="6"/>
  <c r="AY607" i="6"/>
  <c r="BV606" i="6"/>
  <c r="DA605" i="6"/>
  <c r="BQ605" i="6"/>
  <c r="BV602" i="6"/>
  <c r="BT602" i="6"/>
  <c r="DD602" i="6"/>
  <c r="CH601" i="6"/>
  <c r="BR601" i="6"/>
  <c r="DB601" i="6"/>
  <c r="AX597" i="6"/>
  <c r="CF592" i="6"/>
  <c r="AV592" i="6"/>
  <c r="CP588" i="6"/>
  <c r="BE585" i="6"/>
  <c r="AX585" i="6"/>
  <c r="CH585" i="6"/>
  <c r="BK581" i="6"/>
  <c r="CU581" i="6"/>
  <c r="BD580" i="6"/>
  <c r="AO580" i="6"/>
  <c r="BO566" i="6"/>
  <c r="CY566" i="6"/>
  <c r="BT554" i="6"/>
  <c r="DD554" i="6"/>
  <c r="AU554" i="6"/>
  <c r="CE554" i="6"/>
  <c r="AW553" i="6"/>
  <c r="CG553" i="6"/>
  <c r="BJ541" i="6"/>
  <c r="BO537" i="6"/>
  <c r="BH537" i="6"/>
  <c r="CO537" i="6"/>
  <c r="BE537" i="6"/>
  <c r="AS536" i="6"/>
  <c r="BV532" i="6"/>
  <c r="CV532" i="6"/>
  <c r="BL532" i="6"/>
  <c r="CC520" i="6"/>
  <c r="AS520" i="6"/>
  <c r="AP520" i="6"/>
  <c r="BZ520" i="6"/>
  <c r="AS517" i="6"/>
  <c r="CZ510" i="6"/>
  <c r="BP510" i="6"/>
  <c r="DB506" i="6"/>
  <c r="CT500" i="6"/>
  <c r="BJ500" i="6"/>
  <c r="BF500" i="6"/>
  <c r="BB500" i="6"/>
  <c r="CI471" i="6"/>
  <c r="AY471" i="6"/>
  <c r="BY471" i="6"/>
  <c r="AO471" i="6"/>
  <c r="AS660" i="6"/>
  <c r="AS654" i="6"/>
  <c r="CC654" i="6"/>
  <c r="BM652" i="6"/>
  <c r="CW652" i="6"/>
  <c r="CQ652" i="6"/>
  <c r="BP649" i="6"/>
  <c r="CZ649" i="6"/>
  <c r="BM643" i="6"/>
  <c r="CA643" i="6"/>
  <c r="AQ643" i="6"/>
  <c r="CH640" i="6"/>
  <c r="AX640" i="6"/>
  <c r="BR635" i="6"/>
  <c r="DB635" i="6"/>
  <c r="DD618" i="6"/>
  <c r="BT618" i="6"/>
  <c r="CG617" i="6"/>
  <c r="AW617" i="6"/>
  <c r="DC609" i="6"/>
  <c r="BP608" i="6"/>
  <c r="CG608" i="6"/>
  <c r="AW608" i="6"/>
  <c r="BH607" i="6"/>
  <c r="CR607" i="6"/>
  <c r="BY607" i="6"/>
  <c r="AO607" i="6"/>
  <c r="CW597" i="6"/>
  <c r="BM597" i="6"/>
  <c r="AT597" i="6"/>
  <c r="CD597" i="6"/>
  <c r="BU587" i="6"/>
  <c r="BE583" i="6"/>
  <c r="BA583" i="6"/>
  <c r="CK583" i="6"/>
  <c r="AW583" i="6"/>
  <c r="CG583" i="6"/>
  <c r="CO579" i="6"/>
  <c r="BE579" i="6"/>
  <c r="AR578" i="6"/>
  <c r="CX577" i="6"/>
  <c r="BN577" i="6"/>
  <c r="BJ577" i="6"/>
  <c r="CT577" i="6"/>
  <c r="BG576" i="6"/>
  <c r="CQ576" i="6"/>
  <c r="AQ576" i="6"/>
  <c r="CA576" i="6"/>
  <c r="BF564" i="6"/>
  <c r="CP564" i="6"/>
  <c r="BS563" i="6"/>
  <c r="DC563" i="6"/>
  <c r="DC561" i="6"/>
  <c r="BT552" i="6"/>
  <c r="BM552" i="6"/>
  <c r="CW552" i="6"/>
  <c r="BD551" i="6"/>
  <c r="CN551" i="6"/>
  <c r="CK551" i="6"/>
  <c r="BA551" i="6"/>
  <c r="CM531" i="6"/>
  <c r="AS531" i="6"/>
  <c r="BU528" i="6"/>
  <c r="BY528" i="6"/>
  <c r="AO528" i="6"/>
  <c r="CG524" i="6"/>
  <c r="AW524" i="6"/>
  <c r="AS524" i="6"/>
  <c r="CC524" i="6"/>
  <c r="BZ524" i="6"/>
  <c r="AV522" i="6"/>
  <c r="CF522" i="6"/>
  <c r="BG516" i="6"/>
  <c r="CQ516" i="6"/>
  <c r="CL514" i="6"/>
  <c r="BB514" i="6"/>
  <c r="CF514" i="6"/>
  <c r="AV514" i="6"/>
  <c r="AU501" i="6"/>
  <c r="CE501" i="6"/>
  <c r="BF484" i="6"/>
  <c r="AU484" i="6"/>
  <c r="CM454" i="6"/>
  <c r="BC454" i="6"/>
  <c r="CM447" i="6"/>
  <c r="BC447" i="6"/>
  <c r="AO447" i="6"/>
  <c r="BY447" i="6"/>
  <c r="CH693" i="6"/>
  <c r="DB692" i="6"/>
  <c r="CH685" i="6"/>
  <c r="CM678" i="6"/>
  <c r="CI674" i="6"/>
  <c r="CL673" i="6"/>
  <c r="CH669" i="6"/>
  <c r="DB668" i="6"/>
  <c r="BI653" i="6"/>
  <c r="CT652" i="6"/>
  <c r="AW652" i="6"/>
  <c r="CT648" i="6"/>
  <c r="AR646" i="6"/>
  <c r="CB646" i="6"/>
  <c r="CH642" i="6"/>
  <c r="AX642" i="6"/>
  <c r="CY641" i="6"/>
  <c r="CS636" i="6"/>
  <c r="CI635" i="6"/>
  <c r="AY635" i="6"/>
  <c r="DD634" i="6"/>
  <c r="BJ632" i="6"/>
  <c r="AY631" i="6"/>
  <c r="CE629" i="6"/>
  <c r="AU629" i="6"/>
  <c r="CQ628" i="6"/>
  <c r="AZ626" i="6"/>
  <c r="CE626" i="6"/>
  <c r="AU626" i="6"/>
  <c r="CD625" i="6"/>
  <c r="CJ623" i="6"/>
  <c r="DE615" i="6"/>
  <c r="AR614" i="6"/>
  <c r="AN608" i="6"/>
  <c r="CX606" i="6"/>
  <c r="BN606" i="6"/>
  <c r="BO605" i="6"/>
  <c r="CT605" i="6"/>
  <c r="BJ605" i="6"/>
  <c r="CK603" i="6"/>
  <c r="BA603" i="6"/>
  <c r="AY602" i="6"/>
  <c r="CI602" i="6"/>
  <c r="CG600" i="6"/>
  <c r="CD594" i="6"/>
  <c r="BN593" i="6"/>
  <c r="CX593" i="6"/>
  <c r="AY591" i="6"/>
  <c r="CI591" i="6"/>
  <c r="AN591" i="6"/>
  <c r="BX591" i="6"/>
  <c r="AV590" i="6"/>
  <c r="CF590" i="6"/>
  <c r="AR588" i="6"/>
  <c r="CB588" i="6"/>
  <c r="DC582" i="6"/>
  <c r="BS582" i="6"/>
  <c r="CV582" i="6"/>
  <c r="CC581" i="6"/>
  <c r="AS581" i="6"/>
  <c r="BT578" i="6"/>
  <c r="DD578" i="6"/>
  <c r="BM578" i="6"/>
  <c r="BB578" i="6"/>
  <c r="CL578" i="6"/>
  <c r="CH578" i="6"/>
  <c r="AX578" i="6"/>
  <c r="AR575" i="6"/>
  <c r="AV565" i="6"/>
  <c r="CF565" i="6"/>
  <c r="BY557" i="6"/>
  <c r="DA554" i="6"/>
  <c r="CA551" i="6"/>
  <c r="BB550" i="6"/>
  <c r="CL550" i="6"/>
  <c r="BB543" i="6"/>
  <c r="AN543" i="6"/>
  <c r="BX543" i="6"/>
  <c r="CB537" i="6"/>
  <c r="AR537" i="6"/>
  <c r="CS533" i="6"/>
  <c r="AW533" i="6"/>
  <c r="CG533" i="6"/>
  <c r="CC533" i="6"/>
  <c r="CX530" i="6"/>
  <c r="BN530" i="6"/>
  <c r="CO528" i="6"/>
  <c r="CT508" i="6"/>
  <c r="BJ508" i="6"/>
  <c r="CZ501" i="6"/>
  <c r="BP501" i="6"/>
  <c r="CC500" i="6"/>
  <c r="AS500" i="6"/>
  <c r="AV468" i="6"/>
  <c r="CF468" i="6"/>
  <c r="BU596" i="6"/>
  <c r="AX590" i="6"/>
  <c r="BN589" i="6"/>
  <c r="CO588" i="6"/>
  <c r="CZ586" i="6"/>
  <c r="BJ584" i="6"/>
  <c r="BG583" i="6"/>
  <c r="CQ581" i="6"/>
  <c r="AN580" i="6"/>
  <c r="AZ579" i="6"/>
  <c r="BE573" i="6"/>
  <c r="AS573" i="6"/>
  <c r="CC573" i="6"/>
  <c r="AU571" i="6"/>
  <c r="BR570" i="6"/>
  <c r="AS570" i="6"/>
  <c r="DE569" i="6"/>
  <c r="BB567" i="6"/>
  <c r="AU562" i="6"/>
  <c r="CE562" i="6"/>
  <c r="CB561" i="6"/>
  <c r="CG560" i="6"/>
  <c r="BS559" i="6"/>
  <c r="CF554" i="6"/>
  <c r="AV554" i="6"/>
  <c r="BO553" i="6"/>
  <c r="CY553" i="6"/>
  <c r="DF551" i="6"/>
  <c r="CY550" i="6"/>
  <c r="AV550" i="6"/>
  <c r="CC549" i="6"/>
  <c r="AS549" i="6"/>
  <c r="CN547" i="6"/>
  <c r="BD547" i="6"/>
  <c r="AP547" i="6"/>
  <c r="BZ547" i="6"/>
  <c r="BH544" i="6"/>
  <c r="BC543" i="6"/>
  <c r="AT541" i="6"/>
  <c r="CD541" i="6"/>
  <c r="CI539" i="6"/>
  <c r="BV538" i="6"/>
  <c r="DF538" i="6"/>
  <c r="AY537" i="6"/>
  <c r="CI537" i="6"/>
  <c r="AY536" i="6"/>
  <c r="CI536" i="6"/>
  <c r="BZ536" i="6"/>
  <c r="AP536" i="6"/>
  <c r="AW535" i="6"/>
  <c r="CG535" i="6"/>
  <c r="AO535" i="6"/>
  <c r="BY535" i="6"/>
  <c r="CY531" i="6"/>
  <c r="BD531" i="6"/>
  <c r="CN531" i="6"/>
  <c r="AV530" i="6"/>
  <c r="CC529" i="6"/>
  <c r="CA528" i="6"/>
  <c r="BO526" i="6"/>
  <c r="CU525" i="6"/>
  <c r="CO520" i="6"/>
  <c r="BE520" i="6"/>
  <c r="CM519" i="6"/>
  <c r="BC519" i="6"/>
  <c r="AW519" i="6"/>
  <c r="CG519" i="6"/>
  <c r="BJ516" i="6"/>
  <c r="BO514" i="6"/>
  <c r="BR514" i="6"/>
  <c r="DB514" i="6"/>
  <c r="BK513" i="6"/>
  <c r="CB513" i="6"/>
  <c r="AR513" i="6"/>
  <c r="AQ511" i="6"/>
  <c r="CA511" i="6"/>
  <c r="BT510" i="6"/>
  <c r="DD510" i="6"/>
  <c r="CC509" i="6"/>
  <c r="AS509" i="6"/>
  <c r="AW507" i="6"/>
  <c r="CG507" i="6"/>
  <c r="CB505" i="6"/>
  <c r="BY504" i="6"/>
  <c r="CP504" i="6"/>
  <c r="BF504" i="6"/>
  <c r="BB504" i="6"/>
  <c r="BP502" i="6"/>
  <c r="CZ502" i="6"/>
  <c r="BG500" i="6"/>
  <c r="CQ500" i="6"/>
  <c r="BZ500" i="6"/>
  <c r="AP500" i="6"/>
  <c r="CJ499" i="6"/>
  <c r="CG499" i="6"/>
  <c r="AW499" i="6"/>
  <c r="AQ492" i="6"/>
  <c r="AU491" i="6"/>
  <c r="DA485" i="6"/>
  <c r="BQ485" i="6"/>
  <c r="BS475" i="6"/>
  <c r="AO475" i="6"/>
  <c r="BY475" i="6"/>
  <c r="AV473" i="6"/>
  <c r="CF473" i="6"/>
  <c r="CI459" i="6"/>
  <c r="AY459" i="6"/>
  <c r="CX458" i="6"/>
  <c r="BN458" i="6"/>
  <c r="CF458" i="6"/>
  <c r="AV458" i="6"/>
  <c r="AR458" i="6"/>
  <c r="BX458" i="6"/>
  <c r="DC451" i="6"/>
  <c r="BS451" i="6"/>
  <c r="BE451" i="6"/>
  <c r="CO451" i="6"/>
  <c r="BL450" i="6"/>
  <c r="BJ448" i="6"/>
  <c r="CT448" i="6"/>
  <c r="BR445" i="6"/>
  <c r="DB445" i="6"/>
  <c r="BN442" i="6"/>
  <c r="CF442" i="6"/>
  <c r="AV442" i="6"/>
  <c r="DD422" i="6"/>
  <c r="BT422" i="6"/>
  <c r="CV422" i="6"/>
  <c r="CB420" i="6"/>
  <c r="AR420" i="6"/>
  <c r="CR402" i="6"/>
  <c r="DC395" i="6"/>
  <c r="BS395" i="6"/>
  <c r="BE395" i="6"/>
  <c r="CO395" i="6"/>
  <c r="DB393" i="6"/>
  <c r="BR393" i="6"/>
  <c r="BN393" i="6"/>
  <c r="CX393" i="6"/>
  <c r="AQ355" i="6"/>
  <c r="CA355" i="6"/>
  <c r="CL351" i="6"/>
  <c r="BB351" i="6"/>
  <c r="AZ346" i="6"/>
  <c r="CJ346" i="6"/>
  <c r="CQ344" i="6"/>
  <c r="CV308" i="6"/>
  <c r="BL308" i="6"/>
  <c r="BQ577" i="6"/>
  <c r="DA577" i="6"/>
  <c r="CH575" i="6"/>
  <c r="AX575" i="6"/>
  <c r="AY571" i="6"/>
  <c r="CI571" i="6"/>
  <c r="CI566" i="6"/>
  <c r="AY566" i="6"/>
  <c r="AU566" i="6"/>
  <c r="CE566" i="6"/>
  <c r="BR563" i="6"/>
  <c r="AO562" i="6"/>
  <c r="BM561" i="6"/>
  <c r="CW561" i="6"/>
  <c r="AS561" i="6"/>
  <c r="CC561" i="6"/>
  <c r="CQ560" i="6"/>
  <c r="BM557" i="6"/>
  <c r="CW557" i="6"/>
  <c r="DD555" i="6"/>
  <c r="BT555" i="6"/>
  <c r="BC555" i="6"/>
  <c r="CM555" i="6"/>
  <c r="BV554" i="6"/>
  <c r="DF554" i="6"/>
  <c r="CA552" i="6"/>
  <c r="AQ552" i="6"/>
  <c r="DC551" i="6"/>
  <c r="CG548" i="6"/>
  <c r="AW548" i="6"/>
  <c r="AS548" i="6"/>
  <c r="CC548" i="6"/>
  <c r="CL547" i="6"/>
  <c r="BB547" i="6"/>
  <c r="AY547" i="6"/>
  <c r="CI547" i="6"/>
  <c r="BS546" i="6"/>
  <c r="DC546" i="6"/>
  <c r="CT545" i="6"/>
  <c r="BC545" i="6"/>
  <c r="CC545" i="6"/>
  <c r="AS545" i="6"/>
  <c r="AS544" i="6"/>
  <c r="CC544" i="6"/>
  <c r="CW541" i="6"/>
  <c r="BM541" i="6"/>
  <c r="CF538" i="6"/>
  <c r="AV538" i="6"/>
  <c r="DE535" i="6"/>
  <c r="BU535" i="6"/>
  <c r="CE534" i="6"/>
  <c r="AU534" i="6"/>
  <c r="DE533" i="6"/>
  <c r="AR533" i="6"/>
  <c r="CB533" i="6"/>
  <c r="BX532" i="6"/>
  <c r="BB531" i="6"/>
  <c r="AR531" i="6"/>
  <c r="CC523" i="6"/>
  <c r="BF520" i="6"/>
  <c r="BQ516" i="6"/>
  <c r="BV513" i="6"/>
  <c r="CQ510" i="6"/>
  <c r="AV510" i="6"/>
  <c r="CF510" i="6"/>
  <c r="AU509" i="6"/>
  <c r="CE509" i="6"/>
  <c r="CH508" i="6"/>
  <c r="AX508" i="6"/>
  <c r="CT506" i="6"/>
  <c r="BZ504" i="6"/>
  <c r="BE503" i="6"/>
  <c r="CO503" i="6"/>
  <c r="CA503" i="6"/>
  <c r="AQ503" i="6"/>
  <c r="BT477" i="6"/>
  <c r="CU465" i="6"/>
  <c r="CC465" i="6"/>
  <c r="AS465" i="6"/>
  <c r="BN462" i="6"/>
  <c r="CX462" i="6"/>
  <c r="AT462" i="6"/>
  <c r="DA457" i="6"/>
  <c r="BQ457" i="6"/>
  <c r="AU457" i="6"/>
  <c r="CE457" i="6"/>
  <c r="BT443" i="6"/>
  <c r="DD443" i="6"/>
  <c r="BD443" i="6"/>
  <c r="CN443" i="6"/>
  <c r="BA443" i="6"/>
  <c r="CK443" i="6"/>
  <c r="AN443" i="6"/>
  <c r="BX443" i="6"/>
  <c r="CY441" i="6"/>
  <c r="BO441" i="6"/>
  <c r="BG441" i="6"/>
  <c r="BQ440" i="6"/>
  <c r="DA440" i="6"/>
  <c r="CG425" i="6"/>
  <c r="AW425" i="6"/>
  <c r="AS425" i="6"/>
  <c r="AQ401" i="6"/>
  <c r="CV400" i="6"/>
  <c r="BL400" i="6"/>
  <c r="AX400" i="6"/>
  <c r="CH400" i="6"/>
  <c r="BJ396" i="6"/>
  <c r="CT396" i="6"/>
  <c r="CB396" i="6"/>
  <c r="AR396" i="6"/>
  <c r="BV386" i="6"/>
  <c r="DF386" i="6"/>
  <c r="CH386" i="6"/>
  <c r="AX386" i="6"/>
  <c r="AT386" i="6"/>
  <c r="CD386" i="6"/>
  <c r="BZ386" i="6"/>
  <c r="AR385" i="6"/>
  <c r="AU382" i="6"/>
  <c r="CE382" i="6"/>
  <c r="BS381" i="6"/>
  <c r="BI381" i="6"/>
  <c r="CS381" i="6"/>
  <c r="CI381" i="6"/>
  <c r="AY381" i="6"/>
  <c r="CE379" i="6"/>
  <c r="AQ379" i="6"/>
  <c r="CA379" i="6"/>
  <c r="BY583" i="6"/>
  <c r="BH583" i="6"/>
  <c r="CY582" i="6"/>
  <c r="CS569" i="6"/>
  <c r="AY558" i="6"/>
  <c r="CI558" i="6"/>
  <c r="CP557" i="6"/>
  <c r="CL557" i="6"/>
  <c r="AN555" i="6"/>
  <c r="BX555" i="6"/>
  <c r="AY553" i="6"/>
  <c r="CI553" i="6"/>
  <c r="CM551" i="6"/>
  <c r="AY551" i="6"/>
  <c r="CI551" i="6"/>
  <c r="BR550" i="6"/>
  <c r="DB550" i="6"/>
  <c r="AZ550" i="6"/>
  <c r="CJ550" i="6"/>
  <c r="CY549" i="6"/>
  <c r="BO549" i="6"/>
  <c r="BI548" i="6"/>
  <c r="CS548" i="6"/>
  <c r="BK544" i="6"/>
  <c r="CU544" i="6"/>
  <c r="CN543" i="6"/>
  <c r="BE539" i="6"/>
  <c r="BZ539" i="6"/>
  <c r="AP539" i="6"/>
  <c r="CE538" i="6"/>
  <c r="DD535" i="6"/>
  <c r="BB535" i="6"/>
  <c r="CL535" i="6"/>
  <c r="CD534" i="6"/>
  <c r="CF533" i="6"/>
  <c r="BO533" i="6"/>
  <c r="BG528" i="6"/>
  <c r="CQ528" i="6"/>
  <c r="AW528" i="6"/>
  <c r="CG528" i="6"/>
  <c r="BM527" i="6"/>
  <c r="DA525" i="6"/>
  <c r="BQ525" i="6"/>
  <c r="BY523" i="6"/>
  <c r="AO523" i="6"/>
  <c r="BI520" i="6"/>
  <c r="CS520" i="6"/>
  <c r="CU519" i="6"/>
  <c r="CJ518" i="6"/>
  <c r="AZ518" i="6"/>
  <c r="AS518" i="6"/>
  <c r="AU517" i="6"/>
  <c r="CE517" i="6"/>
  <c r="CH516" i="6"/>
  <c r="AX516" i="6"/>
  <c r="BS515" i="6"/>
  <c r="DC515" i="6"/>
  <c r="BG513" i="6"/>
  <c r="BZ512" i="6"/>
  <c r="BE507" i="6"/>
  <c r="CO507" i="6"/>
  <c r="CF498" i="6"/>
  <c r="AV498" i="6"/>
  <c r="CU497" i="6"/>
  <c r="BQ489" i="6"/>
  <c r="DA489" i="6"/>
  <c r="CW489" i="6"/>
  <c r="BM489" i="6"/>
  <c r="CK479" i="6"/>
  <c r="CP478" i="6"/>
  <c r="BZ472" i="6"/>
  <c r="BH467" i="6"/>
  <c r="CR467" i="6"/>
  <c r="CG467" i="6"/>
  <c r="AW467" i="6"/>
  <c r="BU463" i="6"/>
  <c r="AV463" i="6"/>
  <c r="CF463" i="6"/>
  <c r="AO463" i="6"/>
  <c r="BY463" i="6"/>
  <c r="AZ435" i="6"/>
  <c r="CI434" i="6"/>
  <c r="AY434" i="6"/>
  <c r="DC427" i="6"/>
  <c r="CW419" i="6"/>
  <c r="AW419" i="6"/>
  <c r="CG419" i="6"/>
  <c r="BA342" i="6"/>
  <c r="CK342" i="6"/>
  <c r="AT342" i="6"/>
  <c r="CD342" i="6"/>
  <c r="AW341" i="6"/>
  <c r="CG341" i="6"/>
  <c r="CD308" i="6"/>
  <c r="DE559" i="6"/>
  <c r="CM559" i="6"/>
  <c r="BC559" i="6"/>
  <c r="CG557" i="6"/>
  <c r="AW557" i="6"/>
  <c r="AZ555" i="6"/>
  <c r="CJ555" i="6"/>
  <c r="CP552" i="6"/>
  <c r="BF552" i="6"/>
  <c r="CH548" i="6"/>
  <c r="AX548" i="6"/>
  <c r="BV547" i="6"/>
  <c r="DF547" i="6"/>
  <c r="AT545" i="6"/>
  <c r="CD545" i="6"/>
  <c r="AT544" i="6"/>
  <c r="DC543" i="6"/>
  <c r="CA536" i="6"/>
  <c r="AQ536" i="6"/>
  <c r="CQ535" i="6"/>
  <c r="DD534" i="6"/>
  <c r="BT534" i="6"/>
  <c r="CE533" i="6"/>
  <c r="AU533" i="6"/>
  <c r="CI523" i="6"/>
  <c r="AY523" i="6"/>
  <c r="CY522" i="6"/>
  <c r="BO522" i="6"/>
  <c r="BI521" i="6"/>
  <c r="CS521" i="6"/>
  <c r="CH521" i="6"/>
  <c r="AX521" i="6"/>
  <c r="AY520" i="6"/>
  <c r="CI520" i="6"/>
  <c r="BY520" i="6"/>
  <c r="CB519" i="6"/>
  <c r="DD518" i="6"/>
  <c r="BT518" i="6"/>
  <c r="AR517" i="6"/>
  <c r="CB517" i="6"/>
  <c r="CH513" i="6"/>
  <c r="AX513" i="6"/>
  <c r="CO512" i="6"/>
  <c r="BE512" i="6"/>
  <c r="CE507" i="6"/>
  <c r="CF506" i="6"/>
  <c r="AV506" i="6"/>
  <c r="CM503" i="6"/>
  <c r="CI503" i="6"/>
  <c r="AY503" i="6"/>
  <c r="BT502" i="6"/>
  <c r="DD502" i="6"/>
  <c r="AQ500" i="6"/>
  <c r="CS494" i="6"/>
  <c r="BQ493" i="6"/>
  <c r="AT490" i="6"/>
  <c r="CA488" i="6"/>
  <c r="CR485" i="6"/>
  <c r="BC485" i="6"/>
  <c r="AP484" i="6"/>
  <c r="CD477" i="6"/>
  <c r="AP475" i="6"/>
  <c r="BZ475" i="6"/>
  <c r="BI473" i="6"/>
  <c r="BZ471" i="6"/>
  <c r="AP471" i="6"/>
  <c r="BE469" i="6"/>
  <c r="AW469" i="6"/>
  <c r="CG469" i="6"/>
  <c r="BZ464" i="6"/>
  <c r="CQ462" i="6"/>
  <c r="AY462" i="6"/>
  <c r="CI462" i="6"/>
  <c r="BO461" i="6"/>
  <c r="CY461" i="6"/>
  <c r="AV459" i="6"/>
  <c r="CF459" i="6"/>
  <c r="DD454" i="6"/>
  <c r="BT454" i="6"/>
  <c r="BH452" i="6"/>
  <c r="CR452" i="6"/>
  <c r="BO449" i="6"/>
  <c r="CY449" i="6"/>
  <c r="BK449" i="6"/>
  <c r="BN446" i="6"/>
  <c r="AO445" i="6"/>
  <c r="CT440" i="6"/>
  <c r="BJ440" i="6"/>
  <c r="BH439" i="6"/>
  <c r="CR439" i="6"/>
  <c r="BF438" i="6"/>
  <c r="AW437" i="6"/>
  <c r="BE436" i="6"/>
  <c r="CO436" i="6"/>
  <c r="CO435" i="6"/>
  <c r="BE435" i="6"/>
  <c r="AT432" i="6"/>
  <c r="CD432" i="6"/>
  <c r="AQ431" i="6"/>
  <c r="AW431" i="6"/>
  <c r="CG431" i="6"/>
  <c r="CV427" i="6"/>
  <c r="BR426" i="6"/>
  <c r="DB426" i="6"/>
  <c r="DE423" i="6"/>
  <c r="AO423" i="6"/>
  <c r="BY423" i="6"/>
  <c r="CO421" i="6"/>
  <c r="AU421" i="6"/>
  <c r="CE421" i="6"/>
  <c r="CY417" i="6"/>
  <c r="BO417" i="6"/>
  <c r="CG417" i="6"/>
  <c r="AW417" i="6"/>
  <c r="CC417" i="6"/>
  <c r="AS417" i="6"/>
  <c r="BT402" i="6"/>
  <c r="DD402" i="6"/>
  <c r="BB402" i="6"/>
  <c r="CL402" i="6"/>
  <c r="CH402" i="6"/>
  <c r="AX402" i="6"/>
  <c r="CL401" i="6"/>
  <c r="AX401" i="6"/>
  <c r="CH401" i="6"/>
  <c r="BI400" i="6"/>
  <c r="CS400" i="6"/>
  <c r="DE396" i="6"/>
  <c r="BN396" i="6"/>
  <c r="CX396" i="6"/>
  <c r="BY396" i="6"/>
  <c r="BI395" i="6"/>
  <c r="DF394" i="6"/>
  <c r="BV394" i="6"/>
  <c r="CF394" i="6"/>
  <c r="AV394" i="6"/>
  <c r="BZ394" i="6"/>
  <c r="AR379" i="6"/>
  <c r="AU370" i="6"/>
  <c r="CE370" i="6"/>
  <c r="CG369" i="6"/>
  <c r="AW369" i="6"/>
  <c r="AY366" i="6"/>
  <c r="CI366" i="6"/>
  <c r="CF366" i="6"/>
  <c r="AV366" i="6"/>
  <c r="CG339" i="6"/>
  <c r="AW339" i="6"/>
  <c r="BV331" i="6"/>
  <c r="DF331" i="6"/>
  <c r="AP331" i="6"/>
  <c r="BZ331" i="6"/>
  <c r="CN324" i="6"/>
  <c r="BS323" i="6"/>
  <c r="DA321" i="6"/>
  <c r="BQ321" i="6"/>
  <c r="BF320" i="6"/>
  <c r="CP320" i="6"/>
  <c r="AR320" i="6"/>
  <c r="CB320" i="6"/>
  <c r="DC319" i="6"/>
  <c r="BQ311" i="6"/>
  <c r="CQ309" i="6"/>
  <c r="CH308" i="6"/>
  <c r="AX308" i="6"/>
  <c r="CA308" i="6"/>
  <c r="DB302" i="6"/>
  <c r="CP302" i="6"/>
  <c r="CP271" i="6"/>
  <c r="BF271" i="6"/>
  <c r="DC495" i="6"/>
  <c r="CS495" i="6"/>
  <c r="CO495" i="6"/>
  <c r="BE495" i="6"/>
  <c r="BS487" i="6"/>
  <c r="DC487" i="6"/>
  <c r="AY483" i="6"/>
  <c r="CI483" i="6"/>
  <c r="CG481" i="6"/>
  <c r="CS478" i="6"/>
  <c r="CU477" i="6"/>
  <c r="CG477" i="6"/>
  <c r="BK474" i="6"/>
  <c r="CE468" i="6"/>
  <c r="AP468" i="6"/>
  <c r="BZ468" i="6"/>
  <c r="BO466" i="6"/>
  <c r="CY466" i="6"/>
  <c r="CE466" i="6"/>
  <c r="AU466" i="6"/>
  <c r="DA465" i="6"/>
  <c r="BQ465" i="6"/>
  <c r="AN464" i="6"/>
  <c r="BT459" i="6"/>
  <c r="BD459" i="6"/>
  <c r="CN459" i="6"/>
  <c r="CK459" i="6"/>
  <c r="AN459" i="6"/>
  <c r="BX459" i="6"/>
  <c r="BT458" i="6"/>
  <c r="BQ453" i="6"/>
  <c r="CX453" i="6"/>
  <c r="BN453" i="6"/>
  <c r="BJ453" i="6"/>
  <c r="AZ451" i="6"/>
  <c r="CJ451" i="6"/>
  <c r="CS449" i="6"/>
  <c r="BI449" i="6"/>
  <c r="CG449" i="6"/>
  <c r="AT449" i="6"/>
  <c r="BI448" i="6"/>
  <c r="CS448" i="6"/>
  <c r="CQ443" i="6"/>
  <c r="BG443" i="6"/>
  <c r="CA443" i="6"/>
  <c r="AQ443" i="6"/>
  <c r="CE442" i="6"/>
  <c r="AV440" i="6"/>
  <c r="CF440" i="6"/>
  <c r="CV438" i="6"/>
  <c r="BU435" i="6"/>
  <c r="CM435" i="6"/>
  <c r="BC435" i="6"/>
  <c r="AO435" i="6"/>
  <c r="BY435" i="6"/>
  <c r="DB433" i="6"/>
  <c r="BR433" i="6"/>
  <c r="CJ427" i="6"/>
  <c r="CY418" i="6"/>
  <c r="BO418" i="6"/>
  <c r="BC418" i="6"/>
  <c r="CM418" i="6"/>
  <c r="CJ418" i="6"/>
  <c r="AZ418" i="6"/>
  <c r="BV416" i="6"/>
  <c r="AP416" i="6"/>
  <c r="BZ416" i="6"/>
  <c r="CH413" i="6"/>
  <c r="AX413" i="6"/>
  <c r="AT413" i="6"/>
  <c r="CD413" i="6"/>
  <c r="BT410" i="6"/>
  <c r="DD410" i="6"/>
  <c r="BB410" i="6"/>
  <c r="CL410" i="6"/>
  <c r="CH410" i="6"/>
  <c r="AX410" i="6"/>
  <c r="CL409" i="6"/>
  <c r="AX409" i="6"/>
  <c r="CH409" i="6"/>
  <c r="BI408" i="6"/>
  <c r="CS408" i="6"/>
  <c r="CL408" i="6"/>
  <c r="BV404" i="6"/>
  <c r="AW404" i="6"/>
  <c r="CG404" i="6"/>
  <c r="CM398" i="6"/>
  <c r="BC398" i="6"/>
  <c r="AY398" i="6"/>
  <c r="CI398" i="6"/>
  <c r="CF398" i="6"/>
  <c r="AV398" i="6"/>
  <c r="BF392" i="6"/>
  <c r="CI391" i="6"/>
  <c r="AY391" i="6"/>
  <c r="CX389" i="6"/>
  <c r="BN389" i="6"/>
  <c r="BJ389" i="6"/>
  <c r="CT389" i="6"/>
  <c r="BE388" i="6"/>
  <c r="CO388" i="6"/>
  <c r="AX382" i="6"/>
  <c r="CH382" i="6"/>
  <c r="CU381" i="6"/>
  <c r="BK381" i="6"/>
  <c r="AZ364" i="6"/>
  <c r="AS364" i="6"/>
  <c r="CC364" i="6"/>
  <c r="BX364" i="6"/>
  <c r="CR358" i="6"/>
  <c r="BH358" i="6"/>
  <c r="AU358" i="6"/>
  <c r="AX357" i="6"/>
  <c r="CH357" i="6"/>
  <c r="CT356" i="6"/>
  <c r="BJ356" i="6"/>
  <c r="AP353" i="6"/>
  <c r="CP352" i="6"/>
  <c r="BF352" i="6"/>
  <c r="CX350" i="6"/>
  <c r="BN350" i="6"/>
  <c r="AX348" i="6"/>
  <c r="CH348" i="6"/>
  <c r="BJ344" i="6"/>
  <c r="CT344" i="6"/>
  <c r="CW343" i="6"/>
  <c r="AY343" i="6"/>
  <c r="CI343" i="6"/>
  <c r="BV342" i="6"/>
  <c r="DF342" i="6"/>
  <c r="AP342" i="6"/>
  <c r="BS299" i="6"/>
  <c r="BT298" i="6"/>
  <c r="DD298" i="6"/>
  <c r="CZ298" i="6"/>
  <c r="BP298" i="6"/>
  <c r="BL292" i="6"/>
  <c r="CV292" i="6"/>
  <c r="BX292" i="6"/>
  <c r="AN292" i="6"/>
  <c r="BX287" i="6"/>
  <c r="AN287" i="6"/>
  <c r="AY286" i="6"/>
  <c r="CI286" i="6"/>
  <c r="AU286" i="6"/>
  <c r="CE286" i="6"/>
  <c r="CV232" i="6"/>
  <c r="BL232" i="6"/>
  <c r="BS231" i="6"/>
  <c r="CM231" i="6"/>
  <c r="BP224" i="6"/>
  <c r="CZ224" i="6"/>
  <c r="CV224" i="6"/>
  <c r="BL224" i="6"/>
  <c r="BM500" i="6"/>
  <c r="CW500" i="6"/>
  <c r="BI500" i="6"/>
  <c r="CS500" i="6"/>
  <c r="CH497" i="6"/>
  <c r="AX497" i="6"/>
  <c r="AO496" i="6"/>
  <c r="CB493" i="6"/>
  <c r="AR493" i="6"/>
  <c r="BE491" i="6"/>
  <c r="CO491" i="6"/>
  <c r="BA491" i="6"/>
  <c r="CK491" i="6"/>
  <c r="CG491" i="6"/>
  <c r="AW491" i="6"/>
  <c r="BO486" i="6"/>
  <c r="CY486" i="6"/>
  <c r="BH483" i="6"/>
  <c r="CR483" i="6"/>
  <c r="CY482" i="6"/>
  <c r="BO482" i="6"/>
  <c r="AN479" i="6"/>
  <c r="BX479" i="6"/>
  <c r="BR477" i="6"/>
  <c r="DB477" i="6"/>
  <c r="AV476" i="6"/>
  <c r="CF476" i="6"/>
  <c r="BE471" i="6"/>
  <c r="CO471" i="6"/>
  <c r="DD467" i="6"/>
  <c r="BQ467" i="6"/>
  <c r="BB467" i="6"/>
  <c r="CL467" i="6"/>
  <c r="AX466" i="6"/>
  <c r="CH466" i="6"/>
  <c r="BH463" i="6"/>
  <c r="CR463" i="6"/>
  <c r="BE463" i="6"/>
  <c r="CO463" i="6"/>
  <c r="BR456" i="6"/>
  <c r="DA455" i="6"/>
  <c r="BE452" i="6"/>
  <c r="DE451" i="6"/>
  <c r="BU451" i="6"/>
  <c r="CM451" i="6"/>
  <c r="BC451" i="6"/>
  <c r="AO451" i="6"/>
  <c r="BY451" i="6"/>
  <c r="BK446" i="6"/>
  <c r="BM444" i="6"/>
  <c r="CW444" i="6"/>
  <c r="AX444" i="6"/>
  <c r="CH444" i="6"/>
  <c r="BL443" i="6"/>
  <c r="AV443" i="6"/>
  <c r="CF443" i="6"/>
  <c r="CM438" i="6"/>
  <c r="BC438" i="6"/>
  <c r="AY438" i="6"/>
  <c r="CI438" i="6"/>
  <c r="BE437" i="6"/>
  <c r="DE433" i="6"/>
  <c r="BU433" i="6"/>
  <c r="AO433" i="6"/>
  <c r="DD431" i="6"/>
  <c r="BL431" i="6"/>
  <c r="CV431" i="6"/>
  <c r="BE431" i="6"/>
  <c r="CO431" i="6"/>
  <c r="AT430" i="6"/>
  <c r="BC429" i="6"/>
  <c r="CF427" i="6"/>
  <c r="BC427" i="6"/>
  <c r="BO426" i="6"/>
  <c r="CU426" i="6"/>
  <c r="CQ426" i="6"/>
  <c r="BG426" i="6"/>
  <c r="BC426" i="6"/>
  <c r="CM426" i="6"/>
  <c r="CJ426" i="6"/>
  <c r="AZ426" i="6"/>
  <c r="CY425" i="6"/>
  <c r="BO425" i="6"/>
  <c r="CN424" i="6"/>
  <c r="BF422" i="6"/>
  <c r="CL422" i="6"/>
  <c r="BB422" i="6"/>
  <c r="AN422" i="6"/>
  <c r="CP420" i="6"/>
  <c r="CD417" i="6"/>
  <c r="AT417" i="6"/>
  <c r="BJ416" i="6"/>
  <c r="CT416" i="6"/>
  <c r="CG413" i="6"/>
  <c r="AW413" i="6"/>
  <c r="AW412" i="6"/>
  <c r="CG412" i="6"/>
  <c r="CY410" i="6"/>
  <c r="BO410" i="6"/>
  <c r="BK410" i="6"/>
  <c r="CV408" i="6"/>
  <c r="BL408" i="6"/>
  <c r="AX408" i="6"/>
  <c r="CH408" i="6"/>
  <c r="AW407" i="6"/>
  <c r="CG407" i="6"/>
  <c r="AX393" i="6"/>
  <c r="CH393" i="6"/>
  <c r="BR390" i="6"/>
  <c r="CL390" i="6"/>
  <c r="BB390" i="6"/>
  <c r="DA389" i="6"/>
  <c r="BQ389" i="6"/>
  <c r="BM389" i="6"/>
  <c r="BH384" i="6"/>
  <c r="CR384" i="6"/>
  <c r="AP383" i="6"/>
  <c r="BZ383" i="6"/>
  <c r="CL365" i="6"/>
  <c r="CC365" i="6"/>
  <c r="BI361" i="6"/>
  <c r="CS361" i="6"/>
  <c r="CU358" i="6"/>
  <c r="BR357" i="6"/>
  <c r="DB357" i="6"/>
  <c r="CS357" i="6"/>
  <c r="CP357" i="6"/>
  <c r="CG357" i="6"/>
  <c r="AW357" i="6"/>
  <c r="BQ337" i="6"/>
  <c r="DA337" i="6"/>
  <c r="CL327" i="6"/>
  <c r="BO301" i="6"/>
  <c r="CY301" i="6"/>
  <c r="BK301" i="6"/>
  <c r="CP267" i="6"/>
  <c r="BF267" i="6"/>
  <c r="CI267" i="6"/>
  <c r="AY267" i="6"/>
  <c r="BK265" i="6"/>
  <c r="CT258" i="6"/>
  <c r="BB155" i="6"/>
  <c r="CL155" i="6"/>
  <c r="BU475" i="6"/>
  <c r="DE475" i="6"/>
  <c r="CC473" i="6"/>
  <c r="AN472" i="6"/>
  <c r="BX472" i="6"/>
  <c r="BK469" i="6"/>
  <c r="BE468" i="6"/>
  <c r="BE467" i="6"/>
  <c r="CO467" i="6"/>
  <c r="CX464" i="6"/>
  <c r="CI463" i="6"/>
  <c r="AY463" i="6"/>
  <c r="CS461" i="6"/>
  <c r="BI461" i="6"/>
  <c r="CG461" i="6"/>
  <c r="AW461" i="6"/>
  <c r="CA459" i="6"/>
  <c r="AQ459" i="6"/>
  <c r="BH447" i="6"/>
  <c r="CR447" i="6"/>
  <c r="BM445" i="6"/>
  <c r="BO443" i="6"/>
  <c r="CK441" i="6"/>
  <c r="CR436" i="6"/>
  <c r="CB436" i="6"/>
  <c r="AR436" i="6"/>
  <c r="BB434" i="6"/>
  <c r="CL434" i="6"/>
  <c r="AN431" i="6"/>
  <c r="BX431" i="6"/>
  <c r="CQ427" i="6"/>
  <c r="BG427" i="6"/>
  <c r="CG427" i="6"/>
  <c r="AW427" i="6"/>
  <c r="CA427" i="6"/>
  <c r="AQ427" i="6"/>
  <c r="BB425" i="6"/>
  <c r="CD425" i="6"/>
  <c r="AT425" i="6"/>
  <c r="BZ425" i="6"/>
  <c r="BQ424" i="6"/>
  <c r="DC422" i="6"/>
  <c r="BS422" i="6"/>
  <c r="BO422" i="6"/>
  <c r="CY422" i="6"/>
  <c r="CO420" i="6"/>
  <c r="DB418" i="6"/>
  <c r="AV415" i="6"/>
  <c r="CF415" i="6"/>
  <c r="CW412" i="6"/>
  <c r="BM412" i="6"/>
  <c r="CP412" i="6"/>
  <c r="CU406" i="6"/>
  <c r="CN406" i="6"/>
  <c r="BD406" i="6"/>
  <c r="BF398" i="6"/>
  <c r="CL398" i="6"/>
  <c r="BB398" i="6"/>
  <c r="BU393" i="6"/>
  <c r="DD390" i="6"/>
  <c r="BT390" i="6"/>
  <c r="CM387" i="6"/>
  <c r="BC387" i="6"/>
  <c r="AU386" i="6"/>
  <c r="AS384" i="6"/>
  <c r="CC384" i="6"/>
  <c r="AP384" i="6"/>
  <c r="DF383" i="6"/>
  <c r="BV383" i="6"/>
  <c r="DA377" i="6"/>
  <c r="BQ377" i="6"/>
  <c r="BU374" i="6"/>
  <c r="DE374" i="6"/>
  <c r="CJ368" i="6"/>
  <c r="CF368" i="6"/>
  <c r="AV368" i="6"/>
  <c r="CB368" i="6"/>
  <c r="AR368" i="6"/>
  <c r="CU367" i="6"/>
  <c r="CQ367" i="6"/>
  <c r="BG367" i="6"/>
  <c r="AQ367" i="6"/>
  <c r="CA367" i="6"/>
  <c r="AN367" i="6"/>
  <c r="BX367" i="6"/>
  <c r="CB360" i="6"/>
  <c r="AR360" i="6"/>
  <c r="BS347" i="6"/>
  <c r="DC347" i="6"/>
  <c r="CK347" i="6"/>
  <c r="CG347" i="6"/>
  <c r="AW347" i="6"/>
  <c r="BV346" i="6"/>
  <c r="DF346" i="6"/>
  <c r="AW346" i="6"/>
  <c r="CG346" i="6"/>
  <c r="CR341" i="6"/>
  <c r="CX330" i="6"/>
  <c r="AX330" i="6"/>
  <c r="CH330" i="6"/>
  <c r="CS329" i="6"/>
  <c r="BY327" i="6"/>
  <c r="AO327" i="6"/>
  <c r="BA326" i="6"/>
  <c r="CK326" i="6"/>
  <c r="CO325" i="6"/>
  <c r="BB325" i="6"/>
  <c r="CW319" i="6"/>
  <c r="BF318" i="6"/>
  <c r="AT316" i="6"/>
  <c r="AZ314" i="6"/>
  <c r="CJ314" i="6"/>
  <c r="BZ303" i="6"/>
  <c r="AP303" i="6"/>
  <c r="CD301" i="6"/>
  <c r="BC301" i="6"/>
  <c r="BT300" i="6"/>
  <c r="BK300" i="6"/>
  <c r="CU300" i="6"/>
  <c r="BH300" i="6"/>
  <c r="AY299" i="6"/>
  <c r="CI299" i="6"/>
  <c r="CE285" i="6"/>
  <c r="AU285" i="6"/>
  <c r="DC283" i="6"/>
  <c r="BS283" i="6"/>
  <c r="CG281" i="6"/>
  <c r="AW281" i="6"/>
  <c r="BI275" i="6"/>
  <c r="AX275" i="6"/>
  <c r="CH275" i="6"/>
  <c r="CW270" i="6"/>
  <c r="CL270" i="6"/>
  <c r="BB270" i="6"/>
  <c r="BS265" i="6"/>
  <c r="DF262" i="6"/>
  <c r="BV262" i="6"/>
  <c r="CX262" i="6"/>
  <c r="AY253" i="6"/>
  <c r="CI253" i="6"/>
  <c r="CV252" i="6"/>
  <c r="BL252" i="6"/>
  <c r="CT200" i="6"/>
  <c r="BJ200" i="6"/>
  <c r="DA157" i="6"/>
  <c r="BE138" i="6"/>
  <c r="CO138" i="6"/>
  <c r="CG138" i="6"/>
  <c r="AW138" i="6"/>
  <c r="AS137" i="6"/>
  <c r="BV127" i="6"/>
  <c r="BD127" i="6"/>
  <c r="CN127" i="6"/>
  <c r="BL105" i="6"/>
  <c r="AW105" i="6"/>
  <c r="CG105" i="6"/>
  <c r="AW102" i="6"/>
  <c r="CG102" i="6"/>
  <c r="CB89" i="6"/>
  <c r="CI88" i="6"/>
  <c r="AY88" i="6"/>
  <c r="BQ241" i="6"/>
  <c r="DA241" i="6"/>
  <c r="CW241" i="6"/>
  <c r="CS241" i="6"/>
  <c r="BI241" i="6"/>
  <c r="BE241" i="6"/>
  <c r="CG241" i="6"/>
  <c r="AW241" i="6"/>
  <c r="DF228" i="6"/>
  <c r="AW206" i="6"/>
  <c r="CG206" i="6"/>
  <c r="CI198" i="6"/>
  <c r="AY198" i="6"/>
  <c r="BA195" i="6"/>
  <c r="CK195" i="6"/>
  <c r="DC182" i="6"/>
  <c r="BS182" i="6"/>
  <c r="BI180" i="6"/>
  <c r="CS180" i="6"/>
  <c r="CO180" i="6"/>
  <c r="BT119" i="6"/>
  <c r="BL112" i="6"/>
  <c r="CV112" i="6"/>
  <c r="BR110" i="6"/>
  <c r="BN110" i="6"/>
  <c r="CX110" i="6"/>
  <c r="AT90" i="6"/>
  <c r="AU86" i="6"/>
  <c r="CY83" i="6"/>
  <c r="CV83" i="6"/>
  <c r="CR83" i="6"/>
  <c r="BH83" i="6"/>
  <c r="BD83" i="6"/>
  <c r="CN83" i="6"/>
  <c r="CJ83" i="6"/>
  <c r="AZ83" i="6"/>
  <c r="AV83" i="6"/>
  <c r="CF83" i="6"/>
  <c r="AN83" i="6"/>
  <c r="BX83" i="6"/>
  <c r="CD81" i="6"/>
  <c r="AT81" i="6"/>
  <c r="AP81" i="6"/>
  <c r="G17" i="6"/>
  <c r="D17" i="6"/>
  <c r="Z12" i="6"/>
  <c r="AB12" i="6"/>
  <c r="D9" i="3"/>
  <c r="CX378" i="6"/>
  <c r="DE377" i="6"/>
  <c r="CZ376" i="6"/>
  <c r="CJ374" i="6"/>
  <c r="AZ374" i="6"/>
  <c r="AP374" i="6"/>
  <c r="BZ374" i="6"/>
  <c r="CY373" i="6"/>
  <c r="BO373" i="6"/>
  <c r="CU373" i="6"/>
  <c r="DF367" i="6"/>
  <c r="BG363" i="6"/>
  <c r="CQ363" i="6"/>
  <c r="CG363" i="6"/>
  <c r="AW363" i="6"/>
  <c r="AQ363" i="6"/>
  <c r="CA363" i="6"/>
  <c r="BR360" i="6"/>
  <c r="DB360" i="6"/>
  <c r="BP358" i="6"/>
  <c r="CZ358" i="6"/>
  <c r="BP356" i="6"/>
  <c r="CH347" i="6"/>
  <c r="AX347" i="6"/>
  <c r="BP346" i="6"/>
  <c r="BK340" i="6"/>
  <c r="CU340" i="6"/>
  <c r="CN340" i="6"/>
  <c r="BD340" i="6"/>
  <c r="BN339" i="6"/>
  <c r="CS335" i="6"/>
  <c r="AY335" i="6"/>
  <c r="CI335" i="6"/>
  <c r="BV334" i="6"/>
  <c r="DF334" i="6"/>
  <c r="CF332" i="6"/>
  <c r="AV332" i="6"/>
  <c r="DE331" i="6"/>
  <c r="BU331" i="6"/>
  <c r="CU331" i="6"/>
  <c r="BY331" i="6"/>
  <c r="AO331" i="6"/>
  <c r="BR330" i="6"/>
  <c r="DB330" i="6"/>
  <c r="BB330" i="6"/>
  <c r="CL330" i="6"/>
  <c r="CO326" i="6"/>
  <c r="BE326" i="6"/>
  <c r="CL326" i="6"/>
  <c r="BB326" i="6"/>
  <c r="AY326" i="6"/>
  <c r="CI326" i="6"/>
  <c r="AO326" i="6"/>
  <c r="BC322" i="6"/>
  <c r="CM322" i="6"/>
  <c r="BE315" i="6"/>
  <c r="CO315" i="6"/>
  <c r="CK315" i="6"/>
  <c r="BA315" i="6"/>
  <c r="CG313" i="6"/>
  <c r="AW313" i="6"/>
  <c r="BH310" i="6"/>
  <c r="CR310" i="6"/>
  <c r="AT310" i="6"/>
  <c r="CD310" i="6"/>
  <c r="BV306" i="6"/>
  <c r="DF306" i="6"/>
  <c r="BY306" i="6"/>
  <c r="CP305" i="6"/>
  <c r="BT303" i="6"/>
  <c r="BH303" i="6"/>
  <c r="CR303" i="6"/>
  <c r="CO303" i="6"/>
  <c r="BE303" i="6"/>
  <c r="CI303" i="6"/>
  <c r="AY303" i="6"/>
  <c r="BU301" i="6"/>
  <c r="DE301" i="6"/>
  <c r="AO300" i="6"/>
  <c r="DD294" i="6"/>
  <c r="BT294" i="6"/>
  <c r="CZ294" i="6"/>
  <c r="BP294" i="6"/>
  <c r="AN294" i="6"/>
  <c r="BE290" i="6"/>
  <c r="BF287" i="6"/>
  <c r="CP287" i="6"/>
  <c r="CM287" i="6"/>
  <c r="AZ287" i="6"/>
  <c r="CJ287" i="6"/>
  <c r="AQ287" i="6"/>
  <c r="CA287" i="6"/>
  <c r="BA286" i="6"/>
  <c r="CK286" i="6"/>
  <c r="AX286" i="6"/>
  <c r="CH286" i="6"/>
  <c r="CS281" i="6"/>
  <c r="AY270" i="6"/>
  <c r="CI270" i="6"/>
  <c r="BO245" i="6"/>
  <c r="CY245" i="6"/>
  <c r="CJ238" i="6"/>
  <c r="AZ238" i="6"/>
  <c r="AV200" i="6"/>
  <c r="CF200" i="6"/>
  <c r="AS200" i="6"/>
  <c r="CC200" i="6"/>
  <c r="CX198" i="6"/>
  <c r="BN198" i="6"/>
  <c r="DD190" i="6"/>
  <c r="BT190" i="6"/>
  <c r="AY190" i="6"/>
  <c r="CI190" i="6"/>
  <c r="CI188" i="6"/>
  <c r="AY188" i="6"/>
  <c r="AV188" i="6"/>
  <c r="CF188" i="6"/>
  <c r="AS188" i="6"/>
  <c r="CC188" i="6"/>
  <c r="CX182" i="6"/>
  <c r="BS180" i="6"/>
  <c r="DB178" i="6"/>
  <c r="BO178" i="6"/>
  <c r="CM178" i="6"/>
  <c r="BC178" i="6"/>
  <c r="AR178" i="6"/>
  <c r="BE152" i="6"/>
  <c r="CG150" i="6"/>
  <c r="AW150" i="6"/>
  <c r="AV149" i="6"/>
  <c r="CF149" i="6"/>
  <c r="AN136" i="6"/>
  <c r="BX136" i="6"/>
  <c r="AN132" i="6"/>
  <c r="BX132" i="6"/>
  <c r="BB129" i="6"/>
  <c r="AX129" i="6"/>
  <c r="CH129" i="6"/>
  <c r="BL128" i="6"/>
  <c r="CV128" i="6"/>
  <c r="BO87" i="6"/>
  <c r="BK87" i="6"/>
  <c r="CQ87" i="6"/>
  <c r="BG87" i="6"/>
  <c r="CN87" i="6"/>
  <c r="BD87" i="6"/>
  <c r="BM86" i="6"/>
  <c r="CC74" i="6"/>
  <c r="BA71" i="6"/>
  <c r="CI325" i="6"/>
  <c r="AY325" i="6"/>
  <c r="AS325" i="6"/>
  <c r="AZ322" i="6"/>
  <c r="CJ322" i="6"/>
  <c r="BY322" i="6"/>
  <c r="BI320" i="6"/>
  <c r="CS320" i="6"/>
  <c r="BN316" i="6"/>
  <c r="CT316" i="6"/>
  <c r="BJ316" i="6"/>
  <c r="BG316" i="6"/>
  <c r="BD316" i="6"/>
  <c r="CR311" i="6"/>
  <c r="BH311" i="6"/>
  <c r="BH309" i="6"/>
  <c r="CI309" i="6"/>
  <c r="AY309" i="6"/>
  <c r="BU306" i="6"/>
  <c r="DE306" i="6"/>
  <c r="DB306" i="6"/>
  <c r="BX306" i="6"/>
  <c r="AN306" i="6"/>
  <c r="BC302" i="6"/>
  <c r="CM302" i="6"/>
  <c r="AT298" i="6"/>
  <c r="CD298" i="6"/>
  <c r="BP296" i="6"/>
  <c r="CR296" i="6"/>
  <c r="CC296" i="6"/>
  <c r="AS296" i="6"/>
  <c r="BF295" i="6"/>
  <c r="CP295" i="6"/>
  <c r="CG295" i="6"/>
  <c r="AW295" i="6"/>
  <c r="CO292" i="6"/>
  <c r="AV291" i="6"/>
  <c r="CF291" i="6"/>
  <c r="DD288" i="6"/>
  <c r="BL288" i="6"/>
  <c r="CV288" i="6"/>
  <c r="CW284" i="6"/>
  <c r="BM284" i="6"/>
  <c r="AT282" i="6"/>
  <c r="DF280" i="6"/>
  <c r="CF280" i="6"/>
  <c r="AV280" i="6"/>
  <c r="AS280" i="6"/>
  <c r="CC280" i="6"/>
  <c r="CJ279" i="6"/>
  <c r="CI278" i="6"/>
  <c r="AY278" i="6"/>
  <c r="BP276" i="6"/>
  <c r="CI271" i="6"/>
  <c r="AY271" i="6"/>
  <c r="AP270" i="6"/>
  <c r="CE269" i="6"/>
  <c r="AU269" i="6"/>
  <c r="BS267" i="6"/>
  <c r="AR265" i="6"/>
  <c r="CJ262" i="6"/>
  <c r="AZ262" i="6"/>
  <c r="AW262" i="6"/>
  <c r="CG262" i="6"/>
  <c r="AY261" i="6"/>
  <c r="CI261" i="6"/>
  <c r="AY257" i="6"/>
  <c r="CI257" i="6"/>
  <c r="CJ255" i="6"/>
  <c r="AZ255" i="6"/>
  <c r="CI244" i="6"/>
  <c r="AY244" i="6"/>
  <c r="BV235" i="6"/>
  <c r="CQ235" i="6"/>
  <c r="BG235" i="6"/>
  <c r="BR226" i="6"/>
  <c r="BN226" i="6"/>
  <c r="DD220" i="6"/>
  <c r="AW218" i="6"/>
  <c r="CG218" i="6"/>
  <c r="AZ214" i="6"/>
  <c r="CJ214" i="6"/>
  <c r="CW212" i="6"/>
  <c r="BM212" i="6"/>
  <c r="CN212" i="6"/>
  <c r="BX206" i="6"/>
  <c r="CG202" i="6"/>
  <c r="AW202" i="6"/>
  <c r="BM200" i="6"/>
  <c r="CW200" i="6"/>
  <c r="CO192" i="6"/>
  <c r="CZ179" i="6"/>
  <c r="AV179" i="6"/>
  <c r="CF179" i="6"/>
  <c r="CI177" i="6"/>
  <c r="AY177" i="6"/>
  <c r="DA173" i="6"/>
  <c r="CM170" i="6"/>
  <c r="BC170" i="6"/>
  <c r="AY170" i="6"/>
  <c r="CI170" i="6"/>
  <c r="CB170" i="6"/>
  <c r="AW168" i="6"/>
  <c r="CG168" i="6"/>
  <c r="BC167" i="6"/>
  <c r="CU163" i="6"/>
  <c r="BQ153" i="6"/>
  <c r="DA153" i="6"/>
  <c r="CK149" i="6"/>
  <c r="AW149" i="6"/>
  <c r="CG149" i="6"/>
  <c r="DF146" i="6"/>
  <c r="BV146" i="6"/>
  <c r="BR146" i="6"/>
  <c r="AN144" i="6"/>
  <c r="BX144" i="6"/>
  <c r="CG140" i="6"/>
  <c r="AW140" i="6"/>
  <c r="AS140" i="6"/>
  <c r="CC140" i="6"/>
  <c r="CZ121" i="6"/>
  <c r="BP121" i="6"/>
  <c r="CN88" i="6"/>
  <c r="AZ88" i="6"/>
  <c r="CG86" i="6"/>
  <c r="AW86" i="6"/>
  <c r="BK82" i="6"/>
  <c r="AS61" i="6"/>
  <c r="CC61" i="6"/>
  <c r="AO61" i="6"/>
  <c r="J40" i="6"/>
  <c r="K40" i="6"/>
  <c r="Y39" i="6"/>
  <c r="AC39" i="6"/>
  <c r="AB39" i="6"/>
  <c r="Z39" i="6"/>
  <c r="AA39" i="6"/>
  <c r="I39" i="6"/>
  <c r="H39" i="6"/>
  <c r="U38" i="6"/>
  <c r="X38" i="6"/>
  <c r="CR38" i="6" s="1"/>
  <c r="W38" i="6"/>
  <c r="V38" i="6"/>
  <c r="T38" i="6"/>
  <c r="BD38" i="6" s="1"/>
  <c r="G38" i="6"/>
  <c r="F38" i="6"/>
  <c r="D38" i="6"/>
  <c r="E38" i="6"/>
  <c r="D36" i="3"/>
  <c r="AE36" i="6"/>
  <c r="AG36" i="6"/>
  <c r="CI36" i="6"/>
  <c r="AY36" i="6"/>
  <c r="AG35" i="6"/>
  <c r="AE35" i="6"/>
  <c r="BO35" i="6" s="1"/>
  <c r="AD35" i="6"/>
  <c r="F35" i="6"/>
  <c r="E35" i="6"/>
  <c r="G35" i="6"/>
  <c r="AQ35" i="6" s="1"/>
  <c r="D35" i="6"/>
  <c r="AJ34" i="6"/>
  <c r="AI34" i="6"/>
  <c r="AK34" i="6"/>
  <c r="AL34" i="6"/>
  <c r="R34" i="6"/>
  <c r="P34" i="6"/>
  <c r="Q34" i="6"/>
  <c r="BA34" i="6" s="1"/>
  <c r="S34" i="6"/>
  <c r="AT31" i="6"/>
  <c r="CD31" i="6"/>
  <c r="AA30" i="6"/>
  <c r="AC30" i="6"/>
  <c r="BM30" i="6" s="1"/>
  <c r="AB30" i="6"/>
  <c r="Z30" i="6"/>
  <c r="BJ30" i="6" s="1"/>
  <c r="Y30" i="6"/>
  <c r="I30" i="6"/>
  <c r="H30" i="6"/>
  <c r="CB30" i="6" s="1"/>
  <c r="X29" i="6"/>
  <c r="CR29" i="6" s="1"/>
  <c r="V29" i="6"/>
  <c r="BF29" i="6" s="1"/>
  <c r="AK28" i="6"/>
  <c r="DE28" i="6" s="1"/>
  <c r="AJ28" i="6"/>
  <c r="CF27" i="6"/>
  <c r="AV27" i="6"/>
  <c r="K26" i="6"/>
  <c r="J26" i="6"/>
  <c r="AF24" i="6"/>
  <c r="AH24" i="6"/>
  <c r="BR24" i="6" s="1"/>
  <c r="W21" i="6"/>
  <c r="V21" i="6"/>
  <c r="T21" i="6"/>
  <c r="F21" i="6"/>
  <c r="E21" i="6"/>
  <c r="G21" i="6"/>
  <c r="D21" i="6"/>
  <c r="AQ298" i="6"/>
  <c r="BT295" i="6"/>
  <c r="DD295" i="6"/>
  <c r="CH295" i="6"/>
  <c r="AX295" i="6"/>
  <c r="DD293" i="6"/>
  <c r="BT293" i="6"/>
  <c r="BI293" i="6"/>
  <c r="CS293" i="6"/>
  <c r="CC291" i="6"/>
  <c r="BY291" i="6"/>
  <c r="AO291" i="6"/>
  <c r="CR288" i="6"/>
  <c r="CN288" i="6"/>
  <c r="BD288" i="6"/>
  <c r="CH288" i="6"/>
  <c r="AX288" i="6"/>
  <c r="BQ286" i="6"/>
  <c r="DA286" i="6"/>
  <c r="BN286" i="6"/>
  <c r="BN285" i="6"/>
  <c r="CX285" i="6"/>
  <c r="CP284" i="6"/>
  <c r="BF282" i="6"/>
  <c r="CA274" i="6"/>
  <c r="CD273" i="6"/>
  <c r="AT273" i="6"/>
  <c r="BG264" i="6"/>
  <c r="CQ264" i="6"/>
  <c r="AQ263" i="6"/>
  <c r="CA263" i="6"/>
  <c r="AR261" i="6"/>
  <c r="CB261" i="6"/>
  <c r="BB260" i="6"/>
  <c r="CK259" i="6"/>
  <c r="BA259" i="6"/>
  <c r="BP257" i="6"/>
  <c r="CZ257" i="6"/>
  <c r="BN256" i="6"/>
  <c r="CX256" i="6"/>
  <c r="CQ256" i="6"/>
  <c r="BG256" i="6"/>
  <c r="CB256" i="6"/>
  <c r="AR256" i="6"/>
  <c r="DE254" i="6"/>
  <c r="BU254" i="6"/>
  <c r="BR254" i="6"/>
  <c r="DB254" i="6"/>
  <c r="BO253" i="6"/>
  <c r="CY253" i="6"/>
  <c r="CI250" i="6"/>
  <c r="AY250" i="6"/>
  <c r="BO249" i="6"/>
  <c r="CY249" i="6"/>
  <c r="CG249" i="6"/>
  <c r="AW249" i="6"/>
  <c r="BY249" i="6"/>
  <c r="AQ219" i="6"/>
  <c r="CA219" i="6"/>
  <c r="BM213" i="6"/>
  <c r="CT213" i="6"/>
  <c r="CN211" i="6"/>
  <c r="BD211" i="6"/>
  <c r="CL192" i="6"/>
  <c r="AX192" i="6"/>
  <c r="CH192" i="6"/>
  <c r="AS192" i="6"/>
  <c r="CC192" i="6"/>
  <c r="BU188" i="6"/>
  <c r="CK186" i="6"/>
  <c r="BA186" i="6"/>
  <c r="CE186" i="6"/>
  <c r="DC174" i="6"/>
  <c r="BS174" i="6"/>
  <c r="CX173" i="6"/>
  <c r="BN173" i="6"/>
  <c r="BK173" i="6"/>
  <c r="AW173" i="6"/>
  <c r="CG173" i="6"/>
  <c r="CI169" i="6"/>
  <c r="AY169" i="6"/>
  <c r="BG167" i="6"/>
  <c r="CQ167" i="6"/>
  <c r="AZ167" i="6"/>
  <c r="CJ167" i="6"/>
  <c r="AN167" i="6"/>
  <c r="BX167" i="6"/>
  <c r="DB162" i="6"/>
  <c r="BR162" i="6"/>
  <c r="AW146" i="6"/>
  <c r="CG146" i="6"/>
  <c r="CZ137" i="6"/>
  <c r="BP137" i="6"/>
  <c r="BI137" i="6"/>
  <c r="CS137" i="6"/>
  <c r="BU124" i="6"/>
  <c r="DE124" i="6"/>
  <c r="CH113" i="6"/>
  <c r="AX113" i="6"/>
  <c r="BY108" i="6"/>
  <c r="BK106" i="6"/>
  <c r="BS102" i="6"/>
  <c r="DC102" i="6"/>
  <c r="BO102" i="6"/>
  <c r="CY102" i="6"/>
  <c r="BM96" i="6"/>
  <c r="CW96" i="6"/>
  <c r="T20" i="6"/>
  <c r="X20" i="6"/>
  <c r="AO574" i="2"/>
  <c r="C574" i="3" s="1"/>
  <c r="AO570" i="2"/>
  <c r="C570" i="3" s="1"/>
  <c r="AO566" i="2"/>
  <c r="C566" i="3" s="1"/>
  <c r="AO562" i="2"/>
  <c r="C562" i="3" s="1"/>
  <c r="AO558" i="2"/>
  <c r="C558" i="3" s="1"/>
  <c r="AL155" i="6"/>
  <c r="BV155" i="6" s="1"/>
  <c r="AI155" i="6"/>
  <c r="AJ155" i="6"/>
  <c r="Q155" i="6"/>
  <c r="S155" i="6"/>
  <c r="P155" i="6"/>
  <c r="CF155" i="6"/>
  <c r="AV155" i="6"/>
  <c r="AF154" i="6"/>
  <c r="AD154" i="6"/>
  <c r="AH154" i="6"/>
  <c r="AE154" i="6"/>
  <c r="AY154" i="6"/>
  <c r="CI154" i="6"/>
  <c r="AB153" i="6"/>
  <c r="AA153" i="6"/>
  <c r="Y153" i="6"/>
  <c r="Z153" i="6"/>
  <c r="CT153" i="6" s="1"/>
  <c r="AX153" i="6"/>
  <c r="CH153" i="6"/>
  <c r="H153" i="6"/>
  <c r="I153" i="6"/>
  <c r="V152" i="6"/>
  <c r="X152" i="6"/>
  <c r="T152" i="6"/>
  <c r="G152" i="6"/>
  <c r="D152" i="6"/>
  <c r="E152" i="6"/>
  <c r="F152" i="6"/>
  <c r="U151" i="6"/>
  <c r="X151" i="6"/>
  <c r="W151" i="6"/>
  <c r="BG151" i="6" s="1"/>
  <c r="T151" i="6"/>
  <c r="BD151" i="6" s="1"/>
  <c r="F151" i="6"/>
  <c r="E151" i="6"/>
  <c r="G151" i="6"/>
  <c r="CA151" i="6" s="1"/>
  <c r="D151" i="6"/>
  <c r="T150" i="6"/>
  <c r="X150" i="6"/>
  <c r="W150" i="6"/>
  <c r="CQ150" i="6" s="1"/>
  <c r="F150" i="6"/>
  <c r="G150" i="6"/>
  <c r="CA150" i="6" s="1"/>
  <c r="E150" i="6"/>
  <c r="AO150" i="6" s="1"/>
  <c r="D150" i="6"/>
  <c r="T149" i="6"/>
  <c r="X149" i="6"/>
  <c r="W149" i="6"/>
  <c r="F149" i="6"/>
  <c r="G149" i="6"/>
  <c r="E149" i="6"/>
  <c r="D149" i="6"/>
  <c r="V148" i="6"/>
  <c r="T148" i="6"/>
  <c r="W148" i="6"/>
  <c r="CQ148" i="6" s="1"/>
  <c r="X148" i="6"/>
  <c r="U148" i="6"/>
  <c r="CO148" i="6" s="1"/>
  <c r="D148" i="6"/>
  <c r="E148" i="6"/>
  <c r="AO148" i="6" s="1"/>
  <c r="F148" i="6"/>
  <c r="G148" i="6"/>
  <c r="W147" i="6"/>
  <c r="U147" i="6"/>
  <c r="T147" i="6"/>
  <c r="V147" i="6"/>
  <c r="X147" i="6"/>
  <c r="D147" i="6"/>
  <c r="BX147" i="6" s="1"/>
  <c r="F147" i="6"/>
  <c r="E147" i="6"/>
  <c r="G147" i="6"/>
  <c r="U146" i="6"/>
  <c r="T146" i="6"/>
  <c r="V146" i="6"/>
  <c r="BF146" i="6" s="1"/>
  <c r="W146" i="6"/>
  <c r="CQ146" i="6" s="1"/>
  <c r="G146" i="6"/>
  <c r="CA146" i="6" s="1"/>
  <c r="D146" i="6"/>
  <c r="V145" i="6"/>
  <c r="BF145" i="6" s="1"/>
  <c r="X145" i="6"/>
  <c r="T145" i="6"/>
  <c r="U145" i="6"/>
  <c r="W145" i="6"/>
  <c r="AW145" i="6"/>
  <c r="CG145" i="6"/>
  <c r="F145" i="6"/>
  <c r="G145" i="6"/>
  <c r="E145" i="6"/>
  <c r="U144" i="6"/>
  <c r="CO144" i="6" s="1"/>
  <c r="W144" i="6"/>
  <c r="T144" i="6"/>
  <c r="X144" i="6"/>
  <c r="F144" i="6"/>
  <c r="E144" i="6"/>
  <c r="G144" i="6"/>
  <c r="CA144" i="6" s="1"/>
  <c r="U143" i="6"/>
  <c r="V143" i="6"/>
  <c r="BF143" i="6" s="1"/>
  <c r="W143" i="6"/>
  <c r="X143" i="6"/>
  <c r="D143" i="6"/>
  <c r="G143" i="6"/>
  <c r="E143" i="6"/>
  <c r="F143" i="6"/>
  <c r="T142" i="6"/>
  <c r="X142" i="6"/>
  <c r="U142" i="6"/>
  <c r="W142" i="6"/>
  <c r="E142" i="6"/>
  <c r="D142" i="6"/>
  <c r="F142" i="6"/>
  <c r="U141" i="6"/>
  <c r="T141" i="6"/>
  <c r="X141" i="6"/>
  <c r="BH141" i="6" s="1"/>
  <c r="V141" i="6"/>
  <c r="D141" i="6"/>
  <c r="AN141" i="6" s="1"/>
  <c r="F141" i="6"/>
  <c r="BZ141" i="6" s="1"/>
  <c r="E141" i="6"/>
  <c r="W140" i="6"/>
  <c r="V140" i="6"/>
  <c r="X140" i="6"/>
  <c r="CR140" i="6" s="1"/>
  <c r="T140" i="6"/>
  <c r="E140" i="6"/>
  <c r="G140" i="6"/>
  <c r="D140" i="6"/>
  <c r="AN140" i="6" s="1"/>
  <c r="F140" i="6"/>
  <c r="W139" i="6"/>
  <c r="T139" i="6"/>
  <c r="V139" i="6"/>
  <c r="X139" i="6"/>
  <c r="CR139" i="6" s="1"/>
  <c r="E139" i="6"/>
  <c r="F139" i="6"/>
  <c r="D139" i="6"/>
  <c r="G139" i="6"/>
  <c r="T138" i="6"/>
  <c r="W138" i="6"/>
  <c r="V138" i="6"/>
  <c r="X138" i="6"/>
  <c r="F138" i="6"/>
  <c r="G138" i="6"/>
  <c r="E138" i="6"/>
  <c r="D138" i="6"/>
  <c r="T137" i="6"/>
  <c r="X137" i="6"/>
  <c r="BH137" i="6" s="1"/>
  <c r="W137" i="6"/>
  <c r="U137" i="6"/>
  <c r="F137" i="6"/>
  <c r="E137" i="6"/>
  <c r="G137" i="6"/>
  <c r="D137" i="6"/>
  <c r="V136" i="6"/>
  <c r="X136" i="6"/>
  <c r="CR136" i="6" s="1"/>
  <c r="W136" i="6"/>
  <c r="G136" i="6"/>
  <c r="F136" i="6"/>
  <c r="E136" i="6"/>
  <c r="AO136" i="6" s="1"/>
  <c r="W135" i="6"/>
  <c r="V135" i="6"/>
  <c r="X135" i="6"/>
  <c r="BH135" i="6" s="1"/>
  <c r="U135" i="6"/>
  <c r="T135" i="6"/>
  <c r="F135" i="6"/>
  <c r="D135" i="6"/>
  <c r="E135" i="6"/>
  <c r="G135" i="6"/>
  <c r="T134" i="6"/>
  <c r="X134" i="6"/>
  <c r="U134" i="6"/>
  <c r="V134" i="6"/>
  <c r="W134" i="6"/>
  <c r="E134" i="6"/>
  <c r="F134" i="6"/>
  <c r="G134" i="6"/>
  <c r="D134" i="6"/>
  <c r="V133" i="6"/>
  <c r="W133" i="6"/>
  <c r="X133" i="6"/>
  <c r="T133" i="6"/>
  <c r="U133" i="6"/>
  <c r="D133" i="6"/>
  <c r="E133" i="6"/>
  <c r="F133" i="6"/>
  <c r="G133" i="6"/>
  <c r="U132" i="6"/>
  <c r="V132" i="6"/>
  <c r="W132" i="6"/>
  <c r="X132" i="6"/>
  <c r="G132" i="6"/>
  <c r="AQ132" i="6" s="1"/>
  <c r="F132" i="6"/>
  <c r="E132" i="6"/>
  <c r="V131" i="6"/>
  <c r="W131" i="6"/>
  <c r="BG131" i="6" s="1"/>
  <c r="X131" i="6"/>
  <c r="T131" i="6"/>
  <c r="U131" i="6"/>
  <c r="F131" i="6"/>
  <c r="E131" i="6"/>
  <c r="G131" i="6"/>
  <c r="CA131" i="6" s="1"/>
  <c r="D131" i="6"/>
  <c r="U130" i="6"/>
  <c r="X130" i="6"/>
  <c r="W130" i="6"/>
  <c r="T130" i="6"/>
  <c r="V130" i="6"/>
  <c r="D130" i="6"/>
  <c r="G130" i="6"/>
  <c r="E130" i="6"/>
  <c r="F130" i="6"/>
  <c r="BZ130" i="6" s="1"/>
  <c r="U129" i="6"/>
  <c r="T129" i="6"/>
  <c r="V129" i="6"/>
  <c r="W129" i="6"/>
  <c r="X129" i="6"/>
  <c r="CG129" i="6"/>
  <c r="AW129" i="6"/>
  <c r="E129" i="6"/>
  <c r="G129" i="6"/>
  <c r="D129" i="6"/>
  <c r="F129" i="6"/>
  <c r="W128" i="6"/>
  <c r="U128" i="6"/>
  <c r="CO128" i="6" s="1"/>
  <c r="V128" i="6"/>
  <c r="T128" i="6"/>
  <c r="E128" i="6"/>
  <c r="F128" i="6"/>
  <c r="G128" i="6"/>
  <c r="D128" i="6"/>
  <c r="U127" i="6"/>
  <c r="V127" i="6"/>
  <c r="X127" i="6"/>
  <c r="F127" i="6"/>
  <c r="G127" i="6"/>
  <c r="CA127" i="6" s="1"/>
  <c r="D127" i="6"/>
  <c r="E127" i="6"/>
  <c r="V126" i="6"/>
  <c r="T126" i="6"/>
  <c r="U126" i="6"/>
  <c r="W126" i="6"/>
  <c r="G126" i="6"/>
  <c r="CA126" i="6" s="1"/>
  <c r="D126" i="6"/>
  <c r="E126" i="6"/>
  <c r="F126" i="6"/>
  <c r="AP126" i="6" s="1"/>
  <c r="V125" i="6"/>
  <c r="W125" i="6"/>
  <c r="T125" i="6"/>
  <c r="X125" i="6"/>
  <c r="U125" i="6"/>
  <c r="CO125" i="6" s="1"/>
  <c r="D125" i="6"/>
  <c r="E125" i="6"/>
  <c r="BY125" i="6" s="1"/>
  <c r="F125" i="6"/>
  <c r="U124" i="6"/>
  <c r="T124" i="6"/>
  <c r="V124" i="6"/>
  <c r="X124" i="6"/>
  <c r="G124" i="6"/>
  <c r="E124" i="6"/>
  <c r="F124" i="6"/>
  <c r="D124" i="6"/>
  <c r="T123" i="6"/>
  <c r="X123" i="6"/>
  <c r="V123" i="6"/>
  <c r="W123" i="6"/>
  <c r="U123" i="6"/>
  <c r="G123" i="6"/>
  <c r="F123" i="6"/>
  <c r="D123" i="6"/>
  <c r="E123" i="6"/>
  <c r="V122" i="6"/>
  <c r="W122" i="6"/>
  <c r="T122" i="6"/>
  <c r="X122" i="6"/>
  <c r="U122" i="6"/>
  <c r="E122" i="6"/>
  <c r="F122" i="6"/>
  <c r="D122" i="6"/>
  <c r="G122" i="6"/>
  <c r="T121" i="6"/>
  <c r="W121" i="6"/>
  <c r="V121" i="6"/>
  <c r="CP121" i="6" s="1"/>
  <c r="X121" i="6"/>
  <c r="U121" i="6"/>
  <c r="F121" i="6"/>
  <c r="AP121" i="6" s="1"/>
  <c r="G121" i="6"/>
  <c r="D121" i="6"/>
  <c r="W120" i="6"/>
  <c r="U120" i="6"/>
  <c r="V120" i="6"/>
  <c r="T120" i="6"/>
  <c r="CN120" i="6" s="1"/>
  <c r="X120" i="6"/>
  <c r="BH120" i="6" s="1"/>
  <c r="CG120" i="6"/>
  <c r="AW120" i="6"/>
  <c r="G120" i="6"/>
  <c r="D120" i="6"/>
  <c r="BX120" i="6" s="1"/>
  <c r="E120" i="6"/>
  <c r="F120" i="6"/>
  <c r="T119" i="6"/>
  <c r="CN119" i="6" s="1"/>
  <c r="W119" i="6"/>
  <c r="CQ119" i="6" s="1"/>
  <c r="V119" i="6"/>
  <c r="U119" i="6"/>
  <c r="X119" i="6"/>
  <c r="F119" i="6"/>
  <c r="E119" i="6"/>
  <c r="G119" i="6"/>
  <c r="CA119" i="6" s="1"/>
  <c r="AK118" i="6"/>
  <c r="AJ118" i="6"/>
  <c r="AI118" i="6"/>
  <c r="BS118" i="6" s="1"/>
  <c r="AL118" i="6"/>
  <c r="P118" i="6"/>
  <c r="S118" i="6"/>
  <c r="Q118" i="6"/>
  <c r="R118" i="6"/>
  <c r="AD117" i="6"/>
  <c r="BN117" i="6" s="1"/>
  <c r="AG117" i="6"/>
  <c r="DA117" i="6" s="1"/>
  <c r="AF117" i="6"/>
  <c r="AH117" i="6"/>
  <c r="Y116" i="6"/>
  <c r="CS116" i="6" s="1"/>
  <c r="AB116" i="6"/>
  <c r="AA116" i="6"/>
  <c r="Z116" i="6"/>
  <c r="AC116" i="6"/>
  <c r="H116" i="6"/>
  <c r="CB116" i="6" s="1"/>
  <c r="I116" i="6"/>
  <c r="AS116" i="6" s="1"/>
  <c r="AJ114" i="6"/>
  <c r="AK114" i="6"/>
  <c r="AI114" i="6"/>
  <c r="DC114" i="6" s="1"/>
  <c r="AL114" i="6"/>
  <c r="DF114" i="6" s="1"/>
  <c r="R114" i="6"/>
  <c r="P114" i="6"/>
  <c r="Q114" i="6"/>
  <c r="S114" i="6"/>
  <c r="AF113" i="6"/>
  <c r="AE113" i="6"/>
  <c r="AD113" i="6"/>
  <c r="CX113" i="6" s="1"/>
  <c r="K113" i="6"/>
  <c r="J113" i="6"/>
  <c r="Z112" i="6"/>
  <c r="AA112" i="6"/>
  <c r="Y112" i="6"/>
  <c r="H112" i="6"/>
  <c r="I112" i="6"/>
  <c r="CC112" i="6" s="1"/>
  <c r="AI110" i="6"/>
  <c r="AJ110" i="6"/>
  <c r="AK110" i="6"/>
  <c r="S110" i="6"/>
  <c r="R110" i="6"/>
  <c r="AF109" i="6"/>
  <c r="AD109" i="6"/>
  <c r="AH109" i="6"/>
  <c r="AE109" i="6"/>
  <c r="AG109" i="6"/>
  <c r="BQ109" i="6" s="1"/>
  <c r="K109" i="6"/>
  <c r="J109" i="6"/>
  <c r="Y108" i="6"/>
  <c r="AC108" i="6"/>
  <c r="Z108" i="6"/>
  <c r="AA108" i="6"/>
  <c r="AB108" i="6"/>
  <c r="CC108" i="6"/>
  <c r="AS108" i="6"/>
  <c r="AI106" i="6"/>
  <c r="AJ106" i="6"/>
  <c r="AK106" i="6"/>
  <c r="Q106" i="6"/>
  <c r="P106" i="6"/>
  <c r="R106" i="6"/>
  <c r="AD105" i="6"/>
  <c r="AG105" i="6"/>
  <c r="AH105" i="6"/>
  <c r="AE105" i="6"/>
  <c r="AF105" i="6"/>
  <c r="K105" i="6"/>
  <c r="J105" i="6"/>
  <c r="AA104" i="6"/>
  <c r="AC104" i="6"/>
  <c r="Y104" i="6"/>
  <c r="Z104" i="6"/>
  <c r="AB104" i="6"/>
  <c r="H104" i="6"/>
  <c r="AR104" i="6" s="1"/>
  <c r="I104" i="6"/>
  <c r="CC104" i="6" s="1"/>
  <c r="AJ102" i="6"/>
  <c r="AL102" i="6"/>
  <c r="AK102" i="6"/>
  <c r="DE102" i="6" s="1"/>
  <c r="R102" i="6"/>
  <c r="Q102" i="6"/>
  <c r="S102" i="6"/>
  <c r="AD101" i="6"/>
  <c r="BN101" i="6" s="1"/>
  <c r="AH101" i="6"/>
  <c r="DB101" i="6" s="1"/>
  <c r="AF101" i="6"/>
  <c r="AG101" i="6"/>
  <c r="AE101" i="6"/>
  <c r="J101" i="6"/>
  <c r="K101" i="6"/>
  <c r="Z100" i="6"/>
  <c r="AB100" i="6"/>
  <c r="BL100" i="6" s="1"/>
  <c r="AC100" i="6"/>
  <c r="CW100" i="6" s="1"/>
  <c r="Y100" i="6"/>
  <c r="AA100" i="6"/>
  <c r="H100" i="6"/>
  <c r="I100" i="6"/>
  <c r="AK98" i="6"/>
  <c r="AI98" i="6"/>
  <c r="AL98" i="6"/>
  <c r="P98" i="6"/>
  <c r="S98" i="6"/>
  <c r="R98" i="6"/>
  <c r="Q98" i="6"/>
  <c r="AE97" i="6"/>
  <c r="AH97" i="6"/>
  <c r="AD97" i="6"/>
  <c r="AF97" i="6"/>
  <c r="BP97" i="6" s="1"/>
  <c r="AG97" i="6"/>
  <c r="J97" i="6"/>
  <c r="K97" i="6"/>
  <c r="Z96" i="6"/>
  <c r="Y96" i="6"/>
  <c r="AA96" i="6"/>
  <c r="BK96" i="6" s="1"/>
  <c r="AB96" i="6"/>
  <c r="H96" i="6"/>
  <c r="I96" i="6"/>
  <c r="AJ94" i="6"/>
  <c r="AL94" i="6"/>
  <c r="AI94" i="6"/>
  <c r="AK94" i="6"/>
  <c r="Q94" i="6"/>
  <c r="R94" i="6"/>
  <c r="S94" i="6"/>
  <c r="P94" i="6"/>
  <c r="AE93" i="6"/>
  <c r="AH93" i="6"/>
  <c r="BR93" i="6" s="1"/>
  <c r="AD93" i="6"/>
  <c r="BN93" i="6" s="1"/>
  <c r="J93" i="6"/>
  <c r="K93" i="6"/>
  <c r="Z92" i="6"/>
  <c r="Y92" i="6"/>
  <c r="BI92" i="6" s="1"/>
  <c r="AA92" i="6"/>
  <c r="CU92" i="6" s="1"/>
  <c r="AB92" i="6"/>
  <c r="AC92" i="6"/>
  <c r="H92" i="6"/>
  <c r="I92" i="6"/>
  <c r="AI90" i="6"/>
  <c r="AL90" i="6"/>
  <c r="DF90" i="6" s="1"/>
  <c r="AK90" i="6"/>
  <c r="AJ90" i="6"/>
  <c r="Q90" i="6"/>
  <c r="CK90" i="6" s="1"/>
  <c r="R90" i="6"/>
  <c r="P90" i="6"/>
  <c r="S90" i="6"/>
  <c r="AE89" i="6"/>
  <c r="AG89" i="6"/>
  <c r="AH89" i="6"/>
  <c r="AD89" i="6"/>
  <c r="AF89" i="6"/>
  <c r="BP89" i="6" s="1"/>
  <c r="J89" i="6"/>
  <c r="K89" i="6"/>
  <c r="Z88" i="6"/>
  <c r="AA88" i="6"/>
  <c r="Y88" i="6"/>
  <c r="AB88" i="6"/>
  <c r="AC88" i="6"/>
  <c r="I88" i="6"/>
  <c r="H88" i="6"/>
  <c r="AK86" i="6"/>
  <c r="AI86" i="6"/>
  <c r="AJ86" i="6"/>
  <c r="AL86" i="6"/>
  <c r="P86" i="6"/>
  <c r="S86" i="6"/>
  <c r="R86" i="6"/>
  <c r="BB86" i="6" s="1"/>
  <c r="AF85" i="6"/>
  <c r="AE85" i="6"/>
  <c r="AG85" i="6"/>
  <c r="AH85" i="6"/>
  <c r="AD85" i="6"/>
  <c r="K85" i="6"/>
  <c r="J85" i="6"/>
  <c r="CD85" i="6" s="1"/>
  <c r="Z84" i="6"/>
  <c r="AA84" i="6"/>
  <c r="AB84" i="6"/>
  <c r="Y84" i="6"/>
  <c r="AC84" i="6"/>
  <c r="H84" i="6"/>
  <c r="I84" i="6"/>
  <c r="AI82" i="6"/>
  <c r="AL82" i="6"/>
  <c r="AK82" i="6"/>
  <c r="Q82" i="6"/>
  <c r="S82" i="6"/>
  <c r="P82" i="6"/>
  <c r="R82" i="6"/>
  <c r="AF81" i="6"/>
  <c r="AG81" i="6"/>
  <c r="BQ81" i="6" s="1"/>
  <c r="AE81" i="6"/>
  <c r="AD81" i="6"/>
  <c r="AH81" i="6"/>
  <c r="DB81" i="6" s="1"/>
  <c r="Y80" i="6"/>
  <c r="BI80" i="6" s="1"/>
  <c r="AB80" i="6"/>
  <c r="BL80" i="6" s="1"/>
  <c r="Z80" i="6"/>
  <c r="AC80" i="6"/>
  <c r="AA80" i="6"/>
  <c r="H80" i="6"/>
  <c r="I80" i="6"/>
  <c r="AI78" i="6"/>
  <c r="AJ78" i="6"/>
  <c r="AL78" i="6"/>
  <c r="DF78" i="6" s="1"/>
  <c r="AK78" i="6"/>
  <c r="S78" i="6"/>
  <c r="R78" i="6"/>
  <c r="Q78" i="6"/>
  <c r="AG77" i="6"/>
  <c r="AE77" i="6"/>
  <c r="AF77" i="6"/>
  <c r="CZ77" i="6" s="1"/>
  <c r="AH77" i="6"/>
  <c r="AD77" i="6"/>
  <c r="BN77" i="6" s="1"/>
  <c r="K77" i="6"/>
  <c r="J77" i="6"/>
  <c r="AA76" i="6"/>
  <c r="BK76" i="6" s="1"/>
  <c r="Z76" i="6"/>
  <c r="Y76" i="6"/>
  <c r="AB76" i="6"/>
  <c r="AC76" i="6"/>
  <c r="H76" i="6"/>
  <c r="I76" i="6"/>
  <c r="AK74" i="6"/>
  <c r="AL74" i="6"/>
  <c r="AI74" i="6"/>
  <c r="AJ74" i="6"/>
  <c r="R74" i="6"/>
  <c r="CL74" i="6" s="1"/>
  <c r="Q74" i="6"/>
  <c r="S74" i="6"/>
  <c r="P74" i="6"/>
  <c r="AD73" i="6"/>
  <c r="AH73" i="6"/>
  <c r="AF73" i="6"/>
  <c r="AG73" i="6"/>
  <c r="AE73" i="6"/>
  <c r="K73" i="6"/>
  <c r="J73" i="6"/>
  <c r="Z72" i="6"/>
  <c r="AB72" i="6"/>
  <c r="Y72" i="6"/>
  <c r="AA72" i="6"/>
  <c r="CU72" i="6" s="1"/>
  <c r="I72" i="6"/>
  <c r="H72" i="6"/>
  <c r="AL70" i="6"/>
  <c r="AI70" i="6"/>
  <c r="AJ70" i="6"/>
  <c r="AK70" i="6"/>
  <c r="BU70" i="6" s="1"/>
  <c r="P70" i="6"/>
  <c r="Q70" i="6"/>
  <c r="AV70" i="6"/>
  <c r="CF70" i="6"/>
  <c r="AD69" i="6"/>
  <c r="BN69" i="6" s="1"/>
  <c r="AH69" i="6"/>
  <c r="BR69" i="6" s="1"/>
  <c r="AE69" i="6"/>
  <c r="AF69" i="6"/>
  <c r="J69" i="6"/>
  <c r="AT69" i="6" s="1"/>
  <c r="K69" i="6"/>
  <c r="AA68" i="6"/>
  <c r="Z68" i="6"/>
  <c r="AB68" i="6"/>
  <c r="BL68" i="6" s="1"/>
  <c r="Y68" i="6"/>
  <c r="AC68" i="6"/>
  <c r="BM68" i="6" s="1"/>
  <c r="H68" i="6"/>
  <c r="I68" i="6"/>
  <c r="AK66" i="6"/>
  <c r="AJ66" i="6"/>
  <c r="AI66" i="6"/>
  <c r="AL66" i="6"/>
  <c r="S66" i="6"/>
  <c r="BC66" i="6" s="1"/>
  <c r="Q66" i="6"/>
  <c r="R66" i="6"/>
  <c r="BB66" i="6" s="1"/>
  <c r="AG65" i="6"/>
  <c r="BQ65" i="6" s="1"/>
  <c r="AD65" i="6"/>
  <c r="AH65" i="6"/>
  <c r="BR65" i="6" s="1"/>
  <c r="AE65" i="6"/>
  <c r="AF65" i="6"/>
  <c r="K65" i="6"/>
  <c r="J65" i="6"/>
  <c r="AT65" i="6" s="1"/>
  <c r="AC64" i="6"/>
  <c r="Y64" i="6"/>
  <c r="Z64" i="6"/>
  <c r="AA64" i="6"/>
  <c r="BK64" i="6" s="1"/>
  <c r="AB64" i="6"/>
  <c r="I64" i="6"/>
  <c r="H64" i="6"/>
  <c r="AK62" i="6"/>
  <c r="AI62" i="6"/>
  <c r="AL62" i="6"/>
  <c r="AJ62" i="6"/>
  <c r="Q62" i="6"/>
  <c r="P62" i="6"/>
  <c r="S62" i="6"/>
  <c r="BC62" i="6" s="1"/>
  <c r="R62" i="6"/>
  <c r="CL62" i="6" s="1"/>
  <c r="AD61" i="6"/>
  <c r="CX61" i="6" s="1"/>
  <c r="AG61" i="6"/>
  <c r="AE61" i="6"/>
  <c r="AF61" i="6"/>
  <c r="AH61" i="6"/>
  <c r="K61" i="6"/>
  <c r="J61" i="6"/>
  <c r="AA60" i="6"/>
  <c r="Y60" i="6"/>
  <c r="BI60" i="6" s="1"/>
  <c r="Z60" i="6"/>
  <c r="AC60" i="6"/>
  <c r="AB60" i="6"/>
  <c r="BL60" i="6" s="1"/>
  <c r="I60" i="6"/>
  <c r="H60" i="6"/>
  <c r="AD40" i="6"/>
  <c r="AE40" i="6"/>
  <c r="AH40" i="6"/>
  <c r="CI40" i="6"/>
  <c r="AY40" i="6"/>
  <c r="U34" i="6"/>
  <c r="T34" i="6"/>
  <c r="X34" i="6"/>
  <c r="V34" i="6"/>
  <c r="W34" i="6"/>
  <c r="BG34" i="6" s="1"/>
  <c r="F34" i="6"/>
  <c r="G34" i="6"/>
  <c r="E34" i="6"/>
  <c r="D34" i="6"/>
  <c r="AL33" i="6"/>
  <c r="AI33" i="6"/>
  <c r="AK33" i="6"/>
  <c r="BU33" i="6" s="1"/>
  <c r="AJ33" i="6"/>
  <c r="DD33" i="6" s="1"/>
  <c r="S33" i="6"/>
  <c r="BC33" i="6" s="1"/>
  <c r="R33" i="6"/>
  <c r="P33" i="6"/>
  <c r="Q33" i="6"/>
  <c r="D7" i="3"/>
  <c r="E7" i="3"/>
  <c r="CJ492" i="6"/>
  <c r="DA490" i="6"/>
  <c r="CB489" i="6"/>
  <c r="AY486" i="6"/>
  <c r="DF485" i="6"/>
  <c r="BM485" i="6"/>
  <c r="BP485" i="6"/>
  <c r="DA481" i="6"/>
  <c r="BE479" i="6"/>
  <c r="CO475" i="6"/>
  <c r="CI475" i="6"/>
  <c r="CX472" i="6"/>
  <c r="CO472" i="6"/>
  <c r="BU472" i="6"/>
  <c r="DF470" i="6"/>
  <c r="BC468" i="6"/>
  <c r="DE467" i="6"/>
  <c r="CH467" i="6"/>
  <c r="CH462" i="6"/>
  <c r="AU462" i="6"/>
  <c r="CI461" i="6"/>
  <c r="DB458" i="6"/>
  <c r="BR457" i="6"/>
  <c r="DF454" i="6"/>
  <c r="BS454" i="6"/>
  <c r="BZ454" i="6"/>
  <c r="BY452" i="6"/>
  <c r="CH446" i="6"/>
  <c r="AU446" i="6"/>
  <c r="BO442" i="6"/>
  <c r="BJ436" i="6"/>
  <c r="CC432" i="6"/>
  <c r="AU431" i="6"/>
  <c r="AO431" i="6"/>
  <c r="BY431" i="6"/>
  <c r="CX430" i="6"/>
  <c r="BK430" i="6"/>
  <c r="BH430" i="6"/>
  <c r="CH430" i="6"/>
  <c r="BN429" i="6"/>
  <c r="AX429" i="6"/>
  <c r="DE428" i="6"/>
  <c r="CP428" i="6"/>
  <c r="CB428" i="6"/>
  <c r="AO428" i="6"/>
  <c r="BS426" i="6"/>
  <c r="DC426" i="6"/>
  <c r="CT425" i="6"/>
  <c r="CD424" i="6"/>
  <c r="BI424" i="6"/>
  <c r="BV422" i="6"/>
  <c r="DF422" i="6"/>
  <c r="CX422" i="6"/>
  <c r="BK422" i="6"/>
  <c r="CM421" i="6"/>
  <c r="BS418" i="6"/>
  <c r="DC418" i="6"/>
  <c r="BJ417" i="6"/>
  <c r="BF417" i="6"/>
  <c r="CP417" i="6"/>
  <c r="DB414" i="6"/>
  <c r="BR414" i="6"/>
  <c r="BK414" i="6"/>
  <c r="CH414" i="6"/>
  <c r="AU414" i="6"/>
  <c r="CX413" i="6"/>
  <c r="BN413" i="6"/>
  <c r="BJ413" i="6"/>
  <c r="CT413" i="6"/>
  <c r="CT412" i="6"/>
  <c r="BH411" i="6"/>
  <c r="BR410" i="6"/>
  <c r="DB409" i="6"/>
  <c r="BR409" i="6"/>
  <c r="BN409" i="6"/>
  <c r="CX409" i="6"/>
  <c r="AV408" i="6"/>
  <c r="AS408" i="6"/>
  <c r="CC408" i="6"/>
  <c r="CE406" i="6"/>
  <c r="AU406" i="6"/>
  <c r="CW405" i="6"/>
  <c r="CC405" i="6"/>
  <c r="AP405" i="6"/>
  <c r="BH403" i="6"/>
  <c r="CO403" i="6"/>
  <c r="BE403" i="6"/>
  <c r="DB402" i="6"/>
  <c r="DB401" i="6"/>
  <c r="BR401" i="6"/>
  <c r="BN401" i="6"/>
  <c r="CX401" i="6"/>
  <c r="AV400" i="6"/>
  <c r="AS400" i="6"/>
  <c r="CC400" i="6"/>
  <c r="DC398" i="6"/>
  <c r="BS398" i="6"/>
  <c r="CY398" i="6"/>
  <c r="CT397" i="6"/>
  <c r="DA397" i="6"/>
  <c r="BN397" i="6"/>
  <c r="CO397" i="6"/>
  <c r="AX397" i="6"/>
  <c r="AU397" i="6"/>
  <c r="CE397" i="6"/>
  <c r="BE396" i="6"/>
  <c r="CO396" i="6"/>
  <c r="AZ395" i="6"/>
  <c r="CJ395" i="6"/>
  <c r="CR394" i="6"/>
  <c r="BR392" i="6"/>
  <c r="DB392" i="6"/>
  <c r="BY391" i="6"/>
  <c r="CH389" i="6"/>
  <c r="AX389" i="6"/>
  <c r="AT389" i="6"/>
  <c r="CD389" i="6"/>
  <c r="BO388" i="6"/>
  <c r="BD388" i="6"/>
  <c r="CN388" i="6"/>
  <c r="AV388" i="6"/>
  <c r="CF388" i="6"/>
  <c r="CX386" i="6"/>
  <c r="CY385" i="6"/>
  <c r="BI385" i="6"/>
  <c r="BL384" i="6"/>
  <c r="CP384" i="6"/>
  <c r="BF384" i="6"/>
  <c r="AR384" i="6"/>
  <c r="CB384" i="6"/>
  <c r="CH383" i="6"/>
  <c r="AW381" i="6"/>
  <c r="DC379" i="6"/>
  <c r="BK377" i="6"/>
  <c r="CY376" i="6"/>
  <c r="BO376" i="6"/>
  <c r="BP374" i="6"/>
  <c r="CZ374" i="6"/>
  <c r="CM373" i="6"/>
  <c r="AW373" i="6"/>
  <c r="CG373" i="6"/>
  <c r="BF371" i="6"/>
  <c r="DC370" i="6"/>
  <c r="BP370" i="6"/>
  <c r="AX370" i="6"/>
  <c r="CH370" i="6"/>
  <c r="CT368" i="6"/>
  <c r="BJ368" i="6"/>
  <c r="AP367" i="6"/>
  <c r="BZ367" i="6"/>
  <c r="CK366" i="6"/>
  <c r="BV366" i="6"/>
  <c r="DF366" i="6"/>
  <c r="BI366" i="6"/>
  <c r="CN366" i="6"/>
  <c r="AX366" i="6"/>
  <c r="CH366" i="6"/>
  <c r="DE363" i="6"/>
  <c r="CO363" i="6"/>
  <c r="BE363" i="6"/>
  <c r="BB362" i="6"/>
  <c r="CL362" i="6"/>
  <c r="AW361" i="6"/>
  <c r="CG361" i="6"/>
  <c r="AS361" i="6"/>
  <c r="CC361" i="6"/>
  <c r="CY360" i="6"/>
  <c r="AZ358" i="6"/>
  <c r="CJ358" i="6"/>
  <c r="AW358" i="6"/>
  <c r="BT357" i="6"/>
  <c r="DD357" i="6"/>
  <c r="DA357" i="6"/>
  <c r="BQ357" i="6"/>
  <c r="AY356" i="6"/>
  <c r="AW356" i="6"/>
  <c r="CW355" i="6"/>
  <c r="AN354" i="6"/>
  <c r="CZ354" i="6"/>
  <c r="AT354" i="6"/>
  <c r="CI353" i="6"/>
  <c r="AY353" i="6"/>
  <c r="CE353" i="6"/>
  <c r="AR353" i="6"/>
  <c r="CB352" i="6"/>
  <c r="AR352" i="6"/>
  <c r="BQ349" i="6"/>
  <c r="DA349" i="6"/>
  <c r="CS349" i="6"/>
  <c r="CU348" i="6"/>
  <c r="BK348" i="6"/>
  <c r="BT342" i="6"/>
  <c r="CW339" i="6"/>
  <c r="BM339" i="6"/>
  <c r="CP338" i="6"/>
  <c r="CZ338" i="6"/>
  <c r="CJ338" i="6"/>
  <c r="CD338" i="6"/>
  <c r="BT334" i="6"/>
  <c r="BE331" i="6"/>
  <c r="BR328" i="6"/>
  <c r="AY328" i="6"/>
  <c r="CO327" i="6"/>
  <c r="BE327" i="6"/>
  <c r="AX324" i="6"/>
  <c r="CB324" i="6"/>
  <c r="AR324" i="6"/>
  <c r="CX323" i="6"/>
  <c r="AT321" i="6"/>
  <c r="BH320" i="6"/>
  <c r="CQ319" i="6"/>
  <c r="DE318" i="6"/>
  <c r="BU318" i="6"/>
  <c r="CT317" i="6"/>
  <c r="BA317" i="6"/>
  <c r="AT317" i="6"/>
  <c r="BN314" i="6"/>
  <c r="CV312" i="6"/>
  <c r="BI312" i="6"/>
  <c r="DC309" i="6"/>
  <c r="BS309" i="6"/>
  <c r="CS305" i="6"/>
  <c r="CT304" i="6"/>
  <c r="BD304" i="6"/>
  <c r="CN304" i="6"/>
  <c r="CD304" i="6"/>
  <c r="AX302" i="6"/>
  <c r="CH302" i="6"/>
  <c r="CB301" i="6"/>
  <c r="DE299" i="6"/>
  <c r="BU299" i="6"/>
  <c r="BO299" i="6"/>
  <c r="CE297" i="6"/>
  <c r="AU297" i="6"/>
  <c r="CF294" i="6"/>
  <c r="AV294" i="6"/>
  <c r="BC291" i="6"/>
  <c r="CM291" i="6"/>
  <c r="DA289" i="6"/>
  <c r="CQ289" i="6"/>
  <c r="BJ287" i="6"/>
  <c r="CO287" i="6"/>
  <c r="BE287" i="6"/>
  <c r="BV286" i="6"/>
  <c r="DF286" i="6"/>
  <c r="BS286" i="6"/>
  <c r="CS286" i="6"/>
  <c r="BC286" i="6"/>
  <c r="CM285" i="6"/>
  <c r="BJ284" i="6"/>
  <c r="CC284" i="6"/>
  <c r="AS284" i="6"/>
  <c r="AO284" i="6"/>
  <c r="BY284" i="6"/>
  <c r="AR280" i="6"/>
  <c r="CB280" i="6"/>
  <c r="BX280" i="6"/>
  <c r="AN280" i="6"/>
  <c r="BU278" i="6"/>
  <c r="DE278" i="6"/>
  <c r="BB278" i="6"/>
  <c r="CL278" i="6"/>
  <c r="AR276" i="6"/>
  <c r="CB276" i="6"/>
  <c r="BE274" i="6"/>
  <c r="BB274" i="6"/>
  <c r="CL274" i="6"/>
  <c r="AZ273" i="6"/>
  <c r="CJ273" i="6"/>
  <c r="BJ269" i="6"/>
  <c r="BI268" i="6"/>
  <c r="AR268" i="6"/>
  <c r="CB268" i="6"/>
  <c r="BM263" i="6"/>
  <c r="BO261" i="6"/>
  <c r="CY261" i="6"/>
  <c r="BK261" i="6"/>
  <c r="CU261" i="6"/>
  <c r="BJ260" i="6"/>
  <c r="CT260" i="6"/>
  <c r="AT260" i="6"/>
  <c r="BH259" i="6"/>
  <c r="CR259" i="6"/>
  <c r="BF255" i="6"/>
  <c r="CP255" i="6"/>
  <c r="BG254" i="6"/>
  <c r="AW254" i="6"/>
  <c r="CG254" i="6"/>
  <c r="AT254" i="6"/>
  <c r="CD254" i="6"/>
  <c r="CD253" i="6"/>
  <c r="AT253" i="6"/>
  <c r="BM250" i="6"/>
  <c r="CD250" i="6"/>
  <c r="DB249" i="6"/>
  <c r="BR249" i="6"/>
  <c r="BJ249" i="6"/>
  <c r="CT249" i="6"/>
  <c r="CC249" i="6"/>
  <c r="AS249" i="6"/>
  <c r="DC247" i="6"/>
  <c r="BP247" i="6"/>
  <c r="BS246" i="6"/>
  <c r="DC246" i="6"/>
  <c r="BO246" i="6"/>
  <c r="CV240" i="6"/>
  <c r="BL240" i="6"/>
  <c r="AO239" i="6"/>
  <c r="BY239" i="6"/>
  <c r="BR238" i="6"/>
  <c r="DB238" i="6"/>
  <c r="BX238" i="6"/>
  <c r="CI237" i="6"/>
  <c r="AY237" i="6"/>
  <c r="CC235" i="6"/>
  <c r="AT234" i="6"/>
  <c r="AW229" i="6"/>
  <c r="BQ229" i="6"/>
  <c r="DA229" i="6"/>
  <c r="CJ226" i="6"/>
  <c r="AZ226" i="6"/>
  <c r="BD225" i="6"/>
  <c r="CY221" i="6"/>
  <c r="BO221" i="6"/>
  <c r="BS219" i="6"/>
  <c r="CY218" i="6"/>
  <c r="AW215" i="6"/>
  <c r="CG215" i="6"/>
  <c r="BT214" i="6"/>
  <c r="DD214" i="6"/>
  <c r="BT211" i="6"/>
  <c r="DD211" i="6"/>
  <c r="BS210" i="6"/>
  <c r="CS209" i="6"/>
  <c r="CQ207" i="6"/>
  <c r="BG207" i="6"/>
  <c r="CJ207" i="6"/>
  <c r="AZ207" i="6"/>
  <c r="AV207" i="6"/>
  <c r="CF207" i="6"/>
  <c r="CI206" i="6"/>
  <c r="CJ206" i="6"/>
  <c r="AZ206" i="6"/>
  <c r="CU205" i="6"/>
  <c r="AW205" i="6"/>
  <c r="CG205" i="6"/>
  <c r="CD205" i="6"/>
  <c r="AT205" i="6"/>
  <c r="BZ205" i="6"/>
  <c r="BD203" i="6"/>
  <c r="CN203" i="6"/>
  <c r="CY202" i="6"/>
  <c r="CM202" i="6"/>
  <c r="BC202" i="6"/>
  <c r="CJ198" i="6"/>
  <c r="BT198" i="6"/>
  <c r="DD198" i="6"/>
  <c r="AW194" i="6"/>
  <c r="CG194" i="6"/>
  <c r="BR193" i="6"/>
  <c r="DB193" i="6"/>
  <c r="CW192" i="6"/>
  <c r="BM192" i="6"/>
  <c r="DD191" i="6"/>
  <c r="BG191" i="6"/>
  <c r="CQ191" i="6"/>
  <c r="DE189" i="6"/>
  <c r="BU189" i="6"/>
  <c r="DB189" i="6"/>
  <c r="BR189" i="6"/>
  <c r="CG187" i="6"/>
  <c r="AW187" i="6"/>
  <c r="BS186" i="6"/>
  <c r="DC186" i="6"/>
  <c r="CP183" i="6"/>
  <c r="BF183" i="6"/>
  <c r="CL183" i="6"/>
  <c r="CR180" i="6"/>
  <c r="CN180" i="6"/>
  <c r="BD180" i="6"/>
  <c r="BL179" i="6"/>
  <c r="AO179" i="6"/>
  <c r="BY179" i="6"/>
  <c r="BN178" i="6"/>
  <c r="CX178" i="6"/>
  <c r="CU177" i="6"/>
  <c r="BP176" i="6"/>
  <c r="CW176" i="6"/>
  <c r="BM176" i="6"/>
  <c r="BI176" i="6"/>
  <c r="CS176" i="6"/>
  <c r="AR176" i="6"/>
  <c r="CB176" i="6"/>
  <c r="CT173" i="6"/>
  <c r="CR171" i="6"/>
  <c r="BH171" i="6"/>
  <c r="CF171" i="6"/>
  <c r="AV171" i="6"/>
  <c r="CX170" i="6"/>
  <c r="BU166" i="6"/>
  <c r="DE166" i="6"/>
  <c r="AY166" i="6"/>
  <c r="CI166" i="6"/>
  <c r="AU166" i="6"/>
  <c r="CW160" i="6"/>
  <c r="BM160" i="6"/>
  <c r="AG154" i="6"/>
  <c r="J154" i="6"/>
  <c r="AT154" i="6" s="1"/>
  <c r="T143" i="6"/>
  <c r="CU140" i="6"/>
  <c r="BK140" i="6"/>
  <c r="U140" i="6"/>
  <c r="CO140" i="6" s="1"/>
  <c r="V137" i="6"/>
  <c r="U136" i="6"/>
  <c r="BE136" i="6" s="1"/>
  <c r="BU134" i="6"/>
  <c r="DE134" i="6"/>
  <c r="BN134" i="6"/>
  <c r="W124" i="6"/>
  <c r="E121" i="6"/>
  <c r="BY121" i="6" s="1"/>
  <c r="CW109" i="6"/>
  <c r="AW109" i="6"/>
  <c r="CG109" i="6"/>
  <c r="P102" i="6"/>
  <c r="BY102" i="6"/>
  <c r="AO102" i="6"/>
  <c r="CY100" i="6"/>
  <c r="AJ98" i="6"/>
  <c r="AG93" i="6"/>
  <c r="CJ93" i="6"/>
  <c r="AZ93" i="6"/>
  <c r="CJ92" i="6"/>
  <c r="CH90" i="6"/>
  <c r="AX90" i="6"/>
  <c r="BF79" i="6"/>
  <c r="CP79" i="6"/>
  <c r="AY79" i="6"/>
  <c r="CI79" i="6"/>
  <c r="AW78" i="6"/>
  <c r="CG78" i="6"/>
  <c r="AS73" i="6"/>
  <c r="CC73" i="6"/>
  <c r="BH72" i="6"/>
  <c r="CR72" i="6"/>
  <c r="CR71" i="6"/>
  <c r="BH71" i="6"/>
  <c r="CX70" i="6"/>
  <c r="BF70" i="6"/>
  <c r="CP70" i="6"/>
  <c r="S70" i="6"/>
  <c r="CM70" i="6" s="1"/>
  <c r="CB69" i="6"/>
  <c r="AO69" i="6"/>
  <c r="CU67" i="6"/>
  <c r="BD67" i="6"/>
  <c r="CN67" i="6"/>
  <c r="CK64" i="6"/>
  <c r="BL61" i="6"/>
  <c r="CV61" i="6"/>
  <c r="CS61" i="6"/>
  <c r="AW61" i="6"/>
  <c r="CG61" i="6"/>
  <c r="CB522" i="6"/>
  <c r="CM513" i="6"/>
  <c r="CA510" i="6"/>
  <c r="BN501" i="6"/>
  <c r="CG496" i="6"/>
  <c r="BM431" i="6"/>
  <c r="CI431" i="6"/>
  <c r="AY431" i="6"/>
  <c r="DD430" i="6"/>
  <c r="BT430" i="6"/>
  <c r="BM428" i="6"/>
  <c r="CW428" i="6"/>
  <c r="DF426" i="6"/>
  <c r="BV426" i="6"/>
  <c r="AT426" i="6"/>
  <c r="BZ426" i="6"/>
  <c r="AP426" i="6"/>
  <c r="CS425" i="6"/>
  <c r="BI425" i="6"/>
  <c r="AY425" i="6"/>
  <c r="CI425" i="6"/>
  <c r="CM422" i="6"/>
  <c r="BC422" i="6"/>
  <c r="AY422" i="6"/>
  <c r="CI422" i="6"/>
  <c r="CF422" i="6"/>
  <c r="AV422" i="6"/>
  <c r="DF418" i="6"/>
  <c r="BV418" i="6"/>
  <c r="AT418" i="6"/>
  <c r="CD418" i="6"/>
  <c r="BZ418" i="6"/>
  <c r="CS417" i="6"/>
  <c r="BI417" i="6"/>
  <c r="AY417" i="6"/>
  <c r="CI417" i="6"/>
  <c r="BA416" i="6"/>
  <c r="BE415" i="6"/>
  <c r="CO415" i="6"/>
  <c r="CN414" i="6"/>
  <c r="BD414" i="6"/>
  <c r="DA413" i="6"/>
  <c r="BQ413" i="6"/>
  <c r="CI410" i="6"/>
  <c r="AY410" i="6"/>
  <c r="AU410" i="6"/>
  <c r="CE410" i="6"/>
  <c r="DA409" i="6"/>
  <c r="BQ409" i="6"/>
  <c r="CQ409" i="6"/>
  <c r="BN408" i="6"/>
  <c r="AX406" i="6"/>
  <c r="CH406" i="6"/>
  <c r="AT406" i="6"/>
  <c r="BM404" i="6"/>
  <c r="CW404" i="6"/>
  <c r="DA403" i="6"/>
  <c r="CI402" i="6"/>
  <c r="AY402" i="6"/>
  <c r="AU402" i="6"/>
  <c r="CE402" i="6"/>
  <c r="DA401" i="6"/>
  <c r="BQ401" i="6"/>
  <c r="BN400" i="6"/>
  <c r="BV398" i="6"/>
  <c r="DF398" i="6"/>
  <c r="AP398" i="6"/>
  <c r="BZ398" i="6"/>
  <c r="AO395" i="6"/>
  <c r="BY395" i="6"/>
  <c r="CS393" i="6"/>
  <c r="AY393" i="6"/>
  <c r="CI393" i="6"/>
  <c r="BU391" i="6"/>
  <c r="DE391" i="6"/>
  <c r="AV391" i="6"/>
  <c r="CF391" i="6"/>
  <c r="AZ387" i="6"/>
  <c r="AO382" i="6"/>
  <c r="CT380" i="6"/>
  <c r="BJ380" i="6"/>
  <c r="BY379" i="6"/>
  <c r="AO379" i="6"/>
  <c r="CJ378" i="6"/>
  <c r="AZ378" i="6"/>
  <c r="AY372" i="6"/>
  <c r="CI372" i="6"/>
  <c r="AN372" i="6"/>
  <c r="BX372" i="6"/>
  <c r="BV370" i="6"/>
  <c r="DF370" i="6"/>
  <c r="AW370" i="6"/>
  <c r="CG370" i="6"/>
  <c r="CE369" i="6"/>
  <c r="AU369" i="6"/>
  <c r="CV366" i="6"/>
  <c r="BK365" i="6"/>
  <c r="BZ354" i="6"/>
  <c r="CY353" i="6"/>
  <c r="BO353" i="6"/>
  <c r="DE351" i="6"/>
  <c r="BU351" i="6"/>
  <c r="BG351" i="6"/>
  <c r="CQ351" i="6"/>
  <c r="BN348" i="6"/>
  <c r="AT346" i="6"/>
  <c r="CT343" i="6"/>
  <c r="BJ343" i="6"/>
  <c r="BM341" i="6"/>
  <c r="CW341" i="6"/>
  <c r="CE341" i="6"/>
  <c r="AU341" i="6"/>
  <c r="BV338" i="6"/>
  <c r="DF338" i="6"/>
  <c r="CB328" i="6"/>
  <c r="AR328" i="6"/>
  <c r="CQ323" i="6"/>
  <c r="BG323" i="6"/>
  <c r="CC320" i="6"/>
  <c r="AS320" i="6"/>
  <c r="AQ316" i="6"/>
  <c r="CA316" i="6"/>
  <c r="BK315" i="6"/>
  <c r="CU315" i="6"/>
  <c r="DA313" i="6"/>
  <c r="BQ313" i="6"/>
  <c r="CY312" i="6"/>
  <c r="BO312" i="6"/>
  <c r="BZ311" i="6"/>
  <c r="AP311" i="6"/>
  <c r="CO307" i="6"/>
  <c r="BE307" i="6"/>
  <c r="BP304" i="6"/>
  <c r="BI301" i="6"/>
  <c r="BI300" i="6"/>
  <c r="CS300" i="6"/>
  <c r="BJ299" i="6"/>
  <c r="CG297" i="6"/>
  <c r="AW297" i="6"/>
  <c r="DE295" i="6"/>
  <c r="BV294" i="6"/>
  <c r="DF294" i="6"/>
  <c r="AV293" i="6"/>
  <c r="CF293" i="6"/>
  <c r="CT292" i="6"/>
  <c r="BJ292" i="6"/>
  <c r="CA290" i="6"/>
  <c r="CA288" i="6"/>
  <c r="CR286" i="6"/>
  <c r="AV286" i="6"/>
  <c r="CF286" i="6"/>
  <c r="BT285" i="6"/>
  <c r="DD285" i="6"/>
  <c r="DA285" i="6"/>
  <c r="BQ285" i="6"/>
  <c r="CB284" i="6"/>
  <c r="AR284" i="6"/>
  <c r="CN283" i="6"/>
  <c r="BD283" i="6"/>
  <c r="CL272" i="6"/>
  <c r="BS269" i="6"/>
  <c r="CQ267" i="6"/>
  <c r="BG267" i="6"/>
  <c r="BY267" i="6"/>
  <c r="AO267" i="6"/>
  <c r="BM265" i="6"/>
  <c r="CW265" i="6"/>
  <c r="AU265" i="6"/>
  <c r="CE265" i="6"/>
  <c r="CY262" i="6"/>
  <c r="BO262" i="6"/>
  <c r="CO262" i="6"/>
  <c r="BE262" i="6"/>
  <c r="BA262" i="6"/>
  <c r="CK262" i="6"/>
  <c r="CH262" i="6"/>
  <c r="AX262" i="6"/>
  <c r="BA258" i="6"/>
  <c r="CK258" i="6"/>
  <c r="DC257" i="6"/>
  <c r="CN256" i="6"/>
  <c r="CJ256" i="6"/>
  <c r="AS253" i="6"/>
  <c r="CC253" i="6"/>
  <c r="CI247" i="6"/>
  <c r="AY247" i="6"/>
  <c r="DF246" i="6"/>
  <c r="BV246" i="6"/>
  <c r="AS245" i="6"/>
  <c r="CH236" i="6"/>
  <c r="AX236" i="6"/>
  <c r="DC235" i="6"/>
  <c r="BS235" i="6"/>
  <c r="DE234" i="6"/>
  <c r="BU234" i="6"/>
  <c r="CZ233" i="6"/>
  <c r="BP233" i="6"/>
  <c r="CV233" i="6"/>
  <c r="AX232" i="6"/>
  <c r="CH232" i="6"/>
  <c r="BP229" i="6"/>
  <c r="CZ229" i="6"/>
  <c r="CY225" i="6"/>
  <c r="BO225" i="6"/>
  <c r="CD224" i="6"/>
  <c r="AQ223" i="6"/>
  <c r="CA223" i="6"/>
  <c r="CR222" i="6"/>
  <c r="BD222" i="6"/>
  <c r="DF218" i="6"/>
  <c r="BV218" i="6"/>
  <c r="BJ216" i="6"/>
  <c r="CT216" i="6"/>
  <c r="CI215" i="6"/>
  <c r="AY215" i="6"/>
  <c r="AV215" i="6"/>
  <c r="CF215" i="6"/>
  <c r="CY210" i="6"/>
  <c r="BO210" i="6"/>
  <c r="CO210" i="6"/>
  <c r="CD210" i="6"/>
  <c r="AT210" i="6"/>
  <c r="DD208" i="6"/>
  <c r="BQ208" i="6"/>
  <c r="BM208" i="6"/>
  <c r="CW208" i="6"/>
  <c r="AS208" i="6"/>
  <c r="CC208" i="6"/>
  <c r="CX201" i="6"/>
  <c r="BN201" i="6"/>
  <c r="CH201" i="6"/>
  <c r="AX201" i="6"/>
  <c r="CP199" i="6"/>
  <c r="BF199" i="6"/>
  <c r="AV198" i="6"/>
  <c r="CF198" i="6"/>
  <c r="CC196" i="6"/>
  <c r="AS196" i="6"/>
  <c r="DE194" i="6"/>
  <c r="BU194" i="6"/>
  <c r="BV193" i="6"/>
  <c r="DA193" i="6"/>
  <c r="BQ193" i="6"/>
  <c r="AZ193" i="6"/>
  <c r="CD189" i="6"/>
  <c r="AT189" i="6"/>
  <c r="DF186" i="6"/>
  <c r="BV186" i="6"/>
  <c r="BK185" i="6"/>
  <c r="AT185" i="6"/>
  <c r="CD185" i="6"/>
  <c r="BT183" i="6"/>
  <c r="DD183" i="6"/>
  <c r="CH183" i="6"/>
  <c r="AX183" i="6"/>
  <c r="AN183" i="6"/>
  <c r="BX183" i="6"/>
  <c r="CZ177" i="6"/>
  <c r="BP177" i="6"/>
  <c r="CO176" i="6"/>
  <c r="CI175" i="6"/>
  <c r="AY175" i="6"/>
  <c r="DA172" i="6"/>
  <c r="CO172" i="6"/>
  <c r="DD171" i="6"/>
  <c r="BG171" i="6"/>
  <c r="CQ171" i="6"/>
  <c r="CF169" i="6"/>
  <c r="AV169" i="6"/>
  <c r="AV151" i="6"/>
  <c r="CF151" i="6"/>
  <c r="BB146" i="6"/>
  <c r="CL146" i="6"/>
  <c r="AX146" i="6"/>
  <c r="CH146" i="6"/>
  <c r="CM143" i="6"/>
  <c r="AZ143" i="6"/>
  <c r="BD132" i="6"/>
  <c r="CN132" i="6"/>
  <c r="BK124" i="6"/>
  <c r="CU124" i="6"/>
  <c r="AW121" i="6"/>
  <c r="CG121" i="6"/>
  <c r="BS115" i="6"/>
  <c r="BG115" i="6"/>
  <c r="CQ115" i="6"/>
  <c r="BC115" i="6"/>
  <c r="AY115" i="6"/>
  <c r="CI115" i="6"/>
  <c r="AS113" i="6"/>
  <c r="CZ112" i="6"/>
  <c r="CH111" i="6"/>
  <c r="AX111" i="6"/>
  <c r="BV110" i="6"/>
  <c r="DF110" i="6"/>
  <c r="AX103" i="6"/>
  <c r="CH103" i="6"/>
  <c r="CA103" i="6"/>
  <c r="AQ103" i="6"/>
  <c r="AY94" i="6"/>
  <c r="CI94" i="6"/>
  <c r="CZ93" i="6"/>
  <c r="BP93" i="6"/>
  <c r="BB70" i="6"/>
  <c r="CL70" i="6"/>
  <c r="AU70" i="6"/>
  <c r="DA69" i="6"/>
  <c r="BQ69" i="6"/>
  <c r="AW68" i="6"/>
  <c r="CG68" i="6"/>
  <c r="CE66" i="6"/>
  <c r="CN64" i="6"/>
  <c r="BD64" i="6"/>
  <c r="CR284" i="6"/>
  <c r="BH284" i="6"/>
  <c r="CO284" i="6"/>
  <c r="AO281" i="6"/>
  <c r="CJ278" i="6"/>
  <c r="AZ278" i="6"/>
  <c r="BO277" i="6"/>
  <c r="CY277" i="6"/>
  <c r="DB274" i="6"/>
  <c r="BR274" i="6"/>
  <c r="CS273" i="6"/>
  <c r="CK271" i="6"/>
  <c r="AV268" i="6"/>
  <c r="CF268" i="6"/>
  <c r="BE267" i="6"/>
  <c r="CO267" i="6"/>
  <c r="CU266" i="6"/>
  <c r="CS263" i="6"/>
  <c r="DE259" i="6"/>
  <c r="CM259" i="6"/>
  <c r="BC259" i="6"/>
  <c r="AY259" i="6"/>
  <c r="CI259" i="6"/>
  <c r="CA259" i="6"/>
  <c r="AQ259" i="6"/>
  <c r="CZ258" i="6"/>
  <c r="AY258" i="6"/>
  <c r="BI255" i="6"/>
  <c r="CI252" i="6"/>
  <c r="AY252" i="6"/>
  <c r="BU250" i="6"/>
  <c r="DE250" i="6"/>
  <c r="AU246" i="6"/>
  <c r="CR244" i="6"/>
  <c r="BH244" i="6"/>
  <c r="AX242" i="6"/>
  <c r="CH242" i="6"/>
  <c r="CA240" i="6"/>
  <c r="BX236" i="6"/>
  <c r="AV233" i="6"/>
  <c r="CF233" i="6"/>
  <c r="DE230" i="6"/>
  <c r="BU230" i="6"/>
  <c r="BK229" i="6"/>
  <c r="AZ229" i="6"/>
  <c r="BH224" i="6"/>
  <c r="BD224" i="6"/>
  <c r="CP222" i="6"/>
  <c r="BB222" i="6"/>
  <c r="CL222" i="6"/>
  <c r="DE218" i="6"/>
  <c r="BU218" i="6"/>
  <c r="CL215" i="6"/>
  <c r="BB215" i="6"/>
  <c r="AN214" i="6"/>
  <c r="BI212" i="6"/>
  <c r="CS212" i="6"/>
  <c r="BL209" i="6"/>
  <c r="AU209" i="6"/>
  <c r="CE209" i="6"/>
  <c r="CS208" i="6"/>
  <c r="BI208" i="6"/>
  <c r="BF208" i="6"/>
  <c r="CN204" i="6"/>
  <c r="BD204" i="6"/>
  <c r="CG204" i="6"/>
  <c r="AW204" i="6"/>
  <c r="BR201" i="6"/>
  <c r="DB201" i="6"/>
  <c r="BU200" i="6"/>
  <c r="AY200" i="6"/>
  <c r="CI200" i="6"/>
  <c r="AO200" i="6"/>
  <c r="BY200" i="6"/>
  <c r="BE187" i="6"/>
  <c r="CI187" i="6"/>
  <c r="CF187" i="6"/>
  <c r="AV187" i="6"/>
  <c r="DA186" i="6"/>
  <c r="AT182" i="6"/>
  <c r="AX181" i="6"/>
  <c r="AY180" i="6"/>
  <c r="CI180" i="6"/>
  <c r="BN177" i="6"/>
  <c r="AV177" i="6"/>
  <c r="AW177" i="6"/>
  <c r="CG177" i="6"/>
  <c r="CM174" i="6"/>
  <c r="CB172" i="6"/>
  <c r="CH171" i="6"/>
  <c r="AX171" i="6"/>
  <c r="CZ165" i="6"/>
  <c r="BP165" i="6"/>
  <c r="AT165" i="6"/>
  <c r="CD165" i="6"/>
  <c r="CT161" i="6"/>
  <c r="AX161" i="6"/>
  <c r="CH161" i="6"/>
  <c r="BD160" i="6"/>
  <c r="AS160" i="6"/>
  <c r="CC160" i="6"/>
  <c r="BV159" i="6"/>
  <c r="AU151" i="6"/>
  <c r="BM149" i="6"/>
  <c r="CW149" i="6"/>
  <c r="CZ147" i="6"/>
  <c r="CW145" i="6"/>
  <c r="CS145" i="6"/>
  <c r="BC142" i="6"/>
  <c r="CM142" i="6"/>
  <c r="CX130" i="6"/>
  <c r="BS126" i="6"/>
  <c r="DC126" i="6"/>
  <c r="BO126" i="6"/>
  <c r="BQ125" i="6"/>
  <c r="DA125" i="6"/>
  <c r="BC123" i="6"/>
  <c r="CM123" i="6"/>
  <c r="BI120" i="6"/>
  <c r="CS120" i="6"/>
  <c r="DB114" i="6"/>
  <c r="AV108" i="6"/>
  <c r="CF108" i="6"/>
  <c r="AS105" i="6"/>
  <c r="DC99" i="6"/>
  <c r="BV95" i="6"/>
  <c r="CN95" i="6"/>
  <c r="BD95" i="6"/>
  <c r="AZ95" i="6"/>
  <c r="CR89" i="6"/>
  <c r="BN78" i="6"/>
  <c r="DC71" i="6"/>
  <c r="BS71" i="6"/>
  <c r="BF65" i="6"/>
  <c r="BD61" i="6"/>
  <c r="BC58" i="6"/>
  <c r="CM58" i="6"/>
  <c r="AX53" i="6"/>
  <c r="CH53" i="6"/>
  <c r="BC46" i="6"/>
  <c r="CM46" i="6"/>
  <c r="CT45" i="6"/>
  <c r="DB416" i="6"/>
  <c r="AT414" i="6"/>
  <c r="CH404" i="6"/>
  <c r="AX394" i="6"/>
  <c r="BQ393" i="6"/>
  <c r="AT390" i="6"/>
  <c r="CT388" i="6"/>
  <c r="AO387" i="6"/>
  <c r="AT382" i="6"/>
  <c r="CI380" i="6"/>
  <c r="BX380" i="6"/>
  <c r="AX378" i="6"/>
  <c r="BP377" i="6"/>
  <c r="CC376" i="6"/>
  <c r="BE371" i="6"/>
  <c r="DE370" i="6"/>
  <c r="CN364" i="6"/>
  <c r="CC356" i="6"/>
  <c r="BI355" i="6"/>
  <c r="CW353" i="6"/>
  <c r="AW353" i="6"/>
  <c r="CF344" i="6"/>
  <c r="DB342" i="6"/>
  <c r="CF341" i="6"/>
  <c r="BL340" i="6"/>
  <c r="DA329" i="6"/>
  <c r="CS325" i="6"/>
  <c r="CA323" i="6"/>
  <c r="CH318" i="6"/>
  <c r="BI315" i="6"/>
  <c r="AS315" i="6"/>
  <c r="CC313" i="6"/>
  <c r="CQ311" i="6"/>
  <c r="AO303" i="6"/>
  <c r="CL302" i="6"/>
  <c r="BC297" i="6"/>
  <c r="DC295" i="6"/>
  <c r="DE294" i="6"/>
  <c r="BS293" i="6"/>
  <c r="CN292" i="6"/>
  <c r="DC291" i="6"/>
  <c r="DC287" i="6"/>
  <c r="AY284" i="6"/>
  <c r="CI284" i="6"/>
  <c r="AP282" i="6"/>
  <c r="AW279" i="6"/>
  <c r="CG279" i="6"/>
  <c r="BY278" i="6"/>
  <c r="AO278" i="6"/>
  <c r="AS277" i="6"/>
  <c r="CC277" i="6"/>
  <c r="AU274" i="6"/>
  <c r="AU273" i="6"/>
  <c r="CE273" i="6"/>
  <c r="AZ271" i="6"/>
  <c r="CJ271" i="6"/>
  <c r="BY269" i="6"/>
  <c r="CI269" i="6"/>
  <c r="AY269" i="6"/>
  <c r="AR269" i="6"/>
  <c r="CB269" i="6"/>
  <c r="BI265" i="6"/>
  <c r="CS265" i="6"/>
  <c r="BL264" i="6"/>
  <c r="BQ263" i="6"/>
  <c r="AW263" i="6"/>
  <c r="CG263" i="6"/>
  <c r="CZ262" i="6"/>
  <c r="BP261" i="6"/>
  <c r="CZ261" i="6"/>
  <c r="CQ259" i="6"/>
  <c r="AP256" i="6"/>
  <c r="DF255" i="6"/>
  <c r="BS255" i="6"/>
  <c r="DC255" i="6"/>
  <c r="CL254" i="6"/>
  <c r="BB254" i="6"/>
  <c r="CF252" i="6"/>
  <c r="BI252" i="6"/>
  <c r="CS252" i="6"/>
  <c r="AR252" i="6"/>
  <c r="CB252" i="6"/>
  <c r="BO247" i="6"/>
  <c r="AX247" i="6"/>
  <c r="AW247" i="6"/>
  <c r="CG247" i="6"/>
  <c r="BD244" i="6"/>
  <c r="CN244" i="6"/>
  <c r="AS244" i="6"/>
  <c r="CC244" i="6"/>
  <c r="BO243" i="6"/>
  <c r="AP239" i="6"/>
  <c r="BZ239" i="6"/>
  <c r="BE238" i="6"/>
  <c r="CO238" i="6"/>
  <c r="CF236" i="6"/>
  <c r="CK235" i="6"/>
  <c r="AS233" i="6"/>
  <c r="BF230" i="6"/>
  <c r="CL230" i="6"/>
  <c r="BB230" i="6"/>
  <c r="BO229" i="6"/>
  <c r="AY229" i="6"/>
  <c r="CI229" i="6"/>
  <c r="AP226" i="6"/>
  <c r="BZ226" i="6"/>
  <c r="BK224" i="6"/>
  <c r="CO218" i="6"/>
  <c r="CB217" i="6"/>
  <c r="BA211" i="6"/>
  <c r="CK211" i="6"/>
  <c r="BN205" i="6"/>
  <c r="AZ203" i="6"/>
  <c r="AT202" i="6"/>
  <c r="BV199" i="6"/>
  <c r="CV198" i="6"/>
  <c r="BC198" i="6"/>
  <c r="CM198" i="6"/>
  <c r="BN197" i="6"/>
  <c r="CX197" i="6"/>
  <c r="CC197" i="6"/>
  <c r="BA194" i="6"/>
  <c r="CK194" i="6"/>
  <c r="BF192" i="6"/>
  <c r="BL188" i="6"/>
  <c r="CV188" i="6"/>
  <c r="BE188" i="6"/>
  <c r="BT187" i="6"/>
  <c r="CV182" i="6"/>
  <c r="BM180" i="6"/>
  <c r="CW180" i="6"/>
  <c r="AW178" i="6"/>
  <c r="CG178" i="6"/>
  <c r="DA177" i="6"/>
  <c r="BQ177" i="6"/>
  <c r="BQ176" i="6"/>
  <c r="BP174" i="6"/>
  <c r="CZ174" i="6"/>
  <c r="AP174" i="6"/>
  <c r="CI172" i="6"/>
  <c r="AY172" i="6"/>
  <c r="BA171" i="6"/>
  <c r="CY169" i="6"/>
  <c r="BO169" i="6"/>
  <c r="CG169" i="6"/>
  <c r="AW169" i="6"/>
  <c r="BR166" i="6"/>
  <c r="CG165" i="6"/>
  <c r="AW165" i="6"/>
  <c r="BG164" i="6"/>
  <c r="CF164" i="6"/>
  <c r="AV164" i="6"/>
  <c r="AR164" i="6"/>
  <c r="CB164" i="6"/>
  <c r="CP159" i="6"/>
  <c r="BF159" i="6"/>
  <c r="BX159" i="6"/>
  <c r="AN159" i="6"/>
  <c r="CQ158" i="6"/>
  <c r="CY144" i="6"/>
  <c r="AV144" i="6"/>
  <c r="CF144" i="6"/>
  <c r="BV142" i="6"/>
  <c r="DF142" i="6"/>
  <c r="BN142" i="6"/>
  <c r="CX142" i="6"/>
  <c r="BQ141" i="6"/>
  <c r="DA141" i="6"/>
  <c r="CW141" i="6"/>
  <c r="BM141" i="6"/>
  <c r="BN139" i="6"/>
  <c r="DE138" i="6"/>
  <c r="BU138" i="6"/>
  <c r="AV131" i="6"/>
  <c r="CF131" i="6"/>
  <c r="AU122" i="6"/>
  <c r="CE122" i="6"/>
  <c r="CV120" i="6"/>
  <c r="BL120" i="6"/>
  <c r="AP113" i="6"/>
  <c r="CI112" i="6"/>
  <c r="AY112" i="6"/>
  <c r="BN103" i="6"/>
  <c r="AY103" i="6"/>
  <c r="CI103" i="6"/>
  <c r="CM95" i="6"/>
  <c r="BX95" i="6"/>
  <c r="AN95" i="6"/>
  <c r="CG82" i="6"/>
  <c r="AW82" i="6"/>
  <c r="DB79" i="6"/>
  <c r="CI76" i="6"/>
  <c r="AY76" i="6"/>
  <c r="CD71" i="6"/>
  <c r="DD63" i="6"/>
  <c r="BT63" i="6"/>
  <c r="BX60" i="6"/>
  <c r="AN60" i="6"/>
  <c r="BP59" i="6"/>
  <c r="CZ59" i="6"/>
  <c r="BR58" i="6"/>
  <c r="CL55" i="6"/>
  <c r="BB55" i="6"/>
  <c r="AY55" i="6"/>
  <c r="CI55" i="6"/>
  <c r="CP47" i="6"/>
  <c r="BF47" i="6"/>
  <c r="BM45" i="6"/>
  <c r="CW45" i="6"/>
  <c r="AY39" i="6"/>
  <c r="CI39" i="6"/>
  <c r="BT27" i="6"/>
  <c r="DD27" i="6"/>
  <c r="AY167" i="6"/>
  <c r="CI167" i="6"/>
  <c r="BR165" i="6"/>
  <c r="DB165" i="6"/>
  <c r="BN158" i="6"/>
  <c r="CG158" i="6"/>
  <c r="AW158" i="6"/>
  <c r="BC151" i="6"/>
  <c r="CM151" i="6"/>
  <c r="CY147" i="6"/>
  <c r="CD142" i="6"/>
  <c r="AT142" i="6"/>
  <c r="BL140" i="6"/>
  <c r="CV140" i="6"/>
  <c r="AV140" i="6"/>
  <c r="CF140" i="6"/>
  <c r="BM136" i="6"/>
  <c r="CW136" i="6"/>
  <c r="CS136" i="6"/>
  <c r="BI136" i="6"/>
  <c r="BP135" i="6"/>
  <c r="BB130" i="6"/>
  <c r="CL130" i="6"/>
  <c r="AU128" i="6"/>
  <c r="CM126" i="6"/>
  <c r="BC126" i="6"/>
  <c r="AY126" i="6"/>
  <c r="CI126" i="6"/>
  <c r="CD125" i="6"/>
  <c r="AT125" i="6"/>
  <c r="CB124" i="6"/>
  <c r="AR124" i="6"/>
  <c r="BT123" i="6"/>
  <c r="DA122" i="6"/>
  <c r="BQ122" i="6"/>
  <c r="BI122" i="6"/>
  <c r="AY122" i="6"/>
  <c r="CI122" i="6"/>
  <c r="AV121" i="6"/>
  <c r="CF121" i="6"/>
  <c r="BS119" i="6"/>
  <c r="CV119" i="6"/>
  <c r="BL119" i="6"/>
  <c r="BE116" i="6"/>
  <c r="CO116" i="6"/>
  <c r="BJ113" i="6"/>
  <c r="BV111" i="6"/>
  <c r="DF111" i="6"/>
  <c r="CY107" i="6"/>
  <c r="AY102" i="6"/>
  <c r="CI102" i="6"/>
  <c r="CI100" i="6"/>
  <c r="AY100" i="6"/>
  <c r="BY100" i="6"/>
  <c r="CN91" i="6"/>
  <c r="BD91" i="6"/>
  <c r="CT90" i="6"/>
  <c r="BX87" i="6"/>
  <c r="AN87" i="6"/>
  <c r="DB82" i="6"/>
  <c r="BR82" i="6"/>
  <c r="AX81" i="6"/>
  <c r="CH81" i="6"/>
  <c r="CI80" i="6"/>
  <c r="AY80" i="6"/>
  <c r="BT75" i="6"/>
  <c r="CF75" i="6"/>
  <c r="AV75" i="6"/>
  <c r="AT70" i="6"/>
  <c r="CV69" i="6"/>
  <c r="CC65" i="6"/>
  <c r="AS65" i="6"/>
  <c r="CM63" i="6"/>
  <c r="BC63" i="6"/>
  <c r="AY63" i="6"/>
  <c r="CI63" i="6"/>
  <c r="DA62" i="6"/>
  <c r="BQ62" i="6"/>
  <c r="BQ49" i="6"/>
  <c r="DA49" i="6"/>
  <c r="AT45" i="6"/>
  <c r="CD45" i="6"/>
  <c r="AQ28" i="6"/>
  <c r="BQ277" i="6"/>
  <c r="DA277" i="6"/>
  <c r="CC275" i="6"/>
  <c r="BM269" i="6"/>
  <c r="CW269" i="6"/>
  <c r="CT268" i="6"/>
  <c r="BJ268" i="6"/>
  <c r="BP266" i="6"/>
  <c r="CZ266" i="6"/>
  <c r="CH266" i="6"/>
  <c r="AX266" i="6"/>
  <c r="AZ265" i="6"/>
  <c r="CJ265" i="6"/>
  <c r="BH263" i="6"/>
  <c r="CR263" i="6"/>
  <c r="CF260" i="6"/>
  <c r="AV260" i="6"/>
  <c r="BF259" i="6"/>
  <c r="CP259" i="6"/>
  <c r="CJ258" i="6"/>
  <c r="AZ258" i="6"/>
  <c r="AR248" i="6"/>
  <c r="CB248" i="6"/>
  <c r="BA247" i="6"/>
  <c r="BC246" i="6"/>
  <c r="CM246" i="6"/>
  <c r="DC239" i="6"/>
  <c r="BS239" i="6"/>
  <c r="CF237" i="6"/>
  <c r="AV237" i="6"/>
  <c r="CS235" i="6"/>
  <c r="AQ235" i="6"/>
  <c r="CA235" i="6"/>
  <c r="BI233" i="6"/>
  <c r="BE230" i="6"/>
  <c r="BL228" i="6"/>
  <c r="CV228" i="6"/>
  <c r="AU227" i="6"/>
  <c r="AY217" i="6"/>
  <c r="CI217" i="6"/>
  <c r="AS212" i="6"/>
  <c r="CC212" i="6"/>
  <c r="DE210" i="6"/>
  <c r="BU210" i="6"/>
  <c r="AX200" i="6"/>
  <c r="CH200" i="6"/>
  <c r="AX198" i="6"/>
  <c r="CH198" i="6"/>
  <c r="CH195" i="6"/>
  <c r="AX195" i="6"/>
  <c r="AU193" i="6"/>
  <c r="CE193" i="6"/>
  <c r="BS190" i="6"/>
  <c r="DC190" i="6"/>
  <c r="BE189" i="6"/>
  <c r="AW188" i="6"/>
  <c r="CG188" i="6"/>
  <c r="CA187" i="6"/>
  <c r="AQ187" i="6"/>
  <c r="AT186" i="6"/>
  <c r="CD186" i="6"/>
  <c r="CO184" i="6"/>
  <c r="BE184" i="6"/>
  <c r="CC184" i="6"/>
  <c r="AS184" i="6"/>
  <c r="CV178" i="6"/>
  <c r="BL169" i="6"/>
  <c r="CH167" i="6"/>
  <c r="AX167" i="6"/>
  <c r="CD166" i="6"/>
  <c r="BM164" i="6"/>
  <c r="CW164" i="6"/>
  <c r="BV158" i="6"/>
  <c r="BM156" i="6"/>
  <c r="AS156" i="6"/>
  <c r="CC156" i="6"/>
  <c r="CI151" i="6"/>
  <c r="BC146" i="6"/>
  <c r="CM146" i="6"/>
  <c r="BU141" i="6"/>
  <c r="CX137" i="6"/>
  <c r="CZ133" i="6"/>
  <c r="BP133" i="6"/>
  <c r="CS133" i="6"/>
  <c r="CV132" i="6"/>
  <c r="BL132" i="6"/>
  <c r="BP125" i="6"/>
  <c r="CV123" i="6"/>
  <c r="BL123" i="6"/>
  <c r="BQ121" i="6"/>
  <c r="DA121" i="6"/>
  <c r="CS121" i="6"/>
  <c r="DF117" i="6"/>
  <c r="CF117" i="6"/>
  <c r="AV117" i="6"/>
  <c r="CY114" i="6"/>
  <c r="AW108" i="6"/>
  <c r="CG108" i="6"/>
  <c r="CI106" i="6"/>
  <c r="AY106" i="6"/>
  <c r="CS102" i="6"/>
  <c r="BM101" i="6"/>
  <c r="DD99" i="6"/>
  <c r="BH99" i="6"/>
  <c r="CR99" i="6"/>
  <c r="CF99" i="6"/>
  <c r="AV99" i="6"/>
  <c r="BJ98" i="6"/>
  <c r="BH96" i="6"/>
  <c r="CF93" i="6"/>
  <c r="AV93" i="6"/>
  <c r="BH92" i="6"/>
  <c r="BG91" i="6"/>
  <c r="CQ91" i="6"/>
  <c r="CX90" i="6"/>
  <c r="CT81" i="6"/>
  <c r="CG80" i="6"/>
  <c r="AW80" i="6"/>
  <c r="BX72" i="6"/>
  <c r="DA71" i="6"/>
  <c r="AQ71" i="6"/>
  <c r="CA71" i="6"/>
  <c r="CO68" i="6"/>
  <c r="DC67" i="6"/>
  <c r="CY67" i="6"/>
  <c r="AX65" i="6"/>
  <c r="CH65" i="6"/>
  <c r="CW57" i="6"/>
  <c r="AN57" i="6"/>
  <c r="BX57" i="6"/>
  <c r="BA56" i="6"/>
  <c r="DA54" i="6"/>
  <c r="BD52" i="6"/>
  <c r="BF49" i="6"/>
  <c r="AX49" i="6"/>
  <c r="CH49" i="6"/>
  <c r="CG45" i="6"/>
  <c r="AW45" i="6"/>
  <c r="CI150" i="6"/>
  <c r="AY150" i="6"/>
  <c r="CS148" i="6"/>
  <c r="BI148" i="6"/>
  <c r="AS148" i="6"/>
  <c r="CC148" i="6"/>
  <c r="CH143" i="6"/>
  <c r="AX143" i="6"/>
  <c r="AT141" i="6"/>
  <c r="CD141" i="6"/>
  <c r="CJ139" i="6"/>
  <c r="AZ139" i="6"/>
  <c r="AU138" i="6"/>
  <c r="BS134" i="6"/>
  <c r="AX134" i="6"/>
  <c r="CH134" i="6"/>
  <c r="AS133" i="6"/>
  <c r="AU123" i="6"/>
  <c r="AX121" i="6"/>
  <c r="CC120" i="6"/>
  <c r="CG114" i="6"/>
  <c r="AY108" i="6"/>
  <c r="BX108" i="6"/>
  <c r="BF107" i="6"/>
  <c r="BC107" i="6"/>
  <c r="AR107" i="6"/>
  <c r="CG101" i="6"/>
  <c r="BH100" i="6"/>
  <c r="CR100" i="6"/>
  <c r="BO98" i="6"/>
  <c r="CY98" i="6"/>
  <c r="AT95" i="6"/>
  <c r="CI92" i="6"/>
  <c r="AY92" i="6"/>
  <c r="BV85" i="6"/>
  <c r="CN84" i="6"/>
  <c r="CH83" i="6"/>
  <c r="AX83" i="6"/>
  <c r="CV79" i="6"/>
  <c r="AT79" i="6"/>
  <c r="BE76" i="6"/>
  <c r="CP75" i="6"/>
  <c r="BF75" i="6"/>
  <c r="AY66" i="6"/>
  <c r="CI66" i="6"/>
  <c r="CF65" i="6"/>
  <c r="AV65" i="6"/>
  <c r="CN63" i="6"/>
  <c r="AN63" i="6"/>
  <c r="CM60" i="6"/>
  <c r="CY58" i="6"/>
  <c r="CU56" i="6"/>
  <c r="BK56" i="6"/>
  <c r="CK54" i="6"/>
  <c r="BA54" i="6"/>
  <c r="BP53" i="6"/>
  <c r="BY53" i="6"/>
  <c r="AV52" i="6"/>
  <c r="CF52" i="6"/>
  <c r="CB52" i="6"/>
  <c r="AR52" i="6"/>
  <c r="AO52" i="6"/>
  <c r="BY52" i="6"/>
  <c r="BG51" i="6"/>
  <c r="CQ51" i="6"/>
  <c r="AU50" i="6"/>
  <c r="CE50" i="6"/>
  <c r="AN47" i="6"/>
  <c r="BX47" i="6"/>
  <c r="CO44" i="6"/>
  <c r="AV41" i="6"/>
  <c r="CF41" i="6"/>
  <c r="DA37" i="6"/>
  <c r="CE37" i="6"/>
  <c r="AU37" i="6"/>
  <c r="DA34" i="6"/>
  <c r="BF33" i="6"/>
  <c r="CP33" i="6"/>
  <c r="CH29" i="6"/>
  <c r="AX29" i="6"/>
  <c r="BS116" i="6"/>
  <c r="AV115" i="6"/>
  <c r="CF115" i="6"/>
  <c r="BZ114" i="6"/>
  <c r="AP114" i="6"/>
  <c r="CL111" i="6"/>
  <c r="AX110" i="6"/>
  <c r="CH110" i="6"/>
  <c r="CW105" i="6"/>
  <c r="BM105" i="6"/>
  <c r="CN104" i="6"/>
  <c r="BD104" i="6"/>
  <c r="BD103" i="6"/>
  <c r="CN103" i="6"/>
  <c r="CO97" i="6"/>
  <c r="CS93" i="6"/>
  <c r="CH91" i="6"/>
  <c r="AX91" i="6"/>
  <c r="AY90" i="6"/>
  <c r="CI90" i="6"/>
  <c r="CO88" i="6"/>
  <c r="BE88" i="6"/>
  <c r="BA88" i="6"/>
  <c r="AV88" i="6"/>
  <c r="CF88" i="6"/>
  <c r="CH86" i="6"/>
  <c r="AX86" i="6"/>
  <c r="BL85" i="6"/>
  <c r="BO74" i="6"/>
  <c r="CY74" i="6"/>
  <c r="CH74" i="6"/>
  <c r="AX74" i="6"/>
  <c r="AY71" i="6"/>
  <c r="CI71" i="6"/>
  <c r="BO66" i="6"/>
  <c r="BM61" i="6"/>
  <c r="BT60" i="6"/>
  <c r="CF56" i="6"/>
  <c r="AV56" i="6"/>
  <c r="BC55" i="6"/>
  <c r="CX49" i="6"/>
  <c r="BN49" i="6"/>
  <c r="DB47" i="6"/>
  <c r="CQ47" i="6"/>
  <c r="BG47" i="6"/>
  <c r="BK46" i="6"/>
  <c r="CA46" i="6"/>
  <c r="DF40" i="6"/>
  <c r="CV36" i="6"/>
  <c r="BL36" i="6"/>
  <c r="CN35" i="6"/>
  <c r="BD35" i="6"/>
  <c r="BM31" i="6"/>
  <c r="CW31" i="6"/>
  <c r="BT30" i="6"/>
  <c r="DD30" i="6"/>
  <c r="AO886" i="2"/>
  <c r="C886" i="3" s="1"/>
  <c r="AX82" i="6"/>
  <c r="CH82" i="6"/>
  <c r="BY77" i="6"/>
  <c r="BI73" i="6"/>
  <c r="CS73" i="6"/>
  <c r="BO70" i="6"/>
  <c r="BX61" i="6"/>
  <c r="BR55" i="6"/>
  <c r="BH53" i="6"/>
  <c r="BA53" i="6"/>
  <c r="CO52" i="6"/>
  <c r="CS33" i="6"/>
  <c r="BI33" i="6"/>
  <c r="DA32" i="6"/>
  <c r="AT29" i="6"/>
  <c r="CD29" i="6"/>
  <c r="CS18" i="6"/>
  <c r="BI18" i="6"/>
  <c r="E643" i="3"/>
  <c r="AO637" i="2"/>
  <c r="C637" i="3" s="1"/>
  <c r="E634" i="3"/>
  <c r="AO625" i="2"/>
  <c r="C625" i="3" s="1"/>
  <c r="AO606" i="2"/>
  <c r="C606" i="3" s="1"/>
  <c r="AO602" i="2"/>
  <c r="C602" i="3" s="1"/>
  <c r="BF42" i="6"/>
  <c r="CP42" i="6"/>
  <c r="CT31" i="6"/>
  <c r="BJ31" i="6"/>
  <c r="AU29" i="6"/>
  <c r="CE29" i="6"/>
  <c r="E598" i="3"/>
  <c r="E578" i="3"/>
  <c r="AO728" i="2"/>
  <c r="C728" i="3" s="1"/>
  <c r="AO724" i="2"/>
  <c r="C724" i="3" s="1"/>
  <c r="AO720" i="2"/>
  <c r="C720" i="3" s="1"/>
  <c r="AO716" i="2"/>
  <c r="C716" i="3" s="1"/>
  <c r="AO712" i="2"/>
  <c r="C712" i="3" s="1"/>
  <c r="AO708" i="2"/>
  <c r="C708" i="3" s="1"/>
  <c r="AO704" i="2"/>
  <c r="C704" i="3" s="1"/>
  <c r="AO700" i="2"/>
  <c r="C700" i="3" s="1"/>
  <c r="AO696" i="2"/>
  <c r="C696" i="3" s="1"/>
  <c r="AO692" i="2"/>
  <c r="C692" i="3" s="1"/>
  <c r="AO688" i="2"/>
  <c r="C688" i="3" s="1"/>
  <c r="AO684" i="2"/>
  <c r="C684" i="3" s="1"/>
  <c r="AO680" i="2"/>
  <c r="C680" i="3" s="1"/>
  <c r="AO676" i="2"/>
  <c r="C676" i="3" s="1"/>
  <c r="AO672" i="2"/>
  <c r="C672" i="3" s="1"/>
  <c r="E671" i="3"/>
  <c r="AO668" i="2"/>
  <c r="C668" i="3" s="1"/>
  <c r="E667" i="3"/>
  <c r="E663" i="3"/>
  <c r="AO656" i="2"/>
  <c r="C656" i="3" s="1"/>
  <c r="E654" i="3"/>
  <c r="E627" i="3"/>
  <c r="AO622" i="2"/>
  <c r="C622" i="3" s="1"/>
  <c r="E619" i="3"/>
  <c r="AO618" i="2"/>
  <c r="C618" i="3" s="1"/>
  <c r="E591" i="3"/>
  <c r="E583" i="3"/>
  <c r="E579" i="3"/>
  <c r="AO495" i="2"/>
  <c r="C495" i="3" s="1"/>
  <c r="AO491" i="2"/>
  <c r="C491" i="3" s="1"/>
  <c r="AO487" i="2"/>
  <c r="C487" i="3" s="1"/>
  <c r="AO483" i="2"/>
  <c r="C483" i="3" s="1"/>
  <c r="AO479" i="2"/>
  <c r="C479" i="3" s="1"/>
  <c r="AO475" i="2"/>
  <c r="C475" i="3" s="1"/>
  <c r="AO471" i="2"/>
  <c r="C471" i="3" s="1"/>
  <c r="AO467" i="2"/>
  <c r="C467" i="3" s="1"/>
  <c r="AO463" i="2"/>
  <c r="C463" i="3" s="1"/>
  <c r="AO459" i="2"/>
  <c r="C459" i="3" s="1"/>
  <c r="AO455" i="2"/>
  <c r="C455" i="3" s="1"/>
  <c r="AO992" i="2"/>
  <c r="C992" i="3" s="1"/>
  <c r="AO988" i="2"/>
  <c r="C988" i="3" s="1"/>
  <c r="AO984" i="2"/>
  <c r="C984" i="3" s="1"/>
  <c r="AO980" i="2"/>
  <c r="C980" i="3" s="1"/>
  <c r="AO976" i="2"/>
  <c r="C976" i="3" s="1"/>
  <c r="AO972" i="2"/>
  <c r="C972" i="3" s="1"/>
  <c r="AO968" i="2"/>
  <c r="C968" i="3" s="1"/>
  <c r="AO964" i="2"/>
  <c r="C964" i="3" s="1"/>
  <c r="AO960" i="2"/>
  <c r="C960" i="3" s="1"/>
  <c r="AO956" i="2"/>
  <c r="C956" i="3" s="1"/>
  <c r="AO952" i="2"/>
  <c r="C952" i="3" s="1"/>
  <c r="AO948" i="2"/>
  <c r="C948" i="3" s="1"/>
  <c r="AO944" i="2"/>
  <c r="C944" i="3" s="1"/>
  <c r="AO940" i="2"/>
  <c r="C940" i="3" s="1"/>
  <c r="AO936" i="2"/>
  <c r="C936" i="3" s="1"/>
  <c r="AO931" i="2"/>
  <c r="C931" i="3" s="1"/>
  <c r="AO928" i="2"/>
  <c r="C928" i="3" s="1"/>
  <c r="AO904" i="2"/>
  <c r="C904" i="3" s="1"/>
  <c r="AO900" i="2"/>
  <c r="C900" i="3" s="1"/>
  <c r="AO895" i="2"/>
  <c r="C895" i="3" s="1"/>
  <c r="AO891" i="2"/>
  <c r="C891" i="3" s="1"/>
  <c r="AO741" i="2"/>
  <c r="C741" i="3" s="1"/>
  <c r="AO737" i="2"/>
  <c r="C737" i="3" s="1"/>
  <c r="AO733" i="2"/>
  <c r="C733" i="3" s="1"/>
  <c r="AO729" i="2"/>
  <c r="C729" i="3" s="1"/>
  <c r="AO725" i="2"/>
  <c r="C725" i="3" s="1"/>
  <c r="AO721" i="2"/>
  <c r="C721" i="3" s="1"/>
  <c r="AO717" i="2"/>
  <c r="C717" i="3" s="1"/>
  <c r="AO713" i="2"/>
  <c r="C713" i="3" s="1"/>
  <c r="AO709" i="2"/>
  <c r="C709" i="3" s="1"/>
  <c r="AO705" i="2"/>
  <c r="C705" i="3" s="1"/>
  <c r="AO701" i="2"/>
  <c r="C701" i="3" s="1"/>
  <c r="AO697" i="2"/>
  <c r="C697" i="3" s="1"/>
  <c r="AO693" i="2"/>
  <c r="C693" i="3" s="1"/>
  <c r="AO689" i="2"/>
  <c r="C689" i="3" s="1"/>
  <c r="AO685" i="2"/>
  <c r="C685" i="3" s="1"/>
  <c r="AO681" i="2"/>
  <c r="C681" i="3" s="1"/>
  <c r="AO677" i="2"/>
  <c r="C677" i="3" s="1"/>
  <c r="AO673" i="2"/>
  <c r="C673" i="3" s="1"/>
  <c r="AO669" i="2"/>
  <c r="C669" i="3" s="1"/>
  <c r="E666" i="3"/>
  <c r="AO657" i="2"/>
  <c r="C657" i="3" s="1"/>
  <c r="AO652" i="2"/>
  <c r="C652" i="3" s="1"/>
  <c r="E651" i="3"/>
  <c r="E647" i="3"/>
  <c r="AO640" i="2"/>
  <c r="C640" i="3" s="1"/>
  <c r="E638" i="3"/>
  <c r="E614" i="3"/>
  <c r="E599" i="3"/>
  <c r="AO592" i="2"/>
  <c r="C592" i="3" s="1"/>
  <c r="AO496" i="2"/>
  <c r="C496" i="3" s="1"/>
  <c r="AO492" i="2"/>
  <c r="C492" i="3" s="1"/>
  <c r="AO488" i="2"/>
  <c r="C488" i="3" s="1"/>
  <c r="AO484" i="2"/>
  <c r="C484" i="3" s="1"/>
  <c r="AO480" i="2"/>
  <c r="C480" i="3" s="1"/>
  <c r="AO476" i="2"/>
  <c r="C476" i="3" s="1"/>
  <c r="AO472" i="2"/>
  <c r="C472" i="3" s="1"/>
  <c r="AO468" i="2"/>
  <c r="C468" i="3" s="1"/>
  <c r="AO464" i="2"/>
  <c r="C464" i="3" s="1"/>
  <c r="AO460" i="2"/>
  <c r="C460" i="3" s="1"/>
  <c r="AO456" i="2"/>
  <c r="C456" i="3" s="1"/>
  <c r="AO994" i="2"/>
  <c r="C994" i="3" s="1"/>
  <c r="AO990" i="2"/>
  <c r="C990" i="3" s="1"/>
  <c r="AO986" i="2"/>
  <c r="C986" i="3" s="1"/>
  <c r="AO982" i="2"/>
  <c r="C982" i="3" s="1"/>
  <c r="AO978" i="2"/>
  <c r="C978" i="3" s="1"/>
  <c r="AO974" i="2"/>
  <c r="C974" i="3" s="1"/>
  <c r="AO970" i="2"/>
  <c r="C970" i="3" s="1"/>
  <c r="AO966" i="2"/>
  <c r="C966" i="3" s="1"/>
  <c r="AO962" i="2"/>
  <c r="C962" i="3" s="1"/>
  <c r="AO958" i="2"/>
  <c r="C958" i="3" s="1"/>
  <c r="AO954" i="2"/>
  <c r="C954" i="3" s="1"/>
  <c r="AO950" i="2"/>
  <c r="C950" i="3" s="1"/>
  <c r="AO946" i="2"/>
  <c r="C946" i="3" s="1"/>
  <c r="AO942" i="2"/>
  <c r="C942" i="3" s="1"/>
  <c r="AO938" i="2"/>
  <c r="C938" i="3" s="1"/>
  <c r="AO930" i="2"/>
  <c r="C930" i="3" s="1"/>
  <c r="AO926" i="2"/>
  <c r="C926" i="3" s="1"/>
  <c r="AO902" i="2"/>
  <c r="C902" i="3" s="1"/>
  <c r="AO889" i="2"/>
  <c r="C889" i="3" s="1"/>
  <c r="AO885" i="2"/>
  <c r="C885" i="3" s="1"/>
  <c r="AO738" i="2"/>
  <c r="C738" i="3" s="1"/>
  <c r="AO734" i="2"/>
  <c r="C734" i="3" s="1"/>
  <c r="AO730" i="2"/>
  <c r="C730" i="3" s="1"/>
  <c r="AO726" i="2"/>
  <c r="C726" i="3" s="1"/>
  <c r="AO722" i="2"/>
  <c r="C722" i="3" s="1"/>
  <c r="AO718" i="2"/>
  <c r="C718" i="3" s="1"/>
  <c r="AO714" i="2"/>
  <c r="C714" i="3" s="1"/>
  <c r="AO710" i="2"/>
  <c r="C710" i="3" s="1"/>
  <c r="AO706" i="2"/>
  <c r="C706" i="3" s="1"/>
  <c r="AO702" i="2"/>
  <c r="C702" i="3" s="1"/>
  <c r="AO698" i="2"/>
  <c r="C698" i="3" s="1"/>
  <c r="AO694" i="2"/>
  <c r="C694" i="3" s="1"/>
  <c r="AO690" i="2"/>
  <c r="C690" i="3" s="1"/>
  <c r="AO686" i="2"/>
  <c r="C686" i="3" s="1"/>
  <c r="AO682" i="2"/>
  <c r="C682" i="3" s="1"/>
  <c r="AO678" i="2"/>
  <c r="C678" i="3" s="1"/>
  <c r="AO674" i="2"/>
  <c r="C674" i="3" s="1"/>
  <c r="AO670" i="2"/>
  <c r="C670" i="3" s="1"/>
  <c r="AO666" i="2"/>
  <c r="C666" i="3" s="1"/>
  <c r="AO650" i="2"/>
  <c r="C650" i="3" s="1"/>
  <c r="AO634" i="2"/>
  <c r="C634" i="3" s="1"/>
  <c r="AO624" i="2"/>
  <c r="C624" i="3" s="1"/>
  <c r="AO620" i="2"/>
  <c r="C620" i="3" s="1"/>
  <c r="AO590" i="2"/>
  <c r="C590" i="3" s="1"/>
  <c r="AO589" i="2"/>
  <c r="C589" i="3" s="1"/>
  <c r="E587" i="3"/>
  <c r="E586" i="3"/>
  <c r="AO585" i="2"/>
  <c r="C585" i="3" s="1"/>
  <c r="E582" i="3"/>
  <c r="AO573" i="2"/>
  <c r="C573" i="3" s="1"/>
  <c r="AO569" i="2"/>
  <c r="C569" i="3" s="1"/>
  <c r="AO565" i="2"/>
  <c r="C565" i="3" s="1"/>
  <c r="AO561" i="2"/>
  <c r="C561" i="3" s="1"/>
  <c r="AO557" i="2"/>
  <c r="C557" i="3" s="1"/>
  <c r="AO553" i="2"/>
  <c r="C553" i="3" s="1"/>
  <c r="AO549" i="2"/>
  <c r="C549" i="3" s="1"/>
  <c r="AO545" i="2"/>
  <c r="C545" i="3" s="1"/>
  <c r="AO541" i="2"/>
  <c r="C541" i="3" s="1"/>
  <c r="AO537" i="2"/>
  <c r="C537" i="3" s="1"/>
  <c r="AO533" i="2"/>
  <c r="C533" i="3" s="1"/>
  <c r="AO529" i="2"/>
  <c r="C529" i="3" s="1"/>
  <c r="AO525" i="2"/>
  <c r="C525" i="3" s="1"/>
  <c r="AO521" i="2"/>
  <c r="C521" i="3" s="1"/>
  <c r="AO517" i="2"/>
  <c r="C517" i="3" s="1"/>
  <c r="AO513" i="2"/>
  <c r="C513" i="3" s="1"/>
  <c r="AO509" i="2"/>
  <c r="C509" i="3" s="1"/>
  <c r="AO505" i="2"/>
  <c r="C505" i="3" s="1"/>
  <c r="AO501" i="2"/>
  <c r="C501" i="3" s="1"/>
  <c r="AO497" i="2"/>
  <c r="C497" i="3" s="1"/>
  <c r="E338" i="3"/>
  <c r="E334" i="3"/>
  <c r="E330" i="3"/>
  <c r="E326" i="3"/>
  <c r="D13" i="3"/>
  <c r="AO275" i="2"/>
  <c r="C275" i="3" s="1"/>
  <c r="AO271" i="2"/>
  <c r="C271" i="3" s="1"/>
  <c r="AO267" i="2"/>
  <c r="C267" i="3" s="1"/>
  <c r="AO263" i="2"/>
  <c r="C263" i="3" s="1"/>
  <c r="AO259" i="2"/>
  <c r="C259" i="3" s="1"/>
  <c r="AO255" i="2"/>
  <c r="C255" i="3" s="1"/>
  <c r="AO251" i="2"/>
  <c r="C251" i="3" s="1"/>
  <c r="AO247" i="2"/>
  <c r="C247" i="3" s="1"/>
  <c r="AO243" i="2"/>
  <c r="C243" i="3" s="1"/>
  <c r="AO239" i="2"/>
  <c r="C239" i="3" s="1"/>
  <c r="AO235" i="2"/>
  <c r="C235" i="3" s="1"/>
  <c r="AO231" i="2"/>
  <c r="C231" i="3" s="1"/>
  <c r="AO227" i="2"/>
  <c r="C227" i="3" s="1"/>
  <c r="AO223" i="2"/>
  <c r="C223" i="3" s="1"/>
  <c r="AO219" i="2"/>
  <c r="C219" i="3" s="1"/>
  <c r="AO215" i="2"/>
  <c r="C215" i="3" s="1"/>
  <c r="AO211" i="2"/>
  <c r="C211" i="3" s="1"/>
  <c r="AO207" i="2"/>
  <c r="C207" i="3" s="1"/>
  <c r="AO203" i="2"/>
  <c r="C203" i="3" s="1"/>
  <c r="AO199" i="2"/>
  <c r="C199" i="3" s="1"/>
  <c r="AO195" i="2"/>
  <c r="C195" i="3" s="1"/>
  <c r="AO191" i="2"/>
  <c r="C191" i="3" s="1"/>
  <c r="AO187" i="2"/>
  <c r="C187" i="3" s="1"/>
  <c r="AO183" i="2"/>
  <c r="C183" i="3" s="1"/>
  <c r="AO179" i="2"/>
  <c r="C179" i="3" s="1"/>
  <c r="AO175" i="2"/>
  <c r="C175" i="3" s="1"/>
  <c r="AO171" i="2"/>
  <c r="C171" i="3" s="1"/>
  <c r="C33" i="3"/>
  <c r="AO555" i="2"/>
  <c r="C555" i="3" s="1"/>
  <c r="AO551" i="2"/>
  <c r="C551" i="3" s="1"/>
  <c r="AO547" i="2"/>
  <c r="C547" i="3" s="1"/>
  <c r="AO543" i="2"/>
  <c r="C543" i="3" s="1"/>
  <c r="AO539" i="2"/>
  <c r="C539" i="3" s="1"/>
  <c r="AO535" i="2"/>
  <c r="C535" i="3" s="1"/>
  <c r="AO531" i="2"/>
  <c r="C531" i="3" s="1"/>
  <c r="AO527" i="2"/>
  <c r="C527" i="3" s="1"/>
  <c r="AO523" i="2"/>
  <c r="C523" i="3" s="1"/>
  <c r="AO519" i="2"/>
  <c r="C519" i="3" s="1"/>
  <c r="AO515" i="2"/>
  <c r="C515" i="3" s="1"/>
  <c r="AO511" i="2"/>
  <c r="C511" i="3" s="1"/>
  <c r="AO507" i="2"/>
  <c r="C507" i="3" s="1"/>
  <c r="AO503" i="2"/>
  <c r="C503" i="3" s="1"/>
  <c r="AO499" i="2"/>
  <c r="C499" i="3" s="1"/>
  <c r="AO447" i="2"/>
  <c r="C447" i="3" s="1"/>
  <c r="AO443" i="2"/>
  <c r="C443" i="3" s="1"/>
  <c r="AO439" i="2"/>
  <c r="C439" i="3" s="1"/>
  <c r="AO435" i="2"/>
  <c r="C435" i="3" s="1"/>
  <c r="AO431" i="2"/>
  <c r="C431" i="3" s="1"/>
  <c r="AO427" i="2"/>
  <c r="C427" i="3" s="1"/>
  <c r="AO423" i="2"/>
  <c r="C423" i="3" s="1"/>
  <c r="AO419" i="2"/>
  <c r="C419" i="3" s="1"/>
  <c r="AO415" i="2"/>
  <c r="C415" i="3" s="1"/>
  <c r="AO411" i="2"/>
  <c r="C411" i="3" s="1"/>
  <c r="AO407" i="2"/>
  <c r="C407" i="3" s="1"/>
  <c r="AO403" i="2"/>
  <c r="C403" i="3" s="1"/>
  <c r="AO399" i="2"/>
  <c r="C399" i="3" s="1"/>
  <c r="AO395" i="2"/>
  <c r="C395" i="3" s="1"/>
  <c r="AO391" i="2"/>
  <c r="C391" i="3" s="1"/>
  <c r="AO387" i="2"/>
  <c r="C387" i="3" s="1"/>
  <c r="AO383" i="2"/>
  <c r="C383" i="3" s="1"/>
  <c r="AO379" i="2"/>
  <c r="C379" i="3" s="1"/>
  <c r="AO375" i="2"/>
  <c r="C375" i="3" s="1"/>
  <c r="AO371" i="2"/>
  <c r="C371" i="3" s="1"/>
  <c r="AO367" i="2"/>
  <c r="C367" i="3" s="1"/>
  <c r="AO363" i="2"/>
  <c r="C363" i="3" s="1"/>
  <c r="AO359" i="2"/>
  <c r="C359" i="3" s="1"/>
  <c r="AO355" i="2"/>
  <c r="C355" i="3" s="1"/>
  <c r="AO351" i="2"/>
  <c r="C351" i="3" s="1"/>
  <c r="AO347" i="2"/>
  <c r="C347" i="3" s="1"/>
  <c r="AO343" i="2"/>
  <c r="C343" i="3" s="1"/>
  <c r="AO339" i="2"/>
  <c r="C339" i="3" s="1"/>
  <c r="AO335" i="2"/>
  <c r="C335" i="3" s="1"/>
  <c r="AO331" i="2"/>
  <c r="C331" i="3" s="1"/>
  <c r="AO327" i="2"/>
  <c r="C327" i="3" s="1"/>
  <c r="AO323" i="2"/>
  <c r="C323" i="3" s="1"/>
  <c r="AO319" i="2"/>
  <c r="C319" i="3" s="1"/>
  <c r="AO315" i="2"/>
  <c r="C315" i="3" s="1"/>
  <c r="AO311" i="2"/>
  <c r="C311" i="3" s="1"/>
  <c r="AO307" i="2"/>
  <c r="C307" i="3" s="1"/>
  <c r="AO303" i="2"/>
  <c r="C303" i="3" s="1"/>
  <c r="AO299" i="2"/>
  <c r="C299" i="3" s="1"/>
  <c r="AO295" i="2"/>
  <c r="C295" i="3" s="1"/>
  <c r="AO291" i="2"/>
  <c r="C291" i="3" s="1"/>
  <c r="AO287" i="2"/>
  <c r="C287" i="3" s="1"/>
  <c r="E169" i="3"/>
  <c r="E161" i="3"/>
  <c r="E153" i="3"/>
  <c r="AO115" i="2"/>
  <c r="C115" i="3" s="1"/>
  <c r="AO111" i="2"/>
  <c r="C111" i="3" s="1"/>
  <c r="AO107" i="2"/>
  <c r="C107" i="3" s="1"/>
  <c r="AO103" i="2"/>
  <c r="C103" i="3" s="1"/>
  <c r="AO99" i="2"/>
  <c r="C99" i="3" s="1"/>
  <c r="AO95" i="2"/>
  <c r="C95" i="3" s="1"/>
  <c r="AO91" i="2"/>
  <c r="C91" i="3" s="1"/>
  <c r="AO87" i="2"/>
  <c r="C87" i="3" s="1"/>
  <c r="AO83" i="2"/>
  <c r="C83" i="3" s="1"/>
  <c r="AO79" i="2"/>
  <c r="C79" i="3" s="1"/>
  <c r="AO75" i="2"/>
  <c r="C75" i="3" s="1"/>
  <c r="AO71" i="2"/>
  <c r="C71" i="3" s="1"/>
  <c r="AO67" i="2"/>
  <c r="C67" i="3" s="1"/>
  <c r="AO63" i="2"/>
  <c r="C63" i="3" s="1"/>
  <c r="AO59" i="2"/>
  <c r="C59" i="3" s="1"/>
  <c r="E51" i="3"/>
  <c r="AO38" i="2"/>
  <c r="C38" i="3" s="1"/>
  <c r="C10" i="3"/>
  <c r="AO7" i="2"/>
  <c r="C7" i="3" s="1"/>
  <c r="AO436" i="2"/>
  <c r="C436" i="3" s="1"/>
  <c r="AO432" i="2"/>
  <c r="C432" i="3" s="1"/>
  <c r="AO428" i="2"/>
  <c r="C428" i="3" s="1"/>
  <c r="AO424" i="2"/>
  <c r="C424" i="3" s="1"/>
  <c r="AO420" i="2"/>
  <c r="C420" i="3" s="1"/>
  <c r="AO416" i="2"/>
  <c r="C416" i="3" s="1"/>
  <c r="AO412" i="2"/>
  <c r="C412" i="3" s="1"/>
  <c r="AO408" i="2"/>
  <c r="C408" i="3" s="1"/>
  <c r="AO404" i="2"/>
  <c r="C404" i="3" s="1"/>
  <c r="AO400" i="2"/>
  <c r="C400" i="3" s="1"/>
  <c r="AO396" i="2"/>
  <c r="C396" i="3" s="1"/>
  <c r="AO392" i="2"/>
  <c r="C392" i="3" s="1"/>
  <c r="AO388" i="2"/>
  <c r="C388" i="3" s="1"/>
  <c r="AO384" i="2"/>
  <c r="C384" i="3" s="1"/>
  <c r="AO380" i="2"/>
  <c r="C380" i="3" s="1"/>
  <c r="AO376" i="2"/>
  <c r="C376" i="3" s="1"/>
  <c r="AO372" i="2"/>
  <c r="C372" i="3" s="1"/>
  <c r="AO368" i="2"/>
  <c r="C368" i="3" s="1"/>
  <c r="AO364" i="2"/>
  <c r="C364" i="3" s="1"/>
  <c r="AO360" i="2"/>
  <c r="C360" i="3" s="1"/>
  <c r="AO356" i="2"/>
  <c r="C356" i="3" s="1"/>
  <c r="AO352" i="2"/>
  <c r="C352" i="3" s="1"/>
  <c r="AO348" i="2"/>
  <c r="C348" i="3" s="1"/>
  <c r="AO344" i="2"/>
  <c r="C344" i="3" s="1"/>
  <c r="AO340" i="2"/>
  <c r="C340" i="3" s="1"/>
  <c r="E337" i="3"/>
  <c r="E333" i="3"/>
  <c r="E329" i="3"/>
  <c r="AO324" i="2"/>
  <c r="C324" i="3" s="1"/>
  <c r="AO320" i="2"/>
  <c r="C320" i="3" s="1"/>
  <c r="AO316" i="2"/>
  <c r="C316" i="3" s="1"/>
  <c r="AO312" i="2"/>
  <c r="C312" i="3" s="1"/>
  <c r="AO308" i="2"/>
  <c r="C308" i="3" s="1"/>
  <c r="AO304" i="2"/>
  <c r="C304" i="3" s="1"/>
  <c r="AO300" i="2"/>
  <c r="C300" i="3" s="1"/>
  <c r="AO296" i="2"/>
  <c r="C296" i="3" s="1"/>
  <c r="AO292" i="2"/>
  <c r="C292" i="3" s="1"/>
  <c r="AO288" i="2"/>
  <c r="C288" i="3" s="1"/>
  <c r="AO284" i="2"/>
  <c r="C284" i="3" s="1"/>
  <c r="AO274" i="2"/>
  <c r="C274" i="3" s="1"/>
  <c r="AO270" i="2"/>
  <c r="C270" i="3" s="1"/>
  <c r="AO266" i="2"/>
  <c r="C266" i="3" s="1"/>
  <c r="AO262" i="2"/>
  <c r="C262" i="3" s="1"/>
  <c r="AO258" i="2"/>
  <c r="C258" i="3" s="1"/>
  <c r="AO254" i="2"/>
  <c r="C254" i="3" s="1"/>
  <c r="AO250" i="2"/>
  <c r="C250" i="3" s="1"/>
  <c r="AO246" i="2"/>
  <c r="C246" i="3" s="1"/>
  <c r="AO242" i="2"/>
  <c r="C242" i="3" s="1"/>
  <c r="AO238" i="2"/>
  <c r="C238" i="3" s="1"/>
  <c r="AO234" i="2"/>
  <c r="C234" i="3" s="1"/>
  <c r="AO230" i="2"/>
  <c r="C230" i="3" s="1"/>
  <c r="AO226" i="2"/>
  <c r="C226" i="3" s="1"/>
  <c r="AO222" i="2"/>
  <c r="C222" i="3" s="1"/>
  <c r="AO218" i="2"/>
  <c r="C218" i="3" s="1"/>
  <c r="AO214" i="2"/>
  <c r="C214" i="3" s="1"/>
  <c r="AO210" i="2"/>
  <c r="C210" i="3" s="1"/>
  <c r="AO206" i="2"/>
  <c r="C206" i="3" s="1"/>
  <c r="AO202" i="2"/>
  <c r="C202" i="3" s="1"/>
  <c r="AO198" i="2"/>
  <c r="C198" i="3" s="1"/>
  <c r="AO194" i="2"/>
  <c r="C194" i="3" s="1"/>
  <c r="AO190" i="2"/>
  <c r="C190" i="3" s="1"/>
  <c r="AO186" i="2"/>
  <c r="C186" i="3" s="1"/>
  <c r="AO182" i="2"/>
  <c r="C182" i="3" s="1"/>
  <c r="AO178" i="2"/>
  <c r="C178" i="3" s="1"/>
  <c r="AO174" i="2"/>
  <c r="C174" i="3" s="1"/>
  <c r="AO170" i="2"/>
  <c r="C170" i="3" s="1"/>
  <c r="AO116" i="2"/>
  <c r="C116" i="3" s="1"/>
  <c r="AO112" i="2"/>
  <c r="C112" i="3" s="1"/>
  <c r="AO108" i="2"/>
  <c r="C108" i="3" s="1"/>
  <c r="AO104" i="2"/>
  <c r="C104" i="3" s="1"/>
  <c r="AO100" i="2"/>
  <c r="C100" i="3" s="1"/>
  <c r="AO96" i="2"/>
  <c r="C96" i="3" s="1"/>
  <c r="AO92" i="2"/>
  <c r="C92" i="3" s="1"/>
  <c r="AO88" i="2"/>
  <c r="C88" i="3" s="1"/>
  <c r="AO84" i="2"/>
  <c r="C84" i="3" s="1"/>
  <c r="AO80" i="2"/>
  <c r="C80" i="3" s="1"/>
  <c r="AO76" i="2"/>
  <c r="C76" i="3" s="1"/>
  <c r="AO72" i="2"/>
  <c r="C72" i="3" s="1"/>
  <c r="AO68" i="2"/>
  <c r="C68" i="3" s="1"/>
  <c r="AO64" i="2"/>
  <c r="C64" i="3" s="1"/>
  <c r="AO60" i="2"/>
  <c r="C60" i="3" s="1"/>
  <c r="AO57" i="2"/>
  <c r="C57" i="3" s="1"/>
  <c r="AO53" i="2"/>
  <c r="C53" i="3" s="1"/>
  <c r="AO52" i="2"/>
  <c r="C52" i="3" s="1"/>
  <c r="AO43" i="2"/>
  <c r="C43" i="3" s="1"/>
  <c r="AO55" i="2"/>
  <c r="C55" i="3" s="1"/>
  <c r="AO36" i="2"/>
  <c r="C36" i="3" s="1"/>
  <c r="E36" i="3"/>
  <c r="AO35" i="2"/>
  <c r="C35" i="3" s="1"/>
  <c r="E34" i="3"/>
  <c r="E33" i="3"/>
  <c r="AO31" i="2"/>
  <c r="C31" i="3" s="1"/>
  <c r="E31" i="3"/>
  <c r="AO29" i="2"/>
  <c r="C29" i="3" s="1"/>
  <c r="E29" i="3"/>
  <c r="AO11" i="2"/>
  <c r="C11" i="3" s="1"/>
  <c r="CT9" i="6"/>
  <c r="BI12" i="6"/>
  <c r="CS12" i="6"/>
  <c r="CT15" i="6"/>
  <c r="BJ15" i="6"/>
  <c r="BJ8" i="6"/>
  <c r="CT8" i="6"/>
  <c r="CY9" i="6"/>
  <c r="BO9" i="6"/>
  <c r="DF9" i="6"/>
  <c r="BV9" i="6"/>
  <c r="CQ20" i="6"/>
  <c r="BG20" i="6"/>
  <c r="CN8" i="6"/>
  <c r="BD8" i="6"/>
  <c r="BK20" i="6"/>
  <c r="CU20" i="6"/>
  <c r="BA26" i="6"/>
  <c r="CK26" i="6"/>
  <c r="BU26" i="6"/>
  <c r="DE26" i="6"/>
  <c r="CP27" i="6"/>
  <c r="BF27" i="6"/>
  <c r="DB32" i="6"/>
  <c r="CD32" i="6"/>
  <c r="AQ32" i="6"/>
  <c r="CA32" i="6"/>
  <c r="AZ23" i="6"/>
  <c r="CJ23" i="6"/>
  <c r="CF37" i="6"/>
  <c r="AV37" i="6"/>
  <c r="AV24" i="6"/>
  <c r="CF24" i="6"/>
  <c r="AU8" i="6"/>
  <c r="CE8" i="6"/>
  <c r="DF15" i="6"/>
  <c r="CL13" i="6"/>
  <c r="BB13" i="6"/>
  <c r="BR17" i="6"/>
  <c r="DB17" i="6"/>
  <c r="BO17" i="6"/>
  <c r="CY17" i="6"/>
  <c r="AN9" i="6"/>
  <c r="BX9" i="6"/>
  <c r="CJ10" i="6"/>
  <c r="AZ10" i="6"/>
  <c r="BB18" i="6"/>
  <c r="CL18" i="6"/>
  <c r="CA19" i="6"/>
  <c r="AQ19" i="6"/>
  <c r="AZ28" i="6"/>
  <c r="CJ28" i="6"/>
  <c r="BF28" i="6"/>
  <c r="AS25" i="6"/>
  <c r="CL22" i="6"/>
  <c r="BB22" i="6"/>
  <c r="AQ11" i="6"/>
  <c r="CA11" i="6"/>
  <c r="AO8" i="6"/>
  <c r="CR51" i="6"/>
  <c r="BD51" i="6"/>
  <c r="CN51" i="6"/>
  <c r="CT49" i="6"/>
  <c r="AT49" i="6"/>
  <c r="CD49" i="6"/>
  <c r="DD48" i="6"/>
  <c r="CB48" i="6"/>
  <c r="AR48" i="6"/>
  <c r="AV31" i="6"/>
  <c r="CF31" i="6"/>
  <c r="BV25" i="6"/>
  <c r="DF25" i="6"/>
  <c r="BB15" i="6"/>
  <c r="CS13" i="6"/>
  <c r="CQ18" i="6"/>
  <c r="AT9" i="6"/>
  <c r="BH14" i="6"/>
  <c r="CR14" i="6"/>
  <c r="CB15" i="6"/>
  <c r="AR15" i="6"/>
  <c r="AZ8" i="6"/>
  <c r="BY16" i="6"/>
  <c r="BK16" i="6"/>
  <c r="CU16" i="6"/>
  <c r="DF19" i="6"/>
  <c r="BV19" i="6"/>
  <c r="CV11" i="6"/>
  <c r="BL11" i="6"/>
  <c r="BC19" i="6"/>
  <c r="CM19" i="6"/>
  <c r="BY20" i="6"/>
  <c r="AO20" i="6"/>
  <c r="CU21" i="6"/>
  <c r="BK21" i="6"/>
  <c r="CD25" i="6"/>
  <c r="AT25" i="6"/>
  <c r="CC20" i="6"/>
  <c r="AS20" i="6"/>
  <c r="AQ8" i="6"/>
  <c r="CF46" i="6"/>
  <c r="AV46" i="6"/>
  <c r="AX44" i="6"/>
  <c r="CH44" i="6"/>
  <c r="DC39" i="6"/>
  <c r="CO39" i="6"/>
  <c r="BE39" i="6"/>
  <c r="DC37" i="6"/>
  <c r="BS37" i="6"/>
  <c r="AV36" i="6"/>
  <c r="CF36" i="6"/>
  <c r="CA36" i="6"/>
  <c r="AQ36" i="6"/>
  <c r="CD33" i="6"/>
  <c r="CW26" i="6"/>
  <c r="CE19" i="6"/>
  <c r="AU19" i="6"/>
  <c r="BD18" i="6"/>
  <c r="CN18" i="6"/>
  <c r="CB18" i="6"/>
  <c r="AR18" i="6"/>
  <c r="BM16" i="6"/>
  <c r="CW16" i="6"/>
  <c r="BG11" i="6"/>
  <c r="AQ15" i="6"/>
  <c r="CQ19" i="6"/>
  <c r="CO27" i="6"/>
  <c r="AS10" i="6"/>
  <c r="DA11" i="6"/>
  <c r="BQ11" i="6"/>
  <c r="DC16" i="6"/>
  <c r="AP8" i="6"/>
  <c r="BZ14" i="6"/>
  <c r="AP14" i="6"/>
  <c r="AT21" i="6"/>
  <c r="CD21" i="6"/>
  <c r="CB16" i="6"/>
  <c r="AR16" i="6"/>
  <c r="BU23" i="6"/>
  <c r="CY18" i="6"/>
  <c r="BO18" i="6"/>
  <c r="BY11" i="6"/>
  <c r="CY29" i="6"/>
  <c r="BO29" i="6"/>
  <c r="BP35" i="6"/>
  <c r="BG12" i="6"/>
  <c r="CQ12" i="6"/>
  <c r="CA14" i="6"/>
  <c r="AQ14" i="6"/>
  <c r="CL47" i="6"/>
  <c r="BB47" i="6"/>
  <c r="BC30" i="6"/>
  <c r="AX30" i="6"/>
  <c r="CH30" i="6"/>
  <c r="CX8" i="6"/>
  <c r="BN8" i="6"/>
  <c r="D51" i="3"/>
  <c r="AK51" i="6"/>
  <c r="AI51" i="6"/>
  <c r="AJ51" i="6"/>
  <c r="R51" i="6"/>
  <c r="S51" i="6"/>
  <c r="D50" i="3"/>
  <c r="AJ37" i="6"/>
  <c r="AL37" i="6"/>
  <c r="AK37" i="6"/>
  <c r="S37" i="6"/>
  <c r="Q37" i="6"/>
  <c r="R37" i="6"/>
  <c r="D23" i="3"/>
  <c r="BQ23" i="6"/>
  <c r="S23" i="6"/>
  <c r="R23" i="6"/>
  <c r="CL23" i="6" s="1"/>
  <c r="AW10" i="6"/>
  <c r="S24" i="6"/>
  <c r="CM24" i="6" s="1"/>
  <c r="Q23" i="6"/>
  <c r="E10" i="6"/>
  <c r="Q51" i="6"/>
  <c r="CH51" i="6"/>
  <c r="AX51" i="6"/>
  <c r="BZ50" i="6"/>
  <c r="CG49" i="6"/>
  <c r="AW49" i="6"/>
  <c r="DF47" i="6"/>
  <c r="AU46" i="6"/>
  <c r="CC45" i="6"/>
  <c r="AS45" i="6"/>
  <c r="P37" i="6"/>
  <c r="BI36" i="6"/>
  <c r="CS36" i="6"/>
  <c r="CS32" i="6"/>
  <c r="BI32" i="6"/>
  <c r="AV20" i="6"/>
  <c r="CF20" i="6"/>
  <c r="H14" i="6"/>
  <c r="I14" i="6"/>
  <c r="X13" i="6"/>
  <c r="W13" i="6"/>
  <c r="I13" i="6"/>
  <c r="H13" i="6"/>
  <c r="G9" i="6"/>
  <c r="F9" i="6"/>
  <c r="E9" i="6"/>
  <c r="W8" i="6"/>
  <c r="V8" i="6"/>
  <c r="CO7" i="6"/>
  <c r="BE7" i="6"/>
  <c r="CR16" i="6"/>
  <c r="BM15" i="6"/>
  <c r="DB10" i="6"/>
  <c r="BV7" i="6"/>
  <c r="CP18" i="6"/>
  <c r="DE18" i="6"/>
  <c r="CS9" i="6"/>
  <c r="BK25" i="6"/>
  <c r="BX27" i="6"/>
  <c r="CC21" i="6"/>
  <c r="AE11" i="6"/>
  <c r="BF11" i="6"/>
  <c r="AF10" i="6"/>
  <c r="AB7" i="6"/>
  <c r="AA7" i="6"/>
  <c r="CL9" i="6"/>
  <c r="AC7" i="6"/>
  <c r="BM7" i="6" s="1"/>
  <c r="CK14" i="6"/>
  <c r="CW11" i="6"/>
  <c r="CT7" i="6"/>
  <c r="R24" i="6"/>
  <c r="CV25" i="6"/>
  <c r="P24" i="6"/>
  <c r="V13" i="6"/>
  <c r="X8" i="6"/>
  <c r="J11" i="6"/>
  <c r="AT11" i="6" s="1"/>
  <c r="CF40" i="6"/>
  <c r="BI45" i="6"/>
  <c r="CF45" i="6"/>
  <c r="CF7" i="6"/>
  <c r="AX8" i="6"/>
  <c r="G10" i="6"/>
  <c r="AQ10" i="6" s="1"/>
  <c r="DF11" i="6"/>
  <c r="BV11" i="6"/>
  <c r="CI45" i="6"/>
  <c r="AL51" i="6"/>
  <c r="BP51" i="6"/>
  <c r="P51" i="6"/>
  <c r="DE50" i="6"/>
  <c r="BU50" i="6"/>
  <c r="BR41" i="6"/>
  <c r="DB41" i="6"/>
  <c r="BD41" i="6"/>
  <c r="CN41" i="6"/>
  <c r="AZ41" i="6"/>
  <c r="CJ41" i="6"/>
  <c r="CG41" i="6"/>
  <c r="AW41" i="6"/>
  <c r="AT41" i="6"/>
  <c r="CD41" i="6"/>
  <c r="DD36" i="6"/>
  <c r="CL35" i="6"/>
  <c r="BB35" i="6"/>
  <c r="BM34" i="6"/>
  <c r="CW34" i="6"/>
  <c r="CX33" i="6"/>
  <c r="AX33" i="6"/>
  <c r="CH33" i="6"/>
  <c r="CP32" i="6"/>
  <c r="BF32" i="6"/>
  <c r="BB21" i="6"/>
  <c r="Y7" i="6"/>
  <c r="I9" i="6"/>
  <c r="U13" i="6"/>
  <c r="CH9" i="6"/>
  <c r="U8" i="6"/>
  <c r="C23" i="3"/>
  <c r="BZ39" i="6"/>
  <c r="CB9" i="6"/>
  <c r="AP10" i="6"/>
  <c r="BV12" i="6"/>
  <c r="DF12" i="6"/>
  <c r="D10" i="6"/>
  <c r="BF48" i="6"/>
  <c r="BX51" i="6"/>
  <c r="AN51" i="6"/>
  <c r="BT50" i="6"/>
  <c r="DD50" i="6"/>
  <c r="AY47" i="6"/>
  <c r="CI47" i="6"/>
  <c r="CE47" i="6"/>
  <c r="AT44" i="6"/>
  <c r="CD44" i="6"/>
  <c r="CT43" i="6"/>
  <c r="CQ43" i="6"/>
  <c r="BG43" i="6"/>
  <c r="BL35" i="6"/>
  <c r="CV35" i="6"/>
  <c r="CX28" i="6"/>
  <c r="BN28" i="6"/>
  <c r="CF25" i="6"/>
  <c r="AV25" i="6"/>
  <c r="AI36" i="6"/>
  <c r="AL36" i="6"/>
  <c r="AK36" i="6"/>
  <c r="BU36" i="6" s="1"/>
  <c r="P36" i="6"/>
  <c r="S36" i="6"/>
  <c r="R36" i="6"/>
  <c r="Q36" i="6"/>
  <c r="AW36" i="6"/>
  <c r="CG36" i="6"/>
  <c r="F36" i="6"/>
  <c r="D36" i="6"/>
  <c r="E36" i="6"/>
  <c r="D35" i="3"/>
  <c r="AJ35" i="6"/>
  <c r="AL35" i="6"/>
  <c r="AI35" i="6"/>
  <c r="AK35" i="6"/>
  <c r="P35" i="6"/>
  <c r="Q35" i="6"/>
  <c r="S35" i="6"/>
  <c r="CM35" i="6" s="1"/>
  <c r="I35" i="6"/>
  <c r="H35" i="6"/>
  <c r="AR35" i="6" s="1"/>
  <c r="D34" i="3"/>
  <c r="Y34" i="6"/>
  <c r="AA34" i="6"/>
  <c r="Z34" i="6"/>
  <c r="CT34" i="6" s="1"/>
  <c r="AB34" i="6"/>
  <c r="AX34" i="6"/>
  <c r="CH34" i="6"/>
  <c r="H34" i="6"/>
  <c r="I34" i="6"/>
  <c r="AF33" i="6"/>
  <c r="AG33" i="6"/>
  <c r="AH33" i="6"/>
  <c r="T32" i="6"/>
  <c r="W32" i="6"/>
  <c r="X32" i="6"/>
  <c r="U32" i="6"/>
  <c r="D32" i="6"/>
  <c r="E32" i="6"/>
  <c r="F32" i="6"/>
  <c r="D31" i="3"/>
  <c r="AJ31" i="6"/>
  <c r="AK31" i="6"/>
  <c r="AI31" i="6"/>
  <c r="U31" i="6"/>
  <c r="W31" i="6"/>
  <c r="T31" i="6"/>
  <c r="X31" i="6"/>
  <c r="I31" i="6"/>
  <c r="H31" i="6"/>
  <c r="D30" i="3"/>
  <c r="T30" i="6"/>
  <c r="CN30" i="6" s="1"/>
  <c r="V30" i="6"/>
  <c r="U30" i="6"/>
  <c r="X30" i="6"/>
  <c r="W30" i="6"/>
  <c r="G30" i="6"/>
  <c r="D30" i="6"/>
  <c r="AN30" i="6" s="1"/>
  <c r="E30" i="6"/>
  <c r="AK29" i="6"/>
  <c r="AJ29" i="6"/>
  <c r="BT29" i="6" s="1"/>
  <c r="AI29" i="6"/>
  <c r="P29" i="6"/>
  <c r="Q29" i="6"/>
  <c r="BA29" i="6" s="1"/>
  <c r="J28" i="6"/>
  <c r="K28" i="6"/>
  <c r="D22" i="3"/>
  <c r="BM44" i="6"/>
  <c r="CW44" i="6"/>
  <c r="CF43" i="6"/>
  <c r="AV43" i="6"/>
  <c r="AR43" i="6"/>
  <c r="BT38" i="6"/>
  <c r="Y49" i="6"/>
  <c r="AB49" i="6"/>
  <c r="U48" i="6"/>
  <c r="X48" i="6"/>
  <c r="AD46" i="6"/>
  <c r="AG46" i="6"/>
  <c r="AE46" i="6"/>
  <c r="E44" i="6"/>
  <c r="AO44" i="6" s="1"/>
  <c r="F44" i="6"/>
  <c r="AL43" i="6"/>
  <c r="AI43" i="6"/>
  <c r="P43" i="6"/>
  <c r="AZ43" i="6" s="1"/>
  <c r="Q43" i="6"/>
  <c r="AD42" i="6"/>
  <c r="AH42" i="6"/>
  <c r="AE42" i="6"/>
  <c r="R40" i="6"/>
  <c r="S40" i="6"/>
  <c r="T39" i="6"/>
  <c r="V39" i="6"/>
  <c r="W39" i="6"/>
  <c r="E39" i="6"/>
  <c r="D39" i="6"/>
  <c r="AK38" i="6"/>
  <c r="AL38" i="6"/>
  <c r="AI38" i="6"/>
  <c r="R38" i="6"/>
  <c r="P38" i="6"/>
  <c r="Q38" i="6"/>
  <c r="BA38" i="6" s="1"/>
  <c r="P25" i="6"/>
  <c r="R25" i="6"/>
  <c r="S25" i="6"/>
  <c r="D25" i="6"/>
  <c r="G25" i="6"/>
  <c r="F25" i="6"/>
  <c r="E25" i="6"/>
  <c r="F22" i="6"/>
  <c r="AP22" i="6" s="1"/>
  <c r="D22" i="6"/>
  <c r="DC21" i="6"/>
  <c r="BS21" i="6"/>
  <c r="G18" i="6"/>
  <c r="F18" i="6"/>
  <c r="AK17" i="6"/>
  <c r="AI17" i="6"/>
  <c r="AT50" i="6"/>
  <c r="CD50" i="6"/>
  <c r="CB44" i="6"/>
  <c r="AR44" i="6"/>
  <c r="BT43" i="6"/>
  <c r="DD43" i="6"/>
  <c r="AY42" i="6"/>
  <c r="CI42" i="6"/>
  <c r="BT39" i="6"/>
  <c r="CP35" i="6"/>
  <c r="BF35" i="6"/>
  <c r="BN29" i="6"/>
  <c r="CX29" i="6"/>
  <c r="BZ29" i="6"/>
  <c r="AP29" i="6"/>
  <c r="W29" i="6"/>
  <c r="T29" i="6"/>
  <c r="BD29" i="6" s="1"/>
  <c r="U29" i="6"/>
  <c r="AW29" i="6"/>
  <c r="CG29" i="6"/>
  <c r="E29" i="6"/>
  <c r="BY29" i="6" s="1"/>
  <c r="D29" i="6"/>
  <c r="G29" i="6"/>
  <c r="AI28" i="6"/>
  <c r="AL28" i="6"/>
  <c r="Q28" i="6"/>
  <c r="R28" i="6"/>
  <c r="R27" i="6"/>
  <c r="Q27" i="6"/>
  <c r="AB18" i="6"/>
  <c r="Z18" i="6"/>
  <c r="AA18" i="6"/>
  <c r="K15" i="6"/>
  <c r="J15" i="6"/>
  <c r="CU26" i="6"/>
  <c r="BK26" i="6"/>
  <c r="AO48" i="2"/>
  <c r="C48" i="3" s="1"/>
  <c r="AE38" i="6"/>
  <c r="AH38" i="6"/>
  <c r="AF37" i="6"/>
  <c r="AH37" i="6"/>
  <c r="CI37" i="6"/>
  <c r="AY37" i="6"/>
  <c r="AO30" i="2"/>
  <c r="C30" i="3" s="1"/>
  <c r="AI30" i="6"/>
  <c r="AL30" i="6"/>
  <c r="Y26" i="6"/>
  <c r="AB26" i="6"/>
  <c r="E23" i="3"/>
  <c r="AB23" i="6"/>
  <c r="Y23" i="6"/>
  <c r="CH23" i="6"/>
  <c r="AX23" i="6"/>
  <c r="U22" i="6"/>
  <c r="X22" i="6"/>
  <c r="V22" i="6"/>
  <c r="X18" i="6"/>
  <c r="U18" i="6"/>
  <c r="P9" i="6"/>
  <c r="Q9" i="6"/>
  <c r="BJ35" i="6"/>
  <c r="AV33" i="6"/>
  <c r="CH31" i="6"/>
  <c r="AX31" i="6"/>
  <c r="AO50" i="2"/>
  <c r="C50" i="3" s="1"/>
  <c r="AX38" i="6"/>
  <c r="CH38" i="6"/>
  <c r="Y37" i="6"/>
  <c r="AB37" i="6"/>
  <c r="CV37" i="6" s="1"/>
  <c r="Z36" i="6"/>
  <c r="AC36" i="6"/>
  <c r="D33" i="6"/>
  <c r="G33" i="6"/>
  <c r="V26" i="6"/>
  <c r="X26" i="6"/>
  <c r="E24" i="3"/>
  <c r="AD24" i="6"/>
  <c r="BN24" i="6" s="1"/>
  <c r="AG24" i="6"/>
  <c r="AE24" i="6"/>
  <c r="E22" i="3"/>
  <c r="I22" i="6"/>
  <c r="H22" i="6"/>
  <c r="U21" i="6"/>
  <c r="X21" i="6"/>
  <c r="AO46" i="2"/>
  <c r="C46" i="3" s="1"/>
  <c r="AO42" i="2"/>
  <c r="C42" i="3" s="1"/>
  <c r="I28" i="6"/>
  <c r="H28" i="6"/>
  <c r="E27" i="3"/>
  <c r="Z27" i="6"/>
  <c r="AC27" i="6"/>
  <c r="Y19" i="6"/>
  <c r="AA19" i="6"/>
  <c r="AD13" i="6"/>
  <c r="AH13" i="6"/>
  <c r="BX7" i="6"/>
  <c r="CC17" i="6"/>
  <c r="BQ9" i="6"/>
  <c r="CM15" i="6"/>
  <c r="CD10" i="6"/>
  <c r="CR12" i="6"/>
  <c r="CL14" i="6"/>
  <c r="CM10" i="6"/>
  <c r="DE9" i="6"/>
  <c r="AU12" i="6"/>
  <c r="AU14" i="6"/>
  <c r="BJ17" i="6"/>
  <c r="DD15" i="6"/>
  <c r="DB21" i="6"/>
  <c r="BX19" i="6"/>
  <c r="BJ10" i="6"/>
  <c r="BO20" i="6"/>
  <c r="CM22" i="6"/>
  <c r="BV18" i="6"/>
  <c r="BK28" i="6"/>
  <c r="CZ25" i="6"/>
  <c r="BI24" i="6"/>
  <c r="CP20" i="6"/>
  <c r="DA40" i="6"/>
  <c r="DC27" i="6"/>
  <c r="BE17" i="6"/>
  <c r="BT9" i="6"/>
  <c r="CO15" i="6"/>
  <c r="CZ7" i="6"/>
  <c r="CR27" i="6"/>
  <c r="CW21" i="6"/>
  <c r="BH7" i="6"/>
  <c r="CK1002" i="6"/>
  <c r="BA1002" i="6"/>
  <c r="DB1001" i="6"/>
  <c r="AX992" i="6"/>
  <c r="CH992" i="6"/>
  <c r="BY992" i="6"/>
  <c r="CG989" i="6"/>
  <c r="AW989" i="6"/>
  <c r="CQ988" i="6"/>
  <c r="AQ988" i="6"/>
  <c r="CA988" i="6"/>
  <c r="BT987" i="6"/>
  <c r="DA987" i="6"/>
  <c r="BM986" i="6"/>
  <c r="AW986" i="6"/>
  <c r="CG986" i="6"/>
  <c r="CZ985" i="6"/>
  <c r="AT8" i="6"/>
  <c r="BL9" i="6"/>
  <c r="CL10" i="6"/>
  <c r="BN7" i="6"/>
  <c r="BX23" i="6"/>
  <c r="BT23" i="6"/>
  <c r="BQ18" i="6"/>
  <c r="DB35" i="6"/>
  <c r="CQ7" i="6"/>
  <c r="CU11" i="6"/>
  <c r="CA13" i="6"/>
  <c r="BR1004" i="6"/>
  <c r="CQ16" i="6"/>
  <c r="BP16" i="6"/>
  <c r="CV16" i="6"/>
  <c r="CL19" i="6"/>
  <c r="BY27" i="6"/>
  <c r="BC26" i="6"/>
  <c r="CN24" i="6"/>
  <c r="CQ15" i="6"/>
  <c r="BA7" i="6"/>
  <c r="DE10" i="6"/>
  <c r="CC16" i="6"/>
  <c r="CC8" i="6"/>
  <c r="BD12" i="6"/>
  <c r="BY24" i="6"/>
  <c r="BQ26" i="6"/>
  <c r="CX1003" i="6"/>
  <c r="BN1003" i="6"/>
  <c r="BE1003" i="6"/>
  <c r="CO1003" i="6"/>
  <c r="AZ1003" i="6"/>
  <c r="CJ1003" i="6"/>
  <c r="CA1003" i="6"/>
  <c r="AQ1003" i="6"/>
  <c r="BS1002" i="6"/>
  <c r="AQ1001" i="6"/>
  <c r="CA1001" i="6"/>
  <c r="DE998" i="6"/>
  <c r="BU998" i="6"/>
  <c r="BL998" i="6"/>
  <c r="CV998" i="6"/>
  <c r="AX998" i="6"/>
  <c r="CH998" i="6"/>
  <c r="BY998" i="6"/>
  <c r="AO998" i="6"/>
  <c r="DE997" i="6"/>
  <c r="BU997" i="6"/>
  <c r="CV997" i="6"/>
  <c r="BL997" i="6"/>
  <c r="CH997" i="6"/>
  <c r="AX997" i="6"/>
  <c r="DA996" i="6"/>
  <c r="BQ996" i="6"/>
  <c r="BN996" i="6"/>
  <c r="CX996" i="6"/>
  <c r="BA996" i="6"/>
  <c r="AX996" i="6"/>
  <c r="CH996" i="6"/>
  <c r="BX996" i="6"/>
  <c r="AN996" i="6"/>
  <c r="DF994" i="6"/>
  <c r="BV994" i="6"/>
  <c r="DB994" i="6"/>
  <c r="BR994" i="6"/>
  <c r="CX994" i="6"/>
  <c r="BN994" i="6"/>
  <c r="CP994" i="6"/>
  <c r="BF994" i="6"/>
  <c r="CL994" i="6"/>
  <c r="BB994" i="6"/>
  <c r="AX994" i="6"/>
  <c r="CH994" i="6"/>
  <c r="CD994" i="6"/>
  <c r="AT994" i="6"/>
  <c r="BZ994" i="6"/>
  <c r="CP993" i="6"/>
  <c r="DF1005" i="6"/>
  <c r="BV1005" i="6"/>
  <c r="BD1005" i="6"/>
  <c r="AU1005" i="6"/>
  <c r="CE1005" i="6"/>
  <c r="AP1005" i="6"/>
  <c r="BN1000" i="6"/>
  <c r="BI1000" i="6"/>
  <c r="CJ1000" i="6"/>
  <c r="CA1000" i="6"/>
  <c r="AQ1000" i="6"/>
  <c r="DC999" i="6"/>
  <c r="BS999" i="6"/>
  <c r="BA999" i="6"/>
  <c r="CK999" i="6"/>
  <c r="CF999" i="6"/>
  <c r="AV999" i="6"/>
  <c r="AX995" i="6"/>
  <c r="CH995" i="6"/>
  <c r="CD995" i="6"/>
  <c r="DE1005" i="6"/>
  <c r="BU1005" i="6"/>
  <c r="BL1005" i="6"/>
  <c r="CV1005" i="6"/>
  <c r="AT1004" i="6"/>
  <c r="CD1004" i="6"/>
  <c r="BV1003" i="6"/>
  <c r="DF1003" i="6"/>
  <c r="BM1003" i="6"/>
  <c r="AY1003" i="6"/>
  <c r="CI1003" i="6"/>
  <c r="AP1003" i="6"/>
  <c r="BZ1003" i="6"/>
  <c r="BC1002" i="6"/>
  <c r="BI1002" i="6"/>
  <c r="BP1001" i="6"/>
  <c r="AY1001" i="6"/>
  <c r="CI1001" i="6"/>
  <c r="CI1000" i="6"/>
  <c r="AY1000" i="6"/>
  <c r="CN999" i="6"/>
  <c r="BD999" i="6"/>
  <c r="CE999" i="6"/>
  <c r="CA998" i="6"/>
  <c r="BT998" i="6"/>
  <c r="DD998" i="6"/>
  <c r="BX998" i="6"/>
  <c r="BN997" i="6"/>
  <c r="DD997" i="6"/>
  <c r="BT997" i="6"/>
  <c r="BX997" i="6"/>
  <c r="AN997" i="6"/>
  <c r="AP996" i="6"/>
  <c r="BJ996" i="6"/>
  <c r="AT996" i="6"/>
  <c r="CD996" i="6"/>
  <c r="BP995" i="6"/>
  <c r="CZ995" i="6"/>
  <c r="BM994" i="6"/>
  <c r="BE994" i="6"/>
  <c r="CO994" i="6"/>
  <c r="BT993" i="6"/>
  <c r="DD993" i="6"/>
  <c r="DD992" i="6"/>
  <c r="BT992" i="6"/>
  <c r="AW992" i="6"/>
  <c r="CG992" i="6"/>
  <c r="BX992" i="6"/>
  <c r="AN992" i="6"/>
  <c r="BA991" i="6"/>
  <c r="DD990" i="6"/>
  <c r="CX990" i="6"/>
  <c r="BN990" i="6"/>
  <c r="BJ990" i="6"/>
  <c r="CT990" i="6"/>
  <c r="CI990" i="6"/>
  <c r="AY990" i="6"/>
  <c r="BS988" i="6"/>
  <c r="CS986" i="6"/>
  <c r="AS986" i="6"/>
  <c r="CC986" i="6"/>
  <c r="CB985" i="6"/>
  <c r="BJ984" i="6"/>
  <c r="AT984" i="6"/>
  <c r="CM982" i="6"/>
  <c r="BB981" i="6"/>
  <c r="CP980" i="6"/>
  <c r="BQ980" i="6"/>
  <c r="CH979" i="6"/>
  <c r="CQ978" i="6"/>
  <c r="BG978" i="6"/>
  <c r="CA978" i="6"/>
  <c r="BV977" i="6"/>
  <c r="CQ976" i="6"/>
  <c r="AQ976" i="6"/>
  <c r="CW975" i="6"/>
  <c r="CG975" i="6"/>
  <c r="AW974" i="6"/>
  <c r="CG974" i="6"/>
  <c r="CB973" i="6"/>
  <c r="CU970" i="6"/>
  <c r="BK970" i="6"/>
  <c r="CE970" i="6"/>
  <c r="AU970" i="6"/>
  <c r="BV969" i="6"/>
  <c r="BQ966" i="6"/>
  <c r="DA966" i="6"/>
  <c r="BB964" i="6"/>
  <c r="BI964" i="6"/>
  <c r="AS964" i="6"/>
  <c r="CE962" i="6"/>
  <c r="AU962" i="6"/>
  <c r="CI961" i="6"/>
  <c r="AT961" i="6"/>
  <c r="AU960" i="6"/>
  <c r="CE960" i="6"/>
  <c r="CF957" i="6"/>
  <c r="BN956" i="6"/>
  <c r="AX956" i="6"/>
  <c r="BU956" i="6"/>
  <c r="CO956" i="6"/>
  <c r="AO956" i="6"/>
  <c r="BY956" i="6"/>
  <c r="CH955" i="6"/>
  <c r="CY954" i="6"/>
  <c r="CI954" i="6"/>
  <c r="AY954" i="6"/>
  <c r="BM950" i="6"/>
  <c r="AW950" i="6"/>
  <c r="CG950" i="6"/>
  <c r="CZ949" i="6"/>
  <c r="BP949" i="6"/>
  <c r="CJ949" i="6"/>
  <c r="AZ949" i="6"/>
  <c r="AX948" i="6"/>
  <c r="CH948" i="6"/>
  <c r="CM946" i="6"/>
  <c r="BC946" i="6"/>
  <c r="CI944" i="6"/>
  <c r="AY944" i="6"/>
  <c r="BR940" i="6"/>
  <c r="DB940" i="6"/>
  <c r="CH939" i="6"/>
  <c r="BG933" i="6"/>
  <c r="BL929" i="6"/>
  <c r="CV929" i="6"/>
  <c r="AV929" i="6"/>
  <c r="CF929" i="6"/>
  <c r="BP922" i="6"/>
  <c r="CZ922" i="6"/>
  <c r="DA919" i="6"/>
  <c r="DF915" i="6"/>
  <c r="CP915" i="6"/>
  <c r="CH915" i="6"/>
  <c r="BZ915" i="6"/>
  <c r="DE911" i="6"/>
  <c r="CO911" i="6"/>
  <c r="CG911" i="6"/>
  <c r="BY911" i="6"/>
  <c r="AV897" i="6"/>
  <c r="CF897" i="6"/>
  <c r="AN897" i="6"/>
  <c r="BX897" i="6"/>
  <c r="BP890" i="6"/>
  <c r="CZ890" i="6"/>
  <c r="CC887" i="6"/>
  <c r="BR884" i="6"/>
  <c r="DB884" i="6"/>
  <c r="BB884" i="6"/>
  <c r="CL884" i="6"/>
  <c r="DF883" i="6"/>
  <c r="CP883" i="6"/>
  <c r="CH883" i="6"/>
  <c r="BZ883" i="6"/>
  <c r="DE879" i="6"/>
  <c r="CO879" i="6"/>
  <c r="CG879" i="6"/>
  <c r="BY879" i="6"/>
  <c r="BT865" i="6"/>
  <c r="DD865" i="6"/>
  <c r="BD865" i="6"/>
  <c r="CN865" i="6"/>
  <c r="AV865" i="6"/>
  <c r="CF865" i="6"/>
  <c r="BI980" i="6"/>
  <c r="DD1005" i="6"/>
  <c r="BT1005" i="6"/>
  <c r="BT1004" i="6"/>
  <c r="AN1004" i="6"/>
  <c r="BX1004" i="6"/>
  <c r="CQ1003" i="6"/>
  <c r="BG1003" i="6"/>
  <c r="CH1003" i="6"/>
  <c r="AX1003" i="6"/>
  <c r="AO1003" i="6"/>
  <c r="BY1003" i="6"/>
  <c r="BG1001" i="6"/>
  <c r="CQ1001" i="6"/>
  <c r="CQ1000" i="6"/>
  <c r="CV999" i="6"/>
  <c r="CM999" i="6"/>
  <c r="BN998" i="6"/>
  <c r="CX998" i="6"/>
  <c r="AV998" i="6"/>
  <c r="CF998" i="6"/>
  <c r="CO997" i="6"/>
  <c r="BE997" i="6"/>
  <c r="CF997" i="6"/>
  <c r="AV997" i="6"/>
  <c r="BK995" i="6"/>
  <c r="CU995" i="6"/>
  <c r="AV995" i="6"/>
  <c r="CF995" i="6"/>
  <c r="AZ993" i="6"/>
  <c r="CJ993" i="6"/>
  <c r="BE992" i="6"/>
  <c r="BO988" i="6"/>
  <c r="CY988" i="6"/>
  <c r="AY988" i="6"/>
  <c r="CI988" i="6"/>
  <c r="BL987" i="6"/>
  <c r="CF987" i="6"/>
  <c r="AV987" i="6"/>
  <c r="BU986" i="6"/>
  <c r="DE986" i="6"/>
  <c r="BE986" i="6"/>
  <c r="CO986" i="6"/>
  <c r="AO986" i="6"/>
  <c r="BY986" i="6"/>
  <c r="CW984" i="6"/>
  <c r="BM984" i="6"/>
  <c r="CG984" i="6"/>
  <c r="AW984" i="6"/>
  <c r="CY982" i="6"/>
  <c r="BO982" i="6"/>
  <c r="CI982" i="6"/>
  <c r="AY982" i="6"/>
  <c r="CA981" i="6"/>
  <c r="BS978" i="6"/>
  <c r="AS974" i="6"/>
  <c r="CC974" i="6"/>
  <c r="BM972" i="6"/>
  <c r="AW972" i="6"/>
  <c r="CG972" i="6"/>
  <c r="CA968" i="6"/>
  <c r="AW966" i="6"/>
  <c r="CG966" i="6"/>
  <c r="DE964" i="6"/>
  <c r="BU964" i="6"/>
  <c r="BY964" i="6"/>
  <c r="AO964" i="6"/>
  <c r="CQ962" i="6"/>
  <c r="BX959" i="6"/>
  <c r="AN959" i="6"/>
  <c r="BM958" i="6"/>
  <c r="AW958" i="6"/>
  <c r="CG958" i="6"/>
  <c r="BJ953" i="6"/>
  <c r="CT953" i="6"/>
  <c r="CQ953" i="6"/>
  <c r="AU952" i="6"/>
  <c r="AX945" i="6"/>
  <c r="CH945" i="6"/>
  <c r="DA942" i="6"/>
  <c r="BA942" i="6"/>
  <c r="CK942" i="6"/>
  <c r="BL941" i="6"/>
  <c r="CF941" i="6"/>
  <c r="AV941" i="6"/>
  <c r="CI938" i="6"/>
  <c r="AY938" i="6"/>
  <c r="CY933" i="6"/>
  <c r="AY933" i="6"/>
  <c r="CI933" i="6"/>
  <c r="BS925" i="6"/>
  <c r="DC925" i="6"/>
  <c r="BK925" i="6"/>
  <c r="CU925" i="6"/>
  <c r="AU925" i="6"/>
  <c r="CE925" i="6"/>
  <c r="BP921" i="6"/>
  <c r="CZ921" i="6"/>
  <c r="CJ921" i="6"/>
  <c r="AR921" i="6"/>
  <c r="CB921" i="6"/>
  <c r="CG918" i="6"/>
  <c r="AW918" i="6"/>
  <c r="BY918" i="6"/>
  <c r="AO918" i="6"/>
  <c r="BL914" i="6"/>
  <c r="CF914" i="6"/>
  <c r="AV914" i="6"/>
  <c r="BX914" i="6"/>
  <c r="AN914" i="6"/>
  <c r="CQ912" i="6"/>
  <c r="CI912" i="6"/>
  <c r="AY912" i="6"/>
  <c r="AQ912" i="6"/>
  <c r="CX908" i="6"/>
  <c r="BN908" i="6"/>
  <c r="CP908" i="6"/>
  <c r="BF908" i="6"/>
  <c r="CH908" i="6"/>
  <c r="AX908" i="6"/>
  <c r="BZ908" i="6"/>
  <c r="AP908" i="6"/>
  <c r="CE904" i="6"/>
  <c r="AU904" i="6"/>
  <c r="BO901" i="6"/>
  <c r="CY901" i="6"/>
  <c r="AY901" i="6"/>
  <c r="CI901" i="6"/>
  <c r="BS893" i="6"/>
  <c r="DC893" i="6"/>
  <c r="BK893" i="6"/>
  <c r="CZ889" i="6"/>
  <c r="AZ889" i="6"/>
  <c r="CJ889" i="6"/>
  <c r="AR889" i="6"/>
  <c r="CB889" i="6"/>
  <c r="CG886" i="6"/>
  <c r="AW886" i="6"/>
  <c r="DD882" i="6"/>
  <c r="BT882" i="6"/>
  <c r="CN882" i="6"/>
  <c r="BD882" i="6"/>
  <c r="CF882" i="6"/>
  <c r="AV882" i="6"/>
  <c r="CY880" i="6"/>
  <c r="BO880" i="6"/>
  <c r="CQ880" i="6"/>
  <c r="CI880" i="6"/>
  <c r="AY880" i="6"/>
  <c r="CA880" i="6"/>
  <c r="AQ880" i="6"/>
  <c r="DA878" i="6"/>
  <c r="BQ878" i="6"/>
  <c r="CX876" i="6"/>
  <c r="BN876" i="6"/>
  <c r="CH876" i="6"/>
  <c r="AX876" i="6"/>
  <c r="BZ876" i="6"/>
  <c r="AP876" i="6"/>
  <c r="DC872" i="6"/>
  <c r="BS872" i="6"/>
  <c r="CM872" i="6"/>
  <c r="BC872" i="6"/>
  <c r="CE872" i="6"/>
  <c r="AU872" i="6"/>
  <c r="BO869" i="6"/>
  <c r="CY869" i="6"/>
  <c r="AY869" i="6"/>
  <c r="CI869" i="6"/>
  <c r="CA983" i="6"/>
  <c r="BG983" i="6"/>
  <c r="AW1005" i="6"/>
  <c r="CM1005" i="6"/>
  <c r="CO1005" i="6"/>
  <c r="BE1005" i="6"/>
  <c r="AV1005" i="6"/>
  <c r="CF1005" i="6"/>
  <c r="CG1004" i="6"/>
  <c r="BJ1004" i="6"/>
  <c r="CT1004" i="6"/>
  <c r="CF1004" i="6"/>
  <c r="AV1004" i="6"/>
  <c r="BF1003" i="6"/>
  <c r="CP1003" i="6"/>
  <c r="AW1003" i="6"/>
  <c r="CG1003" i="6"/>
  <c r="AU1002" i="6"/>
  <c r="BO1001" i="6"/>
  <c r="CY1001" i="6"/>
  <c r="AS1000" i="6"/>
  <c r="CY1000" i="6"/>
  <c r="BR999" i="6"/>
  <c r="DD999" i="6"/>
  <c r="BT999" i="6"/>
  <c r="BK999" i="6"/>
  <c r="CU999" i="6"/>
  <c r="BX999" i="6"/>
  <c r="AN999" i="6"/>
  <c r="AW998" i="6"/>
  <c r="DF998" i="6"/>
  <c r="BV998" i="6"/>
  <c r="BZ998" i="6"/>
  <c r="AP998" i="6"/>
  <c r="BU996" i="6"/>
  <c r="DE996" i="6"/>
  <c r="CO996" i="6"/>
  <c r="AO996" i="6"/>
  <c r="BY996" i="6"/>
  <c r="AZ995" i="6"/>
  <c r="CI995" i="6"/>
  <c r="AY995" i="6"/>
  <c r="AQ994" i="6"/>
  <c r="CA994" i="6"/>
  <c r="BK993" i="6"/>
  <c r="CX992" i="6"/>
  <c r="BD992" i="6"/>
  <c r="CO991" i="6"/>
  <c r="BE991" i="6"/>
  <c r="AN990" i="6"/>
  <c r="BX990" i="6"/>
  <c r="CI989" i="6"/>
  <c r="BK988" i="6"/>
  <c r="CE988" i="6"/>
  <c r="AU988" i="6"/>
  <c r="BR984" i="6"/>
  <c r="BB984" i="6"/>
  <c r="AU983" i="6"/>
  <c r="CE983" i="6"/>
  <c r="AU982" i="6"/>
  <c r="CI981" i="6"/>
  <c r="AT981" i="6"/>
  <c r="DF980" i="6"/>
  <c r="BZ980" i="6"/>
  <c r="CG980" i="6"/>
  <c r="AW980" i="6"/>
  <c r="CY978" i="6"/>
  <c r="BO978" i="6"/>
  <c r="CI978" i="6"/>
  <c r="AY978" i="6"/>
  <c r="AX977" i="6"/>
  <c r="CY976" i="6"/>
  <c r="BO976" i="6"/>
  <c r="CI976" i="6"/>
  <c r="AY976" i="6"/>
  <c r="CV975" i="6"/>
  <c r="CF975" i="6"/>
  <c r="AV975" i="6"/>
  <c r="AO974" i="6"/>
  <c r="BY974" i="6"/>
  <c r="CR973" i="6"/>
  <c r="BB972" i="6"/>
  <c r="BC970" i="6"/>
  <c r="BN969" i="6"/>
  <c r="AX969" i="6"/>
  <c r="DC968" i="6"/>
  <c r="BS968" i="6"/>
  <c r="CB965" i="6"/>
  <c r="AT964" i="6"/>
  <c r="BQ964" i="6"/>
  <c r="DA964" i="6"/>
  <c r="DC962" i="6"/>
  <c r="CM960" i="6"/>
  <c r="BF956" i="6"/>
  <c r="AW956" i="6"/>
  <c r="CG956" i="6"/>
  <c r="CV951" i="6"/>
  <c r="CF951" i="6"/>
  <c r="AV951" i="6"/>
  <c r="BE950" i="6"/>
  <c r="CO950" i="6"/>
  <c r="AO950" i="6"/>
  <c r="BY950" i="6"/>
  <c r="AR949" i="6"/>
  <c r="BV948" i="6"/>
  <c r="DF948" i="6"/>
  <c r="CS948" i="6"/>
  <c r="CE946" i="6"/>
  <c r="AU946" i="6"/>
  <c r="CA944" i="6"/>
  <c r="AQ944" i="6"/>
  <c r="DE943" i="6"/>
  <c r="CW943" i="6"/>
  <c r="CO943" i="6"/>
  <c r="CG943" i="6"/>
  <c r="AW940" i="6"/>
  <c r="CG940" i="6"/>
  <c r="CS935" i="6"/>
  <c r="CK935" i="6"/>
  <c r="BB932" i="6"/>
  <c r="CP931" i="6"/>
  <c r="CH931" i="6"/>
  <c r="DE927" i="6"/>
  <c r="CW927" i="6"/>
  <c r="CG927" i="6"/>
  <c r="BT913" i="6"/>
  <c r="DD913" i="6"/>
  <c r="BD913" i="6"/>
  <c r="AV913" i="6"/>
  <c r="CF913" i="6"/>
  <c r="AN913" i="6"/>
  <c r="BP906" i="6"/>
  <c r="CZ906" i="6"/>
  <c r="CS903" i="6"/>
  <c r="CK903" i="6"/>
  <c r="BR900" i="6"/>
  <c r="DB900" i="6"/>
  <c r="DF899" i="6"/>
  <c r="CP899" i="6"/>
  <c r="CH899" i="6"/>
  <c r="CW895" i="6"/>
  <c r="CG895" i="6"/>
  <c r="DD881" i="6"/>
  <c r="BL881" i="6"/>
  <c r="CV881" i="6"/>
  <c r="AV881" i="6"/>
  <c r="CF881" i="6"/>
  <c r="BP874" i="6"/>
  <c r="CZ874" i="6"/>
  <c r="BR868" i="6"/>
  <c r="DB868" i="6"/>
  <c r="DF867" i="6"/>
  <c r="CP867" i="6"/>
  <c r="CH867" i="6"/>
  <c r="AO984" i="6"/>
  <c r="AQ982" i="6"/>
  <c r="CU978" i="6"/>
  <c r="BK978" i="6"/>
  <c r="CU976" i="6"/>
  <c r="BQ974" i="6"/>
  <c r="DA974" i="6"/>
  <c r="BU972" i="6"/>
  <c r="BE972" i="6"/>
  <c r="CO972" i="6"/>
  <c r="AO972" i="6"/>
  <c r="BY972" i="6"/>
  <c r="CY970" i="6"/>
  <c r="BO970" i="6"/>
  <c r="CI970" i="6"/>
  <c r="AY970" i="6"/>
  <c r="CY968" i="6"/>
  <c r="AY968" i="6"/>
  <c r="CI968" i="6"/>
  <c r="AV967" i="6"/>
  <c r="CF967" i="6"/>
  <c r="CO966" i="6"/>
  <c r="CW964" i="6"/>
  <c r="BM964" i="6"/>
  <c r="CG964" i="6"/>
  <c r="AW964" i="6"/>
  <c r="BO962" i="6"/>
  <c r="CI962" i="6"/>
  <c r="AY962" i="6"/>
  <c r="BO960" i="6"/>
  <c r="CI960" i="6"/>
  <c r="AY960" i="6"/>
  <c r="BU958" i="6"/>
  <c r="DE958" i="6"/>
  <c r="BE958" i="6"/>
  <c r="CO958" i="6"/>
  <c r="BY958" i="6"/>
  <c r="CS956" i="6"/>
  <c r="BI956" i="6"/>
  <c r="BO953" i="6"/>
  <c r="CI953" i="6"/>
  <c r="AY953" i="6"/>
  <c r="BF945" i="6"/>
  <c r="CM945" i="6"/>
  <c r="BC945" i="6"/>
  <c r="CQ938" i="6"/>
  <c r="BG938" i="6"/>
  <c r="CZ937" i="6"/>
  <c r="BH937" i="6"/>
  <c r="CR937" i="6"/>
  <c r="AZ937" i="6"/>
  <c r="CJ937" i="6"/>
  <c r="CB937" i="6"/>
  <c r="CW934" i="6"/>
  <c r="BM934" i="6"/>
  <c r="CO934" i="6"/>
  <c r="BE934" i="6"/>
  <c r="CG934" i="6"/>
  <c r="AW934" i="6"/>
  <c r="BT930" i="6"/>
  <c r="CN930" i="6"/>
  <c r="BD930" i="6"/>
  <c r="CF930" i="6"/>
  <c r="AV930" i="6"/>
  <c r="AN930" i="6"/>
  <c r="BG928" i="6"/>
  <c r="CI928" i="6"/>
  <c r="AY928" i="6"/>
  <c r="CS926" i="6"/>
  <c r="BI926" i="6"/>
  <c r="DF924" i="6"/>
  <c r="BV924" i="6"/>
  <c r="CX924" i="6"/>
  <c r="CP924" i="6"/>
  <c r="BF924" i="6"/>
  <c r="CH924" i="6"/>
  <c r="AX924" i="6"/>
  <c r="DC920" i="6"/>
  <c r="CU920" i="6"/>
  <c r="BK920" i="6"/>
  <c r="CE920" i="6"/>
  <c r="AU920" i="6"/>
  <c r="BO917" i="6"/>
  <c r="CY917" i="6"/>
  <c r="AY917" i="6"/>
  <c r="CI917" i="6"/>
  <c r="BC909" i="6"/>
  <c r="CM909" i="6"/>
  <c r="AU909" i="6"/>
  <c r="CE909" i="6"/>
  <c r="BP905" i="6"/>
  <c r="CZ905" i="6"/>
  <c r="CB905" i="6"/>
  <c r="CW902" i="6"/>
  <c r="BM902" i="6"/>
  <c r="BE902" i="6"/>
  <c r="CG902" i="6"/>
  <c r="AW902" i="6"/>
  <c r="CF898" i="6"/>
  <c r="AV898" i="6"/>
  <c r="AN898" i="6"/>
  <c r="CY896" i="6"/>
  <c r="CQ896" i="6"/>
  <c r="BG896" i="6"/>
  <c r="CI896" i="6"/>
  <c r="AY896" i="6"/>
  <c r="CA896" i="6"/>
  <c r="AQ896" i="6"/>
  <c r="CC894" i="6"/>
  <c r="AS894" i="6"/>
  <c r="CH892" i="6"/>
  <c r="AX892" i="6"/>
  <c r="CU888" i="6"/>
  <c r="BK888" i="6"/>
  <c r="AY885" i="6"/>
  <c r="CI885" i="6"/>
  <c r="CE878" i="6"/>
  <c r="AU878" i="6"/>
  <c r="BS877" i="6"/>
  <c r="DC877" i="6"/>
  <c r="CM877" i="6"/>
  <c r="AU877" i="6"/>
  <c r="CE877" i="6"/>
  <c r="AR874" i="6"/>
  <c r="BP873" i="6"/>
  <c r="CZ873" i="6"/>
  <c r="BH873" i="6"/>
  <c r="CR873" i="6"/>
  <c r="AZ873" i="6"/>
  <c r="CJ873" i="6"/>
  <c r="CO870" i="6"/>
  <c r="CG870" i="6"/>
  <c r="AW870" i="6"/>
  <c r="BY870" i="6"/>
  <c r="AO870" i="6"/>
  <c r="AT868" i="6"/>
  <c r="DD866" i="6"/>
  <c r="BT866" i="6"/>
  <c r="CV866" i="6"/>
  <c r="BL866" i="6"/>
  <c r="CF866" i="6"/>
  <c r="AV866" i="6"/>
  <c r="AN866" i="6"/>
  <c r="CY864" i="6"/>
  <c r="BO864" i="6"/>
  <c r="CQ864" i="6"/>
  <c r="BG864" i="6"/>
  <c r="CI864" i="6"/>
  <c r="AY864" i="6"/>
  <c r="CA864" i="6"/>
  <c r="AQ864" i="6"/>
  <c r="DD995" i="6"/>
  <c r="CW995" i="6"/>
  <c r="CM989" i="6"/>
  <c r="CY952" i="6"/>
  <c r="CI952" i="6"/>
  <c r="BE948" i="6"/>
  <c r="AW948" i="6"/>
  <c r="AO948" i="6"/>
  <c r="CE944" i="6"/>
  <c r="BQ940" i="6"/>
  <c r="BI940" i="6"/>
  <c r="BA940" i="6"/>
  <c r="BK933" i="6"/>
  <c r="AU933" i="6"/>
  <c r="CZ926" i="6"/>
  <c r="CJ926" i="6"/>
  <c r="DB920" i="6"/>
  <c r="BK917" i="6"/>
  <c r="AU917" i="6"/>
  <c r="CL888" i="6"/>
  <c r="AU885" i="6"/>
  <c r="CZ878" i="6"/>
  <c r="CJ878" i="6"/>
  <c r="AU869" i="6"/>
  <c r="CZ862" i="6"/>
  <c r="BQ862" i="6"/>
  <c r="BA862" i="6"/>
  <c r="DC861" i="6"/>
  <c r="CE861" i="6"/>
  <c r="BF860" i="6"/>
  <c r="AP860" i="6"/>
  <c r="CZ857" i="6"/>
  <c r="CJ857" i="6"/>
  <c r="CL856" i="6"/>
  <c r="BS856" i="6"/>
  <c r="BK856" i="6"/>
  <c r="BU854" i="6"/>
  <c r="AW854" i="6"/>
  <c r="CY853" i="6"/>
  <c r="CI853" i="6"/>
  <c r="AU853" i="6"/>
  <c r="BD850" i="6"/>
  <c r="AN850" i="6"/>
  <c r="CF849" i="6"/>
  <c r="BG848" i="6"/>
  <c r="AY848" i="6"/>
  <c r="CJ846" i="6"/>
  <c r="BQ846" i="6"/>
  <c r="DC845" i="6"/>
  <c r="CM845" i="6"/>
  <c r="CE845" i="6"/>
  <c r="BF844" i="6"/>
  <c r="AP844" i="6"/>
  <c r="BY843" i="6"/>
  <c r="AZ843" i="6"/>
  <c r="AN843" i="6"/>
  <c r="DD843" i="6"/>
  <c r="CG843" i="6"/>
  <c r="CB843" i="6"/>
  <c r="BO842" i="6"/>
  <c r="AZ842" i="6"/>
  <c r="BH842" i="6"/>
  <c r="CY840" i="6"/>
  <c r="BX840" i="6"/>
  <c r="BN840" i="6"/>
  <c r="AY840" i="6"/>
  <c r="BV840" i="6"/>
  <c r="CG840" i="6"/>
  <c r="AP840" i="6"/>
  <c r="DF839" i="6"/>
  <c r="BL839" i="6"/>
  <c r="AZ839" i="6"/>
  <c r="AP839" i="6"/>
  <c r="BQ838" i="6"/>
  <c r="DE837" i="6"/>
  <c r="CZ837" i="6"/>
  <c r="CR837" i="6"/>
  <c r="CX837" i="6"/>
  <c r="CH837" i="6"/>
  <c r="CH836" i="6"/>
  <c r="CA836" i="6"/>
  <c r="BT836" i="6"/>
  <c r="BD835" i="6"/>
  <c r="BK835" i="6"/>
  <c r="CR835" i="6"/>
  <c r="BE835" i="6"/>
  <c r="CH834" i="6"/>
  <c r="CB834" i="6"/>
  <c r="BO834" i="6"/>
  <c r="CQ833" i="6"/>
  <c r="BU833" i="6"/>
  <c r="BX832" i="6"/>
  <c r="AY832" i="6"/>
  <c r="BD832" i="6"/>
  <c r="CG832" i="6"/>
  <c r="AP832" i="6"/>
  <c r="AZ831" i="6"/>
  <c r="AP831" i="6"/>
  <c r="AU831" i="6"/>
  <c r="BQ830" i="6"/>
  <c r="DE829" i="6"/>
  <c r="CZ829" i="6"/>
  <c r="BY829" i="6"/>
  <c r="AP829" i="6"/>
  <c r="CX829" i="6"/>
  <c r="CH829" i="6"/>
  <c r="CH828" i="6"/>
  <c r="CA828" i="6"/>
  <c r="CD827" i="6"/>
  <c r="BP827" i="6"/>
  <c r="BD827" i="6"/>
  <c r="CR827" i="6"/>
  <c r="BE827" i="6"/>
  <c r="CH826" i="6"/>
  <c r="BO826" i="6"/>
  <c r="DD824" i="6"/>
  <c r="BX824" i="6"/>
  <c r="AY824" i="6"/>
  <c r="BD824" i="6"/>
  <c r="CG824" i="6"/>
  <c r="AP824" i="6"/>
  <c r="DF823" i="6"/>
  <c r="BP823" i="6"/>
  <c r="BG823" i="6"/>
  <c r="DE822" i="6"/>
  <c r="CO822" i="6"/>
  <c r="CG822" i="6"/>
  <c r="BY822" i="6"/>
  <c r="CY822" i="6"/>
  <c r="CI822" i="6"/>
  <c r="BP821" i="6"/>
  <c r="CT820" i="6"/>
  <c r="CD820" i="6"/>
  <c r="DB819" i="6"/>
  <c r="AZ819" i="6"/>
  <c r="AW818" i="6"/>
  <c r="CI818" i="6"/>
  <c r="CY817" i="6"/>
  <c r="CI817" i="6"/>
  <c r="BN817" i="6"/>
  <c r="AX817" i="6"/>
  <c r="CP817" i="6"/>
  <c r="DE815" i="6"/>
  <c r="CO815" i="6"/>
  <c r="CG815" i="6"/>
  <c r="BY815" i="6"/>
  <c r="AO814" i="6"/>
  <c r="BO813" i="6"/>
  <c r="AX813" i="6"/>
  <c r="BU812" i="6"/>
  <c r="BE812" i="6"/>
  <c r="AO812" i="6"/>
  <c r="CG812" i="6"/>
  <c r="BY811" i="6"/>
  <c r="BF811" i="6"/>
  <c r="AZ811" i="6"/>
  <c r="CF810" i="6"/>
  <c r="BP810" i="6"/>
  <c r="BU808" i="6"/>
  <c r="BN808" i="6"/>
  <c r="AW808" i="6"/>
  <c r="CO808" i="6"/>
  <c r="BY808" i="6"/>
  <c r="DA807" i="6"/>
  <c r="CK807" i="6"/>
  <c r="CZ807" i="6"/>
  <c r="CN806" i="6"/>
  <c r="CF806" i="6"/>
  <c r="BX806" i="6"/>
  <c r="CF805" i="6"/>
  <c r="AR805" i="6"/>
  <c r="BQ803" i="6"/>
  <c r="BA803" i="6"/>
  <c r="DB799" i="6"/>
  <c r="CL799" i="6"/>
  <c r="BP798" i="6"/>
  <c r="BH798" i="6"/>
  <c r="BH797" i="6"/>
  <c r="AR797" i="6"/>
  <c r="CG795" i="6"/>
  <c r="BI795" i="6"/>
  <c r="AV795" i="6"/>
  <c r="AO795" i="6"/>
  <c r="CN794" i="6"/>
  <c r="CE794" i="6"/>
  <c r="BU794" i="6"/>
  <c r="DC793" i="6"/>
  <c r="BQ793" i="6"/>
  <c r="AS793" i="6"/>
  <c r="CK793" i="6"/>
  <c r="CD793" i="6"/>
  <c r="AR793" i="6"/>
  <c r="CM792" i="6"/>
  <c r="CE792" i="6"/>
  <c r="BG792" i="6"/>
  <c r="AY792" i="6"/>
  <c r="CF792" i="6"/>
  <c r="AQ792" i="6"/>
  <c r="CC791" i="6"/>
  <c r="BE791" i="6"/>
  <c r="AV791" i="6"/>
  <c r="AP791" i="6"/>
  <c r="CV790" i="6"/>
  <c r="CG790" i="6"/>
  <c r="CA790" i="6"/>
  <c r="AY790" i="6"/>
  <c r="CY790" i="6"/>
  <c r="BM790" i="6"/>
  <c r="BZ790" i="6"/>
  <c r="DD789" i="6"/>
  <c r="CA789" i="6"/>
  <c r="BM789" i="6"/>
  <c r="AT789" i="6"/>
  <c r="AN789" i="6"/>
  <c r="DF788" i="6"/>
  <c r="BJ788" i="6"/>
  <c r="BE788" i="6"/>
  <c r="AU788" i="6"/>
  <c r="BP787" i="6"/>
  <c r="AQ787" i="6"/>
  <c r="CQ787" i="6"/>
  <c r="AX787" i="6"/>
  <c r="CY786" i="6"/>
  <c r="CF785" i="6"/>
  <c r="BO785" i="6"/>
  <c r="AW785" i="6"/>
  <c r="BL785" i="6"/>
  <c r="CH785" i="6"/>
  <c r="BL784" i="6"/>
  <c r="AZ784" i="6"/>
  <c r="AP784" i="6"/>
  <c r="CP783" i="6"/>
  <c r="CG783" i="6"/>
  <c r="BT783" i="6"/>
  <c r="AN783" i="6"/>
  <c r="DA782" i="6"/>
  <c r="CS782" i="6"/>
  <c r="CD782" i="6"/>
  <c r="BR781" i="6"/>
  <c r="AY781" i="6"/>
  <c r="CW780" i="6"/>
  <c r="CG780" i="6"/>
  <c r="BY780" i="6"/>
  <c r="DD780" i="6"/>
  <c r="CN780" i="6"/>
  <c r="DE779" i="6"/>
  <c r="CK779" i="6"/>
  <c r="AV779" i="6"/>
  <c r="AO779" i="6"/>
  <c r="CU779" i="6"/>
  <c r="BD779" i="6"/>
  <c r="BB779" i="6"/>
  <c r="AN779" i="6"/>
  <c r="CX778" i="6"/>
  <c r="BN778" i="6"/>
  <c r="CB777" i="6"/>
  <c r="AW777" i="6"/>
  <c r="AU777" i="6"/>
  <c r="CE777" i="6"/>
  <c r="CI776" i="6"/>
  <c r="BZ776" i="6"/>
  <c r="CV776" i="6"/>
  <c r="BL776" i="6"/>
  <c r="BI776" i="6"/>
  <c r="AO775" i="6"/>
  <c r="DD775" i="6"/>
  <c r="BT775" i="6"/>
  <c r="CZ774" i="6"/>
  <c r="BN774" i="6"/>
  <c r="AV774" i="6"/>
  <c r="BJ773" i="6"/>
  <c r="CT773" i="6"/>
  <c r="BM772" i="6"/>
  <c r="AX772" i="6"/>
  <c r="DD772" i="6"/>
  <c r="CR772" i="6"/>
  <c r="CB772" i="6"/>
  <c r="CK771" i="6"/>
  <c r="DC771" i="6"/>
  <c r="CF771" i="6"/>
  <c r="CA771" i="6"/>
  <c r="BG770" i="6"/>
  <c r="CU770" i="6"/>
  <c r="BO769" i="6"/>
  <c r="BJ769" i="6"/>
  <c r="AS769" i="6"/>
  <c r="CS769" i="6"/>
  <c r="BI769" i="6"/>
  <c r="CD768" i="6"/>
  <c r="BO768" i="6"/>
  <c r="CV768" i="6"/>
  <c r="BG768" i="6"/>
  <c r="AQ768" i="6"/>
  <c r="BE767" i="6"/>
  <c r="BJ767" i="6"/>
  <c r="AV767" i="6"/>
  <c r="AP767" i="6"/>
  <c r="CB766" i="6"/>
  <c r="CY766" i="6"/>
  <c r="CL766" i="6"/>
  <c r="AW766" i="6"/>
  <c r="CG764" i="6"/>
  <c r="BU764" i="6"/>
  <c r="BA763" i="6"/>
  <c r="BV763" i="6"/>
  <c r="DF763" i="6"/>
  <c r="DC763" i="6"/>
  <c r="CF763" i="6"/>
  <c r="CA763" i="6"/>
  <c r="CU761" i="6"/>
  <c r="CL761" i="6"/>
  <c r="BU761" i="6"/>
  <c r="BY761" i="6"/>
  <c r="CY760" i="6"/>
  <c r="CQ760" i="6"/>
  <c r="AO759" i="6"/>
  <c r="DE759" i="6"/>
  <c r="BU759" i="6"/>
  <c r="CS758" i="6"/>
  <c r="BY758" i="6"/>
  <c r="CU758" i="6"/>
  <c r="CX757" i="6"/>
  <c r="AY757" i="6"/>
  <c r="AV756" i="6"/>
  <c r="CX755" i="6"/>
  <c r="AU755" i="6"/>
  <c r="AX755" i="6"/>
  <c r="CH755" i="6"/>
  <c r="CV754" i="6"/>
  <c r="BG753" i="6"/>
  <c r="CQ753" i="6"/>
  <c r="CB753" i="6"/>
  <c r="BY753" i="6"/>
  <c r="AP752" i="6"/>
  <c r="BZ752" i="6"/>
  <c r="DD751" i="6"/>
  <c r="BA751" i="6"/>
  <c r="CA750" i="6"/>
  <c r="BN750" i="6"/>
  <c r="AU750" i="6"/>
  <c r="BG750" i="6"/>
  <c r="CQ750" i="6"/>
  <c r="BX749" i="6"/>
  <c r="BK749" i="6"/>
  <c r="CS749" i="6"/>
  <c r="BI749" i="6"/>
  <c r="CC749" i="6"/>
  <c r="AS749" i="6"/>
  <c r="BE748" i="6"/>
  <c r="CC747" i="6"/>
  <c r="BU747" i="6"/>
  <c r="AO747" i="6"/>
  <c r="CQ746" i="6"/>
  <c r="CP744" i="6"/>
  <c r="CG742" i="6"/>
  <c r="BX741" i="6"/>
  <c r="BA741" i="6"/>
  <c r="CW741" i="6"/>
  <c r="BM741" i="6"/>
  <c r="BE740" i="6"/>
  <c r="DC739" i="6"/>
  <c r="BS739" i="6"/>
  <c r="BP739" i="6"/>
  <c r="BP737" i="6"/>
  <c r="CW737" i="6"/>
  <c r="BK737" i="6"/>
  <c r="CU737" i="6"/>
  <c r="CO737" i="6"/>
  <c r="BV734" i="6"/>
  <c r="BK734" i="6"/>
  <c r="CU734" i="6"/>
  <c r="CN733" i="6"/>
  <c r="AS733" i="6"/>
  <c r="BF733" i="6"/>
  <c r="BK732" i="6"/>
  <c r="BF732" i="6"/>
  <c r="CP732" i="6"/>
  <c r="AN732" i="6"/>
  <c r="CR731" i="6"/>
  <c r="CM731" i="6"/>
  <c r="DA730" i="6"/>
  <c r="AX730" i="6"/>
  <c r="BB729" i="6"/>
  <c r="CL729" i="6"/>
  <c r="DE727" i="6"/>
  <c r="BU727" i="6"/>
  <c r="DD726" i="6"/>
  <c r="CF726" i="6"/>
  <c r="AT726" i="6"/>
  <c r="BA725" i="6"/>
  <c r="BK725" i="6"/>
  <c r="CU725" i="6"/>
  <c r="AU725" i="6"/>
  <c r="CE725" i="6"/>
  <c r="BE724" i="6"/>
  <c r="CO724" i="6"/>
  <c r="BY724" i="6"/>
  <c r="CQ719" i="6"/>
  <c r="BG719" i="6"/>
  <c r="BP715" i="6"/>
  <c r="CZ715" i="6"/>
  <c r="AZ715" i="6"/>
  <c r="CJ715" i="6"/>
  <c r="CK711" i="6"/>
  <c r="CY711" i="6"/>
  <c r="BO711" i="6"/>
  <c r="CI711" i="6"/>
  <c r="AY711" i="6"/>
  <c r="DC707" i="6"/>
  <c r="CU707" i="6"/>
  <c r="BK707" i="6"/>
  <c r="CM707" i="6"/>
  <c r="BC707" i="6"/>
  <c r="AU707" i="6"/>
  <c r="BT695" i="6"/>
  <c r="DD695" i="6"/>
  <c r="BD695" i="6"/>
  <c r="AV695" i="6"/>
  <c r="CF695" i="6"/>
  <c r="AN695" i="6"/>
  <c r="BX695" i="6"/>
  <c r="DC691" i="6"/>
  <c r="BS691" i="6"/>
  <c r="CM691" i="6"/>
  <c r="BC691" i="6"/>
  <c r="DB773" i="6"/>
  <c r="BR773" i="6"/>
  <c r="CD764" i="6"/>
  <c r="DA761" i="6"/>
  <c r="BQ761" i="6"/>
  <c r="AR759" i="6"/>
  <c r="CB759" i="6"/>
  <c r="CH758" i="6"/>
  <c r="AX758" i="6"/>
  <c r="AW755" i="6"/>
  <c r="CG755" i="6"/>
  <c r="CD753" i="6"/>
  <c r="AT753" i="6"/>
  <c r="BV752" i="6"/>
  <c r="DF752" i="6"/>
  <c r="AZ752" i="6"/>
  <c r="BJ748" i="6"/>
  <c r="CT748" i="6"/>
  <c r="CX746" i="6"/>
  <c r="BN746" i="6"/>
  <c r="DA745" i="6"/>
  <c r="BQ745" i="6"/>
  <c r="BG744" i="6"/>
  <c r="CQ744" i="6"/>
  <c r="DC743" i="6"/>
  <c r="BS743" i="6"/>
  <c r="BU742" i="6"/>
  <c r="DE742" i="6"/>
  <c r="BZ742" i="6"/>
  <c r="AP742" i="6"/>
  <c r="DD741" i="6"/>
  <c r="CG741" i="6"/>
  <c r="AW741" i="6"/>
  <c r="BC739" i="6"/>
  <c r="CX738" i="6"/>
  <c r="BN738" i="6"/>
  <c r="CC737" i="6"/>
  <c r="AS737" i="6"/>
  <c r="CF736" i="6"/>
  <c r="AV736" i="6"/>
  <c r="BP733" i="6"/>
  <c r="CZ733" i="6"/>
  <c r="BE731" i="6"/>
  <c r="AP731" i="6"/>
  <c r="BZ731" i="6"/>
  <c r="CD730" i="6"/>
  <c r="AT730" i="6"/>
  <c r="AO729" i="6"/>
  <c r="CM728" i="6"/>
  <c r="CR724" i="6"/>
  <c r="BH724" i="6"/>
  <c r="CB724" i="6"/>
  <c r="BL719" i="6"/>
  <c r="AV719" i="6"/>
  <c r="CF719" i="6"/>
  <c r="CM715" i="6"/>
  <c r="BC715" i="6"/>
  <c r="BT711" i="6"/>
  <c r="DD711" i="6"/>
  <c r="BD711" i="6"/>
  <c r="CN711" i="6"/>
  <c r="BP699" i="6"/>
  <c r="CR699" i="6"/>
  <c r="AZ699" i="6"/>
  <c r="CJ699" i="6"/>
  <c r="AR699" i="6"/>
  <c r="CB699" i="6"/>
  <c r="CQ695" i="6"/>
  <c r="BG695" i="6"/>
  <c r="CI695" i="6"/>
  <c r="AY695" i="6"/>
  <c r="BH683" i="6"/>
  <c r="AZ683" i="6"/>
  <c r="CJ683" i="6"/>
  <c r="AR683" i="6"/>
  <c r="CB683" i="6"/>
  <c r="AU954" i="6"/>
  <c r="CC950" i="6"/>
  <c r="AY946" i="6"/>
  <c r="AQ946" i="6"/>
  <c r="CG942" i="6"/>
  <c r="BK938" i="6"/>
  <c r="AU938" i="6"/>
  <c r="DD937" i="6"/>
  <c r="CF937" i="6"/>
  <c r="CB929" i="6"/>
  <c r="CV921" i="6"/>
  <c r="CF921" i="6"/>
  <c r="CZ913" i="6"/>
  <c r="CJ913" i="6"/>
  <c r="CV905" i="6"/>
  <c r="CN905" i="6"/>
  <c r="CF905" i="6"/>
  <c r="BX905" i="6"/>
  <c r="CJ897" i="6"/>
  <c r="DD889" i="6"/>
  <c r="CV889" i="6"/>
  <c r="CF889" i="6"/>
  <c r="CZ881" i="6"/>
  <c r="DD873" i="6"/>
  <c r="CF873" i="6"/>
  <c r="BX873" i="6"/>
  <c r="DC869" i="6"/>
  <c r="CZ865" i="6"/>
  <c r="CJ865" i="6"/>
  <c r="CB865" i="6"/>
  <c r="BN860" i="6"/>
  <c r="AX860" i="6"/>
  <c r="CF857" i="6"/>
  <c r="BX857" i="6"/>
  <c r="DC853" i="6"/>
  <c r="AV850" i="6"/>
  <c r="CZ849" i="6"/>
  <c r="CR849" i="6"/>
  <c r="CJ849" i="6"/>
  <c r="AX844" i="6"/>
  <c r="DA842" i="6"/>
  <c r="CA840" i="6"/>
  <c r="BE840" i="6"/>
  <c r="BP839" i="6"/>
  <c r="AV839" i="6"/>
  <c r="BV837" i="6"/>
  <c r="AY837" i="6"/>
  <c r="BX836" i="6"/>
  <c r="CX834" i="6"/>
  <c r="CA832" i="6"/>
  <c r="BE832" i="6"/>
  <c r="BP831" i="6"/>
  <c r="AV831" i="6"/>
  <c r="CO830" i="6"/>
  <c r="BV829" i="6"/>
  <c r="AY829" i="6"/>
  <c r="BX828" i="6"/>
  <c r="CX826" i="6"/>
  <c r="AQ826" i="6"/>
  <c r="BE824" i="6"/>
  <c r="DC823" i="6"/>
  <c r="CE823" i="6"/>
  <c r="AZ823" i="6"/>
  <c r="CO818" i="6"/>
  <c r="CP816" i="6"/>
  <c r="CH816" i="6"/>
  <c r="CO814" i="6"/>
  <c r="CG814" i="6"/>
  <c r="AY814" i="6"/>
  <c r="CQ813" i="6"/>
  <c r="CI813" i="6"/>
  <c r="BL813" i="6"/>
  <c r="CP812" i="6"/>
  <c r="BZ812" i="6"/>
  <c r="CF809" i="6"/>
  <c r="CP808" i="6"/>
  <c r="CH808" i="6"/>
  <c r="CZ805" i="6"/>
  <c r="CV801" i="6"/>
  <c r="CF801" i="6"/>
  <c r="CU797" i="6"/>
  <c r="CE797" i="6"/>
  <c r="CU796" i="6"/>
  <c r="BS795" i="6"/>
  <c r="BC795" i="6"/>
  <c r="BN794" i="6"/>
  <c r="CZ793" i="6"/>
  <c r="CL793" i="6"/>
  <c r="CE793" i="6"/>
  <c r="BI793" i="6"/>
  <c r="CR790" i="6"/>
  <c r="AY789" i="6"/>
  <c r="CG788" i="6"/>
  <c r="CB787" i="6"/>
  <c r="CA786" i="6"/>
  <c r="DF785" i="6"/>
  <c r="CQ785" i="6"/>
  <c r="CI784" i="6"/>
  <c r="BP784" i="6"/>
  <c r="AV784" i="6"/>
  <c r="CD783" i="6"/>
  <c r="BY783" i="6"/>
  <c r="AZ783" i="6"/>
  <c r="DD782" i="6"/>
  <c r="AU782" i="6"/>
  <c r="CB781" i="6"/>
  <c r="CT779" i="6"/>
  <c r="CG779" i="6"/>
  <c r="CS778" i="6"/>
  <c r="CN778" i="6"/>
  <c r="CE778" i="6"/>
  <c r="CI777" i="6"/>
  <c r="AS777" i="6"/>
  <c r="CS777" i="6"/>
  <c r="BI777" i="6"/>
  <c r="CK777" i="6"/>
  <c r="BF775" i="6"/>
  <c r="CP775" i="6"/>
  <c r="AW775" i="6"/>
  <c r="CG775" i="6"/>
  <c r="BX775" i="6"/>
  <c r="CK774" i="6"/>
  <c r="BQ774" i="6"/>
  <c r="DA774" i="6"/>
  <c r="BI774" i="6"/>
  <c r="AW772" i="6"/>
  <c r="CG772" i="6"/>
  <c r="CJ771" i="6"/>
  <c r="CL769" i="6"/>
  <c r="AW769" i="6"/>
  <c r="CJ769" i="6"/>
  <c r="AZ768" i="6"/>
  <c r="AY768" i="6"/>
  <c r="CF768" i="6"/>
  <c r="AT765" i="6"/>
  <c r="AN765" i="6"/>
  <c r="BD764" i="6"/>
  <c r="BJ764" i="6"/>
  <c r="CT764" i="6"/>
  <c r="CP763" i="6"/>
  <c r="CJ763" i="6"/>
  <c r="AP763" i="6"/>
  <c r="BZ763" i="6"/>
  <c r="CZ762" i="6"/>
  <c r="CR762" i="6"/>
  <c r="CM762" i="6"/>
  <c r="BL762" i="6"/>
  <c r="BP761" i="6"/>
  <c r="CH761" i="6"/>
  <c r="AV761" i="6"/>
  <c r="CD760" i="6"/>
  <c r="CN759" i="6"/>
  <c r="BD759" i="6"/>
  <c r="CO758" i="6"/>
  <c r="CL758" i="6"/>
  <c r="BK757" i="6"/>
  <c r="CU757" i="6"/>
  <c r="BR756" i="6"/>
  <c r="DB756" i="6"/>
  <c r="CL755" i="6"/>
  <c r="BI755" i="6"/>
  <c r="CQ755" i="6"/>
  <c r="BG755" i="6"/>
  <c r="BD755" i="6"/>
  <c r="CC754" i="6"/>
  <c r="BI754" i="6"/>
  <c r="CS754" i="6"/>
  <c r="BE754" i="6"/>
  <c r="CF754" i="6"/>
  <c r="AV754" i="6"/>
  <c r="CF753" i="6"/>
  <c r="DE753" i="6"/>
  <c r="CH753" i="6"/>
  <c r="CS752" i="6"/>
  <c r="CV752" i="6"/>
  <c r="BL752" i="6"/>
  <c r="CO751" i="6"/>
  <c r="BD751" i="6"/>
  <c r="CN751" i="6"/>
  <c r="AP751" i="6"/>
  <c r="BZ751" i="6"/>
  <c r="CH750" i="6"/>
  <c r="AX750" i="6"/>
  <c r="CH749" i="6"/>
  <c r="AX749" i="6"/>
  <c r="CY748" i="6"/>
  <c r="AX748" i="6"/>
  <c r="AY748" i="6"/>
  <c r="CI748" i="6"/>
  <c r="CF748" i="6"/>
  <c r="DC747" i="6"/>
  <c r="BS747" i="6"/>
  <c r="AV747" i="6"/>
  <c r="CF747" i="6"/>
  <c r="BR746" i="6"/>
  <c r="CH746" i="6"/>
  <c r="AX746" i="6"/>
  <c r="CV744" i="6"/>
  <c r="BL744" i="6"/>
  <c r="CJ742" i="6"/>
  <c r="AR742" i="6"/>
  <c r="AX740" i="6"/>
  <c r="CF740" i="6"/>
  <c r="BU739" i="6"/>
  <c r="AO739" i="6"/>
  <c r="BJ739" i="6"/>
  <c r="CE738" i="6"/>
  <c r="BR738" i="6"/>
  <c r="CH738" i="6"/>
  <c r="AX738" i="6"/>
  <c r="BF736" i="6"/>
  <c r="AP736" i="6"/>
  <c r="CK736" i="6"/>
  <c r="CH735" i="6"/>
  <c r="AO735" i="6"/>
  <c r="BT735" i="6"/>
  <c r="BR735" i="6"/>
  <c r="BJ735" i="6"/>
  <c r="BS734" i="6"/>
  <c r="DC734" i="6"/>
  <c r="AQ734" i="6"/>
  <c r="BI733" i="6"/>
  <c r="CG733" i="6"/>
  <c r="DD732" i="6"/>
  <c r="AY731" i="6"/>
  <c r="AR731" i="6"/>
  <c r="CB731" i="6"/>
  <c r="BP730" i="6"/>
  <c r="CZ730" i="6"/>
  <c r="DD729" i="6"/>
  <c r="DC729" i="6"/>
  <c r="BK729" i="6"/>
  <c r="CU729" i="6"/>
  <c r="AT729" i="6"/>
  <c r="CD729" i="6"/>
  <c r="BE728" i="6"/>
  <c r="CO728" i="6"/>
  <c r="AY727" i="6"/>
  <c r="BJ726" i="6"/>
  <c r="CH725" i="6"/>
  <c r="BQ725" i="6"/>
  <c r="BS725" i="6"/>
  <c r="BM724" i="6"/>
  <c r="CW724" i="6"/>
  <c r="AW724" i="6"/>
  <c r="CG724" i="6"/>
  <c r="CK719" i="6"/>
  <c r="CY719" i="6"/>
  <c r="BO719" i="6"/>
  <c r="CI719" i="6"/>
  <c r="AY719" i="6"/>
  <c r="AR715" i="6"/>
  <c r="CB715" i="6"/>
  <c r="CQ711" i="6"/>
  <c r="BT703" i="6"/>
  <c r="DD703" i="6"/>
  <c r="BD703" i="6"/>
  <c r="CN703" i="6"/>
  <c r="AV703" i="6"/>
  <c r="CF703" i="6"/>
  <c r="DC699" i="6"/>
  <c r="BS699" i="6"/>
  <c r="CM699" i="6"/>
  <c r="CE699" i="6"/>
  <c r="AU699" i="6"/>
  <c r="BT687" i="6"/>
  <c r="DD687" i="6"/>
  <c r="AV687" i="6"/>
  <c r="CF687" i="6"/>
  <c r="BS683" i="6"/>
  <c r="CU683" i="6"/>
  <c r="BK683" i="6"/>
  <c r="CM683" i="6"/>
  <c r="BC683" i="6"/>
  <c r="CE683" i="6"/>
  <c r="AU683" i="6"/>
  <c r="CZ858" i="6"/>
  <c r="CL852" i="6"/>
  <c r="CK834" i="6"/>
  <c r="BZ811" i="6"/>
  <c r="CF794" i="6"/>
  <c r="CX792" i="6"/>
  <c r="CZ786" i="6"/>
  <c r="BP777" i="6"/>
  <c r="CZ777" i="6"/>
  <c r="CJ776" i="6"/>
  <c r="BL775" i="6"/>
  <c r="BD773" i="6"/>
  <c r="CN773" i="6"/>
  <c r="AU773" i="6"/>
  <c r="CE773" i="6"/>
  <c r="AP772" i="6"/>
  <c r="AV770" i="6"/>
  <c r="CF770" i="6"/>
  <c r="CZ769" i="6"/>
  <c r="BG758" i="6"/>
  <c r="CQ758" i="6"/>
  <c r="CS756" i="6"/>
  <c r="BL756" i="6"/>
  <c r="AP756" i="6"/>
  <c r="BX756" i="6"/>
  <c r="AN756" i="6"/>
  <c r="CA755" i="6"/>
  <c r="AQ755" i="6"/>
  <c r="BH751" i="6"/>
  <c r="CI751" i="6"/>
  <c r="AY751" i="6"/>
  <c r="AO751" i="6"/>
  <c r="BY751" i="6"/>
  <c r="CN749" i="6"/>
  <c r="AR748" i="6"/>
  <c r="CA746" i="6"/>
  <c r="AN746" i="6"/>
  <c r="CJ746" i="6"/>
  <c r="AZ746" i="6"/>
  <c r="CS745" i="6"/>
  <c r="BI745" i="6"/>
  <c r="BB744" i="6"/>
  <c r="BM742" i="6"/>
  <c r="CW742" i="6"/>
  <c r="BI739" i="6"/>
  <c r="AN738" i="6"/>
  <c r="BE738" i="6"/>
  <c r="AZ738" i="6"/>
  <c r="CK737" i="6"/>
  <c r="BA737" i="6"/>
  <c r="AU737" i="6"/>
  <c r="CN736" i="6"/>
  <c r="AQ736" i="6"/>
  <c r="CA736" i="6"/>
  <c r="AW735" i="6"/>
  <c r="CL733" i="6"/>
  <c r="BZ732" i="6"/>
  <c r="BD732" i="6"/>
  <c r="BV731" i="6"/>
  <c r="DF731" i="6"/>
  <c r="CM730" i="6"/>
  <c r="CG729" i="6"/>
  <c r="AW729" i="6"/>
  <c r="DF727" i="6"/>
  <c r="BR726" i="6"/>
  <c r="CZ724" i="6"/>
  <c r="CJ724" i="6"/>
  <c r="CS719" i="6"/>
  <c r="BT719" i="6"/>
  <c r="DD719" i="6"/>
  <c r="CN719" i="6"/>
  <c r="CU715" i="6"/>
  <c r="BK715" i="6"/>
  <c r="AV711" i="6"/>
  <c r="CF711" i="6"/>
  <c r="BP707" i="6"/>
  <c r="BH707" i="6"/>
  <c r="CR707" i="6"/>
  <c r="AZ707" i="6"/>
  <c r="CJ707" i="6"/>
  <c r="AR707" i="6"/>
  <c r="CB707" i="6"/>
  <c r="CY703" i="6"/>
  <c r="CI703" i="6"/>
  <c r="AY703" i="6"/>
  <c r="CA703" i="6"/>
  <c r="BP691" i="6"/>
  <c r="CZ691" i="6"/>
  <c r="AZ691" i="6"/>
  <c r="CJ691" i="6"/>
  <c r="AR691" i="6"/>
  <c r="CB691" i="6"/>
  <c r="DA687" i="6"/>
  <c r="CK687" i="6"/>
  <c r="CQ687" i="6"/>
  <c r="BG687" i="6"/>
  <c r="CI687" i="6"/>
  <c r="AY687" i="6"/>
  <c r="DD679" i="6"/>
  <c r="CV679" i="6"/>
  <c r="CN679" i="6"/>
  <c r="CF679" i="6"/>
  <c r="BO679" i="6"/>
  <c r="AY679" i="6"/>
  <c r="AQ679" i="6"/>
  <c r="CZ675" i="6"/>
  <c r="CJ675" i="6"/>
  <c r="BS675" i="6"/>
  <c r="BK675" i="6"/>
  <c r="CV671" i="6"/>
  <c r="CF671" i="6"/>
  <c r="BO671" i="6"/>
  <c r="AY671" i="6"/>
  <c r="BK667" i="6"/>
  <c r="BC667" i="6"/>
  <c r="CN663" i="6"/>
  <c r="CF663" i="6"/>
  <c r="AY663" i="6"/>
  <c r="AQ663" i="6"/>
  <c r="DF662" i="6"/>
  <c r="BF661" i="6"/>
  <c r="CS661" i="6"/>
  <c r="CK661" i="6"/>
  <c r="CZ660" i="6"/>
  <c r="BS659" i="6"/>
  <c r="BC659" i="6"/>
  <c r="CF658" i="6"/>
  <c r="CI657" i="6"/>
  <c r="BO657" i="6"/>
  <c r="CZ656" i="6"/>
  <c r="AQ656" i="6"/>
  <c r="BK655" i="6"/>
  <c r="DB654" i="6"/>
  <c r="CE653" i="6"/>
  <c r="BG653" i="6"/>
  <c r="AS653" i="6"/>
  <c r="AQ651" i="6"/>
  <c r="BR650" i="6"/>
  <c r="AX650" i="6"/>
  <c r="AU649" i="6"/>
  <c r="CO649" i="6"/>
  <c r="BF648" i="6"/>
  <c r="AU648" i="6"/>
  <c r="CA646" i="6"/>
  <c r="BR646" i="6"/>
  <c r="BA646" i="6"/>
  <c r="CX645" i="6"/>
  <c r="CD643" i="6"/>
  <c r="CU643" i="6"/>
  <c r="CJ642" i="6"/>
  <c r="BR642" i="6"/>
  <c r="BN641" i="6"/>
  <c r="AY641" i="6"/>
  <c r="CG641" i="6"/>
  <c r="BK640" i="6"/>
  <c r="BY639" i="6"/>
  <c r="BA639" i="6"/>
  <c r="CQ638" i="6"/>
  <c r="BV638" i="6"/>
  <c r="BQ638" i="6"/>
  <c r="CL638" i="6"/>
  <c r="BZ638" i="6"/>
  <c r="CC636" i="6"/>
  <c r="AY636" i="6"/>
  <c r="BE635" i="6"/>
  <c r="CY635" i="6"/>
  <c r="CZ634" i="6"/>
  <c r="CF634" i="6"/>
  <c r="DE633" i="6"/>
  <c r="BP633" i="6"/>
  <c r="CR630" i="6"/>
  <c r="BA630" i="6"/>
  <c r="AS630" i="6"/>
  <c r="BQ629" i="6"/>
  <c r="AW629" i="6"/>
  <c r="CG628" i="6"/>
  <c r="BY628" i="6"/>
  <c r="BN626" i="6"/>
  <c r="CH626" i="6"/>
  <c r="CH625" i="6"/>
  <c r="BJ625" i="6"/>
  <c r="CW624" i="6"/>
  <c r="CG624" i="6"/>
  <c r="CN624" i="6"/>
  <c r="DE623" i="6"/>
  <c r="CO623" i="6"/>
  <c r="BY623" i="6"/>
  <c r="BH623" i="6"/>
  <c r="CY623" i="6"/>
  <c r="CI623" i="6"/>
  <c r="CY622" i="6"/>
  <c r="CI622" i="6"/>
  <c r="DF622" i="6"/>
  <c r="CD621" i="6"/>
  <c r="DA621" i="6"/>
  <c r="DA619" i="6"/>
  <c r="CX618" i="6"/>
  <c r="CH618" i="6"/>
  <c r="CX617" i="6"/>
  <c r="CH617" i="6"/>
  <c r="BJ616" i="6"/>
  <c r="CG615" i="6"/>
  <c r="CW613" i="6"/>
  <c r="CG613" i="6"/>
  <c r="DE611" i="6"/>
  <c r="CO611" i="6"/>
  <c r="BY611" i="6"/>
  <c r="AY611" i="6"/>
  <c r="AR611" i="6"/>
  <c r="CT610" i="6"/>
  <c r="CV608" i="6"/>
  <c r="CF608" i="6"/>
  <c r="CQ607" i="6"/>
  <c r="CA607" i="6"/>
  <c r="CH606" i="6"/>
  <c r="AY605" i="6"/>
  <c r="CS605" i="6"/>
  <c r="CT604" i="6"/>
  <c r="AW604" i="6"/>
  <c r="BR602" i="6"/>
  <c r="CH602" i="6"/>
  <c r="DA600" i="6"/>
  <c r="BD600" i="6"/>
  <c r="DD599" i="6"/>
  <c r="BT598" i="6"/>
  <c r="BI597" i="6"/>
  <c r="AQ595" i="6"/>
  <c r="CA595" i="6"/>
  <c r="AY593" i="6"/>
  <c r="CF591" i="6"/>
  <c r="CI590" i="6"/>
  <c r="BC590" i="6"/>
  <c r="CM590" i="6"/>
  <c r="AZ590" i="6"/>
  <c r="CJ590" i="6"/>
  <c r="AZ588" i="6"/>
  <c r="CA587" i="6"/>
  <c r="AR584" i="6"/>
  <c r="CB584" i="6"/>
  <c r="AR583" i="6"/>
  <c r="CI583" i="6"/>
  <c r="AZ582" i="6"/>
  <c r="CJ582" i="6"/>
  <c r="DA581" i="6"/>
  <c r="BQ581" i="6"/>
  <c r="CW581" i="6"/>
  <c r="CQ579" i="6"/>
  <c r="AW579" i="6"/>
  <c r="CG579" i="6"/>
  <c r="BS578" i="6"/>
  <c r="BK576" i="6"/>
  <c r="BH576" i="6"/>
  <c r="CR576" i="6"/>
  <c r="CH576" i="6"/>
  <c r="CX575" i="6"/>
  <c r="CK575" i="6"/>
  <c r="BA575" i="6"/>
  <c r="AU574" i="6"/>
  <c r="CW573" i="6"/>
  <c r="AR573" i="6"/>
  <c r="AP572" i="6"/>
  <c r="CZ570" i="6"/>
  <c r="BP570" i="6"/>
  <c r="CO568" i="6"/>
  <c r="BE568" i="6"/>
  <c r="CB568" i="6"/>
  <c r="BU565" i="6"/>
  <c r="CC565" i="6"/>
  <c r="AS565" i="6"/>
  <c r="AV564" i="6"/>
  <c r="CF564" i="6"/>
  <c r="CZ563" i="6"/>
  <c r="BC563" i="6"/>
  <c r="BN562" i="6"/>
  <c r="CX562" i="6"/>
  <c r="BP560" i="6"/>
  <c r="CK560" i="6"/>
  <c r="AN560" i="6"/>
  <c r="BX560" i="6"/>
  <c r="CK559" i="6"/>
  <c r="AX559" i="6"/>
  <c r="CH559" i="6"/>
  <c r="DF556" i="6"/>
  <c r="AP556" i="6"/>
  <c r="BB554" i="6"/>
  <c r="CL554" i="6"/>
  <c r="CW553" i="6"/>
  <c r="BM553" i="6"/>
  <c r="CL553" i="6"/>
  <c r="AT552" i="6"/>
  <c r="CQ551" i="6"/>
  <c r="CO551" i="6"/>
  <c r="BE551" i="6"/>
  <c r="CU550" i="6"/>
  <c r="AY549" i="6"/>
  <c r="CI549" i="6"/>
  <c r="BJ548" i="6"/>
  <c r="CT548" i="6"/>
  <c r="AR548" i="6"/>
  <c r="CB548" i="6"/>
  <c r="CH547" i="6"/>
  <c r="AX547" i="6"/>
  <c r="CL546" i="6"/>
  <c r="BB546" i="6"/>
  <c r="BM545" i="6"/>
  <c r="AP544" i="6"/>
  <c r="BZ544" i="6"/>
  <c r="BB542" i="6"/>
  <c r="CL542" i="6"/>
  <c r="CX541" i="6"/>
  <c r="BN541" i="6"/>
  <c r="CK541" i="6"/>
  <c r="AZ538" i="6"/>
  <c r="CJ538" i="6"/>
  <c r="DD537" i="6"/>
  <c r="AN537" i="6"/>
  <c r="CY535" i="6"/>
  <c r="DE534" i="6"/>
  <c r="BZ532" i="6"/>
  <c r="AP532" i="6"/>
  <c r="BU531" i="6"/>
  <c r="BG531" i="6"/>
  <c r="CQ531" i="6"/>
  <c r="BI530" i="6"/>
  <c r="AZ530" i="6"/>
  <c r="CJ530" i="6"/>
  <c r="CU529" i="6"/>
  <c r="BK529" i="6"/>
  <c r="CE529" i="6"/>
  <c r="AU529" i="6"/>
  <c r="CI528" i="6"/>
  <c r="AY528" i="6"/>
  <c r="BJ527" i="6"/>
  <c r="CC526" i="6"/>
  <c r="BZ525" i="6"/>
  <c r="DB522" i="6"/>
  <c r="BR522" i="6"/>
  <c r="CK522" i="6"/>
  <c r="BA522" i="6"/>
  <c r="CC521" i="6"/>
  <c r="AS521" i="6"/>
  <c r="AW517" i="6"/>
  <c r="CG517" i="6"/>
  <c r="CU515" i="6"/>
  <c r="BK515" i="6"/>
  <c r="BE515" i="6"/>
  <c r="CO515" i="6"/>
  <c r="AW509" i="6"/>
  <c r="CG509" i="6"/>
  <c r="CS504" i="6"/>
  <c r="CI504" i="6"/>
  <c r="AY504" i="6"/>
  <c r="CQ502" i="6"/>
  <c r="AW501" i="6"/>
  <c r="CG501" i="6"/>
  <c r="CT498" i="6"/>
  <c r="DA496" i="6"/>
  <c r="DB495" i="6"/>
  <c r="CI495" i="6"/>
  <c r="AY495" i="6"/>
  <c r="DB494" i="6"/>
  <c r="BR494" i="6"/>
  <c r="BO492" i="6"/>
  <c r="AU489" i="6"/>
  <c r="CE489" i="6"/>
  <c r="BE487" i="6"/>
  <c r="CO487" i="6"/>
  <c r="CX485" i="6"/>
  <c r="BN485" i="6"/>
  <c r="CI485" i="6"/>
  <c r="AY485" i="6"/>
  <c r="BE483" i="6"/>
  <c r="CO483" i="6"/>
  <c r="CI482" i="6"/>
  <c r="AY482" i="6"/>
  <c r="CA480" i="6"/>
  <c r="AQ480" i="6"/>
  <c r="CH477" i="6"/>
  <c r="AX477" i="6"/>
  <c r="DA476" i="6"/>
  <c r="BX475" i="6"/>
  <c r="AN475" i="6"/>
  <c r="BU474" i="6"/>
  <c r="CG473" i="6"/>
  <c r="AW473" i="6"/>
  <c r="AV472" i="6"/>
  <c r="CF472" i="6"/>
  <c r="CK471" i="6"/>
  <c r="BA471" i="6"/>
  <c r="CI470" i="6"/>
  <c r="CX469" i="6"/>
  <c r="BN469" i="6"/>
  <c r="CT468" i="6"/>
  <c r="AQ467" i="6"/>
  <c r="CA467" i="6"/>
  <c r="CM465" i="6"/>
  <c r="CH460" i="6"/>
  <c r="BP454" i="6"/>
  <c r="CZ454" i="6"/>
  <c r="CD454" i="6"/>
  <c r="AT454" i="6"/>
  <c r="BR453" i="6"/>
  <c r="DB453" i="6"/>
  <c r="BZ453" i="6"/>
  <c r="BL451" i="6"/>
  <c r="AV451" i="6"/>
  <c r="CF451" i="6"/>
  <c r="AQ449" i="6"/>
  <c r="CB448" i="6"/>
  <c r="AR448" i="6"/>
  <c r="BB446" i="6"/>
  <c r="AY601" i="6"/>
  <c r="CI601" i="6"/>
  <c r="BK594" i="6"/>
  <c r="DB593" i="6"/>
  <c r="BR593" i="6"/>
  <c r="CH589" i="6"/>
  <c r="AX589" i="6"/>
  <c r="CL586" i="6"/>
  <c r="BB586" i="6"/>
  <c r="AY585" i="6"/>
  <c r="CI585" i="6"/>
  <c r="BM584" i="6"/>
  <c r="CW584" i="6"/>
  <c r="CS580" i="6"/>
  <c r="AN576" i="6"/>
  <c r="BX576" i="6"/>
  <c r="CH574" i="6"/>
  <c r="AX574" i="6"/>
  <c r="BF572" i="6"/>
  <c r="CP572" i="6"/>
  <c r="CJ572" i="6"/>
  <c r="CL571" i="6"/>
  <c r="BB571" i="6"/>
  <c r="AT570" i="6"/>
  <c r="CD570" i="6"/>
  <c r="AW569" i="6"/>
  <c r="CG569" i="6"/>
  <c r="DE567" i="6"/>
  <c r="BU567" i="6"/>
  <c r="BR566" i="6"/>
  <c r="AQ560" i="6"/>
  <c r="CH557" i="6"/>
  <c r="AX557" i="6"/>
  <c r="AX556" i="6"/>
  <c r="CC556" i="6"/>
  <c r="CL555" i="6"/>
  <c r="BP554" i="6"/>
  <c r="CZ554" i="6"/>
  <c r="CF552" i="6"/>
  <c r="AV552" i="6"/>
  <c r="CZ550" i="6"/>
  <c r="BP550" i="6"/>
  <c r="BD549" i="6"/>
  <c r="BM548" i="6"/>
  <c r="CW548" i="6"/>
  <c r="CA547" i="6"/>
  <c r="AQ547" i="6"/>
  <c r="BP546" i="6"/>
  <c r="CZ546" i="6"/>
  <c r="BM544" i="6"/>
  <c r="CW544" i="6"/>
  <c r="BY543" i="6"/>
  <c r="AO543" i="6"/>
  <c r="BS541" i="6"/>
  <c r="BG539" i="6"/>
  <c r="CQ539" i="6"/>
  <c r="CF539" i="6"/>
  <c r="AV539" i="6"/>
  <c r="BB538" i="6"/>
  <c r="CL538" i="6"/>
  <c r="CW537" i="6"/>
  <c r="BM537" i="6"/>
  <c r="BB537" i="6"/>
  <c r="CM536" i="6"/>
  <c r="CO535" i="6"/>
  <c r="BE535" i="6"/>
  <c r="AY533" i="6"/>
  <c r="CI533" i="6"/>
  <c r="BJ532" i="6"/>
  <c r="CT532" i="6"/>
  <c r="AR532" i="6"/>
  <c r="CB532" i="6"/>
  <c r="CH531" i="6"/>
  <c r="AX531" i="6"/>
  <c r="CL530" i="6"/>
  <c r="BB530" i="6"/>
  <c r="BP529" i="6"/>
  <c r="CZ529" i="6"/>
  <c r="AZ529" i="6"/>
  <c r="CI527" i="6"/>
  <c r="AY527" i="6"/>
  <c r="DB526" i="6"/>
  <c r="BR526" i="6"/>
  <c r="CP522" i="6"/>
  <c r="AU521" i="6"/>
  <c r="CE521" i="6"/>
  <c r="BE519" i="6"/>
  <c r="CO519" i="6"/>
  <c r="CX517" i="6"/>
  <c r="BN517" i="6"/>
  <c r="CI517" i="6"/>
  <c r="AY517" i="6"/>
  <c r="CO516" i="6"/>
  <c r="BE516" i="6"/>
  <c r="BP514" i="6"/>
  <c r="CD514" i="6"/>
  <c r="DE512" i="6"/>
  <c r="BH512" i="6"/>
  <c r="CR512" i="6"/>
  <c r="CK511" i="6"/>
  <c r="BA511" i="6"/>
  <c r="AO511" i="6"/>
  <c r="BY511" i="6"/>
  <c r="DB510" i="6"/>
  <c r="CX509" i="6"/>
  <c r="BN509" i="6"/>
  <c r="CI509" i="6"/>
  <c r="AY509" i="6"/>
  <c r="CO508" i="6"/>
  <c r="BE508" i="6"/>
  <c r="CB507" i="6"/>
  <c r="AO507" i="6"/>
  <c r="BY507" i="6"/>
  <c r="BP506" i="6"/>
  <c r="AT506" i="6"/>
  <c r="CR505" i="6"/>
  <c r="DA504" i="6"/>
  <c r="BO502" i="6"/>
  <c r="CY502" i="6"/>
  <c r="CQ496" i="6"/>
  <c r="BG496" i="6"/>
  <c r="CL495" i="6"/>
  <c r="BB495" i="6"/>
  <c r="CH494" i="6"/>
  <c r="AX494" i="6"/>
  <c r="CE493" i="6"/>
  <c r="AU493" i="6"/>
  <c r="BH490" i="6"/>
  <c r="CR490" i="6"/>
  <c r="BO489" i="6"/>
  <c r="CY489" i="6"/>
  <c r="CX486" i="6"/>
  <c r="CO484" i="6"/>
  <c r="BE484" i="6"/>
  <c r="BM483" i="6"/>
  <c r="CW483" i="6"/>
  <c r="CX482" i="6"/>
  <c r="BN482" i="6"/>
  <c r="AV480" i="6"/>
  <c r="CF480" i="6"/>
  <c r="BR478" i="6"/>
  <c r="CI476" i="6"/>
  <c r="AY476" i="6"/>
  <c r="CX474" i="6"/>
  <c r="BN474" i="6"/>
  <c r="AX472" i="6"/>
  <c r="CH472" i="6"/>
  <c r="BS471" i="6"/>
  <c r="DC471" i="6"/>
  <c r="BG470" i="6"/>
  <c r="CF469" i="6"/>
  <c r="AV469" i="6"/>
  <c r="AS467" i="6"/>
  <c r="CX466" i="6"/>
  <c r="BN466" i="6"/>
  <c r="AT465" i="6"/>
  <c r="CD465" i="6"/>
  <c r="CX461" i="6"/>
  <c r="BN461" i="6"/>
  <c r="CO460" i="6"/>
  <c r="BE460" i="6"/>
  <c r="CK460" i="6"/>
  <c r="BP456" i="6"/>
  <c r="AS453" i="6"/>
  <c r="CC453" i="6"/>
  <c r="CW452" i="6"/>
  <c r="BM452" i="6"/>
  <c r="BI452" i="6"/>
  <c r="CS452" i="6"/>
  <c r="CS451" i="6"/>
  <c r="BT450" i="6"/>
  <c r="DD450" i="6"/>
  <c r="CH450" i="6"/>
  <c r="AX450" i="6"/>
  <c r="AN450" i="6"/>
  <c r="BR446" i="6"/>
  <c r="CQ721" i="6"/>
  <c r="CI721" i="6"/>
  <c r="CU717" i="6"/>
  <c r="CM717" i="6"/>
  <c r="CQ713" i="6"/>
  <c r="CI713" i="6"/>
  <c r="CA713" i="6"/>
  <c r="CU709" i="6"/>
  <c r="CM709" i="6"/>
  <c r="CE709" i="6"/>
  <c r="DD707" i="6"/>
  <c r="BG707" i="6"/>
  <c r="CQ705" i="6"/>
  <c r="CI705" i="6"/>
  <c r="CJ703" i="6"/>
  <c r="CB703" i="6"/>
  <c r="BS703" i="6"/>
  <c r="BC703" i="6"/>
  <c r="DC701" i="6"/>
  <c r="CU701" i="6"/>
  <c r="DD699" i="6"/>
  <c r="CV699" i="6"/>
  <c r="CF699" i="6"/>
  <c r="AY699" i="6"/>
  <c r="CQ697" i="6"/>
  <c r="CI697" i="6"/>
  <c r="CJ695" i="6"/>
  <c r="BS695" i="6"/>
  <c r="BK695" i="6"/>
  <c r="AU695" i="6"/>
  <c r="CU693" i="6"/>
  <c r="CM693" i="6"/>
  <c r="CE693" i="6"/>
  <c r="DD691" i="6"/>
  <c r="CV691" i="6"/>
  <c r="CF691" i="6"/>
  <c r="BO691" i="6"/>
  <c r="AY691" i="6"/>
  <c r="CQ689" i="6"/>
  <c r="CI689" i="6"/>
  <c r="CA689" i="6"/>
  <c r="CJ687" i="6"/>
  <c r="BS687" i="6"/>
  <c r="BC687" i="6"/>
  <c r="CU685" i="6"/>
  <c r="CM685" i="6"/>
  <c r="DD683" i="6"/>
  <c r="CV683" i="6"/>
  <c r="CN683" i="6"/>
  <c r="CF683" i="6"/>
  <c r="BO683" i="6"/>
  <c r="AY683" i="6"/>
  <c r="AQ683" i="6"/>
  <c r="CI681" i="6"/>
  <c r="BS679" i="6"/>
  <c r="BK679" i="6"/>
  <c r="BC679" i="6"/>
  <c r="DC677" i="6"/>
  <c r="CU677" i="6"/>
  <c r="CM677" i="6"/>
  <c r="DD675" i="6"/>
  <c r="CN675" i="6"/>
  <c r="CF675" i="6"/>
  <c r="BX675" i="6"/>
  <c r="AY675" i="6"/>
  <c r="CY673" i="6"/>
  <c r="CI673" i="6"/>
  <c r="BS671" i="6"/>
  <c r="BC671" i="6"/>
  <c r="CM669" i="6"/>
  <c r="CE669" i="6"/>
  <c r="DD667" i="6"/>
  <c r="CV667" i="6"/>
  <c r="CF667" i="6"/>
  <c r="AY667" i="6"/>
  <c r="CQ665" i="6"/>
  <c r="CI665" i="6"/>
  <c r="CJ663" i="6"/>
  <c r="BS663" i="6"/>
  <c r="AU663" i="6"/>
  <c r="CQ662" i="6"/>
  <c r="CF662" i="6"/>
  <c r="CY661" i="6"/>
  <c r="AU661" i="6"/>
  <c r="AW660" i="6"/>
  <c r="BG659" i="6"/>
  <c r="AY659" i="6"/>
  <c r="CS658" i="6"/>
  <c r="BR658" i="6"/>
  <c r="AX658" i="6"/>
  <c r="AQ658" i="6"/>
  <c r="CB657" i="6"/>
  <c r="CY656" i="6"/>
  <c r="CO656" i="6"/>
  <c r="AZ656" i="6"/>
  <c r="BO655" i="6"/>
  <c r="BB654" i="6"/>
  <c r="AT654" i="6"/>
  <c r="BQ653" i="6"/>
  <c r="AW653" i="6"/>
  <c r="DA652" i="6"/>
  <c r="CI652" i="6"/>
  <c r="AX652" i="6"/>
  <c r="CL651" i="6"/>
  <c r="CY650" i="6"/>
  <c r="AT650" i="6"/>
  <c r="CW648" i="6"/>
  <c r="BC647" i="6"/>
  <c r="BV646" i="6"/>
  <c r="BO645" i="6"/>
  <c r="BA645" i="6"/>
  <c r="CX644" i="6"/>
  <c r="CS643" i="6"/>
  <c r="CB643" i="6"/>
  <c r="AW643" i="6"/>
  <c r="AO643" i="6"/>
  <c r="BQ641" i="6"/>
  <c r="CI640" i="6"/>
  <c r="BA640" i="6"/>
  <c r="CO639" i="6"/>
  <c r="BM639" i="6"/>
  <c r="AY639" i="6"/>
  <c r="AR639" i="6"/>
  <c r="CK638" i="6"/>
  <c r="AX638" i="6"/>
  <c r="CB637" i="6"/>
  <c r="AQ637" i="6"/>
  <c r="CW636" i="6"/>
  <c r="CR635" i="6"/>
  <c r="BP635" i="6"/>
  <c r="AX634" i="6"/>
  <c r="CI633" i="6"/>
  <c r="BZ633" i="6"/>
  <c r="BI633" i="6"/>
  <c r="DF632" i="6"/>
  <c r="AZ632" i="6"/>
  <c r="CN630" i="6"/>
  <c r="CX629" i="6"/>
  <c r="BV629" i="6"/>
  <c r="DE628" i="6"/>
  <c r="CI628" i="6"/>
  <c r="AX628" i="6"/>
  <c r="CN627" i="6"/>
  <c r="CF627" i="6"/>
  <c r="AQ627" i="6"/>
  <c r="DD626" i="6"/>
  <c r="CN626" i="6"/>
  <c r="DB625" i="6"/>
  <c r="AX624" i="6"/>
  <c r="CM622" i="6"/>
  <c r="CH621" i="6"/>
  <c r="BK621" i="6"/>
  <c r="BI620" i="6"/>
  <c r="CG619" i="6"/>
  <c r="BY619" i="6"/>
  <c r="CW616" i="6"/>
  <c r="CG616" i="6"/>
  <c r="BH616" i="6"/>
  <c r="AR616" i="6"/>
  <c r="BK615" i="6"/>
  <c r="AY615" i="6"/>
  <c r="CY614" i="6"/>
  <c r="CI614" i="6"/>
  <c r="CA614" i="6"/>
  <c r="DF613" i="6"/>
  <c r="BZ613" i="6"/>
  <c r="CC612" i="6"/>
  <c r="CC611" i="6"/>
  <c r="BH611" i="6"/>
  <c r="DC610" i="6"/>
  <c r="CM610" i="6"/>
  <c r="AX610" i="6"/>
  <c r="CY609" i="6"/>
  <c r="CW608" i="6"/>
  <c r="BY608" i="6"/>
  <c r="CG607" i="6"/>
  <c r="CI606" i="6"/>
  <c r="DB605" i="6"/>
  <c r="AW605" i="6"/>
  <c r="CH604" i="6"/>
  <c r="BM604" i="6"/>
  <c r="BH603" i="6"/>
  <c r="AZ603" i="6"/>
  <c r="CR602" i="6"/>
  <c r="BO602" i="6"/>
  <c r="BJ602" i="6"/>
  <c r="AT600" i="6"/>
  <c r="BX599" i="6"/>
  <c r="BP598" i="6"/>
  <c r="AX598" i="6"/>
  <c r="AS597" i="6"/>
  <c r="CT596" i="6"/>
  <c r="BF596" i="6"/>
  <c r="AW596" i="6"/>
  <c r="BB594" i="6"/>
  <c r="CU593" i="6"/>
  <c r="CE593" i="6"/>
  <c r="CY590" i="6"/>
  <c r="DF590" i="6"/>
  <c r="AU589" i="6"/>
  <c r="AU587" i="6"/>
  <c r="CQ587" i="6"/>
  <c r="AW587" i="6"/>
  <c r="CG587" i="6"/>
  <c r="BT586" i="6"/>
  <c r="BD586" i="6"/>
  <c r="CX585" i="6"/>
  <c r="AV583" i="6"/>
  <c r="BC582" i="6"/>
  <c r="BP582" i="6"/>
  <c r="CZ582" i="6"/>
  <c r="CD582" i="6"/>
  <c r="AT582" i="6"/>
  <c r="CG581" i="6"/>
  <c r="CW579" i="6"/>
  <c r="CA579" i="6"/>
  <c r="CY578" i="6"/>
  <c r="BO578" i="6"/>
  <c r="CC577" i="6"/>
  <c r="CK577" i="6"/>
  <c r="AP575" i="6"/>
  <c r="BQ574" i="6"/>
  <c r="BO574" i="6"/>
  <c r="CH573" i="6"/>
  <c r="BY573" i="6"/>
  <c r="BT571" i="6"/>
  <c r="CI569" i="6"/>
  <c r="AY568" i="6"/>
  <c r="AW568" i="6"/>
  <c r="AN564" i="6"/>
  <c r="BX564" i="6"/>
  <c r="CF563" i="6"/>
  <c r="AV563" i="6"/>
  <c r="CN562" i="6"/>
  <c r="BA561" i="6"/>
  <c r="CJ557" i="6"/>
  <c r="AU556" i="6"/>
  <c r="BG555" i="6"/>
  <c r="CQ555" i="6"/>
  <c r="BR554" i="6"/>
  <c r="DB554" i="6"/>
  <c r="BR553" i="6"/>
  <c r="DB553" i="6"/>
  <c r="BJ552" i="6"/>
  <c r="CT552" i="6"/>
  <c r="CW551" i="6"/>
  <c r="BM551" i="6"/>
  <c r="BX550" i="6"/>
  <c r="BV549" i="6"/>
  <c r="DF549" i="6"/>
  <c r="AZ548" i="6"/>
  <c r="CQ546" i="6"/>
  <c r="BG546" i="6"/>
  <c r="AW545" i="6"/>
  <c r="CG545" i="6"/>
  <c r="BF544" i="6"/>
  <c r="CP544" i="6"/>
  <c r="CG542" i="6"/>
  <c r="AW542" i="6"/>
  <c r="CD542" i="6"/>
  <c r="AT542" i="6"/>
  <c r="CC541" i="6"/>
  <c r="BP538" i="6"/>
  <c r="CZ538" i="6"/>
  <c r="AS538" i="6"/>
  <c r="CG537" i="6"/>
  <c r="CF536" i="6"/>
  <c r="AV536" i="6"/>
  <c r="BM532" i="6"/>
  <c r="AO531" i="6"/>
  <c r="CA531" i="6"/>
  <c r="AQ531" i="6"/>
  <c r="DC529" i="6"/>
  <c r="CM529" i="6"/>
  <c r="CL527" i="6"/>
  <c r="BT526" i="6"/>
  <c r="DD526" i="6"/>
  <c r="CH526" i="6"/>
  <c r="AX526" i="6"/>
  <c r="CE525" i="6"/>
  <c r="AU525" i="6"/>
  <c r="BQ524" i="6"/>
  <c r="CR522" i="6"/>
  <c r="BO521" i="6"/>
  <c r="CY521" i="6"/>
  <c r="BN518" i="6"/>
  <c r="CX518" i="6"/>
  <c r="BV516" i="6"/>
  <c r="CU516" i="6"/>
  <c r="BK516" i="6"/>
  <c r="AR512" i="6"/>
  <c r="AU512" i="6"/>
  <c r="BU511" i="6"/>
  <c r="AZ510" i="6"/>
  <c r="CJ510" i="6"/>
  <c r="CU508" i="6"/>
  <c r="BK508" i="6"/>
  <c r="AT508" i="6"/>
  <c r="BS507" i="6"/>
  <c r="DC507" i="6"/>
  <c r="CU500" i="6"/>
  <c r="BK500" i="6"/>
  <c r="CD500" i="6"/>
  <c r="CE499" i="6"/>
  <c r="BR498" i="6"/>
  <c r="DB498" i="6"/>
  <c r="AZ498" i="6"/>
  <c r="CJ498" i="6"/>
  <c r="CQ495" i="6"/>
  <c r="BG495" i="6"/>
  <c r="CA495" i="6"/>
  <c r="AQ495" i="6"/>
  <c r="AO492" i="6"/>
  <c r="CP492" i="6"/>
  <c r="BF492" i="6"/>
  <c r="AU492" i="6"/>
  <c r="BG489" i="6"/>
  <c r="CH488" i="6"/>
  <c r="AX488" i="6"/>
  <c r="CT487" i="6"/>
  <c r="AZ487" i="6"/>
  <c r="CJ487" i="6"/>
  <c r="CB486" i="6"/>
  <c r="BI485" i="6"/>
  <c r="CU484" i="6"/>
  <c r="CZ482" i="6"/>
  <c r="BP482" i="6"/>
  <c r="AT482" i="6"/>
  <c r="CD482" i="6"/>
  <c r="CS481" i="6"/>
  <c r="CP481" i="6"/>
  <c r="CX480" i="6"/>
  <c r="AY480" i="6"/>
  <c r="CI480" i="6"/>
  <c r="CX477" i="6"/>
  <c r="BN477" i="6"/>
  <c r="BD475" i="6"/>
  <c r="CN475" i="6"/>
  <c r="CZ474" i="6"/>
  <c r="BO473" i="6"/>
  <c r="CY473" i="6"/>
  <c r="BD472" i="6"/>
  <c r="CN472" i="6"/>
  <c r="CA472" i="6"/>
  <c r="AQ472" i="6"/>
  <c r="BU471" i="6"/>
  <c r="DE471" i="6"/>
  <c r="BF471" i="6"/>
  <c r="CP471" i="6"/>
  <c r="CH469" i="6"/>
  <c r="AX469" i="6"/>
  <c r="BD467" i="6"/>
  <c r="CN467" i="6"/>
  <c r="AQ466" i="6"/>
  <c r="AW465" i="6"/>
  <c r="CG465" i="6"/>
  <c r="BQ461" i="6"/>
  <c r="DA461" i="6"/>
  <c r="CS457" i="6"/>
  <c r="BI457" i="6"/>
  <c r="AY457" i="6"/>
  <c r="CI457" i="6"/>
  <c r="CJ454" i="6"/>
  <c r="AZ454" i="6"/>
  <c r="BB453" i="6"/>
  <c r="AY453" i="6"/>
  <c r="CI453" i="6"/>
  <c r="BD451" i="6"/>
  <c r="CN451" i="6"/>
  <c r="AN451" i="6"/>
  <c r="BX451" i="6"/>
  <c r="DA449" i="6"/>
  <c r="BQ449" i="6"/>
  <c r="CR448" i="6"/>
  <c r="BH448" i="6"/>
  <c r="CK720" i="6"/>
  <c r="BT720" i="6"/>
  <c r="BD720" i="6"/>
  <c r="AV720" i="6"/>
  <c r="DE716" i="6"/>
  <c r="CW716" i="6"/>
  <c r="CO716" i="6"/>
  <c r="CG716" i="6"/>
  <c r="BY716" i="6"/>
  <c r="BP716" i="6"/>
  <c r="BH716" i="6"/>
  <c r="AR716" i="6"/>
  <c r="CS712" i="6"/>
  <c r="BT712" i="6"/>
  <c r="BL712" i="6"/>
  <c r="BD712" i="6"/>
  <c r="AV712" i="6"/>
  <c r="DE708" i="6"/>
  <c r="CW708" i="6"/>
  <c r="CO708" i="6"/>
  <c r="CG708" i="6"/>
  <c r="BY708" i="6"/>
  <c r="CS704" i="6"/>
  <c r="CK704" i="6"/>
  <c r="CC704" i="6"/>
  <c r="AV704" i="6"/>
  <c r="AN704" i="6"/>
  <c r="DE700" i="6"/>
  <c r="CO700" i="6"/>
  <c r="CG700" i="6"/>
  <c r="BY700" i="6"/>
  <c r="BP700" i="6"/>
  <c r="BH700" i="6"/>
  <c r="AZ700" i="6"/>
  <c r="CK696" i="6"/>
  <c r="CC696" i="6"/>
  <c r="BL696" i="6"/>
  <c r="BD696" i="6"/>
  <c r="AV696" i="6"/>
  <c r="AN696" i="6"/>
  <c r="CG692" i="6"/>
  <c r="BY692" i="6"/>
  <c r="BP692" i="6"/>
  <c r="BH692" i="6"/>
  <c r="AR692" i="6"/>
  <c r="DA688" i="6"/>
  <c r="CS688" i="6"/>
  <c r="BL688" i="6"/>
  <c r="BD688" i="6"/>
  <c r="AV688" i="6"/>
  <c r="AN688" i="6"/>
  <c r="DE684" i="6"/>
  <c r="CO684" i="6"/>
  <c r="CG684" i="6"/>
  <c r="BY684" i="6"/>
  <c r="BH684" i="6"/>
  <c r="CC680" i="6"/>
  <c r="BT680" i="6"/>
  <c r="BL680" i="6"/>
  <c r="BD680" i="6"/>
  <c r="AV680" i="6"/>
  <c r="AN680" i="6"/>
  <c r="CO676" i="6"/>
  <c r="CG676" i="6"/>
  <c r="BY676" i="6"/>
  <c r="BH676" i="6"/>
  <c r="CS672" i="6"/>
  <c r="CK672" i="6"/>
  <c r="BT672" i="6"/>
  <c r="AV672" i="6"/>
  <c r="AN672" i="6"/>
  <c r="CO668" i="6"/>
  <c r="CG668" i="6"/>
  <c r="BH668" i="6"/>
  <c r="AZ668" i="6"/>
  <c r="DA664" i="6"/>
  <c r="CK664" i="6"/>
  <c r="CC664" i="6"/>
  <c r="BD664" i="6"/>
  <c r="AV664" i="6"/>
  <c r="AN664" i="6"/>
  <c r="CV662" i="6"/>
  <c r="AS661" i="6"/>
  <c r="DE660" i="6"/>
  <c r="CX660" i="6"/>
  <c r="CZ658" i="6"/>
  <c r="DE656" i="6"/>
  <c r="CZ654" i="6"/>
  <c r="CY653" i="6"/>
  <c r="DF652" i="6"/>
  <c r="BM649" i="6"/>
  <c r="CI648" i="6"/>
  <c r="BA648" i="6"/>
  <c r="AY646" i="6"/>
  <c r="CW644" i="6"/>
  <c r="CE644" i="6"/>
  <c r="CC642" i="6"/>
  <c r="DF640" i="6"/>
  <c r="BK639" i="6"/>
  <c r="BQ637" i="6"/>
  <c r="AW637" i="6"/>
  <c r="AQ635" i="6"/>
  <c r="BN633" i="6"/>
  <c r="CX624" i="6"/>
  <c r="CJ622" i="6"/>
  <c r="CF619" i="6"/>
  <c r="BX619" i="6"/>
  <c r="BR618" i="6"/>
  <c r="BB618" i="6"/>
  <c r="CI617" i="6"/>
  <c r="BQ613" i="6"/>
  <c r="BN610" i="6"/>
  <c r="BM605" i="6"/>
  <c r="AR604" i="6"/>
  <c r="CK600" i="6"/>
  <c r="BZ600" i="6"/>
  <c r="CC599" i="6"/>
  <c r="AZ599" i="6"/>
  <c r="BD598" i="6"/>
  <c r="CY597" i="6"/>
  <c r="DA597" i="6"/>
  <c r="BQ597" i="6"/>
  <c r="CF595" i="6"/>
  <c r="AV595" i="6"/>
  <c r="CA594" i="6"/>
  <c r="CH594" i="6"/>
  <c r="CT592" i="6"/>
  <c r="CN592" i="6"/>
  <c r="AX592" i="6"/>
  <c r="CH592" i="6"/>
  <c r="DA589" i="6"/>
  <c r="BK589" i="6"/>
  <c r="CU589" i="6"/>
  <c r="AS588" i="6"/>
  <c r="BI588" i="6"/>
  <c r="CS588" i="6"/>
  <c r="CE586" i="6"/>
  <c r="DB586" i="6"/>
  <c r="BR586" i="6"/>
  <c r="BB585" i="6"/>
  <c r="BO585" i="6"/>
  <c r="CY585" i="6"/>
  <c r="AS585" i="6"/>
  <c r="BY585" i="6"/>
  <c r="AW584" i="6"/>
  <c r="CG584" i="6"/>
  <c r="CI582" i="6"/>
  <c r="AV580" i="6"/>
  <c r="CC580" i="6"/>
  <c r="AS580" i="6"/>
  <c r="BD579" i="6"/>
  <c r="CF578" i="6"/>
  <c r="CB577" i="6"/>
  <c r="AS576" i="6"/>
  <c r="CF575" i="6"/>
  <c r="AV575" i="6"/>
  <c r="BS572" i="6"/>
  <c r="AW571" i="6"/>
  <c r="CG571" i="6"/>
  <c r="BE570" i="6"/>
  <c r="BX570" i="6"/>
  <c r="CT566" i="6"/>
  <c r="AT566" i="6"/>
  <c r="CD566" i="6"/>
  <c r="BP565" i="6"/>
  <c r="CZ565" i="6"/>
  <c r="BX565" i="6"/>
  <c r="AX563" i="6"/>
  <c r="CH563" i="6"/>
  <c r="AV560" i="6"/>
  <c r="CF559" i="6"/>
  <c r="AV559" i="6"/>
  <c r="CH558" i="6"/>
  <c r="AX558" i="6"/>
  <c r="BZ557" i="6"/>
  <c r="BJ555" i="6"/>
  <c r="AW555" i="6"/>
  <c r="CG555" i="6"/>
  <c r="AZ554" i="6"/>
  <c r="CJ554" i="6"/>
  <c r="BX553" i="6"/>
  <c r="BU550" i="6"/>
  <c r="DE550" i="6"/>
  <c r="BZ548" i="6"/>
  <c r="AP548" i="6"/>
  <c r="BU547" i="6"/>
  <c r="BG547" i="6"/>
  <c r="CQ547" i="6"/>
  <c r="AZ546" i="6"/>
  <c r="CJ546" i="6"/>
  <c r="CG544" i="6"/>
  <c r="AW544" i="6"/>
  <c r="BG543" i="6"/>
  <c r="CQ543" i="6"/>
  <c r="CG543" i="6"/>
  <c r="AW543" i="6"/>
  <c r="AZ542" i="6"/>
  <c r="CJ542" i="6"/>
  <c r="BK541" i="6"/>
  <c r="CU541" i="6"/>
  <c r="CA539" i="6"/>
  <c r="AQ539" i="6"/>
  <c r="BR538" i="6"/>
  <c r="CQ538" i="6"/>
  <c r="BR537" i="6"/>
  <c r="DB537" i="6"/>
  <c r="BJ536" i="6"/>
  <c r="CT536" i="6"/>
  <c r="BM535" i="6"/>
  <c r="BX534" i="6"/>
  <c r="DF533" i="6"/>
  <c r="CX531" i="6"/>
  <c r="CR529" i="6"/>
  <c r="AR529" i="6"/>
  <c r="CB529" i="6"/>
  <c r="BI528" i="6"/>
  <c r="CS528" i="6"/>
  <c r="AS528" i="6"/>
  <c r="CC528" i="6"/>
  <c r="CQ527" i="6"/>
  <c r="BG527" i="6"/>
  <c r="CA527" i="6"/>
  <c r="AQ527" i="6"/>
  <c r="CP524" i="6"/>
  <c r="BF524" i="6"/>
  <c r="BG521" i="6"/>
  <c r="BN520" i="6"/>
  <c r="CH520" i="6"/>
  <c r="AX520" i="6"/>
  <c r="CT519" i="6"/>
  <c r="AZ519" i="6"/>
  <c r="CJ519" i="6"/>
  <c r="CB518" i="6"/>
  <c r="CJ516" i="6"/>
  <c r="CM515" i="6"/>
  <c r="BC515" i="6"/>
  <c r="CI514" i="6"/>
  <c r="AY514" i="6"/>
  <c r="BM512" i="6"/>
  <c r="CW512" i="6"/>
  <c r="CG512" i="6"/>
  <c r="AW512" i="6"/>
  <c r="CU511" i="6"/>
  <c r="BI509" i="6"/>
  <c r="CS509" i="6"/>
  <c r="CJ508" i="6"/>
  <c r="CK507" i="6"/>
  <c r="BM505" i="6"/>
  <c r="CW505" i="6"/>
  <c r="AS504" i="6"/>
  <c r="CC504" i="6"/>
  <c r="BU503" i="6"/>
  <c r="DE503" i="6"/>
  <c r="BK503" i="6"/>
  <c r="BB502" i="6"/>
  <c r="CL502" i="6"/>
  <c r="BI501" i="6"/>
  <c r="CB501" i="6"/>
  <c r="AR501" i="6"/>
  <c r="CX500" i="6"/>
  <c r="CI496" i="6"/>
  <c r="AY496" i="6"/>
  <c r="BJ495" i="6"/>
  <c r="BS493" i="6"/>
  <c r="BC493" i="6"/>
  <c r="AP493" i="6"/>
  <c r="BO491" i="6"/>
  <c r="DB490" i="6"/>
  <c r="AQ490" i="6"/>
  <c r="CC489" i="6"/>
  <c r="CY487" i="6"/>
  <c r="AW485" i="6"/>
  <c r="CG485" i="6"/>
  <c r="BN484" i="6"/>
  <c r="AZ484" i="6"/>
  <c r="BC483" i="6"/>
  <c r="CU481" i="6"/>
  <c r="BD480" i="6"/>
  <c r="CN480" i="6"/>
  <c r="BZ479" i="6"/>
  <c r="AP479" i="6"/>
  <c r="AT478" i="6"/>
  <c r="BO476" i="6"/>
  <c r="BR475" i="6"/>
  <c r="AW475" i="6"/>
  <c r="CG475" i="6"/>
  <c r="BG474" i="6"/>
  <c r="CH474" i="6"/>
  <c r="AX474" i="6"/>
  <c r="BK471" i="6"/>
  <c r="CF470" i="6"/>
  <c r="AV470" i="6"/>
  <c r="BL469" i="6"/>
  <c r="CV469" i="6"/>
  <c r="CA469" i="6"/>
  <c r="BQ468" i="6"/>
  <c r="BR467" i="6"/>
  <c r="DC466" i="6"/>
  <c r="BS466" i="6"/>
  <c r="DE465" i="6"/>
  <c r="AX464" i="6"/>
  <c r="CH464" i="6"/>
  <c r="CH461" i="6"/>
  <c r="AX461" i="6"/>
  <c r="AT461" i="6"/>
  <c r="CD461" i="6"/>
  <c r="BQ460" i="6"/>
  <c r="DF458" i="6"/>
  <c r="BV458" i="6"/>
  <c r="AP458" i="6"/>
  <c r="AP456" i="6"/>
  <c r="BZ456" i="6"/>
  <c r="CS453" i="6"/>
  <c r="AW452" i="6"/>
  <c r="CG452" i="6"/>
  <c r="AS452" i="6"/>
  <c r="CC452" i="6"/>
  <c r="BZ452" i="6"/>
  <c r="AP452" i="6"/>
  <c r="BG451" i="6"/>
  <c r="CQ451" i="6"/>
  <c r="CA451" i="6"/>
  <c r="AQ451" i="6"/>
  <c r="CX450" i="6"/>
  <c r="BD450" i="6"/>
  <c r="CE559" i="6"/>
  <c r="DF558" i="6"/>
  <c r="CP538" i="6"/>
  <c r="CW533" i="6"/>
  <c r="CH528" i="6"/>
  <c r="CK527" i="6"/>
  <c r="CB526" i="6"/>
  <c r="CX521" i="6"/>
  <c r="CG520" i="6"/>
  <c r="CZ518" i="6"/>
  <c r="CY505" i="6"/>
  <c r="DF504" i="6"/>
  <c r="CH504" i="6"/>
  <c r="DE500" i="6"/>
  <c r="BE499" i="6"/>
  <c r="CY497" i="6"/>
  <c r="DF496" i="6"/>
  <c r="CH496" i="6"/>
  <c r="DF492" i="6"/>
  <c r="CX489" i="6"/>
  <c r="CG488" i="6"/>
  <c r="CZ486" i="6"/>
  <c r="CA486" i="6"/>
  <c r="CF460" i="6"/>
  <c r="AV460" i="6"/>
  <c r="AW456" i="6"/>
  <c r="CG456" i="6"/>
  <c r="CN452" i="6"/>
  <c r="BD452" i="6"/>
  <c r="AN452" i="6"/>
  <c r="BU448" i="6"/>
  <c r="BE448" i="6"/>
  <c r="CO448" i="6"/>
  <c r="AO448" i="6"/>
  <c r="DA445" i="6"/>
  <c r="BN445" i="6"/>
  <c r="AX445" i="6"/>
  <c r="CV444" i="6"/>
  <c r="BL444" i="6"/>
  <c r="CR444" i="6"/>
  <c r="BE444" i="6"/>
  <c r="CF444" i="6"/>
  <c r="AV444" i="6"/>
  <c r="BM440" i="6"/>
  <c r="CW440" i="6"/>
  <c r="AW440" i="6"/>
  <c r="CG440" i="6"/>
  <c r="CZ438" i="6"/>
  <c r="AZ438" i="6"/>
  <c r="DB437" i="6"/>
  <c r="BI437" i="6"/>
  <c r="CC437" i="6"/>
  <c r="CG436" i="6"/>
  <c r="AZ436" i="6"/>
  <c r="AP436" i="6"/>
  <c r="DD436" i="6"/>
  <c r="BM436" i="6"/>
  <c r="CN436" i="6"/>
  <c r="BD436" i="6"/>
  <c r="BX436" i="6"/>
  <c r="AN436" i="6"/>
  <c r="DD435" i="6"/>
  <c r="CV435" i="6"/>
  <c r="CN435" i="6"/>
  <c r="CF435" i="6"/>
  <c r="BX435" i="6"/>
  <c r="AQ435" i="6"/>
  <c r="CQ435" i="6"/>
  <c r="BN434" i="6"/>
  <c r="BK433" i="6"/>
  <c r="AU433" i="6"/>
  <c r="CE433" i="6"/>
  <c r="BU432" i="6"/>
  <c r="AO432" i="6"/>
  <c r="BY432" i="6"/>
  <c r="CQ430" i="6"/>
  <c r="CA429" i="6"/>
  <c r="CN428" i="6"/>
  <c r="BD428" i="6"/>
  <c r="AN428" i="6"/>
  <c r="CN427" i="6"/>
  <c r="BX427" i="6"/>
  <c r="BH423" i="6"/>
  <c r="CR423" i="6"/>
  <c r="CQ419" i="6"/>
  <c r="BG419" i="6"/>
  <c r="CA419" i="6"/>
  <c r="AQ419" i="6"/>
  <c r="BP415" i="6"/>
  <c r="AZ415" i="6"/>
  <c r="CJ415" i="6"/>
  <c r="CI411" i="6"/>
  <c r="AY411" i="6"/>
  <c r="BH407" i="6"/>
  <c r="CR407" i="6"/>
  <c r="CQ403" i="6"/>
  <c r="BG403" i="6"/>
  <c r="CA403" i="6"/>
  <c r="AQ403" i="6"/>
  <c r="CZ399" i="6"/>
  <c r="AZ399" i="6"/>
  <c r="CJ399" i="6"/>
  <c r="BO395" i="6"/>
  <c r="CI395" i="6"/>
  <c r="AY395" i="6"/>
  <c r="BH391" i="6"/>
  <c r="CR391" i="6"/>
  <c r="AR391" i="6"/>
  <c r="CB391" i="6"/>
  <c r="AT388" i="6"/>
  <c r="CA388" i="6"/>
  <c r="AQ388" i="6"/>
  <c r="AY385" i="6"/>
  <c r="CI385" i="6"/>
  <c r="BI384" i="6"/>
  <c r="CS384" i="6"/>
  <c r="CI384" i="6"/>
  <c r="AY384" i="6"/>
  <c r="CA383" i="6"/>
  <c r="AQ383" i="6"/>
  <c r="CS382" i="6"/>
  <c r="AS381" i="6"/>
  <c r="CC380" i="6"/>
  <c r="AS380" i="6"/>
  <c r="BV379" i="6"/>
  <c r="CS377" i="6"/>
  <c r="BV374" i="6"/>
  <c r="DF374" i="6"/>
  <c r="AY371" i="6"/>
  <c r="CI371" i="6"/>
  <c r="BE370" i="6"/>
  <c r="CO370" i="6"/>
  <c r="DC369" i="6"/>
  <c r="CB367" i="6"/>
  <c r="AR367" i="6"/>
  <c r="CO366" i="6"/>
  <c r="CL366" i="6"/>
  <c r="BB366" i="6"/>
  <c r="AT365" i="6"/>
  <c r="CD365" i="6"/>
  <c r="BL364" i="6"/>
  <c r="CV364" i="6"/>
  <c r="AZ360" i="6"/>
  <c r="DD359" i="6"/>
  <c r="BT359" i="6"/>
  <c r="CS359" i="6"/>
  <c r="BI359" i="6"/>
  <c r="CQ358" i="6"/>
  <c r="CF358" i="6"/>
  <c r="AV358" i="6"/>
  <c r="CI357" i="6"/>
  <c r="AY357" i="6"/>
  <c r="CL355" i="6"/>
  <c r="AY355" i="6"/>
  <c r="CI355" i="6"/>
  <c r="CJ350" i="6"/>
  <c r="AZ350" i="6"/>
  <c r="CI348" i="6"/>
  <c r="AY348" i="6"/>
  <c r="AZ440" i="6"/>
  <c r="BI436" i="6"/>
  <c r="CS436" i="6"/>
  <c r="AS436" i="6"/>
  <c r="CC436" i="6"/>
  <c r="BH432" i="6"/>
  <c r="CB432" i="6"/>
  <c r="AR432" i="6"/>
  <c r="BI428" i="6"/>
  <c r="CS428" i="6"/>
  <c r="AS428" i="6"/>
  <c r="CC428" i="6"/>
  <c r="CU423" i="6"/>
  <c r="BK423" i="6"/>
  <c r="AU423" i="6"/>
  <c r="BL419" i="6"/>
  <c r="CV419" i="6"/>
  <c r="AV419" i="6"/>
  <c r="CF419" i="6"/>
  <c r="BS415" i="6"/>
  <c r="CM415" i="6"/>
  <c r="BC415" i="6"/>
  <c r="BT411" i="6"/>
  <c r="DD411" i="6"/>
  <c r="BD411" i="6"/>
  <c r="CN411" i="6"/>
  <c r="AN411" i="6"/>
  <c r="BX411" i="6"/>
  <c r="CU407" i="6"/>
  <c r="AU407" i="6"/>
  <c r="CV403" i="6"/>
  <c r="AV403" i="6"/>
  <c r="CF403" i="6"/>
  <c r="DC399" i="6"/>
  <c r="BS399" i="6"/>
  <c r="BD395" i="6"/>
  <c r="CN395" i="6"/>
  <c r="AN395" i="6"/>
  <c r="BX395" i="6"/>
  <c r="AU391" i="6"/>
  <c r="CR388" i="6"/>
  <c r="BH388" i="6"/>
  <c r="CC387" i="6"/>
  <c r="AY386" i="6"/>
  <c r="CI386" i="6"/>
  <c r="CX384" i="6"/>
  <c r="BN384" i="6"/>
  <c r="CR383" i="6"/>
  <c r="BH383" i="6"/>
  <c r="AS382" i="6"/>
  <c r="BO378" i="6"/>
  <c r="CY378" i="6"/>
  <c r="AP375" i="6"/>
  <c r="BZ375" i="6"/>
  <c r="DE373" i="6"/>
  <c r="BU373" i="6"/>
  <c r="BJ373" i="6"/>
  <c r="BO370" i="6"/>
  <c r="CY370" i="6"/>
  <c r="CY368" i="6"/>
  <c r="BO368" i="6"/>
  <c r="BD368" i="6"/>
  <c r="CN368" i="6"/>
  <c r="AS368" i="6"/>
  <c r="CC368" i="6"/>
  <c r="AW367" i="6"/>
  <c r="CG367" i="6"/>
  <c r="CF365" i="6"/>
  <c r="AV365" i="6"/>
  <c r="AW364" i="6"/>
  <c r="CG364" i="6"/>
  <c r="CP360" i="6"/>
  <c r="CC360" i="6"/>
  <c r="AS360" i="6"/>
  <c r="BV359" i="6"/>
  <c r="CT357" i="6"/>
  <c r="BJ357" i="6"/>
  <c r="BT356" i="6"/>
  <c r="CO347" i="6"/>
  <c r="BE347" i="6"/>
  <c r="BY347" i="6"/>
  <c r="AO347" i="6"/>
  <c r="BS477" i="6"/>
  <c r="CN471" i="6"/>
  <c r="BS469" i="6"/>
  <c r="AY465" i="6"/>
  <c r="CI465" i="6"/>
  <c r="BK463" i="6"/>
  <c r="CF462" i="6"/>
  <c r="CE461" i="6"/>
  <c r="DD460" i="6"/>
  <c r="CN460" i="6"/>
  <c r="BD460" i="6"/>
  <c r="CJ458" i="6"/>
  <c r="BD456" i="6"/>
  <c r="CO456" i="6"/>
  <c r="AO456" i="6"/>
  <c r="BY456" i="6"/>
  <c r="BM453" i="6"/>
  <c r="CV452" i="6"/>
  <c r="BL452" i="6"/>
  <c r="CF452" i="6"/>
  <c r="AV452" i="6"/>
  <c r="CE450" i="6"/>
  <c r="CE449" i="6"/>
  <c r="BM448" i="6"/>
  <c r="CW448" i="6"/>
  <c r="AW448" i="6"/>
  <c r="CG448" i="6"/>
  <c r="BK447" i="6"/>
  <c r="CF446" i="6"/>
  <c r="CE445" i="6"/>
  <c r="DB444" i="6"/>
  <c r="DD444" i="6"/>
  <c r="BD444" i="6"/>
  <c r="AN444" i="6"/>
  <c r="CJ442" i="6"/>
  <c r="DF441" i="6"/>
  <c r="CI441" i="6"/>
  <c r="DF440" i="6"/>
  <c r="BZ440" i="6"/>
  <c r="BD440" i="6"/>
  <c r="CO440" i="6"/>
  <c r="BY440" i="6"/>
  <c r="AT438" i="6"/>
  <c r="CA437" i="6"/>
  <c r="BM437" i="6"/>
  <c r="BN437" i="6"/>
  <c r="AX437" i="6"/>
  <c r="CV436" i="6"/>
  <c r="BL436" i="6"/>
  <c r="CF436" i="6"/>
  <c r="AV436" i="6"/>
  <c r="AX434" i="6"/>
  <c r="CX433" i="6"/>
  <c r="CH433" i="6"/>
  <c r="BQ433" i="6"/>
  <c r="BS433" i="6"/>
  <c r="BM432" i="6"/>
  <c r="CW432" i="6"/>
  <c r="AW432" i="6"/>
  <c r="CG432" i="6"/>
  <c r="BO429" i="6"/>
  <c r="CY429" i="6"/>
  <c r="AY429" i="6"/>
  <c r="CI429" i="6"/>
  <c r="CV428" i="6"/>
  <c r="BL428" i="6"/>
  <c r="CF428" i="6"/>
  <c r="AV428" i="6"/>
  <c r="BP423" i="6"/>
  <c r="AZ423" i="6"/>
  <c r="CJ423" i="6"/>
  <c r="CI419" i="6"/>
  <c r="AY419" i="6"/>
  <c r="CW415" i="6"/>
  <c r="BH415" i="6"/>
  <c r="CR415" i="6"/>
  <c r="CB415" i="6"/>
  <c r="CQ411" i="6"/>
  <c r="BG411" i="6"/>
  <c r="CA411" i="6"/>
  <c r="AQ411" i="6"/>
  <c r="BP407" i="6"/>
  <c r="CI403" i="6"/>
  <c r="AY403" i="6"/>
  <c r="CW399" i="6"/>
  <c r="BH399" i="6"/>
  <c r="CR399" i="6"/>
  <c r="CQ395" i="6"/>
  <c r="BG395" i="6"/>
  <c r="CA395" i="6"/>
  <c r="AQ395" i="6"/>
  <c r="CU388" i="6"/>
  <c r="BK388" i="6"/>
  <c r="CK386" i="6"/>
  <c r="BA386" i="6"/>
  <c r="BP384" i="6"/>
  <c r="CZ384" i="6"/>
  <c r="BO382" i="6"/>
  <c r="CY382" i="6"/>
  <c r="CI382" i="6"/>
  <c r="AY382" i="6"/>
  <c r="CW381" i="6"/>
  <c r="BM381" i="6"/>
  <c r="CH380" i="6"/>
  <c r="AX380" i="6"/>
  <c r="BG379" i="6"/>
  <c r="CJ379" i="6"/>
  <c r="AZ379" i="6"/>
  <c r="AP379" i="6"/>
  <c r="BZ379" i="6"/>
  <c r="BQ378" i="6"/>
  <c r="DA378" i="6"/>
  <c r="AU377" i="6"/>
  <c r="CE377" i="6"/>
  <c r="DA376" i="6"/>
  <c r="BQ376" i="6"/>
  <c r="BG376" i="6"/>
  <c r="CQ376" i="6"/>
  <c r="AX375" i="6"/>
  <c r="CH375" i="6"/>
  <c r="BN374" i="6"/>
  <c r="CX374" i="6"/>
  <c r="CH374" i="6"/>
  <c r="AX374" i="6"/>
  <c r="CV372" i="6"/>
  <c r="BL372" i="6"/>
  <c r="AP371" i="6"/>
  <c r="BZ371" i="6"/>
  <c r="DA370" i="6"/>
  <c r="AY370" i="6"/>
  <c r="CI370" i="6"/>
  <c r="CI367" i="6"/>
  <c r="AY367" i="6"/>
  <c r="CE366" i="6"/>
  <c r="AU366" i="6"/>
  <c r="BS365" i="6"/>
  <c r="BH362" i="6"/>
  <c r="CR360" i="6"/>
  <c r="BH360" i="6"/>
  <c r="DC358" i="6"/>
  <c r="BS358" i="6"/>
  <c r="CL356" i="6"/>
  <c r="CQ354" i="6"/>
  <c r="BG354" i="6"/>
  <c r="AQ354" i="6"/>
  <c r="CA354" i="6"/>
  <c r="DF352" i="6"/>
  <c r="AP352" i="6"/>
  <c r="CN595" i="6"/>
  <c r="CU578" i="6"/>
  <c r="CI578" i="6"/>
  <c r="CF577" i="6"/>
  <c r="AY576" i="6"/>
  <c r="BX572" i="6"/>
  <c r="CE570" i="6"/>
  <c r="CH569" i="6"/>
  <c r="CI567" i="6"/>
  <c r="CU566" i="6"/>
  <c r="CV565" i="6"/>
  <c r="CF561" i="6"/>
  <c r="BG561" i="6"/>
  <c r="CR560" i="6"/>
  <c r="BY560" i="6"/>
  <c r="AY560" i="6"/>
  <c r="CJ556" i="6"/>
  <c r="BX556" i="6"/>
  <c r="CR555" i="6"/>
  <c r="BZ555" i="6"/>
  <c r="DE554" i="6"/>
  <c r="AQ553" i="6"/>
  <c r="BX551" i="6"/>
  <c r="CR547" i="6"/>
  <c r="BA547" i="6"/>
  <c r="DE546" i="6"/>
  <c r="BY546" i="6"/>
  <c r="CJ545" i="6"/>
  <c r="CS544" i="6"/>
  <c r="CN544" i="6"/>
  <c r="CF544" i="6"/>
  <c r="DE542" i="6"/>
  <c r="BP542" i="6"/>
  <c r="DF541" i="6"/>
  <c r="CR539" i="6"/>
  <c r="BQ539" i="6"/>
  <c r="BA539" i="6"/>
  <c r="DE538" i="6"/>
  <c r="BY538" i="6"/>
  <c r="BG537" i="6"/>
  <c r="CY536" i="6"/>
  <c r="BX535" i="6"/>
  <c r="CZ532" i="6"/>
  <c r="CR532" i="6"/>
  <c r="CR531" i="6"/>
  <c r="BA531" i="6"/>
  <c r="DE530" i="6"/>
  <c r="CT528" i="6"/>
  <c r="CC527" i="6"/>
  <c r="CI524" i="6"/>
  <c r="DD522" i="6"/>
  <c r="BN522" i="6"/>
  <c r="AY522" i="6"/>
  <c r="AQ519" i="6"/>
  <c r="BR518" i="6"/>
  <c r="AX518" i="6"/>
  <c r="BV514" i="6"/>
  <c r="CX512" i="6"/>
  <c r="CY508" i="6"/>
  <c r="DA506" i="6"/>
  <c r="BB506" i="6"/>
  <c r="BQ505" i="6"/>
  <c r="AW505" i="6"/>
  <c r="CL503" i="6"/>
  <c r="AT502" i="6"/>
  <c r="CJ501" i="6"/>
  <c r="BQ501" i="6"/>
  <c r="BO499" i="6"/>
  <c r="BQ497" i="6"/>
  <c r="AW497" i="6"/>
  <c r="CI492" i="6"/>
  <c r="AY490" i="6"/>
  <c r="CY488" i="6"/>
  <c r="AQ487" i="6"/>
  <c r="AX486" i="6"/>
  <c r="BZ485" i="6"/>
  <c r="CH481" i="6"/>
  <c r="CP479" i="6"/>
  <c r="BQ477" i="6"/>
  <c r="BA477" i="6"/>
  <c r="BD476" i="6"/>
  <c r="CJ475" i="6"/>
  <c r="BG475" i="6"/>
  <c r="AQ475" i="6"/>
  <c r="DB473" i="6"/>
  <c r="CI473" i="6"/>
  <c r="BQ469" i="6"/>
  <c r="CG468" i="6"/>
  <c r="BD468" i="6"/>
  <c r="BG467" i="6"/>
  <c r="CZ466" i="6"/>
  <c r="CD466" i="6"/>
  <c r="CK464" i="6"/>
  <c r="BF464" i="6"/>
  <c r="AY464" i="6"/>
  <c r="CF464" i="6"/>
  <c r="AS464" i="6"/>
  <c r="BS463" i="6"/>
  <c r="CY462" i="6"/>
  <c r="DF462" i="6"/>
  <c r="BS462" i="6"/>
  <c r="BC462" i="6"/>
  <c r="BI460" i="6"/>
  <c r="CS460" i="6"/>
  <c r="DC458" i="6"/>
  <c r="CH457" i="6"/>
  <c r="BJ457" i="6"/>
  <c r="AT457" i="6"/>
  <c r="BH456" i="6"/>
  <c r="DE455" i="6"/>
  <c r="CO455" i="6"/>
  <c r="CG455" i="6"/>
  <c r="BY455" i="6"/>
  <c r="CI454" i="6"/>
  <c r="CH454" i="6"/>
  <c r="AU454" i="6"/>
  <c r="DA452" i="6"/>
  <c r="BA452" i="6"/>
  <c r="CM450" i="6"/>
  <c r="DB450" i="6"/>
  <c r="BO450" i="6"/>
  <c r="CL450" i="6"/>
  <c r="AY450" i="6"/>
  <c r="CX449" i="6"/>
  <c r="CM449" i="6"/>
  <c r="BR449" i="6"/>
  <c r="CC448" i="6"/>
  <c r="AV448" i="6"/>
  <c r="AZ448" i="6"/>
  <c r="BS447" i="6"/>
  <c r="DF446" i="6"/>
  <c r="BS446" i="6"/>
  <c r="BC446" i="6"/>
  <c r="BZ446" i="6"/>
  <c r="CD445" i="6"/>
  <c r="BI444" i="6"/>
  <c r="CS444" i="6"/>
  <c r="AS444" i="6"/>
  <c r="CC444" i="6"/>
  <c r="DC442" i="6"/>
  <c r="BV442" i="6"/>
  <c r="CD442" i="6"/>
  <c r="BJ441" i="6"/>
  <c r="AT441" i="6"/>
  <c r="CB440" i="6"/>
  <c r="AR440" i="6"/>
  <c r="CX438" i="6"/>
  <c r="CH438" i="6"/>
  <c r="CI437" i="6"/>
  <c r="CU434" i="6"/>
  <c r="CE434" i="6"/>
  <c r="CZ432" i="6"/>
  <c r="AZ432" i="6"/>
  <c r="BS431" i="6"/>
  <c r="BD430" i="6"/>
  <c r="CD429" i="6"/>
  <c r="BM429" i="6"/>
  <c r="BZ428" i="6"/>
  <c r="CO423" i="6"/>
  <c r="DC423" i="6"/>
  <c r="CM423" i="6"/>
  <c r="BC423" i="6"/>
  <c r="BD419" i="6"/>
  <c r="CN419" i="6"/>
  <c r="AN419" i="6"/>
  <c r="BX419" i="6"/>
  <c r="DE415" i="6"/>
  <c r="CU415" i="6"/>
  <c r="CE415" i="6"/>
  <c r="CV411" i="6"/>
  <c r="AV411" i="6"/>
  <c r="CF411" i="6"/>
  <c r="CO407" i="6"/>
  <c r="DC407" i="6"/>
  <c r="BS407" i="6"/>
  <c r="CM407" i="6"/>
  <c r="BC407" i="6"/>
  <c r="CS403" i="6"/>
  <c r="DD403" i="6"/>
  <c r="BD403" i="6"/>
  <c r="CN403" i="6"/>
  <c r="AN403" i="6"/>
  <c r="BX403" i="6"/>
  <c r="BY399" i="6"/>
  <c r="CU399" i="6"/>
  <c r="BK399" i="6"/>
  <c r="CE399" i="6"/>
  <c r="AV395" i="6"/>
  <c r="CF395" i="6"/>
  <c r="CO391" i="6"/>
  <c r="BS391" i="6"/>
  <c r="CG388" i="6"/>
  <c r="BC388" i="6"/>
  <c r="CK387" i="6"/>
  <c r="DC385" i="6"/>
  <c r="CW383" i="6"/>
  <c r="BQ382" i="6"/>
  <c r="DB381" i="6"/>
  <c r="AQ381" i="6"/>
  <c r="BE379" i="6"/>
  <c r="CO379" i="6"/>
  <c r="AU378" i="6"/>
  <c r="DF376" i="6"/>
  <c r="BF374" i="6"/>
  <c r="CB372" i="6"/>
  <c r="CY371" i="6"/>
  <c r="AO370" i="6"/>
  <c r="BB370" i="6"/>
  <c r="CL370" i="6"/>
  <c r="CV368" i="6"/>
  <c r="CS368" i="6"/>
  <c r="BI368" i="6"/>
  <c r="CL367" i="6"/>
  <c r="AZ366" i="6"/>
  <c r="CJ366" i="6"/>
  <c r="AQ365" i="6"/>
  <c r="BI364" i="6"/>
  <c r="CS364" i="6"/>
  <c r="BF361" i="6"/>
  <c r="AX360" i="6"/>
  <c r="CH360" i="6"/>
  <c r="CW356" i="6"/>
  <c r="BM356" i="6"/>
  <c r="DB362" i="6"/>
  <c r="BM361" i="6"/>
  <c r="CW361" i="6"/>
  <c r="CS360" i="6"/>
  <c r="BI360" i="6"/>
  <c r="AY359" i="6"/>
  <c r="CI359" i="6"/>
  <c r="BY358" i="6"/>
  <c r="CB357" i="6"/>
  <c r="AR357" i="6"/>
  <c r="AW355" i="6"/>
  <c r="CG355" i="6"/>
  <c r="CH354" i="6"/>
  <c r="AX354" i="6"/>
  <c r="DC351" i="6"/>
  <c r="BS351" i="6"/>
  <c r="AW350" i="6"/>
  <c r="CG350" i="6"/>
  <c r="BJ348" i="6"/>
  <c r="CT348" i="6"/>
  <c r="AT348" i="6"/>
  <c r="CD348" i="6"/>
  <c r="CY347" i="6"/>
  <c r="CL347" i="6"/>
  <c r="BB347" i="6"/>
  <c r="CI347" i="6"/>
  <c r="AY347" i="6"/>
  <c r="DC425" i="6"/>
  <c r="CU425" i="6"/>
  <c r="CE425" i="6"/>
  <c r="CY421" i="6"/>
  <c r="CI421" i="6"/>
  <c r="CE417" i="6"/>
  <c r="CY413" i="6"/>
  <c r="CQ413" i="6"/>
  <c r="CI413" i="6"/>
  <c r="DC409" i="6"/>
  <c r="CE409" i="6"/>
  <c r="CY405" i="6"/>
  <c r="CQ405" i="6"/>
  <c r="CI405" i="6"/>
  <c r="CA405" i="6"/>
  <c r="CU401" i="6"/>
  <c r="CM401" i="6"/>
  <c r="CE401" i="6"/>
  <c r="CY397" i="6"/>
  <c r="CI397" i="6"/>
  <c r="CU393" i="6"/>
  <c r="CM393" i="6"/>
  <c r="CE393" i="6"/>
  <c r="CY389" i="6"/>
  <c r="CI389" i="6"/>
  <c r="CY387" i="6"/>
  <c r="DE386" i="6"/>
  <c r="CQ384" i="6"/>
  <c r="CB383" i="6"/>
  <c r="BS383" i="6"/>
  <c r="BP381" i="6"/>
  <c r="CY380" i="6"/>
  <c r="CQ380" i="6"/>
  <c r="AX379" i="6"/>
  <c r="AX376" i="6"/>
  <c r="AQ375" i="6"/>
  <c r="DA374" i="6"/>
  <c r="CI374" i="6"/>
  <c r="CD373" i="6"/>
  <c r="BP372" i="6"/>
  <c r="AS371" i="6"/>
  <c r="CK370" i="6"/>
  <c r="BA370" i="6"/>
  <c r="CK369" i="6"/>
  <c r="CI369" i="6"/>
  <c r="CR367" i="6"/>
  <c r="AS367" i="6"/>
  <c r="BD367" i="6"/>
  <c r="CV365" i="6"/>
  <c r="BQ365" i="6"/>
  <c r="AY365" i="6"/>
  <c r="BZ365" i="6"/>
  <c r="AV364" i="6"/>
  <c r="CF364" i="6"/>
  <c r="AY363" i="6"/>
  <c r="CI363" i="6"/>
  <c r="CE361" i="6"/>
  <c r="AU361" i="6"/>
  <c r="CL359" i="6"/>
  <c r="BL358" i="6"/>
  <c r="DB358" i="6"/>
  <c r="BO357" i="6"/>
  <c r="BU357" i="6"/>
  <c r="CS356" i="6"/>
  <c r="BI356" i="6"/>
  <c r="CP356" i="6"/>
  <c r="CN356" i="6"/>
  <c r="BD356" i="6"/>
  <c r="BT355" i="6"/>
  <c r="DD355" i="6"/>
  <c r="BD355" i="6"/>
  <c r="AO355" i="6"/>
  <c r="BY355" i="6"/>
  <c r="BF354" i="6"/>
  <c r="CP354" i="6"/>
  <c r="CU353" i="6"/>
  <c r="CP351" i="6"/>
  <c r="BZ351" i="6"/>
  <c r="BA351" i="6"/>
  <c r="BU350" i="6"/>
  <c r="DE350" i="6"/>
  <c r="AO350" i="6"/>
  <c r="BR348" i="6"/>
  <c r="DB348" i="6"/>
  <c r="CQ347" i="6"/>
  <c r="BG347" i="6"/>
  <c r="CD347" i="6"/>
  <c r="CA347" i="6"/>
  <c r="AQ347" i="6"/>
  <c r="CW424" i="6"/>
  <c r="CO424" i="6"/>
  <c r="CG424" i="6"/>
  <c r="BH424" i="6"/>
  <c r="AR424" i="6"/>
  <c r="DA420" i="6"/>
  <c r="CS420" i="6"/>
  <c r="CC420" i="6"/>
  <c r="BL420" i="6"/>
  <c r="AV420" i="6"/>
  <c r="AN420" i="6"/>
  <c r="DE416" i="6"/>
  <c r="CW416" i="6"/>
  <c r="CG416" i="6"/>
  <c r="BY416" i="6"/>
  <c r="AR416" i="6"/>
  <c r="CS412" i="6"/>
  <c r="CC412" i="6"/>
  <c r="BT412" i="6"/>
  <c r="BL412" i="6"/>
  <c r="BD412" i="6"/>
  <c r="AV412" i="6"/>
  <c r="AN412" i="6"/>
  <c r="CW408" i="6"/>
  <c r="CO408" i="6"/>
  <c r="CG408" i="6"/>
  <c r="BP408" i="6"/>
  <c r="AR408" i="6"/>
  <c r="DA404" i="6"/>
  <c r="CS404" i="6"/>
  <c r="CK404" i="6"/>
  <c r="CC404" i="6"/>
  <c r="BL404" i="6"/>
  <c r="AV404" i="6"/>
  <c r="DE400" i="6"/>
  <c r="CW400" i="6"/>
  <c r="CO400" i="6"/>
  <c r="CG400" i="6"/>
  <c r="BY400" i="6"/>
  <c r="BH400" i="6"/>
  <c r="AZ400" i="6"/>
  <c r="AR400" i="6"/>
  <c r="DA396" i="6"/>
  <c r="CS396" i="6"/>
  <c r="CK396" i="6"/>
  <c r="CC396" i="6"/>
  <c r="BT396" i="6"/>
  <c r="BL396" i="6"/>
  <c r="BD396" i="6"/>
  <c r="AV396" i="6"/>
  <c r="CW392" i="6"/>
  <c r="CO392" i="6"/>
  <c r="CG392" i="6"/>
  <c r="BP392" i="6"/>
  <c r="AR392" i="6"/>
  <c r="CE388" i="6"/>
  <c r="CA387" i="6"/>
  <c r="BK385" i="6"/>
  <c r="AW383" i="6"/>
  <c r="CD381" i="6"/>
  <c r="CR379" i="6"/>
  <c r="CI378" i="6"/>
  <c r="CD378" i="6"/>
  <c r="BA378" i="6"/>
  <c r="BO377" i="6"/>
  <c r="BJ376" i="6"/>
  <c r="CY374" i="6"/>
  <c r="BG372" i="6"/>
  <c r="AX372" i="6"/>
  <c r="BH371" i="6"/>
  <c r="CR371" i="6"/>
  <c r="AZ371" i="6"/>
  <c r="CG371" i="6"/>
  <c r="CM370" i="6"/>
  <c r="CW369" i="6"/>
  <c r="BB368" i="6"/>
  <c r="CJ367" i="6"/>
  <c r="DF365" i="6"/>
  <c r="BJ364" i="6"/>
  <c r="BM364" i="6"/>
  <c r="DE362" i="6"/>
  <c r="CD362" i="6"/>
  <c r="CZ362" i="6"/>
  <c r="BP362" i="6"/>
  <c r="CX361" i="6"/>
  <c r="BN361" i="6"/>
  <c r="DB359" i="6"/>
  <c r="CG359" i="6"/>
  <c r="DE358" i="6"/>
  <c r="BB358" i="6"/>
  <c r="CL358" i="6"/>
  <c r="BR356" i="6"/>
  <c r="BZ356" i="6"/>
  <c r="BO354" i="6"/>
  <c r="CR350" i="6"/>
  <c r="CQ348" i="6"/>
  <c r="BG348" i="6"/>
  <c r="CF356" i="6"/>
  <c r="CM355" i="6"/>
  <c r="CK346" i="6"/>
  <c r="CC346" i="6"/>
  <c r="BT346" i="6"/>
  <c r="BD346" i="6"/>
  <c r="AV346" i="6"/>
  <c r="BS344" i="6"/>
  <c r="BK344" i="6"/>
  <c r="CP344" i="6"/>
  <c r="CH344" i="6"/>
  <c r="AU344" i="6"/>
  <c r="BZ344" i="6"/>
  <c r="BS343" i="6"/>
  <c r="BC343" i="6"/>
  <c r="BV343" i="6"/>
  <c r="BF343" i="6"/>
  <c r="AX343" i="6"/>
  <c r="AP343" i="6"/>
  <c r="DE342" i="6"/>
  <c r="CG342" i="6"/>
  <c r="BY342" i="6"/>
  <c r="AZ342" i="6"/>
  <c r="DB340" i="6"/>
  <c r="CT340" i="6"/>
  <c r="BG340" i="6"/>
  <c r="AY340" i="6"/>
  <c r="BG339" i="6"/>
  <c r="AY339" i="6"/>
  <c r="AQ339" i="6"/>
  <c r="BB339" i="6"/>
  <c r="DA338" i="6"/>
  <c r="CK338" i="6"/>
  <c r="BT338" i="6"/>
  <c r="BD338" i="6"/>
  <c r="AV338" i="6"/>
  <c r="BS336" i="6"/>
  <c r="BK336" i="6"/>
  <c r="CH336" i="6"/>
  <c r="AU336" i="6"/>
  <c r="BS335" i="6"/>
  <c r="BC335" i="6"/>
  <c r="BV335" i="6"/>
  <c r="BF335" i="6"/>
  <c r="AX335" i="6"/>
  <c r="AP335" i="6"/>
  <c r="DE334" i="6"/>
  <c r="CG334" i="6"/>
  <c r="BP334" i="6"/>
  <c r="AZ334" i="6"/>
  <c r="DB332" i="6"/>
  <c r="BO332" i="6"/>
  <c r="CT332" i="6"/>
  <c r="AY332" i="6"/>
  <c r="CD332" i="6"/>
  <c r="AQ332" i="6"/>
  <c r="BG331" i="6"/>
  <c r="AY331" i="6"/>
  <c r="AQ331" i="6"/>
  <c r="BJ331" i="6"/>
  <c r="BB331" i="6"/>
  <c r="DA330" i="6"/>
  <c r="CK330" i="6"/>
  <c r="BT330" i="6"/>
  <c r="BL330" i="6"/>
  <c r="BD330" i="6"/>
  <c r="AV330" i="6"/>
  <c r="BK328" i="6"/>
  <c r="CP328" i="6"/>
  <c r="CH328" i="6"/>
  <c r="BZ328" i="6"/>
  <c r="BK327" i="6"/>
  <c r="BF327" i="6"/>
  <c r="AX327" i="6"/>
  <c r="AP327" i="6"/>
  <c r="DE326" i="6"/>
  <c r="CG326" i="6"/>
  <c r="CU325" i="6"/>
  <c r="BG324" i="6"/>
  <c r="CT324" i="6"/>
  <c r="BZ323" i="6"/>
  <c r="CO323" i="6"/>
  <c r="AZ323" i="6"/>
  <c r="DF322" i="6"/>
  <c r="CY322" i="6"/>
  <c r="AU322" i="6"/>
  <c r="CE321" i="6"/>
  <c r="CN320" i="6"/>
  <c r="BT320" i="6"/>
  <c r="AV320" i="6"/>
  <c r="AN320" i="6"/>
  <c r="CA319" i="6"/>
  <c r="BQ319" i="6"/>
  <c r="AW319" i="6"/>
  <c r="DA318" i="6"/>
  <c r="CD318" i="6"/>
  <c r="CW317" i="6"/>
  <c r="CB316" i="6"/>
  <c r="AX316" i="6"/>
  <c r="AS316" i="6"/>
  <c r="CM315" i="6"/>
  <c r="AP315" i="6"/>
  <c r="DF314" i="6"/>
  <c r="DA314" i="6"/>
  <c r="CW313" i="6"/>
  <c r="CO313" i="6"/>
  <c r="CE313" i="6"/>
  <c r="BX312" i="6"/>
  <c r="BJ312" i="6"/>
  <c r="CH312" i="6"/>
  <c r="DF311" i="6"/>
  <c r="BF311" i="6"/>
  <c r="CS311" i="6"/>
  <c r="CK311" i="6"/>
  <c r="CG310" i="6"/>
  <c r="BU310" i="6"/>
  <c r="BN310" i="6"/>
  <c r="BP309" i="6"/>
  <c r="AS309" i="6"/>
  <c r="AT309" i="6"/>
  <c r="CB308" i="6"/>
  <c r="BR308" i="6"/>
  <c r="CA307" i="6"/>
  <c r="BG307" i="6"/>
  <c r="CO306" i="6"/>
  <c r="CD306" i="6"/>
  <c r="CJ306" i="6"/>
  <c r="AW306" i="6"/>
  <c r="DE305" i="6"/>
  <c r="BH304" i="6"/>
  <c r="BG303" i="6"/>
  <c r="AQ303" i="6"/>
  <c r="BL303" i="6"/>
  <c r="AV303" i="6"/>
  <c r="CC302" i="6"/>
  <c r="CZ302" i="6"/>
  <c r="CJ302" i="6"/>
  <c r="DB301" i="6"/>
  <c r="CW301" i="6"/>
  <c r="CG301" i="6"/>
  <c r="BD301" i="6"/>
  <c r="BM300" i="6"/>
  <c r="AW300" i="6"/>
  <c r="BZ300" i="6"/>
  <c r="BX299" i="6"/>
  <c r="CK299" i="6"/>
  <c r="CC299" i="6"/>
  <c r="BB298" i="6"/>
  <c r="CF296" i="6"/>
  <c r="CA296" i="6"/>
  <c r="BX295" i="6"/>
  <c r="BM295" i="6"/>
  <c r="AV295" i="6"/>
  <c r="CY294" i="6"/>
  <c r="CO294" i="6"/>
  <c r="AZ294" i="6"/>
  <c r="CW293" i="6"/>
  <c r="CH293" i="6"/>
  <c r="CE293" i="6"/>
  <c r="CE292" i="6"/>
  <c r="AR292" i="6"/>
  <c r="BM292" i="6"/>
  <c r="CH292" i="6"/>
  <c r="AX292" i="6"/>
  <c r="BZ292" i="6"/>
  <c r="BX291" i="6"/>
  <c r="BM291" i="6"/>
  <c r="AQ291" i="6"/>
  <c r="BT291" i="6"/>
  <c r="BD291" i="6"/>
  <c r="DF290" i="6"/>
  <c r="BB290" i="6"/>
  <c r="CR290" i="6"/>
  <c r="BH290" i="6"/>
  <c r="CJ290" i="6"/>
  <c r="AW290" i="6"/>
  <c r="CB290" i="6"/>
  <c r="CX289" i="6"/>
  <c r="CU289" i="6"/>
  <c r="BK289" i="6"/>
  <c r="CE289" i="6"/>
  <c r="AU289" i="6"/>
  <c r="AV288" i="6"/>
  <c r="CQ287" i="6"/>
  <c r="BT287" i="6"/>
  <c r="BV285" i="6"/>
  <c r="AV285" i="6"/>
  <c r="CH284" i="6"/>
  <c r="AX284" i="6"/>
  <c r="BO283" i="6"/>
  <c r="AQ282" i="6"/>
  <c r="CA282" i="6"/>
  <c r="CH280" i="6"/>
  <c r="AX280" i="6"/>
  <c r="BS279" i="6"/>
  <c r="DC279" i="6"/>
  <c r="BO278" i="6"/>
  <c r="CY278" i="6"/>
  <c r="CU277" i="6"/>
  <c r="BK277" i="6"/>
  <c r="BR273" i="6"/>
  <c r="DB273" i="6"/>
  <c r="BI296" i="6"/>
  <c r="CS296" i="6"/>
  <c r="DD286" i="6"/>
  <c r="BT286" i="6"/>
  <c r="AW286" i="6"/>
  <c r="CG286" i="6"/>
  <c r="BF285" i="6"/>
  <c r="CO283" i="6"/>
  <c r="BE283" i="6"/>
  <c r="CX282" i="6"/>
  <c r="CF282" i="6"/>
  <c r="AV282" i="6"/>
  <c r="CU281" i="6"/>
  <c r="BK281" i="6"/>
  <c r="CK279" i="6"/>
  <c r="BA279" i="6"/>
  <c r="CZ277" i="6"/>
  <c r="BP277" i="6"/>
  <c r="CQ276" i="6"/>
  <c r="BH275" i="6"/>
  <c r="CR275" i="6"/>
  <c r="BS274" i="6"/>
  <c r="DC274" i="6"/>
  <c r="BY274" i="6"/>
  <c r="AX326" i="6"/>
  <c r="CG317" i="6"/>
  <c r="CS313" i="6"/>
  <c r="CJ313" i="6"/>
  <c r="DF310" i="6"/>
  <c r="AX310" i="6"/>
  <c r="BM305" i="6"/>
  <c r="CN296" i="6"/>
  <c r="AQ295" i="6"/>
  <c r="BQ294" i="6"/>
  <c r="DA294" i="6"/>
  <c r="AT293" i="6"/>
  <c r="CD293" i="6"/>
  <c r="BH292" i="6"/>
  <c r="CQ291" i="6"/>
  <c r="AW291" i="6"/>
  <c r="CZ290" i="6"/>
  <c r="BP290" i="6"/>
  <c r="DC289" i="6"/>
  <c r="CM289" i="6"/>
  <c r="BC289" i="6"/>
  <c r="AY287" i="6"/>
  <c r="CI287" i="6"/>
  <c r="CN286" i="6"/>
  <c r="BD286" i="6"/>
  <c r="BA285" i="6"/>
  <c r="AP285" i="6"/>
  <c r="BG283" i="6"/>
  <c r="CQ283" i="6"/>
  <c r="AY283" i="6"/>
  <c r="CI283" i="6"/>
  <c r="AY282" i="6"/>
  <c r="CI282" i="6"/>
  <c r="CV280" i="6"/>
  <c r="BL280" i="6"/>
  <c r="CU279" i="6"/>
  <c r="BL276" i="6"/>
  <c r="CV276" i="6"/>
  <c r="AT274" i="6"/>
  <c r="CD274" i="6"/>
  <c r="BI272" i="6"/>
  <c r="CS272" i="6"/>
  <c r="DD341" i="6"/>
  <c r="BO341" i="6"/>
  <c r="CZ337" i="6"/>
  <c r="CB337" i="6"/>
  <c r="BS337" i="6"/>
  <c r="BK337" i="6"/>
  <c r="BC337" i="6"/>
  <c r="AU337" i="6"/>
  <c r="CV333" i="6"/>
  <c r="CF333" i="6"/>
  <c r="BO333" i="6"/>
  <c r="AY333" i="6"/>
  <c r="AQ333" i="6"/>
  <c r="CZ329" i="6"/>
  <c r="BK329" i="6"/>
  <c r="AU329" i="6"/>
  <c r="DF326" i="6"/>
  <c r="CY326" i="6"/>
  <c r="CK325" i="6"/>
  <c r="CB325" i="6"/>
  <c r="CY324" i="6"/>
  <c r="CR323" i="6"/>
  <c r="CI322" i="6"/>
  <c r="CD322" i="6"/>
  <c r="BA322" i="6"/>
  <c r="BO321" i="6"/>
  <c r="CE318" i="6"/>
  <c r="AZ318" i="6"/>
  <c r="BK317" i="6"/>
  <c r="BC317" i="6"/>
  <c r="AU317" i="6"/>
  <c r="CI314" i="6"/>
  <c r="CD314" i="6"/>
  <c r="BA314" i="6"/>
  <c r="BO313" i="6"/>
  <c r="AS311" i="6"/>
  <c r="CC308" i="6"/>
  <c r="BP306" i="6"/>
  <c r="BS305" i="6"/>
  <c r="BK305" i="6"/>
  <c r="BC305" i="6"/>
  <c r="AU305" i="6"/>
  <c r="CA304" i="6"/>
  <c r="BA303" i="6"/>
  <c r="DE302" i="6"/>
  <c r="CO302" i="6"/>
  <c r="BY302" i="6"/>
  <c r="CX301" i="6"/>
  <c r="CH301" i="6"/>
  <c r="BG301" i="6"/>
  <c r="CV300" i="6"/>
  <c r="CF300" i="6"/>
  <c r="BI299" i="6"/>
  <c r="CV297" i="6"/>
  <c r="BK297" i="6"/>
  <c r="CS297" i="6"/>
  <c r="BX296" i="6"/>
  <c r="CT296" i="6"/>
  <c r="CM295" i="6"/>
  <c r="BZ295" i="6"/>
  <c r="BG295" i="6"/>
  <c r="AO295" i="6"/>
  <c r="CI294" i="6"/>
  <c r="CD294" i="6"/>
  <c r="BA294" i="6"/>
  <c r="CK294" i="6"/>
  <c r="CX293" i="6"/>
  <c r="BU293" i="6"/>
  <c r="BP293" i="6"/>
  <c r="CS292" i="6"/>
  <c r="BY292" i="6"/>
  <c r="CX292" i="6"/>
  <c r="BN292" i="6"/>
  <c r="DF289" i="6"/>
  <c r="BG288" i="6"/>
  <c r="BZ287" i="6"/>
  <c r="BX286" i="6"/>
  <c r="AN286" i="6"/>
  <c r="AY285" i="6"/>
  <c r="BL285" i="6"/>
  <c r="CB285" i="6"/>
  <c r="CX284" i="6"/>
  <c r="BN284" i="6"/>
  <c r="BI284" i="6"/>
  <c r="CN282" i="6"/>
  <c r="BE281" i="6"/>
  <c r="CE281" i="6"/>
  <c r="AP280" i="6"/>
  <c r="CC279" i="6"/>
  <c r="BE275" i="6"/>
  <c r="CW275" i="6"/>
  <c r="BM275" i="6"/>
  <c r="AY275" i="6"/>
  <c r="CI275" i="6"/>
  <c r="DE274" i="6"/>
  <c r="CW273" i="6"/>
  <c r="CR273" i="6"/>
  <c r="CP270" i="6"/>
  <c r="BK269" i="6"/>
  <c r="CA267" i="6"/>
  <c r="DC266" i="6"/>
  <c r="CQ266" i="6"/>
  <c r="CC265" i="6"/>
  <c r="BC265" i="6"/>
  <c r="DB262" i="6"/>
  <c r="AZ261" i="6"/>
  <c r="BL260" i="6"/>
  <c r="DC258" i="6"/>
  <c r="CQ258" i="6"/>
  <c r="CT257" i="6"/>
  <c r="BQ257" i="6"/>
  <c r="AU257" i="6"/>
  <c r="CA256" i="6"/>
  <c r="BC255" i="6"/>
  <c r="CX254" i="6"/>
  <c r="BA254" i="6"/>
  <c r="BK253" i="6"/>
  <c r="BJ252" i="6"/>
  <c r="CG250" i="6"/>
  <c r="AZ250" i="6"/>
  <c r="CD249" i="6"/>
  <c r="BU249" i="6"/>
  <c r="AY249" i="6"/>
  <c r="CJ247" i="6"/>
  <c r="CX246" i="6"/>
  <c r="BA246" i="6"/>
  <c r="CB245" i="6"/>
  <c r="BK245" i="6"/>
  <c r="AY245" i="6"/>
  <c r="AY243" i="6"/>
  <c r="CI243" i="6"/>
  <c r="CB243" i="6"/>
  <c r="BV238" i="6"/>
  <c r="DF238" i="6"/>
  <c r="BZ238" i="6"/>
  <c r="CY237" i="6"/>
  <c r="BO237" i="6"/>
  <c r="BY233" i="6"/>
  <c r="DF230" i="6"/>
  <c r="BV230" i="6"/>
  <c r="AO227" i="6"/>
  <c r="BY227" i="6"/>
  <c r="AX224" i="6"/>
  <c r="CH224" i="6"/>
  <c r="AQ224" i="6"/>
  <c r="CA224" i="6"/>
  <c r="CO223" i="6"/>
  <c r="BE223" i="6"/>
  <c r="AX223" i="6"/>
  <c r="CH223" i="6"/>
  <c r="CF220" i="6"/>
  <c r="AV220" i="6"/>
  <c r="AN220" i="6"/>
  <c r="AP216" i="6"/>
  <c r="BZ216" i="6"/>
  <c r="CG213" i="6"/>
  <c r="AW213" i="6"/>
  <c r="AT213" i="6"/>
  <c r="CD213" i="6"/>
  <c r="CM212" i="6"/>
  <c r="AW212" i="6"/>
  <c r="CG212" i="6"/>
  <c r="AN212" i="6"/>
  <c r="BX212" i="6"/>
  <c r="DA211" i="6"/>
  <c r="CC211" i="6"/>
  <c r="BA210" i="6"/>
  <c r="CK210" i="6"/>
  <c r="AU210" i="6"/>
  <c r="CE210" i="6"/>
  <c r="CG209" i="6"/>
  <c r="AW209" i="6"/>
  <c r="CT208" i="6"/>
  <c r="BJ208" i="6"/>
  <c r="CN207" i="6"/>
  <c r="AX207" i="6"/>
  <c r="CH207" i="6"/>
  <c r="DA205" i="6"/>
  <c r="AO203" i="6"/>
  <c r="BY203" i="6"/>
  <c r="DF202" i="6"/>
  <c r="BE197" i="6"/>
  <c r="CD195" i="6"/>
  <c r="BX195" i="6"/>
  <c r="AN195" i="6"/>
  <c r="BT179" i="6"/>
  <c r="AS173" i="6"/>
  <c r="CX159" i="6"/>
  <c r="BN159" i="6"/>
  <c r="BG159" i="6"/>
  <c r="CQ159" i="6"/>
  <c r="BD159" i="6"/>
  <c r="CN159" i="6"/>
  <c r="CL158" i="6"/>
  <c r="BB158" i="6"/>
  <c r="AX158" i="6"/>
  <c r="CH158" i="6"/>
  <c r="CA158" i="6"/>
  <c r="AQ158" i="6"/>
  <c r="CV125" i="6"/>
  <c r="BL125" i="6"/>
  <c r="CL125" i="6"/>
  <c r="BD276" i="6"/>
  <c r="BQ273" i="6"/>
  <c r="AW271" i="6"/>
  <c r="DF270" i="6"/>
  <c r="BP269" i="6"/>
  <c r="CQ268" i="6"/>
  <c r="BD268" i="6"/>
  <c r="DF267" i="6"/>
  <c r="BZ267" i="6"/>
  <c r="CD266" i="6"/>
  <c r="BY266" i="6"/>
  <c r="DB265" i="6"/>
  <c r="BQ265" i="6"/>
  <c r="CQ263" i="6"/>
  <c r="BZ263" i="6"/>
  <c r="CD262" i="6"/>
  <c r="BQ261" i="6"/>
  <c r="CD258" i="6"/>
  <c r="AZ257" i="6"/>
  <c r="CR256" i="6"/>
  <c r="AS255" i="6"/>
  <c r="CZ253" i="6"/>
  <c r="CR253" i="6"/>
  <c r="BC253" i="6"/>
  <c r="BX252" i="6"/>
  <c r="BV251" i="6"/>
  <c r="AW251" i="6"/>
  <c r="CL250" i="6"/>
  <c r="CE250" i="6"/>
  <c r="BZ250" i="6"/>
  <c r="AX248" i="6"/>
  <c r="CQ247" i="6"/>
  <c r="BZ247" i="6"/>
  <c r="CW246" i="6"/>
  <c r="CZ245" i="6"/>
  <c r="CR245" i="6"/>
  <c r="BX244" i="6"/>
  <c r="AS242" i="6"/>
  <c r="BQ242" i="6"/>
  <c r="DA242" i="6"/>
  <c r="DD241" i="6"/>
  <c r="CZ241" i="6"/>
  <c r="BP241" i="6"/>
  <c r="BL241" i="6"/>
  <c r="CV241" i="6"/>
  <c r="AV241" i="6"/>
  <c r="CF241" i="6"/>
  <c r="CB241" i="6"/>
  <c r="AR241" i="6"/>
  <c r="AY239" i="6"/>
  <c r="CI239" i="6"/>
  <c r="CK238" i="6"/>
  <c r="BN238" i="6"/>
  <c r="CX238" i="6"/>
  <c r="CO235" i="6"/>
  <c r="BE235" i="6"/>
  <c r="CJ233" i="6"/>
  <c r="CI233" i="6"/>
  <c r="AY233" i="6"/>
  <c r="BR232" i="6"/>
  <c r="BZ231" i="6"/>
  <c r="AX230" i="6"/>
  <c r="BN230" i="6"/>
  <c r="CX230" i="6"/>
  <c r="CJ230" i="6"/>
  <c r="AZ230" i="6"/>
  <c r="CX227" i="6"/>
  <c r="AV225" i="6"/>
  <c r="CF225" i="6"/>
  <c r="AR225" i="6"/>
  <c r="CB225" i="6"/>
  <c r="CD222" i="6"/>
  <c r="AT222" i="6"/>
  <c r="AZ221" i="6"/>
  <c r="CB220" i="6"/>
  <c r="BG220" i="6"/>
  <c r="CQ220" i="6"/>
  <c r="AY220" i="6"/>
  <c r="CI220" i="6"/>
  <c r="BE219" i="6"/>
  <c r="CO219" i="6"/>
  <c r="CY217" i="6"/>
  <c r="BO217" i="6"/>
  <c r="CT214" i="6"/>
  <c r="BQ213" i="6"/>
  <c r="DA213" i="6"/>
  <c r="CO211" i="6"/>
  <c r="CR207" i="6"/>
  <c r="BH207" i="6"/>
  <c r="BT206" i="6"/>
  <c r="DD206" i="6"/>
  <c r="BB199" i="6"/>
  <c r="CL199" i="6"/>
  <c r="AV199" i="6"/>
  <c r="CF199" i="6"/>
  <c r="CU198" i="6"/>
  <c r="BH196" i="6"/>
  <c r="CO196" i="6"/>
  <c r="BS191" i="6"/>
  <c r="DC191" i="6"/>
  <c r="BH191" i="6"/>
  <c r="CR191" i="6"/>
  <c r="BQ189" i="6"/>
  <c r="DA189" i="6"/>
  <c r="BN189" i="6"/>
  <c r="CX189" i="6"/>
  <c r="AX189" i="6"/>
  <c r="CH189" i="6"/>
  <c r="BU181" i="6"/>
  <c r="BR181" i="6"/>
  <c r="DB181" i="6"/>
  <c r="BF181" i="6"/>
  <c r="CV176" i="6"/>
  <c r="BL176" i="6"/>
  <c r="AV176" i="6"/>
  <c r="CF176" i="6"/>
  <c r="CQ175" i="6"/>
  <c r="BG175" i="6"/>
  <c r="BD175" i="6"/>
  <c r="CN175" i="6"/>
  <c r="AP155" i="6"/>
  <c r="BZ155" i="6"/>
  <c r="BE154" i="6"/>
  <c r="CO154" i="6"/>
  <c r="CH154" i="6"/>
  <c r="AX154" i="6"/>
  <c r="CE154" i="6"/>
  <c r="AU154" i="6"/>
  <c r="CI144" i="6"/>
  <c r="AY144" i="6"/>
  <c r="CB144" i="6"/>
  <c r="AR144" i="6"/>
  <c r="BM137" i="6"/>
  <c r="BJ137" i="6"/>
  <c r="AW132" i="6"/>
  <c r="CG132" i="6"/>
  <c r="BS127" i="6"/>
  <c r="CZ127" i="6"/>
  <c r="BP127" i="6"/>
  <c r="DF278" i="6"/>
  <c r="CU271" i="6"/>
  <c r="CB271" i="6"/>
  <c r="DE270" i="6"/>
  <c r="CV268" i="6"/>
  <c r="BI267" i="6"/>
  <c r="AW267" i="6"/>
  <c r="CR265" i="6"/>
  <c r="CS264" i="6"/>
  <c r="BN264" i="6"/>
  <c r="CS261" i="6"/>
  <c r="BO257" i="6"/>
  <c r="CF256" i="6"/>
  <c r="CN252" i="6"/>
  <c r="CC252" i="6"/>
  <c r="AX252" i="6"/>
  <c r="CB251" i="6"/>
  <c r="AO251" i="6"/>
  <c r="BQ250" i="6"/>
  <c r="CC248" i="6"/>
  <c r="AP248" i="6"/>
  <c r="CQ244" i="6"/>
  <c r="AT244" i="6"/>
  <c r="BG243" i="6"/>
  <c r="DE243" i="6"/>
  <c r="BU243" i="6"/>
  <c r="AZ242" i="6"/>
  <c r="CG237" i="6"/>
  <c r="BP237" i="6"/>
  <c r="AQ237" i="6"/>
  <c r="CB237" i="6"/>
  <c r="AW235" i="6"/>
  <c r="CG235" i="6"/>
  <c r="BZ234" i="6"/>
  <c r="BM234" i="6"/>
  <c r="CK234" i="6"/>
  <c r="BA234" i="6"/>
  <c r="BK232" i="6"/>
  <c r="CT232" i="6"/>
  <c r="BJ232" i="6"/>
  <c r="BG231" i="6"/>
  <c r="AY231" i="6"/>
  <c r="CS229" i="6"/>
  <c r="CN229" i="6"/>
  <c r="CU228" i="6"/>
  <c r="DF227" i="6"/>
  <c r="BK227" i="6"/>
  <c r="BC227" i="6"/>
  <c r="BE227" i="6"/>
  <c r="CO227" i="6"/>
  <c r="BN224" i="6"/>
  <c r="BG224" i="6"/>
  <c r="BN223" i="6"/>
  <c r="AO223" i="6"/>
  <c r="BY223" i="6"/>
  <c r="BT222" i="6"/>
  <c r="AW222" i="6"/>
  <c r="CG222" i="6"/>
  <c r="CZ221" i="6"/>
  <c r="BP221" i="6"/>
  <c r="BK220" i="6"/>
  <c r="BJ211" i="6"/>
  <c r="BE209" i="6"/>
  <c r="CB209" i="6"/>
  <c r="AR209" i="6"/>
  <c r="BY208" i="6"/>
  <c r="CP206" i="6"/>
  <c r="AS204" i="6"/>
  <c r="CC204" i="6"/>
  <c r="CI203" i="6"/>
  <c r="AY203" i="6"/>
  <c r="AV202" i="6"/>
  <c r="CF202" i="6"/>
  <c r="DF194" i="6"/>
  <c r="BV194" i="6"/>
  <c r="BS194" i="6"/>
  <c r="DC194" i="6"/>
  <c r="CF194" i="6"/>
  <c r="AV194" i="6"/>
  <c r="DC187" i="6"/>
  <c r="BS187" i="6"/>
  <c r="CS181" i="6"/>
  <c r="CL177" i="6"/>
  <c r="BB177" i="6"/>
  <c r="BU171" i="6"/>
  <c r="CS171" i="6"/>
  <c r="CH165" i="6"/>
  <c r="AX165" i="6"/>
  <c r="AV152" i="6"/>
  <c r="CF152" i="6"/>
  <c r="CB152" i="6"/>
  <c r="AR152" i="6"/>
  <c r="AX150" i="6"/>
  <c r="CH150" i="6"/>
  <c r="AU150" i="6"/>
  <c r="CE150" i="6"/>
  <c r="BV139" i="6"/>
  <c r="DF139" i="6"/>
  <c r="BQ133" i="6"/>
  <c r="DA133" i="6"/>
  <c r="CX133" i="6"/>
  <c r="BN133" i="6"/>
  <c r="CW124" i="6"/>
  <c r="BM124" i="6"/>
  <c r="DB122" i="6"/>
  <c r="BO122" i="6"/>
  <c r="BY243" i="6"/>
  <c r="AO243" i="6"/>
  <c r="CR242" i="6"/>
  <c r="BA242" i="6"/>
  <c r="CK242" i="6"/>
  <c r="BB240" i="6"/>
  <c r="CY239" i="6"/>
  <c r="AX238" i="6"/>
  <c r="CH238" i="6"/>
  <c r="BK236" i="6"/>
  <c r="CU236" i="6"/>
  <c r="CQ236" i="6"/>
  <c r="CI236" i="6"/>
  <c r="AY236" i="6"/>
  <c r="DE235" i="6"/>
  <c r="BU235" i="6"/>
  <c r="BY235" i="6"/>
  <c r="AO235" i="6"/>
  <c r="CY233" i="6"/>
  <c r="BO233" i="6"/>
  <c r="AV229" i="6"/>
  <c r="CF229" i="6"/>
  <c r="CG227" i="6"/>
  <c r="AW227" i="6"/>
  <c r="BJ222" i="6"/>
  <c r="AW221" i="6"/>
  <c r="CG221" i="6"/>
  <c r="CI218" i="6"/>
  <c r="AY218" i="6"/>
  <c r="BQ217" i="6"/>
  <c r="DA217" i="6"/>
  <c r="BH217" i="6"/>
  <c r="AT217" i="6"/>
  <c r="CD217" i="6"/>
  <c r="AZ215" i="6"/>
  <c r="CD214" i="6"/>
  <c r="DB214" i="6"/>
  <c r="AY214" i="6"/>
  <c r="CI214" i="6"/>
  <c r="AQ213" i="6"/>
  <c r="CW204" i="6"/>
  <c r="BM204" i="6"/>
  <c r="AV203" i="6"/>
  <c r="BS202" i="6"/>
  <c r="DC202" i="6"/>
  <c r="CY190" i="6"/>
  <c r="BO190" i="6"/>
  <c r="BD188" i="6"/>
  <c r="AR188" i="6"/>
  <c r="CB188" i="6"/>
  <c r="BY188" i="6"/>
  <c r="BG183" i="6"/>
  <c r="CQ183" i="6"/>
  <c r="BD183" i="6"/>
  <c r="CN183" i="6"/>
  <c r="BL180" i="6"/>
  <c r="CV180" i="6"/>
  <c r="AR180" i="6"/>
  <c r="CB180" i="6"/>
  <c r="BH178" i="6"/>
  <c r="AX172" i="6"/>
  <c r="CH172" i="6"/>
  <c r="DD168" i="6"/>
  <c r="BM168" i="6"/>
  <c r="CW168" i="6"/>
  <c r="CS168" i="6"/>
  <c r="BI168" i="6"/>
  <c r="BE168" i="6"/>
  <c r="CO168" i="6"/>
  <c r="BC162" i="6"/>
  <c r="CM162" i="6"/>
  <c r="DE156" i="6"/>
  <c r="CI156" i="6"/>
  <c r="AY156" i="6"/>
  <c r="CB156" i="6"/>
  <c r="AR156" i="6"/>
  <c r="AO156" i="6"/>
  <c r="BY156" i="6"/>
  <c r="BM153" i="6"/>
  <c r="CW153" i="6"/>
  <c r="BX153" i="6"/>
  <c r="AN153" i="6"/>
  <c r="CV237" i="6"/>
  <c r="CQ227" i="6"/>
  <c r="CA227" i="6"/>
  <c r="DA226" i="6"/>
  <c r="CK226" i="6"/>
  <c r="BP225" i="6"/>
  <c r="BF224" i="6"/>
  <c r="BU222" i="6"/>
  <c r="AO222" i="6"/>
  <c r="BY221" i="6"/>
  <c r="BY219" i="6"/>
  <c r="BQ218" i="6"/>
  <c r="BP217" i="6"/>
  <c r="CP216" i="6"/>
  <c r="BH215" i="6"/>
  <c r="CM214" i="6"/>
  <c r="CE214" i="6"/>
  <c r="BP213" i="6"/>
  <c r="CI210" i="6"/>
  <c r="CD208" i="6"/>
  <c r="AZ208" i="6"/>
  <c r="AP208" i="6"/>
  <c r="BZ208" i="6"/>
  <c r="CI207" i="6"/>
  <c r="DF207" i="6"/>
  <c r="BV207" i="6"/>
  <c r="BS206" i="6"/>
  <c r="CT205" i="6"/>
  <c r="CV204" i="6"/>
  <c r="BS203" i="6"/>
  <c r="AW203" i="6"/>
  <c r="CG203" i="6"/>
  <c r="BF201" i="6"/>
  <c r="CE197" i="6"/>
  <c r="AU197" i="6"/>
  <c r="AY196" i="6"/>
  <c r="CI196" i="6"/>
  <c r="AV196" i="6"/>
  <c r="CF196" i="6"/>
  <c r="BN195" i="6"/>
  <c r="CI193" i="6"/>
  <c r="AY193" i="6"/>
  <c r="CD193" i="6"/>
  <c r="AT193" i="6"/>
  <c r="BP192" i="6"/>
  <c r="CB192" i="6"/>
  <c r="AR192" i="6"/>
  <c r="CL191" i="6"/>
  <c r="AV191" i="6"/>
  <c r="CF191" i="6"/>
  <c r="CF190" i="6"/>
  <c r="AV190" i="6"/>
  <c r="DB186" i="6"/>
  <c r="AU185" i="6"/>
  <c r="CE185" i="6"/>
  <c r="AY184" i="6"/>
  <c r="CI184" i="6"/>
  <c r="CJ182" i="6"/>
  <c r="AZ182" i="6"/>
  <c r="BV178" i="6"/>
  <c r="AX178" i="6"/>
  <c r="CH178" i="6"/>
  <c r="CJ177" i="6"/>
  <c r="CC176" i="6"/>
  <c r="AS176" i="6"/>
  <c r="BL172" i="6"/>
  <c r="CV172" i="6"/>
  <c r="AO172" i="6"/>
  <c r="CG171" i="6"/>
  <c r="AW171" i="6"/>
  <c r="BJ169" i="6"/>
  <c r="CT169" i="6"/>
  <c r="AT169" i="6"/>
  <c r="CD169" i="6"/>
  <c r="BL167" i="6"/>
  <c r="BC166" i="6"/>
  <c r="BV166" i="6"/>
  <c r="DF166" i="6"/>
  <c r="AW166" i="6"/>
  <c r="CG166" i="6"/>
  <c r="CN164" i="6"/>
  <c r="BS162" i="6"/>
  <c r="CR160" i="6"/>
  <c r="BH160" i="6"/>
  <c r="BE160" i="6"/>
  <c r="CO160" i="6"/>
  <c r="CW157" i="6"/>
  <c r="BP149" i="6"/>
  <c r="CZ149" i="6"/>
  <c r="BI149" i="6"/>
  <c r="CS149" i="6"/>
  <c r="BS148" i="6"/>
  <c r="BL148" i="6"/>
  <c r="CV148" i="6"/>
  <c r="CM147" i="6"/>
  <c r="CF147" i="6"/>
  <c r="AV147" i="6"/>
  <c r="AT146" i="6"/>
  <c r="CD146" i="6"/>
  <c r="AQ146" i="6"/>
  <c r="DB145" i="6"/>
  <c r="BR145" i="6"/>
  <c r="CV144" i="6"/>
  <c r="AV143" i="6"/>
  <c r="CG136" i="6"/>
  <c r="AV135" i="6"/>
  <c r="DB134" i="6"/>
  <c r="BR134" i="6"/>
  <c r="CY134" i="6"/>
  <c r="CG133" i="6"/>
  <c r="AW133" i="6"/>
  <c r="AT133" i="6"/>
  <c r="CD133" i="6"/>
  <c r="AW130" i="6"/>
  <c r="CG130" i="6"/>
  <c r="CB125" i="6"/>
  <c r="CF124" i="6"/>
  <c r="AV124" i="6"/>
  <c r="CC124" i="6"/>
  <c r="AS124" i="6"/>
  <c r="AY123" i="6"/>
  <c r="CI123" i="6"/>
  <c r="CF123" i="6"/>
  <c r="AV123" i="6"/>
  <c r="BO116" i="6"/>
  <c r="CR116" i="6"/>
  <c r="BR113" i="6"/>
  <c r="DB113" i="6"/>
  <c r="BG112" i="6"/>
  <c r="CJ112" i="6"/>
  <c r="AZ112" i="6"/>
  <c r="CG112" i="6"/>
  <c r="AW112" i="6"/>
  <c r="BN111" i="6"/>
  <c r="BG111" i="6"/>
  <c r="CQ111" i="6"/>
  <c r="CN111" i="6"/>
  <c r="BD111" i="6"/>
  <c r="BN74" i="6"/>
  <c r="BD55" i="6"/>
  <c r="CN55" i="6"/>
  <c r="AP54" i="6"/>
  <c r="AT53" i="6"/>
  <c r="CD53" i="6"/>
  <c r="CH39" i="6"/>
  <c r="AX39" i="6"/>
  <c r="BT33" i="6"/>
  <c r="AX22" i="6"/>
  <c r="CH22" i="6"/>
  <c r="AY221" i="6"/>
  <c r="CG219" i="6"/>
  <c r="DC214" i="6"/>
  <c r="BY211" i="6"/>
  <c r="AT211" i="6"/>
  <c r="CI209" i="6"/>
  <c r="CF209" i="6"/>
  <c r="BF207" i="6"/>
  <c r="CW206" i="6"/>
  <c r="AX205" i="6"/>
  <c r="CH205" i="6"/>
  <c r="CQ203" i="6"/>
  <c r="BG203" i="6"/>
  <c r="DB202" i="6"/>
  <c r="CK202" i="6"/>
  <c r="BX201" i="6"/>
  <c r="AU200" i="6"/>
  <c r="CQ199" i="6"/>
  <c r="CD198" i="6"/>
  <c r="AT198" i="6"/>
  <c r="CA196" i="6"/>
  <c r="CG195" i="6"/>
  <c r="AW195" i="6"/>
  <c r="AX194" i="6"/>
  <c r="CH194" i="6"/>
  <c r="CR193" i="6"/>
  <c r="CN192" i="6"/>
  <c r="BD192" i="6"/>
  <c r="CI186" i="6"/>
  <c r="CW184" i="6"/>
  <c r="BK184" i="6"/>
  <c r="CU184" i="6"/>
  <c r="AP183" i="6"/>
  <c r="BZ183" i="6"/>
  <c r="BP182" i="6"/>
  <c r="CZ182" i="6"/>
  <c r="AO181" i="6"/>
  <c r="BU180" i="6"/>
  <c r="AX180" i="6"/>
  <c r="CH180" i="6"/>
  <c r="CR179" i="6"/>
  <c r="DD174" i="6"/>
  <c r="BT174" i="6"/>
  <c r="AU174" i="6"/>
  <c r="CE174" i="6"/>
  <c r="BU172" i="6"/>
  <c r="CQ172" i="6"/>
  <c r="AW170" i="6"/>
  <c r="CG170" i="6"/>
  <c r="AV167" i="6"/>
  <c r="CF167" i="6"/>
  <c r="BF166" i="6"/>
  <c r="CP166" i="6"/>
  <c r="DD164" i="6"/>
  <c r="BT164" i="6"/>
  <c r="AN164" i="6"/>
  <c r="BX164" i="6"/>
  <c r="CY163" i="6"/>
  <c r="CQ163" i="6"/>
  <c r="BG163" i="6"/>
  <c r="CI163" i="6"/>
  <c r="AY163" i="6"/>
  <c r="CA163" i="6"/>
  <c r="AQ163" i="6"/>
  <c r="BU160" i="6"/>
  <c r="AY160" i="6"/>
  <c r="CI160" i="6"/>
  <c r="CB160" i="6"/>
  <c r="AR160" i="6"/>
  <c r="AO160" i="6"/>
  <c r="BY160" i="6"/>
  <c r="DD159" i="6"/>
  <c r="AW157" i="6"/>
  <c r="CG157" i="6"/>
  <c r="AS149" i="6"/>
  <c r="CC149" i="6"/>
  <c r="AV148" i="6"/>
  <c r="CF148" i="6"/>
  <c r="CI147" i="6"/>
  <c r="CT146" i="6"/>
  <c r="CH141" i="6"/>
  <c r="AX141" i="6"/>
  <c r="CI140" i="6"/>
  <c r="AY140" i="6"/>
  <c r="CB140" i="6"/>
  <c r="AR140" i="6"/>
  <c r="BL136" i="6"/>
  <c r="DA132" i="6"/>
  <c r="BQ132" i="6"/>
  <c r="CU128" i="6"/>
  <c r="BK128" i="6"/>
  <c r="BR121" i="6"/>
  <c r="DB121" i="6"/>
  <c r="CZ120" i="6"/>
  <c r="CF120" i="6"/>
  <c r="AV120" i="6"/>
  <c r="AR120" i="6"/>
  <c r="CB120" i="6"/>
  <c r="AT119" i="6"/>
  <c r="BR118" i="6"/>
  <c r="DB118" i="6"/>
  <c r="CY118" i="6"/>
  <c r="CG117" i="6"/>
  <c r="AW117" i="6"/>
  <c r="AT117" i="6"/>
  <c r="CD117" i="6"/>
  <c r="BJ109" i="6"/>
  <c r="CP109" i="6"/>
  <c r="CT94" i="6"/>
  <c r="BJ94" i="6"/>
  <c r="AX94" i="6"/>
  <c r="CH94" i="6"/>
  <c r="CE94" i="6"/>
  <c r="AQ94" i="6"/>
  <c r="CA94" i="6"/>
  <c r="DE88" i="6"/>
  <c r="BN208" i="6"/>
  <c r="CX208" i="6"/>
  <c r="AV206" i="6"/>
  <c r="CF206" i="6"/>
  <c r="BQ197" i="6"/>
  <c r="DA197" i="6"/>
  <c r="AO197" i="6"/>
  <c r="BH194" i="6"/>
  <c r="CR194" i="6"/>
  <c r="CY193" i="6"/>
  <c r="BO193" i="6"/>
  <c r="CS192" i="6"/>
  <c r="BI192" i="6"/>
  <c r="BC187" i="6"/>
  <c r="CM187" i="6"/>
  <c r="AZ187" i="6"/>
  <c r="CJ187" i="6"/>
  <c r="BB186" i="6"/>
  <c r="CL186" i="6"/>
  <c r="CD184" i="6"/>
  <c r="AT184" i="6"/>
  <c r="DF183" i="6"/>
  <c r="CC183" i="6"/>
  <c r="AU181" i="6"/>
  <c r="CE181" i="6"/>
  <c r="BG180" i="6"/>
  <c r="AZ180" i="6"/>
  <c r="CF178" i="6"/>
  <c r="AV178" i="6"/>
  <c r="BT176" i="6"/>
  <c r="BX176" i="6"/>
  <c r="DD175" i="6"/>
  <c r="AX175" i="6"/>
  <c r="CH175" i="6"/>
  <c r="BD171" i="6"/>
  <c r="CN171" i="6"/>
  <c r="AT171" i="6"/>
  <c r="CD171" i="6"/>
  <c r="DA165" i="6"/>
  <c r="BQ165" i="6"/>
  <c r="CX165" i="6"/>
  <c r="BN165" i="6"/>
  <c r="DF162" i="6"/>
  <c r="BV162" i="6"/>
  <c r="AW162" i="6"/>
  <c r="CG162" i="6"/>
  <c r="AP162" i="6"/>
  <c r="AX159" i="6"/>
  <c r="CH159" i="6"/>
  <c r="AQ159" i="6"/>
  <c r="CA159" i="6"/>
  <c r="BH156" i="6"/>
  <c r="CR156" i="6"/>
  <c r="BE156" i="6"/>
  <c r="CO156" i="6"/>
  <c r="BF155" i="6"/>
  <c r="CP155" i="6"/>
  <c r="AY155" i="6"/>
  <c r="CI155" i="6"/>
  <c r="DE154" i="6"/>
  <c r="BU154" i="6"/>
  <c r="AO154" i="6"/>
  <c r="BY154" i="6"/>
  <c r="AW153" i="6"/>
  <c r="CG153" i="6"/>
  <c r="CD153" i="6"/>
  <c r="AT153" i="6"/>
  <c r="AX151" i="6"/>
  <c r="CH151" i="6"/>
  <c r="BU150" i="6"/>
  <c r="DE150" i="6"/>
  <c r="BN150" i="6"/>
  <c r="CX150" i="6"/>
  <c r="BI144" i="6"/>
  <c r="CS144" i="6"/>
  <c r="AY143" i="6"/>
  <c r="CI143" i="6"/>
  <c r="CT142" i="6"/>
  <c r="BJ142" i="6"/>
  <c r="BF142" i="6"/>
  <c r="CP142" i="6"/>
  <c r="CL142" i="6"/>
  <c r="BB142" i="6"/>
  <c r="AX142" i="6"/>
  <c r="CH142" i="6"/>
  <c r="AQ142" i="6"/>
  <c r="CA142" i="6"/>
  <c r="BI140" i="6"/>
  <c r="CS140" i="6"/>
  <c r="CL139" i="6"/>
  <c r="AU139" i="6"/>
  <c r="CE139" i="6"/>
  <c r="BQ138" i="6"/>
  <c r="DA138" i="6"/>
  <c r="BD136" i="6"/>
  <c r="CN136" i="6"/>
  <c r="AS136" i="6"/>
  <c r="CC136" i="6"/>
  <c r="AY135" i="6"/>
  <c r="CI135" i="6"/>
  <c r="BJ126" i="6"/>
  <c r="BB126" i="6"/>
  <c r="CL126" i="6"/>
  <c r="CH126" i="6"/>
  <c r="AX126" i="6"/>
  <c r="AU126" i="6"/>
  <c r="CE126" i="6"/>
  <c r="BQ117" i="6"/>
  <c r="BN115" i="6"/>
  <c r="CX115" i="6"/>
  <c r="CE115" i="6"/>
  <c r="AU115" i="6"/>
  <c r="AQ115" i="6"/>
  <c r="CA115" i="6"/>
  <c r="BH108" i="6"/>
  <c r="CR108" i="6"/>
  <c r="CO108" i="6"/>
  <c r="CK108" i="6"/>
  <c r="BA108" i="6"/>
  <c r="AV101" i="6"/>
  <c r="CF101" i="6"/>
  <c r="BN98" i="6"/>
  <c r="CX98" i="6"/>
  <c r="BK98" i="6"/>
  <c r="BX204" i="6"/>
  <c r="CD201" i="6"/>
  <c r="CD197" i="6"/>
  <c r="BJ197" i="6"/>
  <c r="BY196" i="6"/>
  <c r="CV183" i="6"/>
  <c r="CI183" i="6"/>
  <c r="DA181" i="6"/>
  <c r="DA180" i="6"/>
  <c r="CE178" i="6"/>
  <c r="CA175" i="6"/>
  <c r="BI172" i="6"/>
  <c r="CR168" i="6"/>
  <c r="CR167" i="6"/>
  <c r="CW165" i="6"/>
  <c r="CZ164" i="6"/>
  <c r="BH155" i="6"/>
  <c r="CT154" i="6"/>
  <c r="CX145" i="6"/>
  <c r="CB143" i="6"/>
  <c r="CG141" i="6"/>
  <c r="AW137" i="6"/>
  <c r="CG137" i="6"/>
  <c r="CH133" i="6"/>
  <c r="AX133" i="6"/>
  <c r="DD128" i="6"/>
  <c r="CR128" i="6"/>
  <c r="BH128" i="6"/>
  <c r="DB125" i="6"/>
  <c r="AX119" i="6"/>
  <c r="CH119" i="6"/>
  <c r="CI118" i="6"/>
  <c r="AY118" i="6"/>
  <c r="CT117" i="6"/>
  <c r="CH117" i="6"/>
  <c r="AX117" i="6"/>
  <c r="CL113" i="6"/>
  <c r="AQ112" i="6"/>
  <c r="CA112" i="6"/>
  <c r="CJ111" i="6"/>
  <c r="AU108" i="6"/>
  <c r="AX106" i="6"/>
  <c r="CH106" i="6"/>
  <c r="CE106" i="6"/>
  <c r="BH104" i="6"/>
  <c r="CR104" i="6"/>
  <c r="AZ104" i="6"/>
  <c r="CJ104" i="6"/>
  <c r="AO104" i="6"/>
  <c r="CT102" i="6"/>
  <c r="CQ100" i="6"/>
  <c r="AW100" i="6"/>
  <c r="CG100" i="6"/>
  <c r="CN99" i="6"/>
  <c r="BD99" i="6"/>
  <c r="AZ99" i="6"/>
  <c r="CG97" i="6"/>
  <c r="AW97" i="6"/>
  <c r="AS97" i="6"/>
  <c r="BD96" i="6"/>
  <c r="CK96" i="6"/>
  <c r="BA96" i="6"/>
  <c r="DF143" i="6"/>
  <c r="BN141" i="6"/>
  <c r="CX141" i="6"/>
  <c r="BH140" i="6"/>
  <c r="CB137" i="6"/>
  <c r="BM133" i="6"/>
  <c r="CW133" i="6"/>
  <c r="BC130" i="6"/>
  <c r="CM130" i="6"/>
  <c r="AX127" i="6"/>
  <c r="CH127" i="6"/>
  <c r="AX125" i="6"/>
  <c r="CH125" i="6"/>
  <c r="BI124" i="6"/>
  <c r="CS124" i="6"/>
  <c r="CJ121" i="6"/>
  <c r="BM117" i="6"/>
  <c r="BM112" i="6"/>
  <c r="CW112" i="6"/>
  <c r="CN108" i="6"/>
  <c r="CV93" i="6"/>
  <c r="BL93" i="6"/>
  <c r="BV91" i="6"/>
  <c r="CY91" i="6"/>
  <c r="BO91" i="6"/>
  <c r="AP91" i="6"/>
  <c r="BZ91" i="6"/>
  <c r="CS89" i="6"/>
  <c r="CP89" i="6"/>
  <c r="BF89" i="6"/>
  <c r="CS86" i="6"/>
  <c r="AY86" i="6"/>
  <c r="CI86" i="6"/>
  <c r="CG85" i="6"/>
  <c r="AW85" i="6"/>
  <c r="BH80" i="6"/>
  <c r="CX79" i="6"/>
  <c r="BN79" i="6"/>
  <c r="BG79" i="6"/>
  <c r="CQ79" i="6"/>
  <c r="BD79" i="6"/>
  <c r="AP79" i="6"/>
  <c r="BZ79" i="6"/>
  <c r="BR78" i="6"/>
  <c r="BP77" i="6"/>
  <c r="CS77" i="6"/>
  <c r="BX76" i="6"/>
  <c r="DE70" i="6"/>
  <c r="AV69" i="6"/>
  <c r="CF69" i="6"/>
  <c r="CJ68" i="6"/>
  <c r="AZ68" i="6"/>
  <c r="AX57" i="6"/>
  <c r="CH57" i="6"/>
  <c r="CX193" i="6"/>
  <c r="CJ183" i="6"/>
  <c r="CI182" i="6"/>
  <c r="BX180" i="6"/>
  <c r="CH173" i="6"/>
  <c r="CA173" i="6"/>
  <c r="BA170" i="6"/>
  <c r="AO170" i="6"/>
  <c r="CU169" i="6"/>
  <c r="CO169" i="6"/>
  <c r="BP169" i="6"/>
  <c r="AZ169" i="6"/>
  <c r="CC168" i="6"/>
  <c r="BQ166" i="6"/>
  <c r="BA166" i="6"/>
  <c r="AY164" i="6"/>
  <c r="CR159" i="6"/>
  <c r="CX157" i="6"/>
  <c r="AS150" i="6"/>
  <c r="CL149" i="6"/>
  <c r="CW148" i="6"/>
  <c r="CU143" i="6"/>
  <c r="CT139" i="6"/>
  <c r="BJ139" i="6"/>
  <c r="DD136" i="6"/>
  <c r="BP136" i="6"/>
  <c r="AW134" i="6"/>
  <c r="BA132" i="6"/>
  <c r="CY131" i="6"/>
  <c r="BO131" i="6"/>
  <c r="CI131" i="6"/>
  <c r="AY131" i="6"/>
  <c r="DF130" i="6"/>
  <c r="BV130" i="6"/>
  <c r="AY128" i="6"/>
  <c r="CI128" i="6"/>
  <c r="CB128" i="6"/>
  <c r="AR128" i="6"/>
  <c r="CX127" i="6"/>
  <c r="BG127" i="6"/>
  <c r="CQ127" i="6"/>
  <c r="AV125" i="6"/>
  <c r="BN125" i="6"/>
  <c r="CX125" i="6"/>
  <c r="CG124" i="6"/>
  <c r="BK123" i="6"/>
  <c r="AW122" i="6"/>
  <c r="CV121" i="6"/>
  <c r="AW118" i="6"/>
  <c r="CI116" i="6"/>
  <c r="AR115" i="6"/>
  <c r="BQ113" i="6"/>
  <c r="BF113" i="6"/>
  <c r="AP109" i="6"/>
  <c r="BZ109" i="6"/>
  <c r="DE108" i="6"/>
  <c r="BT107" i="6"/>
  <c r="CZ107" i="6"/>
  <c r="BP107" i="6"/>
  <c r="CH107" i="6"/>
  <c r="AX107" i="6"/>
  <c r="AQ107" i="6"/>
  <c r="CA107" i="6"/>
  <c r="DA106" i="6"/>
  <c r="CT106" i="6"/>
  <c r="CR105" i="6"/>
  <c r="AX105" i="6"/>
  <c r="CH105" i="6"/>
  <c r="BR95" i="6"/>
  <c r="BH95" i="6"/>
  <c r="CR95" i="6"/>
  <c r="AW90" i="6"/>
  <c r="CG90" i="6"/>
  <c r="DE84" i="6"/>
  <c r="AY84" i="6"/>
  <c r="CI84" i="6"/>
  <c r="BY84" i="6"/>
  <c r="CB136" i="6"/>
  <c r="CE130" i="6"/>
  <c r="CW128" i="6"/>
  <c r="CG128" i="6"/>
  <c r="CW125" i="6"/>
  <c r="CG125" i="6"/>
  <c r="CF119" i="6"/>
  <c r="AR109" i="6"/>
  <c r="CT105" i="6"/>
  <c r="CB105" i="6"/>
  <c r="AR105" i="6"/>
  <c r="BK103" i="6"/>
  <c r="CR103" i="6"/>
  <c r="BH103" i="6"/>
  <c r="CL101" i="6"/>
  <c r="CH98" i="6"/>
  <c r="BX96" i="6"/>
  <c r="BM90" i="6"/>
  <c r="CW90" i="6"/>
  <c r="AZ89" i="6"/>
  <c r="AP89" i="6"/>
  <c r="BZ89" i="6"/>
  <c r="BO84" i="6"/>
  <c r="BH84" i="6"/>
  <c r="BE84" i="6"/>
  <c r="CO84" i="6"/>
  <c r="AT82" i="6"/>
  <c r="CD82" i="6"/>
  <c r="CA80" i="6"/>
  <c r="BV73" i="6"/>
  <c r="BY64" i="6"/>
  <c r="BN107" i="6"/>
  <c r="CX107" i="6"/>
  <c r="CJ107" i="6"/>
  <c r="AZ107" i="6"/>
  <c r="AQ102" i="6"/>
  <c r="AU98" i="6"/>
  <c r="CE98" i="6"/>
  <c r="CL95" i="6"/>
  <c r="AO93" i="6"/>
  <c r="BY93" i="6"/>
  <c r="AW92" i="6"/>
  <c r="CG92" i="6"/>
  <c r="BF91" i="6"/>
  <c r="CP91" i="6"/>
  <c r="AY91" i="6"/>
  <c r="CI91" i="6"/>
  <c r="CC86" i="6"/>
  <c r="CW85" i="6"/>
  <c r="BM85" i="6"/>
  <c r="CT85" i="6"/>
  <c r="BK83" i="6"/>
  <c r="BG83" i="6"/>
  <c r="CQ83" i="6"/>
  <c r="CM83" i="6"/>
  <c r="AY83" i="6"/>
  <c r="CI83" i="6"/>
  <c r="DE80" i="6"/>
  <c r="BU80" i="6"/>
  <c r="AZ63" i="6"/>
  <c r="CJ63" i="6"/>
  <c r="CA63" i="6"/>
  <c r="AQ63" i="6"/>
  <c r="CQ103" i="6"/>
  <c r="BG95" i="6"/>
  <c r="AQ95" i="6"/>
  <c r="AV92" i="6"/>
  <c r="CP77" i="6"/>
  <c r="BD76" i="6"/>
  <c r="AZ75" i="6"/>
  <c r="CJ75" i="6"/>
  <c r="BL73" i="6"/>
  <c r="CO73" i="6"/>
  <c r="BE73" i="6"/>
  <c r="CE71" i="6"/>
  <c r="AU71" i="6"/>
  <c r="BG67" i="6"/>
  <c r="CQ67" i="6"/>
  <c r="DF61" i="6"/>
  <c r="AV59" i="6"/>
  <c r="CF59" i="6"/>
  <c r="CN56" i="6"/>
  <c r="BQ53" i="6"/>
  <c r="DA53" i="6"/>
  <c r="CF48" i="6"/>
  <c r="AV48" i="6"/>
  <c r="BF45" i="6"/>
  <c r="DC83" i="6"/>
  <c r="CQ80" i="6"/>
  <c r="BG80" i="6"/>
  <c r="CQ78" i="6"/>
  <c r="CI78" i="6"/>
  <c r="AP77" i="6"/>
  <c r="BT76" i="6"/>
  <c r="CD75" i="6"/>
  <c r="AT75" i="6"/>
  <c r="AR73" i="6"/>
  <c r="DE72" i="6"/>
  <c r="CM72" i="6"/>
  <c r="BC72" i="6"/>
  <c r="CK69" i="6"/>
  <c r="CF67" i="6"/>
  <c r="AV67" i="6"/>
  <c r="CJ64" i="6"/>
  <c r="AZ64" i="6"/>
  <c r="BO62" i="6"/>
  <c r="CF60" i="6"/>
  <c r="AV60" i="6"/>
  <c r="CM52" i="6"/>
  <c r="BC52" i="6"/>
  <c r="CJ52" i="6"/>
  <c r="AZ52" i="6"/>
  <c r="AQ51" i="6"/>
  <c r="CA51" i="6"/>
  <c r="CA44" i="6"/>
  <c r="AQ44" i="6"/>
  <c r="CZ43" i="6"/>
  <c r="CR107" i="6"/>
  <c r="AS106" i="6"/>
  <c r="CK101" i="6"/>
  <c r="CF100" i="6"/>
  <c r="CH93" i="6"/>
  <c r="CF87" i="6"/>
  <c r="CP86" i="6"/>
  <c r="AO80" i="6"/>
  <c r="BY80" i="6"/>
  <c r="CJ77" i="6"/>
  <c r="CH73" i="6"/>
  <c r="DE71" i="6"/>
  <c r="BU71" i="6"/>
  <c r="BJ69" i="6"/>
  <c r="BY68" i="6"/>
  <c r="AO68" i="6"/>
  <c r="CL67" i="6"/>
  <c r="BL65" i="6"/>
  <c r="BR63" i="6"/>
  <c r="BS59" i="6"/>
  <c r="DC59" i="6"/>
  <c r="AS56" i="6"/>
  <c r="CC56" i="6"/>
  <c r="AV51" i="6"/>
  <c r="CF51" i="6"/>
  <c r="CH47" i="6"/>
  <c r="AX47" i="6"/>
  <c r="AR47" i="6"/>
  <c r="CD78" i="6"/>
  <c r="BY73" i="6"/>
  <c r="BR70" i="6"/>
  <c r="AW70" i="6"/>
  <c r="CG70" i="6"/>
  <c r="CL69" i="6"/>
  <c r="BH67" i="6"/>
  <c r="CR67" i="6"/>
  <c r="CS62" i="6"/>
  <c r="BI62" i="6"/>
  <c r="AN59" i="6"/>
  <c r="BX59" i="6"/>
  <c r="CX58" i="6"/>
  <c r="BV57" i="6"/>
  <c r="DF57" i="6"/>
  <c r="AP57" i="6"/>
  <c r="BZ57" i="6"/>
  <c r="AV55" i="6"/>
  <c r="CF55" i="6"/>
  <c r="BR53" i="6"/>
  <c r="DB53" i="6"/>
  <c r="CV48" i="6"/>
  <c r="BL48" i="6"/>
  <c r="BS47" i="6"/>
  <c r="AQ39" i="6"/>
  <c r="CA39" i="6"/>
  <c r="BN31" i="6"/>
  <c r="CX31" i="6"/>
  <c r="CR76" i="6"/>
  <c r="CR75" i="6"/>
  <c r="BN75" i="6"/>
  <c r="CE74" i="6"/>
  <c r="BY74" i="6"/>
  <c r="CP73" i="6"/>
  <c r="CE72" i="6"/>
  <c r="BS72" i="6"/>
  <c r="BT72" i="6"/>
  <c r="DD72" i="6"/>
  <c r="BI71" i="6"/>
  <c r="AO71" i="6"/>
  <c r="CO71" i="6"/>
  <c r="BE71" i="6"/>
  <c r="BB71" i="6"/>
  <c r="CG71" i="6"/>
  <c r="CS70" i="6"/>
  <c r="BH68" i="6"/>
  <c r="CR68" i="6"/>
  <c r="CB67" i="6"/>
  <c r="CX66" i="6"/>
  <c r="DB66" i="6"/>
  <c r="CU64" i="6"/>
  <c r="CQ63" i="6"/>
  <c r="BB63" i="6"/>
  <c r="BH63" i="6"/>
  <c r="CR63" i="6"/>
  <c r="AT62" i="6"/>
  <c r="AZ61" i="6"/>
  <c r="AR61" i="6"/>
  <c r="AX61" i="6"/>
  <c r="CH61" i="6"/>
  <c r="CK60" i="6"/>
  <c r="BD59" i="6"/>
  <c r="CN59" i="6"/>
  <c r="CU58" i="6"/>
  <c r="CS56" i="6"/>
  <c r="BL56" i="6"/>
  <c r="CV56" i="6"/>
  <c r="BL55" i="6"/>
  <c r="CV55" i="6"/>
  <c r="DC54" i="6"/>
  <c r="AX54" i="6"/>
  <c r="AY54" i="6"/>
  <c r="CI54" i="6"/>
  <c r="CU52" i="6"/>
  <c r="BK52" i="6"/>
  <c r="BD48" i="6"/>
  <c r="AT47" i="6"/>
  <c r="AY46" i="6"/>
  <c r="CI46" i="6"/>
  <c r="DF42" i="6"/>
  <c r="BV42" i="6"/>
  <c r="AP42" i="6"/>
  <c r="BT41" i="6"/>
  <c r="DD41" i="6"/>
  <c r="DF32" i="6"/>
  <c r="CT32" i="6"/>
  <c r="BJ32" i="6"/>
  <c r="CJ73" i="6"/>
  <c r="AZ73" i="6"/>
  <c r="DF71" i="6"/>
  <c r="BP70" i="6"/>
  <c r="BT69" i="6"/>
  <c r="DC68" i="6"/>
  <c r="BS68" i="6"/>
  <c r="CJ67" i="6"/>
  <c r="CU66" i="6"/>
  <c r="BJ65" i="6"/>
  <c r="CY63" i="6"/>
  <c r="CP61" i="6"/>
  <c r="CV60" i="6"/>
  <c r="CH58" i="6"/>
  <c r="AX58" i="6"/>
  <c r="BN57" i="6"/>
  <c r="CX57" i="6"/>
  <c r="DA56" i="6"/>
  <c r="DD55" i="6"/>
  <c r="AN55" i="6"/>
  <c r="BX55" i="6"/>
  <c r="CT53" i="6"/>
  <c r="DC52" i="6"/>
  <c r="BS52" i="6"/>
  <c r="CM50" i="6"/>
  <c r="BC50" i="6"/>
  <c r="CT46" i="6"/>
  <c r="CX45" i="6"/>
  <c r="BN45" i="6"/>
  <c r="CH45" i="6"/>
  <c r="AX45" i="6"/>
  <c r="CG44" i="6"/>
  <c r="CQ44" i="6"/>
  <c r="BG44" i="6"/>
  <c r="BD44" i="6"/>
  <c r="CN44" i="6"/>
  <c r="BR39" i="6"/>
  <c r="CF35" i="6"/>
  <c r="AV35" i="6"/>
  <c r="CY28" i="6"/>
  <c r="BO28" i="6"/>
  <c r="CT40" i="6"/>
  <c r="BJ40" i="6"/>
  <c r="BH39" i="6"/>
  <c r="CR39" i="6"/>
  <c r="CQ35" i="6"/>
  <c r="BG35" i="6"/>
  <c r="BV31" i="6"/>
  <c r="DF31" i="6"/>
  <c r="BV29" i="6"/>
  <c r="DF29" i="6"/>
  <c r="AY23" i="6"/>
  <c r="CI23" i="6"/>
  <c r="CU48" i="6"/>
  <c r="AV44" i="6"/>
  <c r="CF44" i="6"/>
  <c r="BX43" i="6"/>
  <c r="CQ42" i="6"/>
  <c r="BX41" i="6"/>
  <c r="CI35" i="6"/>
  <c r="CU35" i="6"/>
  <c r="AW30" i="6"/>
  <c r="AP30" i="6"/>
  <c r="BZ30" i="6"/>
  <c r="DD47" i="6"/>
  <c r="AP47" i="6"/>
  <c r="DC46" i="6"/>
  <c r="CN43" i="6"/>
  <c r="CH42" i="6"/>
  <c r="AU42" i="6"/>
  <c r="CG40" i="6"/>
  <c r="CT37" i="6"/>
  <c r="CG37" i="6"/>
  <c r="CR36" i="6"/>
  <c r="CO35" i="6"/>
  <c r="BE35" i="6"/>
  <c r="AP33" i="6"/>
  <c r="CP31" i="6"/>
  <c r="BF31" i="6"/>
  <c r="DE30" i="6"/>
  <c r="BU30" i="6"/>
  <c r="BA30" i="6"/>
  <c r="CK30" i="6"/>
  <c r="CV27" i="6"/>
  <c r="AX19" i="6"/>
  <c r="E658" i="3"/>
  <c r="E642" i="3"/>
  <c r="E626" i="3"/>
  <c r="E615" i="3"/>
  <c r="AO612" i="2"/>
  <c r="C612" i="3" s="1"/>
  <c r="AO594" i="2"/>
  <c r="C594" i="3" s="1"/>
  <c r="AO660" i="2"/>
  <c r="C660" i="3" s="1"/>
  <c r="AO644" i="2"/>
  <c r="C644" i="3" s="1"/>
  <c r="AO628" i="2"/>
  <c r="C628" i="3" s="1"/>
  <c r="E623" i="3"/>
  <c r="E610" i="3"/>
  <c r="AO597" i="2"/>
  <c r="C597" i="3" s="1"/>
  <c r="AO661" i="2"/>
  <c r="C661" i="3" s="1"/>
  <c r="E655" i="3"/>
  <c r="AO645" i="2"/>
  <c r="C645" i="3" s="1"/>
  <c r="E639" i="3"/>
  <c r="AO629" i="2"/>
  <c r="C629" i="3" s="1"/>
  <c r="AO610" i="2"/>
  <c r="C610" i="3" s="1"/>
  <c r="E607" i="3"/>
  <c r="E603" i="3"/>
  <c r="E594" i="3"/>
  <c r="AO448" i="2"/>
  <c r="C448" i="3" s="1"/>
  <c r="E165" i="3"/>
  <c r="E157" i="3"/>
  <c r="E168" i="3"/>
  <c r="E160" i="3"/>
  <c r="E152" i="3"/>
  <c r="C51" i="3"/>
  <c r="AO47" i="2"/>
  <c r="C47" i="3" s="1"/>
  <c r="AO39" i="2"/>
  <c r="C39" i="3" s="1"/>
  <c r="E164" i="3"/>
  <c r="E156" i="3"/>
  <c r="E19" i="3"/>
  <c r="I7" i="6"/>
  <c r="BC695" i="6" l="1"/>
  <c r="BX782" i="6"/>
  <c r="BT664" i="6"/>
  <c r="DE668" i="6"/>
  <c r="CZ671" i="6"/>
  <c r="CY681" i="6"/>
  <c r="CA721" i="6"/>
  <c r="AN719" i="6"/>
  <c r="BH715" i="6"/>
  <c r="AR728" i="6"/>
  <c r="CA695" i="6"/>
  <c r="BN824" i="6"/>
  <c r="CM920" i="6"/>
  <c r="BZ945" i="6"/>
  <c r="CQ982" i="6"/>
  <c r="BG885" i="6"/>
  <c r="CA954" i="6"/>
  <c r="CS878" i="6"/>
  <c r="CW911" i="6"/>
  <c r="BR964" i="6"/>
  <c r="BH802" i="6"/>
  <c r="BU681" i="6"/>
  <c r="CD812" i="6"/>
  <c r="BZ826" i="6"/>
  <c r="CL834" i="6"/>
  <c r="BF941" i="6"/>
  <c r="BU827" i="6"/>
  <c r="CX967" i="6"/>
  <c r="BH728" i="6"/>
  <c r="CS798" i="6"/>
  <c r="BV976" i="6"/>
  <c r="DC775" i="6"/>
  <c r="BG829" i="6"/>
  <c r="CN757" i="6"/>
  <c r="BY864" i="6"/>
  <c r="CK900" i="6"/>
  <c r="AO914" i="6"/>
  <c r="CD731" i="6"/>
  <c r="BH953" i="6"/>
  <c r="BG784" i="6"/>
  <c r="DA836" i="6"/>
  <c r="CC705" i="6"/>
  <c r="CO973" i="6"/>
  <c r="BQ726" i="6"/>
  <c r="BF752" i="6"/>
  <c r="CB737" i="6"/>
  <c r="CT745" i="6"/>
  <c r="BV707" i="6"/>
  <c r="CQ688" i="6"/>
  <c r="BV687" i="6"/>
  <c r="BB759" i="6"/>
  <c r="CL759" i="6"/>
  <c r="DA680" i="6"/>
  <c r="BT696" i="6"/>
  <c r="BC663" i="6"/>
  <c r="CY689" i="6"/>
  <c r="CJ667" i="6"/>
  <c r="CQ703" i="6"/>
  <c r="CT759" i="6"/>
  <c r="CL777" i="6"/>
  <c r="AP837" i="6"/>
  <c r="AP842" i="6"/>
  <c r="DB904" i="6"/>
  <c r="CE976" i="6"/>
  <c r="BM918" i="6"/>
  <c r="BA972" i="6"/>
  <c r="CL697" i="6"/>
  <c r="CQ773" i="6"/>
  <c r="BV704" i="6"/>
  <c r="BV811" i="6"/>
  <c r="AS743" i="6"/>
  <c r="CY881" i="6"/>
  <c r="BP788" i="6"/>
  <c r="DD869" i="6"/>
  <c r="BX748" i="6"/>
  <c r="CB765" i="6"/>
  <c r="BS723" i="6"/>
  <c r="BV936" i="6"/>
  <c r="CU922" i="6"/>
  <c r="BU703" i="6"/>
  <c r="DB880" i="6"/>
  <c r="AZ924" i="6"/>
  <c r="BS912" i="6"/>
  <c r="BR720" i="6"/>
  <c r="CV887" i="6"/>
  <c r="CP688" i="6"/>
  <c r="AT746" i="6"/>
  <c r="BG680" i="6"/>
  <c r="CO760" i="6"/>
  <c r="BE760" i="6"/>
  <c r="BL672" i="6"/>
  <c r="CK712" i="6"/>
  <c r="DC685" i="6"/>
  <c r="CR660" i="6"/>
  <c r="BX663" i="6"/>
  <c r="BA791" i="6"/>
  <c r="DD905" i="6"/>
  <c r="CQ778" i="6"/>
  <c r="CV783" i="6"/>
  <c r="BL967" i="6"/>
  <c r="CN881" i="6"/>
  <c r="CS966" i="6"/>
  <c r="CC990" i="6"/>
  <c r="BE886" i="6"/>
  <c r="BS904" i="6"/>
  <c r="CM976" i="6"/>
  <c r="AU968" i="6"/>
  <c r="DE731" i="6"/>
  <c r="AP722" i="6"/>
  <c r="BY659" i="6"/>
  <c r="AQ852" i="6"/>
  <c r="BV972" i="6"/>
  <c r="CO683" i="6"/>
  <c r="CZ740" i="6"/>
  <c r="AO785" i="6"/>
  <c r="CX879" i="6"/>
  <c r="CM743" i="6"/>
  <c r="CE858" i="6"/>
  <c r="BT989" i="6"/>
  <c r="BF693" i="6"/>
  <c r="DB892" i="6"/>
  <c r="BT856" i="6"/>
  <c r="DD957" i="6"/>
  <c r="BP987" i="6"/>
  <c r="BQ864" i="6"/>
  <c r="BG710" i="6"/>
  <c r="CC785" i="6"/>
  <c r="BA852" i="6"/>
  <c r="BQ698" i="6"/>
  <c r="AN768" i="6"/>
  <c r="BG863" i="6"/>
  <c r="CR776" i="6"/>
  <c r="BH776" i="6"/>
  <c r="BV683" i="6"/>
  <c r="DF683" i="6"/>
  <c r="BF876" i="6"/>
  <c r="BC925" i="6"/>
  <c r="AU936" i="6"/>
  <c r="CA962" i="6"/>
  <c r="CN929" i="6"/>
  <c r="CK958" i="6"/>
  <c r="CK984" i="6"/>
  <c r="BC988" i="6"/>
  <c r="CA993" i="6"/>
  <c r="BK661" i="6"/>
  <c r="BU697" i="6"/>
  <c r="CZ814" i="6"/>
  <c r="BZ746" i="6"/>
  <c r="BR812" i="6"/>
  <c r="CP832" i="6"/>
  <c r="AQ958" i="6"/>
  <c r="BM704" i="6"/>
  <c r="CP780" i="6"/>
  <c r="BZ868" i="6"/>
  <c r="BD714" i="6"/>
  <c r="BL738" i="6"/>
  <c r="CB989" i="6"/>
  <c r="CY876" i="6"/>
  <c r="CJ785" i="6"/>
  <c r="CQ893" i="6"/>
  <c r="BJ790" i="6"/>
  <c r="CS737" i="6"/>
  <c r="BQ871" i="6"/>
  <c r="BB724" i="6"/>
  <c r="CL732" i="6"/>
  <c r="DC908" i="6"/>
  <c r="CU958" i="6"/>
  <c r="BX710" i="6"/>
  <c r="CU769" i="6"/>
  <c r="DA867" i="6"/>
  <c r="AN901" i="6"/>
  <c r="BV715" i="6"/>
  <c r="CO692" i="6"/>
  <c r="CW692" i="6"/>
  <c r="AN720" i="6"/>
  <c r="BE746" i="6"/>
  <c r="CV687" i="6"/>
  <c r="BL731" i="6"/>
  <c r="DD757" i="6"/>
  <c r="BH834" i="6"/>
  <c r="DE843" i="6"/>
  <c r="CZ846" i="6"/>
  <c r="DB872" i="6"/>
  <c r="BB961" i="6"/>
  <c r="BC936" i="6"/>
  <c r="BQ956" i="6"/>
  <c r="BG968" i="6"/>
  <c r="AR754" i="6"/>
  <c r="CW761" i="6"/>
  <c r="CK775" i="6"/>
  <c r="CR680" i="6"/>
  <c r="CM737" i="6"/>
  <c r="AR786" i="6"/>
  <c r="CN825" i="6"/>
  <c r="AZ904" i="6"/>
  <c r="BL902" i="6"/>
  <c r="AO985" i="6"/>
  <c r="CR726" i="6"/>
  <c r="CY738" i="6"/>
  <c r="DB931" i="6"/>
  <c r="BM713" i="6"/>
  <c r="CK835" i="6"/>
  <c r="DD879" i="6"/>
  <c r="BC729" i="6"/>
  <c r="CE969" i="6"/>
  <c r="DA739" i="6"/>
  <c r="BQ736" i="6"/>
  <c r="BX801" i="6"/>
  <c r="BX668" i="6"/>
  <c r="CW715" i="6"/>
  <c r="CP749" i="6"/>
  <c r="BR948" i="6"/>
  <c r="AZ812" i="6"/>
  <c r="CK879" i="6"/>
  <c r="DB991" i="6"/>
  <c r="CM759" i="6"/>
  <c r="BP776" i="6"/>
  <c r="CT691" i="6"/>
  <c r="AZ863" i="6"/>
  <c r="CC761" i="6"/>
  <c r="CV695" i="6"/>
  <c r="AN712" i="6"/>
  <c r="CB679" i="6"/>
  <c r="CV663" i="6"/>
  <c r="CY735" i="6"/>
  <c r="BG818" i="6"/>
  <c r="DC901" i="6"/>
  <c r="CM917" i="6"/>
  <c r="CT777" i="6"/>
  <c r="BQ802" i="6"/>
  <c r="BZ817" i="6"/>
  <c r="CK842" i="6"/>
  <c r="DC944" i="6"/>
  <c r="BX941" i="6"/>
  <c r="CV882" i="6"/>
  <c r="CC919" i="6"/>
  <c r="DA958" i="6"/>
  <c r="BA717" i="6"/>
  <c r="DF795" i="6"/>
  <c r="DC937" i="6"/>
  <c r="BS980" i="6"/>
  <c r="BM751" i="6"/>
  <c r="BQ988" i="6"/>
  <c r="AR947" i="6"/>
  <c r="DB823" i="6"/>
  <c r="CR969" i="6"/>
  <c r="BE933" i="6"/>
  <c r="AO680" i="6"/>
  <c r="BC776" i="6"/>
  <c r="DE726" i="6"/>
  <c r="DD742" i="6"/>
  <c r="BM799" i="6"/>
  <c r="DB912" i="6"/>
  <c r="CL944" i="6"/>
  <c r="CT982" i="6"/>
  <c r="CL728" i="6"/>
  <c r="CW898" i="6"/>
  <c r="AN902" i="6"/>
  <c r="BB704" i="6"/>
  <c r="DF768" i="6"/>
  <c r="CK788" i="6"/>
  <c r="AU834" i="6"/>
  <c r="CO672" i="6"/>
  <c r="CX921" i="6"/>
  <c r="BC751" i="6"/>
  <c r="DA754" i="6"/>
  <c r="BQ873" i="6"/>
  <c r="CS912" i="6"/>
  <c r="BB679" i="6"/>
  <c r="CL679" i="6"/>
  <c r="CK688" i="6"/>
  <c r="BX683" i="6"/>
  <c r="CK703" i="6"/>
  <c r="DA672" i="6"/>
  <c r="CR671" i="6"/>
  <c r="AT658" i="6"/>
  <c r="DD663" i="6"/>
  <c r="BC675" i="6"/>
  <c r="AO728" i="6"/>
  <c r="BH740" i="6"/>
  <c r="BU763" i="6"/>
  <c r="BZ788" i="6"/>
  <c r="BY818" i="6"/>
  <c r="BT941" i="6"/>
  <c r="CR921" i="6"/>
  <c r="CK987" i="6"/>
  <c r="DD802" i="6"/>
  <c r="CZ838" i="6"/>
  <c r="CO863" i="6"/>
  <c r="CD879" i="6"/>
  <c r="BA952" i="6"/>
  <c r="DB927" i="6"/>
  <c r="BN670" i="6"/>
  <c r="AS734" i="6"/>
  <c r="BA851" i="6"/>
  <c r="BA867" i="6"/>
  <c r="AZ945" i="6"/>
  <c r="DF736" i="6"/>
  <c r="DE835" i="6"/>
  <c r="CT886" i="6"/>
  <c r="BT792" i="6"/>
  <c r="BC985" i="6"/>
  <c r="DE836" i="6"/>
  <c r="AZ956" i="6"/>
  <c r="DA706" i="6"/>
  <c r="BQ706" i="6"/>
  <c r="CK265" i="6"/>
  <c r="BA265" i="6"/>
  <c r="BA273" i="6"/>
  <c r="CK273" i="6"/>
  <c r="DE273" i="6"/>
  <c r="BU273" i="6"/>
  <c r="BI279" i="6"/>
  <c r="CS279" i="6"/>
  <c r="BO280" i="6"/>
  <c r="CY280" i="6"/>
  <c r="CZ284" i="6"/>
  <c r="BP284" i="6"/>
  <c r="AP290" i="6"/>
  <c r="BZ290" i="6"/>
  <c r="BR292" i="6"/>
  <c r="DB292" i="6"/>
  <c r="DD301" i="6"/>
  <c r="BT301" i="6"/>
  <c r="CA302" i="6"/>
  <c r="AQ302" i="6"/>
  <c r="BK303" i="6"/>
  <c r="CU303" i="6"/>
  <c r="CA306" i="6"/>
  <c r="AQ306" i="6"/>
  <c r="CU311" i="6"/>
  <c r="BK311" i="6"/>
  <c r="BG314" i="6"/>
  <c r="CQ314" i="6"/>
  <c r="BS325" i="6"/>
  <c r="DC325" i="6"/>
  <c r="CY328" i="6"/>
  <c r="BO328" i="6"/>
  <c r="CM333" i="6"/>
  <c r="BC333" i="6"/>
  <c r="AO334" i="6"/>
  <c r="BY334" i="6"/>
  <c r="CR334" i="6"/>
  <c r="BH334" i="6"/>
  <c r="BM335" i="6"/>
  <c r="CW335" i="6"/>
  <c r="BU337" i="6"/>
  <c r="DE337" i="6"/>
  <c r="BZ338" i="6"/>
  <c r="AP338" i="6"/>
  <c r="BE342" i="6"/>
  <c r="CO342" i="6"/>
  <c r="CZ344" i="6"/>
  <c r="BP344" i="6"/>
  <c r="BJ347" i="6"/>
  <c r="CT347" i="6"/>
  <c r="CY348" i="6"/>
  <c r="BO348" i="6"/>
  <c r="AU352" i="6"/>
  <c r="CE352" i="6"/>
  <c r="BA353" i="6"/>
  <c r="CK353" i="6"/>
  <c r="CT355" i="6"/>
  <c r="BJ355" i="6"/>
  <c r="BC357" i="6"/>
  <c r="CM357" i="6"/>
  <c r="CM361" i="6"/>
  <c r="BC361" i="6"/>
  <c r="BQ364" i="6"/>
  <c r="DA364" i="6"/>
  <c r="CR366" i="6"/>
  <c r="BH366" i="6"/>
  <c r="BJ367" i="6"/>
  <c r="CT367" i="6"/>
  <c r="CW371" i="6"/>
  <c r="BM371" i="6"/>
  <c r="CL373" i="6"/>
  <c r="BB373" i="6"/>
  <c r="AQ374" i="6"/>
  <c r="CA374" i="6"/>
  <c r="BK375" i="6"/>
  <c r="CU375" i="6"/>
  <c r="BG382" i="6"/>
  <c r="CQ382" i="6"/>
  <c r="CQ386" i="6"/>
  <c r="BG386" i="6"/>
  <c r="BE386" i="6"/>
  <c r="CO386" i="6"/>
  <c r="CS387" i="6"/>
  <c r="BI387" i="6"/>
  <c r="CM389" i="6"/>
  <c r="BC389" i="6"/>
  <c r="CR390" i="6"/>
  <c r="BH390" i="6"/>
  <c r="CN390" i="6"/>
  <c r="BD390" i="6"/>
  <c r="CV391" i="6"/>
  <c r="BL391" i="6"/>
  <c r="CQ398" i="6"/>
  <c r="BG398" i="6"/>
  <c r="AR399" i="6"/>
  <c r="CB399" i="6"/>
  <c r="BF402" i="6"/>
  <c r="CP402" i="6"/>
  <c r="CL405" i="6"/>
  <c r="BB405" i="6"/>
  <c r="BC409" i="6"/>
  <c r="CM409" i="6"/>
  <c r="CZ412" i="6"/>
  <c r="BP412" i="6"/>
  <c r="BL415" i="6"/>
  <c r="CV415" i="6"/>
  <c r="BV417" i="6"/>
  <c r="DF417" i="6"/>
  <c r="BD418" i="6"/>
  <c r="CN418" i="6"/>
  <c r="BU421" i="6"/>
  <c r="DE421" i="6"/>
  <c r="CW427" i="6"/>
  <c r="BM427" i="6"/>
  <c r="BQ428" i="6"/>
  <c r="DA428" i="6"/>
  <c r="AR435" i="6"/>
  <c r="CB435" i="6"/>
  <c r="BK435" i="6"/>
  <c r="CU435" i="6"/>
  <c r="DE437" i="6"/>
  <c r="BU437" i="6"/>
  <c r="BZ438" i="6"/>
  <c r="AP438" i="6"/>
  <c r="CQ438" i="6"/>
  <c r="BG438" i="6"/>
  <c r="CQ442" i="6"/>
  <c r="BG442" i="6"/>
  <c r="DC445" i="6"/>
  <c r="BS445" i="6"/>
  <c r="CQ446" i="6"/>
  <c r="BG446" i="6"/>
  <c r="CD452" i="6"/>
  <c r="AT452" i="6"/>
  <c r="AT456" i="6"/>
  <c r="CD456" i="6"/>
  <c r="BS457" i="6"/>
  <c r="DC457" i="6"/>
  <c r="CC459" i="6"/>
  <c r="AS459" i="6"/>
  <c r="CV459" i="6"/>
  <c r="BL459" i="6"/>
  <c r="AP462" i="6"/>
  <c r="BZ462" i="6"/>
  <c r="CD464" i="6"/>
  <c r="AT464" i="6"/>
  <c r="BD466" i="6"/>
  <c r="CN466" i="6"/>
  <c r="CX468" i="6"/>
  <c r="BN468" i="6"/>
  <c r="CK469" i="6"/>
  <c r="BA469" i="6"/>
  <c r="BU473" i="6"/>
  <c r="DE473" i="6"/>
  <c r="CU479" i="6"/>
  <c r="BK479" i="6"/>
  <c r="CZ480" i="6"/>
  <c r="BP480" i="6"/>
  <c r="BO484" i="6"/>
  <c r="CY484" i="6"/>
  <c r="BM487" i="6"/>
  <c r="CW487" i="6"/>
  <c r="BA489" i="6"/>
  <c r="CK489" i="6"/>
  <c r="AT492" i="6"/>
  <c r="CD492" i="6"/>
  <c r="CX492" i="6"/>
  <c r="BN492" i="6"/>
  <c r="AR499" i="6"/>
  <c r="CB499" i="6"/>
  <c r="BC501" i="6"/>
  <c r="CM501" i="6"/>
  <c r="CM509" i="6"/>
  <c r="BC509" i="6"/>
  <c r="BU509" i="6"/>
  <c r="DE509" i="6"/>
  <c r="BI511" i="6"/>
  <c r="CS511" i="6"/>
  <c r="AR515" i="6"/>
  <c r="CB515" i="6"/>
  <c r="BA517" i="6"/>
  <c r="CK517" i="6"/>
  <c r="CS519" i="6"/>
  <c r="BI519" i="6"/>
  <c r="BO520" i="6"/>
  <c r="CY520" i="6"/>
  <c r="DE521" i="6"/>
  <c r="BU521" i="6"/>
  <c r="AT524" i="6"/>
  <c r="CD524" i="6"/>
  <c r="DB524" i="6"/>
  <c r="BR524" i="6"/>
  <c r="BU525" i="6"/>
  <c r="DE525" i="6"/>
  <c r="CA526" i="6"/>
  <c r="AQ526" i="6"/>
  <c r="BF530" i="6"/>
  <c r="CP530" i="6"/>
  <c r="CN530" i="6"/>
  <c r="BD530" i="6"/>
  <c r="BT533" i="6"/>
  <c r="DD533" i="6"/>
  <c r="CA542" i="6"/>
  <c r="AQ542" i="6"/>
  <c r="CU543" i="6"/>
  <c r="BK543" i="6"/>
  <c r="CB547" i="6"/>
  <c r="AR547" i="6"/>
  <c r="BS549" i="6"/>
  <c r="DC549" i="6"/>
  <c r="CN550" i="6"/>
  <c r="BD550" i="6"/>
  <c r="BR552" i="6"/>
  <c r="DB552" i="6"/>
  <c r="AP554" i="6"/>
  <c r="BZ554" i="6"/>
  <c r="BU557" i="6"/>
  <c r="DE557" i="6"/>
  <c r="BZ558" i="6"/>
  <c r="AP558" i="6"/>
  <c r="CX564" i="6"/>
  <c r="BN564" i="6"/>
  <c r="CK565" i="6"/>
  <c r="BA565" i="6"/>
  <c r="CZ568" i="6"/>
  <c r="BP568" i="6"/>
  <c r="BN568" i="6"/>
  <c r="CX568" i="6"/>
  <c r="AZ569" i="6"/>
  <c r="CJ569" i="6"/>
  <c r="BK571" i="6"/>
  <c r="CU571" i="6"/>
  <c r="CV571" i="6"/>
  <c r="BL571" i="6"/>
  <c r="CL573" i="6"/>
  <c r="BB573" i="6"/>
  <c r="BO576" i="6"/>
  <c r="CY576" i="6"/>
  <c r="BP576" i="6"/>
  <c r="CZ576" i="6"/>
  <c r="BL579" i="6"/>
  <c r="CV579" i="6"/>
  <c r="CB595" i="6"/>
  <c r="AR595" i="6"/>
  <c r="BU597" i="6"/>
  <c r="DE597" i="6"/>
  <c r="CB599" i="6"/>
  <c r="AR599" i="6"/>
  <c r="BQ604" i="6"/>
  <c r="DA604" i="6"/>
  <c r="BC609" i="6"/>
  <c r="CM609" i="6"/>
  <c r="BC613" i="6"/>
  <c r="CM613" i="6"/>
  <c r="BN620" i="6"/>
  <c r="CX620" i="6"/>
  <c r="CL625" i="6"/>
  <c r="BB625" i="6"/>
  <c r="DA628" i="6"/>
  <c r="BQ628" i="6"/>
  <c r="CQ646" i="6"/>
  <c r="BG646" i="6"/>
  <c r="BF62" i="6"/>
  <c r="CS92" i="6"/>
  <c r="BF90" i="6"/>
  <c r="BF118" i="6"/>
  <c r="BE245" i="6"/>
  <c r="AN298" i="6"/>
  <c r="BH306" i="6"/>
  <c r="DD333" i="6"/>
  <c r="BQ276" i="6"/>
  <c r="BR280" i="6"/>
  <c r="AP357" i="6"/>
  <c r="CM425" i="6"/>
  <c r="DF361" i="6"/>
  <c r="CQ482" i="6"/>
  <c r="AT384" i="6"/>
  <c r="BA465" i="6"/>
  <c r="BA433" i="6"/>
  <c r="BM499" i="6"/>
  <c r="BO496" i="6"/>
  <c r="CX508" i="6"/>
  <c r="BP512" i="6"/>
  <c r="DD543" i="6"/>
  <c r="CP562" i="6"/>
  <c r="BG578" i="6"/>
  <c r="BT594" i="6"/>
  <c r="CT535" i="6"/>
  <c r="BU541" i="6"/>
  <c r="DB548" i="6"/>
  <c r="CV575" i="6"/>
  <c r="DF582" i="6"/>
  <c r="CR584" i="6"/>
  <c r="BM467" i="6"/>
  <c r="CW515" i="6"/>
  <c r="BQ528" i="6"/>
  <c r="CT551" i="6"/>
  <c r="BE567" i="6"/>
  <c r="BV453" i="6"/>
  <c r="CY528" i="6"/>
  <c r="DB530" i="6"/>
  <c r="CV539" i="6"/>
  <c r="AQ578" i="6"/>
  <c r="BN276" i="6"/>
  <c r="DB34" i="6"/>
  <c r="DC188" i="6"/>
  <c r="CX183" i="6"/>
  <c r="CX476" i="6"/>
  <c r="BM363" i="6"/>
  <c r="CP450" i="6"/>
  <c r="CS477" i="6"/>
  <c r="AZ477" i="6"/>
  <c r="CX456" i="6"/>
  <c r="DE537" i="6"/>
  <c r="BZ546" i="6"/>
  <c r="BJ559" i="6"/>
  <c r="AQ530" i="6"/>
  <c r="DB520" i="6"/>
  <c r="BD534" i="6"/>
  <c r="BD362" i="6"/>
  <c r="BL475" i="6"/>
  <c r="DB585" i="6"/>
  <c r="BJ537" i="6"/>
  <c r="BD538" i="6"/>
  <c r="CY572" i="6"/>
  <c r="CN558" i="6"/>
  <c r="DC553" i="6"/>
  <c r="DF397" i="6"/>
  <c r="CC629" i="6"/>
  <c r="AS629" i="6"/>
  <c r="DC631" i="6"/>
  <c r="BS631" i="6"/>
  <c r="CA632" i="6"/>
  <c r="AQ632" i="6"/>
  <c r="BM637" i="6"/>
  <c r="CW637" i="6"/>
  <c r="BZ486" i="6"/>
  <c r="BD498" i="6"/>
  <c r="DD93" i="6"/>
  <c r="CA326" i="6"/>
  <c r="BG410" i="6"/>
  <c r="CB419" i="6"/>
  <c r="BN402" i="6"/>
  <c r="CM553" i="6"/>
  <c r="CN438" i="6"/>
  <c r="CA497" i="6"/>
  <c r="AQ497" i="6"/>
  <c r="CS506" i="6"/>
  <c r="BI506" i="6"/>
  <c r="CY523" i="6"/>
  <c r="BO523" i="6"/>
  <c r="BQ543" i="6"/>
  <c r="DA543" i="6"/>
  <c r="DF552" i="6"/>
  <c r="BV552" i="6"/>
  <c r="CL564" i="6"/>
  <c r="BB564" i="6"/>
  <c r="CN10" i="6"/>
  <c r="CW576" i="6"/>
  <c r="BL654" i="6"/>
  <c r="CV654" i="6"/>
  <c r="BN32" i="6"/>
  <c r="CX32" i="6"/>
  <c r="CK41" i="6"/>
  <c r="BA41" i="6"/>
  <c r="AN607" i="6"/>
  <c r="BR310" i="6"/>
  <c r="DB310" i="6"/>
  <c r="DB314" i="6"/>
  <c r="BR314" i="6"/>
  <c r="CA340" i="6"/>
  <c r="AQ340" i="6"/>
  <c r="CN348" i="6"/>
  <c r="BD348" i="6"/>
  <c r="CR356" i="6"/>
  <c r="BH356" i="6"/>
  <c r="BG364" i="6"/>
  <c r="CQ364" i="6"/>
  <c r="BU371" i="6"/>
  <c r="DE371" i="6"/>
  <c r="BM449" i="6"/>
  <c r="CW449" i="6"/>
  <c r="AZ463" i="6"/>
  <c r="CJ463" i="6"/>
  <c r="AR465" i="6"/>
  <c r="CB465" i="6"/>
  <c r="CM471" i="6"/>
  <c r="BC471" i="6"/>
  <c r="CW477" i="6"/>
  <c r="BM477" i="6"/>
  <c r="AN480" i="6"/>
  <c r="BX480" i="6"/>
  <c r="DC503" i="6"/>
  <c r="BS503" i="6"/>
  <c r="DC535" i="6"/>
  <c r="BS535" i="6"/>
  <c r="CA540" i="6"/>
  <c r="AQ540" i="6"/>
  <c r="BR546" i="6"/>
  <c r="DB546" i="6"/>
  <c r="CP556" i="6"/>
  <c r="BF556" i="6"/>
  <c r="DC579" i="6"/>
  <c r="BS579" i="6"/>
  <c r="CS613" i="6"/>
  <c r="BI613" i="6"/>
  <c r="CK623" i="6"/>
  <c r="BA623" i="6"/>
  <c r="BQ654" i="6"/>
  <c r="DA654" i="6"/>
  <c r="BR398" i="6"/>
  <c r="DB398" i="6"/>
  <c r="BM413" i="6"/>
  <c r="CW413" i="6"/>
  <c r="BM417" i="6"/>
  <c r="CW417" i="6"/>
  <c r="BH556" i="6"/>
  <c r="CR556" i="6"/>
  <c r="CY513" i="6"/>
  <c r="BO513" i="6"/>
  <c r="BS530" i="6"/>
  <c r="DC530" i="6"/>
  <c r="DF482" i="6"/>
  <c r="BV482" i="6"/>
  <c r="CP559" i="6"/>
  <c r="BF559" i="6"/>
  <c r="CU210" i="6"/>
  <c r="BK210" i="6"/>
  <c r="CT218" i="6"/>
  <c r="BJ218" i="6"/>
  <c r="CR225" i="6"/>
  <c r="BH225" i="6"/>
  <c r="CA269" i="6"/>
  <c r="AQ269" i="6"/>
  <c r="AZ292" i="6"/>
  <c r="CJ292" i="6"/>
  <c r="AO305" i="6"/>
  <c r="BY305" i="6"/>
  <c r="CX327" i="6"/>
  <c r="BN327" i="6"/>
  <c r="BE329" i="6"/>
  <c r="CO329" i="6"/>
  <c r="BE333" i="6"/>
  <c r="CO333" i="6"/>
  <c r="BI358" i="6"/>
  <c r="CS358" i="6"/>
  <c r="BQ387" i="6"/>
  <c r="DA387" i="6"/>
  <c r="CJ105" i="6"/>
  <c r="AZ105" i="6"/>
  <c r="DF121" i="6"/>
  <c r="BV121" i="6"/>
  <c r="CS29" i="6"/>
  <c r="BI29" i="6"/>
  <c r="CE39" i="6"/>
  <c r="AU39" i="6"/>
  <c r="CK57" i="6"/>
  <c r="BA57" i="6"/>
  <c r="CZ60" i="6"/>
  <c r="BP60" i="6"/>
  <c r="BQ108" i="6"/>
  <c r="DA108" i="6"/>
  <c r="BG114" i="6"/>
  <c r="CQ114" i="6"/>
  <c r="BU117" i="6"/>
  <c r="DE117" i="6"/>
  <c r="CZ128" i="6"/>
  <c r="BP128" i="6"/>
  <c r="BI11" i="6"/>
  <c r="CS11" i="6"/>
  <c r="BI553" i="6"/>
  <c r="CS553" i="6"/>
  <c r="BV455" i="6"/>
  <c r="DF455" i="6"/>
  <c r="BH460" i="6"/>
  <c r="CR460" i="6"/>
  <c r="CW461" i="6"/>
  <c r="BM461" i="6"/>
  <c r="BY464" i="6"/>
  <c r="AO464" i="6"/>
  <c r="BI465" i="6"/>
  <c r="CS465" i="6"/>
  <c r="BR470" i="6"/>
  <c r="DB470" i="6"/>
  <c r="BC479" i="6"/>
  <c r="CM479" i="6"/>
  <c r="BQ482" i="6"/>
  <c r="DA482" i="6"/>
  <c r="CK503" i="6"/>
  <c r="BA503" i="6"/>
  <c r="CA508" i="6"/>
  <c r="AQ508" i="6"/>
  <c r="CX510" i="6"/>
  <c r="BN510" i="6"/>
  <c r="BM517" i="6"/>
  <c r="CW517" i="6"/>
  <c r="BU523" i="6"/>
  <c r="DE523" i="6"/>
  <c r="BP534" i="6"/>
  <c r="CZ534" i="6"/>
  <c r="BF540" i="6"/>
  <c r="CP540" i="6"/>
  <c r="CE542" i="6"/>
  <c r="AU542" i="6"/>
  <c r="BK545" i="6"/>
  <c r="CU545" i="6"/>
  <c r="AU546" i="6"/>
  <c r="CE546" i="6"/>
  <c r="AT558" i="6"/>
  <c r="CD558" i="6"/>
  <c r="CV569" i="6"/>
  <c r="BL569" i="6"/>
  <c r="BD576" i="6"/>
  <c r="CN576" i="6"/>
  <c r="DB582" i="6"/>
  <c r="BR582" i="6"/>
  <c r="DD611" i="6"/>
  <c r="BT611" i="6"/>
  <c r="AO620" i="6"/>
  <c r="BY620" i="6"/>
  <c r="BY652" i="6"/>
  <c r="AO652" i="6"/>
  <c r="BN581" i="6"/>
  <c r="CX581" i="6"/>
  <c r="DE586" i="6"/>
  <c r="BU586" i="6"/>
  <c r="BR589" i="6"/>
  <c r="DB589" i="6"/>
  <c r="DE590" i="6"/>
  <c r="BU590" i="6"/>
  <c r="BD591" i="6"/>
  <c r="CN591" i="6"/>
  <c r="CX597" i="6"/>
  <c r="BN597" i="6"/>
  <c r="DF598" i="6"/>
  <c r="BV598" i="6"/>
  <c r="BE599" i="6"/>
  <c r="CO599" i="6"/>
  <c r="BP601" i="6"/>
  <c r="CZ601" i="6"/>
  <c r="AP603" i="6"/>
  <c r="BZ603" i="6"/>
  <c r="CL606" i="6"/>
  <c r="BB606" i="6"/>
  <c r="BE603" i="6"/>
  <c r="CO603" i="6"/>
  <c r="AS449" i="6"/>
  <c r="CC449" i="6"/>
  <c r="CT608" i="6"/>
  <c r="BJ608" i="6"/>
  <c r="DB609" i="6"/>
  <c r="BR609" i="6"/>
  <c r="CJ610" i="6"/>
  <c r="AZ610" i="6"/>
  <c r="CA611" i="6"/>
  <c r="AQ611" i="6"/>
  <c r="BY615" i="6"/>
  <c r="AO615" i="6"/>
  <c r="CC616" i="6"/>
  <c r="AS616" i="6"/>
  <c r="BP617" i="6"/>
  <c r="CZ617" i="6"/>
  <c r="CR619" i="6"/>
  <c r="BH619" i="6"/>
  <c r="BR641" i="6"/>
  <c r="DB641" i="6"/>
  <c r="BU13" i="6"/>
  <c r="DE13" i="6"/>
  <c r="DF634" i="6"/>
  <c r="BV634" i="6"/>
  <c r="AN639" i="6"/>
  <c r="BX639" i="6"/>
  <c r="BT650" i="6"/>
  <c r="DD650" i="6"/>
  <c r="CY8" i="6"/>
  <c r="BO8" i="6"/>
  <c r="CV15" i="6"/>
  <c r="BL15" i="6"/>
  <c r="AT150" i="6"/>
  <c r="CD150" i="6"/>
  <c r="CX18" i="6"/>
  <c r="BN18" i="6"/>
  <c r="BP14" i="6"/>
  <c r="CZ14" i="6"/>
  <c r="BH200" i="6"/>
  <c r="CR200" i="6"/>
  <c r="CX10" i="6"/>
  <c r="BN10" i="6"/>
  <c r="CW161" i="6"/>
  <c r="BM161" i="6"/>
  <c r="DA206" i="6"/>
  <c r="BQ206" i="6"/>
  <c r="DA258" i="6"/>
  <c r="BQ258" i="6"/>
  <c r="BO546" i="6"/>
  <c r="CY546" i="6"/>
  <c r="AP424" i="6"/>
  <c r="BZ424" i="6"/>
  <c r="AU258" i="6"/>
  <c r="CE258" i="6"/>
  <c r="BT271" i="6"/>
  <c r="DD271" i="6"/>
  <c r="BZ284" i="6"/>
  <c r="AP284" i="6"/>
  <c r="CC317" i="6"/>
  <c r="AS317" i="6"/>
  <c r="DD327" i="6"/>
  <c r="BT327" i="6"/>
  <c r="CC621" i="6"/>
  <c r="AS621" i="6"/>
  <c r="BR43" i="6"/>
  <c r="BL59" i="6"/>
  <c r="CU91" i="6"/>
  <c r="AQ131" i="6"/>
  <c r="BL99" i="6"/>
  <c r="CQ102" i="6"/>
  <c r="CP143" i="6"/>
  <c r="CN333" i="6"/>
  <c r="CJ337" i="6"/>
  <c r="CX272" i="6"/>
  <c r="CV287" i="6"/>
  <c r="CD370" i="6"/>
  <c r="AP361" i="6"/>
  <c r="CP378" i="6"/>
  <c r="CA454" i="6"/>
  <c r="BN516" i="6"/>
  <c r="CM574" i="6"/>
  <c r="DC577" i="6"/>
  <c r="BP452" i="6"/>
  <c r="BR462" i="6"/>
  <c r="CD484" i="6"/>
  <c r="AR567" i="6"/>
  <c r="BI583" i="6"/>
  <c r="AQ586" i="6"/>
  <c r="CA618" i="6"/>
  <c r="CO500" i="6"/>
  <c r="DD573" i="6"/>
  <c r="CT621" i="6"/>
  <c r="CW632" i="6"/>
  <c r="BI331" i="6"/>
  <c r="BK115" i="6"/>
  <c r="BO219" i="6"/>
  <c r="CX351" i="6"/>
  <c r="CC331" i="6"/>
  <c r="AR359" i="6"/>
  <c r="AN466" i="6"/>
  <c r="CL393" i="6"/>
  <c r="BQ416" i="6"/>
  <c r="DA432" i="6"/>
  <c r="CZ336" i="6"/>
  <c r="BZ358" i="6"/>
  <c r="CC423" i="6"/>
  <c r="CC427" i="6"/>
  <c r="DB440" i="6"/>
  <c r="AR463" i="6"/>
  <c r="BK523" i="6"/>
  <c r="CK537" i="6"/>
  <c r="BI475" i="6"/>
  <c r="CE488" i="6"/>
  <c r="CO554" i="6"/>
  <c r="BD587" i="6"/>
  <c r="BX590" i="6"/>
  <c r="DE61" i="6"/>
  <c r="BP72" i="6"/>
  <c r="BU441" i="6"/>
  <c r="DB448" i="6"/>
  <c r="BJ462" i="6"/>
  <c r="CA502" i="6"/>
  <c r="CV555" i="6"/>
  <c r="BX478" i="6"/>
  <c r="CT467" i="6"/>
  <c r="CM533" i="6"/>
  <c r="CP654" i="6"/>
  <c r="BF654" i="6"/>
  <c r="CZ360" i="6"/>
  <c r="BL613" i="6"/>
  <c r="CQ36" i="6"/>
  <c r="BG36" i="6"/>
  <c r="CN36" i="6"/>
  <c r="BD36" i="6"/>
  <c r="BK62" i="6"/>
  <c r="CU62" i="6"/>
  <c r="CN77" i="6"/>
  <c r="BD77" i="6"/>
  <c r="CX83" i="6"/>
  <c r="BN83" i="6"/>
  <c r="BP99" i="6"/>
  <c r="CZ99" i="6"/>
  <c r="BY101" i="6"/>
  <c r="AO101" i="6"/>
  <c r="BE105" i="6"/>
  <c r="CO105" i="6"/>
  <c r="BT112" i="6"/>
  <c r="DD112" i="6"/>
  <c r="CT114" i="6"/>
  <c r="BJ114" i="6"/>
  <c r="CM116" i="6"/>
  <c r="BC116" i="6"/>
  <c r="CS118" i="6"/>
  <c r="BI118" i="6"/>
  <c r="BI130" i="6"/>
  <c r="CS130" i="6"/>
  <c r="CN153" i="6"/>
  <c r="BD153" i="6"/>
  <c r="CZ163" i="6"/>
  <c r="BP163" i="6"/>
  <c r="CV636" i="6"/>
  <c r="CQ450" i="6"/>
  <c r="BG450" i="6"/>
  <c r="BV585" i="6"/>
  <c r="DF585" i="6"/>
  <c r="BE641" i="6"/>
  <c r="CO641" i="6"/>
  <c r="CY290" i="6"/>
  <c r="BO290" i="6"/>
  <c r="BC311" i="6"/>
  <c r="CM311" i="6"/>
  <c r="CP240" i="6"/>
  <c r="BF240" i="6"/>
  <c r="BG564" i="6"/>
  <c r="CQ564" i="6"/>
  <c r="BR606" i="6"/>
  <c r="DB606" i="6"/>
  <c r="DB16" i="6"/>
  <c r="BR16" i="6"/>
  <c r="BA555" i="6"/>
  <c r="CK555" i="6"/>
  <c r="BE560" i="6"/>
  <c r="CO560" i="6"/>
  <c r="BA587" i="6"/>
  <c r="CK587" i="6"/>
  <c r="BS123" i="6"/>
  <c r="DC123" i="6"/>
  <c r="CX138" i="6"/>
  <c r="BN138" i="6"/>
  <c r="AO216" i="6"/>
  <c r="BY216" i="6"/>
  <c r="CQ240" i="6"/>
  <c r="BG240" i="6"/>
  <c r="CM267" i="6"/>
  <c r="BC267" i="6"/>
  <c r="AT270" i="6"/>
  <c r="CD270" i="6"/>
  <c r="BS275" i="6"/>
  <c r="DC275" i="6"/>
  <c r="DA282" i="6"/>
  <c r="BQ282" i="6"/>
  <c r="BE332" i="6"/>
  <c r="CO332" i="6"/>
  <c r="BL349" i="6"/>
  <c r="CV349" i="6"/>
  <c r="BJ361" i="6"/>
  <c r="CT361" i="6"/>
  <c r="CC377" i="6"/>
  <c r="AS377" i="6"/>
  <c r="DE407" i="6"/>
  <c r="BU407" i="6"/>
  <c r="AZ439" i="6"/>
  <c r="CJ439" i="6"/>
  <c r="CJ559" i="6"/>
  <c r="BL605" i="6"/>
  <c r="BX512" i="6"/>
  <c r="BH492" i="6"/>
  <c r="BQ298" i="6"/>
  <c r="CV541" i="6"/>
  <c r="AU306" i="6"/>
  <c r="CE306" i="6"/>
  <c r="BL317" i="6"/>
  <c r="CV317" i="6"/>
  <c r="BT540" i="6"/>
  <c r="DF408" i="6"/>
  <c r="CT67" i="6"/>
  <c r="BD232" i="6"/>
  <c r="CA364" i="6"/>
  <c r="BD492" i="6"/>
  <c r="DD375" i="6"/>
  <c r="CA464" i="6"/>
  <c r="AN604" i="6"/>
  <c r="BS167" i="6"/>
  <c r="BB579" i="6"/>
  <c r="CV481" i="6"/>
  <c r="DF503" i="6"/>
  <c r="CU101" i="6"/>
  <c r="AR433" i="6"/>
  <c r="BQ402" i="6"/>
  <c r="DA402" i="6"/>
  <c r="CE167" i="6"/>
  <c r="BM170" i="6"/>
  <c r="CB103" i="6"/>
  <c r="BN192" i="6"/>
  <c r="BM183" i="6"/>
  <c r="CY160" i="6"/>
  <c r="AN174" i="6"/>
  <c r="BM235" i="6"/>
  <c r="BI517" i="6"/>
  <c r="AS51" i="6"/>
  <c r="CC227" i="6"/>
  <c r="BU229" i="6"/>
  <c r="DE241" i="6"/>
  <c r="CU219" i="6"/>
  <c r="AQ210" i="6"/>
  <c r="CW37" i="6"/>
  <c r="BM37" i="6"/>
  <c r="BX44" i="6"/>
  <c r="AN44" i="6"/>
  <c r="CX87" i="6"/>
  <c r="BN87" i="6"/>
  <c r="CE99" i="6"/>
  <c r="AU99" i="6"/>
  <c r="BM114" i="6"/>
  <c r="CW114" i="6"/>
  <c r="BF117" i="6"/>
  <c r="CP117" i="6"/>
  <c r="CE147" i="6"/>
  <c r="AU147" i="6"/>
  <c r="CJ512" i="6"/>
  <c r="AZ512" i="6"/>
  <c r="BI518" i="6"/>
  <c r="CS518" i="6"/>
  <c r="DF596" i="6"/>
  <c r="BV596" i="6"/>
  <c r="BL147" i="6"/>
  <c r="CV147" i="6"/>
  <c r="BA153" i="6"/>
  <c r="CK153" i="6"/>
  <c r="AQ154" i="6"/>
  <c r="CA154" i="6"/>
  <c r="CB155" i="6"/>
  <c r="AR155" i="6"/>
  <c r="CY156" i="6"/>
  <c r="BO156" i="6"/>
  <c r="BT157" i="6"/>
  <c r="DD157" i="6"/>
  <c r="DD177" i="6"/>
  <c r="BT177" i="6"/>
  <c r="CB183" i="6"/>
  <c r="AR183" i="6"/>
  <c r="BO184" i="6"/>
  <c r="CY184" i="6"/>
  <c r="BT189" i="6"/>
  <c r="DD189" i="6"/>
  <c r="BA193" i="6"/>
  <c r="CK193" i="6"/>
  <c r="BO200" i="6"/>
  <c r="CY200" i="6"/>
  <c r="BL203" i="6"/>
  <c r="CV203" i="6"/>
  <c r="CV207" i="6"/>
  <c r="BL207" i="6"/>
  <c r="AP214" i="6"/>
  <c r="BZ214" i="6"/>
  <c r="BF214" i="6"/>
  <c r="CP214" i="6"/>
  <c r="CD216" i="6"/>
  <c r="AT216" i="6"/>
  <c r="BU217" i="6"/>
  <c r="DE217" i="6"/>
  <c r="BZ222" i="6"/>
  <c r="AP222" i="6"/>
  <c r="CR226" i="6"/>
  <c r="BH226" i="6"/>
  <c r="CW227" i="6"/>
  <c r="BM227" i="6"/>
  <c r="CU231" i="6"/>
  <c r="BK231" i="6"/>
  <c r="BO236" i="6"/>
  <c r="CY236" i="6"/>
  <c r="AT240" i="6"/>
  <c r="CD240" i="6"/>
  <c r="CJ245" i="6"/>
  <c r="AZ245" i="6"/>
  <c r="CQ246" i="6"/>
  <c r="BG246" i="6"/>
  <c r="BR252" i="6"/>
  <c r="DB252" i="6"/>
  <c r="CA254" i="6"/>
  <c r="AQ254" i="6"/>
  <c r="BH657" i="6"/>
  <c r="CR657" i="6"/>
  <c r="BX42" i="6"/>
  <c r="AN42" i="6"/>
  <c r="BM43" i="6"/>
  <c r="CW43" i="6"/>
  <c r="BF98" i="6"/>
  <c r="CP98" i="6"/>
  <c r="BB620" i="6"/>
  <c r="CL620" i="6"/>
  <c r="CA625" i="6"/>
  <c r="AQ625" i="6"/>
  <c r="BV656" i="6"/>
  <c r="DF656" i="6"/>
  <c r="CZ226" i="6"/>
  <c r="BP226" i="6"/>
  <c r="BC243" i="6"/>
  <c r="CM243" i="6"/>
  <c r="BR258" i="6"/>
  <c r="DB258" i="6"/>
  <c r="BN274" i="6"/>
  <c r="CX274" i="6"/>
  <c r="BQ278" i="6"/>
  <c r="DA278" i="6"/>
  <c r="CP288" i="6"/>
  <c r="BF288" i="6"/>
  <c r="AQ292" i="6"/>
  <c r="CA292" i="6"/>
  <c r="BR294" i="6"/>
  <c r="DB294" i="6"/>
  <c r="BX300" i="6"/>
  <c r="AN300" i="6"/>
  <c r="CA348" i="6"/>
  <c r="AQ348" i="6"/>
  <c r="CM351" i="6"/>
  <c r="BC351" i="6"/>
  <c r="BD360" i="6"/>
  <c r="CN360" i="6"/>
  <c r="BI365" i="6"/>
  <c r="CS365" i="6"/>
  <c r="DD367" i="6"/>
  <c r="BT367" i="6"/>
  <c r="CU369" i="6"/>
  <c r="BK369" i="6"/>
  <c r="BC379" i="6"/>
  <c r="CM379" i="6"/>
  <c r="BX396" i="6"/>
  <c r="AN396" i="6"/>
  <c r="CR408" i="6"/>
  <c r="BH408" i="6"/>
  <c r="CZ410" i="6"/>
  <c r="BP410" i="6"/>
  <c r="AP412" i="6"/>
  <c r="BZ412" i="6"/>
  <c r="BN414" i="6"/>
  <c r="CX414" i="6"/>
  <c r="BR422" i="6"/>
  <c r="DB422" i="6"/>
  <c r="CR496" i="6"/>
  <c r="BH496" i="6"/>
  <c r="CX514" i="6"/>
  <c r="BN514" i="6"/>
  <c r="BP530" i="6"/>
  <c r="CZ530" i="6"/>
  <c r="BF57" i="6"/>
  <c r="CS35" i="6"/>
  <c r="BH61" i="6"/>
  <c r="BZ158" i="6"/>
  <c r="BT153" i="6"/>
  <c r="BJ293" i="6"/>
  <c r="CQ504" i="6"/>
  <c r="CQ661" i="6"/>
  <c r="CA665" i="6"/>
  <c r="BB173" i="6"/>
  <c r="BZ146" i="6"/>
  <c r="CP150" i="6"/>
  <c r="BS439" i="6"/>
  <c r="CY140" i="6"/>
  <c r="CE220" i="6"/>
  <c r="CQ473" i="6"/>
  <c r="BG473" i="6"/>
  <c r="BF174" i="6"/>
  <c r="CW223" i="6"/>
  <c r="CQ621" i="6"/>
  <c r="BG40" i="6"/>
  <c r="CQ40" i="6"/>
  <c r="CL43" i="6"/>
  <c r="BB43" i="6"/>
  <c r="BC64" i="6"/>
  <c r="CM64" i="6"/>
  <c r="BJ70" i="6"/>
  <c r="CT70" i="6"/>
  <c r="CO409" i="6"/>
  <c r="BE409" i="6"/>
  <c r="CK428" i="6"/>
  <c r="BA428" i="6"/>
  <c r="BA476" i="6"/>
  <c r="CK476" i="6"/>
  <c r="BU488" i="6"/>
  <c r="DE488" i="6"/>
  <c r="AS510" i="6"/>
  <c r="CC510" i="6"/>
  <c r="DF520" i="6"/>
  <c r="BV520" i="6"/>
  <c r="CV598" i="6"/>
  <c r="BL598" i="6"/>
  <c r="BL139" i="6"/>
  <c r="CV139" i="6"/>
  <c r="CL145" i="6"/>
  <c r="BB145" i="6"/>
  <c r="CP154" i="6"/>
  <c r="BF154" i="6"/>
  <c r="CT155" i="6"/>
  <c r="BJ155" i="6"/>
  <c r="BA157" i="6"/>
  <c r="CK157" i="6"/>
  <c r="AR159" i="6"/>
  <c r="CB159" i="6"/>
  <c r="CQ162" i="6"/>
  <c r="BG162" i="6"/>
  <c r="CB167" i="6"/>
  <c r="AR167" i="6"/>
  <c r="DA168" i="6"/>
  <c r="BQ168" i="6"/>
  <c r="CL169" i="6"/>
  <c r="BB169" i="6"/>
  <c r="BL175" i="6"/>
  <c r="CV175" i="6"/>
  <c r="BR176" i="6"/>
  <c r="DB176" i="6"/>
  <c r="CU179" i="6"/>
  <c r="BK179" i="6"/>
  <c r="CX184" i="6"/>
  <c r="BN184" i="6"/>
  <c r="AZ189" i="6"/>
  <c r="CJ189" i="6"/>
  <c r="CQ190" i="6"/>
  <c r="BG190" i="6"/>
  <c r="BJ195" i="6"/>
  <c r="CT195" i="6"/>
  <c r="CV199" i="6"/>
  <c r="BL199" i="6"/>
  <c r="BN200" i="6"/>
  <c r="CX200" i="6"/>
  <c r="AZ201" i="6"/>
  <c r="CJ201" i="6"/>
  <c r="BS201" i="6"/>
  <c r="DC201" i="6"/>
  <c r="BE202" i="6"/>
  <c r="CO202" i="6"/>
  <c r="CU203" i="6"/>
  <c r="BK203" i="6"/>
  <c r="CJ205" i="6"/>
  <c r="AZ205" i="6"/>
  <c r="BH206" i="6"/>
  <c r="CR206" i="6"/>
  <c r="AR207" i="6"/>
  <c r="CB207" i="6"/>
  <c r="DA216" i="6"/>
  <c r="BQ216" i="6"/>
  <c r="CJ217" i="6"/>
  <c r="AZ217" i="6"/>
  <c r="BY218" i="6"/>
  <c r="AO218" i="6"/>
  <c r="BZ230" i="6"/>
  <c r="AP230" i="6"/>
  <c r="CD232" i="6"/>
  <c r="AT232" i="6"/>
  <c r="BC237" i="6"/>
  <c r="CM237" i="6"/>
  <c r="CU239" i="6"/>
  <c r="BK239" i="6"/>
  <c r="CX240" i="6"/>
  <c r="BN240" i="6"/>
  <c r="BP240" i="6"/>
  <c r="CZ240" i="6"/>
  <c r="AZ241" i="6"/>
  <c r="CJ241" i="6"/>
  <c r="DB244" i="6"/>
  <c r="BR244" i="6"/>
  <c r="CD248" i="6"/>
  <c r="AT248" i="6"/>
  <c r="DB248" i="6"/>
  <c r="BR248" i="6"/>
  <c r="AO250" i="6"/>
  <c r="BY250" i="6"/>
  <c r="BK251" i="6"/>
  <c r="CU251" i="6"/>
  <c r="AZ253" i="6"/>
  <c r="CJ253" i="6"/>
  <c r="CL257" i="6"/>
  <c r="BB257" i="6"/>
  <c r="BH258" i="6"/>
  <c r="CR258" i="6"/>
  <c r="AS259" i="6"/>
  <c r="CC259" i="6"/>
  <c r="CW259" i="6"/>
  <c r="BM259" i="6"/>
  <c r="BU632" i="6"/>
  <c r="DE632" i="6"/>
  <c r="BA644" i="6"/>
  <c r="CK644" i="6"/>
  <c r="CV75" i="6"/>
  <c r="BL75" i="6"/>
  <c r="DF620" i="6"/>
  <c r="BV620" i="6"/>
  <c r="BF625" i="6"/>
  <c r="CP625" i="6"/>
  <c r="BV644" i="6"/>
  <c r="DF644" i="6"/>
  <c r="BH236" i="6"/>
  <c r="CR236" i="6"/>
  <c r="AZ199" i="6"/>
  <c r="CJ199" i="6"/>
  <c r="BA255" i="6"/>
  <c r="CK255" i="6"/>
  <c r="CP256" i="6"/>
  <c r="BF256" i="6"/>
  <c r="DC259" i="6"/>
  <c r="BS259" i="6"/>
  <c r="CU285" i="6"/>
  <c r="BK285" i="6"/>
  <c r="BU287" i="6"/>
  <c r="DE287" i="6"/>
  <c r="BF296" i="6"/>
  <c r="CP296" i="6"/>
  <c r="CQ332" i="6"/>
  <c r="BG332" i="6"/>
  <c r="CN344" i="6"/>
  <c r="BD344" i="6"/>
  <c r="BU347" i="6"/>
  <c r="DE347" i="6"/>
  <c r="AN376" i="6"/>
  <c r="BX376" i="6"/>
  <c r="BA383" i="6"/>
  <c r="CK383" i="6"/>
  <c r="BX388" i="6"/>
  <c r="AN388" i="6"/>
  <c r="AZ391" i="6"/>
  <c r="CJ391" i="6"/>
  <c r="CM399" i="6"/>
  <c r="BC399" i="6"/>
  <c r="AP404" i="6"/>
  <c r="BZ404" i="6"/>
  <c r="DE411" i="6"/>
  <c r="BU411" i="6"/>
  <c r="BE416" i="6"/>
  <c r="CO416" i="6"/>
  <c r="DD419" i="6"/>
  <c r="BT419" i="6"/>
  <c r="BE432" i="6"/>
  <c r="CO432" i="6"/>
  <c r="BH440" i="6"/>
  <c r="CR440" i="6"/>
  <c r="BT451" i="6"/>
  <c r="DD451" i="6"/>
  <c r="CP452" i="6"/>
  <c r="BF452" i="6"/>
  <c r="BS467" i="6"/>
  <c r="DC467" i="6"/>
  <c r="CW469" i="6"/>
  <c r="BM469" i="6"/>
  <c r="BM481" i="6"/>
  <c r="CW481" i="6"/>
  <c r="BH488" i="6"/>
  <c r="CR488" i="6"/>
  <c r="AO57" i="6"/>
  <c r="BV169" i="6"/>
  <c r="BZ186" i="6"/>
  <c r="AP166" i="6"/>
  <c r="BG210" i="6"/>
  <c r="BY408" i="6"/>
  <c r="BX368" i="6"/>
  <c r="CZ643" i="6"/>
  <c r="CY23" i="6"/>
  <c r="CV341" i="6"/>
  <c r="BY89" i="6"/>
  <c r="CK375" i="6"/>
  <c r="CJ523" i="6"/>
  <c r="CP161" i="6"/>
  <c r="BF161" i="6"/>
  <c r="CT170" i="6"/>
  <c r="BJ170" i="6"/>
  <c r="CS211" i="6"/>
  <c r="CE228" i="6"/>
  <c r="BS212" i="6"/>
  <c r="DC212" i="6"/>
  <c r="BR12" i="6"/>
  <c r="DB12" i="6"/>
  <c r="BP36" i="6"/>
  <c r="CZ36" i="6"/>
  <c r="BF12" i="6"/>
  <c r="CP12" i="6"/>
  <c r="BO26" i="6"/>
  <c r="CY26" i="6"/>
  <c r="CV53" i="6"/>
  <c r="BL53" i="6"/>
  <c r="BA79" i="6"/>
  <c r="CK79" i="6"/>
  <c r="DA114" i="6"/>
  <c r="BQ114" i="6"/>
  <c r="BS143" i="6"/>
  <c r="DC143" i="6"/>
  <c r="CV145" i="6"/>
  <c r="BL145" i="6"/>
  <c r="DA146" i="6"/>
  <c r="BQ146" i="6"/>
  <c r="BM169" i="6"/>
  <c r="CW169" i="6"/>
  <c r="BH176" i="6"/>
  <c r="CR176" i="6"/>
  <c r="DC179" i="6"/>
  <c r="BS179" i="6"/>
  <c r="CW197" i="6"/>
  <c r="BM197" i="6"/>
  <c r="BJ201" i="6"/>
  <c r="CT201" i="6"/>
  <c r="CV205" i="6"/>
  <c r="BL205" i="6"/>
  <c r="BS207" i="6"/>
  <c r="DC207" i="6"/>
  <c r="BF212" i="6"/>
  <c r="CP212" i="6"/>
  <c r="DA214" i="6"/>
  <c r="BQ214" i="6"/>
  <c r="BP270" i="6"/>
  <c r="CZ270" i="6"/>
  <c r="BM285" i="6"/>
  <c r="CW285" i="6"/>
  <c r="BX288" i="6"/>
  <c r="AN288" i="6"/>
  <c r="BN318" i="6"/>
  <c r="CX318" i="6"/>
  <c r="CT329" i="6"/>
  <c r="BJ329" i="6"/>
  <c r="BI341" i="6"/>
  <c r="CS341" i="6"/>
  <c r="BV355" i="6"/>
  <c r="DF355" i="6"/>
  <c r="BQ366" i="6"/>
  <c r="DA366" i="6"/>
  <c r="CZ378" i="6"/>
  <c r="BP378" i="6"/>
  <c r="CL435" i="6"/>
  <c r="BB435" i="6"/>
  <c r="BB439" i="6"/>
  <c r="CL439" i="6"/>
  <c r="CP444" i="6"/>
  <c r="BF444" i="6"/>
  <c r="BF508" i="6"/>
  <c r="CP508" i="6"/>
  <c r="CT525" i="6"/>
  <c r="BJ525" i="6"/>
  <c r="CD662" i="6"/>
  <c r="AT662" i="6"/>
  <c r="CN612" i="6"/>
  <c r="BD612" i="6"/>
  <c r="BP594" i="6"/>
  <c r="CZ594" i="6"/>
  <c r="BY596" i="6"/>
  <c r="AO596" i="6"/>
  <c r="BB607" i="6"/>
  <c r="CL607" i="6"/>
  <c r="BV607" i="6"/>
  <c r="DF607" i="6"/>
  <c r="CR612" i="6"/>
  <c r="BH612" i="6"/>
  <c r="AQ624" i="6"/>
  <c r="CA624" i="6"/>
  <c r="CC625" i="6"/>
  <c r="AS625" i="6"/>
  <c r="AN628" i="6"/>
  <c r="BX628" i="6"/>
  <c r="CZ670" i="6"/>
  <c r="BP670" i="6"/>
  <c r="AQ672" i="6"/>
  <c r="CA672" i="6"/>
  <c r="BG480" i="6"/>
  <c r="CQ480" i="6"/>
  <c r="CP488" i="6"/>
  <c r="BF488" i="6"/>
  <c r="AP508" i="6"/>
  <c r="BZ508" i="6"/>
  <c r="CY534" i="6"/>
  <c r="BO534" i="6"/>
  <c r="AT546" i="6"/>
  <c r="CD546" i="6"/>
  <c r="BJ549" i="6"/>
  <c r="CT549" i="6"/>
  <c r="BG556" i="6"/>
  <c r="CQ556" i="6"/>
  <c r="BE564" i="6"/>
  <c r="CO564" i="6"/>
  <c r="BK565" i="6"/>
  <c r="CU565" i="6"/>
  <c r="BC567" i="6"/>
  <c r="CM567" i="6"/>
  <c r="CU569" i="6"/>
  <c r="BK569" i="6"/>
  <c r="CU577" i="6"/>
  <c r="BK577" i="6"/>
  <c r="DB578" i="6"/>
  <c r="BR578" i="6"/>
  <c r="BV587" i="6"/>
  <c r="DF587" i="6"/>
  <c r="AP592" i="6"/>
  <c r="BZ592" i="6"/>
  <c r="AS609" i="6"/>
  <c r="CC609" i="6"/>
  <c r="CZ610" i="6"/>
  <c r="BP610" i="6"/>
  <c r="CM615" i="6"/>
  <c r="BC615" i="6"/>
  <c r="DC619" i="6"/>
  <c r="BS619" i="6"/>
  <c r="DA622" i="6"/>
  <c r="BQ622" i="6"/>
  <c r="BX652" i="6"/>
  <c r="AN652" i="6"/>
  <c r="CO652" i="6"/>
  <c r="BE652" i="6"/>
  <c r="BL657" i="6"/>
  <c r="CV657" i="6"/>
  <c r="BJ665" i="6"/>
  <c r="CT665" i="6"/>
  <c r="BV667" i="6"/>
  <c r="DF667" i="6"/>
  <c r="DF675" i="6"/>
  <c r="BV675" i="6"/>
  <c r="CQ676" i="6"/>
  <c r="BG676" i="6"/>
  <c r="CZ577" i="6"/>
  <c r="BP577" i="6"/>
  <c r="BZ583" i="6"/>
  <c r="AP583" i="6"/>
  <c r="CV584" i="6"/>
  <c r="BL584" i="6"/>
  <c r="BZ587" i="6"/>
  <c r="AP587" i="6"/>
  <c r="CU588" i="6"/>
  <c r="BK588" i="6"/>
  <c r="BZ591" i="6"/>
  <c r="AP591" i="6"/>
  <c r="CM602" i="6"/>
  <c r="BC602" i="6"/>
  <c r="DE606" i="6"/>
  <c r="BU606" i="6"/>
  <c r="AP607" i="6"/>
  <c r="BZ607" i="6"/>
  <c r="AT609" i="6"/>
  <c r="CD609" i="6"/>
  <c r="BX611" i="6"/>
  <c r="AN611" i="6"/>
  <c r="CU612" i="6"/>
  <c r="BK612" i="6"/>
  <c r="CM614" i="6"/>
  <c r="BC614" i="6"/>
  <c r="CA615" i="6"/>
  <c r="AQ615" i="6"/>
  <c r="BU618" i="6"/>
  <c r="DE618" i="6"/>
  <c r="BD639" i="6"/>
  <c r="CN639" i="6"/>
  <c r="CX20" i="6"/>
  <c r="BN20" i="6"/>
  <c r="CK13" i="6"/>
  <c r="BA13" i="6"/>
  <c r="BA634" i="6"/>
  <c r="CK634" i="6"/>
  <c r="CE16" i="6"/>
  <c r="AU16" i="6"/>
  <c r="DE21" i="6"/>
  <c r="BU21" i="6"/>
  <c r="DA657" i="6"/>
  <c r="BQ657" i="6"/>
  <c r="CO106" i="6"/>
  <c r="BE106" i="6"/>
  <c r="BU553" i="6"/>
  <c r="DE553" i="6"/>
  <c r="BF600" i="6"/>
  <c r="CP600" i="6"/>
  <c r="CL603" i="6"/>
  <c r="BB603" i="6"/>
  <c r="CE614" i="6"/>
  <c r="AU614" i="6"/>
  <c r="AP616" i="6"/>
  <c r="BZ616" i="6"/>
  <c r="CN656" i="6"/>
  <c r="BD656" i="6"/>
  <c r="BC510" i="6"/>
  <c r="CM510" i="6"/>
  <c r="CP531" i="6"/>
  <c r="BF531" i="6"/>
  <c r="BP533" i="6"/>
  <c r="CZ533" i="6"/>
  <c r="AQ535" i="6"/>
  <c r="CA535" i="6"/>
  <c r="BR541" i="6"/>
  <c r="DB541" i="6"/>
  <c r="BF96" i="6"/>
  <c r="CL539" i="6"/>
  <c r="BB539" i="6"/>
  <c r="CX554" i="6"/>
  <c r="BN554" i="6"/>
  <c r="AQ362" i="6"/>
  <c r="CA362" i="6"/>
  <c r="BA373" i="6"/>
  <c r="CK373" i="6"/>
  <c r="BN390" i="6"/>
  <c r="CX390" i="6"/>
  <c r="BO434" i="6"/>
  <c r="CY434" i="6"/>
  <c r="BA467" i="6"/>
  <c r="CK467" i="6"/>
  <c r="BI469" i="6"/>
  <c r="CS469" i="6"/>
  <c r="AP488" i="6"/>
  <c r="BZ488" i="6"/>
  <c r="DC511" i="6"/>
  <c r="BS511" i="6"/>
  <c r="BD588" i="6"/>
  <c r="CN588" i="6"/>
  <c r="AO540" i="6"/>
  <c r="BQ458" i="6"/>
  <c r="CA192" i="6"/>
  <c r="CS113" i="6"/>
  <c r="BI113" i="6"/>
  <c r="CT273" i="6"/>
  <c r="BJ273" i="6"/>
  <c r="DE119" i="6"/>
  <c r="BU119" i="6"/>
  <c r="CB141" i="6"/>
  <c r="AR141" i="6"/>
  <c r="BS183" i="6"/>
  <c r="DC183" i="6"/>
  <c r="BB507" i="6"/>
  <c r="CL507" i="6"/>
  <c r="CE526" i="6"/>
  <c r="AU526" i="6"/>
  <c r="BQ582" i="6"/>
  <c r="DA582" i="6"/>
  <c r="AQ608" i="6"/>
  <c r="CA608" i="6"/>
  <c r="DD651" i="6"/>
  <c r="BT651" i="6"/>
  <c r="CK614" i="6"/>
  <c r="BA614" i="6"/>
  <c r="DC646" i="6"/>
  <c r="BS646" i="6"/>
  <c r="CP587" i="6"/>
  <c r="BF587" i="6"/>
  <c r="BF591" i="6"/>
  <c r="CP591" i="6"/>
  <c r="CQ599" i="6"/>
  <c r="BG599" i="6"/>
  <c r="CK606" i="6"/>
  <c r="BA606" i="6"/>
  <c r="CZ609" i="6"/>
  <c r="BP609" i="6"/>
  <c r="AP635" i="6"/>
  <c r="BZ635" i="6"/>
  <c r="BS654" i="6"/>
  <c r="DC654" i="6"/>
  <c r="BB614" i="6"/>
  <c r="CL614" i="6"/>
  <c r="BV614" i="6"/>
  <c r="DF614" i="6"/>
  <c r="BF635" i="6"/>
  <c r="CP635" i="6"/>
  <c r="BS7" i="6"/>
  <c r="CQ204" i="6"/>
  <c r="CO412" i="6"/>
  <c r="CC337" i="6"/>
  <c r="AS553" i="6"/>
  <c r="BF604" i="6"/>
  <c r="BQ184" i="6"/>
  <c r="DA184" i="6"/>
  <c r="BM271" i="6"/>
  <c r="CW271" i="6"/>
  <c r="CY284" i="6"/>
  <c r="BO284" i="6"/>
  <c r="CO286" i="6"/>
  <c r="BE286" i="6"/>
  <c r="CP286" i="6"/>
  <c r="BF286" i="6"/>
  <c r="CX300" i="6"/>
  <c r="BN300" i="6"/>
  <c r="CD312" i="6"/>
  <c r="AT312" i="6"/>
  <c r="CB315" i="6"/>
  <c r="AR315" i="6"/>
  <c r="CL317" i="6"/>
  <c r="BB317" i="6"/>
  <c r="BP320" i="6"/>
  <c r="CZ320" i="6"/>
  <c r="BE322" i="6"/>
  <c r="CO322" i="6"/>
  <c r="AP326" i="6"/>
  <c r="BZ326" i="6"/>
  <c r="CJ341" i="6"/>
  <c r="AZ341" i="6"/>
  <c r="AO346" i="6"/>
  <c r="BY346" i="6"/>
  <c r="CR346" i="6"/>
  <c r="BH346" i="6"/>
  <c r="CD364" i="6"/>
  <c r="AT364" i="6"/>
  <c r="AP370" i="6"/>
  <c r="BZ370" i="6"/>
  <c r="BI379" i="6"/>
  <c r="CS379" i="6"/>
  <c r="AS391" i="6"/>
  <c r="CC391" i="6"/>
  <c r="CK393" i="6"/>
  <c r="BA393" i="6"/>
  <c r="BK395" i="6"/>
  <c r="CU395" i="6"/>
  <c r="BH406" i="6"/>
  <c r="CR406" i="6"/>
  <c r="BG414" i="6"/>
  <c r="CQ414" i="6"/>
  <c r="CS415" i="6"/>
  <c r="BI415" i="6"/>
  <c r="BP428" i="6"/>
  <c r="CZ428" i="6"/>
  <c r="AT618" i="6"/>
  <c r="BP498" i="6"/>
  <c r="DC15" i="6"/>
  <c r="AQ272" i="6"/>
  <c r="BQ643" i="6"/>
  <c r="DA643" i="6"/>
  <c r="AS646" i="6"/>
  <c r="CC646" i="6"/>
  <c r="DC648" i="6"/>
  <c r="BS648" i="6"/>
  <c r="CS650" i="6"/>
  <c r="BI650" i="6"/>
  <c r="BP194" i="6"/>
  <c r="BX500" i="6"/>
  <c r="CQ672" i="6"/>
  <c r="BG60" i="6"/>
  <c r="CD174" i="6"/>
  <c r="BE556" i="6"/>
  <c r="BV623" i="6"/>
  <c r="CY50" i="6"/>
  <c r="AR593" i="6"/>
  <c r="CE650" i="6"/>
  <c r="BX52" i="6"/>
  <c r="AN52" i="6"/>
  <c r="DB94" i="6"/>
  <c r="BR94" i="6"/>
  <c r="CV149" i="6"/>
  <c r="BL149" i="6"/>
  <c r="AO168" i="6"/>
  <c r="BY168" i="6"/>
  <c r="BP214" i="6"/>
  <c r="CZ214" i="6"/>
  <c r="CW69" i="6"/>
  <c r="BM69" i="6"/>
  <c r="BT79" i="6"/>
  <c r="DD79" i="6"/>
  <c r="CQ84" i="6"/>
  <c r="BG84" i="6"/>
  <c r="AN88" i="6"/>
  <c r="BX88" i="6"/>
  <c r="AT118" i="6"/>
  <c r="CD118" i="6"/>
  <c r="BS131" i="6"/>
  <c r="DC131" i="6"/>
  <c r="BP190" i="6"/>
  <c r="CZ190" i="6"/>
  <c r="CK219" i="6"/>
  <c r="BA219" i="6"/>
  <c r="BB235" i="6"/>
  <c r="CL235" i="6"/>
  <c r="AR277" i="6"/>
  <c r="BC251" i="6"/>
  <c r="CM251" i="6"/>
  <c r="BC271" i="6"/>
  <c r="CM271" i="6"/>
  <c r="AP272" i="6"/>
  <c r="BZ272" i="6"/>
  <c r="CU273" i="6"/>
  <c r="BK273" i="6"/>
  <c r="BN278" i="6"/>
  <c r="CX278" i="6"/>
  <c r="BZ288" i="6"/>
  <c r="AP288" i="6"/>
  <c r="BN290" i="6"/>
  <c r="CX290" i="6"/>
  <c r="AZ295" i="6"/>
  <c r="CJ295" i="6"/>
  <c r="CN308" i="6"/>
  <c r="BD308" i="6"/>
  <c r="BB315" i="6"/>
  <c r="CL315" i="6"/>
  <c r="BZ332" i="6"/>
  <c r="AP332" i="6"/>
  <c r="BX336" i="6"/>
  <c r="AN336" i="6"/>
  <c r="CR340" i="6"/>
  <c r="BH340" i="6"/>
  <c r="CW377" i="6"/>
  <c r="BM377" i="6"/>
  <c r="BA379" i="6"/>
  <c r="CK379" i="6"/>
  <c r="BP382" i="6"/>
  <c r="CZ382" i="6"/>
  <c r="CS389" i="6"/>
  <c r="BI389" i="6"/>
  <c r="BZ392" i="6"/>
  <c r="AP392" i="6"/>
  <c r="CK399" i="6"/>
  <c r="BA399" i="6"/>
  <c r="CO404" i="6"/>
  <c r="BE404" i="6"/>
  <c r="BX408" i="6"/>
  <c r="AN408" i="6"/>
  <c r="CV429" i="6"/>
  <c r="BL429" i="6"/>
  <c r="AP432" i="6"/>
  <c r="BZ432" i="6"/>
  <c r="AT494" i="6"/>
  <c r="CD494" i="6"/>
  <c r="BO498" i="6"/>
  <c r="CY498" i="6"/>
  <c r="BO518" i="6"/>
  <c r="CY518" i="6"/>
  <c r="CV533" i="6"/>
  <c r="BL533" i="6"/>
  <c r="BD556" i="6"/>
  <c r="CN556" i="6"/>
  <c r="CB601" i="6"/>
  <c r="BD488" i="6"/>
  <c r="BM508" i="6"/>
  <c r="CW508" i="6"/>
  <c r="CS512" i="6"/>
  <c r="BI512" i="6"/>
  <c r="CN535" i="6"/>
  <c r="BD535" i="6"/>
  <c r="CL675" i="6"/>
  <c r="AZ343" i="6"/>
  <c r="BX14" i="6"/>
  <c r="AN14" i="6"/>
  <c r="BV17" i="6"/>
  <c r="DF17" i="6"/>
  <c r="CM21" i="6"/>
  <c r="BC21" i="6"/>
  <c r="BC45" i="6"/>
  <c r="CM45" i="6"/>
  <c r="CN28" i="6"/>
  <c r="BD28" i="6"/>
  <c r="CW17" i="6"/>
  <c r="BM17" i="6"/>
  <c r="DD7" i="6"/>
  <c r="BT7" i="6"/>
  <c r="CK11" i="6"/>
  <c r="BA11" i="6"/>
  <c r="BL13" i="6"/>
  <c r="CV13" i="6"/>
  <c r="DD19" i="6"/>
  <c r="BT19" i="6"/>
  <c r="AU22" i="6"/>
  <c r="CE22" i="6"/>
  <c r="BN22" i="6"/>
  <c r="CX22" i="6"/>
  <c r="CA24" i="6"/>
  <c r="AQ24" i="6"/>
  <c r="BF104" i="6"/>
  <c r="CP104" i="6"/>
  <c r="BK129" i="6"/>
  <c r="CU129" i="6"/>
  <c r="DF147" i="6"/>
  <c r="BV147" i="6"/>
  <c r="CJ171" i="6"/>
  <c r="AZ171" i="6"/>
  <c r="BQ174" i="6"/>
  <c r="DA174" i="6"/>
  <c r="BU183" i="6"/>
  <c r="DE183" i="6"/>
  <c r="CV189" i="6"/>
  <c r="BL189" i="6"/>
  <c r="BR190" i="6"/>
  <c r="DB190" i="6"/>
  <c r="BR210" i="6"/>
  <c r="DB210" i="6"/>
  <c r="CB213" i="6"/>
  <c r="AR213" i="6"/>
  <c r="DD215" i="6"/>
  <c r="BT215" i="6"/>
  <c r="CU225" i="6"/>
  <c r="BK225" i="6"/>
  <c r="BE228" i="6"/>
  <c r="CO228" i="6"/>
  <c r="CU241" i="6"/>
  <c r="BK241" i="6"/>
  <c r="BY248" i="6"/>
  <c r="AO248" i="6"/>
  <c r="CV249" i="6"/>
  <c r="BL249" i="6"/>
  <c r="BZ252" i="6"/>
  <c r="AP252" i="6"/>
  <c r="CB289" i="6"/>
  <c r="AR289" i="6"/>
  <c r="AR297" i="6"/>
  <c r="CB297" i="6"/>
  <c r="BZ308" i="6"/>
  <c r="AP308" i="6"/>
  <c r="AO332" i="6"/>
  <c r="BY332" i="6"/>
  <c r="CB333" i="6"/>
  <c r="AR333" i="6"/>
  <c r="BY340" i="6"/>
  <c r="AO340" i="6"/>
  <c r="CT341" i="6"/>
  <c r="BJ341" i="6"/>
  <c r="BJ345" i="6"/>
  <c r="CT345" i="6"/>
  <c r="BL369" i="6"/>
  <c r="CV369" i="6"/>
  <c r="AZ383" i="6"/>
  <c r="CJ383" i="6"/>
  <c r="BL409" i="6"/>
  <c r="CV409" i="6"/>
  <c r="DA410" i="6"/>
  <c r="BQ410" i="6"/>
  <c r="CB417" i="6"/>
  <c r="AR417" i="6"/>
  <c r="CV437" i="6"/>
  <c r="BL437" i="6"/>
  <c r="AR441" i="6"/>
  <c r="CB441" i="6"/>
  <c r="DC603" i="6"/>
  <c r="BS603" i="6"/>
  <c r="BG600" i="6"/>
  <c r="CQ600" i="6"/>
  <c r="CA612" i="6"/>
  <c r="AQ612" i="6"/>
  <c r="BJ617" i="6"/>
  <c r="CT617" i="6"/>
  <c r="DA618" i="6"/>
  <c r="BQ618" i="6"/>
  <c r="DA650" i="6"/>
  <c r="BQ650" i="6"/>
  <c r="CX658" i="6"/>
  <c r="BN658" i="6"/>
  <c r="BX660" i="6"/>
  <c r="AN660" i="6"/>
  <c r="AP664" i="6"/>
  <c r="BZ664" i="6"/>
  <c r="CC677" i="6"/>
  <c r="AS677" i="6"/>
  <c r="BF472" i="6"/>
  <c r="CP472" i="6"/>
  <c r="BV483" i="6"/>
  <c r="DF483" i="6"/>
  <c r="BX496" i="6"/>
  <c r="AN496" i="6"/>
  <c r="BK509" i="6"/>
  <c r="CU509" i="6"/>
  <c r="CN520" i="6"/>
  <c r="BD520" i="6"/>
  <c r="DC527" i="6"/>
  <c r="BS527" i="6"/>
  <c r="CS529" i="6"/>
  <c r="BI529" i="6"/>
  <c r="DD547" i="6"/>
  <c r="BT547" i="6"/>
  <c r="BE552" i="6"/>
  <c r="CO552" i="6"/>
  <c r="BU555" i="6"/>
  <c r="DE555" i="6"/>
  <c r="CC569" i="6"/>
  <c r="AS569" i="6"/>
  <c r="AP588" i="6"/>
  <c r="BZ588" i="6"/>
  <c r="BQ590" i="6"/>
  <c r="DA590" i="6"/>
  <c r="BU603" i="6"/>
  <c r="DE603" i="6"/>
  <c r="CV609" i="6"/>
  <c r="BL609" i="6"/>
  <c r="BB611" i="6"/>
  <c r="CL611" i="6"/>
  <c r="CR620" i="6"/>
  <c r="BH620" i="6"/>
  <c r="CO173" i="6"/>
  <c r="AN185" i="6"/>
  <c r="BP187" i="6"/>
  <c r="BA204" i="6"/>
  <c r="AU211" i="6"/>
  <c r="DE216" i="6"/>
  <c r="AN241" i="6"/>
  <c r="CE259" i="6"/>
  <c r="CP281" i="6"/>
  <c r="BZ289" i="6"/>
  <c r="BX333" i="6"/>
  <c r="BG341" i="6"/>
  <c r="BE293" i="6"/>
  <c r="BC328" i="6"/>
  <c r="BS328" i="6"/>
  <c r="BR339" i="6"/>
  <c r="BV384" i="6"/>
  <c r="BB364" i="6"/>
  <c r="BV368" i="6"/>
  <c r="BE445" i="6"/>
  <c r="AO453" i="6"/>
  <c r="BG545" i="6"/>
  <c r="BT380" i="6"/>
  <c r="DE440" i="6"/>
  <c r="BE373" i="6"/>
  <c r="BB376" i="6"/>
  <c r="BV388" i="6"/>
  <c r="CY411" i="6"/>
  <c r="BX465" i="6"/>
  <c r="CJ552" i="6"/>
  <c r="BX545" i="6"/>
  <c r="CD567" i="6"/>
  <c r="BF453" i="6"/>
  <c r="BV484" i="6"/>
  <c r="BF541" i="6"/>
  <c r="BK570" i="6"/>
  <c r="CQ461" i="6"/>
  <c r="BS560" i="6"/>
  <c r="DF572" i="6"/>
  <c r="AZ452" i="6"/>
  <c r="CR497" i="6"/>
  <c r="CP565" i="6"/>
  <c r="BY50" i="6"/>
  <c r="CT51" i="6"/>
  <c r="CU55" i="6"/>
  <c r="BL71" i="6"/>
  <c r="BK135" i="6"/>
  <c r="CN213" i="6"/>
  <c r="BB256" i="6"/>
  <c r="CB87" i="6"/>
  <c r="CA214" i="6"/>
  <c r="DA120" i="6"/>
  <c r="CD176" i="6"/>
  <c r="DA196" i="6"/>
  <c r="BN204" i="6"/>
  <c r="BE237" i="6"/>
  <c r="BI183" i="6"/>
  <c r="CZ191" i="6"/>
  <c r="BD230" i="6"/>
  <c r="BN239" i="6"/>
  <c r="BI247" i="6"/>
  <c r="AP154" i="6"/>
  <c r="BM203" i="6"/>
  <c r="AZ225" i="6"/>
  <c r="CC226" i="6"/>
  <c r="BE261" i="6"/>
  <c r="BI278" i="6"/>
  <c r="CK300" i="6"/>
  <c r="CT334" i="6"/>
  <c r="AN341" i="6"/>
  <c r="BQ347" i="6"/>
  <c r="CN365" i="6"/>
  <c r="BF405" i="6"/>
  <c r="BF226" i="6"/>
  <c r="BK262" i="6"/>
  <c r="CK180" i="6"/>
  <c r="CD335" i="6"/>
  <c r="CZ431" i="6"/>
  <c r="CK296" i="6"/>
  <c r="DA391" i="6"/>
  <c r="BD465" i="6"/>
  <c r="BO415" i="6"/>
  <c r="BE493" i="6"/>
  <c r="CL512" i="6"/>
  <c r="DC552" i="6"/>
  <c r="AZ472" i="6"/>
  <c r="CS482" i="6"/>
  <c r="BL542" i="6"/>
  <c r="BR543" i="6"/>
  <c r="CO401" i="6"/>
  <c r="BE425" i="6"/>
  <c r="CQ509" i="6"/>
  <c r="DA483" i="6"/>
  <c r="CT578" i="6"/>
  <c r="CA605" i="6"/>
  <c r="CZ160" i="6"/>
  <c r="BA384" i="6"/>
  <c r="CD499" i="6"/>
  <c r="CZ455" i="6"/>
  <c r="DE179" i="6"/>
  <c r="CB641" i="6"/>
  <c r="AR641" i="6"/>
  <c r="BO110" i="6"/>
  <c r="BS91" i="6"/>
  <c r="BS311" i="6"/>
  <c r="AQ617" i="6"/>
  <c r="BN16" i="6"/>
  <c r="AT24" i="6"/>
  <c r="CC522" i="6"/>
  <c r="AS522" i="6"/>
  <c r="CM564" i="6"/>
  <c r="BC564" i="6"/>
  <c r="AN28" i="6"/>
  <c r="CD302" i="6"/>
  <c r="CR41" i="6"/>
  <c r="CL53" i="6"/>
  <c r="BR54" i="6"/>
  <c r="DC55" i="6"/>
  <c r="BI65" i="6"/>
  <c r="BT59" i="6"/>
  <c r="CD46" i="6"/>
  <c r="CD98" i="6"/>
  <c r="CD65" i="6"/>
  <c r="CA82" i="6"/>
  <c r="CM87" i="6"/>
  <c r="BA105" i="6"/>
  <c r="AR135" i="6"/>
  <c r="BX172" i="6"/>
  <c r="AU76" i="6"/>
  <c r="DF123" i="6"/>
  <c r="CA106" i="6"/>
  <c r="CC169" i="6"/>
  <c r="CE194" i="6"/>
  <c r="BT109" i="6"/>
  <c r="DD169" i="6"/>
  <c r="BH174" i="6"/>
  <c r="BD185" i="6"/>
  <c r="AT39" i="6"/>
  <c r="BI177" i="6"/>
  <c r="BK187" i="6"/>
  <c r="CM239" i="6"/>
  <c r="CY214" i="6"/>
  <c r="CS226" i="6"/>
  <c r="BF238" i="6"/>
  <c r="BT185" i="6"/>
  <c r="BK207" i="6"/>
  <c r="BL229" i="6"/>
  <c r="CP158" i="6"/>
  <c r="AP206" i="6"/>
  <c r="CR240" i="6"/>
  <c r="BI270" i="6"/>
  <c r="AR274" i="6"/>
  <c r="BC293" i="6"/>
  <c r="DF295" i="6"/>
  <c r="CA312" i="6"/>
  <c r="CM299" i="6"/>
  <c r="CC273" i="6"/>
  <c r="CQ292" i="6"/>
  <c r="CP300" i="6"/>
  <c r="AU314" i="6"/>
  <c r="CW321" i="6"/>
  <c r="CX326" i="6"/>
  <c r="BS327" i="6"/>
  <c r="BR331" i="6"/>
  <c r="CS338" i="6"/>
  <c r="CD340" i="6"/>
  <c r="BK343" i="6"/>
  <c r="AZ352" i="6"/>
  <c r="BS373" i="6"/>
  <c r="BC385" i="6"/>
  <c r="BH416" i="6"/>
  <c r="DE353" i="6"/>
  <c r="DC355" i="6"/>
  <c r="BF370" i="6"/>
  <c r="CA397" i="6"/>
  <c r="AO378" i="6"/>
  <c r="BD384" i="6"/>
  <c r="DE399" i="6"/>
  <c r="CT442" i="6"/>
  <c r="AN468" i="6"/>
  <c r="BT476" i="6"/>
  <c r="BZ509" i="6"/>
  <c r="BZ517" i="6"/>
  <c r="BQ547" i="6"/>
  <c r="BO419" i="6"/>
  <c r="BK431" i="6"/>
  <c r="BM441" i="6"/>
  <c r="BZ457" i="6"/>
  <c r="CR477" i="6"/>
  <c r="CK411" i="6"/>
  <c r="CY435" i="6"/>
  <c r="CP436" i="6"/>
  <c r="DE516" i="6"/>
  <c r="DF524" i="6"/>
  <c r="CT461" i="6"/>
  <c r="BB588" i="6"/>
  <c r="DF588" i="6"/>
  <c r="CS646" i="6"/>
  <c r="BY473" i="6"/>
  <c r="BM497" i="6"/>
  <c r="CO608" i="6"/>
  <c r="BP615" i="6"/>
  <c r="BK626" i="6"/>
  <c r="BR634" i="6"/>
  <c r="BA651" i="6"/>
  <c r="CE479" i="6"/>
  <c r="BR555" i="6"/>
  <c r="CB498" i="6"/>
  <c r="AQ505" i="6"/>
  <c r="CY519" i="6"/>
  <c r="BK553" i="6"/>
  <c r="AQ589" i="6"/>
  <c r="BG636" i="6"/>
  <c r="AQ657" i="6"/>
  <c r="AU667" i="6"/>
  <c r="DD671" i="6"/>
  <c r="BJ141" i="6"/>
  <c r="AZ157" i="6"/>
  <c r="CM188" i="6"/>
  <c r="AO237" i="6"/>
  <c r="CK269" i="6"/>
  <c r="BD206" i="6"/>
  <c r="AZ316" i="6"/>
  <c r="BU405" i="6"/>
  <c r="BA61" i="6"/>
  <c r="CL153" i="6"/>
  <c r="AN182" i="6"/>
  <c r="BT237" i="6"/>
  <c r="BO196" i="6"/>
  <c r="CX236" i="6"/>
  <c r="CY240" i="6"/>
  <c r="BH266" i="6"/>
  <c r="DA310" i="6"/>
  <c r="CS333" i="6"/>
  <c r="BY90" i="6"/>
  <c r="BA221" i="6"/>
  <c r="CO246" i="6"/>
  <c r="CK261" i="6"/>
  <c r="BV303" i="6"/>
  <c r="BG304" i="6"/>
  <c r="AN356" i="6"/>
  <c r="AP422" i="6"/>
  <c r="BU431" i="6"/>
  <c r="BR438" i="6"/>
  <c r="CJ455" i="6"/>
  <c r="CQ484" i="6"/>
  <c r="BU173" i="6"/>
  <c r="CR257" i="6"/>
  <c r="BS163" i="6"/>
  <c r="CL264" i="6"/>
  <c r="BZ98" i="6"/>
  <c r="BS429" i="6"/>
  <c r="CY359" i="6"/>
  <c r="BR384" i="6"/>
  <c r="BY437" i="6"/>
  <c r="BU480" i="6"/>
  <c r="CP346" i="6"/>
  <c r="BA355" i="6"/>
  <c r="BE476" i="6"/>
  <c r="CE483" i="6"/>
  <c r="CL428" i="6"/>
  <c r="DC435" i="6"/>
  <c r="CY525" i="6"/>
  <c r="CK516" i="6"/>
  <c r="BX533" i="6"/>
  <c r="AZ560" i="6"/>
  <c r="BO503" i="6"/>
  <c r="CK532" i="6"/>
  <c r="BD540" i="6"/>
  <c r="BN563" i="6"/>
  <c r="BO402" i="6"/>
  <c r="BB448" i="6"/>
  <c r="CW562" i="6"/>
  <c r="CS514" i="6"/>
  <c r="AO569" i="6"/>
  <c r="CV614" i="6"/>
  <c r="DF563" i="6"/>
  <c r="CA609" i="6"/>
  <c r="BS651" i="6"/>
  <c r="CL659" i="6"/>
  <c r="BM589" i="6"/>
  <c r="DD600" i="6"/>
  <c r="BA667" i="6"/>
  <c r="CY594" i="6"/>
  <c r="BS615" i="6"/>
  <c r="BD68" i="6"/>
  <c r="AZ127" i="6"/>
  <c r="CT97" i="6"/>
  <c r="CB65" i="6"/>
  <c r="DA178" i="6"/>
  <c r="BQ202" i="6"/>
  <c r="DB218" i="6"/>
  <c r="CW177" i="6"/>
  <c r="BC199" i="6"/>
  <c r="DB150" i="6"/>
  <c r="BF176" i="6"/>
  <c r="CE390" i="6"/>
  <c r="BI409" i="6"/>
  <c r="CM439" i="6"/>
  <c r="CJ467" i="6"/>
  <c r="BK549" i="6"/>
  <c r="DC591" i="6"/>
  <c r="CC379" i="6"/>
  <c r="CK619" i="6"/>
  <c r="CJ655" i="6"/>
  <c r="BF278" i="6"/>
  <c r="BJ565" i="6"/>
  <c r="BY362" i="6"/>
  <c r="DB370" i="6"/>
  <c r="CA564" i="6"/>
  <c r="DB142" i="6"/>
  <c r="BI213" i="6"/>
  <c r="CL357" i="6"/>
  <c r="BM473" i="6"/>
  <c r="AO592" i="6"/>
  <c r="CY670" i="6"/>
  <c r="DF401" i="6"/>
  <c r="CP616" i="6"/>
  <c r="CM651" i="6"/>
  <c r="CU657" i="6"/>
  <c r="AT642" i="6"/>
  <c r="DD655" i="6"/>
  <c r="AN26" i="6"/>
  <c r="CO464" i="6"/>
  <c r="AR10" i="6"/>
  <c r="CK607" i="6"/>
  <c r="BR62" i="6"/>
  <c r="AN196" i="6"/>
  <c r="BY176" i="6"/>
  <c r="DE187" i="6"/>
  <c r="AU206" i="6"/>
  <c r="CC193" i="6"/>
  <c r="BD272" i="6"/>
  <c r="CX186" i="6"/>
  <c r="CV293" i="6"/>
  <c r="BY92" i="6"/>
  <c r="CK365" i="6"/>
  <c r="CR374" i="6"/>
  <c r="BZ266" i="6"/>
  <c r="AS293" i="6"/>
  <c r="BR474" i="6"/>
  <c r="CY610" i="6"/>
  <c r="CY454" i="6"/>
  <c r="BA567" i="6"/>
  <c r="DA578" i="6"/>
  <c r="BM601" i="6"/>
  <c r="AP637" i="6"/>
  <c r="BJ677" i="6"/>
  <c r="BN650" i="6"/>
  <c r="BP12" i="6"/>
  <c r="AO88" i="6"/>
  <c r="BX192" i="6"/>
  <c r="BC275" i="6"/>
  <c r="CU453" i="6"/>
  <c r="BY412" i="6"/>
  <c r="CQ520" i="6"/>
  <c r="AQ544" i="6"/>
  <c r="AN540" i="6"/>
  <c r="AN616" i="6"/>
  <c r="BM661" i="6"/>
  <c r="AN442" i="6"/>
  <c r="BX442" i="6"/>
  <c r="BD454" i="6"/>
  <c r="CN454" i="6"/>
  <c r="CX496" i="6"/>
  <c r="BN496" i="6"/>
  <c r="CZ504" i="6"/>
  <c r="BP504" i="6"/>
  <c r="CS527" i="6"/>
  <c r="BI527" i="6"/>
  <c r="BP528" i="6"/>
  <c r="CZ528" i="6"/>
  <c r="DE549" i="6"/>
  <c r="BU549" i="6"/>
  <c r="CR554" i="6"/>
  <c r="BH554" i="6"/>
  <c r="DD557" i="6"/>
  <c r="BT557" i="6"/>
  <c r="BZ574" i="6"/>
  <c r="AP574" i="6"/>
  <c r="CP578" i="6"/>
  <c r="BF578" i="6"/>
  <c r="DC359" i="6"/>
  <c r="CC501" i="6"/>
  <c r="CP72" i="6"/>
  <c r="BQ534" i="6"/>
  <c r="CX36" i="6"/>
  <c r="AQ180" i="6"/>
  <c r="CV21" i="6"/>
  <c r="CC109" i="6"/>
  <c r="BI505" i="6"/>
  <c r="AT586" i="6"/>
  <c r="BU636" i="6"/>
  <c r="DE636" i="6"/>
  <c r="BK237" i="6"/>
  <c r="BY556" i="6"/>
  <c r="DD503" i="6"/>
  <c r="CB581" i="6"/>
  <c r="CB613" i="6"/>
  <c r="BG72" i="6"/>
  <c r="BO538" i="6"/>
  <c r="AN596" i="6"/>
  <c r="BU59" i="6"/>
  <c r="CV329" i="6"/>
  <c r="CE282" i="6"/>
  <c r="AR205" i="6"/>
  <c r="BQ602" i="6"/>
  <c r="CQ624" i="6"/>
  <c r="BQ102" i="6"/>
  <c r="BB599" i="6"/>
  <c r="CE114" i="6"/>
  <c r="CJ315" i="6"/>
  <c r="AZ315" i="6"/>
  <c r="AT402" i="6"/>
  <c r="CD402" i="6"/>
  <c r="CR412" i="6"/>
  <c r="BH412" i="6"/>
  <c r="DE447" i="6"/>
  <c r="BU447" i="6"/>
  <c r="CU457" i="6"/>
  <c r="BK457" i="6"/>
  <c r="CQ508" i="6"/>
  <c r="BG508" i="6"/>
  <c r="CB557" i="6"/>
  <c r="AR557" i="6"/>
  <c r="BN570" i="6"/>
  <c r="CX570" i="6"/>
  <c r="AT590" i="6"/>
  <c r="CD590" i="6"/>
  <c r="AO600" i="6"/>
  <c r="BY600" i="6"/>
  <c r="BP602" i="6"/>
  <c r="CZ602" i="6"/>
  <c r="DF615" i="6"/>
  <c r="BV615" i="6"/>
  <c r="CK663" i="6"/>
  <c r="BA663" i="6"/>
  <c r="BI669" i="6"/>
  <c r="CS669" i="6"/>
  <c r="CU113" i="6"/>
  <c r="CV377" i="6"/>
  <c r="BL625" i="6"/>
  <c r="AR673" i="6"/>
  <c r="CQ664" i="6"/>
  <c r="BE336" i="6"/>
  <c r="BY268" i="6"/>
  <c r="CR216" i="6"/>
  <c r="DA598" i="6"/>
  <c r="BE548" i="6"/>
  <c r="AP116" i="6"/>
  <c r="BB375" i="6"/>
  <c r="CY342" i="6"/>
  <c r="CC177" i="6"/>
  <c r="CP80" i="6"/>
  <c r="CD278" i="6"/>
  <c r="AT278" i="6"/>
  <c r="BT607" i="6"/>
  <c r="DD607" i="6"/>
  <c r="AQ628" i="6"/>
  <c r="CA628" i="6"/>
  <c r="CB469" i="6"/>
  <c r="AR469" i="6"/>
  <c r="DC539" i="6"/>
  <c r="BS539" i="6"/>
  <c r="BV559" i="6"/>
  <c r="DF559" i="6"/>
  <c r="CZ566" i="6"/>
  <c r="BP566" i="6"/>
  <c r="AZ587" i="6"/>
  <c r="CJ587" i="6"/>
  <c r="CB309" i="6"/>
  <c r="AR405" i="6"/>
  <c r="BH184" i="6"/>
  <c r="BU176" i="6"/>
  <c r="DE176" i="6"/>
  <c r="DA259" i="6"/>
  <c r="BQ259" i="6"/>
  <c r="BO263" i="6"/>
  <c r="CY263" i="6"/>
  <c r="CA325" i="6"/>
  <c r="AQ325" i="6"/>
  <c r="CU378" i="6"/>
  <c r="BK378" i="6"/>
  <c r="BJ398" i="6"/>
  <c r="CT398" i="6"/>
  <c r="CK432" i="6"/>
  <c r="BA432" i="6"/>
  <c r="BF445" i="6"/>
  <c r="CP445" i="6"/>
  <c r="CZ467" i="6"/>
  <c r="BP467" i="6"/>
  <c r="CR489" i="6"/>
  <c r="BH489" i="6"/>
  <c r="BZ513" i="6"/>
  <c r="AP513" i="6"/>
  <c r="AR530" i="6"/>
  <c r="CB530" i="6"/>
  <c r="AN549" i="6"/>
  <c r="BX549" i="6"/>
  <c r="AT559" i="6"/>
  <c r="CD559" i="6"/>
  <c r="BE565" i="6"/>
  <c r="CO565" i="6"/>
  <c r="BN567" i="6"/>
  <c r="CX567" i="6"/>
  <c r="BO575" i="6"/>
  <c r="CY575" i="6"/>
  <c r="CA577" i="6"/>
  <c r="AQ577" i="6"/>
  <c r="DE584" i="6"/>
  <c r="BU584" i="6"/>
  <c r="CT586" i="6"/>
  <c r="BJ586" i="6"/>
  <c r="CJ592" i="6"/>
  <c r="AZ592" i="6"/>
  <c r="BQ595" i="6"/>
  <c r="DA595" i="6"/>
  <c r="CO601" i="6"/>
  <c r="BE601" i="6"/>
  <c r="CP601" i="6"/>
  <c r="BF601" i="6"/>
  <c r="BY613" i="6"/>
  <c r="AO613" i="6"/>
  <c r="CO37" i="6"/>
  <c r="BE37" i="6"/>
  <c r="CJ149" i="6"/>
  <c r="AZ149" i="6"/>
  <c r="BT325" i="6"/>
  <c r="DD325" i="6"/>
  <c r="CB19" i="6"/>
  <c r="AR19" i="6"/>
  <c r="CO56" i="6"/>
  <c r="BE56" i="6"/>
  <c r="BZ104" i="6"/>
  <c r="AP104" i="6"/>
  <c r="CY234" i="6"/>
  <c r="BO234" i="6"/>
  <c r="BF68" i="6"/>
  <c r="CP68" i="6"/>
  <c r="CS81" i="6"/>
  <c r="BI81" i="6"/>
  <c r="BT83" i="6"/>
  <c r="DD83" i="6"/>
  <c r="AN92" i="6"/>
  <c r="BX92" i="6"/>
  <c r="AS129" i="6"/>
  <c r="CC129" i="6"/>
  <c r="BA191" i="6"/>
  <c r="CK191" i="6"/>
  <c r="BU203" i="6"/>
  <c r="DE203" i="6"/>
  <c r="AQ212" i="6"/>
  <c r="CA212" i="6"/>
  <c r="BE216" i="6"/>
  <c r="CO216" i="6"/>
  <c r="BV223" i="6"/>
  <c r="DF223" i="6"/>
  <c r="CY226" i="6"/>
  <c r="BO226" i="6"/>
  <c r="BV243" i="6"/>
  <c r="DF243" i="6"/>
  <c r="CR316" i="6"/>
  <c r="BH316" i="6"/>
  <c r="CP376" i="6"/>
  <c r="BF376" i="6"/>
  <c r="CP448" i="6"/>
  <c r="BF448" i="6"/>
  <c r="AP460" i="6"/>
  <c r="BZ460" i="6"/>
  <c r="BU515" i="6"/>
  <c r="DE515" i="6"/>
  <c r="CS621" i="6"/>
  <c r="BI621" i="6"/>
  <c r="BE527" i="6"/>
  <c r="CO527" i="6"/>
  <c r="CB536" i="6"/>
  <c r="AR536" i="6"/>
  <c r="AO539" i="6"/>
  <c r="BY539" i="6"/>
  <c r="DA541" i="6"/>
  <c r="BQ541" i="6"/>
  <c r="CS608" i="6"/>
  <c r="BI608" i="6"/>
  <c r="AO14" i="6"/>
  <c r="BY14" i="6"/>
  <c r="AZ355" i="6"/>
  <c r="CJ355" i="6"/>
  <c r="CJ19" i="6"/>
  <c r="AZ19" i="6"/>
  <c r="AP20" i="6"/>
  <c r="BZ20" i="6"/>
  <c r="CT21" i="6"/>
  <c r="BJ21" i="6"/>
  <c r="CB49" i="6"/>
  <c r="AR49" i="6"/>
  <c r="CA52" i="6"/>
  <c r="AQ52" i="6"/>
  <c r="BM73" i="6"/>
  <c r="CW73" i="6"/>
  <c r="BU107" i="6"/>
  <c r="DE107" i="6"/>
  <c r="BP118" i="6"/>
  <c r="CZ118" i="6"/>
  <c r="CV141" i="6"/>
  <c r="BL141" i="6"/>
  <c r="BP146" i="6"/>
  <c r="CZ146" i="6"/>
  <c r="CB149" i="6"/>
  <c r="AR149" i="6"/>
  <c r="CZ162" i="6"/>
  <c r="BP162" i="6"/>
  <c r="BI165" i="6"/>
  <c r="CS165" i="6"/>
  <c r="CK167" i="6"/>
  <c r="BA167" i="6"/>
  <c r="BS175" i="6"/>
  <c r="DC175" i="6"/>
  <c r="BX184" i="6"/>
  <c r="AN184" i="6"/>
  <c r="CL187" i="6"/>
  <c r="BB187" i="6"/>
  <c r="AR189" i="6"/>
  <c r="CB189" i="6"/>
  <c r="AT190" i="6"/>
  <c r="CD190" i="6"/>
  <c r="BL197" i="6"/>
  <c r="CV197" i="6"/>
  <c r="CQ208" i="6"/>
  <c r="BG208" i="6"/>
  <c r="AS209" i="6"/>
  <c r="CC209" i="6"/>
  <c r="BB219" i="6"/>
  <c r="CL219" i="6"/>
  <c r="CE226" i="6"/>
  <c r="AU226" i="6"/>
  <c r="CK231" i="6"/>
  <c r="BA231" i="6"/>
  <c r="AU242" i="6"/>
  <c r="CE242" i="6"/>
  <c r="CO248" i="6"/>
  <c r="BE248" i="6"/>
  <c r="AU262" i="6"/>
  <c r="CE262" i="6"/>
  <c r="CC281" i="6"/>
  <c r="AS281" i="6"/>
  <c r="CS289" i="6"/>
  <c r="BI289" i="6"/>
  <c r="AQ320" i="6"/>
  <c r="CA320" i="6"/>
  <c r="CY362" i="6"/>
  <c r="BO362" i="6"/>
  <c r="AT394" i="6"/>
  <c r="CD394" i="6"/>
  <c r="BO542" i="6"/>
  <c r="CY542" i="6"/>
  <c r="BV595" i="6"/>
  <c r="DF595" i="6"/>
  <c r="BG612" i="6"/>
  <c r="CQ612" i="6"/>
  <c r="CB625" i="6"/>
  <c r="AR625" i="6"/>
  <c r="BA671" i="6"/>
  <c r="CK671" i="6"/>
  <c r="BL653" i="6"/>
  <c r="CV653" i="6"/>
  <c r="CN512" i="6"/>
  <c r="BD512" i="6"/>
  <c r="AU522" i="6"/>
  <c r="CE522" i="6"/>
  <c r="CP528" i="6"/>
  <c r="BF528" i="6"/>
  <c r="AO548" i="6"/>
  <c r="BY548" i="6"/>
  <c r="AO564" i="6"/>
  <c r="BY564" i="6"/>
  <c r="BH564" i="6"/>
  <c r="CR564" i="6"/>
  <c r="DE575" i="6"/>
  <c r="BU575" i="6"/>
  <c r="CT581" i="6"/>
  <c r="BJ581" i="6"/>
  <c r="CM603" i="6"/>
  <c r="BC603" i="6"/>
  <c r="CE610" i="6"/>
  <c r="AU610" i="6"/>
  <c r="BQ610" i="6"/>
  <c r="DA610" i="6"/>
  <c r="BK665" i="6"/>
  <c r="CU665" i="6"/>
  <c r="BX676" i="6"/>
  <c r="AN676" i="6"/>
  <c r="CO74" i="6"/>
  <c r="CN92" i="6"/>
  <c r="DA60" i="6"/>
  <c r="AR95" i="6"/>
  <c r="BO80" i="6"/>
  <c r="CL201" i="6"/>
  <c r="AR182" i="6"/>
  <c r="DA188" i="6"/>
  <c r="AU142" i="6"/>
  <c r="CU147" i="6"/>
  <c r="BT151" i="6"/>
  <c r="CE183" i="6"/>
  <c r="CZ168" i="6"/>
  <c r="CR182" i="6"/>
  <c r="CA170" i="6"/>
  <c r="CR241" i="6"/>
  <c r="DA262" i="6"/>
  <c r="CU267" i="6"/>
  <c r="CK197" i="6"/>
  <c r="CJ252" i="6"/>
  <c r="DA268" i="6"/>
  <c r="CM281" i="6"/>
  <c r="CP292" i="6"/>
  <c r="BQ303" i="6"/>
  <c r="BS329" i="6"/>
  <c r="BO287" i="6"/>
  <c r="BU284" i="6"/>
  <c r="AT286" i="6"/>
  <c r="CT294" i="6"/>
  <c r="AN301" i="6"/>
  <c r="CL301" i="6"/>
  <c r="CK309" i="6"/>
  <c r="CY314" i="6"/>
  <c r="BF322" i="6"/>
  <c r="BC327" i="6"/>
  <c r="CX328" i="6"/>
  <c r="CX336" i="6"/>
  <c r="BH342" i="6"/>
  <c r="BD354" i="6"/>
  <c r="CJ359" i="6"/>
  <c r="DE361" i="6"/>
  <c r="CZ366" i="6"/>
  <c r="DA412" i="6"/>
  <c r="BY424" i="6"/>
  <c r="BK351" i="6"/>
  <c r="DF351" i="6"/>
  <c r="CE356" i="6"/>
  <c r="BP359" i="6"/>
  <c r="BK361" i="6"/>
  <c r="CA389" i="6"/>
  <c r="CQ397" i="6"/>
  <c r="CJ372" i="6"/>
  <c r="BO427" i="6"/>
  <c r="DF428" i="6"/>
  <c r="CL432" i="6"/>
  <c r="AU438" i="6"/>
  <c r="CX454" i="6"/>
  <c r="CD458" i="6"/>
  <c r="BT468" i="6"/>
  <c r="BC568" i="6"/>
  <c r="CK440" i="6"/>
  <c r="BU456" i="6"/>
  <c r="BG465" i="6"/>
  <c r="AT474" i="6"/>
  <c r="BH381" i="6"/>
  <c r="CK495" i="6"/>
  <c r="CJ456" i="6"/>
  <c r="CJ500" i="6"/>
  <c r="AT571" i="6"/>
  <c r="BY668" i="6"/>
  <c r="BE569" i="6"/>
  <c r="AN600" i="6"/>
  <c r="AP628" i="6"/>
  <c r="CP640" i="6"/>
  <c r="BO659" i="6"/>
  <c r="CU669" i="6"/>
  <c r="AQ477" i="6"/>
  <c r="BP511" i="6"/>
  <c r="CA593" i="6"/>
  <c r="CU493" i="6"/>
  <c r="CJ640" i="6"/>
  <c r="CS21" i="6"/>
  <c r="BK27" i="6"/>
  <c r="AZ11" i="6"/>
  <c r="AU52" i="6"/>
  <c r="CV117" i="6"/>
  <c r="CS190" i="6"/>
  <c r="BP76" i="6"/>
  <c r="BR90" i="6"/>
  <c r="AU100" i="6"/>
  <c r="CT167" i="6"/>
  <c r="BD190" i="6"/>
  <c r="AN205" i="6"/>
  <c r="BF228" i="6"/>
  <c r="CB250" i="6"/>
  <c r="CT285" i="6"/>
  <c r="CC321" i="6"/>
  <c r="DB334" i="6"/>
  <c r="BP402" i="6"/>
  <c r="BY166" i="6"/>
  <c r="BK181" i="6"/>
  <c r="CP194" i="6"/>
  <c r="BZ278" i="6"/>
  <c r="CR294" i="6"/>
  <c r="DE315" i="6"/>
  <c r="CN353" i="6"/>
  <c r="BM359" i="6"/>
  <c r="CS383" i="6"/>
  <c r="BM513" i="6"/>
  <c r="BC119" i="6"/>
  <c r="DD193" i="6"/>
  <c r="CQ202" i="6"/>
  <c r="AO230" i="6"/>
  <c r="AU255" i="6"/>
  <c r="BO266" i="6"/>
  <c r="BU291" i="6"/>
  <c r="BS297" i="6"/>
  <c r="BT304" i="6"/>
  <c r="BK314" i="6"/>
  <c r="AP320" i="6"/>
  <c r="BR322" i="6"/>
  <c r="BM337" i="6"/>
  <c r="CT346" i="6"/>
  <c r="AN360" i="6"/>
  <c r="BE364" i="6"/>
  <c r="DA367" i="6"/>
  <c r="BD380" i="6"/>
  <c r="CA406" i="6"/>
  <c r="BO458" i="6"/>
  <c r="BC476" i="6"/>
  <c r="AO485" i="6"/>
  <c r="CU167" i="6"/>
  <c r="BF213" i="6"/>
  <c r="DB264" i="6"/>
  <c r="AP296" i="6"/>
  <c r="BO170" i="6"/>
  <c r="BG270" i="6"/>
  <c r="BT272" i="6"/>
  <c r="BC300" i="6"/>
  <c r="DF356" i="6"/>
  <c r="CK241" i="6"/>
  <c r="CC241" i="6"/>
  <c r="BA284" i="6"/>
  <c r="BS333" i="6"/>
  <c r="CX382" i="6"/>
  <c r="CC357" i="6"/>
  <c r="BK382" i="6"/>
  <c r="DF412" i="6"/>
  <c r="BC364" i="6"/>
  <c r="BV475" i="6"/>
  <c r="BA413" i="6"/>
  <c r="CZ379" i="6"/>
  <c r="BK386" i="6"/>
  <c r="CP461" i="6"/>
  <c r="CL520" i="6"/>
  <c r="CY308" i="6"/>
  <c r="CU441" i="6"/>
  <c r="BY501" i="6"/>
  <c r="BC508" i="6"/>
  <c r="AR525" i="6"/>
  <c r="BI577" i="6"/>
  <c r="BP622" i="6"/>
  <c r="BF501" i="6"/>
  <c r="CB610" i="6"/>
  <c r="DE592" i="6"/>
  <c r="CZ606" i="6"/>
  <c r="BT316" i="6"/>
  <c r="CZ650" i="6"/>
  <c r="DC75" i="6"/>
  <c r="AS53" i="6"/>
  <c r="BM89" i="6"/>
  <c r="AQ164" i="6"/>
  <c r="BL77" i="6"/>
  <c r="BV107" i="6"/>
  <c r="BX232" i="6"/>
  <c r="CV399" i="6"/>
  <c r="AS485" i="6"/>
  <c r="CK391" i="6"/>
  <c r="DD407" i="6"/>
  <c r="CR468" i="6"/>
  <c r="AT554" i="6"/>
  <c r="CK227" i="6"/>
  <c r="BX282" i="6"/>
  <c r="DE289" i="6"/>
  <c r="BK333" i="6"/>
  <c r="BZ192" i="6"/>
  <c r="BC203" i="6"/>
  <c r="DB270" i="6"/>
  <c r="BY294" i="6"/>
  <c r="CD352" i="6"/>
  <c r="CD538" i="6"/>
  <c r="BI677" i="6"/>
  <c r="BZ312" i="6"/>
  <c r="CT351" i="6"/>
  <c r="DA371" i="6"/>
  <c r="AS537" i="6"/>
  <c r="DE651" i="6"/>
  <c r="BZ396" i="6"/>
  <c r="AU582" i="6"/>
  <c r="BF652" i="6"/>
  <c r="BB559" i="6"/>
  <c r="CN264" i="6"/>
  <c r="CN560" i="6"/>
  <c r="BK418" i="6"/>
  <c r="BV87" i="6"/>
  <c r="BY18" i="6"/>
  <c r="BT11" i="6"/>
  <c r="AO460" i="6"/>
  <c r="BB7" i="6"/>
  <c r="DE85" i="6"/>
  <c r="AO56" i="6"/>
  <c r="BZ228" i="6"/>
  <c r="BI105" i="6"/>
  <c r="BC135" i="6"/>
  <c r="CV201" i="6"/>
  <c r="CV221" i="6"/>
  <c r="BI253" i="6"/>
  <c r="DD283" i="6"/>
  <c r="BP286" i="6"/>
  <c r="CZ318" i="6"/>
  <c r="CP326" i="6"/>
  <c r="CK333" i="6"/>
  <c r="BH352" i="6"/>
  <c r="CW349" i="6"/>
  <c r="CX358" i="6"/>
  <c r="AS409" i="6"/>
  <c r="CU287" i="6"/>
  <c r="AR349" i="6"/>
  <c r="BX426" i="6"/>
  <c r="DE355" i="6"/>
  <c r="DD423" i="6"/>
  <c r="BP509" i="6"/>
  <c r="BS587" i="6"/>
  <c r="BA435" i="6"/>
  <c r="BS607" i="6"/>
  <c r="AS665" i="6"/>
  <c r="CY662" i="6"/>
  <c r="BK625" i="6"/>
  <c r="BC79" i="6"/>
  <c r="BF304" i="6"/>
  <c r="AS269" i="6"/>
  <c r="CK331" i="6"/>
  <c r="AS237" i="6"/>
  <c r="BM409" i="6"/>
  <c r="BJ29" i="6"/>
  <c r="AS345" i="6"/>
  <c r="CC477" i="6"/>
  <c r="BU659" i="6"/>
  <c r="CK627" i="6"/>
  <c r="CW631" i="6"/>
  <c r="BM631" i="6"/>
  <c r="DC533" i="6"/>
  <c r="BS533" i="6"/>
  <c r="DF545" i="6"/>
  <c r="BV545" i="6"/>
  <c r="BR584" i="6"/>
  <c r="DB584" i="6"/>
  <c r="CW595" i="6"/>
  <c r="BM595" i="6"/>
  <c r="DB596" i="6"/>
  <c r="BR596" i="6"/>
  <c r="CN614" i="6"/>
  <c r="BD614" i="6"/>
  <c r="CB615" i="6"/>
  <c r="AR615" i="6"/>
  <c r="BF618" i="6"/>
  <c r="CP618" i="6"/>
  <c r="CS619" i="6"/>
  <c r="BI619" i="6"/>
  <c r="AT624" i="6"/>
  <c r="CD624" i="6"/>
  <c r="AN630" i="6"/>
  <c r="BX630" i="6"/>
  <c r="DA632" i="6"/>
  <c r="BQ632" i="6"/>
  <c r="BD638" i="6"/>
  <c r="CN638" i="6"/>
  <c r="AP670" i="6"/>
  <c r="BZ670" i="6"/>
  <c r="CX676" i="6"/>
  <c r="BN676" i="6"/>
  <c r="DB8" i="6"/>
  <c r="DA342" i="6"/>
  <c r="BG336" i="6"/>
  <c r="CX666" i="6"/>
  <c r="CU137" i="6"/>
  <c r="CZ50" i="6"/>
  <c r="CV97" i="6"/>
  <c r="CC421" i="6"/>
  <c r="AT670" i="6"/>
  <c r="BU487" i="6"/>
  <c r="CT609" i="6"/>
  <c r="CE92" i="6"/>
  <c r="AU92" i="6"/>
  <c r="AR119" i="6"/>
  <c r="CB119" i="6"/>
  <c r="BD608" i="6"/>
  <c r="CV545" i="6"/>
  <c r="CL660" i="6"/>
  <c r="BB660" i="6"/>
  <c r="BD248" i="6"/>
  <c r="CN248" i="6"/>
  <c r="BL553" i="6"/>
  <c r="BJ505" i="6"/>
  <c r="DF307" i="6"/>
  <c r="DF663" i="6"/>
  <c r="DD235" i="6"/>
  <c r="BO654" i="6"/>
  <c r="BK557" i="6"/>
  <c r="CL671" i="6"/>
  <c r="BM201" i="6"/>
  <c r="CZ114" i="6"/>
  <c r="BB363" i="6"/>
  <c r="CL363" i="6"/>
  <c r="CK367" i="6"/>
  <c r="BA367" i="6"/>
  <c r="CZ414" i="6"/>
  <c r="BP414" i="6"/>
  <c r="CT473" i="6"/>
  <c r="BJ473" i="6"/>
  <c r="BG476" i="6"/>
  <c r="CQ476" i="6"/>
  <c r="CS497" i="6"/>
  <c r="BI497" i="6"/>
  <c r="DD507" i="6"/>
  <c r="BT507" i="6"/>
  <c r="AT510" i="6"/>
  <c r="CD510" i="6"/>
  <c r="DB562" i="6"/>
  <c r="BR562" i="6"/>
  <c r="BV571" i="6"/>
  <c r="DF571" i="6"/>
  <c r="BL573" i="6"/>
  <c r="CV573" i="6"/>
  <c r="CY586" i="6"/>
  <c r="BO586" i="6"/>
  <c r="BZ608" i="6"/>
  <c r="AP608" i="6"/>
  <c r="BK609" i="6"/>
  <c r="CU609" i="6"/>
  <c r="CJ627" i="6"/>
  <c r="AZ627" i="6"/>
  <c r="BU655" i="6"/>
  <c r="DE655" i="6"/>
  <c r="DC627" i="6"/>
  <c r="BJ281" i="6"/>
  <c r="BL597" i="6"/>
  <c r="BB583" i="6"/>
  <c r="BQ518" i="6"/>
  <c r="BB395" i="6"/>
  <c r="CD290" i="6"/>
  <c r="AT290" i="6"/>
  <c r="CD126" i="6"/>
  <c r="AT126" i="6"/>
  <c r="AN208" i="6"/>
  <c r="BX208" i="6"/>
  <c r="CD230" i="6"/>
  <c r="AT230" i="6"/>
  <c r="DC599" i="6"/>
  <c r="BS599" i="6"/>
  <c r="BJ657" i="6"/>
  <c r="CT657" i="6"/>
  <c r="BU279" i="6"/>
  <c r="CZ108" i="6"/>
  <c r="BP108" i="6"/>
  <c r="CC493" i="6"/>
  <c r="AS493" i="6"/>
  <c r="CS561" i="6"/>
  <c r="BI561" i="6"/>
  <c r="BG584" i="6"/>
  <c r="CQ584" i="6"/>
  <c r="BJ589" i="6"/>
  <c r="CT589" i="6"/>
  <c r="BG396" i="6"/>
  <c r="DA626" i="6"/>
  <c r="CE24" i="6"/>
  <c r="AU24" i="6"/>
  <c r="BM13" i="6"/>
  <c r="CW13" i="6"/>
  <c r="CQ24" i="6"/>
  <c r="BG24" i="6"/>
  <c r="CQ48" i="6"/>
  <c r="BG48" i="6"/>
  <c r="DF55" i="6"/>
  <c r="BV55" i="6"/>
  <c r="CE78" i="6"/>
  <c r="AU78" i="6"/>
  <c r="CV129" i="6"/>
  <c r="BL129" i="6"/>
  <c r="CU133" i="6"/>
  <c r="BK133" i="6"/>
  <c r="BC171" i="6"/>
  <c r="CM171" i="6"/>
  <c r="AR173" i="6"/>
  <c r="CB173" i="6"/>
  <c r="DF187" i="6"/>
  <c r="BV187" i="6"/>
  <c r="CL271" i="6"/>
  <c r="BB271" i="6"/>
  <c r="BL277" i="6"/>
  <c r="CV277" i="6"/>
  <c r="BE280" i="6"/>
  <c r="CO280" i="6"/>
  <c r="AZ283" i="6"/>
  <c r="CJ283" i="6"/>
  <c r="CY306" i="6"/>
  <c r="BO306" i="6"/>
  <c r="BY308" i="6"/>
  <c r="AO308" i="6"/>
  <c r="CJ331" i="6"/>
  <c r="AZ331" i="6"/>
  <c r="BT343" i="6"/>
  <c r="DD343" i="6"/>
  <c r="CE346" i="6"/>
  <c r="AU346" i="6"/>
  <c r="AR397" i="6"/>
  <c r="CB397" i="6"/>
  <c r="CU601" i="6"/>
  <c r="BK601" i="6"/>
  <c r="BQ658" i="6"/>
  <c r="DA658" i="6"/>
  <c r="AR677" i="6"/>
  <c r="CB677" i="6"/>
  <c r="BJ509" i="6"/>
  <c r="CT509" i="6"/>
  <c r="CO540" i="6"/>
  <c r="BE540" i="6"/>
  <c r="CQ588" i="6"/>
  <c r="BG588" i="6"/>
  <c r="BQ12" i="6"/>
  <c r="DA12" i="6"/>
  <c r="BT319" i="6"/>
  <c r="DD319" i="6"/>
  <c r="DC11" i="6"/>
  <c r="BS11" i="6"/>
  <c r="CA20" i="6"/>
  <c r="AQ20" i="6"/>
  <c r="AR25" i="6"/>
  <c r="CB25" i="6"/>
  <c r="CU29" i="6"/>
  <c r="BK29" i="6"/>
  <c r="CC49" i="6"/>
  <c r="AS49" i="6"/>
  <c r="CZ86" i="6"/>
  <c r="BP86" i="6"/>
  <c r="DE123" i="6"/>
  <c r="BU123" i="6"/>
  <c r="DE127" i="6"/>
  <c r="BU127" i="6"/>
  <c r="BU147" i="6"/>
  <c r="DE147" i="6"/>
  <c r="BF164" i="6"/>
  <c r="CP164" i="6"/>
  <c r="CP168" i="6"/>
  <c r="BF168" i="6"/>
  <c r="BP178" i="6"/>
  <c r="CZ178" i="6"/>
  <c r="DA198" i="6"/>
  <c r="BQ198" i="6"/>
  <c r="DE215" i="6"/>
  <c r="BU215" i="6"/>
  <c r="AZ227" i="6"/>
  <c r="CJ227" i="6"/>
  <c r="AO252" i="6"/>
  <c r="BY252" i="6"/>
  <c r="AZ267" i="6"/>
  <c r="CJ267" i="6"/>
  <c r="BJ289" i="6"/>
  <c r="CT289" i="6"/>
  <c r="CO324" i="6"/>
  <c r="BE324" i="6"/>
  <c r="CV405" i="6"/>
  <c r="BL405" i="6"/>
  <c r="CS625" i="6"/>
  <c r="BI625" i="6"/>
  <c r="BG452" i="6"/>
  <c r="CQ452" i="6"/>
  <c r="BL477" i="6"/>
  <c r="CV477" i="6"/>
  <c r="AR669" i="6"/>
  <c r="CB669" i="6"/>
  <c r="BA292" i="6"/>
  <c r="CK292" i="6"/>
  <c r="AT299" i="6"/>
  <c r="CD299" i="6"/>
  <c r="BH373" i="6"/>
  <c r="CR373" i="6"/>
  <c r="DA427" i="6"/>
  <c r="BQ427" i="6"/>
  <c r="CD483" i="6"/>
  <c r="AT483" i="6"/>
  <c r="CL484" i="6"/>
  <c r="BB484" i="6"/>
  <c r="AU523" i="6"/>
  <c r="CE523" i="6"/>
  <c r="CL532" i="6"/>
  <c r="BB532" i="6"/>
  <c r="CV546" i="6"/>
  <c r="BL546" i="6"/>
  <c r="CO549" i="6"/>
  <c r="BE549" i="6"/>
  <c r="CN557" i="6"/>
  <c r="BD557" i="6"/>
  <c r="DE560" i="6"/>
  <c r="BU560" i="6"/>
  <c r="CQ585" i="6"/>
  <c r="BG585" i="6"/>
  <c r="AP593" i="6"/>
  <c r="BZ593" i="6"/>
  <c r="BP607" i="6"/>
  <c r="CZ607" i="6"/>
  <c r="CZ140" i="6"/>
  <c r="BP140" i="6"/>
  <c r="BU145" i="6"/>
  <c r="DE145" i="6"/>
  <c r="DA200" i="6"/>
  <c r="BQ200" i="6"/>
  <c r="BO224" i="6"/>
  <c r="CY224" i="6"/>
  <c r="BI227" i="6"/>
  <c r="CS227" i="6"/>
  <c r="BU581" i="6"/>
  <c r="DE581" i="6"/>
  <c r="CR582" i="6"/>
  <c r="BH582" i="6"/>
  <c r="BB597" i="6"/>
  <c r="CL597" i="6"/>
  <c r="BS605" i="6"/>
  <c r="DC605" i="6"/>
  <c r="CR606" i="6"/>
  <c r="BH606" i="6"/>
  <c r="DA612" i="6"/>
  <c r="BQ612" i="6"/>
  <c r="BR616" i="6"/>
  <c r="DB616" i="6"/>
  <c r="DB624" i="6"/>
  <c r="BR624" i="6"/>
  <c r="CN642" i="6"/>
  <c r="BD642" i="6"/>
  <c r="BM647" i="6"/>
  <c r="CW647" i="6"/>
  <c r="BQ660" i="6"/>
  <c r="DA660" i="6"/>
  <c r="BD670" i="6"/>
  <c r="CN670" i="6"/>
  <c r="DE673" i="6"/>
  <c r="BU673" i="6"/>
  <c r="BM675" i="6"/>
  <c r="CW675" i="6"/>
  <c r="BR50" i="6"/>
  <c r="DB50" i="6"/>
  <c r="CV57" i="6"/>
  <c r="BL57" i="6"/>
  <c r="AO60" i="6"/>
  <c r="BY60" i="6"/>
  <c r="AU62" i="6"/>
  <c r="CE62" i="6"/>
  <c r="CP76" i="6"/>
  <c r="BF76" i="6"/>
  <c r="BE104" i="6"/>
  <c r="CO104" i="6"/>
  <c r="CT121" i="6"/>
  <c r="BJ121" i="6"/>
  <c r="AP184" i="6"/>
  <c r="BZ184" i="6"/>
  <c r="CO200" i="6"/>
  <c r="BE200" i="6"/>
  <c r="BX228" i="6"/>
  <c r="AN228" i="6"/>
  <c r="CR232" i="6"/>
  <c r="BH232" i="6"/>
  <c r="CB81" i="6"/>
  <c r="AR81" i="6"/>
  <c r="CK103" i="6"/>
  <c r="BA103" i="6"/>
  <c r="BX216" i="6"/>
  <c r="AN216" i="6"/>
  <c r="DD251" i="6"/>
  <c r="BT251" i="6"/>
  <c r="AO312" i="6"/>
  <c r="BY312" i="6"/>
  <c r="CC145" i="6"/>
  <c r="AS145" i="6"/>
  <c r="BG152" i="6"/>
  <c r="CQ152" i="6"/>
  <c r="CD158" i="6"/>
  <c r="AT158" i="6"/>
  <c r="AZ159" i="6"/>
  <c r="CJ159" i="6"/>
  <c r="BT167" i="6"/>
  <c r="DD167" i="6"/>
  <c r="AR181" i="6"/>
  <c r="CB181" i="6"/>
  <c r="CJ211" i="6"/>
  <c r="AZ211" i="6"/>
  <c r="AU222" i="6"/>
  <c r="CE222" i="6"/>
  <c r="BL245" i="6"/>
  <c r="CV245" i="6"/>
  <c r="CZ250" i="6"/>
  <c r="BP250" i="6"/>
  <c r="BB419" i="6"/>
  <c r="CL419" i="6"/>
  <c r="AT486" i="6"/>
  <c r="CD486" i="6"/>
  <c r="DC499" i="6"/>
  <c r="BS499" i="6"/>
  <c r="CR524" i="6"/>
  <c r="BH524" i="6"/>
  <c r="BN566" i="6"/>
  <c r="CX566" i="6"/>
  <c r="CQ580" i="6"/>
  <c r="BG580" i="6"/>
  <c r="CV601" i="6"/>
  <c r="BL601" i="6"/>
  <c r="CM619" i="6"/>
  <c r="BC619" i="6"/>
  <c r="CB453" i="6"/>
  <c r="AR453" i="6"/>
  <c r="AU482" i="6"/>
  <c r="CE482" i="6"/>
  <c r="BC511" i="6"/>
  <c r="CM511" i="6"/>
  <c r="CJ527" i="6"/>
  <c r="AZ527" i="6"/>
  <c r="CM535" i="6"/>
  <c r="BC535" i="6"/>
  <c r="AN536" i="6"/>
  <c r="BX536" i="6"/>
  <c r="BI541" i="6"/>
  <c r="CS541" i="6"/>
  <c r="CR572" i="6"/>
  <c r="BH572" i="6"/>
  <c r="CV577" i="6"/>
  <c r="BL577" i="6"/>
  <c r="BU583" i="6"/>
  <c r="DE583" i="6"/>
  <c r="CA588" i="6"/>
  <c r="AQ588" i="6"/>
  <c r="BM593" i="6"/>
  <c r="CW593" i="6"/>
  <c r="BQ90" i="6"/>
  <c r="CX101" i="6"/>
  <c r="BO86" i="6"/>
  <c r="DD127" i="6"/>
  <c r="BZ126" i="6"/>
  <c r="CT133" i="6"/>
  <c r="BU197" i="6"/>
  <c r="CK141" i="6"/>
  <c r="DB170" i="6"/>
  <c r="BC75" i="6"/>
  <c r="DF145" i="6"/>
  <c r="CM163" i="6"/>
  <c r="BZ173" i="6"/>
  <c r="BZ185" i="6"/>
  <c r="BJ194" i="6"/>
  <c r="BZ200" i="6"/>
  <c r="CJ219" i="6"/>
  <c r="AP224" i="6"/>
  <c r="CN228" i="6"/>
  <c r="CE232" i="6"/>
  <c r="DE237" i="6"/>
  <c r="BT244" i="6"/>
  <c r="BA189" i="6"/>
  <c r="AR198" i="6"/>
  <c r="BA217" i="6"/>
  <c r="BO252" i="6"/>
  <c r="BY258" i="6"/>
  <c r="CL200" i="6"/>
  <c r="BU233" i="6"/>
  <c r="BQ251" i="6"/>
  <c r="BR256" i="6"/>
  <c r="CX287" i="6"/>
  <c r="CX311" i="6"/>
  <c r="DF328" i="6"/>
  <c r="BC336" i="6"/>
  <c r="AR350" i="6"/>
  <c r="BK366" i="6"/>
  <c r="AZ392" i="6"/>
  <c r="BF353" i="6"/>
  <c r="CO361" i="6"/>
  <c r="BK454" i="6"/>
  <c r="CR548" i="6"/>
  <c r="CQ445" i="6"/>
  <c r="DF472" i="6"/>
  <c r="CA445" i="6"/>
  <c r="BG477" i="6"/>
  <c r="BU576" i="6"/>
  <c r="BC583" i="6"/>
  <c r="CX586" i="6"/>
  <c r="CY591" i="6"/>
  <c r="BQ592" i="6"/>
  <c r="CX632" i="6"/>
  <c r="BD672" i="6"/>
  <c r="BJ454" i="6"/>
  <c r="BR571" i="6"/>
  <c r="AU599" i="6"/>
  <c r="BG601" i="6"/>
  <c r="AR603" i="6"/>
  <c r="DB636" i="6"/>
  <c r="CB671" i="6"/>
  <c r="AS457" i="6"/>
  <c r="CY527" i="6"/>
  <c r="CD511" i="6"/>
  <c r="BC591" i="6"/>
  <c r="AQ602" i="6"/>
  <c r="DE617" i="6"/>
  <c r="AR623" i="6"/>
  <c r="DB628" i="6"/>
  <c r="CR646" i="6"/>
  <c r="BK659" i="6"/>
  <c r="CB675" i="6"/>
  <c r="CY12" i="6"/>
  <c r="BX84" i="6"/>
  <c r="BE96" i="6"/>
  <c r="CZ144" i="6"/>
  <c r="BJ157" i="6"/>
  <c r="DC196" i="6"/>
  <c r="DB222" i="6"/>
  <c r="DF264" i="6"/>
  <c r="BE112" i="6"/>
  <c r="CK169" i="6"/>
  <c r="DA195" i="6"/>
  <c r="DF209" i="6"/>
  <c r="BC257" i="6"/>
  <c r="CU278" i="6"/>
  <c r="CB169" i="6"/>
  <c r="BS185" i="6"/>
  <c r="AP201" i="6"/>
  <c r="AR286" i="6"/>
  <c r="CV286" i="6"/>
  <c r="BT296" i="6"/>
  <c r="CN72" i="6"/>
  <c r="DA160" i="6"/>
  <c r="CN193" i="6"/>
  <c r="BF209" i="6"/>
  <c r="BX237" i="6"/>
  <c r="CC246" i="6"/>
  <c r="CZ256" i="6"/>
  <c r="BH261" i="6"/>
  <c r="DC388" i="6"/>
  <c r="AO192" i="6"/>
  <c r="AR222" i="6"/>
  <c r="CQ293" i="6"/>
  <c r="AZ380" i="6"/>
  <c r="BG228" i="6"/>
  <c r="CT450" i="6"/>
  <c r="BA407" i="6"/>
  <c r="CS470" i="6"/>
  <c r="BL394" i="6"/>
  <c r="CJ412" i="6"/>
  <c r="BK462" i="6"/>
  <c r="CQ481" i="6"/>
  <c r="BD541" i="6"/>
  <c r="BY537" i="6"/>
  <c r="BJ574" i="6"/>
  <c r="BN594" i="6"/>
  <c r="CK568" i="6"/>
  <c r="BX577" i="6"/>
  <c r="BT579" i="6"/>
  <c r="DF584" i="6"/>
  <c r="BZ597" i="6"/>
  <c r="BF612" i="6"/>
  <c r="CM547" i="6"/>
  <c r="CK629" i="6"/>
  <c r="CS526" i="6"/>
  <c r="CR652" i="6"/>
  <c r="AP662" i="6"/>
  <c r="AT636" i="6"/>
  <c r="DC135" i="6"/>
  <c r="BO150" i="6"/>
  <c r="CN168" i="6"/>
  <c r="CY187" i="6"/>
  <c r="CJ224" i="6"/>
  <c r="CS237" i="6"/>
  <c r="CS266" i="6"/>
  <c r="BT103" i="6"/>
  <c r="BI342" i="6"/>
  <c r="CS125" i="6"/>
  <c r="AS274" i="6"/>
  <c r="CD410" i="6"/>
  <c r="AO417" i="6"/>
  <c r="CW173" i="6"/>
  <c r="CD178" i="6"/>
  <c r="AT519" i="6"/>
  <c r="CA228" i="6"/>
  <c r="BC484" i="6"/>
  <c r="BH545" i="6"/>
  <c r="CL551" i="6"/>
  <c r="AQ380" i="6"/>
  <c r="CC647" i="6"/>
  <c r="CK665" i="6"/>
  <c r="CB606" i="6"/>
  <c r="AP674" i="6"/>
  <c r="DA415" i="6"/>
  <c r="DF259" i="6"/>
  <c r="BH586" i="6"/>
  <c r="CY634" i="6"/>
  <c r="BO634" i="6"/>
  <c r="CU641" i="6"/>
  <c r="BK641" i="6"/>
  <c r="CK595" i="6"/>
  <c r="CL524" i="6"/>
  <c r="DF21" i="6"/>
  <c r="CR164" i="6"/>
  <c r="BH188" i="6"/>
  <c r="CX166" i="6"/>
  <c r="AO472" i="6"/>
  <c r="CQ536" i="6"/>
  <c r="CC70" i="6"/>
  <c r="AS70" i="6"/>
  <c r="DC13" i="6"/>
  <c r="AS57" i="6"/>
  <c r="CJ71" i="6"/>
  <c r="BX156" i="6"/>
  <c r="CC141" i="6"/>
  <c r="BT551" i="6"/>
  <c r="BJ585" i="6"/>
  <c r="AQ220" i="6"/>
  <c r="AU118" i="6"/>
  <c r="BB12" i="6"/>
  <c r="CL12" i="6"/>
  <c r="CB638" i="6"/>
  <c r="AR638" i="6"/>
  <c r="BY641" i="6"/>
  <c r="AO641" i="6"/>
  <c r="AS662" i="6"/>
  <c r="CC662" i="6"/>
  <c r="CV674" i="6"/>
  <c r="BL674" i="6"/>
  <c r="CL676" i="6"/>
  <c r="BB676" i="6"/>
  <c r="CW22" i="6"/>
  <c r="BM22" i="6"/>
  <c r="BV179" i="6"/>
  <c r="DA586" i="6"/>
  <c r="CQ515" i="6"/>
  <c r="BG515" i="6"/>
  <c r="CZ517" i="6"/>
  <c r="BP517" i="6"/>
  <c r="BJ520" i="6"/>
  <c r="CT520" i="6"/>
  <c r="DE522" i="6"/>
  <c r="BU522" i="6"/>
  <c r="CP523" i="6"/>
  <c r="BF523" i="6"/>
  <c r="BI592" i="6"/>
  <c r="CS592" i="6"/>
  <c r="CN603" i="6"/>
  <c r="BD603" i="6"/>
  <c r="AR597" i="6"/>
  <c r="BV200" i="6"/>
  <c r="DF200" i="6"/>
  <c r="AO253" i="6"/>
  <c r="BY253" i="6"/>
  <c r="AZ268" i="6"/>
  <c r="CJ268" i="6"/>
  <c r="BN275" i="6"/>
  <c r="CX275" i="6"/>
  <c r="BE285" i="6"/>
  <c r="CO285" i="6"/>
  <c r="CW306" i="6"/>
  <c r="BM306" i="6"/>
  <c r="BG329" i="6"/>
  <c r="CQ329" i="6"/>
  <c r="CW346" i="6"/>
  <c r="BM346" i="6"/>
  <c r="BQ351" i="6"/>
  <c r="DA351" i="6"/>
  <c r="BQ407" i="6"/>
  <c r="DA407" i="6"/>
  <c r="AP417" i="6"/>
  <c r="BZ417" i="6"/>
  <c r="BL418" i="6"/>
  <c r="CV418" i="6"/>
  <c r="CE439" i="6"/>
  <c r="AU439" i="6"/>
  <c r="BL446" i="6"/>
  <c r="CV446" i="6"/>
  <c r="BX477" i="6"/>
  <c r="AN477" i="6"/>
  <c r="CD487" i="6"/>
  <c r="AT487" i="6"/>
  <c r="BC500" i="6"/>
  <c r="CM500" i="6"/>
  <c r="CC502" i="6"/>
  <c r="AS502" i="6"/>
  <c r="CP505" i="6"/>
  <c r="BF505" i="6"/>
  <c r="BJ530" i="6"/>
  <c r="CT530" i="6"/>
  <c r="BP555" i="6"/>
  <c r="CZ555" i="6"/>
  <c r="BQ575" i="6"/>
  <c r="DA575" i="6"/>
  <c r="BK590" i="6"/>
  <c r="CU590" i="6"/>
  <c r="DF612" i="6"/>
  <c r="BV612" i="6"/>
  <c r="BP180" i="6"/>
  <c r="CZ180" i="6"/>
  <c r="DB184" i="6"/>
  <c r="BR184" i="6"/>
  <c r="DE225" i="6"/>
  <c r="BU225" i="6"/>
  <c r="AQ246" i="6"/>
  <c r="CA246" i="6"/>
  <c r="CX54" i="6"/>
  <c r="BN54" i="6"/>
  <c r="CV185" i="6"/>
  <c r="BL185" i="6"/>
  <c r="CW189" i="6"/>
  <c r="BM189" i="6"/>
  <c r="DD199" i="6"/>
  <c r="BT199" i="6"/>
  <c r="CU213" i="6"/>
  <c r="BK213" i="6"/>
  <c r="BZ240" i="6"/>
  <c r="AP240" i="6"/>
  <c r="DF63" i="6"/>
  <c r="BV63" i="6"/>
  <c r="AP64" i="6"/>
  <c r="BZ64" i="6"/>
  <c r="BM77" i="6"/>
  <c r="CW77" i="6"/>
  <c r="BP98" i="6"/>
  <c r="CZ98" i="6"/>
  <c r="CL99" i="6"/>
  <c r="BB99" i="6"/>
  <c r="CN100" i="6"/>
  <c r="BD100" i="6"/>
  <c r="BK117" i="6"/>
  <c r="CU117" i="6"/>
  <c r="CX122" i="6"/>
  <c r="BN122" i="6"/>
  <c r="AS125" i="6"/>
  <c r="CC125" i="6"/>
  <c r="CY146" i="6"/>
  <c r="BO146" i="6"/>
  <c r="CX174" i="6"/>
  <c r="BN174" i="6"/>
  <c r="CQ176" i="6"/>
  <c r="BG176" i="6"/>
  <c r="BF184" i="6"/>
  <c r="CP184" i="6"/>
  <c r="BV191" i="6"/>
  <c r="DF191" i="6"/>
  <c r="DB194" i="6"/>
  <c r="BR194" i="6"/>
  <c r="BP202" i="6"/>
  <c r="CZ202" i="6"/>
  <c r="BF204" i="6"/>
  <c r="CP204" i="6"/>
  <c r="CX214" i="6"/>
  <c r="BN214" i="6"/>
  <c r="BM225" i="6"/>
  <c r="CW225" i="6"/>
  <c r="DA238" i="6"/>
  <c r="BQ238" i="6"/>
  <c r="DC211" i="6"/>
  <c r="BS211" i="6"/>
  <c r="AO220" i="6"/>
  <c r="BY220" i="6"/>
  <c r="CE134" i="6"/>
  <c r="AU134" i="6"/>
  <c r="CZ142" i="6"/>
  <c r="BP142" i="6"/>
  <c r="CP156" i="6"/>
  <c r="BF156" i="6"/>
  <c r="BC183" i="6"/>
  <c r="CM183" i="6"/>
  <c r="AO260" i="6"/>
  <c r="BY260" i="6"/>
  <c r="DE483" i="6"/>
  <c r="BU483" i="6"/>
  <c r="CV489" i="6"/>
  <c r="BL489" i="6"/>
  <c r="CN504" i="6"/>
  <c r="BD504" i="6"/>
  <c r="BT527" i="6"/>
  <c r="DD527" i="6"/>
  <c r="BG568" i="6"/>
  <c r="CQ568" i="6"/>
  <c r="BN574" i="6"/>
  <c r="CX574" i="6"/>
  <c r="CD606" i="6"/>
  <c r="AT606" i="6"/>
  <c r="CV617" i="6"/>
  <c r="BL617" i="6"/>
  <c r="AS649" i="6"/>
  <c r="CC649" i="6"/>
  <c r="DA16" i="6"/>
  <c r="BQ16" i="6"/>
  <c r="CX12" i="6"/>
  <c r="BN12" i="6"/>
  <c r="AU44" i="6"/>
  <c r="CE44" i="6"/>
  <c r="CC505" i="6"/>
  <c r="AS505" i="6"/>
  <c r="BV511" i="6"/>
  <c r="DF511" i="6"/>
  <c r="DB542" i="6"/>
  <c r="BR542" i="6"/>
  <c r="CJ551" i="6"/>
  <c r="AZ551" i="6"/>
  <c r="BZ568" i="6"/>
  <c r="AP568" i="6"/>
  <c r="CY570" i="6"/>
  <c r="BO570" i="6"/>
  <c r="AO572" i="6"/>
  <c r="BY572" i="6"/>
  <c r="CX578" i="6"/>
  <c r="BN578" i="6"/>
  <c r="DB590" i="6"/>
  <c r="BR590" i="6"/>
  <c r="CR592" i="6"/>
  <c r="BH592" i="6"/>
  <c r="BR598" i="6"/>
  <c r="DB598" i="6"/>
  <c r="CM47" i="6"/>
  <c r="CR52" i="6"/>
  <c r="BI53" i="6"/>
  <c r="BD60" i="6"/>
  <c r="BH64" i="6"/>
  <c r="AS77" i="6"/>
  <c r="CS101" i="6"/>
  <c r="BN106" i="6"/>
  <c r="BT111" i="6"/>
  <c r="CC116" i="6"/>
  <c r="CT149" i="6"/>
  <c r="CP177" i="6"/>
  <c r="CZ97" i="6"/>
  <c r="DA109" i="6"/>
  <c r="CZ188" i="6"/>
  <c r="CB175" i="6"/>
  <c r="AR187" i="6"/>
  <c r="BM202" i="6"/>
  <c r="DE211" i="6"/>
  <c r="CP162" i="6"/>
  <c r="AO180" i="6"/>
  <c r="DB216" i="6"/>
  <c r="BE150" i="6"/>
  <c r="BU208" i="6"/>
  <c r="BP230" i="6"/>
  <c r="CO234" i="6"/>
  <c r="CT239" i="6"/>
  <c r="AS174" i="6"/>
  <c r="BP208" i="6"/>
  <c r="BM221" i="6"/>
  <c r="BX225" i="6"/>
  <c r="BP238" i="6"/>
  <c r="DC240" i="6"/>
  <c r="DB215" i="6"/>
  <c r="AP281" i="6"/>
  <c r="DE292" i="6"/>
  <c r="CS302" i="6"/>
  <c r="CJ308" i="6"/>
  <c r="BY309" i="6"/>
  <c r="AU315" i="6"/>
  <c r="BE321" i="6"/>
  <c r="DA323" i="6"/>
  <c r="CS330" i="6"/>
  <c r="CW334" i="6"/>
  <c r="AT339" i="6"/>
  <c r="AR342" i="6"/>
  <c r="AT355" i="6"/>
  <c r="BY357" i="6"/>
  <c r="DE424" i="6"/>
  <c r="CS378" i="6"/>
  <c r="BE449" i="6"/>
  <c r="CT458" i="6"/>
  <c r="BE461" i="6"/>
  <c r="BA492" i="6"/>
  <c r="BG577" i="6"/>
  <c r="CR469" i="6"/>
  <c r="DF476" i="6"/>
  <c r="DE520" i="6"/>
  <c r="CT478" i="6"/>
  <c r="CL580" i="6"/>
  <c r="AZ608" i="6"/>
  <c r="DC484" i="6"/>
  <c r="BV508" i="6"/>
  <c r="CL605" i="6"/>
  <c r="CW607" i="6"/>
  <c r="CD640" i="6"/>
  <c r="BK671" i="6"/>
  <c r="CS556" i="6"/>
  <c r="BT558" i="6"/>
  <c r="AN569" i="6"/>
  <c r="CS538" i="6"/>
  <c r="CJ612" i="6"/>
  <c r="CW615" i="6"/>
  <c r="BR620" i="6"/>
  <c r="BZ622" i="6"/>
  <c r="BX634" i="6"/>
  <c r="BC655" i="6"/>
  <c r="CB667" i="6"/>
  <c r="DD95" i="6"/>
  <c r="BR98" i="6"/>
  <c r="AQ160" i="6"/>
  <c r="AU175" i="6"/>
  <c r="BB227" i="6"/>
  <c r="AU236" i="6"/>
  <c r="DC249" i="6"/>
  <c r="CA188" i="6"/>
  <c r="CD194" i="6"/>
  <c r="CN214" i="6"/>
  <c r="CE219" i="6"/>
  <c r="BG233" i="6"/>
  <c r="BB157" i="6"/>
  <c r="BJ186" i="6"/>
  <c r="BL190" i="6"/>
  <c r="BL109" i="6"/>
  <c r="CW215" i="6"/>
  <c r="CE247" i="6"/>
  <c r="BQ148" i="6"/>
  <c r="CJ173" i="6"/>
  <c r="CT217" i="6"/>
  <c r="AR247" i="6"/>
  <c r="DE300" i="6"/>
  <c r="BM338" i="6"/>
  <c r="CY467" i="6"/>
  <c r="BS204" i="6"/>
  <c r="BP220" i="6"/>
  <c r="CT226" i="6"/>
  <c r="CQ178" i="6"/>
  <c r="AT343" i="6"/>
  <c r="BF110" i="6"/>
  <c r="BY241" i="6"/>
  <c r="BI318" i="6"/>
  <c r="CB258" i="6"/>
  <c r="CQ433" i="6"/>
  <c r="BY480" i="6"/>
  <c r="BY421" i="6"/>
  <c r="CB509" i="6"/>
  <c r="CT534" i="6"/>
  <c r="CC498" i="6"/>
  <c r="DA443" i="6"/>
  <c r="CK496" i="6"/>
  <c r="AZ504" i="6"/>
  <c r="CJ544" i="6"/>
  <c r="BF573" i="6"/>
  <c r="CL528" i="6"/>
  <c r="CD555" i="6"/>
  <c r="CJ571" i="6"/>
  <c r="BD553" i="6"/>
  <c r="BH580" i="6"/>
  <c r="CQ590" i="6"/>
  <c r="CD604" i="6"/>
  <c r="BG613" i="6"/>
  <c r="BR656" i="6"/>
  <c r="AN584" i="6"/>
  <c r="DE588" i="6"/>
  <c r="CY615" i="6"/>
  <c r="BV75" i="6"/>
  <c r="CX82" i="6"/>
  <c r="BO94" i="6"/>
  <c r="BH249" i="6"/>
  <c r="BZ181" i="6"/>
  <c r="BA257" i="6"/>
  <c r="BA424" i="6"/>
  <c r="BG196" i="6"/>
  <c r="DE468" i="6"/>
  <c r="AR470" i="6"/>
  <c r="BC491" i="6"/>
  <c r="BV535" i="6"/>
  <c r="BB288" i="6"/>
  <c r="BO399" i="6"/>
  <c r="DA459" i="6"/>
  <c r="CT486" i="6"/>
  <c r="AS506" i="6"/>
  <c r="AR545" i="6"/>
  <c r="BI193" i="6"/>
  <c r="BI557" i="6"/>
  <c r="CO577" i="6"/>
  <c r="AP586" i="6"/>
  <c r="AR238" i="6"/>
  <c r="BA487" i="6"/>
  <c r="BZ565" i="6"/>
  <c r="CQ544" i="6"/>
  <c r="BV567" i="6"/>
  <c r="BI573" i="6"/>
  <c r="CZ451" i="6"/>
  <c r="AP596" i="6"/>
  <c r="CD66" i="6"/>
  <c r="AN80" i="6"/>
  <c r="AZ147" i="6"/>
  <c r="BO626" i="6"/>
  <c r="BH568" i="6"/>
  <c r="CA40" i="6"/>
  <c r="AQ40" i="6"/>
  <c r="CC161" i="6"/>
  <c r="AS93" i="6"/>
  <c r="CR212" i="6"/>
  <c r="CD238" i="6"/>
  <c r="BC223" i="6"/>
  <c r="BG116" i="6"/>
  <c r="CJ491" i="6"/>
  <c r="AZ651" i="6"/>
  <c r="DE591" i="6"/>
  <c r="BH220" i="6"/>
  <c r="CX546" i="6"/>
  <c r="BK49" i="6"/>
  <c r="BY552" i="6"/>
  <c r="BR574" i="6"/>
  <c r="CD110" i="6"/>
  <c r="BY17" i="6"/>
  <c r="AO17" i="6"/>
  <c r="BH17" i="6"/>
  <c r="CR17" i="6"/>
  <c r="BP627" i="6"/>
  <c r="CZ627" i="6"/>
  <c r="AR630" i="6"/>
  <c r="CB630" i="6"/>
  <c r="BQ631" i="6"/>
  <c r="DA631" i="6"/>
  <c r="CM632" i="6"/>
  <c r="BC632" i="6"/>
  <c r="BY633" i="6"/>
  <c r="AO633" i="6"/>
  <c r="CY651" i="6"/>
  <c r="BO651" i="6"/>
  <c r="BI654" i="6"/>
  <c r="CS654" i="6"/>
  <c r="DF672" i="6"/>
  <c r="BV672" i="6"/>
  <c r="BT659" i="6"/>
  <c r="CK91" i="6"/>
  <c r="CV537" i="6"/>
  <c r="BY515" i="6"/>
  <c r="AO515" i="6"/>
  <c r="CW528" i="6"/>
  <c r="BM528" i="6"/>
  <c r="CM530" i="6"/>
  <c r="BC530" i="6"/>
  <c r="CK538" i="6"/>
  <c r="BA538" i="6"/>
  <c r="CE541" i="6"/>
  <c r="AU541" i="6"/>
  <c r="CX553" i="6"/>
  <c r="BN553" i="6"/>
  <c r="CS596" i="6"/>
  <c r="BI596" i="6"/>
  <c r="BD611" i="6"/>
  <c r="CN611" i="6"/>
  <c r="BM401" i="6"/>
  <c r="CW401" i="6"/>
  <c r="AQ532" i="6"/>
  <c r="CA532" i="6"/>
  <c r="CT265" i="6"/>
  <c r="BJ265" i="6"/>
  <c r="CJ419" i="6"/>
  <c r="AZ419" i="6"/>
  <c r="BH428" i="6"/>
  <c r="CR428" i="6"/>
  <c r="BF440" i="6"/>
  <c r="CP440" i="6"/>
  <c r="BR534" i="6"/>
  <c r="DB534" i="6"/>
  <c r="BS547" i="6"/>
  <c r="DC547" i="6"/>
  <c r="BA571" i="6"/>
  <c r="CK571" i="6"/>
  <c r="BS243" i="6"/>
  <c r="DC243" i="6"/>
  <c r="CM263" i="6"/>
  <c r="BC263" i="6"/>
  <c r="AP304" i="6"/>
  <c r="BZ304" i="6"/>
  <c r="CX334" i="6"/>
  <c r="BN334" i="6"/>
  <c r="CA336" i="6"/>
  <c r="AQ336" i="6"/>
  <c r="BY344" i="6"/>
  <c r="AO344" i="6"/>
  <c r="DA354" i="6"/>
  <c r="BQ354" i="6"/>
  <c r="AP368" i="6"/>
  <c r="BZ368" i="6"/>
  <c r="DA434" i="6"/>
  <c r="BQ434" i="6"/>
  <c r="BQ486" i="6"/>
  <c r="DA486" i="6"/>
  <c r="BQ498" i="6"/>
  <c r="DA498" i="6"/>
  <c r="CB145" i="6"/>
  <c r="AR145" i="6"/>
  <c r="BB211" i="6"/>
  <c r="CL211" i="6"/>
  <c r="BH596" i="6"/>
  <c r="CR596" i="6"/>
  <c r="CA676" i="6"/>
  <c r="AQ676" i="6"/>
  <c r="CE518" i="6"/>
  <c r="AU518" i="6"/>
  <c r="CK563" i="6"/>
  <c r="BA563" i="6"/>
  <c r="DF579" i="6"/>
  <c r="BV579" i="6"/>
  <c r="CQ596" i="6"/>
  <c r="BG596" i="6"/>
  <c r="AR97" i="6"/>
  <c r="CB97" i="6"/>
  <c r="DF103" i="6"/>
  <c r="BV103" i="6"/>
  <c r="CQ156" i="6"/>
  <c r="BG156" i="6"/>
  <c r="CK183" i="6"/>
  <c r="BA183" i="6"/>
  <c r="AP220" i="6"/>
  <c r="BZ220" i="6"/>
  <c r="AU230" i="6"/>
  <c r="CE230" i="6"/>
  <c r="AR445" i="6"/>
  <c r="CB445" i="6"/>
  <c r="AU490" i="6"/>
  <c r="CE490" i="6"/>
  <c r="BE536" i="6"/>
  <c r="CO536" i="6"/>
  <c r="AZ543" i="6"/>
  <c r="CJ543" i="6"/>
  <c r="BZ584" i="6"/>
  <c r="AP584" i="6"/>
  <c r="CA592" i="6"/>
  <c r="AQ592" i="6"/>
  <c r="CV581" i="6"/>
  <c r="BL581" i="6"/>
  <c r="BE964" i="6"/>
  <c r="CK887" i="6"/>
  <c r="AO980" i="6"/>
  <c r="BK47" i="6"/>
  <c r="BY106" i="6"/>
  <c r="BN231" i="6"/>
  <c r="AO185" i="6"/>
  <c r="CP217" i="6"/>
  <c r="CX295" i="6"/>
  <c r="BX297" i="6"/>
  <c r="AO353" i="6"/>
  <c r="CA253" i="6"/>
  <c r="DB235" i="6"/>
  <c r="DC292" i="6"/>
  <c r="BM302" i="6"/>
  <c r="CX303" i="6"/>
  <c r="CU322" i="6"/>
  <c r="DA327" i="6"/>
  <c r="AP445" i="6"/>
  <c r="BE453" i="6"/>
  <c r="DC224" i="6"/>
  <c r="AZ336" i="6"/>
  <c r="BB372" i="6"/>
  <c r="CB426" i="6"/>
  <c r="BZ537" i="6"/>
  <c r="CP549" i="6"/>
  <c r="BK610" i="6"/>
  <c r="CU554" i="6"/>
  <c r="CJ520" i="6"/>
  <c r="DB527" i="6"/>
  <c r="CU159" i="6"/>
  <c r="BK159" i="6"/>
  <c r="CO170" i="6"/>
  <c r="BE170" i="6"/>
  <c r="BA173" i="6"/>
  <c r="CK173" i="6"/>
  <c r="BB185" i="6"/>
  <c r="CL185" i="6"/>
  <c r="AO186" i="6"/>
  <c r="BY186" i="6"/>
  <c r="CO186" i="6"/>
  <c r="BE186" i="6"/>
  <c r="CP202" i="6"/>
  <c r="BF202" i="6"/>
  <c r="CZ204" i="6"/>
  <c r="BP204" i="6"/>
  <c r="DD205" i="6"/>
  <c r="BT205" i="6"/>
  <c r="CZ212" i="6"/>
  <c r="BP212" i="6"/>
  <c r="BI215" i="6"/>
  <c r="CS215" i="6"/>
  <c r="AU216" i="6"/>
  <c r="CE216" i="6"/>
  <c r="BZ218" i="6"/>
  <c r="AP218" i="6"/>
  <c r="CS219" i="6"/>
  <c r="BI219" i="6"/>
  <c r="CX228" i="6"/>
  <c r="BN228" i="6"/>
  <c r="BY242" i="6"/>
  <c r="AO242" i="6"/>
  <c r="CS243" i="6"/>
  <c r="BI243" i="6"/>
  <c r="DE253" i="6"/>
  <c r="BU253" i="6"/>
  <c r="BE954" i="6"/>
  <c r="CO954" i="6"/>
  <c r="AQ690" i="6"/>
  <c r="CA690" i="6"/>
  <c r="BV693" i="6"/>
  <c r="DF693" i="6"/>
  <c r="CC699" i="6"/>
  <c r="AS699" i="6"/>
  <c r="AN702" i="6"/>
  <c r="BX702" i="6"/>
  <c r="CD708" i="6"/>
  <c r="AT708" i="6"/>
  <c r="CK709" i="6"/>
  <c r="BA709" i="6"/>
  <c r="CU711" i="6"/>
  <c r="BK711" i="6"/>
  <c r="BH718" i="6"/>
  <c r="CR718" i="6"/>
  <c r="BQ724" i="6"/>
  <c r="DA724" i="6"/>
  <c r="BZ726" i="6"/>
  <c r="AP726" i="6"/>
  <c r="CV727" i="6"/>
  <c r="BL727" i="6"/>
  <c r="BN728" i="6"/>
  <c r="CX728" i="6"/>
  <c r="BF734" i="6"/>
  <c r="CP734" i="6"/>
  <c r="BO744" i="6"/>
  <c r="CY744" i="6"/>
  <c r="CX748" i="6"/>
  <c r="BN748" i="6"/>
  <c r="AS771" i="6"/>
  <c r="CC771" i="6"/>
  <c r="BU785" i="6"/>
  <c r="DE785" i="6"/>
  <c r="CV791" i="6"/>
  <c r="BL791" i="6"/>
  <c r="CC799" i="6"/>
  <c r="AS799" i="6"/>
  <c r="BG806" i="6"/>
  <c r="CQ806" i="6"/>
  <c r="CE832" i="6"/>
  <c r="AU832" i="6"/>
  <c r="CJ833" i="6"/>
  <c r="AZ833" i="6"/>
  <c r="BD862" i="6"/>
  <c r="CN862" i="6"/>
  <c r="CL873" i="6"/>
  <c r="BB873" i="6"/>
  <c r="BE878" i="6"/>
  <c r="CO878" i="6"/>
  <c r="BV881" i="6"/>
  <c r="DF881" i="6"/>
  <c r="BA885" i="6"/>
  <c r="CK885" i="6"/>
  <c r="CO894" i="6"/>
  <c r="BE894" i="6"/>
  <c r="CP894" i="6"/>
  <c r="BF894" i="6"/>
  <c r="BE906" i="6"/>
  <c r="CO906" i="6"/>
  <c r="BO916" i="6"/>
  <c r="CY916" i="6"/>
  <c r="CS947" i="6"/>
  <c r="BI947" i="6"/>
  <c r="AQ950" i="6"/>
  <c r="CA950" i="6"/>
  <c r="BS953" i="6"/>
  <c r="DC953" i="6"/>
  <c r="BD954" i="6"/>
  <c r="CN954" i="6"/>
  <c r="BJ955" i="6"/>
  <c r="CT955" i="6"/>
  <c r="CS959" i="6"/>
  <c r="BI959" i="6"/>
  <c r="DF961" i="6"/>
  <c r="BV961" i="6"/>
  <c r="BD986" i="6"/>
  <c r="CN986" i="6"/>
  <c r="AR190" i="6"/>
  <c r="CB190" i="6"/>
  <c r="BA192" i="6"/>
  <c r="CK192" i="6"/>
  <c r="CL216" i="6"/>
  <c r="BB216" i="6"/>
  <c r="BT256" i="6"/>
  <c r="DD256" i="6"/>
  <c r="BN263" i="6"/>
  <c r="CX263" i="6"/>
  <c r="BQ279" i="6"/>
  <c r="DA279" i="6"/>
  <c r="BD293" i="6"/>
  <c r="CN293" i="6"/>
  <c r="DF304" i="6"/>
  <c r="BV304" i="6"/>
  <c r="BG325" i="6"/>
  <c r="CQ325" i="6"/>
  <c r="DD328" i="6"/>
  <c r="BT328" i="6"/>
  <c r="CO345" i="6"/>
  <c r="BE345" i="6"/>
  <c r="BO351" i="6"/>
  <c r="CY351" i="6"/>
  <c r="BJ366" i="6"/>
  <c r="CT366" i="6"/>
  <c r="BM378" i="6"/>
  <c r="CW378" i="6"/>
  <c r="BJ434" i="6"/>
  <c r="CT434" i="6"/>
  <c r="BE441" i="6"/>
  <c r="CO441" i="6"/>
  <c r="CZ463" i="6"/>
  <c r="BP463" i="6"/>
  <c r="BU476" i="6"/>
  <c r="DE476" i="6"/>
  <c r="AQ501" i="6"/>
  <c r="CA501" i="6"/>
  <c r="BA508" i="6"/>
  <c r="CK508" i="6"/>
  <c r="BJ514" i="6"/>
  <c r="CT514" i="6"/>
  <c r="BE525" i="6"/>
  <c r="CO525" i="6"/>
  <c r="AO541" i="6"/>
  <c r="BY541" i="6"/>
  <c r="BA544" i="6"/>
  <c r="CK544" i="6"/>
  <c r="CU558" i="6"/>
  <c r="BK558" i="6"/>
  <c r="AT563" i="6"/>
  <c r="CD563" i="6"/>
  <c r="BL566" i="6"/>
  <c r="CV566" i="6"/>
  <c r="AQ601" i="6"/>
  <c r="CA601" i="6"/>
  <c r="BA608" i="6"/>
  <c r="CK608" i="6"/>
  <c r="CC905" i="6"/>
  <c r="AS905" i="6"/>
  <c r="CT905" i="6"/>
  <c r="BJ905" i="6"/>
  <c r="BX920" i="6"/>
  <c r="AN920" i="6"/>
  <c r="CY934" i="6"/>
  <c r="BO934" i="6"/>
  <c r="CN936" i="6"/>
  <c r="BD936" i="6"/>
  <c r="AU942" i="6"/>
  <c r="CE942" i="6"/>
  <c r="CO952" i="6"/>
  <c r="BE952" i="6"/>
  <c r="BK969" i="6"/>
  <c r="CU969" i="6"/>
  <c r="DE57" i="6"/>
  <c r="BU57" i="6"/>
  <c r="BZ37" i="6"/>
  <c r="CT87" i="6"/>
  <c r="BG106" i="6"/>
  <c r="BX140" i="6"/>
  <c r="AP141" i="6"/>
  <c r="CY128" i="6"/>
  <c r="CK176" i="6"/>
  <c r="BB62" i="6"/>
  <c r="AQ58" i="6"/>
  <c r="BJ47" i="6"/>
  <c r="BO96" i="6"/>
  <c r="BG70" i="6"/>
  <c r="AN209" i="6"/>
  <c r="BJ178" i="6"/>
  <c r="BD181" i="6"/>
  <c r="BC236" i="6"/>
  <c r="BB184" i="6"/>
  <c r="CW222" i="6"/>
  <c r="DF300" i="6"/>
  <c r="AZ304" i="6"/>
  <c r="BT404" i="6"/>
  <c r="DE408" i="6"/>
  <c r="CS490" i="6"/>
  <c r="CS522" i="6"/>
  <c r="DA379" i="6"/>
  <c r="BO403" i="6"/>
  <c r="CD467" i="6"/>
  <c r="BA444" i="6"/>
  <c r="BT452" i="6"/>
  <c r="BI546" i="6"/>
  <c r="BG469" i="6"/>
  <c r="AR542" i="6"/>
  <c r="CC554" i="6"/>
  <c r="CY495" i="6"/>
  <c r="CT502" i="6"/>
  <c r="AP521" i="6"/>
  <c r="CY555" i="6"/>
  <c r="CE575" i="6"/>
  <c r="BZ892" i="6"/>
  <c r="CP892" i="6"/>
  <c r="CT63" i="6"/>
  <c r="CM66" i="6"/>
  <c r="BU93" i="6"/>
  <c r="CQ82" i="6"/>
  <c r="CZ132" i="6"/>
  <c r="AP177" i="6"/>
  <c r="AN120" i="6"/>
  <c r="BG146" i="6"/>
  <c r="DF208" i="6"/>
  <c r="DD212" i="6"/>
  <c r="BE233" i="6"/>
  <c r="AR294" i="6"/>
  <c r="BZ305" i="6"/>
  <c r="BH277" i="6"/>
  <c r="BR283" i="6"/>
  <c r="BY325" i="6"/>
  <c r="BH357" i="6"/>
  <c r="BT420" i="6"/>
  <c r="CQ421" i="6"/>
  <c r="BR347" i="6"/>
  <c r="DA395" i="6"/>
  <c r="CK456" i="6"/>
  <c r="CY551" i="6"/>
  <c r="AT527" i="6"/>
  <c r="CZ894" i="6"/>
  <c r="AO940" i="6"/>
  <c r="BE980" i="6"/>
  <c r="DD65" i="6"/>
  <c r="CM196" i="6"/>
  <c r="BK258" i="6"/>
  <c r="CP457" i="6"/>
  <c r="CD295" i="6"/>
  <c r="CC238" i="6"/>
  <c r="AQ281" i="6"/>
  <c r="BM314" i="6"/>
  <c r="AO393" i="6"/>
  <c r="DF460" i="6"/>
  <c r="DC468" i="6"/>
  <c r="BO463" i="6"/>
  <c r="BG533" i="6"/>
  <c r="BE545" i="6"/>
  <c r="BU524" i="6"/>
  <c r="BB596" i="6"/>
  <c r="BY900" i="6"/>
  <c r="CS941" i="6"/>
  <c r="CP289" i="6"/>
  <c r="BL354" i="6"/>
  <c r="CU637" i="6"/>
  <c r="BK637" i="6"/>
  <c r="CA640" i="6"/>
  <c r="AQ640" i="6"/>
  <c r="DC647" i="6"/>
  <c r="BS647" i="6"/>
  <c r="BY667" i="6"/>
  <c r="AO667" i="6"/>
  <c r="BV670" i="6"/>
  <c r="DF670" i="6"/>
  <c r="BT678" i="6"/>
  <c r="DD678" i="6"/>
  <c r="DF686" i="6"/>
  <c r="BV686" i="6"/>
  <c r="CW696" i="6"/>
  <c r="BM696" i="6"/>
  <c r="CT720" i="6"/>
  <c r="BJ720" i="6"/>
  <c r="DA729" i="6"/>
  <c r="BQ729" i="6"/>
  <c r="DA737" i="6"/>
  <c r="BQ737" i="6"/>
  <c r="BV742" i="6"/>
  <c r="DF742" i="6"/>
  <c r="BT758" i="6"/>
  <c r="DD758" i="6"/>
  <c r="CB174" i="6"/>
  <c r="AR174" i="6"/>
  <c r="BA200" i="6"/>
  <c r="CK200" i="6"/>
  <c r="AS206" i="6"/>
  <c r="CC206" i="6"/>
  <c r="BQ287" i="6"/>
  <c r="DA287" i="6"/>
  <c r="AU307" i="6"/>
  <c r="CE307" i="6"/>
  <c r="CE319" i="6"/>
  <c r="AU319" i="6"/>
  <c r="CA357" i="6"/>
  <c r="AQ357" i="6"/>
  <c r="BQ978" i="6"/>
  <c r="DA978" i="6"/>
  <c r="CL404" i="6"/>
  <c r="BB404" i="6"/>
  <c r="CB410" i="6"/>
  <c r="AR410" i="6"/>
  <c r="AN469" i="6"/>
  <c r="BX469" i="6"/>
  <c r="BR487" i="6"/>
  <c r="DB487" i="6"/>
  <c r="CA489" i="6"/>
  <c r="AQ489" i="6"/>
  <c r="DD556" i="6"/>
  <c r="BT556" i="6"/>
  <c r="CB566" i="6"/>
  <c r="AR566" i="6"/>
  <c r="AR582" i="6"/>
  <c r="CB582" i="6"/>
  <c r="BP583" i="6"/>
  <c r="CZ583" i="6"/>
  <c r="BT616" i="6"/>
  <c r="DD616" i="6"/>
  <c r="BN942" i="6"/>
  <c r="CX942" i="6"/>
  <c r="BM961" i="6"/>
  <c r="CW961" i="6"/>
  <c r="CQ34" i="6"/>
  <c r="BT188" i="6"/>
  <c r="AU199" i="6"/>
  <c r="CK412" i="6"/>
  <c r="AZ416" i="6"/>
  <c r="BB348" i="6"/>
  <c r="BV364" i="6"/>
  <c r="DE464" i="6"/>
  <c r="BV500" i="6"/>
  <c r="BN547" i="6"/>
  <c r="BO543" i="6"/>
  <c r="CK576" i="6"/>
  <c r="CK468" i="6"/>
  <c r="CM572" i="6"/>
  <c r="CZ910" i="6"/>
  <c r="CO984" i="6"/>
  <c r="BO938" i="6"/>
  <c r="BG960" i="6"/>
  <c r="BL897" i="6"/>
  <c r="BN247" i="6"/>
  <c r="BT228" i="6"/>
  <c r="CJ284" i="6"/>
  <c r="CL85" i="6"/>
  <c r="BC220" i="6"/>
  <c r="CC230" i="6"/>
  <c r="CQ401" i="6"/>
  <c r="CQ297" i="6"/>
  <c r="CU442" i="6"/>
  <c r="BY457" i="6"/>
  <c r="CT466" i="6"/>
  <c r="CT430" i="6"/>
  <c r="DF392" i="6"/>
  <c r="BE473" i="6"/>
  <c r="CP469" i="6"/>
  <c r="CE511" i="6"/>
  <c r="CQ517" i="6"/>
  <c r="DD544" i="6"/>
  <c r="CM524" i="6"/>
  <c r="CS542" i="6"/>
  <c r="CZ591" i="6"/>
  <c r="CY595" i="6"/>
  <c r="CY986" i="6"/>
  <c r="CW266" i="6"/>
  <c r="CA181" i="6"/>
  <c r="BG512" i="6"/>
  <c r="CQ512" i="6"/>
  <c r="CJ515" i="6"/>
  <c r="AZ515" i="6"/>
  <c r="AO524" i="6"/>
  <c r="BY524" i="6"/>
  <c r="BQ538" i="6"/>
  <c r="DA538" i="6"/>
  <c r="BJ553" i="6"/>
  <c r="CT553" i="6"/>
  <c r="BX568" i="6"/>
  <c r="AN568" i="6"/>
  <c r="BA579" i="6"/>
  <c r="CK579" i="6"/>
  <c r="CX582" i="6"/>
  <c r="BN582" i="6"/>
  <c r="CT593" i="6"/>
  <c r="BJ593" i="6"/>
  <c r="BI601" i="6"/>
  <c r="CS601" i="6"/>
  <c r="BY624" i="6"/>
  <c r="AO624" i="6"/>
  <c r="CK715" i="6"/>
  <c r="BA715" i="6"/>
  <c r="CW729" i="6"/>
  <c r="BM729" i="6"/>
  <c r="BU743" i="6"/>
  <c r="DE743" i="6"/>
  <c r="BF748" i="6"/>
  <c r="CP748" i="6"/>
  <c r="CV757" i="6"/>
  <c r="BL757" i="6"/>
  <c r="DF759" i="6"/>
  <c r="BV759" i="6"/>
  <c r="BV771" i="6"/>
  <c r="DF771" i="6"/>
  <c r="CS773" i="6"/>
  <c r="BI773" i="6"/>
  <c r="BD776" i="6"/>
  <c r="CN776" i="6"/>
  <c r="BJ781" i="6"/>
  <c r="CT781" i="6"/>
  <c r="CA244" i="6"/>
  <c r="AQ244" i="6"/>
  <c r="BQ254" i="6"/>
  <c r="DA254" i="6"/>
  <c r="BX264" i="6"/>
  <c r="AN264" i="6"/>
  <c r="BH272" i="6"/>
  <c r="CR272" i="6"/>
  <c r="CW277" i="6"/>
  <c r="BM277" i="6"/>
  <c r="BM281" i="6"/>
  <c r="CW281" i="6"/>
  <c r="BB295" i="6"/>
  <c r="CL295" i="6"/>
  <c r="CQ300" i="6"/>
  <c r="BG300" i="6"/>
  <c r="BA307" i="6"/>
  <c r="CK307" i="6"/>
  <c r="AN308" i="6"/>
  <c r="BX308" i="6"/>
  <c r="CQ308" i="6"/>
  <c r="BG308" i="6"/>
  <c r="BA319" i="6"/>
  <c r="CK319" i="6"/>
  <c r="BR326" i="6"/>
  <c r="DB326" i="6"/>
  <c r="CQ328" i="6"/>
  <c r="BG328" i="6"/>
  <c r="BS331" i="6"/>
  <c r="DC331" i="6"/>
  <c r="BF340" i="6"/>
  <c r="CP340" i="6"/>
  <c r="BK345" i="6"/>
  <c r="CU345" i="6"/>
  <c r="AU350" i="6"/>
  <c r="CE350" i="6"/>
  <c r="CQ352" i="6"/>
  <c r="BG352" i="6"/>
  <c r="BG356" i="6"/>
  <c r="CQ356" i="6"/>
  <c r="DC363" i="6"/>
  <c r="BS363" i="6"/>
  <c r="BR366" i="6"/>
  <c r="DB366" i="6"/>
  <c r="CA372" i="6"/>
  <c r="AQ372" i="6"/>
  <c r="CO372" i="6"/>
  <c r="BE372" i="6"/>
  <c r="DB386" i="6"/>
  <c r="BR386" i="6"/>
  <c r="AS389" i="6"/>
  <c r="CC389" i="6"/>
  <c r="CS397" i="6"/>
  <c r="BI397" i="6"/>
  <c r="CN400" i="6"/>
  <c r="BD400" i="6"/>
  <c r="CJ403" i="6"/>
  <c r="AZ403" i="6"/>
  <c r="CT405" i="6"/>
  <c r="BJ405" i="6"/>
  <c r="CZ418" i="6"/>
  <c r="BP418" i="6"/>
  <c r="BI421" i="6"/>
  <c r="CS421" i="6"/>
  <c r="BI429" i="6"/>
  <c r="CS429" i="6"/>
  <c r="CZ430" i="6"/>
  <c r="BP430" i="6"/>
  <c r="DB434" i="6"/>
  <c r="BR434" i="6"/>
  <c r="BK437" i="6"/>
  <c r="CU437" i="6"/>
  <c r="CZ442" i="6"/>
  <c r="BP442" i="6"/>
  <c r="DC455" i="6"/>
  <c r="BS455" i="6"/>
  <c r="BH464" i="6"/>
  <c r="CR464" i="6"/>
  <c r="BP470" i="6"/>
  <c r="CZ470" i="6"/>
  <c r="BT471" i="6"/>
  <c r="DD471" i="6"/>
  <c r="BT479" i="6"/>
  <c r="DD479" i="6"/>
  <c r="AQ484" i="6"/>
  <c r="CA484" i="6"/>
  <c r="BG492" i="6"/>
  <c r="CQ492" i="6"/>
  <c r="BI493" i="6"/>
  <c r="CS493" i="6"/>
  <c r="BO494" i="6"/>
  <c r="CY494" i="6"/>
  <c r="BV495" i="6"/>
  <c r="DF495" i="6"/>
  <c r="BY500" i="6"/>
  <c r="AO500" i="6"/>
  <c r="BF512" i="6"/>
  <c r="CP512" i="6"/>
  <c r="CE514" i="6"/>
  <c r="AU514" i="6"/>
  <c r="BB519" i="6"/>
  <c r="CL519" i="6"/>
  <c r="AQ524" i="6"/>
  <c r="CA524" i="6"/>
  <c r="BM525" i="6"/>
  <c r="CW525" i="6"/>
  <c r="CX526" i="6"/>
  <c r="BN526" i="6"/>
  <c r="BI537" i="6"/>
  <c r="CS537" i="6"/>
  <c r="CX550" i="6"/>
  <c r="BN550" i="6"/>
  <c r="BN558" i="6"/>
  <c r="CX558" i="6"/>
  <c r="CN700" i="6"/>
  <c r="BD700" i="6"/>
  <c r="BI709" i="6"/>
  <c r="CS709" i="6"/>
  <c r="BN758" i="6"/>
  <c r="CX758" i="6"/>
  <c r="BD772" i="6"/>
  <c r="CN772" i="6"/>
  <c r="BZ617" i="6"/>
  <c r="AP617" i="6"/>
  <c r="BY689" i="6"/>
  <c r="AO689" i="6"/>
  <c r="BQ715" i="6"/>
  <c r="DA715" i="6"/>
  <c r="AP733" i="6"/>
  <c r="BZ733" i="6"/>
  <c r="AT759" i="6"/>
  <c r="CD759" i="6"/>
  <c r="AQ965" i="6"/>
  <c r="CA965" i="6"/>
  <c r="AS982" i="6"/>
  <c r="CC982" i="6"/>
  <c r="BL14" i="6"/>
  <c r="CV14" i="6"/>
  <c r="DF20" i="6"/>
  <c r="BV20" i="6"/>
  <c r="BK650" i="6"/>
  <c r="CU650" i="6"/>
  <c r="CA653" i="6"/>
  <c r="AQ653" i="6"/>
  <c r="BC656" i="6"/>
  <c r="CM656" i="6"/>
  <c r="CT658" i="6"/>
  <c r="BJ658" i="6"/>
  <c r="BS692" i="6"/>
  <c r="DC692" i="6"/>
  <c r="AO693" i="6"/>
  <c r="BY693" i="6"/>
  <c r="CB722" i="6"/>
  <c r="AR722" i="6"/>
  <c r="BO747" i="6"/>
  <c r="CY747" i="6"/>
  <c r="BZ749" i="6"/>
  <c r="AP749" i="6"/>
  <c r="BC756" i="6"/>
  <c r="CM756" i="6"/>
  <c r="BZ765" i="6"/>
  <c r="AP765" i="6"/>
  <c r="BE765" i="6"/>
  <c r="CO765" i="6"/>
  <c r="AZ772" i="6"/>
  <c r="CJ772" i="6"/>
  <c r="BY773" i="6"/>
  <c r="AO773" i="6"/>
  <c r="BK774" i="6"/>
  <c r="CU774" i="6"/>
  <c r="CN777" i="6"/>
  <c r="BD777" i="6"/>
  <c r="AZ780" i="6"/>
  <c r="CJ780" i="6"/>
  <c r="BD793" i="6"/>
  <c r="CN793" i="6"/>
  <c r="CO801" i="6"/>
  <c r="BE801" i="6"/>
  <c r="AN813" i="6"/>
  <c r="BX813" i="6"/>
  <c r="DC816" i="6"/>
  <c r="BS816" i="6"/>
  <c r="AU819" i="6"/>
  <c r="CE819" i="6"/>
  <c r="BH821" i="6"/>
  <c r="CR821" i="6"/>
  <c r="BF841" i="6"/>
  <c r="CP841" i="6"/>
  <c r="CQ849" i="6"/>
  <c r="BG849" i="6"/>
  <c r="BN859" i="6"/>
  <c r="CX859" i="6"/>
  <c r="AN861" i="6"/>
  <c r="BX861" i="6"/>
  <c r="DE868" i="6"/>
  <c r="BU868" i="6"/>
  <c r="CO869" i="6"/>
  <c r="BE869" i="6"/>
  <c r="AZ892" i="6"/>
  <c r="CJ892" i="6"/>
  <c r="CL908" i="6"/>
  <c r="BB908" i="6"/>
  <c r="CA909" i="6"/>
  <c r="AQ909" i="6"/>
  <c r="DA911" i="6"/>
  <c r="BQ911" i="6"/>
  <c r="CQ913" i="6"/>
  <c r="BG913" i="6"/>
  <c r="BJ914" i="6"/>
  <c r="CT914" i="6"/>
  <c r="CS922" i="6"/>
  <c r="BI922" i="6"/>
  <c r="CE927" i="6"/>
  <c r="AU927" i="6"/>
  <c r="BU928" i="6"/>
  <c r="DE928" i="6"/>
  <c r="CS938" i="6"/>
  <c r="BI938" i="6"/>
  <c r="DF940" i="6"/>
  <c r="BV940" i="6"/>
  <c r="CV950" i="6"/>
  <c r="BL950" i="6"/>
  <c r="BS956" i="6"/>
  <c r="DC956" i="6"/>
  <c r="BY957" i="6"/>
  <c r="AO957" i="6"/>
  <c r="BD965" i="6"/>
  <c r="CN965" i="6"/>
  <c r="BY977" i="6"/>
  <c r="AO977" i="6"/>
  <c r="BB980" i="6"/>
  <c r="CL980" i="6"/>
  <c r="CR25" i="6"/>
  <c r="BH25" i="6"/>
  <c r="DB835" i="6"/>
  <c r="BR835" i="6"/>
  <c r="CD839" i="6"/>
  <c r="AT839" i="6"/>
  <c r="BN847" i="6"/>
  <c r="CX847" i="6"/>
  <c r="BQ851" i="6"/>
  <c r="DA851" i="6"/>
  <c r="BF853" i="6"/>
  <c r="CP853" i="6"/>
  <c r="AT863" i="6"/>
  <c r="CD863" i="6"/>
  <c r="AT871" i="6"/>
  <c r="CD871" i="6"/>
  <c r="DA875" i="6"/>
  <c r="BQ875" i="6"/>
  <c r="BH877" i="6"/>
  <c r="CR877" i="6"/>
  <c r="AN885" i="6"/>
  <c r="BX885" i="6"/>
  <c r="BR887" i="6"/>
  <c r="DB887" i="6"/>
  <c r="CO889" i="6"/>
  <c r="BE889" i="6"/>
  <c r="CU894" i="6"/>
  <c r="BK894" i="6"/>
  <c r="CU906" i="6"/>
  <c r="BK906" i="6"/>
  <c r="BI906" i="6"/>
  <c r="CS906" i="6"/>
  <c r="BQ923" i="6"/>
  <c r="DA923" i="6"/>
  <c r="CU926" i="6"/>
  <c r="BK926" i="6"/>
  <c r="DD932" i="6"/>
  <c r="BT932" i="6"/>
  <c r="AQ933" i="6"/>
  <c r="CA933" i="6"/>
  <c r="DA939" i="6"/>
  <c r="BQ939" i="6"/>
  <c r="BO939" i="6"/>
  <c r="CY939" i="6"/>
  <c r="BT952" i="6"/>
  <c r="DD952" i="6"/>
  <c r="AU963" i="6"/>
  <c r="CE963" i="6"/>
  <c r="BO971" i="6"/>
  <c r="CY971" i="6"/>
  <c r="BQ975" i="6"/>
  <c r="DA975" i="6"/>
  <c r="CR977" i="6"/>
  <c r="BH977" i="6"/>
  <c r="BJ986" i="6"/>
  <c r="CT986" i="6"/>
  <c r="CU785" i="6"/>
  <c r="BK785" i="6"/>
  <c r="CU793" i="6"/>
  <c r="BK793" i="6"/>
  <c r="DA794" i="6"/>
  <c r="BQ794" i="6"/>
  <c r="CM799" i="6"/>
  <c r="BC799" i="6"/>
  <c r="AP804" i="6"/>
  <c r="BZ804" i="6"/>
  <c r="CY806" i="6"/>
  <c r="BO806" i="6"/>
  <c r="BC811" i="6"/>
  <c r="CM811" i="6"/>
  <c r="DD819" i="6"/>
  <c r="BT819" i="6"/>
  <c r="CQ824" i="6"/>
  <c r="BG824" i="6"/>
  <c r="AO860" i="6"/>
  <c r="BY860" i="6"/>
  <c r="BU871" i="6"/>
  <c r="DE871" i="6"/>
  <c r="DB874" i="6"/>
  <c r="BR874" i="6"/>
  <c r="CA876" i="6"/>
  <c r="AQ876" i="6"/>
  <c r="AS901" i="6"/>
  <c r="CC901" i="6"/>
  <c r="CE950" i="6"/>
  <c r="AU950" i="6"/>
  <c r="BQ521" i="6"/>
  <c r="DA521" i="6"/>
  <c r="BX523" i="6"/>
  <c r="AN523" i="6"/>
  <c r="CV524" i="6"/>
  <c r="BL524" i="6"/>
  <c r="CM526" i="6"/>
  <c r="BC526" i="6"/>
  <c r="BX527" i="6"/>
  <c r="AN527" i="6"/>
  <c r="BN533" i="6"/>
  <c r="CX533" i="6"/>
  <c r="CU536" i="6"/>
  <c r="BK536" i="6"/>
  <c r="CN539" i="6"/>
  <c r="BD539" i="6"/>
  <c r="BI604" i="6"/>
  <c r="CS604" i="6"/>
  <c r="BT851" i="6"/>
  <c r="DD851" i="6"/>
  <c r="CD862" i="6"/>
  <c r="AT862" i="6"/>
  <c r="CD866" i="6"/>
  <c r="AT866" i="6"/>
  <c r="BT867" i="6"/>
  <c r="DD867" i="6"/>
  <c r="BU826" i="6"/>
  <c r="DE826" i="6"/>
  <c r="CT182" i="6"/>
  <c r="BJ182" i="6"/>
  <c r="BZ209" i="6"/>
  <c r="AP209" i="6"/>
  <c r="CZ215" i="6"/>
  <c r="BP215" i="6"/>
  <c r="BM322" i="6"/>
  <c r="CW322" i="6"/>
  <c r="BO323" i="6"/>
  <c r="CY323" i="6"/>
  <c r="CE339" i="6"/>
  <c r="AU339" i="6"/>
  <c r="CR377" i="6"/>
  <c r="BH377" i="6"/>
  <c r="AU435" i="6"/>
  <c r="CE435" i="6"/>
  <c r="BF441" i="6"/>
  <c r="CP441" i="6"/>
  <c r="AZ460" i="6"/>
  <c r="CJ460" i="6"/>
  <c r="CA481" i="6"/>
  <c r="AQ481" i="6"/>
  <c r="BS488" i="6"/>
  <c r="DC488" i="6"/>
  <c r="BU504" i="6"/>
  <c r="DE504" i="6"/>
  <c r="CC514" i="6"/>
  <c r="AS514" i="6"/>
  <c r="CU530" i="6"/>
  <c r="BK530" i="6"/>
  <c r="CB534" i="6"/>
  <c r="AR534" i="6"/>
  <c r="BF553" i="6"/>
  <c r="CP553" i="6"/>
  <c r="CN561" i="6"/>
  <c r="BD561" i="6"/>
  <c r="DA882" i="6"/>
  <c r="BQ882" i="6"/>
  <c r="CS885" i="6"/>
  <c r="BI885" i="6"/>
  <c r="BJ889" i="6"/>
  <c r="CT889" i="6"/>
  <c r="CK891" i="6"/>
  <c r="BA891" i="6"/>
  <c r="CA900" i="6"/>
  <c r="AQ900" i="6"/>
  <c r="CY910" i="6"/>
  <c r="BO910" i="6"/>
  <c r="BU931" i="6"/>
  <c r="DE931" i="6"/>
  <c r="BH940" i="6"/>
  <c r="CR940" i="6"/>
  <c r="CC953" i="6"/>
  <c r="AS953" i="6"/>
  <c r="DC983" i="6"/>
  <c r="BS983" i="6"/>
  <c r="BV153" i="6"/>
  <c r="DF153" i="6"/>
  <c r="CW171" i="6"/>
  <c r="BM171" i="6"/>
  <c r="BC185" i="6"/>
  <c r="CM185" i="6"/>
  <c r="CB195" i="6"/>
  <c r="AR195" i="6"/>
  <c r="BB209" i="6"/>
  <c r="CL209" i="6"/>
  <c r="CR210" i="6"/>
  <c r="BH210" i="6"/>
  <c r="BC217" i="6"/>
  <c r="CM217" i="6"/>
  <c r="BY226" i="6"/>
  <c r="AO226" i="6"/>
  <c r="CY248" i="6"/>
  <c r="BO248" i="6"/>
  <c r="CU255" i="6"/>
  <c r="BK255" i="6"/>
  <c r="BA773" i="6"/>
  <c r="CK773" i="6"/>
  <c r="AZ777" i="6"/>
  <c r="CJ777" i="6"/>
  <c r="BY802" i="6"/>
  <c r="AO802" i="6"/>
  <c r="AN826" i="6"/>
  <c r="BX826" i="6"/>
  <c r="BT853" i="6"/>
  <c r="DD853" i="6"/>
  <c r="CN870" i="6"/>
  <c r="BD870" i="6"/>
  <c r="CQ878" i="6"/>
  <c r="BG878" i="6"/>
  <c r="AP906" i="6"/>
  <c r="BZ906" i="6"/>
  <c r="BQ916" i="6"/>
  <c r="DA916" i="6"/>
  <c r="AN942" i="6"/>
  <c r="BX942" i="6"/>
  <c r="AT944" i="6"/>
  <c r="CD944" i="6"/>
  <c r="BE946" i="6"/>
  <c r="CO946" i="6"/>
  <c r="BT961" i="6"/>
  <c r="DD961" i="6"/>
  <c r="CK969" i="6"/>
  <c r="BA969" i="6"/>
  <c r="BZ982" i="6"/>
  <c r="AP982" i="6"/>
  <c r="AZ736" i="6"/>
  <c r="CE655" i="6"/>
  <c r="CU666" i="6"/>
  <c r="BT760" i="6"/>
  <c r="BZ849" i="6"/>
  <c r="AS730" i="6"/>
  <c r="DA959" i="6"/>
  <c r="BL986" i="6"/>
  <c r="BU864" i="6"/>
  <c r="AO973" i="6"/>
  <c r="BH697" i="6"/>
  <c r="BT960" i="6"/>
  <c r="BL982" i="6"/>
  <c r="BS867" i="6"/>
  <c r="CR872" i="6"/>
  <c r="BE511" i="6"/>
  <c r="BJ513" i="6"/>
  <c r="CT513" i="6"/>
  <c r="CA516" i="6"/>
  <c r="AQ516" i="6"/>
  <c r="BX544" i="6"/>
  <c r="AN544" i="6"/>
  <c r="DE563" i="6"/>
  <c r="BU563" i="6"/>
  <c r="CE578" i="6"/>
  <c r="AU578" i="6"/>
  <c r="BX592" i="6"/>
  <c r="AN592" i="6"/>
  <c r="CJ595" i="6"/>
  <c r="AZ595" i="6"/>
  <c r="CQ604" i="6"/>
  <c r="BG604" i="6"/>
  <c r="BC607" i="6"/>
  <c r="CM607" i="6"/>
  <c r="CW625" i="6"/>
  <c r="BM625" i="6"/>
  <c r="CV649" i="6"/>
  <c r="BL649" i="6"/>
  <c r="CA684" i="6"/>
  <c r="AQ684" i="6"/>
  <c r="BZ700" i="6"/>
  <c r="AP700" i="6"/>
  <c r="CV713" i="6"/>
  <c r="BL713" i="6"/>
  <c r="BZ720" i="6"/>
  <c r="AP720" i="6"/>
  <c r="BZ728" i="6"/>
  <c r="AP728" i="6"/>
  <c r="BT739" i="6"/>
  <c r="DD739" i="6"/>
  <c r="BV747" i="6"/>
  <c r="DF747" i="6"/>
  <c r="AZ751" i="6"/>
  <c r="CJ751" i="6"/>
  <c r="BG772" i="6"/>
  <c r="CQ772" i="6"/>
  <c r="CD778" i="6"/>
  <c r="AT778" i="6"/>
  <c r="AN780" i="6"/>
  <c r="BX780" i="6"/>
  <c r="BI249" i="6"/>
  <c r="CS249" i="6"/>
  <c r="AS257" i="6"/>
  <c r="CC257" i="6"/>
  <c r="BF280" i="6"/>
  <c r="CP280" i="6"/>
  <c r="CS309" i="6"/>
  <c r="BI309" i="6"/>
  <c r="CK327" i="6"/>
  <c r="BA327" i="6"/>
  <c r="BQ350" i="6"/>
  <c r="DA350" i="6"/>
  <c r="CX362" i="6"/>
  <c r="BN362" i="6"/>
  <c r="BH368" i="6"/>
  <c r="CR368" i="6"/>
  <c r="CP372" i="6"/>
  <c r="BF372" i="6"/>
  <c r="AS373" i="6"/>
  <c r="CC373" i="6"/>
  <c r="CR376" i="6"/>
  <c r="BH376" i="6"/>
  <c r="CS405" i="6"/>
  <c r="BI405" i="6"/>
  <c r="DB406" i="6"/>
  <c r="BR406" i="6"/>
  <c r="BA415" i="6"/>
  <c r="CK415" i="6"/>
  <c r="BT447" i="6"/>
  <c r="DD447" i="6"/>
  <c r="BJ465" i="6"/>
  <c r="CT465" i="6"/>
  <c r="BB471" i="6"/>
  <c r="CL471" i="6"/>
  <c r="BC475" i="6"/>
  <c r="CM475" i="6"/>
  <c r="AZ479" i="6"/>
  <c r="CJ479" i="6"/>
  <c r="AZ495" i="6"/>
  <c r="CJ495" i="6"/>
  <c r="AR497" i="6"/>
  <c r="CB497" i="6"/>
  <c r="BU519" i="6"/>
  <c r="DE519" i="6"/>
  <c r="BX528" i="6"/>
  <c r="AN528" i="6"/>
  <c r="BY532" i="6"/>
  <c r="AO532" i="6"/>
  <c r="BN538" i="6"/>
  <c r="CX538" i="6"/>
  <c r="BD604" i="6"/>
  <c r="CN604" i="6"/>
  <c r="CX622" i="6"/>
  <c r="BN622" i="6"/>
  <c r="CS665" i="6"/>
  <c r="BI665" i="6"/>
  <c r="BI689" i="6"/>
  <c r="CS689" i="6"/>
  <c r="CS705" i="6"/>
  <c r="BI705" i="6"/>
  <c r="CN740" i="6"/>
  <c r="BD740" i="6"/>
  <c r="DC822" i="6"/>
  <c r="BV782" i="6"/>
  <c r="AP665" i="6"/>
  <c r="BL766" i="6"/>
  <c r="AZ620" i="6"/>
  <c r="BH845" i="6"/>
  <c r="BQ679" i="6"/>
  <c r="DE916" i="6"/>
  <c r="CK932" i="6"/>
  <c r="BA932" i="6"/>
  <c r="CK624" i="6"/>
  <c r="BA624" i="6"/>
  <c r="BG629" i="6"/>
  <c r="CQ629" i="6"/>
  <c r="BH633" i="6"/>
  <c r="CR633" i="6"/>
  <c r="CD635" i="6"/>
  <c r="AT635" i="6"/>
  <c r="BO639" i="6"/>
  <c r="CY639" i="6"/>
  <c r="CC658" i="6"/>
  <c r="AS658" i="6"/>
  <c r="CV678" i="6"/>
  <c r="BL678" i="6"/>
  <c r="AP681" i="6"/>
  <c r="BZ681" i="6"/>
  <c r="BR699" i="6"/>
  <c r="DB699" i="6"/>
  <c r="CO701" i="6"/>
  <c r="BE701" i="6"/>
  <c r="BU704" i="6"/>
  <c r="DE704" i="6"/>
  <c r="CD707" i="6"/>
  <c r="AT707" i="6"/>
  <c r="CW710" i="6"/>
  <c r="BM710" i="6"/>
  <c r="BN715" i="6"/>
  <c r="CX715" i="6"/>
  <c r="BV716" i="6"/>
  <c r="DF716" i="6"/>
  <c r="CC726" i="6"/>
  <c r="AS726" i="6"/>
  <c r="BS728" i="6"/>
  <c r="DC728" i="6"/>
  <c r="AT743" i="6"/>
  <c r="CD743" i="6"/>
  <c r="CY751" i="6"/>
  <c r="BO751" i="6"/>
  <c r="CT758" i="6"/>
  <c r="BJ758" i="6"/>
  <c r="CZ759" i="6"/>
  <c r="BP759" i="6"/>
  <c r="AU763" i="6"/>
  <c r="CE763" i="6"/>
  <c r="BD769" i="6"/>
  <c r="CN769" i="6"/>
  <c r="CT770" i="6"/>
  <c r="BJ770" i="6"/>
  <c r="CS770" i="6"/>
  <c r="BI770" i="6"/>
  <c r="BV776" i="6"/>
  <c r="DF776" i="6"/>
  <c r="CA781" i="6"/>
  <c r="AQ781" i="6"/>
  <c r="BZ805" i="6"/>
  <c r="AP805" i="6"/>
  <c r="CP805" i="6"/>
  <c r="BF805" i="6"/>
  <c r="CZ811" i="6"/>
  <c r="BP811" i="6"/>
  <c r="DF820" i="6"/>
  <c r="BV820" i="6"/>
  <c r="CC822" i="6"/>
  <c r="AS822" i="6"/>
  <c r="BN831" i="6"/>
  <c r="CX831" i="6"/>
  <c r="CD847" i="6"/>
  <c r="AT847" i="6"/>
  <c r="CL860" i="6"/>
  <c r="BB860" i="6"/>
  <c r="BA864" i="6"/>
  <c r="CK864" i="6"/>
  <c r="AP881" i="6"/>
  <c r="BZ881" i="6"/>
  <c r="CE883" i="6"/>
  <c r="AU883" i="6"/>
  <c r="BN895" i="6"/>
  <c r="CX895" i="6"/>
  <c r="CZ907" i="6"/>
  <c r="BP907" i="6"/>
  <c r="BN907" i="6"/>
  <c r="CX907" i="6"/>
  <c r="BA912" i="6"/>
  <c r="CK912" i="6"/>
  <c r="BZ917" i="6"/>
  <c r="AP917" i="6"/>
  <c r="BY925" i="6"/>
  <c r="AO925" i="6"/>
  <c r="AT931" i="6"/>
  <c r="CD931" i="6"/>
  <c r="AT935" i="6"/>
  <c r="CD935" i="6"/>
  <c r="AP937" i="6"/>
  <c r="BZ937" i="6"/>
  <c r="AQ941" i="6"/>
  <c r="CA941" i="6"/>
  <c r="BJ946" i="6"/>
  <c r="CT946" i="6"/>
  <c r="AP949" i="6"/>
  <c r="BZ949" i="6"/>
  <c r="AZ952" i="6"/>
  <c r="CJ952" i="6"/>
  <c r="CT962" i="6"/>
  <c r="BJ962" i="6"/>
  <c r="BQ963" i="6"/>
  <c r="DA963" i="6"/>
  <c r="AN965" i="6"/>
  <c r="BX965" i="6"/>
  <c r="CZ731" i="6"/>
  <c r="BP731" i="6"/>
  <c r="BV732" i="6"/>
  <c r="DF732" i="6"/>
  <c r="AT747" i="6"/>
  <c r="CD747" i="6"/>
  <c r="BG845" i="6"/>
  <c r="CQ845" i="6"/>
  <c r="CA861" i="6"/>
  <c r="AQ861" i="6"/>
  <c r="BX909" i="6"/>
  <c r="AN909" i="6"/>
  <c r="CU966" i="6"/>
  <c r="BK966" i="6"/>
  <c r="BE865" i="6"/>
  <c r="CO865" i="6"/>
  <c r="BG957" i="6"/>
  <c r="CQ957" i="6"/>
  <c r="DE518" i="6"/>
  <c r="CO784" i="6"/>
  <c r="BE784" i="6"/>
  <c r="BY788" i="6"/>
  <c r="AO788" i="6"/>
  <c r="BG788" i="6"/>
  <c r="CQ788" i="6"/>
  <c r="BB791" i="6"/>
  <c r="CL791" i="6"/>
  <c r="AP792" i="6"/>
  <c r="BZ792" i="6"/>
  <c r="CO792" i="6"/>
  <c r="BE792" i="6"/>
  <c r="AO796" i="6"/>
  <c r="BY796" i="6"/>
  <c r="CN804" i="6"/>
  <c r="BD804" i="6"/>
  <c r="BN806" i="6"/>
  <c r="CX806" i="6"/>
  <c r="CY810" i="6"/>
  <c r="BO810" i="6"/>
  <c r="CK811" i="6"/>
  <c r="BA811" i="6"/>
  <c r="AS813" i="6"/>
  <c r="CC813" i="6"/>
  <c r="BH816" i="6"/>
  <c r="CR816" i="6"/>
  <c r="AT818" i="6"/>
  <c r="CD818" i="6"/>
  <c r="DA818" i="6"/>
  <c r="BQ818" i="6"/>
  <c r="BQ822" i="6"/>
  <c r="DA822" i="6"/>
  <c r="BR826" i="6"/>
  <c r="DB826" i="6"/>
  <c r="CO828" i="6"/>
  <c r="BE828" i="6"/>
  <c r="CY830" i="6"/>
  <c r="BO830" i="6"/>
  <c r="CM831" i="6"/>
  <c r="BC831" i="6"/>
  <c r="BR834" i="6"/>
  <c r="DB834" i="6"/>
  <c r="DC835" i="6"/>
  <c r="BS835" i="6"/>
  <c r="DB838" i="6"/>
  <c r="BR838" i="6"/>
  <c r="BC843" i="6"/>
  <c r="CM843" i="6"/>
  <c r="AN844" i="6"/>
  <c r="BX844" i="6"/>
  <c r="AT846" i="6"/>
  <c r="CD846" i="6"/>
  <c r="BT847" i="6"/>
  <c r="DD847" i="6"/>
  <c r="CN852" i="6"/>
  <c r="BD852" i="6"/>
  <c r="BQ854" i="6"/>
  <c r="DA854" i="6"/>
  <c r="DF855" i="6"/>
  <c r="BV855" i="6"/>
  <c r="CO856" i="6"/>
  <c r="BE856" i="6"/>
  <c r="BT859" i="6"/>
  <c r="DD859" i="6"/>
  <c r="CN860" i="6"/>
  <c r="BD860" i="6"/>
  <c r="DB862" i="6"/>
  <c r="BR862" i="6"/>
  <c r="CR868" i="6"/>
  <c r="BH868" i="6"/>
  <c r="CX870" i="6"/>
  <c r="BN870" i="6"/>
  <c r="BO878" i="6"/>
  <c r="CY878" i="6"/>
  <c r="BS883" i="6"/>
  <c r="DC883" i="6"/>
  <c r="AS985" i="6"/>
  <c r="CC985" i="6"/>
  <c r="AP511" i="6"/>
  <c r="BZ511" i="6"/>
  <c r="CN511" i="6"/>
  <c r="BD511" i="6"/>
  <c r="AN519" i="6"/>
  <c r="BX519" i="6"/>
  <c r="DE526" i="6"/>
  <c r="BU526" i="6"/>
  <c r="DB529" i="6"/>
  <c r="BR529" i="6"/>
  <c r="BQ537" i="6"/>
  <c r="DA537" i="6"/>
  <c r="BJ540" i="6"/>
  <c r="CT540" i="6"/>
  <c r="AQ543" i="6"/>
  <c r="CA543" i="6"/>
  <c r="CX549" i="6"/>
  <c r="BN549" i="6"/>
  <c r="CJ851" i="6"/>
  <c r="AZ851" i="6"/>
  <c r="CN856" i="6"/>
  <c r="BD856" i="6"/>
  <c r="BO862" i="6"/>
  <c r="CY862" i="6"/>
  <c r="CW865" i="6"/>
  <c r="BM865" i="6"/>
  <c r="AU870" i="6"/>
  <c r="CE870" i="6"/>
  <c r="AT724" i="6"/>
  <c r="CD724" i="6"/>
  <c r="DD809" i="6"/>
  <c r="BT809" i="6"/>
  <c r="BP23" i="6"/>
  <c r="CZ23" i="6"/>
  <c r="BA47" i="6"/>
  <c r="CK47" i="6"/>
  <c r="BQ58" i="6"/>
  <c r="DA58" i="6"/>
  <c r="BZ96" i="6"/>
  <c r="AP96" i="6"/>
  <c r="BY212" i="6"/>
  <c r="AO212" i="6"/>
  <c r="BQ222" i="6"/>
  <c r="DA222" i="6"/>
  <c r="DD239" i="6"/>
  <c r="BT239" i="6"/>
  <c r="CQ64" i="6"/>
  <c r="BG64" i="6"/>
  <c r="AP84" i="6"/>
  <c r="BZ84" i="6"/>
  <c r="BN86" i="6"/>
  <c r="CX86" i="6"/>
  <c r="CK99" i="6"/>
  <c r="BA99" i="6"/>
  <c r="CP116" i="6"/>
  <c r="BF116" i="6"/>
  <c r="AT138" i="6"/>
  <c r="CD138" i="6"/>
  <c r="BI169" i="6"/>
  <c r="CS169" i="6"/>
  <c r="BP218" i="6"/>
  <c r="CZ218" i="6"/>
  <c r="AO228" i="6"/>
  <c r="BY228" i="6"/>
  <c r="CZ752" i="6"/>
  <c r="BP752" i="6"/>
  <c r="CO962" i="6"/>
  <c r="BE962" i="6"/>
  <c r="AP970" i="6"/>
  <c r="BZ970" i="6"/>
  <c r="CN494" i="6"/>
  <c r="BD494" i="6"/>
  <c r="AO762" i="6"/>
  <c r="BY762" i="6"/>
  <c r="AO882" i="6"/>
  <c r="BY882" i="6"/>
  <c r="DC644" i="6"/>
  <c r="BS644" i="6"/>
  <c r="CM175" i="6"/>
  <c r="BC175" i="6"/>
  <c r="BN190" i="6"/>
  <c r="CX190" i="6"/>
  <c r="BJ125" i="6"/>
  <c r="CT125" i="6"/>
  <c r="CQ212" i="6"/>
  <c r="BG212" i="6"/>
  <c r="DF215" i="6"/>
  <c r="BV215" i="6"/>
  <c r="CV217" i="6"/>
  <c r="BL217" i="6"/>
  <c r="BB343" i="6"/>
  <c r="CL343" i="6"/>
  <c r="BD523" i="6"/>
  <c r="CN523" i="6"/>
  <c r="BM540" i="6"/>
  <c r="CW540" i="6"/>
  <c r="BZ543" i="6"/>
  <c r="AP543" i="6"/>
  <c r="AU866" i="6"/>
  <c r="CE866" i="6"/>
  <c r="AO161" i="6"/>
  <c r="BU74" i="6"/>
  <c r="DE74" i="6"/>
  <c r="CK911" i="6"/>
  <c r="CB629" i="6"/>
  <c r="AR629" i="6"/>
  <c r="BA643" i="6"/>
  <c r="CK643" i="6"/>
  <c r="CQ649" i="6"/>
  <c r="BG649" i="6"/>
  <c r="BH654" i="6"/>
  <c r="CR654" i="6"/>
  <c r="BM660" i="6"/>
  <c r="CW660" i="6"/>
  <c r="BD671" i="6"/>
  <c r="CN671" i="6"/>
  <c r="AS672" i="6"/>
  <c r="CC672" i="6"/>
  <c r="BI680" i="6"/>
  <c r="CS680" i="6"/>
  <c r="AO691" i="6"/>
  <c r="BY691" i="6"/>
  <c r="BQ713" i="6"/>
  <c r="DA713" i="6"/>
  <c r="BY731" i="6"/>
  <c r="AO731" i="6"/>
  <c r="BJ732" i="6"/>
  <c r="CT732" i="6"/>
  <c r="CV740" i="6"/>
  <c r="BL740" i="6"/>
  <c r="BT794" i="6"/>
  <c r="DD794" i="6"/>
  <c r="CK846" i="6"/>
  <c r="BA846" i="6"/>
  <c r="BM985" i="6"/>
  <c r="AR63" i="6"/>
  <c r="CB63" i="6"/>
  <c r="CM261" i="6"/>
  <c r="BC261" i="6"/>
  <c r="AR275" i="6"/>
  <c r="CB275" i="6"/>
  <c r="CK277" i="6"/>
  <c r="BA277" i="6"/>
  <c r="BU281" i="6"/>
  <c r="DE281" i="6"/>
  <c r="AZ285" i="6"/>
  <c r="CJ285" i="6"/>
  <c r="CU291" i="6"/>
  <c r="BK291" i="6"/>
  <c r="CX296" i="6"/>
  <c r="BN296" i="6"/>
  <c r="BU297" i="6"/>
  <c r="DE297" i="6"/>
  <c r="BF298" i="6"/>
  <c r="CP298" i="6"/>
  <c r="CE300" i="6"/>
  <c r="AU300" i="6"/>
  <c r="CW303" i="6"/>
  <c r="BM303" i="6"/>
  <c r="CJ305" i="6"/>
  <c r="AZ305" i="6"/>
  <c r="AU312" i="6"/>
  <c r="CE312" i="6"/>
  <c r="CZ312" i="6"/>
  <c r="BP312" i="6"/>
  <c r="BC313" i="6"/>
  <c r="CM313" i="6"/>
  <c r="BU317" i="6"/>
  <c r="DE317" i="6"/>
  <c r="CS319" i="6"/>
  <c r="BI319" i="6"/>
  <c r="CA322" i="6"/>
  <c r="AQ322" i="6"/>
  <c r="BG322" i="6"/>
  <c r="CQ322" i="6"/>
  <c r="CW323" i="6"/>
  <c r="BM323" i="6"/>
  <c r="CZ328" i="6"/>
  <c r="BP328" i="6"/>
  <c r="CR338" i="6"/>
  <c r="BH338" i="6"/>
  <c r="BA345" i="6"/>
  <c r="CK345" i="6"/>
  <c r="CM349" i="6"/>
  <c r="BC349" i="6"/>
  <c r="CW351" i="6"/>
  <c r="BM351" i="6"/>
  <c r="BV353" i="6"/>
  <c r="DF353" i="6"/>
  <c r="BY354" i="6"/>
  <c r="AO354" i="6"/>
  <c r="CD356" i="6"/>
  <c r="AT356" i="6"/>
  <c r="CX356" i="6"/>
  <c r="BN356" i="6"/>
  <c r="BZ362" i="6"/>
  <c r="AP362" i="6"/>
  <c r="CZ364" i="6"/>
  <c r="BP364" i="6"/>
  <c r="CP366" i="6"/>
  <c r="BF366" i="6"/>
  <c r="CA370" i="6"/>
  <c r="AQ370" i="6"/>
  <c r="BA377" i="6"/>
  <c r="CK377" i="6"/>
  <c r="BU389" i="6"/>
  <c r="DE389" i="6"/>
  <c r="DA392" i="6"/>
  <c r="BQ392" i="6"/>
  <c r="AR395" i="6"/>
  <c r="CB395" i="6"/>
  <c r="DA400" i="6"/>
  <c r="BQ400" i="6"/>
  <c r="BS401" i="6"/>
  <c r="DC401" i="6"/>
  <c r="BX406" i="6"/>
  <c r="AN406" i="6"/>
  <c r="CC407" i="6"/>
  <c r="AS407" i="6"/>
  <c r="BI407" i="6"/>
  <c r="CS407" i="6"/>
  <c r="CA410" i="6"/>
  <c r="AQ410" i="6"/>
  <c r="BI411" i="6"/>
  <c r="CS411" i="6"/>
  <c r="BN412" i="6"/>
  <c r="CX412" i="6"/>
  <c r="DC413" i="6"/>
  <c r="BS413" i="6"/>
  <c r="CZ416" i="6"/>
  <c r="BP416" i="6"/>
  <c r="BH426" i="6"/>
  <c r="CR426" i="6"/>
  <c r="AP430" i="6"/>
  <c r="BZ430" i="6"/>
  <c r="CB431" i="6"/>
  <c r="AR431" i="6"/>
  <c r="CC225" i="6"/>
  <c r="CQ92" i="6"/>
  <c r="CT19" i="6"/>
  <c r="BJ19" i="6"/>
  <c r="CA432" i="6"/>
  <c r="DA446" i="6"/>
  <c r="DD559" i="6"/>
  <c r="DB69" i="6"/>
  <c r="DF77" i="6"/>
  <c r="AR83" i="6"/>
  <c r="BE128" i="6"/>
  <c r="CV91" i="6"/>
  <c r="BS114" i="6"/>
  <c r="CT189" i="6"/>
  <c r="CU154" i="6"/>
  <c r="BD176" i="6"/>
  <c r="DE223" i="6"/>
  <c r="BK249" i="6"/>
  <c r="DF155" i="6"/>
  <c r="DE285" i="6"/>
  <c r="CU309" i="6"/>
  <c r="BS315" i="6"/>
  <c r="BR316" i="6"/>
  <c r="DF319" i="6"/>
  <c r="CT365" i="6"/>
  <c r="BH392" i="6"/>
  <c r="BP424" i="6"/>
  <c r="DB382" i="6"/>
  <c r="CA386" i="6"/>
  <c r="CU417" i="6"/>
  <c r="CV395" i="6"/>
  <c r="CJ407" i="6"/>
  <c r="BT395" i="6"/>
  <c r="BP350" i="6"/>
  <c r="CW676" i="6"/>
  <c r="CW684" i="6"/>
  <c r="BD704" i="6"/>
  <c r="BH708" i="6"/>
  <c r="BU601" i="6"/>
  <c r="CY665" i="6"/>
  <c r="CJ671" i="6"/>
  <c r="BU619" i="6"/>
  <c r="CM747" i="6"/>
  <c r="CV873" i="6"/>
  <c r="DC715" i="6"/>
  <c r="AQ719" i="6"/>
  <c r="DB774" i="6"/>
  <c r="BV819" i="6"/>
  <c r="DF831" i="6"/>
  <c r="AU978" i="6"/>
  <c r="AO37" i="6"/>
  <c r="DB182" i="6"/>
  <c r="CA280" i="6"/>
  <c r="BL165" i="6"/>
  <c r="CY270" i="6"/>
  <c r="BN114" i="6"/>
  <c r="BU219" i="6"/>
  <c r="CQ388" i="6"/>
  <c r="BN420" i="6"/>
  <c r="CM207" i="6"/>
  <c r="CQ272" i="6"/>
  <c r="CX368" i="6"/>
  <c r="BE374" i="6"/>
  <c r="DE403" i="6"/>
  <c r="CM455" i="6"/>
  <c r="BI277" i="6"/>
  <c r="CR88" i="6"/>
  <c r="CX146" i="6"/>
  <c r="AU163" i="6"/>
  <c r="CS295" i="6"/>
  <c r="AP346" i="6"/>
  <c r="BB293" i="6"/>
  <c r="CM495" i="6"/>
  <c r="CT445" i="6"/>
  <c r="CB481" i="6"/>
  <c r="CN568" i="6"/>
  <c r="BQ669" i="6"/>
  <c r="BM673" i="6"/>
  <c r="BM705" i="6"/>
  <c r="CR727" i="6"/>
  <c r="BJ793" i="6"/>
  <c r="CE665" i="6"/>
  <c r="CO688" i="6"/>
  <c r="BI933" i="6"/>
  <c r="CO691" i="6"/>
  <c r="BO974" i="6"/>
  <c r="BM838" i="6"/>
  <c r="CW838" i="6"/>
  <c r="AP636" i="6"/>
  <c r="DD815" i="6"/>
  <c r="CL883" i="6"/>
  <c r="BM769" i="6"/>
  <c r="AS305" i="6"/>
  <c r="CN336" i="6"/>
  <c r="BB979" i="6"/>
  <c r="BP30" i="6"/>
  <c r="AS69" i="6"/>
  <c r="CJ172" i="6"/>
  <c r="AZ172" i="6"/>
  <c r="BN288" i="6"/>
  <c r="CB313" i="6"/>
  <c r="CV101" i="6"/>
  <c r="BU349" i="6"/>
  <c r="CN358" i="6"/>
  <c r="DF239" i="6"/>
  <c r="CK363" i="6"/>
  <c r="BG488" i="6"/>
  <c r="BY314" i="6"/>
  <c r="CA390" i="6"/>
  <c r="CP294" i="6"/>
  <c r="BP426" i="6"/>
  <c r="CU275" i="6"/>
  <c r="BI283" i="6"/>
  <c r="CX398" i="6"/>
  <c r="CY638" i="6"/>
  <c r="BO638" i="6"/>
  <c r="BY649" i="6"/>
  <c r="AO649" i="6"/>
  <c r="CY730" i="6"/>
  <c r="CS913" i="6"/>
  <c r="BX48" i="6"/>
  <c r="CK341" i="6"/>
  <c r="CO492" i="6"/>
  <c r="CX682" i="6"/>
  <c r="BG808" i="6"/>
  <c r="BF624" i="6"/>
  <c r="BM757" i="6"/>
  <c r="CJ179" i="6"/>
  <c r="CQ37" i="6"/>
  <c r="BG37" i="6"/>
  <c r="AZ40" i="6"/>
  <c r="CJ40" i="6"/>
  <c r="AP62" i="6"/>
  <c r="BZ62" i="6"/>
  <c r="DF65" i="6"/>
  <c r="BV65" i="6"/>
  <c r="CL77" i="6"/>
  <c r="BB77" i="6"/>
  <c r="BT77" i="6"/>
  <c r="DD77" i="6"/>
  <c r="CK85" i="6"/>
  <c r="BA85" i="6"/>
  <c r="BF94" i="6"/>
  <c r="CP94" i="6"/>
  <c r="BU101" i="6"/>
  <c r="DE101" i="6"/>
  <c r="BU109" i="6"/>
  <c r="DE109" i="6"/>
  <c r="BO112" i="6"/>
  <c r="CY112" i="6"/>
  <c r="BP116" i="6"/>
  <c r="CZ116" i="6"/>
  <c r="BB59" i="6"/>
  <c r="CX218" i="6"/>
  <c r="CM443" i="6"/>
  <c r="CW689" i="6"/>
  <c r="CJ583" i="6"/>
  <c r="AU144" i="6"/>
  <c r="CE144" i="6"/>
  <c r="BV149" i="6"/>
  <c r="DF149" i="6"/>
  <c r="CB151" i="6"/>
  <c r="AR151" i="6"/>
  <c r="BL151" i="6"/>
  <c r="CV151" i="6"/>
  <c r="CQ170" i="6"/>
  <c r="BG170" i="6"/>
  <c r="BB181" i="6"/>
  <c r="CL181" i="6"/>
  <c r="CB191" i="6"/>
  <c r="AR191" i="6"/>
  <c r="BB193" i="6"/>
  <c r="CL193" i="6"/>
  <c r="AT196" i="6"/>
  <c r="CD196" i="6"/>
  <c r="CW199" i="6"/>
  <c r="BM199" i="6"/>
  <c r="BK199" i="6"/>
  <c r="CU199" i="6"/>
  <c r="BZ210" i="6"/>
  <c r="AP210" i="6"/>
  <c r="BA213" i="6"/>
  <c r="CK213" i="6"/>
  <c r="DF213" i="6"/>
  <c r="BV213" i="6"/>
  <c r="BT217" i="6"/>
  <c r="DD217" i="6"/>
  <c r="CE240" i="6"/>
  <c r="AU240" i="6"/>
  <c r="CQ250" i="6"/>
  <c r="BG250" i="6"/>
  <c r="CS251" i="6"/>
  <c r="BI251" i="6"/>
  <c r="CW255" i="6"/>
  <c r="BM255" i="6"/>
  <c r="CD256" i="6"/>
  <c r="AT256" i="6"/>
  <c r="BE258" i="6"/>
  <c r="CO258" i="6"/>
  <c r="CB373" i="6"/>
  <c r="CQ816" i="6"/>
  <c r="BK77" i="6"/>
  <c r="BC29" i="6"/>
  <c r="CM29" i="6"/>
  <c r="BC807" i="6"/>
  <c r="CM791" i="6"/>
  <c r="AN860" i="6"/>
  <c r="CS40" i="6"/>
  <c r="BI40" i="6"/>
  <c r="CN75" i="6"/>
  <c r="BD75" i="6"/>
  <c r="CZ170" i="6"/>
  <c r="BA143" i="6"/>
  <c r="AO372" i="6"/>
  <c r="CP52" i="6"/>
  <c r="BF52" i="6"/>
  <c r="CP56" i="6"/>
  <c r="BF56" i="6"/>
  <c r="BZ12" i="6"/>
  <c r="AP12" i="6"/>
  <c r="DE47" i="6"/>
  <c r="BU47" i="6"/>
  <c r="CW49" i="6"/>
  <c r="BM49" i="6"/>
  <c r="BK53" i="6"/>
  <c r="CU53" i="6"/>
  <c r="AZ55" i="6"/>
  <c r="CJ55" i="6"/>
  <c r="BX56" i="6"/>
  <c r="AN56" i="6"/>
  <c r="CP60" i="6"/>
  <c r="BF60" i="6"/>
  <c r="CL87" i="6"/>
  <c r="BB87" i="6"/>
  <c r="CM103" i="6"/>
  <c r="BC103" i="6"/>
  <c r="AO112" i="6"/>
  <c r="BY112" i="6"/>
  <c r="BJ129" i="6"/>
  <c r="CT129" i="6"/>
  <c r="AS157" i="6"/>
  <c r="CC157" i="6"/>
  <c r="DE159" i="6"/>
  <c r="BU159" i="6"/>
  <c r="CT165" i="6"/>
  <c r="BJ165" i="6"/>
  <c r="BF180" i="6"/>
  <c r="CP180" i="6"/>
  <c r="DA194" i="6"/>
  <c r="BQ194" i="6"/>
  <c r="BX200" i="6"/>
  <c r="AN200" i="6"/>
  <c r="CM211" i="6"/>
  <c r="BC211" i="6"/>
  <c r="CC221" i="6"/>
  <c r="AS221" i="6"/>
  <c r="BT223" i="6"/>
  <c r="DD223" i="6"/>
  <c r="BP62" i="6"/>
  <c r="CZ62" i="6"/>
  <c r="DC63" i="6"/>
  <c r="BS63" i="6"/>
  <c r="CA64" i="6"/>
  <c r="AQ64" i="6"/>
  <c r="BK65" i="6"/>
  <c r="CU65" i="6"/>
  <c r="CZ66" i="6"/>
  <c r="BP66" i="6"/>
  <c r="CQ68" i="6"/>
  <c r="BG68" i="6"/>
  <c r="AQ72" i="6"/>
  <c r="CA72" i="6"/>
  <c r="BK73" i="6"/>
  <c r="CU73" i="6"/>
  <c r="BA75" i="6"/>
  <c r="CK75" i="6"/>
  <c r="AO76" i="6"/>
  <c r="BY76" i="6"/>
  <c r="DA78" i="6"/>
  <c r="BQ78" i="6"/>
  <c r="BL81" i="6"/>
  <c r="CV81" i="6"/>
  <c r="CZ82" i="6"/>
  <c r="BP82" i="6"/>
  <c r="BA83" i="6"/>
  <c r="CK83" i="6"/>
  <c r="DE83" i="6"/>
  <c r="BU83" i="6"/>
  <c r="CB85" i="6"/>
  <c r="AR85" i="6"/>
  <c r="BK85" i="6"/>
  <c r="CU85" i="6"/>
  <c r="CQ88" i="6"/>
  <c r="BG88" i="6"/>
  <c r="CJ91" i="6"/>
  <c r="AZ91" i="6"/>
  <c r="BJ93" i="6"/>
  <c r="CT93" i="6"/>
  <c r="DA94" i="6"/>
  <c r="BQ94" i="6"/>
  <c r="AO96" i="6"/>
  <c r="BY96" i="6"/>
  <c r="BK97" i="6"/>
  <c r="CU97" i="6"/>
  <c r="AN100" i="6"/>
  <c r="BX100" i="6"/>
  <c r="BF100" i="6"/>
  <c r="CP100" i="6"/>
  <c r="BN102" i="6"/>
  <c r="CX102" i="6"/>
  <c r="BQ110" i="6"/>
  <c r="DA110" i="6"/>
  <c r="BU111" i="6"/>
  <c r="DE111" i="6"/>
  <c r="CN112" i="6"/>
  <c r="BD112" i="6"/>
  <c r="CV113" i="6"/>
  <c r="BL113" i="6"/>
  <c r="CJ115" i="6"/>
  <c r="AZ115" i="6"/>
  <c r="BX116" i="6"/>
  <c r="AN116" i="6"/>
  <c r="CN116" i="6"/>
  <c r="BD116" i="6"/>
  <c r="CZ126" i="6"/>
  <c r="BP126" i="6"/>
  <c r="BI129" i="6"/>
  <c r="CS129" i="6"/>
  <c r="DF135" i="6"/>
  <c r="BV135" i="6"/>
  <c r="BP138" i="6"/>
  <c r="CZ138" i="6"/>
  <c r="DE139" i="6"/>
  <c r="BU139" i="6"/>
  <c r="BK145" i="6"/>
  <c r="CU145" i="6"/>
  <c r="CU149" i="6"/>
  <c r="BK149" i="6"/>
  <c r="CJ151" i="6"/>
  <c r="AZ151" i="6"/>
  <c r="BP158" i="6"/>
  <c r="CZ158" i="6"/>
  <c r="BN162" i="6"/>
  <c r="CX162" i="6"/>
  <c r="BP166" i="6"/>
  <c r="CZ166" i="6"/>
  <c r="BX168" i="6"/>
  <c r="AN168" i="6"/>
  <c r="CS173" i="6"/>
  <c r="BI173" i="6"/>
  <c r="CK175" i="6"/>
  <c r="BA175" i="6"/>
  <c r="CM179" i="6"/>
  <c r="BC179" i="6"/>
  <c r="BZ180" i="6"/>
  <c r="AP180" i="6"/>
  <c r="CA184" i="6"/>
  <c r="AQ184" i="6"/>
  <c r="BU195" i="6"/>
  <c r="DE195" i="6"/>
  <c r="BI197" i="6"/>
  <c r="CS197" i="6"/>
  <c r="BA199" i="6"/>
  <c r="CK199" i="6"/>
  <c r="CN200" i="6"/>
  <c r="BD200" i="6"/>
  <c r="CS201" i="6"/>
  <c r="BI201" i="6"/>
  <c r="BB203" i="6"/>
  <c r="CL203" i="6"/>
  <c r="DB206" i="6"/>
  <c r="BR206" i="6"/>
  <c r="DE207" i="6"/>
  <c r="BU207" i="6"/>
  <c r="BJ209" i="6"/>
  <c r="CT209" i="6"/>
  <c r="DA210" i="6"/>
  <c r="BQ210" i="6"/>
  <c r="CP220" i="6"/>
  <c r="BF220" i="6"/>
  <c r="CY222" i="6"/>
  <c r="BO222" i="6"/>
  <c r="AZ223" i="6"/>
  <c r="CJ223" i="6"/>
  <c r="DD227" i="6"/>
  <c r="BT227" i="6"/>
  <c r="BG232" i="6"/>
  <c r="CQ232" i="6"/>
  <c r="AR233" i="6"/>
  <c r="CB233" i="6"/>
  <c r="BE236" i="6"/>
  <c r="CO236" i="6"/>
  <c r="BJ237" i="6"/>
  <c r="CT237" i="6"/>
  <c r="BO238" i="6"/>
  <c r="CY238" i="6"/>
  <c r="BU239" i="6"/>
  <c r="DE239" i="6"/>
  <c r="CP308" i="6"/>
  <c r="BF308" i="6"/>
  <c r="BH312" i="6"/>
  <c r="CR312" i="6"/>
  <c r="CL319" i="6"/>
  <c r="BB319" i="6"/>
  <c r="CV325" i="6"/>
  <c r="BL325" i="6"/>
  <c r="BQ334" i="6"/>
  <c r="DA334" i="6"/>
  <c r="CW365" i="6"/>
  <c r="BM365" i="6"/>
  <c r="CP368" i="6"/>
  <c r="BF368" i="6"/>
  <c r="BZ372" i="6"/>
  <c r="AP372" i="6"/>
  <c r="BT383" i="6"/>
  <c r="DD383" i="6"/>
  <c r="DD399" i="6"/>
  <c r="BT399" i="6"/>
  <c r="BV419" i="6"/>
  <c r="DF419" i="6"/>
  <c r="BT427" i="6"/>
  <c r="DD427" i="6"/>
  <c r="DF463" i="6"/>
  <c r="BV463" i="6"/>
  <c r="CP480" i="6"/>
  <c r="BF480" i="6"/>
  <c r="BV487" i="6"/>
  <c r="DF487" i="6"/>
  <c r="CO504" i="6"/>
  <c r="BE504" i="6"/>
  <c r="CJ511" i="6"/>
  <c r="AZ511" i="6"/>
  <c r="CT517" i="6"/>
  <c r="BJ517" i="6"/>
  <c r="BV519" i="6"/>
  <c r="DF519" i="6"/>
  <c r="AZ535" i="6"/>
  <c r="CJ535" i="6"/>
  <c r="AQ548" i="6"/>
  <c r="CA548" i="6"/>
  <c r="CZ558" i="6"/>
  <c r="BP558" i="6"/>
  <c r="CN564" i="6"/>
  <c r="BD564" i="6"/>
  <c r="AO576" i="6"/>
  <c r="BY576" i="6"/>
  <c r="CC589" i="6"/>
  <c r="AS589" i="6"/>
  <c r="BB591" i="6"/>
  <c r="CL591" i="6"/>
  <c r="BA599" i="6"/>
  <c r="CK599" i="6"/>
  <c r="DF603" i="6"/>
  <c r="BV603" i="6"/>
  <c r="AN612" i="6"/>
  <c r="BX612" i="6"/>
  <c r="BP614" i="6"/>
  <c r="CZ614" i="6"/>
  <c r="BG616" i="6"/>
  <c r="CQ616" i="6"/>
  <c r="AQ652" i="6"/>
  <c r="CA652" i="6"/>
  <c r="BG660" i="6"/>
  <c r="CQ660" i="6"/>
  <c r="AO664" i="6"/>
  <c r="BY664" i="6"/>
  <c r="DA666" i="6"/>
  <c r="BQ666" i="6"/>
  <c r="BR670" i="6"/>
  <c r="DB670" i="6"/>
  <c r="CV673" i="6"/>
  <c r="BL673" i="6"/>
  <c r="BU675" i="6"/>
  <c r="DE675" i="6"/>
  <c r="BM681" i="6"/>
  <c r="CW681" i="6"/>
  <c r="CW685" i="6"/>
  <c r="BM685" i="6"/>
  <c r="BB691" i="6"/>
  <c r="CL691" i="6"/>
  <c r="BF712" i="6"/>
  <c r="CP712" i="6"/>
  <c r="BQ718" i="6"/>
  <c r="DA718" i="6"/>
  <c r="CU721" i="6"/>
  <c r="BK721" i="6"/>
  <c r="BB727" i="6"/>
  <c r="CL727" i="6"/>
  <c r="CX734" i="6"/>
  <c r="BN734" i="6"/>
  <c r="CM755" i="6"/>
  <c r="BC755" i="6"/>
  <c r="CB769" i="6"/>
  <c r="AR769" i="6"/>
  <c r="BN242" i="6"/>
  <c r="CX242" i="6"/>
  <c r="BB247" i="6"/>
  <c r="CL247" i="6"/>
  <c r="BV247" i="6"/>
  <c r="DF247" i="6"/>
  <c r="BX248" i="6"/>
  <c r="AN248" i="6"/>
  <c r="CL251" i="6"/>
  <c r="BB251" i="6"/>
  <c r="BU251" i="6"/>
  <c r="DE251" i="6"/>
  <c r="CP252" i="6"/>
  <c r="BF252" i="6"/>
  <c r="BX256" i="6"/>
  <c r="AN256" i="6"/>
  <c r="BI257" i="6"/>
  <c r="CS257" i="6"/>
  <c r="BH260" i="6"/>
  <c r="CR260" i="6"/>
  <c r="AZ263" i="6"/>
  <c r="CJ263" i="6"/>
  <c r="BE264" i="6"/>
  <c r="CO264" i="6"/>
  <c r="CL267" i="6"/>
  <c r="BB267" i="6"/>
  <c r="AQ268" i="6"/>
  <c r="CA268" i="6"/>
  <c r="BL269" i="6"/>
  <c r="CV269" i="6"/>
  <c r="BQ270" i="6"/>
  <c r="DA270" i="6"/>
  <c r="DE271" i="6"/>
  <c r="BU271" i="6"/>
  <c r="CL275" i="6"/>
  <c r="BB275" i="6"/>
  <c r="BZ276" i="6"/>
  <c r="AP276" i="6"/>
  <c r="BT279" i="6"/>
  <c r="DD279" i="6"/>
  <c r="CN280" i="6"/>
  <c r="BD280" i="6"/>
  <c r="CZ282" i="6"/>
  <c r="BP282" i="6"/>
  <c r="CM283" i="6"/>
  <c r="BC283" i="6"/>
  <c r="AQ284" i="6"/>
  <c r="CA284" i="6"/>
  <c r="BO286" i="6"/>
  <c r="CY286" i="6"/>
  <c r="CV289" i="6"/>
  <c r="BL289" i="6"/>
  <c r="AZ291" i="6"/>
  <c r="CJ291" i="6"/>
  <c r="BJ297" i="6"/>
  <c r="CT297" i="6"/>
  <c r="BB299" i="6"/>
  <c r="CL299" i="6"/>
  <c r="CX302" i="6"/>
  <c r="BN302" i="6"/>
  <c r="CJ303" i="6"/>
  <c r="AZ303" i="6"/>
  <c r="BY304" i="6"/>
  <c r="AO304" i="6"/>
  <c r="AR305" i="6"/>
  <c r="CB305" i="6"/>
  <c r="BL305" i="6"/>
  <c r="CV305" i="6"/>
  <c r="BE312" i="6"/>
  <c r="CO312" i="6"/>
  <c r="BL313" i="6"/>
  <c r="CV313" i="6"/>
  <c r="BO318" i="6"/>
  <c r="CY318" i="6"/>
  <c r="BQ322" i="6"/>
  <c r="DA322" i="6"/>
  <c r="BC323" i="6"/>
  <c r="CM323" i="6"/>
  <c r="BT323" i="6"/>
  <c r="DD323" i="6"/>
  <c r="CP324" i="6"/>
  <c r="BF324" i="6"/>
  <c r="AR329" i="6"/>
  <c r="CB329" i="6"/>
  <c r="CD330" i="6"/>
  <c r="AT330" i="6"/>
  <c r="CZ330" i="6"/>
  <c r="BP330" i="6"/>
  <c r="CJ335" i="6"/>
  <c r="AZ335" i="6"/>
  <c r="DD335" i="6"/>
  <c r="BT335" i="6"/>
  <c r="BF336" i="6"/>
  <c r="CP336" i="6"/>
  <c r="DB338" i="6"/>
  <c r="BR338" i="6"/>
  <c r="CJ339" i="6"/>
  <c r="AZ339" i="6"/>
  <c r="CZ342" i="6"/>
  <c r="BP342" i="6"/>
  <c r="BQ346" i="6"/>
  <c r="DA346" i="6"/>
  <c r="CV353" i="6"/>
  <c r="BL353" i="6"/>
  <c r="AZ363" i="6"/>
  <c r="CJ363" i="6"/>
  <c r="CK371" i="6"/>
  <c r="BA371" i="6"/>
  <c r="BL373" i="6"/>
  <c r="CV373" i="6"/>
  <c r="BR378" i="6"/>
  <c r="DB378" i="6"/>
  <c r="BZ380" i="6"/>
  <c r="AP380" i="6"/>
  <c r="CA384" i="6"/>
  <c r="AQ384" i="6"/>
  <c r="BJ385" i="6"/>
  <c r="CT385" i="6"/>
  <c r="BT387" i="6"/>
  <c r="DD387" i="6"/>
  <c r="CU389" i="6"/>
  <c r="BK389" i="6"/>
  <c r="DF391" i="6"/>
  <c r="BV391" i="6"/>
  <c r="AO392" i="6"/>
  <c r="BY392" i="6"/>
  <c r="AR393" i="6"/>
  <c r="CB393" i="6"/>
  <c r="CZ394" i="6"/>
  <c r="BP394" i="6"/>
  <c r="BA395" i="6"/>
  <c r="CK395" i="6"/>
  <c r="BF396" i="6"/>
  <c r="CP396" i="6"/>
  <c r="BX400" i="6"/>
  <c r="AN400" i="6"/>
  <c r="BH404" i="6"/>
  <c r="CR404" i="6"/>
  <c r="CL407" i="6"/>
  <c r="BB407" i="6"/>
  <c r="BT415" i="6"/>
  <c r="DD415" i="6"/>
  <c r="BG420" i="6"/>
  <c r="CQ420" i="6"/>
  <c r="BB423" i="6"/>
  <c r="CL423" i="6"/>
  <c r="CW425" i="6"/>
  <c r="BM425" i="6"/>
  <c r="DA426" i="6"/>
  <c r="BQ426" i="6"/>
  <c r="BV427" i="6"/>
  <c r="DF427" i="6"/>
  <c r="CQ428" i="6"/>
  <c r="BG428" i="6"/>
  <c r="CB429" i="6"/>
  <c r="AR429" i="6"/>
  <c r="CL431" i="6"/>
  <c r="BB431" i="6"/>
  <c r="CS433" i="6"/>
  <c r="BI433" i="6"/>
  <c r="BB443" i="6"/>
  <c r="CL443" i="6"/>
  <c r="BZ444" i="6"/>
  <c r="AP444" i="6"/>
  <c r="BO446" i="6"/>
  <c r="CY446" i="6"/>
  <c r="CL447" i="6"/>
  <c r="BB447" i="6"/>
  <c r="AN448" i="6"/>
  <c r="BX448" i="6"/>
  <c r="DA450" i="6"/>
  <c r="BQ450" i="6"/>
  <c r="BR454" i="6"/>
  <c r="DB454" i="6"/>
  <c r="BG456" i="6"/>
  <c r="CQ456" i="6"/>
  <c r="CV457" i="6"/>
  <c r="BL457" i="6"/>
  <c r="CL459" i="6"/>
  <c r="BB459" i="6"/>
  <c r="CL463" i="6"/>
  <c r="BB463" i="6"/>
  <c r="DB466" i="6"/>
  <c r="BR466" i="6"/>
  <c r="CY474" i="6"/>
  <c r="BO474" i="6"/>
  <c r="BN478" i="6"/>
  <c r="CX478" i="6"/>
  <c r="BD484" i="6"/>
  <c r="CN484" i="6"/>
  <c r="DB486" i="6"/>
  <c r="BR486" i="6"/>
  <c r="CX490" i="6"/>
  <c r="BN490" i="6"/>
  <c r="CM499" i="6"/>
  <c r="BC499" i="6"/>
  <c r="CT501" i="6"/>
  <c r="BJ501" i="6"/>
  <c r="DA502" i="6"/>
  <c r="BQ502" i="6"/>
  <c r="BO506" i="6"/>
  <c r="CY506" i="6"/>
  <c r="BV507" i="6"/>
  <c r="DF507" i="6"/>
  <c r="BL509" i="6"/>
  <c r="CV509" i="6"/>
  <c r="DA510" i="6"/>
  <c r="BQ510" i="6"/>
  <c r="BH516" i="6"/>
  <c r="CR516" i="6"/>
  <c r="BX520" i="6"/>
  <c r="AN520" i="6"/>
  <c r="BJ521" i="6"/>
  <c r="CT521" i="6"/>
  <c r="BD528" i="6"/>
  <c r="CN528" i="6"/>
  <c r="BS531" i="6"/>
  <c r="DC531" i="6"/>
  <c r="BE532" i="6"/>
  <c r="CO532" i="6"/>
  <c r="CS565" i="6"/>
  <c r="BI565" i="6"/>
  <c r="BF576" i="6"/>
  <c r="CP576" i="6"/>
  <c r="CX602" i="6"/>
  <c r="BN602" i="6"/>
  <c r="CN616" i="6"/>
  <c r="BD616" i="6"/>
  <c r="BN662" i="6"/>
  <c r="CX662" i="6"/>
  <c r="BD676" i="6"/>
  <c r="CN676" i="6"/>
  <c r="CN684" i="6"/>
  <c r="BD684" i="6"/>
  <c r="CS721" i="6"/>
  <c r="BI721" i="6"/>
  <c r="BV783" i="6"/>
  <c r="DF783" i="6"/>
  <c r="BD784" i="6"/>
  <c r="CN784" i="6"/>
  <c r="BQ786" i="6"/>
  <c r="DA786" i="6"/>
  <c r="DE787" i="6"/>
  <c r="BU787" i="6"/>
  <c r="CN788" i="6"/>
  <c r="BD788" i="6"/>
  <c r="BK789" i="6"/>
  <c r="CU789" i="6"/>
  <c r="BP790" i="6"/>
  <c r="CZ790" i="6"/>
  <c r="CN796" i="6"/>
  <c r="BD796" i="6"/>
  <c r="CS797" i="6"/>
  <c r="BI797" i="6"/>
  <c r="BQ798" i="6"/>
  <c r="DA798" i="6"/>
  <c r="AQ800" i="6"/>
  <c r="CA800" i="6"/>
  <c r="CN800" i="6"/>
  <c r="BD800" i="6"/>
  <c r="BK801" i="6"/>
  <c r="CU801" i="6"/>
  <c r="DF803" i="6"/>
  <c r="BV803" i="6"/>
  <c r="BH804" i="6"/>
  <c r="CR804" i="6"/>
  <c r="CJ807" i="6"/>
  <c r="AZ807" i="6"/>
  <c r="AQ808" i="6"/>
  <c r="CA808" i="6"/>
  <c r="CN808" i="6"/>
  <c r="BD808" i="6"/>
  <c r="DC811" i="6"/>
  <c r="BS811" i="6"/>
  <c r="CR812" i="6"/>
  <c r="BH812" i="6"/>
  <c r="CE814" i="6"/>
  <c r="AU814" i="6"/>
  <c r="DC815" i="6"/>
  <c r="BS815" i="6"/>
  <c r="BY816" i="6"/>
  <c r="AO816" i="6"/>
  <c r="BE816" i="6"/>
  <c r="CO816" i="6"/>
  <c r="BR818" i="6"/>
  <c r="DB818" i="6"/>
  <c r="BG820" i="6"/>
  <c r="CQ820" i="6"/>
  <c r="AT822" i="6"/>
  <c r="CD822" i="6"/>
  <c r="BP822" i="6"/>
  <c r="CZ822" i="6"/>
  <c r="BU823" i="6"/>
  <c r="DE823" i="6"/>
  <c r="CZ826" i="6"/>
  <c r="BP826" i="6"/>
  <c r="BA827" i="6"/>
  <c r="CK827" i="6"/>
  <c r="BH828" i="6"/>
  <c r="CR828" i="6"/>
  <c r="CD830" i="6"/>
  <c r="AT830" i="6"/>
  <c r="DD831" i="6"/>
  <c r="BT831" i="6"/>
  <c r="BY832" i="6"/>
  <c r="AO832" i="6"/>
  <c r="BY836" i="6"/>
  <c r="AO836" i="6"/>
  <c r="BC839" i="6"/>
  <c r="CM839" i="6"/>
  <c r="BT839" i="6"/>
  <c r="DD839" i="6"/>
  <c r="BY840" i="6"/>
  <c r="AO840" i="6"/>
  <c r="CN840" i="6"/>
  <c r="BD840" i="6"/>
  <c r="BN842" i="6"/>
  <c r="CX842" i="6"/>
  <c r="CO844" i="6"/>
  <c r="BE844" i="6"/>
  <c r="CA848" i="6"/>
  <c r="AQ848" i="6"/>
  <c r="CM855" i="6"/>
  <c r="BC855" i="6"/>
  <c r="BY856" i="6"/>
  <c r="AO856" i="6"/>
  <c r="BO858" i="6"/>
  <c r="CY858" i="6"/>
  <c r="CK859" i="6"/>
  <c r="BA859" i="6"/>
  <c r="BG860" i="6"/>
  <c r="CQ860" i="6"/>
  <c r="CN864" i="6"/>
  <c r="BD864" i="6"/>
  <c r="DA866" i="6"/>
  <c r="BQ866" i="6"/>
  <c r="BX868" i="6"/>
  <c r="AN868" i="6"/>
  <c r="AS869" i="6"/>
  <c r="CC869" i="6"/>
  <c r="CY870" i="6"/>
  <c r="BO870" i="6"/>
  <c r="BA871" i="6"/>
  <c r="CK871" i="6"/>
  <c r="BE872" i="6"/>
  <c r="CO872" i="6"/>
  <c r="CK875" i="6"/>
  <c r="BA875" i="6"/>
  <c r="AZ883" i="6"/>
  <c r="CJ883" i="6"/>
  <c r="AR84" i="6"/>
  <c r="CB84" i="6"/>
  <c r="CW92" i="6"/>
  <c r="BM92" i="6"/>
  <c r="BL104" i="6"/>
  <c r="CV104" i="6"/>
  <c r="CR144" i="6"/>
  <c r="BH144" i="6"/>
  <c r="BR573" i="6"/>
  <c r="DB573" i="6"/>
  <c r="DD898" i="6"/>
  <c r="BT898" i="6"/>
  <c r="CX171" i="6"/>
  <c r="BN171" i="6"/>
  <c r="CZ902" i="6"/>
  <c r="BP902" i="6"/>
  <c r="CJ903" i="6"/>
  <c r="AZ903" i="6"/>
  <c r="BN906" i="6"/>
  <c r="CX906" i="6"/>
  <c r="DF907" i="6"/>
  <c r="BV907" i="6"/>
  <c r="BD908" i="6"/>
  <c r="CN908" i="6"/>
  <c r="CE910" i="6"/>
  <c r="AU910" i="6"/>
  <c r="CN912" i="6"/>
  <c r="BD912" i="6"/>
  <c r="AR913" i="6"/>
  <c r="CB913" i="6"/>
  <c r="BP914" i="6"/>
  <c r="CZ914" i="6"/>
  <c r="AQ916" i="6"/>
  <c r="CA916" i="6"/>
  <c r="BQ918" i="6"/>
  <c r="DA918" i="6"/>
  <c r="BG932" i="6"/>
  <c r="CQ932" i="6"/>
  <c r="BT935" i="6"/>
  <c r="DD935" i="6"/>
  <c r="CW937" i="6"/>
  <c r="BM937" i="6"/>
  <c r="CX938" i="6"/>
  <c r="BN938" i="6"/>
  <c r="CP940" i="6"/>
  <c r="BF940" i="6"/>
  <c r="BB947" i="6"/>
  <c r="CL947" i="6"/>
  <c r="BD948" i="6"/>
  <c r="CN948" i="6"/>
  <c r="CY950" i="6"/>
  <c r="BO950" i="6"/>
  <c r="BA951" i="6"/>
  <c r="CK951" i="6"/>
  <c r="AR957" i="6"/>
  <c r="CB957" i="6"/>
  <c r="DE963" i="6"/>
  <c r="BU963" i="6"/>
  <c r="DB966" i="6"/>
  <c r="BR966" i="6"/>
  <c r="AP968" i="6"/>
  <c r="BZ968" i="6"/>
  <c r="CJ971" i="6"/>
  <c r="AZ971" i="6"/>
  <c r="BV971" i="6"/>
  <c r="DF971" i="6"/>
  <c r="BZ972" i="6"/>
  <c r="AP972" i="6"/>
  <c r="AS973" i="6"/>
  <c r="CC973" i="6"/>
  <c r="BL973" i="6"/>
  <c r="CV973" i="6"/>
  <c r="BA983" i="6"/>
  <c r="CK983" i="6"/>
  <c r="BG984" i="6"/>
  <c r="CQ984" i="6"/>
  <c r="BT991" i="6"/>
  <c r="DD991" i="6"/>
  <c r="CA992" i="6"/>
  <c r="AQ992" i="6"/>
  <c r="BF66" i="6"/>
  <c r="CP66" i="6"/>
  <c r="CV95" i="6"/>
  <c r="BL95" i="6"/>
  <c r="CZ96" i="6"/>
  <c r="BP96" i="6"/>
  <c r="BI730" i="6"/>
  <c r="CS730" i="6"/>
  <c r="BK45" i="6"/>
  <c r="CU45" i="6"/>
  <c r="CW25" i="6"/>
  <c r="BM25" i="6"/>
  <c r="BL45" i="6"/>
  <c r="CV45" i="6"/>
  <c r="AZ47" i="6"/>
  <c r="CJ47" i="6"/>
  <c r="AP48" i="6"/>
  <c r="BZ48" i="6"/>
  <c r="BP54" i="6"/>
  <c r="CZ54" i="6"/>
  <c r="CK55" i="6"/>
  <c r="BA55" i="6"/>
  <c r="CA56" i="6"/>
  <c r="AQ56" i="6"/>
  <c r="BJ61" i="6"/>
  <c r="CT61" i="6"/>
  <c r="BL89" i="6"/>
  <c r="CV89" i="6"/>
  <c r="DC95" i="6"/>
  <c r="BS95" i="6"/>
  <c r="BE100" i="6"/>
  <c r="CO100" i="6"/>
  <c r="BU103" i="6"/>
  <c r="DE103" i="6"/>
  <c r="CL107" i="6"/>
  <c r="BB107" i="6"/>
  <c r="BH112" i="6"/>
  <c r="CR112" i="6"/>
  <c r="BK121" i="6"/>
  <c r="CU121" i="6"/>
  <c r="BV131" i="6"/>
  <c r="DF131" i="6"/>
  <c r="BC139" i="6"/>
  <c r="CM139" i="6"/>
  <c r="BP150" i="6"/>
  <c r="CZ150" i="6"/>
  <c r="CS157" i="6"/>
  <c r="BI157" i="6"/>
  <c r="CK163" i="6"/>
  <c r="BA163" i="6"/>
  <c r="BP186" i="6"/>
  <c r="CZ186" i="6"/>
  <c r="CQ192" i="6"/>
  <c r="BG192" i="6"/>
  <c r="CJ195" i="6"/>
  <c r="AZ195" i="6"/>
  <c r="BG200" i="6"/>
  <c r="CQ200" i="6"/>
  <c r="DF211" i="6"/>
  <c r="BV211" i="6"/>
  <c r="BC215" i="6"/>
  <c r="CM215" i="6"/>
  <c r="BA63" i="6"/>
  <c r="CK63" i="6"/>
  <c r="DE63" i="6"/>
  <c r="BU63" i="6"/>
  <c r="BM65" i="6"/>
  <c r="CW65" i="6"/>
  <c r="CM67" i="6"/>
  <c r="BC67" i="6"/>
  <c r="BT67" i="6"/>
  <c r="DD67" i="6"/>
  <c r="BK69" i="6"/>
  <c r="CU69" i="6"/>
  <c r="BT71" i="6"/>
  <c r="DD71" i="6"/>
  <c r="DB74" i="6"/>
  <c r="BR74" i="6"/>
  <c r="AZ79" i="6"/>
  <c r="CJ79" i="6"/>
  <c r="CO80" i="6"/>
  <c r="BE80" i="6"/>
  <c r="CU81" i="6"/>
  <c r="BK81" i="6"/>
  <c r="CL83" i="6"/>
  <c r="BB83" i="6"/>
  <c r="CP84" i="6"/>
  <c r="BF84" i="6"/>
  <c r="AQ88" i="6"/>
  <c r="CA88" i="6"/>
  <c r="BK89" i="6"/>
  <c r="CU89" i="6"/>
  <c r="DE91" i="6"/>
  <c r="BU91" i="6"/>
  <c r="CA92" i="6"/>
  <c r="AQ92" i="6"/>
  <c r="CD94" i="6"/>
  <c r="AT94" i="6"/>
  <c r="CZ94" i="6"/>
  <c r="BP94" i="6"/>
  <c r="BI97" i="6"/>
  <c r="CS97" i="6"/>
  <c r="DA98" i="6"/>
  <c r="BQ98" i="6"/>
  <c r="BU99" i="6"/>
  <c r="DE99" i="6"/>
  <c r="BP102" i="6"/>
  <c r="CZ102" i="6"/>
  <c r="CP108" i="6"/>
  <c r="BF108" i="6"/>
  <c r="BI109" i="6"/>
  <c r="CS109" i="6"/>
  <c r="BC111" i="6"/>
  <c r="CM111" i="6"/>
  <c r="DD115" i="6"/>
  <c r="BT115" i="6"/>
  <c r="CB117" i="6"/>
  <c r="AR117" i="6"/>
  <c r="BQ118" i="6"/>
  <c r="DA118" i="6"/>
  <c r="CJ119" i="6"/>
  <c r="AZ119" i="6"/>
  <c r="BK125" i="6"/>
  <c r="CU125" i="6"/>
  <c r="BC127" i="6"/>
  <c r="CM127" i="6"/>
  <c r="CB129" i="6"/>
  <c r="AR129" i="6"/>
  <c r="DA130" i="6"/>
  <c r="BQ130" i="6"/>
  <c r="CK131" i="6"/>
  <c r="BA131" i="6"/>
  <c r="CB133" i="6"/>
  <c r="AR133" i="6"/>
  <c r="CV133" i="6"/>
  <c r="BL133" i="6"/>
  <c r="CK135" i="6"/>
  <c r="BA135" i="6"/>
  <c r="DE135" i="6"/>
  <c r="BU135" i="6"/>
  <c r="CY138" i="6"/>
  <c r="BO138" i="6"/>
  <c r="DD139" i="6"/>
  <c r="BT139" i="6"/>
  <c r="BK141" i="6"/>
  <c r="CU141" i="6"/>
  <c r="CK151" i="6"/>
  <c r="BA151" i="6"/>
  <c r="BQ158" i="6"/>
  <c r="DA158" i="6"/>
  <c r="BG160" i="6"/>
  <c r="CQ160" i="6"/>
  <c r="BO162" i="6"/>
  <c r="CY162" i="6"/>
  <c r="BU163" i="6"/>
  <c r="DE163" i="6"/>
  <c r="CQ168" i="6"/>
  <c r="BG168" i="6"/>
  <c r="DC171" i="6"/>
  <c r="BS171" i="6"/>
  <c r="CP172" i="6"/>
  <c r="BF172" i="6"/>
  <c r="BO174" i="6"/>
  <c r="CY174" i="6"/>
  <c r="CA176" i="6"/>
  <c r="AQ176" i="6"/>
  <c r="CT177" i="6"/>
  <c r="BJ177" i="6"/>
  <c r="BL181" i="6"/>
  <c r="CV181" i="6"/>
  <c r="BI185" i="6"/>
  <c r="CS185" i="6"/>
  <c r="CM191" i="6"/>
  <c r="BC191" i="6"/>
  <c r="BB195" i="6"/>
  <c r="CL195" i="6"/>
  <c r="AP196" i="6"/>
  <c r="BZ196" i="6"/>
  <c r="CN196" i="6"/>
  <c r="BD196" i="6"/>
  <c r="BK197" i="6"/>
  <c r="CU197" i="6"/>
  <c r="CU201" i="6"/>
  <c r="BK201" i="6"/>
  <c r="BA203" i="6"/>
  <c r="CK203" i="6"/>
  <c r="BZ204" i="6"/>
  <c r="AP204" i="6"/>
  <c r="BM205" i="6"/>
  <c r="CW205" i="6"/>
  <c r="CX206" i="6"/>
  <c r="BN206" i="6"/>
  <c r="DD207" i="6"/>
  <c r="BT207" i="6"/>
  <c r="BZ212" i="6"/>
  <c r="AP212" i="6"/>
  <c r="BL213" i="6"/>
  <c r="CV213" i="6"/>
  <c r="BA215" i="6"/>
  <c r="CK215" i="6"/>
  <c r="CN216" i="6"/>
  <c r="BD216" i="6"/>
  <c r="BT219" i="6"/>
  <c r="DD219" i="6"/>
  <c r="BY224" i="6"/>
  <c r="AO224" i="6"/>
  <c r="BO230" i="6"/>
  <c r="CY230" i="6"/>
  <c r="DE231" i="6"/>
  <c r="BU231" i="6"/>
  <c r="CT233" i="6"/>
  <c r="BJ233" i="6"/>
  <c r="CM235" i="6"/>
  <c r="BC235" i="6"/>
  <c r="CA236" i="6"/>
  <c r="AQ236" i="6"/>
  <c r="BE240" i="6"/>
  <c r="CO240" i="6"/>
  <c r="BV315" i="6"/>
  <c r="DF315" i="6"/>
  <c r="BE320" i="6"/>
  <c r="CO320" i="6"/>
  <c r="CZ326" i="6"/>
  <c r="BP326" i="6"/>
  <c r="AP336" i="6"/>
  <c r="BZ336" i="6"/>
  <c r="BT351" i="6"/>
  <c r="DD351" i="6"/>
  <c r="AR369" i="6"/>
  <c r="CB369" i="6"/>
  <c r="CL379" i="6"/>
  <c r="BB379" i="6"/>
  <c r="AO384" i="6"/>
  <c r="BY384" i="6"/>
  <c r="CA396" i="6"/>
  <c r="AQ396" i="6"/>
  <c r="AQ400" i="6"/>
  <c r="CA400" i="6"/>
  <c r="BB403" i="6"/>
  <c r="CL403" i="6"/>
  <c r="CB413" i="6"/>
  <c r="AR413" i="6"/>
  <c r="BL417" i="6"/>
  <c r="CV417" i="6"/>
  <c r="CA420" i="6"/>
  <c r="AQ420" i="6"/>
  <c r="AQ440" i="6"/>
  <c r="CA440" i="6"/>
  <c r="BH472" i="6"/>
  <c r="CR472" i="6"/>
  <c r="BX476" i="6"/>
  <c r="AN476" i="6"/>
  <c r="BB483" i="6"/>
  <c r="CL483" i="6"/>
  <c r="BJ485" i="6"/>
  <c r="CT485" i="6"/>
  <c r="DB502" i="6"/>
  <c r="BR502" i="6"/>
  <c r="BM509" i="6"/>
  <c r="CW509" i="6"/>
  <c r="BT515" i="6"/>
  <c r="DD515" i="6"/>
  <c r="CA520" i="6"/>
  <c r="AQ520" i="6"/>
  <c r="CO524" i="6"/>
  <c r="BE524" i="6"/>
  <c r="BV527" i="6"/>
  <c r="DF527" i="6"/>
  <c r="BV543" i="6"/>
  <c r="DF543" i="6"/>
  <c r="BD548" i="6"/>
  <c r="CN548" i="6"/>
  <c r="CJ563" i="6"/>
  <c r="AZ563" i="6"/>
  <c r="CL587" i="6"/>
  <c r="BB587" i="6"/>
  <c r="DB594" i="6"/>
  <c r="BR594" i="6"/>
  <c r="AU602" i="6"/>
  <c r="CE602" i="6"/>
  <c r="DA606" i="6"/>
  <c r="BQ606" i="6"/>
  <c r="CQ608" i="6"/>
  <c r="BG608" i="6"/>
  <c r="CC617" i="6"/>
  <c r="AS617" i="6"/>
  <c r="DD627" i="6"/>
  <c r="BT627" i="6"/>
  <c r="BI657" i="6"/>
  <c r="CS657" i="6"/>
  <c r="AU674" i="6"/>
  <c r="CE674" i="6"/>
  <c r="BZ676" i="6"/>
  <c r="AP676" i="6"/>
  <c r="CZ686" i="6"/>
  <c r="BP686" i="6"/>
  <c r="DA694" i="6"/>
  <c r="BQ694" i="6"/>
  <c r="DB702" i="6"/>
  <c r="BR702" i="6"/>
  <c r="CM711" i="6"/>
  <c r="BC711" i="6"/>
  <c r="AR713" i="6"/>
  <c r="CB713" i="6"/>
  <c r="BP722" i="6"/>
  <c r="CZ722" i="6"/>
  <c r="BF724" i="6"/>
  <c r="CP724" i="6"/>
  <c r="CK735" i="6"/>
  <c r="BA735" i="6"/>
  <c r="AP744" i="6"/>
  <c r="BZ744" i="6"/>
  <c r="CT749" i="6"/>
  <c r="BJ749" i="6"/>
  <c r="CW753" i="6"/>
  <c r="BM753" i="6"/>
  <c r="AU758" i="6"/>
  <c r="CE758" i="6"/>
  <c r="AO760" i="6"/>
  <c r="BY760" i="6"/>
  <c r="CT241" i="6"/>
  <c r="BJ241" i="6"/>
  <c r="CZ242" i="6"/>
  <c r="BP242" i="6"/>
  <c r="BB243" i="6"/>
  <c r="CL243" i="6"/>
  <c r="DD243" i="6"/>
  <c r="BT243" i="6"/>
  <c r="BE244" i="6"/>
  <c r="CO244" i="6"/>
  <c r="CJ251" i="6"/>
  <c r="AZ251" i="6"/>
  <c r="CT253" i="6"/>
  <c r="BJ253" i="6"/>
  <c r="BT255" i="6"/>
  <c r="DD255" i="6"/>
  <c r="BY256" i="6"/>
  <c r="AO256" i="6"/>
  <c r="AR257" i="6"/>
  <c r="CB257" i="6"/>
  <c r="CU257" i="6"/>
  <c r="BK257" i="6"/>
  <c r="CX258" i="6"/>
  <c r="BN258" i="6"/>
  <c r="CN260" i="6"/>
  <c r="BD260" i="6"/>
  <c r="BS263" i="6"/>
  <c r="DC263" i="6"/>
  <c r="BN266" i="6"/>
  <c r="CX266" i="6"/>
  <c r="CP268" i="6"/>
  <c r="BF268" i="6"/>
  <c r="BV271" i="6"/>
  <c r="DF271" i="6"/>
  <c r="BE276" i="6"/>
  <c r="CO276" i="6"/>
  <c r="CM279" i="6"/>
  <c r="BC279" i="6"/>
  <c r="BH280" i="6"/>
  <c r="CR280" i="6"/>
  <c r="BV283" i="6"/>
  <c r="DF283" i="6"/>
  <c r="DB290" i="6"/>
  <c r="BR290" i="6"/>
  <c r="BA291" i="6"/>
  <c r="CK291" i="6"/>
  <c r="CE294" i="6"/>
  <c r="AU294" i="6"/>
  <c r="AO296" i="6"/>
  <c r="BY296" i="6"/>
  <c r="BG296" i="6"/>
  <c r="CQ296" i="6"/>
  <c r="CJ299" i="6"/>
  <c r="AZ299" i="6"/>
  <c r="DE303" i="6"/>
  <c r="BU303" i="6"/>
  <c r="BN306" i="6"/>
  <c r="CX306" i="6"/>
  <c r="CL307" i="6"/>
  <c r="BB307" i="6"/>
  <c r="CY310" i="6"/>
  <c r="BO310" i="6"/>
  <c r="DE311" i="6"/>
  <c r="BU311" i="6"/>
  <c r="CP312" i="6"/>
  <c r="BF312" i="6"/>
  <c r="CQ320" i="6"/>
  <c r="BG320" i="6"/>
  <c r="AR321" i="6"/>
  <c r="CB321" i="6"/>
  <c r="BP322" i="6"/>
  <c r="CZ322" i="6"/>
  <c r="CL323" i="6"/>
  <c r="BB323" i="6"/>
  <c r="BX324" i="6"/>
  <c r="AN324" i="6"/>
  <c r="DF327" i="6"/>
  <c r="BV327" i="6"/>
  <c r="CR328" i="6"/>
  <c r="BH328" i="6"/>
  <c r="BM329" i="6"/>
  <c r="CW329" i="6"/>
  <c r="AU330" i="6"/>
  <c r="CE330" i="6"/>
  <c r="BX332" i="6"/>
  <c r="AN332" i="6"/>
  <c r="CY334" i="6"/>
  <c r="BO334" i="6"/>
  <c r="BA335" i="6"/>
  <c r="CK335" i="6"/>
  <c r="DE335" i="6"/>
  <c r="BU335" i="6"/>
  <c r="CT337" i="6"/>
  <c r="BJ337" i="6"/>
  <c r="DC339" i="6"/>
  <c r="BS339" i="6"/>
  <c r="CO340" i="6"/>
  <c r="BE340" i="6"/>
  <c r="BT347" i="6"/>
  <c r="DD347" i="6"/>
  <c r="CR348" i="6"/>
  <c r="BH348" i="6"/>
  <c r="AZ351" i="6"/>
  <c r="CJ351" i="6"/>
  <c r="AN352" i="6"/>
  <c r="BX352" i="6"/>
  <c r="CO352" i="6"/>
  <c r="BE352" i="6"/>
  <c r="AQ356" i="6"/>
  <c r="CA356" i="6"/>
  <c r="BL357" i="6"/>
  <c r="CV357" i="6"/>
  <c r="DA358" i="6"/>
  <c r="BQ358" i="6"/>
  <c r="BU359" i="6"/>
  <c r="DE359" i="6"/>
  <c r="CO360" i="6"/>
  <c r="BE360" i="6"/>
  <c r="BJ369" i="6"/>
  <c r="CT369" i="6"/>
  <c r="DE375" i="6"/>
  <c r="BU375" i="6"/>
  <c r="BJ377" i="6"/>
  <c r="CT377" i="6"/>
  <c r="CT381" i="6"/>
  <c r="BJ381" i="6"/>
  <c r="DE383" i="6"/>
  <c r="BU383" i="6"/>
  <c r="CW385" i="6"/>
  <c r="BM385" i="6"/>
  <c r="AR389" i="6"/>
  <c r="CB389" i="6"/>
  <c r="CC393" i="6"/>
  <c r="AS393" i="6"/>
  <c r="CU397" i="6"/>
  <c r="BK397" i="6"/>
  <c r="DF399" i="6"/>
  <c r="BV399" i="6"/>
  <c r="BF400" i="6"/>
  <c r="CP400" i="6"/>
  <c r="CV401" i="6"/>
  <c r="BL401" i="6"/>
  <c r="CN404" i="6"/>
  <c r="BD404" i="6"/>
  <c r="BN406" i="6"/>
  <c r="CX406" i="6"/>
  <c r="BD408" i="6"/>
  <c r="CN408" i="6"/>
  <c r="CL411" i="6"/>
  <c r="BB411" i="6"/>
  <c r="BS411" i="6"/>
  <c r="DC411" i="6"/>
  <c r="BG412" i="6"/>
  <c r="CQ412" i="6"/>
  <c r="CS413" i="6"/>
  <c r="BI413" i="6"/>
  <c r="BB415" i="6"/>
  <c r="CL415" i="6"/>
  <c r="CP416" i="6"/>
  <c r="BF416" i="6"/>
  <c r="DC419" i="6"/>
  <c r="BS419" i="6"/>
  <c r="CN420" i="6"/>
  <c r="BD420" i="6"/>
  <c r="CV421" i="6"/>
  <c r="BL421" i="6"/>
  <c r="BJ429" i="6"/>
  <c r="CT429" i="6"/>
  <c r="CE430" i="6"/>
  <c r="AU430" i="6"/>
  <c r="CM431" i="6"/>
  <c r="BC431" i="6"/>
  <c r="BG432" i="6"/>
  <c r="CQ432" i="6"/>
  <c r="BX440" i="6"/>
  <c r="AN440" i="6"/>
  <c r="CS441" i="6"/>
  <c r="BI441" i="6"/>
  <c r="BR442" i="6"/>
  <c r="DB442" i="6"/>
  <c r="DF447" i="6"/>
  <c r="BV447" i="6"/>
  <c r="CT449" i="6"/>
  <c r="BJ449" i="6"/>
  <c r="BV451" i="6"/>
  <c r="DF451" i="6"/>
  <c r="BQ454" i="6"/>
  <c r="DA454" i="6"/>
  <c r="CW457" i="6"/>
  <c r="BM457" i="6"/>
  <c r="BP458" i="6"/>
  <c r="CZ458" i="6"/>
  <c r="CM459" i="6"/>
  <c r="BC459" i="6"/>
  <c r="BL461" i="6"/>
  <c r="CV461" i="6"/>
  <c r="BD464" i="6"/>
  <c r="CN464" i="6"/>
  <c r="BQ466" i="6"/>
  <c r="DA466" i="6"/>
  <c r="BJ469" i="6"/>
  <c r="CT469" i="6"/>
  <c r="BO470" i="6"/>
  <c r="CY470" i="6"/>
  <c r="BQ474" i="6"/>
  <c r="DA474" i="6"/>
  <c r="BF476" i="6"/>
  <c r="CP476" i="6"/>
  <c r="BP478" i="6"/>
  <c r="CZ478" i="6"/>
  <c r="BY484" i="6"/>
  <c r="AO484" i="6"/>
  <c r="AP496" i="6"/>
  <c r="BZ496" i="6"/>
  <c r="CN496" i="6"/>
  <c r="BD496" i="6"/>
  <c r="BL497" i="6"/>
  <c r="CV497" i="6"/>
  <c r="BB499" i="6"/>
  <c r="CL499" i="6"/>
  <c r="CW501" i="6"/>
  <c r="BM501" i="6"/>
  <c r="CV505" i="6"/>
  <c r="BL505" i="6"/>
  <c r="CN508" i="6"/>
  <c r="BD508" i="6"/>
  <c r="BL513" i="6"/>
  <c r="CV513" i="6"/>
  <c r="CL515" i="6"/>
  <c r="BB515" i="6"/>
  <c r="AP516" i="6"/>
  <c r="BZ516" i="6"/>
  <c r="BD516" i="6"/>
  <c r="CN516" i="6"/>
  <c r="CU517" i="6"/>
  <c r="BK517" i="6"/>
  <c r="BA519" i="6"/>
  <c r="CK519" i="6"/>
  <c r="CV521" i="6"/>
  <c r="BL521" i="6"/>
  <c r="BB523" i="6"/>
  <c r="CL523" i="6"/>
  <c r="CS525" i="6"/>
  <c r="BI525" i="6"/>
  <c r="CT529" i="6"/>
  <c r="BJ529" i="6"/>
  <c r="BJ533" i="6"/>
  <c r="CT533" i="6"/>
  <c r="CR552" i="6"/>
  <c r="BH552" i="6"/>
  <c r="CW569" i="6"/>
  <c r="BM569" i="6"/>
  <c r="BZ576" i="6"/>
  <c r="AP576" i="6"/>
  <c r="DB614" i="6"/>
  <c r="BR614" i="6"/>
  <c r="DB622" i="6"/>
  <c r="BR622" i="6"/>
  <c r="CW653" i="6"/>
  <c r="BM653" i="6"/>
  <c r="CR656" i="6"/>
  <c r="BH656" i="6"/>
  <c r="BM665" i="6"/>
  <c r="CW665" i="6"/>
  <c r="BR694" i="6"/>
  <c r="DB694" i="6"/>
  <c r="BH712" i="6"/>
  <c r="CR712" i="6"/>
  <c r="BR770" i="6"/>
  <c r="DB770" i="6"/>
  <c r="BS783" i="6"/>
  <c r="DC783" i="6"/>
  <c r="BX784" i="6"/>
  <c r="AN784" i="6"/>
  <c r="CW785" i="6"/>
  <c r="BM785" i="6"/>
  <c r="DB786" i="6"/>
  <c r="BR786" i="6"/>
  <c r="AZ787" i="6"/>
  <c r="CJ787" i="6"/>
  <c r="DC787" i="6"/>
  <c r="BS787" i="6"/>
  <c r="BX788" i="6"/>
  <c r="AN788" i="6"/>
  <c r="BV791" i="6"/>
  <c r="DF791" i="6"/>
  <c r="BY792" i="6"/>
  <c r="AO792" i="6"/>
  <c r="CN792" i="6"/>
  <c r="BD792" i="6"/>
  <c r="CO796" i="6"/>
  <c r="BE796" i="6"/>
  <c r="BV799" i="6"/>
  <c r="DF799" i="6"/>
  <c r="BX800" i="6"/>
  <c r="AN800" i="6"/>
  <c r="CW801" i="6"/>
  <c r="BM801" i="6"/>
  <c r="DB802" i="6"/>
  <c r="BR802" i="6"/>
  <c r="CJ803" i="6"/>
  <c r="AZ803" i="6"/>
  <c r="BY804" i="6"/>
  <c r="AO804" i="6"/>
  <c r="BG804" i="6"/>
  <c r="CQ804" i="6"/>
  <c r="AS805" i="6"/>
  <c r="CC805" i="6"/>
  <c r="BU807" i="6"/>
  <c r="DE807" i="6"/>
  <c r="BN810" i="6"/>
  <c r="CX810" i="6"/>
  <c r="CL811" i="6"/>
  <c r="BB811" i="6"/>
  <c r="BX812" i="6"/>
  <c r="AN812" i="6"/>
  <c r="CN812" i="6"/>
  <c r="BD812" i="6"/>
  <c r="BX816" i="6"/>
  <c r="AN816" i="6"/>
  <c r="CY818" i="6"/>
  <c r="BO818" i="6"/>
  <c r="BY820" i="6"/>
  <c r="AO820" i="6"/>
  <c r="CP820" i="6"/>
  <c r="BF820" i="6"/>
  <c r="BR822" i="6"/>
  <c r="DB822" i="6"/>
  <c r="BT823" i="6"/>
  <c r="DD823" i="6"/>
  <c r="AQ824" i="6"/>
  <c r="CA824" i="6"/>
  <c r="CM827" i="6"/>
  <c r="BC827" i="6"/>
  <c r="AU830" i="6"/>
  <c r="CE830" i="6"/>
  <c r="DA834" i="6"/>
  <c r="BQ834" i="6"/>
  <c r="DD835" i="6"/>
  <c r="BT835" i="6"/>
  <c r="CP836" i="6"/>
  <c r="BF836" i="6"/>
  <c r="BN838" i="6"/>
  <c r="CX838" i="6"/>
  <c r="BB839" i="6"/>
  <c r="CL839" i="6"/>
  <c r="BF840" i="6"/>
  <c r="CP840" i="6"/>
  <c r="BY844" i="6"/>
  <c r="AO844" i="6"/>
  <c r="BG844" i="6"/>
  <c r="CQ844" i="6"/>
  <c r="CY846" i="6"/>
  <c r="BO846" i="6"/>
  <c r="DC847" i="6"/>
  <c r="BS847" i="6"/>
  <c r="BO854" i="6"/>
  <c r="CY854" i="6"/>
  <c r="CL855" i="6"/>
  <c r="BB855" i="6"/>
  <c r="BC859" i="6"/>
  <c r="CM859" i="6"/>
  <c r="CX862" i="6"/>
  <c r="BN862" i="6"/>
  <c r="CL863" i="6"/>
  <c r="BB863" i="6"/>
  <c r="DB866" i="6"/>
  <c r="BR866" i="6"/>
  <c r="CN868" i="6"/>
  <c r="BD868" i="6"/>
  <c r="DB870" i="6"/>
  <c r="BR870" i="6"/>
  <c r="CM871" i="6"/>
  <c r="BC871" i="6"/>
  <c r="AQ872" i="6"/>
  <c r="CA872" i="6"/>
  <c r="AO876" i="6"/>
  <c r="BY876" i="6"/>
  <c r="BE876" i="6"/>
  <c r="CO876" i="6"/>
  <c r="DB878" i="6"/>
  <c r="BR878" i="6"/>
  <c r="AT950" i="6"/>
  <c r="CD950" i="6"/>
  <c r="CL49" i="6"/>
  <c r="BK72" i="6"/>
  <c r="CU59" i="6"/>
  <c r="DF79" i="6"/>
  <c r="DF69" i="6"/>
  <c r="AQ100" i="6"/>
  <c r="DB93" i="6"/>
  <c r="BV90" i="6"/>
  <c r="BY116" i="6"/>
  <c r="BS111" i="6"/>
  <c r="BN113" i="6"/>
  <c r="BR101" i="6"/>
  <c r="BG119" i="6"/>
  <c r="AZ136" i="6"/>
  <c r="BF114" i="6"/>
  <c r="CR120" i="6"/>
  <c r="BP124" i="6"/>
  <c r="DB282" i="6"/>
  <c r="CN151" i="6"/>
  <c r="CZ292" i="6"/>
  <c r="DB318" i="6"/>
  <c r="BC329" i="6"/>
  <c r="BB287" i="6"/>
  <c r="BO340" i="6"/>
  <c r="AQ360" i="6"/>
  <c r="CQ368" i="6"/>
  <c r="AN404" i="6"/>
  <c r="BE350" i="6"/>
  <c r="AN366" i="6"/>
  <c r="CU409" i="6"/>
  <c r="CM391" i="6"/>
  <c r="BP574" i="6"/>
  <c r="BR430" i="6"/>
  <c r="AN460" i="6"/>
  <c r="AP376" i="6"/>
  <c r="BM456" i="6"/>
  <c r="CW549" i="6"/>
  <c r="BH600" i="6"/>
  <c r="BC631" i="6"/>
  <c r="CO655" i="6"/>
  <c r="BG675" i="6"/>
  <c r="CJ679" i="6"/>
  <c r="CY705" i="6"/>
  <c r="CS585" i="6"/>
  <c r="AT634" i="6"/>
  <c r="CS641" i="6"/>
  <c r="CS645" i="6"/>
  <c r="AP649" i="6"/>
  <c r="BS667" i="6"/>
  <c r="BT750" i="6"/>
  <c r="CW823" i="6"/>
  <c r="BO814" i="6"/>
  <c r="CU909" i="6"/>
  <c r="BZ924" i="6"/>
  <c r="CV913" i="6"/>
  <c r="BK945" i="6"/>
  <c r="DD959" i="6"/>
  <c r="CO940" i="6"/>
  <c r="DE975" i="6"/>
  <c r="BY118" i="6"/>
  <c r="CD34" i="6"/>
  <c r="CL175" i="6"/>
  <c r="BR300" i="6"/>
  <c r="AZ381" i="6"/>
  <c r="DA70" i="6"/>
  <c r="CV193" i="6"/>
  <c r="BV405" i="6"/>
  <c r="AQ418" i="6"/>
  <c r="DE113" i="6"/>
  <c r="CS271" i="6"/>
  <c r="AO270" i="6"/>
  <c r="AQ344" i="6"/>
  <c r="CP332" i="6"/>
  <c r="BP324" i="6"/>
  <c r="CA422" i="6"/>
  <c r="CU341" i="6"/>
  <c r="CW577" i="6"/>
  <c r="CZ450" i="6"/>
  <c r="CD652" i="6"/>
  <c r="DE647" i="6"/>
  <c r="DB697" i="6"/>
  <c r="BI708" i="6"/>
  <c r="BS722" i="6"/>
  <c r="CW993" i="6"/>
  <c r="BG632" i="6"/>
  <c r="BE667" i="6"/>
  <c r="DD710" i="6"/>
  <c r="BM725" i="6"/>
  <c r="CM754" i="6"/>
  <c r="BF828" i="6"/>
  <c r="DF919" i="6"/>
  <c r="BA758" i="6"/>
  <c r="CO848" i="6"/>
  <c r="BK965" i="6"/>
  <c r="AS85" i="6"/>
  <c r="AZ123" i="6"/>
  <c r="AO318" i="6"/>
  <c r="BA117" i="6"/>
  <c r="CM325" i="6"/>
  <c r="BD422" i="6"/>
  <c r="DF409" i="6"/>
  <c r="BZ382" i="6"/>
  <c r="CS321" i="6"/>
  <c r="CO496" i="6"/>
  <c r="CT789" i="6"/>
  <c r="DE699" i="6"/>
  <c r="BI738" i="6"/>
  <c r="BU903" i="6"/>
  <c r="DF755" i="6"/>
  <c r="BT778" i="6"/>
  <c r="DD778" i="6"/>
  <c r="BU834" i="6"/>
  <c r="DE834" i="6"/>
  <c r="BL953" i="6"/>
  <c r="CU977" i="6"/>
  <c r="DA234" i="6"/>
  <c r="BP254" i="6"/>
  <c r="CS269" i="6"/>
  <c r="CN156" i="6"/>
  <c r="BU267" i="6"/>
  <c r="CS221" i="6"/>
  <c r="DB304" i="6"/>
  <c r="CW309" i="6"/>
  <c r="BZ330" i="6"/>
  <c r="CO310" i="6"/>
  <c r="AT366" i="6"/>
  <c r="AQ300" i="6"/>
  <c r="DE387" i="6"/>
  <c r="CV345" i="6"/>
  <c r="BT455" i="6"/>
  <c r="BR798" i="6"/>
  <c r="DF39" i="6"/>
  <c r="BV39" i="6"/>
  <c r="CJ60" i="6"/>
  <c r="AZ60" i="6"/>
  <c r="AN65" i="6"/>
  <c r="BX65" i="6"/>
  <c r="BP75" i="6"/>
  <c r="CZ75" i="6"/>
  <c r="BK86" i="6"/>
  <c r="CU86" i="6"/>
  <c r="AT87" i="6"/>
  <c r="CD87" i="6"/>
  <c r="CD91" i="6"/>
  <c r="AT91" i="6"/>
  <c r="BD93" i="6"/>
  <c r="CN93" i="6"/>
  <c r="CE103" i="6"/>
  <c r="AU103" i="6"/>
  <c r="CR109" i="6"/>
  <c r="BH109" i="6"/>
  <c r="CZ115" i="6"/>
  <c r="BP115" i="6"/>
  <c r="CW118" i="6"/>
  <c r="BM118" i="6"/>
  <c r="BO139" i="6"/>
  <c r="CY139" i="6"/>
  <c r="BU144" i="6"/>
  <c r="DE144" i="6"/>
  <c r="BO167" i="6"/>
  <c r="CY167" i="6"/>
  <c r="CZ842" i="6"/>
  <c r="AU179" i="6"/>
  <c r="CE179" i="6"/>
  <c r="CK188" i="6"/>
  <c r="BA188" i="6"/>
  <c r="CD203" i="6"/>
  <c r="AT203" i="6"/>
  <c r="BK214" i="6"/>
  <c r="CU214" i="6"/>
  <c r="BI230" i="6"/>
  <c r="CS230" i="6"/>
  <c r="DA235" i="6"/>
  <c r="BQ235" i="6"/>
  <c r="CR237" i="6"/>
  <c r="BH237" i="6"/>
  <c r="BB244" i="6"/>
  <c r="CL244" i="6"/>
  <c r="BK246" i="6"/>
  <c r="CU246" i="6"/>
  <c r="AS250" i="6"/>
  <c r="CC250" i="6"/>
  <c r="CT254" i="6"/>
  <c r="BJ254" i="6"/>
  <c r="CC270" i="6"/>
  <c r="AS270" i="6"/>
  <c r="BO275" i="6"/>
  <c r="CY275" i="6"/>
  <c r="BM290" i="6"/>
  <c r="CW290" i="6"/>
  <c r="BJ298" i="6"/>
  <c r="CT298" i="6"/>
  <c r="AQ305" i="6"/>
  <c r="CA305" i="6"/>
  <c r="BP323" i="6"/>
  <c r="CZ323" i="6"/>
  <c r="BB324" i="6"/>
  <c r="CL324" i="6"/>
  <c r="CC326" i="6"/>
  <c r="AS326" i="6"/>
  <c r="DD336" i="6"/>
  <c r="BT336" i="6"/>
  <c r="BB340" i="6"/>
  <c r="CL340" i="6"/>
  <c r="BR351" i="6"/>
  <c r="DB351" i="6"/>
  <c r="BR367" i="6"/>
  <c r="DB367" i="6"/>
  <c r="BZ604" i="6"/>
  <c r="BU392" i="6"/>
  <c r="DE392" i="6"/>
  <c r="AO397" i="6"/>
  <c r="BY397" i="6"/>
  <c r="CA409" i="6"/>
  <c r="AQ409" i="6"/>
  <c r="BY413" i="6"/>
  <c r="AO413" i="6"/>
  <c r="BA420" i="6"/>
  <c r="CK420" i="6"/>
  <c r="AO425" i="6"/>
  <c r="BY425" i="6"/>
  <c r="AO429" i="6"/>
  <c r="BY429" i="6"/>
  <c r="CV430" i="6"/>
  <c r="BL430" i="6"/>
  <c r="DF436" i="6"/>
  <c r="BV436" i="6"/>
  <c r="DE460" i="6"/>
  <c r="BU460" i="6"/>
  <c r="DA463" i="6"/>
  <c r="BQ463" i="6"/>
  <c r="CJ464" i="6"/>
  <c r="AZ464" i="6"/>
  <c r="CX471" i="6"/>
  <c r="BN471" i="6"/>
  <c r="CJ480" i="6"/>
  <c r="AZ480" i="6"/>
  <c r="AS482" i="6"/>
  <c r="CC482" i="6"/>
  <c r="BY493" i="6"/>
  <c r="AO493" i="6"/>
  <c r="BE501" i="6"/>
  <c r="CO501" i="6"/>
  <c r="DC508" i="6"/>
  <c r="BS508" i="6"/>
  <c r="CP513" i="6"/>
  <c r="BF513" i="6"/>
  <c r="BH521" i="6"/>
  <c r="CR521" i="6"/>
  <c r="BJ522" i="6"/>
  <c r="CT522" i="6"/>
  <c r="AT523" i="6"/>
  <c r="CD523" i="6"/>
  <c r="CK524" i="6"/>
  <c r="BA524" i="6"/>
  <c r="DA535" i="6"/>
  <c r="BQ535" i="6"/>
  <c r="CL536" i="6"/>
  <c r="BB536" i="6"/>
  <c r="BT536" i="6"/>
  <c r="DD536" i="6"/>
  <c r="CA537" i="6"/>
  <c r="AQ537" i="6"/>
  <c r="BZ541" i="6"/>
  <c r="AP541" i="6"/>
  <c r="CN545" i="6"/>
  <c r="BD545" i="6"/>
  <c r="BT548" i="6"/>
  <c r="DD548" i="6"/>
  <c r="BL558" i="6"/>
  <c r="CV558" i="6"/>
  <c r="DA559" i="6"/>
  <c r="BQ559" i="6"/>
  <c r="CO561" i="6"/>
  <c r="BE561" i="6"/>
  <c r="DB575" i="6"/>
  <c r="BR575" i="6"/>
  <c r="AQ581" i="6"/>
  <c r="CA581" i="6"/>
  <c r="BO583" i="6"/>
  <c r="CY583" i="6"/>
  <c r="CQ593" i="6"/>
  <c r="BG593" i="6"/>
  <c r="BY601" i="6"/>
  <c r="AO601" i="6"/>
  <c r="BO603" i="6"/>
  <c r="CY603" i="6"/>
  <c r="BF613" i="6"/>
  <c r="CP613" i="6"/>
  <c r="BB616" i="6"/>
  <c r="CL616" i="6"/>
  <c r="DF616" i="6"/>
  <c r="BV616" i="6"/>
  <c r="AP880" i="6"/>
  <c r="BZ880" i="6"/>
  <c r="AT882" i="6"/>
  <c r="CD882" i="6"/>
  <c r="AR885" i="6"/>
  <c r="CB885" i="6"/>
  <c r="BC887" i="6"/>
  <c r="CM887" i="6"/>
  <c r="BA895" i="6"/>
  <c r="CK895" i="6"/>
  <c r="BU895" i="6"/>
  <c r="DE895" i="6"/>
  <c r="BZ896" i="6"/>
  <c r="AP896" i="6"/>
  <c r="BI897" i="6"/>
  <c r="CS897" i="6"/>
  <c r="BP898" i="6"/>
  <c r="CZ898" i="6"/>
  <c r="BU899" i="6"/>
  <c r="DE899" i="6"/>
  <c r="CB901" i="6"/>
  <c r="CY438" i="6"/>
  <c r="AU398" i="6"/>
  <c r="CJ753" i="6"/>
  <c r="AZ753" i="6"/>
  <c r="DD841" i="6"/>
  <c r="BT841" i="6"/>
  <c r="BO888" i="6"/>
  <c r="CY888" i="6"/>
  <c r="AR903" i="6"/>
  <c r="CB903" i="6"/>
  <c r="BJ971" i="6"/>
  <c r="CT971" i="6"/>
  <c r="DE453" i="6"/>
  <c r="BU453" i="6"/>
  <c r="CE460" i="6"/>
  <c r="AU460" i="6"/>
  <c r="AT468" i="6"/>
  <c r="CD468" i="6"/>
  <c r="CA470" i="6"/>
  <c r="AQ470" i="6"/>
  <c r="CN470" i="6"/>
  <c r="BD470" i="6"/>
  <c r="CL477" i="6"/>
  <c r="BB477" i="6"/>
  <c r="BO480" i="6"/>
  <c r="CY480" i="6"/>
  <c r="AR511" i="6"/>
  <c r="CB511" i="6"/>
  <c r="AP514" i="6"/>
  <c r="BZ514" i="6"/>
  <c r="DC545" i="6"/>
  <c r="BS545" i="6"/>
  <c r="AN546" i="6"/>
  <c r="BX546" i="6"/>
  <c r="CP558" i="6"/>
  <c r="BF558" i="6"/>
  <c r="CJ577" i="6"/>
  <c r="AZ577" i="6"/>
  <c r="BQ584" i="6"/>
  <c r="DA584" i="6"/>
  <c r="BG606" i="6"/>
  <c r="CQ606" i="6"/>
  <c r="BZ618" i="6"/>
  <c r="AP618" i="6"/>
  <c r="BK627" i="6"/>
  <c r="CU627" i="6"/>
  <c r="AS655" i="6"/>
  <c r="CC655" i="6"/>
  <c r="CC659" i="6"/>
  <c r="AS659" i="6"/>
  <c r="CJ905" i="6"/>
  <c r="AZ905" i="6"/>
  <c r="CL953" i="6"/>
  <c r="BB953" i="6"/>
  <c r="BX68" i="6"/>
  <c r="BM209" i="6"/>
  <c r="BN766" i="6"/>
  <c r="BB119" i="6"/>
  <c r="CN752" i="6"/>
  <c r="AN160" i="6"/>
  <c r="BB239" i="6"/>
  <c r="CJ87" i="6"/>
  <c r="CM131" i="6"/>
  <c r="BT591" i="6"/>
  <c r="BQ710" i="6"/>
  <c r="DB762" i="6"/>
  <c r="BF44" i="6"/>
  <c r="CD598" i="6"/>
  <c r="BB615" i="6"/>
  <c r="BG444" i="6"/>
  <c r="BB619" i="6"/>
  <c r="CM786" i="6"/>
  <c r="BC786" i="6"/>
  <c r="CY33" i="6"/>
  <c r="BO33" i="6"/>
  <c r="BQ42" i="6"/>
  <c r="DA42" i="6"/>
  <c r="DC64" i="6"/>
  <c r="BS64" i="6"/>
  <c r="CV70" i="6"/>
  <c r="BL70" i="6"/>
  <c r="CJ72" i="6"/>
  <c r="AZ72" i="6"/>
  <c r="AT107" i="6"/>
  <c r="CD107" i="6"/>
  <c r="CY115" i="6"/>
  <c r="BO115" i="6"/>
  <c r="AS134" i="6"/>
  <c r="CC134" i="6"/>
  <c r="BA136" i="6"/>
  <c r="CK136" i="6"/>
  <c r="CX151" i="6"/>
  <c r="BN151" i="6"/>
  <c r="AZ164" i="6"/>
  <c r="CJ164" i="6"/>
  <c r="CR169" i="6"/>
  <c r="BH169" i="6"/>
  <c r="CW174" i="6"/>
  <c r="BM174" i="6"/>
  <c r="BO175" i="6"/>
  <c r="CY175" i="6"/>
  <c r="CU186" i="6"/>
  <c r="BK186" i="6"/>
  <c r="AN221" i="6"/>
  <c r="BX221" i="6"/>
  <c r="AS222" i="6"/>
  <c r="CC222" i="6"/>
  <c r="AT231" i="6"/>
  <c r="CD231" i="6"/>
  <c r="CA245" i="6"/>
  <c r="AQ245" i="6"/>
  <c r="BK254" i="6"/>
  <c r="CU254" i="6"/>
  <c r="BP271" i="6"/>
  <c r="CZ271" i="6"/>
  <c r="AZ288" i="6"/>
  <c r="CJ288" i="6"/>
  <c r="BT292" i="6"/>
  <c r="DD292" i="6"/>
  <c r="BS300" i="6"/>
  <c r="DC300" i="6"/>
  <c r="CO317" i="6"/>
  <c r="BE317" i="6"/>
  <c r="AS318" i="6"/>
  <c r="CC318" i="6"/>
  <c r="AS330" i="6"/>
  <c r="CC330" i="6"/>
  <c r="CD331" i="6"/>
  <c r="AT331" i="6"/>
  <c r="BV336" i="6"/>
  <c r="DF336" i="6"/>
  <c r="BM342" i="6"/>
  <c r="CW342" i="6"/>
  <c r="BJ350" i="6"/>
  <c r="CT350" i="6"/>
  <c r="BR355" i="6"/>
  <c r="DB355" i="6"/>
  <c r="CZ391" i="6"/>
  <c r="BP391" i="6"/>
  <c r="CL400" i="6"/>
  <c r="BB400" i="6"/>
  <c r="CU402" i="6"/>
  <c r="BK402" i="6"/>
  <c r="BK458" i="6"/>
  <c r="CU458" i="6"/>
  <c r="CD495" i="6"/>
  <c r="AT495" i="6"/>
  <c r="BD533" i="6"/>
  <c r="CN533" i="6"/>
  <c r="BS536" i="6"/>
  <c r="DC536" i="6"/>
  <c r="BV544" i="6"/>
  <c r="DF544" i="6"/>
  <c r="BO571" i="6"/>
  <c r="CY571" i="6"/>
  <c r="BH573" i="6"/>
  <c r="CR573" i="6"/>
  <c r="AR586" i="6"/>
  <c r="CB586" i="6"/>
  <c r="BB891" i="6"/>
  <c r="CL891" i="6"/>
  <c r="AR897" i="6"/>
  <c r="CB897" i="6"/>
  <c r="DA926" i="6"/>
  <c r="BQ926" i="6"/>
  <c r="BV939" i="6"/>
  <c r="DF939" i="6"/>
  <c r="CQ944" i="6"/>
  <c r="BG944" i="6"/>
  <c r="BQ986" i="6"/>
  <c r="DA986" i="6"/>
  <c r="CC751" i="6"/>
  <c r="AS751" i="6"/>
  <c r="CY756" i="6"/>
  <c r="BO756" i="6"/>
  <c r="CD776" i="6"/>
  <c r="AT776" i="6"/>
  <c r="BI791" i="6"/>
  <c r="CS791" i="6"/>
  <c r="AZ869" i="6"/>
  <c r="CJ869" i="6"/>
  <c r="CN878" i="6"/>
  <c r="BD878" i="6"/>
  <c r="BO884" i="6"/>
  <c r="CY884" i="6"/>
  <c r="BC969" i="6"/>
  <c r="CM969" i="6"/>
  <c r="BJ975" i="6"/>
  <c r="CT975" i="6"/>
  <c r="BS981" i="6"/>
  <c r="DC981" i="6"/>
  <c r="BA681" i="6"/>
  <c r="CK681" i="6"/>
  <c r="BV869" i="6"/>
  <c r="DF869" i="6"/>
  <c r="BR684" i="6"/>
  <c r="DB684" i="6"/>
  <c r="BM703" i="6"/>
  <c r="CW703" i="6"/>
  <c r="CU703" i="6"/>
  <c r="BK703" i="6"/>
  <c r="AS711" i="6"/>
  <c r="CC711" i="6"/>
  <c r="CS763" i="6"/>
  <c r="BI763" i="6"/>
  <c r="CX820" i="6"/>
  <c r="BN820" i="6"/>
  <c r="CQ910" i="6"/>
  <c r="BG910" i="6"/>
  <c r="CE956" i="6"/>
  <c r="AU956" i="6"/>
  <c r="DA444" i="6"/>
  <c r="BQ444" i="6"/>
  <c r="CZ448" i="6"/>
  <c r="BP448" i="6"/>
  <c r="CA458" i="6"/>
  <c r="AQ458" i="6"/>
  <c r="CX460" i="6"/>
  <c r="BN460" i="6"/>
  <c r="BY466" i="6"/>
  <c r="AO466" i="6"/>
  <c r="BM475" i="6"/>
  <c r="CW475" i="6"/>
  <c r="DE493" i="6"/>
  <c r="BU493" i="6"/>
  <c r="CM525" i="6"/>
  <c r="BC525" i="6"/>
  <c r="AP582" i="6"/>
  <c r="BZ582" i="6"/>
  <c r="CZ588" i="6"/>
  <c r="BP588" i="6"/>
  <c r="BN596" i="6"/>
  <c r="CX596" i="6"/>
  <c r="CX604" i="6"/>
  <c r="BN604" i="6"/>
  <c r="BB617" i="6"/>
  <c r="CL617" i="6"/>
  <c r="BA621" i="6"/>
  <c r="CK621" i="6"/>
  <c r="BO632" i="6"/>
  <c r="CY632" i="6"/>
  <c r="BQ704" i="6"/>
  <c r="DA704" i="6"/>
  <c r="CE876" i="6"/>
  <c r="AU876" i="6"/>
  <c r="BZ902" i="6"/>
  <c r="AP902" i="6"/>
  <c r="CA986" i="6"/>
  <c r="AQ986" i="6"/>
  <c r="BS989" i="6"/>
  <c r="DC989" i="6"/>
  <c r="CL628" i="6"/>
  <c r="BB628" i="6"/>
  <c r="CT638" i="6"/>
  <c r="BJ638" i="6"/>
  <c r="CA641" i="6"/>
  <c r="AQ641" i="6"/>
  <c r="BL10" i="6"/>
  <c r="CV10" i="6"/>
  <c r="AO617" i="6"/>
  <c r="BY617" i="6"/>
  <c r="AZ624" i="6"/>
  <c r="CJ624" i="6"/>
  <c r="CM628" i="6"/>
  <c r="BC628" i="6"/>
  <c r="BR659" i="6"/>
  <c r="DB659" i="6"/>
  <c r="BK690" i="6"/>
  <c r="CU690" i="6"/>
  <c r="CJ692" i="6"/>
  <c r="AZ692" i="6"/>
  <c r="DD704" i="6"/>
  <c r="BT704" i="6"/>
  <c r="CB710" i="6"/>
  <c r="AR710" i="6"/>
  <c r="CB730" i="6"/>
  <c r="AR730" i="6"/>
  <c r="CC746" i="6"/>
  <c r="AS746" i="6"/>
  <c r="AP781" i="6"/>
  <c r="BZ781" i="6"/>
  <c r="BL782" i="6"/>
  <c r="CV782" i="6"/>
  <c r="DB839" i="6"/>
  <c r="BR839" i="6"/>
  <c r="CR917" i="6"/>
  <c r="BH917" i="6"/>
  <c r="BN947" i="6"/>
  <c r="CX947" i="6"/>
  <c r="BB952" i="6"/>
  <c r="CL952" i="6"/>
  <c r="BO7" i="6"/>
  <c r="CY7" i="6"/>
  <c r="CJ740" i="6"/>
  <c r="AZ740" i="6"/>
  <c r="CQ749" i="6"/>
  <c r="BG749" i="6"/>
  <c r="CR765" i="6"/>
  <c r="BH765" i="6"/>
  <c r="BA780" i="6"/>
  <c r="CK780" i="6"/>
  <c r="BI794" i="6"/>
  <c r="CS794" i="6"/>
  <c r="CL892" i="6"/>
  <c r="BB892" i="6"/>
  <c r="CO897" i="6"/>
  <c r="BE897" i="6"/>
  <c r="BD937" i="6"/>
  <c r="CN937" i="6"/>
  <c r="BI245" i="6"/>
  <c r="CS245" i="6"/>
  <c r="BF563" i="6"/>
  <c r="CP563" i="6"/>
  <c r="BU966" i="6"/>
  <c r="DE966" i="6"/>
  <c r="DB981" i="6"/>
  <c r="BR981" i="6"/>
  <c r="CA636" i="6"/>
  <c r="AQ636" i="6"/>
  <c r="CY642" i="6"/>
  <c r="BO642" i="6"/>
  <c r="CX646" i="6"/>
  <c r="BN646" i="6"/>
  <c r="BJ660" i="6"/>
  <c r="CT660" i="6"/>
  <c r="CQ663" i="6"/>
  <c r="BG663" i="6"/>
  <c r="CA671" i="6"/>
  <c r="AQ671" i="6"/>
  <c r="CB676" i="6"/>
  <c r="AR676" i="6"/>
  <c r="AU677" i="6"/>
  <c r="CE677" i="6"/>
  <c r="AZ690" i="6"/>
  <c r="CJ690" i="6"/>
  <c r="CQ691" i="6"/>
  <c r="BG691" i="6"/>
  <c r="CA699" i="6"/>
  <c r="AQ699" i="6"/>
  <c r="AS712" i="6"/>
  <c r="CC712" i="6"/>
  <c r="BO741" i="6"/>
  <c r="CY741" i="6"/>
  <c r="DC48" i="6"/>
  <c r="BS48" i="6"/>
  <c r="BT56" i="6"/>
  <c r="DD56" i="6"/>
  <c r="BJ58" i="6"/>
  <c r="CT58" i="6"/>
  <c r="BR67" i="6"/>
  <c r="DB67" i="6"/>
  <c r="CE79" i="6"/>
  <c r="AU79" i="6"/>
  <c r="BF81" i="6"/>
  <c r="CP81" i="6"/>
  <c r="BZ97" i="6"/>
  <c r="AP97" i="6"/>
  <c r="BO143" i="6"/>
  <c r="CY143" i="6"/>
  <c r="CU174" i="6"/>
  <c r="BK174" i="6"/>
  <c r="CB206" i="6"/>
  <c r="AR206" i="6"/>
  <c r="CB210" i="6"/>
  <c r="AR210" i="6"/>
  <c r="CU218" i="6"/>
  <c r="BK218" i="6"/>
  <c r="BP219" i="6"/>
  <c r="CZ219" i="6"/>
  <c r="BH233" i="6"/>
  <c r="CR233" i="6"/>
  <c r="CE275" i="6"/>
  <c r="AU275" i="6"/>
  <c r="AQ285" i="6"/>
  <c r="CA285" i="6"/>
  <c r="DA299" i="6"/>
  <c r="BQ299" i="6"/>
  <c r="BI310" i="6"/>
  <c r="CS310" i="6"/>
  <c r="AS334" i="6"/>
  <c r="CC334" i="6"/>
  <c r="CX335" i="6"/>
  <c r="BN335" i="6"/>
  <c r="BC352" i="6"/>
  <c r="CM352" i="6"/>
  <c r="AO361" i="6"/>
  <c r="BY361" i="6"/>
  <c r="CQ365" i="6"/>
  <c r="BG365" i="6"/>
  <c r="CO369" i="6"/>
  <c r="BE369" i="6"/>
  <c r="BG389" i="6"/>
  <c r="CQ389" i="6"/>
  <c r="CJ408" i="6"/>
  <c r="AZ408" i="6"/>
  <c r="CJ424" i="6"/>
  <c r="AZ424" i="6"/>
  <c r="CP437" i="6"/>
  <c r="BF437" i="6"/>
  <c r="CT438" i="6"/>
  <c r="BJ438" i="6"/>
  <c r="CA453" i="6"/>
  <c r="AQ453" i="6"/>
  <c r="CY471" i="6"/>
  <c r="BO471" i="6"/>
  <c r="CT474" i="6"/>
  <c r="BJ474" i="6"/>
  <c r="AR494" i="6"/>
  <c r="CB494" i="6"/>
  <c r="AP497" i="6"/>
  <c r="BZ497" i="6"/>
  <c r="CB502" i="6"/>
  <c r="AR502" i="6"/>
  <c r="BU508" i="6"/>
  <c r="DE508" i="6"/>
  <c r="CM516" i="6"/>
  <c r="BC516" i="6"/>
  <c r="AZ536" i="6"/>
  <c r="CJ536" i="6"/>
  <c r="BD537" i="6"/>
  <c r="CN537" i="6"/>
  <c r="AP549" i="6"/>
  <c r="BZ549" i="6"/>
  <c r="CC562" i="6"/>
  <c r="AS562" i="6"/>
  <c r="AN573" i="6"/>
  <c r="BX573" i="6"/>
  <c r="AR594" i="6"/>
  <c r="CB594" i="6"/>
  <c r="AR602" i="6"/>
  <c r="CB602" i="6"/>
  <c r="CL604" i="6"/>
  <c r="BB604" i="6"/>
  <c r="DD608" i="6"/>
  <c r="BT608" i="6"/>
  <c r="BO611" i="6"/>
  <c r="CY611" i="6"/>
  <c r="BA919" i="6"/>
  <c r="CK919" i="6"/>
  <c r="BF932" i="6"/>
  <c r="CP932" i="6"/>
  <c r="BQ950" i="6"/>
  <c r="DA950" i="6"/>
  <c r="AQ952" i="6"/>
  <c r="CA952" i="6"/>
  <c r="CT961" i="6"/>
  <c r="BJ961" i="6"/>
  <c r="CP972" i="6"/>
  <c r="BF972" i="6"/>
  <c r="CO976" i="6"/>
  <c r="BE976" i="6"/>
  <c r="CT981" i="6"/>
  <c r="BJ981" i="6"/>
  <c r="CK40" i="6"/>
  <c r="BA40" i="6"/>
  <c r="AR99" i="6"/>
  <c r="CB99" i="6"/>
  <c r="CV107" i="6"/>
  <c r="BL107" i="6"/>
  <c r="BL127" i="6"/>
  <c r="CV127" i="6"/>
  <c r="BJ135" i="6"/>
  <c r="CT135" i="6"/>
  <c r="CT171" i="6"/>
  <c r="BJ171" i="6"/>
  <c r="CW187" i="6"/>
  <c r="BM187" i="6"/>
  <c r="BH198" i="6"/>
  <c r="CR198" i="6"/>
  <c r="BL211" i="6"/>
  <c r="CV211" i="6"/>
  <c r="BG214" i="6"/>
  <c r="CQ214" i="6"/>
  <c r="BT225" i="6"/>
  <c r="DD225" i="6"/>
  <c r="CN238" i="6"/>
  <c r="BD238" i="6"/>
  <c r="BA249" i="6"/>
  <c r="CK249" i="6"/>
  <c r="BR260" i="6"/>
  <c r="DB260" i="6"/>
  <c r="AZ269" i="6"/>
  <c r="CJ269" i="6"/>
  <c r="DC281" i="6"/>
  <c r="BS281" i="6"/>
  <c r="AT288" i="6"/>
  <c r="CD288" i="6"/>
  <c r="CZ404" i="6"/>
  <c r="BP404" i="6"/>
  <c r="BI951" i="6"/>
  <c r="CS951" i="6"/>
  <c r="BS693" i="6"/>
  <c r="DC693" i="6"/>
  <c r="CL701" i="6"/>
  <c r="BB701" i="6"/>
  <c r="BE762" i="6"/>
  <c r="CO762" i="6"/>
  <c r="DD681" i="6"/>
  <c r="BT681" i="6"/>
  <c r="CU687" i="6"/>
  <c r="BK687" i="6"/>
  <c r="BQ720" i="6"/>
  <c r="DA720" i="6"/>
  <c r="DE12" i="6"/>
  <c r="BU12" i="6"/>
  <c r="BP639" i="6"/>
  <c r="CZ639" i="6"/>
  <c r="BQ703" i="6"/>
  <c r="DA703" i="6"/>
  <c r="CY707" i="6"/>
  <c r="BO707" i="6"/>
  <c r="BR755" i="6"/>
  <c r="DB755" i="6"/>
  <c r="CC758" i="6"/>
  <c r="AS758" i="6"/>
  <c r="CR781" i="6"/>
  <c r="BH781" i="6"/>
  <c r="AZ912" i="6"/>
  <c r="CJ912" i="6"/>
  <c r="AP625" i="6"/>
  <c r="BZ625" i="6"/>
  <c r="CJ644" i="6"/>
  <c r="AZ644" i="6"/>
  <c r="CE679" i="6"/>
  <c r="AU679" i="6"/>
  <c r="CD735" i="6"/>
  <c r="AT735" i="6"/>
  <c r="AS774" i="6"/>
  <c r="CC774" i="6"/>
  <c r="CO825" i="6"/>
  <c r="BE825" i="6"/>
  <c r="DF844" i="6"/>
  <c r="BV844" i="6"/>
  <c r="BD849" i="6"/>
  <c r="CN849" i="6"/>
  <c r="BB900" i="6"/>
  <c r="CL900" i="6"/>
  <c r="CV918" i="6"/>
  <c r="BL918" i="6"/>
  <c r="CM924" i="6"/>
  <c r="BC924" i="6"/>
  <c r="CO993" i="6"/>
  <c r="BE993" i="6"/>
  <c r="CJ32" i="6"/>
  <c r="AZ32" i="6"/>
  <c r="DD876" i="6"/>
  <c r="BT876" i="6"/>
  <c r="CR889" i="6"/>
  <c r="BH889" i="6"/>
  <c r="CR893" i="6"/>
  <c r="BH893" i="6"/>
  <c r="CQ969" i="6"/>
  <c r="BG969" i="6"/>
  <c r="BP46" i="6"/>
  <c r="CZ46" i="6"/>
  <c r="BK61" i="6"/>
  <c r="CU61" i="6"/>
  <c r="BI25" i="6"/>
  <c r="CS25" i="6"/>
  <c r="BY48" i="6"/>
  <c r="AO48" i="6"/>
  <c r="DA50" i="6"/>
  <c r="BQ50" i="6"/>
  <c r="DE55" i="6"/>
  <c r="BU55" i="6"/>
  <c r="CK59" i="6"/>
  <c r="BA59" i="6"/>
  <c r="CA60" i="6"/>
  <c r="AQ60" i="6"/>
  <c r="BP122" i="6"/>
  <c r="CZ122" i="6"/>
  <c r="BU151" i="6"/>
  <c r="DE151" i="6"/>
  <c r="BF160" i="6"/>
  <c r="CP160" i="6"/>
  <c r="DF163" i="6"/>
  <c r="BV163" i="6"/>
  <c r="CL167" i="6"/>
  <c r="BB167" i="6"/>
  <c r="CQ184" i="6"/>
  <c r="BG184" i="6"/>
  <c r="CA216" i="6"/>
  <c r="AQ216" i="6"/>
  <c r="DE67" i="6"/>
  <c r="BU67" i="6"/>
  <c r="AP72" i="6"/>
  <c r="BZ72" i="6"/>
  <c r="CL75" i="6"/>
  <c r="BB75" i="6"/>
  <c r="DA82" i="6"/>
  <c r="BQ82" i="6"/>
  <c r="DE87" i="6"/>
  <c r="BU87" i="6"/>
  <c r="BP90" i="6"/>
  <c r="CZ90" i="6"/>
  <c r="CL91" i="6"/>
  <c r="BB91" i="6"/>
  <c r="CA104" i="6"/>
  <c r="AQ104" i="6"/>
  <c r="CQ104" i="6"/>
  <c r="BG104" i="6"/>
  <c r="BP106" i="6"/>
  <c r="CZ106" i="6"/>
  <c r="CQ108" i="6"/>
  <c r="BG108" i="6"/>
  <c r="DF119" i="6"/>
  <c r="BV119" i="6"/>
  <c r="CL123" i="6"/>
  <c r="BB123" i="6"/>
  <c r="CK127" i="6"/>
  <c r="BA127" i="6"/>
  <c r="BP134" i="6"/>
  <c r="CZ134" i="6"/>
  <c r="CL135" i="6"/>
  <c r="BB135" i="6"/>
  <c r="CK139" i="6"/>
  <c r="BA139" i="6"/>
  <c r="DE143" i="6"/>
  <c r="BU143" i="6"/>
  <c r="CA156" i="6"/>
  <c r="AQ156" i="6"/>
  <c r="CV157" i="6"/>
  <c r="BL157" i="6"/>
  <c r="BZ160" i="6"/>
  <c r="AP160" i="6"/>
  <c r="CU165" i="6"/>
  <c r="BK165" i="6"/>
  <c r="CL171" i="6"/>
  <c r="BB171" i="6"/>
  <c r="DE175" i="6"/>
  <c r="BU175" i="6"/>
  <c r="CN184" i="6"/>
  <c r="BD184" i="6"/>
  <c r="CU189" i="6"/>
  <c r="BK189" i="6"/>
  <c r="AS201" i="6"/>
  <c r="CC201" i="6"/>
  <c r="CK207" i="6"/>
  <c r="BA207" i="6"/>
  <c r="BJ225" i="6"/>
  <c r="CT225" i="6"/>
  <c r="CJ231" i="6"/>
  <c r="AZ231" i="6"/>
  <c r="BY232" i="6"/>
  <c r="AO232" i="6"/>
  <c r="CP232" i="6"/>
  <c r="BF232" i="6"/>
  <c r="CZ234" i="6"/>
  <c r="BP234" i="6"/>
  <c r="BZ236" i="6"/>
  <c r="AP236" i="6"/>
  <c r="BZ324" i="6"/>
  <c r="AP324" i="6"/>
  <c r="BB371" i="6"/>
  <c r="CL371" i="6"/>
  <c r="BE384" i="6"/>
  <c r="CO384" i="6"/>
  <c r="BV387" i="6"/>
  <c r="DF387" i="6"/>
  <c r="BG392" i="6"/>
  <c r="CQ392" i="6"/>
  <c r="BL445" i="6"/>
  <c r="CV445" i="6"/>
  <c r="BT483" i="6"/>
  <c r="DD483" i="6"/>
  <c r="CJ503" i="6"/>
  <c r="AZ503" i="6"/>
  <c r="AZ547" i="6"/>
  <c r="CJ547" i="6"/>
  <c r="BQ550" i="6"/>
  <c r="DA550" i="6"/>
  <c r="AZ567" i="6"/>
  <c r="CJ567" i="6"/>
  <c r="BD596" i="6"/>
  <c r="CN596" i="6"/>
  <c r="CS617" i="6"/>
  <c r="BI617" i="6"/>
  <c r="BX620" i="6"/>
  <c r="AN620" i="6"/>
  <c r="DA674" i="6"/>
  <c r="BQ674" i="6"/>
  <c r="BB687" i="6"/>
  <c r="CL687" i="6"/>
  <c r="BO242" i="6"/>
  <c r="CY242" i="6"/>
  <c r="CP244" i="6"/>
  <c r="BF244" i="6"/>
  <c r="DE247" i="6"/>
  <c r="BU247" i="6"/>
  <c r="CL255" i="6"/>
  <c r="BB255" i="6"/>
  <c r="CV257" i="6"/>
  <c r="BL257" i="6"/>
  <c r="CJ259" i="6"/>
  <c r="AZ259" i="6"/>
  <c r="CP260" i="6"/>
  <c r="BF260" i="6"/>
  <c r="BL261" i="6"/>
  <c r="CV261" i="6"/>
  <c r="DE263" i="6"/>
  <c r="BU263" i="6"/>
  <c r="AO264" i="6"/>
  <c r="BY264" i="6"/>
  <c r="BT267" i="6"/>
  <c r="DD267" i="6"/>
  <c r="BE268" i="6"/>
  <c r="CO268" i="6"/>
  <c r="CO272" i="6"/>
  <c r="BE272" i="6"/>
  <c r="BT275" i="6"/>
  <c r="DD275" i="6"/>
  <c r="CP276" i="6"/>
  <c r="BF276" i="6"/>
  <c r="CL279" i="6"/>
  <c r="BB279" i="6"/>
  <c r="AO280" i="6"/>
  <c r="BY280" i="6"/>
  <c r="CO288" i="6"/>
  <c r="BE288" i="6"/>
  <c r="BB291" i="6"/>
  <c r="CL291" i="6"/>
  <c r="BT299" i="6"/>
  <c r="DD299" i="6"/>
  <c r="BQ306" i="6"/>
  <c r="DA306" i="6"/>
  <c r="DD311" i="6"/>
  <c r="BT311" i="6"/>
  <c r="CP316" i="6"/>
  <c r="BF316" i="6"/>
  <c r="BJ321" i="6"/>
  <c r="CT321" i="6"/>
  <c r="AO324" i="6"/>
  <c r="BY324" i="6"/>
  <c r="CY338" i="6"/>
  <c r="BO338" i="6"/>
  <c r="BT339" i="6"/>
  <c r="DD339" i="6"/>
  <c r="BE344" i="6"/>
  <c r="CO344" i="6"/>
  <c r="BY348" i="6"/>
  <c r="AO348" i="6"/>
  <c r="BE348" i="6"/>
  <c r="CO348" i="6"/>
  <c r="CT349" i="6"/>
  <c r="BJ349" i="6"/>
  <c r="BJ353" i="6"/>
  <c r="CT353" i="6"/>
  <c r="BO358" i="6"/>
  <c r="CY358" i="6"/>
  <c r="BZ364" i="6"/>
  <c r="AP364" i="6"/>
  <c r="AO368" i="6"/>
  <c r="BY368" i="6"/>
  <c r="CO380" i="6"/>
  <c r="BE380" i="6"/>
  <c r="CV381" i="6"/>
  <c r="BL381" i="6"/>
  <c r="BY388" i="6"/>
  <c r="AO388" i="6"/>
  <c r="DA394" i="6"/>
  <c r="BQ394" i="6"/>
  <c r="BV395" i="6"/>
  <c r="DF395" i="6"/>
  <c r="BL397" i="6"/>
  <c r="CV397" i="6"/>
  <c r="CQ400" i="6"/>
  <c r="BG400" i="6"/>
  <c r="BV403" i="6"/>
  <c r="DF403" i="6"/>
  <c r="BA419" i="6"/>
  <c r="CK419" i="6"/>
  <c r="BQ422" i="6"/>
  <c r="DA422" i="6"/>
  <c r="BF424" i="6"/>
  <c r="CP424" i="6"/>
  <c r="AQ436" i="6"/>
  <c r="CA436" i="6"/>
  <c r="BQ438" i="6"/>
  <c r="DA438" i="6"/>
  <c r="DF443" i="6"/>
  <c r="BV443" i="6"/>
  <c r="CA444" i="6"/>
  <c r="AQ444" i="6"/>
  <c r="CL451" i="6"/>
  <c r="BB451" i="6"/>
  <c r="CA456" i="6"/>
  <c r="AQ456" i="6"/>
  <c r="BV459" i="6"/>
  <c r="DF459" i="6"/>
  <c r="BL485" i="6"/>
  <c r="CV485" i="6"/>
  <c r="BL493" i="6"/>
  <c r="CV493" i="6"/>
  <c r="BV499" i="6"/>
  <c r="DF499" i="6"/>
  <c r="DC523" i="6"/>
  <c r="BS523" i="6"/>
  <c r="CN524" i="6"/>
  <c r="BD524" i="6"/>
  <c r="DA526" i="6"/>
  <c r="BQ526" i="6"/>
  <c r="CX614" i="6"/>
  <c r="BN614" i="6"/>
  <c r="CJ847" i="6"/>
  <c r="AZ847" i="6"/>
  <c r="CR848" i="6"/>
  <c r="BH848" i="6"/>
  <c r="AR147" i="6"/>
  <c r="DD173" i="6"/>
  <c r="CV215" i="6"/>
  <c r="AR775" i="6"/>
  <c r="DD857" i="6"/>
  <c r="CM885" i="6"/>
  <c r="CX756" i="6"/>
  <c r="AT972" i="6"/>
  <c r="BN252" i="6"/>
  <c r="CB503" i="6"/>
  <c r="CW247" i="6"/>
  <c r="AN290" i="6"/>
  <c r="AP490" i="6"/>
  <c r="AR255" i="6"/>
  <c r="BG182" i="6"/>
  <c r="BI447" i="6"/>
  <c r="DF637" i="6"/>
  <c r="CN686" i="6"/>
  <c r="AT728" i="6"/>
  <c r="AN938" i="6"/>
  <c r="CJ965" i="6"/>
  <c r="AT608" i="6"/>
  <c r="BD746" i="6"/>
  <c r="AT884" i="6"/>
  <c r="CN894" i="6"/>
  <c r="CT915" i="6"/>
  <c r="BQ776" i="6"/>
  <c r="CJ781" i="6"/>
  <c r="CT315" i="6"/>
  <c r="BH638" i="6"/>
  <c r="CJ841" i="6"/>
  <c r="CA334" i="6"/>
  <c r="CB171" i="6"/>
  <c r="BM347" i="6"/>
  <c r="AT380" i="6"/>
  <c r="CV219" i="6"/>
  <c r="BV197" i="6"/>
  <c r="DF301" i="6"/>
  <c r="CK497" i="6"/>
  <c r="BH610" i="6"/>
  <c r="CL665" i="6"/>
  <c r="BC697" i="6"/>
  <c r="BD750" i="6"/>
  <c r="BC973" i="6"/>
  <c r="BP968" i="6"/>
  <c r="DC745" i="6"/>
  <c r="BK955" i="6"/>
  <c r="BJ747" i="6"/>
  <c r="BM193" i="6"/>
  <c r="BO344" i="6"/>
  <c r="BD448" i="6"/>
  <c r="BH454" i="6"/>
  <c r="BV565" i="6"/>
  <c r="CN552" i="6"/>
  <c r="CV563" i="6"/>
  <c r="BN608" i="6"/>
  <c r="AT900" i="6"/>
  <c r="BD978" i="6"/>
  <c r="CO834" i="6"/>
  <c r="AT916" i="6"/>
  <c r="CD948" i="6"/>
  <c r="CO769" i="6"/>
  <c r="AP870" i="6"/>
  <c r="DC199" i="6"/>
  <c r="CV473" i="6"/>
  <c r="AZ507" i="6"/>
  <c r="DD439" i="6"/>
  <c r="BA447" i="6"/>
  <c r="BD328" i="6"/>
  <c r="CQ436" i="6"/>
  <c r="AO828" i="6"/>
  <c r="BJ489" i="6"/>
  <c r="BN798" i="6"/>
  <c r="BF864" i="6"/>
  <c r="BX516" i="6"/>
  <c r="BS819" i="6"/>
  <c r="DF787" i="6"/>
  <c r="DA390" i="6"/>
  <c r="BR174" i="6"/>
  <c r="AP76" i="6"/>
  <c r="BC195" i="6"/>
  <c r="BL161" i="6"/>
  <c r="CV725" i="6"/>
  <c r="BP58" i="6"/>
  <c r="CZ58" i="6"/>
  <c r="CA12" i="6"/>
  <c r="AQ12" i="6"/>
  <c r="BZ52" i="6"/>
  <c r="AP52" i="6"/>
  <c r="CQ56" i="6"/>
  <c r="BG56" i="6"/>
  <c r="BB147" i="6"/>
  <c r="CL147" i="6"/>
  <c r="BZ156" i="6"/>
  <c r="AP156" i="6"/>
  <c r="CK159" i="6"/>
  <c r="BA159" i="6"/>
  <c r="AP164" i="6"/>
  <c r="BZ164" i="6"/>
  <c r="DE167" i="6"/>
  <c r="BU167" i="6"/>
  <c r="BB179" i="6"/>
  <c r="CL179" i="6"/>
  <c r="CK223" i="6"/>
  <c r="BA223" i="6"/>
  <c r="BF64" i="6"/>
  <c r="CP64" i="6"/>
  <c r="DA66" i="6"/>
  <c r="BQ66" i="6"/>
  <c r="BZ68" i="6"/>
  <c r="AP68" i="6"/>
  <c r="CZ74" i="6"/>
  <c r="BP74" i="6"/>
  <c r="CZ78" i="6"/>
  <c r="BP78" i="6"/>
  <c r="DE79" i="6"/>
  <c r="BU79" i="6"/>
  <c r="DF83" i="6"/>
  <c r="BV83" i="6"/>
  <c r="DA86" i="6"/>
  <c r="BQ86" i="6"/>
  <c r="DC87" i="6"/>
  <c r="BS87" i="6"/>
  <c r="BF88" i="6"/>
  <c r="CP88" i="6"/>
  <c r="BF92" i="6"/>
  <c r="CP92" i="6"/>
  <c r="CA108" i="6"/>
  <c r="AQ108" i="6"/>
  <c r="BP110" i="6"/>
  <c r="CZ110" i="6"/>
  <c r="BA111" i="6"/>
  <c r="CK111" i="6"/>
  <c r="AP112" i="6"/>
  <c r="BZ112" i="6"/>
  <c r="CB113" i="6"/>
  <c r="AR113" i="6"/>
  <c r="BA115" i="6"/>
  <c r="CK115" i="6"/>
  <c r="DF115" i="6"/>
  <c r="BV115" i="6"/>
  <c r="BA119" i="6"/>
  <c r="CK119" i="6"/>
  <c r="BA123" i="6"/>
  <c r="CK123" i="6"/>
  <c r="DA126" i="6"/>
  <c r="BQ126" i="6"/>
  <c r="BU131" i="6"/>
  <c r="DE131" i="6"/>
  <c r="AP168" i="6"/>
  <c r="BZ168" i="6"/>
  <c r="AP172" i="6"/>
  <c r="BZ172" i="6"/>
  <c r="DA182" i="6"/>
  <c r="BQ182" i="6"/>
  <c r="BQ190" i="6"/>
  <c r="DA190" i="6"/>
  <c r="BV195" i="6"/>
  <c r="DF195" i="6"/>
  <c r="CB197" i="6"/>
  <c r="AR197" i="6"/>
  <c r="CY206" i="6"/>
  <c r="BO206" i="6"/>
  <c r="CZ210" i="6"/>
  <c r="BP210" i="6"/>
  <c r="BI217" i="6"/>
  <c r="CS217" i="6"/>
  <c r="CO220" i="6"/>
  <c r="BE220" i="6"/>
  <c r="CO224" i="6"/>
  <c r="BE224" i="6"/>
  <c r="BJ229" i="6"/>
  <c r="CT229" i="6"/>
  <c r="BZ232" i="6"/>
  <c r="AP232" i="6"/>
  <c r="CE234" i="6"/>
  <c r="AU234" i="6"/>
  <c r="CJ235" i="6"/>
  <c r="AZ235" i="6"/>
  <c r="CJ239" i="6"/>
  <c r="AZ239" i="6"/>
  <c r="AO240" i="6"/>
  <c r="BY240" i="6"/>
  <c r="CE334" i="6"/>
  <c r="AU334" i="6"/>
  <c r="BL385" i="6"/>
  <c r="CV385" i="6"/>
  <c r="BQ418" i="6"/>
  <c r="DA418" i="6"/>
  <c r="AQ452" i="6"/>
  <c r="CA452" i="6"/>
  <c r="AN484" i="6"/>
  <c r="BX484" i="6"/>
  <c r="BL501" i="6"/>
  <c r="CV501" i="6"/>
  <c r="AN508" i="6"/>
  <c r="BX508" i="6"/>
  <c r="BQ542" i="6"/>
  <c r="DA542" i="6"/>
  <c r="BT575" i="6"/>
  <c r="DD575" i="6"/>
  <c r="DC595" i="6"/>
  <c r="BS595" i="6"/>
  <c r="BG620" i="6"/>
  <c r="CQ620" i="6"/>
  <c r="CV669" i="6"/>
  <c r="BL669" i="6"/>
  <c r="CQ720" i="6"/>
  <c r="BG720" i="6"/>
  <c r="BL733" i="6"/>
  <c r="CV733" i="6"/>
  <c r="DC751" i="6"/>
  <c r="BS751" i="6"/>
  <c r="AO244" i="6"/>
  <c r="BY244" i="6"/>
  <c r="BE260" i="6"/>
  <c r="CO260" i="6"/>
  <c r="CV265" i="6"/>
  <c r="BL265" i="6"/>
  <c r="AO272" i="6"/>
  <c r="BY272" i="6"/>
  <c r="AO276" i="6"/>
  <c r="BY276" i="6"/>
  <c r="CZ278" i="6"/>
  <c r="BP278" i="6"/>
  <c r="DF279" i="6"/>
  <c r="BV279" i="6"/>
  <c r="AO288" i="6"/>
  <c r="BY288" i="6"/>
  <c r="BQ290" i="6"/>
  <c r="DA290" i="6"/>
  <c r="BV291" i="6"/>
  <c r="DF291" i="6"/>
  <c r="BV299" i="6"/>
  <c r="DF299" i="6"/>
  <c r="CO304" i="6"/>
  <c r="BE304" i="6"/>
  <c r="BT307" i="6"/>
  <c r="DD307" i="6"/>
  <c r="CO308" i="6"/>
  <c r="BE308" i="6"/>
  <c r="CL311" i="6"/>
  <c r="BB311" i="6"/>
  <c r="BZ316" i="6"/>
  <c r="AP316" i="6"/>
  <c r="AO320" i="6"/>
  <c r="BY320" i="6"/>
  <c r="BL321" i="6"/>
  <c r="CV321" i="6"/>
  <c r="BV323" i="6"/>
  <c r="DF323" i="6"/>
  <c r="CJ327" i="6"/>
  <c r="AZ327" i="6"/>
  <c r="BO330" i="6"/>
  <c r="CY330" i="6"/>
  <c r="AU338" i="6"/>
  <c r="CE338" i="6"/>
  <c r="BO350" i="6"/>
  <c r="CY350" i="6"/>
  <c r="AO352" i="6"/>
  <c r="BY352" i="6"/>
  <c r="AR365" i="6"/>
  <c r="CB365" i="6"/>
  <c r="AZ375" i="6"/>
  <c r="CJ375" i="6"/>
  <c r="BE376" i="6"/>
  <c r="CO376" i="6"/>
  <c r="BL393" i="6"/>
  <c r="CV393" i="6"/>
  <c r="CL399" i="6"/>
  <c r="BB399" i="6"/>
  <c r="BZ400" i="6"/>
  <c r="AP400" i="6"/>
  <c r="CA404" i="6"/>
  <c r="AQ404" i="6"/>
  <c r="BG404" i="6"/>
  <c r="CQ404" i="6"/>
  <c r="DF407" i="6"/>
  <c r="BV407" i="6"/>
  <c r="CQ408" i="6"/>
  <c r="BG408" i="6"/>
  <c r="CB409" i="6"/>
  <c r="AR409" i="6"/>
  <c r="DF431" i="6"/>
  <c r="BV431" i="6"/>
  <c r="BV439" i="6"/>
  <c r="DF439" i="6"/>
  <c r="BL441" i="6"/>
  <c r="CV441" i="6"/>
  <c r="CA448" i="6"/>
  <c r="AQ448" i="6"/>
  <c r="BG448" i="6"/>
  <c r="CQ448" i="6"/>
  <c r="CV453" i="6"/>
  <c r="BL453" i="6"/>
  <c r="CL455" i="6"/>
  <c r="BB455" i="6"/>
  <c r="CP460" i="6"/>
  <c r="BF460" i="6"/>
  <c r="BL465" i="6"/>
  <c r="CV465" i="6"/>
  <c r="AU470" i="6"/>
  <c r="CE470" i="6"/>
  <c r="CJ471" i="6"/>
  <c r="AZ471" i="6"/>
  <c r="BH484" i="6"/>
  <c r="CR484" i="6"/>
  <c r="BX488" i="6"/>
  <c r="AN488" i="6"/>
  <c r="BT499" i="6"/>
  <c r="DD499" i="6"/>
  <c r="DF515" i="6"/>
  <c r="BV515" i="6"/>
  <c r="CR624" i="6"/>
  <c r="BH624" i="6"/>
  <c r="BS791" i="6"/>
  <c r="DC791" i="6"/>
  <c r="CY798" i="6"/>
  <c r="BO798" i="6"/>
  <c r="CX822" i="6"/>
  <c r="BN822" i="6"/>
  <c r="BT863" i="6"/>
  <c r="DD863" i="6"/>
  <c r="CM883" i="6"/>
  <c r="BC883" i="6"/>
  <c r="BL849" i="6"/>
  <c r="CV849" i="6"/>
  <c r="BJ940" i="6"/>
  <c r="CT940" i="6"/>
  <c r="CV992" i="6"/>
  <c r="BL992" i="6"/>
  <c r="BP688" i="6"/>
  <c r="CZ688" i="6"/>
  <c r="CX712" i="6"/>
  <c r="BN712" i="6"/>
  <c r="BE726" i="6"/>
  <c r="CO726" i="6"/>
  <c r="BB745" i="6"/>
  <c r="CL745" i="6"/>
  <c r="BL747" i="6"/>
  <c r="CV747" i="6"/>
  <c r="BN764" i="6"/>
  <c r="CX764" i="6"/>
  <c r="BS781" i="6"/>
  <c r="DC781" i="6"/>
  <c r="BM787" i="6"/>
  <c r="CW787" i="6"/>
  <c r="CM821" i="6"/>
  <c r="BC821" i="6"/>
  <c r="DB836" i="6"/>
  <c r="BR836" i="6"/>
  <c r="CO846" i="6"/>
  <c r="BE846" i="6"/>
  <c r="AS891" i="6"/>
  <c r="CC891" i="6"/>
  <c r="AT940" i="6"/>
  <c r="CD940" i="6"/>
  <c r="BE978" i="6"/>
  <c r="CO978" i="6"/>
  <c r="BC981" i="6"/>
  <c r="CM981" i="6"/>
  <c r="CO990" i="6"/>
  <c r="BE990" i="6"/>
  <c r="AT992" i="6"/>
  <c r="CD992" i="6"/>
  <c r="BV817" i="6"/>
  <c r="DF817" i="6"/>
  <c r="BO832" i="6"/>
  <c r="CY832" i="6"/>
  <c r="BD838" i="6"/>
  <c r="CN838" i="6"/>
  <c r="BR856" i="6"/>
  <c r="DB856" i="6"/>
  <c r="AS927" i="6"/>
  <c r="CC927" i="6"/>
  <c r="CS967" i="6"/>
  <c r="BI967" i="6"/>
  <c r="BJ979" i="6"/>
  <c r="CT979" i="6"/>
  <c r="CW983" i="6"/>
  <c r="BM983" i="6"/>
  <c r="CT991" i="6"/>
  <c r="BJ991" i="6"/>
  <c r="CJ469" i="6"/>
  <c r="AZ469" i="6"/>
  <c r="BT473" i="6"/>
  <c r="DD473" i="6"/>
  <c r="BJ475" i="6"/>
  <c r="CT475" i="6"/>
  <c r="BZ482" i="6"/>
  <c r="AP482" i="6"/>
  <c r="AR483" i="6"/>
  <c r="CB483" i="6"/>
  <c r="CM497" i="6"/>
  <c r="BC497" i="6"/>
  <c r="AN498" i="6"/>
  <c r="BX498" i="6"/>
  <c r="BR500" i="6"/>
  <c r="DB500" i="6"/>
  <c r="DC505" i="6"/>
  <c r="BS505" i="6"/>
  <c r="BG506" i="6"/>
  <c r="CQ506" i="6"/>
  <c r="CN506" i="6"/>
  <c r="BD506" i="6"/>
  <c r="BF514" i="6"/>
  <c r="CP514" i="6"/>
  <c r="BH518" i="6"/>
  <c r="CR518" i="6"/>
  <c r="BZ522" i="6"/>
  <c r="AP522" i="6"/>
  <c r="BN524" i="6"/>
  <c r="CX524" i="6"/>
  <c r="DC537" i="6"/>
  <c r="BS537" i="6"/>
  <c r="BY542" i="6"/>
  <c r="AO542" i="6"/>
  <c r="BF542" i="6"/>
  <c r="CP542" i="6"/>
  <c r="BE546" i="6"/>
  <c r="CO546" i="6"/>
  <c r="BC549" i="6"/>
  <c r="CM549" i="6"/>
  <c r="CA566" i="6"/>
  <c r="AQ566" i="6"/>
  <c r="BE566" i="6"/>
  <c r="CO566" i="6"/>
  <c r="CY568" i="6"/>
  <c r="BO568" i="6"/>
  <c r="CC571" i="6"/>
  <c r="AS571" i="6"/>
  <c r="BV573" i="6"/>
  <c r="DF573" i="6"/>
  <c r="AT580" i="6"/>
  <c r="CD580" i="6"/>
  <c r="BK583" i="6"/>
  <c r="CU583" i="6"/>
  <c r="BL587" i="6"/>
  <c r="CV587" i="6"/>
  <c r="BN588" i="6"/>
  <c r="CX588" i="6"/>
  <c r="BV589" i="6"/>
  <c r="DF589" i="6"/>
  <c r="CL593" i="6"/>
  <c r="BB593" i="6"/>
  <c r="CC595" i="6"/>
  <c r="AS595" i="6"/>
  <c r="CD596" i="6"/>
  <c r="AT596" i="6"/>
  <c r="CX600" i="6"/>
  <c r="BN600" i="6"/>
  <c r="CK605" i="6"/>
  <c r="BA605" i="6"/>
  <c r="BS617" i="6"/>
  <c r="DC617" i="6"/>
  <c r="BG622" i="6"/>
  <c r="CQ622" i="6"/>
  <c r="BX626" i="6"/>
  <c r="AN626" i="6"/>
  <c r="BN636" i="6"/>
  <c r="CX636" i="6"/>
  <c r="CZ644" i="6"/>
  <c r="BP644" i="6"/>
  <c r="DC649" i="6"/>
  <c r="BS649" i="6"/>
  <c r="CR662" i="6"/>
  <c r="BH662" i="6"/>
  <c r="BM667" i="6"/>
  <c r="CW667" i="6"/>
  <c r="DD677" i="6"/>
  <c r="BT677" i="6"/>
  <c r="CQ690" i="6"/>
  <c r="BG690" i="6"/>
  <c r="BG694" i="6"/>
  <c r="CQ694" i="6"/>
  <c r="BF702" i="6"/>
  <c r="CP702" i="6"/>
  <c r="BR704" i="6"/>
  <c r="DB704" i="6"/>
  <c r="BD742" i="6"/>
  <c r="CN742" i="6"/>
  <c r="AO746" i="6"/>
  <c r="BY746" i="6"/>
  <c r="DC761" i="6"/>
  <c r="BS761" i="6"/>
  <c r="CC779" i="6"/>
  <c r="AS779" i="6"/>
  <c r="CR826" i="6"/>
  <c r="BH826" i="6"/>
  <c r="CC911" i="6"/>
  <c r="AS911" i="6"/>
  <c r="BJ939" i="6"/>
  <c r="CT939" i="6"/>
  <c r="BQ960" i="6"/>
  <c r="DA960" i="6"/>
  <c r="DB972" i="6"/>
  <c r="BR972" i="6"/>
  <c r="AZ1001" i="6"/>
  <c r="CJ1001" i="6"/>
  <c r="BS972" i="6"/>
  <c r="DC972" i="6"/>
  <c r="CS10" i="6"/>
  <c r="BI10" i="6"/>
  <c r="CN17" i="6"/>
  <c r="BD17" i="6"/>
  <c r="DE620" i="6"/>
  <c r="BU620" i="6"/>
  <c r="BV624" i="6"/>
  <c r="DF624" i="6"/>
  <c r="BB632" i="6"/>
  <c r="CL632" i="6"/>
  <c r="BK670" i="6"/>
  <c r="CU670" i="6"/>
  <c r="CB678" i="6"/>
  <c r="AR678" i="6"/>
  <c r="DE680" i="6"/>
  <c r="BU680" i="6"/>
  <c r="AO685" i="6"/>
  <c r="BY685" i="6"/>
  <c r="BB692" i="6"/>
  <c r="CL692" i="6"/>
  <c r="BV708" i="6"/>
  <c r="DF708" i="6"/>
  <c r="BK710" i="6"/>
  <c r="CU710" i="6"/>
  <c r="CY715" i="6"/>
  <c r="BO715" i="6"/>
  <c r="BK726" i="6"/>
  <c r="CU726" i="6"/>
  <c r="CA737" i="6"/>
  <c r="AQ737" i="6"/>
  <c r="BS740" i="6"/>
  <c r="DC740" i="6"/>
  <c r="BI742" i="6"/>
  <c r="CS742" i="6"/>
  <c r="BJ754" i="6"/>
  <c r="CT754" i="6"/>
  <c r="DF756" i="6"/>
  <c r="BV756" i="6"/>
  <c r="DC760" i="6"/>
  <c r="BS760" i="6"/>
  <c r="BY769" i="6"/>
  <c r="AO769" i="6"/>
  <c r="CC770" i="6"/>
  <c r="AS770" i="6"/>
  <c r="CY779" i="6"/>
  <c r="BO779" i="6"/>
  <c r="AR782" i="6"/>
  <c r="CB782" i="6"/>
  <c r="DA783" i="6"/>
  <c r="BQ783" i="6"/>
  <c r="AO789" i="6"/>
  <c r="BY789" i="6"/>
  <c r="DB795" i="6"/>
  <c r="BR795" i="6"/>
  <c r="AT799" i="6"/>
  <c r="CD799" i="6"/>
  <c r="AT803" i="6"/>
  <c r="CD803" i="6"/>
  <c r="BR815" i="6"/>
  <c r="DB815" i="6"/>
  <c r="DF824" i="6"/>
  <c r="BV824" i="6"/>
  <c r="CD831" i="6"/>
  <c r="AT831" i="6"/>
  <c r="BH833" i="6"/>
  <c r="CR833" i="6"/>
  <c r="BX841" i="6"/>
  <c r="AN841" i="6"/>
  <c r="BB872" i="6"/>
  <c r="CL872" i="6"/>
  <c r="CA873" i="6"/>
  <c r="AQ873" i="6"/>
  <c r="CA893" i="6"/>
  <c r="AQ893" i="6"/>
  <c r="CY895" i="6"/>
  <c r="BO895" i="6"/>
  <c r="BB916" i="6"/>
  <c r="CL916" i="6"/>
  <c r="BU924" i="6"/>
  <c r="DE924" i="6"/>
  <c r="CU930" i="6"/>
  <c r="BK930" i="6"/>
  <c r="BB940" i="6"/>
  <c r="CL940" i="6"/>
  <c r="BA948" i="6"/>
  <c r="CK948" i="6"/>
  <c r="AQ949" i="6"/>
  <c r="CA949" i="6"/>
  <c r="CZ951" i="6"/>
  <c r="BP951" i="6"/>
  <c r="BB960" i="6"/>
  <c r="CL960" i="6"/>
  <c r="BI962" i="6"/>
  <c r="CS962" i="6"/>
  <c r="AR966" i="6"/>
  <c r="CB966" i="6"/>
  <c r="BC996" i="6"/>
  <c r="CM996" i="6"/>
  <c r="CN997" i="6"/>
  <c r="BD997" i="6"/>
  <c r="AQ693" i="6"/>
  <c r="CA693" i="6"/>
  <c r="CK700" i="6"/>
  <c r="BA700" i="6"/>
  <c r="CT722" i="6"/>
  <c r="BJ722" i="6"/>
  <c r="DD724" i="6"/>
  <c r="BT724" i="6"/>
  <c r="BU736" i="6"/>
  <c r="DE736" i="6"/>
  <c r="BM746" i="6"/>
  <c r="CW746" i="6"/>
  <c r="CA757" i="6"/>
  <c r="AQ757" i="6"/>
  <c r="CE767" i="6"/>
  <c r="AU767" i="6"/>
  <c r="BS768" i="6"/>
  <c r="DC768" i="6"/>
  <c r="AN773" i="6"/>
  <c r="BX773" i="6"/>
  <c r="CP773" i="6"/>
  <c r="BF773" i="6"/>
  <c r="BM774" i="6"/>
  <c r="CW774" i="6"/>
  <c r="CQ777" i="6"/>
  <c r="BG777" i="6"/>
  <c r="BK778" i="6"/>
  <c r="CU778" i="6"/>
  <c r="BE785" i="6"/>
  <c r="CO785" i="6"/>
  <c r="BB788" i="6"/>
  <c r="CL788" i="6"/>
  <c r="BE793" i="6"/>
  <c r="CO793" i="6"/>
  <c r="BK794" i="6"/>
  <c r="CU794" i="6"/>
  <c r="AZ796" i="6"/>
  <c r="CJ796" i="6"/>
  <c r="BX797" i="6"/>
  <c r="AN797" i="6"/>
  <c r="CM812" i="6"/>
  <c r="BC812" i="6"/>
  <c r="CL816" i="6"/>
  <c r="BB816" i="6"/>
  <c r="CA817" i="6"/>
  <c r="AQ817" i="6"/>
  <c r="BG821" i="6"/>
  <c r="CQ821" i="6"/>
  <c r="AQ825" i="6"/>
  <c r="CA825" i="6"/>
  <c r="BX833" i="6"/>
  <c r="AN833" i="6"/>
  <c r="BG837" i="6"/>
  <c r="CQ837" i="6"/>
  <c r="CR841" i="6"/>
  <c r="BH841" i="6"/>
  <c r="CO845" i="6"/>
  <c r="BE845" i="6"/>
  <c r="BH869" i="6"/>
  <c r="CR869" i="6"/>
  <c r="BR871" i="6"/>
  <c r="DB871" i="6"/>
  <c r="DE880" i="6"/>
  <c r="BU880" i="6"/>
  <c r="AS886" i="6"/>
  <c r="CC886" i="6"/>
  <c r="BC892" i="6"/>
  <c r="CM892" i="6"/>
  <c r="CK904" i="6"/>
  <c r="BA904" i="6"/>
  <c r="CM908" i="6"/>
  <c r="BC908" i="6"/>
  <c r="AR910" i="6"/>
  <c r="CB910" i="6"/>
  <c r="BN911" i="6"/>
  <c r="CX911" i="6"/>
  <c r="BH913" i="6"/>
  <c r="CR913" i="6"/>
  <c r="CC926" i="6"/>
  <c r="AS926" i="6"/>
  <c r="AZ932" i="6"/>
  <c r="CJ932" i="6"/>
  <c r="BN943" i="6"/>
  <c r="CX943" i="6"/>
  <c r="DE948" i="6"/>
  <c r="BU948" i="6"/>
  <c r="CP953" i="6"/>
  <c r="BF953" i="6"/>
  <c r="AO969" i="6"/>
  <c r="BY969" i="6"/>
  <c r="CM980" i="6"/>
  <c r="BC980" i="6"/>
  <c r="CK12" i="6"/>
  <c r="BA12" i="6"/>
  <c r="DF832" i="6"/>
  <c r="BV832" i="6"/>
  <c r="BB844" i="6"/>
  <c r="CL844" i="6"/>
  <c r="BU856" i="6"/>
  <c r="DE856" i="6"/>
  <c r="CS862" i="6"/>
  <c r="BI862" i="6"/>
  <c r="BR867" i="6"/>
  <c r="DB867" i="6"/>
  <c r="CQ877" i="6"/>
  <c r="BG877" i="6"/>
  <c r="CW894" i="6"/>
  <c r="BM894" i="6"/>
  <c r="BY897" i="6"/>
  <c r="AO897" i="6"/>
  <c r="CV898" i="6"/>
  <c r="BL898" i="6"/>
  <c r="BV900" i="6"/>
  <c r="DF900" i="6"/>
  <c r="BV904" i="6"/>
  <c r="DF904" i="6"/>
  <c r="BK910" i="6"/>
  <c r="CU910" i="6"/>
  <c r="DB919" i="6"/>
  <c r="BR919" i="6"/>
  <c r="BO931" i="6"/>
  <c r="CY931" i="6"/>
  <c r="DE932" i="6"/>
  <c r="BU932" i="6"/>
  <c r="BU936" i="6"/>
  <c r="DE936" i="6"/>
  <c r="BH941" i="6"/>
  <c r="CR941" i="6"/>
  <c r="BC944" i="6"/>
  <c r="CM944" i="6"/>
  <c r="AO961" i="6"/>
  <c r="BY961" i="6"/>
  <c r="BR975" i="6"/>
  <c r="DB975" i="6"/>
  <c r="CO977" i="6"/>
  <c r="BE977" i="6"/>
  <c r="BR979" i="6"/>
  <c r="DB979" i="6"/>
  <c r="CY983" i="6"/>
  <c r="BO983" i="6"/>
  <c r="BY997" i="6"/>
  <c r="AO997" i="6"/>
  <c r="CL1000" i="6"/>
  <c r="BB1000" i="6"/>
  <c r="CQ98" i="6"/>
  <c r="CJ561" i="6"/>
  <c r="DB532" i="6"/>
  <c r="DE585" i="6"/>
  <c r="CX656" i="6"/>
  <c r="CT659" i="6"/>
  <c r="CV564" i="6"/>
  <c r="CX592" i="6"/>
  <c r="CY504" i="6"/>
  <c r="CK513" i="6"/>
  <c r="BO631" i="6"/>
  <c r="BH634" i="6"/>
  <c r="DA648" i="6"/>
  <c r="BH658" i="6"/>
  <c r="CO770" i="6"/>
  <c r="BN844" i="6"/>
  <c r="CN857" i="6"/>
  <c r="BJ730" i="6"/>
  <c r="CQ738" i="6"/>
  <c r="CA753" i="6"/>
  <c r="CL756" i="6"/>
  <c r="DD773" i="6"/>
  <c r="AQ785" i="6"/>
  <c r="BF790" i="6"/>
  <c r="BN832" i="6"/>
  <c r="CL936" i="6"/>
  <c r="BN892" i="6"/>
  <c r="CY928" i="6"/>
  <c r="AO934" i="6"/>
  <c r="DC952" i="6"/>
  <c r="BV908" i="6"/>
  <c r="BE918" i="6"/>
  <c r="AN1005" i="6"/>
  <c r="DA887" i="6"/>
  <c r="CK966" i="6"/>
  <c r="CJ985" i="6"/>
  <c r="CM445" i="6"/>
  <c r="CS443" i="6"/>
  <c r="BF458" i="6"/>
  <c r="DE577" i="6"/>
  <c r="CC447" i="6"/>
  <c r="CS455" i="6"/>
  <c r="CE496" i="6"/>
  <c r="BP604" i="6"/>
  <c r="DF668" i="6"/>
  <c r="CZ763" i="6"/>
  <c r="BC800" i="6"/>
  <c r="BE858" i="6"/>
  <c r="AQ974" i="6"/>
  <c r="CV767" i="6"/>
  <c r="AZ793" i="6"/>
  <c r="AU828" i="6"/>
  <c r="DF868" i="6"/>
  <c r="CE836" i="6"/>
  <c r="DB923" i="6"/>
  <c r="CU914" i="6"/>
  <c r="CD699" i="6"/>
  <c r="AO709" i="6"/>
  <c r="BN995" i="6"/>
  <c r="CM541" i="6"/>
  <c r="BG582" i="6"/>
  <c r="BC517" i="6"/>
  <c r="CK493" i="6"/>
  <c r="AQ645" i="6"/>
  <c r="DE814" i="6"/>
  <c r="BU814" i="6"/>
  <c r="DE818" i="6"/>
  <c r="BU818" i="6"/>
  <c r="AZ874" i="6"/>
  <c r="CJ874" i="6"/>
  <c r="CQ873" i="6"/>
  <c r="BK934" i="6"/>
  <c r="AS639" i="6"/>
  <c r="BG937" i="6"/>
  <c r="CS491" i="6"/>
  <c r="CK509" i="6"/>
  <c r="BT541" i="6"/>
  <c r="DF553" i="6"/>
  <c r="BR915" i="6"/>
  <c r="AO177" i="6"/>
  <c r="BY177" i="6"/>
  <c r="CO193" i="6"/>
  <c r="BE193" i="6"/>
  <c r="BL214" i="6"/>
  <c r="CV214" i="6"/>
  <c r="CN217" i="6"/>
  <c r="BD217" i="6"/>
  <c r="BQ219" i="6"/>
  <c r="DA219" i="6"/>
  <c r="BH221" i="6"/>
  <c r="CR221" i="6"/>
  <c r="CA233" i="6"/>
  <c r="AQ233" i="6"/>
  <c r="BQ267" i="6"/>
  <c r="DA267" i="6"/>
  <c r="BV272" i="6"/>
  <c r="DF272" i="6"/>
  <c r="CT290" i="6"/>
  <c r="BJ290" i="6"/>
  <c r="CY295" i="6"/>
  <c r="BO295" i="6"/>
  <c r="BJ342" i="6"/>
  <c r="CT342" i="6"/>
  <c r="CR345" i="6"/>
  <c r="BH345" i="6"/>
  <c r="CJ348" i="6"/>
  <c r="AZ348" i="6"/>
  <c r="AR354" i="6"/>
  <c r="CB354" i="6"/>
  <c r="DC356" i="6"/>
  <c r="BS356" i="6"/>
  <c r="CT358" i="6"/>
  <c r="BJ358" i="6"/>
  <c r="DD368" i="6"/>
  <c r="BT368" i="6"/>
  <c r="BI374" i="6"/>
  <c r="CS374" i="6"/>
  <c r="BJ382" i="6"/>
  <c r="CT382" i="6"/>
  <c r="BA388" i="6"/>
  <c r="CK388" i="6"/>
  <c r="BY901" i="6"/>
  <c r="BK929" i="6"/>
  <c r="CU929" i="6"/>
  <c r="CJ828" i="6"/>
  <c r="CV779" i="6"/>
  <c r="BL779" i="6"/>
  <c r="AN786" i="6"/>
  <c r="BX786" i="6"/>
  <c r="DD825" i="6"/>
  <c r="BT825" i="6"/>
  <c r="BZ834" i="6"/>
  <c r="AP834" i="6"/>
  <c r="BR844" i="6"/>
  <c r="DB844" i="6"/>
  <c r="BT849" i="6"/>
  <c r="DD849" i="6"/>
  <c r="BA853" i="6"/>
  <c r="CK853" i="6"/>
  <c r="BY890" i="6"/>
  <c r="AO890" i="6"/>
  <c r="CN910" i="6"/>
  <c r="BD910" i="6"/>
  <c r="CR918" i="6"/>
  <c r="BH918" i="6"/>
  <c r="CR926" i="6"/>
  <c r="BH926" i="6"/>
  <c r="AZ929" i="6"/>
  <c r="CJ929" i="6"/>
  <c r="CU935" i="6"/>
  <c r="BK935" i="6"/>
  <c r="BJ943" i="6"/>
  <c r="CT943" i="6"/>
  <c r="BI991" i="6"/>
  <c r="CS991" i="6"/>
  <c r="CZ992" i="6"/>
  <c r="BP992" i="6"/>
  <c r="CL433" i="6"/>
  <c r="BB433" i="6"/>
  <c r="AT472" i="6"/>
  <c r="CD472" i="6"/>
  <c r="AS499" i="6"/>
  <c r="CC499" i="6"/>
  <c r="CU499" i="6"/>
  <c r="BK499" i="6"/>
  <c r="BQ500" i="6"/>
  <c r="DA500" i="6"/>
  <c r="BG518" i="6"/>
  <c r="CQ518" i="6"/>
  <c r="CW519" i="6"/>
  <c r="BM519" i="6"/>
  <c r="BP520" i="6"/>
  <c r="CZ520" i="6"/>
  <c r="CX528" i="6"/>
  <c r="BN528" i="6"/>
  <c r="BQ532" i="6"/>
  <c r="DA532" i="6"/>
  <c r="BK551" i="6"/>
  <c r="CU551" i="6"/>
  <c r="DD577" i="6"/>
  <c r="BT577" i="6"/>
  <c r="DB592" i="6"/>
  <c r="BR592" i="6"/>
  <c r="AQ598" i="6"/>
  <c r="CA598" i="6"/>
  <c r="BP600" i="6"/>
  <c r="CZ600" i="6"/>
  <c r="AP606" i="6"/>
  <c r="BZ606" i="6"/>
  <c r="DA608" i="6"/>
  <c r="BQ608" i="6"/>
  <c r="BR612" i="6"/>
  <c r="DB612" i="6"/>
  <c r="BS633" i="6"/>
  <c r="DC633" i="6"/>
  <c r="BD678" i="6"/>
  <c r="CN678" i="6"/>
  <c r="BP760" i="6"/>
  <c r="CZ760" i="6"/>
  <c r="BP955" i="6"/>
  <c r="DA751" i="6"/>
  <c r="AQ677" i="6"/>
  <c r="CA677" i="6"/>
  <c r="BY681" i="6"/>
  <c r="AO681" i="6"/>
  <c r="CO705" i="6"/>
  <c r="BE705" i="6"/>
  <c r="CO709" i="6"/>
  <c r="BE709" i="6"/>
  <c r="BF725" i="6"/>
  <c r="CP725" i="6"/>
  <c r="BE733" i="6"/>
  <c r="CO733" i="6"/>
  <c r="CQ745" i="6"/>
  <c r="BG745" i="6"/>
  <c r="DD748" i="6"/>
  <c r="BT748" i="6"/>
  <c r="CC766" i="6"/>
  <c r="AS766" i="6"/>
  <c r="CQ917" i="6"/>
  <c r="BG917" i="6"/>
  <c r="BK962" i="6"/>
  <c r="CU962" i="6"/>
  <c r="AS966" i="6"/>
  <c r="CC966" i="6"/>
  <c r="BI974" i="6"/>
  <c r="CS974" i="6"/>
  <c r="DD16" i="6"/>
  <c r="BT16" i="6"/>
  <c r="CS14" i="6"/>
  <c r="BI14" i="6"/>
  <c r="BL622" i="6"/>
  <c r="CV622" i="6"/>
  <c r="CP637" i="6"/>
  <c r="BF637" i="6"/>
  <c r="AT679" i="6"/>
  <c r="CD679" i="6"/>
  <c r="BB736" i="6"/>
  <c r="CL736" i="6"/>
  <c r="AN817" i="6"/>
  <c r="BX817" i="6"/>
  <c r="CP829" i="6"/>
  <c r="BF829" i="6"/>
  <c r="AN889" i="6"/>
  <c r="BX889" i="6"/>
  <c r="BY33" i="6"/>
  <c r="CR47" i="6"/>
  <c r="BI150" i="6"/>
  <c r="AQ119" i="6"/>
  <c r="CC190" i="6"/>
  <c r="CJ120" i="6"/>
  <c r="BA168" i="6"/>
  <c r="BN175" i="6"/>
  <c r="CN241" i="6"/>
  <c r="BB276" i="6"/>
  <c r="CB306" i="6"/>
  <c r="CW386" i="6"/>
  <c r="AU351" i="6"/>
  <c r="DC441" i="6"/>
  <c r="AP470" i="6"/>
  <c r="CR498" i="6"/>
  <c r="BH542" i="6"/>
  <c r="DB460" i="6"/>
  <c r="BV581" i="6"/>
  <c r="BP668" i="6"/>
  <c r="BG554" i="6"/>
  <c r="CR558" i="6"/>
  <c r="CU563" i="6"/>
  <c r="BO675" i="6"/>
  <c r="CY524" i="6"/>
  <c r="BY474" i="6"/>
  <c r="DC525" i="6"/>
  <c r="BE542" i="6"/>
  <c r="CZ572" i="6"/>
  <c r="AS583" i="6"/>
  <c r="CW587" i="6"/>
  <c r="BX602" i="6"/>
  <c r="AT616" i="6"/>
  <c r="BE617" i="6"/>
  <c r="AS627" i="6"/>
  <c r="CZ667" i="6"/>
  <c r="AU675" i="6"/>
  <c r="CO750" i="6"/>
  <c r="DB852" i="6"/>
  <c r="BK699" i="6"/>
  <c r="BX737" i="6"/>
  <c r="AQ834" i="6"/>
  <c r="CJ881" i="6"/>
  <c r="CR897" i="6"/>
  <c r="DC917" i="6"/>
  <c r="DC933" i="6"/>
  <c r="CO942" i="6"/>
  <c r="CS950" i="6"/>
  <c r="BO695" i="6"/>
  <c r="BI747" i="6"/>
  <c r="CJ728" i="6"/>
  <c r="DD744" i="6"/>
  <c r="BK754" i="6"/>
  <c r="AS762" i="6"/>
  <c r="AT771" i="6"/>
  <c r="CX788" i="6"/>
  <c r="AZ826" i="6"/>
  <c r="BT828" i="6"/>
  <c r="DB888" i="6"/>
  <c r="CY961" i="6"/>
  <c r="BA964" i="6"/>
  <c r="BO1003" i="6"/>
  <c r="BA878" i="6"/>
  <c r="CS910" i="6"/>
  <c r="CU936" i="6"/>
  <c r="CA970" i="6"/>
  <c r="BG901" i="6"/>
  <c r="CX948" i="6"/>
  <c r="BC992" i="6"/>
  <c r="CY15" i="6"/>
  <c r="CB51" i="6"/>
  <c r="BC180" i="6"/>
  <c r="CC234" i="6"/>
  <c r="BM210" i="6"/>
  <c r="AU191" i="6"/>
  <c r="BN235" i="6"/>
  <c r="CW242" i="6"/>
  <c r="BR246" i="6"/>
  <c r="CU294" i="6"/>
  <c r="BM503" i="6"/>
  <c r="CE287" i="6"/>
  <c r="CX347" i="6"/>
  <c r="BB360" i="6"/>
  <c r="CY379" i="6"/>
  <c r="BZ293" i="6"/>
  <c r="CR177" i="6"/>
  <c r="BJ270" i="6"/>
  <c r="BE265" i="6"/>
  <c r="DF292" i="6"/>
  <c r="AT488" i="6"/>
  <c r="BR508" i="6"/>
  <c r="AQ550" i="6"/>
  <c r="CE560" i="6"/>
  <c r="CZ387" i="6"/>
  <c r="DE485" i="6"/>
  <c r="CR553" i="6"/>
  <c r="DE648" i="6"/>
  <c r="CK525" i="6"/>
  <c r="AR559" i="6"/>
  <c r="BZ562" i="6"/>
  <c r="BG642" i="6"/>
  <c r="CK553" i="6"/>
  <c r="CM637" i="6"/>
  <c r="CL656" i="6"/>
  <c r="BA677" i="6"/>
  <c r="CU718" i="6"/>
  <c r="CL752" i="6"/>
  <c r="AR758" i="6"/>
  <c r="BH810" i="6"/>
  <c r="CP697" i="6"/>
  <c r="CL717" i="6"/>
  <c r="BE721" i="6"/>
  <c r="CW723" i="6"/>
  <c r="BN771" i="6"/>
  <c r="CC790" i="6"/>
  <c r="CD796" i="6"/>
  <c r="BG974" i="6"/>
  <c r="CD979" i="6"/>
  <c r="CQ633" i="6"/>
  <c r="BY665" i="6"/>
  <c r="AS667" i="6"/>
  <c r="CT738" i="6"/>
  <c r="CP830" i="6"/>
  <c r="BL983" i="6"/>
  <c r="BE929" i="6"/>
  <c r="DA743" i="6"/>
  <c r="BT837" i="6"/>
  <c r="CL989" i="6"/>
  <c r="DB736" i="6"/>
  <c r="CV750" i="6"/>
  <c r="CT706" i="6"/>
  <c r="BR827" i="6"/>
  <c r="BG834" i="6"/>
  <c r="BQ835" i="6"/>
  <c r="DE852" i="6"/>
  <c r="BN875" i="6"/>
  <c r="AS895" i="6"/>
  <c r="CJ925" i="6"/>
  <c r="BA928" i="6"/>
  <c r="BL979" i="6"/>
  <c r="BL857" i="6"/>
  <c r="CV857" i="6"/>
  <c r="CE945" i="6"/>
  <c r="AU945" i="6"/>
  <c r="BG305" i="6"/>
  <c r="CX680" i="6"/>
  <c r="BS696" i="6"/>
  <c r="DF912" i="6"/>
  <c r="BT733" i="6"/>
  <c r="CX823" i="6"/>
  <c r="CM836" i="6"/>
  <c r="CE852" i="6"/>
  <c r="AS914" i="6"/>
  <c r="BH981" i="6"/>
  <c r="DF873" i="6"/>
  <c r="AZ16" i="6"/>
  <c r="BN11" i="6"/>
  <c r="AS850" i="6"/>
  <c r="BU664" i="6"/>
  <c r="CM949" i="6"/>
  <c r="CL988" i="6"/>
  <c r="AT7" i="6"/>
  <c r="CT75" i="6"/>
  <c r="CP153" i="6"/>
  <c r="BF153" i="6"/>
  <c r="BD169" i="6"/>
  <c r="CN169" i="6"/>
  <c r="CZ287" i="6"/>
  <c r="BA212" i="6"/>
  <c r="BL479" i="6"/>
  <c r="CD528" i="6"/>
  <c r="DC513" i="6"/>
  <c r="BA652" i="6"/>
  <c r="BY345" i="6"/>
  <c r="CR442" i="6"/>
  <c r="DA668" i="6"/>
  <c r="BS753" i="6"/>
  <c r="BG790" i="6"/>
  <c r="BC617" i="6"/>
  <c r="BF638" i="6"/>
  <c r="CB686" i="6"/>
  <c r="CK689" i="6"/>
  <c r="BT812" i="6"/>
  <c r="BV836" i="6"/>
  <c r="CC967" i="6"/>
  <c r="CN1001" i="6"/>
  <c r="CR79" i="6"/>
  <c r="CD700" i="6"/>
  <c r="BZ478" i="6"/>
  <c r="CX540" i="6"/>
  <c r="BN544" i="6"/>
  <c r="DD565" i="6"/>
  <c r="CL613" i="6"/>
  <c r="CT926" i="6"/>
  <c r="DA927" i="6"/>
  <c r="CQ985" i="6"/>
  <c r="CZ29" i="6"/>
  <c r="CY136" i="6"/>
  <c r="BO136" i="6"/>
  <c r="CW38" i="6"/>
  <c r="BM38" i="6"/>
  <c r="BQ52" i="6"/>
  <c r="DA52" i="6"/>
  <c r="BB57" i="6"/>
  <c r="CL57" i="6"/>
  <c r="CE60" i="6"/>
  <c r="AU60" i="6"/>
  <c r="AR75" i="6"/>
  <c r="CB75" i="6"/>
  <c r="CL89" i="6"/>
  <c r="BB89" i="6"/>
  <c r="BZ102" i="6"/>
  <c r="AP102" i="6"/>
  <c r="BQ104" i="6"/>
  <c r="DA104" i="6"/>
  <c r="BQ116" i="6"/>
  <c r="DA116" i="6"/>
  <c r="BJ119" i="6"/>
  <c r="CT119" i="6"/>
  <c r="AR887" i="6"/>
  <c r="CB887" i="6"/>
  <c r="BM812" i="6"/>
  <c r="CW812" i="6"/>
  <c r="BE975" i="6"/>
  <c r="CO975" i="6"/>
  <c r="BI984" i="6"/>
  <c r="CS984" i="6"/>
  <c r="BL1004" i="6"/>
  <c r="CV1004" i="6"/>
  <c r="AS691" i="6"/>
  <c r="CC691" i="6"/>
  <c r="BS697" i="6"/>
  <c r="DC697" i="6"/>
  <c r="DE705" i="6"/>
  <c r="BU705" i="6"/>
  <c r="BM707" i="6"/>
  <c r="CW707" i="6"/>
  <c r="BR708" i="6"/>
  <c r="DB708" i="6"/>
  <c r="AS719" i="6"/>
  <c r="CC719" i="6"/>
  <c r="BD726" i="6"/>
  <c r="CN726" i="6"/>
  <c r="BJ731" i="6"/>
  <c r="CT731" i="6"/>
  <c r="AQ766" i="6"/>
  <c r="CA766" i="6"/>
  <c r="AQ806" i="6"/>
  <c r="CA806" i="6"/>
  <c r="BO824" i="6"/>
  <c r="CY824" i="6"/>
  <c r="CJ825" i="6"/>
  <c r="AZ825" i="6"/>
  <c r="AQ874" i="6"/>
  <c r="CA874" i="6"/>
  <c r="CW887" i="6"/>
  <c r="BM887" i="6"/>
  <c r="BT897" i="6"/>
  <c r="DD897" i="6"/>
  <c r="CZ928" i="6"/>
  <c r="BP928" i="6"/>
  <c r="AP938" i="6"/>
  <c r="BZ938" i="6"/>
  <c r="BR956" i="6"/>
  <c r="DB956" i="6"/>
  <c r="DC973" i="6"/>
  <c r="BS973" i="6"/>
  <c r="AO794" i="6"/>
  <c r="BY794" i="6"/>
  <c r="DB820" i="6"/>
  <c r="BR820" i="6"/>
  <c r="BG830" i="6"/>
  <c r="CQ830" i="6"/>
  <c r="CY848" i="6"/>
  <c r="BO848" i="6"/>
  <c r="CL853" i="6"/>
  <c r="BB853" i="6"/>
  <c r="BU905" i="6"/>
  <c r="DE905" i="6"/>
  <c r="BI919" i="6"/>
  <c r="CS919" i="6"/>
  <c r="CX920" i="6"/>
  <c r="BN920" i="6"/>
  <c r="BE926" i="6"/>
  <c r="CO926" i="6"/>
  <c r="BD950" i="6"/>
  <c r="CN950" i="6"/>
  <c r="CN982" i="6"/>
  <c r="BD982" i="6"/>
  <c r="CV991" i="6"/>
  <c r="BL991" i="6"/>
  <c r="DA992" i="6"/>
  <c r="BQ992" i="6"/>
  <c r="BD998" i="6"/>
  <c r="CN998" i="6"/>
  <c r="CL441" i="6"/>
  <c r="BB441" i="6"/>
  <c r="AR443" i="6"/>
  <c r="CB443" i="6"/>
  <c r="BP444" i="6"/>
  <c r="CZ444" i="6"/>
  <c r="BR452" i="6"/>
  <c r="DB452" i="6"/>
  <c r="BU457" i="6"/>
  <c r="DE457" i="6"/>
  <c r="AT476" i="6"/>
  <c r="CD476" i="6"/>
  <c r="DC481" i="6"/>
  <c r="BS481" i="6"/>
  <c r="BA485" i="6"/>
  <c r="CK485" i="6"/>
  <c r="CU487" i="6"/>
  <c r="BK487" i="6"/>
  <c r="CN490" i="6"/>
  <c r="BD490" i="6"/>
  <c r="DB496" i="6"/>
  <c r="BR496" i="6"/>
  <c r="AQ506" i="6"/>
  <c r="CA506" i="6"/>
  <c r="AU516" i="6"/>
  <c r="CE516" i="6"/>
  <c r="CC519" i="6"/>
  <c r="AS519" i="6"/>
  <c r="CL521" i="6"/>
  <c r="BB521" i="6"/>
  <c r="AN526" i="6"/>
  <c r="BX526" i="6"/>
  <c r="BK527" i="6"/>
  <c r="CU527" i="6"/>
  <c r="CP534" i="6"/>
  <c r="BF534" i="6"/>
  <c r="BP536" i="6"/>
  <c r="CZ536" i="6"/>
  <c r="BH546" i="6"/>
  <c r="CR546" i="6"/>
  <c r="BQ548" i="6"/>
  <c r="DA548" i="6"/>
  <c r="BU561" i="6"/>
  <c r="DE561" i="6"/>
  <c r="CY564" i="6"/>
  <c r="BO564" i="6"/>
  <c r="BJ575" i="6"/>
  <c r="CT575" i="6"/>
  <c r="BY578" i="6"/>
  <c r="AO578" i="6"/>
  <c r="BN580" i="6"/>
  <c r="CX580" i="6"/>
  <c r="AQ582" i="6"/>
  <c r="CA582" i="6"/>
  <c r="BH590" i="6"/>
  <c r="CR590" i="6"/>
  <c r="BM599" i="6"/>
  <c r="CW599" i="6"/>
  <c r="BG602" i="6"/>
  <c r="CQ602" i="6"/>
  <c r="BL603" i="6"/>
  <c r="CV603" i="6"/>
  <c r="BI611" i="6"/>
  <c r="CS611" i="6"/>
  <c r="DC613" i="6"/>
  <c r="BS613" i="6"/>
  <c r="CS615" i="6"/>
  <c r="BI615" i="6"/>
  <c r="CZ616" i="6"/>
  <c r="BP616" i="6"/>
  <c r="CD620" i="6"/>
  <c r="AT620" i="6"/>
  <c r="BV621" i="6"/>
  <c r="DF621" i="6"/>
  <c r="CN622" i="6"/>
  <c r="BD622" i="6"/>
  <c r="BM623" i="6"/>
  <c r="CW623" i="6"/>
  <c r="DA624" i="6"/>
  <c r="BQ624" i="6"/>
  <c r="BV625" i="6"/>
  <c r="DF625" i="6"/>
  <c r="BN628" i="6"/>
  <c r="CX628" i="6"/>
  <c r="CU635" i="6"/>
  <c r="BK635" i="6"/>
  <c r="BA641" i="6"/>
  <c r="CK641" i="6"/>
  <c r="AQ642" i="6"/>
  <c r="CA642" i="6"/>
  <c r="AT648" i="6"/>
  <c r="CD648" i="6"/>
  <c r="CK649" i="6"/>
  <c r="BA649" i="6"/>
  <c r="CM661" i="6"/>
  <c r="BC661" i="6"/>
  <c r="AT668" i="6"/>
  <c r="CD668" i="6"/>
  <c r="CS675" i="6"/>
  <c r="BI675" i="6"/>
  <c r="BZ678" i="6"/>
  <c r="AP678" i="6"/>
  <c r="BF690" i="6"/>
  <c r="CP690" i="6"/>
  <c r="CL693" i="6"/>
  <c r="BB693" i="6"/>
  <c r="BG698" i="6"/>
  <c r="CQ698" i="6"/>
  <c r="CQ730" i="6"/>
  <c r="BG730" i="6"/>
  <c r="CP738" i="6"/>
  <c r="BF738" i="6"/>
  <c r="CY784" i="6"/>
  <c r="BO784" i="6"/>
  <c r="CM785" i="6"/>
  <c r="BC785" i="6"/>
  <c r="CJ789" i="6"/>
  <c r="AZ789" i="6"/>
  <c r="AS935" i="6"/>
  <c r="CC935" i="6"/>
  <c r="BJ995" i="6"/>
  <c r="CT995" i="6"/>
  <c r="BI43" i="6"/>
  <c r="CS43" i="6"/>
  <c r="CE64" i="6"/>
  <c r="AU64" i="6"/>
  <c r="BV105" i="6"/>
  <c r="DF105" i="6"/>
  <c r="CP793" i="6"/>
  <c r="BF793" i="6"/>
  <c r="BO27" i="6"/>
  <c r="CY27" i="6"/>
  <c r="CC18" i="6"/>
  <c r="AS18" i="6"/>
  <c r="DF628" i="6"/>
  <c r="BV628" i="6"/>
  <c r="AS634" i="6"/>
  <c r="CC634" i="6"/>
  <c r="CQ645" i="6"/>
  <c r="BG645" i="6"/>
  <c r="BV648" i="6"/>
  <c r="DF648" i="6"/>
  <c r="BU652" i="6"/>
  <c r="DE652" i="6"/>
  <c r="BH661" i="6"/>
  <c r="CR661" i="6"/>
  <c r="BZ673" i="6"/>
  <c r="AP673" i="6"/>
  <c r="CB682" i="6"/>
  <c r="AR682" i="6"/>
  <c r="BT684" i="6"/>
  <c r="DD684" i="6"/>
  <c r="BF685" i="6"/>
  <c r="CP685" i="6"/>
  <c r="BR691" i="6"/>
  <c r="DB691" i="6"/>
  <c r="BZ697" i="6"/>
  <c r="AP697" i="6"/>
  <c r="BG701" i="6"/>
  <c r="CQ701" i="6"/>
  <c r="BJ710" i="6"/>
  <c r="CT710" i="6"/>
  <c r="CT714" i="6"/>
  <c r="BJ714" i="6"/>
  <c r="BE725" i="6"/>
  <c r="CO725" i="6"/>
  <c r="DB727" i="6"/>
  <c r="BR727" i="6"/>
  <c r="CQ733" i="6"/>
  <c r="BG733" i="6"/>
  <c r="CQ737" i="6"/>
  <c r="BG737" i="6"/>
  <c r="BY741" i="6"/>
  <c r="AO741" i="6"/>
  <c r="BP743" i="6"/>
  <c r="CZ743" i="6"/>
  <c r="BC744" i="6"/>
  <c r="CM744" i="6"/>
  <c r="BZ745" i="6"/>
  <c r="AP745" i="6"/>
  <c r="CX751" i="6"/>
  <c r="BN751" i="6"/>
  <c r="AQ761" i="6"/>
  <c r="CA761" i="6"/>
  <c r="BF761" i="6"/>
  <c r="CP761" i="6"/>
  <c r="BR763" i="6"/>
  <c r="DB763" i="6"/>
  <c r="BS764" i="6"/>
  <c r="DC764" i="6"/>
  <c r="BH769" i="6"/>
  <c r="CR769" i="6"/>
  <c r="AT779" i="6"/>
  <c r="CD779" i="6"/>
  <c r="BU780" i="6"/>
  <c r="DE780" i="6"/>
  <c r="AN781" i="6"/>
  <c r="BX781" i="6"/>
  <c r="BR787" i="6"/>
  <c r="DB787" i="6"/>
  <c r="BF789" i="6"/>
  <c r="CP789" i="6"/>
  <c r="CN789" i="6"/>
  <c r="BD789" i="6"/>
  <c r="AT795" i="6"/>
  <c r="CD795" i="6"/>
  <c r="CZ799" i="6"/>
  <c r="BP799" i="6"/>
  <c r="CE807" i="6"/>
  <c r="AU807" i="6"/>
  <c r="CK824" i="6"/>
  <c r="BA824" i="6"/>
  <c r="CA829" i="6"/>
  <c r="AQ829" i="6"/>
  <c r="BO831" i="6"/>
  <c r="CY831" i="6"/>
  <c r="AT835" i="6"/>
  <c r="CD835" i="6"/>
  <c r="CD843" i="6"/>
  <c r="AT843" i="6"/>
  <c r="AQ869" i="6"/>
  <c r="CA869" i="6"/>
  <c r="BI890" i="6"/>
  <c r="CS890" i="6"/>
  <c r="BO907" i="6"/>
  <c r="CY907" i="6"/>
  <c r="AN921" i="6"/>
  <c r="BX921" i="6"/>
  <c r="AN925" i="6"/>
  <c r="BX925" i="6"/>
  <c r="CB942" i="6"/>
  <c r="AR942" i="6"/>
  <c r="CW946" i="6"/>
  <c r="BM946" i="6"/>
  <c r="BQ947" i="6"/>
  <c r="DA947" i="6"/>
  <c r="CU954" i="6"/>
  <c r="BK954" i="6"/>
  <c r="BN955" i="6"/>
  <c r="CX955" i="6"/>
  <c r="BH961" i="6"/>
  <c r="CR961" i="6"/>
  <c r="DB963" i="6"/>
  <c r="BR963" i="6"/>
  <c r="CD971" i="6"/>
  <c r="AT971" i="6"/>
  <c r="DF996" i="6"/>
  <c r="BV996" i="6"/>
  <c r="AT983" i="6"/>
  <c r="CD983" i="6"/>
  <c r="DD24" i="6"/>
  <c r="BT24" i="6"/>
  <c r="BV8" i="6"/>
  <c r="DF8" i="6"/>
  <c r="DC32" i="6"/>
  <c r="BS32" i="6"/>
  <c r="CE623" i="6"/>
  <c r="AU623" i="6"/>
  <c r="BF641" i="6"/>
  <c r="CP641" i="6"/>
  <c r="CU642" i="6"/>
  <c r="BK642" i="6"/>
  <c r="CE647" i="6"/>
  <c r="AU647" i="6"/>
  <c r="BB648" i="6"/>
  <c r="CL648" i="6"/>
  <c r="DA655" i="6"/>
  <c r="BQ655" i="6"/>
  <c r="BE677" i="6"/>
  <c r="CO677" i="6"/>
  <c r="BB684" i="6"/>
  <c r="CL684" i="6"/>
  <c r="BG693" i="6"/>
  <c r="CQ693" i="6"/>
  <c r="CS698" i="6"/>
  <c r="BI698" i="6"/>
  <c r="CK708" i="6"/>
  <c r="BA708" i="6"/>
  <c r="CL712" i="6"/>
  <c r="BB712" i="6"/>
  <c r="AZ720" i="6"/>
  <c r="CJ720" i="6"/>
  <c r="CM736" i="6"/>
  <c r="BC736" i="6"/>
  <c r="CX739" i="6"/>
  <c r="BN739" i="6"/>
  <c r="BA740" i="6"/>
  <c r="CK740" i="6"/>
  <c r="AQ749" i="6"/>
  <c r="CA749" i="6"/>
  <c r="BH749" i="6"/>
  <c r="CR749" i="6"/>
  <c r="BF757" i="6"/>
  <c r="CP757" i="6"/>
  <c r="CU766" i="6"/>
  <c r="BK766" i="6"/>
  <c r="DB767" i="6"/>
  <c r="BR767" i="6"/>
  <c r="DC784" i="6"/>
  <c r="BS784" i="6"/>
  <c r="BF785" i="6"/>
  <c r="CP785" i="6"/>
  <c r="BL786" i="6"/>
  <c r="CV786" i="6"/>
  <c r="BB792" i="6"/>
  <c r="CL792" i="6"/>
  <c r="CB794" i="6"/>
  <c r="AR794" i="6"/>
  <c r="BF813" i="6"/>
  <c r="CP813" i="6"/>
  <c r="CQ817" i="6"/>
  <c r="BG817" i="6"/>
  <c r="CZ819" i="6"/>
  <c r="BP819" i="6"/>
  <c r="AN821" i="6"/>
  <c r="BX821" i="6"/>
  <c r="CN821" i="6"/>
  <c r="BD821" i="6"/>
  <c r="BQ823" i="6"/>
  <c r="DA823" i="6"/>
  <c r="BG825" i="6"/>
  <c r="CQ825" i="6"/>
  <c r="CM840" i="6"/>
  <c r="BC840" i="6"/>
  <c r="BV852" i="6"/>
  <c r="DF852" i="6"/>
  <c r="AN865" i="6"/>
  <c r="BX865" i="6"/>
  <c r="DF872" i="6"/>
  <c r="BV872" i="6"/>
  <c r="BZ889" i="6"/>
  <c r="AP889" i="6"/>
  <c r="AS906" i="6"/>
  <c r="CC906" i="6"/>
  <c r="CW914" i="6"/>
  <c r="BM914" i="6"/>
  <c r="BH925" i="6"/>
  <c r="CR925" i="6"/>
  <c r="DF928" i="6"/>
  <c r="BV928" i="6"/>
  <c r="BH933" i="6"/>
  <c r="CR933" i="6"/>
  <c r="BJ938" i="6"/>
  <c r="CT938" i="6"/>
  <c r="BV944" i="6"/>
  <c r="DF944" i="6"/>
  <c r="DD964" i="6"/>
  <c r="BT964" i="6"/>
  <c r="CO965" i="6"/>
  <c r="BE965" i="6"/>
  <c r="AP973" i="6"/>
  <c r="BZ973" i="6"/>
  <c r="BS976" i="6"/>
  <c r="DC976" i="6"/>
  <c r="CC978" i="6"/>
  <c r="AS978" i="6"/>
  <c r="DE984" i="6"/>
  <c r="BU984" i="6"/>
  <c r="AU987" i="6"/>
  <c r="CE987" i="6"/>
  <c r="AQ989" i="6"/>
  <c r="CA989" i="6"/>
  <c r="BB16" i="6"/>
  <c r="CL16" i="6"/>
  <c r="CA837" i="6"/>
  <c r="AQ837" i="6"/>
  <c r="BS848" i="6"/>
  <c r="DC848" i="6"/>
  <c r="CQ861" i="6"/>
  <c r="BG861" i="6"/>
  <c r="BC868" i="6"/>
  <c r="CM868" i="6"/>
  <c r="CL880" i="6"/>
  <c r="BB880" i="6"/>
  <c r="CX891" i="6"/>
  <c r="BN891" i="6"/>
  <c r="DF896" i="6"/>
  <c r="BV896" i="6"/>
  <c r="BR903" i="6"/>
  <c r="DB903" i="6"/>
  <c r="CQ905" i="6"/>
  <c r="BG905" i="6"/>
  <c r="CT906" i="6"/>
  <c r="BJ906" i="6"/>
  <c r="AS918" i="6"/>
  <c r="CC918" i="6"/>
  <c r="BB920" i="6"/>
  <c r="CL920" i="6"/>
  <c r="CB922" i="6"/>
  <c r="AR922" i="6"/>
  <c r="DA931" i="6"/>
  <c r="BQ931" i="6"/>
  <c r="DB935" i="6"/>
  <c r="BR935" i="6"/>
  <c r="BN939" i="6"/>
  <c r="CX939" i="6"/>
  <c r="CB958" i="6"/>
  <c r="AR958" i="6"/>
  <c r="BS960" i="6"/>
  <c r="DC960" i="6"/>
  <c r="AS962" i="6"/>
  <c r="CC962" i="6"/>
  <c r="BR967" i="6"/>
  <c r="DB967" i="6"/>
  <c r="CO969" i="6"/>
  <c r="BE969" i="6"/>
  <c r="CJ976" i="6"/>
  <c r="AZ976" i="6"/>
  <c r="CQ977" i="6"/>
  <c r="BG977" i="6"/>
  <c r="BQ983" i="6"/>
  <c r="DA983" i="6"/>
  <c r="BD985" i="6"/>
  <c r="CN985" i="6"/>
  <c r="BO991" i="6"/>
  <c r="CY991" i="6"/>
  <c r="DE992" i="6"/>
  <c r="BU992" i="6"/>
  <c r="AP7" i="6"/>
  <c r="BZ7" i="6"/>
  <c r="DC1000" i="6"/>
  <c r="BS1000" i="6"/>
  <c r="CP1001" i="6"/>
  <c r="BF1001" i="6"/>
  <c r="CJ1004" i="6"/>
  <c r="AZ1004" i="6"/>
  <c r="BB449" i="6"/>
  <c r="CY552" i="6"/>
  <c r="DC566" i="6"/>
  <c r="CL437" i="6"/>
  <c r="CP554" i="6"/>
  <c r="BZ570" i="6"/>
  <c r="BN572" i="6"/>
  <c r="CV630" i="6"/>
  <c r="AQ634" i="6"/>
  <c r="BQ640" i="6"/>
  <c r="CZ663" i="6"/>
  <c r="DC669" i="6"/>
  <c r="CQ681" i="6"/>
  <c r="DC709" i="6"/>
  <c r="CZ580" i="6"/>
  <c r="BF466" i="6"/>
  <c r="BK483" i="6"/>
  <c r="DE529" i="6"/>
  <c r="CP582" i="6"/>
  <c r="CK633" i="6"/>
  <c r="CX640" i="6"/>
  <c r="DA711" i="6"/>
  <c r="AS750" i="6"/>
  <c r="CJ760" i="6"/>
  <c r="BC748" i="6"/>
  <c r="CB778" i="6"/>
  <c r="BU825" i="6"/>
  <c r="CR829" i="6"/>
  <c r="BE837" i="6"/>
  <c r="AZ906" i="6"/>
  <c r="BC968" i="6"/>
  <c r="AN993" i="6"/>
  <c r="BU1003" i="6"/>
  <c r="BM974" i="6"/>
  <c r="AP977" i="6"/>
  <c r="CR35" i="6"/>
  <c r="DB250" i="6"/>
  <c r="AP450" i="6"/>
  <c r="CR478" i="6"/>
  <c r="CP454" i="6"/>
  <c r="BE538" i="6"/>
  <c r="CN574" i="6"/>
  <c r="CS639" i="6"/>
  <c r="DB528" i="6"/>
  <c r="AU576" i="6"/>
  <c r="CA682" i="6"/>
  <c r="BP791" i="6"/>
  <c r="CA701" i="6"/>
  <c r="AS898" i="6"/>
  <c r="CQ765" i="6"/>
  <c r="CD968" i="6"/>
  <c r="BU929" i="6"/>
  <c r="CW1005" i="6"/>
  <c r="BM1005" i="6"/>
  <c r="CQ534" i="6"/>
  <c r="BV696" i="6"/>
  <c r="DE748" i="6"/>
  <c r="CE719" i="6"/>
  <c r="BR908" i="6"/>
  <c r="CP729" i="6"/>
  <c r="CO797" i="6"/>
  <c r="CT919" i="6"/>
  <c r="BM52" i="6"/>
  <c r="BB808" i="6"/>
  <c r="BI535" i="6"/>
  <c r="CA590" i="6"/>
  <c r="CR678" i="6"/>
  <c r="DE672" i="6"/>
  <c r="BH655" i="6"/>
  <c r="CR655" i="6"/>
  <c r="CQ739" i="6"/>
  <c r="BG739" i="6"/>
  <c r="BI963" i="6"/>
  <c r="CE991" i="6"/>
  <c r="CM766" i="6"/>
  <c r="BC766" i="6"/>
  <c r="CK858" i="6"/>
  <c r="BA858" i="6"/>
  <c r="DC461" i="6"/>
  <c r="BR747" i="6"/>
  <c r="AN858" i="6"/>
  <c r="DE640" i="6"/>
  <c r="BT956" i="6"/>
  <c r="BK178" i="6"/>
  <c r="CU178" i="6"/>
  <c r="CY183" i="6"/>
  <c r="BO183" i="6"/>
  <c r="CR185" i="6"/>
  <c r="BH185" i="6"/>
  <c r="DD192" i="6"/>
  <c r="BT192" i="6"/>
  <c r="CU206" i="6"/>
  <c r="BK206" i="6"/>
  <c r="AO209" i="6"/>
  <c r="BY209" i="6"/>
  <c r="AP213" i="6"/>
  <c r="BZ213" i="6"/>
  <c r="CD223" i="6"/>
  <c r="AT223" i="6"/>
  <c r="BR239" i="6"/>
  <c r="DB239" i="6"/>
  <c r="BI258" i="6"/>
  <c r="CS258" i="6"/>
  <c r="DD268" i="6"/>
  <c r="BT268" i="6"/>
  <c r="CW278" i="6"/>
  <c r="BM278" i="6"/>
  <c r="CE279" i="6"/>
  <c r="AU279" i="6"/>
  <c r="BB292" i="6"/>
  <c r="CL292" i="6"/>
  <c r="AZ300" i="6"/>
  <c r="CJ300" i="6"/>
  <c r="BB304" i="6"/>
  <c r="CL304" i="6"/>
  <c r="BP307" i="6"/>
  <c r="CZ307" i="6"/>
  <c r="DF312" i="6"/>
  <c r="BV312" i="6"/>
  <c r="CL316" i="6"/>
  <c r="BB316" i="6"/>
  <c r="DA339" i="6"/>
  <c r="BQ339" i="6"/>
  <c r="DE388" i="6"/>
  <c r="BU388" i="6"/>
  <c r="AO586" i="6"/>
  <c r="CN885" i="6"/>
  <c r="AO754" i="6"/>
  <c r="BY754" i="6"/>
  <c r="BL771" i="6"/>
  <c r="CV771" i="6"/>
  <c r="AR783" i="6"/>
  <c r="CB783" i="6"/>
  <c r="CT795" i="6"/>
  <c r="BJ795" i="6"/>
  <c r="BR808" i="6"/>
  <c r="DB808" i="6"/>
  <c r="CR814" i="6"/>
  <c r="BH814" i="6"/>
  <c r="BE838" i="6"/>
  <c r="CO838" i="6"/>
  <c r="BS841" i="6"/>
  <c r="DC841" i="6"/>
  <c r="AT852" i="6"/>
  <c r="CD852" i="6"/>
  <c r="AQ854" i="6"/>
  <c r="CA854" i="6"/>
  <c r="BN856" i="6"/>
  <c r="CX856" i="6"/>
  <c r="BV861" i="6"/>
  <c r="DF861" i="6"/>
  <c r="CN914" i="6"/>
  <c r="BD914" i="6"/>
  <c r="AR927" i="6"/>
  <c r="CB927" i="6"/>
  <c r="BM979" i="6"/>
  <c r="CW979" i="6"/>
  <c r="BI983" i="6"/>
  <c r="CS983" i="6"/>
  <c r="BG998" i="6"/>
  <c r="CQ998" i="6"/>
  <c r="AZ485" i="6"/>
  <c r="CJ485" i="6"/>
  <c r="BH486" i="6"/>
  <c r="CR486" i="6"/>
  <c r="BQ488" i="6"/>
  <c r="DA488" i="6"/>
  <c r="BR504" i="6"/>
  <c r="DB504" i="6"/>
  <c r="CK521" i="6"/>
  <c r="BA521" i="6"/>
  <c r="AN530" i="6"/>
  <c r="BX530" i="6"/>
  <c r="CR538" i="6"/>
  <c r="BH538" i="6"/>
  <c r="BR540" i="6"/>
  <c r="DB540" i="6"/>
  <c r="CC547" i="6"/>
  <c r="AS547" i="6"/>
  <c r="AN578" i="6"/>
  <c r="BX578" i="6"/>
  <c r="BE602" i="6"/>
  <c r="CO602" i="6"/>
  <c r="CW627" i="6"/>
  <c r="BM627" i="6"/>
  <c r="AS635" i="6"/>
  <c r="CC635" i="6"/>
  <c r="AS755" i="6"/>
  <c r="CC755" i="6"/>
  <c r="BR1003" i="6"/>
  <c r="AQ729" i="6"/>
  <c r="CA729" i="6"/>
  <c r="AP741" i="6"/>
  <c r="BZ741" i="6"/>
  <c r="BP771" i="6"/>
  <c r="CZ771" i="6"/>
  <c r="AT775" i="6"/>
  <c r="CD775" i="6"/>
  <c r="BT788" i="6"/>
  <c r="DD788" i="6"/>
  <c r="BB804" i="6"/>
  <c r="CL804" i="6"/>
  <c r="BN827" i="6"/>
  <c r="CX827" i="6"/>
  <c r="BC888" i="6"/>
  <c r="CM888" i="6"/>
  <c r="BE917" i="6"/>
  <c r="CO917" i="6"/>
  <c r="AT919" i="6"/>
  <c r="CD919" i="6"/>
  <c r="AP965" i="6"/>
  <c r="BZ965" i="6"/>
  <c r="CU990" i="6"/>
  <c r="BK990" i="6"/>
  <c r="CV658" i="6"/>
  <c r="BL658" i="6"/>
  <c r="CL700" i="6"/>
  <c r="BB700" i="6"/>
  <c r="BU724" i="6"/>
  <c r="DE724" i="6"/>
  <c r="CN729" i="6"/>
  <c r="BD729" i="6"/>
  <c r="BC768" i="6"/>
  <c r="CM768" i="6"/>
  <c r="BD841" i="6"/>
  <c r="CN841" i="6"/>
  <c r="AT875" i="6"/>
  <c r="CD875" i="6"/>
  <c r="BD897" i="6"/>
  <c r="CN897" i="6"/>
  <c r="BB904" i="6"/>
  <c r="CL904" i="6"/>
  <c r="BK950" i="6"/>
  <c r="CU950" i="6"/>
  <c r="BD981" i="6"/>
  <c r="CN981" i="6"/>
  <c r="BZ989" i="6"/>
  <c r="AP989" i="6"/>
  <c r="CV994" i="6"/>
  <c r="BL994" i="6"/>
  <c r="CZ835" i="6"/>
  <c r="BP835" i="6"/>
  <c r="CW862" i="6"/>
  <c r="BM862" i="6"/>
  <c r="BN867" i="6"/>
  <c r="CX867" i="6"/>
  <c r="BC880" i="6"/>
  <c r="CM880" i="6"/>
  <c r="BS888" i="6"/>
  <c r="DC888" i="6"/>
  <c r="BP903" i="6"/>
  <c r="CZ903" i="6"/>
  <c r="BN919" i="6"/>
  <c r="CX919" i="6"/>
  <c r="BM926" i="6"/>
  <c r="CW926" i="6"/>
  <c r="BA956" i="6"/>
  <c r="CK956" i="6"/>
  <c r="CX971" i="6"/>
  <c r="BN971" i="6"/>
  <c r="BF973" i="6"/>
  <c r="CP973" i="6"/>
  <c r="CJ984" i="6"/>
  <c r="AZ984" i="6"/>
  <c r="BS992" i="6"/>
  <c r="DC992" i="6"/>
  <c r="CX234" i="6"/>
  <c r="BN234" i="6"/>
  <c r="BD1004" i="6"/>
  <c r="CN1004" i="6"/>
  <c r="BD47" i="6"/>
  <c r="CN47" i="6"/>
  <c r="BI52" i="6"/>
  <c r="CS52" i="6"/>
  <c r="DF1000" i="6"/>
  <c r="BV1000" i="6"/>
  <c r="DA1003" i="6"/>
  <c r="BQ1003" i="6"/>
  <c r="BB74" i="6"/>
  <c r="DB49" i="6"/>
  <c r="BM100" i="6"/>
  <c r="DF184" i="6"/>
  <c r="CM232" i="6"/>
  <c r="CJ228" i="6"/>
  <c r="BX229" i="6"/>
  <c r="BT284" i="6"/>
  <c r="CW318" i="6"/>
  <c r="CR337" i="6"/>
  <c r="CC278" i="6"/>
  <c r="BO331" i="6"/>
  <c r="CL332" i="6"/>
  <c r="CZ367" i="6"/>
  <c r="CW350" i="6"/>
  <c r="DD364" i="6"/>
  <c r="DA436" i="6"/>
  <c r="CP446" i="6"/>
  <c r="BY530" i="6"/>
  <c r="BC433" i="6"/>
  <c r="CS370" i="6"/>
  <c r="CA518" i="6"/>
  <c r="BQ557" i="6"/>
  <c r="CC451" i="6"/>
  <c r="BS501" i="6"/>
  <c r="BT553" i="6"/>
  <c r="BI591" i="6"/>
  <c r="BC597" i="6"/>
  <c r="BA613" i="6"/>
  <c r="BZ641" i="6"/>
  <c r="BP676" i="6"/>
  <c r="BT688" i="6"/>
  <c r="DE692" i="6"/>
  <c r="DA696" i="6"/>
  <c r="AS471" i="6"/>
  <c r="BB473" i="6"/>
  <c r="BE474" i="6"/>
  <c r="CD516" i="6"/>
  <c r="CX556" i="6"/>
  <c r="CE568" i="6"/>
  <c r="AZ573" i="6"/>
  <c r="BA581" i="6"/>
  <c r="BA597" i="6"/>
  <c r="CQ618" i="6"/>
  <c r="BP620" i="6"/>
  <c r="CJ641" i="6"/>
  <c r="BK663" i="6"/>
  <c r="CQ673" i="6"/>
  <c r="CV675" i="6"/>
  <c r="CZ679" i="6"/>
  <c r="AU687" i="6"/>
  <c r="CL478" i="6"/>
  <c r="BN448" i="6"/>
  <c r="BA449" i="6"/>
  <c r="CB555" i="6"/>
  <c r="CK34" i="6"/>
  <c r="CL66" i="6"/>
  <c r="AT85" i="6"/>
  <c r="CK196" i="6"/>
  <c r="BC204" i="6"/>
  <c r="AR226" i="6"/>
  <c r="BS232" i="6"/>
  <c r="DB234" i="6"/>
  <c r="CS274" i="6"/>
  <c r="AQ301" i="6"/>
  <c r="DA291" i="6"/>
  <c r="AU335" i="6"/>
  <c r="BO339" i="6"/>
  <c r="BC344" i="6"/>
  <c r="DF344" i="6"/>
  <c r="AQ442" i="6"/>
  <c r="AP442" i="6"/>
  <c r="DD490" i="6"/>
  <c r="CC495" i="6"/>
  <c r="CY516" i="6"/>
  <c r="CA438" i="6"/>
  <c r="AS475" i="6"/>
  <c r="AS503" i="6"/>
  <c r="CS507" i="6"/>
  <c r="CN606" i="6"/>
  <c r="DA636" i="6"/>
  <c r="BX638" i="6"/>
  <c r="DB644" i="6"/>
  <c r="CJ657" i="6"/>
  <c r="DE676" i="6"/>
  <c r="AN586" i="6"/>
  <c r="BZ590" i="6"/>
  <c r="CR598" i="6"/>
  <c r="CA606" i="6"/>
  <c r="BR608" i="6"/>
  <c r="CQ614" i="6"/>
  <c r="CS623" i="6"/>
  <c r="CR641" i="6"/>
  <c r="DE644" i="6"/>
  <c r="CA681" i="6"/>
  <c r="CZ687" i="6"/>
  <c r="BO699" i="6"/>
  <c r="CM701" i="6"/>
  <c r="CA705" i="6"/>
  <c r="DC717" i="6"/>
  <c r="CY721" i="6"/>
  <c r="AN574" i="6"/>
  <c r="BF622" i="6"/>
  <c r="CZ632" i="6"/>
  <c r="CT635" i="6"/>
  <c r="CD644" i="6"/>
  <c r="CP646" i="6"/>
  <c r="BO647" i="6"/>
  <c r="CY648" i="6"/>
  <c r="AS650" i="6"/>
  <c r="AU659" i="6"/>
  <c r="CS662" i="6"/>
  <c r="AU715" i="6"/>
  <c r="CM725" i="6"/>
  <c r="DF728" i="6"/>
  <c r="CY732" i="6"/>
  <c r="CD739" i="6"/>
  <c r="DC741" i="6"/>
  <c r="CR865" i="6"/>
  <c r="CM901" i="6"/>
  <c r="BC938" i="6"/>
  <c r="CZ683" i="6"/>
  <c r="CS734" i="6"/>
  <c r="BH741" i="6"/>
  <c r="CE752" i="6"/>
  <c r="CT799" i="6"/>
  <c r="CN898" i="6"/>
  <c r="BI942" i="6"/>
  <c r="CS958" i="6"/>
  <c r="CS990" i="6"/>
  <c r="BM886" i="6"/>
  <c r="BA980" i="6"/>
  <c r="BQ948" i="6"/>
  <c r="CC951" i="6"/>
  <c r="CP998" i="6"/>
  <c r="BR7" i="6"/>
  <c r="CT14" i="6"/>
  <c r="DE196" i="6"/>
  <c r="CO277" i="6"/>
  <c r="BE257" i="6"/>
  <c r="AO385" i="6"/>
  <c r="BA252" i="6"/>
  <c r="CL328" i="6"/>
  <c r="CT362" i="6"/>
  <c r="AR487" i="6"/>
  <c r="CC30" i="6"/>
  <c r="AS30" i="6"/>
  <c r="CT302" i="6"/>
  <c r="CT378" i="6"/>
  <c r="BT252" i="6"/>
  <c r="AT460" i="6"/>
  <c r="BQ464" i="6"/>
  <c r="BA501" i="6"/>
  <c r="BX518" i="6"/>
  <c r="AT540" i="6"/>
  <c r="BS521" i="6"/>
  <c r="AT584" i="6"/>
  <c r="BP552" i="6"/>
  <c r="BM523" i="6"/>
  <c r="BA636" i="6"/>
  <c r="AO657" i="6"/>
  <c r="BL626" i="6"/>
  <c r="CT655" i="6"/>
  <c r="BP672" i="6"/>
  <c r="DA588" i="6"/>
  <c r="CZ623" i="6"/>
  <c r="BB716" i="6"/>
  <c r="AR738" i="6"/>
  <c r="CK772" i="6"/>
  <c r="BG797" i="6"/>
  <c r="DC940" i="6"/>
  <c r="CM956" i="6"/>
  <c r="BA988" i="6"/>
  <c r="BH1005" i="6"/>
  <c r="CY619" i="6"/>
  <c r="AT787" i="6"/>
  <c r="BV989" i="6"/>
  <c r="AR647" i="6"/>
  <c r="CC787" i="6"/>
  <c r="BH805" i="6"/>
  <c r="CC934" i="6"/>
  <c r="DF636" i="6"/>
  <c r="BJ782" i="6"/>
  <c r="BN807" i="6"/>
  <c r="BM815" i="6"/>
  <c r="CW815" i="6"/>
  <c r="AT939" i="6"/>
  <c r="CT972" i="6"/>
  <c r="BJ972" i="6"/>
  <c r="DB851" i="6"/>
  <c r="BF857" i="6"/>
  <c r="BF869" i="6"/>
  <c r="CQ881" i="6"/>
  <c r="DA899" i="6"/>
  <c r="BB933" i="6"/>
  <c r="BK942" i="6"/>
  <c r="CY975" i="6"/>
  <c r="AU239" i="6"/>
  <c r="BV449" i="6"/>
  <c r="CE243" i="6"/>
  <c r="AR310" i="6"/>
  <c r="CO530" i="6"/>
  <c r="BV288" i="6"/>
  <c r="BI294" i="6"/>
  <c r="CO385" i="6"/>
  <c r="BA457" i="6"/>
  <c r="CT694" i="6"/>
  <c r="CA706" i="6"/>
  <c r="BT549" i="6"/>
  <c r="BM919" i="6"/>
  <c r="CZ996" i="6"/>
  <c r="BA937" i="6"/>
  <c r="DB987" i="6"/>
  <c r="CD855" i="6"/>
  <c r="DF965" i="6"/>
  <c r="BD522" i="6"/>
  <c r="BG550" i="6"/>
  <c r="CD548" i="6"/>
  <c r="CU798" i="6"/>
  <c r="BF889" i="6"/>
  <c r="BH962" i="6"/>
  <c r="BG973" i="6"/>
  <c r="BI467" i="6"/>
  <c r="DE745" i="6"/>
  <c r="CM860" i="6"/>
  <c r="BM611" i="6"/>
  <c r="BY805" i="6"/>
  <c r="CA898" i="6"/>
  <c r="BN59" i="6"/>
  <c r="CX59" i="6"/>
  <c r="CL205" i="6"/>
  <c r="BB205" i="6"/>
  <c r="BB285" i="6"/>
  <c r="CL285" i="6"/>
  <c r="AT800" i="6"/>
  <c r="CD800" i="6"/>
  <c r="CR862" i="6"/>
  <c r="BH862" i="6"/>
  <c r="BC873" i="6"/>
  <c r="CM873" i="6"/>
  <c r="CJ917" i="6"/>
  <c r="AZ917" i="6"/>
  <c r="BU941" i="6"/>
  <c r="DE941" i="6"/>
  <c r="DF949" i="6"/>
  <c r="BV949" i="6"/>
  <c r="BN952" i="6"/>
  <c r="CX952" i="6"/>
  <c r="BU953" i="6"/>
  <c r="DE953" i="6"/>
  <c r="CR954" i="6"/>
  <c r="BH954" i="6"/>
  <c r="BM959" i="6"/>
  <c r="CW959" i="6"/>
  <c r="BS961" i="6"/>
  <c r="DC961" i="6"/>
  <c r="AP978" i="6"/>
  <c r="BZ978" i="6"/>
  <c r="CO393" i="6"/>
  <c r="BE393" i="6"/>
  <c r="BP395" i="6"/>
  <c r="CZ395" i="6"/>
  <c r="CZ447" i="6"/>
  <c r="BP447" i="6"/>
  <c r="DE947" i="6"/>
  <c r="BU947" i="6"/>
  <c r="AR163" i="6"/>
  <c r="CB163" i="6"/>
  <c r="BC169" i="6"/>
  <c r="CM169" i="6"/>
  <c r="BF182" i="6"/>
  <c r="CP182" i="6"/>
  <c r="BG186" i="6"/>
  <c r="CQ186" i="6"/>
  <c r="DF189" i="6"/>
  <c r="BV189" i="6"/>
  <c r="CV191" i="6"/>
  <c r="BL191" i="6"/>
  <c r="CM193" i="6"/>
  <c r="BC193" i="6"/>
  <c r="BA205" i="6"/>
  <c r="CK205" i="6"/>
  <c r="CM249" i="6"/>
  <c r="BC249" i="6"/>
  <c r="CK596" i="6"/>
  <c r="BA596" i="6"/>
  <c r="BZ928" i="6"/>
  <c r="AP928" i="6"/>
  <c r="BL945" i="6"/>
  <c r="CV945" i="6"/>
  <c r="AN948" i="6"/>
  <c r="BX948" i="6"/>
  <c r="BC955" i="6"/>
  <c r="CM955" i="6"/>
  <c r="AN968" i="6"/>
  <c r="BX968" i="6"/>
  <c r="BH996" i="6"/>
  <c r="CR996" i="6"/>
  <c r="CP782" i="6"/>
  <c r="BF782" i="6"/>
  <c r="BE930" i="6"/>
  <c r="CO930" i="6"/>
  <c r="DC993" i="6"/>
  <c r="BS993" i="6"/>
  <c r="CJ919" i="6"/>
  <c r="AZ919" i="6"/>
  <c r="DC979" i="6"/>
  <c r="BS979" i="6"/>
  <c r="BF992" i="6"/>
  <c r="CP992" i="6"/>
  <c r="DE89" i="6"/>
  <c r="BU89" i="6"/>
  <c r="BS273" i="6"/>
  <c r="DC273" i="6"/>
  <c r="CP394" i="6"/>
  <c r="BF394" i="6"/>
  <c r="CE808" i="6"/>
  <c r="AU808" i="6"/>
  <c r="BP824" i="6"/>
  <c r="CZ824" i="6"/>
  <c r="CY932" i="6"/>
  <c r="BO932" i="6"/>
  <c r="BZ934" i="6"/>
  <c r="AP934" i="6"/>
  <c r="CN994" i="6"/>
  <c r="BD994" i="6"/>
  <c r="DA28" i="6"/>
  <c r="BQ28" i="6"/>
  <c r="BK31" i="6"/>
  <c r="CU31" i="6"/>
  <c r="BO220" i="6"/>
  <c r="CX308" i="6"/>
  <c r="BR372" i="6"/>
  <c r="BO384" i="6"/>
  <c r="BA397" i="6"/>
  <c r="BA297" i="6"/>
  <c r="BI339" i="6"/>
  <c r="BU481" i="6"/>
  <c r="AR727" i="6"/>
  <c r="BA785" i="6"/>
  <c r="CM905" i="6"/>
  <c r="BU729" i="6"/>
  <c r="BH830" i="6"/>
  <c r="BQ675" i="6"/>
  <c r="BQ623" i="6"/>
  <c r="BJ674" i="6"/>
  <c r="CY795" i="6"/>
  <c r="CD815" i="6"/>
  <c r="BO803" i="6"/>
  <c r="BL990" i="6"/>
  <c r="AZ794" i="6"/>
  <c r="CJ794" i="6"/>
  <c r="BS870" i="6"/>
  <c r="DC870" i="6"/>
  <c r="CW233" i="6"/>
  <c r="BM233" i="6"/>
  <c r="BH248" i="6"/>
  <c r="CR248" i="6"/>
  <c r="BM48" i="6"/>
  <c r="CW48" i="6"/>
  <c r="BC1000" i="6"/>
  <c r="CM1000" i="6"/>
  <c r="CD667" i="6"/>
  <c r="AT667" i="6"/>
  <c r="AP1001" i="6"/>
  <c r="BZ1001" i="6"/>
  <c r="CV806" i="6"/>
  <c r="CL1004" i="6"/>
  <c r="CW1004" i="6"/>
  <c r="AN93" i="6"/>
  <c r="CQ181" i="6"/>
  <c r="CQ253" i="6"/>
  <c r="BB224" i="6"/>
  <c r="DE858" i="6"/>
  <c r="BU858" i="6"/>
  <c r="CW245" i="6"/>
  <c r="BM245" i="6"/>
  <c r="CR252" i="6"/>
  <c r="BH252" i="6"/>
  <c r="BH1004" i="6"/>
  <c r="CR1004" i="6"/>
  <c r="CW32" i="6"/>
  <c r="BM32" i="6"/>
  <c r="BM40" i="6"/>
  <c r="CX77" i="6"/>
  <c r="AR116" i="6"/>
  <c r="AO125" i="6"/>
  <c r="AP559" i="6"/>
  <c r="AR810" i="6"/>
  <c r="BV830" i="6"/>
  <c r="AQ31" i="6"/>
  <c r="CJ260" i="6"/>
  <c r="AN233" i="6"/>
  <c r="BP303" i="6"/>
  <c r="BQ630" i="6"/>
  <c r="DA630" i="6"/>
  <c r="BU643" i="6"/>
  <c r="DE643" i="6"/>
  <c r="CN650" i="6"/>
  <c r="BD650" i="6"/>
  <c r="CL662" i="6"/>
  <c r="BB662" i="6"/>
  <c r="AT665" i="6"/>
  <c r="CD665" i="6"/>
  <c r="AZ682" i="6"/>
  <c r="CJ682" i="6"/>
  <c r="CO695" i="6"/>
  <c r="BE695" i="6"/>
  <c r="DA709" i="6"/>
  <c r="BQ709" i="6"/>
  <c r="CX713" i="6"/>
  <c r="BN713" i="6"/>
  <c r="DA733" i="6"/>
  <c r="BQ733" i="6"/>
  <c r="CO735" i="6"/>
  <c r="BE735" i="6"/>
  <c r="BM740" i="6"/>
  <c r="CW740" i="6"/>
  <c r="CO1001" i="6"/>
  <c r="BS782" i="6"/>
  <c r="DC786" i="6"/>
  <c r="DF790" i="6"/>
  <c r="CS1001" i="6"/>
  <c r="BS834" i="6"/>
  <c r="BO999" i="6"/>
  <c r="CP40" i="6"/>
  <c r="BF40" i="6"/>
  <c r="DD44" i="6"/>
  <c r="BT44" i="6"/>
  <c r="BT52" i="6"/>
  <c r="DD52" i="6"/>
  <c r="BK54" i="6"/>
  <c r="CU54" i="6"/>
  <c r="CU74" i="6"/>
  <c r="BK74" i="6"/>
  <c r="DE96" i="6"/>
  <c r="BU96" i="6"/>
  <c r="CO101" i="6"/>
  <c r="BE101" i="6"/>
  <c r="CC130" i="6"/>
  <c r="AS130" i="6"/>
  <c r="BK146" i="6"/>
  <c r="CU146" i="6"/>
  <c r="CK184" i="6"/>
  <c r="BA184" i="6"/>
  <c r="BK194" i="6"/>
  <c r="CU194" i="6"/>
  <c r="BX217" i="6"/>
  <c r="AN217" i="6"/>
  <c r="BL230" i="6"/>
  <c r="CV230" i="6"/>
  <c r="CY231" i="6"/>
  <c r="BO231" i="6"/>
  <c r="BT232" i="6"/>
  <c r="DD232" i="6"/>
  <c r="BD237" i="6"/>
  <c r="CN237" i="6"/>
  <c r="AT239" i="6"/>
  <c r="CD239" i="6"/>
  <c r="CQ245" i="6"/>
  <c r="BG245" i="6"/>
  <c r="CS246" i="6"/>
  <c r="BI246" i="6"/>
  <c r="CL248" i="6"/>
  <c r="BB248" i="6"/>
  <c r="CU250" i="6"/>
  <c r="BK250" i="6"/>
  <c r="BN251" i="6"/>
  <c r="CX251" i="6"/>
  <c r="CU274" i="6"/>
  <c r="BK274" i="6"/>
  <c r="CJ276" i="6"/>
  <c r="AZ276" i="6"/>
  <c r="AZ280" i="6"/>
  <c r="CJ280" i="6"/>
  <c r="BJ282" i="6"/>
  <c r="CT282" i="6"/>
  <c r="BX285" i="6"/>
  <c r="AN285" i="6"/>
  <c r="AP297" i="6"/>
  <c r="BZ297" i="6"/>
  <c r="BD297" i="6"/>
  <c r="CN297" i="6"/>
  <c r="AU299" i="6"/>
  <c r="CE299" i="6"/>
  <c r="BR299" i="6"/>
  <c r="DB299" i="6"/>
  <c r="CR301" i="6"/>
  <c r="BH301" i="6"/>
  <c r="CB302" i="6"/>
  <c r="AR302" i="6"/>
  <c r="CV302" i="6"/>
  <c r="BL302" i="6"/>
  <c r="BL306" i="6"/>
  <c r="CV306" i="6"/>
  <c r="DB307" i="6"/>
  <c r="BR307" i="6"/>
  <c r="CL308" i="6"/>
  <c r="BB308" i="6"/>
  <c r="BE309" i="6"/>
  <c r="CO309" i="6"/>
  <c r="CT310" i="6"/>
  <c r="BJ310" i="6"/>
  <c r="BA312" i="6"/>
  <c r="CK312" i="6"/>
  <c r="CT322" i="6"/>
  <c r="BJ322" i="6"/>
  <c r="AZ324" i="6"/>
  <c r="CJ324" i="6"/>
  <c r="DF324" i="6"/>
  <c r="BV324" i="6"/>
  <c r="BD325" i="6"/>
  <c r="CN325" i="6"/>
  <c r="AO329" i="6"/>
  <c r="BY329" i="6"/>
  <c r="BA336" i="6"/>
  <c r="CK336" i="6"/>
  <c r="DA343" i="6"/>
  <c r="BQ343" i="6"/>
  <c r="AU355" i="6"/>
  <c r="CE355" i="6"/>
  <c r="BE357" i="6"/>
  <c r="CO357" i="6"/>
  <c r="CB358" i="6"/>
  <c r="AR358" i="6"/>
  <c r="CC374" i="6"/>
  <c r="AS374" i="6"/>
  <c r="BJ386" i="6"/>
  <c r="CT386" i="6"/>
  <c r="BB388" i="6"/>
  <c r="CL388" i="6"/>
  <c r="BB265" i="6"/>
  <c r="CL265" i="6"/>
  <c r="CW267" i="6"/>
  <c r="BM267" i="6"/>
  <c r="AT296" i="6"/>
  <c r="CD296" i="6"/>
  <c r="BZ334" i="6"/>
  <c r="AP334" i="6"/>
  <c r="CX360" i="6"/>
  <c r="BN360" i="6"/>
  <c r="AS399" i="6"/>
  <c r="CC399" i="6"/>
  <c r="BH414" i="6"/>
  <c r="CR414" i="6"/>
  <c r="BV425" i="6"/>
  <c r="DF425" i="6"/>
  <c r="BF426" i="6"/>
  <c r="CP426" i="6"/>
  <c r="CX432" i="6"/>
  <c r="BN432" i="6"/>
  <c r="AQ956" i="6"/>
  <c r="CA956" i="6"/>
  <c r="CY164" i="6"/>
  <c r="BO164" i="6"/>
  <c r="BN180" i="6"/>
  <c r="CX180" i="6"/>
  <c r="BC221" i="6"/>
  <c r="CM221" i="6"/>
  <c r="CL764" i="6"/>
  <c r="CP809" i="6"/>
  <c r="BN23" i="6"/>
  <c r="BB688" i="6"/>
  <c r="CQ637" i="6"/>
  <c r="BG669" i="6"/>
  <c r="BE901" i="6"/>
  <c r="BB680" i="6"/>
  <c r="BA820" i="6"/>
  <c r="CT162" i="6"/>
  <c r="BH214" i="6"/>
  <c r="CR214" i="6"/>
  <c r="BP864" i="6"/>
  <c r="CZ864" i="6"/>
  <c r="BJ630" i="6"/>
  <c r="CT630" i="6"/>
  <c r="BD633" i="6"/>
  <c r="CN633" i="6"/>
  <c r="BM726" i="6"/>
  <c r="CW726" i="6"/>
  <c r="CP621" i="6"/>
  <c r="BF621" i="6"/>
  <c r="BQ627" i="6"/>
  <c r="DA627" i="6"/>
  <c r="AQ633" i="6"/>
  <c r="CA633" i="6"/>
  <c r="CT634" i="6"/>
  <c r="BJ634" i="6"/>
  <c r="CY643" i="6"/>
  <c r="BO643" i="6"/>
  <c r="CT646" i="6"/>
  <c r="BJ646" i="6"/>
  <c r="CT654" i="6"/>
  <c r="BJ654" i="6"/>
  <c r="CA661" i="6"/>
  <c r="AQ661" i="6"/>
  <c r="BV664" i="6"/>
  <c r="DF664" i="6"/>
  <c r="AP669" i="6"/>
  <c r="BZ669" i="6"/>
  <c r="CB694" i="6"/>
  <c r="AR694" i="6"/>
  <c r="DD700" i="6"/>
  <c r="BT700" i="6"/>
  <c r="BF705" i="6"/>
  <c r="CP705" i="6"/>
  <c r="CB706" i="6"/>
  <c r="AR706" i="6"/>
  <c r="DD716" i="6"/>
  <c r="BT716" i="6"/>
  <c r="BP719" i="6"/>
  <c r="CZ719" i="6"/>
  <c r="DA723" i="6"/>
  <c r="BQ723" i="6"/>
  <c r="DA759" i="6"/>
  <c r="BQ759" i="6"/>
  <c r="BL770" i="6"/>
  <c r="CV770" i="6"/>
  <c r="CE775" i="6"/>
  <c r="AU775" i="6"/>
  <c r="AO777" i="6"/>
  <c r="BY777" i="6"/>
  <c r="DF804" i="6"/>
  <c r="BV804" i="6"/>
  <c r="BT808" i="6"/>
  <c r="DD808" i="6"/>
  <c r="BS820" i="6"/>
  <c r="DC820" i="6"/>
  <c r="CX839" i="6"/>
  <c r="BN839" i="6"/>
  <c r="BP843" i="6"/>
  <c r="CZ843" i="6"/>
  <c r="BX853" i="6"/>
  <c r="AN853" i="6"/>
  <c r="CL864" i="6"/>
  <c r="BB864" i="6"/>
  <c r="CE867" i="6"/>
  <c r="AU867" i="6"/>
  <c r="BY877" i="6"/>
  <c r="AO877" i="6"/>
  <c r="CB890" i="6"/>
  <c r="AR890" i="6"/>
  <c r="BA896" i="6"/>
  <c r="CK896" i="6"/>
  <c r="BY905" i="6"/>
  <c r="AO905" i="6"/>
  <c r="CA917" i="6"/>
  <c r="AQ917" i="6"/>
  <c r="BD917" i="6"/>
  <c r="CN917" i="6"/>
  <c r="CE919" i="6"/>
  <c r="AU919" i="6"/>
  <c r="CR945" i="6"/>
  <c r="BH945" i="6"/>
  <c r="AU947" i="6"/>
  <c r="CE947" i="6"/>
  <c r="BM970" i="6"/>
  <c r="CW970" i="6"/>
  <c r="BJ978" i="6"/>
  <c r="CT978" i="6"/>
  <c r="CN9" i="6"/>
  <c r="BD9" i="6"/>
  <c r="BA620" i="6"/>
  <c r="CK620" i="6"/>
  <c r="BI638" i="6"/>
  <c r="CS638" i="6"/>
  <c r="CL672" i="6"/>
  <c r="BB672" i="6"/>
  <c r="DD676" i="6"/>
  <c r="BT676" i="6"/>
  <c r="CL696" i="6"/>
  <c r="BB696" i="6"/>
  <c r="CM780" i="6"/>
  <c r="BC780" i="6"/>
  <c r="BI790" i="6"/>
  <c r="CS790" i="6"/>
  <c r="DC792" i="6"/>
  <c r="BS792" i="6"/>
  <c r="BZ793" i="6"/>
  <c r="AP793" i="6"/>
  <c r="BY801" i="6"/>
  <c r="AO801" i="6"/>
  <c r="BF801" i="6"/>
  <c r="CP801" i="6"/>
  <c r="CN801" i="6"/>
  <c r="BD801" i="6"/>
  <c r="CO817" i="6"/>
  <c r="BE817" i="6"/>
  <c r="DD860" i="6"/>
  <c r="BT860" i="6"/>
  <c r="DF864" i="6"/>
  <c r="BV864" i="6"/>
  <c r="BA884" i="6"/>
  <c r="CK884" i="6"/>
  <c r="DE920" i="6"/>
  <c r="BU920" i="6"/>
  <c r="CT922" i="6"/>
  <c r="BJ922" i="6"/>
  <c r="BG929" i="6"/>
  <c r="CQ929" i="6"/>
  <c r="AT951" i="6"/>
  <c r="CD951" i="6"/>
  <c r="AN957" i="6"/>
  <c r="BX957" i="6"/>
  <c r="CD959" i="6"/>
  <c r="AT959" i="6"/>
  <c r="AU967" i="6"/>
  <c r="CE967" i="6"/>
  <c r="BM982" i="6"/>
  <c r="CW982" i="6"/>
  <c r="AN985" i="6"/>
  <c r="BX985" i="6"/>
  <c r="CQ993" i="6"/>
  <c r="BG993" i="6"/>
  <c r="BI994" i="6"/>
  <c r="CS994" i="6"/>
  <c r="CM20" i="6"/>
  <c r="BC20" i="6"/>
  <c r="CS22" i="6"/>
  <c r="BI22" i="6"/>
  <c r="BO835" i="6"/>
  <c r="CY835" i="6"/>
  <c r="CO853" i="6"/>
  <c r="BE853" i="6"/>
  <c r="BG865" i="6"/>
  <c r="CQ865" i="6"/>
  <c r="DA883" i="6"/>
  <c r="BQ883" i="6"/>
  <c r="DD884" i="6"/>
  <c r="BT884" i="6"/>
  <c r="CA885" i="6"/>
  <c r="AQ885" i="6"/>
  <c r="DC892" i="6"/>
  <c r="BS892" i="6"/>
  <c r="CR909" i="6"/>
  <c r="BH909" i="6"/>
  <c r="BV916" i="6"/>
  <c r="DF916" i="6"/>
  <c r="AN933" i="6"/>
  <c r="BX933" i="6"/>
  <c r="BR959" i="6"/>
  <c r="DB959" i="6"/>
  <c r="BT968" i="6"/>
  <c r="DD968" i="6"/>
  <c r="BH989" i="6"/>
  <c r="CR989" i="6"/>
  <c r="BQ991" i="6"/>
  <c r="DA991" i="6"/>
  <c r="AZ65" i="6"/>
  <c r="CJ65" i="6"/>
  <c r="AT740" i="6"/>
  <c r="CD740" i="6"/>
  <c r="AO786" i="6"/>
  <c r="BY786" i="6"/>
  <c r="DC485" i="6"/>
  <c r="BS485" i="6"/>
  <c r="CU531" i="6"/>
  <c r="BK531" i="6"/>
  <c r="BJ567" i="6"/>
  <c r="CT567" i="6"/>
  <c r="AN798" i="6"/>
  <c r="BX798" i="6"/>
  <c r="CD975" i="6"/>
  <c r="BR803" i="6"/>
  <c r="CX735" i="6"/>
  <c r="BN735" i="6"/>
  <c r="BS712" i="6"/>
  <c r="DE796" i="6"/>
  <c r="DD816" i="6"/>
  <c r="BO859" i="6"/>
  <c r="BZ31" i="6"/>
  <c r="AP31" i="6"/>
  <c r="BK32" i="6"/>
  <c r="CU32" i="6"/>
  <c r="BI48" i="6"/>
  <c r="CS48" i="6"/>
  <c r="CQ866" i="6"/>
  <c r="BC32" i="6"/>
  <c r="BU24" i="6"/>
  <c r="BU828" i="6"/>
  <c r="AR32" i="6"/>
  <c r="CB32" i="6"/>
  <c r="CP1005" i="6"/>
  <c r="BF1005" i="6"/>
  <c r="CA7" i="6"/>
  <c r="AQ7" i="6"/>
  <c r="BR29" i="6"/>
  <c r="DB29" i="6"/>
  <c r="BV1004" i="6"/>
  <c r="DF1004" i="6"/>
  <c r="BZ1004" i="6"/>
  <c r="AP1004" i="6"/>
  <c r="DD1003" i="6"/>
  <c r="CQ1004" i="6"/>
  <c r="BG1004" i="6"/>
  <c r="AZ999" i="6"/>
  <c r="AS823" i="6"/>
  <c r="CC823" i="6"/>
  <c r="BD959" i="6"/>
  <c r="CN959" i="6"/>
  <c r="BM539" i="6"/>
  <c r="BC952" i="6"/>
  <c r="CM952" i="6"/>
  <c r="AP13" i="6"/>
  <c r="BZ13" i="6"/>
  <c r="BA16" i="6"/>
  <c r="CK16" i="6"/>
  <c r="BP15" i="6"/>
  <c r="CZ15" i="6"/>
  <c r="BS12" i="6"/>
  <c r="DC12" i="6"/>
  <c r="BG17" i="6"/>
  <c r="CQ17" i="6"/>
  <c r="DB19" i="6"/>
  <c r="BR19" i="6"/>
  <c r="CM28" i="6"/>
  <c r="BC28" i="6"/>
  <c r="BD33" i="6"/>
  <c r="CN33" i="6"/>
  <c r="CA621" i="6"/>
  <c r="AQ621" i="6"/>
  <c r="BZ629" i="6"/>
  <c r="AP629" i="6"/>
  <c r="CR629" i="6"/>
  <c r="BH629" i="6"/>
  <c r="BT632" i="6"/>
  <c r="DD632" i="6"/>
  <c r="CO633" i="6"/>
  <c r="BE633" i="6"/>
  <c r="CE635" i="6"/>
  <c r="AU635" i="6"/>
  <c r="AU639" i="6"/>
  <c r="CE639" i="6"/>
  <c r="CE643" i="6"/>
  <c r="AU643" i="6"/>
  <c r="AT651" i="6"/>
  <c r="CD651" i="6"/>
  <c r="BP651" i="6"/>
  <c r="CZ651" i="6"/>
  <c r="BS652" i="6"/>
  <c r="DC652" i="6"/>
  <c r="BZ657" i="6"/>
  <c r="AP657" i="6"/>
  <c r="CO657" i="6"/>
  <c r="BE657" i="6"/>
  <c r="AT659" i="6"/>
  <c r="CD659" i="6"/>
  <c r="BQ663" i="6"/>
  <c r="DA663" i="6"/>
  <c r="DA667" i="6"/>
  <c r="BQ667" i="6"/>
  <c r="BE669" i="6"/>
  <c r="CO669" i="6"/>
  <c r="BJ670" i="6"/>
  <c r="CT670" i="6"/>
  <c r="BL670" i="6"/>
  <c r="CV670" i="6"/>
  <c r="BF673" i="6"/>
  <c r="CP673" i="6"/>
  <c r="BE673" i="6"/>
  <c r="CO673" i="6"/>
  <c r="BY677" i="6"/>
  <c r="AO677" i="6"/>
  <c r="CC678" i="6"/>
  <c r="AS678" i="6"/>
  <c r="BV680" i="6"/>
  <c r="DF680" i="6"/>
  <c r="BX681" i="6"/>
  <c r="AN681" i="6"/>
  <c r="CP681" i="6"/>
  <c r="BF681" i="6"/>
  <c r="AS682" i="6"/>
  <c r="CC682" i="6"/>
  <c r="CT682" i="6"/>
  <c r="BJ682" i="6"/>
  <c r="BQ683" i="6"/>
  <c r="DA683" i="6"/>
  <c r="AP685" i="6"/>
  <c r="BZ685" i="6"/>
  <c r="BG685" i="6"/>
  <c r="CQ685" i="6"/>
  <c r="BQ695" i="6"/>
  <c r="DA695" i="6"/>
  <c r="DF700" i="6"/>
  <c r="BV700" i="6"/>
  <c r="AR702" i="6"/>
  <c r="CB702" i="6"/>
  <c r="BJ702" i="6"/>
  <c r="CT702" i="6"/>
  <c r="AS706" i="6"/>
  <c r="CC706" i="6"/>
  <c r="BZ709" i="6"/>
  <c r="AP709" i="6"/>
  <c r="CP709" i="6"/>
  <c r="BF709" i="6"/>
  <c r="BY713" i="6"/>
  <c r="AO713" i="6"/>
  <c r="CP713" i="6"/>
  <c r="BF713" i="6"/>
  <c r="CW714" i="6"/>
  <c r="BM714" i="6"/>
  <c r="CV714" i="6"/>
  <c r="BL714" i="6"/>
  <c r="BA716" i="6"/>
  <c r="CK716" i="6"/>
  <c r="AO717" i="6"/>
  <c r="BY717" i="6"/>
  <c r="BF717" i="6"/>
  <c r="CP717" i="6"/>
  <c r="BJ718" i="6"/>
  <c r="CT718" i="6"/>
  <c r="BQ719" i="6"/>
  <c r="DA719" i="6"/>
  <c r="BY721" i="6"/>
  <c r="AO721" i="6"/>
  <c r="BF721" i="6"/>
  <c r="CP721" i="6"/>
  <c r="AU723" i="6"/>
  <c r="CE723" i="6"/>
  <c r="AQ725" i="6"/>
  <c r="CA725" i="6"/>
  <c r="CV726" i="6"/>
  <c r="BL726" i="6"/>
  <c r="AU727" i="6"/>
  <c r="CE727" i="6"/>
  <c r="CZ727" i="6"/>
  <c r="BP727" i="6"/>
  <c r="DD728" i="6"/>
  <c r="BT728" i="6"/>
  <c r="CA733" i="6"/>
  <c r="AQ733" i="6"/>
  <c r="BY737" i="6"/>
  <c r="AO737" i="6"/>
  <c r="BU740" i="6"/>
  <c r="DE740" i="6"/>
  <c r="CE743" i="6"/>
  <c r="AU743" i="6"/>
  <c r="CJ744" i="6"/>
  <c r="AZ744" i="6"/>
  <c r="BV744" i="6"/>
  <c r="DF744" i="6"/>
  <c r="BY745" i="6"/>
  <c r="AO745" i="6"/>
  <c r="BD745" i="6"/>
  <c r="CN745" i="6"/>
  <c r="BA748" i="6"/>
  <c r="CK748" i="6"/>
  <c r="DF748" i="6"/>
  <c r="BV748" i="6"/>
  <c r="DC752" i="6"/>
  <c r="BS752" i="6"/>
  <c r="AP753" i="6"/>
  <c r="BZ753" i="6"/>
  <c r="CO753" i="6"/>
  <c r="BE753" i="6"/>
  <c r="CY755" i="6"/>
  <c r="BO755" i="6"/>
  <c r="DE756" i="6"/>
  <c r="BU756" i="6"/>
  <c r="BM758" i="6"/>
  <c r="CW758" i="6"/>
  <c r="CE759" i="6"/>
  <c r="AU759" i="6"/>
  <c r="CL760" i="6"/>
  <c r="BB760" i="6"/>
  <c r="AR762" i="6"/>
  <c r="CB762" i="6"/>
  <c r="CT762" i="6"/>
  <c r="BJ762" i="6"/>
  <c r="AT763" i="6"/>
  <c r="CD763" i="6"/>
  <c r="BO763" i="6"/>
  <c r="CY763" i="6"/>
  <c r="BX769" i="6"/>
  <c r="AN769" i="6"/>
  <c r="BF769" i="6"/>
  <c r="CP769" i="6"/>
  <c r="CQ769" i="6"/>
  <c r="BG769" i="6"/>
  <c r="AU771" i="6"/>
  <c r="CE771" i="6"/>
  <c r="BO771" i="6"/>
  <c r="CY771" i="6"/>
  <c r="CZ775" i="6"/>
  <c r="BP775" i="6"/>
  <c r="BT776" i="6"/>
  <c r="DD776" i="6"/>
  <c r="BZ777" i="6"/>
  <c r="AP777" i="6"/>
  <c r="AU779" i="6"/>
  <c r="CE779" i="6"/>
  <c r="BQ779" i="6"/>
  <c r="DA779" i="6"/>
  <c r="BV780" i="6"/>
  <c r="DF780" i="6"/>
  <c r="AS782" i="6"/>
  <c r="CC782" i="6"/>
  <c r="AU783" i="6"/>
  <c r="CE783" i="6"/>
  <c r="DA787" i="6"/>
  <c r="BQ787" i="6"/>
  <c r="CR789" i="6"/>
  <c r="BH789" i="6"/>
  <c r="CY791" i="6"/>
  <c r="BO791" i="6"/>
  <c r="DA791" i="6"/>
  <c r="BQ791" i="6"/>
  <c r="BP795" i="6"/>
  <c r="CZ795" i="6"/>
  <c r="BN799" i="6"/>
  <c r="CX799" i="6"/>
  <c r="DE800" i="6"/>
  <c r="BU800" i="6"/>
  <c r="CM804" i="6"/>
  <c r="BC804" i="6"/>
  <c r="DE804" i="6"/>
  <c r="BU804" i="6"/>
  <c r="AN805" i="6"/>
  <c r="BX805" i="6"/>
  <c r="BG805" i="6"/>
  <c r="CQ805" i="6"/>
  <c r="CO805" i="6"/>
  <c r="BE805" i="6"/>
  <c r="BR807" i="6"/>
  <c r="DB807" i="6"/>
  <c r="BY809" i="6"/>
  <c r="AO809" i="6"/>
  <c r="BE809" i="6"/>
  <c r="CO809" i="6"/>
  <c r="BG809" i="6"/>
  <c r="CQ809" i="6"/>
  <c r="BR811" i="6"/>
  <c r="DB811" i="6"/>
  <c r="BQ815" i="6"/>
  <c r="DA815" i="6"/>
  <c r="DD820" i="6"/>
  <c r="BT820" i="6"/>
  <c r="CB822" i="6"/>
  <c r="AR822" i="6"/>
  <c r="BC824" i="6"/>
  <c r="CM824" i="6"/>
  <c r="DC824" i="6"/>
  <c r="BS824" i="6"/>
  <c r="BO827" i="6"/>
  <c r="CY827" i="6"/>
  <c r="BQ831" i="6"/>
  <c r="DA831" i="6"/>
  <c r="BE833" i="6"/>
  <c r="CO833" i="6"/>
  <c r="BT840" i="6"/>
  <c r="DD840" i="6"/>
  <c r="AQ841" i="6"/>
  <c r="CA841" i="6"/>
  <c r="AU843" i="6"/>
  <c r="CE843" i="6"/>
  <c r="CX843" i="6"/>
  <c r="BN843" i="6"/>
  <c r="CD851" i="6"/>
  <c r="AT851" i="6"/>
  <c r="BY853" i="6"/>
  <c r="AO853" i="6"/>
  <c r="CJ856" i="6"/>
  <c r="AZ856" i="6"/>
  <c r="AZ860" i="6"/>
  <c r="CJ860" i="6"/>
  <c r="BC864" i="6"/>
  <c r="CM864" i="6"/>
  <c r="AT867" i="6"/>
  <c r="CD867" i="6"/>
  <c r="BA872" i="6"/>
  <c r="CK872" i="6"/>
  <c r="BZ873" i="6"/>
  <c r="AP873" i="6"/>
  <c r="BD873" i="6"/>
  <c r="CN873" i="6"/>
  <c r="BB876" i="6"/>
  <c r="CL876" i="6"/>
  <c r="AQ877" i="6"/>
  <c r="CA877" i="6"/>
  <c r="AT883" i="6"/>
  <c r="CD883" i="6"/>
  <c r="AT887" i="6"/>
  <c r="CD887" i="6"/>
  <c r="CC890" i="6"/>
  <c r="AS890" i="6"/>
  <c r="AT891" i="6"/>
  <c r="CD891" i="6"/>
  <c r="BY893" i="6"/>
  <c r="AO893" i="6"/>
  <c r="CB894" i="6"/>
  <c r="AR894" i="6"/>
  <c r="DB895" i="6"/>
  <c r="BR895" i="6"/>
  <c r="AZ896" i="6"/>
  <c r="CJ896" i="6"/>
  <c r="AR898" i="6"/>
  <c r="CB898" i="6"/>
  <c r="BP899" i="6"/>
  <c r="CZ899" i="6"/>
  <c r="BN899" i="6"/>
  <c r="CX899" i="6"/>
  <c r="BD901" i="6"/>
  <c r="CN901" i="6"/>
  <c r="CU902" i="6"/>
  <c r="BK902" i="6"/>
  <c r="BI902" i="6"/>
  <c r="CS902" i="6"/>
  <c r="CA905" i="6"/>
  <c r="AQ905" i="6"/>
  <c r="BQ907" i="6"/>
  <c r="DA907" i="6"/>
  <c r="BC912" i="6"/>
  <c r="CM912" i="6"/>
  <c r="CB914" i="6"/>
  <c r="AR914" i="6"/>
  <c r="BC916" i="6"/>
  <c r="CM916" i="6"/>
  <c r="AN917" i="6"/>
  <c r="BX917" i="6"/>
  <c r="BF921" i="6"/>
  <c r="CP921" i="6"/>
  <c r="BT924" i="6"/>
  <c r="DD924" i="6"/>
  <c r="CA925" i="6"/>
  <c r="AQ925" i="6"/>
  <c r="CA929" i="6"/>
  <c r="AQ929" i="6"/>
  <c r="BI930" i="6"/>
  <c r="CS930" i="6"/>
  <c r="CE931" i="6"/>
  <c r="AU931" i="6"/>
  <c r="AU935" i="6"/>
  <c r="CE935" i="6"/>
  <c r="BY937" i="6"/>
  <c r="AO937" i="6"/>
  <c r="AP941" i="6"/>
  <c r="BZ941" i="6"/>
  <c r="AN945" i="6"/>
  <c r="BX945" i="6"/>
  <c r="BK946" i="6"/>
  <c r="CU946" i="6"/>
  <c r="AT947" i="6"/>
  <c r="CD947" i="6"/>
  <c r="CL948" i="6"/>
  <c r="BB948" i="6"/>
  <c r="BX949" i="6"/>
  <c r="AN949" i="6"/>
  <c r="CP949" i="6"/>
  <c r="BF949" i="6"/>
  <c r="BI954" i="6"/>
  <c r="CS954" i="6"/>
  <c r="BR955" i="6"/>
  <c r="DB955" i="6"/>
  <c r="BE961" i="6"/>
  <c r="CO961" i="6"/>
  <c r="CX963" i="6"/>
  <c r="BN963" i="6"/>
  <c r="BP963" i="6"/>
  <c r="CZ963" i="6"/>
  <c r="AO965" i="6"/>
  <c r="BY965" i="6"/>
  <c r="AZ968" i="6"/>
  <c r="CJ968" i="6"/>
  <c r="CV970" i="6"/>
  <c r="BL970" i="6"/>
  <c r="BJ970" i="6"/>
  <c r="CT970" i="6"/>
  <c r="AR974" i="6"/>
  <c r="CB974" i="6"/>
  <c r="BJ974" i="6"/>
  <c r="CT974" i="6"/>
  <c r="CV978" i="6"/>
  <c r="BL978" i="6"/>
  <c r="CE979" i="6"/>
  <c r="AU979" i="6"/>
  <c r="BY981" i="6"/>
  <c r="AO981" i="6"/>
  <c r="BV988" i="6"/>
  <c r="DF988" i="6"/>
  <c r="BM990" i="6"/>
  <c r="CW990" i="6"/>
  <c r="CD991" i="6"/>
  <c r="AT991" i="6"/>
  <c r="CJ992" i="6"/>
  <c r="AZ992" i="6"/>
  <c r="CJ996" i="6"/>
  <c r="AZ996" i="6"/>
  <c r="BH997" i="6"/>
  <c r="CR997" i="6"/>
  <c r="CZ847" i="6"/>
  <c r="BP847" i="6"/>
  <c r="DB971" i="6"/>
  <c r="BR971" i="6"/>
  <c r="CP9" i="6"/>
  <c r="BF9" i="6"/>
  <c r="AU7" i="6"/>
  <c r="CE7" i="6"/>
  <c r="BS8" i="6"/>
  <c r="DC8" i="6"/>
  <c r="CQ9" i="6"/>
  <c r="BG9" i="6"/>
  <c r="BP11" i="6"/>
  <c r="CZ11" i="6"/>
  <c r="CB626" i="6"/>
  <c r="AR626" i="6"/>
  <c r="CT626" i="6"/>
  <c r="BJ626" i="6"/>
  <c r="BC640" i="6"/>
  <c r="CM640" i="6"/>
  <c r="CQ641" i="6"/>
  <c r="BG641" i="6"/>
  <c r="BJ642" i="6"/>
  <c r="CT642" i="6"/>
  <c r="CL644" i="6"/>
  <c r="BB644" i="6"/>
  <c r="CZ647" i="6"/>
  <c r="BP647" i="6"/>
  <c r="BC648" i="6"/>
  <c r="CM648" i="6"/>
  <c r="BB652" i="6"/>
  <c r="CL652" i="6"/>
  <c r="BF653" i="6"/>
  <c r="CP653" i="6"/>
  <c r="BA656" i="6"/>
  <c r="CK656" i="6"/>
  <c r="AR662" i="6"/>
  <c r="CB662" i="6"/>
  <c r="CT662" i="6"/>
  <c r="BJ662" i="6"/>
  <c r="CV666" i="6"/>
  <c r="BL666" i="6"/>
  <c r="BB668" i="6"/>
  <c r="CL668" i="6"/>
  <c r="BT668" i="6"/>
  <c r="DD668" i="6"/>
  <c r="CJ672" i="6"/>
  <c r="AZ672" i="6"/>
  <c r="CU674" i="6"/>
  <c r="BK674" i="6"/>
  <c r="BA676" i="6"/>
  <c r="CK676" i="6"/>
  <c r="DF676" i="6"/>
  <c r="BV676" i="6"/>
  <c r="CP677" i="6"/>
  <c r="BF677" i="6"/>
  <c r="CK684" i="6"/>
  <c r="BA684" i="6"/>
  <c r="BL686" i="6"/>
  <c r="CV686" i="6"/>
  <c r="DE688" i="6"/>
  <c r="BU688" i="6"/>
  <c r="DD692" i="6"/>
  <c r="BT692" i="6"/>
  <c r="AP693" i="6"/>
  <c r="BZ693" i="6"/>
  <c r="BH693" i="6"/>
  <c r="CR693" i="6"/>
  <c r="CO693" i="6"/>
  <c r="BE693" i="6"/>
  <c r="AZ696" i="6"/>
  <c r="CJ696" i="6"/>
  <c r="BU696" i="6"/>
  <c r="DE696" i="6"/>
  <c r="CV698" i="6"/>
  <c r="BL698" i="6"/>
  <c r="BB708" i="6"/>
  <c r="CL708" i="6"/>
  <c r="AU711" i="6"/>
  <c r="CE711" i="6"/>
  <c r="BU712" i="6"/>
  <c r="DE712" i="6"/>
  <c r="BB720" i="6"/>
  <c r="CL720" i="6"/>
  <c r="BA724" i="6"/>
  <c r="CK724" i="6"/>
  <c r="DC724" i="6"/>
  <c r="BS724" i="6"/>
  <c r="CE731" i="6"/>
  <c r="AU731" i="6"/>
  <c r="DA731" i="6"/>
  <c r="BQ731" i="6"/>
  <c r="CM732" i="6"/>
  <c r="BC732" i="6"/>
  <c r="CV734" i="6"/>
  <c r="BL734" i="6"/>
  <c r="DD736" i="6"/>
  <c r="BT736" i="6"/>
  <c r="CC738" i="6"/>
  <c r="AS738" i="6"/>
  <c r="CU738" i="6"/>
  <c r="BK738" i="6"/>
  <c r="DB739" i="6"/>
  <c r="BR739" i="6"/>
  <c r="CQ741" i="6"/>
  <c r="BG741" i="6"/>
  <c r="BE741" i="6"/>
  <c r="CO741" i="6"/>
  <c r="BK746" i="6"/>
  <c r="CU746" i="6"/>
  <c r="BM750" i="6"/>
  <c r="CW750" i="6"/>
  <c r="BK750" i="6"/>
  <c r="CU750" i="6"/>
  <c r="CM752" i="6"/>
  <c r="BC752" i="6"/>
  <c r="AT755" i="6"/>
  <c r="CD755" i="6"/>
  <c r="AN757" i="6"/>
  <c r="BX757" i="6"/>
  <c r="BH757" i="6"/>
  <c r="CR757" i="6"/>
  <c r="BC764" i="6"/>
  <c r="CM764" i="6"/>
  <c r="AT767" i="6"/>
  <c r="CD767" i="6"/>
  <c r="DE768" i="6"/>
  <c r="BU768" i="6"/>
  <c r="AQ773" i="6"/>
  <c r="CA773" i="6"/>
  <c r="CB774" i="6"/>
  <c r="AR774" i="6"/>
  <c r="CL776" i="6"/>
  <c r="BB776" i="6"/>
  <c r="BF777" i="6"/>
  <c r="CP777" i="6"/>
  <c r="AS778" i="6"/>
  <c r="CC778" i="6"/>
  <c r="CV778" i="6"/>
  <c r="BL778" i="6"/>
  <c r="CR785" i="6"/>
  <c r="BH785" i="6"/>
  <c r="CU786" i="6"/>
  <c r="BK786" i="6"/>
  <c r="BA792" i="6"/>
  <c r="CK792" i="6"/>
  <c r="DF792" i="6"/>
  <c r="BV792" i="6"/>
  <c r="AO793" i="6"/>
  <c r="BY793" i="6"/>
  <c r="CQ793" i="6"/>
  <c r="BG793" i="6"/>
  <c r="AS794" i="6"/>
  <c r="CC794" i="6"/>
  <c r="CL796" i="6"/>
  <c r="BB796" i="6"/>
  <c r="CN797" i="6"/>
  <c r="BD797" i="6"/>
  <c r="BJ798" i="6"/>
  <c r="CT798" i="6"/>
  <c r="CV798" i="6"/>
  <c r="BL798" i="6"/>
  <c r="BA800" i="6"/>
  <c r="CK800" i="6"/>
  <c r="AQ801" i="6"/>
  <c r="CA801" i="6"/>
  <c r="CR801" i="6"/>
  <c r="BH801" i="6"/>
  <c r="CK808" i="6"/>
  <c r="BA808" i="6"/>
  <c r="CL812" i="6"/>
  <c r="BB812" i="6"/>
  <c r="AP813" i="6"/>
  <c r="BZ813" i="6"/>
  <c r="CO813" i="6"/>
  <c r="BE813" i="6"/>
  <c r="DF816" i="6"/>
  <c r="BV816" i="6"/>
  <c r="CY819" i="6"/>
  <c r="BO819" i="6"/>
  <c r="CX819" i="6"/>
  <c r="BN819" i="6"/>
  <c r="CM820" i="6"/>
  <c r="BC820" i="6"/>
  <c r="BF821" i="6"/>
  <c r="CP821" i="6"/>
  <c r="BO823" i="6"/>
  <c r="CY823" i="6"/>
  <c r="CP825" i="6"/>
  <c r="BF825" i="6"/>
  <c r="CO829" i="6"/>
  <c r="BE829" i="6"/>
  <c r="CM832" i="6"/>
  <c r="BC832" i="6"/>
  <c r="BZ833" i="6"/>
  <c r="AP833" i="6"/>
  <c r="BD837" i="6"/>
  <c r="CN837" i="6"/>
  <c r="BG841" i="6"/>
  <c r="CQ841" i="6"/>
  <c r="BE841" i="6"/>
  <c r="CO841" i="6"/>
  <c r="DD844" i="6"/>
  <c r="BT844" i="6"/>
  <c r="CN845" i="6"/>
  <c r="BD845" i="6"/>
  <c r="BF849" i="6"/>
  <c r="CP849" i="6"/>
  <c r="DC860" i="6"/>
  <c r="BS860" i="6"/>
  <c r="CY863" i="6"/>
  <c r="BO863" i="6"/>
  <c r="DA863" i="6"/>
  <c r="BQ863" i="6"/>
  <c r="DD864" i="6"/>
  <c r="BT864" i="6"/>
  <c r="CQ869" i="6"/>
  <c r="BG869" i="6"/>
  <c r="DD872" i="6"/>
  <c r="BT872" i="6"/>
  <c r="CS874" i="6"/>
  <c r="BI874" i="6"/>
  <c r="BQ879" i="6"/>
  <c r="DA879" i="6"/>
  <c r="BC884" i="6"/>
  <c r="CM884" i="6"/>
  <c r="AO889" i="6"/>
  <c r="BY889" i="6"/>
  <c r="BG897" i="6"/>
  <c r="CQ897" i="6"/>
  <c r="AT903" i="6"/>
  <c r="CD903" i="6"/>
  <c r="BC904" i="6"/>
  <c r="CM904" i="6"/>
  <c r="AU907" i="6"/>
  <c r="CE907" i="6"/>
  <c r="BA908" i="6"/>
  <c r="CK908" i="6"/>
  <c r="DB911" i="6"/>
  <c r="BR911" i="6"/>
  <c r="BU912" i="6"/>
  <c r="DE912" i="6"/>
  <c r="BF913" i="6"/>
  <c r="CP913" i="6"/>
  <c r="BK918" i="6"/>
  <c r="CU918" i="6"/>
  <c r="CS918" i="6"/>
  <c r="BI918" i="6"/>
  <c r="CV922" i="6"/>
  <c r="BL922" i="6"/>
  <c r="BB924" i="6"/>
  <c r="CL924" i="6"/>
  <c r="CQ925" i="6"/>
  <c r="BG925" i="6"/>
  <c r="CO925" i="6"/>
  <c r="BE925" i="6"/>
  <c r="AT927" i="6"/>
  <c r="CD927" i="6"/>
  <c r="DD928" i="6"/>
  <c r="BT928" i="6"/>
  <c r="CP933" i="6"/>
  <c r="BF933" i="6"/>
  <c r="CV938" i="6"/>
  <c r="BL938" i="6"/>
  <c r="AU939" i="6"/>
  <c r="CE939" i="6"/>
  <c r="DB943" i="6"/>
  <c r="BR943" i="6"/>
  <c r="DC948" i="6"/>
  <c r="BS948" i="6"/>
  <c r="AU951" i="6"/>
  <c r="CE951" i="6"/>
  <c r="BD953" i="6"/>
  <c r="CN953" i="6"/>
  <c r="CB954" i="6"/>
  <c r="AR954" i="6"/>
  <c r="DF956" i="6"/>
  <c r="BV956" i="6"/>
  <c r="BL958" i="6"/>
  <c r="CV958" i="6"/>
  <c r="BJ958" i="6"/>
  <c r="CT958" i="6"/>
  <c r="BV964" i="6"/>
  <c r="DF964" i="6"/>
  <c r="CT966" i="6"/>
  <c r="BJ966" i="6"/>
  <c r="CV966" i="6"/>
  <c r="BL966" i="6"/>
  <c r="BZ969" i="6"/>
  <c r="AP969" i="6"/>
  <c r="AN973" i="6"/>
  <c r="BX973" i="6"/>
  <c r="DE976" i="6"/>
  <c r="BU976" i="6"/>
  <c r="BX977" i="6"/>
  <c r="AN977" i="6"/>
  <c r="AZ980" i="6"/>
  <c r="CJ980" i="6"/>
  <c r="CO981" i="6"/>
  <c r="BE981" i="6"/>
  <c r="BK982" i="6"/>
  <c r="CU982" i="6"/>
  <c r="BS984" i="6"/>
  <c r="DC984" i="6"/>
  <c r="AP985" i="6"/>
  <c r="BZ985" i="6"/>
  <c r="CB986" i="6"/>
  <c r="AR986" i="6"/>
  <c r="BD993" i="6"/>
  <c r="CN993" i="6"/>
  <c r="CM16" i="6"/>
  <c r="BC16" i="6"/>
  <c r="BT832" i="6"/>
  <c r="DD832" i="6"/>
  <c r="CX835" i="6"/>
  <c r="BN835" i="6"/>
  <c r="CJ836" i="6"/>
  <c r="AZ836" i="6"/>
  <c r="AN837" i="6"/>
  <c r="BX837" i="6"/>
  <c r="CK844" i="6"/>
  <c r="BA844" i="6"/>
  <c r="BY845" i="6"/>
  <c r="AO845" i="6"/>
  <c r="DA847" i="6"/>
  <c r="BQ847" i="6"/>
  <c r="DF848" i="6"/>
  <c r="BV848" i="6"/>
  <c r="AN849" i="6"/>
  <c r="BX849" i="6"/>
  <c r="AR850" i="6"/>
  <c r="CB850" i="6"/>
  <c r="CY851" i="6"/>
  <c r="BO851" i="6"/>
  <c r="CY855" i="6"/>
  <c r="BO855" i="6"/>
  <c r="DA855" i="6"/>
  <c r="BQ855" i="6"/>
  <c r="BG857" i="6"/>
  <c r="CQ857" i="6"/>
  <c r="BD861" i="6"/>
  <c r="CN861" i="6"/>
  <c r="BF865" i="6"/>
  <c r="CP865" i="6"/>
  <c r="CK868" i="6"/>
  <c r="BA868" i="6"/>
  <c r="CE871" i="6"/>
  <c r="AU871" i="6"/>
  <c r="BR875" i="6"/>
  <c r="DB875" i="6"/>
  <c r="DC876" i="6"/>
  <c r="BS876" i="6"/>
  <c r="CP877" i="6"/>
  <c r="BF877" i="6"/>
  <c r="BD877" i="6"/>
  <c r="CN877" i="6"/>
  <c r="BF881" i="6"/>
  <c r="CP881" i="6"/>
  <c r="CZ887" i="6"/>
  <c r="BP887" i="6"/>
  <c r="CX887" i="6"/>
  <c r="BN887" i="6"/>
  <c r="BT888" i="6"/>
  <c r="DD888" i="6"/>
  <c r="BG889" i="6"/>
  <c r="CQ889" i="6"/>
  <c r="DB891" i="6"/>
  <c r="BR891" i="6"/>
  <c r="BL894" i="6"/>
  <c r="CV894" i="6"/>
  <c r="CT894" i="6"/>
  <c r="BJ894" i="6"/>
  <c r="BT896" i="6"/>
  <c r="DD896" i="6"/>
  <c r="CA897" i="6"/>
  <c r="AQ897" i="6"/>
  <c r="CS898" i="6"/>
  <c r="BI898" i="6"/>
  <c r="BT904" i="6"/>
  <c r="DD904" i="6"/>
  <c r="CO905" i="6"/>
  <c r="BE905" i="6"/>
  <c r="CV906" i="6"/>
  <c r="BL906" i="6"/>
  <c r="BD909" i="6"/>
  <c r="CN909" i="6"/>
  <c r="BL910" i="6"/>
  <c r="CV910" i="6"/>
  <c r="BQ915" i="6"/>
  <c r="DA915" i="6"/>
  <c r="CY915" i="6"/>
  <c r="BO915" i="6"/>
  <c r="BT916" i="6"/>
  <c r="DD916" i="6"/>
  <c r="BA920" i="6"/>
  <c r="CK920" i="6"/>
  <c r="CC922" i="6"/>
  <c r="AS922" i="6"/>
  <c r="CY923" i="6"/>
  <c r="BO923" i="6"/>
  <c r="BL926" i="6"/>
  <c r="CV926" i="6"/>
  <c r="BP927" i="6"/>
  <c r="CZ927" i="6"/>
  <c r="BN927" i="6"/>
  <c r="CX927" i="6"/>
  <c r="CM928" i="6"/>
  <c r="BC928" i="6"/>
  <c r="BN931" i="6"/>
  <c r="CX931" i="6"/>
  <c r="BV932" i="6"/>
  <c r="DF932" i="6"/>
  <c r="BY933" i="6"/>
  <c r="AO933" i="6"/>
  <c r="CS934" i="6"/>
  <c r="BI934" i="6"/>
  <c r="CZ935" i="6"/>
  <c r="BP935" i="6"/>
  <c r="DD936" i="6"/>
  <c r="BT936" i="6"/>
  <c r="BR939" i="6"/>
  <c r="DB939" i="6"/>
  <c r="BG941" i="6"/>
  <c r="CQ941" i="6"/>
  <c r="BE941" i="6"/>
  <c r="CO941" i="6"/>
  <c r="BL942" i="6"/>
  <c r="CV942" i="6"/>
  <c r="CJ944" i="6"/>
  <c r="AZ944" i="6"/>
  <c r="DF952" i="6"/>
  <c r="BV952" i="6"/>
  <c r="AN953" i="6"/>
  <c r="BX953" i="6"/>
  <c r="CL956" i="6"/>
  <c r="BB956" i="6"/>
  <c r="BD957" i="6"/>
  <c r="CN957" i="6"/>
  <c r="BV960" i="6"/>
  <c r="DF960" i="6"/>
  <c r="AN961" i="6"/>
  <c r="BX961" i="6"/>
  <c r="AR962" i="6"/>
  <c r="CB962" i="6"/>
  <c r="CY967" i="6"/>
  <c r="BO967" i="6"/>
  <c r="BQ967" i="6"/>
  <c r="DA967" i="6"/>
  <c r="BV968" i="6"/>
  <c r="DF968" i="6"/>
  <c r="BD969" i="6"/>
  <c r="CN969" i="6"/>
  <c r="DA971" i="6"/>
  <c r="BQ971" i="6"/>
  <c r="BC972" i="6"/>
  <c r="CM972" i="6"/>
  <c r="BD973" i="6"/>
  <c r="CN973" i="6"/>
  <c r="BP975" i="6"/>
  <c r="CZ975" i="6"/>
  <c r="CL976" i="6"/>
  <c r="BB976" i="6"/>
  <c r="BD977" i="6"/>
  <c r="CN977" i="6"/>
  <c r="DA979" i="6"/>
  <c r="BQ979" i="6"/>
  <c r="CY979" i="6"/>
  <c r="BO979" i="6"/>
  <c r="BN983" i="6"/>
  <c r="CX983" i="6"/>
  <c r="CM984" i="6"/>
  <c r="BC984" i="6"/>
  <c r="BH985" i="6"/>
  <c r="CR985" i="6"/>
  <c r="BO987" i="6"/>
  <c r="CY987" i="6"/>
  <c r="BE989" i="6"/>
  <c r="CO989" i="6"/>
  <c r="CX991" i="6"/>
  <c r="BN991" i="6"/>
  <c r="BV992" i="6"/>
  <c r="DF992" i="6"/>
  <c r="BY993" i="6"/>
  <c r="AO993" i="6"/>
  <c r="AP997" i="6"/>
  <c r="BZ997" i="6"/>
  <c r="CX250" i="6"/>
  <c r="BN250" i="6"/>
  <c r="BL463" i="6"/>
  <c r="CU134" i="6"/>
  <c r="BK134" i="6"/>
  <c r="BC160" i="6"/>
  <c r="CM160" i="6"/>
  <c r="CA434" i="6"/>
  <c r="AQ434" i="6"/>
  <c r="AS435" i="6"/>
  <c r="CC435" i="6"/>
  <c r="BM435" i="6"/>
  <c r="CW435" i="6"/>
  <c r="AT436" i="6"/>
  <c r="CD436" i="6"/>
  <c r="BA437" i="6"/>
  <c r="CK437" i="6"/>
  <c r="DC437" i="6"/>
  <c r="BS437" i="6"/>
  <c r="CR438" i="6"/>
  <c r="BH438" i="6"/>
  <c r="CS439" i="6"/>
  <c r="BI439" i="6"/>
  <c r="BD442" i="6"/>
  <c r="CN442" i="6"/>
  <c r="CU443" i="6"/>
  <c r="BK443" i="6"/>
  <c r="CW447" i="6"/>
  <c r="BM447" i="6"/>
  <c r="BS449" i="6"/>
  <c r="DC449" i="6"/>
  <c r="AN454" i="6"/>
  <c r="BX454" i="6"/>
  <c r="CC455" i="6"/>
  <c r="AS455" i="6"/>
  <c r="CU455" i="6"/>
  <c r="BK455" i="6"/>
  <c r="BC457" i="6"/>
  <c r="CM457" i="6"/>
  <c r="CK461" i="6"/>
  <c r="BA461" i="6"/>
  <c r="BV461" i="6"/>
  <c r="DF461" i="6"/>
  <c r="BD462" i="6"/>
  <c r="CN462" i="6"/>
  <c r="BP464" i="6"/>
  <c r="CZ464" i="6"/>
  <c r="BB465" i="6"/>
  <c r="CL465" i="6"/>
  <c r="BS465" i="6"/>
  <c r="DC465" i="6"/>
  <c r="CR466" i="6"/>
  <c r="BH466" i="6"/>
  <c r="AR467" i="6"/>
  <c r="CB467" i="6"/>
  <c r="BK467" i="6"/>
  <c r="CU467" i="6"/>
  <c r="BP472" i="6"/>
  <c r="CZ472" i="6"/>
  <c r="AN474" i="6"/>
  <c r="BX474" i="6"/>
  <c r="BI479" i="6"/>
  <c r="CS479" i="6"/>
  <c r="BV481" i="6"/>
  <c r="DF481" i="6"/>
  <c r="CZ484" i="6"/>
  <c r="BP484" i="6"/>
  <c r="CC487" i="6"/>
  <c r="AS487" i="6"/>
  <c r="BS489" i="6"/>
  <c r="DC489" i="6"/>
  <c r="AN490" i="6"/>
  <c r="BX490" i="6"/>
  <c r="BM491" i="6"/>
  <c r="CW491" i="6"/>
  <c r="BR492" i="6"/>
  <c r="DB492" i="6"/>
  <c r="CJ493" i="6"/>
  <c r="AZ493" i="6"/>
  <c r="AT496" i="6"/>
  <c r="CD496" i="6"/>
  <c r="BP496" i="6"/>
  <c r="CZ496" i="6"/>
  <c r="CQ498" i="6"/>
  <c r="BG498" i="6"/>
  <c r="BI499" i="6"/>
  <c r="CS499" i="6"/>
  <c r="BX502" i="6"/>
  <c r="AN502" i="6"/>
  <c r="CS503" i="6"/>
  <c r="BI503" i="6"/>
  <c r="BU505" i="6"/>
  <c r="DE505" i="6"/>
  <c r="BX506" i="6"/>
  <c r="AN506" i="6"/>
  <c r="AS507" i="6"/>
  <c r="CC507" i="6"/>
  <c r="AU508" i="6"/>
  <c r="CE508" i="6"/>
  <c r="BQ508" i="6"/>
  <c r="DA508" i="6"/>
  <c r="AZ509" i="6"/>
  <c r="CJ509" i="6"/>
  <c r="AT512" i="6"/>
  <c r="CD512" i="6"/>
  <c r="BR516" i="6"/>
  <c r="DB516" i="6"/>
  <c r="DF517" i="6"/>
  <c r="BV517" i="6"/>
  <c r="CD520" i="6"/>
  <c r="AT520" i="6"/>
  <c r="BV521" i="6"/>
  <c r="DF521" i="6"/>
  <c r="BI523" i="6"/>
  <c r="CS523" i="6"/>
  <c r="AU528" i="6"/>
  <c r="CE528" i="6"/>
  <c r="DD529" i="6"/>
  <c r="BT529" i="6"/>
  <c r="BH530" i="6"/>
  <c r="CR530" i="6"/>
  <c r="AQ534" i="6"/>
  <c r="CA534" i="6"/>
  <c r="BK535" i="6"/>
  <c r="CU535" i="6"/>
  <c r="DF537" i="6"/>
  <c r="BV537" i="6"/>
  <c r="CC539" i="6"/>
  <c r="AS539" i="6"/>
  <c r="BX542" i="6"/>
  <c r="AN542" i="6"/>
  <c r="AS543" i="6"/>
  <c r="CC543" i="6"/>
  <c r="CV543" i="6"/>
  <c r="BL543" i="6"/>
  <c r="BI543" i="6"/>
  <c r="CS543" i="6"/>
  <c r="DB544" i="6"/>
  <c r="BR544" i="6"/>
  <c r="BA545" i="6"/>
  <c r="CK545" i="6"/>
  <c r="CA546" i="6"/>
  <c r="AQ546" i="6"/>
  <c r="CX548" i="6"/>
  <c r="BN548" i="6"/>
  <c r="BZ550" i="6"/>
  <c r="AP550" i="6"/>
  <c r="AS551" i="6"/>
  <c r="CC551" i="6"/>
  <c r="AN554" i="6"/>
  <c r="BX554" i="6"/>
  <c r="BR556" i="6"/>
  <c r="DB556" i="6"/>
  <c r="CU559" i="6"/>
  <c r="BK559" i="6"/>
  <c r="BQ560" i="6"/>
  <c r="DA560" i="6"/>
  <c r="BT561" i="6"/>
  <c r="DD561" i="6"/>
  <c r="BM563" i="6"/>
  <c r="CW563" i="6"/>
  <c r="BJ563" i="6"/>
  <c r="CT563" i="6"/>
  <c r="CL565" i="6"/>
  <c r="BB565" i="6"/>
  <c r="BS565" i="6"/>
  <c r="DC565" i="6"/>
  <c r="AR571" i="6"/>
  <c r="CB571" i="6"/>
  <c r="DA572" i="6"/>
  <c r="BQ572" i="6"/>
  <c r="DE573" i="6"/>
  <c r="BU573" i="6"/>
  <c r="CC575" i="6"/>
  <c r="AS575" i="6"/>
  <c r="CM577" i="6"/>
  <c r="BC577" i="6"/>
  <c r="BH578" i="6"/>
  <c r="CR578" i="6"/>
  <c r="AS579" i="6"/>
  <c r="CC579" i="6"/>
  <c r="DC581" i="6"/>
  <c r="BS581" i="6"/>
  <c r="CW583" i="6"/>
  <c r="BM583" i="6"/>
  <c r="BM591" i="6"/>
  <c r="CW591" i="6"/>
  <c r="AT592" i="6"/>
  <c r="CD592" i="6"/>
  <c r="BV593" i="6"/>
  <c r="DF593" i="6"/>
  <c r="DC597" i="6"/>
  <c r="BS597" i="6"/>
  <c r="BG598" i="6"/>
  <c r="CQ598" i="6"/>
  <c r="CV599" i="6"/>
  <c r="BL599" i="6"/>
  <c r="CC603" i="6"/>
  <c r="AS603" i="6"/>
  <c r="BI607" i="6"/>
  <c r="CS607" i="6"/>
  <c r="CU607" i="6"/>
  <c r="BK607" i="6"/>
  <c r="BX614" i="6"/>
  <c r="AN614" i="6"/>
  <c r="BD618" i="6"/>
  <c r="CN618" i="6"/>
  <c r="BM619" i="6"/>
  <c r="CW619" i="6"/>
  <c r="CV623" i="6"/>
  <c r="BL623" i="6"/>
  <c r="CZ624" i="6"/>
  <c r="BP624" i="6"/>
  <c r="BC629" i="6"/>
  <c r="CM629" i="6"/>
  <c r="BZ630" i="6"/>
  <c r="AP630" i="6"/>
  <c r="CC631" i="6"/>
  <c r="AS631" i="6"/>
  <c r="AU632" i="6"/>
  <c r="CE632" i="6"/>
  <c r="BD634" i="6"/>
  <c r="CN634" i="6"/>
  <c r="BS637" i="6"/>
  <c r="DC637" i="6"/>
  <c r="BP640" i="6"/>
  <c r="CZ640" i="6"/>
  <c r="BU641" i="6"/>
  <c r="DE641" i="6"/>
  <c r="BO644" i="6"/>
  <c r="CY644" i="6"/>
  <c r="BL647" i="6"/>
  <c r="CV647" i="6"/>
  <c r="CZ648" i="6"/>
  <c r="BP648" i="6"/>
  <c r="CJ649" i="6"/>
  <c r="AZ649" i="6"/>
  <c r="AU656" i="6"/>
  <c r="CE656" i="6"/>
  <c r="DA656" i="6"/>
  <c r="BQ656" i="6"/>
  <c r="DC661" i="6"/>
  <c r="BS661" i="6"/>
  <c r="CM665" i="6"/>
  <c r="BC665" i="6"/>
  <c r="CP666" i="6"/>
  <c r="BF666" i="6"/>
  <c r="BX670" i="6"/>
  <c r="AN670" i="6"/>
  <c r="CP670" i="6"/>
  <c r="BF670" i="6"/>
  <c r="CM673" i="6"/>
  <c r="BC673" i="6"/>
  <c r="BR676" i="6"/>
  <c r="DB676" i="6"/>
  <c r="CX704" i="6"/>
  <c r="BN704" i="6"/>
  <c r="CE712" i="6"/>
  <c r="AU712" i="6"/>
  <c r="CP714" i="6"/>
  <c r="BF714" i="6"/>
  <c r="CA718" i="6"/>
  <c r="AQ718" i="6"/>
  <c r="DF757" i="6"/>
  <c r="BV757" i="6"/>
  <c r="BD758" i="6"/>
  <c r="CN758" i="6"/>
  <c r="CV759" i="6"/>
  <c r="BL759" i="6"/>
  <c r="CS759" i="6"/>
  <c r="BI759" i="6"/>
  <c r="AQ762" i="6"/>
  <c r="CA762" i="6"/>
  <c r="CQ766" i="6"/>
  <c r="BG766" i="6"/>
  <c r="DB776" i="6"/>
  <c r="BR776" i="6"/>
  <c r="CB779" i="6"/>
  <c r="AR779" i="6"/>
  <c r="BB785" i="6"/>
  <c r="CL785" i="6"/>
  <c r="CM789" i="6"/>
  <c r="BC789" i="6"/>
  <c r="CY792" i="6"/>
  <c r="BO792" i="6"/>
  <c r="DF813" i="6"/>
  <c r="BV813" i="6"/>
  <c r="BX822" i="6"/>
  <c r="AN822" i="6"/>
  <c r="AT824" i="6"/>
  <c r="CD824" i="6"/>
  <c r="AN830" i="6"/>
  <c r="BX830" i="6"/>
  <c r="AN838" i="6"/>
  <c r="BX838" i="6"/>
  <c r="AT844" i="6"/>
  <c r="CD844" i="6"/>
  <c r="BA845" i="6"/>
  <c r="CK845" i="6"/>
  <c r="CO854" i="6"/>
  <c r="BE854" i="6"/>
  <c r="BA861" i="6"/>
  <c r="CK861" i="6"/>
  <c r="AO866" i="6"/>
  <c r="BY866" i="6"/>
  <c r="BQ868" i="6"/>
  <c r="DA868" i="6"/>
  <c r="AN882" i="6"/>
  <c r="BX882" i="6"/>
  <c r="CK889" i="6"/>
  <c r="BA889" i="6"/>
  <c r="CO890" i="6"/>
  <c r="BE890" i="6"/>
  <c r="BA893" i="6"/>
  <c r="CK893" i="6"/>
  <c r="BY894" i="6"/>
  <c r="AO894" i="6"/>
  <c r="CW899" i="6"/>
  <c r="BM899" i="6"/>
  <c r="AQ902" i="6"/>
  <c r="CA902" i="6"/>
  <c r="CV903" i="6"/>
  <c r="BL903" i="6"/>
  <c r="CJ909" i="6"/>
  <c r="AZ909" i="6"/>
  <c r="CX912" i="6"/>
  <c r="BN912" i="6"/>
  <c r="DA924" i="6"/>
  <c r="BQ924" i="6"/>
  <c r="BT925" i="6"/>
  <c r="DD925" i="6"/>
  <c r="AO926" i="6"/>
  <c r="BY926" i="6"/>
  <c r="BJ931" i="6"/>
  <c r="CT931" i="6"/>
  <c r="DB932" i="6"/>
  <c r="BR932" i="6"/>
  <c r="BR936" i="6"/>
  <c r="DB936" i="6"/>
  <c r="CQ942" i="6"/>
  <c r="BG942" i="6"/>
  <c r="BX946" i="6"/>
  <c r="AN946" i="6"/>
  <c r="BS957" i="6"/>
  <c r="DC957" i="6"/>
  <c r="BN960" i="6"/>
  <c r="CX960" i="6"/>
  <c r="BE970" i="6"/>
  <c r="CO970" i="6"/>
  <c r="BR976" i="6"/>
  <c r="DB976" i="6"/>
  <c r="DE985" i="6"/>
  <c r="BU985" i="6"/>
  <c r="AN986" i="6"/>
  <c r="BX986" i="6"/>
  <c r="CK993" i="6"/>
  <c r="BA993" i="6"/>
  <c r="CQ994" i="6"/>
  <c r="BG994" i="6"/>
  <c r="BL995" i="6"/>
  <c r="CV995" i="6"/>
  <c r="CD20" i="6"/>
  <c r="AT20" i="6"/>
  <c r="CN22" i="6"/>
  <c r="BD22" i="6"/>
  <c r="BU25" i="6"/>
  <c r="DE25" i="6"/>
  <c r="AP26" i="6"/>
  <c r="BZ26" i="6"/>
  <c r="BP919" i="6"/>
  <c r="BY817" i="6"/>
  <c r="AP797" i="6"/>
  <c r="DE404" i="6"/>
  <c r="BU404" i="6"/>
  <c r="CO405" i="6"/>
  <c r="BE405" i="6"/>
  <c r="CJ428" i="6"/>
  <c r="AZ428" i="6"/>
  <c r="AP429" i="6"/>
  <c r="BZ429" i="6"/>
  <c r="DA431" i="6"/>
  <c r="BQ431" i="6"/>
  <c r="BL442" i="6"/>
  <c r="CV442" i="6"/>
  <c r="CB450" i="6"/>
  <c r="AR450" i="6"/>
  <c r="BB488" i="6"/>
  <c r="CL488" i="6"/>
  <c r="CZ523" i="6"/>
  <c r="BP523" i="6"/>
  <c r="CJ524" i="6"/>
  <c r="AZ524" i="6"/>
  <c r="BL538" i="6"/>
  <c r="CV538" i="6"/>
  <c r="AT551" i="6"/>
  <c r="CD551" i="6"/>
  <c r="CV554" i="6"/>
  <c r="BL554" i="6"/>
  <c r="AQ561" i="6"/>
  <c r="CA561" i="6"/>
  <c r="DE568" i="6"/>
  <c r="BU568" i="6"/>
  <c r="BT592" i="6"/>
  <c r="DD592" i="6"/>
  <c r="BY880" i="6"/>
  <c r="AO880" i="6"/>
  <c r="BQ886" i="6"/>
  <c r="DA886" i="6"/>
  <c r="AO888" i="6"/>
  <c r="BY888" i="6"/>
  <c r="BV927" i="6"/>
  <c r="DF927" i="6"/>
  <c r="DD967" i="6"/>
  <c r="BT967" i="6"/>
  <c r="BK981" i="6"/>
  <c r="CU981" i="6"/>
  <c r="BL390" i="6"/>
  <c r="CK790" i="6"/>
  <c r="BA790" i="6"/>
  <c r="CM829" i="6"/>
  <c r="BC829" i="6"/>
  <c r="AN846" i="6"/>
  <c r="BX846" i="6"/>
  <c r="CQ894" i="6"/>
  <c r="BG894" i="6"/>
  <c r="CS955" i="6"/>
  <c r="BI955" i="6"/>
  <c r="BY962" i="6"/>
  <c r="AO962" i="6"/>
  <c r="BT709" i="6"/>
  <c r="DD709" i="6"/>
  <c r="BG846" i="6"/>
  <c r="CQ846" i="6"/>
  <c r="CB987" i="6"/>
  <c r="AR987" i="6"/>
  <c r="CX19" i="6"/>
  <c r="BN19" i="6"/>
  <c r="CT59" i="6"/>
  <c r="BJ59" i="6"/>
  <c r="CJ733" i="6"/>
  <c r="AZ733" i="6"/>
  <c r="BF17" i="6"/>
  <c r="CP17" i="6"/>
  <c r="BP619" i="6"/>
  <c r="CZ619" i="6"/>
  <c r="BD621" i="6"/>
  <c r="CN621" i="6"/>
  <c r="BR627" i="6"/>
  <c r="DB627" i="6"/>
  <c r="DA635" i="6"/>
  <c r="BQ635" i="6"/>
  <c r="AN657" i="6"/>
  <c r="BX657" i="6"/>
  <c r="CX663" i="6"/>
  <c r="BN663" i="6"/>
  <c r="BY669" i="6"/>
  <c r="AO669" i="6"/>
  <c r="CR673" i="6"/>
  <c r="BH673" i="6"/>
  <c r="BE685" i="6"/>
  <c r="CO685" i="6"/>
  <c r="CB698" i="6"/>
  <c r="AR698" i="6"/>
  <c r="DC700" i="6"/>
  <c r="BS700" i="6"/>
  <c r="BZ705" i="6"/>
  <c r="AP705" i="6"/>
  <c r="BZ713" i="6"/>
  <c r="AP713" i="6"/>
  <c r="BI714" i="6"/>
  <c r="CS714" i="6"/>
  <c r="BS716" i="6"/>
  <c r="DC716" i="6"/>
  <c r="CW718" i="6"/>
  <c r="BM718" i="6"/>
  <c r="AN721" i="6"/>
  <c r="BX721" i="6"/>
  <c r="DA727" i="6"/>
  <c r="BQ727" i="6"/>
  <c r="BL742" i="6"/>
  <c r="CV742" i="6"/>
  <c r="CK744" i="6"/>
  <c r="BA744" i="6"/>
  <c r="BF745" i="6"/>
  <c r="CP745" i="6"/>
  <c r="BP751" i="6"/>
  <c r="CZ751" i="6"/>
  <c r="BS756" i="6"/>
  <c r="DC756" i="6"/>
  <c r="BG781" i="6"/>
  <c r="CQ781" i="6"/>
  <c r="CZ783" i="6"/>
  <c r="BP783" i="6"/>
  <c r="BR791" i="6"/>
  <c r="DB791" i="6"/>
  <c r="CE803" i="6"/>
  <c r="AU803" i="6"/>
  <c r="DD804" i="6"/>
  <c r="BT804" i="6"/>
  <c r="CD807" i="6"/>
  <c r="AT807" i="6"/>
  <c r="BX809" i="6"/>
  <c r="AN809" i="6"/>
  <c r="BO843" i="6"/>
  <c r="CY843" i="6"/>
  <c r="AP853" i="6"/>
  <c r="BZ853" i="6"/>
  <c r="CM896" i="6"/>
  <c r="BC896" i="6"/>
  <c r="AP905" i="6"/>
  <c r="BZ905" i="6"/>
  <c r="AT911" i="6"/>
  <c r="CD911" i="6"/>
  <c r="BI946" i="6"/>
  <c r="CS946" i="6"/>
  <c r="AO949" i="6"/>
  <c r="BY949" i="6"/>
  <c r="BJ954" i="6"/>
  <c r="CT954" i="6"/>
  <c r="CW978" i="6"/>
  <c r="BM978" i="6"/>
  <c r="CQ617" i="6"/>
  <c r="BG617" i="6"/>
  <c r="CC638" i="6"/>
  <c r="AS638" i="6"/>
  <c r="AT647" i="6"/>
  <c r="CD647" i="6"/>
  <c r="BL650" i="6"/>
  <c r="CV650" i="6"/>
  <c r="AT655" i="6"/>
  <c r="CD655" i="6"/>
  <c r="BB664" i="6"/>
  <c r="CL664" i="6"/>
  <c r="BC672" i="6"/>
  <c r="CM672" i="6"/>
  <c r="CX679" i="6"/>
  <c r="BN679" i="6"/>
  <c r="CP689" i="6"/>
  <c r="BF689" i="6"/>
  <c r="CT698" i="6"/>
  <c r="BJ698" i="6"/>
  <c r="CM704" i="6"/>
  <c r="BC704" i="6"/>
  <c r="BU720" i="6"/>
  <c r="DE720" i="6"/>
  <c r="BE729" i="6"/>
  <c r="CO729" i="6"/>
  <c r="DC732" i="6"/>
  <c r="BS732" i="6"/>
  <c r="BN747" i="6"/>
  <c r="CX747" i="6"/>
  <c r="CX767" i="6"/>
  <c r="BN767" i="6"/>
  <c r="BB772" i="6"/>
  <c r="CL772" i="6"/>
  <c r="BE773" i="6"/>
  <c r="CO773" i="6"/>
  <c r="CK776" i="6"/>
  <c r="BA776" i="6"/>
  <c r="CL780" i="6"/>
  <c r="BB780" i="6"/>
  <c r="CS786" i="6"/>
  <c r="BI786" i="6"/>
  <c r="CU790" i="6"/>
  <c r="BK790" i="6"/>
  <c r="BU792" i="6"/>
  <c r="DE792" i="6"/>
  <c r="CT794" i="6"/>
  <c r="BJ794" i="6"/>
  <c r="BG801" i="6"/>
  <c r="CQ801" i="6"/>
  <c r="AZ808" i="6"/>
  <c r="CJ808" i="6"/>
  <c r="CR813" i="6"/>
  <c r="BH813" i="6"/>
  <c r="AT823" i="6"/>
  <c r="CD823" i="6"/>
  <c r="BB828" i="6"/>
  <c r="CL828" i="6"/>
  <c r="DC836" i="6"/>
  <c r="BS836" i="6"/>
  <c r="DC844" i="6"/>
  <c r="BS844" i="6"/>
  <c r="CO849" i="6"/>
  <c r="BE849" i="6"/>
  <c r="BS864" i="6"/>
  <c r="DC864" i="6"/>
  <c r="CZ871" i="6"/>
  <c r="BP871" i="6"/>
  <c r="AR906" i="6"/>
  <c r="CB906" i="6"/>
  <c r="BA924" i="6"/>
  <c r="CK924" i="6"/>
  <c r="DE944" i="6"/>
  <c r="BU944" i="6"/>
  <c r="DD972" i="6"/>
  <c r="BT972" i="6"/>
  <c r="CY995" i="6"/>
  <c r="BO995" i="6"/>
  <c r="CL32" i="6"/>
  <c r="BB32" i="6"/>
  <c r="BX845" i="6"/>
  <c r="AN845" i="6"/>
  <c r="BR855" i="6"/>
  <c r="DB855" i="6"/>
  <c r="AT859" i="6"/>
  <c r="CD859" i="6"/>
  <c r="CO877" i="6"/>
  <c r="BE877" i="6"/>
  <c r="DC884" i="6"/>
  <c r="BS884" i="6"/>
  <c r="CY887" i="6"/>
  <c r="BO887" i="6"/>
  <c r="CY891" i="6"/>
  <c r="BO891" i="6"/>
  <c r="BS896" i="6"/>
  <c r="DC896" i="6"/>
  <c r="BM910" i="6"/>
  <c r="CW910" i="6"/>
  <c r="BP923" i="6"/>
  <c r="CZ923" i="6"/>
  <c r="CL928" i="6"/>
  <c r="BB928" i="6"/>
  <c r="BZ933" i="6"/>
  <c r="AP933" i="6"/>
  <c r="BN935" i="6"/>
  <c r="CX935" i="6"/>
  <c r="CB938" i="6"/>
  <c r="AR938" i="6"/>
  <c r="CM964" i="6"/>
  <c r="BC964" i="6"/>
  <c r="DE968" i="6"/>
  <c r="BU968" i="6"/>
  <c r="AZ972" i="6"/>
  <c r="CJ972" i="6"/>
  <c r="BD30" i="6"/>
  <c r="AT35" i="6"/>
  <c r="CS630" i="6"/>
  <c r="AZ684" i="6"/>
  <c r="CP629" i="6"/>
  <c r="AZ636" i="6"/>
  <c r="CC651" i="6"/>
  <c r="DF660" i="6"/>
  <c r="CZ695" i="6"/>
  <c r="DD494" i="6"/>
  <c r="BA570" i="6"/>
  <c r="CJ474" i="6"/>
  <c r="CY687" i="6"/>
  <c r="CR761" i="6"/>
  <c r="CN741" i="6"/>
  <c r="BP747" i="6"/>
  <c r="BK808" i="6"/>
  <c r="CS811" i="6"/>
  <c r="CN889" i="6"/>
  <c r="CW942" i="6"/>
  <c r="AU691" i="6"/>
  <c r="BC740" i="6"/>
  <c r="BN763" i="6"/>
  <c r="CS766" i="6"/>
  <c r="BK782" i="6"/>
  <c r="BZ785" i="6"/>
  <c r="BH793" i="6"/>
  <c r="AR798" i="6"/>
  <c r="BQ811" i="6"/>
  <c r="CL820" i="6"/>
  <c r="CT835" i="6"/>
  <c r="CU944" i="6"/>
  <c r="BK877" i="6"/>
  <c r="BO885" i="6"/>
  <c r="DF892" i="6"/>
  <c r="CS894" i="6"/>
  <c r="BH905" i="6"/>
  <c r="BL930" i="6"/>
  <c r="BD941" i="6"/>
  <c r="CC942" i="6"/>
  <c r="CL868" i="6"/>
  <c r="BX881" i="6"/>
  <c r="CR949" i="6"/>
  <c r="CC958" i="6"/>
  <c r="BV876" i="6"/>
  <c r="CC910" i="6"/>
  <c r="BC926" i="6"/>
  <c r="DC936" i="6"/>
  <c r="CA953" i="6"/>
  <c r="CW966" i="6"/>
  <c r="AN929" i="6"/>
  <c r="BZ939" i="6"/>
  <c r="DE940" i="6"/>
  <c r="CX979" i="6"/>
  <c r="CC994" i="6"/>
  <c r="BQ995" i="6"/>
  <c r="CW14" i="6"/>
  <c r="DB15" i="6"/>
  <c r="CE31" i="6"/>
  <c r="CK20" i="6"/>
  <c r="BL22" i="6"/>
  <c r="CV634" i="6"/>
  <c r="BV692" i="6"/>
  <c r="AP645" i="6"/>
  <c r="BQ659" i="6"/>
  <c r="DF712" i="6"/>
  <c r="CT734" i="6"/>
  <c r="BO743" i="6"/>
  <c r="CA765" i="6"/>
  <c r="BH777" i="6"/>
  <c r="AR790" i="6"/>
  <c r="CC742" i="6"/>
  <c r="AN761" i="6"/>
  <c r="AP773" i="6"/>
  <c r="CE827" i="6"/>
  <c r="CA997" i="6"/>
  <c r="DE872" i="6"/>
  <c r="BO899" i="6"/>
  <c r="BP631" i="6"/>
  <c r="BQ691" i="6"/>
  <c r="CQ717" i="6"/>
  <c r="AZ764" i="6"/>
  <c r="CW778" i="6"/>
  <c r="BO787" i="6"/>
  <c r="CN805" i="6"/>
  <c r="BN903" i="6"/>
  <c r="BI914" i="6"/>
  <c r="AP957" i="6"/>
  <c r="CE971" i="6"/>
  <c r="CO985" i="6"/>
  <c r="BL694" i="6"/>
  <c r="BA752" i="6"/>
  <c r="CK770" i="6"/>
  <c r="DC780" i="6"/>
  <c r="BZ821" i="6"/>
  <c r="BD829" i="6"/>
  <c r="BF837" i="6"/>
  <c r="AZ920" i="6"/>
  <c r="CD923" i="6"/>
  <c r="AO781" i="6"/>
  <c r="BR879" i="6"/>
  <c r="BK719" i="6"/>
  <c r="BU728" i="6"/>
  <c r="CS762" i="6"/>
  <c r="BU848" i="6"/>
  <c r="BP867" i="6"/>
  <c r="DA951" i="6"/>
  <c r="BD961" i="6"/>
  <c r="CY963" i="6"/>
  <c r="BG997" i="6"/>
  <c r="CE739" i="6"/>
  <c r="AP757" i="6"/>
  <c r="BQ891" i="6"/>
  <c r="BZ897" i="6"/>
  <c r="BJ79" i="6"/>
  <c r="BC31" i="6"/>
  <c r="CL109" i="6"/>
  <c r="AQ54" i="6"/>
  <c r="CT107" i="6"/>
  <c r="AO725" i="6"/>
  <c r="CM625" i="6"/>
  <c r="BD738" i="6"/>
  <c r="DD740" i="6"/>
  <c r="DD908" i="6"/>
  <c r="CU986" i="6"/>
  <c r="AQ805" i="6"/>
  <c r="CP901" i="6"/>
  <c r="BJ83" i="6"/>
  <c r="CB29" i="6"/>
  <c r="BS964" i="6"/>
  <c r="AP789" i="6"/>
  <c r="CX871" i="6"/>
  <c r="CA973" i="6"/>
  <c r="BX13" i="6"/>
  <c r="CK73" i="6"/>
  <c r="AZ133" i="6"/>
  <c r="CO945" i="6"/>
  <c r="BX777" i="6"/>
  <c r="BX893" i="6"/>
  <c r="CA913" i="6"/>
  <c r="BH57" i="6"/>
  <c r="CR57" i="6"/>
  <c r="BY105" i="6"/>
  <c r="AO105" i="6"/>
  <c r="BT160" i="6"/>
  <c r="DD160" i="6"/>
  <c r="BP171" i="6"/>
  <c r="CZ171" i="6"/>
  <c r="BV192" i="6"/>
  <c r="DF192" i="6"/>
  <c r="CW218" i="6"/>
  <c r="BM218" i="6"/>
  <c r="BT224" i="6"/>
  <c r="DD224" i="6"/>
  <c r="AR266" i="6"/>
  <c r="CB266" i="6"/>
  <c r="BL294" i="6"/>
  <c r="CV294" i="6"/>
  <c r="BV296" i="6"/>
  <c r="DF296" i="6"/>
  <c r="DA307" i="6"/>
  <c r="BQ307" i="6"/>
  <c r="BK310" i="6"/>
  <c r="CU310" i="6"/>
  <c r="BK318" i="6"/>
  <c r="CU318" i="6"/>
  <c r="AU331" i="6"/>
  <c r="CE331" i="6"/>
  <c r="BH333" i="6"/>
  <c r="CR333" i="6"/>
  <c r="DB343" i="6"/>
  <c r="BR343" i="6"/>
  <c r="CT354" i="6"/>
  <c r="BJ354" i="6"/>
  <c r="CB374" i="6"/>
  <c r="AR374" i="6"/>
  <c r="CT390" i="6"/>
  <c r="BJ390" i="6"/>
  <c r="CU390" i="6"/>
  <c r="BK390" i="6"/>
  <c r="CK400" i="6"/>
  <c r="BA400" i="6"/>
  <c r="CB462" i="6"/>
  <c r="AR462" i="6"/>
  <c r="BA484" i="6"/>
  <c r="CK484" i="6"/>
  <c r="AQ493" i="6"/>
  <c r="CA493" i="6"/>
  <c r="CP509" i="6"/>
  <c r="BF509" i="6"/>
  <c r="CE519" i="6"/>
  <c r="AU519" i="6"/>
  <c r="BV528" i="6"/>
  <c r="DF528" i="6"/>
  <c r="AN529" i="6"/>
  <c r="BX529" i="6"/>
  <c r="BQ567" i="6"/>
  <c r="DA567" i="6"/>
  <c r="BD884" i="6"/>
  <c r="CN884" i="6"/>
  <c r="AU898" i="6"/>
  <c r="CE898" i="6"/>
  <c r="AQ908" i="6"/>
  <c r="CA908" i="6"/>
  <c r="BV911" i="6"/>
  <c r="DF911" i="6"/>
  <c r="BJ929" i="6"/>
  <c r="CT929" i="6"/>
  <c r="BQ934" i="6"/>
  <c r="DA934" i="6"/>
  <c r="BQ938" i="6"/>
  <c r="DA938" i="6"/>
  <c r="CX954" i="6"/>
  <c r="BN954" i="6"/>
  <c r="AZ955" i="6"/>
  <c r="CJ955" i="6"/>
  <c r="AR961" i="6"/>
  <c r="CB961" i="6"/>
  <c r="DE979" i="6"/>
  <c r="BU979" i="6"/>
  <c r="BG980" i="6"/>
  <c r="CQ980" i="6"/>
  <c r="AU986" i="6"/>
  <c r="CE986" i="6"/>
  <c r="AT998" i="6"/>
  <c r="CD998" i="6"/>
  <c r="BK694" i="6"/>
  <c r="CU10" i="6"/>
  <c r="BK10" i="6"/>
  <c r="BZ17" i="6"/>
  <c r="AP17" i="6"/>
  <c r="BM18" i="6"/>
  <c r="CW18" i="6"/>
  <c r="BE33" i="6"/>
  <c r="CO33" i="6"/>
  <c r="AS618" i="6"/>
  <c r="CC618" i="6"/>
  <c r="BB624" i="6"/>
  <c r="CL624" i="6"/>
  <c r="BS624" i="6"/>
  <c r="DC624" i="6"/>
  <c r="AN633" i="6"/>
  <c r="BX633" i="6"/>
  <c r="DB639" i="6"/>
  <c r="BR639" i="6"/>
  <c r="BT640" i="6"/>
  <c r="DD640" i="6"/>
  <c r="CR645" i="6"/>
  <c r="BH645" i="6"/>
  <c r="BL646" i="6"/>
  <c r="CV646" i="6"/>
  <c r="BM654" i="6"/>
  <c r="CW654" i="6"/>
  <c r="AR658" i="6"/>
  <c r="CB658" i="6"/>
  <c r="BY661" i="6"/>
  <c r="AO661" i="6"/>
  <c r="BD669" i="6"/>
  <c r="CN669" i="6"/>
  <c r="CB670" i="6"/>
  <c r="AR670" i="6"/>
  <c r="BN671" i="6"/>
  <c r="CX671" i="6"/>
  <c r="DC672" i="6"/>
  <c r="BS672" i="6"/>
  <c r="CD675" i="6"/>
  <c r="AT675" i="6"/>
  <c r="BK678" i="6"/>
  <c r="CU678" i="6"/>
  <c r="BS680" i="6"/>
  <c r="DC680" i="6"/>
  <c r="BL682" i="6"/>
  <c r="CV682" i="6"/>
  <c r="CD683" i="6"/>
  <c r="AT683" i="6"/>
  <c r="CA685" i="6"/>
  <c r="AQ685" i="6"/>
  <c r="AS690" i="6"/>
  <c r="CC690" i="6"/>
  <c r="CV690" i="6"/>
  <c r="BL690" i="6"/>
  <c r="BC692" i="6"/>
  <c r="CM692" i="6"/>
  <c r="BH701" i="6"/>
  <c r="CR701" i="6"/>
  <c r="DC704" i="6"/>
  <c r="BS704" i="6"/>
  <c r="BM706" i="6"/>
  <c r="CW706" i="6"/>
  <c r="DB707" i="6"/>
  <c r="BR707" i="6"/>
  <c r="AN709" i="6"/>
  <c r="BX709" i="6"/>
  <c r="CV710" i="6"/>
  <c r="BL710" i="6"/>
  <c r="AR714" i="6"/>
  <c r="CB714" i="6"/>
  <c r="AS718" i="6"/>
  <c r="CC718" i="6"/>
  <c r="CD719" i="6"/>
  <c r="AT719" i="6"/>
  <c r="BD721" i="6"/>
  <c r="CN721" i="6"/>
  <c r="CY727" i="6"/>
  <c r="BO727" i="6"/>
  <c r="BS744" i="6"/>
  <c r="DC744" i="6"/>
  <c r="DE752" i="6"/>
  <c r="BU752" i="6"/>
  <c r="CP753" i="6"/>
  <c r="BF753" i="6"/>
  <c r="BR759" i="6"/>
  <c r="DB759" i="6"/>
  <c r="BA760" i="6"/>
  <c r="CK760" i="6"/>
  <c r="BM770" i="6"/>
  <c r="CW770" i="6"/>
  <c r="BQ775" i="6"/>
  <c r="DA775" i="6"/>
  <c r="DC776" i="6"/>
  <c r="BS776" i="6"/>
  <c r="BN787" i="6"/>
  <c r="CX787" i="6"/>
  <c r="AT791" i="6"/>
  <c r="CD791" i="6"/>
  <c r="CX795" i="6"/>
  <c r="BN795" i="6"/>
  <c r="DA799" i="6"/>
  <c r="BQ799" i="6"/>
  <c r="DF800" i="6"/>
  <c r="BV800" i="6"/>
  <c r="CX803" i="6"/>
  <c r="BN803" i="6"/>
  <c r="CR809" i="6"/>
  <c r="BH809" i="6"/>
  <c r="DE820" i="6"/>
  <c r="BU820" i="6"/>
  <c r="BD833" i="6"/>
  <c r="CN833" i="6"/>
  <c r="BQ843" i="6"/>
  <c r="DA843" i="6"/>
  <c r="CA857" i="6"/>
  <c r="AQ857" i="6"/>
  <c r="BY869" i="6"/>
  <c r="AO869" i="6"/>
  <c r="AZ872" i="6"/>
  <c r="CJ872" i="6"/>
  <c r="BE873" i="6"/>
  <c r="CO873" i="6"/>
  <c r="CC902" i="6"/>
  <c r="AS902" i="6"/>
  <c r="DB907" i="6"/>
  <c r="BR907" i="6"/>
  <c r="AZ916" i="6"/>
  <c r="CJ916" i="6"/>
  <c r="CA921" i="6"/>
  <c r="AQ921" i="6"/>
  <c r="AP925" i="6"/>
  <c r="BZ925" i="6"/>
  <c r="CT930" i="6"/>
  <c r="BJ930" i="6"/>
  <c r="AO941" i="6"/>
  <c r="BY941" i="6"/>
  <c r="CZ947" i="6"/>
  <c r="BP947" i="6"/>
  <c r="BO951" i="6"/>
  <c r="CY951" i="6"/>
  <c r="BQ955" i="6"/>
  <c r="DA955" i="6"/>
  <c r="CJ960" i="6"/>
  <c r="AZ960" i="6"/>
  <c r="AS970" i="6"/>
  <c r="CC970" i="6"/>
  <c r="CE975" i="6"/>
  <c r="AU975" i="6"/>
  <c r="AR982" i="6"/>
  <c r="CB982" i="6"/>
  <c r="BA992" i="6"/>
  <c r="CK992" i="6"/>
  <c r="DA7" i="6"/>
  <c r="BQ7" i="6"/>
  <c r="BR11" i="6"/>
  <c r="DB11" i="6"/>
  <c r="DD20" i="6"/>
  <c r="BT20" i="6"/>
  <c r="CB622" i="6"/>
  <c r="AR622" i="6"/>
  <c r="BX625" i="6"/>
  <c r="AN625" i="6"/>
  <c r="BK638" i="6"/>
  <c r="CU638" i="6"/>
  <c r="BL642" i="6"/>
  <c r="CV642" i="6"/>
  <c r="BQ647" i="6"/>
  <c r="DA647" i="6"/>
  <c r="BS656" i="6"/>
  <c r="DC656" i="6"/>
  <c r="BX665" i="6"/>
  <c r="AN665" i="6"/>
  <c r="CB674" i="6"/>
  <c r="AR674" i="6"/>
  <c r="BG677" i="6"/>
  <c r="CQ677" i="6"/>
  <c r="BR687" i="6"/>
  <c r="DB687" i="6"/>
  <c r="CJ688" i="6"/>
  <c r="AZ688" i="6"/>
  <c r="BD693" i="6"/>
  <c r="CN693" i="6"/>
  <c r="BK698" i="6"/>
  <c r="CU698" i="6"/>
  <c r="CZ711" i="6"/>
  <c r="BP711" i="6"/>
  <c r="CV722" i="6"/>
  <c r="BL722" i="6"/>
  <c r="BA728" i="6"/>
  <c r="CK728" i="6"/>
  <c r="BO739" i="6"/>
  <c r="CY739" i="6"/>
  <c r="BY749" i="6"/>
  <c r="AO749" i="6"/>
  <c r="BL774" i="6"/>
  <c r="CV774" i="6"/>
  <c r="CT778" i="6"/>
  <c r="BJ778" i="6"/>
  <c r="CL784" i="6"/>
  <c r="BB784" i="6"/>
  <c r="BA796" i="6"/>
  <c r="CK796" i="6"/>
  <c r="BY797" i="6"/>
  <c r="AO797" i="6"/>
  <c r="CW798" i="6"/>
  <c r="BM798" i="6"/>
  <c r="BZ801" i="6"/>
  <c r="AP801" i="6"/>
  <c r="CM816" i="6"/>
  <c r="BC816" i="6"/>
  <c r="DE816" i="6"/>
  <c r="BU816" i="6"/>
  <c r="BH825" i="6"/>
  <c r="CR825" i="6"/>
  <c r="AO833" i="6"/>
  <c r="BY833" i="6"/>
  <c r="BA840" i="6"/>
  <c r="CK840" i="6"/>
  <c r="BF845" i="6"/>
  <c r="CP845" i="6"/>
  <c r="CE855" i="6"/>
  <c r="AU855" i="6"/>
  <c r="DB859" i="6"/>
  <c r="BR859" i="6"/>
  <c r="BR863" i="6"/>
  <c r="DB863" i="6"/>
  <c r="BS868" i="6"/>
  <c r="DC868" i="6"/>
  <c r="CJ884" i="6"/>
  <c r="AZ884" i="6"/>
  <c r="CP885" i="6"/>
  <c r="BF885" i="6"/>
  <c r="CK892" i="6"/>
  <c r="BA892" i="6"/>
  <c r="CJ908" i="6"/>
  <c r="AZ908" i="6"/>
  <c r="BE913" i="6"/>
  <c r="CO913" i="6"/>
  <c r="BJ918" i="6"/>
  <c r="CT918" i="6"/>
  <c r="DD920" i="6"/>
  <c r="BT920" i="6"/>
  <c r="BS928" i="6"/>
  <c r="DC928" i="6"/>
  <c r="BE953" i="6"/>
  <c r="CO953" i="6"/>
  <c r="CE959" i="6"/>
  <c r="AU959" i="6"/>
  <c r="CA977" i="6"/>
  <c r="AQ977" i="6"/>
  <c r="DD984" i="6"/>
  <c r="BT984" i="6"/>
  <c r="CL20" i="6"/>
  <c r="BB20" i="6"/>
  <c r="CK836" i="6"/>
  <c r="BA836" i="6"/>
  <c r="CJ844" i="6"/>
  <c r="AZ844" i="6"/>
  <c r="CA849" i="6"/>
  <c r="AQ849" i="6"/>
  <c r="BP875" i="6"/>
  <c r="CZ875" i="6"/>
  <c r="CS886" i="6"/>
  <c r="BI886" i="6"/>
  <c r="BK898" i="6"/>
  <c r="CU898" i="6"/>
  <c r="CP905" i="6"/>
  <c r="BF905" i="6"/>
  <c r="CO909" i="6"/>
  <c r="BE909" i="6"/>
  <c r="BP931" i="6"/>
  <c r="CZ931" i="6"/>
  <c r="DC932" i="6"/>
  <c r="BS932" i="6"/>
  <c r="CT934" i="6"/>
  <c r="BJ934" i="6"/>
  <c r="CO937" i="6"/>
  <c r="BE937" i="6"/>
  <c r="CB950" i="6"/>
  <c r="AR950" i="6"/>
  <c r="BE957" i="6"/>
  <c r="CO957" i="6"/>
  <c r="AT963" i="6"/>
  <c r="CD963" i="6"/>
  <c r="CZ967" i="6"/>
  <c r="BP967" i="6"/>
  <c r="BP983" i="6"/>
  <c r="CZ983" i="6"/>
  <c r="BN987" i="6"/>
  <c r="CX987" i="6"/>
  <c r="BJ158" i="6"/>
  <c r="CK680" i="6"/>
  <c r="DA755" i="6"/>
  <c r="BO667" i="6"/>
  <c r="AU671" i="6"/>
  <c r="CA673" i="6"/>
  <c r="CA697" i="6"/>
  <c r="AU703" i="6"/>
  <c r="CB464" i="6"/>
  <c r="BF633" i="6"/>
  <c r="DB651" i="6"/>
  <c r="CV711" i="6"/>
  <c r="BJ774" i="6"/>
  <c r="CN921" i="6"/>
  <c r="CR929" i="6"/>
  <c r="DE942" i="6"/>
  <c r="CK950" i="6"/>
  <c r="CU762" i="6"/>
  <c r="BV784" i="6"/>
  <c r="AZ792" i="6"/>
  <c r="CD819" i="6"/>
  <c r="CB826" i="6"/>
  <c r="BR831" i="6"/>
  <c r="BY837" i="6"/>
  <c r="CR857" i="6"/>
  <c r="BV860" i="6"/>
  <c r="AU901" i="6"/>
  <c r="BM956" i="6"/>
  <c r="BN977" i="6"/>
  <c r="CO995" i="6"/>
  <c r="CU997" i="6"/>
  <c r="CX915" i="6"/>
  <c r="CR965" i="6"/>
  <c r="BF969" i="6"/>
  <c r="BF977" i="6"/>
  <c r="BR23" i="6"/>
  <c r="DF701" i="6"/>
  <c r="CZ779" i="6"/>
  <c r="CE835" i="6"/>
  <c r="BX877" i="6"/>
  <c r="CN925" i="6"/>
  <c r="CM940" i="6"/>
  <c r="CA945" i="6"/>
  <c r="DC916" i="6"/>
  <c r="BG989" i="6"/>
  <c r="BZ993" i="6"/>
  <c r="AZ936" i="6"/>
  <c r="BJ890" i="6"/>
  <c r="CM8" i="6"/>
  <c r="AQ961" i="6"/>
  <c r="BQ699" i="6"/>
  <c r="AN829" i="6"/>
  <c r="BT764" i="6"/>
  <c r="BD933" i="6"/>
  <c r="BL890" i="6"/>
  <c r="BL794" i="6"/>
  <c r="AZ864" i="6"/>
  <c r="CB934" i="6"/>
  <c r="BU952" i="6"/>
  <c r="BP991" i="6"/>
  <c r="CE895" i="6"/>
  <c r="CT678" i="6"/>
  <c r="BV808" i="6"/>
  <c r="BQ943" i="6"/>
  <c r="BJ666" i="6"/>
  <c r="BP883" i="6"/>
  <c r="BC932" i="6"/>
  <c r="AQ985" i="6"/>
  <c r="CN765" i="6"/>
  <c r="DD948" i="6"/>
  <c r="AN793" i="6"/>
  <c r="CT750" i="6"/>
  <c r="CU131" i="6"/>
  <c r="BK131" i="6"/>
  <c r="CJ53" i="6"/>
  <c r="AZ53" i="6"/>
  <c r="AR59" i="6"/>
  <c r="CB59" i="6"/>
  <c r="BI63" i="6"/>
  <c r="CS63" i="6"/>
  <c r="BQ64" i="6"/>
  <c r="DA64" i="6"/>
  <c r="AR79" i="6"/>
  <c r="CB79" i="6"/>
  <c r="BP88" i="6"/>
  <c r="CZ88" i="6"/>
  <c r="BG94" i="6"/>
  <c r="CQ94" i="6"/>
  <c r="DF101" i="6"/>
  <c r="BV101" i="6"/>
  <c r="AR131" i="6"/>
  <c r="CB131" i="6"/>
  <c r="BV137" i="6"/>
  <c r="DF137" i="6"/>
  <c r="BU772" i="6"/>
  <c r="CK628" i="6"/>
  <c r="BQ620" i="6"/>
  <c r="DA620" i="6"/>
  <c r="BC621" i="6"/>
  <c r="CM621" i="6"/>
  <c r="DC621" i="6"/>
  <c r="BS621" i="6"/>
  <c r="BH622" i="6"/>
  <c r="CR622" i="6"/>
  <c r="CP630" i="6"/>
  <c r="BF630" i="6"/>
  <c r="DA644" i="6"/>
  <c r="BQ644" i="6"/>
  <c r="DF645" i="6"/>
  <c r="BV645" i="6"/>
  <c r="BZ646" i="6"/>
  <c r="AP646" i="6"/>
  <c r="BA657" i="6"/>
  <c r="CK657" i="6"/>
  <c r="BP664" i="6"/>
  <c r="CZ664" i="6"/>
  <c r="DC665" i="6"/>
  <c r="BS665" i="6"/>
  <c r="CA678" i="6"/>
  <c r="AQ678" i="6"/>
  <c r="AT688" i="6"/>
  <c r="CD688" i="6"/>
  <c r="CN690" i="6"/>
  <c r="BD690" i="6"/>
  <c r="CR694" i="6"/>
  <c r="BH694" i="6"/>
  <c r="CN698" i="6"/>
  <c r="BD698" i="6"/>
  <c r="CS699" i="6"/>
  <c r="BI699" i="6"/>
  <c r="AU716" i="6"/>
  <c r="CE716" i="6"/>
  <c r="BK723" i="6"/>
  <c r="CU723" i="6"/>
  <c r="CR742" i="6"/>
  <c r="BH742" i="6"/>
  <c r="BV745" i="6"/>
  <c r="DF745" i="6"/>
  <c r="CB750" i="6"/>
  <c r="BP19" i="6"/>
  <c r="CZ19" i="6"/>
  <c r="CY31" i="6"/>
  <c r="BO31" i="6"/>
  <c r="CU618" i="6"/>
  <c r="BK618" i="6"/>
  <c r="BS632" i="6"/>
  <c r="DC632" i="6"/>
  <c r="CB634" i="6"/>
  <c r="AR634" i="6"/>
  <c r="BS636" i="6"/>
  <c r="DC636" i="6"/>
  <c r="CW670" i="6"/>
  <c r="BM670" i="6"/>
  <c r="BR675" i="6"/>
  <c r="DB675" i="6"/>
  <c r="BH681" i="6"/>
  <c r="CR681" i="6"/>
  <c r="BS684" i="6"/>
  <c r="DC684" i="6"/>
  <c r="AP689" i="6"/>
  <c r="BZ689" i="6"/>
  <c r="BY701" i="6"/>
  <c r="AO701" i="6"/>
  <c r="CV702" i="6"/>
  <c r="BL702" i="6"/>
  <c r="DD708" i="6"/>
  <c r="BT708" i="6"/>
  <c r="CO713" i="6"/>
  <c r="BE713" i="6"/>
  <c r="DB715" i="6"/>
  <c r="BR715" i="6"/>
  <c r="AP717" i="6"/>
  <c r="BZ717" i="6"/>
  <c r="AO733" i="6"/>
  <c r="BY733" i="6"/>
  <c r="CU742" i="6"/>
  <c r="BK742" i="6"/>
  <c r="BX745" i="6"/>
  <c r="AN745" i="6"/>
  <c r="BL758" i="6"/>
  <c r="CV758" i="6"/>
  <c r="BO759" i="6"/>
  <c r="CY759" i="6"/>
  <c r="CB770" i="6"/>
  <c r="AR770" i="6"/>
  <c r="BG789" i="6"/>
  <c r="CQ789" i="6"/>
  <c r="CE795" i="6"/>
  <c r="AU795" i="6"/>
  <c r="CY799" i="6"/>
  <c r="BO799" i="6"/>
  <c r="CD811" i="6"/>
  <c r="AT811" i="6"/>
  <c r="CX815" i="6"/>
  <c r="BN815" i="6"/>
  <c r="AP841" i="6"/>
  <c r="BZ841" i="6"/>
  <c r="CJ848" i="6"/>
  <c r="AZ848" i="6"/>
  <c r="CK860" i="6"/>
  <c r="BA860" i="6"/>
  <c r="BY873" i="6"/>
  <c r="AO873" i="6"/>
  <c r="CE899" i="6"/>
  <c r="AU899" i="6"/>
  <c r="BB912" i="6"/>
  <c r="CL912" i="6"/>
  <c r="BY917" i="6"/>
  <c r="AO917" i="6"/>
  <c r="CB946" i="6"/>
  <c r="AR946" i="6"/>
  <c r="CM948" i="6"/>
  <c r="BC948" i="6"/>
  <c r="CV954" i="6"/>
  <c r="BL954" i="6"/>
  <c r="CP961" i="6"/>
  <c r="BF961" i="6"/>
  <c r="AN981" i="6"/>
  <c r="BX981" i="6"/>
  <c r="BT996" i="6"/>
  <c r="DD996" i="6"/>
  <c r="DD8" i="6"/>
  <c r="BT8" i="6"/>
  <c r="CO625" i="6"/>
  <c r="BE625" i="6"/>
  <c r="BB640" i="6"/>
  <c r="CL640" i="6"/>
  <c r="CZ655" i="6"/>
  <c r="BP655" i="6"/>
  <c r="BF665" i="6"/>
  <c r="CP665" i="6"/>
  <c r="DC668" i="6"/>
  <c r="BS668" i="6"/>
  <c r="CW674" i="6"/>
  <c r="BM674" i="6"/>
  <c r="BV688" i="6"/>
  <c r="DF688" i="6"/>
  <c r="BX693" i="6"/>
  <c r="AN693" i="6"/>
  <c r="BE697" i="6"/>
  <c r="CO697" i="6"/>
  <c r="AZ712" i="6"/>
  <c r="CJ712" i="6"/>
  <c r="BC720" i="6"/>
  <c r="CM720" i="6"/>
  <c r="CJ732" i="6"/>
  <c r="AZ732" i="6"/>
  <c r="BS736" i="6"/>
  <c r="DC736" i="6"/>
  <c r="CS746" i="6"/>
  <c r="BI746" i="6"/>
  <c r="DA767" i="6"/>
  <c r="BQ767" i="6"/>
  <c r="DD768" i="6"/>
  <c r="BT768" i="6"/>
  <c r="DF796" i="6"/>
  <c r="BV796" i="6"/>
  <c r="CP797" i="6"/>
  <c r="BF797" i="6"/>
  <c r="CJ800" i="6"/>
  <c r="AZ800" i="6"/>
  <c r="AO813" i="6"/>
  <c r="BY813" i="6"/>
  <c r="BQ819" i="6"/>
  <c r="DA819" i="6"/>
  <c r="CO821" i="6"/>
  <c r="BE821" i="6"/>
  <c r="BX825" i="6"/>
  <c r="AN825" i="6"/>
  <c r="BY861" i="6"/>
  <c r="AO861" i="6"/>
  <c r="BY909" i="6"/>
  <c r="AO909" i="6"/>
  <c r="BP911" i="6"/>
  <c r="CZ911" i="6"/>
  <c r="CB926" i="6"/>
  <c r="AR926" i="6"/>
  <c r="AR930" i="6"/>
  <c r="CB930" i="6"/>
  <c r="BO943" i="6"/>
  <c r="CY943" i="6"/>
  <c r="AT967" i="6"/>
  <c r="CD967" i="6"/>
  <c r="DD976" i="6"/>
  <c r="BT976" i="6"/>
  <c r="CB978" i="6"/>
  <c r="AR978" i="6"/>
  <c r="BI982" i="6"/>
  <c r="CS982" i="6"/>
  <c r="CD987" i="6"/>
  <c r="AT987" i="6"/>
  <c r="CM12" i="6"/>
  <c r="BC12" i="6"/>
  <c r="DC832" i="6"/>
  <c r="BS832" i="6"/>
  <c r="DB847" i="6"/>
  <c r="BR847" i="6"/>
  <c r="CZ851" i="6"/>
  <c r="BP851" i="6"/>
  <c r="BH853" i="6"/>
  <c r="CR853" i="6"/>
  <c r="DF856" i="6"/>
  <c r="BV856" i="6"/>
  <c r="CO861" i="6"/>
  <c r="BE861" i="6"/>
  <c r="BZ885" i="6"/>
  <c r="AP885" i="6"/>
  <c r="BD893" i="6"/>
  <c r="CN893" i="6"/>
  <c r="BT900" i="6"/>
  <c r="DD900" i="6"/>
  <c r="CY927" i="6"/>
  <c r="BO927" i="6"/>
  <c r="CV934" i="6"/>
  <c r="BL934" i="6"/>
  <c r="CZ939" i="6"/>
  <c r="BP939" i="6"/>
  <c r="CK944" i="6"/>
  <c r="BA944" i="6"/>
  <c r="CK976" i="6"/>
  <c r="BA976" i="6"/>
  <c r="BU980" i="6"/>
  <c r="DE980" i="6"/>
  <c r="BD989" i="6"/>
  <c r="CN989" i="6"/>
  <c r="CV464" i="6"/>
  <c r="CU568" i="6"/>
  <c r="DC628" i="6"/>
  <c r="AZ676" i="6"/>
  <c r="AZ708" i="6"/>
  <c r="AZ716" i="6"/>
  <c r="CR653" i="6"/>
  <c r="CZ703" i="6"/>
  <c r="CB642" i="6"/>
  <c r="AZ660" i="6"/>
  <c r="AR771" i="6"/>
  <c r="CV730" i="6"/>
  <c r="DF760" i="6"/>
  <c r="DF812" i="6"/>
  <c r="CR881" i="6"/>
  <c r="BX937" i="6"/>
  <c r="AU735" i="6"/>
  <c r="BR779" i="6"/>
  <c r="CC786" i="6"/>
  <c r="CC807" i="6"/>
  <c r="AU839" i="6"/>
  <c r="BC856" i="6"/>
  <c r="DE886" i="6"/>
  <c r="CX883" i="6"/>
  <c r="AO995" i="6"/>
  <c r="BX987" i="6"/>
  <c r="CJ20" i="6"/>
  <c r="DB24" i="6"/>
  <c r="CQ709" i="6"/>
  <c r="BC876" i="6"/>
  <c r="BS924" i="6"/>
  <c r="CW938" i="6"/>
  <c r="BG757" i="6"/>
  <c r="CA769" i="6"/>
  <c r="CX959" i="6"/>
  <c r="BF981" i="6"/>
  <c r="DC840" i="6"/>
  <c r="CX719" i="6"/>
  <c r="BR731" i="6"/>
  <c r="CR817" i="6"/>
  <c r="CX851" i="6"/>
  <c r="BQ895" i="6"/>
  <c r="CX15" i="6"/>
  <c r="BA81" i="6"/>
  <c r="BS641" i="6"/>
  <c r="CE631" i="6"/>
  <c r="BK686" i="6"/>
  <c r="BH666" i="6"/>
  <c r="CQ702" i="6"/>
  <c r="CJ824" i="6"/>
  <c r="CB720" i="6"/>
  <c r="AR720" i="6"/>
  <c r="AR650" i="6"/>
  <c r="CP662" i="6"/>
  <c r="AT915" i="6"/>
  <c r="DD912" i="6"/>
  <c r="BM782" i="6"/>
  <c r="BI970" i="6"/>
  <c r="BP723" i="6"/>
  <c r="CW922" i="6"/>
  <c r="AT628" i="6"/>
  <c r="CA901" i="6"/>
  <c r="CR9" i="6"/>
  <c r="BA756" i="6"/>
  <c r="CZ56" i="6"/>
  <c r="BZ46" i="6"/>
  <c r="BZ66" i="6"/>
  <c r="BL111" i="6"/>
  <c r="AU48" i="6"/>
  <c r="AQ629" i="6"/>
  <c r="CC643" i="6"/>
  <c r="CP765" i="6"/>
  <c r="AR918" i="6"/>
  <c r="DA771" i="6"/>
  <c r="AR734" i="6"/>
  <c r="CT902" i="6"/>
  <c r="CJ652" i="6"/>
  <c r="DE904" i="6"/>
  <c r="AU815" i="6"/>
  <c r="BU960" i="6"/>
  <c r="DE205" i="6"/>
  <c r="BU205" i="6"/>
  <c r="CP246" i="6"/>
  <c r="BF246" i="6"/>
  <c r="AP254" i="6"/>
  <c r="BZ254" i="6"/>
  <c r="CY256" i="6"/>
  <c r="BO256" i="6"/>
  <c r="CZ28" i="6"/>
  <c r="BP28" i="6"/>
  <c r="CM41" i="6"/>
  <c r="BC41" i="6"/>
  <c r="BH42" i="6"/>
  <c r="CR42" i="6"/>
  <c r="BI618" i="6"/>
  <c r="CS618" i="6"/>
  <c r="CD619" i="6"/>
  <c r="AT619" i="6"/>
  <c r="BR619" i="6"/>
  <c r="DB619" i="6"/>
  <c r="BS620" i="6"/>
  <c r="DC620" i="6"/>
  <c r="CO621" i="6"/>
  <c r="BE621" i="6"/>
  <c r="AT627" i="6"/>
  <c r="CD627" i="6"/>
  <c r="CX627" i="6"/>
  <c r="BN627" i="6"/>
  <c r="BN631" i="6"/>
  <c r="CX631" i="6"/>
  <c r="CU634" i="6"/>
  <c r="BK634" i="6"/>
  <c r="BC636" i="6"/>
  <c r="CM636" i="6"/>
  <c r="BN639" i="6"/>
  <c r="CX639" i="6"/>
  <c r="BY645" i="6"/>
  <c r="AO645" i="6"/>
  <c r="CO645" i="6"/>
  <c r="BE645" i="6"/>
  <c r="BK654" i="6"/>
  <c r="CU654" i="6"/>
  <c r="AN661" i="6"/>
  <c r="BX661" i="6"/>
  <c r="CO661" i="6"/>
  <c r="BE661" i="6"/>
  <c r="AT663" i="6"/>
  <c r="CD663" i="6"/>
  <c r="BR667" i="6"/>
  <c r="DB667" i="6"/>
  <c r="CA669" i="6"/>
  <c r="AQ669" i="6"/>
  <c r="DB671" i="6"/>
  <c r="BR671" i="6"/>
  <c r="BX673" i="6"/>
  <c r="AN673" i="6"/>
  <c r="CX675" i="6"/>
  <c r="BN675" i="6"/>
  <c r="CW678" i="6"/>
  <c r="BM678" i="6"/>
  <c r="CM680" i="6"/>
  <c r="BC680" i="6"/>
  <c r="CD687" i="6"/>
  <c r="AT687" i="6"/>
  <c r="AN689" i="6"/>
  <c r="BX689" i="6"/>
  <c r="CS690" i="6"/>
  <c r="BI690" i="6"/>
  <c r="BN691" i="6"/>
  <c r="CX691" i="6"/>
  <c r="AS694" i="6"/>
  <c r="CC694" i="6"/>
  <c r="BI694" i="6"/>
  <c r="CS694" i="6"/>
  <c r="BX697" i="6"/>
  <c r="AN697" i="6"/>
  <c r="BX701" i="6"/>
  <c r="AN701" i="6"/>
  <c r="CN701" i="6"/>
  <c r="BD701" i="6"/>
  <c r="CS706" i="6"/>
  <c r="BI706" i="6"/>
  <c r="CX707" i="6"/>
  <c r="BN707" i="6"/>
  <c r="BS708" i="6"/>
  <c r="DC708" i="6"/>
  <c r="BI710" i="6"/>
  <c r="CS710" i="6"/>
  <c r="BI718" i="6"/>
  <c r="CS718" i="6"/>
  <c r="BN723" i="6"/>
  <c r="CX723" i="6"/>
  <c r="CR725" i="6"/>
  <c r="BH725" i="6"/>
  <c r="AP729" i="6"/>
  <c r="BZ729" i="6"/>
  <c r="CP737" i="6"/>
  <c r="BF737" i="6"/>
  <c r="DB743" i="6"/>
  <c r="BR743" i="6"/>
  <c r="CE751" i="6"/>
  <c r="AU751" i="6"/>
  <c r="BR751" i="6"/>
  <c r="DB751" i="6"/>
  <c r="BM754" i="6"/>
  <c r="CW754" i="6"/>
  <c r="DE760" i="6"/>
  <c r="BU760" i="6"/>
  <c r="DC772" i="6"/>
  <c r="BS772" i="6"/>
  <c r="CO781" i="6"/>
  <c r="BE781" i="6"/>
  <c r="BR783" i="6"/>
  <c r="DB783" i="6"/>
  <c r="CZ803" i="6"/>
  <c r="BP803" i="6"/>
  <c r="BS808" i="6"/>
  <c r="DC808" i="6"/>
  <c r="CY815" i="6"/>
  <c r="BO815" i="6"/>
  <c r="CE847" i="6"/>
  <c r="AU847" i="6"/>
  <c r="BY881" i="6"/>
  <c r="AO881" i="6"/>
  <c r="AP921" i="6"/>
  <c r="BZ921" i="6"/>
  <c r="CJ940" i="6"/>
  <c r="AZ940" i="6"/>
  <c r="BS996" i="6"/>
  <c r="DC996" i="6"/>
  <c r="CU14" i="6"/>
  <c r="BK14" i="6"/>
  <c r="DE20" i="6"/>
  <c r="BU20" i="6"/>
  <c r="BH617" i="6"/>
  <c r="CR617" i="6"/>
  <c r="CW622" i="6"/>
  <c r="BM622" i="6"/>
  <c r="CD623" i="6"/>
  <c r="AT623" i="6"/>
  <c r="BK630" i="6"/>
  <c r="CU630" i="6"/>
  <c r="BY637" i="6"/>
  <c r="AO637" i="6"/>
  <c r="CO637" i="6"/>
  <c r="BE637" i="6"/>
  <c r="BM638" i="6"/>
  <c r="CW638" i="6"/>
  <c r="AN641" i="6"/>
  <c r="BX641" i="6"/>
  <c r="BY653" i="6"/>
  <c r="AO653" i="6"/>
  <c r="DB655" i="6"/>
  <c r="BR655" i="6"/>
  <c r="CN665" i="6"/>
  <c r="BD665" i="6"/>
  <c r="CC666" i="6"/>
  <c r="AS666" i="6"/>
  <c r="BH677" i="6"/>
  <c r="CR677" i="6"/>
  <c r="CC686" i="6"/>
  <c r="AS686" i="6"/>
  <c r="CX687" i="6"/>
  <c r="BN687" i="6"/>
  <c r="BC688" i="6"/>
  <c r="CM688" i="6"/>
  <c r="BC700" i="6"/>
  <c r="CM700" i="6"/>
  <c r="BN711" i="6"/>
  <c r="CX711" i="6"/>
  <c r="BC712" i="6"/>
  <c r="CM712" i="6"/>
  <c r="CC722" i="6"/>
  <c r="AS722" i="6"/>
  <c r="BM722" i="6"/>
  <c r="CW722" i="6"/>
  <c r="BH729" i="6"/>
  <c r="CR729" i="6"/>
  <c r="CW734" i="6"/>
  <c r="BM734" i="6"/>
  <c r="BP735" i="6"/>
  <c r="CZ735" i="6"/>
  <c r="BM766" i="6"/>
  <c r="CW766" i="6"/>
  <c r="BB768" i="6"/>
  <c r="CL768" i="6"/>
  <c r="BC772" i="6"/>
  <c r="CM772" i="6"/>
  <c r="DE784" i="6"/>
  <c r="BU784" i="6"/>
  <c r="AN785" i="6"/>
  <c r="BX785" i="6"/>
  <c r="CT786" i="6"/>
  <c r="BJ786" i="6"/>
  <c r="CJ816" i="6"/>
  <c r="AZ816" i="6"/>
  <c r="CA821" i="6"/>
  <c r="AQ821" i="6"/>
  <c r="BA828" i="6"/>
  <c r="CK828" i="6"/>
  <c r="DD852" i="6"/>
  <c r="BT852" i="6"/>
  <c r="AP861" i="6"/>
  <c r="BZ861" i="6"/>
  <c r="BZ865" i="6"/>
  <c r="AP865" i="6"/>
  <c r="DD868" i="6"/>
  <c r="BT868" i="6"/>
  <c r="CY871" i="6"/>
  <c r="BO871" i="6"/>
  <c r="DD880" i="6"/>
  <c r="BT880" i="6"/>
  <c r="AR886" i="6"/>
  <c r="CB886" i="6"/>
  <c r="CJ900" i="6"/>
  <c r="AZ900" i="6"/>
  <c r="AP909" i="6"/>
  <c r="BZ909" i="6"/>
  <c r="BA936" i="6"/>
  <c r="CK936" i="6"/>
  <c r="BT940" i="6"/>
  <c r="DD940" i="6"/>
  <c r="BT944" i="6"/>
  <c r="DD944" i="6"/>
  <c r="CQ965" i="6"/>
  <c r="BG965" i="6"/>
  <c r="CJ988" i="6"/>
  <c r="AZ988" i="6"/>
  <c r="AO989" i="6"/>
  <c r="BY989" i="6"/>
  <c r="CU22" i="6"/>
  <c r="BK22" i="6"/>
  <c r="CQ25" i="6"/>
  <c r="BG25" i="6"/>
  <c r="BF861" i="6"/>
  <c r="CP861" i="6"/>
  <c r="CE863" i="6"/>
  <c r="AU863" i="6"/>
  <c r="CY867" i="6"/>
  <c r="BO867" i="6"/>
  <c r="CJ880" i="6"/>
  <c r="AZ880" i="6"/>
  <c r="CY883" i="6"/>
  <c r="BO883" i="6"/>
  <c r="BY885" i="6"/>
  <c r="AO885" i="6"/>
  <c r="CU886" i="6"/>
  <c r="BK886" i="6"/>
  <c r="BU892" i="6"/>
  <c r="DE892" i="6"/>
  <c r="BF893" i="6"/>
  <c r="CP893" i="6"/>
  <c r="AP901" i="6"/>
  <c r="BZ901" i="6"/>
  <c r="CY903" i="6"/>
  <c r="BO903" i="6"/>
  <c r="BU908" i="6"/>
  <c r="DE908" i="6"/>
  <c r="BF909" i="6"/>
  <c r="CP909" i="6"/>
  <c r="BF937" i="6"/>
  <c r="CP937" i="6"/>
  <c r="CZ959" i="6"/>
  <c r="BP959" i="6"/>
  <c r="AT19" i="6"/>
  <c r="CD19" i="6"/>
  <c r="BQ19" i="6"/>
  <c r="DA19" i="6"/>
  <c r="BP31" i="6"/>
  <c r="CZ31" i="6"/>
  <c r="CW618" i="6"/>
  <c r="BM618" i="6"/>
  <c r="AU619" i="6"/>
  <c r="CE619" i="6"/>
  <c r="BY621" i="6"/>
  <c r="AO621" i="6"/>
  <c r="CE627" i="6"/>
  <c r="AU627" i="6"/>
  <c r="BY629" i="6"/>
  <c r="AO629" i="6"/>
  <c r="CO629" i="6"/>
  <c r="BE629" i="6"/>
  <c r="AT631" i="6"/>
  <c r="CD631" i="6"/>
  <c r="CD639" i="6"/>
  <c r="AT639" i="6"/>
  <c r="BN651" i="6"/>
  <c r="CX651" i="6"/>
  <c r="BF657" i="6"/>
  <c r="CP657" i="6"/>
  <c r="CZ659" i="6"/>
  <c r="BP659" i="6"/>
  <c r="DD660" i="6"/>
  <c r="BT660" i="6"/>
  <c r="CR669" i="6"/>
  <c r="BH669" i="6"/>
  <c r="AT671" i="6"/>
  <c r="CD671" i="6"/>
  <c r="BX677" i="6"/>
  <c r="AN677" i="6"/>
  <c r="CS678" i="6"/>
  <c r="BI678" i="6"/>
  <c r="CS682" i="6"/>
  <c r="BI682" i="6"/>
  <c r="BM690" i="6"/>
  <c r="CW690" i="6"/>
  <c r="AT691" i="6"/>
  <c r="CD691" i="6"/>
  <c r="BN695" i="6"/>
  <c r="CX695" i="6"/>
  <c r="CX699" i="6"/>
  <c r="BN699" i="6"/>
  <c r="AS702" i="6"/>
  <c r="CC702" i="6"/>
  <c r="CS702" i="6"/>
  <c r="BI702" i="6"/>
  <c r="CN709" i="6"/>
  <c r="BD709" i="6"/>
  <c r="BX713" i="6"/>
  <c r="AN713" i="6"/>
  <c r="CN713" i="6"/>
  <c r="BD713" i="6"/>
  <c r="AN717" i="6"/>
  <c r="BX717" i="6"/>
  <c r="BD717" i="6"/>
  <c r="CN717" i="6"/>
  <c r="AN725" i="6"/>
  <c r="BX725" i="6"/>
  <c r="BD725" i="6"/>
  <c r="CN725" i="6"/>
  <c r="CD727" i="6"/>
  <c r="AT727" i="6"/>
  <c r="CR745" i="6"/>
  <c r="BH745" i="6"/>
  <c r="DD752" i="6"/>
  <c r="BT752" i="6"/>
  <c r="BM762" i="6"/>
  <c r="CW762" i="6"/>
  <c r="BR775" i="6"/>
  <c r="DB775" i="6"/>
  <c r="BU776" i="6"/>
  <c r="DE776" i="6"/>
  <c r="BN783" i="6"/>
  <c r="CX783" i="6"/>
  <c r="BS788" i="6"/>
  <c r="DC788" i="6"/>
  <c r="DC800" i="6"/>
  <c r="BS800" i="6"/>
  <c r="CJ804" i="6"/>
  <c r="AZ804" i="6"/>
  <c r="BZ809" i="6"/>
  <c r="AP809" i="6"/>
  <c r="AU811" i="6"/>
  <c r="CE811" i="6"/>
  <c r="CY811" i="6"/>
  <c r="BO811" i="6"/>
  <c r="CL848" i="6"/>
  <c r="BB848" i="6"/>
  <c r="CE851" i="6"/>
  <c r="AU851" i="6"/>
  <c r="BA856" i="6"/>
  <c r="CK856" i="6"/>
  <c r="BY857" i="6"/>
  <c r="AO857" i="6"/>
  <c r="CJ876" i="6"/>
  <c r="AZ876" i="6"/>
  <c r="AQ881" i="6"/>
  <c r="CA881" i="6"/>
  <c r="CK888" i="6"/>
  <c r="BA888" i="6"/>
  <c r="AT895" i="6"/>
  <c r="CD895" i="6"/>
  <c r="BY913" i="6"/>
  <c r="AO913" i="6"/>
  <c r="AP929" i="6"/>
  <c r="BZ929" i="6"/>
  <c r="CA937" i="6"/>
  <c r="AQ937" i="6"/>
  <c r="AS946" i="6"/>
  <c r="CC946" i="6"/>
  <c r="BE949" i="6"/>
  <c r="CO949" i="6"/>
  <c r="DD988" i="6"/>
  <c r="BT988" i="6"/>
  <c r="BI622" i="6"/>
  <c r="CS622" i="6"/>
  <c r="CN625" i="6"/>
  <c r="BD625" i="6"/>
  <c r="BI626" i="6"/>
  <c r="CS626" i="6"/>
  <c r="BX653" i="6"/>
  <c r="AN653" i="6"/>
  <c r="CO653" i="6"/>
  <c r="BE653" i="6"/>
  <c r="DD656" i="6"/>
  <c r="BT656" i="6"/>
  <c r="BC660" i="6"/>
  <c r="CM660" i="6"/>
  <c r="BC664" i="6"/>
  <c r="CM664" i="6"/>
  <c r="BH665" i="6"/>
  <c r="CR665" i="6"/>
  <c r="CS666" i="6"/>
  <c r="BI666" i="6"/>
  <c r="BC668" i="6"/>
  <c r="CM668" i="6"/>
  <c r="CC674" i="6"/>
  <c r="AS674" i="6"/>
  <c r="BI674" i="6"/>
  <c r="CS674" i="6"/>
  <c r="BC676" i="6"/>
  <c r="CM676" i="6"/>
  <c r="BI686" i="6"/>
  <c r="CS686" i="6"/>
  <c r="BD689" i="6"/>
  <c r="CN689" i="6"/>
  <c r="BD697" i="6"/>
  <c r="CN697" i="6"/>
  <c r="AT715" i="6"/>
  <c r="CD715" i="6"/>
  <c r="BS720" i="6"/>
  <c r="DC720" i="6"/>
  <c r="CS722" i="6"/>
  <c r="BI722" i="6"/>
  <c r="CM724" i="6"/>
  <c r="BC724" i="6"/>
  <c r="BN731" i="6"/>
  <c r="CX731" i="6"/>
  <c r="BE757" i="6"/>
  <c r="CO757" i="6"/>
  <c r="BY765" i="6"/>
  <c r="AO765" i="6"/>
  <c r="BA768" i="6"/>
  <c r="CK768" i="6"/>
  <c r="CK784" i="6"/>
  <c r="BA784" i="6"/>
  <c r="CK832" i="6"/>
  <c r="BA832" i="6"/>
  <c r="BP863" i="6"/>
  <c r="CZ863" i="6"/>
  <c r="CE875" i="6"/>
  <c r="AU875" i="6"/>
  <c r="CY879" i="6"/>
  <c r="BO879" i="6"/>
  <c r="AP845" i="6"/>
  <c r="BZ845" i="6"/>
  <c r="CY847" i="6"/>
  <c r="BO847" i="6"/>
  <c r="BY849" i="6"/>
  <c r="AO849" i="6"/>
  <c r="CJ852" i="6"/>
  <c r="AZ852" i="6"/>
  <c r="BP855" i="6"/>
  <c r="CZ855" i="6"/>
  <c r="CT898" i="6"/>
  <c r="BJ898" i="6"/>
  <c r="AO953" i="6"/>
  <c r="BY953" i="6"/>
  <c r="CZ971" i="6"/>
  <c r="BP971" i="6"/>
  <c r="DD980" i="6"/>
  <c r="BT980" i="6"/>
  <c r="CU994" i="6"/>
  <c r="BK994" i="6"/>
  <c r="BO19" i="6"/>
  <c r="CY19" i="6"/>
  <c r="AN617" i="6"/>
  <c r="BX617" i="6"/>
  <c r="CR621" i="6"/>
  <c r="BH621" i="6"/>
  <c r="CJ628" i="6"/>
  <c r="AZ628" i="6"/>
  <c r="BT628" i="6"/>
  <c r="DD628" i="6"/>
  <c r="BM634" i="6"/>
  <c r="CW634" i="6"/>
  <c r="DD636" i="6"/>
  <c r="BT636" i="6"/>
  <c r="AN645" i="6"/>
  <c r="BX645" i="6"/>
  <c r="DD648" i="6"/>
  <c r="BT648" i="6"/>
  <c r="CE651" i="6"/>
  <c r="AU651" i="6"/>
  <c r="BN659" i="6"/>
  <c r="CX659" i="6"/>
  <c r="BD661" i="6"/>
  <c r="CN661" i="6"/>
  <c r="BR663" i="6"/>
  <c r="DB663" i="6"/>
  <c r="DC664" i="6"/>
  <c r="BS664" i="6"/>
  <c r="CX667" i="6"/>
  <c r="BN667" i="6"/>
  <c r="AN669" i="6"/>
  <c r="BX669" i="6"/>
  <c r="CC670" i="6"/>
  <c r="AS670" i="6"/>
  <c r="BI670" i="6"/>
  <c r="CS670" i="6"/>
  <c r="BD673" i="6"/>
  <c r="CN673" i="6"/>
  <c r="CN681" i="6"/>
  <c r="BD681" i="6"/>
  <c r="CX683" i="6"/>
  <c r="BN683" i="6"/>
  <c r="AN685" i="6"/>
  <c r="BX685" i="6"/>
  <c r="BD685" i="6"/>
  <c r="CN685" i="6"/>
  <c r="CW694" i="6"/>
  <c r="BM694" i="6"/>
  <c r="CD695" i="6"/>
  <c r="AT695" i="6"/>
  <c r="DB695" i="6"/>
  <c r="BR695" i="6"/>
  <c r="CC698" i="6"/>
  <c r="AS698" i="6"/>
  <c r="AT703" i="6"/>
  <c r="CD703" i="6"/>
  <c r="CX703" i="6"/>
  <c r="BN703" i="6"/>
  <c r="BX705" i="6"/>
  <c r="AN705" i="6"/>
  <c r="BD705" i="6"/>
  <c r="CN705" i="6"/>
  <c r="CC710" i="6"/>
  <c r="AS710" i="6"/>
  <c r="AS714" i="6"/>
  <c r="CC714" i="6"/>
  <c r="CM716" i="6"/>
  <c r="BC716" i="6"/>
  <c r="AT723" i="6"/>
  <c r="CD723" i="6"/>
  <c r="BG725" i="6"/>
  <c r="CQ725" i="6"/>
  <c r="BN727" i="6"/>
  <c r="CX727" i="6"/>
  <c r="BK730" i="6"/>
  <c r="CU730" i="6"/>
  <c r="BZ737" i="6"/>
  <c r="AP737" i="6"/>
  <c r="BN743" i="6"/>
  <c r="CX743" i="6"/>
  <c r="BN775" i="6"/>
  <c r="CX775" i="6"/>
  <c r="BE789" i="6"/>
  <c r="CO789" i="6"/>
  <c r="CE791" i="6"/>
  <c r="AU791" i="6"/>
  <c r="BO807" i="6"/>
  <c r="CY807" i="6"/>
  <c r="BO839" i="6"/>
  <c r="CY839" i="6"/>
  <c r="BA876" i="6"/>
  <c r="CK876" i="6"/>
  <c r="AP877" i="6"/>
  <c r="BZ877" i="6"/>
  <c r="CE887" i="6"/>
  <c r="AU887" i="6"/>
  <c r="AP893" i="6"/>
  <c r="BZ893" i="6"/>
  <c r="AR902" i="6"/>
  <c r="CB902" i="6"/>
  <c r="CE911" i="6"/>
  <c r="AU911" i="6"/>
  <c r="AP913" i="6"/>
  <c r="BZ913" i="6"/>
  <c r="BF917" i="6"/>
  <c r="CP917" i="6"/>
  <c r="CJ948" i="6"/>
  <c r="AZ948" i="6"/>
  <c r="CK960" i="6"/>
  <c r="BA960" i="6"/>
  <c r="CL8" i="6"/>
  <c r="BB8" i="6"/>
  <c r="DE8" i="6"/>
  <c r="BU8" i="6"/>
  <c r="BE9" i="6"/>
  <c r="CO9" i="6"/>
  <c r="BQ15" i="6"/>
  <c r="DA15" i="6"/>
  <c r="AS622" i="6"/>
  <c r="CC622" i="6"/>
  <c r="AS626" i="6"/>
  <c r="CC626" i="6"/>
  <c r="CW626" i="6"/>
  <c r="BM626" i="6"/>
  <c r="BM630" i="6"/>
  <c r="CW630" i="6"/>
  <c r="AN637" i="6"/>
  <c r="BX637" i="6"/>
  <c r="CN637" i="6"/>
  <c r="BD637" i="6"/>
  <c r="BC644" i="6"/>
  <c r="CM644" i="6"/>
  <c r="DD644" i="6"/>
  <c r="BT644" i="6"/>
  <c r="CX647" i="6"/>
  <c r="BN647" i="6"/>
  <c r="BM662" i="6"/>
  <c r="CW662" i="6"/>
  <c r="DC676" i="6"/>
  <c r="BS676" i="6"/>
  <c r="CN677" i="6"/>
  <c r="BD677" i="6"/>
  <c r="DB679" i="6"/>
  <c r="BR679" i="6"/>
  <c r="CM684" i="6"/>
  <c r="BC684" i="6"/>
  <c r="CT686" i="6"/>
  <c r="BJ686" i="6"/>
  <c r="BS688" i="6"/>
  <c r="DC688" i="6"/>
  <c r="BH689" i="6"/>
  <c r="CR689" i="6"/>
  <c r="CM696" i="6"/>
  <c r="BC696" i="6"/>
  <c r="CW698" i="6"/>
  <c r="BM698" i="6"/>
  <c r="CM708" i="6"/>
  <c r="BC708" i="6"/>
  <c r="CD711" i="6"/>
  <c r="AT711" i="6"/>
  <c r="CQ729" i="6"/>
  <c r="BG729" i="6"/>
  <c r="BF741" i="6"/>
  <c r="CP741" i="6"/>
  <c r="BL746" i="6"/>
  <c r="CV746" i="6"/>
  <c r="DD784" i="6"/>
  <c r="BT784" i="6"/>
  <c r="BD785" i="6"/>
  <c r="CN785" i="6"/>
  <c r="BM786" i="6"/>
  <c r="CW786" i="6"/>
  <c r="BM794" i="6"/>
  <c r="CW794" i="6"/>
  <c r="DD796" i="6"/>
  <c r="BT796" i="6"/>
  <c r="BA816" i="6"/>
  <c r="CK816" i="6"/>
  <c r="AZ820" i="6"/>
  <c r="CJ820" i="6"/>
  <c r="BY821" i="6"/>
  <c r="AO821" i="6"/>
  <c r="BZ825" i="6"/>
  <c r="AP825" i="6"/>
  <c r="DE844" i="6"/>
  <c r="BU844" i="6"/>
  <c r="BP859" i="6"/>
  <c r="CZ859" i="6"/>
  <c r="BU860" i="6"/>
  <c r="DE860" i="6"/>
  <c r="CZ879" i="6"/>
  <c r="BP879" i="6"/>
  <c r="CY911" i="6"/>
  <c r="BO911" i="6"/>
  <c r="CE915" i="6"/>
  <c r="AU915" i="6"/>
  <c r="DD848" i="6"/>
  <c r="BT848" i="6"/>
  <c r="CJ868" i="6"/>
  <c r="AZ868" i="6"/>
  <c r="CY875" i="6"/>
  <c r="BO875" i="6"/>
  <c r="BU876" i="6"/>
  <c r="DE876" i="6"/>
  <c r="BA880" i="6"/>
  <c r="CK880" i="6"/>
  <c r="BU884" i="6"/>
  <c r="DE884" i="6"/>
  <c r="DD892" i="6"/>
  <c r="BT892" i="6"/>
  <c r="CO893" i="6"/>
  <c r="BE893" i="6"/>
  <c r="DE896" i="6"/>
  <c r="BU896" i="6"/>
  <c r="CT910" i="6"/>
  <c r="BJ910" i="6"/>
  <c r="BP915" i="6"/>
  <c r="CZ915" i="6"/>
  <c r="CY919" i="6"/>
  <c r="BO919" i="6"/>
  <c r="CJ928" i="6"/>
  <c r="AZ928" i="6"/>
  <c r="CY935" i="6"/>
  <c r="BO935" i="6"/>
  <c r="BQ100" i="6"/>
  <c r="DA100" i="6"/>
  <c r="BL135" i="6"/>
  <c r="CV135" i="6"/>
  <c r="BJ22" i="6"/>
  <c r="CT22" i="6"/>
  <c r="CX619" i="6"/>
  <c r="BN619" i="6"/>
  <c r="BK646" i="6"/>
  <c r="CU646" i="6"/>
  <c r="BN655" i="6"/>
  <c r="CX655" i="6"/>
  <c r="BM702" i="6"/>
  <c r="CW702" i="6"/>
  <c r="CR713" i="6"/>
  <c r="BH713" i="6"/>
  <c r="AR26" i="6"/>
  <c r="CB26" i="6"/>
  <c r="BR623" i="6"/>
  <c r="DB623" i="6"/>
  <c r="BM642" i="6"/>
  <c r="CW642" i="6"/>
  <c r="BH737" i="6"/>
  <c r="CR737" i="6"/>
  <c r="AU20" i="6"/>
  <c r="CE20" i="6"/>
  <c r="BG22" i="6"/>
  <c r="CQ22" i="6"/>
  <c r="AQ26" i="6"/>
  <c r="CA26" i="6"/>
  <c r="CB27" i="6"/>
  <c r="AR27" i="6"/>
  <c r="CS31" i="6"/>
  <c r="BI31" i="6"/>
  <c r="CW35" i="6"/>
  <c r="BM35" i="6"/>
  <c r="BB41" i="6"/>
  <c r="CL41" i="6"/>
  <c r="BS45" i="6"/>
  <c r="DC45" i="6"/>
  <c r="CW103" i="6"/>
  <c r="BM103" i="6"/>
  <c r="CN106" i="6"/>
  <c r="BD106" i="6"/>
  <c r="CR28" i="6"/>
  <c r="CK29" i="6"/>
  <c r="CZ63" i="6"/>
  <c r="CP69" i="6"/>
  <c r="BI74" i="6"/>
  <c r="BI106" i="6"/>
  <c r="CZ92" i="6"/>
  <c r="BD109" i="6"/>
  <c r="DE116" i="6"/>
  <c r="BU68" i="6"/>
  <c r="DF81" i="6"/>
  <c r="CE135" i="6"/>
  <c r="AT139" i="6"/>
  <c r="AO97" i="6"/>
  <c r="CY99" i="6"/>
  <c r="CU138" i="6"/>
  <c r="BN119" i="6"/>
  <c r="BT120" i="6"/>
  <c r="CB33" i="6"/>
  <c r="AU55" i="6"/>
  <c r="CY155" i="6"/>
  <c r="BL720" i="6"/>
  <c r="CC572" i="6"/>
  <c r="CR695" i="6"/>
  <c r="BG699" i="6"/>
  <c r="DA561" i="6"/>
  <c r="DD624" i="6"/>
  <c r="BD687" i="6"/>
  <c r="BM948" i="6"/>
  <c r="BU902" i="6"/>
  <c r="CS50" i="6"/>
  <c r="CY35" i="6"/>
  <c r="CZ34" i="6"/>
  <c r="DE65" i="6"/>
  <c r="CB71" i="6"/>
  <c r="CB91" i="6"/>
  <c r="AQ118" i="6"/>
  <c r="AZ57" i="6"/>
  <c r="CD123" i="6"/>
  <c r="AP85" i="6"/>
  <c r="BJ130" i="6"/>
  <c r="DA171" i="6"/>
  <c r="CT110" i="6"/>
  <c r="AO648" i="6"/>
  <c r="BV722" i="6"/>
  <c r="AZ643" i="6"/>
  <c r="AO695" i="6"/>
  <c r="CE721" i="6"/>
  <c r="BO646" i="6"/>
  <c r="BQ717" i="6"/>
  <c r="BO627" i="6"/>
  <c r="BJ650" i="6"/>
  <c r="BZ727" i="6"/>
  <c r="BO92" i="6"/>
  <c r="BK102" i="6"/>
  <c r="CV115" i="6"/>
  <c r="BX77" i="6"/>
  <c r="CK84" i="6"/>
  <c r="CL81" i="6"/>
  <c r="AS98" i="6"/>
  <c r="BQ128" i="6"/>
  <c r="DA487" i="6"/>
  <c r="CU466" i="6"/>
  <c r="CC490" i="6"/>
  <c r="BA592" i="6"/>
  <c r="BE413" i="6"/>
  <c r="BK538" i="6"/>
  <c r="BZ952" i="6"/>
  <c r="BF984" i="6"/>
  <c r="CO988" i="6"/>
  <c r="CL903" i="6"/>
  <c r="DC935" i="6"/>
  <c r="CL943" i="6"/>
  <c r="AP992" i="6"/>
  <c r="BH888" i="6"/>
  <c r="BP20" i="6"/>
  <c r="BA109" i="6"/>
  <c r="CL121" i="6"/>
  <c r="DE77" i="6"/>
  <c r="BG110" i="6"/>
  <c r="BC341" i="6"/>
  <c r="AN414" i="6"/>
  <c r="BV421" i="6"/>
  <c r="DA700" i="6"/>
  <c r="AQ802" i="6"/>
  <c r="BP732" i="6"/>
  <c r="BQ880" i="6"/>
  <c r="BD42" i="6"/>
  <c r="CW730" i="6"/>
  <c r="CY64" i="6"/>
  <c r="BO64" i="6"/>
  <c r="CN629" i="6"/>
  <c r="BD629" i="6"/>
  <c r="BH637" i="6"/>
  <c r="CR637" i="6"/>
  <c r="CK660" i="6"/>
  <c r="BA660" i="6"/>
  <c r="BM682" i="6"/>
  <c r="CW682" i="6"/>
  <c r="BR723" i="6"/>
  <c r="DB723" i="6"/>
  <c r="BY22" i="6"/>
  <c r="AO22" i="6"/>
  <c r="DC25" i="6"/>
  <c r="BS25" i="6"/>
  <c r="BR28" i="6"/>
  <c r="DB28" i="6"/>
  <c r="AO42" i="6"/>
  <c r="BY42" i="6"/>
  <c r="AU88" i="6"/>
  <c r="CE88" i="6"/>
  <c r="AN102" i="6"/>
  <c r="BX102" i="6"/>
  <c r="AS111" i="6"/>
  <c r="CC111" i="6"/>
  <c r="BZ22" i="6"/>
  <c r="BT32" i="6"/>
  <c r="CK38" i="6"/>
  <c r="AO29" i="6"/>
  <c r="BP68" i="6"/>
  <c r="BD37" i="6"/>
  <c r="AQ70" i="6"/>
  <c r="DF45" i="6"/>
  <c r="BZ69" i="6"/>
  <c r="BB73" i="6"/>
  <c r="BZ61" i="6"/>
  <c r="DD108" i="6"/>
  <c r="BJ82" i="6"/>
  <c r="AQ114" i="6"/>
  <c r="CB123" i="6"/>
  <c r="CR137" i="6"/>
  <c r="BH157" i="6"/>
  <c r="CO93" i="6"/>
  <c r="BU128" i="6"/>
  <c r="AT111" i="6"/>
  <c r="BL472" i="6"/>
  <c r="CC688" i="6"/>
  <c r="CC496" i="6"/>
  <c r="CR649" i="6"/>
  <c r="CR679" i="6"/>
  <c r="BG683" i="6"/>
  <c r="CY697" i="6"/>
  <c r="CE701" i="6"/>
  <c r="AN687" i="6"/>
  <c r="AZ758" i="6"/>
  <c r="CW822" i="6"/>
  <c r="BZ931" i="6"/>
  <c r="CC948" i="6"/>
  <c r="BK904" i="6"/>
  <c r="AZ990" i="6"/>
  <c r="DA993" i="6"/>
  <c r="CE33" i="6"/>
  <c r="CT33" i="6"/>
  <c r="CV42" i="6"/>
  <c r="BJ55" i="6"/>
  <c r="BB105" i="6"/>
  <c r="BZ110" i="6"/>
  <c r="DE69" i="6"/>
  <c r="BJ54" i="6"/>
  <c r="CO113" i="6"/>
  <c r="DA84" i="6"/>
  <c r="CZ119" i="6"/>
  <c r="CY124" i="6"/>
  <c r="BE153" i="6"/>
  <c r="CZ38" i="6"/>
  <c r="BK95" i="6"/>
  <c r="DB159" i="6"/>
  <c r="CK137" i="6"/>
  <c r="CY729" i="6"/>
  <c r="BB682" i="6"/>
  <c r="CL718" i="6"/>
  <c r="CT712" i="6"/>
  <c r="DE137" i="6"/>
  <c r="AU124" i="6"/>
  <c r="AP106" i="6"/>
  <c r="CS961" i="6"/>
  <c r="BK897" i="6"/>
  <c r="BT943" i="6"/>
  <c r="CK237" i="6"/>
  <c r="BA253" i="6"/>
  <c r="BK299" i="6"/>
  <c r="BV689" i="6"/>
  <c r="CM721" i="6"/>
  <c r="CA782" i="6"/>
  <c r="BU977" i="6"/>
  <c r="BF914" i="6"/>
  <c r="AN910" i="6"/>
  <c r="BN984" i="6"/>
  <c r="AN842" i="6"/>
  <c r="CN25" i="6"/>
  <c r="BX37" i="6"/>
  <c r="AT43" i="6"/>
  <c r="CA62" i="6"/>
  <c r="CK65" i="6"/>
  <c r="AT67" i="6"/>
  <c r="BE140" i="6"/>
  <c r="BZ571" i="6"/>
  <c r="CC720" i="6"/>
  <c r="AP653" i="6"/>
  <c r="CE717" i="6"/>
  <c r="BO663" i="6"/>
  <c r="CR753" i="6"/>
  <c r="CS814" i="6"/>
  <c r="CW835" i="6"/>
  <c r="CJ894" i="6"/>
  <c r="DE934" i="6"/>
  <c r="DC946" i="6"/>
  <c r="CY981" i="6"/>
  <c r="CZ989" i="6"/>
  <c r="BM82" i="6"/>
  <c r="BJ62" i="6"/>
  <c r="BF85" i="6"/>
  <c r="BE61" i="6"/>
  <c r="CT651" i="6"/>
  <c r="CJ674" i="6"/>
  <c r="DF758" i="6"/>
  <c r="BV698" i="6"/>
  <c r="AU116" i="6"/>
  <c r="CQ66" i="6"/>
  <c r="CZ151" i="6"/>
  <c r="AS102" i="6"/>
  <c r="CZ95" i="6"/>
  <c r="AT30" i="6"/>
  <c r="DC640" i="6"/>
  <c r="DD524" i="6"/>
  <c r="BT524" i="6"/>
  <c r="CJ576" i="6"/>
  <c r="AZ576" i="6"/>
  <c r="CS893" i="6"/>
  <c r="BI893" i="6"/>
  <c r="CA932" i="6"/>
  <c r="AQ932" i="6"/>
  <c r="AO936" i="6"/>
  <c r="BY936" i="6"/>
  <c r="AP944" i="6"/>
  <c r="BZ944" i="6"/>
  <c r="CO944" i="6"/>
  <c r="BE944" i="6"/>
  <c r="DA946" i="6"/>
  <c r="BQ946" i="6"/>
  <c r="BI969" i="6"/>
  <c r="CS969" i="6"/>
  <c r="BS971" i="6"/>
  <c r="DC971" i="6"/>
  <c r="AQ972" i="6"/>
  <c r="CA972" i="6"/>
  <c r="CU139" i="6"/>
  <c r="BK139" i="6"/>
  <c r="CY148" i="6"/>
  <c r="BO148" i="6"/>
  <c r="BQ156" i="6"/>
  <c r="DA156" i="6"/>
  <c r="BF186" i="6"/>
  <c r="CP186" i="6"/>
  <c r="BK191" i="6"/>
  <c r="CU191" i="6"/>
  <c r="CB199" i="6"/>
  <c r="AR199" i="6"/>
  <c r="AO202" i="6"/>
  <c r="BY202" i="6"/>
  <c r="BA229" i="6"/>
  <c r="CK229" i="6"/>
  <c r="CY272" i="6"/>
  <c r="BO272" i="6"/>
  <c r="BZ274" i="6"/>
  <c r="AP274" i="6"/>
  <c r="CO278" i="6"/>
  <c r="BE278" i="6"/>
  <c r="BA293" i="6"/>
  <c r="CK293" i="6"/>
  <c r="DA300" i="6"/>
  <c r="BQ300" i="6"/>
  <c r="CY304" i="6"/>
  <c r="BO304" i="6"/>
  <c r="BI323" i="6"/>
  <c r="CS323" i="6"/>
  <c r="CC327" i="6"/>
  <c r="AS327" i="6"/>
  <c r="DD337" i="6"/>
  <c r="BT337" i="6"/>
  <c r="BR344" i="6"/>
  <c r="DB344" i="6"/>
  <c r="CK349" i="6"/>
  <c r="BA349" i="6"/>
  <c r="BA361" i="6"/>
  <c r="CK361" i="6"/>
  <c r="BZ366" i="6"/>
  <c r="AP366" i="6"/>
  <c r="AR387" i="6"/>
  <c r="CB387" i="6"/>
  <c r="DC389" i="6"/>
  <c r="BS389" i="6"/>
  <c r="BM391" i="6"/>
  <c r="CW391" i="6"/>
  <c r="CN398" i="6"/>
  <c r="BD398" i="6"/>
  <c r="CA742" i="6"/>
  <c r="AQ742" i="6"/>
  <c r="CV963" i="6"/>
  <c r="BL963" i="6"/>
  <c r="BM683" i="6"/>
  <c r="CW683" i="6"/>
  <c r="AP690" i="6"/>
  <c r="BZ690" i="6"/>
  <c r="BS721" i="6"/>
  <c r="DC721" i="6"/>
  <c r="AO726" i="6"/>
  <c r="BY726" i="6"/>
  <c r="CA730" i="6"/>
  <c r="AQ730" i="6"/>
  <c r="BZ774" i="6"/>
  <c r="AP774" i="6"/>
  <c r="BE782" i="6"/>
  <c r="CO782" i="6"/>
  <c r="DD805" i="6"/>
  <c r="BT805" i="6"/>
  <c r="CQ842" i="6"/>
  <c r="BG842" i="6"/>
  <c r="AT848" i="6"/>
  <c r="CD848" i="6"/>
  <c r="BE850" i="6"/>
  <c r="CO850" i="6"/>
  <c r="BS889" i="6"/>
  <c r="DC889" i="6"/>
  <c r="AU912" i="6"/>
  <c r="CE912" i="6"/>
  <c r="CA922" i="6"/>
  <c r="AQ922" i="6"/>
  <c r="CC943" i="6"/>
  <c r="AS943" i="6"/>
  <c r="CL957" i="6"/>
  <c r="BB957" i="6"/>
  <c r="BJ987" i="6"/>
  <c r="CT987" i="6"/>
  <c r="BK735" i="6"/>
  <c r="CU735" i="6"/>
  <c r="BA745" i="6"/>
  <c r="CK745" i="6"/>
  <c r="AZ765" i="6"/>
  <c r="CJ765" i="6"/>
  <c r="CR774" i="6"/>
  <c r="BH774" i="6"/>
  <c r="DC789" i="6"/>
  <c r="BS789" i="6"/>
  <c r="DA804" i="6"/>
  <c r="BQ804" i="6"/>
  <c r="BI927" i="6"/>
  <c r="CS927" i="6"/>
  <c r="BP956" i="6"/>
  <c r="CZ956" i="6"/>
  <c r="CB975" i="6"/>
  <c r="AR975" i="6"/>
  <c r="CD980" i="6"/>
  <c r="AT980" i="6"/>
  <c r="CX988" i="6"/>
  <c r="BN988" i="6"/>
  <c r="BG990" i="6"/>
  <c r="CQ990" i="6"/>
  <c r="AN734" i="6"/>
  <c r="BX734" i="6"/>
  <c r="BO788" i="6"/>
  <c r="CY788" i="6"/>
  <c r="AO834" i="6"/>
  <c r="BY834" i="6"/>
  <c r="CX848" i="6"/>
  <c r="BN848" i="6"/>
  <c r="CJ853" i="6"/>
  <c r="AZ853" i="6"/>
  <c r="CU923" i="6"/>
  <c r="BK923" i="6"/>
  <c r="BB925" i="6"/>
  <c r="CL925" i="6"/>
  <c r="CT967" i="6"/>
  <c r="BJ967" i="6"/>
  <c r="CP974" i="6"/>
  <c r="BF974" i="6"/>
  <c r="CX436" i="6"/>
  <c r="BN436" i="6"/>
  <c r="BJ439" i="6"/>
  <c r="CT439" i="6"/>
  <c r="CR450" i="6"/>
  <c r="BH450" i="6"/>
  <c r="BS645" i="6"/>
  <c r="DC645" i="6"/>
  <c r="BZ866" i="6"/>
  <c r="AP866" i="6"/>
  <c r="CL889" i="6"/>
  <c r="BB889" i="6"/>
  <c r="BV913" i="6"/>
  <c r="DF913" i="6"/>
  <c r="CV939" i="6"/>
  <c r="BL939" i="6"/>
  <c r="BB941" i="6"/>
  <c r="CL941" i="6"/>
  <c r="DF985" i="6"/>
  <c r="BV985" i="6"/>
  <c r="CW646" i="6"/>
  <c r="BC620" i="6"/>
  <c r="CM620" i="6"/>
  <c r="CT622" i="6"/>
  <c r="BJ622" i="6"/>
  <c r="AO625" i="6"/>
  <c r="BY625" i="6"/>
  <c r="DB647" i="6"/>
  <c r="BR647" i="6"/>
  <c r="DA651" i="6"/>
  <c r="BQ651" i="6"/>
  <c r="BD653" i="6"/>
  <c r="CN653" i="6"/>
  <c r="BS660" i="6"/>
  <c r="DC660" i="6"/>
  <c r="DB683" i="6"/>
  <c r="BR683" i="6"/>
  <c r="DB703" i="6"/>
  <c r="BR703" i="6"/>
  <c r="BH717" i="6"/>
  <c r="CR717" i="6"/>
  <c r="CC26" i="6"/>
  <c r="AS26" i="6"/>
  <c r="BU32" i="6"/>
  <c r="DE32" i="6"/>
  <c r="BN623" i="6"/>
  <c r="CX623" i="6"/>
  <c r="BI642" i="6"/>
  <c r="CS642" i="6"/>
  <c r="BD657" i="6"/>
  <c r="CN657" i="6"/>
  <c r="CW19" i="6"/>
  <c r="BM19" i="6"/>
  <c r="BA21" i="6"/>
  <c r="CK21" i="6"/>
  <c r="BJ23" i="6"/>
  <c r="CT23" i="6"/>
  <c r="BT25" i="6"/>
  <c r="DD25" i="6"/>
  <c r="CN26" i="6"/>
  <c r="BD26" i="6"/>
  <c r="CC27" i="6"/>
  <c r="AS27" i="6"/>
  <c r="AU32" i="6"/>
  <c r="CE32" i="6"/>
  <c r="BV41" i="6"/>
  <c r="DF41" i="6"/>
  <c r="CA42" i="6"/>
  <c r="AQ42" i="6"/>
  <c r="DD45" i="6"/>
  <c r="BT45" i="6"/>
  <c r="CS59" i="6"/>
  <c r="BI59" i="6"/>
  <c r="CD88" i="6"/>
  <c r="AT88" i="6"/>
  <c r="CX92" i="6"/>
  <c r="BN92" i="6"/>
  <c r="CS103" i="6"/>
  <c r="BI103" i="6"/>
  <c r="CD124" i="6"/>
  <c r="AT124" i="6"/>
  <c r="CN617" i="6"/>
  <c r="BD617" i="6"/>
  <c r="DD620" i="6"/>
  <c r="BT620" i="6"/>
  <c r="CR625" i="6"/>
  <c r="BH625" i="6"/>
  <c r="BR631" i="6"/>
  <c r="DB631" i="6"/>
  <c r="BI634" i="6"/>
  <c r="CS634" i="6"/>
  <c r="BD641" i="6"/>
  <c r="CN641" i="6"/>
  <c r="BD645" i="6"/>
  <c r="CN645" i="6"/>
  <c r="BC652" i="6"/>
  <c r="CM652" i="6"/>
  <c r="CU658" i="6"/>
  <c r="BK658" i="6"/>
  <c r="BH685" i="6"/>
  <c r="CR685" i="6"/>
  <c r="BH705" i="6"/>
  <c r="CR705" i="6"/>
  <c r="BR719" i="6"/>
  <c r="DB719" i="6"/>
  <c r="BH33" i="6"/>
  <c r="CR33" i="6"/>
  <c r="CW650" i="6"/>
  <c r="BM650" i="6"/>
  <c r="BM658" i="6"/>
  <c r="CW658" i="6"/>
  <c r="BH733" i="6"/>
  <c r="CR733" i="6"/>
  <c r="AZ21" i="6"/>
  <c r="CJ21" i="6"/>
  <c r="CU23" i="6"/>
  <c r="BK23" i="6"/>
  <c r="BG26" i="6"/>
  <c r="CQ26" i="6"/>
  <c r="BI27" i="6"/>
  <c r="CS27" i="6"/>
  <c r="CL29" i="6"/>
  <c r="BB29" i="6"/>
  <c r="DE41" i="6"/>
  <c r="BU41" i="6"/>
  <c r="BE42" i="6"/>
  <c r="CO42" i="6"/>
  <c r="CC43" i="6"/>
  <c r="AS43" i="6"/>
  <c r="CD64" i="6"/>
  <c r="AT64" i="6"/>
  <c r="DD85" i="6"/>
  <c r="BT85" i="6"/>
  <c r="BS105" i="6"/>
  <c r="DC105" i="6"/>
  <c r="AT108" i="6"/>
  <c r="CD108" i="6"/>
  <c r="BR112" i="6"/>
  <c r="DB112" i="6"/>
  <c r="BX621" i="6"/>
  <c r="AN621" i="6"/>
  <c r="BC624" i="6"/>
  <c r="CM624" i="6"/>
  <c r="AN629" i="6"/>
  <c r="BX629" i="6"/>
  <c r="CK632" i="6"/>
  <c r="BA632" i="6"/>
  <c r="DD652" i="6"/>
  <c r="BT652" i="6"/>
  <c r="BK662" i="6"/>
  <c r="CU662" i="6"/>
  <c r="CW686" i="6"/>
  <c r="BM686" i="6"/>
  <c r="DB711" i="6"/>
  <c r="BR711" i="6"/>
  <c r="BH721" i="6"/>
  <c r="CR721" i="6"/>
  <c r="DC24" i="6"/>
  <c r="BS24" i="6"/>
  <c r="BA32" i="6"/>
  <c r="CK32" i="6"/>
  <c r="BG33" i="6"/>
  <c r="CQ33" i="6"/>
  <c r="BN635" i="6"/>
  <c r="CX635" i="6"/>
  <c r="BN643" i="6"/>
  <c r="CX643" i="6"/>
  <c r="BQ20" i="6"/>
  <c r="DA20" i="6"/>
  <c r="CO26" i="6"/>
  <c r="BE26" i="6"/>
  <c r="CV31" i="6"/>
  <c r="BL31" i="6"/>
  <c r="CD120" i="6"/>
  <c r="AT120" i="6"/>
  <c r="DC41" i="6"/>
  <c r="BS41" i="6"/>
  <c r="BK43" i="6"/>
  <c r="CU43" i="6"/>
  <c r="CD92" i="6"/>
  <c r="AT92" i="6"/>
  <c r="CC103" i="6"/>
  <c r="AS103" i="6"/>
  <c r="CC119" i="6"/>
  <c r="AS119" i="6"/>
  <c r="CM33" i="6"/>
  <c r="CW68" i="6"/>
  <c r="BN61" i="6"/>
  <c r="DB65" i="6"/>
  <c r="BU102" i="6"/>
  <c r="CB104" i="6"/>
  <c r="CO136" i="6"/>
  <c r="BG148" i="6"/>
  <c r="BR81" i="6"/>
  <c r="BZ121" i="6"/>
  <c r="BE144" i="6"/>
  <c r="CR141" i="6"/>
  <c r="DE974" i="6"/>
  <c r="CB42" i="6"/>
  <c r="BS132" i="6"/>
  <c r="CW30" i="6"/>
  <c r="CX93" i="6"/>
  <c r="CV100" i="6"/>
  <c r="BY148" i="6"/>
  <c r="AQ150" i="6"/>
  <c r="AN147" i="6"/>
  <c r="BJ153" i="6"/>
  <c r="BB570" i="6"/>
  <c r="CU861" i="6"/>
  <c r="BU28" i="6"/>
  <c r="CN38" i="6"/>
  <c r="CS60" i="6"/>
  <c r="BV114" i="6"/>
  <c r="DC118" i="6"/>
  <c r="BH139" i="6"/>
  <c r="CW940" i="6"/>
  <c r="CU872" i="6"/>
  <c r="CE893" i="6"/>
  <c r="BL865" i="6"/>
  <c r="BZ979" i="6"/>
  <c r="CK128" i="6"/>
  <c r="BG132" i="6"/>
  <c r="CQ132" i="6"/>
  <c r="BA474" i="6"/>
  <c r="CK474" i="6"/>
  <c r="BJ476" i="6"/>
  <c r="CT476" i="6"/>
  <c r="BD563" i="6"/>
  <c r="CN563" i="6"/>
  <c r="BO569" i="6"/>
  <c r="CY569" i="6"/>
  <c r="BM827" i="6"/>
  <c r="CW827" i="6"/>
  <c r="CS833" i="6"/>
  <c r="BI833" i="6"/>
  <c r="AR881" i="6"/>
  <c r="CB881" i="6"/>
  <c r="BC978" i="6"/>
  <c r="CM978" i="6"/>
  <c r="CA979" i="6"/>
  <c r="AQ979" i="6"/>
  <c r="CC984" i="6"/>
  <c r="AS984" i="6"/>
  <c r="CS996" i="6"/>
  <c r="BI996" i="6"/>
  <c r="BQ144" i="6"/>
  <c r="BU169" i="6"/>
  <c r="BH29" i="6"/>
  <c r="BO40" i="6"/>
  <c r="CY40" i="6"/>
  <c r="CP123" i="6"/>
  <c r="BF123" i="6"/>
  <c r="BU806" i="6"/>
  <c r="DC854" i="6"/>
  <c r="BK41" i="6"/>
  <c r="CU41" i="6"/>
  <c r="BR557" i="6"/>
  <c r="DB557" i="6"/>
  <c r="BU570" i="6"/>
  <c r="DE570" i="6"/>
  <c r="BT574" i="6"/>
  <c r="DD574" i="6"/>
  <c r="BI820" i="6"/>
  <c r="CS820" i="6"/>
  <c r="CT830" i="6"/>
  <c r="BJ830" i="6"/>
  <c r="BP897" i="6"/>
  <c r="CZ897" i="6"/>
  <c r="CC940" i="6"/>
  <c r="AS940" i="6"/>
  <c r="CU992" i="6"/>
  <c r="BK992" i="6"/>
  <c r="CM858" i="6"/>
  <c r="CJ117" i="6"/>
  <c r="CP54" i="6"/>
  <c r="DE129" i="6"/>
  <c r="AP86" i="6"/>
  <c r="BL155" i="6"/>
  <c r="CX244" i="6"/>
  <c r="CB37" i="6"/>
  <c r="AR37" i="6"/>
  <c r="BC39" i="6"/>
  <c r="CM39" i="6"/>
  <c r="CX47" i="6"/>
  <c r="BN47" i="6"/>
  <c r="CU50" i="6"/>
  <c r="BK50" i="6"/>
  <c r="BD53" i="6"/>
  <c r="CN53" i="6"/>
  <c r="BO59" i="6"/>
  <c r="CY59" i="6"/>
  <c r="BN67" i="6"/>
  <c r="CX67" i="6"/>
  <c r="BO71" i="6"/>
  <c r="CY71" i="6"/>
  <c r="CK76" i="6"/>
  <c r="BA76" i="6"/>
  <c r="BH77" i="6"/>
  <c r="CR77" i="6"/>
  <c r="CO77" i="6"/>
  <c r="BE77" i="6"/>
  <c r="CK80" i="6"/>
  <c r="BA80" i="6"/>
  <c r="BA92" i="6"/>
  <c r="CK92" i="6"/>
  <c r="BN95" i="6"/>
  <c r="CX95" i="6"/>
  <c r="BS100" i="6"/>
  <c r="DC100" i="6"/>
  <c r="AZ108" i="6"/>
  <c r="CJ108" i="6"/>
  <c r="DE112" i="6"/>
  <c r="BU112" i="6"/>
  <c r="BY113" i="6"/>
  <c r="AO113" i="6"/>
  <c r="CO149" i="6"/>
  <c r="BE149" i="6"/>
  <c r="AZ160" i="6"/>
  <c r="CJ160" i="6"/>
  <c r="BD21" i="6"/>
  <c r="CN21" i="6"/>
  <c r="BT826" i="6"/>
  <c r="DD826" i="6"/>
  <c r="CM874" i="6"/>
  <c r="BC874" i="6"/>
  <c r="BS874" i="6"/>
  <c r="DC874" i="6"/>
  <c r="AP70" i="6"/>
  <c r="BZ70" i="6"/>
  <c r="BK119" i="6"/>
  <c r="CU119" i="6"/>
  <c r="BG62" i="6"/>
  <c r="CQ62" i="6"/>
  <c r="BA31" i="6"/>
  <c r="CK31" i="6"/>
  <c r="BG86" i="6"/>
  <c r="CQ86" i="6"/>
  <c r="CK93" i="6"/>
  <c r="BA93" i="6"/>
  <c r="BB97" i="6"/>
  <c r="CL97" i="6"/>
  <c r="CA98" i="6"/>
  <c r="AQ98" i="6"/>
  <c r="BP100" i="6"/>
  <c r="CZ100" i="6"/>
  <c r="CJ101" i="6"/>
  <c r="AZ101" i="6"/>
  <c r="CQ118" i="6"/>
  <c r="BG118" i="6"/>
  <c r="BV125" i="6"/>
  <c r="DF125" i="6"/>
  <c r="CJ141" i="6"/>
  <c r="AZ141" i="6"/>
  <c r="CV143" i="6"/>
  <c r="BL143" i="6"/>
  <c r="BU149" i="6"/>
  <c r="DE149" i="6"/>
  <c r="BP152" i="6"/>
  <c r="CZ152" i="6"/>
  <c r="CJ153" i="6"/>
  <c r="AZ153" i="6"/>
  <c r="BU153" i="6"/>
  <c r="DE153" i="6"/>
  <c r="DF161" i="6"/>
  <c r="BV161" i="6"/>
  <c r="BV165" i="6"/>
  <c r="DF165" i="6"/>
  <c r="CY168" i="6"/>
  <c r="BO168" i="6"/>
  <c r="CU175" i="6"/>
  <c r="BK175" i="6"/>
  <c r="BY178" i="6"/>
  <c r="AO178" i="6"/>
  <c r="DF181" i="6"/>
  <c r="BV181" i="6"/>
  <c r="CN182" i="6"/>
  <c r="BD182" i="6"/>
  <c r="DE185" i="6"/>
  <c r="BU185" i="6"/>
  <c r="CS187" i="6"/>
  <c r="BI187" i="6"/>
  <c r="BO188" i="6"/>
  <c r="CY188" i="6"/>
  <c r="BS193" i="6"/>
  <c r="DC193" i="6"/>
  <c r="BZ194" i="6"/>
  <c r="AP194" i="6"/>
  <c r="AS195" i="6"/>
  <c r="CC195" i="6"/>
  <c r="CC199" i="6"/>
  <c r="AS199" i="6"/>
  <c r="AQ202" i="6"/>
  <c r="CA202" i="6"/>
  <c r="AS203" i="6"/>
  <c r="CC203" i="6"/>
  <c r="BO204" i="6"/>
  <c r="CY204" i="6"/>
  <c r="CQ206" i="6"/>
  <c r="BG206" i="6"/>
  <c r="DD209" i="6"/>
  <c r="BT209" i="6"/>
  <c r="BQ212" i="6"/>
  <c r="DA212" i="6"/>
  <c r="CL213" i="6"/>
  <c r="BB213" i="6"/>
  <c r="DE213" i="6"/>
  <c r="BU213" i="6"/>
  <c r="CB215" i="6"/>
  <c r="AR215" i="6"/>
  <c r="BO216" i="6"/>
  <c r="CY216" i="6"/>
  <c r="CL217" i="6"/>
  <c r="BB217" i="6"/>
  <c r="BV217" i="6"/>
  <c r="DF217" i="6"/>
  <c r="DC221" i="6"/>
  <c r="BS221" i="6"/>
  <c r="BK223" i="6"/>
  <c r="CU223" i="6"/>
  <c r="CT227" i="6"/>
  <c r="BJ227" i="6"/>
  <c r="BO228" i="6"/>
  <c r="CY228" i="6"/>
  <c r="CY232" i="6"/>
  <c r="BO232" i="6"/>
  <c r="CP234" i="6"/>
  <c r="BF234" i="6"/>
  <c r="CU235" i="6"/>
  <c r="BK235" i="6"/>
  <c r="BS237" i="6"/>
  <c r="DC237" i="6"/>
  <c r="AP242" i="6"/>
  <c r="BZ242" i="6"/>
  <c r="CW243" i="6"/>
  <c r="BM243" i="6"/>
  <c r="BZ246" i="6"/>
  <c r="AP246" i="6"/>
  <c r="AS247" i="6"/>
  <c r="CC247" i="6"/>
  <c r="BN248" i="6"/>
  <c r="CX248" i="6"/>
  <c r="CJ249" i="6"/>
  <c r="AZ249" i="6"/>
  <c r="BF250" i="6"/>
  <c r="CP250" i="6"/>
  <c r="AT252" i="6"/>
  <c r="CD252" i="6"/>
  <c r="BU257" i="6"/>
  <c r="DE257" i="6"/>
  <c r="AQ258" i="6"/>
  <c r="CA258" i="6"/>
  <c r="CU259" i="6"/>
  <c r="BK259" i="6"/>
  <c r="CA262" i="6"/>
  <c r="AQ262" i="6"/>
  <c r="CY268" i="6"/>
  <c r="BO268" i="6"/>
  <c r="BP280" i="6"/>
  <c r="CZ280" i="6"/>
  <c r="BA289" i="6"/>
  <c r="CK289" i="6"/>
  <c r="CN290" i="6"/>
  <c r="BD290" i="6"/>
  <c r="CV291" i="6"/>
  <c r="BL291" i="6"/>
  <c r="AP294" i="6"/>
  <c r="BZ294" i="6"/>
  <c r="CV295" i="6"/>
  <c r="BL295" i="6"/>
  <c r="AZ301" i="6"/>
  <c r="CJ301" i="6"/>
  <c r="BG302" i="6"/>
  <c r="CQ302" i="6"/>
  <c r="BN304" i="6"/>
  <c r="CX304" i="6"/>
  <c r="BZ306" i="6"/>
  <c r="AP306" i="6"/>
  <c r="BD306" i="6"/>
  <c r="CN306" i="6"/>
  <c r="AR307" i="6"/>
  <c r="CB307" i="6"/>
  <c r="BI307" i="6"/>
  <c r="CS307" i="6"/>
  <c r="BY310" i="6"/>
  <c r="AO310" i="6"/>
  <c r="CQ310" i="6"/>
  <c r="BG310" i="6"/>
  <c r="DC317" i="6"/>
  <c r="BS317" i="6"/>
  <c r="BH318" i="6"/>
  <c r="CR318" i="6"/>
  <c r="DB320" i="6"/>
  <c r="BR320" i="6"/>
  <c r="CJ325" i="6"/>
  <c r="AZ325" i="6"/>
  <c r="CW327" i="6"/>
  <c r="BM327" i="6"/>
  <c r="BU333" i="6"/>
  <c r="DE333" i="6"/>
  <c r="BQ336" i="6"/>
  <c r="DA336" i="6"/>
  <c r="BN340" i="6"/>
  <c r="CX340" i="6"/>
  <c r="BX342" i="6"/>
  <c r="AN342" i="6"/>
  <c r="BS345" i="6"/>
  <c r="DC345" i="6"/>
  <c r="AS347" i="6"/>
  <c r="CC347" i="6"/>
  <c r="CU347" i="6"/>
  <c r="BK347" i="6"/>
  <c r="AU348" i="6"/>
  <c r="CE348" i="6"/>
  <c r="CJ349" i="6"/>
  <c r="AZ349" i="6"/>
  <c r="CX352" i="6"/>
  <c r="BN352" i="6"/>
  <c r="BS353" i="6"/>
  <c r="DC353" i="6"/>
  <c r="CY356" i="6"/>
  <c r="BO356" i="6"/>
  <c r="CU359" i="6"/>
  <c r="BK359" i="6"/>
  <c r="BL359" i="6"/>
  <c r="CV359" i="6"/>
  <c r="BX362" i="6"/>
  <c r="AN362" i="6"/>
  <c r="CQ362" i="6"/>
  <c r="BG362" i="6"/>
  <c r="CD376" i="6"/>
  <c r="AT376" i="6"/>
  <c r="BC377" i="6"/>
  <c r="CM377" i="6"/>
  <c r="AQ378" i="6"/>
  <c r="CA378" i="6"/>
  <c r="DB380" i="6"/>
  <c r="BR380" i="6"/>
  <c r="CK381" i="6"/>
  <c r="BA381" i="6"/>
  <c r="BU381" i="6"/>
  <c r="DE381" i="6"/>
  <c r="BF386" i="6"/>
  <c r="CP386" i="6"/>
  <c r="BA389" i="6"/>
  <c r="CK389" i="6"/>
  <c r="BG390" i="6"/>
  <c r="CQ390" i="6"/>
  <c r="CK401" i="6"/>
  <c r="BA401" i="6"/>
  <c r="BZ402" i="6"/>
  <c r="AP402" i="6"/>
  <c r="BS405" i="6"/>
  <c r="DC405" i="6"/>
  <c r="BR408" i="6"/>
  <c r="DB408" i="6"/>
  <c r="BM411" i="6"/>
  <c r="CW411" i="6"/>
  <c r="AT412" i="6"/>
  <c r="CD412" i="6"/>
  <c r="BX418" i="6"/>
  <c r="AN418" i="6"/>
  <c r="CD420" i="6"/>
  <c r="AT420" i="6"/>
  <c r="BP420" i="6"/>
  <c r="CZ420" i="6"/>
  <c r="BB429" i="6"/>
  <c r="CL429" i="6"/>
  <c r="DF429" i="6"/>
  <c r="BV429" i="6"/>
  <c r="DC945" i="6"/>
  <c r="BS945" i="6"/>
  <c r="BI683" i="6"/>
  <c r="CS683" i="6"/>
  <c r="CD704" i="6"/>
  <c r="AT704" i="6"/>
  <c r="BD706" i="6"/>
  <c r="CN706" i="6"/>
  <c r="CJ709" i="6"/>
  <c r="AZ709" i="6"/>
  <c r="BO728" i="6"/>
  <c r="CY728" i="6"/>
  <c r="CZ728" i="6"/>
  <c r="BP728" i="6"/>
  <c r="BK743" i="6"/>
  <c r="CU743" i="6"/>
  <c r="DA748" i="6"/>
  <c r="BQ748" i="6"/>
  <c r="CB751" i="6"/>
  <c r="AR751" i="6"/>
  <c r="CV755" i="6"/>
  <c r="BL755" i="6"/>
  <c r="DE769" i="6"/>
  <c r="BU769" i="6"/>
  <c r="BC777" i="6"/>
  <c r="CM777" i="6"/>
  <c r="AT780" i="6"/>
  <c r="CD780" i="6"/>
  <c r="AU784" i="6"/>
  <c r="CE784" i="6"/>
  <c r="DD797" i="6"/>
  <c r="BT797" i="6"/>
  <c r="AT804" i="6"/>
  <c r="CD804" i="6"/>
  <c r="BY826" i="6"/>
  <c r="AO826" i="6"/>
  <c r="AT832" i="6"/>
  <c r="CD832" i="6"/>
  <c r="CM833" i="6"/>
  <c r="BC833" i="6"/>
  <c r="CM849" i="6"/>
  <c r="BC849" i="6"/>
  <c r="BU857" i="6"/>
  <c r="DE857" i="6"/>
  <c r="CQ862" i="6"/>
  <c r="BG862" i="6"/>
  <c r="CR878" i="6"/>
  <c r="BH878" i="6"/>
  <c r="BH882" i="6"/>
  <c r="CR882" i="6"/>
  <c r="DA904" i="6"/>
  <c r="BQ904" i="6"/>
  <c r="CD912" i="6"/>
  <c r="AT912" i="6"/>
  <c r="BT949" i="6"/>
  <c r="DD949" i="6"/>
  <c r="BX962" i="6"/>
  <c r="AN962" i="6"/>
  <c r="BX978" i="6"/>
  <c r="AN978" i="6"/>
  <c r="BM987" i="6"/>
  <c r="CW987" i="6"/>
  <c r="CS707" i="6"/>
  <c r="BI707" i="6"/>
  <c r="CX708" i="6"/>
  <c r="BN708" i="6"/>
  <c r="BU709" i="6"/>
  <c r="DE709" i="6"/>
  <c r="BL715" i="6"/>
  <c r="CV715" i="6"/>
  <c r="CX716" i="6"/>
  <c r="BN716" i="6"/>
  <c r="BB721" i="6"/>
  <c r="CL721" i="6"/>
  <c r="CX732" i="6"/>
  <c r="BN732" i="6"/>
  <c r="AU740" i="6"/>
  <c r="CE740" i="6"/>
  <c r="CR770" i="6"/>
  <c r="BH770" i="6"/>
  <c r="CX772" i="6"/>
  <c r="BN772" i="6"/>
  <c r="BG774" i="6"/>
  <c r="CQ774" i="6"/>
  <c r="BV777" i="6"/>
  <c r="DF777" i="6"/>
  <c r="BG794" i="6"/>
  <c r="CQ794" i="6"/>
  <c r="AU796" i="6"/>
  <c r="CE796" i="6"/>
  <c r="DC829" i="6"/>
  <c r="BS829" i="6"/>
  <c r="CA842" i="6"/>
  <c r="AQ842" i="6"/>
  <c r="AO862" i="6"/>
  <c r="BY862" i="6"/>
  <c r="CM881" i="6"/>
  <c r="BC881" i="6"/>
  <c r="CC899" i="6"/>
  <c r="AS899" i="6"/>
  <c r="CY900" i="6"/>
  <c r="BO900" i="6"/>
  <c r="AR919" i="6"/>
  <c r="CB919" i="6"/>
  <c r="BR944" i="6"/>
  <c r="DB944" i="6"/>
  <c r="BB949" i="6"/>
  <c r="CL949" i="6"/>
  <c r="CB951" i="6"/>
  <c r="AR951" i="6"/>
  <c r="BB965" i="6"/>
  <c r="CL965" i="6"/>
  <c r="BX974" i="6"/>
  <c r="AN974" i="6"/>
  <c r="AS987" i="6"/>
  <c r="CC987" i="6"/>
  <c r="DB988" i="6"/>
  <c r="BR988" i="6"/>
  <c r="CY996" i="6"/>
  <c r="BO996" i="6"/>
  <c r="BY1002" i="6"/>
  <c r="AO1002" i="6"/>
  <c r="CT907" i="6"/>
  <c r="BJ907" i="6"/>
  <c r="BK931" i="6"/>
  <c r="CU931" i="6"/>
  <c r="CA686" i="6"/>
  <c r="AQ686" i="6"/>
  <c r="AQ698" i="6"/>
  <c r="CA698" i="6"/>
  <c r="BS737" i="6"/>
  <c r="DC737" i="6"/>
  <c r="CW779" i="6"/>
  <c r="BM779" i="6"/>
  <c r="CQ786" i="6"/>
  <c r="BG786" i="6"/>
  <c r="DB788" i="6"/>
  <c r="BR788" i="6"/>
  <c r="BL795" i="6"/>
  <c r="CV795" i="6"/>
  <c r="CY820" i="6"/>
  <c r="BO820" i="6"/>
  <c r="CN830" i="6"/>
  <c r="BD830" i="6"/>
  <c r="BO856" i="6"/>
  <c r="CY856" i="6"/>
  <c r="BQ888" i="6"/>
  <c r="DA888" i="6"/>
  <c r="BF918" i="6"/>
  <c r="CP918" i="6"/>
  <c r="CL929" i="6"/>
  <c r="BB929" i="6"/>
  <c r="BM935" i="6"/>
  <c r="CW935" i="6"/>
  <c r="CM937" i="6"/>
  <c r="BC937" i="6"/>
  <c r="CR950" i="6"/>
  <c r="BH950" i="6"/>
  <c r="BY970" i="6"/>
  <c r="AO970" i="6"/>
  <c r="CY992" i="6"/>
  <c r="BO992" i="6"/>
  <c r="AR995" i="6"/>
  <c r="CB995" i="6"/>
  <c r="BI435" i="6"/>
  <c r="CS435" i="6"/>
  <c r="BX438" i="6"/>
  <c r="AN438" i="6"/>
  <c r="CB439" i="6"/>
  <c r="AR439" i="6"/>
  <c r="AT440" i="6"/>
  <c r="CD440" i="6"/>
  <c r="AT953" i="6"/>
  <c r="CD953" i="6"/>
  <c r="CC972" i="6"/>
  <c r="AS972" i="6"/>
  <c r="BA77" i="6"/>
  <c r="BV89" i="6"/>
  <c r="AQ66" i="6"/>
  <c r="CB849" i="6"/>
  <c r="AS956" i="6"/>
  <c r="AR873" i="6"/>
  <c r="BA926" i="6"/>
  <c r="BJ964" i="6"/>
  <c r="BM142" i="6"/>
  <c r="AO169" i="6"/>
  <c r="CT134" i="6"/>
  <c r="BK150" i="6"/>
  <c r="BX514" i="6"/>
  <c r="AP538" i="6"/>
  <c r="BL567" i="6"/>
  <c r="CS635" i="6"/>
  <c r="BC649" i="6"/>
  <c r="DF661" i="6"/>
  <c r="BR600" i="6"/>
  <c r="CE552" i="6"/>
  <c r="CB563" i="6"/>
  <c r="CS671" i="6"/>
  <c r="CR566" i="6"/>
  <c r="CV611" i="6"/>
  <c r="CD716" i="6"/>
  <c r="DD236" i="6"/>
  <c r="BT236" i="6"/>
  <c r="BY373" i="6"/>
  <c r="AO373" i="6"/>
  <c r="AO381" i="6"/>
  <c r="BY381" i="6"/>
  <c r="CM915" i="6"/>
  <c r="BC915" i="6"/>
  <c r="BZ814" i="6"/>
  <c r="CM805" i="6"/>
  <c r="BM9" i="6"/>
  <c r="CW9" i="6"/>
  <c r="CM441" i="6"/>
  <c r="BC441" i="6"/>
  <c r="CA450" i="6"/>
  <c r="AQ450" i="6"/>
  <c r="CB451" i="6"/>
  <c r="AR451" i="6"/>
  <c r="CE456" i="6"/>
  <c r="AU456" i="6"/>
  <c r="CN486" i="6"/>
  <c r="BD486" i="6"/>
  <c r="BH494" i="6"/>
  <c r="CR494" i="6"/>
  <c r="AU500" i="6"/>
  <c r="CE500" i="6"/>
  <c r="DC509" i="6"/>
  <c r="BS509" i="6"/>
  <c r="CZ516" i="6"/>
  <c r="BP516" i="6"/>
  <c r="BU517" i="6"/>
  <c r="DE517" i="6"/>
  <c r="CM521" i="6"/>
  <c r="BC521" i="6"/>
  <c r="AZ525" i="6"/>
  <c r="CJ525" i="6"/>
  <c r="CU539" i="6"/>
  <c r="BK539" i="6"/>
  <c r="BI551" i="6"/>
  <c r="CS551" i="6"/>
  <c r="BK555" i="6"/>
  <c r="CU555" i="6"/>
  <c r="CS587" i="6"/>
  <c r="BI587" i="6"/>
  <c r="BI595" i="6"/>
  <c r="CS595" i="6"/>
  <c r="DD613" i="6"/>
  <c r="BT613" i="6"/>
  <c r="CC615" i="6"/>
  <c r="AS615" i="6"/>
  <c r="BN616" i="6"/>
  <c r="CX616" i="6"/>
  <c r="CL629" i="6"/>
  <c r="BB629" i="6"/>
  <c r="BV633" i="6"/>
  <c r="DF633" i="6"/>
  <c r="DE649" i="6"/>
  <c r="BU649" i="6"/>
  <c r="BI655" i="6"/>
  <c r="CS655" i="6"/>
  <c r="DC657" i="6"/>
  <c r="BS657" i="6"/>
  <c r="AS663" i="6"/>
  <c r="CC663" i="6"/>
  <c r="DD665" i="6"/>
  <c r="BT665" i="6"/>
  <c r="CN666" i="6"/>
  <c r="BD666" i="6"/>
  <c r="AS671" i="6"/>
  <c r="CC671" i="6"/>
  <c r="BN672" i="6"/>
  <c r="CX672" i="6"/>
  <c r="BF678" i="6"/>
  <c r="CP678" i="6"/>
  <c r="BY682" i="6"/>
  <c r="AO682" i="6"/>
  <c r="BH698" i="6"/>
  <c r="CR698" i="6"/>
  <c r="CS723" i="6"/>
  <c r="BI723" i="6"/>
  <c r="CD748" i="6"/>
  <c r="AT748" i="6"/>
  <c r="BH778" i="6"/>
  <c r="CR778" i="6"/>
  <c r="CO810" i="6"/>
  <c r="BE810" i="6"/>
  <c r="CO826" i="6"/>
  <c r="BE826" i="6"/>
  <c r="BY838" i="6"/>
  <c r="AO838" i="6"/>
  <c r="AU844" i="6"/>
  <c r="CE844" i="6"/>
  <c r="BG854" i="6"/>
  <c r="CQ854" i="6"/>
  <c r="AU880" i="6"/>
  <c r="CE880" i="6"/>
  <c r="BJ899" i="6"/>
  <c r="CT899" i="6"/>
  <c r="BU925" i="6"/>
  <c r="DE925" i="6"/>
  <c r="CP942" i="6"/>
  <c r="BF942" i="6"/>
  <c r="CK953" i="6"/>
  <c r="BA953" i="6"/>
  <c r="CB959" i="6"/>
  <c r="AR959" i="6"/>
  <c r="DB960" i="6"/>
  <c r="BR960" i="6"/>
  <c r="CN966" i="6"/>
  <c r="BD966" i="6"/>
  <c r="BB1001" i="6"/>
  <c r="CL1001" i="6"/>
  <c r="AS862" i="6"/>
  <c r="DC970" i="6"/>
  <c r="BS453" i="6"/>
  <c r="BR660" i="6"/>
  <c r="CA674" i="6"/>
  <c r="AU640" i="6"/>
  <c r="DF673" i="6"/>
  <c r="BT465" i="6"/>
  <c r="BZ474" i="6"/>
  <c r="BC645" i="6"/>
  <c r="BM575" i="6"/>
  <c r="CO433" i="6"/>
  <c r="BE433" i="6"/>
  <c r="CB554" i="6"/>
  <c r="AR554" i="6"/>
  <c r="DD560" i="6"/>
  <c r="BT560" i="6"/>
  <c r="CC566" i="6"/>
  <c r="AS566" i="6"/>
  <c r="CJ568" i="6"/>
  <c r="AZ568" i="6"/>
  <c r="DD576" i="6"/>
  <c r="BT576" i="6"/>
  <c r="BK606" i="6"/>
  <c r="CU606" i="6"/>
  <c r="BZ900" i="6"/>
  <c r="AP900" i="6"/>
  <c r="BZ904" i="6"/>
  <c r="AP904" i="6"/>
  <c r="BX908" i="6"/>
  <c r="AN908" i="6"/>
  <c r="BK913" i="6"/>
  <c r="CU913" i="6"/>
  <c r="CC921" i="6"/>
  <c r="AS921" i="6"/>
  <c r="BG924" i="6"/>
  <c r="CQ924" i="6"/>
  <c r="BU959" i="6"/>
  <c r="DE959" i="6"/>
  <c r="CU961" i="6"/>
  <c r="BK961" i="6"/>
  <c r="BF964" i="6"/>
  <c r="CP964" i="6"/>
  <c r="CN972" i="6"/>
  <c r="BD972" i="6"/>
  <c r="CU973" i="6"/>
  <c r="BK973" i="6"/>
  <c r="BR974" i="6"/>
  <c r="DB974" i="6"/>
  <c r="CV981" i="6"/>
  <c r="BL981" i="6"/>
  <c r="BP994" i="6"/>
  <c r="CZ994" i="6"/>
  <c r="BY1000" i="6"/>
  <c r="AO1000" i="6"/>
  <c r="CU9" i="6"/>
  <c r="BK9" i="6"/>
  <c r="CJ30" i="6"/>
  <c r="AZ30" i="6"/>
  <c r="BX8" i="6"/>
  <c r="AN8" i="6"/>
  <c r="AS19" i="6"/>
  <c r="CC19" i="6"/>
  <c r="BB61" i="6"/>
  <c r="CL61" i="6"/>
  <c r="BR80" i="6"/>
  <c r="DB80" i="6"/>
  <c r="BH114" i="6"/>
  <c r="CR114" i="6"/>
  <c r="CN46" i="6"/>
  <c r="BD46" i="6"/>
  <c r="CM77" i="6"/>
  <c r="BC77" i="6"/>
  <c r="AP94" i="6"/>
  <c r="BZ94" i="6"/>
  <c r="BF46" i="6"/>
  <c r="CP46" i="6"/>
  <c r="CD52" i="6"/>
  <c r="AT52" i="6"/>
  <c r="BT53" i="6"/>
  <c r="DD53" i="6"/>
  <c r="AO66" i="6"/>
  <c r="BY66" i="6"/>
  <c r="DC69" i="6"/>
  <c r="BS69" i="6"/>
  <c r="BS73" i="6"/>
  <c r="DC73" i="6"/>
  <c r="CC75" i="6"/>
  <c r="AS75" i="6"/>
  <c r="BE78" i="6"/>
  <c r="CO78" i="6"/>
  <c r="DB92" i="6"/>
  <c r="BR92" i="6"/>
  <c r="BC97" i="6"/>
  <c r="CM97" i="6"/>
  <c r="CN98" i="6"/>
  <c r="BD98" i="6"/>
  <c r="BR100" i="6"/>
  <c r="DB100" i="6"/>
  <c r="BC105" i="6"/>
  <c r="CM105" i="6"/>
  <c r="CR106" i="6"/>
  <c r="BH106" i="6"/>
  <c r="CB127" i="6"/>
  <c r="AR127" i="6"/>
  <c r="BI131" i="6"/>
  <c r="CS131" i="6"/>
  <c r="BN136" i="6"/>
  <c r="CX136" i="6"/>
  <c r="CB139" i="6"/>
  <c r="AR139" i="6"/>
  <c r="BY146" i="6"/>
  <c r="AO146" i="6"/>
  <c r="CD148" i="6"/>
  <c r="AT148" i="6"/>
  <c r="BS149" i="6"/>
  <c r="DC149" i="6"/>
  <c r="CS151" i="6"/>
  <c r="BI151" i="6"/>
  <c r="BH154" i="6"/>
  <c r="CR154" i="6"/>
  <c r="AT156" i="6"/>
  <c r="CD156" i="6"/>
  <c r="AS159" i="6"/>
  <c r="CC159" i="6"/>
  <c r="BY162" i="6"/>
  <c r="AO162" i="6"/>
  <c r="BM163" i="6"/>
  <c r="CW163" i="6"/>
  <c r="AN166" i="6"/>
  <c r="BX166" i="6"/>
  <c r="AS167" i="6"/>
  <c r="CC167" i="6"/>
  <c r="BY174" i="6"/>
  <c r="AO174" i="6"/>
  <c r="CT175" i="6"/>
  <c r="BJ175" i="6"/>
  <c r="BU177" i="6"/>
  <c r="DE177" i="6"/>
  <c r="CJ181" i="6"/>
  <c r="AZ181" i="6"/>
  <c r="BN188" i="6"/>
  <c r="CX188" i="6"/>
  <c r="CA190" i="6"/>
  <c r="AQ190" i="6"/>
  <c r="BQ192" i="6"/>
  <c r="DA192" i="6"/>
  <c r="CA194" i="6"/>
  <c r="AQ194" i="6"/>
  <c r="AT200" i="6"/>
  <c r="CD200" i="6"/>
  <c r="BH202" i="6"/>
  <c r="CR202" i="6"/>
  <c r="AS207" i="6"/>
  <c r="CC207" i="6"/>
  <c r="BY210" i="6"/>
  <c r="AO210" i="6"/>
  <c r="CB211" i="6"/>
  <c r="AR211" i="6"/>
  <c r="BN212" i="6"/>
  <c r="CX212" i="6"/>
  <c r="CT215" i="6"/>
  <c r="BJ215" i="6"/>
  <c r="CA218" i="6"/>
  <c r="AQ218" i="6"/>
  <c r="BB221" i="6"/>
  <c r="CL221" i="6"/>
  <c r="CL225" i="6"/>
  <c r="BB225" i="6"/>
  <c r="CN226" i="6"/>
  <c r="BD226" i="6"/>
  <c r="CD228" i="6"/>
  <c r="AT228" i="6"/>
  <c r="CM229" i="6"/>
  <c r="BC229" i="6"/>
  <c r="CR230" i="6"/>
  <c r="BH230" i="6"/>
  <c r="CT231" i="6"/>
  <c r="BJ231" i="6"/>
  <c r="CA242" i="6"/>
  <c r="AQ242" i="6"/>
  <c r="BP244" i="6"/>
  <c r="CZ244" i="6"/>
  <c r="DD245" i="6"/>
  <c r="BT245" i="6"/>
  <c r="BL247" i="6"/>
  <c r="CV247" i="6"/>
  <c r="BE250" i="6"/>
  <c r="CO250" i="6"/>
  <c r="CV251" i="6"/>
  <c r="BL251" i="6"/>
  <c r="CN258" i="6"/>
  <c r="BD258" i="6"/>
  <c r="CE260" i="6"/>
  <c r="AU260" i="6"/>
  <c r="DA260" i="6"/>
  <c r="BQ260" i="6"/>
  <c r="BU261" i="6"/>
  <c r="DE261" i="6"/>
  <c r="AR263" i="6"/>
  <c r="CB263" i="6"/>
  <c r="DA264" i="6"/>
  <c r="BQ264" i="6"/>
  <c r="BL267" i="6"/>
  <c r="CV267" i="6"/>
  <c r="BV273" i="6"/>
  <c r="DF273" i="6"/>
  <c r="BM279" i="6"/>
  <c r="CW279" i="6"/>
  <c r="BY282" i="6"/>
  <c r="AO282" i="6"/>
  <c r="BV297" i="6"/>
  <c r="DF297" i="6"/>
  <c r="AU308" i="6"/>
  <c r="CE308" i="6"/>
  <c r="BT309" i="6"/>
  <c r="DD309" i="6"/>
  <c r="BH314" i="6"/>
  <c r="CR314" i="6"/>
  <c r="BM315" i="6"/>
  <c r="CW315" i="6"/>
  <c r="AN322" i="6"/>
  <c r="BX322" i="6"/>
  <c r="BH326" i="6"/>
  <c r="CR326" i="6"/>
  <c r="BQ328" i="6"/>
  <c r="DA328" i="6"/>
  <c r="DF337" i="6"/>
  <c r="BV337" i="6"/>
  <c r="DC341" i="6"/>
  <c r="BS341" i="6"/>
  <c r="BF342" i="6"/>
  <c r="CP342" i="6"/>
  <c r="BQ348" i="6"/>
  <c r="DA348" i="6"/>
  <c r="DC349" i="6"/>
  <c r="BS349" i="6"/>
  <c r="BB353" i="6"/>
  <c r="CL353" i="6"/>
  <c r="CO354" i="6"/>
  <c r="BE354" i="6"/>
  <c r="CS363" i="6"/>
  <c r="BI363" i="6"/>
  <c r="BJ371" i="6"/>
  <c r="CT371" i="6"/>
  <c r="CJ373" i="6"/>
  <c r="AZ373" i="6"/>
  <c r="BX386" i="6"/>
  <c r="AN386" i="6"/>
  <c r="DF389" i="6"/>
  <c r="BV389" i="6"/>
  <c r="CJ393" i="6"/>
  <c r="AZ393" i="6"/>
  <c r="CT399" i="6"/>
  <c r="BJ399" i="6"/>
  <c r="CQ402" i="6"/>
  <c r="BG402" i="6"/>
  <c r="AN410" i="6"/>
  <c r="BX410" i="6"/>
  <c r="CJ413" i="6"/>
  <c r="AZ413" i="6"/>
  <c r="CE416" i="6"/>
  <c r="AU416" i="6"/>
  <c r="CE424" i="6"/>
  <c r="AU424" i="6"/>
  <c r="CK425" i="6"/>
  <c r="BA425" i="6"/>
  <c r="CC431" i="6"/>
  <c r="AS431" i="6"/>
  <c r="BU693" i="6"/>
  <c r="DE693" i="6"/>
  <c r="BM695" i="6"/>
  <c r="CW695" i="6"/>
  <c r="BX722" i="6"/>
  <c r="AN722" i="6"/>
  <c r="AN726" i="6"/>
  <c r="BX726" i="6"/>
  <c r="BD734" i="6"/>
  <c r="CN734" i="6"/>
  <c r="CK749" i="6"/>
  <c r="BA749" i="6"/>
  <c r="CP754" i="6"/>
  <c r="BF754" i="6"/>
  <c r="BQ756" i="6"/>
  <c r="DA756" i="6"/>
  <c r="AO774" i="6"/>
  <c r="BY774" i="6"/>
  <c r="BN796" i="6"/>
  <c r="CX796" i="6"/>
  <c r="CE812" i="6"/>
  <c r="AU812" i="6"/>
  <c r="BV845" i="6"/>
  <c r="DF845" i="6"/>
  <c r="DE853" i="6"/>
  <c r="BU853" i="6"/>
  <c r="CR870" i="6"/>
  <c r="BH870" i="6"/>
  <c r="DA884" i="6"/>
  <c r="BQ884" i="6"/>
  <c r="CR894" i="6"/>
  <c r="BH894" i="6"/>
  <c r="CU895" i="6"/>
  <c r="BK895" i="6"/>
  <c r="CL913" i="6"/>
  <c r="BB913" i="6"/>
  <c r="BB917" i="6"/>
  <c r="CL917" i="6"/>
  <c r="DC941" i="6"/>
  <c r="BS941" i="6"/>
  <c r="BP952" i="6"/>
  <c r="CZ952" i="6"/>
  <c r="CV955" i="6"/>
  <c r="BL955" i="6"/>
  <c r="CM681" i="6"/>
  <c r="BC681" i="6"/>
  <c r="DB688" i="6"/>
  <c r="BR688" i="6"/>
  <c r="DB696" i="6"/>
  <c r="BR696" i="6"/>
  <c r="BG726" i="6"/>
  <c r="CQ726" i="6"/>
  <c r="CJ745" i="6"/>
  <c r="AZ745" i="6"/>
  <c r="BV753" i="6"/>
  <c r="DF753" i="6"/>
  <c r="BA817" i="6"/>
  <c r="CK817" i="6"/>
  <c r="BV833" i="6"/>
  <c r="DF833" i="6"/>
  <c r="AQ850" i="6"/>
  <c r="CA850" i="6"/>
  <c r="CX864" i="6"/>
  <c r="BN864" i="6"/>
  <c r="DE877" i="6"/>
  <c r="BU877" i="6"/>
  <c r="DE893" i="6"/>
  <c r="BU893" i="6"/>
  <c r="DC897" i="6"/>
  <c r="BS897" i="6"/>
  <c r="BV917" i="6"/>
  <c r="DF917" i="6"/>
  <c r="BL927" i="6"/>
  <c r="CV927" i="6"/>
  <c r="BV933" i="6"/>
  <c r="DF933" i="6"/>
  <c r="CB939" i="6"/>
  <c r="AR939" i="6"/>
  <c r="CJ685" i="6"/>
  <c r="AZ685" i="6"/>
  <c r="CX692" i="6"/>
  <c r="BN692" i="6"/>
  <c r="CY720" i="6"/>
  <c r="BO720" i="6"/>
  <c r="BY742" i="6"/>
  <c r="AO742" i="6"/>
  <c r="CV751" i="6"/>
  <c r="BL751" i="6"/>
  <c r="CK753" i="6"/>
  <c r="BA753" i="6"/>
  <c r="BJ771" i="6"/>
  <c r="CT771" i="6"/>
  <c r="BP808" i="6"/>
  <c r="CZ808" i="6"/>
  <c r="BR832" i="6"/>
  <c r="DB832" i="6"/>
  <c r="BQ848" i="6"/>
  <c r="DA848" i="6"/>
  <c r="CA890" i="6"/>
  <c r="AQ890" i="6"/>
  <c r="DF905" i="6"/>
  <c r="BV905" i="6"/>
  <c r="AS915" i="6"/>
  <c r="CC915" i="6"/>
  <c r="CQ918" i="6"/>
  <c r="BG918" i="6"/>
  <c r="BG926" i="6"/>
  <c r="CQ926" i="6"/>
  <c r="BL439" i="6"/>
  <c r="CV439" i="6"/>
  <c r="DD441" i="6"/>
  <c r="BT441" i="6"/>
  <c r="AS443" i="6"/>
  <c r="CC443" i="6"/>
  <c r="BL447" i="6"/>
  <c r="CV447" i="6"/>
  <c r="CY452" i="6"/>
  <c r="BO452" i="6"/>
  <c r="BL467" i="6"/>
  <c r="CV467" i="6"/>
  <c r="CS471" i="6"/>
  <c r="BI471" i="6"/>
  <c r="BC473" i="6"/>
  <c r="CM473" i="6"/>
  <c r="BP476" i="6"/>
  <c r="CZ476" i="6"/>
  <c r="CA478" i="6"/>
  <c r="AQ478" i="6"/>
  <c r="BC481" i="6"/>
  <c r="CM481" i="6"/>
  <c r="CL485" i="6"/>
  <c r="BB485" i="6"/>
  <c r="CP486" i="6"/>
  <c r="BF486" i="6"/>
  <c r="AO490" i="6"/>
  <c r="BY490" i="6"/>
  <c r="CU491" i="6"/>
  <c r="BK491" i="6"/>
  <c r="BB493" i="6"/>
  <c r="CL493" i="6"/>
  <c r="CJ497" i="6"/>
  <c r="AZ497" i="6"/>
  <c r="BZ498" i="6"/>
  <c r="AP498" i="6"/>
  <c r="BV501" i="6"/>
  <c r="DF501" i="6"/>
  <c r="CM505" i="6"/>
  <c r="BC505" i="6"/>
  <c r="AO506" i="6"/>
  <c r="BY506" i="6"/>
  <c r="BB513" i="6"/>
  <c r="CL513" i="6"/>
  <c r="BT525" i="6"/>
  <c r="DD525" i="6"/>
  <c r="BI539" i="6"/>
  <c r="CS539" i="6"/>
  <c r="BB541" i="6"/>
  <c r="CL541" i="6"/>
  <c r="BZ542" i="6"/>
  <c r="AP542" i="6"/>
  <c r="BL547" i="6"/>
  <c r="CV547" i="6"/>
  <c r="BG558" i="6"/>
  <c r="CQ558" i="6"/>
  <c r="CS563" i="6"/>
  <c r="BI563" i="6"/>
  <c r="CZ564" i="6"/>
  <c r="BP564" i="6"/>
  <c r="AQ570" i="6"/>
  <c r="CA570" i="6"/>
  <c r="BD570" i="6"/>
  <c r="CN570" i="6"/>
  <c r="BE578" i="6"/>
  <c r="CO578" i="6"/>
  <c r="BT581" i="6"/>
  <c r="DD581" i="6"/>
  <c r="CT591" i="6"/>
  <c r="BJ591" i="6"/>
  <c r="CO598" i="6"/>
  <c r="BE598" i="6"/>
  <c r="CT603" i="6"/>
  <c r="BJ603" i="6"/>
  <c r="AO610" i="6"/>
  <c r="BY610" i="6"/>
  <c r="AU616" i="6"/>
  <c r="CE616" i="6"/>
  <c r="BT617" i="6"/>
  <c r="DD617" i="6"/>
  <c r="BL619" i="6"/>
  <c r="CV619" i="6"/>
  <c r="BT621" i="6"/>
  <c r="DD621" i="6"/>
  <c r="CO622" i="6"/>
  <c r="BE622" i="6"/>
  <c r="AZ625" i="6"/>
  <c r="CJ625" i="6"/>
  <c r="BY634" i="6"/>
  <c r="AO634" i="6"/>
  <c r="CB635" i="6"/>
  <c r="AR635" i="6"/>
  <c r="AQ638" i="6"/>
  <c r="CA638" i="6"/>
  <c r="AN646" i="6"/>
  <c r="BX646" i="6"/>
  <c r="BV649" i="6"/>
  <c r="DF649" i="6"/>
  <c r="CS667" i="6"/>
  <c r="BI667" i="6"/>
  <c r="BR672" i="6"/>
  <c r="DB672" i="6"/>
  <c r="CD680" i="6"/>
  <c r="AT680" i="6"/>
  <c r="BZ682" i="6"/>
  <c r="AP682" i="6"/>
  <c r="CO686" i="6"/>
  <c r="BE686" i="6"/>
  <c r="BE690" i="6"/>
  <c r="CO690" i="6"/>
  <c r="BE698" i="6"/>
  <c r="CO698" i="6"/>
  <c r="CO710" i="6"/>
  <c r="BE710" i="6"/>
  <c r="AU728" i="6"/>
  <c r="CE728" i="6"/>
  <c r="CW759" i="6"/>
  <c r="BM759" i="6"/>
  <c r="AR795" i="6"/>
  <c r="CB795" i="6"/>
  <c r="CA814" i="6"/>
  <c r="AQ814" i="6"/>
  <c r="AP830" i="6"/>
  <c r="BZ830" i="6"/>
  <c r="CJ845" i="6"/>
  <c r="AZ845" i="6"/>
  <c r="CA866" i="6"/>
  <c r="AQ866" i="6"/>
  <c r="BZ882" i="6"/>
  <c r="AP882" i="6"/>
  <c r="CM889" i="6"/>
  <c r="BC889" i="6"/>
  <c r="AT892" i="6"/>
  <c r="CD892" i="6"/>
  <c r="BG922" i="6"/>
  <c r="CQ922" i="6"/>
  <c r="DA976" i="6"/>
  <c r="BQ976" i="6"/>
  <c r="AP986" i="6"/>
  <c r="BZ986" i="6"/>
  <c r="BG58" i="6"/>
  <c r="AN69" i="6"/>
  <c r="CL65" i="6"/>
  <c r="BZ45" i="6"/>
  <c r="BZ90" i="6"/>
  <c r="CL93" i="6"/>
  <c r="CY123" i="6"/>
  <c r="BF157" i="6"/>
  <c r="BK170" i="6"/>
  <c r="BS144" i="6"/>
  <c r="CW179" i="6"/>
  <c r="CA205" i="6"/>
  <c r="CU211" i="6"/>
  <c r="CQ218" i="6"/>
  <c r="BM194" i="6"/>
  <c r="BZ202" i="6"/>
  <c r="AQ206" i="6"/>
  <c r="BE222" i="6"/>
  <c r="CW219" i="6"/>
  <c r="BP228" i="6"/>
  <c r="CY152" i="6"/>
  <c r="CK165" i="6"/>
  <c r="BB232" i="6"/>
  <c r="CZ236" i="6"/>
  <c r="AS243" i="6"/>
  <c r="CR269" i="6"/>
  <c r="DB207" i="6"/>
  <c r="AN222" i="6"/>
  <c r="CZ232" i="6"/>
  <c r="AZ237" i="6"/>
  <c r="BH238" i="6"/>
  <c r="AR242" i="6"/>
  <c r="CW254" i="6"/>
  <c r="CO270" i="6"/>
  <c r="BE253" i="6"/>
  <c r="BN271" i="6"/>
  <c r="CQ274" i="6"/>
  <c r="BC277" i="6"/>
  <c r="BM283" i="6"/>
  <c r="BM287" i="6"/>
  <c r="DF305" i="6"/>
  <c r="CR313" i="6"/>
  <c r="CJ329" i="6"/>
  <c r="CR285" i="6"/>
  <c r="CJ272" i="6"/>
  <c r="CW286" i="6"/>
  <c r="BF314" i="6"/>
  <c r="AU327" i="6"/>
  <c r="CO334" i="6"/>
  <c r="BL338" i="6"/>
  <c r="BJ339" i="6"/>
  <c r="AU343" i="6"/>
  <c r="BL346" i="6"/>
  <c r="CS346" i="6"/>
  <c r="CU355" i="6"/>
  <c r="BQ375" i="6"/>
  <c r="CR365" i="6"/>
  <c r="BM379" i="6"/>
  <c r="BB384" i="6"/>
  <c r="DC393" i="6"/>
  <c r="DC417" i="6"/>
  <c r="CS419" i="6"/>
  <c r="BK438" i="6"/>
  <c r="CW455" i="6"/>
  <c r="BT472" i="6"/>
  <c r="CY500" i="6"/>
  <c r="BQ531" i="6"/>
  <c r="AQ545" i="6"/>
  <c r="BD565" i="6"/>
  <c r="CA382" i="6"/>
  <c r="AZ388" i="6"/>
  <c r="DF468" i="6"/>
  <c r="CB407" i="6"/>
  <c r="BT428" i="6"/>
  <c r="CQ429" i="6"/>
  <c r="BV437" i="6"/>
  <c r="BZ505" i="6"/>
  <c r="CP546" i="6"/>
  <c r="CY563" i="6"/>
  <c r="BH550" i="6"/>
  <c r="BI554" i="6"/>
  <c r="CT558" i="6"/>
  <c r="BZ573" i="6"/>
  <c r="CJ580" i="6"/>
  <c r="AP581" i="6"/>
  <c r="BC581" i="6"/>
  <c r="CZ595" i="6"/>
  <c r="CY640" i="6"/>
  <c r="CN662" i="6"/>
  <c r="DA712" i="6"/>
  <c r="CO529" i="6"/>
  <c r="BI560" i="6"/>
  <c r="DD564" i="6"/>
  <c r="BR567" i="6"/>
  <c r="CJ574" i="6"/>
  <c r="AP578" i="6"/>
  <c r="DA587" i="6"/>
  <c r="BF606" i="6"/>
  <c r="BK631" i="6"/>
  <c r="BK647" i="6"/>
  <c r="CM657" i="6"/>
  <c r="CB695" i="6"/>
  <c r="CY451" i="6"/>
  <c r="DA492" i="6"/>
  <c r="CU534" i="6"/>
  <c r="CD536" i="6"/>
  <c r="CC546" i="6"/>
  <c r="CL566" i="6"/>
  <c r="DA519" i="6"/>
  <c r="BC552" i="6"/>
  <c r="DC556" i="6"/>
  <c r="CU556" i="6"/>
  <c r="CN569" i="6"/>
  <c r="CR574" i="6"/>
  <c r="CY636" i="6"/>
  <c r="CB645" i="6"/>
  <c r="BM651" i="6"/>
  <c r="BX658" i="6"/>
  <c r="CA687" i="6"/>
  <c r="AN750" i="6"/>
  <c r="CV703" i="6"/>
  <c r="AT744" i="6"/>
  <c r="CM853" i="6"/>
  <c r="DD921" i="6"/>
  <c r="CM933" i="6"/>
  <c r="BC954" i="6"/>
  <c r="BM727" i="6"/>
  <c r="BP764" i="6"/>
  <c r="CK769" i="6"/>
  <c r="AU772" i="6"/>
  <c r="BJ791" i="6"/>
  <c r="DD806" i="6"/>
  <c r="CS807" i="6"/>
  <c r="BU841" i="6"/>
  <c r="BV842" i="6"/>
  <c r="CP842" i="6"/>
  <c r="BK869" i="6"/>
  <c r="BK901" i="6"/>
  <c r="BD866" i="6"/>
  <c r="BY895" i="6"/>
  <c r="BZ899" i="6"/>
  <c r="CP948" i="6"/>
  <c r="CO974" i="6"/>
  <c r="CM893" i="6"/>
  <c r="AQ960" i="6"/>
  <c r="BG970" i="6"/>
  <c r="CZ1000" i="6"/>
  <c r="BQ1002" i="6"/>
  <c r="BO944" i="6"/>
  <c r="BQ972" i="6"/>
  <c r="DC977" i="6"/>
  <c r="DA984" i="6"/>
  <c r="BH1000" i="6"/>
  <c r="BO990" i="6"/>
  <c r="BU993" i="6"/>
  <c r="CM997" i="6"/>
  <c r="CB23" i="6"/>
  <c r="CK48" i="6"/>
  <c r="AS29" i="6"/>
  <c r="BA49" i="6"/>
  <c r="BH38" i="6"/>
  <c r="DA76" i="6"/>
  <c r="CP82" i="6"/>
  <c r="AU96" i="6"/>
  <c r="BN71" i="6"/>
  <c r="BC128" i="6"/>
  <c r="BN191" i="6"/>
  <c r="CX216" i="6"/>
  <c r="DA255" i="6"/>
  <c r="CU107" i="6"/>
  <c r="AZ152" i="6"/>
  <c r="BN34" i="6"/>
  <c r="BJ38" i="6"/>
  <c r="CT151" i="6"/>
  <c r="DE161" i="6"/>
  <c r="BK243" i="6"/>
  <c r="AO405" i="6"/>
  <c r="CK133" i="6"/>
  <c r="BB161" i="6"/>
  <c r="BE178" i="6"/>
  <c r="DC209" i="6"/>
  <c r="DB268" i="6"/>
  <c r="CK121" i="6"/>
  <c r="AS162" i="6"/>
  <c r="CN189" i="6"/>
  <c r="DB243" i="6"/>
  <c r="AZ312" i="6"/>
  <c r="CM321" i="6"/>
  <c r="BX361" i="6"/>
  <c r="CX364" i="6"/>
  <c r="AQ426" i="6"/>
  <c r="BQ96" i="6"/>
  <c r="BY261" i="6"/>
  <c r="CL117" i="6"/>
  <c r="CK140" i="6"/>
  <c r="CM245" i="6"/>
  <c r="BF301" i="6"/>
  <c r="CC303" i="6"/>
  <c r="BJ123" i="6"/>
  <c r="BU157" i="6"/>
  <c r="CA86" i="6"/>
  <c r="BF198" i="6"/>
  <c r="CN341" i="6"/>
  <c r="CD344" i="6"/>
  <c r="CQ406" i="6"/>
  <c r="DA499" i="6"/>
  <c r="BG418" i="6"/>
  <c r="CC419" i="6"/>
  <c r="CB447" i="6"/>
  <c r="CT426" i="6"/>
  <c r="CS427" i="6"/>
  <c r="AT444" i="6"/>
  <c r="CV478" i="6"/>
  <c r="BP483" i="6"/>
  <c r="BX541" i="6"/>
  <c r="CL476" i="6"/>
  <c r="BF485" i="6"/>
  <c r="BF489" i="6"/>
  <c r="BY525" i="6"/>
  <c r="AT535" i="6"/>
  <c r="AN562" i="6"/>
  <c r="BZ530" i="6"/>
  <c r="AZ344" i="6"/>
  <c r="AR442" i="6"/>
  <c r="BF442" i="6"/>
  <c r="BV445" i="6"/>
  <c r="BO459" i="6"/>
  <c r="AN557" i="6"/>
  <c r="BQ580" i="6"/>
  <c r="BL550" i="6"/>
  <c r="CN582" i="6"/>
  <c r="CB590" i="6"/>
  <c r="BL594" i="6"/>
  <c r="AN606" i="6"/>
  <c r="DA591" i="6"/>
  <c r="AT612" i="6"/>
  <c r="AN618" i="6"/>
  <c r="AO640" i="6"/>
  <c r="CA666" i="6"/>
  <c r="CR493" i="6"/>
  <c r="BJ542" i="6"/>
  <c r="CW547" i="6"/>
  <c r="DC585" i="6"/>
  <c r="BB608" i="6"/>
  <c r="CB688" i="6"/>
  <c r="CX744" i="6"/>
  <c r="CJ778" i="6"/>
  <c r="CW659" i="6"/>
  <c r="AU748" i="6"/>
  <c r="CR782" i="6"/>
  <c r="DB840" i="6"/>
  <c r="AO858" i="6"/>
  <c r="CU953" i="6"/>
  <c r="CT985" i="6"/>
  <c r="AP602" i="6"/>
  <c r="BS673" i="6"/>
  <c r="CR722" i="6"/>
  <c r="BL732" i="6"/>
  <c r="DC766" i="6"/>
  <c r="BR784" i="6"/>
  <c r="AZ814" i="6"/>
  <c r="BY878" i="6"/>
  <c r="CE896" i="6"/>
  <c r="BP936" i="6"/>
  <c r="BM921" i="6"/>
  <c r="AT890" i="6"/>
  <c r="CN774" i="6"/>
  <c r="DC809" i="6"/>
  <c r="CD960" i="6"/>
  <c r="BV987" i="6"/>
  <c r="CV202" i="6"/>
  <c r="BC790" i="6"/>
  <c r="AQ870" i="6"/>
  <c r="BA874" i="6"/>
  <c r="CC959" i="6"/>
  <c r="CE972" i="6"/>
  <c r="CY872" i="6"/>
  <c r="BI731" i="6"/>
  <c r="BF742" i="6"/>
  <c r="CR746" i="6"/>
  <c r="CM793" i="6"/>
  <c r="CL821" i="6"/>
  <c r="CR850" i="6"/>
  <c r="BB857" i="6"/>
  <c r="BO868" i="6"/>
  <c r="CM921" i="6"/>
  <c r="BT951" i="6"/>
  <c r="BI973" i="6"/>
  <c r="BH986" i="6"/>
  <c r="CL993" i="6"/>
  <c r="BU689" i="6"/>
  <c r="CL722" i="6"/>
  <c r="CC763" i="6"/>
  <c r="AP918" i="6"/>
  <c r="CL919" i="6"/>
  <c r="CM56" i="6"/>
  <c r="BV141" i="6"/>
  <c r="BK155" i="6"/>
  <c r="BP52" i="6"/>
  <c r="DA68" i="6"/>
  <c r="BF93" i="6"/>
  <c r="CZ55" i="6"/>
  <c r="CY104" i="6"/>
  <c r="AS118" i="6"/>
  <c r="BE118" i="6"/>
  <c r="AT167" i="6"/>
  <c r="CW230" i="6"/>
  <c r="BY246" i="6"/>
  <c r="AO254" i="6"/>
  <c r="BM262" i="6"/>
  <c r="CZ371" i="6"/>
  <c r="DA384" i="6"/>
  <c r="CC395" i="6"/>
  <c r="CN221" i="6"/>
  <c r="BV293" i="6"/>
  <c r="CT303" i="6"/>
  <c r="BY349" i="6"/>
  <c r="CE363" i="6"/>
  <c r="BF389" i="6"/>
  <c r="BZ401" i="6"/>
  <c r="CY251" i="6"/>
  <c r="CE375" i="6"/>
  <c r="BO391" i="6"/>
  <c r="CU394" i="6"/>
  <c r="BA281" i="6"/>
  <c r="BH298" i="6"/>
  <c r="AP301" i="6"/>
  <c r="BX302" i="6"/>
  <c r="BT372" i="6"/>
  <c r="AT504" i="6"/>
  <c r="CT546" i="6"/>
  <c r="BR412" i="6"/>
  <c r="CQ422" i="6"/>
  <c r="BX482" i="6"/>
  <c r="BQ507" i="6"/>
  <c r="BJ526" i="6"/>
  <c r="DD569" i="6"/>
  <c r="BZ605" i="6"/>
  <c r="CQ674" i="6"/>
  <c r="CQ682" i="6"/>
  <c r="CB403" i="6"/>
  <c r="BA445" i="6"/>
  <c r="CA569" i="6"/>
  <c r="DD204" i="6"/>
  <c r="AS310" i="6"/>
  <c r="BM443" i="6"/>
  <c r="BK459" i="6"/>
  <c r="CN518" i="6"/>
  <c r="BU616" i="6"/>
  <c r="CM641" i="6"/>
  <c r="CC703" i="6"/>
  <c r="CA714" i="6"/>
  <c r="CX752" i="6"/>
  <c r="BX818" i="6"/>
  <c r="BY217" i="6"/>
  <c r="CP593" i="6"/>
  <c r="AZ600" i="6"/>
  <c r="CM605" i="6"/>
  <c r="BB612" i="6"/>
  <c r="BA693" i="6"/>
  <c r="CR750" i="6"/>
  <c r="CZ768" i="6"/>
  <c r="AT788" i="6"/>
  <c r="DB824" i="6"/>
  <c r="BQ335" i="6"/>
  <c r="CO730" i="6"/>
  <c r="BB969" i="6"/>
  <c r="BY898" i="6"/>
  <c r="CO910" i="6"/>
  <c r="AO952" i="6"/>
  <c r="CD978" i="6"/>
  <c r="AU464" i="6"/>
  <c r="BU881" i="6"/>
  <c r="AT934" i="6"/>
  <c r="BV713" i="6"/>
  <c r="BD854" i="6"/>
  <c r="CA926" i="6"/>
  <c r="BP812" i="6"/>
  <c r="BR906" i="6"/>
  <c r="BL29" i="6"/>
  <c r="AR55" i="6"/>
  <c r="AZ565" i="6"/>
  <c r="BS817" i="6"/>
  <c r="BI889" i="6"/>
  <c r="CL899" i="6"/>
  <c r="AU908" i="6"/>
  <c r="AS913" i="6"/>
  <c r="DF935" i="6"/>
  <c r="BL971" i="6"/>
  <c r="AQ980" i="6"/>
  <c r="BP912" i="6"/>
  <c r="BS460" i="6"/>
  <c r="CR898" i="6"/>
  <c r="BG74" i="6"/>
  <c r="AU112" i="6"/>
  <c r="BM195" i="6"/>
  <c r="CD180" i="6"/>
  <c r="DF205" i="6"/>
  <c r="CT223" i="6"/>
  <c r="BL187" i="6"/>
  <c r="BC201" i="6"/>
  <c r="AU224" i="6"/>
  <c r="DE313" i="6"/>
  <c r="CC411" i="6"/>
  <c r="CX440" i="6"/>
  <c r="AN470" i="6"/>
  <c r="BP460" i="6"/>
  <c r="DF469" i="6"/>
  <c r="AP466" i="6"/>
  <c r="CX416" i="6"/>
  <c r="DB464" i="6"/>
  <c r="CB491" i="6"/>
  <c r="CM537" i="6"/>
  <c r="AN674" i="6"/>
  <c r="BH758" i="6"/>
  <c r="BC801" i="6"/>
  <c r="CM633" i="6"/>
  <c r="BF938" i="6"/>
  <c r="BH562" i="6"/>
  <c r="AZ697" i="6"/>
  <c r="CC727" i="6"/>
  <c r="BO628" i="6"/>
  <c r="DF825" i="6"/>
  <c r="CX852" i="6"/>
  <c r="CW903" i="6"/>
  <c r="AP534" i="6"/>
  <c r="BQ800" i="6"/>
  <c r="BL591" i="6"/>
  <c r="AT928" i="6"/>
  <c r="BY930" i="6"/>
  <c r="BY938" i="6"/>
  <c r="CM69" i="6"/>
  <c r="BC69" i="6"/>
  <c r="BC73" i="6"/>
  <c r="CM73" i="6"/>
  <c r="BH82" i="6"/>
  <c r="CR82" i="6"/>
  <c r="CT115" i="6"/>
  <c r="BJ115" i="6"/>
  <c r="DB52" i="6"/>
  <c r="BR52" i="6"/>
  <c r="BE58" i="6"/>
  <c r="CO58" i="6"/>
  <c r="CX64" i="6"/>
  <c r="BN64" i="6"/>
  <c r="DC89" i="6"/>
  <c r="BS89" i="6"/>
  <c r="BN132" i="6"/>
  <c r="CX132" i="6"/>
  <c r="CE30" i="6"/>
  <c r="AU30" i="6"/>
  <c r="BL33" i="6"/>
  <c r="CV33" i="6"/>
  <c r="AR38" i="6"/>
  <c r="CB38" i="6"/>
  <c r="BI38" i="6"/>
  <c r="CS38" i="6"/>
  <c r="BQ39" i="6"/>
  <c r="DA39" i="6"/>
  <c r="BU40" i="6"/>
  <c r="DE40" i="6"/>
  <c r="BY41" i="6"/>
  <c r="AO41" i="6"/>
  <c r="BG41" i="6"/>
  <c r="CQ41" i="6"/>
  <c r="DE45" i="6"/>
  <c r="BU45" i="6"/>
  <c r="CR46" i="6"/>
  <c r="BH46" i="6"/>
  <c r="BM47" i="6"/>
  <c r="CW47" i="6"/>
  <c r="DB48" i="6"/>
  <c r="BR48" i="6"/>
  <c r="BD50" i="6"/>
  <c r="CN50" i="6"/>
  <c r="BU53" i="6"/>
  <c r="DE53" i="6"/>
  <c r="BH54" i="6"/>
  <c r="CR54" i="6"/>
  <c r="CE56" i="6"/>
  <c r="AU56" i="6"/>
  <c r="CM57" i="6"/>
  <c r="BC57" i="6"/>
  <c r="DD57" i="6"/>
  <c r="BT57" i="6"/>
  <c r="BH58" i="6"/>
  <c r="CR58" i="6"/>
  <c r="DD61" i="6"/>
  <c r="BT61" i="6"/>
  <c r="AO62" i="6"/>
  <c r="BY62" i="6"/>
  <c r="BH62" i="6"/>
  <c r="CR62" i="6"/>
  <c r="AS67" i="6"/>
  <c r="CC67" i="6"/>
  <c r="BI67" i="6"/>
  <c r="CS67" i="6"/>
  <c r="CY68" i="6"/>
  <c r="BO68" i="6"/>
  <c r="BE70" i="6"/>
  <c r="CO70" i="6"/>
  <c r="CX72" i="6"/>
  <c r="BN72" i="6"/>
  <c r="DE73" i="6"/>
  <c r="BU73" i="6"/>
  <c r="CU75" i="6"/>
  <c r="BK75" i="6"/>
  <c r="BN76" i="6"/>
  <c r="CX76" i="6"/>
  <c r="BH78" i="6"/>
  <c r="CR78" i="6"/>
  <c r="CW79" i="6"/>
  <c r="BM79" i="6"/>
  <c r="CO82" i="6"/>
  <c r="BE82" i="6"/>
  <c r="CX84" i="6"/>
  <c r="BN84" i="6"/>
  <c r="BX86" i="6"/>
  <c r="AN86" i="6"/>
  <c r="AN90" i="6"/>
  <c r="BX90" i="6"/>
  <c r="BD90" i="6"/>
  <c r="CN90" i="6"/>
  <c r="BQ92" i="6"/>
  <c r="DA92" i="6"/>
  <c r="CM93" i="6"/>
  <c r="BC93" i="6"/>
  <c r="AN94" i="6"/>
  <c r="BX94" i="6"/>
  <c r="BA97" i="6"/>
  <c r="CK97" i="6"/>
  <c r="BS97" i="6"/>
  <c r="DC97" i="6"/>
  <c r="CO98" i="6"/>
  <c r="BE98" i="6"/>
  <c r="BJ99" i="6"/>
  <c r="CT99" i="6"/>
  <c r="BN100" i="6"/>
  <c r="CX100" i="6"/>
  <c r="BD102" i="6"/>
  <c r="CN102" i="6"/>
  <c r="BJ103" i="6"/>
  <c r="CT103" i="6"/>
  <c r="BR104" i="6"/>
  <c r="DB104" i="6"/>
  <c r="DD105" i="6"/>
  <c r="BT105" i="6"/>
  <c r="BR108" i="6"/>
  <c r="DB108" i="6"/>
  <c r="BS109" i="6"/>
  <c r="DC109" i="6"/>
  <c r="BH110" i="6"/>
  <c r="CR110" i="6"/>
  <c r="CD112" i="6"/>
  <c r="AT112" i="6"/>
  <c r="CJ113" i="6"/>
  <c r="AZ113" i="6"/>
  <c r="AT116" i="6"/>
  <c r="CD116" i="6"/>
  <c r="BN116" i="6"/>
  <c r="CX116" i="6"/>
  <c r="BM119" i="6"/>
  <c r="CW119" i="6"/>
  <c r="BC121" i="6"/>
  <c r="CM121" i="6"/>
  <c r="DD125" i="6"/>
  <c r="BT125" i="6"/>
  <c r="CC127" i="6"/>
  <c r="AS127" i="6"/>
  <c r="BR128" i="6"/>
  <c r="DB128" i="6"/>
  <c r="BC129" i="6"/>
  <c r="CM129" i="6"/>
  <c r="BS129" i="6"/>
  <c r="DC129" i="6"/>
  <c r="BR132" i="6"/>
  <c r="DB132" i="6"/>
  <c r="DD133" i="6"/>
  <c r="BT133" i="6"/>
  <c r="BQ140" i="6"/>
  <c r="DA140" i="6"/>
  <c r="BB141" i="6"/>
  <c r="CL141" i="6"/>
  <c r="BS141" i="6"/>
  <c r="DC141" i="6"/>
  <c r="BI143" i="6"/>
  <c r="CS143" i="6"/>
  <c r="CD144" i="6"/>
  <c r="AT144" i="6"/>
  <c r="CX144" i="6"/>
  <c r="BN144" i="6"/>
  <c r="BS145" i="6"/>
  <c r="DC145" i="6"/>
  <c r="CX148" i="6"/>
  <c r="BN148" i="6"/>
  <c r="DD149" i="6"/>
  <c r="BT149" i="6"/>
  <c r="BK151" i="6"/>
  <c r="CU151" i="6"/>
  <c r="AT152" i="6"/>
  <c r="CD152" i="6"/>
  <c r="BN152" i="6"/>
  <c r="CX152" i="6"/>
  <c r="AU156" i="6"/>
  <c r="CE156" i="6"/>
  <c r="BD158" i="6"/>
  <c r="CN158" i="6"/>
  <c r="BM159" i="6"/>
  <c r="CW159" i="6"/>
  <c r="BR160" i="6"/>
  <c r="DB160" i="6"/>
  <c r="BC161" i="6"/>
  <c r="CM161" i="6"/>
  <c r="BT161" i="6"/>
  <c r="DD161" i="6"/>
  <c r="AQ162" i="6"/>
  <c r="CA162" i="6"/>
  <c r="BI163" i="6"/>
  <c r="CS163" i="6"/>
  <c r="AZ165" i="6"/>
  <c r="CJ165" i="6"/>
  <c r="DC165" i="6"/>
  <c r="BS165" i="6"/>
  <c r="CO166" i="6"/>
  <c r="BE166" i="6"/>
  <c r="BI167" i="6"/>
  <c r="CS167" i="6"/>
  <c r="BN168" i="6"/>
  <c r="CX168" i="6"/>
  <c r="AN170" i="6"/>
  <c r="BX170" i="6"/>
  <c r="BH170" i="6"/>
  <c r="CR170" i="6"/>
  <c r="CY172" i="6"/>
  <c r="BO172" i="6"/>
  <c r="DF173" i="6"/>
  <c r="BV173" i="6"/>
  <c r="CN174" i="6"/>
  <c r="BD174" i="6"/>
  <c r="CE176" i="6"/>
  <c r="AU176" i="6"/>
  <c r="CK177" i="6"/>
  <c r="BA177" i="6"/>
  <c r="BX178" i="6"/>
  <c r="AN178" i="6"/>
  <c r="BF178" i="6"/>
  <c r="CP178" i="6"/>
  <c r="CC179" i="6"/>
  <c r="AS179" i="6"/>
  <c r="CE180" i="6"/>
  <c r="AU180" i="6"/>
  <c r="BC181" i="6"/>
  <c r="CM181" i="6"/>
  <c r="BY182" i="6"/>
  <c r="AO182" i="6"/>
  <c r="CO182" i="6"/>
  <c r="BE182" i="6"/>
  <c r="BA185" i="6"/>
  <c r="CK185" i="6"/>
  <c r="DF185" i="6"/>
  <c r="BV185" i="6"/>
  <c r="BH186" i="6"/>
  <c r="CR186" i="6"/>
  <c r="CT187" i="6"/>
  <c r="BJ187" i="6"/>
  <c r="BR188" i="6"/>
  <c r="DB188" i="6"/>
  <c r="BY190" i="6"/>
  <c r="AO190" i="6"/>
  <c r="BF190" i="6"/>
  <c r="CP190" i="6"/>
  <c r="BI191" i="6"/>
  <c r="CS191" i="6"/>
  <c r="DB192" i="6"/>
  <c r="BR192" i="6"/>
  <c r="AN194" i="6"/>
  <c r="BX194" i="6"/>
  <c r="BD194" i="6"/>
  <c r="CN194" i="6"/>
  <c r="BI195" i="6"/>
  <c r="CS195" i="6"/>
  <c r="BR196" i="6"/>
  <c r="DB196" i="6"/>
  <c r="AZ197" i="6"/>
  <c r="CJ197" i="6"/>
  <c r="BS197" i="6"/>
  <c r="DC197" i="6"/>
  <c r="BY198" i="6"/>
  <c r="AO198" i="6"/>
  <c r="CQ198" i="6"/>
  <c r="BG198" i="6"/>
  <c r="AN202" i="6"/>
  <c r="BX202" i="6"/>
  <c r="DB204" i="6"/>
  <c r="BR204" i="6"/>
  <c r="DC205" i="6"/>
  <c r="BS205" i="6"/>
  <c r="AO206" i="6"/>
  <c r="BY206" i="6"/>
  <c r="BR208" i="6"/>
  <c r="DB208" i="6"/>
  <c r="BO208" i="6"/>
  <c r="CY208" i="6"/>
  <c r="CK209" i="6"/>
  <c r="BA209" i="6"/>
  <c r="BU209" i="6"/>
  <c r="DE209" i="6"/>
  <c r="BO212" i="6"/>
  <c r="CY212" i="6"/>
  <c r="BC213" i="6"/>
  <c r="CM213" i="6"/>
  <c r="BS213" i="6"/>
  <c r="DC213" i="6"/>
  <c r="CU215" i="6"/>
  <c r="BK215" i="6"/>
  <c r="BF218" i="6"/>
  <c r="CP218" i="6"/>
  <c r="AS219" i="6"/>
  <c r="CC219" i="6"/>
  <c r="DD221" i="6"/>
  <c r="BT221" i="6"/>
  <c r="CQ222" i="6"/>
  <c r="BG222" i="6"/>
  <c r="CC223" i="6"/>
  <c r="AS223" i="6"/>
  <c r="BQ224" i="6"/>
  <c r="DA224" i="6"/>
  <c r="CM225" i="6"/>
  <c r="BC225" i="6"/>
  <c r="BX226" i="6"/>
  <c r="AN226" i="6"/>
  <c r="BQ228" i="6"/>
  <c r="DA228" i="6"/>
  <c r="BB229" i="6"/>
  <c r="CL229" i="6"/>
  <c r="BG230" i="6"/>
  <c r="CQ230" i="6"/>
  <c r="AR231" i="6"/>
  <c r="CB231" i="6"/>
  <c r="CX232" i="6"/>
  <c r="BN232" i="6"/>
  <c r="BQ232" i="6"/>
  <c r="DA232" i="6"/>
  <c r="CM233" i="6"/>
  <c r="BC233" i="6"/>
  <c r="DF233" i="6"/>
  <c r="BV233" i="6"/>
  <c r="AN234" i="6"/>
  <c r="BX234" i="6"/>
  <c r="BD234" i="6"/>
  <c r="CN234" i="6"/>
  <c r="CT235" i="6"/>
  <c r="BJ235" i="6"/>
  <c r="BV237" i="6"/>
  <c r="DF237" i="6"/>
  <c r="AQ238" i="6"/>
  <c r="CA238" i="6"/>
  <c r="BG238" i="6"/>
  <c r="CQ238" i="6"/>
  <c r="BX242" i="6"/>
  <c r="AN242" i="6"/>
  <c r="CP242" i="6"/>
  <c r="BF242" i="6"/>
  <c r="CT243" i="6"/>
  <c r="BJ243" i="6"/>
  <c r="CV243" i="6"/>
  <c r="BL243" i="6"/>
  <c r="BU245" i="6"/>
  <c r="DE245" i="6"/>
  <c r="BX246" i="6"/>
  <c r="AN246" i="6"/>
  <c r="CN246" i="6"/>
  <c r="BD246" i="6"/>
  <c r="BK247" i="6"/>
  <c r="CU247" i="6"/>
  <c r="BP248" i="6"/>
  <c r="CZ248" i="6"/>
  <c r="CR250" i="6"/>
  <c r="BH250" i="6"/>
  <c r="BM251" i="6"/>
  <c r="CW251" i="6"/>
  <c r="DD253" i="6"/>
  <c r="BT253" i="6"/>
  <c r="BE254" i="6"/>
  <c r="CO254" i="6"/>
  <c r="CP254" i="6"/>
  <c r="BF254" i="6"/>
  <c r="BJ255" i="6"/>
  <c r="CT255" i="6"/>
  <c r="AU256" i="6"/>
  <c r="CE256" i="6"/>
  <c r="BQ256" i="6"/>
  <c r="DA256" i="6"/>
  <c r="DD257" i="6"/>
  <c r="BT257" i="6"/>
  <c r="BX258" i="6"/>
  <c r="AN258" i="6"/>
  <c r="CY260" i="6"/>
  <c r="BO260" i="6"/>
  <c r="BV261" i="6"/>
  <c r="DF261" i="6"/>
  <c r="BX262" i="6"/>
  <c r="AN262" i="6"/>
  <c r="CP262" i="6"/>
  <c r="BF262" i="6"/>
  <c r="CC263" i="6"/>
  <c r="AS263" i="6"/>
  <c r="AT264" i="6"/>
  <c r="CD264" i="6"/>
  <c r="BP264" i="6"/>
  <c r="CZ264" i="6"/>
  <c r="CN266" i="6"/>
  <c r="BD266" i="6"/>
  <c r="AR267" i="6"/>
  <c r="CB267" i="6"/>
  <c r="AU268" i="6"/>
  <c r="CE268" i="6"/>
  <c r="CR270" i="6"/>
  <c r="BH270" i="6"/>
  <c r="BX274" i="6"/>
  <c r="AN274" i="6"/>
  <c r="CE276" i="6"/>
  <c r="AU276" i="6"/>
  <c r="BS277" i="6"/>
  <c r="DC277" i="6"/>
  <c r="AN278" i="6"/>
  <c r="BX278" i="6"/>
  <c r="BH278" i="6"/>
  <c r="CR278" i="6"/>
  <c r="BL279" i="6"/>
  <c r="CV279" i="6"/>
  <c r="AZ281" i="6"/>
  <c r="CJ281" i="6"/>
  <c r="BG282" i="6"/>
  <c r="CQ282" i="6"/>
  <c r="CV283" i="6"/>
  <c r="BL283" i="6"/>
  <c r="BQ284" i="6"/>
  <c r="DA284" i="6"/>
  <c r="AQ286" i="6"/>
  <c r="CA286" i="6"/>
  <c r="CS287" i="6"/>
  <c r="BI287" i="6"/>
  <c r="AZ289" i="6"/>
  <c r="CJ289" i="6"/>
  <c r="BG290" i="6"/>
  <c r="CQ290" i="6"/>
  <c r="AT292" i="6"/>
  <c r="CD292" i="6"/>
  <c r="CA294" i="6"/>
  <c r="AQ294" i="6"/>
  <c r="CT295" i="6"/>
  <c r="BJ295" i="6"/>
  <c r="BQ296" i="6"/>
  <c r="DA296" i="6"/>
  <c r="CN302" i="6"/>
  <c r="BD302" i="6"/>
  <c r="BC309" i="6"/>
  <c r="CM309" i="6"/>
  <c r="BV309" i="6"/>
  <c r="DF309" i="6"/>
  <c r="BX310" i="6"/>
  <c r="AN310" i="6"/>
  <c r="CB311" i="6"/>
  <c r="AR311" i="6"/>
  <c r="DD313" i="6"/>
  <c r="BT313" i="6"/>
  <c r="BL315" i="6"/>
  <c r="CV315" i="6"/>
  <c r="AU316" i="6"/>
  <c r="CE316" i="6"/>
  <c r="CJ317" i="6"/>
  <c r="AZ317" i="6"/>
  <c r="CQ318" i="6"/>
  <c r="BG318" i="6"/>
  <c r="CD320" i="6"/>
  <c r="AT320" i="6"/>
  <c r="CL321" i="6"/>
  <c r="BB321" i="6"/>
  <c r="BS321" i="6"/>
  <c r="DC321" i="6"/>
  <c r="CU323" i="6"/>
  <c r="BK323" i="6"/>
  <c r="BQ324" i="6"/>
  <c r="DA324" i="6"/>
  <c r="BG326" i="6"/>
  <c r="CQ326" i="6"/>
  <c r="BL327" i="6"/>
  <c r="CV327" i="6"/>
  <c r="CS327" i="6"/>
  <c r="BI327" i="6"/>
  <c r="BT329" i="6"/>
  <c r="DD329" i="6"/>
  <c r="CO330" i="6"/>
  <c r="BE330" i="6"/>
  <c r="BL331" i="6"/>
  <c r="CV331" i="6"/>
  <c r="CX332" i="6"/>
  <c r="BN332" i="6"/>
  <c r="CZ332" i="6"/>
  <c r="BP332" i="6"/>
  <c r="BJ335" i="6"/>
  <c r="CT335" i="6"/>
  <c r="BO336" i="6"/>
  <c r="CY336" i="6"/>
  <c r="BL339" i="6"/>
  <c r="CV339" i="6"/>
  <c r="BQ340" i="6"/>
  <c r="DA340" i="6"/>
  <c r="DF341" i="6"/>
  <c r="BV341" i="6"/>
  <c r="AQ342" i="6"/>
  <c r="CA342" i="6"/>
  <c r="AR343" i="6"/>
  <c r="CB343" i="6"/>
  <c r="BL343" i="6"/>
  <c r="CV343" i="6"/>
  <c r="BQ344" i="6"/>
  <c r="DA344" i="6"/>
  <c r="DF345" i="6"/>
  <c r="BV345" i="6"/>
  <c r="BE346" i="6"/>
  <c r="CO346" i="6"/>
  <c r="AR347" i="6"/>
  <c r="CB347" i="6"/>
  <c r="CZ348" i="6"/>
  <c r="BP348" i="6"/>
  <c r="AQ350" i="6"/>
  <c r="CA350" i="6"/>
  <c r="BD350" i="6"/>
  <c r="CN350" i="6"/>
  <c r="BR352" i="6"/>
  <c r="DB352" i="6"/>
  <c r="CZ352" i="6"/>
  <c r="BP352" i="6"/>
  <c r="BH354" i="6"/>
  <c r="CR354" i="6"/>
  <c r="AR355" i="6"/>
  <c r="CB355" i="6"/>
  <c r="BS357" i="6"/>
  <c r="DC357" i="6"/>
  <c r="BJ359" i="6"/>
  <c r="CT359" i="6"/>
  <c r="AU360" i="6"/>
  <c r="CE360" i="6"/>
  <c r="BQ360" i="6"/>
  <c r="DA360" i="6"/>
  <c r="CP362" i="6"/>
  <c r="BF362" i="6"/>
  <c r="BT365" i="6"/>
  <c r="DD365" i="6"/>
  <c r="CZ368" i="6"/>
  <c r="BP368" i="6"/>
  <c r="CL369" i="6"/>
  <c r="BB369" i="6"/>
  <c r="BU369" i="6"/>
  <c r="DE369" i="6"/>
  <c r="CN370" i="6"/>
  <c r="BD370" i="6"/>
  <c r="AR371" i="6"/>
  <c r="CB371" i="6"/>
  <c r="AU372" i="6"/>
  <c r="CE372" i="6"/>
  <c r="BV373" i="6"/>
  <c r="DF373" i="6"/>
  <c r="CC375" i="6"/>
  <c r="AS375" i="6"/>
  <c r="BR376" i="6"/>
  <c r="DB376" i="6"/>
  <c r="DC377" i="6"/>
  <c r="BS377" i="6"/>
  <c r="BZ378" i="6"/>
  <c r="AP378" i="6"/>
  <c r="BD378" i="6"/>
  <c r="CN378" i="6"/>
  <c r="CT379" i="6"/>
  <c r="BJ379" i="6"/>
  <c r="AU380" i="6"/>
  <c r="CE380" i="6"/>
  <c r="BQ380" i="6"/>
  <c r="DA380" i="6"/>
  <c r="BT381" i="6"/>
  <c r="DD381" i="6"/>
  <c r="CN382" i="6"/>
  <c r="BD382" i="6"/>
  <c r="BJ383" i="6"/>
  <c r="CT383" i="6"/>
  <c r="CL385" i="6"/>
  <c r="BB385" i="6"/>
  <c r="AU392" i="6"/>
  <c r="CE392" i="6"/>
  <c r="CY392" i="6"/>
  <c r="BO392" i="6"/>
  <c r="DB396" i="6"/>
  <c r="BR396" i="6"/>
  <c r="CY396" i="6"/>
  <c r="BO396" i="6"/>
  <c r="CY400" i="6"/>
  <c r="BO400" i="6"/>
  <c r="CJ401" i="6"/>
  <c r="AZ401" i="6"/>
  <c r="BY402" i="6"/>
  <c r="AO402" i="6"/>
  <c r="AS403" i="6"/>
  <c r="CC403" i="6"/>
  <c r="CW403" i="6"/>
  <c r="BM403" i="6"/>
  <c r="DB404" i="6"/>
  <c r="BR404" i="6"/>
  <c r="CY404" i="6"/>
  <c r="BO404" i="6"/>
  <c r="BF406" i="6"/>
  <c r="CP406" i="6"/>
  <c r="DA408" i="6"/>
  <c r="BQ408" i="6"/>
  <c r="CY408" i="6"/>
  <c r="BO408" i="6"/>
  <c r="AR411" i="6"/>
  <c r="CB411" i="6"/>
  <c r="BB413" i="6"/>
  <c r="CL413" i="6"/>
  <c r="AQ414" i="6"/>
  <c r="CA414" i="6"/>
  <c r="CO414" i="6"/>
  <c r="BE414" i="6"/>
  <c r="CL417" i="6"/>
  <c r="BB417" i="6"/>
  <c r="CY420" i="6"/>
  <c r="BO420" i="6"/>
  <c r="CJ421" i="6"/>
  <c r="AZ421" i="6"/>
  <c r="BI423" i="6"/>
  <c r="CS423" i="6"/>
  <c r="DD425" i="6"/>
  <c r="BT425" i="6"/>
  <c r="BY426" i="6"/>
  <c r="AO426" i="6"/>
  <c r="CJ429" i="6"/>
  <c r="AZ429" i="6"/>
  <c r="DD429" i="6"/>
  <c r="BT429" i="6"/>
  <c r="CO430" i="6"/>
  <c r="BE430" i="6"/>
  <c r="CY432" i="6"/>
  <c r="BO432" i="6"/>
  <c r="DD685" i="6"/>
  <c r="BT685" i="6"/>
  <c r="DD689" i="6"/>
  <c r="BT689" i="6"/>
  <c r="AN694" i="6"/>
  <c r="BX694" i="6"/>
  <c r="BO700" i="6"/>
  <c r="CY700" i="6"/>
  <c r="DE701" i="6"/>
  <c r="BU701" i="6"/>
  <c r="BY702" i="6"/>
  <c r="AO702" i="6"/>
  <c r="AU704" i="6"/>
  <c r="CE704" i="6"/>
  <c r="BG706" i="6"/>
  <c r="CQ706" i="6"/>
  <c r="CE708" i="6"/>
  <c r="AU708" i="6"/>
  <c r="BX714" i="6"/>
  <c r="AN714" i="6"/>
  <c r="CT719" i="6"/>
  <c r="BJ719" i="6"/>
  <c r="BI727" i="6"/>
  <c r="CS727" i="6"/>
  <c r="AT736" i="6"/>
  <c r="CD736" i="6"/>
  <c r="BQ744" i="6"/>
  <c r="DA744" i="6"/>
  <c r="CZ748" i="6"/>
  <c r="BP748" i="6"/>
  <c r="AZ749" i="6"/>
  <c r="CJ749" i="6"/>
  <c r="BP756" i="6"/>
  <c r="CZ756" i="6"/>
  <c r="CE764" i="6"/>
  <c r="AU764" i="6"/>
  <c r="BT769" i="6"/>
  <c r="DD769" i="6"/>
  <c r="AZ773" i="6"/>
  <c r="CJ773" i="6"/>
  <c r="BX774" i="6"/>
  <c r="AN774" i="6"/>
  <c r="AO782" i="6"/>
  <c r="BY782" i="6"/>
  <c r="BG782" i="6"/>
  <c r="CQ782" i="6"/>
  <c r="BM783" i="6"/>
  <c r="CW783" i="6"/>
  <c r="BQ796" i="6"/>
  <c r="DA796" i="6"/>
  <c r="BV801" i="6"/>
  <c r="DF801" i="6"/>
  <c r="DF805" i="6"/>
  <c r="BV805" i="6"/>
  <c r="BO816" i="6"/>
  <c r="CY816" i="6"/>
  <c r="DA840" i="6"/>
  <c r="BQ840" i="6"/>
  <c r="CO842" i="6"/>
  <c r="BE842" i="6"/>
  <c r="CL849" i="6"/>
  <c r="BB849" i="6"/>
  <c r="CP862" i="6"/>
  <c r="BF862" i="6"/>
  <c r="CK865" i="6"/>
  <c r="BA865" i="6"/>
  <c r="CP866" i="6"/>
  <c r="BF866" i="6"/>
  <c r="CL869" i="6"/>
  <c r="BB869" i="6"/>
  <c r="CK877" i="6"/>
  <c r="BA877" i="6"/>
  <c r="BG882" i="6"/>
  <c r="CQ882" i="6"/>
  <c r="CO882" i="6"/>
  <c r="BE882" i="6"/>
  <c r="DE889" i="6"/>
  <c r="BU889" i="6"/>
  <c r="BJ895" i="6"/>
  <c r="CT895" i="6"/>
  <c r="CQ902" i="6"/>
  <c r="BG902" i="6"/>
  <c r="CB907" i="6"/>
  <c r="AR907" i="6"/>
  <c r="BL911" i="6"/>
  <c r="CV911" i="6"/>
  <c r="CP930" i="6"/>
  <c r="BF930" i="6"/>
  <c r="CP954" i="6"/>
  <c r="BF954" i="6"/>
  <c r="AZ957" i="6"/>
  <c r="CJ957" i="6"/>
  <c r="CU959" i="6"/>
  <c r="BK959" i="6"/>
  <c r="AP962" i="6"/>
  <c r="BZ962" i="6"/>
  <c r="AN966" i="6"/>
  <c r="BX966" i="6"/>
  <c r="DD981" i="6"/>
  <c r="BT981" i="6"/>
  <c r="BF986" i="6"/>
  <c r="CP986" i="6"/>
  <c r="BV1001" i="6"/>
  <c r="DF1001" i="6"/>
  <c r="BQ896" i="6"/>
  <c r="DA896" i="6"/>
  <c r="BF982" i="6"/>
  <c r="CP982" i="6"/>
  <c r="AU692" i="6"/>
  <c r="CE692" i="6"/>
  <c r="BN696" i="6"/>
  <c r="CX696" i="6"/>
  <c r="DD697" i="6"/>
  <c r="BT697" i="6"/>
  <c r="AU700" i="6"/>
  <c r="CE700" i="6"/>
  <c r="CJ701" i="6"/>
  <c r="AZ701" i="6"/>
  <c r="BQ708" i="6"/>
  <c r="DA708" i="6"/>
  <c r="CY712" i="6"/>
  <c r="BO712" i="6"/>
  <c r="BK731" i="6"/>
  <c r="CU731" i="6"/>
  <c r="BQ732" i="6"/>
  <c r="DA732" i="6"/>
  <c r="DE733" i="6"/>
  <c r="BU733" i="6"/>
  <c r="DA752" i="6"/>
  <c r="BQ752" i="6"/>
  <c r="CY764" i="6"/>
  <c r="BO764" i="6"/>
  <c r="AO766" i="6"/>
  <c r="BY766" i="6"/>
  <c r="BM767" i="6"/>
  <c r="CW767" i="6"/>
  <c r="DA772" i="6"/>
  <c r="BQ772" i="6"/>
  <c r="BU781" i="6"/>
  <c r="DE781" i="6"/>
  <c r="BU789" i="6"/>
  <c r="DE789" i="6"/>
  <c r="CP798" i="6"/>
  <c r="BF798" i="6"/>
  <c r="CQ798" i="6"/>
  <c r="BG798" i="6"/>
  <c r="AQ810" i="6"/>
  <c r="CA810" i="6"/>
  <c r="CM817" i="6"/>
  <c r="BC817" i="6"/>
  <c r="CP818" i="6"/>
  <c r="BF818" i="6"/>
  <c r="CK821" i="6"/>
  <c r="BA821" i="6"/>
  <c r="BD846" i="6"/>
  <c r="CN846" i="6"/>
  <c r="BQ852" i="6"/>
  <c r="DA852" i="6"/>
  <c r="CK857" i="6"/>
  <c r="BA857" i="6"/>
  <c r="BD858" i="6"/>
  <c r="CN858" i="6"/>
  <c r="BR860" i="6"/>
  <c r="DB860" i="6"/>
  <c r="BX862" i="6"/>
  <c r="AN862" i="6"/>
  <c r="CR874" i="6"/>
  <c r="BH874" i="6"/>
  <c r="AN878" i="6"/>
  <c r="BX878" i="6"/>
  <c r="BB881" i="6"/>
  <c r="CL881" i="6"/>
  <c r="BO892" i="6"/>
  <c r="CY892" i="6"/>
  <c r="BT893" i="6"/>
  <c r="DD893" i="6"/>
  <c r="CB899" i="6"/>
  <c r="AR899" i="6"/>
  <c r="CZ908" i="6"/>
  <c r="BP908" i="6"/>
  <c r="DE909" i="6"/>
  <c r="BU909" i="6"/>
  <c r="BZ910" i="6"/>
  <c r="AP910" i="6"/>
  <c r="DE917" i="6"/>
  <c r="BU917" i="6"/>
  <c r="CX928" i="6"/>
  <c r="BN928" i="6"/>
  <c r="CC931" i="6"/>
  <c r="AS931" i="6"/>
  <c r="DE933" i="6"/>
  <c r="BU933" i="6"/>
  <c r="AS939" i="6"/>
  <c r="CC939" i="6"/>
  <c r="CK949" i="6"/>
  <c r="BA949" i="6"/>
  <c r="BF962" i="6"/>
  <c r="CP962" i="6"/>
  <c r="BU973" i="6"/>
  <c r="DE973" i="6"/>
  <c r="AP974" i="6"/>
  <c r="BZ974" i="6"/>
  <c r="CR990" i="6"/>
  <c r="BH990" i="6"/>
  <c r="AR991" i="6"/>
  <c r="CB991" i="6"/>
  <c r="BJ631" i="6"/>
  <c r="CT631" i="6"/>
  <c r="CP682" i="6"/>
  <c r="BF682" i="6"/>
  <c r="BO684" i="6"/>
  <c r="CY684" i="6"/>
  <c r="BB685" i="6"/>
  <c r="CL685" i="6"/>
  <c r="DA692" i="6"/>
  <c r="BQ692" i="6"/>
  <c r="CN722" i="6"/>
  <c r="BD722" i="6"/>
  <c r="DF737" i="6"/>
  <c r="BV737" i="6"/>
  <c r="BO740" i="6"/>
  <c r="CY740" i="6"/>
  <c r="AU768" i="6"/>
  <c r="CE768" i="6"/>
  <c r="CD772" i="6"/>
  <c r="AT772" i="6"/>
  <c r="CS779" i="6"/>
  <c r="BI779" i="6"/>
  <c r="BF786" i="6"/>
  <c r="CP786" i="6"/>
  <c r="BQ788" i="6"/>
  <c r="DA788" i="6"/>
  <c r="BK795" i="6"/>
  <c r="CU795" i="6"/>
  <c r="CU799" i="6"/>
  <c r="BK799" i="6"/>
  <c r="BO808" i="6"/>
  <c r="CY808" i="6"/>
  <c r="CL813" i="6"/>
  <c r="BB813" i="6"/>
  <c r="BO828" i="6"/>
  <c r="CY828" i="6"/>
  <c r="CZ844" i="6"/>
  <c r="BP844" i="6"/>
  <c r="DE849" i="6"/>
  <c r="BU849" i="6"/>
  <c r="BX854" i="6"/>
  <c r="AN854" i="6"/>
  <c r="DD861" i="6"/>
  <c r="BT861" i="6"/>
  <c r="DF885" i="6"/>
  <c r="BV885" i="6"/>
  <c r="BZ890" i="6"/>
  <c r="AP890" i="6"/>
  <c r="CK897" i="6"/>
  <c r="BA897" i="6"/>
  <c r="CK901" i="6"/>
  <c r="BA901" i="6"/>
  <c r="CR910" i="6"/>
  <c r="BH910" i="6"/>
  <c r="CR914" i="6"/>
  <c r="BH914" i="6"/>
  <c r="CB915" i="6"/>
  <c r="AR915" i="6"/>
  <c r="BM923" i="6"/>
  <c r="CW923" i="6"/>
  <c r="CK929" i="6"/>
  <c r="BA929" i="6"/>
  <c r="CV935" i="6"/>
  <c r="BL935" i="6"/>
  <c r="CL937" i="6"/>
  <c r="BB937" i="6"/>
  <c r="CR938" i="6"/>
  <c r="BH938" i="6"/>
  <c r="CZ940" i="6"/>
  <c r="BP940" i="6"/>
  <c r="BI943" i="6"/>
  <c r="CS943" i="6"/>
  <c r="BA945" i="6"/>
  <c r="CK945" i="6"/>
  <c r="CB963" i="6"/>
  <c r="AR963" i="6"/>
  <c r="DC965" i="6"/>
  <c r="BS965" i="6"/>
  <c r="BA973" i="6"/>
  <c r="CK973" i="6"/>
  <c r="BD974" i="6"/>
  <c r="CN974" i="6"/>
  <c r="CO434" i="6"/>
  <c r="BE434" i="6"/>
  <c r="CY436" i="6"/>
  <c r="BO436" i="6"/>
  <c r="CE440" i="6"/>
  <c r="AU440" i="6"/>
  <c r="CY440" i="6"/>
  <c r="BO440" i="6"/>
  <c r="CX444" i="6"/>
  <c r="BN444" i="6"/>
  <c r="DE445" i="6"/>
  <c r="BU445" i="6"/>
  <c r="BY446" i="6"/>
  <c r="AO446" i="6"/>
  <c r="CE448" i="6"/>
  <c r="AU448" i="6"/>
  <c r="BQ448" i="6"/>
  <c r="DA448" i="6"/>
  <c r="CO450" i="6"/>
  <c r="BE450" i="6"/>
  <c r="BJ451" i="6"/>
  <c r="CT451" i="6"/>
  <c r="CJ453" i="6"/>
  <c r="AZ453" i="6"/>
  <c r="BY454" i="6"/>
  <c r="AO454" i="6"/>
  <c r="BG454" i="6"/>
  <c r="CQ454" i="6"/>
  <c r="CY456" i="6"/>
  <c r="BO456" i="6"/>
  <c r="CR458" i="6"/>
  <c r="BH458" i="6"/>
  <c r="BM459" i="6"/>
  <c r="CW459" i="6"/>
  <c r="AQ462" i="6"/>
  <c r="CA462" i="6"/>
  <c r="CO462" i="6"/>
  <c r="BE462" i="6"/>
  <c r="BI463" i="6"/>
  <c r="CS463" i="6"/>
  <c r="BO468" i="6"/>
  <c r="CY468" i="6"/>
  <c r="DD469" i="6"/>
  <c r="BT469" i="6"/>
  <c r="CB471" i="6"/>
  <c r="AR471" i="6"/>
  <c r="CV471" i="6"/>
  <c r="BL471" i="6"/>
  <c r="AZ473" i="6"/>
  <c r="CJ473" i="6"/>
  <c r="CB475" i="6"/>
  <c r="AR475" i="6"/>
  <c r="DB476" i="6"/>
  <c r="BR476" i="6"/>
  <c r="BV477" i="6"/>
  <c r="DF477" i="6"/>
  <c r="AR479" i="6"/>
  <c r="CB479" i="6"/>
  <c r="AU480" i="6"/>
  <c r="CE480" i="6"/>
  <c r="BB481" i="6"/>
  <c r="CL481" i="6"/>
  <c r="CP482" i="6"/>
  <c r="BF482" i="6"/>
  <c r="DA484" i="6"/>
  <c r="BQ484" i="6"/>
  <c r="AN486" i="6"/>
  <c r="BX486" i="6"/>
  <c r="BE486" i="6"/>
  <c r="CO486" i="6"/>
  <c r="BL487" i="6"/>
  <c r="CV487" i="6"/>
  <c r="BR488" i="6"/>
  <c r="DB488" i="6"/>
  <c r="BC489" i="6"/>
  <c r="CM489" i="6"/>
  <c r="BT489" i="6"/>
  <c r="DD489" i="6"/>
  <c r="BE490" i="6"/>
  <c r="CO490" i="6"/>
  <c r="BJ491" i="6"/>
  <c r="CT491" i="6"/>
  <c r="DF493" i="6"/>
  <c r="BV493" i="6"/>
  <c r="BZ494" i="6"/>
  <c r="AP494" i="6"/>
  <c r="BG494" i="6"/>
  <c r="CQ494" i="6"/>
  <c r="BK495" i="6"/>
  <c r="CU495" i="6"/>
  <c r="DF497" i="6"/>
  <c r="BV497" i="6"/>
  <c r="BE498" i="6"/>
  <c r="CO498" i="6"/>
  <c r="CV499" i="6"/>
  <c r="BL499" i="6"/>
  <c r="BY502" i="6"/>
  <c r="AO502" i="6"/>
  <c r="CP502" i="6"/>
  <c r="BF502" i="6"/>
  <c r="BN504" i="6"/>
  <c r="CX504" i="6"/>
  <c r="BB505" i="6"/>
  <c r="CL505" i="6"/>
  <c r="BV509" i="6"/>
  <c r="DF509" i="6"/>
  <c r="AO510" i="6"/>
  <c r="BY510" i="6"/>
  <c r="BH510" i="6"/>
  <c r="CR510" i="6"/>
  <c r="BM511" i="6"/>
  <c r="CW511" i="6"/>
  <c r="CY512" i="6"/>
  <c r="BO512" i="6"/>
  <c r="BH514" i="6"/>
  <c r="CR514" i="6"/>
  <c r="CV515" i="6"/>
  <c r="BL515" i="6"/>
  <c r="BT517" i="6"/>
  <c r="DD517" i="6"/>
  <c r="CE520" i="6"/>
  <c r="AU520" i="6"/>
  <c r="CO526" i="6"/>
  <c r="BE526" i="6"/>
  <c r="AR527" i="6"/>
  <c r="CB527" i="6"/>
  <c r="CY532" i="6"/>
  <c r="BO532" i="6"/>
  <c r="AZ533" i="6"/>
  <c r="CJ533" i="6"/>
  <c r="BQ536" i="6"/>
  <c r="DA536" i="6"/>
  <c r="AZ537" i="6"/>
  <c r="CJ537" i="6"/>
  <c r="BX538" i="6"/>
  <c r="AN538" i="6"/>
  <c r="BJ539" i="6"/>
  <c r="CT539" i="6"/>
  <c r="BO540" i="6"/>
  <c r="CY540" i="6"/>
  <c r="CW543" i="6"/>
  <c r="BM543" i="6"/>
  <c r="BP544" i="6"/>
  <c r="CZ544" i="6"/>
  <c r="BB545" i="6"/>
  <c r="CL545" i="6"/>
  <c r="BK547" i="6"/>
  <c r="CU547" i="6"/>
  <c r="CY548" i="6"/>
  <c r="BO548" i="6"/>
  <c r="CO550" i="6"/>
  <c r="BE550" i="6"/>
  <c r="BL551" i="6"/>
  <c r="CV551" i="6"/>
  <c r="AQ554" i="6"/>
  <c r="CA554" i="6"/>
  <c r="CN554" i="6"/>
  <c r="BD554" i="6"/>
  <c r="CD556" i="6"/>
  <c r="AT556" i="6"/>
  <c r="CY556" i="6"/>
  <c r="BO556" i="6"/>
  <c r="CK557" i="6"/>
  <c r="BA557" i="6"/>
  <c r="DC557" i="6"/>
  <c r="BS557" i="6"/>
  <c r="BX558" i="6"/>
  <c r="AN558" i="6"/>
  <c r="CS559" i="6"/>
  <c r="BI559" i="6"/>
  <c r="BR560" i="6"/>
  <c r="DB560" i="6"/>
  <c r="AQ562" i="6"/>
  <c r="CA562" i="6"/>
  <c r="CO562" i="6"/>
  <c r="BE562" i="6"/>
  <c r="CC563" i="6"/>
  <c r="AS563" i="6"/>
  <c r="BC565" i="6"/>
  <c r="CM565" i="6"/>
  <c r="BF566" i="6"/>
  <c r="CP566" i="6"/>
  <c r="BB569" i="6"/>
  <c r="CL569" i="6"/>
  <c r="BM571" i="6"/>
  <c r="CW571" i="6"/>
  <c r="CD572" i="6"/>
  <c r="AT572" i="6"/>
  <c r="AO574" i="6"/>
  <c r="BY574" i="6"/>
  <c r="BG574" i="6"/>
  <c r="CQ574" i="6"/>
  <c r="DB576" i="6"/>
  <c r="BR576" i="6"/>
  <c r="BD578" i="6"/>
  <c r="CN578" i="6"/>
  <c r="BJ579" i="6"/>
  <c r="CT579" i="6"/>
  <c r="BB581" i="6"/>
  <c r="CL581" i="6"/>
  <c r="BC585" i="6"/>
  <c r="CM585" i="6"/>
  <c r="BE586" i="6"/>
  <c r="CO586" i="6"/>
  <c r="CP586" i="6"/>
  <c r="BF586" i="6"/>
  <c r="BA589" i="6"/>
  <c r="CK589" i="6"/>
  <c r="AU592" i="6"/>
  <c r="CE592" i="6"/>
  <c r="BO592" i="6"/>
  <c r="CY592" i="6"/>
  <c r="BS593" i="6"/>
  <c r="DC593" i="6"/>
  <c r="AO594" i="6"/>
  <c r="BY594" i="6"/>
  <c r="CQ594" i="6"/>
  <c r="BG594" i="6"/>
  <c r="CU595" i="6"/>
  <c r="BK595" i="6"/>
  <c r="CY596" i="6"/>
  <c r="BO596" i="6"/>
  <c r="CZ596" i="6"/>
  <c r="BP596" i="6"/>
  <c r="DD597" i="6"/>
  <c r="BT597" i="6"/>
  <c r="BY598" i="6"/>
  <c r="AO598" i="6"/>
  <c r="CT599" i="6"/>
  <c r="BJ599" i="6"/>
  <c r="BY602" i="6"/>
  <c r="AO602" i="6"/>
  <c r="CP602" i="6"/>
  <c r="BF602" i="6"/>
  <c r="BT605" i="6"/>
  <c r="DD605" i="6"/>
  <c r="CO606" i="6"/>
  <c r="BE606" i="6"/>
  <c r="CV607" i="6"/>
  <c r="BL607" i="6"/>
  <c r="CY608" i="6"/>
  <c r="BO608" i="6"/>
  <c r="AZ609" i="6"/>
  <c r="CJ609" i="6"/>
  <c r="BT609" i="6"/>
  <c r="DD609" i="6"/>
  <c r="BX610" i="6"/>
  <c r="AN610" i="6"/>
  <c r="BD610" i="6"/>
  <c r="CN610" i="6"/>
  <c r="BO612" i="6"/>
  <c r="CY612" i="6"/>
  <c r="AO614" i="6"/>
  <c r="BY614" i="6"/>
  <c r="BE618" i="6"/>
  <c r="CO618" i="6"/>
  <c r="AS619" i="6"/>
  <c r="CC619" i="6"/>
  <c r="CU619" i="6"/>
  <c r="BK619" i="6"/>
  <c r="AU620" i="6"/>
  <c r="CE620" i="6"/>
  <c r="BJ623" i="6"/>
  <c r="CT623" i="6"/>
  <c r="BS625" i="6"/>
  <c r="DC625" i="6"/>
  <c r="AO626" i="6"/>
  <c r="BY626" i="6"/>
  <c r="BE630" i="6"/>
  <c r="CO630" i="6"/>
  <c r="CL633" i="6"/>
  <c r="BB633" i="6"/>
  <c r="CP634" i="6"/>
  <c r="BF634" i="6"/>
  <c r="CV635" i="6"/>
  <c r="BL635" i="6"/>
  <c r="CJ637" i="6"/>
  <c r="AZ637" i="6"/>
  <c r="DE637" i="6"/>
  <c r="BU637" i="6"/>
  <c r="DB640" i="6"/>
  <c r="BR640" i="6"/>
  <c r="BB641" i="6"/>
  <c r="CL641" i="6"/>
  <c r="AN642" i="6"/>
  <c r="BX642" i="6"/>
  <c r="BE646" i="6"/>
  <c r="CO646" i="6"/>
  <c r="CV655" i="6"/>
  <c r="BL655" i="6"/>
  <c r="BB657" i="6"/>
  <c r="CL657" i="6"/>
  <c r="CQ658" i="6"/>
  <c r="BG658" i="6"/>
  <c r="CV659" i="6"/>
  <c r="BL659" i="6"/>
  <c r="AQ662" i="6"/>
  <c r="CA662" i="6"/>
  <c r="BM663" i="6"/>
  <c r="CW663" i="6"/>
  <c r="BZ666" i="6"/>
  <c r="AP666" i="6"/>
  <c r="BE666" i="6"/>
  <c r="CO666" i="6"/>
  <c r="CK669" i="6"/>
  <c r="BA669" i="6"/>
  <c r="BT669" i="6"/>
  <c r="DD669" i="6"/>
  <c r="CA670" i="6"/>
  <c r="AQ670" i="6"/>
  <c r="CR670" i="6"/>
  <c r="BH670" i="6"/>
  <c r="BE674" i="6"/>
  <c r="CO674" i="6"/>
  <c r="CT675" i="6"/>
  <c r="BJ675" i="6"/>
  <c r="CY676" i="6"/>
  <c r="BO676" i="6"/>
  <c r="AS679" i="6"/>
  <c r="CC679" i="6"/>
  <c r="BO680" i="6"/>
  <c r="CY680" i="6"/>
  <c r="AU688" i="6"/>
  <c r="CE688" i="6"/>
  <c r="CM689" i="6"/>
  <c r="BC689" i="6"/>
  <c r="AZ693" i="6"/>
  <c r="CJ693" i="6"/>
  <c r="BD702" i="6"/>
  <c r="CN702" i="6"/>
  <c r="AP706" i="6"/>
  <c r="BZ706" i="6"/>
  <c r="BZ718" i="6"/>
  <c r="AP718" i="6"/>
  <c r="BL723" i="6"/>
  <c r="CV723" i="6"/>
  <c r="CJ725" i="6"/>
  <c r="AZ725" i="6"/>
  <c r="BH730" i="6"/>
  <c r="CR730" i="6"/>
  <c r="BH738" i="6"/>
  <c r="CR738" i="6"/>
  <c r="AS739" i="6"/>
  <c r="CC739" i="6"/>
  <c r="BV741" i="6"/>
  <c r="DF741" i="6"/>
  <c r="BV761" i="6"/>
  <c r="DF761" i="6"/>
  <c r="BK775" i="6"/>
  <c r="CU775" i="6"/>
  <c r="BA781" i="6"/>
  <c r="CK781" i="6"/>
  <c r="BN784" i="6"/>
  <c r="CX784" i="6"/>
  <c r="BR792" i="6"/>
  <c r="DB792" i="6"/>
  <c r="CL801" i="6"/>
  <c r="BB801" i="6"/>
  <c r="DF809" i="6"/>
  <c r="BV809" i="6"/>
  <c r="DE821" i="6"/>
  <c r="BU821" i="6"/>
  <c r="BB845" i="6"/>
  <c r="CL845" i="6"/>
  <c r="CP854" i="6"/>
  <c r="BF854" i="6"/>
  <c r="BB861" i="6"/>
  <c r="CL861" i="6"/>
  <c r="CQ890" i="6"/>
  <c r="BG890" i="6"/>
  <c r="BL891" i="6"/>
  <c r="CV891" i="6"/>
  <c r="CE892" i="6"/>
  <c r="AU892" i="6"/>
  <c r="BB893" i="6"/>
  <c r="CL893" i="6"/>
  <c r="BZ894" i="6"/>
  <c r="AP894" i="6"/>
  <c r="BE898" i="6"/>
  <c r="CO898" i="6"/>
  <c r="CK905" i="6"/>
  <c r="BA905" i="6"/>
  <c r="AT908" i="6"/>
  <c r="CD908" i="6"/>
  <c r="CK909" i="6"/>
  <c r="BA909" i="6"/>
  <c r="BB921" i="6"/>
  <c r="CL921" i="6"/>
  <c r="CP922" i="6"/>
  <c r="BF922" i="6"/>
  <c r="BZ926" i="6"/>
  <c r="AP926" i="6"/>
  <c r="BL931" i="6"/>
  <c r="CV931" i="6"/>
  <c r="BO936" i="6"/>
  <c r="CY936" i="6"/>
  <c r="CU939" i="6"/>
  <c r="BK939" i="6"/>
  <c r="BU945" i="6"/>
  <c r="DE945" i="6"/>
  <c r="BM951" i="6"/>
  <c r="CW951" i="6"/>
  <c r="BU957" i="6"/>
  <c r="DE957" i="6"/>
  <c r="CW963" i="6"/>
  <c r="BM963" i="6"/>
  <c r="CP970" i="6"/>
  <c r="BF970" i="6"/>
  <c r="CL977" i="6"/>
  <c r="BB977" i="6"/>
  <c r="DD101" i="6"/>
  <c r="BT101" i="6"/>
  <c r="CT127" i="6"/>
  <c r="BJ127" i="6"/>
  <c r="CJ109" i="6"/>
  <c r="AZ109" i="6"/>
  <c r="BO30" i="6"/>
  <c r="CY30" i="6"/>
  <c r="CE34" i="6"/>
  <c r="AU34" i="6"/>
  <c r="CP37" i="6"/>
  <c r="BF37" i="6"/>
  <c r="AP41" i="6"/>
  <c r="BZ41" i="6"/>
  <c r="CD48" i="6"/>
  <c r="AT48" i="6"/>
  <c r="BI55" i="6"/>
  <c r="CS55" i="6"/>
  <c r="DC57" i="6"/>
  <c r="BS57" i="6"/>
  <c r="BD66" i="6"/>
  <c r="CN66" i="6"/>
  <c r="AP74" i="6"/>
  <c r="BZ74" i="6"/>
  <c r="AT76" i="6"/>
  <c r="CD76" i="6"/>
  <c r="BS81" i="6"/>
  <c r="DC81" i="6"/>
  <c r="CM89" i="6"/>
  <c r="BC89" i="6"/>
  <c r="CO90" i="6"/>
  <c r="BE90" i="6"/>
  <c r="BJ95" i="6"/>
  <c r="CT95" i="6"/>
  <c r="AT100" i="6"/>
  <c r="CD100" i="6"/>
  <c r="AN110" i="6"/>
  <c r="BX110" i="6"/>
  <c r="BR120" i="6"/>
  <c r="DB120" i="6"/>
  <c r="AS131" i="6"/>
  <c r="CC131" i="6"/>
  <c r="CS139" i="6"/>
  <c r="BI139" i="6"/>
  <c r="CT143" i="6"/>
  <c r="BJ143" i="6"/>
  <c r="CJ145" i="6"/>
  <c r="AZ145" i="6"/>
  <c r="BI147" i="6"/>
  <c r="CS147" i="6"/>
  <c r="BC149" i="6"/>
  <c r="CM149" i="6"/>
  <c r="BC153" i="6"/>
  <c r="CM153" i="6"/>
  <c r="AN154" i="6"/>
  <c r="BX154" i="6"/>
  <c r="BN156" i="6"/>
  <c r="CX156" i="6"/>
  <c r="BY158" i="6"/>
  <c r="AO158" i="6"/>
  <c r="BI159" i="6"/>
  <c r="CS159" i="6"/>
  <c r="CR162" i="6"/>
  <c r="BH162" i="6"/>
  <c r="BN164" i="6"/>
  <c r="CX164" i="6"/>
  <c r="DD165" i="6"/>
  <c r="BT165" i="6"/>
  <c r="CE168" i="6"/>
  <c r="AU168" i="6"/>
  <c r="BS169" i="6"/>
  <c r="DC169" i="6"/>
  <c r="CZ172" i="6"/>
  <c r="BP172" i="6"/>
  <c r="CW175" i="6"/>
  <c r="BM175" i="6"/>
  <c r="BC177" i="6"/>
  <c r="CM177" i="6"/>
  <c r="DD181" i="6"/>
  <c r="BT181" i="6"/>
  <c r="CA186" i="6"/>
  <c r="AQ186" i="6"/>
  <c r="AQ198" i="6"/>
  <c r="CA198" i="6"/>
  <c r="BI199" i="6"/>
  <c r="CS199" i="6"/>
  <c r="BI203" i="6"/>
  <c r="CS203" i="6"/>
  <c r="AU208" i="6"/>
  <c r="CE208" i="6"/>
  <c r="BR212" i="6"/>
  <c r="DB212" i="6"/>
  <c r="BH218" i="6"/>
  <c r="CR218" i="6"/>
  <c r="AT220" i="6"/>
  <c r="CD220" i="6"/>
  <c r="AR223" i="6"/>
  <c r="CB223" i="6"/>
  <c r="AN230" i="6"/>
  <c r="BX230" i="6"/>
  <c r="DC233" i="6"/>
  <c r="BS233" i="6"/>
  <c r="AR235" i="6"/>
  <c r="CB235" i="6"/>
  <c r="CR246" i="6"/>
  <c r="BH246" i="6"/>
  <c r="CZ252" i="6"/>
  <c r="BP252" i="6"/>
  <c r="DC253" i="6"/>
  <c r="BS253" i="6"/>
  <c r="BL255" i="6"/>
  <c r="CV255" i="6"/>
  <c r="CS259" i="6"/>
  <c r="BI259" i="6"/>
  <c r="BP260" i="6"/>
  <c r="CZ260" i="6"/>
  <c r="CQ262" i="6"/>
  <c r="BG262" i="6"/>
  <c r="AU264" i="6"/>
  <c r="CE264" i="6"/>
  <c r="BU265" i="6"/>
  <c r="DE265" i="6"/>
  <c r="AS267" i="6"/>
  <c r="CC267" i="6"/>
  <c r="BX270" i="6"/>
  <c r="AN270" i="6"/>
  <c r="BJ271" i="6"/>
  <c r="CT271" i="6"/>
  <c r="CV275" i="6"/>
  <c r="BL275" i="6"/>
  <c r="CO282" i="6"/>
  <c r="BE282" i="6"/>
  <c r="CD284" i="6"/>
  <c r="AT284" i="6"/>
  <c r="AR295" i="6"/>
  <c r="CB295" i="6"/>
  <c r="AU304" i="6"/>
  <c r="CE304" i="6"/>
  <c r="CK305" i="6"/>
  <c r="BA305" i="6"/>
  <c r="AN314" i="6"/>
  <c r="BX314" i="6"/>
  <c r="CV319" i="6"/>
  <c r="BL319" i="6"/>
  <c r="AT336" i="6"/>
  <c r="CD336" i="6"/>
  <c r="AR339" i="6"/>
  <c r="CB339" i="6"/>
  <c r="BL355" i="6"/>
  <c r="CV355" i="6"/>
  <c r="BA357" i="6"/>
  <c r="CK357" i="6"/>
  <c r="CJ361" i="6"/>
  <c r="AZ361" i="6"/>
  <c r="DD373" i="6"/>
  <c r="BT373" i="6"/>
  <c r="BN376" i="6"/>
  <c r="CX376" i="6"/>
  <c r="DD377" i="6"/>
  <c r="BT377" i="6"/>
  <c r="CU379" i="6"/>
  <c r="BK379" i="6"/>
  <c r="BJ387" i="6"/>
  <c r="CT387" i="6"/>
  <c r="CD396" i="6"/>
  <c r="AT396" i="6"/>
  <c r="BS397" i="6"/>
  <c r="DC397" i="6"/>
  <c r="AT400" i="6"/>
  <c r="CD400" i="6"/>
  <c r="DD401" i="6"/>
  <c r="BT401" i="6"/>
  <c r="BY406" i="6"/>
  <c r="AO406" i="6"/>
  <c r="BY414" i="6"/>
  <c r="AO414" i="6"/>
  <c r="CT415" i="6"/>
  <c r="BJ415" i="6"/>
  <c r="BS421" i="6"/>
  <c r="DC421" i="6"/>
  <c r="CE432" i="6"/>
  <c r="AU432" i="6"/>
  <c r="CT743" i="6"/>
  <c r="BJ743" i="6"/>
  <c r="CU755" i="6"/>
  <c r="BK755" i="6"/>
  <c r="BX758" i="6"/>
  <c r="AN758" i="6"/>
  <c r="DE765" i="6"/>
  <c r="BU765" i="6"/>
  <c r="BT793" i="6"/>
  <c r="DD793" i="6"/>
  <c r="BP816" i="6"/>
  <c r="CZ816" i="6"/>
  <c r="AQ906" i="6"/>
  <c r="CA906" i="6"/>
  <c r="BZ922" i="6"/>
  <c r="AP922" i="6"/>
  <c r="CU947" i="6"/>
  <c r="BK947" i="6"/>
  <c r="AP950" i="6"/>
  <c r="BZ950" i="6"/>
  <c r="AT692" i="6"/>
  <c r="CD692" i="6"/>
  <c r="AZ717" i="6"/>
  <c r="CJ717" i="6"/>
  <c r="DC773" i="6"/>
  <c r="BS773" i="6"/>
  <c r="BN780" i="6"/>
  <c r="CX780" i="6"/>
  <c r="BV789" i="6"/>
  <c r="DF789" i="6"/>
  <c r="CR858" i="6"/>
  <c r="BH858" i="6"/>
  <c r="DE869" i="6"/>
  <c r="BU869" i="6"/>
  <c r="BZ874" i="6"/>
  <c r="AP874" i="6"/>
  <c r="CZ892" i="6"/>
  <c r="BP892" i="6"/>
  <c r="CN934" i="6"/>
  <c r="BD934" i="6"/>
  <c r="CY956" i="6"/>
  <c r="BO956" i="6"/>
  <c r="CK989" i="6"/>
  <c r="BA989" i="6"/>
  <c r="CJ729" i="6"/>
  <c r="AZ729" i="6"/>
  <c r="CU751" i="6"/>
  <c r="BK751" i="6"/>
  <c r="CV799" i="6"/>
  <c r="BL799" i="6"/>
  <c r="CM813" i="6"/>
  <c r="BC813" i="6"/>
  <c r="BP828" i="6"/>
  <c r="CZ828" i="6"/>
  <c r="BG838" i="6"/>
  <c r="CQ838" i="6"/>
  <c r="BQ844" i="6"/>
  <c r="DA844" i="6"/>
  <c r="DF849" i="6"/>
  <c r="BV849" i="6"/>
  <c r="BS873" i="6"/>
  <c r="DC873" i="6"/>
  <c r="CZ888" i="6"/>
  <c r="BP888" i="6"/>
  <c r="BB897" i="6"/>
  <c r="CL897" i="6"/>
  <c r="BT965" i="6"/>
  <c r="DD965" i="6"/>
  <c r="DD433" i="6"/>
  <c r="BT433" i="6"/>
  <c r="CP434" i="6"/>
  <c r="BF434" i="6"/>
  <c r="CE436" i="6"/>
  <c r="AU436" i="6"/>
  <c r="BJ447" i="6"/>
  <c r="CT447" i="6"/>
  <c r="CY448" i="6"/>
  <c r="BO448" i="6"/>
  <c r="DD449" i="6"/>
  <c r="BT449" i="6"/>
  <c r="CE452" i="6"/>
  <c r="AU452" i="6"/>
  <c r="BQ456" i="6"/>
  <c r="DA456" i="6"/>
  <c r="CL457" i="6"/>
  <c r="BB457" i="6"/>
  <c r="DD461" i="6"/>
  <c r="BT461" i="6"/>
  <c r="BH462" i="6"/>
  <c r="CR462" i="6"/>
  <c r="CP470" i="6"/>
  <c r="BF470" i="6"/>
  <c r="DF473" i="6"/>
  <c r="BV473" i="6"/>
  <c r="AS479" i="6"/>
  <c r="CC479" i="6"/>
  <c r="BJ479" i="6"/>
  <c r="CT479" i="6"/>
  <c r="BT481" i="6"/>
  <c r="DD481" i="6"/>
  <c r="CC483" i="6"/>
  <c r="AS483" i="6"/>
  <c r="DE489" i="6"/>
  <c r="BU489" i="6"/>
  <c r="CA494" i="6"/>
  <c r="AQ494" i="6"/>
  <c r="CW495" i="6"/>
  <c r="BM495" i="6"/>
  <c r="CL501" i="6"/>
  <c r="BB501" i="6"/>
  <c r="BQ520" i="6"/>
  <c r="DA520" i="6"/>
  <c r="DD521" i="6"/>
  <c r="BT521" i="6"/>
  <c r="CD532" i="6"/>
  <c r="AT532" i="6"/>
  <c r="BD542" i="6"/>
  <c r="CN542" i="6"/>
  <c r="CT543" i="6"/>
  <c r="BJ543" i="6"/>
  <c r="AO550" i="6"/>
  <c r="BY550" i="6"/>
  <c r="BM555" i="6"/>
  <c r="CW555" i="6"/>
  <c r="CO558" i="6"/>
  <c r="BE558" i="6"/>
  <c r="AO566" i="6"/>
  <c r="BY566" i="6"/>
  <c r="CM569" i="6"/>
  <c r="BC569" i="6"/>
  <c r="DC573" i="6"/>
  <c r="BS573" i="6"/>
  <c r="AU584" i="6"/>
  <c r="CE584" i="6"/>
  <c r="BA585" i="6"/>
  <c r="CK585" i="6"/>
  <c r="CD588" i="6"/>
  <c r="AT588" i="6"/>
  <c r="BZ594" i="6"/>
  <c r="AP594" i="6"/>
  <c r="CJ597" i="6"/>
  <c r="AZ597" i="6"/>
  <c r="CQ610" i="6"/>
  <c r="BG610" i="6"/>
  <c r="CB619" i="6"/>
  <c r="AR619" i="6"/>
  <c r="CJ621" i="6"/>
  <c r="AZ621" i="6"/>
  <c r="CY624" i="6"/>
  <c r="BO624" i="6"/>
  <c r="BZ626" i="6"/>
  <c r="AP626" i="6"/>
  <c r="AU628" i="6"/>
  <c r="CE628" i="6"/>
  <c r="AO630" i="6"/>
  <c r="BY630" i="6"/>
  <c r="CD632" i="6"/>
  <c r="AT632" i="6"/>
  <c r="AZ645" i="6"/>
  <c r="CJ645" i="6"/>
  <c r="AR655" i="6"/>
  <c r="CB655" i="6"/>
  <c r="BI663" i="6"/>
  <c r="CS663" i="6"/>
  <c r="CY668" i="6"/>
  <c r="BO668" i="6"/>
  <c r="BU669" i="6"/>
  <c r="DE669" i="6"/>
  <c r="AO678" i="6"/>
  <c r="BY678" i="6"/>
  <c r="BI679" i="6"/>
  <c r="CS679" i="6"/>
  <c r="AZ689" i="6"/>
  <c r="CJ689" i="6"/>
  <c r="CP730" i="6"/>
  <c r="BF730" i="6"/>
  <c r="BT749" i="6"/>
  <c r="DD749" i="6"/>
  <c r="CZ792" i="6"/>
  <c r="BP792" i="6"/>
  <c r="BV821" i="6"/>
  <c r="DF821" i="6"/>
  <c r="CA894" i="6"/>
  <c r="AQ894" i="6"/>
  <c r="BS913" i="6"/>
  <c r="DC913" i="6"/>
  <c r="BR924" i="6"/>
  <c r="DB924" i="6"/>
  <c r="CZ932" i="6"/>
  <c r="BP932" i="6"/>
  <c r="BH942" i="6"/>
  <c r="CR942" i="6"/>
  <c r="BJ963" i="6"/>
  <c r="CT963" i="6"/>
  <c r="DC985" i="6"/>
  <c r="BS985" i="6"/>
  <c r="AQ990" i="6"/>
  <c r="CA990" i="6"/>
  <c r="AO70" i="6"/>
  <c r="BE41" i="6"/>
  <c r="CJ80" i="6"/>
  <c r="BA90" i="6"/>
  <c r="BU44" i="6"/>
  <c r="BT96" i="6"/>
  <c r="CZ67" i="6"/>
  <c r="BC68" i="6"/>
  <c r="BZ118" i="6"/>
  <c r="CJ168" i="6"/>
  <c r="CX117" i="6"/>
  <c r="AN173" i="6"/>
  <c r="BF185" i="6"/>
  <c r="CZ196" i="6"/>
  <c r="DA88" i="6"/>
  <c r="BQ164" i="6"/>
  <c r="BZ178" i="6"/>
  <c r="BM178" i="6"/>
  <c r="BO199" i="6"/>
  <c r="BV113" i="6"/>
  <c r="CP170" i="6"/>
  <c r="BO180" i="6"/>
  <c r="BI234" i="6"/>
  <c r="CJ264" i="6"/>
  <c r="CY279" i="6"/>
  <c r="AZ132" i="6"/>
  <c r="BT137" i="6"/>
  <c r="BO244" i="6"/>
  <c r="DD229" i="6"/>
  <c r="CK280" i="6"/>
  <c r="CL309" i="6"/>
  <c r="BR312" i="6"/>
  <c r="AT324" i="6"/>
  <c r="CR329" i="6"/>
  <c r="BG333" i="6"/>
  <c r="DD312" i="6"/>
  <c r="BC273" i="6"/>
  <c r="DC285" i="6"/>
  <c r="AZ293" i="6"/>
  <c r="AU328" i="6"/>
  <c r="AN330" i="6"/>
  <c r="AN338" i="6"/>
  <c r="AN346" i="6"/>
  <c r="BY366" i="6"/>
  <c r="CA413" i="6"/>
  <c r="CA421" i="6"/>
  <c r="BS361" i="6"/>
  <c r="CK436" i="6"/>
  <c r="BG466" i="6"/>
  <c r="DA479" i="6"/>
  <c r="CQ514" i="6"/>
  <c r="CZ548" i="6"/>
  <c r="BG553" i="6"/>
  <c r="BU385" i="6"/>
  <c r="BZ441" i="6"/>
  <c r="CM477" i="6"/>
  <c r="BI351" i="6"/>
  <c r="CW375" i="6"/>
  <c r="BK391" i="6"/>
  <c r="BP440" i="6"/>
  <c r="CB423" i="6"/>
  <c r="CZ436" i="6"/>
  <c r="AP437" i="6"/>
  <c r="DE484" i="6"/>
  <c r="DB512" i="6"/>
  <c r="CE564" i="6"/>
  <c r="BV452" i="6"/>
  <c r="DF456" i="6"/>
  <c r="CA461" i="6"/>
  <c r="BI486" i="6"/>
  <c r="AP489" i="6"/>
  <c r="AS494" i="6"/>
  <c r="AT503" i="6"/>
  <c r="CB510" i="6"/>
  <c r="AU524" i="6"/>
  <c r="BG530" i="6"/>
  <c r="CJ532" i="6"/>
  <c r="CA533" i="6"/>
  <c r="BT545" i="6"/>
  <c r="CE572" i="6"/>
  <c r="BN576" i="6"/>
  <c r="CX584" i="6"/>
  <c r="CZ587" i="6"/>
  <c r="BR588" i="6"/>
  <c r="BP684" i="6"/>
  <c r="CX488" i="6"/>
  <c r="CC530" i="6"/>
  <c r="CA549" i="6"/>
  <c r="DB551" i="6"/>
  <c r="CC578" i="6"/>
  <c r="BK599" i="6"/>
  <c r="CC623" i="6"/>
  <c r="CE636" i="6"/>
  <c r="CB663" i="6"/>
  <c r="AQ691" i="6"/>
  <c r="BF581" i="6"/>
  <c r="AS591" i="6"/>
  <c r="CN594" i="6"/>
  <c r="BT464" i="6"/>
  <c r="DF488" i="6"/>
  <c r="CP490" i="6"/>
  <c r="CA522" i="6"/>
  <c r="BY529" i="6"/>
  <c r="BH534" i="6"/>
  <c r="CX559" i="6"/>
  <c r="BJ582" i="6"/>
  <c r="BG586" i="6"/>
  <c r="CP590" i="6"/>
  <c r="DC629" i="6"/>
  <c r="CE660" i="6"/>
  <c r="CA738" i="6"/>
  <c r="BX778" i="6"/>
  <c r="CX725" i="6"/>
  <c r="CK730" i="6"/>
  <c r="DA740" i="6"/>
  <c r="BG742" i="6"/>
  <c r="DF781" i="6"/>
  <c r="CM869" i="6"/>
  <c r="DC885" i="6"/>
  <c r="CV937" i="6"/>
  <c r="BG946" i="6"/>
  <c r="BS770" i="6"/>
  <c r="CY776" i="6"/>
  <c r="BK691" i="6"/>
  <c r="CZ736" i="6"/>
  <c r="BQ760" i="6"/>
  <c r="CL781" i="6"/>
  <c r="BD786" i="6"/>
  <c r="BX810" i="6"/>
  <c r="CV823" i="6"/>
  <c r="BF826" i="6"/>
  <c r="CT827" i="6"/>
  <c r="AO854" i="6"/>
  <c r="AU856" i="6"/>
  <c r="CJ862" i="6"/>
  <c r="CQ952" i="6"/>
  <c r="DE870" i="6"/>
  <c r="AU888" i="6"/>
  <c r="BA894" i="6"/>
  <c r="BQ894" i="6"/>
  <c r="AO902" i="6"/>
  <c r="DC909" i="6"/>
  <c r="AQ928" i="6"/>
  <c r="DF945" i="6"/>
  <c r="BY966" i="6"/>
  <c r="CK974" i="6"/>
  <c r="CC903" i="6"/>
  <c r="BZ948" i="6"/>
  <c r="BG954" i="6"/>
  <c r="CV957" i="6"/>
  <c r="BI972" i="6"/>
  <c r="CW991" i="6"/>
  <c r="BK979" i="6"/>
  <c r="AO886" i="6"/>
  <c r="BQ910" i="6"/>
  <c r="BO912" i="6"/>
  <c r="BK952" i="6"/>
  <c r="CT983" i="6"/>
  <c r="DB916" i="6"/>
  <c r="DD929" i="6"/>
  <c r="DC969" i="6"/>
  <c r="CL31" i="6"/>
  <c r="AR30" i="6"/>
  <c r="CO36" i="6"/>
  <c r="AT51" i="6"/>
  <c r="AT38" i="6"/>
  <c r="CY39" i="6"/>
  <c r="CZ48" i="6"/>
  <c r="BU49" i="6"/>
  <c r="DF97" i="6"/>
  <c r="CY119" i="6"/>
  <c r="CV67" i="6"/>
  <c r="BE69" i="6"/>
  <c r="DA80" i="6"/>
  <c r="CE140" i="6"/>
  <c r="BF266" i="6"/>
  <c r="BA52" i="6"/>
  <c r="CU118" i="6"/>
  <c r="BM130" i="6"/>
  <c r="CE187" i="6"/>
  <c r="BK190" i="6"/>
  <c r="BU192" i="6"/>
  <c r="BS236" i="6"/>
  <c r="BU365" i="6"/>
  <c r="CA37" i="6"/>
  <c r="CT78" i="6"/>
  <c r="BZ82" i="6"/>
  <c r="AU184" i="6"/>
  <c r="AN189" i="6"/>
  <c r="BO191" i="6"/>
  <c r="BY265" i="6"/>
  <c r="BY289" i="6"/>
  <c r="CO358" i="6"/>
  <c r="CX375" i="6"/>
  <c r="CJ385" i="6"/>
  <c r="DB199" i="6"/>
  <c r="CT234" i="6"/>
  <c r="BP268" i="6"/>
  <c r="BZ286" i="6"/>
  <c r="CY300" i="6"/>
  <c r="DF320" i="6"/>
  <c r="BY333" i="6"/>
  <c r="CW362" i="6"/>
  <c r="CW370" i="6"/>
  <c r="BC405" i="6"/>
  <c r="CJ420" i="6"/>
  <c r="BO483" i="6"/>
  <c r="AS262" i="6"/>
  <c r="BY238" i="6"/>
  <c r="BL290" i="6"/>
  <c r="AQ373" i="6"/>
  <c r="AZ376" i="6"/>
  <c r="BK127" i="6"/>
  <c r="CQ298" i="6"/>
  <c r="BM299" i="6"/>
  <c r="AP318" i="6"/>
  <c r="BY374" i="6"/>
  <c r="CB375" i="6"/>
  <c r="AN434" i="6"/>
  <c r="CZ435" i="6"/>
  <c r="BD446" i="6"/>
  <c r="CL452" i="6"/>
  <c r="CE476" i="6"/>
  <c r="AU267" i="6"/>
  <c r="CW294" i="6"/>
  <c r="CK337" i="6"/>
  <c r="BH410" i="6"/>
  <c r="CP290" i="6"/>
  <c r="BI343" i="6"/>
  <c r="DF357" i="6"/>
  <c r="BH382" i="6"/>
  <c r="BP468" i="6"/>
  <c r="CR482" i="6"/>
  <c r="BB320" i="6"/>
  <c r="CJ333" i="6"/>
  <c r="BI487" i="6"/>
  <c r="AR434" i="6"/>
  <c r="CA457" i="6"/>
  <c r="BF545" i="6"/>
  <c r="CU383" i="6"/>
  <c r="BD502" i="6"/>
  <c r="CU567" i="6"/>
  <c r="CB482" i="6"/>
  <c r="BG505" i="6"/>
  <c r="BE541" i="6"/>
  <c r="BO547" i="6"/>
  <c r="BK579" i="6"/>
  <c r="CC478" i="6"/>
  <c r="DB572" i="6"/>
  <c r="CS687" i="6"/>
  <c r="BM531" i="6"/>
  <c r="DF677" i="6"/>
  <c r="CN694" i="6"/>
  <c r="BA701" i="6"/>
  <c r="AR755" i="6"/>
  <c r="BZ766" i="6"/>
  <c r="CB767" i="6"/>
  <c r="CB791" i="6"/>
  <c r="CY964" i="6"/>
  <c r="AR977" i="6"/>
  <c r="BQ1000" i="6"/>
  <c r="AO565" i="6"/>
  <c r="BD658" i="6"/>
  <c r="BU665" i="6"/>
  <c r="CC683" i="6"/>
  <c r="BX727" i="6"/>
  <c r="AP782" i="6"/>
  <c r="BS801" i="6"/>
  <c r="DC805" i="6"/>
  <c r="CC907" i="6"/>
  <c r="BJ969" i="6"/>
  <c r="CS995" i="6"/>
  <c r="BH912" i="6"/>
  <c r="CL737" i="6"/>
  <c r="BE880" i="6"/>
  <c r="CA964" i="6"/>
  <c r="DF424" i="6"/>
  <c r="DF729" i="6"/>
  <c r="DF725" i="6"/>
  <c r="AP786" i="6"/>
  <c r="CK786" i="6"/>
  <c r="CV787" i="6"/>
  <c r="CM825" i="6"/>
  <c r="AZ885" i="6"/>
  <c r="DF923" i="6"/>
  <c r="CM953" i="6"/>
  <c r="CP976" i="6"/>
  <c r="BI977" i="6"/>
  <c r="CL985" i="6"/>
  <c r="AT918" i="6"/>
  <c r="AO642" i="6"/>
  <c r="CQ209" i="6"/>
  <c r="BL959" i="6"/>
  <c r="BG966" i="6"/>
  <c r="DB968" i="6"/>
  <c r="CC975" i="6"/>
  <c r="AR711" i="6"/>
  <c r="BT714" i="6"/>
  <c r="AN762" i="6"/>
  <c r="DF947" i="6"/>
  <c r="CY958" i="6"/>
  <c r="BH970" i="6"/>
  <c r="CZ804" i="6"/>
  <c r="CA910" i="6"/>
  <c r="CO938" i="6"/>
  <c r="BN940" i="6"/>
  <c r="BB945" i="6"/>
  <c r="BI957" i="6"/>
  <c r="DF973" i="6"/>
  <c r="BZ976" i="6"/>
  <c r="CW71" i="6"/>
  <c r="BP64" i="6"/>
  <c r="CZ255" i="6"/>
  <c r="BF258" i="6"/>
  <c r="CL397" i="6"/>
  <c r="CS46" i="6"/>
  <c r="CP105" i="6"/>
  <c r="BV133" i="6"/>
  <c r="BJ150" i="6"/>
  <c r="CE159" i="6"/>
  <c r="CU183" i="6"/>
  <c r="CX215" i="6"/>
  <c r="BO292" i="6"/>
  <c r="BY298" i="6"/>
  <c r="BN324" i="6"/>
  <c r="CS326" i="6"/>
  <c r="CQ453" i="6"/>
  <c r="BB444" i="6"/>
  <c r="CV103" i="6"/>
  <c r="CE111" i="6"/>
  <c r="AR203" i="6"/>
  <c r="AT268" i="6"/>
  <c r="CZ295" i="6"/>
  <c r="BJ330" i="6"/>
  <c r="BC340" i="6"/>
  <c r="CW407" i="6"/>
  <c r="BZ409" i="6"/>
  <c r="CP430" i="6"/>
  <c r="BR547" i="6"/>
  <c r="CY79" i="6"/>
  <c r="BV201" i="6"/>
  <c r="BQ355" i="6"/>
  <c r="BA409" i="6"/>
  <c r="CW423" i="6"/>
  <c r="CP425" i="6"/>
  <c r="CT518" i="6"/>
  <c r="CQ522" i="6"/>
  <c r="CB550" i="6"/>
  <c r="BQ568" i="6"/>
  <c r="BO171" i="6"/>
  <c r="AT192" i="6"/>
  <c r="AS251" i="6"/>
  <c r="BZ258" i="6"/>
  <c r="DE329" i="6"/>
  <c r="CC378" i="6"/>
  <c r="CD404" i="6"/>
  <c r="BX462" i="6"/>
  <c r="BF474" i="6"/>
  <c r="CD283" i="6"/>
  <c r="CC322" i="6"/>
  <c r="AS359" i="6"/>
  <c r="CQ370" i="6"/>
  <c r="BN536" i="6"/>
  <c r="CP350" i="6"/>
  <c r="CZ396" i="6"/>
  <c r="AU531" i="6"/>
  <c r="BC560" i="6"/>
  <c r="BP599" i="6"/>
  <c r="CP674" i="6"/>
  <c r="CC511" i="6"/>
  <c r="DC528" i="6"/>
  <c r="BA529" i="6"/>
  <c r="CZ592" i="6"/>
  <c r="BA637" i="6"/>
  <c r="CW699" i="6"/>
  <c r="AQ710" i="6"/>
  <c r="DF717" i="6"/>
  <c r="CM773" i="6"/>
  <c r="BD798" i="6"/>
  <c r="BM331" i="6"/>
  <c r="AU332" i="6"/>
  <c r="DA363" i="6"/>
  <c r="CM492" i="6"/>
  <c r="CZ492" i="6"/>
  <c r="CK573" i="6"/>
  <c r="BJ783" i="6"/>
  <c r="BH549" i="6"/>
  <c r="CO778" i="6"/>
  <c r="CV602" i="6"/>
  <c r="CZ611" i="6"/>
  <c r="CS911" i="6"/>
  <c r="DF963" i="6"/>
  <c r="BM231" i="6"/>
  <c r="BJ246" i="6"/>
  <c r="CS574" i="6"/>
  <c r="DA596" i="6"/>
  <c r="DB980" i="6"/>
  <c r="BG45" i="6"/>
  <c r="CW967" i="6"/>
  <c r="BA997" i="6"/>
  <c r="CV739" i="6"/>
  <c r="BA797" i="6"/>
  <c r="CX836" i="6"/>
  <c r="BT901" i="6"/>
  <c r="CO914" i="6"/>
  <c r="BK915" i="6"/>
  <c r="CO928" i="6"/>
  <c r="CW945" i="6"/>
  <c r="BL947" i="6"/>
  <c r="BD962" i="6"/>
  <c r="AR983" i="6"/>
  <c r="DB950" i="6"/>
  <c r="CV893" i="6"/>
  <c r="AS991" i="6"/>
  <c r="CA622" i="6"/>
  <c r="CR626" i="6"/>
  <c r="BI931" i="6"/>
  <c r="AN958" i="6"/>
  <c r="BH978" i="6"/>
  <c r="CC989" i="6"/>
  <c r="BU995" i="6"/>
  <c r="CR998" i="6"/>
  <c r="BC1001" i="6"/>
  <c r="DA124" i="6"/>
  <c r="BM33" i="6"/>
  <c r="CQ174" i="6"/>
  <c r="AQ266" i="6"/>
  <c r="CX176" i="6"/>
  <c r="DB276" i="6"/>
  <c r="AS287" i="6"/>
  <c r="BN392" i="6"/>
  <c r="DB296" i="6"/>
  <c r="AS343" i="6"/>
  <c r="BM239" i="6"/>
  <c r="CP330" i="6"/>
  <c r="CR398" i="6"/>
  <c r="DB480" i="6"/>
  <c r="BC461" i="6"/>
  <c r="BX394" i="6"/>
  <c r="DB428" i="6"/>
  <c r="CJ517" i="6"/>
  <c r="CZ540" i="6"/>
  <c r="DC589" i="6"/>
  <c r="CD676" i="6"/>
  <c r="CQ286" i="6"/>
  <c r="CK453" i="6"/>
  <c r="BJ503" i="6"/>
  <c r="BO560" i="6"/>
  <c r="AT672" i="6"/>
  <c r="BG718" i="6"/>
  <c r="CN906" i="6"/>
  <c r="CK981" i="6"/>
  <c r="CW671" i="6"/>
  <c r="BV733" i="6"/>
  <c r="AZ837" i="6"/>
  <c r="BF886" i="6"/>
  <c r="CB891" i="6"/>
  <c r="CV559" i="6"/>
  <c r="AT828" i="6"/>
  <c r="CN890" i="6"/>
  <c r="AT904" i="6"/>
  <c r="BF926" i="6"/>
  <c r="BV997" i="6"/>
  <c r="BF814" i="6"/>
  <c r="CE800" i="6"/>
  <c r="AP794" i="6"/>
  <c r="BZ806" i="6"/>
  <c r="BF806" i="6"/>
  <c r="AT23" i="6"/>
  <c r="CD23" i="6"/>
  <c r="CY52" i="6"/>
  <c r="BO52" i="6"/>
  <c r="BD78" i="6"/>
  <c r="CN78" i="6"/>
  <c r="BU97" i="6"/>
  <c r="DE97" i="6"/>
  <c r="BV109" i="6"/>
  <c r="DF109" i="6"/>
  <c r="BR116" i="6"/>
  <c r="DB116" i="6"/>
  <c r="CM49" i="6"/>
  <c r="BC49" i="6"/>
  <c r="DB56" i="6"/>
  <c r="BR56" i="6"/>
  <c r="CN86" i="6"/>
  <c r="BD86" i="6"/>
  <c r="BI135" i="6"/>
  <c r="CS135" i="6"/>
  <c r="BM29" i="6"/>
  <c r="CW29" i="6"/>
  <c r="CJ31" i="6"/>
  <c r="AZ31" i="6"/>
  <c r="CC38" i="6"/>
  <c r="AS38" i="6"/>
  <c r="BK38" i="6"/>
  <c r="CU38" i="6"/>
  <c r="BP39" i="6"/>
  <c r="CZ39" i="6"/>
  <c r="AQ41" i="6"/>
  <c r="CA41" i="6"/>
  <c r="CP41" i="6"/>
  <c r="BF41" i="6"/>
  <c r="BX46" i="6"/>
  <c r="AN46" i="6"/>
  <c r="CO46" i="6"/>
  <c r="BE46" i="6"/>
  <c r="BI47" i="6"/>
  <c r="CS47" i="6"/>
  <c r="CY48" i="6"/>
  <c r="BO48" i="6"/>
  <c r="BN48" i="6"/>
  <c r="CX48" i="6"/>
  <c r="BT49" i="6"/>
  <c r="DD49" i="6"/>
  <c r="AN50" i="6"/>
  <c r="BX50" i="6"/>
  <c r="BH50" i="6"/>
  <c r="CR50" i="6"/>
  <c r="BI51" i="6"/>
  <c r="CS51" i="6"/>
  <c r="CX52" i="6"/>
  <c r="BN52" i="6"/>
  <c r="BV53" i="6"/>
  <c r="DF53" i="6"/>
  <c r="AO54" i="6"/>
  <c r="BY54" i="6"/>
  <c r="BD54" i="6"/>
  <c r="CN54" i="6"/>
  <c r="CD56" i="6"/>
  <c r="AT56" i="6"/>
  <c r="CY56" i="6"/>
  <c r="BO56" i="6"/>
  <c r="AO58" i="6"/>
  <c r="BY58" i="6"/>
  <c r="BD58" i="6"/>
  <c r="CN58" i="6"/>
  <c r="AS59" i="6"/>
  <c r="CC59" i="6"/>
  <c r="CD60" i="6"/>
  <c r="AT60" i="6"/>
  <c r="CX60" i="6"/>
  <c r="BN60" i="6"/>
  <c r="AN62" i="6"/>
  <c r="BX62" i="6"/>
  <c r="BD62" i="6"/>
  <c r="CN62" i="6"/>
  <c r="CW63" i="6"/>
  <c r="BM63" i="6"/>
  <c r="AN66" i="6"/>
  <c r="BX66" i="6"/>
  <c r="CJ69" i="6"/>
  <c r="AZ69" i="6"/>
  <c r="BH70" i="6"/>
  <c r="CR70" i="6"/>
  <c r="CT71" i="6"/>
  <c r="BJ71" i="6"/>
  <c r="DB72" i="6"/>
  <c r="BR72" i="6"/>
  <c r="DD73" i="6"/>
  <c r="BT73" i="6"/>
  <c r="BF74" i="6"/>
  <c r="CP74" i="6"/>
  <c r="CW75" i="6"/>
  <c r="BM75" i="6"/>
  <c r="BR76" i="6"/>
  <c r="DB76" i="6"/>
  <c r="AQ78" i="6"/>
  <c r="CA78" i="6"/>
  <c r="CC79" i="6"/>
  <c r="AS79" i="6"/>
  <c r="CS79" i="6"/>
  <c r="BI79" i="6"/>
  <c r="BY82" i="6"/>
  <c r="AO82" i="6"/>
  <c r="BD82" i="6"/>
  <c r="CN82" i="6"/>
  <c r="AS83" i="6"/>
  <c r="CC83" i="6"/>
  <c r="CM85" i="6"/>
  <c r="BC85" i="6"/>
  <c r="DC85" i="6"/>
  <c r="BS85" i="6"/>
  <c r="CR86" i="6"/>
  <c r="BH86" i="6"/>
  <c r="AS87" i="6"/>
  <c r="CC87" i="6"/>
  <c r="CY88" i="6"/>
  <c r="BO88" i="6"/>
  <c r="CA90" i="6"/>
  <c r="AQ90" i="6"/>
  <c r="BM91" i="6"/>
  <c r="CW91" i="6"/>
  <c r="DF93" i="6"/>
  <c r="BV93" i="6"/>
  <c r="AO94" i="6"/>
  <c r="BY94" i="6"/>
  <c r="BD94" i="6"/>
  <c r="CN94" i="6"/>
  <c r="CS95" i="6"/>
  <c r="BI95" i="6"/>
  <c r="CX96" i="6"/>
  <c r="BN96" i="6"/>
  <c r="CJ97" i="6"/>
  <c r="AZ97" i="6"/>
  <c r="BT97" i="6"/>
  <c r="DD97" i="6"/>
  <c r="BX98" i="6"/>
  <c r="AN98" i="6"/>
  <c r="AS99" i="6"/>
  <c r="CC99" i="6"/>
  <c r="BI99" i="6"/>
  <c r="CS99" i="6"/>
  <c r="BC101" i="6"/>
  <c r="CM101" i="6"/>
  <c r="CO102" i="6"/>
  <c r="BE102" i="6"/>
  <c r="BN104" i="6"/>
  <c r="CX104" i="6"/>
  <c r="DE105" i="6"/>
  <c r="BU105" i="6"/>
  <c r="BM107" i="6"/>
  <c r="CW107" i="6"/>
  <c r="BN108" i="6"/>
  <c r="CX108" i="6"/>
  <c r="BM111" i="6"/>
  <c r="CW111" i="6"/>
  <c r="CX112" i="6"/>
  <c r="BN112" i="6"/>
  <c r="AN114" i="6"/>
  <c r="BX114" i="6"/>
  <c r="BD114" i="6"/>
  <c r="CN114" i="6"/>
  <c r="BM115" i="6"/>
  <c r="CW115" i="6"/>
  <c r="DD117" i="6"/>
  <c r="BT117" i="6"/>
  <c r="BD118" i="6"/>
  <c r="CN118" i="6"/>
  <c r="BI119" i="6"/>
  <c r="CS119" i="6"/>
  <c r="CY120" i="6"/>
  <c r="BO120" i="6"/>
  <c r="DE121" i="6"/>
  <c r="BU121" i="6"/>
  <c r="CS123" i="6"/>
  <c r="BI123" i="6"/>
  <c r="BC125" i="6"/>
  <c r="CM125" i="6"/>
  <c r="CW127" i="6"/>
  <c r="BM127" i="6"/>
  <c r="DF129" i="6"/>
  <c r="BV129" i="6"/>
  <c r="CV131" i="6"/>
  <c r="BL131" i="6"/>
  <c r="CY132" i="6"/>
  <c r="BO132" i="6"/>
  <c r="CM133" i="6"/>
  <c r="BC133" i="6"/>
  <c r="AS135" i="6"/>
  <c r="CC135" i="6"/>
  <c r="CE136" i="6"/>
  <c r="AU136" i="6"/>
  <c r="BR136" i="6"/>
  <c r="DB136" i="6"/>
  <c r="CX140" i="6"/>
  <c r="BN140" i="6"/>
  <c r="AS143" i="6"/>
  <c r="CC143" i="6"/>
  <c r="BM143" i="6"/>
  <c r="CW143" i="6"/>
  <c r="CK145" i="6"/>
  <c r="BA145" i="6"/>
  <c r="AS147" i="6"/>
  <c r="CC147" i="6"/>
  <c r="CT147" i="6"/>
  <c r="BJ147" i="6"/>
  <c r="AU152" i="6"/>
  <c r="CE152" i="6"/>
  <c r="BR152" i="6"/>
  <c r="DB152" i="6"/>
  <c r="BS153" i="6"/>
  <c r="DC153" i="6"/>
  <c r="BD154" i="6"/>
  <c r="CN154" i="6"/>
  <c r="AS155" i="6"/>
  <c r="CC155" i="6"/>
  <c r="BI155" i="6"/>
  <c r="CS155" i="6"/>
  <c r="BR156" i="6"/>
  <c r="DB156" i="6"/>
  <c r="DF157" i="6"/>
  <c r="BV157" i="6"/>
  <c r="AN158" i="6"/>
  <c r="BX158" i="6"/>
  <c r="CO158" i="6"/>
  <c r="BE158" i="6"/>
  <c r="BL159" i="6"/>
  <c r="CV159" i="6"/>
  <c r="AZ161" i="6"/>
  <c r="CJ161" i="6"/>
  <c r="BS161" i="6"/>
  <c r="DC161" i="6"/>
  <c r="CN162" i="6"/>
  <c r="BD162" i="6"/>
  <c r="BL163" i="6"/>
  <c r="CV163" i="6"/>
  <c r="AT164" i="6"/>
  <c r="CD164" i="6"/>
  <c r="BR164" i="6"/>
  <c r="DB164" i="6"/>
  <c r="CL165" i="6"/>
  <c r="BB165" i="6"/>
  <c r="BU165" i="6"/>
  <c r="DE165" i="6"/>
  <c r="BG166" i="6"/>
  <c r="CQ166" i="6"/>
  <c r="BR168" i="6"/>
  <c r="DB168" i="6"/>
  <c r="BZ170" i="6"/>
  <c r="AP170" i="6"/>
  <c r="BL171" i="6"/>
  <c r="CV171" i="6"/>
  <c r="CE172" i="6"/>
  <c r="AU172" i="6"/>
  <c r="BN172" i="6"/>
  <c r="CX172" i="6"/>
  <c r="BS173" i="6"/>
  <c r="DC173" i="6"/>
  <c r="CA174" i="6"/>
  <c r="AQ174" i="6"/>
  <c r="CS175" i="6"/>
  <c r="BI175" i="6"/>
  <c r="DF177" i="6"/>
  <c r="BV177" i="6"/>
  <c r="CA178" i="6"/>
  <c r="AQ178" i="6"/>
  <c r="AR179" i="6"/>
  <c r="CB179" i="6"/>
  <c r="BR180" i="6"/>
  <c r="DB180" i="6"/>
  <c r="BS181" i="6"/>
  <c r="DC181" i="6"/>
  <c r="BZ182" i="6"/>
  <c r="AP182" i="6"/>
  <c r="CT183" i="6"/>
  <c r="BJ183" i="6"/>
  <c r="AT188" i="6"/>
  <c r="CD188" i="6"/>
  <c r="CM189" i="6"/>
  <c r="BC189" i="6"/>
  <c r="DC189" i="6"/>
  <c r="BS189" i="6"/>
  <c r="AN190" i="6"/>
  <c r="BX190" i="6"/>
  <c r="BH190" i="6"/>
  <c r="CR190" i="6"/>
  <c r="CT191" i="6"/>
  <c r="BJ191" i="6"/>
  <c r="BU193" i="6"/>
  <c r="DE193" i="6"/>
  <c r="AO194" i="6"/>
  <c r="BY194" i="6"/>
  <c r="BG194" i="6"/>
  <c r="CQ194" i="6"/>
  <c r="BK195" i="6"/>
  <c r="CU195" i="6"/>
  <c r="CL197" i="6"/>
  <c r="BB197" i="6"/>
  <c r="BT197" i="6"/>
  <c r="DD197" i="6"/>
  <c r="AP198" i="6"/>
  <c r="BZ198" i="6"/>
  <c r="CO198" i="6"/>
  <c r="BE198" i="6"/>
  <c r="DB200" i="6"/>
  <c r="BR200" i="6"/>
  <c r="DE201" i="6"/>
  <c r="BU201" i="6"/>
  <c r="AT204" i="6"/>
  <c r="CD204" i="6"/>
  <c r="CM205" i="6"/>
  <c r="BC205" i="6"/>
  <c r="CT207" i="6"/>
  <c r="BJ207" i="6"/>
  <c r="AZ209" i="6"/>
  <c r="CJ209" i="6"/>
  <c r="BF210" i="6"/>
  <c r="CP210" i="6"/>
  <c r="BM211" i="6"/>
  <c r="CW211" i="6"/>
  <c r="AT212" i="6"/>
  <c r="CD212" i="6"/>
  <c r="AS215" i="6"/>
  <c r="CC215" i="6"/>
  <c r="BD218" i="6"/>
  <c r="CN218" i="6"/>
  <c r="CB219" i="6"/>
  <c r="AR219" i="6"/>
  <c r="BR220" i="6"/>
  <c r="DB220" i="6"/>
  <c r="BV221" i="6"/>
  <c r="DF221" i="6"/>
  <c r="CA222" i="6"/>
  <c r="AQ222" i="6"/>
  <c r="BL223" i="6"/>
  <c r="CV223" i="6"/>
  <c r="CS223" i="6"/>
  <c r="BI223" i="6"/>
  <c r="BR224" i="6"/>
  <c r="DB224" i="6"/>
  <c r="CA226" i="6"/>
  <c r="AQ226" i="6"/>
  <c r="CB227" i="6"/>
  <c r="AR227" i="6"/>
  <c r="CV227" i="6"/>
  <c r="BL227" i="6"/>
  <c r="DC229" i="6"/>
  <c r="BS229" i="6"/>
  <c r="CS231" i="6"/>
  <c r="BI231" i="6"/>
  <c r="CL233" i="6"/>
  <c r="BB233" i="6"/>
  <c r="AQ234" i="6"/>
  <c r="CA234" i="6"/>
  <c r="BH234" i="6"/>
  <c r="CR234" i="6"/>
  <c r="BG234" i="6"/>
  <c r="CQ234" i="6"/>
  <c r="BL235" i="6"/>
  <c r="CV235" i="6"/>
  <c r="CC239" i="6"/>
  <c r="AS239" i="6"/>
  <c r="CS239" i="6"/>
  <c r="BI239" i="6"/>
  <c r="BQ240" i="6"/>
  <c r="DA240" i="6"/>
  <c r="CM241" i="6"/>
  <c r="BC241" i="6"/>
  <c r="CQ242" i="6"/>
  <c r="BG242" i="6"/>
  <c r="CE244" i="6"/>
  <c r="AU244" i="6"/>
  <c r="BQ244" i="6"/>
  <c r="DA244" i="6"/>
  <c r="BB245" i="6"/>
  <c r="CL245" i="6"/>
  <c r="DC245" i="6"/>
  <c r="BS245" i="6"/>
  <c r="AU248" i="6"/>
  <c r="CE248" i="6"/>
  <c r="DA248" i="6"/>
  <c r="BQ248" i="6"/>
  <c r="CL249" i="6"/>
  <c r="BB249" i="6"/>
  <c r="BT249" i="6"/>
  <c r="DD249" i="6"/>
  <c r="AQ250" i="6"/>
  <c r="CA250" i="6"/>
  <c r="CN250" i="6"/>
  <c r="BD250" i="6"/>
  <c r="AU252" i="6"/>
  <c r="CE252" i="6"/>
  <c r="BQ252" i="6"/>
  <c r="DA252" i="6"/>
  <c r="AN254" i="6"/>
  <c r="BX254" i="6"/>
  <c r="BD254" i="6"/>
  <c r="CN254" i="6"/>
  <c r="AR259" i="6"/>
  <c r="CB259" i="6"/>
  <c r="BL259" i="6"/>
  <c r="CV259" i="6"/>
  <c r="BN260" i="6"/>
  <c r="CX260" i="6"/>
  <c r="DD261" i="6"/>
  <c r="BT261" i="6"/>
  <c r="AO262" i="6"/>
  <c r="BY262" i="6"/>
  <c r="BK263" i="6"/>
  <c r="CU263" i="6"/>
  <c r="BT265" i="6"/>
  <c r="DD265" i="6"/>
  <c r="BX266" i="6"/>
  <c r="AN266" i="6"/>
  <c r="BJ267" i="6"/>
  <c r="CT267" i="6"/>
  <c r="CL269" i="6"/>
  <c r="BB269" i="6"/>
  <c r="CN270" i="6"/>
  <c r="BD270" i="6"/>
  <c r="AU272" i="6"/>
  <c r="CE272" i="6"/>
  <c r="DD273" i="6"/>
  <c r="BT273" i="6"/>
  <c r="CP274" i="6"/>
  <c r="BF274" i="6"/>
  <c r="AT276" i="6"/>
  <c r="CD276" i="6"/>
  <c r="CJ277" i="6"/>
  <c r="AZ277" i="6"/>
  <c r="BV277" i="6"/>
  <c r="DF277" i="6"/>
  <c r="BD278" i="6"/>
  <c r="CN278" i="6"/>
  <c r="CT279" i="6"/>
  <c r="BJ279" i="6"/>
  <c r="CX280" i="6"/>
  <c r="BN280" i="6"/>
  <c r="BT281" i="6"/>
  <c r="DD281" i="6"/>
  <c r="CY288" i="6"/>
  <c r="BO288" i="6"/>
  <c r="BB289" i="6"/>
  <c r="CL289" i="6"/>
  <c r="AR291" i="6"/>
  <c r="CB291" i="6"/>
  <c r="BO296" i="6"/>
  <c r="CY296" i="6"/>
  <c r="AZ297" i="6"/>
  <c r="CJ297" i="6"/>
  <c r="CN298" i="6"/>
  <c r="BD298" i="6"/>
  <c r="AR299" i="6"/>
  <c r="CB299" i="6"/>
  <c r="BL299" i="6"/>
  <c r="CV299" i="6"/>
  <c r="AP302" i="6"/>
  <c r="BZ302" i="6"/>
  <c r="BQ304" i="6"/>
  <c r="DA304" i="6"/>
  <c r="BB305" i="6"/>
  <c r="CL305" i="6"/>
  <c r="BG306" i="6"/>
  <c r="CQ306" i="6"/>
  <c r="BF306" i="6"/>
  <c r="CP306" i="6"/>
  <c r="BL307" i="6"/>
  <c r="CV307" i="6"/>
  <c r="BQ308" i="6"/>
  <c r="DA308" i="6"/>
  <c r="DE309" i="6"/>
  <c r="BU309" i="6"/>
  <c r="AP310" i="6"/>
  <c r="BZ310" i="6"/>
  <c r="CP310" i="6"/>
  <c r="BF310" i="6"/>
  <c r="CV311" i="6"/>
  <c r="BL311" i="6"/>
  <c r="DA312" i="6"/>
  <c r="BQ312" i="6"/>
  <c r="BV313" i="6"/>
  <c r="DF313" i="6"/>
  <c r="AQ314" i="6"/>
  <c r="CA314" i="6"/>
  <c r="CO314" i="6"/>
  <c r="BE314" i="6"/>
  <c r="DA316" i="6"/>
  <c r="BQ316" i="6"/>
  <c r="BT317" i="6"/>
  <c r="DD317" i="6"/>
  <c r="AQ318" i="6"/>
  <c r="CA318" i="6"/>
  <c r="AU320" i="6"/>
  <c r="CE320" i="6"/>
  <c r="AZ321" i="6"/>
  <c r="CJ321" i="6"/>
  <c r="DD321" i="6"/>
  <c r="BT321" i="6"/>
  <c r="BZ322" i="6"/>
  <c r="AP322" i="6"/>
  <c r="CT323" i="6"/>
  <c r="BJ323" i="6"/>
  <c r="BV325" i="6"/>
  <c r="DF325" i="6"/>
  <c r="CN326" i="6"/>
  <c r="BD326" i="6"/>
  <c r="CA330" i="6"/>
  <c r="AQ330" i="6"/>
  <c r="CQ330" i="6"/>
  <c r="BG330" i="6"/>
  <c r="AR331" i="6"/>
  <c r="CB331" i="6"/>
  <c r="CQ334" i="6"/>
  <c r="BG334" i="6"/>
  <c r="CN334" i="6"/>
  <c r="BD334" i="6"/>
  <c r="BL335" i="6"/>
  <c r="CV335" i="6"/>
  <c r="CL337" i="6"/>
  <c r="BB337" i="6"/>
  <c r="BY338" i="6"/>
  <c r="AO338" i="6"/>
  <c r="BG338" i="6"/>
  <c r="CQ338" i="6"/>
  <c r="CU339" i="6"/>
  <c r="BK339" i="6"/>
  <c r="AZ345" i="6"/>
  <c r="CJ345" i="6"/>
  <c r="BI347" i="6"/>
  <c r="CS347" i="6"/>
  <c r="CL349" i="6"/>
  <c r="BB349" i="6"/>
  <c r="BT349" i="6"/>
  <c r="DD349" i="6"/>
  <c r="AN350" i="6"/>
  <c r="BX350" i="6"/>
  <c r="AR351" i="6"/>
  <c r="CB351" i="6"/>
  <c r="CY352" i="6"/>
  <c r="BO352" i="6"/>
  <c r="AZ353" i="6"/>
  <c r="CJ353" i="6"/>
  <c r="BQ356" i="6"/>
  <c r="DA356" i="6"/>
  <c r="BB361" i="6"/>
  <c r="CL361" i="6"/>
  <c r="AS363" i="6"/>
  <c r="CC363" i="6"/>
  <c r="CT363" i="6"/>
  <c r="BJ363" i="6"/>
  <c r="BO364" i="6"/>
  <c r="CY364" i="6"/>
  <c r="BL367" i="6"/>
  <c r="CV367" i="6"/>
  <c r="BQ368" i="6"/>
  <c r="DA368" i="6"/>
  <c r="DD369" i="6"/>
  <c r="BT369" i="6"/>
  <c r="BL371" i="6"/>
  <c r="CV371" i="6"/>
  <c r="AT372" i="6"/>
  <c r="CD372" i="6"/>
  <c r="CX372" i="6"/>
  <c r="BN372" i="6"/>
  <c r="BX374" i="6"/>
  <c r="AN374" i="6"/>
  <c r="CV375" i="6"/>
  <c r="BL375" i="6"/>
  <c r="BJ375" i="6"/>
  <c r="CT375" i="6"/>
  <c r="BB377" i="6"/>
  <c r="CL377" i="6"/>
  <c r="BV377" i="6"/>
  <c r="DF377" i="6"/>
  <c r="BH378" i="6"/>
  <c r="CR378" i="6"/>
  <c r="CZ380" i="6"/>
  <c r="BP380" i="6"/>
  <c r="CM381" i="6"/>
  <c r="BC381" i="6"/>
  <c r="CP382" i="6"/>
  <c r="BF382" i="6"/>
  <c r="CE384" i="6"/>
  <c r="AU384" i="6"/>
  <c r="DF385" i="6"/>
  <c r="BV385" i="6"/>
  <c r="CN386" i="6"/>
  <c r="BD386" i="6"/>
  <c r="CW387" i="6"/>
  <c r="BM387" i="6"/>
  <c r="BR388" i="6"/>
  <c r="DB388" i="6"/>
  <c r="AZ389" i="6"/>
  <c r="CJ389" i="6"/>
  <c r="BT389" i="6"/>
  <c r="DD389" i="6"/>
  <c r="AO390" i="6"/>
  <c r="BY390" i="6"/>
  <c r="BF390" i="6"/>
  <c r="CP390" i="6"/>
  <c r="CT391" i="6"/>
  <c r="BJ391" i="6"/>
  <c r="AT392" i="6"/>
  <c r="CD392" i="6"/>
  <c r="DD393" i="6"/>
  <c r="BT393" i="6"/>
  <c r="BY394" i="6"/>
  <c r="AO394" i="6"/>
  <c r="CQ394" i="6"/>
  <c r="BG394" i="6"/>
  <c r="CJ397" i="6"/>
  <c r="AZ397" i="6"/>
  <c r="DE397" i="6"/>
  <c r="BU397" i="6"/>
  <c r="AQ398" i="6"/>
  <c r="CA398" i="6"/>
  <c r="BI399" i="6"/>
  <c r="CS399" i="6"/>
  <c r="CK405" i="6"/>
  <c r="BA405" i="6"/>
  <c r="CV407" i="6"/>
  <c r="BL407" i="6"/>
  <c r="BZ410" i="6"/>
  <c r="AP410" i="6"/>
  <c r="CP410" i="6"/>
  <c r="BF410" i="6"/>
  <c r="CT411" i="6"/>
  <c r="BJ411" i="6"/>
  <c r="CY416" i="6"/>
  <c r="BO416" i="6"/>
  <c r="CK417" i="6"/>
  <c r="BA417" i="6"/>
  <c r="CP418" i="6"/>
  <c r="BF418" i="6"/>
  <c r="CT419" i="6"/>
  <c r="BJ419" i="6"/>
  <c r="CU419" i="6"/>
  <c r="BK419" i="6"/>
  <c r="DB420" i="6"/>
  <c r="BR420" i="6"/>
  <c r="DD421" i="6"/>
  <c r="BT421" i="6"/>
  <c r="CT423" i="6"/>
  <c r="BJ423" i="6"/>
  <c r="CY424" i="6"/>
  <c r="BO424" i="6"/>
  <c r="BK427" i="6"/>
  <c r="CU427" i="6"/>
  <c r="BY430" i="6"/>
  <c r="AO430" i="6"/>
  <c r="BI431" i="6"/>
  <c r="CS431" i="6"/>
  <c r="CL905" i="6"/>
  <c r="BB905" i="6"/>
  <c r="CT683" i="6"/>
  <c r="BJ683" i="6"/>
  <c r="BS689" i="6"/>
  <c r="DC689" i="6"/>
  <c r="AQ694" i="6"/>
  <c r="CA694" i="6"/>
  <c r="CT695" i="6"/>
  <c r="BJ695" i="6"/>
  <c r="BR700" i="6"/>
  <c r="DB700" i="6"/>
  <c r="DD701" i="6"/>
  <c r="BT701" i="6"/>
  <c r="BF706" i="6"/>
  <c r="CP706" i="6"/>
  <c r="BT713" i="6"/>
  <c r="DD713" i="6"/>
  <c r="AP714" i="6"/>
  <c r="BZ714" i="6"/>
  <c r="CO718" i="6"/>
  <c r="BE718" i="6"/>
  <c r="BM719" i="6"/>
  <c r="CW719" i="6"/>
  <c r="DD721" i="6"/>
  <c r="BT721" i="6"/>
  <c r="BT725" i="6"/>
  <c r="DD725" i="6"/>
  <c r="BY730" i="6"/>
  <c r="AO730" i="6"/>
  <c r="CD732" i="6"/>
  <c r="AT732" i="6"/>
  <c r="BM755" i="6"/>
  <c r="CW755" i="6"/>
  <c r="BC757" i="6"/>
  <c r="CM757" i="6"/>
  <c r="CL773" i="6"/>
  <c r="BB773" i="6"/>
  <c r="AQ774" i="6"/>
  <c r="CA774" i="6"/>
  <c r="BZ778" i="6"/>
  <c r="AP778" i="6"/>
  <c r="AO790" i="6"/>
  <c r="BY790" i="6"/>
  <c r="DF793" i="6"/>
  <c r="BV793" i="6"/>
  <c r="CZ796" i="6"/>
  <c r="BP796" i="6"/>
  <c r="DF797" i="6"/>
  <c r="BV797" i="6"/>
  <c r="DE801" i="6"/>
  <c r="BU801" i="6"/>
  <c r="BX802" i="6"/>
  <c r="AN802" i="6"/>
  <c r="DE805" i="6"/>
  <c r="BU805" i="6"/>
  <c r="BZ818" i="6"/>
  <c r="AP818" i="6"/>
  <c r="BF822" i="6"/>
  <c r="CP822" i="6"/>
  <c r="BA833" i="6"/>
  <c r="CK833" i="6"/>
  <c r="BP840" i="6"/>
  <c r="CZ840" i="6"/>
  <c r="DE845" i="6"/>
  <c r="BU845" i="6"/>
  <c r="AU848" i="6"/>
  <c r="CE848" i="6"/>
  <c r="CK849" i="6"/>
  <c r="BA849" i="6"/>
  <c r="BG850" i="6"/>
  <c r="CQ850" i="6"/>
  <c r="CP870" i="6"/>
  <c r="BF870" i="6"/>
  <c r="CP878" i="6"/>
  <c r="BF878" i="6"/>
  <c r="CZ884" i="6"/>
  <c r="BP884" i="6"/>
  <c r="BB885" i="6"/>
  <c r="CL885" i="6"/>
  <c r="BN904" i="6"/>
  <c r="CX904" i="6"/>
  <c r="BO904" i="6"/>
  <c r="CY904" i="6"/>
  <c r="CP906" i="6"/>
  <c r="BF906" i="6"/>
  <c r="CU911" i="6"/>
  <c r="BK911" i="6"/>
  <c r="CZ916" i="6"/>
  <c r="BP916" i="6"/>
  <c r="DF921" i="6"/>
  <c r="BV921" i="6"/>
  <c r="AQ942" i="6"/>
  <c r="CA942" i="6"/>
  <c r="CR946" i="6"/>
  <c r="BH946" i="6"/>
  <c r="BX950" i="6"/>
  <c r="AN950" i="6"/>
  <c r="CM957" i="6"/>
  <c r="BC957" i="6"/>
  <c r="BJ959" i="6"/>
  <c r="CT959" i="6"/>
  <c r="BK975" i="6"/>
  <c r="CU975" i="6"/>
  <c r="AO982" i="6"/>
  <c r="BY982" i="6"/>
  <c r="AN994" i="6"/>
  <c r="BX994" i="6"/>
  <c r="DB1000" i="6"/>
  <c r="BR1000" i="6"/>
  <c r="BT1001" i="6"/>
  <c r="DD1001" i="6"/>
  <c r="CZ696" i="6"/>
  <c r="BP696" i="6"/>
  <c r="BJ707" i="6"/>
  <c r="CT707" i="6"/>
  <c r="BB713" i="6"/>
  <c r="CL713" i="6"/>
  <c r="BJ715" i="6"/>
  <c r="CT715" i="6"/>
  <c r="CY716" i="6"/>
  <c r="BO716" i="6"/>
  <c r="AZ721" i="6"/>
  <c r="CJ721" i="6"/>
  <c r="CE724" i="6"/>
  <c r="AU724" i="6"/>
  <c r="CV735" i="6"/>
  <c r="BL735" i="6"/>
  <c r="BI735" i="6"/>
  <c r="CS735" i="6"/>
  <c r="BM747" i="6"/>
  <c r="CW747" i="6"/>
  <c r="BO752" i="6"/>
  <c r="CY752" i="6"/>
  <c r="CK765" i="6"/>
  <c r="BA765" i="6"/>
  <c r="BI767" i="6"/>
  <c r="CS767" i="6"/>
  <c r="CP770" i="6"/>
  <c r="BF770" i="6"/>
  <c r="DE773" i="6"/>
  <c r="BU773" i="6"/>
  <c r="BE774" i="6"/>
  <c r="CO774" i="6"/>
  <c r="BT777" i="6"/>
  <c r="DD777" i="6"/>
  <c r="BO780" i="6"/>
  <c r="CY780" i="6"/>
  <c r="BJ787" i="6"/>
  <c r="CT787" i="6"/>
  <c r="CO798" i="6"/>
  <c r="BE798" i="6"/>
  <c r="CZ800" i="6"/>
  <c r="BP800" i="6"/>
  <c r="DB804" i="6"/>
  <c r="BR804" i="6"/>
  <c r="CL809" i="6"/>
  <c r="BB809" i="6"/>
  <c r="AP810" i="6"/>
  <c r="BZ810" i="6"/>
  <c r="CJ817" i="6"/>
  <c r="AZ817" i="6"/>
  <c r="DA824" i="6"/>
  <c r="BQ824" i="6"/>
  <c r="DD833" i="6"/>
  <c r="BT833" i="6"/>
  <c r="BO836" i="6"/>
  <c r="CY836" i="6"/>
  <c r="AO842" i="6"/>
  <c r="BY842" i="6"/>
  <c r="CP846" i="6"/>
  <c r="BF846" i="6"/>
  <c r="BZ850" i="6"/>
  <c r="AP850" i="6"/>
  <c r="CQ858" i="6"/>
  <c r="BG858" i="6"/>
  <c r="CA862" i="6"/>
  <c r="AQ862" i="6"/>
  <c r="CX880" i="6"/>
  <c r="BN880" i="6"/>
  <c r="CK881" i="6"/>
  <c r="BA881" i="6"/>
  <c r="AQ886" i="6"/>
  <c r="CA886" i="6"/>
  <c r="CU887" i="6"/>
  <c r="BK887" i="6"/>
  <c r="BQ892" i="6"/>
  <c r="DA892" i="6"/>
  <c r="AR895" i="6"/>
  <c r="CB895" i="6"/>
  <c r="BM915" i="6"/>
  <c r="CW915" i="6"/>
  <c r="BV929" i="6"/>
  <c r="DF929" i="6"/>
  <c r="AQ930" i="6"/>
  <c r="CA930" i="6"/>
  <c r="BV937" i="6"/>
  <c r="DF937" i="6"/>
  <c r="DA944" i="6"/>
  <c r="BQ944" i="6"/>
  <c r="BX954" i="6"/>
  <c r="AN954" i="6"/>
  <c r="AS955" i="6"/>
  <c r="CC955" i="6"/>
  <c r="AU964" i="6"/>
  <c r="CE964" i="6"/>
  <c r="BC965" i="6"/>
  <c r="CM965" i="6"/>
  <c r="AT976" i="6"/>
  <c r="CD976" i="6"/>
  <c r="BA985" i="6"/>
  <c r="CK985" i="6"/>
  <c r="BD990" i="6"/>
  <c r="CN990" i="6"/>
  <c r="AU992" i="6"/>
  <c r="CE992" i="6"/>
  <c r="BI631" i="6"/>
  <c r="CS631" i="6"/>
  <c r="CO682" i="6"/>
  <c r="BE682" i="6"/>
  <c r="BN684" i="6"/>
  <c r="CX684" i="6"/>
  <c r="CT687" i="6"/>
  <c r="BJ687" i="6"/>
  <c r="BA697" i="6"/>
  <c r="CK697" i="6"/>
  <c r="BY698" i="6"/>
  <c r="AO698" i="6"/>
  <c r="BJ703" i="6"/>
  <c r="CT703" i="6"/>
  <c r="BA705" i="6"/>
  <c r="CK705" i="6"/>
  <c r="CC715" i="6"/>
  <c r="AS715" i="6"/>
  <c r="BY734" i="6"/>
  <c r="AO734" i="6"/>
  <c r="AP738" i="6"/>
  <c r="BZ738" i="6"/>
  <c r="AN742" i="6"/>
  <c r="BX742" i="6"/>
  <c r="AP754" i="6"/>
  <c r="BZ754" i="6"/>
  <c r="CV763" i="6"/>
  <c r="BL763" i="6"/>
  <c r="BC769" i="6"/>
  <c r="CM769" i="6"/>
  <c r="CS771" i="6"/>
  <c r="BI771" i="6"/>
  <c r="CW795" i="6"/>
  <c r="BM795" i="6"/>
  <c r="CK813" i="6"/>
  <c r="BA813" i="6"/>
  <c r="DE817" i="6"/>
  <c r="BU817" i="6"/>
  <c r="DB828" i="6"/>
  <c r="BR828" i="6"/>
  <c r="DA832" i="6"/>
  <c r="BQ832" i="6"/>
  <c r="CP838" i="6"/>
  <c r="BF838" i="6"/>
  <c r="CA858" i="6"/>
  <c r="AQ858" i="6"/>
  <c r="DE873" i="6"/>
  <c r="BU873" i="6"/>
  <c r="AU884" i="6"/>
  <c r="CE884" i="6"/>
  <c r="DE885" i="6"/>
  <c r="BU885" i="6"/>
  <c r="DA920" i="6"/>
  <c r="BQ920" i="6"/>
  <c r="BI923" i="6"/>
  <c r="CS923" i="6"/>
  <c r="CK933" i="6"/>
  <c r="BA933" i="6"/>
  <c r="CN938" i="6"/>
  <c r="BD938" i="6"/>
  <c r="CV943" i="6"/>
  <c r="BL943" i="6"/>
  <c r="BF950" i="6"/>
  <c r="CP950" i="6"/>
  <c r="CU967" i="6"/>
  <c r="BK967" i="6"/>
  <c r="DD969" i="6"/>
  <c r="BT969" i="6"/>
  <c r="BM971" i="6"/>
  <c r="CW971" i="6"/>
  <c r="DB992" i="6"/>
  <c r="BR992" i="6"/>
  <c r="BV433" i="6"/>
  <c r="DF433" i="6"/>
  <c r="BY434" i="6"/>
  <c r="AO434" i="6"/>
  <c r="BD434" i="6"/>
  <c r="CN434" i="6"/>
  <c r="CJ437" i="6"/>
  <c r="AZ437" i="6"/>
  <c r="CJ445" i="6"/>
  <c r="AZ445" i="6"/>
  <c r="DD445" i="6"/>
  <c r="BT445" i="6"/>
  <c r="AN446" i="6"/>
  <c r="BX446" i="6"/>
  <c r="AT448" i="6"/>
  <c r="CD448" i="6"/>
  <c r="BY450" i="6"/>
  <c r="AO450" i="6"/>
  <c r="BK451" i="6"/>
  <c r="CU451" i="6"/>
  <c r="BC453" i="6"/>
  <c r="CM453" i="6"/>
  <c r="DD453" i="6"/>
  <c r="BT453" i="6"/>
  <c r="CO454" i="6"/>
  <c r="BE454" i="6"/>
  <c r="BL455" i="6"/>
  <c r="CV455" i="6"/>
  <c r="DD457" i="6"/>
  <c r="BT457" i="6"/>
  <c r="CO458" i="6"/>
  <c r="BE458" i="6"/>
  <c r="CB459" i="6"/>
  <c r="AR459" i="6"/>
  <c r="BI459" i="6"/>
  <c r="CS459" i="6"/>
  <c r="BY462" i="6"/>
  <c r="AO462" i="6"/>
  <c r="CC463" i="6"/>
  <c r="AS463" i="6"/>
  <c r="DB468" i="6"/>
  <c r="BR468" i="6"/>
  <c r="CL469" i="6"/>
  <c r="BB469" i="6"/>
  <c r="BH470" i="6"/>
  <c r="CR470" i="6"/>
  <c r="BJ471" i="6"/>
  <c r="CT471" i="6"/>
  <c r="BQ472" i="6"/>
  <c r="DA472" i="6"/>
  <c r="DC473" i="6"/>
  <c r="BS473" i="6"/>
  <c r="CR474" i="6"/>
  <c r="BH474" i="6"/>
  <c r="AO478" i="6"/>
  <c r="BY478" i="6"/>
  <c r="CN478" i="6"/>
  <c r="BD478" i="6"/>
  <c r="CD480" i="6"/>
  <c r="AT480" i="6"/>
  <c r="BQ480" i="6"/>
  <c r="DA480" i="6"/>
  <c r="CK481" i="6"/>
  <c r="BA481" i="6"/>
  <c r="AQ482" i="6"/>
  <c r="CA482" i="6"/>
  <c r="CN482" i="6"/>
  <c r="BD482" i="6"/>
  <c r="BE482" i="6"/>
  <c r="CO482" i="6"/>
  <c r="BJ483" i="6"/>
  <c r="CT483" i="6"/>
  <c r="BB489" i="6"/>
  <c r="CL489" i="6"/>
  <c r="AO494" i="6"/>
  <c r="BY494" i="6"/>
  <c r="CP494" i="6"/>
  <c r="BF494" i="6"/>
  <c r="BB497" i="6"/>
  <c r="CL497" i="6"/>
  <c r="BT497" i="6"/>
  <c r="DD497" i="6"/>
  <c r="AO498" i="6"/>
  <c r="BY498" i="6"/>
  <c r="BT501" i="6"/>
  <c r="DD501" i="6"/>
  <c r="CO502" i="6"/>
  <c r="BE502" i="6"/>
  <c r="BL503" i="6"/>
  <c r="CV503" i="6"/>
  <c r="CK505" i="6"/>
  <c r="BA505" i="6"/>
  <c r="CP506" i="6"/>
  <c r="BF506" i="6"/>
  <c r="CW507" i="6"/>
  <c r="BM507" i="6"/>
  <c r="BT509" i="6"/>
  <c r="DD509" i="6"/>
  <c r="BX510" i="6"/>
  <c r="AN510" i="6"/>
  <c r="CN510" i="6"/>
  <c r="BD510" i="6"/>
  <c r="CV511" i="6"/>
  <c r="BL511" i="6"/>
  <c r="BQ512" i="6"/>
  <c r="DA512" i="6"/>
  <c r="AZ513" i="6"/>
  <c r="CJ513" i="6"/>
  <c r="DE513" i="6"/>
  <c r="BU513" i="6"/>
  <c r="AO514" i="6"/>
  <c r="BY514" i="6"/>
  <c r="BE514" i="6"/>
  <c r="CO514" i="6"/>
  <c r="AS515" i="6"/>
  <c r="CC515" i="6"/>
  <c r="CL517" i="6"/>
  <c r="BB517" i="6"/>
  <c r="AO522" i="6"/>
  <c r="BY522" i="6"/>
  <c r="CB523" i="6"/>
  <c r="AR523" i="6"/>
  <c r="CV523" i="6"/>
  <c r="BL523" i="6"/>
  <c r="CZ524" i="6"/>
  <c r="BP524" i="6"/>
  <c r="BV525" i="6"/>
  <c r="DF525" i="6"/>
  <c r="BY526" i="6"/>
  <c r="AO526" i="6"/>
  <c r="CR526" i="6"/>
  <c r="BH526" i="6"/>
  <c r="BL531" i="6"/>
  <c r="CV531" i="6"/>
  <c r="BJ531" i="6"/>
  <c r="CT531" i="6"/>
  <c r="BB533" i="6"/>
  <c r="CL533" i="6"/>
  <c r="CO534" i="6"/>
  <c r="BE534" i="6"/>
  <c r="AR535" i="6"/>
  <c r="CB535" i="6"/>
  <c r="BL535" i="6"/>
  <c r="CV535" i="6"/>
  <c r="BI547" i="6"/>
  <c r="CS547" i="6"/>
  <c r="CE548" i="6"/>
  <c r="AU548" i="6"/>
  <c r="BB549" i="6"/>
  <c r="CL549" i="6"/>
  <c r="CP550" i="6"/>
  <c r="BF550" i="6"/>
  <c r="CX552" i="6"/>
  <c r="BN552" i="6"/>
  <c r="AZ553" i="6"/>
  <c r="CJ553" i="6"/>
  <c r="BI555" i="6"/>
  <c r="CS555" i="6"/>
  <c r="CM557" i="6"/>
  <c r="BC557" i="6"/>
  <c r="BV557" i="6"/>
  <c r="DF557" i="6"/>
  <c r="AQ558" i="6"/>
  <c r="CA558" i="6"/>
  <c r="CC559" i="6"/>
  <c r="AS559" i="6"/>
  <c r="CX560" i="6"/>
  <c r="BN560" i="6"/>
  <c r="CM561" i="6"/>
  <c r="BC561" i="6"/>
  <c r="BG562" i="6"/>
  <c r="CQ562" i="6"/>
  <c r="DB564" i="6"/>
  <c r="BR564" i="6"/>
  <c r="BX566" i="6"/>
  <c r="AN566" i="6"/>
  <c r="CN566" i="6"/>
  <c r="BD566" i="6"/>
  <c r="CC567" i="6"/>
  <c r="AS567" i="6"/>
  <c r="CW567" i="6"/>
  <c r="BM567" i="6"/>
  <c r="CD568" i="6"/>
  <c r="AT568" i="6"/>
  <c r="DB568" i="6"/>
  <c r="BR568" i="6"/>
  <c r="BA569" i="6"/>
  <c r="CK569" i="6"/>
  <c r="DC569" i="6"/>
  <c r="BS569" i="6"/>
  <c r="BY570" i="6"/>
  <c r="AO570" i="6"/>
  <c r="CR570" i="6"/>
  <c r="BH570" i="6"/>
  <c r="BI571" i="6"/>
  <c r="CS571" i="6"/>
  <c r="CM573" i="6"/>
  <c r="BC573" i="6"/>
  <c r="CP574" i="6"/>
  <c r="BF574" i="6"/>
  <c r="CS575" i="6"/>
  <c r="BI575" i="6"/>
  <c r="CD576" i="6"/>
  <c r="AT576" i="6"/>
  <c r="BQ576" i="6"/>
  <c r="DA576" i="6"/>
  <c r="CS579" i="6"/>
  <c r="BI579" i="6"/>
  <c r="CE580" i="6"/>
  <c r="AU580" i="6"/>
  <c r="BE582" i="6"/>
  <c r="CO582" i="6"/>
  <c r="BJ583" i="6"/>
  <c r="CT583" i="6"/>
  <c r="BP584" i="6"/>
  <c r="CZ584" i="6"/>
  <c r="AZ585" i="6"/>
  <c r="CJ585" i="6"/>
  <c r="BT585" i="6"/>
  <c r="DD585" i="6"/>
  <c r="AS587" i="6"/>
  <c r="CC587" i="6"/>
  <c r="CU587" i="6"/>
  <c r="BK587" i="6"/>
  <c r="CM589" i="6"/>
  <c r="BC589" i="6"/>
  <c r="DE589" i="6"/>
  <c r="BU589" i="6"/>
  <c r="BD590" i="6"/>
  <c r="CN590" i="6"/>
  <c r="BA593" i="6"/>
  <c r="CK593" i="6"/>
  <c r="BX594" i="6"/>
  <c r="AN594" i="6"/>
  <c r="BH594" i="6"/>
  <c r="CR594" i="6"/>
  <c r="CP594" i="6"/>
  <c r="BF594" i="6"/>
  <c r="CT595" i="6"/>
  <c r="BJ595" i="6"/>
  <c r="CE596" i="6"/>
  <c r="AU596" i="6"/>
  <c r="CE600" i="6"/>
  <c r="AU600" i="6"/>
  <c r="CS603" i="6"/>
  <c r="BI603" i="6"/>
  <c r="CE604" i="6"/>
  <c r="AU604" i="6"/>
  <c r="CY604" i="6"/>
  <c r="BO604" i="6"/>
  <c r="AZ605" i="6"/>
  <c r="CJ605" i="6"/>
  <c r="DE605" i="6"/>
  <c r="BU605" i="6"/>
  <c r="CC607" i="6"/>
  <c r="AS607" i="6"/>
  <c r="CL609" i="6"/>
  <c r="BB609" i="6"/>
  <c r="AQ610" i="6"/>
  <c r="CA610" i="6"/>
  <c r="CP610" i="6"/>
  <c r="BF610" i="6"/>
  <c r="CU611" i="6"/>
  <c r="BK611" i="6"/>
  <c r="BE614" i="6"/>
  <c r="CO614" i="6"/>
  <c r="BF614" i="6"/>
  <c r="CP614" i="6"/>
  <c r="CV615" i="6"/>
  <c r="BL615" i="6"/>
  <c r="BO616" i="6"/>
  <c r="CY616" i="6"/>
  <c r="DF617" i="6"/>
  <c r="BV617" i="6"/>
  <c r="BH618" i="6"/>
  <c r="CR618" i="6"/>
  <c r="CT619" i="6"/>
  <c r="BJ619" i="6"/>
  <c r="CL621" i="6"/>
  <c r="BB621" i="6"/>
  <c r="BY622" i="6"/>
  <c r="AO622" i="6"/>
  <c r="CP626" i="6"/>
  <c r="BF626" i="6"/>
  <c r="BG626" i="6"/>
  <c r="CQ626" i="6"/>
  <c r="CJ629" i="6"/>
  <c r="AZ629" i="6"/>
  <c r="DE629" i="6"/>
  <c r="BU629" i="6"/>
  <c r="CA630" i="6"/>
  <c r="AQ630" i="6"/>
  <c r="AR631" i="6"/>
  <c r="CB631" i="6"/>
  <c r="BT633" i="6"/>
  <c r="DD633" i="6"/>
  <c r="CO634" i="6"/>
  <c r="BE634" i="6"/>
  <c r="DD637" i="6"/>
  <c r="BT637" i="6"/>
  <c r="AO638" i="6"/>
  <c r="BY638" i="6"/>
  <c r="BJ639" i="6"/>
  <c r="CT639" i="6"/>
  <c r="BV641" i="6"/>
  <c r="DF641" i="6"/>
  <c r="BL643" i="6"/>
  <c r="CV643" i="6"/>
  <c r="BB645" i="6"/>
  <c r="CL645" i="6"/>
  <c r="BN648" i="6"/>
  <c r="CX648" i="6"/>
  <c r="BB649" i="6"/>
  <c r="CL649" i="6"/>
  <c r="BT649" i="6"/>
  <c r="DD649" i="6"/>
  <c r="DF657" i="6"/>
  <c r="BV657" i="6"/>
  <c r="BZ658" i="6"/>
  <c r="AP658" i="6"/>
  <c r="BE658" i="6"/>
  <c r="CO658" i="6"/>
  <c r="CP658" i="6"/>
  <c r="BF658" i="6"/>
  <c r="CJ661" i="6"/>
  <c r="AZ661" i="6"/>
  <c r="DE661" i="6"/>
  <c r="BU661" i="6"/>
  <c r="CD664" i="6"/>
  <c r="AT664" i="6"/>
  <c r="AO666" i="6"/>
  <c r="BY666" i="6"/>
  <c r="CT667" i="6"/>
  <c r="BJ667" i="6"/>
  <c r="BN668" i="6"/>
  <c r="CX668" i="6"/>
  <c r="BV669" i="6"/>
  <c r="DF669" i="6"/>
  <c r="CK673" i="6"/>
  <c r="BA673" i="6"/>
  <c r="CR674" i="6"/>
  <c r="BH674" i="6"/>
  <c r="BB677" i="6"/>
  <c r="CL677" i="6"/>
  <c r="BU677" i="6"/>
  <c r="DE677" i="6"/>
  <c r="BE678" i="6"/>
  <c r="CO678" i="6"/>
  <c r="CT679" i="6"/>
  <c r="BJ679" i="6"/>
  <c r="BX682" i="6"/>
  <c r="AN682" i="6"/>
  <c r="CE684" i="6"/>
  <c r="AU684" i="6"/>
  <c r="BG686" i="6"/>
  <c r="CQ686" i="6"/>
  <c r="BE694" i="6"/>
  <c r="CO694" i="6"/>
  <c r="CY704" i="6"/>
  <c r="BO704" i="6"/>
  <c r="BY706" i="6"/>
  <c r="AO706" i="6"/>
  <c r="BT717" i="6"/>
  <c r="DD717" i="6"/>
  <c r="AO718" i="6"/>
  <c r="BY718" i="6"/>
  <c r="CL725" i="6"/>
  <c r="BB725" i="6"/>
  <c r="BD730" i="6"/>
  <c r="CN730" i="6"/>
  <c r="CP750" i="6"/>
  <c r="BF750" i="6"/>
  <c r="AU756" i="6"/>
  <c r="CE756" i="6"/>
  <c r="DE757" i="6"/>
  <c r="BU757" i="6"/>
  <c r="BK759" i="6"/>
  <c r="CU759" i="6"/>
  <c r="DB760" i="6"/>
  <c r="BR760" i="6"/>
  <c r="AP762" i="6"/>
  <c r="BZ762" i="6"/>
  <c r="BN776" i="6"/>
  <c r="CX776" i="6"/>
  <c r="DA784" i="6"/>
  <c r="BQ784" i="6"/>
  <c r="CL789" i="6"/>
  <c r="BB789" i="6"/>
  <c r="BQ792" i="6"/>
  <c r="DA792" i="6"/>
  <c r="CA798" i="6"/>
  <c r="AQ798" i="6"/>
  <c r="CK801" i="6"/>
  <c r="BA801" i="6"/>
  <c r="BG802" i="6"/>
  <c r="CQ802" i="6"/>
  <c r="CN802" i="6"/>
  <c r="BD802" i="6"/>
  <c r="BB805" i="6"/>
  <c r="CL805" i="6"/>
  <c r="BU809" i="6"/>
  <c r="DE809" i="6"/>
  <c r="CX812" i="6"/>
  <c r="BN812" i="6"/>
  <c r="BT821" i="6"/>
  <c r="DD821" i="6"/>
  <c r="CL837" i="6"/>
  <c r="BB837" i="6"/>
  <c r="CE860" i="6"/>
  <c r="AU860" i="6"/>
  <c r="BN868" i="6"/>
  <c r="CX868" i="6"/>
  <c r="AT880" i="6"/>
  <c r="CD880" i="6"/>
  <c r="CR886" i="6"/>
  <c r="BH886" i="6"/>
  <c r="CP890" i="6"/>
  <c r="BF890" i="6"/>
  <c r="CU891" i="6"/>
  <c r="BK891" i="6"/>
  <c r="CU903" i="6"/>
  <c r="BK903" i="6"/>
  <c r="CV907" i="6"/>
  <c r="BL907" i="6"/>
  <c r="DE913" i="6"/>
  <c r="BU913" i="6"/>
  <c r="CK921" i="6"/>
  <c r="BA921" i="6"/>
  <c r="CR922" i="6"/>
  <c r="BH922" i="6"/>
  <c r="AS923" i="6"/>
  <c r="CC923" i="6"/>
  <c r="CK941" i="6"/>
  <c r="BA941" i="6"/>
  <c r="CT951" i="6"/>
  <c r="BJ951" i="6"/>
  <c r="AP958" i="6"/>
  <c r="BZ958" i="6"/>
  <c r="BF958" i="6"/>
  <c r="CP958" i="6"/>
  <c r="BA961" i="6"/>
  <c r="CK961" i="6"/>
  <c r="CX964" i="6"/>
  <c r="BN964" i="6"/>
  <c r="BH966" i="6"/>
  <c r="CR966" i="6"/>
  <c r="CK977" i="6"/>
  <c r="BA977" i="6"/>
  <c r="CB979" i="6"/>
  <c r="AR979" i="6"/>
  <c r="CZ980" i="6"/>
  <c r="BP980" i="6"/>
  <c r="BZ990" i="6"/>
  <c r="AP990" i="6"/>
  <c r="BH1002" i="6"/>
  <c r="CR1002" i="6"/>
  <c r="CD72" i="6"/>
  <c r="AT72" i="6"/>
  <c r="BI83" i="6"/>
  <c r="CS83" i="6"/>
  <c r="DB68" i="6"/>
  <c r="BR68" i="6"/>
  <c r="BN88" i="6"/>
  <c r="CX88" i="6"/>
  <c r="CE132" i="6"/>
  <c r="AU132" i="6"/>
  <c r="CK45" i="6"/>
  <c r="BA45" i="6"/>
  <c r="AS47" i="6"/>
  <c r="CC47" i="6"/>
  <c r="BG50" i="6"/>
  <c r="CQ50" i="6"/>
  <c r="AN58" i="6"/>
  <c r="BX58" i="6"/>
  <c r="DB60" i="6"/>
  <c r="BR60" i="6"/>
  <c r="CV63" i="6"/>
  <c r="BL63" i="6"/>
  <c r="CD68" i="6"/>
  <c r="AT68" i="6"/>
  <c r="BD70" i="6"/>
  <c r="CN70" i="6"/>
  <c r="CY72" i="6"/>
  <c r="BO72" i="6"/>
  <c r="DB84" i="6"/>
  <c r="BR84" i="6"/>
  <c r="BI87" i="6"/>
  <c r="CS87" i="6"/>
  <c r="CC95" i="6"/>
  <c r="AS95" i="6"/>
  <c r="BY98" i="6"/>
  <c r="AO98" i="6"/>
  <c r="CE104" i="6"/>
  <c r="AU104" i="6"/>
  <c r="BX106" i="6"/>
  <c r="AN106" i="6"/>
  <c r="BK111" i="6"/>
  <c r="CU111" i="6"/>
  <c r="AS115" i="6"/>
  <c r="CC115" i="6"/>
  <c r="DD121" i="6"/>
  <c r="BT121" i="6"/>
  <c r="BT129" i="6"/>
  <c r="DD129" i="6"/>
  <c r="BM135" i="6"/>
  <c r="CW135" i="6"/>
  <c r="BB137" i="6"/>
  <c r="CL137" i="6"/>
  <c r="CM141" i="6"/>
  <c r="BC141" i="6"/>
  <c r="AU160" i="6"/>
  <c r="CE160" i="6"/>
  <c r="BH166" i="6"/>
  <c r="CR166" i="6"/>
  <c r="CN178" i="6"/>
  <c r="BD178" i="6"/>
  <c r="BM207" i="6"/>
  <c r="CW207" i="6"/>
  <c r="CJ213" i="6"/>
  <c r="AZ213" i="6"/>
  <c r="DD213" i="6"/>
  <c r="BT213" i="6"/>
  <c r="CX220" i="6"/>
  <c r="BN220" i="6"/>
  <c r="DC225" i="6"/>
  <c r="BS225" i="6"/>
  <c r="CO226" i="6"/>
  <c r="BE226" i="6"/>
  <c r="DB228" i="6"/>
  <c r="BR228" i="6"/>
  <c r="AS231" i="6"/>
  <c r="CC231" i="6"/>
  <c r="BY234" i="6"/>
  <c r="AO234" i="6"/>
  <c r="BQ236" i="6"/>
  <c r="DA236" i="6"/>
  <c r="BV241" i="6"/>
  <c r="DF241" i="6"/>
  <c r="CN242" i="6"/>
  <c r="BD242" i="6"/>
  <c r="CT247" i="6"/>
  <c r="BJ247" i="6"/>
  <c r="BX250" i="6"/>
  <c r="AN250" i="6"/>
  <c r="CL253" i="6"/>
  <c r="BB253" i="6"/>
  <c r="BH254" i="6"/>
  <c r="CR254" i="6"/>
  <c r="BV257" i="6"/>
  <c r="DF257" i="6"/>
  <c r="BZ262" i="6"/>
  <c r="AP262" i="6"/>
  <c r="BL263" i="6"/>
  <c r="CV263" i="6"/>
  <c r="DD269" i="6"/>
  <c r="BT269" i="6"/>
  <c r="AS271" i="6"/>
  <c r="CC271" i="6"/>
  <c r="BQ272" i="6"/>
  <c r="DA272" i="6"/>
  <c r="CN274" i="6"/>
  <c r="BD274" i="6"/>
  <c r="BU277" i="6"/>
  <c r="DE277" i="6"/>
  <c r="BG278" i="6"/>
  <c r="CQ278" i="6"/>
  <c r="CD280" i="6"/>
  <c r="AT280" i="6"/>
  <c r="CB283" i="6"/>
  <c r="AR283" i="6"/>
  <c r="BR288" i="6"/>
  <c r="DB288" i="6"/>
  <c r="BB297" i="6"/>
  <c r="CL297" i="6"/>
  <c r="DC301" i="6"/>
  <c r="BS301" i="6"/>
  <c r="CN310" i="6"/>
  <c r="BD310" i="6"/>
  <c r="BJ311" i="6"/>
  <c r="CT311" i="6"/>
  <c r="BB313" i="6"/>
  <c r="CL313" i="6"/>
  <c r="CZ316" i="6"/>
  <c r="BP316" i="6"/>
  <c r="DF321" i="6"/>
  <c r="BV321" i="6"/>
  <c r="BH322" i="6"/>
  <c r="CR322" i="6"/>
  <c r="BL323" i="6"/>
  <c r="CV323" i="6"/>
  <c r="BX326" i="6"/>
  <c r="AN326" i="6"/>
  <c r="AR327" i="6"/>
  <c r="CB327" i="6"/>
  <c r="BH330" i="6"/>
  <c r="CR330" i="6"/>
  <c r="BQ332" i="6"/>
  <c r="DA332" i="6"/>
  <c r="AR335" i="6"/>
  <c r="CB335" i="6"/>
  <c r="BE338" i="6"/>
  <c r="CO338" i="6"/>
  <c r="CL341" i="6"/>
  <c r="BB341" i="6"/>
  <c r="CL345" i="6"/>
  <c r="BB345" i="6"/>
  <c r="AS355" i="6"/>
  <c r="CC355" i="6"/>
  <c r="AQ358" i="6"/>
  <c r="CA358" i="6"/>
  <c r="CJ365" i="6"/>
  <c r="AZ365" i="6"/>
  <c r="DB368" i="6"/>
  <c r="BR368" i="6"/>
  <c r="BX370" i="6"/>
  <c r="AN370" i="6"/>
  <c r="BO372" i="6"/>
  <c r="CY372" i="6"/>
  <c r="BL387" i="6"/>
  <c r="CV387" i="6"/>
  <c r="BQ388" i="6"/>
  <c r="DA388" i="6"/>
  <c r="AP390" i="6"/>
  <c r="BZ390" i="6"/>
  <c r="BI391" i="6"/>
  <c r="CS391" i="6"/>
  <c r="CN394" i="6"/>
  <c r="BD394" i="6"/>
  <c r="BM395" i="6"/>
  <c r="CW395" i="6"/>
  <c r="BY398" i="6"/>
  <c r="AO398" i="6"/>
  <c r="CT403" i="6"/>
  <c r="BJ403" i="6"/>
  <c r="CE408" i="6"/>
  <c r="AU408" i="6"/>
  <c r="DD409" i="6"/>
  <c r="BT409" i="6"/>
  <c r="DD413" i="6"/>
  <c r="BT413" i="6"/>
  <c r="AS415" i="6"/>
  <c r="CC415" i="6"/>
  <c r="CX424" i="6"/>
  <c r="BN424" i="6"/>
  <c r="AR427" i="6"/>
  <c r="CB427" i="6"/>
  <c r="CE428" i="6"/>
  <c r="AU428" i="6"/>
  <c r="CT431" i="6"/>
  <c r="BJ431" i="6"/>
  <c r="BY690" i="6"/>
  <c r="AO690" i="6"/>
  <c r="AO694" i="6"/>
  <c r="BY694" i="6"/>
  <c r="CD696" i="6"/>
  <c r="AT696" i="6"/>
  <c r="BZ702" i="6"/>
  <c r="AP702" i="6"/>
  <c r="BE706" i="6"/>
  <c r="CO706" i="6"/>
  <c r="AU720" i="6"/>
  <c r="CE720" i="6"/>
  <c r="DF721" i="6"/>
  <c r="BV721" i="6"/>
  <c r="BX730" i="6"/>
  <c r="AN730" i="6"/>
  <c r="AU736" i="6"/>
  <c r="CE736" i="6"/>
  <c r="BB757" i="6"/>
  <c r="CL757" i="6"/>
  <c r="BY770" i="6"/>
  <c r="AO770" i="6"/>
  <c r="AU776" i="6"/>
  <c r="CE776" i="6"/>
  <c r="BS785" i="6"/>
  <c r="DC785" i="6"/>
  <c r="BZ802" i="6"/>
  <c r="AP802" i="6"/>
  <c r="BA829" i="6"/>
  <c r="CK829" i="6"/>
  <c r="BA841" i="6"/>
  <c r="CK841" i="6"/>
  <c r="BZ846" i="6"/>
  <c r="AP846" i="6"/>
  <c r="BB865" i="6"/>
  <c r="CL865" i="6"/>
  <c r="CK873" i="6"/>
  <c r="BA873" i="6"/>
  <c r="CV895" i="6"/>
  <c r="BL895" i="6"/>
  <c r="BH902" i="6"/>
  <c r="CR902" i="6"/>
  <c r="BG930" i="6"/>
  <c r="CQ930" i="6"/>
  <c r="BA957" i="6"/>
  <c r="CK957" i="6"/>
  <c r="BU961" i="6"/>
  <c r="DE961" i="6"/>
  <c r="CS975" i="6"/>
  <c r="BI975" i="6"/>
  <c r="DE981" i="6"/>
  <c r="BU981" i="6"/>
  <c r="DC1001" i="6"/>
  <c r="BS1001" i="6"/>
  <c r="CE820" i="6"/>
  <c r="AU820" i="6"/>
  <c r="DF705" i="6"/>
  <c r="BV705" i="6"/>
  <c r="AZ713" i="6"/>
  <c r="CJ713" i="6"/>
  <c r="CS715" i="6"/>
  <c r="BI715" i="6"/>
  <c r="CU747" i="6"/>
  <c r="BK747" i="6"/>
  <c r="DA764" i="6"/>
  <c r="BQ764" i="6"/>
  <c r="BK767" i="6"/>
  <c r="CU767" i="6"/>
  <c r="BE790" i="6"/>
  <c r="CO790" i="6"/>
  <c r="BD818" i="6"/>
  <c r="CN818" i="6"/>
  <c r="BS837" i="6"/>
  <c r="DC837" i="6"/>
  <c r="CR846" i="6"/>
  <c r="BH846" i="6"/>
  <c r="CZ860" i="6"/>
  <c r="BP860" i="6"/>
  <c r="CZ876" i="6"/>
  <c r="BP876" i="6"/>
  <c r="CZ880" i="6"/>
  <c r="BP880" i="6"/>
  <c r="CZ896" i="6"/>
  <c r="BP896" i="6"/>
  <c r="BQ908" i="6"/>
  <c r="DA908" i="6"/>
  <c r="BZ914" i="6"/>
  <c r="AP914" i="6"/>
  <c r="DB928" i="6"/>
  <c r="BR928" i="6"/>
  <c r="AR931" i="6"/>
  <c r="CB931" i="6"/>
  <c r="BY954" i="6"/>
  <c r="AO954" i="6"/>
  <c r="CB967" i="6"/>
  <c r="AR967" i="6"/>
  <c r="BV681" i="6"/>
  <c r="DF681" i="6"/>
  <c r="CJ705" i="6"/>
  <c r="AZ705" i="6"/>
  <c r="BM763" i="6"/>
  <c r="CW763" i="6"/>
  <c r="BP820" i="6"/>
  <c r="CZ820" i="6"/>
  <c r="AT840" i="6"/>
  <c r="CD840" i="6"/>
  <c r="CZ848" i="6"/>
  <c r="BP848" i="6"/>
  <c r="DE861" i="6"/>
  <c r="BU861" i="6"/>
  <c r="CU919" i="6"/>
  <c r="BK919" i="6"/>
  <c r="AT924" i="6"/>
  <c r="CD924" i="6"/>
  <c r="AU948" i="6"/>
  <c r="CE948" i="6"/>
  <c r="AS963" i="6"/>
  <c r="CC963" i="6"/>
  <c r="CR982" i="6"/>
  <c r="BH982" i="6"/>
  <c r="CO438" i="6"/>
  <c r="BE438" i="6"/>
  <c r="BJ459" i="6"/>
  <c r="CT459" i="6"/>
  <c r="BM463" i="6"/>
  <c r="CW463" i="6"/>
  <c r="AZ465" i="6"/>
  <c r="CJ465" i="6"/>
  <c r="BE466" i="6"/>
  <c r="CO466" i="6"/>
  <c r="BE470" i="6"/>
  <c r="CO470" i="6"/>
  <c r="CU475" i="6"/>
  <c r="BK475" i="6"/>
  <c r="CS483" i="6"/>
  <c r="BI483" i="6"/>
  <c r="BR484" i="6"/>
  <c r="DB484" i="6"/>
  <c r="AO486" i="6"/>
  <c r="BY486" i="6"/>
  <c r="AZ489" i="6"/>
  <c r="CJ489" i="6"/>
  <c r="CB495" i="6"/>
  <c r="AR495" i="6"/>
  <c r="DC497" i="6"/>
  <c r="BS497" i="6"/>
  <c r="CP498" i="6"/>
  <c r="BF498" i="6"/>
  <c r="DF505" i="6"/>
  <c r="BV505" i="6"/>
  <c r="BJ507" i="6"/>
  <c r="CT507" i="6"/>
  <c r="BB509" i="6"/>
  <c r="CL509" i="6"/>
  <c r="BE510" i="6"/>
  <c r="CO510" i="6"/>
  <c r="CT511" i="6"/>
  <c r="BJ511" i="6"/>
  <c r="BJ515" i="6"/>
  <c r="CT515" i="6"/>
  <c r="BY518" i="6"/>
  <c r="AO518" i="6"/>
  <c r="CV519" i="6"/>
  <c r="BL519" i="6"/>
  <c r="BJ523" i="6"/>
  <c r="CT523" i="6"/>
  <c r="BZ526" i="6"/>
  <c r="AP526" i="6"/>
  <c r="BG526" i="6"/>
  <c r="CQ526" i="6"/>
  <c r="BV529" i="6"/>
  <c r="DF529" i="6"/>
  <c r="CK533" i="6"/>
  <c r="BA533" i="6"/>
  <c r="AZ549" i="6"/>
  <c r="CJ549" i="6"/>
  <c r="BQ552" i="6"/>
  <c r="DA552" i="6"/>
  <c r="BP556" i="6"/>
  <c r="CZ556" i="6"/>
  <c r="BY558" i="6"/>
  <c r="AO558" i="6"/>
  <c r="AT560" i="6"/>
  <c r="CD560" i="6"/>
  <c r="BF570" i="6"/>
  <c r="CP570" i="6"/>
  <c r="BV577" i="6"/>
  <c r="DF577" i="6"/>
  <c r="BX582" i="6"/>
  <c r="AN582" i="6"/>
  <c r="BO584" i="6"/>
  <c r="CY584" i="6"/>
  <c r="DD593" i="6"/>
  <c r="BT593" i="6"/>
  <c r="AP598" i="6"/>
  <c r="BZ598" i="6"/>
  <c r="BM603" i="6"/>
  <c r="CW603" i="6"/>
  <c r="DF605" i="6"/>
  <c r="BV605" i="6"/>
  <c r="BJ607" i="6"/>
  <c r="CT607" i="6"/>
  <c r="CE608" i="6"/>
  <c r="AU608" i="6"/>
  <c r="BU609" i="6"/>
  <c r="DE609" i="6"/>
  <c r="BE610" i="6"/>
  <c r="CO610" i="6"/>
  <c r="CZ612" i="6"/>
  <c r="BP612" i="6"/>
  <c r="AP614" i="6"/>
  <c r="BZ614" i="6"/>
  <c r="CT615" i="6"/>
  <c r="BJ615" i="6"/>
  <c r="BQ616" i="6"/>
  <c r="DA616" i="6"/>
  <c r="AZ617" i="6"/>
  <c r="CJ617" i="6"/>
  <c r="CE624" i="6"/>
  <c r="AU624" i="6"/>
  <c r="BT625" i="6"/>
  <c r="DD625" i="6"/>
  <c r="BT641" i="6"/>
  <c r="DD641" i="6"/>
  <c r="BT645" i="6"/>
  <c r="DD645" i="6"/>
  <c r="BT657" i="6"/>
  <c r="DD657" i="6"/>
  <c r="CB659" i="6"/>
  <c r="AR659" i="6"/>
  <c r="BB661" i="6"/>
  <c r="CL661" i="6"/>
  <c r="CT663" i="6"/>
  <c r="BJ663" i="6"/>
  <c r="DB664" i="6"/>
  <c r="BR664" i="6"/>
  <c r="CE668" i="6"/>
  <c r="AU668" i="6"/>
  <c r="CL669" i="6"/>
  <c r="BB669" i="6"/>
  <c r="BE670" i="6"/>
  <c r="CO670" i="6"/>
  <c r="AZ677" i="6"/>
  <c r="CJ677" i="6"/>
  <c r="BG678" i="6"/>
  <c r="CQ678" i="6"/>
  <c r="DB680" i="6"/>
  <c r="BR680" i="6"/>
  <c r="CO702" i="6"/>
  <c r="BE702" i="6"/>
  <c r="BX706" i="6"/>
  <c r="AN706" i="6"/>
  <c r="CO714" i="6"/>
  <c r="BE714" i="6"/>
  <c r="CT723" i="6"/>
  <c r="BJ723" i="6"/>
  <c r="AR739" i="6"/>
  <c r="CB739" i="6"/>
  <c r="AT752" i="6"/>
  <c r="CD752" i="6"/>
  <c r="BS757" i="6"/>
  <c r="DC757" i="6"/>
  <c r="BF810" i="6"/>
  <c r="CP810" i="6"/>
  <c r="AP822" i="6"/>
  <c r="BZ822" i="6"/>
  <c r="CD876" i="6"/>
  <c r="AT876" i="6"/>
  <c r="CU899" i="6"/>
  <c r="BK899" i="6"/>
  <c r="CM941" i="6"/>
  <c r="BC941" i="6"/>
  <c r="BD958" i="6"/>
  <c r="CN958" i="6"/>
  <c r="CZ976" i="6"/>
  <c r="BP976" i="6"/>
  <c r="BU989" i="6"/>
  <c r="DE989" i="6"/>
  <c r="BC35" i="6"/>
  <c r="BG54" i="6"/>
  <c r="AP78" i="6"/>
  <c r="AZ81" i="6"/>
  <c r="BU125" i="6"/>
  <c r="BC144" i="6"/>
  <c r="AT155" i="6"/>
  <c r="CZ89" i="6"/>
  <c r="CP145" i="6"/>
  <c r="AQ151" i="6"/>
  <c r="DA204" i="6"/>
  <c r="DE221" i="6"/>
  <c r="BX141" i="6"/>
  <c r="CS238" i="6"/>
  <c r="BB268" i="6"/>
  <c r="BC269" i="6"/>
  <c r="CO305" i="6"/>
  <c r="BO307" i="6"/>
  <c r="AR319" i="6"/>
  <c r="AR334" i="6"/>
  <c r="BK335" i="6"/>
  <c r="CC338" i="6"/>
  <c r="BN343" i="6"/>
  <c r="CX344" i="6"/>
  <c r="DC352" i="6"/>
  <c r="CW367" i="6"/>
  <c r="AT368" i="6"/>
  <c r="BQ383" i="6"/>
  <c r="BP400" i="6"/>
  <c r="BK363" i="6"/>
  <c r="CQ378" i="6"/>
  <c r="CM417" i="6"/>
  <c r="CC386" i="6"/>
  <c r="BG458" i="6"/>
  <c r="CP462" i="6"/>
  <c r="BT480" i="6"/>
  <c r="BK507" i="6"/>
  <c r="BY554" i="6"/>
  <c r="DA411" i="6"/>
  <c r="BH434" i="6"/>
  <c r="DF457" i="6"/>
  <c r="CM469" i="6"/>
  <c r="CA430" i="6"/>
  <c r="BL460" i="6"/>
  <c r="BH506" i="6"/>
  <c r="CU575" i="6"/>
  <c r="BP708" i="6"/>
  <c r="BC576" i="6"/>
  <c r="BL595" i="6"/>
  <c r="BI627" i="6"/>
  <c r="CW655" i="6"/>
  <c r="CY660" i="6"/>
  <c r="CE685" i="6"/>
  <c r="CB687" i="6"/>
  <c r="AZ486" i="6"/>
  <c r="CM593" i="6"/>
  <c r="BU608" i="6"/>
  <c r="CR675" i="6"/>
  <c r="BG679" i="6"/>
  <c r="CJ858" i="6"/>
  <c r="CQ735" i="6"/>
  <c r="BC765" i="6"/>
  <c r="BY942" i="6"/>
  <c r="BO946" i="6"/>
  <c r="AN711" i="6"/>
  <c r="BC761" i="6"/>
  <c r="BD766" i="6"/>
  <c r="CM782" i="6"/>
  <c r="CS804" i="6"/>
  <c r="AU816" i="6"/>
  <c r="BH822" i="6"/>
  <c r="BF834" i="6"/>
  <c r="CM861" i="6"/>
  <c r="BK885" i="6"/>
  <c r="DF931" i="6"/>
  <c r="DE950" i="6"/>
  <c r="CM977" i="6"/>
  <c r="BF996" i="6"/>
  <c r="CK910" i="6"/>
  <c r="CS887" i="6"/>
  <c r="DF955" i="6"/>
  <c r="DF979" i="6"/>
  <c r="BL51" i="6"/>
  <c r="BF50" i="6"/>
  <c r="AU84" i="6"/>
  <c r="BR284" i="6"/>
  <c r="BO367" i="6"/>
  <c r="CC171" i="6"/>
  <c r="DC217" i="6"/>
  <c r="BY245" i="6"/>
  <c r="AR323" i="6"/>
  <c r="CE323" i="6"/>
  <c r="BG366" i="6"/>
  <c r="BI371" i="6"/>
  <c r="DE420" i="6"/>
  <c r="CA441" i="6"/>
  <c r="BL466" i="6"/>
  <c r="CV486" i="6"/>
  <c r="CT499" i="6"/>
  <c r="CW479" i="6"/>
  <c r="CT571" i="6"/>
  <c r="BQ599" i="6"/>
  <c r="CN602" i="6"/>
  <c r="DB632" i="6"/>
  <c r="BE613" i="6"/>
  <c r="CK616" i="6"/>
  <c r="BX662" i="6"/>
  <c r="DB724" i="6"/>
  <c r="CJ741" i="6"/>
  <c r="BX834" i="6"/>
  <c r="BE874" i="6"/>
  <c r="BB774" i="6"/>
  <c r="AT836" i="6"/>
  <c r="CD864" i="6"/>
  <c r="DE887" i="6"/>
  <c r="BK949" i="6"/>
  <c r="CM961" i="6"/>
  <c r="CD988" i="6"/>
  <c r="AS885" i="6"/>
  <c r="CX709" i="6"/>
  <c r="BD960" i="6"/>
  <c r="BF874" i="6"/>
  <c r="CZ966" i="6"/>
  <c r="BV889" i="6"/>
  <c r="CT699" i="6"/>
  <c r="BM310" i="6"/>
  <c r="CJ369" i="6"/>
  <c r="BE389" i="6"/>
  <c r="CK421" i="6"/>
  <c r="CL508" i="6"/>
  <c r="BY517" i="6"/>
  <c r="CK548" i="6"/>
  <c r="BB589" i="6"/>
  <c r="DE919" i="6"/>
  <c r="CJ809" i="6"/>
  <c r="CE868" i="6"/>
  <c r="AT83" i="6"/>
  <c r="AP502" i="6"/>
  <c r="BF990" i="6"/>
  <c r="BG154" i="6"/>
  <c r="BD294" i="6"/>
  <c r="CS515" i="6"/>
  <c r="BR472" i="6"/>
  <c r="DA544" i="6"/>
  <c r="BI775" i="6"/>
  <c r="CQ634" i="6"/>
  <c r="DE685" i="6"/>
  <c r="BT745" i="6"/>
  <c r="AO798" i="6"/>
  <c r="BX754" i="6"/>
  <c r="CY860" i="6"/>
  <c r="BB973" i="6"/>
  <c r="CU951" i="6"/>
  <c r="BL527" i="6"/>
  <c r="BZ58" i="6"/>
  <c r="AP58" i="6"/>
  <c r="AT80" i="6"/>
  <c r="CD80" i="6"/>
  <c r="CK125" i="6"/>
  <c r="BA125" i="6"/>
  <c r="BM87" i="6"/>
  <c r="CW87" i="6"/>
  <c r="DC93" i="6"/>
  <c r="BS93" i="6"/>
  <c r="BI107" i="6"/>
  <c r="CS107" i="6"/>
  <c r="BE28" i="6"/>
  <c r="CO28" i="6"/>
  <c r="DB30" i="6"/>
  <c r="BR30" i="6"/>
  <c r="AS33" i="6"/>
  <c r="CC33" i="6"/>
  <c r="BK33" i="6"/>
  <c r="CU33" i="6"/>
  <c r="BH37" i="6"/>
  <c r="CR37" i="6"/>
  <c r="CV38" i="6"/>
  <c r="BL38" i="6"/>
  <c r="BN39" i="6"/>
  <c r="CX39" i="6"/>
  <c r="BT40" i="6"/>
  <c r="DD40" i="6"/>
  <c r="AZ45" i="6"/>
  <c r="CJ45" i="6"/>
  <c r="AO46" i="6"/>
  <c r="BY46" i="6"/>
  <c r="BG46" i="6"/>
  <c r="CQ46" i="6"/>
  <c r="DA48" i="6"/>
  <c r="BQ48" i="6"/>
  <c r="CJ49" i="6"/>
  <c r="AZ49" i="6"/>
  <c r="BV49" i="6"/>
  <c r="DF49" i="6"/>
  <c r="AQ50" i="6"/>
  <c r="CA50" i="6"/>
  <c r="BE50" i="6"/>
  <c r="CO50" i="6"/>
  <c r="CU51" i="6"/>
  <c r="BK51" i="6"/>
  <c r="DC53" i="6"/>
  <c r="BS53" i="6"/>
  <c r="AS55" i="6"/>
  <c r="CC55" i="6"/>
  <c r="BM55" i="6"/>
  <c r="CW55" i="6"/>
  <c r="CX56" i="6"/>
  <c r="BN56" i="6"/>
  <c r="CP58" i="6"/>
  <c r="BF58" i="6"/>
  <c r="BM59" i="6"/>
  <c r="CW59" i="6"/>
  <c r="CY60" i="6"/>
  <c r="BO60" i="6"/>
  <c r="CM61" i="6"/>
  <c r="BC61" i="6"/>
  <c r="DC61" i="6"/>
  <c r="BS61" i="6"/>
  <c r="BE62" i="6"/>
  <c r="CO62" i="6"/>
  <c r="BK63" i="6"/>
  <c r="CU63" i="6"/>
  <c r="CM65" i="6"/>
  <c r="BC65" i="6"/>
  <c r="BH66" i="6"/>
  <c r="CR66" i="6"/>
  <c r="BM67" i="6"/>
  <c r="CW67" i="6"/>
  <c r="CE68" i="6"/>
  <c r="AU68" i="6"/>
  <c r="CX68" i="6"/>
  <c r="BN68" i="6"/>
  <c r="AN70" i="6"/>
  <c r="BX70" i="6"/>
  <c r="CU71" i="6"/>
  <c r="BK71" i="6"/>
  <c r="BQ72" i="6"/>
  <c r="DA72" i="6"/>
  <c r="BX74" i="6"/>
  <c r="AN74" i="6"/>
  <c r="CR74" i="6"/>
  <c r="BH74" i="6"/>
  <c r="CS75" i="6"/>
  <c r="BI75" i="6"/>
  <c r="DC77" i="6"/>
  <c r="BS77" i="6"/>
  <c r="AO78" i="6"/>
  <c r="BY78" i="6"/>
  <c r="BK79" i="6"/>
  <c r="CU79" i="6"/>
  <c r="CZ80" i="6"/>
  <c r="BP80" i="6"/>
  <c r="BC81" i="6"/>
  <c r="CM81" i="6"/>
  <c r="DD81" i="6"/>
  <c r="BT81" i="6"/>
  <c r="AN82" i="6"/>
  <c r="BX82" i="6"/>
  <c r="BM83" i="6"/>
  <c r="CW83" i="6"/>
  <c r="CD84" i="6"/>
  <c r="AT84" i="6"/>
  <c r="CZ84" i="6"/>
  <c r="BP84" i="6"/>
  <c r="BR88" i="6"/>
  <c r="DB88" i="6"/>
  <c r="BH90" i="6"/>
  <c r="CR90" i="6"/>
  <c r="BI91" i="6"/>
  <c r="CS91" i="6"/>
  <c r="BH94" i="6"/>
  <c r="CR94" i="6"/>
  <c r="BE94" i="6"/>
  <c r="CO94" i="6"/>
  <c r="CW95" i="6"/>
  <c r="BM95" i="6"/>
  <c r="CD96" i="6"/>
  <c r="AT96" i="6"/>
  <c r="DB96" i="6"/>
  <c r="BR96" i="6"/>
  <c r="CR98" i="6"/>
  <c r="BH98" i="6"/>
  <c r="CU99" i="6"/>
  <c r="BK99" i="6"/>
  <c r="CP102" i="6"/>
  <c r="BF102" i="6"/>
  <c r="AT104" i="6"/>
  <c r="CD104" i="6"/>
  <c r="CC107" i="6"/>
  <c r="AS107" i="6"/>
  <c r="BY110" i="6"/>
  <c r="AO110" i="6"/>
  <c r="CO110" i="6"/>
  <c r="BE110" i="6"/>
  <c r="BI111" i="6"/>
  <c r="CS111" i="6"/>
  <c r="DA112" i="6"/>
  <c r="BQ112" i="6"/>
  <c r="DD113" i="6"/>
  <c r="BT113" i="6"/>
  <c r="BY114" i="6"/>
  <c r="AO114" i="6"/>
  <c r="CO114" i="6"/>
  <c r="BE114" i="6"/>
  <c r="BI115" i="6"/>
  <c r="CS115" i="6"/>
  <c r="CM117" i="6"/>
  <c r="BC117" i="6"/>
  <c r="DC117" i="6"/>
  <c r="BS117" i="6"/>
  <c r="AN118" i="6"/>
  <c r="BX118" i="6"/>
  <c r="BS121" i="6"/>
  <c r="DC121" i="6"/>
  <c r="CW123" i="6"/>
  <c r="BM123" i="6"/>
  <c r="DB124" i="6"/>
  <c r="BR124" i="6"/>
  <c r="BN128" i="6"/>
  <c r="CX128" i="6"/>
  <c r="AZ129" i="6"/>
  <c r="CJ129" i="6"/>
  <c r="BM131" i="6"/>
  <c r="CW131" i="6"/>
  <c r="DC133" i="6"/>
  <c r="BS133" i="6"/>
  <c r="AT136" i="6"/>
  <c r="CD136" i="6"/>
  <c r="BQ136" i="6"/>
  <c r="DA136" i="6"/>
  <c r="CM137" i="6"/>
  <c r="BC137" i="6"/>
  <c r="DC137" i="6"/>
  <c r="BS137" i="6"/>
  <c r="CC139" i="6"/>
  <c r="AS139" i="6"/>
  <c r="CD140" i="6"/>
  <c r="AT140" i="6"/>
  <c r="DB140" i="6"/>
  <c r="BR140" i="6"/>
  <c r="BT141" i="6"/>
  <c r="DD141" i="6"/>
  <c r="DB144" i="6"/>
  <c r="BR144" i="6"/>
  <c r="BC145" i="6"/>
  <c r="CM145" i="6"/>
  <c r="DD145" i="6"/>
  <c r="BT145" i="6"/>
  <c r="BM147" i="6"/>
  <c r="CW147" i="6"/>
  <c r="CE148" i="6"/>
  <c r="AU148" i="6"/>
  <c r="DB148" i="6"/>
  <c r="BR148" i="6"/>
  <c r="CZ148" i="6"/>
  <c r="BP148" i="6"/>
  <c r="CC151" i="6"/>
  <c r="AS151" i="6"/>
  <c r="CW151" i="6"/>
  <c r="BM151" i="6"/>
  <c r="BQ152" i="6"/>
  <c r="DA152" i="6"/>
  <c r="BM155" i="6"/>
  <c r="CW155" i="6"/>
  <c r="BC157" i="6"/>
  <c r="CM157" i="6"/>
  <c r="BS157" i="6"/>
  <c r="DC157" i="6"/>
  <c r="BH158" i="6"/>
  <c r="CR158" i="6"/>
  <c r="CT159" i="6"/>
  <c r="BJ159" i="6"/>
  <c r="AT160" i="6"/>
  <c r="CD160" i="6"/>
  <c r="BN160" i="6"/>
  <c r="CX160" i="6"/>
  <c r="BA161" i="6"/>
  <c r="CK161" i="6"/>
  <c r="BX162" i="6"/>
  <c r="AN162" i="6"/>
  <c r="CO162" i="6"/>
  <c r="BE162" i="6"/>
  <c r="AS163" i="6"/>
  <c r="CC163" i="6"/>
  <c r="CT163" i="6"/>
  <c r="BJ163" i="6"/>
  <c r="CE164" i="6"/>
  <c r="AU164" i="6"/>
  <c r="CM165" i="6"/>
  <c r="BC165" i="6"/>
  <c r="AQ166" i="6"/>
  <c r="CA166" i="6"/>
  <c r="BD166" i="6"/>
  <c r="CN166" i="6"/>
  <c r="BM167" i="6"/>
  <c r="CW167" i="6"/>
  <c r="AT168" i="6"/>
  <c r="CD168" i="6"/>
  <c r="BD170" i="6"/>
  <c r="CN170" i="6"/>
  <c r="BK171" i="6"/>
  <c r="CU171" i="6"/>
  <c r="AT172" i="6"/>
  <c r="CD172" i="6"/>
  <c r="BR172" i="6"/>
  <c r="DB172" i="6"/>
  <c r="BC173" i="6"/>
  <c r="CM173" i="6"/>
  <c r="CO174" i="6"/>
  <c r="BE174" i="6"/>
  <c r="CC175" i="6"/>
  <c r="AS175" i="6"/>
  <c r="CY176" i="6"/>
  <c r="BO176" i="6"/>
  <c r="BS177" i="6"/>
  <c r="DC177" i="6"/>
  <c r="BJ179" i="6"/>
  <c r="CT179" i="6"/>
  <c r="BI179" i="6"/>
  <c r="CS179" i="6"/>
  <c r="BA181" i="6"/>
  <c r="CK181" i="6"/>
  <c r="CA182" i="6"/>
  <c r="AQ182" i="6"/>
  <c r="CZ184" i="6"/>
  <c r="BP184" i="6"/>
  <c r="CJ185" i="6"/>
  <c r="AZ185" i="6"/>
  <c r="AN186" i="6"/>
  <c r="BX186" i="6"/>
  <c r="BD186" i="6"/>
  <c r="CN186" i="6"/>
  <c r="AS187" i="6"/>
  <c r="CC187" i="6"/>
  <c r="CE188" i="6"/>
  <c r="AU188" i="6"/>
  <c r="CL189" i="6"/>
  <c r="BB189" i="6"/>
  <c r="AP190" i="6"/>
  <c r="BZ190" i="6"/>
  <c r="CO190" i="6"/>
  <c r="BE190" i="6"/>
  <c r="AS191" i="6"/>
  <c r="CC191" i="6"/>
  <c r="BM191" i="6"/>
  <c r="CW191" i="6"/>
  <c r="CE192" i="6"/>
  <c r="AU192" i="6"/>
  <c r="CY192" i="6"/>
  <c r="BO192" i="6"/>
  <c r="CV195" i="6"/>
  <c r="BL195" i="6"/>
  <c r="CE196" i="6"/>
  <c r="AU196" i="6"/>
  <c r="BN196" i="6"/>
  <c r="CX196" i="6"/>
  <c r="BC197" i="6"/>
  <c r="CM197" i="6"/>
  <c r="AN198" i="6"/>
  <c r="BX198" i="6"/>
  <c r="BD198" i="6"/>
  <c r="CN198" i="6"/>
  <c r="CT199" i="6"/>
  <c r="BJ199" i="6"/>
  <c r="CZ200" i="6"/>
  <c r="BP200" i="6"/>
  <c r="BA201" i="6"/>
  <c r="CK201" i="6"/>
  <c r="DD201" i="6"/>
  <c r="BT201" i="6"/>
  <c r="BD202" i="6"/>
  <c r="CN202" i="6"/>
  <c r="CT203" i="6"/>
  <c r="BJ203" i="6"/>
  <c r="CE204" i="6"/>
  <c r="AU204" i="6"/>
  <c r="BE206" i="6"/>
  <c r="CO206" i="6"/>
  <c r="BI207" i="6"/>
  <c r="CS207" i="6"/>
  <c r="CM209" i="6"/>
  <c r="BC209" i="6"/>
  <c r="BX210" i="6"/>
  <c r="AN210" i="6"/>
  <c r="CN210" i="6"/>
  <c r="BD210" i="6"/>
  <c r="CE212" i="6"/>
  <c r="AU212" i="6"/>
  <c r="AO214" i="6"/>
  <c r="BY214" i="6"/>
  <c r="BE214" i="6"/>
  <c r="CO214" i="6"/>
  <c r="CZ216" i="6"/>
  <c r="BP216" i="6"/>
  <c r="AN218" i="6"/>
  <c r="BX218" i="6"/>
  <c r="CT219" i="6"/>
  <c r="BJ219" i="6"/>
  <c r="DA220" i="6"/>
  <c r="BQ220" i="6"/>
  <c r="BA225" i="6"/>
  <c r="CK225" i="6"/>
  <c r="DF225" i="6"/>
  <c r="BV225" i="6"/>
  <c r="CQ226" i="6"/>
  <c r="BG226" i="6"/>
  <c r="BV229" i="6"/>
  <c r="DF229" i="6"/>
  <c r="AQ230" i="6"/>
  <c r="CA230" i="6"/>
  <c r="BL231" i="6"/>
  <c r="CV231" i="6"/>
  <c r="BA233" i="6"/>
  <c r="CK233" i="6"/>
  <c r="BT233" i="6"/>
  <c r="DD233" i="6"/>
  <c r="CD236" i="6"/>
  <c r="AT236" i="6"/>
  <c r="DB236" i="6"/>
  <c r="BR236" i="6"/>
  <c r="BB237" i="6"/>
  <c r="CL237" i="6"/>
  <c r="CB239" i="6"/>
  <c r="AR239" i="6"/>
  <c r="CV239" i="6"/>
  <c r="BL239" i="6"/>
  <c r="BB241" i="6"/>
  <c r="CL241" i="6"/>
  <c r="DC241" i="6"/>
  <c r="BS241" i="6"/>
  <c r="BE242" i="6"/>
  <c r="CO242" i="6"/>
  <c r="CK245" i="6"/>
  <c r="BA245" i="6"/>
  <c r="BV245" i="6"/>
  <c r="DF245" i="6"/>
  <c r="BV249" i="6"/>
  <c r="DF249" i="6"/>
  <c r="BJ251" i="6"/>
  <c r="CT251" i="6"/>
  <c r="DF253" i="6"/>
  <c r="BV253" i="6"/>
  <c r="BJ259" i="6"/>
  <c r="CT259" i="6"/>
  <c r="BB261" i="6"/>
  <c r="CL261" i="6"/>
  <c r="DC261" i="6"/>
  <c r="BS261" i="6"/>
  <c r="CR262" i="6"/>
  <c r="BH262" i="6"/>
  <c r="CN262" i="6"/>
  <c r="BD262" i="6"/>
  <c r="CT263" i="6"/>
  <c r="BJ263" i="6"/>
  <c r="BV265" i="6"/>
  <c r="DF265" i="6"/>
  <c r="DF269" i="6"/>
  <c r="BV269" i="6"/>
  <c r="BL271" i="6"/>
  <c r="CV271" i="6"/>
  <c r="BJ275" i="6"/>
  <c r="CT275" i="6"/>
  <c r="CY276" i="6"/>
  <c r="BO276" i="6"/>
  <c r="BB277" i="6"/>
  <c r="CL277" i="6"/>
  <c r="DD277" i="6"/>
  <c r="BT277" i="6"/>
  <c r="AU280" i="6"/>
  <c r="CE280" i="6"/>
  <c r="BQ280" i="6"/>
  <c r="DA280" i="6"/>
  <c r="BB281" i="6"/>
  <c r="CL281" i="6"/>
  <c r="BV281" i="6"/>
  <c r="DF281" i="6"/>
  <c r="CC283" i="6"/>
  <c r="AS283" i="6"/>
  <c r="CB287" i="6"/>
  <c r="AR287" i="6"/>
  <c r="BQ288" i="6"/>
  <c r="DA288" i="6"/>
  <c r="CZ288" i="6"/>
  <c r="BP288" i="6"/>
  <c r="BT289" i="6"/>
  <c r="DD289" i="6"/>
  <c r="BJ291" i="6"/>
  <c r="CT291" i="6"/>
  <c r="BG294" i="6"/>
  <c r="CQ294" i="6"/>
  <c r="AU296" i="6"/>
  <c r="CE296" i="6"/>
  <c r="BZ298" i="6"/>
  <c r="AP298" i="6"/>
  <c r="BE298" i="6"/>
  <c r="CO298" i="6"/>
  <c r="BP300" i="6"/>
  <c r="CZ300" i="6"/>
  <c r="BA301" i="6"/>
  <c r="CK301" i="6"/>
  <c r="BH302" i="6"/>
  <c r="CR302" i="6"/>
  <c r="BI303" i="6"/>
  <c r="CS303" i="6"/>
  <c r="BT305" i="6"/>
  <c r="DD305" i="6"/>
  <c r="CT307" i="6"/>
  <c r="BJ307" i="6"/>
  <c r="CJ309" i="6"/>
  <c r="AZ309" i="6"/>
  <c r="BM311" i="6"/>
  <c r="CW311" i="6"/>
  <c r="BN312" i="6"/>
  <c r="CX312" i="6"/>
  <c r="DC313" i="6"/>
  <c r="BS313" i="6"/>
  <c r="AP314" i="6"/>
  <c r="BZ314" i="6"/>
  <c r="BD314" i="6"/>
  <c r="CN314" i="6"/>
  <c r="CY316" i="6"/>
  <c r="BO316" i="6"/>
  <c r="BV317" i="6"/>
  <c r="DF317" i="6"/>
  <c r="BX318" i="6"/>
  <c r="AN318" i="6"/>
  <c r="CN318" i="6"/>
  <c r="BD318" i="6"/>
  <c r="AS319" i="6"/>
  <c r="CC319" i="6"/>
  <c r="BJ319" i="6"/>
  <c r="CT319" i="6"/>
  <c r="BO320" i="6"/>
  <c r="CY320" i="6"/>
  <c r="BU321" i="6"/>
  <c r="DE321" i="6"/>
  <c r="BD322" i="6"/>
  <c r="CN322" i="6"/>
  <c r="AU324" i="6"/>
  <c r="CE324" i="6"/>
  <c r="DB324" i="6"/>
  <c r="BR324" i="6"/>
  <c r="AT328" i="6"/>
  <c r="CD328" i="6"/>
  <c r="CL329" i="6"/>
  <c r="BB329" i="6"/>
  <c r="DF329" i="6"/>
  <c r="BV329" i="6"/>
  <c r="BY330" i="6"/>
  <c r="AO330" i="6"/>
  <c r="CL333" i="6"/>
  <c r="BB333" i="6"/>
  <c r="DF333" i="6"/>
  <c r="BV333" i="6"/>
  <c r="BX334" i="6"/>
  <c r="AN334" i="6"/>
  <c r="BF334" i="6"/>
  <c r="CP334" i="6"/>
  <c r="DB336" i="6"/>
  <c r="BR336" i="6"/>
  <c r="AQ338" i="6"/>
  <c r="CA338" i="6"/>
  <c r="BG342" i="6"/>
  <c r="CQ342" i="6"/>
  <c r="CM345" i="6"/>
  <c r="BC345" i="6"/>
  <c r="AQ346" i="6"/>
  <c r="CA346" i="6"/>
  <c r="BG346" i="6"/>
  <c r="CQ346" i="6"/>
  <c r="BL347" i="6"/>
  <c r="CV347" i="6"/>
  <c r="DF349" i="6"/>
  <c r="BV349" i="6"/>
  <c r="BG350" i="6"/>
  <c r="CQ350" i="6"/>
  <c r="CC351" i="6"/>
  <c r="AS351" i="6"/>
  <c r="BL351" i="6"/>
  <c r="CV351" i="6"/>
  <c r="BQ352" i="6"/>
  <c r="DA352" i="6"/>
  <c r="AN358" i="6"/>
  <c r="BX358" i="6"/>
  <c r="CP358" i="6"/>
  <c r="BF358" i="6"/>
  <c r="DD361" i="6"/>
  <c r="BT361" i="6"/>
  <c r="AR363" i="6"/>
  <c r="CB363" i="6"/>
  <c r="BC365" i="6"/>
  <c r="CM365" i="6"/>
  <c r="CE368" i="6"/>
  <c r="AU368" i="6"/>
  <c r="CM369" i="6"/>
  <c r="BC369" i="6"/>
  <c r="DF369" i="6"/>
  <c r="BV369" i="6"/>
  <c r="CR370" i="6"/>
  <c r="BH370" i="6"/>
  <c r="CU371" i="6"/>
  <c r="BK371" i="6"/>
  <c r="DA372" i="6"/>
  <c r="BQ372" i="6"/>
  <c r="CN374" i="6"/>
  <c r="BD374" i="6"/>
  <c r="BI375" i="6"/>
  <c r="CS375" i="6"/>
  <c r="AU376" i="6"/>
  <c r="CE376" i="6"/>
  <c r="AZ377" i="6"/>
  <c r="CJ377" i="6"/>
  <c r="BL379" i="6"/>
  <c r="CV379" i="6"/>
  <c r="BN380" i="6"/>
  <c r="CX380" i="6"/>
  <c r="BV381" i="6"/>
  <c r="DF381" i="6"/>
  <c r="BX382" i="6"/>
  <c r="AN382" i="6"/>
  <c r="BE382" i="6"/>
  <c r="CO382" i="6"/>
  <c r="BL383" i="6"/>
  <c r="CV383" i="6"/>
  <c r="DD385" i="6"/>
  <c r="BT385" i="6"/>
  <c r="CR386" i="6"/>
  <c r="BH386" i="6"/>
  <c r="BP388" i="6"/>
  <c r="CZ388" i="6"/>
  <c r="CX388" i="6"/>
  <c r="BN388" i="6"/>
  <c r="BX390" i="6"/>
  <c r="AN390" i="6"/>
  <c r="CO390" i="6"/>
  <c r="BE390" i="6"/>
  <c r="BV393" i="6"/>
  <c r="DF393" i="6"/>
  <c r="CA394" i="6"/>
  <c r="AQ394" i="6"/>
  <c r="CO394" i="6"/>
  <c r="BE394" i="6"/>
  <c r="CT395" i="6"/>
  <c r="BJ395" i="6"/>
  <c r="CE396" i="6"/>
  <c r="AU396" i="6"/>
  <c r="DD397" i="6"/>
  <c r="BT397" i="6"/>
  <c r="CO398" i="6"/>
  <c r="BE398" i="6"/>
  <c r="CE400" i="6"/>
  <c r="AU400" i="6"/>
  <c r="CA402" i="6"/>
  <c r="AQ402" i="6"/>
  <c r="CN402" i="6"/>
  <c r="BD402" i="6"/>
  <c r="CO402" i="6"/>
  <c r="BE402" i="6"/>
  <c r="CU403" i="6"/>
  <c r="BK403" i="6"/>
  <c r="CE404" i="6"/>
  <c r="AU404" i="6"/>
  <c r="BN404" i="6"/>
  <c r="CX404" i="6"/>
  <c r="CJ405" i="6"/>
  <c r="AZ405" i="6"/>
  <c r="DD405" i="6"/>
  <c r="BT405" i="6"/>
  <c r="CO406" i="6"/>
  <c r="BE406" i="6"/>
  <c r="CT407" i="6"/>
  <c r="BJ407" i="6"/>
  <c r="CJ409" i="6"/>
  <c r="AZ409" i="6"/>
  <c r="BY410" i="6"/>
  <c r="AO410" i="6"/>
  <c r="CN410" i="6"/>
  <c r="BD410" i="6"/>
  <c r="CO410" i="6"/>
  <c r="BE410" i="6"/>
  <c r="CU411" i="6"/>
  <c r="BK411" i="6"/>
  <c r="CE412" i="6"/>
  <c r="AU412" i="6"/>
  <c r="CY412" i="6"/>
  <c r="BO412" i="6"/>
  <c r="DE413" i="6"/>
  <c r="BU413" i="6"/>
  <c r="BF414" i="6"/>
  <c r="CP414" i="6"/>
  <c r="CJ417" i="6"/>
  <c r="AZ417" i="6"/>
  <c r="DD417" i="6"/>
  <c r="BT417" i="6"/>
  <c r="BY418" i="6"/>
  <c r="AO418" i="6"/>
  <c r="CO418" i="6"/>
  <c r="BE418" i="6"/>
  <c r="CE420" i="6"/>
  <c r="AU420" i="6"/>
  <c r="BB421" i="6"/>
  <c r="CL421" i="6"/>
  <c r="BY422" i="6"/>
  <c r="AO422" i="6"/>
  <c r="CO422" i="6"/>
  <c r="BE422" i="6"/>
  <c r="CJ425" i="6"/>
  <c r="AZ425" i="6"/>
  <c r="CO426" i="6"/>
  <c r="BE426" i="6"/>
  <c r="CT427" i="6"/>
  <c r="BJ427" i="6"/>
  <c r="AT428" i="6"/>
  <c r="CD428" i="6"/>
  <c r="CY428" i="6"/>
  <c r="BO428" i="6"/>
  <c r="CK429" i="6"/>
  <c r="BA429" i="6"/>
  <c r="BX430" i="6"/>
  <c r="AN430" i="6"/>
  <c r="CZ872" i="6"/>
  <c r="BP872" i="6"/>
  <c r="BV685" i="6"/>
  <c r="DF685" i="6"/>
  <c r="CE696" i="6"/>
  <c r="AU696" i="6"/>
  <c r="BJ711" i="6"/>
  <c r="CT711" i="6"/>
  <c r="DC713" i="6"/>
  <c r="BS713" i="6"/>
  <c r="BY714" i="6"/>
  <c r="AO714" i="6"/>
  <c r="CN718" i="6"/>
  <c r="BD718" i="6"/>
  <c r="BY722" i="6"/>
  <c r="AO722" i="6"/>
  <c r="BO724" i="6"/>
  <c r="CY724" i="6"/>
  <c r="BJ727" i="6"/>
  <c r="CT727" i="6"/>
  <c r="BQ728" i="6"/>
  <c r="DA728" i="6"/>
  <c r="CK733" i="6"/>
  <c r="BA733" i="6"/>
  <c r="BH734" i="6"/>
  <c r="CR734" i="6"/>
  <c r="CO734" i="6"/>
  <c r="BE734" i="6"/>
  <c r="BB749" i="6"/>
  <c r="CL749" i="6"/>
  <c r="AO750" i="6"/>
  <c r="BY750" i="6"/>
  <c r="BG754" i="6"/>
  <c r="CQ754" i="6"/>
  <c r="CN754" i="6"/>
  <c r="BD754" i="6"/>
  <c r="AZ757" i="6"/>
  <c r="CJ757" i="6"/>
  <c r="AR763" i="6"/>
  <c r="CB763" i="6"/>
  <c r="BV765" i="6"/>
  <c r="DF765" i="6"/>
  <c r="DF769" i="6"/>
  <c r="BV769" i="6"/>
  <c r="AP770" i="6"/>
  <c r="BZ770" i="6"/>
  <c r="CE780" i="6"/>
  <c r="AU780" i="6"/>
  <c r="CU783" i="6"/>
  <c r="BK783" i="6"/>
  <c r="AT784" i="6"/>
  <c r="CD784" i="6"/>
  <c r="BT785" i="6"/>
  <c r="DD785" i="6"/>
  <c r="AN790" i="6"/>
  <c r="BX790" i="6"/>
  <c r="CU791" i="6"/>
  <c r="BK791" i="6"/>
  <c r="DE797" i="6"/>
  <c r="BU797" i="6"/>
  <c r="CE804" i="6"/>
  <c r="AU804" i="6"/>
  <c r="BQ816" i="6"/>
  <c r="DA816" i="6"/>
  <c r="CL829" i="6"/>
  <c r="BB829" i="6"/>
  <c r="CL841" i="6"/>
  <c r="BB841" i="6"/>
  <c r="BT845" i="6"/>
  <c r="DD845" i="6"/>
  <c r="CA846" i="6"/>
  <c r="AQ846" i="6"/>
  <c r="CP850" i="6"/>
  <c r="BF850" i="6"/>
  <c r="DF853" i="6"/>
  <c r="BV853" i="6"/>
  <c r="BV857" i="6"/>
  <c r="DF857" i="6"/>
  <c r="BE866" i="6"/>
  <c r="CO866" i="6"/>
  <c r="CP882" i="6"/>
  <c r="BF882" i="6"/>
  <c r="AN906" i="6"/>
  <c r="BX906" i="6"/>
  <c r="CR906" i="6"/>
  <c r="BH906" i="6"/>
  <c r="BC913" i="6"/>
  <c r="CM913" i="6"/>
  <c r="DE921" i="6"/>
  <c r="BU921" i="6"/>
  <c r="CN946" i="6"/>
  <c r="BD946" i="6"/>
  <c r="BU949" i="6"/>
  <c r="DE949" i="6"/>
  <c r="AP966" i="6"/>
  <c r="BZ966" i="6"/>
  <c r="CC971" i="6"/>
  <c r="AS971" i="6"/>
  <c r="AO978" i="6"/>
  <c r="BY978" i="6"/>
  <c r="BX982" i="6"/>
  <c r="AN982" i="6"/>
  <c r="BU1001" i="6"/>
  <c r="DE1001" i="6"/>
  <c r="CJ681" i="6"/>
  <c r="AZ681" i="6"/>
  <c r="CY688" i="6"/>
  <c r="BO688" i="6"/>
  <c r="DD705" i="6"/>
  <c r="BT705" i="6"/>
  <c r="BL707" i="6"/>
  <c r="CV707" i="6"/>
  <c r="CY708" i="6"/>
  <c r="BO708" i="6"/>
  <c r="BR712" i="6"/>
  <c r="DB712" i="6"/>
  <c r="CK713" i="6"/>
  <c r="BA713" i="6"/>
  <c r="BS733" i="6"/>
  <c r="DC733" i="6"/>
  <c r="CX736" i="6"/>
  <c r="BN736" i="6"/>
  <c r="DB752" i="6"/>
  <c r="BR752" i="6"/>
  <c r="CP762" i="6"/>
  <c r="BF762" i="6"/>
  <c r="CQ762" i="6"/>
  <c r="BG762" i="6"/>
  <c r="BQ768" i="6"/>
  <c r="DA768" i="6"/>
  <c r="BR772" i="6"/>
  <c r="DB772" i="6"/>
  <c r="BO772" i="6"/>
  <c r="CY772" i="6"/>
  <c r="BS777" i="6"/>
  <c r="DC777" i="6"/>
  <c r="BR780" i="6"/>
  <c r="DB780" i="6"/>
  <c r="CL797" i="6"/>
  <c r="BB797" i="6"/>
  <c r="BO800" i="6"/>
  <c r="CY800" i="6"/>
  <c r="BA809" i="6"/>
  <c r="CK809" i="6"/>
  <c r="AO810" i="6"/>
  <c r="BY810" i="6"/>
  <c r="BB817" i="6"/>
  <c r="CL817" i="6"/>
  <c r="CR818" i="6"/>
  <c r="BH818" i="6"/>
  <c r="BT829" i="6"/>
  <c r="DD829" i="6"/>
  <c r="BY850" i="6"/>
  <c r="AO850" i="6"/>
  <c r="BC857" i="6"/>
  <c r="CM857" i="6"/>
  <c r="CP858" i="6"/>
  <c r="BF858" i="6"/>
  <c r="DA860" i="6"/>
  <c r="BQ860" i="6"/>
  <c r="BZ862" i="6"/>
  <c r="AP862" i="6"/>
  <c r="BR864" i="6"/>
  <c r="DB864" i="6"/>
  <c r="BV865" i="6"/>
  <c r="DF865" i="6"/>
  <c r="BX870" i="6"/>
  <c r="AN870" i="6"/>
  <c r="DA872" i="6"/>
  <c r="BQ872" i="6"/>
  <c r="BG874" i="6"/>
  <c r="CQ874" i="6"/>
  <c r="DA876" i="6"/>
  <c r="BQ876" i="6"/>
  <c r="DF877" i="6"/>
  <c r="BV877" i="6"/>
  <c r="BZ878" i="6"/>
  <c r="AP878" i="6"/>
  <c r="BZ886" i="6"/>
  <c r="AP886" i="6"/>
  <c r="BV893" i="6"/>
  <c r="DF893" i="6"/>
  <c r="CZ900" i="6"/>
  <c r="BP900" i="6"/>
  <c r="DE901" i="6"/>
  <c r="BU901" i="6"/>
  <c r="DF909" i="6"/>
  <c r="BV909" i="6"/>
  <c r="CA914" i="6"/>
  <c r="AQ914" i="6"/>
  <c r="CV915" i="6"/>
  <c r="BL915" i="6"/>
  <c r="BI915" i="6"/>
  <c r="CS915" i="6"/>
  <c r="AQ918" i="6"/>
  <c r="CA918" i="6"/>
  <c r="BZ930" i="6"/>
  <c r="AP930" i="6"/>
  <c r="CR934" i="6"/>
  <c r="BH934" i="6"/>
  <c r="DE937" i="6"/>
  <c r="BU937" i="6"/>
  <c r="BP944" i="6"/>
  <c r="CZ944" i="6"/>
  <c r="AP954" i="6"/>
  <c r="BZ954" i="6"/>
  <c r="BA965" i="6"/>
  <c r="CK965" i="6"/>
  <c r="AT1000" i="6"/>
  <c r="CD1000" i="6"/>
  <c r="CV631" i="6"/>
  <c r="BL631" i="6"/>
  <c r="CN682" i="6"/>
  <c r="BD682" i="6"/>
  <c r="AN686" i="6"/>
  <c r="BX686" i="6"/>
  <c r="CY692" i="6"/>
  <c r="BO692" i="6"/>
  <c r="AS695" i="6"/>
  <c r="CC695" i="6"/>
  <c r="BX698" i="6"/>
  <c r="AN698" i="6"/>
  <c r="AS707" i="6"/>
  <c r="CC707" i="6"/>
  <c r="BY710" i="6"/>
  <c r="AO710" i="6"/>
  <c r="CO722" i="6"/>
  <c r="BE722" i="6"/>
  <c r="AS723" i="6"/>
  <c r="CC723" i="6"/>
  <c r="AR735" i="6"/>
  <c r="CB735" i="6"/>
  <c r="BT737" i="6"/>
  <c r="DD737" i="6"/>
  <c r="AU744" i="6"/>
  <c r="CE744" i="6"/>
  <c r="AZ761" i="6"/>
  <c r="CJ761" i="6"/>
  <c r="BJ763" i="6"/>
  <c r="CT763" i="6"/>
  <c r="CW771" i="6"/>
  <c r="BM771" i="6"/>
  <c r="AS783" i="6"/>
  <c r="CC783" i="6"/>
  <c r="CR786" i="6"/>
  <c r="BH786" i="6"/>
  <c r="CS799" i="6"/>
  <c r="BI799" i="6"/>
  <c r="DA808" i="6"/>
  <c r="BQ808" i="6"/>
  <c r="CQ814" i="6"/>
  <c r="BG814" i="6"/>
  <c r="BT817" i="6"/>
  <c r="DD817" i="6"/>
  <c r="DA820" i="6"/>
  <c r="BQ820" i="6"/>
  <c r="DA828" i="6"/>
  <c r="BQ828" i="6"/>
  <c r="BN828" i="6"/>
  <c r="CX828" i="6"/>
  <c r="CE840" i="6"/>
  <c r="AU840" i="6"/>
  <c r="DF841" i="6"/>
  <c r="BV841" i="6"/>
  <c r="BZ854" i="6"/>
  <c r="AP854" i="6"/>
  <c r="CZ856" i="6"/>
  <c r="BP856" i="6"/>
  <c r="DA856" i="6"/>
  <c r="BQ856" i="6"/>
  <c r="BZ858" i="6"/>
  <c r="AP858" i="6"/>
  <c r="BT885" i="6"/>
  <c r="DD885" i="6"/>
  <c r="BZ898" i="6"/>
  <c r="AP898" i="6"/>
  <c r="AZ901" i="6"/>
  <c r="CJ901" i="6"/>
  <c r="BS905" i="6"/>
  <c r="DC905" i="6"/>
  <c r="CP910" i="6"/>
  <c r="BF910" i="6"/>
  <c r="CQ914" i="6"/>
  <c r="BG914" i="6"/>
  <c r="CN926" i="6"/>
  <c r="BD926" i="6"/>
  <c r="CS971" i="6"/>
  <c r="BI971" i="6"/>
  <c r="BI979" i="6"/>
  <c r="CS979" i="6"/>
  <c r="BK991" i="6"/>
  <c r="CU991" i="6"/>
  <c r="CO998" i="6"/>
  <c r="BE998" i="6"/>
  <c r="CJ433" i="6"/>
  <c r="AZ433" i="6"/>
  <c r="BZ434" i="6"/>
  <c r="AP434" i="6"/>
  <c r="CT435" i="6"/>
  <c r="BJ435" i="6"/>
  <c r="DD437" i="6"/>
  <c r="BT437" i="6"/>
  <c r="BY438" i="6"/>
  <c r="AO438" i="6"/>
  <c r="CC439" i="6"/>
  <c r="AS439" i="6"/>
  <c r="BM439" i="6"/>
  <c r="CW439" i="6"/>
  <c r="CJ441" i="6"/>
  <c r="AZ441" i="6"/>
  <c r="BY442" i="6"/>
  <c r="AO442" i="6"/>
  <c r="CO442" i="6"/>
  <c r="BE442" i="6"/>
  <c r="BJ443" i="6"/>
  <c r="CT443" i="6"/>
  <c r="CE444" i="6"/>
  <c r="AU444" i="6"/>
  <c r="CY444" i="6"/>
  <c r="BO444" i="6"/>
  <c r="BB445" i="6"/>
  <c r="CL445" i="6"/>
  <c r="AQ446" i="6"/>
  <c r="CA446" i="6"/>
  <c r="CO446" i="6"/>
  <c r="BE446" i="6"/>
  <c r="CJ449" i="6"/>
  <c r="AZ449" i="6"/>
  <c r="DE449" i="6"/>
  <c r="BU449" i="6"/>
  <c r="CW451" i="6"/>
  <c r="BM451" i="6"/>
  <c r="BN452" i="6"/>
  <c r="CX452" i="6"/>
  <c r="AR455" i="6"/>
  <c r="CB455" i="6"/>
  <c r="BJ455" i="6"/>
  <c r="CT455" i="6"/>
  <c r="CJ457" i="6"/>
  <c r="AZ457" i="6"/>
  <c r="BY458" i="6"/>
  <c r="AO458" i="6"/>
  <c r="BD458" i="6"/>
  <c r="CN458" i="6"/>
  <c r="CJ461" i="6"/>
  <c r="AZ461" i="6"/>
  <c r="DE461" i="6"/>
  <c r="BU461" i="6"/>
  <c r="BJ463" i="6"/>
  <c r="CT463" i="6"/>
  <c r="BO464" i="6"/>
  <c r="CY464" i="6"/>
  <c r="BV465" i="6"/>
  <c r="DF465" i="6"/>
  <c r="DE469" i="6"/>
  <c r="BU469" i="6"/>
  <c r="AO470" i="6"/>
  <c r="BY470" i="6"/>
  <c r="CW471" i="6"/>
  <c r="BM471" i="6"/>
  <c r="AU472" i="6"/>
  <c r="CE472" i="6"/>
  <c r="BO472" i="6"/>
  <c r="CY472" i="6"/>
  <c r="BA473" i="6"/>
  <c r="CK473" i="6"/>
  <c r="BD474" i="6"/>
  <c r="CN474" i="6"/>
  <c r="DE477" i="6"/>
  <c r="BU477" i="6"/>
  <c r="BE478" i="6"/>
  <c r="CO478" i="6"/>
  <c r="CQ478" i="6"/>
  <c r="BG478" i="6"/>
  <c r="AZ481" i="6"/>
  <c r="CJ481" i="6"/>
  <c r="AO482" i="6"/>
  <c r="BY482" i="6"/>
  <c r="CV483" i="6"/>
  <c r="BL483" i="6"/>
  <c r="BT485" i="6"/>
  <c r="DD485" i="6"/>
  <c r="DF489" i="6"/>
  <c r="BV489" i="6"/>
  <c r="BG490" i="6"/>
  <c r="CQ490" i="6"/>
  <c r="AS491" i="6"/>
  <c r="CC491" i="6"/>
  <c r="CV491" i="6"/>
  <c r="BL491" i="6"/>
  <c r="BT493" i="6"/>
  <c r="DD493" i="6"/>
  <c r="BX494" i="6"/>
  <c r="AN494" i="6"/>
  <c r="BE494" i="6"/>
  <c r="CO494" i="6"/>
  <c r="BL495" i="6"/>
  <c r="CV495" i="6"/>
  <c r="DE497" i="6"/>
  <c r="BU497" i="6"/>
  <c r="CA498" i="6"/>
  <c r="AQ498" i="6"/>
  <c r="BP500" i="6"/>
  <c r="CZ500" i="6"/>
  <c r="DE501" i="6"/>
  <c r="BU501" i="6"/>
  <c r="BH502" i="6"/>
  <c r="CR502" i="6"/>
  <c r="AU504" i="6"/>
  <c r="CE504" i="6"/>
  <c r="AZ505" i="6"/>
  <c r="CJ505" i="6"/>
  <c r="BT505" i="6"/>
  <c r="DD505" i="6"/>
  <c r="BZ506" i="6"/>
  <c r="AP506" i="6"/>
  <c r="BE506" i="6"/>
  <c r="CO506" i="6"/>
  <c r="CV507" i="6"/>
  <c r="BL507" i="6"/>
  <c r="BZ510" i="6"/>
  <c r="AP510" i="6"/>
  <c r="CP510" i="6"/>
  <c r="BF510" i="6"/>
  <c r="BT513" i="6"/>
  <c r="DD513" i="6"/>
  <c r="AQ514" i="6"/>
  <c r="CA514" i="6"/>
  <c r="CN514" i="6"/>
  <c r="BD514" i="6"/>
  <c r="DC517" i="6"/>
  <c r="BS517" i="6"/>
  <c r="BZ518" i="6"/>
  <c r="AP518" i="6"/>
  <c r="CO518" i="6"/>
  <c r="BE518" i="6"/>
  <c r="CP518" i="6"/>
  <c r="BF518" i="6"/>
  <c r="CJ521" i="6"/>
  <c r="AZ521" i="6"/>
  <c r="AN522" i="6"/>
  <c r="BX522" i="6"/>
  <c r="BE522" i="6"/>
  <c r="CO522" i="6"/>
  <c r="CL525" i="6"/>
  <c r="BB525" i="6"/>
  <c r="CP526" i="6"/>
  <c r="BF526" i="6"/>
  <c r="BB529" i="6"/>
  <c r="CL529" i="6"/>
  <c r="BI531" i="6"/>
  <c r="CS531" i="6"/>
  <c r="CE532" i="6"/>
  <c r="AU532" i="6"/>
  <c r="CC535" i="6"/>
  <c r="AS535" i="6"/>
  <c r="DB536" i="6"/>
  <c r="BR536" i="6"/>
  <c r="AQ538" i="6"/>
  <c r="CA538" i="6"/>
  <c r="DA540" i="6"/>
  <c r="BQ540" i="6"/>
  <c r="AZ541" i="6"/>
  <c r="CJ541" i="6"/>
  <c r="CQ542" i="6"/>
  <c r="BG542" i="6"/>
  <c r="AR543" i="6"/>
  <c r="CB543" i="6"/>
  <c r="AU544" i="6"/>
  <c r="CE544" i="6"/>
  <c r="BO544" i="6"/>
  <c r="CY544" i="6"/>
  <c r="BU545" i="6"/>
  <c r="DE545" i="6"/>
  <c r="CN546" i="6"/>
  <c r="BD546" i="6"/>
  <c r="BJ547" i="6"/>
  <c r="CT547" i="6"/>
  <c r="CK549" i="6"/>
  <c r="BA549" i="6"/>
  <c r="AR551" i="6"/>
  <c r="CB551" i="6"/>
  <c r="AS555" i="6"/>
  <c r="CC555" i="6"/>
  <c r="BQ556" i="6"/>
  <c r="DA556" i="6"/>
  <c r="BM559" i="6"/>
  <c r="CW559" i="6"/>
  <c r="BB561" i="6"/>
  <c r="CL561" i="6"/>
  <c r="BV561" i="6"/>
  <c r="DF561" i="6"/>
  <c r="CD564" i="6"/>
  <c r="AT564" i="6"/>
  <c r="BQ564" i="6"/>
  <c r="DA564" i="6"/>
  <c r="BG566" i="6"/>
  <c r="CQ566" i="6"/>
  <c r="CS567" i="6"/>
  <c r="BI567" i="6"/>
  <c r="BV569" i="6"/>
  <c r="DF569" i="6"/>
  <c r="BG570" i="6"/>
  <c r="CQ570" i="6"/>
  <c r="AQ574" i="6"/>
  <c r="CA574" i="6"/>
  <c r="BE574" i="6"/>
  <c r="CO574" i="6"/>
  <c r="BB577" i="6"/>
  <c r="CL577" i="6"/>
  <c r="BO580" i="6"/>
  <c r="CY580" i="6"/>
  <c r="AZ581" i="6"/>
  <c r="CJ581" i="6"/>
  <c r="AO582" i="6"/>
  <c r="BY582" i="6"/>
  <c r="CV583" i="6"/>
  <c r="BL583" i="6"/>
  <c r="AR587" i="6"/>
  <c r="CB587" i="6"/>
  <c r="BJ587" i="6"/>
  <c r="CT587" i="6"/>
  <c r="AU588" i="6"/>
  <c r="CE588" i="6"/>
  <c r="BO588" i="6"/>
  <c r="CY588" i="6"/>
  <c r="AZ589" i="6"/>
  <c r="CJ589" i="6"/>
  <c r="BT589" i="6"/>
  <c r="DD589" i="6"/>
  <c r="AO590" i="6"/>
  <c r="BY590" i="6"/>
  <c r="BE590" i="6"/>
  <c r="CO590" i="6"/>
  <c r="CU591" i="6"/>
  <c r="BK591" i="6"/>
  <c r="CJ593" i="6"/>
  <c r="AZ593" i="6"/>
  <c r="BU593" i="6"/>
  <c r="DE593" i="6"/>
  <c r="BE594" i="6"/>
  <c r="CO594" i="6"/>
  <c r="BV597" i="6"/>
  <c r="DF597" i="6"/>
  <c r="AN598" i="6"/>
  <c r="BX598" i="6"/>
  <c r="BF598" i="6"/>
  <c r="CP598" i="6"/>
  <c r="BI599" i="6"/>
  <c r="CS599" i="6"/>
  <c r="CY600" i="6"/>
  <c r="BO600" i="6"/>
  <c r="BK603" i="6"/>
  <c r="CU603" i="6"/>
  <c r="BR604" i="6"/>
  <c r="DB604" i="6"/>
  <c r="BY606" i="6"/>
  <c r="AO606" i="6"/>
  <c r="AR607" i="6"/>
  <c r="CB607" i="6"/>
  <c r="BA609" i="6"/>
  <c r="CK609" i="6"/>
  <c r="BV609" i="6"/>
  <c r="DF609" i="6"/>
  <c r="BZ610" i="6"/>
  <c r="AP610" i="6"/>
  <c r="BJ611" i="6"/>
  <c r="CT611" i="6"/>
  <c r="AU612" i="6"/>
  <c r="CE612" i="6"/>
  <c r="BN612" i="6"/>
  <c r="CX612" i="6"/>
  <c r="CJ613" i="6"/>
  <c r="AZ613" i="6"/>
  <c r="DE613" i="6"/>
  <c r="BU613" i="6"/>
  <c r="CK617" i="6"/>
  <c r="BA617" i="6"/>
  <c r="AO618" i="6"/>
  <c r="BY618" i="6"/>
  <c r="BO620" i="6"/>
  <c r="CY620" i="6"/>
  <c r="DE621" i="6"/>
  <c r="BU621" i="6"/>
  <c r="BX622" i="6"/>
  <c r="AN622" i="6"/>
  <c r="CK625" i="6"/>
  <c r="BA625" i="6"/>
  <c r="DE625" i="6"/>
  <c r="BU625" i="6"/>
  <c r="AQ626" i="6"/>
  <c r="CA626" i="6"/>
  <c r="BE626" i="6"/>
  <c r="CO626" i="6"/>
  <c r="CT627" i="6"/>
  <c r="BJ627" i="6"/>
  <c r="CZ628" i="6"/>
  <c r="BP628" i="6"/>
  <c r="DD629" i="6"/>
  <c r="BT629" i="6"/>
  <c r="AZ633" i="6"/>
  <c r="CJ633" i="6"/>
  <c r="BZ634" i="6"/>
  <c r="AP634" i="6"/>
  <c r="CW635" i="6"/>
  <c r="BM635" i="6"/>
  <c r="CZ636" i="6"/>
  <c r="BP636" i="6"/>
  <c r="BB637" i="6"/>
  <c r="CL637" i="6"/>
  <c r="BE638" i="6"/>
  <c r="CO638" i="6"/>
  <c r="CV639" i="6"/>
  <c r="BL639" i="6"/>
  <c r="BZ642" i="6"/>
  <c r="AP642" i="6"/>
  <c r="CO642" i="6"/>
  <c r="BE642" i="6"/>
  <c r="CP642" i="6"/>
  <c r="BF642" i="6"/>
  <c r="DE645" i="6"/>
  <c r="BU645" i="6"/>
  <c r="AO646" i="6"/>
  <c r="BY646" i="6"/>
  <c r="CS647" i="6"/>
  <c r="BI647" i="6"/>
  <c r="CD656" i="6"/>
  <c r="AT656" i="6"/>
  <c r="DE657" i="6"/>
  <c r="BU657" i="6"/>
  <c r="AO658" i="6"/>
  <c r="BY658" i="6"/>
  <c r="DD661" i="6"/>
  <c r="BT661" i="6"/>
  <c r="AO662" i="6"/>
  <c r="BY662" i="6"/>
  <c r="BE662" i="6"/>
  <c r="CO662" i="6"/>
  <c r="CE664" i="6"/>
  <c r="AU664" i="6"/>
  <c r="CY664" i="6"/>
  <c r="BO664" i="6"/>
  <c r="AZ665" i="6"/>
  <c r="CJ665" i="6"/>
  <c r="BV665" i="6"/>
  <c r="DF665" i="6"/>
  <c r="BX666" i="6"/>
  <c r="AN666" i="6"/>
  <c r="AZ669" i="6"/>
  <c r="CJ669" i="6"/>
  <c r="AO670" i="6"/>
  <c r="BY670" i="6"/>
  <c r="BG670" i="6"/>
  <c r="CQ670" i="6"/>
  <c r="CT671" i="6"/>
  <c r="BJ671" i="6"/>
  <c r="CE672" i="6"/>
  <c r="AU672" i="6"/>
  <c r="BO672" i="6"/>
  <c r="CY672" i="6"/>
  <c r="AZ673" i="6"/>
  <c r="CJ673" i="6"/>
  <c r="BT673" i="6"/>
  <c r="DD673" i="6"/>
  <c r="AO674" i="6"/>
  <c r="BY674" i="6"/>
  <c r="CN674" i="6"/>
  <c r="BD674" i="6"/>
  <c r="CE676" i="6"/>
  <c r="AU676" i="6"/>
  <c r="DA676" i="6"/>
  <c r="BQ676" i="6"/>
  <c r="CW679" i="6"/>
  <c r="BM679" i="6"/>
  <c r="AU680" i="6"/>
  <c r="CE680" i="6"/>
  <c r="BP680" i="6"/>
  <c r="CZ680" i="6"/>
  <c r="AT684" i="6"/>
  <c r="CD684" i="6"/>
  <c r="CR686" i="6"/>
  <c r="BH686" i="6"/>
  <c r="CR702" i="6"/>
  <c r="BH702" i="6"/>
  <c r="CP710" i="6"/>
  <c r="BF710" i="6"/>
  <c r="AN718" i="6"/>
  <c r="BX718" i="6"/>
  <c r="BU749" i="6"/>
  <c r="DE749" i="6"/>
  <c r="BT761" i="6"/>
  <c r="DD761" i="6"/>
  <c r="CR766" i="6"/>
  <c r="BH766" i="6"/>
  <c r="BE766" i="6"/>
  <c r="CO766" i="6"/>
  <c r="BA789" i="6"/>
  <c r="CK789" i="6"/>
  <c r="AS795" i="6"/>
  <c r="CC795" i="6"/>
  <c r="BZ798" i="6"/>
  <c r="AP798" i="6"/>
  <c r="CJ801" i="6"/>
  <c r="AZ801" i="6"/>
  <c r="CK805" i="6"/>
  <c r="BA805" i="6"/>
  <c r="BG810" i="6"/>
  <c r="CQ810" i="6"/>
  <c r="DE813" i="6"/>
  <c r="BU813" i="6"/>
  <c r="CA830" i="6"/>
  <c r="AQ830" i="6"/>
  <c r="AQ838" i="6"/>
  <c r="CA838" i="6"/>
  <c r="AT860" i="6"/>
  <c r="CD860" i="6"/>
  <c r="AZ861" i="6"/>
  <c r="CJ861" i="6"/>
  <c r="CZ868" i="6"/>
  <c r="BP868" i="6"/>
  <c r="AQ882" i="6"/>
  <c r="CA882" i="6"/>
  <c r="BG886" i="6"/>
  <c r="CQ886" i="6"/>
  <c r="CN886" i="6"/>
  <c r="BD886" i="6"/>
  <c r="CR890" i="6"/>
  <c r="BH890" i="6"/>
  <c r="BG898" i="6"/>
  <c r="CQ898" i="6"/>
  <c r="CU907" i="6"/>
  <c r="BK907" i="6"/>
  <c r="CB911" i="6"/>
  <c r="AR911" i="6"/>
  <c r="BQ912" i="6"/>
  <c r="DA912" i="6"/>
  <c r="DA932" i="6"/>
  <c r="BQ932" i="6"/>
  <c r="AO946" i="6"/>
  <c r="BY946" i="6"/>
  <c r="BP948" i="6"/>
  <c r="CZ948" i="6"/>
  <c r="CZ960" i="6"/>
  <c r="BP960" i="6"/>
  <c r="CN970" i="6"/>
  <c r="BD970" i="6"/>
  <c r="CY972" i="6"/>
  <c r="BO972" i="6"/>
  <c r="BN976" i="6"/>
  <c r="CX976" i="6"/>
  <c r="BP32" i="6"/>
  <c r="CZ32" i="6"/>
  <c r="CZ13" i="6"/>
  <c r="BP13" i="6"/>
  <c r="AU38" i="6"/>
  <c r="CE38" i="6"/>
  <c r="BB39" i="6"/>
  <c r="CL39" i="6"/>
  <c r="DE39" i="6"/>
  <c r="BU39" i="6"/>
  <c r="BZ40" i="6"/>
  <c r="AP40" i="6"/>
  <c r="BE40" i="6"/>
  <c r="CO40" i="6"/>
  <c r="BP42" i="6"/>
  <c r="CZ42" i="6"/>
  <c r="BB44" i="6"/>
  <c r="CL44" i="6"/>
  <c r="CN45" i="6"/>
  <c r="BD45" i="6"/>
  <c r="BB48" i="6"/>
  <c r="CL48" i="6"/>
  <c r="AP49" i="6"/>
  <c r="BZ49" i="6"/>
  <c r="AR50" i="6"/>
  <c r="CB50" i="6"/>
  <c r="BM50" i="6"/>
  <c r="CW50" i="6"/>
  <c r="CE51" i="6"/>
  <c r="AU51" i="6"/>
  <c r="CB54" i="6"/>
  <c r="AR54" i="6"/>
  <c r="DA55" i="6"/>
  <c r="BQ55" i="6"/>
  <c r="CL56" i="6"/>
  <c r="BB56" i="6"/>
  <c r="BL58" i="6"/>
  <c r="CV58" i="6"/>
  <c r="AR62" i="6"/>
  <c r="CB62" i="6"/>
  <c r="BM62" i="6"/>
  <c r="CW62" i="6"/>
  <c r="BU64" i="6"/>
  <c r="DE64" i="6"/>
  <c r="AO65" i="6"/>
  <c r="BY65" i="6"/>
  <c r="CR65" i="6"/>
  <c r="BH65" i="6"/>
  <c r="AR66" i="6"/>
  <c r="CB66" i="6"/>
  <c r="BM66" i="6"/>
  <c r="CW66" i="6"/>
  <c r="DF68" i="6"/>
  <c r="BV68" i="6"/>
  <c r="AQ69" i="6"/>
  <c r="CA69" i="6"/>
  <c r="BH69" i="6"/>
  <c r="CR69" i="6"/>
  <c r="BP71" i="6"/>
  <c r="CZ71" i="6"/>
  <c r="AQ73" i="6"/>
  <c r="CA73" i="6"/>
  <c r="CN73" i="6"/>
  <c r="BD73" i="6"/>
  <c r="BJ74" i="6"/>
  <c r="CT74" i="6"/>
  <c r="CM76" i="6"/>
  <c r="BC76" i="6"/>
  <c r="CA77" i="6"/>
  <c r="AQ77" i="6"/>
  <c r="CC78" i="6"/>
  <c r="AS78" i="6"/>
  <c r="BK78" i="6"/>
  <c r="CU78" i="6"/>
  <c r="BB80" i="6"/>
  <c r="CL80" i="6"/>
  <c r="AO81" i="6"/>
  <c r="BY81" i="6"/>
  <c r="AR82" i="6"/>
  <c r="CB82" i="6"/>
  <c r="CS82" i="6"/>
  <c r="BI82" i="6"/>
  <c r="AU83" i="6"/>
  <c r="CE83" i="6"/>
  <c r="BP83" i="6"/>
  <c r="CZ83" i="6"/>
  <c r="CL84" i="6"/>
  <c r="BB84" i="6"/>
  <c r="AO85" i="6"/>
  <c r="BY85" i="6"/>
  <c r="CR85" i="6"/>
  <c r="BH85" i="6"/>
  <c r="DB87" i="6"/>
  <c r="BR87" i="6"/>
  <c r="BP87" i="6"/>
  <c r="CZ87" i="6"/>
  <c r="BX89" i="6"/>
  <c r="AN89" i="6"/>
  <c r="BI90" i="6"/>
  <c r="CS90" i="6"/>
  <c r="BP91" i="6"/>
  <c r="CZ91" i="6"/>
  <c r="BB92" i="6"/>
  <c r="CL92" i="6"/>
  <c r="BU92" i="6"/>
  <c r="DE92" i="6"/>
  <c r="BG93" i="6"/>
  <c r="CQ93" i="6"/>
  <c r="CC94" i="6"/>
  <c r="AS94" i="6"/>
  <c r="CS94" i="6"/>
  <c r="BI94" i="6"/>
  <c r="BQ95" i="6"/>
  <c r="DA95" i="6"/>
  <c r="BB96" i="6"/>
  <c r="CL96" i="6"/>
  <c r="BH97" i="6"/>
  <c r="CR97" i="6"/>
  <c r="BR99" i="6"/>
  <c r="DB99" i="6"/>
  <c r="CA101" i="6"/>
  <c r="AQ101" i="6"/>
  <c r="BF101" i="6"/>
  <c r="CP101" i="6"/>
  <c r="BQ103" i="6"/>
  <c r="DA103" i="6"/>
  <c r="CK104" i="6"/>
  <c r="BA104" i="6"/>
  <c r="DC104" i="6"/>
  <c r="BS104" i="6"/>
  <c r="AR106" i="6"/>
  <c r="CB106" i="6"/>
  <c r="AU107" i="6"/>
  <c r="CE107" i="6"/>
  <c r="CL108" i="6"/>
  <c r="BB108" i="6"/>
  <c r="DC108" i="6"/>
  <c r="BS108" i="6"/>
  <c r="BY109" i="6"/>
  <c r="AO109" i="6"/>
  <c r="BG109" i="6"/>
  <c r="CQ109" i="6"/>
  <c r="CC110" i="6"/>
  <c r="AS110" i="6"/>
  <c r="CW110" i="6"/>
  <c r="BM110" i="6"/>
  <c r="BQ111" i="6"/>
  <c r="DA111" i="6"/>
  <c r="CY111" i="6"/>
  <c r="BO111" i="6"/>
  <c r="CM112" i="6"/>
  <c r="BC112" i="6"/>
  <c r="DC112" i="6"/>
  <c r="BS112" i="6"/>
  <c r="BH113" i="6"/>
  <c r="CR113" i="6"/>
  <c r="CS114" i="6"/>
  <c r="BI114" i="6"/>
  <c r="BR115" i="6"/>
  <c r="DB115" i="6"/>
  <c r="AP117" i="6"/>
  <c r="BZ117" i="6"/>
  <c r="CN117" i="6"/>
  <c r="BD117" i="6"/>
  <c r="AR118" i="6"/>
  <c r="CB118" i="6"/>
  <c r="BJ118" i="6"/>
  <c r="CT118" i="6"/>
  <c r="DA119" i="6"/>
  <c r="BQ119" i="6"/>
  <c r="BU120" i="6"/>
  <c r="DE120" i="6"/>
  <c r="CZ123" i="6"/>
  <c r="BP123" i="6"/>
  <c r="AS126" i="6"/>
  <c r="CC126" i="6"/>
  <c r="AU127" i="6"/>
  <c r="CE127" i="6"/>
  <c r="CY127" i="6"/>
  <c r="BO127" i="6"/>
  <c r="CD131" i="6"/>
  <c r="AT131" i="6"/>
  <c r="BQ131" i="6"/>
  <c r="DA131" i="6"/>
  <c r="BN135" i="6"/>
  <c r="CX135" i="6"/>
  <c r="BC136" i="6"/>
  <c r="CM136" i="6"/>
  <c r="DA143" i="6"/>
  <c r="BQ143" i="6"/>
  <c r="DA147" i="6"/>
  <c r="BQ147" i="6"/>
  <c r="AR150" i="6"/>
  <c r="CB150" i="6"/>
  <c r="DB151" i="6"/>
  <c r="BR151" i="6"/>
  <c r="CC154" i="6"/>
  <c r="AS154" i="6"/>
  <c r="CD159" i="6"/>
  <c r="AT159" i="6"/>
  <c r="CB162" i="6"/>
  <c r="AR162" i="6"/>
  <c r="CN165" i="6"/>
  <c r="BD165" i="6"/>
  <c r="CZ167" i="6"/>
  <c r="BP167" i="6"/>
  <c r="CX167" i="6"/>
  <c r="BN167" i="6"/>
  <c r="CP169" i="6"/>
  <c r="BF169" i="6"/>
  <c r="CK172" i="6"/>
  <c r="BA172" i="6"/>
  <c r="CP173" i="6"/>
  <c r="BF173" i="6"/>
  <c r="BJ174" i="6"/>
  <c r="CT174" i="6"/>
  <c r="AZ176" i="6"/>
  <c r="CJ176" i="6"/>
  <c r="BV176" i="6"/>
  <c r="DF176" i="6"/>
  <c r="AQ177" i="6"/>
  <c r="CA177" i="6"/>
  <c r="BE177" i="6"/>
  <c r="CO177" i="6"/>
  <c r="BR179" i="6"/>
  <c r="DB179" i="6"/>
  <c r="CC182" i="6"/>
  <c r="AS182" i="6"/>
  <c r="BK182" i="6"/>
  <c r="CU182" i="6"/>
  <c r="CS182" i="6"/>
  <c r="BI182" i="6"/>
  <c r="DA183" i="6"/>
  <c r="BQ183" i="6"/>
  <c r="BC184" i="6"/>
  <c r="CM184" i="6"/>
  <c r="BU184" i="6"/>
  <c r="DE184" i="6"/>
  <c r="BE185" i="6"/>
  <c r="CO185" i="6"/>
  <c r="BG185" i="6"/>
  <c r="CQ185" i="6"/>
  <c r="BN187" i="6"/>
  <c r="CX187" i="6"/>
  <c r="BJ190" i="6"/>
  <c r="CT190" i="6"/>
  <c r="DA191" i="6"/>
  <c r="BQ191" i="6"/>
  <c r="BX193" i="6"/>
  <c r="AN193" i="6"/>
  <c r="BG193" i="6"/>
  <c r="CQ193" i="6"/>
  <c r="CS194" i="6"/>
  <c r="BI194" i="6"/>
  <c r="AU195" i="6"/>
  <c r="CE195" i="6"/>
  <c r="CL196" i="6"/>
  <c r="BB196" i="6"/>
  <c r="CD199" i="6"/>
  <c r="AT199" i="6"/>
  <c r="BN199" i="6"/>
  <c r="CX199" i="6"/>
  <c r="CJ200" i="6"/>
  <c r="AZ200" i="6"/>
  <c r="CN201" i="6"/>
  <c r="BD201" i="6"/>
  <c r="CU202" i="6"/>
  <c r="BK202" i="6"/>
  <c r="DA203" i="6"/>
  <c r="BQ203" i="6"/>
  <c r="BB204" i="6"/>
  <c r="CL204" i="6"/>
  <c r="DE204" i="6"/>
  <c r="BU204" i="6"/>
  <c r="BH205" i="6"/>
  <c r="CR205" i="6"/>
  <c r="CV206" i="6"/>
  <c r="BL206" i="6"/>
  <c r="CD207" i="6"/>
  <c r="AT207" i="6"/>
  <c r="CX207" i="6"/>
  <c r="BN207" i="6"/>
  <c r="BC208" i="6"/>
  <c r="CM208" i="6"/>
  <c r="AQ209" i="6"/>
  <c r="CA209" i="6"/>
  <c r="BR211" i="6"/>
  <c r="DB211" i="6"/>
  <c r="BU212" i="6"/>
  <c r="DE212" i="6"/>
  <c r="BY213" i="6"/>
  <c r="AO213" i="6"/>
  <c r="BE213" i="6"/>
  <c r="CO213" i="6"/>
  <c r="AS214" i="6"/>
  <c r="CC214" i="6"/>
  <c r="CK216" i="6"/>
  <c r="BA216" i="6"/>
  <c r="DD216" i="6"/>
  <c r="BT216" i="6"/>
  <c r="AQ217" i="6"/>
  <c r="CA217" i="6"/>
  <c r="BG217" i="6"/>
  <c r="CQ217" i="6"/>
  <c r="DB219" i="6"/>
  <c r="BR219" i="6"/>
  <c r="CL220" i="6"/>
  <c r="BB220" i="6"/>
  <c r="DF220" i="6"/>
  <c r="BV220" i="6"/>
  <c r="BF221" i="6"/>
  <c r="CP221" i="6"/>
  <c r="CV222" i="6"/>
  <c r="BL222" i="6"/>
  <c r="CS222" i="6"/>
  <c r="BI222" i="6"/>
  <c r="CY223" i="6"/>
  <c r="BO223" i="6"/>
  <c r="BE225" i="6"/>
  <c r="CO225" i="6"/>
  <c r="CL228" i="6"/>
  <c r="BB228" i="6"/>
  <c r="CT230" i="6"/>
  <c r="BJ230" i="6"/>
  <c r="BP231" i="6"/>
  <c r="CZ231" i="6"/>
  <c r="BA232" i="6"/>
  <c r="CK232" i="6"/>
  <c r="BU232" i="6"/>
  <c r="DE232" i="6"/>
  <c r="CP233" i="6"/>
  <c r="BF233" i="6"/>
  <c r="AT235" i="6"/>
  <c r="CD235" i="6"/>
  <c r="BP235" i="6"/>
  <c r="CZ235" i="6"/>
  <c r="CK236" i="6"/>
  <c r="BA236" i="6"/>
  <c r="DE236" i="6"/>
  <c r="BU236" i="6"/>
  <c r="BL238" i="6"/>
  <c r="CV238" i="6"/>
  <c r="BK238" i="6"/>
  <c r="CU238" i="6"/>
  <c r="CZ239" i="6"/>
  <c r="BP239" i="6"/>
  <c r="CJ240" i="6"/>
  <c r="AZ240" i="6"/>
  <c r="BT240" i="6"/>
  <c r="DD240" i="6"/>
  <c r="CS242" i="6"/>
  <c r="BI242" i="6"/>
  <c r="BP243" i="6"/>
  <c r="CZ243" i="6"/>
  <c r="CX243" i="6"/>
  <c r="BN243" i="6"/>
  <c r="BX245" i="6"/>
  <c r="AN245" i="6"/>
  <c r="CM248" i="6"/>
  <c r="BC248" i="6"/>
  <c r="CA249" i="6"/>
  <c r="AQ249" i="6"/>
  <c r="BF249" i="6"/>
  <c r="CP249" i="6"/>
  <c r="AT251" i="6"/>
  <c r="CD251" i="6"/>
  <c r="DB251" i="6"/>
  <c r="BR251" i="6"/>
  <c r="CZ251" i="6"/>
  <c r="BP251" i="6"/>
  <c r="BC252" i="6"/>
  <c r="CM252" i="6"/>
  <c r="DF252" i="6"/>
  <c r="BV252" i="6"/>
  <c r="BX253" i="6"/>
  <c r="AN253" i="6"/>
  <c r="CV254" i="6"/>
  <c r="BL254" i="6"/>
  <c r="DB255" i="6"/>
  <c r="BR255" i="6"/>
  <c r="CM256" i="6"/>
  <c r="BC256" i="6"/>
  <c r="BV256" i="6"/>
  <c r="DF256" i="6"/>
  <c r="CA257" i="6"/>
  <c r="AQ257" i="6"/>
  <c r="BF257" i="6"/>
  <c r="CP257" i="6"/>
  <c r="AT259" i="6"/>
  <c r="CD259" i="6"/>
  <c r="BT260" i="6"/>
  <c r="DD260" i="6"/>
  <c r="AQ261" i="6"/>
  <c r="CA261" i="6"/>
  <c r="CV262" i="6"/>
  <c r="BL262" i="6"/>
  <c r="BI262" i="6"/>
  <c r="CS262" i="6"/>
  <c r="BR263" i="6"/>
  <c r="DB263" i="6"/>
  <c r="CM264" i="6"/>
  <c r="BC264" i="6"/>
  <c r="CA265" i="6"/>
  <c r="AQ265" i="6"/>
  <c r="DB267" i="6"/>
  <c r="BR267" i="6"/>
  <c r="BO267" i="6"/>
  <c r="CY267" i="6"/>
  <c r="BA268" i="6"/>
  <c r="CK268" i="6"/>
  <c r="BU268" i="6"/>
  <c r="DE268" i="6"/>
  <c r="CQ269" i="6"/>
  <c r="BG269" i="6"/>
  <c r="DA271" i="6"/>
  <c r="BQ271" i="6"/>
  <c r="BU272" i="6"/>
  <c r="DE272" i="6"/>
  <c r="AP273" i="6"/>
  <c r="BZ273" i="6"/>
  <c r="BF273" i="6"/>
  <c r="CP273" i="6"/>
  <c r="BM274" i="6"/>
  <c r="CW274" i="6"/>
  <c r="CZ275" i="6"/>
  <c r="BP275" i="6"/>
  <c r="DD276" i="6"/>
  <c r="BT276" i="6"/>
  <c r="BZ277" i="6"/>
  <c r="AP277" i="6"/>
  <c r="BG277" i="6"/>
  <c r="CQ277" i="6"/>
  <c r="CZ279" i="6"/>
  <c r="BP279" i="6"/>
  <c r="BB280" i="6"/>
  <c r="CL280" i="6"/>
  <c r="CV282" i="6"/>
  <c r="BL282" i="6"/>
  <c r="DA283" i="6"/>
  <c r="BQ283" i="6"/>
  <c r="BN283" i="6"/>
  <c r="CX283" i="6"/>
  <c r="BC284" i="6"/>
  <c r="CM284" i="6"/>
  <c r="BV284" i="6"/>
  <c r="DF284" i="6"/>
  <c r="AO285" i="6"/>
  <c r="BY285" i="6"/>
  <c r="CN285" i="6"/>
  <c r="BD285" i="6"/>
  <c r="BK286" i="6"/>
  <c r="CU286" i="6"/>
  <c r="CK288" i="6"/>
  <c r="BA288" i="6"/>
  <c r="AQ289" i="6"/>
  <c r="CA289" i="6"/>
  <c r="BR291" i="6"/>
  <c r="DB291" i="6"/>
  <c r="BR295" i="6"/>
  <c r="DB295" i="6"/>
  <c r="BC296" i="6"/>
  <c r="CM296" i="6"/>
  <c r="CA297" i="6"/>
  <c r="AQ297" i="6"/>
  <c r="CO297" i="6"/>
  <c r="BE297" i="6"/>
  <c r="BF297" i="6"/>
  <c r="CP297" i="6"/>
  <c r="CL300" i="6"/>
  <c r="BB300" i="6"/>
  <c r="BY301" i="6"/>
  <c r="AO301" i="6"/>
  <c r="AT303" i="6"/>
  <c r="CD303" i="6"/>
  <c r="BR303" i="6"/>
  <c r="DB303" i="6"/>
  <c r="BA304" i="6"/>
  <c r="CK304" i="6"/>
  <c r="BU304" i="6"/>
  <c r="DE304" i="6"/>
  <c r="CN305" i="6"/>
  <c r="BD305" i="6"/>
  <c r="BJ306" i="6"/>
  <c r="CT306" i="6"/>
  <c r="CX307" i="6"/>
  <c r="BN307" i="6"/>
  <c r="CM308" i="6"/>
  <c r="BC308" i="6"/>
  <c r="BT308" i="6"/>
  <c r="DD308" i="6"/>
  <c r="CV310" i="6"/>
  <c r="BL310" i="6"/>
  <c r="BB312" i="6"/>
  <c r="CL312" i="6"/>
  <c r="BU312" i="6"/>
  <c r="DE312" i="6"/>
  <c r="BX313" i="6"/>
  <c r="AN313" i="6"/>
  <c r="CN313" i="6"/>
  <c r="BD313" i="6"/>
  <c r="CV314" i="6"/>
  <c r="BL314" i="6"/>
  <c r="CX315" i="6"/>
  <c r="BN315" i="6"/>
  <c r="BO315" i="6"/>
  <c r="CY315" i="6"/>
  <c r="CM316" i="6"/>
  <c r="BC316" i="6"/>
  <c r="DE316" i="6"/>
  <c r="BU316" i="6"/>
  <c r="AP317" i="6"/>
  <c r="BZ317" i="6"/>
  <c r="CQ317" i="6"/>
  <c r="BG317" i="6"/>
  <c r="AT319" i="6"/>
  <c r="CD319" i="6"/>
  <c r="CZ319" i="6"/>
  <c r="BP319" i="6"/>
  <c r="CJ320" i="6"/>
  <c r="AZ320" i="6"/>
  <c r="BX321" i="6"/>
  <c r="AN321" i="6"/>
  <c r="CP321" i="6"/>
  <c r="BF321" i="6"/>
  <c r="CB322" i="6"/>
  <c r="AR322" i="6"/>
  <c r="BI322" i="6"/>
  <c r="CS322" i="6"/>
  <c r="DC324" i="6"/>
  <c r="BS324" i="6"/>
  <c r="AP325" i="6"/>
  <c r="BZ325" i="6"/>
  <c r="CU326" i="6"/>
  <c r="BK326" i="6"/>
  <c r="CD327" i="6"/>
  <c r="AT327" i="6"/>
  <c r="CJ328" i="6"/>
  <c r="AZ328" i="6"/>
  <c r="AQ329" i="6"/>
  <c r="CA329" i="6"/>
  <c r="BF329" i="6"/>
  <c r="CP329" i="6"/>
  <c r="CZ331" i="6"/>
  <c r="BP331" i="6"/>
  <c r="CK332" i="6"/>
  <c r="BA332" i="6"/>
  <c r="BK334" i="6"/>
  <c r="CU334" i="6"/>
  <c r="CV334" i="6"/>
  <c r="BL334" i="6"/>
  <c r="CZ335" i="6"/>
  <c r="BP335" i="6"/>
  <c r="BB336" i="6"/>
  <c r="CL336" i="6"/>
  <c r="BX337" i="6"/>
  <c r="AN337" i="6"/>
  <c r="CN337" i="6"/>
  <c r="BD337" i="6"/>
  <c r="CB338" i="6"/>
  <c r="AR338" i="6"/>
  <c r="CU338" i="6"/>
  <c r="BK338" i="6"/>
  <c r="DE340" i="6"/>
  <c r="BU340" i="6"/>
  <c r="BB344" i="6"/>
  <c r="CL344" i="6"/>
  <c r="BX345" i="6"/>
  <c r="AN345" i="6"/>
  <c r="CN345" i="6"/>
  <c r="BD345" i="6"/>
  <c r="CU346" i="6"/>
  <c r="BK346" i="6"/>
  <c r="AU347" i="6"/>
  <c r="CE347" i="6"/>
  <c r="CM348" i="6"/>
  <c r="BC348" i="6"/>
  <c r="BV348" i="6"/>
  <c r="DF348" i="6"/>
  <c r="AQ349" i="6"/>
  <c r="CA349" i="6"/>
  <c r="CR349" i="6"/>
  <c r="BH349" i="6"/>
  <c r="CU350" i="6"/>
  <c r="BK350" i="6"/>
  <c r="CS350" i="6"/>
  <c r="BI350" i="6"/>
  <c r="CK352" i="6"/>
  <c r="BA352" i="6"/>
  <c r="BX353" i="6"/>
  <c r="AN353" i="6"/>
  <c r="BG353" i="6"/>
  <c r="CQ353" i="6"/>
  <c r="CY355" i="6"/>
  <c r="BO355" i="6"/>
  <c r="AN357" i="6"/>
  <c r="BX357" i="6"/>
  <c r="AS358" i="6"/>
  <c r="CC358" i="6"/>
  <c r="BM358" i="6"/>
  <c r="CW358" i="6"/>
  <c r="AT359" i="6"/>
  <c r="CD359" i="6"/>
  <c r="CA361" i="6"/>
  <c r="AQ361" i="6"/>
  <c r="CR361" i="6"/>
  <c r="BH361" i="6"/>
  <c r="AS362" i="6"/>
  <c r="CC362" i="6"/>
  <c r="BL362" i="6"/>
  <c r="CV362" i="6"/>
  <c r="BO363" i="6"/>
  <c r="CY363" i="6"/>
  <c r="BP363" i="6"/>
  <c r="CZ363" i="6"/>
  <c r="BS364" i="6"/>
  <c r="DC364" i="6"/>
  <c r="BE365" i="6"/>
  <c r="CO365" i="6"/>
  <c r="DC368" i="6"/>
  <c r="BS368" i="6"/>
  <c r="CA369" i="6"/>
  <c r="AQ369" i="6"/>
  <c r="BH369" i="6"/>
  <c r="CR369" i="6"/>
  <c r="AR370" i="6"/>
  <c r="CB370" i="6"/>
  <c r="BL370" i="6"/>
  <c r="CV370" i="6"/>
  <c r="BR371" i="6"/>
  <c r="DB371" i="6"/>
  <c r="CK372" i="6"/>
  <c r="BA372" i="6"/>
  <c r="DE372" i="6"/>
  <c r="BU372" i="6"/>
  <c r="BX373" i="6"/>
  <c r="AN373" i="6"/>
  <c r="CW374" i="6"/>
  <c r="BM374" i="6"/>
  <c r="AT375" i="6"/>
  <c r="CD375" i="6"/>
  <c r="BP375" i="6"/>
  <c r="CZ375" i="6"/>
  <c r="CM376" i="6"/>
  <c r="BC376" i="6"/>
  <c r="CA377" i="6"/>
  <c r="AQ377" i="6"/>
  <c r="CB378" i="6"/>
  <c r="AR378" i="6"/>
  <c r="BN379" i="6"/>
  <c r="CX379" i="6"/>
  <c r="DE380" i="6"/>
  <c r="BU380" i="6"/>
  <c r="CN381" i="6"/>
  <c r="BD381" i="6"/>
  <c r="AT383" i="6"/>
  <c r="CD383" i="6"/>
  <c r="AZ384" i="6"/>
  <c r="CJ384" i="6"/>
  <c r="DC384" i="6"/>
  <c r="BS384" i="6"/>
  <c r="CA385" i="6"/>
  <c r="AQ385" i="6"/>
  <c r="CN385" i="6"/>
  <c r="BD385" i="6"/>
  <c r="AR386" i="6"/>
  <c r="CB386" i="6"/>
  <c r="CS386" i="6"/>
  <c r="BI386" i="6"/>
  <c r="CX387" i="6"/>
  <c r="BN387" i="6"/>
  <c r="BY389" i="6"/>
  <c r="AO389" i="6"/>
  <c r="BH389" i="6"/>
  <c r="CR389" i="6"/>
  <c r="BB911" i="6"/>
  <c r="CL911" i="6"/>
  <c r="DC915" i="6"/>
  <c r="BS915" i="6"/>
  <c r="BY944" i="6"/>
  <c r="AO944" i="6"/>
  <c r="BU552" i="6"/>
  <c r="DE552" i="6"/>
  <c r="BD944" i="6"/>
  <c r="CN944" i="6"/>
  <c r="BE968" i="6"/>
  <c r="CO968" i="6"/>
  <c r="DB391" i="6"/>
  <c r="BR391" i="6"/>
  <c r="BC392" i="6"/>
  <c r="CM392" i="6"/>
  <c r="BM394" i="6"/>
  <c r="CW394" i="6"/>
  <c r="CL396" i="6"/>
  <c r="BB396" i="6"/>
  <c r="BV396" i="6"/>
  <c r="DF396" i="6"/>
  <c r="BH397" i="6"/>
  <c r="CR397" i="6"/>
  <c r="CC398" i="6"/>
  <c r="AS398" i="6"/>
  <c r="CV398" i="6"/>
  <c r="BL398" i="6"/>
  <c r="CS398" i="6"/>
  <c r="BI398" i="6"/>
  <c r="BV400" i="6"/>
  <c r="DF400" i="6"/>
  <c r="CN401" i="6"/>
  <c r="BD401" i="6"/>
  <c r="BJ402" i="6"/>
  <c r="CT402" i="6"/>
  <c r="CE403" i="6"/>
  <c r="AU403" i="6"/>
  <c r="AN405" i="6"/>
  <c r="BX405" i="6"/>
  <c r="BH405" i="6"/>
  <c r="CR405" i="6"/>
  <c r="CS406" i="6"/>
  <c r="BI406" i="6"/>
  <c r="BN407" i="6"/>
  <c r="CX407" i="6"/>
  <c r="BY409" i="6"/>
  <c r="AO409" i="6"/>
  <c r="CV410" i="6"/>
  <c r="BL410" i="6"/>
  <c r="CZ411" i="6"/>
  <c r="BP411" i="6"/>
  <c r="BN411" i="6"/>
  <c r="CX411" i="6"/>
  <c r="BU412" i="6"/>
  <c r="DE412" i="6"/>
  <c r="AN413" i="6"/>
  <c r="BX413" i="6"/>
  <c r="BH413" i="6"/>
  <c r="CR413" i="6"/>
  <c r="CV414" i="6"/>
  <c r="BL414" i="6"/>
  <c r="CS414" i="6"/>
  <c r="BI414" i="6"/>
  <c r="BN415" i="6"/>
  <c r="CX415" i="6"/>
  <c r="CA417" i="6"/>
  <c r="AQ417" i="6"/>
  <c r="CC418" i="6"/>
  <c r="AS418" i="6"/>
  <c r="AT419" i="6"/>
  <c r="CD419" i="6"/>
  <c r="BB420" i="6"/>
  <c r="CL420" i="6"/>
  <c r="BZ421" i="6"/>
  <c r="AP421" i="6"/>
  <c r="BM422" i="6"/>
  <c r="CW422" i="6"/>
  <c r="CT422" i="6"/>
  <c r="BJ422" i="6"/>
  <c r="DD424" i="6"/>
  <c r="BT424" i="6"/>
  <c r="AQ425" i="6"/>
  <c r="CA425" i="6"/>
  <c r="BD425" i="6"/>
  <c r="CN425" i="6"/>
  <c r="BM426" i="6"/>
  <c r="CW426" i="6"/>
  <c r="CD427" i="6"/>
  <c r="AT427" i="6"/>
  <c r="DB427" i="6"/>
  <c r="BR427" i="6"/>
  <c r="BP427" i="6"/>
  <c r="CZ427" i="6"/>
  <c r="BS428" i="6"/>
  <c r="DC428" i="6"/>
  <c r="BX429" i="6"/>
  <c r="AN429" i="6"/>
  <c r="CN429" i="6"/>
  <c r="BD429" i="6"/>
  <c r="BM430" i="6"/>
  <c r="CW430" i="6"/>
  <c r="CX431" i="6"/>
  <c r="BN431" i="6"/>
  <c r="DD432" i="6"/>
  <c r="BT432" i="6"/>
  <c r="BD433" i="6"/>
  <c r="CN433" i="6"/>
  <c r="AS434" i="6"/>
  <c r="CC434" i="6"/>
  <c r="BQ435" i="6"/>
  <c r="DA435" i="6"/>
  <c r="BC436" i="6"/>
  <c r="CM436" i="6"/>
  <c r="BS436" i="6"/>
  <c r="DC436" i="6"/>
  <c r="AN437" i="6"/>
  <c r="BX437" i="6"/>
  <c r="AS438" i="6"/>
  <c r="CC438" i="6"/>
  <c r="AT439" i="6"/>
  <c r="CD439" i="6"/>
  <c r="BQ439" i="6"/>
  <c r="DA439" i="6"/>
  <c r="BB440" i="6"/>
  <c r="CL440" i="6"/>
  <c r="AO441" i="6"/>
  <c r="BY441" i="6"/>
  <c r="BU444" i="6"/>
  <c r="DE444" i="6"/>
  <c r="BH445" i="6"/>
  <c r="CR445" i="6"/>
  <c r="CC446" i="6"/>
  <c r="AS446" i="6"/>
  <c r="CE447" i="6"/>
  <c r="AU447" i="6"/>
  <c r="BA448" i="6"/>
  <c r="CK448" i="6"/>
  <c r="BT448" i="6"/>
  <c r="DD448" i="6"/>
  <c r="BY449" i="6"/>
  <c r="AO449" i="6"/>
  <c r="BG449" i="6"/>
  <c r="CQ449" i="6"/>
  <c r="BM450" i="6"/>
  <c r="CW450" i="6"/>
  <c r="BK450" i="6"/>
  <c r="CU450" i="6"/>
  <c r="BC452" i="6"/>
  <c r="CM452" i="6"/>
  <c r="CY455" i="6"/>
  <c r="BO455" i="6"/>
  <c r="BN455" i="6"/>
  <c r="CX455" i="6"/>
  <c r="DD456" i="6"/>
  <c r="BT456" i="6"/>
  <c r="BI458" i="6"/>
  <c r="CS458" i="6"/>
  <c r="CD459" i="6"/>
  <c r="AT459" i="6"/>
  <c r="BN459" i="6"/>
  <c r="CX459" i="6"/>
  <c r="CL460" i="6"/>
  <c r="BB460" i="6"/>
  <c r="CR461" i="6"/>
  <c r="BH461" i="6"/>
  <c r="BM462" i="6"/>
  <c r="CW462" i="6"/>
  <c r="CL464" i="6"/>
  <c r="BB464" i="6"/>
  <c r="BM470" i="6"/>
  <c r="CW470" i="6"/>
  <c r="AT471" i="6"/>
  <c r="CD471" i="6"/>
  <c r="CL472" i="6"/>
  <c r="BB472" i="6"/>
  <c r="BS472" i="6"/>
  <c r="DC472" i="6"/>
  <c r="CV474" i="6"/>
  <c r="BL474" i="6"/>
  <c r="BO475" i="6"/>
  <c r="CY475" i="6"/>
  <c r="AP477" i="6"/>
  <c r="BZ477" i="6"/>
  <c r="BK478" i="6"/>
  <c r="CU478" i="6"/>
  <c r="BP479" i="6"/>
  <c r="CZ479" i="6"/>
  <c r="BC480" i="6"/>
  <c r="CM480" i="6"/>
  <c r="DF480" i="6"/>
  <c r="BV480" i="6"/>
  <c r="BY481" i="6"/>
  <c r="AO481" i="6"/>
  <c r="BH481" i="6"/>
  <c r="CR481" i="6"/>
  <c r="BK482" i="6"/>
  <c r="CU482" i="6"/>
  <c r="BN483" i="6"/>
  <c r="CX483" i="6"/>
  <c r="BT484" i="6"/>
  <c r="DD484" i="6"/>
  <c r="CO485" i="6"/>
  <c r="BE485" i="6"/>
  <c r="CU486" i="6"/>
  <c r="BK486" i="6"/>
  <c r="CO489" i="6"/>
  <c r="BE489" i="6"/>
  <c r="BP491" i="6"/>
  <c r="CZ491" i="6"/>
  <c r="CL492" i="6"/>
  <c r="BB492" i="6"/>
  <c r="DD492" i="6"/>
  <c r="BT492" i="6"/>
  <c r="BD493" i="6"/>
  <c r="CN493" i="6"/>
  <c r="CW494" i="6"/>
  <c r="BM494" i="6"/>
  <c r="CZ495" i="6"/>
  <c r="BP495" i="6"/>
  <c r="BS496" i="6"/>
  <c r="DC496" i="6"/>
  <c r="BF497" i="6"/>
  <c r="CP497" i="6"/>
  <c r="BK498" i="6"/>
  <c r="CU498" i="6"/>
  <c r="CS498" i="6"/>
  <c r="BI498" i="6"/>
  <c r="BP499" i="6"/>
  <c r="CZ499" i="6"/>
  <c r="BD501" i="6"/>
  <c r="CN501" i="6"/>
  <c r="DA503" i="6"/>
  <c r="BQ503" i="6"/>
  <c r="BN503" i="6"/>
  <c r="CX503" i="6"/>
  <c r="BC504" i="6"/>
  <c r="CM504" i="6"/>
  <c r="BS504" i="6"/>
  <c r="DC504" i="6"/>
  <c r="BY505" i="6"/>
  <c r="AO505" i="6"/>
  <c r="CO505" i="6"/>
  <c r="BE505" i="6"/>
  <c r="CB506" i="6"/>
  <c r="AR506" i="6"/>
  <c r="BK506" i="6"/>
  <c r="CU506" i="6"/>
  <c r="BL506" i="6"/>
  <c r="CV506" i="6"/>
  <c r="BN507" i="6"/>
  <c r="CX507" i="6"/>
  <c r="AQ509" i="6"/>
  <c r="CA509" i="6"/>
  <c r="CT510" i="6"/>
  <c r="BJ510" i="6"/>
  <c r="DB511" i="6"/>
  <c r="BR511" i="6"/>
  <c r="BX513" i="6"/>
  <c r="AN513" i="6"/>
  <c r="CR513" i="6"/>
  <c r="BH513" i="6"/>
  <c r="BK514" i="6"/>
  <c r="CU514" i="6"/>
  <c r="DA515" i="6"/>
  <c r="BQ515" i="6"/>
  <c r="AN517" i="6"/>
  <c r="BX517" i="6"/>
  <c r="CO517" i="6"/>
  <c r="BE517" i="6"/>
  <c r="BP519" i="6"/>
  <c r="CZ519" i="6"/>
  <c r="BN519" i="6"/>
  <c r="CX519" i="6"/>
  <c r="CP521" i="6"/>
  <c r="BF521" i="6"/>
  <c r="BR523" i="6"/>
  <c r="DB523" i="6"/>
  <c r="AN525" i="6"/>
  <c r="BX525" i="6"/>
  <c r="BM526" i="6"/>
  <c r="CW526" i="6"/>
  <c r="AZ528" i="6"/>
  <c r="CJ528" i="6"/>
  <c r="BG529" i="6"/>
  <c r="CQ529" i="6"/>
  <c r="BM530" i="6"/>
  <c r="CW530" i="6"/>
  <c r="AT531" i="6"/>
  <c r="CD531" i="6"/>
  <c r="BP531" i="6"/>
  <c r="CZ531" i="6"/>
  <c r="BC532" i="6"/>
  <c r="CM532" i="6"/>
  <c r="BS532" i="6"/>
  <c r="DC532" i="6"/>
  <c r="AP533" i="6"/>
  <c r="BZ533" i="6"/>
  <c r="CW534" i="6"/>
  <c r="BM534" i="6"/>
  <c r="CZ535" i="6"/>
  <c r="BP535" i="6"/>
  <c r="BN535" i="6"/>
  <c r="CX535" i="6"/>
  <c r="DF536" i="6"/>
  <c r="BV536" i="6"/>
  <c r="CE539" i="6"/>
  <c r="AU539" i="6"/>
  <c r="BN539" i="6"/>
  <c r="CX539" i="6"/>
  <c r="BC540" i="6"/>
  <c r="CM540" i="6"/>
  <c r="BS540" i="6"/>
  <c r="DC540" i="6"/>
  <c r="BH541" i="6"/>
  <c r="CR541" i="6"/>
  <c r="AU543" i="6"/>
  <c r="CE543" i="6"/>
  <c r="AP545" i="6"/>
  <c r="BZ545" i="6"/>
  <c r="CB546" i="6"/>
  <c r="AR546" i="6"/>
  <c r="CE547" i="6"/>
  <c r="AU547" i="6"/>
  <c r="BB548" i="6"/>
  <c r="CL548" i="6"/>
  <c r="CC550" i="6"/>
  <c r="AS550" i="6"/>
  <c r="BJ550" i="6"/>
  <c r="CT550" i="6"/>
  <c r="BQ551" i="6"/>
  <c r="DA551" i="6"/>
  <c r="BB552" i="6"/>
  <c r="CL552" i="6"/>
  <c r="AO553" i="6"/>
  <c r="BY553" i="6"/>
  <c r="CO553" i="6"/>
  <c r="BE553" i="6"/>
  <c r="CE555" i="6"/>
  <c r="AU555" i="6"/>
  <c r="CM556" i="6"/>
  <c r="BC556" i="6"/>
  <c r="AQ557" i="6"/>
  <c r="CA557" i="6"/>
  <c r="CO557" i="6"/>
  <c r="BE557" i="6"/>
  <c r="BI558" i="6"/>
  <c r="CS558" i="6"/>
  <c r="CY559" i="6"/>
  <c r="BO559" i="6"/>
  <c r="CL560" i="6"/>
  <c r="BB560" i="6"/>
  <c r="BV560" i="6"/>
  <c r="DF560" i="6"/>
  <c r="AP561" i="6"/>
  <c r="BZ561" i="6"/>
  <c r="BF561" i="6"/>
  <c r="CP561" i="6"/>
  <c r="CS562" i="6"/>
  <c r="BI562" i="6"/>
  <c r="DA563" i="6"/>
  <c r="BQ563" i="6"/>
  <c r="CR565" i="6"/>
  <c r="BH565" i="6"/>
  <c r="BP567" i="6"/>
  <c r="CZ567" i="6"/>
  <c r="BB568" i="6"/>
  <c r="CL568" i="6"/>
  <c r="BT568" i="6"/>
  <c r="DD568" i="6"/>
  <c r="AP569" i="6"/>
  <c r="BZ569" i="6"/>
  <c r="BG569" i="6"/>
  <c r="CQ569" i="6"/>
  <c r="CB570" i="6"/>
  <c r="AR570" i="6"/>
  <c r="BM570" i="6"/>
  <c r="CW570" i="6"/>
  <c r="CT570" i="6"/>
  <c r="BJ570" i="6"/>
  <c r="BN571" i="6"/>
  <c r="CX571" i="6"/>
  <c r="BG573" i="6"/>
  <c r="CQ573" i="6"/>
  <c r="CN573" i="6"/>
  <c r="BD573" i="6"/>
  <c r="BK574" i="6"/>
  <c r="CU574" i="6"/>
  <c r="BP575" i="6"/>
  <c r="CZ575" i="6"/>
  <c r="DC576" i="6"/>
  <c r="BS576" i="6"/>
  <c r="BY577" i="6"/>
  <c r="AO577" i="6"/>
  <c r="CR577" i="6"/>
  <c r="BH577" i="6"/>
  <c r="BI578" i="6"/>
  <c r="CS578" i="6"/>
  <c r="CM580" i="6"/>
  <c r="BC580" i="6"/>
  <c r="DC580" i="6"/>
  <c r="BS580" i="6"/>
  <c r="BY581" i="6"/>
  <c r="AO581" i="6"/>
  <c r="CO581" i="6"/>
  <c r="BE581" i="6"/>
  <c r="CS582" i="6"/>
  <c r="BI582" i="6"/>
  <c r="AT583" i="6"/>
  <c r="CD583" i="6"/>
  <c r="BA584" i="6"/>
  <c r="CK584" i="6"/>
  <c r="DD584" i="6"/>
  <c r="BT584" i="6"/>
  <c r="CN585" i="6"/>
  <c r="BD585" i="6"/>
  <c r="BI586" i="6"/>
  <c r="CS586" i="6"/>
  <c r="CY587" i="6"/>
  <c r="BO587" i="6"/>
  <c r="CM588" i="6"/>
  <c r="BC588" i="6"/>
  <c r="DC588" i="6"/>
  <c r="BS588" i="6"/>
  <c r="CO589" i="6"/>
  <c r="BE589" i="6"/>
  <c r="AS590" i="6"/>
  <c r="CC590" i="6"/>
  <c r="CT590" i="6"/>
  <c r="BJ590" i="6"/>
  <c r="BB592" i="6"/>
  <c r="CL592" i="6"/>
  <c r="BS592" i="6"/>
  <c r="DC592" i="6"/>
  <c r="CO593" i="6"/>
  <c r="BE593" i="6"/>
  <c r="CS594" i="6"/>
  <c r="BI594" i="6"/>
  <c r="AN597" i="6"/>
  <c r="BX597" i="6"/>
  <c r="BD597" i="6"/>
  <c r="CN597" i="6"/>
  <c r="CS598" i="6"/>
  <c r="BI598" i="6"/>
  <c r="CY599" i="6"/>
  <c r="BO599" i="6"/>
  <c r="BC600" i="6"/>
  <c r="CM600" i="6"/>
  <c r="BV600" i="6"/>
  <c r="DF600" i="6"/>
  <c r="BD601" i="6"/>
  <c r="CN601" i="6"/>
  <c r="CU602" i="6"/>
  <c r="BK602" i="6"/>
  <c r="DA603" i="6"/>
  <c r="BQ603" i="6"/>
  <c r="BH605" i="6"/>
  <c r="CR605" i="6"/>
  <c r="BF605" i="6"/>
  <c r="CP605" i="6"/>
  <c r="BM606" i="6"/>
  <c r="CW606" i="6"/>
  <c r="CE607" i="6"/>
  <c r="AU607" i="6"/>
  <c r="BY609" i="6"/>
  <c r="AO609" i="6"/>
  <c r="CQ609" i="6"/>
  <c r="BG609" i="6"/>
  <c r="CN609" i="6"/>
  <c r="BD609" i="6"/>
  <c r="CE611" i="6"/>
  <c r="AU611" i="6"/>
  <c r="DE612" i="6"/>
  <c r="BU612" i="6"/>
  <c r="AQ613" i="6"/>
  <c r="CA613" i="6"/>
  <c r="CN613" i="6"/>
  <c r="BD613" i="6"/>
  <c r="CC614" i="6"/>
  <c r="AS614" i="6"/>
  <c r="BM614" i="6"/>
  <c r="CW614" i="6"/>
  <c r="CT614" i="6"/>
  <c r="BJ614" i="6"/>
  <c r="CM616" i="6"/>
  <c r="BC616" i="6"/>
  <c r="BX880" i="6"/>
  <c r="AN880" i="6"/>
  <c r="CN880" i="6"/>
  <c r="BD880" i="6"/>
  <c r="AO884" i="6"/>
  <c r="BY884" i="6"/>
  <c r="BJ885" i="6"/>
  <c r="CT885" i="6"/>
  <c r="CD886" i="6"/>
  <c r="AT886" i="6"/>
  <c r="DB886" i="6"/>
  <c r="BR886" i="6"/>
  <c r="BT887" i="6"/>
  <c r="DD887" i="6"/>
  <c r="AQ888" i="6"/>
  <c r="CA888" i="6"/>
  <c r="CN888" i="6"/>
  <c r="BD888" i="6"/>
  <c r="CC889" i="6"/>
  <c r="AS889" i="6"/>
  <c r="CW889" i="6"/>
  <c r="BM889" i="6"/>
  <c r="DB890" i="6"/>
  <c r="BR890" i="6"/>
  <c r="AZ891" i="6"/>
  <c r="CJ891" i="6"/>
  <c r="BV891" i="6"/>
  <c r="DF891" i="6"/>
  <c r="CB893" i="6"/>
  <c r="AR893" i="6"/>
  <c r="CT893" i="6"/>
  <c r="BJ893" i="6"/>
  <c r="CD894" i="6"/>
  <c r="AT894" i="6"/>
  <c r="CY894" i="6"/>
  <c r="BO894" i="6"/>
  <c r="AZ895" i="6"/>
  <c r="CJ895" i="6"/>
  <c r="DF895" i="6"/>
  <c r="BV895" i="6"/>
  <c r="AZ899" i="6"/>
  <c r="CJ899" i="6"/>
  <c r="BT899" i="6"/>
  <c r="DD899" i="6"/>
  <c r="CR900" i="6"/>
  <c r="BH900" i="6"/>
  <c r="CT901" i="6"/>
  <c r="BJ901" i="6"/>
  <c r="CD902" i="6"/>
  <c r="AT902" i="6"/>
  <c r="DB902" i="6"/>
  <c r="BR902" i="6"/>
  <c r="BE904" i="6"/>
  <c r="CO904" i="6"/>
  <c r="CW905" i="6"/>
  <c r="BM905" i="6"/>
  <c r="AU906" i="6"/>
  <c r="CE906" i="6"/>
  <c r="BB907" i="6"/>
  <c r="CL907" i="6"/>
  <c r="DC907" i="6"/>
  <c r="BS907" i="6"/>
  <c r="BG908" i="6"/>
  <c r="CQ908" i="6"/>
  <c r="CW909" i="6"/>
  <c r="BM909" i="6"/>
  <c r="CT913" i="6"/>
  <c r="BJ913" i="6"/>
  <c r="AP916" i="6"/>
  <c r="BZ916" i="6"/>
  <c r="CR916" i="6"/>
  <c r="BH916" i="6"/>
  <c r="BE916" i="6"/>
  <c r="CO916" i="6"/>
  <c r="BJ917" i="6"/>
  <c r="CT917" i="6"/>
  <c r="AO920" i="6"/>
  <c r="BY920" i="6"/>
  <c r="BO922" i="6"/>
  <c r="CY922" i="6"/>
  <c r="BT923" i="6"/>
  <c r="DD923" i="6"/>
  <c r="BY924" i="6"/>
  <c r="AO924" i="6"/>
  <c r="CO924" i="6"/>
  <c r="BE924" i="6"/>
  <c r="CM927" i="6"/>
  <c r="BC927" i="6"/>
  <c r="BX928" i="6"/>
  <c r="AN928" i="6"/>
  <c r="CE930" i="6"/>
  <c r="AU930" i="6"/>
  <c r="BN930" i="6"/>
  <c r="CX930" i="6"/>
  <c r="CJ931" i="6"/>
  <c r="AZ931" i="6"/>
  <c r="BY932" i="6"/>
  <c r="AO932" i="6"/>
  <c r="BL933" i="6"/>
  <c r="CV933" i="6"/>
  <c r="BU935" i="6"/>
  <c r="DE935" i="6"/>
  <c r="BB939" i="6"/>
  <c r="CL939" i="6"/>
  <c r="AR941" i="6"/>
  <c r="CB941" i="6"/>
  <c r="CJ943" i="6"/>
  <c r="AZ943" i="6"/>
  <c r="CT945" i="6"/>
  <c r="BJ945" i="6"/>
  <c r="BI945" i="6"/>
  <c r="CS945" i="6"/>
  <c r="BR946" i="6"/>
  <c r="DB946" i="6"/>
  <c r="CJ947" i="6"/>
  <c r="AZ947" i="6"/>
  <c r="CS949" i="6"/>
  <c r="BI949" i="6"/>
  <c r="CX950" i="6"/>
  <c r="BN950" i="6"/>
  <c r="DC951" i="6"/>
  <c r="BS951" i="6"/>
  <c r="CR952" i="6"/>
  <c r="BH952" i="6"/>
  <c r="BG956" i="6"/>
  <c r="CQ956" i="6"/>
  <c r="CU957" i="6"/>
  <c r="BK957" i="6"/>
  <c r="AU958" i="6"/>
  <c r="CE958" i="6"/>
  <c r="BC959" i="6"/>
  <c r="CM959" i="6"/>
  <c r="DC959" i="6"/>
  <c r="BS959" i="6"/>
  <c r="BY960" i="6"/>
  <c r="AO960" i="6"/>
  <c r="CZ962" i="6"/>
  <c r="BP962" i="6"/>
  <c r="CJ963" i="6"/>
  <c r="AZ963" i="6"/>
  <c r="DD963" i="6"/>
  <c r="BT963" i="6"/>
  <c r="CN964" i="6"/>
  <c r="BD964" i="6"/>
  <c r="BL965" i="6"/>
  <c r="CV965" i="6"/>
  <c r="AT966" i="6"/>
  <c r="CD966" i="6"/>
  <c r="CM967" i="6"/>
  <c r="BC967" i="6"/>
  <c r="DC967" i="6"/>
  <c r="BS967" i="6"/>
  <c r="CR968" i="6"/>
  <c r="BH968" i="6"/>
  <c r="AR969" i="6"/>
  <c r="CB969" i="6"/>
  <c r="BM969" i="6"/>
  <c r="CW969" i="6"/>
  <c r="CZ970" i="6"/>
  <c r="BP970" i="6"/>
  <c r="BC971" i="6"/>
  <c r="CM971" i="6"/>
  <c r="BT971" i="6"/>
  <c r="DD971" i="6"/>
  <c r="CQ972" i="6"/>
  <c r="BG972" i="6"/>
  <c r="CT973" i="6"/>
  <c r="BJ973" i="6"/>
  <c r="CM975" i="6"/>
  <c r="BC975" i="6"/>
  <c r="BS975" i="6"/>
  <c r="DC975" i="6"/>
  <c r="AN976" i="6"/>
  <c r="BX976" i="6"/>
  <c r="BX980" i="6"/>
  <c r="AN980" i="6"/>
  <c r="CN980" i="6"/>
  <c r="BD980" i="6"/>
  <c r="CM983" i="6"/>
  <c r="BC983" i="6"/>
  <c r="CR984" i="6"/>
  <c r="BH984" i="6"/>
  <c r="BP986" i="6"/>
  <c r="CZ986" i="6"/>
  <c r="CJ987" i="6"/>
  <c r="AZ987" i="6"/>
  <c r="BU987" i="6"/>
  <c r="DE987" i="6"/>
  <c r="BX988" i="6"/>
  <c r="AN988" i="6"/>
  <c r="BP990" i="6"/>
  <c r="CZ990" i="6"/>
  <c r="BV991" i="6"/>
  <c r="DF991" i="6"/>
  <c r="AS993" i="6"/>
  <c r="CC993" i="6"/>
  <c r="AU994" i="6"/>
  <c r="CE994" i="6"/>
  <c r="BO994" i="6"/>
  <c r="CY994" i="6"/>
  <c r="DC995" i="6"/>
  <c r="BS995" i="6"/>
  <c r="BD996" i="6"/>
  <c r="CN996" i="6"/>
  <c r="CN1000" i="6"/>
  <c r="BD1000" i="6"/>
  <c r="BO1002" i="6"/>
  <c r="CY1002" i="6"/>
  <c r="DA81" i="6"/>
  <c r="BF121" i="6"/>
  <c r="AQ126" i="6"/>
  <c r="CM148" i="6"/>
  <c r="CX661" i="6"/>
  <c r="BX691" i="6"/>
  <c r="BS938" i="6"/>
  <c r="AS846" i="6"/>
  <c r="CP955" i="6"/>
  <c r="BK42" i="6"/>
  <c r="CR650" i="6"/>
  <c r="CJ666" i="6"/>
  <c r="AO671" i="6"/>
  <c r="AZ678" i="6"/>
  <c r="BB690" i="6"/>
  <c r="AZ702" i="6"/>
  <c r="BZ739" i="6"/>
  <c r="CM601" i="6"/>
  <c r="BN721" i="6"/>
  <c r="BY683" i="6"/>
  <c r="CY733" i="6"/>
  <c r="CL750" i="6"/>
  <c r="BU838" i="6"/>
  <c r="DE750" i="6"/>
  <c r="BS903" i="6"/>
  <c r="CP936" i="6"/>
  <c r="DC858" i="6"/>
  <c r="CZ882" i="6"/>
  <c r="AZ830" i="6"/>
  <c r="AZ850" i="6"/>
  <c r="DA982" i="6"/>
  <c r="CK116" i="6"/>
  <c r="BM134" i="6"/>
  <c r="AR318" i="6"/>
  <c r="BO55" i="6"/>
  <c r="CZ103" i="6"/>
  <c r="DF248" i="6"/>
  <c r="BY341" i="6"/>
  <c r="AR394" i="6"/>
  <c r="AO401" i="6"/>
  <c r="AR454" i="6"/>
  <c r="CR525" i="6"/>
  <c r="BE477" i="6"/>
  <c r="BM538" i="6"/>
  <c r="CA229" i="6"/>
  <c r="BN383" i="6"/>
  <c r="DF512" i="6"/>
  <c r="BD329" i="6"/>
  <c r="CV586" i="6"/>
  <c r="CA433" i="6"/>
  <c r="AN896" i="6"/>
  <c r="AS929" i="6"/>
  <c r="BC923" i="6"/>
  <c r="AN904" i="6"/>
  <c r="CP920" i="6"/>
  <c r="AP964" i="6"/>
  <c r="BU955" i="6"/>
  <c r="BQ31" i="6"/>
  <c r="DA31" i="6"/>
  <c r="BN38" i="6"/>
  <c r="CX38" i="6"/>
  <c r="CK39" i="6"/>
  <c r="BA39" i="6"/>
  <c r="AO40" i="6"/>
  <c r="BY40" i="6"/>
  <c r="BD40" i="6"/>
  <c r="CN40" i="6"/>
  <c r="BC43" i="6"/>
  <c r="CM43" i="6"/>
  <c r="AZ44" i="6"/>
  <c r="CJ44" i="6"/>
  <c r="DC44" i="6"/>
  <c r="BS44" i="6"/>
  <c r="CC46" i="6"/>
  <c r="AS46" i="6"/>
  <c r="DA47" i="6"/>
  <c r="BQ47" i="6"/>
  <c r="CM48" i="6"/>
  <c r="BC48" i="6"/>
  <c r="DE48" i="6"/>
  <c r="BU48" i="6"/>
  <c r="BX49" i="6"/>
  <c r="AN49" i="6"/>
  <c r="BG49" i="6"/>
  <c r="CQ49" i="6"/>
  <c r="AS50" i="6"/>
  <c r="CC50" i="6"/>
  <c r="BL50" i="6"/>
  <c r="CV50" i="6"/>
  <c r="DB51" i="6"/>
  <c r="BR51" i="6"/>
  <c r="BQ51" i="6"/>
  <c r="DA51" i="6"/>
  <c r="BG53" i="6"/>
  <c r="CQ53" i="6"/>
  <c r="CW54" i="6"/>
  <c r="BM54" i="6"/>
  <c r="BL54" i="6"/>
  <c r="CV54" i="6"/>
  <c r="BV56" i="6"/>
  <c r="DF56" i="6"/>
  <c r="BE57" i="6"/>
  <c r="CO57" i="6"/>
  <c r="CN57" i="6"/>
  <c r="BD57" i="6"/>
  <c r="CS58" i="6"/>
  <c r="BI58" i="6"/>
  <c r="CE59" i="6"/>
  <c r="AU59" i="6"/>
  <c r="BQ59" i="6"/>
  <c r="DA59" i="6"/>
  <c r="AQ61" i="6"/>
  <c r="CA61" i="6"/>
  <c r="CX63" i="6"/>
  <c r="BN63" i="6"/>
  <c r="BT64" i="6"/>
  <c r="DD64" i="6"/>
  <c r="AQ65" i="6"/>
  <c r="CA65" i="6"/>
  <c r="CC66" i="6"/>
  <c r="AS66" i="6"/>
  <c r="AU67" i="6"/>
  <c r="CE67" i="6"/>
  <c r="BK70" i="6"/>
  <c r="CU70" i="6"/>
  <c r="CL72" i="6"/>
  <c r="BB72" i="6"/>
  <c r="BX73" i="6"/>
  <c r="AN73" i="6"/>
  <c r="BL74" i="6"/>
  <c r="CV74" i="6"/>
  <c r="DA75" i="6"/>
  <c r="BQ75" i="6"/>
  <c r="BO75" i="6"/>
  <c r="CY75" i="6"/>
  <c r="BB76" i="6"/>
  <c r="CL76" i="6"/>
  <c r="DC76" i="6"/>
  <c r="BS76" i="6"/>
  <c r="CS78" i="6"/>
  <c r="BI78" i="6"/>
  <c r="CM80" i="6"/>
  <c r="BC80" i="6"/>
  <c r="DD80" i="6"/>
  <c r="BT80" i="6"/>
  <c r="AN81" i="6"/>
  <c r="BX81" i="6"/>
  <c r="BD81" i="6"/>
  <c r="CN81" i="6"/>
  <c r="BL82" i="6"/>
  <c r="CV82" i="6"/>
  <c r="CM84" i="6"/>
  <c r="BC84" i="6"/>
  <c r="BT84" i="6"/>
  <c r="DD84" i="6"/>
  <c r="BX85" i="6"/>
  <c r="AN85" i="6"/>
  <c r="BG85" i="6"/>
  <c r="CQ85" i="6"/>
  <c r="CV86" i="6"/>
  <c r="BL86" i="6"/>
  <c r="DC88" i="6"/>
  <c r="BS88" i="6"/>
  <c r="BG89" i="6"/>
  <c r="CQ89" i="6"/>
  <c r="CE91" i="6"/>
  <c r="AU91" i="6"/>
  <c r="DD92" i="6"/>
  <c r="BT92" i="6"/>
  <c r="BH93" i="6"/>
  <c r="CR93" i="6"/>
  <c r="BK94" i="6"/>
  <c r="CU94" i="6"/>
  <c r="CY95" i="6"/>
  <c r="BO95" i="6"/>
  <c r="DC96" i="6"/>
  <c r="BS96" i="6"/>
  <c r="AQ97" i="6"/>
  <c r="CA97" i="6"/>
  <c r="CP97" i="6"/>
  <c r="BF97" i="6"/>
  <c r="BD97" i="6"/>
  <c r="CN97" i="6"/>
  <c r="BM98" i="6"/>
  <c r="CW98" i="6"/>
  <c r="AT99" i="6"/>
  <c r="CD99" i="6"/>
  <c r="AZ100" i="6"/>
  <c r="CJ100" i="6"/>
  <c r="DD100" i="6"/>
  <c r="BT100" i="6"/>
  <c r="CR101" i="6"/>
  <c r="BH101" i="6"/>
  <c r="CB102" i="6"/>
  <c r="AR102" i="6"/>
  <c r="CV102" i="6"/>
  <c r="BL102" i="6"/>
  <c r="CY103" i="6"/>
  <c r="BO103" i="6"/>
  <c r="BV104" i="6"/>
  <c r="DF104" i="6"/>
  <c r="BZ105" i="6"/>
  <c r="AP105" i="6"/>
  <c r="BM106" i="6"/>
  <c r="CW106" i="6"/>
  <c r="BV108" i="6"/>
  <c r="DF108" i="6"/>
  <c r="BE109" i="6"/>
  <c r="CO109" i="6"/>
  <c r="BK110" i="6"/>
  <c r="CU110" i="6"/>
  <c r="BL110" i="6"/>
  <c r="CV110" i="6"/>
  <c r="BP111" i="6"/>
  <c r="CZ111" i="6"/>
  <c r="AQ113" i="6"/>
  <c r="CA113" i="6"/>
  <c r="CN113" i="6"/>
  <c r="BD113" i="6"/>
  <c r="BQ115" i="6"/>
  <c r="DA115" i="6"/>
  <c r="BT116" i="6"/>
  <c r="DD116" i="6"/>
  <c r="AU119" i="6"/>
  <c r="CE119" i="6"/>
  <c r="DB119" i="6"/>
  <c r="BR119" i="6"/>
  <c r="DB123" i="6"/>
  <c r="BR123" i="6"/>
  <c r="AR126" i="6"/>
  <c r="CB126" i="6"/>
  <c r="CD127" i="6"/>
  <c r="AT127" i="6"/>
  <c r="CZ131" i="6"/>
  <c r="BP131" i="6"/>
  <c r="BL134" i="6"/>
  <c r="CV134" i="6"/>
  <c r="DB135" i="6"/>
  <c r="BR135" i="6"/>
  <c r="BQ139" i="6"/>
  <c r="DA139" i="6"/>
  <c r="CZ139" i="6"/>
  <c r="BP139" i="6"/>
  <c r="CS142" i="6"/>
  <c r="BI142" i="6"/>
  <c r="BP143" i="6"/>
  <c r="CZ143" i="6"/>
  <c r="BV144" i="6"/>
  <c r="DF144" i="6"/>
  <c r="CD147" i="6"/>
  <c r="AT147" i="6"/>
  <c r="DF148" i="6"/>
  <c r="BV148" i="6"/>
  <c r="DA151" i="6"/>
  <c r="BQ151" i="6"/>
  <c r="CS154" i="6"/>
  <c r="BI154" i="6"/>
  <c r="CN161" i="6"/>
  <c r="BD161" i="6"/>
  <c r="BX165" i="6"/>
  <c r="AN165" i="6"/>
  <c r="CR165" i="6"/>
  <c r="BH165" i="6"/>
  <c r="DB167" i="6"/>
  <c r="BR167" i="6"/>
  <c r="BZ169" i="6"/>
  <c r="AP169" i="6"/>
  <c r="CS170" i="6"/>
  <c r="BI170" i="6"/>
  <c r="AU171" i="6"/>
  <c r="CE171" i="6"/>
  <c r="DF172" i="6"/>
  <c r="BV172" i="6"/>
  <c r="BB176" i="6"/>
  <c r="CL176" i="6"/>
  <c r="BX177" i="6"/>
  <c r="AN177" i="6"/>
  <c r="BD177" i="6"/>
  <c r="CN177" i="6"/>
  <c r="CC178" i="6"/>
  <c r="AS178" i="6"/>
  <c r="CS178" i="6"/>
  <c r="BI178" i="6"/>
  <c r="CD179" i="6"/>
  <c r="AT179" i="6"/>
  <c r="DD180" i="6"/>
  <c r="BT180" i="6"/>
  <c r="BX181" i="6"/>
  <c r="AN181" i="6"/>
  <c r="BT184" i="6"/>
  <c r="DD184" i="6"/>
  <c r="CC186" i="6"/>
  <c r="AS186" i="6"/>
  <c r="CS186" i="6"/>
  <c r="BI186" i="6"/>
  <c r="CA189" i="6"/>
  <c r="AQ189" i="6"/>
  <c r="BH189" i="6"/>
  <c r="CR189" i="6"/>
  <c r="CP189" i="6"/>
  <c r="BF189" i="6"/>
  <c r="CD191" i="6"/>
  <c r="AT191" i="6"/>
  <c r="CJ192" i="6"/>
  <c r="AZ192" i="6"/>
  <c r="DC192" i="6"/>
  <c r="BS192" i="6"/>
  <c r="AO193" i="6"/>
  <c r="BY193" i="6"/>
  <c r="CP193" i="6"/>
  <c r="BF193" i="6"/>
  <c r="CC194" i="6"/>
  <c r="AS194" i="6"/>
  <c r="BR195" i="6"/>
  <c r="DB195" i="6"/>
  <c r="AZ196" i="6"/>
  <c r="CJ196" i="6"/>
  <c r="BV196" i="6"/>
  <c r="DF196" i="6"/>
  <c r="AQ197" i="6"/>
  <c r="CA197" i="6"/>
  <c r="CN197" i="6"/>
  <c r="BD197" i="6"/>
  <c r="CC198" i="6"/>
  <c r="AS198" i="6"/>
  <c r="CW198" i="6"/>
  <c r="BM198" i="6"/>
  <c r="CZ199" i="6"/>
  <c r="BP199" i="6"/>
  <c r="BC200" i="6"/>
  <c r="CM200" i="6"/>
  <c r="DD200" i="6"/>
  <c r="BT200" i="6"/>
  <c r="AQ201" i="6"/>
  <c r="CA201" i="6"/>
  <c r="BG201" i="6"/>
  <c r="CQ201" i="6"/>
  <c r="AR202" i="6"/>
  <c r="CB202" i="6"/>
  <c r="BJ202" i="6"/>
  <c r="CT202" i="6"/>
  <c r="AU203" i="6"/>
  <c r="CE203" i="6"/>
  <c r="BO203" i="6"/>
  <c r="CY203" i="6"/>
  <c r="BV204" i="6"/>
  <c r="DF204" i="6"/>
  <c r="BF205" i="6"/>
  <c r="CP205" i="6"/>
  <c r="BG205" i="6"/>
  <c r="CQ205" i="6"/>
  <c r="BJ206" i="6"/>
  <c r="CT206" i="6"/>
  <c r="BP207" i="6"/>
  <c r="CZ207" i="6"/>
  <c r="BQ207" i="6"/>
  <c r="DA207" i="6"/>
  <c r="CK208" i="6"/>
  <c r="BA208" i="6"/>
  <c r="BS208" i="6"/>
  <c r="DC208" i="6"/>
  <c r="CN209" i="6"/>
  <c r="BD209" i="6"/>
  <c r="CC210" i="6"/>
  <c r="AS210" i="6"/>
  <c r="BN211" i="6"/>
  <c r="CX211" i="6"/>
  <c r="CL212" i="6"/>
  <c r="BB212" i="6"/>
  <c r="AR214" i="6"/>
  <c r="CB214" i="6"/>
  <c r="BI214" i="6"/>
  <c r="CS214" i="6"/>
  <c r="CD215" i="6"/>
  <c r="AT215" i="6"/>
  <c r="CJ216" i="6"/>
  <c r="AZ216" i="6"/>
  <c r="BE217" i="6"/>
  <c r="CO217" i="6"/>
  <c r="AR218" i="6"/>
  <c r="CB218" i="6"/>
  <c r="CS218" i="6"/>
  <c r="BI218" i="6"/>
  <c r="BA220" i="6"/>
  <c r="CK220" i="6"/>
  <c r="DE220" i="6"/>
  <c r="BU220" i="6"/>
  <c r="CO221" i="6"/>
  <c r="BE221" i="6"/>
  <c r="CU222" i="6"/>
  <c r="BK222" i="6"/>
  <c r="AU223" i="6"/>
  <c r="CE223" i="6"/>
  <c r="CZ223" i="6"/>
  <c r="BP223" i="6"/>
  <c r="DA223" i="6"/>
  <c r="BQ223" i="6"/>
  <c r="DE224" i="6"/>
  <c r="BU224" i="6"/>
  <c r="BY225" i="6"/>
  <c r="AO225" i="6"/>
  <c r="CD227" i="6"/>
  <c r="AT227" i="6"/>
  <c r="BR227" i="6"/>
  <c r="DB227" i="6"/>
  <c r="BC228" i="6"/>
  <c r="CM228" i="6"/>
  <c r="BS228" i="6"/>
  <c r="DC228" i="6"/>
  <c r="AO229" i="6"/>
  <c r="BY229" i="6"/>
  <c r="BH229" i="6"/>
  <c r="CR229" i="6"/>
  <c r="BG229" i="6"/>
  <c r="CQ229" i="6"/>
  <c r="AZ232" i="6"/>
  <c r="CJ232" i="6"/>
  <c r="BD233" i="6"/>
  <c r="CN233" i="6"/>
  <c r="AR234" i="6"/>
  <c r="CB234" i="6"/>
  <c r="CU234" i="6"/>
  <c r="BK234" i="6"/>
  <c r="AU235" i="6"/>
  <c r="CE235" i="6"/>
  <c r="BO235" i="6"/>
  <c r="CY235" i="6"/>
  <c r="CJ236" i="6"/>
  <c r="AZ236" i="6"/>
  <c r="DF236" i="6"/>
  <c r="BV236" i="6"/>
  <c r="BJ238" i="6"/>
  <c r="CT238" i="6"/>
  <c r="BA240" i="6"/>
  <c r="CK240" i="6"/>
  <c r="BU240" i="6"/>
  <c r="DE240" i="6"/>
  <c r="CV242" i="6"/>
  <c r="BL242" i="6"/>
  <c r="BJ242" i="6"/>
  <c r="CT242" i="6"/>
  <c r="BC244" i="6"/>
  <c r="CM244" i="6"/>
  <c r="BS244" i="6"/>
  <c r="DC244" i="6"/>
  <c r="CD247" i="6"/>
  <c r="AT247" i="6"/>
  <c r="BT248" i="6"/>
  <c r="DD248" i="6"/>
  <c r="AP249" i="6"/>
  <c r="BZ249" i="6"/>
  <c r="BD249" i="6"/>
  <c r="CN249" i="6"/>
  <c r="AU251" i="6"/>
  <c r="CE251" i="6"/>
  <c r="BU252" i="6"/>
  <c r="DE252" i="6"/>
  <c r="AP253" i="6"/>
  <c r="BZ253" i="6"/>
  <c r="CN253" i="6"/>
  <c r="BD253" i="6"/>
  <c r="CY255" i="6"/>
  <c r="BO255" i="6"/>
  <c r="DC256" i="6"/>
  <c r="BS256" i="6"/>
  <c r="AP257" i="6"/>
  <c r="BZ257" i="6"/>
  <c r="CW258" i="6"/>
  <c r="BM258" i="6"/>
  <c r="BS260" i="6"/>
  <c r="DC260" i="6"/>
  <c r="BX261" i="6"/>
  <c r="AN261" i="6"/>
  <c r="BF261" i="6"/>
  <c r="CP261" i="6"/>
  <c r="CD263" i="6"/>
  <c r="AT263" i="6"/>
  <c r="DE264" i="6"/>
  <c r="BU264" i="6"/>
  <c r="AP265" i="6"/>
  <c r="BZ265" i="6"/>
  <c r="CQ265" i="6"/>
  <c r="BG265" i="6"/>
  <c r="CV266" i="6"/>
  <c r="BL266" i="6"/>
  <c r="CT266" i="6"/>
  <c r="BJ266" i="6"/>
  <c r="CX267" i="6"/>
  <c r="BN267" i="6"/>
  <c r="CM268" i="6"/>
  <c r="BC268" i="6"/>
  <c r="DC268" i="6"/>
  <c r="BS268" i="6"/>
  <c r="CN269" i="6"/>
  <c r="BD269" i="6"/>
  <c r="CB270" i="6"/>
  <c r="AR270" i="6"/>
  <c r="CE271" i="6"/>
  <c r="AU271" i="6"/>
  <c r="BA272" i="6"/>
  <c r="CK272" i="6"/>
  <c r="AO273" i="6"/>
  <c r="BY273" i="6"/>
  <c r="BE273" i="6"/>
  <c r="CO273" i="6"/>
  <c r="CT274" i="6"/>
  <c r="BJ274" i="6"/>
  <c r="DB275" i="6"/>
  <c r="BR275" i="6"/>
  <c r="BS276" i="6"/>
  <c r="DC276" i="6"/>
  <c r="BX277" i="6"/>
  <c r="AN277" i="6"/>
  <c r="BF277" i="6"/>
  <c r="CP277" i="6"/>
  <c r="CN277" i="6"/>
  <c r="BD277" i="6"/>
  <c r="CD279" i="6"/>
  <c r="AT279" i="6"/>
  <c r="CX279" i="6"/>
  <c r="BN279" i="6"/>
  <c r="BU280" i="6"/>
  <c r="DE280" i="6"/>
  <c r="AR282" i="6"/>
  <c r="CB282" i="6"/>
  <c r="BK282" i="6"/>
  <c r="CU282" i="6"/>
  <c r="CZ283" i="6"/>
  <c r="BP283" i="6"/>
  <c r="BG285" i="6"/>
  <c r="CQ285" i="6"/>
  <c r="BJ286" i="6"/>
  <c r="CT286" i="6"/>
  <c r="AT287" i="6"/>
  <c r="CD287" i="6"/>
  <c r="BR287" i="6"/>
  <c r="DB287" i="6"/>
  <c r="BS288" i="6"/>
  <c r="DC288" i="6"/>
  <c r="CN289" i="6"/>
  <c r="BD289" i="6"/>
  <c r="BK290" i="6"/>
  <c r="CU290" i="6"/>
  <c r="BI290" i="6"/>
  <c r="CS290" i="6"/>
  <c r="BP291" i="6"/>
  <c r="CZ291" i="6"/>
  <c r="BY293" i="6"/>
  <c r="AO293" i="6"/>
  <c r="BF293" i="6"/>
  <c r="CP293" i="6"/>
  <c r="DA295" i="6"/>
  <c r="BQ295" i="6"/>
  <c r="BU296" i="6"/>
  <c r="DE296" i="6"/>
  <c r="AS298" i="6"/>
  <c r="CC298" i="6"/>
  <c r="BM298" i="6"/>
  <c r="CW298" i="6"/>
  <c r="BC304" i="6"/>
  <c r="CM304" i="6"/>
  <c r="BH305" i="6"/>
  <c r="CR305" i="6"/>
  <c r="AS306" i="6"/>
  <c r="CC306" i="6"/>
  <c r="BI306" i="6"/>
  <c r="CS306" i="6"/>
  <c r="DC308" i="6"/>
  <c r="BS308" i="6"/>
  <c r="AN309" i="6"/>
  <c r="BX309" i="6"/>
  <c r="CE311" i="6"/>
  <c r="AU311" i="6"/>
  <c r="DB311" i="6"/>
  <c r="BR311" i="6"/>
  <c r="BS312" i="6"/>
  <c r="DC312" i="6"/>
  <c r="CA313" i="6"/>
  <c r="AQ313" i="6"/>
  <c r="CQ313" i="6"/>
  <c r="BG313" i="6"/>
  <c r="AS314" i="6"/>
  <c r="CC314" i="6"/>
  <c r="CD315" i="6"/>
  <c r="AT315" i="6"/>
  <c r="DA315" i="6"/>
  <c r="BQ315" i="6"/>
  <c r="BA316" i="6"/>
  <c r="CK316" i="6"/>
  <c r="AO317" i="6"/>
  <c r="BY317" i="6"/>
  <c r="BJ318" i="6"/>
  <c r="CT318" i="6"/>
  <c r="BC320" i="6"/>
  <c r="CM320" i="6"/>
  <c r="BS320" i="6"/>
  <c r="DC320" i="6"/>
  <c r="AP321" i="6"/>
  <c r="BZ321" i="6"/>
  <c r="CN321" i="6"/>
  <c r="BD321" i="6"/>
  <c r="AR326" i="6"/>
  <c r="CB326" i="6"/>
  <c r="CW326" i="6"/>
  <c r="BM326" i="6"/>
  <c r="CW330" i="6"/>
  <c r="BM330" i="6"/>
  <c r="AZ332" i="6"/>
  <c r="CJ332" i="6"/>
  <c r="BS332" i="6"/>
  <c r="DC332" i="6"/>
  <c r="BO335" i="6"/>
  <c r="CY335" i="6"/>
  <c r="CA337" i="6"/>
  <c r="AQ337" i="6"/>
  <c r="CQ337" i="6"/>
  <c r="BG337" i="6"/>
  <c r="BA340" i="6"/>
  <c r="CK340" i="6"/>
  <c r="BV340" i="6"/>
  <c r="DF340" i="6"/>
  <c r="CP341" i="6"/>
  <c r="BF341" i="6"/>
  <c r="CZ343" i="6"/>
  <c r="BP343" i="6"/>
  <c r="CK344" i="6"/>
  <c r="BA344" i="6"/>
  <c r="BT344" i="6"/>
  <c r="DD344" i="6"/>
  <c r="AP345" i="6"/>
  <c r="BZ345" i="6"/>
  <c r="BG345" i="6"/>
  <c r="CQ345" i="6"/>
  <c r="BA348" i="6"/>
  <c r="CK348" i="6"/>
  <c r="DC348" i="6"/>
  <c r="BS348" i="6"/>
  <c r="AN349" i="6"/>
  <c r="BX349" i="6"/>
  <c r="BG349" i="6"/>
  <c r="CQ349" i="6"/>
  <c r="CC350" i="6"/>
  <c r="AS350" i="6"/>
  <c r="CD351" i="6"/>
  <c r="AT351" i="6"/>
  <c r="CZ351" i="6"/>
  <c r="BP351" i="6"/>
  <c r="DE352" i="6"/>
  <c r="BU352" i="6"/>
  <c r="CA353" i="6"/>
  <c r="AQ353" i="6"/>
  <c r="AS354" i="6"/>
  <c r="CC354" i="6"/>
  <c r="BI354" i="6"/>
  <c r="CS354" i="6"/>
  <c r="BA356" i="6"/>
  <c r="CK356" i="6"/>
  <c r="CX359" i="6"/>
  <c r="BN359" i="6"/>
  <c r="BC360" i="6"/>
  <c r="CM360" i="6"/>
  <c r="BU360" i="6"/>
  <c r="DE360" i="6"/>
  <c r="CQ361" i="6"/>
  <c r="BG361" i="6"/>
  <c r="BK362" i="6"/>
  <c r="CU362" i="6"/>
  <c r="BI362" i="6"/>
  <c r="CS362" i="6"/>
  <c r="BN363" i="6"/>
  <c r="CX363" i="6"/>
  <c r="BU364" i="6"/>
  <c r="DE364" i="6"/>
  <c r="BY365" i="6"/>
  <c r="AO365" i="6"/>
  <c r="AR366" i="6"/>
  <c r="CB366" i="6"/>
  <c r="BN367" i="6"/>
  <c r="CX367" i="6"/>
  <c r="CM368" i="6"/>
  <c r="BC368" i="6"/>
  <c r="AP369" i="6"/>
  <c r="BZ369" i="6"/>
  <c r="CQ369" i="6"/>
  <c r="BG369" i="6"/>
  <c r="CT370" i="6"/>
  <c r="BJ370" i="6"/>
  <c r="CU370" i="6"/>
  <c r="BK370" i="6"/>
  <c r="DC372" i="6"/>
  <c r="BS372" i="6"/>
  <c r="AP373" i="6"/>
  <c r="BZ373" i="6"/>
  <c r="CV374" i="6"/>
  <c r="BL374" i="6"/>
  <c r="CY375" i="6"/>
  <c r="BO375" i="6"/>
  <c r="DC376" i="6"/>
  <c r="BS376" i="6"/>
  <c r="BZ377" i="6"/>
  <c r="AP377" i="6"/>
  <c r="CV378" i="6"/>
  <c r="BL378" i="6"/>
  <c r="CL380" i="6"/>
  <c r="BB380" i="6"/>
  <c r="AP381" i="6"/>
  <c r="BZ381" i="6"/>
  <c r="CB382" i="6"/>
  <c r="AR382" i="6"/>
  <c r="DB383" i="6"/>
  <c r="BR383" i="6"/>
  <c r="AP385" i="6"/>
  <c r="BZ385" i="6"/>
  <c r="CQ385" i="6"/>
  <c r="BG385" i="6"/>
  <c r="BD389" i="6"/>
  <c r="CN389" i="6"/>
  <c r="CW897" i="6"/>
  <c r="BM897" i="6"/>
  <c r="BM390" i="6"/>
  <c r="CW390" i="6"/>
  <c r="BN391" i="6"/>
  <c r="CX391" i="6"/>
  <c r="BS392" i="6"/>
  <c r="DC392" i="6"/>
  <c r="BX393" i="6"/>
  <c r="AN393" i="6"/>
  <c r="BH393" i="6"/>
  <c r="CR393" i="6"/>
  <c r="BJ394" i="6"/>
  <c r="CT394" i="6"/>
  <c r="BS400" i="6"/>
  <c r="DC400" i="6"/>
  <c r="BX401" i="6"/>
  <c r="AN401" i="6"/>
  <c r="BF401" i="6"/>
  <c r="CP401" i="6"/>
  <c r="CC402" i="6"/>
  <c r="AS402" i="6"/>
  <c r="BL402" i="6"/>
  <c r="CV402" i="6"/>
  <c r="AT403" i="6"/>
  <c r="CD403" i="6"/>
  <c r="BS404" i="6"/>
  <c r="DC404" i="6"/>
  <c r="BD405" i="6"/>
  <c r="CN405" i="6"/>
  <c r="DB407" i="6"/>
  <c r="BR407" i="6"/>
  <c r="DD408" i="6"/>
  <c r="BT408" i="6"/>
  <c r="BX409" i="6"/>
  <c r="AN409" i="6"/>
  <c r="BH409" i="6"/>
  <c r="CR409" i="6"/>
  <c r="BI410" i="6"/>
  <c r="CS410" i="6"/>
  <c r="BR411" i="6"/>
  <c r="DB411" i="6"/>
  <c r="BZ413" i="6"/>
  <c r="AP413" i="6"/>
  <c r="CB418" i="6"/>
  <c r="AR418" i="6"/>
  <c r="AU419" i="6"/>
  <c r="CE419" i="6"/>
  <c r="BC420" i="6"/>
  <c r="CM420" i="6"/>
  <c r="BS420" i="6"/>
  <c r="DC420" i="6"/>
  <c r="CP421" i="6"/>
  <c r="BF421" i="6"/>
  <c r="BR423" i="6"/>
  <c r="DB423" i="6"/>
  <c r="BH425" i="6"/>
  <c r="CR425" i="6"/>
  <c r="AU427" i="6"/>
  <c r="CE427" i="6"/>
  <c r="BC428" i="6"/>
  <c r="CM428" i="6"/>
  <c r="AT431" i="6"/>
  <c r="CD431" i="6"/>
  <c r="BR431" i="6"/>
  <c r="DB431" i="6"/>
  <c r="DF432" i="6"/>
  <c r="BV432" i="6"/>
  <c r="CV434" i="6"/>
  <c r="BL434" i="6"/>
  <c r="BN435" i="6"/>
  <c r="CX435" i="6"/>
  <c r="CB438" i="6"/>
  <c r="AR438" i="6"/>
  <c r="BI438" i="6"/>
  <c r="CS438" i="6"/>
  <c r="CY439" i="6"/>
  <c r="BO439" i="6"/>
  <c r="BH441" i="6"/>
  <c r="CR441" i="6"/>
  <c r="CD443" i="6"/>
  <c r="AT443" i="6"/>
  <c r="CJ444" i="6"/>
  <c r="AZ444" i="6"/>
  <c r="CD447" i="6"/>
  <c r="AT447" i="6"/>
  <c r="CN449" i="6"/>
  <c r="BD449" i="6"/>
  <c r="AU451" i="6"/>
  <c r="CE451" i="6"/>
  <c r="BS452" i="6"/>
  <c r="DC452" i="6"/>
  <c r="BH453" i="6"/>
  <c r="CR453" i="6"/>
  <c r="CS454" i="6"/>
  <c r="BI454" i="6"/>
  <c r="BB456" i="6"/>
  <c r="CL456" i="6"/>
  <c r="DC456" i="6"/>
  <c r="BS456" i="6"/>
  <c r="BX457" i="6"/>
  <c r="AN457" i="6"/>
  <c r="CN457" i="6"/>
  <c r="BD457" i="6"/>
  <c r="DB459" i="6"/>
  <c r="BR459" i="6"/>
  <c r="BY461" i="6"/>
  <c r="AO461" i="6"/>
  <c r="BD461" i="6"/>
  <c r="CN461" i="6"/>
  <c r="BI462" i="6"/>
  <c r="CS462" i="6"/>
  <c r="CX463" i="6"/>
  <c r="BN463" i="6"/>
  <c r="DF464" i="6"/>
  <c r="BV464" i="6"/>
  <c r="AP465" i="6"/>
  <c r="BZ465" i="6"/>
  <c r="BH465" i="6"/>
  <c r="CR465" i="6"/>
  <c r="CB466" i="6"/>
  <c r="AR466" i="6"/>
  <c r="BK470" i="6"/>
  <c r="CU470" i="6"/>
  <c r="AU471" i="6"/>
  <c r="CE471" i="6"/>
  <c r="BR471" i="6"/>
  <c r="DB471" i="6"/>
  <c r="BA472" i="6"/>
  <c r="CK472" i="6"/>
  <c r="BZ473" i="6"/>
  <c r="AP473" i="6"/>
  <c r="BH473" i="6"/>
  <c r="CR473" i="6"/>
  <c r="CW474" i="6"/>
  <c r="BM474" i="6"/>
  <c r="CJ476" i="6"/>
  <c r="AZ476" i="6"/>
  <c r="DC476" i="6"/>
  <c r="BS476" i="6"/>
  <c r="BY477" i="6"/>
  <c r="AO477" i="6"/>
  <c r="BD477" i="6"/>
  <c r="CN477" i="6"/>
  <c r="CD479" i="6"/>
  <c r="AT479" i="6"/>
  <c r="CX479" i="6"/>
  <c r="BN479" i="6"/>
  <c r="CK480" i="6"/>
  <c r="BA480" i="6"/>
  <c r="BS480" i="6"/>
  <c r="DC480" i="6"/>
  <c r="AN481" i="6"/>
  <c r="BX481" i="6"/>
  <c r="CT482" i="6"/>
  <c r="BJ482" i="6"/>
  <c r="DB483" i="6"/>
  <c r="BR483" i="6"/>
  <c r="DD488" i="6"/>
  <c r="BT488" i="6"/>
  <c r="BY489" i="6"/>
  <c r="AO489" i="6"/>
  <c r="BD489" i="6"/>
  <c r="CN489" i="6"/>
  <c r="CQ493" i="6"/>
  <c r="BG493" i="6"/>
  <c r="CV494" i="6"/>
  <c r="BL494" i="6"/>
  <c r="BY497" i="6"/>
  <c r="AO497" i="6"/>
  <c r="CO497" i="6"/>
  <c r="BE497" i="6"/>
  <c r="AP501" i="6"/>
  <c r="BZ501" i="6"/>
  <c r="BG501" i="6"/>
  <c r="CQ501" i="6"/>
  <c r="BI502" i="6"/>
  <c r="CS502" i="6"/>
  <c r="CW502" i="6"/>
  <c r="BM502" i="6"/>
  <c r="CZ503" i="6"/>
  <c r="BP503" i="6"/>
  <c r="BX505" i="6"/>
  <c r="AN505" i="6"/>
  <c r="BO507" i="6"/>
  <c r="CY507" i="6"/>
  <c r="BP507" i="6"/>
  <c r="CZ507" i="6"/>
  <c r="BT508" i="6"/>
  <c r="DD508" i="6"/>
  <c r="AN509" i="6"/>
  <c r="BX509" i="6"/>
  <c r="CO509" i="6"/>
  <c r="BE509" i="6"/>
  <c r="BM510" i="6"/>
  <c r="CW510" i="6"/>
  <c r="BO511" i="6"/>
  <c r="CY511" i="6"/>
  <c r="BC512" i="6"/>
  <c r="CM512" i="6"/>
  <c r="CA513" i="6"/>
  <c r="AQ513" i="6"/>
  <c r="BD513" i="6"/>
  <c r="CN513" i="6"/>
  <c r="BM514" i="6"/>
  <c r="CW514" i="6"/>
  <c r="CE515" i="6"/>
  <c r="AU515" i="6"/>
  <c r="CZ515" i="6"/>
  <c r="BP515" i="6"/>
  <c r="BN515" i="6"/>
  <c r="CX515" i="6"/>
  <c r="BB516" i="6"/>
  <c r="CL516" i="6"/>
  <c r="AQ517" i="6"/>
  <c r="CA517" i="6"/>
  <c r="BD517" i="6"/>
  <c r="CN517" i="6"/>
  <c r="BR519" i="6"/>
  <c r="DB519" i="6"/>
  <c r="BC520" i="6"/>
  <c r="CM520" i="6"/>
  <c r="BY521" i="6"/>
  <c r="AO521" i="6"/>
  <c r="CO521" i="6"/>
  <c r="BE521" i="6"/>
  <c r="CU522" i="6"/>
  <c r="BK522" i="6"/>
  <c r="BN523" i="6"/>
  <c r="CX523" i="6"/>
  <c r="AQ525" i="6"/>
  <c r="CA525" i="6"/>
  <c r="BD525" i="6"/>
  <c r="CN525" i="6"/>
  <c r="CE527" i="6"/>
  <c r="AU527" i="6"/>
  <c r="BN527" i="6"/>
  <c r="CX527" i="6"/>
  <c r="CA529" i="6"/>
  <c r="AQ529" i="6"/>
  <c r="CP529" i="6"/>
  <c r="BF529" i="6"/>
  <c r="CN529" i="6"/>
  <c r="BD529" i="6"/>
  <c r="AO533" i="6"/>
  <c r="BY533" i="6"/>
  <c r="CO533" i="6"/>
  <c r="BE533" i="6"/>
  <c r="AS534" i="6"/>
  <c r="CC534" i="6"/>
  <c r="CS534" i="6"/>
  <c r="BI534" i="6"/>
  <c r="BU536" i="6"/>
  <c r="DE536" i="6"/>
  <c r="AT539" i="6"/>
  <c r="CD539" i="6"/>
  <c r="BU540" i="6"/>
  <c r="DE540" i="6"/>
  <c r="CA541" i="6"/>
  <c r="AQ541" i="6"/>
  <c r="CQ541" i="6"/>
  <c r="BG541" i="6"/>
  <c r="CC542" i="6"/>
  <c r="AS542" i="6"/>
  <c r="BM542" i="6"/>
  <c r="CW542" i="6"/>
  <c r="BN543" i="6"/>
  <c r="CX543" i="6"/>
  <c r="BP543" i="6"/>
  <c r="CZ543" i="6"/>
  <c r="DE544" i="6"/>
  <c r="BU544" i="6"/>
  <c r="AO545" i="6"/>
  <c r="BY545" i="6"/>
  <c r="BP547" i="6"/>
  <c r="CZ547" i="6"/>
  <c r="BU548" i="6"/>
  <c r="DE548" i="6"/>
  <c r="AO549" i="6"/>
  <c r="BY549" i="6"/>
  <c r="BI550" i="6"/>
  <c r="CS550" i="6"/>
  <c r="BP551" i="6"/>
  <c r="CZ551" i="6"/>
  <c r="BA552" i="6"/>
  <c r="CK552" i="6"/>
  <c r="CT554" i="6"/>
  <c r="BJ554" i="6"/>
  <c r="BN555" i="6"/>
  <c r="CX555" i="6"/>
  <c r="BM558" i="6"/>
  <c r="CW558" i="6"/>
  <c r="DB559" i="6"/>
  <c r="BR559" i="6"/>
  <c r="BY561" i="6"/>
  <c r="AO561" i="6"/>
  <c r="CV562" i="6"/>
  <c r="BL562" i="6"/>
  <c r="CE563" i="6"/>
  <c r="AU563" i="6"/>
  <c r="BA564" i="6"/>
  <c r="CK564" i="6"/>
  <c r="BV564" i="6"/>
  <c r="DF564" i="6"/>
  <c r="BG565" i="6"/>
  <c r="CQ565" i="6"/>
  <c r="BO567" i="6"/>
  <c r="CY567" i="6"/>
  <c r="DF568" i="6"/>
  <c r="BV568" i="6"/>
  <c r="BF569" i="6"/>
  <c r="CP569" i="6"/>
  <c r="CV570" i="6"/>
  <c r="BL570" i="6"/>
  <c r="DA571" i="6"/>
  <c r="BQ571" i="6"/>
  <c r="AS574" i="6"/>
  <c r="CC574" i="6"/>
  <c r="CD575" i="6"/>
  <c r="AT575" i="6"/>
  <c r="AT579" i="6"/>
  <c r="CD579" i="6"/>
  <c r="CY579" i="6"/>
  <c r="BO579" i="6"/>
  <c r="AN581" i="6"/>
  <c r="BX581" i="6"/>
  <c r="CR581" i="6"/>
  <c r="BH581" i="6"/>
  <c r="BM582" i="6"/>
  <c r="CW582" i="6"/>
  <c r="CE583" i="6"/>
  <c r="AU583" i="6"/>
  <c r="BR583" i="6"/>
  <c r="DB583" i="6"/>
  <c r="CJ584" i="6"/>
  <c r="AZ584" i="6"/>
  <c r="BS584" i="6"/>
  <c r="DC584" i="6"/>
  <c r="CR585" i="6"/>
  <c r="BH585" i="6"/>
  <c r="CU586" i="6"/>
  <c r="BK586" i="6"/>
  <c r="CX587" i="6"/>
  <c r="BN587" i="6"/>
  <c r="BA588" i="6"/>
  <c r="CK588" i="6"/>
  <c r="BY589" i="6"/>
  <c r="AO589" i="6"/>
  <c r="CR589" i="6"/>
  <c r="BH589" i="6"/>
  <c r="CW590" i="6"/>
  <c r="BM590" i="6"/>
  <c r="AT591" i="6"/>
  <c r="CD591" i="6"/>
  <c r="BV592" i="6"/>
  <c r="DF592" i="6"/>
  <c r="CR593" i="6"/>
  <c r="BH593" i="6"/>
  <c r="CT594" i="6"/>
  <c r="BJ594" i="6"/>
  <c r="BR595" i="6"/>
  <c r="DB595" i="6"/>
  <c r="CR597" i="6"/>
  <c r="BH597" i="6"/>
  <c r="BF597" i="6"/>
  <c r="CP597" i="6"/>
  <c r="BK598" i="6"/>
  <c r="CU598" i="6"/>
  <c r="DB599" i="6"/>
  <c r="BR599" i="6"/>
  <c r="CL600" i="6"/>
  <c r="BB600" i="6"/>
  <c r="BU600" i="6"/>
  <c r="DE600" i="6"/>
  <c r="BZ601" i="6"/>
  <c r="AP601" i="6"/>
  <c r="BI602" i="6"/>
  <c r="CS602" i="6"/>
  <c r="CZ603" i="6"/>
  <c r="BP603" i="6"/>
  <c r="BA604" i="6"/>
  <c r="CK604" i="6"/>
  <c r="BU604" i="6"/>
  <c r="DE604" i="6"/>
  <c r="BX605" i="6"/>
  <c r="AN605" i="6"/>
  <c r="CO605" i="6"/>
  <c r="BE605" i="6"/>
  <c r="CT606" i="6"/>
  <c r="BJ606" i="6"/>
  <c r="CD607" i="6"/>
  <c r="AT607" i="6"/>
  <c r="DC608" i="6"/>
  <c r="BS608" i="6"/>
  <c r="BX609" i="6"/>
  <c r="AN609" i="6"/>
  <c r="CP609" i="6"/>
  <c r="BF609" i="6"/>
  <c r="CC610" i="6"/>
  <c r="AS610" i="6"/>
  <c r="AT611" i="6"/>
  <c r="CD611" i="6"/>
  <c r="DB611" i="6"/>
  <c r="BR611" i="6"/>
  <c r="BT612" i="6"/>
  <c r="DD612" i="6"/>
  <c r="CS614" i="6"/>
  <c r="BI614" i="6"/>
  <c r="CD615" i="6"/>
  <c r="AT615" i="6"/>
  <c r="AZ616" i="6"/>
  <c r="CJ616" i="6"/>
  <c r="DC616" i="6"/>
  <c r="BS616" i="6"/>
  <c r="CP880" i="6"/>
  <c r="BF880" i="6"/>
  <c r="CR884" i="6"/>
  <c r="BH884" i="6"/>
  <c r="CJ887" i="6"/>
  <c r="AZ887" i="6"/>
  <c r="DC887" i="6"/>
  <c r="BS887" i="6"/>
  <c r="BO890" i="6"/>
  <c r="CY890" i="6"/>
  <c r="CM891" i="6"/>
  <c r="BC891" i="6"/>
  <c r="AN892" i="6"/>
  <c r="BX892" i="6"/>
  <c r="CR892" i="6"/>
  <c r="BH892" i="6"/>
  <c r="CM895" i="6"/>
  <c r="BC895" i="6"/>
  <c r="BT895" i="6"/>
  <c r="DD895" i="6"/>
  <c r="BX900" i="6"/>
  <c r="AN900" i="6"/>
  <c r="CN900" i="6"/>
  <c r="BD900" i="6"/>
  <c r="CW901" i="6"/>
  <c r="BM901" i="6"/>
  <c r="BQ902" i="6"/>
  <c r="DA902" i="6"/>
  <c r="BF904" i="6"/>
  <c r="CP904" i="6"/>
  <c r="CJ907" i="6"/>
  <c r="AZ907" i="6"/>
  <c r="DD907" i="6"/>
  <c r="BT907" i="6"/>
  <c r="CO908" i="6"/>
  <c r="BE908" i="6"/>
  <c r="CB909" i="6"/>
  <c r="AR909" i="6"/>
  <c r="CV909" i="6"/>
  <c r="BL909" i="6"/>
  <c r="CS909" i="6"/>
  <c r="BI909" i="6"/>
  <c r="CM911" i="6"/>
  <c r="BC911" i="6"/>
  <c r="CO912" i="6"/>
  <c r="BE912" i="6"/>
  <c r="CW913" i="6"/>
  <c r="BM913" i="6"/>
  <c r="BX916" i="6"/>
  <c r="AN916" i="6"/>
  <c r="AS917" i="6"/>
  <c r="CC917" i="6"/>
  <c r="CW917" i="6"/>
  <c r="BM917" i="6"/>
  <c r="CY918" i="6"/>
  <c r="BO918" i="6"/>
  <c r="CN920" i="6"/>
  <c r="BD920" i="6"/>
  <c r="BJ921" i="6"/>
  <c r="CT921" i="6"/>
  <c r="DB922" i="6"/>
  <c r="BR922" i="6"/>
  <c r="CD926" i="6"/>
  <c r="AT926" i="6"/>
  <c r="BO926" i="6"/>
  <c r="CY926" i="6"/>
  <c r="BT927" i="6"/>
  <c r="DD927" i="6"/>
  <c r="BT931" i="6"/>
  <c r="DD931" i="6"/>
  <c r="CO932" i="6"/>
  <c r="BE932" i="6"/>
  <c r="BE936" i="6"/>
  <c r="CO936" i="6"/>
  <c r="CZ938" i="6"/>
  <c r="BP938" i="6"/>
  <c r="CJ939" i="6"/>
  <c r="AZ939" i="6"/>
  <c r="DE939" i="6"/>
  <c r="BU939" i="6"/>
  <c r="AN940" i="6"/>
  <c r="BX940" i="6"/>
  <c r="BG940" i="6"/>
  <c r="CQ940" i="6"/>
  <c r="CU941" i="6"/>
  <c r="BK941" i="6"/>
  <c r="CT941" i="6"/>
  <c r="BJ941" i="6"/>
  <c r="BT947" i="6"/>
  <c r="DD947" i="6"/>
  <c r="CR948" i="6"/>
  <c r="BH948" i="6"/>
  <c r="BM949" i="6"/>
  <c r="CW949" i="6"/>
  <c r="BP950" i="6"/>
  <c r="CZ950" i="6"/>
  <c r="CM951" i="6"/>
  <c r="BC951" i="6"/>
  <c r="BF952" i="6"/>
  <c r="CP952" i="6"/>
  <c r="BM953" i="6"/>
  <c r="CW953" i="6"/>
  <c r="AT954" i="6"/>
  <c r="CD954" i="6"/>
  <c r="CR956" i="6"/>
  <c r="BH956" i="6"/>
  <c r="AT958" i="6"/>
  <c r="CD958" i="6"/>
  <c r="CL959" i="6"/>
  <c r="BB959" i="6"/>
  <c r="BE960" i="6"/>
  <c r="CO960" i="6"/>
  <c r="CC961" i="6"/>
  <c r="AS961" i="6"/>
  <c r="BN962" i="6"/>
  <c r="CX962" i="6"/>
  <c r="BC963" i="6"/>
  <c r="CM963" i="6"/>
  <c r="BS963" i="6"/>
  <c r="DC963" i="6"/>
  <c r="CR964" i="6"/>
  <c r="BH964" i="6"/>
  <c r="BN966" i="6"/>
  <c r="CX966" i="6"/>
  <c r="CJ967" i="6"/>
  <c r="AZ967" i="6"/>
  <c r="CC969" i="6"/>
  <c r="AS969" i="6"/>
  <c r="DA970" i="6"/>
  <c r="BQ970" i="6"/>
  <c r="CW973" i="6"/>
  <c r="BM973" i="6"/>
  <c r="AT974" i="6"/>
  <c r="CD974" i="6"/>
  <c r="CZ974" i="6"/>
  <c r="BP974" i="6"/>
  <c r="BA975" i="6"/>
  <c r="CK975" i="6"/>
  <c r="CR976" i="6"/>
  <c r="BH976" i="6"/>
  <c r="CX978" i="6"/>
  <c r="BN978" i="6"/>
  <c r="CM979" i="6"/>
  <c r="BC979" i="6"/>
  <c r="DD979" i="6"/>
  <c r="BT979" i="6"/>
  <c r="BI981" i="6"/>
  <c r="CS981" i="6"/>
  <c r="BI985" i="6"/>
  <c r="CS985" i="6"/>
  <c r="CD986" i="6"/>
  <c r="AT986" i="6"/>
  <c r="CM987" i="6"/>
  <c r="BC987" i="6"/>
  <c r="DC987" i="6"/>
  <c r="BS987" i="6"/>
  <c r="CN988" i="6"/>
  <c r="BD988" i="6"/>
  <c r="BL989" i="6"/>
  <c r="CV989" i="6"/>
  <c r="CM991" i="6"/>
  <c r="BC991" i="6"/>
  <c r="DE991" i="6"/>
  <c r="BU991" i="6"/>
  <c r="CE998" i="6"/>
  <c r="AU998" i="6"/>
  <c r="BO998" i="6"/>
  <c r="CY998" i="6"/>
  <c r="CD1002" i="6"/>
  <c r="AT1002" i="6"/>
  <c r="CN29" i="6"/>
  <c r="BL37" i="6"/>
  <c r="BY150" i="6"/>
  <c r="BE125" i="6"/>
  <c r="CC460" i="6"/>
  <c r="CW656" i="6"/>
  <c r="AQ711" i="6"/>
  <c r="BR737" i="6"/>
  <c r="BL809" i="6"/>
  <c r="AS878" i="6"/>
  <c r="CX945" i="6"/>
  <c r="DD29" i="6"/>
  <c r="CX24" i="6"/>
  <c r="CR135" i="6"/>
  <c r="BZ157" i="6"/>
  <c r="AS104" i="6"/>
  <c r="DD132" i="6"/>
  <c r="CN157" i="6"/>
  <c r="BM162" i="6"/>
  <c r="AO567" i="6"/>
  <c r="CY652" i="6"/>
  <c r="CS664" i="6"/>
  <c r="AR684" i="6"/>
  <c r="AQ659" i="6"/>
  <c r="AQ667" i="6"/>
  <c r="CN667" i="6"/>
  <c r="CR703" i="6"/>
  <c r="CY713" i="6"/>
  <c r="CM558" i="6"/>
  <c r="BQ573" i="6"/>
  <c r="CR691" i="6"/>
  <c r="BB742" i="6"/>
  <c r="CZ929" i="6"/>
  <c r="CJ786" i="6"/>
  <c r="BI803" i="6"/>
  <c r="CU839" i="6"/>
  <c r="BT850" i="6"/>
  <c r="DB953" i="6"/>
  <c r="CK986" i="6"/>
  <c r="AR1000" i="6"/>
  <c r="CP979" i="6"/>
  <c r="BJ999" i="6"/>
  <c r="BC24" i="6"/>
  <c r="CT30" i="6"/>
  <c r="AS23" i="6"/>
  <c r="BG281" i="6"/>
  <c r="BL406" i="6"/>
  <c r="BM186" i="6"/>
  <c r="BE429" i="6"/>
  <c r="BO479" i="6"/>
  <c r="BS60" i="6"/>
  <c r="CT418" i="6"/>
  <c r="CV482" i="6"/>
  <c r="BA488" i="6"/>
  <c r="BV548" i="6"/>
  <c r="BI629" i="6"/>
  <c r="DA579" i="6"/>
  <c r="BZ640" i="6"/>
  <c r="DD662" i="6"/>
  <c r="CT676" i="6"/>
  <c r="CE652" i="6"/>
  <c r="BM672" i="6"/>
  <c r="AP940" i="6"/>
  <c r="BT770" i="6"/>
  <c r="CK995" i="6"/>
  <c r="AT938" i="6"/>
  <c r="BR709" i="6"/>
  <c r="BB798" i="6"/>
  <c r="CB933" i="6"/>
  <c r="CU985" i="6"/>
  <c r="DD919" i="6"/>
  <c r="CE890" i="6"/>
  <c r="CE914" i="6"/>
  <c r="BK680" i="6"/>
  <c r="AU689" i="6"/>
  <c r="BT939" i="6"/>
  <c r="BC100" i="6"/>
  <c r="BR139" i="6"/>
  <c r="AT151" i="6"/>
  <c r="DE100" i="6"/>
  <c r="CK68" i="6"/>
  <c r="BO259" i="6"/>
  <c r="BQ227" i="6"/>
  <c r="AQ293" i="6"/>
  <c r="CY327" i="6"/>
  <c r="BV332" i="6"/>
  <c r="CD367" i="6"/>
  <c r="BE377" i="6"/>
  <c r="AR490" i="6"/>
  <c r="BK162" i="6"/>
  <c r="BA164" i="6"/>
  <c r="BZ189" i="6"/>
  <c r="BE289" i="6"/>
  <c r="AQ485" i="6"/>
  <c r="DF604" i="6"/>
  <c r="DA187" i="6"/>
  <c r="BK270" i="6"/>
  <c r="BJ278" i="6"/>
  <c r="BE353" i="6"/>
  <c r="BT440" i="6"/>
  <c r="CB478" i="6"/>
  <c r="BF533" i="6"/>
  <c r="CY215" i="6"/>
  <c r="BO423" i="6"/>
  <c r="CV578" i="6"/>
  <c r="DD148" i="6"/>
  <c r="BQ399" i="6"/>
  <c r="BL522" i="6"/>
  <c r="BA612" i="6"/>
  <c r="AN473" i="6"/>
  <c r="DC516" i="6"/>
  <c r="AP585" i="6"/>
  <c r="BV360" i="6"/>
  <c r="CC466" i="6"/>
  <c r="BT572" i="6"/>
  <c r="DB930" i="6"/>
  <c r="CP944" i="6"/>
  <c r="BN898" i="6"/>
  <c r="AZ979" i="6"/>
  <c r="BN958" i="6"/>
  <c r="AP461" i="6"/>
  <c r="BB496" i="6"/>
  <c r="DA607" i="6"/>
  <c r="CL935" i="6"/>
  <c r="BK937" i="6"/>
  <c r="CE974" i="6"/>
  <c r="BH988" i="6"/>
  <c r="CA565" i="6"/>
  <c r="DB31" i="6"/>
  <c r="BR31" i="6"/>
  <c r="CP36" i="6"/>
  <c r="BF36" i="6"/>
  <c r="AT42" i="6"/>
  <c r="CD42" i="6"/>
  <c r="BA44" i="6"/>
  <c r="CK44" i="6"/>
  <c r="DF44" i="6"/>
  <c r="BV44" i="6"/>
  <c r="CB46" i="6"/>
  <c r="AR46" i="6"/>
  <c r="BM46" i="6"/>
  <c r="CW46" i="6"/>
  <c r="BP47" i="6"/>
  <c r="CZ47" i="6"/>
  <c r="AZ48" i="6"/>
  <c r="CJ48" i="6"/>
  <c r="DF48" i="6"/>
  <c r="BV48" i="6"/>
  <c r="BY49" i="6"/>
  <c r="AO49" i="6"/>
  <c r="BH49" i="6"/>
  <c r="CR49" i="6"/>
  <c r="CX51" i="6"/>
  <c r="BN51" i="6"/>
  <c r="BB52" i="6"/>
  <c r="CL52" i="6"/>
  <c r="BU52" i="6"/>
  <c r="DE52" i="6"/>
  <c r="AQ53" i="6"/>
  <c r="CA53" i="6"/>
  <c r="CO53" i="6"/>
  <c r="BE53" i="6"/>
  <c r="CX55" i="6"/>
  <c r="BN55" i="6"/>
  <c r="AZ56" i="6"/>
  <c r="CJ56" i="6"/>
  <c r="DC56" i="6"/>
  <c r="BS56" i="6"/>
  <c r="AR58" i="6"/>
  <c r="CB58" i="6"/>
  <c r="BM58" i="6"/>
  <c r="CW58" i="6"/>
  <c r="CD59" i="6"/>
  <c r="AT59" i="6"/>
  <c r="BU60" i="6"/>
  <c r="DE60" i="6"/>
  <c r="CD63" i="6"/>
  <c r="AT63" i="6"/>
  <c r="BV64" i="6"/>
  <c r="DF64" i="6"/>
  <c r="CO65" i="6"/>
  <c r="BE65" i="6"/>
  <c r="CV66" i="6"/>
  <c r="BL66" i="6"/>
  <c r="CL68" i="6"/>
  <c r="BB68" i="6"/>
  <c r="CQ69" i="6"/>
  <c r="BG69" i="6"/>
  <c r="BR71" i="6"/>
  <c r="DB71" i="6"/>
  <c r="BA72" i="6"/>
  <c r="CK72" i="6"/>
  <c r="DF72" i="6"/>
  <c r="BV72" i="6"/>
  <c r="BZ73" i="6"/>
  <c r="AP73" i="6"/>
  <c r="BG73" i="6"/>
  <c r="CQ73" i="6"/>
  <c r="AR74" i="6"/>
  <c r="CB74" i="6"/>
  <c r="AU75" i="6"/>
  <c r="CE75" i="6"/>
  <c r="BV76" i="6"/>
  <c r="DF76" i="6"/>
  <c r="BL78" i="6"/>
  <c r="CV78" i="6"/>
  <c r="BP79" i="6"/>
  <c r="CZ79" i="6"/>
  <c r="DA79" i="6"/>
  <c r="BQ79" i="6"/>
  <c r="BV80" i="6"/>
  <c r="DF80" i="6"/>
  <c r="AQ81" i="6"/>
  <c r="CA81" i="6"/>
  <c r="BG81" i="6"/>
  <c r="CQ81" i="6"/>
  <c r="DB83" i="6"/>
  <c r="BR83" i="6"/>
  <c r="DF84" i="6"/>
  <c r="BV84" i="6"/>
  <c r="CN85" i="6"/>
  <c r="BD85" i="6"/>
  <c r="BB88" i="6"/>
  <c r="CL88" i="6"/>
  <c r="BT88" i="6"/>
  <c r="DD88" i="6"/>
  <c r="BE89" i="6"/>
  <c r="CO89" i="6"/>
  <c r="CC90" i="6"/>
  <c r="AS90" i="6"/>
  <c r="BK90" i="6"/>
  <c r="CU90" i="6"/>
  <c r="DA91" i="6"/>
  <c r="BQ91" i="6"/>
  <c r="BV92" i="6"/>
  <c r="DF92" i="6"/>
  <c r="CA93" i="6"/>
  <c r="AQ93" i="6"/>
  <c r="BL94" i="6"/>
  <c r="CV94" i="6"/>
  <c r="CE95" i="6"/>
  <c r="AU95" i="6"/>
  <c r="CM96" i="6"/>
  <c r="BC96" i="6"/>
  <c r="BV96" i="6"/>
  <c r="DF96" i="6"/>
  <c r="BG97" i="6"/>
  <c r="CQ97" i="6"/>
  <c r="BL98" i="6"/>
  <c r="CV98" i="6"/>
  <c r="CL100" i="6"/>
  <c r="BB100" i="6"/>
  <c r="AP101" i="6"/>
  <c r="BZ101" i="6"/>
  <c r="CN101" i="6"/>
  <c r="BD101" i="6"/>
  <c r="DB103" i="6"/>
  <c r="BR103" i="6"/>
  <c r="CM104" i="6"/>
  <c r="BC104" i="6"/>
  <c r="BT104" i="6"/>
  <c r="DD104" i="6"/>
  <c r="BX105" i="6"/>
  <c r="AN105" i="6"/>
  <c r="BG105" i="6"/>
  <c r="CQ105" i="6"/>
  <c r="BL106" i="6"/>
  <c r="CV106" i="6"/>
  <c r="DB107" i="6"/>
  <c r="BR107" i="6"/>
  <c r="BX109" i="6"/>
  <c r="AN109" i="6"/>
  <c r="DB111" i="6"/>
  <c r="BR111" i="6"/>
  <c r="BB112" i="6"/>
  <c r="CL112" i="6"/>
  <c r="AR114" i="6"/>
  <c r="CB114" i="6"/>
  <c r="BL114" i="6"/>
  <c r="CV114" i="6"/>
  <c r="CJ116" i="6"/>
  <c r="AZ116" i="6"/>
  <c r="BX117" i="6"/>
  <c r="AN117" i="6"/>
  <c r="CR117" i="6"/>
  <c r="BH117" i="6"/>
  <c r="BQ123" i="6"/>
  <c r="DA123" i="6"/>
  <c r="BL126" i="6"/>
  <c r="CV126" i="6"/>
  <c r="DB127" i="6"/>
  <c r="BR127" i="6"/>
  <c r="CX131" i="6"/>
  <c r="BN131" i="6"/>
  <c r="CB134" i="6"/>
  <c r="AR134" i="6"/>
  <c r="CY135" i="6"/>
  <c r="BO135" i="6"/>
  <c r="BB140" i="6"/>
  <c r="CL140" i="6"/>
  <c r="CC142" i="6"/>
  <c r="AS142" i="6"/>
  <c r="CD143" i="6"/>
  <c r="AT143" i="6"/>
  <c r="CX143" i="6"/>
  <c r="BN143" i="6"/>
  <c r="CX147" i="6"/>
  <c r="BN147" i="6"/>
  <c r="CV150" i="6"/>
  <c r="BL150" i="6"/>
  <c r="CY151" i="6"/>
  <c r="BO151" i="6"/>
  <c r="CR153" i="6"/>
  <c r="BH153" i="6"/>
  <c r="BM154" i="6"/>
  <c r="CW154" i="6"/>
  <c r="CA161" i="6"/>
  <c r="AQ161" i="6"/>
  <c r="BH161" i="6"/>
  <c r="CR161" i="6"/>
  <c r="CX163" i="6"/>
  <c r="BN163" i="6"/>
  <c r="AO165" i="6"/>
  <c r="BY165" i="6"/>
  <c r="AQ169" i="6"/>
  <c r="CA169" i="6"/>
  <c r="CC170" i="6"/>
  <c r="AS170" i="6"/>
  <c r="DB171" i="6"/>
  <c r="BR171" i="6"/>
  <c r="BY173" i="6"/>
  <c r="AO173" i="6"/>
  <c r="BQ175" i="6"/>
  <c r="DA175" i="6"/>
  <c r="CM176" i="6"/>
  <c r="BC176" i="6"/>
  <c r="CD183" i="6"/>
  <c r="AT183" i="6"/>
  <c r="AZ184" i="6"/>
  <c r="CJ184" i="6"/>
  <c r="AQ185" i="6"/>
  <c r="CA185" i="6"/>
  <c r="CB186" i="6"/>
  <c r="AR186" i="6"/>
  <c r="CD187" i="6"/>
  <c r="AT187" i="6"/>
  <c r="CJ188" i="6"/>
  <c r="AZ188" i="6"/>
  <c r="BV188" i="6"/>
  <c r="DF188" i="6"/>
  <c r="CQ189" i="6"/>
  <c r="BG189" i="6"/>
  <c r="CW190" i="6"/>
  <c r="BM190" i="6"/>
  <c r="BR191" i="6"/>
  <c r="DB191" i="6"/>
  <c r="CM192" i="6"/>
  <c r="BC192" i="6"/>
  <c r="AQ193" i="6"/>
  <c r="CA193" i="6"/>
  <c r="CB194" i="6"/>
  <c r="AR194" i="6"/>
  <c r="CZ195" i="6"/>
  <c r="BP195" i="6"/>
  <c r="AP197" i="6"/>
  <c r="BZ197" i="6"/>
  <c r="CR197" i="6"/>
  <c r="BH197" i="6"/>
  <c r="BJ198" i="6"/>
  <c r="CT198" i="6"/>
  <c r="DA199" i="6"/>
  <c r="BQ199" i="6"/>
  <c r="CO201" i="6"/>
  <c r="BE201" i="6"/>
  <c r="CC202" i="6"/>
  <c r="AS202" i="6"/>
  <c r="DB203" i="6"/>
  <c r="BR203" i="6"/>
  <c r="BP203" i="6"/>
  <c r="CZ203" i="6"/>
  <c r="BY205" i="6"/>
  <c r="AO205" i="6"/>
  <c r="BE205" i="6"/>
  <c r="CO205" i="6"/>
  <c r="CY207" i="6"/>
  <c r="BO207" i="6"/>
  <c r="CR209" i="6"/>
  <c r="BH209" i="6"/>
  <c r="CZ211" i="6"/>
  <c r="BP211" i="6"/>
  <c r="BV212" i="6"/>
  <c r="DF212" i="6"/>
  <c r="CR213" i="6"/>
  <c r="BH213" i="6"/>
  <c r="AU215" i="6"/>
  <c r="CE215" i="6"/>
  <c r="BC216" i="6"/>
  <c r="CM216" i="6"/>
  <c r="BS216" i="6"/>
  <c r="DC216" i="6"/>
  <c r="BZ217" i="6"/>
  <c r="AP217" i="6"/>
  <c r="CC218" i="6"/>
  <c r="AS218" i="6"/>
  <c r="CJ220" i="6"/>
  <c r="AZ220" i="6"/>
  <c r="AP221" i="6"/>
  <c r="BZ221" i="6"/>
  <c r="CK224" i="6"/>
  <c r="BA224" i="6"/>
  <c r="DF224" i="6"/>
  <c r="BV224" i="6"/>
  <c r="CA225" i="6"/>
  <c r="AQ225" i="6"/>
  <c r="CQ225" i="6"/>
  <c r="BG225" i="6"/>
  <c r="BM226" i="6"/>
  <c r="CW226" i="6"/>
  <c r="BO227" i="6"/>
  <c r="CY227" i="6"/>
  <c r="BU228" i="6"/>
  <c r="DE228" i="6"/>
  <c r="BF229" i="6"/>
  <c r="CP229" i="6"/>
  <c r="CB230" i="6"/>
  <c r="AR230" i="6"/>
  <c r="BK230" i="6"/>
  <c r="CU230" i="6"/>
  <c r="AU231" i="6"/>
  <c r="CE231" i="6"/>
  <c r="BR231" i="6"/>
  <c r="DB231" i="6"/>
  <c r="BL234" i="6"/>
  <c r="CV234" i="6"/>
  <c r="CL236" i="6"/>
  <c r="BB236" i="6"/>
  <c r="AP237" i="6"/>
  <c r="BZ237" i="6"/>
  <c r="CQ237" i="6"/>
  <c r="BG237" i="6"/>
  <c r="BM238" i="6"/>
  <c r="CW238" i="6"/>
  <c r="CA241" i="6"/>
  <c r="AQ241" i="6"/>
  <c r="CQ241" i="6"/>
  <c r="BG241" i="6"/>
  <c r="DA243" i="6"/>
  <c r="BQ243" i="6"/>
  <c r="CJ244" i="6"/>
  <c r="AZ244" i="6"/>
  <c r="BU244" i="6"/>
  <c r="DE244" i="6"/>
  <c r="BZ245" i="6"/>
  <c r="AP245" i="6"/>
  <c r="BF245" i="6"/>
  <c r="CP245" i="6"/>
  <c r="CV246" i="6"/>
  <c r="BL246" i="6"/>
  <c r="BR247" i="6"/>
  <c r="DB247" i="6"/>
  <c r="BA248" i="6"/>
  <c r="CK248" i="6"/>
  <c r="DC248" i="6"/>
  <c r="BS248" i="6"/>
  <c r="BE249" i="6"/>
  <c r="CO249" i="6"/>
  <c r="CV250" i="6"/>
  <c r="BL250" i="6"/>
  <c r="BF253" i="6"/>
  <c r="CP253" i="6"/>
  <c r="CC254" i="6"/>
  <c r="AS254" i="6"/>
  <c r="CS254" i="6"/>
  <c r="BI254" i="6"/>
  <c r="CD255" i="6"/>
  <c r="AT255" i="6"/>
  <c r="CX255" i="6"/>
  <c r="BN255" i="6"/>
  <c r="BU256" i="6"/>
  <c r="DE256" i="6"/>
  <c r="AN257" i="6"/>
  <c r="BX257" i="6"/>
  <c r="BD257" i="6"/>
  <c r="CN257" i="6"/>
  <c r="DB259" i="6"/>
  <c r="BR259" i="6"/>
  <c r="BP259" i="6"/>
  <c r="CZ259" i="6"/>
  <c r="CK260" i="6"/>
  <c r="BA260" i="6"/>
  <c r="DF260" i="6"/>
  <c r="BV260" i="6"/>
  <c r="AP261" i="6"/>
  <c r="BZ261" i="6"/>
  <c r="CN261" i="6"/>
  <c r="BD261" i="6"/>
  <c r="CB262" i="6"/>
  <c r="AR262" i="6"/>
  <c r="BJ262" i="6"/>
  <c r="CT262" i="6"/>
  <c r="CE263" i="6"/>
  <c r="AU263" i="6"/>
  <c r="CK264" i="6"/>
  <c r="BA264" i="6"/>
  <c r="DC264" i="6"/>
  <c r="BS264" i="6"/>
  <c r="AN265" i="6"/>
  <c r="BX265" i="6"/>
  <c r="BF265" i="6"/>
  <c r="CP265" i="6"/>
  <c r="AT267" i="6"/>
  <c r="CD267" i="6"/>
  <c r="BX269" i="6"/>
  <c r="AN269" i="6"/>
  <c r="CP269" i="6"/>
  <c r="BF269" i="6"/>
  <c r="AT271" i="6"/>
  <c r="CD271" i="6"/>
  <c r="DB271" i="6"/>
  <c r="BR271" i="6"/>
  <c r="CM272" i="6"/>
  <c r="BC272" i="6"/>
  <c r="AN273" i="6"/>
  <c r="BX273" i="6"/>
  <c r="BD273" i="6"/>
  <c r="CN273" i="6"/>
  <c r="DF276" i="6"/>
  <c r="BV276" i="6"/>
  <c r="AO277" i="6"/>
  <c r="BY277" i="6"/>
  <c r="BR279" i="6"/>
  <c r="DB279" i="6"/>
  <c r="BC280" i="6"/>
  <c r="CM280" i="6"/>
  <c r="BS280" i="6"/>
  <c r="DC280" i="6"/>
  <c r="AN281" i="6"/>
  <c r="BX281" i="6"/>
  <c r="BD281" i="6"/>
  <c r="CN281" i="6"/>
  <c r="CC282" i="6"/>
  <c r="AS282" i="6"/>
  <c r="CW282" i="6"/>
  <c r="BM282" i="6"/>
  <c r="AU283" i="6"/>
  <c r="CE283" i="6"/>
  <c r="BB284" i="6"/>
  <c r="CL284" i="6"/>
  <c r="AN289" i="6"/>
  <c r="BX289" i="6"/>
  <c r="BH289" i="6"/>
  <c r="CR289" i="6"/>
  <c r="AS290" i="6"/>
  <c r="CC290" i="6"/>
  <c r="AT291" i="6"/>
  <c r="CD291" i="6"/>
  <c r="BO291" i="6"/>
  <c r="CY291" i="6"/>
  <c r="AS294" i="6"/>
  <c r="CC294" i="6"/>
  <c r="CJ296" i="6"/>
  <c r="AZ296" i="6"/>
  <c r="BY297" i="6"/>
  <c r="AO297" i="6"/>
  <c r="BH297" i="6"/>
  <c r="CR297" i="6"/>
  <c r="CB298" i="6"/>
  <c r="AR298" i="6"/>
  <c r="BI298" i="6"/>
  <c r="CS298" i="6"/>
  <c r="BN299" i="6"/>
  <c r="CX299" i="6"/>
  <c r="CU302" i="6"/>
  <c r="BK302" i="6"/>
  <c r="BO303" i="6"/>
  <c r="CY303" i="6"/>
  <c r="BS304" i="6"/>
  <c r="DC304" i="6"/>
  <c r="AN305" i="6"/>
  <c r="BX305" i="6"/>
  <c r="AT307" i="6"/>
  <c r="CD307" i="6"/>
  <c r="DF308" i="6"/>
  <c r="BV308" i="6"/>
  <c r="AP309" i="6"/>
  <c r="BZ309" i="6"/>
  <c r="BF309" i="6"/>
  <c r="CP309" i="6"/>
  <c r="AT311" i="6"/>
  <c r="CD311" i="6"/>
  <c r="BC312" i="6"/>
  <c r="CM312" i="6"/>
  <c r="BY313" i="6"/>
  <c r="AO313" i="6"/>
  <c r="BF313" i="6"/>
  <c r="CP313" i="6"/>
  <c r="CB314" i="6"/>
  <c r="AR314" i="6"/>
  <c r="BI314" i="6"/>
  <c r="CS314" i="6"/>
  <c r="CZ315" i="6"/>
  <c r="BP315" i="6"/>
  <c r="DC316" i="6"/>
  <c r="BS316" i="6"/>
  <c r="AN317" i="6"/>
  <c r="BX317" i="6"/>
  <c r="BD317" i="6"/>
  <c r="CN317" i="6"/>
  <c r="DB319" i="6"/>
  <c r="BR319" i="6"/>
  <c r="BA320" i="6"/>
  <c r="CK320" i="6"/>
  <c r="BU320" i="6"/>
  <c r="DE320" i="6"/>
  <c r="CA321" i="6"/>
  <c r="AQ321" i="6"/>
  <c r="BH321" i="6"/>
  <c r="CR321" i="6"/>
  <c r="CV322" i="6"/>
  <c r="BL322" i="6"/>
  <c r="AT323" i="6"/>
  <c r="CD323" i="6"/>
  <c r="BA324" i="6"/>
  <c r="CK324" i="6"/>
  <c r="BU324" i="6"/>
  <c r="DE324" i="6"/>
  <c r="BX325" i="6"/>
  <c r="AN325" i="6"/>
  <c r="BH325" i="6"/>
  <c r="CR325" i="6"/>
  <c r="CV326" i="6"/>
  <c r="BL326" i="6"/>
  <c r="BJ326" i="6"/>
  <c r="CT326" i="6"/>
  <c r="BR327" i="6"/>
  <c r="DB327" i="6"/>
  <c r="DE328" i="6"/>
  <c r="BU328" i="6"/>
  <c r="AP329" i="6"/>
  <c r="BZ329" i="6"/>
  <c r="AR330" i="6"/>
  <c r="CB330" i="6"/>
  <c r="BQ331" i="6"/>
  <c r="DA331" i="6"/>
  <c r="DD332" i="6"/>
  <c r="BT332" i="6"/>
  <c r="AP333" i="6"/>
  <c r="BZ333" i="6"/>
  <c r="BF333" i="6"/>
  <c r="CP333" i="6"/>
  <c r="DE336" i="6"/>
  <c r="BU336" i="6"/>
  <c r="BF337" i="6"/>
  <c r="CP337" i="6"/>
  <c r="AZ340" i="6"/>
  <c r="CJ340" i="6"/>
  <c r="DD340" i="6"/>
  <c r="BT340" i="6"/>
  <c r="CA341" i="6"/>
  <c r="AQ341" i="6"/>
  <c r="BE341" i="6"/>
  <c r="CO341" i="6"/>
  <c r="CU342" i="6"/>
  <c r="BK342" i="6"/>
  <c r="CY343" i="6"/>
  <c r="BO343" i="6"/>
  <c r="BF345" i="6"/>
  <c r="CP345" i="6"/>
  <c r="CZ347" i="6"/>
  <c r="BP347" i="6"/>
  <c r="DE348" i="6"/>
  <c r="BU348" i="6"/>
  <c r="AP349" i="6"/>
  <c r="BZ349" i="6"/>
  <c r="CN349" i="6"/>
  <c r="BD349" i="6"/>
  <c r="BT352" i="6"/>
  <c r="DD352" i="6"/>
  <c r="CW354" i="6"/>
  <c r="BM354" i="6"/>
  <c r="BP355" i="6"/>
  <c r="CZ355" i="6"/>
  <c r="BN355" i="6"/>
  <c r="CX355" i="6"/>
  <c r="CJ356" i="6"/>
  <c r="AZ356" i="6"/>
  <c r="BG357" i="6"/>
  <c r="CQ357" i="6"/>
  <c r="BQ359" i="6"/>
  <c r="DA359" i="6"/>
  <c r="DD360" i="6"/>
  <c r="BT360" i="6"/>
  <c r="AT363" i="6"/>
  <c r="CD363" i="6"/>
  <c r="BR363" i="6"/>
  <c r="DB363" i="6"/>
  <c r="CK364" i="6"/>
  <c r="BA364" i="6"/>
  <c r="BM366" i="6"/>
  <c r="CW366" i="6"/>
  <c r="BY369" i="6"/>
  <c r="AO369" i="6"/>
  <c r="BF369" i="6"/>
  <c r="CP369" i="6"/>
  <c r="AT371" i="6"/>
  <c r="CD371" i="6"/>
  <c r="CX371" i="6"/>
  <c r="BN371" i="6"/>
  <c r="CM372" i="6"/>
  <c r="BC372" i="6"/>
  <c r="DF372" i="6"/>
  <c r="BV372" i="6"/>
  <c r="BG373" i="6"/>
  <c r="CQ373" i="6"/>
  <c r="CU374" i="6"/>
  <c r="BK374" i="6"/>
  <c r="DB375" i="6"/>
  <c r="BR375" i="6"/>
  <c r="BA376" i="6"/>
  <c r="CK376" i="6"/>
  <c r="BU376" i="6"/>
  <c r="DE376" i="6"/>
  <c r="BX377" i="6"/>
  <c r="AN377" i="6"/>
  <c r="CQ377" i="6"/>
  <c r="BG377" i="6"/>
  <c r="CN377" i="6"/>
  <c r="BD377" i="6"/>
  <c r="BR379" i="6"/>
  <c r="DB379" i="6"/>
  <c r="CK380" i="6"/>
  <c r="BA380" i="6"/>
  <c r="DC380" i="6"/>
  <c r="BS380" i="6"/>
  <c r="BG381" i="6"/>
  <c r="CQ381" i="6"/>
  <c r="BM382" i="6"/>
  <c r="CW382" i="6"/>
  <c r="CZ383" i="6"/>
  <c r="BP383" i="6"/>
  <c r="CM384" i="6"/>
  <c r="BC384" i="6"/>
  <c r="BU384" i="6"/>
  <c r="DE384" i="6"/>
  <c r="CP385" i="6"/>
  <c r="BF385" i="6"/>
  <c r="AU387" i="6"/>
  <c r="CE387" i="6"/>
  <c r="AN389" i="6"/>
  <c r="BX389" i="6"/>
  <c r="AO904" i="6"/>
  <c r="BY904" i="6"/>
  <c r="CJ951" i="6"/>
  <c r="AZ951" i="6"/>
  <c r="CB390" i="6"/>
  <c r="AR390" i="6"/>
  <c r="CS390" i="6"/>
  <c r="BI390" i="6"/>
  <c r="AT391" i="6"/>
  <c r="CD391" i="6"/>
  <c r="BB392" i="6"/>
  <c r="CL392" i="6"/>
  <c r="AQ393" i="6"/>
  <c r="CA393" i="6"/>
  <c r="BG393" i="6"/>
  <c r="CQ393" i="6"/>
  <c r="CN393" i="6"/>
  <c r="BD393" i="6"/>
  <c r="BI394" i="6"/>
  <c r="CS394" i="6"/>
  <c r="AT395" i="6"/>
  <c r="CD395" i="6"/>
  <c r="BR395" i="6"/>
  <c r="DB395" i="6"/>
  <c r="BC396" i="6"/>
  <c r="CM396" i="6"/>
  <c r="CD399" i="6"/>
  <c r="AT399" i="6"/>
  <c r="BR399" i="6"/>
  <c r="DB399" i="6"/>
  <c r="BC400" i="6"/>
  <c r="CM400" i="6"/>
  <c r="CB402" i="6"/>
  <c r="AR402" i="6"/>
  <c r="CS402" i="6"/>
  <c r="BI402" i="6"/>
  <c r="BP403" i="6"/>
  <c r="CZ403" i="6"/>
  <c r="CX403" i="6"/>
  <c r="BN403" i="6"/>
  <c r="CJ404" i="6"/>
  <c r="AZ404" i="6"/>
  <c r="CC406" i="6"/>
  <c r="AS406" i="6"/>
  <c r="CT406" i="6"/>
  <c r="BJ406" i="6"/>
  <c r="CD407" i="6"/>
  <c r="AT407" i="6"/>
  <c r="BO407" i="6"/>
  <c r="CY407" i="6"/>
  <c r="CK408" i="6"/>
  <c r="BA408" i="6"/>
  <c r="CN409" i="6"/>
  <c r="BD409" i="6"/>
  <c r="BM410" i="6"/>
  <c r="CW410" i="6"/>
  <c r="CE411" i="6"/>
  <c r="AU411" i="6"/>
  <c r="BC412" i="6"/>
  <c r="CM412" i="6"/>
  <c r="BD413" i="6"/>
  <c r="CN413" i="6"/>
  <c r="CC414" i="6"/>
  <c r="AS414" i="6"/>
  <c r="CT414" i="6"/>
  <c r="BJ414" i="6"/>
  <c r="CD415" i="6"/>
  <c r="AT415" i="6"/>
  <c r="BX417" i="6"/>
  <c r="AN417" i="6"/>
  <c r="DB419" i="6"/>
  <c r="BR419" i="6"/>
  <c r="BV420" i="6"/>
  <c r="DF420" i="6"/>
  <c r="BX421" i="6"/>
  <c r="AN421" i="6"/>
  <c r="BH421" i="6"/>
  <c r="CR421" i="6"/>
  <c r="AS422" i="6"/>
  <c r="CC422" i="6"/>
  <c r="AT423" i="6"/>
  <c r="CD423" i="6"/>
  <c r="BN423" i="6"/>
  <c r="CX423" i="6"/>
  <c r="BC424" i="6"/>
  <c r="CM424" i="6"/>
  <c r="BS424" i="6"/>
  <c r="DC424" i="6"/>
  <c r="CQ425" i="6"/>
  <c r="BG425" i="6"/>
  <c r="AS430" i="6"/>
  <c r="CC430" i="6"/>
  <c r="AP433" i="6"/>
  <c r="BZ433" i="6"/>
  <c r="CR433" i="6"/>
  <c r="BH433" i="6"/>
  <c r="BF433" i="6"/>
  <c r="CP433" i="6"/>
  <c r="BI434" i="6"/>
  <c r="CS434" i="6"/>
  <c r="DB435" i="6"/>
  <c r="BR435" i="6"/>
  <c r="BB436" i="6"/>
  <c r="CL436" i="6"/>
  <c r="BD437" i="6"/>
  <c r="CN437" i="6"/>
  <c r="BM438" i="6"/>
  <c r="CW438" i="6"/>
  <c r="BP439" i="6"/>
  <c r="CZ439" i="6"/>
  <c r="CC442" i="6"/>
  <c r="AS442" i="6"/>
  <c r="CE443" i="6"/>
  <c r="AU443" i="6"/>
  <c r="CZ443" i="6"/>
  <c r="BP443" i="6"/>
  <c r="BC444" i="6"/>
  <c r="CM444" i="6"/>
  <c r="BS444" i="6"/>
  <c r="DC444" i="6"/>
  <c r="BX445" i="6"/>
  <c r="AN445" i="6"/>
  <c r="CT446" i="6"/>
  <c r="BJ446" i="6"/>
  <c r="BR447" i="6"/>
  <c r="DB447" i="6"/>
  <c r="BS448" i="6"/>
  <c r="DC448" i="6"/>
  <c r="AP449" i="6"/>
  <c r="BZ449" i="6"/>
  <c r="BH449" i="6"/>
  <c r="CR449" i="6"/>
  <c r="CC450" i="6"/>
  <c r="AS450" i="6"/>
  <c r="CS450" i="6"/>
  <c r="BI450" i="6"/>
  <c r="AT451" i="6"/>
  <c r="CD451" i="6"/>
  <c r="BQ451" i="6"/>
  <c r="DA451" i="6"/>
  <c r="BU452" i="6"/>
  <c r="DE452" i="6"/>
  <c r="BD453" i="6"/>
  <c r="CN453" i="6"/>
  <c r="BM454" i="6"/>
  <c r="CW454" i="6"/>
  <c r="CE455" i="6"/>
  <c r="AU455" i="6"/>
  <c r="BM458" i="6"/>
  <c r="CW458" i="6"/>
  <c r="BL458" i="6"/>
  <c r="CV458" i="6"/>
  <c r="BP459" i="6"/>
  <c r="CZ459" i="6"/>
  <c r="AN461" i="6"/>
  <c r="BX461" i="6"/>
  <c r="CV462" i="6"/>
  <c r="BL462" i="6"/>
  <c r="CE463" i="6"/>
  <c r="AU463" i="6"/>
  <c r="BS464" i="6"/>
  <c r="DC464" i="6"/>
  <c r="AO465" i="6"/>
  <c r="BY465" i="6"/>
  <c r="BM466" i="6"/>
  <c r="CW466" i="6"/>
  <c r="BI466" i="6"/>
  <c r="CS466" i="6"/>
  <c r="CJ468" i="6"/>
  <c r="AZ468" i="6"/>
  <c r="BY469" i="6"/>
  <c r="AO469" i="6"/>
  <c r="BD469" i="6"/>
  <c r="CN469" i="6"/>
  <c r="CC470" i="6"/>
  <c r="AS470" i="6"/>
  <c r="CT470" i="6"/>
  <c r="BJ470" i="6"/>
  <c r="BQ471" i="6"/>
  <c r="DA471" i="6"/>
  <c r="CB474" i="6"/>
  <c r="AR474" i="6"/>
  <c r="AT475" i="6"/>
  <c r="CD475" i="6"/>
  <c r="BF477" i="6"/>
  <c r="CP477" i="6"/>
  <c r="BM478" i="6"/>
  <c r="CW478" i="6"/>
  <c r="BR479" i="6"/>
  <c r="DB479" i="6"/>
  <c r="CQ485" i="6"/>
  <c r="BG485" i="6"/>
  <c r="AS486" i="6"/>
  <c r="CC486" i="6"/>
  <c r="CE487" i="6"/>
  <c r="AU487" i="6"/>
  <c r="CZ487" i="6"/>
  <c r="BP487" i="6"/>
  <c r="BX489" i="6"/>
  <c r="AN489" i="6"/>
  <c r="CV490" i="6"/>
  <c r="BL490" i="6"/>
  <c r="CX491" i="6"/>
  <c r="BN491" i="6"/>
  <c r="BF493" i="6"/>
  <c r="CP493" i="6"/>
  <c r="CU494" i="6"/>
  <c r="BK494" i="6"/>
  <c r="CE495" i="6"/>
  <c r="AU495" i="6"/>
  <c r="BQ495" i="6"/>
  <c r="DA495" i="6"/>
  <c r="CJ496" i="6"/>
  <c r="AZ496" i="6"/>
  <c r="BX497" i="6"/>
  <c r="AN497" i="6"/>
  <c r="BM498" i="6"/>
  <c r="CW498" i="6"/>
  <c r="BR499" i="6"/>
  <c r="DB499" i="6"/>
  <c r="BA500" i="6"/>
  <c r="CK500" i="6"/>
  <c r="DD500" i="6"/>
  <c r="BT500" i="6"/>
  <c r="CV502" i="6"/>
  <c r="BL502" i="6"/>
  <c r="AU503" i="6"/>
  <c r="CE503" i="6"/>
  <c r="CK504" i="6"/>
  <c r="BA504" i="6"/>
  <c r="CN505" i="6"/>
  <c r="BD505" i="6"/>
  <c r="BM506" i="6"/>
  <c r="CW506" i="6"/>
  <c r="CD507" i="6"/>
  <c r="AT507" i="6"/>
  <c r="DB507" i="6"/>
  <c r="BR507" i="6"/>
  <c r="BH509" i="6"/>
  <c r="CR509" i="6"/>
  <c r="CS510" i="6"/>
  <c r="BI510" i="6"/>
  <c r="DA511" i="6"/>
  <c r="BQ511" i="6"/>
  <c r="DD512" i="6"/>
  <c r="BT512" i="6"/>
  <c r="AT515" i="6"/>
  <c r="CD515" i="6"/>
  <c r="DB515" i="6"/>
  <c r="BR515" i="6"/>
  <c r="CP517" i="6"/>
  <c r="BF517" i="6"/>
  <c r="CU518" i="6"/>
  <c r="BK518" i="6"/>
  <c r="DD520" i="6"/>
  <c r="BT520" i="6"/>
  <c r="BX521" i="6"/>
  <c r="AN521" i="6"/>
  <c r="DA523" i="6"/>
  <c r="BQ523" i="6"/>
  <c r="CQ525" i="6"/>
  <c r="BG525" i="6"/>
  <c r="CV526" i="6"/>
  <c r="BL526" i="6"/>
  <c r="CZ527" i="6"/>
  <c r="BP527" i="6"/>
  <c r="BQ527" i="6"/>
  <c r="DA527" i="6"/>
  <c r="CK528" i="6"/>
  <c r="BA528" i="6"/>
  <c r="BT528" i="6"/>
  <c r="DD528" i="6"/>
  <c r="BZ529" i="6"/>
  <c r="AP529" i="6"/>
  <c r="CV530" i="6"/>
  <c r="BL530" i="6"/>
  <c r="DB531" i="6"/>
  <c r="BR531" i="6"/>
  <c r="BU532" i="6"/>
  <c r="DE532" i="6"/>
  <c r="CR533" i="6"/>
  <c r="BH533" i="6"/>
  <c r="BL534" i="6"/>
  <c r="CV534" i="6"/>
  <c r="CE535" i="6"/>
  <c r="AU535" i="6"/>
  <c r="CP537" i="6"/>
  <c r="BF537" i="6"/>
  <c r="CB538" i="6"/>
  <c r="AR538" i="6"/>
  <c r="CT538" i="6"/>
  <c r="BJ538" i="6"/>
  <c r="CY539" i="6"/>
  <c r="BO539" i="6"/>
  <c r="CZ539" i="6"/>
  <c r="BP539" i="6"/>
  <c r="BA540" i="6"/>
  <c r="CK540" i="6"/>
  <c r="BK542" i="6"/>
  <c r="CU542" i="6"/>
  <c r="BC544" i="6"/>
  <c r="CM544" i="6"/>
  <c r="BS544" i="6"/>
  <c r="DC544" i="6"/>
  <c r="CU546" i="6"/>
  <c r="BK546" i="6"/>
  <c r="BC548" i="6"/>
  <c r="CM548" i="6"/>
  <c r="CQ549" i="6"/>
  <c r="BG549" i="6"/>
  <c r="CW550" i="6"/>
  <c r="BM550" i="6"/>
  <c r="CE551" i="6"/>
  <c r="AU551" i="6"/>
  <c r="BN551" i="6"/>
  <c r="CX551" i="6"/>
  <c r="AP553" i="6"/>
  <c r="BZ553" i="6"/>
  <c r="CW554" i="6"/>
  <c r="BM554" i="6"/>
  <c r="DA555" i="6"/>
  <c r="BQ555" i="6"/>
  <c r="CL556" i="6"/>
  <c r="BB556" i="6"/>
  <c r="BU556" i="6"/>
  <c r="DE556" i="6"/>
  <c r="BH557" i="6"/>
  <c r="CR557" i="6"/>
  <c r="AS558" i="6"/>
  <c r="CC558" i="6"/>
  <c r="AN561" i="6"/>
  <c r="BX561" i="6"/>
  <c r="CJ564" i="6"/>
  <c r="AZ564" i="6"/>
  <c r="BU564" i="6"/>
  <c r="DE564" i="6"/>
  <c r="BI566" i="6"/>
  <c r="CS566" i="6"/>
  <c r="DC568" i="6"/>
  <c r="BS568" i="6"/>
  <c r="BP571" i="6"/>
  <c r="CZ571" i="6"/>
  <c r="BA572" i="6"/>
  <c r="CK572" i="6"/>
  <c r="AQ573" i="6"/>
  <c r="CA573" i="6"/>
  <c r="CB574" i="6"/>
  <c r="AR574" i="6"/>
  <c r="BM574" i="6"/>
  <c r="CW574" i="6"/>
  <c r="CL576" i="6"/>
  <c r="BB576" i="6"/>
  <c r="DF576" i="6"/>
  <c r="BV576" i="6"/>
  <c r="BF577" i="6"/>
  <c r="CP577" i="6"/>
  <c r="CE579" i="6"/>
  <c r="AU579" i="6"/>
  <c r="CX579" i="6"/>
  <c r="BN579" i="6"/>
  <c r="BA580" i="6"/>
  <c r="CK580" i="6"/>
  <c r="BU580" i="6"/>
  <c r="DE580" i="6"/>
  <c r="BD581" i="6"/>
  <c r="CN581" i="6"/>
  <c r="CX583" i="6"/>
  <c r="BN583" i="6"/>
  <c r="BB584" i="6"/>
  <c r="CL584" i="6"/>
  <c r="BX585" i="6"/>
  <c r="AN585" i="6"/>
  <c r="BF585" i="6"/>
  <c r="CP585" i="6"/>
  <c r="AS586" i="6"/>
  <c r="CC586" i="6"/>
  <c r="AT587" i="6"/>
  <c r="CD587" i="6"/>
  <c r="BR587" i="6"/>
  <c r="DB587" i="6"/>
  <c r="BZ589" i="6"/>
  <c r="AP589" i="6"/>
  <c r="BG589" i="6"/>
  <c r="CQ589" i="6"/>
  <c r="CN589" i="6"/>
  <c r="BD589" i="6"/>
  <c r="CV590" i="6"/>
  <c r="BL590" i="6"/>
  <c r="AU591" i="6"/>
  <c r="CE591" i="6"/>
  <c r="BR591" i="6"/>
  <c r="DB591" i="6"/>
  <c r="BY593" i="6"/>
  <c r="AO593" i="6"/>
  <c r="CN593" i="6"/>
  <c r="BD593" i="6"/>
  <c r="CW594" i="6"/>
  <c r="BM594" i="6"/>
  <c r="AT595" i="6"/>
  <c r="CD595" i="6"/>
  <c r="CX595" i="6"/>
  <c r="BN595" i="6"/>
  <c r="CM596" i="6"/>
  <c r="BC596" i="6"/>
  <c r="DD596" i="6"/>
  <c r="BT596" i="6"/>
  <c r="AO597" i="6"/>
  <c r="BY597" i="6"/>
  <c r="BE597" i="6"/>
  <c r="CO597" i="6"/>
  <c r="CB598" i="6"/>
  <c r="AR598" i="6"/>
  <c r="BJ598" i="6"/>
  <c r="CT598" i="6"/>
  <c r="CD599" i="6"/>
  <c r="AT599" i="6"/>
  <c r="BN599" i="6"/>
  <c r="CX599" i="6"/>
  <c r="CW602" i="6"/>
  <c r="BM602" i="6"/>
  <c r="AT603" i="6"/>
  <c r="CD603" i="6"/>
  <c r="BR603" i="6"/>
  <c r="DB603" i="6"/>
  <c r="CM604" i="6"/>
  <c r="BC604" i="6"/>
  <c r="DD604" i="6"/>
  <c r="BT604" i="6"/>
  <c r="CQ605" i="6"/>
  <c r="BG605" i="6"/>
  <c r="CC606" i="6"/>
  <c r="AS606" i="6"/>
  <c r="DB607" i="6"/>
  <c r="BR607" i="6"/>
  <c r="CM608" i="6"/>
  <c r="BC608" i="6"/>
  <c r="BV608" i="6"/>
  <c r="DF608" i="6"/>
  <c r="CO609" i="6"/>
  <c r="BE609" i="6"/>
  <c r="BM610" i="6"/>
  <c r="CW610" i="6"/>
  <c r="DA611" i="6"/>
  <c r="BQ611" i="6"/>
  <c r="BN611" i="6"/>
  <c r="CX611" i="6"/>
  <c r="CM612" i="6"/>
  <c r="BC612" i="6"/>
  <c r="DC612" i="6"/>
  <c r="BS612" i="6"/>
  <c r="CE615" i="6"/>
  <c r="AU615" i="6"/>
  <c r="DB615" i="6"/>
  <c r="BR615" i="6"/>
  <c r="AN884" i="6"/>
  <c r="BX884" i="6"/>
  <c r="BL885" i="6"/>
  <c r="CV885" i="6"/>
  <c r="BO886" i="6"/>
  <c r="CY886" i="6"/>
  <c r="BV887" i="6"/>
  <c r="DF887" i="6"/>
  <c r="AP888" i="6"/>
  <c r="BZ888" i="6"/>
  <c r="BK889" i="6"/>
  <c r="CU889" i="6"/>
  <c r="BT891" i="6"/>
  <c r="DD891" i="6"/>
  <c r="AQ892" i="6"/>
  <c r="CA892" i="6"/>
  <c r="CN892" i="6"/>
  <c r="BD892" i="6"/>
  <c r="CO892" i="6"/>
  <c r="BE892" i="6"/>
  <c r="CW893" i="6"/>
  <c r="BM893" i="6"/>
  <c r="DB894" i="6"/>
  <c r="BR894" i="6"/>
  <c r="CO896" i="6"/>
  <c r="BE896" i="6"/>
  <c r="CC897" i="6"/>
  <c r="AS897" i="6"/>
  <c r="CM899" i="6"/>
  <c r="BC899" i="6"/>
  <c r="BL901" i="6"/>
  <c r="CV901" i="6"/>
  <c r="BI901" i="6"/>
  <c r="CS901" i="6"/>
  <c r="AQ904" i="6"/>
  <c r="CA904" i="6"/>
  <c r="CR904" i="6"/>
  <c r="BH904" i="6"/>
  <c r="CU905" i="6"/>
  <c r="BK905" i="6"/>
  <c r="CK907" i="6"/>
  <c r="BA907" i="6"/>
  <c r="BY908" i="6"/>
  <c r="AO908" i="6"/>
  <c r="CC909" i="6"/>
  <c r="AS909" i="6"/>
  <c r="DB910" i="6"/>
  <c r="BR910" i="6"/>
  <c r="BT911" i="6"/>
  <c r="DD911" i="6"/>
  <c r="AO912" i="6"/>
  <c r="BY912" i="6"/>
  <c r="BB915" i="6"/>
  <c r="CL915" i="6"/>
  <c r="DD915" i="6"/>
  <c r="BT915" i="6"/>
  <c r="BF916" i="6"/>
  <c r="CP916" i="6"/>
  <c r="AR917" i="6"/>
  <c r="CB917" i="6"/>
  <c r="BI917" i="6"/>
  <c r="CS917" i="6"/>
  <c r="CE918" i="6"/>
  <c r="AU918" i="6"/>
  <c r="BE920" i="6"/>
  <c r="CO920" i="6"/>
  <c r="CS921" i="6"/>
  <c r="BI921" i="6"/>
  <c r="AU922" i="6"/>
  <c r="CE922" i="6"/>
  <c r="CX922" i="6"/>
  <c r="BN922" i="6"/>
  <c r="CK923" i="6"/>
  <c r="BA923" i="6"/>
  <c r="BU923" i="6"/>
  <c r="DE923" i="6"/>
  <c r="CR924" i="6"/>
  <c r="BH924" i="6"/>
  <c r="CC925" i="6"/>
  <c r="AS925" i="6"/>
  <c r="BJ925" i="6"/>
  <c r="CT925" i="6"/>
  <c r="AU926" i="6"/>
  <c r="CE926" i="6"/>
  <c r="DB926" i="6"/>
  <c r="BR926" i="6"/>
  <c r="AZ927" i="6"/>
  <c r="CJ927" i="6"/>
  <c r="DC927" i="6"/>
  <c r="BS927" i="6"/>
  <c r="AO928" i="6"/>
  <c r="BY928" i="6"/>
  <c r="CN928" i="6"/>
  <c r="BD928" i="6"/>
  <c r="CW929" i="6"/>
  <c r="BM929" i="6"/>
  <c r="BO930" i="6"/>
  <c r="CY930" i="6"/>
  <c r="CM931" i="6"/>
  <c r="BC931" i="6"/>
  <c r="BX932" i="6"/>
  <c r="AN932" i="6"/>
  <c r="CN932" i="6"/>
  <c r="BD932" i="6"/>
  <c r="AU934" i="6"/>
  <c r="CE934" i="6"/>
  <c r="CX934" i="6"/>
  <c r="BN934" i="6"/>
  <c r="AZ935" i="6"/>
  <c r="CJ935" i="6"/>
  <c r="BX936" i="6"/>
  <c r="AN936" i="6"/>
  <c r="CK939" i="6"/>
  <c r="BA939" i="6"/>
  <c r="CY942" i="6"/>
  <c r="BO942" i="6"/>
  <c r="CM943" i="6"/>
  <c r="BC943" i="6"/>
  <c r="DC943" i="6"/>
  <c r="BS943" i="6"/>
  <c r="BH944" i="6"/>
  <c r="CR944" i="6"/>
  <c r="CC945" i="6"/>
  <c r="AS945" i="6"/>
  <c r="AT946" i="6"/>
  <c r="CD946" i="6"/>
  <c r="CZ946" i="6"/>
  <c r="BP946" i="6"/>
  <c r="DC947" i="6"/>
  <c r="BS947" i="6"/>
  <c r="AQ948" i="6"/>
  <c r="CA948" i="6"/>
  <c r="CQ948" i="6"/>
  <c r="BG948" i="6"/>
  <c r="BL949" i="6"/>
  <c r="CV949" i="6"/>
  <c r="BU951" i="6"/>
  <c r="DE951" i="6"/>
  <c r="AN952" i="6"/>
  <c r="BX952" i="6"/>
  <c r="BQ954" i="6"/>
  <c r="DA954" i="6"/>
  <c r="BA955" i="6"/>
  <c r="CK955" i="6"/>
  <c r="DC955" i="6"/>
  <c r="BS955" i="6"/>
  <c r="BD956" i="6"/>
  <c r="CN956" i="6"/>
  <c r="BM957" i="6"/>
  <c r="CW957" i="6"/>
  <c r="BP958" i="6"/>
  <c r="CZ958" i="6"/>
  <c r="BA959" i="6"/>
  <c r="CK959" i="6"/>
  <c r="AT962" i="6"/>
  <c r="CD962" i="6"/>
  <c r="BR962" i="6"/>
  <c r="DB962" i="6"/>
  <c r="BA963" i="6"/>
  <c r="CK963" i="6"/>
  <c r="BX964" i="6"/>
  <c r="AN964" i="6"/>
  <c r="BA967" i="6"/>
  <c r="CK967" i="6"/>
  <c r="BU967" i="6"/>
  <c r="DE967" i="6"/>
  <c r="CV969" i="6"/>
  <c r="BL969" i="6"/>
  <c r="DB970" i="6"/>
  <c r="BR970" i="6"/>
  <c r="CR972" i="6"/>
  <c r="BH972" i="6"/>
  <c r="BN974" i="6"/>
  <c r="CX974" i="6"/>
  <c r="CL975" i="6"/>
  <c r="BB975" i="6"/>
  <c r="CN976" i="6"/>
  <c r="BD976" i="6"/>
  <c r="BR978" i="6"/>
  <c r="DB978" i="6"/>
  <c r="CC981" i="6"/>
  <c r="AS981" i="6"/>
  <c r="BM981" i="6"/>
  <c r="CW981" i="6"/>
  <c r="BN982" i="6"/>
  <c r="CX982" i="6"/>
  <c r="BN986" i="6"/>
  <c r="CX986" i="6"/>
  <c r="AP988" i="6"/>
  <c r="BZ988" i="6"/>
  <c r="BM989" i="6"/>
  <c r="CW989" i="6"/>
  <c r="CD990" i="6"/>
  <c r="AT990" i="6"/>
  <c r="AZ991" i="6"/>
  <c r="CJ991" i="6"/>
  <c r="BQ994" i="6"/>
  <c r="DA994" i="6"/>
  <c r="BG996" i="6"/>
  <c r="CQ996" i="6"/>
  <c r="DA998" i="6"/>
  <c r="BQ998" i="6"/>
  <c r="BE1000" i="6"/>
  <c r="CO1000" i="6"/>
  <c r="BN1002" i="6"/>
  <c r="CX1002" i="6"/>
  <c r="BY44" i="6"/>
  <c r="CV41" i="6"/>
  <c r="CS80" i="6"/>
  <c r="BK92" i="6"/>
  <c r="CR667" i="6"/>
  <c r="BG671" i="6"/>
  <c r="DE758" i="6"/>
  <c r="DE762" i="6"/>
  <c r="AS802" i="6"/>
  <c r="BL831" i="6"/>
  <c r="CU845" i="6"/>
  <c r="BI846" i="6"/>
  <c r="BY927" i="6"/>
  <c r="AS996" i="6"/>
  <c r="CP632" i="6"/>
  <c r="BQ741" i="6"/>
  <c r="BZ936" i="6"/>
  <c r="CZ998" i="6"/>
  <c r="BM925" i="6"/>
  <c r="BU140" i="6"/>
  <c r="CE295" i="6"/>
  <c r="BL210" i="6"/>
  <c r="CC366" i="6"/>
  <c r="CV454" i="6"/>
  <c r="CU989" i="6"/>
  <c r="CJ911" i="6"/>
  <c r="BN882" i="6"/>
  <c r="BM977" i="6"/>
  <c r="CY32" i="6"/>
  <c r="BO32" i="6"/>
  <c r="CY13" i="6"/>
  <c r="BO13" i="6"/>
  <c r="AS37" i="6"/>
  <c r="CC37" i="6"/>
  <c r="BQ38" i="6"/>
  <c r="DA38" i="6"/>
  <c r="AZ39" i="6"/>
  <c r="CJ39" i="6"/>
  <c r="AN40" i="6"/>
  <c r="BX40" i="6"/>
  <c r="BU43" i="6"/>
  <c r="DE43" i="6"/>
  <c r="CM44" i="6"/>
  <c r="BC44" i="6"/>
  <c r="CV46" i="6"/>
  <c r="BL46" i="6"/>
  <c r="BO47" i="6"/>
  <c r="CY47" i="6"/>
  <c r="CA49" i="6"/>
  <c r="AQ49" i="6"/>
  <c r="CO49" i="6"/>
  <c r="BE49" i="6"/>
  <c r="CN49" i="6"/>
  <c r="BD49" i="6"/>
  <c r="BJ50" i="6"/>
  <c r="CT50" i="6"/>
  <c r="CY51" i="6"/>
  <c r="BO51" i="6"/>
  <c r="BV52" i="6"/>
  <c r="DF52" i="6"/>
  <c r="AP53" i="6"/>
  <c r="BZ53" i="6"/>
  <c r="CP53" i="6"/>
  <c r="BF53" i="6"/>
  <c r="CC54" i="6"/>
  <c r="AS54" i="6"/>
  <c r="CS54" i="6"/>
  <c r="BI54" i="6"/>
  <c r="CD55" i="6"/>
  <c r="AT55" i="6"/>
  <c r="BU56" i="6"/>
  <c r="DE56" i="6"/>
  <c r="AQ57" i="6"/>
  <c r="CA57" i="6"/>
  <c r="BG57" i="6"/>
  <c r="CQ57" i="6"/>
  <c r="CC58" i="6"/>
  <c r="AS58" i="6"/>
  <c r="CL60" i="6"/>
  <c r="BB60" i="6"/>
  <c r="DF60" i="6"/>
  <c r="BV60" i="6"/>
  <c r="CQ61" i="6"/>
  <c r="BG61" i="6"/>
  <c r="CC62" i="6"/>
  <c r="AS62" i="6"/>
  <c r="BL62" i="6"/>
  <c r="CV62" i="6"/>
  <c r="BQ63" i="6"/>
  <c r="DA63" i="6"/>
  <c r="BB64" i="6"/>
  <c r="CL64" i="6"/>
  <c r="BZ65" i="6"/>
  <c r="AP65" i="6"/>
  <c r="CN65" i="6"/>
  <c r="BD65" i="6"/>
  <c r="CQ65" i="6"/>
  <c r="BG65" i="6"/>
  <c r="BI66" i="6"/>
  <c r="CS66" i="6"/>
  <c r="BQ67" i="6"/>
  <c r="DA67" i="6"/>
  <c r="BT68" i="6"/>
  <c r="DD68" i="6"/>
  <c r="AR70" i="6"/>
  <c r="CB70" i="6"/>
  <c r="BM70" i="6"/>
  <c r="CW70" i="6"/>
  <c r="CR73" i="6"/>
  <c r="BH73" i="6"/>
  <c r="CW74" i="6"/>
  <c r="BM74" i="6"/>
  <c r="DB75" i="6"/>
  <c r="BR75" i="6"/>
  <c r="AZ76" i="6"/>
  <c r="CJ76" i="6"/>
  <c r="BG77" i="6"/>
  <c r="CQ77" i="6"/>
  <c r="AR78" i="6"/>
  <c r="CB78" i="6"/>
  <c r="CW78" i="6"/>
  <c r="BM78" i="6"/>
  <c r="DC80" i="6"/>
  <c r="BS80" i="6"/>
  <c r="BH81" i="6"/>
  <c r="CR81" i="6"/>
  <c r="CO81" i="6"/>
  <c r="BE81" i="6"/>
  <c r="BQ83" i="6"/>
  <c r="DA83" i="6"/>
  <c r="AZ84" i="6"/>
  <c r="CJ84" i="6"/>
  <c r="DC84" i="6"/>
  <c r="BS84" i="6"/>
  <c r="CA85" i="6"/>
  <c r="AQ85" i="6"/>
  <c r="CO85" i="6"/>
  <c r="BE85" i="6"/>
  <c r="CB86" i="6"/>
  <c r="AR86" i="6"/>
  <c r="BJ86" i="6"/>
  <c r="CT86" i="6"/>
  <c r="CE87" i="6"/>
  <c r="AU87" i="6"/>
  <c r="BQ87" i="6"/>
  <c r="DA87" i="6"/>
  <c r="CM88" i="6"/>
  <c r="BC88" i="6"/>
  <c r="BV88" i="6"/>
  <c r="DF88" i="6"/>
  <c r="CA89" i="6"/>
  <c r="AQ89" i="6"/>
  <c r="CN89" i="6"/>
  <c r="BD89" i="6"/>
  <c r="AR90" i="6"/>
  <c r="CB90" i="6"/>
  <c r="CV90" i="6"/>
  <c r="BL90" i="6"/>
  <c r="CX91" i="6"/>
  <c r="BN91" i="6"/>
  <c r="DB91" i="6"/>
  <c r="BR91" i="6"/>
  <c r="CM92" i="6"/>
  <c r="BC92" i="6"/>
  <c r="DC92" i="6"/>
  <c r="BS92" i="6"/>
  <c r="BZ93" i="6"/>
  <c r="AP93" i="6"/>
  <c r="AR94" i="6"/>
  <c r="CB94" i="6"/>
  <c r="BM94" i="6"/>
  <c r="CW94" i="6"/>
  <c r="CJ96" i="6"/>
  <c r="AZ96" i="6"/>
  <c r="AN97" i="6"/>
  <c r="BX97" i="6"/>
  <c r="AR98" i="6"/>
  <c r="CB98" i="6"/>
  <c r="CS98" i="6"/>
  <c r="BI98" i="6"/>
  <c r="CX99" i="6"/>
  <c r="BN99" i="6"/>
  <c r="BQ99" i="6"/>
  <c r="DA99" i="6"/>
  <c r="DF100" i="6"/>
  <c r="BV100" i="6"/>
  <c r="BX101" i="6"/>
  <c r="AN101" i="6"/>
  <c r="BG101" i="6"/>
  <c r="CQ101" i="6"/>
  <c r="CD103" i="6"/>
  <c r="AT103" i="6"/>
  <c r="BB104" i="6"/>
  <c r="CL104" i="6"/>
  <c r="DE104" i="6"/>
  <c r="BU104" i="6"/>
  <c r="CA105" i="6"/>
  <c r="AQ105" i="6"/>
  <c r="CN105" i="6"/>
  <c r="BD105" i="6"/>
  <c r="BQ107" i="6"/>
  <c r="DA107" i="6"/>
  <c r="CM108" i="6"/>
  <c r="BC108" i="6"/>
  <c r="AQ109" i="6"/>
  <c r="CA109" i="6"/>
  <c r="AR110" i="6"/>
  <c r="CB110" i="6"/>
  <c r="CS110" i="6"/>
  <c r="BI110" i="6"/>
  <c r="BA112" i="6"/>
  <c r="CK112" i="6"/>
  <c r="BV112" i="6"/>
  <c r="DF112" i="6"/>
  <c r="BX113" i="6"/>
  <c r="AN113" i="6"/>
  <c r="BG113" i="6"/>
  <c r="CQ113" i="6"/>
  <c r="CU114" i="6"/>
  <c r="BK114" i="6"/>
  <c r="AT115" i="6"/>
  <c r="CD115" i="6"/>
  <c r="BB116" i="6"/>
  <c r="CL116" i="6"/>
  <c r="BV116" i="6"/>
  <c r="DF116" i="6"/>
  <c r="CA117" i="6"/>
  <c r="AQ117" i="6"/>
  <c r="CQ117" i="6"/>
  <c r="BG117" i="6"/>
  <c r="BL118" i="6"/>
  <c r="CV118" i="6"/>
  <c r="BV120" i="6"/>
  <c r="DF120" i="6"/>
  <c r="CU122" i="6"/>
  <c r="BK122" i="6"/>
  <c r="CX123" i="6"/>
  <c r="BN123" i="6"/>
  <c r="DA127" i="6"/>
  <c r="BQ127" i="6"/>
  <c r="CB130" i="6"/>
  <c r="AR130" i="6"/>
  <c r="CE131" i="6"/>
  <c r="AU131" i="6"/>
  <c r="BR131" i="6"/>
  <c r="DB131" i="6"/>
  <c r="AT135" i="6"/>
  <c r="CD135" i="6"/>
  <c r="BQ135" i="6"/>
  <c r="DA135" i="6"/>
  <c r="CB142" i="6"/>
  <c r="AR142" i="6"/>
  <c r="BR143" i="6"/>
  <c r="DB143" i="6"/>
  <c r="BR147" i="6"/>
  <c r="DB147" i="6"/>
  <c r="CP149" i="6"/>
  <c r="BF149" i="6"/>
  <c r="AR154" i="6"/>
  <c r="CB154" i="6"/>
  <c r="DF160" i="6"/>
  <c r="BV160" i="6"/>
  <c r="BL162" i="6"/>
  <c r="CV162" i="6"/>
  <c r="BG165" i="6"/>
  <c r="CQ165" i="6"/>
  <c r="BQ167" i="6"/>
  <c r="DA167" i="6"/>
  <c r="CL172" i="6"/>
  <c r="BB172" i="6"/>
  <c r="BH173" i="6"/>
  <c r="CR173" i="6"/>
  <c r="CD175" i="6"/>
  <c r="AT175" i="6"/>
  <c r="CZ175" i="6"/>
  <c r="BP175" i="6"/>
  <c r="DC176" i="6"/>
  <c r="BS176" i="6"/>
  <c r="BG177" i="6"/>
  <c r="CQ177" i="6"/>
  <c r="CY179" i="6"/>
  <c r="BO179" i="6"/>
  <c r="BB180" i="6"/>
  <c r="CL180" i="6"/>
  <c r="BV180" i="6"/>
  <c r="DF180" i="6"/>
  <c r="CW182" i="6"/>
  <c r="BM182" i="6"/>
  <c r="BR183" i="6"/>
  <c r="DB183" i="6"/>
  <c r="CZ183" i="6"/>
  <c r="BP183" i="6"/>
  <c r="BS184" i="6"/>
  <c r="DC184" i="6"/>
  <c r="CV186" i="6"/>
  <c r="BL186" i="6"/>
  <c r="DB187" i="6"/>
  <c r="BR187" i="6"/>
  <c r="BB188" i="6"/>
  <c r="CL188" i="6"/>
  <c r="BZ193" i="6"/>
  <c r="AP193" i="6"/>
  <c r="BL194" i="6"/>
  <c r="CV194" i="6"/>
  <c r="CY195" i="6"/>
  <c r="BO195" i="6"/>
  <c r="DD196" i="6"/>
  <c r="BT196" i="6"/>
  <c r="BX197" i="6"/>
  <c r="AN197" i="6"/>
  <c r="CQ197" i="6"/>
  <c r="BG197" i="6"/>
  <c r="BF197" i="6"/>
  <c r="CP197" i="6"/>
  <c r="CS198" i="6"/>
  <c r="BI198" i="6"/>
  <c r="BS200" i="6"/>
  <c r="DC200" i="6"/>
  <c r="AO201" i="6"/>
  <c r="BY201" i="6"/>
  <c r="CR201" i="6"/>
  <c r="BH201" i="6"/>
  <c r="CS202" i="6"/>
  <c r="BI202" i="6"/>
  <c r="CX203" i="6"/>
  <c r="BN203" i="6"/>
  <c r="AZ204" i="6"/>
  <c r="CJ204" i="6"/>
  <c r="CN205" i="6"/>
  <c r="BD205" i="6"/>
  <c r="CS206" i="6"/>
  <c r="BI206" i="6"/>
  <c r="CE207" i="6"/>
  <c r="AU207" i="6"/>
  <c r="CL208" i="6"/>
  <c r="BB208" i="6"/>
  <c r="CS210" i="6"/>
  <c r="BI210" i="6"/>
  <c r="CT210" i="6"/>
  <c r="BJ210" i="6"/>
  <c r="CY211" i="6"/>
  <c r="BO211" i="6"/>
  <c r="CJ212" i="6"/>
  <c r="AZ212" i="6"/>
  <c r="BX213" i="6"/>
  <c r="AN213" i="6"/>
  <c r="BG213" i="6"/>
  <c r="CQ213" i="6"/>
  <c r="BM214" i="6"/>
  <c r="CW214" i="6"/>
  <c r="DA215" i="6"/>
  <c r="BQ215" i="6"/>
  <c r="BV216" i="6"/>
  <c r="DF216" i="6"/>
  <c r="BL218" i="6"/>
  <c r="CV218" i="6"/>
  <c r="CD219" i="6"/>
  <c r="AT219" i="6"/>
  <c r="CX219" i="6"/>
  <c r="BN219" i="6"/>
  <c r="BS220" i="6"/>
  <c r="DC220" i="6"/>
  <c r="CA221" i="6"/>
  <c r="AQ221" i="6"/>
  <c r="CQ221" i="6"/>
  <c r="BG221" i="6"/>
  <c r="DB223" i="6"/>
  <c r="BR223" i="6"/>
  <c r="BC224" i="6"/>
  <c r="CM224" i="6"/>
  <c r="AP225" i="6"/>
  <c r="BZ225" i="6"/>
  <c r="BF225" i="6"/>
  <c r="CP225" i="6"/>
  <c r="BK226" i="6"/>
  <c r="CU226" i="6"/>
  <c r="CV226" i="6"/>
  <c r="BL226" i="6"/>
  <c r="CZ227" i="6"/>
  <c r="BP227" i="6"/>
  <c r="BA228" i="6"/>
  <c r="CK228" i="6"/>
  <c r="AP229" i="6"/>
  <c r="BZ229" i="6"/>
  <c r="CO229" i="6"/>
  <c r="BE229" i="6"/>
  <c r="DA231" i="6"/>
  <c r="BQ231" i="6"/>
  <c r="DF232" i="6"/>
  <c r="BV232" i="6"/>
  <c r="BZ233" i="6"/>
  <c r="AP233" i="6"/>
  <c r="BF237" i="6"/>
  <c r="CP237" i="6"/>
  <c r="DA239" i="6"/>
  <c r="BQ239" i="6"/>
  <c r="CM240" i="6"/>
  <c r="BC240" i="6"/>
  <c r="DF240" i="6"/>
  <c r="BV240" i="6"/>
  <c r="AP241" i="6"/>
  <c r="BZ241" i="6"/>
  <c r="BF241" i="6"/>
  <c r="CP241" i="6"/>
  <c r="CU242" i="6"/>
  <c r="BK242" i="6"/>
  <c r="AT243" i="6"/>
  <c r="CD243" i="6"/>
  <c r="CK244" i="6"/>
  <c r="BA244" i="6"/>
  <c r="DF244" i="6"/>
  <c r="BV244" i="6"/>
  <c r="CN245" i="6"/>
  <c r="BD245" i="6"/>
  <c r="CB246" i="6"/>
  <c r="AR246" i="6"/>
  <c r="DA247" i="6"/>
  <c r="BQ247" i="6"/>
  <c r="CJ248" i="6"/>
  <c r="AZ248" i="6"/>
  <c r="BU248" i="6"/>
  <c r="DE248" i="6"/>
  <c r="AN249" i="6"/>
  <c r="BX249" i="6"/>
  <c r="CQ249" i="6"/>
  <c r="BG249" i="6"/>
  <c r="CT250" i="6"/>
  <c r="BJ250" i="6"/>
  <c r="CS250" i="6"/>
  <c r="BI250" i="6"/>
  <c r="CL252" i="6"/>
  <c r="BB252" i="6"/>
  <c r="BS252" i="6"/>
  <c r="DC252" i="6"/>
  <c r="CB254" i="6"/>
  <c r="AR254" i="6"/>
  <c r="BA256" i="6"/>
  <c r="CK256" i="6"/>
  <c r="AO257" i="6"/>
  <c r="BY257" i="6"/>
  <c r="CQ257" i="6"/>
  <c r="BG257" i="6"/>
  <c r="CC258" i="6"/>
  <c r="AS258" i="6"/>
  <c r="CV258" i="6"/>
  <c r="BL258" i="6"/>
  <c r="BN259" i="6"/>
  <c r="CX259" i="6"/>
  <c r="BC260" i="6"/>
  <c r="CM260" i="6"/>
  <c r="BU260" i="6"/>
  <c r="DE260" i="6"/>
  <c r="CQ261" i="6"/>
  <c r="BG261" i="6"/>
  <c r="CZ263" i="6"/>
  <c r="BP263" i="6"/>
  <c r="BT264" i="6"/>
  <c r="DD264" i="6"/>
  <c r="BD265" i="6"/>
  <c r="CN265" i="6"/>
  <c r="CC266" i="6"/>
  <c r="AS266" i="6"/>
  <c r="BP267" i="6"/>
  <c r="CZ267" i="6"/>
  <c r="DF268" i="6"/>
  <c r="BV268" i="6"/>
  <c r="BZ269" i="6"/>
  <c r="AP269" i="6"/>
  <c r="BE269" i="6"/>
  <c r="CO269" i="6"/>
  <c r="CV270" i="6"/>
  <c r="BL270" i="6"/>
  <c r="BO271" i="6"/>
  <c r="CY271" i="6"/>
  <c r="DC272" i="6"/>
  <c r="BS272" i="6"/>
  <c r="CA273" i="6"/>
  <c r="AQ273" i="6"/>
  <c r="CQ273" i="6"/>
  <c r="BG273" i="6"/>
  <c r="CV274" i="6"/>
  <c r="BL274" i="6"/>
  <c r="AT275" i="6"/>
  <c r="CD275" i="6"/>
  <c r="BQ275" i="6"/>
  <c r="DA275" i="6"/>
  <c r="BC276" i="6"/>
  <c r="CM276" i="6"/>
  <c r="BU276" i="6"/>
  <c r="DE276" i="6"/>
  <c r="AQ277" i="6"/>
  <c r="CA277" i="6"/>
  <c r="AR278" i="6"/>
  <c r="CB278" i="6"/>
  <c r="BL278" i="6"/>
  <c r="CV278" i="6"/>
  <c r="DD280" i="6"/>
  <c r="BT280" i="6"/>
  <c r="BH281" i="6"/>
  <c r="CR281" i="6"/>
  <c r="CS282" i="6"/>
  <c r="BI282" i="6"/>
  <c r="DC284" i="6"/>
  <c r="BS284" i="6"/>
  <c r="AS286" i="6"/>
  <c r="CC286" i="6"/>
  <c r="BC288" i="6"/>
  <c r="CM288" i="6"/>
  <c r="BU288" i="6"/>
  <c r="DE288" i="6"/>
  <c r="CE291" i="6"/>
  <c r="AU291" i="6"/>
  <c r="BN291" i="6"/>
  <c r="CX291" i="6"/>
  <c r="BC292" i="6"/>
  <c r="CM292" i="6"/>
  <c r="AN293" i="6"/>
  <c r="BX293" i="6"/>
  <c r="BB296" i="6"/>
  <c r="CL296" i="6"/>
  <c r="BS296" i="6"/>
  <c r="DC296" i="6"/>
  <c r="BK298" i="6"/>
  <c r="CU298" i="6"/>
  <c r="BL298" i="6"/>
  <c r="CV298" i="6"/>
  <c r="BP299" i="6"/>
  <c r="CZ299" i="6"/>
  <c r="BE301" i="6"/>
  <c r="CO301" i="6"/>
  <c r="CE303" i="6"/>
  <c r="AU303" i="6"/>
  <c r="CU306" i="6"/>
  <c r="BK306" i="6"/>
  <c r="CK308" i="6"/>
  <c r="BA308" i="6"/>
  <c r="BU308" i="6"/>
  <c r="DE308" i="6"/>
  <c r="AQ309" i="6"/>
  <c r="CA309" i="6"/>
  <c r="BD309" i="6"/>
  <c r="CN309" i="6"/>
  <c r="CY311" i="6"/>
  <c r="BO311" i="6"/>
  <c r="CZ311" i="6"/>
  <c r="BP311" i="6"/>
  <c r="AP313" i="6"/>
  <c r="BZ313" i="6"/>
  <c r="BJ314" i="6"/>
  <c r="CT314" i="6"/>
  <c r="BR315" i="6"/>
  <c r="DB315" i="6"/>
  <c r="DF316" i="6"/>
  <c r="BV316" i="6"/>
  <c r="CA317" i="6"/>
  <c r="AQ317" i="6"/>
  <c r="CR317" i="6"/>
  <c r="BH317" i="6"/>
  <c r="BF317" i="6"/>
  <c r="CP317" i="6"/>
  <c r="CV318" i="6"/>
  <c r="BL318" i="6"/>
  <c r="CY319" i="6"/>
  <c r="BO319" i="6"/>
  <c r="CX319" i="6"/>
  <c r="BN319" i="6"/>
  <c r="BY321" i="6"/>
  <c r="AO321" i="6"/>
  <c r="CQ321" i="6"/>
  <c r="BG321" i="6"/>
  <c r="DB323" i="6"/>
  <c r="BR323" i="6"/>
  <c r="CM324" i="6"/>
  <c r="BC324" i="6"/>
  <c r="BT324" i="6"/>
  <c r="DD324" i="6"/>
  <c r="BF325" i="6"/>
  <c r="CP325" i="6"/>
  <c r="CZ327" i="6"/>
  <c r="BP327" i="6"/>
  <c r="CK328" i="6"/>
  <c r="BA328" i="6"/>
  <c r="AN329" i="6"/>
  <c r="BX329" i="6"/>
  <c r="BK330" i="6"/>
  <c r="CU330" i="6"/>
  <c r="CX331" i="6"/>
  <c r="BN331" i="6"/>
  <c r="BC332" i="6"/>
  <c r="CM332" i="6"/>
  <c r="DE332" i="6"/>
  <c r="BU332" i="6"/>
  <c r="CS334" i="6"/>
  <c r="BI334" i="6"/>
  <c r="DB335" i="6"/>
  <c r="BR335" i="6"/>
  <c r="AP337" i="6"/>
  <c r="BZ337" i="6"/>
  <c r="CO337" i="6"/>
  <c r="BE337" i="6"/>
  <c r="BJ338" i="6"/>
  <c r="CT338" i="6"/>
  <c r="CZ339" i="6"/>
  <c r="BP339" i="6"/>
  <c r="DC340" i="6"/>
  <c r="BS340" i="6"/>
  <c r="BZ341" i="6"/>
  <c r="AP341" i="6"/>
  <c r="AS342" i="6"/>
  <c r="CC342" i="6"/>
  <c r="CV342" i="6"/>
  <c r="BL342" i="6"/>
  <c r="DE344" i="6"/>
  <c r="BU344" i="6"/>
  <c r="CA345" i="6"/>
  <c r="AQ345" i="6"/>
  <c r="AR346" i="6"/>
  <c r="CB346" i="6"/>
  <c r="DD348" i="6"/>
  <c r="BT348" i="6"/>
  <c r="BE349" i="6"/>
  <c r="CO349" i="6"/>
  <c r="BF349" i="6"/>
  <c r="CP349" i="6"/>
  <c r="BL350" i="6"/>
  <c r="CV350" i="6"/>
  <c r="BB352" i="6"/>
  <c r="CL352" i="6"/>
  <c r="BH353" i="6"/>
  <c r="CR353" i="6"/>
  <c r="BK354" i="6"/>
  <c r="CU354" i="6"/>
  <c r="CM356" i="6"/>
  <c r="BC356" i="6"/>
  <c r="DE356" i="6"/>
  <c r="BU356" i="6"/>
  <c r="BD357" i="6"/>
  <c r="CN357" i="6"/>
  <c r="CE359" i="6"/>
  <c r="AU359" i="6"/>
  <c r="BA360" i="6"/>
  <c r="CK360" i="6"/>
  <c r="BS360" i="6"/>
  <c r="DC360" i="6"/>
  <c r="BD361" i="6"/>
  <c r="CN361" i="6"/>
  <c r="AR362" i="6"/>
  <c r="CB362" i="6"/>
  <c r="BX365" i="6"/>
  <c r="AN365" i="6"/>
  <c r="BF365" i="6"/>
  <c r="CP365" i="6"/>
  <c r="CE367" i="6"/>
  <c r="AU367" i="6"/>
  <c r="BA368" i="6"/>
  <c r="CK368" i="6"/>
  <c r="BU368" i="6"/>
  <c r="DE368" i="6"/>
  <c r="BX369" i="6"/>
  <c r="AN369" i="6"/>
  <c r="CN369" i="6"/>
  <c r="BD369" i="6"/>
  <c r="AS370" i="6"/>
  <c r="CC370" i="6"/>
  <c r="CE371" i="6"/>
  <c r="AU371" i="6"/>
  <c r="CN373" i="6"/>
  <c r="BD373" i="6"/>
  <c r="BF373" i="6"/>
  <c r="CP373" i="6"/>
  <c r="BJ374" i="6"/>
  <c r="CT374" i="6"/>
  <c r="DD376" i="6"/>
  <c r="BT376" i="6"/>
  <c r="BY377" i="6"/>
  <c r="AO377" i="6"/>
  <c r="CP377" i="6"/>
  <c r="BF377" i="6"/>
  <c r="AT379" i="6"/>
  <c r="CD379" i="6"/>
  <c r="CM380" i="6"/>
  <c r="BC380" i="6"/>
  <c r="DF380" i="6"/>
  <c r="BV380" i="6"/>
  <c r="BX381" i="6"/>
  <c r="AN381" i="6"/>
  <c r="CO381" i="6"/>
  <c r="BE381" i="6"/>
  <c r="BF381" i="6"/>
  <c r="CP381" i="6"/>
  <c r="CV382" i="6"/>
  <c r="BL382" i="6"/>
  <c r="AU383" i="6"/>
  <c r="CE383" i="6"/>
  <c r="CY383" i="6"/>
  <c r="BO383" i="6"/>
  <c r="BT384" i="6"/>
  <c r="DD384" i="6"/>
  <c r="BX385" i="6"/>
  <c r="AN385" i="6"/>
  <c r="CR385" i="6"/>
  <c r="BH385" i="6"/>
  <c r="BL386" i="6"/>
  <c r="CV386" i="6"/>
  <c r="AT387" i="6"/>
  <c r="CD387" i="6"/>
  <c r="DB387" i="6"/>
  <c r="BR387" i="6"/>
  <c r="DD388" i="6"/>
  <c r="BT388" i="6"/>
  <c r="BZ389" i="6"/>
  <c r="AP389" i="6"/>
  <c r="CC390" i="6"/>
  <c r="AS390" i="6"/>
  <c r="CK392" i="6"/>
  <c r="BA392" i="6"/>
  <c r="BT392" i="6"/>
  <c r="DD392" i="6"/>
  <c r="AP393" i="6"/>
  <c r="BZ393" i="6"/>
  <c r="BF393" i="6"/>
  <c r="CP393" i="6"/>
  <c r="AS394" i="6"/>
  <c r="CC394" i="6"/>
  <c r="CE395" i="6"/>
  <c r="AU395" i="6"/>
  <c r="CX395" i="6"/>
  <c r="BN395" i="6"/>
  <c r="AZ396" i="6"/>
  <c r="CJ396" i="6"/>
  <c r="BS396" i="6"/>
  <c r="DC396" i="6"/>
  <c r="AN397" i="6"/>
  <c r="BX397" i="6"/>
  <c r="CP397" i="6"/>
  <c r="BF397" i="6"/>
  <c r="BD397" i="6"/>
  <c r="CN397" i="6"/>
  <c r="BM398" i="6"/>
  <c r="CW398" i="6"/>
  <c r="BN399" i="6"/>
  <c r="CX399" i="6"/>
  <c r="DD400" i="6"/>
  <c r="BT400" i="6"/>
  <c r="BH401" i="6"/>
  <c r="CR401" i="6"/>
  <c r="BM402" i="6"/>
  <c r="CW402" i="6"/>
  <c r="BR403" i="6"/>
  <c r="DB403" i="6"/>
  <c r="BC404" i="6"/>
  <c r="CM404" i="6"/>
  <c r="CB406" i="6"/>
  <c r="AR406" i="6"/>
  <c r="BM406" i="6"/>
  <c r="CW406" i="6"/>
  <c r="BC408" i="6"/>
  <c r="CM408" i="6"/>
  <c r="BS408" i="6"/>
  <c r="DC408" i="6"/>
  <c r="BF409" i="6"/>
  <c r="CP409" i="6"/>
  <c r="AS410" i="6"/>
  <c r="CC410" i="6"/>
  <c r="BJ410" i="6"/>
  <c r="CT410" i="6"/>
  <c r="AT411" i="6"/>
  <c r="CD411" i="6"/>
  <c r="CL412" i="6"/>
  <c r="BB412" i="6"/>
  <c r="BS412" i="6"/>
  <c r="DC412" i="6"/>
  <c r="CP413" i="6"/>
  <c r="BF413" i="6"/>
  <c r="CB414" i="6"/>
  <c r="AR414" i="6"/>
  <c r="BM414" i="6"/>
  <c r="CW414" i="6"/>
  <c r="DB415" i="6"/>
  <c r="BR415" i="6"/>
  <c r="BS416" i="6"/>
  <c r="DC416" i="6"/>
  <c r="BP419" i="6"/>
  <c r="CZ419" i="6"/>
  <c r="CN421" i="6"/>
  <c r="BD421" i="6"/>
  <c r="CB422" i="6"/>
  <c r="AR422" i="6"/>
  <c r="BI422" i="6"/>
  <c r="CS422" i="6"/>
  <c r="BQ423" i="6"/>
  <c r="DA423" i="6"/>
  <c r="BB424" i="6"/>
  <c r="CL424" i="6"/>
  <c r="AN425" i="6"/>
  <c r="BX425" i="6"/>
  <c r="CC426" i="6"/>
  <c r="AS426" i="6"/>
  <c r="CS426" i="6"/>
  <c r="BI426" i="6"/>
  <c r="BN427" i="6"/>
  <c r="CX427" i="6"/>
  <c r="AR430" i="6"/>
  <c r="CB430" i="6"/>
  <c r="BI430" i="6"/>
  <c r="CS430" i="6"/>
  <c r="CY431" i="6"/>
  <c r="BO431" i="6"/>
  <c r="BC432" i="6"/>
  <c r="CM432" i="6"/>
  <c r="BS432" i="6"/>
  <c r="DC432" i="6"/>
  <c r="AN433" i="6"/>
  <c r="BX433" i="6"/>
  <c r="BM434" i="6"/>
  <c r="CW434" i="6"/>
  <c r="AT435" i="6"/>
  <c r="CD435" i="6"/>
  <c r="CR437" i="6"/>
  <c r="BH437" i="6"/>
  <c r="BR439" i="6"/>
  <c r="DB439" i="6"/>
  <c r="BC440" i="6"/>
  <c r="CM440" i="6"/>
  <c r="BS440" i="6"/>
  <c r="DC440" i="6"/>
  <c r="BD441" i="6"/>
  <c r="CN441" i="6"/>
  <c r="BN443" i="6"/>
  <c r="CX443" i="6"/>
  <c r="BV444" i="6"/>
  <c r="DF444" i="6"/>
  <c r="CN445" i="6"/>
  <c r="BD445" i="6"/>
  <c r="CB446" i="6"/>
  <c r="AR446" i="6"/>
  <c r="BO447" i="6"/>
  <c r="CY447" i="6"/>
  <c r="BC448" i="6"/>
  <c r="CM448" i="6"/>
  <c r="DF448" i="6"/>
  <c r="BV448" i="6"/>
  <c r="BX449" i="6"/>
  <c r="AN449" i="6"/>
  <c r="BF449" i="6"/>
  <c r="CP449" i="6"/>
  <c r="AN453" i="6"/>
  <c r="BX453" i="6"/>
  <c r="CC454" i="6"/>
  <c r="AS454" i="6"/>
  <c r="AT455" i="6"/>
  <c r="CD455" i="6"/>
  <c r="BR455" i="6"/>
  <c r="DB455" i="6"/>
  <c r="BC456" i="6"/>
  <c r="CM456" i="6"/>
  <c r="CQ457" i="6"/>
  <c r="BG457" i="6"/>
  <c r="AS458" i="6"/>
  <c r="CC458" i="6"/>
  <c r="AU459" i="6"/>
  <c r="CE459" i="6"/>
  <c r="CM460" i="6"/>
  <c r="BC460" i="6"/>
  <c r="AS462" i="6"/>
  <c r="CC462" i="6"/>
  <c r="AT463" i="6"/>
  <c r="CD463" i="6"/>
  <c r="BR463" i="6"/>
  <c r="DB463" i="6"/>
  <c r="BC464" i="6"/>
  <c r="CM464" i="6"/>
  <c r="CO465" i="6"/>
  <c r="BE465" i="6"/>
  <c r="BF465" i="6"/>
  <c r="CP465" i="6"/>
  <c r="CL468" i="6"/>
  <c r="BB468" i="6"/>
  <c r="BZ469" i="6"/>
  <c r="AP469" i="6"/>
  <c r="CV470" i="6"/>
  <c r="BL470" i="6"/>
  <c r="BP471" i="6"/>
  <c r="CZ471" i="6"/>
  <c r="BC472" i="6"/>
  <c r="CM472" i="6"/>
  <c r="AQ473" i="6"/>
  <c r="CA473" i="6"/>
  <c r="BF473" i="6"/>
  <c r="CP473" i="6"/>
  <c r="CC474" i="6"/>
  <c r="AS474" i="6"/>
  <c r="BI474" i="6"/>
  <c r="CS474" i="6"/>
  <c r="BP475" i="6"/>
  <c r="CZ475" i="6"/>
  <c r="CL480" i="6"/>
  <c r="BB480" i="6"/>
  <c r="BZ481" i="6"/>
  <c r="AP481" i="6"/>
  <c r="BD481" i="6"/>
  <c r="CN481" i="6"/>
  <c r="BM482" i="6"/>
  <c r="CW482" i="6"/>
  <c r="AN485" i="6"/>
  <c r="BX485" i="6"/>
  <c r="BN487" i="6"/>
  <c r="CX487" i="6"/>
  <c r="BK490" i="6"/>
  <c r="CU490" i="6"/>
  <c r="BR491" i="6"/>
  <c r="DB491" i="6"/>
  <c r="BQ491" i="6"/>
  <c r="DA491" i="6"/>
  <c r="BU492" i="6"/>
  <c r="DE492" i="6"/>
  <c r="AN493" i="6"/>
  <c r="BX493" i="6"/>
  <c r="CT494" i="6"/>
  <c r="BJ494" i="6"/>
  <c r="BN495" i="6"/>
  <c r="CX495" i="6"/>
  <c r="BC496" i="6"/>
  <c r="CM496" i="6"/>
  <c r="DD496" i="6"/>
  <c r="BT496" i="6"/>
  <c r="CQ497" i="6"/>
  <c r="BG497" i="6"/>
  <c r="CN497" i="6"/>
  <c r="BD497" i="6"/>
  <c r="CV498" i="6"/>
  <c r="BL498" i="6"/>
  <c r="BN499" i="6"/>
  <c r="CX499" i="6"/>
  <c r="BS500" i="6"/>
  <c r="DC500" i="6"/>
  <c r="AN501" i="6"/>
  <c r="BX501" i="6"/>
  <c r="CR501" i="6"/>
  <c r="BH501" i="6"/>
  <c r="CU502" i="6"/>
  <c r="BK502" i="6"/>
  <c r="BR503" i="6"/>
  <c r="DB503" i="6"/>
  <c r="DD504" i="6"/>
  <c r="BT504" i="6"/>
  <c r="AO509" i="6"/>
  <c r="BY509" i="6"/>
  <c r="BD509" i="6"/>
  <c r="CN509" i="6"/>
  <c r="CU510" i="6"/>
  <c r="BK510" i="6"/>
  <c r="BL510" i="6"/>
  <c r="CV510" i="6"/>
  <c r="BN511" i="6"/>
  <c r="CX511" i="6"/>
  <c r="BA512" i="6"/>
  <c r="CK512" i="6"/>
  <c r="BS512" i="6"/>
  <c r="DC512" i="6"/>
  <c r="BY513" i="6"/>
  <c r="AO513" i="6"/>
  <c r="CO513" i="6"/>
  <c r="BE513" i="6"/>
  <c r="AR514" i="6"/>
  <c r="CB514" i="6"/>
  <c r="CV514" i="6"/>
  <c r="BL514" i="6"/>
  <c r="BO515" i="6"/>
  <c r="CY515" i="6"/>
  <c r="DD516" i="6"/>
  <c r="BT516" i="6"/>
  <c r="BH517" i="6"/>
  <c r="CR517" i="6"/>
  <c r="CW518" i="6"/>
  <c r="BM518" i="6"/>
  <c r="BA520" i="6"/>
  <c r="CK520" i="6"/>
  <c r="BS520" i="6"/>
  <c r="DC520" i="6"/>
  <c r="AQ521" i="6"/>
  <c r="CA521" i="6"/>
  <c r="CN521" i="6"/>
  <c r="BD521" i="6"/>
  <c r="BM522" i="6"/>
  <c r="CW522" i="6"/>
  <c r="DC524" i="6"/>
  <c r="BS524" i="6"/>
  <c r="BF525" i="6"/>
  <c r="CP525" i="6"/>
  <c r="CU526" i="6"/>
  <c r="BK526" i="6"/>
  <c r="CM528" i="6"/>
  <c r="BC528" i="6"/>
  <c r="BT532" i="6"/>
  <c r="DD532" i="6"/>
  <c r="BR535" i="6"/>
  <c r="DB535" i="6"/>
  <c r="BA536" i="6"/>
  <c r="CK536" i="6"/>
  <c r="DB539" i="6"/>
  <c r="BR539" i="6"/>
  <c r="CJ540" i="6"/>
  <c r="AZ540" i="6"/>
  <c r="BV540" i="6"/>
  <c r="DF540" i="6"/>
  <c r="AT543" i="6"/>
  <c r="CD543" i="6"/>
  <c r="CL544" i="6"/>
  <c r="BB544" i="6"/>
  <c r="BM546" i="6"/>
  <c r="CW546" i="6"/>
  <c r="BS548" i="6"/>
  <c r="DC548" i="6"/>
  <c r="BA556" i="6"/>
  <c r="CK556" i="6"/>
  <c r="BG557" i="6"/>
  <c r="CQ557" i="6"/>
  <c r="CB558" i="6"/>
  <c r="AR558" i="6"/>
  <c r="BP559" i="6"/>
  <c r="CZ559" i="6"/>
  <c r="CR561" i="6"/>
  <c r="BH561" i="6"/>
  <c r="CB562" i="6"/>
  <c r="AR562" i="6"/>
  <c r="CU562" i="6"/>
  <c r="BK562" i="6"/>
  <c r="BJ562" i="6"/>
  <c r="CT562" i="6"/>
  <c r="CW566" i="6"/>
  <c r="BM566" i="6"/>
  <c r="CE567" i="6"/>
  <c r="AU567" i="6"/>
  <c r="BH569" i="6"/>
  <c r="CR569" i="6"/>
  <c r="CS570" i="6"/>
  <c r="BI570" i="6"/>
  <c r="BB572" i="6"/>
  <c r="CL572" i="6"/>
  <c r="BU572" i="6"/>
  <c r="DE572" i="6"/>
  <c r="CV574" i="6"/>
  <c r="BL574" i="6"/>
  <c r="AP577" i="6"/>
  <c r="BZ577" i="6"/>
  <c r="BD577" i="6"/>
  <c r="CN577" i="6"/>
  <c r="DB579" i="6"/>
  <c r="BR579" i="6"/>
  <c r="DD580" i="6"/>
  <c r="BT580" i="6"/>
  <c r="CC582" i="6"/>
  <c r="AS582" i="6"/>
  <c r="BK582" i="6"/>
  <c r="CU582" i="6"/>
  <c r="BQ583" i="6"/>
  <c r="DA583" i="6"/>
  <c r="BC584" i="6"/>
  <c r="CM584" i="6"/>
  <c r="AQ585" i="6"/>
  <c r="CA585" i="6"/>
  <c r="BM586" i="6"/>
  <c r="CW586" i="6"/>
  <c r="DD588" i="6"/>
  <c r="BT588" i="6"/>
  <c r="BX589" i="6"/>
  <c r="AN589" i="6"/>
  <c r="BF589" i="6"/>
  <c r="CP589" i="6"/>
  <c r="CX591" i="6"/>
  <c r="BN591" i="6"/>
  <c r="CM592" i="6"/>
  <c r="BC592" i="6"/>
  <c r="BX593" i="6"/>
  <c r="AN593" i="6"/>
  <c r="CC594" i="6"/>
  <c r="AS594" i="6"/>
  <c r="CE595" i="6"/>
  <c r="AU595" i="6"/>
  <c r="CJ596" i="6"/>
  <c r="AZ596" i="6"/>
  <c r="DC596" i="6"/>
  <c r="BS596" i="6"/>
  <c r="CA597" i="6"/>
  <c r="AQ597" i="6"/>
  <c r="CQ597" i="6"/>
  <c r="BG597" i="6"/>
  <c r="CC598" i="6"/>
  <c r="AS598" i="6"/>
  <c r="BM598" i="6"/>
  <c r="CW598" i="6"/>
  <c r="BS600" i="6"/>
  <c r="DC600" i="6"/>
  <c r="BX601" i="6"/>
  <c r="AN601" i="6"/>
  <c r="BH601" i="6"/>
  <c r="CR601" i="6"/>
  <c r="AS602" i="6"/>
  <c r="CC602" i="6"/>
  <c r="CE603" i="6"/>
  <c r="AU603" i="6"/>
  <c r="CX603" i="6"/>
  <c r="BN603" i="6"/>
  <c r="AZ604" i="6"/>
  <c r="CJ604" i="6"/>
  <c r="DC604" i="6"/>
  <c r="BS604" i="6"/>
  <c r="CN605" i="6"/>
  <c r="BD605" i="6"/>
  <c r="CS606" i="6"/>
  <c r="BI606" i="6"/>
  <c r="BN607" i="6"/>
  <c r="CX607" i="6"/>
  <c r="BZ609" i="6"/>
  <c r="AP609" i="6"/>
  <c r="CR609" i="6"/>
  <c r="BH609" i="6"/>
  <c r="CV610" i="6"/>
  <c r="BL610" i="6"/>
  <c r="CS610" i="6"/>
  <c r="BI610" i="6"/>
  <c r="BX613" i="6"/>
  <c r="AN613" i="6"/>
  <c r="BH613" i="6"/>
  <c r="CR613" i="6"/>
  <c r="CU614" i="6"/>
  <c r="BK614" i="6"/>
  <c r="DA615" i="6"/>
  <c r="BQ615" i="6"/>
  <c r="CX615" i="6"/>
  <c r="BN615" i="6"/>
  <c r="CE882" i="6"/>
  <c r="AU882" i="6"/>
  <c r="BO882" i="6"/>
  <c r="CY882" i="6"/>
  <c r="CA884" i="6"/>
  <c r="AQ884" i="6"/>
  <c r="BE884" i="6"/>
  <c r="CO884" i="6"/>
  <c r="CE886" i="6"/>
  <c r="AU886" i="6"/>
  <c r="CX886" i="6"/>
  <c r="BN886" i="6"/>
  <c r="BB887" i="6"/>
  <c r="CL887" i="6"/>
  <c r="CO888" i="6"/>
  <c r="BE888" i="6"/>
  <c r="BF888" i="6"/>
  <c r="CP888" i="6"/>
  <c r="CX890" i="6"/>
  <c r="BN890" i="6"/>
  <c r="DC891" i="6"/>
  <c r="BS891" i="6"/>
  <c r="BY892" i="6"/>
  <c r="AO892" i="6"/>
  <c r="CQ892" i="6"/>
  <c r="BG892" i="6"/>
  <c r="CC893" i="6"/>
  <c r="AS893" i="6"/>
  <c r="CL895" i="6"/>
  <c r="BB895" i="6"/>
  <c r="DC895" i="6"/>
  <c r="BS895" i="6"/>
  <c r="BY896" i="6"/>
  <c r="AO896" i="6"/>
  <c r="CN896" i="6"/>
  <c r="BD896" i="6"/>
  <c r="BJ897" i="6"/>
  <c r="CT897" i="6"/>
  <c r="BO898" i="6"/>
  <c r="CY898" i="6"/>
  <c r="DC899" i="6"/>
  <c r="BS899" i="6"/>
  <c r="BF900" i="6"/>
  <c r="CP900" i="6"/>
  <c r="AU902" i="6"/>
  <c r="CE902" i="6"/>
  <c r="CX902" i="6"/>
  <c r="BN902" i="6"/>
  <c r="BO902" i="6"/>
  <c r="CY902" i="6"/>
  <c r="DD903" i="6"/>
  <c r="BT903" i="6"/>
  <c r="BG904" i="6"/>
  <c r="CQ904" i="6"/>
  <c r="CS905" i="6"/>
  <c r="BI905" i="6"/>
  <c r="CM907" i="6"/>
  <c r="BC907" i="6"/>
  <c r="DE907" i="6"/>
  <c r="BU907" i="6"/>
  <c r="CR908" i="6"/>
  <c r="BH908" i="6"/>
  <c r="BJ909" i="6"/>
  <c r="CT909" i="6"/>
  <c r="CD910" i="6"/>
  <c r="AT910" i="6"/>
  <c r="DC911" i="6"/>
  <c r="BS911" i="6"/>
  <c r="CD914" i="6"/>
  <c r="AT914" i="6"/>
  <c r="CX914" i="6"/>
  <c r="BN914" i="6"/>
  <c r="BO914" i="6"/>
  <c r="CY914" i="6"/>
  <c r="CJ915" i="6"/>
  <c r="AZ915" i="6"/>
  <c r="DE915" i="6"/>
  <c r="BU915" i="6"/>
  <c r="AO916" i="6"/>
  <c r="BY916" i="6"/>
  <c r="CN916" i="6"/>
  <c r="BD916" i="6"/>
  <c r="CV917" i="6"/>
  <c r="BL917" i="6"/>
  <c r="CZ918" i="6"/>
  <c r="BP918" i="6"/>
  <c r="AQ920" i="6"/>
  <c r="CA920" i="6"/>
  <c r="BG920" i="6"/>
  <c r="CQ920" i="6"/>
  <c r="CD922" i="6"/>
  <c r="AT922" i="6"/>
  <c r="DA922" i="6"/>
  <c r="BQ922" i="6"/>
  <c r="AZ923" i="6"/>
  <c r="CJ923" i="6"/>
  <c r="AQ924" i="6"/>
  <c r="CA924" i="6"/>
  <c r="CS925" i="6"/>
  <c r="BI925" i="6"/>
  <c r="BA927" i="6"/>
  <c r="CK927" i="6"/>
  <c r="CS929" i="6"/>
  <c r="BI929" i="6"/>
  <c r="DA930" i="6"/>
  <c r="BQ930" i="6"/>
  <c r="BA931" i="6"/>
  <c r="CK931" i="6"/>
  <c r="BH932" i="6"/>
  <c r="CR932" i="6"/>
  <c r="DB934" i="6"/>
  <c r="BR934" i="6"/>
  <c r="BC935" i="6"/>
  <c r="CM935" i="6"/>
  <c r="AQ936" i="6"/>
  <c r="CA936" i="6"/>
  <c r="CR936" i="6"/>
  <c r="BH936" i="6"/>
  <c r="BG936" i="6"/>
  <c r="CQ936" i="6"/>
  <c r="CT937" i="6"/>
  <c r="BJ937" i="6"/>
  <c r="BR938" i="6"/>
  <c r="DB938" i="6"/>
  <c r="BC939" i="6"/>
  <c r="CM939" i="6"/>
  <c r="AQ940" i="6"/>
  <c r="CA940" i="6"/>
  <c r="BD940" i="6"/>
  <c r="CN940" i="6"/>
  <c r="BM941" i="6"/>
  <c r="CW941" i="6"/>
  <c r="AT942" i="6"/>
  <c r="CD942" i="6"/>
  <c r="DB942" i="6"/>
  <c r="BR942" i="6"/>
  <c r="CK943" i="6"/>
  <c r="BA943" i="6"/>
  <c r="BV943" i="6"/>
  <c r="DF943" i="6"/>
  <c r="AN944" i="6"/>
  <c r="BX944" i="6"/>
  <c r="CB945" i="6"/>
  <c r="AR945" i="6"/>
  <c r="BN946" i="6"/>
  <c r="CX946" i="6"/>
  <c r="BA947" i="6"/>
  <c r="CK947" i="6"/>
  <c r="AS949" i="6"/>
  <c r="CC949" i="6"/>
  <c r="BB951" i="6"/>
  <c r="CL951" i="6"/>
  <c r="BD952" i="6"/>
  <c r="CN952" i="6"/>
  <c r="AN956" i="6"/>
  <c r="BX956" i="6"/>
  <c r="CJ959" i="6"/>
  <c r="AZ959" i="6"/>
  <c r="BQ962" i="6"/>
  <c r="DA962" i="6"/>
  <c r="BM965" i="6"/>
  <c r="CW965" i="6"/>
  <c r="CE966" i="6"/>
  <c r="AU966" i="6"/>
  <c r="BB967" i="6"/>
  <c r="CL967" i="6"/>
  <c r="BY968" i="6"/>
  <c r="AO968" i="6"/>
  <c r="BF968" i="6"/>
  <c r="CP968" i="6"/>
  <c r="AT970" i="6"/>
  <c r="CD970" i="6"/>
  <c r="BB971" i="6"/>
  <c r="CL971" i="6"/>
  <c r="BU971" i="6"/>
  <c r="DE971" i="6"/>
  <c r="AN972" i="6"/>
  <c r="BX972" i="6"/>
  <c r="CJ975" i="6"/>
  <c r="AZ975" i="6"/>
  <c r="DD975" i="6"/>
  <c r="BT975" i="6"/>
  <c r="CZ978" i="6"/>
  <c r="BP978" i="6"/>
  <c r="CK979" i="6"/>
  <c r="BA979" i="6"/>
  <c r="CR980" i="6"/>
  <c r="BH980" i="6"/>
  <c r="CZ982" i="6"/>
  <c r="BP982" i="6"/>
  <c r="DE983" i="6"/>
  <c r="BU983" i="6"/>
  <c r="BX984" i="6"/>
  <c r="AN984" i="6"/>
  <c r="CN984" i="6"/>
  <c r="BD984" i="6"/>
  <c r="BL985" i="6"/>
  <c r="CV985" i="6"/>
  <c r="CL987" i="6"/>
  <c r="BB987" i="6"/>
  <c r="BY988" i="6"/>
  <c r="AO988" i="6"/>
  <c r="BF988" i="6"/>
  <c r="CP988" i="6"/>
  <c r="BI989" i="6"/>
  <c r="CS989" i="6"/>
  <c r="CE990" i="6"/>
  <c r="AU990" i="6"/>
  <c r="BB991" i="6"/>
  <c r="CL991" i="6"/>
  <c r="BS991" i="6"/>
  <c r="DC991" i="6"/>
  <c r="CB993" i="6"/>
  <c r="AR993" i="6"/>
  <c r="BJ993" i="6"/>
  <c r="CT993" i="6"/>
  <c r="BB995" i="6"/>
  <c r="CL995" i="6"/>
  <c r="CA996" i="6"/>
  <c r="AQ996" i="6"/>
  <c r="DB998" i="6"/>
  <c r="BR998" i="6"/>
  <c r="CA35" i="6"/>
  <c r="BJ34" i="6"/>
  <c r="CP29" i="6"/>
  <c r="CJ43" i="6"/>
  <c r="AO121" i="6"/>
  <c r="AQ144" i="6"/>
  <c r="BE148" i="6"/>
  <c r="BD119" i="6"/>
  <c r="CQ151" i="6"/>
  <c r="AR456" i="6"/>
  <c r="CK490" i="6"/>
  <c r="AR668" i="6"/>
  <c r="AR700" i="6"/>
  <c r="BL704" i="6"/>
  <c r="CS720" i="6"/>
  <c r="CO632" i="6"/>
  <c r="CQ650" i="6"/>
  <c r="CR663" i="6"/>
  <c r="BG667" i="6"/>
  <c r="CN699" i="6"/>
  <c r="AN703" i="6"/>
  <c r="CW736" i="6"/>
  <c r="BC774" i="6"/>
  <c r="AS803" i="6"/>
  <c r="BI842" i="6"/>
  <c r="BM854" i="6"/>
  <c r="CB857" i="6"/>
  <c r="AS980" i="6"/>
  <c r="CO895" i="6"/>
  <c r="CO927" i="6"/>
  <c r="CM962" i="6"/>
  <c r="CW997" i="6"/>
  <c r="AS1002" i="6"/>
  <c r="DD914" i="6"/>
  <c r="CW879" i="6"/>
  <c r="BN989" i="6"/>
  <c r="CT42" i="6"/>
  <c r="CW42" i="6"/>
  <c r="BG654" i="6"/>
  <c r="CM794" i="6"/>
  <c r="BY715" i="6"/>
  <c r="AO723" i="6"/>
  <c r="BN741" i="6"/>
  <c r="CJ658" i="6"/>
  <c r="CK782" i="6"/>
  <c r="CR719" i="6"/>
  <c r="DB741" i="6"/>
  <c r="AZ818" i="6"/>
  <c r="CK838" i="6"/>
  <c r="CP25" i="6"/>
  <c r="BF25" i="6"/>
  <c r="AT27" i="6"/>
  <c r="CD27" i="6"/>
  <c r="CZ27" i="6"/>
  <c r="BP27" i="6"/>
  <c r="BH45" i="6"/>
  <c r="CR45" i="6"/>
  <c r="CC122" i="6"/>
  <c r="AS122" i="6"/>
  <c r="CT122" i="6"/>
  <c r="BJ122" i="6"/>
  <c r="DC124" i="6"/>
  <c r="BS124" i="6"/>
  <c r="CW126" i="6"/>
  <c r="BM126" i="6"/>
  <c r="CL128" i="6"/>
  <c r="BB128" i="6"/>
  <c r="BS128" i="6"/>
  <c r="DC128" i="6"/>
  <c r="BC132" i="6"/>
  <c r="CM132" i="6"/>
  <c r="CL136" i="6"/>
  <c r="BB136" i="6"/>
  <c r="CC138" i="6"/>
  <c r="AS138" i="6"/>
  <c r="AZ140" i="6"/>
  <c r="CJ140" i="6"/>
  <c r="BB144" i="6"/>
  <c r="CL144" i="6"/>
  <c r="AS146" i="6"/>
  <c r="CC146" i="6"/>
  <c r="BM146" i="6"/>
  <c r="CW146" i="6"/>
  <c r="DF152" i="6"/>
  <c r="BV152" i="6"/>
  <c r="BY153" i="6"/>
  <c r="AO153" i="6"/>
  <c r="DA159" i="6"/>
  <c r="BQ159" i="6"/>
  <c r="CL160" i="6"/>
  <c r="BB160" i="6"/>
  <c r="BB164" i="6"/>
  <c r="CL164" i="6"/>
  <c r="BU164" i="6"/>
  <c r="DE164" i="6"/>
  <c r="BF165" i="6"/>
  <c r="CP165" i="6"/>
  <c r="CT166" i="6"/>
  <c r="BJ166" i="6"/>
  <c r="BU168" i="6"/>
  <c r="DE168" i="6"/>
  <c r="BT172" i="6"/>
  <c r="DD172" i="6"/>
  <c r="BL174" i="6"/>
  <c r="CV174" i="6"/>
  <c r="DA179" i="6"/>
  <c r="BQ179" i="6"/>
  <c r="BG417" i="6"/>
  <c r="CQ417" i="6"/>
  <c r="CS418" i="6"/>
  <c r="BI418" i="6"/>
  <c r="BX441" i="6"/>
  <c r="AN441" i="6"/>
  <c r="CS446" i="6"/>
  <c r="BI446" i="6"/>
  <c r="BE457" i="6"/>
  <c r="CO457" i="6"/>
  <c r="CN473" i="6"/>
  <c r="BD473" i="6"/>
  <c r="BJ490" i="6"/>
  <c r="CT490" i="6"/>
  <c r="BL641" i="6"/>
  <c r="CV641" i="6"/>
  <c r="AT657" i="6"/>
  <c r="CD657" i="6"/>
  <c r="DC674" i="6"/>
  <c r="BS674" i="6"/>
  <c r="CK734" i="6"/>
  <c r="BA734" i="6"/>
  <c r="DC601" i="6"/>
  <c r="BS601" i="6"/>
  <c r="BL629" i="6"/>
  <c r="CV629" i="6"/>
  <c r="CX630" i="6"/>
  <c r="BN630" i="6"/>
  <c r="BB631" i="6"/>
  <c r="CL631" i="6"/>
  <c r="BT631" i="6"/>
  <c r="DD631" i="6"/>
  <c r="BZ632" i="6"/>
  <c r="AP632" i="6"/>
  <c r="CC633" i="6"/>
  <c r="AS633" i="6"/>
  <c r="BJ633" i="6"/>
  <c r="CT633" i="6"/>
  <c r="CM635" i="6"/>
  <c r="BC635" i="6"/>
  <c r="BV635" i="6"/>
  <c r="DF635" i="6"/>
  <c r="BX636" i="6"/>
  <c r="AN636" i="6"/>
  <c r="CR636" i="6"/>
  <c r="BH636" i="6"/>
  <c r="CS637" i="6"/>
  <c r="BI637" i="6"/>
  <c r="BL637" i="6"/>
  <c r="CV637" i="6"/>
  <c r="BT639" i="6"/>
  <c r="DD639" i="6"/>
  <c r="BH640" i="6"/>
  <c r="CR640" i="6"/>
  <c r="BN642" i="6"/>
  <c r="CX642" i="6"/>
  <c r="BT643" i="6"/>
  <c r="DD643" i="6"/>
  <c r="BX644" i="6"/>
  <c r="AN644" i="6"/>
  <c r="CN644" i="6"/>
  <c r="BD644" i="6"/>
  <c r="CV645" i="6"/>
  <c r="BL645" i="6"/>
  <c r="CE646" i="6"/>
  <c r="AU646" i="6"/>
  <c r="BA647" i="6"/>
  <c r="CK647" i="6"/>
  <c r="DF647" i="6"/>
  <c r="BV647" i="6"/>
  <c r="BD648" i="6"/>
  <c r="CN648" i="6"/>
  <c r="BY650" i="6"/>
  <c r="AO650" i="6"/>
  <c r="BV653" i="6"/>
  <c r="DF653" i="6"/>
  <c r="AN654" i="6"/>
  <c r="BX654" i="6"/>
  <c r="CN654" i="6"/>
  <c r="BD654" i="6"/>
  <c r="AN655" i="6"/>
  <c r="BX655" i="6"/>
  <c r="BF655" i="6"/>
  <c r="CP655" i="6"/>
  <c r="CB656" i="6"/>
  <c r="AR656" i="6"/>
  <c r="CX657" i="6"/>
  <c r="BN657" i="6"/>
  <c r="BA658" i="6"/>
  <c r="CK658" i="6"/>
  <c r="BS658" i="6"/>
  <c r="DC658" i="6"/>
  <c r="CN659" i="6"/>
  <c r="BD659" i="6"/>
  <c r="CV660" i="6"/>
  <c r="BL660" i="6"/>
  <c r="BI660" i="6"/>
  <c r="CS660" i="6"/>
  <c r="CM662" i="6"/>
  <c r="BC662" i="6"/>
  <c r="AO663" i="6"/>
  <c r="BY663" i="6"/>
  <c r="BE663" i="6"/>
  <c r="CO663" i="6"/>
  <c r="CX665" i="6"/>
  <c r="BN665" i="6"/>
  <c r="CC668" i="6"/>
  <c r="AS668" i="6"/>
  <c r="BJ668" i="6"/>
  <c r="CT668" i="6"/>
  <c r="BK668" i="6"/>
  <c r="CU668" i="6"/>
  <c r="CZ669" i="6"/>
  <c r="BP669" i="6"/>
  <c r="CK670" i="6"/>
  <c r="BA670" i="6"/>
  <c r="DE670" i="6"/>
  <c r="BU670" i="6"/>
  <c r="CE673" i="6"/>
  <c r="AU673" i="6"/>
  <c r="CX673" i="6"/>
  <c r="BN673" i="6"/>
  <c r="AO675" i="6"/>
  <c r="BY675" i="6"/>
  <c r="CP675" i="6"/>
  <c r="BF675" i="6"/>
  <c r="BN677" i="6"/>
  <c r="CX677" i="6"/>
  <c r="BS678" i="6"/>
  <c r="DC678" i="6"/>
  <c r="CZ681" i="6"/>
  <c r="BP681" i="6"/>
  <c r="DE682" i="6"/>
  <c r="BU682" i="6"/>
  <c r="BJ684" i="6"/>
  <c r="CT684" i="6"/>
  <c r="AT685" i="6"/>
  <c r="CD685" i="6"/>
  <c r="BN685" i="6"/>
  <c r="CX685" i="6"/>
  <c r="CJ686" i="6"/>
  <c r="AZ686" i="6"/>
  <c r="CT688" i="6"/>
  <c r="BJ688" i="6"/>
  <c r="CZ689" i="6"/>
  <c r="BP689" i="6"/>
  <c r="DE690" i="6"/>
  <c r="BU690" i="6"/>
  <c r="BK692" i="6"/>
  <c r="CU692" i="6"/>
  <c r="CS692" i="6"/>
  <c r="BI692" i="6"/>
  <c r="CY693" i="6"/>
  <c r="BO693" i="6"/>
  <c r="CJ694" i="6"/>
  <c r="AZ694" i="6"/>
  <c r="BU694" i="6"/>
  <c r="DE694" i="6"/>
  <c r="BK696" i="6"/>
  <c r="CU696" i="6"/>
  <c r="AT697" i="6"/>
  <c r="CD697" i="6"/>
  <c r="AP699" i="6"/>
  <c r="BZ699" i="6"/>
  <c r="CS700" i="6"/>
  <c r="BI700" i="6"/>
  <c r="BN701" i="6"/>
  <c r="CX701" i="6"/>
  <c r="DF702" i="6"/>
  <c r="BV702" i="6"/>
  <c r="BJ704" i="6"/>
  <c r="CT704" i="6"/>
  <c r="CZ705" i="6"/>
  <c r="BP705" i="6"/>
  <c r="CL706" i="6"/>
  <c r="BB706" i="6"/>
  <c r="DD706" i="6"/>
  <c r="BT706" i="6"/>
  <c r="AP707" i="6"/>
  <c r="BZ707" i="6"/>
  <c r="BF707" i="6"/>
  <c r="CP707" i="6"/>
  <c r="AS708" i="6"/>
  <c r="CC708" i="6"/>
  <c r="CV708" i="6"/>
  <c r="BL708" i="6"/>
  <c r="CK710" i="6"/>
  <c r="BA710" i="6"/>
  <c r="BU710" i="6"/>
  <c r="DE710" i="6"/>
  <c r="BV714" i="6"/>
  <c r="DF714" i="6"/>
  <c r="BX715" i="6"/>
  <c r="AN715" i="6"/>
  <c r="CP715" i="6"/>
  <c r="BF715" i="6"/>
  <c r="CV716" i="6"/>
  <c r="BL716" i="6"/>
  <c r="DE718" i="6"/>
  <c r="BU718" i="6"/>
  <c r="BZ719" i="6"/>
  <c r="AP719" i="6"/>
  <c r="BF719" i="6"/>
  <c r="CP719" i="6"/>
  <c r="AZ722" i="6"/>
  <c r="CJ722" i="6"/>
  <c r="BF723" i="6"/>
  <c r="CP723" i="6"/>
  <c r="AS724" i="6"/>
  <c r="CC724" i="6"/>
  <c r="DB725" i="6"/>
  <c r="BR725" i="6"/>
  <c r="CL726" i="6"/>
  <c r="BB726" i="6"/>
  <c r="BF727" i="6"/>
  <c r="CP727" i="6"/>
  <c r="CT728" i="6"/>
  <c r="BJ728" i="6"/>
  <c r="DD730" i="6"/>
  <c r="BT730" i="6"/>
  <c r="BF731" i="6"/>
  <c r="CP731" i="6"/>
  <c r="BT734" i="6"/>
  <c r="DD734" i="6"/>
  <c r="BD735" i="6"/>
  <c r="CN735" i="6"/>
  <c r="BI736" i="6"/>
  <c r="CS736" i="6"/>
  <c r="CS740" i="6"/>
  <c r="BI740" i="6"/>
  <c r="AU741" i="6"/>
  <c r="CE741" i="6"/>
  <c r="CK746" i="6"/>
  <c r="BA746" i="6"/>
  <c r="DD746" i="6"/>
  <c r="BT746" i="6"/>
  <c r="BS754" i="6"/>
  <c r="DC754" i="6"/>
  <c r="CB732" i="6"/>
  <c r="AR732" i="6"/>
  <c r="BC802" i="6"/>
  <c r="CM802" i="6"/>
  <c r="CJ766" i="6"/>
  <c r="AZ766" i="6"/>
  <c r="BV770" i="6"/>
  <c r="DF770" i="6"/>
  <c r="BT774" i="6"/>
  <c r="DD774" i="6"/>
  <c r="CM778" i="6"/>
  <c r="BC778" i="6"/>
  <c r="DD786" i="6"/>
  <c r="BT786" i="6"/>
  <c r="BB790" i="6"/>
  <c r="CL790" i="6"/>
  <c r="BU790" i="6"/>
  <c r="DE790" i="6"/>
  <c r="AZ802" i="6"/>
  <c r="CJ802" i="6"/>
  <c r="DF802" i="6"/>
  <c r="BV802" i="6"/>
  <c r="BB806" i="6"/>
  <c r="CL806" i="6"/>
  <c r="BV806" i="6"/>
  <c r="DF806" i="6"/>
  <c r="BA810" i="6"/>
  <c r="CK810" i="6"/>
  <c r="DF810" i="6"/>
  <c r="BV810" i="6"/>
  <c r="CM814" i="6"/>
  <c r="BC814" i="6"/>
  <c r="CM818" i="6"/>
  <c r="BC818" i="6"/>
  <c r="BB822" i="6"/>
  <c r="CL822" i="6"/>
  <c r="BC830" i="6"/>
  <c r="CM830" i="6"/>
  <c r="DE830" i="6"/>
  <c r="BU830" i="6"/>
  <c r="CJ838" i="6"/>
  <c r="AZ838" i="6"/>
  <c r="BT838" i="6"/>
  <c r="DD838" i="6"/>
  <c r="CM842" i="6"/>
  <c r="BC842" i="6"/>
  <c r="BU842" i="6"/>
  <c r="DE842" i="6"/>
  <c r="BT846" i="6"/>
  <c r="DD846" i="6"/>
  <c r="CL850" i="6"/>
  <c r="BB850" i="6"/>
  <c r="DF850" i="6"/>
  <c r="BV850" i="6"/>
  <c r="CL854" i="6"/>
  <c r="BB854" i="6"/>
  <c r="DD854" i="6"/>
  <c r="BT854" i="6"/>
  <c r="BT858" i="6"/>
  <c r="DD858" i="6"/>
  <c r="CM862" i="6"/>
  <c r="BC862" i="6"/>
  <c r="AZ866" i="6"/>
  <c r="CJ866" i="6"/>
  <c r="BU866" i="6"/>
  <c r="DE866" i="6"/>
  <c r="CJ870" i="6"/>
  <c r="AZ870" i="6"/>
  <c r="DF870" i="6"/>
  <c r="BV870" i="6"/>
  <c r="DC878" i="6"/>
  <c r="BS878" i="6"/>
  <c r="BE25" i="6"/>
  <c r="CO25" i="6"/>
  <c r="AU27" i="6"/>
  <c r="CE27" i="6"/>
  <c r="CA45" i="6"/>
  <c r="AQ45" i="6"/>
  <c r="CO45" i="6"/>
  <c r="BE45" i="6"/>
  <c r="CM120" i="6"/>
  <c r="BC120" i="6"/>
  <c r="AR122" i="6"/>
  <c r="CB122" i="6"/>
  <c r="CL124" i="6"/>
  <c r="BB124" i="6"/>
  <c r="DF124" i="6"/>
  <c r="BV124" i="6"/>
  <c r="BK126" i="6"/>
  <c r="CU126" i="6"/>
  <c r="CV130" i="6"/>
  <c r="BL130" i="6"/>
  <c r="CS134" i="6"/>
  <c r="BI134" i="6"/>
  <c r="BU136" i="6"/>
  <c r="DE136" i="6"/>
  <c r="AR138" i="6"/>
  <c r="CB138" i="6"/>
  <c r="CM140" i="6"/>
  <c r="BC140" i="6"/>
  <c r="BK142" i="6"/>
  <c r="CU142" i="6"/>
  <c r="AZ144" i="6"/>
  <c r="CJ144" i="6"/>
  <c r="AR146" i="6"/>
  <c r="CB146" i="6"/>
  <c r="DE148" i="6"/>
  <c r="BU148" i="6"/>
  <c r="CL152" i="6"/>
  <c r="BB152" i="6"/>
  <c r="DE152" i="6"/>
  <c r="BU152" i="6"/>
  <c r="CA153" i="6"/>
  <c r="AQ153" i="6"/>
  <c r="BL154" i="6"/>
  <c r="CV154" i="6"/>
  <c r="CY159" i="6"/>
  <c r="BO159" i="6"/>
  <c r="CQ161" i="6"/>
  <c r="BG161" i="6"/>
  <c r="BI162" i="6"/>
  <c r="CS162" i="6"/>
  <c r="DB163" i="6"/>
  <c r="BR163" i="6"/>
  <c r="CM164" i="6"/>
  <c r="BC164" i="6"/>
  <c r="CA165" i="6"/>
  <c r="AQ165" i="6"/>
  <c r="CC166" i="6"/>
  <c r="AS166" i="6"/>
  <c r="CL168" i="6"/>
  <c r="BB168" i="6"/>
  <c r="BG169" i="6"/>
  <c r="CQ169" i="6"/>
  <c r="DC172" i="6"/>
  <c r="BS172" i="6"/>
  <c r="CS174" i="6"/>
  <c r="BI174" i="6"/>
  <c r="BN179" i="6"/>
  <c r="CX179" i="6"/>
  <c r="DD416" i="6"/>
  <c r="BT416" i="6"/>
  <c r="CN417" i="6"/>
  <c r="BD417" i="6"/>
  <c r="BQ419" i="6"/>
  <c r="DA419" i="6"/>
  <c r="CR429" i="6"/>
  <c r="BH429" i="6"/>
  <c r="CW442" i="6"/>
  <c r="BM442" i="6"/>
  <c r="BQ447" i="6"/>
  <c r="DA447" i="6"/>
  <c r="DB451" i="6"/>
  <c r="BR451" i="6"/>
  <c r="DA475" i="6"/>
  <c r="BQ475" i="6"/>
  <c r="BC488" i="6"/>
  <c r="CM488" i="6"/>
  <c r="BS702" i="6"/>
  <c r="DC702" i="6"/>
  <c r="BS726" i="6"/>
  <c r="DC726" i="6"/>
  <c r="AP735" i="6"/>
  <c r="BZ735" i="6"/>
  <c r="BA762" i="6"/>
  <c r="CK762" i="6"/>
  <c r="BT601" i="6"/>
  <c r="DD601" i="6"/>
  <c r="CU629" i="6"/>
  <c r="BK629" i="6"/>
  <c r="CE630" i="6"/>
  <c r="AU630" i="6"/>
  <c r="DB630" i="6"/>
  <c r="BR630" i="6"/>
  <c r="BV631" i="6"/>
  <c r="DF631" i="6"/>
  <c r="AO632" i="6"/>
  <c r="BY632" i="6"/>
  <c r="CU633" i="6"/>
  <c r="BK633" i="6"/>
  <c r="CX634" i="6"/>
  <c r="BN634" i="6"/>
  <c r="BB635" i="6"/>
  <c r="CL635" i="6"/>
  <c r="DD635" i="6"/>
  <c r="BT635" i="6"/>
  <c r="CN636" i="6"/>
  <c r="BD636" i="6"/>
  <c r="CT637" i="6"/>
  <c r="BJ637" i="6"/>
  <c r="AU638" i="6"/>
  <c r="CE638" i="6"/>
  <c r="CL639" i="6"/>
  <c r="BB639" i="6"/>
  <c r="BD640" i="6"/>
  <c r="CN640" i="6"/>
  <c r="CT641" i="6"/>
  <c r="BJ641" i="6"/>
  <c r="CZ642" i="6"/>
  <c r="BP642" i="6"/>
  <c r="AO644" i="6"/>
  <c r="BY644" i="6"/>
  <c r="CP644" i="6"/>
  <c r="BF644" i="6"/>
  <c r="BK645" i="6"/>
  <c r="CU645" i="6"/>
  <c r="BP646" i="6"/>
  <c r="CZ646" i="6"/>
  <c r="CL647" i="6"/>
  <c r="BB647" i="6"/>
  <c r="BZ648" i="6"/>
  <c r="AP648" i="6"/>
  <c r="AN649" i="6"/>
  <c r="BX649" i="6"/>
  <c r="BD649" i="6"/>
  <c r="CN649" i="6"/>
  <c r="BZ650" i="6"/>
  <c r="AP650" i="6"/>
  <c r="AZ653" i="6"/>
  <c r="CJ653" i="6"/>
  <c r="DE653" i="6"/>
  <c r="BU653" i="6"/>
  <c r="BZ655" i="6"/>
  <c r="AP655" i="6"/>
  <c r="AS656" i="6"/>
  <c r="CC656" i="6"/>
  <c r="BK656" i="6"/>
  <c r="CU656" i="6"/>
  <c r="DB657" i="6"/>
  <c r="BR657" i="6"/>
  <c r="DF658" i="6"/>
  <c r="BV658" i="6"/>
  <c r="AP659" i="6"/>
  <c r="BZ659" i="6"/>
  <c r="BH659" i="6"/>
  <c r="CR659" i="6"/>
  <c r="BK660" i="6"/>
  <c r="CU660" i="6"/>
  <c r="BP661" i="6"/>
  <c r="CZ661" i="6"/>
  <c r="DA661" i="6"/>
  <c r="BQ661" i="6"/>
  <c r="AZ662" i="6"/>
  <c r="CJ662" i="6"/>
  <c r="DC662" i="6"/>
  <c r="BS662" i="6"/>
  <c r="CZ665" i="6"/>
  <c r="BP665" i="6"/>
  <c r="DF666" i="6"/>
  <c r="BV666" i="6"/>
  <c r="AT669" i="6"/>
  <c r="CD669" i="6"/>
  <c r="DB669" i="6"/>
  <c r="BR669" i="6"/>
  <c r="CL670" i="6"/>
  <c r="BB670" i="6"/>
  <c r="BT670" i="6"/>
  <c r="DD670" i="6"/>
  <c r="CP671" i="6"/>
  <c r="BF671" i="6"/>
  <c r="CT672" i="6"/>
  <c r="BJ672" i="6"/>
  <c r="AT673" i="6"/>
  <c r="CD673" i="6"/>
  <c r="CZ673" i="6"/>
  <c r="BP673" i="6"/>
  <c r="BV674" i="6"/>
  <c r="DF674" i="6"/>
  <c r="AS676" i="6"/>
  <c r="CC676" i="6"/>
  <c r="CV676" i="6"/>
  <c r="BL676" i="6"/>
  <c r="CD677" i="6"/>
  <c r="AT677" i="6"/>
  <c r="CZ677" i="6"/>
  <c r="BP677" i="6"/>
  <c r="BB678" i="6"/>
  <c r="CL678" i="6"/>
  <c r="DE678" i="6"/>
  <c r="BU678" i="6"/>
  <c r="CT680" i="6"/>
  <c r="BJ680" i="6"/>
  <c r="BR681" i="6"/>
  <c r="DB681" i="6"/>
  <c r="CK682" i="6"/>
  <c r="BA682" i="6"/>
  <c r="DD682" i="6"/>
  <c r="BT682" i="6"/>
  <c r="CP683" i="6"/>
  <c r="BF683" i="6"/>
  <c r="BL684" i="6"/>
  <c r="CV684" i="6"/>
  <c r="BT686" i="6"/>
  <c r="DD686" i="6"/>
  <c r="BM688" i="6"/>
  <c r="CW688" i="6"/>
  <c r="BR689" i="6"/>
  <c r="DB689" i="6"/>
  <c r="CK690" i="6"/>
  <c r="BA690" i="6"/>
  <c r="DD690" i="6"/>
  <c r="BT690" i="6"/>
  <c r="CP691" i="6"/>
  <c r="BF691" i="6"/>
  <c r="BJ692" i="6"/>
  <c r="CT692" i="6"/>
  <c r="CD693" i="6"/>
  <c r="AT693" i="6"/>
  <c r="DB693" i="6"/>
  <c r="BR693" i="6"/>
  <c r="BB694" i="6"/>
  <c r="CL694" i="6"/>
  <c r="BT694" i="6"/>
  <c r="DD694" i="6"/>
  <c r="BF695" i="6"/>
  <c r="CP695" i="6"/>
  <c r="CX697" i="6"/>
  <c r="BN697" i="6"/>
  <c r="AZ698" i="6"/>
  <c r="CJ698" i="6"/>
  <c r="DE698" i="6"/>
  <c r="BU698" i="6"/>
  <c r="DA701" i="6"/>
  <c r="BQ701" i="6"/>
  <c r="CK702" i="6"/>
  <c r="BA702" i="6"/>
  <c r="BF703" i="6"/>
  <c r="CP703" i="6"/>
  <c r="BN705" i="6"/>
  <c r="CX705" i="6"/>
  <c r="BA706" i="6"/>
  <c r="CK706" i="6"/>
  <c r="BV706" i="6"/>
  <c r="DF706" i="6"/>
  <c r="CA707" i="6"/>
  <c r="AQ707" i="6"/>
  <c r="BK708" i="6"/>
  <c r="CU708" i="6"/>
  <c r="AT709" i="6"/>
  <c r="CD709" i="6"/>
  <c r="BC710" i="6"/>
  <c r="CM710" i="6"/>
  <c r="DF710" i="6"/>
  <c r="BV710" i="6"/>
  <c r="AR712" i="6"/>
  <c r="CB712" i="6"/>
  <c r="CW712" i="6"/>
  <c r="BM712" i="6"/>
  <c r="BP713" i="6"/>
  <c r="CZ713" i="6"/>
  <c r="CK714" i="6"/>
  <c r="BA714" i="6"/>
  <c r="CQ715" i="6"/>
  <c r="BG715" i="6"/>
  <c r="BJ716" i="6"/>
  <c r="CT716" i="6"/>
  <c r="BC718" i="6"/>
  <c r="CM718" i="6"/>
  <c r="AO719" i="6"/>
  <c r="BY719" i="6"/>
  <c r="DD722" i="6"/>
  <c r="BT722" i="6"/>
  <c r="CQ723" i="6"/>
  <c r="BG723" i="6"/>
  <c r="BK724" i="6"/>
  <c r="CU724" i="6"/>
  <c r="CK726" i="6"/>
  <c r="BA726" i="6"/>
  <c r="AS728" i="6"/>
  <c r="CC728" i="6"/>
  <c r="BK728" i="6"/>
  <c r="CU728" i="6"/>
  <c r="DB729" i="6"/>
  <c r="BR729" i="6"/>
  <c r="CA731" i="6"/>
  <c r="AQ731" i="6"/>
  <c r="CQ731" i="6"/>
  <c r="BG731" i="6"/>
  <c r="CL734" i="6"/>
  <c r="BB734" i="6"/>
  <c r="CD737" i="6"/>
  <c r="AT737" i="6"/>
  <c r="CX737" i="6"/>
  <c r="BN737" i="6"/>
  <c r="DC738" i="6"/>
  <c r="BS738" i="6"/>
  <c r="AN739" i="6"/>
  <c r="BX739" i="6"/>
  <c r="BS742" i="6"/>
  <c r="DC742" i="6"/>
  <c r="CM746" i="6"/>
  <c r="BC746" i="6"/>
  <c r="BC750" i="6"/>
  <c r="CM750" i="6"/>
  <c r="CJ754" i="6"/>
  <c r="AZ754" i="6"/>
  <c r="BV754" i="6"/>
  <c r="DF754" i="6"/>
  <c r="CL762" i="6"/>
  <c r="BB762" i="6"/>
  <c r="DD762" i="6"/>
  <c r="BT762" i="6"/>
  <c r="AT705" i="6"/>
  <c r="CD705" i="6"/>
  <c r="BS802" i="6"/>
  <c r="DC802" i="6"/>
  <c r="CL858" i="6"/>
  <c r="BB858" i="6"/>
  <c r="DC818" i="6"/>
  <c r="BS818" i="6"/>
  <c r="CJ770" i="6"/>
  <c r="AZ770" i="6"/>
  <c r="DF774" i="6"/>
  <c r="BV774" i="6"/>
  <c r="CL778" i="6"/>
  <c r="BB778" i="6"/>
  <c r="DF778" i="6"/>
  <c r="BV778" i="6"/>
  <c r="BU782" i="6"/>
  <c r="DE782" i="6"/>
  <c r="BB786" i="6"/>
  <c r="CL786" i="6"/>
  <c r="DC790" i="6"/>
  <c r="BS790" i="6"/>
  <c r="DC794" i="6"/>
  <c r="BS794" i="6"/>
  <c r="DC798" i="6"/>
  <c r="BS798" i="6"/>
  <c r="DE802" i="6"/>
  <c r="BU802" i="6"/>
  <c r="BA806" i="6"/>
  <c r="CK806" i="6"/>
  <c r="CL814" i="6"/>
  <c r="BB814" i="6"/>
  <c r="DC814" i="6"/>
  <c r="BS814" i="6"/>
  <c r="AZ822" i="6"/>
  <c r="CJ822" i="6"/>
  <c r="BA830" i="6"/>
  <c r="CK830" i="6"/>
  <c r="DC830" i="6"/>
  <c r="BS830" i="6"/>
  <c r="BB842" i="6"/>
  <c r="CL842" i="6"/>
  <c r="DC842" i="6"/>
  <c r="BS842" i="6"/>
  <c r="DF846" i="6"/>
  <c r="BV846" i="6"/>
  <c r="BC850" i="6"/>
  <c r="CM850" i="6"/>
  <c r="BS850" i="6"/>
  <c r="DC850" i="6"/>
  <c r="DF858" i="6"/>
  <c r="BV858" i="6"/>
  <c r="CL862" i="6"/>
  <c r="BB862" i="6"/>
  <c r="DD862" i="6"/>
  <c r="BT862" i="6"/>
  <c r="BB866" i="6"/>
  <c r="CL866" i="6"/>
  <c r="BV866" i="6"/>
  <c r="DF866" i="6"/>
  <c r="BA870" i="6"/>
  <c r="CK870" i="6"/>
  <c r="CL878" i="6"/>
  <c r="BB878" i="6"/>
  <c r="BC70" i="6"/>
  <c r="CV68" i="6"/>
  <c r="CQ131" i="6"/>
  <c r="CU96" i="6"/>
  <c r="BG150" i="6"/>
  <c r="BH136" i="6"/>
  <c r="CW166" i="6"/>
  <c r="AP130" i="6"/>
  <c r="BL664" i="6"/>
  <c r="CS696" i="6"/>
  <c r="AR708" i="6"/>
  <c r="CK631" i="6"/>
  <c r="BR638" i="6"/>
  <c r="BH644" i="6"/>
  <c r="BX667" i="6"/>
  <c r="BX699" i="6"/>
  <c r="CL601" i="6"/>
  <c r="DC639" i="6"/>
  <c r="BX671" i="6"/>
  <c r="DB733" i="6"/>
  <c r="BL850" i="6"/>
  <c r="CT740" i="6"/>
  <c r="AZ798" i="6"/>
  <c r="BA802" i="6"/>
  <c r="DD810" i="6"/>
  <c r="BK827" i="6"/>
  <c r="BK853" i="6"/>
  <c r="CJ922" i="6"/>
  <c r="BZ955" i="6"/>
  <c r="CU960" i="6"/>
  <c r="BD987" i="6"/>
  <c r="BS160" i="6"/>
  <c r="CT138" i="6"/>
  <c r="CL643" i="6"/>
  <c r="BQ685" i="6"/>
  <c r="CO707" i="6"/>
  <c r="CA735" i="6"/>
  <c r="BR717" i="6"/>
  <c r="DF766" i="6"/>
  <c r="BC854" i="6"/>
  <c r="CP636" i="6"/>
  <c r="BH711" i="6"/>
  <c r="BK664" i="6"/>
  <c r="CX27" i="6"/>
  <c r="BN27" i="6"/>
  <c r="DC120" i="6"/>
  <c r="BS120" i="6"/>
  <c r="CW122" i="6"/>
  <c r="BM122" i="6"/>
  <c r="CK124" i="6"/>
  <c r="BA124" i="6"/>
  <c r="BT124" i="6"/>
  <c r="DD124" i="6"/>
  <c r="CU130" i="6"/>
  <c r="BK130" i="6"/>
  <c r="CW138" i="6"/>
  <c r="BM138" i="6"/>
  <c r="BV140" i="6"/>
  <c r="DF140" i="6"/>
  <c r="CV142" i="6"/>
  <c r="BL142" i="6"/>
  <c r="DD144" i="6"/>
  <c r="BT144" i="6"/>
  <c r="CS146" i="6"/>
  <c r="BI146" i="6"/>
  <c r="CL148" i="6"/>
  <c r="BB148" i="6"/>
  <c r="CK152" i="6"/>
  <c r="BA152" i="6"/>
  <c r="BS152" i="6"/>
  <c r="DC152" i="6"/>
  <c r="CQ153" i="6"/>
  <c r="BG153" i="6"/>
  <c r="CZ159" i="6"/>
  <c r="BP159" i="6"/>
  <c r="DA163" i="6"/>
  <c r="BQ163" i="6"/>
  <c r="BS164" i="6"/>
  <c r="DC164" i="6"/>
  <c r="BZ165" i="6"/>
  <c r="AP165" i="6"/>
  <c r="AR166" i="6"/>
  <c r="CB166" i="6"/>
  <c r="CS166" i="6"/>
  <c r="BI166" i="6"/>
  <c r="DF168" i="6"/>
  <c r="BV168" i="6"/>
  <c r="AN169" i="6"/>
  <c r="BX169" i="6"/>
  <c r="CM172" i="6"/>
  <c r="BC172" i="6"/>
  <c r="BG173" i="6"/>
  <c r="CQ173" i="6"/>
  <c r="DB175" i="6"/>
  <c r="BR175" i="6"/>
  <c r="BH181" i="6"/>
  <c r="CR181" i="6"/>
  <c r="CM416" i="6"/>
  <c r="BC416" i="6"/>
  <c r="CR417" i="6"/>
  <c r="BH417" i="6"/>
  <c r="CX419" i="6"/>
  <c r="BN419" i="6"/>
  <c r="CS442" i="6"/>
  <c r="BI442" i="6"/>
  <c r="CX447" i="6"/>
  <c r="BN447" i="6"/>
  <c r="CX451" i="6"/>
  <c r="BN451" i="6"/>
  <c r="BN467" i="6"/>
  <c r="CX467" i="6"/>
  <c r="BN475" i="6"/>
  <c r="CX475" i="6"/>
  <c r="BD485" i="6"/>
  <c r="CN485" i="6"/>
  <c r="CJ488" i="6"/>
  <c r="AZ488" i="6"/>
  <c r="CK686" i="6"/>
  <c r="BA686" i="6"/>
  <c r="BK704" i="6"/>
  <c r="CU704" i="6"/>
  <c r="BO717" i="6"/>
  <c r="CY717" i="6"/>
  <c r="CM726" i="6"/>
  <c r="BC726" i="6"/>
  <c r="CA727" i="6"/>
  <c r="AQ727" i="6"/>
  <c r="CB736" i="6"/>
  <c r="AR736" i="6"/>
  <c r="CO739" i="6"/>
  <c r="BE739" i="6"/>
  <c r="BV746" i="6"/>
  <c r="DF746" i="6"/>
  <c r="BV762" i="6"/>
  <c r="DF762" i="6"/>
  <c r="BV601" i="6"/>
  <c r="DF601" i="6"/>
  <c r="CT629" i="6"/>
  <c r="BJ629" i="6"/>
  <c r="CD630" i="6"/>
  <c r="AT630" i="6"/>
  <c r="BH632" i="6"/>
  <c r="CR632" i="6"/>
  <c r="BM633" i="6"/>
  <c r="CW633" i="6"/>
  <c r="CE634" i="6"/>
  <c r="AU634" i="6"/>
  <c r="BQ634" i="6"/>
  <c r="DA634" i="6"/>
  <c r="BU635" i="6"/>
  <c r="DE635" i="6"/>
  <c r="CO636" i="6"/>
  <c r="BE636" i="6"/>
  <c r="AT638" i="6"/>
  <c r="CD638" i="6"/>
  <c r="CJ639" i="6"/>
  <c r="AZ639" i="6"/>
  <c r="DE639" i="6"/>
  <c r="BU639" i="6"/>
  <c r="AN640" i="6"/>
  <c r="BX640" i="6"/>
  <c r="BG640" i="6"/>
  <c r="CQ640" i="6"/>
  <c r="CC641" i="6"/>
  <c r="AS641" i="6"/>
  <c r="CW641" i="6"/>
  <c r="BM641" i="6"/>
  <c r="BQ642" i="6"/>
  <c r="DA642" i="6"/>
  <c r="BZ644" i="6"/>
  <c r="AP644" i="6"/>
  <c r="CO644" i="6"/>
  <c r="BE644" i="6"/>
  <c r="CC645" i="6"/>
  <c r="AS645" i="6"/>
  <c r="CW645" i="6"/>
  <c r="BM645" i="6"/>
  <c r="AZ647" i="6"/>
  <c r="CJ647" i="6"/>
  <c r="BT647" i="6"/>
  <c r="DD647" i="6"/>
  <c r="AQ648" i="6"/>
  <c r="CA648" i="6"/>
  <c r="AQ649" i="6"/>
  <c r="CA649" i="6"/>
  <c r="BF649" i="6"/>
  <c r="CP649" i="6"/>
  <c r="BX650" i="6"/>
  <c r="AN650" i="6"/>
  <c r="CP650" i="6"/>
  <c r="BF650" i="6"/>
  <c r="BI651" i="6"/>
  <c r="CS651" i="6"/>
  <c r="BR652" i="6"/>
  <c r="DB652" i="6"/>
  <c r="BB653" i="6"/>
  <c r="CL653" i="6"/>
  <c r="BT653" i="6"/>
  <c r="DD653" i="6"/>
  <c r="BZ654" i="6"/>
  <c r="AP654" i="6"/>
  <c r="AO655" i="6"/>
  <c r="BY655" i="6"/>
  <c r="BD655" i="6"/>
  <c r="CN655" i="6"/>
  <c r="CV656" i="6"/>
  <c r="BL656" i="6"/>
  <c r="CT656" i="6"/>
  <c r="BJ656" i="6"/>
  <c r="BC658" i="6"/>
  <c r="CM658" i="6"/>
  <c r="BU658" i="6"/>
  <c r="DE658" i="6"/>
  <c r="BF659" i="6"/>
  <c r="CP659" i="6"/>
  <c r="CT664" i="6"/>
  <c r="BJ664" i="6"/>
  <c r="BR665" i="6"/>
  <c r="DB665" i="6"/>
  <c r="DE666" i="6"/>
  <c r="BU666" i="6"/>
  <c r="BZ667" i="6"/>
  <c r="AP667" i="6"/>
  <c r="CP667" i="6"/>
  <c r="BF667" i="6"/>
  <c r="BL668" i="6"/>
  <c r="CV668" i="6"/>
  <c r="BN669" i="6"/>
  <c r="CX669" i="6"/>
  <c r="BC670" i="6"/>
  <c r="CM670" i="6"/>
  <c r="BS670" i="6"/>
  <c r="DC670" i="6"/>
  <c r="AR672" i="6"/>
  <c r="CB672" i="6"/>
  <c r="CL674" i="6"/>
  <c r="BB674" i="6"/>
  <c r="DE674" i="6"/>
  <c r="BU674" i="6"/>
  <c r="BZ675" i="6"/>
  <c r="AP675" i="6"/>
  <c r="BE675" i="6"/>
  <c r="CO675" i="6"/>
  <c r="BK676" i="6"/>
  <c r="CU676" i="6"/>
  <c r="BO677" i="6"/>
  <c r="CY677" i="6"/>
  <c r="CK678" i="6"/>
  <c r="BA678" i="6"/>
  <c r="DF678" i="6"/>
  <c r="BV678" i="6"/>
  <c r="BZ679" i="6"/>
  <c r="AP679" i="6"/>
  <c r="CP679" i="6"/>
  <c r="BF679" i="6"/>
  <c r="CW680" i="6"/>
  <c r="BM680" i="6"/>
  <c r="CS684" i="6"/>
  <c r="BI684" i="6"/>
  <c r="CZ685" i="6"/>
  <c r="BP685" i="6"/>
  <c r="CL686" i="6"/>
  <c r="BB686" i="6"/>
  <c r="BS686" i="6"/>
  <c r="DC686" i="6"/>
  <c r="BZ687" i="6"/>
  <c r="AP687" i="6"/>
  <c r="BK688" i="6"/>
  <c r="CU688" i="6"/>
  <c r="BV690" i="6"/>
  <c r="DF690" i="6"/>
  <c r="BZ691" i="6"/>
  <c r="AP691" i="6"/>
  <c r="BN693" i="6"/>
  <c r="CX693" i="6"/>
  <c r="CK694" i="6"/>
  <c r="BA694" i="6"/>
  <c r="BP697" i="6"/>
  <c r="CZ697" i="6"/>
  <c r="BA698" i="6"/>
  <c r="CK698" i="6"/>
  <c r="DD698" i="6"/>
  <c r="BT698" i="6"/>
  <c r="CC700" i="6"/>
  <c r="AS700" i="6"/>
  <c r="CZ701" i="6"/>
  <c r="BP701" i="6"/>
  <c r="DE702" i="6"/>
  <c r="BU702" i="6"/>
  <c r="BR705" i="6"/>
  <c r="DB705" i="6"/>
  <c r="BC706" i="6"/>
  <c r="CM706" i="6"/>
  <c r="DC706" i="6"/>
  <c r="BS706" i="6"/>
  <c r="CJ710" i="6"/>
  <c r="AZ710" i="6"/>
  <c r="BS710" i="6"/>
  <c r="DC710" i="6"/>
  <c r="AO711" i="6"/>
  <c r="BY711" i="6"/>
  <c r="CM714" i="6"/>
  <c r="BC714" i="6"/>
  <c r="DC714" i="6"/>
  <c r="BS714" i="6"/>
  <c r="AP715" i="6"/>
  <c r="BZ715" i="6"/>
  <c r="BK716" i="6"/>
  <c r="CU716" i="6"/>
  <c r="BS718" i="6"/>
  <c r="DC718" i="6"/>
  <c r="BK720" i="6"/>
  <c r="CU720" i="6"/>
  <c r="CZ721" i="6"/>
  <c r="BP721" i="6"/>
  <c r="CK722" i="6"/>
  <c r="BA722" i="6"/>
  <c r="DE722" i="6"/>
  <c r="BU722" i="6"/>
  <c r="AQ723" i="6"/>
  <c r="CA723" i="6"/>
  <c r="CN723" i="6"/>
  <c r="BD723" i="6"/>
  <c r="CV724" i="6"/>
  <c r="BL724" i="6"/>
  <c r="BP725" i="6"/>
  <c r="CZ725" i="6"/>
  <c r="BD727" i="6"/>
  <c r="CN727" i="6"/>
  <c r="BI728" i="6"/>
  <c r="CS728" i="6"/>
  <c r="BN729" i="6"/>
  <c r="CX729" i="6"/>
  <c r="BB730" i="6"/>
  <c r="CL730" i="6"/>
  <c r="BX731" i="6"/>
  <c r="AN731" i="6"/>
  <c r="CN731" i="6"/>
  <c r="BD731" i="6"/>
  <c r="AZ734" i="6"/>
  <c r="CJ734" i="6"/>
  <c r="CU736" i="6"/>
  <c r="BK736" i="6"/>
  <c r="BA738" i="6"/>
  <c r="CK738" i="6"/>
  <c r="BU738" i="6"/>
  <c r="DE738" i="6"/>
  <c r="AQ739" i="6"/>
  <c r="CA739" i="6"/>
  <c r="BF739" i="6"/>
  <c r="CP739" i="6"/>
  <c r="BC742" i="6"/>
  <c r="CM742" i="6"/>
  <c r="CJ750" i="6"/>
  <c r="AZ750" i="6"/>
  <c r="BB754" i="6"/>
  <c r="CL754" i="6"/>
  <c r="BS758" i="6"/>
  <c r="DC758" i="6"/>
  <c r="BS762" i="6"/>
  <c r="DC762" i="6"/>
  <c r="CC637" i="6"/>
  <c r="AS637" i="6"/>
  <c r="BC878" i="6"/>
  <c r="CM878" i="6"/>
  <c r="CL770" i="6"/>
  <c r="BB770" i="6"/>
  <c r="CJ774" i="6"/>
  <c r="AZ774" i="6"/>
  <c r="BU774" i="6"/>
  <c r="DE774" i="6"/>
  <c r="DC778" i="6"/>
  <c r="BS778" i="6"/>
  <c r="DF786" i="6"/>
  <c r="BV786" i="6"/>
  <c r="BT790" i="6"/>
  <c r="DD790" i="6"/>
  <c r="BB794" i="6"/>
  <c r="CL794" i="6"/>
  <c r="BV794" i="6"/>
  <c r="DF794" i="6"/>
  <c r="CK798" i="6"/>
  <c r="BA798" i="6"/>
  <c r="DF798" i="6"/>
  <c r="BV798" i="6"/>
  <c r="CL802" i="6"/>
  <c r="BB802" i="6"/>
  <c r="CJ806" i="6"/>
  <c r="AZ806" i="6"/>
  <c r="BC810" i="6"/>
  <c r="CM810" i="6"/>
  <c r="BU810" i="6"/>
  <c r="DE810" i="6"/>
  <c r="CL818" i="6"/>
  <c r="BB818" i="6"/>
  <c r="DF818" i="6"/>
  <c r="BV818" i="6"/>
  <c r="DD822" i="6"/>
  <c r="BT822" i="6"/>
  <c r="DC826" i="6"/>
  <c r="BS826" i="6"/>
  <c r="BB830" i="6"/>
  <c r="CL830" i="6"/>
  <c r="CM834" i="6"/>
  <c r="BC834" i="6"/>
  <c r="BC838" i="6"/>
  <c r="CM838" i="6"/>
  <c r="DC838" i="6"/>
  <c r="BS838" i="6"/>
  <c r="DC846" i="6"/>
  <c r="BS846" i="6"/>
  <c r="CK850" i="6"/>
  <c r="BA850" i="6"/>
  <c r="AZ854" i="6"/>
  <c r="CJ854" i="6"/>
  <c r="DF854" i="6"/>
  <c r="BV854" i="6"/>
  <c r="DF862" i="6"/>
  <c r="BV862" i="6"/>
  <c r="BC866" i="6"/>
  <c r="CM866" i="6"/>
  <c r="BS866" i="6"/>
  <c r="DC866" i="6"/>
  <c r="DF874" i="6"/>
  <c r="BV874" i="6"/>
  <c r="BT878" i="6"/>
  <c r="DD878" i="6"/>
  <c r="CM62" i="6"/>
  <c r="CS41" i="6"/>
  <c r="CU76" i="6"/>
  <c r="CP146" i="6"/>
  <c r="CD154" i="6"/>
  <c r="BY136" i="6"/>
  <c r="CR571" i="6"/>
  <c r="CW668" i="6"/>
  <c r="CW700" i="6"/>
  <c r="AT646" i="6"/>
  <c r="CQ648" i="6"/>
  <c r="AQ675" i="6"/>
  <c r="CR687" i="6"/>
  <c r="CN691" i="6"/>
  <c r="BE640" i="6"/>
  <c r="CX652" i="6"/>
  <c r="AQ654" i="6"/>
  <c r="BX679" i="6"/>
  <c r="AR740" i="6"/>
  <c r="CK826" i="6"/>
  <c r="AR811" i="6"/>
  <c r="BS954" i="6"/>
  <c r="DE770" i="6"/>
  <c r="BI825" i="6"/>
  <c r="AZ834" i="6"/>
  <c r="BV838" i="6"/>
  <c r="BM870" i="6"/>
  <c r="CP939" i="6"/>
  <c r="BY975" i="6"/>
  <c r="CW7" i="6"/>
  <c r="CB633" i="6"/>
  <c r="CD681" i="6"/>
  <c r="BC758" i="6"/>
  <c r="BJ26" i="6"/>
  <c r="CT26" i="6"/>
  <c r="DA27" i="6"/>
  <c r="BQ27" i="6"/>
  <c r="BY45" i="6"/>
  <c r="AO45" i="6"/>
  <c r="BA120" i="6"/>
  <c r="CK120" i="6"/>
  <c r="BL122" i="6"/>
  <c r="CV122" i="6"/>
  <c r="AZ124" i="6"/>
  <c r="CJ124" i="6"/>
  <c r="BI126" i="6"/>
  <c r="CS126" i="6"/>
  <c r="DF128" i="6"/>
  <c r="BV128" i="6"/>
  <c r="DE132" i="6"/>
  <c r="BU132" i="6"/>
  <c r="DF136" i="6"/>
  <c r="BV136" i="6"/>
  <c r="CS138" i="6"/>
  <c r="BI138" i="6"/>
  <c r="DC140" i="6"/>
  <c r="BS140" i="6"/>
  <c r="BL146" i="6"/>
  <c r="CV146" i="6"/>
  <c r="BA148" i="6"/>
  <c r="CK148" i="6"/>
  <c r="CW150" i="6"/>
  <c r="BM150" i="6"/>
  <c r="AP153" i="6"/>
  <c r="BZ153" i="6"/>
  <c r="AN161" i="6"/>
  <c r="BX161" i="6"/>
  <c r="BE161" i="6"/>
  <c r="CO161" i="6"/>
  <c r="CD163" i="6"/>
  <c r="AT163" i="6"/>
  <c r="BV164" i="6"/>
  <c r="DF164" i="6"/>
  <c r="CO165" i="6"/>
  <c r="BE165" i="6"/>
  <c r="BL166" i="6"/>
  <c r="CV166" i="6"/>
  <c r="CV170" i="6"/>
  <c r="BL170" i="6"/>
  <c r="BD173" i="6"/>
  <c r="CN173" i="6"/>
  <c r="CO181" i="6"/>
  <c r="BE181" i="6"/>
  <c r="BB416" i="6"/>
  <c r="CL416" i="6"/>
  <c r="BE417" i="6"/>
  <c r="CO417" i="6"/>
  <c r="CW418" i="6"/>
  <c r="BM418" i="6"/>
  <c r="DB443" i="6"/>
  <c r="BR443" i="6"/>
  <c r="CW446" i="6"/>
  <c r="BM446" i="6"/>
  <c r="CR457" i="6"/>
  <c r="BH457" i="6"/>
  <c r="AQ465" i="6"/>
  <c r="CA465" i="6"/>
  <c r="BM486" i="6"/>
  <c r="CW486" i="6"/>
  <c r="BM490" i="6"/>
  <c r="CW490" i="6"/>
  <c r="BN638" i="6"/>
  <c r="CX638" i="6"/>
  <c r="BE654" i="6"/>
  <c r="CO654" i="6"/>
  <c r="BS666" i="6"/>
  <c r="DC666" i="6"/>
  <c r="AP723" i="6"/>
  <c r="BZ723" i="6"/>
  <c r="BM732" i="6"/>
  <c r="CW732" i="6"/>
  <c r="BO737" i="6"/>
  <c r="CY737" i="6"/>
  <c r="DC750" i="6"/>
  <c r="BS750" i="6"/>
  <c r="AZ601" i="6"/>
  <c r="CJ601" i="6"/>
  <c r="CW629" i="6"/>
  <c r="BM629" i="6"/>
  <c r="BP630" i="6"/>
  <c r="CZ630" i="6"/>
  <c r="BO630" i="6"/>
  <c r="CY630" i="6"/>
  <c r="AN632" i="6"/>
  <c r="BX632" i="6"/>
  <c r="BD632" i="6"/>
  <c r="CN632" i="6"/>
  <c r="BL633" i="6"/>
  <c r="CV633" i="6"/>
  <c r="CJ635" i="6"/>
  <c r="AZ635" i="6"/>
  <c r="DC635" i="6"/>
  <c r="BS635" i="6"/>
  <c r="BP638" i="6"/>
  <c r="CZ638" i="6"/>
  <c r="CM639" i="6"/>
  <c r="BC639" i="6"/>
  <c r="DC643" i="6"/>
  <c r="BS643" i="6"/>
  <c r="CA644" i="6"/>
  <c r="AQ644" i="6"/>
  <c r="CQ644" i="6"/>
  <c r="BG644" i="6"/>
  <c r="CT645" i="6"/>
  <c r="BJ645" i="6"/>
  <c r="BQ646" i="6"/>
  <c r="DA646" i="6"/>
  <c r="AN648" i="6"/>
  <c r="BX648" i="6"/>
  <c r="BH648" i="6"/>
  <c r="CR648" i="6"/>
  <c r="CO648" i="6"/>
  <c r="BE648" i="6"/>
  <c r="CA650" i="6"/>
  <c r="AQ650" i="6"/>
  <c r="CO650" i="6"/>
  <c r="BE650" i="6"/>
  <c r="CU651" i="6"/>
  <c r="BK651" i="6"/>
  <c r="CZ652" i="6"/>
  <c r="BP652" i="6"/>
  <c r="CK653" i="6"/>
  <c r="BA653" i="6"/>
  <c r="AO654" i="6"/>
  <c r="BY654" i="6"/>
  <c r="AQ655" i="6"/>
  <c r="CA655" i="6"/>
  <c r="CQ655" i="6"/>
  <c r="BG655" i="6"/>
  <c r="BP657" i="6"/>
  <c r="CZ657" i="6"/>
  <c r="CL658" i="6"/>
  <c r="BB658" i="6"/>
  <c r="BX659" i="6"/>
  <c r="AN659" i="6"/>
  <c r="BE659" i="6"/>
  <c r="CO659" i="6"/>
  <c r="BR661" i="6"/>
  <c r="DB661" i="6"/>
  <c r="CK662" i="6"/>
  <c r="BA662" i="6"/>
  <c r="BU662" i="6"/>
  <c r="DE662" i="6"/>
  <c r="BZ663" i="6"/>
  <c r="AP663" i="6"/>
  <c r="CP663" i="6"/>
  <c r="BF663" i="6"/>
  <c r="BM664" i="6"/>
  <c r="CW664" i="6"/>
  <c r="CK666" i="6"/>
  <c r="BA666" i="6"/>
  <c r="DD666" i="6"/>
  <c r="BT666" i="6"/>
  <c r="CS668" i="6"/>
  <c r="BI668" i="6"/>
  <c r="CY669" i="6"/>
  <c r="BO669" i="6"/>
  <c r="CJ670" i="6"/>
  <c r="AZ670" i="6"/>
  <c r="BZ671" i="6"/>
  <c r="AP671" i="6"/>
  <c r="BK672" i="6"/>
  <c r="CU672" i="6"/>
  <c r="DA673" i="6"/>
  <c r="BQ673" i="6"/>
  <c r="CK674" i="6"/>
  <c r="BA674" i="6"/>
  <c r="DD674" i="6"/>
  <c r="BT674" i="6"/>
  <c r="BR677" i="6"/>
  <c r="DB677" i="6"/>
  <c r="AO679" i="6"/>
  <c r="BY679" i="6"/>
  <c r="BE679" i="6"/>
  <c r="CO679" i="6"/>
  <c r="CX681" i="6"/>
  <c r="BN681" i="6"/>
  <c r="BC682" i="6"/>
  <c r="CM682" i="6"/>
  <c r="BS682" i="6"/>
  <c r="DC682" i="6"/>
  <c r="BZ683" i="6"/>
  <c r="AP683" i="6"/>
  <c r="CC684" i="6"/>
  <c r="AS684" i="6"/>
  <c r="BK684" i="6"/>
  <c r="CU684" i="6"/>
  <c r="DB685" i="6"/>
  <c r="BR685" i="6"/>
  <c r="BC686" i="6"/>
  <c r="CM686" i="6"/>
  <c r="CO687" i="6"/>
  <c r="BE687" i="6"/>
  <c r="CP687" i="6"/>
  <c r="BF687" i="6"/>
  <c r="CX689" i="6"/>
  <c r="BN689" i="6"/>
  <c r="CM690" i="6"/>
  <c r="BC690" i="6"/>
  <c r="DC690" i="6"/>
  <c r="BS690" i="6"/>
  <c r="CV692" i="6"/>
  <c r="BL692" i="6"/>
  <c r="CZ693" i="6"/>
  <c r="BP693" i="6"/>
  <c r="BC694" i="6"/>
  <c r="CM694" i="6"/>
  <c r="BS694" i="6"/>
  <c r="DC694" i="6"/>
  <c r="AP695" i="6"/>
  <c r="BZ695" i="6"/>
  <c r="CE697" i="6"/>
  <c r="AU697" i="6"/>
  <c r="CL698" i="6"/>
  <c r="BB698" i="6"/>
  <c r="AO699" i="6"/>
  <c r="BY699" i="6"/>
  <c r="BE699" i="6"/>
  <c r="CO699" i="6"/>
  <c r="BK700" i="6"/>
  <c r="CU700" i="6"/>
  <c r="BO701" i="6"/>
  <c r="CY701" i="6"/>
  <c r="CL702" i="6"/>
  <c r="BB702" i="6"/>
  <c r="DD702" i="6"/>
  <c r="BT702" i="6"/>
  <c r="AP703" i="6"/>
  <c r="BZ703" i="6"/>
  <c r="BE703" i="6"/>
  <c r="CO703" i="6"/>
  <c r="AR704" i="6"/>
  <c r="CB704" i="6"/>
  <c r="DE706" i="6"/>
  <c r="BU706" i="6"/>
  <c r="AN707" i="6"/>
  <c r="BX707" i="6"/>
  <c r="CZ709" i="6"/>
  <c r="BP709" i="6"/>
  <c r="CP711" i="6"/>
  <c r="BF711" i="6"/>
  <c r="CJ714" i="6"/>
  <c r="AZ714" i="6"/>
  <c r="BU714" i="6"/>
  <c r="DE714" i="6"/>
  <c r="BD715" i="6"/>
  <c r="CN715" i="6"/>
  <c r="BI716" i="6"/>
  <c r="CS716" i="6"/>
  <c r="BP717" i="6"/>
  <c r="CZ717" i="6"/>
  <c r="CJ718" i="6"/>
  <c r="AZ718" i="6"/>
  <c r="DF718" i="6"/>
  <c r="BV718" i="6"/>
  <c r="BE719" i="6"/>
  <c r="CO719" i="6"/>
  <c r="AT721" i="6"/>
  <c r="CD721" i="6"/>
  <c r="BR721" i="6"/>
  <c r="DB721" i="6"/>
  <c r="BX723" i="6"/>
  <c r="AN723" i="6"/>
  <c r="CS724" i="6"/>
  <c r="BI724" i="6"/>
  <c r="CQ727" i="6"/>
  <c r="BG727" i="6"/>
  <c r="BM728" i="6"/>
  <c r="CW728" i="6"/>
  <c r="DE730" i="6"/>
  <c r="BU730" i="6"/>
  <c r="DE734" i="6"/>
  <c r="BU734" i="6"/>
  <c r="AN735" i="6"/>
  <c r="BX735" i="6"/>
  <c r="CP735" i="6"/>
  <c r="BF735" i="6"/>
  <c r="BJ736" i="6"/>
  <c r="CT736" i="6"/>
  <c r="BC738" i="6"/>
  <c r="CM738" i="6"/>
  <c r="BV738" i="6"/>
  <c r="DF738" i="6"/>
  <c r="AT741" i="6"/>
  <c r="CD741" i="6"/>
  <c r="BP741" i="6"/>
  <c r="CZ741" i="6"/>
  <c r="BU746" i="6"/>
  <c r="DE746" i="6"/>
  <c r="CK750" i="6"/>
  <c r="BA750" i="6"/>
  <c r="CJ762" i="6"/>
  <c r="AZ762" i="6"/>
  <c r="AR696" i="6"/>
  <c r="CB696" i="6"/>
  <c r="AU713" i="6"/>
  <c r="CE713" i="6"/>
  <c r="CE733" i="6"/>
  <c r="AU733" i="6"/>
  <c r="AZ810" i="6"/>
  <c r="CJ810" i="6"/>
  <c r="BA778" i="6"/>
  <c r="CK778" i="6"/>
  <c r="BT766" i="6"/>
  <c r="DD766" i="6"/>
  <c r="BS774" i="6"/>
  <c r="DC774" i="6"/>
  <c r="DE778" i="6"/>
  <c r="BU778" i="6"/>
  <c r="AZ782" i="6"/>
  <c r="CJ782" i="6"/>
  <c r="AZ790" i="6"/>
  <c r="CJ790" i="6"/>
  <c r="BA794" i="6"/>
  <c r="CK794" i="6"/>
  <c r="DE798" i="6"/>
  <c r="BU798" i="6"/>
  <c r="DC806" i="6"/>
  <c r="BS806" i="6"/>
  <c r="CL810" i="6"/>
  <c r="BB810" i="6"/>
  <c r="BS810" i="6"/>
  <c r="DC810" i="6"/>
  <c r="BV814" i="6"/>
  <c r="DF814" i="6"/>
  <c r="CK818" i="6"/>
  <c r="BA818" i="6"/>
  <c r="BT818" i="6"/>
  <c r="DD818" i="6"/>
  <c r="CM822" i="6"/>
  <c r="BC822" i="6"/>
  <c r="DF822" i="6"/>
  <c r="BV822" i="6"/>
  <c r="CL826" i="6"/>
  <c r="BB826" i="6"/>
  <c r="BV826" i="6"/>
  <c r="DF826" i="6"/>
  <c r="BV834" i="6"/>
  <c r="DF834" i="6"/>
  <c r="BB838" i="6"/>
  <c r="CL838" i="6"/>
  <c r="BT842" i="6"/>
  <c r="DD842" i="6"/>
  <c r="CL846" i="6"/>
  <c r="BB846" i="6"/>
  <c r="BA854" i="6"/>
  <c r="CK854" i="6"/>
  <c r="DC862" i="6"/>
  <c r="BS862" i="6"/>
  <c r="CK866" i="6"/>
  <c r="BA866" i="6"/>
  <c r="BC870" i="6"/>
  <c r="CM870" i="6"/>
  <c r="DD870" i="6"/>
  <c r="BT870" i="6"/>
  <c r="CL874" i="6"/>
  <c r="BB874" i="6"/>
  <c r="BT874" i="6"/>
  <c r="DD874" i="6"/>
  <c r="DF878" i="6"/>
  <c r="BV878" i="6"/>
  <c r="CQ124" i="6"/>
  <c r="BG124" i="6"/>
  <c r="CJ33" i="6"/>
  <c r="AZ33" i="6"/>
  <c r="CP34" i="6"/>
  <c r="BF34" i="6"/>
  <c r="BM60" i="6"/>
  <c r="CW60" i="6"/>
  <c r="CC64" i="6"/>
  <c r="AS64" i="6"/>
  <c r="BP65" i="6"/>
  <c r="CZ65" i="6"/>
  <c r="CC68" i="6"/>
  <c r="AS68" i="6"/>
  <c r="AZ70" i="6"/>
  <c r="CJ70" i="6"/>
  <c r="AU73" i="6"/>
  <c r="CE73" i="6"/>
  <c r="BA74" i="6"/>
  <c r="CK74" i="6"/>
  <c r="BA78" i="6"/>
  <c r="CK78" i="6"/>
  <c r="BO81" i="6"/>
  <c r="CY81" i="6"/>
  <c r="CW84" i="6"/>
  <c r="BM84" i="6"/>
  <c r="CU88" i="6"/>
  <c r="BK88" i="6"/>
  <c r="AU93" i="6"/>
  <c r="CE93" i="6"/>
  <c r="DD94" i="6"/>
  <c r="BT94" i="6"/>
  <c r="CD97" i="6"/>
  <c r="AT97" i="6"/>
  <c r="DE98" i="6"/>
  <c r="BU98" i="6"/>
  <c r="AU101" i="6"/>
  <c r="CE101" i="6"/>
  <c r="BT102" i="6"/>
  <c r="DD102" i="6"/>
  <c r="CD105" i="6"/>
  <c r="AT105" i="6"/>
  <c r="AZ106" i="6"/>
  <c r="CJ106" i="6"/>
  <c r="CD109" i="6"/>
  <c r="AT109" i="6"/>
  <c r="AZ114" i="6"/>
  <c r="CJ114" i="6"/>
  <c r="BH119" i="6"/>
  <c r="CR119" i="6"/>
  <c r="BX121" i="6"/>
  <c r="AN121" i="6"/>
  <c r="BE122" i="6"/>
  <c r="CO122" i="6"/>
  <c r="BH123" i="6"/>
  <c r="CR123" i="6"/>
  <c r="AO124" i="6"/>
  <c r="BY124" i="6"/>
  <c r="BG125" i="6"/>
  <c r="CQ125" i="6"/>
  <c r="BY128" i="6"/>
  <c r="AO128" i="6"/>
  <c r="BY129" i="6"/>
  <c r="AO129" i="6"/>
  <c r="CP130" i="6"/>
  <c r="BF130" i="6"/>
  <c r="AP131" i="6"/>
  <c r="BZ131" i="6"/>
  <c r="BX133" i="6"/>
  <c r="AN133" i="6"/>
  <c r="BE134" i="6"/>
  <c r="CO134" i="6"/>
  <c r="CA138" i="6"/>
  <c r="AQ138" i="6"/>
  <c r="CN139" i="6"/>
  <c r="BD139" i="6"/>
  <c r="CQ142" i="6"/>
  <c r="BG142" i="6"/>
  <c r="CN144" i="6"/>
  <c r="BD144" i="6"/>
  <c r="CC876" i="6"/>
  <c r="AS876" i="6"/>
  <c r="BI880" i="6"/>
  <c r="CS880" i="6"/>
  <c r="AO891" i="6"/>
  <c r="BY891" i="6"/>
  <c r="CN951" i="6"/>
  <c r="BD951" i="6"/>
  <c r="CY957" i="6"/>
  <c r="BO957" i="6"/>
  <c r="DA969" i="6"/>
  <c r="BQ969" i="6"/>
  <c r="DD982" i="6"/>
  <c r="BT982" i="6"/>
  <c r="CV1003" i="6"/>
  <c r="BL1003" i="6"/>
  <c r="DB44" i="6"/>
  <c r="BR44" i="6"/>
  <c r="BQ155" i="6"/>
  <c r="DA155" i="6"/>
  <c r="DF156" i="6"/>
  <c r="BV156" i="6"/>
  <c r="BX157" i="6"/>
  <c r="AN157" i="6"/>
  <c r="BJ460" i="6"/>
  <c r="CT460" i="6"/>
  <c r="CB484" i="6"/>
  <c r="AR484" i="6"/>
  <c r="DE486" i="6"/>
  <c r="BU486" i="6"/>
  <c r="BO557" i="6"/>
  <c r="CY557" i="6"/>
  <c r="BY559" i="6"/>
  <c r="AO559" i="6"/>
  <c r="BA562" i="6"/>
  <c r="CK562" i="6"/>
  <c r="AQ567" i="6"/>
  <c r="CA567" i="6"/>
  <c r="CV803" i="6"/>
  <c r="BL803" i="6"/>
  <c r="BJ805" i="6"/>
  <c r="CT805" i="6"/>
  <c r="CV812" i="6"/>
  <c r="BL812" i="6"/>
  <c r="CC815" i="6"/>
  <c r="AS815" i="6"/>
  <c r="CW820" i="6"/>
  <c r="BM820" i="6"/>
  <c r="BL828" i="6"/>
  <c r="CV828" i="6"/>
  <c r="CT831" i="6"/>
  <c r="BJ831" i="6"/>
  <c r="CW834" i="6"/>
  <c r="BM834" i="6"/>
  <c r="CU840" i="6"/>
  <c r="BK840" i="6"/>
  <c r="BL840" i="6"/>
  <c r="CV840" i="6"/>
  <c r="CS845" i="6"/>
  <c r="BI845" i="6"/>
  <c r="CV851" i="6"/>
  <c r="BL851" i="6"/>
  <c r="AS855" i="6"/>
  <c r="CC855" i="6"/>
  <c r="AR861" i="6"/>
  <c r="CB861" i="6"/>
  <c r="BK862" i="6"/>
  <c r="CU862" i="6"/>
  <c r="CT871" i="6"/>
  <c r="BJ871" i="6"/>
  <c r="CS873" i="6"/>
  <c r="BI873" i="6"/>
  <c r="BL875" i="6"/>
  <c r="CV875" i="6"/>
  <c r="BL878" i="6"/>
  <c r="CV878" i="6"/>
  <c r="BM883" i="6"/>
  <c r="CW883" i="6"/>
  <c r="CS884" i="6"/>
  <c r="BI884" i="6"/>
  <c r="BD887" i="6"/>
  <c r="CN887" i="6"/>
  <c r="BD891" i="6"/>
  <c r="CN891" i="6"/>
  <c r="DC894" i="6"/>
  <c r="BS894" i="6"/>
  <c r="CJ898" i="6"/>
  <c r="AZ898" i="6"/>
  <c r="CD905" i="6"/>
  <c r="AT905" i="6"/>
  <c r="BN905" i="6"/>
  <c r="CX905" i="6"/>
  <c r="CX929" i="6"/>
  <c r="BN929" i="6"/>
  <c r="BB930" i="6"/>
  <c r="CL930" i="6"/>
  <c r="CQ935" i="6"/>
  <c r="BG935" i="6"/>
  <c r="CV936" i="6"/>
  <c r="BL936" i="6"/>
  <c r="BB942" i="6"/>
  <c r="CL942" i="6"/>
  <c r="CQ943" i="6"/>
  <c r="BG943" i="6"/>
  <c r="DF950" i="6"/>
  <c r="BV950" i="6"/>
  <c r="DA953" i="6"/>
  <c r="BQ953" i="6"/>
  <c r="BB954" i="6"/>
  <c r="CL954" i="6"/>
  <c r="DF958" i="6"/>
  <c r="BV958" i="6"/>
  <c r="BX963" i="6"/>
  <c r="AN963" i="6"/>
  <c r="CR967" i="6"/>
  <c r="BH967" i="6"/>
  <c r="CJ970" i="6"/>
  <c r="AZ970" i="6"/>
  <c r="BN973" i="6"/>
  <c r="CX973" i="6"/>
  <c r="CV984" i="6"/>
  <c r="BL984" i="6"/>
  <c r="BT986" i="6"/>
  <c r="DD986" i="6"/>
  <c r="BF991" i="6"/>
  <c r="CP991" i="6"/>
  <c r="DD994" i="6"/>
  <c r="BT994" i="6"/>
  <c r="CB998" i="6"/>
  <c r="AR998" i="6"/>
  <c r="CC1001" i="6"/>
  <c r="AS1001" i="6"/>
  <c r="BK1003" i="6"/>
  <c r="CU1003" i="6"/>
  <c r="BJ1005" i="6"/>
  <c r="CT1005" i="6"/>
  <c r="BJ833" i="6"/>
  <c r="CT833" i="6"/>
  <c r="BJ843" i="6"/>
  <c r="CT843" i="6"/>
  <c r="BM852" i="6"/>
  <c r="CW852" i="6"/>
  <c r="CV868" i="6"/>
  <c r="BL868" i="6"/>
  <c r="AS874" i="6"/>
  <c r="CC874" i="6"/>
  <c r="CD889" i="6"/>
  <c r="AT889" i="6"/>
  <c r="CP903" i="6"/>
  <c r="BF903" i="6"/>
  <c r="CD933" i="6"/>
  <c r="AT933" i="6"/>
  <c r="AQ939" i="6"/>
  <c r="CA939" i="6"/>
  <c r="AS944" i="6"/>
  <c r="CC944" i="6"/>
  <c r="BM976" i="6"/>
  <c r="CW976" i="6"/>
  <c r="CS997" i="6"/>
  <c r="BI997" i="6"/>
  <c r="CD69" i="6"/>
  <c r="BV78" i="6"/>
  <c r="DA65" i="6"/>
  <c r="AQ127" i="6"/>
  <c r="AS112" i="6"/>
  <c r="BI116" i="6"/>
  <c r="CJ478" i="6"/>
  <c r="CA132" i="6"/>
  <c r="DC474" i="6"/>
  <c r="CW830" i="6"/>
  <c r="BY943" i="6"/>
  <c r="BM992" i="6"/>
  <c r="CS999" i="6"/>
  <c r="AZ890" i="6"/>
  <c r="CU968" i="6"/>
  <c r="DC982" i="6"/>
  <c r="CA10" i="6"/>
  <c r="E9" i="5"/>
  <c r="CJ102" i="6"/>
  <c r="AZ102" i="6"/>
  <c r="BA33" i="6"/>
  <c r="CK33" i="6"/>
  <c r="AN34" i="6"/>
  <c r="BX34" i="6"/>
  <c r="CO34" i="6"/>
  <c r="BE34" i="6"/>
  <c r="CU60" i="6"/>
  <c r="BK60" i="6"/>
  <c r="CZ61" i="6"/>
  <c r="BP61" i="6"/>
  <c r="BT62" i="6"/>
  <c r="DD62" i="6"/>
  <c r="CB64" i="6"/>
  <c r="AR64" i="6"/>
  <c r="CT64" i="6"/>
  <c r="BJ64" i="6"/>
  <c r="AU65" i="6"/>
  <c r="CE65" i="6"/>
  <c r="BN65" i="6"/>
  <c r="CX65" i="6"/>
  <c r="DE66" i="6"/>
  <c r="BU66" i="6"/>
  <c r="BI68" i="6"/>
  <c r="CS68" i="6"/>
  <c r="CE69" i="6"/>
  <c r="AU69" i="6"/>
  <c r="CK70" i="6"/>
  <c r="BA70" i="6"/>
  <c r="BS70" i="6"/>
  <c r="DC70" i="6"/>
  <c r="AT73" i="6"/>
  <c r="CD73" i="6"/>
  <c r="CZ73" i="6"/>
  <c r="BP73" i="6"/>
  <c r="BC74" i="6"/>
  <c r="CM74" i="6"/>
  <c r="BS74" i="6"/>
  <c r="DC74" i="6"/>
  <c r="CB76" i="6"/>
  <c r="AR76" i="6"/>
  <c r="CT76" i="6"/>
  <c r="BJ76" i="6"/>
  <c r="BQ77" i="6"/>
  <c r="DA77" i="6"/>
  <c r="DE78" i="6"/>
  <c r="BU78" i="6"/>
  <c r="AS80" i="6"/>
  <c r="CC80" i="6"/>
  <c r="BJ80" i="6"/>
  <c r="CT80" i="6"/>
  <c r="BN81" i="6"/>
  <c r="CX81" i="6"/>
  <c r="BB82" i="6"/>
  <c r="CL82" i="6"/>
  <c r="DE82" i="6"/>
  <c r="BU82" i="6"/>
  <c r="CU84" i="6"/>
  <c r="BK84" i="6"/>
  <c r="CX85" i="6"/>
  <c r="BN85" i="6"/>
  <c r="BP85" i="6"/>
  <c r="CZ85" i="6"/>
  <c r="DF86" i="6"/>
  <c r="BV86" i="6"/>
  <c r="AR88" i="6"/>
  <c r="CB88" i="6"/>
  <c r="BI88" i="6"/>
  <c r="CS88" i="6"/>
  <c r="CD89" i="6"/>
  <c r="AT89" i="6"/>
  <c r="BQ89" i="6"/>
  <c r="DA89" i="6"/>
  <c r="CL90" i="6"/>
  <c r="BB90" i="6"/>
  <c r="CT92" i="6"/>
  <c r="BJ92" i="6"/>
  <c r="CL94" i="6"/>
  <c r="BB94" i="6"/>
  <c r="BV94" i="6"/>
  <c r="DF94" i="6"/>
  <c r="BL96" i="6"/>
  <c r="CV96" i="6"/>
  <c r="AU97" i="6"/>
  <c r="CE97" i="6"/>
  <c r="BN97" i="6"/>
  <c r="CX97" i="6"/>
  <c r="CL98" i="6"/>
  <c r="BB98" i="6"/>
  <c r="BS98" i="6"/>
  <c r="DC98" i="6"/>
  <c r="CU100" i="6"/>
  <c r="BK100" i="6"/>
  <c r="BJ100" i="6"/>
  <c r="CT100" i="6"/>
  <c r="DA101" i="6"/>
  <c r="BQ101" i="6"/>
  <c r="BC102" i="6"/>
  <c r="CM102" i="6"/>
  <c r="BV102" i="6"/>
  <c r="DF102" i="6"/>
  <c r="CU104" i="6"/>
  <c r="BK104" i="6"/>
  <c r="CY105" i="6"/>
  <c r="BO105" i="6"/>
  <c r="BB106" i="6"/>
  <c r="CL106" i="6"/>
  <c r="DD106" i="6"/>
  <c r="BT106" i="6"/>
  <c r="BL108" i="6"/>
  <c r="CV108" i="6"/>
  <c r="BI108" i="6"/>
  <c r="CS108" i="6"/>
  <c r="CY109" i="6"/>
  <c r="BO109" i="6"/>
  <c r="BB110" i="6"/>
  <c r="CL110" i="6"/>
  <c r="BS110" i="6"/>
  <c r="DC110" i="6"/>
  <c r="CU112" i="6"/>
  <c r="BK112" i="6"/>
  <c r="CK114" i="6"/>
  <c r="BA114" i="6"/>
  <c r="BL116" i="6"/>
  <c r="CV116" i="6"/>
  <c r="BC118" i="6"/>
  <c r="CM118" i="6"/>
  <c r="BT118" i="6"/>
  <c r="DD118" i="6"/>
  <c r="BZ119" i="6"/>
  <c r="AP119" i="6"/>
  <c r="BG120" i="6"/>
  <c r="CQ120" i="6"/>
  <c r="CO121" i="6"/>
  <c r="BE121" i="6"/>
  <c r="CN121" i="6"/>
  <c r="BD121" i="6"/>
  <c r="AO122" i="6"/>
  <c r="BY122" i="6"/>
  <c r="BG122" i="6"/>
  <c r="CQ122" i="6"/>
  <c r="BZ123" i="6"/>
  <c r="AP123" i="6"/>
  <c r="BZ124" i="6"/>
  <c r="AP124" i="6"/>
  <c r="CP124" i="6"/>
  <c r="BF124" i="6"/>
  <c r="BD125" i="6"/>
  <c r="CN125" i="6"/>
  <c r="BY126" i="6"/>
  <c r="AO126" i="6"/>
  <c r="BE126" i="6"/>
  <c r="CO126" i="6"/>
  <c r="AN127" i="6"/>
  <c r="BX127" i="6"/>
  <c r="CP127" i="6"/>
  <c r="BF127" i="6"/>
  <c r="BZ128" i="6"/>
  <c r="AP128" i="6"/>
  <c r="AQ129" i="6"/>
  <c r="CA129" i="6"/>
  <c r="CR129" i="6"/>
  <c r="BH129" i="6"/>
  <c r="CO129" i="6"/>
  <c r="BE129" i="6"/>
  <c r="BX130" i="6"/>
  <c r="AN130" i="6"/>
  <c r="CR130" i="6"/>
  <c r="BH130" i="6"/>
  <c r="AO131" i="6"/>
  <c r="BY131" i="6"/>
  <c r="BH131" i="6"/>
  <c r="CR131" i="6"/>
  <c r="BZ132" i="6"/>
  <c r="AP132" i="6"/>
  <c r="CP132" i="6"/>
  <c r="BF132" i="6"/>
  <c r="AO133" i="6"/>
  <c r="BY133" i="6"/>
  <c r="CR133" i="6"/>
  <c r="BH133" i="6"/>
  <c r="AQ134" i="6"/>
  <c r="CA134" i="6"/>
  <c r="BF134" i="6"/>
  <c r="CP134" i="6"/>
  <c r="AQ135" i="6"/>
  <c r="CA135" i="6"/>
  <c r="BD135" i="6"/>
  <c r="CN135" i="6"/>
  <c r="BG135" i="6"/>
  <c r="CQ135" i="6"/>
  <c r="BG136" i="6"/>
  <c r="CQ136" i="6"/>
  <c r="CA137" i="6"/>
  <c r="AQ137" i="6"/>
  <c r="CQ137" i="6"/>
  <c r="BG137" i="6"/>
  <c r="BY138" i="6"/>
  <c r="AO138" i="6"/>
  <c r="BF138" i="6"/>
  <c r="CP138" i="6"/>
  <c r="AN139" i="6"/>
  <c r="BX139" i="6"/>
  <c r="CP139" i="6"/>
  <c r="BF139" i="6"/>
  <c r="BD141" i="6"/>
  <c r="CN141" i="6"/>
  <c r="AO142" i="6"/>
  <c r="BY142" i="6"/>
  <c r="BD142" i="6"/>
  <c r="CN142" i="6"/>
  <c r="AN143" i="6"/>
  <c r="BX143" i="6"/>
  <c r="CO143" i="6"/>
  <c r="BE143" i="6"/>
  <c r="BY145" i="6"/>
  <c r="AO145" i="6"/>
  <c r="BH145" i="6"/>
  <c r="CR145" i="6"/>
  <c r="AQ147" i="6"/>
  <c r="CA147" i="6"/>
  <c r="BH147" i="6"/>
  <c r="CR147" i="6"/>
  <c r="BG147" i="6"/>
  <c r="CQ147" i="6"/>
  <c r="AN148" i="6"/>
  <c r="BX148" i="6"/>
  <c r="CN148" i="6"/>
  <c r="BD148" i="6"/>
  <c r="AQ149" i="6"/>
  <c r="CA149" i="6"/>
  <c r="CN149" i="6"/>
  <c r="BD149" i="6"/>
  <c r="AP150" i="6"/>
  <c r="BZ150" i="6"/>
  <c r="BX151" i="6"/>
  <c r="AN151" i="6"/>
  <c r="BZ152" i="6"/>
  <c r="AP152" i="6"/>
  <c r="CN152" i="6"/>
  <c r="BD152" i="6"/>
  <c r="CB153" i="6"/>
  <c r="AR153" i="6"/>
  <c r="CS153" i="6"/>
  <c r="BI153" i="6"/>
  <c r="BP154" i="6"/>
  <c r="CZ154" i="6"/>
  <c r="BC155" i="6"/>
  <c r="CM155" i="6"/>
  <c r="BY21" i="6"/>
  <c r="AO21" i="6"/>
  <c r="CQ21" i="6"/>
  <c r="BG21" i="6"/>
  <c r="CE26" i="6"/>
  <c r="AU26" i="6"/>
  <c r="BC34" i="6"/>
  <c r="CM34" i="6"/>
  <c r="DF34" i="6"/>
  <c r="BV34" i="6"/>
  <c r="AN35" i="6"/>
  <c r="BX35" i="6"/>
  <c r="BN35" i="6"/>
  <c r="CX35" i="6"/>
  <c r="AO38" i="6"/>
  <c r="BY38" i="6"/>
  <c r="BE38" i="6"/>
  <c r="CO38" i="6"/>
  <c r="BJ39" i="6"/>
  <c r="CT39" i="6"/>
  <c r="CE40" i="6"/>
  <c r="AU40" i="6"/>
  <c r="CV12" i="6"/>
  <c r="BL12" i="6"/>
  <c r="AR816" i="6"/>
  <c r="CB816" i="6"/>
  <c r="BK849" i="6"/>
  <c r="CU849" i="6"/>
  <c r="BL867" i="6"/>
  <c r="CV867" i="6"/>
  <c r="CW877" i="6"/>
  <c r="BM877" i="6"/>
  <c r="DB889" i="6"/>
  <c r="BR889" i="6"/>
  <c r="BT942" i="6"/>
  <c r="DD942" i="6"/>
  <c r="AZ950" i="6"/>
  <c r="CJ950" i="6"/>
  <c r="BI968" i="6"/>
  <c r="CS968" i="6"/>
  <c r="CO979" i="6"/>
  <c r="BE979" i="6"/>
  <c r="BF987" i="6"/>
  <c r="CP987" i="6"/>
  <c r="CC1003" i="6"/>
  <c r="AS1003" i="6"/>
  <c r="BJ41" i="6"/>
  <c r="CT41" i="6"/>
  <c r="BP44" i="6"/>
  <c r="CZ44" i="6"/>
  <c r="DB155" i="6"/>
  <c r="BR155" i="6"/>
  <c r="BT156" i="6"/>
  <c r="DD156" i="6"/>
  <c r="AO157" i="6"/>
  <c r="BY157" i="6"/>
  <c r="CC456" i="6"/>
  <c r="AS456" i="6"/>
  <c r="CU460" i="6"/>
  <c r="BK460" i="6"/>
  <c r="DF474" i="6"/>
  <c r="BV474" i="6"/>
  <c r="BC478" i="6"/>
  <c r="CM478" i="6"/>
  <c r="CT480" i="6"/>
  <c r="BJ480" i="6"/>
  <c r="BS486" i="6"/>
  <c r="DC486" i="6"/>
  <c r="BV490" i="6"/>
  <c r="DF490" i="6"/>
  <c r="CB492" i="6"/>
  <c r="AR492" i="6"/>
  <c r="AZ558" i="6"/>
  <c r="CJ558" i="6"/>
  <c r="BC562" i="6"/>
  <c r="CM562" i="6"/>
  <c r="BM564" i="6"/>
  <c r="CW564" i="6"/>
  <c r="CU564" i="6"/>
  <c r="BK564" i="6"/>
  <c r="DE566" i="6"/>
  <c r="BU566" i="6"/>
  <c r="AN567" i="6"/>
  <c r="BX567" i="6"/>
  <c r="CD569" i="6"/>
  <c r="AT569" i="6"/>
  <c r="CW802" i="6"/>
  <c r="BM802" i="6"/>
  <c r="CW803" i="6"/>
  <c r="BM803" i="6"/>
  <c r="BK804" i="6"/>
  <c r="CU804" i="6"/>
  <c r="CV805" i="6"/>
  <c r="BL805" i="6"/>
  <c r="AS806" i="6"/>
  <c r="CC806" i="6"/>
  <c r="BJ812" i="6"/>
  <c r="CT812" i="6"/>
  <c r="CT813" i="6"/>
  <c r="BJ813" i="6"/>
  <c r="BJ818" i="6"/>
  <c r="CT818" i="6"/>
  <c r="BM828" i="6"/>
  <c r="CW828" i="6"/>
  <c r="BI831" i="6"/>
  <c r="CS831" i="6"/>
  <c r="CT834" i="6"/>
  <c r="BJ834" i="6"/>
  <c r="CU838" i="6"/>
  <c r="BK838" i="6"/>
  <c r="BJ839" i="6"/>
  <c r="CT839" i="6"/>
  <c r="BJ840" i="6"/>
  <c r="CT840" i="6"/>
  <c r="BM841" i="6"/>
  <c r="CW841" i="6"/>
  <c r="BL845" i="6"/>
  <c r="CV845" i="6"/>
  <c r="CW849" i="6"/>
  <c r="BM849" i="6"/>
  <c r="BI851" i="6"/>
  <c r="CS851" i="6"/>
  <c r="AR853" i="6"/>
  <c r="CB853" i="6"/>
  <c r="CB855" i="6"/>
  <c r="AR855" i="6"/>
  <c r="CV860" i="6"/>
  <c r="BL860" i="6"/>
  <c r="CT860" i="6"/>
  <c r="BJ860" i="6"/>
  <c r="BL862" i="6"/>
  <c r="CV862" i="6"/>
  <c r="BJ865" i="6"/>
  <c r="CT865" i="6"/>
  <c r="CB866" i="6"/>
  <c r="AR866" i="6"/>
  <c r="CT870" i="6"/>
  <c r="BJ870" i="6"/>
  <c r="CV871" i="6"/>
  <c r="BL871" i="6"/>
  <c r="CT872" i="6"/>
  <c r="BJ872" i="6"/>
  <c r="CW873" i="6"/>
  <c r="BM873" i="6"/>
  <c r="CW874" i="6"/>
  <c r="BM874" i="6"/>
  <c r="BI875" i="6"/>
  <c r="CS875" i="6"/>
  <c r="CU883" i="6"/>
  <c r="BK883" i="6"/>
  <c r="CV884" i="6"/>
  <c r="BL884" i="6"/>
  <c r="CT884" i="6"/>
  <c r="BJ884" i="6"/>
  <c r="CQ887" i="6"/>
  <c r="BG887" i="6"/>
  <c r="BE887" i="6"/>
  <c r="CO887" i="6"/>
  <c r="CR891" i="6"/>
  <c r="BH891" i="6"/>
  <c r="BP893" i="6"/>
  <c r="CZ893" i="6"/>
  <c r="DD894" i="6"/>
  <c r="BT894" i="6"/>
  <c r="CE905" i="6"/>
  <c r="AU905" i="6"/>
  <c r="DB905" i="6"/>
  <c r="BR905" i="6"/>
  <c r="BA906" i="6"/>
  <c r="CK906" i="6"/>
  <c r="DC918" i="6"/>
  <c r="BS918" i="6"/>
  <c r="BR929" i="6"/>
  <c r="DB929" i="6"/>
  <c r="CK930" i="6"/>
  <c r="BA930" i="6"/>
  <c r="CR931" i="6"/>
  <c r="BH931" i="6"/>
  <c r="BS934" i="6"/>
  <c r="DC934" i="6"/>
  <c r="CP935" i="6"/>
  <c r="BF935" i="6"/>
  <c r="CS936" i="6"/>
  <c r="BI936" i="6"/>
  <c r="BB938" i="6"/>
  <c r="CL938" i="6"/>
  <c r="CR939" i="6"/>
  <c r="BH939" i="6"/>
  <c r="BF943" i="6"/>
  <c r="CP943" i="6"/>
  <c r="DA949" i="6"/>
  <c r="BQ949" i="6"/>
  <c r="DD950" i="6"/>
  <c r="BT950" i="6"/>
  <c r="CR951" i="6"/>
  <c r="BH951" i="6"/>
  <c r="CJ954" i="6"/>
  <c r="AZ954" i="6"/>
  <c r="CO955" i="6"/>
  <c r="BE955" i="6"/>
  <c r="BN957" i="6"/>
  <c r="CX957" i="6"/>
  <c r="CZ961" i="6"/>
  <c r="BP961" i="6"/>
  <c r="CA963" i="6"/>
  <c r="AQ963" i="6"/>
  <c r="BB966" i="6"/>
  <c r="CL966" i="6"/>
  <c r="CW968" i="6"/>
  <c r="BM968" i="6"/>
  <c r="BO969" i="6"/>
  <c r="CY969" i="6"/>
  <c r="DA973" i="6"/>
  <c r="BQ973" i="6"/>
  <c r="CJ974" i="6"/>
  <c r="AZ974" i="6"/>
  <c r="CN975" i="6"/>
  <c r="BD975" i="6"/>
  <c r="BJ980" i="6"/>
  <c r="CT980" i="6"/>
  <c r="DF982" i="6"/>
  <c r="BV982" i="6"/>
  <c r="BK984" i="6"/>
  <c r="CU984" i="6"/>
  <c r="BQ985" i="6"/>
  <c r="DA985" i="6"/>
  <c r="DC986" i="6"/>
  <c r="BS986" i="6"/>
  <c r="CQ987" i="6"/>
  <c r="BG987" i="6"/>
  <c r="BH991" i="6"/>
  <c r="CR991" i="6"/>
  <c r="DB993" i="6"/>
  <c r="BR993" i="6"/>
  <c r="BU994" i="6"/>
  <c r="DE994" i="6"/>
  <c r="CC998" i="6"/>
  <c r="AS998" i="6"/>
  <c r="BM999" i="6"/>
  <c r="CW999" i="6"/>
  <c r="CB1001" i="6"/>
  <c r="AR1001" i="6"/>
  <c r="BK1005" i="6"/>
  <c r="CU1005" i="6"/>
  <c r="AS831" i="6"/>
  <c r="CC831" i="6"/>
  <c r="CT832" i="6"/>
  <c r="BJ832" i="6"/>
  <c r="BM842" i="6"/>
  <c r="CW842" i="6"/>
  <c r="AS859" i="6"/>
  <c r="CC859" i="6"/>
  <c r="AS868" i="6"/>
  <c r="CC868" i="6"/>
  <c r="AP903" i="6"/>
  <c r="BZ903" i="6"/>
  <c r="BO941" i="6"/>
  <c r="CY941" i="6"/>
  <c r="BX951" i="6"/>
  <c r="AN951" i="6"/>
  <c r="AN955" i="6"/>
  <c r="BX955" i="6"/>
  <c r="BK972" i="6"/>
  <c r="CU972" i="6"/>
  <c r="AU981" i="6"/>
  <c r="CE981" i="6"/>
  <c r="CU996" i="6"/>
  <c r="BK996" i="6"/>
  <c r="BJ1000" i="6"/>
  <c r="CT1000" i="6"/>
  <c r="AR41" i="6"/>
  <c r="CB41" i="6"/>
  <c r="BQ43" i="6"/>
  <c r="DA43" i="6"/>
  <c r="CX43" i="6"/>
  <c r="BN43" i="6"/>
  <c r="BL456" i="6"/>
  <c r="CV456" i="6"/>
  <c r="CU464" i="6"/>
  <c r="BK464" i="6"/>
  <c r="BI464" i="6"/>
  <c r="CS464" i="6"/>
  <c r="BI468" i="6"/>
  <c r="CS468" i="6"/>
  <c r="BC474" i="6"/>
  <c r="CM474" i="6"/>
  <c r="BL476" i="6"/>
  <c r="CV476" i="6"/>
  <c r="BU478" i="6"/>
  <c r="DE478" i="6"/>
  <c r="CB480" i="6"/>
  <c r="AR480" i="6"/>
  <c r="DC482" i="6"/>
  <c r="BS482" i="6"/>
  <c r="CL486" i="6"/>
  <c r="BB486" i="6"/>
  <c r="BK488" i="6"/>
  <c r="CU488" i="6"/>
  <c r="BM492" i="6"/>
  <c r="CW492" i="6"/>
  <c r="CU492" i="6"/>
  <c r="BK492" i="6"/>
  <c r="BS494" i="6"/>
  <c r="DC494" i="6"/>
  <c r="CV496" i="6"/>
  <c r="BL496" i="6"/>
  <c r="CT556" i="6"/>
  <c r="BJ556" i="6"/>
  <c r="DC558" i="6"/>
  <c r="BS558" i="6"/>
  <c r="CO559" i="6"/>
  <c r="BE559" i="6"/>
  <c r="BK560" i="6"/>
  <c r="CU560" i="6"/>
  <c r="BT562" i="6"/>
  <c r="DD562" i="6"/>
  <c r="CR563" i="6"/>
  <c r="BH563" i="6"/>
  <c r="DA565" i="6"/>
  <c r="BQ565" i="6"/>
  <c r="CJ566" i="6"/>
  <c r="AZ566" i="6"/>
  <c r="BD567" i="6"/>
  <c r="CN567" i="6"/>
  <c r="BF567" i="6"/>
  <c r="CP567" i="6"/>
  <c r="BP569" i="6"/>
  <c r="CZ569" i="6"/>
  <c r="CJ570" i="6"/>
  <c r="AZ570" i="6"/>
  <c r="CP571" i="6"/>
  <c r="BF571" i="6"/>
  <c r="CK574" i="6"/>
  <c r="BA574" i="6"/>
  <c r="BH575" i="6"/>
  <c r="CR575" i="6"/>
  <c r="BD575" i="6"/>
  <c r="CN575" i="6"/>
  <c r="CU806" i="6"/>
  <c r="BK806" i="6"/>
  <c r="CW808" i="6"/>
  <c r="BM808" i="6"/>
  <c r="CV810" i="6"/>
  <c r="BL810" i="6"/>
  <c r="BM811" i="6"/>
  <c r="CW811" i="6"/>
  <c r="BK811" i="6"/>
  <c r="CU811" i="6"/>
  <c r="BL814" i="6"/>
  <c r="CV814" i="6"/>
  <c r="BK815" i="6"/>
  <c r="CU815" i="6"/>
  <c r="CV816" i="6"/>
  <c r="BL816" i="6"/>
  <c r="CT824" i="6"/>
  <c r="BJ824" i="6"/>
  <c r="AS826" i="6"/>
  <c r="CC826" i="6"/>
  <c r="BL826" i="6"/>
  <c r="CV826" i="6"/>
  <c r="CT829" i="6"/>
  <c r="BJ829" i="6"/>
  <c r="CV833" i="6"/>
  <c r="BL833" i="6"/>
  <c r="CU836" i="6"/>
  <c r="BK836" i="6"/>
  <c r="CT837" i="6"/>
  <c r="BJ837" i="6"/>
  <c r="AS838" i="6"/>
  <c r="CC838" i="6"/>
  <c r="AR840" i="6"/>
  <c r="CB840" i="6"/>
  <c r="CU843" i="6"/>
  <c r="BK843" i="6"/>
  <c r="CC844" i="6"/>
  <c r="AS844" i="6"/>
  <c r="CV848" i="6"/>
  <c r="BL848" i="6"/>
  <c r="BK850" i="6"/>
  <c r="CU850" i="6"/>
  <c r="CV852" i="6"/>
  <c r="BL852" i="6"/>
  <c r="CV856" i="6"/>
  <c r="BL856" i="6"/>
  <c r="BK857" i="6"/>
  <c r="CU857" i="6"/>
  <c r="BL858" i="6"/>
  <c r="CV858" i="6"/>
  <c r="CV859" i="6"/>
  <c r="BL859" i="6"/>
  <c r="CV861" i="6"/>
  <c r="BL861" i="6"/>
  <c r="CS864" i="6"/>
  <c r="BI864" i="6"/>
  <c r="CT866" i="6"/>
  <c r="BJ866" i="6"/>
  <c r="BI867" i="6"/>
  <c r="CS867" i="6"/>
  <c r="CW868" i="6"/>
  <c r="BM868" i="6"/>
  <c r="CT869" i="6"/>
  <c r="BJ869" i="6"/>
  <c r="CB875" i="6"/>
  <c r="AR875" i="6"/>
  <c r="BJ880" i="6"/>
  <c r="CT880" i="6"/>
  <c r="CC881" i="6"/>
  <c r="AS881" i="6"/>
  <c r="AR883" i="6"/>
  <c r="CB883" i="6"/>
  <c r="DF886" i="6"/>
  <c r="BV886" i="6"/>
  <c r="CT888" i="6"/>
  <c r="BJ888" i="6"/>
  <c r="DA889" i="6"/>
  <c r="BQ889" i="6"/>
  <c r="BS898" i="6"/>
  <c r="DC898" i="6"/>
  <c r="CD901" i="6"/>
  <c r="AT901" i="6"/>
  <c r="CL902" i="6"/>
  <c r="BB902" i="6"/>
  <c r="BT906" i="6"/>
  <c r="DD906" i="6"/>
  <c r="CV928" i="6"/>
  <c r="BL928" i="6"/>
  <c r="DE930" i="6"/>
  <c r="BU930" i="6"/>
  <c r="BN933" i="6"/>
  <c r="CX933" i="6"/>
  <c r="CX937" i="6"/>
  <c r="BN937" i="6"/>
  <c r="CE941" i="6"/>
  <c r="AU941" i="6"/>
  <c r="CW944" i="6"/>
  <c r="BM944" i="6"/>
  <c r="CD945" i="6"/>
  <c r="AT945" i="6"/>
  <c r="BL952" i="6"/>
  <c r="CV952" i="6"/>
  <c r="CR963" i="6"/>
  <c r="BH963" i="6"/>
  <c r="CV964" i="6"/>
  <c r="BL964" i="6"/>
  <c r="CX965" i="6"/>
  <c r="BN965" i="6"/>
  <c r="BS966" i="6"/>
  <c r="DC966" i="6"/>
  <c r="DD970" i="6"/>
  <c r="BT970" i="6"/>
  <c r="AQ971" i="6"/>
  <c r="CA971" i="6"/>
  <c r="CE973" i="6"/>
  <c r="AU973" i="6"/>
  <c r="CJ978" i="6"/>
  <c r="AZ978" i="6"/>
  <c r="AN979" i="6"/>
  <c r="BX979" i="6"/>
  <c r="CR983" i="6"/>
  <c r="BH983" i="6"/>
  <c r="CB984" i="6"/>
  <c r="AR984" i="6"/>
  <c r="BJ988" i="6"/>
  <c r="CT988" i="6"/>
  <c r="AP991" i="6"/>
  <c r="BZ991" i="6"/>
  <c r="AU993" i="6"/>
  <c r="CE993" i="6"/>
  <c r="CR995" i="6"/>
  <c r="BH995" i="6"/>
  <c r="BM996" i="6"/>
  <c r="CW996" i="6"/>
  <c r="CW1000" i="6"/>
  <c r="BM1000" i="6"/>
  <c r="BK1001" i="6"/>
  <c r="CU1001" i="6"/>
  <c r="CU1002" i="6"/>
  <c r="BK1002" i="6"/>
  <c r="CC804" i="6"/>
  <c r="AS804" i="6"/>
  <c r="AS835" i="6"/>
  <c r="CC835" i="6"/>
  <c r="CC843" i="6"/>
  <c r="AS843" i="6"/>
  <c r="BK846" i="6"/>
  <c r="CU846" i="6"/>
  <c r="AS848" i="6"/>
  <c r="CC848" i="6"/>
  <c r="BI863" i="6"/>
  <c r="CS863" i="6"/>
  <c r="AU929" i="6"/>
  <c r="CE929" i="6"/>
  <c r="BA156" i="6"/>
  <c r="CK156" i="6"/>
  <c r="AR472" i="6"/>
  <c r="CB472" i="6"/>
  <c r="AS476" i="6"/>
  <c r="CC476" i="6"/>
  <c r="BC482" i="6"/>
  <c r="CM482" i="6"/>
  <c r="BI484" i="6"/>
  <c r="CS484" i="6"/>
  <c r="CL494" i="6"/>
  <c r="BB494" i="6"/>
  <c r="CC560" i="6"/>
  <c r="AS560" i="6"/>
  <c r="CE561" i="6"/>
  <c r="AU561" i="6"/>
  <c r="BZ563" i="6"/>
  <c r="AP563" i="6"/>
  <c r="AU565" i="6"/>
  <c r="CE565" i="6"/>
  <c r="BI568" i="6"/>
  <c r="CS568" i="6"/>
  <c r="BI572" i="6"/>
  <c r="CS572" i="6"/>
  <c r="AR802" i="6"/>
  <c r="CB802" i="6"/>
  <c r="BK807" i="6"/>
  <c r="CU807" i="6"/>
  <c r="CC814" i="6"/>
  <c r="AS814" i="6"/>
  <c r="CW817" i="6"/>
  <c r="BM817" i="6"/>
  <c r="AS819" i="6"/>
  <c r="CC819" i="6"/>
  <c r="CW819" i="6"/>
  <c r="BM819" i="6"/>
  <c r="CC821" i="6"/>
  <c r="AS821" i="6"/>
  <c r="BM821" i="6"/>
  <c r="CW821" i="6"/>
  <c r="CT823" i="6"/>
  <c r="BJ823" i="6"/>
  <c r="CS823" i="6"/>
  <c r="BI823" i="6"/>
  <c r="CT825" i="6"/>
  <c r="BJ825" i="6"/>
  <c r="CB827" i="6"/>
  <c r="AR827" i="6"/>
  <c r="BK832" i="6"/>
  <c r="CU832" i="6"/>
  <c r="CV844" i="6"/>
  <c r="BL844" i="6"/>
  <c r="CB846" i="6"/>
  <c r="AR846" i="6"/>
  <c r="BM846" i="6"/>
  <c r="CW846" i="6"/>
  <c r="CU847" i="6"/>
  <c r="BK847" i="6"/>
  <c r="BL853" i="6"/>
  <c r="CV853" i="6"/>
  <c r="BL855" i="6"/>
  <c r="CV855" i="6"/>
  <c r="AS856" i="6"/>
  <c r="CC856" i="6"/>
  <c r="AT61" i="6"/>
  <c r="CD61" i="6"/>
  <c r="BV62" i="6"/>
  <c r="DF62" i="6"/>
  <c r="BI72" i="6"/>
  <c r="CS72" i="6"/>
  <c r="BV74" i="6"/>
  <c r="DF74" i="6"/>
  <c r="DB77" i="6"/>
  <c r="BR77" i="6"/>
  <c r="CB80" i="6"/>
  <c r="AR80" i="6"/>
  <c r="AZ82" i="6"/>
  <c r="CJ82" i="6"/>
  <c r="CT84" i="6"/>
  <c r="BJ84" i="6"/>
  <c r="BT86" i="6"/>
  <c r="DD86" i="6"/>
  <c r="CY89" i="6"/>
  <c r="BO89" i="6"/>
  <c r="CV92" i="6"/>
  <c r="BL92" i="6"/>
  <c r="BA94" i="6"/>
  <c r="CK94" i="6"/>
  <c r="DB97" i="6"/>
  <c r="BR97" i="6"/>
  <c r="CS100" i="6"/>
  <c r="BI100" i="6"/>
  <c r="CK102" i="6"/>
  <c r="BA102" i="6"/>
  <c r="DB105" i="6"/>
  <c r="BR105" i="6"/>
  <c r="BK108" i="6"/>
  <c r="CU108" i="6"/>
  <c r="BC110" i="6"/>
  <c r="CM110" i="6"/>
  <c r="BO113" i="6"/>
  <c r="CY113" i="6"/>
  <c r="BM116" i="6"/>
  <c r="CW116" i="6"/>
  <c r="DE118" i="6"/>
  <c r="BU118" i="6"/>
  <c r="AQ120" i="6"/>
  <c r="CA120" i="6"/>
  <c r="CA122" i="6"/>
  <c r="AQ122" i="6"/>
  <c r="BF122" i="6"/>
  <c r="CP122" i="6"/>
  <c r="BD124" i="6"/>
  <c r="CN124" i="6"/>
  <c r="BX126" i="6"/>
  <c r="AN126" i="6"/>
  <c r="BE127" i="6"/>
  <c r="CO127" i="6"/>
  <c r="BG129" i="6"/>
  <c r="CQ129" i="6"/>
  <c r="CO130" i="6"/>
  <c r="BE130" i="6"/>
  <c r="CO132" i="6"/>
  <c r="BE132" i="6"/>
  <c r="AP134" i="6"/>
  <c r="BZ134" i="6"/>
  <c r="BE135" i="6"/>
  <c r="CO135" i="6"/>
  <c r="AP139" i="6"/>
  <c r="BZ139" i="6"/>
  <c r="CP140" i="6"/>
  <c r="BF140" i="6"/>
  <c r="BZ143" i="6"/>
  <c r="AP143" i="6"/>
  <c r="CA145" i="6"/>
  <c r="AQ145" i="6"/>
  <c r="CX69" i="6"/>
  <c r="BL480" i="6"/>
  <c r="DF574" i="6"/>
  <c r="BI802" i="6"/>
  <c r="CU831" i="6"/>
  <c r="BJ838" i="6"/>
  <c r="BI841" i="6"/>
  <c r="CJ910" i="6"/>
  <c r="BR961" i="6"/>
  <c r="CZ993" i="6"/>
  <c r="BU918" i="6"/>
  <c r="DE33" i="6"/>
  <c r="DA93" i="6"/>
  <c r="BQ93" i="6"/>
  <c r="BB33" i="6"/>
  <c r="CL33" i="6"/>
  <c r="BS33" i="6"/>
  <c r="DC33" i="6"/>
  <c r="CA34" i="6"/>
  <c r="AQ34" i="6"/>
  <c r="CR34" i="6"/>
  <c r="BH34" i="6"/>
  <c r="AR60" i="6"/>
  <c r="CB60" i="6"/>
  <c r="CT60" i="6"/>
  <c r="BJ60" i="6"/>
  <c r="AU61" i="6"/>
  <c r="CE61" i="6"/>
  <c r="DA61" i="6"/>
  <c r="BQ61" i="6"/>
  <c r="AZ62" i="6"/>
  <c r="CJ62" i="6"/>
  <c r="DC62" i="6"/>
  <c r="BS62" i="6"/>
  <c r="BL64" i="6"/>
  <c r="CV64" i="6"/>
  <c r="BM64" i="6"/>
  <c r="CW64" i="6"/>
  <c r="CY65" i="6"/>
  <c r="BO65" i="6"/>
  <c r="BS66" i="6"/>
  <c r="DC66" i="6"/>
  <c r="CB68" i="6"/>
  <c r="AR68" i="6"/>
  <c r="CT68" i="6"/>
  <c r="BJ68" i="6"/>
  <c r="CZ69" i="6"/>
  <c r="BP69" i="6"/>
  <c r="CB72" i="6"/>
  <c r="AR72" i="6"/>
  <c r="BL72" i="6"/>
  <c r="CV72" i="6"/>
  <c r="BO73" i="6"/>
  <c r="CY73" i="6"/>
  <c r="CX73" i="6"/>
  <c r="BN73" i="6"/>
  <c r="CV76" i="6"/>
  <c r="BL76" i="6"/>
  <c r="CD77" i="6"/>
  <c r="AT77" i="6"/>
  <c r="BB78" i="6"/>
  <c r="CL78" i="6"/>
  <c r="DD78" i="6"/>
  <c r="BT78" i="6"/>
  <c r="CU80" i="6"/>
  <c r="BK80" i="6"/>
  <c r="BC82" i="6"/>
  <c r="CM82" i="6"/>
  <c r="BS82" i="6"/>
  <c r="DC82" i="6"/>
  <c r="BI84" i="6"/>
  <c r="CS84" i="6"/>
  <c r="BQ85" i="6"/>
  <c r="DA85" i="6"/>
  <c r="BC86" i="6"/>
  <c r="CM86" i="6"/>
  <c r="BS86" i="6"/>
  <c r="DC86" i="6"/>
  <c r="CW88" i="6"/>
  <c r="BM88" i="6"/>
  <c r="BJ88" i="6"/>
  <c r="CT88" i="6"/>
  <c r="CX89" i="6"/>
  <c r="BN89" i="6"/>
  <c r="CM90" i="6"/>
  <c r="BC90" i="6"/>
  <c r="BT90" i="6"/>
  <c r="DD90" i="6"/>
  <c r="CC92" i="6"/>
  <c r="AS92" i="6"/>
  <c r="AT93" i="6"/>
  <c r="CD93" i="6"/>
  <c r="CJ94" i="6"/>
  <c r="AZ94" i="6"/>
  <c r="BU94" i="6"/>
  <c r="DE94" i="6"/>
  <c r="CC96" i="6"/>
  <c r="AS96" i="6"/>
  <c r="BI96" i="6"/>
  <c r="CS96" i="6"/>
  <c r="DA97" i="6"/>
  <c r="BQ97" i="6"/>
  <c r="CY97" i="6"/>
  <c r="BO97" i="6"/>
  <c r="AZ98" i="6"/>
  <c r="CJ98" i="6"/>
  <c r="CC100" i="6"/>
  <c r="AS100" i="6"/>
  <c r="AT101" i="6"/>
  <c r="CD101" i="6"/>
  <c r="BB102" i="6"/>
  <c r="CL102" i="6"/>
  <c r="CS104" i="6"/>
  <c r="BI104" i="6"/>
  <c r="CE105" i="6"/>
  <c r="AU105" i="6"/>
  <c r="DA105" i="6"/>
  <c r="BQ105" i="6"/>
  <c r="BA106" i="6"/>
  <c r="CK106" i="6"/>
  <c r="BJ108" i="6"/>
  <c r="CT108" i="6"/>
  <c r="AU109" i="6"/>
  <c r="CE109" i="6"/>
  <c r="CX109" i="6"/>
  <c r="BN109" i="6"/>
  <c r="BU110" i="6"/>
  <c r="DE110" i="6"/>
  <c r="AR112" i="6"/>
  <c r="CB112" i="6"/>
  <c r="CD113" i="6"/>
  <c r="AT113" i="6"/>
  <c r="CZ113" i="6"/>
  <c r="BP113" i="6"/>
  <c r="CL114" i="6"/>
  <c r="BB114" i="6"/>
  <c r="BT114" i="6"/>
  <c r="DD114" i="6"/>
  <c r="CT116" i="6"/>
  <c r="BJ116" i="6"/>
  <c r="DB117" i="6"/>
  <c r="BR117" i="6"/>
  <c r="BB118" i="6"/>
  <c r="CL118" i="6"/>
  <c r="DF118" i="6"/>
  <c r="BV118" i="6"/>
  <c r="BE119" i="6"/>
  <c r="CO119" i="6"/>
  <c r="AP120" i="6"/>
  <c r="BZ120" i="6"/>
  <c r="BF120" i="6"/>
  <c r="CP120" i="6"/>
  <c r="CA121" i="6"/>
  <c r="AQ121" i="6"/>
  <c r="AN122" i="6"/>
  <c r="BX122" i="6"/>
  <c r="BH122" i="6"/>
  <c r="CR122" i="6"/>
  <c r="BY123" i="6"/>
  <c r="AO123" i="6"/>
  <c r="CO123" i="6"/>
  <c r="BE123" i="6"/>
  <c r="BD123" i="6"/>
  <c r="CN123" i="6"/>
  <c r="CA124" i="6"/>
  <c r="AQ124" i="6"/>
  <c r="BE124" i="6"/>
  <c r="CO124" i="6"/>
  <c r="BF125" i="6"/>
  <c r="CP125" i="6"/>
  <c r="CP126" i="6"/>
  <c r="BF126" i="6"/>
  <c r="AP127" i="6"/>
  <c r="BZ127" i="6"/>
  <c r="AN128" i="6"/>
  <c r="BX128" i="6"/>
  <c r="BD128" i="6"/>
  <c r="CN128" i="6"/>
  <c r="BZ129" i="6"/>
  <c r="AP129" i="6"/>
  <c r="BF129" i="6"/>
  <c r="CP129" i="6"/>
  <c r="BY130" i="6"/>
  <c r="AO130" i="6"/>
  <c r="BD130" i="6"/>
  <c r="CN130" i="6"/>
  <c r="AN131" i="6"/>
  <c r="BX131" i="6"/>
  <c r="BE131" i="6"/>
  <c r="CO131" i="6"/>
  <c r="BF131" i="6"/>
  <c r="CP131" i="6"/>
  <c r="BH132" i="6"/>
  <c r="CR132" i="6"/>
  <c r="CA133" i="6"/>
  <c r="AQ133" i="6"/>
  <c r="CO133" i="6"/>
  <c r="BE133" i="6"/>
  <c r="CP133" i="6"/>
  <c r="BF133" i="6"/>
  <c r="AO134" i="6"/>
  <c r="BY134" i="6"/>
  <c r="BH134" i="6"/>
  <c r="CR134" i="6"/>
  <c r="AN135" i="6"/>
  <c r="BX135" i="6"/>
  <c r="BZ136" i="6"/>
  <c r="AP136" i="6"/>
  <c r="BF136" i="6"/>
  <c r="CP136" i="6"/>
  <c r="AP137" i="6"/>
  <c r="BZ137" i="6"/>
  <c r="CN137" i="6"/>
  <c r="BD137" i="6"/>
  <c r="BZ138" i="6"/>
  <c r="AP138" i="6"/>
  <c r="BD138" i="6"/>
  <c r="CN138" i="6"/>
  <c r="BY139" i="6"/>
  <c r="AO139" i="6"/>
  <c r="BG139" i="6"/>
  <c r="CQ139" i="6"/>
  <c r="BY140" i="6"/>
  <c r="AO140" i="6"/>
  <c r="CQ140" i="6"/>
  <c r="BG140" i="6"/>
  <c r="CP141" i="6"/>
  <c r="BF141" i="6"/>
  <c r="AP142" i="6"/>
  <c r="BZ142" i="6"/>
  <c r="CO142" i="6"/>
  <c r="BE142" i="6"/>
  <c r="AO143" i="6"/>
  <c r="BY143" i="6"/>
  <c r="BG143" i="6"/>
  <c r="CQ143" i="6"/>
  <c r="AO144" i="6"/>
  <c r="BY144" i="6"/>
  <c r="CQ144" i="6"/>
  <c r="BG144" i="6"/>
  <c r="BZ145" i="6"/>
  <c r="AP145" i="6"/>
  <c r="BE145" i="6"/>
  <c r="CO145" i="6"/>
  <c r="BX146" i="6"/>
  <c r="AN146" i="6"/>
  <c r="BD146" i="6"/>
  <c r="CN146" i="6"/>
  <c r="BZ147" i="6"/>
  <c r="AP147" i="6"/>
  <c r="BD147" i="6"/>
  <c r="CN147" i="6"/>
  <c r="BZ148" i="6"/>
  <c r="AP148" i="6"/>
  <c r="CR148" i="6"/>
  <c r="BH148" i="6"/>
  <c r="BX149" i="6"/>
  <c r="AN149" i="6"/>
  <c r="BG149" i="6"/>
  <c r="CQ149" i="6"/>
  <c r="CR150" i="6"/>
  <c r="BH150" i="6"/>
  <c r="BY151" i="6"/>
  <c r="AO151" i="6"/>
  <c r="CR151" i="6"/>
  <c r="BH151" i="6"/>
  <c r="AN152" i="6"/>
  <c r="BX152" i="6"/>
  <c r="BF152" i="6"/>
  <c r="CP152" i="6"/>
  <c r="CV153" i="6"/>
  <c r="BL153" i="6"/>
  <c r="BR154" i="6"/>
  <c r="DB154" i="6"/>
  <c r="BT155" i="6"/>
  <c r="DD155" i="6"/>
  <c r="BH20" i="6"/>
  <c r="CR20" i="6"/>
  <c r="AN21" i="6"/>
  <c r="BX21" i="6"/>
  <c r="BP24" i="6"/>
  <c r="CZ24" i="6"/>
  <c r="AZ34" i="6"/>
  <c r="CJ34" i="6"/>
  <c r="DC34" i="6"/>
  <c r="BS34" i="6"/>
  <c r="AO35" i="6"/>
  <c r="BY35" i="6"/>
  <c r="DA35" i="6"/>
  <c r="BQ35" i="6"/>
  <c r="BO36" i="6"/>
  <c r="CY36" i="6"/>
  <c r="AP38" i="6"/>
  <c r="BZ38" i="6"/>
  <c r="BG38" i="6"/>
  <c r="CQ38" i="6"/>
  <c r="CC39" i="6"/>
  <c r="AS39" i="6"/>
  <c r="CW39" i="6"/>
  <c r="BM39" i="6"/>
  <c r="AN17" i="6"/>
  <c r="BX17" i="6"/>
  <c r="BQ154" i="6"/>
  <c r="DA154" i="6"/>
  <c r="AO34" i="6"/>
  <c r="BY34" i="6"/>
  <c r="CX40" i="6"/>
  <c r="BN40" i="6"/>
  <c r="CY61" i="6"/>
  <c r="BO61" i="6"/>
  <c r="BI64" i="6"/>
  <c r="CS64" i="6"/>
  <c r="BV66" i="6"/>
  <c r="DF66" i="6"/>
  <c r="BV70" i="6"/>
  <c r="DF70" i="6"/>
  <c r="BR73" i="6"/>
  <c r="DB73" i="6"/>
  <c r="BM76" i="6"/>
  <c r="CW76" i="6"/>
  <c r="DF82" i="6"/>
  <c r="BV82" i="6"/>
  <c r="BR85" i="6"/>
  <c r="DB85" i="6"/>
  <c r="CC88" i="6"/>
  <c r="AS88" i="6"/>
  <c r="DC90" i="6"/>
  <c r="BS90" i="6"/>
  <c r="CY93" i="6"/>
  <c r="BO93" i="6"/>
  <c r="BC98" i="6"/>
  <c r="CM98" i="6"/>
  <c r="CZ101" i="6"/>
  <c r="BP101" i="6"/>
  <c r="BJ104" i="6"/>
  <c r="CT104" i="6"/>
  <c r="BS106" i="6"/>
  <c r="DC106" i="6"/>
  <c r="BR109" i="6"/>
  <c r="DB109" i="6"/>
  <c r="BJ112" i="6"/>
  <c r="CT112" i="6"/>
  <c r="DE114" i="6"/>
  <c r="BU114" i="6"/>
  <c r="CJ118" i="6"/>
  <c r="AZ118" i="6"/>
  <c r="BH121" i="6"/>
  <c r="CR121" i="6"/>
  <c r="AQ123" i="6"/>
  <c r="CA123" i="6"/>
  <c r="BX125" i="6"/>
  <c r="AN125" i="6"/>
  <c r="BD126" i="6"/>
  <c r="CN126" i="6"/>
  <c r="BG128" i="6"/>
  <c r="CQ128" i="6"/>
  <c r="CQ133" i="6"/>
  <c r="BG133" i="6"/>
  <c r="BY135" i="6"/>
  <c r="AO135" i="6"/>
  <c r="AO137" i="6"/>
  <c r="BY137" i="6"/>
  <c r="BG138" i="6"/>
  <c r="CQ138" i="6"/>
  <c r="CA140" i="6"/>
  <c r="AQ140" i="6"/>
  <c r="CO141" i="6"/>
  <c r="BE141" i="6"/>
  <c r="BH143" i="6"/>
  <c r="CR143" i="6"/>
  <c r="BG145" i="6"/>
  <c r="CQ145" i="6"/>
  <c r="AS830" i="6"/>
  <c r="CC830" i="6"/>
  <c r="CC834" i="6"/>
  <c r="AS834" i="6"/>
  <c r="BK852" i="6"/>
  <c r="CU852" i="6"/>
  <c r="CT878" i="6"/>
  <c r="BJ878" i="6"/>
  <c r="CT960" i="6"/>
  <c r="BJ960" i="6"/>
  <c r="BZ975" i="6"/>
  <c r="AP975" i="6"/>
  <c r="BU490" i="6"/>
  <c r="DE490" i="6"/>
  <c r="CZ557" i="6"/>
  <c r="BP557" i="6"/>
  <c r="CK558" i="6"/>
  <c r="BA558" i="6"/>
  <c r="CS564" i="6"/>
  <c r="BI564" i="6"/>
  <c r="BV566" i="6"/>
  <c r="DF566" i="6"/>
  <c r="DC570" i="6"/>
  <c r="BS570" i="6"/>
  <c r="CA575" i="6"/>
  <c r="AQ575" i="6"/>
  <c r="CC809" i="6"/>
  <c r="AS809" i="6"/>
  <c r="CS813" i="6"/>
  <c r="BI813" i="6"/>
  <c r="CW818" i="6"/>
  <c r="BM818" i="6"/>
  <c r="BI834" i="6"/>
  <c r="CS834" i="6"/>
  <c r="CS849" i="6"/>
  <c r="BI849" i="6"/>
  <c r="AS853" i="6"/>
  <c r="CC853" i="6"/>
  <c r="BI860" i="6"/>
  <c r="CS860" i="6"/>
  <c r="CW872" i="6"/>
  <c r="BM872" i="6"/>
  <c r="CT874" i="6"/>
  <c r="BJ874" i="6"/>
  <c r="CT881" i="6"/>
  <c r="BJ881" i="6"/>
  <c r="CL886" i="6"/>
  <c r="BB886" i="6"/>
  <c r="BQ893" i="6"/>
  <c r="DA893" i="6"/>
  <c r="CR899" i="6"/>
  <c r="BH899" i="6"/>
  <c r="BD931" i="6"/>
  <c r="CN931" i="6"/>
  <c r="BE935" i="6"/>
  <c r="CO935" i="6"/>
  <c r="BA938" i="6"/>
  <c r="CK938" i="6"/>
  <c r="CZ945" i="6"/>
  <c r="BP945" i="6"/>
  <c r="CX949" i="6"/>
  <c r="BN949" i="6"/>
  <c r="BE951" i="6"/>
  <c r="CO951" i="6"/>
  <c r="BP957" i="6"/>
  <c r="CZ957" i="6"/>
  <c r="DE962" i="6"/>
  <c r="BU962" i="6"/>
  <c r="BP969" i="6"/>
  <c r="CZ969" i="6"/>
  <c r="CR975" i="6"/>
  <c r="BH975" i="6"/>
  <c r="CV980" i="6"/>
  <c r="BL980" i="6"/>
  <c r="BN985" i="6"/>
  <c r="CX985" i="6"/>
  <c r="CS1004" i="6"/>
  <c r="BI1004" i="6"/>
  <c r="DF946" i="6"/>
  <c r="BV946" i="6"/>
  <c r="AU965" i="6"/>
  <c r="CE965" i="6"/>
  <c r="BU990" i="6"/>
  <c r="DE990" i="6"/>
  <c r="CL86" i="6"/>
  <c r="BD120" i="6"/>
  <c r="CV80" i="6"/>
  <c r="CT804" i="6"/>
  <c r="BB23" i="6"/>
  <c r="DD98" i="6"/>
  <c r="BT98" i="6"/>
  <c r="BF137" i="6"/>
  <c r="CP137" i="6"/>
  <c r="BD143" i="6"/>
  <c r="CN143" i="6"/>
  <c r="BV33" i="6"/>
  <c r="DF33" i="6"/>
  <c r="AP34" i="6"/>
  <c r="BZ34" i="6"/>
  <c r="BD34" i="6"/>
  <c r="CN34" i="6"/>
  <c r="DB40" i="6"/>
  <c r="BR40" i="6"/>
  <c r="AS60" i="6"/>
  <c r="CC60" i="6"/>
  <c r="DB61" i="6"/>
  <c r="BR61" i="6"/>
  <c r="BA62" i="6"/>
  <c r="CK62" i="6"/>
  <c r="BU62" i="6"/>
  <c r="DE62" i="6"/>
  <c r="CK66" i="6"/>
  <c r="BA66" i="6"/>
  <c r="BT66" i="6"/>
  <c r="DD66" i="6"/>
  <c r="CU68" i="6"/>
  <c r="BK68" i="6"/>
  <c r="BO69" i="6"/>
  <c r="CY69" i="6"/>
  <c r="DD70" i="6"/>
  <c r="BT70" i="6"/>
  <c r="CC72" i="6"/>
  <c r="AS72" i="6"/>
  <c r="CT72" i="6"/>
  <c r="BJ72" i="6"/>
  <c r="BQ73" i="6"/>
  <c r="DA73" i="6"/>
  <c r="AZ74" i="6"/>
  <c r="CJ74" i="6"/>
  <c r="DD74" i="6"/>
  <c r="BT74" i="6"/>
  <c r="AS76" i="6"/>
  <c r="CC76" i="6"/>
  <c r="BI76" i="6"/>
  <c r="CS76" i="6"/>
  <c r="AU77" i="6"/>
  <c r="CE77" i="6"/>
  <c r="CY77" i="6"/>
  <c r="BO77" i="6"/>
  <c r="BC78" i="6"/>
  <c r="CM78" i="6"/>
  <c r="BS78" i="6"/>
  <c r="DC78" i="6"/>
  <c r="CW80" i="6"/>
  <c r="BM80" i="6"/>
  <c r="BP81" i="6"/>
  <c r="CZ81" i="6"/>
  <c r="CK82" i="6"/>
  <c r="BA82" i="6"/>
  <c r="AS84" i="6"/>
  <c r="CC84" i="6"/>
  <c r="BL84" i="6"/>
  <c r="CV84" i="6"/>
  <c r="CE85" i="6"/>
  <c r="AU85" i="6"/>
  <c r="BO85" i="6"/>
  <c r="CY85" i="6"/>
  <c r="CJ86" i="6"/>
  <c r="AZ86" i="6"/>
  <c r="BU86" i="6"/>
  <c r="DE86" i="6"/>
  <c r="CV88" i="6"/>
  <c r="BL88" i="6"/>
  <c r="AU89" i="6"/>
  <c r="CE89" i="6"/>
  <c r="BR89" i="6"/>
  <c r="DB89" i="6"/>
  <c r="AZ90" i="6"/>
  <c r="CJ90" i="6"/>
  <c r="DE90" i="6"/>
  <c r="BU90" i="6"/>
  <c r="AR92" i="6"/>
  <c r="CB92" i="6"/>
  <c r="CM94" i="6"/>
  <c r="BC94" i="6"/>
  <c r="BS94" i="6"/>
  <c r="DC94" i="6"/>
  <c r="AR96" i="6"/>
  <c r="CB96" i="6"/>
  <c r="CT96" i="6"/>
  <c r="BJ96" i="6"/>
  <c r="CK98" i="6"/>
  <c r="BA98" i="6"/>
  <c r="DF98" i="6"/>
  <c r="BV98" i="6"/>
  <c r="CB100" i="6"/>
  <c r="AR100" i="6"/>
  <c r="BO101" i="6"/>
  <c r="CY101" i="6"/>
  <c r="CW104" i="6"/>
  <c r="BM104" i="6"/>
  <c r="BP105" i="6"/>
  <c r="CZ105" i="6"/>
  <c r="BN105" i="6"/>
  <c r="CX105" i="6"/>
  <c r="DE106" i="6"/>
  <c r="BU106" i="6"/>
  <c r="BM108" i="6"/>
  <c r="CW108" i="6"/>
  <c r="BP109" i="6"/>
  <c r="CZ109" i="6"/>
  <c r="BT110" i="6"/>
  <c r="DD110" i="6"/>
  <c r="BI112" i="6"/>
  <c r="CS112" i="6"/>
  <c r="AU113" i="6"/>
  <c r="CE113" i="6"/>
  <c r="BC114" i="6"/>
  <c r="CM114" i="6"/>
  <c r="CU116" i="6"/>
  <c r="BK116" i="6"/>
  <c r="CZ117" i="6"/>
  <c r="BP117" i="6"/>
  <c r="CK118" i="6"/>
  <c r="BA118" i="6"/>
  <c r="BY119" i="6"/>
  <c r="AO119" i="6"/>
  <c r="CP119" i="6"/>
  <c r="BF119" i="6"/>
  <c r="AO120" i="6"/>
  <c r="BY120" i="6"/>
  <c r="BE120" i="6"/>
  <c r="CO120" i="6"/>
  <c r="BG121" i="6"/>
  <c r="CQ121" i="6"/>
  <c r="AP122" i="6"/>
  <c r="BZ122" i="6"/>
  <c r="BD122" i="6"/>
  <c r="CN122" i="6"/>
  <c r="BX123" i="6"/>
  <c r="AN123" i="6"/>
  <c r="CQ123" i="6"/>
  <c r="BG123" i="6"/>
  <c r="AN124" i="6"/>
  <c r="BX124" i="6"/>
  <c r="CR124" i="6"/>
  <c r="BH124" i="6"/>
  <c r="AP125" i="6"/>
  <c r="BZ125" i="6"/>
  <c r="BH125" i="6"/>
  <c r="CR125" i="6"/>
  <c r="CQ126" i="6"/>
  <c r="BG126" i="6"/>
  <c r="AO127" i="6"/>
  <c r="BY127" i="6"/>
  <c r="BH127" i="6"/>
  <c r="CR127" i="6"/>
  <c r="AQ128" i="6"/>
  <c r="CA128" i="6"/>
  <c r="CP128" i="6"/>
  <c r="BF128" i="6"/>
  <c r="BX129" i="6"/>
  <c r="AN129" i="6"/>
  <c r="CN129" i="6"/>
  <c r="BD129" i="6"/>
  <c r="CA130" i="6"/>
  <c r="AQ130" i="6"/>
  <c r="BG130" i="6"/>
  <c r="CQ130" i="6"/>
  <c r="CN131" i="6"/>
  <c r="BD131" i="6"/>
  <c r="AO132" i="6"/>
  <c r="BY132" i="6"/>
  <c r="BZ133" i="6"/>
  <c r="AP133" i="6"/>
  <c r="CN133" i="6"/>
  <c r="BD133" i="6"/>
  <c r="AN134" i="6"/>
  <c r="BX134" i="6"/>
  <c r="BG134" i="6"/>
  <c r="CQ134" i="6"/>
  <c r="BD134" i="6"/>
  <c r="CN134" i="6"/>
  <c r="BZ135" i="6"/>
  <c r="AP135" i="6"/>
  <c r="CP135" i="6"/>
  <c r="BF135" i="6"/>
  <c r="AQ136" i="6"/>
  <c r="CA136" i="6"/>
  <c r="BX137" i="6"/>
  <c r="AN137" i="6"/>
  <c r="CO137" i="6"/>
  <c r="BE137" i="6"/>
  <c r="AN138" i="6"/>
  <c r="BX138" i="6"/>
  <c r="CR138" i="6"/>
  <c r="BH138" i="6"/>
  <c r="AQ139" i="6"/>
  <c r="CA139" i="6"/>
  <c r="BZ140" i="6"/>
  <c r="AP140" i="6"/>
  <c r="BD140" i="6"/>
  <c r="CN140" i="6"/>
  <c r="AO141" i="6"/>
  <c r="BY141" i="6"/>
  <c r="AN142" i="6"/>
  <c r="BX142" i="6"/>
  <c r="CR142" i="6"/>
  <c r="BH142" i="6"/>
  <c r="AQ143" i="6"/>
  <c r="CA143" i="6"/>
  <c r="BZ144" i="6"/>
  <c r="AP144" i="6"/>
  <c r="CN145" i="6"/>
  <c r="BD145" i="6"/>
  <c r="CO146" i="6"/>
  <c r="BE146" i="6"/>
  <c r="CO147" i="6"/>
  <c r="BE147" i="6"/>
  <c r="AO149" i="6"/>
  <c r="BY149" i="6"/>
  <c r="CR149" i="6"/>
  <c r="BH149" i="6"/>
  <c r="BD150" i="6"/>
  <c r="CN150" i="6"/>
  <c r="BZ151" i="6"/>
  <c r="AP151" i="6"/>
  <c r="BE151" i="6"/>
  <c r="CO151" i="6"/>
  <c r="CA152" i="6"/>
  <c r="AQ152" i="6"/>
  <c r="CC153" i="6"/>
  <c r="AS153" i="6"/>
  <c r="CX154" i="6"/>
  <c r="BN154" i="6"/>
  <c r="CJ155" i="6"/>
  <c r="AZ155" i="6"/>
  <c r="BS155" i="6"/>
  <c r="DC155" i="6"/>
  <c r="BD20" i="6"/>
  <c r="CN20" i="6"/>
  <c r="CA21" i="6"/>
  <c r="AQ21" i="6"/>
  <c r="BF21" i="6"/>
  <c r="CP21" i="6"/>
  <c r="CD26" i="6"/>
  <c r="AT26" i="6"/>
  <c r="DD28" i="6"/>
  <c r="BT28" i="6"/>
  <c r="CV30" i="6"/>
  <c r="BL30" i="6"/>
  <c r="BB34" i="6"/>
  <c r="CL34" i="6"/>
  <c r="DD34" i="6"/>
  <c r="BT34" i="6"/>
  <c r="AP35" i="6"/>
  <c r="BZ35" i="6"/>
  <c r="AQ38" i="6"/>
  <c r="CA38" i="6"/>
  <c r="BK39" i="6"/>
  <c r="CU39" i="6"/>
  <c r="BI39" i="6"/>
  <c r="CS39" i="6"/>
  <c r="CA17" i="6"/>
  <c r="AQ17" i="6"/>
  <c r="CC42" i="6"/>
  <c r="AS42" i="6"/>
  <c r="CS456" i="6"/>
  <c r="BI456" i="6"/>
  <c r="CT456" i="6"/>
  <c r="BJ456" i="6"/>
  <c r="CW464" i="6"/>
  <c r="BM464" i="6"/>
  <c r="BL468" i="6"/>
  <c r="CV468" i="6"/>
  <c r="DF478" i="6"/>
  <c r="BV478" i="6"/>
  <c r="CC480" i="6"/>
  <c r="AS480" i="6"/>
  <c r="CK486" i="6"/>
  <c r="BA486" i="6"/>
  <c r="CT488" i="6"/>
  <c r="BJ488" i="6"/>
  <c r="BI488" i="6"/>
  <c r="CS488" i="6"/>
  <c r="CJ490" i="6"/>
  <c r="AZ490" i="6"/>
  <c r="BJ492" i="6"/>
  <c r="CT492" i="6"/>
  <c r="DF494" i="6"/>
  <c r="BV494" i="6"/>
  <c r="BJ496" i="6"/>
  <c r="CT496" i="6"/>
  <c r="CW556" i="6"/>
  <c r="BM556" i="6"/>
  <c r="BL560" i="6"/>
  <c r="CV560" i="6"/>
  <c r="DE562" i="6"/>
  <c r="BU562" i="6"/>
  <c r="BN565" i="6"/>
  <c r="CX565" i="6"/>
  <c r="BC566" i="6"/>
  <c r="CM566" i="6"/>
  <c r="BN569" i="6"/>
  <c r="CX569" i="6"/>
  <c r="BC570" i="6"/>
  <c r="CM570" i="6"/>
  <c r="CQ571" i="6"/>
  <c r="BG571" i="6"/>
  <c r="CY573" i="6"/>
  <c r="BO573" i="6"/>
  <c r="BN573" i="6"/>
  <c r="CX573" i="6"/>
  <c r="BG575" i="6"/>
  <c r="CQ575" i="6"/>
  <c r="BI806" i="6"/>
  <c r="CS806" i="6"/>
  <c r="BK863" i="6"/>
  <c r="CU863" i="6"/>
  <c r="AR871" i="6"/>
  <c r="CB871" i="6"/>
  <c r="BJ876" i="6"/>
  <c r="CT876" i="6"/>
  <c r="BI879" i="6"/>
  <c r="CS879" i="6"/>
  <c r="BK882" i="6"/>
  <c r="CU882" i="6"/>
  <c r="AN887" i="6"/>
  <c r="BX887" i="6"/>
  <c r="AS888" i="6"/>
  <c r="CC888" i="6"/>
  <c r="AN891" i="6"/>
  <c r="BX891" i="6"/>
  <c r="CL894" i="6"/>
  <c r="BB894" i="6"/>
  <c r="AN895" i="6"/>
  <c r="BX895" i="6"/>
  <c r="CN895" i="6"/>
  <c r="BD895" i="6"/>
  <c r="CA899" i="6"/>
  <c r="AQ899" i="6"/>
  <c r="BN901" i="6"/>
  <c r="CX901" i="6"/>
  <c r="BE903" i="6"/>
  <c r="CO903" i="6"/>
  <c r="CV904" i="6"/>
  <c r="BL904" i="6"/>
  <c r="BT910" i="6"/>
  <c r="DD910" i="6"/>
  <c r="DE914" i="6"/>
  <c r="BU914" i="6"/>
  <c r="DE922" i="6"/>
  <c r="BU922" i="6"/>
  <c r="BU926" i="6"/>
  <c r="DE926" i="6"/>
  <c r="CA931" i="6"/>
  <c r="AQ931" i="6"/>
  <c r="CA935" i="6"/>
  <c r="AQ935" i="6"/>
  <c r="DD938" i="6"/>
  <c r="BT938" i="6"/>
  <c r="DB941" i="6"/>
  <c r="BR941" i="6"/>
  <c r="BA946" i="6"/>
  <c r="CK946" i="6"/>
  <c r="AO947" i="6"/>
  <c r="BY947" i="6"/>
  <c r="CR947" i="6"/>
  <c r="BH947" i="6"/>
  <c r="AP951" i="6"/>
  <c r="BZ951" i="6"/>
  <c r="AU953" i="6"/>
  <c r="CE953" i="6"/>
  <c r="BY955" i="6"/>
  <c r="AO955" i="6"/>
  <c r="BM960" i="6"/>
  <c r="CW960" i="6"/>
  <c r="CJ962" i="6"/>
  <c r="AZ962" i="6"/>
  <c r="AO967" i="6"/>
  <c r="BY967" i="6"/>
  <c r="BD971" i="6"/>
  <c r="CN971" i="6"/>
  <c r="DF974" i="6"/>
  <c r="BV974" i="6"/>
  <c r="AQ975" i="6"/>
  <c r="CA975" i="6"/>
  <c r="CT976" i="6"/>
  <c r="BJ976" i="6"/>
  <c r="CD977" i="6"/>
  <c r="AT977" i="6"/>
  <c r="DA977" i="6"/>
  <c r="BQ977" i="6"/>
  <c r="DE978" i="6"/>
  <c r="BU978" i="6"/>
  <c r="CQ979" i="6"/>
  <c r="BG979" i="6"/>
  <c r="CA987" i="6"/>
  <c r="AQ987" i="6"/>
  <c r="BB990" i="6"/>
  <c r="CL990" i="6"/>
  <c r="CW998" i="6"/>
  <c r="BM998" i="6"/>
  <c r="BY147" i="6"/>
  <c r="AO147" i="6"/>
  <c r="BF147" i="6"/>
  <c r="CP147" i="6"/>
  <c r="CA148" i="6"/>
  <c r="AQ148" i="6"/>
  <c r="CP148" i="6"/>
  <c r="BF148" i="6"/>
  <c r="AP149" i="6"/>
  <c r="BZ149" i="6"/>
  <c r="AN150" i="6"/>
  <c r="BX150" i="6"/>
  <c r="AO152" i="6"/>
  <c r="BY152" i="6"/>
  <c r="CR152" i="6"/>
  <c r="BH152" i="6"/>
  <c r="CU153" i="6"/>
  <c r="BK153" i="6"/>
  <c r="CY154" i="6"/>
  <c r="BO154" i="6"/>
  <c r="BA155" i="6"/>
  <c r="CK155" i="6"/>
  <c r="AP21" i="6"/>
  <c r="BZ21" i="6"/>
  <c r="CS30" i="6"/>
  <c r="BI30" i="6"/>
  <c r="BK30" i="6"/>
  <c r="CU30" i="6"/>
  <c r="DE34" i="6"/>
  <c r="BU34" i="6"/>
  <c r="BQ36" i="6"/>
  <c r="DA36" i="6"/>
  <c r="AN38" i="6"/>
  <c r="BX38" i="6"/>
  <c r="BF38" i="6"/>
  <c r="CP38" i="6"/>
  <c r="AR39" i="6"/>
  <c r="CB39" i="6"/>
  <c r="CV39" i="6"/>
  <c r="BL39" i="6"/>
  <c r="AT40" i="6"/>
  <c r="CD40" i="6"/>
  <c r="CT12" i="6"/>
  <c r="BJ12" i="6"/>
  <c r="CC828" i="6"/>
  <c r="AS828" i="6"/>
  <c r="CU842" i="6"/>
  <c r="BK842" i="6"/>
  <c r="BM847" i="6"/>
  <c r="CW847" i="6"/>
  <c r="BI859" i="6"/>
  <c r="CS859" i="6"/>
  <c r="BK864" i="6"/>
  <c r="CU864" i="6"/>
  <c r="BI868" i="6"/>
  <c r="CS868" i="6"/>
  <c r="BM871" i="6"/>
  <c r="CW871" i="6"/>
  <c r="CT873" i="6"/>
  <c r="BJ873" i="6"/>
  <c r="AR877" i="6"/>
  <c r="CB877" i="6"/>
  <c r="BJ883" i="6"/>
  <c r="CT883" i="6"/>
  <c r="BA886" i="6"/>
  <c r="CK886" i="6"/>
  <c r="CX897" i="6"/>
  <c r="BN897" i="6"/>
  <c r="BA934" i="6"/>
  <c r="CK934" i="6"/>
  <c r="BD939" i="6"/>
  <c r="CN939" i="6"/>
  <c r="CE989" i="6"/>
  <c r="AU989" i="6"/>
  <c r="CY44" i="6"/>
  <c r="BO44" i="6"/>
  <c r="CX155" i="6"/>
  <c r="BN155" i="6"/>
  <c r="DC156" i="6"/>
  <c r="BS156" i="6"/>
  <c r="BT474" i="6"/>
  <c r="DD474" i="6"/>
  <c r="CK478" i="6"/>
  <c r="BA478" i="6"/>
  <c r="CW480" i="6"/>
  <c r="BM480" i="6"/>
  <c r="DF486" i="6"/>
  <c r="BV486" i="6"/>
  <c r="DC490" i="6"/>
  <c r="BS490" i="6"/>
  <c r="AS492" i="6"/>
  <c r="CC492" i="6"/>
  <c r="AR556" i="6"/>
  <c r="CB556" i="6"/>
  <c r="BN557" i="6"/>
  <c r="CX557" i="6"/>
  <c r="CA559" i="6"/>
  <c r="AQ559" i="6"/>
  <c r="AZ562" i="6"/>
  <c r="CJ562" i="6"/>
  <c r="CT564" i="6"/>
  <c r="BJ564" i="6"/>
  <c r="DD566" i="6"/>
  <c r="BT566" i="6"/>
  <c r="CE569" i="6"/>
  <c r="AU569" i="6"/>
  <c r="BV570" i="6"/>
  <c r="DF570" i="6"/>
  <c r="BS574" i="6"/>
  <c r="DC574" i="6"/>
  <c r="AO575" i="6"/>
  <c r="BY575" i="6"/>
  <c r="CU802" i="6"/>
  <c r="BK802" i="6"/>
  <c r="CU803" i="6"/>
  <c r="BK803" i="6"/>
  <c r="BI805" i="6"/>
  <c r="CS805" i="6"/>
  <c r="CB806" i="6"/>
  <c r="AR806" i="6"/>
  <c r="CC810" i="6"/>
  <c r="AS810" i="6"/>
  <c r="CS812" i="6"/>
  <c r="BI812" i="6"/>
  <c r="CW813" i="6"/>
  <c r="BM813" i="6"/>
  <c r="CV818" i="6"/>
  <c r="BL818" i="6"/>
  <c r="BK820" i="6"/>
  <c r="CU820" i="6"/>
  <c r="CU828" i="6"/>
  <c r="BK828" i="6"/>
  <c r="BL830" i="6"/>
  <c r="CV830" i="6"/>
  <c r="BL834" i="6"/>
  <c r="CV834" i="6"/>
  <c r="BI838" i="6"/>
  <c r="CS838" i="6"/>
  <c r="CW840" i="6"/>
  <c r="BM840" i="6"/>
  <c r="BJ841" i="6"/>
  <c r="CT841" i="6"/>
  <c r="AR842" i="6"/>
  <c r="CB842" i="6"/>
  <c r="CT845" i="6"/>
  <c r="BJ845" i="6"/>
  <c r="CT849" i="6"/>
  <c r="BJ849" i="6"/>
  <c r="CW851" i="6"/>
  <c r="BM851" i="6"/>
  <c r="AS854" i="6"/>
  <c r="CC854" i="6"/>
  <c r="CU860" i="6"/>
  <c r="BK860" i="6"/>
  <c r="CT862" i="6"/>
  <c r="BJ862" i="6"/>
  <c r="CC866" i="6"/>
  <c r="AS866" i="6"/>
  <c r="CV870" i="6"/>
  <c r="BL870" i="6"/>
  <c r="CU871" i="6"/>
  <c r="BK871" i="6"/>
  <c r="CV872" i="6"/>
  <c r="BL872" i="6"/>
  <c r="BK873" i="6"/>
  <c r="CU873" i="6"/>
  <c r="BL874" i="6"/>
  <c r="CV874" i="6"/>
  <c r="BM875" i="6"/>
  <c r="CW875" i="6"/>
  <c r="BM878" i="6"/>
  <c r="CW878" i="6"/>
  <c r="CB879" i="6"/>
  <c r="AR879" i="6"/>
  <c r="CS881" i="6"/>
  <c r="BI881" i="6"/>
  <c r="CV883" i="6"/>
  <c r="BL883" i="6"/>
  <c r="BK884" i="6"/>
  <c r="CU884" i="6"/>
  <c r="CM886" i="6"/>
  <c r="BC886" i="6"/>
  <c r="CP887" i="6"/>
  <c r="BF887" i="6"/>
  <c r="BF891" i="6"/>
  <c r="CP891" i="6"/>
  <c r="BR893" i="6"/>
  <c r="DB893" i="6"/>
  <c r="DF894" i="6"/>
  <c r="BV894" i="6"/>
  <c r="DA897" i="6"/>
  <c r="BQ897" i="6"/>
  <c r="CK898" i="6"/>
  <c r="BA898" i="6"/>
  <c r="CQ899" i="6"/>
  <c r="BG899" i="6"/>
  <c r="BO905" i="6"/>
  <c r="CY905" i="6"/>
  <c r="CM906" i="6"/>
  <c r="BC906" i="6"/>
  <c r="BC930" i="6"/>
  <c r="CM930" i="6"/>
  <c r="BE931" i="6"/>
  <c r="CO931" i="6"/>
  <c r="DD934" i="6"/>
  <c r="BT934" i="6"/>
  <c r="BH935" i="6"/>
  <c r="CR935" i="6"/>
  <c r="BM936" i="6"/>
  <c r="CW936" i="6"/>
  <c r="CJ938" i="6"/>
  <c r="AZ938" i="6"/>
  <c r="AR940" i="6"/>
  <c r="CB940" i="6"/>
  <c r="BL940" i="6"/>
  <c r="CV940" i="6"/>
  <c r="BC942" i="6"/>
  <c r="CM942" i="6"/>
  <c r="BR949" i="6"/>
  <c r="DB949" i="6"/>
  <c r="DA957" i="6"/>
  <c r="BQ957" i="6"/>
  <c r="BT958" i="6"/>
  <c r="DD958" i="6"/>
  <c r="CX961" i="6"/>
  <c r="BN961" i="6"/>
  <c r="DF962" i="6"/>
  <c r="BV962" i="6"/>
  <c r="AP963" i="6"/>
  <c r="BZ963" i="6"/>
  <c r="BC966" i="6"/>
  <c r="CM966" i="6"/>
  <c r="BF967" i="6"/>
  <c r="CP967" i="6"/>
  <c r="DB969" i="6"/>
  <c r="BR969" i="6"/>
  <c r="CK970" i="6"/>
  <c r="BA970" i="6"/>
  <c r="DB973" i="6"/>
  <c r="BR973" i="6"/>
  <c r="BG975" i="6"/>
  <c r="CQ975" i="6"/>
  <c r="CW980" i="6"/>
  <c r="BM980" i="6"/>
  <c r="BU982" i="6"/>
  <c r="DE982" i="6"/>
  <c r="BY983" i="6"/>
  <c r="AO983" i="6"/>
  <c r="CY985" i="6"/>
  <c r="BO985" i="6"/>
  <c r="BV986" i="6"/>
  <c r="DF986" i="6"/>
  <c r="BE987" i="6"/>
  <c r="CO987" i="6"/>
  <c r="BD991" i="6"/>
  <c r="CN991" i="6"/>
  <c r="CS992" i="6"/>
  <c r="BI992" i="6"/>
  <c r="BS994" i="6"/>
  <c r="DC994" i="6"/>
  <c r="CU1004" i="6"/>
  <c r="BK1004" i="6"/>
  <c r="BM859" i="6"/>
  <c r="CW859" i="6"/>
  <c r="CB867" i="6"/>
  <c r="AR867" i="6"/>
  <c r="AS880" i="6"/>
  <c r="CC880" i="6"/>
  <c r="AO899" i="6"/>
  <c r="BY899" i="6"/>
  <c r="DE906" i="6"/>
  <c r="BU906" i="6"/>
  <c r="CC988" i="6"/>
  <c r="AS988" i="6"/>
  <c r="AS999" i="6"/>
  <c r="CC999" i="6"/>
  <c r="AR1005" i="6"/>
  <c r="CB1005" i="6"/>
  <c r="BO43" i="6"/>
  <c r="CY43" i="6"/>
  <c r="AR158" i="6"/>
  <c r="CB158" i="6"/>
  <c r="BJ464" i="6"/>
  <c r="CT464" i="6"/>
  <c r="BM468" i="6"/>
  <c r="CW468" i="6"/>
  <c r="CL474" i="6"/>
  <c r="BB474" i="6"/>
  <c r="BM476" i="6"/>
  <c r="CW476" i="6"/>
  <c r="BK476" i="6"/>
  <c r="CU476" i="6"/>
  <c r="BS478" i="6"/>
  <c r="DC478" i="6"/>
  <c r="DD482" i="6"/>
  <c r="BT482" i="6"/>
  <c r="CV488" i="6"/>
  <c r="BL488" i="6"/>
  <c r="CM490" i="6"/>
  <c r="BC490" i="6"/>
  <c r="CV492" i="6"/>
  <c r="BL492" i="6"/>
  <c r="DE494" i="6"/>
  <c r="BU494" i="6"/>
  <c r="BM496" i="6"/>
  <c r="CW496" i="6"/>
  <c r="BD559" i="6"/>
  <c r="CN559" i="6"/>
  <c r="BJ560" i="6"/>
  <c r="CT560" i="6"/>
  <c r="DC562" i="6"/>
  <c r="BS562" i="6"/>
  <c r="CQ563" i="6"/>
  <c r="BG563" i="6"/>
  <c r="DB565" i="6"/>
  <c r="BR565" i="6"/>
  <c r="CQ567" i="6"/>
  <c r="BG567" i="6"/>
  <c r="DA569" i="6"/>
  <c r="BQ569" i="6"/>
  <c r="CO571" i="6"/>
  <c r="BE571" i="6"/>
  <c r="BF575" i="6"/>
  <c r="CP575" i="6"/>
  <c r="BJ806" i="6"/>
  <c r="CT806" i="6"/>
  <c r="CB807" i="6"/>
  <c r="AR807" i="6"/>
  <c r="CV808" i="6"/>
  <c r="BL808" i="6"/>
  <c r="BM809" i="6"/>
  <c r="CW809" i="6"/>
  <c r="CW810" i="6"/>
  <c r="BM810" i="6"/>
  <c r="BL811" i="6"/>
  <c r="CV811" i="6"/>
  <c r="CT814" i="6"/>
  <c r="BJ814" i="6"/>
  <c r="CV815" i="6"/>
  <c r="BL815" i="6"/>
  <c r="BI816" i="6"/>
  <c r="CS816" i="6"/>
  <c r="CC820" i="6"/>
  <c r="AS820" i="6"/>
  <c r="CS824" i="6"/>
  <c r="BI824" i="6"/>
  <c r="CW826" i="6"/>
  <c r="BM826" i="6"/>
  <c r="CV829" i="6"/>
  <c r="BL829" i="6"/>
  <c r="CS829" i="6"/>
  <c r="BI829" i="6"/>
  <c r="CW833" i="6"/>
  <c r="BM833" i="6"/>
  <c r="CV835" i="6"/>
  <c r="BL835" i="6"/>
  <c r="BL836" i="6"/>
  <c r="CV836" i="6"/>
  <c r="CS837" i="6"/>
  <c r="BI837" i="6"/>
  <c r="CB839" i="6"/>
  <c r="AR839" i="6"/>
  <c r="BJ842" i="6"/>
  <c r="CT842" i="6"/>
  <c r="BI843" i="6"/>
  <c r="CS843" i="6"/>
  <c r="CW850" i="6"/>
  <c r="BM850" i="6"/>
  <c r="AR851" i="6"/>
  <c r="CB851" i="6"/>
  <c r="CV854" i="6"/>
  <c r="BL854" i="6"/>
  <c r="CW856" i="6"/>
  <c r="BM856" i="6"/>
  <c r="CS857" i="6"/>
  <c r="BI857" i="6"/>
  <c r="CT858" i="6"/>
  <c r="BJ858" i="6"/>
  <c r="CW861" i="6"/>
  <c r="BM861" i="6"/>
  <c r="BJ864" i="6"/>
  <c r="CT864" i="6"/>
  <c r="CS866" i="6"/>
  <c r="BI866" i="6"/>
  <c r="BJ867" i="6"/>
  <c r="CT867" i="6"/>
  <c r="BL877" i="6"/>
  <c r="CV877" i="6"/>
  <c r="BK880" i="6"/>
  <c r="CU880" i="6"/>
  <c r="DA885" i="6"/>
  <c r="BQ885" i="6"/>
  <c r="DC886" i="6"/>
  <c r="BS886" i="6"/>
  <c r="BI888" i="6"/>
  <c r="CS888" i="6"/>
  <c r="BT890" i="6"/>
  <c r="DD890" i="6"/>
  <c r="CV900" i="6"/>
  <c r="BL900" i="6"/>
  <c r="BA902" i="6"/>
  <c r="CK902" i="6"/>
  <c r="CA903" i="6"/>
  <c r="AQ903" i="6"/>
  <c r="DC906" i="6"/>
  <c r="BS906" i="6"/>
  <c r="CL914" i="6"/>
  <c r="BB914" i="6"/>
  <c r="BC922" i="6"/>
  <c r="CM922" i="6"/>
  <c r="CP927" i="6"/>
  <c r="BF927" i="6"/>
  <c r="DF930" i="6"/>
  <c r="BV930" i="6"/>
  <c r="CB936" i="6"/>
  <c r="AR936" i="6"/>
  <c r="BO937" i="6"/>
  <c r="CY937" i="6"/>
  <c r="BY939" i="6"/>
  <c r="AO939" i="6"/>
  <c r="DF942" i="6"/>
  <c r="BV942" i="6"/>
  <c r="BJ944" i="6"/>
  <c r="CT944" i="6"/>
  <c r="DE946" i="6"/>
  <c r="BU946" i="6"/>
  <c r="BC950" i="6"/>
  <c r="CM950" i="6"/>
  <c r="BU954" i="6"/>
  <c r="DE954" i="6"/>
  <c r="CN963" i="6"/>
  <c r="BD963" i="6"/>
  <c r="CY965" i="6"/>
  <c r="BO965" i="6"/>
  <c r="DD966" i="6"/>
  <c r="BT966" i="6"/>
  <c r="AP971" i="6"/>
  <c r="BZ971" i="6"/>
  <c r="CJ982" i="6"/>
  <c r="AZ982" i="6"/>
  <c r="CO983" i="6"/>
  <c r="BE983" i="6"/>
  <c r="CW988" i="6"/>
  <c r="BM988" i="6"/>
  <c r="CY989" i="6"/>
  <c r="BO989" i="6"/>
  <c r="BV990" i="6"/>
  <c r="DF990" i="6"/>
  <c r="AN991" i="6"/>
  <c r="BX991" i="6"/>
  <c r="BA994" i="6"/>
  <c r="CK994" i="6"/>
  <c r="CQ995" i="6"/>
  <c r="BG995" i="6"/>
  <c r="CV996" i="6"/>
  <c r="BL996" i="6"/>
  <c r="CT997" i="6"/>
  <c r="BJ997" i="6"/>
  <c r="BJ1001" i="6"/>
  <c r="CT1001" i="6"/>
  <c r="CT1002" i="6"/>
  <c r="BJ1002" i="6"/>
  <c r="CV825" i="6"/>
  <c r="BL825" i="6"/>
  <c r="CC841" i="6"/>
  <c r="AS841" i="6"/>
  <c r="AS858" i="6"/>
  <c r="CC858" i="6"/>
  <c r="DD902" i="6"/>
  <c r="BT902" i="6"/>
  <c r="DF914" i="6"/>
  <c r="BV914" i="6"/>
  <c r="BF947" i="6"/>
  <c r="CP947" i="6"/>
  <c r="AP959" i="6"/>
  <c r="BZ959" i="6"/>
  <c r="AQ967" i="6"/>
  <c r="CA967" i="6"/>
  <c r="CZ977" i="6"/>
  <c r="BP977" i="6"/>
  <c r="BQ981" i="6"/>
  <c r="DA981" i="6"/>
  <c r="BB156" i="6"/>
  <c r="CL156" i="6"/>
  <c r="BG157" i="6"/>
  <c r="CQ157" i="6"/>
  <c r="BL158" i="6"/>
  <c r="CV158" i="6"/>
  <c r="CS158" i="6"/>
  <c r="BI158" i="6"/>
  <c r="CB460" i="6"/>
  <c r="AR460" i="6"/>
  <c r="AS468" i="6"/>
  <c r="CC468" i="6"/>
  <c r="CW472" i="6"/>
  <c r="BM472" i="6"/>
  <c r="CL482" i="6"/>
  <c r="BB482" i="6"/>
  <c r="CV484" i="6"/>
  <c r="BL484" i="6"/>
  <c r="CT484" i="6"/>
  <c r="BJ484" i="6"/>
  <c r="CC488" i="6"/>
  <c r="AS488" i="6"/>
  <c r="CJ494" i="6"/>
  <c r="AZ494" i="6"/>
  <c r="AT557" i="6"/>
  <c r="CD557" i="6"/>
  <c r="BR561" i="6"/>
  <c r="DB561" i="6"/>
  <c r="CA563" i="6"/>
  <c r="AQ563" i="6"/>
  <c r="AS564" i="6"/>
  <c r="CC564" i="6"/>
  <c r="AS568" i="6"/>
  <c r="CC568" i="6"/>
  <c r="BJ568" i="6"/>
  <c r="CT568" i="6"/>
  <c r="AQ571" i="6"/>
  <c r="CA571" i="6"/>
  <c r="BK572" i="6"/>
  <c r="CU572" i="6"/>
  <c r="AU573" i="6"/>
  <c r="CE573" i="6"/>
  <c r="CW807" i="6"/>
  <c r="BM807" i="6"/>
  <c r="AR817" i="6"/>
  <c r="CB817" i="6"/>
  <c r="CU817" i="6"/>
  <c r="BK817" i="6"/>
  <c r="CU819" i="6"/>
  <c r="BK819" i="6"/>
  <c r="BL821" i="6"/>
  <c r="CV821" i="6"/>
  <c r="BI822" i="6"/>
  <c r="CS822" i="6"/>
  <c r="CB823" i="6"/>
  <c r="AR823" i="6"/>
  <c r="BK823" i="6"/>
  <c r="CU823" i="6"/>
  <c r="CC824" i="6"/>
  <c r="AS824" i="6"/>
  <c r="CC825" i="6"/>
  <c r="AS825" i="6"/>
  <c r="CW844" i="6"/>
  <c r="BM844" i="6"/>
  <c r="CC845" i="6"/>
  <c r="AS845" i="6"/>
  <c r="BL846" i="6"/>
  <c r="CV846" i="6"/>
  <c r="AR847" i="6"/>
  <c r="CB847" i="6"/>
  <c r="CT847" i="6"/>
  <c r="BJ847" i="6"/>
  <c r="CW853" i="6"/>
  <c r="BM853" i="6"/>
  <c r="BI855" i="6"/>
  <c r="CS855" i="6"/>
  <c r="CB860" i="6"/>
  <c r="AR860" i="6"/>
  <c r="BL863" i="6"/>
  <c r="CV863" i="6"/>
  <c r="CB864" i="6"/>
  <c r="AR864" i="6"/>
  <c r="AR870" i="6"/>
  <c r="CB870" i="6"/>
  <c r="CB872" i="6"/>
  <c r="AR872" i="6"/>
  <c r="CU876" i="6"/>
  <c r="BK876" i="6"/>
  <c r="CW882" i="6"/>
  <c r="BM882" i="6"/>
  <c r="AR884" i="6"/>
  <c r="CB884" i="6"/>
  <c r="AO887" i="6"/>
  <c r="BY887" i="6"/>
  <c r="AT893" i="6"/>
  <c r="CD893" i="6"/>
  <c r="BC894" i="6"/>
  <c r="CM894" i="6"/>
  <c r="CP895" i="6"/>
  <c r="BF895" i="6"/>
  <c r="BP901" i="6"/>
  <c r="CZ901" i="6"/>
  <c r="BS902" i="6"/>
  <c r="DC902" i="6"/>
  <c r="CN903" i="6"/>
  <c r="BD903" i="6"/>
  <c r="BU910" i="6"/>
  <c r="DE910" i="6"/>
  <c r="BA918" i="6"/>
  <c r="CK918" i="6"/>
  <c r="BS922" i="6"/>
  <c r="DC922" i="6"/>
  <c r="AN931" i="6"/>
  <c r="BX931" i="6"/>
  <c r="AZ934" i="6"/>
  <c r="CJ934" i="6"/>
  <c r="BZ935" i="6"/>
  <c r="AP935" i="6"/>
  <c r="AT937" i="6"/>
  <c r="CD937" i="6"/>
  <c r="BN941" i="6"/>
  <c r="CX941" i="6"/>
  <c r="CA943" i="6"/>
  <c r="AQ943" i="6"/>
  <c r="CA947" i="6"/>
  <c r="AQ947" i="6"/>
  <c r="CN947" i="6"/>
  <c r="BD947" i="6"/>
  <c r="CT948" i="6"/>
  <c r="BJ948" i="6"/>
  <c r="AS952" i="6"/>
  <c r="CC952" i="6"/>
  <c r="CT956" i="6"/>
  <c r="BJ956" i="6"/>
  <c r="CE957" i="6"/>
  <c r="AU957" i="6"/>
  <c r="AO959" i="6"/>
  <c r="BY959" i="6"/>
  <c r="BE959" i="6"/>
  <c r="CO959" i="6"/>
  <c r="CC960" i="6"/>
  <c r="AS960" i="6"/>
  <c r="CS960" i="6"/>
  <c r="BI960" i="6"/>
  <c r="BE971" i="6"/>
  <c r="CO971" i="6"/>
  <c r="AR972" i="6"/>
  <c r="CB972" i="6"/>
  <c r="BT974" i="6"/>
  <c r="DD974" i="6"/>
  <c r="AS976" i="6"/>
  <c r="CC976" i="6"/>
  <c r="CS976" i="6"/>
  <c r="BI976" i="6"/>
  <c r="DB977" i="6"/>
  <c r="BR977" i="6"/>
  <c r="DF978" i="6"/>
  <c r="BV978" i="6"/>
  <c r="CB980" i="6"/>
  <c r="AR980" i="6"/>
  <c r="CZ981" i="6"/>
  <c r="BP981" i="6"/>
  <c r="BC990" i="6"/>
  <c r="CM990" i="6"/>
  <c r="AQ995" i="6"/>
  <c r="CA995" i="6"/>
  <c r="CU998" i="6"/>
  <c r="BK998" i="6"/>
  <c r="AR1002" i="6"/>
  <c r="CB1002" i="6"/>
  <c r="AS1004" i="6"/>
  <c r="CC1004" i="6"/>
  <c r="CT808" i="6"/>
  <c r="BJ808" i="6"/>
  <c r="BI808" i="6"/>
  <c r="CS808" i="6"/>
  <c r="BJ809" i="6"/>
  <c r="CT809" i="6"/>
  <c r="BI810" i="6"/>
  <c r="CS810" i="6"/>
  <c r="CT811" i="6"/>
  <c r="BJ811" i="6"/>
  <c r="CU814" i="6"/>
  <c r="BK814" i="6"/>
  <c r="CS815" i="6"/>
  <c r="BI815" i="6"/>
  <c r="BK816" i="6"/>
  <c r="CU816" i="6"/>
  <c r="CU824" i="6"/>
  <c r="BK824" i="6"/>
  <c r="BL824" i="6"/>
  <c r="CV824" i="6"/>
  <c r="BI826" i="6"/>
  <c r="CS826" i="6"/>
  <c r="BM829" i="6"/>
  <c r="CW829" i="6"/>
  <c r="BL837" i="6"/>
  <c r="CV837" i="6"/>
  <c r="BM837" i="6"/>
  <c r="CW837" i="6"/>
  <c r="CC839" i="6"/>
  <c r="AS839" i="6"/>
  <c r="CW843" i="6"/>
  <c r="BM843" i="6"/>
  <c r="CB844" i="6"/>
  <c r="AR844" i="6"/>
  <c r="BJ848" i="6"/>
  <c r="CT848" i="6"/>
  <c r="CC849" i="6"/>
  <c r="AS849" i="6"/>
  <c r="BJ850" i="6"/>
  <c r="CT850" i="6"/>
  <c r="CT852" i="6"/>
  <c r="BJ852" i="6"/>
  <c r="CT854" i="6"/>
  <c r="BJ854" i="6"/>
  <c r="CS856" i="6"/>
  <c r="BI856" i="6"/>
  <c r="BJ859" i="6"/>
  <c r="CT859" i="6"/>
  <c r="CT861" i="6"/>
  <c r="BJ861" i="6"/>
  <c r="BM864" i="6"/>
  <c r="CW864" i="6"/>
  <c r="BM866" i="6"/>
  <c r="CW866" i="6"/>
  <c r="CW867" i="6"/>
  <c r="BM867" i="6"/>
  <c r="CT868" i="6"/>
  <c r="BJ868" i="6"/>
  <c r="CW869" i="6"/>
  <c r="BM869" i="6"/>
  <c r="AS875" i="6"/>
  <c r="CC875" i="6"/>
  <c r="CS877" i="6"/>
  <c r="BI877" i="6"/>
  <c r="AS883" i="6"/>
  <c r="CC883" i="6"/>
  <c r="CX885" i="6"/>
  <c r="BN885" i="6"/>
  <c r="CV888" i="6"/>
  <c r="BL888" i="6"/>
  <c r="BO889" i="6"/>
  <c r="CY889" i="6"/>
  <c r="DE890" i="6"/>
  <c r="BU890" i="6"/>
  <c r="DF898" i="6"/>
  <c r="BV898" i="6"/>
  <c r="BI900" i="6"/>
  <c r="CS900" i="6"/>
  <c r="BC902" i="6"/>
  <c r="CM902" i="6"/>
  <c r="BX903" i="6"/>
  <c r="AN903" i="6"/>
  <c r="CK922" i="6"/>
  <c r="BA922" i="6"/>
  <c r="BJ928" i="6"/>
  <c r="CT928" i="6"/>
  <c r="BS930" i="6"/>
  <c r="DC930" i="6"/>
  <c r="DA933" i="6"/>
  <c r="BQ933" i="6"/>
  <c r="DB937" i="6"/>
  <c r="BR937" i="6"/>
  <c r="CD941" i="6"/>
  <c r="AT941" i="6"/>
  <c r="BS942" i="6"/>
  <c r="DC942" i="6"/>
  <c r="BB950" i="6"/>
  <c r="CL950" i="6"/>
  <c r="BM952" i="6"/>
  <c r="CW952" i="6"/>
  <c r="DF954" i="6"/>
  <c r="BV954" i="6"/>
  <c r="BF963" i="6"/>
  <c r="CP963" i="6"/>
  <c r="BK964" i="6"/>
  <c r="CU964" i="6"/>
  <c r="DA965" i="6"/>
  <c r="BQ965" i="6"/>
  <c r="DF966" i="6"/>
  <c r="BV966" i="6"/>
  <c r="AO971" i="6"/>
  <c r="BY971" i="6"/>
  <c r="CD973" i="6"/>
  <c r="AT973" i="6"/>
  <c r="BB982" i="6"/>
  <c r="CL982" i="6"/>
  <c r="CM986" i="6"/>
  <c r="BC986" i="6"/>
  <c r="BR989" i="6"/>
  <c r="DB989" i="6"/>
  <c r="DC990" i="6"/>
  <c r="BS990" i="6"/>
  <c r="AT993" i="6"/>
  <c r="CD993" i="6"/>
  <c r="AZ994" i="6"/>
  <c r="CJ994" i="6"/>
  <c r="BD995" i="6"/>
  <c r="CN995" i="6"/>
  <c r="CW1001" i="6"/>
  <c r="BM1001" i="6"/>
  <c r="CV1002" i="6"/>
  <c r="BL1002" i="6"/>
  <c r="BI876" i="6"/>
  <c r="CS876" i="6"/>
  <c r="CB900" i="6"/>
  <c r="AR900" i="6"/>
  <c r="CL918" i="6"/>
  <c r="BB918" i="6"/>
  <c r="CA927" i="6"/>
  <c r="AQ927" i="6"/>
  <c r="CC968" i="6"/>
  <c r="AS968" i="6"/>
  <c r="CS42" i="6"/>
  <c r="BI42" i="6"/>
  <c r="AU43" i="6"/>
  <c r="CE43" i="6"/>
  <c r="AZ156" i="6"/>
  <c r="CJ156" i="6"/>
  <c r="CO157" i="6"/>
  <c r="BE157" i="6"/>
  <c r="BK158" i="6"/>
  <c r="CU158" i="6"/>
  <c r="AS472" i="6"/>
  <c r="CC472" i="6"/>
  <c r="CT472" i="6"/>
  <c r="BJ472" i="6"/>
  <c r="CK482" i="6"/>
  <c r="BA482" i="6"/>
  <c r="BM484" i="6"/>
  <c r="CW484" i="6"/>
  <c r="BC494" i="6"/>
  <c r="CM494" i="6"/>
  <c r="CB496" i="6"/>
  <c r="AR496" i="6"/>
  <c r="CB560" i="6"/>
  <c r="AR560" i="6"/>
  <c r="AT561" i="6"/>
  <c r="CD561" i="6"/>
  <c r="BP561" i="6"/>
  <c r="CZ561" i="6"/>
  <c r="AN563" i="6"/>
  <c r="BX563" i="6"/>
  <c r="AR564" i="6"/>
  <c r="CB564" i="6"/>
  <c r="BL568" i="6"/>
  <c r="CV568" i="6"/>
  <c r="AO571" i="6"/>
  <c r="BY571" i="6"/>
  <c r="AR572" i="6"/>
  <c r="CB572" i="6"/>
  <c r="BM572" i="6"/>
  <c r="CW572" i="6"/>
  <c r="AT573" i="6"/>
  <c r="CD573" i="6"/>
  <c r="CB803" i="6"/>
  <c r="AR803" i="6"/>
  <c r="BJ807" i="6"/>
  <c r="CT807" i="6"/>
  <c r="AS817" i="6"/>
  <c r="CC817" i="6"/>
  <c r="CT817" i="6"/>
  <c r="BJ817" i="6"/>
  <c r="BI819" i="6"/>
  <c r="CS819" i="6"/>
  <c r="CS821" i="6"/>
  <c r="BI821" i="6"/>
  <c r="BK822" i="6"/>
  <c r="CU822" i="6"/>
  <c r="CU825" i="6"/>
  <c r="BK825" i="6"/>
  <c r="AS827" i="6"/>
  <c r="CC827" i="6"/>
  <c r="BL832" i="6"/>
  <c r="CV832" i="6"/>
  <c r="CU844" i="6"/>
  <c r="BK844" i="6"/>
  <c r="CB845" i="6"/>
  <c r="AR845" i="6"/>
  <c r="CT846" i="6"/>
  <c r="BJ846" i="6"/>
  <c r="AS847" i="6"/>
  <c r="CC847" i="6"/>
  <c r="BI847" i="6"/>
  <c r="CS847" i="6"/>
  <c r="BJ853" i="6"/>
  <c r="CT853" i="6"/>
  <c r="CU855" i="6"/>
  <c r="BK855" i="6"/>
  <c r="CB856" i="6"/>
  <c r="AR856" i="6"/>
  <c r="BJ863" i="6"/>
  <c r="CT863" i="6"/>
  <c r="CC864" i="6"/>
  <c r="AS864" i="6"/>
  <c r="AS870" i="6"/>
  <c r="CC870" i="6"/>
  <c r="AS872" i="6"/>
  <c r="CC872" i="6"/>
  <c r="CT882" i="6"/>
  <c r="BJ882" i="6"/>
  <c r="CA887" i="6"/>
  <c r="AQ887" i="6"/>
  <c r="CB888" i="6"/>
  <c r="AR888" i="6"/>
  <c r="AP891" i="6"/>
  <c r="BZ891" i="6"/>
  <c r="CA895" i="6"/>
  <c r="AQ895" i="6"/>
  <c r="CQ895" i="6"/>
  <c r="BG895" i="6"/>
  <c r="AN899" i="6"/>
  <c r="BX899" i="6"/>
  <c r="DA901" i="6"/>
  <c r="BQ901" i="6"/>
  <c r="DF902" i="6"/>
  <c r="BV902" i="6"/>
  <c r="CT904" i="6"/>
  <c r="BJ904" i="6"/>
  <c r="AZ918" i="6"/>
  <c r="CJ918" i="6"/>
  <c r="DC926" i="6"/>
  <c r="BS926" i="6"/>
  <c r="AP927" i="6"/>
  <c r="BZ927" i="6"/>
  <c r="BC934" i="6"/>
  <c r="CM934" i="6"/>
  <c r="AO935" i="6"/>
  <c r="BY935" i="6"/>
  <c r="AU937" i="6"/>
  <c r="CE937" i="6"/>
  <c r="BP941" i="6"/>
  <c r="CZ941" i="6"/>
  <c r="BX943" i="6"/>
  <c r="AN943" i="6"/>
  <c r="BX947" i="6"/>
  <c r="AN947" i="6"/>
  <c r="BE947" i="6"/>
  <c r="CO947" i="6"/>
  <c r="BL948" i="6"/>
  <c r="CV948" i="6"/>
  <c r="AO951" i="6"/>
  <c r="BY951" i="6"/>
  <c r="BL956" i="6"/>
  <c r="CV956" i="6"/>
  <c r="CM958" i="6"/>
  <c r="BC958" i="6"/>
  <c r="AQ959" i="6"/>
  <c r="CA959" i="6"/>
  <c r="BG959" i="6"/>
  <c r="CQ959" i="6"/>
  <c r="BG971" i="6"/>
  <c r="CQ971" i="6"/>
  <c r="CB976" i="6"/>
  <c r="AR976" i="6"/>
  <c r="BO977" i="6"/>
  <c r="CY977" i="6"/>
  <c r="BH979" i="6"/>
  <c r="CR979" i="6"/>
  <c r="AO987" i="6"/>
  <c r="BY987" i="6"/>
  <c r="BA990" i="6"/>
  <c r="CK990" i="6"/>
  <c r="AN995" i="6"/>
  <c r="BX995" i="6"/>
  <c r="BI998" i="6"/>
  <c r="CS998" i="6"/>
  <c r="CB1004" i="6"/>
  <c r="AR1004" i="6"/>
  <c r="BI827" i="6"/>
  <c r="CS827" i="6"/>
  <c r="AS829" i="6"/>
  <c r="CC829" i="6"/>
  <c r="CU830" i="6"/>
  <c r="BK830" i="6"/>
  <c r="BI839" i="6"/>
  <c r="CS839" i="6"/>
  <c r="BK858" i="6"/>
  <c r="CU858" i="6"/>
  <c r="CC863" i="6"/>
  <c r="AS863" i="6"/>
  <c r="BK870" i="6"/>
  <c r="CU870" i="6"/>
  <c r="BJ875" i="6"/>
  <c r="CT875" i="6"/>
  <c r="CV876" i="6"/>
  <c r="BL876" i="6"/>
  <c r="BJ879" i="6"/>
  <c r="CT879" i="6"/>
  <c r="AR882" i="6"/>
  <c r="CB882" i="6"/>
  <c r="BR885" i="6"/>
  <c r="DB885" i="6"/>
  <c r="CQ927" i="6"/>
  <c r="BG927" i="6"/>
  <c r="DB933" i="6"/>
  <c r="BR933" i="6"/>
  <c r="BX939" i="6"/>
  <c r="AN939" i="6"/>
  <c r="DB945" i="6"/>
  <c r="BR945" i="6"/>
  <c r="BJ952" i="6"/>
  <c r="CT952" i="6"/>
  <c r="BI1005" i="6"/>
  <c r="CS1005" i="6"/>
  <c r="BM41" i="6"/>
  <c r="CW41" i="6"/>
  <c r="BN44" i="6"/>
  <c r="CX44" i="6"/>
  <c r="CZ155" i="6"/>
  <c r="BP155" i="6"/>
  <c r="AQ157" i="6"/>
  <c r="CA157" i="6"/>
  <c r="BM460" i="6"/>
  <c r="CW460" i="6"/>
  <c r="BK480" i="6"/>
  <c r="CU480" i="6"/>
  <c r="CS480" i="6"/>
  <c r="BI480" i="6"/>
  <c r="AS484" i="6"/>
  <c r="CC484" i="6"/>
  <c r="DD486" i="6"/>
  <c r="BT486" i="6"/>
  <c r="BB558" i="6"/>
  <c r="CL558" i="6"/>
  <c r="AN559" i="6"/>
  <c r="BX559" i="6"/>
  <c r="CL562" i="6"/>
  <c r="BB562" i="6"/>
  <c r="AP567" i="6"/>
  <c r="BZ567" i="6"/>
  <c r="DD570" i="6"/>
  <c r="BT570" i="6"/>
  <c r="BU574" i="6"/>
  <c r="DE574" i="6"/>
  <c r="AN575" i="6"/>
  <c r="BX575" i="6"/>
  <c r="BL802" i="6"/>
  <c r="CV802" i="6"/>
  <c r="CT803" i="6"/>
  <c r="BJ803" i="6"/>
  <c r="CV804" i="6"/>
  <c r="BL804" i="6"/>
  <c r="BK805" i="6"/>
  <c r="CU805" i="6"/>
  <c r="CB809" i="6"/>
  <c r="AR809" i="6"/>
  <c r="CU813" i="6"/>
  <c r="BK813" i="6"/>
  <c r="AR815" i="6"/>
  <c r="CB815" i="6"/>
  <c r="BI818" i="6"/>
  <c r="CS818" i="6"/>
  <c r="BL820" i="6"/>
  <c r="CV820" i="6"/>
  <c r="CS828" i="6"/>
  <c r="BI828" i="6"/>
  <c r="BI830" i="6"/>
  <c r="CS830" i="6"/>
  <c r="CW831" i="6"/>
  <c r="BM831" i="6"/>
  <c r="CU834" i="6"/>
  <c r="BK834" i="6"/>
  <c r="CW839" i="6"/>
  <c r="BM839" i="6"/>
  <c r="CS840" i="6"/>
  <c r="BI840" i="6"/>
  <c r="CV841" i="6"/>
  <c r="BL841" i="6"/>
  <c r="CC842" i="6"/>
  <c r="AS842" i="6"/>
  <c r="CW845" i="6"/>
  <c r="BM845" i="6"/>
  <c r="CU851" i="6"/>
  <c r="BK851" i="6"/>
  <c r="AR854" i="6"/>
  <c r="CB854" i="6"/>
  <c r="CW860" i="6"/>
  <c r="BM860" i="6"/>
  <c r="CC861" i="6"/>
  <c r="AS861" i="6"/>
  <c r="BK865" i="6"/>
  <c r="CU865" i="6"/>
  <c r="BI870" i="6"/>
  <c r="CS870" i="6"/>
  <c r="BI871" i="6"/>
  <c r="CS871" i="6"/>
  <c r="CS872" i="6"/>
  <c r="BI872" i="6"/>
  <c r="CU875" i="6"/>
  <c r="BK875" i="6"/>
  <c r="CU878" i="6"/>
  <c r="BK878" i="6"/>
  <c r="CC879" i="6"/>
  <c r="AS879" i="6"/>
  <c r="CW881" i="6"/>
  <c r="BM881" i="6"/>
  <c r="BI883" i="6"/>
  <c r="CS883" i="6"/>
  <c r="BM884" i="6"/>
  <c r="CW884" i="6"/>
  <c r="AZ886" i="6"/>
  <c r="CJ886" i="6"/>
  <c r="CR887" i="6"/>
  <c r="BH887" i="6"/>
  <c r="CL890" i="6"/>
  <c r="BB890" i="6"/>
  <c r="CQ891" i="6"/>
  <c r="BG891" i="6"/>
  <c r="BN893" i="6"/>
  <c r="CX893" i="6"/>
  <c r="BO897" i="6"/>
  <c r="CY897" i="6"/>
  <c r="CM898" i="6"/>
  <c r="BC898" i="6"/>
  <c r="BD899" i="6"/>
  <c r="CN899" i="6"/>
  <c r="DA905" i="6"/>
  <c r="BQ905" i="6"/>
  <c r="CL910" i="6"/>
  <c r="BB910" i="6"/>
  <c r="DD918" i="6"/>
  <c r="BT918" i="6"/>
  <c r="DA929" i="6"/>
  <c r="BQ929" i="6"/>
  <c r="CQ931" i="6"/>
  <c r="BG931" i="6"/>
  <c r="DF934" i="6"/>
  <c r="BV934" i="6"/>
  <c r="CN935" i="6"/>
  <c r="BD935" i="6"/>
  <c r="CO939" i="6"/>
  <c r="BE939" i="6"/>
  <c r="CJ942" i="6"/>
  <c r="AZ942" i="6"/>
  <c r="CN943" i="6"/>
  <c r="BD943" i="6"/>
  <c r="DA945" i="6"/>
  <c r="BQ945" i="6"/>
  <c r="AR948" i="6"/>
  <c r="CB948" i="6"/>
  <c r="CY949" i="6"/>
  <c r="BO949" i="6"/>
  <c r="BS950" i="6"/>
  <c r="DC950" i="6"/>
  <c r="CP951" i="6"/>
  <c r="BF951" i="6"/>
  <c r="CX953" i="6"/>
  <c r="BN953" i="6"/>
  <c r="CR955" i="6"/>
  <c r="BH955" i="6"/>
  <c r="DB957" i="6"/>
  <c r="BR957" i="6"/>
  <c r="DC958" i="6"/>
  <c r="BS958" i="6"/>
  <c r="DA961" i="6"/>
  <c r="BQ961" i="6"/>
  <c r="DD962" i="6"/>
  <c r="BT962" i="6"/>
  <c r="BE967" i="6"/>
  <c r="CO967" i="6"/>
  <c r="BJ968" i="6"/>
  <c r="CT968" i="6"/>
  <c r="BB970" i="6"/>
  <c r="CL970" i="6"/>
  <c r="BP973" i="6"/>
  <c r="CZ973" i="6"/>
  <c r="CM974" i="6"/>
  <c r="BC974" i="6"/>
  <c r="AP983" i="6"/>
  <c r="BZ983" i="6"/>
  <c r="CR987" i="6"/>
  <c r="BH987" i="6"/>
  <c r="CQ991" i="6"/>
  <c r="BG991" i="6"/>
  <c r="CY993" i="6"/>
  <c r="BO993" i="6"/>
  <c r="AR996" i="6"/>
  <c r="CB996" i="6"/>
  <c r="BI1003" i="6"/>
  <c r="CS1003" i="6"/>
  <c r="BJ819" i="6"/>
  <c r="CT819" i="6"/>
  <c r="CB852" i="6"/>
  <c r="AR852" i="6"/>
  <c r="BL879" i="6"/>
  <c r="CV879" i="6"/>
  <c r="CW880" i="6"/>
  <c r="BM880" i="6"/>
  <c r="AT885" i="6"/>
  <c r="CD885" i="6"/>
  <c r="BU898" i="6"/>
  <c r="DE898" i="6"/>
  <c r="CS904" i="6"/>
  <c r="BI904" i="6"/>
  <c r="CK914" i="6"/>
  <c r="BA914" i="6"/>
  <c r="CS928" i="6"/>
  <c r="BI928" i="6"/>
  <c r="CJ946" i="6"/>
  <c r="AZ946" i="6"/>
  <c r="BF959" i="6"/>
  <c r="CP959" i="6"/>
  <c r="BB986" i="6"/>
  <c r="CL986" i="6"/>
  <c r="AS992" i="6"/>
  <c r="CC992" i="6"/>
  <c r="AS41" i="6"/>
  <c r="CC41" i="6"/>
  <c r="CE155" i="6"/>
  <c r="AU155" i="6"/>
  <c r="CC158" i="6"/>
  <c r="AS158" i="6"/>
  <c r="CU456" i="6"/>
  <c r="BK456" i="6"/>
  <c r="BK468" i="6"/>
  <c r="CU468" i="6"/>
  <c r="CS476" i="6"/>
  <c r="BI476" i="6"/>
  <c r="DD478" i="6"/>
  <c r="BT478" i="6"/>
  <c r="BU482" i="6"/>
  <c r="DE482" i="6"/>
  <c r="BC486" i="6"/>
  <c r="CM486" i="6"/>
  <c r="BM488" i="6"/>
  <c r="CW488" i="6"/>
  <c r="CL490" i="6"/>
  <c r="BB490" i="6"/>
  <c r="BI492" i="6"/>
  <c r="CS492" i="6"/>
  <c r="CU496" i="6"/>
  <c r="BK496" i="6"/>
  <c r="BI496" i="6"/>
  <c r="CS496" i="6"/>
  <c r="BL556" i="6"/>
  <c r="CV556" i="6"/>
  <c r="BU558" i="6"/>
  <c r="DE558" i="6"/>
  <c r="BH559" i="6"/>
  <c r="CR559" i="6"/>
  <c r="BG559" i="6"/>
  <c r="CQ559" i="6"/>
  <c r="CW560" i="6"/>
  <c r="BM560" i="6"/>
  <c r="DF562" i="6"/>
  <c r="BV562" i="6"/>
  <c r="BE563" i="6"/>
  <c r="CO563" i="6"/>
  <c r="CY565" i="6"/>
  <c r="BO565" i="6"/>
  <c r="CK566" i="6"/>
  <c r="BA566" i="6"/>
  <c r="BH567" i="6"/>
  <c r="CR567" i="6"/>
  <c r="BR569" i="6"/>
  <c r="DB569" i="6"/>
  <c r="BD571" i="6"/>
  <c r="CN571" i="6"/>
  <c r="CZ573" i="6"/>
  <c r="BP573" i="6"/>
  <c r="BB574" i="6"/>
  <c r="CL574" i="6"/>
  <c r="BE575" i="6"/>
  <c r="CO575" i="6"/>
  <c r="BM806" i="6"/>
  <c r="CW806" i="6"/>
  <c r="CS809" i="6"/>
  <c r="BI809" i="6"/>
  <c r="CT810" i="6"/>
  <c r="BJ810" i="6"/>
  <c r="CW814" i="6"/>
  <c r="BM814" i="6"/>
  <c r="BJ815" i="6"/>
  <c r="CT815" i="6"/>
  <c r="CW816" i="6"/>
  <c r="BM816" i="6"/>
  <c r="CB820" i="6"/>
  <c r="AR820" i="6"/>
  <c r="CW824" i="6"/>
  <c r="BM824" i="6"/>
  <c r="CT826" i="6"/>
  <c r="BJ826" i="6"/>
  <c r="CV827" i="6"/>
  <c r="BL827" i="6"/>
  <c r="BK829" i="6"/>
  <c r="CU829" i="6"/>
  <c r="BK833" i="6"/>
  <c r="CU833" i="6"/>
  <c r="BI836" i="6"/>
  <c r="CS836" i="6"/>
  <c r="BK837" i="6"/>
  <c r="CU837" i="6"/>
  <c r="AR838" i="6"/>
  <c r="CB838" i="6"/>
  <c r="AS840" i="6"/>
  <c r="CC840" i="6"/>
  <c r="BL842" i="6"/>
  <c r="CV842" i="6"/>
  <c r="BL843" i="6"/>
  <c r="CV843" i="6"/>
  <c r="BK848" i="6"/>
  <c r="CU848" i="6"/>
  <c r="CS850" i="6"/>
  <c r="BI850" i="6"/>
  <c r="AS851" i="6"/>
  <c r="CC851" i="6"/>
  <c r="CS852" i="6"/>
  <c r="BI852" i="6"/>
  <c r="BI854" i="6"/>
  <c r="CS854" i="6"/>
  <c r="CT856" i="6"/>
  <c r="BJ856" i="6"/>
  <c r="CW857" i="6"/>
  <c r="BM857" i="6"/>
  <c r="CW858" i="6"/>
  <c r="BM858" i="6"/>
  <c r="CU859" i="6"/>
  <c r="BK859" i="6"/>
  <c r="CS861" i="6"/>
  <c r="BI861" i="6"/>
  <c r="CV864" i="6"/>
  <c r="BL864" i="6"/>
  <c r="BK866" i="6"/>
  <c r="CU866" i="6"/>
  <c r="CU867" i="6"/>
  <c r="BK867" i="6"/>
  <c r="CU868" i="6"/>
  <c r="BK868" i="6"/>
  <c r="CC873" i="6"/>
  <c r="AS873" i="6"/>
  <c r="CB878" i="6"/>
  <c r="AR878" i="6"/>
  <c r="CV880" i="6"/>
  <c r="BL880" i="6"/>
  <c r="DD886" i="6"/>
  <c r="BT886" i="6"/>
  <c r="CW888" i="6"/>
  <c r="BM888" i="6"/>
  <c r="CT900" i="6"/>
  <c r="BJ900" i="6"/>
  <c r="AO903" i="6"/>
  <c r="BY903" i="6"/>
  <c r="DF906" i="6"/>
  <c r="BV906" i="6"/>
  <c r="AZ914" i="6"/>
  <c r="CJ914" i="6"/>
  <c r="CL922" i="6"/>
  <c r="BB922" i="6"/>
  <c r="BH927" i="6"/>
  <c r="CR927" i="6"/>
  <c r="BK928" i="6"/>
  <c r="CU928" i="6"/>
  <c r="CC936" i="6"/>
  <c r="AS936" i="6"/>
  <c r="DD946" i="6"/>
  <c r="BT946" i="6"/>
  <c r="CS952" i="6"/>
  <c r="BI952" i="6"/>
  <c r="AR956" i="6"/>
  <c r="CB956" i="6"/>
  <c r="BG963" i="6"/>
  <c r="CQ963" i="6"/>
  <c r="BP965" i="6"/>
  <c r="CZ965" i="6"/>
  <c r="DF970" i="6"/>
  <c r="BV970" i="6"/>
  <c r="AN971" i="6"/>
  <c r="BX971" i="6"/>
  <c r="BL972" i="6"/>
  <c r="CV972" i="6"/>
  <c r="CK978" i="6"/>
  <c r="BA978" i="6"/>
  <c r="BF983" i="6"/>
  <c r="CP983" i="6"/>
  <c r="CJ986" i="6"/>
  <c r="AZ986" i="6"/>
  <c r="DA989" i="6"/>
  <c r="BQ989" i="6"/>
  <c r="AQ991" i="6"/>
  <c r="CA991" i="6"/>
  <c r="CM994" i="6"/>
  <c r="BC994" i="6"/>
  <c r="BF995" i="6"/>
  <c r="CP995" i="6"/>
  <c r="CU1000" i="6"/>
  <c r="BK1000" i="6"/>
  <c r="BM1002" i="6"/>
  <c r="CW1002" i="6"/>
  <c r="AS818" i="6"/>
  <c r="CC818" i="6"/>
  <c r="AS832" i="6"/>
  <c r="CC832" i="6"/>
  <c r="CB837" i="6"/>
  <c r="AR837" i="6"/>
  <c r="BT922" i="6"/>
  <c r="DD922" i="6"/>
  <c r="BK948" i="6"/>
  <c r="CU948" i="6"/>
  <c r="CM156" i="6"/>
  <c r="BC156" i="6"/>
  <c r="CW158" i="6"/>
  <c r="BM158" i="6"/>
  <c r="CB468" i="6"/>
  <c r="AR468" i="6"/>
  <c r="BI472" i="6"/>
  <c r="CS472" i="6"/>
  <c r="BK472" i="6"/>
  <c r="CU472" i="6"/>
  <c r="CB476" i="6"/>
  <c r="AR476" i="6"/>
  <c r="AZ482" i="6"/>
  <c r="CJ482" i="6"/>
  <c r="CB488" i="6"/>
  <c r="AR488" i="6"/>
  <c r="CK494" i="6"/>
  <c r="BA494" i="6"/>
  <c r="CE557" i="6"/>
  <c r="AU557" i="6"/>
  <c r="CY561" i="6"/>
  <c r="BO561" i="6"/>
  <c r="CX561" i="6"/>
  <c r="BN561" i="6"/>
  <c r="AO563" i="6"/>
  <c r="BY563" i="6"/>
  <c r="AT565" i="6"/>
  <c r="CD565" i="6"/>
  <c r="BM568" i="6"/>
  <c r="CW568" i="6"/>
  <c r="AN571" i="6"/>
  <c r="BX571" i="6"/>
  <c r="CT572" i="6"/>
  <c r="BJ572" i="6"/>
  <c r="BL572" i="6"/>
  <c r="CV572" i="6"/>
  <c r="CV807" i="6"/>
  <c r="BL807" i="6"/>
  <c r="AR814" i="6"/>
  <c r="CB814" i="6"/>
  <c r="BI817" i="6"/>
  <c r="CS817" i="6"/>
  <c r="AR819" i="6"/>
  <c r="CB819" i="6"/>
  <c r="BL819" i="6"/>
  <c r="CV819" i="6"/>
  <c r="AR821" i="6"/>
  <c r="CB821" i="6"/>
  <c r="CU821" i="6"/>
  <c r="BK821" i="6"/>
  <c r="CT822" i="6"/>
  <c r="BJ822" i="6"/>
  <c r="AR824" i="6"/>
  <c r="CB824" i="6"/>
  <c r="AR825" i="6"/>
  <c r="CB825" i="6"/>
  <c r="BM825" i="6"/>
  <c r="CW825" i="6"/>
  <c r="CS832" i="6"/>
  <c r="BI832" i="6"/>
  <c r="CS844" i="6"/>
  <c r="BI844" i="6"/>
  <c r="CV847" i="6"/>
  <c r="BL847" i="6"/>
  <c r="BI853" i="6"/>
  <c r="CS853" i="6"/>
  <c r="BJ855" i="6"/>
  <c r="CT855" i="6"/>
  <c r="CC857" i="6"/>
  <c r="AS857" i="6"/>
  <c r="AS860" i="6"/>
  <c r="CC860" i="6"/>
  <c r="BM863" i="6"/>
  <c r="CW863" i="6"/>
  <c r="AS871" i="6"/>
  <c r="CC871" i="6"/>
  <c r="BM876" i="6"/>
  <c r="CW876" i="6"/>
  <c r="CU879" i="6"/>
  <c r="BK879" i="6"/>
  <c r="CS882" i="6"/>
  <c r="BI882" i="6"/>
  <c r="CC884" i="6"/>
  <c r="AS884" i="6"/>
  <c r="BZ887" i="6"/>
  <c r="AP887" i="6"/>
  <c r="CA891" i="6"/>
  <c r="AQ891" i="6"/>
  <c r="BZ895" i="6"/>
  <c r="AP895" i="6"/>
  <c r="BH895" i="6"/>
  <c r="CR895" i="6"/>
  <c r="DB901" i="6"/>
  <c r="BR901" i="6"/>
  <c r="CQ903" i="6"/>
  <c r="BG903" i="6"/>
  <c r="DF910" i="6"/>
  <c r="BV910" i="6"/>
  <c r="CM918" i="6"/>
  <c r="BC918" i="6"/>
  <c r="DF922" i="6"/>
  <c r="BV922" i="6"/>
  <c r="BT926" i="6"/>
  <c r="DD926" i="6"/>
  <c r="BY931" i="6"/>
  <c r="AO931" i="6"/>
  <c r="CL934" i="6"/>
  <c r="BB934" i="6"/>
  <c r="BX935" i="6"/>
  <c r="AN935" i="6"/>
  <c r="DF938" i="6"/>
  <c r="BV938" i="6"/>
  <c r="DA941" i="6"/>
  <c r="BQ941" i="6"/>
  <c r="AP943" i="6"/>
  <c r="BZ943" i="6"/>
  <c r="BB946" i="6"/>
  <c r="CL946" i="6"/>
  <c r="BG947" i="6"/>
  <c r="CQ947" i="6"/>
  <c r="AR952" i="6"/>
  <c r="CB952" i="6"/>
  <c r="CD957" i="6"/>
  <c r="AT957" i="6"/>
  <c r="CJ958" i="6"/>
  <c r="AZ958" i="6"/>
  <c r="CR959" i="6"/>
  <c r="BH959" i="6"/>
  <c r="CB960" i="6"/>
  <c r="AR960" i="6"/>
  <c r="CV960" i="6"/>
  <c r="BL960" i="6"/>
  <c r="CK962" i="6"/>
  <c r="BA962" i="6"/>
  <c r="CB964" i="6"/>
  <c r="AR964" i="6"/>
  <c r="AP967" i="6"/>
  <c r="BZ967" i="6"/>
  <c r="BF971" i="6"/>
  <c r="CP971" i="6"/>
  <c r="DC974" i="6"/>
  <c r="BS974" i="6"/>
  <c r="BX975" i="6"/>
  <c r="AN975" i="6"/>
  <c r="CV976" i="6"/>
  <c r="BL976" i="6"/>
  <c r="AU977" i="6"/>
  <c r="CE977" i="6"/>
  <c r="DD978" i="6"/>
  <c r="BT978" i="6"/>
  <c r="CN979" i="6"/>
  <c r="BD979" i="6"/>
  <c r="CT998" i="6"/>
  <c r="BJ998" i="6"/>
  <c r="D9" i="5"/>
  <c r="F9" i="5"/>
  <c r="BR13" i="6"/>
  <c r="DB13" i="6"/>
  <c r="CW27" i="6"/>
  <c r="BM27" i="6"/>
  <c r="AS28" i="6"/>
  <c r="CC28" i="6"/>
  <c r="CO21" i="6"/>
  <c r="BE21" i="6"/>
  <c r="BO24" i="6"/>
  <c r="CY24" i="6"/>
  <c r="CR26" i="6"/>
  <c r="BH26" i="6"/>
  <c r="CW36" i="6"/>
  <c r="BM36" i="6"/>
  <c r="BA9" i="6"/>
  <c r="CK9" i="6"/>
  <c r="BF22" i="6"/>
  <c r="CP22" i="6"/>
  <c r="CV26" i="6"/>
  <c r="BL26" i="6"/>
  <c r="BP37" i="6"/>
  <c r="CZ37" i="6"/>
  <c r="BJ18" i="6"/>
  <c r="CT18" i="6"/>
  <c r="CL28" i="6"/>
  <c r="BB28" i="6"/>
  <c r="CA29" i="6"/>
  <c r="AQ29" i="6"/>
  <c r="BS17" i="6"/>
  <c r="DC17" i="6"/>
  <c r="BY25" i="6"/>
  <c r="AO25" i="6"/>
  <c r="CM25" i="6"/>
  <c r="BC25" i="6"/>
  <c r="CJ38" i="6"/>
  <c r="AZ38" i="6"/>
  <c r="BU38" i="6"/>
  <c r="DE38" i="6"/>
  <c r="CP39" i="6"/>
  <c r="BF39" i="6"/>
  <c r="BO42" i="6"/>
  <c r="CY42" i="6"/>
  <c r="CR48" i="6"/>
  <c r="BH48" i="6"/>
  <c r="CJ29" i="6"/>
  <c r="AZ29" i="6"/>
  <c r="BY30" i="6"/>
  <c r="AO30" i="6"/>
  <c r="BH30" i="6"/>
  <c r="CR30" i="6"/>
  <c r="CN31" i="6"/>
  <c r="BD31" i="6"/>
  <c r="BU31" i="6"/>
  <c r="DE31" i="6"/>
  <c r="BZ32" i="6"/>
  <c r="AP32" i="6"/>
  <c r="BH32" i="6"/>
  <c r="CR32" i="6"/>
  <c r="CC34" i="6"/>
  <c r="AS34" i="6"/>
  <c r="CV34" i="6"/>
  <c r="BL34" i="6"/>
  <c r="CK35" i="6"/>
  <c r="BA35" i="6"/>
  <c r="DF35" i="6"/>
  <c r="BV35" i="6"/>
  <c r="AO36" i="6"/>
  <c r="BY36" i="6"/>
  <c r="CJ36" i="6"/>
  <c r="AZ36" i="6"/>
  <c r="BE13" i="6"/>
  <c r="CO13" i="6"/>
  <c r="AZ51" i="6"/>
  <c r="CJ51" i="6"/>
  <c r="AZ24" i="6"/>
  <c r="CJ24" i="6"/>
  <c r="CU7" i="6"/>
  <c r="BK7" i="6"/>
  <c r="CY11" i="6"/>
  <c r="BO11" i="6"/>
  <c r="BY9" i="6"/>
  <c r="AO9" i="6"/>
  <c r="AS13" i="6"/>
  <c r="CC13" i="6"/>
  <c r="AR14" i="6"/>
  <c r="CB14" i="6"/>
  <c r="BY10" i="6"/>
  <c r="AO10" i="6"/>
  <c r="BA37" i="6"/>
  <c r="CK37" i="6"/>
  <c r="BT37" i="6"/>
  <c r="DD37" i="6"/>
  <c r="BT51" i="6"/>
  <c r="DD51" i="6"/>
  <c r="BN13" i="6"/>
  <c r="CX13" i="6"/>
  <c r="CT27" i="6"/>
  <c r="BJ27" i="6"/>
  <c r="CB22" i="6"/>
  <c r="AR22" i="6"/>
  <c r="BF26" i="6"/>
  <c r="CP26" i="6"/>
  <c r="AZ9" i="6"/>
  <c r="CJ9" i="6"/>
  <c r="CS26" i="6"/>
  <c r="BI26" i="6"/>
  <c r="CD15" i="6"/>
  <c r="AT15" i="6"/>
  <c r="CK28" i="6"/>
  <c r="BA28" i="6"/>
  <c r="BE29" i="6"/>
  <c r="CO29" i="6"/>
  <c r="CL25" i="6"/>
  <c r="BB25" i="6"/>
  <c r="AN39" i="6"/>
  <c r="BX39" i="6"/>
  <c r="DB42" i="6"/>
  <c r="BR42" i="6"/>
  <c r="CY46" i="6"/>
  <c r="BO46" i="6"/>
  <c r="AU28" i="6"/>
  <c r="CE28" i="6"/>
  <c r="AR31" i="6"/>
  <c r="CB31" i="6"/>
  <c r="BY32" i="6"/>
  <c r="AO32" i="6"/>
  <c r="BR33" i="6"/>
  <c r="DB33" i="6"/>
  <c r="DD35" i="6"/>
  <c r="BT35" i="6"/>
  <c r="AS9" i="6"/>
  <c r="CC9" i="6"/>
  <c r="DF51" i="6"/>
  <c r="BV51" i="6"/>
  <c r="CQ13" i="6"/>
  <c r="BG13" i="6"/>
  <c r="CM37" i="6"/>
  <c r="BC37" i="6"/>
  <c r="BS51" i="6"/>
  <c r="DC51" i="6"/>
  <c r="F8" i="5"/>
  <c r="DE36" i="6"/>
  <c r="BX30" i="6"/>
  <c r="CB35" i="6"/>
  <c r="C9" i="5"/>
  <c r="CU19" i="6"/>
  <c r="BK19" i="6"/>
  <c r="CC22" i="6"/>
  <c r="AS22" i="6"/>
  <c r="CA33" i="6"/>
  <c r="AQ33" i="6"/>
  <c r="CO18" i="6"/>
  <c r="BE18" i="6"/>
  <c r="CO22" i="6"/>
  <c r="BE22" i="6"/>
  <c r="BL23" i="6"/>
  <c r="CV23" i="6"/>
  <c r="DF30" i="6"/>
  <c r="BV30" i="6"/>
  <c r="BO38" i="6"/>
  <c r="CY38" i="6"/>
  <c r="AU15" i="6"/>
  <c r="CE15" i="6"/>
  <c r="BA27" i="6"/>
  <c r="CK27" i="6"/>
  <c r="DF28" i="6"/>
  <c r="BV28" i="6"/>
  <c r="AP18" i="6"/>
  <c r="BZ18" i="6"/>
  <c r="BX22" i="6"/>
  <c r="AN22" i="6"/>
  <c r="CA25" i="6"/>
  <c r="AQ25" i="6"/>
  <c r="AZ25" i="6"/>
  <c r="CJ25" i="6"/>
  <c r="BS38" i="6"/>
  <c r="DC38" i="6"/>
  <c r="AO39" i="6"/>
  <c r="BY39" i="6"/>
  <c r="BC40" i="6"/>
  <c r="CM40" i="6"/>
  <c r="BN42" i="6"/>
  <c r="CX42" i="6"/>
  <c r="BV43" i="6"/>
  <c r="DF43" i="6"/>
  <c r="DA46" i="6"/>
  <c r="BQ46" i="6"/>
  <c r="BL49" i="6"/>
  <c r="CV49" i="6"/>
  <c r="CD28" i="6"/>
  <c r="AT28" i="6"/>
  <c r="AQ30" i="6"/>
  <c r="CA30" i="6"/>
  <c r="BF30" i="6"/>
  <c r="CP30" i="6"/>
  <c r="CC31" i="6"/>
  <c r="AS31" i="6"/>
  <c r="BE31" i="6"/>
  <c r="CO31" i="6"/>
  <c r="AN32" i="6"/>
  <c r="BX32" i="6"/>
  <c r="CN32" i="6"/>
  <c r="BD32" i="6"/>
  <c r="BQ33" i="6"/>
  <c r="DA33" i="6"/>
  <c r="BK34" i="6"/>
  <c r="CU34" i="6"/>
  <c r="AS35" i="6"/>
  <c r="CC35" i="6"/>
  <c r="DE35" i="6"/>
  <c r="BU35" i="6"/>
  <c r="BZ36" i="6"/>
  <c r="AP36" i="6"/>
  <c r="CL36" i="6"/>
  <c r="BB36" i="6"/>
  <c r="DF36" i="6"/>
  <c r="BV36" i="6"/>
  <c r="BX10" i="6"/>
  <c r="AN10" i="6"/>
  <c r="CO8" i="6"/>
  <c r="BE8" i="6"/>
  <c r="CR8" i="6"/>
  <c r="BH8" i="6"/>
  <c r="BB24" i="6"/>
  <c r="CL24" i="6"/>
  <c r="CZ10" i="6"/>
  <c r="BP10" i="6"/>
  <c r="CP8" i="6"/>
  <c r="BF8" i="6"/>
  <c r="AQ9" i="6"/>
  <c r="CA9" i="6"/>
  <c r="BH13" i="6"/>
  <c r="CR13" i="6"/>
  <c r="BA51" i="6"/>
  <c r="CK51" i="6"/>
  <c r="BU37" i="6"/>
  <c r="DE37" i="6"/>
  <c r="CM51" i="6"/>
  <c r="BC51" i="6"/>
  <c r="BU51" i="6"/>
  <c r="DE51" i="6"/>
  <c r="BQ24" i="6"/>
  <c r="DA24" i="6"/>
  <c r="CT36" i="6"/>
  <c r="BJ36" i="6"/>
  <c r="BH22" i="6"/>
  <c r="CR22" i="6"/>
  <c r="CS23" i="6"/>
  <c r="BI23" i="6"/>
  <c r="BR38" i="6"/>
  <c r="DB38" i="6"/>
  <c r="CV18" i="6"/>
  <c r="BL18" i="6"/>
  <c r="AN29" i="6"/>
  <c r="BX29" i="6"/>
  <c r="DE17" i="6"/>
  <c r="BU17" i="6"/>
  <c r="BZ25" i="6"/>
  <c r="AP25" i="6"/>
  <c r="CL38" i="6"/>
  <c r="BB38" i="6"/>
  <c r="BD39" i="6"/>
  <c r="CN39" i="6"/>
  <c r="BS43" i="6"/>
  <c r="DC43" i="6"/>
  <c r="CO48" i="6"/>
  <c r="BE48" i="6"/>
  <c r="DC29" i="6"/>
  <c r="BS29" i="6"/>
  <c r="CO30" i="6"/>
  <c r="BE30" i="6"/>
  <c r="BG31" i="6"/>
  <c r="CQ31" i="6"/>
  <c r="BT31" i="6"/>
  <c r="DD31" i="6"/>
  <c r="BG32" i="6"/>
  <c r="CQ32" i="6"/>
  <c r="CB34" i="6"/>
  <c r="AR34" i="6"/>
  <c r="AZ35" i="6"/>
  <c r="CJ35" i="6"/>
  <c r="BX36" i="6"/>
  <c r="AN36" i="6"/>
  <c r="BA36" i="6"/>
  <c r="CK36" i="6"/>
  <c r="CV7" i="6"/>
  <c r="BL7" i="6"/>
  <c r="AP9" i="6"/>
  <c r="BZ9" i="6"/>
  <c r="CK23" i="6"/>
  <c r="BA23" i="6"/>
  <c r="CD11" i="6"/>
  <c r="BI19" i="6"/>
  <c r="CS19" i="6"/>
  <c r="AR28" i="6"/>
  <c r="CB28" i="6"/>
  <c r="BH21" i="6"/>
  <c r="CR21" i="6"/>
  <c r="AN33" i="6"/>
  <c r="BX33" i="6"/>
  <c r="BI37" i="6"/>
  <c r="CS37" i="6"/>
  <c r="BH18" i="6"/>
  <c r="CR18" i="6"/>
  <c r="DC30" i="6"/>
  <c r="BS30" i="6"/>
  <c r="DB37" i="6"/>
  <c r="BR37" i="6"/>
  <c r="BK18" i="6"/>
  <c r="CU18" i="6"/>
  <c r="BB27" i="6"/>
  <c r="CL27" i="6"/>
  <c r="BS28" i="6"/>
  <c r="DC28" i="6"/>
  <c r="CQ29" i="6"/>
  <c r="BG29" i="6"/>
  <c r="AQ18" i="6"/>
  <c r="CA18" i="6"/>
  <c r="BX25" i="6"/>
  <c r="AN25" i="6"/>
  <c r="BV38" i="6"/>
  <c r="DF38" i="6"/>
  <c r="CQ39" i="6"/>
  <c r="BG39" i="6"/>
  <c r="CL40" i="6"/>
  <c r="BB40" i="6"/>
  <c r="BA43" i="6"/>
  <c r="CK43" i="6"/>
  <c r="BZ44" i="6"/>
  <c r="AP44" i="6"/>
  <c r="CX46" i="6"/>
  <c r="BN46" i="6"/>
  <c r="CS49" i="6"/>
  <c r="BI49" i="6"/>
  <c r="DE29" i="6"/>
  <c r="BU29" i="6"/>
  <c r="CQ30" i="6"/>
  <c r="BG30" i="6"/>
  <c r="BH31" i="6"/>
  <c r="CR31" i="6"/>
  <c r="BS31" i="6"/>
  <c r="DC31" i="6"/>
  <c r="CO32" i="6"/>
  <c r="BE32" i="6"/>
  <c r="CZ33" i="6"/>
  <c r="BP33" i="6"/>
  <c r="CS34" i="6"/>
  <c r="BI34" i="6"/>
  <c r="DC35" i="6"/>
  <c r="BS35" i="6"/>
  <c r="CM36" i="6"/>
  <c r="BC36" i="6"/>
  <c r="BS36" i="6"/>
  <c r="DC36" i="6"/>
  <c r="BI7" i="6"/>
  <c r="CS7" i="6"/>
  <c r="BF13" i="6"/>
  <c r="CP13" i="6"/>
  <c r="CQ8" i="6"/>
  <c r="BG8" i="6"/>
  <c r="AR13" i="6"/>
  <c r="CB13" i="6"/>
  <c r="CC14" i="6"/>
  <c r="AS14" i="6"/>
  <c r="AZ37" i="6"/>
  <c r="CJ37" i="6"/>
  <c r="BC23" i="6"/>
  <c r="CM23" i="6"/>
  <c r="BB37" i="6"/>
  <c r="CL37" i="6"/>
  <c r="DF37" i="6"/>
  <c r="BV37" i="6"/>
  <c r="BB51" i="6"/>
  <c r="CL51" i="6"/>
  <c r="F10" i="5"/>
  <c r="C10" i="5"/>
  <c r="D10" i="5"/>
  <c r="C8" i="5"/>
  <c r="E10" i="5"/>
  <c r="CC7" i="6"/>
  <c r="AS7" i="6"/>
  <c r="D8" i="5"/>
  <c r="G777" i="3"/>
  <c r="E8" i="5"/>
  <c r="F785" i="3" l="1"/>
  <c r="G747" i="3"/>
  <c r="F16" i="3"/>
  <c r="F301" i="3"/>
  <c r="F339" i="3"/>
  <c r="F452" i="3"/>
  <c r="G87" i="3"/>
  <c r="G347" i="3"/>
  <c r="G16" i="3"/>
  <c r="G508" i="3"/>
  <c r="F759" i="3"/>
  <c r="F534" i="3"/>
  <c r="G537" i="3"/>
  <c r="G788" i="3"/>
  <c r="F516" i="3"/>
  <c r="F71" i="3"/>
  <c r="G626" i="3"/>
  <c r="F748" i="3"/>
  <c r="F793" i="3"/>
  <c r="G620" i="3"/>
  <c r="F788" i="3"/>
  <c r="F303" i="3"/>
  <c r="G241" i="3"/>
  <c r="F399" i="3"/>
  <c r="F305" i="3"/>
  <c r="F753" i="3"/>
  <c r="G791" i="3"/>
  <c r="G745" i="3"/>
  <c r="F791" i="3"/>
  <c r="G628" i="3"/>
  <c r="F1004" i="3"/>
  <c r="G530" i="3"/>
  <c r="F833" i="3"/>
  <c r="F1005" i="3"/>
  <c r="F467" i="3"/>
  <c r="F732" i="3"/>
  <c r="F603" i="3"/>
  <c r="F592" i="3"/>
  <c r="G493" i="3"/>
  <c r="G357" i="3"/>
  <c r="G256" i="3"/>
  <c r="F539" i="3"/>
  <c r="G479" i="3"/>
  <c r="G444" i="3"/>
  <c r="G187" i="3"/>
  <c r="G549" i="3"/>
  <c r="F505" i="3"/>
  <c r="F47" i="3"/>
  <c r="F553" i="3"/>
  <c r="F419" i="3"/>
  <c r="F312" i="3"/>
  <c r="G300" i="3"/>
  <c r="G627" i="3"/>
  <c r="G204" i="3"/>
  <c r="F617" i="3"/>
  <c r="G789" i="3"/>
  <c r="G760" i="3"/>
  <c r="F522" i="3"/>
  <c r="F747" i="3"/>
  <c r="F245" i="3"/>
  <c r="F591" i="3"/>
  <c r="G755" i="3"/>
  <c r="G764" i="3"/>
  <c r="F373" i="3"/>
  <c r="G295" i="3"/>
  <c r="F751" i="3"/>
  <c r="G796" i="3"/>
  <c r="F310" i="3"/>
  <c r="F775" i="3"/>
  <c r="F792" i="3"/>
  <c r="F619" i="3"/>
  <c r="G779" i="3"/>
  <c r="G524" i="3"/>
  <c r="G744" i="3"/>
  <c r="F796" i="3"/>
  <c r="G1005" i="3"/>
  <c r="G20" i="3"/>
  <c r="G730" i="3"/>
  <c r="G313" i="3"/>
  <c r="F595" i="3"/>
  <c r="G365" i="3"/>
  <c r="F923" i="3"/>
  <c r="G461" i="3"/>
  <c r="F364" i="3"/>
  <c r="G290" i="3"/>
  <c r="F201" i="3"/>
  <c r="F605" i="3"/>
  <c r="G314" i="3"/>
  <c r="G546" i="3"/>
  <c r="F519" i="3"/>
  <c r="G452" i="3"/>
  <c r="F199" i="3"/>
  <c r="G849" i="3"/>
  <c r="G467" i="3"/>
  <c r="F739" i="3"/>
  <c r="G343" i="3"/>
  <c r="F508" i="3"/>
  <c r="F999" i="3"/>
  <c r="G1004" i="3"/>
  <c r="F715" i="3"/>
  <c r="G687" i="3"/>
  <c r="G683" i="3"/>
  <c r="G786" i="3"/>
  <c r="G649" i="3"/>
  <c r="G437" i="3"/>
  <c r="G382" i="3"/>
  <c r="F292" i="3"/>
  <c r="G270" i="3"/>
  <c r="G489" i="3"/>
  <c r="G487" i="3"/>
  <c r="F307" i="3"/>
  <c r="G302" i="3"/>
  <c r="F289" i="3"/>
  <c r="F261" i="3"/>
  <c r="F248" i="3"/>
  <c r="G245" i="3"/>
  <c r="F237" i="3"/>
  <c r="G224" i="3"/>
  <c r="G192" i="3"/>
  <c r="G79" i="3"/>
  <c r="F270" i="3"/>
  <c r="G652" i="3"/>
  <c r="F588" i="3"/>
  <c r="F552" i="3"/>
  <c r="F545" i="3"/>
  <c r="G529" i="3"/>
  <c r="G477" i="3"/>
  <c r="F293" i="3"/>
  <c r="F211" i="3"/>
  <c r="F177" i="3"/>
  <c r="G100" i="3"/>
  <c r="F67" i="3"/>
  <c r="F318" i="3"/>
  <c r="G920" i="3"/>
  <c r="F547" i="3"/>
  <c r="F431" i="3"/>
  <c r="G428" i="3"/>
  <c r="G384" i="3"/>
  <c r="F355" i="3"/>
  <c r="G329" i="3"/>
  <c r="F228" i="3"/>
  <c r="G185" i="3"/>
  <c r="F627" i="3"/>
  <c r="G618" i="3"/>
  <c r="F613" i="3"/>
  <c r="G531" i="3"/>
  <c r="F449" i="3"/>
  <c r="F799" i="3"/>
  <c r="G783" i="3"/>
  <c r="F752" i="3"/>
  <c r="G763" i="3"/>
  <c r="G711" i="3"/>
  <c r="F400" i="3"/>
  <c r="F382" i="3"/>
  <c r="G346" i="3"/>
  <c r="F287" i="3"/>
  <c r="G233" i="3"/>
  <c r="F210" i="3"/>
  <c r="F192" i="3"/>
  <c r="F182" i="3"/>
  <c r="G709" i="3"/>
  <c r="G509" i="3"/>
  <c r="F428" i="3"/>
  <c r="G160" i="3"/>
  <c r="G115" i="3"/>
  <c r="F977" i="3"/>
  <c r="F600" i="3"/>
  <c r="G515" i="3"/>
  <c r="F771" i="3"/>
  <c r="F763" i="3"/>
  <c r="G757" i="3"/>
  <c r="G388" i="3"/>
  <c r="G318" i="3"/>
  <c r="G299" i="3"/>
  <c r="F783" i="3"/>
  <c r="F531" i="3"/>
  <c r="G787" i="3"/>
  <c r="G375" i="3"/>
  <c r="G578" i="3"/>
  <c r="G285" i="3"/>
  <c r="F626" i="3"/>
  <c r="F755" i="3"/>
  <c r="F396" i="3"/>
  <c r="G336" i="3"/>
  <c r="G792" i="3"/>
  <c r="G554" i="3"/>
  <c r="G547" i="3"/>
  <c r="F779" i="3"/>
  <c r="G768" i="3"/>
  <c r="G749" i="3"/>
  <c r="F401" i="3"/>
  <c r="F378" i="3"/>
  <c r="G292" i="3"/>
  <c r="G286" i="3"/>
  <c r="F274" i="3"/>
  <c r="G180" i="3"/>
  <c r="G769" i="3"/>
  <c r="G759" i="3"/>
  <c r="G634" i="3"/>
  <c r="F506" i="3"/>
  <c r="G471" i="3"/>
  <c r="G753" i="3"/>
  <c r="G260" i="3"/>
  <c r="F221" i="3"/>
  <c r="F207" i="3"/>
  <c r="G52" i="3"/>
  <c r="F919" i="3"/>
  <c r="G751" i="3"/>
  <c r="F743" i="3"/>
  <c r="F359" i="3"/>
  <c r="G213" i="3"/>
  <c r="G47" i="3"/>
  <c r="G621" i="3"/>
  <c r="G765" i="3"/>
  <c r="F366" i="3"/>
  <c r="G617" i="3"/>
  <c r="G775" i="3"/>
  <c r="G772" i="3"/>
  <c r="F623" i="3"/>
  <c r="F781" i="3"/>
  <c r="F756" i="3"/>
  <c r="F720" i="3"/>
  <c r="F795" i="3"/>
  <c r="G758" i="3"/>
  <c r="F742" i="3"/>
  <c r="F620" i="3"/>
  <c r="G800" i="3"/>
  <c r="F624" i="3"/>
  <c r="G761" i="3"/>
  <c r="G756" i="3"/>
  <c r="G424" i="3"/>
  <c r="G396" i="3"/>
  <c r="F213" i="3"/>
  <c r="G121" i="3"/>
  <c r="G432" i="3"/>
  <c r="F395" i="3"/>
  <c r="G278" i="3"/>
  <c r="F172" i="3"/>
  <c r="F573" i="3"/>
  <c r="G647" i="3"/>
  <c r="F342" i="3"/>
  <c r="F622" i="3"/>
  <c r="F766" i="3"/>
  <c r="G742" i="3"/>
  <c r="G720" i="3"/>
  <c r="F11" i="3"/>
  <c r="F998" i="3"/>
  <c r="G866" i="3"/>
  <c r="F850" i="3"/>
  <c r="G840" i="3"/>
  <c r="G833" i="3"/>
  <c r="G41" i="3"/>
  <c r="G957" i="3"/>
  <c r="F992" i="3"/>
  <c r="G118" i="3"/>
  <c r="G865" i="3"/>
  <c r="G782" i="3"/>
  <c r="F733" i="3"/>
  <c r="F727" i="3"/>
  <c r="G717" i="3"/>
  <c r="F651" i="3"/>
  <c r="G732" i="3"/>
  <c r="G712" i="3"/>
  <c r="G677" i="3"/>
  <c r="F673" i="3"/>
  <c r="F646" i="3"/>
  <c r="G630" i="3"/>
  <c r="F447" i="3"/>
  <c r="G728" i="3"/>
  <c r="G700" i="3"/>
  <c r="F692" i="3"/>
  <c r="F668" i="3"/>
  <c r="F637" i="3"/>
  <c r="G441" i="3"/>
  <c r="G984" i="3"/>
  <c r="G925" i="3"/>
  <c r="F916" i="3"/>
  <c r="G606" i="3"/>
  <c r="F602" i="3"/>
  <c r="G589" i="3"/>
  <c r="F546" i="3"/>
  <c r="G540" i="3"/>
  <c r="F536" i="3"/>
  <c r="G518" i="3"/>
  <c r="F503" i="3"/>
  <c r="G498" i="3"/>
  <c r="G415" i="3"/>
  <c r="G395" i="3"/>
  <c r="G389" i="3"/>
  <c r="G383" i="3"/>
  <c r="F374" i="3"/>
  <c r="F370" i="3"/>
  <c r="F352" i="3"/>
  <c r="G342" i="3"/>
  <c r="G331" i="3"/>
  <c r="G303" i="3"/>
  <c r="G291" i="3"/>
  <c r="F288" i="3"/>
  <c r="G284" i="3"/>
  <c r="G272" i="3"/>
  <c r="F265" i="3"/>
  <c r="G248" i="3"/>
  <c r="G231" i="3"/>
  <c r="G227" i="3"/>
  <c r="G208" i="3"/>
  <c r="F204" i="3"/>
  <c r="G202" i="3"/>
  <c r="F194" i="3"/>
  <c r="G183" i="3"/>
  <c r="G103" i="3"/>
  <c r="F57" i="3"/>
  <c r="G54" i="3"/>
  <c r="G53" i="3"/>
  <c r="F892" i="3"/>
  <c r="F611" i="3"/>
  <c r="G586" i="3"/>
  <c r="F576" i="3"/>
  <c r="F538" i="3"/>
  <c r="G532" i="3"/>
  <c r="F526" i="3"/>
  <c r="G503" i="3"/>
  <c r="G499" i="3"/>
  <c r="F497" i="3"/>
  <c r="G495" i="3"/>
  <c r="F489" i="3"/>
  <c r="F469" i="3"/>
  <c r="G465" i="3"/>
  <c r="F446" i="3"/>
  <c r="G423" i="3"/>
  <c r="G393" i="3"/>
  <c r="F384" i="3"/>
  <c r="F380" i="3"/>
  <c r="F377" i="3"/>
  <c r="F372" i="3"/>
  <c r="G363" i="3"/>
  <c r="G355" i="3"/>
  <c r="G330" i="3"/>
  <c r="F328" i="3"/>
  <c r="G325" i="3"/>
  <c r="G304" i="3"/>
  <c r="F282" i="3"/>
  <c r="G281" i="3"/>
  <c r="F255" i="3"/>
  <c r="G249" i="3"/>
  <c r="F246" i="3"/>
  <c r="F244" i="3"/>
  <c r="G237" i="3"/>
  <c r="F230" i="3"/>
  <c r="F220" i="3"/>
  <c r="F217" i="3"/>
  <c r="G216" i="3"/>
  <c r="G56" i="3"/>
  <c r="F473" i="3"/>
  <c r="F533" i="3"/>
  <c r="G664" i="3"/>
  <c r="F589" i="3"/>
  <c r="G583" i="3"/>
  <c r="G552" i="3"/>
  <c r="G545" i="3"/>
  <c r="G543" i="3"/>
  <c r="G507" i="3"/>
  <c r="G502" i="3"/>
  <c r="F477" i="3"/>
  <c r="G411" i="3"/>
  <c r="G391" i="3"/>
  <c r="G367" i="3"/>
  <c r="G354" i="3"/>
  <c r="F350" i="3"/>
  <c r="F337" i="3"/>
  <c r="F330" i="3"/>
  <c r="F311" i="3"/>
  <c r="G306" i="3"/>
  <c r="G235" i="3"/>
  <c r="F222" i="3"/>
  <c r="G214" i="3"/>
  <c r="F209" i="3"/>
  <c r="G205" i="3"/>
  <c r="G195" i="3"/>
  <c r="G177" i="3"/>
  <c r="G176" i="3"/>
  <c r="F58" i="3"/>
  <c r="G590" i="3"/>
  <c r="G427" i="3"/>
  <c r="G301" i="3"/>
  <c r="F285" i="3"/>
  <c r="F184" i="3"/>
  <c r="F176" i="3"/>
  <c r="G167" i="3"/>
  <c r="F789" i="3"/>
  <c r="G622" i="3"/>
  <c r="F594" i="3"/>
  <c r="G439" i="3"/>
  <c r="F800" i="3"/>
  <c r="F780" i="3"/>
  <c r="F772" i="3"/>
  <c r="G406" i="3"/>
  <c r="F300" i="3"/>
  <c r="G107" i="3"/>
  <c r="F610" i="3"/>
  <c r="F327" i="3"/>
  <c r="F587" i="3"/>
  <c r="F787" i="3"/>
  <c r="F777" i="3"/>
  <c r="G797" i="3"/>
  <c r="G178" i="3"/>
  <c r="G162" i="3"/>
  <c r="F462" i="3"/>
  <c r="G743" i="3"/>
  <c r="G909" i="3"/>
  <c r="F625" i="3"/>
  <c r="F392" i="3"/>
  <c r="F20" i="3"/>
  <c r="F607" i="3"/>
  <c r="G592" i="3"/>
  <c r="G232" i="3"/>
  <c r="F200" i="3"/>
  <c r="F618" i="3"/>
  <c r="F487" i="3"/>
  <c r="G323" i="3"/>
  <c r="F315" i="3"/>
  <c r="F313" i="3"/>
  <c r="G481" i="3"/>
  <c r="F402" i="3"/>
  <c r="G244" i="3"/>
  <c r="F896" i="3"/>
  <c r="G577" i="3"/>
  <c r="G429" i="3"/>
  <c r="G398" i="3"/>
  <c r="G376" i="3"/>
  <c r="G335" i="3"/>
  <c r="G320" i="3"/>
  <c r="F174" i="3"/>
  <c r="G172" i="3"/>
  <c r="F609" i="3"/>
  <c r="G536" i="3"/>
  <c r="F770" i="3"/>
  <c r="G410" i="3"/>
  <c r="G405" i="3"/>
  <c r="G324" i="3"/>
  <c r="G239" i="3"/>
  <c r="G236" i="3"/>
  <c r="F160" i="3"/>
  <c r="G386" i="3"/>
  <c r="G431" i="3"/>
  <c r="F351" i="3"/>
  <c r="F347" i="3"/>
  <c r="F259" i="3"/>
  <c r="F198" i="3"/>
  <c r="G182" i="3"/>
  <c r="F99" i="3"/>
  <c r="F266" i="3"/>
  <c r="G528" i="3"/>
  <c r="F236" i="3"/>
  <c r="G414" i="3"/>
  <c r="F267" i="3"/>
  <c r="F984" i="3"/>
  <c r="F474" i="3"/>
  <c r="G950" i="3"/>
  <c r="G689" i="3"/>
  <c r="G754" i="3"/>
  <c r="F691" i="3"/>
  <c r="G676" i="3"/>
  <c r="G475" i="3"/>
  <c r="F442" i="3"/>
  <c r="G169" i="3"/>
  <c r="F165" i="3"/>
  <c r="F798" i="3"/>
  <c r="F367" i="3"/>
  <c r="G924" i="3"/>
  <c r="F920" i="3"/>
  <c r="F915" i="3"/>
  <c r="G612" i="3"/>
  <c r="F597" i="3"/>
  <c r="F551" i="3"/>
  <c r="G523" i="3"/>
  <c r="G517" i="3"/>
  <c r="F515" i="3"/>
  <c r="F458" i="3"/>
  <c r="G408" i="3"/>
  <c r="F389" i="3"/>
  <c r="G372" i="3"/>
  <c r="F290" i="3"/>
  <c r="F271" i="3"/>
  <c r="G264" i="3"/>
  <c r="G171" i="3"/>
  <c r="F56" i="3"/>
  <c r="F464" i="3"/>
  <c r="F65" i="3"/>
  <c r="G696" i="3"/>
  <c r="G738" i="3"/>
  <c r="G695" i="3"/>
  <c r="F683" i="3"/>
  <c r="G661" i="3"/>
  <c r="F643" i="3"/>
  <c r="F629" i="3"/>
  <c r="G638" i="3"/>
  <c r="F457" i="3"/>
  <c r="F443" i="3"/>
  <c r="F170" i="3"/>
  <c r="F45" i="3"/>
  <c r="F688" i="3"/>
  <c r="G693" i="3"/>
  <c r="F660" i="3"/>
  <c r="G174" i="3"/>
  <c r="F162" i="3"/>
  <c r="G688" i="3"/>
  <c r="F663" i="3"/>
  <c r="G473" i="3"/>
  <c r="F495" i="3"/>
  <c r="F439" i="3"/>
  <c r="F416" i="3"/>
  <c r="F414" i="3"/>
  <c r="G412" i="3"/>
  <c r="F346" i="3"/>
  <c r="G328" i="3"/>
  <c r="F314" i="3"/>
  <c r="G280" i="3"/>
  <c r="F278" i="3"/>
  <c r="F269" i="3"/>
  <c r="F252" i="3"/>
  <c r="F115" i="3"/>
  <c r="F83" i="3"/>
  <c r="G58" i="3"/>
  <c r="F178" i="3"/>
  <c r="F528" i="3"/>
  <c r="F445" i="3"/>
  <c r="G228" i="3"/>
  <c r="F541" i="3"/>
  <c r="F483" i="3"/>
  <c r="G767" i="3"/>
  <c r="F12" i="3"/>
  <c r="F987" i="3"/>
  <c r="G643" i="3"/>
  <c r="F740" i="3"/>
  <c r="F391" i="3"/>
  <c r="F294" i="3"/>
  <c r="F279" i="3"/>
  <c r="F79" i="3"/>
  <c r="F525" i="3"/>
  <c r="G522" i="3"/>
  <c r="G505" i="3"/>
  <c r="G409" i="3"/>
  <c r="F390" i="3"/>
  <c r="F385" i="3"/>
  <c r="G361" i="3"/>
  <c r="F344" i="3"/>
  <c r="G308" i="3"/>
  <c r="F306" i="3"/>
  <c r="G293" i="3"/>
  <c r="G289" i="3"/>
  <c r="G275" i="3"/>
  <c r="G268" i="3"/>
  <c r="G267" i="3"/>
  <c r="F223" i="3"/>
  <c r="G221" i="3"/>
  <c r="G198" i="3"/>
  <c r="G19" i="3"/>
  <c r="F942" i="3"/>
  <c r="F997" i="3"/>
  <c r="F465" i="3"/>
  <c r="G585" i="3"/>
  <c r="G435" i="3"/>
  <c r="G433" i="3"/>
  <c r="G399" i="3"/>
  <c r="F371" i="3"/>
  <c r="F55" i="3"/>
  <c r="G534" i="3"/>
  <c r="G307" i="3"/>
  <c r="F95" i="3"/>
  <c r="F801" i="3"/>
  <c r="G795" i="3"/>
  <c r="G784" i="3"/>
  <c r="F764" i="3"/>
  <c r="G886" i="3"/>
  <c r="G478" i="3"/>
  <c r="G12" i="3"/>
  <c r="F150" i="3"/>
  <c r="F696" i="3"/>
  <c r="F676" i="3"/>
  <c r="G623" i="3"/>
  <c r="F564" i="3"/>
  <c r="F812" i="3"/>
  <c r="G917" i="3"/>
  <c r="G613" i="3"/>
  <c r="G593" i="3"/>
  <c r="G591" i="3"/>
  <c r="F582" i="3"/>
  <c r="F543" i="3"/>
  <c r="F532" i="3"/>
  <c r="G526" i="3"/>
  <c r="G521" i="3"/>
  <c r="G469" i="3"/>
  <c r="F453" i="3"/>
  <c r="G449" i="3"/>
  <c r="F425" i="3"/>
  <c r="G422" i="3"/>
  <c r="F404" i="3"/>
  <c r="F394" i="3"/>
  <c r="F379" i="3"/>
  <c r="F365" i="3"/>
  <c r="F362" i="3"/>
  <c r="F329" i="3"/>
  <c r="G269" i="3"/>
  <c r="F257" i="3"/>
  <c r="G252" i="3"/>
  <c r="F249" i="3"/>
  <c r="F243" i="3"/>
  <c r="F229" i="3"/>
  <c r="F218" i="3"/>
  <c r="G212" i="3"/>
  <c r="G206" i="3"/>
  <c r="F188" i="3"/>
  <c r="F167" i="3"/>
  <c r="F912" i="3"/>
  <c r="G551" i="3"/>
  <c r="G533" i="3"/>
  <c r="G297" i="3"/>
  <c r="G199" i="3"/>
  <c r="F405" i="3"/>
  <c r="G378" i="3"/>
  <c r="F251" i="3"/>
  <c r="F578" i="3"/>
  <c r="G771" i="3"/>
  <c r="F768" i="3"/>
  <c r="F757" i="3"/>
  <c r="G624" i="3"/>
  <c r="F776" i="3"/>
  <c r="G781" i="3"/>
  <c r="G748" i="3"/>
  <c r="G915" i="3"/>
  <c r="G896" i="3"/>
  <c r="G603" i="3"/>
  <c r="F520" i="3"/>
  <c r="F512" i="3"/>
  <c r="F509" i="3"/>
  <c r="F463" i="3"/>
  <c r="F455" i="3"/>
  <c r="F440" i="3"/>
  <c r="F432" i="3"/>
  <c r="F408" i="3"/>
  <c r="F393" i="3"/>
  <c r="G385" i="3"/>
  <c r="G381" i="3"/>
  <c r="G369" i="3"/>
  <c r="F368" i="3"/>
  <c r="F360" i="3"/>
  <c r="G321" i="3"/>
  <c r="F317" i="3"/>
  <c r="F276" i="3"/>
  <c r="F275" i="3"/>
  <c r="F260" i="3"/>
  <c r="G258" i="3"/>
  <c r="G197" i="3"/>
  <c r="F180" i="3"/>
  <c r="G576" i="3"/>
  <c r="G538" i="3"/>
  <c r="F333" i="3"/>
  <c r="G255" i="3"/>
  <c r="G189" i="3"/>
  <c r="F596" i="3"/>
  <c r="G512" i="3"/>
  <c r="F426" i="3"/>
  <c r="F381" i="3"/>
  <c r="G225" i="3"/>
  <c r="G57" i="3"/>
  <c r="F54" i="3"/>
  <c r="F507" i="3"/>
  <c r="F450" i="3"/>
  <c r="F925" i="3"/>
  <c r="G527" i="3"/>
  <c r="G703" i="3"/>
  <c r="F687" i="3"/>
  <c r="F731" i="3"/>
  <c r="F667" i="3"/>
  <c r="G640" i="3"/>
  <c r="F786" i="3"/>
  <c r="G64" i="3"/>
  <c r="G675" i="3"/>
  <c r="G736" i="3"/>
  <c r="G671" i="3"/>
  <c r="F995" i="3"/>
  <c r="F950" i="3"/>
  <c r="G811" i="3"/>
  <c r="G829" i="3"/>
  <c r="F68" i="3"/>
  <c r="G667" i="3"/>
  <c r="F169" i="3"/>
  <c r="F146" i="3"/>
  <c r="G45" i="3"/>
  <c r="G715" i="3"/>
  <c r="G670" i="3"/>
  <c r="G668" i="3"/>
  <c r="G636" i="3"/>
  <c r="F700" i="3"/>
  <c r="G945" i="3"/>
  <c r="G929" i="3"/>
  <c r="G601" i="3"/>
  <c r="G93" i="3"/>
  <c r="F917" i="3"/>
  <c r="G908" i="3"/>
  <c r="F598" i="3"/>
  <c r="F585" i="3"/>
  <c r="F580" i="3"/>
  <c r="G579" i="3"/>
  <c r="F540" i="3"/>
  <c r="G535" i="3"/>
  <c r="G510" i="3"/>
  <c r="G504" i="3"/>
  <c r="F500" i="3"/>
  <c r="F493" i="3"/>
  <c r="G470" i="3"/>
  <c r="G462" i="3"/>
  <c r="F451" i="3"/>
  <c r="G445" i="3"/>
  <c r="F433" i="3"/>
  <c r="G425" i="3"/>
  <c r="F424" i="3"/>
  <c r="F423" i="3"/>
  <c r="F387" i="3"/>
  <c r="G380" i="3"/>
  <c r="G360" i="3"/>
  <c r="G349" i="3"/>
  <c r="F340" i="3"/>
  <c r="F331" i="3"/>
  <c r="F324" i="3"/>
  <c r="F284" i="3"/>
  <c r="F273" i="3"/>
  <c r="G261" i="3"/>
  <c r="F256" i="3"/>
  <c r="F247" i="3"/>
  <c r="F215" i="3"/>
  <c r="G188" i="3"/>
  <c r="G186" i="3"/>
  <c r="F53" i="3"/>
  <c r="F52" i="3"/>
  <c r="G607" i="3"/>
  <c r="G516" i="3"/>
  <c r="G215" i="3"/>
  <c r="F709" i="3"/>
  <c r="F921" i="3"/>
  <c r="G615" i="3"/>
  <c r="G608" i="3"/>
  <c r="G605" i="3"/>
  <c r="F604" i="3"/>
  <c r="F581" i="3"/>
  <c r="F579" i="3"/>
  <c r="F555" i="3"/>
  <c r="F527" i="3"/>
  <c r="F517" i="3"/>
  <c r="G513" i="3"/>
  <c r="F501" i="3"/>
  <c r="G497" i="3"/>
  <c r="F481" i="3"/>
  <c r="G466" i="3"/>
  <c r="F461" i="3"/>
  <c r="G438" i="3"/>
  <c r="G418" i="3"/>
  <c r="F403" i="3"/>
  <c r="G401" i="3"/>
  <c r="F354" i="3"/>
  <c r="G353" i="3"/>
  <c r="F349" i="3"/>
  <c r="F348" i="3"/>
  <c r="F345" i="3"/>
  <c r="G344" i="3"/>
  <c r="F326" i="3"/>
  <c r="F309" i="3"/>
  <c r="G279" i="3"/>
  <c r="F253" i="3"/>
  <c r="G247" i="3"/>
  <c r="F240" i="3"/>
  <c r="F202" i="3"/>
  <c r="F189" i="3"/>
  <c r="F171" i="3"/>
  <c r="G91" i="3"/>
  <c r="F59" i="3"/>
  <c r="G341" i="3"/>
  <c r="G980" i="3"/>
  <c r="F614" i="3"/>
  <c r="G609" i="3"/>
  <c r="F583" i="3"/>
  <c r="G581" i="3"/>
  <c r="F499" i="3"/>
  <c r="F471" i="3"/>
  <c r="F448" i="3"/>
  <c r="F437" i="3"/>
  <c r="F413" i="3"/>
  <c r="G403" i="3"/>
  <c r="F944" i="3"/>
  <c r="F383" i="3"/>
  <c r="G815" i="3"/>
  <c r="G460" i="3"/>
  <c r="F868" i="3"/>
  <c r="G813" i="3"/>
  <c r="F61" i="3"/>
  <c r="F64" i="3"/>
  <c r="G942" i="3"/>
  <c r="F982" i="3"/>
  <c r="G101" i="3"/>
  <c r="G633" i="3"/>
  <c r="F737" i="3"/>
  <c r="G719" i="3"/>
  <c r="G716" i="3"/>
  <c r="F712" i="3"/>
  <c r="G673" i="3"/>
  <c r="F671" i="3"/>
  <c r="G669" i="3"/>
  <c r="G646" i="3"/>
  <c r="F636" i="3"/>
  <c r="F633" i="3"/>
  <c r="G724" i="3"/>
  <c r="G697" i="3"/>
  <c r="G663" i="3"/>
  <c r="G654" i="3"/>
  <c r="G629" i="3"/>
  <c r="G657" i="3"/>
  <c r="G164" i="3"/>
  <c r="G972" i="3"/>
  <c r="F914" i="3"/>
  <c r="G604" i="3"/>
  <c r="G501" i="3"/>
  <c r="G485" i="3"/>
  <c r="F406" i="3"/>
  <c r="G397" i="3"/>
  <c r="G387" i="3"/>
  <c r="F197" i="3"/>
  <c r="G988" i="3"/>
  <c r="F932" i="3"/>
  <c r="F907" i="3"/>
  <c r="F615" i="3"/>
  <c r="F608" i="3"/>
  <c r="F599" i="3"/>
  <c r="G595" i="3"/>
  <c r="F593" i="3"/>
  <c r="F407" i="3"/>
  <c r="G400" i="3"/>
  <c r="G371" i="3"/>
  <c r="F369" i="3"/>
  <c r="F356" i="3"/>
  <c r="G317" i="3"/>
  <c r="G311" i="3"/>
  <c r="F296" i="3"/>
  <c r="G277" i="3"/>
  <c r="G273" i="3"/>
  <c r="G271" i="3"/>
  <c r="G257" i="3"/>
  <c r="F224" i="3"/>
  <c r="F205" i="3"/>
  <c r="F183" i="3"/>
  <c r="G75" i="3"/>
  <c r="F63" i="3"/>
  <c r="F909" i="3"/>
  <c r="G892" i="3"/>
  <c r="F601" i="3"/>
  <c r="F554" i="3"/>
  <c r="F542" i="3"/>
  <c r="G539" i="3"/>
  <c r="F529" i="3"/>
  <c r="F521" i="3"/>
  <c r="F444" i="3"/>
  <c r="F409" i="3"/>
  <c r="G362" i="3"/>
  <c r="G356" i="3"/>
  <c r="G332" i="3"/>
  <c r="G316" i="3"/>
  <c r="F283" i="3"/>
  <c r="G282" i="3"/>
  <c r="F277" i="3"/>
  <c r="F263" i="3"/>
  <c r="G238" i="3"/>
  <c r="F225" i="3"/>
  <c r="G223" i="3"/>
  <c r="F216" i="3"/>
  <c r="G193" i="3"/>
  <c r="F181" i="3"/>
  <c r="F85" i="3"/>
  <c r="G229" i="3"/>
  <c r="F454" i="3"/>
  <c r="G733" i="3"/>
  <c r="G691" i="3"/>
  <c r="F968" i="3"/>
  <c r="F924" i="3"/>
  <c r="G916" i="3"/>
  <c r="G600" i="3"/>
  <c r="G597" i="3"/>
  <c r="G553" i="3"/>
  <c r="G525" i="3"/>
  <c r="F513" i="3"/>
  <c r="F459" i="3"/>
  <c r="F974" i="3"/>
  <c r="F156" i="3"/>
  <c r="G995" i="3"/>
  <c r="G956" i="3"/>
  <c r="F946" i="3"/>
  <c r="F480" i="3"/>
  <c r="F100" i="3"/>
  <c r="G84" i="3"/>
  <c r="G843" i="3"/>
  <c r="G951" i="3"/>
  <c r="G930" i="3"/>
  <c r="G905" i="3"/>
  <c r="F790" i="3"/>
  <c r="F713" i="3"/>
  <c r="G762" i="3"/>
  <c r="F741" i="3"/>
  <c r="F707" i="3"/>
  <c r="F704" i="3"/>
  <c r="F654" i="3"/>
  <c r="G648" i="3"/>
  <c r="G446" i="3"/>
  <c r="F708" i="3"/>
  <c r="G746" i="3"/>
  <c r="G707" i="3"/>
  <c r="F735" i="3"/>
  <c r="F703" i="3"/>
  <c r="F147" i="3"/>
  <c r="G490" i="3"/>
  <c r="G120" i="3"/>
  <c r="F560" i="3"/>
  <c r="G955" i="3"/>
  <c r="F1001" i="3"/>
  <c r="F750" i="3"/>
  <c r="G136" i="3"/>
  <c r="G794" i="3"/>
  <c r="F774" i="3"/>
  <c r="G734" i="3"/>
  <c r="F724" i="3"/>
  <c r="F650" i="3"/>
  <c r="F736" i="3"/>
  <c r="G704" i="3"/>
  <c r="G181" i="3"/>
  <c r="G173" i="3"/>
  <c r="F163" i="3"/>
  <c r="G699" i="3"/>
  <c r="F375" i="3"/>
  <c r="G373" i="3"/>
  <c r="F357" i="3"/>
  <c r="G352" i="3"/>
  <c r="G348" i="3"/>
  <c r="G338" i="3"/>
  <c r="G337" i="3"/>
  <c r="G327" i="3"/>
  <c r="F319" i="3"/>
  <c r="G315" i="3"/>
  <c r="F304" i="3"/>
  <c r="F286" i="3"/>
  <c r="G253" i="3"/>
  <c r="G240" i="3"/>
  <c r="F232" i="3"/>
  <c r="F208" i="3"/>
  <c r="F195" i="3"/>
  <c r="G911" i="3"/>
  <c r="G672" i="3"/>
  <c r="G642" i="3"/>
  <c r="F612" i="3"/>
  <c r="G610" i="3"/>
  <c r="F577" i="3"/>
  <c r="F544" i="3"/>
  <c r="G458" i="3"/>
  <c r="G442" i="3"/>
  <c r="F761" i="3"/>
  <c r="F810" i="3"/>
  <c r="F749" i="3"/>
  <c r="G404" i="3"/>
  <c r="F376" i="3"/>
  <c r="G368" i="3"/>
  <c r="F363" i="3"/>
  <c r="G351" i="3"/>
  <c r="F338" i="3"/>
  <c r="F281" i="3"/>
  <c r="F233" i="3"/>
  <c r="G219" i="3"/>
  <c r="F214" i="3"/>
  <c r="G210" i="3"/>
  <c r="G196" i="3"/>
  <c r="F187" i="3"/>
  <c r="F186" i="3"/>
  <c r="G184" i="3"/>
  <c r="F166" i="3"/>
  <c r="F91" i="3"/>
  <c r="F107" i="3"/>
  <c r="F87" i="3"/>
  <c r="G741" i="3"/>
  <c r="F466" i="3"/>
  <c r="F616" i="3"/>
  <c r="F549" i="3"/>
  <c r="G519" i="3"/>
  <c r="G919" i="3"/>
  <c r="F427" i="3"/>
  <c r="F415" i="3"/>
  <c r="F358" i="3"/>
  <c r="F323" i="3"/>
  <c r="G283" i="3"/>
  <c r="G274" i="3"/>
  <c r="G234" i="3"/>
  <c r="F111" i="3"/>
  <c r="G95" i="3"/>
  <c r="G63" i="3"/>
  <c r="G801" i="3"/>
  <c r="G596" i="3"/>
  <c r="G594" i="3"/>
  <c r="F590" i="3"/>
  <c r="G580" i="3"/>
  <c r="F535" i="3"/>
  <c r="F514" i="3"/>
  <c r="G459" i="3"/>
  <c r="G450" i="3"/>
  <c r="F769" i="3"/>
  <c r="F754" i="3"/>
  <c r="F767" i="3"/>
  <c r="G778" i="3"/>
  <c r="G773" i="3"/>
  <c r="G430" i="3"/>
  <c r="G407" i="3"/>
  <c r="G374" i="3"/>
  <c r="F361" i="3"/>
  <c r="G334" i="3"/>
  <c r="G326" i="3"/>
  <c r="F320" i="3"/>
  <c r="F308" i="3"/>
  <c r="F302" i="3"/>
  <c r="F299" i="3"/>
  <c r="F297" i="3"/>
  <c r="F291" i="3"/>
  <c r="G288" i="3"/>
  <c r="F272" i="3"/>
  <c r="G266" i="3"/>
  <c r="F254" i="3"/>
  <c r="F234" i="3"/>
  <c r="G222" i="3"/>
  <c r="F212" i="3"/>
  <c r="G170" i="3"/>
  <c r="G71" i="3"/>
  <c r="F50" i="3"/>
  <c r="F203" i="3"/>
  <c r="F434" i="3"/>
  <c r="G265" i="3"/>
  <c r="G740" i="3"/>
  <c r="F586" i="3"/>
  <c r="F524" i="3"/>
  <c r="F913" i="3"/>
  <c r="F678" i="3"/>
  <c r="F628" i="3"/>
  <c r="G619" i="3"/>
  <c r="F584" i="3"/>
  <c r="F550" i="3"/>
  <c r="G483" i="3"/>
  <c r="G436" i="3"/>
  <c r="G799" i="3"/>
  <c r="G729" i="3"/>
  <c r="G305" i="3"/>
  <c r="F295" i="3"/>
  <c r="F235" i="3"/>
  <c r="F784" i="3"/>
  <c r="G725" i="3"/>
  <c r="G602" i="3"/>
  <c r="G599" i="3"/>
  <c r="F537" i="3"/>
  <c r="G520" i="3"/>
  <c r="F498" i="3"/>
  <c r="F491" i="3"/>
  <c r="F479" i="3"/>
  <c r="G454" i="3"/>
  <c r="G440" i="3"/>
  <c r="F685" i="3"/>
  <c r="G752" i="3"/>
  <c r="G708" i="3"/>
  <c r="G421" i="3"/>
  <c r="F411" i="3"/>
  <c r="G402" i="3"/>
  <c r="F343" i="3"/>
  <c r="F335" i="3"/>
  <c r="F316" i="3"/>
  <c r="G310" i="3"/>
  <c r="G294" i="3"/>
  <c r="G287" i="3"/>
  <c r="G263" i="3"/>
  <c r="G262" i="3"/>
  <c r="G246" i="3"/>
  <c r="G243" i="3"/>
  <c r="F238" i="3"/>
  <c r="F231" i="3"/>
  <c r="G226" i="3"/>
  <c r="F206" i="3"/>
  <c r="F190" i="3"/>
  <c r="F103" i="3"/>
  <c r="G416" i="3"/>
  <c r="F470" i="3"/>
  <c r="F504" i="3"/>
  <c r="G921" i="3"/>
  <c r="G364" i="3"/>
  <c r="F744" i="3"/>
  <c r="G658" i="3"/>
  <c r="G500" i="3"/>
  <c r="F814" i="3"/>
  <c r="G616" i="3"/>
  <c r="G506" i="3"/>
  <c r="F745" i="3"/>
  <c r="F681" i="3"/>
  <c r="G322" i="3"/>
  <c r="F226" i="3"/>
  <c r="G207" i="3"/>
  <c r="G200" i="3"/>
  <c r="G166" i="3"/>
  <c r="F429" i="3"/>
  <c r="F417" i="3"/>
  <c r="G413" i="3"/>
  <c r="G379" i="3"/>
  <c r="G370" i="3"/>
  <c r="G359" i="3"/>
  <c r="F353" i="3"/>
  <c r="F332" i="3"/>
  <c r="F321" i="3"/>
  <c r="G312" i="3"/>
  <c r="G251" i="3"/>
  <c r="G217" i="3"/>
  <c r="G209" i="3"/>
  <c r="F196" i="3"/>
  <c r="F193" i="3"/>
  <c r="G912" i="3"/>
  <c r="G665" i="3"/>
  <c r="G611" i="3"/>
  <c r="G598" i="3"/>
  <c r="G587" i="3"/>
  <c r="G582" i="3"/>
  <c r="G555" i="3"/>
  <c r="G544" i="3"/>
  <c r="G541" i="3"/>
  <c r="G491" i="3"/>
  <c r="G455" i="3"/>
  <c r="F438" i="3"/>
  <c r="F435" i="3"/>
  <c r="G913" i="3"/>
  <c r="F430" i="3"/>
  <c r="F422" i="3"/>
  <c r="F420" i="3"/>
  <c r="F412" i="3"/>
  <c r="F410" i="3"/>
  <c r="F388" i="3"/>
  <c r="G358" i="3"/>
  <c r="F336" i="3"/>
  <c r="F334" i="3"/>
  <c r="G319" i="3"/>
  <c r="G296" i="3"/>
  <c r="G242" i="3"/>
  <c r="F239" i="3"/>
  <c r="G218" i="3"/>
  <c r="G201" i="3"/>
  <c r="G191" i="3"/>
  <c r="F185" i="3"/>
  <c r="F175" i="3"/>
  <c r="F75" i="3"/>
  <c r="G67" i="3"/>
  <c r="G55" i="3"/>
  <c r="G50" i="3"/>
  <c r="G548" i="3"/>
  <c r="G625" i="3"/>
  <c r="F518" i="3"/>
  <c r="F511" i="3"/>
  <c r="F475" i="3"/>
  <c r="G785" i="3"/>
  <c r="F398" i="3"/>
  <c r="F341" i="3"/>
  <c r="F280" i="3"/>
  <c r="F262" i="3"/>
  <c r="F250" i="3"/>
  <c r="F242" i="3"/>
  <c r="G776" i="3"/>
  <c r="G666" i="3"/>
  <c r="F658" i="3"/>
  <c r="F621" i="3"/>
  <c r="G614" i="3"/>
  <c r="G558" i="3"/>
  <c r="F548" i="3"/>
  <c r="F523" i="3"/>
  <c r="G514" i="3"/>
  <c r="F510" i="3"/>
  <c r="F502" i="3"/>
  <c r="G451" i="3"/>
  <c r="G448" i="3"/>
  <c r="G992" i="3"/>
  <c r="G810" i="3"/>
  <c r="G780" i="3"/>
  <c r="F765" i="3"/>
  <c r="F397" i="3"/>
  <c r="G392" i="3"/>
  <c r="F386" i="3"/>
  <c r="G350" i="3"/>
  <c r="F322" i="3"/>
  <c r="F298" i="3"/>
  <c r="G276" i="3"/>
  <c r="G259" i="3"/>
  <c r="G254" i="3"/>
  <c r="G250" i="3"/>
  <c r="F227" i="3"/>
  <c r="F219" i="3"/>
  <c r="G211" i="3"/>
  <c r="G194" i="3"/>
  <c r="F191" i="3"/>
  <c r="G190" i="3"/>
  <c r="G99" i="3"/>
  <c r="G83" i="3"/>
  <c r="G59" i="3"/>
  <c r="G453" i="3"/>
  <c r="F797" i="3"/>
  <c r="G511" i="3"/>
  <c r="G111" i="3"/>
  <c r="F258" i="3"/>
  <c r="G737" i="3"/>
  <c r="G907" i="3"/>
  <c r="G420" i="3"/>
  <c r="G333" i="3"/>
  <c r="F268" i="3"/>
  <c r="F760" i="3"/>
  <c r="G660" i="3"/>
  <c r="F530" i="3"/>
  <c r="G366" i="3"/>
  <c r="F173" i="3"/>
  <c r="G584" i="3"/>
  <c r="G550" i="3"/>
  <c r="G542" i="3"/>
  <c r="F436" i="3"/>
  <c r="F729" i="3"/>
  <c r="F773" i="3"/>
  <c r="G692" i="3"/>
  <c r="G793" i="3"/>
  <c r="G339" i="3"/>
  <c r="G230" i="3"/>
  <c r="G220" i="3"/>
  <c r="G203" i="3"/>
  <c r="G998" i="3"/>
  <c r="G958" i="3"/>
  <c r="G807" i="3"/>
  <c r="F41" i="3"/>
  <c r="F885" i="3"/>
  <c r="F940" i="3"/>
  <c r="G116" i="3"/>
  <c r="G114" i="3"/>
  <c r="F714" i="3"/>
  <c r="F670" i="3"/>
  <c r="G179" i="3"/>
  <c r="F49" i="3"/>
  <c r="F40" i="3"/>
  <c r="F979" i="3"/>
  <c r="F964" i="3"/>
  <c r="F957" i="3"/>
  <c r="G819" i="3"/>
  <c r="G565" i="3"/>
  <c r="F476" i="3"/>
  <c r="F1000" i="3"/>
  <c r="F873" i="3"/>
  <c r="G838" i="3"/>
  <c r="G836" i="3"/>
  <c r="F820" i="3"/>
  <c r="F990" i="3"/>
  <c r="G869" i="3"/>
  <c r="F117" i="3"/>
  <c r="F782" i="3"/>
  <c r="F721" i="3"/>
  <c r="F699" i="3"/>
  <c r="F695" i="3"/>
  <c r="G690" i="3"/>
  <c r="F679" i="3"/>
  <c r="F657" i="3"/>
  <c r="G653" i="3"/>
  <c r="G651" i="3"/>
  <c r="G635" i="3"/>
  <c r="F630" i="3"/>
  <c r="G443" i="3"/>
  <c r="G163" i="3"/>
  <c r="F159" i="3"/>
  <c r="F179" i="3"/>
  <c r="G588" i="3"/>
  <c r="G426" i="3"/>
  <c r="G390" i="3"/>
  <c r="G340" i="3"/>
  <c r="F325" i="3"/>
  <c r="F241" i="3"/>
  <c r="G976" i="3"/>
  <c r="F952" i="3"/>
  <c r="G857" i="3"/>
  <c r="F559" i="3"/>
  <c r="G496" i="3"/>
  <c r="G904" i="3"/>
  <c r="G890" i="3"/>
  <c r="G808" i="3"/>
  <c r="F441" i="3"/>
  <c r="F908" i="3"/>
  <c r="F606" i="3"/>
  <c r="F421" i="3"/>
  <c r="F44" i="3"/>
  <c r="G7" i="3"/>
  <c r="G564" i="3"/>
  <c r="F849" i="3"/>
  <c r="F811" i="3"/>
  <c r="F808" i="3"/>
  <c r="F981" i="3"/>
  <c r="G464" i="3"/>
  <c r="F143" i="3"/>
  <c r="G137" i="3"/>
  <c r="G117" i="3"/>
  <c r="F92" i="3"/>
  <c r="G80" i="3"/>
  <c r="G68" i="3"/>
  <c r="F418" i="3"/>
  <c r="G637" i="3"/>
  <c r="G731" i="3"/>
  <c r="F725" i="3"/>
  <c r="G722" i="3"/>
  <c r="G656" i="3"/>
  <c r="F649" i="3"/>
  <c r="F647" i="3"/>
  <c r="G641" i="3"/>
  <c r="F485" i="3"/>
  <c r="G447" i="3"/>
  <c r="G419" i="3"/>
  <c r="G175" i="3"/>
  <c r="G159" i="3"/>
  <c r="G682" i="3"/>
  <c r="G680" i="3"/>
  <c r="G923" i="3"/>
  <c r="G463" i="3"/>
  <c r="G434" i="3"/>
  <c r="G394" i="3"/>
  <c r="G309" i="3"/>
  <c r="G298" i="3"/>
  <c r="F264" i="3"/>
  <c r="F911" i="3"/>
  <c r="G345" i="3"/>
  <c r="G377" i="3"/>
  <c r="F19" i="3"/>
  <c r="F948" i="3"/>
  <c r="F803" i="3"/>
  <c r="G994" i="3"/>
  <c r="G964" i="3"/>
  <c r="F933" i="3"/>
  <c r="G557" i="3"/>
  <c r="G867" i="3"/>
  <c r="F877" i="3"/>
  <c r="F142" i="3"/>
  <c r="F138" i="3"/>
  <c r="F74" i="3"/>
  <c r="G66" i="3"/>
  <c r="F62" i="3"/>
  <c r="G969" i="3"/>
  <c r="G92" i="3"/>
  <c r="F778" i="3"/>
  <c r="G714" i="3"/>
  <c r="G659" i="3"/>
  <c r="F666" i="3"/>
  <c r="F161" i="3"/>
  <c r="F645" i="3"/>
  <c r="G766" i="3"/>
  <c r="G713" i="3"/>
  <c r="G705" i="3"/>
  <c r="F702" i="3"/>
  <c r="F698" i="3"/>
  <c r="F680" i="3"/>
  <c r="F641" i="3"/>
  <c r="F634" i="3"/>
  <c r="G726" i="3"/>
  <c r="G417" i="3"/>
  <c r="G161" i="3"/>
  <c r="F631" i="3"/>
  <c r="G9" i="3"/>
  <c r="G49" i="3"/>
  <c r="G27" i="3"/>
  <c r="F809" i="3"/>
  <c r="G559" i="3"/>
  <c r="F155" i="3"/>
  <c r="G827" i="3"/>
  <c r="G966" i="3"/>
  <c r="G977" i="3"/>
  <c r="G914" i="3"/>
  <c r="G894" i="3"/>
  <c r="G570" i="3"/>
  <c r="F490" i="3"/>
  <c r="F456" i="3"/>
  <c r="G155" i="3"/>
  <c r="F144" i="3"/>
  <c r="F141" i="3"/>
  <c r="F136" i="3"/>
  <c r="G128" i="3"/>
  <c r="F113" i="3"/>
  <c r="G150" i="3"/>
  <c r="G142" i="3"/>
  <c r="G141" i="3"/>
  <c r="G139" i="3"/>
  <c r="F137" i="3"/>
  <c r="G127" i="3"/>
  <c r="G88" i="3"/>
  <c r="G65" i="3"/>
  <c r="G681" i="3"/>
  <c r="G798" i="3"/>
  <c r="G770" i="3"/>
  <c r="F758" i="3"/>
  <c r="G750" i="3"/>
  <c r="F738" i="3"/>
  <c r="F730" i="3"/>
  <c r="F728" i="3"/>
  <c r="G721" i="3"/>
  <c r="G706" i="3"/>
  <c r="G701" i="3"/>
  <c r="G698" i="3"/>
  <c r="F697" i="3"/>
  <c r="G684" i="3"/>
  <c r="G679" i="3"/>
  <c r="F675" i="3"/>
  <c r="F672" i="3"/>
  <c r="F655" i="3"/>
  <c r="F653" i="3"/>
  <c r="F648" i="3"/>
  <c r="G645" i="3"/>
  <c r="G644" i="3"/>
  <c r="G639" i="3"/>
  <c r="F638" i="3"/>
  <c r="F632" i="3"/>
  <c r="G739" i="3"/>
  <c r="G727" i="3"/>
  <c r="F717" i="3"/>
  <c r="F164" i="3"/>
  <c r="F711" i="3"/>
  <c r="F664" i="3"/>
  <c r="G932" i="3"/>
  <c r="G15" i="3"/>
  <c r="G10" i="3"/>
  <c r="F832" i="3"/>
  <c r="F837" i="3"/>
  <c r="F468" i="3"/>
  <c r="F986" i="3"/>
  <c r="G939" i="3"/>
  <c r="G563" i="3"/>
  <c r="F900" i="3"/>
  <c r="G938" i="3"/>
  <c r="F96" i="3"/>
  <c r="F118" i="3"/>
  <c r="G835" i="3"/>
  <c r="F570" i="3"/>
  <c r="G981" i="3"/>
  <c r="F929" i="3"/>
  <c r="F639" i="3"/>
  <c r="G662" i="3"/>
  <c r="F642" i="3"/>
  <c r="F852" i="3"/>
  <c r="G845" i="3"/>
  <c r="F993" i="3"/>
  <c r="F961" i="3"/>
  <c r="F828" i="3"/>
  <c r="F953" i="3"/>
  <c r="G69" i="3"/>
  <c r="F102" i="3"/>
  <c r="F690" i="3"/>
  <c r="F674" i="3"/>
  <c r="F635" i="3"/>
  <c r="G774" i="3"/>
  <c r="F734" i="3"/>
  <c r="F168" i="3"/>
  <c r="F746" i="3"/>
  <c r="G735" i="3"/>
  <c r="F726" i="3"/>
  <c r="F719" i="3"/>
  <c r="F706" i="3"/>
  <c r="G685" i="3"/>
  <c r="F656" i="3"/>
  <c r="G655" i="3"/>
  <c r="F644" i="3"/>
  <c r="G882" i="3"/>
  <c r="G962" i="3"/>
  <c r="G468" i="3"/>
  <c r="G686" i="3"/>
  <c r="G650" i="3"/>
  <c r="F48" i="3"/>
  <c r="F10" i="3"/>
  <c r="F35" i="3"/>
  <c r="F32" i="3"/>
  <c r="G26" i="3"/>
  <c r="F975" i="3"/>
  <c r="G821" i="3"/>
  <c r="G574" i="3"/>
  <c r="F928" i="3"/>
  <c r="G898" i="3"/>
  <c r="G809" i="3"/>
  <c r="F882" i="3"/>
  <c r="F926" i="3"/>
  <c r="G572" i="3"/>
  <c r="G561" i="3"/>
  <c r="F153" i="3"/>
  <c r="G148" i="3"/>
  <c r="G133" i="3"/>
  <c r="G131" i="3"/>
  <c r="F130" i="3"/>
  <c r="F128" i="3"/>
  <c r="F126" i="3"/>
  <c r="G122" i="3"/>
  <c r="F114" i="3"/>
  <c r="G110" i="3"/>
  <c r="F109" i="3"/>
  <c r="G102" i="3"/>
  <c r="G97" i="3"/>
  <c r="F90" i="3"/>
  <c r="F89" i="3"/>
  <c r="F84" i="3"/>
  <c r="G70" i="3"/>
  <c r="F69" i="3"/>
  <c r="F794" i="3"/>
  <c r="G723" i="3"/>
  <c r="G674" i="3"/>
  <c r="F710" i="3"/>
  <c r="G850" i="3"/>
  <c r="F762" i="3"/>
  <c r="F682" i="3"/>
  <c r="F677" i="3"/>
  <c r="F662" i="3"/>
  <c r="F661" i="3"/>
  <c r="G168" i="3"/>
  <c r="G165" i="3"/>
  <c r="F705" i="3"/>
  <c r="F686" i="3"/>
  <c r="F669" i="3"/>
  <c r="F665" i="3"/>
  <c r="F659" i="3"/>
  <c r="G457" i="3"/>
  <c r="G30" i="3"/>
  <c r="F1002" i="3"/>
  <c r="F556" i="3"/>
  <c r="G154" i="3"/>
  <c r="G35" i="3"/>
  <c r="G152" i="3"/>
  <c r="F105" i="3"/>
  <c r="F46" i="3"/>
  <c r="F951" i="3"/>
  <c r="G926" i="3"/>
  <c r="F561" i="3"/>
  <c r="F893" i="3"/>
  <c r="F970" i="3"/>
  <c r="F989" i="3"/>
  <c r="F965" i="3"/>
  <c r="F949" i="3"/>
  <c r="F72" i="3"/>
  <c r="G484" i="3"/>
  <c r="G816" i="3"/>
  <c r="G790" i="3"/>
  <c r="F718" i="3"/>
  <c r="F684" i="3"/>
  <c r="F652" i="3"/>
  <c r="G710" i="3"/>
  <c r="G694" i="3"/>
  <c r="G678" i="3"/>
  <c r="F640" i="3"/>
  <c r="G702" i="3"/>
  <c r="F722" i="3"/>
  <c r="F962" i="3"/>
  <c r="F960" i="3"/>
  <c r="F958" i="3"/>
  <c r="G952" i="3"/>
  <c r="F935" i="3"/>
  <c r="F901" i="3"/>
  <c r="G876" i="3"/>
  <c r="F857" i="3"/>
  <c r="G824" i="3"/>
  <c r="F821" i="3"/>
  <c r="F494" i="3"/>
  <c r="G482" i="3"/>
  <c r="G472" i="3"/>
  <c r="G832" i="3"/>
  <c r="F978" i="3"/>
  <c r="F904" i="3"/>
  <c r="G861" i="3"/>
  <c r="G927" i="3"/>
  <c r="G918" i="3"/>
  <c r="F888" i="3"/>
  <c r="F973" i="3"/>
  <c r="F941" i="3"/>
  <c r="G900" i="3"/>
  <c r="G883" i="3"/>
  <c r="F844" i="3"/>
  <c r="F839" i="3"/>
  <c r="G826" i="3"/>
  <c r="F824" i="3"/>
  <c r="F815" i="3"/>
  <c r="G1002" i="3"/>
  <c r="G974" i="3"/>
  <c r="G959" i="3"/>
  <c r="F956" i="3"/>
  <c r="G931" i="3"/>
  <c r="G901" i="3"/>
  <c r="F872" i="3"/>
  <c r="F864" i="3"/>
  <c r="F860" i="3"/>
  <c r="G847" i="3"/>
  <c r="G822" i="3"/>
  <c r="G817" i="3"/>
  <c r="G573" i="3"/>
  <c r="G571" i="3"/>
  <c r="G568" i="3"/>
  <c r="F563" i="3"/>
  <c r="F488" i="3"/>
  <c r="F460" i="3"/>
  <c r="G158" i="3"/>
  <c r="G156" i="3"/>
  <c r="G858" i="3"/>
  <c r="F936" i="3"/>
  <c r="F894" i="3"/>
  <c r="G718" i="3"/>
  <c r="F716" i="3"/>
  <c r="G14" i="3"/>
  <c r="G8" i="3"/>
  <c r="G46" i="3"/>
  <c r="F43" i="3"/>
  <c r="F33" i="3"/>
  <c r="F28" i="3"/>
  <c r="G42" i="3"/>
  <c r="G975" i="3"/>
  <c r="F825" i="3"/>
  <c r="F571" i="3"/>
  <c r="G476" i="3"/>
  <c r="G837" i="3"/>
  <c r="F818" i="3"/>
  <c r="G1000" i="3"/>
  <c r="F972" i="3"/>
  <c r="G873" i="3"/>
  <c r="F854" i="3"/>
  <c r="F842" i="3"/>
  <c r="F836" i="3"/>
  <c r="F829" i="3"/>
  <c r="G820" i="3"/>
  <c r="F574" i="3"/>
  <c r="F496" i="3"/>
  <c r="G928" i="3"/>
  <c r="G852" i="3"/>
  <c r="G970" i="3"/>
  <c r="G948" i="3"/>
  <c r="F934" i="3"/>
  <c r="F910" i="3"/>
  <c r="G897" i="3"/>
  <c r="G870" i="3"/>
  <c r="G854" i="3"/>
  <c r="G818" i="3"/>
  <c r="F813" i="3"/>
  <c r="G805" i="3"/>
  <c r="G575" i="3"/>
  <c r="G157" i="3"/>
  <c r="G44" i="3"/>
  <c r="F863" i="3"/>
  <c r="G990" i="3"/>
  <c r="G979" i="3"/>
  <c r="F976" i="3"/>
  <c r="G947" i="3"/>
  <c r="F918" i="3"/>
  <c r="G902" i="3"/>
  <c r="F899" i="3"/>
  <c r="G888" i="3"/>
  <c r="F827" i="3"/>
  <c r="F819" i="3"/>
  <c r="G803" i="3"/>
  <c r="G560" i="3"/>
  <c r="G968" i="3"/>
  <c r="F876" i="3"/>
  <c r="G941" i="3"/>
  <c r="G903" i="3"/>
  <c r="F875" i="3"/>
  <c r="F959" i="3"/>
  <c r="G872" i="3"/>
  <c r="G864" i="3"/>
  <c r="F847" i="3"/>
  <c r="F822" i="3"/>
  <c r="F817" i="3"/>
  <c r="F568" i="3"/>
  <c r="G936" i="3"/>
  <c r="G880" i="3"/>
  <c r="G961" i="3"/>
  <c r="F905" i="3"/>
  <c r="F805" i="3"/>
  <c r="G828" i="3"/>
  <c r="G39" i="3"/>
  <c r="F148" i="3"/>
  <c r="G967" i="3"/>
  <c r="G960" i="3"/>
  <c r="G953" i="3"/>
  <c r="G946" i="3"/>
  <c r="G910" i="3"/>
  <c r="G895" i="3"/>
  <c r="G891" i="3"/>
  <c r="G887" i="3"/>
  <c r="G879" i="3"/>
  <c r="G871" i="3"/>
  <c r="F140" i="3"/>
  <c r="G124" i="3"/>
  <c r="F123" i="3"/>
  <c r="G113" i="3"/>
  <c r="F86" i="3"/>
  <c r="F853" i="3"/>
  <c r="F830" i="3"/>
  <c r="F131" i="3"/>
  <c r="G105" i="3"/>
  <c r="F93" i="3"/>
  <c r="F60" i="3"/>
  <c r="F80" i="3"/>
  <c r="G846" i="3"/>
  <c r="F802" i="3"/>
  <c r="F835" i="3"/>
  <c r="F826" i="3"/>
  <c r="G566" i="3"/>
  <c r="F831" i="3"/>
  <c r="G1001" i="3"/>
  <c r="G993" i="3"/>
  <c r="G987" i="3"/>
  <c r="G982" i="3"/>
  <c r="G954" i="3"/>
  <c r="F906" i="3"/>
  <c r="F865" i="3"/>
  <c r="G855" i="3"/>
  <c r="G569" i="3"/>
  <c r="F558" i="3"/>
  <c r="G474" i="3"/>
  <c r="G456" i="3"/>
  <c r="G1003" i="3"/>
  <c r="G153" i="3"/>
  <c r="F139" i="3"/>
  <c r="G130" i="3"/>
  <c r="G89" i="3"/>
  <c r="G999" i="3"/>
  <c r="F874" i="3"/>
  <c r="F689" i="3"/>
  <c r="G631" i="3"/>
  <c r="G632" i="3"/>
  <c r="F869" i="3"/>
  <c r="G848" i="3"/>
  <c r="F980" i="3"/>
  <c r="G934" i="3"/>
  <c r="G893" i="3"/>
  <c r="F823" i="3"/>
  <c r="G991" i="3"/>
  <c r="F880" i="3"/>
  <c r="F983" i="3"/>
  <c r="G949" i="3"/>
  <c r="G940" i="3"/>
  <c r="F938" i="3"/>
  <c r="G884" i="3"/>
  <c r="F881" i="3"/>
  <c r="G878" i="3"/>
  <c r="F862" i="3"/>
  <c r="G842" i="3"/>
  <c r="F566" i="3"/>
  <c r="G562" i="3"/>
  <c r="G492" i="3"/>
  <c r="F478" i="3"/>
  <c r="F897" i="3"/>
  <c r="G868" i="3"/>
  <c r="F152" i="3"/>
  <c r="F871" i="3"/>
  <c r="F486" i="3"/>
  <c r="G17" i="3"/>
  <c r="F151" i="3"/>
  <c r="G144" i="3"/>
  <c r="G140" i="3"/>
  <c r="G138" i="3"/>
  <c r="F132" i="3"/>
  <c r="F125" i="3"/>
  <c r="F124" i="3"/>
  <c r="G123" i="3"/>
  <c r="F122" i="3"/>
  <c r="F120" i="3"/>
  <c r="G119" i="3"/>
  <c r="G98" i="3"/>
  <c r="G86" i="3"/>
  <c r="G85" i="3"/>
  <c r="G77" i="3"/>
  <c r="F76" i="3"/>
  <c r="G985" i="3"/>
  <c r="F945" i="3"/>
  <c r="G935" i="3"/>
  <c r="F886" i="3"/>
  <c r="F557" i="3"/>
  <c r="F878" i="3"/>
  <c r="F834" i="3"/>
  <c r="G143" i="3"/>
  <c r="F133" i="3"/>
  <c r="G112" i="3"/>
  <c r="F88" i="3"/>
  <c r="G73" i="3"/>
  <c r="F149" i="3"/>
  <c r="G135" i="3"/>
  <c r="F104" i="3"/>
  <c r="F94" i="3"/>
  <c r="G126" i="3"/>
  <c r="F843" i="3"/>
  <c r="G859" i="3"/>
  <c r="F930" i="3"/>
  <c r="F866" i="3"/>
  <c r="G853" i="3"/>
  <c r="F145" i="3"/>
  <c r="G108" i="3"/>
  <c r="F70" i="3"/>
  <c r="F889" i="3"/>
  <c r="F994" i="3"/>
  <c r="G986" i="3"/>
  <c r="G973" i="3"/>
  <c r="F967" i="3"/>
  <c r="F898" i="3"/>
  <c r="F484" i="3"/>
  <c r="F157" i="3"/>
  <c r="F1003" i="3"/>
  <c r="F969" i="3"/>
  <c r="G125" i="3"/>
  <c r="F121" i="3"/>
  <c r="G106" i="3"/>
  <c r="G81" i="3"/>
  <c r="G74" i="3"/>
  <c r="F693" i="3"/>
  <c r="F694" i="3"/>
  <c r="F723" i="3"/>
  <c r="G922" i="3"/>
  <c r="F937" i="3"/>
  <c r="F884" i="3"/>
  <c r="F870" i="3"/>
  <c r="F855" i="3"/>
  <c r="G841" i="3"/>
  <c r="F991" i="3"/>
  <c r="G989" i="3"/>
  <c r="F954" i="3"/>
  <c r="F922" i="3"/>
  <c r="G906" i="3"/>
  <c r="F902" i="3"/>
  <c r="F851" i="3"/>
  <c r="G839" i="3"/>
  <c r="F816" i="3"/>
  <c r="G814" i="3"/>
  <c r="G567" i="3"/>
  <c r="G488" i="3"/>
  <c r="F158" i="3"/>
  <c r="F988" i="3"/>
  <c r="G899" i="3"/>
  <c r="G983" i="3"/>
  <c r="F966" i="3"/>
  <c r="G862" i="3"/>
  <c r="G812" i="3"/>
  <c r="F562" i="3"/>
  <c r="F492" i="3"/>
  <c r="G486" i="3"/>
  <c r="F119" i="3"/>
  <c r="G78" i="3"/>
  <c r="F66" i="3"/>
  <c r="G965" i="3"/>
  <c r="F985" i="3"/>
  <c r="G874" i="3"/>
  <c r="G834" i="3"/>
  <c r="F106" i="3"/>
  <c r="F154" i="3"/>
  <c r="G149" i="3"/>
  <c r="G147" i="3"/>
  <c r="G146" i="3"/>
  <c r="G145" i="3"/>
  <c r="F135" i="3"/>
  <c r="F134" i="3"/>
  <c r="F127" i="3"/>
  <c r="F112" i="3"/>
  <c r="G109" i="3"/>
  <c r="G104" i="3"/>
  <c r="F101" i="3"/>
  <c r="F98" i="3"/>
  <c r="G96" i="3"/>
  <c r="G94" i="3"/>
  <c r="G90" i="3"/>
  <c r="F82" i="3"/>
  <c r="F78" i="3"/>
  <c r="F73" i="3"/>
  <c r="G72" i="3"/>
  <c r="G62" i="3"/>
  <c r="G60" i="3"/>
  <c r="G134" i="3"/>
  <c r="F97" i="3"/>
  <c r="G82" i="3"/>
  <c r="F77" i="3"/>
  <c r="G61" i="3"/>
  <c r="F856" i="3"/>
  <c r="F846" i="3"/>
  <c r="G823" i="3"/>
  <c r="F572" i="3"/>
  <c r="F565" i="3"/>
  <c r="G494" i="3"/>
  <c r="F482" i="3"/>
  <c r="F472" i="3"/>
  <c r="F848" i="3"/>
  <c r="G804" i="3"/>
  <c r="F996" i="3"/>
  <c r="G978" i="3"/>
  <c r="G944" i="3"/>
  <c r="G937" i="3"/>
  <c r="G889" i="3"/>
  <c r="G881" i="3"/>
  <c r="G856" i="3"/>
  <c r="F840" i="3"/>
  <c r="G806" i="3"/>
  <c r="F575" i="3"/>
  <c r="F569" i="3"/>
  <c r="F567" i="3"/>
  <c r="G556" i="3"/>
  <c r="G480" i="3"/>
  <c r="G996" i="3"/>
  <c r="G151" i="3"/>
  <c r="F110" i="3"/>
  <c r="F108" i="3"/>
  <c r="F81" i="3"/>
  <c r="G76" i="3"/>
  <c r="G132" i="3"/>
  <c r="F116" i="3"/>
  <c r="G997" i="3"/>
  <c r="G933" i="3"/>
  <c r="F701" i="3"/>
  <c r="F18" i="3"/>
  <c r="F806" i="3"/>
  <c r="F8" i="3"/>
  <c r="F34" i="3"/>
  <c r="G31" i="3"/>
  <c r="G43" i="3"/>
  <c r="F25" i="3"/>
  <c r="G33" i="3"/>
  <c r="G28" i="3"/>
  <c r="G51" i="3"/>
  <c r="F9" i="3"/>
  <c r="G32" i="3"/>
  <c r="F30" i="3"/>
  <c r="F42" i="3"/>
  <c r="F39" i="3"/>
  <c r="G22" i="3"/>
  <c r="G24" i="3"/>
  <c r="F38" i="3"/>
  <c r="F21" i="3"/>
  <c r="F947" i="3"/>
  <c r="G851" i="3"/>
  <c r="F841" i="3"/>
  <c r="F804" i="3"/>
  <c r="G971" i="3"/>
  <c r="G830" i="3"/>
  <c r="G963" i="3"/>
  <c r="F861" i="3"/>
  <c r="F23" i="3"/>
  <c r="F31" i="3"/>
  <c r="G38" i="3"/>
  <c r="F903" i="3"/>
  <c r="F867" i="3"/>
  <c r="F7" i="3"/>
  <c r="G21" i="3"/>
  <c r="G11" i="3"/>
  <c r="G23" i="3"/>
  <c r="G36" i="3"/>
  <c r="G48" i="3"/>
  <c r="G25" i="3"/>
  <c r="F29" i="3"/>
  <c r="F22" i="3"/>
  <c r="F26" i="3"/>
  <c r="G885" i="3"/>
  <c r="G863" i="3"/>
  <c r="F943" i="3"/>
  <c r="F845" i="3"/>
  <c r="G844" i="3"/>
  <c r="F931" i="3"/>
  <c r="G860" i="3"/>
  <c r="F858" i="3"/>
  <c r="F807" i="3"/>
  <c r="F895" i="3"/>
  <c r="F891" i="3"/>
  <c r="F887" i="3"/>
  <c r="F129" i="3"/>
  <c r="G802" i="3"/>
  <c r="F859" i="3"/>
  <c r="F890" i="3"/>
  <c r="F927" i="3"/>
  <c r="F838" i="3"/>
  <c r="G875" i="3"/>
  <c r="G37" i="3"/>
  <c r="G13" i="3"/>
  <c r="G34" i="3"/>
  <c r="F37" i="3"/>
  <c r="G40" i="3"/>
  <c r="F14" i="3"/>
  <c r="F51" i="3"/>
  <c r="G29" i="3"/>
  <c r="F17" i="3"/>
  <c r="F24" i="3"/>
  <c r="G825" i="3"/>
  <c r="F971" i="3"/>
  <c r="F939" i="3"/>
  <c r="G943" i="3"/>
  <c r="F879" i="3"/>
  <c r="G877" i="3"/>
  <c r="G129" i="3"/>
  <c r="G831" i="3"/>
  <c r="F883" i="3"/>
  <c r="F955" i="3"/>
  <c r="F963" i="3"/>
  <c r="F27" i="3"/>
  <c r="F15" i="3"/>
  <c r="G18" i="3"/>
  <c r="F13" i="3"/>
  <c r="F36" i="3"/>
  <c r="C12" i="5" l="1"/>
  <c r="F12" i="5"/>
  <c r="E13" i="5"/>
  <c r="D13" i="5"/>
  <c r="E12" i="5"/>
  <c r="F13" i="5"/>
  <c r="D12" i="5"/>
  <c r="C13" i="5"/>
</calcChain>
</file>

<file path=xl/sharedStrings.xml><?xml version="1.0" encoding="utf-8"?>
<sst xmlns="http://schemas.openxmlformats.org/spreadsheetml/2006/main" count="1760" uniqueCount="804">
  <si>
    <t>DATE</t>
  </si>
  <si>
    <t>ID</t>
  </si>
  <si>
    <t>.</t>
  </si>
  <si>
    <t>Symptom/ problem list</t>
  </si>
  <si>
    <t>Effects of kidney disease</t>
  </si>
  <si>
    <t>Burden of kidney disease</t>
  </si>
  <si>
    <t>2-level</t>
  </si>
  <si>
    <t>3-level</t>
  </si>
  <si>
    <t xml:space="preserve"> </t>
  </si>
  <si>
    <t>5-level</t>
  </si>
  <si>
    <t>6-level</t>
  </si>
  <si>
    <t>Conversions for each item grouped by number of possible levels for that item and whether reverse scoring is required.</t>
  </si>
  <si>
    <t>5-level Reverse</t>
  </si>
  <si>
    <t>6-level Reverse</t>
  </si>
  <si>
    <t>Mean</t>
  </si>
  <si>
    <t>Median</t>
  </si>
  <si>
    <t>RAW: enter data</t>
  </si>
  <si>
    <t>gh1_3</t>
  </si>
  <si>
    <t>gh1_4</t>
  </si>
  <si>
    <t>gh1_2</t>
  </si>
  <si>
    <t>gh1_1</t>
  </si>
  <si>
    <t>pf02_1</t>
  </si>
  <si>
    <t>pf02_2</t>
  </si>
  <si>
    <t>pf04_1</t>
  </si>
  <si>
    <t>pf04_2</t>
  </si>
  <si>
    <t>rp2_1</t>
  </si>
  <si>
    <t>rp3_1</t>
  </si>
  <si>
    <t>re2_1</t>
  </si>
  <si>
    <t>re3_1</t>
  </si>
  <si>
    <t>bp2_1</t>
  </si>
  <si>
    <t>bp2_2</t>
  </si>
  <si>
    <t>bp2_3</t>
  </si>
  <si>
    <t>bp2_4</t>
  </si>
  <si>
    <t>em3_1</t>
  </si>
  <si>
    <t>em3_2</t>
  </si>
  <si>
    <t>em3_3</t>
  </si>
  <si>
    <t>em3_4</t>
  </si>
  <si>
    <t>em3_5</t>
  </si>
  <si>
    <t>en2_1</t>
  </si>
  <si>
    <t>en2_2</t>
  </si>
  <si>
    <t>en2_3</t>
  </si>
  <si>
    <t>en2_4</t>
  </si>
  <si>
    <t>en2_5</t>
  </si>
  <si>
    <t>em4_1</t>
  </si>
  <si>
    <t>em4_2</t>
  </si>
  <si>
    <t>em4_3</t>
  </si>
  <si>
    <t>em4_4</t>
  </si>
  <si>
    <t>em4_5</t>
  </si>
  <si>
    <t>sf2_1</t>
  </si>
  <si>
    <t>sf2_2</t>
  </si>
  <si>
    <t>sf2_3</t>
  </si>
  <si>
    <t>sf2_4</t>
  </si>
  <si>
    <t>Date</t>
  </si>
  <si>
    <t xml:space="preserve">ID </t>
  </si>
  <si>
    <t>I</t>
  </si>
  <si>
    <t>J</t>
  </si>
  <si>
    <t>L</t>
  </si>
  <si>
    <t>M</t>
  </si>
  <si>
    <t>O</t>
  </si>
  <si>
    <t>Q</t>
  </si>
  <si>
    <t>W</t>
  </si>
  <si>
    <t>X</t>
  </si>
  <si>
    <t>Y</t>
  </si>
  <si>
    <t>Z</t>
  </si>
  <si>
    <t>D</t>
  </si>
  <si>
    <t>E</t>
  </si>
  <si>
    <t>F</t>
  </si>
  <si>
    <t>G</t>
  </si>
  <si>
    <t>AH</t>
  </si>
  <si>
    <t>AI</t>
  </si>
  <si>
    <t>AJ</t>
  </si>
  <si>
    <t>AK</t>
  </si>
  <si>
    <t>AL</t>
  </si>
  <si>
    <t>AT</t>
  </si>
  <si>
    <t>AU</t>
  </si>
  <si>
    <t>AV</t>
  </si>
  <si>
    <t>AW</t>
  </si>
  <si>
    <t>S</t>
  </si>
  <si>
    <t>U</t>
  </si>
  <si>
    <t>AB</t>
  </si>
  <si>
    <t>AC</t>
  </si>
  <si>
    <t>AD</t>
  </si>
  <si>
    <t>AE</t>
  </si>
  <si>
    <t>AF</t>
  </si>
  <si>
    <t>AN</t>
  </si>
  <si>
    <t>AO</t>
  </si>
  <si>
    <t>AP</t>
  </si>
  <si>
    <t>AQ</t>
  </si>
  <si>
    <t>AR</t>
  </si>
  <si>
    <t>RAWP12</t>
  </si>
  <si>
    <t>RAWM12</t>
  </si>
  <si>
    <t>SF-12 Physical Composite</t>
  </si>
  <si>
    <t>SF-12 Mental Composite</t>
  </si>
  <si>
    <t>Stan. Dev.</t>
  </si>
  <si>
    <t>n</t>
  </si>
  <si>
    <t>SF-12 Physical Health Composite</t>
  </si>
  <si>
    <t>SF-12 Mental Health Composite</t>
  </si>
  <si>
    <t>Descriptive Statistics</t>
  </si>
  <si>
    <t xml:space="preserve">Run date/time:    </t>
  </si>
  <si>
    <t>Symptom/problem list (12)</t>
  </si>
  <si>
    <t>Effects of kidney disease (8)</t>
  </si>
  <si>
    <t>Burden of kidney disease (4)</t>
  </si>
  <si>
    <t>Scale (number of items in scale)</t>
  </si>
  <si>
    <t>SCORE</t>
  </si>
  <si>
    <t>Copyright © UCLA Division of General Internal Medicine and Health Services Research, 2001.</t>
  </si>
  <si>
    <t>I2</t>
  </si>
  <si>
    <t>I3</t>
  </si>
  <si>
    <t>I4</t>
  </si>
  <si>
    <t>I5</t>
  </si>
  <si>
    <t>I6</t>
  </si>
  <si>
    <t>I7</t>
  </si>
  <si>
    <t xml:space="preserve">I1 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</si>
  <si>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</si>
  <si>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</si>
  <si>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</si>
  <si>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</si>
  <si>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</si>
  <si>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</si>
  <si>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</si>
  <si>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</si>
  <si>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</si>
  <si>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</si>
  <si>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</si>
  <si>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</si>
  <si>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</si>
  <si>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</si>
  <si>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</si>
  <si>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</si>
  <si>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</si>
  <si>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</si>
  <si>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</si>
  <si>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</si>
  <si>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I28A</t>
  </si>
  <si>
    <t>I28B</t>
  </si>
  <si>
    <t>I29</t>
  </si>
  <si>
    <t>I30</t>
  </si>
  <si>
    <t>I31</t>
  </si>
  <si>
    <t>I32</t>
  </si>
  <si>
    <t>I33</t>
  </si>
  <si>
    <t>I34</t>
  </si>
  <si>
    <t>I35</t>
  </si>
  <si>
    <t>I36</t>
  </si>
  <si>
    <t>I28</t>
  </si>
  <si>
    <t>i4-i7.</t>
  </si>
  <si>
    <t>i2-i3.</t>
  </si>
  <si>
    <t>i12-i16.</t>
  </si>
  <si>
    <t>i1, i8, i17-i27, i28a, i28b, i29-i36.</t>
  </si>
  <si>
    <t>i9, i10.</t>
  </si>
  <si>
    <t>i11.</t>
  </si>
  <si>
    <t>KDQOL™-36 Scoring Program (v 2.0)</t>
  </si>
  <si>
    <t>0013-0001</t>
  </si>
  <si>
    <t>0013-0002</t>
  </si>
  <si>
    <t>0013-0003</t>
  </si>
  <si>
    <t>0013-0004</t>
  </si>
  <si>
    <t>0013-0005</t>
  </si>
  <si>
    <t>0013-0006</t>
  </si>
  <si>
    <t>0013-0007</t>
  </si>
  <si>
    <t>0013-0008</t>
  </si>
  <si>
    <t>0013-0009</t>
  </si>
  <si>
    <t>0013-0012</t>
  </si>
  <si>
    <t>0013-0013</t>
  </si>
  <si>
    <t>0013-0014</t>
  </si>
  <si>
    <t>0013-0015</t>
  </si>
  <si>
    <t>0013-0016</t>
  </si>
  <si>
    <t>0013-0017</t>
  </si>
  <si>
    <t>0013-0018</t>
  </si>
  <si>
    <t>0013-0020</t>
  </si>
  <si>
    <t>0013-0022</t>
  </si>
  <si>
    <t>0013-0023</t>
  </si>
  <si>
    <t>0013-0024</t>
  </si>
  <si>
    <t>0013-0025</t>
  </si>
  <si>
    <t>0013-0026</t>
  </si>
  <si>
    <t>0013-0029</t>
  </si>
  <si>
    <t>0013-0030</t>
  </si>
  <si>
    <t>0013-0031</t>
  </si>
  <si>
    <t>0013-0032</t>
  </si>
  <si>
    <t>0013-0033</t>
  </si>
  <si>
    <t>0013-0034</t>
  </si>
  <si>
    <t>0013-0036</t>
  </si>
  <si>
    <t>0013-0037</t>
  </si>
  <si>
    <t>0013-0038</t>
  </si>
  <si>
    <t>0013-0040</t>
  </si>
  <si>
    <t>0013-0041</t>
  </si>
  <si>
    <t>0013-0042</t>
  </si>
  <si>
    <t>0013-0043</t>
  </si>
  <si>
    <t>0013-0044</t>
  </si>
  <si>
    <t>0013-0045</t>
  </si>
  <si>
    <t>0013-0046</t>
  </si>
  <si>
    <t>0013-0047</t>
  </si>
  <si>
    <t>0013-0048</t>
  </si>
  <si>
    <t>0013-0049</t>
  </si>
  <si>
    <t>0013-0050</t>
  </si>
  <si>
    <t>0013-0051</t>
  </si>
  <si>
    <t>0013-0052</t>
  </si>
  <si>
    <t>0013-0053</t>
  </si>
  <si>
    <t>0013-0056</t>
  </si>
  <si>
    <t>0013-0057</t>
  </si>
  <si>
    <t>0013-0058</t>
  </si>
  <si>
    <t>0013-0059</t>
  </si>
  <si>
    <t>0013-0060</t>
  </si>
  <si>
    <t>0013-0061</t>
  </si>
  <si>
    <t>0007-0002</t>
  </si>
  <si>
    <t>0007-0003</t>
  </si>
  <si>
    <t>0007-0004</t>
  </si>
  <si>
    <t>0007-0005</t>
  </si>
  <si>
    <t>0007-0009</t>
  </si>
  <si>
    <t>0007-0011</t>
  </si>
  <si>
    <t>0007-0012</t>
  </si>
  <si>
    <t>0007-0015</t>
  </si>
  <si>
    <t>0007-0017</t>
  </si>
  <si>
    <t>0007-0019</t>
  </si>
  <si>
    <t>0007-0020</t>
  </si>
  <si>
    <t>0007-0021</t>
  </si>
  <si>
    <t>0007-0022</t>
  </si>
  <si>
    <t>0007-0023</t>
  </si>
  <si>
    <t>0007-0025</t>
  </si>
  <si>
    <t>0007-0026</t>
  </si>
  <si>
    <t>0007-0028</t>
  </si>
  <si>
    <t>0007-0030</t>
  </si>
  <si>
    <t>0007-0031</t>
  </si>
  <si>
    <t>0007-0033</t>
  </si>
  <si>
    <t>0007-0035</t>
  </si>
  <si>
    <t>0007-0037</t>
  </si>
  <si>
    <t>0007-0041</t>
  </si>
  <si>
    <t>0007-0042</t>
  </si>
  <si>
    <t>0007-0049</t>
  </si>
  <si>
    <t>0007-0050</t>
  </si>
  <si>
    <t>0007-0051</t>
  </si>
  <si>
    <t>0007-0053</t>
  </si>
  <si>
    <t>0007-0054</t>
  </si>
  <si>
    <t>0007-0055</t>
  </si>
  <si>
    <t>0007-0057</t>
  </si>
  <si>
    <t>0007-0058</t>
  </si>
  <si>
    <t>0007-0059</t>
  </si>
  <si>
    <t>0007-0060</t>
  </si>
  <si>
    <t>0007-0061</t>
  </si>
  <si>
    <t>0007-0063</t>
  </si>
  <si>
    <t>0007-0064</t>
  </si>
  <si>
    <t>0007-0065</t>
  </si>
  <si>
    <t>0007-0066</t>
  </si>
  <si>
    <t>0007-0067</t>
  </si>
  <si>
    <t>0007-0068</t>
  </si>
  <si>
    <t>0007-0069</t>
  </si>
  <si>
    <t>0001-0001</t>
  </si>
  <si>
    <t>0001-0002</t>
  </si>
  <si>
    <t>0001-0003</t>
  </si>
  <si>
    <t>0001-0004</t>
  </si>
  <si>
    <t>0001-0005</t>
  </si>
  <si>
    <t>0001-0006</t>
  </si>
  <si>
    <t>0001-0007</t>
  </si>
  <si>
    <t>0001-0008</t>
  </si>
  <si>
    <t>0001-0009</t>
  </si>
  <si>
    <t>0001-0010</t>
  </si>
  <si>
    <t>0001-0011</t>
  </si>
  <si>
    <t>0001-0012</t>
  </si>
  <si>
    <t>0001-0015</t>
  </si>
  <si>
    <t>0001-0016</t>
  </si>
  <si>
    <t>0001-0017</t>
  </si>
  <si>
    <t>0001-0018</t>
  </si>
  <si>
    <t>0001-0022</t>
  </si>
  <si>
    <t>0001-0023</t>
  </si>
  <si>
    <t>0001-0024</t>
  </si>
  <si>
    <t>0001-0026</t>
  </si>
  <si>
    <t>0001-0028</t>
  </si>
  <si>
    <t>0001-0029</t>
  </si>
  <si>
    <t>0001-0031</t>
  </si>
  <si>
    <t>0001-0032</t>
  </si>
  <si>
    <t>0001-0033</t>
  </si>
  <si>
    <t>0002-0002</t>
  </si>
  <si>
    <t>0002-0003</t>
  </si>
  <si>
    <t>0002-0004</t>
  </si>
  <si>
    <t>0002-0005</t>
  </si>
  <si>
    <t>0002-0006</t>
  </si>
  <si>
    <t>0002-0008</t>
  </si>
  <si>
    <t>0002-0009</t>
  </si>
  <si>
    <t>0002-0010</t>
  </si>
  <si>
    <t>0002-0011</t>
  </si>
  <si>
    <t>0002-0012</t>
  </si>
  <si>
    <t>0002-0013</t>
  </si>
  <si>
    <t>0002-0014</t>
  </si>
  <si>
    <t>0002-0015</t>
  </si>
  <si>
    <t>0002-0016</t>
  </si>
  <si>
    <t>0002-0019</t>
  </si>
  <si>
    <t>0002-0020</t>
  </si>
  <si>
    <t>0002-0021</t>
  </si>
  <si>
    <t>0002-0022</t>
  </si>
  <si>
    <t>0002-0023</t>
  </si>
  <si>
    <t>0002-0024</t>
  </si>
  <si>
    <t>0002-0025</t>
  </si>
  <si>
    <t>0002-0026</t>
  </si>
  <si>
    <t>0002-0027</t>
  </si>
  <si>
    <t>0002-0028</t>
  </si>
  <si>
    <t>0002-0029</t>
  </si>
  <si>
    <t>0002-0030</t>
  </si>
  <si>
    <t>0002-0031</t>
  </si>
  <si>
    <t>0002-0032</t>
  </si>
  <si>
    <t>0002-0033</t>
  </si>
  <si>
    <t>0002-0034</t>
  </si>
  <si>
    <t>0002-0038</t>
  </si>
  <si>
    <t>0002-0040</t>
  </si>
  <si>
    <t>0002-0041</t>
  </si>
  <si>
    <t>0002-0043</t>
  </si>
  <si>
    <t>0002-0048</t>
  </si>
  <si>
    <t>0002-0049</t>
  </si>
  <si>
    <t>0002-0051</t>
  </si>
  <si>
    <t>0002-0052</t>
  </si>
  <si>
    <t>0002-0053</t>
  </si>
  <si>
    <t>0002-0054</t>
  </si>
  <si>
    <t>0002-0055</t>
  </si>
  <si>
    <t>0002-0056</t>
  </si>
  <si>
    <t>0002-0057</t>
  </si>
  <si>
    <t>0002-0059</t>
  </si>
  <si>
    <t>0002-0060</t>
  </si>
  <si>
    <t>0002-0062</t>
  </si>
  <si>
    <t>0002-0064</t>
  </si>
  <si>
    <t>0002-0067</t>
  </si>
  <si>
    <t>0002-0068</t>
  </si>
  <si>
    <t>0002-0070</t>
  </si>
  <si>
    <t>0002-0071</t>
  </si>
  <si>
    <t>0002-0074</t>
  </si>
  <si>
    <t>0002-0075</t>
  </si>
  <si>
    <t>0002-0076</t>
  </si>
  <si>
    <t>0002-0079</t>
  </si>
  <si>
    <t>0002-0081</t>
  </si>
  <si>
    <t>0002-0083</t>
  </si>
  <si>
    <t>0002-0084</t>
  </si>
  <si>
    <t>0002-0085</t>
  </si>
  <si>
    <t>0002-0086</t>
  </si>
  <si>
    <t>0002-0088</t>
  </si>
  <si>
    <t>0002-0089</t>
  </si>
  <si>
    <t>0002-0090</t>
  </si>
  <si>
    <t>0002-0091</t>
  </si>
  <si>
    <t>0002-0092</t>
  </si>
  <si>
    <t>0002-0095</t>
  </si>
  <si>
    <t>0002-0096</t>
  </si>
  <si>
    <t>0002-0097</t>
  </si>
  <si>
    <t>0002-0098</t>
  </si>
  <si>
    <t>0002-0099</t>
  </si>
  <si>
    <t>0002-0100</t>
  </si>
  <si>
    <t>0002-0101</t>
  </si>
  <si>
    <t>0002-0104</t>
  </si>
  <si>
    <t>0002-0108</t>
  </si>
  <si>
    <t>0002-0109</t>
  </si>
  <si>
    <t>0002-0110</t>
  </si>
  <si>
    <t>0002-0111</t>
  </si>
  <si>
    <t>0002-0112</t>
  </si>
  <si>
    <t>0002-0114</t>
  </si>
  <si>
    <t>0002-0115</t>
  </si>
  <si>
    <t>0002-0116</t>
  </si>
  <si>
    <t>0002-0117</t>
  </si>
  <si>
    <t>0002-0118</t>
  </si>
  <si>
    <t>0002-0120</t>
  </si>
  <si>
    <t>0002-0121</t>
  </si>
  <si>
    <t>0002-0122</t>
  </si>
  <si>
    <t>0002-0123</t>
  </si>
  <si>
    <t>0002-0127</t>
  </si>
  <si>
    <t>0002-0128</t>
  </si>
  <si>
    <t>0002-0130</t>
  </si>
  <si>
    <t>0011-0005</t>
  </si>
  <si>
    <t>0011-0008</t>
  </si>
  <si>
    <t>0011-0009</t>
  </si>
  <si>
    <t>0011-0013</t>
  </si>
  <si>
    <t>0011-0014</t>
  </si>
  <si>
    <t>0011-0015</t>
  </si>
  <si>
    <t>0011-0023</t>
  </si>
  <si>
    <t>0011-0025</t>
  </si>
  <si>
    <t>0011-0027</t>
  </si>
  <si>
    <t>0011-0032</t>
  </si>
  <si>
    <t>0011-0044</t>
  </si>
  <si>
    <t>0011-0045</t>
  </si>
  <si>
    <t>0011-0049</t>
  </si>
  <si>
    <t>0011-0054</t>
  </si>
  <si>
    <t>0011-0055</t>
  </si>
  <si>
    <t>0011-0056</t>
  </si>
  <si>
    <t>0011-0057</t>
  </si>
  <si>
    <t>0011-0060</t>
  </si>
  <si>
    <t>0011-0062</t>
  </si>
  <si>
    <t>0011-0070</t>
  </si>
  <si>
    <t>0011-0084</t>
  </si>
  <si>
    <t>0011-0088</t>
  </si>
  <si>
    <t>0011-0089</t>
  </si>
  <si>
    <t>0011-0092</t>
  </si>
  <si>
    <t>0011-0098</t>
  </si>
  <si>
    <t>0011-0099</t>
  </si>
  <si>
    <t>0011-0101</t>
  </si>
  <si>
    <t>0011-0102</t>
  </si>
  <si>
    <t>0006-0001</t>
  </si>
  <si>
    <t>0006-0003</t>
  </si>
  <si>
    <t>0006-0004</t>
  </si>
  <si>
    <t>0006-0005</t>
  </si>
  <si>
    <t>0006-0007</t>
  </si>
  <si>
    <t>0006-0008</t>
  </si>
  <si>
    <t>0006-0009</t>
  </si>
  <si>
    <t>0006-0010</t>
  </si>
  <si>
    <t>0006-0012</t>
  </si>
  <si>
    <t>0006-0013</t>
  </si>
  <si>
    <t>0006-0014</t>
  </si>
  <si>
    <t>0006-0015</t>
  </si>
  <si>
    <t>0006-0019</t>
  </si>
  <si>
    <t>0006-0021</t>
  </si>
  <si>
    <t>0006-0025</t>
  </si>
  <si>
    <t>0006-0027</t>
  </si>
  <si>
    <t>0006-0028</t>
  </si>
  <si>
    <t>0006-0029</t>
  </si>
  <si>
    <t>0006-0030</t>
  </si>
  <si>
    <t>0006-0031</t>
  </si>
  <si>
    <t>0006-0032</t>
  </si>
  <si>
    <t>0006-0033</t>
  </si>
  <si>
    <t>0006-0034</t>
  </si>
  <si>
    <t>0006-0035</t>
  </si>
  <si>
    <t>0006-0036</t>
  </si>
  <si>
    <t>0006-0037</t>
  </si>
  <si>
    <t>0006-0041</t>
  </si>
  <si>
    <t>0006-0042</t>
  </si>
  <si>
    <t>0006-0043</t>
  </si>
  <si>
    <t>0006-0044</t>
  </si>
  <si>
    <t>0006-0045</t>
  </si>
  <si>
    <t>0006-0046</t>
  </si>
  <si>
    <t>0006-0047</t>
  </si>
  <si>
    <t>0006-0049</t>
  </si>
  <si>
    <t>0006-0050</t>
  </si>
  <si>
    <t>0006-0051</t>
  </si>
  <si>
    <t>0006-0055</t>
  </si>
  <si>
    <t>0006-0056</t>
  </si>
  <si>
    <t>0006-0057</t>
  </si>
  <si>
    <t>0006-0058</t>
  </si>
  <si>
    <t>0006-0059</t>
  </si>
  <si>
    <t>0006-0060</t>
  </si>
  <si>
    <t>0006-0061</t>
  </si>
  <si>
    <t>0006-0062</t>
  </si>
  <si>
    <t>0006-0063</t>
  </si>
  <si>
    <t>0006-0064</t>
  </si>
  <si>
    <t>0006-0065</t>
  </si>
  <si>
    <t>0006-0066</t>
  </si>
  <si>
    <t>0006-0067</t>
  </si>
  <si>
    <t>0006-0068</t>
  </si>
  <si>
    <t>0006-0069</t>
  </si>
  <si>
    <t>0006-0071</t>
  </si>
  <si>
    <t>0006-0072</t>
  </si>
  <si>
    <t>0006-0073</t>
  </si>
  <si>
    <t>0003-0002</t>
  </si>
  <si>
    <t>0003-0004</t>
  </si>
  <si>
    <t>0003-0006</t>
  </si>
  <si>
    <t>0003-0007</t>
  </si>
  <si>
    <t>0003-0010</t>
  </si>
  <si>
    <t>0003-0011</t>
  </si>
  <si>
    <t>0003-0012</t>
  </si>
  <si>
    <t>0003-0013</t>
  </si>
  <si>
    <t>0003-0016</t>
  </si>
  <si>
    <t>0003-0017</t>
  </si>
  <si>
    <t>0003-0018</t>
  </si>
  <si>
    <t>0003-0019</t>
  </si>
  <si>
    <t>0003-0021</t>
  </si>
  <si>
    <t>0003-0022</t>
  </si>
  <si>
    <t>0003-0025</t>
  </si>
  <si>
    <t>0003-0027</t>
  </si>
  <si>
    <t>0003-0028</t>
  </si>
  <si>
    <t>0003-0029</t>
  </si>
  <si>
    <t>0003-0030</t>
  </si>
  <si>
    <t>0003-0031</t>
  </si>
  <si>
    <t>0003-0032</t>
  </si>
  <si>
    <t>0003-0035</t>
  </si>
  <si>
    <t>0003-0036</t>
  </si>
  <si>
    <t>0003-0037</t>
  </si>
  <si>
    <t>0003-0038</t>
  </si>
  <si>
    <t>0003-0039</t>
  </si>
  <si>
    <t>0003-0040</t>
  </si>
  <si>
    <t>0003-0041</t>
  </si>
  <si>
    <t>0003-0042</t>
  </si>
  <si>
    <t>0003-0043</t>
  </si>
  <si>
    <t>0003-0044</t>
  </si>
  <si>
    <t>0003-0047</t>
  </si>
  <si>
    <t>0003-0048</t>
  </si>
  <si>
    <t>0003-0049</t>
  </si>
  <si>
    <t>0003-0050</t>
  </si>
  <si>
    <t>0003-0051</t>
  </si>
  <si>
    <t>0003-0052</t>
  </si>
  <si>
    <t>0003-0054</t>
  </si>
  <si>
    <t>0003-0055</t>
  </si>
  <si>
    <t>0003-0056</t>
  </si>
  <si>
    <t>0003-0057</t>
  </si>
  <si>
    <t>0003-0059</t>
  </si>
  <si>
    <t>0003-0060</t>
  </si>
  <si>
    <t>0003-0062</t>
  </si>
  <si>
    <t>0003-0063</t>
  </si>
  <si>
    <t>0003-0064</t>
  </si>
  <si>
    <t>0003-0065</t>
  </si>
  <si>
    <t>0005-0001</t>
  </si>
  <si>
    <t>0005-0002</t>
  </si>
  <si>
    <t>0005-0003</t>
  </si>
  <si>
    <t>0005-0005</t>
  </si>
  <si>
    <t>0005-0006</t>
  </si>
  <si>
    <t>0005-0012</t>
  </si>
  <si>
    <t>0005-0013</t>
  </si>
  <si>
    <t>0005-0014</t>
  </si>
  <si>
    <t>0005-0015</t>
  </si>
  <si>
    <t>0005-0016</t>
  </si>
  <si>
    <t>0005-0017</t>
  </si>
  <si>
    <t>0005-0018</t>
  </si>
  <si>
    <t>0005-0019</t>
  </si>
  <si>
    <t>0005-0020</t>
  </si>
  <si>
    <t>0005-0021</t>
  </si>
  <si>
    <t>0005-0022</t>
  </si>
  <si>
    <t>0005-0023</t>
  </si>
  <si>
    <t>0005-0024</t>
  </si>
  <si>
    <t>0005-0025</t>
  </si>
  <si>
    <t>0005-0026</t>
  </si>
  <si>
    <t>0005-0028</t>
  </si>
  <si>
    <t>0005-0030</t>
  </si>
  <si>
    <t>0005-0032</t>
  </si>
  <si>
    <t>0005-0035</t>
  </si>
  <si>
    <t>0005-0036</t>
  </si>
  <si>
    <t>0005-0037</t>
  </si>
  <si>
    <t>0005-0039</t>
  </si>
  <si>
    <t>0005-0040</t>
  </si>
  <si>
    <t>0005-0041</t>
  </si>
  <si>
    <t>0005-0042</t>
  </si>
  <si>
    <t>0005-0043</t>
  </si>
  <si>
    <t>0005-0044</t>
  </si>
  <si>
    <t>0005-0046</t>
  </si>
  <si>
    <t>0005-0047</t>
  </si>
  <si>
    <t>0005-0048</t>
  </si>
  <si>
    <t>0005-0049</t>
  </si>
  <si>
    <t>0005-0050</t>
  </si>
  <si>
    <t>0005-0051</t>
  </si>
  <si>
    <t>0005-0054</t>
  </si>
  <si>
    <t>0005-0055</t>
  </si>
  <si>
    <t>0005-0057</t>
  </si>
  <si>
    <t>0005-0060</t>
  </si>
  <si>
    <t>0005-0061</t>
  </si>
  <si>
    <t>0005-0062</t>
  </si>
  <si>
    <t>0005-0070</t>
  </si>
  <si>
    <t>0010-0002</t>
  </si>
  <si>
    <t>0010-0004</t>
  </si>
  <si>
    <t>0010-0005</t>
  </si>
  <si>
    <t>0010-0006</t>
  </si>
  <si>
    <t>0010-0007</t>
  </si>
  <si>
    <t>0010-0008</t>
  </si>
  <si>
    <t>0010-0011</t>
  </si>
  <si>
    <t>0010-0014</t>
  </si>
  <si>
    <t>0010-0015</t>
  </si>
  <si>
    <t>0010-0017</t>
  </si>
  <si>
    <t>0010-0018</t>
  </si>
  <si>
    <t>0010-0019</t>
  </si>
  <si>
    <t>0010-0020</t>
  </si>
  <si>
    <t>0010-0021</t>
  </si>
  <si>
    <t>0010-0023</t>
  </si>
  <si>
    <t>0010-0025</t>
  </si>
  <si>
    <t>0010-0027</t>
  </si>
  <si>
    <t>0010-0028</t>
  </si>
  <si>
    <t>0010-0030</t>
  </si>
  <si>
    <t>0010-0033</t>
  </si>
  <si>
    <t>0010-0034</t>
  </si>
  <si>
    <t>0010-0035</t>
  </si>
  <si>
    <t>0010-0040</t>
  </si>
  <si>
    <t>0010-0042</t>
  </si>
  <si>
    <t>0010-0043</t>
  </si>
  <si>
    <t>0010-0045</t>
  </si>
  <si>
    <t>0010-0046</t>
  </si>
  <si>
    <t>0010-0047</t>
  </si>
  <si>
    <t>0010-0050</t>
  </si>
  <si>
    <t>0010-0054</t>
  </si>
  <si>
    <t>0010-0064</t>
  </si>
  <si>
    <t>0010-0066</t>
  </si>
  <si>
    <t>0009-0001</t>
  </si>
  <si>
    <t>0009-0002</t>
  </si>
  <si>
    <t>0009-0005</t>
  </si>
  <si>
    <t>0009-0006</t>
  </si>
  <si>
    <t>0009-0007</t>
  </si>
  <si>
    <t>0009-0008</t>
  </si>
  <si>
    <t>0009-0009</t>
  </si>
  <si>
    <t>0009-0010</t>
  </si>
  <si>
    <t>0009-0013</t>
  </si>
  <si>
    <t>0009-0014</t>
  </si>
  <si>
    <t>0009-0016</t>
  </si>
  <si>
    <t>0009-0018</t>
  </si>
  <si>
    <t>0009-0019</t>
  </si>
  <si>
    <t>0009-0021</t>
  </si>
  <si>
    <t>0009-0022</t>
  </si>
  <si>
    <t>0009-0023</t>
  </si>
  <si>
    <t>0009-0024</t>
  </si>
  <si>
    <t>0009-0026</t>
  </si>
  <si>
    <t>0009-0027</t>
  </si>
  <si>
    <t>0009-0028</t>
  </si>
  <si>
    <t>0009-0030</t>
  </si>
  <si>
    <t>0009-0035</t>
  </si>
  <si>
    <t>0009-0036</t>
  </si>
  <si>
    <t>0009-0037</t>
  </si>
  <si>
    <t>0009-0038</t>
  </si>
  <si>
    <t>0009-0039</t>
  </si>
  <si>
    <t>0009-0045</t>
  </si>
  <si>
    <t>0009-0046</t>
  </si>
  <si>
    <t>0009-0047</t>
  </si>
  <si>
    <t>0009-0048</t>
  </si>
  <si>
    <t>0009-0050</t>
  </si>
  <si>
    <t>0009-0052</t>
  </si>
  <si>
    <t>0009-0053</t>
  </si>
  <si>
    <t>0009-0054</t>
  </si>
  <si>
    <t>0009-0055</t>
  </si>
  <si>
    <t>0009-0056</t>
  </si>
  <si>
    <t>0009-0057</t>
  </si>
  <si>
    <t>0009-0059</t>
  </si>
  <si>
    <t>0009-0060</t>
  </si>
  <si>
    <t>0009-0061</t>
  </si>
  <si>
    <t>0009-0062</t>
  </si>
  <si>
    <t>0009-0066</t>
  </si>
  <si>
    <t>0009-0069</t>
  </si>
  <si>
    <t>0009-0072</t>
  </si>
  <si>
    <t>0009-0075</t>
  </si>
  <si>
    <t>0009-0076</t>
  </si>
  <si>
    <t>0009-0077</t>
  </si>
  <si>
    <t>0009-0079</t>
  </si>
  <si>
    <t>0009-0080</t>
  </si>
  <si>
    <t>0009-0081</t>
  </si>
  <si>
    <t>0009-0083</t>
  </si>
  <si>
    <t>0009-0084</t>
  </si>
  <si>
    <t>0009-0085</t>
  </si>
  <si>
    <t>0009-0088</t>
  </si>
  <si>
    <t>0009-0090</t>
  </si>
  <si>
    <t>0009-0091</t>
  </si>
  <si>
    <t>0009-0092</t>
  </si>
  <si>
    <t>0009-0094</t>
  </si>
  <si>
    <t>0009-0095</t>
  </si>
  <si>
    <t>0009-0099</t>
  </si>
  <si>
    <t>0009-0102</t>
  </si>
  <si>
    <t>0009-0104</t>
  </si>
  <si>
    <t>0009-0106</t>
  </si>
  <si>
    <t>0009-0109</t>
  </si>
  <si>
    <t>0009-0110</t>
  </si>
  <si>
    <t>0009-0111</t>
  </si>
  <si>
    <t>0009-0113</t>
  </si>
  <si>
    <t>0009-0117</t>
  </si>
  <si>
    <t>0009-0121</t>
  </si>
  <si>
    <t>0009-0124</t>
  </si>
  <si>
    <t>0009-0127</t>
  </si>
  <si>
    <t>0009-0128</t>
  </si>
  <si>
    <t>0009-0129</t>
  </si>
  <si>
    <t>0014-0001</t>
  </si>
  <si>
    <t>0014-0002</t>
  </si>
  <si>
    <t>0014-0004</t>
  </si>
  <si>
    <t>0014-0005</t>
  </si>
  <si>
    <t>0014-0006</t>
  </si>
  <si>
    <t>0014-0007</t>
  </si>
  <si>
    <t>0014-0008</t>
  </si>
  <si>
    <t>0014-0009</t>
  </si>
  <si>
    <t>0014-0010</t>
  </si>
  <si>
    <t>0014-0011</t>
  </si>
  <si>
    <t>0014-0012</t>
  </si>
  <si>
    <t>0014-0013</t>
  </si>
  <si>
    <t>0014-0014</t>
  </si>
  <si>
    <t>0014-0016</t>
  </si>
  <si>
    <t>0014-0018</t>
  </si>
  <si>
    <t>0014-0019</t>
  </si>
  <si>
    <t>0014-0020</t>
  </si>
  <si>
    <t>0014-0022</t>
  </si>
  <si>
    <t>0014-0024</t>
  </si>
  <si>
    <t>0014-0026</t>
  </si>
  <si>
    <t>0014-0028</t>
  </si>
  <si>
    <t>0014-0030</t>
  </si>
  <si>
    <t>0014-0032</t>
  </si>
  <si>
    <t>0014-0033</t>
  </si>
  <si>
    <t>0014-0034</t>
  </si>
  <si>
    <t>0014-0035</t>
  </si>
  <si>
    <t>0014-0036</t>
  </si>
  <si>
    <t>0014-0038</t>
  </si>
  <si>
    <t>0014-0039</t>
  </si>
  <si>
    <t>0014-0042</t>
  </si>
  <si>
    <t>0014-0043</t>
  </si>
  <si>
    <t>0014-0044</t>
  </si>
  <si>
    <t>0014-0045</t>
  </si>
  <si>
    <t>0014-0046</t>
  </si>
  <si>
    <t>0014-0047</t>
  </si>
  <si>
    <t>0014-0048</t>
  </si>
  <si>
    <t>0014-0049</t>
  </si>
  <si>
    <t>0014-0050</t>
  </si>
  <si>
    <t>0014-0051</t>
  </si>
  <si>
    <t>0014-0052</t>
  </si>
  <si>
    <t>0014-0053</t>
  </si>
  <si>
    <t>0014-0054</t>
  </si>
  <si>
    <t>0012-0001</t>
  </si>
  <si>
    <t>0012-0002</t>
  </si>
  <si>
    <t>0012-0003</t>
  </si>
  <si>
    <t>0012-0004</t>
  </si>
  <si>
    <t>0012-0005</t>
  </si>
  <si>
    <t>0012-0006</t>
  </si>
  <si>
    <t>0012-0007</t>
  </si>
  <si>
    <t>0012-0008</t>
  </si>
  <si>
    <t>0012-0009</t>
  </si>
  <si>
    <t>0012-0010</t>
  </si>
  <si>
    <t>0012-0011</t>
  </si>
  <si>
    <t>0012-0012</t>
  </si>
  <si>
    <t>0012-0013</t>
  </si>
  <si>
    <t>0012-0014</t>
  </si>
  <si>
    <t>0012-0015</t>
  </si>
  <si>
    <t>0012-0016</t>
  </si>
  <si>
    <t>0012-0017</t>
  </si>
  <si>
    <t>0012-0018</t>
  </si>
  <si>
    <t>0012-0019</t>
  </si>
  <si>
    <t>0012-0020</t>
  </si>
  <si>
    <t>0012-0021</t>
  </si>
  <si>
    <t>0012-0022</t>
  </si>
  <si>
    <t>0012-0023</t>
  </si>
  <si>
    <t>0012-0024</t>
  </si>
  <si>
    <t>0012-0025</t>
  </si>
  <si>
    <t>0012-0026</t>
  </si>
  <si>
    <t>0012-0027</t>
  </si>
  <si>
    <t>0012-0030</t>
  </si>
  <si>
    <t>0012-0031</t>
  </si>
  <si>
    <t>0012-0032</t>
  </si>
  <si>
    <t>0012-0033</t>
  </si>
  <si>
    <t>0012-0034</t>
  </si>
  <si>
    <t>0012-0035</t>
  </si>
  <si>
    <t>0012-0037</t>
  </si>
  <si>
    <t>0012-0038</t>
  </si>
  <si>
    <t>0012-0040</t>
  </si>
  <si>
    <t>0012-0041</t>
  </si>
  <si>
    <t>0012-0042</t>
  </si>
  <si>
    <t>0012-0043</t>
  </si>
  <si>
    <t>0012-0044</t>
  </si>
  <si>
    <t>0012-0045</t>
  </si>
  <si>
    <t>0012-0046</t>
  </si>
  <si>
    <t>0012-0048</t>
  </si>
  <si>
    <t>0012-0049</t>
  </si>
  <si>
    <t>0012-0052</t>
  </si>
  <si>
    <t>0012-0053</t>
  </si>
  <si>
    <t>0012-0054</t>
  </si>
  <si>
    <t>0012-0055</t>
  </si>
  <si>
    <t>0012-0056</t>
  </si>
  <si>
    <t>0012-0057</t>
  </si>
  <si>
    <t>0012-0058</t>
  </si>
  <si>
    <t>0012-0059</t>
  </si>
  <si>
    <t>0012-0060</t>
  </si>
  <si>
    <t>0012-0061</t>
  </si>
  <si>
    <t>0012-0062</t>
  </si>
  <si>
    <t>0012-0066</t>
  </si>
  <si>
    <t>0012-0067</t>
  </si>
  <si>
    <t>0012-0068</t>
  </si>
  <si>
    <t>0012-0069</t>
  </si>
  <si>
    <t>0012-0070</t>
  </si>
  <si>
    <t>0012-0072</t>
  </si>
  <si>
    <t>0012-0074</t>
  </si>
  <si>
    <t>0012-0075</t>
  </si>
  <si>
    <t>0012-0076</t>
  </si>
  <si>
    <t>0012-0077</t>
  </si>
  <si>
    <t>0012-0079</t>
  </si>
  <si>
    <t>0012-0081</t>
  </si>
  <si>
    <t>0012-0083</t>
  </si>
  <si>
    <t>0012-0084</t>
  </si>
  <si>
    <t>0012-0085</t>
  </si>
  <si>
    <t>0012-0088</t>
  </si>
  <si>
    <t>0012-0089</t>
  </si>
  <si>
    <t>0012-0090</t>
  </si>
  <si>
    <t>0012-0091</t>
  </si>
  <si>
    <t>0012-0092</t>
  </si>
  <si>
    <t>0012-0093</t>
  </si>
  <si>
    <t>0012-0094</t>
  </si>
  <si>
    <t>0012-0096</t>
  </si>
  <si>
    <t>0012-0097</t>
  </si>
  <si>
    <t>0012-0098</t>
  </si>
  <si>
    <t>0012-0099</t>
  </si>
  <si>
    <t>0012-0100</t>
  </si>
  <si>
    <t>0012-0101</t>
  </si>
  <si>
    <t>0012-0102</t>
  </si>
  <si>
    <t>0012-0103</t>
  </si>
  <si>
    <t>0012-0115</t>
  </si>
  <si>
    <t>0012-0116</t>
  </si>
  <si>
    <t>0012-0117</t>
  </si>
  <si>
    <t>0012-0118</t>
  </si>
  <si>
    <t>0012-0120</t>
  </si>
  <si>
    <t>0012-0121</t>
  </si>
  <si>
    <t>0012-0122</t>
  </si>
  <si>
    <t>0012-0123</t>
  </si>
  <si>
    <t>0012-0124</t>
  </si>
  <si>
    <t>0012-0125</t>
  </si>
  <si>
    <t>0012-0126</t>
  </si>
  <si>
    <t>0012-0127</t>
  </si>
  <si>
    <t>0012-0128</t>
  </si>
  <si>
    <t>0012-0129</t>
  </si>
  <si>
    <t>0012-0130</t>
  </si>
  <si>
    <t>0012-0131</t>
  </si>
  <si>
    <t>0012-0132</t>
  </si>
  <si>
    <t>0012-0133</t>
  </si>
  <si>
    <t>0012-0134</t>
  </si>
  <si>
    <t>0012-0135</t>
  </si>
  <si>
    <t>0012-0136</t>
  </si>
  <si>
    <t>0012-0137</t>
  </si>
  <si>
    <t>0012-0138</t>
  </si>
  <si>
    <t>0012-0140</t>
  </si>
  <si>
    <t>0012-0141</t>
  </si>
  <si>
    <t>0012-0142</t>
  </si>
  <si>
    <t>0012-0145</t>
  </si>
  <si>
    <t>0012-0146</t>
  </si>
  <si>
    <t>0012-0149</t>
  </si>
  <si>
    <t>0005-0059</t>
  </si>
  <si>
    <t>0005-0063</t>
  </si>
  <si>
    <t>0005-0067</t>
  </si>
  <si>
    <t>0005-0068</t>
  </si>
  <si>
    <t>0009-0064</t>
  </si>
  <si>
    <t>0009-0071</t>
  </si>
  <si>
    <t>0010-0032</t>
  </si>
  <si>
    <t>0014-0037</t>
  </si>
  <si>
    <t>Symptom_problem list</t>
  </si>
  <si>
    <t>SF12 Physical Composite</t>
  </si>
  <si>
    <t>SF12 Mental Composite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</si>
</sst>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/dd/yy"/>
    <numFmt numFmtId="165" formatCode="m/d/yy\ h:mm\ AM/PM"/>
    <numFmt numFmtId="166" formatCode="mmmm\ d\,\ yyyy"/>
    <numFmt numFmtId="167" formatCode="0000\-0000"/>
  </numFmts>
  <fonts count="19" x14ac:knownFonts="1"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Arial"/>
      <family val="2"/>
    </font>
    <font>
      <b/>
      <sz val="12"/>
      <name val="Times New Roman"/>
      <family val="1"/>
    </font>
    <font>
      <b/>
      <sz val="16"/>
      <name val="Times New Roman"/>
      <family val="1"/>
    </font>
    <font>
      <b/>
      <sz val="12"/>
      <name val="Arial"/>
      <family val="2"/>
    </font>
    <font>
      <sz val="12"/>
      <name val="Arial"/>
      <family val="2"/>
    </font>
    <font>
      <sz val="12"/>
      <name val="Times New Roman"/>
      <family val="1"/>
    </font>
    <font>
      <b/>
      <sz val="14"/>
      <name val="Times New Roman"/>
      <family val="1"/>
    </font>
    <font>
      <sz val="12"/>
      <name val="Arial"/>
      <family val="2"/>
    </font>
    <font>
      <sz val="13"/>
      <name val="Arial"/>
      <family val="2"/>
    </font>
    <font>
      <sz val="13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sz val="8"/>
      <name val="Arial"/>
      <family val="2"/>
    </font>
    <font>
      <sz val="1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1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2" fillId="0" borderId="0" xfId="0" applyNumberFormat="1" applyFont="1" applyAlignment="1">
      <alignment horizontal="center"/>
    </xf>
    <xf numFmtId="164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center"/>
      <protection locked="0"/>
    </xf>
    <xf numFmtId="1" fontId="2" fillId="0" borderId="0" xfId="0" applyNumberFormat="1" applyFont="1" applyAlignment="1" applyProtection="1">
      <alignment horizontal="center"/>
      <protection locked="0"/>
    </xf>
    <xf numFmtId="2" fontId="0" fillId="0" borderId="0" xfId="0" applyNumberFormat="1" applyAlignment="1">
      <alignment horizontal="left"/>
    </xf>
    <xf numFmtId="49" fontId="2" fillId="0" borderId="0" xfId="0" applyNumberFormat="1" applyFont="1" applyAlignment="1" applyProtection="1">
      <alignment horizontal="left"/>
      <protection locked="0"/>
    </xf>
    <xf numFmtId="2" fontId="2" fillId="0" borderId="0" xfId="0" applyNumberFormat="1" applyFont="1" applyAlignment="1">
      <alignment horizontal="center"/>
    </xf>
    <xf numFmtId="2" fontId="2" fillId="0" borderId="0" xfId="0" applyNumberFormat="1" applyFont="1" applyAlignment="1"/>
    <xf numFmtId="1" fontId="2" fillId="0" borderId="0" xfId="0" applyNumberFormat="1" applyFont="1" applyAlignment="1">
      <alignment horizont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1" fontId="8" fillId="0" borderId="0" xfId="0" applyNumberFormat="1" applyFont="1" applyAlignment="1" applyProtection="1">
      <alignment horizontal="center"/>
      <protection locked="0"/>
    </xf>
    <xf numFmtId="49" fontId="8" fillId="0" borderId="0" xfId="0" applyNumberFormat="1" applyFont="1" applyAlignment="1" applyProtection="1">
      <alignment horizontal="left"/>
      <protection locked="0"/>
    </xf>
    <xf numFmtId="164" fontId="8" fillId="0" borderId="0" xfId="0" applyNumberFormat="1" applyFont="1" applyAlignment="1" applyProtection="1">
      <alignment horizontal="center"/>
      <protection locked="0"/>
    </xf>
    <xf numFmtId="49" fontId="8" fillId="0" borderId="0" xfId="0" applyNumberFormat="1" applyFont="1" applyAlignment="1" applyProtection="1">
      <alignment horizontal="center"/>
      <protection locked="0"/>
    </xf>
    <xf numFmtId="0" fontId="8" fillId="0" borderId="0" xfId="0" applyFont="1" applyAlignment="1" applyProtection="1">
      <alignment horizontal="center"/>
      <protection locked="0"/>
    </xf>
    <xf numFmtId="164" fontId="1" fillId="0" borderId="0" xfId="0" applyNumberFormat="1" applyFont="1" applyAlignment="1" applyProtection="1">
      <alignment horizontal="center" vertical="center"/>
      <protection locked="0"/>
    </xf>
    <xf numFmtId="49" fontId="1" fillId="0" borderId="0" xfId="0" applyNumberFormat="1" applyFont="1" applyAlignment="1" applyProtection="1">
      <alignment horizontal="center" vertical="center"/>
      <protection locked="0"/>
    </xf>
    <xf numFmtId="1" fontId="1" fillId="0" borderId="0" xfId="0" applyNumberFormat="1" applyFont="1" applyAlignment="1" applyProtection="1">
      <alignment horizontal="center" vertical="center"/>
      <protection locked="0"/>
    </xf>
    <xf numFmtId="49" fontId="1" fillId="0" borderId="0" xfId="0" applyNumberFormat="1" applyFont="1" applyAlignment="1" applyProtection="1">
      <alignment horizontal="left"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166" fontId="2" fillId="0" borderId="0" xfId="0" applyNumberFormat="1" applyFont="1" applyAlignment="1">
      <alignment horizontal="right"/>
    </xf>
    <xf numFmtId="18" fontId="2" fillId="0" borderId="0" xfId="0" applyNumberFormat="1" applyFont="1" applyAlignment="1">
      <alignment horizontal="right"/>
    </xf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0" fillId="0" borderId="0" xfId="0" applyAlignment="1"/>
    <xf numFmtId="0" fontId="3" fillId="0" borderId="0" xfId="0" applyFont="1"/>
    <xf numFmtId="0" fontId="0" fillId="2" borderId="0" xfId="0" applyFill="1"/>
    <xf numFmtId="0" fontId="3" fillId="2" borderId="0" xfId="0" applyFont="1" applyFill="1"/>
    <xf numFmtId="2" fontId="1" fillId="0" borderId="0" xfId="0" applyNumberFormat="1" applyFont="1" applyAlignment="1">
      <alignment horizontal="center" wrapText="1"/>
    </xf>
    <xf numFmtId="0" fontId="0" fillId="0" borderId="0" xfId="0" applyAlignment="1">
      <alignment vertical="center"/>
    </xf>
    <xf numFmtId="0" fontId="2" fillId="0" borderId="0" xfId="0" applyFont="1" applyBorder="1"/>
    <xf numFmtId="0" fontId="2" fillId="0" borderId="0" xfId="0" applyFont="1" applyBorder="1" applyAlignment="1"/>
    <xf numFmtId="0" fontId="10" fillId="0" borderId="0" xfId="0" applyFont="1" applyBorder="1" applyAlignment="1"/>
    <xf numFmtId="0" fontId="10" fillId="0" borderId="0" xfId="0" applyFont="1" applyAlignment="1"/>
    <xf numFmtId="0" fontId="4" fillId="0" borderId="1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2" fontId="2" fillId="0" borderId="0" xfId="0" applyNumberFormat="1" applyFont="1" applyBorder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/>
    </xf>
    <xf numFmtId="2" fontId="2" fillId="0" borderId="0" xfId="0" applyNumberFormat="1" applyFont="1" applyBorder="1" applyAlignment="1">
      <alignment horizontal="left" vertical="center" wrapText="1"/>
    </xf>
    <xf numFmtId="166" fontId="14" fillId="0" borderId="0" xfId="0" applyNumberFormat="1" applyFont="1" applyBorder="1" applyAlignment="1">
      <alignment horizontal="right" wrapText="1"/>
    </xf>
    <xf numFmtId="164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 applyProtection="1"/>
    <xf numFmtId="0" fontId="3" fillId="0" borderId="0" xfId="0" applyFont="1" applyAlignment="1">
      <alignment horizontal="left" vertical="center"/>
    </xf>
    <xf numFmtId="2" fontId="3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center"/>
    </xf>
    <xf numFmtId="1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1" fontId="2" fillId="0" borderId="0" xfId="0" applyNumberFormat="1" applyFont="1" applyAlignment="1" applyProtection="1">
      <alignment horizontal="center"/>
    </xf>
    <xf numFmtId="49" fontId="2" fillId="0" borderId="0" xfId="0" applyNumberFormat="1" applyFont="1" applyAlignment="1" applyProtection="1">
      <alignment horizontal="left"/>
    </xf>
    <xf numFmtId="164" fontId="2" fillId="0" borderId="0" xfId="0" applyNumberFormat="1" applyFont="1" applyAlignment="1" applyProtection="1">
      <alignment horizontal="center"/>
    </xf>
    <xf numFmtId="49" fontId="2" fillId="0" borderId="0" xfId="0" applyNumberFormat="1" applyFont="1" applyAlignment="1" applyProtection="1">
      <alignment horizontal="center"/>
    </xf>
    <xf numFmtId="0" fontId="2" fillId="0" borderId="0" xfId="0" applyFont="1" applyAlignment="1" applyProtection="1">
      <alignment horizontal="center"/>
    </xf>
    <xf numFmtId="0" fontId="10" fillId="0" borderId="0" xfId="0" applyFont="1" applyBorder="1" applyAlignment="1" applyProtection="1"/>
    <xf numFmtId="1" fontId="8" fillId="0" borderId="0" xfId="0" applyNumberFormat="1" applyFont="1" applyAlignment="1" applyProtection="1">
      <alignment horizontal="center"/>
    </xf>
    <xf numFmtId="49" fontId="8" fillId="0" borderId="0" xfId="0" applyNumberFormat="1" applyFont="1" applyAlignment="1" applyProtection="1">
      <alignment horizontal="left"/>
    </xf>
    <xf numFmtId="164" fontId="8" fillId="0" borderId="0" xfId="0" applyNumberFormat="1" applyFont="1" applyAlignment="1" applyProtection="1">
      <alignment horizontal="center"/>
    </xf>
    <xf numFmtId="49" fontId="8" fillId="0" borderId="0" xfId="0" applyNumberFormat="1" applyFont="1" applyAlignment="1" applyProtection="1">
      <alignment horizontal="center"/>
    </xf>
    <xf numFmtId="0" fontId="8" fillId="0" borderId="0" xfId="0" applyFont="1" applyAlignment="1" applyProtection="1">
      <alignment horizontal="center"/>
    </xf>
    <xf numFmtId="164" fontId="9" fillId="0" borderId="0" xfId="0" applyNumberFormat="1" applyFont="1" applyBorder="1" applyAlignment="1" applyProtection="1"/>
    <xf numFmtId="164" fontId="6" fillId="0" borderId="0" xfId="0" applyNumberFormat="1" applyFont="1" applyFill="1" applyAlignment="1" applyProtection="1">
      <alignment vertical="center"/>
    </xf>
    <xf numFmtId="0" fontId="16" fillId="0" borderId="0" xfId="0" applyFont="1" applyAlignment="1" applyProtection="1">
      <alignment vertical="center"/>
    </xf>
    <xf numFmtId="164" fontId="9" fillId="0" borderId="0" xfId="0" applyNumberFormat="1" applyFont="1" applyBorder="1" applyAlignment="1" applyProtection="1">
      <protection locked="0"/>
    </xf>
    <xf numFmtId="164" fontId="13" fillId="0" borderId="0" xfId="0" applyNumberFormat="1" applyFont="1" applyFill="1" applyBorder="1" applyAlignment="1" applyProtection="1">
      <alignment vertical="center"/>
      <protection locked="0"/>
    </xf>
    <xf numFmtId="0" fontId="16" fillId="0" borderId="0" xfId="0" applyFont="1" applyAlignment="1">
      <alignment vertical="center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1" fillId="0" borderId="0" xfId="0" applyNumberFormat="1" applyFont="1" applyAlignment="1" applyProtection="1">
      <alignment horizontal="left" vertical="center"/>
      <protection locked="0"/>
    </xf>
    <xf numFmtId="164" fontId="17" fillId="0" borderId="0" xfId="0" applyNumberFormat="1" applyFont="1" applyFill="1" applyBorder="1" applyAlignment="1" applyProtection="1">
      <alignment horizontal="center" vertical="center"/>
      <protection locked="0"/>
    </xf>
    <xf numFmtId="167" fontId="17" fillId="0" borderId="0" xfId="0" applyNumberFormat="1" applyFont="1" applyFill="1" applyBorder="1" applyAlignment="1" applyProtection="1">
      <alignment horizontal="center" wrapText="1"/>
      <protection locked="0"/>
    </xf>
    <xf numFmtId="0" fontId="17" fillId="0" borderId="0" xfId="0" applyFont="1" applyFill="1" applyBorder="1" applyAlignment="1" applyProtection="1">
      <alignment horizontal="center" vertical="center"/>
      <protection locked="0"/>
    </xf>
    <xf numFmtId="1" fontId="17" fillId="0" borderId="0" xfId="0" applyNumberFormat="1" applyFont="1" applyFill="1" applyBorder="1" applyAlignment="1" applyProtection="1">
      <alignment horizontal="center"/>
      <protection locked="0"/>
    </xf>
    <xf numFmtId="0" fontId="17" fillId="0" borderId="0" xfId="0" applyFont="1" applyAlignment="1" applyProtection="1">
      <alignment horizontal="center" vertical="center"/>
      <protection locked="0"/>
    </xf>
    <xf numFmtId="0" fontId="18" fillId="0" borderId="0" xfId="0" applyFont="1" applyBorder="1" applyAlignment="1" applyProtection="1">
      <alignment horizontal="center"/>
      <protection locked="0"/>
    </xf>
    <xf numFmtId="0" fontId="17" fillId="0" borderId="0" xfId="0" applyFont="1" applyBorder="1" applyAlignment="1" applyProtection="1">
      <alignment horizontal="center" vertical="center"/>
      <protection locked="0"/>
    </xf>
    <xf numFmtId="167" fontId="17" fillId="0" borderId="0" xfId="0" applyNumberFormat="1" applyFont="1" applyBorder="1" applyAlignment="1" applyProtection="1">
      <alignment horizontal="center" wrapText="1"/>
      <protection locked="0"/>
    </xf>
    <xf numFmtId="0" fontId="18" fillId="0" borderId="0" xfId="0" applyFont="1" applyFill="1" applyBorder="1" applyAlignment="1" applyProtection="1">
      <alignment horizontal="center"/>
      <protection locked="0"/>
    </xf>
    <xf numFmtId="0" fontId="18" fillId="0" borderId="0" xfId="0" applyFont="1" applyFill="1" applyBorder="1" applyAlignment="1" applyProtection="1">
      <alignment horizontal="center" vertical="center"/>
      <protection locked="0"/>
    </xf>
    <xf numFmtId="167" fontId="17" fillId="0" borderId="0" xfId="0" applyNumberFormat="1" applyFont="1" applyBorder="1" applyAlignment="1" applyProtection="1">
      <alignment horizontal="center"/>
      <protection locked="0"/>
    </xf>
    <xf numFmtId="167" fontId="17" fillId="0" borderId="0" xfId="0" applyNumberFormat="1" applyFont="1" applyFill="1" applyBorder="1" applyAlignment="1" applyProtection="1">
      <alignment horizontal="center"/>
      <protection locked="0"/>
    </xf>
    <xf numFmtId="15" fontId="17" fillId="0" borderId="0" xfId="0" applyNumberFormat="1" applyFont="1" applyFill="1" applyBorder="1" applyAlignment="1" applyProtection="1">
      <alignment horizontal="center" vertical="center"/>
      <protection locked="0"/>
    </xf>
    <xf numFmtId="164" fontId="5" fillId="0" borderId="0" xfId="0" applyNumberFormat="1" applyFont="1" applyFill="1" applyBorder="1" applyAlignment="1" applyProtection="1">
      <alignment vertical="center" wrapText="1"/>
      <protection locked="0"/>
    </xf>
    <xf numFmtId="0" fontId="0" fillId="0" borderId="0" xfId="0" applyAlignment="1"/>
    <xf numFmtId="0" fontId="0" fillId="0" borderId="0" xfId="0" applyAlignment="1">
      <alignment vertical="center"/>
    </xf>
    <xf numFmtId="164" fontId="9" fillId="0" borderId="0" xfId="0" applyNumberFormat="1" applyFont="1" applyBorder="1" applyAlignment="1" applyProtection="1">
      <protection locked="0"/>
    </xf>
    <xf numFmtId="0" fontId="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64" fontId="13" fillId="0" borderId="0" xfId="0" applyNumberFormat="1" applyFont="1" applyFill="1" applyBorder="1" applyAlignment="1" applyProtection="1">
      <alignment vertical="center"/>
      <protection locked="0"/>
    </xf>
    <xf numFmtId="164" fontId="6" fillId="0" borderId="0" xfId="0" applyNumberFormat="1" applyFont="1" applyFill="1" applyAlignment="1" applyProtection="1">
      <alignment vertical="center"/>
    </xf>
    <xf numFmtId="0" fontId="16" fillId="0" borderId="0" xfId="0" applyFont="1" applyAlignment="1">
      <alignment vertical="center"/>
    </xf>
    <xf numFmtId="2" fontId="12" fillId="0" borderId="0" xfId="0" applyNumberFormat="1" applyFont="1" applyBorder="1" applyAlignment="1">
      <alignment horizontal="left" vertical="center" wrapText="1"/>
    </xf>
    <xf numFmtId="0" fontId="11" fillId="0" borderId="0" xfId="0" applyFont="1" applyBorder="1" applyAlignment="1">
      <alignment vertical="center"/>
    </xf>
    <xf numFmtId="165" fontId="15" fillId="0" borderId="0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 applyAlignment="1"/>
    <xf numFmtId="0" fontId="6" fillId="0" borderId="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07"/>
  <sheetViews>
    <sheetView tabSelected="1" topLeftCell="A631" zoomScale="95" zoomScaleNormal="95" workbookViewId="0">
      <selection activeCell="F669" sqref="F669"/>
    </sheetView>
  </sheetViews>
  <sheetFormatPr baseColWidth="10" defaultColWidth="9.109375" defaultRowHeight="13.2" x14ac:dyDescent="0.25"/>
  <cols>
    <col min="1" max="1" width="15.6640625" style="7" customWidth="1"/>
    <col min="2" max="2" width="15.6640625" style="9" customWidth="1"/>
    <col min="3" max="39" width="7.109375" style="10" customWidth="1"/>
    <col min="40" max="44" width="9.109375" style="10"/>
    <col min="45" max="45" width="9.109375" style="12"/>
    <col min="46" max="46" width="9.109375" style="7"/>
    <col min="47" max="49" width="9.109375" style="10"/>
    <col min="50" max="50" width="9.109375" style="9"/>
    <col min="51" max="53" width="9.109375" style="10"/>
    <col min="54" max="54" width="9.109375" style="12"/>
    <col min="55" max="56" width="9.109375" style="10"/>
    <col min="57" max="57" width="9.109375" style="7"/>
    <col min="58" max="16384" width="9.109375" style="8"/>
  </cols>
  <sheetData>
    <row r="1" spans="1:59" ht="36.75" customHeight="1" x14ac:dyDescent="0.25">
      <c r="A1" s="102" t="s">
        <v>149</v>
      </c>
      <c r="B1" s="103"/>
      <c r="C1" s="103"/>
      <c r="D1" s="103"/>
      <c r="E1" s="103"/>
      <c r="F1" s="103"/>
      <c r="G1" s="103"/>
      <c r="AQ1" s="12"/>
      <c r="AS1" s="10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</row>
    <row r="2" spans="1:59" x14ac:dyDescent="0.25">
      <c r="A2" s="85" t="s">
        <v>104</v>
      </c>
      <c r="B2" s="36"/>
      <c r="C2" s="36"/>
      <c r="D2" s="36"/>
      <c r="E2" s="36"/>
      <c r="AP2" s="12"/>
      <c r="AS2" s="7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</row>
    <row r="3" spans="1:59" s="74" customFormat="1" ht="21.75" customHeight="1" x14ac:dyDescent="0.3">
      <c r="A3" s="81" t="s">
        <v>8</v>
      </c>
      <c r="B3" s="64"/>
      <c r="C3" s="64"/>
      <c r="D3" s="64"/>
      <c r="E3" s="64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3"/>
      <c r="AO3" s="70"/>
      <c r="AP3" s="70"/>
      <c r="AQ3" s="70"/>
      <c r="AR3" s="71"/>
      <c r="AS3" s="70"/>
      <c r="AT3" s="70"/>
      <c r="AU3" s="72"/>
    </row>
    <row r="4" spans="1:59" s="80" customFormat="1" ht="20.100000000000001" customHeight="1" x14ac:dyDescent="0.3">
      <c r="A4" s="82" t="s">
        <v>16</v>
      </c>
      <c r="B4" s="83"/>
      <c r="C4" s="75"/>
      <c r="D4" s="75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9"/>
      <c r="AO4" s="76"/>
      <c r="AP4" s="76"/>
      <c r="AQ4" s="76"/>
      <c r="AR4" s="77"/>
      <c r="AS4" s="76"/>
      <c r="AT4" s="76"/>
      <c r="AU4" s="78"/>
    </row>
    <row r="5" spans="1:59" s="74" customFormat="1" ht="21.75" customHeight="1" x14ac:dyDescent="0.3">
      <c r="A5" s="81" t="s">
        <v>8</v>
      </c>
      <c r="B5" s="64"/>
      <c r="C5" s="64"/>
      <c r="D5" s="64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3"/>
      <c r="AO5" s="70"/>
      <c r="AP5" s="70"/>
      <c r="AQ5" s="70"/>
      <c r="AR5" s="71"/>
      <c r="AS5" s="70"/>
      <c r="AT5" s="70"/>
      <c r="AU5" s="72"/>
    </row>
    <row r="6" spans="1:59" s="87" customFormat="1" ht="30" customHeight="1" x14ac:dyDescent="0.25">
      <c r="A6" s="87" t="s">
        <v>0</v>
      </c>
      <c r="B6" s="87" t="s">
        <v>1</v>
      </c>
      <c r="C6" s="87" t="s">
        <v>111</v>
      </c>
      <c r="D6" s="87" t="s">
        <v>105</v>
      </c>
      <c r="E6" s="87" t="s">
        <v>106</v>
      </c>
      <c r="F6" s="87" t="s">
        <v>107</v>
      </c>
      <c r="G6" s="87" t="s">
        <v>108</v>
      </c>
      <c r="H6" s="87" t="s">
        <v>109</v>
      </c>
      <c r="I6" s="87" t="s">
        <v>110</v>
      </c>
      <c r="J6" s="87" t="s">
        <v>112</v>
      </c>
      <c r="K6" s="87" t="s">
        <v>113</v>
      </c>
      <c r="L6" s="87" t="s">
        <v>114</v>
      </c>
      <c r="M6" s="87" t="s">
        <v>115</v>
      </c>
      <c r="N6" s="87" t="s">
        <v>116</v>
      </c>
      <c r="O6" s="87" t="s">
        <v>117</v>
      </c>
      <c r="P6" s="87" t="s">
        <v>118</v>
      </c>
      <c r="Q6" s="87" t="s">
        <v>119</v>
      </c>
      <c r="R6" s="87" t="s">
        <v>120</v>
      </c>
      <c r="S6" s="87" t="s">
        <v>121</v>
      </c>
      <c r="T6" s="87" t="s">
        <v>122</v>
      </c>
      <c r="U6" s="87" t="s">
        <v>123</v>
      </c>
      <c r="V6" s="87" t="s">
        <v>124</v>
      </c>
      <c r="W6" s="87" t="s">
        <v>125</v>
      </c>
      <c r="X6" s="87" t="s">
        <v>126</v>
      </c>
      <c r="Y6" s="87" t="s">
        <v>127</v>
      </c>
      <c r="Z6" s="87" t="s">
        <v>128</v>
      </c>
      <c r="AA6" s="87" t="s">
        <v>129</v>
      </c>
      <c r="AB6" s="87" t="s">
        <v>130</v>
      </c>
      <c r="AC6" s="87" t="s">
        <v>131</v>
      </c>
      <c r="AD6" s="87" t="s">
        <v>132</v>
      </c>
      <c r="AE6" s="87" t="s">
        <v>133</v>
      </c>
      <c r="AF6" s="87" t="s">
        <v>134</v>
      </c>
      <c r="AG6" s="87" t="s">
        <v>135</v>
      </c>
      <c r="AH6" s="87" t="s">
        <v>136</v>
      </c>
      <c r="AI6" s="87" t="s">
        <v>137</v>
      </c>
      <c r="AJ6" s="87" t="s">
        <v>138</v>
      </c>
      <c r="AK6" s="87" t="s">
        <v>139</v>
      </c>
      <c r="AL6" s="87" t="s">
        <v>140</v>
      </c>
      <c r="AM6" s="87" t="s">
        <v>141</v>
      </c>
      <c r="AS6" s="88"/>
      <c r="BB6" s="88"/>
      <c r="BG6" s="87" t="s">
        <v>8</v>
      </c>
    </row>
    <row r="7" spans="1:59" s="57" customFormat="1" ht="15" customHeight="1" x14ac:dyDescent="0.25">
      <c r="A7" s="89">
        <v>43339</v>
      </c>
      <c r="B7" s="94" t="s">
        <v>243</v>
      </c>
      <c r="C7" s="95">
        <v>3</v>
      </c>
      <c r="D7" s="95">
        <v>2</v>
      </c>
      <c r="E7" s="95">
        <v>1</v>
      </c>
      <c r="F7" s="95">
        <v>2</v>
      </c>
      <c r="G7" s="95">
        <v>2</v>
      </c>
      <c r="H7" s="95">
        <v>2</v>
      </c>
      <c r="I7" s="95">
        <v>2</v>
      </c>
      <c r="J7" s="95">
        <v>1</v>
      </c>
      <c r="K7" s="95">
        <v>5</v>
      </c>
      <c r="L7" s="95">
        <v>4</v>
      </c>
      <c r="M7" s="95">
        <v>4</v>
      </c>
      <c r="N7" s="95">
        <v>4</v>
      </c>
      <c r="O7" s="95">
        <v>1</v>
      </c>
      <c r="P7" s="95">
        <v>1</v>
      </c>
      <c r="Q7" s="95">
        <v>1</v>
      </c>
      <c r="R7" s="95">
        <v>3</v>
      </c>
      <c r="S7" s="95">
        <v>4</v>
      </c>
      <c r="T7" s="95">
        <v>4</v>
      </c>
      <c r="U7" s="95">
        <v>2</v>
      </c>
      <c r="V7" s="95">
        <v>2</v>
      </c>
      <c r="W7" s="95">
        <v>4</v>
      </c>
      <c r="X7" s="95">
        <v>3</v>
      </c>
      <c r="Y7" s="95">
        <v>1</v>
      </c>
      <c r="Z7" s="95">
        <v>4</v>
      </c>
      <c r="AA7" s="95">
        <v>3</v>
      </c>
      <c r="AB7" s="95">
        <v>3</v>
      </c>
      <c r="AC7" s="95">
        <v>2</v>
      </c>
      <c r="AD7" s="95">
        <v>1</v>
      </c>
      <c r="AE7" s="91" t="s">
        <v>2</v>
      </c>
      <c r="AF7" s="95">
        <v>4</v>
      </c>
      <c r="AG7" s="95">
        <v>3</v>
      </c>
      <c r="AH7" s="95">
        <v>3</v>
      </c>
      <c r="AI7" s="95">
        <v>5</v>
      </c>
      <c r="AJ7" s="95">
        <v>4</v>
      </c>
      <c r="AK7" s="95">
        <v>3</v>
      </c>
      <c r="AL7" s="95">
        <v>3</v>
      </c>
      <c r="AM7" s="95">
        <v>5</v>
      </c>
      <c r="AN7" s="55"/>
      <c r="AO7" s="55"/>
      <c r="AP7" s="55"/>
      <c r="AQ7" s="55"/>
      <c r="AR7" s="55"/>
      <c r="AS7" s="56"/>
      <c r="AT7" s="55"/>
      <c r="AU7" s="55"/>
      <c r="AV7" s="55"/>
      <c r="AW7" s="55"/>
      <c r="AX7" s="55"/>
      <c r="AY7" s="55"/>
      <c r="AZ7" s="55"/>
      <c r="BA7" s="55"/>
      <c r="BB7" s="56"/>
      <c r="BC7" s="55"/>
      <c r="BD7" s="55"/>
      <c r="BE7" s="55"/>
      <c r="BG7" s="57" t="s">
        <v>8</v>
      </c>
    </row>
    <row r="8" spans="1:59" s="57" customFormat="1" ht="14.1" customHeight="1" x14ac:dyDescent="0.25">
      <c r="A8" s="89">
        <v>43339</v>
      </c>
      <c r="B8" s="94" t="s">
        <v>244</v>
      </c>
      <c r="C8" s="95">
        <v>3</v>
      </c>
      <c r="D8" s="95">
        <v>2</v>
      </c>
      <c r="E8" s="95">
        <v>2</v>
      </c>
      <c r="F8" s="95">
        <v>2</v>
      </c>
      <c r="G8" s="95">
        <v>2</v>
      </c>
      <c r="H8" s="95">
        <v>2</v>
      </c>
      <c r="I8" s="95">
        <v>2</v>
      </c>
      <c r="J8" s="95">
        <v>1</v>
      </c>
      <c r="K8" s="95">
        <v>1</v>
      </c>
      <c r="L8" s="95">
        <v>1</v>
      </c>
      <c r="M8" s="95">
        <v>6</v>
      </c>
      <c r="N8" s="95">
        <v>5</v>
      </c>
      <c r="O8" s="95">
        <v>1</v>
      </c>
      <c r="P8" s="95">
        <v>1</v>
      </c>
      <c r="Q8" s="95">
        <v>1</v>
      </c>
      <c r="R8" s="95">
        <v>5</v>
      </c>
      <c r="S8" s="95">
        <v>2</v>
      </c>
      <c r="T8" s="95">
        <v>1</v>
      </c>
      <c r="U8" s="95">
        <v>1</v>
      </c>
      <c r="V8" s="95">
        <v>2</v>
      </c>
      <c r="W8" s="95">
        <v>3</v>
      </c>
      <c r="X8" s="95">
        <v>1</v>
      </c>
      <c r="Y8" s="95">
        <v>1</v>
      </c>
      <c r="Z8" s="95">
        <v>1</v>
      </c>
      <c r="AA8" s="95">
        <v>2</v>
      </c>
      <c r="AB8" s="95">
        <v>1</v>
      </c>
      <c r="AC8" s="95">
        <v>1</v>
      </c>
      <c r="AD8" s="95">
        <v>1</v>
      </c>
      <c r="AE8" s="91" t="s">
        <v>2</v>
      </c>
      <c r="AF8" s="95">
        <v>2</v>
      </c>
      <c r="AG8" s="95">
        <v>2</v>
      </c>
      <c r="AH8" s="95">
        <v>1</v>
      </c>
      <c r="AI8" s="95">
        <v>2</v>
      </c>
      <c r="AJ8" s="95">
        <v>2</v>
      </c>
      <c r="AK8" s="95">
        <v>1</v>
      </c>
      <c r="AL8" s="95">
        <v>2</v>
      </c>
      <c r="AM8" s="95">
        <v>1</v>
      </c>
      <c r="AN8" s="55"/>
      <c r="AO8" s="55"/>
      <c r="AP8" s="55"/>
      <c r="AQ8" s="55"/>
      <c r="AR8" s="55"/>
      <c r="AS8" s="56"/>
      <c r="AT8" s="55"/>
      <c r="AU8" s="55"/>
      <c r="AV8" s="55"/>
      <c r="AW8" s="55"/>
      <c r="AX8" s="55"/>
      <c r="AY8" s="55"/>
      <c r="AZ8" s="55"/>
      <c r="BA8" s="55"/>
      <c r="BB8" s="56"/>
      <c r="BC8" s="55"/>
      <c r="BD8" s="55"/>
      <c r="BE8" s="55"/>
    </row>
    <row r="9" spans="1:59" s="57" customFormat="1" ht="14.1" customHeight="1" x14ac:dyDescent="0.25">
      <c r="A9" s="89">
        <v>43339</v>
      </c>
      <c r="B9" s="94" t="s">
        <v>245</v>
      </c>
      <c r="C9" s="95">
        <v>1</v>
      </c>
      <c r="D9" s="95">
        <v>3</v>
      </c>
      <c r="E9" s="95">
        <v>3</v>
      </c>
      <c r="F9" s="95">
        <v>2</v>
      </c>
      <c r="G9" s="95">
        <v>2</v>
      </c>
      <c r="H9" s="95">
        <v>2</v>
      </c>
      <c r="I9" s="95">
        <v>2</v>
      </c>
      <c r="J9" s="95">
        <v>1</v>
      </c>
      <c r="K9" s="95">
        <v>1</v>
      </c>
      <c r="L9" s="95">
        <v>1</v>
      </c>
      <c r="M9" s="95">
        <v>6</v>
      </c>
      <c r="N9" s="95">
        <v>5</v>
      </c>
      <c r="O9" s="95">
        <v>5</v>
      </c>
      <c r="P9" s="95">
        <v>5</v>
      </c>
      <c r="Q9" s="95">
        <v>5</v>
      </c>
      <c r="R9" s="95">
        <v>5</v>
      </c>
      <c r="S9" s="95">
        <v>2</v>
      </c>
      <c r="T9" s="95">
        <v>1</v>
      </c>
      <c r="U9" s="95">
        <v>1</v>
      </c>
      <c r="V9" s="95">
        <v>2</v>
      </c>
      <c r="W9" s="95">
        <v>2</v>
      </c>
      <c r="X9" s="95">
        <v>1</v>
      </c>
      <c r="Y9" s="95">
        <v>1</v>
      </c>
      <c r="Z9" s="95">
        <v>1</v>
      </c>
      <c r="AA9" s="95">
        <v>1</v>
      </c>
      <c r="AB9" s="95">
        <v>1</v>
      </c>
      <c r="AC9" s="95">
        <v>2</v>
      </c>
      <c r="AD9" s="95">
        <v>1</v>
      </c>
      <c r="AE9" s="91" t="s">
        <v>2</v>
      </c>
      <c r="AF9" s="95">
        <v>1</v>
      </c>
      <c r="AG9" s="95">
        <v>1</v>
      </c>
      <c r="AH9" s="95">
        <v>1</v>
      </c>
      <c r="AI9" s="95">
        <v>1</v>
      </c>
      <c r="AJ9" s="95">
        <v>1</v>
      </c>
      <c r="AK9" s="95">
        <v>1</v>
      </c>
      <c r="AL9" s="95">
        <v>1</v>
      </c>
      <c r="AM9" s="95">
        <v>1</v>
      </c>
      <c r="AN9" s="55"/>
      <c r="AO9" s="55"/>
      <c r="AP9" s="55"/>
      <c r="AQ9" s="55"/>
      <c r="AR9" s="55"/>
      <c r="AS9" s="56"/>
      <c r="AT9" s="55"/>
      <c r="AU9" s="55"/>
      <c r="AV9" s="55"/>
      <c r="AW9" s="55"/>
      <c r="AX9" s="55"/>
      <c r="AY9" s="55"/>
      <c r="AZ9" s="55"/>
      <c r="BA9" s="55"/>
      <c r="BB9" s="56"/>
      <c r="BC9" s="55"/>
      <c r="BD9" s="55"/>
      <c r="BE9" s="55"/>
    </row>
    <row r="10" spans="1:59" s="57" customFormat="1" ht="14.1" customHeight="1" x14ac:dyDescent="0.25">
      <c r="A10" s="89">
        <v>43340</v>
      </c>
      <c r="B10" s="94" t="s">
        <v>246</v>
      </c>
      <c r="C10" s="95">
        <v>2</v>
      </c>
      <c r="D10" s="95">
        <v>2</v>
      </c>
      <c r="E10" s="95">
        <v>2</v>
      </c>
      <c r="F10" s="95">
        <v>2</v>
      </c>
      <c r="G10" s="95">
        <v>2</v>
      </c>
      <c r="H10" s="95">
        <v>2</v>
      </c>
      <c r="I10" s="95">
        <v>2</v>
      </c>
      <c r="J10" s="95">
        <v>3</v>
      </c>
      <c r="K10" s="95">
        <v>1</v>
      </c>
      <c r="L10" s="95">
        <v>2</v>
      </c>
      <c r="M10" s="95">
        <v>6</v>
      </c>
      <c r="N10" s="95">
        <v>5</v>
      </c>
      <c r="O10" s="95">
        <v>5</v>
      </c>
      <c r="P10" s="95">
        <v>5</v>
      </c>
      <c r="Q10" s="95">
        <v>5</v>
      </c>
      <c r="R10" s="95">
        <v>5</v>
      </c>
      <c r="S10" s="95">
        <v>1</v>
      </c>
      <c r="T10" s="95">
        <v>1</v>
      </c>
      <c r="U10" s="95">
        <v>2</v>
      </c>
      <c r="V10" s="95">
        <v>1</v>
      </c>
      <c r="W10" s="95">
        <v>2</v>
      </c>
      <c r="X10" s="95">
        <v>2</v>
      </c>
      <c r="Y10" s="95">
        <v>1</v>
      </c>
      <c r="Z10" s="95">
        <v>1</v>
      </c>
      <c r="AA10" s="95">
        <v>1</v>
      </c>
      <c r="AB10" s="95">
        <v>1</v>
      </c>
      <c r="AC10" s="95">
        <v>1</v>
      </c>
      <c r="AD10" s="95">
        <v>1</v>
      </c>
      <c r="AE10" s="91" t="s">
        <v>2</v>
      </c>
      <c r="AF10" s="95">
        <v>1</v>
      </c>
      <c r="AG10" s="95">
        <v>1</v>
      </c>
      <c r="AH10" s="95">
        <v>1</v>
      </c>
      <c r="AI10" s="95">
        <v>3</v>
      </c>
      <c r="AJ10" s="95">
        <v>1</v>
      </c>
      <c r="AK10" s="95">
        <v>1</v>
      </c>
      <c r="AL10" s="95">
        <v>4</v>
      </c>
      <c r="AM10" s="95">
        <v>4</v>
      </c>
      <c r="AN10" s="55"/>
      <c r="AO10" s="55"/>
      <c r="AP10" s="55"/>
      <c r="AQ10" s="55"/>
      <c r="AR10" s="55"/>
      <c r="AS10" s="56"/>
      <c r="AT10" s="55"/>
      <c r="AU10" s="55"/>
      <c r="AV10" s="55"/>
      <c r="AW10" s="55"/>
      <c r="AX10" s="55"/>
      <c r="AY10" s="55"/>
      <c r="AZ10" s="55"/>
      <c r="BA10" s="55"/>
      <c r="BB10" s="56"/>
      <c r="BC10" s="55"/>
      <c r="BD10" s="55"/>
      <c r="BE10" s="55"/>
    </row>
    <row r="11" spans="1:59" s="57" customFormat="1" ht="14.1" customHeight="1" x14ac:dyDescent="0.25">
      <c r="A11" s="89">
        <v>43339</v>
      </c>
      <c r="B11" s="94" t="s">
        <v>247</v>
      </c>
      <c r="C11" s="95">
        <v>3</v>
      </c>
      <c r="D11" s="95">
        <v>3</v>
      </c>
      <c r="E11" s="95">
        <v>3</v>
      </c>
      <c r="F11" s="95">
        <v>2</v>
      </c>
      <c r="G11" s="95">
        <v>2</v>
      </c>
      <c r="H11" s="95">
        <v>2</v>
      </c>
      <c r="I11" s="95">
        <v>2</v>
      </c>
      <c r="J11" s="95">
        <v>2</v>
      </c>
      <c r="K11" s="95">
        <v>1</v>
      </c>
      <c r="L11" s="95">
        <v>2</v>
      </c>
      <c r="M11" s="95">
        <v>6</v>
      </c>
      <c r="N11" s="95">
        <v>4</v>
      </c>
      <c r="O11" s="95">
        <v>2</v>
      </c>
      <c r="P11" s="95">
        <v>2</v>
      </c>
      <c r="Q11" s="95">
        <v>4</v>
      </c>
      <c r="R11" s="95">
        <v>5</v>
      </c>
      <c r="S11" s="95">
        <v>1</v>
      </c>
      <c r="T11" s="95">
        <v>1</v>
      </c>
      <c r="U11" s="95">
        <v>1</v>
      </c>
      <c r="V11" s="95">
        <v>1</v>
      </c>
      <c r="W11" s="95">
        <v>1</v>
      </c>
      <c r="X11" s="95">
        <v>1</v>
      </c>
      <c r="Y11" s="95">
        <v>1</v>
      </c>
      <c r="Z11" s="95">
        <v>1</v>
      </c>
      <c r="AA11" s="95">
        <v>2</v>
      </c>
      <c r="AB11" s="95">
        <v>1</v>
      </c>
      <c r="AC11" s="95">
        <v>1</v>
      </c>
      <c r="AD11" s="95">
        <v>1</v>
      </c>
      <c r="AE11" s="91" t="s">
        <v>2</v>
      </c>
      <c r="AF11" s="95">
        <v>2</v>
      </c>
      <c r="AG11" s="95">
        <v>2</v>
      </c>
      <c r="AH11" s="95">
        <v>3</v>
      </c>
      <c r="AI11" s="95">
        <v>4</v>
      </c>
      <c r="AJ11" s="95">
        <v>2</v>
      </c>
      <c r="AK11" s="95">
        <v>2</v>
      </c>
      <c r="AL11" s="95">
        <v>2</v>
      </c>
      <c r="AM11" s="95">
        <v>2</v>
      </c>
      <c r="AN11" s="55"/>
      <c r="AO11" s="55"/>
      <c r="AP11" s="55"/>
      <c r="AQ11" s="55"/>
      <c r="AR11" s="55"/>
      <c r="AS11" s="56"/>
      <c r="AT11" s="55"/>
      <c r="AU11" s="55"/>
      <c r="AV11" s="55"/>
      <c r="AW11" s="55"/>
      <c r="AX11" s="55"/>
      <c r="AY11" s="55"/>
      <c r="AZ11" s="55"/>
      <c r="BA11" s="55"/>
      <c r="BB11" s="56"/>
      <c r="BC11" s="55"/>
      <c r="BD11" s="55"/>
      <c r="BE11" s="55"/>
    </row>
    <row r="12" spans="1:59" s="57" customFormat="1" ht="14.1" customHeight="1" x14ac:dyDescent="0.25">
      <c r="A12" s="89">
        <v>43339</v>
      </c>
      <c r="B12" s="94" t="s">
        <v>248</v>
      </c>
      <c r="C12" s="95">
        <v>4</v>
      </c>
      <c r="D12" s="95">
        <v>1</v>
      </c>
      <c r="E12" s="95">
        <v>1</v>
      </c>
      <c r="F12" s="95">
        <v>1</v>
      </c>
      <c r="G12" s="95">
        <v>1</v>
      </c>
      <c r="H12" s="95">
        <v>1</v>
      </c>
      <c r="I12" s="95">
        <v>1</v>
      </c>
      <c r="J12" s="95">
        <v>1</v>
      </c>
      <c r="K12" s="95">
        <v>4</v>
      </c>
      <c r="L12" s="95">
        <v>5</v>
      </c>
      <c r="M12" s="95">
        <v>1</v>
      </c>
      <c r="N12" s="95">
        <v>1</v>
      </c>
      <c r="O12" s="95">
        <v>1</v>
      </c>
      <c r="P12" s="95">
        <v>5</v>
      </c>
      <c r="Q12" s="95">
        <v>5</v>
      </c>
      <c r="R12" s="95">
        <v>1</v>
      </c>
      <c r="S12" s="95">
        <v>2</v>
      </c>
      <c r="T12" s="95">
        <v>1</v>
      </c>
      <c r="U12" s="95">
        <v>1</v>
      </c>
      <c r="V12" s="95">
        <v>1</v>
      </c>
      <c r="W12" s="95">
        <v>1</v>
      </c>
      <c r="X12" s="95">
        <v>1</v>
      </c>
      <c r="Y12" s="95">
        <v>1</v>
      </c>
      <c r="Z12" s="95">
        <v>1</v>
      </c>
      <c r="AA12" s="95">
        <v>5</v>
      </c>
      <c r="AB12" s="95">
        <v>1</v>
      </c>
      <c r="AC12" s="95">
        <v>1</v>
      </c>
      <c r="AD12" s="95">
        <v>1</v>
      </c>
      <c r="AE12" s="91" t="s">
        <v>2</v>
      </c>
      <c r="AF12" s="95">
        <v>1</v>
      </c>
      <c r="AG12" s="95">
        <v>1</v>
      </c>
      <c r="AH12" s="95">
        <v>5</v>
      </c>
      <c r="AI12" s="95">
        <v>5</v>
      </c>
      <c r="AJ12" s="95">
        <v>5</v>
      </c>
      <c r="AK12" s="95">
        <v>1</v>
      </c>
      <c r="AL12" s="95">
        <v>1</v>
      </c>
      <c r="AM12" s="95">
        <v>1</v>
      </c>
      <c r="AN12" s="55"/>
      <c r="AO12" s="55"/>
      <c r="AP12" s="55"/>
      <c r="AQ12" s="55"/>
      <c r="AR12" s="55"/>
      <c r="AS12" s="56"/>
      <c r="AT12" s="55"/>
      <c r="AU12" s="55"/>
      <c r="AV12" s="55"/>
      <c r="AW12" s="55"/>
      <c r="AX12" s="55"/>
      <c r="AY12" s="55"/>
      <c r="AZ12" s="55"/>
      <c r="BA12" s="55"/>
      <c r="BB12" s="56"/>
      <c r="BC12" s="55"/>
      <c r="BD12" s="55"/>
      <c r="BE12" s="55"/>
    </row>
    <row r="13" spans="1:59" s="57" customFormat="1" ht="14.1" customHeight="1" x14ac:dyDescent="0.25">
      <c r="A13" s="89">
        <v>43339</v>
      </c>
      <c r="B13" s="94" t="s">
        <v>249</v>
      </c>
      <c r="C13" s="95">
        <v>3</v>
      </c>
      <c r="D13" s="95">
        <v>3</v>
      </c>
      <c r="E13" s="95">
        <v>3</v>
      </c>
      <c r="F13" s="95">
        <v>2</v>
      </c>
      <c r="G13" s="95">
        <v>2</v>
      </c>
      <c r="H13" s="95">
        <v>2</v>
      </c>
      <c r="I13" s="95">
        <v>2</v>
      </c>
      <c r="J13" s="95">
        <v>1</v>
      </c>
      <c r="K13" s="95">
        <v>1</v>
      </c>
      <c r="L13" s="95">
        <v>2</v>
      </c>
      <c r="M13" s="95">
        <v>6</v>
      </c>
      <c r="N13" s="95">
        <v>5</v>
      </c>
      <c r="O13" s="95">
        <v>1</v>
      </c>
      <c r="P13" s="95">
        <v>2</v>
      </c>
      <c r="Q13" s="95">
        <v>2</v>
      </c>
      <c r="R13" s="95">
        <v>5</v>
      </c>
      <c r="S13" s="95">
        <v>1</v>
      </c>
      <c r="T13" s="95">
        <v>1</v>
      </c>
      <c r="U13" s="95">
        <v>2</v>
      </c>
      <c r="V13" s="95">
        <v>2</v>
      </c>
      <c r="W13" s="95">
        <v>1</v>
      </c>
      <c r="X13" s="95">
        <v>1</v>
      </c>
      <c r="Y13" s="95">
        <v>1</v>
      </c>
      <c r="Z13" s="95">
        <v>1</v>
      </c>
      <c r="AA13" s="95">
        <v>2</v>
      </c>
      <c r="AB13" s="95">
        <v>1</v>
      </c>
      <c r="AC13" s="95">
        <v>1</v>
      </c>
      <c r="AD13" s="95">
        <v>1</v>
      </c>
      <c r="AE13" s="91" t="s">
        <v>2</v>
      </c>
      <c r="AF13" s="95">
        <v>2</v>
      </c>
      <c r="AG13" s="95">
        <v>1</v>
      </c>
      <c r="AH13" s="95">
        <v>1</v>
      </c>
      <c r="AI13" s="95">
        <v>2</v>
      </c>
      <c r="AJ13" s="95">
        <v>1</v>
      </c>
      <c r="AK13" s="95">
        <v>2</v>
      </c>
      <c r="AL13" s="95">
        <v>1</v>
      </c>
      <c r="AM13" s="95">
        <v>1</v>
      </c>
      <c r="AN13" s="55"/>
      <c r="AO13" s="55"/>
      <c r="AP13" s="55"/>
      <c r="AQ13" s="55"/>
      <c r="AR13" s="55"/>
      <c r="AS13" s="56"/>
      <c r="AT13" s="55"/>
      <c r="AU13" s="55"/>
      <c r="AV13" s="55"/>
      <c r="AW13" s="55"/>
      <c r="AX13" s="55"/>
      <c r="AY13" s="55"/>
      <c r="AZ13" s="55"/>
      <c r="BA13" s="55"/>
      <c r="BB13" s="56"/>
      <c r="BC13" s="55"/>
      <c r="BD13" s="55"/>
      <c r="BE13" s="55"/>
    </row>
    <row r="14" spans="1:59" s="57" customFormat="1" ht="14.1" customHeight="1" x14ac:dyDescent="0.25">
      <c r="A14" s="89">
        <v>43339</v>
      </c>
      <c r="B14" s="94" t="s">
        <v>250</v>
      </c>
      <c r="C14" s="95">
        <v>3</v>
      </c>
      <c r="D14" s="95">
        <v>3</v>
      </c>
      <c r="E14" s="95">
        <v>2</v>
      </c>
      <c r="F14" s="95">
        <v>2</v>
      </c>
      <c r="G14" s="95">
        <v>2</v>
      </c>
      <c r="H14" s="95">
        <v>2</v>
      </c>
      <c r="I14" s="95">
        <v>2</v>
      </c>
      <c r="J14" s="95">
        <v>1</v>
      </c>
      <c r="K14" s="95">
        <v>1</v>
      </c>
      <c r="L14" s="95">
        <v>1</v>
      </c>
      <c r="M14" s="95">
        <v>6</v>
      </c>
      <c r="N14" s="95">
        <v>5</v>
      </c>
      <c r="O14" s="95">
        <v>5</v>
      </c>
      <c r="P14" s="95">
        <v>2</v>
      </c>
      <c r="Q14" s="95">
        <v>5</v>
      </c>
      <c r="R14" s="95">
        <v>5</v>
      </c>
      <c r="S14" s="95">
        <v>1</v>
      </c>
      <c r="T14" s="95">
        <v>1</v>
      </c>
      <c r="U14" s="95">
        <v>2</v>
      </c>
      <c r="V14" s="95">
        <v>2</v>
      </c>
      <c r="W14" s="95">
        <v>2</v>
      </c>
      <c r="X14" s="95">
        <v>2</v>
      </c>
      <c r="Y14" s="95">
        <v>1</v>
      </c>
      <c r="Z14" s="95">
        <v>1</v>
      </c>
      <c r="AA14" s="95">
        <v>2</v>
      </c>
      <c r="AB14" s="95">
        <v>2</v>
      </c>
      <c r="AC14" s="95">
        <v>1</v>
      </c>
      <c r="AD14" s="95">
        <v>1</v>
      </c>
      <c r="AE14" s="91" t="s">
        <v>2</v>
      </c>
      <c r="AF14" s="95">
        <v>2</v>
      </c>
      <c r="AG14" s="95">
        <v>1</v>
      </c>
      <c r="AH14" s="95">
        <v>2</v>
      </c>
      <c r="AI14" s="95">
        <v>2</v>
      </c>
      <c r="AJ14" s="95">
        <v>1</v>
      </c>
      <c r="AK14" s="95">
        <v>1</v>
      </c>
      <c r="AL14" s="95">
        <v>1</v>
      </c>
      <c r="AM14" s="95">
        <v>1</v>
      </c>
      <c r="AN14" s="55"/>
      <c r="AO14" s="55"/>
      <c r="AP14" s="55"/>
      <c r="AQ14" s="55"/>
      <c r="AR14" s="55"/>
      <c r="AS14" s="56"/>
      <c r="AT14" s="55"/>
      <c r="AU14" s="55"/>
      <c r="AV14" s="55"/>
      <c r="AW14" s="55"/>
      <c r="AX14" s="55"/>
      <c r="AY14" s="55"/>
      <c r="AZ14" s="55"/>
      <c r="BA14" s="55"/>
      <c r="BB14" s="56"/>
      <c r="BC14" s="55"/>
      <c r="BD14" s="55"/>
      <c r="BE14" s="55"/>
    </row>
    <row r="15" spans="1:59" s="57" customFormat="1" ht="14.1" customHeight="1" x14ac:dyDescent="0.25">
      <c r="A15" s="89">
        <v>43339</v>
      </c>
      <c r="B15" s="94" t="s">
        <v>251</v>
      </c>
      <c r="C15" s="95">
        <v>4</v>
      </c>
      <c r="D15" s="95">
        <v>1</v>
      </c>
      <c r="E15" s="95">
        <v>1</v>
      </c>
      <c r="F15" s="95">
        <v>1</v>
      </c>
      <c r="G15" s="95">
        <v>1</v>
      </c>
      <c r="H15" s="95">
        <v>2</v>
      </c>
      <c r="I15" s="95">
        <v>2</v>
      </c>
      <c r="J15" s="95">
        <v>4</v>
      </c>
      <c r="K15" s="95">
        <v>2</v>
      </c>
      <c r="L15" s="95">
        <v>6</v>
      </c>
      <c r="M15" s="95">
        <v>4</v>
      </c>
      <c r="N15" s="95">
        <v>1</v>
      </c>
      <c r="O15" s="95">
        <v>1</v>
      </c>
      <c r="P15" s="95">
        <v>1</v>
      </c>
      <c r="Q15" s="95">
        <v>1</v>
      </c>
      <c r="R15" s="95">
        <v>1</v>
      </c>
      <c r="S15" s="95">
        <v>4</v>
      </c>
      <c r="T15" s="95">
        <v>1</v>
      </c>
      <c r="U15" s="95">
        <v>3</v>
      </c>
      <c r="V15" s="95">
        <v>5</v>
      </c>
      <c r="W15" s="95">
        <v>2</v>
      </c>
      <c r="X15" s="95">
        <v>3</v>
      </c>
      <c r="Y15" s="95">
        <v>5</v>
      </c>
      <c r="Z15" s="95">
        <v>1</v>
      </c>
      <c r="AA15" s="95">
        <v>1</v>
      </c>
      <c r="AB15" s="95">
        <v>2</v>
      </c>
      <c r="AC15" s="95">
        <v>3</v>
      </c>
      <c r="AD15" s="95">
        <v>1</v>
      </c>
      <c r="AE15" s="91" t="s">
        <v>2</v>
      </c>
      <c r="AF15" s="95">
        <v>5</v>
      </c>
      <c r="AG15" s="95">
        <v>5</v>
      </c>
      <c r="AH15" s="95">
        <v>5</v>
      </c>
      <c r="AI15" s="95">
        <v>5</v>
      </c>
      <c r="AJ15" s="95">
        <v>5</v>
      </c>
      <c r="AK15" s="95">
        <v>3</v>
      </c>
      <c r="AL15" s="95">
        <v>1</v>
      </c>
      <c r="AM15" s="95">
        <v>1</v>
      </c>
      <c r="AN15" s="55"/>
      <c r="AO15" s="55"/>
      <c r="AP15" s="55"/>
      <c r="AQ15" s="55"/>
      <c r="AR15" s="55"/>
      <c r="AS15" s="56"/>
      <c r="AT15" s="55"/>
      <c r="AU15" s="55"/>
      <c r="AV15" s="55"/>
      <c r="AW15" s="55"/>
      <c r="AX15" s="55"/>
      <c r="AY15" s="55"/>
      <c r="AZ15" s="55"/>
      <c r="BA15" s="55"/>
      <c r="BB15" s="56"/>
      <c r="BC15" s="55"/>
      <c r="BD15" s="55"/>
      <c r="BE15" s="55"/>
    </row>
    <row r="16" spans="1:59" s="57" customFormat="1" ht="14.1" customHeight="1" x14ac:dyDescent="0.25">
      <c r="A16" s="89">
        <v>43398</v>
      </c>
      <c r="B16" s="96" t="s">
        <v>252</v>
      </c>
      <c r="C16" s="95">
        <v>3</v>
      </c>
      <c r="D16" s="95">
        <v>3</v>
      </c>
      <c r="E16" s="95">
        <v>1</v>
      </c>
      <c r="F16" s="95">
        <v>2</v>
      </c>
      <c r="G16" s="95">
        <v>2</v>
      </c>
      <c r="H16" s="95">
        <v>1</v>
      </c>
      <c r="I16" s="95">
        <v>1</v>
      </c>
      <c r="J16" s="95">
        <v>1</v>
      </c>
      <c r="K16" s="95">
        <v>2</v>
      </c>
      <c r="L16" s="95">
        <v>2</v>
      </c>
      <c r="M16" s="95">
        <v>6</v>
      </c>
      <c r="N16" s="95">
        <v>5</v>
      </c>
      <c r="O16" s="95">
        <v>4</v>
      </c>
      <c r="P16" s="95">
        <v>2</v>
      </c>
      <c r="Q16" s="95">
        <v>4</v>
      </c>
      <c r="R16" s="95">
        <v>2</v>
      </c>
      <c r="S16" s="95">
        <v>2</v>
      </c>
      <c r="T16" s="95">
        <v>1</v>
      </c>
      <c r="U16" s="95">
        <v>1</v>
      </c>
      <c r="V16" s="95">
        <v>3</v>
      </c>
      <c r="W16" s="95">
        <v>1</v>
      </c>
      <c r="X16" s="95">
        <v>1</v>
      </c>
      <c r="Y16" s="95">
        <v>1</v>
      </c>
      <c r="Z16" s="95">
        <v>3</v>
      </c>
      <c r="AA16" s="95">
        <v>1</v>
      </c>
      <c r="AB16" s="95">
        <v>1</v>
      </c>
      <c r="AC16" s="95">
        <v>1</v>
      </c>
      <c r="AD16" s="95">
        <v>1</v>
      </c>
      <c r="AE16" s="91" t="s">
        <v>2</v>
      </c>
      <c r="AF16" s="95">
        <v>1</v>
      </c>
      <c r="AG16" s="95">
        <v>1</v>
      </c>
      <c r="AH16" s="95">
        <v>3</v>
      </c>
      <c r="AI16" s="95">
        <v>5</v>
      </c>
      <c r="AJ16" s="95">
        <v>4</v>
      </c>
      <c r="AK16" s="95">
        <v>5</v>
      </c>
      <c r="AL16" s="95">
        <v>5</v>
      </c>
      <c r="AM16" s="95">
        <v>5</v>
      </c>
      <c r="AN16" s="55"/>
      <c r="AO16" s="55"/>
      <c r="AP16" s="55"/>
      <c r="AQ16" s="55"/>
      <c r="AR16" s="55"/>
      <c r="AS16" s="56"/>
      <c r="AT16" s="55"/>
      <c r="AU16" s="55"/>
      <c r="AV16" s="55"/>
      <c r="AW16" s="55"/>
      <c r="AX16" s="55"/>
      <c r="AY16" s="55"/>
      <c r="AZ16" s="55"/>
      <c r="BA16" s="55"/>
      <c r="BB16" s="56"/>
      <c r="BC16" s="55"/>
      <c r="BD16" s="55"/>
      <c r="BE16" s="55"/>
    </row>
    <row r="17" spans="1:57" s="57" customFormat="1" ht="14.1" customHeight="1" x14ac:dyDescent="0.25">
      <c r="A17" s="89">
        <v>43339</v>
      </c>
      <c r="B17" s="94" t="s">
        <v>253</v>
      </c>
      <c r="C17" s="95">
        <v>3</v>
      </c>
      <c r="D17" s="95">
        <v>1</v>
      </c>
      <c r="E17" s="95">
        <v>1</v>
      </c>
      <c r="F17" s="95">
        <v>1</v>
      </c>
      <c r="G17" s="95">
        <v>1</v>
      </c>
      <c r="H17" s="95">
        <v>1</v>
      </c>
      <c r="I17" s="95">
        <v>1</v>
      </c>
      <c r="J17" s="95">
        <v>3</v>
      </c>
      <c r="K17" s="95">
        <v>2</v>
      </c>
      <c r="L17" s="95">
        <v>2</v>
      </c>
      <c r="M17" s="95">
        <v>5</v>
      </c>
      <c r="N17" s="95">
        <v>3</v>
      </c>
      <c r="O17" s="95">
        <v>2</v>
      </c>
      <c r="P17" s="95">
        <v>2</v>
      </c>
      <c r="Q17" s="95">
        <v>3</v>
      </c>
      <c r="R17" s="95">
        <v>1</v>
      </c>
      <c r="S17" s="95">
        <v>4</v>
      </c>
      <c r="T17" s="95">
        <v>3</v>
      </c>
      <c r="U17" s="95">
        <v>2</v>
      </c>
      <c r="V17" s="95">
        <v>2</v>
      </c>
      <c r="W17" s="95">
        <v>3</v>
      </c>
      <c r="X17" s="95">
        <v>1</v>
      </c>
      <c r="Y17" s="95">
        <v>1</v>
      </c>
      <c r="Z17" s="95">
        <v>4</v>
      </c>
      <c r="AA17" s="95">
        <v>4</v>
      </c>
      <c r="AB17" s="95">
        <v>4</v>
      </c>
      <c r="AC17" s="95">
        <v>4</v>
      </c>
      <c r="AD17" s="95">
        <v>1</v>
      </c>
      <c r="AE17" s="91" t="s">
        <v>2</v>
      </c>
      <c r="AF17" s="95">
        <v>2</v>
      </c>
      <c r="AG17" s="95">
        <v>2</v>
      </c>
      <c r="AH17" s="95">
        <v>3</v>
      </c>
      <c r="AI17" s="95">
        <v>4</v>
      </c>
      <c r="AJ17" s="95">
        <v>1</v>
      </c>
      <c r="AK17" s="95">
        <v>2</v>
      </c>
      <c r="AL17" s="95">
        <v>4</v>
      </c>
      <c r="AM17" s="95">
        <v>4</v>
      </c>
      <c r="AN17" s="55"/>
      <c r="AO17" s="55"/>
      <c r="AP17" s="55"/>
      <c r="AQ17" s="55"/>
      <c r="AR17" s="55"/>
      <c r="AS17" s="56"/>
      <c r="AT17" s="55"/>
      <c r="AU17" s="55"/>
      <c r="AV17" s="55"/>
      <c r="AW17" s="55"/>
      <c r="AX17" s="55"/>
      <c r="AY17" s="55"/>
      <c r="AZ17" s="55"/>
      <c r="BA17" s="55"/>
      <c r="BB17" s="56"/>
      <c r="BC17" s="55"/>
      <c r="BD17" s="55"/>
      <c r="BE17" s="55"/>
    </row>
    <row r="18" spans="1:57" s="57" customFormat="1" ht="14.1" customHeight="1" x14ac:dyDescent="0.25">
      <c r="A18" s="89">
        <v>43340</v>
      </c>
      <c r="B18" s="94" t="s">
        <v>254</v>
      </c>
      <c r="C18" s="95">
        <v>2</v>
      </c>
      <c r="D18" s="95">
        <v>3</v>
      </c>
      <c r="E18" s="95">
        <v>1</v>
      </c>
      <c r="F18" s="95">
        <v>2</v>
      </c>
      <c r="G18" s="95">
        <v>2</v>
      </c>
      <c r="H18" s="95">
        <v>2</v>
      </c>
      <c r="I18" s="95">
        <v>2</v>
      </c>
      <c r="J18" s="95">
        <v>3</v>
      </c>
      <c r="K18" s="95">
        <v>1</v>
      </c>
      <c r="L18" s="95">
        <v>4</v>
      </c>
      <c r="M18" s="95">
        <v>4</v>
      </c>
      <c r="N18" s="95">
        <v>5</v>
      </c>
      <c r="O18" s="95">
        <v>2</v>
      </c>
      <c r="P18" s="95">
        <v>1</v>
      </c>
      <c r="Q18" s="95">
        <v>2</v>
      </c>
      <c r="R18" s="95">
        <v>1</v>
      </c>
      <c r="S18" s="95">
        <v>3</v>
      </c>
      <c r="T18" s="95">
        <v>3</v>
      </c>
      <c r="U18" s="95">
        <v>1</v>
      </c>
      <c r="V18" s="95">
        <v>4</v>
      </c>
      <c r="W18" s="95">
        <v>4</v>
      </c>
      <c r="X18" s="95">
        <v>1</v>
      </c>
      <c r="Y18" s="95">
        <v>1</v>
      </c>
      <c r="Z18" s="95">
        <v>3</v>
      </c>
      <c r="AA18" s="95">
        <v>1</v>
      </c>
      <c r="AB18" s="95">
        <v>1</v>
      </c>
      <c r="AC18" s="95">
        <v>1</v>
      </c>
      <c r="AD18" s="95">
        <v>4</v>
      </c>
      <c r="AE18" s="91" t="s">
        <v>2</v>
      </c>
      <c r="AF18" s="95">
        <v>1</v>
      </c>
      <c r="AG18" s="95">
        <v>1</v>
      </c>
      <c r="AH18" s="95">
        <v>3</v>
      </c>
      <c r="AI18" s="95">
        <v>3</v>
      </c>
      <c r="AJ18" s="95">
        <v>1</v>
      </c>
      <c r="AK18" s="95">
        <v>1</v>
      </c>
      <c r="AL18" s="95">
        <v>4</v>
      </c>
      <c r="AM18" s="95">
        <v>4</v>
      </c>
      <c r="AN18" s="55"/>
      <c r="AO18" s="55"/>
      <c r="AP18" s="55"/>
      <c r="AQ18" s="55"/>
      <c r="AR18" s="55"/>
      <c r="AS18" s="56"/>
      <c r="AT18" s="55"/>
      <c r="AU18" s="55"/>
      <c r="AV18" s="55"/>
      <c r="AW18" s="55"/>
      <c r="AX18" s="55"/>
      <c r="AY18" s="55"/>
      <c r="AZ18" s="55"/>
      <c r="BA18" s="55"/>
      <c r="BB18" s="56"/>
      <c r="BC18" s="55"/>
      <c r="BD18" s="55"/>
      <c r="BE18" s="55"/>
    </row>
    <row r="19" spans="1:57" s="57" customFormat="1" ht="14.1" customHeight="1" x14ac:dyDescent="0.25">
      <c r="A19" s="89">
        <v>43340</v>
      </c>
      <c r="B19" s="94" t="s">
        <v>255</v>
      </c>
      <c r="C19" s="95">
        <v>3</v>
      </c>
      <c r="D19" s="95">
        <v>2</v>
      </c>
      <c r="E19" s="95">
        <v>2</v>
      </c>
      <c r="F19" s="95">
        <v>1</v>
      </c>
      <c r="G19" s="95">
        <v>1</v>
      </c>
      <c r="H19" s="95">
        <v>2</v>
      </c>
      <c r="I19" s="95">
        <v>2</v>
      </c>
      <c r="J19" s="95">
        <v>2</v>
      </c>
      <c r="K19" s="95">
        <v>3</v>
      </c>
      <c r="L19" s="95">
        <v>4</v>
      </c>
      <c r="M19" s="95">
        <v>3</v>
      </c>
      <c r="N19" s="95">
        <v>4</v>
      </c>
      <c r="O19" s="95">
        <v>1</v>
      </c>
      <c r="P19" s="95">
        <v>1</v>
      </c>
      <c r="Q19" s="95">
        <v>5</v>
      </c>
      <c r="R19" s="95">
        <v>1</v>
      </c>
      <c r="S19" s="95">
        <v>3</v>
      </c>
      <c r="T19" s="95">
        <v>1</v>
      </c>
      <c r="U19" s="95">
        <v>2</v>
      </c>
      <c r="V19" s="95">
        <v>1</v>
      </c>
      <c r="W19" s="95">
        <v>1</v>
      </c>
      <c r="X19" s="95">
        <v>2</v>
      </c>
      <c r="Y19" s="95">
        <v>2</v>
      </c>
      <c r="Z19" s="95">
        <v>1</v>
      </c>
      <c r="AA19" s="95">
        <v>1</v>
      </c>
      <c r="AB19" s="95">
        <v>2</v>
      </c>
      <c r="AC19" s="95">
        <v>1</v>
      </c>
      <c r="AD19" s="95">
        <v>1</v>
      </c>
      <c r="AE19" s="91" t="s">
        <v>2</v>
      </c>
      <c r="AF19" s="95">
        <v>1</v>
      </c>
      <c r="AG19" s="95">
        <v>1</v>
      </c>
      <c r="AH19" s="95">
        <v>1</v>
      </c>
      <c r="AI19" s="95">
        <v>1</v>
      </c>
      <c r="AJ19" s="95">
        <v>1</v>
      </c>
      <c r="AK19" s="95">
        <v>2</v>
      </c>
      <c r="AL19" s="95">
        <v>1</v>
      </c>
      <c r="AM19" s="95">
        <v>1</v>
      </c>
      <c r="AN19" s="55"/>
      <c r="AO19" s="55"/>
      <c r="AP19" s="55"/>
      <c r="AQ19" s="55"/>
      <c r="AR19" s="55"/>
      <c r="AS19" s="56"/>
      <c r="AT19" s="55"/>
      <c r="AU19" s="55"/>
      <c r="AV19" s="55"/>
      <c r="AW19" s="55"/>
      <c r="AX19" s="55"/>
      <c r="AY19" s="55"/>
      <c r="AZ19" s="55"/>
      <c r="BA19" s="55"/>
      <c r="BB19" s="56"/>
      <c r="BC19" s="55"/>
      <c r="BD19" s="55"/>
      <c r="BE19" s="55"/>
    </row>
    <row r="20" spans="1:57" s="57" customFormat="1" ht="14.1" customHeight="1" x14ac:dyDescent="0.25">
      <c r="A20" s="89">
        <v>43340</v>
      </c>
      <c r="B20" s="94" t="s">
        <v>256</v>
      </c>
      <c r="C20" s="95">
        <v>4</v>
      </c>
      <c r="D20" s="95">
        <v>2</v>
      </c>
      <c r="E20" s="95">
        <v>1</v>
      </c>
      <c r="F20" s="95">
        <v>1</v>
      </c>
      <c r="G20" s="95">
        <v>1</v>
      </c>
      <c r="H20" s="95">
        <v>1</v>
      </c>
      <c r="I20" s="95">
        <v>1</v>
      </c>
      <c r="J20" s="95">
        <v>2</v>
      </c>
      <c r="K20" s="95">
        <v>2</v>
      </c>
      <c r="L20" s="95">
        <v>4</v>
      </c>
      <c r="M20" s="95">
        <v>3</v>
      </c>
      <c r="N20" s="95">
        <v>3</v>
      </c>
      <c r="O20" s="95">
        <v>2</v>
      </c>
      <c r="P20" s="95">
        <v>1</v>
      </c>
      <c r="Q20" s="95">
        <v>1</v>
      </c>
      <c r="R20" s="95">
        <v>2</v>
      </c>
      <c r="S20" s="95">
        <v>2</v>
      </c>
      <c r="T20" s="95">
        <v>2</v>
      </c>
      <c r="U20" s="95">
        <v>2</v>
      </c>
      <c r="V20" s="95">
        <v>4</v>
      </c>
      <c r="W20" s="95">
        <v>4</v>
      </c>
      <c r="X20" s="95">
        <v>3</v>
      </c>
      <c r="Y20" s="95">
        <v>1</v>
      </c>
      <c r="Z20" s="95">
        <v>1</v>
      </c>
      <c r="AA20" s="95">
        <v>3</v>
      </c>
      <c r="AB20" s="95">
        <v>5</v>
      </c>
      <c r="AC20" s="95">
        <v>5</v>
      </c>
      <c r="AD20" s="95">
        <v>1</v>
      </c>
      <c r="AE20" s="91" t="s">
        <v>2</v>
      </c>
      <c r="AF20" s="95">
        <v>1</v>
      </c>
      <c r="AG20" s="95">
        <v>1</v>
      </c>
      <c r="AH20" s="95">
        <v>3</v>
      </c>
      <c r="AI20" s="95">
        <v>4</v>
      </c>
      <c r="AJ20" s="95">
        <v>4</v>
      </c>
      <c r="AK20" s="95">
        <v>4</v>
      </c>
      <c r="AL20" s="95">
        <v>4</v>
      </c>
      <c r="AM20" s="95">
        <v>4</v>
      </c>
      <c r="AN20" s="55"/>
      <c r="AO20" s="55"/>
      <c r="AP20" s="55"/>
      <c r="AQ20" s="55"/>
      <c r="AR20" s="55"/>
      <c r="AS20" s="56"/>
      <c r="AT20" s="55"/>
      <c r="AU20" s="55"/>
      <c r="AV20" s="55"/>
      <c r="AW20" s="55"/>
      <c r="AX20" s="55"/>
      <c r="AY20" s="55"/>
      <c r="AZ20" s="55"/>
      <c r="BA20" s="55"/>
      <c r="BB20" s="56"/>
      <c r="BC20" s="55"/>
      <c r="BD20" s="55"/>
      <c r="BE20" s="55"/>
    </row>
    <row r="21" spans="1:57" s="57" customFormat="1" ht="14.1" customHeight="1" x14ac:dyDescent="0.25">
      <c r="A21" s="89">
        <v>43340</v>
      </c>
      <c r="B21" s="94" t="s">
        <v>257</v>
      </c>
      <c r="C21" s="95">
        <v>3</v>
      </c>
      <c r="D21" s="95">
        <v>3</v>
      </c>
      <c r="E21" s="95">
        <v>2</v>
      </c>
      <c r="F21" s="95">
        <v>2</v>
      </c>
      <c r="G21" s="95">
        <v>2</v>
      </c>
      <c r="H21" s="95">
        <v>2</v>
      </c>
      <c r="I21" s="95">
        <v>2</v>
      </c>
      <c r="J21" s="95">
        <v>1</v>
      </c>
      <c r="K21" s="95">
        <v>1</v>
      </c>
      <c r="L21" s="95">
        <v>1</v>
      </c>
      <c r="M21" s="95">
        <v>1</v>
      </c>
      <c r="N21" s="95">
        <v>5</v>
      </c>
      <c r="O21" s="95">
        <v>4</v>
      </c>
      <c r="P21" s="95">
        <v>3</v>
      </c>
      <c r="Q21" s="95">
        <v>4</v>
      </c>
      <c r="R21" s="95">
        <v>5</v>
      </c>
      <c r="S21" s="95">
        <v>1</v>
      </c>
      <c r="T21" s="95">
        <v>1</v>
      </c>
      <c r="U21" s="95">
        <v>5</v>
      </c>
      <c r="V21" s="95">
        <v>1</v>
      </c>
      <c r="W21" s="95">
        <v>2</v>
      </c>
      <c r="X21" s="95">
        <v>1</v>
      </c>
      <c r="Y21" s="95">
        <v>1</v>
      </c>
      <c r="Z21" s="95">
        <v>1</v>
      </c>
      <c r="AA21" s="95">
        <v>1</v>
      </c>
      <c r="AB21" s="95">
        <v>1</v>
      </c>
      <c r="AC21" s="95">
        <v>1</v>
      </c>
      <c r="AD21" s="95">
        <v>1</v>
      </c>
      <c r="AE21" s="91" t="s">
        <v>2</v>
      </c>
      <c r="AF21" s="95">
        <v>1</v>
      </c>
      <c r="AG21" s="95">
        <v>1</v>
      </c>
      <c r="AH21" s="95">
        <v>1</v>
      </c>
      <c r="AI21" s="95">
        <v>4</v>
      </c>
      <c r="AJ21" s="95">
        <v>1</v>
      </c>
      <c r="AK21" s="95">
        <v>1</v>
      </c>
      <c r="AL21" s="95">
        <v>1</v>
      </c>
      <c r="AM21" s="95">
        <v>1</v>
      </c>
      <c r="AN21" s="55"/>
      <c r="AO21" s="55"/>
      <c r="AP21" s="55"/>
      <c r="AQ21" s="55"/>
      <c r="AR21" s="55"/>
      <c r="AS21" s="56"/>
      <c r="AT21" s="55"/>
      <c r="AU21" s="55"/>
      <c r="AV21" s="55"/>
      <c r="AW21" s="55"/>
      <c r="AX21" s="55"/>
      <c r="AY21" s="55"/>
      <c r="AZ21" s="55"/>
      <c r="BA21" s="55"/>
      <c r="BB21" s="56"/>
      <c r="BC21" s="55"/>
      <c r="BD21" s="55"/>
      <c r="BE21" s="55"/>
    </row>
    <row r="22" spans="1:57" s="57" customFormat="1" ht="14.1" customHeight="1" x14ac:dyDescent="0.25">
      <c r="A22" s="89">
        <v>43339</v>
      </c>
      <c r="B22" s="94" t="s">
        <v>258</v>
      </c>
      <c r="C22" s="95">
        <v>3</v>
      </c>
      <c r="D22" s="95">
        <v>2</v>
      </c>
      <c r="E22" s="95">
        <v>2</v>
      </c>
      <c r="F22" s="95">
        <v>2</v>
      </c>
      <c r="G22" s="95">
        <v>2</v>
      </c>
      <c r="H22" s="95">
        <v>2</v>
      </c>
      <c r="I22" s="95">
        <v>2</v>
      </c>
      <c r="J22" s="95">
        <v>2</v>
      </c>
      <c r="K22" s="95">
        <v>2</v>
      </c>
      <c r="L22" s="95">
        <v>2</v>
      </c>
      <c r="M22" s="95">
        <v>5</v>
      </c>
      <c r="N22" s="95">
        <v>3</v>
      </c>
      <c r="O22" s="95">
        <v>1</v>
      </c>
      <c r="P22" s="95">
        <v>1</v>
      </c>
      <c r="Q22" s="95">
        <v>1</v>
      </c>
      <c r="R22" s="95">
        <v>3</v>
      </c>
      <c r="S22" s="95">
        <v>1</v>
      </c>
      <c r="T22" s="95">
        <v>1</v>
      </c>
      <c r="U22" s="95">
        <v>1</v>
      </c>
      <c r="V22" s="95">
        <v>1</v>
      </c>
      <c r="W22" s="95">
        <v>2</v>
      </c>
      <c r="X22" s="95">
        <v>1</v>
      </c>
      <c r="Y22" s="95">
        <v>1</v>
      </c>
      <c r="Z22" s="95">
        <v>1</v>
      </c>
      <c r="AA22" s="95">
        <v>2</v>
      </c>
      <c r="AB22" s="95">
        <v>1</v>
      </c>
      <c r="AC22" s="95">
        <v>1</v>
      </c>
      <c r="AD22" s="95">
        <v>1</v>
      </c>
      <c r="AE22" s="91" t="s">
        <v>2</v>
      </c>
      <c r="AF22" s="95">
        <v>3</v>
      </c>
      <c r="AG22" s="95">
        <v>3</v>
      </c>
      <c r="AH22" s="95">
        <v>2</v>
      </c>
      <c r="AI22" s="95">
        <v>3</v>
      </c>
      <c r="AJ22" s="95">
        <v>3</v>
      </c>
      <c r="AK22" s="95">
        <v>1</v>
      </c>
      <c r="AL22" s="95">
        <v>4</v>
      </c>
      <c r="AM22" s="95">
        <v>4</v>
      </c>
      <c r="AN22" s="55"/>
      <c r="AO22" s="55"/>
      <c r="AP22" s="55"/>
      <c r="AQ22" s="55"/>
      <c r="AR22" s="55"/>
      <c r="AS22" s="56"/>
      <c r="AT22" s="55"/>
      <c r="AU22" s="55"/>
      <c r="AV22" s="55"/>
      <c r="AW22" s="55"/>
      <c r="AX22" s="55"/>
      <c r="AY22" s="55"/>
      <c r="AZ22" s="55"/>
      <c r="BA22" s="55"/>
      <c r="BB22" s="56"/>
      <c r="BC22" s="55"/>
      <c r="BD22" s="55"/>
      <c r="BE22" s="55"/>
    </row>
    <row r="23" spans="1:57" s="57" customFormat="1" ht="14.1" customHeight="1" x14ac:dyDescent="0.25">
      <c r="A23" s="89">
        <v>43375</v>
      </c>
      <c r="B23" s="94" t="s">
        <v>259</v>
      </c>
      <c r="C23" s="95">
        <v>3</v>
      </c>
      <c r="D23" s="95">
        <v>2</v>
      </c>
      <c r="E23" s="95">
        <v>2</v>
      </c>
      <c r="F23" s="95">
        <v>1</v>
      </c>
      <c r="G23" s="95">
        <v>1</v>
      </c>
      <c r="H23" s="95">
        <v>1</v>
      </c>
      <c r="I23" s="95">
        <v>1</v>
      </c>
      <c r="J23" s="95">
        <v>3</v>
      </c>
      <c r="K23" s="95">
        <v>4</v>
      </c>
      <c r="L23" s="95">
        <v>4</v>
      </c>
      <c r="M23" s="95">
        <v>4</v>
      </c>
      <c r="N23" s="95">
        <v>3</v>
      </c>
      <c r="O23" s="95">
        <v>1</v>
      </c>
      <c r="P23" s="95">
        <v>1</v>
      </c>
      <c r="Q23" s="95">
        <v>3</v>
      </c>
      <c r="R23" s="95">
        <v>1</v>
      </c>
      <c r="S23" s="95">
        <v>4</v>
      </c>
      <c r="T23" s="95">
        <v>1</v>
      </c>
      <c r="U23" s="95">
        <v>1</v>
      </c>
      <c r="V23" s="95">
        <v>3</v>
      </c>
      <c r="W23" s="95">
        <v>3</v>
      </c>
      <c r="X23" s="95">
        <v>4</v>
      </c>
      <c r="Y23" s="95">
        <v>1</v>
      </c>
      <c r="Z23" s="95">
        <v>3</v>
      </c>
      <c r="AA23" s="95">
        <v>5</v>
      </c>
      <c r="AB23" s="95">
        <v>1</v>
      </c>
      <c r="AC23" s="95">
        <v>1</v>
      </c>
      <c r="AD23" s="95">
        <v>1</v>
      </c>
      <c r="AE23" s="91" t="s">
        <v>2</v>
      </c>
      <c r="AF23" s="95">
        <v>1</v>
      </c>
      <c r="AG23" s="95">
        <v>2</v>
      </c>
      <c r="AH23" s="95">
        <v>3</v>
      </c>
      <c r="AI23" s="95">
        <v>2</v>
      </c>
      <c r="AJ23" s="95">
        <v>1</v>
      </c>
      <c r="AK23" s="95">
        <v>4</v>
      </c>
      <c r="AL23" s="95">
        <v>5</v>
      </c>
      <c r="AM23" s="95">
        <v>5</v>
      </c>
      <c r="AN23" s="55"/>
      <c r="AO23" s="55"/>
      <c r="AP23" s="55"/>
      <c r="AQ23" s="55"/>
      <c r="AR23" s="55"/>
      <c r="AS23" s="56"/>
      <c r="AT23" s="55"/>
      <c r="AU23" s="55"/>
      <c r="AV23" s="55"/>
      <c r="AW23" s="55"/>
      <c r="AX23" s="55"/>
      <c r="AY23" s="55"/>
      <c r="AZ23" s="55"/>
      <c r="BA23" s="55"/>
      <c r="BB23" s="56"/>
      <c r="BC23" s="55"/>
      <c r="BD23" s="55"/>
      <c r="BE23" s="55"/>
    </row>
    <row r="24" spans="1:57" s="57" customFormat="1" ht="14.1" customHeight="1" x14ac:dyDescent="0.25">
      <c r="A24" s="89">
        <v>43375</v>
      </c>
      <c r="B24" s="94" t="s">
        <v>260</v>
      </c>
      <c r="C24" s="95">
        <v>3</v>
      </c>
      <c r="D24" s="95">
        <v>3</v>
      </c>
      <c r="E24" s="95">
        <v>1</v>
      </c>
      <c r="F24" s="95">
        <v>2</v>
      </c>
      <c r="G24" s="95">
        <v>2</v>
      </c>
      <c r="H24" s="95">
        <v>2</v>
      </c>
      <c r="I24" s="95">
        <v>2</v>
      </c>
      <c r="J24" s="95">
        <v>1</v>
      </c>
      <c r="K24" s="95">
        <v>1</v>
      </c>
      <c r="L24" s="95">
        <v>1</v>
      </c>
      <c r="M24" s="95">
        <v>6</v>
      </c>
      <c r="N24" s="95">
        <v>5</v>
      </c>
      <c r="O24" s="95">
        <v>1</v>
      </c>
      <c r="P24" s="95">
        <v>2</v>
      </c>
      <c r="Q24" s="95">
        <v>1</v>
      </c>
      <c r="R24" s="95">
        <v>1</v>
      </c>
      <c r="S24" s="95">
        <v>2</v>
      </c>
      <c r="T24" s="95">
        <v>2</v>
      </c>
      <c r="U24" s="95">
        <v>2</v>
      </c>
      <c r="V24" s="95">
        <v>2</v>
      </c>
      <c r="W24" s="95">
        <v>2</v>
      </c>
      <c r="X24" s="95">
        <v>1</v>
      </c>
      <c r="Y24" s="95">
        <v>1</v>
      </c>
      <c r="Z24" s="95">
        <v>3</v>
      </c>
      <c r="AA24" s="95">
        <v>1</v>
      </c>
      <c r="AB24" s="95">
        <v>1</v>
      </c>
      <c r="AC24" s="95">
        <v>4</v>
      </c>
      <c r="AD24" s="95">
        <v>1</v>
      </c>
      <c r="AE24" s="91" t="s">
        <v>2</v>
      </c>
      <c r="AF24" s="95">
        <v>5</v>
      </c>
      <c r="AG24" s="95">
        <v>3</v>
      </c>
      <c r="AH24" s="95">
        <v>1</v>
      </c>
      <c r="AI24" s="95">
        <v>4</v>
      </c>
      <c r="AJ24" s="95">
        <v>4</v>
      </c>
      <c r="AK24" s="95">
        <v>1</v>
      </c>
      <c r="AL24" s="95">
        <v>1</v>
      </c>
      <c r="AM24" s="95">
        <v>1</v>
      </c>
      <c r="AN24" s="55"/>
      <c r="AO24" s="55"/>
      <c r="AP24" s="55"/>
      <c r="AQ24" s="55"/>
      <c r="AR24" s="55"/>
      <c r="AS24" s="56"/>
      <c r="AT24" s="55"/>
      <c r="AU24" s="55"/>
      <c r="AV24" s="55"/>
      <c r="AW24" s="55"/>
      <c r="AX24" s="55"/>
      <c r="AY24" s="55"/>
      <c r="AZ24" s="55"/>
      <c r="BA24" s="55"/>
      <c r="BB24" s="56"/>
      <c r="BC24" s="55"/>
      <c r="BD24" s="55"/>
      <c r="BE24" s="55"/>
    </row>
    <row r="25" spans="1:57" s="57" customFormat="1" ht="14.1" customHeight="1" x14ac:dyDescent="0.25">
      <c r="A25" s="89">
        <v>43382</v>
      </c>
      <c r="B25" s="94" t="s">
        <v>261</v>
      </c>
      <c r="C25" s="95">
        <v>3</v>
      </c>
      <c r="D25" s="95">
        <v>3</v>
      </c>
      <c r="E25" s="95">
        <v>3</v>
      </c>
      <c r="F25" s="95">
        <v>2</v>
      </c>
      <c r="G25" s="95">
        <v>2</v>
      </c>
      <c r="H25" s="95">
        <v>2</v>
      </c>
      <c r="I25" s="95">
        <v>2</v>
      </c>
      <c r="J25" s="95">
        <v>1</v>
      </c>
      <c r="K25" s="95">
        <v>2</v>
      </c>
      <c r="L25" s="95">
        <v>2</v>
      </c>
      <c r="M25" s="95">
        <v>4</v>
      </c>
      <c r="N25" s="95">
        <v>3</v>
      </c>
      <c r="O25" s="95">
        <v>2</v>
      </c>
      <c r="P25" s="95">
        <v>2</v>
      </c>
      <c r="Q25" s="95">
        <v>3</v>
      </c>
      <c r="R25" s="95">
        <v>4</v>
      </c>
      <c r="S25" s="95">
        <v>2</v>
      </c>
      <c r="T25" s="95">
        <v>1</v>
      </c>
      <c r="U25" s="95">
        <v>3</v>
      </c>
      <c r="V25" s="95">
        <v>2</v>
      </c>
      <c r="W25" s="95">
        <v>2</v>
      </c>
      <c r="X25" s="95">
        <v>1</v>
      </c>
      <c r="Y25" s="95">
        <v>1</v>
      </c>
      <c r="Z25" s="95">
        <v>1</v>
      </c>
      <c r="AA25" s="95">
        <v>1</v>
      </c>
      <c r="AB25" s="95">
        <v>3</v>
      </c>
      <c r="AC25" s="95">
        <v>1</v>
      </c>
      <c r="AD25" s="95">
        <v>1</v>
      </c>
      <c r="AE25" s="91" t="s">
        <v>2</v>
      </c>
      <c r="AF25" s="95">
        <v>2</v>
      </c>
      <c r="AG25" s="95">
        <v>2</v>
      </c>
      <c r="AH25" s="95">
        <v>1</v>
      </c>
      <c r="AI25" s="95">
        <v>1</v>
      </c>
      <c r="AJ25" s="95">
        <v>2</v>
      </c>
      <c r="AK25" s="95">
        <v>2</v>
      </c>
      <c r="AL25" s="95">
        <v>3</v>
      </c>
      <c r="AM25" s="95">
        <v>1</v>
      </c>
      <c r="AN25" s="55"/>
      <c r="AO25" s="55"/>
      <c r="AP25" s="55"/>
      <c r="AQ25" s="55"/>
      <c r="AR25" s="55"/>
      <c r="AS25" s="56"/>
      <c r="AT25" s="55"/>
      <c r="AU25" s="55"/>
      <c r="AV25" s="55"/>
      <c r="AW25" s="55"/>
      <c r="AX25" s="55"/>
      <c r="AY25" s="55"/>
      <c r="AZ25" s="55"/>
      <c r="BA25" s="55"/>
      <c r="BB25" s="56"/>
      <c r="BC25" s="55"/>
      <c r="BD25" s="55"/>
      <c r="BE25" s="55"/>
    </row>
    <row r="26" spans="1:57" s="57" customFormat="1" ht="14.1" customHeight="1" x14ac:dyDescent="0.25">
      <c r="A26" s="89">
        <v>43380</v>
      </c>
      <c r="B26" s="94" t="s">
        <v>262</v>
      </c>
      <c r="C26" s="95">
        <v>3</v>
      </c>
      <c r="D26" s="95">
        <v>3</v>
      </c>
      <c r="E26" s="95">
        <v>3</v>
      </c>
      <c r="F26" s="95">
        <v>2</v>
      </c>
      <c r="G26" s="95">
        <v>2</v>
      </c>
      <c r="H26" s="95">
        <v>2</v>
      </c>
      <c r="I26" s="95">
        <v>2</v>
      </c>
      <c r="J26" s="95">
        <v>1</v>
      </c>
      <c r="K26" s="95">
        <v>2</v>
      </c>
      <c r="L26" s="95">
        <v>2</v>
      </c>
      <c r="M26" s="95">
        <v>6</v>
      </c>
      <c r="N26" s="95">
        <v>4</v>
      </c>
      <c r="O26" s="95">
        <v>3</v>
      </c>
      <c r="P26" s="95">
        <v>2</v>
      </c>
      <c r="Q26" s="95">
        <v>2</v>
      </c>
      <c r="R26" s="95">
        <v>3</v>
      </c>
      <c r="S26" s="95">
        <v>1</v>
      </c>
      <c r="T26" s="95">
        <v>1</v>
      </c>
      <c r="U26" s="95">
        <v>1</v>
      </c>
      <c r="V26" s="95">
        <v>1</v>
      </c>
      <c r="W26" s="95">
        <v>3</v>
      </c>
      <c r="X26" s="95">
        <v>1</v>
      </c>
      <c r="Y26" s="95">
        <v>2</v>
      </c>
      <c r="Z26" s="95">
        <v>1</v>
      </c>
      <c r="AA26" s="95">
        <v>4</v>
      </c>
      <c r="AB26" s="95">
        <v>1</v>
      </c>
      <c r="AC26" s="95">
        <v>2</v>
      </c>
      <c r="AD26" s="95">
        <v>1</v>
      </c>
      <c r="AE26" s="91" t="s">
        <v>2</v>
      </c>
      <c r="AF26" s="95">
        <v>1</v>
      </c>
      <c r="AG26" s="95">
        <v>1</v>
      </c>
      <c r="AH26" s="95">
        <v>1</v>
      </c>
      <c r="AI26" s="95">
        <v>1</v>
      </c>
      <c r="AJ26" s="95">
        <v>3</v>
      </c>
      <c r="AK26" s="95">
        <v>2</v>
      </c>
      <c r="AL26" s="95">
        <v>1</v>
      </c>
      <c r="AM26" s="95">
        <v>4</v>
      </c>
      <c r="AN26" s="55"/>
      <c r="AO26" s="55"/>
      <c r="AP26" s="55"/>
      <c r="AQ26" s="55"/>
      <c r="AR26" s="55"/>
      <c r="AS26" s="56"/>
      <c r="AT26" s="55"/>
      <c r="AU26" s="55"/>
      <c r="AV26" s="55"/>
      <c r="AW26" s="55"/>
      <c r="AX26" s="55"/>
      <c r="AY26" s="55"/>
      <c r="AZ26" s="55"/>
      <c r="BA26" s="55"/>
      <c r="BB26" s="56"/>
      <c r="BC26" s="55"/>
      <c r="BD26" s="55"/>
      <c r="BE26" s="55"/>
    </row>
    <row r="27" spans="1:57" x14ac:dyDescent="0.25">
      <c r="A27" s="89">
        <v>43375</v>
      </c>
      <c r="B27" s="94" t="s">
        <v>263</v>
      </c>
      <c r="C27" s="95">
        <v>3</v>
      </c>
      <c r="D27" s="95">
        <v>3</v>
      </c>
      <c r="E27" s="95">
        <v>3</v>
      </c>
      <c r="F27" s="95">
        <v>2</v>
      </c>
      <c r="G27" s="95">
        <v>2</v>
      </c>
      <c r="H27" s="95">
        <v>2</v>
      </c>
      <c r="I27" s="95">
        <v>2</v>
      </c>
      <c r="J27" s="95">
        <v>1</v>
      </c>
      <c r="K27" s="95">
        <v>1</v>
      </c>
      <c r="L27" s="95">
        <v>1</v>
      </c>
      <c r="M27" s="95">
        <v>5</v>
      </c>
      <c r="N27" s="95">
        <v>5</v>
      </c>
      <c r="O27" s="95">
        <v>4</v>
      </c>
      <c r="P27" s="95">
        <v>4</v>
      </c>
      <c r="Q27" s="95">
        <v>3</v>
      </c>
      <c r="R27" s="95">
        <v>3</v>
      </c>
      <c r="S27" s="95">
        <v>2</v>
      </c>
      <c r="T27" s="95">
        <v>1</v>
      </c>
      <c r="U27" s="95">
        <v>4</v>
      </c>
      <c r="V27" s="95">
        <v>2</v>
      </c>
      <c r="W27" s="95">
        <v>1</v>
      </c>
      <c r="X27" s="95">
        <v>1</v>
      </c>
      <c r="Y27" s="95">
        <v>1</v>
      </c>
      <c r="Z27" s="95">
        <v>1</v>
      </c>
      <c r="AA27" s="95">
        <v>1</v>
      </c>
      <c r="AB27" s="95">
        <v>1</v>
      </c>
      <c r="AC27" s="95">
        <v>1</v>
      </c>
      <c r="AD27" s="95">
        <v>1</v>
      </c>
      <c r="AE27" s="91" t="s">
        <v>2</v>
      </c>
      <c r="AF27" s="95">
        <v>1</v>
      </c>
      <c r="AG27" s="95">
        <v>1</v>
      </c>
      <c r="AH27" s="95">
        <v>1</v>
      </c>
      <c r="AI27" s="95">
        <v>1</v>
      </c>
      <c r="AJ27" s="95">
        <v>2</v>
      </c>
      <c r="AK27" s="95">
        <v>1</v>
      </c>
      <c r="AL27" s="95">
        <v>1</v>
      </c>
      <c r="AM27" s="95">
        <v>1</v>
      </c>
    </row>
    <row r="28" spans="1:57" x14ac:dyDescent="0.25">
      <c r="A28" s="89">
        <v>43398</v>
      </c>
      <c r="B28" s="94" t="s">
        <v>264</v>
      </c>
      <c r="C28" s="95">
        <v>2</v>
      </c>
      <c r="D28" s="95">
        <v>3</v>
      </c>
      <c r="E28" s="95">
        <v>3</v>
      </c>
      <c r="F28" s="95">
        <v>2</v>
      </c>
      <c r="G28" s="95">
        <v>2</v>
      </c>
      <c r="H28" s="95">
        <v>2</v>
      </c>
      <c r="I28" s="95">
        <v>2</v>
      </c>
      <c r="J28" s="95">
        <v>1</v>
      </c>
      <c r="K28" s="95">
        <v>1</v>
      </c>
      <c r="L28" s="95">
        <v>1</v>
      </c>
      <c r="M28" s="95">
        <v>6</v>
      </c>
      <c r="N28" s="95">
        <v>5</v>
      </c>
      <c r="O28" s="95">
        <v>2</v>
      </c>
      <c r="P28" s="95">
        <v>2</v>
      </c>
      <c r="Q28" s="95">
        <v>2</v>
      </c>
      <c r="R28" s="95">
        <v>3</v>
      </c>
      <c r="S28" s="95">
        <v>2</v>
      </c>
      <c r="T28" s="95">
        <v>1</v>
      </c>
      <c r="U28" s="95">
        <v>1</v>
      </c>
      <c r="V28" s="95">
        <v>2</v>
      </c>
      <c r="W28" s="95">
        <v>2</v>
      </c>
      <c r="X28" s="95">
        <v>1</v>
      </c>
      <c r="Y28" s="95">
        <v>1</v>
      </c>
      <c r="Z28" s="95">
        <v>1</v>
      </c>
      <c r="AA28" s="95">
        <v>3</v>
      </c>
      <c r="AB28" s="95">
        <v>1</v>
      </c>
      <c r="AC28" s="95">
        <v>2</v>
      </c>
      <c r="AD28" s="95">
        <v>2</v>
      </c>
      <c r="AE28" s="91" t="s">
        <v>2</v>
      </c>
      <c r="AF28" s="95">
        <v>5</v>
      </c>
      <c r="AG28" s="95">
        <v>3</v>
      </c>
      <c r="AH28" s="95">
        <v>3</v>
      </c>
      <c r="AI28" s="95">
        <v>4</v>
      </c>
      <c r="AJ28" s="95">
        <v>2</v>
      </c>
      <c r="AK28" s="95">
        <v>2</v>
      </c>
      <c r="AL28" s="95">
        <v>2</v>
      </c>
      <c r="AM28" s="95">
        <v>5</v>
      </c>
    </row>
    <row r="29" spans="1:57" x14ac:dyDescent="0.25">
      <c r="A29" s="89">
        <v>43399</v>
      </c>
      <c r="B29" s="94" t="s">
        <v>265</v>
      </c>
      <c r="C29" s="95">
        <v>3</v>
      </c>
      <c r="D29" s="95">
        <v>3</v>
      </c>
      <c r="E29" s="95">
        <v>3</v>
      </c>
      <c r="F29" s="95">
        <v>2</v>
      </c>
      <c r="G29" s="95">
        <v>2</v>
      </c>
      <c r="H29" s="95">
        <v>2</v>
      </c>
      <c r="I29" s="95">
        <v>2</v>
      </c>
      <c r="J29" s="95">
        <v>1</v>
      </c>
      <c r="K29" s="95">
        <v>1</v>
      </c>
      <c r="L29" s="95">
        <v>1</v>
      </c>
      <c r="M29" s="95">
        <v>6</v>
      </c>
      <c r="N29" s="95">
        <v>5</v>
      </c>
      <c r="O29" s="95">
        <v>2</v>
      </c>
      <c r="P29" s="95">
        <v>2</v>
      </c>
      <c r="Q29" s="95">
        <v>3</v>
      </c>
      <c r="R29" s="95">
        <v>3</v>
      </c>
      <c r="S29" s="95">
        <v>2</v>
      </c>
      <c r="T29" s="95">
        <v>1</v>
      </c>
      <c r="U29" s="95">
        <v>2</v>
      </c>
      <c r="V29" s="95">
        <v>1</v>
      </c>
      <c r="W29" s="95">
        <v>1</v>
      </c>
      <c r="X29" s="95">
        <v>1</v>
      </c>
      <c r="Y29" s="95">
        <v>1</v>
      </c>
      <c r="Z29" s="95">
        <v>2</v>
      </c>
      <c r="AA29" s="95">
        <v>1</v>
      </c>
      <c r="AB29" s="95">
        <v>3</v>
      </c>
      <c r="AC29" s="95">
        <v>1</v>
      </c>
      <c r="AD29" s="95">
        <v>1</v>
      </c>
      <c r="AE29" s="91" t="s">
        <v>2</v>
      </c>
      <c r="AF29" s="95">
        <v>4</v>
      </c>
      <c r="AG29" s="95">
        <v>4</v>
      </c>
      <c r="AH29" s="95">
        <v>2</v>
      </c>
      <c r="AI29" s="95">
        <v>5</v>
      </c>
      <c r="AJ29" s="95">
        <v>3</v>
      </c>
      <c r="AK29" s="95">
        <v>1</v>
      </c>
      <c r="AL29" s="95">
        <v>3</v>
      </c>
      <c r="AM29" s="95">
        <v>3</v>
      </c>
    </row>
    <row r="30" spans="1:57" x14ac:dyDescent="0.25">
      <c r="A30" s="89">
        <v>43399</v>
      </c>
      <c r="B30" s="94" t="s">
        <v>266</v>
      </c>
      <c r="C30" s="95">
        <v>4</v>
      </c>
      <c r="D30" s="95">
        <v>2</v>
      </c>
      <c r="E30" s="95">
        <v>2</v>
      </c>
      <c r="F30" s="95">
        <v>1</v>
      </c>
      <c r="G30" s="95">
        <v>1</v>
      </c>
      <c r="H30" s="95">
        <v>1</v>
      </c>
      <c r="I30" s="95">
        <v>1</v>
      </c>
      <c r="J30" s="95">
        <v>3</v>
      </c>
      <c r="K30" s="95">
        <v>6</v>
      </c>
      <c r="L30" s="95">
        <v>4</v>
      </c>
      <c r="M30" s="95">
        <v>3</v>
      </c>
      <c r="N30" s="95">
        <v>3</v>
      </c>
      <c r="O30" s="95">
        <v>2</v>
      </c>
      <c r="P30" s="95">
        <v>2</v>
      </c>
      <c r="Q30" s="95">
        <v>2</v>
      </c>
      <c r="R30" s="95">
        <v>5</v>
      </c>
      <c r="S30" s="95">
        <v>5</v>
      </c>
      <c r="T30" s="95">
        <v>2</v>
      </c>
      <c r="U30" s="95">
        <v>4</v>
      </c>
      <c r="V30" s="95">
        <v>2</v>
      </c>
      <c r="W30" s="95">
        <v>2</v>
      </c>
      <c r="X30" s="95">
        <v>2</v>
      </c>
      <c r="Y30" s="95">
        <v>2</v>
      </c>
      <c r="Z30" s="95">
        <v>1</v>
      </c>
      <c r="AA30" s="95">
        <v>4</v>
      </c>
      <c r="AB30" s="95">
        <v>4</v>
      </c>
      <c r="AC30" s="95">
        <v>2</v>
      </c>
      <c r="AD30" s="95">
        <v>1</v>
      </c>
      <c r="AE30" s="91" t="s">
        <v>2</v>
      </c>
      <c r="AF30" s="95">
        <v>3</v>
      </c>
      <c r="AG30" s="95">
        <v>3</v>
      </c>
      <c r="AH30" s="95">
        <v>3</v>
      </c>
      <c r="AI30" s="95">
        <v>5</v>
      </c>
      <c r="AJ30" s="95">
        <v>4</v>
      </c>
      <c r="AK30" s="95">
        <v>5</v>
      </c>
      <c r="AL30" s="95">
        <v>5</v>
      </c>
      <c r="AM30" s="95">
        <v>5</v>
      </c>
    </row>
    <row r="31" spans="1:57" x14ac:dyDescent="0.25">
      <c r="A31" s="89">
        <v>43399</v>
      </c>
      <c r="B31" s="94" t="s">
        <v>267</v>
      </c>
      <c r="C31" s="95">
        <v>3</v>
      </c>
      <c r="D31" s="95">
        <v>2</v>
      </c>
      <c r="E31" s="95">
        <v>2</v>
      </c>
      <c r="F31" s="95">
        <v>1</v>
      </c>
      <c r="G31" s="95">
        <v>2</v>
      </c>
      <c r="H31" s="95">
        <v>2</v>
      </c>
      <c r="I31" s="95">
        <v>2</v>
      </c>
      <c r="J31" s="95">
        <v>1</v>
      </c>
      <c r="K31" s="95">
        <v>2</v>
      </c>
      <c r="L31" s="95">
        <v>4</v>
      </c>
      <c r="M31" s="95">
        <v>3</v>
      </c>
      <c r="N31" s="95">
        <v>3</v>
      </c>
      <c r="O31" s="95">
        <v>2</v>
      </c>
      <c r="P31" s="95">
        <v>2</v>
      </c>
      <c r="Q31" s="95">
        <v>2</v>
      </c>
      <c r="R31" s="95">
        <v>3</v>
      </c>
      <c r="S31" s="95">
        <v>2</v>
      </c>
      <c r="T31" s="95">
        <v>1</v>
      </c>
      <c r="U31" s="95">
        <v>2</v>
      </c>
      <c r="V31" s="95">
        <v>1</v>
      </c>
      <c r="W31" s="95">
        <v>1</v>
      </c>
      <c r="X31" s="95">
        <v>1</v>
      </c>
      <c r="Y31" s="95">
        <v>2</v>
      </c>
      <c r="Z31" s="95">
        <v>1</v>
      </c>
      <c r="AA31" s="95">
        <v>1</v>
      </c>
      <c r="AB31" s="95">
        <v>2</v>
      </c>
      <c r="AC31" s="95">
        <v>1</v>
      </c>
      <c r="AD31" s="95">
        <v>1</v>
      </c>
      <c r="AE31" s="91" t="s">
        <v>2</v>
      </c>
      <c r="AF31" s="95">
        <v>4</v>
      </c>
      <c r="AG31" s="95">
        <v>4</v>
      </c>
      <c r="AH31" s="95">
        <v>2</v>
      </c>
      <c r="AI31" s="95">
        <v>3</v>
      </c>
      <c r="AJ31" s="95">
        <v>4</v>
      </c>
      <c r="AK31" s="95">
        <v>1</v>
      </c>
      <c r="AL31" s="95">
        <v>5</v>
      </c>
      <c r="AM31" s="95">
        <v>5</v>
      </c>
    </row>
    <row r="32" spans="1:57" x14ac:dyDescent="0.25">
      <c r="A32" s="89">
        <v>43339</v>
      </c>
      <c r="B32" s="97" t="s">
        <v>268</v>
      </c>
      <c r="C32" s="91">
        <v>3</v>
      </c>
      <c r="D32" s="91">
        <v>1</v>
      </c>
      <c r="E32" s="91">
        <v>1</v>
      </c>
      <c r="F32" s="91">
        <v>1</v>
      </c>
      <c r="G32" s="91">
        <v>1</v>
      </c>
      <c r="H32" s="91">
        <v>1</v>
      </c>
      <c r="I32" s="91">
        <v>1</v>
      </c>
      <c r="J32" s="91">
        <v>4</v>
      </c>
      <c r="K32" s="91">
        <v>3</v>
      </c>
      <c r="L32" s="91">
        <v>5</v>
      </c>
      <c r="M32" s="91">
        <v>5</v>
      </c>
      <c r="N32" s="91">
        <v>1</v>
      </c>
      <c r="O32" s="91">
        <v>1</v>
      </c>
      <c r="P32" s="91">
        <v>1</v>
      </c>
      <c r="Q32" s="91">
        <v>1</v>
      </c>
      <c r="R32" s="91">
        <v>1</v>
      </c>
      <c r="S32" s="91">
        <v>2</v>
      </c>
      <c r="T32" s="91">
        <v>2</v>
      </c>
      <c r="U32" s="91">
        <v>3</v>
      </c>
      <c r="V32" s="91">
        <v>4</v>
      </c>
      <c r="W32" s="91">
        <v>4</v>
      </c>
      <c r="X32" s="91">
        <v>1</v>
      </c>
      <c r="Y32" s="91">
        <v>1</v>
      </c>
      <c r="Z32" s="91">
        <v>3</v>
      </c>
      <c r="AA32" s="91">
        <v>3</v>
      </c>
      <c r="AB32" s="91">
        <v>3</v>
      </c>
      <c r="AC32" s="91">
        <v>2</v>
      </c>
      <c r="AD32" s="91">
        <v>1</v>
      </c>
      <c r="AE32" s="91" t="s">
        <v>2</v>
      </c>
      <c r="AF32" s="91">
        <v>4</v>
      </c>
      <c r="AG32" s="91">
        <v>4</v>
      </c>
      <c r="AH32" s="91">
        <v>4</v>
      </c>
      <c r="AI32" s="91">
        <v>4</v>
      </c>
      <c r="AJ32" s="91">
        <v>4</v>
      </c>
      <c r="AK32" s="91">
        <v>4</v>
      </c>
      <c r="AL32" s="91">
        <v>1</v>
      </c>
      <c r="AM32" s="91">
        <v>2</v>
      </c>
    </row>
    <row r="33" spans="1:39" x14ac:dyDescent="0.25">
      <c r="A33" s="89">
        <v>43339</v>
      </c>
      <c r="B33" s="97" t="s">
        <v>269</v>
      </c>
      <c r="C33" s="91">
        <v>3</v>
      </c>
      <c r="D33" s="91">
        <v>2</v>
      </c>
      <c r="E33" s="91">
        <v>2</v>
      </c>
      <c r="F33" s="91">
        <v>1</v>
      </c>
      <c r="G33" s="91">
        <v>1</v>
      </c>
      <c r="H33" s="91">
        <v>1</v>
      </c>
      <c r="I33" s="91">
        <v>1</v>
      </c>
      <c r="J33" s="91">
        <v>2</v>
      </c>
      <c r="K33" s="91">
        <v>1</v>
      </c>
      <c r="L33" s="91">
        <v>1</v>
      </c>
      <c r="M33" s="91">
        <v>4</v>
      </c>
      <c r="N33" s="91">
        <v>2</v>
      </c>
      <c r="O33" s="91">
        <v>1</v>
      </c>
      <c r="P33" s="91">
        <v>1</v>
      </c>
      <c r="Q33" s="91">
        <v>3</v>
      </c>
      <c r="R33" s="91">
        <v>3</v>
      </c>
      <c r="S33" s="91">
        <v>3</v>
      </c>
      <c r="T33" s="91">
        <v>1</v>
      </c>
      <c r="U33" s="91">
        <v>2</v>
      </c>
      <c r="V33" s="91">
        <v>2</v>
      </c>
      <c r="W33" s="91">
        <v>2</v>
      </c>
      <c r="X33" s="91">
        <v>1</v>
      </c>
      <c r="Y33" s="91">
        <v>1</v>
      </c>
      <c r="Z33" s="91">
        <v>2</v>
      </c>
      <c r="AA33" s="91">
        <v>2</v>
      </c>
      <c r="AB33" s="91">
        <v>4</v>
      </c>
      <c r="AC33" s="91">
        <v>1</v>
      </c>
      <c r="AD33" s="91">
        <v>1</v>
      </c>
      <c r="AE33" s="91" t="s">
        <v>2</v>
      </c>
      <c r="AF33" s="91">
        <v>2</v>
      </c>
      <c r="AG33" s="91">
        <v>1</v>
      </c>
      <c r="AH33" s="91">
        <v>2</v>
      </c>
      <c r="AI33" s="91">
        <v>4</v>
      </c>
      <c r="AJ33" s="91">
        <v>2</v>
      </c>
      <c r="AK33" s="91">
        <v>2</v>
      </c>
      <c r="AL33" s="91">
        <v>5</v>
      </c>
      <c r="AM33" s="91">
        <v>2</v>
      </c>
    </row>
    <row r="34" spans="1:39" x14ac:dyDescent="0.25">
      <c r="A34" s="89">
        <v>43339</v>
      </c>
      <c r="B34" s="97" t="s">
        <v>270</v>
      </c>
      <c r="C34" s="91">
        <v>4</v>
      </c>
      <c r="D34" s="91">
        <v>2</v>
      </c>
      <c r="E34" s="91">
        <v>2</v>
      </c>
      <c r="F34" s="91">
        <v>1</v>
      </c>
      <c r="G34" s="91">
        <v>1</v>
      </c>
      <c r="H34" s="91">
        <v>1</v>
      </c>
      <c r="I34" s="91">
        <v>2</v>
      </c>
      <c r="J34" s="91">
        <v>3</v>
      </c>
      <c r="K34" s="91">
        <v>4</v>
      </c>
      <c r="L34" s="91">
        <v>5</v>
      </c>
      <c r="M34" s="91">
        <v>4</v>
      </c>
      <c r="N34" s="91">
        <v>3</v>
      </c>
      <c r="O34" s="91">
        <v>3</v>
      </c>
      <c r="P34" s="91">
        <v>1</v>
      </c>
      <c r="Q34" s="91">
        <v>3</v>
      </c>
      <c r="R34" s="91">
        <v>3</v>
      </c>
      <c r="S34" s="91">
        <v>4</v>
      </c>
      <c r="T34" s="91">
        <v>3</v>
      </c>
      <c r="U34" s="91">
        <v>1</v>
      </c>
      <c r="V34" s="91">
        <v>3</v>
      </c>
      <c r="W34" s="91">
        <v>4</v>
      </c>
      <c r="X34" s="91">
        <v>2</v>
      </c>
      <c r="Y34" s="91">
        <v>1</v>
      </c>
      <c r="Z34" s="91">
        <v>1</v>
      </c>
      <c r="AA34" s="91">
        <v>4</v>
      </c>
      <c r="AB34" s="91">
        <v>1</v>
      </c>
      <c r="AC34" s="91">
        <v>2</v>
      </c>
      <c r="AD34" s="91">
        <v>2</v>
      </c>
      <c r="AE34" s="91" t="s">
        <v>2</v>
      </c>
      <c r="AF34" s="91">
        <v>4</v>
      </c>
      <c r="AG34" s="91">
        <v>1</v>
      </c>
      <c r="AH34" s="91">
        <v>4</v>
      </c>
      <c r="AI34" s="91">
        <v>4</v>
      </c>
      <c r="AJ34" s="91">
        <v>1</v>
      </c>
      <c r="AK34" s="91">
        <v>3</v>
      </c>
      <c r="AL34" s="91">
        <v>4</v>
      </c>
      <c r="AM34" s="91">
        <v>4</v>
      </c>
    </row>
    <row r="35" spans="1:39" x14ac:dyDescent="0.25">
      <c r="A35" s="89">
        <v>43339</v>
      </c>
      <c r="B35" s="97" t="s">
        <v>271</v>
      </c>
      <c r="C35" s="91">
        <v>1</v>
      </c>
      <c r="D35" s="91">
        <v>2</v>
      </c>
      <c r="E35" s="91">
        <v>3</v>
      </c>
      <c r="F35" s="91">
        <v>1</v>
      </c>
      <c r="G35" s="91">
        <v>2</v>
      </c>
      <c r="H35" s="91">
        <v>2</v>
      </c>
      <c r="I35" s="91">
        <v>2</v>
      </c>
      <c r="J35" s="91">
        <v>2</v>
      </c>
      <c r="K35" s="91">
        <v>2</v>
      </c>
      <c r="L35" s="91">
        <v>4</v>
      </c>
      <c r="M35" s="91">
        <v>4</v>
      </c>
      <c r="N35" s="91">
        <v>3</v>
      </c>
      <c r="O35" s="91">
        <v>2</v>
      </c>
      <c r="P35" s="91">
        <v>3</v>
      </c>
      <c r="Q35" s="91">
        <v>2</v>
      </c>
      <c r="R35" s="91">
        <v>2</v>
      </c>
      <c r="S35" s="91">
        <v>2</v>
      </c>
      <c r="T35" s="91">
        <v>4</v>
      </c>
      <c r="U35" s="91">
        <v>2</v>
      </c>
      <c r="V35" s="91">
        <v>2</v>
      </c>
      <c r="W35" s="91">
        <v>4</v>
      </c>
      <c r="X35" s="91">
        <v>3</v>
      </c>
      <c r="Y35" s="91">
        <v>1</v>
      </c>
      <c r="Z35" s="91">
        <v>1</v>
      </c>
      <c r="AA35" s="91">
        <v>2</v>
      </c>
      <c r="AB35" s="91">
        <v>4</v>
      </c>
      <c r="AC35" s="91">
        <v>2</v>
      </c>
      <c r="AD35" s="91">
        <v>2</v>
      </c>
      <c r="AE35" s="91" t="s">
        <v>2</v>
      </c>
      <c r="AF35" s="91">
        <v>2</v>
      </c>
      <c r="AG35" s="91">
        <v>1</v>
      </c>
      <c r="AH35" s="91">
        <v>2</v>
      </c>
      <c r="AI35" s="91">
        <v>2</v>
      </c>
      <c r="AJ35" s="91">
        <v>1</v>
      </c>
      <c r="AK35" s="91">
        <v>1</v>
      </c>
      <c r="AL35" s="91">
        <v>2</v>
      </c>
      <c r="AM35" s="91">
        <v>2</v>
      </c>
    </row>
    <row r="36" spans="1:39" x14ac:dyDescent="0.25">
      <c r="A36" s="89">
        <v>43339</v>
      </c>
      <c r="B36" s="97" t="s">
        <v>272</v>
      </c>
      <c r="C36" s="91">
        <v>3</v>
      </c>
      <c r="D36" s="91">
        <v>3</v>
      </c>
      <c r="E36" s="91">
        <v>3</v>
      </c>
      <c r="F36" s="91" t="s">
        <v>2</v>
      </c>
      <c r="G36" s="91">
        <v>2</v>
      </c>
      <c r="H36" s="91">
        <v>2</v>
      </c>
      <c r="I36" s="91">
        <v>2</v>
      </c>
      <c r="J36" s="91">
        <v>2</v>
      </c>
      <c r="K36" s="91">
        <v>1</v>
      </c>
      <c r="L36" s="91">
        <v>1</v>
      </c>
      <c r="M36" s="91">
        <v>6</v>
      </c>
      <c r="N36" s="91">
        <v>1</v>
      </c>
      <c r="O36" s="91">
        <v>5</v>
      </c>
      <c r="P36" s="91">
        <v>4</v>
      </c>
      <c r="Q36" s="91">
        <v>5</v>
      </c>
      <c r="R36" s="91">
        <v>3</v>
      </c>
      <c r="S36" s="91">
        <v>1</v>
      </c>
      <c r="T36" s="91">
        <v>1</v>
      </c>
      <c r="U36" s="91">
        <v>1</v>
      </c>
      <c r="V36" s="91">
        <v>1</v>
      </c>
      <c r="W36" s="91">
        <v>1</v>
      </c>
      <c r="X36" s="91">
        <v>1</v>
      </c>
      <c r="Y36" s="91">
        <v>1</v>
      </c>
      <c r="Z36" s="91">
        <v>1</v>
      </c>
      <c r="AA36" s="91">
        <v>1</v>
      </c>
      <c r="AB36" s="91">
        <v>1</v>
      </c>
      <c r="AC36" s="91">
        <v>1</v>
      </c>
      <c r="AD36" s="91">
        <v>1</v>
      </c>
      <c r="AE36" s="91" t="s">
        <v>2</v>
      </c>
      <c r="AF36" s="91">
        <v>2</v>
      </c>
      <c r="AG36" s="91">
        <v>2</v>
      </c>
      <c r="AH36" s="91">
        <v>4</v>
      </c>
      <c r="AI36" s="91">
        <v>1</v>
      </c>
      <c r="AJ36" s="91">
        <v>2</v>
      </c>
      <c r="AK36" s="91">
        <v>1</v>
      </c>
      <c r="AL36" s="91">
        <v>1</v>
      </c>
      <c r="AM36" s="91">
        <v>1</v>
      </c>
    </row>
    <row r="37" spans="1:39" x14ac:dyDescent="0.25">
      <c r="A37" s="89">
        <v>43339</v>
      </c>
      <c r="B37" s="97" t="s">
        <v>273</v>
      </c>
      <c r="C37" s="91">
        <v>4</v>
      </c>
      <c r="D37" s="91">
        <v>1</v>
      </c>
      <c r="E37" s="91">
        <v>1</v>
      </c>
      <c r="F37" s="91">
        <v>1</v>
      </c>
      <c r="G37" s="91">
        <v>1</v>
      </c>
      <c r="H37" s="91">
        <v>1</v>
      </c>
      <c r="I37" s="91">
        <v>1</v>
      </c>
      <c r="J37" s="91">
        <v>3</v>
      </c>
      <c r="K37" s="91">
        <v>4</v>
      </c>
      <c r="L37" s="91">
        <v>4</v>
      </c>
      <c r="M37" s="91">
        <v>2</v>
      </c>
      <c r="N37" s="91">
        <v>3</v>
      </c>
      <c r="O37" s="91">
        <v>2</v>
      </c>
      <c r="P37" s="91">
        <v>2</v>
      </c>
      <c r="Q37" s="91">
        <v>2</v>
      </c>
      <c r="R37" s="91">
        <v>1</v>
      </c>
      <c r="S37" s="91">
        <v>2</v>
      </c>
      <c r="T37" s="91">
        <v>1</v>
      </c>
      <c r="U37" s="91">
        <v>4</v>
      </c>
      <c r="V37" s="91">
        <v>3</v>
      </c>
      <c r="W37" s="91">
        <v>2</v>
      </c>
      <c r="X37" s="91">
        <v>1</v>
      </c>
      <c r="Y37" s="91">
        <v>3</v>
      </c>
      <c r="Z37" s="91">
        <v>2</v>
      </c>
      <c r="AA37" s="91">
        <v>3</v>
      </c>
      <c r="AB37" s="91">
        <v>3</v>
      </c>
      <c r="AC37" s="91">
        <v>1</v>
      </c>
      <c r="AD37" s="91">
        <v>1</v>
      </c>
      <c r="AE37" s="91" t="s">
        <v>2</v>
      </c>
      <c r="AF37" s="91">
        <v>3</v>
      </c>
      <c r="AG37" s="91">
        <v>4</v>
      </c>
      <c r="AH37" s="91">
        <v>4</v>
      </c>
      <c r="AI37" s="91">
        <v>4</v>
      </c>
      <c r="AJ37" s="91">
        <v>3</v>
      </c>
      <c r="AK37" s="91">
        <v>4</v>
      </c>
      <c r="AL37" s="91">
        <v>4</v>
      </c>
      <c r="AM37" s="91">
        <v>3</v>
      </c>
    </row>
    <row r="38" spans="1:39" x14ac:dyDescent="0.25">
      <c r="A38" s="89">
        <v>43339</v>
      </c>
      <c r="B38" s="97" t="s">
        <v>274</v>
      </c>
      <c r="C38" s="91">
        <v>3</v>
      </c>
      <c r="D38" s="91">
        <v>3</v>
      </c>
      <c r="E38" s="91">
        <v>2</v>
      </c>
      <c r="F38" s="91">
        <v>2</v>
      </c>
      <c r="G38" s="91">
        <v>2</v>
      </c>
      <c r="H38" s="91">
        <v>2</v>
      </c>
      <c r="I38" s="91">
        <v>2</v>
      </c>
      <c r="J38" s="91">
        <v>2</v>
      </c>
      <c r="K38" s="91">
        <v>1</v>
      </c>
      <c r="L38" s="91">
        <v>2</v>
      </c>
      <c r="M38" s="91">
        <v>6</v>
      </c>
      <c r="N38" s="91">
        <v>5</v>
      </c>
      <c r="O38" s="91">
        <v>5</v>
      </c>
      <c r="P38" s="91">
        <v>2</v>
      </c>
      <c r="Q38" s="91">
        <v>4</v>
      </c>
      <c r="R38" s="91">
        <v>5</v>
      </c>
      <c r="S38" s="91">
        <v>2</v>
      </c>
      <c r="T38" s="91">
        <v>1</v>
      </c>
      <c r="U38" s="91">
        <v>1</v>
      </c>
      <c r="V38" s="91">
        <v>1</v>
      </c>
      <c r="W38" s="91">
        <v>2</v>
      </c>
      <c r="X38" s="91">
        <v>1</v>
      </c>
      <c r="Y38" s="91">
        <v>1</v>
      </c>
      <c r="Z38" s="91">
        <v>3</v>
      </c>
      <c r="AA38" s="91">
        <v>1</v>
      </c>
      <c r="AB38" s="91">
        <v>1</v>
      </c>
      <c r="AC38" s="91">
        <v>1</v>
      </c>
      <c r="AD38" s="91">
        <v>1</v>
      </c>
      <c r="AE38" s="91" t="s">
        <v>2</v>
      </c>
      <c r="AF38" s="91">
        <v>2</v>
      </c>
      <c r="AG38" s="91">
        <v>3</v>
      </c>
      <c r="AH38" s="91">
        <v>1</v>
      </c>
      <c r="AI38" s="91">
        <v>3</v>
      </c>
      <c r="AJ38" s="91">
        <v>1</v>
      </c>
      <c r="AK38" s="91">
        <v>1</v>
      </c>
      <c r="AL38" s="91">
        <v>1</v>
      </c>
      <c r="AM38" s="91">
        <v>1</v>
      </c>
    </row>
    <row r="39" spans="1:39" x14ac:dyDescent="0.25">
      <c r="A39" s="89">
        <v>43339</v>
      </c>
      <c r="B39" s="97" t="s">
        <v>275</v>
      </c>
      <c r="C39" s="91">
        <v>1</v>
      </c>
      <c r="D39" s="91">
        <v>3</v>
      </c>
      <c r="E39" s="91">
        <v>3</v>
      </c>
      <c r="F39" s="91">
        <v>2</v>
      </c>
      <c r="G39" s="91">
        <v>2</v>
      </c>
      <c r="H39" s="91">
        <v>2</v>
      </c>
      <c r="I39" s="91">
        <v>2</v>
      </c>
      <c r="J39" s="91">
        <v>1</v>
      </c>
      <c r="K39" s="91">
        <v>1</v>
      </c>
      <c r="L39" s="91">
        <v>1</v>
      </c>
      <c r="M39" s="91">
        <v>6</v>
      </c>
      <c r="N39" s="91">
        <v>5</v>
      </c>
      <c r="O39" s="91">
        <v>4</v>
      </c>
      <c r="P39" s="91">
        <v>4</v>
      </c>
      <c r="Q39" s="91">
        <v>4</v>
      </c>
      <c r="R39" s="91">
        <v>4</v>
      </c>
      <c r="S39" s="91">
        <v>1</v>
      </c>
      <c r="T39" s="91">
        <v>1</v>
      </c>
      <c r="U39" s="91">
        <v>1</v>
      </c>
      <c r="V39" s="91">
        <v>1</v>
      </c>
      <c r="W39" s="91">
        <v>1</v>
      </c>
      <c r="X39" s="91">
        <v>1</v>
      </c>
      <c r="Y39" s="91">
        <v>1</v>
      </c>
      <c r="Z39" s="91">
        <v>1</v>
      </c>
      <c r="AA39" s="91">
        <v>1</v>
      </c>
      <c r="AB39" s="91">
        <v>1</v>
      </c>
      <c r="AC39" s="91">
        <v>1</v>
      </c>
      <c r="AD39" s="91">
        <v>1</v>
      </c>
      <c r="AE39" s="91" t="s">
        <v>2</v>
      </c>
      <c r="AF39" s="91">
        <v>1</v>
      </c>
      <c r="AG39" s="91">
        <v>1</v>
      </c>
      <c r="AH39" s="91">
        <v>1</v>
      </c>
      <c r="AI39" s="91">
        <v>1</v>
      </c>
      <c r="AJ39" s="91">
        <v>1</v>
      </c>
      <c r="AK39" s="91">
        <v>1</v>
      </c>
      <c r="AL39" s="91">
        <v>2</v>
      </c>
      <c r="AM39" s="91">
        <v>1</v>
      </c>
    </row>
    <row r="40" spans="1:39" x14ac:dyDescent="0.25">
      <c r="A40" s="89">
        <v>43339</v>
      </c>
      <c r="B40" s="97" t="s">
        <v>276</v>
      </c>
      <c r="C40" s="91">
        <v>2</v>
      </c>
      <c r="D40" s="91">
        <v>2</v>
      </c>
      <c r="E40" s="91">
        <v>2</v>
      </c>
      <c r="F40" s="91">
        <v>2</v>
      </c>
      <c r="G40" s="91">
        <v>1</v>
      </c>
      <c r="H40" s="91">
        <v>2</v>
      </c>
      <c r="I40" s="91">
        <v>2</v>
      </c>
      <c r="J40" s="91">
        <v>2</v>
      </c>
      <c r="K40" s="91">
        <v>1</v>
      </c>
      <c r="L40" s="91">
        <v>1</v>
      </c>
      <c r="M40" s="91">
        <v>6</v>
      </c>
      <c r="N40" s="91">
        <v>5</v>
      </c>
      <c r="O40" s="91">
        <v>1</v>
      </c>
      <c r="P40" s="91">
        <v>1</v>
      </c>
      <c r="Q40" s="91">
        <v>5</v>
      </c>
      <c r="R40" s="91">
        <v>5</v>
      </c>
      <c r="S40" s="91">
        <v>3</v>
      </c>
      <c r="T40" s="91">
        <v>3</v>
      </c>
      <c r="U40" s="91">
        <v>1</v>
      </c>
      <c r="V40" s="91">
        <v>2</v>
      </c>
      <c r="W40" s="91">
        <v>5</v>
      </c>
      <c r="X40" s="91">
        <v>3</v>
      </c>
      <c r="Y40" s="91">
        <v>1</v>
      </c>
      <c r="Z40" s="91">
        <v>4</v>
      </c>
      <c r="AA40" s="91">
        <v>3</v>
      </c>
      <c r="AB40" s="91">
        <v>2</v>
      </c>
      <c r="AC40" s="91">
        <v>1</v>
      </c>
      <c r="AD40" s="91">
        <v>1</v>
      </c>
      <c r="AE40" s="91" t="s">
        <v>2</v>
      </c>
      <c r="AF40" s="91">
        <v>4</v>
      </c>
      <c r="AG40" s="91">
        <v>3</v>
      </c>
      <c r="AH40" s="91">
        <v>2</v>
      </c>
      <c r="AI40" s="91">
        <v>4</v>
      </c>
      <c r="AJ40" s="91">
        <v>2</v>
      </c>
      <c r="AK40" s="91">
        <v>2</v>
      </c>
      <c r="AL40" s="91">
        <v>5</v>
      </c>
      <c r="AM40" s="91">
        <v>1</v>
      </c>
    </row>
    <row r="41" spans="1:39" x14ac:dyDescent="0.25">
      <c r="A41" s="89">
        <v>43339</v>
      </c>
      <c r="B41" s="97" t="s">
        <v>277</v>
      </c>
      <c r="C41" s="91">
        <v>3</v>
      </c>
      <c r="D41" s="91">
        <v>3</v>
      </c>
      <c r="E41" s="91">
        <v>3</v>
      </c>
      <c r="F41" s="91">
        <v>2</v>
      </c>
      <c r="G41" s="91">
        <v>2</v>
      </c>
      <c r="H41" s="91">
        <v>2</v>
      </c>
      <c r="I41" s="91">
        <v>2</v>
      </c>
      <c r="J41" s="91">
        <v>3</v>
      </c>
      <c r="K41" s="91">
        <v>1</v>
      </c>
      <c r="L41" s="91">
        <v>1</v>
      </c>
      <c r="M41" s="91">
        <v>6</v>
      </c>
      <c r="N41" s="91">
        <v>3</v>
      </c>
      <c r="O41" s="91">
        <v>2</v>
      </c>
      <c r="P41" s="91">
        <v>1</v>
      </c>
      <c r="Q41" s="91">
        <v>5</v>
      </c>
      <c r="R41" s="91">
        <v>2</v>
      </c>
      <c r="S41" s="91">
        <v>1</v>
      </c>
      <c r="T41" s="91">
        <v>1</v>
      </c>
      <c r="U41" s="91">
        <v>1</v>
      </c>
      <c r="V41" s="91">
        <v>1</v>
      </c>
      <c r="W41" s="91">
        <v>1</v>
      </c>
      <c r="X41" s="91">
        <v>1</v>
      </c>
      <c r="Y41" s="91">
        <v>1</v>
      </c>
      <c r="Z41" s="91">
        <v>2</v>
      </c>
      <c r="AA41" s="91">
        <v>1</v>
      </c>
      <c r="AB41" s="91">
        <v>1</v>
      </c>
      <c r="AC41" s="91">
        <v>1</v>
      </c>
      <c r="AD41" s="91">
        <v>1</v>
      </c>
      <c r="AE41" s="91" t="s">
        <v>2</v>
      </c>
      <c r="AF41" s="91">
        <v>4</v>
      </c>
      <c r="AG41" s="91">
        <v>3</v>
      </c>
      <c r="AH41" s="91">
        <v>4</v>
      </c>
      <c r="AI41" s="91">
        <v>3</v>
      </c>
      <c r="AJ41" s="91">
        <v>3</v>
      </c>
      <c r="AK41" s="91">
        <v>1</v>
      </c>
      <c r="AL41" s="91">
        <v>1</v>
      </c>
      <c r="AM41" s="91">
        <v>1</v>
      </c>
    </row>
    <row r="42" spans="1:39" x14ac:dyDescent="0.25">
      <c r="A42" s="89">
        <v>43339</v>
      </c>
      <c r="B42" s="97" t="s">
        <v>278</v>
      </c>
      <c r="C42" s="91">
        <v>3</v>
      </c>
      <c r="D42" s="91">
        <v>2</v>
      </c>
      <c r="E42" s="91">
        <v>2</v>
      </c>
      <c r="F42" s="91">
        <v>2</v>
      </c>
      <c r="G42" s="91">
        <v>1</v>
      </c>
      <c r="H42" s="91">
        <v>1</v>
      </c>
      <c r="I42" s="91">
        <v>1</v>
      </c>
      <c r="J42" s="91">
        <v>3</v>
      </c>
      <c r="K42" s="91">
        <v>3</v>
      </c>
      <c r="L42" s="91">
        <v>3</v>
      </c>
      <c r="M42" s="91">
        <v>4</v>
      </c>
      <c r="N42" s="91">
        <v>3</v>
      </c>
      <c r="O42" s="91">
        <v>4</v>
      </c>
      <c r="P42" s="91">
        <v>4</v>
      </c>
      <c r="Q42" s="91">
        <v>5</v>
      </c>
      <c r="R42" s="91">
        <v>5</v>
      </c>
      <c r="S42" s="91">
        <v>1</v>
      </c>
      <c r="T42" s="91">
        <v>1</v>
      </c>
      <c r="U42" s="91">
        <v>2</v>
      </c>
      <c r="V42" s="91">
        <v>2</v>
      </c>
      <c r="W42" s="91">
        <v>3</v>
      </c>
      <c r="X42" s="91">
        <v>1</v>
      </c>
      <c r="Y42" s="91">
        <v>1</v>
      </c>
      <c r="Z42" s="91">
        <v>2</v>
      </c>
      <c r="AA42" s="91">
        <v>1</v>
      </c>
      <c r="AB42" s="91">
        <v>2</v>
      </c>
      <c r="AC42" s="91">
        <v>1</v>
      </c>
      <c r="AD42" s="91">
        <v>1</v>
      </c>
      <c r="AE42" s="91" t="s">
        <v>2</v>
      </c>
      <c r="AF42" s="91">
        <v>2</v>
      </c>
      <c r="AG42" s="91">
        <v>1</v>
      </c>
      <c r="AH42" s="91">
        <v>2</v>
      </c>
      <c r="AI42" s="91">
        <v>1</v>
      </c>
      <c r="AJ42" s="91">
        <v>1</v>
      </c>
      <c r="AK42" s="91">
        <v>2</v>
      </c>
      <c r="AL42" s="91">
        <v>1</v>
      </c>
      <c r="AM42" s="91">
        <v>1</v>
      </c>
    </row>
    <row r="43" spans="1:39" x14ac:dyDescent="0.25">
      <c r="A43" s="89">
        <v>43339</v>
      </c>
      <c r="B43" s="97" t="s">
        <v>279</v>
      </c>
      <c r="C43" s="91">
        <v>4</v>
      </c>
      <c r="D43" s="91">
        <v>3</v>
      </c>
      <c r="E43" s="91">
        <v>2</v>
      </c>
      <c r="F43" s="91">
        <v>2</v>
      </c>
      <c r="G43" s="91">
        <v>2</v>
      </c>
      <c r="H43" s="91">
        <v>2</v>
      </c>
      <c r="I43" s="91">
        <v>2</v>
      </c>
      <c r="J43" s="91">
        <v>3</v>
      </c>
      <c r="K43" s="91">
        <v>3</v>
      </c>
      <c r="L43" s="91">
        <v>5</v>
      </c>
      <c r="M43" s="91">
        <v>4</v>
      </c>
      <c r="N43" s="91">
        <v>3</v>
      </c>
      <c r="O43" s="91">
        <v>4</v>
      </c>
      <c r="P43" s="91">
        <v>4</v>
      </c>
      <c r="Q43" s="91">
        <v>1</v>
      </c>
      <c r="R43" s="91">
        <v>1</v>
      </c>
      <c r="S43" s="91">
        <v>3</v>
      </c>
      <c r="T43" s="91">
        <v>1</v>
      </c>
      <c r="U43" s="91">
        <v>3</v>
      </c>
      <c r="V43" s="91">
        <v>1</v>
      </c>
      <c r="W43" s="91">
        <v>1</v>
      </c>
      <c r="X43" s="91">
        <v>1</v>
      </c>
      <c r="Y43" s="91">
        <v>1</v>
      </c>
      <c r="Z43" s="91">
        <v>1</v>
      </c>
      <c r="AA43" s="91">
        <v>1</v>
      </c>
      <c r="AB43" s="91">
        <v>1</v>
      </c>
      <c r="AC43" s="91">
        <v>1</v>
      </c>
      <c r="AD43" s="91">
        <v>1</v>
      </c>
      <c r="AE43" s="91" t="s">
        <v>2</v>
      </c>
      <c r="AF43" s="91">
        <v>1</v>
      </c>
      <c r="AG43" s="91">
        <v>2</v>
      </c>
      <c r="AH43" s="91">
        <v>1</v>
      </c>
      <c r="AI43" s="91">
        <v>3</v>
      </c>
      <c r="AJ43" s="91">
        <v>3</v>
      </c>
      <c r="AK43" s="91">
        <v>2</v>
      </c>
      <c r="AL43" s="91">
        <v>2</v>
      </c>
      <c r="AM43" s="91">
        <v>2</v>
      </c>
    </row>
    <row r="44" spans="1:39" x14ac:dyDescent="0.25">
      <c r="A44" s="89">
        <v>43339</v>
      </c>
      <c r="B44" s="97" t="s">
        <v>280</v>
      </c>
      <c r="C44" s="91">
        <v>3</v>
      </c>
      <c r="D44" s="91">
        <v>3</v>
      </c>
      <c r="E44" s="91">
        <v>2</v>
      </c>
      <c r="F44" s="91">
        <v>2</v>
      </c>
      <c r="G44" s="91">
        <v>2</v>
      </c>
      <c r="H44" s="91">
        <v>2</v>
      </c>
      <c r="I44" s="91">
        <v>2</v>
      </c>
      <c r="J44" s="91">
        <v>1</v>
      </c>
      <c r="K44" s="91">
        <v>1</v>
      </c>
      <c r="L44" s="91">
        <v>1</v>
      </c>
      <c r="M44" s="91">
        <v>6</v>
      </c>
      <c r="N44" s="91">
        <v>5</v>
      </c>
      <c r="O44" s="91">
        <v>1</v>
      </c>
      <c r="P44" s="91">
        <v>1</v>
      </c>
      <c r="Q44" s="91">
        <v>5</v>
      </c>
      <c r="R44" s="91">
        <v>5</v>
      </c>
      <c r="S44" s="91">
        <v>2</v>
      </c>
      <c r="T44" s="91">
        <v>2</v>
      </c>
      <c r="U44" s="91">
        <v>2</v>
      </c>
      <c r="V44" s="91">
        <v>2</v>
      </c>
      <c r="W44" s="91">
        <v>2</v>
      </c>
      <c r="X44" s="91">
        <v>2</v>
      </c>
      <c r="Y44" s="91">
        <v>1</v>
      </c>
      <c r="Z44" s="91">
        <v>1</v>
      </c>
      <c r="AA44" s="91">
        <v>2</v>
      </c>
      <c r="AB44" s="91">
        <v>2</v>
      </c>
      <c r="AC44" s="91">
        <v>2</v>
      </c>
      <c r="AD44" s="91">
        <v>1</v>
      </c>
      <c r="AE44" s="91" t="s">
        <v>2</v>
      </c>
      <c r="AF44" s="91">
        <v>2</v>
      </c>
      <c r="AG44" s="91">
        <v>4</v>
      </c>
      <c r="AH44" s="91">
        <v>1</v>
      </c>
      <c r="AI44" s="91">
        <v>5</v>
      </c>
      <c r="AJ44" s="91">
        <v>5</v>
      </c>
      <c r="AK44" s="91">
        <v>1</v>
      </c>
      <c r="AL44" s="91">
        <v>1</v>
      </c>
      <c r="AM44" s="91">
        <v>1</v>
      </c>
    </row>
    <row r="45" spans="1:39" x14ac:dyDescent="0.25">
      <c r="A45" s="89">
        <v>43339</v>
      </c>
      <c r="B45" s="97" t="s">
        <v>281</v>
      </c>
      <c r="C45" s="91">
        <v>3</v>
      </c>
      <c r="D45" s="91">
        <v>3</v>
      </c>
      <c r="E45" s="91">
        <v>3</v>
      </c>
      <c r="F45" s="91">
        <v>2</v>
      </c>
      <c r="G45" s="91">
        <v>2</v>
      </c>
      <c r="H45" s="91">
        <v>2</v>
      </c>
      <c r="I45" s="91">
        <v>2</v>
      </c>
      <c r="J45" s="91">
        <v>2</v>
      </c>
      <c r="K45" s="91">
        <v>1</v>
      </c>
      <c r="L45" s="91">
        <v>1</v>
      </c>
      <c r="M45" s="91">
        <v>6</v>
      </c>
      <c r="N45" s="91">
        <v>5</v>
      </c>
      <c r="O45" s="91">
        <v>2</v>
      </c>
      <c r="P45" s="91">
        <v>2</v>
      </c>
      <c r="Q45" s="91">
        <v>2</v>
      </c>
      <c r="R45" s="91">
        <v>2</v>
      </c>
      <c r="S45" s="91">
        <v>1</v>
      </c>
      <c r="T45" s="91">
        <v>1</v>
      </c>
      <c r="U45" s="91">
        <v>2</v>
      </c>
      <c r="V45" s="91">
        <v>2</v>
      </c>
      <c r="W45" s="91">
        <v>2</v>
      </c>
      <c r="X45" s="91">
        <v>1</v>
      </c>
      <c r="Y45" s="91">
        <v>1</v>
      </c>
      <c r="Z45" s="91">
        <v>1</v>
      </c>
      <c r="AA45" s="91">
        <v>2</v>
      </c>
      <c r="AB45" s="91">
        <v>2</v>
      </c>
      <c r="AC45" s="91">
        <v>2</v>
      </c>
      <c r="AD45" s="91">
        <v>1</v>
      </c>
      <c r="AE45" s="91" t="s">
        <v>2</v>
      </c>
      <c r="AF45" s="91">
        <v>4</v>
      </c>
      <c r="AG45" s="91">
        <v>4</v>
      </c>
      <c r="AH45" s="91">
        <v>2</v>
      </c>
      <c r="AI45" s="91">
        <v>4</v>
      </c>
      <c r="AJ45" s="91">
        <v>4</v>
      </c>
      <c r="AK45" s="91">
        <v>4</v>
      </c>
      <c r="AL45" s="91">
        <v>4</v>
      </c>
      <c r="AM45" s="91">
        <v>4</v>
      </c>
    </row>
    <row r="46" spans="1:39" x14ac:dyDescent="0.25">
      <c r="A46" s="89">
        <v>43371</v>
      </c>
      <c r="B46" s="97" t="s">
        <v>282</v>
      </c>
      <c r="C46" s="91">
        <v>5</v>
      </c>
      <c r="D46" s="91">
        <v>2</v>
      </c>
      <c r="E46" s="91">
        <v>3</v>
      </c>
      <c r="F46" s="91">
        <v>1</v>
      </c>
      <c r="G46" s="91">
        <v>2</v>
      </c>
      <c r="H46" s="91">
        <v>2</v>
      </c>
      <c r="I46" s="91">
        <v>2</v>
      </c>
      <c r="J46" s="91">
        <v>5</v>
      </c>
      <c r="K46" s="91">
        <v>5</v>
      </c>
      <c r="L46" s="91">
        <v>2</v>
      </c>
      <c r="M46" s="91">
        <v>2</v>
      </c>
      <c r="N46" s="91">
        <v>2</v>
      </c>
      <c r="O46" s="91">
        <v>1</v>
      </c>
      <c r="P46" s="91">
        <v>2</v>
      </c>
      <c r="Q46" s="91">
        <v>3</v>
      </c>
      <c r="R46" s="91">
        <v>4</v>
      </c>
      <c r="S46" s="91">
        <v>4</v>
      </c>
      <c r="T46" s="91">
        <v>1</v>
      </c>
      <c r="U46" s="91">
        <v>4</v>
      </c>
      <c r="V46" s="91">
        <v>3</v>
      </c>
      <c r="W46" s="91">
        <v>4</v>
      </c>
      <c r="X46" s="91">
        <v>2</v>
      </c>
      <c r="Y46" s="91">
        <v>2</v>
      </c>
      <c r="Z46" s="91">
        <v>1</v>
      </c>
      <c r="AA46" s="91">
        <v>2</v>
      </c>
      <c r="AB46" s="91">
        <v>2</v>
      </c>
      <c r="AC46" s="91">
        <v>1</v>
      </c>
      <c r="AD46" s="91">
        <v>2</v>
      </c>
      <c r="AE46" s="91" t="s">
        <v>2</v>
      </c>
      <c r="AF46" s="91">
        <v>4</v>
      </c>
      <c r="AG46" s="91">
        <v>3</v>
      </c>
      <c r="AH46" s="91">
        <v>3</v>
      </c>
      <c r="AI46" s="91">
        <v>4</v>
      </c>
      <c r="AJ46" s="91">
        <v>1</v>
      </c>
      <c r="AK46" s="91">
        <v>3</v>
      </c>
      <c r="AL46" s="91">
        <v>1</v>
      </c>
      <c r="AM46" s="91">
        <v>1</v>
      </c>
    </row>
    <row r="47" spans="1:39" x14ac:dyDescent="0.25">
      <c r="A47" s="89">
        <v>43371</v>
      </c>
      <c r="B47" s="97" t="s">
        <v>283</v>
      </c>
      <c r="C47" s="91">
        <v>3</v>
      </c>
      <c r="D47" s="91">
        <v>2</v>
      </c>
      <c r="E47" s="91">
        <v>2</v>
      </c>
      <c r="F47" s="91">
        <v>2</v>
      </c>
      <c r="G47" s="91">
        <v>2</v>
      </c>
      <c r="H47" s="91">
        <v>1</v>
      </c>
      <c r="I47" s="91">
        <v>1</v>
      </c>
      <c r="J47" s="91">
        <v>3</v>
      </c>
      <c r="K47" s="91">
        <v>3</v>
      </c>
      <c r="L47" s="91">
        <v>4</v>
      </c>
      <c r="M47" s="91">
        <v>4</v>
      </c>
      <c r="N47" s="91">
        <v>1</v>
      </c>
      <c r="O47" s="91">
        <v>1</v>
      </c>
      <c r="P47" s="91">
        <v>2</v>
      </c>
      <c r="Q47" s="91">
        <v>1</v>
      </c>
      <c r="R47" s="91">
        <v>1</v>
      </c>
      <c r="S47" s="91">
        <v>5</v>
      </c>
      <c r="T47" s="91">
        <v>2</v>
      </c>
      <c r="U47" s="91">
        <v>2</v>
      </c>
      <c r="V47" s="91">
        <v>1</v>
      </c>
      <c r="W47" s="91">
        <v>2</v>
      </c>
      <c r="X47" s="91">
        <v>2</v>
      </c>
      <c r="Y47" s="91">
        <v>1</v>
      </c>
      <c r="Z47" s="91">
        <v>2</v>
      </c>
      <c r="AA47" s="91">
        <v>3</v>
      </c>
      <c r="AB47" s="91">
        <v>1</v>
      </c>
      <c r="AC47" s="91">
        <v>1</v>
      </c>
      <c r="AD47" s="91">
        <v>1</v>
      </c>
      <c r="AE47" s="91" t="s">
        <v>2</v>
      </c>
      <c r="AF47" s="91">
        <v>4</v>
      </c>
      <c r="AG47" s="91">
        <v>4</v>
      </c>
      <c r="AH47" s="91">
        <v>3</v>
      </c>
      <c r="AI47" s="91">
        <v>5</v>
      </c>
      <c r="AJ47" s="91">
        <v>3</v>
      </c>
      <c r="AK47" s="91">
        <v>5</v>
      </c>
      <c r="AL47" s="91">
        <v>3</v>
      </c>
      <c r="AM47" s="91">
        <v>2</v>
      </c>
    </row>
    <row r="48" spans="1:39" x14ac:dyDescent="0.25">
      <c r="A48" s="89">
        <v>43371</v>
      </c>
      <c r="B48" s="97" t="s">
        <v>284</v>
      </c>
      <c r="C48" s="91">
        <v>4</v>
      </c>
      <c r="D48" s="91">
        <v>1</v>
      </c>
      <c r="E48" s="91">
        <v>1</v>
      </c>
      <c r="F48" s="91">
        <v>1</v>
      </c>
      <c r="G48" s="91">
        <v>1</v>
      </c>
      <c r="H48" s="91">
        <v>2</v>
      </c>
      <c r="I48" s="91">
        <v>2</v>
      </c>
      <c r="J48" s="91">
        <v>4</v>
      </c>
      <c r="K48" s="91">
        <v>4</v>
      </c>
      <c r="L48" s="91">
        <v>4</v>
      </c>
      <c r="M48" s="91">
        <v>4</v>
      </c>
      <c r="N48" s="91">
        <v>3</v>
      </c>
      <c r="O48" s="91">
        <v>1</v>
      </c>
      <c r="P48" s="91">
        <v>1</v>
      </c>
      <c r="Q48" s="91">
        <v>1</v>
      </c>
      <c r="R48" s="91">
        <v>2</v>
      </c>
      <c r="S48" s="91">
        <v>5</v>
      </c>
      <c r="T48" s="91">
        <v>1</v>
      </c>
      <c r="U48" s="91">
        <v>5</v>
      </c>
      <c r="V48" s="91">
        <v>4</v>
      </c>
      <c r="W48" s="91">
        <v>4</v>
      </c>
      <c r="X48" s="91">
        <v>2</v>
      </c>
      <c r="Y48" s="91">
        <v>3</v>
      </c>
      <c r="Z48" s="91">
        <v>1</v>
      </c>
      <c r="AA48" s="91">
        <v>3</v>
      </c>
      <c r="AB48" s="91">
        <v>5</v>
      </c>
      <c r="AC48" s="91">
        <v>1</v>
      </c>
      <c r="AD48" s="91">
        <v>1</v>
      </c>
      <c r="AE48" s="91" t="s">
        <v>2</v>
      </c>
      <c r="AF48" s="91">
        <v>5</v>
      </c>
      <c r="AG48" s="91">
        <v>3</v>
      </c>
      <c r="AH48" s="91">
        <v>5</v>
      </c>
      <c r="AI48" s="91">
        <v>4</v>
      </c>
      <c r="AJ48" s="91">
        <v>4</v>
      </c>
      <c r="AK48" s="91">
        <v>4</v>
      </c>
      <c r="AL48" s="91">
        <v>5</v>
      </c>
      <c r="AM48" s="91">
        <v>5</v>
      </c>
    </row>
    <row r="49" spans="1:39" x14ac:dyDescent="0.25">
      <c r="A49" s="89">
        <v>43371</v>
      </c>
      <c r="B49" s="97" t="s">
        <v>285</v>
      </c>
      <c r="C49" s="91">
        <v>4</v>
      </c>
      <c r="D49" s="91">
        <v>1</v>
      </c>
      <c r="E49" s="91">
        <v>1</v>
      </c>
      <c r="F49" s="91">
        <v>1</v>
      </c>
      <c r="G49" s="91">
        <v>1</v>
      </c>
      <c r="H49" s="91">
        <v>2</v>
      </c>
      <c r="I49" s="91">
        <v>2</v>
      </c>
      <c r="J49" s="91">
        <v>3</v>
      </c>
      <c r="K49" s="91">
        <v>1</v>
      </c>
      <c r="L49" s="91">
        <v>1</v>
      </c>
      <c r="M49" s="91">
        <v>1</v>
      </c>
      <c r="N49" s="91">
        <v>2</v>
      </c>
      <c r="O49" s="91">
        <v>1</v>
      </c>
      <c r="P49" s="91">
        <v>1</v>
      </c>
      <c r="Q49" s="91">
        <v>1</v>
      </c>
      <c r="R49" s="91">
        <v>1</v>
      </c>
      <c r="S49" s="91">
        <v>2</v>
      </c>
      <c r="T49" s="91">
        <v>2</v>
      </c>
      <c r="U49" s="91">
        <v>2</v>
      </c>
      <c r="V49" s="91">
        <v>1</v>
      </c>
      <c r="W49" s="91">
        <v>1</v>
      </c>
      <c r="X49" s="91">
        <v>1</v>
      </c>
      <c r="Y49" s="91">
        <v>1</v>
      </c>
      <c r="Z49" s="91">
        <v>1</v>
      </c>
      <c r="AA49" s="91">
        <v>2</v>
      </c>
      <c r="AB49" s="91">
        <v>2</v>
      </c>
      <c r="AC49" s="91">
        <v>2</v>
      </c>
      <c r="AD49" s="91">
        <v>3</v>
      </c>
      <c r="AE49" s="91" t="s">
        <v>2</v>
      </c>
      <c r="AF49" s="91">
        <v>1</v>
      </c>
      <c r="AG49" s="91">
        <v>3</v>
      </c>
      <c r="AH49" s="91">
        <v>2</v>
      </c>
      <c r="AI49" s="91">
        <v>3</v>
      </c>
      <c r="AJ49" s="91">
        <v>3</v>
      </c>
      <c r="AK49" s="91">
        <v>3</v>
      </c>
      <c r="AL49" s="91">
        <v>4</v>
      </c>
      <c r="AM49" s="91">
        <v>3</v>
      </c>
    </row>
    <row r="50" spans="1:39" x14ac:dyDescent="0.25">
      <c r="A50" s="89">
        <v>43371</v>
      </c>
      <c r="B50" s="97" t="s">
        <v>286</v>
      </c>
      <c r="C50" s="91">
        <v>4</v>
      </c>
      <c r="D50" s="91">
        <v>1</v>
      </c>
      <c r="E50" s="91">
        <v>2</v>
      </c>
      <c r="F50" s="91">
        <v>2</v>
      </c>
      <c r="G50" s="91">
        <v>1</v>
      </c>
      <c r="H50" s="91">
        <v>2</v>
      </c>
      <c r="I50" s="91">
        <v>2</v>
      </c>
      <c r="J50" s="91">
        <v>2</v>
      </c>
      <c r="K50" s="91">
        <v>5</v>
      </c>
      <c r="L50" s="91">
        <v>1</v>
      </c>
      <c r="M50" s="91">
        <v>2</v>
      </c>
      <c r="N50" s="91">
        <v>4</v>
      </c>
      <c r="O50" s="91">
        <v>3</v>
      </c>
      <c r="P50" s="91">
        <v>3</v>
      </c>
      <c r="Q50" s="91">
        <v>2</v>
      </c>
      <c r="R50" s="91">
        <v>4</v>
      </c>
      <c r="S50" s="91">
        <v>1</v>
      </c>
      <c r="T50" s="91">
        <v>4</v>
      </c>
      <c r="U50" s="91">
        <v>4</v>
      </c>
      <c r="V50" s="91">
        <v>1</v>
      </c>
      <c r="W50" s="91">
        <v>4</v>
      </c>
      <c r="X50" s="91">
        <v>1</v>
      </c>
      <c r="Y50" s="91">
        <v>4</v>
      </c>
      <c r="Z50" s="91">
        <v>3</v>
      </c>
      <c r="AA50" s="91">
        <v>4</v>
      </c>
      <c r="AB50" s="91">
        <v>4</v>
      </c>
      <c r="AC50" s="91">
        <v>4</v>
      </c>
      <c r="AD50" s="91">
        <v>1</v>
      </c>
      <c r="AE50" s="91" t="s">
        <v>2</v>
      </c>
      <c r="AF50" s="91">
        <v>3</v>
      </c>
      <c r="AG50" s="91">
        <v>4</v>
      </c>
      <c r="AH50" s="91">
        <v>4</v>
      </c>
      <c r="AI50" s="91">
        <v>2</v>
      </c>
      <c r="AJ50" s="91">
        <v>1</v>
      </c>
      <c r="AK50" s="91">
        <v>1</v>
      </c>
      <c r="AL50" s="91">
        <v>1</v>
      </c>
      <c r="AM50" s="91">
        <v>2</v>
      </c>
    </row>
    <row r="51" spans="1:39" x14ac:dyDescent="0.25">
      <c r="A51" s="89">
        <v>43371</v>
      </c>
      <c r="B51" s="97" t="s">
        <v>287</v>
      </c>
      <c r="C51" s="91">
        <v>3</v>
      </c>
      <c r="D51" s="91">
        <v>2</v>
      </c>
      <c r="E51" s="91">
        <v>1</v>
      </c>
      <c r="F51" s="91">
        <v>1</v>
      </c>
      <c r="G51" s="91">
        <v>1</v>
      </c>
      <c r="H51" s="91">
        <v>2</v>
      </c>
      <c r="I51" s="91">
        <v>2</v>
      </c>
      <c r="J51" s="91">
        <v>3</v>
      </c>
      <c r="K51" s="91">
        <v>2</v>
      </c>
      <c r="L51" s="91">
        <v>2</v>
      </c>
      <c r="M51" s="91">
        <v>6</v>
      </c>
      <c r="N51" s="91">
        <v>4</v>
      </c>
      <c r="O51" s="91">
        <v>2</v>
      </c>
      <c r="P51" s="91">
        <v>1</v>
      </c>
      <c r="Q51" s="91">
        <v>3</v>
      </c>
      <c r="R51" s="91">
        <v>5</v>
      </c>
      <c r="S51" s="91">
        <v>2</v>
      </c>
      <c r="T51" s="91">
        <v>1</v>
      </c>
      <c r="U51" s="91">
        <v>2</v>
      </c>
      <c r="V51" s="91">
        <v>1</v>
      </c>
      <c r="W51" s="91">
        <v>3</v>
      </c>
      <c r="X51" s="91">
        <v>2</v>
      </c>
      <c r="Y51" s="91">
        <v>2</v>
      </c>
      <c r="Z51" s="91">
        <v>1</v>
      </c>
      <c r="AA51" s="91">
        <v>3</v>
      </c>
      <c r="AB51" s="91">
        <v>3</v>
      </c>
      <c r="AC51" s="91">
        <v>2</v>
      </c>
      <c r="AD51" s="91">
        <v>1</v>
      </c>
      <c r="AE51" s="91" t="s">
        <v>2</v>
      </c>
      <c r="AF51" s="91">
        <v>4</v>
      </c>
      <c r="AG51" s="91">
        <v>3</v>
      </c>
      <c r="AH51" s="91">
        <v>1</v>
      </c>
      <c r="AI51" s="91">
        <v>3</v>
      </c>
      <c r="AJ51" s="91">
        <v>5</v>
      </c>
      <c r="AK51" s="91">
        <v>2</v>
      </c>
      <c r="AL51" s="91">
        <v>5</v>
      </c>
      <c r="AM51" s="91">
        <v>2</v>
      </c>
    </row>
    <row r="52" spans="1:39" x14ac:dyDescent="0.25">
      <c r="A52" s="89">
        <v>43371</v>
      </c>
      <c r="B52" s="97" t="s">
        <v>288</v>
      </c>
      <c r="C52" s="91">
        <v>4</v>
      </c>
      <c r="D52" s="91">
        <v>3</v>
      </c>
      <c r="E52" s="91">
        <v>1</v>
      </c>
      <c r="F52" s="91">
        <v>2</v>
      </c>
      <c r="G52" s="91">
        <v>1</v>
      </c>
      <c r="H52" s="91">
        <v>2</v>
      </c>
      <c r="I52" s="91">
        <v>2</v>
      </c>
      <c r="J52" s="91">
        <v>3</v>
      </c>
      <c r="K52" s="91">
        <v>4</v>
      </c>
      <c r="L52" s="91">
        <v>4</v>
      </c>
      <c r="M52" s="91">
        <v>1</v>
      </c>
      <c r="N52" s="91">
        <v>3</v>
      </c>
      <c r="O52" s="91">
        <v>1</v>
      </c>
      <c r="P52" s="91">
        <v>1</v>
      </c>
      <c r="Q52" s="91">
        <v>1</v>
      </c>
      <c r="R52" s="91">
        <v>4</v>
      </c>
      <c r="S52" s="91">
        <v>3</v>
      </c>
      <c r="T52" s="91">
        <v>3</v>
      </c>
      <c r="U52" s="91">
        <v>3</v>
      </c>
      <c r="V52" s="91">
        <v>4</v>
      </c>
      <c r="W52" s="91">
        <v>3</v>
      </c>
      <c r="X52" s="91">
        <v>3</v>
      </c>
      <c r="Y52" s="91">
        <v>3</v>
      </c>
      <c r="Z52" s="91">
        <v>3</v>
      </c>
      <c r="AA52" s="91">
        <v>3</v>
      </c>
      <c r="AB52" s="91">
        <v>4</v>
      </c>
      <c r="AC52" s="91">
        <v>1</v>
      </c>
      <c r="AD52" s="91">
        <v>1</v>
      </c>
      <c r="AE52" s="91" t="s">
        <v>2</v>
      </c>
      <c r="AF52" s="91">
        <v>3</v>
      </c>
      <c r="AG52" s="91">
        <v>3</v>
      </c>
      <c r="AH52" s="91">
        <v>3</v>
      </c>
      <c r="AI52" s="91">
        <v>1</v>
      </c>
      <c r="AJ52" s="91">
        <v>4</v>
      </c>
      <c r="AK52" s="91">
        <v>3</v>
      </c>
      <c r="AL52" s="91">
        <v>1</v>
      </c>
      <c r="AM52" s="91">
        <v>3</v>
      </c>
    </row>
    <row r="53" spans="1:39" x14ac:dyDescent="0.25">
      <c r="A53" s="89">
        <v>43371</v>
      </c>
      <c r="B53" s="97" t="s">
        <v>289</v>
      </c>
      <c r="C53" s="91">
        <v>4</v>
      </c>
      <c r="D53" s="91">
        <v>1</v>
      </c>
      <c r="E53" s="91">
        <v>1</v>
      </c>
      <c r="F53" s="91">
        <v>1</v>
      </c>
      <c r="G53" s="91">
        <v>1</v>
      </c>
      <c r="H53" s="91">
        <v>2</v>
      </c>
      <c r="I53" s="91">
        <v>2</v>
      </c>
      <c r="J53" s="91">
        <v>4</v>
      </c>
      <c r="K53" s="91">
        <v>5</v>
      </c>
      <c r="L53" s="91">
        <v>5</v>
      </c>
      <c r="M53" s="91">
        <v>4</v>
      </c>
      <c r="N53" s="91">
        <v>4</v>
      </c>
      <c r="O53" s="91">
        <v>2</v>
      </c>
      <c r="P53" s="91">
        <v>3</v>
      </c>
      <c r="Q53" s="91">
        <v>4</v>
      </c>
      <c r="R53" s="91">
        <v>2</v>
      </c>
      <c r="S53" s="91">
        <v>4</v>
      </c>
      <c r="T53" s="91">
        <v>3</v>
      </c>
      <c r="U53" s="91">
        <v>2</v>
      </c>
      <c r="V53" s="91">
        <v>5</v>
      </c>
      <c r="W53" s="91">
        <v>5</v>
      </c>
      <c r="X53" s="91">
        <v>3</v>
      </c>
      <c r="Y53" s="91">
        <v>2</v>
      </c>
      <c r="Z53" s="91">
        <v>3</v>
      </c>
      <c r="AA53" s="91">
        <v>4</v>
      </c>
      <c r="AB53" s="91">
        <v>2</v>
      </c>
      <c r="AC53" s="91">
        <v>2</v>
      </c>
      <c r="AD53" s="91">
        <v>1</v>
      </c>
      <c r="AE53" s="91" t="s">
        <v>2</v>
      </c>
      <c r="AF53" s="91">
        <v>1</v>
      </c>
      <c r="AG53" s="91">
        <v>2</v>
      </c>
      <c r="AH53" s="91">
        <v>3</v>
      </c>
      <c r="AI53" s="91">
        <v>3</v>
      </c>
      <c r="AJ53" s="91">
        <v>1</v>
      </c>
      <c r="AK53" s="91">
        <v>2</v>
      </c>
      <c r="AL53" s="91">
        <v>1</v>
      </c>
      <c r="AM53" s="91">
        <v>4</v>
      </c>
    </row>
    <row r="54" spans="1:39" x14ac:dyDescent="0.25">
      <c r="A54" s="89">
        <v>43371</v>
      </c>
      <c r="B54" s="97" t="s">
        <v>290</v>
      </c>
      <c r="C54" s="91">
        <v>4</v>
      </c>
      <c r="D54" s="91">
        <v>2</v>
      </c>
      <c r="E54" s="91">
        <v>2</v>
      </c>
      <c r="F54" s="91">
        <v>1</v>
      </c>
      <c r="G54" s="91">
        <v>2</v>
      </c>
      <c r="H54" s="91">
        <v>1</v>
      </c>
      <c r="I54" s="91">
        <v>1</v>
      </c>
      <c r="J54" s="91">
        <v>4</v>
      </c>
      <c r="K54" s="91">
        <v>4</v>
      </c>
      <c r="L54" s="91">
        <v>4</v>
      </c>
      <c r="M54" s="91">
        <v>4</v>
      </c>
      <c r="N54" s="91">
        <v>3</v>
      </c>
      <c r="O54" s="91">
        <v>2</v>
      </c>
      <c r="P54" s="91">
        <v>2</v>
      </c>
      <c r="Q54" s="91">
        <v>2</v>
      </c>
      <c r="R54" s="91">
        <v>2</v>
      </c>
      <c r="S54" s="91">
        <v>4</v>
      </c>
      <c r="T54" s="91">
        <v>1</v>
      </c>
      <c r="U54" s="91">
        <v>1</v>
      </c>
      <c r="V54" s="91">
        <v>5</v>
      </c>
      <c r="W54" s="91">
        <v>5</v>
      </c>
      <c r="X54" s="91">
        <v>3</v>
      </c>
      <c r="Y54" s="91">
        <v>2</v>
      </c>
      <c r="Z54" s="91">
        <v>2</v>
      </c>
      <c r="AA54" s="91">
        <v>4</v>
      </c>
      <c r="AB54" s="91">
        <v>2</v>
      </c>
      <c r="AC54" s="91">
        <v>3</v>
      </c>
      <c r="AD54" s="91">
        <v>1</v>
      </c>
      <c r="AE54" s="91" t="s">
        <v>2</v>
      </c>
      <c r="AF54" s="91">
        <v>2</v>
      </c>
      <c r="AG54" s="91">
        <v>4</v>
      </c>
      <c r="AH54" s="91">
        <v>2</v>
      </c>
      <c r="AI54" s="91">
        <v>4</v>
      </c>
      <c r="AJ54" s="91">
        <v>4</v>
      </c>
      <c r="AK54" s="91">
        <v>4</v>
      </c>
      <c r="AL54" s="91">
        <v>3</v>
      </c>
      <c r="AM54" s="91">
        <v>2</v>
      </c>
    </row>
    <row r="55" spans="1:39" x14ac:dyDescent="0.25">
      <c r="A55" s="89">
        <v>43371</v>
      </c>
      <c r="B55" s="97" t="s">
        <v>291</v>
      </c>
      <c r="C55" s="91">
        <v>3</v>
      </c>
      <c r="D55" s="91">
        <v>1</v>
      </c>
      <c r="E55" s="91">
        <v>1</v>
      </c>
      <c r="F55" s="91">
        <v>2</v>
      </c>
      <c r="G55" s="91">
        <v>2</v>
      </c>
      <c r="H55" s="91">
        <v>1</v>
      </c>
      <c r="I55" s="91">
        <v>1</v>
      </c>
      <c r="J55" s="91">
        <v>2</v>
      </c>
      <c r="K55" s="91">
        <v>2</v>
      </c>
      <c r="L55" s="91">
        <v>4</v>
      </c>
      <c r="M55" s="91">
        <v>5</v>
      </c>
      <c r="N55" s="91">
        <v>2</v>
      </c>
      <c r="O55" s="91">
        <v>1</v>
      </c>
      <c r="P55" s="91">
        <v>2</v>
      </c>
      <c r="Q55" s="91">
        <v>4</v>
      </c>
      <c r="R55" s="91">
        <v>1</v>
      </c>
      <c r="S55" s="91">
        <v>1</v>
      </c>
      <c r="T55" s="91">
        <v>2</v>
      </c>
      <c r="U55" s="91">
        <v>3</v>
      </c>
      <c r="V55" s="91">
        <v>1</v>
      </c>
      <c r="W55" s="91">
        <v>1</v>
      </c>
      <c r="X55" s="91">
        <v>1</v>
      </c>
      <c r="Y55" s="91">
        <v>1</v>
      </c>
      <c r="Z55" s="91">
        <v>1</v>
      </c>
      <c r="AA55" s="91">
        <v>1</v>
      </c>
      <c r="AB55" s="91">
        <v>1</v>
      </c>
      <c r="AC55" s="91">
        <v>1</v>
      </c>
      <c r="AD55" s="91">
        <v>1</v>
      </c>
      <c r="AE55" s="91" t="s">
        <v>2</v>
      </c>
      <c r="AF55" s="91">
        <v>1</v>
      </c>
      <c r="AG55" s="91">
        <v>2</v>
      </c>
      <c r="AH55" s="91">
        <v>4</v>
      </c>
      <c r="AI55" s="91">
        <v>1</v>
      </c>
      <c r="AJ55" s="91">
        <v>4</v>
      </c>
      <c r="AK55" s="91">
        <v>1</v>
      </c>
      <c r="AL55" s="91">
        <v>2</v>
      </c>
      <c r="AM55" s="91">
        <v>1</v>
      </c>
    </row>
    <row r="56" spans="1:39" x14ac:dyDescent="0.25">
      <c r="A56" s="89">
        <v>43381</v>
      </c>
      <c r="B56" s="97" t="s">
        <v>292</v>
      </c>
      <c r="C56" s="91">
        <v>3</v>
      </c>
      <c r="D56" s="91">
        <v>3</v>
      </c>
      <c r="E56" s="91">
        <v>3</v>
      </c>
      <c r="F56" s="91">
        <v>2</v>
      </c>
      <c r="G56" s="91">
        <v>2</v>
      </c>
      <c r="H56" s="91">
        <v>2</v>
      </c>
      <c r="I56" s="91">
        <v>2</v>
      </c>
      <c r="J56" s="91">
        <v>1</v>
      </c>
      <c r="K56" s="91">
        <v>1</v>
      </c>
      <c r="L56" s="91">
        <v>1</v>
      </c>
      <c r="M56" s="91">
        <v>6</v>
      </c>
      <c r="N56" s="91">
        <v>5</v>
      </c>
      <c r="O56" s="91">
        <v>5</v>
      </c>
      <c r="P56" s="91">
        <v>5</v>
      </c>
      <c r="Q56" s="91">
        <v>5</v>
      </c>
      <c r="R56" s="91">
        <v>5</v>
      </c>
      <c r="S56" s="91">
        <v>1</v>
      </c>
      <c r="T56" s="91">
        <v>1</v>
      </c>
      <c r="U56" s="91">
        <v>3</v>
      </c>
      <c r="V56" s="91">
        <v>1</v>
      </c>
      <c r="W56" s="91">
        <v>1</v>
      </c>
      <c r="X56" s="91">
        <v>1</v>
      </c>
      <c r="Y56" s="91">
        <v>1</v>
      </c>
      <c r="Z56" s="91">
        <v>1</v>
      </c>
      <c r="AA56" s="91">
        <v>1</v>
      </c>
      <c r="AB56" s="91">
        <v>1</v>
      </c>
      <c r="AC56" s="91">
        <v>1</v>
      </c>
      <c r="AD56" s="91">
        <v>1</v>
      </c>
      <c r="AE56" s="91" t="s">
        <v>2</v>
      </c>
      <c r="AF56" s="91">
        <v>4</v>
      </c>
      <c r="AG56" s="91">
        <v>4</v>
      </c>
      <c r="AH56" s="91">
        <v>1</v>
      </c>
      <c r="AI56" s="91">
        <v>1</v>
      </c>
      <c r="AJ56" s="91">
        <v>1</v>
      </c>
      <c r="AK56" s="91">
        <v>1</v>
      </c>
      <c r="AL56" s="91">
        <v>1</v>
      </c>
      <c r="AM56" s="91">
        <v>1</v>
      </c>
    </row>
    <row r="57" spans="1:39" x14ac:dyDescent="0.25">
      <c r="A57" s="89">
        <v>43371</v>
      </c>
      <c r="B57" s="97" t="s">
        <v>293</v>
      </c>
      <c r="C57" s="91">
        <v>4</v>
      </c>
      <c r="D57" s="91">
        <v>1</v>
      </c>
      <c r="E57" s="91">
        <v>1</v>
      </c>
      <c r="F57" s="91">
        <v>1</v>
      </c>
      <c r="G57" s="91">
        <v>1</v>
      </c>
      <c r="H57" s="91">
        <v>2</v>
      </c>
      <c r="I57" s="91">
        <v>2</v>
      </c>
      <c r="J57" s="91">
        <v>3</v>
      </c>
      <c r="K57" s="91">
        <v>4</v>
      </c>
      <c r="L57" s="91">
        <v>4</v>
      </c>
      <c r="M57" s="91">
        <v>6</v>
      </c>
      <c r="N57" s="91">
        <v>2</v>
      </c>
      <c r="O57" s="91">
        <v>1</v>
      </c>
      <c r="P57" s="91">
        <v>1</v>
      </c>
      <c r="Q57" s="91">
        <v>1</v>
      </c>
      <c r="R57" s="91">
        <v>1</v>
      </c>
      <c r="S57" s="91">
        <v>2</v>
      </c>
      <c r="T57" s="91">
        <v>4</v>
      </c>
      <c r="U57" s="91">
        <v>4</v>
      </c>
      <c r="V57" s="91">
        <v>3</v>
      </c>
      <c r="W57" s="91">
        <v>3</v>
      </c>
      <c r="X57" s="91">
        <v>3</v>
      </c>
      <c r="Y57" s="91">
        <v>1</v>
      </c>
      <c r="Z57" s="91">
        <v>2</v>
      </c>
      <c r="AA57" s="91">
        <v>3</v>
      </c>
      <c r="AB57" s="91">
        <v>4</v>
      </c>
      <c r="AC57" s="91">
        <v>1</v>
      </c>
      <c r="AD57" s="91">
        <v>1</v>
      </c>
      <c r="AE57" s="91" t="s">
        <v>2</v>
      </c>
      <c r="AF57" s="91">
        <v>3</v>
      </c>
      <c r="AG57" s="91">
        <v>3</v>
      </c>
      <c r="AH57" s="91">
        <v>3</v>
      </c>
      <c r="AI57" s="91">
        <v>3</v>
      </c>
      <c r="AJ57" s="91">
        <v>2</v>
      </c>
      <c r="AK57" s="91">
        <v>1</v>
      </c>
      <c r="AL57" s="91">
        <v>1</v>
      </c>
      <c r="AM57" s="91">
        <v>2</v>
      </c>
    </row>
    <row r="58" spans="1:39" x14ac:dyDescent="0.25">
      <c r="A58" s="89">
        <v>43371</v>
      </c>
      <c r="B58" s="97" t="s">
        <v>294</v>
      </c>
      <c r="C58" s="91">
        <v>1</v>
      </c>
      <c r="D58" s="91">
        <v>3</v>
      </c>
      <c r="E58" s="91">
        <v>3</v>
      </c>
      <c r="F58" s="91">
        <v>2</v>
      </c>
      <c r="G58" s="91">
        <v>2</v>
      </c>
      <c r="H58" s="91">
        <v>2</v>
      </c>
      <c r="I58" s="91">
        <v>2</v>
      </c>
      <c r="J58" s="91">
        <v>1</v>
      </c>
      <c r="K58" s="91">
        <v>1</v>
      </c>
      <c r="L58" s="91">
        <v>2</v>
      </c>
      <c r="M58" s="91">
        <v>6</v>
      </c>
      <c r="N58" s="91">
        <v>5</v>
      </c>
      <c r="O58" s="91">
        <v>5</v>
      </c>
      <c r="P58" s="91">
        <v>5</v>
      </c>
      <c r="Q58" s="91">
        <v>5</v>
      </c>
      <c r="R58" s="91">
        <v>5</v>
      </c>
      <c r="S58" s="91">
        <v>1</v>
      </c>
      <c r="T58" s="91">
        <v>1</v>
      </c>
      <c r="U58" s="91">
        <v>1</v>
      </c>
      <c r="V58" s="91">
        <v>1</v>
      </c>
      <c r="W58" s="91">
        <v>1</v>
      </c>
      <c r="X58" s="91">
        <v>1</v>
      </c>
      <c r="Y58" s="91">
        <v>1</v>
      </c>
      <c r="Z58" s="91">
        <v>1</v>
      </c>
      <c r="AA58" s="91">
        <v>1</v>
      </c>
      <c r="AB58" s="91">
        <v>2</v>
      </c>
      <c r="AC58" s="91">
        <v>1</v>
      </c>
      <c r="AD58" s="91">
        <v>1</v>
      </c>
      <c r="AE58" s="91" t="s">
        <v>2</v>
      </c>
      <c r="AF58" s="91">
        <v>2</v>
      </c>
      <c r="AG58" s="91">
        <v>1</v>
      </c>
      <c r="AH58" s="91">
        <v>1</v>
      </c>
      <c r="AI58" s="91">
        <v>2</v>
      </c>
      <c r="AJ58" s="91">
        <v>1</v>
      </c>
      <c r="AK58" s="91">
        <v>1</v>
      </c>
      <c r="AL58" s="91">
        <v>2</v>
      </c>
      <c r="AM58" s="91">
        <v>2</v>
      </c>
    </row>
    <row r="59" spans="1:39" x14ac:dyDescent="0.25">
      <c r="A59" s="89">
        <v>43371</v>
      </c>
      <c r="B59" s="97" t="s">
        <v>295</v>
      </c>
      <c r="C59" s="91">
        <v>3</v>
      </c>
      <c r="D59" s="91">
        <v>1</v>
      </c>
      <c r="E59" s="91">
        <v>1</v>
      </c>
      <c r="F59" s="91">
        <v>1</v>
      </c>
      <c r="G59" s="91">
        <v>1</v>
      </c>
      <c r="H59" s="91">
        <v>1</v>
      </c>
      <c r="I59" s="91">
        <v>2</v>
      </c>
      <c r="J59" s="91">
        <v>4</v>
      </c>
      <c r="K59" s="91">
        <v>4</v>
      </c>
      <c r="L59" s="91">
        <v>4</v>
      </c>
      <c r="M59" s="91">
        <v>4</v>
      </c>
      <c r="N59" s="91">
        <v>3</v>
      </c>
      <c r="O59" s="91">
        <v>1</v>
      </c>
      <c r="P59" s="91">
        <v>4</v>
      </c>
      <c r="Q59" s="91">
        <v>4</v>
      </c>
      <c r="R59" s="91">
        <v>4</v>
      </c>
      <c r="S59" s="91">
        <v>3</v>
      </c>
      <c r="T59" s="91">
        <v>1</v>
      </c>
      <c r="U59" s="91">
        <v>4</v>
      </c>
      <c r="V59" s="91">
        <v>1</v>
      </c>
      <c r="W59" s="91">
        <v>1</v>
      </c>
      <c r="X59" s="91">
        <v>1</v>
      </c>
      <c r="Y59" s="91">
        <v>4</v>
      </c>
      <c r="Z59" s="91">
        <v>1</v>
      </c>
      <c r="AA59" s="91">
        <v>2</v>
      </c>
      <c r="AB59" s="91">
        <v>1</v>
      </c>
      <c r="AC59" s="91">
        <v>3</v>
      </c>
      <c r="AD59" s="91">
        <v>1</v>
      </c>
      <c r="AE59" s="91" t="s">
        <v>2</v>
      </c>
      <c r="AF59" s="91">
        <v>5</v>
      </c>
      <c r="AG59" s="91">
        <v>5</v>
      </c>
      <c r="AH59" s="91">
        <v>2</v>
      </c>
      <c r="AI59" s="91">
        <v>5</v>
      </c>
      <c r="AJ59" s="91">
        <v>1</v>
      </c>
      <c r="AK59" s="91">
        <v>1</v>
      </c>
      <c r="AL59" s="91">
        <v>1</v>
      </c>
      <c r="AM59" s="91">
        <v>1</v>
      </c>
    </row>
    <row r="60" spans="1:39" x14ac:dyDescent="0.25">
      <c r="A60" s="89">
        <v>43371</v>
      </c>
      <c r="B60" s="97" t="s">
        <v>296</v>
      </c>
      <c r="C60" s="91">
        <v>3</v>
      </c>
      <c r="D60" s="91">
        <v>1</v>
      </c>
      <c r="E60" s="91">
        <v>1</v>
      </c>
      <c r="F60" s="91">
        <v>1</v>
      </c>
      <c r="G60" s="91">
        <v>1</v>
      </c>
      <c r="H60" s="91">
        <v>1</v>
      </c>
      <c r="I60" s="91">
        <v>1</v>
      </c>
      <c r="J60" s="91">
        <v>4</v>
      </c>
      <c r="K60" s="91">
        <v>4</v>
      </c>
      <c r="L60" s="91">
        <v>4</v>
      </c>
      <c r="M60" s="91">
        <v>5</v>
      </c>
      <c r="N60" s="91">
        <v>2</v>
      </c>
      <c r="O60" s="91">
        <v>1</v>
      </c>
      <c r="P60" s="91">
        <v>1</v>
      </c>
      <c r="Q60" s="91">
        <v>2</v>
      </c>
      <c r="R60" s="91">
        <v>3</v>
      </c>
      <c r="S60" s="91">
        <v>3</v>
      </c>
      <c r="T60" s="91">
        <v>2</v>
      </c>
      <c r="U60" s="91">
        <v>3</v>
      </c>
      <c r="V60" s="91">
        <v>3</v>
      </c>
      <c r="W60" s="91">
        <v>1</v>
      </c>
      <c r="X60" s="91">
        <v>1</v>
      </c>
      <c r="Y60" s="91">
        <v>1</v>
      </c>
      <c r="Z60" s="91">
        <v>3</v>
      </c>
      <c r="AA60" s="91">
        <v>3</v>
      </c>
      <c r="AB60" s="91">
        <v>3</v>
      </c>
      <c r="AC60" s="91">
        <v>3</v>
      </c>
      <c r="AD60" s="91">
        <v>1</v>
      </c>
      <c r="AE60" s="91" t="s">
        <v>2</v>
      </c>
      <c r="AF60" s="91">
        <v>2</v>
      </c>
      <c r="AG60" s="91">
        <v>2</v>
      </c>
      <c r="AH60" s="91">
        <v>3</v>
      </c>
      <c r="AI60" s="91">
        <v>4</v>
      </c>
      <c r="AJ60" s="91">
        <v>1</v>
      </c>
      <c r="AK60" s="91">
        <v>3</v>
      </c>
      <c r="AL60" s="91">
        <v>4</v>
      </c>
      <c r="AM60" s="91">
        <v>2</v>
      </c>
    </row>
    <row r="61" spans="1:39" x14ac:dyDescent="0.25">
      <c r="A61" s="89">
        <v>43370</v>
      </c>
      <c r="B61" s="97" t="s">
        <v>297</v>
      </c>
      <c r="C61" s="91">
        <v>4</v>
      </c>
      <c r="D61" s="91">
        <v>3</v>
      </c>
      <c r="E61" s="91">
        <v>3</v>
      </c>
      <c r="F61" s="91">
        <v>1</v>
      </c>
      <c r="G61" s="91">
        <v>1</v>
      </c>
      <c r="H61" s="91">
        <v>1</v>
      </c>
      <c r="I61" s="91">
        <v>1</v>
      </c>
      <c r="J61" s="91">
        <v>3</v>
      </c>
      <c r="K61" s="91">
        <v>1</v>
      </c>
      <c r="L61" s="91">
        <v>1</v>
      </c>
      <c r="M61" s="91">
        <v>4</v>
      </c>
      <c r="N61" s="91">
        <v>5</v>
      </c>
      <c r="O61" s="91">
        <v>1</v>
      </c>
      <c r="P61" s="91">
        <v>1</v>
      </c>
      <c r="Q61" s="91">
        <v>1</v>
      </c>
      <c r="R61" s="91">
        <v>1</v>
      </c>
      <c r="S61" s="91">
        <v>1</v>
      </c>
      <c r="T61" s="91">
        <v>2</v>
      </c>
      <c r="U61" s="91">
        <v>2</v>
      </c>
      <c r="V61" s="91">
        <v>1</v>
      </c>
      <c r="W61" s="91">
        <v>2</v>
      </c>
      <c r="X61" s="91">
        <v>1</v>
      </c>
      <c r="Y61" s="91">
        <v>1</v>
      </c>
      <c r="Z61" s="91">
        <v>1</v>
      </c>
      <c r="AA61" s="91">
        <v>1</v>
      </c>
      <c r="AB61" s="91">
        <v>1</v>
      </c>
      <c r="AC61" s="91">
        <v>1</v>
      </c>
      <c r="AD61" s="91">
        <v>1</v>
      </c>
      <c r="AE61" s="91" t="s">
        <v>2</v>
      </c>
      <c r="AF61" s="91">
        <v>2</v>
      </c>
      <c r="AG61" s="91">
        <v>2</v>
      </c>
      <c r="AH61" s="91">
        <v>2</v>
      </c>
      <c r="AI61" s="91">
        <v>2</v>
      </c>
      <c r="AJ61" s="91">
        <v>5</v>
      </c>
      <c r="AK61" s="91">
        <v>2</v>
      </c>
      <c r="AL61" s="91">
        <v>3</v>
      </c>
      <c r="AM61" s="91">
        <v>2</v>
      </c>
    </row>
    <row r="62" spans="1:39" x14ac:dyDescent="0.25">
      <c r="A62" s="89">
        <v>43371</v>
      </c>
      <c r="B62" s="97" t="s">
        <v>298</v>
      </c>
      <c r="C62" s="91">
        <v>2</v>
      </c>
      <c r="D62" s="91">
        <v>3</v>
      </c>
      <c r="E62" s="91">
        <v>3</v>
      </c>
      <c r="F62" s="91">
        <v>2</v>
      </c>
      <c r="G62" s="91">
        <v>2</v>
      </c>
      <c r="H62" s="91">
        <v>2</v>
      </c>
      <c r="I62" s="91">
        <v>2</v>
      </c>
      <c r="J62" s="91">
        <v>1</v>
      </c>
      <c r="K62" s="91">
        <v>1</v>
      </c>
      <c r="L62" s="91">
        <v>1</v>
      </c>
      <c r="M62" s="91">
        <v>6</v>
      </c>
      <c r="N62" s="91">
        <v>5</v>
      </c>
      <c r="O62" s="91">
        <v>1</v>
      </c>
      <c r="P62" s="91">
        <v>1</v>
      </c>
      <c r="Q62" s="91">
        <v>5</v>
      </c>
      <c r="R62" s="91">
        <v>5</v>
      </c>
      <c r="S62" s="91">
        <v>1</v>
      </c>
      <c r="T62" s="91">
        <v>1</v>
      </c>
      <c r="U62" s="91">
        <v>1</v>
      </c>
      <c r="V62" s="91">
        <v>1</v>
      </c>
      <c r="W62" s="91">
        <v>1</v>
      </c>
      <c r="X62" s="91">
        <v>1</v>
      </c>
      <c r="Y62" s="91">
        <v>1</v>
      </c>
      <c r="Z62" s="91">
        <v>1</v>
      </c>
      <c r="AA62" s="91">
        <v>1</v>
      </c>
      <c r="AB62" s="91">
        <v>1</v>
      </c>
      <c r="AC62" s="91">
        <v>1</v>
      </c>
      <c r="AD62" s="91">
        <v>1</v>
      </c>
      <c r="AE62" s="91" t="s">
        <v>2</v>
      </c>
      <c r="AF62" s="91">
        <v>1</v>
      </c>
      <c r="AG62" s="91">
        <v>1</v>
      </c>
      <c r="AH62" s="91">
        <v>1</v>
      </c>
      <c r="AI62" s="91">
        <v>2</v>
      </c>
      <c r="AJ62" s="91">
        <v>1</v>
      </c>
      <c r="AK62" s="91">
        <v>1</v>
      </c>
      <c r="AL62" s="91">
        <v>2</v>
      </c>
      <c r="AM62" s="91">
        <v>1</v>
      </c>
    </row>
    <row r="63" spans="1:39" x14ac:dyDescent="0.25">
      <c r="A63" s="89">
        <v>43371</v>
      </c>
      <c r="B63" s="97" t="s">
        <v>299</v>
      </c>
      <c r="C63" s="91">
        <v>4</v>
      </c>
      <c r="D63" s="91">
        <v>1</v>
      </c>
      <c r="E63" s="91">
        <v>2</v>
      </c>
      <c r="F63" s="91">
        <v>1</v>
      </c>
      <c r="G63" s="91">
        <v>2</v>
      </c>
      <c r="H63" s="91">
        <v>2</v>
      </c>
      <c r="I63" s="91">
        <v>2</v>
      </c>
      <c r="J63" s="91">
        <v>3</v>
      </c>
      <c r="K63" s="91">
        <v>3</v>
      </c>
      <c r="L63" s="91">
        <v>5</v>
      </c>
      <c r="M63" s="91">
        <v>3</v>
      </c>
      <c r="N63" s="91">
        <v>5</v>
      </c>
      <c r="O63" s="91">
        <v>2</v>
      </c>
      <c r="P63" s="91">
        <v>1</v>
      </c>
      <c r="Q63" s="91">
        <v>2</v>
      </c>
      <c r="R63" s="91">
        <v>1</v>
      </c>
      <c r="S63" s="91">
        <v>2</v>
      </c>
      <c r="T63" s="91">
        <v>1</v>
      </c>
      <c r="U63" s="91">
        <v>1</v>
      </c>
      <c r="V63" s="91">
        <v>1</v>
      </c>
      <c r="W63" s="91">
        <v>2</v>
      </c>
      <c r="X63" s="91">
        <v>2</v>
      </c>
      <c r="Y63" s="91">
        <v>1</v>
      </c>
      <c r="Z63" s="91">
        <v>1</v>
      </c>
      <c r="AA63" s="91">
        <v>2</v>
      </c>
      <c r="AB63" s="91">
        <v>1</v>
      </c>
      <c r="AC63" s="91">
        <v>1</v>
      </c>
      <c r="AD63" s="91">
        <v>1</v>
      </c>
      <c r="AE63" s="91" t="s">
        <v>2</v>
      </c>
      <c r="AF63" s="91">
        <v>2</v>
      </c>
      <c r="AG63" s="91">
        <v>1</v>
      </c>
      <c r="AH63" s="91">
        <v>3</v>
      </c>
      <c r="AI63" s="91">
        <v>3</v>
      </c>
      <c r="AJ63" s="91">
        <v>2</v>
      </c>
      <c r="AK63" s="91">
        <v>2</v>
      </c>
      <c r="AL63" s="91">
        <v>4</v>
      </c>
      <c r="AM63" s="91">
        <v>2</v>
      </c>
    </row>
    <row r="64" spans="1:39" x14ac:dyDescent="0.25">
      <c r="A64" s="89">
        <v>43371</v>
      </c>
      <c r="B64" s="97" t="s">
        <v>300</v>
      </c>
      <c r="C64" s="91">
        <v>2</v>
      </c>
      <c r="D64" s="91">
        <v>1</v>
      </c>
      <c r="E64" s="91">
        <v>1</v>
      </c>
      <c r="F64" s="91">
        <v>2</v>
      </c>
      <c r="G64" s="91">
        <v>1</v>
      </c>
      <c r="H64" s="91">
        <v>2</v>
      </c>
      <c r="I64" s="91">
        <v>2</v>
      </c>
      <c r="J64" s="91">
        <v>5</v>
      </c>
      <c r="K64" s="91">
        <v>1</v>
      </c>
      <c r="L64" s="91">
        <v>3</v>
      </c>
      <c r="M64" s="91">
        <v>3</v>
      </c>
      <c r="N64" s="91">
        <v>3</v>
      </c>
      <c r="O64" s="91">
        <v>1</v>
      </c>
      <c r="P64" s="91">
        <v>1</v>
      </c>
      <c r="Q64" s="91">
        <v>2</v>
      </c>
      <c r="R64" s="91">
        <v>1</v>
      </c>
      <c r="S64" s="91">
        <v>5</v>
      </c>
      <c r="T64" s="91">
        <v>2</v>
      </c>
      <c r="U64" s="91">
        <v>1</v>
      </c>
      <c r="V64" s="91">
        <v>5</v>
      </c>
      <c r="W64" s="91">
        <v>5</v>
      </c>
      <c r="X64" s="91">
        <v>3</v>
      </c>
      <c r="Y64" s="91">
        <v>1</v>
      </c>
      <c r="Z64" s="91">
        <v>3</v>
      </c>
      <c r="AA64" s="91">
        <v>5</v>
      </c>
      <c r="AB64" s="91">
        <v>3</v>
      </c>
      <c r="AC64" s="91">
        <v>4</v>
      </c>
      <c r="AD64" s="91">
        <v>1</v>
      </c>
      <c r="AE64" s="91" t="s">
        <v>2</v>
      </c>
      <c r="AF64" s="91">
        <v>4</v>
      </c>
      <c r="AG64" s="91">
        <v>4</v>
      </c>
      <c r="AH64" s="91">
        <v>5</v>
      </c>
      <c r="AI64" s="91">
        <v>3</v>
      </c>
      <c r="AJ64" s="91">
        <v>4</v>
      </c>
      <c r="AK64" s="91">
        <v>5</v>
      </c>
      <c r="AL64" s="91">
        <v>1</v>
      </c>
      <c r="AM64" s="91">
        <v>3</v>
      </c>
    </row>
    <row r="65" spans="1:39" x14ac:dyDescent="0.25">
      <c r="A65" s="89">
        <v>43371</v>
      </c>
      <c r="B65" s="97" t="s">
        <v>301</v>
      </c>
      <c r="C65" s="91">
        <v>3</v>
      </c>
      <c r="D65" s="91">
        <v>2</v>
      </c>
      <c r="E65" s="91">
        <v>2</v>
      </c>
      <c r="F65" s="91">
        <v>2</v>
      </c>
      <c r="G65" s="91">
        <v>2</v>
      </c>
      <c r="H65" s="91">
        <v>1</v>
      </c>
      <c r="I65" s="91">
        <v>1</v>
      </c>
      <c r="J65" s="91">
        <v>3</v>
      </c>
      <c r="K65" s="91">
        <v>4</v>
      </c>
      <c r="L65" s="91">
        <v>4</v>
      </c>
      <c r="M65" s="91">
        <v>4</v>
      </c>
      <c r="N65" s="91">
        <v>3</v>
      </c>
      <c r="O65" s="91">
        <v>1</v>
      </c>
      <c r="P65" s="91">
        <v>1</v>
      </c>
      <c r="Q65" s="91">
        <v>3</v>
      </c>
      <c r="R65" s="91">
        <v>3</v>
      </c>
      <c r="S65" s="91">
        <v>2</v>
      </c>
      <c r="T65" s="91">
        <v>1</v>
      </c>
      <c r="U65" s="91">
        <v>2</v>
      </c>
      <c r="V65" s="91">
        <v>1</v>
      </c>
      <c r="W65" s="91">
        <v>2</v>
      </c>
      <c r="X65" s="91">
        <v>1</v>
      </c>
      <c r="Y65" s="91">
        <v>1</v>
      </c>
      <c r="Z65" s="91">
        <v>2</v>
      </c>
      <c r="AA65" s="91">
        <v>2</v>
      </c>
      <c r="AB65" s="91">
        <v>2</v>
      </c>
      <c r="AC65" s="91">
        <v>2</v>
      </c>
      <c r="AD65" s="91">
        <v>1</v>
      </c>
      <c r="AE65" s="91" t="s">
        <v>2</v>
      </c>
      <c r="AF65" s="91">
        <v>2</v>
      </c>
      <c r="AG65" s="91">
        <v>2</v>
      </c>
      <c r="AH65" s="91">
        <v>1</v>
      </c>
      <c r="AI65" s="91">
        <v>4</v>
      </c>
      <c r="AJ65" s="91">
        <v>3</v>
      </c>
      <c r="AK65" s="91">
        <v>2</v>
      </c>
      <c r="AL65" s="91">
        <v>4</v>
      </c>
      <c r="AM65" s="91">
        <v>2</v>
      </c>
    </row>
    <row r="66" spans="1:39" x14ac:dyDescent="0.25">
      <c r="A66" s="89">
        <v>43371</v>
      </c>
      <c r="B66" s="97" t="s">
        <v>302</v>
      </c>
      <c r="C66" s="91">
        <v>4</v>
      </c>
      <c r="D66" s="91">
        <v>2</v>
      </c>
      <c r="E66" s="91">
        <v>1</v>
      </c>
      <c r="F66" s="91">
        <v>1</v>
      </c>
      <c r="G66" s="91">
        <v>2</v>
      </c>
      <c r="H66" s="91">
        <v>2</v>
      </c>
      <c r="I66" s="91">
        <v>2</v>
      </c>
      <c r="J66" s="91">
        <v>3</v>
      </c>
      <c r="K66" s="91">
        <v>1</v>
      </c>
      <c r="L66" s="91">
        <v>5</v>
      </c>
      <c r="M66" s="91">
        <v>4</v>
      </c>
      <c r="N66" s="91">
        <v>3</v>
      </c>
      <c r="O66" s="91">
        <v>2</v>
      </c>
      <c r="P66" s="91">
        <v>2</v>
      </c>
      <c r="Q66" s="91">
        <v>5</v>
      </c>
      <c r="R66" s="91">
        <v>3</v>
      </c>
      <c r="S66" s="91">
        <v>1</v>
      </c>
      <c r="T66" s="91">
        <v>1</v>
      </c>
      <c r="U66" s="91">
        <v>4</v>
      </c>
      <c r="V66" s="91">
        <v>2</v>
      </c>
      <c r="W66" s="91">
        <v>1</v>
      </c>
      <c r="X66" s="91">
        <v>1</v>
      </c>
      <c r="Y66" s="91">
        <v>1</v>
      </c>
      <c r="Z66" s="91">
        <v>1</v>
      </c>
      <c r="AA66" s="91">
        <v>2</v>
      </c>
      <c r="AB66" s="91">
        <v>2</v>
      </c>
      <c r="AC66" s="91">
        <v>1</v>
      </c>
      <c r="AD66" s="91">
        <v>1</v>
      </c>
      <c r="AE66" s="91" t="s">
        <v>2</v>
      </c>
      <c r="AF66" s="91">
        <v>1</v>
      </c>
      <c r="AG66" s="91">
        <v>1</v>
      </c>
      <c r="AH66" s="91">
        <v>1</v>
      </c>
      <c r="AI66" s="91">
        <v>1</v>
      </c>
      <c r="AJ66" s="91">
        <v>1</v>
      </c>
      <c r="AK66" s="91">
        <v>1</v>
      </c>
      <c r="AL66" s="91">
        <v>1</v>
      </c>
      <c r="AM66" s="91">
        <v>2</v>
      </c>
    </row>
    <row r="67" spans="1:39" x14ac:dyDescent="0.25">
      <c r="A67" s="89">
        <v>43371</v>
      </c>
      <c r="B67" s="97" t="s">
        <v>303</v>
      </c>
      <c r="C67" s="91">
        <v>4</v>
      </c>
      <c r="D67" s="91">
        <v>2</v>
      </c>
      <c r="E67" s="91">
        <v>2</v>
      </c>
      <c r="F67" s="91">
        <v>1</v>
      </c>
      <c r="G67" s="91">
        <v>1</v>
      </c>
      <c r="H67" s="91">
        <v>1</v>
      </c>
      <c r="I67" s="91">
        <v>2</v>
      </c>
      <c r="J67" s="91">
        <v>3</v>
      </c>
      <c r="K67" s="91">
        <v>4</v>
      </c>
      <c r="L67" s="91">
        <v>4</v>
      </c>
      <c r="M67" s="91">
        <v>5</v>
      </c>
      <c r="N67" s="91">
        <v>3</v>
      </c>
      <c r="O67" s="91">
        <v>4</v>
      </c>
      <c r="P67" s="91">
        <v>2</v>
      </c>
      <c r="Q67" s="91">
        <v>3</v>
      </c>
      <c r="R67" s="91">
        <v>2</v>
      </c>
      <c r="S67" s="91">
        <v>5</v>
      </c>
      <c r="T67" s="91">
        <v>2</v>
      </c>
      <c r="U67" s="91">
        <v>3</v>
      </c>
      <c r="V67" s="91">
        <v>3</v>
      </c>
      <c r="W67" s="91">
        <v>4</v>
      </c>
      <c r="X67" s="91">
        <v>3</v>
      </c>
      <c r="Y67" s="91">
        <v>3</v>
      </c>
      <c r="Z67" s="91">
        <v>2</v>
      </c>
      <c r="AA67" s="91">
        <v>2</v>
      </c>
      <c r="AB67" s="91">
        <v>1</v>
      </c>
      <c r="AC67" s="91">
        <v>2</v>
      </c>
      <c r="AD67" s="91">
        <v>1</v>
      </c>
      <c r="AE67" s="91" t="s">
        <v>2</v>
      </c>
      <c r="AF67" s="91">
        <v>3</v>
      </c>
      <c r="AG67" s="91">
        <v>4</v>
      </c>
      <c r="AH67" s="91">
        <v>1</v>
      </c>
      <c r="AI67" s="91">
        <v>2</v>
      </c>
      <c r="AJ67" s="91">
        <v>1</v>
      </c>
      <c r="AK67" s="91">
        <v>3</v>
      </c>
      <c r="AL67" s="91">
        <v>1</v>
      </c>
      <c r="AM67" s="91">
        <v>1</v>
      </c>
    </row>
    <row r="68" spans="1:39" x14ac:dyDescent="0.25">
      <c r="A68" s="89">
        <v>43371</v>
      </c>
      <c r="B68" s="97" t="s">
        <v>304</v>
      </c>
      <c r="C68" s="91">
        <v>3</v>
      </c>
      <c r="D68" s="91">
        <v>2</v>
      </c>
      <c r="E68" s="91">
        <v>2</v>
      </c>
      <c r="F68" s="91">
        <v>1</v>
      </c>
      <c r="G68" s="91">
        <v>2</v>
      </c>
      <c r="H68" s="91">
        <v>1</v>
      </c>
      <c r="I68" s="91">
        <v>2</v>
      </c>
      <c r="J68" s="91">
        <v>2</v>
      </c>
      <c r="K68" s="91">
        <v>3</v>
      </c>
      <c r="L68" s="91">
        <v>3</v>
      </c>
      <c r="M68" s="91">
        <v>6</v>
      </c>
      <c r="N68" s="91">
        <v>4</v>
      </c>
      <c r="O68" s="91">
        <v>3</v>
      </c>
      <c r="P68" s="91">
        <v>3</v>
      </c>
      <c r="Q68" s="91">
        <v>4</v>
      </c>
      <c r="R68" s="91">
        <v>4</v>
      </c>
      <c r="S68" s="91">
        <v>1</v>
      </c>
      <c r="T68" s="91">
        <v>1</v>
      </c>
      <c r="U68" s="91">
        <v>1</v>
      </c>
      <c r="V68" s="91">
        <v>4</v>
      </c>
      <c r="W68" s="91">
        <v>3</v>
      </c>
      <c r="X68" s="91">
        <v>1</v>
      </c>
      <c r="Y68" s="91">
        <v>1</v>
      </c>
      <c r="Z68" s="91">
        <v>1</v>
      </c>
      <c r="AA68" s="91">
        <v>1</v>
      </c>
      <c r="AB68" s="91">
        <v>1</v>
      </c>
      <c r="AC68" s="91">
        <v>1</v>
      </c>
      <c r="AD68" s="91">
        <v>1</v>
      </c>
      <c r="AE68" s="91" t="s">
        <v>2</v>
      </c>
      <c r="AF68" s="91">
        <v>3</v>
      </c>
      <c r="AG68" s="91">
        <v>2</v>
      </c>
      <c r="AH68" s="91">
        <v>4</v>
      </c>
      <c r="AI68" s="91">
        <v>2</v>
      </c>
      <c r="AJ68" s="91">
        <v>1</v>
      </c>
      <c r="AK68" s="91">
        <v>1</v>
      </c>
      <c r="AL68" s="91">
        <v>1</v>
      </c>
      <c r="AM68" s="91">
        <v>1</v>
      </c>
    </row>
    <row r="69" spans="1:39" x14ac:dyDescent="0.25">
      <c r="A69" s="89">
        <v>43371</v>
      </c>
      <c r="B69" s="97" t="s">
        <v>305</v>
      </c>
      <c r="C69" s="91">
        <v>5</v>
      </c>
      <c r="D69" s="91">
        <v>1</v>
      </c>
      <c r="E69" s="91">
        <v>1</v>
      </c>
      <c r="F69" s="91">
        <v>1</v>
      </c>
      <c r="G69" s="91">
        <v>1</v>
      </c>
      <c r="H69" s="91">
        <v>1</v>
      </c>
      <c r="I69" s="91">
        <v>1</v>
      </c>
      <c r="J69" s="91">
        <v>4</v>
      </c>
      <c r="K69" s="91">
        <v>5</v>
      </c>
      <c r="L69" s="91">
        <v>4</v>
      </c>
      <c r="M69" s="91">
        <v>1</v>
      </c>
      <c r="N69" s="91">
        <v>1</v>
      </c>
      <c r="O69" s="91">
        <v>1</v>
      </c>
      <c r="P69" s="91">
        <v>1</v>
      </c>
      <c r="Q69" s="91">
        <v>1</v>
      </c>
      <c r="R69" s="91">
        <v>1</v>
      </c>
      <c r="S69" s="91">
        <v>3</v>
      </c>
      <c r="T69" s="91">
        <v>3</v>
      </c>
      <c r="U69" s="91">
        <v>4</v>
      </c>
      <c r="V69" s="91">
        <v>3</v>
      </c>
      <c r="W69" s="91">
        <v>3</v>
      </c>
      <c r="X69" s="91">
        <v>4</v>
      </c>
      <c r="Y69" s="91">
        <v>2</v>
      </c>
      <c r="Z69" s="91">
        <v>3</v>
      </c>
      <c r="AA69" s="91">
        <v>2</v>
      </c>
      <c r="AB69" s="91">
        <v>2</v>
      </c>
      <c r="AC69" s="91">
        <v>2</v>
      </c>
      <c r="AD69" s="91">
        <v>1</v>
      </c>
      <c r="AE69" s="91" t="s">
        <v>2</v>
      </c>
      <c r="AF69" s="91">
        <v>4</v>
      </c>
      <c r="AG69" s="91">
        <v>4</v>
      </c>
      <c r="AH69" s="91">
        <v>4</v>
      </c>
      <c r="AI69" s="91">
        <v>4</v>
      </c>
      <c r="AJ69" s="91">
        <v>4</v>
      </c>
      <c r="AK69" s="91">
        <v>4</v>
      </c>
      <c r="AL69" s="91">
        <v>1</v>
      </c>
      <c r="AM69" s="91">
        <v>4</v>
      </c>
    </row>
    <row r="70" spans="1:39" x14ac:dyDescent="0.25">
      <c r="A70" s="89">
        <v>43371</v>
      </c>
      <c r="B70" s="97" t="s">
        <v>306</v>
      </c>
      <c r="C70" s="91">
        <v>4</v>
      </c>
      <c r="D70" s="91">
        <v>2</v>
      </c>
      <c r="E70" s="91">
        <v>2</v>
      </c>
      <c r="F70" s="91">
        <v>1</v>
      </c>
      <c r="G70" s="91">
        <v>1</v>
      </c>
      <c r="H70" s="91">
        <v>2</v>
      </c>
      <c r="I70" s="91">
        <v>1</v>
      </c>
      <c r="J70" s="91">
        <v>2</v>
      </c>
      <c r="K70" s="91">
        <v>1</v>
      </c>
      <c r="L70" s="91">
        <v>4</v>
      </c>
      <c r="M70" s="91">
        <v>5</v>
      </c>
      <c r="N70" s="91">
        <v>3</v>
      </c>
      <c r="O70" s="91">
        <v>4</v>
      </c>
      <c r="P70" s="91">
        <v>4</v>
      </c>
      <c r="Q70" s="91">
        <v>4</v>
      </c>
      <c r="R70" s="91">
        <v>4</v>
      </c>
      <c r="S70" s="91">
        <v>3</v>
      </c>
      <c r="T70" s="91">
        <v>2</v>
      </c>
      <c r="U70" s="91">
        <v>2</v>
      </c>
      <c r="V70" s="91">
        <v>2</v>
      </c>
      <c r="W70" s="91">
        <v>2</v>
      </c>
      <c r="X70" s="91">
        <v>3</v>
      </c>
      <c r="Y70" s="91">
        <v>1</v>
      </c>
      <c r="Z70" s="91">
        <v>1</v>
      </c>
      <c r="AA70" s="91">
        <v>3</v>
      </c>
      <c r="AB70" s="91">
        <v>1</v>
      </c>
      <c r="AC70" s="91">
        <v>2</v>
      </c>
      <c r="AD70" s="91">
        <v>1</v>
      </c>
      <c r="AE70" s="91" t="s">
        <v>2</v>
      </c>
      <c r="AF70" s="91">
        <v>3</v>
      </c>
      <c r="AG70" s="91">
        <v>3</v>
      </c>
      <c r="AH70" s="91">
        <v>3</v>
      </c>
      <c r="AI70" s="91">
        <v>3</v>
      </c>
      <c r="AJ70" s="91">
        <v>1</v>
      </c>
      <c r="AK70" s="91">
        <v>1</v>
      </c>
      <c r="AL70" s="91">
        <v>1</v>
      </c>
      <c r="AM70" s="91">
        <v>1</v>
      </c>
    </row>
    <row r="71" spans="1:39" x14ac:dyDescent="0.25">
      <c r="A71" s="89">
        <v>43371</v>
      </c>
      <c r="B71" s="97" t="s">
        <v>307</v>
      </c>
      <c r="C71" s="91">
        <v>2</v>
      </c>
      <c r="D71" s="91">
        <v>3</v>
      </c>
      <c r="E71" s="91">
        <v>3</v>
      </c>
      <c r="F71" s="91">
        <v>2</v>
      </c>
      <c r="G71" s="91">
        <v>2</v>
      </c>
      <c r="H71" s="91">
        <v>2</v>
      </c>
      <c r="I71" s="91">
        <v>2</v>
      </c>
      <c r="J71" s="91">
        <v>2</v>
      </c>
      <c r="K71" s="91">
        <v>2</v>
      </c>
      <c r="L71" s="91">
        <v>2</v>
      </c>
      <c r="M71" s="91">
        <v>5</v>
      </c>
      <c r="N71" s="91">
        <v>5</v>
      </c>
      <c r="O71" s="91">
        <v>3</v>
      </c>
      <c r="P71" s="91">
        <v>2</v>
      </c>
      <c r="Q71" s="91">
        <v>3</v>
      </c>
      <c r="R71" s="91">
        <v>3</v>
      </c>
      <c r="S71" s="91">
        <v>1</v>
      </c>
      <c r="T71" s="91">
        <v>2</v>
      </c>
      <c r="U71" s="91">
        <v>1</v>
      </c>
      <c r="V71" s="91">
        <v>1</v>
      </c>
      <c r="W71" s="91">
        <v>2</v>
      </c>
      <c r="X71" s="91">
        <v>1</v>
      </c>
      <c r="Y71" s="91">
        <v>1</v>
      </c>
      <c r="Z71" s="91">
        <v>1</v>
      </c>
      <c r="AA71" s="91">
        <v>1</v>
      </c>
      <c r="AB71" s="91">
        <v>2</v>
      </c>
      <c r="AC71" s="91">
        <v>1</v>
      </c>
      <c r="AD71" s="91">
        <v>2</v>
      </c>
      <c r="AE71" s="91" t="s">
        <v>2</v>
      </c>
      <c r="AF71" s="91">
        <v>2</v>
      </c>
      <c r="AG71" s="91">
        <v>3</v>
      </c>
      <c r="AH71" s="91">
        <v>2</v>
      </c>
      <c r="AI71" s="91">
        <v>3</v>
      </c>
      <c r="AJ71" s="91">
        <v>1</v>
      </c>
      <c r="AK71" s="91">
        <v>1</v>
      </c>
      <c r="AL71" s="91">
        <v>1</v>
      </c>
      <c r="AM71" s="91">
        <v>1</v>
      </c>
    </row>
    <row r="72" spans="1:39" x14ac:dyDescent="0.25">
      <c r="A72" s="89">
        <v>43371</v>
      </c>
      <c r="B72" s="97" t="s">
        <v>308</v>
      </c>
      <c r="C72" s="91">
        <v>5</v>
      </c>
      <c r="D72" s="91">
        <v>1</v>
      </c>
      <c r="E72" s="91">
        <v>1</v>
      </c>
      <c r="F72" s="91">
        <v>1</v>
      </c>
      <c r="G72" s="91">
        <v>1</v>
      </c>
      <c r="H72" s="91">
        <v>1</v>
      </c>
      <c r="I72" s="91">
        <v>1</v>
      </c>
      <c r="J72" s="91">
        <v>4</v>
      </c>
      <c r="K72" s="91">
        <v>6</v>
      </c>
      <c r="L72" s="91">
        <v>6</v>
      </c>
      <c r="M72" s="91">
        <v>1</v>
      </c>
      <c r="N72" s="91">
        <v>1</v>
      </c>
      <c r="O72" s="91">
        <v>1</v>
      </c>
      <c r="P72" s="91">
        <v>1</v>
      </c>
      <c r="Q72" s="91">
        <v>1</v>
      </c>
      <c r="R72" s="91">
        <v>1</v>
      </c>
      <c r="S72" s="91">
        <v>3</v>
      </c>
      <c r="T72" s="91">
        <v>3</v>
      </c>
      <c r="U72" s="91">
        <v>4</v>
      </c>
      <c r="V72" s="91">
        <v>3</v>
      </c>
      <c r="W72" s="91">
        <v>3</v>
      </c>
      <c r="X72" s="91">
        <v>3</v>
      </c>
      <c r="Y72" s="91">
        <v>3</v>
      </c>
      <c r="Z72" s="91">
        <v>2</v>
      </c>
      <c r="AA72" s="91">
        <v>2</v>
      </c>
      <c r="AB72" s="91">
        <v>1</v>
      </c>
      <c r="AC72" s="91">
        <v>1</v>
      </c>
      <c r="AD72" s="91">
        <v>1</v>
      </c>
      <c r="AE72" s="91" t="s">
        <v>2</v>
      </c>
      <c r="AF72" s="91">
        <v>5</v>
      </c>
      <c r="AG72" s="91">
        <v>5</v>
      </c>
      <c r="AH72" s="91">
        <v>5</v>
      </c>
      <c r="AI72" s="91">
        <v>5</v>
      </c>
      <c r="AJ72" s="91">
        <v>2</v>
      </c>
      <c r="AK72" s="91">
        <v>5</v>
      </c>
      <c r="AL72" s="91" t="s">
        <v>2</v>
      </c>
      <c r="AM72" s="91" t="s">
        <v>2</v>
      </c>
    </row>
    <row r="73" spans="1:39" x14ac:dyDescent="0.25">
      <c r="A73" s="89">
        <v>43371</v>
      </c>
      <c r="B73" s="97" t="s">
        <v>309</v>
      </c>
      <c r="C73" s="91">
        <v>4</v>
      </c>
      <c r="D73" s="91">
        <v>1</v>
      </c>
      <c r="E73" s="91">
        <v>1</v>
      </c>
      <c r="F73" s="91">
        <v>1</v>
      </c>
      <c r="G73" s="91">
        <v>1</v>
      </c>
      <c r="H73" s="91">
        <v>1</v>
      </c>
      <c r="I73" s="91">
        <v>1</v>
      </c>
      <c r="J73" s="91">
        <v>3</v>
      </c>
      <c r="K73" s="91">
        <v>5</v>
      </c>
      <c r="L73" s="91">
        <v>6</v>
      </c>
      <c r="M73" s="91">
        <v>5</v>
      </c>
      <c r="N73" s="91">
        <v>1</v>
      </c>
      <c r="O73" s="91">
        <v>1</v>
      </c>
      <c r="P73" s="91">
        <v>1</v>
      </c>
      <c r="Q73" s="91">
        <v>1</v>
      </c>
      <c r="R73" s="91">
        <v>1</v>
      </c>
      <c r="S73" s="91">
        <v>2</v>
      </c>
      <c r="T73" s="91">
        <v>1</v>
      </c>
      <c r="U73" s="91">
        <v>1</v>
      </c>
      <c r="V73" s="91">
        <v>3</v>
      </c>
      <c r="W73" s="91">
        <v>3</v>
      </c>
      <c r="X73" s="91">
        <v>1</v>
      </c>
      <c r="Y73" s="91">
        <v>1</v>
      </c>
      <c r="Z73" s="91">
        <v>3</v>
      </c>
      <c r="AA73" s="91">
        <v>3</v>
      </c>
      <c r="AB73" s="91">
        <v>1</v>
      </c>
      <c r="AC73" s="91">
        <v>1</v>
      </c>
      <c r="AD73" s="91">
        <v>1</v>
      </c>
      <c r="AE73" s="91" t="s">
        <v>2</v>
      </c>
      <c r="AF73" s="91">
        <v>4</v>
      </c>
      <c r="AG73" s="91">
        <v>3</v>
      </c>
      <c r="AH73" s="91">
        <v>3</v>
      </c>
      <c r="AI73" s="91">
        <v>3</v>
      </c>
      <c r="AJ73" s="91">
        <v>2</v>
      </c>
      <c r="AK73" s="91">
        <v>3</v>
      </c>
      <c r="AL73" s="91" t="s">
        <v>2</v>
      </c>
      <c r="AM73" s="91">
        <v>1</v>
      </c>
    </row>
    <row r="74" spans="1:39" x14ac:dyDescent="0.25">
      <c r="A74" s="89">
        <v>43371</v>
      </c>
      <c r="B74" s="97" t="s">
        <v>310</v>
      </c>
      <c r="C74" s="91">
        <v>4</v>
      </c>
      <c r="D74" s="91">
        <v>3</v>
      </c>
      <c r="E74" s="91">
        <v>3</v>
      </c>
      <c r="F74" s="91">
        <v>1</v>
      </c>
      <c r="G74" s="91">
        <v>1</v>
      </c>
      <c r="H74" s="91">
        <v>1</v>
      </c>
      <c r="I74" s="91">
        <v>1</v>
      </c>
      <c r="J74" s="91">
        <v>3</v>
      </c>
      <c r="K74" s="91">
        <v>2</v>
      </c>
      <c r="L74" s="91">
        <v>2</v>
      </c>
      <c r="M74" s="91">
        <v>4</v>
      </c>
      <c r="N74" s="91">
        <v>5</v>
      </c>
      <c r="O74" s="91">
        <v>1</v>
      </c>
      <c r="P74" s="91">
        <v>1</v>
      </c>
      <c r="Q74" s="91">
        <v>1</v>
      </c>
      <c r="R74" s="91">
        <v>1</v>
      </c>
      <c r="S74" s="91">
        <v>4</v>
      </c>
      <c r="T74" s="91">
        <v>4</v>
      </c>
      <c r="U74" s="91">
        <v>4</v>
      </c>
      <c r="V74" s="91">
        <v>3</v>
      </c>
      <c r="W74" s="91">
        <v>3</v>
      </c>
      <c r="X74" s="91">
        <v>4</v>
      </c>
      <c r="Y74" s="91">
        <v>4</v>
      </c>
      <c r="Z74" s="91">
        <v>2</v>
      </c>
      <c r="AA74" s="91">
        <v>3</v>
      </c>
      <c r="AB74" s="91">
        <v>2</v>
      </c>
      <c r="AC74" s="91">
        <v>1</v>
      </c>
      <c r="AD74" s="91">
        <v>1</v>
      </c>
      <c r="AE74" s="91" t="s">
        <v>2</v>
      </c>
      <c r="AF74" s="91">
        <v>1</v>
      </c>
      <c r="AG74" s="91">
        <v>4</v>
      </c>
      <c r="AH74" s="91">
        <v>2</v>
      </c>
      <c r="AI74" s="91">
        <v>3</v>
      </c>
      <c r="AJ74" s="91">
        <v>3</v>
      </c>
      <c r="AK74" s="91">
        <v>3</v>
      </c>
      <c r="AL74" s="91">
        <v>2</v>
      </c>
      <c r="AM74" s="91">
        <v>2</v>
      </c>
    </row>
    <row r="75" spans="1:39" x14ac:dyDescent="0.25">
      <c r="A75" s="89">
        <v>43371</v>
      </c>
      <c r="B75" s="97" t="s">
        <v>311</v>
      </c>
      <c r="C75" s="91">
        <v>4</v>
      </c>
      <c r="D75" s="91">
        <v>1</v>
      </c>
      <c r="E75" s="91">
        <v>1</v>
      </c>
      <c r="F75" s="91">
        <v>1</v>
      </c>
      <c r="G75" s="91">
        <v>1</v>
      </c>
      <c r="H75" s="91">
        <v>1</v>
      </c>
      <c r="I75" s="91">
        <v>1</v>
      </c>
      <c r="J75" s="91">
        <v>4</v>
      </c>
      <c r="K75" s="91">
        <v>5</v>
      </c>
      <c r="L75" s="91">
        <v>4</v>
      </c>
      <c r="M75" s="91">
        <v>3</v>
      </c>
      <c r="N75" s="91">
        <v>2</v>
      </c>
      <c r="O75" s="91">
        <v>2</v>
      </c>
      <c r="P75" s="91">
        <v>2</v>
      </c>
      <c r="Q75" s="91">
        <v>2</v>
      </c>
      <c r="R75" s="91">
        <v>1</v>
      </c>
      <c r="S75" s="91">
        <v>5</v>
      </c>
      <c r="T75" s="91">
        <v>3</v>
      </c>
      <c r="U75" s="91">
        <v>2</v>
      </c>
      <c r="V75" s="91">
        <v>1</v>
      </c>
      <c r="W75" s="91">
        <v>1</v>
      </c>
      <c r="X75" s="91">
        <v>3</v>
      </c>
      <c r="Y75" s="91">
        <v>1</v>
      </c>
      <c r="Z75" s="91">
        <v>4</v>
      </c>
      <c r="AA75" s="91">
        <v>4</v>
      </c>
      <c r="AB75" s="91">
        <v>3</v>
      </c>
      <c r="AC75" s="91">
        <v>4</v>
      </c>
      <c r="AD75" s="91">
        <v>1</v>
      </c>
      <c r="AE75" s="91" t="s">
        <v>2</v>
      </c>
      <c r="AF75" s="91">
        <v>4</v>
      </c>
      <c r="AG75" s="91">
        <v>3</v>
      </c>
      <c r="AH75" s="91">
        <v>4</v>
      </c>
      <c r="AI75" s="91">
        <v>4</v>
      </c>
      <c r="AJ75" s="91">
        <v>5</v>
      </c>
      <c r="AK75" s="91">
        <v>4</v>
      </c>
      <c r="AL75" s="91">
        <v>1</v>
      </c>
      <c r="AM75" s="91">
        <v>4</v>
      </c>
    </row>
    <row r="76" spans="1:39" x14ac:dyDescent="0.25">
      <c r="A76" s="89">
        <v>43374</v>
      </c>
      <c r="B76" s="97" t="s">
        <v>312</v>
      </c>
      <c r="C76" s="91">
        <v>2</v>
      </c>
      <c r="D76" s="91">
        <v>2</v>
      </c>
      <c r="E76" s="91">
        <v>2</v>
      </c>
      <c r="F76" s="91">
        <v>1</v>
      </c>
      <c r="G76" s="91">
        <v>2</v>
      </c>
      <c r="H76" s="91">
        <v>2</v>
      </c>
      <c r="I76" s="91">
        <v>1</v>
      </c>
      <c r="J76" s="91">
        <v>5</v>
      </c>
      <c r="K76" s="91">
        <v>1</v>
      </c>
      <c r="L76" s="91">
        <v>1</v>
      </c>
      <c r="M76" s="91">
        <v>4</v>
      </c>
      <c r="N76" s="91">
        <v>3</v>
      </c>
      <c r="O76" s="91">
        <v>1</v>
      </c>
      <c r="P76" s="91">
        <v>2</v>
      </c>
      <c r="Q76" s="91">
        <v>4</v>
      </c>
      <c r="R76" s="91">
        <v>1</v>
      </c>
      <c r="S76" s="91">
        <v>4</v>
      </c>
      <c r="T76" s="91">
        <v>2</v>
      </c>
      <c r="U76" s="91">
        <v>4</v>
      </c>
      <c r="V76" s="91">
        <v>4</v>
      </c>
      <c r="W76" s="91">
        <v>3</v>
      </c>
      <c r="X76" s="91">
        <v>2</v>
      </c>
      <c r="Y76" s="91">
        <v>4</v>
      </c>
      <c r="Z76" s="91">
        <v>4</v>
      </c>
      <c r="AA76" s="91">
        <v>4</v>
      </c>
      <c r="AB76" s="91">
        <v>1</v>
      </c>
      <c r="AC76" s="91">
        <v>2</v>
      </c>
      <c r="AD76" s="91">
        <v>1</v>
      </c>
      <c r="AE76" s="91" t="s">
        <v>2</v>
      </c>
      <c r="AF76" s="91">
        <v>1</v>
      </c>
      <c r="AG76" s="91">
        <v>4</v>
      </c>
      <c r="AH76" s="91">
        <v>1</v>
      </c>
      <c r="AI76" s="91">
        <v>1</v>
      </c>
      <c r="AJ76" s="91">
        <v>1</v>
      </c>
      <c r="AK76" s="91">
        <v>1</v>
      </c>
      <c r="AL76" s="91">
        <v>5</v>
      </c>
      <c r="AM76" s="91">
        <v>1</v>
      </c>
    </row>
    <row r="77" spans="1:39" x14ac:dyDescent="0.25">
      <c r="A77" s="89">
        <v>43403</v>
      </c>
      <c r="B77" s="97" t="s">
        <v>313</v>
      </c>
      <c r="C77" s="91">
        <v>3</v>
      </c>
      <c r="D77" s="91">
        <v>3</v>
      </c>
      <c r="E77" s="91">
        <v>3</v>
      </c>
      <c r="F77" s="91">
        <v>2</v>
      </c>
      <c r="G77" s="91">
        <v>2</v>
      </c>
      <c r="H77" s="91">
        <v>2</v>
      </c>
      <c r="I77" s="91">
        <v>2</v>
      </c>
      <c r="J77" s="91">
        <v>1</v>
      </c>
      <c r="K77" s="91">
        <v>1</v>
      </c>
      <c r="L77" s="91">
        <v>1</v>
      </c>
      <c r="M77" s="91">
        <v>6</v>
      </c>
      <c r="N77" s="91">
        <v>3</v>
      </c>
      <c r="O77" s="91">
        <v>3</v>
      </c>
      <c r="P77" s="91">
        <v>3</v>
      </c>
      <c r="Q77" s="91">
        <v>3</v>
      </c>
      <c r="R77" s="91">
        <v>3</v>
      </c>
      <c r="S77" s="91">
        <v>1</v>
      </c>
      <c r="T77" s="91">
        <v>1</v>
      </c>
      <c r="U77" s="91">
        <v>1</v>
      </c>
      <c r="V77" s="91">
        <v>2</v>
      </c>
      <c r="W77" s="91">
        <v>2</v>
      </c>
      <c r="X77" s="91">
        <v>1</v>
      </c>
      <c r="Y77" s="91">
        <v>1</v>
      </c>
      <c r="Z77" s="91">
        <v>1</v>
      </c>
      <c r="AA77" s="91">
        <v>1</v>
      </c>
      <c r="AB77" s="91">
        <v>1</v>
      </c>
      <c r="AC77" s="91">
        <v>1</v>
      </c>
      <c r="AD77" s="91">
        <v>1</v>
      </c>
      <c r="AE77" s="91" t="s">
        <v>2</v>
      </c>
      <c r="AF77" s="91">
        <v>1</v>
      </c>
      <c r="AG77" s="91">
        <v>1</v>
      </c>
      <c r="AH77" s="91">
        <v>1</v>
      </c>
      <c r="AI77" s="91">
        <v>2</v>
      </c>
      <c r="AJ77" s="91">
        <v>1</v>
      </c>
      <c r="AK77" s="91">
        <v>1</v>
      </c>
      <c r="AL77" s="91">
        <v>2</v>
      </c>
      <c r="AM77" s="91">
        <v>1</v>
      </c>
    </row>
    <row r="78" spans="1:39" x14ac:dyDescent="0.25">
      <c r="A78" s="89">
        <v>43398</v>
      </c>
      <c r="B78" s="97" t="s">
        <v>314</v>
      </c>
      <c r="C78" s="91">
        <v>3</v>
      </c>
      <c r="D78" s="91">
        <v>2</v>
      </c>
      <c r="E78" s="91">
        <v>2</v>
      </c>
      <c r="F78" s="91">
        <v>1</v>
      </c>
      <c r="G78" s="91">
        <v>1</v>
      </c>
      <c r="H78" s="91">
        <v>2</v>
      </c>
      <c r="I78" s="91">
        <v>2</v>
      </c>
      <c r="J78" s="91">
        <v>2</v>
      </c>
      <c r="K78" s="91">
        <v>1</v>
      </c>
      <c r="L78" s="91">
        <v>2</v>
      </c>
      <c r="M78" s="91">
        <v>6</v>
      </c>
      <c r="N78" s="91">
        <v>5</v>
      </c>
      <c r="O78" s="91">
        <v>1</v>
      </c>
      <c r="P78" s="91">
        <v>2</v>
      </c>
      <c r="Q78" s="91">
        <v>2</v>
      </c>
      <c r="R78" s="91">
        <v>4</v>
      </c>
      <c r="S78" s="91">
        <v>2</v>
      </c>
      <c r="T78" s="91">
        <v>1</v>
      </c>
      <c r="U78" s="91">
        <v>3</v>
      </c>
      <c r="V78" s="91">
        <v>3</v>
      </c>
      <c r="W78" s="91">
        <v>3</v>
      </c>
      <c r="X78" s="91">
        <v>1</v>
      </c>
      <c r="Y78" s="91">
        <v>1</v>
      </c>
      <c r="Z78" s="91">
        <v>3</v>
      </c>
      <c r="AA78" s="91">
        <v>3</v>
      </c>
      <c r="AB78" s="91">
        <v>3</v>
      </c>
      <c r="AC78" s="91">
        <v>1</v>
      </c>
      <c r="AD78" s="91">
        <v>1</v>
      </c>
      <c r="AE78" s="91" t="s">
        <v>2</v>
      </c>
      <c r="AF78" s="91">
        <v>1</v>
      </c>
      <c r="AG78" s="91">
        <v>1</v>
      </c>
      <c r="AH78" s="91">
        <v>4</v>
      </c>
      <c r="AI78" s="91">
        <v>1</v>
      </c>
      <c r="AJ78" s="91">
        <v>3</v>
      </c>
      <c r="AK78" s="91">
        <v>3</v>
      </c>
      <c r="AL78" s="91">
        <v>5</v>
      </c>
      <c r="AM78" s="91">
        <v>3</v>
      </c>
    </row>
    <row r="79" spans="1:39" x14ac:dyDescent="0.25">
      <c r="A79" s="89">
        <v>43403</v>
      </c>
      <c r="B79" s="97" t="s">
        <v>315</v>
      </c>
      <c r="C79" s="91">
        <v>3</v>
      </c>
      <c r="D79" s="91">
        <v>3</v>
      </c>
      <c r="E79" s="91">
        <v>3</v>
      </c>
      <c r="F79" s="91">
        <v>2</v>
      </c>
      <c r="G79" s="91">
        <v>2</v>
      </c>
      <c r="H79" s="91">
        <v>2</v>
      </c>
      <c r="I79" s="91">
        <v>2</v>
      </c>
      <c r="J79" s="91">
        <v>1</v>
      </c>
      <c r="K79" s="91">
        <v>1</v>
      </c>
      <c r="L79" s="91">
        <v>1</v>
      </c>
      <c r="M79" s="91">
        <v>4</v>
      </c>
      <c r="N79" s="91">
        <v>5</v>
      </c>
      <c r="O79" s="91">
        <v>2</v>
      </c>
      <c r="P79" s="91">
        <v>3</v>
      </c>
      <c r="Q79" s="91">
        <v>3</v>
      </c>
      <c r="R79" s="91">
        <v>4</v>
      </c>
      <c r="S79" s="91">
        <v>1</v>
      </c>
      <c r="T79" s="91">
        <v>1</v>
      </c>
      <c r="U79" s="91">
        <v>1</v>
      </c>
      <c r="V79" s="91">
        <v>1</v>
      </c>
      <c r="W79" s="91">
        <v>1</v>
      </c>
      <c r="X79" s="91">
        <v>1</v>
      </c>
      <c r="Y79" s="91">
        <v>1</v>
      </c>
      <c r="Z79" s="91">
        <v>1</v>
      </c>
      <c r="AA79" s="91">
        <v>1</v>
      </c>
      <c r="AB79" s="91">
        <v>2</v>
      </c>
      <c r="AC79" s="91">
        <v>1</v>
      </c>
      <c r="AD79" s="91">
        <v>1</v>
      </c>
      <c r="AE79" s="91" t="s">
        <v>2</v>
      </c>
      <c r="AF79" s="91">
        <v>1</v>
      </c>
      <c r="AG79" s="91">
        <v>1</v>
      </c>
      <c r="AH79" s="91">
        <v>4</v>
      </c>
      <c r="AI79" s="91">
        <v>2</v>
      </c>
      <c r="AJ79" s="91">
        <v>1</v>
      </c>
      <c r="AK79" s="91">
        <v>1</v>
      </c>
      <c r="AL79" s="91">
        <v>2</v>
      </c>
      <c r="AM79" s="91">
        <v>1</v>
      </c>
    </row>
    <row r="80" spans="1:39" x14ac:dyDescent="0.25">
      <c r="A80" s="89">
        <v>43403</v>
      </c>
      <c r="B80" s="97" t="s">
        <v>316</v>
      </c>
      <c r="C80" s="91">
        <v>2</v>
      </c>
      <c r="D80" s="91">
        <v>2</v>
      </c>
      <c r="E80" s="91">
        <v>2</v>
      </c>
      <c r="F80" s="91">
        <v>1</v>
      </c>
      <c r="G80" s="91">
        <v>1</v>
      </c>
      <c r="H80" s="91">
        <v>2</v>
      </c>
      <c r="I80" s="91">
        <v>2</v>
      </c>
      <c r="J80" s="91">
        <v>2</v>
      </c>
      <c r="K80" s="91">
        <v>1</v>
      </c>
      <c r="L80" s="91">
        <v>4</v>
      </c>
      <c r="M80" s="91">
        <v>4</v>
      </c>
      <c r="N80" s="91">
        <v>3</v>
      </c>
      <c r="O80" s="91">
        <v>1</v>
      </c>
      <c r="P80" s="91">
        <v>1</v>
      </c>
      <c r="Q80" s="91">
        <v>1</v>
      </c>
      <c r="R80" s="91">
        <v>1</v>
      </c>
      <c r="S80" s="91">
        <v>1</v>
      </c>
      <c r="T80" s="91">
        <v>1</v>
      </c>
      <c r="U80" s="91">
        <v>2</v>
      </c>
      <c r="V80" s="91">
        <v>1</v>
      </c>
      <c r="W80" s="91">
        <v>2</v>
      </c>
      <c r="X80" s="91">
        <v>1</v>
      </c>
      <c r="Y80" s="91">
        <v>1</v>
      </c>
      <c r="Z80" s="91">
        <v>1</v>
      </c>
      <c r="AA80" s="91">
        <v>3</v>
      </c>
      <c r="AB80" s="91">
        <v>2</v>
      </c>
      <c r="AC80" s="91">
        <v>1</v>
      </c>
      <c r="AD80" s="91">
        <v>1</v>
      </c>
      <c r="AE80" s="91" t="s">
        <v>2</v>
      </c>
      <c r="AF80" s="91">
        <v>2</v>
      </c>
      <c r="AG80" s="91">
        <v>2</v>
      </c>
      <c r="AH80" s="91">
        <v>4</v>
      </c>
      <c r="AI80" s="91">
        <v>2</v>
      </c>
      <c r="AJ80" s="91">
        <v>1</v>
      </c>
      <c r="AK80" s="91">
        <v>2</v>
      </c>
      <c r="AL80" s="91">
        <v>4</v>
      </c>
      <c r="AM80" s="91">
        <v>1</v>
      </c>
    </row>
    <row r="81" spans="1:39" x14ac:dyDescent="0.25">
      <c r="A81" s="89">
        <v>43398</v>
      </c>
      <c r="B81" s="97" t="s">
        <v>317</v>
      </c>
      <c r="C81" s="91">
        <v>3</v>
      </c>
      <c r="D81" s="91">
        <v>1</v>
      </c>
      <c r="E81" s="91">
        <v>1</v>
      </c>
      <c r="F81" s="91">
        <v>1</v>
      </c>
      <c r="G81" s="91">
        <v>1</v>
      </c>
      <c r="H81" s="91">
        <v>2</v>
      </c>
      <c r="I81" s="91">
        <v>2</v>
      </c>
      <c r="J81" s="91">
        <v>1</v>
      </c>
      <c r="K81" s="91">
        <v>4</v>
      </c>
      <c r="L81" s="91">
        <v>4</v>
      </c>
      <c r="M81" s="91">
        <v>4</v>
      </c>
      <c r="N81" s="91">
        <v>1</v>
      </c>
      <c r="O81" s="91">
        <v>5</v>
      </c>
      <c r="P81" s="91">
        <v>5</v>
      </c>
      <c r="Q81" s="91">
        <v>5</v>
      </c>
      <c r="R81" s="91">
        <v>5</v>
      </c>
      <c r="S81" s="91">
        <v>5</v>
      </c>
      <c r="T81" s="91">
        <v>5</v>
      </c>
      <c r="U81" s="91">
        <v>5</v>
      </c>
      <c r="V81" s="91">
        <v>5</v>
      </c>
      <c r="W81" s="91">
        <v>5</v>
      </c>
      <c r="X81" s="91">
        <v>5</v>
      </c>
      <c r="Y81" s="91">
        <v>5</v>
      </c>
      <c r="Z81" s="91">
        <v>5</v>
      </c>
      <c r="AA81" s="91">
        <v>5</v>
      </c>
      <c r="AB81" s="91">
        <v>5</v>
      </c>
      <c r="AC81" s="91">
        <v>1</v>
      </c>
      <c r="AD81" s="91">
        <v>1</v>
      </c>
      <c r="AE81" s="91" t="s">
        <v>2</v>
      </c>
      <c r="AF81" s="91">
        <v>1</v>
      </c>
      <c r="AG81" s="91">
        <v>1</v>
      </c>
      <c r="AH81" s="91">
        <v>1</v>
      </c>
      <c r="AI81" s="91">
        <v>1</v>
      </c>
      <c r="AJ81" s="91">
        <v>1</v>
      </c>
      <c r="AK81" s="91">
        <v>1</v>
      </c>
      <c r="AL81" s="91">
        <v>1</v>
      </c>
      <c r="AM81" s="91">
        <v>1</v>
      </c>
    </row>
    <row r="82" spans="1:39" x14ac:dyDescent="0.25">
      <c r="A82" s="89">
        <v>43403</v>
      </c>
      <c r="B82" s="97" t="s">
        <v>318</v>
      </c>
      <c r="C82" s="91">
        <v>3</v>
      </c>
      <c r="D82" s="91">
        <v>3</v>
      </c>
      <c r="E82" s="91">
        <v>2</v>
      </c>
      <c r="F82" s="91">
        <v>2</v>
      </c>
      <c r="G82" s="91">
        <v>2</v>
      </c>
      <c r="H82" s="91">
        <v>2</v>
      </c>
      <c r="I82" s="91">
        <v>2</v>
      </c>
      <c r="J82" s="91">
        <v>1</v>
      </c>
      <c r="K82" s="91">
        <v>1</v>
      </c>
      <c r="L82" s="91">
        <v>1</v>
      </c>
      <c r="M82" s="91">
        <v>6</v>
      </c>
      <c r="N82" s="91">
        <v>5</v>
      </c>
      <c r="O82" s="91">
        <v>3</v>
      </c>
      <c r="P82" s="91">
        <v>1</v>
      </c>
      <c r="Q82" s="91">
        <v>4</v>
      </c>
      <c r="R82" s="91">
        <v>2</v>
      </c>
      <c r="S82" s="91">
        <v>1</v>
      </c>
      <c r="T82" s="91">
        <v>1</v>
      </c>
      <c r="U82" s="91">
        <v>1</v>
      </c>
      <c r="V82" s="91">
        <v>1</v>
      </c>
      <c r="W82" s="91">
        <v>2</v>
      </c>
      <c r="X82" s="91">
        <v>1</v>
      </c>
      <c r="Y82" s="91">
        <v>1</v>
      </c>
      <c r="Z82" s="91">
        <v>1</v>
      </c>
      <c r="AA82" s="91">
        <v>1</v>
      </c>
      <c r="AB82" s="91">
        <v>2</v>
      </c>
      <c r="AC82" s="91">
        <v>1</v>
      </c>
      <c r="AD82" s="91">
        <v>2</v>
      </c>
      <c r="AE82" s="91" t="s">
        <v>2</v>
      </c>
      <c r="AF82" s="91">
        <v>1</v>
      </c>
      <c r="AG82" s="91">
        <v>1</v>
      </c>
      <c r="AH82" s="91">
        <v>1</v>
      </c>
      <c r="AI82" s="91">
        <v>2</v>
      </c>
      <c r="AJ82" s="91">
        <v>1</v>
      </c>
      <c r="AK82" s="91">
        <v>2</v>
      </c>
      <c r="AL82" s="91">
        <v>5</v>
      </c>
      <c r="AM82" s="91">
        <v>1</v>
      </c>
    </row>
    <row r="83" spans="1:39" x14ac:dyDescent="0.25">
      <c r="A83" s="89">
        <v>43398</v>
      </c>
      <c r="B83" s="97" t="s">
        <v>319</v>
      </c>
      <c r="C83" s="91">
        <v>3</v>
      </c>
      <c r="D83" s="91">
        <v>2</v>
      </c>
      <c r="E83" s="91">
        <v>1</v>
      </c>
      <c r="F83" s="91">
        <v>1</v>
      </c>
      <c r="G83" s="91">
        <v>1</v>
      </c>
      <c r="H83" s="91">
        <v>1</v>
      </c>
      <c r="I83" s="91">
        <v>1</v>
      </c>
      <c r="J83" s="91">
        <v>3</v>
      </c>
      <c r="K83" s="91">
        <v>2</v>
      </c>
      <c r="L83" s="91">
        <v>4</v>
      </c>
      <c r="M83" s="91">
        <v>1</v>
      </c>
      <c r="N83" s="91">
        <v>1</v>
      </c>
      <c r="O83" s="91">
        <v>1</v>
      </c>
      <c r="P83" s="91">
        <v>1</v>
      </c>
      <c r="Q83" s="91">
        <v>2</v>
      </c>
      <c r="R83" s="91">
        <v>1</v>
      </c>
      <c r="S83" s="91">
        <v>2</v>
      </c>
      <c r="T83" s="91">
        <v>1</v>
      </c>
      <c r="U83" s="91">
        <v>2</v>
      </c>
      <c r="V83" s="91">
        <v>1</v>
      </c>
      <c r="W83" s="91">
        <v>1</v>
      </c>
      <c r="X83" s="91">
        <v>2</v>
      </c>
      <c r="Y83" s="91">
        <v>1</v>
      </c>
      <c r="Z83" s="91">
        <v>2</v>
      </c>
      <c r="AA83" s="91">
        <v>2</v>
      </c>
      <c r="AB83" s="91">
        <v>1</v>
      </c>
      <c r="AC83" s="91">
        <v>1</v>
      </c>
      <c r="AD83" s="91">
        <v>1</v>
      </c>
      <c r="AE83" s="91" t="s">
        <v>2</v>
      </c>
      <c r="AF83" s="91">
        <v>2</v>
      </c>
      <c r="AG83" s="91">
        <v>2</v>
      </c>
      <c r="AH83" s="91">
        <v>3</v>
      </c>
      <c r="AI83" s="91">
        <v>2</v>
      </c>
      <c r="AJ83" s="91">
        <v>1</v>
      </c>
      <c r="AK83" s="91">
        <v>2</v>
      </c>
      <c r="AL83" s="91">
        <v>2</v>
      </c>
      <c r="AM83" s="91">
        <v>2</v>
      </c>
    </row>
    <row r="84" spans="1:39" x14ac:dyDescent="0.25">
      <c r="A84" s="89">
        <v>43403</v>
      </c>
      <c r="B84" s="97" t="s">
        <v>320</v>
      </c>
      <c r="C84" s="91">
        <v>1</v>
      </c>
      <c r="D84" s="91">
        <v>1</v>
      </c>
      <c r="E84" s="91">
        <v>1</v>
      </c>
      <c r="F84" s="91">
        <v>1</v>
      </c>
      <c r="G84" s="91">
        <v>1</v>
      </c>
      <c r="H84" s="91">
        <v>1</v>
      </c>
      <c r="I84" s="91">
        <v>1</v>
      </c>
      <c r="J84" s="91">
        <v>4</v>
      </c>
      <c r="K84" s="91">
        <v>4</v>
      </c>
      <c r="L84" s="91">
        <v>6</v>
      </c>
      <c r="M84" s="91">
        <v>1</v>
      </c>
      <c r="N84" s="91">
        <v>1</v>
      </c>
      <c r="O84" s="91">
        <v>2</v>
      </c>
      <c r="P84" s="91">
        <v>2</v>
      </c>
      <c r="Q84" s="91">
        <v>2</v>
      </c>
      <c r="R84" s="91">
        <v>2</v>
      </c>
      <c r="S84" s="91">
        <v>4</v>
      </c>
      <c r="T84" s="91">
        <v>1</v>
      </c>
      <c r="U84" s="91">
        <v>4</v>
      </c>
      <c r="V84" s="91">
        <v>4</v>
      </c>
      <c r="W84" s="91">
        <v>1</v>
      </c>
      <c r="X84" s="91">
        <v>1</v>
      </c>
      <c r="Y84" s="91">
        <v>1</v>
      </c>
      <c r="Z84" s="91">
        <v>1</v>
      </c>
      <c r="AA84" s="91">
        <v>4</v>
      </c>
      <c r="AB84" s="91">
        <v>4</v>
      </c>
      <c r="AC84" s="91">
        <v>1</v>
      </c>
      <c r="AD84" s="91">
        <v>1</v>
      </c>
      <c r="AE84" s="91" t="s">
        <v>2</v>
      </c>
      <c r="AF84" s="91">
        <v>4</v>
      </c>
      <c r="AG84" s="91">
        <v>2</v>
      </c>
      <c r="AH84" s="91">
        <v>4</v>
      </c>
      <c r="AI84" s="91">
        <v>2</v>
      </c>
      <c r="AJ84" s="91">
        <v>4</v>
      </c>
      <c r="AK84" s="91">
        <v>4</v>
      </c>
      <c r="AL84" s="91">
        <v>4</v>
      </c>
      <c r="AM84" s="91">
        <v>1</v>
      </c>
    </row>
    <row r="85" spans="1:39" x14ac:dyDescent="0.25">
      <c r="A85" s="89">
        <v>43405</v>
      </c>
      <c r="B85" s="97" t="s">
        <v>321</v>
      </c>
      <c r="C85" s="91">
        <v>4</v>
      </c>
      <c r="D85" s="91">
        <v>1</v>
      </c>
      <c r="E85" s="91">
        <v>1</v>
      </c>
      <c r="F85" s="91">
        <v>1</v>
      </c>
      <c r="G85" s="91">
        <v>1</v>
      </c>
      <c r="H85" s="91">
        <v>1</v>
      </c>
      <c r="I85" s="91">
        <v>1</v>
      </c>
      <c r="J85" s="91">
        <v>4</v>
      </c>
      <c r="K85" s="91">
        <v>2</v>
      </c>
      <c r="L85" s="91">
        <v>4</v>
      </c>
      <c r="M85" s="91">
        <v>2</v>
      </c>
      <c r="N85" s="91">
        <v>1</v>
      </c>
      <c r="O85" s="91" t="s">
        <v>2</v>
      </c>
      <c r="P85" s="91" t="s">
        <v>2</v>
      </c>
      <c r="Q85" s="91" t="s">
        <v>2</v>
      </c>
      <c r="R85" s="91" t="s">
        <v>2</v>
      </c>
      <c r="S85" s="91">
        <v>2</v>
      </c>
      <c r="T85" s="91">
        <v>2</v>
      </c>
      <c r="U85" s="91">
        <v>1</v>
      </c>
      <c r="V85" s="91">
        <v>2</v>
      </c>
      <c r="W85" s="91">
        <v>1</v>
      </c>
      <c r="X85" s="91">
        <v>2</v>
      </c>
      <c r="Y85" s="91">
        <v>1</v>
      </c>
      <c r="Z85" s="91">
        <v>2</v>
      </c>
      <c r="AA85" s="91">
        <v>2</v>
      </c>
      <c r="AB85" s="91">
        <v>3</v>
      </c>
      <c r="AC85" s="91">
        <v>3</v>
      </c>
      <c r="AD85" s="91">
        <v>1</v>
      </c>
      <c r="AE85" s="91" t="s">
        <v>2</v>
      </c>
      <c r="AF85" s="91" t="s">
        <v>2</v>
      </c>
      <c r="AG85" s="91" t="s">
        <v>2</v>
      </c>
      <c r="AH85" s="91" t="s">
        <v>2</v>
      </c>
      <c r="AI85" s="91" t="s">
        <v>2</v>
      </c>
      <c r="AJ85" s="91" t="s">
        <v>2</v>
      </c>
      <c r="AK85" s="91" t="s">
        <v>2</v>
      </c>
      <c r="AL85" s="91" t="s">
        <v>2</v>
      </c>
      <c r="AM85" s="91" t="s">
        <v>2</v>
      </c>
    </row>
    <row r="86" spans="1:39" x14ac:dyDescent="0.25">
      <c r="A86" s="89">
        <v>43404</v>
      </c>
      <c r="B86" s="97" t="s">
        <v>322</v>
      </c>
      <c r="C86" s="91">
        <v>3</v>
      </c>
      <c r="D86" s="91">
        <v>2</v>
      </c>
      <c r="E86" s="91">
        <v>1</v>
      </c>
      <c r="F86" s="91">
        <v>1</v>
      </c>
      <c r="G86" s="91">
        <v>1</v>
      </c>
      <c r="H86" s="91">
        <v>1</v>
      </c>
      <c r="I86" s="91">
        <v>1</v>
      </c>
      <c r="J86" s="91">
        <v>2</v>
      </c>
      <c r="K86" s="91">
        <v>4</v>
      </c>
      <c r="L86" s="91">
        <v>4</v>
      </c>
      <c r="M86" s="91">
        <v>2</v>
      </c>
      <c r="N86" s="91">
        <v>3</v>
      </c>
      <c r="O86" s="91">
        <v>1</v>
      </c>
      <c r="P86" s="91">
        <v>1</v>
      </c>
      <c r="Q86" s="91">
        <v>1</v>
      </c>
      <c r="R86" s="91">
        <v>1</v>
      </c>
      <c r="S86" s="91">
        <v>2</v>
      </c>
      <c r="T86" s="91">
        <v>2</v>
      </c>
      <c r="U86" s="91">
        <v>4</v>
      </c>
      <c r="V86" s="91">
        <v>4</v>
      </c>
      <c r="W86" s="91">
        <v>4</v>
      </c>
      <c r="X86" s="91">
        <v>4</v>
      </c>
      <c r="Y86" s="91">
        <v>2</v>
      </c>
      <c r="Z86" s="91">
        <v>2</v>
      </c>
      <c r="AA86" s="91">
        <v>2</v>
      </c>
      <c r="AB86" s="91">
        <v>2</v>
      </c>
      <c r="AC86" s="91">
        <v>2</v>
      </c>
      <c r="AD86" s="91">
        <v>1</v>
      </c>
      <c r="AE86" s="91" t="s">
        <v>2</v>
      </c>
      <c r="AF86" s="91">
        <v>4</v>
      </c>
      <c r="AG86" s="91">
        <v>2</v>
      </c>
      <c r="AH86" s="91">
        <v>2</v>
      </c>
      <c r="AI86" s="91">
        <v>2</v>
      </c>
      <c r="AJ86" s="91">
        <v>4</v>
      </c>
      <c r="AK86" s="91">
        <v>4</v>
      </c>
      <c r="AL86" s="91">
        <v>3</v>
      </c>
      <c r="AM86" s="91">
        <v>3</v>
      </c>
    </row>
    <row r="87" spans="1:39" x14ac:dyDescent="0.25">
      <c r="A87" s="89">
        <v>43403</v>
      </c>
      <c r="B87" s="97" t="s">
        <v>323</v>
      </c>
      <c r="C87" s="91">
        <v>1</v>
      </c>
      <c r="D87" s="91">
        <v>1</v>
      </c>
      <c r="E87" s="91">
        <v>1</v>
      </c>
      <c r="F87" s="91">
        <v>1</v>
      </c>
      <c r="G87" s="91">
        <v>1</v>
      </c>
      <c r="H87" s="91">
        <v>1</v>
      </c>
      <c r="I87" s="91">
        <v>1</v>
      </c>
      <c r="J87" s="91">
        <v>1</v>
      </c>
      <c r="K87" s="91">
        <v>1</v>
      </c>
      <c r="L87" s="91">
        <v>3</v>
      </c>
      <c r="M87" s="91">
        <v>4</v>
      </c>
      <c r="N87" s="91">
        <v>1</v>
      </c>
      <c r="O87" s="91">
        <v>3</v>
      </c>
      <c r="P87" s="91">
        <v>3</v>
      </c>
      <c r="Q87" s="91">
        <v>4</v>
      </c>
      <c r="R87" s="91">
        <v>4</v>
      </c>
      <c r="S87" s="91">
        <v>2</v>
      </c>
      <c r="T87" s="91">
        <v>1</v>
      </c>
      <c r="U87" s="91">
        <v>2</v>
      </c>
      <c r="V87" s="91">
        <v>1</v>
      </c>
      <c r="W87" s="91">
        <v>1</v>
      </c>
      <c r="X87" s="91">
        <v>2</v>
      </c>
      <c r="Y87" s="91">
        <v>1</v>
      </c>
      <c r="Z87" s="91">
        <v>1</v>
      </c>
      <c r="AA87" s="91">
        <v>1</v>
      </c>
      <c r="AB87" s="91">
        <v>2</v>
      </c>
      <c r="AC87" s="91">
        <v>1</v>
      </c>
      <c r="AD87" s="91">
        <v>1</v>
      </c>
      <c r="AE87" s="91" t="s">
        <v>2</v>
      </c>
      <c r="AF87" s="91">
        <v>4</v>
      </c>
      <c r="AG87" s="91">
        <v>4</v>
      </c>
      <c r="AH87" s="91">
        <v>2</v>
      </c>
      <c r="AI87" s="91">
        <v>4</v>
      </c>
      <c r="AJ87" s="91">
        <v>1</v>
      </c>
      <c r="AK87" s="91">
        <v>1</v>
      </c>
      <c r="AL87" s="91">
        <v>1</v>
      </c>
      <c r="AM87" s="91">
        <v>1</v>
      </c>
    </row>
    <row r="88" spans="1:39" x14ac:dyDescent="0.25">
      <c r="A88" s="89">
        <v>43403</v>
      </c>
      <c r="B88" s="97" t="s">
        <v>324</v>
      </c>
      <c r="C88" s="91">
        <v>4</v>
      </c>
      <c r="D88" s="91">
        <v>1</v>
      </c>
      <c r="E88" s="91">
        <v>1</v>
      </c>
      <c r="F88" s="91">
        <v>1</v>
      </c>
      <c r="G88" s="91">
        <v>1</v>
      </c>
      <c r="H88" s="91">
        <v>1</v>
      </c>
      <c r="I88" s="91">
        <v>1</v>
      </c>
      <c r="J88" s="91">
        <v>4</v>
      </c>
      <c r="K88" s="91">
        <v>5</v>
      </c>
      <c r="L88" s="91">
        <v>4</v>
      </c>
      <c r="M88" s="91">
        <v>4</v>
      </c>
      <c r="N88" s="91">
        <v>1</v>
      </c>
      <c r="O88" s="91">
        <v>1</v>
      </c>
      <c r="P88" s="91">
        <v>1</v>
      </c>
      <c r="Q88" s="91">
        <v>1</v>
      </c>
      <c r="R88" s="91">
        <v>1</v>
      </c>
      <c r="S88" s="91">
        <v>4</v>
      </c>
      <c r="T88" s="91">
        <v>1</v>
      </c>
      <c r="U88" s="91">
        <v>4</v>
      </c>
      <c r="V88" s="91">
        <v>4</v>
      </c>
      <c r="W88" s="91">
        <v>3</v>
      </c>
      <c r="X88" s="91">
        <v>1</v>
      </c>
      <c r="Y88" s="91">
        <v>2</v>
      </c>
      <c r="Z88" s="91">
        <v>1</v>
      </c>
      <c r="AA88" s="91">
        <v>2</v>
      </c>
      <c r="AB88" s="91">
        <v>1</v>
      </c>
      <c r="AC88" s="91">
        <v>1</v>
      </c>
      <c r="AD88" s="91">
        <v>1</v>
      </c>
      <c r="AE88" s="91" t="s">
        <v>2</v>
      </c>
      <c r="AF88" s="91">
        <v>2</v>
      </c>
      <c r="AG88" s="91">
        <v>4</v>
      </c>
      <c r="AH88" s="91">
        <v>1</v>
      </c>
      <c r="AI88" s="91">
        <v>2</v>
      </c>
      <c r="AJ88" s="91">
        <v>4</v>
      </c>
      <c r="AK88" s="91">
        <v>1</v>
      </c>
      <c r="AL88" s="91">
        <v>4</v>
      </c>
      <c r="AM88" s="91">
        <v>2</v>
      </c>
    </row>
    <row r="89" spans="1:39" x14ac:dyDescent="0.25">
      <c r="A89" s="89">
        <v>43405</v>
      </c>
      <c r="B89" s="97" t="s">
        <v>325</v>
      </c>
      <c r="C89" s="91">
        <v>3</v>
      </c>
      <c r="D89" s="91">
        <v>2</v>
      </c>
      <c r="E89" s="91">
        <v>2</v>
      </c>
      <c r="F89" s="91">
        <v>1</v>
      </c>
      <c r="G89" s="91">
        <v>2</v>
      </c>
      <c r="H89" s="91">
        <v>1</v>
      </c>
      <c r="I89" s="91">
        <v>1</v>
      </c>
      <c r="J89" s="91">
        <v>1</v>
      </c>
      <c r="K89" s="91">
        <v>1</v>
      </c>
      <c r="L89" s="91">
        <v>1</v>
      </c>
      <c r="M89" s="91">
        <v>6</v>
      </c>
      <c r="N89" s="91">
        <v>4</v>
      </c>
      <c r="O89" s="91">
        <v>3</v>
      </c>
      <c r="P89" s="91">
        <v>4</v>
      </c>
      <c r="Q89" s="91">
        <v>4</v>
      </c>
      <c r="R89" s="91">
        <v>3</v>
      </c>
      <c r="S89" s="91">
        <v>5</v>
      </c>
      <c r="T89" s="91">
        <v>1</v>
      </c>
      <c r="U89" s="91">
        <v>3</v>
      </c>
      <c r="V89" s="91">
        <v>1</v>
      </c>
      <c r="W89" s="91">
        <v>2</v>
      </c>
      <c r="X89" s="91">
        <v>1</v>
      </c>
      <c r="Y89" s="91">
        <v>1</v>
      </c>
      <c r="Z89" s="91">
        <v>1</v>
      </c>
      <c r="AA89" s="91">
        <v>1</v>
      </c>
      <c r="AB89" s="91">
        <v>1</v>
      </c>
      <c r="AC89" s="91">
        <v>1</v>
      </c>
      <c r="AD89" s="91">
        <v>1</v>
      </c>
      <c r="AE89" s="91" t="s">
        <v>2</v>
      </c>
      <c r="AF89" s="91">
        <v>1</v>
      </c>
      <c r="AG89" s="91">
        <v>2</v>
      </c>
      <c r="AH89" s="91">
        <v>2</v>
      </c>
      <c r="AI89" s="91">
        <v>2</v>
      </c>
      <c r="AJ89" s="91">
        <v>1</v>
      </c>
      <c r="AK89" s="91">
        <v>1</v>
      </c>
      <c r="AL89" s="91">
        <v>1</v>
      </c>
      <c r="AM89" s="91">
        <v>1</v>
      </c>
    </row>
    <row r="90" spans="1:39" x14ac:dyDescent="0.25">
      <c r="A90" s="89">
        <v>43403</v>
      </c>
      <c r="B90" s="97" t="s">
        <v>326</v>
      </c>
      <c r="C90" s="91">
        <v>1</v>
      </c>
      <c r="D90" s="91">
        <v>2</v>
      </c>
      <c r="E90" s="91">
        <v>2</v>
      </c>
      <c r="F90" s="91">
        <v>2</v>
      </c>
      <c r="G90" s="91">
        <v>1</v>
      </c>
      <c r="H90" s="91">
        <v>2</v>
      </c>
      <c r="I90" s="91">
        <v>2</v>
      </c>
      <c r="J90" s="91">
        <v>1</v>
      </c>
      <c r="K90" s="91">
        <v>1</v>
      </c>
      <c r="L90" s="91">
        <v>4</v>
      </c>
      <c r="M90" s="91">
        <v>4</v>
      </c>
      <c r="N90" s="91">
        <v>1</v>
      </c>
      <c r="O90" s="91">
        <v>1</v>
      </c>
      <c r="P90" s="91">
        <v>1</v>
      </c>
      <c r="Q90" s="91">
        <v>1</v>
      </c>
      <c r="R90" s="91">
        <v>3</v>
      </c>
      <c r="S90" s="91">
        <v>1</v>
      </c>
      <c r="T90" s="91">
        <v>2</v>
      </c>
      <c r="U90" s="91">
        <v>3</v>
      </c>
      <c r="V90" s="91">
        <v>1</v>
      </c>
      <c r="W90" s="91">
        <v>1</v>
      </c>
      <c r="X90" s="91">
        <v>2</v>
      </c>
      <c r="Y90" s="91">
        <v>3</v>
      </c>
      <c r="Z90" s="91">
        <v>3</v>
      </c>
      <c r="AA90" s="91">
        <v>3</v>
      </c>
      <c r="AB90" s="91">
        <v>1</v>
      </c>
      <c r="AC90" s="91">
        <v>1</v>
      </c>
      <c r="AD90" s="91">
        <v>2</v>
      </c>
      <c r="AE90" s="91" t="s">
        <v>2</v>
      </c>
      <c r="AF90" s="91">
        <v>4</v>
      </c>
      <c r="AG90" s="91">
        <v>1</v>
      </c>
      <c r="AH90" s="91">
        <v>4</v>
      </c>
      <c r="AI90" s="91">
        <v>4</v>
      </c>
      <c r="AJ90" s="91">
        <v>1</v>
      </c>
      <c r="AK90" s="91">
        <v>1</v>
      </c>
      <c r="AL90" s="91">
        <v>1</v>
      </c>
      <c r="AM90" s="91">
        <v>1</v>
      </c>
    </row>
    <row r="91" spans="1:39" x14ac:dyDescent="0.25">
      <c r="A91" s="89">
        <v>43403</v>
      </c>
      <c r="B91" s="97" t="s">
        <v>327</v>
      </c>
      <c r="C91" s="91">
        <v>3</v>
      </c>
      <c r="D91" s="91">
        <v>2</v>
      </c>
      <c r="E91" s="91">
        <v>2</v>
      </c>
      <c r="F91" s="91">
        <v>2</v>
      </c>
      <c r="G91" s="91">
        <v>2</v>
      </c>
      <c r="H91" s="91">
        <v>2</v>
      </c>
      <c r="I91" s="91">
        <v>2</v>
      </c>
      <c r="J91" s="91">
        <v>2</v>
      </c>
      <c r="K91" s="91">
        <v>3</v>
      </c>
      <c r="L91" s="91">
        <v>4</v>
      </c>
      <c r="M91" s="91">
        <v>4</v>
      </c>
      <c r="N91" s="91">
        <v>3</v>
      </c>
      <c r="O91" s="91">
        <v>1</v>
      </c>
      <c r="P91" s="91">
        <v>2</v>
      </c>
      <c r="Q91" s="91">
        <v>1</v>
      </c>
      <c r="R91" s="91">
        <v>1</v>
      </c>
      <c r="S91" s="91">
        <v>3</v>
      </c>
      <c r="T91" s="91">
        <v>1</v>
      </c>
      <c r="U91" s="91">
        <v>2</v>
      </c>
      <c r="V91" s="91">
        <v>2</v>
      </c>
      <c r="W91" s="91">
        <v>4</v>
      </c>
      <c r="X91" s="91">
        <v>2</v>
      </c>
      <c r="Y91" s="91">
        <v>1</v>
      </c>
      <c r="Z91" s="91">
        <v>2</v>
      </c>
      <c r="AA91" s="91">
        <v>2</v>
      </c>
      <c r="AB91" s="91">
        <v>2</v>
      </c>
      <c r="AC91" s="91">
        <v>3</v>
      </c>
      <c r="AD91" s="91">
        <v>1</v>
      </c>
      <c r="AE91" s="91" t="s">
        <v>2</v>
      </c>
      <c r="AF91" s="91">
        <v>2</v>
      </c>
      <c r="AG91" s="91">
        <v>2</v>
      </c>
      <c r="AH91" s="91">
        <v>3</v>
      </c>
      <c r="AI91" s="91">
        <v>4</v>
      </c>
      <c r="AJ91" s="91">
        <v>3</v>
      </c>
      <c r="AK91" s="91">
        <v>2</v>
      </c>
      <c r="AL91" s="91">
        <v>1</v>
      </c>
      <c r="AM91" s="91">
        <v>2</v>
      </c>
    </row>
    <row r="92" spans="1:39" x14ac:dyDescent="0.25">
      <c r="A92" s="89">
        <v>43403</v>
      </c>
      <c r="B92" s="97" t="s">
        <v>328</v>
      </c>
      <c r="C92" s="91">
        <v>2</v>
      </c>
      <c r="D92" s="91">
        <v>3</v>
      </c>
      <c r="E92" s="91">
        <v>3</v>
      </c>
      <c r="F92" s="91">
        <v>2</v>
      </c>
      <c r="G92" s="91">
        <v>2</v>
      </c>
      <c r="H92" s="91">
        <v>2</v>
      </c>
      <c r="I92" s="91">
        <v>1</v>
      </c>
      <c r="J92" s="91">
        <v>1</v>
      </c>
      <c r="K92" s="91">
        <v>1</v>
      </c>
      <c r="L92" s="91">
        <v>1</v>
      </c>
      <c r="M92" s="91">
        <v>6</v>
      </c>
      <c r="N92" s="91">
        <v>5</v>
      </c>
      <c r="O92" s="91">
        <v>3</v>
      </c>
      <c r="P92" s="91">
        <v>3</v>
      </c>
      <c r="Q92" s="91">
        <v>2</v>
      </c>
      <c r="R92" s="91">
        <v>4</v>
      </c>
      <c r="S92" s="91">
        <v>1</v>
      </c>
      <c r="T92" s="91">
        <v>1</v>
      </c>
      <c r="U92" s="91">
        <v>1</v>
      </c>
      <c r="V92" s="91">
        <v>1</v>
      </c>
      <c r="W92" s="91">
        <v>1</v>
      </c>
      <c r="X92" s="91">
        <v>1</v>
      </c>
      <c r="Y92" s="91">
        <v>1</v>
      </c>
      <c r="Z92" s="91">
        <v>1</v>
      </c>
      <c r="AA92" s="91">
        <v>1</v>
      </c>
      <c r="AB92" s="91">
        <v>1</v>
      </c>
      <c r="AC92" s="91">
        <v>1</v>
      </c>
      <c r="AD92" s="91">
        <v>1</v>
      </c>
      <c r="AE92" s="91" t="s">
        <v>2</v>
      </c>
      <c r="AF92" s="91">
        <v>1</v>
      </c>
      <c r="AG92" s="91">
        <v>1</v>
      </c>
      <c r="AH92" s="91">
        <v>1</v>
      </c>
      <c r="AI92" s="91">
        <v>4</v>
      </c>
      <c r="AJ92" s="91">
        <v>1</v>
      </c>
      <c r="AK92" s="91">
        <v>1</v>
      </c>
      <c r="AL92" s="91" t="s">
        <v>2</v>
      </c>
      <c r="AM92" s="91">
        <v>1</v>
      </c>
    </row>
    <row r="93" spans="1:39" x14ac:dyDescent="0.25">
      <c r="A93" s="89">
        <v>43405</v>
      </c>
      <c r="B93" s="97" t="s">
        <v>329</v>
      </c>
      <c r="C93" s="91">
        <v>4</v>
      </c>
      <c r="D93" s="91">
        <v>1</v>
      </c>
      <c r="E93" s="91">
        <v>1</v>
      </c>
      <c r="F93" s="91">
        <v>1</v>
      </c>
      <c r="G93" s="91">
        <v>1</v>
      </c>
      <c r="H93" s="91" t="s">
        <v>2</v>
      </c>
      <c r="I93" s="91" t="s">
        <v>2</v>
      </c>
      <c r="J93" s="91">
        <v>3</v>
      </c>
      <c r="K93" s="91" t="s">
        <v>2</v>
      </c>
      <c r="L93" s="91" t="s">
        <v>2</v>
      </c>
      <c r="M93" s="91" t="s">
        <v>2</v>
      </c>
      <c r="N93" s="91">
        <v>1</v>
      </c>
      <c r="O93" s="91">
        <v>1</v>
      </c>
      <c r="P93" s="91" t="s">
        <v>2</v>
      </c>
      <c r="Q93" s="91" t="s">
        <v>2</v>
      </c>
      <c r="R93" s="91" t="s">
        <v>2</v>
      </c>
      <c r="S93" s="91">
        <v>2</v>
      </c>
      <c r="T93" s="91">
        <v>2</v>
      </c>
      <c r="U93" s="91">
        <v>2</v>
      </c>
      <c r="V93" s="91">
        <v>2</v>
      </c>
      <c r="W93" s="91">
        <v>1</v>
      </c>
      <c r="X93" s="91">
        <v>1</v>
      </c>
      <c r="Y93" s="91">
        <v>1</v>
      </c>
      <c r="Z93" s="91">
        <v>2</v>
      </c>
      <c r="AA93" s="91">
        <v>2</v>
      </c>
      <c r="AB93" s="91">
        <v>2</v>
      </c>
      <c r="AC93" s="91">
        <v>2</v>
      </c>
      <c r="AD93" s="91">
        <v>1</v>
      </c>
      <c r="AE93" s="91" t="s">
        <v>2</v>
      </c>
      <c r="AF93" s="91" t="s">
        <v>2</v>
      </c>
      <c r="AG93" s="91" t="s">
        <v>2</v>
      </c>
      <c r="AH93" s="91" t="s">
        <v>2</v>
      </c>
      <c r="AI93" s="91" t="s">
        <v>2</v>
      </c>
      <c r="AJ93" s="91" t="s">
        <v>2</v>
      </c>
      <c r="AK93" s="91" t="s">
        <v>2</v>
      </c>
      <c r="AL93" s="91" t="s">
        <v>2</v>
      </c>
      <c r="AM93" s="91" t="s">
        <v>2</v>
      </c>
    </row>
    <row r="94" spans="1:39" x14ac:dyDescent="0.25">
      <c r="A94" s="89">
        <v>43405</v>
      </c>
      <c r="B94" s="97" t="s">
        <v>330</v>
      </c>
      <c r="C94" s="91">
        <v>3</v>
      </c>
      <c r="D94" s="91">
        <v>2</v>
      </c>
      <c r="E94" s="91">
        <v>2</v>
      </c>
      <c r="F94" s="91">
        <v>1</v>
      </c>
      <c r="G94" s="91">
        <v>1</v>
      </c>
      <c r="H94" s="91">
        <v>2</v>
      </c>
      <c r="I94" s="91">
        <v>2</v>
      </c>
      <c r="J94" s="91">
        <v>2</v>
      </c>
      <c r="K94" s="91">
        <v>2</v>
      </c>
      <c r="L94" s="91">
        <v>2</v>
      </c>
      <c r="M94" s="91">
        <v>6</v>
      </c>
      <c r="N94" s="91">
        <v>3</v>
      </c>
      <c r="O94" s="91">
        <v>1</v>
      </c>
      <c r="P94" s="91">
        <v>1</v>
      </c>
      <c r="Q94" s="91">
        <v>1</v>
      </c>
      <c r="R94" s="91">
        <v>2</v>
      </c>
      <c r="S94" s="91">
        <v>4</v>
      </c>
      <c r="T94" s="91">
        <v>1</v>
      </c>
      <c r="U94" s="91">
        <v>1</v>
      </c>
      <c r="V94" s="91">
        <v>5</v>
      </c>
      <c r="W94" s="91">
        <v>5</v>
      </c>
      <c r="X94" s="91">
        <v>1</v>
      </c>
      <c r="Y94" s="91">
        <v>1</v>
      </c>
      <c r="Z94" s="91">
        <v>1</v>
      </c>
      <c r="AA94" s="91">
        <v>3</v>
      </c>
      <c r="AB94" s="91">
        <v>3</v>
      </c>
      <c r="AC94" s="91">
        <v>1</v>
      </c>
      <c r="AD94" s="91">
        <v>1</v>
      </c>
      <c r="AE94" s="91" t="s">
        <v>2</v>
      </c>
      <c r="AF94" s="91">
        <v>1</v>
      </c>
      <c r="AG94" s="91">
        <v>1</v>
      </c>
      <c r="AH94" s="91">
        <v>2</v>
      </c>
      <c r="AI94" s="91">
        <v>2</v>
      </c>
      <c r="AJ94" s="91">
        <v>2</v>
      </c>
      <c r="AK94" s="91">
        <v>2</v>
      </c>
      <c r="AL94" s="91">
        <v>1</v>
      </c>
      <c r="AM94" s="91">
        <v>3</v>
      </c>
    </row>
    <row r="95" spans="1:39" x14ac:dyDescent="0.25">
      <c r="A95" s="89">
        <v>43399</v>
      </c>
      <c r="B95" s="97" t="s">
        <v>331</v>
      </c>
      <c r="C95" s="91">
        <v>2</v>
      </c>
      <c r="D95" s="91">
        <v>2</v>
      </c>
      <c r="E95" s="91">
        <v>2</v>
      </c>
      <c r="F95" s="91">
        <v>2</v>
      </c>
      <c r="G95" s="91">
        <v>2</v>
      </c>
      <c r="H95" s="91">
        <v>1</v>
      </c>
      <c r="I95" s="91">
        <v>1</v>
      </c>
      <c r="J95" s="91">
        <v>1</v>
      </c>
      <c r="K95" s="91">
        <v>2</v>
      </c>
      <c r="L95" s="91">
        <v>2</v>
      </c>
      <c r="M95" s="91">
        <v>4</v>
      </c>
      <c r="N95" s="91">
        <v>4</v>
      </c>
      <c r="O95" s="91">
        <v>2</v>
      </c>
      <c r="P95" s="91">
        <v>2</v>
      </c>
      <c r="Q95" s="91">
        <v>2</v>
      </c>
      <c r="R95" s="91">
        <v>2</v>
      </c>
      <c r="S95" s="91">
        <v>2</v>
      </c>
      <c r="T95" s="91">
        <v>1</v>
      </c>
      <c r="U95" s="91">
        <v>1</v>
      </c>
      <c r="V95" s="91">
        <v>1</v>
      </c>
      <c r="W95" s="91">
        <v>2</v>
      </c>
      <c r="X95" s="91">
        <v>2</v>
      </c>
      <c r="Y95" s="91">
        <v>1</v>
      </c>
      <c r="Z95" s="91">
        <v>2</v>
      </c>
      <c r="AA95" s="91">
        <v>2</v>
      </c>
      <c r="AB95" s="91">
        <v>1</v>
      </c>
      <c r="AC95" s="91">
        <v>2</v>
      </c>
      <c r="AD95" s="91">
        <v>2</v>
      </c>
      <c r="AE95" s="91" t="s">
        <v>2</v>
      </c>
      <c r="AF95" s="91">
        <v>4</v>
      </c>
      <c r="AG95" s="91">
        <v>3</v>
      </c>
      <c r="AH95" s="91">
        <v>2</v>
      </c>
      <c r="AI95" s="91">
        <v>4</v>
      </c>
      <c r="AJ95" s="91">
        <v>3</v>
      </c>
      <c r="AK95" s="91">
        <v>3</v>
      </c>
      <c r="AL95" s="91">
        <v>1</v>
      </c>
      <c r="AM95" s="91">
        <v>2</v>
      </c>
    </row>
    <row r="96" spans="1:39" x14ac:dyDescent="0.25">
      <c r="A96" s="89">
        <v>43399</v>
      </c>
      <c r="B96" s="97" t="s">
        <v>332</v>
      </c>
      <c r="C96" s="91">
        <v>3</v>
      </c>
      <c r="D96" s="91">
        <v>2</v>
      </c>
      <c r="E96" s="91">
        <v>3</v>
      </c>
      <c r="F96" s="91">
        <v>2</v>
      </c>
      <c r="G96" s="91">
        <v>2</v>
      </c>
      <c r="H96" s="91">
        <v>2</v>
      </c>
      <c r="I96" s="91">
        <v>2</v>
      </c>
      <c r="J96" s="91">
        <v>3</v>
      </c>
      <c r="K96" s="91">
        <v>1</v>
      </c>
      <c r="L96" s="91">
        <v>3</v>
      </c>
      <c r="M96" s="91">
        <v>3</v>
      </c>
      <c r="N96" s="91">
        <v>5</v>
      </c>
      <c r="O96" s="91">
        <v>4</v>
      </c>
      <c r="P96" s="91">
        <v>2</v>
      </c>
      <c r="Q96" s="91">
        <v>2</v>
      </c>
      <c r="R96" s="91">
        <v>4</v>
      </c>
      <c r="S96" s="91">
        <v>3</v>
      </c>
      <c r="T96" s="91">
        <v>3</v>
      </c>
      <c r="U96" s="91">
        <v>3</v>
      </c>
      <c r="V96" s="91">
        <v>4</v>
      </c>
      <c r="W96" s="91">
        <v>3</v>
      </c>
      <c r="X96" s="91">
        <v>1</v>
      </c>
      <c r="Y96" s="91">
        <v>1</v>
      </c>
      <c r="Z96" s="91">
        <v>3</v>
      </c>
      <c r="AA96" s="91">
        <v>1</v>
      </c>
      <c r="AB96" s="91">
        <v>1</v>
      </c>
      <c r="AC96" s="91">
        <v>1</v>
      </c>
      <c r="AD96" s="91">
        <v>1</v>
      </c>
      <c r="AE96" s="91" t="s">
        <v>2</v>
      </c>
      <c r="AF96" s="91">
        <v>2</v>
      </c>
      <c r="AG96" s="91">
        <v>3</v>
      </c>
      <c r="AH96" s="91">
        <v>4</v>
      </c>
      <c r="AI96" s="91">
        <v>3</v>
      </c>
      <c r="AJ96" s="91">
        <v>3</v>
      </c>
      <c r="AK96" s="91">
        <v>3</v>
      </c>
      <c r="AL96" s="91">
        <v>4</v>
      </c>
      <c r="AM96" s="91">
        <v>5</v>
      </c>
    </row>
    <row r="97" spans="1:39" x14ac:dyDescent="0.25">
      <c r="A97" s="89">
        <v>43403</v>
      </c>
      <c r="B97" s="97" t="s">
        <v>333</v>
      </c>
      <c r="C97" s="91">
        <v>3</v>
      </c>
      <c r="D97" s="91">
        <v>3</v>
      </c>
      <c r="E97" s="91">
        <v>3</v>
      </c>
      <c r="F97" s="91">
        <v>1</v>
      </c>
      <c r="G97" s="91">
        <v>2</v>
      </c>
      <c r="H97" s="91">
        <v>2</v>
      </c>
      <c r="I97" s="91">
        <v>1</v>
      </c>
      <c r="J97" s="91">
        <v>1</v>
      </c>
      <c r="K97" s="91">
        <v>1</v>
      </c>
      <c r="L97" s="91">
        <v>1</v>
      </c>
      <c r="M97" s="91">
        <v>6</v>
      </c>
      <c r="N97" s="91">
        <v>5</v>
      </c>
      <c r="O97" s="91">
        <v>4</v>
      </c>
      <c r="P97" s="91">
        <v>4</v>
      </c>
      <c r="Q97" s="91">
        <v>4</v>
      </c>
      <c r="R97" s="91">
        <v>4</v>
      </c>
      <c r="S97" s="91">
        <v>1</v>
      </c>
      <c r="T97" s="91">
        <v>1</v>
      </c>
      <c r="U97" s="91">
        <v>1</v>
      </c>
      <c r="V97" s="91">
        <v>1</v>
      </c>
      <c r="W97" s="91">
        <v>1</v>
      </c>
      <c r="X97" s="91">
        <v>1</v>
      </c>
      <c r="Y97" s="91">
        <v>1</v>
      </c>
      <c r="Z97" s="91">
        <v>2</v>
      </c>
      <c r="AA97" s="91">
        <v>1</v>
      </c>
      <c r="AB97" s="91">
        <v>1</v>
      </c>
      <c r="AC97" s="91">
        <v>1</v>
      </c>
      <c r="AD97" s="91">
        <v>1</v>
      </c>
      <c r="AE97" s="91" t="s">
        <v>2</v>
      </c>
      <c r="AF97" s="91">
        <v>1</v>
      </c>
      <c r="AG97" s="91">
        <v>1</v>
      </c>
      <c r="AH97" s="91">
        <v>2</v>
      </c>
      <c r="AI97" s="91">
        <v>2</v>
      </c>
      <c r="AJ97" s="91">
        <v>1</v>
      </c>
      <c r="AK97" s="91">
        <v>1</v>
      </c>
      <c r="AL97" s="91">
        <v>1</v>
      </c>
      <c r="AM97" s="91">
        <v>1</v>
      </c>
    </row>
    <row r="98" spans="1:39" x14ac:dyDescent="0.25">
      <c r="A98" s="89">
        <v>43403</v>
      </c>
      <c r="B98" s="97" t="s">
        <v>334</v>
      </c>
      <c r="C98" s="91">
        <v>4</v>
      </c>
      <c r="D98" s="91">
        <v>1</v>
      </c>
      <c r="E98" s="91">
        <v>1</v>
      </c>
      <c r="F98" s="91">
        <v>1</v>
      </c>
      <c r="G98" s="91">
        <v>1</v>
      </c>
      <c r="H98" s="91">
        <v>1</v>
      </c>
      <c r="I98" s="91">
        <v>1</v>
      </c>
      <c r="J98" s="91">
        <v>3</v>
      </c>
      <c r="K98" s="91">
        <v>2</v>
      </c>
      <c r="L98" s="91">
        <v>5</v>
      </c>
      <c r="M98" s="91">
        <v>4</v>
      </c>
      <c r="N98" s="91">
        <v>2</v>
      </c>
      <c r="O98" s="91">
        <v>1</v>
      </c>
      <c r="P98" s="91">
        <v>1</v>
      </c>
      <c r="Q98" s="91">
        <v>1</v>
      </c>
      <c r="R98" s="91">
        <v>1</v>
      </c>
      <c r="S98" s="91">
        <v>1</v>
      </c>
      <c r="T98" s="91">
        <v>1</v>
      </c>
      <c r="U98" s="91">
        <v>3</v>
      </c>
      <c r="V98" s="91">
        <v>1</v>
      </c>
      <c r="W98" s="91">
        <v>3</v>
      </c>
      <c r="X98" s="91">
        <v>2</v>
      </c>
      <c r="Y98" s="91">
        <v>1</v>
      </c>
      <c r="Z98" s="91">
        <v>3</v>
      </c>
      <c r="AA98" s="91">
        <v>3</v>
      </c>
      <c r="AB98" s="91">
        <v>3</v>
      </c>
      <c r="AC98" s="91">
        <v>2</v>
      </c>
      <c r="AD98" s="91">
        <v>1</v>
      </c>
      <c r="AE98" s="91" t="s">
        <v>2</v>
      </c>
      <c r="AF98" s="91">
        <v>2</v>
      </c>
      <c r="AG98" s="91">
        <v>2</v>
      </c>
      <c r="AH98" s="91">
        <v>4</v>
      </c>
      <c r="AI98" s="91">
        <v>2</v>
      </c>
      <c r="AJ98" s="91">
        <v>4</v>
      </c>
      <c r="AK98" s="91">
        <v>2</v>
      </c>
      <c r="AL98" s="91" t="s">
        <v>2</v>
      </c>
      <c r="AM98" s="91">
        <v>1</v>
      </c>
    </row>
    <row r="99" spans="1:39" x14ac:dyDescent="0.25">
      <c r="A99" s="89">
        <v>43403</v>
      </c>
      <c r="B99" s="97" t="s">
        <v>335</v>
      </c>
      <c r="C99" s="91">
        <v>4</v>
      </c>
      <c r="D99" s="91">
        <v>1</v>
      </c>
      <c r="E99" s="91">
        <v>2</v>
      </c>
      <c r="F99" s="91">
        <v>1</v>
      </c>
      <c r="G99" s="91">
        <v>1</v>
      </c>
      <c r="H99" s="91">
        <v>1</v>
      </c>
      <c r="I99" s="91">
        <v>1</v>
      </c>
      <c r="J99" s="91">
        <v>3</v>
      </c>
      <c r="K99" s="91">
        <v>5</v>
      </c>
      <c r="L99" s="91">
        <v>2</v>
      </c>
      <c r="M99" s="91">
        <v>2</v>
      </c>
      <c r="N99" s="91">
        <v>1</v>
      </c>
      <c r="O99" s="91">
        <v>3</v>
      </c>
      <c r="P99" s="91">
        <v>1</v>
      </c>
      <c r="Q99" s="91">
        <v>1</v>
      </c>
      <c r="R99" s="91">
        <v>1</v>
      </c>
      <c r="S99" s="91">
        <v>4</v>
      </c>
      <c r="T99" s="91">
        <v>4</v>
      </c>
      <c r="U99" s="91">
        <v>1</v>
      </c>
      <c r="V99" s="91">
        <v>2</v>
      </c>
      <c r="W99" s="91">
        <v>2</v>
      </c>
      <c r="X99" s="91">
        <v>4</v>
      </c>
      <c r="Y99" s="91">
        <v>1</v>
      </c>
      <c r="Z99" s="91">
        <v>1</v>
      </c>
      <c r="AA99" s="91">
        <v>4</v>
      </c>
      <c r="AB99" s="91">
        <v>3</v>
      </c>
      <c r="AC99" s="91">
        <v>1</v>
      </c>
      <c r="AD99" s="91">
        <v>2</v>
      </c>
      <c r="AE99" s="91" t="s">
        <v>2</v>
      </c>
      <c r="AF99" s="91">
        <v>4</v>
      </c>
      <c r="AG99" s="91">
        <v>4</v>
      </c>
      <c r="AH99" s="91">
        <v>4</v>
      </c>
      <c r="AI99" s="91">
        <v>4</v>
      </c>
      <c r="AJ99" s="91">
        <v>4</v>
      </c>
      <c r="AK99" s="91">
        <v>4</v>
      </c>
      <c r="AL99" s="91">
        <v>3</v>
      </c>
      <c r="AM99" s="91">
        <v>3</v>
      </c>
    </row>
    <row r="100" spans="1:39" x14ac:dyDescent="0.25">
      <c r="A100" s="89">
        <v>43399</v>
      </c>
      <c r="B100" s="97" t="s">
        <v>336</v>
      </c>
      <c r="C100" s="91">
        <v>3</v>
      </c>
      <c r="D100" s="91">
        <v>2</v>
      </c>
      <c r="E100" s="91">
        <v>2</v>
      </c>
      <c r="F100" s="91">
        <v>2</v>
      </c>
      <c r="G100" s="91">
        <v>2</v>
      </c>
      <c r="H100" s="91">
        <v>2</v>
      </c>
      <c r="I100" s="91">
        <v>2</v>
      </c>
      <c r="J100" s="91">
        <v>1</v>
      </c>
      <c r="K100" s="91">
        <v>1</v>
      </c>
      <c r="L100" s="91">
        <v>1</v>
      </c>
      <c r="M100" s="91">
        <v>4</v>
      </c>
      <c r="N100" s="91">
        <v>5</v>
      </c>
      <c r="O100" s="91">
        <v>1</v>
      </c>
      <c r="P100" s="91">
        <v>1</v>
      </c>
      <c r="Q100" s="91">
        <v>1</v>
      </c>
      <c r="R100" s="91">
        <v>4</v>
      </c>
      <c r="S100" s="91">
        <v>1</v>
      </c>
      <c r="T100" s="91">
        <v>2</v>
      </c>
      <c r="U100" s="91">
        <v>1</v>
      </c>
      <c r="V100" s="91">
        <v>3</v>
      </c>
      <c r="W100" s="91">
        <v>4</v>
      </c>
      <c r="X100" s="91">
        <v>1</v>
      </c>
      <c r="Y100" s="91">
        <v>1</v>
      </c>
      <c r="Z100" s="91">
        <v>1</v>
      </c>
      <c r="AA100" s="91">
        <v>3</v>
      </c>
      <c r="AB100" s="91">
        <v>3</v>
      </c>
      <c r="AC100" s="91">
        <v>1</v>
      </c>
      <c r="AD100" s="91">
        <v>1</v>
      </c>
      <c r="AE100" s="91" t="s">
        <v>2</v>
      </c>
      <c r="AF100" s="91">
        <v>1</v>
      </c>
      <c r="AG100" s="91">
        <v>1</v>
      </c>
      <c r="AH100" s="91">
        <v>4</v>
      </c>
      <c r="AI100" s="91">
        <v>4</v>
      </c>
      <c r="AJ100" s="91">
        <v>4</v>
      </c>
      <c r="AK100" s="91">
        <v>4</v>
      </c>
      <c r="AL100" s="91">
        <v>2</v>
      </c>
      <c r="AM100" s="91">
        <v>4</v>
      </c>
    </row>
    <row r="101" spans="1:39" x14ac:dyDescent="0.25">
      <c r="A101" s="89">
        <v>43405</v>
      </c>
      <c r="B101" s="97" t="s">
        <v>337</v>
      </c>
      <c r="C101" s="91">
        <v>3</v>
      </c>
      <c r="D101" s="91">
        <v>1</v>
      </c>
      <c r="E101" s="91">
        <v>1</v>
      </c>
      <c r="F101" s="91">
        <v>1</v>
      </c>
      <c r="G101" s="91">
        <v>2</v>
      </c>
      <c r="H101" s="91">
        <v>2</v>
      </c>
      <c r="I101" s="91">
        <v>1</v>
      </c>
      <c r="J101" s="91">
        <v>1</v>
      </c>
      <c r="K101" s="91">
        <v>1</v>
      </c>
      <c r="L101" s="91">
        <v>1</v>
      </c>
      <c r="M101" s="91">
        <v>4</v>
      </c>
      <c r="N101" s="91">
        <v>3</v>
      </c>
      <c r="O101" s="91">
        <v>1</v>
      </c>
      <c r="P101" s="91">
        <v>2</v>
      </c>
      <c r="Q101" s="91">
        <v>1</v>
      </c>
      <c r="R101" s="91">
        <v>3</v>
      </c>
      <c r="S101" s="91">
        <v>1</v>
      </c>
      <c r="T101" s="91">
        <v>1</v>
      </c>
      <c r="U101" s="91">
        <v>2</v>
      </c>
      <c r="V101" s="91">
        <v>1</v>
      </c>
      <c r="W101" s="91">
        <v>2</v>
      </c>
      <c r="X101" s="91">
        <v>1</v>
      </c>
      <c r="Y101" s="91">
        <v>1</v>
      </c>
      <c r="Z101" s="91">
        <v>1</v>
      </c>
      <c r="AA101" s="91">
        <v>3</v>
      </c>
      <c r="AB101" s="91">
        <v>2</v>
      </c>
      <c r="AC101" s="91">
        <v>1</v>
      </c>
      <c r="AD101" s="91">
        <v>1</v>
      </c>
      <c r="AE101" s="91" t="s">
        <v>2</v>
      </c>
      <c r="AF101" s="91">
        <v>2</v>
      </c>
      <c r="AG101" s="91">
        <v>2</v>
      </c>
      <c r="AH101" s="91">
        <v>3</v>
      </c>
      <c r="AI101" s="91">
        <v>2</v>
      </c>
      <c r="AJ101" s="91">
        <v>1</v>
      </c>
      <c r="AK101" s="91">
        <v>4</v>
      </c>
      <c r="AL101" s="91">
        <v>2</v>
      </c>
      <c r="AM101" s="91">
        <v>2</v>
      </c>
    </row>
    <row r="102" spans="1:39" x14ac:dyDescent="0.25">
      <c r="A102" s="89">
        <v>43405</v>
      </c>
      <c r="B102" s="97" t="s">
        <v>338</v>
      </c>
      <c r="C102" s="91">
        <v>4</v>
      </c>
      <c r="D102" s="91">
        <v>1</v>
      </c>
      <c r="E102" s="91">
        <v>1</v>
      </c>
      <c r="F102" s="91">
        <v>2</v>
      </c>
      <c r="G102" s="91">
        <v>1</v>
      </c>
      <c r="H102" s="91">
        <v>2</v>
      </c>
      <c r="I102" s="91">
        <v>2</v>
      </c>
      <c r="J102" s="91">
        <v>3</v>
      </c>
      <c r="K102" s="91">
        <v>2</v>
      </c>
      <c r="L102" s="91">
        <v>1</v>
      </c>
      <c r="M102" s="91">
        <v>6</v>
      </c>
      <c r="N102" s="91">
        <v>3</v>
      </c>
      <c r="O102" s="91">
        <v>1</v>
      </c>
      <c r="P102" s="91">
        <v>1</v>
      </c>
      <c r="Q102" s="91">
        <v>3</v>
      </c>
      <c r="R102" s="91">
        <v>1</v>
      </c>
      <c r="S102" s="91">
        <v>2</v>
      </c>
      <c r="T102" s="91">
        <v>1</v>
      </c>
      <c r="U102" s="91">
        <v>1</v>
      </c>
      <c r="V102" s="91">
        <v>1</v>
      </c>
      <c r="W102" s="91">
        <v>1</v>
      </c>
      <c r="X102" s="91">
        <v>2</v>
      </c>
      <c r="Y102" s="91">
        <v>1</v>
      </c>
      <c r="Z102" s="91">
        <v>1</v>
      </c>
      <c r="AA102" s="91">
        <v>3</v>
      </c>
      <c r="AB102" s="91">
        <v>4</v>
      </c>
      <c r="AC102" s="91">
        <v>1</v>
      </c>
      <c r="AD102" s="91">
        <v>1</v>
      </c>
      <c r="AE102" s="91" t="s">
        <v>2</v>
      </c>
      <c r="AF102" s="91">
        <v>2</v>
      </c>
      <c r="AG102" s="91">
        <v>2</v>
      </c>
      <c r="AH102" s="91">
        <v>2</v>
      </c>
      <c r="AI102" s="91">
        <v>2</v>
      </c>
      <c r="AJ102" s="91">
        <v>3</v>
      </c>
      <c r="AK102" s="91">
        <v>1</v>
      </c>
      <c r="AL102" s="91">
        <v>1</v>
      </c>
      <c r="AM102" s="91">
        <v>1</v>
      </c>
    </row>
    <row r="103" spans="1:39" x14ac:dyDescent="0.25">
      <c r="A103" s="89">
        <v>43403</v>
      </c>
      <c r="B103" s="97" t="s">
        <v>339</v>
      </c>
      <c r="C103" s="91">
        <v>1</v>
      </c>
      <c r="D103" s="91">
        <v>2</v>
      </c>
      <c r="E103" s="91">
        <v>2</v>
      </c>
      <c r="F103" s="91">
        <v>2</v>
      </c>
      <c r="G103" s="91">
        <v>2</v>
      </c>
      <c r="H103" s="91">
        <v>2</v>
      </c>
      <c r="I103" s="91">
        <v>2</v>
      </c>
      <c r="J103" s="91">
        <v>1</v>
      </c>
      <c r="K103" s="91">
        <v>1</v>
      </c>
      <c r="L103" s="91">
        <v>1</v>
      </c>
      <c r="M103" s="91">
        <v>6</v>
      </c>
      <c r="N103" s="91">
        <v>3</v>
      </c>
      <c r="O103" s="91">
        <v>1</v>
      </c>
      <c r="P103" s="91">
        <v>1</v>
      </c>
      <c r="Q103" s="91">
        <v>1</v>
      </c>
      <c r="R103" s="91">
        <v>1</v>
      </c>
      <c r="S103" s="91">
        <v>1</v>
      </c>
      <c r="T103" s="91">
        <v>1</v>
      </c>
      <c r="U103" s="91">
        <v>2</v>
      </c>
      <c r="V103" s="91">
        <v>1</v>
      </c>
      <c r="W103" s="91">
        <v>1</v>
      </c>
      <c r="X103" s="91">
        <v>1</v>
      </c>
      <c r="Y103" s="91">
        <v>1</v>
      </c>
      <c r="Z103" s="91">
        <v>1</v>
      </c>
      <c r="AA103" s="91">
        <v>1</v>
      </c>
      <c r="AB103" s="91">
        <v>1</v>
      </c>
      <c r="AC103" s="91">
        <v>1</v>
      </c>
      <c r="AD103" s="91">
        <v>2</v>
      </c>
      <c r="AE103" s="91" t="s">
        <v>2</v>
      </c>
      <c r="AF103" s="91">
        <v>5</v>
      </c>
      <c r="AG103" s="91">
        <v>5</v>
      </c>
      <c r="AH103" s="91">
        <v>1</v>
      </c>
      <c r="AI103" s="91">
        <v>5</v>
      </c>
      <c r="AJ103" s="91">
        <v>5</v>
      </c>
      <c r="AK103" s="91">
        <v>4</v>
      </c>
      <c r="AL103" s="91">
        <v>1</v>
      </c>
      <c r="AM103" s="91">
        <v>3</v>
      </c>
    </row>
    <row r="104" spans="1:39" x14ac:dyDescent="0.25">
      <c r="A104" s="89">
        <v>43405</v>
      </c>
      <c r="B104" s="97" t="s">
        <v>340</v>
      </c>
      <c r="C104" s="91">
        <v>4</v>
      </c>
      <c r="D104" s="91">
        <v>1</v>
      </c>
      <c r="E104" s="91">
        <v>1</v>
      </c>
      <c r="F104" s="91">
        <v>2</v>
      </c>
      <c r="G104" s="91">
        <v>2</v>
      </c>
      <c r="H104" s="91">
        <v>2</v>
      </c>
      <c r="I104" s="91">
        <v>2</v>
      </c>
      <c r="J104" s="91">
        <v>2</v>
      </c>
      <c r="K104" s="91">
        <v>3</v>
      </c>
      <c r="L104" s="91">
        <v>4</v>
      </c>
      <c r="M104" s="91">
        <v>5</v>
      </c>
      <c r="N104" s="91">
        <v>1</v>
      </c>
      <c r="O104" s="91" t="s">
        <v>2</v>
      </c>
      <c r="P104" s="91" t="s">
        <v>2</v>
      </c>
      <c r="Q104" s="91" t="s">
        <v>2</v>
      </c>
      <c r="R104" s="91" t="s">
        <v>2</v>
      </c>
      <c r="S104" s="91">
        <v>1</v>
      </c>
      <c r="T104" s="91">
        <v>1</v>
      </c>
      <c r="U104" s="91">
        <v>1</v>
      </c>
      <c r="V104" s="91">
        <v>1</v>
      </c>
      <c r="W104" s="91">
        <v>1</v>
      </c>
      <c r="X104" s="91">
        <v>2</v>
      </c>
      <c r="Y104" s="91">
        <v>2</v>
      </c>
      <c r="Z104" s="91">
        <v>1</v>
      </c>
      <c r="AA104" s="91">
        <v>2</v>
      </c>
      <c r="AB104" s="91">
        <v>2</v>
      </c>
      <c r="AC104" s="91">
        <v>2</v>
      </c>
      <c r="AD104" s="91">
        <v>1</v>
      </c>
      <c r="AE104" s="91" t="s">
        <v>2</v>
      </c>
      <c r="AF104" s="91">
        <v>1</v>
      </c>
      <c r="AG104" s="91">
        <v>1</v>
      </c>
      <c r="AH104" s="91" t="s">
        <v>2</v>
      </c>
      <c r="AI104" s="91" t="s">
        <v>2</v>
      </c>
      <c r="AJ104" s="91">
        <v>4</v>
      </c>
      <c r="AK104" s="91">
        <v>4</v>
      </c>
      <c r="AL104" s="91" t="s">
        <v>2</v>
      </c>
      <c r="AM104" s="91" t="s">
        <v>2</v>
      </c>
    </row>
    <row r="105" spans="1:39" x14ac:dyDescent="0.25">
      <c r="A105" s="89">
        <v>43398</v>
      </c>
      <c r="B105" s="97" t="s">
        <v>341</v>
      </c>
      <c r="C105" s="91">
        <v>3</v>
      </c>
      <c r="D105" s="91">
        <v>2</v>
      </c>
      <c r="E105" s="91">
        <v>2</v>
      </c>
      <c r="F105" s="91">
        <v>2</v>
      </c>
      <c r="G105" s="91">
        <v>1</v>
      </c>
      <c r="H105" s="91">
        <v>1</v>
      </c>
      <c r="I105" s="91">
        <v>1</v>
      </c>
      <c r="J105" s="91">
        <v>5</v>
      </c>
      <c r="K105" s="91">
        <v>4</v>
      </c>
      <c r="L105" s="91">
        <v>6</v>
      </c>
      <c r="M105" s="91">
        <v>1</v>
      </c>
      <c r="N105" s="91">
        <v>1</v>
      </c>
      <c r="O105" s="91">
        <v>1</v>
      </c>
      <c r="P105" s="91">
        <v>1</v>
      </c>
      <c r="Q105" s="91">
        <v>1</v>
      </c>
      <c r="R105" s="91">
        <v>1</v>
      </c>
      <c r="S105" s="91">
        <v>2</v>
      </c>
      <c r="T105" s="91">
        <v>1</v>
      </c>
      <c r="U105" s="91">
        <v>1</v>
      </c>
      <c r="V105" s="91">
        <v>3</v>
      </c>
      <c r="W105" s="91">
        <v>4</v>
      </c>
      <c r="X105" s="91">
        <v>1</v>
      </c>
      <c r="Y105" s="91">
        <v>1</v>
      </c>
      <c r="Z105" s="91">
        <v>5</v>
      </c>
      <c r="AA105" s="91">
        <v>4</v>
      </c>
      <c r="AB105" s="91">
        <v>1</v>
      </c>
      <c r="AC105" s="91">
        <v>4</v>
      </c>
      <c r="AD105" s="91">
        <v>1</v>
      </c>
      <c r="AE105" s="91" t="s">
        <v>2</v>
      </c>
      <c r="AF105" s="91">
        <v>4</v>
      </c>
      <c r="AG105" s="91">
        <v>4</v>
      </c>
      <c r="AH105" s="91">
        <v>5</v>
      </c>
      <c r="AI105" s="91">
        <v>5</v>
      </c>
      <c r="AJ105" s="91">
        <v>4</v>
      </c>
      <c r="AK105" s="91">
        <v>4</v>
      </c>
      <c r="AL105" s="91">
        <v>3</v>
      </c>
      <c r="AM105" s="91">
        <v>4</v>
      </c>
    </row>
    <row r="106" spans="1:39" x14ac:dyDescent="0.25">
      <c r="A106" s="89">
        <v>43399</v>
      </c>
      <c r="B106" s="97" t="s">
        <v>342</v>
      </c>
      <c r="C106" s="91">
        <v>3</v>
      </c>
      <c r="D106" s="91">
        <v>3</v>
      </c>
      <c r="E106" s="91">
        <v>2</v>
      </c>
      <c r="F106" s="91">
        <v>2</v>
      </c>
      <c r="G106" s="91">
        <v>2</v>
      </c>
      <c r="H106" s="91">
        <v>2</v>
      </c>
      <c r="I106" s="91">
        <v>2</v>
      </c>
      <c r="J106" s="91">
        <v>1</v>
      </c>
      <c r="K106" s="91">
        <v>2</v>
      </c>
      <c r="L106" s="91">
        <v>4</v>
      </c>
      <c r="M106" s="91">
        <v>6</v>
      </c>
      <c r="N106" s="91">
        <v>5</v>
      </c>
      <c r="O106" s="91">
        <v>4</v>
      </c>
      <c r="P106" s="91">
        <v>5</v>
      </c>
      <c r="Q106" s="91">
        <v>4</v>
      </c>
      <c r="R106" s="91">
        <v>5</v>
      </c>
      <c r="S106" s="91">
        <v>1</v>
      </c>
      <c r="T106" s="91">
        <v>1</v>
      </c>
      <c r="U106" s="91">
        <v>2</v>
      </c>
      <c r="V106" s="91">
        <v>3</v>
      </c>
      <c r="W106" s="91">
        <v>3</v>
      </c>
      <c r="X106" s="91">
        <v>1</v>
      </c>
      <c r="Y106" s="91">
        <v>1</v>
      </c>
      <c r="Z106" s="91">
        <v>1</v>
      </c>
      <c r="AA106" s="91">
        <v>1</v>
      </c>
      <c r="AB106" s="91">
        <v>1</v>
      </c>
      <c r="AC106" s="91">
        <v>1</v>
      </c>
      <c r="AD106" s="91">
        <v>1</v>
      </c>
      <c r="AE106" s="91" t="s">
        <v>2</v>
      </c>
      <c r="AF106" s="91">
        <v>2</v>
      </c>
      <c r="AG106" s="91">
        <v>2</v>
      </c>
      <c r="AH106" s="91">
        <v>1</v>
      </c>
      <c r="AI106" s="91">
        <v>1</v>
      </c>
      <c r="AJ106" s="91">
        <v>1</v>
      </c>
      <c r="AK106" s="91">
        <v>1</v>
      </c>
      <c r="AL106" s="91">
        <v>1</v>
      </c>
      <c r="AM106" s="91">
        <v>1</v>
      </c>
    </row>
    <row r="107" spans="1:39" x14ac:dyDescent="0.25">
      <c r="A107" s="89">
        <v>43403</v>
      </c>
      <c r="B107" s="97" t="s">
        <v>343</v>
      </c>
      <c r="C107" s="91">
        <v>4</v>
      </c>
      <c r="D107" s="91">
        <v>3</v>
      </c>
      <c r="E107" s="91">
        <v>1</v>
      </c>
      <c r="F107" s="91">
        <v>1</v>
      </c>
      <c r="G107" s="91">
        <v>1</v>
      </c>
      <c r="H107" s="91">
        <v>2</v>
      </c>
      <c r="I107" s="91" t="s">
        <v>2</v>
      </c>
      <c r="J107" s="91">
        <v>4</v>
      </c>
      <c r="K107" s="91">
        <v>2</v>
      </c>
      <c r="L107" s="91">
        <v>4</v>
      </c>
      <c r="M107" s="91">
        <v>5</v>
      </c>
      <c r="N107" s="91">
        <v>3</v>
      </c>
      <c r="O107" s="91">
        <v>1</v>
      </c>
      <c r="P107" s="91">
        <v>1</v>
      </c>
      <c r="Q107" s="91">
        <v>3</v>
      </c>
      <c r="R107" s="91">
        <v>4</v>
      </c>
      <c r="S107" s="91">
        <v>2</v>
      </c>
      <c r="T107" s="91">
        <v>2</v>
      </c>
      <c r="U107" s="91">
        <v>2</v>
      </c>
      <c r="V107" s="91">
        <v>2</v>
      </c>
      <c r="W107" s="91">
        <v>2</v>
      </c>
      <c r="X107" s="91">
        <v>2</v>
      </c>
      <c r="Y107" s="91">
        <v>1</v>
      </c>
      <c r="Z107" s="91">
        <v>1</v>
      </c>
      <c r="AA107" s="91">
        <v>3</v>
      </c>
      <c r="AB107" s="91">
        <v>2</v>
      </c>
      <c r="AC107" s="91">
        <v>1</v>
      </c>
      <c r="AD107" s="91">
        <v>1</v>
      </c>
      <c r="AE107" s="91" t="s">
        <v>2</v>
      </c>
      <c r="AF107" s="91">
        <v>2</v>
      </c>
      <c r="AG107" s="91">
        <v>1</v>
      </c>
      <c r="AH107" s="91">
        <v>3</v>
      </c>
      <c r="AI107" s="91">
        <v>1</v>
      </c>
      <c r="AJ107" s="91">
        <v>1</v>
      </c>
      <c r="AK107" s="91">
        <v>2</v>
      </c>
      <c r="AL107" s="91">
        <v>1</v>
      </c>
      <c r="AM107" s="91">
        <v>2</v>
      </c>
    </row>
    <row r="108" spans="1:39" x14ac:dyDescent="0.25">
      <c r="A108" s="89">
        <v>43405</v>
      </c>
      <c r="B108" s="97" t="s">
        <v>344</v>
      </c>
      <c r="C108" s="91">
        <v>4</v>
      </c>
      <c r="D108" s="91">
        <v>1</v>
      </c>
      <c r="E108" s="91">
        <v>2</v>
      </c>
      <c r="F108" s="91">
        <v>1</v>
      </c>
      <c r="G108" s="91">
        <v>1</v>
      </c>
      <c r="H108" s="91">
        <v>1</v>
      </c>
      <c r="I108" s="91">
        <v>1</v>
      </c>
      <c r="J108" s="91">
        <v>2</v>
      </c>
      <c r="K108" s="91">
        <v>2</v>
      </c>
      <c r="L108" s="91">
        <v>2</v>
      </c>
      <c r="M108" s="91">
        <v>2</v>
      </c>
      <c r="N108" s="91">
        <v>4</v>
      </c>
      <c r="O108" s="91">
        <v>4</v>
      </c>
      <c r="P108" s="91">
        <v>4</v>
      </c>
      <c r="Q108" s="91">
        <v>1</v>
      </c>
      <c r="R108" s="91">
        <v>1</v>
      </c>
      <c r="S108" s="91">
        <v>1</v>
      </c>
      <c r="T108" s="91">
        <v>1</v>
      </c>
      <c r="U108" s="91">
        <v>1</v>
      </c>
      <c r="V108" s="91">
        <v>4</v>
      </c>
      <c r="W108" s="91">
        <v>4</v>
      </c>
      <c r="X108" s="91">
        <v>1</v>
      </c>
      <c r="Y108" s="91">
        <v>1</v>
      </c>
      <c r="Z108" s="91">
        <v>1</v>
      </c>
      <c r="AA108" s="91">
        <v>1</v>
      </c>
      <c r="AB108" s="91">
        <v>1</v>
      </c>
      <c r="AC108" s="91">
        <v>1</v>
      </c>
      <c r="AD108" s="91">
        <v>2</v>
      </c>
      <c r="AE108" s="91" t="s">
        <v>2</v>
      </c>
      <c r="AF108" s="91">
        <v>1</v>
      </c>
      <c r="AG108" s="91">
        <v>4</v>
      </c>
      <c r="AH108" s="91">
        <v>4</v>
      </c>
      <c r="AI108" s="91">
        <v>4</v>
      </c>
      <c r="AJ108" s="91">
        <v>4</v>
      </c>
      <c r="AK108" s="91">
        <v>4</v>
      </c>
      <c r="AL108" s="91">
        <v>1</v>
      </c>
      <c r="AM108" s="91">
        <v>4</v>
      </c>
    </row>
    <row r="109" spans="1:39" x14ac:dyDescent="0.25">
      <c r="A109" s="89">
        <v>43417</v>
      </c>
      <c r="B109" s="98" t="s">
        <v>345</v>
      </c>
      <c r="C109" s="91">
        <v>3</v>
      </c>
      <c r="D109" s="91">
        <v>1</v>
      </c>
      <c r="E109" s="91">
        <v>1</v>
      </c>
      <c r="F109" s="91">
        <v>2</v>
      </c>
      <c r="G109" s="91">
        <v>2</v>
      </c>
      <c r="H109" s="91">
        <v>2</v>
      </c>
      <c r="I109" s="91">
        <v>2</v>
      </c>
      <c r="J109" s="91">
        <v>1</v>
      </c>
      <c r="K109" s="91">
        <v>1</v>
      </c>
      <c r="L109" s="91">
        <v>5</v>
      </c>
      <c r="M109" s="91">
        <v>3</v>
      </c>
      <c r="N109" s="91">
        <v>5</v>
      </c>
      <c r="O109" s="91">
        <v>1</v>
      </c>
      <c r="P109" s="91">
        <v>1</v>
      </c>
      <c r="Q109" s="91">
        <v>1</v>
      </c>
      <c r="R109" s="91">
        <v>1</v>
      </c>
      <c r="S109" s="91">
        <v>4</v>
      </c>
      <c r="T109" s="91">
        <v>1</v>
      </c>
      <c r="U109" s="91">
        <v>3</v>
      </c>
      <c r="V109" s="91">
        <v>3</v>
      </c>
      <c r="W109" s="91">
        <v>3</v>
      </c>
      <c r="X109" s="91">
        <v>4</v>
      </c>
      <c r="Y109" s="91">
        <v>2</v>
      </c>
      <c r="Z109" s="91">
        <v>3</v>
      </c>
      <c r="AA109" s="91">
        <v>4</v>
      </c>
      <c r="AB109" s="91">
        <v>2</v>
      </c>
      <c r="AC109" s="91">
        <v>2</v>
      </c>
      <c r="AD109" s="91">
        <v>1</v>
      </c>
      <c r="AE109" s="91" t="s">
        <v>2</v>
      </c>
      <c r="AF109" s="91">
        <v>1</v>
      </c>
      <c r="AG109" s="91">
        <v>1</v>
      </c>
      <c r="AH109" s="91">
        <v>4</v>
      </c>
      <c r="AI109" s="91">
        <v>1</v>
      </c>
      <c r="AJ109" s="91">
        <v>1</v>
      </c>
      <c r="AK109" s="91">
        <v>4</v>
      </c>
      <c r="AL109" s="91">
        <v>1</v>
      </c>
      <c r="AM109" s="91">
        <v>3</v>
      </c>
    </row>
    <row r="110" spans="1:39" x14ac:dyDescent="0.25">
      <c r="A110" s="89">
        <v>43405</v>
      </c>
      <c r="B110" s="97" t="s">
        <v>346</v>
      </c>
      <c r="C110" s="91">
        <v>1</v>
      </c>
      <c r="D110" s="91">
        <v>3</v>
      </c>
      <c r="E110" s="91">
        <v>3</v>
      </c>
      <c r="F110" s="91">
        <v>2</v>
      </c>
      <c r="G110" s="91">
        <v>1</v>
      </c>
      <c r="H110" s="91">
        <v>1</v>
      </c>
      <c r="I110" s="91">
        <v>1</v>
      </c>
      <c r="J110" s="91">
        <v>1</v>
      </c>
      <c r="K110" s="91">
        <v>1</v>
      </c>
      <c r="L110" s="91">
        <v>3</v>
      </c>
      <c r="M110" s="91">
        <v>4</v>
      </c>
      <c r="N110" s="91">
        <v>2</v>
      </c>
      <c r="O110" s="91">
        <v>4</v>
      </c>
      <c r="P110" s="91">
        <v>4</v>
      </c>
      <c r="Q110" s="91">
        <v>4</v>
      </c>
      <c r="R110" s="91">
        <v>1</v>
      </c>
      <c r="S110" s="91">
        <v>2</v>
      </c>
      <c r="T110" s="91">
        <v>5</v>
      </c>
      <c r="U110" s="91">
        <v>5</v>
      </c>
      <c r="V110" s="91">
        <v>4</v>
      </c>
      <c r="W110" s="91">
        <v>4</v>
      </c>
      <c r="X110" s="91">
        <v>2</v>
      </c>
      <c r="Y110" s="91">
        <v>1</v>
      </c>
      <c r="Z110" s="91">
        <v>1</v>
      </c>
      <c r="AA110" s="91">
        <v>2</v>
      </c>
      <c r="AB110" s="91">
        <v>3</v>
      </c>
      <c r="AC110" s="91">
        <v>2</v>
      </c>
      <c r="AD110" s="91">
        <v>1</v>
      </c>
      <c r="AE110" s="91" t="s">
        <v>2</v>
      </c>
      <c r="AF110" s="91">
        <v>2</v>
      </c>
      <c r="AG110" s="91">
        <v>4</v>
      </c>
      <c r="AH110" s="91">
        <v>1</v>
      </c>
      <c r="AI110" s="91">
        <v>2</v>
      </c>
      <c r="AJ110" s="91">
        <v>1</v>
      </c>
      <c r="AK110" s="91">
        <v>1</v>
      </c>
      <c r="AL110" s="91">
        <v>1</v>
      </c>
      <c r="AM110" s="91">
        <v>1</v>
      </c>
    </row>
    <row r="111" spans="1:39" x14ac:dyDescent="0.25">
      <c r="A111" s="89">
        <v>43399</v>
      </c>
      <c r="B111" s="97" t="s">
        <v>347</v>
      </c>
      <c r="C111" s="91">
        <v>3</v>
      </c>
      <c r="D111" s="91">
        <v>2</v>
      </c>
      <c r="E111" s="91">
        <v>2</v>
      </c>
      <c r="F111" s="91">
        <v>1</v>
      </c>
      <c r="G111" s="91">
        <v>1</v>
      </c>
      <c r="H111" s="91">
        <v>2</v>
      </c>
      <c r="I111" s="91">
        <v>2</v>
      </c>
      <c r="J111" s="91">
        <v>2</v>
      </c>
      <c r="K111" s="91">
        <v>2</v>
      </c>
      <c r="L111" s="91">
        <v>2</v>
      </c>
      <c r="M111" s="91">
        <v>5</v>
      </c>
      <c r="N111" s="91">
        <v>4</v>
      </c>
      <c r="O111" s="91">
        <v>2</v>
      </c>
      <c r="P111" s="91">
        <v>3</v>
      </c>
      <c r="Q111" s="91">
        <v>4</v>
      </c>
      <c r="R111" s="91">
        <v>4</v>
      </c>
      <c r="S111" s="91">
        <v>2</v>
      </c>
      <c r="T111" s="91">
        <v>1</v>
      </c>
      <c r="U111" s="91">
        <v>1</v>
      </c>
      <c r="V111" s="91">
        <v>1</v>
      </c>
      <c r="W111" s="91">
        <v>1</v>
      </c>
      <c r="X111" s="91">
        <v>1</v>
      </c>
      <c r="Y111" s="91">
        <v>2</v>
      </c>
      <c r="Z111" s="91">
        <v>1</v>
      </c>
      <c r="AA111" s="91">
        <v>2</v>
      </c>
      <c r="AB111" s="91">
        <v>1</v>
      </c>
      <c r="AC111" s="91">
        <v>4</v>
      </c>
      <c r="AD111" s="91">
        <v>1</v>
      </c>
      <c r="AE111" s="91" t="s">
        <v>2</v>
      </c>
      <c r="AF111" s="91">
        <v>2</v>
      </c>
      <c r="AG111" s="91">
        <v>2</v>
      </c>
      <c r="AH111" s="91">
        <v>2</v>
      </c>
      <c r="AI111" s="91">
        <v>3</v>
      </c>
      <c r="AJ111" s="91">
        <v>2</v>
      </c>
      <c r="AK111" s="91">
        <v>2</v>
      </c>
      <c r="AL111" s="91">
        <v>1</v>
      </c>
      <c r="AM111" s="91">
        <v>1</v>
      </c>
    </row>
    <row r="112" spans="1:39" x14ac:dyDescent="0.25">
      <c r="A112" s="89">
        <v>43403</v>
      </c>
      <c r="B112" s="97" t="s">
        <v>348</v>
      </c>
      <c r="C112" s="91">
        <v>4</v>
      </c>
      <c r="D112" s="91">
        <v>1</v>
      </c>
      <c r="E112" s="91">
        <v>1</v>
      </c>
      <c r="F112" s="91">
        <v>1</v>
      </c>
      <c r="G112" s="91">
        <v>1</v>
      </c>
      <c r="H112" s="91">
        <v>1</v>
      </c>
      <c r="I112" s="91">
        <v>1</v>
      </c>
      <c r="J112" s="91">
        <v>4</v>
      </c>
      <c r="K112" s="91">
        <v>5</v>
      </c>
      <c r="L112" s="91">
        <v>5</v>
      </c>
      <c r="M112" s="91">
        <v>1</v>
      </c>
      <c r="N112" s="91">
        <v>1</v>
      </c>
      <c r="O112" s="91">
        <v>1</v>
      </c>
      <c r="P112" s="91">
        <v>1</v>
      </c>
      <c r="Q112" s="91">
        <v>1</v>
      </c>
      <c r="R112" s="91">
        <v>1</v>
      </c>
      <c r="S112" s="91">
        <v>5</v>
      </c>
      <c r="T112" s="91">
        <v>2</v>
      </c>
      <c r="U112" s="91">
        <v>3</v>
      </c>
      <c r="V112" s="91">
        <v>3</v>
      </c>
      <c r="W112" s="91">
        <v>4</v>
      </c>
      <c r="X112" s="91">
        <v>3</v>
      </c>
      <c r="Y112" s="91">
        <v>2</v>
      </c>
      <c r="Z112" s="91">
        <v>4</v>
      </c>
      <c r="AA112" s="91">
        <v>4</v>
      </c>
      <c r="AB112" s="91">
        <v>2</v>
      </c>
      <c r="AC112" s="91">
        <v>3</v>
      </c>
      <c r="AD112" s="91">
        <v>1</v>
      </c>
      <c r="AE112" s="91" t="s">
        <v>2</v>
      </c>
      <c r="AF112" s="91">
        <v>4</v>
      </c>
      <c r="AG112" s="91">
        <v>4</v>
      </c>
      <c r="AH112" s="91">
        <v>4</v>
      </c>
      <c r="AI112" s="91">
        <v>4</v>
      </c>
      <c r="AJ112" s="91">
        <v>4</v>
      </c>
      <c r="AK112" s="91">
        <v>4</v>
      </c>
      <c r="AL112" s="91">
        <v>4</v>
      </c>
      <c r="AM112" s="91">
        <v>4</v>
      </c>
    </row>
    <row r="113" spans="1:39" x14ac:dyDescent="0.25">
      <c r="A113" s="89">
        <v>43405</v>
      </c>
      <c r="B113" s="98" t="s">
        <v>349</v>
      </c>
      <c r="C113" s="91">
        <v>3</v>
      </c>
      <c r="D113" s="91">
        <v>2</v>
      </c>
      <c r="E113" s="91">
        <v>1</v>
      </c>
      <c r="F113" s="91">
        <v>2</v>
      </c>
      <c r="G113" s="91">
        <v>2</v>
      </c>
      <c r="H113" s="91">
        <v>2</v>
      </c>
      <c r="I113" s="91">
        <v>2</v>
      </c>
      <c r="J113" s="91">
        <v>2</v>
      </c>
      <c r="K113" s="91">
        <v>1</v>
      </c>
      <c r="L113" s="91">
        <v>2</v>
      </c>
      <c r="M113" s="91">
        <v>6</v>
      </c>
      <c r="N113" s="91">
        <v>1</v>
      </c>
      <c r="O113" s="91">
        <v>1</v>
      </c>
      <c r="P113" s="91">
        <v>2</v>
      </c>
      <c r="Q113" s="91">
        <v>5</v>
      </c>
      <c r="R113" s="91">
        <v>1</v>
      </c>
      <c r="S113" s="91">
        <v>1</v>
      </c>
      <c r="T113" s="91">
        <v>1</v>
      </c>
      <c r="U113" s="91">
        <v>2</v>
      </c>
      <c r="V113" s="91">
        <v>1</v>
      </c>
      <c r="W113" s="91">
        <v>1</v>
      </c>
      <c r="X113" s="91">
        <v>1</v>
      </c>
      <c r="Y113" s="91">
        <v>1</v>
      </c>
      <c r="Z113" s="91">
        <v>1</v>
      </c>
      <c r="AA113" s="91">
        <v>2</v>
      </c>
      <c r="AB113" s="91">
        <v>2</v>
      </c>
      <c r="AC113" s="91">
        <v>2</v>
      </c>
      <c r="AD113" s="91">
        <v>1</v>
      </c>
      <c r="AE113" s="91" t="s">
        <v>2</v>
      </c>
      <c r="AF113" s="91">
        <v>4</v>
      </c>
      <c r="AG113" s="91">
        <v>1</v>
      </c>
      <c r="AH113" s="91">
        <v>1</v>
      </c>
      <c r="AI113" s="91">
        <v>2</v>
      </c>
      <c r="AJ113" s="91">
        <v>1</v>
      </c>
      <c r="AK113" s="91">
        <v>1</v>
      </c>
      <c r="AL113" s="91">
        <v>5</v>
      </c>
      <c r="AM113" s="91">
        <v>1</v>
      </c>
    </row>
    <row r="114" spans="1:39" x14ac:dyDescent="0.25">
      <c r="A114" s="89">
        <v>43403</v>
      </c>
      <c r="B114" s="97" t="s">
        <v>350</v>
      </c>
      <c r="C114" s="91">
        <v>3</v>
      </c>
      <c r="D114" s="91">
        <v>2</v>
      </c>
      <c r="E114" s="91">
        <v>2</v>
      </c>
      <c r="F114" s="91">
        <v>1</v>
      </c>
      <c r="G114" s="91">
        <v>2</v>
      </c>
      <c r="H114" s="91">
        <v>1</v>
      </c>
      <c r="I114" s="91">
        <v>1</v>
      </c>
      <c r="J114" s="91">
        <v>2</v>
      </c>
      <c r="K114" s="91">
        <v>3</v>
      </c>
      <c r="L114" s="91">
        <v>4</v>
      </c>
      <c r="M114" s="91">
        <v>3</v>
      </c>
      <c r="N114" s="91">
        <v>3</v>
      </c>
      <c r="O114" s="91">
        <v>2</v>
      </c>
      <c r="P114" s="91">
        <v>1</v>
      </c>
      <c r="Q114" s="91">
        <v>2</v>
      </c>
      <c r="R114" s="91">
        <v>2</v>
      </c>
      <c r="S114" s="91">
        <v>5</v>
      </c>
      <c r="T114" s="91">
        <v>1</v>
      </c>
      <c r="U114" s="91">
        <v>5</v>
      </c>
      <c r="V114" s="91">
        <v>2</v>
      </c>
      <c r="W114" s="91">
        <v>4</v>
      </c>
      <c r="X114" s="91">
        <v>2</v>
      </c>
      <c r="Y114" s="91">
        <v>1</v>
      </c>
      <c r="Z114" s="91">
        <v>1</v>
      </c>
      <c r="AA114" s="91">
        <v>2</v>
      </c>
      <c r="AB114" s="91">
        <v>2</v>
      </c>
      <c r="AC114" s="91">
        <v>2</v>
      </c>
      <c r="AD114" s="91">
        <v>1</v>
      </c>
      <c r="AE114" s="91" t="s">
        <v>2</v>
      </c>
      <c r="AF114" s="91">
        <v>4</v>
      </c>
      <c r="AG114" s="91">
        <v>3</v>
      </c>
      <c r="AH114" s="91">
        <v>2</v>
      </c>
      <c r="AI114" s="91">
        <v>2</v>
      </c>
      <c r="AJ114" s="91">
        <v>2</v>
      </c>
      <c r="AK114" s="91">
        <v>2</v>
      </c>
      <c r="AL114" s="91">
        <v>2</v>
      </c>
      <c r="AM114" s="91">
        <v>4</v>
      </c>
    </row>
    <row r="115" spans="1:39" x14ac:dyDescent="0.25">
      <c r="A115" s="89">
        <v>43403</v>
      </c>
      <c r="B115" s="97" t="s">
        <v>351</v>
      </c>
      <c r="C115" s="91">
        <v>4</v>
      </c>
      <c r="D115" s="91">
        <v>2</v>
      </c>
      <c r="E115" s="91">
        <v>1</v>
      </c>
      <c r="F115" s="91">
        <v>1</v>
      </c>
      <c r="G115" s="91">
        <v>2</v>
      </c>
      <c r="H115" s="91">
        <v>1</v>
      </c>
      <c r="I115" s="91">
        <v>1</v>
      </c>
      <c r="J115" s="91">
        <v>3</v>
      </c>
      <c r="K115" s="91">
        <v>4</v>
      </c>
      <c r="L115" s="91">
        <v>4</v>
      </c>
      <c r="M115" s="91">
        <v>2</v>
      </c>
      <c r="N115" s="91">
        <v>3</v>
      </c>
      <c r="O115" s="91">
        <v>1</v>
      </c>
      <c r="P115" s="91">
        <v>3</v>
      </c>
      <c r="Q115" s="91">
        <v>1</v>
      </c>
      <c r="R115" s="91">
        <v>1</v>
      </c>
      <c r="S115" s="91">
        <v>1</v>
      </c>
      <c r="T115" s="91">
        <v>1</v>
      </c>
      <c r="U115" s="91">
        <v>2</v>
      </c>
      <c r="V115" s="91">
        <v>1</v>
      </c>
      <c r="W115" s="91">
        <v>2</v>
      </c>
      <c r="X115" s="91">
        <v>1</v>
      </c>
      <c r="Y115" s="91">
        <v>1</v>
      </c>
      <c r="Z115" s="91">
        <v>1</v>
      </c>
      <c r="AA115" s="91">
        <v>2</v>
      </c>
      <c r="AB115" s="91">
        <v>2</v>
      </c>
      <c r="AC115" s="91">
        <v>2</v>
      </c>
      <c r="AD115" s="91">
        <v>1</v>
      </c>
      <c r="AE115" s="91" t="s">
        <v>2</v>
      </c>
      <c r="AF115" s="91">
        <v>4</v>
      </c>
      <c r="AG115" s="91">
        <v>2</v>
      </c>
      <c r="AH115" s="91">
        <v>4</v>
      </c>
      <c r="AI115" s="91">
        <v>4</v>
      </c>
      <c r="AJ115" s="91">
        <v>1</v>
      </c>
      <c r="AK115" s="91">
        <v>2</v>
      </c>
      <c r="AL115" s="91" t="s">
        <v>2</v>
      </c>
      <c r="AM115" s="91">
        <v>1</v>
      </c>
    </row>
    <row r="116" spans="1:39" x14ac:dyDescent="0.25">
      <c r="A116" s="89">
        <v>43404</v>
      </c>
      <c r="B116" s="97" t="s">
        <v>352</v>
      </c>
      <c r="C116" s="91">
        <v>3</v>
      </c>
      <c r="D116" s="91">
        <v>2</v>
      </c>
      <c r="E116" s="91">
        <v>2</v>
      </c>
      <c r="F116" s="91">
        <v>1</v>
      </c>
      <c r="G116" s="91">
        <v>1</v>
      </c>
      <c r="H116" s="91">
        <v>1</v>
      </c>
      <c r="I116" s="91">
        <v>1</v>
      </c>
      <c r="J116" s="91">
        <v>2</v>
      </c>
      <c r="K116" s="91">
        <v>4</v>
      </c>
      <c r="L116" s="91">
        <v>4</v>
      </c>
      <c r="M116" s="91">
        <v>4</v>
      </c>
      <c r="N116" s="91">
        <v>3</v>
      </c>
      <c r="O116" s="91">
        <v>1</v>
      </c>
      <c r="P116" s="91">
        <v>1</v>
      </c>
      <c r="Q116" s="91">
        <v>1</v>
      </c>
      <c r="R116" s="91">
        <v>3</v>
      </c>
      <c r="S116" s="91">
        <v>2</v>
      </c>
      <c r="T116" s="91">
        <v>2</v>
      </c>
      <c r="U116" s="91">
        <v>1</v>
      </c>
      <c r="V116" s="91">
        <v>2</v>
      </c>
      <c r="W116" s="91">
        <v>2</v>
      </c>
      <c r="X116" s="91">
        <v>1</v>
      </c>
      <c r="Y116" s="91">
        <v>1</v>
      </c>
      <c r="Z116" s="91">
        <v>1</v>
      </c>
      <c r="AA116" s="91">
        <v>2</v>
      </c>
      <c r="AB116" s="91">
        <v>2</v>
      </c>
      <c r="AC116" s="91">
        <v>3</v>
      </c>
      <c r="AD116" s="91">
        <v>1</v>
      </c>
      <c r="AE116" s="91" t="s">
        <v>2</v>
      </c>
      <c r="AF116" s="91">
        <v>2</v>
      </c>
      <c r="AG116" s="91">
        <v>2</v>
      </c>
      <c r="AH116" s="91">
        <v>2</v>
      </c>
      <c r="AI116" s="91">
        <v>4</v>
      </c>
      <c r="AJ116" s="91">
        <v>3</v>
      </c>
      <c r="AK116" s="91">
        <v>3</v>
      </c>
      <c r="AL116" s="91">
        <v>1</v>
      </c>
      <c r="AM116" s="91">
        <v>2</v>
      </c>
    </row>
    <row r="117" spans="1:39" x14ac:dyDescent="0.25">
      <c r="A117" s="89">
        <v>43399</v>
      </c>
      <c r="B117" s="97" t="s">
        <v>353</v>
      </c>
      <c r="C117" s="91">
        <v>5</v>
      </c>
      <c r="D117" s="91">
        <v>3</v>
      </c>
      <c r="E117" s="91">
        <v>3</v>
      </c>
      <c r="F117" s="91">
        <v>2</v>
      </c>
      <c r="G117" s="91">
        <v>2</v>
      </c>
      <c r="H117" s="91">
        <v>1</v>
      </c>
      <c r="I117" s="91">
        <v>1</v>
      </c>
      <c r="J117" s="91">
        <v>3</v>
      </c>
      <c r="K117" s="91">
        <v>4</v>
      </c>
      <c r="L117" s="91">
        <v>3</v>
      </c>
      <c r="M117" s="91">
        <v>4</v>
      </c>
      <c r="N117" s="91">
        <v>4</v>
      </c>
      <c r="O117" s="91">
        <v>1</v>
      </c>
      <c r="P117" s="91">
        <v>1</v>
      </c>
      <c r="Q117" s="91">
        <v>1</v>
      </c>
      <c r="R117" s="91">
        <v>2</v>
      </c>
      <c r="S117" s="91">
        <v>1</v>
      </c>
      <c r="T117" s="91">
        <v>1</v>
      </c>
      <c r="U117" s="91">
        <v>1</v>
      </c>
      <c r="V117" s="91">
        <v>4</v>
      </c>
      <c r="W117" s="91">
        <v>2</v>
      </c>
      <c r="X117" s="91">
        <v>1</v>
      </c>
      <c r="Y117" s="91">
        <v>1</v>
      </c>
      <c r="Z117" s="91">
        <v>1</v>
      </c>
      <c r="AA117" s="91">
        <v>1</v>
      </c>
      <c r="AB117" s="91">
        <v>1</v>
      </c>
      <c r="AC117" s="91">
        <v>1</v>
      </c>
      <c r="AD117" s="91">
        <v>1</v>
      </c>
      <c r="AE117" s="91" t="s">
        <v>2</v>
      </c>
      <c r="AF117" s="91">
        <v>4</v>
      </c>
      <c r="AG117" s="91">
        <v>2</v>
      </c>
      <c r="AH117" s="91">
        <v>4</v>
      </c>
      <c r="AI117" s="91">
        <v>4</v>
      </c>
      <c r="AJ117" s="91">
        <v>3</v>
      </c>
      <c r="AK117" s="91">
        <v>3</v>
      </c>
      <c r="AL117" s="91">
        <v>4</v>
      </c>
      <c r="AM117" s="91">
        <v>3</v>
      </c>
    </row>
    <row r="118" spans="1:39" x14ac:dyDescent="0.25">
      <c r="A118" s="89">
        <v>43399</v>
      </c>
      <c r="B118" s="97" t="s">
        <v>354</v>
      </c>
      <c r="C118" s="91">
        <v>4</v>
      </c>
      <c r="D118" s="91">
        <v>2</v>
      </c>
      <c r="E118" s="91">
        <v>3</v>
      </c>
      <c r="F118" s="91">
        <v>1</v>
      </c>
      <c r="G118" s="91">
        <v>1</v>
      </c>
      <c r="H118" s="91">
        <v>2</v>
      </c>
      <c r="I118" s="91">
        <v>1</v>
      </c>
      <c r="J118" s="91">
        <v>1</v>
      </c>
      <c r="K118" s="91">
        <v>1</v>
      </c>
      <c r="L118" s="91">
        <v>4</v>
      </c>
      <c r="M118" s="91">
        <v>4</v>
      </c>
      <c r="N118" s="91">
        <v>3</v>
      </c>
      <c r="O118" s="91">
        <v>2</v>
      </c>
      <c r="P118" s="91">
        <v>2</v>
      </c>
      <c r="Q118" s="91">
        <v>1</v>
      </c>
      <c r="R118" s="91">
        <v>1</v>
      </c>
      <c r="S118" s="91">
        <v>1</v>
      </c>
      <c r="T118" s="91">
        <v>1</v>
      </c>
      <c r="U118" s="91">
        <v>4</v>
      </c>
      <c r="V118" s="91">
        <v>3</v>
      </c>
      <c r="W118" s="91">
        <v>1</v>
      </c>
      <c r="X118" s="91">
        <v>1</v>
      </c>
      <c r="Y118" s="91">
        <v>3</v>
      </c>
      <c r="Z118" s="91">
        <v>1</v>
      </c>
      <c r="AA118" s="91">
        <v>2</v>
      </c>
      <c r="AB118" s="91">
        <v>2</v>
      </c>
      <c r="AC118" s="91">
        <v>2</v>
      </c>
      <c r="AD118" s="91">
        <v>1</v>
      </c>
      <c r="AE118" s="91" t="s">
        <v>2</v>
      </c>
      <c r="AF118" s="91">
        <v>1</v>
      </c>
      <c r="AG118" s="91">
        <v>1</v>
      </c>
      <c r="AH118" s="91">
        <v>4</v>
      </c>
      <c r="AI118" s="91">
        <v>3</v>
      </c>
      <c r="AJ118" s="91">
        <v>1</v>
      </c>
      <c r="AK118" s="91">
        <v>3</v>
      </c>
      <c r="AL118" s="91">
        <v>3</v>
      </c>
      <c r="AM118" s="91">
        <v>1</v>
      </c>
    </row>
    <row r="119" spans="1:39" x14ac:dyDescent="0.25">
      <c r="A119" s="89">
        <v>43403</v>
      </c>
      <c r="B119" s="97" t="s">
        <v>355</v>
      </c>
      <c r="C119" s="91">
        <v>4</v>
      </c>
      <c r="D119" s="91">
        <v>2</v>
      </c>
      <c r="E119" s="91">
        <v>1</v>
      </c>
      <c r="F119" s="91">
        <v>2</v>
      </c>
      <c r="G119" s="91">
        <v>2</v>
      </c>
      <c r="H119" s="91" t="s">
        <v>2</v>
      </c>
      <c r="I119" s="91" t="s">
        <v>2</v>
      </c>
      <c r="J119" s="91">
        <v>4</v>
      </c>
      <c r="K119" s="91">
        <v>4</v>
      </c>
      <c r="L119" s="91">
        <v>4</v>
      </c>
      <c r="M119" s="91">
        <v>2</v>
      </c>
      <c r="N119" s="91">
        <v>1</v>
      </c>
      <c r="O119" s="91">
        <v>3</v>
      </c>
      <c r="P119" s="91">
        <v>2</v>
      </c>
      <c r="Q119" s="91">
        <v>4</v>
      </c>
      <c r="R119" s="91">
        <v>4</v>
      </c>
      <c r="S119" s="91">
        <v>2</v>
      </c>
      <c r="T119" s="91">
        <v>5</v>
      </c>
      <c r="U119" s="91">
        <v>2</v>
      </c>
      <c r="V119" s="91">
        <v>2</v>
      </c>
      <c r="W119" s="91">
        <v>1</v>
      </c>
      <c r="X119" s="91">
        <v>4</v>
      </c>
      <c r="Y119" s="91">
        <v>2</v>
      </c>
      <c r="Z119" s="91">
        <v>2</v>
      </c>
      <c r="AA119" s="91">
        <v>3</v>
      </c>
      <c r="AB119" s="91">
        <v>3</v>
      </c>
      <c r="AC119" s="91">
        <v>3</v>
      </c>
      <c r="AD119" s="91">
        <v>1</v>
      </c>
      <c r="AE119" s="91" t="s">
        <v>2</v>
      </c>
      <c r="AF119" s="91">
        <v>1</v>
      </c>
      <c r="AG119" s="91">
        <v>4</v>
      </c>
      <c r="AH119" s="91">
        <v>3</v>
      </c>
      <c r="AI119" s="91">
        <v>4</v>
      </c>
      <c r="AJ119" s="91">
        <v>1</v>
      </c>
      <c r="AK119" s="91">
        <v>2</v>
      </c>
      <c r="AL119" s="91">
        <v>1</v>
      </c>
      <c r="AM119" s="91">
        <v>1</v>
      </c>
    </row>
    <row r="120" spans="1:39" x14ac:dyDescent="0.25">
      <c r="A120" s="89">
        <v>43403</v>
      </c>
      <c r="B120" s="97" t="s">
        <v>356</v>
      </c>
      <c r="C120" s="91">
        <v>3</v>
      </c>
      <c r="D120" s="91">
        <v>2</v>
      </c>
      <c r="E120" s="91">
        <v>1</v>
      </c>
      <c r="F120" s="91">
        <v>2</v>
      </c>
      <c r="G120" s="91">
        <v>1</v>
      </c>
      <c r="H120" s="91">
        <v>2</v>
      </c>
      <c r="I120" s="91">
        <v>2</v>
      </c>
      <c r="J120" s="91">
        <v>2</v>
      </c>
      <c r="K120" s="91">
        <v>2</v>
      </c>
      <c r="L120" s="91">
        <v>2</v>
      </c>
      <c r="M120" s="91">
        <v>6</v>
      </c>
      <c r="N120" s="91">
        <v>3</v>
      </c>
      <c r="O120" s="91">
        <v>1</v>
      </c>
      <c r="P120" s="91">
        <v>3</v>
      </c>
      <c r="Q120" s="91">
        <v>3</v>
      </c>
      <c r="R120" s="91">
        <v>2</v>
      </c>
      <c r="S120" s="91">
        <v>1</v>
      </c>
      <c r="T120" s="91">
        <v>2</v>
      </c>
      <c r="U120" s="91">
        <v>1</v>
      </c>
      <c r="V120" s="91">
        <v>1</v>
      </c>
      <c r="W120" s="91">
        <v>1</v>
      </c>
      <c r="X120" s="91">
        <v>1</v>
      </c>
      <c r="Y120" s="91">
        <v>1</v>
      </c>
      <c r="Z120" s="91">
        <v>1</v>
      </c>
      <c r="AA120" s="91">
        <v>1</v>
      </c>
      <c r="AB120" s="91">
        <v>1</v>
      </c>
      <c r="AC120" s="91">
        <v>1</v>
      </c>
      <c r="AD120" s="91">
        <v>1</v>
      </c>
      <c r="AE120" s="91" t="s">
        <v>2</v>
      </c>
      <c r="AF120" s="91">
        <v>2</v>
      </c>
      <c r="AG120" s="91">
        <v>2</v>
      </c>
      <c r="AH120" s="91">
        <v>1</v>
      </c>
      <c r="AI120" s="91">
        <v>1</v>
      </c>
      <c r="AJ120" s="91">
        <v>1</v>
      </c>
      <c r="AK120" s="91">
        <v>1</v>
      </c>
      <c r="AL120" s="91" t="s">
        <v>2</v>
      </c>
      <c r="AM120" s="91" t="s">
        <v>2</v>
      </c>
    </row>
    <row r="121" spans="1:39" x14ac:dyDescent="0.25">
      <c r="A121" s="89">
        <v>43398</v>
      </c>
      <c r="B121" s="97" t="s">
        <v>357</v>
      </c>
      <c r="C121" s="91">
        <v>3</v>
      </c>
      <c r="D121" s="91">
        <v>2</v>
      </c>
      <c r="E121" s="91">
        <v>2</v>
      </c>
      <c r="F121" s="91">
        <v>1</v>
      </c>
      <c r="G121" s="91">
        <v>1</v>
      </c>
      <c r="H121" s="91">
        <v>2</v>
      </c>
      <c r="I121" s="91">
        <v>2</v>
      </c>
      <c r="J121" s="91">
        <v>3</v>
      </c>
      <c r="K121" s="91">
        <v>2</v>
      </c>
      <c r="L121" s="91">
        <v>4</v>
      </c>
      <c r="M121" s="91">
        <v>5</v>
      </c>
      <c r="N121" s="91">
        <v>5</v>
      </c>
      <c r="O121" s="91">
        <v>1</v>
      </c>
      <c r="P121" s="91">
        <v>2</v>
      </c>
      <c r="Q121" s="91">
        <v>5</v>
      </c>
      <c r="R121" s="91">
        <v>5</v>
      </c>
      <c r="S121" s="91">
        <v>4</v>
      </c>
      <c r="T121" s="91">
        <v>1</v>
      </c>
      <c r="U121" s="91">
        <v>4</v>
      </c>
      <c r="V121" s="91">
        <v>1</v>
      </c>
      <c r="W121" s="91">
        <v>2</v>
      </c>
      <c r="X121" s="91">
        <v>1</v>
      </c>
      <c r="Y121" s="91">
        <v>1</v>
      </c>
      <c r="Z121" s="91">
        <v>1</v>
      </c>
      <c r="AA121" s="91">
        <v>2</v>
      </c>
      <c r="AB121" s="91">
        <v>2</v>
      </c>
      <c r="AC121" s="91">
        <v>2</v>
      </c>
      <c r="AD121" s="91">
        <v>1</v>
      </c>
      <c r="AE121" s="91" t="s">
        <v>2</v>
      </c>
      <c r="AF121" s="91">
        <v>4</v>
      </c>
      <c r="AG121" s="91">
        <v>3</v>
      </c>
      <c r="AH121" s="91">
        <v>4</v>
      </c>
      <c r="AI121" s="91">
        <v>3</v>
      </c>
      <c r="AJ121" s="91">
        <v>3</v>
      </c>
      <c r="AK121" s="91">
        <v>4</v>
      </c>
      <c r="AL121" s="91">
        <v>3</v>
      </c>
      <c r="AM121" s="91">
        <v>1</v>
      </c>
    </row>
    <row r="122" spans="1:39" x14ac:dyDescent="0.25">
      <c r="A122" s="89">
        <v>43350</v>
      </c>
      <c r="B122" s="97" t="s">
        <v>440</v>
      </c>
      <c r="C122" s="91">
        <v>4</v>
      </c>
      <c r="D122" s="91">
        <v>3</v>
      </c>
      <c r="E122" s="91">
        <v>2</v>
      </c>
      <c r="F122" s="91">
        <v>2</v>
      </c>
      <c r="G122" s="91">
        <v>2</v>
      </c>
      <c r="H122" s="91">
        <v>2</v>
      </c>
      <c r="I122" s="91">
        <v>2</v>
      </c>
      <c r="J122" s="91">
        <v>1</v>
      </c>
      <c r="K122" s="91">
        <v>1</v>
      </c>
      <c r="L122" s="91">
        <v>3</v>
      </c>
      <c r="M122" s="91">
        <v>4</v>
      </c>
      <c r="N122" s="91">
        <v>5</v>
      </c>
      <c r="O122" s="91">
        <v>3</v>
      </c>
      <c r="P122" s="91">
        <v>5</v>
      </c>
      <c r="Q122" s="91">
        <v>2</v>
      </c>
      <c r="R122" s="91">
        <v>2</v>
      </c>
      <c r="S122" s="91">
        <v>1</v>
      </c>
      <c r="T122" s="91">
        <v>2</v>
      </c>
      <c r="U122" s="91">
        <v>1</v>
      </c>
      <c r="V122" s="91">
        <v>4</v>
      </c>
      <c r="W122" s="91">
        <v>4</v>
      </c>
      <c r="X122" s="91">
        <v>2</v>
      </c>
      <c r="Y122" s="91">
        <v>1</v>
      </c>
      <c r="Z122" s="91">
        <v>1</v>
      </c>
      <c r="AA122" s="91">
        <v>1</v>
      </c>
      <c r="AB122" s="91">
        <v>1</v>
      </c>
      <c r="AC122" s="91">
        <v>1</v>
      </c>
      <c r="AD122" s="91">
        <v>1</v>
      </c>
      <c r="AE122" s="91" t="s">
        <v>2</v>
      </c>
      <c r="AF122" s="91">
        <v>4</v>
      </c>
      <c r="AG122" s="91">
        <v>1</v>
      </c>
      <c r="AH122" s="91">
        <v>1</v>
      </c>
      <c r="AI122" s="91">
        <v>4</v>
      </c>
      <c r="AJ122" s="91">
        <v>1</v>
      </c>
      <c r="AK122" s="91">
        <v>4</v>
      </c>
      <c r="AL122" s="91">
        <v>1</v>
      </c>
      <c r="AM122" s="91">
        <v>1</v>
      </c>
    </row>
    <row r="123" spans="1:39" x14ac:dyDescent="0.25">
      <c r="A123" s="89">
        <v>43350</v>
      </c>
      <c r="B123" s="97" t="s">
        <v>441</v>
      </c>
      <c r="C123" s="91">
        <v>3</v>
      </c>
      <c r="D123" s="91">
        <v>3</v>
      </c>
      <c r="E123" s="91">
        <v>3</v>
      </c>
      <c r="F123" s="91">
        <v>2</v>
      </c>
      <c r="G123" s="91">
        <v>2</v>
      </c>
      <c r="H123" s="91">
        <v>2</v>
      </c>
      <c r="I123" s="91">
        <v>2</v>
      </c>
      <c r="J123" s="91">
        <v>3</v>
      </c>
      <c r="K123" s="91">
        <v>1</v>
      </c>
      <c r="L123" s="91">
        <v>4</v>
      </c>
      <c r="M123" s="91">
        <v>6</v>
      </c>
      <c r="N123" s="91">
        <v>5</v>
      </c>
      <c r="O123" s="91">
        <v>3</v>
      </c>
      <c r="P123" s="91">
        <v>4</v>
      </c>
      <c r="Q123" s="91">
        <v>4</v>
      </c>
      <c r="R123" s="91">
        <v>5</v>
      </c>
      <c r="S123" s="91">
        <v>2</v>
      </c>
      <c r="T123" s="91">
        <v>1</v>
      </c>
      <c r="U123" s="91">
        <v>1</v>
      </c>
      <c r="V123" s="91">
        <v>5</v>
      </c>
      <c r="W123" s="91">
        <v>4</v>
      </c>
      <c r="X123" s="91">
        <v>2</v>
      </c>
      <c r="Y123" s="91">
        <v>1</v>
      </c>
      <c r="Z123" s="91">
        <v>1</v>
      </c>
      <c r="AA123" s="91">
        <v>2</v>
      </c>
      <c r="AB123" s="91">
        <v>3</v>
      </c>
      <c r="AC123" s="91">
        <v>1</v>
      </c>
      <c r="AD123" s="91">
        <v>1</v>
      </c>
      <c r="AE123" s="91" t="s">
        <v>2</v>
      </c>
      <c r="AF123" s="91">
        <v>1</v>
      </c>
      <c r="AG123" s="91">
        <v>1</v>
      </c>
      <c r="AH123" s="91">
        <v>1</v>
      </c>
      <c r="AI123" s="91">
        <v>3</v>
      </c>
      <c r="AJ123" s="91">
        <v>1</v>
      </c>
      <c r="AK123" s="91">
        <v>2</v>
      </c>
      <c r="AL123" s="91">
        <v>1</v>
      </c>
      <c r="AM123" s="91">
        <v>1</v>
      </c>
    </row>
    <row r="124" spans="1:39" x14ac:dyDescent="0.25">
      <c r="A124" s="89">
        <v>43357</v>
      </c>
      <c r="B124" s="97" t="s">
        <v>442</v>
      </c>
      <c r="C124" s="91">
        <v>4</v>
      </c>
      <c r="D124" s="91">
        <v>2</v>
      </c>
      <c r="E124" s="91">
        <v>2</v>
      </c>
      <c r="F124" s="91">
        <v>2</v>
      </c>
      <c r="G124" s="91">
        <v>2</v>
      </c>
      <c r="H124" s="91">
        <v>1</v>
      </c>
      <c r="I124" s="91">
        <v>1</v>
      </c>
      <c r="J124" s="91">
        <v>1</v>
      </c>
      <c r="K124" s="91">
        <v>4</v>
      </c>
      <c r="L124" s="91">
        <v>1</v>
      </c>
      <c r="M124" s="91">
        <v>2</v>
      </c>
      <c r="N124" s="91">
        <v>5</v>
      </c>
      <c r="O124" s="91">
        <v>5</v>
      </c>
      <c r="P124" s="91">
        <v>5</v>
      </c>
      <c r="Q124" s="91">
        <v>5</v>
      </c>
      <c r="R124" s="91">
        <v>2</v>
      </c>
      <c r="S124" s="91">
        <v>3</v>
      </c>
      <c r="T124" s="91">
        <v>2</v>
      </c>
      <c r="U124" s="91">
        <v>4</v>
      </c>
      <c r="V124" s="91">
        <v>4</v>
      </c>
      <c r="W124" s="91">
        <v>4</v>
      </c>
      <c r="X124" s="91">
        <v>1</v>
      </c>
      <c r="Y124" s="91">
        <v>1</v>
      </c>
      <c r="Z124" s="91">
        <v>2</v>
      </c>
      <c r="AA124" s="91">
        <v>1</v>
      </c>
      <c r="AB124" s="91">
        <v>3</v>
      </c>
      <c r="AC124" s="91">
        <v>4</v>
      </c>
      <c r="AD124" s="91">
        <v>2</v>
      </c>
      <c r="AE124" s="91" t="s">
        <v>2</v>
      </c>
      <c r="AF124" s="91">
        <v>1</v>
      </c>
      <c r="AG124" s="91">
        <v>1</v>
      </c>
      <c r="AH124" s="91">
        <v>1</v>
      </c>
      <c r="AI124" s="91">
        <v>1</v>
      </c>
      <c r="AJ124" s="91">
        <v>1</v>
      </c>
      <c r="AK124" s="91">
        <v>1</v>
      </c>
      <c r="AL124" s="91">
        <v>1</v>
      </c>
      <c r="AM124" s="91">
        <v>1</v>
      </c>
    </row>
    <row r="125" spans="1:39" x14ac:dyDescent="0.25">
      <c r="A125" s="89">
        <v>43353</v>
      </c>
      <c r="B125" s="97" t="s">
        <v>443</v>
      </c>
      <c r="C125" s="91">
        <v>3</v>
      </c>
      <c r="D125" s="91">
        <v>2</v>
      </c>
      <c r="E125" s="91">
        <v>2</v>
      </c>
      <c r="F125" s="91">
        <v>1</v>
      </c>
      <c r="G125" s="91">
        <v>1</v>
      </c>
      <c r="H125" s="91">
        <v>2</v>
      </c>
      <c r="I125" s="91">
        <v>2</v>
      </c>
      <c r="J125" s="91">
        <v>3</v>
      </c>
      <c r="K125" s="91">
        <v>3</v>
      </c>
      <c r="L125" s="91">
        <v>4</v>
      </c>
      <c r="M125" s="91">
        <v>5</v>
      </c>
      <c r="N125" s="91">
        <v>4</v>
      </c>
      <c r="O125" s="91">
        <v>1</v>
      </c>
      <c r="P125" s="91">
        <v>2</v>
      </c>
      <c r="Q125" s="91">
        <v>2</v>
      </c>
      <c r="R125" s="91">
        <v>5</v>
      </c>
      <c r="S125" s="91">
        <v>2</v>
      </c>
      <c r="T125" s="91">
        <v>1</v>
      </c>
      <c r="U125" s="91">
        <v>2</v>
      </c>
      <c r="V125" s="91">
        <v>4</v>
      </c>
      <c r="W125" s="91">
        <v>4</v>
      </c>
      <c r="X125" s="91">
        <v>2</v>
      </c>
      <c r="Y125" s="91">
        <v>1</v>
      </c>
      <c r="Z125" s="91">
        <v>2</v>
      </c>
      <c r="AA125" s="91">
        <v>2</v>
      </c>
      <c r="AB125" s="91">
        <v>3</v>
      </c>
      <c r="AC125" s="91">
        <v>2</v>
      </c>
      <c r="AD125" s="91">
        <v>1</v>
      </c>
      <c r="AE125" s="91" t="s">
        <v>2</v>
      </c>
      <c r="AF125" s="91">
        <v>5</v>
      </c>
      <c r="AG125" s="91">
        <v>4</v>
      </c>
      <c r="AH125" s="91">
        <v>2</v>
      </c>
      <c r="AI125" s="91">
        <v>4</v>
      </c>
      <c r="AJ125" s="91">
        <v>4</v>
      </c>
      <c r="AK125" s="91">
        <v>3</v>
      </c>
      <c r="AL125" s="91">
        <v>4</v>
      </c>
      <c r="AM125" s="91">
        <v>4</v>
      </c>
    </row>
    <row r="126" spans="1:39" x14ac:dyDescent="0.25">
      <c r="A126" s="89">
        <v>43353</v>
      </c>
      <c r="B126" s="97" t="s">
        <v>444</v>
      </c>
      <c r="C126" s="91">
        <v>1</v>
      </c>
      <c r="D126" s="91">
        <v>2</v>
      </c>
      <c r="E126" s="91">
        <v>2</v>
      </c>
      <c r="F126" s="91">
        <v>2</v>
      </c>
      <c r="G126" s="91">
        <v>2</v>
      </c>
      <c r="H126" s="91">
        <v>2</v>
      </c>
      <c r="I126" s="91">
        <v>2</v>
      </c>
      <c r="J126" s="91">
        <v>2</v>
      </c>
      <c r="K126" s="91">
        <v>1</v>
      </c>
      <c r="L126" s="91">
        <v>3</v>
      </c>
      <c r="M126" s="91">
        <v>6</v>
      </c>
      <c r="N126" s="91">
        <v>5</v>
      </c>
      <c r="O126" s="91">
        <v>4</v>
      </c>
      <c r="P126" s="91">
        <v>1</v>
      </c>
      <c r="Q126" s="91">
        <v>4</v>
      </c>
      <c r="R126" s="91">
        <v>1</v>
      </c>
      <c r="S126" s="91">
        <v>3</v>
      </c>
      <c r="T126" s="91">
        <v>1</v>
      </c>
      <c r="U126" s="91">
        <v>2</v>
      </c>
      <c r="V126" s="91">
        <v>5</v>
      </c>
      <c r="W126" s="91">
        <v>5</v>
      </c>
      <c r="X126" s="91">
        <v>1</v>
      </c>
      <c r="Y126" s="91">
        <v>2</v>
      </c>
      <c r="Z126" s="91">
        <v>2</v>
      </c>
      <c r="AA126" s="91">
        <v>2</v>
      </c>
      <c r="AB126" s="91">
        <v>2</v>
      </c>
      <c r="AC126" s="91">
        <v>1</v>
      </c>
      <c r="AD126" s="91">
        <v>4</v>
      </c>
      <c r="AE126" s="91" t="s">
        <v>2</v>
      </c>
      <c r="AF126" s="91">
        <v>2</v>
      </c>
      <c r="AG126" s="91">
        <v>1</v>
      </c>
      <c r="AH126" s="91">
        <v>1</v>
      </c>
      <c r="AI126" s="91">
        <v>2</v>
      </c>
      <c r="AJ126" s="91">
        <v>1</v>
      </c>
      <c r="AK126" s="91">
        <v>2</v>
      </c>
      <c r="AL126" s="91">
        <v>2</v>
      </c>
      <c r="AM126" s="91">
        <v>2</v>
      </c>
    </row>
    <row r="127" spans="1:39" x14ac:dyDescent="0.25">
      <c r="A127" s="89">
        <v>43353</v>
      </c>
      <c r="B127" s="97" t="s">
        <v>445</v>
      </c>
      <c r="C127" s="91">
        <v>4</v>
      </c>
      <c r="D127" s="91">
        <v>3</v>
      </c>
      <c r="E127" s="91">
        <v>2</v>
      </c>
      <c r="F127" s="91">
        <v>1</v>
      </c>
      <c r="G127" s="91">
        <v>1</v>
      </c>
      <c r="H127" s="91">
        <v>1</v>
      </c>
      <c r="I127" s="91">
        <v>2</v>
      </c>
      <c r="J127" s="91">
        <v>3</v>
      </c>
      <c r="K127" s="91">
        <v>5</v>
      </c>
      <c r="L127" s="91">
        <v>5</v>
      </c>
      <c r="M127" s="91">
        <v>3</v>
      </c>
      <c r="N127" s="91">
        <v>3</v>
      </c>
      <c r="O127" s="91">
        <v>2</v>
      </c>
      <c r="P127" s="91">
        <v>2</v>
      </c>
      <c r="Q127" s="91">
        <v>2</v>
      </c>
      <c r="R127" s="91">
        <v>2</v>
      </c>
      <c r="S127" s="91">
        <v>2</v>
      </c>
      <c r="T127" s="91">
        <v>1</v>
      </c>
      <c r="U127" s="91">
        <v>2</v>
      </c>
      <c r="V127" s="91">
        <v>3</v>
      </c>
      <c r="W127" s="91">
        <v>4</v>
      </c>
      <c r="X127" s="91">
        <v>2</v>
      </c>
      <c r="Y127" s="91">
        <v>2</v>
      </c>
      <c r="Z127" s="91">
        <v>2</v>
      </c>
      <c r="AA127" s="91">
        <v>4</v>
      </c>
      <c r="AB127" s="91">
        <v>4</v>
      </c>
      <c r="AC127" s="91">
        <v>3</v>
      </c>
      <c r="AD127" s="91">
        <v>1</v>
      </c>
      <c r="AE127" s="91" t="s">
        <v>2</v>
      </c>
      <c r="AF127" s="91">
        <v>4</v>
      </c>
      <c r="AG127" s="91">
        <v>4</v>
      </c>
      <c r="AH127" s="91">
        <v>2</v>
      </c>
      <c r="AI127" s="91">
        <v>4</v>
      </c>
      <c r="AJ127" s="91">
        <v>4</v>
      </c>
      <c r="AK127" s="91">
        <v>4</v>
      </c>
      <c r="AL127" s="91">
        <v>2</v>
      </c>
      <c r="AM127" s="91">
        <v>4</v>
      </c>
    </row>
    <row r="128" spans="1:39" x14ac:dyDescent="0.25">
      <c r="A128" s="89">
        <v>43356</v>
      </c>
      <c r="B128" s="97" t="s">
        <v>446</v>
      </c>
      <c r="C128" s="91">
        <v>3</v>
      </c>
      <c r="D128" s="91">
        <v>3</v>
      </c>
      <c r="E128" s="91">
        <v>3</v>
      </c>
      <c r="F128" s="91">
        <v>1</v>
      </c>
      <c r="G128" s="91">
        <v>1</v>
      </c>
      <c r="H128" s="91">
        <v>1</v>
      </c>
      <c r="I128" s="91">
        <v>1</v>
      </c>
      <c r="J128" s="91">
        <v>2</v>
      </c>
      <c r="K128" s="91">
        <v>1</v>
      </c>
      <c r="L128" s="91">
        <v>4</v>
      </c>
      <c r="M128" s="91">
        <v>4</v>
      </c>
      <c r="N128" s="91">
        <v>2</v>
      </c>
      <c r="O128" s="91">
        <v>5</v>
      </c>
      <c r="P128" s="91">
        <v>5</v>
      </c>
      <c r="Q128" s="91">
        <v>5</v>
      </c>
      <c r="R128" s="91">
        <v>1</v>
      </c>
      <c r="S128" s="91">
        <v>1</v>
      </c>
      <c r="T128" s="91">
        <v>1</v>
      </c>
      <c r="U128" s="91">
        <v>1</v>
      </c>
      <c r="V128" s="91">
        <v>2</v>
      </c>
      <c r="W128" s="91">
        <v>2</v>
      </c>
      <c r="X128" s="91">
        <v>1</v>
      </c>
      <c r="Y128" s="91">
        <v>4</v>
      </c>
      <c r="Z128" s="91">
        <v>5</v>
      </c>
      <c r="AA128" s="91">
        <v>3</v>
      </c>
      <c r="AB128" s="91">
        <v>1</v>
      </c>
      <c r="AC128" s="91">
        <v>4</v>
      </c>
      <c r="AD128" s="91">
        <v>1</v>
      </c>
      <c r="AE128" s="91" t="s">
        <v>2</v>
      </c>
      <c r="AF128" s="91">
        <v>2</v>
      </c>
      <c r="AG128" s="91">
        <v>2</v>
      </c>
      <c r="AH128" s="91">
        <v>4</v>
      </c>
      <c r="AI128" s="91">
        <v>3</v>
      </c>
      <c r="AJ128" s="91">
        <v>2</v>
      </c>
      <c r="AK128" s="91">
        <v>2</v>
      </c>
      <c r="AL128" s="91">
        <v>1</v>
      </c>
      <c r="AM128" s="91">
        <v>1</v>
      </c>
    </row>
    <row r="129" spans="1:39" x14ac:dyDescent="0.25">
      <c r="A129" s="89">
        <v>43353</v>
      </c>
      <c r="B129" s="97" t="s">
        <v>447</v>
      </c>
      <c r="C129" s="91">
        <v>3</v>
      </c>
      <c r="D129" s="91">
        <v>2</v>
      </c>
      <c r="E129" s="91">
        <v>2</v>
      </c>
      <c r="F129" s="91">
        <v>2</v>
      </c>
      <c r="G129" s="91">
        <v>1</v>
      </c>
      <c r="H129" s="91">
        <v>2</v>
      </c>
      <c r="I129" s="91">
        <v>2</v>
      </c>
      <c r="J129" s="91">
        <v>3</v>
      </c>
      <c r="K129" s="91">
        <v>2</v>
      </c>
      <c r="L129" s="91">
        <v>4</v>
      </c>
      <c r="M129" s="91">
        <v>5</v>
      </c>
      <c r="N129" s="91">
        <v>5</v>
      </c>
      <c r="O129" s="91">
        <v>4</v>
      </c>
      <c r="P129" s="91">
        <v>2</v>
      </c>
      <c r="Q129" s="91">
        <v>4</v>
      </c>
      <c r="R129" s="91">
        <v>5</v>
      </c>
      <c r="S129" s="91">
        <v>3</v>
      </c>
      <c r="T129" s="91">
        <v>2</v>
      </c>
      <c r="U129" s="91">
        <v>1</v>
      </c>
      <c r="V129" s="91">
        <v>4</v>
      </c>
      <c r="W129" s="91">
        <v>4</v>
      </c>
      <c r="X129" s="91">
        <v>2</v>
      </c>
      <c r="Y129" s="91">
        <v>1</v>
      </c>
      <c r="Z129" s="91">
        <v>3</v>
      </c>
      <c r="AA129" s="91">
        <v>2</v>
      </c>
      <c r="AB129" s="91">
        <v>2</v>
      </c>
      <c r="AC129" s="91">
        <v>3</v>
      </c>
      <c r="AD129" s="91">
        <v>1</v>
      </c>
      <c r="AE129" s="91" t="s">
        <v>2</v>
      </c>
      <c r="AF129" s="91">
        <v>4</v>
      </c>
      <c r="AG129" s="91">
        <v>2</v>
      </c>
      <c r="AH129" s="91">
        <v>3</v>
      </c>
      <c r="AI129" s="91">
        <v>2</v>
      </c>
      <c r="AJ129" s="91">
        <v>2</v>
      </c>
      <c r="AK129" s="91">
        <v>1</v>
      </c>
      <c r="AL129" s="91">
        <v>3</v>
      </c>
      <c r="AM129" s="91">
        <v>2</v>
      </c>
    </row>
    <row r="130" spans="1:39" x14ac:dyDescent="0.25">
      <c r="A130" s="89">
        <v>43353</v>
      </c>
      <c r="B130" s="97" t="s">
        <v>448</v>
      </c>
      <c r="C130" s="91">
        <v>3</v>
      </c>
      <c r="D130" s="91">
        <v>3</v>
      </c>
      <c r="E130" s="91">
        <v>3</v>
      </c>
      <c r="F130" s="91">
        <v>2</v>
      </c>
      <c r="G130" s="91">
        <v>2</v>
      </c>
      <c r="H130" s="91">
        <v>1</v>
      </c>
      <c r="I130" s="91">
        <v>2</v>
      </c>
      <c r="J130" s="91">
        <v>1</v>
      </c>
      <c r="K130" s="91">
        <v>1</v>
      </c>
      <c r="L130" s="91">
        <v>1</v>
      </c>
      <c r="M130" s="91">
        <v>1</v>
      </c>
      <c r="N130" s="91">
        <v>3</v>
      </c>
      <c r="O130" s="91">
        <v>5</v>
      </c>
      <c r="P130" s="91">
        <v>5</v>
      </c>
      <c r="Q130" s="91">
        <v>5</v>
      </c>
      <c r="R130" s="91">
        <v>5</v>
      </c>
      <c r="S130" s="91">
        <v>1</v>
      </c>
      <c r="T130" s="91">
        <v>1</v>
      </c>
      <c r="U130" s="91">
        <v>1</v>
      </c>
      <c r="V130" s="91">
        <v>1</v>
      </c>
      <c r="W130" s="91">
        <v>2</v>
      </c>
      <c r="X130" s="91">
        <v>1</v>
      </c>
      <c r="Y130" s="91">
        <v>1</v>
      </c>
      <c r="Z130" s="91">
        <v>1</v>
      </c>
      <c r="AA130" s="91">
        <v>2</v>
      </c>
      <c r="AB130" s="91">
        <v>1</v>
      </c>
      <c r="AC130" s="91">
        <v>1</v>
      </c>
      <c r="AD130" s="91">
        <v>2</v>
      </c>
      <c r="AE130" s="91" t="s">
        <v>2</v>
      </c>
      <c r="AF130" s="91">
        <v>1</v>
      </c>
      <c r="AG130" s="91">
        <v>1</v>
      </c>
      <c r="AH130" s="91">
        <v>1</v>
      </c>
      <c r="AI130" s="91">
        <v>1</v>
      </c>
      <c r="AJ130" s="91">
        <v>1</v>
      </c>
      <c r="AK130" s="91">
        <v>1</v>
      </c>
      <c r="AL130" s="91">
        <v>1</v>
      </c>
      <c r="AM130" s="91">
        <v>1</v>
      </c>
    </row>
    <row r="131" spans="1:39" x14ac:dyDescent="0.25">
      <c r="A131" s="89">
        <v>43353</v>
      </c>
      <c r="B131" s="97" t="s">
        <v>449</v>
      </c>
      <c r="C131" s="91">
        <v>4</v>
      </c>
      <c r="D131" s="91">
        <v>2</v>
      </c>
      <c r="E131" s="91">
        <v>2</v>
      </c>
      <c r="F131" s="91">
        <v>2</v>
      </c>
      <c r="G131" s="91">
        <v>2</v>
      </c>
      <c r="H131" s="91">
        <v>2</v>
      </c>
      <c r="I131" s="91">
        <v>2</v>
      </c>
      <c r="J131" s="91">
        <v>1</v>
      </c>
      <c r="K131" s="91">
        <v>4</v>
      </c>
      <c r="L131" s="91">
        <v>4</v>
      </c>
      <c r="M131" s="91">
        <v>4</v>
      </c>
      <c r="N131" s="91">
        <v>5</v>
      </c>
      <c r="O131" s="91">
        <v>2</v>
      </c>
      <c r="P131" s="91">
        <v>4</v>
      </c>
      <c r="Q131" s="91">
        <v>2</v>
      </c>
      <c r="R131" s="91">
        <v>5</v>
      </c>
      <c r="S131" s="91">
        <v>2</v>
      </c>
      <c r="T131" s="91">
        <v>3</v>
      </c>
      <c r="U131" s="91">
        <v>2</v>
      </c>
      <c r="V131" s="91">
        <v>5</v>
      </c>
      <c r="W131" s="91">
        <v>2</v>
      </c>
      <c r="X131" s="91">
        <v>2</v>
      </c>
      <c r="Y131" s="91">
        <v>2</v>
      </c>
      <c r="Z131" s="91">
        <v>2</v>
      </c>
      <c r="AA131" s="91">
        <v>2</v>
      </c>
      <c r="AB131" s="91">
        <v>1</v>
      </c>
      <c r="AC131" s="91">
        <v>1</v>
      </c>
      <c r="AD131" s="91">
        <v>1</v>
      </c>
      <c r="AE131" s="91" t="s">
        <v>2</v>
      </c>
      <c r="AF131" s="91">
        <v>1</v>
      </c>
      <c r="AG131" s="91">
        <v>1</v>
      </c>
      <c r="AH131" s="91">
        <v>1</v>
      </c>
      <c r="AI131" s="91">
        <v>1</v>
      </c>
      <c r="AJ131" s="91">
        <v>1</v>
      </c>
      <c r="AK131" s="91">
        <v>3</v>
      </c>
      <c r="AL131" s="91">
        <v>3</v>
      </c>
      <c r="AM131" s="91">
        <v>1</v>
      </c>
    </row>
    <row r="132" spans="1:39" x14ac:dyDescent="0.25">
      <c r="A132" s="89">
        <v>43350</v>
      </c>
      <c r="B132" s="97" t="s">
        <v>450</v>
      </c>
      <c r="C132" s="91">
        <v>3</v>
      </c>
      <c r="D132" s="91">
        <v>3</v>
      </c>
      <c r="E132" s="91">
        <v>3</v>
      </c>
      <c r="F132" s="91">
        <v>2</v>
      </c>
      <c r="G132" s="91">
        <v>2</v>
      </c>
      <c r="H132" s="91">
        <v>2</v>
      </c>
      <c r="I132" s="91">
        <v>2</v>
      </c>
      <c r="J132" s="91">
        <v>1</v>
      </c>
      <c r="K132" s="91">
        <v>3</v>
      </c>
      <c r="L132" s="91">
        <v>1</v>
      </c>
      <c r="M132" s="91">
        <v>4</v>
      </c>
      <c r="N132" s="91">
        <v>5</v>
      </c>
      <c r="O132" s="91">
        <v>5</v>
      </c>
      <c r="P132" s="91">
        <v>5</v>
      </c>
      <c r="Q132" s="91">
        <v>5</v>
      </c>
      <c r="R132" s="91">
        <v>5</v>
      </c>
      <c r="S132" s="91">
        <v>3</v>
      </c>
      <c r="T132" s="91">
        <v>1</v>
      </c>
      <c r="U132" s="91">
        <v>1</v>
      </c>
      <c r="V132" s="91">
        <v>2</v>
      </c>
      <c r="W132" s="91">
        <v>4</v>
      </c>
      <c r="X132" s="91">
        <v>1</v>
      </c>
      <c r="Y132" s="91">
        <v>1</v>
      </c>
      <c r="Z132" s="91">
        <v>2</v>
      </c>
      <c r="AA132" s="91">
        <v>1</v>
      </c>
      <c r="AB132" s="91">
        <v>3</v>
      </c>
      <c r="AC132" s="91">
        <v>1</v>
      </c>
      <c r="AD132" s="91">
        <v>1</v>
      </c>
      <c r="AE132" s="91" t="s">
        <v>2</v>
      </c>
      <c r="AF132" s="91">
        <v>1</v>
      </c>
      <c r="AG132" s="91">
        <v>1</v>
      </c>
      <c r="AH132" s="91">
        <v>1</v>
      </c>
      <c r="AI132" s="91">
        <v>1</v>
      </c>
      <c r="AJ132" s="91">
        <v>1</v>
      </c>
      <c r="AK132" s="91">
        <v>1</v>
      </c>
      <c r="AL132" s="91">
        <v>1</v>
      </c>
      <c r="AM132" s="91">
        <v>1</v>
      </c>
    </row>
    <row r="133" spans="1:39" x14ac:dyDescent="0.25">
      <c r="A133" s="89">
        <v>43353</v>
      </c>
      <c r="B133" s="97" t="s">
        <v>451</v>
      </c>
      <c r="C133" s="91">
        <v>4</v>
      </c>
      <c r="D133" s="91">
        <v>1</v>
      </c>
      <c r="E133" s="91">
        <v>3</v>
      </c>
      <c r="F133" s="91">
        <v>1</v>
      </c>
      <c r="G133" s="91">
        <v>1</v>
      </c>
      <c r="H133" s="91">
        <v>1</v>
      </c>
      <c r="I133" s="91">
        <v>1</v>
      </c>
      <c r="J133" s="91">
        <v>2</v>
      </c>
      <c r="K133" s="91">
        <v>4</v>
      </c>
      <c r="L133" s="91">
        <v>5</v>
      </c>
      <c r="M133" s="91">
        <v>4</v>
      </c>
      <c r="N133" s="91">
        <v>5</v>
      </c>
      <c r="O133" s="91">
        <v>1</v>
      </c>
      <c r="P133" s="91">
        <v>4</v>
      </c>
      <c r="Q133" s="91">
        <v>1</v>
      </c>
      <c r="R133" s="91">
        <v>5</v>
      </c>
      <c r="S133" s="91">
        <v>4</v>
      </c>
      <c r="T133" s="91">
        <v>1</v>
      </c>
      <c r="U133" s="91">
        <v>4</v>
      </c>
      <c r="V133" s="91">
        <v>2</v>
      </c>
      <c r="W133" s="91">
        <v>2</v>
      </c>
      <c r="X133" s="91">
        <v>1</v>
      </c>
      <c r="Y133" s="91">
        <v>1</v>
      </c>
      <c r="Z133" s="91">
        <v>2</v>
      </c>
      <c r="AA133" s="91">
        <v>4</v>
      </c>
      <c r="AB133" s="91">
        <v>4</v>
      </c>
      <c r="AC133" s="91">
        <v>1</v>
      </c>
      <c r="AD133" s="91">
        <v>1</v>
      </c>
      <c r="AE133" s="91" t="s">
        <v>2</v>
      </c>
      <c r="AF133" s="91">
        <v>1</v>
      </c>
      <c r="AG133" s="91">
        <v>1</v>
      </c>
      <c r="AH133" s="91">
        <v>2</v>
      </c>
      <c r="AI133" s="91">
        <v>1</v>
      </c>
      <c r="AJ133" s="91">
        <v>1</v>
      </c>
      <c r="AK133" s="91">
        <v>1</v>
      </c>
      <c r="AL133" s="91">
        <v>1</v>
      </c>
      <c r="AM133" s="91">
        <v>1</v>
      </c>
    </row>
    <row r="134" spans="1:39" x14ac:dyDescent="0.25">
      <c r="A134" s="89">
        <v>43350</v>
      </c>
      <c r="B134" s="97" t="s">
        <v>452</v>
      </c>
      <c r="C134" s="91">
        <v>1</v>
      </c>
      <c r="D134" s="91">
        <v>3</v>
      </c>
      <c r="E134" s="91">
        <v>3</v>
      </c>
      <c r="F134" s="91">
        <v>2</v>
      </c>
      <c r="G134" s="91">
        <v>2</v>
      </c>
      <c r="H134" s="91">
        <v>2</v>
      </c>
      <c r="I134" s="91">
        <v>2</v>
      </c>
      <c r="J134" s="91">
        <v>1</v>
      </c>
      <c r="K134" s="91">
        <v>2</v>
      </c>
      <c r="L134" s="91">
        <v>1</v>
      </c>
      <c r="M134" s="91">
        <v>6</v>
      </c>
      <c r="N134" s="91">
        <v>5</v>
      </c>
      <c r="O134" s="91">
        <v>4</v>
      </c>
      <c r="P134" s="91">
        <v>5</v>
      </c>
      <c r="Q134" s="91">
        <v>5</v>
      </c>
      <c r="R134" s="91">
        <v>5</v>
      </c>
      <c r="S134" s="91">
        <v>1</v>
      </c>
      <c r="T134" s="91">
        <v>1</v>
      </c>
      <c r="U134" s="91">
        <v>1</v>
      </c>
      <c r="V134" s="91">
        <v>1</v>
      </c>
      <c r="W134" s="91">
        <v>1</v>
      </c>
      <c r="X134" s="91">
        <v>1</v>
      </c>
      <c r="Y134" s="91">
        <v>1</v>
      </c>
      <c r="Z134" s="91">
        <v>1</v>
      </c>
      <c r="AA134" s="91">
        <v>1</v>
      </c>
      <c r="AB134" s="91">
        <v>1</v>
      </c>
      <c r="AC134" s="91">
        <v>1</v>
      </c>
      <c r="AD134" s="91">
        <v>1</v>
      </c>
      <c r="AE134" s="91" t="s">
        <v>2</v>
      </c>
      <c r="AF134" s="91">
        <v>1</v>
      </c>
      <c r="AG134" s="91">
        <v>1</v>
      </c>
      <c r="AH134" s="91">
        <v>1</v>
      </c>
      <c r="AI134" s="91">
        <v>1</v>
      </c>
      <c r="AJ134" s="91">
        <v>1</v>
      </c>
      <c r="AK134" s="91">
        <v>1</v>
      </c>
      <c r="AL134" s="91">
        <v>1</v>
      </c>
      <c r="AM134" s="91">
        <v>1</v>
      </c>
    </row>
    <row r="135" spans="1:39" x14ac:dyDescent="0.25">
      <c r="A135" s="89">
        <v>43353</v>
      </c>
      <c r="B135" s="97" t="s">
        <v>453</v>
      </c>
      <c r="C135" s="91">
        <v>3</v>
      </c>
      <c r="D135" s="91">
        <v>2</v>
      </c>
      <c r="E135" s="91">
        <v>1</v>
      </c>
      <c r="F135" s="91">
        <v>2</v>
      </c>
      <c r="G135" s="91">
        <v>2</v>
      </c>
      <c r="H135" s="91">
        <v>2</v>
      </c>
      <c r="I135" s="91">
        <v>2</v>
      </c>
      <c r="J135" s="91">
        <v>1</v>
      </c>
      <c r="K135" s="91">
        <v>1</v>
      </c>
      <c r="L135" s="91">
        <v>4</v>
      </c>
      <c r="M135" s="91">
        <v>5</v>
      </c>
      <c r="N135" s="91">
        <v>5</v>
      </c>
      <c r="O135" s="91">
        <v>1</v>
      </c>
      <c r="P135" s="91">
        <v>1</v>
      </c>
      <c r="Q135" s="91">
        <v>2</v>
      </c>
      <c r="R135" s="91">
        <v>5</v>
      </c>
      <c r="S135" s="91">
        <v>1</v>
      </c>
      <c r="T135" s="91">
        <v>1</v>
      </c>
      <c r="U135" s="91">
        <v>1</v>
      </c>
      <c r="V135" s="91">
        <v>2</v>
      </c>
      <c r="W135" s="91">
        <v>2</v>
      </c>
      <c r="X135" s="91">
        <v>2</v>
      </c>
      <c r="Y135" s="91">
        <v>1</v>
      </c>
      <c r="Z135" s="91">
        <v>1</v>
      </c>
      <c r="AA135" s="91">
        <v>4</v>
      </c>
      <c r="AB135" s="91">
        <v>4</v>
      </c>
      <c r="AC135" s="91">
        <v>1</v>
      </c>
      <c r="AD135" s="91">
        <v>1</v>
      </c>
      <c r="AE135" s="91" t="s">
        <v>2</v>
      </c>
      <c r="AF135" s="91">
        <v>5</v>
      </c>
      <c r="AG135" s="91">
        <v>4</v>
      </c>
      <c r="AH135" s="91">
        <v>1</v>
      </c>
      <c r="AI135" s="91">
        <v>1</v>
      </c>
      <c r="AJ135" s="91">
        <v>1</v>
      </c>
      <c r="AK135" s="91">
        <v>4</v>
      </c>
      <c r="AL135" s="91">
        <v>1</v>
      </c>
      <c r="AM135" s="91">
        <v>1</v>
      </c>
    </row>
    <row r="136" spans="1:39" x14ac:dyDescent="0.25">
      <c r="A136" s="89">
        <v>43381</v>
      </c>
      <c r="B136" s="97" t="s">
        <v>454</v>
      </c>
      <c r="C136" s="91">
        <v>4</v>
      </c>
      <c r="D136" s="91">
        <v>2</v>
      </c>
      <c r="E136" s="91">
        <v>2</v>
      </c>
      <c r="F136" s="91">
        <v>1</v>
      </c>
      <c r="G136" s="91">
        <v>1</v>
      </c>
      <c r="H136" s="91">
        <v>2</v>
      </c>
      <c r="I136" s="91">
        <v>2</v>
      </c>
      <c r="J136" s="91">
        <v>1</v>
      </c>
      <c r="K136" s="91">
        <v>2</v>
      </c>
      <c r="L136" s="91">
        <v>4</v>
      </c>
      <c r="M136" s="91">
        <v>2</v>
      </c>
      <c r="N136" s="91">
        <v>5</v>
      </c>
      <c r="O136" s="91">
        <v>2</v>
      </c>
      <c r="P136" s="91">
        <v>1</v>
      </c>
      <c r="Q136" s="91">
        <v>5</v>
      </c>
      <c r="R136" s="91">
        <v>5</v>
      </c>
      <c r="S136" s="91">
        <v>1</v>
      </c>
      <c r="T136" s="91">
        <v>1</v>
      </c>
      <c r="U136" s="91">
        <v>3</v>
      </c>
      <c r="V136" s="91">
        <v>2</v>
      </c>
      <c r="W136" s="91">
        <v>1</v>
      </c>
      <c r="X136" s="91">
        <v>3</v>
      </c>
      <c r="Y136" s="91">
        <v>4</v>
      </c>
      <c r="Z136" s="91">
        <v>3</v>
      </c>
      <c r="AA136" s="91">
        <v>5</v>
      </c>
      <c r="AB136" s="91">
        <v>5</v>
      </c>
      <c r="AC136" s="91">
        <v>1</v>
      </c>
      <c r="AD136" s="91">
        <v>1</v>
      </c>
      <c r="AE136" s="91" t="s">
        <v>2</v>
      </c>
      <c r="AF136" s="91">
        <v>1</v>
      </c>
      <c r="AG136" s="91">
        <v>1</v>
      </c>
      <c r="AH136" s="91">
        <v>1</v>
      </c>
      <c r="AI136" s="91">
        <v>4</v>
      </c>
      <c r="AJ136" s="91">
        <v>1</v>
      </c>
      <c r="AK136" s="91">
        <v>1</v>
      </c>
      <c r="AL136" s="91">
        <v>1</v>
      </c>
      <c r="AM136" s="91">
        <v>1</v>
      </c>
    </row>
    <row r="137" spans="1:39" x14ac:dyDescent="0.25">
      <c r="A137" s="89">
        <v>43381</v>
      </c>
      <c r="B137" s="97" t="s">
        <v>455</v>
      </c>
      <c r="C137" s="91">
        <v>3</v>
      </c>
      <c r="D137" s="91">
        <v>2</v>
      </c>
      <c r="E137" s="91">
        <v>2</v>
      </c>
      <c r="F137" s="91">
        <v>1</v>
      </c>
      <c r="G137" s="91">
        <v>1</v>
      </c>
      <c r="H137" s="91">
        <v>1</v>
      </c>
      <c r="I137" s="91">
        <v>1</v>
      </c>
      <c r="J137" s="91">
        <v>3</v>
      </c>
      <c r="K137" s="91">
        <v>4</v>
      </c>
      <c r="L137" s="91">
        <v>4</v>
      </c>
      <c r="M137" s="91">
        <v>4</v>
      </c>
      <c r="N137" s="91">
        <v>3</v>
      </c>
      <c r="O137" s="91">
        <v>2</v>
      </c>
      <c r="P137" s="91">
        <v>2</v>
      </c>
      <c r="Q137" s="91">
        <v>4</v>
      </c>
      <c r="R137" s="91">
        <v>4</v>
      </c>
      <c r="S137" s="91">
        <v>4</v>
      </c>
      <c r="T137" s="91">
        <v>2</v>
      </c>
      <c r="U137" s="91">
        <v>1</v>
      </c>
      <c r="V137" s="91">
        <v>1</v>
      </c>
      <c r="W137" s="91">
        <v>5</v>
      </c>
      <c r="X137" s="91">
        <v>2</v>
      </c>
      <c r="Y137" s="91">
        <v>3</v>
      </c>
      <c r="Z137" s="91">
        <v>4</v>
      </c>
      <c r="AA137" s="91">
        <v>3</v>
      </c>
      <c r="AB137" s="91">
        <v>4</v>
      </c>
      <c r="AC137" s="91">
        <v>3</v>
      </c>
      <c r="AD137" s="91">
        <v>2</v>
      </c>
      <c r="AE137" s="91" t="s">
        <v>2</v>
      </c>
      <c r="AF137" s="91">
        <v>3</v>
      </c>
      <c r="AG137" s="91">
        <v>4</v>
      </c>
      <c r="AH137" s="91">
        <v>3</v>
      </c>
      <c r="AI137" s="91">
        <v>5</v>
      </c>
      <c r="AJ137" s="91">
        <v>2</v>
      </c>
      <c r="AK137" s="91">
        <v>4</v>
      </c>
      <c r="AL137" s="91">
        <v>3</v>
      </c>
      <c r="AM137" s="91">
        <v>4</v>
      </c>
    </row>
    <row r="138" spans="1:39" x14ac:dyDescent="0.25">
      <c r="A138" s="89">
        <v>43381</v>
      </c>
      <c r="B138" s="97" t="s">
        <v>456</v>
      </c>
      <c r="C138" s="91">
        <v>4</v>
      </c>
      <c r="D138" s="91">
        <v>2</v>
      </c>
      <c r="E138" s="91">
        <v>3</v>
      </c>
      <c r="F138" s="91">
        <v>2</v>
      </c>
      <c r="G138" s="91">
        <v>2</v>
      </c>
      <c r="H138" s="91">
        <v>2</v>
      </c>
      <c r="I138" s="91">
        <v>2</v>
      </c>
      <c r="J138" s="91">
        <v>1</v>
      </c>
      <c r="K138" s="91">
        <v>1</v>
      </c>
      <c r="L138" s="91">
        <v>6</v>
      </c>
      <c r="M138" s="91">
        <v>4</v>
      </c>
      <c r="N138" s="91">
        <v>5</v>
      </c>
      <c r="O138" s="91">
        <v>1</v>
      </c>
      <c r="P138" s="91">
        <v>1</v>
      </c>
      <c r="Q138" s="91">
        <v>2</v>
      </c>
      <c r="R138" s="91">
        <v>3</v>
      </c>
      <c r="S138" s="91">
        <v>1</v>
      </c>
      <c r="T138" s="91">
        <v>1</v>
      </c>
      <c r="U138" s="91">
        <v>1</v>
      </c>
      <c r="V138" s="91">
        <v>1</v>
      </c>
      <c r="W138" s="91">
        <v>1</v>
      </c>
      <c r="X138" s="91">
        <v>1</v>
      </c>
      <c r="Y138" s="91">
        <v>1</v>
      </c>
      <c r="Z138" s="91">
        <v>1</v>
      </c>
      <c r="AA138" s="91">
        <v>4</v>
      </c>
      <c r="AB138" s="91" t="s">
        <v>2</v>
      </c>
      <c r="AC138" s="91">
        <v>1</v>
      </c>
      <c r="AD138" s="91">
        <v>1</v>
      </c>
      <c r="AE138" s="91" t="s">
        <v>2</v>
      </c>
      <c r="AF138" s="91">
        <v>2</v>
      </c>
      <c r="AG138" s="91">
        <v>4</v>
      </c>
      <c r="AH138" s="91">
        <v>1</v>
      </c>
      <c r="AI138" s="91">
        <v>4</v>
      </c>
      <c r="AJ138" s="91">
        <v>2</v>
      </c>
      <c r="AK138" s="91">
        <v>1</v>
      </c>
      <c r="AL138" s="91">
        <v>1</v>
      </c>
      <c r="AM138" s="91">
        <v>2</v>
      </c>
    </row>
    <row r="139" spans="1:39" x14ac:dyDescent="0.25">
      <c r="A139" s="89">
        <v>43381</v>
      </c>
      <c r="B139" s="97" t="s">
        <v>457</v>
      </c>
      <c r="C139" s="91">
        <v>3</v>
      </c>
      <c r="D139" s="91">
        <v>3</v>
      </c>
      <c r="E139" s="91">
        <v>3</v>
      </c>
      <c r="F139" s="91">
        <v>2</v>
      </c>
      <c r="G139" s="91">
        <v>2</v>
      </c>
      <c r="H139" s="91">
        <v>2</v>
      </c>
      <c r="I139" s="91">
        <v>2</v>
      </c>
      <c r="J139" s="91">
        <v>1</v>
      </c>
      <c r="K139" s="91">
        <v>1</v>
      </c>
      <c r="L139" s="91">
        <v>3</v>
      </c>
      <c r="M139" s="91">
        <v>4</v>
      </c>
      <c r="N139" s="91">
        <v>5</v>
      </c>
      <c r="O139" s="91">
        <v>2</v>
      </c>
      <c r="P139" s="91">
        <v>2</v>
      </c>
      <c r="Q139" s="91">
        <v>2</v>
      </c>
      <c r="R139" s="91">
        <v>2</v>
      </c>
      <c r="S139" s="91">
        <v>1</v>
      </c>
      <c r="T139" s="91">
        <v>1</v>
      </c>
      <c r="U139" s="91">
        <v>1</v>
      </c>
      <c r="V139" s="91">
        <v>4</v>
      </c>
      <c r="W139" s="91">
        <v>4</v>
      </c>
      <c r="X139" s="91">
        <v>1</v>
      </c>
      <c r="Y139" s="91">
        <v>1</v>
      </c>
      <c r="Z139" s="91">
        <v>1</v>
      </c>
      <c r="AA139" s="91">
        <v>2</v>
      </c>
      <c r="AB139" s="91">
        <v>1</v>
      </c>
      <c r="AC139" s="91">
        <v>1</v>
      </c>
      <c r="AD139" s="91">
        <v>1</v>
      </c>
      <c r="AE139" s="91" t="s">
        <v>2</v>
      </c>
      <c r="AF139" s="91">
        <v>2</v>
      </c>
      <c r="AG139" s="91">
        <v>2</v>
      </c>
      <c r="AH139" s="91">
        <v>1</v>
      </c>
      <c r="AI139" s="91">
        <v>2</v>
      </c>
      <c r="AJ139" s="91">
        <v>1</v>
      </c>
      <c r="AK139" s="91">
        <v>2</v>
      </c>
      <c r="AL139" s="91">
        <v>1</v>
      </c>
      <c r="AM139" s="91">
        <v>1</v>
      </c>
    </row>
    <row r="140" spans="1:39" x14ac:dyDescent="0.25">
      <c r="A140" s="89">
        <v>43381</v>
      </c>
      <c r="B140" s="97" t="s">
        <v>458</v>
      </c>
      <c r="C140" s="91">
        <v>4</v>
      </c>
      <c r="D140" s="91">
        <v>1</v>
      </c>
      <c r="E140" s="91">
        <v>1</v>
      </c>
      <c r="F140" s="91">
        <v>1</v>
      </c>
      <c r="G140" s="91">
        <v>1</v>
      </c>
      <c r="H140" s="91">
        <v>1</v>
      </c>
      <c r="I140" s="91">
        <v>1</v>
      </c>
      <c r="J140" s="91">
        <v>5</v>
      </c>
      <c r="K140" s="91">
        <v>6</v>
      </c>
      <c r="L140" s="91">
        <v>6</v>
      </c>
      <c r="M140" s="91">
        <v>1</v>
      </c>
      <c r="N140" s="91">
        <v>1</v>
      </c>
      <c r="O140" s="91">
        <v>1</v>
      </c>
      <c r="P140" s="91">
        <v>1</v>
      </c>
      <c r="Q140" s="91">
        <v>1</v>
      </c>
      <c r="R140" s="91">
        <v>1</v>
      </c>
      <c r="S140" s="91">
        <v>4</v>
      </c>
      <c r="T140" s="91">
        <v>4</v>
      </c>
      <c r="U140" s="91">
        <v>4</v>
      </c>
      <c r="V140" s="91">
        <v>4</v>
      </c>
      <c r="W140" s="91">
        <v>4</v>
      </c>
      <c r="X140" s="91">
        <v>4</v>
      </c>
      <c r="Y140" s="91">
        <v>4</v>
      </c>
      <c r="Z140" s="91">
        <v>4</v>
      </c>
      <c r="AA140" s="91">
        <v>4</v>
      </c>
      <c r="AB140" s="91">
        <v>4</v>
      </c>
      <c r="AC140" s="91">
        <v>4</v>
      </c>
      <c r="AD140" s="91">
        <v>1</v>
      </c>
      <c r="AE140" s="91" t="s">
        <v>2</v>
      </c>
      <c r="AF140" s="91">
        <v>4</v>
      </c>
      <c r="AG140" s="91">
        <v>4</v>
      </c>
      <c r="AH140" s="91">
        <v>4</v>
      </c>
      <c r="AI140" s="91">
        <v>4</v>
      </c>
      <c r="AJ140" s="91">
        <v>1</v>
      </c>
      <c r="AK140" s="91">
        <v>4</v>
      </c>
      <c r="AL140" s="91">
        <v>1</v>
      </c>
      <c r="AM140" s="91">
        <v>1</v>
      </c>
    </row>
    <row r="141" spans="1:39" x14ac:dyDescent="0.25">
      <c r="A141" s="89">
        <v>43381</v>
      </c>
      <c r="B141" s="97" t="s">
        <v>459</v>
      </c>
      <c r="C141" s="91">
        <v>3</v>
      </c>
      <c r="D141" s="91">
        <v>1</v>
      </c>
      <c r="E141" s="91">
        <v>1</v>
      </c>
      <c r="F141" s="91">
        <v>2</v>
      </c>
      <c r="G141" s="91">
        <v>2</v>
      </c>
      <c r="H141" s="91">
        <v>2</v>
      </c>
      <c r="I141" s="91">
        <v>2</v>
      </c>
      <c r="J141" s="91">
        <v>1</v>
      </c>
      <c r="K141" s="91">
        <v>1</v>
      </c>
      <c r="L141" s="91">
        <v>4</v>
      </c>
      <c r="M141" s="91">
        <v>4</v>
      </c>
      <c r="N141" s="91">
        <v>4</v>
      </c>
      <c r="O141" s="91">
        <v>2</v>
      </c>
      <c r="P141" s="91">
        <v>1</v>
      </c>
      <c r="Q141" s="91">
        <v>2</v>
      </c>
      <c r="R141" s="91">
        <v>2</v>
      </c>
      <c r="S141" s="91">
        <v>1</v>
      </c>
      <c r="T141" s="91">
        <v>1</v>
      </c>
      <c r="U141" s="91">
        <v>2</v>
      </c>
      <c r="V141" s="91">
        <v>2</v>
      </c>
      <c r="W141" s="91">
        <v>2</v>
      </c>
      <c r="X141" s="91">
        <v>1</v>
      </c>
      <c r="Y141" s="91">
        <v>2</v>
      </c>
      <c r="Z141" s="91">
        <v>2</v>
      </c>
      <c r="AA141" s="91">
        <v>1</v>
      </c>
      <c r="AB141" s="91">
        <v>1</v>
      </c>
      <c r="AC141" s="91">
        <v>1</v>
      </c>
      <c r="AD141" s="91">
        <v>1</v>
      </c>
      <c r="AE141" s="91" t="s">
        <v>2</v>
      </c>
      <c r="AF141" s="91">
        <v>4</v>
      </c>
      <c r="AG141" s="91">
        <v>4</v>
      </c>
      <c r="AH141" s="91">
        <v>4</v>
      </c>
      <c r="AI141" s="91">
        <v>4</v>
      </c>
      <c r="AJ141" s="91">
        <v>4</v>
      </c>
      <c r="AK141" s="91">
        <v>2</v>
      </c>
      <c r="AL141" s="91">
        <v>1</v>
      </c>
      <c r="AM141" s="91">
        <v>1</v>
      </c>
    </row>
    <row r="142" spans="1:39" x14ac:dyDescent="0.25">
      <c r="A142" s="89">
        <v>43381</v>
      </c>
      <c r="B142" s="97" t="s">
        <v>460</v>
      </c>
      <c r="C142" s="91">
        <v>3</v>
      </c>
      <c r="D142" s="91">
        <v>3</v>
      </c>
      <c r="E142" s="91">
        <v>3</v>
      </c>
      <c r="F142" s="91">
        <v>1</v>
      </c>
      <c r="G142" s="91">
        <v>2</v>
      </c>
      <c r="H142" s="91">
        <v>1</v>
      </c>
      <c r="I142" s="91">
        <v>1</v>
      </c>
      <c r="J142" s="91">
        <v>1</v>
      </c>
      <c r="K142" s="91">
        <v>2</v>
      </c>
      <c r="L142" s="91">
        <v>4</v>
      </c>
      <c r="M142" s="91">
        <v>4</v>
      </c>
      <c r="N142" s="91">
        <v>2</v>
      </c>
      <c r="O142" s="91">
        <v>1</v>
      </c>
      <c r="P142" s="91">
        <v>2</v>
      </c>
      <c r="Q142" s="91">
        <v>2</v>
      </c>
      <c r="R142" s="91">
        <v>1</v>
      </c>
      <c r="S142" s="91">
        <v>2</v>
      </c>
      <c r="T142" s="91">
        <v>1</v>
      </c>
      <c r="U142" s="91">
        <v>1</v>
      </c>
      <c r="V142" s="91">
        <v>1</v>
      </c>
      <c r="W142" s="91">
        <v>2</v>
      </c>
      <c r="X142" s="91">
        <v>1</v>
      </c>
      <c r="Y142" s="91">
        <v>1</v>
      </c>
      <c r="Z142" s="91" t="s">
        <v>2</v>
      </c>
      <c r="AA142" s="91">
        <v>2</v>
      </c>
      <c r="AB142" s="91">
        <v>1</v>
      </c>
      <c r="AC142" s="91">
        <v>1</v>
      </c>
      <c r="AD142" s="91">
        <v>1</v>
      </c>
      <c r="AE142" s="91" t="s">
        <v>2</v>
      </c>
      <c r="AF142" s="91">
        <v>1</v>
      </c>
      <c r="AG142" s="91">
        <v>2</v>
      </c>
      <c r="AH142" s="91">
        <v>2</v>
      </c>
      <c r="AI142" s="91">
        <v>4</v>
      </c>
      <c r="AJ142" s="91">
        <v>2</v>
      </c>
      <c r="AK142" s="91">
        <v>1</v>
      </c>
      <c r="AL142" s="91">
        <v>1</v>
      </c>
      <c r="AM142" s="91">
        <v>2</v>
      </c>
    </row>
    <row r="143" spans="1:39" x14ac:dyDescent="0.25">
      <c r="A143" s="89">
        <v>43381</v>
      </c>
      <c r="B143" s="97" t="s">
        <v>461</v>
      </c>
      <c r="C143" s="91">
        <v>4</v>
      </c>
      <c r="D143" s="91">
        <v>1</v>
      </c>
      <c r="E143" s="91">
        <v>1</v>
      </c>
      <c r="F143" s="91">
        <v>1</v>
      </c>
      <c r="G143" s="91">
        <v>1</v>
      </c>
      <c r="H143" s="91">
        <v>1</v>
      </c>
      <c r="I143" s="91">
        <v>1</v>
      </c>
      <c r="J143" s="91">
        <v>4</v>
      </c>
      <c r="K143" s="91">
        <v>4</v>
      </c>
      <c r="L143" s="91">
        <v>4</v>
      </c>
      <c r="M143" s="91">
        <v>1</v>
      </c>
      <c r="N143" s="91">
        <v>3</v>
      </c>
      <c r="O143" s="91">
        <v>1</v>
      </c>
      <c r="P143" s="91">
        <v>1</v>
      </c>
      <c r="Q143" s="91">
        <v>1</v>
      </c>
      <c r="R143" s="91">
        <v>5</v>
      </c>
      <c r="S143" s="91">
        <v>4</v>
      </c>
      <c r="T143" s="91">
        <v>1</v>
      </c>
      <c r="U143" s="91">
        <v>1</v>
      </c>
      <c r="V143" s="91">
        <v>1</v>
      </c>
      <c r="W143" s="91">
        <v>1</v>
      </c>
      <c r="X143" s="91">
        <v>4</v>
      </c>
      <c r="Y143" s="91">
        <v>1</v>
      </c>
      <c r="Z143" s="91">
        <v>3</v>
      </c>
      <c r="AA143" s="91">
        <v>4</v>
      </c>
      <c r="AB143" s="91">
        <v>2</v>
      </c>
      <c r="AC143" s="91">
        <v>3</v>
      </c>
      <c r="AD143" s="91">
        <v>1</v>
      </c>
      <c r="AE143" s="91" t="s">
        <v>2</v>
      </c>
      <c r="AF143" s="91">
        <v>1</v>
      </c>
      <c r="AG143" s="91">
        <v>1</v>
      </c>
      <c r="AH143" s="91">
        <v>5</v>
      </c>
      <c r="AI143" s="91">
        <v>1</v>
      </c>
      <c r="AJ143" s="91">
        <v>2</v>
      </c>
      <c r="AK143" s="91">
        <v>1</v>
      </c>
      <c r="AL143" s="91">
        <v>1</v>
      </c>
      <c r="AM143" s="91">
        <v>5</v>
      </c>
    </row>
    <row r="144" spans="1:39" x14ac:dyDescent="0.25">
      <c r="A144" s="89">
        <v>43381</v>
      </c>
      <c r="B144" s="97" t="s">
        <v>462</v>
      </c>
      <c r="C144" s="91">
        <v>4</v>
      </c>
      <c r="D144" s="91">
        <v>2</v>
      </c>
      <c r="E144" s="91">
        <v>2</v>
      </c>
      <c r="F144" s="91">
        <v>2</v>
      </c>
      <c r="G144" s="91">
        <v>2</v>
      </c>
      <c r="H144" s="91">
        <v>2</v>
      </c>
      <c r="I144" s="91">
        <v>2</v>
      </c>
      <c r="J144" s="91">
        <v>1</v>
      </c>
      <c r="K144" s="91">
        <v>1</v>
      </c>
      <c r="L144" s="91">
        <v>4</v>
      </c>
      <c r="M144" s="91">
        <v>3</v>
      </c>
      <c r="N144" s="91">
        <v>5</v>
      </c>
      <c r="O144" s="91">
        <v>1</v>
      </c>
      <c r="P144" s="91">
        <v>1</v>
      </c>
      <c r="Q144" s="91">
        <v>1</v>
      </c>
      <c r="R144" s="91">
        <v>4</v>
      </c>
      <c r="S144" s="91">
        <v>1</v>
      </c>
      <c r="T144" s="91">
        <v>1</v>
      </c>
      <c r="U144" s="91">
        <v>1</v>
      </c>
      <c r="V144" s="91">
        <v>1</v>
      </c>
      <c r="W144" s="91">
        <v>1</v>
      </c>
      <c r="X144" s="91">
        <v>1</v>
      </c>
      <c r="Y144" s="91">
        <v>3</v>
      </c>
      <c r="Z144" s="91">
        <v>5</v>
      </c>
      <c r="AA144" s="91">
        <v>4</v>
      </c>
      <c r="AB144" s="91">
        <v>1</v>
      </c>
      <c r="AC144" s="91">
        <v>5</v>
      </c>
      <c r="AD144" s="91">
        <v>1</v>
      </c>
      <c r="AE144" s="91" t="s">
        <v>2</v>
      </c>
      <c r="AF144" s="91">
        <v>2</v>
      </c>
      <c r="AG144" s="91">
        <v>2</v>
      </c>
      <c r="AH144" s="91">
        <v>1</v>
      </c>
      <c r="AI144" s="91">
        <v>1</v>
      </c>
      <c r="AJ144" s="91">
        <v>1</v>
      </c>
      <c r="AK144" s="91">
        <v>1</v>
      </c>
      <c r="AL144" s="91">
        <v>1</v>
      </c>
      <c r="AM144" s="91">
        <v>1</v>
      </c>
    </row>
    <row r="145" spans="1:39" x14ac:dyDescent="0.25">
      <c r="A145" s="89">
        <v>43412</v>
      </c>
      <c r="B145" s="97" t="s">
        <v>463</v>
      </c>
      <c r="C145" s="91">
        <v>1</v>
      </c>
      <c r="D145" s="91">
        <v>3</v>
      </c>
      <c r="E145" s="91">
        <v>3</v>
      </c>
      <c r="F145" s="91">
        <v>2</v>
      </c>
      <c r="G145" s="91">
        <v>2</v>
      </c>
      <c r="H145" s="91">
        <v>2</v>
      </c>
      <c r="I145" s="91">
        <v>2</v>
      </c>
      <c r="J145" s="91">
        <v>1</v>
      </c>
      <c r="K145" s="91">
        <v>1</v>
      </c>
      <c r="L145" s="91">
        <v>1</v>
      </c>
      <c r="M145" s="91">
        <v>6</v>
      </c>
      <c r="N145" s="91">
        <v>5</v>
      </c>
      <c r="O145" s="91">
        <v>4</v>
      </c>
      <c r="P145" s="91">
        <v>4</v>
      </c>
      <c r="Q145" s="91">
        <v>2</v>
      </c>
      <c r="R145" s="91">
        <v>2</v>
      </c>
      <c r="S145" s="91">
        <v>1</v>
      </c>
      <c r="T145" s="91">
        <v>1</v>
      </c>
      <c r="U145" s="91">
        <v>1</v>
      </c>
      <c r="V145" s="91">
        <v>2</v>
      </c>
      <c r="W145" s="91">
        <v>2</v>
      </c>
      <c r="X145" s="91">
        <v>1</v>
      </c>
      <c r="Y145" s="91">
        <v>1</v>
      </c>
      <c r="Z145" s="91">
        <v>1</v>
      </c>
      <c r="AA145" s="91">
        <v>1</v>
      </c>
      <c r="AB145" s="91">
        <v>1</v>
      </c>
      <c r="AC145" s="91">
        <v>1</v>
      </c>
      <c r="AD145" s="91">
        <v>1</v>
      </c>
      <c r="AE145" s="91" t="s">
        <v>2</v>
      </c>
      <c r="AF145" s="91">
        <v>1</v>
      </c>
      <c r="AG145" s="91">
        <v>1</v>
      </c>
      <c r="AH145" s="91">
        <v>1</v>
      </c>
      <c r="AI145" s="91">
        <v>1</v>
      </c>
      <c r="AJ145" s="91">
        <v>1</v>
      </c>
      <c r="AK145" s="91">
        <v>1</v>
      </c>
      <c r="AL145" s="91">
        <v>1</v>
      </c>
      <c r="AM145" s="91">
        <v>1</v>
      </c>
    </row>
    <row r="146" spans="1:39" x14ac:dyDescent="0.25">
      <c r="A146" s="89">
        <v>43417</v>
      </c>
      <c r="B146" s="97" t="s">
        <v>464</v>
      </c>
      <c r="C146" s="91">
        <v>3</v>
      </c>
      <c r="D146" s="91">
        <v>3</v>
      </c>
      <c r="E146" s="91">
        <v>3</v>
      </c>
      <c r="F146" s="91">
        <v>2</v>
      </c>
      <c r="G146" s="91">
        <v>2</v>
      </c>
      <c r="H146" s="91">
        <v>2</v>
      </c>
      <c r="I146" s="91">
        <v>2</v>
      </c>
      <c r="J146" s="91">
        <v>1</v>
      </c>
      <c r="K146" s="91">
        <v>1</v>
      </c>
      <c r="L146" s="91">
        <v>1</v>
      </c>
      <c r="M146" s="91">
        <v>6</v>
      </c>
      <c r="N146" s="91">
        <v>5</v>
      </c>
      <c r="O146" s="91">
        <v>5</v>
      </c>
      <c r="P146" s="91">
        <v>5</v>
      </c>
      <c r="Q146" s="91">
        <v>5</v>
      </c>
      <c r="R146" s="91">
        <v>5</v>
      </c>
      <c r="S146" s="91">
        <v>1</v>
      </c>
      <c r="T146" s="91">
        <v>1</v>
      </c>
      <c r="U146" s="91">
        <v>1</v>
      </c>
      <c r="V146" s="91">
        <v>1</v>
      </c>
      <c r="W146" s="91">
        <v>1</v>
      </c>
      <c r="X146" s="91">
        <v>1</v>
      </c>
      <c r="Y146" s="91">
        <v>1</v>
      </c>
      <c r="Z146" s="91">
        <v>1</v>
      </c>
      <c r="AA146" s="91">
        <v>1</v>
      </c>
      <c r="AB146" s="91">
        <v>1</v>
      </c>
      <c r="AC146" s="91">
        <v>1</v>
      </c>
      <c r="AD146" s="91">
        <v>1</v>
      </c>
      <c r="AE146" s="91" t="s">
        <v>2</v>
      </c>
      <c r="AF146" s="91">
        <v>1</v>
      </c>
      <c r="AG146" s="91">
        <v>1</v>
      </c>
      <c r="AH146" s="91">
        <v>1</v>
      </c>
      <c r="AI146" s="91">
        <v>1</v>
      </c>
      <c r="AJ146" s="91">
        <v>1</v>
      </c>
      <c r="AK146" s="91">
        <v>1</v>
      </c>
      <c r="AL146" s="91">
        <v>1</v>
      </c>
      <c r="AM146" s="91">
        <v>1</v>
      </c>
    </row>
    <row r="147" spans="1:39" x14ac:dyDescent="0.25">
      <c r="A147" s="89">
        <v>43417</v>
      </c>
      <c r="B147" s="97" t="s">
        <v>465</v>
      </c>
      <c r="C147" s="91">
        <v>3</v>
      </c>
      <c r="D147" s="91">
        <v>3</v>
      </c>
      <c r="E147" s="91">
        <v>3</v>
      </c>
      <c r="F147" s="91">
        <v>2</v>
      </c>
      <c r="G147" s="91">
        <v>2</v>
      </c>
      <c r="H147" s="91">
        <v>2</v>
      </c>
      <c r="I147" s="91">
        <v>2</v>
      </c>
      <c r="J147" s="91">
        <v>1</v>
      </c>
      <c r="K147" s="91">
        <v>1</v>
      </c>
      <c r="L147" s="91">
        <v>1</v>
      </c>
      <c r="M147" s="91">
        <v>6</v>
      </c>
      <c r="N147" s="91">
        <v>5</v>
      </c>
      <c r="O147" s="91">
        <v>5</v>
      </c>
      <c r="P147" s="91">
        <v>5</v>
      </c>
      <c r="Q147" s="91">
        <v>5</v>
      </c>
      <c r="R147" s="91">
        <v>5</v>
      </c>
      <c r="S147" s="91">
        <v>1</v>
      </c>
      <c r="T147" s="91">
        <v>1</v>
      </c>
      <c r="U147" s="91">
        <v>1</v>
      </c>
      <c r="V147" s="91">
        <v>1</v>
      </c>
      <c r="W147" s="91">
        <v>1</v>
      </c>
      <c r="X147" s="91">
        <v>1</v>
      </c>
      <c r="Y147" s="91">
        <v>1</v>
      </c>
      <c r="Z147" s="91">
        <v>1</v>
      </c>
      <c r="AA147" s="91">
        <v>1</v>
      </c>
      <c r="AB147" s="91">
        <v>1</v>
      </c>
      <c r="AC147" s="91">
        <v>1</v>
      </c>
      <c r="AD147" s="91">
        <v>1</v>
      </c>
      <c r="AE147" s="91" t="s">
        <v>2</v>
      </c>
      <c r="AF147" s="91">
        <v>1</v>
      </c>
      <c r="AG147" s="91">
        <v>1</v>
      </c>
      <c r="AH147" s="91">
        <v>1</v>
      </c>
      <c r="AI147" s="91">
        <v>1</v>
      </c>
      <c r="AJ147" s="91">
        <v>1</v>
      </c>
      <c r="AK147" s="91">
        <v>1</v>
      </c>
      <c r="AL147" s="91">
        <v>1</v>
      </c>
      <c r="AM147" s="91">
        <v>1</v>
      </c>
    </row>
    <row r="148" spans="1:39" x14ac:dyDescent="0.25">
      <c r="A148" s="89">
        <v>43417</v>
      </c>
      <c r="B148" s="97" t="s">
        <v>466</v>
      </c>
      <c r="C148" s="91">
        <v>3</v>
      </c>
      <c r="D148" s="91">
        <v>3</v>
      </c>
      <c r="E148" s="91">
        <v>3</v>
      </c>
      <c r="F148" s="91">
        <v>2</v>
      </c>
      <c r="G148" s="91">
        <v>2</v>
      </c>
      <c r="H148" s="91">
        <v>2</v>
      </c>
      <c r="I148" s="91">
        <v>2</v>
      </c>
      <c r="J148" s="91">
        <v>1</v>
      </c>
      <c r="K148" s="91">
        <v>4</v>
      </c>
      <c r="L148" s="91">
        <v>2</v>
      </c>
      <c r="M148" s="91">
        <v>4</v>
      </c>
      <c r="N148" s="91">
        <v>5</v>
      </c>
      <c r="O148" s="91">
        <v>1</v>
      </c>
      <c r="P148" s="91">
        <v>1</v>
      </c>
      <c r="Q148" s="91">
        <v>1</v>
      </c>
      <c r="R148" s="91">
        <v>1</v>
      </c>
      <c r="S148" s="91">
        <v>1</v>
      </c>
      <c r="T148" s="91">
        <v>1</v>
      </c>
      <c r="U148" s="91">
        <v>2</v>
      </c>
      <c r="V148" s="91">
        <v>2</v>
      </c>
      <c r="W148" s="91">
        <v>4</v>
      </c>
      <c r="X148" s="91">
        <v>1</v>
      </c>
      <c r="Y148" s="91">
        <v>1</v>
      </c>
      <c r="Z148" s="91">
        <v>2</v>
      </c>
      <c r="AA148" s="91">
        <v>2</v>
      </c>
      <c r="AB148" s="91">
        <v>1</v>
      </c>
      <c r="AC148" s="91">
        <v>3</v>
      </c>
      <c r="AD148" s="91">
        <v>1</v>
      </c>
      <c r="AE148" s="91" t="s">
        <v>2</v>
      </c>
      <c r="AF148" s="91">
        <v>4</v>
      </c>
      <c r="AG148" s="91">
        <v>4</v>
      </c>
      <c r="AH148" s="91">
        <v>4</v>
      </c>
      <c r="AI148" s="91">
        <v>2</v>
      </c>
      <c r="AJ148" s="91">
        <v>4</v>
      </c>
      <c r="AK148" s="91">
        <v>4</v>
      </c>
      <c r="AL148" s="91">
        <v>5</v>
      </c>
      <c r="AM148" s="91">
        <v>5</v>
      </c>
    </row>
    <row r="149" spans="1:39" x14ac:dyDescent="0.25">
      <c r="A149" s="89">
        <v>43412</v>
      </c>
      <c r="B149" s="97" t="s">
        <v>467</v>
      </c>
      <c r="C149" s="91">
        <v>3</v>
      </c>
      <c r="D149" s="91">
        <v>2</v>
      </c>
      <c r="E149" s="91">
        <v>2</v>
      </c>
      <c r="F149" s="91">
        <v>2</v>
      </c>
      <c r="G149" s="91">
        <v>2</v>
      </c>
      <c r="H149" s="91">
        <v>2</v>
      </c>
      <c r="I149" s="91">
        <v>2</v>
      </c>
      <c r="J149" s="91">
        <v>1</v>
      </c>
      <c r="K149" s="91">
        <v>1</v>
      </c>
      <c r="L149" s="91">
        <v>1</v>
      </c>
      <c r="M149" s="91">
        <v>6</v>
      </c>
      <c r="N149" s="91">
        <v>5</v>
      </c>
      <c r="O149" s="91">
        <v>1</v>
      </c>
      <c r="P149" s="91">
        <v>1</v>
      </c>
      <c r="Q149" s="91">
        <v>5</v>
      </c>
      <c r="R149" s="91">
        <v>5</v>
      </c>
      <c r="S149" s="91">
        <v>1</v>
      </c>
      <c r="T149" s="91">
        <v>1</v>
      </c>
      <c r="U149" s="91">
        <v>1</v>
      </c>
      <c r="V149" s="91">
        <v>2</v>
      </c>
      <c r="W149" s="91">
        <v>2</v>
      </c>
      <c r="X149" s="91">
        <v>1</v>
      </c>
      <c r="Y149" s="91">
        <v>1</v>
      </c>
      <c r="Z149" s="91">
        <v>1</v>
      </c>
      <c r="AA149" s="91">
        <v>1</v>
      </c>
      <c r="AB149" s="91">
        <v>2</v>
      </c>
      <c r="AC149" s="91">
        <v>1</v>
      </c>
      <c r="AD149" s="91">
        <v>1</v>
      </c>
      <c r="AE149" s="91" t="s">
        <v>2</v>
      </c>
      <c r="AF149" s="91">
        <v>1</v>
      </c>
      <c r="AG149" s="91">
        <v>1</v>
      </c>
      <c r="AH149" s="91">
        <v>4</v>
      </c>
      <c r="AI149" s="91">
        <v>5</v>
      </c>
      <c r="AJ149" s="91">
        <v>1</v>
      </c>
      <c r="AK149" s="91">
        <v>1</v>
      </c>
      <c r="AL149" s="91">
        <v>1</v>
      </c>
      <c r="AM149" s="91">
        <v>1</v>
      </c>
    </row>
    <row r="150" spans="1:39" x14ac:dyDescent="0.25">
      <c r="A150" s="89">
        <v>43417</v>
      </c>
      <c r="B150" s="97" t="s">
        <v>468</v>
      </c>
      <c r="C150" s="91">
        <v>3</v>
      </c>
      <c r="D150" s="91">
        <v>3</v>
      </c>
      <c r="E150" s="91">
        <v>3</v>
      </c>
      <c r="F150" s="91">
        <v>2</v>
      </c>
      <c r="G150" s="91">
        <v>2</v>
      </c>
      <c r="H150" s="91">
        <v>2</v>
      </c>
      <c r="I150" s="91">
        <v>2</v>
      </c>
      <c r="J150" s="91">
        <v>1</v>
      </c>
      <c r="K150" s="91">
        <v>1</v>
      </c>
      <c r="L150" s="91">
        <v>1</v>
      </c>
      <c r="M150" s="91">
        <v>6</v>
      </c>
      <c r="N150" s="91">
        <v>5</v>
      </c>
      <c r="O150" s="91">
        <v>5</v>
      </c>
      <c r="P150" s="91">
        <v>2</v>
      </c>
      <c r="Q150" s="91">
        <v>5</v>
      </c>
      <c r="R150" s="91">
        <v>5</v>
      </c>
      <c r="S150" s="91">
        <v>1</v>
      </c>
      <c r="T150" s="91">
        <v>1</v>
      </c>
      <c r="U150" s="91">
        <v>1</v>
      </c>
      <c r="V150" s="91">
        <v>1</v>
      </c>
      <c r="W150" s="91">
        <v>1</v>
      </c>
      <c r="X150" s="91">
        <v>1</v>
      </c>
      <c r="Y150" s="91">
        <v>2</v>
      </c>
      <c r="Z150" s="91">
        <v>1</v>
      </c>
      <c r="AA150" s="91">
        <v>1</v>
      </c>
      <c r="AB150" s="91">
        <v>2</v>
      </c>
      <c r="AC150" s="91">
        <v>1</v>
      </c>
      <c r="AD150" s="91">
        <v>1</v>
      </c>
      <c r="AE150" s="91" t="s">
        <v>2</v>
      </c>
      <c r="AF150" s="91">
        <v>2</v>
      </c>
      <c r="AG150" s="91">
        <v>2</v>
      </c>
      <c r="AH150" s="91">
        <v>1</v>
      </c>
      <c r="AI150" s="91">
        <v>4</v>
      </c>
      <c r="AJ150" s="91">
        <v>1</v>
      </c>
      <c r="AK150" s="91">
        <v>1</v>
      </c>
      <c r="AL150" s="91">
        <v>1</v>
      </c>
      <c r="AM150" s="91">
        <v>2</v>
      </c>
    </row>
    <row r="151" spans="1:39" x14ac:dyDescent="0.25">
      <c r="A151" s="89">
        <v>43417</v>
      </c>
      <c r="B151" s="97" t="s">
        <v>469</v>
      </c>
      <c r="C151" s="91">
        <v>4</v>
      </c>
      <c r="D151" s="91">
        <v>1</v>
      </c>
      <c r="E151" s="91">
        <v>1</v>
      </c>
      <c r="F151" s="91">
        <v>2</v>
      </c>
      <c r="G151" s="91">
        <v>2</v>
      </c>
      <c r="H151" s="91">
        <v>2</v>
      </c>
      <c r="I151" s="91">
        <v>2</v>
      </c>
      <c r="J151" s="91">
        <v>1</v>
      </c>
      <c r="K151" s="91">
        <v>1</v>
      </c>
      <c r="L151" s="91">
        <v>1</v>
      </c>
      <c r="M151" s="91">
        <v>5</v>
      </c>
      <c r="N151" s="91">
        <v>5</v>
      </c>
      <c r="O151" s="91">
        <v>5</v>
      </c>
      <c r="P151" s="91">
        <v>5</v>
      </c>
      <c r="Q151" s="91">
        <v>5</v>
      </c>
      <c r="R151" s="91">
        <v>5</v>
      </c>
      <c r="S151" s="91">
        <v>1</v>
      </c>
      <c r="T151" s="91">
        <v>1</v>
      </c>
      <c r="U151" s="91">
        <v>2</v>
      </c>
      <c r="V151" s="91">
        <v>2</v>
      </c>
      <c r="W151" s="91">
        <v>2</v>
      </c>
      <c r="X151" s="91">
        <v>1</v>
      </c>
      <c r="Y151" s="91">
        <v>1</v>
      </c>
      <c r="Z151" s="91">
        <v>1</v>
      </c>
      <c r="AA151" s="91">
        <v>1</v>
      </c>
      <c r="AB151" s="91">
        <v>1</v>
      </c>
      <c r="AC151" s="91">
        <v>1</v>
      </c>
      <c r="AD151" s="91">
        <v>1</v>
      </c>
      <c r="AE151" s="91" t="s">
        <v>2</v>
      </c>
      <c r="AF151" s="91">
        <v>2</v>
      </c>
      <c r="AG151" s="91">
        <v>2</v>
      </c>
      <c r="AH151" s="91">
        <v>4</v>
      </c>
      <c r="AI151" s="91">
        <v>1</v>
      </c>
      <c r="AJ151" s="91">
        <v>1</v>
      </c>
      <c r="AK151" s="91">
        <v>1</v>
      </c>
      <c r="AL151" s="91">
        <v>4</v>
      </c>
      <c r="AM151" s="91">
        <v>1</v>
      </c>
    </row>
    <row r="152" spans="1:39" x14ac:dyDescent="0.25">
      <c r="A152" s="89">
        <v>43412</v>
      </c>
      <c r="B152" s="97" t="s">
        <v>470</v>
      </c>
      <c r="C152" s="91">
        <v>3</v>
      </c>
      <c r="D152" s="91">
        <v>3</v>
      </c>
      <c r="E152" s="91">
        <v>3</v>
      </c>
      <c r="F152" s="91">
        <v>2</v>
      </c>
      <c r="G152" s="91">
        <v>2</v>
      </c>
      <c r="H152" s="91">
        <v>2</v>
      </c>
      <c r="I152" s="91">
        <v>2</v>
      </c>
      <c r="J152" s="91">
        <v>1</v>
      </c>
      <c r="K152" s="91">
        <v>1</v>
      </c>
      <c r="L152" s="91">
        <v>4</v>
      </c>
      <c r="M152" s="91">
        <v>6</v>
      </c>
      <c r="N152" s="91">
        <v>5</v>
      </c>
      <c r="O152" s="91">
        <v>5</v>
      </c>
      <c r="P152" s="91">
        <v>5</v>
      </c>
      <c r="Q152" s="91">
        <v>4</v>
      </c>
      <c r="R152" s="91">
        <v>5</v>
      </c>
      <c r="S152" s="91">
        <v>1</v>
      </c>
      <c r="T152" s="91">
        <v>2</v>
      </c>
      <c r="U152" s="91">
        <v>1</v>
      </c>
      <c r="V152" s="91">
        <v>4</v>
      </c>
      <c r="W152" s="91">
        <v>1</v>
      </c>
      <c r="X152" s="91">
        <v>1</v>
      </c>
      <c r="Y152" s="91">
        <v>1</v>
      </c>
      <c r="Z152" s="91">
        <v>1</v>
      </c>
      <c r="AA152" s="91">
        <v>2</v>
      </c>
      <c r="AB152" s="91">
        <v>1</v>
      </c>
      <c r="AC152" s="91">
        <v>1</v>
      </c>
      <c r="AD152" s="91">
        <v>1</v>
      </c>
      <c r="AE152" s="91" t="s">
        <v>2</v>
      </c>
      <c r="AF152" s="91">
        <v>1</v>
      </c>
      <c r="AG152" s="91">
        <v>1</v>
      </c>
      <c r="AH152" s="91">
        <v>1</v>
      </c>
      <c r="AI152" s="91">
        <v>1</v>
      </c>
      <c r="AJ152" s="91">
        <v>2</v>
      </c>
      <c r="AK152" s="91">
        <v>1</v>
      </c>
      <c r="AL152" s="91">
        <v>1</v>
      </c>
      <c r="AM152" s="91">
        <v>1</v>
      </c>
    </row>
    <row r="153" spans="1:39" x14ac:dyDescent="0.25">
      <c r="A153" s="89">
        <v>43417</v>
      </c>
      <c r="B153" s="97" t="s">
        <v>471</v>
      </c>
      <c r="C153" s="91">
        <v>4</v>
      </c>
      <c r="D153" s="91">
        <v>2</v>
      </c>
      <c r="E153" s="91">
        <v>2</v>
      </c>
      <c r="F153" s="91">
        <v>2</v>
      </c>
      <c r="G153" s="91">
        <v>2</v>
      </c>
      <c r="H153" s="91">
        <v>2</v>
      </c>
      <c r="I153" s="91">
        <v>2</v>
      </c>
      <c r="J153" s="91">
        <v>1</v>
      </c>
      <c r="K153" s="91">
        <v>1</v>
      </c>
      <c r="L153" s="91">
        <v>1</v>
      </c>
      <c r="M153" s="91">
        <v>6</v>
      </c>
      <c r="N153" s="91">
        <v>5</v>
      </c>
      <c r="O153" s="91">
        <v>2</v>
      </c>
      <c r="P153" s="91">
        <v>2</v>
      </c>
      <c r="Q153" s="91">
        <v>1</v>
      </c>
      <c r="R153" s="91">
        <v>1</v>
      </c>
      <c r="S153" s="91">
        <v>1</v>
      </c>
      <c r="T153" s="91">
        <v>1</v>
      </c>
      <c r="U153" s="91">
        <v>1</v>
      </c>
      <c r="V153" s="91">
        <v>1</v>
      </c>
      <c r="W153" s="91">
        <v>1</v>
      </c>
      <c r="X153" s="91">
        <v>2</v>
      </c>
      <c r="Y153" s="91">
        <v>1</v>
      </c>
      <c r="Z153" s="91">
        <v>1</v>
      </c>
      <c r="AA153" s="91">
        <v>4</v>
      </c>
      <c r="AB153" s="91">
        <v>1</v>
      </c>
      <c r="AC153" s="91">
        <v>1</v>
      </c>
      <c r="AD153" s="91">
        <v>1</v>
      </c>
      <c r="AE153" s="91" t="s">
        <v>2</v>
      </c>
      <c r="AF153" s="91">
        <v>1</v>
      </c>
      <c r="AG153" s="91">
        <v>1</v>
      </c>
      <c r="AH153" s="91">
        <v>4</v>
      </c>
      <c r="AI153" s="91">
        <v>5</v>
      </c>
      <c r="AJ153" s="91">
        <v>1</v>
      </c>
      <c r="AK153" s="91">
        <v>2</v>
      </c>
      <c r="AL153" s="91">
        <v>5</v>
      </c>
      <c r="AM153" s="91">
        <v>1</v>
      </c>
    </row>
    <row r="154" spans="1:39" x14ac:dyDescent="0.25">
      <c r="A154" s="89">
        <v>43417</v>
      </c>
      <c r="B154" s="97" t="s">
        <v>472</v>
      </c>
      <c r="C154" s="91">
        <v>3</v>
      </c>
      <c r="D154" s="91">
        <v>1</v>
      </c>
      <c r="E154" s="91">
        <v>1</v>
      </c>
      <c r="F154" s="91">
        <v>2</v>
      </c>
      <c r="G154" s="91">
        <v>2</v>
      </c>
      <c r="H154" s="91">
        <v>2</v>
      </c>
      <c r="I154" s="91">
        <v>2</v>
      </c>
      <c r="J154" s="91">
        <v>1</v>
      </c>
      <c r="K154" s="91">
        <v>1</v>
      </c>
      <c r="L154" s="91">
        <v>4</v>
      </c>
      <c r="M154" s="91">
        <v>6</v>
      </c>
      <c r="N154" s="91">
        <v>5</v>
      </c>
      <c r="O154" s="91">
        <v>5</v>
      </c>
      <c r="P154" s="91">
        <v>5</v>
      </c>
      <c r="Q154" s="91">
        <v>5</v>
      </c>
      <c r="R154" s="91">
        <v>5</v>
      </c>
      <c r="S154" s="91">
        <v>4</v>
      </c>
      <c r="T154" s="91">
        <v>1</v>
      </c>
      <c r="U154" s="91">
        <v>1</v>
      </c>
      <c r="V154" s="91">
        <v>4</v>
      </c>
      <c r="W154" s="91">
        <v>1</v>
      </c>
      <c r="X154" s="91">
        <v>1</v>
      </c>
      <c r="Y154" s="91">
        <v>1</v>
      </c>
      <c r="Z154" s="91">
        <v>1</v>
      </c>
      <c r="AA154" s="91">
        <v>1</v>
      </c>
      <c r="AB154" s="91">
        <v>1</v>
      </c>
      <c r="AC154" s="91">
        <v>1</v>
      </c>
      <c r="AD154" s="91">
        <v>1</v>
      </c>
      <c r="AE154" s="91" t="s">
        <v>2</v>
      </c>
      <c r="AF154" s="91">
        <v>1</v>
      </c>
      <c r="AG154" s="91">
        <v>1</v>
      </c>
      <c r="AH154" s="91">
        <v>1</v>
      </c>
      <c r="AI154" s="91">
        <v>1</v>
      </c>
      <c r="AJ154" s="91">
        <v>1</v>
      </c>
      <c r="AK154" s="91">
        <v>1</v>
      </c>
      <c r="AL154" s="91">
        <v>4</v>
      </c>
      <c r="AM154" s="91">
        <v>5</v>
      </c>
    </row>
    <row r="155" spans="1:39" x14ac:dyDescent="0.25">
      <c r="A155" s="89">
        <v>43417</v>
      </c>
      <c r="B155" s="97" t="s">
        <v>473</v>
      </c>
      <c r="C155" s="91">
        <v>4</v>
      </c>
      <c r="D155" s="91">
        <v>2</v>
      </c>
      <c r="E155" s="91">
        <v>2</v>
      </c>
      <c r="F155" s="91">
        <v>2</v>
      </c>
      <c r="G155" s="91">
        <v>2</v>
      </c>
      <c r="H155" s="91">
        <v>2</v>
      </c>
      <c r="I155" s="91">
        <v>2</v>
      </c>
      <c r="J155" s="91">
        <v>1</v>
      </c>
      <c r="K155" s="91">
        <v>1</v>
      </c>
      <c r="L155" s="91">
        <v>4</v>
      </c>
      <c r="M155" s="91">
        <v>4</v>
      </c>
      <c r="N155" s="91">
        <v>5</v>
      </c>
      <c r="O155" s="91">
        <v>5</v>
      </c>
      <c r="P155" s="91">
        <v>5</v>
      </c>
      <c r="Q155" s="91">
        <v>1</v>
      </c>
      <c r="R155" s="91">
        <v>5</v>
      </c>
      <c r="S155" s="91">
        <v>1</v>
      </c>
      <c r="T155" s="91">
        <v>1</v>
      </c>
      <c r="U155" s="91">
        <v>4</v>
      </c>
      <c r="V155" s="91">
        <v>5</v>
      </c>
      <c r="W155" s="91">
        <v>5</v>
      </c>
      <c r="X155" s="91">
        <v>1</v>
      </c>
      <c r="Y155" s="91">
        <v>1</v>
      </c>
      <c r="Z155" s="91">
        <v>1</v>
      </c>
      <c r="AA155" s="91">
        <v>3</v>
      </c>
      <c r="AB155" s="91">
        <v>4</v>
      </c>
      <c r="AC155" s="91">
        <v>2</v>
      </c>
      <c r="AD155" s="91">
        <v>1</v>
      </c>
      <c r="AE155" s="91" t="s">
        <v>2</v>
      </c>
      <c r="AF155" s="91">
        <v>2</v>
      </c>
      <c r="AG155" s="91">
        <v>2</v>
      </c>
      <c r="AH155" s="91">
        <v>1</v>
      </c>
      <c r="AI155" s="91">
        <v>1</v>
      </c>
      <c r="AJ155" s="91">
        <v>1</v>
      </c>
      <c r="AK155" s="91">
        <v>2</v>
      </c>
      <c r="AL155" s="91">
        <v>1</v>
      </c>
      <c r="AM155" s="91">
        <v>1</v>
      </c>
    </row>
    <row r="156" spans="1:39" x14ac:dyDescent="0.25">
      <c r="A156" s="89">
        <v>43412</v>
      </c>
      <c r="B156" s="97" t="s">
        <v>474</v>
      </c>
      <c r="C156" s="91">
        <v>3</v>
      </c>
      <c r="D156" s="91">
        <v>2</v>
      </c>
      <c r="E156" s="91">
        <v>2</v>
      </c>
      <c r="F156" s="91">
        <v>2</v>
      </c>
      <c r="G156" s="91">
        <v>2</v>
      </c>
      <c r="H156" s="91">
        <v>2</v>
      </c>
      <c r="I156" s="91">
        <v>2</v>
      </c>
      <c r="J156" s="91">
        <v>3</v>
      </c>
      <c r="K156" s="91">
        <v>1</v>
      </c>
      <c r="L156" s="91">
        <v>3</v>
      </c>
      <c r="M156" s="91">
        <v>4</v>
      </c>
      <c r="N156" s="91">
        <v>3</v>
      </c>
      <c r="O156" s="91">
        <v>2</v>
      </c>
      <c r="P156" s="91">
        <v>4</v>
      </c>
      <c r="Q156" s="91">
        <v>4</v>
      </c>
      <c r="R156" s="91">
        <v>5</v>
      </c>
      <c r="S156" s="91">
        <v>2</v>
      </c>
      <c r="T156" s="91">
        <v>1</v>
      </c>
      <c r="U156" s="91">
        <v>1</v>
      </c>
      <c r="V156" s="91">
        <v>2</v>
      </c>
      <c r="W156" s="91">
        <v>1</v>
      </c>
      <c r="X156" s="91">
        <v>1</v>
      </c>
      <c r="Y156" s="91">
        <v>1</v>
      </c>
      <c r="Z156" s="91">
        <v>1</v>
      </c>
      <c r="AA156" s="91">
        <v>2</v>
      </c>
      <c r="AB156" s="91">
        <v>2</v>
      </c>
      <c r="AC156" s="91">
        <v>1</v>
      </c>
      <c r="AD156" s="91">
        <v>1</v>
      </c>
      <c r="AE156" s="91" t="s">
        <v>2</v>
      </c>
      <c r="AF156" s="91">
        <v>2</v>
      </c>
      <c r="AG156" s="91">
        <v>2</v>
      </c>
      <c r="AH156" s="91">
        <v>1</v>
      </c>
      <c r="AI156" s="91">
        <v>2</v>
      </c>
      <c r="AJ156" s="91">
        <v>1</v>
      </c>
      <c r="AK156" s="91">
        <v>2</v>
      </c>
      <c r="AL156" s="91">
        <v>1</v>
      </c>
      <c r="AM156" s="91">
        <v>2</v>
      </c>
    </row>
    <row r="157" spans="1:39" x14ac:dyDescent="0.25">
      <c r="A157" s="89">
        <v>43417</v>
      </c>
      <c r="B157" s="97" t="s">
        <v>475</v>
      </c>
      <c r="C157" s="91">
        <v>3</v>
      </c>
      <c r="D157" s="91">
        <v>3</v>
      </c>
      <c r="E157" s="91">
        <v>2</v>
      </c>
      <c r="F157" s="91">
        <v>2</v>
      </c>
      <c r="G157" s="91">
        <v>2</v>
      </c>
      <c r="H157" s="91">
        <v>2</v>
      </c>
      <c r="I157" s="91">
        <v>2</v>
      </c>
      <c r="J157" s="91">
        <v>1</v>
      </c>
      <c r="K157" s="91">
        <v>1</v>
      </c>
      <c r="L157" s="91">
        <v>4</v>
      </c>
      <c r="M157" s="91">
        <v>6</v>
      </c>
      <c r="N157" s="91">
        <v>5</v>
      </c>
      <c r="O157" s="91">
        <v>1</v>
      </c>
      <c r="P157" s="91">
        <v>2</v>
      </c>
      <c r="Q157" s="91">
        <v>2</v>
      </c>
      <c r="R157" s="91">
        <v>5</v>
      </c>
      <c r="S157" s="91">
        <v>1</v>
      </c>
      <c r="T157" s="91">
        <v>1</v>
      </c>
      <c r="U157" s="91">
        <v>1</v>
      </c>
      <c r="V157" s="91">
        <v>4</v>
      </c>
      <c r="W157" s="91">
        <v>4</v>
      </c>
      <c r="X157" s="91">
        <v>1</v>
      </c>
      <c r="Y157" s="91">
        <v>1</v>
      </c>
      <c r="Z157" s="91">
        <v>1</v>
      </c>
      <c r="AA157" s="91">
        <v>1</v>
      </c>
      <c r="AB157" s="91">
        <v>1</v>
      </c>
      <c r="AC157" s="91">
        <v>1</v>
      </c>
      <c r="AD157" s="91">
        <v>1</v>
      </c>
      <c r="AE157" s="91" t="s">
        <v>2</v>
      </c>
      <c r="AF157" s="91">
        <v>1</v>
      </c>
      <c r="AG157" s="91">
        <v>3</v>
      </c>
      <c r="AH157" s="91">
        <v>1</v>
      </c>
      <c r="AI157" s="91">
        <v>4</v>
      </c>
      <c r="AJ157" s="91">
        <v>1</v>
      </c>
      <c r="AK157" s="91">
        <v>1</v>
      </c>
      <c r="AL157" s="91">
        <v>1</v>
      </c>
      <c r="AM157" s="91">
        <v>2</v>
      </c>
    </row>
    <row r="158" spans="1:39" x14ac:dyDescent="0.25">
      <c r="A158" s="89">
        <v>43417</v>
      </c>
      <c r="B158" s="97" t="s">
        <v>476</v>
      </c>
      <c r="C158" s="91">
        <v>3</v>
      </c>
      <c r="D158" s="91">
        <v>2</v>
      </c>
      <c r="E158" s="91">
        <v>2</v>
      </c>
      <c r="F158" s="91">
        <v>2</v>
      </c>
      <c r="G158" s="91">
        <v>2</v>
      </c>
      <c r="H158" s="91">
        <v>2</v>
      </c>
      <c r="I158" s="91">
        <v>2</v>
      </c>
      <c r="J158" s="91">
        <v>1</v>
      </c>
      <c r="K158" s="91">
        <v>1</v>
      </c>
      <c r="L158" s="91">
        <v>1</v>
      </c>
      <c r="M158" s="91">
        <v>6</v>
      </c>
      <c r="N158" s="91">
        <v>5</v>
      </c>
      <c r="O158" s="91">
        <v>2</v>
      </c>
      <c r="P158" s="91">
        <v>5</v>
      </c>
      <c r="Q158" s="91">
        <v>5</v>
      </c>
      <c r="R158" s="91">
        <v>5</v>
      </c>
      <c r="S158" s="91">
        <v>1</v>
      </c>
      <c r="T158" s="91">
        <v>1</v>
      </c>
      <c r="U158" s="91">
        <v>2</v>
      </c>
      <c r="V158" s="91">
        <v>1</v>
      </c>
      <c r="W158" s="91">
        <v>2</v>
      </c>
      <c r="X158" s="91">
        <v>1</v>
      </c>
      <c r="Y158" s="91">
        <v>1</v>
      </c>
      <c r="Z158" s="91">
        <v>1</v>
      </c>
      <c r="AA158" s="91">
        <v>1</v>
      </c>
      <c r="AB158" s="91">
        <v>1</v>
      </c>
      <c r="AC158" s="91">
        <v>1</v>
      </c>
      <c r="AD158" s="91">
        <v>1</v>
      </c>
      <c r="AE158" s="91" t="s">
        <v>2</v>
      </c>
      <c r="AF158" s="91">
        <v>1</v>
      </c>
      <c r="AG158" s="91">
        <v>1</v>
      </c>
      <c r="AH158" s="91">
        <v>2</v>
      </c>
      <c r="AI158" s="91">
        <v>1</v>
      </c>
      <c r="AJ158" s="91">
        <v>1</v>
      </c>
      <c r="AK158" s="91">
        <v>1</v>
      </c>
      <c r="AL158" s="91">
        <v>2</v>
      </c>
      <c r="AM158" s="91">
        <v>1</v>
      </c>
    </row>
    <row r="159" spans="1:39" x14ac:dyDescent="0.25">
      <c r="A159" s="89">
        <v>43417</v>
      </c>
      <c r="B159" s="97" t="s">
        <v>477</v>
      </c>
      <c r="C159" s="91">
        <v>3</v>
      </c>
      <c r="D159" s="91">
        <v>3</v>
      </c>
      <c r="E159" s="91">
        <v>2</v>
      </c>
      <c r="F159" s="91">
        <v>2</v>
      </c>
      <c r="G159" s="91">
        <v>2</v>
      </c>
      <c r="H159" s="91">
        <v>2</v>
      </c>
      <c r="I159" s="91">
        <v>2</v>
      </c>
      <c r="J159" s="91">
        <v>1</v>
      </c>
      <c r="K159" s="91">
        <v>1</v>
      </c>
      <c r="L159" s="91">
        <v>1</v>
      </c>
      <c r="M159" s="91">
        <v>6</v>
      </c>
      <c r="N159" s="91">
        <v>5</v>
      </c>
      <c r="O159" s="91">
        <v>1</v>
      </c>
      <c r="P159" s="91">
        <v>1</v>
      </c>
      <c r="Q159" s="91">
        <v>1</v>
      </c>
      <c r="R159" s="91">
        <v>1</v>
      </c>
      <c r="S159" s="91">
        <v>1</v>
      </c>
      <c r="T159" s="91">
        <v>1</v>
      </c>
      <c r="U159" s="91">
        <v>1</v>
      </c>
      <c r="V159" s="91">
        <v>1</v>
      </c>
      <c r="W159" s="91">
        <v>1</v>
      </c>
      <c r="X159" s="91">
        <v>1</v>
      </c>
      <c r="Y159" s="91">
        <v>1</v>
      </c>
      <c r="Z159" s="91">
        <v>1</v>
      </c>
      <c r="AA159" s="91">
        <v>1</v>
      </c>
      <c r="AB159" s="91">
        <v>2</v>
      </c>
      <c r="AC159" s="91">
        <v>1</v>
      </c>
      <c r="AD159" s="91">
        <v>1</v>
      </c>
      <c r="AE159" s="91" t="s">
        <v>2</v>
      </c>
      <c r="AF159" s="91">
        <v>1</v>
      </c>
      <c r="AG159" s="91">
        <v>1</v>
      </c>
      <c r="AH159" s="91">
        <v>1</v>
      </c>
      <c r="AI159" s="91">
        <v>4</v>
      </c>
      <c r="AJ159" s="91">
        <v>1</v>
      </c>
      <c r="AK159" s="91">
        <v>1</v>
      </c>
      <c r="AL159" s="91">
        <v>1</v>
      </c>
      <c r="AM159" s="91">
        <v>1</v>
      </c>
    </row>
    <row r="160" spans="1:39" x14ac:dyDescent="0.25">
      <c r="A160" s="89">
        <v>43417</v>
      </c>
      <c r="B160" s="97" t="s">
        <v>478</v>
      </c>
      <c r="C160" s="91">
        <v>3</v>
      </c>
      <c r="D160" s="91">
        <v>3</v>
      </c>
      <c r="E160" s="91">
        <v>2</v>
      </c>
      <c r="F160" s="91">
        <v>2</v>
      </c>
      <c r="G160" s="91">
        <v>2</v>
      </c>
      <c r="H160" s="91">
        <v>2</v>
      </c>
      <c r="I160" s="91">
        <v>2</v>
      </c>
      <c r="J160" s="91">
        <v>1</v>
      </c>
      <c r="K160" s="91">
        <v>1</v>
      </c>
      <c r="L160" s="91">
        <v>5</v>
      </c>
      <c r="M160" s="91">
        <v>4</v>
      </c>
      <c r="N160" s="91">
        <v>5</v>
      </c>
      <c r="O160" s="91">
        <v>2</v>
      </c>
      <c r="P160" s="91">
        <v>1</v>
      </c>
      <c r="Q160" s="91">
        <v>5</v>
      </c>
      <c r="R160" s="91">
        <v>5</v>
      </c>
      <c r="S160" s="91">
        <v>1</v>
      </c>
      <c r="T160" s="91">
        <v>1</v>
      </c>
      <c r="U160" s="91">
        <v>1</v>
      </c>
      <c r="V160" s="91">
        <v>1</v>
      </c>
      <c r="W160" s="91">
        <v>1</v>
      </c>
      <c r="X160" s="91">
        <v>1</v>
      </c>
      <c r="Y160" s="91">
        <v>1</v>
      </c>
      <c r="Z160" s="91">
        <v>2</v>
      </c>
      <c r="AA160" s="91">
        <v>1</v>
      </c>
      <c r="AB160" s="91">
        <v>2</v>
      </c>
      <c r="AC160" s="91">
        <v>1</v>
      </c>
      <c r="AD160" s="91">
        <v>1</v>
      </c>
      <c r="AE160" s="91" t="s">
        <v>2</v>
      </c>
      <c r="AF160" s="91">
        <v>1</v>
      </c>
      <c r="AG160" s="91">
        <v>1</v>
      </c>
      <c r="AH160" s="91">
        <v>4</v>
      </c>
      <c r="AI160" s="91">
        <v>4</v>
      </c>
      <c r="AJ160" s="91">
        <v>2</v>
      </c>
      <c r="AK160" s="91">
        <v>1</v>
      </c>
      <c r="AL160" s="91">
        <v>3</v>
      </c>
      <c r="AM160" s="91">
        <v>2</v>
      </c>
    </row>
    <row r="161" spans="1:39" x14ac:dyDescent="0.25">
      <c r="A161" s="89">
        <v>43417</v>
      </c>
      <c r="B161" s="97" t="s">
        <v>479</v>
      </c>
      <c r="C161" s="91">
        <v>3</v>
      </c>
      <c r="D161" s="91">
        <v>3</v>
      </c>
      <c r="E161" s="91">
        <v>3</v>
      </c>
      <c r="F161" s="91">
        <v>2</v>
      </c>
      <c r="G161" s="91">
        <v>2</v>
      </c>
      <c r="H161" s="91">
        <v>2</v>
      </c>
      <c r="I161" s="91">
        <v>2</v>
      </c>
      <c r="J161" s="91">
        <v>1</v>
      </c>
      <c r="K161" s="91">
        <v>2</v>
      </c>
      <c r="L161" s="91">
        <v>4</v>
      </c>
      <c r="M161" s="91">
        <v>4</v>
      </c>
      <c r="N161" s="91">
        <v>5</v>
      </c>
      <c r="O161" s="91">
        <v>2</v>
      </c>
      <c r="P161" s="91">
        <v>4</v>
      </c>
      <c r="Q161" s="91">
        <v>4</v>
      </c>
      <c r="R161" s="91">
        <v>5</v>
      </c>
      <c r="S161" s="91">
        <v>1</v>
      </c>
      <c r="T161" s="91">
        <v>1</v>
      </c>
      <c r="U161" s="91">
        <v>1</v>
      </c>
      <c r="V161" s="91">
        <v>1</v>
      </c>
      <c r="W161" s="91">
        <v>1</v>
      </c>
      <c r="X161" s="91">
        <v>1</v>
      </c>
      <c r="Y161" s="91">
        <v>1</v>
      </c>
      <c r="Z161" s="91">
        <v>1</v>
      </c>
      <c r="AA161" s="91">
        <v>2</v>
      </c>
      <c r="AB161" s="91">
        <v>1</v>
      </c>
      <c r="AC161" s="91">
        <v>1</v>
      </c>
      <c r="AD161" s="91">
        <v>1</v>
      </c>
      <c r="AE161" s="91" t="s">
        <v>2</v>
      </c>
      <c r="AF161" s="91">
        <v>1</v>
      </c>
      <c r="AG161" s="91">
        <v>1</v>
      </c>
      <c r="AH161" s="91">
        <v>2</v>
      </c>
      <c r="AI161" s="91">
        <v>1</v>
      </c>
      <c r="AJ161" s="91">
        <v>1</v>
      </c>
      <c r="AK161" s="91">
        <v>1</v>
      </c>
      <c r="AL161" s="91">
        <v>1</v>
      </c>
      <c r="AM161" s="91">
        <v>1</v>
      </c>
    </row>
    <row r="162" spans="1:39" x14ac:dyDescent="0.25">
      <c r="A162" s="89">
        <v>43417</v>
      </c>
      <c r="B162" s="97" t="s">
        <v>480</v>
      </c>
      <c r="C162" s="91">
        <v>4</v>
      </c>
      <c r="D162" s="91">
        <v>3</v>
      </c>
      <c r="E162" s="91">
        <v>3</v>
      </c>
      <c r="F162" s="91">
        <v>2</v>
      </c>
      <c r="G162" s="91">
        <v>2</v>
      </c>
      <c r="H162" s="91">
        <v>2</v>
      </c>
      <c r="I162" s="91">
        <v>2</v>
      </c>
      <c r="J162" s="91">
        <v>1</v>
      </c>
      <c r="K162" s="91">
        <v>4</v>
      </c>
      <c r="L162" s="91">
        <v>3</v>
      </c>
      <c r="M162" s="91">
        <v>4</v>
      </c>
      <c r="N162" s="91">
        <v>5</v>
      </c>
      <c r="O162" s="91">
        <v>5</v>
      </c>
      <c r="P162" s="91">
        <v>2</v>
      </c>
      <c r="Q162" s="91">
        <v>2</v>
      </c>
      <c r="R162" s="91">
        <v>5</v>
      </c>
      <c r="S162" s="91">
        <v>1</v>
      </c>
      <c r="T162" s="91">
        <v>1</v>
      </c>
      <c r="U162" s="91">
        <v>2</v>
      </c>
      <c r="V162" s="91">
        <v>1</v>
      </c>
      <c r="W162" s="91">
        <v>2</v>
      </c>
      <c r="X162" s="91">
        <v>1</v>
      </c>
      <c r="Y162" s="91">
        <v>1</v>
      </c>
      <c r="Z162" s="91">
        <v>1</v>
      </c>
      <c r="AA162" s="91">
        <v>1</v>
      </c>
      <c r="AB162" s="91">
        <v>1</v>
      </c>
      <c r="AC162" s="91">
        <v>1</v>
      </c>
      <c r="AD162" s="91">
        <v>1</v>
      </c>
      <c r="AE162" s="91" t="s">
        <v>2</v>
      </c>
      <c r="AF162" s="91">
        <v>1</v>
      </c>
      <c r="AG162" s="91">
        <v>1</v>
      </c>
      <c r="AH162" s="91">
        <v>2</v>
      </c>
      <c r="AI162" s="91">
        <v>1</v>
      </c>
      <c r="AJ162" s="91">
        <v>1</v>
      </c>
      <c r="AK162" s="91">
        <v>1</v>
      </c>
      <c r="AL162" s="91">
        <v>1</v>
      </c>
      <c r="AM162" s="91">
        <v>1</v>
      </c>
    </row>
    <row r="163" spans="1:39" x14ac:dyDescent="0.25">
      <c r="A163" s="89">
        <v>43417</v>
      </c>
      <c r="B163" s="97" t="s">
        <v>481</v>
      </c>
      <c r="C163" s="91">
        <v>5</v>
      </c>
      <c r="D163" s="91">
        <v>1</v>
      </c>
      <c r="E163" s="91">
        <v>1</v>
      </c>
      <c r="F163" s="91">
        <v>1</v>
      </c>
      <c r="G163" s="91">
        <v>1</v>
      </c>
      <c r="H163" s="91">
        <v>1</v>
      </c>
      <c r="I163" s="91">
        <v>1</v>
      </c>
      <c r="J163" s="91">
        <v>5</v>
      </c>
      <c r="K163" s="91">
        <v>5</v>
      </c>
      <c r="L163" s="91">
        <v>5</v>
      </c>
      <c r="M163" s="91">
        <v>1</v>
      </c>
      <c r="N163" s="91">
        <v>1</v>
      </c>
      <c r="O163" s="91">
        <v>2</v>
      </c>
      <c r="P163" s="91">
        <v>2</v>
      </c>
      <c r="Q163" s="91">
        <v>1</v>
      </c>
      <c r="R163" s="91">
        <v>1</v>
      </c>
      <c r="S163" s="91">
        <v>5</v>
      </c>
      <c r="T163" s="91">
        <v>5</v>
      </c>
      <c r="U163" s="91">
        <v>1</v>
      </c>
      <c r="V163" s="91">
        <v>1</v>
      </c>
      <c r="W163" s="91">
        <v>3</v>
      </c>
      <c r="X163" s="91">
        <v>1</v>
      </c>
      <c r="Y163" s="91">
        <v>1</v>
      </c>
      <c r="Z163" s="91">
        <v>1</v>
      </c>
      <c r="AA163" s="91">
        <v>5</v>
      </c>
      <c r="AB163" s="91">
        <v>2</v>
      </c>
      <c r="AC163" s="91">
        <v>2</v>
      </c>
      <c r="AD163" s="91">
        <v>1</v>
      </c>
      <c r="AE163" s="91" t="s">
        <v>2</v>
      </c>
      <c r="AF163" s="91">
        <v>4</v>
      </c>
      <c r="AG163" s="91">
        <v>1</v>
      </c>
      <c r="AH163" s="91">
        <v>3</v>
      </c>
      <c r="AI163" s="91">
        <v>1</v>
      </c>
      <c r="AJ163" s="91">
        <v>1</v>
      </c>
      <c r="AK163" s="91">
        <v>4</v>
      </c>
      <c r="AL163" s="91">
        <v>1</v>
      </c>
      <c r="AM163" s="91">
        <v>2</v>
      </c>
    </row>
    <row r="164" spans="1:39" x14ac:dyDescent="0.25">
      <c r="A164" s="89">
        <v>43417</v>
      </c>
      <c r="B164" s="97" t="s">
        <v>482</v>
      </c>
      <c r="C164" s="91">
        <v>4</v>
      </c>
      <c r="D164" s="91">
        <v>1</v>
      </c>
      <c r="E164" s="91">
        <v>1</v>
      </c>
      <c r="F164" s="91">
        <v>1</v>
      </c>
      <c r="G164" s="91">
        <v>1</v>
      </c>
      <c r="H164" s="91">
        <v>1</v>
      </c>
      <c r="I164" s="91">
        <v>1</v>
      </c>
      <c r="J164" s="91">
        <v>5</v>
      </c>
      <c r="K164" s="91">
        <v>4</v>
      </c>
      <c r="L164" s="91">
        <v>6</v>
      </c>
      <c r="M164" s="91">
        <v>3</v>
      </c>
      <c r="N164" s="91">
        <v>2</v>
      </c>
      <c r="O164" s="91">
        <v>1</v>
      </c>
      <c r="P164" s="91">
        <v>1</v>
      </c>
      <c r="Q164" s="91">
        <v>1</v>
      </c>
      <c r="R164" s="91">
        <v>1</v>
      </c>
      <c r="S164" s="91">
        <v>4</v>
      </c>
      <c r="T164" s="91">
        <v>2</v>
      </c>
      <c r="U164" s="91">
        <v>1</v>
      </c>
      <c r="V164" s="91">
        <v>1</v>
      </c>
      <c r="W164" s="91">
        <v>4</v>
      </c>
      <c r="X164" s="91">
        <v>3</v>
      </c>
      <c r="Y164" s="91">
        <v>1</v>
      </c>
      <c r="Z164" s="91">
        <v>4</v>
      </c>
      <c r="AA164" s="91">
        <v>4</v>
      </c>
      <c r="AB164" s="91">
        <v>2</v>
      </c>
      <c r="AC164" s="91">
        <v>4</v>
      </c>
      <c r="AD164" s="91">
        <v>1</v>
      </c>
      <c r="AE164" s="91" t="s">
        <v>2</v>
      </c>
      <c r="AF164" s="91">
        <v>1</v>
      </c>
      <c r="AG164" s="91">
        <v>1</v>
      </c>
      <c r="AH164" s="91">
        <v>4</v>
      </c>
      <c r="AI164" s="91">
        <v>4</v>
      </c>
      <c r="AJ164" s="91">
        <v>1</v>
      </c>
      <c r="AK164" s="91">
        <v>4</v>
      </c>
      <c r="AL164" s="91">
        <v>1</v>
      </c>
      <c r="AM164" s="91">
        <v>4</v>
      </c>
    </row>
    <row r="165" spans="1:39" x14ac:dyDescent="0.25">
      <c r="A165" s="89">
        <v>43412</v>
      </c>
      <c r="B165" s="97" t="s">
        <v>483</v>
      </c>
      <c r="C165" s="91">
        <v>3</v>
      </c>
      <c r="D165" s="91">
        <v>1</v>
      </c>
      <c r="E165" s="91">
        <v>1</v>
      </c>
      <c r="F165" s="91">
        <v>1</v>
      </c>
      <c r="G165" s="91">
        <v>1</v>
      </c>
      <c r="H165" s="91">
        <v>2</v>
      </c>
      <c r="I165" s="91">
        <v>2</v>
      </c>
      <c r="J165" s="91">
        <v>2</v>
      </c>
      <c r="K165" s="91">
        <v>1</v>
      </c>
      <c r="L165" s="91">
        <v>4</v>
      </c>
      <c r="M165" s="91">
        <v>6</v>
      </c>
      <c r="N165" s="91">
        <v>4</v>
      </c>
      <c r="O165" s="91">
        <v>2</v>
      </c>
      <c r="P165" s="91">
        <v>2</v>
      </c>
      <c r="Q165" s="91">
        <v>5</v>
      </c>
      <c r="R165" s="91">
        <v>5</v>
      </c>
      <c r="S165" s="91">
        <v>1</v>
      </c>
      <c r="T165" s="91">
        <v>1</v>
      </c>
      <c r="U165" s="91">
        <v>2</v>
      </c>
      <c r="V165" s="91">
        <v>4</v>
      </c>
      <c r="W165" s="91">
        <v>4</v>
      </c>
      <c r="X165" s="91">
        <v>1</v>
      </c>
      <c r="Y165" s="91">
        <v>1</v>
      </c>
      <c r="Z165" s="91">
        <v>1</v>
      </c>
      <c r="AA165" s="91">
        <v>3</v>
      </c>
      <c r="AB165" s="91">
        <v>2</v>
      </c>
      <c r="AC165" s="91">
        <v>1</v>
      </c>
      <c r="AD165" s="91">
        <v>1</v>
      </c>
      <c r="AE165" s="91" t="s">
        <v>2</v>
      </c>
      <c r="AF165" s="91">
        <v>1</v>
      </c>
      <c r="AG165" s="91">
        <v>1</v>
      </c>
      <c r="AH165" s="91">
        <v>1</v>
      </c>
      <c r="AI165" s="91">
        <v>4</v>
      </c>
      <c r="AJ165" s="91">
        <v>1</v>
      </c>
      <c r="AK165" s="91">
        <v>1</v>
      </c>
      <c r="AL165" s="91">
        <v>4</v>
      </c>
      <c r="AM165" s="91">
        <v>1</v>
      </c>
    </row>
    <row r="166" spans="1:39" x14ac:dyDescent="0.25">
      <c r="A166" s="89">
        <v>43412</v>
      </c>
      <c r="B166" s="97" t="s">
        <v>484</v>
      </c>
      <c r="C166" s="91">
        <v>2</v>
      </c>
      <c r="D166" s="91">
        <v>2</v>
      </c>
      <c r="E166" s="91">
        <v>2</v>
      </c>
      <c r="F166" s="91">
        <v>1</v>
      </c>
      <c r="G166" s="91">
        <v>1</v>
      </c>
      <c r="H166" s="91">
        <v>2</v>
      </c>
      <c r="I166" s="91">
        <v>2</v>
      </c>
      <c r="J166" s="91">
        <v>2</v>
      </c>
      <c r="K166" s="91">
        <v>1</v>
      </c>
      <c r="L166" s="91">
        <v>4</v>
      </c>
      <c r="M166" s="91">
        <v>6</v>
      </c>
      <c r="N166" s="91">
        <v>4</v>
      </c>
      <c r="O166" s="91">
        <v>5</v>
      </c>
      <c r="P166" s="91">
        <v>5</v>
      </c>
      <c r="Q166" s="91">
        <v>5</v>
      </c>
      <c r="R166" s="91">
        <v>5</v>
      </c>
      <c r="S166" s="91">
        <v>1</v>
      </c>
      <c r="T166" s="91">
        <v>1</v>
      </c>
      <c r="U166" s="91">
        <v>1</v>
      </c>
      <c r="V166" s="91">
        <v>1</v>
      </c>
      <c r="W166" s="91">
        <v>2</v>
      </c>
      <c r="X166" s="91">
        <v>1</v>
      </c>
      <c r="Y166" s="91">
        <v>1</v>
      </c>
      <c r="Z166" s="91">
        <v>1</v>
      </c>
      <c r="AA166" s="91">
        <v>2</v>
      </c>
      <c r="AB166" s="91">
        <v>1</v>
      </c>
      <c r="AC166" s="91">
        <v>2</v>
      </c>
      <c r="AD166" s="91">
        <v>1</v>
      </c>
      <c r="AE166" s="91" t="s">
        <v>2</v>
      </c>
      <c r="AF166" s="91">
        <v>1</v>
      </c>
      <c r="AG166" s="91">
        <v>1</v>
      </c>
      <c r="AH166" s="91">
        <v>1</v>
      </c>
      <c r="AI166" s="91">
        <v>1</v>
      </c>
      <c r="AJ166" s="91">
        <v>1</v>
      </c>
      <c r="AK166" s="91">
        <v>1</v>
      </c>
      <c r="AL166" s="91">
        <v>1</v>
      </c>
      <c r="AM166" s="91">
        <v>1</v>
      </c>
    </row>
    <row r="167" spans="1:39" x14ac:dyDescent="0.25">
      <c r="A167" s="89">
        <v>43412</v>
      </c>
      <c r="B167" s="97" t="s">
        <v>485</v>
      </c>
      <c r="C167" s="91">
        <v>3</v>
      </c>
      <c r="D167" s="91">
        <v>2</v>
      </c>
      <c r="E167" s="91">
        <v>2</v>
      </c>
      <c r="F167" s="91">
        <v>2</v>
      </c>
      <c r="G167" s="91">
        <v>2</v>
      </c>
      <c r="H167" s="91">
        <v>2</v>
      </c>
      <c r="I167" s="91">
        <v>2</v>
      </c>
      <c r="J167" s="91">
        <v>1</v>
      </c>
      <c r="K167" s="91">
        <v>2</v>
      </c>
      <c r="L167" s="91">
        <v>5</v>
      </c>
      <c r="M167" s="91">
        <v>5</v>
      </c>
      <c r="N167" s="91">
        <v>5</v>
      </c>
      <c r="O167" s="91">
        <v>5</v>
      </c>
      <c r="P167" s="91">
        <v>5</v>
      </c>
      <c r="Q167" s="91">
        <v>5</v>
      </c>
      <c r="R167" s="91">
        <v>5</v>
      </c>
      <c r="S167" s="91">
        <v>1</v>
      </c>
      <c r="T167" s="91">
        <v>2</v>
      </c>
      <c r="U167" s="91">
        <v>1</v>
      </c>
      <c r="V167" s="91">
        <v>1</v>
      </c>
      <c r="W167" s="91">
        <v>1</v>
      </c>
      <c r="X167" s="91">
        <v>1</v>
      </c>
      <c r="Y167" s="91">
        <v>1</v>
      </c>
      <c r="Z167" s="91">
        <v>1</v>
      </c>
      <c r="AA167" s="91">
        <v>2</v>
      </c>
      <c r="AB167" s="91">
        <v>1</v>
      </c>
      <c r="AC167" s="91">
        <v>2</v>
      </c>
      <c r="AD167" s="91">
        <v>1</v>
      </c>
      <c r="AE167" s="91" t="s">
        <v>2</v>
      </c>
      <c r="AF167" s="91">
        <v>1</v>
      </c>
      <c r="AG167" s="91">
        <v>1</v>
      </c>
      <c r="AH167" s="91">
        <v>2</v>
      </c>
      <c r="AI167" s="91">
        <v>1</v>
      </c>
      <c r="AJ167" s="91">
        <v>1</v>
      </c>
      <c r="AK167" s="91">
        <v>1</v>
      </c>
      <c r="AL167" s="91">
        <v>5</v>
      </c>
      <c r="AM167" s="91">
        <v>2</v>
      </c>
    </row>
    <row r="168" spans="1:39" x14ac:dyDescent="0.25">
      <c r="A168" s="89">
        <v>43412</v>
      </c>
      <c r="B168" s="97" t="s">
        <v>486</v>
      </c>
      <c r="C168" s="91">
        <v>1</v>
      </c>
      <c r="D168" s="91">
        <v>1</v>
      </c>
      <c r="E168" s="91">
        <v>1</v>
      </c>
      <c r="F168" s="91">
        <v>2</v>
      </c>
      <c r="G168" s="91">
        <v>2</v>
      </c>
      <c r="H168" s="91">
        <v>2</v>
      </c>
      <c r="I168" s="91">
        <v>2</v>
      </c>
      <c r="J168" s="91">
        <v>1</v>
      </c>
      <c r="K168" s="91">
        <v>1</v>
      </c>
      <c r="L168" s="91">
        <v>3</v>
      </c>
      <c r="M168" s="91">
        <v>4</v>
      </c>
      <c r="N168" s="91">
        <v>5</v>
      </c>
      <c r="O168" s="91">
        <v>5</v>
      </c>
      <c r="P168" s="91">
        <v>5</v>
      </c>
      <c r="Q168" s="91">
        <v>5</v>
      </c>
      <c r="R168" s="91">
        <v>5</v>
      </c>
      <c r="S168" s="91">
        <v>1</v>
      </c>
      <c r="T168" s="91">
        <v>1</v>
      </c>
      <c r="U168" s="91">
        <v>1</v>
      </c>
      <c r="V168" s="91">
        <v>1</v>
      </c>
      <c r="W168" s="91">
        <v>1</v>
      </c>
      <c r="X168" s="91">
        <v>1</v>
      </c>
      <c r="Y168" s="91">
        <v>1</v>
      </c>
      <c r="Z168" s="91">
        <v>1</v>
      </c>
      <c r="AA168" s="91">
        <v>1</v>
      </c>
      <c r="AB168" s="91">
        <v>1</v>
      </c>
      <c r="AC168" s="91">
        <v>1</v>
      </c>
      <c r="AD168" s="91">
        <v>1</v>
      </c>
      <c r="AE168" s="91" t="s">
        <v>2</v>
      </c>
      <c r="AF168" s="91">
        <v>2</v>
      </c>
      <c r="AG168" s="91">
        <v>1</v>
      </c>
      <c r="AH168" s="91">
        <v>1</v>
      </c>
      <c r="AI168" s="91">
        <v>1</v>
      </c>
      <c r="AJ168" s="91">
        <v>1</v>
      </c>
      <c r="AK168" s="91">
        <v>2</v>
      </c>
      <c r="AL168" s="91">
        <v>1</v>
      </c>
      <c r="AM168" s="91">
        <v>1</v>
      </c>
    </row>
    <row r="169" spans="1:39" x14ac:dyDescent="0.25">
      <c r="A169" s="89">
        <v>43339</v>
      </c>
      <c r="B169" s="90" t="s">
        <v>487</v>
      </c>
      <c r="C169" s="91">
        <v>3</v>
      </c>
      <c r="D169" s="91">
        <v>1</v>
      </c>
      <c r="E169" s="91">
        <v>1</v>
      </c>
      <c r="F169" s="91">
        <v>1</v>
      </c>
      <c r="G169" s="91">
        <v>1</v>
      </c>
      <c r="H169" s="91">
        <v>2</v>
      </c>
      <c r="I169" s="91">
        <v>2</v>
      </c>
      <c r="J169" s="91">
        <v>2</v>
      </c>
      <c r="K169" s="91">
        <v>2</v>
      </c>
      <c r="L169" s="91">
        <v>2</v>
      </c>
      <c r="M169" s="91">
        <v>5</v>
      </c>
      <c r="N169" s="91">
        <v>1</v>
      </c>
      <c r="O169" s="91">
        <v>2</v>
      </c>
      <c r="P169" s="91">
        <v>2</v>
      </c>
      <c r="Q169" s="91">
        <v>2</v>
      </c>
      <c r="R169" s="91">
        <v>1</v>
      </c>
      <c r="S169" s="91">
        <v>1</v>
      </c>
      <c r="T169" s="91">
        <v>1</v>
      </c>
      <c r="U169" s="91">
        <v>1</v>
      </c>
      <c r="V169" s="91">
        <v>1</v>
      </c>
      <c r="W169" s="91">
        <v>3</v>
      </c>
      <c r="X169" s="91">
        <v>1</v>
      </c>
      <c r="Y169" s="91">
        <v>1</v>
      </c>
      <c r="Z169" s="91">
        <v>1</v>
      </c>
      <c r="AA169" s="91">
        <v>1</v>
      </c>
      <c r="AB169" s="91">
        <v>2</v>
      </c>
      <c r="AC169" s="91">
        <v>2</v>
      </c>
      <c r="AD169" s="91">
        <v>1</v>
      </c>
      <c r="AE169" s="91" t="s">
        <v>2</v>
      </c>
      <c r="AF169" s="91">
        <v>1</v>
      </c>
      <c r="AG169" s="91">
        <v>1</v>
      </c>
      <c r="AH169" s="91">
        <v>1</v>
      </c>
      <c r="AI169" s="91">
        <v>3</v>
      </c>
      <c r="AJ169" s="91">
        <v>1</v>
      </c>
      <c r="AK169" s="91">
        <v>1</v>
      </c>
      <c r="AL169" s="91">
        <v>1</v>
      </c>
      <c r="AM169" s="91">
        <v>1</v>
      </c>
    </row>
    <row r="170" spans="1:39" x14ac:dyDescent="0.25">
      <c r="A170" s="89">
        <v>43341</v>
      </c>
      <c r="B170" s="90" t="s">
        <v>488</v>
      </c>
      <c r="C170" s="91">
        <v>3</v>
      </c>
      <c r="D170" s="91">
        <v>2</v>
      </c>
      <c r="E170" s="91">
        <v>3</v>
      </c>
      <c r="F170" s="91">
        <v>1</v>
      </c>
      <c r="G170" s="91">
        <v>2</v>
      </c>
      <c r="H170" s="91">
        <v>1</v>
      </c>
      <c r="I170" s="91">
        <v>1</v>
      </c>
      <c r="J170" s="91">
        <v>2</v>
      </c>
      <c r="K170" s="91">
        <v>4</v>
      </c>
      <c r="L170" s="91">
        <v>2</v>
      </c>
      <c r="M170" s="91">
        <v>4</v>
      </c>
      <c r="N170" s="91">
        <v>3</v>
      </c>
      <c r="O170" s="91">
        <v>2</v>
      </c>
      <c r="P170" s="91">
        <v>4</v>
      </c>
      <c r="Q170" s="91">
        <v>4</v>
      </c>
      <c r="R170" s="91">
        <v>5</v>
      </c>
      <c r="S170" s="91">
        <v>3</v>
      </c>
      <c r="T170" s="91">
        <v>1</v>
      </c>
      <c r="U170" s="91">
        <v>3</v>
      </c>
      <c r="V170" s="91">
        <v>4</v>
      </c>
      <c r="W170" s="91">
        <v>4</v>
      </c>
      <c r="X170" s="91">
        <v>2</v>
      </c>
      <c r="Y170" s="91">
        <v>1</v>
      </c>
      <c r="Z170" s="91">
        <v>1</v>
      </c>
      <c r="AA170" s="91">
        <v>2</v>
      </c>
      <c r="AB170" s="91">
        <v>2</v>
      </c>
      <c r="AC170" s="91">
        <v>2</v>
      </c>
      <c r="AD170" s="91">
        <v>2</v>
      </c>
      <c r="AE170" s="91" t="s">
        <v>2</v>
      </c>
      <c r="AF170" s="91">
        <v>1</v>
      </c>
      <c r="AG170" s="91">
        <v>1</v>
      </c>
      <c r="AH170" s="91">
        <v>1</v>
      </c>
      <c r="AI170" s="91">
        <v>3</v>
      </c>
      <c r="AJ170" s="91">
        <v>1</v>
      </c>
      <c r="AK170" s="91">
        <v>1</v>
      </c>
      <c r="AL170" s="91">
        <v>1</v>
      </c>
      <c r="AM170" s="91">
        <v>1</v>
      </c>
    </row>
    <row r="171" spans="1:39" x14ac:dyDescent="0.25">
      <c r="A171" s="89">
        <v>43335</v>
      </c>
      <c r="B171" s="90" t="s">
        <v>489</v>
      </c>
      <c r="C171" s="91">
        <v>3</v>
      </c>
      <c r="D171" s="91">
        <v>2</v>
      </c>
      <c r="E171" s="91">
        <v>1</v>
      </c>
      <c r="F171" s="91">
        <v>2</v>
      </c>
      <c r="G171" s="91">
        <v>2</v>
      </c>
      <c r="H171" s="91">
        <v>2</v>
      </c>
      <c r="I171" s="91">
        <v>2</v>
      </c>
      <c r="J171" s="91">
        <v>1</v>
      </c>
      <c r="K171" s="91">
        <v>1</v>
      </c>
      <c r="L171" s="91">
        <v>1</v>
      </c>
      <c r="M171" s="91">
        <v>4</v>
      </c>
      <c r="N171" s="91">
        <v>5</v>
      </c>
      <c r="O171" s="91">
        <v>2</v>
      </c>
      <c r="P171" s="91">
        <v>2</v>
      </c>
      <c r="Q171" s="91">
        <v>2</v>
      </c>
      <c r="R171" s="91">
        <v>1</v>
      </c>
      <c r="S171" s="91">
        <v>1</v>
      </c>
      <c r="T171" s="91">
        <v>1</v>
      </c>
      <c r="U171" s="91">
        <v>2</v>
      </c>
      <c r="V171" s="91">
        <v>3</v>
      </c>
      <c r="W171" s="91">
        <v>3</v>
      </c>
      <c r="X171" s="91">
        <v>1</v>
      </c>
      <c r="Y171" s="91">
        <v>1</v>
      </c>
      <c r="Z171" s="91">
        <v>1</v>
      </c>
      <c r="AA171" s="91">
        <v>3</v>
      </c>
      <c r="AB171" s="91">
        <v>1</v>
      </c>
      <c r="AC171" s="91">
        <v>1</v>
      </c>
      <c r="AD171" s="91">
        <v>1</v>
      </c>
      <c r="AE171" s="91" t="s">
        <v>2</v>
      </c>
      <c r="AF171" s="91">
        <v>2</v>
      </c>
      <c r="AG171" s="91">
        <v>2</v>
      </c>
      <c r="AH171" s="91">
        <v>1</v>
      </c>
      <c r="AI171" s="91">
        <v>1</v>
      </c>
      <c r="AJ171" s="91">
        <v>1</v>
      </c>
      <c r="AK171" s="91">
        <v>1</v>
      </c>
      <c r="AL171" s="91">
        <v>2</v>
      </c>
      <c r="AM171" s="91">
        <v>1</v>
      </c>
    </row>
    <row r="172" spans="1:39" x14ac:dyDescent="0.25">
      <c r="A172" s="89">
        <v>43342</v>
      </c>
      <c r="B172" s="90" t="s">
        <v>490</v>
      </c>
      <c r="C172" s="91">
        <v>4</v>
      </c>
      <c r="D172" s="91">
        <v>3</v>
      </c>
      <c r="E172" s="91">
        <v>3</v>
      </c>
      <c r="F172" s="91">
        <v>1</v>
      </c>
      <c r="G172" s="91">
        <v>1</v>
      </c>
      <c r="H172" s="91">
        <v>1</v>
      </c>
      <c r="I172" s="91">
        <v>1</v>
      </c>
      <c r="J172" s="91">
        <v>1</v>
      </c>
      <c r="K172" s="91">
        <v>4</v>
      </c>
      <c r="L172" s="91">
        <v>6</v>
      </c>
      <c r="M172" s="91">
        <v>4</v>
      </c>
      <c r="N172" s="91">
        <v>3</v>
      </c>
      <c r="O172" s="91">
        <v>2</v>
      </c>
      <c r="P172" s="91">
        <v>2</v>
      </c>
      <c r="Q172" s="91">
        <v>2</v>
      </c>
      <c r="R172" s="91">
        <v>2</v>
      </c>
      <c r="S172" s="91">
        <v>1</v>
      </c>
      <c r="T172" s="91">
        <v>2</v>
      </c>
      <c r="U172" s="91">
        <v>1</v>
      </c>
      <c r="V172" s="91">
        <v>4</v>
      </c>
      <c r="W172" s="91">
        <v>4</v>
      </c>
      <c r="X172" s="91">
        <v>2</v>
      </c>
      <c r="Y172" s="91">
        <v>1</v>
      </c>
      <c r="Z172" s="91">
        <v>3</v>
      </c>
      <c r="AA172" s="91">
        <v>5</v>
      </c>
      <c r="AB172" s="91">
        <v>3</v>
      </c>
      <c r="AC172" s="91">
        <v>4</v>
      </c>
      <c r="AD172" s="91">
        <v>1</v>
      </c>
      <c r="AE172" s="91" t="s">
        <v>2</v>
      </c>
      <c r="AF172" s="91">
        <v>5</v>
      </c>
      <c r="AG172" s="91">
        <v>5</v>
      </c>
      <c r="AH172" s="91">
        <v>5</v>
      </c>
      <c r="AI172" s="91">
        <v>5</v>
      </c>
      <c r="AJ172" s="91">
        <v>4</v>
      </c>
      <c r="AK172" s="91">
        <v>5</v>
      </c>
      <c r="AL172" s="91">
        <v>4</v>
      </c>
      <c r="AM172" s="91">
        <v>1</v>
      </c>
    </row>
    <row r="173" spans="1:39" x14ac:dyDescent="0.25">
      <c r="A173" s="89">
        <v>43341</v>
      </c>
      <c r="B173" s="90" t="s">
        <v>491</v>
      </c>
      <c r="C173" s="91">
        <v>4</v>
      </c>
      <c r="D173" s="91">
        <v>1</v>
      </c>
      <c r="E173" s="91">
        <v>1</v>
      </c>
      <c r="F173" s="91">
        <v>1</v>
      </c>
      <c r="G173" s="91">
        <v>1</v>
      </c>
      <c r="H173" s="91">
        <v>1</v>
      </c>
      <c r="I173" s="91">
        <v>1</v>
      </c>
      <c r="J173" s="91">
        <v>4</v>
      </c>
      <c r="K173" s="91">
        <v>4</v>
      </c>
      <c r="L173" s="91">
        <v>5</v>
      </c>
      <c r="M173" s="91">
        <v>4</v>
      </c>
      <c r="N173" s="91">
        <v>1</v>
      </c>
      <c r="O173" s="91">
        <v>2</v>
      </c>
      <c r="P173" s="91">
        <v>2</v>
      </c>
      <c r="Q173" s="91">
        <v>1</v>
      </c>
      <c r="R173" s="91">
        <v>1</v>
      </c>
      <c r="S173" s="91">
        <v>4</v>
      </c>
      <c r="T173" s="91">
        <v>1</v>
      </c>
      <c r="U173" s="91">
        <v>4</v>
      </c>
      <c r="V173" s="91">
        <v>2</v>
      </c>
      <c r="W173" s="91">
        <v>3</v>
      </c>
      <c r="X173" s="91">
        <v>1</v>
      </c>
      <c r="Y173" s="91">
        <v>1</v>
      </c>
      <c r="Z173" s="91">
        <v>3</v>
      </c>
      <c r="AA173" s="91">
        <v>3</v>
      </c>
      <c r="AB173" s="91">
        <v>3</v>
      </c>
      <c r="AC173" s="91">
        <v>1</v>
      </c>
      <c r="AD173" s="91">
        <v>1</v>
      </c>
      <c r="AE173" s="91" t="s">
        <v>2</v>
      </c>
      <c r="AF173" s="91">
        <v>3</v>
      </c>
      <c r="AG173" s="91">
        <v>1</v>
      </c>
      <c r="AH173" s="91">
        <v>1</v>
      </c>
      <c r="AI173" s="91">
        <v>5</v>
      </c>
      <c r="AJ173" s="91">
        <v>1</v>
      </c>
      <c r="AK173" s="91">
        <v>3</v>
      </c>
      <c r="AL173" s="91">
        <v>1</v>
      </c>
      <c r="AM173" s="91">
        <v>1</v>
      </c>
    </row>
    <row r="174" spans="1:39" x14ac:dyDescent="0.25">
      <c r="A174" s="89">
        <v>43335</v>
      </c>
      <c r="B174" s="90" t="s">
        <v>492</v>
      </c>
      <c r="C174" s="91">
        <v>3</v>
      </c>
      <c r="D174" s="91">
        <v>1</v>
      </c>
      <c r="E174" s="91">
        <v>1</v>
      </c>
      <c r="F174" s="91">
        <v>1</v>
      </c>
      <c r="G174" s="91">
        <v>1</v>
      </c>
      <c r="H174" s="91">
        <v>1</v>
      </c>
      <c r="I174" s="91">
        <v>1</v>
      </c>
      <c r="J174" s="91">
        <v>5</v>
      </c>
      <c r="K174" s="91">
        <v>2</v>
      </c>
      <c r="L174" s="91">
        <v>4</v>
      </c>
      <c r="M174" s="91">
        <v>4</v>
      </c>
      <c r="N174" s="91">
        <v>2</v>
      </c>
      <c r="O174" s="91">
        <v>1</v>
      </c>
      <c r="P174" s="91">
        <v>2</v>
      </c>
      <c r="Q174" s="91">
        <v>2</v>
      </c>
      <c r="R174" s="91">
        <v>1</v>
      </c>
      <c r="S174" s="91">
        <v>5</v>
      </c>
      <c r="T174" s="91">
        <v>3</v>
      </c>
      <c r="U174" s="91">
        <v>4</v>
      </c>
      <c r="V174" s="91">
        <v>3</v>
      </c>
      <c r="W174" s="91">
        <v>5</v>
      </c>
      <c r="X174" s="91">
        <v>4</v>
      </c>
      <c r="Y174" s="91">
        <v>1</v>
      </c>
      <c r="Z174" s="91">
        <v>2</v>
      </c>
      <c r="AA174" s="91">
        <v>5</v>
      </c>
      <c r="AB174" s="91">
        <v>4</v>
      </c>
      <c r="AC174" s="91">
        <v>3</v>
      </c>
      <c r="AD174" s="91">
        <v>4</v>
      </c>
      <c r="AE174" s="91" t="s">
        <v>2</v>
      </c>
      <c r="AF174" s="91">
        <v>4</v>
      </c>
      <c r="AG174" s="91">
        <v>4</v>
      </c>
      <c r="AH174" s="91">
        <v>5</v>
      </c>
      <c r="AI174" s="91">
        <v>4</v>
      </c>
      <c r="AJ174" s="91">
        <v>1</v>
      </c>
      <c r="AK174" s="91">
        <v>4</v>
      </c>
      <c r="AL174" s="91">
        <v>5</v>
      </c>
      <c r="AM174" s="91">
        <v>4</v>
      </c>
    </row>
    <row r="175" spans="1:39" x14ac:dyDescent="0.25">
      <c r="A175" s="89">
        <v>43339</v>
      </c>
      <c r="B175" s="90" t="s">
        <v>493</v>
      </c>
      <c r="C175" s="91">
        <v>5</v>
      </c>
      <c r="D175" s="91">
        <v>1</v>
      </c>
      <c r="E175" s="91">
        <v>1</v>
      </c>
      <c r="F175" s="91">
        <v>1</v>
      </c>
      <c r="G175" s="91">
        <v>1</v>
      </c>
      <c r="H175" s="91">
        <v>1</v>
      </c>
      <c r="I175" s="91">
        <v>1</v>
      </c>
      <c r="J175" s="91">
        <v>2</v>
      </c>
      <c r="K175" s="91">
        <v>4</v>
      </c>
      <c r="L175" s="91">
        <v>4</v>
      </c>
      <c r="M175" s="91">
        <v>2</v>
      </c>
      <c r="N175" s="91">
        <v>1</v>
      </c>
      <c r="O175" s="91">
        <v>2</v>
      </c>
      <c r="P175" s="91">
        <v>2</v>
      </c>
      <c r="Q175" s="91">
        <v>1</v>
      </c>
      <c r="R175" s="91">
        <v>1</v>
      </c>
      <c r="S175" s="91">
        <v>3</v>
      </c>
      <c r="T175" s="91">
        <v>3</v>
      </c>
      <c r="U175" s="91">
        <v>3</v>
      </c>
      <c r="V175" s="91">
        <v>4</v>
      </c>
      <c r="W175" s="91">
        <v>4</v>
      </c>
      <c r="X175" s="91">
        <v>1</v>
      </c>
      <c r="Y175" s="91">
        <v>1</v>
      </c>
      <c r="Z175" s="91">
        <v>1</v>
      </c>
      <c r="AA175" s="91">
        <v>2</v>
      </c>
      <c r="AB175" s="91">
        <v>3</v>
      </c>
      <c r="AC175" s="91">
        <v>1</v>
      </c>
      <c r="AD175" s="91">
        <v>2</v>
      </c>
      <c r="AE175" s="91" t="s">
        <v>2</v>
      </c>
      <c r="AF175" s="91">
        <v>3</v>
      </c>
      <c r="AG175" s="91">
        <v>1</v>
      </c>
      <c r="AH175" s="91">
        <v>1</v>
      </c>
      <c r="AI175" s="91">
        <v>4</v>
      </c>
      <c r="AJ175" s="91">
        <v>2</v>
      </c>
      <c r="AK175" s="91">
        <v>3</v>
      </c>
      <c r="AL175" s="91">
        <v>1</v>
      </c>
      <c r="AM175" s="91">
        <v>1</v>
      </c>
    </row>
    <row r="176" spans="1:39" x14ac:dyDescent="0.25">
      <c r="A176" s="89">
        <v>43339</v>
      </c>
      <c r="B176" s="90" t="s">
        <v>494</v>
      </c>
      <c r="C176" s="91">
        <v>4</v>
      </c>
      <c r="D176" s="91">
        <v>1</v>
      </c>
      <c r="E176" s="91">
        <v>1</v>
      </c>
      <c r="F176" s="91">
        <v>1</v>
      </c>
      <c r="G176" s="91">
        <v>1</v>
      </c>
      <c r="H176" s="91">
        <v>1</v>
      </c>
      <c r="I176" s="91">
        <v>1</v>
      </c>
      <c r="J176" s="91">
        <v>4</v>
      </c>
      <c r="K176" s="91">
        <v>4</v>
      </c>
      <c r="L176" s="91">
        <v>6</v>
      </c>
      <c r="M176" s="91">
        <v>2</v>
      </c>
      <c r="N176" s="91">
        <v>1</v>
      </c>
      <c r="O176" s="91">
        <v>1</v>
      </c>
      <c r="P176" s="91">
        <v>1</v>
      </c>
      <c r="Q176" s="91">
        <v>1</v>
      </c>
      <c r="R176" s="91">
        <v>1</v>
      </c>
      <c r="S176" s="91">
        <v>3</v>
      </c>
      <c r="T176" s="91">
        <v>4</v>
      </c>
      <c r="U176" s="91">
        <v>1</v>
      </c>
      <c r="V176" s="91">
        <v>3</v>
      </c>
      <c r="W176" s="91">
        <v>2</v>
      </c>
      <c r="X176" s="91">
        <v>3</v>
      </c>
      <c r="Y176" s="91">
        <v>4</v>
      </c>
      <c r="Z176" s="91">
        <v>4</v>
      </c>
      <c r="AA176" s="91">
        <v>5</v>
      </c>
      <c r="AB176" s="91">
        <v>2</v>
      </c>
      <c r="AC176" s="91">
        <v>2</v>
      </c>
      <c r="AD176" s="91">
        <v>1</v>
      </c>
      <c r="AE176" s="91" t="s">
        <v>2</v>
      </c>
      <c r="AF176" s="91">
        <v>1</v>
      </c>
      <c r="AG176" s="91">
        <v>1</v>
      </c>
      <c r="AH176" s="91">
        <v>3</v>
      </c>
      <c r="AI176" s="91">
        <v>5</v>
      </c>
      <c r="AJ176" s="91">
        <v>5</v>
      </c>
      <c r="AK176" s="91">
        <v>4</v>
      </c>
      <c r="AL176" s="91">
        <v>5</v>
      </c>
      <c r="AM176" s="91">
        <v>4</v>
      </c>
    </row>
    <row r="177" spans="1:39" x14ac:dyDescent="0.25">
      <c r="A177" s="89">
        <v>43346</v>
      </c>
      <c r="B177" s="90" t="s">
        <v>495</v>
      </c>
      <c r="C177" s="91">
        <v>4</v>
      </c>
      <c r="D177" s="91">
        <v>2</v>
      </c>
      <c r="E177" s="91">
        <v>2</v>
      </c>
      <c r="F177" s="91">
        <v>2</v>
      </c>
      <c r="G177" s="91">
        <v>2</v>
      </c>
      <c r="H177" s="91">
        <v>2</v>
      </c>
      <c r="I177" s="91">
        <v>2</v>
      </c>
      <c r="J177" s="91">
        <v>3</v>
      </c>
      <c r="K177" s="91">
        <v>3</v>
      </c>
      <c r="L177" s="91">
        <v>4</v>
      </c>
      <c r="M177" s="91">
        <v>5</v>
      </c>
      <c r="N177" s="91">
        <v>4</v>
      </c>
      <c r="O177" s="91">
        <v>2</v>
      </c>
      <c r="P177" s="91">
        <v>2</v>
      </c>
      <c r="Q177" s="91">
        <v>2</v>
      </c>
      <c r="R177" s="91">
        <v>4</v>
      </c>
      <c r="S177" s="91">
        <v>1</v>
      </c>
      <c r="T177" s="91">
        <v>1</v>
      </c>
      <c r="U177" s="91">
        <v>5</v>
      </c>
      <c r="V177" s="91">
        <v>4</v>
      </c>
      <c r="W177" s="91">
        <v>4</v>
      </c>
      <c r="X177" s="91">
        <v>1</v>
      </c>
      <c r="Y177" s="91">
        <v>1</v>
      </c>
      <c r="Z177" s="91">
        <v>3</v>
      </c>
      <c r="AA177" s="91">
        <v>4</v>
      </c>
      <c r="AB177" s="91">
        <v>3</v>
      </c>
      <c r="AC177" s="91">
        <v>3</v>
      </c>
      <c r="AD177" s="91">
        <v>1</v>
      </c>
      <c r="AE177" s="91" t="s">
        <v>2</v>
      </c>
      <c r="AF177" s="91">
        <v>1</v>
      </c>
      <c r="AG177" s="91">
        <v>3</v>
      </c>
      <c r="AH177" s="91">
        <v>2</v>
      </c>
      <c r="AI177" s="91">
        <v>4</v>
      </c>
      <c r="AJ177" s="91">
        <v>1</v>
      </c>
      <c r="AK177" s="91">
        <v>4</v>
      </c>
      <c r="AL177" s="91">
        <v>4</v>
      </c>
      <c r="AM177" s="91">
        <v>1</v>
      </c>
    </row>
    <row r="178" spans="1:39" x14ac:dyDescent="0.25">
      <c r="A178" s="89">
        <v>43340</v>
      </c>
      <c r="B178" s="90" t="s">
        <v>496</v>
      </c>
      <c r="C178" s="91">
        <v>3</v>
      </c>
      <c r="D178" s="91">
        <v>3</v>
      </c>
      <c r="E178" s="91">
        <v>3</v>
      </c>
      <c r="F178" s="91">
        <v>2</v>
      </c>
      <c r="G178" s="91">
        <v>2</v>
      </c>
      <c r="H178" s="91">
        <v>1</v>
      </c>
      <c r="I178" s="91">
        <v>1</v>
      </c>
      <c r="J178" s="91">
        <v>1</v>
      </c>
      <c r="K178" s="91">
        <v>4</v>
      </c>
      <c r="L178" s="91">
        <v>3</v>
      </c>
      <c r="M178" s="91">
        <v>4</v>
      </c>
      <c r="N178" s="91">
        <v>5</v>
      </c>
      <c r="O178" s="91">
        <v>5</v>
      </c>
      <c r="P178" s="91">
        <v>4</v>
      </c>
      <c r="Q178" s="91">
        <v>4</v>
      </c>
      <c r="R178" s="91">
        <v>5</v>
      </c>
      <c r="S178" s="91">
        <v>2</v>
      </c>
      <c r="T178" s="91">
        <v>1</v>
      </c>
      <c r="U178" s="91">
        <v>1</v>
      </c>
      <c r="V178" s="91">
        <v>1</v>
      </c>
      <c r="W178" s="91">
        <v>2</v>
      </c>
      <c r="X178" s="91">
        <v>1</v>
      </c>
      <c r="Y178" s="91">
        <v>1</v>
      </c>
      <c r="Z178" s="91">
        <v>1</v>
      </c>
      <c r="AA178" s="91">
        <v>1</v>
      </c>
      <c r="AB178" s="91">
        <v>1</v>
      </c>
      <c r="AC178" s="91">
        <v>1</v>
      </c>
      <c r="AD178" s="91">
        <v>1</v>
      </c>
      <c r="AE178" s="91" t="s">
        <v>2</v>
      </c>
      <c r="AF178" s="91">
        <v>1</v>
      </c>
      <c r="AG178" s="91">
        <v>1</v>
      </c>
      <c r="AH178" s="91">
        <v>1</v>
      </c>
      <c r="AI178" s="91">
        <v>1</v>
      </c>
      <c r="AJ178" s="91">
        <v>1</v>
      </c>
      <c r="AK178" s="91">
        <v>1</v>
      </c>
      <c r="AL178" s="91">
        <v>1</v>
      </c>
      <c r="AM178" s="91">
        <v>1</v>
      </c>
    </row>
    <row r="179" spans="1:39" x14ac:dyDescent="0.25">
      <c r="A179" s="89">
        <v>43357</v>
      </c>
      <c r="B179" s="97" t="s">
        <v>497</v>
      </c>
      <c r="C179" s="91">
        <v>3</v>
      </c>
      <c r="D179" s="91">
        <v>1</v>
      </c>
      <c r="E179" s="91">
        <v>1</v>
      </c>
      <c r="F179" s="91">
        <v>2</v>
      </c>
      <c r="G179" s="91">
        <v>2</v>
      </c>
      <c r="H179" s="91">
        <v>2</v>
      </c>
      <c r="I179" s="91">
        <v>2</v>
      </c>
      <c r="J179" s="91">
        <v>1</v>
      </c>
      <c r="K179" s="91">
        <v>1</v>
      </c>
      <c r="L179" s="91">
        <v>4</v>
      </c>
      <c r="M179" s="91">
        <v>4</v>
      </c>
      <c r="N179" s="91">
        <v>5</v>
      </c>
      <c r="O179" s="91">
        <v>5</v>
      </c>
      <c r="P179" s="91">
        <v>5</v>
      </c>
      <c r="Q179" s="91">
        <v>5</v>
      </c>
      <c r="R179" s="91">
        <v>5</v>
      </c>
      <c r="S179" s="91">
        <v>1</v>
      </c>
      <c r="T179" s="91">
        <v>1</v>
      </c>
      <c r="U179" s="91">
        <v>2</v>
      </c>
      <c r="V179" s="91">
        <v>2</v>
      </c>
      <c r="W179" s="91">
        <v>2</v>
      </c>
      <c r="X179" s="91">
        <v>1</v>
      </c>
      <c r="Y179" s="91">
        <v>4</v>
      </c>
      <c r="Z179" s="91">
        <v>1</v>
      </c>
      <c r="AA179" s="91">
        <v>3</v>
      </c>
      <c r="AB179" s="91">
        <v>2</v>
      </c>
      <c r="AC179" s="91">
        <v>3</v>
      </c>
      <c r="AD179" s="91">
        <v>1</v>
      </c>
      <c r="AE179" s="91" t="s">
        <v>2</v>
      </c>
      <c r="AF179" s="91">
        <v>2</v>
      </c>
      <c r="AG179" s="91">
        <v>2</v>
      </c>
      <c r="AH179" s="91">
        <v>1</v>
      </c>
      <c r="AI179" s="91">
        <v>1</v>
      </c>
      <c r="AJ179" s="91">
        <v>1</v>
      </c>
      <c r="AK179" s="91">
        <v>1</v>
      </c>
      <c r="AL179" s="91">
        <v>4</v>
      </c>
      <c r="AM179" s="91">
        <v>1</v>
      </c>
    </row>
    <row r="180" spans="1:39" x14ac:dyDescent="0.25">
      <c r="A180" s="89">
        <v>43341</v>
      </c>
      <c r="B180" s="90" t="s">
        <v>498</v>
      </c>
      <c r="C180" s="91">
        <v>3</v>
      </c>
      <c r="D180" s="91">
        <v>2</v>
      </c>
      <c r="E180" s="91">
        <v>1</v>
      </c>
      <c r="F180" s="91">
        <v>1</v>
      </c>
      <c r="G180" s="91">
        <v>1</v>
      </c>
      <c r="H180" s="91">
        <v>2</v>
      </c>
      <c r="I180" s="91">
        <v>2</v>
      </c>
      <c r="J180" s="91">
        <v>2</v>
      </c>
      <c r="K180" s="91">
        <v>2</v>
      </c>
      <c r="L180" s="91">
        <v>3</v>
      </c>
      <c r="M180" s="91">
        <v>4</v>
      </c>
      <c r="N180" s="91">
        <v>3</v>
      </c>
      <c r="O180" s="91">
        <v>4</v>
      </c>
      <c r="P180" s="91">
        <v>2</v>
      </c>
      <c r="Q180" s="91">
        <v>4</v>
      </c>
      <c r="R180" s="91">
        <v>4</v>
      </c>
      <c r="S180" s="91">
        <v>2</v>
      </c>
      <c r="T180" s="91">
        <v>1</v>
      </c>
      <c r="U180" s="91">
        <v>2</v>
      </c>
      <c r="V180" s="91">
        <v>1</v>
      </c>
      <c r="W180" s="91">
        <v>2</v>
      </c>
      <c r="X180" s="91">
        <v>1</v>
      </c>
      <c r="Y180" s="91">
        <v>1</v>
      </c>
      <c r="Z180" s="91">
        <v>2</v>
      </c>
      <c r="AA180" s="91">
        <v>2</v>
      </c>
      <c r="AB180" s="91">
        <v>1</v>
      </c>
      <c r="AC180" s="91">
        <v>2</v>
      </c>
      <c r="AD180" s="91">
        <v>1</v>
      </c>
      <c r="AE180" s="91" t="s">
        <v>2</v>
      </c>
      <c r="AF180" s="91">
        <v>2</v>
      </c>
      <c r="AG180" s="91">
        <v>1</v>
      </c>
      <c r="AH180" s="91">
        <v>1</v>
      </c>
      <c r="AI180" s="91">
        <v>1</v>
      </c>
      <c r="AJ180" s="91">
        <v>1</v>
      </c>
      <c r="AK180" s="91">
        <v>2</v>
      </c>
      <c r="AL180" s="91">
        <v>1</v>
      </c>
      <c r="AM180" s="91">
        <v>1</v>
      </c>
    </row>
    <row r="181" spans="1:39" x14ac:dyDescent="0.25">
      <c r="A181" s="89">
        <v>43342</v>
      </c>
      <c r="B181" s="90" t="s">
        <v>499</v>
      </c>
      <c r="C181" s="91">
        <v>3</v>
      </c>
      <c r="D181" s="91">
        <v>2</v>
      </c>
      <c r="E181" s="91">
        <v>2</v>
      </c>
      <c r="F181" s="91">
        <v>2</v>
      </c>
      <c r="G181" s="91">
        <v>2</v>
      </c>
      <c r="H181" s="91">
        <v>2</v>
      </c>
      <c r="I181" s="91">
        <v>2</v>
      </c>
      <c r="J181" s="91">
        <v>1</v>
      </c>
      <c r="K181" s="91">
        <v>1</v>
      </c>
      <c r="L181" s="91">
        <v>3</v>
      </c>
      <c r="M181" s="91">
        <v>4</v>
      </c>
      <c r="N181" s="91">
        <v>3</v>
      </c>
      <c r="O181" s="91">
        <v>2</v>
      </c>
      <c r="P181" s="91">
        <v>1</v>
      </c>
      <c r="Q181" s="91">
        <v>4</v>
      </c>
      <c r="R181" s="91">
        <v>3</v>
      </c>
      <c r="S181" s="91">
        <v>2</v>
      </c>
      <c r="T181" s="91">
        <v>1</v>
      </c>
      <c r="U181" s="91">
        <v>2</v>
      </c>
      <c r="V181" s="91">
        <v>1</v>
      </c>
      <c r="W181" s="91">
        <v>3</v>
      </c>
      <c r="X181" s="91">
        <v>1</v>
      </c>
      <c r="Y181" s="91">
        <v>1</v>
      </c>
      <c r="Z181" s="91">
        <v>1</v>
      </c>
      <c r="AA181" s="91">
        <v>1</v>
      </c>
      <c r="AB181" s="91">
        <v>2</v>
      </c>
      <c r="AC181" s="91">
        <v>2</v>
      </c>
      <c r="AD181" s="91">
        <v>1</v>
      </c>
      <c r="AE181" s="91" t="s">
        <v>2</v>
      </c>
      <c r="AF181" s="91">
        <v>2</v>
      </c>
      <c r="AG181" s="91">
        <v>2</v>
      </c>
      <c r="AH181" s="91">
        <v>1</v>
      </c>
      <c r="AI181" s="91">
        <v>2</v>
      </c>
      <c r="AJ181" s="91">
        <v>1</v>
      </c>
      <c r="AK181" s="91">
        <v>2</v>
      </c>
      <c r="AL181" s="91">
        <v>1</v>
      </c>
      <c r="AM181" s="91">
        <v>2</v>
      </c>
    </row>
    <row r="182" spans="1:39" x14ac:dyDescent="0.25">
      <c r="A182" s="89">
        <v>43339</v>
      </c>
      <c r="B182" s="90" t="s">
        <v>500</v>
      </c>
      <c r="C182" s="91">
        <v>1</v>
      </c>
      <c r="D182" s="91">
        <v>2</v>
      </c>
      <c r="E182" s="91">
        <v>2</v>
      </c>
      <c r="F182" s="91">
        <v>1</v>
      </c>
      <c r="G182" s="91">
        <v>1</v>
      </c>
      <c r="H182" s="91">
        <v>1</v>
      </c>
      <c r="I182" s="91">
        <v>1</v>
      </c>
      <c r="J182" s="91">
        <v>2</v>
      </c>
      <c r="K182" s="91">
        <v>3</v>
      </c>
      <c r="L182" s="91">
        <v>3</v>
      </c>
      <c r="M182" s="91">
        <v>4</v>
      </c>
      <c r="N182" s="91">
        <v>3</v>
      </c>
      <c r="O182" s="91">
        <v>2</v>
      </c>
      <c r="P182" s="91">
        <v>2</v>
      </c>
      <c r="Q182" s="91">
        <v>2</v>
      </c>
      <c r="R182" s="91">
        <v>2</v>
      </c>
      <c r="S182" s="91">
        <v>4</v>
      </c>
      <c r="T182" s="91">
        <v>1</v>
      </c>
      <c r="U182" s="91">
        <v>5</v>
      </c>
      <c r="V182" s="91">
        <v>1</v>
      </c>
      <c r="W182" s="91">
        <v>2</v>
      </c>
      <c r="X182" s="91">
        <v>1</v>
      </c>
      <c r="Y182" s="91">
        <v>1</v>
      </c>
      <c r="Z182" s="91">
        <v>1</v>
      </c>
      <c r="AA182" s="91">
        <v>2</v>
      </c>
      <c r="AB182" s="91">
        <v>3</v>
      </c>
      <c r="AC182" s="91">
        <v>1</v>
      </c>
      <c r="AD182" s="91">
        <v>2</v>
      </c>
      <c r="AE182" s="91" t="s">
        <v>2</v>
      </c>
      <c r="AF182" s="91">
        <v>1</v>
      </c>
      <c r="AG182" s="91">
        <v>2</v>
      </c>
      <c r="AH182" s="91">
        <v>2</v>
      </c>
      <c r="AI182" s="91">
        <v>2</v>
      </c>
      <c r="AJ182" s="91">
        <v>1</v>
      </c>
      <c r="AK182" s="91">
        <v>1</v>
      </c>
      <c r="AL182" s="91">
        <v>4</v>
      </c>
      <c r="AM182" s="91">
        <v>1</v>
      </c>
    </row>
    <row r="183" spans="1:39" x14ac:dyDescent="0.25">
      <c r="A183" s="89">
        <v>43341</v>
      </c>
      <c r="B183" s="90" t="s">
        <v>501</v>
      </c>
      <c r="C183" s="91">
        <v>3</v>
      </c>
      <c r="D183" s="91">
        <v>2</v>
      </c>
      <c r="E183" s="91">
        <v>2</v>
      </c>
      <c r="F183" s="91">
        <v>2</v>
      </c>
      <c r="G183" s="91">
        <v>2</v>
      </c>
      <c r="H183" s="91">
        <v>2</v>
      </c>
      <c r="I183" s="91">
        <v>2</v>
      </c>
      <c r="J183" s="91">
        <v>1</v>
      </c>
      <c r="K183" s="91">
        <v>2</v>
      </c>
      <c r="L183" s="91">
        <v>2</v>
      </c>
      <c r="M183" s="91">
        <v>6</v>
      </c>
      <c r="N183" s="91">
        <v>5</v>
      </c>
      <c r="O183" s="91">
        <v>2</v>
      </c>
      <c r="P183" s="91">
        <v>2</v>
      </c>
      <c r="Q183" s="91">
        <v>2</v>
      </c>
      <c r="R183" s="91">
        <v>2</v>
      </c>
      <c r="S183" s="91">
        <v>1</v>
      </c>
      <c r="T183" s="91">
        <v>1</v>
      </c>
      <c r="U183" s="91">
        <v>1</v>
      </c>
      <c r="V183" s="91">
        <v>1</v>
      </c>
      <c r="W183" s="91">
        <v>2</v>
      </c>
      <c r="X183" s="91">
        <v>1</v>
      </c>
      <c r="Y183" s="91">
        <v>1</v>
      </c>
      <c r="Z183" s="91">
        <v>1</v>
      </c>
      <c r="AA183" s="91">
        <v>2</v>
      </c>
      <c r="AB183" s="91">
        <v>2</v>
      </c>
      <c r="AC183" s="91">
        <v>1</v>
      </c>
      <c r="AD183" s="91">
        <v>1</v>
      </c>
      <c r="AE183" s="91" t="s">
        <v>2</v>
      </c>
      <c r="AF183" s="91">
        <v>1</v>
      </c>
      <c r="AG183" s="91">
        <v>1</v>
      </c>
      <c r="AH183" s="91">
        <v>2</v>
      </c>
      <c r="AI183" s="91">
        <v>1</v>
      </c>
      <c r="AJ183" s="91">
        <v>2</v>
      </c>
      <c r="AK183" s="91">
        <v>2</v>
      </c>
      <c r="AL183" s="91">
        <v>4</v>
      </c>
      <c r="AM183" s="91">
        <v>1</v>
      </c>
    </row>
    <row r="184" spans="1:39" x14ac:dyDescent="0.25">
      <c r="A184" s="89">
        <v>43346</v>
      </c>
      <c r="B184" s="90" t="s">
        <v>502</v>
      </c>
      <c r="C184" s="91">
        <v>2</v>
      </c>
      <c r="D184" s="91">
        <v>2</v>
      </c>
      <c r="E184" s="91">
        <v>2</v>
      </c>
      <c r="F184" s="91">
        <v>1</v>
      </c>
      <c r="G184" s="91">
        <v>1</v>
      </c>
      <c r="H184" s="91">
        <v>2</v>
      </c>
      <c r="I184" s="91">
        <v>2</v>
      </c>
      <c r="J184" s="91">
        <v>4</v>
      </c>
      <c r="K184" s="91">
        <v>3</v>
      </c>
      <c r="L184" s="91">
        <v>2</v>
      </c>
      <c r="M184" s="91">
        <v>3</v>
      </c>
      <c r="N184" s="91">
        <v>1</v>
      </c>
      <c r="O184" s="91">
        <v>2</v>
      </c>
      <c r="P184" s="91">
        <v>2</v>
      </c>
      <c r="Q184" s="91">
        <v>2</v>
      </c>
      <c r="R184" s="91">
        <v>2</v>
      </c>
      <c r="S184" s="91">
        <v>2</v>
      </c>
      <c r="T184" s="91">
        <v>1</v>
      </c>
      <c r="U184" s="91">
        <v>1</v>
      </c>
      <c r="V184" s="91">
        <v>1</v>
      </c>
      <c r="W184" s="91">
        <v>1</v>
      </c>
      <c r="X184" s="91">
        <v>2</v>
      </c>
      <c r="Y184" s="91">
        <v>1</v>
      </c>
      <c r="Z184" s="91">
        <v>1</v>
      </c>
      <c r="AA184" s="91">
        <v>2</v>
      </c>
      <c r="AB184" s="91">
        <v>2</v>
      </c>
      <c r="AC184" s="91">
        <v>1</v>
      </c>
      <c r="AD184" s="91">
        <v>1</v>
      </c>
      <c r="AE184" s="91" t="s">
        <v>2</v>
      </c>
      <c r="AF184" s="91">
        <v>2</v>
      </c>
      <c r="AG184" s="91">
        <v>2</v>
      </c>
      <c r="AH184" s="91">
        <v>1</v>
      </c>
      <c r="AI184" s="91">
        <v>1</v>
      </c>
      <c r="AJ184" s="91">
        <v>1</v>
      </c>
      <c r="AK184" s="91">
        <v>1</v>
      </c>
      <c r="AL184" s="91">
        <v>1</v>
      </c>
      <c r="AM184" s="91">
        <v>1</v>
      </c>
    </row>
    <row r="185" spans="1:39" x14ac:dyDescent="0.25">
      <c r="A185" s="89">
        <v>43341</v>
      </c>
      <c r="B185" s="90" t="s">
        <v>503</v>
      </c>
      <c r="C185" s="91">
        <v>3</v>
      </c>
      <c r="D185" s="91">
        <v>1</v>
      </c>
      <c r="E185" s="91">
        <v>2</v>
      </c>
      <c r="F185" s="91">
        <v>1</v>
      </c>
      <c r="G185" s="91">
        <v>1</v>
      </c>
      <c r="H185" s="91">
        <v>1</v>
      </c>
      <c r="I185" s="91">
        <v>1</v>
      </c>
      <c r="J185" s="91">
        <v>2</v>
      </c>
      <c r="K185" s="91">
        <v>1</v>
      </c>
      <c r="L185" s="91">
        <v>1</v>
      </c>
      <c r="M185" s="91">
        <v>6</v>
      </c>
      <c r="N185" s="91">
        <v>5</v>
      </c>
      <c r="O185" s="91">
        <v>4</v>
      </c>
      <c r="P185" s="91">
        <v>1</v>
      </c>
      <c r="Q185" s="91">
        <v>2</v>
      </c>
      <c r="R185" s="91">
        <v>4</v>
      </c>
      <c r="S185" s="91">
        <v>1</v>
      </c>
      <c r="T185" s="91">
        <v>1</v>
      </c>
      <c r="U185" s="91">
        <v>2</v>
      </c>
      <c r="V185" s="91">
        <v>1</v>
      </c>
      <c r="W185" s="91">
        <v>1</v>
      </c>
      <c r="X185" s="91">
        <v>2</v>
      </c>
      <c r="Y185" s="91">
        <v>1</v>
      </c>
      <c r="Z185" s="91">
        <v>2</v>
      </c>
      <c r="AA185" s="91">
        <v>3</v>
      </c>
      <c r="AB185" s="91">
        <v>3</v>
      </c>
      <c r="AC185" s="91">
        <v>1</v>
      </c>
      <c r="AD185" s="91">
        <v>1</v>
      </c>
      <c r="AE185" s="91" t="s">
        <v>2</v>
      </c>
      <c r="AF185" s="91">
        <v>2</v>
      </c>
      <c r="AG185" s="91">
        <v>1</v>
      </c>
      <c r="AH185" s="91">
        <v>2</v>
      </c>
      <c r="AI185" s="91">
        <v>4</v>
      </c>
      <c r="AJ185" s="91">
        <v>1</v>
      </c>
      <c r="AK185" s="91">
        <v>1</v>
      </c>
      <c r="AL185" s="91">
        <v>1</v>
      </c>
      <c r="AM185" s="91">
        <v>1</v>
      </c>
    </row>
    <row r="186" spans="1:39" x14ac:dyDescent="0.25">
      <c r="A186" s="89">
        <v>43339</v>
      </c>
      <c r="B186" s="90" t="s">
        <v>504</v>
      </c>
      <c r="C186" s="91">
        <v>4</v>
      </c>
      <c r="D186" s="91">
        <v>3</v>
      </c>
      <c r="E186" s="91">
        <v>3</v>
      </c>
      <c r="F186" s="91">
        <v>2</v>
      </c>
      <c r="G186" s="91">
        <v>2</v>
      </c>
      <c r="H186" s="91">
        <v>2</v>
      </c>
      <c r="I186" s="91">
        <v>2</v>
      </c>
      <c r="J186" s="91">
        <v>1</v>
      </c>
      <c r="K186" s="91">
        <v>4</v>
      </c>
      <c r="L186" s="91">
        <v>2</v>
      </c>
      <c r="M186" s="91">
        <v>4</v>
      </c>
      <c r="N186" s="91">
        <v>3</v>
      </c>
      <c r="O186" s="91">
        <v>2</v>
      </c>
      <c r="P186" s="91">
        <v>2</v>
      </c>
      <c r="Q186" s="91">
        <v>2</v>
      </c>
      <c r="R186" s="91">
        <v>4</v>
      </c>
      <c r="S186" s="91">
        <v>1</v>
      </c>
      <c r="T186" s="91">
        <v>1</v>
      </c>
      <c r="U186" s="91">
        <v>5</v>
      </c>
      <c r="V186" s="91">
        <v>1</v>
      </c>
      <c r="W186" s="91">
        <v>1</v>
      </c>
      <c r="X186" s="91">
        <v>1</v>
      </c>
      <c r="Y186" s="91">
        <v>1</v>
      </c>
      <c r="Z186" s="91">
        <v>3</v>
      </c>
      <c r="AA186" s="91">
        <v>3</v>
      </c>
      <c r="AB186" s="91">
        <v>1</v>
      </c>
      <c r="AC186" s="91">
        <v>1</v>
      </c>
      <c r="AD186" s="91">
        <v>1</v>
      </c>
      <c r="AE186" s="91" t="s">
        <v>2</v>
      </c>
      <c r="AF186" s="91">
        <v>1</v>
      </c>
      <c r="AG186" s="91">
        <v>1</v>
      </c>
      <c r="AH186" s="91">
        <v>1</v>
      </c>
      <c r="AI186" s="91">
        <v>1</v>
      </c>
      <c r="AJ186" s="91">
        <v>1</v>
      </c>
      <c r="AK186" s="91">
        <v>3</v>
      </c>
      <c r="AL186" s="91">
        <v>1</v>
      </c>
      <c r="AM186" s="91">
        <v>1</v>
      </c>
    </row>
    <row r="187" spans="1:39" x14ac:dyDescent="0.25">
      <c r="A187" s="89">
        <v>43339</v>
      </c>
      <c r="B187" s="90" t="s">
        <v>505</v>
      </c>
      <c r="C187" s="91">
        <v>3</v>
      </c>
      <c r="D187" s="91">
        <v>3</v>
      </c>
      <c r="E187" s="91">
        <v>3</v>
      </c>
      <c r="F187" s="91">
        <v>2</v>
      </c>
      <c r="G187" s="91">
        <v>2</v>
      </c>
      <c r="H187" s="91">
        <v>2</v>
      </c>
      <c r="I187" s="91">
        <v>2</v>
      </c>
      <c r="J187" s="91">
        <v>1</v>
      </c>
      <c r="K187" s="91">
        <v>2</v>
      </c>
      <c r="L187" s="91">
        <v>2</v>
      </c>
      <c r="M187" s="91">
        <v>4</v>
      </c>
      <c r="N187" s="91">
        <v>3</v>
      </c>
      <c r="O187" s="91">
        <v>4</v>
      </c>
      <c r="P187" s="91">
        <v>4</v>
      </c>
      <c r="Q187" s="91">
        <v>5</v>
      </c>
      <c r="R187" s="91">
        <v>4</v>
      </c>
      <c r="S187" s="91">
        <v>2</v>
      </c>
      <c r="T187" s="91">
        <v>2</v>
      </c>
      <c r="U187" s="91">
        <v>3</v>
      </c>
      <c r="V187" s="91">
        <v>2</v>
      </c>
      <c r="W187" s="91">
        <v>2</v>
      </c>
      <c r="X187" s="91">
        <v>2</v>
      </c>
      <c r="Y187" s="91">
        <v>1</v>
      </c>
      <c r="Z187" s="91">
        <v>1</v>
      </c>
      <c r="AA187" s="91">
        <v>2</v>
      </c>
      <c r="AB187" s="91">
        <v>4</v>
      </c>
      <c r="AC187" s="91">
        <v>2</v>
      </c>
      <c r="AD187" s="91">
        <v>1</v>
      </c>
      <c r="AE187" s="91" t="s">
        <v>2</v>
      </c>
      <c r="AF187" s="91">
        <v>2</v>
      </c>
      <c r="AG187" s="91">
        <v>2</v>
      </c>
      <c r="AH187" s="91">
        <v>2</v>
      </c>
      <c r="AI187" s="91">
        <v>2</v>
      </c>
      <c r="AJ187" s="91">
        <v>2</v>
      </c>
      <c r="AK187" s="91">
        <v>2</v>
      </c>
      <c r="AL187" s="91">
        <v>2</v>
      </c>
      <c r="AM187" s="91">
        <v>2</v>
      </c>
    </row>
    <row r="188" spans="1:39" x14ac:dyDescent="0.25">
      <c r="A188" s="89">
        <v>43335</v>
      </c>
      <c r="B188" s="90" t="s">
        <v>506</v>
      </c>
      <c r="C188" s="91">
        <v>4</v>
      </c>
      <c r="D188" s="91">
        <v>3</v>
      </c>
      <c r="E188" s="91">
        <v>2</v>
      </c>
      <c r="F188" s="91">
        <v>1</v>
      </c>
      <c r="G188" s="91">
        <v>1</v>
      </c>
      <c r="H188" s="91">
        <v>2</v>
      </c>
      <c r="I188" s="91">
        <v>2</v>
      </c>
      <c r="J188" s="91">
        <v>1</v>
      </c>
      <c r="K188" s="91">
        <v>2</v>
      </c>
      <c r="L188" s="91">
        <v>2</v>
      </c>
      <c r="M188" s="91">
        <v>4</v>
      </c>
      <c r="N188" s="91">
        <v>3</v>
      </c>
      <c r="O188" s="91">
        <v>2</v>
      </c>
      <c r="P188" s="91">
        <v>4</v>
      </c>
      <c r="Q188" s="91">
        <v>2</v>
      </c>
      <c r="R188" s="91">
        <v>4</v>
      </c>
      <c r="S188" s="91">
        <v>3</v>
      </c>
      <c r="T188" s="91">
        <v>1</v>
      </c>
      <c r="U188" s="91">
        <v>2</v>
      </c>
      <c r="V188" s="91">
        <v>1</v>
      </c>
      <c r="W188" s="91">
        <v>2</v>
      </c>
      <c r="X188" s="91">
        <v>2</v>
      </c>
      <c r="Y188" s="91">
        <v>2</v>
      </c>
      <c r="Z188" s="91">
        <v>2</v>
      </c>
      <c r="AA188" s="91">
        <v>2</v>
      </c>
      <c r="AB188" s="91">
        <v>2</v>
      </c>
      <c r="AC188" s="91">
        <v>2</v>
      </c>
      <c r="AD188" s="91">
        <v>1</v>
      </c>
      <c r="AE188" s="91" t="s">
        <v>2</v>
      </c>
      <c r="AF188" s="91">
        <v>3</v>
      </c>
      <c r="AG188" s="91">
        <v>3</v>
      </c>
      <c r="AH188" s="91">
        <v>3</v>
      </c>
      <c r="AI188" s="91">
        <v>3</v>
      </c>
      <c r="AJ188" s="91">
        <v>3</v>
      </c>
      <c r="AK188" s="91">
        <v>3</v>
      </c>
      <c r="AL188" s="91">
        <v>3</v>
      </c>
      <c r="AM188" s="91">
        <v>3</v>
      </c>
    </row>
    <row r="189" spans="1:39" x14ac:dyDescent="0.25">
      <c r="A189" s="89">
        <v>43335</v>
      </c>
      <c r="B189" s="90" t="s">
        <v>507</v>
      </c>
      <c r="C189" s="91">
        <v>3</v>
      </c>
      <c r="D189" s="91">
        <v>3</v>
      </c>
      <c r="E189" s="91">
        <v>3</v>
      </c>
      <c r="F189" s="91">
        <v>2</v>
      </c>
      <c r="G189" s="91">
        <v>2</v>
      </c>
      <c r="H189" s="91">
        <v>2</v>
      </c>
      <c r="I189" s="91">
        <v>1</v>
      </c>
      <c r="J189" s="91">
        <v>1</v>
      </c>
      <c r="K189" s="91">
        <v>2</v>
      </c>
      <c r="L189" s="91">
        <v>2</v>
      </c>
      <c r="M189" s="91">
        <v>6</v>
      </c>
      <c r="N189" s="91">
        <v>5</v>
      </c>
      <c r="O189" s="91">
        <v>4</v>
      </c>
      <c r="P189" s="91">
        <v>4</v>
      </c>
      <c r="Q189" s="91">
        <v>4</v>
      </c>
      <c r="R189" s="91">
        <v>5</v>
      </c>
      <c r="S189" s="91">
        <v>1</v>
      </c>
      <c r="T189" s="91">
        <v>1</v>
      </c>
      <c r="U189" s="91">
        <v>2</v>
      </c>
      <c r="V189" s="91">
        <v>1</v>
      </c>
      <c r="W189" s="91">
        <v>1</v>
      </c>
      <c r="X189" s="91">
        <v>1</v>
      </c>
      <c r="Y189" s="91">
        <v>1</v>
      </c>
      <c r="Z189" s="91">
        <v>1</v>
      </c>
      <c r="AA189" s="91">
        <v>1</v>
      </c>
      <c r="AB189" s="91">
        <v>1</v>
      </c>
      <c r="AC189" s="91">
        <v>1</v>
      </c>
      <c r="AD189" s="91">
        <v>1</v>
      </c>
      <c r="AE189" s="91" t="s">
        <v>2</v>
      </c>
      <c r="AF189" s="91">
        <v>1</v>
      </c>
      <c r="AG189" s="91">
        <v>1</v>
      </c>
      <c r="AH189" s="91">
        <v>1</v>
      </c>
      <c r="AI189" s="91">
        <v>1</v>
      </c>
      <c r="AJ189" s="91">
        <v>1</v>
      </c>
      <c r="AK189" s="91">
        <v>1</v>
      </c>
      <c r="AL189" s="91">
        <v>1</v>
      </c>
      <c r="AM189" s="91">
        <v>1</v>
      </c>
    </row>
    <row r="190" spans="1:39" x14ac:dyDescent="0.25">
      <c r="A190" s="89">
        <v>43346</v>
      </c>
      <c r="B190" s="90" t="s">
        <v>508</v>
      </c>
      <c r="C190" s="91">
        <v>4</v>
      </c>
      <c r="D190" s="91">
        <v>1</v>
      </c>
      <c r="E190" s="91">
        <v>1</v>
      </c>
      <c r="F190" s="91">
        <v>1</v>
      </c>
      <c r="G190" s="91">
        <v>1</v>
      </c>
      <c r="H190" s="91">
        <v>2</v>
      </c>
      <c r="I190" s="91">
        <v>2</v>
      </c>
      <c r="J190" s="91">
        <v>4</v>
      </c>
      <c r="K190" s="91">
        <v>2</v>
      </c>
      <c r="L190" s="91">
        <v>2</v>
      </c>
      <c r="M190" s="91">
        <v>4</v>
      </c>
      <c r="N190" s="91">
        <v>2</v>
      </c>
      <c r="O190" s="91">
        <v>2</v>
      </c>
      <c r="P190" s="91">
        <v>2</v>
      </c>
      <c r="Q190" s="91">
        <v>2</v>
      </c>
      <c r="R190" s="91">
        <v>2</v>
      </c>
      <c r="S190" s="91">
        <v>2</v>
      </c>
      <c r="T190" s="91">
        <v>1</v>
      </c>
      <c r="U190" s="91">
        <v>2</v>
      </c>
      <c r="V190" s="91">
        <v>1</v>
      </c>
      <c r="W190" s="91">
        <v>1</v>
      </c>
      <c r="X190" s="91">
        <v>2</v>
      </c>
      <c r="Y190" s="91">
        <v>1</v>
      </c>
      <c r="Z190" s="91">
        <v>1</v>
      </c>
      <c r="AA190" s="91">
        <v>1</v>
      </c>
      <c r="AB190" s="91">
        <v>2</v>
      </c>
      <c r="AC190" s="91">
        <v>1</v>
      </c>
      <c r="AD190" s="91">
        <v>1</v>
      </c>
      <c r="AE190" s="91" t="s">
        <v>2</v>
      </c>
      <c r="AF190" s="91">
        <v>2</v>
      </c>
      <c r="AG190" s="91">
        <v>1</v>
      </c>
      <c r="AH190" s="91">
        <v>1</v>
      </c>
      <c r="AI190" s="91">
        <v>1</v>
      </c>
      <c r="AJ190" s="91">
        <v>1</v>
      </c>
      <c r="AK190" s="91">
        <v>1</v>
      </c>
      <c r="AL190" s="91">
        <v>1</v>
      </c>
      <c r="AM190" s="91">
        <v>1</v>
      </c>
    </row>
    <row r="191" spans="1:39" x14ac:dyDescent="0.25">
      <c r="A191" s="89">
        <v>43335</v>
      </c>
      <c r="B191" s="90" t="s">
        <v>509</v>
      </c>
      <c r="C191" s="91">
        <v>3</v>
      </c>
      <c r="D191" s="91">
        <v>3</v>
      </c>
      <c r="E191" s="91">
        <v>2</v>
      </c>
      <c r="F191" s="91">
        <v>2</v>
      </c>
      <c r="G191" s="91">
        <v>2</v>
      </c>
      <c r="H191" s="91">
        <v>2</v>
      </c>
      <c r="I191" s="91">
        <v>2</v>
      </c>
      <c r="J191" s="91">
        <v>1</v>
      </c>
      <c r="K191" s="91">
        <v>1</v>
      </c>
      <c r="L191" s="91">
        <v>2</v>
      </c>
      <c r="M191" s="91">
        <v>6</v>
      </c>
      <c r="N191" s="91">
        <v>3</v>
      </c>
      <c r="O191" s="91">
        <v>4</v>
      </c>
      <c r="P191" s="91">
        <v>4</v>
      </c>
      <c r="Q191" s="91">
        <v>4</v>
      </c>
      <c r="R191" s="91">
        <v>5</v>
      </c>
      <c r="S191" s="91">
        <v>1</v>
      </c>
      <c r="T191" s="91">
        <v>1</v>
      </c>
      <c r="U191" s="91">
        <v>1</v>
      </c>
      <c r="V191" s="91">
        <v>1</v>
      </c>
      <c r="W191" s="91">
        <v>1</v>
      </c>
      <c r="X191" s="91">
        <v>1</v>
      </c>
      <c r="Y191" s="91">
        <v>1</v>
      </c>
      <c r="Z191" s="91">
        <v>1</v>
      </c>
      <c r="AA191" s="91">
        <v>1</v>
      </c>
      <c r="AB191" s="91">
        <v>1</v>
      </c>
      <c r="AC191" s="91">
        <v>1</v>
      </c>
      <c r="AD191" s="91">
        <v>1</v>
      </c>
      <c r="AE191" s="91" t="s">
        <v>2</v>
      </c>
      <c r="AF191" s="91">
        <v>1</v>
      </c>
      <c r="AG191" s="91">
        <v>1</v>
      </c>
      <c r="AH191" s="91">
        <v>1</v>
      </c>
      <c r="AI191" s="91">
        <v>3</v>
      </c>
      <c r="AJ191" s="91">
        <v>1</v>
      </c>
      <c r="AK191" s="91">
        <v>1</v>
      </c>
      <c r="AL191" s="91">
        <v>1</v>
      </c>
      <c r="AM191" s="91">
        <v>1</v>
      </c>
    </row>
    <row r="192" spans="1:39" x14ac:dyDescent="0.25">
      <c r="A192" s="89">
        <v>43347</v>
      </c>
      <c r="B192" s="90" t="s">
        <v>510</v>
      </c>
      <c r="C192" s="91">
        <v>4</v>
      </c>
      <c r="D192" s="91">
        <v>1</v>
      </c>
      <c r="E192" s="91">
        <v>2</v>
      </c>
      <c r="F192" s="91">
        <v>1</v>
      </c>
      <c r="G192" s="91">
        <v>1</v>
      </c>
      <c r="H192" s="91">
        <v>1</v>
      </c>
      <c r="I192" s="91">
        <v>1</v>
      </c>
      <c r="J192" s="91">
        <v>1</v>
      </c>
      <c r="K192" s="91">
        <v>4</v>
      </c>
      <c r="L192" s="91">
        <v>5</v>
      </c>
      <c r="M192" s="91">
        <v>4</v>
      </c>
      <c r="N192" s="91">
        <v>2</v>
      </c>
      <c r="O192" s="91">
        <v>2</v>
      </c>
      <c r="P192" s="91">
        <v>2</v>
      </c>
      <c r="Q192" s="91">
        <v>2</v>
      </c>
      <c r="R192" s="91">
        <v>5</v>
      </c>
      <c r="S192" s="91">
        <v>1</v>
      </c>
      <c r="T192" s="91">
        <v>1</v>
      </c>
      <c r="U192" s="91">
        <v>4</v>
      </c>
      <c r="V192" s="91">
        <v>4</v>
      </c>
      <c r="W192" s="91">
        <v>2</v>
      </c>
      <c r="X192" s="91">
        <v>1</v>
      </c>
      <c r="Y192" s="91">
        <v>1</v>
      </c>
      <c r="Z192" s="91">
        <v>2</v>
      </c>
      <c r="AA192" s="91">
        <v>4</v>
      </c>
      <c r="AB192" s="91">
        <v>1</v>
      </c>
      <c r="AC192" s="91">
        <v>1</v>
      </c>
      <c r="AD192" s="91">
        <v>1</v>
      </c>
      <c r="AE192" s="91" t="s">
        <v>2</v>
      </c>
      <c r="AF192" s="91">
        <v>4</v>
      </c>
      <c r="AG192" s="91">
        <v>1</v>
      </c>
      <c r="AH192" s="91">
        <v>5</v>
      </c>
      <c r="AI192" s="91">
        <v>4</v>
      </c>
      <c r="AJ192" s="91">
        <v>3</v>
      </c>
      <c r="AK192" s="91">
        <v>4</v>
      </c>
      <c r="AL192" s="91">
        <v>4</v>
      </c>
      <c r="AM192" s="91">
        <v>4</v>
      </c>
    </row>
    <row r="193" spans="1:39" x14ac:dyDescent="0.25">
      <c r="A193" s="89">
        <v>43347</v>
      </c>
      <c r="B193" s="90" t="s">
        <v>511</v>
      </c>
      <c r="C193" s="91">
        <v>4</v>
      </c>
      <c r="D193" s="91">
        <v>1</v>
      </c>
      <c r="E193" s="91">
        <v>1</v>
      </c>
      <c r="F193" s="91">
        <v>2</v>
      </c>
      <c r="G193" s="91">
        <v>2</v>
      </c>
      <c r="H193" s="91">
        <v>2</v>
      </c>
      <c r="I193" s="91">
        <v>2</v>
      </c>
      <c r="J193" s="91">
        <v>1</v>
      </c>
      <c r="K193" s="91">
        <v>1</v>
      </c>
      <c r="L193" s="91">
        <v>1</v>
      </c>
      <c r="M193" s="91">
        <v>6</v>
      </c>
      <c r="N193" s="91">
        <v>4</v>
      </c>
      <c r="O193" s="91">
        <v>4</v>
      </c>
      <c r="P193" s="91">
        <v>4</v>
      </c>
      <c r="Q193" s="91">
        <v>4</v>
      </c>
      <c r="R193" s="91">
        <v>4</v>
      </c>
      <c r="S193" s="91">
        <v>1</v>
      </c>
      <c r="T193" s="91">
        <v>1</v>
      </c>
      <c r="U193" s="91">
        <v>4</v>
      </c>
      <c r="V193" s="91">
        <v>1</v>
      </c>
      <c r="W193" s="91">
        <v>1</v>
      </c>
      <c r="X193" s="91">
        <v>1</v>
      </c>
      <c r="Y193" s="91">
        <v>1</v>
      </c>
      <c r="Z193" s="91">
        <v>1</v>
      </c>
      <c r="AA193" s="91">
        <v>1</v>
      </c>
      <c r="AB193" s="91">
        <v>1</v>
      </c>
      <c r="AC193" s="91">
        <v>1</v>
      </c>
      <c r="AD193" s="91">
        <v>1</v>
      </c>
      <c r="AE193" s="91" t="s">
        <v>2</v>
      </c>
      <c r="AF193" s="91">
        <v>2</v>
      </c>
      <c r="AG193" s="91">
        <v>1</v>
      </c>
      <c r="AH193" s="91">
        <v>1</v>
      </c>
      <c r="AI193" s="91">
        <v>1</v>
      </c>
      <c r="AJ193" s="91">
        <v>1</v>
      </c>
      <c r="AK193" s="91">
        <v>1</v>
      </c>
      <c r="AL193" s="91">
        <v>1</v>
      </c>
      <c r="AM193" s="91">
        <v>1</v>
      </c>
    </row>
    <row r="194" spans="1:39" x14ac:dyDescent="0.25">
      <c r="A194" s="89">
        <v>43347</v>
      </c>
      <c r="B194" s="90" t="s">
        <v>512</v>
      </c>
      <c r="C194" s="91">
        <v>3</v>
      </c>
      <c r="D194" s="91">
        <v>2</v>
      </c>
      <c r="E194" s="91">
        <v>2</v>
      </c>
      <c r="F194" s="91">
        <v>1</v>
      </c>
      <c r="G194" s="91">
        <v>1</v>
      </c>
      <c r="H194" s="91">
        <v>2</v>
      </c>
      <c r="I194" s="91">
        <v>2</v>
      </c>
      <c r="J194" s="91">
        <v>2</v>
      </c>
      <c r="K194" s="91">
        <v>2</v>
      </c>
      <c r="L194" s="91">
        <v>4</v>
      </c>
      <c r="M194" s="91">
        <v>4</v>
      </c>
      <c r="N194" s="91">
        <v>3</v>
      </c>
      <c r="O194" s="91">
        <v>2</v>
      </c>
      <c r="P194" s="91">
        <v>2</v>
      </c>
      <c r="Q194" s="91">
        <v>2</v>
      </c>
      <c r="R194" s="91">
        <v>4</v>
      </c>
      <c r="S194" s="91">
        <v>2</v>
      </c>
      <c r="T194" s="91">
        <v>1</v>
      </c>
      <c r="U194" s="91">
        <v>2</v>
      </c>
      <c r="V194" s="91">
        <v>1</v>
      </c>
      <c r="W194" s="91">
        <v>2</v>
      </c>
      <c r="X194" s="91">
        <v>1</v>
      </c>
      <c r="Y194" s="91">
        <v>1</v>
      </c>
      <c r="Z194" s="91">
        <v>1</v>
      </c>
      <c r="AA194" s="91">
        <v>3</v>
      </c>
      <c r="AB194" s="91">
        <v>1</v>
      </c>
      <c r="AC194" s="91">
        <v>1</v>
      </c>
      <c r="AD194" s="91">
        <v>1</v>
      </c>
      <c r="AE194" s="91" t="s">
        <v>2</v>
      </c>
      <c r="AF194" s="91">
        <v>2</v>
      </c>
      <c r="AG194" s="91">
        <v>3</v>
      </c>
      <c r="AH194" s="91">
        <v>1</v>
      </c>
      <c r="AI194" s="91">
        <v>4</v>
      </c>
      <c r="AJ194" s="91">
        <v>4</v>
      </c>
      <c r="AK194" s="91">
        <v>2</v>
      </c>
      <c r="AL194" s="91">
        <v>1</v>
      </c>
      <c r="AM194" s="91">
        <v>2</v>
      </c>
    </row>
    <row r="195" spans="1:39" x14ac:dyDescent="0.25">
      <c r="A195" s="89">
        <v>43335</v>
      </c>
      <c r="B195" s="90" t="s">
        <v>513</v>
      </c>
      <c r="C195" s="91">
        <v>2</v>
      </c>
      <c r="D195" s="91">
        <v>3</v>
      </c>
      <c r="E195" s="91">
        <v>3</v>
      </c>
      <c r="F195" s="91">
        <v>2</v>
      </c>
      <c r="G195" s="91">
        <v>2</v>
      </c>
      <c r="H195" s="91">
        <v>2</v>
      </c>
      <c r="I195" s="91">
        <v>2</v>
      </c>
      <c r="J195" s="91">
        <v>1</v>
      </c>
      <c r="K195" s="91">
        <v>1</v>
      </c>
      <c r="L195" s="91">
        <v>1</v>
      </c>
      <c r="M195" s="91">
        <v>6</v>
      </c>
      <c r="N195" s="91">
        <v>5</v>
      </c>
      <c r="O195" s="91">
        <v>4</v>
      </c>
      <c r="P195" s="91">
        <v>3</v>
      </c>
      <c r="Q195" s="91">
        <v>4</v>
      </c>
      <c r="R195" s="91">
        <v>5</v>
      </c>
      <c r="S195" s="91">
        <v>1</v>
      </c>
      <c r="T195" s="91">
        <v>1</v>
      </c>
      <c r="U195" s="91">
        <v>1</v>
      </c>
      <c r="V195" s="91">
        <v>2</v>
      </c>
      <c r="W195" s="91">
        <v>3</v>
      </c>
      <c r="X195" s="91">
        <v>1</v>
      </c>
      <c r="Y195" s="91">
        <v>1</v>
      </c>
      <c r="Z195" s="91">
        <v>1</v>
      </c>
      <c r="AA195" s="91">
        <v>1</v>
      </c>
      <c r="AB195" s="91">
        <v>1</v>
      </c>
      <c r="AC195" s="91">
        <v>1</v>
      </c>
      <c r="AD195" s="91">
        <v>1</v>
      </c>
      <c r="AE195" s="91" t="s">
        <v>2</v>
      </c>
      <c r="AF195" s="91">
        <v>1</v>
      </c>
      <c r="AG195" s="91">
        <v>1</v>
      </c>
      <c r="AH195" s="91">
        <v>3</v>
      </c>
      <c r="AI195" s="91">
        <v>3</v>
      </c>
      <c r="AJ195" s="91">
        <v>1</v>
      </c>
      <c r="AK195" s="91">
        <v>1</v>
      </c>
      <c r="AL195" s="91">
        <v>3</v>
      </c>
      <c r="AM195" s="91">
        <v>1</v>
      </c>
    </row>
    <row r="196" spans="1:39" x14ac:dyDescent="0.25">
      <c r="A196" s="89">
        <v>43347</v>
      </c>
      <c r="B196" s="90" t="s">
        <v>514</v>
      </c>
      <c r="C196" s="91">
        <v>3</v>
      </c>
      <c r="D196" s="91">
        <v>3</v>
      </c>
      <c r="E196" s="91">
        <v>3</v>
      </c>
      <c r="F196" s="91">
        <v>2</v>
      </c>
      <c r="G196" s="91">
        <v>2</v>
      </c>
      <c r="H196" s="91">
        <v>2</v>
      </c>
      <c r="I196" s="91">
        <v>2</v>
      </c>
      <c r="J196" s="91">
        <v>1</v>
      </c>
      <c r="K196" s="91">
        <v>1</v>
      </c>
      <c r="L196" s="91">
        <v>3</v>
      </c>
      <c r="M196" s="91">
        <v>6</v>
      </c>
      <c r="N196" s="91">
        <v>4</v>
      </c>
      <c r="O196" s="91">
        <v>2</v>
      </c>
      <c r="P196" s="91">
        <v>2</v>
      </c>
      <c r="Q196" s="91">
        <v>2</v>
      </c>
      <c r="R196" s="91">
        <v>5</v>
      </c>
      <c r="S196" s="91">
        <v>1</v>
      </c>
      <c r="T196" s="91">
        <v>1</v>
      </c>
      <c r="U196" s="91">
        <v>3</v>
      </c>
      <c r="V196" s="91">
        <v>1</v>
      </c>
      <c r="W196" s="91">
        <v>1</v>
      </c>
      <c r="X196" s="91">
        <v>1</v>
      </c>
      <c r="Y196" s="91">
        <v>1</v>
      </c>
      <c r="Z196" s="91">
        <v>1</v>
      </c>
      <c r="AA196" s="91">
        <v>2</v>
      </c>
      <c r="AB196" s="91">
        <v>4</v>
      </c>
      <c r="AC196" s="91">
        <v>1</v>
      </c>
      <c r="AD196" s="91">
        <v>1</v>
      </c>
      <c r="AE196" s="91" t="s">
        <v>2</v>
      </c>
      <c r="AF196" s="91">
        <v>1</v>
      </c>
      <c r="AG196" s="91">
        <v>1</v>
      </c>
      <c r="AH196" s="91">
        <v>3</v>
      </c>
      <c r="AI196" s="91">
        <v>2</v>
      </c>
      <c r="AJ196" s="91">
        <v>1</v>
      </c>
      <c r="AK196" s="91">
        <v>3</v>
      </c>
      <c r="AL196" s="91">
        <v>1</v>
      </c>
      <c r="AM196" s="91">
        <v>1</v>
      </c>
    </row>
    <row r="197" spans="1:39" x14ac:dyDescent="0.25">
      <c r="A197" s="89">
        <v>43340</v>
      </c>
      <c r="B197" s="90" t="s">
        <v>515</v>
      </c>
      <c r="C197" s="91">
        <v>3</v>
      </c>
      <c r="D197" s="91">
        <v>3</v>
      </c>
      <c r="E197" s="91">
        <v>2</v>
      </c>
      <c r="F197" s="91">
        <v>2</v>
      </c>
      <c r="G197" s="91">
        <v>2</v>
      </c>
      <c r="H197" s="91">
        <v>2</v>
      </c>
      <c r="I197" s="91">
        <v>2</v>
      </c>
      <c r="J197" s="91">
        <v>1</v>
      </c>
      <c r="K197" s="91">
        <v>1</v>
      </c>
      <c r="L197" s="91">
        <v>4</v>
      </c>
      <c r="M197" s="91">
        <v>6</v>
      </c>
      <c r="N197" s="91">
        <v>5</v>
      </c>
      <c r="O197" s="91">
        <v>3</v>
      </c>
      <c r="P197" s="91">
        <v>3</v>
      </c>
      <c r="Q197" s="91">
        <v>2</v>
      </c>
      <c r="R197" s="91">
        <v>5</v>
      </c>
      <c r="S197" s="91">
        <v>3</v>
      </c>
      <c r="T197" s="91">
        <v>1</v>
      </c>
      <c r="U197" s="91">
        <v>2</v>
      </c>
      <c r="V197" s="91">
        <v>1</v>
      </c>
      <c r="W197" s="91">
        <v>1</v>
      </c>
      <c r="X197" s="91">
        <v>1</v>
      </c>
      <c r="Y197" s="91">
        <v>2</v>
      </c>
      <c r="Z197" s="91">
        <v>1</v>
      </c>
      <c r="AA197" s="91">
        <v>1</v>
      </c>
      <c r="AB197" s="91">
        <v>1</v>
      </c>
      <c r="AC197" s="91">
        <v>1</v>
      </c>
      <c r="AD197" s="91">
        <v>1</v>
      </c>
      <c r="AE197" s="91" t="s">
        <v>2</v>
      </c>
      <c r="AF197" s="91">
        <v>2</v>
      </c>
      <c r="AG197" s="91">
        <v>2</v>
      </c>
      <c r="AH197" s="91">
        <v>2</v>
      </c>
      <c r="AI197" s="91">
        <v>3</v>
      </c>
      <c r="AJ197" s="91">
        <v>1</v>
      </c>
      <c r="AK197" s="91">
        <v>1</v>
      </c>
      <c r="AL197" s="91">
        <v>1</v>
      </c>
      <c r="AM197" s="91">
        <v>1</v>
      </c>
    </row>
    <row r="198" spans="1:39" x14ac:dyDescent="0.25">
      <c r="A198" s="89">
        <v>43347</v>
      </c>
      <c r="B198" s="90" t="s">
        <v>516</v>
      </c>
      <c r="C198" s="91">
        <v>4</v>
      </c>
      <c r="D198" s="91">
        <v>2</v>
      </c>
      <c r="E198" s="91">
        <v>2</v>
      </c>
      <c r="F198" s="91">
        <v>1</v>
      </c>
      <c r="G198" s="91">
        <v>1</v>
      </c>
      <c r="H198" s="91">
        <v>2</v>
      </c>
      <c r="I198" s="91">
        <v>2</v>
      </c>
      <c r="J198" s="91">
        <v>3</v>
      </c>
      <c r="K198" s="91">
        <v>2</v>
      </c>
      <c r="L198" s="91">
        <v>2</v>
      </c>
      <c r="M198" s="91">
        <v>3</v>
      </c>
      <c r="N198" s="91">
        <v>3</v>
      </c>
      <c r="O198" s="91">
        <v>2</v>
      </c>
      <c r="P198" s="91">
        <v>2</v>
      </c>
      <c r="Q198" s="91">
        <v>2</v>
      </c>
      <c r="R198" s="91">
        <v>4</v>
      </c>
      <c r="S198" s="91">
        <v>1</v>
      </c>
      <c r="T198" s="91">
        <v>2</v>
      </c>
      <c r="U198" s="91">
        <v>2</v>
      </c>
      <c r="V198" s="91">
        <v>1</v>
      </c>
      <c r="W198" s="91">
        <v>1</v>
      </c>
      <c r="X198" s="91">
        <v>2</v>
      </c>
      <c r="Y198" s="91">
        <v>1</v>
      </c>
      <c r="Z198" s="91">
        <v>2</v>
      </c>
      <c r="AA198" s="91">
        <v>2</v>
      </c>
      <c r="AB198" s="91">
        <v>3</v>
      </c>
      <c r="AC198" s="91">
        <v>1</v>
      </c>
      <c r="AD198" s="91">
        <v>1</v>
      </c>
      <c r="AE198" s="91" t="s">
        <v>2</v>
      </c>
      <c r="AF198" s="91">
        <v>1</v>
      </c>
      <c r="AG198" s="91">
        <v>1</v>
      </c>
      <c r="AH198" s="91">
        <v>2</v>
      </c>
      <c r="AI198" s="91">
        <v>4</v>
      </c>
      <c r="AJ198" s="91">
        <v>1</v>
      </c>
      <c r="AK198" s="91">
        <v>1</v>
      </c>
      <c r="AL198" s="91">
        <v>1</v>
      </c>
      <c r="AM198" s="91">
        <v>2</v>
      </c>
    </row>
    <row r="199" spans="1:39" x14ac:dyDescent="0.25">
      <c r="A199" s="89">
        <v>43347</v>
      </c>
      <c r="B199" s="90" t="s">
        <v>517</v>
      </c>
      <c r="C199" s="91">
        <v>4</v>
      </c>
      <c r="D199" s="91">
        <v>1</v>
      </c>
      <c r="E199" s="91">
        <v>1</v>
      </c>
      <c r="F199" s="91">
        <v>1</v>
      </c>
      <c r="G199" s="91">
        <v>1</v>
      </c>
      <c r="H199" s="91">
        <v>1</v>
      </c>
      <c r="I199" s="91">
        <v>1</v>
      </c>
      <c r="J199" s="91">
        <v>4</v>
      </c>
      <c r="K199" s="91">
        <v>4</v>
      </c>
      <c r="L199" s="91">
        <v>4</v>
      </c>
      <c r="M199" s="91">
        <v>4</v>
      </c>
      <c r="N199" s="91">
        <v>3</v>
      </c>
      <c r="O199" s="91">
        <v>2</v>
      </c>
      <c r="P199" s="91">
        <v>2</v>
      </c>
      <c r="Q199" s="91">
        <v>4</v>
      </c>
      <c r="R199" s="91">
        <v>2</v>
      </c>
      <c r="S199" s="91">
        <v>4</v>
      </c>
      <c r="T199" s="91">
        <v>3</v>
      </c>
      <c r="U199" s="91">
        <v>4</v>
      </c>
      <c r="V199" s="91">
        <v>4</v>
      </c>
      <c r="W199" s="91">
        <v>4</v>
      </c>
      <c r="X199" s="91">
        <v>4</v>
      </c>
      <c r="Y199" s="91">
        <v>3</v>
      </c>
      <c r="Z199" s="91">
        <v>3</v>
      </c>
      <c r="AA199" s="91">
        <v>4</v>
      </c>
      <c r="AB199" s="91">
        <v>4</v>
      </c>
      <c r="AC199" s="91">
        <v>3</v>
      </c>
      <c r="AD199" s="91">
        <v>5</v>
      </c>
      <c r="AE199" s="91" t="s">
        <v>2</v>
      </c>
      <c r="AF199" s="91">
        <v>1</v>
      </c>
      <c r="AG199" s="91">
        <v>2</v>
      </c>
      <c r="AH199" s="91">
        <v>3</v>
      </c>
      <c r="AI199" s="91">
        <v>4</v>
      </c>
      <c r="AJ199" s="91">
        <v>1</v>
      </c>
      <c r="AK199" s="91">
        <v>2</v>
      </c>
      <c r="AL199" s="91">
        <v>4</v>
      </c>
      <c r="AM199" s="91">
        <v>1</v>
      </c>
    </row>
    <row r="200" spans="1:39" x14ac:dyDescent="0.25">
      <c r="A200" s="89">
        <v>43336</v>
      </c>
      <c r="B200" s="90" t="s">
        <v>518</v>
      </c>
      <c r="C200" s="91">
        <v>3</v>
      </c>
      <c r="D200" s="91">
        <v>1</v>
      </c>
      <c r="E200" s="91">
        <v>1</v>
      </c>
      <c r="F200" s="91">
        <v>1</v>
      </c>
      <c r="G200" s="91">
        <v>1</v>
      </c>
      <c r="H200" s="91">
        <v>1</v>
      </c>
      <c r="I200" s="91">
        <v>1</v>
      </c>
      <c r="J200" s="91">
        <v>5</v>
      </c>
      <c r="K200" s="91">
        <v>4</v>
      </c>
      <c r="L200" s="91">
        <v>4</v>
      </c>
      <c r="M200" s="91">
        <v>2</v>
      </c>
      <c r="N200" s="91">
        <v>2</v>
      </c>
      <c r="O200" s="91">
        <v>1</v>
      </c>
      <c r="P200" s="91">
        <v>1</v>
      </c>
      <c r="Q200" s="91">
        <v>1</v>
      </c>
      <c r="R200" s="91">
        <v>1</v>
      </c>
      <c r="S200" s="91">
        <v>4</v>
      </c>
      <c r="T200" s="91">
        <v>1</v>
      </c>
      <c r="U200" s="91">
        <v>2</v>
      </c>
      <c r="V200" s="91">
        <v>5</v>
      </c>
      <c r="W200" s="91">
        <v>4</v>
      </c>
      <c r="X200" s="91">
        <v>1</v>
      </c>
      <c r="Y200" s="91">
        <v>1</v>
      </c>
      <c r="Z200" s="91">
        <v>2</v>
      </c>
      <c r="AA200" s="91">
        <v>4</v>
      </c>
      <c r="AB200" s="91">
        <v>1</v>
      </c>
      <c r="AC200" s="91">
        <v>4</v>
      </c>
      <c r="AD200" s="91">
        <v>1</v>
      </c>
      <c r="AE200" s="91" t="s">
        <v>2</v>
      </c>
      <c r="AF200" s="91">
        <v>1</v>
      </c>
      <c r="AG200" s="91">
        <v>1</v>
      </c>
      <c r="AH200" s="91">
        <v>4</v>
      </c>
      <c r="AI200" s="91">
        <v>4</v>
      </c>
      <c r="AJ200" s="91">
        <v>1</v>
      </c>
      <c r="AK200" s="91">
        <v>4</v>
      </c>
      <c r="AL200" s="91">
        <v>5</v>
      </c>
      <c r="AM200" s="91">
        <v>4</v>
      </c>
    </row>
    <row r="201" spans="1:39" x14ac:dyDescent="0.25">
      <c r="A201" s="89">
        <v>43347</v>
      </c>
      <c r="B201" s="90" t="s">
        <v>519</v>
      </c>
      <c r="C201" s="91">
        <v>3</v>
      </c>
      <c r="D201" s="91">
        <v>1</v>
      </c>
      <c r="E201" s="91">
        <v>1</v>
      </c>
      <c r="F201" s="91">
        <v>1</v>
      </c>
      <c r="G201" s="91">
        <v>1</v>
      </c>
      <c r="H201" s="91">
        <v>1</v>
      </c>
      <c r="I201" s="91">
        <v>1</v>
      </c>
      <c r="J201" s="91">
        <v>4</v>
      </c>
      <c r="K201" s="91">
        <v>2</v>
      </c>
      <c r="L201" s="91">
        <v>1</v>
      </c>
      <c r="M201" s="91">
        <v>3</v>
      </c>
      <c r="N201" s="91">
        <v>2</v>
      </c>
      <c r="O201" s="91">
        <v>2</v>
      </c>
      <c r="P201" s="91">
        <v>2</v>
      </c>
      <c r="Q201" s="91">
        <v>2</v>
      </c>
      <c r="R201" s="91">
        <v>2</v>
      </c>
      <c r="S201" s="91">
        <v>2</v>
      </c>
      <c r="T201" s="91">
        <v>1</v>
      </c>
      <c r="U201" s="91">
        <v>2</v>
      </c>
      <c r="V201" s="91">
        <v>1</v>
      </c>
      <c r="W201" s="91">
        <v>1</v>
      </c>
      <c r="X201" s="91">
        <v>1</v>
      </c>
      <c r="Y201" s="91">
        <v>1</v>
      </c>
      <c r="Z201" s="91">
        <v>2</v>
      </c>
      <c r="AA201" s="91">
        <v>3</v>
      </c>
      <c r="AB201" s="91">
        <v>2</v>
      </c>
      <c r="AC201" s="91">
        <v>2</v>
      </c>
      <c r="AD201" s="91">
        <v>1</v>
      </c>
      <c r="AE201" s="91" t="s">
        <v>2</v>
      </c>
      <c r="AF201" s="91">
        <v>4</v>
      </c>
      <c r="AG201" s="91">
        <v>5</v>
      </c>
      <c r="AH201" s="91">
        <v>4</v>
      </c>
      <c r="AI201" s="91">
        <v>4</v>
      </c>
      <c r="AJ201" s="91">
        <v>4</v>
      </c>
      <c r="AK201" s="91">
        <v>2</v>
      </c>
      <c r="AL201" s="91">
        <v>5</v>
      </c>
      <c r="AM201" s="91">
        <v>1</v>
      </c>
    </row>
    <row r="202" spans="1:39" x14ac:dyDescent="0.25">
      <c r="A202" s="89">
        <v>43356</v>
      </c>
      <c r="B202" s="90" t="s">
        <v>520</v>
      </c>
      <c r="C202" s="91">
        <v>4</v>
      </c>
      <c r="D202" s="91">
        <v>1</v>
      </c>
      <c r="E202" s="91">
        <v>1</v>
      </c>
      <c r="F202" s="91">
        <v>1</v>
      </c>
      <c r="G202" s="91">
        <v>1</v>
      </c>
      <c r="H202" s="91">
        <v>2</v>
      </c>
      <c r="I202" s="91">
        <v>2</v>
      </c>
      <c r="J202" s="91">
        <v>5</v>
      </c>
      <c r="K202" s="91">
        <v>2</v>
      </c>
      <c r="L202" s="91">
        <v>5</v>
      </c>
      <c r="M202" s="91">
        <v>3</v>
      </c>
      <c r="N202" s="91">
        <v>1</v>
      </c>
      <c r="O202" s="91">
        <v>2</v>
      </c>
      <c r="P202" s="91">
        <v>2</v>
      </c>
      <c r="Q202" s="91">
        <v>2</v>
      </c>
      <c r="R202" s="91">
        <v>1</v>
      </c>
      <c r="S202" s="91">
        <v>3</v>
      </c>
      <c r="T202" s="91">
        <v>3</v>
      </c>
      <c r="U202" s="91">
        <v>2</v>
      </c>
      <c r="V202" s="91">
        <v>3</v>
      </c>
      <c r="W202" s="91">
        <v>3</v>
      </c>
      <c r="X202" s="91">
        <v>3</v>
      </c>
      <c r="Y202" s="91">
        <v>2</v>
      </c>
      <c r="Z202" s="91">
        <v>2</v>
      </c>
      <c r="AA202" s="91">
        <v>4</v>
      </c>
      <c r="AB202" s="91">
        <v>3</v>
      </c>
      <c r="AC202" s="91">
        <v>2</v>
      </c>
      <c r="AD202" s="91">
        <v>1</v>
      </c>
      <c r="AE202" s="91" t="s">
        <v>2</v>
      </c>
      <c r="AF202" s="91">
        <v>2</v>
      </c>
      <c r="AG202" s="91">
        <v>2</v>
      </c>
      <c r="AH202" s="91">
        <v>3</v>
      </c>
      <c r="AI202" s="91">
        <v>4</v>
      </c>
      <c r="AJ202" s="91">
        <v>2</v>
      </c>
      <c r="AK202" s="91">
        <v>2</v>
      </c>
      <c r="AL202" s="91">
        <v>1</v>
      </c>
      <c r="AM202" s="91">
        <v>1</v>
      </c>
    </row>
    <row r="203" spans="1:39" x14ac:dyDescent="0.25">
      <c r="A203" s="89">
        <v>43356</v>
      </c>
      <c r="B203" s="90" t="s">
        <v>521</v>
      </c>
      <c r="C203" s="91">
        <v>3</v>
      </c>
      <c r="D203" s="91">
        <v>2</v>
      </c>
      <c r="E203" s="91">
        <v>1</v>
      </c>
      <c r="F203" s="91">
        <v>2</v>
      </c>
      <c r="G203" s="91">
        <v>2</v>
      </c>
      <c r="H203" s="91">
        <v>2</v>
      </c>
      <c r="I203" s="91">
        <v>2</v>
      </c>
      <c r="J203" s="91">
        <v>1</v>
      </c>
      <c r="K203" s="91">
        <v>1</v>
      </c>
      <c r="L203" s="91">
        <v>1</v>
      </c>
      <c r="M203" s="91">
        <v>4</v>
      </c>
      <c r="N203" s="91">
        <v>5</v>
      </c>
      <c r="O203" s="91">
        <v>2</v>
      </c>
      <c r="P203" s="91">
        <v>2</v>
      </c>
      <c r="Q203" s="91">
        <v>2</v>
      </c>
      <c r="R203" s="91">
        <v>5</v>
      </c>
      <c r="S203" s="91">
        <v>1</v>
      </c>
      <c r="T203" s="91">
        <v>1</v>
      </c>
      <c r="U203" s="91">
        <v>1</v>
      </c>
      <c r="V203" s="91">
        <v>2</v>
      </c>
      <c r="W203" s="91">
        <v>1</v>
      </c>
      <c r="X203" s="91">
        <v>1</v>
      </c>
      <c r="Y203" s="91">
        <v>1</v>
      </c>
      <c r="Z203" s="91">
        <v>1</v>
      </c>
      <c r="AA203" s="91">
        <v>1</v>
      </c>
      <c r="AB203" s="91">
        <v>2</v>
      </c>
      <c r="AC203" s="91">
        <v>1</v>
      </c>
      <c r="AD203" s="91">
        <v>1</v>
      </c>
      <c r="AE203" s="91" t="s">
        <v>2</v>
      </c>
      <c r="AF203" s="91">
        <v>2</v>
      </c>
      <c r="AG203" s="91">
        <v>2</v>
      </c>
      <c r="AH203" s="91">
        <v>1</v>
      </c>
      <c r="AI203" s="91">
        <v>4</v>
      </c>
      <c r="AJ203" s="91">
        <v>1</v>
      </c>
      <c r="AK203" s="91">
        <v>4</v>
      </c>
      <c r="AL203" s="91">
        <v>1</v>
      </c>
      <c r="AM203" s="91">
        <v>2</v>
      </c>
    </row>
    <row r="204" spans="1:39" x14ac:dyDescent="0.25">
      <c r="A204" s="89">
        <v>43356</v>
      </c>
      <c r="B204" s="90" t="s">
        <v>522</v>
      </c>
      <c r="C204" s="91">
        <v>3</v>
      </c>
      <c r="D204" s="91">
        <v>2</v>
      </c>
      <c r="E204" s="91">
        <v>3</v>
      </c>
      <c r="F204" s="91">
        <v>2</v>
      </c>
      <c r="G204" s="91">
        <v>2</v>
      </c>
      <c r="H204" s="91">
        <v>2</v>
      </c>
      <c r="I204" s="91">
        <v>2</v>
      </c>
      <c r="J204" s="91">
        <v>1</v>
      </c>
      <c r="K204" s="91">
        <v>2</v>
      </c>
      <c r="L204" s="91">
        <v>4</v>
      </c>
      <c r="M204" s="91">
        <v>6</v>
      </c>
      <c r="N204" s="91">
        <v>3</v>
      </c>
      <c r="O204" s="91">
        <v>4</v>
      </c>
      <c r="P204" s="91">
        <v>2</v>
      </c>
      <c r="Q204" s="91">
        <v>4</v>
      </c>
      <c r="R204" s="91">
        <v>4</v>
      </c>
      <c r="S204" s="91">
        <v>2</v>
      </c>
      <c r="T204" s="91">
        <v>1</v>
      </c>
      <c r="U204" s="91">
        <v>4</v>
      </c>
      <c r="V204" s="91">
        <v>1</v>
      </c>
      <c r="W204" s="91">
        <v>2</v>
      </c>
      <c r="X204" s="91">
        <v>1</v>
      </c>
      <c r="Y204" s="91">
        <v>3</v>
      </c>
      <c r="Z204" s="91">
        <v>1</v>
      </c>
      <c r="AA204" s="91">
        <v>1</v>
      </c>
      <c r="AB204" s="91">
        <v>1</v>
      </c>
      <c r="AC204" s="91">
        <v>1</v>
      </c>
      <c r="AD204" s="91">
        <v>2</v>
      </c>
      <c r="AE204" s="91" t="s">
        <v>2</v>
      </c>
      <c r="AF204" s="91">
        <v>1</v>
      </c>
      <c r="AG204" s="91">
        <v>1</v>
      </c>
      <c r="AH204" s="91">
        <v>1</v>
      </c>
      <c r="AI204" s="91">
        <v>2</v>
      </c>
      <c r="AJ204" s="91">
        <v>1</v>
      </c>
      <c r="AK204" s="91">
        <v>1</v>
      </c>
      <c r="AL204" s="91">
        <v>1</v>
      </c>
      <c r="AM204" s="91">
        <v>1</v>
      </c>
    </row>
    <row r="205" spans="1:39" x14ac:dyDescent="0.25">
      <c r="A205" s="89">
        <v>43354</v>
      </c>
      <c r="B205" s="90" t="s">
        <v>523</v>
      </c>
      <c r="C205" s="91">
        <v>4</v>
      </c>
      <c r="D205" s="91">
        <v>1</v>
      </c>
      <c r="E205" s="91">
        <v>1</v>
      </c>
      <c r="F205" s="91">
        <v>1</v>
      </c>
      <c r="G205" s="91">
        <v>1</v>
      </c>
      <c r="H205" s="91">
        <v>1</v>
      </c>
      <c r="I205" s="91">
        <v>1</v>
      </c>
      <c r="J205" s="91">
        <v>3</v>
      </c>
      <c r="K205" s="91">
        <v>2</v>
      </c>
      <c r="L205" s="91">
        <v>5</v>
      </c>
      <c r="M205" s="91">
        <v>1</v>
      </c>
      <c r="N205" s="91">
        <v>2</v>
      </c>
      <c r="O205" s="91">
        <v>2</v>
      </c>
      <c r="P205" s="91">
        <v>2</v>
      </c>
      <c r="Q205" s="91">
        <v>2</v>
      </c>
      <c r="R205" s="91">
        <v>2</v>
      </c>
      <c r="S205" s="91">
        <v>4</v>
      </c>
      <c r="T205" s="91">
        <v>1</v>
      </c>
      <c r="U205" s="91">
        <v>5</v>
      </c>
      <c r="V205" s="91">
        <v>4</v>
      </c>
      <c r="W205" s="91">
        <v>3</v>
      </c>
      <c r="X205" s="91">
        <v>3</v>
      </c>
      <c r="Y205" s="91">
        <v>1</v>
      </c>
      <c r="Z205" s="91">
        <v>3</v>
      </c>
      <c r="AA205" s="91">
        <v>4</v>
      </c>
      <c r="AB205" s="91">
        <v>3</v>
      </c>
      <c r="AC205" s="91">
        <v>1</v>
      </c>
      <c r="AD205" s="91">
        <v>1</v>
      </c>
      <c r="AE205" s="91" t="s">
        <v>2</v>
      </c>
      <c r="AF205" s="91">
        <v>2</v>
      </c>
      <c r="AG205" s="91">
        <v>2</v>
      </c>
      <c r="AH205" s="91">
        <v>4</v>
      </c>
      <c r="AI205" s="91">
        <v>4</v>
      </c>
      <c r="AJ205" s="91">
        <v>4</v>
      </c>
      <c r="AK205" s="91">
        <v>1</v>
      </c>
      <c r="AL205" s="91">
        <v>4</v>
      </c>
      <c r="AM205" s="91">
        <v>4</v>
      </c>
    </row>
    <row r="206" spans="1:39" x14ac:dyDescent="0.25">
      <c r="A206" s="89">
        <v>43347</v>
      </c>
      <c r="B206" s="90" t="s">
        <v>524</v>
      </c>
      <c r="C206" s="91">
        <v>4</v>
      </c>
      <c r="D206" s="91">
        <v>2</v>
      </c>
      <c r="E206" s="91">
        <v>2</v>
      </c>
      <c r="F206" s="91">
        <v>2</v>
      </c>
      <c r="G206" s="91">
        <v>2</v>
      </c>
      <c r="H206" s="91">
        <v>2</v>
      </c>
      <c r="I206" s="91">
        <v>2</v>
      </c>
      <c r="J206" s="91">
        <v>1</v>
      </c>
      <c r="K206" s="91">
        <v>2</v>
      </c>
      <c r="L206" s="91">
        <v>2</v>
      </c>
      <c r="M206" s="91">
        <v>6</v>
      </c>
      <c r="N206" s="91">
        <v>5</v>
      </c>
      <c r="O206" s="91">
        <v>2</v>
      </c>
      <c r="P206" s="91">
        <v>2</v>
      </c>
      <c r="Q206" s="91">
        <v>4</v>
      </c>
      <c r="R206" s="91">
        <v>1</v>
      </c>
      <c r="S206" s="91">
        <v>1</v>
      </c>
      <c r="T206" s="91">
        <v>1</v>
      </c>
      <c r="U206" s="91">
        <v>3</v>
      </c>
      <c r="V206" s="91">
        <v>1</v>
      </c>
      <c r="W206" s="91">
        <v>1</v>
      </c>
      <c r="X206" s="91">
        <v>1</v>
      </c>
      <c r="Y206" s="91">
        <v>2</v>
      </c>
      <c r="Z206" s="91">
        <v>1</v>
      </c>
      <c r="AA206" s="91">
        <v>1</v>
      </c>
      <c r="AB206" s="91">
        <v>2</v>
      </c>
      <c r="AC206" s="91">
        <v>2</v>
      </c>
      <c r="AD206" s="91">
        <v>1</v>
      </c>
      <c r="AE206" s="91" t="s">
        <v>2</v>
      </c>
      <c r="AF206" s="91">
        <v>1</v>
      </c>
      <c r="AG206" s="91">
        <v>1</v>
      </c>
      <c r="AH206" s="91">
        <v>5</v>
      </c>
      <c r="AI206" s="91">
        <v>1</v>
      </c>
      <c r="AJ206" s="91">
        <v>1</v>
      </c>
      <c r="AK206" s="91">
        <v>1</v>
      </c>
      <c r="AL206" s="91">
        <v>5</v>
      </c>
      <c r="AM206" s="91">
        <v>2</v>
      </c>
    </row>
    <row r="207" spans="1:39" x14ac:dyDescent="0.25">
      <c r="A207" s="89">
        <v>43347</v>
      </c>
      <c r="B207" s="90" t="s">
        <v>525</v>
      </c>
      <c r="C207" s="91">
        <v>4</v>
      </c>
      <c r="D207" s="91">
        <v>3</v>
      </c>
      <c r="E207" s="91">
        <v>2</v>
      </c>
      <c r="F207" s="91">
        <v>2</v>
      </c>
      <c r="G207" s="91">
        <v>2</v>
      </c>
      <c r="H207" s="91">
        <v>2</v>
      </c>
      <c r="I207" s="91">
        <v>2</v>
      </c>
      <c r="J207" s="91">
        <v>2</v>
      </c>
      <c r="K207" s="91">
        <v>1</v>
      </c>
      <c r="L207" s="91">
        <v>1</v>
      </c>
      <c r="M207" s="91">
        <v>5</v>
      </c>
      <c r="N207" s="91">
        <v>5</v>
      </c>
      <c r="O207" s="91">
        <v>2</v>
      </c>
      <c r="P207" s="91">
        <v>2</v>
      </c>
      <c r="Q207" s="91">
        <v>2</v>
      </c>
      <c r="R207" s="91">
        <v>5</v>
      </c>
      <c r="S207" s="91">
        <v>2</v>
      </c>
      <c r="T207" s="91">
        <v>1</v>
      </c>
      <c r="U207" s="91">
        <v>1</v>
      </c>
      <c r="V207" s="91">
        <v>1</v>
      </c>
      <c r="W207" s="91">
        <v>1</v>
      </c>
      <c r="X207" s="91">
        <v>1</v>
      </c>
      <c r="Y207" s="91">
        <v>1</v>
      </c>
      <c r="Z207" s="91">
        <v>2</v>
      </c>
      <c r="AA207" s="91">
        <v>1</v>
      </c>
      <c r="AB207" s="91">
        <v>3</v>
      </c>
      <c r="AC207" s="91">
        <v>3</v>
      </c>
      <c r="AD207" s="91">
        <v>2</v>
      </c>
      <c r="AE207" s="91" t="s">
        <v>2</v>
      </c>
      <c r="AF207" s="91">
        <v>2</v>
      </c>
      <c r="AG207" s="91">
        <v>2</v>
      </c>
      <c r="AH207" s="91">
        <v>1</v>
      </c>
      <c r="AI207" s="91">
        <v>1</v>
      </c>
      <c r="AJ207" s="91">
        <v>1</v>
      </c>
      <c r="AK207" s="91">
        <v>2</v>
      </c>
      <c r="AL207" s="91">
        <v>1</v>
      </c>
      <c r="AM207" s="91">
        <v>1</v>
      </c>
    </row>
    <row r="208" spans="1:39" x14ac:dyDescent="0.25">
      <c r="A208" s="89">
        <v>43356</v>
      </c>
      <c r="B208" s="90" t="s">
        <v>526</v>
      </c>
      <c r="C208" s="91">
        <v>5</v>
      </c>
      <c r="D208" s="91">
        <v>1</v>
      </c>
      <c r="E208" s="91">
        <v>1</v>
      </c>
      <c r="F208" s="91">
        <v>1</v>
      </c>
      <c r="G208" s="91">
        <v>1</v>
      </c>
      <c r="H208" s="91">
        <v>1</v>
      </c>
      <c r="I208" s="91">
        <v>1</v>
      </c>
      <c r="J208" s="91">
        <v>4</v>
      </c>
      <c r="K208" s="91">
        <v>4</v>
      </c>
      <c r="L208" s="91">
        <v>4</v>
      </c>
      <c r="M208" s="91">
        <v>4</v>
      </c>
      <c r="N208" s="91">
        <v>3</v>
      </c>
      <c r="O208" s="91">
        <v>2</v>
      </c>
      <c r="P208" s="91">
        <v>2</v>
      </c>
      <c r="Q208" s="91">
        <v>2</v>
      </c>
      <c r="R208" s="91">
        <v>2</v>
      </c>
      <c r="S208" s="91">
        <v>4</v>
      </c>
      <c r="T208" s="91">
        <v>1</v>
      </c>
      <c r="U208" s="91">
        <v>4</v>
      </c>
      <c r="V208" s="91">
        <v>4</v>
      </c>
      <c r="W208" s="91">
        <v>4</v>
      </c>
      <c r="X208" s="91">
        <v>1</v>
      </c>
      <c r="Y208" s="91">
        <v>2</v>
      </c>
      <c r="Z208" s="91">
        <v>2</v>
      </c>
      <c r="AA208" s="91">
        <v>2</v>
      </c>
      <c r="AB208" s="91">
        <v>3</v>
      </c>
      <c r="AC208" s="91">
        <v>2</v>
      </c>
      <c r="AD208" s="91">
        <v>1</v>
      </c>
      <c r="AE208" s="91" t="s">
        <v>2</v>
      </c>
      <c r="AF208" s="91">
        <v>2</v>
      </c>
      <c r="AG208" s="91">
        <v>2</v>
      </c>
      <c r="AH208" s="91">
        <v>2</v>
      </c>
      <c r="AI208" s="91">
        <v>3</v>
      </c>
      <c r="AJ208" s="91">
        <v>1</v>
      </c>
      <c r="AK208" s="91">
        <v>3</v>
      </c>
      <c r="AL208" s="91">
        <v>3</v>
      </c>
      <c r="AM208" s="91">
        <v>1</v>
      </c>
    </row>
    <row r="209" spans="1:39" x14ac:dyDescent="0.25">
      <c r="A209" s="89">
        <v>43356</v>
      </c>
      <c r="B209" s="90" t="s">
        <v>527</v>
      </c>
      <c r="C209" s="91">
        <v>3</v>
      </c>
      <c r="D209" s="91">
        <v>2</v>
      </c>
      <c r="E209" s="91">
        <v>1</v>
      </c>
      <c r="F209" s="91">
        <v>1</v>
      </c>
      <c r="G209" s="91">
        <v>1</v>
      </c>
      <c r="H209" s="91">
        <v>2</v>
      </c>
      <c r="I209" s="91">
        <v>2</v>
      </c>
      <c r="J209" s="91">
        <v>2</v>
      </c>
      <c r="K209" s="91">
        <v>1</v>
      </c>
      <c r="L209" s="91">
        <v>2</v>
      </c>
      <c r="M209" s="91">
        <v>5</v>
      </c>
      <c r="N209" s="91">
        <v>5</v>
      </c>
      <c r="O209" s="91">
        <v>2</v>
      </c>
      <c r="P209" s="91">
        <v>2</v>
      </c>
      <c r="Q209" s="91">
        <v>2</v>
      </c>
      <c r="R209" s="91">
        <v>2</v>
      </c>
      <c r="S209" s="91">
        <v>1</v>
      </c>
      <c r="T209" s="91">
        <v>1</v>
      </c>
      <c r="U209" s="91">
        <v>2</v>
      </c>
      <c r="V209" s="91">
        <v>1</v>
      </c>
      <c r="W209" s="91">
        <v>2</v>
      </c>
      <c r="X209" s="91">
        <v>1</v>
      </c>
      <c r="Y209" s="91">
        <v>1</v>
      </c>
      <c r="Z209" s="91">
        <v>1</v>
      </c>
      <c r="AA209" s="91">
        <v>1</v>
      </c>
      <c r="AB209" s="91">
        <v>1</v>
      </c>
      <c r="AC209" s="91">
        <v>2</v>
      </c>
      <c r="AD209" s="91">
        <v>1</v>
      </c>
      <c r="AE209" s="91" t="s">
        <v>2</v>
      </c>
      <c r="AF209" s="91">
        <v>2</v>
      </c>
      <c r="AG209" s="91">
        <v>2</v>
      </c>
      <c r="AH209" s="91">
        <v>1</v>
      </c>
      <c r="AI209" s="91">
        <v>3</v>
      </c>
      <c r="AJ209" s="91">
        <v>1</v>
      </c>
      <c r="AK209" s="91">
        <v>2</v>
      </c>
      <c r="AL209" s="91">
        <v>1</v>
      </c>
      <c r="AM209" s="91">
        <v>2</v>
      </c>
    </row>
    <row r="210" spans="1:39" x14ac:dyDescent="0.25">
      <c r="A210" s="89">
        <v>43347</v>
      </c>
      <c r="B210" s="90" t="s">
        <v>793</v>
      </c>
      <c r="C210" s="91">
        <v>1</v>
      </c>
      <c r="D210" s="91">
        <v>3</v>
      </c>
      <c r="E210" s="91">
        <v>3</v>
      </c>
      <c r="F210" s="91">
        <v>2</v>
      </c>
      <c r="G210" s="91">
        <v>2</v>
      </c>
      <c r="H210" s="91">
        <v>2</v>
      </c>
      <c r="I210" s="91">
        <v>2</v>
      </c>
      <c r="J210" s="91">
        <v>1</v>
      </c>
      <c r="K210" s="91">
        <v>1</v>
      </c>
      <c r="L210" s="91">
        <v>1</v>
      </c>
      <c r="M210" s="91">
        <v>6</v>
      </c>
      <c r="N210" s="91">
        <v>5</v>
      </c>
      <c r="O210" s="91">
        <v>5</v>
      </c>
      <c r="P210" s="91">
        <v>1</v>
      </c>
      <c r="Q210" s="91">
        <v>3</v>
      </c>
      <c r="R210" s="91">
        <v>5</v>
      </c>
      <c r="S210" s="91">
        <v>1</v>
      </c>
      <c r="T210" s="91">
        <v>1</v>
      </c>
      <c r="U210" s="91">
        <v>1</v>
      </c>
      <c r="V210" s="91">
        <v>3</v>
      </c>
      <c r="W210" s="91">
        <v>1</v>
      </c>
      <c r="X210" s="91">
        <v>1</v>
      </c>
      <c r="Y210" s="91">
        <v>1</v>
      </c>
      <c r="Z210" s="91">
        <v>1</v>
      </c>
      <c r="AA210" s="91">
        <v>2</v>
      </c>
      <c r="AB210" s="91">
        <v>1</v>
      </c>
      <c r="AC210" s="91">
        <v>1</v>
      </c>
      <c r="AD210" s="91">
        <v>1</v>
      </c>
      <c r="AE210" s="91" t="s">
        <v>2</v>
      </c>
      <c r="AF210" s="91">
        <v>1</v>
      </c>
      <c r="AG210" s="91">
        <v>1</v>
      </c>
      <c r="AH210" s="91">
        <v>1</v>
      </c>
      <c r="AI210" s="91">
        <v>2</v>
      </c>
      <c r="AJ210" s="91">
        <v>1</v>
      </c>
      <c r="AK210" s="91">
        <v>1</v>
      </c>
      <c r="AL210" s="91">
        <v>1</v>
      </c>
      <c r="AM210" s="91">
        <v>1</v>
      </c>
    </row>
    <row r="211" spans="1:39" x14ac:dyDescent="0.25">
      <c r="A211" s="89">
        <v>43349</v>
      </c>
      <c r="B211" s="90" t="s">
        <v>528</v>
      </c>
      <c r="C211" s="91">
        <v>2</v>
      </c>
      <c r="D211" s="91">
        <v>2</v>
      </c>
      <c r="E211" s="91">
        <v>3</v>
      </c>
      <c r="F211" s="91">
        <v>2</v>
      </c>
      <c r="G211" s="91">
        <v>2</v>
      </c>
      <c r="H211" s="91">
        <v>2</v>
      </c>
      <c r="I211" s="91">
        <v>2</v>
      </c>
      <c r="J211" s="91">
        <v>3</v>
      </c>
      <c r="K211" s="91">
        <v>2</v>
      </c>
      <c r="L211" s="91">
        <v>2</v>
      </c>
      <c r="M211" s="91">
        <v>5</v>
      </c>
      <c r="N211" s="91">
        <v>4</v>
      </c>
      <c r="O211" s="91">
        <v>4</v>
      </c>
      <c r="P211" s="91">
        <v>2</v>
      </c>
      <c r="Q211" s="91">
        <v>2</v>
      </c>
      <c r="R211" s="91">
        <v>2</v>
      </c>
      <c r="S211" s="91">
        <v>3</v>
      </c>
      <c r="T211" s="91">
        <v>1</v>
      </c>
      <c r="U211" s="91">
        <v>1</v>
      </c>
      <c r="V211" s="91">
        <v>4</v>
      </c>
      <c r="W211" s="91">
        <v>3</v>
      </c>
      <c r="X211" s="91">
        <v>1</v>
      </c>
      <c r="Y211" s="91">
        <v>1</v>
      </c>
      <c r="Z211" s="91">
        <v>2</v>
      </c>
      <c r="AA211" s="91">
        <v>1</v>
      </c>
      <c r="AB211" s="91">
        <v>1</v>
      </c>
      <c r="AC211" s="91">
        <v>1</v>
      </c>
      <c r="AD211" s="91">
        <v>1</v>
      </c>
      <c r="AE211" s="91" t="s">
        <v>2</v>
      </c>
      <c r="AF211" s="91">
        <v>2</v>
      </c>
      <c r="AG211" s="91">
        <v>3</v>
      </c>
      <c r="AH211" s="91">
        <v>1</v>
      </c>
      <c r="AI211" s="91">
        <v>1</v>
      </c>
      <c r="AJ211" s="91">
        <v>1</v>
      </c>
      <c r="AK211" s="91">
        <v>2</v>
      </c>
      <c r="AL211" s="91">
        <v>3</v>
      </c>
      <c r="AM211" s="91">
        <v>1</v>
      </c>
    </row>
    <row r="212" spans="1:39" x14ac:dyDescent="0.25">
      <c r="A212" s="89">
        <v>43357</v>
      </c>
      <c r="B212" s="90" t="s">
        <v>529</v>
      </c>
      <c r="C212" s="91">
        <v>3</v>
      </c>
      <c r="D212" s="91">
        <v>2</v>
      </c>
      <c r="E212" s="91">
        <v>2</v>
      </c>
      <c r="F212" s="91">
        <v>2</v>
      </c>
      <c r="G212" s="91">
        <v>2</v>
      </c>
      <c r="H212" s="91">
        <v>2</v>
      </c>
      <c r="I212" s="91">
        <v>2</v>
      </c>
      <c r="J212" s="91">
        <v>1</v>
      </c>
      <c r="K212" s="91">
        <v>4</v>
      </c>
      <c r="L212" s="91">
        <v>4</v>
      </c>
      <c r="M212" s="91">
        <v>3</v>
      </c>
      <c r="N212" s="91">
        <v>5</v>
      </c>
      <c r="O212" s="91">
        <v>4</v>
      </c>
      <c r="P212" s="91">
        <v>4</v>
      </c>
      <c r="Q212" s="91">
        <v>2</v>
      </c>
      <c r="R212" s="91">
        <v>5</v>
      </c>
      <c r="S212" s="91">
        <v>1</v>
      </c>
      <c r="T212" s="91">
        <v>1</v>
      </c>
      <c r="U212" s="91">
        <v>2</v>
      </c>
      <c r="V212" s="91">
        <v>2</v>
      </c>
      <c r="W212" s="91">
        <v>1</v>
      </c>
      <c r="X212" s="91">
        <v>1</v>
      </c>
      <c r="Y212" s="91">
        <v>1</v>
      </c>
      <c r="Z212" s="91">
        <v>1</v>
      </c>
      <c r="AA212" s="91">
        <v>2</v>
      </c>
      <c r="AB212" s="91">
        <v>1</v>
      </c>
      <c r="AC212" s="91">
        <v>1</v>
      </c>
      <c r="AD212" s="91">
        <v>1</v>
      </c>
      <c r="AE212" s="91" t="s">
        <v>2</v>
      </c>
      <c r="AF212" s="91">
        <v>2</v>
      </c>
      <c r="AG212" s="91">
        <v>3</v>
      </c>
      <c r="AH212" s="91">
        <v>1</v>
      </c>
      <c r="AI212" s="91">
        <v>1</v>
      </c>
      <c r="AJ212" s="91">
        <v>1</v>
      </c>
      <c r="AK212" s="91">
        <v>1</v>
      </c>
      <c r="AL212" s="91">
        <v>2</v>
      </c>
      <c r="AM212" s="91">
        <v>1</v>
      </c>
    </row>
    <row r="213" spans="1:39" x14ac:dyDescent="0.25">
      <c r="A213" s="89">
        <v>43347</v>
      </c>
      <c r="B213" s="90" t="s">
        <v>530</v>
      </c>
      <c r="C213" s="91">
        <v>2</v>
      </c>
      <c r="D213" s="91">
        <v>2</v>
      </c>
      <c r="E213" s="91">
        <v>2</v>
      </c>
      <c r="F213" s="91">
        <v>1</v>
      </c>
      <c r="G213" s="91">
        <v>1</v>
      </c>
      <c r="H213" s="91">
        <v>2</v>
      </c>
      <c r="I213" s="91">
        <v>1</v>
      </c>
      <c r="J213" s="91">
        <v>2</v>
      </c>
      <c r="K213" s="91">
        <v>4</v>
      </c>
      <c r="L213" s="91">
        <v>4</v>
      </c>
      <c r="M213" s="91">
        <v>4</v>
      </c>
      <c r="N213" s="91">
        <v>3</v>
      </c>
      <c r="O213" s="91">
        <v>1</v>
      </c>
      <c r="P213" s="91">
        <v>4</v>
      </c>
      <c r="Q213" s="91">
        <v>1</v>
      </c>
      <c r="R213" s="91">
        <v>5</v>
      </c>
      <c r="S213" s="91">
        <v>2</v>
      </c>
      <c r="T213" s="91">
        <v>1</v>
      </c>
      <c r="U213" s="91">
        <v>2</v>
      </c>
      <c r="V213" s="91">
        <v>2</v>
      </c>
      <c r="W213" s="91">
        <v>2</v>
      </c>
      <c r="X213" s="91">
        <v>1</v>
      </c>
      <c r="Y213" s="91">
        <v>1</v>
      </c>
      <c r="Z213" s="91">
        <v>1</v>
      </c>
      <c r="AA213" s="91">
        <v>2</v>
      </c>
      <c r="AB213" s="91">
        <v>2</v>
      </c>
      <c r="AC213" s="91">
        <v>1</v>
      </c>
      <c r="AD213" s="91">
        <v>1</v>
      </c>
      <c r="AE213" s="91" t="s">
        <v>2</v>
      </c>
      <c r="AF213" s="91">
        <v>2</v>
      </c>
      <c r="AG213" s="91">
        <v>2</v>
      </c>
      <c r="AH213" s="91">
        <v>2</v>
      </c>
      <c r="AI213" s="91">
        <v>2</v>
      </c>
      <c r="AJ213" s="91">
        <v>3</v>
      </c>
      <c r="AK213" s="91">
        <v>2</v>
      </c>
      <c r="AL213" s="91">
        <v>1</v>
      </c>
      <c r="AM213" s="91">
        <v>2</v>
      </c>
    </row>
    <row r="214" spans="1:39" x14ac:dyDescent="0.25">
      <c r="A214" s="89">
        <v>43347</v>
      </c>
      <c r="B214" s="90" t="s">
        <v>794</v>
      </c>
      <c r="C214" s="91">
        <v>1</v>
      </c>
      <c r="D214" s="91">
        <v>2</v>
      </c>
      <c r="E214" s="91">
        <v>2</v>
      </c>
      <c r="F214" s="91">
        <v>1</v>
      </c>
      <c r="G214" s="91">
        <v>1</v>
      </c>
      <c r="H214" s="91">
        <v>1</v>
      </c>
      <c r="I214" s="91">
        <v>1</v>
      </c>
      <c r="J214" s="91">
        <v>2</v>
      </c>
      <c r="K214" s="91">
        <v>4</v>
      </c>
      <c r="L214" s="91">
        <v>5</v>
      </c>
      <c r="M214" s="91">
        <v>5</v>
      </c>
      <c r="N214" s="91">
        <v>4</v>
      </c>
      <c r="O214" s="91">
        <v>2</v>
      </c>
      <c r="P214" s="91">
        <v>1</v>
      </c>
      <c r="Q214" s="91">
        <v>5</v>
      </c>
      <c r="R214" s="91">
        <v>1</v>
      </c>
      <c r="S214" s="91">
        <v>2</v>
      </c>
      <c r="T214" s="91">
        <v>1</v>
      </c>
      <c r="U214" s="91">
        <v>1</v>
      </c>
      <c r="V214" s="91">
        <v>2</v>
      </c>
      <c r="W214" s="91">
        <v>1</v>
      </c>
      <c r="X214" s="91">
        <v>1</v>
      </c>
      <c r="Y214" s="91">
        <v>1</v>
      </c>
      <c r="Z214" s="91">
        <v>1</v>
      </c>
      <c r="AA214" s="91">
        <v>2</v>
      </c>
      <c r="AB214" s="91">
        <v>1</v>
      </c>
      <c r="AC214" s="91">
        <v>2</v>
      </c>
      <c r="AD214" s="91">
        <v>1</v>
      </c>
      <c r="AE214" s="91" t="s">
        <v>2</v>
      </c>
      <c r="AF214" s="91">
        <v>2</v>
      </c>
      <c r="AG214" s="91">
        <v>1</v>
      </c>
      <c r="AH214" s="91">
        <v>2</v>
      </c>
      <c r="AI214" s="91">
        <v>2</v>
      </c>
      <c r="AJ214" s="91">
        <v>1</v>
      </c>
      <c r="AK214" s="91">
        <v>1</v>
      </c>
      <c r="AL214" s="91">
        <v>2</v>
      </c>
      <c r="AM214" s="91">
        <v>2</v>
      </c>
    </row>
    <row r="215" spans="1:39" x14ac:dyDescent="0.25">
      <c r="A215" s="89">
        <v>43371</v>
      </c>
      <c r="B215" s="90" t="s">
        <v>795</v>
      </c>
      <c r="C215" s="91">
        <v>4</v>
      </c>
      <c r="D215" s="91">
        <v>2</v>
      </c>
      <c r="E215" s="91">
        <v>3</v>
      </c>
      <c r="F215" s="91">
        <v>2</v>
      </c>
      <c r="G215" s="91">
        <v>1</v>
      </c>
      <c r="H215" s="91">
        <v>1</v>
      </c>
      <c r="I215" s="91">
        <v>1</v>
      </c>
      <c r="J215" s="91">
        <v>3</v>
      </c>
      <c r="K215" s="91">
        <v>3</v>
      </c>
      <c r="L215" s="91">
        <v>4</v>
      </c>
      <c r="M215" s="91">
        <v>2</v>
      </c>
      <c r="N215" s="91">
        <v>5</v>
      </c>
      <c r="O215" s="91">
        <v>2</v>
      </c>
      <c r="P215" s="91">
        <v>2</v>
      </c>
      <c r="Q215" s="91">
        <v>2</v>
      </c>
      <c r="R215" s="91">
        <v>5</v>
      </c>
      <c r="S215" s="91">
        <v>4</v>
      </c>
      <c r="T215" s="91">
        <v>3</v>
      </c>
      <c r="U215" s="91">
        <v>4</v>
      </c>
      <c r="V215" s="91">
        <v>1</v>
      </c>
      <c r="W215" s="91">
        <v>2</v>
      </c>
      <c r="X215" s="91">
        <v>1</v>
      </c>
      <c r="Y215" s="91">
        <v>1</v>
      </c>
      <c r="Z215" s="91">
        <v>3</v>
      </c>
      <c r="AA215" s="91">
        <v>2</v>
      </c>
      <c r="AB215" s="91">
        <v>3</v>
      </c>
      <c r="AC215" s="91">
        <v>2</v>
      </c>
      <c r="AD215" s="91">
        <v>1</v>
      </c>
      <c r="AE215" s="91" t="s">
        <v>2</v>
      </c>
      <c r="AF215" s="91">
        <v>2</v>
      </c>
      <c r="AG215" s="91">
        <v>2</v>
      </c>
      <c r="AH215" s="91">
        <v>2</v>
      </c>
      <c r="AI215" s="91">
        <v>1</v>
      </c>
      <c r="AJ215" s="91">
        <v>2</v>
      </c>
      <c r="AK215" s="91">
        <v>3</v>
      </c>
      <c r="AL215" s="91">
        <v>1</v>
      </c>
      <c r="AM215" s="91">
        <v>1</v>
      </c>
    </row>
    <row r="216" spans="1:39" x14ac:dyDescent="0.25">
      <c r="A216" s="89">
        <v>43371</v>
      </c>
      <c r="B216" s="90" t="s">
        <v>796</v>
      </c>
      <c r="C216" s="91">
        <v>4</v>
      </c>
      <c r="D216" s="91">
        <v>1</v>
      </c>
      <c r="E216" s="91">
        <v>1</v>
      </c>
      <c r="F216" s="91">
        <v>1</v>
      </c>
      <c r="G216" s="91">
        <v>1</v>
      </c>
      <c r="H216" s="91">
        <v>2</v>
      </c>
      <c r="I216" s="91">
        <v>2</v>
      </c>
      <c r="J216" s="91">
        <v>5</v>
      </c>
      <c r="K216" s="91">
        <v>4</v>
      </c>
      <c r="L216" s="91">
        <v>4</v>
      </c>
      <c r="M216" s="91">
        <v>1</v>
      </c>
      <c r="N216" s="91">
        <v>1</v>
      </c>
      <c r="O216" s="91">
        <v>2</v>
      </c>
      <c r="P216" s="91">
        <v>2</v>
      </c>
      <c r="Q216" s="91">
        <v>2</v>
      </c>
      <c r="R216" s="91">
        <v>1</v>
      </c>
      <c r="S216" s="91">
        <v>5</v>
      </c>
      <c r="T216" s="91">
        <v>1</v>
      </c>
      <c r="U216" s="91">
        <v>2</v>
      </c>
      <c r="V216" s="91">
        <v>5</v>
      </c>
      <c r="W216" s="91">
        <v>1</v>
      </c>
      <c r="X216" s="91">
        <v>1</v>
      </c>
      <c r="Y216" s="91">
        <v>2</v>
      </c>
      <c r="Z216" s="91">
        <v>5</v>
      </c>
      <c r="AA216" s="91">
        <v>5</v>
      </c>
      <c r="AB216" s="91">
        <v>5</v>
      </c>
      <c r="AC216" s="91">
        <v>5</v>
      </c>
      <c r="AD216" s="91">
        <v>1</v>
      </c>
      <c r="AE216" s="91" t="s">
        <v>2</v>
      </c>
      <c r="AF216" s="91">
        <v>4</v>
      </c>
      <c r="AG216" s="91">
        <v>4</v>
      </c>
      <c r="AH216" s="91">
        <v>4</v>
      </c>
      <c r="AI216" s="91">
        <v>4</v>
      </c>
      <c r="AJ216" s="91">
        <v>4</v>
      </c>
      <c r="AK216" s="91">
        <v>4</v>
      </c>
      <c r="AL216" s="91">
        <v>1</v>
      </c>
      <c r="AM216" s="91">
        <v>2</v>
      </c>
    </row>
    <row r="217" spans="1:39" x14ac:dyDescent="0.25">
      <c r="A217" s="89">
        <v>43372</v>
      </c>
      <c r="B217" s="90" t="s">
        <v>531</v>
      </c>
      <c r="C217" s="91">
        <v>3</v>
      </c>
      <c r="D217" s="91">
        <v>2</v>
      </c>
      <c r="E217" s="91">
        <v>2</v>
      </c>
      <c r="F217" s="91">
        <v>2</v>
      </c>
      <c r="G217" s="91">
        <v>2</v>
      </c>
      <c r="H217" s="91">
        <v>2</v>
      </c>
      <c r="I217" s="91">
        <v>2</v>
      </c>
      <c r="J217" s="91">
        <v>1</v>
      </c>
      <c r="K217" s="91">
        <v>3</v>
      </c>
      <c r="L217" s="91">
        <v>3</v>
      </c>
      <c r="M217" s="91">
        <v>3</v>
      </c>
      <c r="N217" s="91">
        <v>3</v>
      </c>
      <c r="O217" s="91">
        <v>2</v>
      </c>
      <c r="P217" s="91">
        <v>2</v>
      </c>
      <c r="Q217" s="91">
        <v>2</v>
      </c>
      <c r="R217" s="91">
        <v>4</v>
      </c>
      <c r="S217" s="91">
        <v>2</v>
      </c>
      <c r="T217" s="91">
        <v>1</v>
      </c>
      <c r="U217" s="91">
        <v>1</v>
      </c>
      <c r="V217" s="91">
        <v>1</v>
      </c>
      <c r="W217" s="91">
        <v>1</v>
      </c>
      <c r="X217" s="91">
        <v>1</v>
      </c>
      <c r="Y217" s="91">
        <v>4</v>
      </c>
      <c r="Z217" s="91">
        <v>1</v>
      </c>
      <c r="AA217" s="91">
        <v>4</v>
      </c>
      <c r="AB217" s="91">
        <v>1</v>
      </c>
      <c r="AC217" s="91">
        <v>4</v>
      </c>
      <c r="AD217" s="91">
        <v>1</v>
      </c>
      <c r="AE217" s="91" t="s">
        <v>2</v>
      </c>
      <c r="AF217" s="91">
        <v>2</v>
      </c>
      <c r="AG217" s="91">
        <v>3</v>
      </c>
      <c r="AH217" s="91">
        <v>3</v>
      </c>
      <c r="AI217" s="91">
        <v>1</v>
      </c>
      <c r="AJ217" s="91">
        <v>1</v>
      </c>
      <c r="AK217" s="91">
        <v>3</v>
      </c>
      <c r="AL217" s="91">
        <v>4</v>
      </c>
      <c r="AM217" s="91">
        <v>3</v>
      </c>
    </row>
    <row r="218" spans="1:39" x14ac:dyDescent="0.25">
      <c r="A218" s="89">
        <v>43350</v>
      </c>
      <c r="B218" s="94" t="s">
        <v>386</v>
      </c>
      <c r="C218" s="95">
        <v>3</v>
      </c>
      <c r="D218" s="95">
        <v>2</v>
      </c>
      <c r="E218" s="95">
        <v>2</v>
      </c>
      <c r="F218" s="95">
        <v>2</v>
      </c>
      <c r="G218" s="95">
        <v>2</v>
      </c>
      <c r="H218" s="95">
        <v>2</v>
      </c>
      <c r="I218" s="95">
        <v>2</v>
      </c>
      <c r="J218" s="95">
        <v>1</v>
      </c>
      <c r="K218" s="95">
        <v>1</v>
      </c>
      <c r="L218" s="95">
        <v>1</v>
      </c>
      <c r="M218" s="95">
        <v>6</v>
      </c>
      <c r="N218" s="95">
        <v>1</v>
      </c>
      <c r="O218" s="95">
        <v>1</v>
      </c>
      <c r="P218" s="95">
        <v>5</v>
      </c>
      <c r="Q218" s="95">
        <v>5</v>
      </c>
      <c r="R218" s="95">
        <v>5</v>
      </c>
      <c r="S218" s="95">
        <v>2</v>
      </c>
      <c r="T218" s="95">
        <v>1</v>
      </c>
      <c r="U218" s="95">
        <v>3</v>
      </c>
      <c r="V218" s="95">
        <v>1</v>
      </c>
      <c r="W218" s="95">
        <v>2</v>
      </c>
      <c r="X218" s="95">
        <v>3</v>
      </c>
      <c r="Y218" s="95">
        <v>1</v>
      </c>
      <c r="Z218" s="95">
        <v>1</v>
      </c>
      <c r="AA218" s="95">
        <v>1</v>
      </c>
      <c r="AB218" s="95">
        <v>3</v>
      </c>
      <c r="AC218" s="95">
        <v>1</v>
      </c>
      <c r="AD218" s="95">
        <v>1</v>
      </c>
      <c r="AE218" s="91" t="s">
        <v>2</v>
      </c>
      <c r="AF218" s="95">
        <v>1</v>
      </c>
      <c r="AG218" s="95">
        <v>1</v>
      </c>
      <c r="AH218" s="95">
        <v>1</v>
      </c>
      <c r="AI218" s="95">
        <v>2</v>
      </c>
      <c r="AJ218" s="95">
        <v>1</v>
      </c>
      <c r="AK218" s="95">
        <v>1</v>
      </c>
      <c r="AL218" s="95">
        <v>1</v>
      </c>
      <c r="AM218" s="95">
        <v>1</v>
      </c>
    </row>
    <row r="219" spans="1:39" x14ac:dyDescent="0.25">
      <c r="A219" s="89">
        <v>43350</v>
      </c>
      <c r="B219" s="94" t="s">
        <v>387</v>
      </c>
      <c r="C219" s="95">
        <v>1</v>
      </c>
      <c r="D219" s="95">
        <v>2</v>
      </c>
      <c r="E219" s="95">
        <v>2</v>
      </c>
      <c r="F219" s="95">
        <v>2</v>
      </c>
      <c r="G219" s="95">
        <v>2</v>
      </c>
      <c r="H219" s="95">
        <v>2</v>
      </c>
      <c r="I219" s="95">
        <v>2</v>
      </c>
      <c r="J219" s="95">
        <v>1</v>
      </c>
      <c r="K219" s="95">
        <v>1</v>
      </c>
      <c r="L219" s="95">
        <v>1</v>
      </c>
      <c r="M219" s="95">
        <v>6</v>
      </c>
      <c r="N219" s="95">
        <v>3</v>
      </c>
      <c r="O219" s="95">
        <v>2</v>
      </c>
      <c r="P219" s="95">
        <v>2</v>
      </c>
      <c r="Q219" s="95">
        <v>4</v>
      </c>
      <c r="R219" s="95">
        <v>4</v>
      </c>
      <c r="S219" s="95">
        <v>1</v>
      </c>
      <c r="T219" s="95">
        <v>1</v>
      </c>
      <c r="U219" s="95">
        <v>1</v>
      </c>
      <c r="V219" s="95">
        <v>2</v>
      </c>
      <c r="W219" s="95">
        <v>1</v>
      </c>
      <c r="X219" s="95">
        <v>1</v>
      </c>
      <c r="Y219" s="95">
        <v>1</v>
      </c>
      <c r="Z219" s="95">
        <v>1</v>
      </c>
      <c r="AA219" s="95">
        <v>1</v>
      </c>
      <c r="AB219" s="95">
        <v>1</v>
      </c>
      <c r="AC219" s="95">
        <v>1</v>
      </c>
      <c r="AD219" s="95">
        <v>1</v>
      </c>
      <c r="AE219" s="91" t="s">
        <v>2</v>
      </c>
      <c r="AF219" s="95">
        <v>1</v>
      </c>
      <c r="AG219" s="95">
        <v>1</v>
      </c>
      <c r="AH219" s="95">
        <v>3</v>
      </c>
      <c r="AI219" s="95">
        <v>3</v>
      </c>
      <c r="AJ219" s="95">
        <v>1</v>
      </c>
      <c r="AK219" s="95">
        <v>1</v>
      </c>
      <c r="AL219" s="95">
        <v>1</v>
      </c>
      <c r="AM219" s="95">
        <v>1</v>
      </c>
    </row>
    <row r="220" spans="1:39" x14ac:dyDescent="0.25">
      <c r="A220" s="89">
        <v>43350</v>
      </c>
      <c r="B220" s="94" t="s">
        <v>388</v>
      </c>
      <c r="C220" s="95">
        <v>3</v>
      </c>
      <c r="D220" s="95">
        <v>3</v>
      </c>
      <c r="E220" s="95">
        <v>1</v>
      </c>
      <c r="F220" s="95">
        <v>1</v>
      </c>
      <c r="G220" s="95">
        <v>1</v>
      </c>
      <c r="H220" s="95">
        <v>2</v>
      </c>
      <c r="I220" s="95">
        <v>2</v>
      </c>
      <c r="J220" s="95">
        <v>1</v>
      </c>
      <c r="K220" s="95">
        <v>1</v>
      </c>
      <c r="L220" s="95">
        <v>1</v>
      </c>
      <c r="M220" s="95">
        <v>5</v>
      </c>
      <c r="N220" s="95">
        <v>5</v>
      </c>
      <c r="O220" s="95">
        <v>4</v>
      </c>
      <c r="P220" s="95">
        <v>4</v>
      </c>
      <c r="Q220" s="95">
        <v>4</v>
      </c>
      <c r="R220" s="95">
        <v>4</v>
      </c>
      <c r="S220" s="95">
        <v>2</v>
      </c>
      <c r="T220" s="95">
        <v>1</v>
      </c>
      <c r="U220" s="95">
        <v>1</v>
      </c>
      <c r="V220" s="95">
        <v>1</v>
      </c>
      <c r="W220" s="95">
        <v>1</v>
      </c>
      <c r="X220" s="95">
        <v>2</v>
      </c>
      <c r="Y220" s="95">
        <v>1</v>
      </c>
      <c r="Z220" s="95">
        <v>3</v>
      </c>
      <c r="AA220" s="95">
        <v>1</v>
      </c>
      <c r="AB220" s="95">
        <v>1</v>
      </c>
      <c r="AC220" s="95">
        <v>1</v>
      </c>
      <c r="AD220" s="95">
        <v>5</v>
      </c>
      <c r="AE220" s="91" t="s">
        <v>2</v>
      </c>
      <c r="AF220" s="95">
        <v>1</v>
      </c>
      <c r="AG220" s="95">
        <v>1</v>
      </c>
      <c r="AH220" s="95">
        <v>2</v>
      </c>
      <c r="AI220" s="95">
        <v>2</v>
      </c>
      <c r="AJ220" s="95">
        <v>1</v>
      </c>
      <c r="AK220" s="95">
        <v>1</v>
      </c>
      <c r="AL220" s="95">
        <v>1</v>
      </c>
      <c r="AM220" s="95">
        <v>1</v>
      </c>
    </row>
    <row r="221" spans="1:39" x14ac:dyDescent="0.25">
      <c r="A221" s="89">
        <v>43350</v>
      </c>
      <c r="B221" s="94" t="s">
        <v>389</v>
      </c>
      <c r="C221" s="95">
        <v>4</v>
      </c>
      <c r="D221" s="95">
        <v>2</v>
      </c>
      <c r="E221" s="95">
        <v>2</v>
      </c>
      <c r="F221" s="95">
        <v>1</v>
      </c>
      <c r="G221" s="95">
        <v>1</v>
      </c>
      <c r="H221" s="95">
        <v>2</v>
      </c>
      <c r="I221" s="95">
        <v>2</v>
      </c>
      <c r="J221" s="95">
        <v>4</v>
      </c>
      <c r="K221" s="95">
        <v>4</v>
      </c>
      <c r="L221" s="95">
        <v>4</v>
      </c>
      <c r="M221" s="95">
        <v>4</v>
      </c>
      <c r="N221" s="95">
        <v>4</v>
      </c>
      <c r="O221" s="95">
        <v>2</v>
      </c>
      <c r="P221" s="95">
        <v>2</v>
      </c>
      <c r="Q221" s="95">
        <v>2</v>
      </c>
      <c r="R221" s="95">
        <v>1</v>
      </c>
      <c r="S221" s="95">
        <v>3</v>
      </c>
      <c r="T221" s="95">
        <v>2</v>
      </c>
      <c r="U221" s="95">
        <v>1</v>
      </c>
      <c r="V221" s="95">
        <v>2</v>
      </c>
      <c r="W221" s="95">
        <v>2</v>
      </c>
      <c r="X221" s="95">
        <v>1</v>
      </c>
      <c r="Y221" s="95">
        <v>2</v>
      </c>
      <c r="Z221" s="95">
        <v>1</v>
      </c>
      <c r="AA221" s="95">
        <v>2</v>
      </c>
      <c r="AB221" s="95">
        <v>2</v>
      </c>
      <c r="AC221" s="95">
        <v>2</v>
      </c>
      <c r="AD221" s="95">
        <v>1</v>
      </c>
      <c r="AE221" s="91" t="s">
        <v>2</v>
      </c>
      <c r="AF221" s="95">
        <v>1</v>
      </c>
      <c r="AG221" s="95">
        <v>1</v>
      </c>
      <c r="AH221" s="95">
        <v>4</v>
      </c>
      <c r="AI221" s="95">
        <v>1</v>
      </c>
      <c r="AJ221" s="95">
        <v>1</v>
      </c>
      <c r="AK221" s="95">
        <v>2</v>
      </c>
      <c r="AL221" s="95">
        <v>1</v>
      </c>
      <c r="AM221" s="95">
        <v>1</v>
      </c>
    </row>
    <row r="222" spans="1:39" x14ac:dyDescent="0.25">
      <c r="A222" s="89">
        <v>43350</v>
      </c>
      <c r="B222" s="94" t="s">
        <v>390</v>
      </c>
      <c r="C222" s="95">
        <v>3</v>
      </c>
      <c r="D222" s="95">
        <v>3</v>
      </c>
      <c r="E222" s="95">
        <v>3</v>
      </c>
      <c r="F222" s="95">
        <v>2</v>
      </c>
      <c r="G222" s="95">
        <v>2</v>
      </c>
      <c r="H222" s="95">
        <v>2</v>
      </c>
      <c r="I222" s="95">
        <v>2</v>
      </c>
      <c r="J222" s="95">
        <v>1</v>
      </c>
      <c r="K222" s="95">
        <v>1</v>
      </c>
      <c r="L222" s="95">
        <v>1</v>
      </c>
      <c r="M222" s="95">
        <v>6</v>
      </c>
      <c r="N222" s="95">
        <v>1</v>
      </c>
      <c r="O222" s="95">
        <v>4</v>
      </c>
      <c r="P222" s="95">
        <v>4</v>
      </c>
      <c r="Q222" s="95">
        <v>4</v>
      </c>
      <c r="R222" s="95">
        <v>4</v>
      </c>
      <c r="S222" s="95">
        <v>2</v>
      </c>
      <c r="T222" s="95">
        <v>1</v>
      </c>
      <c r="U222" s="95">
        <v>2</v>
      </c>
      <c r="V222" s="95">
        <v>1</v>
      </c>
      <c r="W222" s="95">
        <v>1</v>
      </c>
      <c r="X222" s="95">
        <v>1</v>
      </c>
      <c r="Y222" s="95">
        <v>1</v>
      </c>
      <c r="Z222" s="95">
        <v>1</v>
      </c>
      <c r="AA222" s="95">
        <v>1</v>
      </c>
      <c r="AB222" s="95">
        <v>1</v>
      </c>
      <c r="AC222" s="95">
        <v>1</v>
      </c>
      <c r="AD222" s="95">
        <v>1</v>
      </c>
      <c r="AE222" s="91" t="s">
        <v>2</v>
      </c>
      <c r="AF222" s="95">
        <v>1</v>
      </c>
      <c r="AG222" s="95">
        <v>1</v>
      </c>
      <c r="AH222" s="95">
        <v>1</v>
      </c>
      <c r="AI222" s="95">
        <v>1</v>
      </c>
      <c r="AJ222" s="95">
        <v>1</v>
      </c>
      <c r="AK222" s="95">
        <v>1</v>
      </c>
      <c r="AL222" s="95">
        <v>1</v>
      </c>
      <c r="AM222" s="95">
        <v>1</v>
      </c>
    </row>
    <row r="223" spans="1:39" x14ac:dyDescent="0.25">
      <c r="A223" s="89">
        <v>43350</v>
      </c>
      <c r="B223" s="94" t="s">
        <v>391</v>
      </c>
      <c r="C223" s="95">
        <v>3</v>
      </c>
      <c r="D223" s="95">
        <v>3</v>
      </c>
      <c r="E223" s="95">
        <v>1</v>
      </c>
      <c r="F223" s="95">
        <v>1</v>
      </c>
      <c r="G223" s="95">
        <v>1</v>
      </c>
      <c r="H223" s="95">
        <v>2</v>
      </c>
      <c r="I223" s="95">
        <v>2</v>
      </c>
      <c r="J223" s="95">
        <v>1</v>
      </c>
      <c r="K223" s="95">
        <v>2</v>
      </c>
      <c r="L223" s="95">
        <v>2</v>
      </c>
      <c r="M223" s="95">
        <v>6</v>
      </c>
      <c r="N223" s="95">
        <v>5</v>
      </c>
      <c r="O223" s="95">
        <v>2</v>
      </c>
      <c r="P223" s="95">
        <v>2</v>
      </c>
      <c r="Q223" s="95">
        <v>2</v>
      </c>
      <c r="R223" s="95">
        <v>4</v>
      </c>
      <c r="S223" s="95">
        <v>1</v>
      </c>
      <c r="T223" s="95">
        <v>2</v>
      </c>
      <c r="U223" s="95">
        <v>1</v>
      </c>
      <c r="V223" s="95">
        <v>1</v>
      </c>
      <c r="W223" s="95">
        <v>1</v>
      </c>
      <c r="X223" s="95">
        <v>1</v>
      </c>
      <c r="Y223" s="95">
        <v>1</v>
      </c>
      <c r="Z223" s="95">
        <v>1</v>
      </c>
      <c r="AA223" s="95">
        <v>3</v>
      </c>
      <c r="AB223" s="95">
        <v>2</v>
      </c>
      <c r="AC223" s="95">
        <v>1</v>
      </c>
      <c r="AD223" s="95">
        <v>1</v>
      </c>
      <c r="AE223" s="91" t="s">
        <v>2</v>
      </c>
      <c r="AF223" s="95">
        <v>1</v>
      </c>
      <c r="AG223" s="95">
        <v>1</v>
      </c>
      <c r="AH223" s="95">
        <v>3</v>
      </c>
      <c r="AI223" s="95">
        <v>3</v>
      </c>
      <c r="AJ223" s="95">
        <v>3</v>
      </c>
      <c r="AK223" s="95">
        <v>2</v>
      </c>
      <c r="AL223" s="95">
        <v>1</v>
      </c>
      <c r="AM223" s="95">
        <v>1</v>
      </c>
    </row>
    <row r="224" spans="1:39" x14ac:dyDescent="0.25">
      <c r="A224" s="89">
        <v>43350</v>
      </c>
      <c r="B224" s="94" t="s">
        <v>392</v>
      </c>
      <c r="C224" s="95">
        <v>3</v>
      </c>
      <c r="D224" s="95">
        <v>1</v>
      </c>
      <c r="E224" s="95">
        <v>1</v>
      </c>
      <c r="F224" s="95">
        <v>2</v>
      </c>
      <c r="G224" s="95">
        <v>2</v>
      </c>
      <c r="H224" s="95">
        <v>2</v>
      </c>
      <c r="I224" s="95">
        <v>2</v>
      </c>
      <c r="J224" s="95">
        <v>4</v>
      </c>
      <c r="K224" s="95">
        <v>1</v>
      </c>
      <c r="L224" s="95">
        <v>1</v>
      </c>
      <c r="M224" s="95">
        <v>6</v>
      </c>
      <c r="N224" s="95">
        <v>3</v>
      </c>
      <c r="O224" s="95">
        <v>1</v>
      </c>
      <c r="P224" s="95">
        <v>1</v>
      </c>
      <c r="Q224" s="95">
        <v>3</v>
      </c>
      <c r="R224" s="95">
        <v>2</v>
      </c>
      <c r="S224" s="95">
        <v>4</v>
      </c>
      <c r="T224" s="95">
        <v>1</v>
      </c>
      <c r="U224" s="95">
        <v>1</v>
      </c>
      <c r="V224" s="95">
        <v>1</v>
      </c>
      <c r="W224" s="95">
        <v>1</v>
      </c>
      <c r="X224" s="95">
        <v>1</v>
      </c>
      <c r="Y224" s="95">
        <v>1</v>
      </c>
      <c r="Z224" s="95">
        <v>1</v>
      </c>
      <c r="AA224" s="95">
        <v>1</v>
      </c>
      <c r="AB224" s="95">
        <v>1</v>
      </c>
      <c r="AC224" s="95">
        <v>1</v>
      </c>
      <c r="AD224" s="95">
        <v>1</v>
      </c>
      <c r="AE224" s="91" t="s">
        <v>2</v>
      </c>
      <c r="AF224" s="95">
        <v>1</v>
      </c>
      <c r="AG224" s="95">
        <v>1</v>
      </c>
      <c r="AH224" s="95">
        <v>5</v>
      </c>
      <c r="AI224" s="95">
        <v>3</v>
      </c>
      <c r="AJ224" s="95">
        <v>1</v>
      </c>
      <c r="AK224" s="95">
        <v>1</v>
      </c>
      <c r="AL224" s="95">
        <v>5</v>
      </c>
      <c r="AM224" s="95">
        <v>2</v>
      </c>
    </row>
    <row r="225" spans="1:39" x14ac:dyDescent="0.25">
      <c r="A225" s="89">
        <v>43350</v>
      </c>
      <c r="B225" s="94" t="s">
        <v>393</v>
      </c>
      <c r="C225" s="95">
        <v>3</v>
      </c>
      <c r="D225" s="95">
        <v>2</v>
      </c>
      <c r="E225" s="95">
        <v>2</v>
      </c>
      <c r="F225" s="95">
        <v>2</v>
      </c>
      <c r="G225" s="95">
        <v>2</v>
      </c>
      <c r="H225" s="95">
        <v>2</v>
      </c>
      <c r="I225" s="95">
        <v>2</v>
      </c>
      <c r="J225" s="95">
        <v>1</v>
      </c>
      <c r="K225" s="95">
        <v>2</v>
      </c>
      <c r="L225" s="95">
        <v>2</v>
      </c>
      <c r="M225" s="95">
        <v>6</v>
      </c>
      <c r="N225" s="95">
        <v>4</v>
      </c>
      <c r="O225" s="95">
        <v>2</v>
      </c>
      <c r="P225" s="95">
        <v>2</v>
      </c>
      <c r="Q225" s="95">
        <v>4</v>
      </c>
      <c r="R225" s="95">
        <v>4</v>
      </c>
      <c r="S225" s="95">
        <v>1</v>
      </c>
      <c r="T225" s="95">
        <v>1</v>
      </c>
      <c r="U225" s="95">
        <v>1</v>
      </c>
      <c r="V225" s="95">
        <v>1</v>
      </c>
      <c r="W225" s="95">
        <v>1</v>
      </c>
      <c r="X225" s="95">
        <v>1</v>
      </c>
      <c r="Y225" s="95">
        <v>1</v>
      </c>
      <c r="Z225" s="95">
        <v>1</v>
      </c>
      <c r="AA225" s="95">
        <v>1</v>
      </c>
      <c r="AB225" s="95">
        <v>1</v>
      </c>
      <c r="AC225" s="95">
        <v>1</v>
      </c>
      <c r="AD225" s="95">
        <v>1</v>
      </c>
      <c r="AE225" s="91" t="s">
        <v>2</v>
      </c>
      <c r="AF225" s="95">
        <v>2</v>
      </c>
      <c r="AG225" s="95">
        <v>1</v>
      </c>
      <c r="AH225" s="95">
        <v>1</v>
      </c>
      <c r="AI225" s="95">
        <v>2</v>
      </c>
      <c r="AJ225" s="95">
        <v>1</v>
      </c>
      <c r="AK225" s="95">
        <v>1</v>
      </c>
      <c r="AL225" s="95">
        <v>4</v>
      </c>
      <c r="AM225" s="95">
        <v>2</v>
      </c>
    </row>
    <row r="226" spans="1:39" x14ac:dyDescent="0.25">
      <c r="A226" s="89">
        <v>43353</v>
      </c>
      <c r="B226" s="94" t="s">
        <v>394</v>
      </c>
      <c r="C226" s="95">
        <v>3</v>
      </c>
      <c r="D226" s="95">
        <v>2</v>
      </c>
      <c r="E226" s="95">
        <v>2</v>
      </c>
      <c r="F226" s="95">
        <v>2</v>
      </c>
      <c r="G226" s="95">
        <v>2</v>
      </c>
      <c r="H226" s="95">
        <v>2</v>
      </c>
      <c r="I226" s="95">
        <v>2</v>
      </c>
      <c r="J226" s="95">
        <v>1</v>
      </c>
      <c r="K226" s="95">
        <v>2</v>
      </c>
      <c r="L226" s="95">
        <v>2</v>
      </c>
      <c r="M226" s="95">
        <v>6</v>
      </c>
      <c r="N226" s="95">
        <v>5</v>
      </c>
      <c r="O226" s="95">
        <v>5</v>
      </c>
      <c r="P226" s="95">
        <v>4</v>
      </c>
      <c r="Q226" s="95">
        <v>4</v>
      </c>
      <c r="R226" s="95">
        <v>4</v>
      </c>
      <c r="S226" s="95">
        <v>1</v>
      </c>
      <c r="T226" s="95">
        <v>1</v>
      </c>
      <c r="U226" s="95">
        <v>1</v>
      </c>
      <c r="V226" s="95">
        <v>1</v>
      </c>
      <c r="W226" s="95">
        <v>1</v>
      </c>
      <c r="X226" s="95">
        <v>2</v>
      </c>
      <c r="Y226" s="95">
        <v>1</v>
      </c>
      <c r="Z226" s="95">
        <v>1</v>
      </c>
      <c r="AA226" s="95">
        <v>1</v>
      </c>
      <c r="AB226" s="95">
        <v>1</v>
      </c>
      <c r="AC226" s="95">
        <v>1</v>
      </c>
      <c r="AD226" s="95">
        <v>1</v>
      </c>
      <c r="AE226" s="91" t="s">
        <v>2</v>
      </c>
      <c r="AF226" s="95">
        <v>1</v>
      </c>
      <c r="AG226" s="95">
        <v>1</v>
      </c>
      <c r="AH226" s="95">
        <v>2</v>
      </c>
      <c r="AI226" s="95">
        <v>2</v>
      </c>
      <c r="AJ226" s="95">
        <v>2</v>
      </c>
      <c r="AK226" s="95">
        <v>1</v>
      </c>
      <c r="AL226" s="95">
        <v>4</v>
      </c>
      <c r="AM226" s="95">
        <v>4</v>
      </c>
    </row>
    <row r="227" spans="1:39" x14ac:dyDescent="0.25">
      <c r="A227" s="89">
        <v>43353</v>
      </c>
      <c r="B227" s="94" t="s">
        <v>395</v>
      </c>
      <c r="C227" s="95">
        <v>4</v>
      </c>
      <c r="D227" s="95">
        <v>2</v>
      </c>
      <c r="E227" s="95">
        <v>2</v>
      </c>
      <c r="F227" s="95">
        <v>1</v>
      </c>
      <c r="G227" s="95">
        <v>1</v>
      </c>
      <c r="H227" s="95">
        <v>2</v>
      </c>
      <c r="I227" s="95">
        <v>2</v>
      </c>
      <c r="J227" s="95">
        <v>2</v>
      </c>
      <c r="K227" s="95">
        <v>1</v>
      </c>
      <c r="L227" s="95">
        <v>1</v>
      </c>
      <c r="M227" s="95">
        <v>6</v>
      </c>
      <c r="N227" s="95">
        <v>5</v>
      </c>
      <c r="O227" s="95">
        <v>1</v>
      </c>
      <c r="P227" s="95">
        <v>1</v>
      </c>
      <c r="Q227" s="95">
        <v>1</v>
      </c>
      <c r="R227" s="95">
        <v>1</v>
      </c>
      <c r="S227" s="95">
        <v>1</v>
      </c>
      <c r="T227" s="95">
        <v>1</v>
      </c>
      <c r="U227" s="95">
        <v>1</v>
      </c>
      <c r="V227" s="95">
        <v>1</v>
      </c>
      <c r="W227" s="95">
        <v>1</v>
      </c>
      <c r="X227" s="95">
        <v>1</v>
      </c>
      <c r="Y227" s="95">
        <v>1</v>
      </c>
      <c r="Z227" s="95">
        <v>1</v>
      </c>
      <c r="AA227" s="95">
        <v>2</v>
      </c>
      <c r="AB227" s="95">
        <v>2</v>
      </c>
      <c r="AC227" s="95">
        <v>1</v>
      </c>
      <c r="AD227" s="95">
        <v>1</v>
      </c>
      <c r="AE227" s="91" t="s">
        <v>2</v>
      </c>
      <c r="AF227" s="95">
        <v>1</v>
      </c>
      <c r="AG227" s="95">
        <v>1</v>
      </c>
      <c r="AH227" s="95">
        <v>4</v>
      </c>
      <c r="AI227" s="95">
        <v>4</v>
      </c>
      <c r="AJ227" s="95">
        <v>3</v>
      </c>
      <c r="AK227" s="95">
        <v>2</v>
      </c>
      <c r="AL227" s="95">
        <v>1</v>
      </c>
      <c r="AM227" s="95">
        <v>1</v>
      </c>
    </row>
    <row r="228" spans="1:39" x14ac:dyDescent="0.25">
      <c r="A228" s="89">
        <v>43350</v>
      </c>
      <c r="B228" s="94" t="s">
        <v>396</v>
      </c>
      <c r="C228" s="95">
        <v>4</v>
      </c>
      <c r="D228" s="95">
        <v>1</v>
      </c>
      <c r="E228" s="95">
        <v>1</v>
      </c>
      <c r="F228" s="95">
        <v>2</v>
      </c>
      <c r="G228" s="95">
        <v>2</v>
      </c>
      <c r="H228" s="95">
        <v>2</v>
      </c>
      <c r="I228" s="95">
        <v>2</v>
      </c>
      <c r="J228" s="95">
        <v>1</v>
      </c>
      <c r="K228" s="95">
        <v>2</v>
      </c>
      <c r="L228" s="95">
        <v>2</v>
      </c>
      <c r="M228" s="95">
        <v>6</v>
      </c>
      <c r="N228" s="95">
        <v>2</v>
      </c>
      <c r="O228" s="95">
        <v>2</v>
      </c>
      <c r="P228" s="95">
        <v>2</v>
      </c>
      <c r="Q228" s="95">
        <v>2</v>
      </c>
      <c r="R228" s="95">
        <v>2</v>
      </c>
      <c r="S228" s="95">
        <v>1</v>
      </c>
      <c r="T228" s="95">
        <v>1</v>
      </c>
      <c r="U228" s="95">
        <v>1</v>
      </c>
      <c r="V228" s="95">
        <v>1</v>
      </c>
      <c r="W228" s="95">
        <v>1</v>
      </c>
      <c r="X228" s="95">
        <v>1</v>
      </c>
      <c r="Y228" s="95">
        <v>1</v>
      </c>
      <c r="Z228" s="95">
        <v>1</v>
      </c>
      <c r="AA228" s="95">
        <v>1</v>
      </c>
      <c r="AB228" s="95">
        <v>1</v>
      </c>
      <c r="AC228" s="95">
        <v>1</v>
      </c>
      <c r="AD228" s="95">
        <v>1</v>
      </c>
      <c r="AE228" s="91" t="s">
        <v>2</v>
      </c>
      <c r="AF228" s="95">
        <v>2</v>
      </c>
      <c r="AG228" s="95">
        <v>2</v>
      </c>
      <c r="AH228" s="95">
        <v>3</v>
      </c>
      <c r="AI228" s="95">
        <v>2</v>
      </c>
      <c r="AJ228" s="95">
        <v>2</v>
      </c>
      <c r="AK228" s="95">
        <v>1</v>
      </c>
      <c r="AL228" s="95">
        <v>1</v>
      </c>
      <c r="AM228" s="95">
        <v>1</v>
      </c>
    </row>
    <row r="229" spans="1:39" x14ac:dyDescent="0.25">
      <c r="A229" s="89">
        <v>43350</v>
      </c>
      <c r="B229" s="94" t="s">
        <v>397</v>
      </c>
      <c r="C229" s="95">
        <v>3</v>
      </c>
      <c r="D229" s="95">
        <v>3</v>
      </c>
      <c r="E229" s="95">
        <v>2</v>
      </c>
      <c r="F229" s="95">
        <v>2</v>
      </c>
      <c r="G229" s="95">
        <v>2</v>
      </c>
      <c r="H229" s="95">
        <v>2</v>
      </c>
      <c r="I229" s="95">
        <v>2</v>
      </c>
      <c r="J229" s="95">
        <v>4</v>
      </c>
      <c r="K229" s="95">
        <v>4</v>
      </c>
      <c r="L229" s="95">
        <v>2</v>
      </c>
      <c r="M229" s="95">
        <v>5</v>
      </c>
      <c r="N229" s="95">
        <v>5</v>
      </c>
      <c r="O229" s="95">
        <v>4</v>
      </c>
      <c r="P229" s="95">
        <v>4</v>
      </c>
      <c r="Q229" s="95">
        <v>5</v>
      </c>
      <c r="R229" s="95">
        <v>5</v>
      </c>
      <c r="S229" s="95">
        <v>4</v>
      </c>
      <c r="T229" s="95">
        <v>1</v>
      </c>
      <c r="U229" s="95">
        <v>1</v>
      </c>
      <c r="V229" s="95">
        <v>1</v>
      </c>
      <c r="W229" s="95">
        <v>2</v>
      </c>
      <c r="X229" s="95">
        <v>1</v>
      </c>
      <c r="Y229" s="95">
        <v>1</v>
      </c>
      <c r="Z229" s="95">
        <v>2</v>
      </c>
      <c r="AA229" s="95">
        <v>2</v>
      </c>
      <c r="AB229" s="95">
        <v>1</v>
      </c>
      <c r="AC229" s="95">
        <v>1</v>
      </c>
      <c r="AD229" s="95">
        <v>1</v>
      </c>
      <c r="AE229" s="91" t="s">
        <v>2</v>
      </c>
      <c r="AF229" s="95">
        <v>1</v>
      </c>
      <c r="AG229" s="95">
        <v>1</v>
      </c>
      <c r="AH229" s="95">
        <v>3</v>
      </c>
      <c r="AI229" s="95">
        <v>3</v>
      </c>
      <c r="AJ229" s="95">
        <v>2</v>
      </c>
      <c r="AK229" s="95">
        <v>2</v>
      </c>
      <c r="AL229" s="95">
        <v>1</v>
      </c>
      <c r="AM229" s="95">
        <v>1</v>
      </c>
    </row>
    <row r="230" spans="1:39" x14ac:dyDescent="0.25">
      <c r="A230" s="89">
        <v>43350</v>
      </c>
      <c r="B230" s="94" t="s">
        <v>398</v>
      </c>
      <c r="C230" s="95">
        <v>4</v>
      </c>
      <c r="D230" s="95">
        <v>1</v>
      </c>
      <c r="E230" s="95">
        <v>1</v>
      </c>
      <c r="F230" s="95">
        <v>2</v>
      </c>
      <c r="G230" s="95">
        <v>2</v>
      </c>
      <c r="H230" s="95">
        <v>2</v>
      </c>
      <c r="I230" s="95">
        <v>2</v>
      </c>
      <c r="J230" s="95">
        <v>4</v>
      </c>
      <c r="K230" s="95">
        <v>4</v>
      </c>
      <c r="L230" s="95">
        <v>4</v>
      </c>
      <c r="M230" s="95">
        <v>4</v>
      </c>
      <c r="N230" s="95">
        <v>3</v>
      </c>
      <c r="O230" s="95">
        <v>1</v>
      </c>
      <c r="P230" s="95">
        <v>1</v>
      </c>
      <c r="Q230" s="95">
        <v>1</v>
      </c>
      <c r="R230" s="95">
        <v>1</v>
      </c>
      <c r="S230" s="95">
        <v>1</v>
      </c>
      <c r="T230" s="95">
        <v>2</v>
      </c>
      <c r="U230" s="95">
        <v>1</v>
      </c>
      <c r="V230" s="95">
        <v>3</v>
      </c>
      <c r="W230" s="95">
        <v>4</v>
      </c>
      <c r="X230" s="95">
        <v>1</v>
      </c>
      <c r="Y230" s="95">
        <v>1</v>
      </c>
      <c r="Z230" s="95">
        <v>2</v>
      </c>
      <c r="AA230" s="95">
        <v>3</v>
      </c>
      <c r="AB230" s="95">
        <v>3</v>
      </c>
      <c r="AC230" s="95">
        <v>5</v>
      </c>
      <c r="AD230" s="95">
        <v>2</v>
      </c>
      <c r="AE230" s="91" t="s">
        <v>2</v>
      </c>
      <c r="AF230" s="95">
        <v>1</v>
      </c>
      <c r="AG230" s="95">
        <v>1</v>
      </c>
      <c r="AH230" s="95">
        <v>4</v>
      </c>
      <c r="AI230" s="95">
        <v>5</v>
      </c>
      <c r="AJ230" s="95">
        <v>5</v>
      </c>
      <c r="AK230" s="95">
        <v>2</v>
      </c>
      <c r="AL230" s="95">
        <v>1</v>
      </c>
      <c r="AM230" s="95">
        <v>1</v>
      </c>
    </row>
    <row r="231" spans="1:39" x14ac:dyDescent="0.25">
      <c r="A231" s="89">
        <v>43350</v>
      </c>
      <c r="B231" s="94" t="s">
        <v>399</v>
      </c>
      <c r="C231" s="95">
        <v>3</v>
      </c>
      <c r="D231" s="95">
        <v>3</v>
      </c>
      <c r="E231" s="95">
        <v>3</v>
      </c>
      <c r="F231" s="95">
        <v>2</v>
      </c>
      <c r="G231" s="95">
        <v>2</v>
      </c>
      <c r="H231" s="95">
        <v>2</v>
      </c>
      <c r="I231" s="95">
        <v>2</v>
      </c>
      <c r="J231" s="95">
        <v>2</v>
      </c>
      <c r="K231" s="95">
        <v>2</v>
      </c>
      <c r="L231" s="95">
        <v>2</v>
      </c>
      <c r="M231" s="95">
        <v>5</v>
      </c>
      <c r="N231" s="95">
        <v>5</v>
      </c>
      <c r="O231" s="95">
        <v>2</v>
      </c>
      <c r="P231" s="95">
        <v>4</v>
      </c>
      <c r="Q231" s="95">
        <v>5</v>
      </c>
      <c r="R231" s="95">
        <v>5</v>
      </c>
      <c r="S231" s="95">
        <v>2</v>
      </c>
      <c r="T231" s="95">
        <v>1</v>
      </c>
      <c r="U231" s="95">
        <v>2</v>
      </c>
      <c r="V231" s="95">
        <v>2</v>
      </c>
      <c r="W231" s="95">
        <v>2</v>
      </c>
      <c r="X231" s="95">
        <v>1</v>
      </c>
      <c r="Y231" s="95">
        <v>2</v>
      </c>
      <c r="Z231" s="95">
        <v>1</v>
      </c>
      <c r="AA231" s="95">
        <v>2</v>
      </c>
      <c r="AB231" s="95">
        <v>2</v>
      </c>
      <c r="AC231" s="95">
        <v>3</v>
      </c>
      <c r="AD231" s="95">
        <v>1</v>
      </c>
      <c r="AE231" s="91" t="s">
        <v>2</v>
      </c>
      <c r="AF231" s="95">
        <v>1</v>
      </c>
      <c r="AG231" s="95">
        <v>1</v>
      </c>
      <c r="AH231" s="95">
        <v>1</v>
      </c>
      <c r="AI231" s="95">
        <v>1</v>
      </c>
      <c r="AJ231" s="95">
        <v>1</v>
      </c>
      <c r="AK231" s="95">
        <v>2</v>
      </c>
      <c r="AL231" s="95">
        <v>2</v>
      </c>
      <c r="AM231" s="95">
        <v>2</v>
      </c>
    </row>
    <row r="232" spans="1:39" x14ac:dyDescent="0.25">
      <c r="A232" s="89">
        <v>43348</v>
      </c>
      <c r="B232" s="94" t="s">
        <v>400</v>
      </c>
      <c r="C232" s="95">
        <v>3</v>
      </c>
      <c r="D232" s="95">
        <v>3</v>
      </c>
      <c r="E232" s="95">
        <v>3</v>
      </c>
      <c r="F232" s="95">
        <v>2</v>
      </c>
      <c r="G232" s="95">
        <v>2</v>
      </c>
      <c r="H232" s="95">
        <v>2</v>
      </c>
      <c r="I232" s="95">
        <v>2</v>
      </c>
      <c r="J232" s="95">
        <v>2</v>
      </c>
      <c r="K232" s="95">
        <v>1</v>
      </c>
      <c r="L232" s="95">
        <v>1</v>
      </c>
      <c r="M232" s="95">
        <v>6</v>
      </c>
      <c r="N232" s="95">
        <v>1</v>
      </c>
      <c r="O232" s="95">
        <v>1</v>
      </c>
      <c r="P232" s="95">
        <v>4</v>
      </c>
      <c r="Q232" s="95">
        <v>4</v>
      </c>
      <c r="R232" s="95">
        <v>5</v>
      </c>
      <c r="S232" s="95">
        <v>2</v>
      </c>
      <c r="T232" s="95">
        <v>2</v>
      </c>
      <c r="U232" s="95">
        <v>1</v>
      </c>
      <c r="V232" s="95">
        <v>3</v>
      </c>
      <c r="W232" s="95">
        <v>4</v>
      </c>
      <c r="X232" s="95">
        <v>1</v>
      </c>
      <c r="Y232" s="95">
        <v>1</v>
      </c>
      <c r="Z232" s="95">
        <v>1</v>
      </c>
      <c r="AA232" s="95">
        <v>1</v>
      </c>
      <c r="AB232" s="95">
        <v>3</v>
      </c>
      <c r="AC232" s="95">
        <v>3</v>
      </c>
      <c r="AD232" s="95">
        <v>1</v>
      </c>
      <c r="AE232" s="91" t="s">
        <v>2</v>
      </c>
      <c r="AF232" s="95">
        <v>3</v>
      </c>
      <c r="AG232" s="95">
        <v>3</v>
      </c>
      <c r="AH232" s="95">
        <v>1</v>
      </c>
      <c r="AI232" s="95">
        <v>5</v>
      </c>
      <c r="AJ232" s="95">
        <v>1</v>
      </c>
      <c r="AK232" s="95">
        <v>1</v>
      </c>
      <c r="AL232" s="95">
        <v>3</v>
      </c>
      <c r="AM232" s="95">
        <v>1</v>
      </c>
    </row>
    <row r="233" spans="1:39" x14ac:dyDescent="0.25">
      <c r="A233" s="89">
        <v>43350</v>
      </c>
      <c r="B233" s="94" t="s">
        <v>401</v>
      </c>
      <c r="C233" s="95">
        <v>3</v>
      </c>
      <c r="D233" s="95">
        <v>2</v>
      </c>
      <c r="E233" s="95">
        <v>2</v>
      </c>
      <c r="F233" s="95">
        <v>2</v>
      </c>
      <c r="G233" s="95">
        <v>2</v>
      </c>
      <c r="H233" s="95">
        <v>2</v>
      </c>
      <c r="I233" s="95">
        <v>2</v>
      </c>
      <c r="J233" s="95">
        <v>1</v>
      </c>
      <c r="K233" s="95">
        <v>1</v>
      </c>
      <c r="L233" s="95">
        <v>1</v>
      </c>
      <c r="M233" s="95">
        <v>6</v>
      </c>
      <c r="N233" s="95">
        <v>5</v>
      </c>
      <c r="O233" s="95">
        <v>2</v>
      </c>
      <c r="P233" s="95">
        <v>2</v>
      </c>
      <c r="Q233" s="95">
        <v>4</v>
      </c>
      <c r="R233" s="95">
        <v>5</v>
      </c>
      <c r="S233" s="95">
        <v>4</v>
      </c>
      <c r="T233" s="95">
        <v>1</v>
      </c>
      <c r="U233" s="95">
        <v>1</v>
      </c>
      <c r="V233" s="95">
        <v>1</v>
      </c>
      <c r="W233" s="95">
        <v>4</v>
      </c>
      <c r="X233" s="95">
        <v>2</v>
      </c>
      <c r="Y233" s="95">
        <v>1</v>
      </c>
      <c r="Z233" s="95">
        <v>1</v>
      </c>
      <c r="AA233" s="95">
        <v>5</v>
      </c>
      <c r="AB233" s="95">
        <v>1</v>
      </c>
      <c r="AC233" s="95">
        <v>1</v>
      </c>
      <c r="AD233" s="95">
        <v>1</v>
      </c>
      <c r="AE233" s="91" t="s">
        <v>2</v>
      </c>
      <c r="AF233" s="95">
        <v>1</v>
      </c>
      <c r="AG233" s="95">
        <v>1</v>
      </c>
      <c r="AH233" s="95">
        <v>1</v>
      </c>
      <c r="AI233" s="95">
        <v>1</v>
      </c>
      <c r="AJ233" s="95">
        <v>4</v>
      </c>
      <c r="AK233" s="95">
        <v>1</v>
      </c>
      <c r="AL233" s="95">
        <v>1</v>
      </c>
      <c r="AM233" s="95">
        <v>1</v>
      </c>
    </row>
    <row r="234" spans="1:39" x14ac:dyDescent="0.25">
      <c r="A234" s="89">
        <v>43353</v>
      </c>
      <c r="B234" s="94" t="s">
        <v>402</v>
      </c>
      <c r="C234" s="95">
        <v>4</v>
      </c>
      <c r="D234" s="95">
        <v>1</v>
      </c>
      <c r="E234" s="95">
        <v>1</v>
      </c>
      <c r="F234" s="95">
        <v>1</v>
      </c>
      <c r="G234" s="95">
        <v>1</v>
      </c>
      <c r="H234" s="95">
        <v>1</v>
      </c>
      <c r="I234" s="95">
        <v>1</v>
      </c>
      <c r="J234" s="95">
        <v>4</v>
      </c>
      <c r="K234" s="95">
        <v>4</v>
      </c>
      <c r="L234" s="95">
        <v>4</v>
      </c>
      <c r="M234" s="95">
        <v>2</v>
      </c>
      <c r="N234" s="95">
        <v>2</v>
      </c>
      <c r="O234" s="95">
        <v>1</v>
      </c>
      <c r="P234" s="95">
        <v>1</v>
      </c>
      <c r="Q234" s="95">
        <v>2</v>
      </c>
      <c r="R234" s="95">
        <v>1</v>
      </c>
      <c r="S234" s="95">
        <v>4</v>
      </c>
      <c r="T234" s="95">
        <v>2</v>
      </c>
      <c r="U234" s="95">
        <v>2</v>
      </c>
      <c r="V234" s="95">
        <v>3</v>
      </c>
      <c r="W234" s="95">
        <v>2</v>
      </c>
      <c r="X234" s="95">
        <v>1</v>
      </c>
      <c r="Y234" s="95">
        <v>3</v>
      </c>
      <c r="Z234" s="95">
        <v>4</v>
      </c>
      <c r="AA234" s="95">
        <v>4</v>
      </c>
      <c r="AB234" s="95">
        <v>4</v>
      </c>
      <c r="AC234" s="95">
        <v>3</v>
      </c>
      <c r="AD234" s="95">
        <v>4</v>
      </c>
      <c r="AE234" s="91" t="s">
        <v>2</v>
      </c>
      <c r="AF234" s="95">
        <v>1</v>
      </c>
      <c r="AG234" s="95">
        <v>1</v>
      </c>
      <c r="AH234" s="95">
        <v>2</v>
      </c>
      <c r="AI234" s="95">
        <v>3</v>
      </c>
      <c r="AJ234" s="95">
        <v>3</v>
      </c>
      <c r="AK234" s="95">
        <v>2</v>
      </c>
      <c r="AL234" s="95">
        <v>3</v>
      </c>
      <c r="AM234" s="95">
        <v>2</v>
      </c>
    </row>
    <row r="235" spans="1:39" x14ac:dyDescent="0.25">
      <c r="A235" s="89">
        <v>43382</v>
      </c>
      <c r="B235" s="94" t="s">
        <v>403</v>
      </c>
      <c r="C235" s="95">
        <v>3</v>
      </c>
      <c r="D235" s="95">
        <v>2</v>
      </c>
      <c r="E235" s="95">
        <v>2</v>
      </c>
      <c r="F235" s="95">
        <v>2</v>
      </c>
      <c r="G235" s="95">
        <v>2</v>
      </c>
      <c r="H235" s="95">
        <v>2</v>
      </c>
      <c r="I235" s="95">
        <v>2</v>
      </c>
      <c r="J235" s="95">
        <v>1</v>
      </c>
      <c r="K235" s="95">
        <v>1</v>
      </c>
      <c r="L235" s="95">
        <v>1</v>
      </c>
      <c r="M235" s="95">
        <v>4</v>
      </c>
      <c r="N235" s="95">
        <v>3</v>
      </c>
      <c r="O235" s="95">
        <v>1</v>
      </c>
      <c r="P235" s="95">
        <v>2</v>
      </c>
      <c r="Q235" s="95">
        <v>2</v>
      </c>
      <c r="R235" s="95">
        <v>1</v>
      </c>
      <c r="S235" s="95">
        <v>2</v>
      </c>
      <c r="T235" s="95">
        <v>1</v>
      </c>
      <c r="U235" s="95">
        <v>3</v>
      </c>
      <c r="V235" s="95">
        <v>2</v>
      </c>
      <c r="W235" s="95">
        <v>4</v>
      </c>
      <c r="X235" s="95">
        <v>1</v>
      </c>
      <c r="Y235" s="95">
        <v>1</v>
      </c>
      <c r="Z235" s="95">
        <v>3</v>
      </c>
      <c r="AA235" s="95">
        <v>1</v>
      </c>
      <c r="AB235" s="95">
        <v>3</v>
      </c>
      <c r="AC235" s="95">
        <v>1</v>
      </c>
      <c r="AD235" s="95">
        <v>1</v>
      </c>
      <c r="AE235" s="91" t="s">
        <v>2</v>
      </c>
      <c r="AF235" s="95">
        <v>3</v>
      </c>
      <c r="AG235" s="95">
        <v>4</v>
      </c>
      <c r="AH235" s="95">
        <v>1</v>
      </c>
      <c r="AI235" s="95">
        <v>5</v>
      </c>
      <c r="AJ235" s="95">
        <v>5</v>
      </c>
      <c r="AK235" s="95">
        <v>3</v>
      </c>
      <c r="AL235" s="95">
        <v>1</v>
      </c>
      <c r="AM235" s="95">
        <v>2</v>
      </c>
    </row>
    <row r="236" spans="1:39" x14ac:dyDescent="0.25">
      <c r="A236" s="89">
        <v>43382</v>
      </c>
      <c r="B236" s="94" t="s">
        <v>404</v>
      </c>
      <c r="C236" s="95">
        <v>4</v>
      </c>
      <c r="D236" s="95">
        <v>1</v>
      </c>
      <c r="E236" s="95">
        <v>1</v>
      </c>
      <c r="F236" s="95">
        <v>1</v>
      </c>
      <c r="G236" s="95">
        <v>1</v>
      </c>
      <c r="H236" s="95">
        <v>2</v>
      </c>
      <c r="I236" s="95">
        <v>2</v>
      </c>
      <c r="J236" s="95">
        <v>3</v>
      </c>
      <c r="K236" s="95">
        <v>4</v>
      </c>
      <c r="L236" s="95">
        <v>6</v>
      </c>
      <c r="M236" s="95">
        <v>5</v>
      </c>
      <c r="N236" s="95">
        <v>3</v>
      </c>
      <c r="O236" s="95">
        <v>1</v>
      </c>
      <c r="P236" s="95">
        <v>1</v>
      </c>
      <c r="Q236" s="95">
        <v>1</v>
      </c>
      <c r="R236" s="95">
        <v>1</v>
      </c>
      <c r="S236" s="95">
        <v>4</v>
      </c>
      <c r="T236" s="95">
        <v>1</v>
      </c>
      <c r="U236" s="95">
        <v>3</v>
      </c>
      <c r="V236" s="95">
        <v>1</v>
      </c>
      <c r="W236" s="95">
        <v>3</v>
      </c>
      <c r="X236" s="95">
        <v>2</v>
      </c>
      <c r="Y236" s="95">
        <v>1</v>
      </c>
      <c r="Z236" s="95">
        <v>1</v>
      </c>
      <c r="AA236" s="95">
        <v>1</v>
      </c>
      <c r="AB236" s="95">
        <v>2</v>
      </c>
      <c r="AC236" s="95">
        <v>1</v>
      </c>
      <c r="AD236" s="95">
        <v>1</v>
      </c>
      <c r="AE236" s="91" t="s">
        <v>2</v>
      </c>
      <c r="AF236" s="95">
        <v>3</v>
      </c>
      <c r="AG236" s="95">
        <v>3</v>
      </c>
      <c r="AH236" s="95">
        <v>1</v>
      </c>
      <c r="AI236" s="95">
        <v>3</v>
      </c>
      <c r="AJ236" s="95">
        <v>4</v>
      </c>
      <c r="AK236" s="95">
        <v>4</v>
      </c>
      <c r="AL236" s="95">
        <v>3</v>
      </c>
      <c r="AM236" s="95">
        <v>3</v>
      </c>
    </row>
    <row r="237" spans="1:39" x14ac:dyDescent="0.25">
      <c r="A237" s="89">
        <v>43382</v>
      </c>
      <c r="B237" s="94" t="s">
        <v>405</v>
      </c>
      <c r="C237" s="95">
        <v>4</v>
      </c>
      <c r="D237" s="95">
        <v>3</v>
      </c>
      <c r="E237" s="95">
        <v>3</v>
      </c>
      <c r="F237" s="95">
        <v>2</v>
      </c>
      <c r="G237" s="95">
        <v>2</v>
      </c>
      <c r="H237" s="95">
        <v>2</v>
      </c>
      <c r="I237" s="95">
        <v>2</v>
      </c>
      <c r="J237" s="95">
        <v>3</v>
      </c>
      <c r="K237" s="95">
        <v>1</v>
      </c>
      <c r="L237" s="95">
        <v>2</v>
      </c>
      <c r="M237" s="95">
        <v>4</v>
      </c>
      <c r="N237" s="95">
        <v>1</v>
      </c>
      <c r="O237" s="95">
        <v>4</v>
      </c>
      <c r="P237" s="95">
        <v>4</v>
      </c>
      <c r="Q237" s="95">
        <v>5</v>
      </c>
      <c r="R237" s="95">
        <v>5</v>
      </c>
      <c r="S237" s="95">
        <v>1</v>
      </c>
      <c r="T237" s="95">
        <v>1</v>
      </c>
      <c r="U237" s="95">
        <v>3</v>
      </c>
      <c r="V237" s="95">
        <v>4</v>
      </c>
      <c r="W237" s="95">
        <v>2</v>
      </c>
      <c r="X237" s="95">
        <v>1</v>
      </c>
      <c r="Y237" s="95">
        <v>3</v>
      </c>
      <c r="Z237" s="95">
        <v>1</v>
      </c>
      <c r="AA237" s="95">
        <v>3</v>
      </c>
      <c r="AB237" s="95">
        <v>1</v>
      </c>
      <c r="AC237" s="95">
        <v>3</v>
      </c>
      <c r="AD237" s="95">
        <v>1</v>
      </c>
      <c r="AE237" s="91" t="s">
        <v>2</v>
      </c>
      <c r="AF237" s="95">
        <v>2</v>
      </c>
      <c r="AG237" s="95">
        <v>1</v>
      </c>
      <c r="AH237" s="95">
        <v>1</v>
      </c>
      <c r="AI237" s="95">
        <v>4</v>
      </c>
      <c r="AJ237" s="95">
        <v>1</v>
      </c>
      <c r="AK237" s="95">
        <v>1</v>
      </c>
      <c r="AL237" s="95">
        <v>1</v>
      </c>
      <c r="AM237" s="95">
        <v>1</v>
      </c>
    </row>
    <row r="238" spans="1:39" x14ac:dyDescent="0.25">
      <c r="A238" s="89">
        <v>43382</v>
      </c>
      <c r="B238" s="94" t="s">
        <v>406</v>
      </c>
      <c r="C238" s="95">
        <v>3</v>
      </c>
      <c r="D238" s="95">
        <v>2</v>
      </c>
      <c r="E238" s="95">
        <v>2</v>
      </c>
      <c r="F238" s="95">
        <v>2</v>
      </c>
      <c r="G238" s="95">
        <v>2</v>
      </c>
      <c r="H238" s="95">
        <v>2</v>
      </c>
      <c r="I238" s="95">
        <v>2</v>
      </c>
      <c r="J238" s="95">
        <v>1</v>
      </c>
      <c r="K238" s="95">
        <v>1</v>
      </c>
      <c r="L238" s="95">
        <v>1</v>
      </c>
      <c r="M238" s="95">
        <v>4</v>
      </c>
      <c r="N238" s="95">
        <v>5</v>
      </c>
      <c r="O238" s="95">
        <v>1</v>
      </c>
      <c r="P238" s="95">
        <v>1</v>
      </c>
      <c r="Q238" s="95">
        <v>4</v>
      </c>
      <c r="R238" s="95">
        <v>4</v>
      </c>
      <c r="S238" s="95">
        <v>2</v>
      </c>
      <c r="T238" s="95">
        <v>1</v>
      </c>
      <c r="U238" s="95">
        <v>2</v>
      </c>
      <c r="V238" s="95">
        <v>1</v>
      </c>
      <c r="W238" s="95">
        <v>1</v>
      </c>
      <c r="X238" s="95">
        <v>1</v>
      </c>
      <c r="Y238" s="95">
        <v>1</v>
      </c>
      <c r="Z238" s="95">
        <v>2</v>
      </c>
      <c r="AA238" s="95">
        <v>2</v>
      </c>
      <c r="AB238" s="95">
        <v>2</v>
      </c>
      <c r="AC238" s="95">
        <v>2</v>
      </c>
      <c r="AD238" s="95">
        <v>1</v>
      </c>
      <c r="AE238" s="91" t="s">
        <v>2</v>
      </c>
      <c r="AF238" s="95">
        <v>1</v>
      </c>
      <c r="AG238" s="95">
        <v>1</v>
      </c>
      <c r="AH238" s="95">
        <v>3</v>
      </c>
      <c r="AI238" s="95">
        <v>3</v>
      </c>
      <c r="AJ238" s="95">
        <v>3</v>
      </c>
      <c r="AK238" s="95">
        <v>2</v>
      </c>
      <c r="AL238" s="95">
        <v>4</v>
      </c>
      <c r="AM238" s="95">
        <v>4</v>
      </c>
    </row>
    <row r="239" spans="1:39" x14ac:dyDescent="0.25">
      <c r="A239" s="89">
        <v>43382</v>
      </c>
      <c r="B239" s="94" t="s">
        <v>407</v>
      </c>
      <c r="C239" s="95">
        <v>3</v>
      </c>
      <c r="D239" s="95">
        <v>3</v>
      </c>
      <c r="E239" s="95">
        <v>3</v>
      </c>
      <c r="F239" s="95">
        <v>2</v>
      </c>
      <c r="G239" s="95">
        <v>2</v>
      </c>
      <c r="H239" s="95">
        <v>2</v>
      </c>
      <c r="I239" s="95">
        <v>2</v>
      </c>
      <c r="J239" s="95">
        <v>1</v>
      </c>
      <c r="K239" s="95">
        <v>1</v>
      </c>
      <c r="L239" s="95">
        <v>1</v>
      </c>
      <c r="M239" s="95">
        <v>6</v>
      </c>
      <c r="N239" s="95">
        <v>5</v>
      </c>
      <c r="O239" s="95">
        <v>5</v>
      </c>
      <c r="P239" s="95">
        <v>5</v>
      </c>
      <c r="Q239" s="95">
        <v>5</v>
      </c>
      <c r="R239" s="95">
        <v>5</v>
      </c>
      <c r="S239" s="95">
        <v>1</v>
      </c>
      <c r="T239" s="95">
        <v>1</v>
      </c>
      <c r="U239" s="95">
        <v>1</v>
      </c>
      <c r="V239" s="95">
        <v>1</v>
      </c>
      <c r="W239" s="95">
        <v>1</v>
      </c>
      <c r="X239" s="95">
        <v>1</v>
      </c>
      <c r="Y239" s="95">
        <v>1</v>
      </c>
      <c r="Z239" s="95">
        <v>1</v>
      </c>
      <c r="AA239" s="95">
        <v>1</v>
      </c>
      <c r="AB239" s="95">
        <v>1</v>
      </c>
      <c r="AC239" s="95">
        <v>1</v>
      </c>
      <c r="AD239" s="95">
        <v>1</v>
      </c>
      <c r="AE239" s="91" t="s">
        <v>2</v>
      </c>
      <c r="AF239" s="95">
        <v>2</v>
      </c>
      <c r="AG239" s="95">
        <v>1</v>
      </c>
      <c r="AH239" s="95">
        <v>1</v>
      </c>
      <c r="AI239" s="95">
        <v>1</v>
      </c>
      <c r="AJ239" s="95">
        <v>1</v>
      </c>
      <c r="AK239" s="95">
        <v>1</v>
      </c>
      <c r="AL239" s="95">
        <v>1</v>
      </c>
      <c r="AM239" s="95">
        <v>1</v>
      </c>
    </row>
    <row r="240" spans="1:39" x14ac:dyDescent="0.25">
      <c r="A240" s="89">
        <v>43382</v>
      </c>
      <c r="B240" s="94" t="s">
        <v>408</v>
      </c>
      <c r="C240" s="95">
        <v>4</v>
      </c>
      <c r="D240" s="95">
        <v>2</v>
      </c>
      <c r="E240" s="95">
        <v>2</v>
      </c>
      <c r="F240" s="95">
        <v>1</v>
      </c>
      <c r="G240" s="95">
        <v>1</v>
      </c>
      <c r="H240" s="95">
        <v>2</v>
      </c>
      <c r="I240" s="95">
        <v>2</v>
      </c>
      <c r="J240" s="95">
        <v>4</v>
      </c>
      <c r="K240" s="95">
        <v>2</v>
      </c>
      <c r="L240" s="95">
        <v>1</v>
      </c>
      <c r="M240" s="95">
        <v>5</v>
      </c>
      <c r="N240" s="95">
        <v>4</v>
      </c>
      <c r="O240" s="95">
        <v>2</v>
      </c>
      <c r="P240" s="95">
        <v>2</v>
      </c>
      <c r="Q240" s="95">
        <v>4</v>
      </c>
      <c r="R240" s="95">
        <v>5</v>
      </c>
      <c r="S240" s="95">
        <v>3</v>
      </c>
      <c r="T240" s="95">
        <v>1</v>
      </c>
      <c r="U240" s="95">
        <v>1</v>
      </c>
      <c r="V240" s="95">
        <v>1</v>
      </c>
      <c r="W240" s="95">
        <v>2</v>
      </c>
      <c r="X240" s="95">
        <v>1</v>
      </c>
      <c r="Y240" s="95">
        <v>1</v>
      </c>
      <c r="Z240" s="95">
        <v>1</v>
      </c>
      <c r="AA240" s="95">
        <v>1</v>
      </c>
      <c r="AB240" s="95">
        <v>1</v>
      </c>
      <c r="AC240" s="95">
        <v>2</v>
      </c>
      <c r="AD240" s="95">
        <v>1</v>
      </c>
      <c r="AE240" s="91" t="s">
        <v>2</v>
      </c>
      <c r="AF240" s="95">
        <v>2</v>
      </c>
      <c r="AG240" s="95">
        <v>1</v>
      </c>
      <c r="AH240" s="95">
        <v>2</v>
      </c>
      <c r="AI240" s="95">
        <v>2</v>
      </c>
      <c r="AJ240" s="95">
        <v>1</v>
      </c>
      <c r="AK240" s="95">
        <v>1</v>
      </c>
      <c r="AL240" s="95">
        <v>1</v>
      </c>
      <c r="AM240" s="95">
        <v>1</v>
      </c>
    </row>
    <row r="241" spans="1:39" x14ac:dyDescent="0.25">
      <c r="A241" s="89">
        <v>43382</v>
      </c>
      <c r="B241" s="94" t="s">
        <v>409</v>
      </c>
      <c r="C241" s="95">
        <v>4</v>
      </c>
      <c r="D241" s="95">
        <v>2</v>
      </c>
      <c r="E241" s="95">
        <v>2</v>
      </c>
      <c r="F241" s="95">
        <v>1</v>
      </c>
      <c r="G241" s="95">
        <v>1</v>
      </c>
      <c r="H241" s="95">
        <v>2</v>
      </c>
      <c r="I241" s="95">
        <v>2</v>
      </c>
      <c r="J241" s="95">
        <v>1</v>
      </c>
      <c r="K241" s="95">
        <v>3</v>
      </c>
      <c r="L241" s="95">
        <v>2</v>
      </c>
      <c r="M241" s="95">
        <v>4</v>
      </c>
      <c r="N241" s="95">
        <v>3</v>
      </c>
      <c r="O241" s="95">
        <v>1</v>
      </c>
      <c r="P241" s="95">
        <v>1</v>
      </c>
      <c r="Q241" s="95">
        <v>3</v>
      </c>
      <c r="R241" s="95">
        <v>1</v>
      </c>
      <c r="S241" s="95">
        <v>3</v>
      </c>
      <c r="T241" s="95">
        <v>1</v>
      </c>
      <c r="U241" s="95">
        <v>3</v>
      </c>
      <c r="V241" s="95">
        <v>4</v>
      </c>
      <c r="W241" s="95">
        <v>1</v>
      </c>
      <c r="X241" s="95">
        <v>1</v>
      </c>
      <c r="Y241" s="95">
        <v>1</v>
      </c>
      <c r="Z241" s="95">
        <v>2</v>
      </c>
      <c r="AA241" s="95">
        <v>3</v>
      </c>
      <c r="AB241" s="95">
        <v>2</v>
      </c>
      <c r="AC241" s="95">
        <v>2</v>
      </c>
      <c r="AD241" s="95">
        <v>1</v>
      </c>
      <c r="AE241" s="91" t="s">
        <v>2</v>
      </c>
      <c r="AF241" s="95">
        <v>1</v>
      </c>
      <c r="AG241" s="95">
        <v>1</v>
      </c>
      <c r="AH241" s="95">
        <v>4</v>
      </c>
      <c r="AI241" s="95">
        <v>5</v>
      </c>
      <c r="AJ241" s="95">
        <v>1</v>
      </c>
      <c r="AK241" s="95">
        <v>4</v>
      </c>
      <c r="AL241" s="95">
        <v>1</v>
      </c>
      <c r="AM241" s="95">
        <v>1</v>
      </c>
    </row>
    <row r="242" spans="1:39" x14ac:dyDescent="0.25">
      <c r="A242" s="89">
        <v>43382</v>
      </c>
      <c r="B242" s="94" t="s">
        <v>410</v>
      </c>
      <c r="C242" s="95">
        <v>4</v>
      </c>
      <c r="D242" s="95">
        <v>1</v>
      </c>
      <c r="E242" s="95">
        <v>1</v>
      </c>
      <c r="F242" s="95">
        <v>1</v>
      </c>
      <c r="G242" s="95">
        <v>1</v>
      </c>
      <c r="H242" s="95">
        <v>1</v>
      </c>
      <c r="I242" s="95">
        <v>1</v>
      </c>
      <c r="J242" s="95">
        <v>3</v>
      </c>
      <c r="K242" s="95">
        <v>3</v>
      </c>
      <c r="L242" s="95">
        <v>4</v>
      </c>
      <c r="M242" s="95">
        <v>4</v>
      </c>
      <c r="N242" s="95">
        <v>4</v>
      </c>
      <c r="O242" s="95">
        <v>2</v>
      </c>
      <c r="P242" s="95">
        <v>2</v>
      </c>
      <c r="Q242" s="95">
        <v>2</v>
      </c>
      <c r="R242" s="95">
        <v>2</v>
      </c>
      <c r="S242" s="95">
        <v>2</v>
      </c>
      <c r="T242" s="95">
        <v>2</v>
      </c>
      <c r="U242" s="95">
        <v>1</v>
      </c>
      <c r="V242" s="95">
        <v>1</v>
      </c>
      <c r="W242" s="95">
        <v>2</v>
      </c>
      <c r="X242" s="95">
        <v>2</v>
      </c>
      <c r="Y242" s="95">
        <v>1</v>
      </c>
      <c r="Z242" s="95">
        <v>1</v>
      </c>
      <c r="AA242" s="95">
        <v>2</v>
      </c>
      <c r="AB242" s="95">
        <v>2</v>
      </c>
      <c r="AC242" s="95">
        <v>2</v>
      </c>
      <c r="AD242" s="95">
        <v>1</v>
      </c>
      <c r="AE242" s="91" t="s">
        <v>2</v>
      </c>
      <c r="AF242" s="95">
        <v>3</v>
      </c>
      <c r="AG242" s="95">
        <v>2</v>
      </c>
      <c r="AH242" s="95">
        <v>3</v>
      </c>
      <c r="AI242" s="95">
        <v>3</v>
      </c>
      <c r="AJ242" s="95">
        <v>2</v>
      </c>
      <c r="AK242" s="95">
        <v>2</v>
      </c>
      <c r="AL242" s="95">
        <v>5</v>
      </c>
      <c r="AM242" s="95">
        <v>5</v>
      </c>
    </row>
    <row r="243" spans="1:39" x14ac:dyDescent="0.25">
      <c r="A243" s="89">
        <v>43382</v>
      </c>
      <c r="B243" s="94" t="s">
        <v>411</v>
      </c>
      <c r="C243" s="95">
        <v>4</v>
      </c>
      <c r="D243" s="95">
        <v>2</v>
      </c>
      <c r="E243" s="95">
        <v>2</v>
      </c>
      <c r="F243" s="95">
        <v>2</v>
      </c>
      <c r="G243" s="95">
        <v>2</v>
      </c>
      <c r="H243" s="95">
        <v>1</v>
      </c>
      <c r="I243" s="95">
        <v>1</v>
      </c>
      <c r="J243" s="95">
        <v>4</v>
      </c>
      <c r="K243" s="95">
        <v>2</v>
      </c>
      <c r="L243" s="95">
        <v>2</v>
      </c>
      <c r="M243" s="95">
        <v>4</v>
      </c>
      <c r="N243" s="95">
        <v>5</v>
      </c>
      <c r="O243" s="95">
        <v>2</v>
      </c>
      <c r="P243" s="95">
        <v>2</v>
      </c>
      <c r="Q243" s="95">
        <v>4</v>
      </c>
      <c r="R243" s="95">
        <v>4</v>
      </c>
      <c r="S243" s="95">
        <v>1</v>
      </c>
      <c r="T243" s="95">
        <v>1</v>
      </c>
      <c r="U243" s="95">
        <v>3</v>
      </c>
      <c r="V243" s="95">
        <v>3</v>
      </c>
      <c r="W243" s="95">
        <v>3</v>
      </c>
      <c r="X243" s="95">
        <v>1</v>
      </c>
      <c r="Y243" s="95">
        <v>2</v>
      </c>
      <c r="Z243" s="95">
        <v>1</v>
      </c>
      <c r="AA243" s="95">
        <v>2</v>
      </c>
      <c r="AB243" s="95">
        <v>1</v>
      </c>
      <c r="AC243" s="95">
        <v>3</v>
      </c>
      <c r="AD243" s="95">
        <v>1</v>
      </c>
      <c r="AE243" s="91" t="s">
        <v>2</v>
      </c>
      <c r="AF243" s="95">
        <v>2</v>
      </c>
      <c r="AG243" s="95">
        <v>3</v>
      </c>
      <c r="AH243" s="95">
        <v>2</v>
      </c>
      <c r="AI243" s="95">
        <v>1</v>
      </c>
      <c r="AJ243" s="95">
        <v>3</v>
      </c>
      <c r="AK243" s="95">
        <v>2</v>
      </c>
      <c r="AL243" s="95">
        <v>1</v>
      </c>
      <c r="AM243" s="95">
        <v>1</v>
      </c>
    </row>
    <row r="244" spans="1:39" x14ac:dyDescent="0.25">
      <c r="A244" s="89">
        <v>43382</v>
      </c>
      <c r="B244" s="94" t="s">
        <v>412</v>
      </c>
      <c r="C244" s="95">
        <v>4</v>
      </c>
      <c r="D244" s="95">
        <v>1</v>
      </c>
      <c r="E244" s="95">
        <v>1</v>
      </c>
      <c r="F244" s="95">
        <v>1</v>
      </c>
      <c r="G244" s="95">
        <v>1</v>
      </c>
      <c r="H244" s="95">
        <v>2</v>
      </c>
      <c r="I244" s="95">
        <v>2</v>
      </c>
      <c r="J244" s="95">
        <v>3</v>
      </c>
      <c r="K244" s="95">
        <v>1</v>
      </c>
      <c r="L244" s="95">
        <v>5</v>
      </c>
      <c r="M244" s="95">
        <v>1</v>
      </c>
      <c r="N244" s="95">
        <v>5</v>
      </c>
      <c r="O244" s="95">
        <v>1</v>
      </c>
      <c r="P244" s="95">
        <v>2</v>
      </c>
      <c r="Q244" s="95">
        <v>4</v>
      </c>
      <c r="R244" s="95">
        <v>4</v>
      </c>
      <c r="S244" s="95">
        <v>1</v>
      </c>
      <c r="T244" s="95">
        <v>1</v>
      </c>
      <c r="U244" s="95">
        <v>1</v>
      </c>
      <c r="V244" s="95">
        <v>1</v>
      </c>
      <c r="W244" s="95">
        <v>2</v>
      </c>
      <c r="X244" s="95">
        <v>1</v>
      </c>
      <c r="Y244" s="95">
        <v>1</v>
      </c>
      <c r="Z244" s="95">
        <v>4</v>
      </c>
      <c r="AA244" s="95">
        <v>2</v>
      </c>
      <c r="AB244" s="95">
        <v>1</v>
      </c>
      <c r="AC244" s="95">
        <v>1</v>
      </c>
      <c r="AD244" s="95">
        <v>1</v>
      </c>
      <c r="AE244" s="91" t="s">
        <v>2</v>
      </c>
      <c r="AF244" s="95">
        <v>3</v>
      </c>
      <c r="AG244" s="95">
        <v>2</v>
      </c>
      <c r="AH244" s="95">
        <v>1</v>
      </c>
      <c r="AI244" s="95">
        <v>1</v>
      </c>
      <c r="AJ244" s="95">
        <v>2</v>
      </c>
      <c r="AK244" s="95">
        <v>1</v>
      </c>
      <c r="AL244" s="95">
        <v>1</v>
      </c>
      <c r="AM244" s="95">
        <v>1</v>
      </c>
    </row>
    <row r="245" spans="1:39" x14ac:dyDescent="0.25">
      <c r="A245" s="89">
        <v>43382</v>
      </c>
      <c r="B245" s="94" t="s">
        <v>413</v>
      </c>
      <c r="C245" s="95">
        <v>3</v>
      </c>
      <c r="D245" s="95">
        <v>3</v>
      </c>
      <c r="E245" s="95">
        <v>3</v>
      </c>
      <c r="F245" s="95">
        <v>2</v>
      </c>
      <c r="G245" s="95">
        <v>2</v>
      </c>
      <c r="H245" s="95">
        <v>2</v>
      </c>
      <c r="I245" s="95">
        <v>2</v>
      </c>
      <c r="J245" s="95">
        <v>2</v>
      </c>
      <c r="K245" s="95">
        <v>2</v>
      </c>
      <c r="L245" s="95">
        <v>2</v>
      </c>
      <c r="M245" s="95">
        <v>4</v>
      </c>
      <c r="N245" s="95">
        <v>4</v>
      </c>
      <c r="O245" s="95">
        <v>2</v>
      </c>
      <c r="P245" s="95">
        <v>4</v>
      </c>
      <c r="Q245" s="95">
        <v>4</v>
      </c>
      <c r="R245" s="95">
        <v>4</v>
      </c>
      <c r="S245" s="95">
        <v>1</v>
      </c>
      <c r="T245" s="95">
        <v>1</v>
      </c>
      <c r="U245" s="95">
        <v>1</v>
      </c>
      <c r="V245" s="95">
        <v>1</v>
      </c>
      <c r="W245" s="95">
        <v>1</v>
      </c>
      <c r="X245" s="95">
        <v>5</v>
      </c>
      <c r="Y245" s="95">
        <v>1</v>
      </c>
      <c r="Z245" s="95">
        <v>5</v>
      </c>
      <c r="AA245" s="95">
        <v>2</v>
      </c>
      <c r="AB245" s="95">
        <v>1</v>
      </c>
      <c r="AC245" s="95">
        <v>1</v>
      </c>
      <c r="AD245" s="95">
        <v>4</v>
      </c>
      <c r="AE245" s="91" t="s">
        <v>2</v>
      </c>
      <c r="AF245" s="95">
        <v>1</v>
      </c>
      <c r="AG245" s="95">
        <v>1</v>
      </c>
      <c r="AH245" s="95">
        <v>2</v>
      </c>
      <c r="AI245" s="95">
        <v>4</v>
      </c>
      <c r="AJ245" s="95">
        <v>4</v>
      </c>
      <c r="AK245" s="95">
        <v>3</v>
      </c>
      <c r="AL245" s="95">
        <v>2</v>
      </c>
      <c r="AM245" s="95">
        <v>2</v>
      </c>
    </row>
    <row r="246" spans="1:39" x14ac:dyDescent="0.25">
      <c r="A246" s="89">
        <v>43382</v>
      </c>
      <c r="B246" s="94" t="s">
        <v>414</v>
      </c>
      <c r="C246" s="95">
        <v>3</v>
      </c>
      <c r="D246" s="95">
        <v>1</v>
      </c>
      <c r="E246" s="95">
        <v>1</v>
      </c>
      <c r="F246" s="95">
        <v>2</v>
      </c>
      <c r="G246" s="95">
        <v>2</v>
      </c>
      <c r="H246" s="95">
        <v>2</v>
      </c>
      <c r="I246" s="95">
        <v>2</v>
      </c>
      <c r="J246" s="95">
        <v>4</v>
      </c>
      <c r="K246" s="95">
        <v>3</v>
      </c>
      <c r="L246" s="95">
        <v>4</v>
      </c>
      <c r="M246" s="95">
        <v>4</v>
      </c>
      <c r="N246" s="95">
        <v>5</v>
      </c>
      <c r="O246" s="95">
        <v>1</v>
      </c>
      <c r="P246" s="95">
        <v>1</v>
      </c>
      <c r="Q246" s="95">
        <v>2</v>
      </c>
      <c r="R246" s="95">
        <v>2</v>
      </c>
      <c r="S246" s="95">
        <v>1</v>
      </c>
      <c r="T246" s="95">
        <v>1</v>
      </c>
      <c r="U246" s="95">
        <v>1</v>
      </c>
      <c r="V246" s="95">
        <v>2</v>
      </c>
      <c r="W246" s="95">
        <v>2</v>
      </c>
      <c r="X246" s="95">
        <v>1</v>
      </c>
      <c r="Y246" s="95">
        <v>1</v>
      </c>
      <c r="Z246" s="95">
        <v>1</v>
      </c>
      <c r="AA246" s="95">
        <v>1</v>
      </c>
      <c r="AB246" s="95">
        <v>1</v>
      </c>
      <c r="AC246" s="95">
        <v>1</v>
      </c>
      <c r="AD246" s="95">
        <v>1</v>
      </c>
      <c r="AE246" s="91" t="s">
        <v>2</v>
      </c>
      <c r="AF246" s="95">
        <v>2</v>
      </c>
      <c r="AG246" s="95">
        <v>2</v>
      </c>
      <c r="AH246" s="95">
        <v>4</v>
      </c>
      <c r="AI246" s="95">
        <v>4</v>
      </c>
      <c r="AJ246" s="95">
        <v>4</v>
      </c>
      <c r="AK246" s="95">
        <v>3</v>
      </c>
      <c r="AL246" s="95">
        <v>1</v>
      </c>
      <c r="AM246" s="95">
        <v>1</v>
      </c>
    </row>
    <row r="247" spans="1:39" x14ac:dyDescent="0.25">
      <c r="A247" s="89">
        <v>43382</v>
      </c>
      <c r="B247" s="94" t="s">
        <v>415</v>
      </c>
      <c r="C247" s="95">
        <v>4</v>
      </c>
      <c r="D247" s="95">
        <v>2</v>
      </c>
      <c r="E247" s="95">
        <v>2</v>
      </c>
      <c r="F247" s="95">
        <v>1</v>
      </c>
      <c r="G247" s="95">
        <v>1</v>
      </c>
      <c r="H247" s="95">
        <v>2</v>
      </c>
      <c r="I247" s="95">
        <v>2</v>
      </c>
      <c r="J247" s="95">
        <v>2</v>
      </c>
      <c r="K247" s="95">
        <v>1</v>
      </c>
      <c r="L247" s="95">
        <v>4</v>
      </c>
      <c r="M247" s="95">
        <v>4</v>
      </c>
      <c r="N247" s="95">
        <v>4</v>
      </c>
      <c r="O247" s="95">
        <v>5</v>
      </c>
      <c r="P247" s="95">
        <v>5</v>
      </c>
      <c r="Q247" s="95">
        <v>5</v>
      </c>
      <c r="R247" s="95">
        <v>5</v>
      </c>
      <c r="S247" s="95">
        <v>2</v>
      </c>
      <c r="T247" s="95">
        <v>2</v>
      </c>
      <c r="U247" s="95">
        <v>1</v>
      </c>
      <c r="V247" s="95">
        <v>3</v>
      </c>
      <c r="W247" s="95">
        <v>4</v>
      </c>
      <c r="X247" s="95">
        <v>1</v>
      </c>
      <c r="Y247" s="95">
        <v>1</v>
      </c>
      <c r="Z247" s="95">
        <v>1</v>
      </c>
      <c r="AA247" s="95">
        <v>2</v>
      </c>
      <c r="AB247" s="95">
        <v>1</v>
      </c>
      <c r="AC247" s="95">
        <v>1</v>
      </c>
      <c r="AD247" s="95">
        <v>5</v>
      </c>
      <c r="AE247" s="91" t="s">
        <v>2</v>
      </c>
      <c r="AF247" s="95">
        <v>1</v>
      </c>
      <c r="AG247" s="95">
        <v>1</v>
      </c>
      <c r="AH247" s="95">
        <v>1</v>
      </c>
      <c r="AI247" s="95">
        <v>1</v>
      </c>
      <c r="AJ247" s="95">
        <v>1</v>
      </c>
      <c r="AK247" s="95">
        <v>1</v>
      </c>
      <c r="AL247" s="95">
        <v>1</v>
      </c>
      <c r="AM247" s="95">
        <v>2</v>
      </c>
    </row>
    <row r="248" spans="1:39" x14ac:dyDescent="0.25">
      <c r="A248" s="89">
        <v>43382</v>
      </c>
      <c r="B248" s="94" t="s">
        <v>416</v>
      </c>
      <c r="C248" s="95">
        <v>4</v>
      </c>
      <c r="D248" s="95">
        <v>2</v>
      </c>
      <c r="E248" s="95">
        <v>2</v>
      </c>
      <c r="F248" s="95">
        <v>2</v>
      </c>
      <c r="G248" s="95">
        <v>2</v>
      </c>
      <c r="H248" s="95">
        <v>2</v>
      </c>
      <c r="I248" s="95">
        <v>2</v>
      </c>
      <c r="J248" s="95">
        <v>3</v>
      </c>
      <c r="K248" s="95">
        <v>2</v>
      </c>
      <c r="L248" s="95">
        <v>2</v>
      </c>
      <c r="M248" s="95">
        <v>4</v>
      </c>
      <c r="N248" s="95">
        <v>5</v>
      </c>
      <c r="O248" s="95">
        <v>2</v>
      </c>
      <c r="P248" s="95">
        <v>1</v>
      </c>
      <c r="Q248" s="95">
        <v>2</v>
      </c>
      <c r="R248" s="95">
        <v>2</v>
      </c>
      <c r="S248" s="95">
        <v>2</v>
      </c>
      <c r="T248" s="95">
        <v>1</v>
      </c>
      <c r="U248" s="95">
        <v>1</v>
      </c>
      <c r="V248" s="95">
        <v>3</v>
      </c>
      <c r="W248" s="95">
        <v>3</v>
      </c>
      <c r="X248" s="95">
        <v>3</v>
      </c>
      <c r="Y248" s="95">
        <v>1</v>
      </c>
      <c r="Z248" s="95">
        <v>1</v>
      </c>
      <c r="AA248" s="95">
        <v>3</v>
      </c>
      <c r="AB248" s="95">
        <v>2</v>
      </c>
      <c r="AC248" s="95">
        <v>2</v>
      </c>
      <c r="AD248" s="95">
        <v>3</v>
      </c>
      <c r="AE248" s="91" t="s">
        <v>2</v>
      </c>
      <c r="AF248" s="95">
        <v>3</v>
      </c>
      <c r="AG248" s="95">
        <v>2</v>
      </c>
      <c r="AH248" s="95">
        <v>2</v>
      </c>
      <c r="AI248" s="95">
        <v>3</v>
      </c>
      <c r="AJ248" s="95">
        <v>2</v>
      </c>
      <c r="AK248" s="95">
        <v>2</v>
      </c>
      <c r="AL248" s="95">
        <v>1</v>
      </c>
      <c r="AM248" s="95">
        <v>1</v>
      </c>
    </row>
    <row r="249" spans="1:39" x14ac:dyDescent="0.25">
      <c r="A249" s="89">
        <v>43382</v>
      </c>
      <c r="B249" s="94" t="s">
        <v>417</v>
      </c>
      <c r="C249" s="95">
        <v>3</v>
      </c>
      <c r="D249" s="95">
        <v>3</v>
      </c>
      <c r="E249" s="95">
        <v>3</v>
      </c>
      <c r="F249" s="95">
        <v>2</v>
      </c>
      <c r="G249" s="95">
        <v>2</v>
      </c>
      <c r="H249" s="95">
        <v>2</v>
      </c>
      <c r="I249" s="95">
        <v>2</v>
      </c>
      <c r="J249" s="95">
        <v>1</v>
      </c>
      <c r="K249" s="95">
        <v>2</v>
      </c>
      <c r="L249" s="95">
        <v>2</v>
      </c>
      <c r="M249" s="95">
        <v>5</v>
      </c>
      <c r="N249" s="95">
        <v>4</v>
      </c>
      <c r="O249" s="95">
        <v>1</v>
      </c>
      <c r="P249" s="95">
        <v>1</v>
      </c>
      <c r="Q249" s="95">
        <v>2</v>
      </c>
      <c r="R249" s="95">
        <v>2</v>
      </c>
      <c r="S249" s="95">
        <v>2</v>
      </c>
      <c r="T249" s="95">
        <v>1</v>
      </c>
      <c r="U249" s="95">
        <v>2</v>
      </c>
      <c r="V249" s="95">
        <v>3</v>
      </c>
      <c r="W249" s="95">
        <v>3</v>
      </c>
      <c r="X249" s="95">
        <v>2</v>
      </c>
      <c r="Y249" s="95">
        <v>1</v>
      </c>
      <c r="Z249" s="95">
        <v>3</v>
      </c>
      <c r="AA249" s="95">
        <v>2</v>
      </c>
      <c r="AB249" s="95">
        <v>3</v>
      </c>
      <c r="AC249" s="95">
        <v>3</v>
      </c>
      <c r="AD249" s="95">
        <v>1</v>
      </c>
      <c r="AE249" s="91" t="s">
        <v>2</v>
      </c>
      <c r="AF249" s="95">
        <v>2</v>
      </c>
      <c r="AG249" s="95">
        <v>2</v>
      </c>
      <c r="AH249" s="95">
        <v>2</v>
      </c>
      <c r="AI249" s="95">
        <v>2</v>
      </c>
      <c r="AJ249" s="95">
        <v>3</v>
      </c>
      <c r="AK249" s="95">
        <v>3</v>
      </c>
      <c r="AL249" s="95">
        <v>1</v>
      </c>
      <c r="AM249" s="95">
        <v>1</v>
      </c>
    </row>
    <row r="250" spans="1:39" x14ac:dyDescent="0.25">
      <c r="A250" s="89">
        <v>43382</v>
      </c>
      <c r="B250" s="94" t="s">
        <v>418</v>
      </c>
      <c r="C250" s="95">
        <v>3</v>
      </c>
      <c r="D250" s="95">
        <v>2</v>
      </c>
      <c r="E250" s="95">
        <v>2</v>
      </c>
      <c r="F250" s="95">
        <v>2</v>
      </c>
      <c r="G250" s="95">
        <v>2</v>
      </c>
      <c r="H250" s="95">
        <v>2</v>
      </c>
      <c r="I250" s="95">
        <v>2</v>
      </c>
      <c r="J250" s="95">
        <v>1</v>
      </c>
      <c r="K250" s="95">
        <v>2</v>
      </c>
      <c r="L250" s="95">
        <v>2</v>
      </c>
      <c r="M250" s="95">
        <v>4</v>
      </c>
      <c r="N250" s="95">
        <v>2</v>
      </c>
      <c r="O250" s="95">
        <v>1</v>
      </c>
      <c r="P250" s="95">
        <v>2</v>
      </c>
      <c r="Q250" s="95">
        <v>4</v>
      </c>
      <c r="R250" s="95">
        <v>4</v>
      </c>
      <c r="S250" s="95">
        <v>3</v>
      </c>
      <c r="T250" s="95">
        <v>1</v>
      </c>
      <c r="U250" s="95">
        <v>3</v>
      </c>
      <c r="V250" s="95">
        <v>2</v>
      </c>
      <c r="W250" s="95">
        <v>2</v>
      </c>
      <c r="X250" s="95">
        <v>1</v>
      </c>
      <c r="Y250" s="95">
        <v>1</v>
      </c>
      <c r="Z250" s="95">
        <v>1</v>
      </c>
      <c r="AA250" s="95">
        <v>1</v>
      </c>
      <c r="AB250" s="95">
        <v>2</v>
      </c>
      <c r="AC250" s="95">
        <v>1</v>
      </c>
      <c r="AD250" s="95">
        <v>5</v>
      </c>
      <c r="AE250" s="91" t="s">
        <v>2</v>
      </c>
      <c r="AF250" s="95">
        <v>1</v>
      </c>
      <c r="AG250" s="95">
        <v>1</v>
      </c>
      <c r="AH250" s="95">
        <v>2</v>
      </c>
      <c r="AI250" s="95">
        <v>2</v>
      </c>
      <c r="AJ250" s="95">
        <v>1</v>
      </c>
      <c r="AK250" s="95">
        <v>1</v>
      </c>
      <c r="AL250" s="95">
        <v>1</v>
      </c>
      <c r="AM250" s="95">
        <v>1</v>
      </c>
    </row>
    <row r="251" spans="1:39" x14ac:dyDescent="0.25">
      <c r="A251" s="89">
        <v>43382</v>
      </c>
      <c r="B251" s="94" t="s">
        <v>419</v>
      </c>
      <c r="C251" s="95">
        <v>4</v>
      </c>
      <c r="D251" s="95">
        <v>1</v>
      </c>
      <c r="E251" s="95">
        <v>1</v>
      </c>
      <c r="F251" s="95">
        <v>1</v>
      </c>
      <c r="G251" s="95">
        <v>1</v>
      </c>
      <c r="H251" s="95">
        <v>2</v>
      </c>
      <c r="I251" s="95">
        <v>2</v>
      </c>
      <c r="J251" s="95">
        <v>3</v>
      </c>
      <c r="K251" s="95">
        <v>2</v>
      </c>
      <c r="L251" s="95">
        <v>2</v>
      </c>
      <c r="M251" s="95">
        <v>5</v>
      </c>
      <c r="N251" s="95">
        <v>5</v>
      </c>
      <c r="O251" s="95">
        <v>2</v>
      </c>
      <c r="P251" s="95">
        <v>2</v>
      </c>
      <c r="Q251" s="95">
        <v>2</v>
      </c>
      <c r="R251" s="95">
        <v>2</v>
      </c>
      <c r="S251" s="95">
        <v>3</v>
      </c>
      <c r="T251" s="95">
        <v>1</v>
      </c>
      <c r="U251" s="95">
        <v>2</v>
      </c>
      <c r="V251" s="95">
        <v>2</v>
      </c>
      <c r="W251" s="95">
        <v>2</v>
      </c>
      <c r="X251" s="95">
        <v>1</v>
      </c>
      <c r="Y251" s="95">
        <v>1</v>
      </c>
      <c r="Z251" s="95">
        <v>1</v>
      </c>
      <c r="AA251" s="95">
        <v>1</v>
      </c>
      <c r="AB251" s="95">
        <v>2</v>
      </c>
      <c r="AC251" s="95">
        <v>2</v>
      </c>
      <c r="AD251" s="95">
        <v>1</v>
      </c>
      <c r="AE251" s="91" t="s">
        <v>2</v>
      </c>
      <c r="AF251" s="95">
        <v>2</v>
      </c>
      <c r="AG251" s="95">
        <v>2</v>
      </c>
      <c r="AH251" s="95">
        <v>2</v>
      </c>
      <c r="AI251" s="95">
        <v>2</v>
      </c>
      <c r="AJ251" s="95">
        <v>1</v>
      </c>
      <c r="AK251" s="95">
        <v>1</v>
      </c>
      <c r="AL251" s="95">
        <v>1</v>
      </c>
      <c r="AM251" s="95">
        <v>1</v>
      </c>
    </row>
    <row r="252" spans="1:39" x14ac:dyDescent="0.25">
      <c r="A252" s="89">
        <v>43382</v>
      </c>
      <c r="B252" s="94" t="s">
        <v>420</v>
      </c>
      <c r="C252" s="95">
        <v>4</v>
      </c>
      <c r="D252" s="95">
        <v>1</v>
      </c>
      <c r="E252" s="95">
        <v>1</v>
      </c>
      <c r="F252" s="95">
        <v>1</v>
      </c>
      <c r="G252" s="95">
        <v>1</v>
      </c>
      <c r="H252" s="95">
        <v>1</v>
      </c>
      <c r="I252" s="95">
        <v>1</v>
      </c>
      <c r="J252" s="95">
        <v>4</v>
      </c>
      <c r="K252" s="95">
        <v>4</v>
      </c>
      <c r="L252" s="95">
        <v>5</v>
      </c>
      <c r="M252" s="95">
        <v>5</v>
      </c>
      <c r="N252" s="95">
        <v>4</v>
      </c>
      <c r="O252" s="95">
        <v>2</v>
      </c>
      <c r="P252" s="95">
        <v>2</v>
      </c>
      <c r="Q252" s="95">
        <v>2</v>
      </c>
      <c r="R252" s="95">
        <v>2</v>
      </c>
      <c r="S252" s="95">
        <v>4</v>
      </c>
      <c r="T252" s="95">
        <v>2</v>
      </c>
      <c r="U252" s="95">
        <v>1</v>
      </c>
      <c r="V252" s="95">
        <v>2</v>
      </c>
      <c r="W252" s="95">
        <v>2</v>
      </c>
      <c r="X252" s="95">
        <v>1</v>
      </c>
      <c r="Y252" s="95">
        <v>1</v>
      </c>
      <c r="Z252" s="95">
        <v>2</v>
      </c>
      <c r="AA252" s="95">
        <v>3</v>
      </c>
      <c r="AB252" s="95">
        <v>3</v>
      </c>
      <c r="AC252" s="95">
        <v>2</v>
      </c>
      <c r="AD252" s="95">
        <v>1</v>
      </c>
      <c r="AE252" s="91" t="s">
        <v>2</v>
      </c>
      <c r="AF252" s="95">
        <v>3</v>
      </c>
      <c r="AG252" s="95">
        <v>3</v>
      </c>
      <c r="AH252" s="95">
        <v>4</v>
      </c>
      <c r="AI252" s="95">
        <v>4</v>
      </c>
      <c r="AJ252" s="95">
        <v>4</v>
      </c>
      <c r="AK252" s="95">
        <v>3</v>
      </c>
      <c r="AL252" s="95">
        <v>1</v>
      </c>
      <c r="AM252" s="95">
        <v>1</v>
      </c>
    </row>
    <row r="253" spans="1:39" x14ac:dyDescent="0.25">
      <c r="A253" s="89">
        <v>43382</v>
      </c>
      <c r="B253" s="94" t="s">
        <v>421</v>
      </c>
      <c r="C253" s="95">
        <v>4</v>
      </c>
      <c r="D253" s="95">
        <v>1</v>
      </c>
      <c r="E253" s="95">
        <v>1</v>
      </c>
      <c r="F253" s="95">
        <v>1</v>
      </c>
      <c r="G253" s="95">
        <v>1</v>
      </c>
      <c r="H253" s="95">
        <v>1</v>
      </c>
      <c r="I253" s="95">
        <v>1</v>
      </c>
      <c r="J253" s="95">
        <v>4</v>
      </c>
      <c r="K253" s="95">
        <v>4</v>
      </c>
      <c r="L253" s="95">
        <v>5</v>
      </c>
      <c r="M253" s="95">
        <v>1</v>
      </c>
      <c r="N253" s="95">
        <v>5</v>
      </c>
      <c r="O253" s="95">
        <v>4</v>
      </c>
      <c r="P253" s="95">
        <v>4</v>
      </c>
      <c r="Q253" s="95">
        <v>4</v>
      </c>
      <c r="R253" s="95">
        <v>2</v>
      </c>
      <c r="S253" s="95">
        <v>3</v>
      </c>
      <c r="T253" s="95">
        <v>1</v>
      </c>
      <c r="U253" s="95">
        <v>3</v>
      </c>
      <c r="V253" s="95">
        <v>4</v>
      </c>
      <c r="W253" s="95">
        <v>4</v>
      </c>
      <c r="X253" s="95">
        <v>1</v>
      </c>
      <c r="Y253" s="95">
        <v>2</v>
      </c>
      <c r="Z253" s="95">
        <v>4</v>
      </c>
      <c r="AA253" s="95">
        <v>4</v>
      </c>
      <c r="AB253" s="95">
        <v>3</v>
      </c>
      <c r="AC253" s="95">
        <v>3</v>
      </c>
      <c r="AD253" s="95">
        <v>1</v>
      </c>
      <c r="AE253" s="91" t="s">
        <v>2</v>
      </c>
      <c r="AF253" s="95">
        <v>1</v>
      </c>
      <c r="AG253" s="95">
        <v>1</v>
      </c>
      <c r="AH253" s="95">
        <v>2</v>
      </c>
      <c r="AI253" s="95">
        <v>2</v>
      </c>
      <c r="AJ253" s="95">
        <v>2</v>
      </c>
      <c r="AK253" s="95">
        <v>2</v>
      </c>
      <c r="AL253" s="95">
        <v>1</v>
      </c>
      <c r="AM253" s="95">
        <v>1</v>
      </c>
    </row>
    <row r="254" spans="1:39" x14ac:dyDescent="0.25">
      <c r="A254" s="89">
        <v>43382</v>
      </c>
      <c r="B254" s="94" t="s">
        <v>422</v>
      </c>
      <c r="C254" s="95">
        <v>3</v>
      </c>
      <c r="D254" s="95">
        <v>1</v>
      </c>
      <c r="E254" s="95">
        <v>1</v>
      </c>
      <c r="F254" s="95">
        <v>1</v>
      </c>
      <c r="G254" s="95">
        <v>1</v>
      </c>
      <c r="H254" s="95">
        <v>1</v>
      </c>
      <c r="I254" s="95">
        <v>1</v>
      </c>
      <c r="J254" s="95">
        <v>4</v>
      </c>
      <c r="K254" s="95">
        <v>1</v>
      </c>
      <c r="L254" s="95">
        <v>2</v>
      </c>
      <c r="M254" s="95">
        <v>4</v>
      </c>
      <c r="N254" s="95">
        <v>5</v>
      </c>
      <c r="O254" s="95">
        <v>1</v>
      </c>
      <c r="P254" s="95">
        <v>1</v>
      </c>
      <c r="Q254" s="95">
        <v>2</v>
      </c>
      <c r="R254" s="95">
        <v>4</v>
      </c>
      <c r="S254" s="95">
        <v>3</v>
      </c>
      <c r="T254" s="95">
        <v>1</v>
      </c>
      <c r="U254" s="95">
        <v>1</v>
      </c>
      <c r="V254" s="95">
        <v>1</v>
      </c>
      <c r="W254" s="95">
        <v>1</v>
      </c>
      <c r="X254" s="95">
        <v>2</v>
      </c>
      <c r="Y254" s="95">
        <v>2</v>
      </c>
      <c r="Z254" s="95">
        <v>3</v>
      </c>
      <c r="AA254" s="95">
        <v>4</v>
      </c>
      <c r="AB254" s="95">
        <v>4</v>
      </c>
      <c r="AC254" s="95">
        <v>3</v>
      </c>
      <c r="AD254" s="95">
        <v>1</v>
      </c>
      <c r="AE254" s="91" t="s">
        <v>2</v>
      </c>
      <c r="AF254" s="95">
        <v>1</v>
      </c>
      <c r="AG254" s="95">
        <v>1</v>
      </c>
      <c r="AH254" s="95">
        <v>2</v>
      </c>
      <c r="AI254" s="95">
        <v>2</v>
      </c>
      <c r="AJ254" s="95">
        <v>1</v>
      </c>
      <c r="AK254" s="95">
        <v>2</v>
      </c>
      <c r="AL254" s="95">
        <v>1</v>
      </c>
      <c r="AM254" s="95">
        <v>1</v>
      </c>
    </row>
    <row r="255" spans="1:39" x14ac:dyDescent="0.25">
      <c r="A255" s="89">
        <v>43382</v>
      </c>
      <c r="B255" s="94" t="s">
        <v>423</v>
      </c>
      <c r="C255" s="95">
        <v>3</v>
      </c>
      <c r="D255" s="95">
        <v>2</v>
      </c>
      <c r="E255" s="95">
        <v>2</v>
      </c>
      <c r="F255" s="95">
        <v>2</v>
      </c>
      <c r="G255" s="95">
        <v>2</v>
      </c>
      <c r="H255" s="95">
        <v>1</v>
      </c>
      <c r="I255" s="95">
        <v>1</v>
      </c>
      <c r="J255" s="95">
        <v>1</v>
      </c>
      <c r="K255" s="95">
        <v>4</v>
      </c>
      <c r="L255" s="95">
        <v>2</v>
      </c>
      <c r="M255" s="95">
        <v>1</v>
      </c>
      <c r="N255" s="95">
        <v>5</v>
      </c>
      <c r="O255" s="95">
        <v>1</v>
      </c>
      <c r="P255" s="95">
        <v>1</v>
      </c>
      <c r="Q255" s="95">
        <v>1</v>
      </c>
      <c r="R255" s="95">
        <v>5</v>
      </c>
      <c r="S255" s="95">
        <v>2</v>
      </c>
      <c r="T255" s="95">
        <v>1</v>
      </c>
      <c r="U255" s="95">
        <v>1</v>
      </c>
      <c r="V255" s="95">
        <v>1</v>
      </c>
      <c r="W255" s="95">
        <v>3</v>
      </c>
      <c r="X255" s="95">
        <v>1</v>
      </c>
      <c r="Y255" s="95">
        <v>1</v>
      </c>
      <c r="Z255" s="95">
        <v>2</v>
      </c>
      <c r="AA255" s="95">
        <v>1</v>
      </c>
      <c r="AB255" s="95">
        <v>1</v>
      </c>
      <c r="AC255" s="95">
        <v>2</v>
      </c>
      <c r="AD255" s="95">
        <v>1</v>
      </c>
      <c r="AE255" s="91" t="s">
        <v>2</v>
      </c>
      <c r="AF255" s="95">
        <v>2</v>
      </c>
      <c r="AG255" s="95">
        <v>2</v>
      </c>
      <c r="AH255" s="95">
        <v>1</v>
      </c>
      <c r="AI255" s="95">
        <v>4</v>
      </c>
      <c r="AJ255" s="95">
        <v>4</v>
      </c>
      <c r="AK255" s="95">
        <v>2</v>
      </c>
      <c r="AL255" s="95">
        <v>1</v>
      </c>
      <c r="AM255" s="95">
        <v>1</v>
      </c>
    </row>
    <row r="256" spans="1:39" x14ac:dyDescent="0.25">
      <c r="A256" s="89">
        <v>43382</v>
      </c>
      <c r="B256" s="94" t="s">
        <v>424</v>
      </c>
      <c r="C256" s="95">
        <v>3</v>
      </c>
      <c r="D256" s="95">
        <v>1</v>
      </c>
      <c r="E256" s="95">
        <v>1</v>
      </c>
      <c r="F256" s="95">
        <v>2</v>
      </c>
      <c r="G256" s="95">
        <v>2</v>
      </c>
      <c r="H256" s="95">
        <v>2</v>
      </c>
      <c r="I256" s="95">
        <v>2</v>
      </c>
      <c r="J256" s="95">
        <v>1</v>
      </c>
      <c r="K256" s="95">
        <v>1</v>
      </c>
      <c r="L256" s="95">
        <v>1</v>
      </c>
      <c r="M256" s="95">
        <v>4</v>
      </c>
      <c r="N256" s="95">
        <v>5</v>
      </c>
      <c r="O256" s="95">
        <v>1</v>
      </c>
      <c r="P256" s="95">
        <v>2</v>
      </c>
      <c r="Q256" s="95">
        <v>4</v>
      </c>
      <c r="R256" s="95">
        <v>2</v>
      </c>
      <c r="S256" s="95">
        <v>1</v>
      </c>
      <c r="T256" s="95">
        <v>1</v>
      </c>
      <c r="U256" s="95">
        <v>1</v>
      </c>
      <c r="V256" s="95">
        <v>2</v>
      </c>
      <c r="W256" s="95">
        <v>2</v>
      </c>
      <c r="X256" s="95">
        <v>1</v>
      </c>
      <c r="Y256" s="95">
        <v>1</v>
      </c>
      <c r="Z256" s="95">
        <v>1</v>
      </c>
      <c r="AA256" s="95">
        <v>2</v>
      </c>
      <c r="AB256" s="95">
        <v>2</v>
      </c>
      <c r="AC256" s="95">
        <v>1</v>
      </c>
      <c r="AD256" s="95">
        <v>1</v>
      </c>
      <c r="AE256" s="91" t="s">
        <v>2</v>
      </c>
      <c r="AF256" s="95">
        <v>1</v>
      </c>
      <c r="AG256" s="95">
        <v>1</v>
      </c>
      <c r="AH256" s="95">
        <v>2</v>
      </c>
      <c r="AI256" s="95">
        <v>2</v>
      </c>
      <c r="AJ256" s="95">
        <v>2</v>
      </c>
      <c r="AK256" s="95">
        <v>1</v>
      </c>
      <c r="AL256" s="95">
        <v>1</v>
      </c>
      <c r="AM256" s="95">
        <v>1</v>
      </c>
    </row>
    <row r="257" spans="1:39" x14ac:dyDescent="0.25">
      <c r="A257" s="89">
        <v>43382</v>
      </c>
      <c r="B257" s="94" t="s">
        <v>425</v>
      </c>
      <c r="C257" s="95">
        <v>3</v>
      </c>
      <c r="D257" s="95">
        <v>3</v>
      </c>
      <c r="E257" s="95">
        <v>3</v>
      </c>
      <c r="F257" s="95">
        <v>2</v>
      </c>
      <c r="G257" s="95">
        <v>2</v>
      </c>
      <c r="H257" s="95">
        <v>2</v>
      </c>
      <c r="I257" s="95">
        <v>2</v>
      </c>
      <c r="J257" s="95">
        <v>1</v>
      </c>
      <c r="K257" s="95">
        <v>1</v>
      </c>
      <c r="L257" s="95">
        <v>1</v>
      </c>
      <c r="M257" s="95">
        <v>6</v>
      </c>
      <c r="N257" s="95">
        <v>1</v>
      </c>
      <c r="O257" s="95">
        <v>2</v>
      </c>
      <c r="P257" s="95">
        <v>2</v>
      </c>
      <c r="Q257" s="95">
        <v>4</v>
      </c>
      <c r="R257" s="95">
        <v>5</v>
      </c>
      <c r="S257" s="95">
        <v>2</v>
      </c>
      <c r="T257" s="95">
        <v>1</v>
      </c>
      <c r="U257" s="95">
        <v>1</v>
      </c>
      <c r="V257" s="95">
        <v>1</v>
      </c>
      <c r="W257" s="95">
        <v>2</v>
      </c>
      <c r="X257" s="95">
        <v>1</v>
      </c>
      <c r="Y257" s="95">
        <v>1</v>
      </c>
      <c r="Z257" s="95">
        <v>1</v>
      </c>
      <c r="AA257" s="95">
        <v>1</v>
      </c>
      <c r="AB257" s="95">
        <v>1</v>
      </c>
      <c r="AC257" s="95">
        <v>1</v>
      </c>
      <c r="AD257" s="95">
        <v>1</v>
      </c>
      <c r="AE257" s="91" t="s">
        <v>2</v>
      </c>
      <c r="AF257" s="95">
        <v>2</v>
      </c>
      <c r="AG257" s="95">
        <v>2</v>
      </c>
      <c r="AH257" s="95">
        <v>1</v>
      </c>
      <c r="AI257" s="95">
        <v>1</v>
      </c>
      <c r="AJ257" s="95">
        <v>1</v>
      </c>
      <c r="AK257" s="95">
        <v>1</v>
      </c>
      <c r="AL257" s="95">
        <v>1</v>
      </c>
      <c r="AM257" s="95">
        <v>1</v>
      </c>
    </row>
    <row r="258" spans="1:39" x14ac:dyDescent="0.25">
      <c r="A258" s="89">
        <v>43423</v>
      </c>
      <c r="B258" s="94" t="s">
        <v>426</v>
      </c>
      <c r="C258" s="95">
        <v>2</v>
      </c>
      <c r="D258" s="95">
        <v>2</v>
      </c>
      <c r="E258" s="95">
        <v>2</v>
      </c>
      <c r="F258" s="95">
        <v>2</v>
      </c>
      <c r="G258" s="95">
        <v>2</v>
      </c>
      <c r="H258" s="95">
        <v>2</v>
      </c>
      <c r="I258" s="95">
        <v>2</v>
      </c>
      <c r="J258" s="95">
        <v>1</v>
      </c>
      <c r="K258" s="95">
        <v>2</v>
      </c>
      <c r="L258" s="95">
        <v>1</v>
      </c>
      <c r="M258" s="95">
        <v>6</v>
      </c>
      <c r="N258" s="95">
        <v>4</v>
      </c>
      <c r="O258" s="95">
        <v>2</v>
      </c>
      <c r="P258" s="95">
        <v>2</v>
      </c>
      <c r="Q258" s="95">
        <v>4</v>
      </c>
      <c r="R258" s="95">
        <v>4</v>
      </c>
      <c r="S258" s="95">
        <v>4</v>
      </c>
      <c r="T258" s="95">
        <v>1</v>
      </c>
      <c r="U258" s="95">
        <v>3</v>
      </c>
      <c r="V258" s="95">
        <v>1</v>
      </c>
      <c r="W258" s="95">
        <v>2</v>
      </c>
      <c r="X258" s="95">
        <v>1</v>
      </c>
      <c r="Y258" s="95">
        <v>3</v>
      </c>
      <c r="Z258" s="95">
        <v>1</v>
      </c>
      <c r="AA258" s="95">
        <v>2</v>
      </c>
      <c r="AB258" s="95">
        <v>2</v>
      </c>
      <c r="AC258" s="95">
        <v>1</v>
      </c>
      <c r="AD258" s="95">
        <v>4</v>
      </c>
      <c r="AE258" s="91" t="s">
        <v>2</v>
      </c>
      <c r="AF258" s="95">
        <v>1</v>
      </c>
      <c r="AG258" s="95">
        <v>1</v>
      </c>
      <c r="AH258" s="95">
        <v>2</v>
      </c>
      <c r="AI258" s="95">
        <v>2</v>
      </c>
      <c r="AJ258" s="95">
        <v>2</v>
      </c>
      <c r="AK258" s="95">
        <v>1</v>
      </c>
      <c r="AL258" s="95">
        <v>1</v>
      </c>
      <c r="AM258" s="95">
        <v>1</v>
      </c>
    </row>
    <row r="259" spans="1:39" x14ac:dyDescent="0.25">
      <c r="A259" s="89">
        <v>43423</v>
      </c>
      <c r="B259" s="94" t="s">
        <v>427</v>
      </c>
      <c r="C259" s="95">
        <v>3</v>
      </c>
      <c r="D259" s="95">
        <v>2</v>
      </c>
      <c r="E259" s="95">
        <v>3</v>
      </c>
      <c r="F259" s="95">
        <v>2</v>
      </c>
      <c r="G259" s="95">
        <v>2</v>
      </c>
      <c r="H259" s="95">
        <v>2</v>
      </c>
      <c r="I259" s="95">
        <v>2</v>
      </c>
      <c r="J259" s="95">
        <v>1</v>
      </c>
      <c r="K259" s="95">
        <v>1</v>
      </c>
      <c r="L259" s="95">
        <v>2</v>
      </c>
      <c r="M259" s="95">
        <v>6</v>
      </c>
      <c r="N259" s="95">
        <v>5</v>
      </c>
      <c r="O259" s="95">
        <v>2</v>
      </c>
      <c r="P259" s="95">
        <v>2</v>
      </c>
      <c r="Q259" s="95">
        <v>5</v>
      </c>
      <c r="R259" s="95">
        <v>5</v>
      </c>
      <c r="S259" s="95">
        <v>1</v>
      </c>
      <c r="T259" s="95">
        <v>1</v>
      </c>
      <c r="U259" s="95">
        <v>2</v>
      </c>
      <c r="V259" s="95">
        <v>2</v>
      </c>
      <c r="W259" s="95">
        <v>2</v>
      </c>
      <c r="X259" s="95">
        <v>1</v>
      </c>
      <c r="Y259" s="95">
        <v>1</v>
      </c>
      <c r="Z259" s="95">
        <v>1</v>
      </c>
      <c r="AA259" s="95">
        <v>1</v>
      </c>
      <c r="AB259" s="95">
        <v>1</v>
      </c>
      <c r="AC259" s="95">
        <v>2</v>
      </c>
      <c r="AD259" s="95">
        <v>1</v>
      </c>
      <c r="AE259" s="91" t="s">
        <v>2</v>
      </c>
      <c r="AF259" s="95">
        <v>2</v>
      </c>
      <c r="AG259" s="95">
        <v>2</v>
      </c>
      <c r="AH259" s="95">
        <v>1</v>
      </c>
      <c r="AI259" s="95">
        <v>1</v>
      </c>
      <c r="AJ259" s="95">
        <v>1</v>
      </c>
      <c r="AK259" s="95">
        <v>1</v>
      </c>
      <c r="AL259" s="95">
        <v>1</v>
      </c>
      <c r="AM259" s="95">
        <v>2</v>
      </c>
    </row>
    <row r="260" spans="1:39" x14ac:dyDescent="0.25">
      <c r="A260" s="89">
        <v>43423</v>
      </c>
      <c r="B260" s="94" t="s">
        <v>428</v>
      </c>
      <c r="C260" s="95">
        <v>4</v>
      </c>
      <c r="D260" s="95">
        <v>1</v>
      </c>
      <c r="E260" s="95">
        <v>1</v>
      </c>
      <c r="F260" s="95">
        <v>1</v>
      </c>
      <c r="G260" s="95">
        <v>1</v>
      </c>
      <c r="H260" s="95">
        <v>2</v>
      </c>
      <c r="I260" s="95">
        <v>2</v>
      </c>
      <c r="J260" s="95">
        <v>5</v>
      </c>
      <c r="K260" s="95">
        <v>1</v>
      </c>
      <c r="L260" s="95">
        <v>1</v>
      </c>
      <c r="M260" s="95">
        <v>4</v>
      </c>
      <c r="N260" s="95">
        <v>5</v>
      </c>
      <c r="O260" s="95">
        <v>1</v>
      </c>
      <c r="P260" s="95">
        <v>1</v>
      </c>
      <c r="Q260" s="95">
        <v>1</v>
      </c>
      <c r="R260" s="95">
        <v>5</v>
      </c>
      <c r="S260" s="95">
        <v>4</v>
      </c>
      <c r="T260" s="95">
        <v>1</v>
      </c>
      <c r="U260" s="95">
        <v>1</v>
      </c>
      <c r="V260" s="95">
        <v>1</v>
      </c>
      <c r="W260" s="95">
        <v>1</v>
      </c>
      <c r="X260" s="95">
        <v>2</v>
      </c>
      <c r="Y260" s="95">
        <v>1</v>
      </c>
      <c r="Z260" s="95">
        <v>1</v>
      </c>
      <c r="AA260" s="95">
        <v>3</v>
      </c>
      <c r="AB260" s="95">
        <v>1</v>
      </c>
      <c r="AC260" s="95">
        <v>1</v>
      </c>
      <c r="AD260" s="95">
        <v>1</v>
      </c>
      <c r="AE260" s="91" t="s">
        <v>2</v>
      </c>
      <c r="AF260" s="95">
        <v>1</v>
      </c>
      <c r="AG260" s="95">
        <v>1</v>
      </c>
      <c r="AH260" s="95">
        <v>2</v>
      </c>
      <c r="AI260" s="95">
        <v>2</v>
      </c>
      <c r="AJ260" s="95">
        <v>2</v>
      </c>
      <c r="AK260" s="95">
        <v>2</v>
      </c>
      <c r="AL260" s="95">
        <v>1</v>
      </c>
      <c r="AM260" s="95">
        <v>1</v>
      </c>
    </row>
    <row r="261" spans="1:39" x14ac:dyDescent="0.25">
      <c r="A261" s="89">
        <v>43423</v>
      </c>
      <c r="B261" s="94" t="s">
        <v>429</v>
      </c>
      <c r="C261" s="95">
        <v>3</v>
      </c>
      <c r="D261" s="95">
        <v>3</v>
      </c>
      <c r="E261" s="95">
        <v>3</v>
      </c>
      <c r="F261" s="95">
        <v>2</v>
      </c>
      <c r="G261" s="95">
        <v>2</v>
      </c>
      <c r="H261" s="95">
        <v>1</v>
      </c>
      <c r="I261" s="95">
        <v>2</v>
      </c>
      <c r="J261" s="95">
        <v>1</v>
      </c>
      <c r="K261" s="95">
        <v>2</v>
      </c>
      <c r="L261" s="95">
        <v>1</v>
      </c>
      <c r="M261" s="95">
        <v>4</v>
      </c>
      <c r="N261" s="95">
        <v>4</v>
      </c>
      <c r="O261" s="95">
        <v>5</v>
      </c>
      <c r="P261" s="95">
        <v>4</v>
      </c>
      <c r="Q261" s="95">
        <v>4</v>
      </c>
      <c r="R261" s="95">
        <v>2</v>
      </c>
      <c r="S261" s="95">
        <v>1</v>
      </c>
      <c r="T261" s="95">
        <v>1</v>
      </c>
      <c r="U261" s="95">
        <v>2</v>
      </c>
      <c r="V261" s="95">
        <v>1</v>
      </c>
      <c r="W261" s="95">
        <v>1</v>
      </c>
      <c r="X261" s="95">
        <v>1</v>
      </c>
      <c r="Y261" s="95">
        <v>1</v>
      </c>
      <c r="Z261" s="95">
        <v>2</v>
      </c>
      <c r="AA261" s="95">
        <v>1</v>
      </c>
      <c r="AB261" s="95">
        <v>1</v>
      </c>
      <c r="AC261" s="95">
        <v>4</v>
      </c>
      <c r="AD261" s="95">
        <v>1</v>
      </c>
      <c r="AE261" s="91" t="s">
        <v>2</v>
      </c>
      <c r="AF261" s="95">
        <v>1</v>
      </c>
      <c r="AG261" s="95">
        <v>3</v>
      </c>
      <c r="AH261" s="95">
        <v>1</v>
      </c>
      <c r="AI261" s="95">
        <v>1</v>
      </c>
      <c r="AJ261" s="95">
        <v>1</v>
      </c>
      <c r="AK261" s="95">
        <v>1</v>
      </c>
      <c r="AL261" s="95">
        <v>1</v>
      </c>
      <c r="AM261" s="95">
        <v>1</v>
      </c>
    </row>
    <row r="262" spans="1:39" x14ac:dyDescent="0.25">
      <c r="A262" s="89">
        <v>43423</v>
      </c>
      <c r="B262" s="94" t="s">
        <v>430</v>
      </c>
      <c r="C262" s="95">
        <v>3</v>
      </c>
      <c r="D262" s="95">
        <v>2</v>
      </c>
      <c r="E262" s="95">
        <v>2</v>
      </c>
      <c r="F262" s="95">
        <v>2</v>
      </c>
      <c r="G262" s="95">
        <v>2</v>
      </c>
      <c r="H262" s="95">
        <v>2</v>
      </c>
      <c r="I262" s="95">
        <v>2</v>
      </c>
      <c r="J262" s="95">
        <v>1</v>
      </c>
      <c r="K262" s="95">
        <v>3</v>
      </c>
      <c r="L262" s="95">
        <v>3</v>
      </c>
      <c r="M262" s="95">
        <v>6</v>
      </c>
      <c r="N262" s="95">
        <v>1</v>
      </c>
      <c r="O262" s="95">
        <v>1</v>
      </c>
      <c r="P262" s="95">
        <v>1</v>
      </c>
      <c r="Q262" s="95">
        <v>3</v>
      </c>
      <c r="R262" s="95">
        <v>2</v>
      </c>
      <c r="S262" s="95">
        <v>1</v>
      </c>
      <c r="T262" s="95">
        <v>1</v>
      </c>
      <c r="U262" s="95">
        <v>3</v>
      </c>
      <c r="V262" s="95">
        <v>2</v>
      </c>
      <c r="W262" s="95">
        <v>3</v>
      </c>
      <c r="X262" s="95">
        <v>1</v>
      </c>
      <c r="Y262" s="95">
        <v>1</v>
      </c>
      <c r="Z262" s="95">
        <v>2</v>
      </c>
      <c r="AA262" s="95">
        <v>2</v>
      </c>
      <c r="AB262" s="95">
        <v>1</v>
      </c>
      <c r="AC262" s="95">
        <v>3</v>
      </c>
      <c r="AD262" s="95">
        <v>1</v>
      </c>
      <c r="AE262" s="91" t="s">
        <v>2</v>
      </c>
      <c r="AF262" s="95">
        <v>2</v>
      </c>
      <c r="AG262" s="95">
        <v>2</v>
      </c>
      <c r="AH262" s="95">
        <v>2</v>
      </c>
      <c r="AI262" s="95">
        <v>2</v>
      </c>
      <c r="AJ262" s="95">
        <v>1</v>
      </c>
      <c r="AK262" s="95">
        <v>1</v>
      </c>
      <c r="AL262" s="95">
        <v>1</v>
      </c>
      <c r="AM262" s="95">
        <v>1</v>
      </c>
    </row>
    <row r="263" spans="1:39" x14ac:dyDescent="0.25">
      <c r="A263" s="89">
        <v>43423</v>
      </c>
      <c r="B263" s="94" t="s">
        <v>431</v>
      </c>
      <c r="C263" s="95">
        <v>4</v>
      </c>
      <c r="D263" s="95">
        <v>1</v>
      </c>
      <c r="E263" s="95">
        <v>1</v>
      </c>
      <c r="F263" s="95">
        <v>1</v>
      </c>
      <c r="G263" s="95">
        <v>1</v>
      </c>
      <c r="H263" s="95">
        <v>1</v>
      </c>
      <c r="I263" s="95">
        <v>1</v>
      </c>
      <c r="J263" s="95">
        <v>4</v>
      </c>
      <c r="K263" s="95">
        <v>4</v>
      </c>
      <c r="L263" s="95">
        <v>4</v>
      </c>
      <c r="M263" s="95">
        <v>4</v>
      </c>
      <c r="N263" s="95">
        <v>3</v>
      </c>
      <c r="O263" s="95">
        <v>2</v>
      </c>
      <c r="P263" s="95">
        <v>2</v>
      </c>
      <c r="Q263" s="95">
        <v>4</v>
      </c>
      <c r="R263" s="95">
        <v>4</v>
      </c>
      <c r="S263" s="95">
        <v>4</v>
      </c>
      <c r="T263" s="95">
        <v>1</v>
      </c>
      <c r="U263" s="95">
        <v>4</v>
      </c>
      <c r="V263" s="95">
        <v>4</v>
      </c>
      <c r="W263" s="95">
        <v>3</v>
      </c>
      <c r="X263" s="95">
        <v>3</v>
      </c>
      <c r="Y263" s="95">
        <v>2</v>
      </c>
      <c r="Z263" s="95">
        <v>3</v>
      </c>
      <c r="AA263" s="95">
        <v>3</v>
      </c>
      <c r="AB263" s="95">
        <v>2</v>
      </c>
      <c r="AC263" s="95">
        <v>3</v>
      </c>
      <c r="AD263" s="95">
        <v>5</v>
      </c>
      <c r="AE263" s="91" t="s">
        <v>2</v>
      </c>
      <c r="AF263" s="95">
        <v>3</v>
      </c>
      <c r="AG263" s="95">
        <v>1</v>
      </c>
      <c r="AH263" s="95">
        <v>3</v>
      </c>
      <c r="AI263" s="95">
        <v>3</v>
      </c>
      <c r="AJ263" s="95">
        <v>3</v>
      </c>
      <c r="AK263" s="95">
        <v>3</v>
      </c>
      <c r="AL263" s="95">
        <v>1</v>
      </c>
      <c r="AM263" s="95">
        <v>1</v>
      </c>
    </row>
    <row r="264" spans="1:39" x14ac:dyDescent="0.25">
      <c r="A264" s="89">
        <v>43423</v>
      </c>
      <c r="B264" s="94" t="s">
        <v>432</v>
      </c>
      <c r="C264" s="95">
        <v>1</v>
      </c>
      <c r="D264" s="95">
        <v>3</v>
      </c>
      <c r="E264" s="95">
        <v>3</v>
      </c>
      <c r="F264" s="95">
        <v>2</v>
      </c>
      <c r="G264" s="95">
        <v>2</v>
      </c>
      <c r="H264" s="95">
        <v>2</v>
      </c>
      <c r="I264" s="95">
        <v>2</v>
      </c>
      <c r="J264" s="95">
        <v>2</v>
      </c>
      <c r="K264" s="95">
        <v>2</v>
      </c>
      <c r="L264" s="95">
        <v>2</v>
      </c>
      <c r="M264" s="95">
        <v>6</v>
      </c>
      <c r="N264" s="95">
        <v>1</v>
      </c>
      <c r="O264" s="95">
        <v>2</v>
      </c>
      <c r="P264" s="95">
        <v>2</v>
      </c>
      <c r="Q264" s="95">
        <v>4</v>
      </c>
      <c r="R264" s="95">
        <v>4</v>
      </c>
      <c r="S264" s="95">
        <v>2</v>
      </c>
      <c r="T264" s="95">
        <v>1</v>
      </c>
      <c r="U264" s="95">
        <v>3</v>
      </c>
      <c r="V264" s="95">
        <v>1</v>
      </c>
      <c r="W264" s="95">
        <v>2</v>
      </c>
      <c r="X264" s="95">
        <v>2</v>
      </c>
      <c r="Y264" s="95">
        <v>3</v>
      </c>
      <c r="Z264" s="95">
        <v>1</v>
      </c>
      <c r="AA264" s="95">
        <v>2</v>
      </c>
      <c r="AB264" s="95">
        <v>2</v>
      </c>
      <c r="AC264" s="95">
        <v>1</v>
      </c>
      <c r="AD264" s="95">
        <v>1</v>
      </c>
      <c r="AE264" s="91" t="s">
        <v>2</v>
      </c>
      <c r="AF264" s="95">
        <v>1</v>
      </c>
      <c r="AG264" s="95">
        <v>1</v>
      </c>
      <c r="AH264" s="95">
        <v>2</v>
      </c>
      <c r="AI264" s="95">
        <v>2</v>
      </c>
      <c r="AJ264" s="95">
        <v>1</v>
      </c>
      <c r="AK264" s="95">
        <v>2</v>
      </c>
      <c r="AL264" s="95">
        <v>1</v>
      </c>
      <c r="AM264" s="95">
        <v>1</v>
      </c>
    </row>
    <row r="265" spans="1:39" x14ac:dyDescent="0.25">
      <c r="A265" s="89">
        <v>43423</v>
      </c>
      <c r="B265" s="94" t="s">
        <v>433</v>
      </c>
      <c r="C265" s="95">
        <v>3</v>
      </c>
      <c r="D265" s="95">
        <v>3</v>
      </c>
      <c r="E265" s="95">
        <v>3</v>
      </c>
      <c r="F265" s="95">
        <v>2</v>
      </c>
      <c r="G265" s="95">
        <v>2</v>
      </c>
      <c r="H265" s="95">
        <v>2</v>
      </c>
      <c r="I265" s="95">
        <v>2</v>
      </c>
      <c r="J265" s="95">
        <v>2</v>
      </c>
      <c r="K265" s="95">
        <v>1</v>
      </c>
      <c r="L265" s="95">
        <v>1</v>
      </c>
      <c r="M265" s="95">
        <v>5</v>
      </c>
      <c r="N265" s="95">
        <v>2</v>
      </c>
      <c r="O265" s="95">
        <v>4</v>
      </c>
      <c r="P265" s="95">
        <v>4</v>
      </c>
      <c r="Q265" s="95">
        <v>1</v>
      </c>
      <c r="R265" s="95">
        <v>5</v>
      </c>
      <c r="S265" s="95">
        <v>1</v>
      </c>
      <c r="T265" s="95">
        <v>2</v>
      </c>
      <c r="U265" s="95">
        <v>1</v>
      </c>
      <c r="V265" s="95">
        <v>3</v>
      </c>
      <c r="W265" s="95">
        <v>3</v>
      </c>
      <c r="X265" s="95">
        <v>1</v>
      </c>
      <c r="Y265" s="95">
        <v>3</v>
      </c>
      <c r="Z265" s="95">
        <v>1</v>
      </c>
      <c r="AA265" s="95">
        <v>1</v>
      </c>
      <c r="AB265" s="95">
        <v>1</v>
      </c>
      <c r="AC265" s="95">
        <v>1</v>
      </c>
      <c r="AD265" s="95">
        <v>1</v>
      </c>
      <c r="AE265" s="91" t="s">
        <v>2</v>
      </c>
      <c r="AF265" s="95">
        <v>3</v>
      </c>
      <c r="AG265" s="95">
        <v>3</v>
      </c>
      <c r="AH265" s="95">
        <v>1</v>
      </c>
      <c r="AI265" s="95">
        <v>3</v>
      </c>
      <c r="AJ265" s="95">
        <v>1</v>
      </c>
      <c r="AK265" s="95">
        <v>1</v>
      </c>
      <c r="AL265" s="95">
        <v>1</v>
      </c>
      <c r="AM265" s="95">
        <v>1</v>
      </c>
    </row>
    <row r="266" spans="1:39" x14ac:dyDescent="0.25">
      <c r="A266" s="89">
        <v>43423</v>
      </c>
      <c r="B266" s="94" t="s">
        <v>434</v>
      </c>
      <c r="C266" s="95">
        <v>4</v>
      </c>
      <c r="D266" s="95">
        <v>1</v>
      </c>
      <c r="E266" s="95">
        <v>1</v>
      </c>
      <c r="F266" s="95">
        <v>2</v>
      </c>
      <c r="G266" s="95">
        <v>2</v>
      </c>
      <c r="H266" s="95">
        <v>2</v>
      </c>
      <c r="I266" s="95">
        <v>2</v>
      </c>
      <c r="J266" s="95">
        <v>2</v>
      </c>
      <c r="K266" s="95">
        <v>2</v>
      </c>
      <c r="L266" s="95">
        <v>2</v>
      </c>
      <c r="M266" s="95">
        <v>6</v>
      </c>
      <c r="N266" s="95">
        <v>2</v>
      </c>
      <c r="O266" s="95">
        <v>2</v>
      </c>
      <c r="P266" s="95">
        <v>2</v>
      </c>
      <c r="Q266" s="95">
        <v>2</v>
      </c>
      <c r="R266" s="95">
        <v>2</v>
      </c>
      <c r="S266" s="95">
        <v>1</v>
      </c>
      <c r="T266" s="95">
        <v>1</v>
      </c>
      <c r="U266" s="95">
        <v>2</v>
      </c>
      <c r="V266" s="95">
        <v>1</v>
      </c>
      <c r="W266" s="95">
        <v>2</v>
      </c>
      <c r="X266" s="95">
        <v>1</v>
      </c>
      <c r="Y266" s="95">
        <v>1</v>
      </c>
      <c r="Z266" s="95">
        <v>1</v>
      </c>
      <c r="AA266" s="95">
        <v>1</v>
      </c>
      <c r="AB266" s="95">
        <v>1</v>
      </c>
      <c r="AC266" s="95">
        <v>1</v>
      </c>
      <c r="AD266" s="95">
        <v>1</v>
      </c>
      <c r="AE266" s="91" t="s">
        <v>2</v>
      </c>
      <c r="AF266" s="95">
        <v>1</v>
      </c>
      <c r="AG266" s="95">
        <v>1</v>
      </c>
      <c r="AH266" s="95">
        <v>2</v>
      </c>
      <c r="AI266" s="95">
        <v>2</v>
      </c>
      <c r="AJ266" s="95">
        <v>2</v>
      </c>
      <c r="AK266" s="95">
        <v>2</v>
      </c>
      <c r="AL266" s="95">
        <v>1</v>
      </c>
      <c r="AM266" s="95">
        <v>1</v>
      </c>
    </row>
    <row r="267" spans="1:39" x14ac:dyDescent="0.25">
      <c r="A267" s="89">
        <v>43423</v>
      </c>
      <c r="B267" s="94" t="s">
        <v>435</v>
      </c>
      <c r="C267" s="95">
        <v>4</v>
      </c>
      <c r="D267" s="95">
        <v>1</v>
      </c>
      <c r="E267" s="95">
        <v>1</v>
      </c>
      <c r="F267" s="95">
        <v>1</v>
      </c>
      <c r="G267" s="95">
        <v>1</v>
      </c>
      <c r="H267" s="95">
        <v>1</v>
      </c>
      <c r="I267" s="95">
        <v>1</v>
      </c>
      <c r="J267" s="95">
        <v>4</v>
      </c>
      <c r="K267" s="95">
        <v>4</v>
      </c>
      <c r="L267" s="95">
        <v>4</v>
      </c>
      <c r="M267" s="95">
        <v>3</v>
      </c>
      <c r="N267" s="95">
        <v>2</v>
      </c>
      <c r="O267" s="95">
        <v>1</v>
      </c>
      <c r="P267" s="95">
        <v>1</v>
      </c>
      <c r="Q267" s="95">
        <v>1</v>
      </c>
      <c r="R267" s="95">
        <v>1</v>
      </c>
      <c r="S267" s="95">
        <v>1</v>
      </c>
      <c r="T267" s="95">
        <v>1</v>
      </c>
      <c r="U267" s="95">
        <v>1</v>
      </c>
      <c r="V267" s="95">
        <v>1</v>
      </c>
      <c r="W267" s="95">
        <v>1</v>
      </c>
      <c r="X267" s="95">
        <v>3</v>
      </c>
      <c r="Y267" s="95">
        <v>3</v>
      </c>
      <c r="Z267" s="95">
        <v>1</v>
      </c>
      <c r="AA267" s="95">
        <v>2</v>
      </c>
      <c r="AB267" s="95">
        <v>3</v>
      </c>
      <c r="AC267" s="95">
        <v>3</v>
      </c>
      <c r="AD267" s="95">
        <v>3</v>
      </c>
      <c r="AE267" s="91" t="s">
        <v>2</v>
      </c>
      <c r="AF267" s="95">
        <v>1</v>
      </c>
      <c r="AG267" s="95">
        <v>1</v>
      </c>
      <c r="AH267" s="95">
        <v>2</v>
      </c>
      <c r="AI267" s="95">
        <v>3</v>
      </c>
      <c r="AJ267" s="95">
        <v>2</v>
      </c>
      <c r="AK267" s="95">
        <v>3</v>
      </c>
      <c r="AL267" s="95">
        <v>1</v>
      </c>
      <c r="AM267" s="95">
        <v>1</v>
      </c>
    </row>
    <row r="268" spans="1:39" x14ac:dyDescent="0.25">
      <c r="A268" s="89">
        <v>43423</v>
      </c>
      <c r="B268" s="94" t="s">
        <v>436</v>
      </c>
      <c r="C268" s="95">
        <v>3</v>
      </c>
      <c r="D268" s="95">
        <v>2</v>
      </c>
      <c r="E268" s="95">
        <v>2</v>
      </c>
      <c r="F268" s="95">
        <v>1</v>
      </c>
      <c r="G268" s="95">
        <v>1</v>
      </c>
      <c r="H268" s="95">
        <v>2</v>
      </c>
      <c r="I268" s="95">
        <v>2</v>
      </c>
      <c r="J268" s="95">
        <v>2</v>
      </c>
      <c r="K268" s="95">
        <v>2</v>
      </c>
      <c r="L268" s="95">
        <v>2</v>
      </c>
      <c r="M268" s="95">
        <v>5</v>
      </c>
      <c r="N268" s="95">
        <v>4</v>
      </c>
      <c r="O268" s="95">
        <v>2</v>
      </c>
      <c r="P268" s="95">
        <v>2</v>
      </c>
      <c r="Q268" s="95">
        <v>4</v>
      </c>
      <c r="R268" s="95">
        <v>5</v>
      </c>
      <c r="S268" s="95">
        <v>1</v>
      </c>
      <c r="T268" s="95">
        <v>1</v>
      </c>
      <c r="U268" s="95">
        <v>2</v>
      </c>
      <c r="V268" s="95">
        <v>2</v>
      </c>
      <c r="W268" s="95">
        <v>1</v>
      </c>
      <c r="X268" s="95">
        <v>2</v>
      </c>
      <c r="Y268" s="95">
        <v>1</v>
      </c>
      <c r="Z268" s="95">
        <v>2</v>
      </c>
      <c r="AA268" s="95">
        <v>1</v>
      </c>
      <c r="AB268" s="95">
        <v>1</v>
      </c>
      <c r="AC268" s="95">
        <v>1</v>
      </c>
      <c r="AD268" s="95">
        <v>1</v>
      </c>
      <c r="AE268" s="91" t="s">
        <v>2</v>
      </c>
      <c r="AF268" s="95">
        <v>2</v>
      </c>
      <c r="AG268" s="95">
        <v>2</v>
      </c>
      <c r="AH268" s="95">
        <v>3</v>
      </c>
      <c r="AI268" s="95">
        <v>3</v>
      </c>
      <c r="AJ268" s="95">
        <v>3</v>
      </c>
      <c r="AK268" s="95">
        <v>2</v>
      </c>
      <c r="AL268" s="95">
        <v>1</v>
      </c>
      <c r="AM268" s="95">
        <v>1</v>
      </c>
    </row>
    <row r="269" spans="1:39" x14ac:dyDescent="0.25">
      <c r="A269" s="89">
        <v>43423</v>
      </c>
      <c r="B269" s="94" t="s">
        <v>437</v>
      </c>
      <c r="C269" s="95">
        <v>3</v>
      </c>
      <c r="D269" s="95">
        <v>2</v>
      </c>
      <c r="E269" s="95">
        <v>2</v>
      </c>
      <c r="F269" s="95">
        <v>2</v>
      </c>
      <c r="G269" s="95">
        <v>2</v>
      </c>
      <c r="H269" s="95">
        <v>2</v>
      </c>
      <c r="I269" s="95">
        <v>2</v>
      </c>
      <c r="J269" s="95">
        <v>3</v>
      </c>
      <c r="K269" s="95">
        <v>1</v>
      </c>
      <c r="L269" s="95">
        <v>1</v>
      </c>
      <c r="M269" s="95">
        <v>4</v>
      </c>
      <c r="N269" s="95">
        <v>5</v>
      </c>
      <c r="O269" s="95">
        <v>2</v>
      </c>
      <c r="P269" s="95">
        <v>2</v>
      </c>
      <c r="Q269" s="95">
        <v>2</v>
      </c>
      <c r="R269" s="95">
        <v>2</v>
      </c>
      <c r="S269" s="95">
        <v>2</v>
      </c>
      <c r="T269" s="95">
        <v>2</v>
      </c>
      <c r="U269" s="95">
        <v>1</v>
      </c>
      <c r="V269" s="95">
        <v>3</v>
      </c>
      <c r="W269" s="95">
        <v>3</v>
      </c>
      <c r="X269" s="95">
        <v>1</v>
      </c>
      <c r="Y269" s="95">
        <v>1</v>
      </c>
      <c r="Z269" s="95">
        <v>2</v>
      </c>
      <c r="AA269" s="95">
        <v>2</v>
      </c>
      <c r="AB269" s="95">
        <v>2</v>
      </c>
      <c r="AC269" s="95">
        <v>2</v>
      </c>
      <c r="AD269" s="95">
        <v>1</v>
      </c>
      <c r="AE269" s="91" t="s">
        <v>2</v>
      </c>
      <c r="AF269" s="95">
        <v>1</v>
      </c>
      <c r="AG269" s="95">
        <v>1</v>
      </c>
      <c r="AH269" s="95">
        <v>2</v>
      </c>
      <c r="AI269" s="95">
        <v>2</v>
      </c>
      <c r="AJ269" s="95">
        <v>3</v>
      </c>
      <c r="AK269" s="95">
        <v>2</v>
      </c>
      <c r="AL269" s="95">
        <v>1</v>
      </c>
      <c r="AM269" s="95">
        <v>1</v>
      </c>
    </row>
    <row r="270" spans="1:39" x14ac:dyDescent="0.25">
      <c r="A270" s="89">
        <v>43423</v>
      </c>
      <c r="B270" s="94" t="s">
        <v>438</v>
      </c>
      <c r="C270" s="95">
        <v>3</v>
      </c>
      <c r="D270" s="95">
        <v>3</v>
      </c>
      <c r="E270" s="95">
        <v>3</v>
      </c>
      <c r="F270" s="95">
        <v>1</v>
      </c>
      <c r="G270" s="95">
        <v>1</v>
      </c>
      <c r="H270" s="95">
        <v>2</v>
      </c>
      <c r="I270" s="95">
        <v>2</v>
      </c>
      <c r="J270" s="95">
        <v>1</v>
      </c>
      <c r="K270" s="95">
        <v>4</v>
      </c>
      <c r="L270" s="95">
        <v>4</v>
      </c>
      <c r="M270" s="95">
        <v>4</v>
      </c>
      <c r="N270" s="95">
        <v>3</v>
      </c>
      <c r="O270" s="95">
        <v>2</v>
      </c>
      <c r="P270" s="95">
        <v>2</v>
      </c>
      <c r="Q270" s="95">
        <v>2</v>
      </c>
      <c r="R270" s="95">
        <v>5</v>
      </c>
      <c r="S270" s="95">
        <v>1</v>
      </c>
      <c r="T270" s="95">
        <v>1</v>
      </c>
      <c r="U270" s="95">
        <v>1</v>
      </c>
      <c r="V270" s="95">
        <v>2</v>
      </c>
      <c r="W270" s="95">
        <v>3</v>
      </c>
      <c r="X270" s="95">
        <v>1</v>
      </c>
      <c r="Y270" s="95">
        <v>1</v>
      </c>
      <c r="Z270" s="95">
        <v>2</v>
      </c>
      <c r="AA270" s="95">
        <v>1</v>
      </c>
      <c r="AB270" s="95">
        <v>3</v>
      </c>
      <c r="AC270" s="95">
        <v>1</v>
      </c>
      <c r="AD270" s="95">
        <v>1</v>
      </c>
      <c r="AE270" s="91" t="s">
        <v>2</v>
      </c>
      <c r="AF270" s="95">
        <v>4</v>
      </c>
      <c r="AG270" s="95">
        <v>4</v>
      </c>
      <c r="AH270" s="95">
        <v>3</v>
      </c>
      <c r="AI270" s="95">
        <v>4</v>
      </c>
      <c r="AJ270" s="95">
        <v>2</v>
      </c>
      <c r="AK270" s="95">
        <v>3</v>
      </c>
      <c r="AL270" s="95">
        <v>1</v>
      </c>
      <c r="AM270" s="95">
        <v>1</v>
      </c>
    </row>
    <row r="271" spans="1:39" x14ac:dyDescent="0.25">
      <c r="A271" s="89">
        <v>43423</v>
      </c>
      <c r="B271" s="94" t="s">
        <v>439</v>
      </c>
      <c r="C271" s="95">
        <v>5</v>
      </c>
      <c r="D271" s="95">
        <v>2</v>
      </c>
      <c r="E271" s="95">
        <v>2</v>
      </c>
      <c r="F271" s="95">
        <v>1</v>
      </c>
      <c r="G271" s="95">
        <v>1</v>
      </c>
      <c r="H271" s="95">
        <v>1</v>
      </c>
      <c r="I271" s="95">
        <v>1</v>
      </c>
      <c r="J271" s="95">
        <v>4</v>
      </c>
      <c r="K271" s="95">
        <v>2</v>
      </c>
      <c r="L271" s="95">
        <v>2</v>
      </c>
      <c r="M271" s="95">
        <v>6</v>
      </c>
      <c r="N271" s="95">
        <v>5</v>
      </c>
      <c r="O271" s="95">
        <v>1</v>
      </c>
      <c r="P271" s="95">
        <v>1</v>
      </c>
      <c r="Q271" s="95">
        <v>1</v>
      </c>
      <c r="R271" s="95">
        <v>2</v>
      </c>
      <c r="S271" s="95">
        <v>4</v>
      </c>
      <c r="T271" s="95">
        <v>2</v>
      </c>
      <c r="U271" s="95">
        <v>1</v>
      </c>
      <c r="V271" s="95">
        <v>2</v>
      </c>
      <c r="W271" s="95">
        <v>1</v>
      </c>
      <c r="X271" s="95">
        <v>3</v>
      </c>
      <c r="Y271" s="95">
        <v>2</v>
      </c>
      <c r="Z271" s="95">
        <v>2</v>
      </c>
      <c r="AA271" s="95">
        <v>2</v>
      </c>
      <c r="AB271" s="95">
        <v>2</v>
      </c>
      <c r="AC271" s="95">
        <v>3</v>
      </c>
      <c r="AD271" s="95">
        <v>1</v>
      </c>
      <c r="AE271" s="91" t="s">
        <v>2</v>
      </c>
      <c r="AF271" s="95">
        <v>3</v>
      </c>
      <c r="AG271" s="95">
        <v>2</v>
      </c>
      <c r="AH271" s="95">
        <v>4</v>
      </c>
      <c r="AI271" s="95">
        <v>4</v>
      </c>
      <c r="AJ271" s="95">
        <v>2</v>
      </c>
      <c r="AK271" s="95">
        <v>1</v>
      </c>
      <c r="AL271" s="95">
        <v>1</v>
      </c>
      <c r="AM271" s="95">
        <v>1</v>
      </c>
    </row>
    <row r="272" spans="1:39" x14ac:dyDescent="0.25">
      <c r="A272" s="89">
        <v>43343</v>
      </c>
      <c r="B272" s="99" t="s">
        <v>201</v>
      </c>
      <c r="C272" s="95">
        <v>3</v>
      </c>
      <c r="D272" s="95">
        <v>1</v>
      </c>
      <c r="E272" s="95">
        <v>1</v>
      </c>
      <c r="F272" s="95">
        <v>2</v>
      </c>
      <c r="G272" s="95">
        <v>2</v>
      </c>
      <c r="H272" s="95">
        <v>2</v>
      </c>
      <c r="I272" s="95">
        <v>2</v>
      </c>
      <c r="J272" s="95">
        <v>4</v>
      </c>
      <c r="K272" s="95">
        <v>3</v>
      </c>
      <c r="L272" s="95">
        <v>2</v>
      </c>
      <c r="M272" s="95">
        <v>4</v>
      </c>
      <c r="N272" s="95">
        <v>4</v>
      </c>
      <c r="O272" s="95">
        <v>1</v>
      </c>
      <c r="P272" s="95">
        <v>2</v>
      </c>
      <c r="Q272" s="95">
        <v>1</v>
      </c>
      <c r="R272" s="95">
        <v>2</v>
      </c>
      <c r="S272" s="95">
        <v>1</v>
      </c>
      <c r="T272" s="95">
        <v>1</v>
      </c>
      <c r="U272" s="95">
        <v>1</v>
      </c>
      <c r="V272" s="95">
        <v>2</v>
      </c>
      <c r="W272" s="95">
        <v>3</v>
      </c>
      <c r="X272" s="95">
        <v>1</v>
      </c>
      <c r="Y272" s="95">
        <v>1</v>
      </c>
      <c r="Z272" s="95">
        <v>1</v>
      </c>
      <c r="AA272" s="95">
        <v>3</v>
      </c>
      <c r="AB272" s="95">
        <v>1</v>
      </c>
      <c r="AC272" s="95">
        <v>1</v>
      </c>
      <c r="AD272" s="95">
        <v>1</v>
      </c>
      <c r="AE272" s="91" t="s">
        <v>2</v>
      </c>
      <c r="AF272" s="95">
        <v>5</v>
      </c>
      <c r="AG272" s="95">
        <v>4</v>
      </c>
      <c r="AH272" s="95">
        <v>4</v>
      </c>
      <c r="AI272" s="95">
        <v>5</v>
      </c>
      <c r="AJ272" s="95">
        <v>4</v>
      </c>
      <c r="AK272" s="95">
        <v>1</v>
      </c>
      <c r="AL272" s="95">
        <v>1</v>
      </c>
      <c r="AM272" s="95">
        <v>1</v>
      </c>
    </row>
    <row r="273" spans="1:39" x14ac:dyDescent="0.25">
      <c r="A273" s="89">
        <v>43343</v>
      </c>
      <c r="B273" s="99" t="s">
        <v>202</v>
      </c>
      <c r="C273" s="95">
        <v>1</v>
      </c>
      <c r="D273" s="95">
        <v>2</v>
      </c>
      <c r="E273" s="95">
        <v>2</v>
      </c>
      <c r="F273" s="95">
        <v>2</v>
      </c>
      <c r="G273" s="95">
        <v>2</v>
      </c>
      <c r="H273" s="95">
        <v>2</v>
      </c>
      <c r="I273" s="95">
        <v>2</v>
      </c>
      <c r="J273" s="95">
        <v>4</v>
      </c>
      <c r="K273" s="95">
        <v>1</v>
      </c>
      <c r="L273" s="95">
        <v>2</v>
      </c>
      <c r="M273" s="95">
        <v>6</v>
      </c>
      <c r="N273" s="95">
        <v>5</v>
      </c>
      <c r="O273" s="95">
        <v>5</v>
      </c>
      <c r="P273" s="95">
        <v>4</v>
      </c>
      <c r="Q273" s="95">
        <v>1</v>
      </c>
      <c r="R273" s="95">
        <v>2</v>
      </c>
      <c r="S273" s="95">
        <v>5</v>
      </c>
      <c r="T273" s="95">
        <v>4</v>
      </c>
      <c r="U273" s="95">
        <v>2</v>
      </c>
      <c r="V273" s="95">
        <v>2</v>
      </c>
      <c r="W273" s="95">
        <v>1</v>
      </c>
      <c r="X273" s="95">
        <v>1</v>
      </c>
      <c r="Y273" s="95">
        <v>1</v>
      </c>
      <c r="Z273" s="95">
        <v>1</v>
      </c>
      <c r="AA273" s="95">
        <v>1</v>
      </c>
      <c r="AB273" s="95">
        <v>1</v>
      </c>
      <c r="AC273" s="95">
        <v>1</v>
      </c>
      <c r="AD273" s="95">
        <v>1</v>
      </c>
      <c r="AE273" s="91" t="s">
        <v>2</v>
      </c>
      <c r="AF273" s="95">
        <v>4</v>
      </c>
      <c r="AG273" s="95">
        <v>4</v>
      </c>
      <c r="AH273" s="95">
        <v>1</v>
      </c>
      <c r="AI273" s="95">
        <v>1</v>
      </c>
      <c r="AJ273" s="95">
        <v>4</v>
      </c>
      <c r="AK273" s="95">
        <v>1</v>
      </c>
      <c r="AL273" s="95">
        <v>4</v>
      </c>
      <c r="AM273" s="95">
        <v>1</v>
      </c>
    </row>
    <row r="274" spans="1:39" x14ac:dyDescent="0.25">
      <c r="A274" s="89">
        <v>43343</v>
      </c>
      <c r="B274" s="99" t="s">
        <v>203</v>
      </c>
      <c r="C274" s="95">
        <v>3</v>
      </c>
      <c r="D274" s="95">
        <v>3</v>
      </c>
      <c r="E274" s="95">
        <v>3</v>
      </c>
      <c r="F274" s="95">
        <v>2</v>
      </c>
      <c r="G274" s="95">
        <v>2</v>
      </c>
      <c r="H274" s="95">
        <v>2</v>
      </c>
      <c r="I274" s="95">
        <v>2</v>
      </c>
      <c r="J274" s="95">
        <v>1</v>
      </c>
      <c r="K274" s="95">
        <v>1</v>
      </c>
      <c r="L274" s="95">
        <v>3</v>
      </c>
      <c r="M274" s="95">
        <v>6</v>
      </c>
      <c r="N274" s="95">
        <v>5</v>
      </c>
      <c r="O274" s="95">
        <v>5</v>
      </c>
      <c r="P274" s="95">
        <v>4</v>
      </c>
      <c r="Q274" s="95">
        <v>5</v>
      </c>
      <c r="R274" s="95">
        <v>5</v>
      </c>
      <c r="S274" s="95">
        <v>1</v>
      </c>
      <c r="T274" s="95">
        <v>1</v>
      </c>
      <c r="U274" s="95">
        <v>1</v>
      </c>
      <c r="V274" s="95">
        <v>1</v>
      </c>
      <c r="W274" s="95">
        <v>1</v>
      </c>
      <c r="X274" s="95">
        <v>1</v>
      </c>
      <c r="Y274" s="95">
        <v>1</v>
      </c>
      <c r="Z274" s="95">
        <v>1</v>
      </c>
      <c r="AA274" s="95">
        <v>1</v>
      </c>
      <c r="AB274" s="95">
        <v>1</v>
      </c>
      <c r="AC274" s="95">
        <v>1</v>
      </c>
      <c r="AD274" s="95">
        <v>1</v>
      </c>
      <c r="AE274" s="91" t="s">
        <v>2</v>
      </c>
      <c r="AF274" s="95">
        <v>5</v>
      </c>
      <c r="AG274" s="95">
        <v>2</v>
      </c>
      <c r="AH274" s="95">
        <v>1</v>
      </c>
      <c r="AI274" s="95">
        <v>2</v>
      </c>
      <c r="AJ274" s="95">
        <v>4</v>
      </c>
      <c r="AK274" s="95">
        <v>1</v>
      </c>
      <c r="AL274" s="95">
        <v>1</v>
      </c>
      <c r="AM274" s="95">
        <v>1</v>
      </c>
    </row>
    <row r="275" spans="1:39" x14ac:dyDescent="0.25">
      <c r="A275" s="89">
        <v>43343</v>
      </c>
      <c r="B275" s="99" t="s">
        <v>204</v>
      </c>
      <c r="C275" s="95">
        <v>3</v>
      </c>
      <c r="D275" s="95">
        <v>2</v>
      </c>
      <c r="E275" s="95">
        <v>2</v>
      </c>
      <c r="F275" s="95">
        <v>2</v>
      </c>
      <c r="G275" s="95">
        <v>2</v>
      </c>
      <c r="H275" s="95">
        <v>2</v>
      </c>
      <c r="I275" s="95">
        <v>2</v>
      </c>
      <c r="J275" s="95">
        <v>2</v>
      </c>
      <c r="K275" s="95">
        <v>1</v>
      </c>
      <c r="L275" s="95">
        <v>1</v>
      </c>
      <c r="M275" s="95">
        <v>6</v>
      </c>
      <c r="N275" s="95">
        <v>4</v>
      </c>
      <c r="O275" s="95">
        <v>2</v>
      </c>
      <c r="P275" s="95">
        <v>2</v>
      </c>
      <c r="Q275" s="95">
        <v>5</v>
      </c>
      <c r="R275" s="95">
        <v>5</v>
      </c>
      <c r="S275" s="95">
        <v>1</v>
      </c>
      <c r="T275" s="95">
        <v>1</v>
      </c>
      <c r="U275" s="95">
        <v>1</v>
      </c>
      <c r="V275" s="95">
        <v>1</v>
      </c>
      <c r="W275" s="95">
        <v>1</v>
      </c>
      <c r="X275" s="95">
        <v>1</v>
      </c>
      <c r="Y275" s="95">
        <v>1</v>
      </c>
      <c r="Z275" s="95">
        <v>1</v>
      </c>
      <c r="AA275" s="95">
        <v>1</v>
      </c>
      <c r="AB275" s="95">
        <v>1</v>
      </c>
      <c r="AC275" s="95">
        <v>1</v>
      </c>
      <c r="AD275" s="95">
        <v>1</v>
      </c>
      <c r="AE275" s="91" t="s">
        <v>2</v>
      </c>
      <c r="AF275" s="95">
        <v>5</v>
      </c>
      <c r="AG275" s="95">
        <v>4</v>
      </c>
      <c r="AH275" s="95">
        <v>3</v>
      </c>
      <c r="AI275" s="95">
        <v>2</v>
      </c>
      <c r="AJ275" s="95">
        <v>4</v>
      </c>
      <c r="AK275" s="95">
        <v>1</v>
      </c>
      <c r="AL275" s="95">
        <v>4</v>
      </c>
      <c r="AM275" s="95">
        <v>2</v>
      </c>
    </row>
    <row r="276" spans="1:39" x14ac:dyDescent="0.25">
      <c r="A276" s="89">
        <v>43343</v>
      </c>
      <c r="B276" s="99" t="s">
        <v>205</v>
      </c>
      <c r="C276" s="95">
        <v>3</v>
      </c>
      <c r="D276" s="95">
        <v>3</v>
      </c>
      <c r="E276" s="95">
        <v>3</v>
      </c>
      <c r="F276" s="95">
        <v>1</v>
      </c>
      <c r="G276" s="95">
        <v>1</v>
      </c>
      <c r="H276" s="95">
        <v>2</v>
      </c>
      <c r="I276" s="95">
        <v>2</v>
      </c>
      <c r="J276" s="95">
        <v>2</v>
      </c>
      <c r="K276" s="95">
        <v>1</v>
      </c>
      <c r="L276" s="95">
        <v>2</v>
      </c>
      <c r="M276" s="95">
        <v>4</v>
      </c>
      <c r="N276" s="95">
        <v>4</v>
      </c>
      <c r="O276" s="95">
        <v>1</v>
      </c>
      <c r="P276" s="95">
        <v>4</v>
      </c>
      <c r="Q276" s="95">
        <v>5</v>
      </c>
      <c r="R276" s="95">
        <v>2</v>
      </c>
      <c r="S276" s="95">
        <v>1</v>
      </c>
      <c r="T276" s="95">
        <v>2</v>
      </c>
      <c r="U276" s="95">
        <v>1</v>
      </c>
      <c r="V276" s="95">
        <v>1</v>
      </c>
      <c r="W276" s="95">
        <v>2</v>
      </c>
      <c r="X276" s="95">
        <v>1</v>
      </c>
      <c r="Y276" s="95">
        <v>1</v>
      </c>
      <c r="Z276" s="95">
        <v>3</v>
      </c>
      <c r="AA276" s="95">
        <v>3</v>
      </c>
      <c r="AB276" s="95">
        <v>1</v>
      </c>
      <c r="AC276" s="95">
        <v>2</v>
      </c>
      <c r="AD276" s="95">
        <v>1</v>
      </c>
      <c r="AE276" s="91" t="s">
        <v>2</v>
      </c>
      <c r="AF276" s="95">
        <v>4</v>
      </c>
      <c r="AG276" s="95">
        <v>4</v>
      </c>
      <c r="AH276" s="95">
        <v>5</v>
      </c>
      <c r="AI276" s="95">
        <v>2</v>
      </c>
      <c r="AJ276" s="95">
        <v>4</v>
      </c>
      <c r="AK276" s="95">
        <v>1</v>
      </c>
      <c r="AL276" s="95">
        <v>1</v>
      </c>
      <c r="AM276" s="95">
        <v>2</v>
      </c>
    </row>
    <row r="277" spans="1:39" x14ac:dyDescent="0.25">
      <c r="A277" s="89">
        <v>43343</v>
      </c>
      <c r="B277" s="99" t="s">
        <v>206</v>
      </c>
      <c r="C277" s="95">
        <v>2</v>
      </c>
      <c r="D277" s="95">
        <v>3</v>
      </c>
      <c r="E277" s="95">
        <v>3</v>
      </c>
      <c r="F277" s="95">
        <v>1</v>
      </c>
      <c r="G277" s="95">
        <v>1</v>
      </c>
      <c r="H277" s="95">
        <v>2</v>
      </c>
      <c r="I277" s="95">
        <v>2</v>
      </c>
      <c r="J277" s="95">
        <v>2</v>
      </c>
      <c r="K277" s="95">
        <v>1</v>
      </c>
      <c r="L277" s="95">
        <v>2</v>
      </c>
      <c r="M277" s="95">
        <v>6</v>
      </c>
      <c r="N277" s="95">
        <v>3</v>
      </c>
      <c r="O277" s="95">
        <v>1</v>
      </c>
      <c r="P277" s="95">
        <v>2</v>
      </c>
      <c r="Q277" s="95">
        <v>5</v>
      </c>
      <c r="R277" s="95">
        <v>5</v>
      </c>
      <c r="S277" s="95">
        <v>1</v>
      </c>
      <c r="T277" s="95">
        <v>1</v>
      </c>
      <c r="U277" s="95">
        <v>3</v>
      </c>
      <c r="V277" s="95">
        <v>4</v>
      </c>
      <c r="W277" s="95">
        <v>2</v>
      </c>
      <c r="X277" s="95">
        <v>1</v>
      </c>
      <c r="Y277" s="95">
        <v>1</v>
      </c>
      <c r="Z277" s="95">
        <v>1</v>
      </c>
      <c r="AA277" s="95">
        <v>1</v>
      </c>
      <c r="AB277" s="95">
        <v>1</v>
      </c>
      <c r="AC277" s="95">
        <v>1</v>
      </c>
      <c r="AD277" s="95">
        <v>1</v>
      </c>
      <c r="AE277" s="91" t="s">
        <v>2</v>
      </c>
      <c r="AF277" s="95">
        <v>2</v>
      </c>
      <c r="AG277" s="95">
        <v>3</v>
      </c>
      <c r="AH277" s="95">
        <v>2</v>
      </c>
      <c r="AI277" s="95">
        <v>4</v>
      </c>
      <c r="AJ277" s="95">
        <v>4</v>
      </c>
      <c r="AK277" s="95">
        <v>2</v>
      </c>
      <c r="AL277" s="95">
        <v>1</v>
      </c>
      <c r="AM277" s="95">
        <v>2</v>
      </c>
    </row>
    <row r="278" spans="1:39" x14ac:dyDescent="0.25">
      <c r="A278" s="89">
        <v>43343</v>
      </c>
      <c r="B278" s="99" t="s">
        <v>207</v>
      </c>
      <c r="C278" s="95">
        <v>4</v>
      </c>
      <c r="D278" s="95">
        <v>2</v>
      </c>
      <c r="E278" s="95">
        <v>2</v>
      </c>
      <c r="F278" s="95">
        <v>1</v>
      </c>
      <c r="G278" s="95">
        <v>1</v>
      </c>
      <c r="H278" s="95">
        <v>2</v>
      </c>
      <c r="I278" s="95">
        <v>2</v>
      </c>
      <c r="J278" s="95">
        <v>2</v>
      </c>
      <c r="K278" s="95">
        <v>4</v>
      </c>
      <c r="L278" s="95">
        <v>3</v>
      </c>
      <c r="M278" s="95">
        <v>2</v>
      </c>
      <c r="N278" s="95">
        <v>3</v>
      </c>
      <c r="O278" s="95">
        <v>1</v>
      </c>
      <c r="P278" s="95">
        <v>2</v>
      </c>
      <c r="Q278" s="95">
        <v>1</v>
      </c>
      <c r="R278" s="95">
        <v>2</v>
      </c>
      <c r="S278" s="95">
        <v>3</v>
      </c>
      <c r="T278" s="95">
        <v>2</v>
      </c>
      <c r="U278" s="95">
        <v>2</v>
      </c>
      <c r="V278" s="95">
        <v>3</v>
      </c>
      <c r="W278" s="95">
        <v>3</v>
      </c>
      <c r="X278" s="95">
        <v>2</v>
      </c>
      <c r="Y278" s="95">
        <v>3</v>
      </c>
      <c r="Z278" s="95">
        <v>2</v>
      </c>
      <c r="AA278" s="95">
        <v>2</v>
      </c>
      <c r="AB278" s="95">
        <v>3</v>
      </c>
      <c r="AC278" s="95">
        <v>2</v>
      </c>
      <c r="AD278" s="95">
        <v>1</v>
      </c>
      <c r="AE278" s="91" t="s">
        <v>2</v>
      </c>
      <c r="AF278" s="95">
        <v>4</v>
      </c>
      <c r="AG278" s="95">
        <v>2</v>
      </c>
      <c r="AH278" s="95">
        <v>4</v>
      </c>
      <c r="AI278" s="95">
        <v>5</v>
      </c>
      <c r="AJ278" s="95">
        <v>5</v>
      </c>
      <c r="AK278" s="95">
        <v>4</v>
      </c>
      <c r="AL278" s="95">
        <v>4</v>
      </c>
      <c r="AM278" s="95">
        <v>3</v>
      </c>
    </row>
    <row r="279" spans="1:39" x14ac:dyDescent="0.25">
      <c r="A279" s="89">
        <v>43376</v>
      </c>
      <c r="B279" s="99" t="s">
        <v>208</v>
      </c>
      <c r="C279" s="95">
        <v>3</v>
      </c>
      <c r="D279" s="95">
        <v>1</v>
      </c>
      <c r="E279" s="95">
        <v>1</v>
      </c>
      <c r="F279" s="95">
        <v>2</v>
      </c>
      <c r="G279" s="95">
        <v>2</v>
      </c>
      <c r="H279" s="95">
        <v>2</v>
      </c>
      <c r="I279" s="95">
        <v>2</v>
      </c>
      <c r="J279" s="95">
        <v>1</v>
      </c>
      <c r="K279" s="95">
        <v>1</v>
      </c>
      <c r="L279" s="95">
        <v>1</v>
      </c>
      <c r="M279" s="95">
        <v>6</v>
      </c>
      <c r="N279" s="95">
        <v>5</v>
      </c>
      <c r="O279" s="95">
        <v>5</v>
      </c>
      <c r="P279" s="95">
        <v>5</v>
      </c>
      <c r="Q279" s="95">
        <v>5</v>
      </c>
      <c r="R279" s="95">
        <v>5</v>
      </c>
      <c r="S279" s="95">
        <v>1</v>
      </c>
      <c r="T279" s="95">
        <v>1</v>
      </c>
      <c r="U279" s="95">
        <v>1</v>
      </c>
      <c r="V279" s="95">
        <v>1</v>
      </c>
      <c r="W279" s="95">
        <v>1</v>
      </c>
      <c r="X279" s="95">
        <v>1</v>
      </c>
      <c r="Y279" s="95">
        <v>1</v>
      </c>
      <c r="Z279" s="95">
        <v>1</v>
      </c>
      <c r="AA279" s="95">
        <v>3</v>
      </c>
      <c r="AB279" s="95">
        <v>1</v>
      </c>
      <c r="AC279" s="95">
        <v>1</v>
      </c>
      <c r="AD279" s="95">
        <v>1</v>
      </c>
      <c r="AE279" s="91" t="s">
        <v>2</v>
      </c>
      <c r="AF279" s="95">
        <v>4</v>
      </c>
      <c r="AG279" s="95">
        <v>4</v>
      </c>
      <c r="AH279" s="95">
        <v>3</v>
      </c>
      <c r="AI279" s="95">
        <v>4</v>
      </c>
      <c r="AJ279" s="95">
        <v>4</v>
      </c>
      <c r="AK279" s="95">
        <v>1</v>
      </c>
      <c r="AL279" s="95">
        <v>1</v>
      </c>
      <c r="AM279" s="95">
        <v>1</v>
      </c>
    </row>
    <row r="280" spans="1:39" x14ac:dyDescent="0.25">
      <c r="A280" s="89">
        <v>43376</v>
      </c>
      <c r="B280" s="99" t="s">
        <v>209</v>
      </c>
      <c r="C280" s="95">
        <v>3</v>
      </c>
      <c r="D280" s="95">
        <v>2</v>
      </c>
      <c r="E280" s="95">
        <v>2</v>
      </c>
      <c r="F280" s="95">
        <v>1</v>
      </c>
      <c r="G280" s="95">
        <v>1</v>
      </c>
      <c r="H280" s="95">
        <v>2</v>
      </c>
      <c r="I280" s="95">
        <v>2</v>
      </c>
      <c r="J280" s="95">
        <v>1</v>
      </c>
      <c r="K280" s="95">
        <v>1</v>
      </c>
      <c r="L280" s="95">
        <v>1</v>
      </c>
      <c r="M280" s="95">
        <v>6</v>
      </c>
      <c r="N280" s="95">
        <v>5</v>
      </c>
      <c r="O280" s="95">
        <v>2</v>
      </c>
      <c r="P280" s="95">
        <v>4</v>
      </c>
      <c r="Q280" s="95">
        <v>5</v>
      </c>
      <c r="R280" s="95">
        <v>4</v>
      </c>
      <c r="S280" s="95">
        <v>4</v>
      </c>
      <c r="T280" s="95">
        <v>1</v>
      </c>
      <c r="U280" s="95">
        <v>1</v>
      </c>
      <c r="V280" s="95">
        <v>1</v>
      </c>
      <c r="W280" s="95">
        <v>1</v>
      </c>
      <c r="X280" s="95">
        <v>1</v>
      </c>
      <c r="Y280" s="95">
        <v>1</v>
      </c>
      <c r="Z280" s="95">
        <v>3</v>
      </c>
      <c r="AA280" s="95">
        <v>2</v>
      </c>
      <c r="AB280" s="95">
        <v>1</v>
      </c>
      <c r="AC280" s="95">
        <v>3</v>
      </c>
      <c r="AD280" s="95">
        <v>1</v>
      </c>
      <c r="AE280" s="91" t="s">
        <v>2</v>
      </c>
      <c r="AF280" s="95">
        <v>4</v>
      </c>
      <c r="AG280" s="95">
        <v>4</v>
      </c>
      <c r="AH280" s="95">
        <v>3</v>
      </c>
      <c r="AI280" s="95">
        <v>3</v>
      </c>
      <c r="AJ280" s="95">
        <v>2</v>
      </c>
      <c r="AK280" s="95">
        <v>1</v>
      </c>
      <c r="AL280" s="95">
        <v>1</v>
      </c>
      <c r="AM280" s="95">
        <v>1</v>
      </c>
    </row>
    <row r="281" spans="1:39" x14ac:dyDescent="0.25">
      <c r="A281" s="89">
        <v>43376</v>
      </c>
      <c r="B281" s="99" t="s">
        <v>210</v>
      </c>
      <c r="C281" s="95">
        <v>3</v>
      </c>
      <c r="D281" s="95">
        <v>1</v>
      </c>
      <c r="E281" s="95">
        <v>1</v>
      </c>
      <c r="F281" s="95">
        <v>2</v>
      </c>
      <c r="G281" s="95">
        <v>2</v>
      </c>
      <c r="H281" s="95">
        <v>2</v>
      </c>
      <c r="I281" s="95">
        <v>2</v>
      </c>
      <c r="J281" s="95">
        <v>5</v>
      </c>
      <c r="K281" s="95">
        <v>1</v>
      </c>
      <c r="L281" s="95">
        <v>1</v>
      </c>
      <c r="M281" s="95">
        <v>6</v>
      </c>
      <c r="N281" s="95">
        <v>3</v>
      </c>
      <c r="O281" s="95">
        <v>5</v>
      </c>
      <c r="P281" s="95">
        <v>5</v>
      </c>
      <c r="Q281" s="95">
        <v>5</v>
      </c>
      <c r="R281" s="95">
        <v>5</v>
      </c>
      <c r="S281" s="95">
        <v>4</v>
      </c>
      <c r="T281" s="95">
        <v>1</v>
      </c>
      <c r="U281" s="95">
        <v>4</v>
      </c>
      <c r="V281" s="95">
        <v>1</v>
      </c>
      <c r="W281" s="95">
        <v>1</v>
      </c>
      <c r="X281" s="95">
        <v>1</v>
      </c>
      <c r="Y281" s="95">
        <v>1</v>
      </c>
      <c r="Z281" s="95">
        <v>1</v>
      </c>
      <c r="AA281" s="95">
        <v>1</v>
      </c>
      <c r="AB281" s="95">
        <v>4</v>
      </c>
      <c r="AC281" s="95">
        <v>1</v>
      </c>
      <c r="AD281" s="95">
        <v>1</v>
      </c>
      <c r="AE281" s="91" t="s">
        <v>2</v>
      </c>
      <c r="AF281" s="95">
        <v>4</v>
      </c>
      <c r="AG281" s="95">
        <v>4</v>
      </c>
      <c r="AH281" s="95">
        <v>2</v>
      </c>
      <c r="AI281" s="95">
        <v>2</v>
      </c>
      <c r="AJ281" s="95">
        <v>4</v>
      </c>
      <c r="AK281" s="95">
        <v>1</v>
      </c>
      <c r="AL281" s="95">
        <v>1</v>
      </c>
      <c r="AM281" s="95">
        <v>1</v>
      </c>
    </row>
    <row r="282" spans="1:39" x14ac:dyDescent="0.25">
      <c r="A282" s="89">
        <v>43376</v>
      </c>
      <c r="B282" s="99" t="s">
        <v>211</v>
      </c>
      <c r="C282" s="95">
        <v>3</v>
      </c>
      <c r="D282" s="95">
        <v>1</v>
      </c>
      <c r="E282" s="95">
        <v>1</v>
      </c>
      <c r="F282" s="95">
        <v>2</v>
      </c>
      <c r="G282" s="95">
        <v>2</v>
      </c>
      <c r="H282" s="95">
        <v>2</v>
      </c>
      <c r="I282" s="95">
        <v>2</v>
      </c>
      <c r="J282" s="95">
        <v>1</v>
      </c>
      <c r="K282" s="95">
        <v>1</v>
      </c>
      <c r="L282" s="95">
        <v>1</v>
      </c>
      <c r="M282" s="95">
        <v>6</v>
      </c>
      <c r="N282" s="95">
        <v>4</v>
      </c>
      <c r="O282" s="95">
        <v>1</v>
      </c>
      <c r="P282" s="95">
        <v>1</v>
      </c>
      <c r="Q282" s="95">
        <v>2</v>
      </c>
      <c r="R282" s="95">
        <v>5</v>
      </c>
      <c r="S282" s="95">
        <v>1</v>
      </c>
      <c r="T282" s="95">
        <v>1</v>
      </c>
      <c r="U282" s="95">
        <v>3</v>
      </c>
      <c r="V282" s="95">
        <v>1</v>
      </c>
      <c r="W282" s="95">
        <v>4</v>
      </c>
      <c r="X282" s="95">
        <v>1</v>
      </c>
      <c r="Y282" s="95">
        <v>1</v>
      </c>
      <c r="Z282" s="95">
        <v>1</v>
      </c>
      <c r="AA282" s="95">
        <v>1</v>
      </c>
      <c r="AB282" s="95">
        <v>1</v>
      </c>
      <c r="AC282" s="95">
        <v>1</v>
      </c>
      <c r="AD282" s="95">
        <v>1</v>
      </c>
      <c r="AE282" s="91" t="s">
        <v>2</v>
      </c>
      <c r="AF282" s="95">
        <v>4</v>
      </c>
      <c r="AG282" s="95">
        <v>4</v>
      </c>
      <c r="AH282" s="95">
        <v>2</v>
      </c>
      <c r="AI282" s="95">
        <v>2</v>
      </c>
      <c r="AJ282" s="95">
        <v>2</v>
      </c>
      <c r="AK282" s="95">
        <v>1</v>
      </c>
      <c r="AL282" s="95">
        <v>1</v>
      </c>
      <c r="AM282" s="95">
        <v>1</v>
      </c>
    </row>
    <row r="283" spans="1:39" x14ac:dyDescent="0.25">
      <c r="A283" s="89">
        <v>43376</v>
      </c>
      <c r="B283" s="99" t="s">
        <v>212</v>
      </c>
      <c r="C283" s="95">
        <v>2</v>
      </c>
      <c r="D283" s="95">
        <v>1</v>
      </c>
      <c r="E283" s="95">
        <v>2</v>
      </c>
      <c r="F283" s="95">
        <v>2</v>
      </c>
      <c r="G283" s="95">
        <v>2</v>
      </c>
      <c r="H283" s="95">
        <v>2</v>
      </c>
      <c r="I283" s="95">
        <v>2</v>
      </c>
      <c r="J283" s="95">
        <v>1</v>
      </c>
      <c r="K283" s="95">
        <v>1</v>
      </c>
      <c r="L283" s="95">
        <v>1</v>
      </c>
      <c r="M283" s="95">
        <v>6</v>
      </c>
      <c r="N283" s="95">
        <v>2</v>
      </c>
      <c r="O283" s="95">
        <v>2</v>
      </c>
      <c r="P283" s="95">
        <v>2</v>
      </c>
      <c r="Q283" s="95">
        <v>2</v>
      </c>
      <c r="R283" s="95">
        <v>2</v>
      </c>
      <c r="S283" s="95">
        <v>4</v>
      </c>
      <c r="T283" s="95">
        <v>1</v>
      </c>
      <c r="U283" s="95">
        <v>1</v>
      </c>
      <c r="V283" s="95">
        <v>3</v>
      </c>
      <c r="W283" s="95">
        <v>4</v>
      </c>
      <c r="X283" s="95">
        <v>1</v>
      </c>
      <c r="Y283" s="95">
        <v>3</v>
      </c>
      <c r="Z283" s="95">
        <v>1</v>
      </c>
      <c r="AA283" s="95">
        <v>3</v>
      </c>
      <c r="AB283" s="95">
        <v>3</v>
      </c>
      <c r="AC283" s="95">
        <v>1</v>
      </c>
      <c r="AD283" s="95">
        <v>1</v>
      </c>
      <c r="AE283" s="91" t="s">
        <v>2</v>
      </c>
      <c r="AF283" s="95">
        <v>4</v>
      </c>
      <c r="AG283" s="95">
        <v>4</v>
      </c>
      <c r="AH283" s="95">
        <v>4</v>
      </c>
      <c r="AI283" s="95">
        <v>4</v>
      </c>
      <c r="AJ283" s="95">
        <v>4</v>
      </c>
      <c r="AK283" s="95">
        <v>4</v>
      </c>
      <c r="AL283" s="95">
        <v>4</v>
      </c>
      <c r="AM283" s="95">
        <v>1</v>
      </c>
    </row>
    <row r="284" spans="1:39" x14ac:dyDescent="0.25">
      <c r="A284" s="89">
        <v>43376</v>
      </c>
      <c r="B284" s="99" t="s">
        <v>213</v>
      </c>
      <c r="C284" s="95">
        <v>2</v>
      </c>
      <c r="D284" s="95">
        <v>2</v>
      </c>
      <c r="E284" s="95">
        <v>2</v>
      </c>
      <c r="F284" s="95">
        <v>2</v>
      </c>
      <c r="G284" s="95">
        <v>2</v>
      </c>
      <c r="H284" s="95">
        <v>2</v>
      </c>
      <c r="I284" s="95">
        <v>2</v>
      </c>
      <c r="J284" s="95">
        <v>4</v>
      </c>
      <c r="K284" s="95">
        <v>4</v>
      </c>
      <c r="L284" s="95">
        <v>1</v>
      </c>
      <c r="M284" s="95">
        <v>2</v>
      </c>
      <c r="N284" s="95">
        <v>2</v>
      </c>
      <c r="O284" s="95">
        <v>2</v>
      </c>
      <c r="P284" s="95">
        <v>4</v>
      </c>
      <c r="Q284" s="95">
        <v>4</v>
      </c>
      <c r="R284" s="95">
        <v>5</v>
      </c>
      <c r="S284" s="95">
        <v>2</v>
      </c>
      <c r="T284" s="95">
        <v>1</v>
      </c>
      <c r="U284" s="95">
        <v>2</v>
      </c>
      <c r="V284" s="95">
        <v>1</v>
      </c>
      <c r="W284" s="95">
        <v>1</v>
      </c>
      <c r="X284" s="95">
        <v>1</v>
      </c>
      <c r="Y284" s="95">
        <v>2</v>
      </c>
      <c r="Z284" s="95">
        <v>2</v>
      </c>
      <c r="AA284" s="95">
        <v>1</v>
      </c>
      <c r="AB284" s="95">
        <v>2</v>
      </c>
      <c r="AC284" s="95">
        <v>2</v>
      </c>
      <c r="AD284" s="95">
        <v>1</v>
      </c>
      <c r="AE284" s="91" t="s">
        <v>2</v>
      </c>
      <c r="AF284" s="95">
        <v>3</v>
      </c>
      <c r="AG284" s="95">
        <v>3</v>
      </c>
      <c r="AH284" s="95">
        <v>2</v>
      </c>
      <c r="AI284" s="95">
        <v>2</v>
      </c>
      <c r="AJ284" s="95">
        <v>4</v>
      </c>
      <c r="AK284" s="95">
        <v>2</v>
      </c>
      <c r="AL284" s="95">
        <v>4</v>
      </c>
      <c r="AM284" s="95">
        <v>4</v>
      </c>
    </row>
    <row r="285" spans="1:39" x14ac:dyDescent="0.25">
      <c r="A285" s="89">
        <v>43376</v>
      </c>
      <c r="B285" s="99" t="s">
        <v>214</v>
      </c>
      <c r="C285" s="95">
        <v>1</v>
      </c>
      <c r="D285" s="95">
        <v>3</v>
      </c>
      <c r="E285" s="95">
        <v>3</v>
      </c>
      <c r="F285" s="95">
        <v>2</v>
      </c>
      <c r="G285" s="95">
        <v>2</v>
      </c>
      <c r="H285" s="95">
        <v>2</v>
      </c>
      <c r="I285" s="95">
        <v>2</v>
      </c>
      <c r="J285" s="95">
        <v>1</v>
      </c>
      <c r="K285" s="95">
        <v>1</v>
      </c>
      <c r="L285" s="95">
        <v>1</v>
      </c>
      <c r="M285" s="95">
        <v>6</v>
      </c>
      <c r="N285" s="95">
        <v>5</v>
      </c>
      <c r="O285" s="95">
        <v>5</v>
      </c>
      <c r="P285" s="95">
        <v>5</v>
      </c>
      <c r="Q285" s="95">
        <v>5</v>
      </c>
      <c r="R285" s="95">
        <v>5</v>
      </c>
      <c r="S285" s="95">
        <v>2</v>
      </c>
      <c r="T285" s="95">
        <v>1</v>
      </c>
      <c r="U285" s="95">
        <v>4</v>
      </c>
      <c r="V285" s="95">
        <v>2</v>
      </c>
      <c r="W285" s="95">
        <v>2</v>
      </c>
      <c r="X285" s="95">
        <v>1</v>
      </c>
      <c r="Y285" s="95">
        <v>1</v>
      </c>
      <c r="Z285" s="95">
        <v>1</v>
      </c>
      <c r="AA285" s="95">
        <v>1</v>
      </c>
      <c r="AB285" s="95">
        <v>3</v>
      </c>
      <c r="AC285" s="95">
        <v>1</v>
      </c>
      <c r="AD285" s="95">
        <v>1</v>
      </c>
      <c r="AE285" s="91" t="s">
        <v>2</v>
      </c>
      <c r="AF285" s="95">
        <v>4</v>
      </c>
      <c r="AG285" s="95">
        <v>4</v>
      </c>
      <c r="AH285" s="95">
        <v>1</v>
      </c>
      <c r="AI285" s="95">
        <v>1</v>
      </c>
      <c r="AJ285" s="95">
        <v>4</v>
      </c>
      <c r="AK285" s="95">
        <v>1</v>
      </c>
      <c r="AL285" s="95">
        <v>1</v>
      </c>
      <c r="AM285" s="95">
        <v>3</v>
      </c>
    </row>
    <row r="286" spans="1:39" x14ac:dyDescent="0.25">
      <c r="A286" s="89">
        <v>43376</v>
      </c>
      <c r="B286" s="99" t="s">
        <v>215</v>
      </c>
      <c r="C286" s="95">
        <v>3</v>
      </c>
      <c r="D286" s="95">
        <v>2</v>
      </c>
      <c r="E286" s="95">
        <v>3</v>
      </c>
      <c r="F286" s="95">
        <v>2</v>
      </c>
      <c r="G286" s="95">
        <v>2</v>
      </c>
      <c r="H286" s="95">
        <v>2</v>
      </c>
      <c r="I286" s="95">
        <v>2</v>
      </c>
      <c r="J286" s="95">
        <v>2</v>
      </c>
      <c r="K286" s="95">
        <v>1</v>
      </c>
      <c r="L286" s="95">
        <v>1</v>
      </c>
      <c r="M286" s="95">
        <v>6</v>
      </c>
      <c r="N286" s="95">
        <v>3</v>
      </c>
      <c r="O286" s="95">
        <v>4</v>
      </c>
      <c r="P286" s="95">
        <v>4</v>
      </c>
      <c r="Q286" s="95">
        <v>4</v>
      </c>
      <c r="R286" s="95">
        <v>4</v>
      </c>
      <c r="S286" s="95">
        <v>4</v>
      </c>
      <c r="T286" s="95">
        <v>1</v>
      </c>
      <c r="U286" s="95">
        <v>4</v>
      </c>
      <c r="V286" s="95">
        <v>2</v>
      </c>
      <c r="W286" s="95">
        <v>2</v>
      </c>
      <c r="X286" s="95">
        <v>1</v>
      </c>
      <c r="Y286" s="95">
        <v>1</v>
      </c>
      <c r="Z286" s="95">
        <v>1</v>
      </c>
      <c r="AA286" s="95">
        <v>1</v>
      </c>
      <c r="AB286" s="95">
        <v>1</v>
      </c>
      <c r="AC286" s="95">
        <v>1</v>
      </c>
      <c r="AD286" s="95">
        <v>1</v>
      </c>
      <c r="AE286" s="91" t="s">
        <v>2</v>
      </c>
      <c r="AF286" s="95">
        <v>4</v>
      </c>
      <c r="AG286" s="95">
        <v>4</v>
      </c>
      <c r="AH286" s="95">
        <v>1</v>
      </c>
      <c r="AI286" s="95">
        <v>1</v>
      </c>
      <c r="AJ286" s="95">
        <v>4</v>
      </c>
      <c r="AK286" s="95">
        <v>1</v>
      </c>
      <c r="AL286" s="95">
        <v>1</v>
      </c>
      <c r="AM286" s="95">
        <v>4</v>
      </c>
    </row>
    <row r="287" spans="1:39" x14ac:dyDescent="0.25">
      <c r="A287" s="89">
        <v>43376</v>
      </c>
      <c r="B287" s="99" t="s">
        <v>216</v>
      </c>
      <c r="C287" s="95">
        <v>3</v>
      </c>
      <c r="D287" s="95">
        <v>2</v>
      </c>
      <c r="E287" s="95">
        <v>2</v>
      </c>
      <c r="F287" s="95">
        <v>2</v>
      </c>
      <c r="G287" s="95">
        <v>2</v>
      </c>
      <c r="H287" s="95">
        <v>2</v>
      </c>
      <c r="I287" s="95">
        <v>2</v>
      </c>
      <c r="J287" s="95">
        <v>1</v>
      </c>
      <c r="K287" s="95">
        <v>1</v>
      </c>
      <c r="L287" s="95">
        <v>4</v>
      </c>
      <c r="M287" s="95">
        <v>6</v>
      </c>
      <c r="N287" s="95">
        <v>5</v>
      </c>
      <c r="O287" s="95">
        <v>2</v>
      </c>
      <c r="P287" s="95">
        <v>2</v>
      </c>
      <c r="Q287" s="95">
        <v>4</v>
      </c>
      <c r="R287" s="95">
        <v>4</v>
      </c>
      <c r="S287" s="95">
        <v>2</v>
      </c>
      <c r="T287" s="95">
        <v>1</v>
      </c>
      <c r="U287" s="95">
        <v>5</v>
      </c>
      <c r="V287" s="95">
        <v>2</v>
      </c>
      <c r="W287" s="95">
        <v>1</v>
      </c>
      <c r="X287" s="95">
        <v>2</v>
      </c>
      <c r="Y287" s="95">
        <v>1</v>
      </c>
      <c r="Z287" s="95">
        <v>1</v>
      </c>
      <c r="AA287" s="95">
        <v>4</v>
      </c>
      <c r="AB287" s="95">
        <v>2</v>
      </c>
      <c r="AC287" s="95">
        <v>2</v>
      </c>
      <c r="AD287" s="95">
        <v>1</v>
      </c>
      <c r="AE287" s="91" t="s">
        <v>2</v>
      </c>
      <c r="AF287" s="95">
        <v>4</v>
      </c>
      <c r="AG287" s="95">
        <v>4</v>
      </c>
      <c r="AH287" s="95">
        <v>2</v>
      </c>
      <c r="AI287" s="95">
        <v>2</v>
      </c>
      <c r="AJ287" s="95">
        <v>4</v>
      </c>
      <c r="AK287" s="95">
        <v>2</v>
      </c>
      <c r="AL287" s="95">
        <v>1</v>
      </c>
      <c r="AM287" s="95">
        <v>1</v>
      </c>
    </row>
    <row r="288" spans="1:39" x14ac:dyDescent="0.25">
      <c r="A288" s="89">
        <v>43376</v>
      </c>
      <c r="B288" s="99" t="s">
        <v>217</v>
      </c>
      <c r="C288" s="95">
        <v>4</v>
      </c>
      <c r="D288" s="95">
        <v>1</v>
      </c>
      <c r="E288" s="95">
        <v>1</v>
      </c>
      <c r="F288" s="95">
        <v>2</v>
      </c>
      <c r="G288" s="95">
        <v>2</v>
      </c>
      <c r="H288" s="95">
        <v>2</v>
      </c>
      <c r="I288" s="95">
        <v>2</v>
      </c>
      <c r="J288" s="95">
        <v>5</v>
      </c>
      <c r="K288" s="95">
        <v>3</v>
      </c>
      <c r="L288" s="95">
        <v>4</v>
      </c>
      <c r="M288" s="95">
        <v>5</v>
      </c>
      <c r="N288" s="95">
        <v>4</v>
      </c>
      <c r="O288" s="95">
        <v>4</v>
      </c>
      <c r="P288" s="95">
        <v>4</v>
      </c>
      <c r="Q288" s="95">
        <v>3</v>
      </c>
      <c r="R288" s="95">
        <v>4</v>
      </c>
      <c r="S288" s="95">
        <v>4</v>
      </c>
      <c r="T288" s="95">
        <v>1</v>
      </c>
      <c r="U288" s="95">
        <v>4</v>
      </c>
      <c r="V288" s="95">
        <v>1</v>
      </c>
      <c r="W288" s="95">
        <v>1</v>
      </c>
      <c r="X288" s="95">
        <v>1</v>
      </c>
      <c r="Y288" s="95">
        <v>1</v>
      </c>
      <c r="Z288" s="95">
        <v>1</v>
      </c>
      <c r="AA288" s="95">
        <v>1</v>
      </c>
      <c r="AB288" s="95">
        <v>1</v>
      </c>
      <c r="AC288" s="95">
        <v>1</v>
      </c>
      <c r="AD288" s="95">
        <v>1</v>
      </c>
      <c r="AE288" s="91" t="s">
        <v>2</v>
      </c>
      <c r="AF288" s="95">
        <v>4</v>
      </c>
      <c r="AG288" s="95">
        <v>4</v>
      </c>
      <c r="AH288" s="95">
        <v>4</v>
      </c>
      <c r="AI288" s="95">
        <v>2</v>
      </c>
      <c r="AJ288" s="95">
        <v>4</v>
      </c>
      <c r="AK288" s="95">
        <v>2</v>
      </c>
      <c r="AL288" s="95">
        <v>1</v>
      </c>
      <c r="AM288" s="95">
        <v>1</v>
      </c>
    </row>
    <row r="289" spans="1:39" x14ac:dyDescent="0.25">
      <c r="A289" s="89">
        <v>43376</v>
      </c>
      <c r="B289" s="99" t="s">
        <v>218</v>
      </c>
      <c r="C289" s="95">
        <v>2</v>
      </c>
      <c r="D289" s="95">
        <v>3</v>
      </c>
      <c r="E289" s="95">
        <v>3</v>
      </c>
      <c r="F289" s="95">
        <v>2</v>
      </c>
      <c r="G289" s="95">
        <v>2</v>
      </c>
      <c r="H289" s="95">
        <v>2</v>
      </c>
      <c r="I289" s="95">
        <v>2</v>
      </c>
      <c r="J289" s="95">
        <v>2</v>
      </c>
      <c r="K289" s="95">
        <v>1</v>
      </c>
      <c r="L289" s="95">
        <v>1</v>
      </c>
      <c r="M289" s="95">
        <v>6</v>
      </c>
      <c r="N289" s="95">
        <v>5</v>
      </c>
      <c r="O289" s="95">
        <v>5</v>
      </c>
      <c r="P289" s="95">
        <v>5</v>
      </c>
      <c r="Q289" s="95">
        <v>5</v>
      </c>
      <c r="R289" s="95">
        <v>5</v>
      </c>
      <c r="S289" s="95">
        <v>3</v>
      </c>
      <c r="T289" s="95">
        <v>4</v>
      </c>
      <c r="U289" s="95">
        <v>1</v>
      </c>
      <c r="V289" s="95">
        <v>2</v>
      </c>
      <c r="W289" s="95">
        <v>2</v>
      </c>
      <c r="X289" s="95">
        <v>1</v>
      </c>
      <c r="Y289" s="95">
        <v>1</v>
      </c>
      <c r="Z289" s="95">
        <v>1</v>
      </c>
      <c r="AA289" s="95">
        <v>1</v>
      </c>
      <c r="AB289" s="95">
        <v>3</v>
      </c>
      <c r="AC289" s="95">
        <v>1</v>
      </c>
      <c r="AD289" s="95">
        <v>1</v>
      </c>
      <c r="AE289" s="91" t="s">
        <v>2</v>
      </c>
      <c r="AF289" s="95">
        <v>4</v>
      </c>
      <c r="AG289" s="95">
        <v>3</v>
      </c>
      <c r="AH289" s="95">
        <v>1</v>
      </c>
      <c r="AI289" s="95">
        <v>1</v>
      </c>
      <c r="AJ289" s="95">
        <v>4</v>
      </c>
      <c r="AK289" s="95">
        <v>1</v>
      </c>
      <c r="AL289" s="95">
        <v>1</v>
      </c>
      <c r="AM289" s="95">
        <v>1</v>
      </c>
    </row>
    <row r="290" spans="1:39" x14ac:dyDescent="0.25">
      <c r="A290" s="89">
        <v>43376</v>
      </c>
      <c r="B290" s="99" t="s">
        <v>219</v>
      </c>
      <c r="C290" s="95">
        <v>4</v>
      </c>
      <c r="D290" s="95">
        <v>1</v>
      </c>
      <c r="E290" s="95">
        <v>2</v>
      </c>
      <c r="F290" s="95">
        <v>1</v>
      </c>
      <c r="G290" s="95">
        <v>1</v>
      </c>
      <c r="H290" s="95">
        <v>2</v>
      </c>
      <c r="I290" s="95">
        <v>2</v>
      </c>
      <c r="J290" s="95">
        <v>1</v>
      </c>
      <c r="K290" s="95">
        <v>1</v>
      </c>
      <c r="L290" s="95">
        <v>1</v>
      </c>
      <c r="M290" s="95">
        <v>6</v>
      </c>
      <c r="N290" s="95">
        <v>5</v>
      </c>
      <c r="O290" s="95">
        <v>5</v>
      </c>
      <c r="P290" s="95">
        <v>5</v>
      </c>
      <c r="Q290" s="95">
        <v>5</v>
      </c>
      <c r="R290" s="95">
        <v>2</v>
      </c>
      <c r="S290" s="95">
        <v>2</v>
      </c>
      <c r="T290" s="95">
        <v>2</v>
      </c>
      <c r="U290" s="95">
        <v>1</v>
      </c>
      <c r="V290" s="95">
        <v>1</v>
      </c>
      <c r="W290" s="95">
        <v>1</v>
      </c>
      <c r="X290" s="95">
        <v>1</v>
      </c>
      <c r="Y290" s="95">
        <v>1</v>
      </c>
      <c r="Z290" s="95">
        <v>1</v>
      </c>
      <c r="AA290" s="95">
        <v>1</v>
      </c>
      <c r="AB290" s="95">
        <v>3</v>
      </c>
      <c r="AC290" s="95">
        <v>1</v>
      </c>
      <c r="AD290" s="95">
        <v>1</v>
      </c>
      <c r="AE290" s="91" t="s">
        <v>2</v>
      </c>
      <c r="AF290" s="95">
        <v>4</v>
      </c>
      <c r="AG290" s="95">
        <v>4</v>
      </c>
      <c r="AH290" s="95">
        <v>4</v>
      </c>
      <c r="AI290" s="95">
        <v>4</v>
      </c>
      <c r="AJ290" s="95">
        <v>4</v>
      </c>
      <c r="AK290" s="95">
        <v>1</v>
      </c>
      <c r="AL290" s="95">
        <v>1</v>
      </c>
      <c r="AM290" s="95">
        <v>4</v>
      </c>
    </row>
    <row r="291" spans="1:39" x14ac:dyDescent="0.25">
      <c r="A291" s="89">
        <v>43376</v>
      </c>
      <c r="B291" s="99" t="s">
        <v>220</v>
      </c>
      <c r="C291" s="95">
        <v>3</v>
      </c>
      <c r="D291" s="95">
        <v>2</v>
      </c>
      <c r="E291" s="95">
        <v>2</v>
      </c>
      <c r="F291" s="95">
        <v>2</v>
      </c>
      <c r="G291" s="95">
        <v>2</v>
      </c>
      <c r="H291" s="95">
        <v>2</v>
      </c>
      <c r="I291" s="95">
        <v>2</v>
      </c>
      <c r="J291" s="95">
        <v>2</v>
      </c>
      <c r="K291" s="95">
        <v>1</v>
      </c>
      <c r="L291" s="95">
        <v>2</v>
      </c>
      <c r="M291" s="95">
        <v>5</v>
      </c>
      <c r="N291" s="95">
        <v>3</v>
      </c>
      <c r="O291" s="95">
        <v>4</v>
      </c>
      <c r="P291" s="95">
        <v>4</v>
      </c>
      <c r="Q291" s="95">
        <v>4</v>
      </c>
      <c r="R291" s="95">
        <v>2</v>
      </c>
      <c r="S291" s="95">
        <v>2</v>
      </c>
      <c r="T291" s="95">
        <v>1</v>
      </c>
      <c r="U291" s="95">
        <v>2</v>
      </c>
      <c r="V291" s="95">
        <v>1</v>
      </c>
      <c r="W291" s="95">
        <v>1</v>
      </c>
      <c r="X291" s="95">
        <v>1</v>
      </c>
      <c r="Y291" s="95">
        <v>1</v>
      </c>
      <c r="Z291" s="95">
        <v>1</v>
      </c>
      <c r="AA291" s="95">
        <v>1</v>
      </c>
      <c r="AB291" s="95">
        <v>1</v>
      </c>
      <c r="AC291" s="95">
        <v>1</v>
      </c>
      <c r="AD291" s="95">
        <v>1</v>
      </c>
      <c r="AE291" s="91" t="s">
        <v>2</v>
      </c>
      <c r="AF291" s="95">
        <v>4</v>
      </c>
      <c r="AG291" s="95">
        <v>4</v>
      </c>
      <c r="AH291" s="95">
        <v>2</v>
      </c>
      <c r="AI291" s="95">
        <v>4</v>
      </c>
      <c r="AJ291" s="95">
        <v>4</v>
      </c>
      <c r="AK291" s="95">
        <v>1</v>
      </c>
      <c r="AL291" s="95">
        <v>1</v>
      </c>
      <c r="AM291" s="95">
        <v>1</v>
      </c>
    </row>
    <row r="292" spans="1:39" x14ac:dyDescent="0.25">
      <c r="A292" s="89">
        <v>43376</v>
      </c>
      <c r="B292" s="99" t="s">
        <v>221</v>
      </c>
      <c r="C292" s="95">
        <v>3</v>
      </c>
      <c r="D292" s="95">
        <v>1</v>
      </c>
      <c r="E292" s="95">
        <v>1</v>
      </c>
      <c r="F292" s="95">
        <v>1</v>
      </c>
      <c r="G292" s="95">
        <v>1</v>
      </c>
      <c r="H292" s="95">
        <v>2</v>
      </c>
      <c r="I292" s="95">
        <v>2</v>
      </c>
      <c r="J292" s="95">
        <v>4</v>
      </c>
      <c r="K292" s="95">
        <v>2</v>
      </c>
      <c r="L292" s="95">
        <v>2</v>
      </c>
      <c r="M292" s="95">
        <v>4</v>
      </c>
      <c r="N292" s="95">
        <v>3</v>
      </c>
      <c r="O292" s="95">
        <v>2</v>
      </c>
      <c r="P292" s="95">
        <v>4</v>
      </c>
      <c r="Q292" s="95">
        <v>2</v>
      </c>
      <c r="R292" s="95">
        <v>5</v>
      </c>
      <c r="S292" s="95">
        <v>4</v>
      </c>
      <c r="T292" s="95">
        <v>4</v>
      </c>
      <c r="U292" s="95">
        <v>3</v>
      </c>
      <c r="V292" s="95">
        <v>3</v>
      </c>
      <c r="W292" s="95">
        <v>3</v>
      </c>
      <c r="X292" s="95">
        <v>2</v>
      </c>
      <c r="Y292" s="95">
        <v>1</v>
      </c>
      <c r="Z292" s="95">
        <v>1</v>
      </c>
      <c r="AA292" s="95">
        <v>2</v>
      </c>
      <c r="AB292" s="95">
        <v>2</v>
      </c>
      <c r="AC292" s="95">
        <v>1</v>
      </c>
      <c r="AD292" s="95">
        <v>1</v>
      </c>
      <c r="AE292" s="91" t="s">
        <v>2</v>
      </c>
      <c r="AF292" s="95">
        <v>3</v>
      </c>
      <c r="AG292" s="95">
        <v>2</v>
      </c>
      <c r="AH292" s="95">
        <v>4</v>
      </c>
      <c r="AI292" s="95">
        <v>1</v>
      </c>
      <c r="AJ292" s="95">
        <v>2</v>
      </c>
      <c r="AK292" s="95">
        <v>2</v>
      </c>
      <c r="AL292" s="95">
        <v>1</v>
      </c>
      <c r="AM292" s="95">
        <v>1</v>
      </c>
    </row>
    <row r="293" spans="1:39" x14ac:dyDescent="0.25">
      <c r="A293" s="89">
        <v>43376</v>
      </c>
      <c r="B293" s="99" t="s">
        <v>222</v>
      </c>
      <c r="C293" s="95">
        <v>3</v>
      </c>
      <c r="D293" s="95">
        <v>2</v>
      </c>
      <c r="E293" s="95">
        <v>3</v>
      </c>
      <c r="F293" s="95">
        <v>2</v>
      </c>
      <c r="G293" s="95">
        <v>2</v>
      </c>
      <c r="H293" s="95">
        <v>2</v>
      </c>
      <c r="I293" s="95">
        <v>2</v>
      </c>
      <c r="J293" s="95">
        <v>1</v>
      </c>
      <c r="K293" s="95">
        <v>1</v>
      </c>
      <c r="L293" s="95">
        <v>1</v>
      </c>
      <c r="M293" s="95">
        <v>2</v>
      </c>
      <c r="N293" s="95">
        <v>3</v>
      </c>
      <c r="O293" s="95">
        <v>2</v>
      </c>
      <c r="P293" s="95">
        <v>2</v>
      </c>
      <c r="Q293" s="95">
        <v>1</v>
      </c>
      <c r="R293" s="95">
        <v>2</v>
      </c>
      <c r="S293" s="95">
        <v>1</v>
      </c>
      <c r="T293" s="95">
        <v>1</v>
      </c>
      <c r="U293" s="95">
        <v>4</v>
      </c>
      <c r="V293" s="95">
        <v>1</v>
      </c>
      <c r="W293" s="95">
        <v>1</v>
      </c>
      <c r="X293" s="95">
        <v>1</v>
      </c>
      <c r="Y293" s="95">
        <v>1</v>
      </c>
      <c r="Z293" s="95">
        <v>1</v>
      </c>
      <c r="AA293" s="95">
        <v>1</v>
      </c>
      <c r="AB293" s="95">
        <v>1</v>
      </c>
      <c r="AC293" s="95">
        <v>1</v>
      </c>
      <c r="AD293" s="95">
        <v>1</v>
      </c>
      <c r="AE293" s="91" t="s">
        <v>2</v>
      </c>
      <c r="AF293" s="95">
        <v>4</v>
      </c>
      <c r="AG293" s="95">
        <v>4</v>
      </c>
      <c r="AH293" s="95">
        <v>4</v>
      </c>
      <c r="AI293" s="95">
        <v>2</v>
      </c>
      <c r="AJ293" s="95">
        <v>4</v>
      </c>
      <c r="AK293" s="95">
        <v>4</v>
      </c>
      <c r="AL293" s="95">
        <v>2</v>
      </c>
      <c r="AM293" s="95">
        <v>4</v>
      </c>
    </row>
    <row r="294" spans="1:39" x14ac:dyDescent="0.25">
      <c r="A294" s="89">
        <v>43377</v>
      </c>
      <c r="B294" s="99" t="s">
        <v>223</v>
      </c>
      <c r="C294" s="95">
        <v>3</v>
      </c>
      <c r="D294" s="95">
        <v>1</v>
      </c>
      <c r="E294" s="95">
        <v>2</v>
      </c>
      <c r="F294" s="95">
        <v>2</v>
      </c>
      <c r="G294" s="95">
        <v>2</v>
      </c>
      <c r="H294" s="95">
        <v>2</v>
      </c>
      <c r="I294" s="95">
        <v>2</v>
      </c>
      <c r="J294" s="95">
        <v>2</v>
      </c>
      <c r="K294" s="95">
        <v>2</v>
      </c>
      <c r="L294" s="95">
        <v>3</v>
      </c>
      <c r="M294" s="95">
        <v>3</v>
      </c>
      <c r="N294" s="95">
        <v>3</v>
      </c>
      <c r="O294" s="95">
        <v>1</v>
      </c>
      <c r="P294" s="95">
        <v>1</v>
      </c>
      <c r="Q294" s="95">
        <v>1</v>
      </c>
      <c r="R294" s="95">
        <v>3</v>
      </c>
      <c r="S294" s="95">
        <v>2</v>
      </c>
      <c r="T294" s="95">
        <v>1</v>
      </c>
      <c r="U294" s="95">
        <v>4</v>
      </c>
      <c r="V294" s="95">
        <v>1</v>
      </c>
      <c r="W294" s="95">
        <v>1</v>
      </c>
      <c r="X294" s="95">
        <v>3</v>
      </c>
      <c r="Y294" s="95">
        <v>3</v>
      </c>
      <c r="Z294" s="95">
        <v>2</v>
      </c>
      <c r="AA294" s="95">
        <v>2</v>
      </c>
      <c r="AB294" s="95">
        <v>2</v>
      </c>
      <c r="AC294" s="95">
        <v>2</v>
      </c>
      <c r="AD294" s="95">
        <v>1</v>
      </c>
      <c r="AE294" s="91" t="s">
        <v>2</v>
      </c>
      <c r="AF294" s="95">
        <v>4</v>
      </c>
      <c r="AG294" s="95">
        <v>4</v>
      </c>
      <c r="AH294" s="95">
        <v>4</v>
      </c>
      <c r="AI294" s="95">
        <v>4</v>
      </c>
      <c r="AJ294" s="95">
        <v>4</v>
      </c>
      <c r="AK294" s="95">
        <v>4</v>
      </c>
      <c r="AL294" s="95">
        <v>2</v>
      </c>
      <c r="AM294" s="95">
        <v>1</v>
      </c>
    </row>
    <row r="295" spans="1:39" x14ac:dyDescent="0.25">
      <c r="A295" s="89">
        <v>43391</v>
      </c>
      <c r="B295" s="99" t="s">
        <v>224</v>
      </c>
      <c r="C295" s="95">
        <v>3</v>
      </c>
      <c r="D295" s="95">
        <v>2</v>
      </c>
      <c r="E295" s="95">
        <v>3</v>
      </c>
      <c r="F295" s="95">
        <v>2</v>
      </c>
      <c r="G295" s="95">
        <v>2</v>
      </c>
      <c r="H295" s="95">
        <v>2</v>
      </c>
      <c r="I295" s="95">
        <v>2</v>
      </c>
      <c r="J295" s="95">
        <v>1</v>
      </c>
      <c r="K295" s="95">
        <v>1</v>
      </c>
      <c r="L295" s="95">
        <v>2</v>
      </c>
      <c r="M295" s="95">
        <v>6</v>
      </c>
      <c r="N295" s="95">
        <v>5</v>
      </c>
      <c r="O295" s="95">
        <v>4</v>
      </c>
      <c r="P295" s="95">
        <v>4</v>
      </c>
      <c r="Q295" s="95">
        <v>4</v>
      </c>
      <c r="R295" s="95">
        <v>4</v>
      </c>
      <c r="S295" s="95">
        <v>1</v>
      </c>
      <c r="T295" s="95">
        <v>1</v>
      </c>
      <c r="U295" s="95">
        <v>2</v>
      </c>
      <c r="V295" s="95">
        <v>1</v>
      </c>
      <c r="W295" s="95">
        <v>1</v>
      </c>
      <c r="X295" s="95">
        <v>1</v>
      </c>
      <c r="Y295" s="95">
        <v>1</v>
      </c>
      <c r="Z295" s="95">
        <v>1</v>
      </c>
      <c r="AA295" s="95">
        <v>1</v>
      </c>
      <c r="AB295" s="95">
        <v>1</v>
      </c>
      <c r="AC295" s="95">
        <v>1</v>
      </c>
      <c r="AD295" s="95">
        <v>1</v>
      </c>
      <c r="AE295" s="91" t="s">
        <v>2</v>
      </c>
      <c r="AF295" s="95">
        <v>2</v>
      </c>
      <c r="AG295" s="95">
        <v>2</v>
      </c>
      <c r="AH295" s="95">
        <v>3</v>
      </c>
      <c r="AI295" s="95">
        <v>2</v>
      </c>
      <c r="AJ295" s="95">
        <v>2</v>
      </c>
      <c r="AK295" s="95">
        <v>1</v>
      </c>
      <c r="AL295" s="95">
        <v>1</v>
      </c>
      <c r="AM295" s="95">
        <v>1</v>
      </c>
    </row>
    <row r="296" spans="1:39" x14ac:dyDescent="0.25">
      <c r="A296" s="89">
        <v>43391</v>
      </c>
      <c r="B296" s="99" t="s">
        <v>225</v>
      </c>
      <c r="C296" s="95">
        <v>3</v>
      </c>
      <c r="D296" s="95">
        <v>2</v>
      </c>
      <c r="E296" s="95">
        <v>3</v>
      </c>
      <c r="F296" s="95">
        <v>2</v>
      </c>
      <c r="G296" s="95">
        <v>2</v>
      </c>
      <c r="H296" s="95">
        <v>2</v>
      </c>
      <c r="I296" s="95">
        <v>2</v>
      </c>
      <c r="J296" s="95">
        <v>2</v>
      </c>
      <c r="K296" s="95">
        <v>2</v>
      </c>
      <c r="L296" s="95">
        <v>2</v>
      </c>
      <c r="M296" s="95">
        <v>6</v>
      </c>
      <c r="N296" s="95">
        <v>5</v>
      </c>
      <c r="O296" s="95">
        <v>4</v>
      </c>
      <c r="P296" s="95">
        <v>4</v>
      </c>
      <c r="Q296" s="95">
        <v>4</v>
      </c>
      <c r="R296" s="95">
        <v>4</v>
      </c>
      <c r="S296" s="95">
        <v>1</v>
      </c>
      <c r="T296" s="95">
        <v>1</v>
      </c>
      <c r="U296" s="95">
        <v>2</v>
      </c>
      <c r="V296" s="95">
        <v>1</v>
      </c>
      <c r="W296" s="95">
        <v>1</v>
      </c>
      <c r="X296" s="95">
        <v>1</v>
      </c>
      <c r="Y296" s="95">
        <v>1</v>
      </c>
      <c r="Z296" s="95">
        <v>1</v>
      </c>
      <c r="AA296" s="95">
        <v>1</v>
      </c>
      <c r="AB296" s="95">
        <v>1</v>
      </c>
      <c r="AC296" s="95">
        <v>1</v>
      </c>
      <c r="AD296" s="95">
        <v>1</v>
      </c>
      <c r="AE296" s="91" t="s">
        <v>2</v>
      </c>
      <c r="AF296" s="95">
        <v>2</v>
      </c>
      <c r="AG296" s="95">
        <v>2</v>
      </c>
      <c r="AH296" s="95">
        <v>2</v>
      </c>
      <c r="AI296" s="91" t="s">
        <v>2</v>
      </c>
      <c r="AJ296" s="95">
        <v>4</v>
      </c>
      <c r="AK296" s="95">
        <v>1</v>
      </c>
      <c r="AL296" s="95">
        <v>1</v>
      </c>
      <c r="AM296" s="95">
        <v>1</v>
      </c>
    </row>
    <row r="297" spans="1:39" x14ac:dyDescent="0.25">
      <c r="A297" s="89">
        <v>43391</v>
      </c>
      <c r="B297" s="99" t="s">
        <v>226</v>
      </c>
      <c r="C297" s="95">
        <v>3</v>
      </c>
      <c r="D297" s="95">
        <v>2</v>
      </c>
      <c r="E297" s="95">
        <v>3</v>
      </c>
      <c r="F297" s="95">
        <v>2</v>
      </c>
      <c r="G297" s="95">
        <v>2</v>
      </c>
      <c r="H297" s="95">
        <v>2</v>
      </c>
      <c r="I297" s="95">
        <v>2</v>
      </c>
      <c r="J297" s="95">
        <v>1</v>
      </c>
      <c r="K297" s="95">
        <v>2</v>
      </c>
      <c r="L297" s="95">
        <v>2</v>
      </c>
      <c r="M297" s="95">
        <v>6</v>
      </c>
      <c r="N297" s="95">
        <v>5</v>
      </c>
      <c r="O297" s="95">
        <v>4</v>
      </c>
      <c r="P297" s="95">
        <v>4</v>
      </c>
      <c r="Q297" s="95">
        <v>4</v>
      </c>
      <c r="R297" s="95">
        <v>4</v>
      </c>
      <c r="S297" s="95">
        <v>2</v>
      </c>
      <c r="T297" s="95">
        <v>1</v>
      </c>
      <c r="U297" s="95">
        <v>2</v>
      </c>
      <c r="V297" s="95">
        <v>1</v>
      </c>
      <c r="W297" s="95">
        <v>1</v>
      </c>
      <c r="X297" s="95">
        <v>1</v>
      </c>
      <c r="Y297" s="95">
        <v>1</v>
      </c>
      <c r="Z297" s="95">
        <v>1</v>
      </c>
      <c r="AA297" s="95">
        <v>1</v>
      </c>
      <c r="AB297" s="95">
        <v>1</v>
      </c>
      <c r="AC297" s="95">
        <v>1</v>
      </c>
      <c r="AD297" s="95">
        <v>1</v>
      </c>
      <c r="AE297" s="91" t="s">
        <v>2</v>
      </c>
      <c r="AF297" s="95">
        <v>2</v>
      </c>
      <c r="AG297" s="95">
        <v>2</v>
      </c>
      <c r="AH297" s="95">
        <v>3</v>
      </c>
      <c r="AI297" s="95">
        <v>2</v>
      </c>
      <c r="AJ297" s="95">
        <v>4</v>
      </c>
      <c r="AK297" s="95">
        <v>1</v>
      </c>
      <c r="AL297" s="95">
        <v>1</v>
      </c>
      <c r="AM297" s="95">
        <v>1</v>
      </c>
    </row>
    <row r="298" spans="1:39" x14ac:dyDescent="0.25">
      <c r="A298" s="89">
        <v>43377</v>
      </c>
      <c r="B298" s="99" t="s">
        <v>227</v>
      </c>
      <c r="C298" s="95">
        <v>3</v>
      </c>
      <c r="D298" s="95">
        <v>2</v>
      </c>
      <c r="E298" s="95">
        <v>3</v>
      </c>
      <c r="F298" s="95">
        <v>2</v>
      </c>
      <c r="G298" s="95">
        <v>2</v>
      </c>
      <c r="H298" s="95">
        <v>2</v>
      </c>
      <c r="I298" s="95">
        <v>2</v>
      </c>
      <c r="J298" s="95">
        <v>2</v>
      </c>
      <c r="K298" s="95">
        <v>1</v>
      </c>
      <c r="L298" s="95">
        <v>1</v>
      </c>
      <c r="M298" s="95">
        <v>6</v>
      </c>
      <c r="N298" s="95">
        <v>5</v>
      </c>
      <c r="O298" s="95">
        <v>2</v>
      </c>
      <c r="P298" s="95">
        <v>4</v>
      </c>
      <c r="Q298" s="95">
        <v>5</v>
      </c>
      <c r="R298" s="95">
        <v>5</v>
      </c>
      <c r="S298" s="95">
        <v>1</v>
      </c>
      <c r="T298" s="95">
        <v>1</v>
      </c>
      <c r="U298" s="95">
        <v>4</v>
      </c>
      <c r="V298" s="95">
        <v>1</v>
      </c>
      <c r="W298" s="95">
        <v>1</v>
      </c>
      <c r="X298" s="95">
        <v>1</v>
      </c>
      <c r="Y298" s="95">
        <v>1</v>
      </c>
      <c r="Z298" s="95">
        <v>3</v>
      </c>
      <c r="AA298" s="95">
        <v>1</v>
      </c>
      <c r="AB298" s="95">
        <v>1</v>
      </c>
      <c r="AC298" s="95">
        <v>1</v>
      </c>
      <c r="AD298" s="95">
        <v>1</v>
      </c>
      <c r="AE298" s="91" t="s">
        <v>2</v>
      </c>
      <c r="AF298" s="95">
        <v>2</v>
      </c>
      <c r="AG298" s="95">
        <v>2</v>
      </c>
      <c r="AH298" s="95">
        <v>2</v>
      </c>
      <c r="AI298" s="95">
        <v>2</v>
      </c>
      <c r="AJ298" s="95">
        <v>1</v>
      </c>
      <c r="AK298" s="95">
        <v>1</v>
      </c>
      <c r="AL298" s="95">
        <v>1</v>
      </c>
      <c r="AM298" s="95">
        <v>1</v>
      </c>
    </row>
    <row r="299" spans="1:39" x14ac:dyDescent="0.25">
      <c r="A299" s="89">
        <v>43377</v>
      </c>
      <c r="B299" s="99" t="s">
        <v>228</v>
      </c>
      <c r="C299" s="95">
        <v>3</v>
      </c>
      <c r="D299" s="95">
        <v>2</v>
      </c>
      <c r="E299" s="95">
        <v>3</v>
      </c>
      <c r="F299" s="95">
        <v>2</v>
      </c>
      <c r="G299" s="95">
        <v>2</v>
      </c>
      <c r="H299" s="95">
        <v>2</v>
      </c>
      <c r="I299" s="95">
        <v>2</v>
      </c>
      <c r="J299" s="95">
        <v>1</v>
      </c>
      <c r="K299" s="95">
        <v>2</v>
      </c>
      <c r="L299" s="95">
        <v>2</v>
      </c>
      <c r="M299" s="95">
        <v>6</v>
      </c>
      <c r="N299" s="95">
        <v>5</v>
      </c>
      <c r="O299" s="95">
        <v>2</v>
      </c>
      <c r="P299" s="95">
        <v>4</v>
      </c>
      <c r="Q299" s="95">
        <v>2</v>
      </c>
      <c r="R299" s="95">
        <v>2</v>
      </c>
      <c r="S299" s="95">
        <v>1</v>
      </c>
      <c r="T299" s="95">
        <v>1</v>
      </c>
      <c r="U299" s="95">
        <v>4</v>
      </c>
      <c r="V299" s="95">
        <v>1</v>
      </c>
      <c r="W299" s="95">
        <v>1</v>
      </c>
      <c r="X299" s="95">
        <v>1</v>
      </c>
      <c r="Y299" s="95">
        <v>1</v>
      </c>
      <c r="Z299" s="95">
        <v>1</v>
      </c>
      <c r="AA299" s="95">
        <v>1</v>
      </c>
      <c r="AB299" s="95">
        <v>1</v>
      </c>
      <c r="AC299" s="95">
        <v>1</v>
      </c>
      <c r="AD299" s="95">
        <v>1</v>
      </c>
      <c r="AE299" s="91" t="s">
        <v>2</v>
      </c>
      <c r="AF299" s="95">
        <v>4</v>
      </c>
      <c r="AG299" s="95">
        <v>4</v>
      </c>
      <c r="AH299" s="95">
        <v>4</v>
      </c>
      <c r="AI299" s="95">
        <v>4</v>
      </c>
      <c r="AJ299" s="95">
        <v>4</v>
      </c>
      <c r="AK299" s="95">
        <v>4</v>
      </c>
      <c r="AL299" s="95">
        <v>4</v>
      </c>
      <c r="AM299" s="95">
        <v>1</v>
      </c>
    </row>
    <row r="300" spans="1:39" x14ac:dyDescent="0.25">
      <c r="A300" s="89">
        <v>43377</v>
      </c>
      <c r="B300" s="99" t="s">
        <v>229</v>
      </c>
      <c r="C300" s="95">
        <v>4</v>
      </c>
      <c r="D300" s="95">
        <v>1</v>
      </c>
      <c r="E300" s="95">
        <v>1</v>
      </c>
      <c r="F300" s="95">
        <v>2</v>
      </c>
      <c r="G300" s="95">
        <v>2</v>
      </c>
      <c r="H300" s="95">
        <v>2</v>
      </c>
      <c r="I300" s="95">
        <v>2</v>
      </c>
      <c r="J300" s="95">
        <v>4</v>
      </c>
      <c r="K300" s="95">
        <v>2</v>
      </c>
      <c r="L300" s="95">
        <v>4</v>
      </c>
      <c r="M300" s="95">
        <v>2</v>
      </c>
      <c r="N300" s="95">
        <v>2</v>
      </c>
      <c r="O300" s="95">
        <v>2</v>
      </c>
      <c r="P300" s="95">
        <v>2</v>
      </c>
      <c r="Q300" s="95">
        <v>1</v>
      </c>
      <c r="R300" s="95">
        <v>1</v>
      </c>
      <c r="S300" s="95">
        <v>4</v>
      </c>
      <c r="T300" s="95">
        <v>1</v>
      </c>
      <c r="U300" s="95">
        <v>4</v>
      </c>
      <c r="V300" s="95">
        <v>4</v>
      </c>
      <c r="W300" s="95">
        <v>4</v>
      </c>
      <c r="X300" s="95">
        <v>1</v>
      </c>
      <c r="Y300" s="95">
        <v>4</v>
      </c>
      <c r="Z300" s="95">
        <v>1</v>
      </c>
      <c r="AA300" s="95">
        <v>4</v>
      </c>
      <c r="AB300" s="95">
        <v>1</v>
      </c>
      <c r="AC300" s="95">
        <v>1</v>
      </c>
      <c r="AD300" s="95">
        <v>2</v>
      </c>
      <c r="AE300" s="91" t="s">
        <v>2</v>
      </c>
      <c r="AF300" s="95">
        <v>4</v>
      </c>
      <c r="AG300" s="95">
        <v>4</v>
      </c>
      <c r="AH300" s="95">
        <v>4</v>
      </c>
      <c r="AI300" s="95">
        <v>4</v>
      </c>
      <c r="AJ300" s="95">
        <v>4</v>
      </c>
      <c r="AK300" s="95">
        <v>4</v>
      </c>
      <c r="AL300" s="95">
        <v>1</v>
      </c>
      <c r="AM300" s="95">
        <v>1</v>
      </c>
    </row>
    <row r="301" spans="1:39" x14ac:dyDescent="0.25">
      <c r="A301" s="89">
        <v>43377</v>
      </c>
      <c r="B301" s="99" t="s">
        <v>230</v>
      </c>
      <c r="C301" s="95">
        <v>2</v>
      </c>
      <c r="D301" s="95">
        <v>1</v>
      </c>
      <c r="E301" s="95">
        <v>3</v>
      </c>
      <c r="F301" s="95">
        <v>2</v>
      </c>
      <c r="G301" s="95">
        <v>2</v>
      </c>
      <c r="H301" s="95">
        <v>2</v>
      </c>
      <c r="I301" s="95">
        <v>2</v>
      </c>
      <c r="J301" s="95">
        <v>1</v>
      </c>
      <c r="K301" s="95">
        <v>1</v>
      </c>
      <c r="L301" s="95">
        <v>1</v>
      </c>
      <c r="M301" s="95">
        <v>6</v>
      </c>
      <c r="N301" s="95">
        <v>1</v>
      </c>
      <c r="O301" s="95">
        <v>2</v>
      </c>
      <c r="P301" s="95">
        <v>4</v>
      </c>
      <c r="Q301" s="95">
        <v>5</v>
      </c>
      <c r="R301" s="95">
        <v>1</v>
      </c>
      <c r="S301" s="95">
        <v>1</v>
      </c>
      <c r="T301" s="95">
        <v>1</v>
      </c>
      <c r="U301" s="95">
        <v>1</v>
      </c>
      <c r="V301" s="95">
        <v>1</v>
      </c>
      <c r="W301" s="95">
        <v>1</v>
      </c>
      <c r="X301" s="95">
        <v>1</v>
      </c>
      <c r="Y301" s="95">
        <v>1</v>
      </c>
      <c r="Z301" s="95">
        <v>1</v>
      </c>
      <c r="AA301" s="95">
        <v>1</v>
      </c>
      <c r="AB301" s="95">
        <v>1</v>
      </c>
      <c r="AC301" s="95">
        <v>1</v>
      </c>
      <c r="AD301" s="95">
        <v>1</v>
      </c>
      <c r="AE301" s="91" t="s">
        <v>2</v>
      </c>
      <c r="AF301" s="95">
        <v>4</v>
      </c>
      <c r="AG301" s="95">
        <v>4</v>
      </c>
      <c r="AH301" s="95">
        <v>4</v>
      </c>
      <c r="AI301" s="95">
        <v>1</v>
      </c>
      <c r="AJ301" s="95">
        <v>4</v>
      </c>
      <c r="AK301" s="95">
        <v>1</v>
      </c>
      <c r="AL301" s="95">
        <v>4</v>
      </c>
      <c r="AM301" s="95">
        <v>4</v>
      </c>
    </row>
    <row r="302" spans="1:39" x14ac:dyDescent="0.25">
      <c r="A302" s="89">
        <v>43377</v>
      </c>
      <c r="B302" s="99" t="s">
        <v>231</v>
      </c>
      <c r="C302" s="95">
        <v>3</v>
      </c>
      <c r="D302" s="95">
        <v>3</v>
      </c>
      <c r="E302" s="95">
        <v>3</v>
      </c>
      <c r="F302" s="95">
        <v>2</v>
      </c>
      <c r="G302" s="95">
        <v>2</v>
      </c>
      <c r="H302" s="95">
        <v>2</v>
      </c>
      <c r="I302" s="95">
        <v>2</v>
      </c>
      <c r="J302" s="95">
        <v>2</v>
      </c>
      <c r="K302" s="95">
        <v>1</v>
      </c>
      <c r="L302" s="95">
        <v>1</v>
      </c>
      <c r="M302" s="95">
        <v>6</v>
      </c>
      <c r="N302" s="95">
        <v>5</v>
      </c>
      <c r="O302" s="95">
        <v>4</v>
      </c>
      <c r="P302" s="95">
        <v>4</v>
      </c>
      <c r="Q302" s="95">
        <v>5</v>
      </c>
      <c r="R302" s="95">
        <v>5</v>
      </c>
      <c r="S302" s="95">
        <v>3</v>
      </c>
      <c r="T302" s="95">
        <v>1</v>
      </c>
      <c r="U302" s="95">
        <v>5</v>
      </c>
      <c r="V302" s="95">
        <v>4</v>
      </c>
      <c r="W302" s="95">
        <v>4</v>
      </c>
      <c r="X302" s="95">
        <v>1</v>
      </c>
      <c r="Y302" s="95">
        <v>1</v>
      </c>
      <c r="Z302" s="95">
        <v>1</v>
      </c>
      <c r="AA302" s="95">
        <v>1</v>
      </c>
      <c r="AB302" s="95">
        <v>3</v>
      </c>
      <c r="AC302" s="95">
        <v>3</v>
      </c>
      <c r="AD302" s="95">
        <v>1</v>
      </c>
      <c r="AE302" s="91" t="s">
        <v>2</v>
      </c>
      <c r="AF302" s="95">
        <v>2</v>
      </c>
      <c r="AG302" s="95">
        <v>2</v>
      </c>
      <c r="AH302" s="95">
        <v>1</v>
      </c>
      <c r="AI302" s="95">
        <v>1</v>
      </c>
      <c r="AJ302" s="95">
        <v>2</v>
      </c>
      <c r="AK302" s="95">
        <v>4</v>
      </c>
      <c r="AL302" s="95">
        <v>3</v>
      </c>
      <c r="AM302" s="95">
        <v>4</v>
      </c>
    </row>
    <row r="303" spans="1:39" x14ac:dyDescent="0.25">
      <c r="A303" s="89">
        <v>43377</v>
      </c>
      <c r="B303" s="99" t="s">
        <v>232</v>
      </c>
      <c r="C303" s="95">
        <v>3</v>
      </c>
      <c r="D303" s="95">
        <v>1</v>
      </c>
      <c r="E303" s="95">
        <v>1</v>
      </c>
      <c r="F303" s="95">
        <v>2</v>
      </c>
      <c r="G303" s="95">
        <v>2</v>
      </c>
      <c r="H303" s="95">
        <v>2</v>
      </c>
      <c r="I303" s="95">
        <v>2</v>
      </c>
      <c r="J303" s="95">
        <v>2</v>
      </c>
      <c r="K303" s="95">
        <v>2</v>
      </c>
      <c r="L303" s="95">
        <v>2</v>
      </c>
      <c r="M303" s="95">
        <v>6</v>
      </c>
      <c r="N303" s="95">
        <v>5</v>
      </c>
      <c r="O303" s="95">
        <v>5</v>
      </c>
      <c r="P303" s="95">
        <v>4</v>
      </c>
      <c r="Q303" s="95">
        <v>4</v>
      </c>
      <c r="R303" s="95">
        <v>4</v>
      </c>
      <c r="S303" s="95">
        <v>1</v>
      </c>
      <c r="T303" s="95">
        <v>4</v>
      </c>
      <c r="U303" s="95">
        <v>1</v>
      </c>
      <c r="V303" s="95">
        <v>1</v>
      </c>
      <c r="W303" s="95">
        <v>3</v>
      </c>
      <c r="X303" s="95">
        <v>2</v>
      </c>
      <c r="Y303" s="95">
        <v>1</v>
      </c>
      <c r="Z303" s="95">
        <v>1</v>
      </c>
      <c r="AA303" s="95">
        <v>3</v>
      </c>
      <c r="AB303" s="95">
        <v>1</v>
      </c>
      <c r="AC303" s="95">
        <v>1</v>
      </c>
      <c r="AD303" s="95">
        <v>1</v>
      </c>
      <c r="AE303" s="91" t="s">
        <v>2</v>
      </c>
      <c r="AF303" s="95">
        <v>2</v>
      </c>
      <c r="AG303" s="95">
        <v>2</v>
      </c>
      <c r="AH303" s="95">
        <v>2</v>
      </c>
      <c r="AI303" s="95">
        <v>2</v>
      </c>
      <c r="AJ303" s="95">
        <v>2</v>
      </c>
      <c r="AK303" s="95">
        <v>3</v>
      </c>
      <c r="AL303" s="95">
        <v>4</v>
      </c>
      <c r="AM303" s="95">
        <v>1</v>
      </c>
    </row>
    <row r="304" spans="1:39" x14ac:dyDescent="0.25">
      <c r="A304" s="89">
        <v>43376</v>
      </c>
      <c r="B304" s="99" t="s">
        <v>233</v>
      </c>
      <c r="C304" s="95">
        <v>3</v>
      </c>
      <c r="D304" s="95">
        <v>3</v>
      </c>
      <c r="E304" s="95">
        <v>3</v>
      </c>
      <c r="F304" s="95">
        <v>2</v>
      </c>
      <c r="G304" s="95">
        <v>2</v>
      </c>
      <c r="H304" s="95">
        <v>2</v>
      </c>
      <c r="I304" s="95">
        <v>2</v>
      </c>
      <c r="J304" s="95">
        <v>4</v>
      </c>
      <c r="K304" s="95">
        <v>1</v>
      </c>
      <c r="L304" s="95">
        <v>1</v>
      </c>
      <c r="M304" s="95">
        <v>6</v>
      </c>
      <c r="N304" s="95">
        <v>5</v>
      </c>
      <c r="O304" s="95">
        <v>5</v>
      </c>
      <c r="P304" s="95">
        <v>5</v>
      </c>
      <c r="Q304" s="95">
        <v>5</v>
      </c>
      <c r="R304" s="95">
        <v>5</v>
      </c>
      <c r="S304" s="95">
        <v>4</v>
      </c>
      <c r="T304" s="95">
        <v>1</v>
      </c>
      <c r="U304" s="95">
        <v>4</v>
      </c>
      <c r="V304" s="95">
        <v>1</v>
      </c>
      <c r="W304" s="95">
        <v>1</v>
      </c>
      <c r="X304" s="95">
        <v>1</v>
      </c>
      <c r="Y304" s="95">
        <v>1</v>
      </c>
      <c r="Z304" s="95">
        <v>1</v>
      </c>
      <c r="AA304" s="95">
        <v>1</v>
      </c>
      <c r="AB304" s="95">
        <v>1</v>
      </c>
      <c r="AC304" s="95">
        <v>1</v>
      </c>
      <c r="AD304" s="95">
        <v>1</v>
      </c>
      <c r="AE304" s="91" t="s">
        <v>2</v>
      </c>
      <c r="AF304" s="95">
        <v>4</v>
      </c>
      <c r="AG304" s="95">
        <v>4</v>
      </c>
      <c r="AH304" s="95">
        <v>2</v>
      </c>
      <c r="AI304" s="95">
        <v>2</v>
      </c>
      <c r="AJ304" s="95">
        <v>4</v>
      </c>
      <c r="AK304" s="95">
        <v>1</v>
      </c>
      <c r="AL304" s="95">
        <v>4</v>
      </c>
      <c r="AM304" s="95">
        <v>4</v>
      </c>
    </row>
    <row r="305" spans="1:39" x14ac:dyDescent="0.25">
      <c r="A305" s="89">
        <v>43405</v>
      </c>
      <c r="B305" s="99" t="s">
        <v>234</v>
      </c>
      <c r="C305" s="95">
        <v>3</v>
      </c>
      <c r="D305" s="95">
        <v>3</v>
      </c>
      <c r="E305" s="95">
        <v>3</v>
      </c>
      <c r="F305" s="95">
        <v>2</v>
      </c>
      <c r="G305" s="95">
        <v>2</v>
      </c>
      <c r="H305" s="95">
        <v>2</v>
      </c>
      <c r="I305" s="95">
        <v>2</v>
      </c>
      <c r="J305" s="95">
        <v>1</v>
      </c>
      <c r="K305" s="95">
        <v>2</v>
      </c>
      <c r="L305" s="95">
        <v>2</v>
      </c>
      <c r="M305" s="95">
        <v>6</v>
      </c>
      <c r="N305" s="95">
        <v>5</v>
      </c>
      <c r="O305" s="95">
        <v>5</v>
      </c>
      <c r="P305" s="95">
        <v>5</v>
      </c>
      <c r="Q305" s="95">
        <v>5</v>
      </c>
      <c r="R305" s="95">
        <v>5</v>
      </c>
      <c r="S305" s="95">
        <v>1</v>
      </c>
      <c r="T305" s="95">
        <v>4</v>
      </c>
      <c r="U305" s="95">
        <v>1</v>
      </c>
      <c r="V305" s="95">
        <v>1</v>
      </c>
      <c r="W305" s="95">
        <v>1</v>
      </c>
      <c r="X305" s="95">
        <v>1</v>
      </c>
      <c r="Y305" s="95">
        <v>1</v>
      </c>
      <c r="Z305" s="95">
        <v>1</v>
      </c>
      <c r="AA305" s="95">
        <v>1</v>
      </c>
      <c r="AB305" s="95">
        <v>1</v>
      </c>
      <c r="AC305" s="95">
        <v>1</v>
      </c>
      <c r="AD305" s="95">
        <v>1</v>
      </c>
      <c r="AE305" s="91" t="s">
        <v>2</v>
      </c>
      <c r="AF305" s="95">
        <v>4</v>
      </c>
      <c r="AG305" s="95">
        <v>4</v>
      </c>
      <c r="AH305" s="95">
        <v>1</v>
      </c>
      <c r="AI305" s="95">
        <v>1</v>
      </c>
      <c r="AJ305" s="95">
        <v>4</v>
      </c>
      <c r="AK305" s="95">
        <v>1</v>
      </c>
      <c r="AL305" s="95">
        <v>1</v>
      </c>
      <c r="AM305" s="95">
        <v>1</v>
      </c>
    </row>
    <row r="306" spans="1:39" x14ac:dyDescent="0.25">
      <c r="A306" s="89">
        <v>43405</v>
      </c>
      <c r="B306" s="99" t="s">
        <v>235</v>
      </c>
      <c r="C306" s="95">
        <v>3</v>
      </c>
      <c r="D306" s="95">
        <v>1</v>
      </c>
      <c r="E306" s="95">
        <v>3</v>
      </c>
      <c r="F306" s="95">
        <v>2</v>
      </c>
      <c r="G306" s="95">
        <v>2</v>
      </c>
      <c r="H306" s="95">
        <v>2</v>
      </c>
      <c r="I306" s="95">
        <v>2</v>
      </c>
      <c r="J306" s="95">
        <v>1</v>
      </c>
      <c r="K306" s="95">
        <v>2</v>
      </c>
      <c r="L306" s="95">
        <v>2</v>
      </c>
      <c r="M306" s="95">
        <v>6</v>
      </c>
      <c r="N306" s="95">
        <v>5</v>
      </c>
      <c r="O306" s="95">
        <v>5</v>
      </c>
      <c r="P306" s="95">
        <v>5</v>
      </c>
      <c r="Q306" s="95">
        <v>5</v>
      </c>
      <c r="R306" s="95">
        <v>5</v>
      </c>
      <c r="S306" s="95">
        <v>1</v>
      </c>
      <c r="T306" s="95">
        <v>1</v>
      </c>
      <c r="U306" s="95">
        <v>4</v>
      </c>
      <c r="V306" s="95">
        <v>1</v>
      </c>
      <c r="W306" s="95">
        <v>3</v>
      </c>
      <c r="X306" s="95">
        <v>1</v>
      </c>
      <c r="Y306" s="95">
        <v>1</v>
      </c>
      <c r="Z306" s="95">
        <v>1</v>
      </c>
      <c r="AA306" s="95">
        <v>1</v>
      </c>
      <c r="AB306" s="95">
        <v>1</v>
      </c>
      <c r="AC306" s="95">
        <v>1</v>
      </c>
      <c r="AD306" s="95">
        <v>1</v>
      </c>
      <c r="AE306" s="91" t="s">
        <v>2</v>
      </c>
      <c r="AF306" s="95">
        <v>1</v>
      </c>
      <c r="AG306" s="95">
        <v>1</v>
      </c>
      <c r="AH306" s="95">
        <v>2</v>
      </c>
      <c r="AI306" s="95">
        <v>2</v>
      </c>
      <c r="AJ306" s="95">
        <v>1</v>
      </c>
      <c r="AK306" s="95">
        <v>1</v>
      </c>
      <c r="AL306" s="95">
        <v>1</v>
      </c>
      <c r="AM306" s="95">
        <v>1</v>
      </c>
    </row>
    <row r="307" spans="1:39" x14ac:dyDescent="0.25">
      <c r="A307" s="89">
        <v>43405</v>
      </c>
      <c r="B307" s="99" t="s">
        <v>236</v>
      </c>
      <c r="C307" s="95">
        <v>3</v>
      </c>
      <c r="D307" s="95">
        <v>1</v>
      </c>
      <c r="E307" s="95">
        <v>1</v>
      </c>
      <c r="F307" s="95">
        <v>2</v>
      </c>
      <c r="G307" s="95">
        <v>2</v>
      </c>
      <c r="H307" s="95">
        <v>2</v>
      </c>
      <c r="I307" s="95">
        <v>2</v>
      </c>
      <c r="J307" s="95">
        <v>1</v>
      </c>
      <c r="K307" s="95">
        <v>2</v>
      </c>
      <c r="L307" s="95">
        <v>2</v>
      </c>
      <c r="M307" s="95">
        <v>4</v>
      </c>
      <c r="N307" s="95">
        <v>4</v>
      </c>
      <c r="O307" s="95">
        <v>2</v>
      </c>
      <c r="P307" s="95">
        <v>5</v>
      </c>
      <c r="Q307" s="95">
        <v>4</v>
      </c>
      <c r="R307" s="95">
        <v>1</v>
      </c>
      <c r="S307" s="95">
        <v>1</v>
      </c>
      <c r="T307" s="95">
        <v>1</v>
      </c>
      <c r="U307" s="95">
        <v>1</v>
      </c>
      <c r="V307" s="95">
        <v>1</v>
      </c>
      <c r="W307" s="95">
        <v>4</v>
      </c>
      <c r="X307" s="95">
        <v>3</v>
      </c>
      <c r="Y307" s="95">
        <v>1</v>
      </c>
      <c r="Z307" s="95">
        <v>5</v>
      </c>
      <c r="AA307" s="95">
        <v>4</v>
      </c>
      <c r="AB307" s="95">
        <v>1</v>
      </c>
      <c r="AC307" s="95">
        <v>1</v>
      </c>
      <c r="AD307" s="95">
        <v>1</v>
      </c>
      <c r="AE307" s="91" t="s">
        <v>2</v>
      </c>
      <c r="AF307" s="95">
        <v>4</v>
      </c>
      <c r="AG307" s="95">
        <v>4</v>
      </c>
      <c r="AH307" s="95">
        <v>4</v>
      </c>
      <c r="AI307" s="95">
        <v>2</v>
      </c>
      <c r="AJ307" s="95">
        <v>4</v>
      </c>
      <c r="AK307" s="95">
        <v>4</v>
      </c>
      <c r="AL307" s="95">
        <v>1</v>
      </c>
      <c r="AM307" s="95">
        <v>1</v>
      </c>
    </row>
    <row r="308" spans="1:39" x14ac:dyDescent="0.25">
      <c r="A308" s="89">
        <v>43405</v>
      </c>
      <c r="B308" s="99" t="s">
        <v>237</v>
      </c>
      <c r="C308" s="95">
        <v>3</v>
      </c>
      <c r="D308" s="95">
        <v>2</v>
      </c>
      <c r="E308" s="95">
        <v>3</v>
      </c>
      <c r="F308" s="95">
        <v>2</v>
      </c>
      <c r="G308" s="95">
        <v>2</v>
      </c>
      <c r="H308" s="95">
        <v>2</v>
      </c>
      <c r="I308" s="95">
        <v>2</v>
      </c>
      <c r="J308" s="95">
        <v>1</v>
      </c>
      <c r="K308" s="95">
        <v>1</v>
      </c>
      <c r="L308" s="95">
        <v>1</v>
      </c>
      <c r="M308" s="95">
        <v>6</v>
      </c>
      <c r="N308" s="95">
        <v>5</v>
      </c>
      <c r="O308" s="95">
        <v>5</v>
      </c>
      <c r="P308" s="95">
        <v>5</v>
      </c>
      <c r="Q308" s="95">
        <v>5</v>
      </c>
      <c r="R308" s="95">
        <v>5</v>
      </c>
      <c r="S308" s="95">
        <v>1</v>
      </c>
      <c r="T308" s="95">
        <v>1</v>
      </c>
      <c r="U308" s="95">
        <v>4</v>
      </c>
      <c r="V308" s="95">
        <v>1</v>
      </c>
      <c r="W308" s="95">
        <v>1</v>
      </c>
      <c r="X308" s="95">
        <v>1</v>
      </c>
      <c r="Y308" s="95">
        <v>1</v>
      </c>
      <c r="Z308" s="95">
        <v>1</v>
      </c>
      <c r="AA308" s="95">
        <v>1</v>
      </c>
      <c r="AB308" s="95">
        <v>1</v>
      </c>
      <c r="AC308" s="95">
        <v>1</v>
      </c>
      <c r="AD308" s="95">
        <v>1</v>
      </c>
      <c r="AE308" s="91" t="s">
        <v>2</v>
      </c>
      <c r="AF308" s="95">
        <v>4</v>
      </c>
      <c r="AG308" s="95">
        <v>4</v>
      </c>
      <c r="AH308" s="95">
        <v>1</v>
      </c>
      <c r="AI308" s="95">
        <v>1</v>
      </c>
      <c r="AJ308" s="95">
        <v>4</v>
      </c>
      <c r="AK308" s="95">
        <v>1</v>
      </c>
      <c r="AL308" s="95">
        <v>1</v>
      </c>
      <c r="AM308" s="95">
        <v>1</v>
      </c>
    </row>
    <row r="309" spans="1:39" x14ac:dyDescent="0.25">
      <c r="A309" s="89">
        <v>43405</v>
      </c>
      <c r="B309" s="99" t="s">
        <v>238</v>
      </c>
      <c r="C309" s="95">
        <v>3</v>
      </c>
      <c r="D309" s="95">
        <v>1</v>
      </c>
      <c r="E309" s="95">
        <v>1</v>
      </c>
      <c r="F309" s="95">
        <v>2</v>
      </c>
      <c r="G309" s="95">
        <v>2</v>
      </c>
      <c r="H309" s="95">
        <v>2</v>
      </c>
      <c r="I309" s="95">
        <v>2</v>
      </c>
      <c r="J309" s="95">
        <v>5</v>
      </c>
      <c r="K309" s="95">
        <v>3</v>
      </c>
      <c r="L309" s="95">
        <v>4</v>
      </c>
      <c r="M309" s="95">
        <v>6</v>
      </c>
      <c r="N309" s="95">
        <v>5</v>
      </c>
      <c r="O309" s="95">
        <v>4</v>
      </c>
      <c r="P309" s="95">
        <v>4</v>
      </c>
      <c r="Q309" s="95">
        <v>4</v>
      </c>
      <c r="R309" s="95">
        <v>4</v>
      </c>
      <c r="S309" s="95">
        <v>1</v>
      </c>
      <c r="T309" s="95">
        <v>1</v>
      </c>
      <c r="U309" s="95">
        <v>3</v>
      </c>
      <c r="V309" s="95">
        <v>1</v>
      </c>
      <c r="W309" s="95">
        <v>1</v>
      </c>
      <c r="X309" s="95">
        <v>1</v>
      </c>
      <c r="Y309" s="95">
        <v>1</v>
      </c>
      <c r="Z309" s="95">
        <v>1</v>
      </c>
      <c r="AA309" s="95">
        <v>1</v>
      </c>
      <c r="AB309" s="95">
        <v>1</v>
      </c>
      <c r="AC309" s="95">
        <v>1</v>
      </c>
      <c r="AD309" s="95">
        <v>1</v>
      </c>
      <c r="AE309" s="91" t="s">
        <v>2</v>
      </c>
      <c r="AF309" s="95">
        <v>4</v>
      </c>
      <c r="AG309" s="95">
        <v>4</v>
      </c>
      <c r="AH309" s="95">
        <v>4</v>
      </c>
      <c r="AI309" s="95">
        <v>1</v>
      </c>
      <c r="AJ309" s="95">
        <v>4</v>
      </c>
      <c r="AK309" s="95">
        <v>1</v>
      </c>
      <c r="AL309" s="95">
        <v>1</v>
      </c>
      <c r="AM309" s="95">
        <v>1</v>
      </c>
    </row>
    <row r="310" spans="1:39" x14ac:dyDescent="0.25">
      <c r="A310" s="89">
        <v>43405</v>
      </c>
      <c r="B310" s="99" t="s">
        <v>239</v>
      </c>
      <c r="C310" s="95">
        <v>3</v>
      </c>
      <c r="D310" s="95">
        <v>1</v>
      </c>
      <c r="E310" s="95">
        <v>1</v>
      </c>
      <c r="F310" s="95">
        <v>2</v>
      </c>
      <c r="G310" s="95">
        <v>2</v>
      </c>
      <c r="H310" s="95">
        <v>2</v>
      </c>
      <c r="I310" s="95">
        <v>2</v>
      </c>
      <c r="J310" s="95">
        <v>1</v>
      </c>
      <c r="K310" s="95">
        <v>2</v>
      </c>
      <c r="L310" s="95">
        <v>2</v>
      </c>
      <c r="M310" s="95">
        <v>6</v>
      </c>
      <c r="N310" s="95">
        <v>5</v>
      </c>
      <c r="O310" s="95">
        <v>4</v>
      </c>
      <c r="P310" s="95">
        <v>4</v>
      </c>
      <c r="Q310" s="95">
        <v>4</v>
      </c>
      <c r="R310" s="95">
        <v>4</v>
      </c>
      <c r="S310" s="95">
        <v>1</v>
      </c>
      <c r="T310" s="95">
        <v>1</v>
      </c>
      <c r="U310" s="95">
        <v>2</v>
      </c>
      <c r="V310" s="95">
        <v>1</v>
      </c>
      <c r="W310" s="95">
        <v>1</v>
      </c>
      <c r="X310" s="95">
        <v>1</v>
      </c>
      <c r="Y310" s="95">
        <v>1</v>
      </c>
      <c r="Z310" s="95">
        <v>1</v>
      </c>
      <c r="AA310" s="95">
        <v>1</v>
      </c>
      <c r="AB310" s="95">
        <v>1</v>
      </c>
      <c r="AC310" s="95">
        <v>1</v>
      </c>
      <c r="AD310" s="95">
        <v>1</v>
      </c>
      <c r="AE310" s="91" t="s">
        <v>2</v>
      </c>
      <c r="AF310" s="95">
        <v>2</v>
      </c>
      <c r="AG310" s="95">
        <v>2</v>
      </c>
      <c r="AH310" s="95">
        <v>3</v>
      </c>
      <c r="AI310" s="95">
        <v>2</v>
      </c>
      <c r="AJ310" s="95">
        <v>4</v>
      </c>
      <c r="AK310" s="95">
        <v>1</v>
      </c>
      <c r="AL310" s="95">
        <v>1</v>
      </c>
      <c r="AM310" s="95">
        <v>1</v>
      </c>
    </row>
    <row r="311" spans="1:39" x14ac:dyDescent="0.25">
      <c r="A311" s="89">
        <v>43405</v>
      </c>
      <c r="B311" s="99" t="s">
        <v>240</v>
      </c>
      <c r="C311" s="95">
        <v>3</v>
      </c>
      <c r="D311" s="95">
        <v>1</v>
      </c>
      <c r="E311" s="95">
        <v>1</v>
      </c>
      <c r="F311" s="95">
        <v>2</v>
      </c>
      <c r="G311" s="95">
        <v>2</v>
      </c>
      <c r="H311" s="95">
        <v>2</v>
      </c>
      <c r="I311" s="95">
        <v>2</v>
      </c>
      <c r="J311" s="95">
        <v>1</v>
      </c>
      <c r="K311" s="95">
        <v>1</v>
      </c>
      <c r="L311" s="95">
        <v>1</v>
      </c>
      <c r="M311" s="95">
        <v>6</v>
      </c>
      <c r="N311" s="95">
        <v>4</v>
      </c>
      <c r="O311" s="95">
        <v>4</v>
      </c>
      <c r="P311" s="95">
        <v>4</v>
      </c>
      <c r="Q311" s="95">
        <v>4</v>
      </c>
      <c r="R311" s="95">
        <v>1</v>
      </c>
      <c r="S311" s="95">
        <v>1</v>
      </c>
      <c r="T311" s="95">
        <v>1</v>
      </c>
      <c r="U311" s="95">
        <v>4</v>
      </c>
      <c r="V311" s="95">
        <v>1</v>
      </c>
      <c r="W311" s="95">
        <v>1</v>
      </c>
      <c r="X311" s="95">
        <v>1</v>
      </c>
      <c r="Y311" s="95">
        <v>1</v>
      </c>
      <c r="Z311" s="95">
        <v>1</v>
      </c>
      <c r="AA311" s="95">
        <v>1</v>
      </c>
      <c r="AB311" s="95">
        <v>1</v>
      </c>
      <c r="AC311" s="95">
        <v>1</v>
      </c>
      <c r="AD311" s="95">
        <v>1</v>
      </c>
      <c r="AE311" s="91" t="s">
        <v>2</v>
      </c>
      <c r="AF311" s="95">
        <v>4</v>
      </c>
      <c r="AG311" s="95">
        <v>4</v>
      </c>
      <c r="AH311" s="95">
        <v>4</v>
      </c>
      <c r="AI311" s="95">
        <v>4</v>
      </c>
      <c r="AJ311" s="95">
        <v>4</v>
      </c>
      <c r="AK311" s="95">
        <v>4</v>
      </c>
      <c r="AL311" s="95">
        <v>1</v>
      </c>
      <c r="AM311" s="95">
        <v>1</v>
      </c>
    </row>
    <row r="312" spans="1:39" x14ac:dyDescent="0.25">
      <c r="A312" s="89">
        <v>43405</v>
      </c>
      <c r="B312" s="99" t="s">
        <v>241</v>
      </c>
      <c r="C312" s="95">
        <v>3</v>
      </c>
      <c r="D312" s="95">
        <v>1</v>
      </c>
      <c r="E312" s="95">
        <v>1</v>
      </c>
      <c r="F312" s="95">
        <v>2</v>
      </c>
      <c r="G312" s="95">
        <v>2</v>
      </c>
      <c r="H312" s="95">
        <v>2</v>
      </c>
      <c r="I312" s="95">
        <v>2</v>
      </c>
      <c r="J312" s="95">
        <v>1</v>
      </c>
      <c r="K312" s="95">
        <v>3</v>
      </c>
      <c r="L312" s="95">
        <v>4</v>
      </c>
      <c r="M312" s="95">
        <v>3</v>
      </c>
      <c r="N312" s="95">
        <v>3</v>
      </c>
      <c r="O312" s="95">
        <v>2</v>
      </c>
      <c r="P312" s="95">
        <v>4</v>
      </c>
      <c r="Q312" s="95">
        <v>4</v>
      </c>
      <c r="R312" s="95">
        <v>2</v>
      </c>
      <c r="S312" s="95">
        <v>1</v>
      </c>
      <c r="T312" s="95">
        <v>1</v>
      </c>
      <c r="U312" s="95">
        <v>5</v>
      </c>
      <c r="V312" s="95">
        <v>4</v>
      </c>
      <c r="W312" s="95">
        <v>4</v>
      </c>
      <c r="X312" s="95">
        <v>1</v>
      </c>
      <c r="Y312" s="95">
        <v>1</v>
      </c>
      <c r="Z312" s="95">
        <v>4</v>
      </c>
      <c r="AA312" s="95">
        <v>1</v>
      </c>
      <c r="AB312" s="95">
        <v>3</v>
      </c>
      <c r="AC312" s="95">
        <v>3</v>
      </c>
      <c r="AD312" s="95">
        <v>1</v>
      </c>
      <c r="AE312" s="91" t="s">
        <v>2</v>
      </c>
      <c r="AF312" s="95">
        <v>4</v>
      </c>
      <c r="AG312" s="95">
        <v>4</v>
      </c>
      <c r="AH312" s="95">
        <v>3</v>
      </c>
      <c r="AI312" s="95">
        <v>2</v>
      </c>
      <c r="AJ312" s="95">
        <v>4</v>
      </c>
      <c r="AK312" s="95">
        <v>4</v>
      </c>
      <c r="AL312" s="95">
        <v>1</v>
      </c>
      <c r="AM312" s="95">
        <v>1</v>
      </c>
    </row>
    <row r="313" spans="1:39" x14ac:dyDescent="0.25">
      <c r="A313" s="89">
        <v>43376</v>
      </c>
      <c r="B313" s="99" t="s">
        <v>242</v>
      </c>
      <c r="C313" s="95">
        <v>3</v>
      </c>
      <c r="D313" s="95">
        <v>2</v>
      </c>
      <c r="E313" s="95">
        <v>2</v>
      </c>
      <c r="F313" s="95">
        <v>2</v>
      </c>
      <c r="G313" s="95">
        <v>2</v>
      </c>
      <c r="H313" s="95">
        <v>2</v>
      </c>
      <c r="I313" s="95">
        <v>2</v>
      </c>
      <c r="J313" s="95">
        <v>2</v>
      </c>
      <c r="K313" s="95">
        <v>2</v>
      </c>
      <c r="L313" s="95">
        <v>3</v>
      </c>
      <c r="M313" s="95">
        <v>6</v>
      </c>
      <c r="N313" s="95">
        <v>4</v>
      </c>
      <c r="O313" s="95">
        <v>1</v>
      </c>
      <c r="P313" s="95">
        <v>2</v>
      </c>
      <c r="Q313" s="95">
        <v>2</v>
      </c>
      <c r="R313" s="95">
        <v>4</v>
      </c>
      <c r="S313" s="95">
        <v>2</v>
      </c>
      <c r="T313" s="95">
        <v>1</v>
      </c>
      <c r="U313" s="95">
        <v>3</v>
      </c>
      <c r="V313" s="95">
        <v>1</v>
      </c>
      <c r="W313" s="95">
        <v>1</v>
      </c>
      <c r="X313" s="95">
        <v>1</v>
      </c>
      <c r="Y313" s="95">
        <v>1</v>
      </c>
      <c r="Z313" s="95">
        <v>1</v>
      </c>
      <c r="AA313" s="95">
        <v>1</v>
      </c>
      <c r="AB313" s="95">
        <v>1</v>
      </c>
      <c r="AC313" s="95">
        <v>1</v>
      </c>
      <c r="AD313" s="95">
        <v>1</v>
      </c>
      <c r="AE313" s="91" t="s">
        <v>2</v>
      </c>
      <c r="AF313" s="95">
        <v>4</v>
      </c>
      <c r="AG313" s="95">
        <v>4</v>
      </c>
      <c r="AH313" s="95">
        <v>4</v>
      </c>
      <c r="AI313" s="95">
        <v>4</v>
      </c>
      <c r="AJ313" s="95">
        <v>4</v>
      </c>
      <c r="AK313" s="95">
        <v>3</v>
      </c>
      <c r="AL313" s="95">
        <v>2</v>
      </c>
      <c r="AM313" s="95">
        <v>1</v>
      </c>
    </row>
    <row r="314" spans="1:39" x14ac:dyDescent="0.25">
      <c r="A314" s="89">
        <v>43336</v>
      </c>
      <c r="B314" s="100" t="s">
        <v>564</v>
      </c>
      <c r="C314" s="91">
        <v>3</v>
      </c>
      <c r="D314" s="91">
        <v>2</v>
      </c>
      <c r="E314" s="91">
        <v>2</v>
      </c>
      <c r="F314" s="91">
        <v>2</v>
      </c>
      <c r="G314" s="91">
        <v>2</v>
      </c>
      <c r="H314" s="91">
        <v>2</v>
      </c>
      <c r="I314" s="91">
        <v>2</v>
      </c>
      <c r="J314" s="91">
        <v>1</v>
      </c>
      <c r="K314" s="91">
        <v>2</v>
      </c>
      <c r="L314" s="91">
        <v>1</v>
      </c>
      <c r="M314" s="91">
        <v>6</v>
      </c>
      <c r="N314" s="91">
        <v>5</v>
      </c>
      <c r="O314" s="91">
        <v>4</v>
      </c>
      <c r="P314" s="91">
        <v>2</v>
      </c>
      <c r="Q314" s="91">
        <v>5</v>
      </c>
      <c r="R314" s="91">
        <v>5</v>
      </c>
      <c r="S314" s="91">
        <v>1</v>
      </c>
      <c r="T314" s="91">
        <v>1</v>
      </c>
      <c r="U314" s="91">
        <v>1</v>
      </c>
      <c r="V314" s="91">
        <v>1</v>
      </c>
      <c r="W314" s="91">
        <v>1</v>
      </c>
      <c r="X314" s="91">
        <v>1</v>
      </c>
      <c r="Y314" s="91">
        <v>1</v>
      </c>
      <c r="Z314" s="91">
        <v>1</v>
      </c>
      <c r="AA314" s="91">
        <v>1</v>
      </c>
      <c r="AB314" s="91">
        <v>1</v>
      </c>
      <c r="AC314" s="91">
        <v>1</v>
      </c>
      <c r="AD314" s="91">
        <v>1</v>
      </c>
      <c r="AE314" s="91" t="s">
        <v>2</v>
      </c>
      <c r="AF314" s="91">
        <v>1</v>
      </c>
      <c r="AG314" s="91">
        <v>2</v>
      </c>
      <c r="AH314" s="91">
        <v>3</v>
      </c>
      <c r="AI314" s="91">
        <v>1</v>
      </c>
      <c r="AJ314" s="91">
        <v>1</v>
      </c>
      <c r="AK314" s="91">
        <v>1</v>
      </c>
      <c r="AL314" s="91">
        <v>1</v>
      </c>
      <c r="AM314" s="91">
        <v>1</v>
      </c>
    </row>
    <row r="315" spans="1:39" x14ac:dyDescent="0.25">
      <c r="A315" s="89">
        <v>43350</v>
      </c>
      <c r="B315" s="91" t="s">
        <v>565</v>
      </c>
      <c r="C315" s="91">
        <v>3</v>
      </c>
      <c r="D315" s="91">
        <v>2</v>
      </c>
      <c r="E315" s="91">
        <v>2</v>
      </c>
      <c r="F315" s="91">
        <v>2</v>
      </c>
      <c r="G315" s="91">
        <v>2</v>
      </c>
      <c r="H315" s="91">
        <v>2</v>
      </c>
      <c r="I315" s="91">
        <v>2</v>
      </c>
      <c r="J315" s="91">
        <v>1</v>
      </c>
      <c r="K315" s="91">
        <v>3</v>
      </c>
      <c r="L315" s="91">
        <v>3</v>
      </c>
      <c r="M315" s="91">
        <v>6</v>
      </c>
      <c r="N315" s="91">
        <v>5</v>
      </c>
      <c r="O315" s="91">
        <v>1</v>
      </c>
      <c r="P315" s="91">
        <v>1</v>
      </c>
      <c r="Q315" s="91">
        <v>1</v>
      </c>
      <c r="R315" s="91">
        <v>2</v>
      </c>
      <c r="S315" s="91">
        <v>4</v>
      </c>
      <c r="T315" s="91">
        <v>1</v>
      </c>
      <c r="U315" s="91">
        <v>4</v>
      </c>
      <c r="V315" s="91">
        <v>1</v>
      </c>
      <c r="W315" s="91">
        <v>1</v>
      </c>
      <c r="X315" s="91">
        <v>1</v>
      </c>
      <c r="Y315" s="91">
        <v>1</v>
      </c>
      <c r="Z315" s="91">
        <v>1</v>
      </c>
      <c r="AA315" s="91">
        <v>4</v>
      </c>
      <c r="AB315" s="91">
        <v>5</v>
      </c>
      <c r="AC315" s="91">
        <v>2</v>
      </c>
      <c r="AD315" s="91">
        <v>1</v>
      </c>
      <c r="AE315" s="91" t="s">
        <v>2</v>
      </c>
      <c r="AF315" s="91">
        <v>4</v>
      </c>
      <c r="AG315" s="91">
        <v>1</v>
      </c>
      <c r="AH315" s="91">
        <v>4</v>
      </c>
      <c r="AI315" s="91">
        <v>3</v>
      </c>
      <c r="AJ315" s="91">
        <v>1</v>
      </c>
      <c r="AK315" s="91">
        <v>1</v>
      </c>
      <c r="AL315" s="91">
        <v>1</v>
      </c>
      <c r="AM315" s="91">
        <v>1</v>
      </c>
    </row>
    <row r="316" spans="1:39" x14ac:dyDescent="0.25">
      <c r="A316" s="89">
        <v>43348</v>
      </c>
      <c r="B316" s="100" t="s">
        <v>566</v>
      </c>
      <c r="C316" s="91">
        <v>2</v>
      </c>
      <c r="D316" s="91">
        <v>3</v>
      </c>
      <c r="E316" s="91">
        <v>3</v>
      </c>
      <c r="F316" s="91">
        <v>2</v>
      </c>
      <c r="G316" s="91">
        <v>2</v>
      </c>
      <c r="H316" s="91">
        <v>2</v>
      </c>
      <c r="I316" s="91">
        <v>2</v>
      </c>
      <c r="J316" s="91">
        <v>1</v>
      </c>
      <c r="K316" s="91">
        <v>2</v>
      </c>
      <c r="L316" s="91">
        <v>3</v>
      </c>
      <c r="M316" s="91">
        <v>4</v>
      </c>
      <c r="N316" s="91">
        <v>3</v>
      </c>
      <c r="O316" s="91">
        <v>4</v>
      </c>
      <c r="P316" s="91">
        <v>4</v>
      </c>
      <c r="Q316" s="91">
        <v>4</v>
      </c>
      <c r="R316" s="91">
        <v>4</v>
      </c>
      <c r="S316" s="91">
        <v>1</v>
      </c>
      <c r="T316" s="91">
        <v>1</v>
      </c>
      <c r="U316" s="91">
        <v>1</v>
      </c>
      <c r="V316" s="91">
        <v>2</v>
      </c>
      <c r="W316" s="91">
        <v>3</v>
      </c>
      <c r="X316" s="91">
        <v>1</v>
      </c>
      <c r="Y316" s="91">
        <v>1</v>
      </c>
      <c r="Z316" s="91">
        <v>1</v>
      </c>
      <c r="AA316" s="91">
        <v>2</v>
      </c>
      <c r="AB316" s="91">
        <v>1</v>
      </c>
      <c r="AC316" s="91">
        <v>1</v>
      </c>
      <c r="AD316" s="91">
        <v>1</v>
      </c>
      <c r="AE316" s="91" t="s">
        <v>2</v>
      </c>
      <c r="AF316" s="91">
        <v>1</v>
      </c>
      <c r="AG316" s="91">
        <v>1</v>
      </c>
      <c r="AH316" s="91">
        <v>2</v>
      </c>
      <c r="AI316" s="91">
        <v>1</v>
      </c>
      <c r="AJ316" s="91">
        <v>1</v>
      </c>
      <c r="AK316" s="91">
        <v>1</v>
      </c>
      <c r="AL316" s="91">
        <v>1</v>
      </c>
      <c r="AM316" s="91">
        <v>1</v>
      </c>
    </row>
    <row r="317" spans="1:39" x14ac:dyDescent="0.25">
      <c r="A317" s="89">
        <v>43336</v>
      </c>
      <c r="B317" s="100" t="s">
        <v>567</v>
      </c>
      <c r="C317" s="91">
        <v>2</v>
      </c>
      <c r="D317" s="91">
        <v>1</v>
      </c>
      <c r="E317" s="91">
        <v>1</v>
      </c>
      <c r="F317" s="91">
        <v>1</v>
      </c>
      <c r="G317" s="91">
        <v>2</v>
      </c>
      <c r="H317" s="91">
        <v>2</v>
      </c>
      <c r="I317" s="91">
        <v>2</v>
      </c>
      <c r="J317" s="91">
        <v>1</v>
      </c>
      <c r="K317" s="91">
        <v>1</v>
      </c>
      <c r="L317" s="91">
        <v>1</v>
      </c>
      <c r="M317" s="91">
        <v>4</v>
      </c>
      <c r="N317" s="91">
        <v>5</v>
      </c>
      <c r="O317" s="91">
        <v>1</v>
      </c>
      <c r="P317" s="91">
        <v>1</v>
      </c>
      <c r="Q317" s="91">
        <v>1</v>
      </c>
      <c r="R317" s="91">
        <v>5</v>
      </c>
      <c r="S317" s="91">
        <v>1</v>
      </c>
      <c r="T317" s="91">
        <v>1</v>
      </c>
      <c r="U317" s="91">
        <v>2</v>
      </c>
      <c r="V317" s="91">
        <v>5</v>
      </c>
      <c r="W317" s="91">
        <v>2</v>
      </c>
      <c r="X317" s="91">
        <v>1</v>
      </c>
      <c r="Y317" s="91">
        <v>1</v>
      </c>
      <c r="Z317" s="91">
        <v>1</v>
      </c>
      <c r="AA317" s="91">
        <v>1</v>
      </c>
      <c r="AB317" s="91">
        <v>1</v>
      </c>
      <c r="AC317" s="91">
        <v>1</v>
      </c>
      <c r="AD317" s="91">
        <v>2</v>
      </c>
      <c r="AE317" s="91" t="s">
        <v>2</v>
      </c>
      <c r="AF317" s="91">
        <v>5</v>
      </c>
      <c r="AG317" s="91">
        <v>5</v>
      </c>
      <c r="AH317" s="91">
        <v>1</v>
      </c>
      <c r="AI317" s="91">
        <v>1</v>
      </c>
      <c r="AJ317" s="91">
        <v>3</v>
      </c>
      <c r="AK317" s="91">
        <v>4</v>
      </c>
      <c r="AL317" s="91">
        <v>1</v>
      </c>
      <c r="AM317" s="91">
        <v>1</v>
      </c>
    </row>
    <row r="318" spans="1:39" x14ac:dyDescent="0.25">
      <c r="A318" s="89">
        <v>43350</v>
      </c>
      <c r="B318" s="91" t="s">
        <v>568</v>
      </c>
      <c r="C318" s="91">
        <v>3</v>
      </c>
      <c r="D318" s="91">
        <v>2</v>
      </c>
      <c r="E318" s="91">
        <v>2</v>
      </c>
      <c r="F318" s="91">
        <v>2</v>
      </c>
      <c r="G318" s="91">
        <v>2</v>
      </c>
      <c r="H318" s="91">
        <v>2</v>
      </c>
      <c r="I318" s="91">
        <v>2</v>
      </c>
      <c r="J318" s="91">
        <v>1</v>
      </c>
      <c r="K318" s="91">
        <v>1</v>
      </c>
      <c r="L318" s="91">
        <v>1</v>
      </c>
      <c r="M318" s="91">
        <v>6</v>
      </c>
      <c r="N318" s="91">
        <v>5</v>
      </c>
      <c r="O318" s="91">
        <v>5</v>
      </c>
      <c r="P318" s="91">
        <v>5</v>
      </c>
      <c r="Q318" s="91">
        <v>5</v>
      </c>
      <c r="R318" s="91">
        <v>5</v>
      </c>
      <c r="S318" s="91">
        <v>1</v>
      </c>
      <c r="T318" s="91">
        <v>1</v>
      </c>
      <c r="U318" s="91">
        <v>4</v>
      </c>
      <c r="V318" s="91">
        <v>1</v>
      </c>
      <c r="W318" s="91">
        <v>1</v>
      </c>
      <c r="X318" s="91">
        <v>1</v>
      </c>
      <c r="Y318" s="91">
        <v>1</v>
      </c>
      <c r="Z318" s="91">
        <v>1</v>
      </c>
      <c r="AA318" s="91">
        <v>1</v>
      </c>
      <c r="AB318" s="91">
        <v>2</v>
      </c>
      <c r="AC318" s="91">
        <v>1</v>
      </c>
      <c r="AD318" s="91">
        <v>1</v>
      </c>
      <c r="AE318" s="91" t="s">
        <v>2</v>
      </c>
      <c r="AF318" s="91">
        <v>3</v>
      </c>
      <c r="AG318" s="91">
        <v>3</v>
      </c>
      <c r="AH318" s="91">
        <v>4</v>
      </c>
      <c r="AI318" s="91">
        <v>1</v>
      </c>
      <c r="AJ318" s="91">
        <v>1</v>
      </c>
      <c r="AK318" s="91">
        <v>1</v>
      </c>
      <c r="AL318" s="91">
        <v>1</v>
      </c>
      <c r="AM318" s="91">
        <v>3</v>
      </c>
    </row>
    <row r="319" spans="1:39" x14ac:dyDescent="0.25">
      <c r="A319" s="89">
        <v>43353</v>
      </c>
      <c r="B319" s="100" t="s">
        <v>569</v>
      </c>
      <c r="C319" s="91">
        <v>4</v>
      </c>
      <c r="D319" s="91">
        <v>2</v>
      </c>
      <c r="E319" s="91">
        <v>2</v>
      </c>
      <c r="F319" s="91">
        <v>1</v>
      </c>
      <c r="G319" s="91">
        <v>1</v>
      </c>
      <c r="H319" s="91">
        <v>1</v>
      </c>
      <c r="I319" s="91">
        <v>1</v>
      </c>
      <c r="J319" s="91">
        <v>4</v>
      </c>
      <c r="K319" s="91">
        <v>2</v>
      </c>
      <c r="L319" s="91">
        <v>3</v>
      </c>
      <c r="M319" s="91">
        <v>1</v>
      </c>
      <c r="N319" s="91">
        <v>3</v>
      </c>
      <c r="O319" s="91">
        <v>1</v>
      </c>
      <c r="P319" s="91">
        <v>1</v>
      </c>
      <c r="Q319" s="91">
        <v>1</v>
      </c>
      <c r="R319" s="91">
        <v>2</v>
      </c>
      <c r="S319" s="91">
        <v>3</v>
      </c>
      <c r="T319" s="91">
        <v>1</v>
      </c>
      <c r="U319" s="91">
        <v>1</v>
      </c>
      <c r="V319" s="91">
        <v>2</v>
      </c>
      <c r="W319" s="91">
        <v>3</v>
      </c>
      <c r="X319" s="91">
        <v>3</v>
      </c>
      <c r="Y319" s="91">
        <v>1</v>
      </c>
      <c r="Z319" s="91">
        <v>3</v>
      </c>
      <c r="AA319" s="91">
        <v>4</v>
      </c>
      <c r="AB319" s="91">
        <v>1</v>
      </c>
      <c r="AC319" s="91">
        <v>4</v>
      </c>
      <c r="AD319" s="91">
        <v>5</v>
      </c>
      <c r="AE319" s="91" t="s">
        <v>2</v>
      </c>
      <c r="AF319" s="91">
        <v>3</v>
      </c>
      <c r="AG319" s="91">
        <v>3</v>
      </c>
      <c r="AH319" s="91">
        <v>5</v>
      </c>
      <c r="AI319" s="91">
        <v>4</v>
      </c>
      <c r="AJ319" s="91">
        <v>1</v>
      </c>
      <c r="AK319" s="91">
        <v>4</v>
      </c>
      <c r="AL319" s="91">
        <v>4</v>
      </c>
      <c r="AM319" s="91">
        <v>3</v>
      </c>
    </row>
    <row r="320" spans="1:39" x14ac:dyDescent="0.25">
      <c r="A320" s="89">
        <v>43348</v>
      </c>
      <c r="B320" s="100" t="s">
        <v>570</v>
      </c>
      <c r="C320" s="91">
        <v>3</v>
      </c>
      <c r="D320" s="91">
        <v>3</v>
      </c>
      <c r="E320" s="91">
        <v>3</v>
      </c>
      <c r="F320" s="91">
        <v>2</v>
      </c>
      <c r="G320" s="91">
        <v>2</v>
      </c>
      <c r="H320" s="91">
        <v>2</v>
      </c>
      <c r="I320" s="91">
        <v>2</v>
      </c>
      <c r="J320" s="91">
        <v>1</v>
      </c>
      <c r="K320" s="91">
        <v>1</v>
      </c>
      <c r="L320" s="91">
        <v>2</v>
      </c>
      <c r="M320" s="91">
        <v>4</v>
      </c>
      <c r="N320" s="91">
        <v>5</v>
      </c>
      <c r="O320" s="91">
        <v>2</v>
      </c>
      <c r="P320" s="91">
        <v>4</v>
      </c>
      <c r="Q320" s="91">
        <v>2</v>
      </c>
      <c r="R320" s="91">
        <v>2</v>
      </c>
      <c r="S320" s="91">
        <v>3</v>
      </c>
      <c r="T320" s="91">
        <v>1</v>
      </c>
      <c r="U320" s="91">
        <v>1</v>
      </c>
      <c r="V320" s="91">
        <v>1</v>
      </c>
      <c r="W320" s="91">
        <v>1</v>
      </c>
      <c r="X320" s="91">
        <v>1</v>
      </c>
      <c r="Y320" s="91">
        <v>1</v>
      </c>
      <c r="Z320" s="91">
        <v>1</v>
      </c>
      <c r="AA320" s="91">
        <v>1</v>
      </c>
      <c r="AB320" s="91">
        <v>1</v>
      </c>
      <c r="AC320" s="91">
        <v>1</v>
      </c>
      <c r="AD320" s="91">
        <v>1</v>
      </c>
      <c r="AE320" s="91" t="s">
        <v>2</v>
      </c>
      <c r="AF320" s="91">
        <v>3</v>
      </c>
      <c r="AG320" s="91">
        <v>4</v>
      </c>
      <c r="AH320" s="91">
        <v>3</v>
      </c>
      <c r="AI320" s="91">
        <v>1</v>
      </c>
      <c r="AJ320" s="91">
        <v>1</v>
      </c>
      <c r="AK320" s="91">
        <v>2</v>
      </c>
      <c r="AL320" s="91">
        <v>5</v>
      </c>
      <c r="AM320" s="91">
        <v>2</v>
      </c>
    </row>
    <row r="321" spans="1:39" x14ac:dyDescent="0.25">
      <c r="A321" s="89">
        <v>43356</v>
      </c>
      <c r="B321" s="91" t="s">
        <v>571</v>
      </c>
      <c r="C321" s="91">
        <v>2</v>
      </c>
      <c r="D321" s="91">
        <v>3</v>
      </c>
      <c r="E321" s="91">
        <v>3</v>
      </c>
      <c r="F321" s="91">
        <v>2</v>
      </c>
      <c r="G321" s="91">
        <v>2</v>
      </c>
      <c r="H321" s="91">
        <v>2</v>
      </c>
      <c r="I321" s="91">
        <v>2</v>
      </c>
      <c r="J321" s="91">
        <v>2</v>
      </c>
      <c r="K321" s="91">
        <v>2</v>
      </c>
      <c r="L321" s="91">
        <v>2</v>
      </c>
      <c r="M321" s="91">
        <v>4</v>
      </c>
      <c r="N321" s="91">
        <v>5</v>
      </c>
      <c r="O321" s="91">
        <v>1</v>
      </c>
      <c r="P321" s="91">
        <v>1</v>
      </c>
      <c r="Q321" s="91">
        <v>2</v>
      </c>
      <c r="R321" s="91">
        <v>5</v>
      </c>
      <c r="S321" s="91">
        <v>2</v>
      </c>
      <c r="T321" s="91">
        <v>2</v>
      </c>
      <c r="U321" s="91">
        <v>4</v>
      </c>
      <c r="V321" s="91">
        <v>1</v>
      </c>
      <c r="W321" s="91">
        <v>1</v>
      </c>
      <c r="X321" s="91">
        <v>1</v>
      </c>
      <c r="Y321" s="91">
        <v>2</v>
      </c>
      <c r="Z321" s="91">
        <v>1</v>
      </c>
      <c r="AA321" s="91">
        <v>3</v>
      </c>
      <c r="AB321" s="91">
        <v>1</v>
      </c>
      <c r="AC321" s="91">
        <v>1</v>
      </c>
      <c r="AD321" s="91">
        <v>1</v>
      </c>
      <c r="AE321" s="91" t="s">
        <v>2</v>
      </c>
      <c r="AF321" s="91">
        <v>2</v>
      </c>
      <c r="AG321" s="91">
        <v>2</v>
      </c>
      <c r="AH321" s="91">
        <v>1</v>
      </c>
      <c r="AI321" s="91">
        <v>2</v>
      </c>
      <c r="AJ321" s="91">
        <v>1</v>
      </c>
      <c r="AK321" s="91">
        <v>1</v>
      </c>
      <c r="AL321" s="91">
        <v>1</v>
      </c>
      <c r="AM321" s="91">
        <v>2</v>
      </c>
    </row>
    <row r="322" spans="1:39" x14ac:dyDescent="0.25">
      <c r="A322" s="89">
        <v>43353</v>
      </c>
      <c r="B322" s="91" t="s">
        <v>572</v>
      </c>
      <c r="C322" s="91">
        <v>4</v>
      </c>
      <c r="D322" s="91">
        <v>1</v>
      </c>
      <c r="E322" s="91">
        <v>1</v>
      </c>
      <c r="F322" s="91">
        <v>1</v>
      </c>
      <c r="G322" s="91">
        <v>1</v>
      </c>
      <c r="H322" s="91">
        <v>1</v>
      </c>
      <c r="I322" s="91">
        <v>1</v>
      </c>
      <c r="J322" s="91">
        <v>4</v>
      </c>
      <c r="K322" s="91">
        <v>2</v>
      </c>
      <c r="L322" s="91">
        <v>5</v>
      </c>
      <c r="M322" s="91">
        <v>3</v>
      </c>
      <c r="N322" s="91">
        <v>2</v>
      </c>
      <c r="O322" s="91">
        <v>1</v>
      </c>
      <c r="P322" s="91">
        <v>2</v>
      </c>
      <c r="Q322" s="91">
        <v>2</v>
      </c>
      <c r="R322" s="91">
        <v>2</v>
      </c>
      <c r="S322" s="91">
        <v>3</v>
      </c>
      <c r="T322" s="91">
        <v>1</v>
      </c>
      <c r="U322" s="91">
        <v>3</v>
      </c>
      <c r="V322" s="91">
        <v>4</v>
      </c>
      <c r="W322" s="91">
        <v>4</v>
      </c>
      <c r="X322" s="91">
        <v>2</v>
      </c>
      <c r="Y322" s="91">
        <v>2</v>
      </c>
      <c r="Z322" s="91">
        <v>5</v>
      </c>
      <c r="AA322" s="91">
        <v>4</v>
      </c>
      <c r="AB322" s="91">
        <v>3</v>
      </c>
      <c r="AC322" s="91">
        <v>3</v>
      </c>
      <c r="AD322" s="91">
        <v>5</v>
      </c>
      <c r="AE322" s="91" t="s">
        <v>2</v>
      </c>
      <c r="AF322" s="91">
        <v>1</v>
      </c>
      <c r="AG322" s="91">
        <v>3</v>
      </c>
      <c r="AH322" s="91">
        <v>4</v>
      </c>
      <c r="AI322" s="91">
        <v>4</v>
      </c>
      <c r="AJ322" s="91">
        <v>1</v>
      </c>
      <c r="AK322" s="91">
        <v>3</v>
      </c>
      <c r="AL322" s="91">
        <v>1</v>
      </c>
      <c r="AM322" s="91">
        <v>5</v>
      </c>
    </row>
    <row r="323" spans="1:39" x14ac:dyDescent="0.25">
      <c r="A323" s="89">
        <v>43346</v>
      </c>
      <c r="B323" s="100" t="s">
        <v>573</v>
      </c>
      <c r="C323" s="91">
        <v>3</v>
      </c>
      <c r="D323" s="91">
        <v>2</v>
      </c>
      <c r="E323" s="91">
        <v>2</v>
      </c>
      <c r="F323" s="91">
        <v>1</v>
      </c>
      <c r="G323" s="91">
        <v>1</v>
      </c>
      <c r="H323" s="91">
        <v>2</v>
      </c>
      <c r="I323" s="91">
        <v>2</v>
      </c>
      <c r="J323" s="91">
        <v>1</v>
      </c>
      <c r="K323" s="91">
        <v>1</v>
      </c>
      <c r="L323" s="91">
        <v>1</v>
      </c>
      <c r="M323" s="91">
        <v>6</v>
      </c>
      <c r="N323" s="91">
        <v>5</v>
      </c>
      <c r="O323" s="91">
        <v>4</v>
      </c>
      <c r="P323" s="91">
        <v>4</v>
      </c>
      <c r="Q323" s="91">
        <v>4</v>
      </c>
      <c r="R323" s="91">
        <v>4</v>
      </c>
      <c r="S323" s="91">
        <v>1</v>
      </c>
      <c r="T323" s="91">
        <v>1</v>
      </c>
      <c r="U323" s="91">
        <v>1</v>
      </c>
      <c r="V323" s="91">
        <v>1</v>
      </c>
      <c r="W323" s="91">
        <v>1</v>
      </c>
      <c r="X323" s="91">
        <v>1</v>
      </c>
      <c r="Y323" s="91">
        <v>1</v>
      </c>
      <c r="Z323" s="91">
        <v>1</v>
      </c>
      <c r="AA323" s="91">
        <v>1</v>
      </c>
      <c r="AB323" s="91">
        <v>1</v>
      </c>
      <c r="AC323" s="91">
        <v>1</v>
      </c>
      <c r="AD323" s="91">
        <v>1</v>
      </c>
      <c r="AE323" s="91" t="s">
        <v>2</v>
      </c>
      <c r="AF323" s="91">
        <v>1</v>
      </c>
      <c r="AG323" s="91">
        <v>1</v>
      </c>
      <c r="AH323" s="91">
        <v>1</v>
      </c>
      <c r="AI323" s="91">
        <v>1</v>
      </c>
      <c r="AJ323" s="91">
        <v>1</v>
      </c>
      <c r="AK323" s="91">
        <v>1</v>
      </c>
      <c r="AL323" s="91">
        <v>2</v>
      </c>
      <c r="AM323" s="91">
        <v>1</v>
      </c>
    </row>
    <row r="324" spans="1:39" x14ac:dyDescent="0.25">
      <c r="A324" s="89">
        <v>43335</v>
      </c>
      <c r="B324" s="100" t="s">
        <v>574</v>
      </c>
      <c r="C324" s="91">
        <v>2</v>
      </c>
      <c r="D324" s="91">
        <v>2</v>
      </c>
      <c r="E324" s="91">
        <v>2</v>
      </c>
      <c r="F324" s="91">
        <v>2</v>
      </c>
      <c r="G324" s="91">
        <v>2</v>
      </c>
      <c r="H324" s="91">
        <v>2</v>
      </c>
      <c r="I324" s="91">
        <v>2</v>
      </c>
      <c r="J324" s="91">
        <v>2</v>
      </c>
      <c r="K324" s="91">
        <v>3</v>
      </c>
      <c r="L324" s="91">
        <v>2</v>
      </c>
      <c r="M324" s="91">
        <v>4</v>
      </c>
      <c r="N324" s="91">
        <v>5</v>
      </c>
      <c r="O324" s="91">
        <v>2</v>
      </c>
      <c r="P324" s="91">
        <v>2</v>
      </c>
      <c r="Q324" s="91">
        <v>4</v>
      </c>
      <c r="R324" s="91">
        <v>5</v>
      </c>
      <c r="S324" s="91">
        <v>2</v>
      </c>
      <c r="T324" s="91">
        <v>2</v>
      </c>
      <c r="U324" s="91">
        <v>5</v>
      </c>
      <c r="V324" s="91">
        <v>2</v>
      </c>
      <c r="W324" s="91">
        <v>4</v>
      </c>
      <c r="X324" s="91">
        <v>2</v>
      </c>
      <c r="Y324" s="91">
        <v>3</v>
      </c>
      <c r="Z324" s="91">
        <v>1</v>
      </c>
      <c r="AA324" s="91">
        <v>1</v>
      </c>
      <c r="AB324" s="91">
        <v>1</v>
      </c>
      <c r="AC324" s="91">
        <v>3</v>
      </c>
      <c r="AD324" s="91">
        <v>1</v>
      </c>
      <c r="AE324" s="91" t="s">
        <v>2</v>
      </c>
      <c r="AF324" s="91">
        <v>2</v>
      </c>
      <c r="AG324" s="91">
        <v>1</v>
      </c>
      <c r="AH324" s="91">
        <v>4</v>
      </c>
      <c r="AI324" s="91">
        <v>1</v>
      </c>
      <c r="AJ324" s="91">
        <v>1</v>
      </c>
      <c r="AK324" s="91">
        <v>1</v>
      </c>
      <c r="AL324" s="91">
        <v>1</v>
      </c>
      <c r="AM324" s="91">
        <v>2</v>
      </c>
    </row>
    <row r="325" spans="1:39" x14ac:dyDescent="0.25">
      <c r="A325" s="89">
        <v>43336</v>
      </c>
      <c r="B325" s="100" t="s">
        <v>575</v>
      </c>
      <c r="C325" s="91">
        <v>1</v>
      </c>
      <c r="D325" s="91">
        <v>2</v>
      </c>
      <c r="E325" s="91">
        <v>2</v>
      </c>
      <c r="F325" s="91">
        <v>2</v>
      </c>
      <c r="G325" s="91">
        <v>2</v>
      </c>
      <c r="H325" s="91">
        <v>2</v>
      </c>
      <c r="I325" s="91">
        <v>2</v>
      </c>
      <c r="J325" s="91">
        <v>1</v>
      </c>
      <c r="K325" s="91">
        <v>1</v>
      </c>
      <c r="L325" s="91">
        <v>1</v>
      </c>
      <c r="M325" s="91">
        <v>6</v>
      </c>
      <c r="N325" s="91">
        <v>5</v>
      </c>
      <c r="O325" s="91">
        <v>5</v>
      </c>
      <c r="P325" s="91">
        <v>5</v>
      </c>
      <c r="Q325" s="91">
        <v>5</v>
      </c>
      <c r="R325" s="91">
        <v>5</v>
      </c>
      <c r="S325" s="91">
        <v>2</v>
      </c>
      <c r="T325" s="91">
        <v>2</v>
      </c>
      <c r="U325" s="91">
        <v>1</v>
      </c>
      <c r="V325" s="91">
        <v>4</v>
      </c>
      <c r="W325" s="91">
        <v>2</v>
      </c>
      <c r="X325" s="91">
        <v>2</v>
      </c>
      <c r="Y325" s="91">
        <v>1</v>
      </c>
      <c r="Z325" s="91">
        <v>1</v>
      </c>
      <c r="AA325" s="91">
        <v>1</v>
      </c>
      <c r="AB325" s="91">
        <v>4</v>
      </c>
      <c r="AC325" s="91">
        <v>1</v>
      </c>
      <c r="AD325" s="91">
        <v>1</v>
      </c>
      <c r="AE325" s="91" t="s">
        <v>2</v>
      </c>
      <c r="AF325" s="91">
        <v>3</v>
      </c>
      <c r="AG325" s="91">
        <v>1</v>
      </c>
      <c r="AH325" s="91">
        <v>1</v>
      </c>
      <c r="AI325" s="91">
        <v>4</v>
      </c>
      <c r="AJ325" s="91">
        <v>1</v>
      </c>
      <c r="AK325" s="91">
        <v>1</v>
      </c>
      <c r="AL325" s="91">
        <v>1</v>
      </c>
      <c r="AM325" s="91">
        <v>1</v>
      </c>
    </row>
    <row r="326" spans="1:39" x14ac:dyDescent="0.25">
      <c r="A326" s="89">
        <v>43350</v>
      </c>
      <c r="B326" s="91" t="s">
        <v>576</v>
      </c>
      <c r="C326" s="91">
        <v>3</v>
      </c>
      <c r="D326" s="91">
        <v>2</v>
      </c>
      <c r="E326" s="91">
        <v>2</v>
      </c>
      <c r="F326" s="91">
        <v>2</v>
      </c>
      <c r="G326" s="91">
        <v>2</v>
      </c>
      <c r="H326" s="91">
        <v>2</v>
      </c>
      <c r="I326" s="91">
        <v>1</v>
      </c>
      <c r="J326" s="91">
        <v>3</v>
      </c>
      <c r="K326" s="91">
        <v>4</v>
      </c>
      <c r="L326" s="91">
        <v>6</v>
      </c>
      <c r="M326" s="91">
        <v>1</v>
      </c>
      <c r="N326" s="91">
        <v>3</v>
      </c>
      <c r="O326" s="91">
        <v>1</v>
      </c>
      <c r="P326" s="91">
        <v>1</v>
      </c>
      <c r="Q326" s="91">
        <v>1</v>
      </c>
      <c r="R326" s="91">
        <v>1</v>
      </c>
      <c r="S326" s="91">
        <v>4</v>
      </c>
      <c r="T326" s="91">
        <v>1</v>
      </c>
      <c r="U326" s="91">
        <v>3</v>
      </c>
      <c r="V326" s="91">
        <v>3</v>
      </c>
      <c r="W326" s="91">
        <v>2</v>
      </c>
      <c r="X326" s="91">
        <v>1</v>
      </c>
      <c r="Y326" s="91">
        <v>1</v>
      </c>
      <c r="Z326" s="91">
        <v>2</v>
      </c>
      <c r="AA326" s="91">
        <v>2</v>
      </c>
      <c r="AB326" s="91">
        <v>1</v>
      </c>
      <c r="AC326" s="91">
        <v>1</v>
      </c>
      <c r="AD326" s="91">
        <v>1</v>
      </c>
      <c r="AE326" s="91" t="s">
        <v>2</v>
      </c>
      <c r="AF326" s="91">
        <v>5</v>
      </c>
      <c r="AG326" s="91">
        <v>4</v>
      </c>
      <c r="AH326" s="91">
        <v>5</v>
      </c>
      <c r="AI326" s="91">
        <v>4</v>
      </c>
      <c r="AJ326" s="91">
        <v>1</v>
      </c>
      <c r="AK326" s="91">
        <v>5</v>
      </c>
      <c r="AL326" s="91">
        <v>4</v>
      </c>
      <c r="AM326" s="91">
        <v>4</v>
      </c>
    </row>
    <row r="327" spans="1:39" x14ac:dyDescent="0.25">
      <c r="A327" s="89">
        <v>43353</v>
      </c>
      <c r="B327" s="100" t="s">
        <v>577</v>
      </c>
      <c r="C327" s="91">
        <v>3</v>
      </c>
      <c r="D327" s="91">
        <v>1</v>
      </c>
      <c r="E327" s="91">
        <v>1</v>
      </c>
      <c r="F327" s="91">
        <v>1</v>
      </c>
      <c r="G327" s="91">
        <v>1</v>
      </c>
      <c r="H327" s="91">
        <v>2</v>
      </c>
      <c r="I327" s="91">
        <v>2</v>
      </c>
      <c r="J327" s="91">
        <v>1</v>
      </c>
      <c r="K327" s="91">
        <v>1</v>
      </c>
      <c r="L327" s="91">
        <v>6</v>
      </c>
      <c r="M327" s="91">
        <v>6</v>
      </c>
      <c r="N327" s="91">
        <v>2</v>
      </c>
      <c r="O327" s="91">
        <v>4</v>
      </c>
      <c r="P327" s="91">
        <v>1</v>
      </c>
      <c r="Q327" s="91">
        <v>4</v>
      </c>
      <c r="R327" s="91">
        <v>4</v>
      </c>
      <c r="S327" s="91">
        <v>2</v>
      </c>
      <c r="T327" s="91">
        <v>1</v>
      </c>
      <c r="U327" s="91">
        <v>1</v>
      </c>
      <c r="V327" s="91">
        <v>1</v>
      </c>
      <c r="W327" s="91">
        <v>2</v>
      </c>
      <c r="X327" s="91">
        <v>3</v>
      </c>
      <c r="Y327" s="91">
        <v>1</v>
      </c>
      <c r="Z327" s="91">
        <v>1</v>
      </c>
      <c r="AA327" s="91">
        <v>5</v>
      </c>
      <c r="AB327" s="91">
        <v>1</v>
      </c>
      <c r="AC327" s="91">
        <v>1</v>
      </c>
      <c r="AD327" s="91">
        <v>1</v>
      </c>
      <c r="AE327" s="91" t="s">
        <v>2</v>
      </c>
      <c r="AF327" s="91">
        <v>1</v>
      </c>
      <c r="AG327" s="91">
        <v>1</v>
      </c>
      <c r="AH327" s="91">
        <v>5</v>
      </c>
      <c r="AI327" s="91">
        <v>3</v>
      </c>
      <c r="AJ327" s="91">
        <v>1</v>
      </c>
      <c r="AK327" s="91">
        <v>1</v>
      </c>
      <c r="AL327" s="91">
        <v>4</v>
      </c>
      <c r="AM327" s="91">
        <v>4</v>
      </c>
    </row>
    <row r="328" spans="1:39" x14ac:dyDescent="0.25">
      <c r="A328" s="89">
        <v>43336</v>
      </c>
      <c r="B328" s="100" t="s">
        <v>578</v>
      </c>
      <c r="C328" s="91">
        <v>3</v>
      </c>
      <c r="D328" s="91">
        <v>2</v>
      </c>
      <c r="E328" s="91">
        <v>2</v>
      </c>
      <c r="F328" s="91">
        <v>2</v>
      </c>
      <c r="G328" s="91">
        <v>2</v>
      </c>
      <c r="H328" s="91">
        <v>2</v>
      </c>
      <c r="I328" s="91">
        <v>2</v>
      </c>
      <c r="J328" s="91">
        <v>1</v>
      </c>
      <c r="K328" s="91">
        <v>1</v>
      </c>
      <c r="L328" s="91">
        <v>1</v>
      </c>
      <c r="M328" s="91">
        <v>4</v>
      </c>
      <c r="N328" s="91">
        <v>5</v>
      </c>
      <c r="O328" s="91">
        <v>4</v>
      </c>
      <c r="P328" s="91">
        <v>4</v>
      </c>
      <c r="Q328" s="91">
        <v>4</v>
      </c>
      <c r="R328" s="91">
        <v>4</v>
      </c>
      <c r="S328" s="91">
        <v>1</v>
      </c>
      <c r="T328" s="91">
        <v>1</v>
      </c>
      <c r="U328" s="91">
        <v>1</v>
      </c>
      <c r="V328" s="91">
        <v>1</v>
      </c>
      <c r="W328" s="91">
        <v>1</v>
      </c>
      <c r="X328" s="91">
        <v>1</v>
      </c>
      <c r="Y328" s="91">
        <v>1</v>
      </c>
      <c r="Z328" s="91">
        <v>1</v>
      </c>
      <c r="AA328" s="91">
        <v>1</v>
      </c>
      <c r="AB328" s="91">
        <v>2</v>
      </c>
      <c r="AC328" s="91">
        <v>1</v>
      </c>
      <c r="AD328" s="91">
        <v>1</v>
      </c>
      <c r="AE328" s="91" t="s">
        <v>2</v>
      </c>
      <c r="AF328" s="91">
        <v>3</v>
      </c>
      <c r="AG328" s="91">
        <v>3</v>
      </c>
      <c r="AH328" s="91">
        <v>1</v>
      </c>
      <c r="AI328" s="91">
        <v>3</v>
      </c>
      <c r="AJ328" s="91">
        <v>1</v>
      </c>
      <c r="AK328" s="91">
        <v>1</v>
      </c>
      <c r="AL328" s="91">
        <v>1</v>
      </c>
      <c r="AM328" s="91">
        <v>1</v>
      </c>
    </row>
    <row r="329" spans="1:39" x14ac:dyDescent="0.25">
      <c r="A329" s="89">
        <v>43353</v>
      </c>
      <c r="B329" s="91" t="s">
        <v>579</v>
      </c>
      <c r="C329" s="91">
        <v>1</v>
      </c>
      <c r="D329" s="91">
        <v>3</v>
      </c>
      <c r="E329" s="91">
        <v>3</v>
      </c>
      <c r="F329" s="91">
        <v>1</v>
      </c>
      <c r="G329" s="91">
        <v>1</v>
      </c>
      <c r="H329" s="91">
        <v>1</v>
      </c>
      <c r="I329" s="91">
        <v>1</v>
      </c>
      <c r="J329" s="91">
        <v>1</v>
      </c>
      <c r="K329" s="91">
        <v>2</v>
      </c>
      <c r="L329" s="91">
        <v>4</v>
      </c>
      <c r="M329" s="91">
        <v>2</v>
      </c>
      <c r="N329" s="91">
        <v>3</v>
      </c>
      <c r="O329" s="91">
        <v>2</v>
      </c>
      <c r="P329" s="91">
        <v>1</v>
      </c>
      <c r="Q329" s="91">
        <v>1</v>
      </c>
      <c r="R329" s="91">
        <v>2</v>
      </c>
      <c r="S329" s="91">
        <v>1</v>
      </c>
      <c r="T329" s="91">
        <v>1</v>
      </c>
      <c r="U329" s="91">
        <v>1</v>
      </c>
      <c r="V329" s="91">
        <v>1</v>
      </c>
      <c r="W329" s="91">
        <v>4</v>
      </c>
      <c r="X329" s="91">
        <v>2</v>
      </c>
      <c r="Y329" s="91">
        <v>1</v>
      </c>
      <c r="Z329" s="91">
        <v>3</v>
      </c>
      <c r="AA329" s="91">
        <v>3</v>
      </c>
      <c r="AB329" s="91">
        <v>3</v>
      </c>
      <c r="AC329" s="91">
        <v>4</v>
      </c>
      <c r="AD329" s="91">
        <v>1</v>
      </c>
      <c r="AE329" s="91" t="s">
        <v>2</v>
      </c>
      <c r="AF329" s="91">
        <v>4</v>
      </c>
      <c r="AG329" s="91">
        <v>4</v>
      </c>
      <c r="AH329" s="91">
        <v>4</v>
      </c>
      <c r="AI329" s="91">
        <v>4</v>
      </c>
      <c r="AJ329" s="91">
        <v>1</v>
      </c>
      <c r="AK329" s="91">
        <v>4</v>
      </c>
      <c r="AL329" s="91">
        <v>2</v>
      </c>
      <c r="AM329" s="91">
        <v>5</v>
      </c>
    </row>
    <row r="330" spans="1:39" x14ac:dyDescent="0.25">
      <c r="A330" s="89">
        <v>43336</v>
      </c>
      <c r="B330" s="100" t="s">
        <v>580</v>
      </c>
      <c r="C330" s="91">
        <v>4</v>
      </c>
      <c r="D330" s="91">
        <v>1</v>
      </c>
      <c r="E330" s="91">
        <v>1</v>
      </c>
      <c r="F330" s="91">
        <v>1</v>
      </c>
      <c r="G330" s="91">
        <v>1</v>
      </c>
      <c r="H330" s="91">
        <v>2</v>
      </c>
      <c r="I330" s="91">
        <v>2</v>
      </c>
      <c r="J330" s="91">
        <v>4</v>
      </c>
      <c r="K330" s="91">
        <v>2</v>
      </c>
      <c r="L330" s="91">
        <v>1</v>
      </c>
      <c r="M330" s="91">
        <v>6</v>
      </c>
      <c r="N330" s="91">
        <v>5</v>
      </c>
      <c r="O330" s="91">
        <v>4</v>
      </c>
      <c r="P330" s="91">
        <v>2</v>
      </c>
      <c r="Q330" s="91">
        <v>4</v>
      </c>
      <c r="R330" s="91">
        <v>4</v>
      </c>
      <c r="S330" s="91">
        <v>4</v>
      </c>
      <c r="T330" s="91">
        <v>1</v>
      </c>
      <c r="U330" s="91">
        <v>1</v>
      </c>
      <c r="V330" s="91">
        <v>1</v>
      </c>
      <c r="W330" s="91">
        <v>1</v>
      </c>
      <c r="X330" s="91">
        <v>3</v>
      </c>
      <c r="Y330" s="91">
        <v>1</v>
      </c>
      <c r="Z330" s="91">
        <v>1</v>
      </c>
      <c r="AA330" s="91">
        <v>4</v>
      </c>
      <c r="AB330" s="91">
        <v>1</v>
      </c>
      <c r="AC330" s="91">
        <v>1</v>
      </c>
      <c r="AD330" s="91">
        <v>1</v>
      </c>
      <c r="AE330" s="91" t="s">
        <v>2</v>
      </c>
      <c r="AF330" s="91">
        <v>4</v>
      </c>
      <c r="AG330" s="91">
        <v>1</v>
      </c>
      <c r="AH330" s="91">
        <v>1</v>
      </c>
      <c r="AI330" s="91">
        <v>5</v>
      </c>
      <c r="AJ330" s="91">
        <v>4</v>
      </c>
      <c r="AK330" s="91">
        <v>1</v>
      </c>
      <c r="AL330" s="91">
        <v>3</v>
      </c>
      <c r="AM330" s="91">
        <v>3</v>
      </c>
    </row>
    <row r="331" spans="1:39" x14ac:dyDescent="0.25">
      <c r="A331" s="89">
        <v>43336</v>
      </c>
      <c r="B331" s="100" t="s">
        <v>581</v>
      </c>
      <c r="C331" s="91">
        <v>3</v>
      </c>
      <c r="D331" s="91">
        <v>2</v>
      </c>
      <c r="E331" s="91">
        <v>1</v>
      </c>
      <c r="F331" s="91">
        <v>2</v>
      </c>
      <c r="G331" s="91">
        <v>1</v>
      </c>
      <c r="H331" s="91">
        <v>2</v>
      </c>
      <c r="I331" s="91">
        <v>2</v>
      </c>
      <c r="J331" s="91">
        <v>1</v>
      </c>
      <c r="K331" s="91">
        <v>1</v>
      </c>
      <c r="L331" s="91">
        <v>2</v>
      </c>
      <c r="M331" s="91">
        <v>6</v>
      </c>
      <c r="N331" s="91">
        <v>5</v>
      </c>
      <c r="O331" s="91">
        <v>1</v>
      </c>
      <c r="P331" s="91">
        <v>1</v>
      </c>
      <c r="Q331" s="91">
        <v>1</v>
      </c>
      <c r="R331" s="91">
        <v>2</v>
      </c>
      <c r="S331" s="91">
        <v>1</v>
      </c>
      <c r="T331" s="91">
        <v>2</v>
      </c>
      <c r="U331" s="91">
        <v>1</v>
      </c>
      <c r="V331" s="91">
        <v>1</v>
      </c>
      <c r="W331" s="91">
        <v>1</v>
      </c>
      <c r="X331" s="91">
        <v>1</v>
      </c>
      <c r="Y331" s="91">
        <v>1</v>
      </c>
      <c r="Z331" s="91">
        <v>3</v>
      </c>
      <c r="AA331" s="91">
        <v>1</v>
      </c>
      <c r="AB331" s="91">
        <v>4</v>
      </c>
      <c r="AC331" s="91">
        <v>2</v>
      </c>
      <c r="AD331" s="91">
        <v>1</v>
      </c>
      <c r="AE331" s="91" t="s">
        <v>2</v>
      </c>
      <c r="AF331" s="91">
        <v>1</v>
      </c>
      <c r="AG331" s="91">
        <v>1</v>
      </c>
      <c r="AH331" s="91">
        <v>4</v>
      </c>
      <c r="AI331" s="91">
        <v>4</v>
      </c>
      <c r="AJ331" s="91">
        <v>3</v>
      </c>
      <c r="AK331" s="91">
        <v>1</v>
      </c>
      <c r="AL331" s="91">
        <v>1</v>
      </c>
      <c r="AM331" s="91">
        <v>1</v>
      </c>
    </row>
    <row r="332" spans="1:39" x14ac:dyDescent="0.25">
      <c r="A332" s="89">
        <v>43336</v>
      </c>
      <c r="B332" s="100" t="s">
        <v>582</v>
      </c>
      <c r="C332" s="91">
        <v>3</v>
      </c>
      <c r="D332" s="91">
        <v>3</v>
      </c>
      <c r="E332" s="91">
        <v>2</v>
      </c>
      <c r="F332" s="91">
        <v>2</v>
      </c>
      <c r="G332" s="91">
        <v>2</v>
      </c>
      <c r="H332" s="91">
        <v>2</v>
      </c>
      <c r="I332" s="91">
        <v>2</v>
      </c>
      <c r="J332" s="91">
        <v>1</v>
      </c>
      <c r="K332" s="91">
        <v>1</v>
      </c>
      <c r="L332" s="91">
        <v>2</v>
      </c>
      <c r="M332" s="91">
        <v>4</v>
      </c>
      <c r="N332" s="91">
        <v>5</v>
      </c>
      <c r="O332" s="91">
        <v>5</v>
      </c>
      <c r="P332" s="91">
        <v>5</v>
      </c>
      <c r="Q332" s="91">
        <v>5</v>
      </c>
      <c r="R332" s="91">
        <v>5</v>
      </c>
      <c r="S332" s="91">
        <v>1</v>
      </c>
      <c r="T332" s="91">
        <v>1</v>
      </c>
      <c r="U332" s="91">
        <v>4</v>
      </c>
      <c r="V332" s="91">
        <v>4</v>
      </c>
      <c r="W332" s="91">
        <v>1</v>
      </c>
      <c r="X332" s="91">
        <v>1</v>
      </c>
      <c r="Y332" s="91">
        <v>2</v>
      </c>
      <c r="Z332" s="91">
        <v>1</v>
      </c>
      <c r="AA332" s="91">
        <v>1</v>
      </c>
      <c r="AB332" s="91">
        <v>4</v>
      </c>
      <c r="AC332" s="91">
        <v>1</v>
      </c>
      <c r="AD332" s="91">
        <v>1</v>
      </c>
      <c r="AE332" s="91" t="s">
        <v>2</v>
      </c>
      <c r="AF332" s="91">
        <v>1</v>
      </c>
      <c r="AG332" s="91">
        <v>4</v>
      </c>
      <c r="AH332" s="91">
        <v>1</v>
      </c>
      <c r="AI332" s="91">
        <v>1</v>
      </c>
      <c r="AJ332" s="91">
        <v>1</v>
      </c>
      <c r="AK332" s="91">
        <v>1</v>
      </c>
      <c r="AL332" s="91">
        <v>1</v>
      </c>
      <c r="AM332" s="91">
        <v>1</v>
      </c>
    </row>
    <row r="333" spans="1:39" x14ac:dyDescent="0.25">
      <c r="A333" s="89">
        <v>43348</v>
      </c>
      <c r="B333" s="100" t="s">
        <v>583</v>
      </c>
      <c r="C333" s="91">
        <v>1</v>
      </c>
      <c r="D333" s="91">
        <v>3</v>
      </c>
      <c r="E333" s="91">
        <v>3</v>
      </c>
      <c r="F333" s="91">
        <v>2</v>
      </c>
      <c r="G333" s="91">
        <v>2</v>
      </c>
      <c r="H333" s="91">
        <v>2</v>
      </c>
      <c r="I333" s="91">
        <v>2</v>
      </c>
      <c r="J333" s="91">
        <v>1</v>
      </c>
      <c r="K333" s="91">
        <v>1</v>
      </c>
      <c r="L333" s="91">
        <v>1</v>
      </c>
      <c r="M333" s="91">
        <v>4</v>
      </c>
      <c r="N333" s="91">
        <v>5</v>
      </c>
      <c r="O333" s="91">
        <v>4</v>
      </c>
      <c r="P333" s="91">
        <v>2</v>
      </c>
      <c r="Q333" s="91">
        <v>4</v>
      </c>
      <c r="R333" s="91">
        <v>4</v>
      </c>
      <c r="S333" s="91">
        <v>1</v>
      </c>
      <c r="T333" s="91">
        <v>1</v>
      </c>
      <c r="U333" s="91">
        <v>5</v>
      </c>
      <c r="V333" s="91">
        <v>1</v>
      </c>
      <c r="W333" s="91">
        <v>1</v>
      </c>
      <c r="X333" s="91">
        <v>1</v>
      </c>
      <c r="Y333" s="91">
        <v>1</v>
      </c>
      <c r="Z333" s="91">
        <v>1</v>
      </c>
      <c r="AA333" s="91">
        <v>1</v>
      </c>
      <c r="AB333" s="91">
        <v>1</v>
      </c>
      <c r="AC333" s="91">
        <v>1</v>
      </c>
      <c r="AD333" s="91">
        <v>1</v>
      </c>
      <c r="AE333" s="91" t="s">
        <v>2</v>
      </c>
      <c r="AF333" s="91">
        <v>4</v>
      </c>
      <c r="AG333" s="91">
        <v>1</v>
      </c>
      <c r="AH333" s="91">
        <v>1</v>
      </c>
      <c r="AI333" s="91">
        <v>1</v>
      </c>
      <c r="AJ333" s="91">
        <v>1</v>
      </c>
      <c r="AK333" s="91">
        <v>2</v>
      </c>
      <c r="AL333" s="91">
        <v>1</v>
      </c>
      <c r="AM333" s="91">
        <v>1</v>
      </c>
    </row>
    <row r="334" spans="1:39" x14ac:dyDescent="0.25">
      <c r="A334" s="89">
        <v>43336</v>
      </c>
      <c r="B334" s="100" t="s">
        <v>584</v>
      </c>
      <c r="C334" s="91">
        <v>3</v>
      </c>
      <c r="D334" s="91">
        <v>1</v>
      </c>
      <c r="E334" s="91">
        <v>1</v>
      </c>
      <c r="F334" s="91">
        <v>2</v>
      </c>
      <c r="G334" s="91">
        <v>2</v>
      </c>
      <c r="H334" s="91">
        <v>2</v>
      </c>
      <c r="I334" s="91">
        <v>2</v>
      </c>
      <c r="J334" s="91">
        <v>1</v>
      </c>
      <c r="K334" s="91">
        <v>1</v>
      </c>
      <c r="L334" s="91">
        <v>3</v>
      </c>
      <c r="M334" s="91">
        <v>6</v>
      </c>
      <c r="N334" s="91">
        <v>5</v>
      </c>
      <c r="O334" s="91">
        <v>1</v>
      </c>
      <c r="P334" s="91">
        <v>1</v>
      </c>
      <c r="Q334" s="91">
        <v>5</v>
      </c>
      <c r="R334" s="91">
        <v>5</v>
      </c>
      <c r="S334" s="91">
        <v>4</v>
      </c>
      <c r="T334" s="91">
        <v>3</v>
      </c>
      <c r="U334" s="91">
        <v>4</v>
      </c>
      <c r="V334" s="91">
        <v>4</v>
      </c>
      <c r="W334" s="91">
        <v>3</v>
      </c>
      <c r="X334" s="91">
        <v>1</v>
      </c>
      <c r="Y334" s="91">
        <v>3</v>
      </c>
      <c r="Z334" s="91">
        <v>3</v>
      </c>
      <c r="AA334" s="91">
        <v>3</v>
      </c>
      <c r="AB334" s="91">
        <v>4</v>
      </c>
      <c r="AC334" s="91">
        <v>1</v>
      </c>
      <c r="AD334" s="91">
        <v>1</v>
      </c>
      <c r="AE334" s="91" t="s">
        <v>2</v>
      </c>
      <c r="AF334" s="91">
        <v>1</v>
      </c>
      <c r="AG334" s="91">
        <v>1</v>
      </c>
      <c r="AH334" s="91">
        <v>4</v>
      </c>
      <c r="AI334" s="91">
        <v>4</v>
      </c>
      <c r="AJ334" s="91">
        <v>1</v>
      </c>
      <c r="AK334" s="91">
        <v>3</v>
      </c>
      <c r="AL334" s="91">
        <v>5</v>
      </c>
      <c r="AM334" s="91">
        <v>2</v>
      </c>
    </row>
    <row r="335" spans="1:39" x14ac:dyDescent="0.25">
      <c r="A335" s="89">
        <v>43346</v>
      </c>
      <c r="B335" s="100" t="s">
        <v>585</v>
      </c>
      <c r="C335" s="91">
        <v>1</v>
      </c>
      <c r="D335" s="91">
        <v>1</v>
      </c>
      <c r="E335" s="91">
        <v>1</v>
      </c>
      <c r="F335" s="91">
        <v>2</v>
      </c>
      <c r="G335" s="91">
        <v>2</v>
      </c>
      <c r="H335" s="91">
        <v>2</v>
      </c>
      <c r="I335" s="91">
        <v>2</v>
      </c>
      <c r="J335" s="91">
        <v>1</v>
      </c>
      <c r="K335" s="91">
        <v>2</v>
      </c>
      <c r="L335" s="91">
        <v>4</v>
      </c>
      <c r="M335" s="91">
        <v>6</v>
      </c>
      <c r="N335" s="91">
        <v>5</v>
      </c>
      <c r="O335" s="91">
        <v>4</v>
      </c>
      <c r="P335" s="91">
        <v>4</v>
      </c>
      <c r="Q335" s="91">
        <v>4</v>
      </c>
      <c r="R335" s="91">
        <v>2</v>
      </c>
      <c r="S335" s="91">
        <v>2</v>
      </c>
      <c r="T335" s="91">
        <v>1</v>
      </c>
      <c r="U335" s="91">
        <v>2</v>
      </c>
      <c r="V335" s="91">
        <v>2</v>
      </c>
      <c r="W335" s="91">
        <v>4</v>
      </c>
      <c r="X335" s="91">
        <v>2</v>
      </c>
      <c r="Y335" s="91">
        <v>4</v>
      </c>
      <c r="Z335" s="91">
        <v>1</v>
      </c>
      <c r="AA335" s="91">
        <v>5</v>
      </c>
      <c r="AB335" s="91">
        <v>2</v>
      </c>
      <c r="AC335" s="91">
        <v>2</v>
      </c>
      <c r="AD335" s="91">
        <v>1</v>
      </c>
      <c r="AE335" s="91" t="s">
        <v>2</v>
      </c>
      <c r="AF335" s="91">
        <v>5</v>
      </c>
      <c r="AG335" s="91">
        <v>1</v>
      </c>
      <c r="AH335" s="91">
        <v>5</v>
      </c>
      <c r="AI335" s="91">
        <v>5</v>
      </c>
      <c r="AJ335" s="91">
        <v>1</v>
      </c>
      <c r="AK335" s="91">
        <v>2</v>
      </c>
      <c r="AL335" s="91">
        <v>5</v>
      </c>
      <c r="AM335" s="91">
        <v>1</v>
      </c>
    </row>
    <row r="336" spans="1:39" x14ac:dyDescent="0.25">
      <c r="A336" s="89">
        <v>43336</v>
      </c>
      <c r="B336" s="100" t="s">
        <v>586</v>
      </c>
      <c r="C336" s="91">
        <v>3</v>
      </c>
      <c r="D336" s="91">
        <v>1</v>
      </c>
      <c r="E336" s="91">
        <v>1</v>
      </c>
      <c r="F336" s="91">
        <v>2</v>
      </c>
      <c r="G336" s="91">
        <v>2</v>
      </c>
      <c r="H336" s="91">
        <v>2</v>
      </c>
      <c r="I336" s="91">
        <v>2</v>
      </c>
      <c r="J336" s="91">
        <v>4</v>
      </c>
      <c r="K336" s="91">
        <v>2</v>
      </c>
      <c r="L336" s="91">
        <v>4</v>
      </c>
      <c r="M336" s="91">
        <v>6</v>
      </c>
      <c r="N336" s="91">
        <v>5</v>
      </c>
      <c r="O336" s="91">
        <v>1</v>
      </c>
      <c r="P336" s="91">
        <v>1</v>
      </c>
      <c r="Q336" s="91">
        <v>1</v>
      </c>
      <c r="R336" s="91">
        <v>1</v>
      </c>
      <c r="S336" s="91">
        <v>4</v>
      </c>
      <c r="T336" s="91">
        <v>3</v>
      </c>
      <c r="U336" s="91">
        <v>2</v>
      </c>
      <c r="V336" s="91">
        <v>4</v>
      </c>
      <c r="W336" s="91">
        <v>4</v>
      </c>
      <c r="X336" s="91">
        <v>3</v>
      </c>
      <c r="Y336" s="91">
        <v>4</v>
      </c>
      <c r="Z336" s="91">
        <v>1</v>
      </c>
      <c r="AA336" s="91">
        <v>4</v>
      </c>
      <c r="AB336" s="91">
        <v>5</v>
      </c>
      <c r="AC336" s="91">
        <v>2</v>
      </c>
      <c r="AD336" s="91">
        <v>1</v>
      </c>
      <c r="AE336" s="91" t="s">
        <v>2</v>
      </c>
      <c r="AF336" s="91">
        <v>5</v>
      </c>
      <c r="AG336" s="91">
        <v>5</v>
      </c>
      <c r="AH336" s="91">
        <v>5</v>
      </c>
      <c r="AI336" s="91">
        <v>5</v>
      </c>
      <c r="AJ336" s="91">
        <v>1</v>
      </c>
      <c r="AK336" s="91">
        <v>4</v>
      </c>
      <c r="AL336" s="91">
        <v>1</v>
      </c>
      <c r="AM336" s="91">
        <v>2</v>
      </c>
    </row>
    <row r="337" spans="1:39" x14ac:dyDescent="0.25">
      <c r="A337" s="89">
        <v>43346</v>
      </c>
      <c r="B337" s="91" t="s">
        <v>587</v>
      </c>
      <c r="C337" s="91">
        <v>2</v>
      </c>
      <c r="D337" s="91">
        <v>2</v>
      </c>
      <c r="E337" s="91">
        <v>3</v>
      </c>
      <c r="F337" s="91">
        <v>2</v>
      </c>
      <c r="G337" s="91">
        <v>2</v>
      </c>
      <c r="H337" s="91">
        <v>2</v>
      </c>
      <c r="I337" s="91">
        <v>2</v>
      </c>
      <c r="J337" s="91">
        <v>2</v>
      </c>
      <c r="K337" s="91">
        <v>2</v>
      </c>
      <c r="L337" s="91">
        <v>3</v>
      </c>
      <c r="M337" s="91">
        <v>4</v>
      </c>
      <c r="N337" s="91">
        <v>5</v>
      </c>
      <c r="O337" s="91">
        <v>2</v>
      </c>
      <c r="P337" s="91">
        <v>1</v>
      </c>
      <c r="Q337" s="91">
        <v>2</v>
      </c>
      <c r="R337" s="91">
        <v>4</v>
      </c>
      <c r="S337" s="91">
        <v>1</v>
      </c>
      <c r="T337" s="91">
        <v>1</v>
      </c>
      <c r="U337" s="91">
        <v>3</v>
      </c>
      <c r="V337" s="91">
        <v>1</v>
      </c>
      <c r="W337" s="91">
        <v>1</v>
      </c>
      <c r="X337" s="91">
        <v>1</v>
      </c>
      <c r="Y337" s="91">
        <v>1</v>
      </c>
      <c r="Z337" s="91">
        <v>1</v>
      </c>
      <c r="AA337" s="91">
        <v>3</v>
      </c>
      <c r="AB337" s="91">
        <v>3</v>
      </c>
      <c r="AC337" s="91">
        <v>3</v>
      </c>
      <c r="AD337" s="91">
        <v>1</v>
      </c>
      <c r="AE337" s="91" t="s">
        <v>2</v>
      </c>
      <c r="AF337" s="91">
        <v>5</v>
      </c>
      <c r="AG337" s="91">
        <v>5</v>
      </c>
      <c r="AH337" s="91">
        <v>2</v>
      </c>
      <c r="AI337" s="91">
        <v>3</v>
      </c>
      <c r="AJ337" s="91">
        <v>1</v>
      </c>
      <c r="AK337" s="91">
        <v>4</v>
      </c>
      <c r="AL337" s="91">
        <v>1</v>
      </c>
      <c r="AM337" s="91">
        <v>1</v>
      </c>
    </row>
    <row r="338" spans="1:39" x14ac:dyDescent="0.25">
      <c r="A338" s="89">
        <v>43353</v>
      </c>
      <c r="B338" s="101" t="s">
        <v>588</v>
      </c>
      <c r="C338" s="91">
        <v>4</v>
      </c>
      <c r="D338" s="91">
        <v>2</v>
      </c>
      <c r="E338" s="91">
        <v>2</v>
      </c>
      <c r="F338" s="91">
        <v>1</v>
      </c>
      <c r="G338" s="91">
        <v>1</v>
      </c>
      <c r="H338" s="91">
        <v>1</v>
      </c>
      <c r="I338" s="91">
        <v>1</v>
      </c>
      <c r="J338" s="91">
        <v>5</v>
      </c>
      <c r="K338" s="91">
        <v>3</v>
      </c>
      <c r="L338" s="91">
        <v>4</v>
      </c>
      <c r="M338" s="91">
        <v>4</v>
      </c>
      <c r="N338" s="91">
        <v>2</v>
      </c>
      <c r="O338" s="91">
        <v>1</v>
      </c>
      <c r="P338" s="91">
        <v>1</v>
      </c>
      <c r="Q338" s="91">
        <v>1</v>
      </c>
      <c r="R338" s="91">
        <v>5</v>
      </c>
      <c r="S338" s="91">
        <v>2</v>
      </c>
      <c r="T338" s="91">
        <v>1</v>
      </c>
      <c r="U338" s="91">
        <v>1</v>
      </c>
      <c r="V338" s="91">
        <v>1</v>
      </c>
      <c r="W338" s="91">
        <v>4</v>
      </c>
      <c r="X338" s="91">
        <v>2</v>
      </c>
      <c r="Y338" s="91">
        <v>1</v>
      </c>
      <c r="Z338" s="91">
        <v>1</v>
      </c>
      <c r="AA338" s="91">
        <v>4</v>
      </c>
      <c r="AB338" s="91">
        <v>4</v>
      </c>
      <c r="AC338" s="91">
        <v>4</v>
      </c>
      <c r="AD338" s="91">
        <v>1</v>
      </c>
      <c r="AE338" s="91" t="s">
        <v>2</v>
      </c>
      <c r="AF338" s="91">
        <v>5</v>
      </c>
      <c r="AG338" s="91">
        <v>1</v>
      </c>
      <c r="AH338" s="91">
        <v>5</v>
      </c>
      <c r="AI338" s="91">
        <v>5</v>
      </c>
      <c r="AJ338" s="91">
        <v>5</v>
      </c>
      <c r="AK338" s="91">
        <v>4</v>
      </c>
      <c r="AL338" s="91">
        <v>4</v>
      </c>
      <c r="AM338" s="91">
        <v>4</v>
      </c>
    </row>
    <row r="339" spans="1:39" x14ac:dyDescent="0.25">
      <c r="A339" s="89">
        <v>43353</v>
      </c>
      <c r="B339" s="91" t="s">
        <v>589</v>
      </c>
      <c r="C339" s="91">
        <v>3</v>
      </c>
      <c r="D339" s="91">
        <v>3</v>
      </c>
      <c r="E339" s="91">
        <v>2</v>
      </c>
      <c r="F339" s="91">
        <v>2</v>
      </c>
      <c r="G339" s="91">
        <v>2</v>
      </c>
      <c r="H339" s="91">
        <v>2</v>
      </c>
      <c r="I339" s="91">
        <v>2</v>
      </c>
      <c r="J339" s="91">
        <v>1</v>
      </c>
      <c r="K339" s="91">
        <v>3</v>
      </c>
      <c r="L339" s="91">
        <v>1</v>
      </c>
      <c r="M339" s="91">
        <v>3</v>
      </c>
      <c r="N339" s="91">
        <v>3</v>
      </c>
      <c r="O339" s="91">
        <v>5</v>
      </c>
      <c r="P339" s="91">
        <v>5</v>
      </c>
      <c r="Q339" s="91">
        <v>2</v>
      </c>
      <c r="R339" s="91">
        <v>5</v>
      </c>
      <c r="S339" s="91">
        <v>2</v>
      </c>
      <c r="T339" s="91">
        <v>1</v>
      </c>
      <c r="U339" s="91">
        <v>1</v>
      </c>
      <c r="V339" s="91">
        <v>1</v>
      </c>
      <c r="W339" s="91">
        <v>1</v>
      </c>
      <c r="X339" s="91">
        <v>1</v>
      </c>
      <c r="Y339" s="91">
        <v>2</v>
      </c>
      <c r="Z339" s="91">
        <v>1</v>
      </c>
      <c r="AA339" s="91">
        <v>1</v>
      </c>
      <c r="AB339" s="91">
        <v>1</v>
      </c>
      <c r="AC339" s="91">
        <v>1</v>
      </c>
      <c r="AD339" s="91">
        <v>1</v>
      </c>
      <c r="AE339" s="91" t="s">
        <v>2</v>
      </c>
      <c r="AF339" s="91">
        <v>1</v>
      </c>
      <c r="AG339" s="91">
        <v>1</v>
      </c>
      <c r="AH339" s="91">
        <v>1</v>
      </c>
      <c r="AI339" s="91">
        <v>1</v>
      </c>
      <c r="AJ339" s="91">
        <v>1</v>
      </c>
      <c r="AK339" s="91">
        <v>3</v>
      </c>
      <c r="AL339" s="91">
        <v>5</v>
      </c>
      <c r="AM339" s="91">
        <v>1</v>
      </c>
    </row>
    <row r="340" spans="1:39" x14ac:dyDescent="0.25">
      <c r="A340" s="89">
        <v>43346</v>
      </c>
      <c r="B340" s="100" t="s">
        <v>590</v>
      </c>
      <c r="C340" s="91">
        <v>4</v>
      </c>
      <c r="D340" s="91">
        <v>2</v>
      </c>
      <c r="E340" s="91">
        <v>2</v>
      </c>
      <c r="F340" s="91">
        <v>2</v>
      </c>
      <c r="G340" s="91">
        <v>1</v>
      </c>
      <c r="H340" s="91">
        <v>2</v>
      </c>
      <c r="I340" s="91">
        <v>2</v>
      </c>
      <c r="J340" s="91">
        <v>3</v>
      </c>
      <c r="K340" s="91">
        <v>1</v>
      </c>
      <c r="L340" s="91">
        <v>4</v>
      </c>
      <c r="M340" s="91">
        <v>6</v>
      </c>
      <c r="N340" s="91">
        <v>3</v>
      </c>
      <c r="O340" s="91">
        <v>2</v>
      </c>
      <c r="P340" s="91">
        <v>2</v>
      </c>
      <c r="Q340" s="91">
        <v>5</v>
      </c>
      <c r="R340" s="91">
        <v>5</v>
      </c>
      <c r="S340" s="91">
        <v>4</v>
      </c>
      <c r="T340" s="91">
        <v>1</v>
      </c>
      <c r="U340" s="91">
        <v>1</v>
      </c>
      <c r="V340" s="91">
        <v>5</v>
      </c>
      <c r="W340" s="91">
        <v>3</v>
      </c>
      <c r="X340" s="91">
        <v>1</v>
      </c>
      <c r="Y340" s="91">
        <v>4</v>
      </c>
      <c r="Z340" s="91">
        <v>1</v>
      </c>
      <c r="AA340" s="91">
        <v>2</v>
      </c>
      <c r="AB340" s="91">
        <v>3</v>
      </c>
      <c r="AC340" s="91">
        <v>1</v>
      </c>
      <c r="AD340" s="91">
        <v>1</v>
      </c>
      <c r="AE340" s="91" t="s">
        <v>2</v>
      </c>
      <c r="AF340" s="91">
        <v>1</v>
      </c>
      <c r="AG340" s="91">
        <v>1</v>
      </c>
      <c r="AH340" s="91">
        <v>4</v>
      </c>
      <c r="AI340" s="91">
        <v>4</v>
      </c>
      <c r="AJ340" s="91">
        <v>1</v>
      </c>
      <c r="AK340" s="91">
        <v>1</v>
      </c>
      <c r="AL340" s="91">
        <v>2</v>
      </c>
      <c r="AM340" s="91">
        <v>3</v>
      </c>
    </row>
    <row r="341" spans="1:39" x14ac:dyDescent="0.25">
      <c r="A341" s="89">
        <v>43339</v>
      </c>
      <c r="B341" s="100" t="s">
        <v>591</v>
      </c>
      <c r="C341" s="91">
        <v>2</v>
      </c>
      <c r="D341" s="91">
        <v>3</v>
      </c>
      <c r="E341" s="91">
        <v>3</v>
      </c>
      <c r="F341" s="91">
        <v>2</v>
      </c>
      <c r="G341" s="91">
        <v>2</v>
      </c>
      <c r="H341" s="91">
        <v>2</v>
      </c>
      <c r="I341" s="91">
        <v>2</v>
      </c>
      <c r="J341" s="91">
        <v>2</v>
      </c>
      <c r="K341" s="91">
        <v>1</v>
      </c>
      <c r="L341" s="91">
        <v>1</v>
      </c>
      <c r="M341" s="91">
        <v>6</v>
      </c>
      <c r="N341" s="91">
        <v>5</v>
      </c>
      <c r="O341" s="91">
        <v>2</v>
      </c>
      <c r="P341" s="91">
        <v>2</v>
      </c>
      <c r="Q341" s="91">
        <v>2</v>
      </c>
      <c r="R341" s="91">
        <v>2</v>
      </c>
      <c r="S341" s="91">
        <v>1</v>
      </c>
      <c r="T341" s="91">
        <v>2</v>
      </c>
      <c r="U341" s="91">
        <v>1</v>
      </c>
      <c r="V341" s="91">
        <v>1</v>
      </c>
      <c r="W341" s="91">
        <v>2</v>
      </c>
      <c r="X341" s="91">
        <v>1</v>
      </c>
      <c r="Y341" s="91">
        <v>2</v>
      </c>
      <c r="Z341" s="91">
        <v>1</v>
      </c>
      <c r="AA341" s="91">
        <v>1</v>
      </c>
      <c r="AB341" s="91">
        <v>1</v>
      </c>
      <c r="AC341" s="91">
        <v>5</v>
      </c>
      <c r="AD341" s="91">
        <v>1</v>
      </c>
      <c r="AE341" s="91" t="s">
        <v>2</v>
      </c>
      <c r="AF341" s="91">
        <v>1</v>
      </c>
      <c r="AG341" s="91">
        <v>1</v>
      </c>
      <c r="AH341" s="91">
        <v>2</v>
      </c>
      <c r="AI341" s="91">
        <v>4</v>
      </c>
      <c r="AJ341" s="91">
        <v>1</v>
      </c>
      <c r="AK341" s="91">
        <v>1</v>
      </c>
      <c r="AL341" s="91">
        <v>4</v>
      </c>
      <c r="AM341" s="91">
        <v>1</v>
      </c>
    </row>
    <row r="342" spans="1:39" x14ac:dyDescent="0.25">
      <c r="A342" s="89">
        <v>43353</v>
      </c>
      <c r="B342" s="91" t="s">
        <v>592</v>
      </c>
      <c r="C342" s="91">
        <v>3</v>
      </c>
      <c r="D342" s="91">
        <v>2</v>
      </c>
      <c r="E342" s="91">
        <v>2</v>
      </c>
      <c r="F342" s="91">
        <v>1</v>
      </c>
      <c r="G342" s="91">
        <v>2</v>
      </c>
      <c r="H342" s="91">
        <v>2</v>
      </c>
      <c r="I342" s="91">
        <v>2</v>
      </c>
      <c r="J342" s="91">
        <v>1</v>
      </c>
      <c r="K342" s="91">
        <v>1</v>
      </c>
      <c r="L342" s="91">
        <v>1</v>
      </c>
      <c r="M342" s="91">
        <v>6</v>
      </c>
      <c r="N342" s="91">
        <v>5</v>
      </c>
      <c r="O342" s="91">
        <v>1</v>
      </c>
      <c r="P342" s="91">
        <v>4</v>
      </c>
      <c r="Q342" s="91">
        <v>4</v>
      </c>
      <c r="R342" s="91">
        <v>5</v>
      </c>
      <c r="S342" s="91">
        <v>1</v>
      </c>
      <c r="T342" s="91">
        <v>1</v>
      </c>
      <c r="U342" s="91">
        <v>2</v>
      </c>
      <c r="V342" s="91">
        <v>1</v>
      </c>
      <c r="W342" s="91">
        <v>2</v>
      </c>
      <c r="X342" s="91">
        <v>1</v>
      </c>
      <c r="Y342" s="91">
        <v>1</v>
      </c>
      <c r="Z342" s="91">
        <v>3</v>
      </c>
      <c r="AA342" s="91">
        <v>3</v>
      </c>
      <c r="AB342" s="91">
        <v>3</v>
      </c>
      <c r="AC342" s="91">
        <v>1</v>
      </c>
      <c r="AD342" s="91">
        <v>1</v>
      </c>
      <c r="AE342" s="91" t="s">
        <v>2</v>
      </c>
      <c r="AF342" s="91">
        <v>5</v>
      </c>
      <c r="AG342" s="91">
        <v>4</v>
      </c>
      <c r="AH342" s="91">
        <v>1</v>
      </c>
      <c r="AI342" s="91">
        <v>1</v>
      </c>
      <c r="AJ342" s="91">
        <v>1</v>
      </c>
      <c r="AK342" s="91">
        <v>1</v>
      </c>
      <c r="AL342" s="91">
        <v>5</v>
      </c>
      <c r="AM342" s="91">
        <v>1</v>
      </c>
    </row>
    <row r="343" spans="1:39" x14ac:dyDescent="0.25">
      <c r="A343" s="89">
        <v>43348</v>
      </c>
      <c r="B343" s="100" t="s">
        <v>593</v>
      </c>
      <c r="C343" s="91">
        <v>1</v>
      </c>
      <c r="D343" s="91">
        <v>2</v>
      </c>
      <c r="E343" s="91">
        <v>2</v>
      </c>
      <c r="F343" s="91">
        <v>1</v>
      </c>
      <c r="G343" s="91">
        <v>1</v>
      </c>
      <c r="H343" s="91">
        <v>2</v>
      </c>
      <c r="I343" s="91">
        <v>2</v>
      </c>
      <c r="J343" s="91">
        <v>1</v>
      </c>
      <c r="K343" s="91">
        <v>1</v>
      </c>
      <c r="L343" s="91">
        <v>2</v>
      </c>
      <c r="M343" s="91">
        <v>6</v>
      </c>
      <c r="N343" s="91">
        <v>5</v>
      </c>
      <c r="O343" s="91">
        <v>4</v>
      </c>
      <c r="P343" s="91">
        <v>4</v>
      </c>
      <c r="Q343" s="91">
        <v>4</v>
      </c>
      <c r="R343" s="91">
        <v>4</v>
      </c>
      <c r="S343" s="91">
        <v>2</v>
      </c>
      <c r="T343" s="91">
        <v>1</v>
      </c>
      <c r="U343" s="91">
        <v>1</v>
      </c>
      <c r="V343" s="91">
        <v>3</v>
      </c>
      <c r="W343" s="91">
        <v>4</v>
      </c>
      <c r="X343" s="91">
        <v>1</v>
      </c>
      <c r="Y343" s="91">
        <v>1</v>
      </c>
      <c r="Z343" s="91">
        <v>4</v>
      </c>
      <c r="AA343" s="91">
        <v>1</v>
      </c>
      <c r="AB343" s="91">
        <v>4</v>
      </c>
      <c r="AC343" s="91">
        <v>1</v>
      </c>
      <c r="AD343" s="91">
        <v>1</v>
      </c>
      <c r="AE343" s="91" t="s">
        <v>2</v>
      </c>
      <c r="AF343" s="91">
        <v>1</v>
      </c>
      <c r="AG343" s="91">
        <v>1</v>
      </c>
      <c r="AH343" s="91">
        <v>1</v>
      </c>
      <c r="AI343" s="91">
        <v>1</v>
      </c>
      <c r="AJ343" s="91">
        <v>1</v>
      </c>
      <c r="AK343" s="91">
        <v>1</v>
      </c>
      <c r="AL343" s="91">
        <v>3</v>
      </c>
      <c r="AM343" s="91">
        <v>1</v>
      </c>
    </row>
    <row r="344" spans="1:39" x14ac:dyDescent="0.25">
      <c r="A344" s="89">
        <v>43336</v>
      </c>
      <c r="B344" s="100" t="s">
        <v>594</v>
      </c>
      <c r="C344" s="91">
        <v>4</v>
      </c>
      <c r="D344" s="91">
        <v>1</v>
      </c>
      <c r="E344" s="91">
        <v>1</v>
      </c>
      <c r="F344" s="91">
        <v>1</v>
      </c>
      <c r="G344" s="91">
        <v>1</v>
      </c>
      <c r="H344" s="91">
        <v>1</v>
      </c>
      <c r="I344" s="91">
        <v>1</v>
      </c>
      <c r="J344" s="91">
        <v>5</v>
      </c>
      <c r="K344" s="91">
        <v>4</v>
      </c>
      <c r="L344" s="91">
        <v>6</v>
      </c>
      <c r="M344" s="91">
        <v>4</v>
      </c>
      <c r="N344" s="91">
        <v>2</v>
      </c>
      <c r="O344" s="91">
        <v>1</v>
      </c>
      <c r="P344" s="91">
        <v>4</v>
      </c>
      <c r="Q344" s="91">
        <v>4</v>
      </c>
      <c r="R344" s="91">
        <v>4</v>
      </c>
      <c r="S344" s="91">
        <v>5</v>
      </c>
      <c r="T344" s="91">
        <v>2</v>
      </c>
      <c r="U344" s="91">
        <v>5</v>
      </c>
      <c r="V344" s="91">
        <v>5</v>
      </c>
      <c r="W344" s="91">
        <v>5</v>
      </c>
      <c r="X344" s="91">
        <v>2</v>
      </c>
      <c r="Y344" s="91">
        <v>5</v>
      </c>
      <c r="Z344" s="91">
        <v>1</v>
      </c>
      <c r="AA344" s="91">
        <v>5</v>
      </c>
      <c r="AB344" s="91">
        <v>4</v>
      </c>
      <c r="AC344" s="91">
        <v>5</v>
      </c>
      <c r="AD344" s="91">
        <v>1</v>
      </c>
      <c r="AE344" s="91" t="s">
        <v>2</v>
      </c>
      <c r="AF344" s="91">
        <v>2</v>
      </c>
      <c r="AG344" s="91">
        <v>1</v>
      </c>
      <c r="AH344" s="91">
        <v>5</v>
      </c>
      <c r="AI344" s="91">
        <v>5</v>
      </c>
      <c r="AJ344" s="91">
        <v>1</v>
      </c>
      <c r="AK344" s="91">
        <v>2</v>
      </c>
      <c r="AL344" s="91">
        <v>5</v>
      </c>
      <c r="AM344" s="91">
        <v>2</v>
      </c>
    </row>
    <row r="345" spans="1:39" x14ac:dyDescent="0.25">
      <c r="A345" s="89">
        <v>43355</v>
      </c>
      <c r="B345" s="91" t="s">
        <v>595</v>
      </c>
      <c r="C345" s="91">
        <v>3</v>
      </c>
      <c r="D345" s="91">
        <v>3</v>
      </c>
      <c r="E345" s="91">
        <v>3</v>
      </c>
      <c r="F345" s="91">
        <v>2</v>
      </c>
      <c r="G345" s="91">
        <v>2</v>
      </c>
      <c r="H345" s="91">
        <v>2</v>
      </c>
      <c r="I345" s="91">
        <v>2</v>
      </c>
      <c r="J345" s="91">
        <v>1</v>
      </c>
      <c r="K345" s="91">
        <v>1</v>
      </c>
      <c r="L345" s="91">
        <v>1</v>
      </c>
      <c r="M345" s="91">
        <v>6</v>
      </c>
      <c r="N345" s="91">
        <v>5</v>
      </c>
      <c r="O345" s="91">
        <v>5</v>
      </c>
      <c r="P345" s="91">
        <v>5</v>
      </c>
      <c r="Q345" s="91">
        <v>2</v>
      </c>
      <c r="R345" s="91">
        <v>5</v>
      </c>
      <c r="S345" s="91">
        <v>3</v>
      </c>
      <c r="T345" s="91">
        <v>1</v>
      </c>
      <c r="U345" s="91">
        <v>3</v>
      </c>
      <c r="V345" s="91">
        <v>1</v>
      </c>
      <c r="W345" s="91">
        <v>3</v>
      </c>
      <c r="X345" s="91">
        <v>1</v>
      </c>
      <c r="Y345" s="91">
        <v>1</v>
      </c>
      <c r="Z345" s="91">
        <v>1</v>
      </c>
      <c r="AA345" s="91">
        <v>1</v>
      </c>
      <c r="AB345" s="91">
        <v>1</v>
      </c>
      <c r="AC345" s="91">
        <v>1</v>
      </c>
      <c r="AD345" s="91">
        <v>1</v>
      </c>
      <c r="AE345" s="91" t="s">
        <v>2</v>
      </c>
      <c r="AF345" s="91">
        <v>1</v>
      </c>
      <c r="AG345" s="91">
        <v>4</v>
      </c>
      <c r="AH345" s="91">
        <v>1</v>
      </c>
      <c r="AI345" s="91">
        <v>1</v>
      </c>
      <c r="AJ345" s="91">
        <v>1</v>
      </c>
      <c r="AK345" s="91">
        <v>1</v>
      </c>
      <c r="AL345" s="91">
        <v>1</v>
      </c>
      <c r="AM345" s="91">
        <v>2</v>
      </c>
    </row>
    <row r="346" spans="1:39" x14ac:dyDescent="0.25">
      <c r="A346" s="89">
        <v>43355</v>
      </c>
      <c r="B346" s="91" t="s">
        <v>596</v>
      </c>
      <c r="C346" s="91">
        <v>3</v>
      </c>
      <c r="D346" s="91">
        <v>1</v>
      </c>
      <c r="E346" s="91">
        <v>1</v>
      </c>
      <c r="F346" s="91">
        <v>2</v>
      </c>
      <c r="G346" s="91">
        <v>1</v>
      </c>
      <c r="H346" s="91">
        <v>1</v>
      </c>
      <c r="I346" s="91">
        <v>1</v>
      </c>
      <c r="J346" s="91">
        <v>4</v>
      </c>
      <c r="K346" s="91">
        <v>3</v>
      </c>
      <c r="L346" s="91">
        <v>3</v>
      </c>
      <c r="M346" s="91">
        <v>3</v>
      </c>
      <c r="N346" s="91">
        <v>5</v>
      </c>
      <c r="O346" s="91">
        <v>1</v>
      </c>
      <c r="P346" s="91">
        <v>1</v>
      </c>
      <c r="Q346" s="91">
        <v>1</v>
      </c>
      <c r="R346" s="91">
        <v>1</v>
      </c>
      <c r="S346" s="91">
        <v>5</v>
      </c>
      <c r="T346" s="91">
        <v>3</v>
      </c>
      <c r="U346" s="91">
        <v>1</v>
      </c>
      <c r="V346" s="91">
        <v>1</v>
      </c>
      <c r="W346" s="91">
        <v>5</v>
      </c>
      <c r="X346" s="91">
        <v>4</v>
      </c>
      <c r="Y346" s="91">
        <v>1</v>
      </c>
      <c r="Z346" s="91">
        <v>1</v>
      </c>
      <c r="AA346" s="91">
        <v>3</v>
      </c>
      <c r="AB346" s="91">
        <v>5</v>
      </c>
      <c r="AC346" s="91">
        <v>4</v>
      </c>
      <c r="AD346" s="91">
        <v>1</v>
      </c>
      <c r="AE346" s="91" t="s">
        <v>2</v>
      </c>
      <c r="AF346" s="91">
        <v>1</v>
      </c>
      <c r="AG346" s="91">
        <v>1</v>
      </c>
      <c r="AH346" s="91">
        <v>5</v>
      </c>
      <c r="AI346" s="91">
        <v>5</v>
      </c>
      <c r="AJ346" s="91">
        <v>1</v>
      </c>
      <c r="AK346" s="91">
        <v>1</v>
      </c>
      <c r="AL346" s="91">
        <v>5</v>
      </c>
      <c r="AM346" s="91">
        <v>5</v>
      </c>
    </row>
    <row r="347" spans="1:39" x14ac:dyDescent="0.25">
      <c r="A347" s="89">
        <v>43336</v>
      </c>
      <c r="B347" s="100" t="s">
        <v>597</v>
      </c>
      <c r="C347" s="91">
        <v>3</v>
      </c>
      <c r="D347" s="91">
        <v>1</v>
      </c>
      <c r="E347" s="91">
        <v>1</v>
      </c>
      <c r="F347" s="91">
        <v>1</v>
      </c>
      <c r="G347" s="91">
        <v>1</v>
      </c>
      <c r="H347" s="91">
        <v>1</v>
      </c>
      <c r="I347" s="91">
        <v>1</v>
      </c>
      <c r="J347" s="91">
        <v>4</v>
      </c>
      <c r="K347" s="91">
        <v>4</v>
      </c>
      <c r="L347" s="91">
        <v>6</v>
      </c>
      <c r="M347" s="91">
        <v>2</v>
      </c>
      <c r="N347" s="91">
        <v>2</v>
      </c>
      <c r="O347" s="91">
        <v>1</v>
      </c>
      <c r="P347" s="91">
        <v>1</v>
      </c>
      <c r="Q347" s="91">
        <v>1</v>
      </c>
      <c r="R347" s="91">
        <v>1</v>
      </c>
      <c r="S347" s="91">
        <v>2</v>
      </c>
      <c r="T347" s="91">
        <v>3</v>
      </c>
      <c r="U347" s="91">
        <v>2</v>
      </c>
      <c r="V347" s="91">
        <v>2</v>
      </c>
      <c r="W347" s="91">
        <v>1</v>
      </c>
      <c r="X347" s="91">
        <v>5</v>
      </c>
      <c r="Y347" s="91">
        <v>3</v>
      </c>
      <c r="Z347" s="91">
        <v>1</v>
      </c>
      <c r="AA347" s="91">
        <v>3</v>
      </c>
      <c r="AB347" s="91">
        <v>3</v>
      </c>
      <c r="AC347" s="91">
        <v>1</v>
      </c>
      <c r="AD347" s="91">
        <v>1</v>
      </c>
      <c r="AE347" s="91" t="s">
        <v>2</v>
      </c>
      <c r="AF347" s="91">
        <v>3</v>
      </c>
      <c r="AG347" s="91">
        <v>3</v>
      </c>
      <c r="AH347" s="91">
        <v>5</v>
      </c>
      <c r="AI347" s="91">
        <v>5</v>
      </c>
      <c r="AJ347" s="91">
        <v>1</v>
      </c>
      <c r="AK347" s="91">
        <v>2</v>
      </c>
      <c r="AL347" s="91">
        <v>1</v>
      </c>
      <c r="AM347" s="91">
        <v>3</v>
      </c>
    </row>
    <row r="348" spans="1:39" x14ac:dyDescent="0.25">
      <c r="A348" s="89">
        <v>43350</v>
      </c>
      <c r="B348" s="100" t="s">
        <v>598</v>
      </c>
      <c r="C348" s="91">
        <v>4</v>
      </c>
      <c r="D348" s="91">
        <v>2</v>
      </c>
      <c r="E348" s="91">
        <v>2</v>
      </c>
      <c r="F348" s="91">
        <v>1</v>
      </c>
      <c r="G348" s="91">
        <v>1</v>
      </c>
      <c r="H348" s="91">
        <v>2</v>
      </c>
      <c r="I348" s="91">
        <v>2</v>
      </c>
      <c r="J348" s="91">
        <v>4</v>
      </c>
      <c r="K348" s="91">
        <v>3</v>
      </c>
      <c r="L348" s="91">
        <v>2</v>
      </c>
      <c r="M348" s="91">
        <v>5</v>
      </c>
      <c r="N348" s="91">
        <v>3</v>
      </c>
      <c r="O348" s="91">
        <v>2</v>
      </c>
      <c r="P348" s="91">
        <v>2</v>
      </c>
      <c r="Q348" s="91">
        <v>2</v>
      </c>
      <c r="R348" s="91">
        <v>5</v>
      </c>
      <c r="S348" s="91">
        <v>1</v>
      </c>
      <c r="T348" s="91">
        <v>2</v>
      </c>
      <c r="U348" s="91">
        <v>2</v>
      </c>
      <c r="V348" s="91">
        <v>1</v>
      </c>
      <c r="W348" s="91">
        <v>2</v>
      </c>
      <c r="X348" s="91">
        <v>1</v>
      </c>
      <c r="Y348" s="91">
        <v>2</v>
      </c>
      <c r="Z348" s="91">
        <v>3</v>
      </c>
      <c r="AA348" s="91">
        <v>1</v>
      </c>
      <c r="AB348" s="91">
        <v>2</v>
      </c>
      <c r="AC348" s="91">
        <v>2</v>
      </c>
      <c r="AD348" s="91">
        <v>1</v>
      </c>
      <c r="AE348" s="91" t="s">
        <v>2</v>
      </c>
      <c r="AF348" s="91">
        <v>3</v>
      </c>
      <c r="AG348" s="91">
        <v>3</v>
      </c>
      <c r="AH348" s="91">
        <v>4</v>
      </c>
      <c r="AI348" s="91">
        <v>5</v>
      </c>
      <c r="AJ348" s="91">
        <v>3</v>
      </c>
      <c r="AK348" s="91">
        <v>2</v>
      </c>
      <c r="AL348" s="91">
        <v>2</v>
      </c>
      <c r="AM348" s="91">
        <v>2</v>
      </c>
    </row>
    <row r="349" spans="1:39" x14ac:dyDescent="0.25">
      <c r="A349" s="89">
        <v>43357</v>
      </c>
      <c r="B349" s="91" t="s">
        <v>599</v>
      </c>
      <c r="C349" s="91">
        <v>4</v>
      </c>
      <c r="D349" s="91">
        <v>1</v>
      </c>
      <c r="E349" s="91">
        <v>1</v>
      </c>
      <c r="F349" s="91">
        <v>1</v>
      </c>
      <c r="G349" s="91">
        <v>1</v>
      </c>
      <c r="H349" s="91">
        <v>2</v>
      </c>
      <c r="I349" s="91">
        <v>2</v>
      </c>
      <c r="J349" s="91">
        <v>1</v>
      </c>
      <c r="K349" s="91">
        <v>1</v>
      </c>
      <c r="L349" s="91">
        <v>4</v>
      </c>
      <c r="M349" s="91">
        <v>6</v>
      </c>
      <c r="N349" s="91">
        <v>5</v>
      </c>
      <c r="O349" s="91">
        <v>4</v>
      </c>
      <c r="P349" s="91">
        <v>4</v>
      </c>
      <c r="Q349" s="91">
        <v>4</v>
      </c>
      <c r="R349" s="91">
        <v>2</v>
      </c>
      <c r="S349" s="91">
        <v>1</v>
      </c>
      <c r="T349" s="91">
        <v>1</v>
      </c>
      <c r="U349" s="91">
        <v>1</v>
      </c>
      <c r="V349" s="91">
        <v>1</v>
      </c>
      <c r="W349" s="91">
        <v>2</v>
      </c>
      <c r="X349" s="91">
        <v>4</v>
      </c>
      <c r="Y349" s="91">
        <v>1</v>
      </c>
      <c r="Z349" s="91">
        <v>1</v>
      </c>
      <c r="AA349" s="91">
        <v>4</v>
      </c>
      <c r="AB349" s="91">
        <v>1</v>
      </c>
      <c r="AC349" s="91">
        <v>1</v>
      </c>
      <c r="AD349" s="91">
        <v>1</v>
      </c>
      <c r="AE349" s="91" t="s">
        <v>2</v>
      </c>
      <c r="AF349" s="91">
        <v>1</v>
      </c>
      <c r="AG349" s="91">
        <v>1</v>
      </c>
      <c r="AH349" s="91">
        <v>4</v>
      </c>
      <c r="AI349" s="91">
        <v>4</v>
      </c>
      <c r="AJ349" s="91">
        <v>1</v>
      </c>
      <c r="AK349" s="91">
        <v>1</v>
      </c>
      <c r="AL349" s="91">
        <v>1</v>
      </c>
      <c r="AM349" s="91">
        <v>1</v>
      </c>
    </row>
    <row r="350" spans="1:39" x14ac:dyDescent="0.25">
      <c r="A350" s="89">
        <v>43336</v>
      </c>
      <c r="B350" s="100" t="s">
        <v>600</v>
      </c>
      <c r="C350" s="91">
        <v>3</v>
      </c>
      <c r="D350" s="91">
        <v>1</v>
      </c>
      <c r="E350" s="91">
        <v>1</v>
      </c>
      <c r="F350" s="91">
        <v>1</v>
      </c>
      <c r="G350" s="91">
        <v>1</v>
      </c>
      <c r="H350" s="91">
        <v>2</v>
      </c>
      <c r="I350" s="91">
        <v>2</v>
      </c>
      <c r="J350" s="91">
        <v>5</v>
      </c>
      <c r="K350" s="91">
        <v>3</v>
      </c>
      <c r="L350" s="91">
        <v>3</v>
      </c>
      <c r="M350" s="91">
        <v>6</v>
      </c>
      <c r="N350" s="91">
        <v>2</v>
      </c>
      <c r="O350" s="91">
        <v>1</v>
      </c>
      <c r="P350" s="91">
        <v>2</v>
      </c>
      <c r="Q350" s="91">
        <v>2</v>
      </c>
      <c r="R350" s="91">
        <v>4</v>
      </c>
      <c r="S350" s="91">
        <v>3</v>
      </c>
      <c r="T350" s="91">
        <v>1</v>
      </c>
      <c r="U350" s="91">
        <v>3</v>
      </c>
      <c r="V350" s="91">
        <v>3</v>
      </c>
      <c r="W350" s="91">
        <v>3</v>
      </c>
      <c r="X350" s="91">
        <v>1</v>
      </c>
      <c r="Y350" s="91">
        <v>1</v>
      </c>
      <c r="Z350" s="91">
        <v>5</v>
      </c>
      <c r="AA350" s="91">
        <v>2</v>
      </c>
      <c r="AB350" s="91">
        <v>2</v>
      </c>
      <c r="AC350" s="91">
        <v>5</v>
      </c>
      <c r="AD350" s="91">
        <v>1</v>
      </c>
      <c r="AE350" s="91" t="s">
        <v>2</v>
      </c>
      <c r="AF350" s="91">
        <v>4</v>
      </c>
      <c r="AG350" s="91">
        <v>1</v>
      </c>
      <c r="AH350" s="91">
        <v>4</v>
      </c>
      <c r="AI350" s="91">
        <v>4</v>
      </c>
      <c r="AJ350" s="91">
        <v>1</v>
      </c>
      <c r="AK350" s="91">
        <v>1</v>
      </c>
      <c r="AL350" s="91">
        <v>1</v>
      </c>
      <c r="AM350" s="91">
        <v>5</v>
      </c>
    </row>
    <row r="351" spans="1:39" x14ac:dyDescent="0.25">
      <c r="A351" s="89">
        <v>43348</v>
      </c>
      <c r="B351" s="91" t="s">
        <v>601</v>
      </c>
      <c r="C351" s="91">
        <v>3</v>
      </c>
      <c r="D351" s="91">
        <v>3</v>
      </c>
      <c r="E351" s="91">
        <v>3</v>
      </c>
      <c r="F351" s="91">
        <v>1</v>
      </c>
      <c r="G351" s="91">
        <v>2</v>
      </c>
      <c r="H351" s="91">
        <v>2</v>
      </c>
      <c r="I351" s="91">
        <v>2</v>
      </c>
      <c r="J351" s="91">
        <v>1</v>
      </c>
      <c r="K351" s="91">
        <v>1</v>
      </c>
      <c r="L351" s="91">
        <v>1</v>
      </c>
      <c r="M351" s="91">
        <v>6</v>
      </c>
      <c r="N351" s="91">
        <v>5</v>
      </c>
      <c r="O351" s="91">
        <v>4</v>
      </c>
      <c r="P351" s="91">
        <v>4</v>
      </c>
      <c r="Q351" s="91">
        <v>4</v>
      </c>
      <c r="R351" s="91">
        <v>4</v>
      </c>
      <c r="S351" s="91">
        <v>1</v>
      </c>
      <c r="T351" s="91">
        <v>1</v>
      </c>
      <c r="U351" s="91">
        <v>2</v>
      </c>
      <c r="V351" s="91">
        <v>2</v>
      </c>
      <c r="W351" s="91">
        <v>1</v>
      </c>
      <c r="X351" s="91">
        <v>1</v>
      </c>
      <c r="Y351" s="91">
        <v>1</v>
      </c>
      <c r="Z351" s="91">
        <v>4</v>
      </c>
      <c r="AA351" s="91">
        <v>3</v>
      </c>
      <c r="AB351" s="91">
        <v>2</v>
      </c>
      <c r="AC351" s="91">
        <v>1</v>
      </c>
      <c r="AD351" s="91">
        <v>1</v>
      </c>
      <c r="AE351" s="91" t="s">
        <v>2</v>
      </c>
      <c r="AF351" s="91">
        <v>1</v>
      </c>
      <c r="AG351" s="91">
        <v>1</v>
      </c>
      <c r="AH351" s="91">
        <v>2</v>
      </c>
      <c r="AI351" s="91">
        <v>1</v>
      </c>
      <c r="AJ351" s="91">
        <v>1</v>
      </c>
      <c r="AK351" s="91">
        <v>1</v>
      </c>
      <c r="AL351" s="91">
        <v>1</v>
      </c>
      <c r="AM351" s="91">
        <v>1</v>
      </c>
    </row>
    <row r="352" spans="1:39" x14ac:dyDescent="0.25">
      <c r="A352" s="89">
        <v>43347</v>
      </c>
      <c r="B352" s="91" t="s">
        <v>602</v>
      </c>
      <c r="C352" s="91">
        <v>4</v>
      </c>
      <c r="D352" s="91">
        <v>1</v>
      </c>
      <c r="E352" s="91">
        <v>1</v>
      </c>
      <c r="F352" s="91">
        <v>1</v>
      </c>
      <c r="G352" s="91">
        <v>1</v>
      </c>
      <c r="H352" s="91">
        <v>1</v>
      </c>
      <c r="I352" s="91">
        <v>1</v>
      </c>
      <c r="J352" s="91">
        <v>4</v>
      </c>
      <c r="K352" s="91">
        <v>4</v>
      </c>
      <c r="L352" s="91">
        <v>4</v>
      </c>
      <c r="M352" s="91">
        <v>2</v>
      </c>
      <c r="N352" s="91">
        <v>2</v>
      </c>
      <c r="O352" s="91">
        <v>1</v>
      </c>
      <c r="P352" s="91">
        <v>1</v>
      </c>
      <c r="Q352" s="91">
        <v>1</v>
      </c>
      <c r="R352" s="91">
        <v>1</v>
      </c>
      <c r="S352" s="91">
        <v>4</v>
      </c>
      <c r="T352" s="91">
        <v>1</v>
      </c>
      <c r="U352" s="91">
        <v>3</v>
      </c>
      <c r="V352" s="91">
        <v>2</v>
      </c>
      <c r="W352" s="91">
        <v>3</v>
      </c>
      <c r="X352" s="91">
        <v>2</v>
      </c>
      <c r="Y352" s="91">
        <v>5</v>
      </c>
      <c r="Z352" s="91">
        <v>3</v>
      </c>
      <c r="AA352" s="91">
        <v>4</v>
      </c>
      <c r="AB352" s="91">
        <v>3</v>
      </c>
      <c r="AC352" s="91">
        <v>5</v>
      </c>
      <c r="AD352" s="91">
        <v>1</v>
      </c>
      <c r="AE352" s="91" t="s">
        <v>2</v>
      </c>
      <c r="AF352" s="91">
        <v>5</v>
      </c>
      <c r="AG352" s="91">
        <v>2</v>
      </c>
      <c r="AH352" s="91">
        <v>5</v>
      </c>
      <c r="AI352" s="91">
        <v>4</v>
      </c>
      <c r="AJ352" s="91">
        <v>1</v>
      </c>
      <c r="AK352" s="91">
        <v>4</v>
      </c>
      <c r="AL352" s="91">
        <v>5</v>
      </c>
      <c r="AM352" s="91">
        <v>4</v>
      </c>
    </row>
    <row r="353" spans="1:39" x14ac:dyDescent="0.25">
      <c r="A353" s="89">
        <v>43347</v>
      </c>
      <c r="B353" s="91" t="s">
        <v>603</v>
      </c>
      <c r="C353" s="91">
        <v>4</v>
      </c>
      <c r="D353" s="91">
        <v>2</v>
      </c>
      <c r="E353" s="91">
        <v>2</v>
      </c>
      <c r="F353" s="91">
        <v>2</v>
      </c>
      <c r="G353" s="91">
        <v>2</v>
      </c>
      <c r="H353" s="91">
        <v>2</v>
      </c>
      <c r="I353" s="91">
        <v>2</v>
      </c>
      <c r="J353" s="91">
        <v>1</v>
      </c>
      <c r="K353" s="91">
        <v>1</v>
      </c>
      <c r="L353" s="91">
        <v>3</v>
      </c>
      <c r="M353" s="91">
        <v>4</v>
      </c>
      <c r="N353" s="91">
        <v>5</v>
      </c>
      <c r="O353" s="91">
        <v>1</v>
      </c>
      <c r="P353" s="91">
        <v>4</v>
      </c>
      <c r="Q353" s="91">
        <v>1</v>
      </c>
      <c r="R353" s="91">
        <v>1</v>
      </c>
      <c r="S353" s="91">
        <v>1</v>
      </c>
      <c r="T353" s="91">
        <v>1</v>
      </c>
      <c r="U353" s="91">
        <v>1</v>
      </c>
      <c r="V353" s="91">
        <v>1</v>
      </c>
      <c r="W353" s="91">
        <v>1</v>
      </c>
      <c r="X353" s="91">
        <v>1</v>
      </c>
      <c r="Y353" s="91">
        <v>2</v>
      </c>
      <c r="Z353" s="91">
        <v>1</v>
      </c>
      <c r="AA353" s="91">
        <v>3</v>
      </c>
      <c r="AB353" s="91">
        <v>5</v>
      </c>
      <c r="AC353" s="91">
        <v>4</v>
      </c>
      <c r="AD353" s="91">
        <v>1</v>
      </c>
      <c r="AE353" s="91" t="s">
        <v>2</v>
      </c>
      <c r="AF353" s="91">
        <v>1</v>
      </c>
      <c r="AG353" s="91">
        <v>5</v>
      </c>
      <c r="AH353" s="91">
        <v>4</v>
      </c>
      <c r="AI353" s="91">
        <v>4</v>
      </c>
      <c r="AJ353" s="91">
        <v>1</v>
      </c>
      <c r="AK353" s="91">
        <v>1</v>
      </c>
      <c r="AL353" s="91">
        <v>5</v>
      </c>
      <c r="AM353" s="91">
        <v>1</v>
      </c>
    </row>
    <row r="354" spans="1:39" x14ac:dyDescent="0.25">
      <c r="A354" s="89">
        <v>43349</v>
      </c>
      <c r="B354" s="100" t="s">
        <v>604</v>
      </c>
      <c r="C354" s="91">
        <v>3</v>
      </c>
      <c r="D354" s="91">
        <v>2</v>
      </c>
      <c r="E354" s="91">
        <v>2</v>
      </c>
      <c r="F354" s="91">
        <v>2</v>
      </c>
      <c r="G354" s="91">
        <v>1</v>
      </c>
      <c r="H354" s="91">
        <v>2</v>
      </c>
      <c r="I354" s="91">
        <v>2</v>
      </c>
      <c r="J354" s="91">
        <v>1</v>
      </c>
      <c r="K354" s="91">
        <v>2</v>
      </c>
      <c r="L354" s="91">
        <v>3</v>
      </c>
      <c r="M354" s="91">
        <v>4</v>
      </c>
      <c r="N354" s="91">
        <v>3</v>
      </c>
      <c r="O354" s="91">
        <v>1</v>
      </c>
      <c r="P354" s="91">
        <v>1</v>
      </c>
      <c r="Q354" s="91">
        <v>1</v>
      </c>
      <c r="R354" s="91">
        <v>1</v>
      </c>
      <c r="S354" s="91">
        <v>4</v>
      </c>
      <c r="T354" s="91">
        <v>1</v>
      </c>
      <c r="U354" s="91">
        <v>1</v>
      </c>
      <c r="V354" s="91">
        <v>5</v>
      </c>
      <c r="W354" s="91">
        <v>1</v>
      </c>
      <c r="X354" s="91">
        <v>4</v>
      </c>
      <c r="Y354" s="91">
        <v>1</v>
      </c>
      <c r="Z354" s="91">
        <v>1</v>
      </c>
      <c r="AA354" s="91">
        <v>2</v>
      </c>
      <c r="AB354" s="91">
        <v>3</v>
      </c>
      <c r="AC354" s="91">
        <v>2</v>
      </c>
      <c r="AD354" s="91">
        <v>1</v>
      </c>
      <c r="AE354" s="91" t="s">
        <v>2</v>
      </c>
      <c r="AF354" s="91">
        <v>1</v>
      </c>
      <c r="AG354" s="91">
        <v>1</v>
      </c>
      <c r="AH354" s="91">
        <v>4</v>
      </c>
      <c r="AI354" s="91">
        <v>5</v>
      </c>
      <c r="AJ354" s="91">
        <v>1</v>
      </c>
      <c r="AK354" s="91">
        <v>4</v>
      </c>
      <c r="AL354" s="91">
        <v>4</v>
      </c>
      <c r="AM354" s="91">
        <v>5</v>
      </c>
    </row>
    <row r="355" spans="1:39" x14ac:dyDescent="0.25">
      <c r="A355" s="89">
        <v>43356</v>
      </c>
      <c r="B355" s="91" t="s">
        <v>797</v>
      </c>
      <c r="C355" s="91">
        <v>3</v>
      </c>
      <c r="D355" s="91">
        <v>2</v>
      </c>
      <c r="E355" s="91">
        <v>2</v>
      </c>
      <c r="F355" s="91">
        <v>2</v>
      </c>
      <c r="G355" s="91">
        <v>2</v>
      </c>
      <c r="H355" s="91">
        <v>2</v>
      </c>
      <c r="I355" s="91">
        <v>2</v>
      </c>
      <c r="J355" s="91">
        <v>1</v>
      </c>
      <c r="K355" s="91">
        <v>1</v>
      </c>
      <c r="L355" s="91">
        <v>1</v>
      </c>
      <c r="M355" s="91">
        <v>6</v>
      </c>
      <c r="N355" s="91">
        <v>5</v>
      </c>
      <c r="O355" s="91">
        <v>4</v>
      </c>
      <c r="P355" s="91">
        <v>4</v>
      </c>
      <c r="Q355" s="91">
        <v>4</v>
      </c>
      <c r="R355" s="91">
        <v>4</v>
      </c>
      <c r="S355" s="91">
        <v>1</v>
      </c>
      <c r="T355" s="91">
        <v>1</v>
      </c>
      <c r="U355" s="91">
        <v>1</v>
      </c>
      <c r="V355" s="91">
        <v>1</v>
      </c>
      <c r="W355" s="91">
        <v>1</v>
      </c>
      <c r="X355" s="91">
        <v>1</v>
      </c>
      <c r="Y355" s="91">
        <v>1</v>
      </c>
      <c r="Z355" s="91">
        <v>1</v>
      </c>
      <c r="AA355" s="91">
        <v>1</v>
      </c>
      <c r="AB355" s="91">
        <v>1</v>
      </c>
      <c r="AC355" s="91">
        <v>1</v>
      </c>
      <c r="AD355" s="91">
        <v>1</v>
      </c>
      <c r="AE355" s="91" t="s">
        <v>2</v>
      </c>
      <c r="AF355" s="91">
        <v>1</v>
      </c>
      <c r="AG355" s="91">
        <v>1</v>
      </c>
      <c r="AH355" s="91">
        <v>1</v>
      </c>
      <c r="AI355" s="91">
        <v>1</v>
      </c>
      <c r="AJ355" s="91">
        <v>1</v>
      </c>
      <c r="AK355" s="91">
        <v>1</v>
      </c>
      <c r="AL355" s="91">
        <v>1</v>
      </c>
      <c r="AM355" s="91">
        <v>1</v>
      </c>
    </row>
    <row r="356" spans="1:39" x14ac:dyDescent="0.25">
      <c r="A356" s="89">
        <v>43335</v>
      </c>
      <c r="B356" s="100" t="s">
        <v>605</v>
      </c>
      <c r="C356" s="91">
        <v>3</v>
      </c>
      <c r="D356" s="91">
        <v>3</v>
      </c>
      <c r="E356" s="91">
        <v>3</v>
      </c>
      <c r="F356" s="91">
        <v>2</v>
      </c>
      <c r="G356" s="91">
        <v>2</v>
      </c>
      <c r="H356" s="91">
        <v>2</v>
      </c>
      <c r="I356" s="91">
        <v>2</v>
      </c>
      <c r="J356" s="91">
        <v>1</v>
      </c>
      <c r="K356" s="91">
        <v>1</v>
      </c>
      <c r="L356" s="91">
        <v>1</v>
      </c>
      <c r="M356" s="91">
        <v>6</v>
      </c>
      <c r="N356" s="91">
        <v>5</v>
      </c>
      <c r="O356" s="91">
        <v>5</v>
      </c>
      <c r="P356" s="91">
        <v>2</v>
      </c>
      <c r="Q356" s="91">
        <v>5</v>
      </c>
      <c r="R356" s="91">
        <v>2</v>
      </c>
      <c r="S356" s="91">
        <v>1</v>
      </c>
      <c r="T356" s="91">
        <v>1</v>
      </c>
      <c r="U356" s="91">
        <v>1</v>
      </c>
      <c r="V356" s="91">
        <v>2</v>
      </c>
      <c r="W356" s="91">
        <v>1</v>
      </c>
      <c r="X356" s="91">
        <v>1</v>
      </c>
      <c r="Y356" s="91">
        <v>1</v>
      </c>
      <c r="Z356" s="91">
        <v>1</v>
      </c>
      <c r="AA356" s="91">
        <v>1</v>
      </c>
      <c r="AB356" s="91">
        <v>2</v>
      </c>
      <c r="AC356" s="91">
        <v>1</v>
      </c>
      <c r="AD356" s="91">
        <v>1</v>
      </c>
      <c r="AE356" s="91" t="s">
        <v>2</v>
      </c>
      <c r="AF356" s="91">
        <v>1</v>
      </c>
      <c r="AG356" s="91">
        <v>1</v>
      </c>
      <c r="AH356" s="91">
        <v>1</v>
      </c>
      <c r="AI356" s="91">
        <v>1</v>
      </c>
      <c r="AJ356" s="91">
        <v>1</v>
      </c>
      <c r="AK356" s="91">
        <v>1</v>
      </c>
      <c r="AL356" s="91">
        <v>1</v>
      </c>
      <c r="AM356" s="91">
        <v>1</v>
      </c>
    </row>
    <row r="357" spans="1:39" x14ac:dyDescent="0.25">
      <c r="A357" s="89">
        <v>43349</v>
      </c>
      <c r="B357" s="100" t="s">
        <v>606</v>
      </c>
      <c r="C357" s="91">
        <v>4</v>
      </c>
      <c r="D357" s="91">
        <v>1</v>
      </c>
      <c r="E357" s="91">
        <v>1</v>
      </c>
      <c r="F357" s="91">
        <v>1</v>
      </c>
      <c r="G357" s="91">
        <v>1</v>
      </c>
      <c r="H357" s="91">
        <v>2</v>
      </c>
      <c r="I357" s="91">
        <v>2</v>
      </c>
      <c r="J357" s="91">
        <v>1</v>
      </c>
      <c r="K357" s="91">
        <v>2</v>
      </c>
      <c r="L357" s="91">
        <v>3</v>
      </c>
      <c r="M357" s="91">
        <v>4</v>
      </c>
      <c r="N357" s="91">
        <v>5</v>
      </c>
      <c r="O357" s="91">
        <v>1</v>
      </c>
      <c r="P357" s="91">
        <v>1</v>
      </c>
      <c r="Q357" s="91">
        <v>1</v>
      </c>
      <c r="R357" s="91">
        <v>5</v>
      </c>
      <c r="S357" s="91">
        <v>1</v>
      </c>
      <c r="T357" s="91">
        <v>1</v>
      </c>
      <c r="U357" s="91">
        <v>5</v>
      </c>
      <c r="V357" s="91">
        <v>1</v>
      </c>
      <c r="W357" s="91">
        <v>1</v>
      </c>
      <c r="X357" s="91">
        <v>3</v>
      </c>
      <c r="Y357" s="91">
        <v>1</v>
      </c>
      <c r="Z357" s="91">
        <v>1</v>
      </c>
      <c r="AA357" s="91">
        <v>3</v>
      </c>
      <c r="AB357" s="91">
        <v>1</v>
      </c>
      <c r="AC357" s="91">
        <v>4</v>
      </c>
      <c r="AD357" s="91">
        <v>1</v>
      </c>
      <c r="AE357" s="91" t="s">
        <v>2</v>
      </c>
      <c r="AF357" s="91">
        <v>5</v>
      </c>
      <c r="AG357" s="91">
        <v>1</v>
      </c>
      <c r="AH357" s="91">
        <v>4</v>
      </c>
      <c r="AI357" s="91">
        <v>4</v>
      </c>
      <c r="AJ357" s="91">
        <v>1</v>
      </c>
      <c r="AK357" s="91">
        <v>1</v>
      </c>
      <c r="AL357" s="91">
        <v>4</v>
      </c>
      <c r="AM357" s="91">
        <v>3</v>
      </c>
    </row>
    <row r="358" spans="1:39" x14ac:dyDescent="0.25">
      <c r="A358" s="89">
        <v>43347</v>
      </c>
      <c r="B358" s="100" t="s">
        <v>798</v>
      </c>
      <c r="C358" s="91">
        <v>2</v>
      </c>
      <c r="D358" s="91">
        <v>1</v>
      </c>
      <c r="E358" s="91">
        <v>1</v>
      </c>
      <c r="F358" s="91">
        <v>1</v>
      </c>
      <c r="G358" s="91">
        <v>1</v>
      </c>
      <c r="H358" s="91">
        <v>1</v>
      </c>
      <c r="I358" s="91">
        <v>1</v>
      </c>
      <c r="J358" s="91">
        <v>3</v>
      </c>
      <c r="K358" s="91">
        <v>6</v>
      </c>
      <c r="L358" s="91">
        <v>6</v>
      </c>
      <c r="M358" s="91">
        <v>2</v>
      </c>
      <c r="N358" s="91">
        <v>5</v>
      </c>
      <c r="O358" s="91">
        <v>5</v>
      </c>
      <c r="P358" s="91">
        <v>5</v>
      </c>
      <c r="Q358" s="91">
        <v>5</v>
      </c>
      <c r="R358" s="91">
        <v>5</v>
      </c>
      <c r="S358" s="91">
        <v>4</v>
      </c>
      <c r="T358" s="91">
        <v>1</v>
      </c>
      <c r="U358" s="91">
        <v>1</v>
      </c>
      <c r="V358" s="91">
        <v>2</v>
      </c>
      <c r="W358" s="91">
        <v>1</v>
      </c>
      <c r="X358" s="91">
        <v>1</v>
      </c>
      <c r="Y358" s="91">
        <v>1</v>
      </c>
      <c r="Z358" s="91">
        <v>3</v>
      </c>
      <c r="AA358" s="91">
        <v>4</v>
      </c>
      <c r="AB358" s="91">
        <v>1</v>
      </c>
      <c r="AC358" s="91">
        <v>1</v>
      </c>
      <c r="AD358" s="91">
        <v>1</v>
      </c>
      <c r="AE358" s="91" t="s">
        <v>2</v>
      </c>
      <c r="AF358" s="91">
        <v>1</v>
      </c>
      <c r="AG358" s="91">
        <v>1</v>
      </c>
      <c r="AH358" s="91">
        <v>1</v>
      </c>
      <c r="AI358" s="91">
        <v>1</v>
      </c>
      <c r="AJ358" s="91">
        <v>1</v>
      </c>
      <c r="AK358" s="91">
        <v>1</v>
      </c>
      <c r="AL358" s="91">
        <v>3</v>
      </c>
      <c r="AM358" s="91">
        <v>1</v>
      </c>
    </row>
    <row r="359" spans="1:39" x14ac:dyDescent="0.25">
      <c r="A359" s="89">
        <v>43347</v>
      </c>
      <c r="B359" s="100" t="s">
        <v>607</v>
      </c>
      <c r="C359" s="91">
        <v>4</v>
      </c>
      <c r="D359" s="91">
        <v>1</v>
      </c>
      <c r="E359" s="91">
        <v>1</v>
      </c>
      <c r="F359" s="91">
        <v>2</v>
      </c>
      <c r="G359" s="91">
        <v>2</v>
      </c>
      <c r="H359" s="91">
        <v>2</v>
      </c>
      <c r="I359" s="91">
        <v>2</v>
      </c>
      <c r="J359" s="91">
        <v>1</v>
      </c>
      <c r="K359" s="91">
        <v>1</v>
      </c>
      <c r="L359" s="91">
        <v>1</v>
      </c>
      <c r="M359" s="91">
        <v>6</v>
      </c>
      <c r="N359" s="91">
        <v>5</v>
      </c>
      <c r="O359" s="91">
        <v>4</v>
      </c>
      <c r="P359" s="91">
        <v>4</v>
      </c>
      <c r="Q359" s="91">
        <v>4</v>
      </c>
      <c r="R359" s="91">
        <v>1</v>
      </c>
      <c r="S359" s="91">
        <v>1</v>
      </c>
      <c r="T359" s="91">
        <v>3</v>
      </c>
      <c r="U359" s="91">
        <v>4</v>
      </c>
      <c r="V359" s="91">
        <v>1</v>
      </c>
      <c r="W359" s="91">
        <v>1</v>
      </c>
      <c r="X359" s="91">
        <v>3</v>
      </c>
      <c r="Y359" s="91">
        <v>1</v>
      </c>
      <c r="Z359" s="91">
        <v>1</v>
      </c>
      <c r="AA359" s="91">
        <v>1</v>
      </c>
      <c r="AB359" s="91">
        <v>4</v>
      </c>
      <c r="AC359" s="91">
        <v>1</v>
      </c>
      <c r="AD359" s="91">
        <v>1</v>
      </c>
      <c r="AE359" s="91" t="s">
        <v>2</v>
      </c>
      <c r="AF359" s="91">
        <v>1</v>
      </c>
      <c r="AG359" s="91">
        <v>1</v>
      </c>
      <c r="AH359" s="91">
        <v>1</v>
      </c>
      <c r="AI359" s="91">
        <v>1</v>
      </c>
      <c r="AJ359" s="91">
        <v>1</v>
      </c>
      <c r="AK359" s="91">
        <v>1</v>
      </c>
      <c r="AL359" s="91">
        <v>1</v>
      </c>
      <c r="AM359" s="91">
        <v>1</v>
      </c>
    </row>
    <row r="360" spans="1:39" x14ac:dyDescent="0.25">
      <c r="A360" s="89">
        <v>43347</v>
      </c>
      <c r="B360" s="100" t="s">
        <v>608</v>
      </c>
      <c r="C360" s="91">
        <v>3</v>
      </c>
      <c r="D360" s="91">
        <v>3</v>
      </c>
      <c r="E360" s="91">
        <v>3</v>
      </c>
      <c r="F360" s="91">
        <v>2</v>
      </c>
      <c r="G360" s="91">
        <v>2</v>
      </c>
      <c r="H360" s="91">
        <v>2</v>
      </c>
      <c r="I360" s="91">
        <v>2</v>
      </c>
      <c r="J360" s="91">
        <v>1</v>
      </c>
      <c r="K360" s="91">
        <v>1</v>
      </c>
      <c r="L360" s="91">
        <v>1</v>
      </c>
      <c r="M360" s="91">
        <v>6</v>
      </c>
      <c r="N360" s="91">
        <v>5</v>
      </c>
      <c r="O360" s="91">
        <v>4</v>
      </c>
      <c r="P360" s="91">
        <v>4</v>
      </c>
      <c r="Q360" s="91">
        <v>4</v>
      </c>
      <c r="R360" s="91">
        <v>4</v>
      </c>
      <c r="S360" s="91">
        <v>1</v>
      </c>
      <c r="T360" s="91">
        <v>1</v>
      </c>
      <c r="U360" s="91">
        <v>4</v>
      </c>
      <c r="V360" s="91">
        <v>5</v>
      </c>
      <c r="W360" s="91">
        <v>4</v>
      </c>
      <c r="X360" s="91">
        <v>1</v>
      </c>
      <c r="Y360" s="91">
        <v>1</v>
      </c>
      <c r="Z360" s="91">
        <v>1</v>
      </c>
      <c r="AA360" s="91">
        <v>2</v>
      </c>
      <c r="AB360" s="91">
        <v>1</v>
      </c>
      <c r="AC360" s="91">
        <v>2</v>
      </c>
      <c r="AD360" s="91">
        <v>1</v>
      </c>
      <c r="AE360" s="91" t="s">
        <v>2</v>
      </c>
      <c r="AF360" s="91">
        <v>1</v>
      </c>
      <c r="AG360" s="91">
        <v>1</v>
      </c>
      <c r="AH360" s="91">
        <v>1</v>
      </c>
      <c r="AI360" s="91">
        <v>1</v>
      </c>
      <c r="AJ360" s="91">
        <v>1</v>
      </c>
      <c r="AK360" s="91">
        <v>1</v>
      </c>
      <c r="AL360" s="91">
        <v>3</v>
      </c>
      <c r="AM360" s="91">
        <v>1</v>
      </c>
    </row>
    <row r="361" spans="1:39" x14ac:dyDescent="0.25">
      <c r="A361" s="89">
        <v>43356</v>
      </c>
      <c r="B361" s="91" t="s">
        <v>609</v>
      </c>
      <c r="C361" s="91">
        <v>3</v>
      </c>
      <c r="D361" s="91">
        <v>2</v>
      </c>
      <c r="E361" s="91">
        <v>2</v>
      </c>
      <c r="F361" s="91">
        <v>2</v>
      </c>
      <c r="G361" s="91">
        <v>2</v>
      </c>
      <c r="H361" s="91">
        <v>2</v>
      </c>
      <c r="I361" s="91">
        <v>2</v>
      </c>
      <c r="J361" s="91">
        <v>1</v>
      </c>
      <c r="K361" s="91">
        <v>4</v>
      </c>
      <c r="L361" s="91">
        <v>1</v>
      </c>
      <c r="M361" s="91">
        <v>4</v>
      </c>
      <c r="N361" s="91">
        <v>5</v>
      </c>
      <c r="O361" s="91">
        <v>3</v>
      </c>
      <c r="P361" s="91">
        <v>4</v>
      </c>
      <c r="Q361" s="91">
        <v>4</v>
      </c>
      <c r="R361" s="91">
        <v>4</v>
      </c>
      <c r="S361" s="91">
        <v>1</v>
      </c>
      <c r="T361" s="91">
        <v>1</v>
      </c>
      <c r="U361" s="91">
        <v>4</v>
      </c>
      <c r="V361" s="91">
        <v>1</v>
      </c>
      <c r="W361" s="91">
        <v>1</v>
      </c>
      <c r="X361" s="91">
        <v>3</v>
      </c>
      <c r="Y361" s="91">
        <v>2</v>
      </c>
      <c r="Z361" s="91">
        <v>1</v>
      </c>
      <c r="AA361" s="91">
        <v>1</v>
      </c>
      <c r="AB361" s="91">
        <v>3</v>
      </c>
      <c r="AC361" s="91">
        <v>1</v>
      </c>
      <c r="AD361" s="91">
        <v>1</v>
      </c>
      <c r="AE361" s="91" t="s">
        <v>2</v>
      </c>
      <c r="AF361" s="91">
        <v>2</v>
      </c>
      <c r="AG361" s="91">
        <v>2</v>
      </c>
      <c r="AH361" s="91">
        <v>3</v>
      </c>
      <c r="AI361" s="91">
        <v>1</v>
      </c>
      <c r="AJ361" s="91">
        <v>1</v>
      </c>
      <c r="AK361" s="91">
        <v>1</v>
      </c>
      <c r="AL361" s="91">
        <v>4</v>
      </c>
      <c r="AM361" s="91">
        <v>1</v>
      </c>
    </row>
    <row r="362" spans="1:39" x14ac:dyDescent="0.25">
      <c r="A362" s="89">
        <v>43349</v>
      </c>
      <c r="B362" s="100" t="s">
        <v>610</v>
      </c>
      <c r="C362" s="91">
        <v>4</v>
      </c>
      <c r="D362" s="91">
        <v>1</v>
      </c>
      <c r="E362" s="91">
        <v>1</v>
      </c>
      <c r="F362" s="91">
        <v>1</v>
      </c>
      <c r="G362" s="91">
        <v>1</v>
      </c>
      <c r="H362" s="91">
        <v>2</v>
      </c>
      <c r="I362" s="91">
        <v>2</v>
      </c>
      <c r="J362" s="91">
        <v>1</v>
      </c>
      <c r="K362" s="91">
        <v>2</v>
      </c>
      <c r="L362" s="91">
        <v>2</v>
      </c>
      <c r="M362" s="91">
        <v>6</v>
      </c>
      <c r="N362" s="91">
        <v>2</v>
      </c>
      <c r="O362" s="91">
        <v>1</v>
      </c>
      <c r="P362" s="91">
        <v>4</v>
      </c>
      <c r="Q362" s="91">
        <v>4</v>
      </c>
      <c r="R362" s="91">
        <v>2</v>
      </c>
      <c r="S362" s="91">
        <v>3</v>
      </c>
      <c r="T362" s="91">
        <v>1</v>
      </c>
      <c r="U362" s="91">
        <v>1</v>
      </c>
      <c r="V362" s="91">
        <v>4</v>
      </c>
      <c r="W362" s="91">
        <v>4</v>
      </c>
      <c r="X362" s="91">
        <v>3</v>
      </c>
      <c r="Y362" s="91">
        <v>1</v>
      </c>
      <c r="Z362" s="91">
        <v>2</v>
      </c>
      <c r="AA362" s="91">
        <v>1</v>
      </c>
      <c r="AB362" s="91">
        <v>5</v>
      </c>
      <c r="AC362" s="91">
        <v>1</v>
      </c>
      <c r="AD362" s="91">
        <v>1</v>
      </c>
      <c r="AE362" s="91" t="s">
        <v>2</v>
      </c>
      <c r="AF362" s="91">
        <v>1</v>
      </c>
      <c r="AG362" s="91">
        <v>1</v>
      </c>
      <c r="AH362" s="91">
        <v>5</v>
      </c>
      <c r="AI362" s="91">
        <v>2</v>
      </c>
      <c r="AJ362" s="91">
        <v>1</v>
      </c>
      <c r="AK362" s="91">
        <v>1</v>
      </c>
      <c r="AL362" s="91">
        <v>1</v>
      </c>
      <c r="AM362" s="91">
        <v>1</v>
      </c>
    </row>
    <row r="363" spans="1:39" x14ac:dyDescent="0.25">
      <c r="A363" s="89">
        <v>43349</v>
      </c>
      <c r="B363" s="100" t="s">
        <v>611</v>
      </c>
      <c r="C363" s="91">
        <v>4</v>
      </c>
      <c r="D363" s="91">
        <v>1</v>
      </c>
      <c r="E363" s="91">
        <v>1</v>
      </c>
      <c r="F363" s="91">
        <v>2</v>
      </c>
      <c r="G363" s="91">
        <v>2</v>
      </c>
      <c r="H363" s="91">
        <v>2</v>
      </c>
      <c r="I363" s="91">
        <v>2</v>
      </c>
      <c r="J363" s="91">
        <v>1</v>
      </c>
      <c r="K363" s="91">
        <v>4</v>
      </c>
      <c r="L363" s="91">
        <v>3</v>
      </c>
      <c r="M363" s="91">
        <v>2</v>
      </c>
      <c r="N363" s="91">
        <v>5</v>
      </c>
      <c r="O363" s="91">
        <v>1</v>
      </c>
      <c r="P363" s="91">
        <v>1</v>
      </c>
      <c r="Q363" s="91">
        <v>1</v>
      </c>
      <c r="R363" s="91">
        <v>1</v>
      </c>
      <c r="S363" s="91">
        <v>4</v>
      </c>
      <c r="T363" s="91">
        <v>1</v>
      </c>
      <c r="U363" s="91">
        <v>1</v>
      </c>
      <c r="V363" s="91">
        <v>5</v>
      </c>
      <c r="W363" s="91">
        <v>2</v>
      </c>
      <c r="X363" s="91">
        <v>1</v>
      </c>
      <c r="Y363" s="91">
        <v>1</v>
      </c>
      <c r="Z363" s="91">
        <v>1</v>
      </c>
      <c r="AA363" s="91">
        <v>3</v>
      </c>
      <c r="AB363" s="91">
        <v>1</v>
      </c>
      <c r="AC363" s="91">
        <v>1</v>
      </c>
      <c r="AD363" s="91">
        <v>1</v>
      </c>
      <c r="AE363" s="91" t="s">
        <v>2</v>
      </c>
      <c r="AF363" s="91">
        <v>1</v>
      </c>
      <c r="AG363" s="91">
        <v>5</v>
      </c>
      <c r="AH363" s="91">
        <v>5</v>
      </c>
      <c r="AI363" s="91">
        <v>5</v>
      </c>
      <c r="AJ363" s="91">
        <v>5</v>
      </c>
      <c r="AK363" s="91">
        <v>4</v>
      </c>
      <c r="AL363" s="91">
        <v>1</v>
      </c>
      <c r="AM363" s="91">
        <v>4</v>
      </c>
    </row>
    <row r="364" spans="1:39" x14ac:dyDescent="0.25">
      <c r="A364" s="89">
        <v>43335</v>
      </c>
      <c r="B364" s="100" t="s">
        <v>612</v>
      </c>
      <c r="C364" s="91">
        <v>1</v>
      </c>
      <c r="D364" s="91">
        <v>3</v>
      </c>
      <c r="E364" s="91">
        <v>3</v>
      </c>
      <c r="F364" s="91">
        <v>2</v>
      </c>
      <c r="G364" s="91">
        <v>2</v>
      </c>
      <c r="H364" s="91">
        <v>2</v>
      </c>
      <c r="I364" s="91">
        <v>2</v>
      </c>
      <c r="J364" s="91">
        <v>1</v>
      </c>
      <c r="K364" s="91">
        <v>1</v>
      </c>
      <c r="L364" s="91">
        <v>1</v>
      </c>
      <c r="M364" s="91">
        <v>6</v>
      </c>
      <c r="N364" s="91">
        <v>5</v>
      </c>
      <c r="O364" s="91">
        <v>5</v>
      </c>
      <c r="P364" s="91">
        <v>5</v>
      </c>
      <c r="Q364" s="91">
        <v>5</v>
      </c>
      <c r="R364" s="91">
        <v>5</v>
      </c>
      <c r="S364" s="91">
        <v>1</v>
      </c>
      <c r="T364" s="91">
        <v>1</v>
      </c>
      <c r="U364" s="91">
        <v>1</v>
      </c>
      <c r="V364" s="91">
        <v>1</v>
      </c>
      <c r="W364" s="91">
        <v>1</v>
      </c>
      <c r="X364" s="91">
        <v>1</v>
      </c>
      <c r="Y364" s="91">
        <v>1</v>
      </c>
      <c r="Z364" s="91">
        <v>1</v>
      </c>
      <c r="AA364" s="91">
        <v>1</v>
      </c>
      <c r="AB364" s="91">
        <v>1</v>
      </c>
      <c r="AC364" s="91">
        <v>1</v>
      </c>
      <c r="AD364" s="91">
        <v>1</v>
      </c>
      <c r="AE364" s="91" t="s">
        <v>2</v>
      </c>
      <c r="AF364" s="91">
        <v>1</v>
      </c>
      <c r="AG364" s="91">
        <v>1</v>
      </c>
      <c r="AH364" s="91">
        <v>1</v>
      </c>
      <c r="AI364" s="91">
        <v>1</v>
      </c>
      <c r="AJ364" s="91">
        <v>1</v>
      </c>
      <c r="AK364" s="91">
        <v>1</v>
      </c>
      <c r="AL364" s="91">
        <v>1</v>
      </c>
      <c r="AM364" s="91">
        <v>1</v>
      </c>
    </row>
    <row r="365" spans="1:39" x14ac:dyDescent="0.25">
      <c r="A365" s="89">
        <v>43347</v>
      </c>
      <c r="B365" s="100" t="s">
        <v>613</v>
      </c>
      <c r="C365" s="91">
        <v>3</v>
      </c>
      <c r="D365" s="91">
        <v>3</v>
      </c>
      <c r="E365" s="91">
        <v>2</v>
      </c>
      <c r="F365" s="91">
        <v>2</v>
      </c>
      <c r="G365" s="91">
        <v>2</v>
      </c>
      <c r="H365" s="91">
        <v>2</v>
      </c>
      <c r="I365" s="91">
        <v>2</v>
      </c>
      <c r="J365" s="91">
        <v>1</v>
      </c>
      <c r="K365" s="91">
        <v>2</v>
      </c>
      <c r="L365" s="91">
        <v>2</v>
      </c>
      <c r="M365" s="91">
        <v>4</v>
      </c>
      <c r="N365" s="91">
        <v>5</v>
      </c>
      <c r="O365" s="91">
        <v>2</v>
      </c>
      <c r="P365" s="91">
        <v>2</v>
      </c>
      <c r="Q365" s="91">
        <v>4</v>
      </c>
      <c r="R365" s="91">
        <v>5</v>
      </c>
      <c r="S365" s="91">
        <v>2</v>
      </c>
      <c r="T365" s="91">
        <v>2</v>
      </c>
      <c r="U365" s="91">
        <v>1</v>
      </c>
      <c r="V365" s="91">
        <v>1</v>
      </c>
      <c r="W365" s="91">
        <v>1</v>
      </c>
      <c r="X365" s="91">
        <v>1</v>
      </c>
      <c r="Y365" s="91">
        <v>1</v>
      </c>
      <c r="Z365" s="91">
        <v>2</v>
      </c>
      <c r="AA365" s="91">
        <v>2</v>
      </c>
      <c r="AB365" s="91">
        <v>1</v>
      </c>
      <c r="AC365" s="91">
        <v>2</v>
      </c>
      <c r="AD365" s="91">
        <v>1</v>
      </c>
      <c r="AE365" s="91" t="s">
        <v>2</v>
      </c>
      <c r="AF365" s="91">
        <v>1</v>
      </c>
      <c r="AG365" s="91">
        <v>1</v>
      </c>
      <c r="AH365" s="91">
        <v>4</v>
      </c>
      <c r="AI365" s="91">
        <v>1</v>
      </c>
      <c r="AJ365" s="91">
        <v>1</v>
      </c>
      <c r="AK365" s="91">
        <v>2</v>
      </c>
      <c r="AL365" s="91">
        <v>1</v>
      </c>
      <c r="AM365" s="91">
        <v>2</v>
      </c>
    </row>
    <row r="366" spans="1:39" x14ac:dyDescent="0.25">
      <c r="A366" s="89">
        <v>43356</v>
      </c>
      <c r="B366" s="91" t="s">
        <v>614</v>
      </c>
      <c r="C366" s="91">
        <v>3</v>
      </c>
      <c r="D366" s="91">
        <v>3</v>
      </c>
      <c r="E366" s="91">
        <v>3</v>
      </c>
      <c r="F366" s="91">
        <v>2</v>
      </c>
      <c r="G366" s="91">
        <v>2</v>
      </c>
      <c r="H366" s="91">
        <v>2</v>
      </c>
      <c r="I366" s="91">
        <v>2</v>
      </c>
      <c r="J366" s="91">
        <v>1</v>
      </c>
      <c r="K366" s="91">
        <v>1</v>
      </c>
      <c r="L366" s="91">
        <v>2</v>
      </c>
      <c r="M366" s="91">
        <v>6</v>
      </c>
      <c r="N366" s="91">
        <v>5</v>
      </c>
      <c r="O366" s="91">
        <v>2</v>
      </c>
      <c r="P366" s="91">
        <v>2</v>
      </c>
      <c r="Q366" s="91">
        <v>4</v>
      </c>
      <c r="R366" s="91">
        <v>4</v>
      </c>
      <c r="S366" s="91">
        <v>1</v>
      </c>
      <c r="T366" s="91">
        <v>1</v>
      </c>
      <c r="U366" s="91">
        <v>1</v>
      </c>
      <c r="V366" s="91">
        <v>2</v>
      </c>
      <c r="W366" s="91">
        <v>1</v>
      </c>
      <c r="X366" s="91">
        <v>1</v>
      </c>
      <c r="Y366" s="91">
        <v>1</v>
      </c>
      <c r="Z366" s="91">
        <v>1</v>
      </c>
      <c r="AA366" s="91">
        <v>1</v>
      </c>
      <c r="AB366" s="91">
        <v>1</v>
      </c>
      <c r="AC366" s="91">
        <v>1</v>
      </c>
      <c r="AD366" s="91">
        <v>1</v>
      </c>
      <c r="AE366" s="91" t="s">
        <v>2</v>
      </c>
      <c r="AF366" s="91">
        <v>1</v>
      </c>
      <c r="AG366" s="91">
        <v>1</v>
      </c>
      <c r="AH366" s="91">
        <v>1</v>
      </c>
      <c r="AI366" s="91">
        <v>1</v>
      </c>
      <c r="AJ366" s="91">
        <v>1</v>
      </c>
      <c r="AK366" s="91">
        <v>1</v>
      </c>
      <c r="AL366" s="91">
        <v>2</v>
      </c>
      <c r="AM366" s="91">
        <v>1</v>
      </c>
    </row>
    <row r="367" spans="1:39" x14ac:dyDescent="0.25">
      <c r="A367" s="89">
        <v>43349</v>
      </c>
      <c r="B367" s="100" t="s">
        <v>615</v>
      </c>
      <c r="C367" s="91">
        <v>3</v>
      </c>
      <c r="D367" s="91">
        <v>3</v>
      </c>
      <c r="E367" s="91">
        <v>2</v>
      </c>
      <c r="F367" s="91">
        <v>2</v>
      </c>
      <c r="G367" s="91">
        <v>2</v>
      </c>
      <c r="H367" s="91">
        <v>2</v>
      </c>
      <c r="I367" s="91">
        <v>2</v>
      </c>
      <c r="J367" s="91">
        <v>1</v>
      </c>
      <c r="K367" s="91">
        <v>1</v>
      </c>
      <c r="L367" s="91">
        <v>1</v>
      </c>
      <c r="M367" s="91">
        <v>5</v>
      </c>
      <c r="N367" s="91">
        <v>5</v>
      </c>
      <c r="O367" s="91">
        <v>5</v>
      </c>
      <c r="P367" s="91">
        <v>5</v>
      </c>
      <c r="Q367" s="91">
        <v>5</v>
      </c>
      <c r="R367" s="91">
        <v>5</v>
      </c>
      <c r="S367" s="91">
        <v>2</v>
      </c>
      <c r="T367" s="91">
        <v>1</v>
      </c>
      <c r="U367" s="91">
        <v>1</v>
      </c>
      <c r="V367" s="91">
        <v>2</v>
      </c>
      <c r="W367" s="91">
        <v>1</v>
      </c>
      <c r="X367" s="91">
        <v>1</v>
      </c>
      <c r="Y367" s="91">
        <v>1</v>
      </c>
      <c r="Z367" s="91">
        <v>2</v>
      </c>
      <c r="AA367" s="91">
        <v>1</v>
      </c>
      <c r="AB367" s="91">
        <v>3</v>
      </c>
      <c r="AC367" s="91">
        <v>1</v>
      </c>
      <c r="AD367" s="91">
        <v>1</v>
      </c>
      <c r="AE367" s="91" t="s">
        <v>2</v>
      </c>
      <c r="AF367" s="91">
        <v>1</v>
      </c>
      <c r="AG367" s="91">
        <v>1</v>
      </c>
      <c r="AH367" s="91">
        <v>1</v>
      </c>
      <c r="AI367" s="91">
        <v>1</v>
      </c>
      <c r="AJ367" s="91">
        <v>1</v>
      </c>
      <c r="AK367" s="91">
        <v>1</v>
      </c>
      <c r="AL367" s="91">
        <v>1</v>
      </c>
      <c r="AM367" s="91">
        <v>1</v>
      </c>
    </row>
    <row r="368" spans="1:39" x14ac:dyDescent="0.25">
      <c r="A368" s="89">
        <v>43347</v>
      </c>
      <c r="B368" s="100" t="s">
        <v>616</v>
      </c>
      <c r="C368" s="91">
        <v>2</v>
      </c>
      <c r="D368" s="91">
        <v>3</v>
      </c>
      <c r="E368" s="91">
        <v>3</v>
      </c>
      <c r="F368" s="91">
        <v>2</v>
      </c>
      <c r="G368" s="91">
        <v>2</v>
      </c>
      <c r="H368" s="91">
        <v>2</v>
      </c>
      <c r="I368" s="91">
        <v>2</v>
      </c>
      <c r="J368" s="91">
        <v>1</v>
      </c>
      <c r="K368" s="91">
        <v>3</v>
      </c>
      <c r="L368" s="91">
        <v>2</v>
      </c>
      <c r="M368" s="91">
        <v>5</v>
      </c>
      <c r="N368" s="91">
        <v>3</v>
      </c>
      <c r="O368" s="91">
        <v>4</v>
      </c>
      <c r="P368" s="91">
        <v>4</v>
      </c>
      <c r="Q368" s="91">
        <v>4</v>
      </c>
      <c r="R368" s="91">
        <v>4</v>
      </c>
      <c r="S368" s="91">
        <v>3</v>
      </c>
      <c r="T368" s="91">
        <v>1</v>
      </c>
      <c r="U368" s="91">
        <v>3</v>
      </c>
      <c r="V368" s="91">
        <v>1</v>
      </c>
      <c r="W368" s="91">
        <v>4</v>
      </c>
      <c r="X368" s="91">
        <v>1</v>
      </c>
      <c r="Y368" s="91">
        <v>1</v>
      </c>
      <c r="Z368" s="91">
        <v>2</v>
      </c>
      <c r="AA368" s="91">
        <v>2</v>
      </c>
      <c r="AB368" s="91">
        <v>3</v>
      </c>
      <c r="AC368" s="91">
        <v>1</v>
      </c>
      <c r="AD368" s="91">
        <v>1</v>
      </c>
      <c r="AE368" s="91" t="s">
        <v>2</v>
      </c>
      <c r="AF368" s="91">
        <v>1</v>
      </c>
      <c r="AG368" s="91">
        <v>1</v>
      </c>
      <c r="AH368" s="91">
        <v>2</v>
      </c>
      <c r="AI368" s="91">
        <v>1</v>
      </c>
      <c r="AJ368" s="91">
        <v>1</v>
      </c>
      <c r="AK368" s="91">
        <v>1</v>
      </c>
      <c r="AL368" s="91">
        <v>1</v>
      </c>
      <c r="AM368" s="91">
        <v>4</v>
      </c>
    </row>
    <row r="369" spans="1:39" x14ac:dyDescent="0.25">
      <c r="A369" s="89">
        <v>43349</v>
      </c>
      <c r="B369" s="100" t="s">
        <v>617</v>
      </c>
      <c r="C369" s="91">
        <v>4</v>
      </c>
      <c r="D369" s="91">
        <v>1</v>
      </c>
      <c r="E369" s="91">
        <v>1</v>
      </c>
      <c r="F369" s="91">
        <v>1</v>
      </c>
      <c r="G369" s="91">
        <v>1</v>
      </c>
      <c r="H369" s="91">
        <v>1</v>
      </c>
      <c r="I369" s="91">
        <v>1</v>
      </c>
      <c r="J369" s="91">
        <v>4</v>
      </c>
      <c r="K369" s="91">
        <v>4</v>
      </c>
      <c r="L369" s="91">
        <v>4</v>
      </c>
      <c r="M369" s="91">
        <v>4</v>
      </c>
      <c r="N369" s="91">
        <v>3</v>
      </c>
      <c r="O369" s="91">
        <v>1</v>
      </c>
      <c r="P369" s="91">
        <v>1</v>
      </c>
      <c r="Q369" s="91">
        <v>1</v>
      </c>
      <c r="R369" s="91">
        <v>1</v>
      </c>
      <c r="S369" s="91">
        <v>4</v>
      </c>
      <c r="T369" s="91">
        <v>2</v>
      </c>
      <c r="U369" s="91">
        <v>3</v>
      </c>
      <c r="V369" s="91">
        <v>4</v>
      </c>
      <c r="W369" s="91">
        <v>3</v>
      </c>
      <c r="X369" s="91">
        <v>4</v>
      </c>
      <c r="Y369" s="91">
        <v>1</v>
      </c>
      <c r="Z369" s="91">
        <v>4</v>
      </c>
      <c r="AA369" s="91">
        <v>4</v>
      </c>
      <c r="AB369" s="91">
        <v>3</v>
      </c>
      <c r="AC369" s="91">
        <v>4</v>
      </c>
      <c r="AD369" s="91">
        <v>1</v>
      </c>
      <c r="AE369" s="91" t="s">
        <v>2</v>
      </c>
      <c r="AF369" s="91">
        <v>5</v>
      </c>
      <c r="AG369" s="91">
        <v>5</v>
      </c>
      <c r="AH369" s="91">
        <v>5</v>
      </c>
      <c r="AI369" s="91">
        <v>5</v>
      </c>
      <c r="AJ369" s="91">
        <v>1</v>
      </c>
      <c r="AK369" s="91">
        <v>4</v>
      </c>
      <c r="AL369" s="91">
        <v>5</v>
      </c>
      <c r="AM369" s="91">
        <v>5</v>
      </c>
    </row>
    <row r="370" spans="1:39" x14ac:dyDescent="0.25">
      <c r="A370" s="89">
        <v>43350</v>
      </c>
      <c r="B370" s="100" t="s">
        <v>618</v>
      </c>
      <c r="C370" s="91">
        <v>3</v>
      </c>
      <c r="D370" s="91">
        <v>3</v>
      </c>
      <c r="E370" s="91">
        <v>3</v>
      </c>
      <c r="F370" s="91">
        <v>2</v>
      </c>
      <c r="G370" s="91">
        <v>2</v>
      </c>
      <c r="H370" s="91">
        <v>2</v>
      </c>
      <c r="I370" s="91">
        <v>2</v>
      </c>
      <c r="J370" s="91">
        <v>1</v>
      </c>
      <c r="K370" s="91">
        <v>1</v>
      </c>
      <c r="L370" s="91">
        <v>1</v>
      </c>
      <c r="M370" s="91">
        <v>6</v>
      </c>
      <c r="N370" s="91">
        <v>3</v>
      </c>
      <c r="O370" s="91">
        <v>4</v>
      </c>
      <c r="P370" s="91">
        <v>4</v>
      </c>
      <c r="Q370" s="91">
        <v>4</v>
      </c>
      <c r="R370" s="91">
        <v>4</v>
      </c>
      <c r="S370" s="91">
        <v>1</v>
      </c>
      <c r="T370" s="91">
        <v>1</v>
      </c>
      <c r="U370" s="91">
        <v>1</v>
      </c>
      <c r="V370" s="91">
        <v>1</v>
      </c>
      <c r="W370" s="91">
        <v>1</v>
      </c>
      <c r="X370" s="91">
        <v>1</v>
      </c>
      <c r="Y370" s="91">
        <v>1</v>
      </c>
      <c r="Z370" s="91">
        <v>1</v>
      </c>
      <c r="AA370" s="91">
        <v>1</v>
      </c>
      <c r="AB370" s="91">
        <v>1</v>
      </c>
      <c r="AC370" s="91">
        <v>1</v>
      </c>
      <c r="AD370" s="91">
        <v>1</v>
      </c>
      <c r="AE370" s="91" t="s">
        <v>2</v>
      </c>
      <c r="AF370" s="91">
        <v>1</v>
      </c>
      <c r="AG370" s="91">
        <v>1</v>
      </c>
      <c r="AH370" s="91">
        <v>1</v>
      </c>
      <c r="AI370" s="91">
        <v>1</v>
      </c>
      <c r="AJ370" s="91">
        <v>1</v>
      </c>
      <c r="AK370" s="91">
        <v>1</v>
      </c>
      <c r="AL370" s="91">
        <v>1</v>
      </c>
      <c r="AM370" s="91">
        <v>1</v>
      </c>
    </row>
    <row r="371" spans="1:39" x14ac:dyDescent="0.25">
      <c r="A371" s="89">
        <v>43354</v>
      </c>
      <c r="B371" s="100" t="s">
        <v>619</v>
      </c>
      <c r="C371" s="91">
        <v>3</v>
      </c>
      <c r="D371" s="91">
        <v>2</v>
      </c>
      <c r="E371" s="91">
        <v>2</v>
      </c>
      <c r="F371" s="91">
        <v>2</v>
      </c>
      <c r="G371" s="91">
        <v>2</v>
      </c>
      <c r="H371" s="91">
        <v>2</v>
      </c>
      <c r="I371" s="91">
        <v>2</v>
      </c>
      <c r="J371" s="91">
        <v>1</v>
      </c>
      <c r="K371" s="91">
        <v>1</v>
      </c>
      <c r="L371" s="91">
        <v>2</v>
      </c>
      <c r="M371" s="91">
        <v>6</v>
      </c>
      <c r="N371" s="91">
        <v>5</v>
      </c>
      <c r="O371" s="91">
        <v>1</v>
      </c>
      <c r="P371" s="91">
        <v>1</v>
      </c>
      <c r="Q371" s="91">
        <v>4</v>
      </c>
      <c r="R371" s="91">
        <v>5</v>
      </c>
      <c r="S371" s="91">
        <v>1</v>
      </c>
      <c r="T371" s="91">
        <v>1</v>
      </c>
      <c r="U371" s="91">
        <v>2</v>
      </c>
      <c r="V371" s="91">
        <v>1</v>
      </c>
      <c r="W371" s="91">
        <v>1</v>
      </c>
      <c r="X371" s="91">
        <v>1</v>
      </c>
      <c r="Y371" s="91">
        <v>3</v>
      </c>
      <c r="Z371" s="91">
        <v>1</v>
      </c>
      <c r="AA371" s="91">
        <v>1</v>
      </c>
      <c r="AB371" s="91">
        <v>3</v>
      </c>
      <c r="AC371" s="91">
        <v>1</v>
      </c>
      <c r="AD371" s="91">
        <v>1</v>
      </c>
      <c r="AE371" s="91" t="s">
        <v>2</v>
      </c>
      <c r="AF371" s="91">
        <v>3</v>
      </c>
      <c r="AG371" s="91">
        <v>3</v>
      </c>
      <c r="AH371" s="91">
        <v>3</v>
      </c>
      <c r="AI371" s="91">
        <v>3</v>
      </c>
      <c r="AJ371" s="91">
        <v>1</v>
      </c>
      <c r="AK371" s="91">
        <v>1</v>
      </c>
      <c r="AL371" s="91">
        <v>5</v>
      </c>
      <c r="AM371" s="91">
        <v>1</v>
      </c>
    </row>
    <row r="372" spans="1:39" x14ac:dyDescent="0.25">
      <c r="A372" s="89">
        <v>43349</v>
      </c>
      <c r="B372" s="91" t="s">
        <v>620</v>
      </c>
      <c r="C372" s="91">
        <v>1</v>
      </c>
      <c r="D372" s="91">
        <v>2</v>
      </c>
      <c r="E372" s="91">
        <v>2</v>
      </c>
      <c r="F372" s="91">
        <v>2</v>
      </c>
      <c r="G372" s="91">
        <v>2</v>
      </c>
      <c r="H372" s="91">
        <v>2</v>
      </c>
      <c r="I372" s="91">
        <v>2</v>
      </c>
      <c r="J372" s="91">
        <v>1</v>
      </c>
      <c r="K372" s="91">
        <v>1</v>
      </c>
      <c r="L372" s="91">
        <v>1</v>
      </c>
      <c r="M372" s="91">
        <v>6</v>
      </c>
      <c r="N372" s="91">
        <v>5</v>
      </c>
      <c r="O372" s="91">
        <v>5</v>
      </c>
      <c r="P372" s="91">
        <v>5</v>
      </c>
      <c r="Q372" s="91">
        <v>5</v>
      </c>
      <c r="R372" s="91">
        <v>3</v>
      </c>
      <c r="S372" s="91">
        <v>1</v>
      </c>
      <c r="T372" s="91">
        <v>1</v>
      </c>
      <c r="U372" s="91">
        <v>1</v>
      </c>
      <c r="V372" s="91">
        <v>2</v>
      </c>
      <c r="W372" s="91">
        <v>1</v>
      </c>
      <c r="X372" s="91">
        <v>1</v>
      </c>
      <c r="Y372" s="91">
        <v>1</v>
      </c>
      <c r="Z372" s="91">
        <v>1</v>
      </c>
      <c r="AA372" s="91">
        <v>1</v>
      </c>
      <c r="AB372" s="91">
        <v>1</v>
      </c>
      <c r="AC372" s="91">
        <v>1</v>
      </c>
      <c r="AD372" s="91">
        <v>1</v>
      </c>
      <c r="AE372" s="91" t="s">
        <v>2</v>
      </c>
      <c r="AF372" s="91">
        <v>1</v>
      </c>
      <c r="AG372" s="91">
        <v>1</v>
      </c>
      <c r="AH372" s="91">
        <v>2</v>
      </c>
      <c r="AI372" s="91">
        <v>1</v>
      </c>
      <c r="AJ372" s="91">
        <v>1</v>
      </c>
      <c r="AK372" s="91">
        <v>1</v>
      </c>
      <c r="AL372" s="91">
        <v>1</v>
      </c>
      <c r="AM372" s="91">
        <v>1</v>
      </c>
    </row>
    <row r="373" spans="1:39" x14ac:dyDescent="0.25">
      <c r="A373" s="89">
        <v>43350</v>
      </c>
      <c r="B373" s="91" t="s">
        <v>621</v>
      </c>
      <c r="C373" s="91">
        <v>3</v>
      </c>
      <c r="D373" s="91">
        <v>3</v>
      </c>
      <c r="E373" s="91">
        <v>3</v>
      </c>
      <c r="F373" s="91">
        <v>1</v>
      </c>
      <c r="G373" s="91">
        <v>1</v>
      </c>
      <c r="H373" s="91">
        <v>2</v>
      </c>
      <c r="I373" s="91">
        <v>2</v>
      </c>
      <c r="J373" s="91">
        <v>3</v>
      </c>
      <c r="K373" s="91">
        <v>2</v>
      </c>
      <c r="L373" s="91">
        <v>2</v>
      </c>
      <c r="M373" s="91">
        <v>6</v>
      </c>
      <c r="N373" s="91">
        <v>5</v>
      </c>
      <c r="O373" s="91">
        <v>1</v>
      </c>
      <c r="P373" s="91">
        <v>4</v>
      </c>
      <c r="Q373" s="91">
        <v>4</v>
      </c>
      <c r="R373" s="91">
        <v>5</v>
      </c>
      <c r="S373" s="91">
        <v>4</v>
      </c>
      <c r="T373" s="91">
        <v>1</v>
      </c>
      <c r="U373" s="91">
        <v>1</v>
      </c>
      <c r="V373" s="91">
        <v>1</v>
      </c>
      <c r="W373" s="91">
        <v>4</v>
      </c>
      <c r="X373" s="91">
        <v>1</v>
      </c>
      <c r="Y373" s="91">
        <v>4</v>
      </c>
      <c r="Z373" s="91">
        <v>1</v>
      </c>
      <c r="AA373" s="91">
        <v>1</v>
      </c>
      <c r="AB373" s="91">
        <v>4</v>
      </c>
      <c r="AC373" s="91">
        <v>1</v>
      </c>
      <c r="AD373" s="91">
        <v>1</v>
      </c>
      <c r="AE373" s="91" t="s">
        <v>2</v>
      </c>
      <c r="AF373" s="91">
        <v>4</v>
      </c>
      <c r="AG373" s="91">
        <v>4</v>
      </c>
      <c r="AH373" s="91">
        <v>1</v>
      </c>
      <c r="AI373" s="91">
        <v>1</v>
      </c>
      <c r="AJ373" s="91">
        <v>1</v>
      </c>
      <c r="AK373" s="91">
        <v>1</v>
      </c>
      <c r="AL373" s="91">
        <v>5</v>
      </c>
      <c r="AM373" s="91">
        <v>1</v>
      </c>
    </row>
    <row r="374" spans="1:39" x14ac:dyDescent="0.25">
      <c r="A374" s="89">
        <v>43347</v>
      </c>
      <c r="B374" s="91" t="s">
        <v>622</v>
      </c>
      <c r="C374" s="91">
        <v>3</v>
      </c>
      <c r="D374" s="91">
        <v>3</v>
      </c>
      <c r="E374" s="91">
        <v>3</v>
      </c>
      <c r="F374" s="91">
        <v>2</v>
      </c>
      <c r="G374" s="91">
        <v>2</v>
      </c>
      <c r="H374" s="91">
        <v>2</v>
      </c>
      <c r="I374" s="91">
        <v>2</v>
      </c>
      <c r="J374" s="91">
        <v>1</v>
      </c>
      <c r="K374" s="91">
        <v>1</v>
      </c>
      <c r="L374" s="91">
        <v>1</v>
      </c>
      <c r="M374" s="91">
        <v>6</v>
      </c>
      <c r="N374" s="91">
        <v>5</v>
      </c>
      <c r="O374" s="91">
        <v>5</v>
      </c>
      <c r="P374" s="91">
        <v>5</v>
      </c>
      <c r="Q374" s="91">
        <v>5</v>
      </c>
      <c r="R374" s="91">
        <v>5</v>
      </c>
      <c r="S374" s="91">
        <v>1</v>
      </c>
      <c r="T374" s="91">
        <v>1</v>
      </c>
      <c r="U374" s="91">
        <v>1</v>
      </c>
      <c r="V374" s="91">
        <v>1</v>
      </c>
      <c r="W374" s="91">
        <v>1</v>
      </c>
      <c r="X374" s="91">
        <v>1</v>
      </c>
      <c r="Y374" s="91">
        <v>1</v>
      </c>
      <c r="Z374" s="91">
        <v>1</v>
      </c>
      <c r="AA374" s="91">
        <v>1</v>
      </c>
      <c r="AB374" s="91">
        <v>1</v>
      </c>
      <c r="AC374" s="91">
        <v>1</v>
      </c>
      <c r="AD374" s="91">
        <v>1</v>
      </c>
      <c r="AE374" s="91" t="s">
        <v>2</v>
      </c>
      <c r="AF374" s="91">
        <v>1</v>
      </c>
      <c r="AG374" s="91">
        <v>1</v>
      </c>
      <c r="AH374" s="91">
        <v>1</v>
      </c>
      <c r="AI374" s="91">
        <v>1</v>
      </c>
      <c r="AJ374" s="91">
        <v>1</v>
      </c>
      <c r="AK374" s="91">
        <v>1</v>
      </c>
      <c r="AL374" s="91">
        <v>1</v>
      </c>
      <c r="AM374" s="91">
        <v>1</v>
      </c>
    </row>
    <row r="375" spans="1:39" x14ac:dyDescent="0.25">
      <c r="A375" s="89">
        <v>43361</v>
      </c>
      <c r="B375" s="91" t="s">
        <v>623</v>
      </c>
      <c r="C375" s="91">
        <v>3</v>
      </c>
      <c r="D375" s="91">
        <v>3</v>
      </c>
      <c r="E375" s="91">
        <v>3</v>
      </c>
      <c r="F375" s="91">
        <v>2</v>
      </c>
      <c r="G375" s="91">
        <v>2</v>
      </c>
      <c r="H375" s="91">
        <v>2</v>
      </c>
      <c r="I375" s="91">
        <v>2</v>
      </c>
      <c r="J375" s="91">
        <v>1</v>
      </c>
      <c r="K375" s="91">
        <v>1</v>
      </c>
      <c r="L375" s="91">
        <v>1</v>
      </c>
      <c r="M375" s="91">
        <v>6</v>
      </c>
      <c r="N375" s="91">
        <v>5</v>
      </c>
      <c r="O375" s="91">
        <v>4</v>
      </c>
      <c r="P375" s="91">
        <v>4</v>
      </c>
      <c r="Q375" s="91">
        <v>4</v>
      </c>
      <c r="R375" s="91">
        <v>4</v>
      </c>
      <c r="S375" s="91">
        <v>1</v>
      </c>
      <c r="T375" s="91">
        <v>1</v>
      </c>
      <c r="U375" s="91">
        <v>1</v>
      </c>
      <c r="V375" s="91">
        <v>1</v>
      </c>
      <c r="W375" s="91">
        <v>1</v>
      </c>
      <c r="X375" s="91">
        <v>1</v>
      </c>
      <c r="Y375" s="91">
        <v>1</v>
      </c>
      <c r="Z375" s="91">
        <v>1</v>
      </c>
      <c r="AA375" s="91">
        <v>1</v>
      </c>
      <c r="AB375" s="91">
        <v>1</v>
      </c>
      <c r="AC375" s="91">
        <v>1</v>
      </c>
      <c r="AD375" s="91">
        <v>1</v>
      </c>
      <c r="AE375" s="91" t="s">
        <v>2</v>
      </c>
      <c r="AF375" s="91">
        <v>1</v>
      </c>
      <c r="AG375" s="91">
        <v>1</v>
      </c>
      <c r="AH375" s="91">
        <v>1</v>
      </c>
      <c r="AI375" s="91">
        <v>1</v>
      </c>
      <c r="AJ375" s="91">
        <v>1</v>
      </c>
      <c r="AK375" s="91">
        <v>1</v>
      </c>
      <c r="AL375" s="91">
        <v>1</v>
      </c>
      <c r="AM375" s="91">
        <v>1</v>
      </c>
    </row>
    <row r="376" spans="1:39" x14ac:dyDescent="0.25">
      <c r="A376" s="89">
        <v>43335</v>
      </c>
      <c r="B376" s="100" t="s">
        <v>624</v>
      </c>
      <c r="C376" s="91">
        <v>2</v>
      </c>
      <c r="D376" s="91">
        <v>3</v>
      </c>
      <c r="E376" s="91">
        <v>2</v>
      </c>
      <c r="F376" s="91">
        <v>2</v>
      </c>
      <c r="G376" s="91">
        <v>2</v>
      </c>
      <c r="H376" s="91">
        <v>2</v>
      </c>
      <c r="I376" s="91">
        <v>2</v>
      </c>
      <c r="J376" s="91">
        <v>1</v>
      </c>
      <c r="K376" s="91">
        <v>2</v>
      </c>
      <c r="L376" s="91">
        <v>2</v>
      </c>
      <c r="M376" s="91">
        <v>6</v>
      </c>
      <c r="N376" s="91">
        <v>5</v>
      </c>
      <c r="O376" s="91">
        <v>5</v>
      </c>
      <c r="P376" s="91">
        <v>5</v>
      </c>
      <c r="Q376" s="91">
        <v>5</v>
      </c>
      <c r="R376" s="91">
        <v>5</v>
      </c>
      <c r="S376" s="91">
        <v>1</v>
      </c>
      <c r="T376" s="91">
        <v>1</v>
      </c>
      <c r="U376" s="91">
        <v>1</v>
      </c>
      <c r="V376" s="91">
        <v>1</v>
      </c>
      <c r="W376" s="91">
        <v>2</v>
      </c>
      <c r="X376" s="91">
        <v>1</v>
      </c>
      <c r="Y376" s="91">
        <v>2</v>
      </c>
      <c r="Z376" s="91">
        <v>1</v>
      </c>
      <c r="AA376" s="91">
        <v>1</v>
      </c>
      <c r="AB376" s="91">
        <v>3</v>
      </c>
      <c r="AC376" s="91">
        <v>1</v>
      </c>
      <c r="AD376" s="91">
        <v>1</v>
      </c>
      <c r="AE376" s="91" t="s">
        <v>2</v>
      </c>
      <c r="AF376" s="91">
        <v>1</v>
      </c>
      <c r="AG376" s="91">
        <v>1</v>
      </c>
      <c r="AH376" s="91">
        <v>1</v>
      </c>
      <c r="AI376" s="91">
        <v>3</v>
      </c>
      <c r="AJ376" s="91">
        <v>1</v>
      </c>
      <c r="AK376" s="91">
        <v>1</v>
      </c>
      <c r="AL376" s="91">
        <v>1</v>
      </c>
      <c r="AM376" s="91">
        <v>1</v>
      </c>
    </row>
    <row r="377" spans="1:39" x14ac:dyDescent="0.25">
      <c r="A377" s="89">
        <v>43350</v>
      </c>
      <c r="B377" s="101" t="s">
        <v>625</v>
      </c>
      <c r="C377" s="91">
        <v>3</v>
      </c>
      <c r="D377" s="91">
        <v>3</v>
      </c>
      <c r="E377" s="91">
        <v>3</v>
      </c>
      <c r="F377" s="91">
        <v>2</v>
      </c>
      <c r="G377" s="91">
        <v>2</v>
      </c>
      <c r="H377" s="91">
        <v>2</v>
      </c>
      <c r="I377" s="91">
        <v>2</v>
      </c>
      <c r="J377" s="91">
        <v>1</v>
      </c>
      <c r="K377" s="91">
        <v>1</v>
      </c>
      <c r="L377" s="91">
        <v>2</v>
      </c>
      <c r="M377" s="91">
        <v>6</v>
      </c>
      <c r="N377" s="91">
        <v>5</v>
      </c>
      <c r="O377" s="91">
        <v>2</v>
      </c>
      <c r="P377" s="91">
        <v>2</v>
      </c>
      <c r="Q377" s="91">
        <v>4</v>
      </c>
      <c r="R377" s="91">
        <v>4</v>
      </c>
      <c r="S377" s="91">
        <v>1</v>
      </c>
      <c r="T377" s="91">
        <v>1</v>
      </c>
      <c r="U377" s="91">
        <v>1</v>
      </c>
      <c r="V377" s="91">
        <v>1</v>
      </c>
      <c r="W377" s="91">
        <v>2</v>
      </c>
      <c r="X377" s="91">
        <v>1</v>
      </c>
      <c r="Y377" s="91">
        <v>1</v>
      </c>
      <c r="Z377" s="91">
        <v>1</v>
      </c>
      <c r="AA377" s="91">
        <v>1</v>
      </c>
      <c r="AB377" s="91">
        <v>1</v>
      </c>
      <c r="AC377" s="91">
        <v>1</v>
      </c>
      <c r="AD377" s="91">
        <v>1</v>
      </c>
      <c r="AE377" s="91" t="s">
        <v>2</v>
      </c>
      <c r="AF377" s="91">
        <v>1</v>
      </c>
      <c r="AG377" s="91">
        <v>1</v>
      </c>
      <c r="AH377" s="91">
        <v>1</v>
      </c>
      <c r="AI377" s="91">
        <v>1</v>
      </c>
      <c r="AJ377" s="91">
        <v>1</v>
      </c>
      <c r="AK377" s="91">
        <v>1</v>
      </c>
      <c r="AL377" s="91">
        <v>1</v>
      </c>
      <c r="AM377" s="91">
        <v>1</v>
      </c>
    </row>
    <row r="378" spans="1:39" x14ac:dyDescent="0.25">
      <c r="A378" s="89">
        <v>43354</v>
      </c>
      <c r="B378" s="91" t="s">
        <v>626</v>
      </c>
      <c r="C378" s="91">
        <v>3</v>
      </c>
      <c r="D378" s="91">
        <v>3</v>
      </c>
      <c r="E378" s="91">
        <v>2</v>
      </c>
      <c r="F378" s="91">
        <v>1</v>
      </c>
      <c r="G378" s="91">
        <v>2</v>
      </c>
      <c r="H378" s="91">
        <v>2</v>
      </c>
      <c r="I378" s="91">
        <v>2</v>
      </c>
      <c r="J378" s="91">
        <v>1</v>
      </c>
      <c r="K378" s="91">
        <v>2</v>
      </c>
      <c r="L378" s="91">
        <v>1</v>
      </c>
      <c r="M378" s="91">
        <v>5</v>
      </c>
      <c r="N378" s="91">
        <v>5</v>
      </c>
      <c r="O378" s="91">
        <v>1</v>
      </c>
      <c r="P378" s="91">
        <v>1</v>
      </c>
      <c r="Q378" s="91">
        <v>1</v>
      </c>
      <c r="R378" s="91">
        <v>5</v>
      </c>
      <c r="S378" s="91">
        <v>1</v>
      </c>
      <c r="T378" s="91">
        <v>1</v>
      </c>
      <c r="U378" s="91">
        <v>1</v>
      </c>
      <c r="V378" s="91">
        <v>2</v>
      </c>
      <c r="W378" s="91">
        <v>5</v>
      </c>
      <c r="X378" s="91">
        <v>2</v>
      </c>
      <c r="Y378" s="91">
        <v>1</v>
      </c>
      <c r="Z378" s="91">
        <v>1</v>
      </c>
      <c r="AA378" s="91">
        <v>2</v>
      </c>
      <c r="AB378" s="91">
        <v>1</v>
      </c>
      <c r="AC378" s="91">
        <v>1</v>
      </c>
      <c r="AD378" s="91">
        <v>1</v>
      </c>
      <c r="AE378" s="91" t="s">
        <v>2</v>
      </c>
      <c r="AF378" s="91">
        <v>5</v>
      </c>
      <c r="AG378" s="91">
        <v>4</v>
      </c>
      <c r="AH378" s="91">
        <v>1</v>
      </c>
      <c r="AI378" s="91">
        <v>4</v>
      </c>
      <c r="AJ378" s="91">
        <v>1</v>
      </c>
      <c r="AK378" s="91">
        <v>2</v>
      </c>
      <c r="AL378" s="91">
        <v>2</v>
      </c>
      <c r="AM378" s="91">
        <v>2</v>
      </c>
    </row>
    <row r="379" spans="1:39" x14ac:dyDescent="0.25">
      <c r="A379" s="89">
        <v>43361</v>
      </c>
      <c r="B379" s="91" t="s">
        <v>627</v>
      </c>
      <c r="C379" s="91">
        <v>3</v>
      </c>
      <c r="D379" s="91">
        <v>3</v>
      </c>
      <c r="E379" s="91">
        <v>3</v>
      </c>
      <c r="F379" s="91">
        <v>1</v>
      </c>
      <c r="G379" s="91">
        <v>2</v>
      </c>
      <c r="H379" s="91">
        <v>2</v>
      </c>
      <c r="I379" s="91">
        <v>2</v>
      </c>
      <c r="J379" s="91">
        <v>1</v>
      </c>
      <c r="K379" s="91">
        <v>1</v>
      </c>
      <c r="L379" s="91">
        <v>1</v>
      </c>
      <c r="M379" s="91">
        <v>6</v>
      </c>
      <c r="N379" s="91">
        <v>5</v>
      </c>
      <c r="O379" s="91">
        <v>1</v>
      </c>
      <c r="P379" s="91">
        <v>1</v>
      </c>
      <c r="Q379" s="91">
        <v>4</v>
      </c>
      <c r="R379" s="91">
        <v>2</v>
      </c>
      <c r="S379" s="91">
        <v>1</v>
      </c>
      <c r="T379" s="91">
        <v>1</v>
      </c>
      <c r="U379" s="91">
        <v>3</v>
      </c>
      <c r="V379" s="91">
        <v>1</v>
      </c>
      <c r="W379" s="91">
        <v>1</v>
      </c>
      <c r="X379" s="91">
        <v>1</v>
      </c>
      <c r="Y379" s="91">
        <v>1</v>
      </c>
      <c r="Z379" s="91">
        <v>1</v>
      </c>
      <c r="AA379" s="91">
        <v>1</v>
      </c>
      <c r="AB379" s="91">
        <v>1</v>
      </c>
      <c r="AC379" s="91">
        <v>1</v>
      </c>
      <c r="AD379" s="91">
        <v>1</v>
      </c>
      <c r="AE379" s="91" t="s">
        <v>2</v>
      </c>
      <c r="AF379" s="91">
        <v>3</v>
      </c>
      <c r="AG379" s="91">
        <v>3</v>
      </c>
      <c r="AH379" s="91">
        <v>1</v>
      </c>
      <c r="AI379" s="91">
        <v>1</v>
      </c>
      <c r="AJ379" s="91">
        <v>1</v>
      </c>
      <c r="AK379" s="91">
        <v>1</v>
      </c>
      <c r="AL379" s="91">
        <v>1</v>
      </c>
      <c r="AM379" s="91">
        <v>1</v>
      </c>
    </row>
    <row r="380" spans="1:39" x14ac:dyDescent="0.25">
      <c r="A380" s="89">
        <v>43356</v>
      </c>
      <c r="B380" s="91" t="s">
        <v>628</v>
      </c>
      <c r="C380" s="91">
        <v>3</v>
      </c>
      <c r="D380" s="91">
        <v>3</v>
      </c>
      <c r="E380" s="91">
        <v>3</v>
      </c>
      <c r="F380" s="91">
        <v>2</v>
      </c>
      <c r="G380" s="91">
        <v>2</v>
      </c>
      <c r="H380" s="91">
        <v>2</v>
      </c>
      <c r="I380" s="91">
        <v>2</v>
      </c>
      <c r="J380" s="91">
        <v>1</v>
      </c>
      <c r="K380" s="91">
        <v>2</v>
      </c>
      <c r="L380" s="91">
        <v>2</v>
      </c>
      <c r="M380" s="91">
        <v>6</v>
      </c>
      <c r="N380" s="91">
        <v>5</v>
      </c>
      <c r="O380" s="91">
        <v>1</v>
      </c>
      <c r="P380" s="91">
        <v>1</v>
      </c>
      <c r="Q380" s="91">
        <v>4</v>
      </c>
      <c r="R380" s="91">
        <v>5</v>
      </c>
      <c r="S380" s="91">
        <v>1</v>
      </c>
      <c r="T380" s="91">
        <v>1</v>
      </c>
      <c r="U380" s="91">
        <v>5</v>
      </c>
      <c r="V380" s="91">
        <v>2</v>
      </c>
      <c r="W380" s="91">
        <v>1</v>
      </c>
      <c r="X380" s="91">
        <v>1</v>
      </c>
      <c r="Y380" s="91">
        <v>1</v>
      </c>
      <c r="Z380" s="91">
        <v>1</v>
      </c>
      <c r="AA380" s="91">
        <v>1</v>
      </c>
      <c r="AB380" s="91">
        <v>1</v>
      </c>
      <c r="AC380" s="91">
        <v>1</v>
      </c>
      <c r="AD380" s="91">
        <v>1</v>
      </c>
      <c r="AE380" s="91" t="s">
        <v>2</v>
      </c>
      <c r="AF380" s="91">
        <v>4</v>
      </c>
      <c r="AG380" s="91">
        <v>4</v>
      </c>
      <c r="AH380" s="91">
        <v>1</v>
      </c>
      <c r="AI380" s="91">
        <v>4</v>
      </c>
      <c r="AJ380" s="91">
        <v>1</v>
      </c>
      <c r="AK380" s="91">
        <v>1</v>
      </c>
      <c r="AL380" s="91">
        <v>1</v>
      </c>
      <c r="AM380" s="91">
        <v>1</v>
      </c>
    </row>
    <row r="381" spans="1:39" x14ac:dyDescent="0.25">
      <c r="A381" s="89">
        <v>43335</v>
      </c>
      <c r="B381" s="100" t="s">
        <v>629</v>
      </c>
      <c r="C381" s="91">
        <v>4</v>
      </c>
      <c r="D381" s="91">
        <v>2</v>
      </c>
      <c r="E381" s="91">
        <v>1</v>
      </c>
      <c r="F381" s="91">
        <v>2</v>
      </c>
      <c r="G381" s="91">
        <v>2</v>
      </c>
      <c r="H381" s="91">
        <v>2</v>
      </c>
      <c r="I381" s="91">
        <v>2</v>
      </c>
      <c r="J381" s="91">
        <v>1</v>
      </c>
      <c r="K381" s="91">
        <v>2</v>
      </c>
      <c r="L381" s="91">
        <v>3</v>
      </c>
      <c r="M381" s="91">
        <v>4</v>
      </c>
      <c r="N381" s="91">
        <v>5</v>
      </c>
      <c r="O381" s="91">
        <v>4</v>
      </c>
      <c r="P381" s="91">
        <v>2</v>
      </c>
      <c r="Q381" s="91">
        <v>1</v>
      </c>
      <c r="R381" s="91">
        <v>2</v>
      </c>
      <c r="S381" s="91">
        <v>4</v>
      </c>
      <c r="T381" s="91">
        <v>1</v>
      </c>
      <c r="U381" s="91">
        <v>2</v>
      </c>
      <c r="V381" s="91">
        <v>4</v>
      </c>
      <c r="W381" s="91">
        <v>1</v>
      </c>
      <c r="X381" s="91">
        <v>2</v>
      </c>
      <c r="Y381" s="91">
        <v>1</v>
      </c>
      <c r="Z381" s="91">
        <v>1</v>
      </c>
      <c r="AA381" s="91">
        <v>1</v>
      </c>
      <c r="AB381" s="91">
        <v>4</v>
      </c>
      <c r="AC381" s="91">
        <v>2</v>
      </c>
      <c r="AD381" s="91">
        <v>1</v>
      </c>
      <c r="AE381" s="91" t="s">
        <v>2</v>
      </c>
      <c r="AF381" s="91">
        <v>1</v>
      </c>
      <c r="AG381" s="91">
        <v>4</v>
      </c>
      <c r="AH381" s="91">
        <v>1</v>
      </c>
      <c r="AI381" s="91">
        <v>4</v>
      </c>
      <c r="AJ381" s="91">
        <v>5</v>
      </c>
      <c r="AK381" s="91">
        <v>1</v>
      </c>
      <c r="AL381" s="91">
        <v>1</v>
      </c>
      <c r="AM381" s="91">
        <v>1</v>
      </c>
    </row>
    <row r="382" spans="1:39" x14ac:dyDescent="0.25">
      <c r="A382" s="89">
        <v>43356</v>
      </c>
      <c r="B382" s="91" t="s">
        <v>630</v>
      </c>
      <c r="C382" s="91">
        <v>3</v>
      </c>
      <c r="D382" s="91">
        <v>1</v>
      </c>
      <c r="E382" s="91">
        <v>1</v>
      </c>
      <c r="F382" s="91">
        <v>2</v>
      </c>
      <c r="G382" s="91">
        <v>2</v>
      </c>
      <c r="H382" s="91">
        <v>2</v>
      </c>
      <c r="I382" s="91">
        <v>2</v>
      </c>
      <c r="J382" s="91">
        <v>1</v>
      </c>
      <c r="K382" s="91">
        <v>1</v>
      </c>
      <c r="L382" s="91">
        <v>2</v>
      </c>
      <c r="M382" s="91">
        <v>6</v>
      </c>
      <c r="N382" s="91">
        <v>5</v>
      </c>
      <c r="O382" s="91">
        <v>1</v>
      </c>
      <c r="P382" s="91">
        <v>4</v>
      </c>
      <c r="Q382" s="91">
        <v>4</v>
      </c>
      <c r="R382" s="91">
        <v>1</v>
      </c>
      <c r="S382" s="91">
        <v>1</v>
      </c>
      <c r="T382" s="91">
        <v>1</v>
      </c>
      <c r="U382" s="91">
        <v>2</v>
      </c>
      <c r="V382" s="91">
        <v>1</v>
      </c>
      <c r="W382" s="91">
        <v>2</v>
      </c>
      <c r="X382" s="91">
        <v>1</v>
      </c>
      <c r="Y382" s="91">
        <v>1</v>
      </c>
      <c r="Z382" s="91">
        <v>1</v>
      </c>
      <c r="AA382" s="91">
        <v>1</v>
      </c>
      <c r="AB382" s="91">
        <v>1</v>
      </c>
      <c r="AC382" s="91">
        <v>1</v>
      </c>
      <c r="AD382" s="91">
        <v>1</v>
      </c>
      <c r="AE382" s="91" t="s">
        <v>2</v>
      </c>
      <c r="AF382" s="91">
        <v>1</v>
      </c>
      <c r="AG382" s="91">
        <v>4</v>
      </c>
      <c r="AH382" s="91">
        <v>4</v>
      </c>
      <c r="AI382" s="91">
        <v>1</v>
      </c>
      <c r="AJ382" s="91">
        <v>1</v>
      </c>
      <c r="AK382" s="91">
        <v>1</v>
      </c>
      <c r="AL382" s="91">
        <v>1</v>
      </c>
      <c r="AM382" s="91">
        <v>1</v>
      </c>
    </row>
    <row r="383" spans="1:39" x14ac:dyDescent="0.25">
      <c r="A383" s="89">
        <v>43354</v>
      </c>
      <c r="B383" s="91" t="s">
        <v>631</v>
      </c>
      <c r="C383" s="91">
        <v>3</v>
      </c>
      <c r="D383" s="91">
        <v>2</v>
      </c>
      <c r="E383" s="91">
        <v>2</v>
      </c>
      <c r="F383" s="91">
        <v>2</v>
      </c>
      <c r="G383" s="91">
        <v>2</v>
      </c>
      <c r="H383" s="91">
        <v>2</v>
      </c>
      <c r="I383" s="91">
        <v>2</v>
      </c>
      <c r="J383" s="91">
        <v>4</v>
      </c>
      <c r="K383" s="91">
        <v>1</v>
      </c>
      <c r="L383" s="91">
        <v>2</v>
      </c>
      <c r="M383" s="91">
        <v>6</v>
      </c>
      <c r="N383" s="91">
        <v>5</v>
      </c>
      <c r="O383" s="91">
        <v>1</v>
      </c>
      <c r="P383" s="91">
        <v>2</v>
      </c>
      <c r="Q383" s="91">
        <v>4</v>
      </c>
      <c r="R383" s="91">
        <v>2</v>
      </c>
      <c r="S383" s="91">
        <v>3</v>
      </c>
      <c r="T383" s="91">
        <v>1</v>
      </c>
      <c r="U383" s="91">
        <v>1</v>
      </c>
      <c r="V383" s="91">
        <v>2</v>
      </c>
      <c r="W383" s="91">
        <v>3</v>
      </c>
      <c r="X383" s="91">
        <v>1</v>
      </c>
      <c r="Y383" s="91">
        <v>3</v>
      </c>
      <c r="Z383" s="91">
        <v>1</v>
      </c>
      <c r="AA383" s="91">
        <v>3</v>
      </c>
      <c r="AB383" s="91">
        <v>4</v>
      </c>
      <c r="AC383" s="91">
        <v>2</v>
      </c>
      <c r="AD383" s="91">
        <v>5</v>
      </c>
      <c r="AE383" s="91" t="s">
        <v>2</v>
      </c>
      <c r="AF383" s="91">
        <v>5</v>
      </c>
      <c r="AG383" s="91">
        <v>2</v>
      </c>
      <c r="AH383" s="91">
        <v>2</v>
      </c>
      <c r="AI383" s="91">
        <v>1</v>
      </c>
      <c r="AJ383" s="91">
        <v>1</v>
      </c>
      <c r="AK383" s="91">
        <v>2</v>
      </c>
      <c r="AL383" s="91">
        <v>5</v>
      </c>
      <c r="AM383" s="91">
        <v>2</v>
      </c>
    </row>
    <row r="384" spans="1:39" x14ac:dyDescent="0.25">
      <c r="A384" s="89">
        <v>43385</v>
      </c>
      <c r="B384" s="100" t="s">
        <v>632</v>
      </c>
      <c r="C384" s="91">
        <v>4</v>
      </c>
      <c r="D384" s="91">
        <v>1</v>
      </c>
      <c r="E384" s="91">
        <v>2</v>
      </c>
      <c r="F384" s="91">
        <v>1</v>
      </c>
      <c r="G384" s="91">
        <v>1</v>
      </c>
      <c r="H384" s="91">
        <v>2</v>
      </c>
      <c r="I384" s="91">
        <v>1</v>
      </c>
      <c r="J384" s="91">
        <v>5</v>
      </c>
      <c r="K384" s="91">
        <v>4</v>
      </c>
      <c r="L384" s="91">
        <v>6</v>
      </c>
      <c r="M384" s="91">
        <v>1</v>
      </c>
      <c r="N384" s="91">
        <v>1</v>
      </c>
      <c r="O384" s="91">
        <v>1</v>
      </c>
      <c r="P384" s="91">
        <v>1</v>
      </c>
      <c r="Q384" s="91">
        <v>1</v>
      </c>
      <c r="R384" s="91">
        <v>1</v>
      </c>
      <c r="S384" s="91">
        <v>4</v>
      </c>
      <c r="T384" s="91">
        <v>2</v>
      </c>
      <c r="U384" s="91">
        <v>1</v>
      </c>
      <c r="V384" s="91">
        <v>1</v>
      </c>
      <c r="W384" s="91">
        <v>1</v>
      </c>
      <c r="X384" s="91">
        <v>1</v>
      </c>
      <c r="Y384" s="91">
        <v>1</v>
      </c>
      <c r="Z384" s="91">
        <v>4</v>
      </c>
      <c r="AA384" s="91">
        <v>4</v>
      </c>
      <c r="AB384" s="91">
        <v>2</v>
      </c>
      <c r="AC384" s="91">
        <v>4</v>
      </c>
      <c r="AD384" s="91">
        <v>1</v>
      </c>
      <c r="AE384" s="91" t="s">
        <v>2</v>
      </c>
      <c r="AF384" s="91">
        <v>4</v>
      </c>
      <c r="AG384" s="91">
        <v>1</v>
      </c>
      <c r="AH384" s="91">
        <v>5</v>
      </c>
      <c r="AI384" s="91">
        <v>5</v>
      </c>
      <c r="AJ384" s="91">
        <v>5</v>
      </c>
      <c r="AK384" s="91">
        <v>5</v>
      </c>
      <c r="AL384" s="91">
        <v>1</v>
      </c>
      <c r="AM384" s="91">
        <v>1</v>
      </c>
    </row>
    <row r="385" spans="1:39" x14ac:dyDescent="0.25">
      <c r="A385" s="89">
        <v>43385</v>
      </c>
      <c r="B385" s="100" t="s">
        <v>633</v>
      </c>
      <c r="C385" s="91">
        <v>3</v>
      </c>
      <c r="D385" s="91">
        <v>1</v>
      </c>
      <c r="E385" s="91">
        <v>1</v>
      </c>
      <c r="F385" s="91">
        <v>2</v>
      </c>
      <c r="G385" s="91">
        <v>2</v>
      </c>
      <c r="H385" s="91">
        <v>2</v>
      </c>
      <c r="I385" s="91">
        <v>2</v>
      </c>
      <c r="J385" s="91">
        <v>4</v>
      </c>
      <c r="K385" s="91">
        <v>3</v>
      </c>
      <c r="L385" s="91">
        <v>4</v>
      </c>
      <c r="M385" s="91">
        <v>4</v>
      </c>
      <c r="N385" s="91">
        <v>5</v>
      </c>
      <c r="O385" s="91">
        <v>1</v>
      </c>
      <c r="P385" s="91">
        <v>4</v>
      </c>
      <c r="Q385" s="91">
        <v>4</v>
      </c>
      <c r="R385" s="91">
        <v>4</v>
      </c>
      <c r="S385" s="91">
        <v>4</v>
      </c>
      <c r="T385" s="91">
        <v>1</v>
      </c>
      <c r="U385" s="91">
        <v>5</v>
      </c>
      <c r="V385" s="91">
        <v>1</v>
      </c>
      <c r="W385" s="91">
        <v>1</v>
      </c>
      <c r="X385" s="91">
        <v>1</v>
      </c>
      <c r="Y385" s="91">
        <v>1</v>
      </c>
      <c r="Z385" s="91">
        <v>1</v>
      </c>
      <c r="AA385" s="91">
        <v>1</v>
      </c>
      <c r="AB385" s="91">
        <v>5</v>
      </c>
      <c r="AC385" s="91">
        <v>1</v>
      </c>
      <c r="AD385" s="91">
        <v>1</v>
      </c>
      <c r="AE385" s="91" t="s">
        <v>2</v>
      </c>
      <c r="AF385" s="91">
        <v>1</v>
      </c>
      <c r="AG385" s="91">
        <v>1</v>
      </c>
      <c r="AH385" s="91">
        <v>5</v>
      </c>
      <c r="AI385" s="91">
        <v>4</v>
      </c>
      <c r="AJ385" s="91">
        <v>1</v>
      </c>
      <c r="AK385" s="91">
        <v>1</v>
      </c>
      <c r="AL385" s="91">
        <v>1</v>
      </c>
      <c r="AM385" s="91">
        <v>1</v>
      </c>
    </row>
    <row r="386" spans="1:39" x14ac:dyDescent="0.25">
      <c r="A386" s="89">
        <v>43398</v>
      </c>
      <c r="B386" s="100" t="s">
        <v>634</v>
      </c>
      <c r="C386" s="91">
        <v>3</v>
      </c>
      <c r="D386" s="91">
        <v>3</v>
      </c>
      <c r="E386" s="91">
        <v>3</v>
      </c>
      <c r="F386" s="91">
        <v>2</v>
      </c>
      <c r="G386" s="91">
        <v>2</v>
      </c>
      <c r="H386" s="91">
        <v>2</v>
      </c>
      <c r="I386" s="91">
        <v>2</v>
      </c>
      <c r="J386" s="91">
        <v>1</v>
      </c>
      <c r="K386" s="91">
        <v>1</v>
      </c>
      <c r="L386" s="91">
        <v>1</v>
      </c>
      <c r="M386" s="91">
        <v>6</v>
      </c>
      <c r="N386" s="91">
        <v>5</v>
      </c>
      <c r="O386" s="91">
        <v>4</v>
      </c>
      <c r="P386" s="91">
        <v>1</v>
      </c>
      <c r="Q386" s="91">
        <v>5</v>
      </c>
      <c r="R386" s="91">
        <v>5</v>
      </c>
      <c r="S386" s="91">
        <v>2</v>
      </c>
      <c r="T386" s="91">
        <v>1</v>
      </c>
      <c r="U386" s="91">
        <v>1</v>
      </c>
      <c r="V386" s="91">
        <v>1</v>
      </c>
      <c r="W386" s="91">
        <v>3</v>
      </c>
      <c r="X386" s="91">
        <v>1</v>
      </c>
      <c r="Y386" s="91">
        <v>1</v>
      </c>
      <c r="Z386" s="91">
        <v>1</v>
      </c>
      <c r="AA386" s="91">
        <v>1</v>
      </c>
      <c r="AB386" s="91">
        <v>4</v>
      </c>
      <c r="AC386" s="91">
        <v>4</v>
      </c>
      <c r="AD386" s="91">
        <v>1</v>
      </c>
      <c r="AE386" s="91" t="s">
        <v>2</v>
      </c>
      <c r="AF386" s="91">
        <v>1</v>
      </c>
      <c r="AG386" s="91">
        <v>1</v>
      </c>
      <c r="AH386" s="91">
        <v>4</v>
      </c>
      <c r="AI386" s="91">
        <v>1</v>
      </c>
      <c r="AJ386" s="91">
        <v>1</v>
      </c>
      <c r="AK386" s="91">
        <v>1</v>
      </c>
      <c r="AL386" s="91">
        <v>4</v>
      </c>
      <c r="AM386" s="91">
        <v>4</v>
      </c>
    </row>
    <row r="387" spans="1:39" x14ac:dyDescent="0.25">
      <c r="A387" s="89">
        <v>43395</v>
      </c>
      <c r="B387" s="100" t="s">
        <v>635</v>
      </c>
      <c r="C387" s="91">
        <v>4</v>
      </c>
      <c r="D387" s="91">
        <v>1</v>
      </c>
      <c r="E387" s="91">
        <v>1</v>
      </c>
      <c r="F387" s="91">
        <v>2</v>
      </c>
      <c r="G387" s="91">
        <v>2</v>
      </c>
      <c r="H387" s="91">
        <v>2</v>
      </c>
      <c r="I387" s="91">
        <v>2</v>
      </c>
      <c r="J387" s="91">
        <v>1</v>
      </c>
      <c r="K387" s="91">
        <v>1</v>
      </c>
      <c r="L387" s="91">
        <v>2</v>
      </c>
      <c r="M387" s="91">
        <v>6</v>
      </c>
      <c r="N387" s="91">
        <v>5</v>
      </c>
      <c r="O387" s="91">
        <v>2</v>
      </c>
      <c r="P387" s="91">
        <v>2</v>
      </c>
      <c r="Q387" s="91">
        <v>4</v>
      </c>
      <c r="R387" s="91">
        <v>4</v>
      </c>
      <c r="S387" s="91">
        <v>1</v>
      </c>
      <c r="T387" s="91">
        <v>1</v>
      </c>
      <c r="U387" s="91">
        <v>1</v>
      </c>
      <c r="V387" s="91">
        <v>3</v>
      </c>
      <c r="W387" s="91">
        <v>1</v>
      </c>
      <c r="X387" s="91">
        <v>1</v>
      </c>
      <c r="Y387" s="91">
        <v>5</v>
      </c>
      <c r="Z387" s="91">
        <v>1</v>
      </c>
      <c r="AA387" s="91">
        <v>1</v>
      </c>
      <c r="AB387" s="91">
        <v>1</v>
      </c>
      <c r="AC387" s="91">
        <v>1</v>
      </c>
      <c r="AD387" s="91">
        <v>1</v>
      </c>
      <c r="AE387" s="91" t="s">
        <v>2</v>
      </c>
      <c r="AF387" s="91">
        <v>1</v>
      </c>
      <c r="AG387" s="91">
        <v>4</v>
      </c>
      <c r="AH387" s="91">
        <v>1</v>
      </c>
      <c r="AI387" s="91">
        <v>1</v>
      </c>
      <c r="AJ387" s="91">
        <v>1</v>
      </c>
      <c r="AK387" s="91">
        <v>1</v>
      </c>
      <c r="AL387" s="91">
        <v>5</v>
      </c>
      <c r="AM387" s="91">
        <v>5</v>
      </c>
    </row>
    <row r="388" spans="1:39" x14ac:dyDescent="0.25">
      <c r="A388" s="89">
        <v>43397</v>
      </c>
      <c r="B388" s="100" t="s">
        <v>636</v>
      </c>
      <c r="C388" s="91">
        <v>3</v>
      </c>
      <c r="D388" s="91">
        <v>1</v>
      </c>
      <c r="E388" s="91">
        <v>1</v>
      </c>
      <c r="F388" s="91">
        <v>2</v>
      </c>
      <c r="G388" s="91">
        <v>2</v>
      </c>
      <c r="H388" s="91">
        <v>2</v>
      </c>
      <c r="I388" s="91">
        <v>2</v>
      </c>
      <c r="J388" s="91">
        <v>1</v>
      </c>
      <c r="K388" s="91">
        <v>2</v>
      </c>
      <c r="L388" s="91">
        <v>3</v>
      </c>
      <c r="M388" s="91">
        <v>5</v>
      </c>
      <c r="N388" s="91">
        <v>4</v>
      </c>
      <c r="O388" s="91">
        <v>5</v>
      </c>
      <c r="P388" s="91">
        <v>2</v>
      </c>
      <c r="Q388" s="91">
        <v>5</v>
      </c>
      <c r="R388" s="91">
        <v>5</v>
      </c>
      <c r="S388" s="91">
        <v>1</v>
      </c>
      <c r="T388" s="91">
        <v>2</v>
      </c>
      <c r="U388" s="91">
        <v>2</v>
      </c>
      <c r="V388" s="91">
        <v>2</v>
      </c>
      <c r="W388" s="91">
        <v>5</v>
      </c>
      <c r="X388" s="91">
        <v>3</v>
      </c>
      <c r="Y388" s="91">
        <v>1</v>
      </c>
      <c r="Z388" s="91">
        <v>4</v>
      </c>
      <c r="AA388" s="91">
        <v>2</v>
      </c>
      <c r="AB388" s="91">
        <v>5</v>
      </c>
      <c r="AC388" s="91">
        <v>1</v>
      </c>
      <c r="AD388" s="91">
        <v>1</v>
      </c>
      <c r="AE388" s="91" t="s">
        <v>2</v>
      </c>
      <c r="AF388" s="91">
        <v>1</v>
      </c>
      <c r="AG388" s="91">
        <v>1</v>
      </c>
      <c r="AH388" s="91">
        <v>1</v>
      </c>
      <c r="AI388" s="91">
        <v>2</v>
      </c>
      <c r="AJ388" s="91">
        <v>1</v>
      </c>
      <c r="AK388" s="91">
        <v>2</v>
      </c>
      <c r="AL388" s="91">
        <v>1</v>
      </c>
      <c r="AM388" s="91">
        <v>2</v>
      </c>
    </row>
    <row r="389" spans="1:39" x14ac:dyDescent="0.25">
      <c r="A389" s="89">
        <v>43353</v>
      </c>
      <c r="B389" s="100" t="s">
        <v>532</v>
      </c>
      <c r="C389" s="91">
        <v>2</v>
      </c>
      <c r="D389" s="91">
        <v>3</v>
      </c>
      <c r="E389" s="91">
        <v>3</v>
      </c>
      <c r="F389" s="91">
        <v>2</v>
      </c>
      <c r="G389" s="91">
        <v>2</v>
      </c>
      <c r="H389" s="91">
        <v>2</v>
      </c>
      <c r="I389" s="91">
        <v>2</v>
      </c>
      <c r="J389" s="91">
        <v>1</v>
      </c>
      <c r="K389" s="91">
        <v>2</v>
      </c>
      <c r="L389" s="91">
        <v>3</v>
      </c>
      <c r="M389" s="91">
        <v>6</v>
      </c>
      <c r="N389" s="91">
        <v>5</v>
      </c>
      <c r="O389" s="91">
        <v>2</v>
      </c>
      <c r="P389" s="91">
        <v>2</v>
      </c>
      <c r="Q389" s="91">
        <v>5</v>
      </c>
      <c r="R389" s="91">
        <v>5</v>
      </c>
      <c r="S389" s="91">
        <v>1</v>
      </c>
      <c r="T389" s="91">
        <v>1</v>
      </c>
      <c r="U389" s="91">
        <v>3</v>
      </c>
      <c r="V389" s="91">
        <v>2</v>
      </c>
      <c r="W389" s="91">
        <v>3</v>
      </c>
      <c r="X389" s="91">
        <v>1</v>
      </c>
      <c r="Y389" s="91">
        <v>2</v>
      </c>
      <c r="Z389" s="91">
        <v>1</v>
      </c>
      <c r="AA389" s="91">
        <v>2</v>
      </c>
      <c r="AB389" s="91">
        <v>2</v>
      </c>
      <c r="AC389" s="91">
        <v>1</v>
      </c>
      <c r="AD389" s="91">
        <v>1</v>
      </c>
      <c r="AE389" s="91" t="s">
        <v>2</v>
      </c>
      <c r="AF389" s="91">
        <v>2</v>
      </c>
      <c r="AG389" s="91">
        <v>1</v>
      </c>
      <c r="AH389" s="91">
        <v>1</v>
      </c>
      <c r="AI389" s="91">
        <v>2</v>
      </c>
      <c r="AJ389" s="91">
        <v>1</v>
      </c>
      <c r="AK389" s="91">
        <v>1</v>
      </c>
      <c r="AL389" s="91">
        <v>1</v>
      </c>
      <c r="AM389" s="91">
        <v>1</v>
      </c>
    </row>
    <row r="390" spans="1:39" x14ac:dyDescent="0.25">
      <c r="A390" s="89">
        <v>43353</v>
      </c>
      <c r="B390" s="100" t="s">
        <v>533</v>
      </c>
      <c r="C390" s="91">
        <v>2</v>
      </c>
      <c r="D390" s="91">
        <v>2</v>
      </c>
      <c r="E390" s="91">
        <v>2</v>
      </c>
      <c r="F390" s="91">
        <v>2</v>
      </c>
      <c r="G390" s="91">
        <v>2</v>
      </c>
      <c r="H390" s="91">
        <v>2</v>
      </c>
      <c r="I390" s="91">
        <v>2</v>
      </c>
      <c r="J390" s="91">
        <v>1</v>
      </c>
      <c r="K390" s="91">
        <v>2</v>
      </c>
      <c r="L390" s="91">
        <v>4</v>
      </c>
      <c r="M390" s="91">
        <v>4</v>
      </c>
      <c r="N390" s="91">
        <v>4</v>
      </c>
      <c r="O390" s="91">
        <v>4</v>
      </c>
      <c r="P390" s="91">
        <v>4</v>
      </c>
      <c r="Q390" s="91">
        <v>4</v>
      </c>
      <c r="R390" s="91">
        <v>4</v>
      </c>
      <c r="S390" s="91">
        <v>3</v>
      </c>
      <c r="T390" s="91">
        <v>1</v>
      </c>
      <c r="U390" s="91">
        <v>2</v>
      </c>
      <c r="V390" s="91">
        <v>2</v>
      </c>
      <c r="W390" s="91">
        <v>2</v>
      </c>
      <c r="X390" s="91">
        <v>1</v>
      </c>
      <c r="Y390" s="91">
        <v>1</v>
      </c>
      <c r="Z390" s="91">
        <v>3</v>
      </c>
      <c r="AA390" s="91">
        <v>3</v>
      </c>
      <c r="AB390" s="91">
        <v>3</v>
      </c>
      <c r="AC390" s="91">
        <v>1</v>
      </c>
      <c r="AD390" s="91">
        <v>1</v>
      </c>
      <c r="AE390" s="91" t="s">
        <v>2</v>
      </c>
      <c r="AF390" s="91">
        <v>3</v>
      </c>
      <c r="AG390" s="91">
        <v>1</v>
      </c>
      <c r="AH390" s="91">
        <v>1</v>
      </c>
      <c r="AI390" s="91">
        <v>2</v>
      </c>
      <c r="AJ390" s="91">
        <v>1</v>
      </c>
      <c r="AK390" s="91">
        <v>1</v>
      </c>
      <c r="AL390" s="91">
        <v>1</v>
      </c>
      <c r="AM390" s="91">
        <v>1</v>
      </c>
    </row>
    <row r="391" spans="1:39" x14ac:dyDescent="0.25">
      <c r="A391" s="89">
        <v>43343</v>
      </c>
      <c r="B391" s="100" t="s">
        <v>534</v>
      </c>
      <c r="C391" s="91">
        <v>3</v>
      </c>
      <c r="D391" s="91">
        <v>1</v>
      </c>
      <c r="E391" s="91">
        <v>1</v>
      </c>
      <c r="F391" s="91">
        <v>2</v>
      </c>
      <c r="G391" s="91">
        <v>2</v>
      </c>
      <c r="H391" s="91">
        <v>2</v>
      </c>
      <c r="I391" s="91">
        <v>2</v>
      </c>
      <c r="J391" s="91">
        <v>1</v>
      </c>
      <c r="K391" s="91">
        <v>1</v>
      </c>
      <c r="L391" s="91">
        <v>4</v>
      </c>
      <c r="M391" s="91">
        <v>4</v>
      </c>
      <c r="N391" s="91">
        <v>3</v>
      </c>
      <c r="O391" s="91">
        <v>4</v>
      </c>
      <c r="P391" s="91">
        <v>4</v>
      </c>
      <c r="Q391" s="91">
        <v>4</v>
      </c>
      <c r="R391" s="91">
        <v>4</v>
      </c>
      <c r="S391" s="91">
        <v>1</v>
      </c>
      <c r="T391" s="91">
        <v>1</v>
      </c>
      <c r="U391" s="91">
        <v>1</v>
      </c>
      <c r="V391" s="91">
        <v>1</v>
      </c>
      <c r="W391" s="91">
        <v>1</v>
      </c>
      <c r="X391" s="91">
        <v>1</v>
      </c>
      <c r="Y391" s="91">
        <v>1</v>
      </c>
      <c r="Z391" s="91">
        <v>1</v>
      </c>
      <c r="AA391" s="91">
        <v>1</v>
      </c>
      <c r="AB391" s="91">
        <v>1</v>
      </c>
      <c r="AC391" s="91">
        <v>1</v>
      </c>
      <c r="AD391" s="91">
        <v>1</v>
      </c>
      <c r="AE391" s="91" t="s">
        <v>2</v>
      </c>
      <c r="AF391" s="91">
        <v>1</v>
      </c>
      <c r="AG391" s="91">
        <v>1</v>
      </c>
      <c r="AH391" s="91">
        <v>1</v>
      </c>
      <c r="AI391" s="91">
        <v>1</v>
      </c>
      <c r="AJ391" s="91">
        <v>1</v>
      </c>
      <c r="AK391" s="91">
        <v>1</v>
      </c>
      <c r="AL391" s="91">
        <v>1</v>
      </c>
      <c r="AM391" s="91">
        <v>1</v>
      </c>
    </row>
    <row r="392" spans="1:39" x14ac:dyDescent="0.25">
      <c r="A392" s="89">
        <v>43353</v>
      </c>
      <c r="B392" s="100" t="s">
        <v>535</v>
      </c>
      <c r="C392" s="91">
        <v>3</v>
      </c>
      <c r="D392" s="91">
        <v>2</v>
      </c>
      <c r="E392" s="91">
        <v>2</v>
      </c>
      <c r="F392" s="91">
        <v>2</v>
      </c>
      <c r="G392" s="91">
        <v>2</v>
      </c>
      <c r="H392" s="91">
        <v>2</v>
      </c>
      <c r="I392" s="91">
        <v>2</v>
      </c>
      <c r="J392" s="91">
        <v>1</v>
      </c>
      <c r="K392" s="91">
        <v>2</v>
      </c>
      <c r="L392" s="91">
        <v>1</v>
      </c>
      <c r="M392" s="91">
        <v>6</v>
      </c>
      <c r="N392" s="91">
        <v>3</v>
      </c>
      <c r="O392" s="91">
        <v>5</v>
      </c>
      <c r="P392" s="91">
        <v>5</v>
      </c>
      <c r="Q392" s="91">
        <v>5</v>
      </c>
      <c r="R392" s="91">
        <v>5</v>
      </c>
      <c r="S392" s="91">
        <v>4</v>
      </c>
      <c r="T392" s="91">
        <v>1</v>
      </c>
      <c r="U392" s="91">
        <v>4</v>
      </c>
      <c r="V392" s="91">
        <v>1</v>
      </c>
      <c r="W392" s="91">
        <v>4</v>
      </c>
      <c r="X392" s="91">
        <v>1</v>
      </c>
      <c r="Y392" s="91">
        <v>1</v>
      </c>
      <c r="Z392" s="91">
        <v>2</v>
      </c>
      <c r="AA392" s="91">
        <v>1</v>
      </c>
      <c r="AB392" s="91">
        <v>4</v>
      </c>
      <c r="AC392" s="91">
        <v>3</v>
      </c>
      <c r="AD392" s="91">
        <v>1</v>
      </c>
      <c r="AE392" s="91" t="s">
        <v>2</v>
      </c>
      <c r="AF392" s="91">
        <v>4</v>
      </c>
      <c r="AG392" s="91">
        <v>1</v>
      </c>
      <c r="AH392" s="91">
        <v>1</v>
      </c>
      <c r="AI392" s="91">
        <v>5</v>
      </c>
      <c r="AJ392" s="91">
        <v>2</v>
      </c>
      <c r="AK392" s="91">
        <v>2</v>
      </c>
      <c r="AL392" s="91">
        <v>5</v>
      </c>
      <c r="AM392" s="91">
        <v>1</v>
      </c>
    </row>
    <row r="393" spans="1:39" x14ac:dyDescent="0.25">
      <c r="A393" s="89">
        <v>43353</v>
      </c>
      <c r="B393" s="100" t="s">
        <v>536</v>
      </c>
      <c r="C393" s="91">
        <v>2</v>
      </c>
      <c r="D393" s="91">
        <v>2</v>
      </c>
      <c r="E393" s="91">
        <v>2</v>
      </c>
      <c r="F393" s="91">
        <v>2</v>
      </c>
      <c r="G393" s="91">
        <v>2</v>
      </c>
      <c r="H393" s="91">
        <v>2</v>
      </c>
      <c r="I393" s="91">
        <v>2</v>
      </c>
      <c r="J393" s="91">
        <v>1</v>
      </c>
      <c r="K393" s="91">
        <v>1</v>
      </c>
      <c r="L393" s="91">
        <v>1</v>
      </c>
      <c r="M393" s="91">
        <v>6</v>
      </c>
      <c r="N393" s="91">
        <v>5</v>
      </c>
      <c r="O393" s="91">
        <v>4</v>
      </c>
      <c r="P393" s="91">
        <v>1</v>
      </c>
      <c r="Q393" s="91">
        <v>5</v>
      </c>
      <c r="R393" s="91">
        <v>5</v>
      </c>
      <c r="S393" s="91">
        <v>1</v>
      </c>
      <c r="T393" s="91">
        <v>1</v>
      </c>
      <c r="U393" s="91">
        <v>1</v>
      </c>
      <c r="V393" s="91">
        <v>1</v>
      </c>
      <c r="W393" s="91">
        <v>1</v>
      </c>
      <c r="X393" s="91">
        <v>1</v>
      </c>
      <c r="Y393" s="91">
        <v>1</v>
      </c>
      <c r="Z393" s="91">
        <v>1</v>
      </c>
      <c r="AA393" s="91">
        <v>1</v>
      </c>
      <c r="AB393" s="91">
        <v>1</v>
      </c>
      <c r="AC393" s="91">
        <v>1</v>
      </c>
      <c r="AD393" s="91">
        <v>1</v>
      </c>
      <c r="AE393" s="91" t="s">
        <v>2</v>
      </c>
      <c r="AF393" s="91">
        <v>5</v>
      </c>
      <c r="AG393" s="91">
        <v>1</v>
      </c>
      <c r="AH393" s="91">
        <v>1</v>
      </c>
      <c r="AI393" s="91">
        <v>5</v>
      </c>
      <c r="AJ393" s="91">
        <v>3</v>
      </c>
      <c r="AK393" s="91">
        <v>1</v>
      </c>
      <c r="AL393" s="91">
        <v>1</v>
      </c>
      <c r="AM393" s="91">
        <v>1</v>
      </c>
    </row>
    <row r="394" spans="1:39" x14ac:dyDescent="0.25">
      <c r="A394" s="89">
        <v>43353</v>
      </c>
      <c r="B394" s="100" t="s">
        <v>537</v>
      </c>
      <c r="C394" s="91">
        <v>3</v>
      </c>
      <c r="D394" s="91">
        <v>2</v>
      </c>
      <c r="E394" s="91">
        <v>2</v>
      </c>
      <c r="F394" s="91">
        <v>1</v>
      </c>
      <c r="G394" s="91">
        <v>1</v>
      </c>
      <c r="H394" s="91">
        <v>2</v>
      </c>
      <c r="I394" s="91">
        <v>2</v>
      </c>
      <c r="J394" s="91">
        <v>1</v>
      </c>
      <c r="K394" s="91">
        <v>1</v>
      </c>
      <c r="L394" s="91">
        <v>4</v>
      </c>
      <c r="M394" s="91">
        <v>5</v>
      </c>
      <c r="N394" s="91">
        <v>5</v>
      </c>
      <c r="O394" s="91">
        <v>2</v>
      </c>
      <c r="P394" s="91">
        <v>4</v>
      </c>
      <c r="Q394" s="91">
        <v>5</v>
      </c>
      <c r="R394" s="91">
        <v>5</v>
      </c>
      <c r="S394" s="91">
        <v>4</v>
      </c>
      <c r="T394" s="91">
        <v>1</v>
      </c>
      <c r="U394" s="91">
        <v>1</v>
      </c>
      <c r="V394" s="91">
        <v>1</v>
      </c>
      <c r="W394" s="91">
        <v>1</v>
      </c>
      <c r="X394" s="91">
        <v>1</v>
      </c>
      <c r="Y394" s="91">
        <v>4</v>
      </c>
      <c r="Z394" s="91">
        <v>1</v>
      </c>
      <c r="AA394" s="91">
        <v>3</v>
      </c>
      <c r="AB394" s="91">
        <v>1</v>
      </c>
      <c r="AC394" s="91">
        <v>1</v>
      </c>
      <c r="AD394" s="91">
        <v>1</v>
      </c>
      <c r="AE394" s="91" t="s">
        <v>2</v>
      </c>
      <c r="AF394" s="91">
        <v>1</v>
      </c>
      <c r="AG394" s="91">
        <v>1</v>
      </c>
      <c r="AH394" s="91">
        <v>1</v>
      </c>
      <c r="AI394" s="91">
        <v>4</v>
      </c>
      <c r="AJ394" s="91">
        <v>1</v>
      </c>
      <c r="AK394" s="91">
        <v>3</v>
      </c>
      <c r="AL394" s="91">
        <v>5</v>
      </c>
      <c r="AM394" s="91">
        <v>1</v>
      </c>
    </row>
    <row r="395" spans="1:39" x14ac:dyDescent="0.25">
      <c r="A395" s="89">
        <v>43343</v>
      </c>
      <c r="B395" s="100" t="s">
        <v>538</v>
      </c>
      <c r="C395" s="91">
        <v>2</v>
      </c>
      <c r="D395" s="91">
        <v>2</v>
      </c>
      <c r="E395" s="91">
        <v>2</v>
      </c>
      <c r="F395" s="91">
        <v>2</v>
      </c>
      <c r="G395" s="91">
        <v>2</v>
      </c>
      <c r="H395" s="91">
        <v>2</v>
      </c>
      <c r="I395" s="91">
        <v>2</v>
      </c>
      <c r="J395" s="91">
        <v>1</v>
      </c>
      <c r="K395" s="91">
        <v>1</v>
      </c>
      <c r="L395" s="91">
        <v>3</v>
      </c>
      <c r="M395" s="91">
        <v>5</v>
      </c>
      <c r="N395" s="91">
        <v>5</v>
      </c>
      <c r="O395" s="91">
        <v>4</v>
      </c>
      <c r="P395" s="91">
        <v>4</v>
      </c>
      <c r="Q395" s="91">
        <v>4</v>
      </c>
      <c r="R395" s="91">
        <v>4</v>
      </c>
      <c r="S395" s="91">
        <v>1</v>
      </c>
      <c r="T395" s="91">
        <v>1</v>
      </c>
      <c r="U395" s="91">
        <v>1</v>
      </c>
      <c r="V395" s="91">
        <v>1</v>
      </c>
      <c r="W395" s="91">
        <v>1</v>
      </c>
      <c r="X395" s="91">
        <v>1</v>
      </c>
      <c r="Y395" s="91">
        <v>1</v>
      </c>
      <c r="Z395" s="91">
        <v>1</v>
      </c>
      <c r="AA395" s="91">
        <v>1</v>
      </c>
      <c r="AB395" s="91">
        <v>1</v>
      </c>
      <c r="AC395" s="91">
        <v>1</v>
      </c>
      <c r="AD395" s="91">
        <v>1</v>
      </c>
      <c r="AE395" s="91" t="s">
        <v>2</v>
      </c>
      <c r="AF395" s="91">
        <v>1</v>
      </c>
      <c r="AG395" s="91">
        <v>1</v>
      </c>
      <c r="AH395" s="91">
        <v>1</v>
      </c>
      <c r="AI395" s="91">
        <v>1</v>
      </c>
      <c r="AJ395" s="91">
        <v>1</v>
      </c>
      <c r="AK395" s="91">
        <v>1</v>
      </c>
      <c r="AL395" s="91">
        <v>1</v>
      </c>
      <c r="AM395" s="91">
        <v>1</v>
      </c>
    </row>
    <row r="396" spans="1:39" x14ac:dyDescent="0.25">
      <c r="A396" s="89">
        <v>43354</v>
      </c>
      <c r="B396" s="100" t="s">
        <v>539</v>
      </c>
      <c r="C396" s="91">
        <v>3</v>
      </c>
      <c r="D396" s="91">
        <v>1</v>
      </c>
      <c r="E396" s="91">
        <v>1</v>
      </c>
      <c r="F396" s="91">
        <v>2</v>
      </c>
      <c r="G396" s="91">
        <v>2</v>
      </c>
      <c r="H396" s="91">
        <v>2</v>
      </c>
      <c r="I396" s="91">
        <v>2</v>
      </c>
      <c r="J396" s="91">
        <v>1</v>
      </c>
      <c r="K396" s="91">
        <v>2</v>
      </c>
      <c r="L396" s="91">
        <v>2</v>
      </c>
      <c r="M396" s="91">
        <v>5</v>
      </c>
      <c r="N396" s="91">
        <v>5</v>
      </c>
      <c r="O396" s="91">
        <v>4</v>
      </c>
      <c r="P396" s="91">
        <v>4</v>
      </c>
      <c r="Q396" s="91">
        <v>4</v>
      </c>
      <c r="R396" s="91">
        <v>4</v>
      </c>
      <c r="S396" s="91">
        <v>2</v>
      </c>
      <c r="T396" s="91">
        <v>1</v>
      </c>
      <c r="U396" s="91">
        <v>2</v>
      </c>
      <c r="V396" s="91">
        <v>1</v>
      </c>
      <c r="W396" s="91">
        <v>2</v>
      </c>
      <c r="X396" s="91">
        <v>3</v>
      </c>
      <c r="Y396" s="91">
        <v>1</v>
      </c>
      <c r="Z396" s="91">
        <v>1</v>
      </c>
      <c r="AA396" s="91">
        <v>3</v>
      </c>
      <c r="AB396" s="91">
        <v>2</v>
      </c>
      <c r="AC396" s="91">
        <v>1</v>
      </c>
      <c r="AD396" s="91">
        <v>1</v>
      </c>
      <c r="AE396" s="91" t="s">
        <v>2</v>
      </c>
      <c r="AF396" s="91">
        <v>3</v>
      </c>
      <c r="AG396" s="91">
        <v>3</v>
      </c>
      <c r="AH396" s="91">
        <v>2</v>
      </c>
      <c r="AI396" s="91">
        <v>2</v>
      </c>
      <c r="AJ396" s="91">
        <v>1</v>
      </c>
      <c r="AK396" s="91">
        <v>1</v>
      </c>
      <c r="AL396" s="91">
        <v>1</v>
      </c>
      <c r="AM396" s="91">
        <v>1</v>
      </c>
    </row>
    <row r="397" spans="1:39" x14ac:dyDescent="0.25">
      <c r="A397" s="89">
        <v>43354</v>
      </c>
      <c r="B397" s="100" t="s">
        <v>540</v>
      </c>
      <c r="C397" s="91">
        <v>3</v>
      </c>
      <c r="D397" s="91">
        <v>3</v>
      </c>
      <c r="E397" s="91">
        <v>3</v>
      </c>
      <c r="F397" s="91">
        <v>2</v>
      </c>
      <c r="G397" s="91">
        <v>2</v>
      </c>
      <c r="H397" s="91">
        <v>2</v>
      </c>
      <c r="I397" s="91">
        <v>2</v>
      </c>
      <c r="J397" s="91">
        <v>1</v>
      </c>
      <c r="K397" s="91">
        <v>1</v>
      </c>
      <c r="L397" s="91">
        <v>2</v>
      </c>
      <c r="M397" s="91">
        <v>2</v>
      </c>
      <c r="N397" s="91">
        <v>3</v>
      </c>
      <c r="O397" s="91">
        <v>5</v>
      </c>
      <c r="P397" s="91">
        <v>5</v>
      </c>
      <c r="Q397" s="91">
        <v>5</v>
      </c>
      <c r="R397" s="91">
        <v>5</v>
      </c>
      <c r="S397" s="91">
        <v>1</v>
      </c>
      <c r="T397" s="91">
        <v>1</v>
      </c>
      <c r="U397" s="91">
        <v>1</v>
      </c>
      <c r="V397" s="91">
        <v>2</v>
      </c>
      <c r="W397" s="91">
        <v>2</v>
      </c>
      <c r="X397" s="91">
        <v>1</v>
      </c>
      <c r="Y397" s="91">
        <v>1</v>
      </c>
      <c r="Z397" s="91">
        <v>1</v>
      </c>
      <c r="AA397" s="91">
        <v>1</v>
      </c>
      <c r="AB397" s="91">
        <v>1</v>
      </c>
      <c r="AC397" s="91">
        <v>1</v>
      </c>
      <c r="AD397" s="91">
        <v>1</v>
      </c>
      <c r="AE397" s="91" t="s">
        <v>2</v>
      </c>
      <c r="AF397" s="91">
        <v>2</v>
      </c>
      <c r="AG397" s="91">
        <v>2</v>
      </c>
      <c r="AH397" s="91">
        <v>1</v>
      </c>
      <c r="AI397" s="91">
        <v>1</v>
      </c>
      <c r="AJ397" s="91">
        <v>1</v>
      </c>
      <c r="AK397" s="91">
        <v>1</v>
      </c>
      <c r="AL397" s="91">
        <v>1</v>
      </c>
      <c r="AM397" s="91">
        <v>1</v>
      </c>
    </row>
    <row r="398" spans="1:39" x14ac:dyDescent="0.25">
      <c r="A398" s="89">
        <v>43354</v>
      </c>
      <c r="B398" s="100" t="s">
        <v>541</v>
      </c>
      <c r="C398" s="91">
        <v>3</v>
      </c>
      <c r="D398" s="91">
        <v>2</v>
      </c>
      <c r="E398" s="91">
        <v>2</v>
      </c>
      <c r="F398" s="91">
        <v>1</v>
      </c>
      <c r="G398" s="91">
        <v>2</v>
      </c>
      <c r="H398" s="91">
        <v>1</v>
      </c>
      <c r="I398" s="91">
        <v>2</v>
      </c>
      <c r="J398" s="91">
        <v>2</v>
      </c>
      <c r="K398" s="91">
        <v>2</v>
      </c>
      <c r="L398" s="91">
        <v>2</v>
      </c>
      <c r="M398" s="91">
        <v>3</v>
      </c>
      <c r="N398" s="91">
        <v>3</v>
      </c>
      <c r="O398" s="91">
        <v>2</v>
      </c>
      <c r="P398" s="91">
        <v>4</v>
      </c>
      <c r="Q398" s="91">
        <v>2</v>
      </c>
      <c r="R398" s="91">
        <v>4</v>
      </c>
      <c r="S398" s="91">
        <v>2</v>
      </c>
      <c r="T398" s="91">
        <v>1</v>
      </c>
      <c r="U398" s="91">
        <v>1</v>
      </c>
      <c r="V398" s="91">
        <v>3</v>
      </c>
      <c r="W398" s="91">
        <v>3</v>
      </c>
      <c r="X398" s="91">
        <v>1</v>
      </c>
      <c r="Y398" s="91">
        <v>1</v>
      </c>
      <c r="Z398" s="91">
        <v>1</v>
      </c>
      <c r="AA398" s="91">
        <v>1</v>
      </c>
      <c r="AB398" s="91">
        <v>2</v>
      </c>
      <c r="AC398" s="91">
        <v>1</v>
      </c>
      <c r="AD398" s="91">
        <v>1</v>
      </c>
      <c r="AE398" s="91" t="s">
        <v>2</v>
      </c>
      <c r="AF398" s="91">
        <v>3</v>
      </c>
      <c r="AG398" s="91">
        <v>1</v>
      </c>
      <c r="AH398" s="91">
        <v>1</v>
      </c>
      <c r="AI398" s="91">
        <v>2</v>
      </c>
      <c r="AJ398" s="91">
        <v>2</v>
      </c>
      <c r="AK398" s="91">
        <v>2</v>
      </c>
      <c r="AL398" s="91">
        <v>1</v>
      </c>
      <c r="AM398" s="91">
        <v>1</v>
      </c>
    </row>
    <row r="399" spans="1:39" x14ac:dyDescent="0.25">
      <c r="A399" s="89">
        <v>43354</v>
      </c>
      <c r="B399" s="100" t="s">
        <v>542</v>
      </c>
      <c r="C399" s="91">
        <v>3</v>
      </c>
      <c r="D399" s="91">
        <v>1</v>
      </c>
      <c r="E399" s="91">
        <v>1</v>
      </c>
      <c r="F399" s="91">
        <v>2</v>
      </c>
      <c r="G399" s="91">
        <v>2</v>
      </c>
      <c r="H399" s="91">
        <v>2</v>
      </c>
      <c r="I399" s="91">
        <v>2</v>
      </c>
      <c r="J399" s="91">
        <v>2</v>
      </c>
      <c r="K399" s="91">
        <v>1</v>
      </c>
      <c r="L399" s="91">
        <v>4</v>
      </c>
      <c r="M399" s="91">
        <v>4</v>
      </c>
      <c r="N399" s="91">
        <v>5</v>
      </c>
      <c r="O399" s="91">
        <v>4</v>
      </c>
      <c r="P399" s="91">
        <v>4</v>
      </c>
      <c r="Q399" s="91">
        <v>4</v>
      </c>
      <c r="R399" s="91">
        <v>4</v>
      </c>
      <c r="S399" s="91">
        <v>1</v>
      </c>
      <c r="T399" s="91">
        <v>1</v>
      </c>
      <c r="U399" s="91">
        <v>1</v>
      </c>
      <c r="V399" s="91">
        <v>1</v>
      </c>
      <c r="W399" s="91">
        <v>2</v>
      </c>
      <c r="X399" s="91">
        <v>1</v>
      </c>
      <c r="Y399" s="91">
        <v>1</v>
      </c>
      <c r="Z399" s="91">
        <v>1</v>
      </c>
      <c r="AA399" s="91">
        <v>3</v>
      </c>
      <c r="AB399" s="91">
        <v>1</v>
      </c>
      <c r="AC399" s="91">
        <v>1</v>
      </c>
      <c r="AD399" s="91">
        <v>1</v>
      </c>
      <c r="AE399" s="91" t="s">
        <v>2</v>
      </c>
      <c r="AF399" s="91">
        <v>1</v>
      </c>
      <c r="AG399" s="91">
        <v>1</v>
      </c>
      <c r="AH399" s="91">
        <v>1</v>
      </c>
      <c r="AI399" s="91">
        <v>2</v>
      </c>
      <c r="AJ399" s="91">
        <v>1</v>
      </c>
      <c r="AK399" s="91">
        <v>1</v>
      </c>
      <c r="AL399" s="91">
        <v>1</v>
      </c>
      <c r="AM399" s="91">
        <v>1</v>
      </c>
    </row>
    <row r="400" spans="1:39" x14ac:dyDescent="0.25">
      <c r="A400" s="89">
        <v>43335</v>
      </c>
      <c r="B400" s="100" t="s">
        <v>543</v>
      </c>
      <c r="C400" s="91">
        <v>3</v>
      </c>
      <c r="D400" s="91">
        <v>2</v>
      </c>
      <c r="E400" s="91">
        <v>2</v>
      </c>
      <c r="F400" s="91">
        <v>2</v>
      </c>
      <c r="G400" s="91">
        <v>2</v>
      </c>
      <c r="H400" s="91">
        <v>2</v>
      </c>
      <c r="I400" s="91">
        <v>2</v>
      </c>
      <c r="J400" s="91">
        <v>1</v>
      </c>
      <c r="K400" s="91">
        <v>2</v>
      </c>
      <c r="L400" s="91">
        <v>2</v>
      </c>
      <c r="M400" s="91">
        <v>5</v>
      </c>
      <c r="N400" s="91">
        <v>5</v>
      </c>
      <c r="O400" s="91">
        <v>5</v>
      </c>
      <c r="P400" s="91">
        <v>5</v>
      </c>
      <c r="Q400" s="91">
        <v>5</v>
      </c>
      <c r="R400" s="91">
        <v>5</v>
      </c>
      <c r="S400" s="91">
        <v>1</v>
      </c>
      <c r="T400" s="91">
        <v>1</v>
      </c>
      <c r="U400" s="91">
        <v>1</v>
      </c>
      <c r="V400" s="91">
        <v>1</v>
      </c>
      <c r="W400" s="91">
        <v>1</v>
      </c>
      <c r="X400" s="91">
        <v>1</v>
      </c>
      <c r="Y400" s="91">
        <v>1</v>
      </c>
      <c r="Z400" s="91">
        <v>1</v>
      </c>
      <c r="AA400" s="91">
        <v>2</v>
      </c>
      <c r="AB400" s="91">
        <v>1</v>
      </c>
      <c r="AC400" s="91">
        <v>1</v>
      </c>
      <c r="AD400" s="91">
        <v>1</v>
      </c>
      <c r="AE400" s="91" t="s">
        <v>2</v>
      </c>
      <c r="AF400" s="91">
        <v>1</v>
      </c>
      <c r="AG400" s="91">
        <v>1</v>
      </c>
      <c r="AH400" s="91">
        <v>1</v>
      </c>
      <c r="AI400" s="91">
        <v>1</v>
      </c>
      <c r="AJ400" s="91">
        <v>1</v>
      </c>
      <c r="AK400" s="91">
        <v>1</v>
      </c>
      <c r="AL400" s="91">
        <v>1</v>
      </c>
      <c r="AM400" s="91">
        <v>1</v>
      </c>
    </row>
    <row r="401" spans="1:39" x14ac:dyDescent="0.25">
      <c r="A401" s="89">
        <v>43354</v>
      </c>
      <c r="B401" s="100" t="s">
        <v>544</v>
      </c>
      <c r="C401" s="91">
        <v>4</v>
      </c>
      <c r="D401" s="91">
        <v>2</v>
      </c>
      <c r="E401" s="91">
        <v>2</v>
      </c>
      <c r="F401" s="91">
        <v>2</v>
      </c>
      <c r="G401" s="91">
        <v>1</v>
      </c>
      <c r="H401" s="91">
        <v>2</v>
      </c>
      <c r="I401" s="91">
        <v>2</v>
      </c>
      <c r="J401" s="91">
        <v>4</v>
      </c>
      <c r="K401" s="91">
        <v>4</v>
      </c>
      <c r="L401" s="91">
        <v>2</v>
      </c>
      <c r="M401" s="91">
        <v>4</v>
      </c>
      <c r="N401" s="91">
        <v>5</v>
      </c>
      <c r="O401" s="91">
        <v>2</v>
      </c>
      <c r="P401" s="91">
        <v>2</v>
      </c>
      <c r="Q401" s="91">
        <v>2</v>
      </c>
      <c r="R401" s="91">
        <v>5</v>
      </c>
      <c r="S401" s="91">
        <v>4</v>
      </c>
      <c r="T401" s="91">
        <v>3</v>
      </c>
      <c r="U401" s="91">
        <v>1</v>
      </c>
      <c r="V401" s="91">
        <v>1</v>
      </c>
      <c r="W401" s="91">
        <v>1</v>
      </c>
      <c r="X401" s="91">
        <v>2</v>
      </c>
      <c r="Y401" s="91">
        <v>1</v>
      </c>
      <c r="Z401" s="91">
        <v>1</v>
      </c>
      <c r="AA401" s="91">
        <v>4</v>
      </c>
      <c r="AB401" s="91">
        <v>4</v>
      </c>
      <c r="AC401" s="91">
        <v>1</v>
      </c>
      <c r="AD401" s="91">
        <v>1</v>
      </c>
      <c r="AE401" s="91" t="s">
        <v>2</v>
      </c>
      <c r="AF401" s="91">
        <v>2</v>
      </c>
      <c r="AG401" s="91">
        <v>1</v>
      </c>
      <c r="AH401" s="91">
        <v>2</v>
      </c>
      <c r="AI401" s="91">
        <v>2</v>
      </c>
      <c r="AJ401" s="91">
        <v>1</v>
      </c>
      <c r="AK401" s="91">
        <v>2</v>
      </c>
      <c r="AL401" s="91">
        <v>1</v>
      </c>
      <c r="AM401" s="91">
        <v>1</v>
      </c>
    </row>
    <row r="402" spans="1:39" x14ac:dyDescent="0.25">
      <c r="A402" s="89">
        <v>43335</v>
      </c>
      <c r="B402" s="100" t="s">
        <v>545</v>
      </c>
      <c r="C402" s="91">
        <v>3</v>
      </c>
      <c r="D402" s="91">
        <v>3</v>
      </c>
      <c r="E402" s="91">
        <v>3</v>
      </c>
      <c r="F402" s="91">
        <v>2</v>
      </c>
      <c r="G402" s="91">
        <v>2</v>
      </c>
      <c r="H402" s="91">
        <v>2</v>
      </c>
      <c r="I402" s="91">
        <v>2</v>
      </c>
      <c r="J402" s="91">
        <v>1</v>
      </c>
      <c r="K402" s="91">
        <v>1</v>
      </c>
      <c r="L402" s="91">
        <v>3</v>
      </c>
      <c r="M402" s="91">
        <v>6</v>
      </c>
      <c r="N402" s="91">
        <v>5</v>
      </c>
      <c r="O402" s="91">
        <v>5</v>
      </c>
      <c r="P402" s="91">
        <v>5</v>
      </c>
      <c r="Q402" s="91">
        <v>5</v>
      </c>
      <c r="R402" s="91">
        <v>5</v>
      </c>
      <c r="S402" s="91">
        <v>1</v>
      </c>
      <c r="T402" s="91">
        <v>1</v>
      </c>
      <c r="U402" s="91">
        <v>1</v>
      </c>
      <c r="V402" s="91">
        <v>1</v>
      </c>
      <c r="W402" s="91">
        <v>2</v>
      </c>
      <c r="X402" s="91">
        <v>1</v>
      </c>
      <c r="Y402" s="91">
        <v>1</v>
      </c>
      <c r="Z402" s="91">
        <v>1</v>
      </c>
      <c r="AA402" s="91">
        <v>1</v>
      </c>
      <c r="AB402" s="91">
        <v>1</v>
      </c>
      <c r="AC402" s="91">
        <v>1</v>
      </c>
      <c r="AD402" s="91">
        <v>1</v>
      </c>
      <c r="AE402" s="91" t="s">
        <v>2</v>
      </c>
      <c r="AF402" s="91">
        <v>2</v>
      </c>
      <c r="AG402" s="91">
        <v>2</v>
      </c>
      <c r="AH402" s="91">
        <v>1</v>
      </c>
      <c r="AI402" s="91">
        <v>1</v>
      </c>
      <c r="AJ402" s="91">
        <v>1</v>
      </c>
      <c r="AK402" s="91">
        <v>1</v>
      </c>
      <c r="AL402" s="91">
        <v>1</v>
      </c>
      <c r="AM402" s="91">
        <v>1</v>
      </c>
    </row>
    <row r="403" spans="1:39" x14ac:dyDescent="0.25">
      <c r="A403" s="89">
        <v>43353</v>
      </c>
      <c r="B403" s="100" t="s">
        <v>546</v>
      </c>
      <c r="C403" s="91">
        <v>3</v>
      </c>
      <c r="D403" s="91">
        <v>1</v>
      </c>
      <c r="E403" s="91">
        <v>1</v>
      </c>
      <c r="F403" s="91">
        <v>2</v>
      </c>
      <c r="G403" s="91">
        <v>2</v>
      </c>
      <c r="H403" s="91">
        <v>2</v>
      </c>
      <c r="I403" s="91">
        <v>2</v>
      </c>
      <c r="J403" s="91">
        <v>2</v>
      </c>
      <c r="K403" s="91">
        <v>1</v>
      </c>
      <c r="L403" s="91">
        <v>2</v>
      </c>
      <c r="M403" s="91">
        <v>5</v>
      </c>
      <c r="N403" s="91">
        <v>5</v>
      </c>
      <c r="O403" s="91">
        <v>4</v>
      </c>
      <c r="P403" s="91">
        <v>4</v>
      </c>
      <c r="Q403" s="91">
        <v>4</v>
      </c>
      <c r="R403" s="91">
        <v>4</v>
      </c>
      <c r="S403" s="91">
        <v>1</v>
      </c>
      <c r="T403" s="91">
        <v>1</v>
      </c>
      <c r="U403" s="91">
        <v>1</v>
      </c>
      <c r="V403" s="91">
        <v>1</v>
      </c>
      <c r="W403" s="91">
        <v>1</v>
      </c>
      <c r="X403" s="91">
        <v>1</v>
      </c>
      <c r="Y403" s="91">
        <v>1</v>
      </c>
      <c r="Z403" s="91">
        <v>1</v>
      </c>
      <c r="AA403" s="91">
        <v>2</v>
      </c>
      <c r="AB403" s="91">
        <v>1</v>
      </c>
      <c r="AC403" s="91">
        <v>1</v>
      </c>
      <c r="AD403" s="91">
        <v>1</v>
      </c>
      <c r="AE403" s="91" t="s">
        <v>2</v>
      </c>
      <c r="AF403" s="91">
        <v>1</v>
      </c>
      <c r="AG403" s="91">
        <v>1</v>
      </c>
      <c r="AH403" s="91">
        <v>1</v>
      </c>
      <c r="AI403" s="91">
        <v>2</v>
      </c>
      <c r="AJ403" s="91">
        <v>1</v>
      </c>
      <c r="AK403" s="91">
        <v>3</v>
      </c>
      <c r="AL403" s="91">
        <v>2</v>
      </c>
      <c r="AM403" s="91">
        <v>1</v>
      </c>
    </row>
    <row r="404" spans="1:39" x14ac:dyDescent="0.25">
      <c r="A404" s="89">
        <v>43335</v>
      </c>
      <c r="B404" s="100" t="s">
        <v>547</v>
      </c>
      <c r="C404" s="91">
        <v>3</v>
      </c>
      <c r="D404" s="91">
        <v>1</v>
      </c>
      <c r="E404" s="91">
        <v>1</v>
      </c>
      <c r="F404" s="91">
        <v>2</v>
      </c>
      <c r="G404" s="91">
        <v>2</v>
      </c>
      <c r="H404" s="91">
        <v>2</v>
      </c>
      <c r="I404" s="91">
        <v>2</v>
      </c>
      <c r="J404" s="91">
        <v>1</v>
      </c>
      <c r="K404" s="91">
        <v>1</v>
      </c>
      <c r="L404" s="91">
        <v>5</v>
      </c>
      <c r="M404" s="91">
        <v>5</v>
      </c>
      <c r="N404" s="91">
        <v>4</v>
      </c>
      <c r="O404" s="91">
        <v>5</v>
      </c>
      <c r="P404" s="91">
        <v>5</v>
      </c>
      <c r="Q404" s="91">
        <v>5</v>
      </c>
      <c r="R404" s="91">
        <v>5</v>
      </c>
      <c r="S404" s="91">
        <v>1</v>
      </c>
      <c r="T404" s="91">
        <v>1</v>
      </c>
      <c r="U404" s="91">
        <v>1</v>
      </c>
      <c r="V404" s="91">
        <v>1</v>
      </c>
      <c r="W404" s="91">
        <v>1</v>
      </c>
      <c r="X404" s="91">
        <v>3</v>
      </c>
      <c r="Y404" s="91">
        <v>1</v>
      </c>
      <c r="Z404" s="91">
        <v>2</v>
      </c>
      <c r="AA404" s="91">
        <v>3</v>
      </c>
      <c r="AB404" s="91">
        <v>2</v>
      </c>
      <c r="AC404" s="91">
        <v>1</v>
      </c>
      <c r="AD404" s="91">
        <v>1</v>
      </c>
      <c r="AE404" s="91" t="s">
        <v>2</v>
      </c>
      <c r="AF404" s="91">
        <v>1</v>
      </c>
      <c r="AG404" s="91">
        <v>2</v>
      </c>
      <c r="AH404" s="91">
        <v>1</v>
      </c>
      <c r="AI404" s="91">
        <v>1</v>
      </c>
      <c r="AJ404" s="91">
        <v>1</v>
      </c>
      <c r="AK404" s="91">
        <v>1</v>
      </c>
      <c r="AL404" s="91">
        <v>1</v>
      </c>
      <c r="AM404" s="91">
        <v>1</v>
      </c>
    </row>
    <row r="405" spans="1:39" x14ac:dyDescent="0.25">
      <c r="A405" s="89">
        <v>43334</v>
      </c>
      <c r="B405" s="100" t="s">
        <v>548</v>
      </c>
      <c r="C405" s="91">
        <v>1</v>
      </c>
      <c r="D405" s="91">
        <v>3</v>
      </c>
      <c r="E405" s="91">
        <v>3</v>
      </c>
      <c r="F405" s="91">
        <v>1</v>
      </c>
      <c r="G405" s="91">
        <v>2</v>
      </c>
      <c r="H405" s="91">
        <v>2</v>
      </c>
      <c r="I405" s="91">
        <v>2</v>
      </c>
      <c r="J405" s="91">
        <v>1</v>
      </c>
      <c r="K405" s="91">
        <v>1</v>
      </c>
      <c r="L405" s="91">
        <v>5</v>
      </c>
      <c r="M405" s="91">
        <v>6</v>
      </c>
      <c r="N405" s="91">
        <v>5</v>
      </c>
      <c r="O405" s="91">
        <v>4</v>
      </c>
      <c r="P405" s="91">
        <v>2</v>
      </c>
      <c r="Q405" s="91">
        <v>5</v>
      </c>
      <c r="R405" s="91">
        <v>5</v>
      </c>
      <c r="S405" s="91">
        <v>3</v>
      </c>
      <c r="T405" s="91">
        <v>2</v>
      </c>
      <c r="U405" s="91">
        <v>1</v>
      </c>
      <c r="V405" s="91">
        <v>1</v>
      </c>
      <c r="W405" s="91">
        <v>2</v>
      </c>
      <c r="X405" s="91">
        <v>1</v>
      </c>
      <c r="Y405" s="91">
        <v>1</v>
      </c>
      <c r="Z405" s="91">
        <v>3</v>
      </c>
      <c r="AA405" s="91">
        <v>3</v>
      </c>
      <c r="AB405" s="91">
        <v>2</v>
      </c>
      <c r="AC405" s="91">
        <v>1</v>
      </c>
      <c r="AD405" s="91">
        <v>1</v>
      </c>
      <c r="AE405" s="91" t="s">
        <v>2</v>
      </c>
      <c r="AF405" s="91">
        <v>4</v>
      </c>
      <c r="AG405" s="91">
        <v>2</v>
      </c>
      <c r="AH405" s="91">
        <v>1</v>
      </c>
      <c r="AI405" s="91">
        <v>4</v>
      </c>
      <c r="AJ405" s="91">
        <v>1</v>
      </c>
      <c r="AK405" s="91">
        <v>1</v>
      </c>
      <c r="AL405" s="91">
        <v>1</v>
      </c>
      <c r="AM405" s="91">
        <v>2</v>
      </c>
    </row>
    <row r="406" spans="1:39" x14ac:dyDescent="0.25">
      <c r="A406" s="89">
        <v>43343</v>
      </c>
      <c r="B406" s="100" t="s">
        <v>549</v>
      </c>
      <c r="C406" s="91">
        <v>3</v>
      </c>
      <c r="D406" s="91">
        <v>3</v>
      </c>
      <c r="E406" s="91">
        <v>3</v>
      </c>
      <c r="F406" s="91">
        <v>2</v>
      </c>
      <c r="G406" s="91">
        <v>2</v>
      </c>
      <c r="H406" s="91">
        <v>2</v>
      </c>
      <c r="I406" s="91">
        <v>2</v>
      </c>
      <c r="J406" s="91">
        <v>1</v>
      </c>
      <c r="K406" s="91">
        <v>1</v>
      </c>
      <c r="L406" s="91">
        <v>1</v>
      </c>
      <c r="M406" s="91">
        <v>6</v>
      </c>
      <c r="N406" s="91">
        <v>5</v>
      </c>
      <c r="O406" s="91">
        <v>5</v>
      </c>
      <c r="P406" s="91">
        <v>5</v>
      </c>
      <c r="Q406" s="91">
        <v>5</v>
      </c>
      <c r="R406" s="91">
        <v>5</v>
      </c>
      <c r="S406" s="91">
        <v>1</v>
      </c>
      <c r="T406" s="91">
        <v>1</v>
      </c>
      <c r="U406" s="91">
        <v>1</v>
      </c>
      <c r="V406" s="91">
        <v>1</v>
      </c>
      <c r="W406" s="91">
        <v>1</v>
      </c>
      <c r="X406" s="91">
        <v>1</v>
      </c>
      <c r="Y406" s="91">
        <v>1</v>
      </c>
      <c r="Z406" s="91">
        <v>1</v>
      </c>
      <c r="AA406" s="91">
        <v>1</v>
      </c>
      <c r="AB406" s="91">
        <v>1</v>
      </c>
      <c r="AC406" s="91">
        <v>1</v>
      </c>
      <c r="AD406" s="91">
        <v>1</v>
      </c>
      <c r="AE406" s="91" t="s">
        <v>2</v>
      </c>
      <c r="AF406" s="91">
        <v>2</v>
      </c>
      <c r="AG406" s="91">
        <v>1</v>
      </c>
      <c r="AH406" s="91">
        <v>1</v>
      </c>
      <c r="AI406" s="91">
        <v>1</v>
      </c>
      <c r="AJ406" s="91">
        <v>1</v>
      </c>
      <c r="AK406" s="91">
        <v>1</v>
      </c>
      <c r="AL406" s="91">
        <v>1</v>
      </c>
      <c r="AM406" s="91">
        <v>1</v>
      </c>
    </row>
    <row r="407" spans="1:39" x14ac:dyDescent="0.25">
      <c r="A407" s="89">
        <v>43353</v>
      </c>
      <c r="B407" s="100" t="s">
        <v>550</v>
      </c>
      <c r="C407" s="91">
        <v>3</v>
      </c>
      <c r="D407" s="91">
        <v>1</v>
      </c>
      <c r="E407" s="91">
        <v>1</v>
      </c>
      <c r="F407" s="91">
        <v>2</v>
      </c>
      <c r="G407" s="91">
        <v>1</v>
      </c>
      <c r="H407" s="91">
        <v>2</v>
      </c>
      <c r="I407" s="91">
        <v>2</v>
      </c>
      <c r="J407" s="91">
        <v>2</v>
      </c>
      <c r="K407" s="91">
        <v>1</v>
      </c>
      <c r="L407" s="91">
        <v>1</v>
      </c>
      <c r="M407" s="91">
        <v>4</v>
      </c>
      <c r="N407" s="91">
        <v>3</v>
      </c>
      <c r="O407" s="91">
        <v>4</v>
      </c>
      <c r="P407" s="91">
        <v>4</v>
      </c>
      <c r="Q407" s="91">
        <v>4</v>
      </c>
      <c r="R407" s="91">
        <v>4</v>
      </c>
      <c r="S407" s="91">
        <v>3</v>
      </c>
      <c r="T407" s="91">
        <v>1</v>
      </c>
      <c r="U407" s="91">
        <v>2</v>
      </c>
      <c r="V407" s="91">
        <v>1</v>
      </c>
      <c r="W407" s="91">
        <v>1</v>
      </c>
      <c r="X407" s="91">
        <v>1</v>
      </c>
      <c r="Y407" s="91">
        <v>1</v>
      </c>
      <c r="Z407" s="91">
        <v>1</v>
      </c>
      <c r="AA407" s="91">
        <v>2</v>
      </c>
      <c r="AB407" s="91">
        <v>1</v>
      </c>
      <c r="AC407" s="91">
        <v>1</v>
      </c>
      <c r="AD407" s="91">
        <v>1</v>
      </c>
      <c r="AE407" s="91" t="s">
        <v>2</v>
      </c>
      <c r="AF407" s="91">
        <v>2</v>
      </c>
      <c r="AG407" s="91">
        <v>1</v>
      </c>
      <c r="AH407" s="91">
        <v>2</v>
      </c>
      <c r="AI407" s="91">
        <v>1</v>
      </c>
      <c r="AJ407" s="91">
        <v>1</v>
      </c>
      <c r="AK407" s="91">
        <v>1</v>
      </c>
      <c r="AL407" s="91">
        <v>1</v>
      </c>
      <c r="AM407" s="91">
        <v>1</v>
      </c>
    </row>
    <row r="408" spans="1:39" x14ac:dyDescent="0.25">
      <c r="A408" s="89">
        <v>43343</v>
      </c>
      <c r="B408" s="100" t="s">
        <v>799</v>
      </c>
      <c r="C408" s="91">
        <v>3</v>
      </c>
      <c r="D408" s="91">
        <v>2</v>
      </c>
      <c r="E408" s="91">
        <v>2</v>
      </c>
      <c r="F408" s="91">
        <v>2</v>
      </c>
      <c r="G408" s="91">
        <v>2</v>
      </c>
      <c r="H408" s="91">
        <v>2</v>
      </c>
      <c r="I408" s="91">
        <v>2</v>
      </c>
      <c r="J408" s="91">
        <v>2</v>
      </c>
      <c r="K408" s="91">
        <v>2</v>
      </c>
      <c r="L408" s="91">
        <v>4</v>
      </c>
      <c r="M408" s="91">
        <v>4</v>
      </c>
      <c r="N408" s="91">
        <v>4</v>
      </c>
      <c r="O408" s="91">
        <v>4</v>
      </c>
      <c r="P408" s="91">
        <v>4</v>
      </c>
      <c r="Q408" s="91">
        <v>4</v>
      </c>
      <c r="R408" s="91">
        <v>4</v>
      </c>
      <c r="S408" s="91">
        <v>2</v>
      </c>
      <c r="T408" s="91">
        <v>1</v>
      </c>
      <c r="U408" s="91">
        <v>2</v>
      </c>
      <c r="V408" s="91">
        <v>1</v>
      </c>
      <c r="W408" s="91">
        <v>2</v>
      </c>
      <c r="X408" s="91">
        <v>1</v>
      </c>
      <c r="Y408" s="91">
        <v>1</v>
      </c>
      <c r="Z408" s="91">
        <v>1</v>
      </c>
      <c r="AA408" s="91">
        <v>2</v>
      </c>
      <c r="AB408" s="91">
        <v>1</v>
      </c>
      <c r="AC408" s="91">
        <v>1</v>
      </c>
      <c r="AD408" s="91">
        <v>1</v>
      </c>
      <c r="AE408" s="91" t="s">
        <v>2</v>
      </c>
      <c r="AF408" s="91">
        <v>1</v>
      </c>
      <c r="AG408" s="91">
        <v>1</v>
      </c>
      <c r="AH408" s="91">
        <v>1</v>
      </c>
      <c r="AI408" s="91">
        <v>1</v>
      </c>
      <c r="AJ408" s="91">
        <v>1</v>
      </c>
      <c r="AK408" s="91">
        <v>1</v>
      </c>
      <c r="AL408" s="91">
        <v>1</v>
      </c>
      <c r="AM408" s="91">
        <v>1</v>
      </c>
    </row>
    <row r="409" spans="1:39" x14ac:dyDescent="0.25">
      <c r="A409" s="89">
        <v>43356</v>
      </c>
      <c r="B409" s="91" t="s">
        <v>551</v>
      </c>
      <c r="C409" s="91">
        <v>3</v>
      </c>
      <c r="D409" s="91">
        <v>3</v>
      </c>
      <c r="E409" s="91">
        <v>3</v>
      </c>
      <c r="F409" s="91">
        <v>2</v>
      </c>
      <c r="G409" s="91">
        <v>2</v>
      </c>
      <c r="H409" s="91">
        <v>2</v>
      </c>
      <c r="I409" s="91">
        <v>2</v>
      </c>
      <c r="J409" s="91">
        <v>1</v>
      </c>
      <c r="K409" s="91">
        <v>2</v>
      </c>
      <c r="L409" s="91">
        <v>1</v>
      </c>
      <c r="M409" s="91">
        <v>6</v>
      </c>
      <c r="N409" s="91">
        <v>5</v>
      </c>
      <c r="O409" s="91">
        <v>4</v>
      </c>
      <c r="P409" s="91">
        <v>4</v>
      </c>
      <c r="Q409" s="91">
        <v>4</v>
      </c>
      <c r="R409" s="91">
        <v>4</v>
      </c>
      <c r="S409" s="91">
        <v>1</v>
      </c>
      <c r="T409" s="91">
        <v>1</v>
      </c>
      <c r="U409" s="91">
        <v>1</v>
      </c>
      <c r="V409" s="91">
        <v>1</v>
      </c>
      <c r="W409" s="91">
        <v>1</v>
      </c>
      <c r="X409" s="91">
        <v>1</v>
      </c>
      <c r="Y409" s="91">
        <v>1</v>
      </c>
      <c r="Z409" s="91">
        <v>1</v>
      </c>
      <c r="AA409" s="91">
        <v>1</v>
      </c>
      <c r="AB409" s="91">
        <v>1</v>
      </c>
      <c r="AC409" s="91">
        <v>1</v>
      </c>
      <c r="AD409" s="91">
        <v>1</v>
      </c>
      <c r="AE409" s="91" t="s">
        <v>2</v>
      </c>
      <c r="AF409" s="91">
        <v>1</v>
      </c>
      <c r="AG409" s="91">
        <v>1</v>
      </c>
      <c r="AH409" s="91">
        <v>1</v>
      </c>
      <c r="AI409" s="91">
        <v>1</v>
      </c>
      <c r="AJ409" s="91">
        <v>1</v>
      </c>
      <c r="AK409" s="91">
        <v>1</v>
      </c>
      <c r="AL409" s="91">
        <v>1</v>
      </c>
      <c r="AM409" s="91">
        <v>1</v>
      </c>
    </row>
    <row r="410" spans="1:39" x14ac:dyDescent="0.25">
      <c r="A410" s="89">
        <v>43334</v>
      </c>
      <c r="B410" s="100" t="s">
        <v>552</v>
      </c>
      <c r="C410" s="91">
        <v>3</v>
      </c>
      <c r="D410" s="91">
        <v>3</v>
      </c>
      <c r="E410" s="91">
        <v>2</v>
      </c>
      <c r="F410" s="91">
        <v>2</v>
      </c>
      <c r="G410" s="91">
        <v>2</v>
      </c>
      <c r="H410" s="91">
        <v>2</v>
      </c>
      <c r="I410" s="91">
        <v>2</v>
      </c>
      <c r="J410" s="91">
        <v>1</v>
      </c>
      <c r="K410" s="91">
        <v>2</v>
      </c>
      <c r="L410" s="91">
        <v>4</v>
      </c>
      <c r="M410" s="91">
        <v>4</v>
      </c>
      <c r="N410" s="91">
        <v>1</v>
      </c>
      <c r="O410" s="91">
        <v>1</v>
      </c>
      <c r="P410" s="91">
        <v>5</v>
      </c>
      <c r="Q410" s="91">
        <v>1</v>
      </c>
      <c r="R410" s="91">
        <v>2</v>
      </c>
      <c r="S410" s="91">
        <v>2</v>
      </c>
      <c r="T410" s="91">
        <v>1</v>
      </c>
      <c r="U410" s="91">
        <v>1</v>
      </c>
      <c r="V410" s="91">
        <v>4</v>
      </c>
      <c r="W410" s="91">
        <v>2</v>
      </c>
      <c r="X410" s="91">
        <v>1</v>
      </c>
      <c r="Y410" s="91">
        <v>3</v>
      </c>
      <c r="Z410" s="91">
        <v>5</v>
      </c>
      <c r="AA410" s="91">
        <v>1</v>
      </c>
      <c r="AB410" s="91">
        <v>1</v>
      </c>
      <c r="AC410" s="91">
        <v>1</v>
      </c>
      <c r="AD410" s="91">
        <v>1</v>
      </c>
      <c r="AE410" s="91" t="s">
        <v>2</v>
      </c>
      <c r="AF410" s="91">
        <v>4</v>
      </c>
      <c r="AG410" s="91">
        <v>4</v>
      </c>
      <c r="AH410" s="91">
        <v>1</v>
      </c>
      <c r="AI410" s="91">
        <v>4</v>
      </c>
      <c r="AJ410" s="91">
        <v>4</v>
      </c>
      <c r="AK410" s="91">
        <v>1</v>
      </c>
      <c r="AL410" s="91">
        <v>1</v>
      </c>
      <c r="AM410" s="91">
        <v>1</v>
      </c>
    </row>
    <row r="411" spans="1:39" x14ac:dyDescent="0.25">
      <c r="A411" s="89">
        <v>43353</v>
      </c>
      <c r="B411" s="100" t="s">
        <v>553</v>
      </c>
      <c r="C411" s="91">
        <v>3</v>
      </c>
      <c r="D411" s="91">
        <v>3</v>
      </c>
      <c r="E411" s="91">
        <v>3</v>
      </c>
      <c r="F411" s="91">
        <v>2</v>
      </c>
      <c r="G411" s="91">
        <v>2</v>
      </c>
      <c r="H411" s="91">
        <v>2</v>
      </c>
      <c r="I411" s="91">
        <v>2</v>
      </c>
      <c r="J411" s="91">
        <v>1</v>
      </c>
      <c r="K411" s="91">
        <v>1</v>
      </c>
      <c r="L411" s="91">
        <v>1</v>
      </c>
      <c r="M411" s="91">
        <v>6</v>
      </c>
      <c r="N411" s="91">
        <v>5</v>
      </c>
      <c r="O411" s="91">
        <v>5</v>
      </c>
      <c r="P411" s="91">
        <v>5</v>
      </c>
      <c r="Q411" s="91">
        <v>5</v>
      </c>
      <c r="R411" s="91">
        <v>5</v>
      </c>
      <c r="S411" s="91">
        <v>1</v>
      </c>
      <c r="T411" s="91">
        <v>1</v>
      </c>
      <c r="U411" s="91">
        <v>2</v>
      </c>
      <c r="V411" s="91">
        <v>1</v>
      </c>
      <c r="W411" s="91">
        <v>1</v>
      </c>
      <c r="X411" s="91">
        <v>1</v>
      </c>
      <c r="Y411" s="91">
        <v>1</v>
      </c>
      <c r="Z411" s="91">
        <v>1</v>
      </c>
      <c r="AA411" s="91">
        <v>1</v>
      </c>
      <c r="AB411" s="91">
        <v>1</v>
      </c>
      <c r="AC411" s="91">
        <v>1</v>
      </c>
      <c r="AD411" s="91">
        <v>1</v>
      </c>
      <c r="AE411" s="91" t="s">
        <v>2</v>
      </c>
      <c r="AF411" s="91">
        <v>2</v>
      </c>
      <c r="AG411" s="91">
        <v>1</v>
      </c>
      <c r="AH411" s="91">
        <v>1</v>
      </c>
      <c r="AI411" s="91">
        <v>1</v>
      </c>
      <c r="AJ411" s="91">
        <v>1</v>
      </c>
      <c r="AK411" s="91">
        <v>1</v>
      </c>
      <c r="AL411" s="91">
        <v>1</v>
      </c>
      <c r="AM411" s="91">
        <v>1</v>
      </c>
    </row>
    <row r="412" spans="1:39" x14ac:dyDescent="0.25">
      <c r="A412" s="89">
        <v>43354</v>
      </c>
      <c r="B412" s="100" t="s">
        <v>554</v>
      </c>
      <c r="C412" s="91">
        <v>3</v>
      </c>
      <c r="D412" s="91">
        <v>1</v>
      </c>
      <c r="E412" s="91">
        <v>1</v>
      </c>
      <c r="F412" s="91">
        <v>2</v>
      </c>
      <c r="G412" s="91">
        <v>1</v>
      </c>
      <c r="H412" s="91">
        <v>2</v>
      </c>
      <c r="I412" s="91">
        <v>2</v>
      </c>
      <c r="J412" s="91">
        <v>2</v>
      </c>
      <c r="K412" s="91">
        <v>1</v>
      </c>
      <c r="L412" s="91">
        <v>2</v>
      </c>
      <c r="M412" s="91">
        <v>4</v>
      </c>
      <c r="N412" s="91">
        <v>5</v>
      </c>
      <c r="O412" s="91">
        <v>4</v>
      </c>
      <c r="P412" s="91">
        <v>4</v>
      </c>
      <c r="Q412" s="91">
        <v>4</v>
      </c>
      <c r="R412" s="91">
        <v>4</v>
      </c>
      <c r="S412" s="91">
        <v>2</v>
      </c>
      <c r="T412" s="91">
        <v>1</v>
      </c>
      <c r="U412" s="91">
        <v>2</v>
      </c>
      <c r="V412" s="91">
        <v>1</v>
      </c>
      <c r="W412" s="91">
        <v>2</v>
      </c>
      <c r="X412" s="91">
        <v>1</v>
      </c>
      <c r="Y412" s="91">
        <v>1</v>
      </c>
      <c r="Z412" s="91">
        <v>2</v>
      </c>
      <c r="AA412" s="91">
        <v>1</v>
      </c>
      <c r="AB412" s="91">
        <v>1</v>
      </c>
      <c r="AC412" s="91">
        <v>1</v>
      </c>
      <c r="AD412" s="91">
        <v>1</v>
      </c>
      <c r="AE412" s="91" t="s">
        <v>2</v>
      </c>
      <c r="AF412" s="91">
        <v>2</v>
      </c>
      <c r="AG412" s="91">
        <v>1</v>
      </c>
      <c r="AH412" s="91">
        <v>1</v>
      </c>
      <c r="AI412" s="91">
        <v>1</v>
      </c>
      <c r="AJ412" s="91">
        <v>1</v>
      </c>
      <c r="AK412" s="91">
        <v>1</v>
      </c>
      <c r="AL412" s="91">
        <v>1</v>
      </c>
      <c r="AM412" s="91">
        <v>1</v>
      </c>
    </row>
    <row r="413" spans="1:39" x14ac:dyDescent="0.25">
      <c r="A413" s="89">
        <v>43353</v>
      </c>
      <c r="B413" s="100" t="s">
        <v>555</v>
      </c>
      <c r="C413" s="91">
        <v>3</v>
      </c>
      <c r="D413" s="91">
        <v>1</v>
      </c>
      <c r="E413" s="91">
        <v>1</v>
      </c>
      <c r="F413" s="91">
        <v>2</v>
      </c>
      <c r="G413" s="91">
        <v>2</v>
      </c>
      <c r="H413" s="91">
        <v>2</v>
      </c>
      <c r="I413" s="91">
        <v>2</v>
      </c>
      <c r="J413" s="91">
        <v>1</v>
      </c>
      <c r="K413" s="91">
        <v>1</v>
      </c>
      <c r="L413" s="91">
        <v>1</v>
      </c>
      <c r="M413" s="91">
        <v>5</v>
      </c>
      <c r="N413" s="91">
        <v>5</v>
      </c>
      <c r="O413" s="91">
        <v>4</v>
      </c>
      <c r="P413" s="91">
        <v>4</v>
      </c>
      <c r="Q413" s="91">
        <v>4</v>
      </c>
      <c r="R413" s="91">
        <v>4</v>
      </c>
      <c r="S413" s="91">
        <v>1</v>
      </c>
      <c r="T413" s="91">
        <v>1</v>
      </c>
      <c r="U413" s="91">
        <v>1</v>
      </c>
      <c r="V413" s="91">
        <v>2</v>
      </c>
      <c r="W413" s="91">
        <v>2</v>
      </c>
      <c r="X413" s="91">
        <v>1</v>
      </c>
      <c r="Y413" s="91">
        <v>1</v>
      </c>
      <c r="Z413" s="91">
        <v>1</v>
      </c>
      <c r="AA413" s="91">
        <v>1</v>
      </c>
      <c r="AB413" s="91">
        <v>1</v>
      </c>
      <c r="AC413" s="91">
        <v>1</v>
      </c>
      <c r="AD413" s="91">
        <v>1</v>
      </c>
      <c r="AE413" s="91" t="s">
        <v>2</v>
      </c>
      <c r="AF413" s="91">
        <v>2</v>
      </c>
      <c r="AG413" s="91">
        <v>1</v>
      </c>
      <c r="AH413" s="91">
        <v>1</v>
      </c>
      <c r="AI413" s="91">
        <v>1</v>
      </c>
      <c r="AJ413" s="91">
        <v>1</v>
      </c>
      <c r="AK413" s="91">
        <v>1</v>
      </c>
      <c r="AL413" s="91">
        <v>1</v>
      </c>
      <c r="AM413" s="91">
        <v>1</v>
      </c>
    </row>
    <row r="414" spans="1:39" x14ac:dyDescent="0.25">
      <c r="A414" s="89">
        <v>43378</v>
      </c>
      <c r="B414" s="100" t="s">
        <v>556</v>
      </c>
      <c r="C414" s="91">
        <v>3</v>
      </c>
      <c r="D414" s="91">
        <v>3</v>
      </c>
      <c r="E414" s="91">
        <v>3</v>
      </c>
      <c r="F414" s="91">
        <v>2</v>
      </c>
      <c r="G414" s="91">
        <v>2</v>
      </c>
      <c r="H414" s="91">
        <v>2</v>
      </c>
      <c r="I414" s="91">
        <v>2</v>
      </c>
      <c r="J414" s="91">
        <v>1</v>
      </c>
      <c r="K414" s="91">
        <v>2</v>
      </c>
      <c r="L414" s="91">
        <v>2</v>
      </c>
      <c r="M414" s="91">
        <v>4</v>
      </c>
      <c r="N414" s="91">
        <v>4</v>
      </c>
      <c r="O414" s="91">
        <v>5</v>
      </c>
      <c r="P414" s="91">
        <v>5</v>
      </c>
      <c r="Q414" s="91">
        <v>5</v>
      </c>
      <c r="R414" s="91">
        <v>5</v>
      </c>
      <c r="S414" s="91">
        <v>1</v>
      </c>
      <c r="T414" s="91">
        <v>1</v>
      </c>
      <c r="U414" s="91">
        <v>2</v>
      </c>
      <c r="V414" s="91">
        <v>1</v>
      </c>
      <c r="W414" s="91">
        <v>1</v>
      </c>
      <c r="X414" s="91">
        <v>1</v>
      </c>
      <c r="Y414" s="91">
        <v>1</v>
      </c>
      <c r="Z414" s="91">
        <v>1</v>
      </c>
      <c r="AA414" s="91">
        <v>1</v>
      </c>
      <c r="AB414" s="91">
        <v>1</v>
      </c>
      <c r="AC414" s="91">
        <v>1</v>
      </c>
      <c r="AD414" s="91">
        <v>1</v>
      </c>
      <c r="AE414" s="91" t="s">
        <v>2</v>
      </c>
      <c r="AF414" s="91">
        <v>3</v>
      </c>
      <c r="AG414" s="91">
        <v>3</v>
      </c>
      <c r="AH414" s="91">
        <v>2</v>
      </c>
      <c r="AI414" s="91">
        <v>1</v>
      </c>
      <c r="AJ414" s="91">
        <v>1</v>
      </c>
      <c r="AK414" s="91">
        <v>1</v>
      </c>
      <c r="AL414" s="91">
        <v>1</v>
      </c>
      <c r="AM414" s="91">
        <v>1</v>
      </c>
    </row>
    <row r="415" spans="1:39" x14ac:dyDescent="0.25">
      <c r="A415" s="89">
        <v>43378</v>
      </c>
      <c r="B415" s="100" t="s">
        <v>557</v>
      </c>
      <c r="C415" s="91">
        <v>4</v>
      </c>
      <c r="D415" s="91">
        <v>3</v>
      </c>
      <c r="E415" s="91">
        <v>3</v>
      </c>
      <c r="F415" s="91">
        <v>2</v>
      </c>
      <c r="G415" s="91">
        <v>2</v>
      </c>
      <c r="H415" s="91">
        <v>2</v>
      </c>
      <c r="I415" s="91">
        <v>2</v>
      </c>
      <c r="J415" s="91">
        <v>3</v>
      </c>
      <c r="K415" s="91">
        <v>2</v>
      </c>
      <c r="L415" s="91">
        <v>2</v>
      </c>
      <c r="M415" s="91">
        <v>4</v>
      </c>
      <c r="N415" s="91">
        <v>5</v>
      </c>
      <c r="O415" s="91">
        <v>2</v>
      </c>
      <c r="P415" s="91">
        <v>2</v>
      </c>
      <c r="Q415" s="91">
        <v>2</v>
      </c>
      <c r="R415" s="91">
        <v>2</v>
      </c>
      <c r="S415" s="91">
        <v>2</v>
      </c>
      <c r="T415" s="91">
        <v>1</v>
      </c>
      <c r="U415" s="91">
        <v>2</v>
      </c>
      <c r="V415" s="91">
        <v>2</v>
      </c>
      <c r="W415" s="91">
        <v>2</v>
      </c>
      <c r="X415" s="91">
        <v>1</v>
      </c>
      <c r="Y415" s="91">
        <v>1</v>
      </c>
      <c r="Z415" s="91">
        <v>1</v>
      </c>
      <c r="AA415" s="91">
        <v>1</v>
      </c>
      <c r="AB415" s="91">
        <v>1</v>
      </c>
      <c r="AC415" s="91">
        <v>2</v>
      </c>
      <c r="AD415" s="91">
        <v>1</v>
      </c>
      <c r="AE415" s="91" t="s">
        <v>2</v>
      </c>
      <c r="AF415" s="91">
        <v>4</v>
      </c>
      <c r="AG415" s="91">
        <v>1</v>
      </c>
      <c r="AH415" s="91">
        <v>1</v>
      </c>
      <c r="AI415" s="91">
        <v>2</v>
      </c>
      <c r="AJ415" s="91">
        <v>1</v>
      </c>
      <c r="AK415" s="91">
        <v>1</v>
      </c>
      <c r="AL415" s="91">
        <v>1</v>
      </c>
      <c r="AM415" s="91">
        <v>1</v>
      </c>
    </row>
    <row r="416" spans="1:39" x14ac:dyDescent="0.25">
      <c r="A416" s="89">
        <v>43379</v>
      </c>
      <c r="B416" s="100" t="s">
        <v>558</v>
      </c>
      <c r="C416" s="91">
        <v>3</v>
      </c>
      <c r="D416" s="91">
        <v>1</v>
      </c>
      <c r="E416" s="91">
        <v>1</v>
      </c>
      <c r="F416" s="91">
        <v>2</v>
      </c>
      <c r="G416" s="91">
        <v>2</v>
      </c>
      <c r="H416" s="91">
        <v>2</v>
      </c>
      <c r="I416" s="91">
        <v>2</v>
      </c>
      <c r="J416" s="91">
        <v>1</v>
      </c>
      <c r="K416" s="91">
        <v>2</v>
      </c>
      <c r="L416" s="91">
        <v>2</v>
      </c>
      <c r="M416" s="91">
        <v>4</v>
      </c>
      <c r="N416" s="91">
        <v>3</v>
      </c>
      <c r="O416" s="91">
        <v>5</v>
      </c>
      <c r="P416" s="91">
        <v>5</v>
      </c>
      <c r="Q416" s="91">
        <v>5</v>
      </c>
      <c r="R416" s="91">
        <v>5</v>
      </c>
      <c r="S416" s="91">
        <v>2</v>
      </c>
      <c r="T416" s="91">
        <v>1</v>
      </c>
      <c r="U416" s="91">
        <v>2</v>
      </c>
      <c r="V416" s="91">
        <v>1</v>
      </c>
      <c r="W416" s="91">
        <v>2</v>
      </c>
      <c r="X416" s="91">
        <v>1</v>
      </c>
      <c r="Y416" s="91">
        <v>1</v>
      </c>
      <c r="Z416" s="91">
        <v>1</v>
      </c>
      <c r="AA416" s="91">
        <v>2</v>
      </c>
      <c r="AB416" s="91">
        <v>2</v>
      </c>
      <c r="AC416" s="91">
        <v>1</v>
      </c>
      <c r="AD416" s="91">
        <v>1</v>
      </c>
      <c r="AE416" s="91" t="s">
        <v>2</v>
      </c>
      <c r="AF416" s="91">
        <v>1</v>
      </c>
      <c r="AG416" s="91">
        <v>1</v>
      </c>
      <c r="AH416" s="91">
        <v>2</v>
      </c>
      <c r="AI416" s="91">
        <v>2</v>
      </c>
      <c r="AJ416" s="91">
        <v>1</v>
      </c>
      <c r="AK416" s="91">
        <v>1</v>
      </c>
      <c r="AL416" s="91">
        <v>1</v>
      </c>
      <c r="AM416" s="91">
        <v>1</v>
      </c>
    </row>
    <row r="417" spans="1:39" x14ac:dyDescent="0.25">
      <c r="A417" s="89">
        <v>43378</v>
      </c>
      <c r="B417" s="100" t="s">
        <v>559</v>
      </c>
      <c r="C417" s="91">
        <v>3</v>
      </c>
      <c r="D417" s="91">
        <v>2</v>
      </c>
      <c r="E417" s="91">
        <v>2</v>
      </c>
      <c r="F417" s="91">
        <v>2</v>
      </c>
      <c r="G417" s="91">
        <v>2</v>
      </c>
      <c r="H417" s="91">
        <v>2</v>
      </c>
      <c r="I417" s="91">
        <v>2</v>
      </c>
      <c r="J417" s="91">
        <v>1</v>
      </c>
      <c r="K417" s="91">
        <v>2</v>
      </c>
      <c r="L417" s="91">
        <v>2</v>
      </c>
      <c r="M417" s="91">
        <v>2</v>
      </c>
      <c r="N417" s="91">
        <v>5</v>
      </c>
      <c r="O417" s="91">
        <v>2</v>
      </c>
      <c r="P417" s="91">
        <v>2</v>
      </c>
      <c r="Q417" s="91">
        <v>2</v>
      </c>
      <c r="R417" s="91">
        <v>2</v>
      </c>
      <c r="S417" s="91">
        <v>2</v>
      </c>
      <c r="T417" s="91">
        <v>1</v>
      </c>
      <c r="U417" s="91">
        <v>2</v>
      </c>
      <c r="V417" s="91">
        <v>2</v>
      </c>
      <c r="W417" s="91">
        <v>2</v>
      </c>
      <c r="X417" s="91">
        <v>1</v>
      </c>
      <c r="Y417" s="91">
        <v>1</v>
      </c>
      <c r="Z417" s="91">
        <v>1</v>
      </c>
      <c r="AA417" s="91">
        <v>2</v>
      </c>
      <c r="AB417" s="91">
        <v>2</v>
      </c>
      <c r="AC417" s="91">
        <v>1</v>
      </c>
      <c r="AD417" s="91">
        <v>1</v>
      </c>
      <c r="AE417" s="91" t="s">
        <v>2</v>
      </c>
      <c r="AF417" s="91">
        <v>2</v>
      </c>
      <c r="AG417" s="91">
        <v>1</v>
      </c>
      <c r="AH417" s="91">
        <v>1</v>
      </c>
      <c r="AI417" s="91">
        <v>2</v>
      </c>
      <c r="AJ417" s="91">
        <v>1</v>
      </c>
      <c r="AK417" s="91">
        <v>1</v>
      </c>
      <c r="AL417" s="91">
        <v>1</v>
      </c>
      <c r="AM417" s="91">
        <v>1</v>
      </c>
    </row>
    <row r="418" spans="1:39" x14ac:dyDescent="0.25">
      <c r="A418" s="89">
        <v>43379</v>
      </c>
      <c r="B418" s="100" t="s">
        <v>560</v>
      </c>
      <c r="C418" s="91">
        <v>3</v>
      </c>
      <c r="D418" s="91">
        <v>1</v>
      </c>
      <c r="E418" s="91">
        <v>1</v>
      </c>
      <c r="F418" s="91">
        <v>2</v>
      </c>
      <c r="G418" s="91">
        <v>2</v>
      </c>
      <c r="H418" s="91">
        <v>2</v>
      </c>
      <c r="I418" s="91">
        <v>2</v>
      </c>
      <c r="J418" s="91">
        <v>1</v>
      </c>
      <c r="K418" s="91">
        <v>1</v>
      </c>
      <c r="L418" s="91">
        <v>2</v>
      </c>
      <c r="M418" s="91">
        <v>2</v>
      </c>
      <c r="N418" s="91">
        <v>3</v>
      </c>
      <c r="O418" s="91">
        <v>4</v>
      </c>
      <c r="P418" s="91">
        <v>4</v>
      </c>
      <c r="Q418" s="91">
        <v>4</v>
      </c>
      <c r="R418" s="91">
        <v>4</v>
      </c>
      <c r="S418" s="91">
        <v>2</v>
      </c>
      <c r="T418" s="91">
        <v>1</v>
      </c>
      <c r="U418" s="91">
        <v>2</v>
      </c>
      <c r="V418" s="91">
        <v>1</v>
      </c>
      <c r="W418" s="91">
        <v>2</v>
      </c>
      <c r="X418" s="91">
        <v>1</v>
      </c>
      <c r="Y418" s="91">
        <v>1</v>
      </c>
      <c r="Z418" s="91">
        <v>1</v>
      </c>
      <c r="AA418" s="91">
        <v>2</v>
      </c>
      <c r="AB418" s="91">
        <v>1</v>
      </c>
      <c r="AC418" s="91">
        <v>1</v>
      </c>
      <c r="AD418" s="91">
        <v>1</v>
      </c>
      <c r="AE418" s="91" t="s">
        <v>2</v>
      </c>
      <c r="AF418" s="91">
        <v>1</v>
      </c>
      <c r="AG418" s="91">
        <v>1</v>
      </c>
      <c r="AH418" s="91">
        <v>2</v>
      </c>
      <c r="AI418" s="91">
        <v>1</v>
      </c>
      <c r="AJ418" s="91">
        <v>1</v>
      </c>
      <c r="AK418" s="91">
        <v>1</v>
      </c>
      <c r="AL418" s="91">
        <v>1</v>
      </c>
      <c r="AM418" s="91">
        <v>1</v>
      </c>
    </row>
    <row r="419" spans="1:39" x14ac:dyDescent="0.25">
      <c r="A419" s="89">
        <v>43378</v>
      </c>
      <c r="B419" s="100" t="s">
        <v>561</v>
      </c>
      <c r="C419" s="91">
        <v>2</v>
      </c>
      <c r="D419" s="91">
        <v>3</v>
      </c>
      <c r="E419" s="91">
        <v>3</v>
      </c>
      <c r="F419" s="91">
        <v>2</v>
      </c>
      <c r="G419" s="91">
        <v>2</v>
      </c>
      <c r="H419" s="91">
        <v>2</v>
      </c>
      <c r="I419" s="91">
        <v>2</v>
      </c>
      <c r="J419" s="91">
        <v>1</v>
      </c>
      <c r="K419" s="91">
        <v>1</v>
      </c>
      <c r="L419" s="91">
        <v>3</v>
      </c>
      <c r="M419" s="91">
        <v>6</v>
      </c>
      <c r="N419" s="91">
        <v>5</v>
      </c>
      <c r="O419" s="91">
        <v>4</v>
      </c>
      <c r="P419" s="91">
        <v>4</v>
      </c>
      <c r="Q419" s="91">
        <v>5</v>
      </c>
      <c r="R419" s="91">
        <v>5</v>
      </c>
      <c r="S419" s="91">
        <v>1</v>
      </c>
      <c r="T419" s="91">
        <v>1</v>
      </c>
      <c r="U419" s="91">
        <v>1</v>
      </c>
      <c r="V419" s="91">
        <v>1</v>
      </c>
      <c r="W419" s="91">
        <v>1</v>
      </c>
      <c r="X419" s="91">
        <v>1</v>
      </c>
      <c r="Y419" s="91">
        <v>1</v>
      </c>
      <c r="Z419" s="91">
        <v>3</v>
      </c>
      <c r="AA419" s="91">
        <v>1</v>
      </c>
      <c r="AB419" s="91">
        <v>1</v>
      </c>
      <c r="AC419" s="91">
        <v>1</v>
      </c>
      <c r="AD419" s="91">
        <v>1</v>
      </c>
      <c r="AE419" s="91" t="s">
        <v>2</v>
      </c>
      <c r="AF419" s="91">
        <v>2</v>
      </c>
      <c r="AG419" s="91">
        <v>1</v>
      </c>
      <c r="AH419" s="91">
        <v>1</v>
      </c>
      <c r="AI419" s="91">
        <v>1</v>
      </c>
      <c r="AJ419" s="91">
        <v>1</v>
      </c>
      <c r="AK419" s="91">
        <v>1</v>
      </c>
      <c r="AL419" s="91">
        <v>1</v>
      </c>
      <c r="AM419" s="91">
        <v>1</v>
      </c>
    </row>
    <row r="420" spans="1:39" x14ac:dyDescent="0.25">
      <c r="A420" s="89">
        <v>43379</v>
      </c>
      <c r="B420" s="100" t="s">
        <v>562</v>
      </c>
      <c r="C420" s="91">
        <v>3</v>
      </c>
      <c r="D420" s="91">
        <v>3</v>
      </c>
      <c r="E420" s="91">
        <v>3</v>
      </c>
      <c r="F420" s="91">
        <v>2</v>
      </c>
      <c r="G420" s="91">
        <v>2</v>
      </c>
      <c r="H420" s="91">
        <v>2</v>
      </c>
      <c r="I420" s="91">
        <v>2</v>
      </c>
      <c r="J420" s="91">
        <v>1</v>
      </c>
      <c r="K420" s="91">
        <v>2</v>
      </c>
      <c r="L420" s="91">
        <v>2</v>
      </c>
      <c r="M420" s="91">
        <v>4</v>
      </c>
      <c r="N420" s="91">
        <v>5</v>
      </c>
      <c r="O420" s="91">
        <v>5</v>
      </c>
      <c r="P420" s="91">
        <v>5</v>
      </c>
      <c r="Q420" s="91">
        <v>4</v>
      </c>
      <c r="R420" s="91">
        <v>4</v>
      </c>
      <c r="S420" s="91">
        <v>1</v>
      </c>
      <c r="T420" s="91">
        <v>1</v>
      </c>
      <c r="U420" s="91">
        <v>2</v>
      </c>
      <c r="V420" s="91">
        <v>1</v>
      </c>
      <c r="W420" s="91">
        <v>2</v>
      </c>
      <c r="X420" s="91">
        <v>1</v>
      </c>
      <c r="Y420" s="91">
        <v>1</v>
      </c>
      <c r="Z420" s="91">
        <v>1</v>
      </c>
      <c r="AA420" s="91">
        <v>1</v>
      </c>
      <c r="AB420" s="91">
        <v>1</v>
      </c>
      <c r="AC420" s="91">
        <v>1</v>
      </c>
      <c r="AD420" s="91">
        <v>1</v>
      </c>
      <c r="AE420" s="91" t="s">
        <v>2</v>
      </c>
      <c r="AF420" s="91">
        <v>1</v>
      </c>
      <c r="AG420" s="91">
        <v>1</v>
      </c>
      <c r="AH420" s="91">
        <v>2</v>
      </c>
      <c r="AI420" s="91">
        <v>1</v>
      </c>
      <c r="AJ420" s="91">
        <v>1</v>
      </c>
      <c r="AK420" s="91">
        <v>1</v>
      </c>
      <c r="AL420" s="91">
        <v>1</v>
      </c>
      <c r="AM420" s="91">
        <v>1</v>
      </c>
    </row>
    <row r="421" spans="1:39" x14ac:dyDescent="0.25">
      <c r="A421" s="89">
        <v>43378</v>
      </c>
      <c r="B421" s="100" t="s">
        <v>563</v>
      </c>
      <c r="C421" s="91">
        <v>3</v>
      </c>
      <c r="D421" s="91">
        <v>3</v>
      </c>
      <c r="E421" s="91">
        <v>3</v>
      </c>
      <c r="F421" s="91">
        <v>2</v>
      </c>
      <c r="G421" s="91">
        <v>2</v>
      </c>
      <c r="H421" s="91">
        <v>2</v>
      </c>
      <c r="I421" s="91">
        <v>2</v>
      </c>
      <c r="J421" s="91">
        <v>2</v>
      </c>
      <c r="K421" s="91">
        <v>1</v>
      </c>
      <c r="L421" s="91">
        <v>2</v>
      </c>
      <c r="M421" s="91">
        <v>5</v>
      </c>
      <c r="N421" s="91">
        <v>5</v>
      </c>
      <c r="O421" s="91">
        <v>1</v>
      </c>
      <c r="P421" s="91">
        <v>1</v>
      </c>
      <c r="Q421" s="91">
        <v>2</v>
      </c>
      <c r="R421" s="91">
        <v>4</v>
      </c>
      <c r="S421" s="91">
        <v>2</v>
      </c>
      <c r="T421" s="91">
        <v>1</v>
      </c>
      <c r="U421" s="91">
        <v>1</v>
      </c>
      <c r="V421" s="91">
        <v>2</v>
      </c>
      <c r="W421" s="91">
        <v>2</v>
      </c>
      <c r="X421" s="91">
        <v>1</v>
      </c>
      <c r="Y421" s="91">
        <v>1</v>
      </c>
      <c r="Z421" s="91">
        <v>1</v>
      </c>
      <c r="AA421" s="91">
        <v>3</v>
      </c>
      <c r="AB421" s="91">
        <v>3</v>
      </c>
      <c r="AC421" s="91">
        <v>3</v>
      </c>
      <c r="AD421" s="91">
        <v>1</v>
      </c>
      <c r="AE421" s="91" t="s">
        <v>2</v>
      </c>
      <c r="AF421" s="91">
        <v>3</v>
      </c>
      <c r="AG421" s="91">
        <v>3</v>
      </c>
      <c r="AH421" s="91">
        <v>1</v>
      </c>
      <c r="AI421" s="91">
        <v>2</v>
      </c>
      <c r="AJ421" s="91">
        <v>4</v>
      </c>
      <c r="AK421" s="91">
        <v>4</v>
      </c>
      <c r="AL421" s="91">
        <v>4</v>
      </c>
      <c r="AM421" s="91">
        <v>2</v>
      </c>
    </row>
    <row r="422" spans="1:39" x14ac:dyDescent="0.25">
      <c r="A422" s="89">
        <v>43342</v>
      </c>
      <c r="B422" s="100" t="s">
        <v>358</v>
      </c>
      <c r="C422" s="91">
        <v>4</v>
      </c>
      <c r="D422" s="91">
        <v>2</v>
      </c>
      <c r="E422" s="91">
        <v>2</v>
      </c>
      <c r="F422" s="91">
        <v>2</v>
      </c>
      <c r="G422" s="91">
        <v>2</v>
      </c>
      <c r="H422" s="91">
        <v>2</v>
      </c>
      <c r="I422" s="91">
        <v>2</v>
      </c>
      <c r="J422" s="91">
        <v>1</v>
      </c>
      <c r="K422" s="91">
        <v>1</v>
      </c>
      <c r="L422" s="91">
        <v>4</v>
      </c>
      <c r="M422" s="91">
        <v>3</v>
      </c>
      <c r="N422" s="91">
        <v>3</v>
      </c>
      <c r="O422" s="91">
        <v>2</v>
      </c>
      <c r="P422" s="91">
        <v>4</v>
      </c>
      <c r="Q422" s="91">
        <v>2</v>
      </c>
      <c r="R422" s="91">
        <v>2</v>
      </c>
      <c r="S422" s="91">
        <v>1</v>
      </c>
      <c r="T422" s="91">
        <v>1</v>
      </c>
      <c r="U422" s="91">
        <v>1</v>
      </c>
      <c r="V422" s="91">
        <v>4</v>
      </c>
      <c r="W422" s="91">
        <v>4</v>
      </c>
      <c r="X422" s="91">
        <v>3</v>
      </c>
      <c r="Y422" s="91">
        <v>2</v>
      </c>
      <c r="Z422" s="91">
        <v>1</v>
      </c>
      <c r="AA422" s="91">
        <v>2</v>
      </c>
      <c r="AB422" s="91">
        <v>1</v>
      </c>
      <c r="AC422" s="91">
        <v>1</v>
      </c>
      <c r="AD422" s="91">
        <v>1</v>
      </c>
      <c r="AE422" s="91" t="s">
        <v>2</v>
      </c>
      <c r="AF422" s="91">
        <v>4</v>
      </c>
      <c r="AG422" s="91">
        <v>3</v>
      </c>
      <c r="AH422" s="91">
        <v>3</v>
      </c>
      <c r="AI422" s="91">
        <v>5</v>
      </c>
      <c r="AJ422" s="91">
        <v>1</v>
      </c>
      <c r="AK422" s="91">
        <v>2</v>
      </c>
      <c r="AL422" s="91">
        <v>5</v>
      </c>
      <c r="AM422" s="91">
        <v>2</v>
      </c>
    </row>
    <row r="423" spans="1:39" x14ac:dyDescent="0.25">
      <c r="A423" s="89">
        <v>43343</v>
      </c>
      <c r="B423" s="100" t="s">
        <v>359</v>
      </c>
      <c r="C423" s="91">
        <v>3</v>
      </c>
      <c r="D423" s="91">
        <v>3</v>
      </c>
      <c r="E423" s="91">
        <v>3</v>
      </c>
      <c r="F423" s="91">
        <v>1</v>
      </c>
      <c r="G423" s="91">
        <v>2</v>
      </c>
      <c r="H423" s="91">
        <v>1</v>
      </c>
      <c r="I423" s="91">
        <v>1</v>
      </c>
      <c r="J423" s="91">
        <v>1</v>
      </c>
      <c r="K423" s="91">
        <v>1</v>
      </c>
      <c r="L423" s="91">
        <v>2</v>
      </c>
      <c r="M423" s="91">
        <v>5</v>
      </c>
      <c r="N423" s="91">
        <v>4</v>
      </c>
      <c r="O423" s="91">
        <v>2</v>
      </c>
      <c r="P423" s="91">
        <v>2</v>
      </c>
      <c r="Q423" s="91">
        <v>3</v>
      </c>
      <c r="R423" s="91">
        <v>1</v>
      </c>
      <c r="S423" s="91">
        <v>1</v>
      </c>
      <c r="T423" s="91">
        <v>1</v>
      </c>
      <c r="U423" s="91">
        <v>1</v>
      </c>
      <c r="V423" s="91">
        <v>3</v>
      </c>
      <c r="W423" s="91">
        <v>5</v>
      </c>
      <c r="X423" s="91">
        <v>2</v>
      </c>
      <c r="Y423" s="91">
        <v>2</v>
      </c>
      <c r="Z423" s="91">
        <v>2</v>
      </c>
      <c r="AA423" s="91">
        <v>1</v>
      </c>
      <c r="AB423" s="91">
        <v>1</v>
      </c>
      <c r="AC423" s="91">
        <v>2</v>
      </c>
      <c r="AD423" s="91">
        <v>1</v>
      </c>
      <c r="AE423" s="91" t="s">
        <v>2</v>
      </c>
      <c r="AF423" s="91">
        <v>1</v>
      </c>
      <c r="AG423" s="91">
        <v>3</v>
      </c>
      <c r="AH423" s="91">
        <v>4</v>
      </c>
      <c r="AI423" s="91">
        <v>4</v>
      </c>
      <c r="AJ423" s="91">
        <v>1</v>
      </c>
      <c r="AK423" s="91">
        <v>2</v>
      </c>
      <c r="AL423" s="91">
        <v>5</v>
      </c>
      <c r="AM423" s="91">
        <v>2</v>
      </c>
    </row>
    <row r="424" spans="1:39" x14ac:dyDescent="0.25">
      <c r="A424" s="89">
        <v>43347</v>
      </c>
      <c r="B424" s="100" t="s">
        <v>360</v>
      </c>
      <c r="C424" s="91">
        <v>4</v>
      </c>
      <c r="D424" s="91">
        <v>1</v>
      </c>
      <c r="E424" s="91">
        <v>1</v>
      </c>
      <c r="F424" s="91">
        <v>1</v>
      </c>
      <c r="G424" s="91">
        <v>1</v>
      </c>
      <c r="H424" s="91">
        <v>1</v>
      </c>
      <c r="I424" s="91">
        <v>1</v>
      </c>
      <c r="J424" s="91">
        <v>5</v>
      </c>
      <c r="K424" s="91">
        <v>6</v>
      </c>
      <c r="L424" s="91">
        <v>6</v>
      </c>
      <c r="M424" s="91">
        <v>1</v>
      </c>
      <c r="N424" s="91">
        <v>1</v>
      </c>
      <c r="O424" s="91">
        <v>2</v>
      </c>
      <c r="P424" s="91">
        <v>2</v>
      </c>
      <c r="Q424" s="91">
        <v>1</v>
      </c>
      <c r="R424" s="91">
        <v>1</v>
      </c>
      <c r="S424" s="91">
        <v>4</v>
      </c>
      <c r="T424" s="91">
        <v>4</v>
      </c>
      <c r="U424" s="91">
        <v>3</v>
      </c>
      <c r="V424" s="91">
        <v>4</v>
      </c>
      <c r="W424" s="91">
        <v>4</v>
      </c>
      <c r="X424" s="91">
        <v>1</v>
      </c>
      <c r="Y424" s="91">
        <v>5</v>
      </c>
      <c r="Z424" s="91">
        <v>5</v>
      </c>
      <c r="AA424" s="91">
        <v>4</v>
      </c>
      <c r="AB424" s="91">
        <v>3</v>
      </c>
      <c r="AC424" s="91">
        <v>5</v>
      </c>
      <c r="AD424" s="91">
        <v>1</v>
      </c>
      <c r="AE424" s="91" t="s">
        <v>2</v>
      </c>
      <c r="AF424" s="91">
        <v>5</v>
      </c>
      <c r="AG424" s="91">
        <v>3</v>
      </c>
      <c r="AH424" s="91">
        <v>5</v>
      </c>
      <c r="AI424" s="91">
        <v>5</v>
      </c>
      <c r="AJ424" s="91">
        <v>4</v>
      </c>
      <c r="AK424" s="91">
        <v>5</v>
      </c>
      <c r="AL424" s="91">
        <v>1</v>
      </c>
      <c r="AM424" s="91">
        <v>5</v>
      </c>
    </row>
    <row r="425" spans="1:39" x14ac:dyDescent="0.25">
      <c r="A425" s="89">
        <v>43342</v>
      </c>
      <c r="B425" s="100" t="s">
        <v>361</v>
      </c>
      <c r="C425" s="91">
        <v>3</v>
      </c>
      <c r="D425" s="91">
        <v>2</v>
      </c>
      <c r="E425" s="91">
        <v>2</v>
      </c>
      <c r="F425" s="91">
        <v>2</v>
      </c>
      <c r="G425" s="91">
        <v>2</v>
      </c>
      <c r="H425" s="91">
        <v>2</v>
      </c>
      <c r="I425" s="91">
        <v>2</v>
      </c>
      <c r="J425" s="91">
        <v>5</v>
      </c>
      <c r="K425" s="91">
        <v>2</v>
      </c>
      <c r="L425" s="91">
        <v>4</v>
      </c>
      <c r="M425" s="91">
        <v>5</v>
      </c>
      <c r="N425" s="91">
        <v>5</v>
      </c>
      <c r="O425" s="91">
        <v>1</v>
      </c>
      <c r="P425" s="91">
        <v>1</v>
      </c>
      <c r="Q425" s="91">
        <v>4</v>
      </c>
      <c r="R425" s="91">
        <v>4</v>
      </c>
      <c r="S425" s="91">
        <v>5</v>
      </c>
      <c r="T425" s="91">
        <v>4</v>
      </c>
      <c r="U425" s="91">
        <v>3</v>
      </c>
      <c r="V425" s="91">
        <v>1</v>
      </c>
      <c r="W425" s="91">
        <v>3</v>
      </c>
      <c r="X425" s="91">
        <v>1</v>
      </c>
      <c r="Y425" s="91">
        <v>1</v>
      </c>
      <c r="Z425" s="91">
        <v>4</v>
      </c>
      <c r="AA425" s="91">
        <v>3</v>
      </c>
      <c r="AB425" s="91">
        <v>2</v>
      </c>
      <c r="AC425" s="91">
        <v>1</v>
      </c>
      <c r="AD425" s="91">
        <v>1</v>
      </c>
      <c r="AE425" s="91" t="s">
        <v>2</v>
      </c>
      <c r="AF425" s="91">
        <v>1</v>
      </c>
      <c r="AG425" s="91">
        <v>1</v>
      </c>
      <c r="AH425" s="91">
        <v>5</v>
      </c>
      <c r="AI425" s="91">
        <v>5</v>
      </c>
      <c r="AJ425" s="91">
        <v>1</v>
      </c>
      <c r="AK425" s="91">
        <v>1</v>
      </c>
      <c r="AL425" s="91">
        <v>1</v>
      </c>
      <c r="AM425" s="91">
        <v>1</v>
      </c>
    </row>
    <row r="426" spans="1:39" x14ac:dyDescent="0.25">
      <c r="A426" s="89">
        <v>43348</v>
      </c>
      <c r="B426" s="100" t="s">
        <v>362</v>
      </c>
      <c r="C426" s="91">
        <v>3</v>
      </c>
      <c r="D426" s="91">
        <v>3</v>
      </c>
      <c r="E426" s="91">
        <v>3</v>
      </c>
      <c r="F426" s="91">
        <v>2</v>
      </c>
      <c r="G426" s="91">
        <v>2</v>
      </c>
      <c r="H426" s="91">
        <v>2</v>
      </c>
      <c r="I426" s="91">
        <v>2</v>
      </c>
      <c r="J426" s="91">
        <v>1</v>
      </c>
      <c r="K426" s="91">
        <v>1</v>
      </c>
      <c r="L426" s="91">
        <v>4</v>
      </c>
      <c r="M426" s="91">
        <v>4</v>
      </c>
      <c r="N426" s="91">
        <v>1</v>
      </c>
      <c r="O426" s="91">
        <v>2</v>
      </c>
      <c r="P426" s="91">
        <v>4</v>
      </c>
      <c r="Q426" s="91">
        <v>4</v>
      </c>
      <c r="R426" s="91">
        <v>4</v>
      </c>
      <c r="S426" s="91">
        <v>2</v>
      </c>
      <c r="T426" s="91">
        <v>2</v>
      </c>
      <c r="U426" s="91">
        <v>1</v>
      </c>
      <c r="V426" s="91">
        <v>2</v>
      </c>
      <c r="W426" s="91">
        <v>2</v>
      </c>
      <c r="X426" s="91">
        <v>1</v>
      </c>
      <c r="Y426" s="91">
        <v>1</v>
      </c>
      <c r="Z426" s="91">
        <v>1</v>
      </c>
      <c r="AA426" s="91">
        <v>1</v>
      </c>
      <c r="AB426" s="91">
        <v>1</v>
      </c>
      <c r="AC426" s="91">
        <v>1</v>
      </c>
      <c r="AD426" s="91">
        <v>1</v>
      </c>
      <c r="AE426" s="91" t="s">
        <v>2</v>
      </c>
      <c r="AF426" s="91">
        <v>1</v>
      </c>
      <c r="AG426" s="91">
        <v>1</v>
      </c>
      <c r="AH426" s="91">
        <v>5</v>
      </c>
      <c r="AI426" s="91">
        <v>4</v>
      </c>
      <c r="AJ426" s="91">
        <v>1</v>
      </c>
      <c r="AK426" s="91">
        <v>1</v>
      </c>
      <c r="AL426" s="91">
        <v>4</v>
      </c>
      <c r="AM426" s="91">
        <v>3</v>
      </c>
    </row>
    <row r="427" spans="1:39" x14ac:dyDescent="0.25">
      <c r="A427" s="89">
        <v>43342</v>
      </c>
      <c r="B427" s="100" t="s">
        <v>363</v>
      </c>
      <c r="C427" s="91">
        <v>3</v>
      </c>
      <c r="D427" s="91">
        <v>3</v>
      </c>
      <c r="E427" s="91">
        <v>3</v>
      </c>
      <c r="F427" s="91">
        <v>2</v>
      </c>
      <c r="G427" s="91">
        <v>2</v>
      </c>
      <c r="H427" s="91">
        <v>2</v>
      </c>
      <c r="I427" s="91">
        <v>2</v>
      </c>
      <c r="J427" s="91">
        <v>1</v>
      </c>
      <c r="K427" s="91">
        <v>3</v>
      </c>
      <c r="L427" s="91">
        <v>2</v>
      </c>
      <c r="M427" s="91">
        <v>5</v>
      </c>
      <c r="N427" s="91">
        <v>5</v>
      </c>
      <c r="O427" s="91">
        <v>1</v>
      </c>
      <c r="P427" s="91">
        <v>2</v>
      </c>
      <c r="Q427" s="91">
        <v>2</v>
      </c>
      <c r="R427" s="91">
        <v>1</v>
      </c>
      <c r="S427" s="91">
        <v>1</v>
      </c>
      <c r="T427" s="91">
        <v>1</v>
      </c>
      <c r="U427" s="91">
        <v>1</v>
      </c>
      <c r="V427" s="91">
        <v>2</v>
      </c>
      <c r="W427" s="91">
        <v>4</v>
      </c>
      <c r="X427" s="91">
        <v>1</v>
      </c>
      <c r="Y427" s="91">
        <v>1</v>
      </c>
      <c r="Z427" s="91">
        <v>1</v>
      </c>
      <c r="AA427" s="91">
        <v>2</v>
      </c>
      <c r="AB427" s="91">
        <v>1</v>
      </c>
      <c r="AC427" s="91">
        <v>1</v>
      </c>
      <c r="AD427" s="91">
        <v>1</v>
      </c>
      <c r="AE427" s="91" t="s">
        <v>2</v>
      </c>
      <c r="AF427" s="91">
        <v>2</v>
      </c>
      <c r="AG427" s="91">
        <v>1</v>
      </c>
      <c r="AH427" s="91">
        <v>2</v>
      </c>
      <c r="AI427" s="91">
        <v>1</v>
      </c>
      <c r="AJ427" s="91">
        <v>1</v>
      </c>
      <c r="AK427" s="91">
        <v>2</v>
      </c>
      <c r="AL427" s="91">
        <v>1</v>
      </c>
      <c r="AM427" s="91">
        <v>2</v>
      </c>
    </row>
    <row r="428" spans="1:39" x14ac:dyDescent="0.25">
      <c r="A428" s="89">
        <v>43343</v>
      </c>
      <c r="B428" s="100" t="s">
        <v>364</v>
      </c>
      <c r="C428" s="91">
        <v>1</v>
      </c>
      <c r="D428" s="91">
        <v>1</v>
      </c>
      <c r="E428" s="91">
        <v>1</v>
      </c>
      <c r="F428" s="91">
        <v>2</v>
      </c>
      <c r="G428" s="91">
        <v>2</v>
      </c>
      <c r="H428" s="91">
        <v>2</v>
      </c>
      <c r="I428" s="91">
        <v>2</v>
      </c>
      <c r="J428" s="91">
        <v>1</v>
      </c>
      <c r="K428" s="91">
        <v>2</v>
      </c>
      <c r="L428" s="91">
        <v>2</v>
      </c>
      <c r="M428" s="91">
        <v>5</v>
      </c>
      <c r="N428" s="91">
        <v>4</v>
      </c>
      <c r="O428" s="91">
        <v>5</v>
      </c>
      <c r="P428" s="91">
        <v>1</v>
      </c>
      <c r="Q428" s="91">
        <v>5</v>
      </c>
      <c r="R428" s="91">
        <v>5</v>
      </c>
      <c r="S428" s="91">
        <v>1</v>
      </c>
      <c r="T428" s="91">
        <v>1</v>
      </c>
      <c r="U428" s="91">
        <v>1</v>
      </c>
      <c r="V428" s="91">
        <v>1</v>
      </c>
      <c r="W428" s="91">
        <v>2</v>
      </c>
      <c r="X428" s="91">
        <v>1</v>
      </c>
      <c r="Y428" s="91">
        <v>1</v>
      </c>
      <c r="Z428" s="91">
        <v>1</v>
      </c>
      <c r="AA428" s="91">
        <v>1</v>
      </c>
      <c r="AB428" s="91">
        <v>1</v>
      </c>
      <c r="AC428" s="91">
        <v>1</v>
      </c>
      <c r="AD428" s="91">
        <v>1</v>
      </c>
      <c r="AE428" s="91" t="s">
        <v>2</v>
      </c>
      <c r="AF428" s="91">
        <v>1</v>
      </c>
      <c r="AG428" s="91">
        <v>1</v>
      </c>
      <c r="AH428" s="91">
        <v>2</v>
      </c>
      <c r="AI428" s="91">
        <v>1</v>
      </c>
      <c r="AJ428" s="91">
        <v>1</v>
      </c>
      <c r="AK428" s="91">
        <v>1</v>
      </c>
      <c r="AL428" s="91">
        <v>1</v>
      </c>
      <c r="AM428" s="91">
        <v>1</v>
      </c>
    </row>
    <row r="429" spans="1:39" x14ac:dyDescent="0.25">
      <c r="A429" s="89">
        <v>43342</v>
      </c>
      <c r="B429" s="100" t="s">
        <v>365</v>
      </c>
      <c r="C429" s="91">
        <v>4</v>
      </c>
      <c r="D429" s="91">
        <v>1</v>
      </c>
      <c r="E429" s="91">
        <v>1</v>
      </c>
      <c r="F429" s="91">
        <v>1</v>
      </c>
      <c r="G429" s="91">
        <v>1</v>
      </c>
      <c r="H429" s="91">
        <v>2</v>
      </c>
      <c r="I429" s="91">
        <v>2</v>
      </c>
      <c r="J429" s="91">
        <v>1</v>
      </c>
      <c r="K429" s="91">
        <v>1</v>
      </c>
      <c r="L429" s="91">
        <v>5</v>
      </c>
      <c r="M429" s="91">
        <v>5</v>
      </c>
      <c r="N429" s="91">
        <v>2</v>
      </c>
      <c r="O429" s="91">
        <v>1</v>
      </c>
      <c r="P429" s="91">
        <v>4</v>
      </c>
      <c r="Q429" s="91">
        <v>5</v>
      </c>
      <c r="R429" s="91">
        <v>5</v>
      </c>
      <c r="S429" s="91">
        <v>4</v>
      </c>
      <c r="T429" s="91">
        <v>1</v>
      </c>
      <c r="U429" s="91">
        <v>1</v>
      </c>
      <c r="V429" s="91">
        <v>5</v>
      </c>
      <c r="W429" s="91">
        <v>5</v>
      </c>
      <c r="X429" s="91">
        <v>1</v>
      </c>
      <c r="Y429" s="91">
        <v>1</v>
      </c>
      <c r="Z429" s="91">
        <v>4</v>
      </c>
      <c r="AA429" s="91">
        <v>4</v>
      </c>
      <c r="AB429" s="91">
        <v>4</v>
      </c>
      <c r="AC429" s="91">
        <v>4</v>
      </c>
      <c r="AD429" s="91">
        <v>1</v>
      </c>
      <c r="AE429" s="91" t="s">
        <v>2</v>
      </c>
      <c r="AF429" s="91">
        <v>4</v>
      </c>
      <c r="AG429" s="91">
        <v>1</v>
      </c>
      <c r="AH429" s="91">
        <v>1</v>
      </c>
      <c r="AI429" s="91">
        <v>4</v>
      </c>
      <c r="AJ429" s="91">
        <v>1</v>
      </c>
      <c r="AK429" s="91">
        <v>1</v>
      </c>
      <c r="AL429" s="91">
        <v>5</v>
      </c>
      <c r="AM429" s="91">
        <v>4</v>
      </c>
    </row>
    <row r="430" spans="1:39" x14ac:dyDescent="0.25">
      <c r="A430" s="89">
        <v>43343</v>
      </c>
      <c r="B430" s="100" t="s">
        <v>366</v>
      </c>
      <c r="C430" s="91">
        <v>3</v>
      </c>
      <c r="D430" s="91">
        <v>3</v>
      </c>
      <c r="E430" s="91">
        <v>2</v>
      </c>
      <c r="F430" s="91">
        <v>2</v>
      </c>
      <c r="G430" s="91">
        <v>2</v>
      </c>
      <c r="H430" s="91">
        <v>2</v>
      </c>
      <c r="I430" s="91">
        <v>2</v>
      </c>
      <c r="J430" s="91">
        <v>1</v>
      </c>
      <c r="K430" s="91">
        <v>2</v>
      </c>
      <c r="L430" s="91">
        <v>2</v>
      </c>
      <c r="M430" s="91">
        <v>5</v>
      </c>
      <c r="N430" s="91">
        <v>5</v>
      </c>
      <c r="O430" s="91">
        <v>4</v>
      </c>
      <c r="P430" s="91">
        <v>4</v>
      </c>
      <c r="Q430" s="91">
        <v>4</v>
      </c>
      <c r="R430" s="91">
        <v>4</v>
      </c>
      <c r="S430" s="91">
        <v>1</v>
      </c>
      <c r="T430" s="91">
        <v>1</v>
      </c>
      <c r="U430" s="91">
        <v>1</v>
      </c>
      <c r="V430" s="91">
        <v>4</v>
      </c>
      <c r="W430" s="91">
        <v>4</v>
      </c>
      <c r="X430" s="91">
        <v>1</v>
      </c>
      <c r="Y430" s="91">
        <v>1</v>
      </c>
      <c r="Z430" s="91">
        <v>1</v>
      </c>
      <c r="AA430" s="91">
        <v>1</v>
      </c>
      <c r="AB430" s="91">
        <v>1</v>
      </c>
      <c r="AC430" s="91">
        <v>1</v>
      </c>
      <c r="AD430" s="91">
        <v>1</v>
      </c>
      <c r="AE430" s="91" t="s">
        <v>2</v>
      </c>
      <c r="AF430" s="91">
        <v>1</v>
      </c>
      <c r="AG430" s="91">
        <v>1</v>
      </c>
      <c r="AH430" s="91">
        <v>1</v>
      </c>
      <c r="AI430" s="91">
        <v>1</v>
      </c>
      <c r="AJ430" s="91">
        <v>1</v>
      </c>
      <c r="AK430" s="91">
        <v>3</v>
      </c>
      <c r="AL430" s="91">
        <v>4</v>
      </c>
      <c r="AM430" s="91">
        <v>1</v>
      </c>
    </row>
    <row r="431" spans="1:39" x14ac:dyDescent="0.25">
      <c r="A431" s="89">
        <v>43348</v>
      </c>
      <c r="B431" s="100" t="s">
        <v>367</v>
      </c>
      <c r="C431" s="91">
        <v>4</v>
      </c>
      <c r="D431" s="91">
        <v>1</v>
      </c>
      <c r="E431" s="91">
        <v>1</v>
      </c>
      <c r="F431" s="91">
        <v>1</v>
      </c>
      <c r="G431" s="91">
        <v>1</v>
      </c>
      <c r="H431" s="91">
        <v>2</v>
      </c>
      <c r="I431" s="91">
        <v>2</v>
      </c>
      <c r="J431" s="91">
        <v>5</v>
      </c>
      <c r="K431" s="91">
        <v>2</v>
      </c>
      <c r="L431" s="91">
        <v>6</v>
      </c>
      <c r="M431" s="91">
        <v>5</v>
      </c>
      <c r="N431" s="91">
        <v>1</v>
      </c>
      <c r="O431" s="91">
        <v>2</v>
      </c>
      <c r="P431" s="91">
        <v>2</v>
      </c>
      <c r="Q431" s="91">
        <v>3</v>
      </c>
      <c r="R431" s="91">
        <v>5</v>
      </c>
      <c r="S431" s="91">
        <v>3</v>
      </c>
      <c r="T431" s="91">
        <v>1</v>
      </c>
      <c r="U431" s="91">
        <v>2</v>
      </c>
      <c r="V431" s="91">
        <v>4</v>
      </c>
      <c r="W431" s="91">
        <v>4</v>
      </c>
      <c r="X431" s="91">
        <v>1</v>
      </c>
      <c r="Y431" s="91">
        <v>2</v>
      </c>
      <c r="Z431" s="91">
        <v>1</v>
      </c>
      <c r="AA431" s="91">
        <v>4</v>
      </c>
      <c r="AB431" s="91">
        <v>4</v>
      </c>
      <c r="AC431" s="91">
        <v>1</v>
      </c>
      <c r="AD431" s="91">
        <v>1</v>
      </c>
      <c r="AE431" s="91" t="s">
        <v>2</v>
      </c>
      <c r="AF431" s="91">
        <v>1</v>
      </c>
      <c r="AG431" s="91">
        <v>1</v>
      </c>
      <c r="AH431" s="91">
        <v>5</v>
      </c>
      <c r="AI431" s="91">
        <v>4</v>
      </c>
      <c r="AJ431" s="91">
        <v>3</v>
      </c>
      <c r="AK431" s="91">
        <v>1</v>
      </c>
      <c r="AL431" s="91">
        <v>5</v>
      </c>
      <c r="AM431" s="91">
        <v>1</v>
      </c>
    </row>
    <row r="432" spans="1:39" x14ac:dyDescent="0.25">
      <c r="A432" s="89">
        <v>43372</v>
      </c>
      <c r="B432" s="100" t="s">
        <v>368</v>
      </c>
      <c r="C432" s="91">
        <v>4</v>
      </c>
      <c r="D432" s="91">
        <v>1</v>
      </c>
      <c r="E432" s="91">
        <v>1</v>
      </c>
      <c r="F432" s="91">
        <v>1</v>
      </c>
      <c r="G432" s="91">
        <v>1</v>
      </c>
      <c r="H432" s="91">
        <v>2</v>
      </c>
      <c r="I432" s="91">
        <v>2</v>
      </c>
      <c r="J432" s="91">
        <v>1</v>
      </c>
      <c r="K432" s="91">
        <v>2</v>
      </c>
      <c r="L432" s="91">
        <v>2</v>
      </c>
      <c r="M432" s="91">
        <v>6</v>
      </c>
      <c r="N432" s="91">
        <v>4</v>
      </c>
      <c r="O432" s="91">
        <v>2</v>
      </c>
      <c r="P432" s="91">
        <v>2</v>
      </c>
      <c r="Q432" s="91">
        <v>5</v>
      </c>
      <c r="R432" s="91">
        <v>5</v>
      </c>
      <c r="S432" s="91">
        <v>2</v>
      </c>
      <c r="T432" s="91">
        <v>1</v>
      </c>
      <c r="U432" s="91">
        <v>5</v>
      </c>
      <c r="V432" s="91">
        <v>1</v>
      </c>
      <c r="W432" s="91">
        <v>1</v>
      </c>
      <c r="X432" s="91">
        <v>2</v>
      </c>
      <c r="Y432" s="91">
        <v>1</v>
      </c>
      <c r="Z432" s="91">
        <v>1</v>
      </c>
      <c r="AA432" s="91">
        <v>2</v>
      </c>
      <c r="AB432" s="91">
        <v>3</v>
      </c>
      <c r="AC432" s="91">
        <v>2</v>
      </c>
      <c r="AD432" s="91">
        <v>1</v>
      </c>
      <c r="AE432" s="91" t="s">
        <v>2</v>
      </c>
      <c r="AF432" s="91">
        <v>5</v>
      </c>
      <c r="AG432" s="91">
        <v>1</v>
      </c>
      <c r="AH432" s="91">
        <v>2</v>
      </c>
      <c r="AI432" s="91">
        <v>3</v>
      </c>
      <c r="AJ432" s="91">
        <v>1</v>
      </c>
      <c r="AK432" s="91">
        <v>1</v>
      </c>
      <c r="AL432" s="91">
        <v>5</v>
      </c>
      <c r="AM432" s="91">
        <v>5</v>
      </c>
    </row>
    <row r="433" spans="1:39" x14ac:dyDescent="0.25">
      <c r="A433" s="89">
        <v>43369</v>
      </c>
      <c r="B433" s="100" t="s">
        <v>369</v>
      </c>
      <c r="C433" s="91">
        <v>4</v>
      </c>
      <c r="D433" s="91">
        <v>1</v>
      </c>
      <c r="E433" s="91">
        <v>1</v>
      </c>
      <c r="F433" s="91">
        <v>1</v>
      </c>
      <c r="G433" s="91">
        <v>1</v>
      </c>
      <c r="H433" s="91">
        <v>2</v>
      </c>
      <c r="I433" s="91">
        <v>2</v>
      </c>
      <c r="J433" s="91">
        <v>1</v>
      </c>
      <c r="K433" s="91">
        <v>5</v>
      </c>
      <c r="L433" s="91">
        <v>5</v>
      </c>
      <c r="M433" s="91">
        <v>2</v>
      </c>
      <c r="N433" s="91">
        <v>2</v>
      </c>
      <c r="O433" s="91">
        <v>2</v>
      </c>
      <c r="P433" s="91">
        <v>2</v>
      </c>
      <c r="Q433" s="91">
        <v>2</v>
      </c>
      <c r="R433" s="91">
        <v>2</v>
      </c>
      <c r="S433" s="91">
        <v>3</v>
      </c>
      <c r="T433" s="91">
        <v>1</v>
      </c>
      <c r="U433" s="91">
        <v>3</v>
      </c>
      <c r="V433" s="91">
        <v>3</v>
      </c>
      <c r="W433" s="91">
        <v>3</v>
      </c>
      <c r="X433" s="91">
        <v>4</v>
      </c>
      <c r="Y433" s="91">
        <v>1</v>
      </c>
      <c r="Z433" s="91">
        <v>3</v>
      </c>
      <c r="AA433" s="91">
        <v>3</v>
      </c>
      <c r="AB433" s="91">
        <v>3</v>
      </c>
      <c r="AC433" s="91">
        <v>3</v>
      </c>
      <c r="AD433" s="91">
        <v>1</v>
      </c>
      <c r="AE433" s="91" t="s">
        <v>2</v>
      </c>
      <c r="AF433" s="91">
        <v>4</v>
      </c>
      <c r="AG433" s="91">
        <v>1</v>
      </c>
      <c r="AH433" s="91">
        <v>1</v>
      </c>
      <c r="AI433" s="91">
        <v>4</v>
      </c>
      <c r="AJ433" s="91">
        <v>2</v>
      </c>
      <c r="AK433" s="91">
        <v>3</v>
      </c>
      <c r="AL433" s="91">
        <v>3</v>
      </c>
      <c r="AM433" s="91">
        <v>3</v>
      </c>
    </row>
    <row r="434" spans="1:39" x14ac:dyDescent="0.25">
      <c r="A434" s="89">
        <v>43376</v>
      </c>
      <c r="B434" s="100" t="s">
        <v>370</v>
      </c>
      <c r="C434" s="91">
        <v>3</v>
      </c>
      <c r="D434" s="91">
        <v>3</v>
      </c>
      <c r="E434" s="91">
        <v>3</v>
      </c>
      <c r="F434" s="91">
        <v>2</v>
      </c>
      <c r="G434" s="91">
        <v>2</v>
      </c>
      <c r="H434" s="91">
        <v>2</v>
      </c>
      <c r="I434" s="91">
        <v>2</v>
      </c>
      <c r="J434" s="91">
        <v>1</v>
      </c>
      <c r="K434" s="91">
        <v>1</v>
      </c>
      <c r="L434" s="91">
        <v>4</v>
      </c>
      <c r="M434" s="91">
        <v>6</v>
      </c>
      <c r="N434" s="91">
        <v>2</v>
      </c>
      <c r="O434" s="91">
        <v>4</v>
      </c>
      <c r="P434" s="91">
        <v>4</v>
      </c>
      <c r="Q434" s="91">
        <v>2</v>
      </c>
      <c r="R434" s="91">
        <v>4</v>
      </c>
      <c r="S434" s="91">
        <v>1</v>
      </c>
      <c r="T434" s="91">
        <v>1</v>
      </c>
      <c r="U434" s="91">
        <v>1</v>
      </c>
      <c r="V434" s="91">
        <v>1</v>
      </c>
      <c r="W434" s="91">
        <v>1</v>
      </c>
      <c r="X434" s="91">
        <v>2</v>
      </c>
      <c r="Y434" s="91">
        <v>1</v>
      </c>
      <c r="Z434" s="91">
        <v>1</v>
      </c>
      <c r="AA434" s="91">
        <v>1</v>
      </c>
      <c r="AB434" s="91">
        <v>1</v>
      </c>
      <c r="AC434" s="91">
        <v>1</v>
      </c>
      <c r="AD434" s="91">
        <v>1</v>
      </c>
      <c r="AE434" s="91" t="s">
        <v>2</v>
      </c>
      <c r="AF434" s="91">
        <v>1</v>
      </c>
      <c r="AG434" s="91">
        <v>1</v>
      </c>
      <c r="AH434" s="91">
        <v>2</v>
      </c>
      <c r="AI434" s="91">
        <v>1</v>
      </c>
      <c r="AJ434" s="91">
        <v>1</v>
      </c>
      <c r="AK434" s="91">
        <v>1</v>
      </c>
      <c r="AL434" s="91">
        <v>2</v>
      </c>
      <c r="AM434" s="91">
        <v>1</v>
      </c>
    </row>
    <row r="435" spans="1:39" x14ac:dyDescent="0.25">
      <c r="A435" s="89">
        <v>43390</v>
      </c>
      <c r="B435" s="100" t="s">
        <v>371</v>
      </c>
      <c r="C435" s="91">
        <v>4</v>
      </c>
      <c r="D435" s="91">
        <v>1</v>
      </c>
      <c r="E435" s="91">
        <v>1</v>
      </c>
      <c r="F435" s="91">
        <v>2</v>
      </c>
      <c r="G435" s="91">
        <v>2</v>
      </c>
      <c r="H435" s="91">
        <v>2</v>
      </c>
      <c r="I435" s="91">
        <v>2</v>
      </c>
      <c r="J435" s="91">
        <v>3</v>
      </c>
      <c r="K435" s="91">
        <v>2</v>
      </c>
      <c r="L435" s="91">
        <v>2</v>
      </c>
      <c r="M435" s="91">
        <v>4</v>
      </c>
      <c r="N435" s="91">
        <v>2</v>
      </c>
      <c r="O435" s="91">
        <v>2</v>
      </c>
      <c r="P435" s="91">
        <v>4</v>
      </c>
      <c r="Q435" s="91">
        <v>2</v>
      </c>
      <c r="R435" s="91">
        <v>2</v>
      </c>
      <c r="S435" s="91">
        <v>1</v>
      </c>
      <c r="T435" s="91">
        <v>1</v>
      </c>
      <c r="U435" s="91">
        <v>1</v>
      </c>
      <c r="V435" s="91">
        <v>2</v>
      </c>
      <c r="W435" s="91">
        <v>2</v>
      </c>
      <c r="X435" s="91">
        <v>3</v>
      </c>
      <c r="Y435" s="91">
        <v>1</v>
      </c>
      <c r="Z435" s="91">
        <v>4</v>
      </c>
      <c r="AA435" s="91">
        <v>2</v>
      </c>
      <c r="AB435" s="91">
        <v>2</v>
      </c>
      <c r="AC435" s="91">
        <v>1</v>
      </c>
      <c r="AD435" s="91">
        <v>1</v>
      </c>
      <c r="AE435" s="91" t="s">
        <v>2</v>
      </c>
      <c r="AF435" s="91">
        <v>4</v>
      </c>
      <c r="AG435" s="91">
        <v>4</v>
      </c>
      <c r="AH435" s="91">
        <v>3</v>
      </c>
      <c r="AI435" s="91">
        <v>4</v>
      </c>
      <c r="AJ435" s="91">
        <v>1</v>
      </c>
      <c r="AK435" s="91">
        <v>1</v>
      </c>
      <c r="AL435" s="91">
        <v>1</v>
      </c>
      <c r="AM435" s="91">
        <v>1</v>
      </c>
    </row>
    <row r="436" spans="1:39" x14ac:dyDescent="0.25">
      <c r="A436" s="89">
        <v>43371</v>
      </c>
      <c r="B436" s="100" t="s">
        <v>372</v>
      </c>
      <c r="C436" s="91">
        <v>4</v>
      </c>
      <c r="D436" s="91">
        <v>1</v>
      </c>
      <c r="E436" s="91">
        <v>1</v>
      </c>
      <c r="F436" s="91">
        <v>1</v>
      </c>
      <c r="G436" s="91">
        <v>1</v>
      </c>
      <c r="H436" s="91">
        <v>2</v>
      </c>
      <c r="I436" s="91">
        <v>2</v>
      </c>
      <c r="J436" s="91">
        <v>4</v>
      </c>
      <c r="K436" s="91">
        <v>6</v>
      </c>
      <c r="L436" s="91">
        <v>6</v>
      </c>
      <c r="M436" s="91">
        <v>1</v>
      </c>
      <c r="N436" s="91">
        <v>5</v>
      </c>
      <c r="O436" s="91">
        <v>1</v>
      </c>
      <c r="P436" s="91">
        <v>4</v>
      </c>
      <c r="Q436" s="91">
        <v>2</v>
      </c>
      <c r="R436" s="91">
        <v>3</v>
      </c>
      <c r="S436" s="91">
        <v>4</v>
      </c>
      <c r="T436" s="91">
        <v>1</v>
      </c>
      <c r="U436" s="91">
        <v>1</v>
      </c>
      <c r="V436" s="91">
        <v>1</v>
      </c>
      <c r="W436" s="91">
        <v>1</v>
      </c>
      <c r="X436" s="91">
        <v>1</v>
      </c>
      <c r="Y436" s="91">
        <v>1</v>
      </c>
      <c r="Z436" s="91">
        <v>4</v>
      </c>
      <c r="AA436" s="91">
        <v>4</v>
      </c>
      <c r="AB436" s="91">
        <v>3</v>
      </c>
      <c r="AC436" s="91">
        <v>4</v>
      </c>
      <c r="AD436" s="91">
        <v>1</v>
      </c>
      <c r="AE436" s="91" t="s">
        <v>2</v>
      </c>
      <c r="AF436" s="91">
        <v>4</v>
      </c>
      <c r="AG436" s="91">
        <v>4</v>
      </c>
      <c r="AH436" s="91">
        <v>4</v>
      </c>
      <c r="AI436" s="91">
        <v>4</v>
      </c>
      <c r="AJ436" s="91">
        <v>1</v>
      </c>
      <c r="AK436" s="91">
        <v>1</v>
      </c>
      <c r="AL436" s="91">
        <v>1</v>
      </c>
      <c r="AM436" s="91">
        <v>3</v>
      </c>
    </row>
    <row r="437" spans="1:39" x14ac:dyDescent="0.25">
      <c r="A437" s="89">
        <v>43371</v>
      </c>
      <c r="B437" s="100" t="s">
        <v>373</v>
      </c>
      <c r="C437" s="91">
        <v>3</v>
      </c>
      <c r="D437" s="91">
        <v>2</v>
      </c>
      <c r="E437" s="91">
        <v>2</v>
      </c>
      <c r="F437" s="91">
        <v>1</v>
      </c>
      <c r="G437" s="91">
        <v>1</v>
      </c>
      <c r="H437" s="91">
        <v>1</v>
      </c>
      <c r="I437" s="91">
        <v>1</v>
      </c>
      <c r="J437" s="91">
        <v>1</v>
      </c>
      <c r="K437" s="91">
        <v>2</v>
      </c>
      <c r="L437" s="91">
        <v>4</v>
      </c>
      <c r="M437" s="91">
        <v>4</v>
      </c>
      <c r="N437" s="91">
        <v>3</v>
      </c>
      <c r="O437" s="91">
        <v>5</v>
      </c>
      <c r="P437" s="91">
        <v>5</v>
      </c>
      <c r="Q437" s="91">
        <v>5</v>
      </c>
      <c r="R437" s="91">
        <v>5</v>
      </c>
      <c r="S437" s="91">
        <v>2</v>
      </c>
      <c r="T437" s="91">
        <v>2</v>
      </c>
      <c r="U437" s="91">
        <v>2</v>
      </c>
      <c r="V437" s="91">
        <v>3</v>
      </c>
      <c r="W437" s="91">
        <v>5</v>
      </c>
      <c r="X437" s="91">
        <v>1</v>
      </c>
      <c r="Y437" s="91">
        <v>1</v>
      </c>
      <c r="Z437" s="91">
        <v>1</v>
      </c>
      <c r="AA437" s="91">
        <v>2</v>
      </c>
      <c r="AB437" s="91">
        <v>1</v>
      </c>
      <c r="AC437" s="91">
        <v>5</v>
      </c>
      <c r="AD437" s="91">
        <v>1</v>
      </c>
      <c r="AE437" s="91" t="s">
        <v>2</v>
      </c>
      <c r="AF437" s="91">
        <v>5</v>
      </c>
      <c r="AG437" s="91">
        <v>1</v>
      </c>
      <c r="AH437" s="91">
        <v>1</v>
      </c>
      <c r="AI437" s="91">
        <v>2</v>
      </c>
      <c r="AJ437" s="91">
        <v>2</v>
      </c>
      <c r="AK437" s="91">
        <v>1</v>
      </c>
      <c r="AL437" s="91">
        <v>1</v>
      </c>
      <c r="AM437" s="91">
        <v>5</v>
      </c>
    </row>
    <row r="438" spans="1:39" x14ac:dyDescent="0.25">
      <c r="A438" s="89">
        <v>43369</v>
      </c>
      <c r="B438" s="100" t="s">
        <v>374</v>
      </c>
      <c r="C438" s="91">
        <v>1</v>
      </c>
      <c r="D438" s="91">
        <v>3</v>
      </c>
      <c r="E438" s="91">
        <v>3</v>
      </c>
      <c r="F438" s="91">
        <v>2</v>
      </c>
      <c r="G438" s="91">
        <v>2</v>
      </c>
      <c r="H438" s="91">
        <v>2</v>
      </c>
      <c r="I438" s="91">
        <v>2</v>
      </c>
      <c r="J438" s="91">
        <v>1</v>
      </c>
      <c r="K438" s="91">
        <v>1</v>
      </c>
      <c r="L438" s="91">
        <v>1</v>
      </c>
      <c r="M438" s="91">
        <v>6</v>
      </c>
      <c r="N438" s="91">
        <v>5</v>
      </c>
      <c r="O438" s="91">
        <v>4</v>
      </c>
      <c r="P438" s="91">
        <v>4</v>
      </c>
      <c r="Q438" s="91">
        <v>4</v>
      </c>
      <c r="R438" s="91">
        <v>4</v>
      </c>
      <c r="S438" s="91">
        <v>1</v>
      </c>
      <c r="T438" s="91">
        <v>1</v>
      </c>
      <c r="U438" s="91">
        <v>2</v>
      </c>
      <c r="V438" s="91">
        <v>2</v>
      </c>
      <c r="W438" s="91">
        <v>4</v>
      </c>
      <c r="X438" s="91">
        <v>1</v>
      </c>
      <c r="Y438" s="91">
        <v>1</v>
      </c>
      <c r="Z438" s="91">
        <v>1</v>
      </c>
      <c r="AA438" s="91">
        <v>1</v>
      </c>
      <c r="AB438" s="91">
        <v>1</v>
      </c>
      <c r="AC438" s="91">
        <v>1</v>
      </c>
      <c r="AD438" s="91">
        <v>1</v>
      </c>
      <c r="AE438" s="91" t="s">
        <v>2</v>
      </c>
      <c r="AF438" s="91">
        <v>4</v>
      </c>
      <c r="AG438" s="91">
        <v>3</v>
      </c>
      <c r="AH438" s="91">
        <v>1</v>
      </c>
      <c r="AI438" s="91">
        <v>5</v>
      </c>
      <c r="AJ438" s="91">
        <v>1</v>
      </c>
      <c r="AK438" s="91">
        <v>1</v>
      </c>
      <c r="AL438" s="91">
        <v>1</v>
      </c>
      <c r="AM438" s="91">
        <v>1</v>
      </c>
    </row>
    <row r="439" spans="1:39" x14ac:dyDescent="0.25">
      <c r="A439" s="89">
        <v>43369</v>
      </c>
      <c r="B439" s="100" t="s">
        <v>375</v>
      </c>
      <c r="C439" s="91">
        <v>3</v>
      </c>
      <c r="D439" s="91">
        <v>1</v>
      </c>
      <c r="E439" s="91">
        <v>1</v>
      </c>
      <c r="F439" s="91">
        <v>1</v>
      </c>
      <c r="G439" s="91">
        <v>1</v>
      </c>
      <c r="H439" s="91">
        <v>1</v>
      </c>
      <c r="I439" s="91">
        <v>1</v>
      </c>
      <c r="J439" s="91">
        <v>1</v>
      </c>
      <c r="K439" s="91">
        <v>1</v>
      </c>
      <c r="L439" s="91">
        <v>5</v>
      </c>
      <c r="M439" s="91">
        <v>3</v>
      </c>
      <c r="N439" s="91">
        <v>2</v>
      </c>
      <c r="O439" s="91">
        <v>4</v>
      </c>
      <c r="P439" s="91">
        <v>5</v>
      </c>
      <c r="Q439" s="91">
        <v>2</v>
      </c>
      <c r="R439" s="91">
        <v>5</v>
      </c>
      <c r="S439" s="91">
        <v>1</v>
      </c>
      <c r="T439" s="91">
        <v>1</v>
      </c>
      <c r="U439" s="91">
        <v>3</v>
      </c>
      <c r="V439" s="91">
        <v>4</v>
      </c>
      <c r="W439" s="91">
        <v>4</v>
      </c>
      <c r="X439" s="91">
        <v>1</v>
      </c>
      <c r="Y439" s="91">
        <v>1</v>
      </c>
      <c r="Z439" s="91">
        <v>5</v>
      </c>
      <c r="AA439" s="91">
        <v>1</v>
      </c>
      <c r="AB439" s="91">
        <v>1</v>
      </c>
      <c r="AC439" s="91">
        <v>1</v>
      </c>
      <c r="AD439" s="91">
        <v>1</v>
      </c>
      <c r="AE439" s="91" t="s">
        <v>2</v>
      </c>
      <c r="AF439" s="91">
        <v>1</v>
      </c>
      <c r="AG439" s="91">
        <v>1</v>
      </c>
      <c r="AH439" s="91">
        <v>5</v>
      </c>
      <c r="AI439" s="91">
        <v>5</v>
      </c>
      <c r="AJ439" s="91">
        <v>1</v>
      </c>
      <c r="AK439" s="91">
        <v>1</v>
      </c>
      <c r="AL439" s="91">
        <v>1</v>
      </c>
      <c r="AM439" s="91">
        <v>1</v>
      </c>
    </row>
    <row r="440" spans="1:39" x14ac:dyDescent="0.25">
      <c r="A440" s="89">
        <v>43384</v>
      </c>
      <c r="B440" s="100" t="s">
        <v>376</v>
      </c>
      <c r="C440" s="91">
        <v>3</v>
      </c>
      <c r="D440" s="91">
        <v>1</v>
      </c>
      <c r="E440" s="91">
        <v>1</v>
      </c>
      <c r="F440" s="91">
        <v>2</v>
      </c>
      <c r="G440" s="91">
        <v>2</v>
      </c>
      <c r="H440" s="91">
        <v>2</v>
      </c>
      <c r="I440" s="91">
        <v>2</v>
      </c>
      <c r="J440" s="91">
        <v>1</v>
      </c>
      <c r="K440" s="91">
        <v>1</v>
      </c>
      <c r="L440" s="91">
        <v>4</v>
      </c>
      <c r="M440" s="91">
        <v>5</v>
      </c>
      <c r="N440" s="91">
        <v>2</v>
      </c>
      <c r="O440" s="91">
        <v>4</v>
      </c>
      <c r="P440" s="91">
        <v>4</v>
      </c>
      <c r="Q440" s="91">
        <v>4</v>
      </c>
      <c r="R440" s="91">
        <v>4</v>
      </c>
      <c r="S440" s="91">
        <v>3</v>
      </c>
      <c r="T440" s="91">
        <v>1</v>
      </c>
      <c r="U440" s="91">
        <v>3</v>
      </c>
      <c r="V440" s="91">
        <v>1</v>
      </c>
      <c r="W440" s="91">
        <v>3</v>
      </c>
      <c r="X440" s="91">
        <v>1</v>
      </c>
      <c r="Y440" s="91">
        <v>1</v>
      </c>
      <c r="Z440" s="91">
        <v>2</v>
      </c>
      <c r="AA440" s="91">
        <v>4</v>
      </c>
      <c r="AB440" s="91">
        <v>1</v>
      </c>
      <c r="AC440" s="91">
        <v>1</v>
      </c>
      <c r="AD440" s="91">
        <v>1</v>
      </c>
      <c r="AE440" s="91" t="s">
        <v>2</v>
      </c>
      <c r="AF440" s="91">
        <v>1</v>
      </c>
      <c r="AG440" s="91">
        <v>1</v>
      </c>
      <c r="AH440" s="91">
        <v>1</v>
      </c>
      <c r="AI440" s="91">
        <v>1</v>
      </c>
      <c r="AJ440" s="91">
        <v>1</v>
      </c>
      <c r="AK440" s="91">
        <v>1</v>
      </c>
      <c r="AL440" s="91">
        <v>1</v>
      </c>
      <c r="AM440" s="91">
        <v>1</v>
      </c>
    </row>
    <row r="441" spans="1:39" x14ac:dyDescent="0.25">
      <c r="A441" s="89">
        <v>43372</v>
      </c>
      <c r="B441" s="100" t="s">
        <v>377</v>
      </c>
      <c r="C441" s="91">
        <v>1</v>
      </c>
      <c r="D441" s="91">
        <v>2</v>
      </c>
      <c r="E441" s="91">
        <v>3</v>
      </c>
      <c r="F441" s="91">
        <v>2</v>
      </c>
      <c r="G441" s="91">
        <v>2</v>
      </c>
      <c r="H441" s="91">
        <v>2</v>
      </c>
      <c r="I441" s="91">
        <v>2</v>
      </c>
      <c r="J441" s="91">
        <v>1</v>
      </c>
      <c r="K441" s="91">
        <v>1</v>
      </c>
      <c r="L441" s="91">
        <v>2</v>
      </c>
      <c r="M441" s="91">
        <v>6</v>
      </c>
      <c r="N441" s="91">
        <v>5</v>
      </c>
      <c r="O441" s="91">
        <v>5</v>
      </c>
      <c r="P441" s="91">
        <v>4</v>
      </c>
      <c r="Q441" s="91">
        <v>5</v>
      </c>
      <c r="R441" s="91">
        <v>5</v>
      </c>
      <c r="S441" s="91">
        <v>1</v>
      </c>
      <c r="T441" s="91">
        <v>1</v>
      </c>
      <c r="U441" s="91">
        <v>3</v>
      </c>
      <c r="V441" s="91">
        <v>1</v>
      </c>
      <c r="W441" s="91">
        <v>1</v>
      </c>
      <c r="X441" s="91">
        <v>1</v>
      </c>
      <c r="Y441" s="91">
        <v>1</v>
      </c>
      <c r="Z441" s="91">
        <v>1</v>
      </c>
      <c r="AA441" s="91">
        <v>1</v>
      </c>
      <c r="AB441" s="91">
        <v>1</v>
      </c>
      <c r="AC441" s="91">
        <v>1</v>
      </c>
      <c r="AD441" s="91">
        <v>1</v>
      </c>
      <c r="AE441" s="91" t="s">
        <v>2</v>
      </c>
      <c r="AF441" s="91">
        <v>4</v>
      </c>
      <c r="AG441" s="91">
        <v>4</v>
      </c>
      <c r="AH441" s="91">
        <v>3</v>
      </c>
      <c r="AI441" s="91">
        <v>1</v>
      </c>
      <c r="AJ441" s="91">
        <v>1</v>
      </c>
      <c r="AK441" s="91">
        <v>3</v>
      </c>
      <c r="AL441" s="91">
        <v>1</v>
      </c>
      <c r="AM441" s="91">
        <v>1</v>
      </c>
    </row>
    <row r="442" spans="1:39" x14ac:dyDescent="0.25">
      <c r="A442" s="89">
        <v>43413</v>
      </c>
      <c r="B442" s="100" t="s">
        <v>378</v>
      </c>
      <c r="C442" s="91">
        <v>3</v>
      </c>
      <c r="D442" s="91">
        <v>2</v>
      </c>
      <c r="E442" s="91">
        <v>2</v>
      </c>
      <c r="F442" s="91">
        <v>2</v>
      </c>
      <c r="G442" s="91">
        <v>2</v>
      </c>
      <c r="H442" s="91">
        <v>2</v>
      </c>
      <c r="I442" s="91">
        <v>2</v>
      </c>
      <c r="J442" s="91">
        <v>3</v>
      </c>
      <c r="K442" s="91">
        <v>2</v>
      </c>
      <c r="L442" s="91">
        <v>3</v>
      </c>
      <c r="M442" s="91">
        <v>5</v>
      </c>
      <c r="N442" s="91">
        <v>5</v>
      </c>
      <c r="O442" s="91">
        <v>4</v>
      </c>
      <c r="P442" s="91">
        <v>4</v>
      </c>
      <c r="Q442" s="91">
        <v>3</v>
      </c>
      <c r="R442" s="91">
        <v>5</v>
      </c>
      <c r="S442" s="91">
        <v>1</v>
      </c>
      <c r="T442" s="91">
        <v>1</v>
      </c>
      <c r="U442" s="91">
        <v>2</v>
      </c>
      <c r="V442" s="91">
        <v>1</v>
      </c>
      <c r="W442" s="91">
        <v>1</v>
      </c>
      <c r="X442" s="91">
        <v>1</v>
      </c>
      <c r="Y442" s="91">
        <v>1</v>
      </c>
      <c r="Z442" s="91">
        <v>1</v>
      </c>
      <c r="AA442" s="91">
        <v>1</v>
      </c>
      <c r="AB442" s="91">
        <v>1</v>
      </c>
      <c r="AC442" s="91">
        <v>2</v>
      </c>
      <c r="AD442" s="91">
        <v>1</v>
      </c>
      <c r="AE442" s="91" t="s">
        <v>2</v>
      </c>
      <c r="AF442" s="91">
        <v>1</v>
      </c>
      <c r="AG442" s="91">
        <v>1</v>
      </c>
      <c r="AH442" s="91">
        <v>1</v>
      </c>
      <c r="AI442" s="91">
        <v>1</v>
      </c>
      <c r="AJ442" s="91">
        <v>1</v>
      </c>
      <c r="AK442" s="91">
        <v>1</v>
      </c>
      <c r="AL442" s="91">
        <v>5</v>
      </c>
      <c r="AM442" s="91">
        <v>1</v>
      </c>
    </row>
    <row r="443" spans="1:39" x14ac:dyDescent="0.25">
      <c r="A443" s="89">
        <v>43413</v>
      </c>
      <c r="B443" s="100" t="s">
        <v>379</v>
      </c>
      <c r="C443" s="92">
        <v>1</v>
      </c>
      <c r="D443" s="92">
        <v>3</v>
      </c>
      <c r="E443" s="92">
        <v>2</v>
      </c>
      <c r="F443" s="92">
        <v>2</v>
      </c>
      <c r="G443" s="92">
        <v>2</v>
      </c>
      <c r="H443" s="92">
        <v>2</v>
      </c>
      <c r="I443" s="92">
        <v>2</v>
      </c>
      <c r="J443" s="92">
        <v>1</v>
      </c>
      <c r="K443" s="92">
        <v>1</v>
      </c>
      <c r="L443" s="92">
        <v>2</v>
      </c>
      <c r="M443" s="92">
        <v>6</v>
      </c>
      <c r="N443" s="92">
        <v>5</v>
      </c>
      <c r="O443" s="92">
        <v>5</v>
      </c>
      <c r="P443" s="92">
        <v>5</v>
      </c>
      <c r="Q443" s="92">
        <v>5</v>
      </c>
      <c r="R443" s="92">
        <v>5</v>
      </c>
      <c r="S443" s="92">
        <v>1</v>
      </c>
      <c r="T443" s="92">
        <v>1</v>
      </c>
      <c r="U443" s="92">
        <v>1</v>
      </c>
      <c r="V443" s="92">
        <v>2</v>
      </c>
      <c r="W443" s="92">
        <v>1</v>
      </c>
      <c r="X443" s="92">
        <v>1</v>
      </c>
      <c r="Y443" s="92">
        <v>1</v>
      </c>
      <c r="Z443" s="92">
        <v>1</v>
      </c>
      <c r="AA443" s="92">
        <v>2</v>
      </c>
      <c r="AB443" s="92">
        <v>1</v>
      </c>
      <c r="AC443" s="92">
        <v>1</v>
      </c>
      <c r="AD443" s="92">
        <v>1</v>
      </c>
      <c r="AE443" s="91" t="s">
        <v>2</v>
      </c>
      <c r="AF443" s="92">
        <v>1</v>
      </c>
      <c r="AG443" s="92">
        <v>1</v>
      </c>
      <c r="AH443" s="92">
        <v>1</v>
      </c>
      <c r="AI443" s="92">
        <v>1</v>
      </c>
      <c r="AJ443" s="92">
        <v>2</v>
      </c>
      <c r="AK443" s="92">
        <v>1</v>
      </c>
      <c r="AL443" s="92">
        <v>1</v>
      </c>
      <c r="AM443" s="92">
        <v>1</v>
      </c>
    </row>
    <row r="444" spans="1:39" x14ac:dyDescent="0.25">
      <c r="A444" s="89">
        <v>43418</v>
      </c>
      <c r="B444" s="100" t="s">
        <v>380</v>
      </c>
      <c r="C444" s="91">
        <v>3</v>
      </c>
      <c r="D444" s="91">
        <v>2</v>
      </c>
      <c r="E444" s="91">
        <v>2</v>
      </c>
      <c r="F444" s="91">
        <v>2</v>
      </c>
      <c r="G444" s="91">
        <v>2</v>
      </c>
      <c r="H444" s="91">
        <v>2</v>
      </c>
      <c r="I444" s="91">
        <v>2</v>
      </c>
      <c r="J444" s="91">
        <v>1</v>
      </c>
      <c r="K444" s="91">
        <v>1</v>
      </c>
      <c r="L444" s="91">
        <v>2</v>
      </c>
      <c r="M444" s="91">
        <v>6</v>
      </c>
      <c r="N444" s="91">
        <v>3</v>
      </c>
      <c r="O444" s="91">
        <v>4</v>
      </c>
      <c r="P444" s="91">
        <v>2</v>
      </c>
      <c r="Q444" s="91">
        <v>4</v>
      </c>
      <c r="R444" s="91">
        <v>4</v>
      </c>
      <c r="S444" s="91">
        <v>1</v>
      </c>
      <c r="T444" s="91">
        <v>1</v>
      </c>
      <c r="U444" s="91">
        <v>1</v>
      </c>
      <c r="V444" s="91">
        <v>4</v>
      </c>
      <c r="W444" s="91">
        <v>4</v>
      </c>
      <c r="X444" s="91">
        <v>1</v>
      </c>
      <c r="Y444" s="91">
        <v>1</v>
      </c>
      <c r="Z444" s="91">
        <v>1</v>
      </c>
      <c r="AA444" s="91">
        <v>1</v>
      </c>
      <c r="AB444" s="91">
        <v>1</v>
      </c>
      <c r="AC444" s="91">
        <v>1</v>
      </c>
      <c r="AD444" s="91">
        <v>1</v>
      </c>
      <c r="AE444" s="91" t="s">
        <v>2</v>
      </c>
      <c r="AF444" s="91">
        <v>1</v>
      </c>
      <c r="AG444" s="91">
        <v>1</v>
      </c>
      <c r="AH444" s="91">
        <v>1</v>
      </c>
      <c r="AI444" s="91">
        <v>1</v>
      </c>
      <c r="AJ444" s="91">
        <v>1</v>
      </c>
      <c r="AK444" s="91">
        <v>1</v>
      </c>
      <c r="AL444" s="91">
        <v>1</v>
      </c>
      <c r="AM444" s="91">
        <v>1</v>
      </c>
    </row>
    <row r="445" spans="1:39" x14ac:dyDescent="0.25">
      <c r="A445" s="89">
        <v>43418</v>
      </c>
      <c r="B445" s="100" t="s">
        <v>381</v>
      </c>
      <c r="C445" s="91">
        <v>3</v>
      </c>
      <c r="D445" s="91">
        <v>1</v>
      </c>
      <c r="E445" s="91">
        <v>1</v>
      </c>
      <c r="F445" s="91">
        <v>2</v>
      </c>
      <c r="G445" s="91">
        <v>2</v>
      </c>
      <c r="H445" s="91">
        <v>2</v>
      </c>
      <c r="I445" s="91">
        <v>2</v>
      </c>
      <c r="J445" s="91">
        <v>3</v>
      </c>
      <c r="K445" s="91">
        <v>2</v>
      </c>
      <c r="L445" s="91">
        <v>4</v>
      </c>
      <c r="M445" s="91">
        <v>4</v>
      </c>
      <c r="N445" s="91">
        <v>4</v>
      </c>
      <c r="O445" s="91">
        <v>4</v>
      </c>
      <c r="P445" s="91">
        <v>4</v>
      </c>
      <c r="Q445" s="91">
        <v>2</v>
      </c>
      <c r="R445" s="91">
        <v>4</v>
      </c>
      <c r="S445" s="91">
        <v>1</v>
      </c>
      <c r="T445" s="91">
        <v>1</v>
      </c>
      <c r="U445" s="91">
        <v>3</v>
      </c>
      <c r="V445" s="91">
        <v>4</v>
      </c>
      <c r="W445" s="91">
        <v>2</v>
      </c>
      <c r="X445" s="91">
        <v>1</v>
      </c>
      <c r="Y445" s="91">
        <v>1</v>
      </c>
      <c r="Z445" s="91">
        <v>4</v>
      </c>
      <c r="AA445" s="91">
        <v>3</v>
      </c>
      <c r="AB445" s="91">
        <v>1</v>
      </c>
      <c r="AC445" s="91">
        <v>1</v>
      </c>
      <c r="AD445" s="91">
        <v>1</v>
      </c>
      <c r="AE445" s="91" t="s">
        <v>2</v>
      </c>
      <c r="AF445" s="91">
        <v>2</v>
      </c>
      <c r="AG445" s="91">
        <v>1</v>
      </c>
      <c r="AH445" s="91">
        <v>1</v>
      </c>
      <c r="AI445" s="91">
        <v>1</v>
      </c>
      <c r="AJ445" s="91">
        <v>1</v>
      </c>
      <c r="AK445" s="91">
        <v>2</v>
      </c>
      <c r="AL445" s="91">
        <v>1</v>
      </c>
      <c r="AM445" s="91">
        <v>1</v>
      </c>
    </row>
    <row r="446" spans="1:39" x14ac:dyDescent="0.25">
      <c r="A446" s="89">
        <v>43417</v>
      </c>
      <c r="B446" s="100" t="s">
        <v>382</v>
      </c>
      <c r="C446" s="91">
        <v>3</v>
      </c>
      <c r="D446" s="91">
        <v>1</v>
      </c>
      <c r="E446" s="91">
        <v>1</v>
      </c>
      <c r="F446" s="91">
        <v>1</v>
      </c>
      <c r="G446" s="91">
        <v>1</v>
      </c>
      <c r="H446" s="91">
        <v>2</v>
      </c>
      <c r="I446" s="91">
        <v>2</v>
      </c>
      <c r="J446" s="91">
        <v>5</v>
      </c>
      <c r="K446" s="91">
        <v>4</v>
      </c>
      <c r="L446" s="91">
        <v>4</v>
      </c>
      <c r="M446" s="91">
        <v>4</v>
      </c>
      <c r="N446" s="91">
        <v>5</v>
      </c>
      <c r="O446" s="91">
        <v>2</v>
      </c>
      <c r="P446" s="91">
        <v>3</v>
      </c>
      <c r="Q446" s="91">
        <v>4</v>
      </c>
      <c r="R446" s="91">
        <v>1</v>
      </c>
      <c r="S446" s="91">
        <v>4</v>
      </c>
      <c r="T446" s="91">
        <v>4</v>
      </c>
      <c r="U446" s="91">
        <v>3</v>
      </c>
      <c r="V446" s="91">
        <v>1</v>
      </c>
      <c r="W446" s="91">
        <v>4</v>
      </c>
      <c r="X446" s="91">
        <v>3</v>
      </c>
      <c r="Y446" s="91">
        <v>1</v>
      </c>
      <c r="Z446" s="91">
        <v>1</v>
      </c>
      <c r="AA446" s="91">
        <v>1</v>
      </c>
      <c r="AB446" s="91">
        <v>3</v>
      </c>
      <c r="AC446" s="91">
        <v>1</v>
      </c>
      <c r="AD446" s="91">
        <v>1</v>
      </c>
      <c r="AE446" s="91" t="s">
        <v>2</v>
      </c>
      <c r="AF446" s="91">
        <v>1</v>
      </c>
      <c r="AG446" s="91">
        <v>1</v>
      </c>
      <c r="AH446" s="91">
        <v>5</v>
      </c>
      <c r="AI446" s="91">
        <v>4</v>
      </c>
      <c r="AJ446" s="91">
        <v>1</v>
      </c>
      <c r="AK446" s="91">
        <v>1</v>
      </c>
      <c r="AL446" s="91">
        <v>1</v>
      </c>
      <c r="AM446" s="91">
        <v>1</v>
      </c>
    </row>
    <row r="447" spans="1:39" x14ac:dyDescent="0.25">
      <c r="A447" s="89">
        <v>43417</v>
      </c>
      <c r="B447" s="100" t="s">
        <v>383</v>
      </c>
      <c r="C447" s="91">
        <v>3</v>
      </c>
      <c r="D447" s="91">
        <v>2</v>
      </c>
      <c r="E447" s="91">
        <v>2</v>
      </c>
      <c r="F447" s="91">
        <v>2</v>
      </c>
      <c r="G447" s="91">
        <v>2</v>
      </c>
      <c r="H447" s="91">
        <v>2</v>
      </c>
      <c r="I447" s="91">
        <v>2</v>
      </c>
      <c r="J447" s="91">
        <v>2</v>
      </c>
      <c r="K447" s="91">
        <v>1</v>
      </c>
      <c r="L447" s="91">
        <v>4</v>
      </c>
      <c r="M447" s="91">
        <v>6</v>
      </c>
      <c r="N447" s="91">
        <v>4</v>
      </c>
      <c r="O447" s="91">
        <v>5</v>
      </c>
      <c r="P447" s="91">
        <v>5</v>
      </c>
      <c r="Q447" s="91">
        <v>5</v>
      </c>
      <c r="R447" s="91">
        <v>1</v>
      </c>
      <c r="S447" s="91">
        <v>1</v>
      </c>
      <c r="T447" s="91">
        <v>1</v>
      </c>
      <c r="U447" s="91">
        <v>2</v>
      </c>
      <c r="V447" s="91">
        <v>1</v>
      </c>
      <c r="W447" s="91">
        <v>4</v>
      </c>
      <c r="X447" s="91">
        <v>1</v>
      </c>
      <c r="Y447" s="91">
        <v>1</v>
      </c>
      <c r="Z447" s="91">
        <v>4</v>
      </c>
      <c r="AA447" s="91">
        <v>2</v>
      </c>
      <c r="AB447" s="91">
        <v>2</v>
      </c>
      <c r="AC447" s="91">
        <v>1</v>
      </c>
      <c r="AD447" s="91">
        <v>1</v>
      </c>
      <c r="AE447" s="91" t="s">
        <v>2</v>
      </c>
      <c r="AF447" s="91">
        <v>1</v>
      </c>
      <c r="AG447" s="91">
        <v>2</v>
      </c>
      <c r="AH447" s="91">
        <v>1</v>
      </c>
      <c r="AI447" s="91">
        <v>1</v>
      </c>
      <c r="AJ447" s="91">
        <v>1</v>
      </c>
      <c r="AK447" s="91">
        <v>1</v>
      </c>
      <c r="AL447" s="91">
        <v>5</v>
      </c>
      <c r="AM447" s="91">
        <v>1</v>
      </c>
    </row>
    <row r="448" spans="1:39" x14ac:dyDescent="0.25">
      <c r="A448" s="89">
        <v>43417</v>
      </c>
      <c r="B448" s="100" t="s">
        <v>384</v>
      </c>
      <c r="C448" s="91">
        <v>4</v>
      </c>
      <c r="D448" s="91">
        <v>1</v>
      </c>
      <c r="E448" s="91">
        <v>1</v>
      </c>
      <c r="F448" s="91">
        <v>2</v>
      </c>
      <c r="G448" s="91">
        <v>2</v>
      </c>
      <c r="H448" s="91">
        <v>2</v>
      </c>
      <c r="I448" s="91">
        <v>2</v>
      </c>
      <c r="J448" s="91">
        <v>3</v>
      </c>
      <c r="K448" s="91">
        <v>4</v>
      </c>
      <c r="L448" s="91">
        <v>5</v>
      </c>
      <c r="M448" s="91">
        <v>2</v>
      </c>
      <c r="N448" s="91">
        <v>2</v>
      </c>
      <c r="O448" s="91">
        <v>2</v>
      </c>
      <c r="P448" s="91">
        <v>2</v>
      </c>
      <c r="Q448" s="91">
        <v>2</v>
      </c>
      <c r="R448" s="91">
        <v>2</v>
      </c>
      <c r="S448" s="91">
        <v>2</v>
      </c>
      <c r="T448" s="91">
        <v>1</v>
      </c>
      <c r="U448" s="91">
        <v>1</v>
      </c>
      <c r="V448" s="91">
        <v>2</v>
      </c>
      <c r="W448" s="91">
        <v>3</v>
      </c>
      <c r="X448" s="91">
        <v>1</v>
      </c>
      <c r="Y448" s="91">
        <v>1</v>
      </c>
      <c r="Z448" s="91">
        <v>5</v>
      </c>
      <c r="AA448" s="91">
        <v>3</v>
      </c>
      <c r="AB448" s="91">
        <v>4</v>
      </c>
      <c r="AC448" s="91">
        <v>1</v>
      </c>
      <c r="AD448" s="91">
        <v>1</v>
      </c>
      <c r="AE448" s="91" t="s">
        <v>2</v>
      </c>
      <c r="AF448" s="91">
        <v>1</v>
      </c>
      <c r="AG448" s="91">
        <v>1</v>
      </c>
      <c r="AH448" s="91">
        <v>4</v>
      </c>
      <c r="AI448" s="91">
        <v>1</v>
      </c>
      <c r="AJ448" s="91">
        <v>1</v>
      </c>
      <c r="AK448" s="91">
        <v>3</v>
      </c>
      <c r="AL448" s="91">
        <v>1</v>
      </c>
      <c r="AM448" s="91">
        <v>4</v>
      </c>
    </row>
    <row r="449" spans="1:39" x14ac:dyDescent="0.25">
      <c r="A449" s="89">
        <v>43413</v>
      </c>
      <c r="B449" s="100" t="s">
        <v>385</v>
      </c>
      <c r="C449" s="91">
        <v>3</v>
      </c>
      <c r="D449" s="91">
        <v>2</v>
      </c>
      <c r="E449" s="91">
        <v>2</v>
      </c>
      <c r="F449" s="91">
        <v>1</v>
      </c>
      <c r="G449" s="91">
        <v>1</v>
      </c>
      <c r="H449" s="91">
        <v>1</v>
      </c>
      <c r="I449" s="91">
        <v>1</v>
      </c>
      <c r="J449" s="91">
        <v>2</v>
      </c>
      <c r="K449" s="91">
        <v>3</v>
      </c>
      <c r="L449" s="91">
        <v>3</v>
      </c>
      <c r="M449" s="91">
        <v>3</v>
      </c>
      <c r="N449" s="91">
        <v>4</v>
      </c>
      <c r="O449" s="91">
        <v>2</v>
      </c>
      <c r="P449" s="91">
        <v>4</v>
      </c>
      <c r="Q449" s="91">
        <v>1</v>
      </c>
      <c r="R449" s="91">
        <v>1</v>
      </c>
      <c r="S449" s="91">
        <v>1</v>
      </c>
      <c r="T449" s="91">
        <v>4</v>
      </c>
      <c r="U449" s="91">
        <v>2</v>
      </c>
      <c r="V449" s="91">
        <v>3</v>
      </c>
      <c r="W449" s="91">
        <v>4</v>
      </c>
      <c r="X449" s="91">
        <v>1</v>
      </c>
      <c r="Y449" s="91">
        <v>2</v>
      </c>
      <c r="Z449" s="91">
        <v>2</v>
      </c>
      <c r="AA449" s="91">
        <v>3</v>
      </c>
      <c r="AB449" s="91">
        <v>1</v>
      </c>
      <c r="AC449" s="91">
        <v>3</v>
      </c>
      <c r="AD449" s="91">
        <v>2</v>
      </c>
      <c r="AE449" s="91" t="s">
        <v>2</v>
      </c>
      <c r="AF449" s="91">
        <v>4</v>
      </c>
      <c r="AG449" s="91">
        <v>1</v>
      </c>
      <c r="AH449" s="91">
        <v>1</v>
      </c>
      <c r="AI449" s="91">
        <v>3</v>
      </c>
      <c r="AJ449" s="91">
        <v>1</v>
      </c>
      <c r="AK449" s="91">
        <v>4</v>
      </c>
      <c r="AL449" s="91">
        <v>1</v>
      </c>
      <c r="AM449" s="91">
        <v>3</v>
      </c>
    </row>
    <row r="450" spans="1:39" x14ac:dyDescent="0.25">
      <c r="A450" s="89">
        <v>43343</v>
      </c>
      <c r="B450" s="100" t="s">
        <v>679</v>
      </c>
      <c r="C450" s="91">
        <v>2</v>
      </c>
      <c r="D450" s="91">
        <v>3</v>
      </c>
      <c r="E450" s="91">
        <v>3</v>
      </c>
      <c r="F450" s="91">
        <v>2</v>
      </c>
      <c r="G450" s="91">
        <v>2</v>
      </c>
      <c r="H450" s="91">
        <v>1</v>
      </c>
      <c r="I450" s="91">
        <v>2</v>
      </c>
      <c r="J450" s="91">
        <v>1</v>
      </c>
      <c r="K450" s="91">
        <v>2</v>
      </c>
      <c r="L450" s="91">
        <v>2</v>
      </c>
      <c r="M450" s="91">
        <v>4</v>
      </c>
      <c r="N450" s="91">
        <v>4</v>
      </c>
      <c r="O450" s="91">
        <v>5</v>
      </c>
      <c r="P450" s="91">
        <v>5</v>
      </c>
      <c r="Q450" s="91">
        <v>5</v>
      </c>
      <c r="R450" s="91">
        <v>5</v>
      </c>
      <c r="S450" s="91">
        <v>1</v>
      </c>
      <c r="T450" s="91">
        <v>1</v>
      </c>
      <c r="U450" s="91">
        <v>1</v>
      </c>
      <c r="V450" s="91">
        <v>1</v>
      </c>
      <c r="W450" s="91">
        <v>4</v>
      </c>
      <c r="X450" s="91">
        <v>3</v>
      </c>
      <c r="Y450" s="91">
        <v>1</v>
      </c>
      <c r="Z450" s="91">
        <v>1</v>
      </c>
      <c r="AA450" s="91">
        <v>2</v>
      </c>
      <c r="AB450" s="91">
        <v>1</v>
      </c>
      <c r="AC450" s="91">
        <v>2</v>
      </c>
      <c r="AD450" s="91">
        <v>1</v>
      </c>
      <c r="AE450" s="91" t="s">
        <v>2</v>
      </c>
      <c r="AF450" s="91">
        <v>2</v>
      </c>
      <c r="AG450" s="91">
        <v>2</v>
      </c>
      <c r="AH450" s="91">
        <v>1</v>
      </c>
      <c r="AI450" s="91">
        <v>2</v>
      </c>
      <c r="AJ450" s="91">
        <v>1</v>
      </c>
      <c r="AK450" s="91">
        <v>2</v>
      </c>
      <c r="AL450" s="91">
        <v>1</v>
      </c>
      <c r="AM450" s="91">
        <v>1</v>
      </c>
    </row>
    <row r="451" spans="1:39" x14ac:dyDescent="0.25">
      <c r="A451" s="89">
        <v>43343</v>
      </c>
      <c r="B451" s="100" t="s">
        <v>680</v>
      </c>
      <c r="C451" s="91">
        <v>5</v>
      </c>
      <c r="D451" s="91">
        <v>1</v>
      </c>
      <c r="E451" s="91">
        <v>1</v>
      </c>
      <c r="F451" s="91">
        <v>1</v>
      </c>
      <c r="G451" s="91">
        <v>1</v>
      </c>
      <c r="H451" s="91">
        <v>1</v>
      </c>
      <c r="I451" s="91">
        <v>1</v>
      </c>
      <c r="J451" s="91">
        <v>3</v>
      </c>
      <c r="K451" s="91">
        <v>4</v>
      </c>
      <c r="L451" s="91">
        <v>5</v>
      </c>
      <c r="M451" s="91">
        <v>1</v>
      </c>
      <c r="N451" s="91">
        <v>2</v>
      </c>
      <c r="O451" s="91">
        <v>5</v>
      </c>
      <c r="P451" s="91">
        <v>5</v>
      </c>
      <c r="Q451" s="91">
        <v>1</v>
      </c>
      <c r="R451" s="91">
        <v>1</v>
      </c>
      <c r="S451" s="91">
        <v>5</v>
      </c>
      <c r="T451" s="91">
        <v>1</v>
      </c>
      <c r="U451" s="91">
        <v>4</v>
      </c>
      <c r="V451" s="91">
        <v>2</v>
      </c>
      <c r="W451" s="91">
        <v>4</v>
      </c>
      <c r="X451" s="91">
        <v>1</v>
      </c>
      <c r="Y451" s="91">
        <v>2</v>
      </c>
      <c r="Z451" s="91">
        <v>1</v>
      </c>
      <c r="AA451" s="91">
        <v>4</v>
      </c>
      <c r="AB451" s="91">
        <v>2</v>
      </c>
      <c r="AC451" s="91">
        <v>4</v>
      </c>
      <c r="AD451" s="91">
        <v>1</v>
      </c>
      <c r="AE451" s="91" t="s">
        <v>2</v>
      </c>
      <c r="AF451" s="91">
        <v>1</v>
      </c>
      <c r="AG451" s="91">
        <v>1</v>
      </c>
      <c r="AH451" s="91">
        <v>1</v>
      </c>
      <c r="AI451" s="91">
        <v>2</v>
      </c>
      <c r="AJ451" s="91">
        <v>1</v>
      </c>
      <c r="AK451" s="91">
        <v>1</v>
      </c>
      <c r="AL451" s="91">
        <v>1</v>
      </c>
      <c r="AM451" s="91">
        <v>1</v>
      </c>
    </row>
    <row r="452" spans="1:39" x14ac:dyDescent="0.25">
      <c r="A452" s="89">
        <v>43343</v>
      </c>
      <c r="B452" s="100" t="s">
        <v>681</v>
      </c>
      <c r="C452" s="91">
        <v>3</v>
      </c>
      <c r="D452" s="91">
        <v>2</v>
      </c>
      <c r="E452" s="91">
        <v>2</v>
      </c>
      <c r="F452" s="91">
        <v>2</v>
      </c>
      <c r="G452" s="91">
        <v>2</v>
      </c>
      <c r="H452" s="91">
        <v>2</v>
      </c>
      <c r="I452" s="91">
        <v>2</v>
      </c>
      <c r="J452" s="91">
        <v>2</v>
      </c>
      <c r="K452" s="91">
        <v>2</v>
      </c>
      <c r="L452" s="91">
        <v>4</v>
      </c>
      <c r="M452" s="91">
        <v>5</v>
      </c>
      <c r="N452" s="91">
        <v>5</v>
      </c>
      <c r="O452" s="91">
        <v>1</v>
      </c>
      <c r="P452" s="91">
        <v>5</v>
      </c>
      <c r="Q452" s="91">
        <v>5</v>
      </c>
      <c r="R452" s="91">
        <v>1</v>
      </c>
      <c r="S452" s="91">
        <v>2</v>
      </c>
      <c r="T452" s="91">
        <v>2</v>
      </c>
      <c r="U452" s="91">
        <v>2</v>
      </c>
      <c r="V452" s="91">
        <v>3</v>
      </c>
      <c r="W452" s="91">
        <v>3</v>
      </c>
      <c r="X452" s="91">
        <v>1</v>
      </c>
      <c r="Y452" s="91">
        <v>1</v>
      </c>
      <c r="Z452" s="91">
        <v>1</v>
      </c>
      <c r="AA452" s="91">
        <v>4</v>
      </c>
      <c r="AB452" s="91">
        <v>1</v>
      </c>
      <c r="AC452" s="91">
        <v>1</v>
      </c>
      <c r="AD452" s="91">
        <v>1</v>
      </c>
      <c r="AE452" s="91" t="s">
        <v>2</v>
      </c>
      <c r="AF452" s="91">
        <v>1</v>
      </c>
      <c r="AG452" s="91">
        <v>1</v>
      </c>
      <c r="AH452" s="91">
        <v>1</v>
      </c>
      <c r="AI452" s="91">
        <v>1</v>
      </c>
      <c r="AJ452" s="91">
        <v>1</v>
      </c>
      <c r="AK452" s="91">
        <v>1</v>
      </c>
      <c r="AL452" s="91">
        <v>4</v>
      </c>
      <c r="AM452" s="91">
        <v>1</v>
      </c>
    </row>
    <row r="453" spans="1:39" x14ac:dyDescent="0.25">
      <c r="A453" s="89">
        <v>43343</v>
      </c>
      <c r="B453" s="100" t="s">
        <v>682</v>
      </c>
      <c r="C453" s="91">
        <v>3</v>
      </c>
      <c r="D453" s="91">
        <v>3</v>
      </c>
      <c r="E453" s="91">
        <v>3</v>
      </c>
      <c r="F453" s="91">
        <v>2</v>
      </c>
      <c r="G453" s="91">
        <v>2</v>
      </c>
      <c r="H453" s="91">
        <v>2</v>
      </c>
      <c r="I453" s="91">
        <v>2</v>
      </c>
      <c r="J453" s="91">
        <v>1</v>
      </c>
      <c r="K453" s="91">
        <v>1</v>
      </c>
      <c r="L453" s="91">
        <v>2</v>
      </c>
      <c r="M453" s="91">
        <v>4</v>
      </c>
      <c r="N453" s="91">
        <v>3</v>
      </c>
      <c r="O453" s="91">
        <v>1</v>
      </c>
      <c r="P453" s="91">
        <v>1</v>
      </c>
      <c r="Q453" s="91">
        <v>5</v>
      </c>
      <c r="R453" s="91">
        <v>1</v>
      </c>
      <c r="S453" s="91">
        <v>4</v>
      </c>
      <c r="T453" s="91">
        <v>1</v>
      </c>
      <c r="U453" s="91">
        <v>1</v>
      </c>
      <c r="V453" s="91">
        <v>2</v>
      </c>
      <c r="W453" s="91">
        <v>2</v>
      </c>
      <c r="X453" s="91">
        <v>1</v>
      </c>
      <c r="Y453" s="91">
        <v>1</v>
      </c>
      <c r="Z453" s="91">
        <v>1</v>
      </c>
      <c r="AA453" s="91">
        <v>2</v>
      </c>
      <c r="AB453" s="91">
        <v>2</v>
      </c>
      <c r="AC453" s="91">
        <v>1</v>
      </c>
      <c r="AD453" s="91">
        <v>1</v>
      </c>
      <c r="AE453" s="91" t="s">
        <v>2</v>
      </c>
      <c r="AF453" s="91">
        <v>2</v>
      </c>
      <c r="AG453" s="91">
        <v>1</v>
      </c>
      <c r="AH453" s="91">
        <v>2</v>
      </c>
      <c r="AI453" s="91">
        <v>2</v>
      </c>
      <c r="AJ453" s="91">
        <v>1</v>
      </c>
      <c r="AK453" s="91">
        <v>1</v>
      </c>
      <c r="AL453" s="91">
        <v>4</v>
      </c>
      <c r="AM453" s="91">
        <v>1</v>
      </c>
    </row>
    <row r="454" spans="1:39" x14ac:dyDescent="0.25">
      <c r="A454" s="89">
        <v>43346</v>
      </c>
      <c r="B454" s="100" t="s">
        <v>683</v>
      </c>
      <c r="C454" s="91">
        <v>2</v>
      </c>
      <c r="D454" s="91">
        <v>2</v>
      </c>
      <c r="E454" s="91">
        <v>3</v>
      </c>
      <c r="F454" s="91">
        <v>2</v>
      </c>
      <c r="G454" s="91">
        <v>2</v>
      </c>
      <c r="H454" s="91">
        <v>2</v>
      </c>
      <c r="I454" s="91">
        <v>2</v>
      </c>
      <c r="J454" s="91">
        <v>1</v>
      </c>
      <c r="K454" s="91">
        <v>2</v>
      </c>
      <c r="L454" s="91">
        <v>3</v>
      </c>
      <c r="M454" s="91">
        <v>5</v>
      </c>
      <c r="N454" s="91">
        <v>5</v>
      </c>
      <c r="O454" s="91">
        <v>4</v>
      </c>
      <c r="P454" s="91">
        <v>4</v>
      </c>
      <c r="Q454" s="91">
        <v>4</v>
      </c>
      <c r="R454" s="91">
        <v>5</v>
      </c>
      <c r="S454" s="91">
        <v>2</v>
      </c>
      <c r="T454" s="91">
        <v>1</v>
      </c>
      <c r="U454" s="91">
        <v>1</v>
      </c>
      <c r="V454" s="91">
        <v>1</v>
      </c>
      <c r="W454" s="91">
        <v>4</v>
      </c>
      <c r="X454" s="91">
        <v>1</v>
      </c>
      <c r="Y454" s="91">
        <v>1</v>
      </c>
      <c r="Z454" s="91">
        <v>1</v>
      </c>
      <c r="AA454" s="91">
        <v>1</v>
      </c>
      <c r="AB454" s="91">
        <v>1</v>
      </c>
      <c r="AC454" s="91">
        <v>2</v>
      </c>
      <c r="AD454" s="91">
        <v>1</v>
      </c>
      <c r="AE454" s="91" t="s">
        <v>2</v>
      </c>
      <c r="AF454" s="91">
        <v>1</v>
      </c>
      <c r="AG454" s="91">
        <v>1</v>
      </c>
      <c r="AH454" s="91">
        <v>1</v>
      </c>
      <c r="AI454" s="91">
        <v>1</v>
      </c>
      <c r="AJ454" s="91">
        <v>1</v>
      </c>
      <c r="AK454" s="91">
        <v>1</v>
      </c>
      <c r="AL454" s="91">
        <v>1</v>
      </c>
      <c r="AM454" s="91">
        <v>1</v>
      </c>
    </row>
    <row r="455" spans="1:39" x14ac:dyDescent="0.25">
      <c r="A455" s="89">
        <v>43343</v>
      </c>
      <c r="B455" s="100" t="s">
        <v>684</v>
      </c>
      <c r="C455" s="91">
        <v>4</v>
      </c>
      <c r="D455" s="91">
        <v>1</v>
      </c>
      <c r="E455" s="91">
        <v>1</v>
      </c>
      <c r="F455" s="91">
        <v>1</v>
      </c>
      <c r="G455" s="91">
        <v>1</v>
      </c>
      <c r="H455" s="91">
        <v>2</v>
      </c>
      <c r="I455" s="91">
        <v>2</v>
      </c>
      <c r="J455" s="91">
        <v>4</v>
      </c>
      <c r="K455" s="91">
        <v>3</v>
      </c>
      <c r="L455" s="91">
        <v>4</v>
      </c>
      <c r="M455" s="91">
        <v>4</v>
      </c>
      <c r="N455" s="91">
        <v>3</v>
      </c>
      <c r="O455" s="91">
        <v>1</v>
      </c>
      <c r="P455" s="91">
        <v>5</v>
      </c>
      <c r="Q455" s="91">
        <v>5</v>
      </c>
      <c r="R455" s="91">
        <v>2</v>
      </c>
      <c r="S455" s="91">
        <v>3</v>
      </c>
      <c r="T455" s="91">
        <v>1</v>
      </c>
      <c r="U455" s="91">
        <v>3</v>
      </c>
      <c r="V455" s="91">
        <v>1</v>
      </c>
      <c r="W455" s="91">
        <v>3</v>
      </c>
      <c r="X455" s="91">
        <v>1</v>
      </c>
      <c r="Y455" s="91">
        <v>1</v>
      </c>
      <c r="Z455" s="91">
        <v>3</v>
      </c>
      <c r="AA455" s="91">
        <v>3</v>
      </c>
      <c r="AB455" s="91">
        <v>3</v>
      </c>
      <c r="AC455" s="91">
        <v>3</v>
      </c>
      <c r="AD455" s="91">
        <v>1</v>
      </c>
      <c r="AE455" s="91" t="s">
        <v>2</v>
      </c>
      <c r="AF455" s="91">
        <v>1</v>
      </c>
      <c r="AG455" s="91">
        <v>1</v>
      </c>
      <c r="AH455" s="91">
        <v>1</v>
      </c>
      <c r="AI455" s="91">
        <v>1</v>
      </c>
      <c r="AJ455" s="91">
        <v>1</v>
      </c>
      <c r="AK455" s="91">
        <v>1</v>
      </c>
      <c r="AL455" s="91">
        <v>1</v>
      </c>
      <c r="AM455" s="91">
        <v>1</v>
      </c>
    </row>
    <row r="456" spans="1:39" x14ac:dyDescent="0.25">
      <c r="A456" s="89">
        <v>43346</v>
      </c>
      <c r="B456" s="100" t="s">
        <v>685</v>
      </c>
      <c r="C456" s="91">
        <v>2</v>
      </c>
      <c r="D456" s="91">
        <v>3</v>
      </c>
      <c r="E456" s="91">
        <v>3</v>
      </c>
      <c r="F456" s="91">
        <v>2</v>
      </c>
      <c r="G456" s="91">
        <v>2</v>
      </c>
      <c r="H456" s="91">
        <v>2</v>
      </c>
      <c r="I456" s="91">
        <v>2</v>
      </c>
      <c r="J456" s="91">
        <v>2</v>
      </c>
      <c r="K456" s="91">
        <v>1</v>
      </c>
      <c r="L456" s="91">
        <v>1</v>
      </c>
      <c r="M456" s="91">
        <v>5</v>
      </c>
      <c r="N456" s="91">
        <v>5</v>
      </c>
      <c r="O456" s="91">
        <v>1</v>
      </c>
      <c r="P456" s="91">
        <v>1</v>
      </c>
      <c r="Q456" s="91">
        <v>5</v>
      </c>
      <c r="R456" s="91">
        <v>5</v>
      </c>
      <c r="S456" s="91">
        <v>1</v>
      </c>
      <c r="T456" s="91">
        <v>1</v>
      </c>
      <c r="U456" s="91">
        <v>1</v>
      </c>
      <c r="V456" s="91">
        <v>1</v>
      </c>
      <c r="W456" s="91">
        <v>1</v>
      </c>
      <c r="X456" s="91">
        <v>1</v>
      </c>
      <c r="Y456" s="91">
        <v>1</v>
      </c>
      <c r="Z456" s="91">
        <v>1</v>
      </c>
      <c r="AA456" s="91">
        <v>1</v>
      </c>
      <c r="AB456" s="91">
        <v>2</v>
      </c>
      <c r="AC456" s="91">
        <v>2</v>
      </c>
      <c r="AD456" s="91">
        <v>1</v>
      </c>
      <c r="AE456" s="91" t="s">
        <v>2</v>
      </c>
      <c r="AF456" s="91">
        <v>1</v>
      </c>
      <c r="AG456" s="91">
        <v>1</v>
      </c>
      <c r="AH456" s="91">
        <v>1</v>
      </c>
      <c r="AI456" s="91">
        <v>1</v>
      </c>
      <c r="AJ456" s="91">
        <v>1</v>
      </c>
      <c r="AK456" s="91">
        <v>1</v>
      </c>
      <c r="AL456" s="91">
        <v>4</v>
      </c>
      <c r="AM456" s="91">
        <v>1</v>
      </c>
    </row>
    <row r="457" spans="1:39" x14ac:dyDescent="0.25">
      <c r="A457" s="89">
        <v>43343</v>
      </c>
      <c r="B457" s="100" t="s">
        <v>686</v>
      </c>
      <c r="C457" s="91">
        <v>3</v>
      </c>
      <c r="D457" s="91">
        <v>1</v>
      </c>
      <c r="E457" s="91">
        <v>1</v>
      </c>
      <c r="F457" s="91">
        <v>2</v>
      </c>
      <c r="G457" s="91">
        <v>2</v>
      </c>
      <c r="H457" s="91">
        <v>2</v>
      </c>
      <c r="I457" s="91">
        <v>2</v>
      </c>
      <c r="J457" s="91">
        <v>1</v>
      </c>
      <c r="K457" s="91">
        <v>2</v>
      </c>
      <c r="L457" s="91">
        <v>3</v>
      </c>
      <c r="M457" s="91">
        <v>6</v>
      </c>
      <c r="N457" s="91">
        <v>5</v>
      </c>
      <c r="O457" s="91">
        <v>2</v>
      </c>
      <c r="P457" s="91">
        <v>2</v>
      </c>
      <c r="Q457" s="91">
        <v>4</v>
      </c>
      <c r="R457" s="91">
        <v>5</v>
      </c>
      <c r="S457" s="91">
        <v>1</v>
      </c>
      <c r="T457" s="91">
        <v>1</v>
      </c>
      <c r="U457" s="91">
        <v>1</v>
      </c>
      <c r="V457" s="91">
        <v>1</v>
      </c>
      <c r="W457" s="91">
        <v>2</v>
      </c>
      <c r="X457" s="91">
        <v>1</v>
      </c>
      <c r="Y457" s="91">
        <v>1</v>
      </c>
      <c r="Z457" s="91">
        <v>1</v>
      </c>
      <c r="AA457" s="91">
        <v>1</v>
      </c>
      <c r="AB457" s="91">
        <v>4</v>
      </c>
      <c r="AC457" s="91">
        <v>3</v>
      </c>
      <c r="AD457" s="91">
        <v>1</v>
      </c>
      <c r="AE457" s="91" t="s">
        <v>2</v>
      </c>
      <c r="AF457" s="91">
        <v>1</v>
      </c>
      <c r="AG457" s="91">
        <v>1</v>
      </c>
      <c r="AH457" s="91">
        <v>1</v>
      </c>
      <c r="AI457" s="91">
        <v>2</v>
      </c>
      <c r="AJ457" s="91">
        <v>1</v>
      </c>
      <c r="AK457" s="91">
        <v>1</v>
      </c>
      <c r="AL457" s="91">
        <v>4</v>
      </c>
      <c r="AM457" s="91">
        <v>1</v>
      </c>
    </row>
    <row r="458" spans="1:39" x14ac:dyDescent="0.25">
      <c r="A458" s="89">
        <v>43342</v>
      </c>
      <c r="B458" s="100" t="s">
        <v>687</v>
      </c>
      <c r="C458" s="91">
        <v>3</v>
      </c>
      <c r="D458" s="91">
        <v>3</v>
      </c>
      <c r="E458" s="91">
        <v>3</v>
      </c>
      <c r="F458" s="91">
        <v>2</v>
      </c>
      <c r="G458" s="91">
        <v>2</v>
      </c>
      <c r="H458" s="91">
        <v>2</v>
      </c>
      <c r="I458" s="91">
        <v>2</v>
      </c>
      <c r="J458" s="91">
        <v>2</v>
      </c>
      <c r="K458" s="91">
        <v>2</v>
      </c>
      <c r="L458" s="91">
        <v>1</v>
      </c>
      <c r="M458" s="91">
        <v>6</v>
      </c>
      <c r="N458" s="91">
        <v>5</v>
      </c>
      <c r="O458" s="91">
        <v>5</v>
      </c>
      <c r="P458" s="91">
        <v>1</v>
      </c>
      <c r="Q458" s="91">
        <v>5</v>
      </c>
      <c r="R458" s="91">
        <v>5</v>
      </c>
      <c r="S458" s="91">
        <v>1</v>
      </c>
      <c r="T458" s="91">
        <v>1</v>
      </c>
      <c r="U458" s="91">
        <v>1</v>
      </c>
      <c r="V458" s="91">
        <v>1</v>
      </c>
      <c r="W458" s="91">
        <v>1</v>
      </c>
      <c r="X458" s="91">
        <v>1</v>
      </c>
      <c r="Y458" s="91">
        <v>1</v>
      </c>
      <c r="Z458" s="91">
        <v>1</v>
      </c>
      <c r="AA458" s="91">
        <v>1</v>
      </c>
      <c r="AB458" s="91">
        <v>1</v>
      </c>
      <c r="AC458" s="91">
        <v>1</v>
      </c>
      <c r="AD458" s="91">
        <v>3</v>
      </c>
      <c r="AE458" s="91" t="s">
        <v>2</v>
      </c>
      <c r="AF458" s="91">
        <v>1</v>
      </c>
      <c r="AG458" s="91">
        <v>1</v>
      </c>
      <c r="AH458" s="91">
        <v>1</v>
      </c>
      <c r="AI458" s="91">
        <v>1</v>
      </c>
      <c r="AJ458" s="91">
        <v>1</v>
      </c>
      <c r="AK458" s="91">
        <v>1</v>
      </c>
      <c r="AL458" s="91">
        <v>1</v>
      </c>
      <c r="AM458" s="91">
        <v>1</v>
      </c>
    </row>
    <row r="459" spans="1:39" x14ac:dyDescent="0.25">
      <c r="A459" s="89">
        <v>43343</v>
      </c>
      <c r="B459" s="100" t="s">
        <v>688</v>
      </c>
      <c r="C459" s="91">
        <v>3</v>
      </c>
      <c r="D459" s="91">
        <v>3</v>
      </c>
      <c r="E459" s="91">
        <v>3</v>
      </c>
      <c r="F459" s="91">
        <v>2</v>
      </c>
      <c r="G459" s="91">
        <v>2</v>
      </c>
      <c r="H459" s="91">
        <v>2</v>
      </c>
      <c r="I459" s="91">
        <v>2</v>
      </c>
      <c r="J459" s="91">
        <v>1</v>
      </c>
      <c r="K459" s="91">
        <v>1</v>
      </c>
      <c r="L459" s="91">
        <v>4</v>
      </c>
      <c r="M459" s="91">
        <v>6</v>
      </c>
      <c r="N459" s="91">
        <v>3</v>
      </c>
      <c r="O459" s="91">
        <v>5</v>
      </c>
      <c r="P459" s="91">
        <v>5</v>
      </c>
      <c r="Q459" s="91">
        <v>5</v>
      </c>
      <c r="R459" s="91">
        <v>5</v>
      </c>
      <c r="S459" s="91">
        <v>1</v>
      </c>
      <c r="T459" s="91">
        <v>1</v>
      </c>
      <c r="U459" s="91">
        <v>1</v>
      </c>
      <c r="V459" s="91">
        <v>1</v>
      </c>
      <c r="W459" s="91">
        <v>1</v>
      </c>
      <c r="X459" s="91">
        <v>1</v>
      </c>
      <c r="Y459" s="91">
        <v>1</v>
      </c>
      <c r="Z459" s="91">
        <v>2</v>
      </c>
      <c r="AA459" s="91">
        <v>2</v>
      </c>
      <c r="AB459" s="91">
        <v>1</v>
      </c>
      <c r="AC459" s="91">
        <v>1</v>
      </c>
      <c r="AD459" s="91">
        <v>1</v>
      </c>
      <c r="AE459" s="91" t="s">
        <v>2</v>
      </c>
      <c r="AF459" s="91">
        <v>2</v>
      </c>
      <c r="AG459" s="91">
        <v>4</v>
      </c>
      <c r="AH459" s="91">
        <v>2</v>
      </c>
      <c r="AI459" s="91">
        <v>4</v>
      </c>
      <c r="AJ459" s="91">
        <v>2</v>
      </c>
      <c r="AK459" s="91">
        <v>2</v>
      </c>
      <c r="AL459" s="91">
        <v>1</v>
      </c>
      <c r="AM459" s="91">
        <v>2</v>
      </c>
    </row>
    <row r="460" spans="1:39" x14ac:dyDescent="0.25">
      <c r="A460" s="89">
        <v>43342</v>
      </c>
      <c r="B460" s="100" t="s">
        <v>689</v>
      </c>
      <c r="C460" s="91">
        <v>2</v>
      </c>
      <c r="D460" s="91">
        <v>2</v>
      </c>
      <c r="E460" s="91">
        <v>2</v>
      </c>
      <c r="F460" s="91">
        <v>2</v>
      </c>
      <c r="G460" s="91">
        <v>2</v>
      </c>
      <c r="H460" s="91">
        <v>2</v>
      </c>
      <c r="I460" s="91">
        <v>2</v>
      </c>
      <c r="J460" s="91">
        <v>1</v>
      </c>
      <c r="K460" s="91">
        <v>2</v>
      </c>
      <c r="L460" s="91">
        <v>2</v>
      </c>
      <c r="M460" s="91">
        <v>6</v>
      </c>
      <c r="N460" s="91">
        <v>5</v>
      </c>
      <c r="O460" s="91">
        <v>2</v>
      </c>
      <c r="P460" s="91">
        <v>4</v>
      </c>
      <c r="Q460" s="91">
        <v>5</v>
      </c>
      <c r="R460" s="91">
        <v>5</v>
      </c>
      <c r="S460" s="91">
        <v>1</v>
      </c>
      <c r="T460" s="91">
        <v>2</v>
      </c>
      <c r="U460" s="91">
        <v>1</v>
      </c>
      <c r="V460" s="91">
        <v>1</v>
      </c>
      <c r="W460" s="91">
        <v>2</v>
      </c>
      <c r="X460" s="91">
        <v>2</v>
      </c>
      <c r="Y460" s="91">
        <v>2</v>
      </c>
      <c r="Z460" s="91">
        <v>1</v>
      </c>
      <c r="AA460" s="91">
        <v>2</v>
      </c>
      <c r="AB460" s="91">
        <v>2</v>
      </c>
      <c r="AC460" s="91">
        <v>2</v>
      </c>
      <c r="AD460" s="91">
        <v>1</v>
      </c>
      <c r="AE460" s="91" t="s">
        <v>2</v>
      </c>
      <c r="AF460" s="91">
        <v>1</v>
      </c>
      <c r="AG460" s="91">
        <v>2</v>
      </c>
      <c r="AH460" s="91">
        <v>1</v>
      </c>
      <c r="AI460" s="91">
        <v>3</v>
      </c>
      <c r="AJ460" s="91">
        <v>1</v>
      </c>
      <c r="AK460" s="91">
        <v>2</v>
      </c>
      <c r="AL460" s="91">
        <v>3</v>
      </c>
      <c r="AM460" s="91">
        <v>2</v>
      </c>
    </row>
    <row r="461" spans="1:39" x14ac:dyDescent="0.25">
      <c r="A461" s="89">
        <v>43369</v>
      </c>
      <c r="B461" s="100" t="s">
        <v>689</v>
      </c>
      <c r="C461" s="91">
        <v>4</v>
      </c>
      <c r="D461" s="91">
        <v>1</v>
      </c>
      <c r="E461" s="91">
        <v>1</v>
      </c>
      <c r="F461" s="91">
        <v>2</v>
      </c>
      <c r="G461" s="91">
        <v>2</v>
      </c>
      <c r="H461" s="91">
        <v>2</v>
      </c>
      <c r="I461" s="91">
        <v>2</v>
      </c>
      <c r="J461" s="91">
        <v>3</v>
      </c>
      <c r="K461" s="91">
        <v>3</v>
      </c>
      <c r="L461" s="91">
        <v>4</v>
      </c>
      <c r="M461" s="91">
        <v>3</v>
      </c>
      <c r="N461" s="91">
        <v>4</v>
      </c>
      <c r="O461" s="91">
        <v>1</v>
      </c>
      <c r="P461" s="91">
        <v>1</v>
      </c>
      <c r="Q461" s="91">
        <v>1</v>
      </c>
      <c r="R461" s="91">
        <v>1</v>
      </c>
      <c r="S461" s="91">
        <v>2</v>
      </c>
      <c r="T461" s="91">
        <v>2</v>
      </c>
      <c r="U461" s="91">
        <v>2</v>
      </c>
      <c r="V461" s="91">
        <v>1</v>
      </c>
      <c r="W461" s="91">
        <v>2</v>
      </c>
      <c r="X461" s="91">
        <v>1</v>
      </c>
      <c r="Y461" s="91">
        <v>1</v>
      </c>
      <c r="Z461" s="91">
        <v>2</v>
      </c>
      <c r="AA461" s="91">
        <v>2</v>
      </c>
      <c r="AB461" s="91">
        <v>2</v>
      </c>
      <c r="AC461" s="91">
        <v>2</v>
      </c>
      <c r="AD461" s="91">
        <v>1</v>
      </c>
      <c r="AE461" s="91" t="s">
        <v>2</v>
      </c>
      <c r="AF461" s="91">
        <v>4</v>
      </c>
      <c r="AG461" s="91">
        <v>2</v>
      </c>
      <c r="AH461" s="91">
        <v>2</v>
      </c>
      <c r="AI461" s="91">
        <v>2</v>
      </c>
      <c r="AJ461" s="91">
        <v>1</v>
      </c>
      <c r="AK461" s="91">
        <v>2</v>
      </c>
      <c r="AL461" s="91">
        <v>1</v>
      </c>
      <c r="AM461" s="91">
        <v>1</v>
      </c>
    </row>
    <row r="462" spans="1:39" x14ac:dyDescent="0.25">
      <c r="A462" s="89">
        <v>43342</v>
      </c>
      <c r="B462" s="100" t="s">
        <v>690</v>
      </c>
      <c r="C462" s="91">
        <v>3</v>
      </c>
      <c r="D462" s="91">
        <v>2</v>
      </c>
      <c r="E462" s="91">
        <v>2</v>
      </c>
      <c r="F462" s="91">
        <v>2</v>
      </c>
      <c r="G462" s="91">
        <v>2</v>
      </c>
      <c r="H462" s="91">
        <v>2</v>
      </c>
      <c r="I462" s="91">
        <v>2</v>
      </c>
      <c r="J462" s="91">
        <v>1</v>
      </c>
      <c r="K462" s="91">
        <v>2</v>
      </c>
      <c r="L462" s="91">
        <v>4</v>
      </c>
      <c r="M462" s="91">
        <v>5</v>
      </c>
      <c r="N462" s="91">
        <v>5</v>
      </c>
      <c r="O462" s="91">
        <v>5</v>
      </c>
      <c r="P462" s="91">
        <v>5</v>
      </c>
      <c r="Q462" s="91">
        <v>4</v>
      </c>
      <c r="R462" s="91">
        <v>2</v>
      </c>
      <c r="S462" s="91">
        <v>1</v>
      </c>
      <c r="T462" s="91">
        <v>1</v>
      </c>
      <c r="U462" s="91">
        <v>1</v>
      </c>
      <c r="V462" s="91">
        <v>1</v>
      </c>
      <c r="W462" s="91">
        <v>4</v>
      </c>
      <c r="X462" s="91">
        <v>1</v>
      </c>
      <c r="Y462" s="91">
        <v>1</v>
      </c>
      <c r="Z462" s="91">
        <v>2</v>
      </c>
      <c r="AA462" s="91">
        <v>2</v>
      </c>
      <c r="AB462" s="91">
        <v>3</v>
      </c>
      <c r="AC462" s="91">
        <v>3</v>
      </c>
      <c r="AD462" s="91">
        <v>1</v>
      </c>
      <c r="AE462" s="91" t="s">
        <v>2</v>
      </c>
      <c r="AF462" s="91">
        <v>2</v>
      </c>
      <c r="AG462" s="91">
        <v>1</v>
      </c>
      <c r="AH462" s="91">
        <v>1</v>
      </c>
      <c r="AI462" s="91">
        <v>1</v>
      </c>
      <c r="AJ462" s="91">
        <v>1</v>
      </c>
      <c r="AK462" s="91">
        <v>1</v>
      </c>
      <c r="AL462" s="91">
        <v>1</v>
      </c>
      <c r="AM462" s="91">
        <v>1</v>
      </c>
    </row>
    <row r="463" spans="1:39" x14ac:dyDescent="0.25">
      <c r="A463" s="89">
        <v>43342</v>
      </c>
      <c r="B463" s="100" t="s">
        <v>691</v>
      </c>
      <c r="C463" s="91">
        <v>4</v>
      </c>
      <c r="D463" s="91">
        <v>2</v>
      </c>
      <c r="E463" s="91">
        <v>1</v>
      </c>
      <c r="F463" s="91">
        <v>2</v>
      </c>
      <c r="G463" s="91">
        <v>2</v>
      </c>
      <c r="H463" s="91">
        <v>2</v>
      </c>
      <c r="I463" s="91">
        <v>2</v>
      </c>
      <c r="J463" s="91">
        <v>2</v>
      </c>
      <c r="K463" s="91">
        <v>3</v>
      </c>
      <c r="L463" s="91">
        <v>4</v>
      </c>
      <c r="M463" s="91">
        <v>4</v>
      </c>
      <c r="N463" s="91">
        <v>3</v>
      </c>
      <c r="O463" s="91">
        <v>4</v>
      </c>
      <c r="P463" s="91">
        <v>4</v>
      </c>
      <c r="Q463" s="91">
        <v>4</v>
      </c>
      <c r="R463" s="91">
        <v>4</v>
      </c>
      <c r="S463" s="91">
        <v>2</v>
      </c>
      <c r="T463" s="91">
        <v>2</v>
      </c>
      <c r="U463" s="91">
        <v>3</v>
      </c>
      <c r="V463" s="91">
        <v>3</v>
      </c>
      <c r="W463" s="91">
        <v>3</v>
      </c>
      <c r="X463" s="91">
        <v>3</v>
      </c>
      <c r="Y463" s="91">
        <v>2</v>
      </c>
      <c r="Z463" s="91">
        <v>1</v>
      </c>
      <c r="AA463" s="91">
        <v>2</v>
      </c>
      <c r="AB463" s="91">
        <v>3</v>
      </c>
      <c r="AC463" s="91">
        <v>2</v>
      </c>
      <c r="AD463" s="91">
        <v>1</v>
      </c>
      <c r="AE463" s="91" t="s">
        <v>2</v>
      </c>
      <c r="AF463" s="91">
        <v>1</v>
      </c>
      <c r="AG463" s="91">
        <v>1</v>
      </c>
      <c r="AH463" s="91">
        <v>1</v>
      </c>
      <c r="AI463" s="91">
        <v>1</v>
      </c>
      <c r="AJ463" s="91">
        <v>1</v>
      </c>
      <c r="AK463" s="91">
        <v>1</v>
      </c>
      <c r="AL463" s="91">
        <v>1</v>
      </c>
      <c r="AM463" s="91">
        <v>1</v>
      </c>
    </row>
    <row r="464" spans="1:39" x14ac:dyDescent="0.25">
      <c r="A464" s="89">
        <v>43346</v>
      </c>
      <c r="B464" s="100" t="s">
        <v>692</v>
      </c>
      <c r="C464" s="91">
        <v>3</v>
      </c>
      <c r="D464" s="91">
        <v>3</v>
      </c>
      <c r="E464" s="91">
        <v>3</v>
      </c>
      <c r="F464" s="91">
        <v>2</v>
      </c>
      <c r="G464" s="91">
        <v>2</v>
      </c>
      <c r="H464" s="91">
        <v>2</v>
      </c>
      <c r="I464" s="91">
        <v>2</v>
      </c>
      <c r="J464" s="91">
        <v>2</v>
      </c>
      <c r="K464" s="91">
        <v>4</v>
      </c>
      <c r="L464" s="91">
        <v>4</v>
      </c>
      <c r="M464" s="91">
        <v>5</v>
      </c>
      <c r="N464" s="91">
        <v>3</v>
      </c>
      <c r="O464" s="91">
        <v>5</v>
      </c>
      <c r="P464" s="91">
        <v>5</v>
      </c>
      <c r="Q464" s="91">
        <v>5</v>
      </c>
      <c r="R464" s="91">
        <v>5</v>
      </c>
      <c r="S464" s="91">
        <v>1</v>
      </c>
      <c r="T464" s="91">
        <v>1</v>
      </c>
      <c r="U464" s="91">
        <v>2</v>
      </c>
      <c r="V464" s="91">
        <v>1</v>
      </c>
      <c r="W464" s="91">
        <v>1</v>
      </c>
      <c r="X464" s="91">
        <v>2</v>
      </c>
      <c r="Y464" s="91">
        <v>1</v>
      </c>
      <c r="Z464" s="91">
        <v>1</v>
      </c>
      <c r="AA464" s="91">
        <v>1</v>
      </c>
      <c r="AB464" s="91">
        <v>4</v>
      </c>
      <c r="AC464" s="91">
        <v>1</v>
      </c>
      <c r="AD464" s="91">
        <v>1</v>
      </c>
      <c r="AE464" s="91" t="s">
        <v>2</v>
      </c>
      <c r="AF464" s="91">
        <v>1</v>
      </c>
      <c r="AG464" s="91">
        <v>1</v>
      </c>
      <c r="AH464" s="91">
        <v>1</v>
      </c>
      <c r="AI464" s="91">
        <v>1</v>
      </c>
      <c r="AJ464" s="91">
        <v>1</v>
      </c>
      <c r="AK464" s="91">
        <v>1</v>
      </c>
      <c r="AL464" s="91">
        <v>1</v>
      </c>
      <c r="AM464" s="91">
        <v>1</v>
      </c>
    </row>
    <row r="465" spans="1:39" x14ac:dyDescent="0.25">
      <c r="A465" s="89">
        <v>43342</v>
      </c>
      <c r="B465" s="100" t="s">
        <v>693</v>
      </c>
      <c r="C465" s="91">
        <v>2</v>
      </c>
      <c r="D465" s="91">
        <v>2</v>
      </c>
      <c r="E465" s="91">
        <v>2</v>
      </c>
      <c r="F465" s="91">
        <v>2</v>
      </c>
      <c r="G465" s="91">
        <v>2</v>
      </c>
      <c r="H465" s="91">
        <v>2</v>
      </c>
      <c r="I465" s="91">
        <v>2</v>
      </c>
      <c r="J465" s="91">
        <v>1</v>
      </c>
      <c r="K465" s="91">
        <v>2</v>
      </c>
      <c r="L465" s="91">
        <v>3</v>
      </c>
      <c r="M465" s="91">
        <v>4</v>
      </c>
      <c r="N465" s="91">
        <v>4</v>
      </c>
      <c r="O465" s="91">
        <v>4</v>
      </c>
      <c r="P465" s="91">
        <v>4</v>
      </c>
      <c r="Q465" s="91">
        <v>4</v>
      </c>
      <c r="R465" s="91">
        <v>2</v>
      </c>
      <c r="S465" s="91">
        <v>1</v>
      </c>
      <c r="T465" s="91">
        <v>2</v>
      </c>
      <c r="U465" s="91">
        <v>1</v>
      </c>
      <c r="V465" s="91">
        <v>3</v>
      </c>
      <c r="W465" s="91">
        <v>3</v>
      </c>
      <c r="X465" s="91">
        <v>1</v>
      </c>
      <c r="Y465" s="91">
        <v>1</v>
      </c>
      <c r="Z465" s="91">
        <v>1</v>
      </c>
      <c r="AA465" s="91">
        <v>1</v>
      </c>
      <c r="AB465" s="91">
        <v>1</v>
      </c>
      <c r="AC465" s="91">
        <v>1</v>
      </c>
      <c r="AD465" s="91">
        <v>1</v>
      </c>
      <c r="AE465" s="91" t="s">
        <v>2</v>
      </c>
      <c r="AF465" s="91">
        <v>1</v>
      </c>
      <c r="AG465" s="91">
        <v>1</v>
      </c>
      <c r="AH465" s="91">
        <v>1</v>
      </c>
      <c r="AI465" s="91">
        <v>1</v>
      </c>
      <c r="AJ465" s="91">
        <v>1</v>
      </c>
      <c r="AK465" s="91">
        <v>1</v>
      </c>
      <c r="AL465" s="91">
        <v>1</v>
      </c>
      <c r="AM465" s="91">
        <v>1</v>
      </c>
    </row>
    <row r="466" spans="1:39" x14ac:dyDescent="0.25">
      <c r="A466" s="89">
        <v>43342</v>
      </c>
      <c r="B466" s="100" t="s">
        <v>694</v>
      </c>
      <c r="C466" s="91">
        <v>3</v>
      </c>
      <c r="D466" s="91">
        <v>3</v>
      </c>
      <c r="E466" s="91">
        <v>3</v>
      </c>
      <c r="F466" s="91">
        <v>2</v>
      </c>
      <c r="G466" s="91">
        <v>2</v>
      </c>
      <c r="H466" s="91">
        <v>2</v>
      </c>
      <c r="I466" s="91">
        <v>2</v>
      </c>
      <c r="J466" s="91">
        <v>1</v>
      </c>
      <c r="K466" s="91">
        <v>6</v>
      </c>
      <c r="L466" s="91">
        <v>1</v>
      </c>
      <c r="M466" s="91">
        <v>6</v>
      </c>
      <c r="N466" s="91">
        <v>5</v>
      </c>
      <c r="O466" s="91">
        <v>5</v>
      </c>
      <c r="P466" s="91">
        <v>2</v>
      </c>
      <c r="Q466" s="91">
        <v>5</v>
      </c>
      <c r="R466" s="91">
        <v>5</v>
      </c>
      <c r="S466" s="91">
        <v>1</v>
      </c>
      <c r="T466" s="91">
        <v>1</v>
      </c>
      <c r="U466" s="91">
        <v>1</v>
      </c>
      <c r="V466" s="91">
        <v>1</v>
      </c>
      <c r="W466" s="91">
        <v>1</v>
      </c>
      <c r="X466" s="91">
        <v>1</v>
      </c>
      <c r="Y466" s="91">
        <v>1</v>
      </c>
      <c r="Z466" s="91">
        <v>1</v>
      </c>
      <c r="AA466" s="91">
        <v>1</v>
      </c>
      <c r="AB466" s="91">
        <v>1</v>
      </c>
      <c r="AC466" s="91">
        <v>1</v>
      </c>
      <c r="AD466" s="91">
        <v>1</v>
      </c>
      <c r="AE466" s="91" t="s">
        <v>2</v>
      </c>
      <c r="AF466" s="91">
        <v>4</v>
      </c>
      <c r="AG466" s="91">
        <v>2</v>
      </c>
      <c r="AH466" s="91">
        <v>1</v>
      </c>
      <c r="AI466" s="91">
        <v>1</v>
      </c>
      <c r="AJ466" s="91">
        <v>1</v>
      </c>
      <c r="AK466" s="91">
        <v>1</v>
      </c>
      <c r="AL466" s="91">
        <v>1</v>
      </c>
      <c r="AM466" s="91">
        <v>1</v>
      </c>
    </row>
    <row r="467" spans="1:39" x14ac:dyDescent="0.25">
      <c r="A467" s="89">
        <v>43343</v>
      </c>
      <c r="B467" s="100" t="s">
        <v>695</v>
      </c>
      <c r="C467" s="91">
        <v>2</v>
      </c>
      <c r="D467" s="91">
        <v>3</v>
      </c>
      <c r="E467" s="91">
        <v>3</v>
      </c>
      <c r="F467" s="91">
        <v>2</v>
      </c>
      <c r="G467" s="91">
        <v>2</v>
      </c>
      <c r="H467" s="91">
        <v>2</v>
      </c>
      <c r="I467" s="91">
        <v>2</v>
      </c>
      <c r="J467" s="91">
        <v>1</v>
      </c>
      <c r="K467" s="91">
        <v>2</v>
      </c>
      <c r="L467" s="91">
        <v>2</v>
      </c>
      <c r="M467" s="91">
        <v>5</v>
      </c>
      <c r="N467" s="91">
        <v>5</v>
      </c>
      <c r="O467" s="91">
        <v>1</v>
      </c>
      <c r="P467" s="91">
        <v>1</v>
      </c>
      <c r="Q467" s="91">
        <v>1</v>
      </c>
      <c r="R467" s="91">
        <v>1</v>
      </c>
      <c r="S467" s="91">
        <v>1</v>
      </c>
      <c r="T467" s="91">
        <v>1</v>
      </c>
      <c r="U467" s="91">
        <v>1</v>
      </c>
      <c r="V467" s="91">
        <v>1</v>
      </c>
      <c r="W467" s="91">
        <v>1</v>
      </c>
      <c r="X467" s="91">
        <v>1</v>
      </c>
      <c r="Y467" s="91">
        <v>1</v>
      </c>
      <c r="Z467" s="91">
        <v>1</v>
      </c>
      <c r="AA467" s="91">
        <v>1</v>
      </c>
      <c r="AB467" s="91">
        <v>1</v>
      </c>
      <c r="AC467" s="91">
        <v>1</v>
      </c>
      <c r="AD467" s="91">
        <v>1</v>
      </c>
      <c r="AE467" s="91" t="s">
        <v>2</v>
      </c>
      <c r="AF467" s="91">
        <v>2</v>
      </c>
      <c r="AG467" s="91">
        <v>1</v>
      </c>
      <c r="AH467" s="91">
        <v>1</v>
      </c>
      <c r="AI467" s="91">
        <v>1</v>
      </c>
      <c r="AJ467" s="91">
        <v>1</v>
      </c>
      <c r="AK467" s="91">
        <v>1</v>
      </c>
      <c r="AL467" s="91">
        <v>1</v>
      </c>
      <c r="AM467" s="91">
        <v>1</v>
      </c>
    </row>
    <row r="468" spans="1:39" x14ac:dyDescent="0.25">
      <c r="A468" s="89">
        <v>43357</v>
      </c>
      <c r="B468" s="100" t="s">
        <v>696</v>
      </c>
      <c r="C468" s="91">
        <v>4</v>
      </c>
      <c r="D468" s="91">
        <v>1</v>
      </c>
      <c r="E468" s="91">
        <v>1</v>
      </c>
      <c r="F468" s="91">
        <v>1</v>
      </c>
      <c r="G468" s="91">
        <v>1</v>
      </c>
      <c r="H468" s="91">
        <v>1</v>
      </c>
      <c r="I468" s="91">
        <v>1</v>
      </c>
      <c r="J468" s="91">
        <v>5</v>
      </c>
      <c r="K468" s="91">
        <v>6</v>
      </c>
      <c r="L468" s="91">
        <v>6</v>
      </c>
      <c r="M468" s="91">
        <v>1</v>
      </c>
      <c r="N468" s="91">
        <v>1</v>
      </c>
      <c r="O468" s="91">
        <v>1</v>
      </c>
      <c r="P468" s="91">
        <v>1</v>
      </c>
      <c r="Q468" s="91">
        <v>1</v>
      </c>
      <c r="R468" s="91">
        <v>1</v>
      </c>
      <c r="S468" s="91">
        <v>5</v>
      </c>
      <c r="T468" s="91">
        <v>4</v>
      </c>
      <c r="U468" s="91">
        <v>5</v>
      </c>
      <c r="V468" s="91">
        <v>5</v>
      </c>
      <c r="W468" s="91">
        <v>3</v>
      </c>
      <c r="X468" s="91">
        <v>3</v>
      </c>
      <c r="Y468" s="91">
        <v>4</v>
      </c>
      <c r="Z468" s="91">
        <v>4</v>
      </c>
      <c r="AA468" s="91">
        <v>5</v>
      </c>
      <c r="AB468" s="91">
        <v>5</v>
      </c>
      <c r="AC468" s="91">
        <v>5</v>
      </c>
      <c r="AD468" s="91">
        <v>3</v>
      </c>
      <c r="AE468" s="91" t="s">
        <v>2</v>
      </c>
      <c r="AF468" s="91">
        <v>5</v>
      </c>
      <c r="AG468" s="91">
        <v>5</v>
      </c>
      <c r="AH468" s="91">
        <v>5</v>
      </c>
      <c r="AI468" s="91">
        <v>5</v>
      </c>
      <c r="AJ468" s="91">
        <v>5</v>
      </c>
      <c r="AK468" s="91" t="s">
        <v>2</v>
      </c>
      <c r="AL468" s="91">
        <v>3</v>
      </c>
      <c r="AM468" s="91">
        <v>3</v>
      </c>
    </row>
    <row r="469" spans="1:39" x14ac:dyDescent="0.25">
      <c r="A469" s="89">
        <v>43362</v>
      </c>
      <c r="B469" s="100" t="s">
        <v>697</v>
      </c>
      <c r="C469" s="91">
        <v>3</v>
      </c>
      <c r="D469" s="91">
        <v>1</v>
      </c>
      <c r="E469" s="91">
        <v>1</v>
      </c>
      <c r="F469" s="91">
        <v>1</v>
      </c>
      <c r="G469" s="91">
        <v>1</v>
      </c>
      <c r="H469" s="91">
        <v>1</v>
      </c>
      <c r="I469" s="91">
        <v>1</v>
      </c>
      <c r="J469" s="91">
        <v>5</v>
      </c>
      <c r="K469" s="91">
        <v>1</v>
      </c>
      <c r="L469" s="91">
        <v>6</v>
      </c>
      <c r="M469" s="91">
        <v>4</v>
      </c>
      <c r="N469" s="91">
        <v>1</v>
      </c>
      <c r="O469" s="91">
        <v>1</v>
      </c>
      <c r="P469" s="91">
        <v>1</v>
      </c>
      <c r="Q469" s="91">
        <v>1</v>
      </c>
      <c r="R469" s="91">
        <v>1</v>
      </c>
      <c r="S469" s="91">
        <v>3</v>
      </c>
      <c r="T469" s="91">
        <v>2</v>
      </c>
      <c r="U469" s="91">
        <v>2</v>
      </c>
      <c r="V469" s="91">
        <v>2</v>
      </c>
      <c r="W469" s="91">
        <v>2</v>
      </c>
      <c r="X469" s="91">
        <v>2</v>
      </c>
      <c r="Y469" s="91">
        <v>3</v>
      </c>
      <c r="Z469" s="91">
        <v>4</v>
      </c>
      <c r="AA469" s="91">
        <v>5</v>
      </c>
      <c r="AB469" s="91">
        <v>4</v>
      </c>
      <c r="AC469" s="91">
        <v>2</v>
      </c>
      <c r="AD469" s="91">
        <v>1</v>
      </c>
      <c r="AE469" s="91" t="s">
        <v>2</v>
      </c>
      <c r="AF469" s="91">
        <v>1</v>
      </c>
      <c r="AG469" s="91">
        <v>1</v>
      </c>
      <c r="AH469" s="91">
        <v>5</v>
      </c>
      <c r="AI469" s="91">
        <v>2</v>
      </c>
      <c r="AJ469" s="91">
        <v>1</v>
      </c>
      <c r="AK469" s="91">
        <v>5</v>
      </c>
      <c r="AL469" s="91">
        <v>1</v>
      </c>
      <c r="AM469" s="91">
        <v>1</v>
      </c>
    </row>
    <row r="470" spans="1:39" x14ac:dyDescent="0.25">
      <c r="A470" s="89">
        <v>43357</v>
      </c>
      <c r="B470" s="100" t="s">
        <v>698</v>
      </c>
      <c r="C470" s="91">
        <v>4</v>
      </c>
      <c r="D470" s="91">
        <v>1</v>
      </c>
      <c r="E470" s="91">
        <v>1</v>
      </c>
      <c r="F470" s="91">
        <v>1</v>
      </c>
      <c r="G470" s="91">
        <v>1</v>
      </c>
      <c r="H470" s="91">
        <v>2</v>
      </c>
      <c r="I470" s="91">
        <v>2</v>
      </c>
      <c r="J470" s="91">
        <v>3</v>
      </c>
      <c r="K470" s="91">
        <v>2</v>
      </c>
      <c r="L470" s="91">
        <v>4</v>
      </c>
      <c r="M470" s="91">
        <v>4</v>
      </c>
      <c r="N470" s="91">
        <v>3</v>
      </c>
      <c r="O470" s="91">
        <v>5</v>
      </c>
      <c r="P470" s="91">
        <v>5</v>
      </c>
      <c r="Q470" s="91">
        <v>5</v>
      </c>
      <c r="R470" s="91">
        <v>2</v>
      </c>
      <c r="S470" s="91">
        <v>3</v>
      </c>
      <c r="T470" s="91">
        <v>3</v>
      </c>
      <c r="U470" s="91">
        <v>2</v>
      </c>
      <c r="V470" s="91">
        <v>4</v>
      </c>
      <c r="W470" s="91">
        <v>4</v>
      </c>
      <c r="X470" s="91">
        <v>2</v>
      </c>
      <c r="Y470" s="91">
        <v>3</v>
      </c>
      <c r="Z470" s="91">
        <v>3</v>
      </c>
      <c r="AA470" s="91">
        <v>3</v>
      </c>
      <c r="AB470" s="91">
        <v>4</v>
      </c>
      <c r="AC470" s="91">
        <v>2</v>
      </c>
      <c r="AD470" s="91">
        <v>1</v>
      </c>
      <c r="AE470" s="91" t="s">
        <v>2</v>
      </c>
      <c r="AF470" s="91">
        <v>1</v>
      </c>
      <c r="AG470" s="91">
        <v>1</v>
      </c>
      <c r="AH470" s="91">
        <v>1</v>
      </c>
      <c r="AI470" s="91">
        <v>1</v>
      </c>
      <c r="AJ470" s="91">
        <v>1</v>
      </c>
      <c r="AK470" s="91">
        <v>1</v>
      </c>
      <c r="AL470" s="91">
        <v>3</v>
      </c>
      <c r="AM470" s="91">
        <v>2</v>
      </c>
    </row>
    <row r="471" spans="1:39" x14ac:dyDescent="0.25">
      <c r="A471" s="89">
        <v>43357</v>
      </c>
      <c r="B471" s="100" t="s">
        <v>699</v>
      </c>
      <c r="C471" s="91">
        <v>3</v>
      </c>
      <c r="D471" s="91">
        <v>2</v>
      </c>
      <c r="E471" s="91">
        <v>2</v>
      </c>
      <c r="F471" s="91">
        <v>1</v>
      </c>
      <c r="G471" s="91">
        <v>1</v>
      </c>
      <c r="H471" s="91">
        <v>1</v>
      </c>
      <c r="I471" s="91">
        <v>1</v>
      </c>
      <c r="J471" s="91">
        <v>4</v>
      </c>
      <c r="K471" s="91">
        <v>3</v>
      </c>
      <c r="L471" s="91">
        <v>4</v>
      </c>
      <c r="M471" s="91">
        <v>3</v>
      </c>
      <c r="N471" s="91">
        <v>5</v>
      </c>
      <c r="O471" s="91">
        <v>5</v>
      </c>
      <c r="P471" s="91">
        <v>5</v>
      </c>
      <c r="Q471" s="91">
        <v>5</v>
      </c>
      <c r="R471" s="91">
        <v>1</v>
      </c>
      <c r="S471" s="91">
        <v>2</v>
      </c>
      <c r="T471" s="91">
        <v>1</v>
      </c>
      <c r="U471" s="91">
        <v>2</v>
      </c>
      <c r="V471" s="91">
        <v>2</v>
      </c>
      <c r="W471" s="91">
        <v>2</v>
      </c>
      <c r="X471" s="91">
        <v>1</v>
      </c>
      <c r="Y471" s="91">
        <v>1</v>
      </c>
      <c r="Z471" s="91">
        <v>2</v>
      </c>
      <c r="AA471" s="91">
        <v>4</v>
      </c>
      <c r="AB471" s="91">
        <v>4</v>
      </c>
      <c r="AC471" s="91">
        <v>2</v>
      </c>
      <c r="AD471" s="91">
        <v>1</v>
      </c>
      <c r="AE471" s="91" t="s">
        <v>2</v>
      </c>
      <c r="AF471" s="91">
        <v>1</v>
      </c>
      <c r="AG471" s="91">
        <v>1</v>
      </c>
      <c r="AH471" s="91">
        <v>1</v>
      </c>
      <c r="AI471" s="91">
        <v>1</v>
      </c>
      <c r="AJ471" s="91">
        <v>1</v>
      </c>
      <c r="AK471" s="91">
        <v>1</v>
      </c>
      <c r="AL471" s="91">
        <v>1</v>
      </c>
      <c r="AM471" s="91">
        <v>1</v>
      </c>
    </row>
    <row r="472" spans="1:39" x14ac:dyDescent="0.25">
      <c r="A472" s="89">
        <v>43357</v>
      </c>
      <c r="B472" s="100" t="s">
        <v>700</v>
      </c>
      <c r="C472" s="91">
        <v>3</v>
      </c>
      <c r="D472" s="91">
        <v>3</v>
      </c>
      <c r="E472" s="91">
        <v>3</v>
      </c>
      <c r="F472" s="91">
        <v>2</v>
      </c>
      <c r="G472" s="91">
        <v>2</v>
      </c>
      <c r="H472" s="91">
        <v>2</v>
      </c>
      <c r="I472" s="91">
        <v>2</v>
      </c>
      <c r="J472" s="91">
        <v>1</v>
      </c>
      <c r="K472" s="91">
        <v>2</v>
      </c>
      <c r="L472" s="91">
        <v>2</v>
      </c>
      <c r="M472" s="91">
        <v>5</v>
      </c>
      <c r="N472" s="91">
        <v>5</v>
      </c>
      <c r="O472" s="91">
        <v>4</v>
      </c>
      <c r="P472" s="91">
        <v>4</v>
      </c>
      <c r="Q472" s="91">
        <v>4</v>
      </c>
      <c r="R472" s="91">
        <v>5</v>
      </c>
      <c r="S472" s="91">
        <v>2</v>
      </c>
      <c r="T472" s="91">
        <v>3</v>
      </c>
      <c r="U472" s="91">
        <v>3</v>
      </c>
      <c r="V472" s="91">
        <v>3</v>
      </c>
      <c r="W472" s="91">
        <v>2</v>
      </c>
      <c r="X472" s="91">
        <v>2</v>
      </c>
      <c r="Y472" s="91">
        <v>1</v>
      </c>
      <c r="Z472" s="91">
        <v>2</v>
      </c>
      <c r="AA472" s="91">
        <v>1</v>
      </c>
      <c r="AB472" s="91">
        <v>1</v>
      </c>
      <c r="AC472" s="91">
        <v>3</v>
      </c>
      <c r="AD472" s="91">
        <v>1</v>
      </c>
      <c r="AE472" s="91" t="s">
        <v>2</v>
      </c>
      <c r="AF472" s="91">
        <v>2</v>
      </c>
      <c r="AG472" s="91">
        <v>2</v>
      </c>
      <c r="AH472" s="91">
        <v>1</v>
      </c>
      <c r="AI472" s="91">
        <v>1</v>
      </c>
      <c r="AJ472" s="91">
        <v>1</v>
      </c>
      <c r="AK472" s="91">
        <v>1</v>
      </c>
      <c r="AL472" s="91">
        <v>1</v>
      </c>
      <c r="AM472" s="91">
        <v>2</v>
      </c>
    </row>
    <row r="473" spans="1:39" x14ac:dyDescent="0.25">
      <c r="A473" s="89">
        <v>43357</v>
      </c>
      <c r="B473" s="100" t="s">
        <v>701</v>
      </c>
      <c r="C473" s="91">
        <v>4</v>
      </c>
      <c r="D473" s="91">
        <v>1</v>
      </c>
      <c r="E473" s="91">
        <v>2</v>
      </c>
      <c r="F473" s="91">
        <v>2</v>
      </c>
      <c r="G473" s="91">
        <v>2</v>
      </c>
      <c r="H473" s="91">
        <v>2</v>
      </c>
      <c r="I473" s="91">
        <v>2</v>
      </c>
      <c r="J473" s="91">
        <v>4</v>
      </c>
      <c r="K473" s="91">
        <v>2</v>
      </c>
      <c r="L473" s="91">
        <v>4</v>
      </c>
      <c r="M473" s="91">
        <v>3</v>
      </c>
      <c r="N473" s="91">
        <v>3</v>
      </c>
      <c r="O473" s="91">
        <v>2</v>
      </c>
      <c r="P473" s="91">
        <v>2</v>
      </c>
      <c r="Q473" s="91">
        <v>2</v>
      </c>
      <c r="R473" s="91">
        <v>2</v>
      </c>
      <c r="S473" s="91">
        <v>4</v>
      </c>
      <c r="T473" s="91">
        <v>2</v>
      </c>
      <c r="U473" s="91">
        <v>4</v>
      </c>
      <c r="V473" s="91">
        <v>2</v>
      </c>
      <c r="W473" s="91">
        <v>5</v>
      </c>
      <c r="X473" s="91">
        <v>2</v>
      </c>
      <c r="Y473" s="91">
        <v>1</v>
      </c>
      <c r="Z473" s="91">
        <v>1</v>
      </c>
      <c r="AA473" s="91">
        <v>3</v>
      </c>
      <c r="AB473" s="91">
        <v>3</v>
      </c>
      <c r="AC473" s="91">
        <v>2</v>
      </c>
      <c r="AD473" s="91">
        <v>1</v>
      </c>
      <c r="AE473" s="91" t="s">
        <v>2</v>
      </c>
      <c r="AF473" s="91">
        <v>1</v>
      </c>
      <c r="AG473" s="91">
        <v>1</v>
      </c>
      <c r="AH473" s="91">
        <v>1</v>
      </c>
      <c r="AI473" s="91">
        <v>1</v>
      </c>
      <c r="AJ473" s="91">
        <v>1</v>
      </c>
      <c r="AK473" s="91">
        <v>1</v>
      </c>
      <c r="AL473" s="91">
        <v>3</v>
      </c>
      <c r="AM473" s="91">
        <v>2</v>
      </c>
    </row>
    <row r="474" spans="1:39" x14ac:dyDescent="0.25">
      <c r="A474" s="89">
        <v>43357</v>
      </c>
      <c r="B474" s="100" t="s">
        <v>702</v>
      </c>
      <c r="C474" s="91">
        <v>4</v>
      </c>
      <c r="D474" s="91">
        <v>1</v>
      </c>
      <c r="E474" s="91">
        <v>1</v>
      </c>
      <c r="F474" s="91">
        <v>2</v>
      </c>
      <c r="G474" s="91">
        <v>2</v>
      </c>
      <c r="H474" s="91">
        <v>2</v>
      </c>
      <c r="I474" s="91">
        <v>2</v>
      </c>
      <c r="J474" s="91">
        <v>1</v>
      </c>
      <c r="K474" s="91">
        <v>2</v>
      </c>
      <c r="L474" s="91">
        <v>3</v>
      </c>
      <c r="M474" s="91">
        <v>5</v>
      </c>
      <c r="N474" s="91">
        <v>4</v>
      </c>
      <c r="O474" s="91">
        <v>2</v>
      </c>
      <c r="P474" s="91">
        <v>2</v>
      </c>
      <c r="Q474" s="91">
        <v>4</v>
      </c>
      <c r="R474" s="91">
        <v>1</v>
      </c>
      <c r="S474" s="91">
        <v>2</v>
      </c>
      <c r="T474" s="91">
        <v>1</v>
      </c>
      <c r="U474" s="91">
        <v>1</v>
      </c>
      <c r="V474" s="91">
        <v>3</v>
      </c>
      <c r="W474" s="91">
        <v>3</v>
      </c>
      <c r="X474" s="91">
        <v>1</v>
      </c>
      <c r="Y474" s="91">
        <v>1</v>
      </c>
      <c r="Z474" s="91">
        <v>1</v>
      </c>
      <c r="AA474" s="91">
        <v>1</v>
      </c>
      <c r="AB474" s="91">
        <v>1</v>
      </c>
      <c r="AC474" s="91">
        <v>1</v>
      </c>
      <c r="AD474" s="91">
        <v>1</v>
      </c>
      <c r="AE474" s="91" t="s">
        <v>2</v>
      </c>
      <c r="AF474" s="91">
        <v>1</v>
      </c>
      <c r="AG474" s="91">
        <v>1</v>
      </c>
      <c r="AH474" s="91">
        <v>1</v>
      </c>
      <c r="AI474" s="91">
        <v>1</v>
      </c>
      <c r="AJ474" s="91">
        <v>1</v>
      </c>
      <c r="AK474" s="91">
        <v>1</v>
      </c>
      <c r="AL474" s="91">
        <v>3</v>
      </c>
      <c r="AM474" s="91">
        <v>1</v>
      </c>
    </row>
    <row r="475" spans="1:39" x14ac:dyDescent="0.25">
      <c r="A475" s="89">
        <v>43357</v>
      </c>
      <c r="B475" s="100" t="s">
        <v>703</v>
      </c>
      <c r="C475" s="91">
        <v>3</v>
      </c>
      <c r="D475" s="91">
        <v>2</v>
      </c>
      <c r="E475" s="91">
        <v>2</v>
      </c>
      <c r="F475" s="91">
        <v>2</v>
      </c>
      <c r="G475" s="91">
        <v>2</v>
      </c>
      <c r="H475" s="91">
        <v>2</v>
      </c>
      <c r="I475" s="91">
        <v>2</v>
      </c>
      <c r="J475" s="91">
        <v>1</v>
      </c>
      <c r="K475" s="91">
        <v>3</v>
      </c>
      <c r="L475" s="91">
        <v>4</v>
      </c>
      <c r="M475" s="91">
        <v>2</v>
      </c>
      <c r="N475" s="91">
        <v>5</v>
      </c>
      <c r="O475" s="91">
        <v>2</v>
      </c>
      <c r="P475" s="91">
        <v>2</v>
      </c>
      <c r="Q475" s="91">
        <v>2</v>
      </c>
      <c r="R475" s="91">
        <v>2</v>
      </c>
      <c r="S475" s="91">
        <v>1</v>
      </c>
      <c r="T475" s="91">
        <v>1</v>
      </c>
      <c r="U475" s="91">
        <v>3</v>
      </c>
      <c r="V475" s="91">
        <v>1</v>
      </c>
      <c r="W475" s="91">
        <v>3</v>
      </c>
      <c r="X475" s="91">
        <v>1</v>
      </c>
      <c r="Y475" s="91">
        <v>1</v>
      </c>
      <c r="Z475" s="91">
        <v>1</v>
      </c>
      <c r="AA475" s="91">
        <v>1</v>
      </c>
      <c r="AB475" s="91">
        <v>3</v>
      </c>
      <c r="AC475" s="91">
        <v>1</v>
      </c>
      <c r="AD475" s="91">
        <v>1</v>
      </c>
      <c r="AE475" s="91" t="s">
        <v>2</v>
      </c>
      <c r="AF475" s="91">
        <v>2</v>
      </c>
      <c r="AG475" s="91">
        <v>2</v>
      </c>
      <c r="AH475" s="91">
        <v>1</v>
      </c>
      <c r="AI475" s="91">
        <v>1</v>
      </c>
      <c r="AJ475" s="91">
        <v>1</v>
      </c>
      <c r="AK475" s="91">
        <v>1</v>
      </c>
      <c r="AL475" s="91">
        <v>3</v>
      </c>
      <c r="AM475" s="91">
        <v>1</v>
      </c>
    </row>
    <row r="476" spans="1:39" x14ac:dyDescent="0.25">
      <c r="A476" s="89">
        <v>43357</v>
      </c>
      <c r="B476" s="100" t="s">
        <v>704</v>
      </c>
      <c r="C476" s="91">
        <v>3</v>
      </c>
      <c r="D476" s="91">
        <v>1</v>
      </c>
      <c r="E476" s="91">
        <v>2</v>
      </c>
      <c r="F476" s="91">
        <v>1</v>
      </c>
      <c r="G476" s="91">
        <v>1</v>
      </c>
      <c r="H476" s="91">
        <v>2</v>
      </c>
      <c r="I476" s="91">
        <v>2</v>
      </c>
      <c r="J476" s="91">
        <v>3</v>
      </c>
      <c r="K476" s="91">
        <v>1</v>
      </c>
      <c r="L476" s="91">
        <v>4</v>
      </c>
      <c r="M476" s="91">
        <v>5</v>
      </c>
      <c r="N476" s="91">
        <v>5</v>
      </c>
      <c r="O476" s="91">
        <v>4</v>
      </c>
      <c r="P476" s="91">
        <v>4</v>
      </c>
      <c r="Q476" s="91">
        <v>4</v>
      </c>
      <c r="R476" s="91">
        <v>5</v>
      </c>
      <c r="S476" s="91">
        <v>2</v>
      </c>
      <c r="T476" s="91">
        <v>1</v>
      </c>
      <c r="U476" s="91">
        <v>4</v>
      </c>
      <c r="V476" s="91">
        <v>3</v>
      </c>
      <c r="W476" s="91">
        <v>2</v>
      </c>
      <c r="X476" s="91">
        <v>1</v>
      </c>
      <c r="Y476" s="91">
        <v>1</v>
      </c>
      <c r="Z476" s="91">
        <v>1</v>
      </c>
      <c r="AA476" s="91">
        <v>1</v>
      </c>
      <c r="AB476" s="91">
        <v>4</v>
      </c>
      <c r="AC476" s="91">
        <v>1</v>
      </c>
      <c r="AD476" s="91">
        <v>1</v>
      </c>
      <c r="AE476" s="91" t="s">
        <v>2</v>
      </c>
      <c r="AF476" s="91">
        <v>2</v>
      </c>
      <c r="AG476" s="91">
        <v>2</v>
      </c>
      <c r="AH476" s="91">
        <v>2</v>
      </c>
      <c r="AI476" s="91">
        <v>3</v>
      </c>
      <c r="AJ476" s="91">
        <v>1</v>
      </c>
      <c r="AK476" s="91">
        <v>3</v>
      </c>
      <c r="AL476" s="91">
        <v>1</v>
      </c>
      <c r="AM476" s="91">
        <v>1</v>
      </c>
    </row>
    <row r="477" spans="1:39" x14ac:dyDescent="0.25">
      <c r="A477" s="89">
        <v>43357</v>
      </c>
      <c r="B477" s="100" t="s">
        <v>705</v>
      </c>
      <c r="C477" s="91">
        <v>4</v>
      </c>
      <c r="D477" s="91">
        <v>3</v>
      </c>
      <c r="E477" s="91">
        <v>3</v>
      </c>
      <c r="F477" s="91">
        <v>2</v>
      </c>
      <c r="G477" s="91">
        <v>2</v>
      </c>
      <c r="H477" s="91">
        <v>2</v>
      </c>
      <c r="I477" s="91">
        <v>2</v>
      </c>
      <c r="J477" s="91">
        <v>1</v>
      </c>
      <c r="K477" s="91">
        <v>2</v>
      </c>
      <c r="L477" s="91">
        <v>3</v>
      </c>
      <c r="M477" s="91">
        <v>6</v>
      </c>
      <c r="N477" s="91">
        <v>5</v>
      </c>
      <c r="O477" s="91">
        <v>2</v>
      </c>
      <c r="P477" s="91">
        <v>2</v>
      </c>
      <c r="Q477" s="91">
        <v>4</v>
      </c>
      <c r="R477" s="91">
        <v>2</v>
      </c>
      <c r="S477" s="91">
        <v>1</v>
      </c>
      <c r="T477" s="91">
        <v>1</v>
      </c>
      <c r="U477" s="91">
        <v>1</v>
      </c>
      <c r="V477" s="91">
        <v>1</v>
      </c>
      <c r="W477" s="91">
        <v>1</v>
      </c>
      <c r="X477" s="91">
        <v>1</v>
      </c>
      <c r="Y477" s="91">
        <v>1</v>
      </c>
      <c r="Z477" s="91">
        <v>1</v>
      </c>
      <c r="AA477" s="91">
        <v>1</v>
      </c>
      <c r="AB477" s="91">
        <v>1</v>
      </c>
      <c r="AC477" s="91">
        <v>1</v>
      </c>
      <c r="AD477" s="91">
        <v>1</v>
      </c>
      <c r="AE477" s="91" t="s">
        <v>2</v>
      </c>
      <c r="AF477" s="91">
        <v>2</v>
      </c>
      <c r="AG477" s="91">
        <v>2</v>
      </c>
      <c r="AH477" s="91">
        <v>1</v>
      </c>
      <c r="AI477" s="91">
        <v>1</v>
      </c>
      <c r="AJ477" s="91">
        <v>1</v>
      </c>
      <c r="AK477" s="91">
        <v>1</v>
      </c>
      <c r="AL477" s="91">
        <v>3</v>
      </c>
      <c r="AM477" s="91">
        <v>1</v>
      </c>
    </row>
    <row r="478" spans="1:39" x14ac:dyDescent="0.25">
      <c r="A478" s="89">
        <v>43357</v>
      </c>
      <c r="B478" s="100" t="s">
        <v>706</v>
      </c>
      <c r="C478" s="91">
        <v>2</v>
      </c>
      <c r="D478" s="91">
        <v>3</v>
      </c>
      <c r="E478" s="91">
        <v>3</v>
      </c>
      <c r="F478" s="91">
        <v>2</v>
      </c>
      <c r="G478" s="91">
        <v>2</v>
      </c>
      <c r="H478" s="91">
        <v>2</v>
      </c>
      <c r="I478" s="91">
        <v>2</v>
      </c>
      <c r="J478" s="91">
        <v>1</v>
      </c>
      <c r="K478" s="91">
        <v>1</v>
      </c>
      <c r="L478" s="91">
        <v>2</v>
      </c>
      <c r="M478" s="91">
        <v>6</v>
      </c>
      <c r="N478" s="91">
        <v>5</v>
      </c>
      <c r="O478" s="91">
        <v>5</v>
      </c>
      <c r="P478" s="91">
        <v>5</v>
      </c>
      <c r="Q478" s="91">
        <v>5</v>
      </c>
      <c r="R478" s="91">
        <v>5</v>
      </c>
      <c r="S478" s="91">
        <v>1</v>
      </c>
      <c r="T478" s="91">
        <v>2</v>
      </c>
      <c r="U478" s="91">
        <v>1</v>
      </c>
      <c r="V478" s="91">
        <v>2</v>
      </c>
      <c r="W478" s="91">
        <v>2</v>
      </c>
      <c r="X478" s="91">
        <v>2</v>
      </c>
      <c r="Y478" s="91">
        <v>1</v>
      </c>
      <c r="Z478" s="91">
        <v>1</v>
      </c>
      <c r="AA478" s="91">
        <v>1</v>
      </c>
      <c r="AB478" s="91">
        <v>2</v>
      </c>
      <c r="AC478" s="91">
        <v>1</v>
      </c>
      <c r="AD478" s="91">
        <v>1</v>
      </c>
      <c r="AE478" s="91" t="s">
        <v>2</v>
      </c>
      <c r="AF478" s="91">
        <v>2</v>
      </c>
      <c r="AG478" s="91">
        <v>1</v>
      </c>
      <c r="AH478" s="91">
        <v>1</v>
      </c>
      <c r="AI478" s="91">
        <v>1</v>
      </c>
      <c r="AJ478" s="91">
        <v>1</v>
      </c>
      <c r="AK478" s="91">
        <v>1</v>
      </c>
      <c r="AL478" s="91">
        <v>1</v>
      </c>
      <c r="AM478" s="91">
        <v>1</v>
      </c>
    </row>
    <row r="479" spans="1:39" x14ac:dyDescent="0.25">
      <c r="A479" s="89">
        <v>43357</v>
      </c>
      <c r="B479" s="100" t="s">
        <v>707</v>
      </c>
      <c r="C479" s="91">
        <v>5</v>
      </c>
      <c r="D479" s="91">
        <v>1</v>
      </c>
      <c r="E479" s="91">
        <v>1</v>
      </c>
      <c r="F479" s="91">
        <v>2</v>
      </c>
      <c r="G479" s="91">
        <v>2</v>
      </c>
      <c r="H479" s="91">
        <v>1</v>
      </c>
      <c r="I479" s="91">
        <v>1</v>
      </c>
      <c r="J479" s="91">
        <v>4</v>
      </c>
      <c r="K479" s="91">
        <v>4</v>
      </c>
      <c r="L479" s="91">
        <v>4</v>
      </c>
      <c r="M479" s="91">
        <v>2</v>
      </c>
      <c r="N479" s="91">
        <v>2</v>
      </c>
      <c r="O479" s="91">
        <v>5</v>
      </c>
      <c r="P479" s="91">
        <v>5</v>
      </c>
      <c r="Q479" s="91">
        <v>4</v>
      </c>
      <c r="R479" s="91">
        <v>2</v>
      </c>
      <c r="S479" s="91">
        <v>4</v>
      </c>
      <c r="T479" s="91">
        <v>4</v>
      </c>
      <c r="U479" s="91">
        <v>1</v>
      </c>
      <c r="V479" s="91">
        <v>3</v>
      </c>
      <c r="W479" s="91">
        <v>4</v>
      </c>
      <c r="X479" s="91">
        <v>1</v>
      </c>
      <c r="Y479" s="91">
        <v>2</v>
      </c>
      <c r="Z479" s="91">
        <v>4</v>
      </c>
      <c r="AA479" s="91">
        <v>3</v>
      </c>
      <c r="AB479" s="91">
        <v>1</v>
      </c>
      <c r="AC479" s="91">
        <v>3</v>
      </c>
      <c r="AD479" s="91">
        <v>1</v>
      </c>
      <c r="AE479" s="91" t="s">
        <v>2</v>
      </c>
      <c r="AF479" s="91">
        <v>1</v>
      </c>
      <c r="AG479" s="91">
        <v>1</v>
      </c>
      <c r="AH479" s="91">
        <v>1</v>
      </c>
      <c r="AI479" s="91">
        <v>1</v>
      </c>
      <c r="AJ479" s="91">
        <v>1</v>
      </c>
      <c r="AK479" s="91">
        <v>1</v>
      </c>
      <c r="AL479" s="91">
        <v>1</v>
      </c>
      <c r="AM479" s="91">
        <v>1</v>
      </c>
    </row>
    <row r="480" spans="1:39" x14ac:dyDescent="0.25">
      <c r="A480" s="89">
        <v>43357</v>
      </c>
      <c r="B480" s="100" t="s">
        <v>708</v>
      </c>
      <c r="C480" s="91">
        <v>3</v>
      </c>
      <c r="D480" s="91">
        <v>2</v>
      </c>
      <c r="E480" s="91">
        <v>1</v>
      </c>
      <c r="F480" s="91">
        <v>2</v>
      </c>
      <c r="G480" s="91">
        <v>2</v>
      </c>
      <c r="H480" s="91">
        <v>2</v>
      </c>
      <c r="I480" s="91">
        <v>2</v>
      </c>
      <c r="J480" s="91">
        <v>1</v>
      </c>
      <c r="K480" s="91">
        <v>2</v>
      </c>
      <c r="L480" s="91">
        <v>2</v>
      </c>
      <c r="M480" s="91">
        <v>6</v>
      </c>
      <c r="N480" s="91">
        <v>5</v>
      </c>
      <c r="O480" s="91">
        <v>4</v>
      </c>
      <c r="P480" s="91">
        <v>4</v>
      </c>
      <c r="Q480" s="91">
        <v>4</v>
      </c>
      <c r="R480" s="91">
        <v>5</v>
      </c>
      <c r="S480" s="91">
        <v>3</v>
      </c>
      <c r="T480" s="91">
        <v>1</v>
      </c>
      <c r="U480" s="91">
        <v>3</v>
      </c>
      <c r="V480" s="91">
        <v>1</v>
      </c>
      <c r="W480" s="91">
        <v>3</v>
      </c>
      <c r="X480" s="91">
        <v>1</v>
      </c>
      <c r="Y480" s="91">
        <v>1</v>
      </c>
      <c r="Z480" s="91">
        <v>1</v>
      </c>
      <c r="AA480" s="91">
        <v>1</v>
      </c>
      <c r="AB480" s="91">
        <v>3</v>
      </c>
      <c r="AC480" s="91">
        <v>1</v>
      </c>
      <c r="AD480" s="91">
        <v>1</v>
      </c>
      <c r="AE480" s="91" t="s">
        <v>2</v>
      </c>
      <c r="AF480" s="91">
        <v>1</v>
      </c>
      <c r="AG480" s="91">
        <v>1</v>
      </c>
      <c r="AH480" s="91">
        <v>1</v>
      </c>
      <c r="AI480" s="91">
        <v>1</v>
      </c>
      <c r="AJ480" s="91">
        <v>1</v>
      </c>
      <c r="AK480" s="91">
        <v>1</v>
      </c>
      <c r="AL480" s="91">
        <v>2</v>
      </c>
      <c r="AM480" s="91">
        <v>1</v>
      </c>
    </row>
    <row r="481" spans="1:39" x14ac:dyDescent="0.25">
      <c r="A481" s="89">
        <v>43361</v>
      </c>
      <c r="B481" s="100" t="s">
        <v>709</v>
      </c>
      <c r="C481" s="91">
        <v>1</v>
      </c>
      <c r="D481" s="91">
        <v>2</v>
      </c>
      <c r="E481" s="91">
        <v>1</v>
      </c>
      <c r="F481" s="91">
        <v>2</v>
      </c>
      <c r="G481" s="91">
        <v>2</v>
      </c>
      <c r="H481" s="91">
        <v>2</v>
      </c>
      <c r="I481" s="91">
        <v>2</v>
      </c>
      <c r="J481" s="91">
        <v>2</v>
      </c>
      <c r="K481" s="91">
        <v>3</v>
      </c>
      <c r="L481" s="91">
        <v>2</v>
      </c>
      <c r="M481" s="91">
        <v>4</v>
      </c>
      <c r="N481" s="91">
        <v>5</v>
      </c>
      <c r="O481" s="91">
        <v>5</v>
      </c>
      <c r="P481" s="91">
        <v>5</v>
      </c>
      <c r="Q481" s="91">
        <v>5</v>
      </c>
      <c r="R481" s="91">
        <v>5</v>
      </c>
      <c r="S481" s="91">
        <v>2</v>
      </c>
      <c r="T481" s="91">
        <v>1</v>
      </c>
      <c r="U481" s="91">
        <v>2</v>
      </c>
      <c r="V481" s="91">
        <v>1</v>
      </c>
      <c r="W481" s="91">
        <v>2</v>
      </c>
      <c r="X481" s="91">
        <v>1</v>
      </c>
      <c r="Y481" s="91">
        <v>1</v>
      </c>
      <c r="Z481" s="91">
        <v>1</v>
      </c>
      <c r="AA481" s="91">
        <v>1</v>
      </c>
      <c r="AB481" s="91">
        <v>2</v>
      </c>
      <c r="AC481" s="91">
        <v>1</v>
      </c>
      <c r="AD481" s="91">
        <v>1</v>
      </c>
      <c r="AE481" s="91" t="s">
        <v>2</v>
      </c>
      <c r="AF481" s="91">
        <v>1</v>
      </c>
      <c r="AG481" s="91">
        <v>1</v>
      </c>
      <c r="AH481" s="91">
        <v>1</v>
      </c>
      <c r="AI481" s="91">
        <v>1</v>
      </c>
      <c r="AJ481" s="91">
        <v>1</v>
      </c>
      <c r="AK481" s="91">
        <v>1</v>
      </c>
      <c r="AL481" s="91">
        <v>1</v>
      </c>
      <c r="AM481" s="91">
        <v>1</v>
      </c>
    </row>
    <row r="482" spans="1:39" x14ac:dyDescent="0.25">
      <c r="A482" s="89">
        <v>43357</v>
      </c>
      <c r="B482" s="100" t="s">
        <v>710</v>
      </c>
      <c r="C482" s="91">
        <v>3</v>
      </c>
      <c r="D482" s="91">
        <v>3</v>
      </c>
      <c r="E482" s="91">
        <v>3</v>
      </c>
      <c r="F482" s="91">
        <v>2</v>
      </c>
      <c r="G482" s="91">
        <v>2</v>
      </c>
      <c r="H482" s="91">
        <v>2</v>
      </c>
      <c r="I482" s="91">
        <v>2</v>
      </c>
      <c r="J482" s="91">
        <v>1</v>
      </c>
      <c r="K482" s="91">
        <v>1</v>
      </c>
      <c r="L482" s="91">
        <v>2</v>
      </c>
      <c r="M482" s="91">
        <v>6</v>
      </c>
      <c r="N482" s="91">
        <v>5</v>
      </c>
      <c r="O482" s="91">
        <v>5</v>
      </c>
      <c r="P482" s="91">
        <v>5</v>
      </c>
      <c r="Q482" s="91">
        <v>4</v>
      </c>
      <c r="R482" s="91">
        <v>5</v>
      </c>
      <c r="S482" s="91">
        <v>1</v>
      </c>
      <c r="T482" s="91">
        <v>1</v>
      </c>
      <c r="U482" s="91">
        <v>1</v>
      </c>
      <c r="V482" s="91">
        <v>1</v>
      </c>
      <c r="W482" s="91">
        <v>2</v>
      </c>
      <c r="X482" s="91">
        <v>1</v>
      </c>
      <c r="Y482" s="91">
        <v>1</v>
      </c>
      <c r="Z482" s="91">
        <v>1</v>
      </c>
      <c r="AA482" s="91">
        <v>1</v>
      </c>
      <c r="AB482" s="91">
        <v>1</v>
      </c>
      <c r="AC482" s="91">
        <v>1</v>
      </c>
      <c r="AD482" s="91">
        <v>1</v>
      </c>
      <c r="AE482" s="91" t="s">
        <v>2</v>
      </c>
      <c r="AF482" s="91">
        <v>2</v>
      </c>
      <c r="AG482" s="91">
        <v>1</v>
      </c>
      <c r="AH482" s="91">
        <v>1</v>
      </c>
      <c r="AI482" s="91">
        <v>1</v>
      </c>
      <c r="AJ482" s="91">
        <v>1</v>
      </c>
      <c r="AK482" s="91">
        <v>1</v>
      </c>
      <c r="AL482" s="91">
        <v>4</v>
      </c>
      <c r="AM482" s="91">
        <v>1</v>
      </c>
    </row>
    <row r="483" spans="1:39" x14ac:dyDescent="0.25">
      <c r="A483" s="89">
        <v>43356</v>
      </c>
      <c r="B483" s="100" t="s">
        <v>711</v>
      </c>
      <c r="C483" s="91">
        <v>3</v>
      </c>
      <c r="D483" s="91">
        <v>2</v>
      </c>
      <c r="E483" s="91">
        <v>2</v>
      </c>
      <c r="F483" s="91">
        <v>2</v>
      </c>
      <c r="G483" s="91">
        <v>2</v>
      </c>
      <c r="H483" s="91">
        <v>2</v>
      </c>
      <c r="I483" s="91">
        <v>2</v>
      </c>
      <c r="J483" s="91">
        <v>1</v>
      </c>
      <c r="K483" s="91">
        <v>2</v>
      </c>
      <c r="L483" s="91">
        <v>4</v>
      </c>
      <c r="M483" s="91">
        <v>3</v>
      </c>
      <c r="N483" s="91">
        <v>4</v>
      </c>
      <c r="O483" s="91">
        <v>1</v>
      </c>
      <c r="P483" s="91">
        <v>1</v>
      </c>
      <c r="Q483" s="91">
        <v>1</v>
      </c>
      <c r="R483" s="91">
        <v>1</v>
      </c>
      <c r="S483" s="91">
        <v>3</v>
      </c>
      <c r="T483" s="91">
        <v>2</v>
      </c>
      <c r="U483" s="91">
        <v>2</v>
      </c>
      <c r="V483" s="91">
        <v>2</v>
      </c>
      <c r="W483" s="91">
        <v>2</v>
      </c>
      <c r="X483" s="91">
        <v>1</v>
      </c>
      <c r="Y483" s="91">
        <v>1</v>
      </c>
      <c r="Z483" s="91">
        <v>1</v>
      </c>
      <c r="AA483" s="91">
        <v>4</v>
      </c>
      <c r="AB483" s="91">
        <v>3</v>
      </c>
      <c r="AC483" s="91">
        <v>1</v>
      </c>
      <c r="AD483" s="91">
        <v>1</v>
      </c>
      <c r="AE483" s="91" t="s">
        <v>2</v>
      </c>
      <c r="AF483" s="91">
        <v>1</v>
      </c>
      <c r="AG483" s="91">
        <v>1</v>
      </c>
      <c r="AH483" s="91">
        <v>1</v>
      </c>
      <c r="AI483" s="91">
        <v>2</v>
      </c>
      <c r="AJ483" s="91">
        <v>1</v>
      </c>
      <c r="AK483" s="91">
        <v>4</v>
      </c>
      <c r="AL483" s="91">
        <v>2</v>
      </c>
      <c r="AM483" s="91">
        <v>2</v>
      </c>
    </row>
    <row r="484" spans="1:39" x14ac:dyDescent="0.25">
      <c r="A484" s="89">
        <v>43361</v>
      </c>
      <c r="B484" s="100" t="s">
        <v>712</v>
      </c>
      <c r="C484" s="91">
        <v>3</v>
      </c>
      <c r="D484" s="91">
        <v>3</v>
      </c>
      <c r="E484" s="91">
        <v>3</v>
      </c>
      <c r="F484" s="91">
        <v>2</v>
      </c>
      <c r="G484" s="91">
        <v>2</v>
      </c>
      <c r="H484" s="91">
        <v>2</v>
      </c>
      <c r="I484" s="91">
        <v>2</v>
      </c>
      <c r="J484" s="91">
        <v>1</v>
      </c>
      <c r="K484" s="91">
        <v>2</v>
      </c>
      <c r="L484" s="91">
        <v>3</v>
      </c>
      <c r="M484" s="91">
        <v>6</v>
      </c>
      <c r="N484" s="91">
        <v>5</v>
      </c>
      <c r="O484" s="91">
        <v>4</v>
      </c>
      <c r="P484" s="91">
        <v>4</v>
      </c>
      <c r="Q484" s="91">
        <v>4</v>
      </c>
      <c r="R484" s="91">
        <v>2</v>
      </c>
      <c r="S484" s="91">
        <v>1</v>
      </c>
      <c r="T484" s="91">
        <v>1</v>
      </c>
      <c r="U484" s="91">
        <v>1</v>
      </c>
      <c r="V484" s="91">
        <v>1</v>
      </c>
      <c r="W484" s="91">
        <v>1</v>
      </c>
      <c r="X484" s="91">
        <v>1</v>
      </c>
      <c r="Y484" s="91">
        <v>1</v>
      </c>
      <c r="Z484" s="91">
        <v>1</v>
      </c>
      <c r="AA484" s="91">
        <v>1</v>
      </c>
      <c r="AB484" s="91">
        <v>1</v>
      </c>
      <c r="AC484" s="91">
        <v>1</v>
      </c>
      <c r="AD484" s="91">
        <v>1</v>
      </c>
      <c r="AE484" s="91" t="s">
        <v>2</v>
      </c>
      <c r="AF484" s="91">
        <v>1</v>
      </c>
      <c r="AG484" s="91">
        <v>1</v>
      </c>
      <c r="AH484" s="91">
        <v>1</v>
      </c>
      <c r="AI484" s="91">
        <v>1</v>
      </c>
      <c r="AJ484" s="91">
        <v>1</v>
      </c>
      <c r="AK484" s="91">
        <v>1</v>
      </c>
      <c r="AL484" s="91">
        <v>1</v>
      </c>
      <c r="AM484" s="91">
        <v>1</v>
      </c>
    </row>
    <row r="485" spans="1:39" x14ac:dyDescent="0.25">
      <c r="A485" s="89">
        <v>43361</v>
      </c>
      <c r="B485" s="100" t="s">
        <v>713</v>
      </c>
      <c r="C485" s="91">
        <v>4</v>
      </c>
      <c r="D485" s="91">
        <v>3</v>
      </c>
      <c r="E485" s="91">
        <v>3</v>
      </c>
      <c r="F485" s="91">
        <v>1</v>
      </c>
      <c r="G485" s="91">
        <v>1</v>
      </c>
      <c r="H485" s="91">
        <v>1</v>
      </c>
      <c r="I485" s="91">
        <v>1</v>
      </c>
      <c r="J485" s="91">
        <v>2</v>
      </c>
      <c r="K485" s="91">
        <v>3</v>
      </c>
      <c r="L485" s="91">
        <v>4</v>
      </c>
      <c r="M485" s="91">
        <v>4</v>
      </c>
      <c r="N485" s="91">
        <v>5</v>
      </c>
      <c r="O485" s="91">
        <v>1</v>
      </c>
      <c r="P485" s="91">
        <v>5</v>
      </c>
      <c r="Q485" s="91">
        <v>5</v>
      </c>
      <c r="R485" s="91">
        <v>5</v>
      </c>
      <c r="S485" s="91">
        <v>1</v>
      </c>
      <c r="T485" s="91">
        <v>1</v>
      </c>
      <c r="U485" s="91">
        <v>1</v>
      </c>
      <c r="V485" s="91">
        <v>1</v>
      </c>
      <c r="W485" s="91">
        <v>1</v>
      </c>
      <c r="X485" s="91">
        <v>3</v>
      </c>
      <c r="Y485" s="91">
        <v>1</v>
      </c>
      <c r="Z485" s="91">
        <v>1</v>
      </c>
      <c r="AA485" s="91">
        <v>3</v>
      </c>
      <c r="AB485" s="91">
        <v>1</v>
      </c>
      <c r="AC485" s="91">
        <v>1</v>
      </c>
      <c r="AD485" s="91">
        <v>1</v>
      </c>
      <c r="AE485" s="91" t="s">
        <v>2</v>
      </c>
      <c r="AF485" s="91">
        <v>1</v>
      </c>
      <c r="AG485" s="91">
        <v>1</v>
      </c>
      <c r="AH485" s="91">
        <v>1</v>
      </c>
      <c r="AI485" s="91">
        <v>1</v>
      </c>
      <c r="AJ485" s="91">
        <v>1</v>
      </c>
      <c r="AK485" s="91">
        <v>1</v>
      </c>
      <c r="AL485" s="91">
        <v>1</v>
      </c>
      <c r="AM485" s="91">
        <v>2</v>
      </c>
    </row>
    <row r="486" spans="1:39" x14ac:dyDescent="0.25">
      <c r="A486" s="89">
        <v>43361</v>
      </c>
      <c r="B486" s="100" t="s">
        <v>714</v>
      </c>
      <c r="C486" s="91">
        <v>4</v>
      </c>
      <c r="D486" s="91">
        <v>1</v>
      </c>
      <c r="E486" s="91">
        <v>1</v>
      </c>
      <c r="F486" s="91">
        <v>1</v>
      </c>
      <c r="G486" s="91">
        <v>1</v>
      </c>
      <c r="H486" s="91">
        <v>1</v>
      </c>
      <c r="I486" s="91">
        <v>1</v>
      </c>
      <c r="J486" s="91">
        <v>5</v>
      </c>
      <c r="K486" s="91">
        <v>4</v>
      </c>
      <c r="L486" s="91">
        <v>5</v>
      </c>
      <c r="M486" s="91">
        <v>2</v>
      </c>
      <c r="N486" s="91">
        <v>1</v>
      </c>
      <c r="O486" s="91">
        <v>1</v>
      </c>
      <c r="P486" s="91">
        <v>1</v>
      </c>
      <c r="Q486" s="91">
        <v>1</v>
      </c>
      <c r="R486" s="91">
        <v>1</v>
      </c>
      <c r="S486" s="91">
        <v>2</v>
      </c>
      <c r="T486" s="91">
        <v>1</v>
      </c>
      <c r="U486" s="91">
        <v>1</v>
      </c>
      <c r="V486" s="91">
        <v>2</v>
      </c>
      <c r="W486" s="91">
        <v>2</v>
      </c>
      <c r="X486" s="91">
        <v>1</v>
      </c>
      <c r="Y486" s="91">
        <v>1</v>
      </c>
      <c r="Z486" s="91">
        <v>2</v>
      </c>
      <c r="AA486" s="91">
        <v>4</v>
      </c>
      <c r="AB486" s="91">
        <v>2</v>
      </c>
      <c r="AC486" s="91">
        <v>2</v>
      </c>
      <c r="AD486" s="91">
        <v>2</v>
      </c>
      <c r="AE486" s="91" t="s">
        <v>2</v>
      </c>
      <c r="AF486" s="91">
        <v>1</v>
      </c>
      <c r="AG486" s="91">
        <v>1</v>
      </c>
      <c r="AH486" s="91">
        <v>4</v>
      </c>
      <c r="AI486" s="91">
        <v>4</v>
      </c>
      <c r="AJ486" s="91">
        <v>1</v>
      </c>
      <c r="AK486" s="91">
        <v>1</v>
      </c>
      <c r="AL486" s="91">
        <v>1</v>
      </c>
      <c r="AM486" s="91">
        <v>2</v>
      </c>
    </row>
    <row r="487" spans="1:39" x14ac:dyDescent="0.25">
      <c r="A487" s="89">
        <v>43361</v>
      </c>
      <c r="B487" s="100" t="s">
        <v>715</v>
      </c>
      <c r="C487" s="91">
        <v>3</v>
      </c>
      <c r="D487" s="91">
        <v>3</v>
      </c>
      <c r="E487" s="91">
        <v>2</v>
      </c>
      <c r="F487" s="91">
        <v>2</v>
      </c>
      <c r="G487" s="91">
        <v>2</v>
      </c>
      <c r="H487" s="91">
        <v>2</v>
      </c>
      <c r="I487" s="91">
        <v>2</v>
      </c>
      <c r="J487" s="91">
        <v>1</v>
      </c>
      <c r="K487" s="91">
        <v>2</v>
      </c>
      <c r="L487" s="91">
        <v>4</v>
      </c>
      <c r="M487" s="91">
        <v>5</v>
      </c>
      <c r="N487" s="91">
        <v>4</v>
      </c>
      <c r="O487" s="91">
        <v>5</v>
      </c>
      <c r="P487" s="91">
        <v>5</v>
      </c>
      <c r="Q487" s="91">
        <v>5</v>
      </c>
      <c r="R487" s="91">
        <v>5</v>
      </c>
      <c r="S487" s="91">
        <v>1</v>
      </c>
      <c r="T487" s="91">
        <v>1</v>
      </c>
      <c r="U487" s="91">
        <v>1</v>
      </c>
      <c r="V487" s="91">
        <v>1</v>
      </c>
      <c r="W487" s="91">
        <v>1</v>
      </c>
      <c r="X487" s="91">
        <v>1</v>
      </c>
      <c r="Y487" s="91">
        <v>1</v>
      </c>
      <c r="Z487" s="91">
        <v>1</v>
      </c>
      <c r="AA487" s="91">
        <v>2</v>
      </c>
      <c r="AB487" s="91">
        <v>1</v>
      </c>
      <c r="AC487" s="91">
        <v>1</v>
      </c>
      <c r="AD487" s="91">
        <v>1</v>
      </c>
      <c r="AE487" s="91" t="s">
        <v>2</v>
      </c>
      <c r="AF487" s="91">
        <v>1</v>
      </c>
      <c r="AG487" s="91">
        <v>1</v>
      </c>
      <c r="AH487" s="91">
        <v>1</v>
      </c>
      <c r="AI487" s="91">
        <v>1</v>
      </c>
      <c r="AJ487" s="91">
        <v>1</v>
      </c>
      <c r="AK487" s="91">
        <v>1</v>
      </c>
      <c r="AL487" s="91">
        <v>1</v>
      </c>
      <c r="AM487" s="91">
        <v>1</v>
      </c>
    </row>
    <row r="488" spans="1:39" x14ac:dyDescent="0.25">
      <c r="A488" s="89">
        <v>43361</v>
      </c>
      <c r="B488" s="100" t="s">
        <v>716</v>
      </c>
      <c r="C488" s="91">
        <v>1</v>
      </c>
      <c r="D488" s="91">
        <v>1</v>
      </c>
      <c r="E488" s="91">
        <v>1</v>
      </c>
      <c r="F488" s="91">
        <v>2</v>
      </c>
      <c r="G488" s="91">
        <v>2</v>
      </c>
      <c r="H488" s="91">
        <v>2</v>
      </c>
      <c r="I488" s="91">
        <v>2</v>
      </c>
      <c r="J488" s="91">
        <v>1</v>
      </c>
      <c r="K488" s="91">
        <v>2</v>
      </c>
      <c r="L488" s="91">
        <v>2</v>
      </c>
      <c r="M488" s="91">
        <v>6</v>
      </c>
      <c r="N488" s="91">
        <v>5</v>
      </c>
      <c r="O488" s="91">
        <v>2</v>
      </c>
      <c r="P488" s="91">
        <v>2</v>
      </c>
      <c r="Q488" s="91">
        <v>4</v>
      </c>
      <c r="R488" s="91">
        <v>2</v>
      </c>
      <c r="S488" s="91">
        <v>3</v>
      </c>
      <c r="T488" s="91">
        <v>1</v>
      </c>
      <c r="U488" s="91">
        <v>1</v>
      </c>
      <c r="V488" s="91">
        <v>1</v>
      </c>
      <c r="W488" s="91">
        <v>1</v>
      </c>
      <c r="X488" s="91">
        <v>1</v>
      </c>
      <c r="Y488" s="91">
        <v>1</v>
      </c>
      <c r="Z488" s="91">
        <v>1</v>
      </c>
      <c r="AA488" s="91">
        <v>3</v>
      </c>
      <c r="AB488" s="91">
        <v>1</v>
      </c>
      <c r="AC488" s="91">
        <v>1</v>
      </c>
      <c r="AD488" s="91">
        <v>1</v>
      </c>
      <c r="AE488" s="91" t="s">
        <v>2</v>
      </c>
      <c r="AF488" s="91">
        <v>3</v>
      </c>
      <c r="AG488" s="91">
        <v>3</v>
      </c>
      <c r="AH488" s="91">
        <v>4</v>
      </c>
      <c r="AI488" s="91">
        <v>3</v>
      </c>
      <c r="AJ488" s="91">
        <v>1</v>
      </c>
      <c r="AK488" s="91">
        <v>2</v>
      </c>
      <c r="AL488" s="91">
        <v>4</v>
      </c>
      <c r="AM488" s="91">
        <v>2</v>
      </c>
    </row>
    <row r="489" spans="1:39" x14ac:dyDescent="0.25">
      <c r="A489" s="89">
        <v>43361</v>
      </c>
      <c r="B489" s="100" t="s">
        <v>717</v>
      </c>
      <c r="C489" s="91">
        <v>2</v>
      </c>
      <c r="D489" s="91">
        <v>2</v>
      </c>
      <c r="E489" s="91">
        <v>2</v>
      </c>
      <c r="F489" s="91">
        <v>1</v>
      </c>
      <c r="G489" s="91">
        <v>1</v>
      </c>
      <c r="H489" s="91">
        <v>2</v>
      </c>
      <c r="I489" s="91">
        <v>2</v>
      </c>
      <c r="J489" s="91">
        <v>3</v>
      </c>
      <c r="K489" s="91">
        <v>2</v>
      </c>
      <c r="L489" s="91">
        <v>4</v>
      </c>
      <c r="M489" s="91">
        <v>4</v>
      </c>
      <c r="N489" s="91">
        <v>5</v>
      </c>
      <c r="O489" s="91">
        <v>1</v>
      </c>
      <c r="P489" s="91">
        <v>1</v>
      </c>
      <c r="Q489" s="91">
        <v>1</v>
      </c>
      <c r="R489" s="91">
        <v>1</v>
      </c>
      <c r="S489" s="91">
        <v>1</v>
      </c>
      <c r="T489" s="91">
        <v>1</v>
      </c>
      <c r="U489" s="91">
        <v>2</v>
      </c>
      <c r="V489" s="91">
        <v>1</v>
      </c>
      <c r="W489" s="91">
        <v>1</v>
      </c>
      <c r="X489" s="91">
        <v>1</v>
      </c>
      <c r="Y489" s="91">
        <v>1</v>
      </c>
      <c r="Z489" s="91">
        <v>1</v>
      </c>
      <c r="AA489" s="91">
        <v>2</v>
      </c>
      <c r="AB489" s="91">
        <v>2</v>
      </c>
      <c r="AC489" s="91">
        <v>1</v>
      </c>
      <c r="AD489" s="91">
        <v>1</v>
      </c>
      <c r="AE489" s="91" t="s">
        <v>2</v>
      </c>
      <c r="AF489" s="91">
        <v>5</v>
      </c>
      <c r="AG489" s="91">
        <v>5</v>
      </c>
      <c r="AH489" s="91">
        <v>5</v>
      </c>
      <c r="AI489" s="91">
        <v>5</v>
      </c>
      <c r="AJ489" s="91">
        <v>1</v>
      </c>
      <c r="AK489" s="91">
        <v>1</v>
      </c>
      <c r="AL489" s="91">
        <v>2</v>
      </c>
      <c r="AM489" s="91">
        <v>1</v>
      </c>
    </row>
    <row r="490" spans="1:39" x14ac:dyDescent="0.25">
      <c r="A490" s="89">
        <v>43361</v>
      </c>
      <c r="B490" s="100" t="s">
        <v>718</v>
      </c>
      <c r="C490" s="91">
        <v>3</v>
      </c>
      <c r="D490" s="91">
        <v>3</v>
      </c>
      <c r="E490" s="91">
        <v>3</v>
      </c>
      <c r="F490" s="91">
        <v>2</v>
      </c>
      <c r="G490" s="91">
        <v>2</v>
      </c>
      <c r="H490" s="91">
        <v>2</v>
      </c>
      <c r="I490" s="91">
        <v>2</v>
      </c>
      <c r="J490" s="91">
        <v>1</v>
      </c>
      <c r="K490" s="91">
        <v>2</v>
      </c>
      <c r="L490" s="91">
        <v>3</v>
      </c>
      <c r="M490" s="91">
        <v>5</v>
      </c>
      <c r="N490" s="91">
        <v>5</v>
      </c>
      <c r="O490" s="91">
        <v>1</v>
      </c>
      <c r="P490" s="91">
        <v>1</v>
      </c>
      <c r="Q490" s="91">
        <v>1</v>
      </c>
      <c r="R490" s="91">
        <v>5</v>
      </c>
      <c r="S490" s="91">
        <v>1</v>
      </c>
      <c r="T490" s="91">
        <v>1</v>
      </c>
      <c r="U490" s="91">
        <v>2</v>
      </c>
      <c r="V490" s="91">
        <v>1</v>
      </c>
      <c r="W490" s="91">
        <v>1</v>
      </c>
      <c r="X490" s="91">
        <v>1</v>
      </c>
      <c r="Y490" s="91">
        <v>1</v>
      </c>
      <c r="Z490" s="91">
        <v>1</v>
      </c>
      <c r="AA490" s="91">
        <v>1</v>
      </c>
      <c r="AB490" s="91">
        <v>2</v>
      </c>
      <c r="AC490" s="91">
        <v>1</v>
      </c>
      <c r="AD490" s="91">
        <v>1</v>
      </c>
      <c r="AE490" s="91" t="s">
        <v>2</v>
      </c>
      <c r="AF490" s="91">
        <v>2</v>
      </c>
      <c r="AG490" s="91">
        <v>2</v>
      </c>
      <c r="AH490" s="91">
        <v>2</v>
      </c>
      <c r="AI490" s="91">
        <v>2</v>
      </c>
      <c r="AJ490" s="91">
        <v>2</v>
      </c>
      <c r="AK490" s="91">
        <v>2</v>
      </c>
      <c r="AL490" s="91">
        <v>1</v>
      </c>
      <c r="AM490" s="91">
        <v>1</v>
      </c>
    </row>
    <row r="491" spans="1:39" x14ac:dyDescent="0.25">
      <c r="A491" s="89">
        <v>43361</v>
      </c>
      <c r="B491" s="100" t="s">
        <v>719</v>
      </c>
      <c r="C491" s="91">
        <v>5</v>
      </c>
      <c r="D491" s="91">
        <v>2</v>
      </c>
      <c r="E491" s="91">
        <v>2</v>
      </c>
      <c r="F491" s="91">
        <v>1</v>
      </c>
      <c r="G491" s="91">
        <v>1</v>
      </c>
      <c r="H491" s="91">
        <v>1</v>
      </c>
      <c r="I491" s="91">
        <v>1</v>
      </c>
      <c r="J491" s="91">
        <v>4</v>
      </c>
      <c r="K491" s="91">
        <v>5</v>
      </c>
      <c r="L491" s="91">
        <v>4</v>
      </c>
      <c r="M491" s="91">
        <v>2</v>
      </c>
      <c r="N491" s="91">
        <v>1</v>
      </c>
      <c r="O491" s="91">
        <v>1</v>
      </c>
      <c r="P491" s="91">
        <v>1</v>
      </c>
      <c r="Q491" s="91">
        <v>1</v>
      </c>
      <c r="R491" s="91">
        <v>1</v>
      </c>
      <c r="S491" s="91">
        <v>2</v>
      </c>
      <c r="T491" s="91">
        <v>2</v>
      </c>
      <c r="U491" s="91">
        <v>2</v>
      </c>
      <c r="V491" s="91">
        <v>1</v>
      </c>
      <c r="W491" s="91">
        <v>2</v>
      </c>
      <c r="X491" s="91">
        <v>2</v>
      </c>
      <c r="Y491" s="91">
        <v>2</v>
      </c>
      <c r="Z491" s="91">
        <v>3</v>
      </c>
      <c r="AA491" s="91">
        <v>4</v>
      </c>
      <c r="AB491" s="91">
        <v>2</v>
      </c>
      <c r="AC491" s="91">
        <v>2</v>
      </c>
      <c r="AD491" s="91">
        <v>1</v>
      </c>
      <c r="AE491" s="91" t="s">
        <v>2</v>
      </c>
      <c r="AF491" s="91">
        <v>5</v>
      </c>
      <c r="AG491" s="91">
        <v>3</v>
      </c>
      <c r="AH491" s="91">
        <v>1</v>
      </c>
      <c r="AI491" s="91">
        <v>2</v>
      </c>
      <c r="AJ491" s="91">
        <v>2</v>
      </c>
      <c r="AK491" s="91">
        <v>2</v>
      </c>
      <c r="AL491" s="91">
        <v>2</v>
      </c>
      <c r="AM491" s="91">
        <v>1</v>
      </c>
    </row>
    <row r="492" spans="1:39" x14ac:dyDescent="0.25">
      <c r="A492" s="89">
        <v>43361</v>
      </c>
      <c r="B492" s="100" t="s">
        <v>720</v>
      </c>
      <c r="C492" s="91">
        <v>2</v>
      </c>
      <c r="D492" s="91">
        <v>3</v>
      </c>
      <c r="E492" s="91">
        <v>3</v>
      </c>
      <c r="F492" s="91">
        <v>2</v>
      </c>
      <c r="G492" s="91">
        <v>2</v>
      </c>
      <c r="H492" s="91">
        <v>2</v>
      </c>
      <c r="I492" s="91">
        <v>2</v>
      </c>
      <c r="J492" s="91">
        <v>1</v>
      </c>
      <c r="K492" s="91">
        <v>2</v>
      </c>
      <c r="L492" s="91">
        <v>3</v>
      </c>
      <c r="M492" s="91">
        <v>5</v>
      </c>
      <c r="N492" s="91">
        <v>5</v>
      </c>
      <c r="O492" s="91">
        <v>5</v>
      </c>
      <c r="P492" s="91">
        <v>5</v>
      </c>
      <c r="Q492" s="91">
        <v>5</v>
      </c>
      <c r="R492" s="91">
        <v>5</v>
      </c>
      <c r="S492" s="91">
        <v>1</v>
      </c>
      <c r="T492" s="91">
        <v>1</v>
      </c>
      <c r="U492" s="91">
        <v>1</v>
      </c>
      <c r="V492" s="91">
        <v>1</v>
      </c>
      <c r="W492" s="91">
        <v>1</v>
      </c>
      <c r="X492" s="91">
        <v>1</v>
      </c>
      <c r="Y492" s="91">
        <v>1</v>
      </c>
      <c r="Z492" s="91">
        <v>1</v>
      </c>
      <c r="AA492" s="91">
        <v>1</v>
      </c>
      <c r="AB492" s="91">
        <v>1</v>
      </c>
      <c r="AC492" s="91">
        <v>1</v>
      </c>
      <c r="AD492" s="91">
        <v>1</v>
      </c>
      <c r="AE492" s="91" t="s">
        <v>2</v>
      </c>
      <c r="AF492" s="91">
        <v>5</v>
      </c>
      <c r="AG492" s="91">
        <v>1</v>
      </c>
      <c r="AH492" s="91">
        <v>1</v>
      </c>
      <c r="AI492" s="91">
        <v>1</v>
      </c>
      <c r="AJ492" s="91">
        <v>1</v>
      </c>
      <c r="AK492" s="91">
        <v>1</v>
      </c>
      <c r="AL492" s="91">
        <v>1</v>
      </c>
      <c r="AM492" s="91">
        <v>1</v>
      </c>
    </row>
    <row r="493" spans="1:39" x14ac:dyDescent="0.25">
      <c r="A493" s="89">
        <v>43361</v>
      </c>
      <c r="B493" s="100" t="s">
        <v>721</v>
      </c>
      <c r="C493" s="91">
        <v>4</v>
      </c>
      <c r="D493" s="91">
        <v>1</v>
      </c>
      <c r="E493" s="91">
        <v>1</v>
      </c>
      <c r="F493" s="91">
        <v>1</v>
      </c>
      <c r="G493" s="91">
        <v>1</v>
      </c>
      <c r="H493" s="91">
        <v>2</v>
      </c>
      <c r="I493" s="91">
        <v>2</v>
      </c>
      <c r="J493" s="91">
        <v>4</v>
      </c>
      <c r="K493" s="91">
        <v>3</v>
      </c>
      <c r="L493" s="91">
        <v>4</v>
      </c>
      <c r="M493" s="91">
        <v>2</v>
      </c>
      <c r="N493" s="91">
        <v>2</v>
      </c>
      <c r="O493" s="91">
        <v>1</v>
      </c>
      <c r="P493" s="91">
        <v>1</v>
      </c>
      <c r="Q493" s="91">
        <v>1</v>
      </c>
      <c r="R493" s="91">
        <v>1</v>
      </c>
      <c r="S493" s="91">
        <v>4</v>
      </c>
      <c r="T493" s="91">
        <v>2</v>
      </c>
      <c r="U493" s="91">
        <v>2</v>
      </c>
      <c r="V493" s="91">
        <v>2</v>
      </c>
      <c r="W493" s="91">
        <v>2</v>
      </c>
      <c r="X493" s="91">
        <v>1</v>
      </c>
      <c r="Y493" s="91">
        <v>1</v>
      </c>
      <c r="Z493" s="91">
        <v>2</v>
      </c>
      <c r="AA493" s="91">
        <v>4</v>
      </c>
      <c r="AB493" s="91">
        <v>2</v>
      </c>
      <c r="AC493" s="91">
        <v>4</v>
      </c>
      <c r="AD493" s="91">
        <v>1</v>
      </c>
      <c r="AE493" s="91" t="s">
        <v>2</v>
      </c>
      <c r="AF493" s="91">
        <v>3</v>
      </c>
      <c r="AG493" s="91">
        <v>3</v>
      </c>
      <c r="AH493" s="91">
        <v>2</v>
      </c>
      <c r="AI493" s="91">
        <v>5</v>
      </c>
      <c r="AJ493" s="91">
        <v>1</v>
      </c>
      <c r="AK493" s="91">
        <v>2</v>
      </c>
      <c r="AL493" s="91">
        <v>1</v>
      </c>
      <c r="AM493" s="91">
        <v>1</v>
      </c>
    </row>
    <row r="494" spans="1:39" x14ac:dyDescent="0.25">
      <c r="A494" s="89">
        <v>43361</v>
      </c>
      <c r="B494" s="100" t="s">
        <v>722</v>
      </c>
      <c r="C494" s="91">
        <v>1</v>
      </c>
      <c r="D494" s="91">
        <v>3</v>
      </c>
      <c r="E494" s="91">
        <v>3</v>
      </c>
      <c r="F494" s="91">
        <v>2</v>
      </c>
      <c r="G494" s="91">
        <v>2</v>
      </c>
      <c r="H494" s="91">
        <v>2</v>
      </c>
      <c r="I494" s="91">
        <v>2</v>
      </c>
      <c r="J494" s="91">
        <v>1</v>
      </c>
      <c r="K494" s="91">
        <v>1</v>
      </c>
      <c r="L494" s="91">
        <v>2</v>
      </c>
      <c r="M494" s="91">
        <v>6</v>
      </c>
      <c r="N494" s="91">
        <v>5</v>
      </c>
      <c r="O494" s="91">
        <v>5</v>
      </c>
      <c r="P494" s="91">
        <v>5</v>
      </c>
      <c r="Q494" s="91">
        <v>5</v>
      </c>
      <c r="R494" s="91">
        <v>5</v>
      </c>
      <c r="S494" s="91">
        <v>1</v>
      </c>
      <c r="T494" s="91">
        <v>1</v>
      </c>
      <c r="U494" s="91">
        <v>1</v>
      </c>
      <c r="V494" s="91">
        <v>1</v>
      </c>
      <c r="W494" s="91">
        <v>3</v>
      </c>
      <c r="X494" s="91">
        <v>1</v>
      </c>
      <c r="Y494" s="91">
        <v>1</v>
      </c>
      <c r="Z494" s="91">
        <v>1</v>
      </c>
      <c r="AA494" s="91">
        <v>1</v>
      </c>
      <c r="AB494" s="91">
        <v>1</v>
      </c>
      <c r="AC494" s="91">
        <v>1</v>
      </c>
      <c r="AD494" s="91">
        <v>1</v>
      </c>
      <c r="AE494" s="91" t="s">
        <v>2</v>
      </c>
      <c r="AF494" s="91">
        <v>1</v>
      </c>
      <c r="AG494" s="91">
        <v>1</v>
      </c>
      <c r="AH494" s="91">
        <v>1</v>
      </c>
      <c r="AI494" s="91">
        <v>1</v>
      </c>
      <c r="AJ494" s="91">
        <v>1</v>
      </c>
      <c r="AK494" s="91">
        <v>1</v>
      </c>
      <c r="AL494" s="91">
        <v>4</v>
      </c>
      <c r="AM494" s="91">
        <v>1</v>
      </c>
    </row>
    <row r="495" spans="1:39" x14ac:dyDescent="0.25">
      <c r="A495" s="89">
        <v>43361</v>
      </c>
      <c r="B495" s="100" t="s">
        <v>723</v>
      </c>
      <c r="C495" s="91">
        <v>3</v>
      </c>
      <c r="D495" s="91">
        <v>1</v>
      </c>
      <c r="E495" s="91">
        <v>1</v>
      </c>
      <c r="F495" s="91">
        <v>2</v>
      </c>
      <c r="G495" s="91">
        <v>2</v>
      </c>
      <c r="H495" s="91">
        <v>2</v>
      </c>
      <c r="I495" s="91">
        <v>2</v>
      </c>
      <c r="J495" s="91">
        <v>1</v>
      </c>
      <c r="K495" s="91">
        <v>2</v>
      </c>
      <c r="L495" s="91">
        <v>3</v>
      </c>
      <c r="M495" s="91">
        <v>5</v>
      </c>
      <c r="N495" s="91">
        <v>5</v>
      </c>
      <c r="O495" s="91">
        <v>4</v>
      </c>
      <c r="P495" s="91">
        <v>4</v>
      </c>
      <c r="Q495" s="91">
        <v>4</v>
      </c>
      <c r="R495" s="91">
        <v>5</v>
      </c>
      <c r="S495" s="91">
        <v>2</v>
      </c>
      <c r="T495" s="91">
        <v>1</v>
      </c>
      <c r="U495" s="91">
        <v>2</v>
      </c>
      <c r="V495" s="91">
        <v>4</v>
      </c>
      <c r="W495" s="91">
        <v>4</v>
      </c>
      <c r="X495" s="91">
        <v>1</v>
      </c>
      <c r="Y495" s="91">
        <v>1</v>
      </c>
      <c r="Z495" s="91">
        <v>1</v>
      </c>
      <c r="AA495" s="91">
        <v>1</v>
      </c>
      <c r="AB495" s="91">
        <v>1</v>
      </c>
      <c r="AC495" s="91">
        <v>1</v>
      </c>
      <c r="AD495" s="91">
        <v>1</v>
      </c>
      <c r="AE495" s="91" t="s">
        <v>2</v>
      </c>
      <c r="AF495" s="91">
        <v>4</v>
      </c>
      <c r="AG495" s="91">
        <v>2</v>
      </c>
      <c r="AH495" s="91">
        <v>1</v>
      </c>
      <c r="AI495" s="91">
        <v>1</v>
      </c>
      <c r="AJ495" s="91">
        <v>1</v>
      </c>
      <c r="AK495" s="91">
        <v>1</v>
      </c>
      <c r="AL495" s="91">
        <v>1</v>
      </c>
      <c r="AM495" s="91">
        <v>1</v>
      </c>
    </row>
    <row r="496" spans="1:39" x14ac:dyDescent="0.25">
      <c r="A496" s="89">
        <v>43361</v>
      </c>
      <c r="B496" s="100" t="s">
        <v>724</v>
      </c>
      <c r="C496" s="91">
        <v>4</v>
      </c>
      <c r="D496" s="91">
        <v>1</v>
      </c>
      <c r="E496" s="91">
        <v>1</v>
      </c>
      <c r="F496" s="91">
        <v>1</v>
      </c>
      <c r="G496" s="91">
        <v>1</v>
      </c>
      <c r="H496" s="91">
        <v>1</v>
      </c>
      <c r="I496" s="91">
        <v>1</v>
      </c>
      <c r="J496" s="91">
        <v>4</v>
      </c>
      <c r="K496" s="91">
        <v>4</v>
      </c>
      <c r="L496" s="91">
        <v>5</v>
      </c>
      <c r="M496" s="91">
        <v>1</v>
      </c>
      <c r="N496" s="91">
        <v>1</v>
      </c>
      <c r="O496" s="91">
        <v>1</v>
      </c>
      <c r="P496" s="91">
        <v>1</v>
      </c>
      <c r="Q496" s="91">
        <v>1</v>
      </c>
      <c r="R496" s="91">
        <v>1</v>
      </c>
      <c r="S496" s="91">
        <v>2</v>
      </c>
      <c r="T496" s="91">
        <v>2</v>
      </c>
      <c r="U496" s="91">
        <v>1</v>
      </c>
      <c r="V496" s="91">
        <v>2</v>
      </c>
      <c r="W496" s="91">
        <v>2</v>
      </c>
      <c r="X496" s="91">
        <v>1</v>
      </c>
      <c r="Y496" s="91">
        <v>1</v>
      </c>
      <c r="Z496" s="91">
        <v>1</v>
      </c>
      <c r="AA496" s="91">
        <v>4</v>
      </c>
      <c r="AB496" s="91">
        <v>4</v>
      </c>
      <c r="AC496" s="91">
        <v>1</v>
      </c>
      <c r="AD496" s="91">
        <v>1</v>
      </c>
      <c r="AE496" s="91" t="s">
        <v>2</v>
      </c>
      <c r="AF496" s="91">
        <v>4</v>
      </c>
      <c r="AG496" s="91">
        <v>4</v>
      </c>
      <c r="AH496" s="91">
        <v>4</v>
      </c>
      <c r="AI496" s="91">
        <v>4</v>
      </c>
      <c r="AJ496" s="91">
        <v>1</v>
      </c>
      <c r="AK496" s="91">
        <v>4</v>
      </c>
      <c r="AL496" s="91">
        <v>2</v>
      </c>
      <c r="AM496" s="91">
        <v>2</v>
      </c>
    </row>
    <row r="497" spans="1:39" x14ac:dyDescent="0.25">
      <c r="A497" s="89">
        <v>43361</v>
      </c>
      <c r="B497" s="100" t="s">
        <v>725</v>
      </c>
      <c r="C497" s="91">
        <v>3</v>
      </c>
      <c r="D497" s="91">
        <v>1</v>
      </c>
      <c r="E497" s="91">
        <v>1</v>
      </c>
      <c r="F497" s="91">
        <v>2</v>
      </c>
      <c r="G497" s="91">
        <v>2</v>
      </c>
      <c r="H497" s="91">
        <v>2</v>
      </c>
      <c r="I497" s="91">
        <v>2</v>
      </c>
      <c r="J497" s="91">
        <v>1</v>
      </c>
      <c r="K497" s="91">
        <v>1</v>
      </c>
      <c r="L497" s="91">
        <v>3</v>
      </c>
      <c r="M497" s="91">
        <v>6</v>
      </c>
      <c r="N497" s="91">
        <v>5</v>
      </c>
      <c r="O497" s="91">
        <v>5</v>
      </c>
      <c r="P497" s="91">
        <v>5</v>
      </c>
      <c r="Q497" s="91">
        <v>4</v>
      </c>
      <c r="R497" s="91">
        <v>2</v>
      </c>
      <c r="S497" s="91">
        <v>3</v>
      </c>
      <c r="T497" s="91">
        <v>2</v>
      </c>
      <c r="U497" s="91">
        <v>1</v>
      </c>
      <c r="V497" s="91">
        <v>2</v>
      </c>
      <c r="W497" s="91">
        <v>2</v>
      </c>
      <c r="X497" s="91">
        <v>1</v>
      </c>
      <c r="Y497" s="91">
        <v>1</v>
      </c>
      <c r="Z497" s="91">
        <v>1</v>
      </c>
      <c r="AA497" s="91">
        <v>1</v>
      </c>
      <c r="AB497" s="91">
        <v>1</v>
      </c>
      <c r="AC497" s="91">
        <v>1</v>
      </c>
      <c r="AD497" s="91">
        <v>1</v>
      </c>
      <c r="AE497" s="91" t="s">
        <v>2</v>
      </c>
      <c r="AF497" s="91">
        <v>1</v>
      </c>
      <c r="AG497" s="91">
        <v>1</v>
      </c>
      <c r="AH497" s="91">
        <v>1</v>
      </c>
      <c r="AI497" s="91">
        <v>1</v>
      </c>
      <c r="AJ497" s="91">
        <v>1</v>
      </c>
      <c r="AK497" s="91">
        <v>1</v>
      </c>
      <c r="AL497" s="91">
        <v>4</v>
      </c>
      <c r="AM497" s="91">
        <v>1</v>
      </c>
    </row>
    <row r="498" spans="1:39" x14ac:dyDescent="0.25">
      <c r="A498" s="89">
        <v>43361</v>
      </c>
      <c r="B498" s="100" t="s">
        <v>726</v>
      </c>
      <c r="C498" s="91">
        <v>2</v>
      </c>
      <c r="D498" s="91">
        <v>3</v>
      </c>
      <c r="E498" s="91">
        <v>3</v>
      </c>
      <c r="F498" s="91">
        <v>2</v>
      </c>
      <c r="G498" s="91">
        <v>2</v>
      </c>
      <c r="H498" s="91">
        <v>2</v>
      </c>
      <c r="I498" s="91">
        <v>2</v>
      </c>
      <c r="J498" s="91">
        <v>1</v>
      </c>
      <c r="K498" s="91">
        <v>2</v>
      </c>
      <c r="L498" s="91">
        <v>2</v>
      </c>
      <c r="M498" s="91">
        <v>4</v>
      </c>
      <c r="N498" s="91">
        <v>5</v>
      </c>
      <c r="O498" s="91">
        <v>5</v>
      </c>
      <c r="P498" s="91">
        <v>5</v>
      </c>
      <c r="Q498" s="91">
        <v>4</v>
      </c>
      <c r="R498" s="91">
        <v>2</v>
      </c>
      <c r="S498" s="91">
        <v>1</v>
      </c>
      <c r="T498" s="91">
        <v>1</v>
      </c>
      <c r="U498" s="91">
        <v>1</v>
      </c>
      <c r="V498" s="91">
        <v>1</v>
      </c>
      <c r="W498" s="91">
        <v>1</v>
      </c>
      <c r="X498" s="91">
        <v>1</v>
      </c>
      <c r="Y498" s="91">
        <v>1</v>
      </c>
      <c r="Z498" s="91">
        <v>1</v>
      </c>
      <c r="AA498" s="91">
        <v>1</v>
      </c>
      <c r="AB498" s="91">
        <v>1</v>
      </c>
      <c r="AC498" s="91">
        <v>1</v>
      </c>
      <c r="AD498" s="91">
        <v>1</v>
      </c>
      <c r="AE498" s="91" t="s">
        <v>2</v>
      </c>
      <c r="AF498" s="91">
        <v>1</v>
      </c>
      <c r="AG498" s="91">
        <v>1</v>
      </c>
      <c r="AH498" s="91">
        <v>1</v>
      </c>
      <c r="AI498" s="91">
        <v>1</v>
      </c>
      <c r="AJ498" s="91">
        <v>1</v>
      </c>
      <c r="AK498" s="91">
        <v>1</v>
      </c>
      <c r="AL498" s="91">
        <v>2</v>
      </c>
      <c r="AM498" s="91">
        <v>1</v>
      </c>
    </row>
    <row r="499" spans="1:39" x14ac:dyDescent="0.25">
      <c r="A499" s="89">
        <v>43361</v>
      </c>
      <c r="B499" s="100" t="s">
        <v>727</v>
      </c>
      <c r="C499" s="91">
        <v>4</v>
      </c>
      <c r="D499" s="91">
        <v>2</v>
      </c>
      <c r="E499" s="91">
        <v>1</v>
      </c>
      <c r="F499" s="91">
        <v>2</v>
      </c>
      <c r="G499" s="91">
        <v>2</v>
      </c>
      <c r="H499" s="91">
        <v>2</v>
      </c>
      <c r="I499" s="91">
        <v>2</v>
      </c>
      <c r="J499" s="91">
        <v>1</v>
      </c>
      <c r="K499" s="91">
        <v>3</v>
      </c>
      <c r="L499" s="91">
        <v>3</v>
      </c>
      <c r="M499" s="91">
        <v>5</v>
      </c>
      <c r="N499" s="91">
        <v>3</v>
      </c>
      <c r="O499" s="91">
        <v>2</v>
      </c>
      <c r="P499" s="91">
        <v>2</v>
      </c>
      <c r="Q499" s="91">
        <v>2</v>
      </c>
      <c r="R499" s="91">
        <v>5</v>
      </c>
      <c r="S499" s="91">
        <v>2</v>
      </c>
      <c r="T499" s="91">
        <v>1</v>
      </c>
      <c r="U499" s="91">
        <v>2</v>
      </c>
      <c r="V499" s="91">
        <v>1</v>
      </c>
      <c r="W499" s="91">
        <v>2</v>
      </c>
      <c r="X499" s="91">
        <v>1</v>
      </c>
      <c r="Y499" s="91">
        <v>1</v>
      </c>
      <c r="Z499" s="91">
        <v>1</v>
      </c>
      <c r="AA499" s="91">
        <v>1</v>
      </c>
      <c r="AB499" s="91">
        <v>2</v>
      </c>
      <c r="AC499" s="91">
        <v>1</v>
      </c>
      <c r="AD499" s="91">
        <v>1</v>
      </c>
      <c r="AE499" s="91" t="s">
        <v>2</v>
      </c>
      <c r="AF499" s="91">
        <v>1</v>
      </c>
      <c r="AG499" s="91">
        <v>1</v>
      </c>
      <c r="AH499" s="91">
        <v>1</v>
      </c>
      <c r="AI499" s="91">
        <v>1</v>
      </c>
      <c r="AJ499" s="91">
        <v>1</v>
      </c>
      <c r="AK499" s="91">
        <v>1</v>
      </c>
      <c r="AL499" s="91">
        <v>3</v>
      </c>
      <c r="AM499" s="91">
        <v>1</v>
      </c>
    </row>
    <row r="500" spans="1:39" x14ac:dyDescent="0.25">
      <c r="A500" s="89">
        <v>43361</v>
      </c>
      <c r="B500" s="100" t="s">
        <v>728</v>
      </c>
      <c r="C500" s="91">
        <v>2</v>
      </c>
      <c r="D500" s="91">
        <v>3</v>
      </c>
      <c r="E500" s="91">
        <v>3</v>
      </c>
      <c r="F500" s="91">
        <v>2</v>
      </c>
      <c r="G500" s="91">
        <v>2</v>
      </c>
      <c r="H500" s="91">
        <v>2</v>
      </c>
      <c r="I500" s="91">
        <v>2</v>
      </c>
      <c r="J500" s="91">
        <v>2</v>
      </c>
      <c r="K500" s="91">
        <v>2</v>
      </c>
      <c r="L500" s="91">
        <v>1</v>
      </c>
      <c r="M500" s="91">
        <v>4</v>
      </c>
      <c r="N500" s="91">
        <v>4</v>
      </c>
      <c r="O500" s="91">
        <v>1</v>
      </c>
      <c r="P500" s="91">
        <v>4</v>
      </c>
      <c r="Q500" s="91">
        <v>4</v>
      </c>
      <c r="R500" s="91">
        <v>4</v>
      </c>
      <c r="S500" s="91">
        <v>4</v>
      </c>
      <c r="T500" s="91">
        <v>3</v>
      </c>
      <c r="U500" s="91">
        <v>1</v>
      </c>
      <c r="V500" s="91">
        <v>3</v>
      </c>
      <c r="W500" s="91">
        <v>3</v>
      </c>
      <c r="X500" s="91">
        <v>2</v>
      </c>
      <c r="Y500" s="91">
        <v>1</v>
      </c>
      <c r="Z500" s="91">
        <v>3</v>
      </c>
      <c r="AA500" s="91">
        <v>3</v>
      </c>
      <c r="AB500" s="91">
        <v>4</v>
      </c>
      <c r="AC500" s="91">
        <v>1</v>
      </c>
      <c r="AD500" s="91">
        <v>1</v>
      </c>
      <c r="AE500" s="91" t="s">
        <v>2</v>
      </c>
      <c r="AF500" s="91">
        <v>1</v>
      </c>
      <c r="AG500" s="91">
        <v>1</v>
      </c>
      <c r="AH500" s="91">
        <v>1</v>
      </c>
      <c r="AI500" s="91">
        <v>1</v>
      </c>
      <c r="AJ500" s="91">
        <v>1</v>
      </c>
      <c r="AK500" s="91">
        <v>1</v>
      </c>
      <c r="AL500" s="91">
        <v>2</v>
      </c>
      <c r="AM500" s="91">
        <v>1</v>
      </c>
    </row>
    <row r="501" spans="1:39" x14ac:dyDescent="0.25">
      <c r="A501" s="89">
        <v>43361</v>
      </c>
      <c r="B501" s="100" t="s">
        <v>729</v>
      </c>
      <c r="C501" s="91">
        <v>2</v>
      </c>
      <c r="D501" s="91">
        <v>3</v>
      </c>
      <c r="E501" s="91">
        <v>3</v>
      </c>
      <c r="F501" s="91">
        <v>2</v>
      </c>
      <c r="G501" s="91">
        <v>2</v>
      </c>
      <c r="H501" s="91">
        <v>2</v>
      </c>
      <c r="I501" s="91">
        <v>2</v>
      </c>
      <c r="J501" s="91">
        <v>1</v>
      </c>
      <c r="K501" s="91">
        <v>4</v>
      </c>
      <c r="L501" s="91">
        <v>3</v>
      </c>
      <c r="M501" s="91">
        <v>4</v>
      </c>
      <c r="N501" s="91">
        <v>5</v>
      </c>
      <c r="O501" s="91">
        <v>5</v>
      </c>
      <c r="P501" s="91">
        <v>2</v>
      </c>
      <c r="Q501" s="91">
        <v>2</v>
      </c>
      <c r="R501" s="91">
        <v>4</v>
      </c>
      <c r="S501" s="91">
        <v>1</v>
      </c>
      <c r="T501" s="91">
        <v>1</v>
      </c>
      <c r="U501" s="91">
        <v>1</v>
      </c>
      <c r="V501" s="91">
        <v>2</v>
      </c>
      <c r="W501" s="91">
        <v>1</v>
      </c>
      <c r="X501" s="91">
        <v>1</v>
      </c>
      <c r="Y501" s="91">
        <v>1</v>
      </c>
      <c r="Z501" s="91">
        <v>1</v>
      </c>
      <c r="AA501" s="91">
        <v>1</v>
      </c>
      <c r="AB501" s="91">
        <v>2</v>
      </c>
      <c r="AC501" s="91">
        <v>1</v>
      </c>
      <c r="AD501" s="91">
        <v>1</v>
      </c>
      <c r="AE501" s="91" t="s">
        <v>2</v>
      </c>
      <c r="AF501" s="91">
        <v>2</v>
      </c>
      <c r="AG501" s="91">
        <v>2</v>
      </c>
      <c r="AH501" s="91">
        <v>1</v>
      </c>
      <c r="AI501" s="91">
        <v>1</v>
      </c>
      <c r="AJ501" s="91">
        <v>1</v>
      </c>
      <c r="AK501" s="91">
        <v>2</v>
      </c>
      <c r="AL501" s="91">
        <v>2</v>
      </c>
      <c r="AM501" s="91">
        <v>1</v>
      </c>
    </row>
    <row r="502" spans="1:39" x14ac:dyDescent="0.25">
      <c r="A502" s="89">
        <v>43361</v>
      </c>
      <c r="B502" s="100" t="s">
        <v>730</v>
      </c>
      <c r="C502" s="91">
        <v>4</v>
      </c>
      <c r="D502" s="91">
        <v>1</v>
      </c>
      <c r="E502" s="91">
        <v>1</v>
      </c>
      <c r="F502" s="91">
        <v>2</v>
      </c>
      <c r="G502" s="91">
        <v>2</v>
      </c>
      <c r="H502" s="91">
        <v>2</v>
      </c>
      <c r="I502" s="91">
        <v>2</v>
      </c>
      <c r="J502" s="91">
        <v>3</v>
      </c>
      <c r="K502" s="91">
        <v>2</v>
      </c>
      <c r="L502" s="91">
        <v>2</v>
      </c>
      <c r="M502" s="91">
        <v>6</v>
      </c>
      <c r="N502" s="91">
        <v>5</v>
      </c>
      <c r="O502" s="91">
        <v>2</v>
      </c>
      <c r="P502" s="91">
        <v>2</v>
      </c>
      <c r="Q502" s="91">
        <v>2</v>
      </c>
      <c r="R502" s="91">
        <v>5</v>
      </c>
      <c r="S502" s="91">
        <v>2</v>
      </c>
      <c r="T502" s="91">
        <v>1</v>
      </c>
      <c r="U502" s="91">
        <v>1</v>
      </c>
      <c r="V502" s="91">
        <v>1</v>
      </c>
      <c r="W502" s="91">
        <v>3</v>
      </c>
      <c r="X502" s="91">
        <v>1</v>
      </c>
      <c r="Y502" s="91">
        <v>1</v>
      </c>
      <c r="Z502" s="91">
        <v>1</v>
      </c>
      <c r="AA502" s="91">
        <v>1</v>
      </c>
      <c r="AB502" s="91">
        <v>1</v>
      </c>
      <c r="AC502" s="91">
        <v>1</v>
      </c>
      <c r="AD502" s="91">
        <v>1</v>
      </c>
      <c r="AE502" s="91" t="s">
        <v>2</v>
      </c>
      <c r="AF502" s="91">
        <v>3</v>
      </c>
      <c r="AG502" s="91">
        <v>3</v>
      </c>
      <c r="AH502" s="91">
        <v>3</v>
      </c>
      <c r="AI502" s="91">
        <v>4</v>
      </c>
      <c r="AJ502" s="91">
        <v>1</v>
      </c>
      <c r="AK502" s="91">
        <v>1</v>
      </c>
      <c r="AL502" s="91">
        <v>4</v>
      </c>
      <c r="AM502" s="91">
        <v>3</v>
      </c>
    </row>
    <row r="503" spans="1:39" x14ac:dyDescent="0.25">
      <c r="A503" s="89">
        <v>43361</v>
      </c>
      <c r="B503" s="100" t="s">
        <v>731</v>
      </c>
      <c r="C503" s="91">
        <v>3</v>
      </c>
      <c r="D503" s="91">
        <v>1</v>
      </c>
      <c r="E503" s="91">
        <v>1</v>
      </c>
      <c r="F503" s="91">
        <v>2</v>
      </c>
      <c r="G503" s="91">
        <v>2</v>
      </c>
      <c r="H503" s="91">
        <v>2</v>
      </c>
      <c r="I503" s="91">
        <v>2</v>
      </c>
      <c r="J503" s="91">
        <v>1</v>
      </c>
      <c r="K503" s="91">
        <v>2</v>
      </c>
      <c r="L503" s="91">
        <v>4</v>
      </c>
      <c r="M503" s="91">
        <v>6</v>
      </c>
      <c r="N503" s="91">
        <v>4</v>
      </c>
      <c r="O503" s="91">
        <v>2</v>
      </c>
      <c r="P503" s="91">
        <v>4</v>
      </c>
      <c r="Q503" s="91">
        <v>4</v>
      </c>
      <c r="R503" s="91">
        <v>5</v>
      </c>
      <c r="S503" s="91">
        <v>2</v>
      </c>
      <c r="T503" s="91">
        <v>1</v>
      </c>
      <c r="U503" s="91">
        <v>1</v>
      </c>
      <c r="V503" s="91">
        <v>1</v>
      </c>
      <c r="W503" s="91">
        <v>3</v>
      </c>
      <c r="X503" s="91">
        <v>1</v>
      </c>
      <c r="Y503" s="91">
        <v>1</v>
      </c>
      <c r="Z503" s="91">
        <v>1</v>
      </c>
      <c r="AA503" s="91">
        <v>1</v>
      </c>
      <c r="AB503" s="91">
        <v>1</v>
      </c>
      <c r="AC503" s="91">
        <v>1</v>
      </c>
      <c r="AD503" s="91">
        <v>1</v>
      </c>
      <c r="AE503" s="91" t="s">
        <v>2</v>
      </c>
      <c r="AF503" s="91">
        <v>2</v>
      </c>
      <c r="AG503" s="91">
        <v>1</v>
      </c>
      <c r="AH503" s="91">
        <v>3</v>
      </c>
      <c r="AI503" s="91">
        <v>2</v>
      </c>
      <c r="AJ503" s="91">
        <v>1</v>
      </c>
      <c r="AK503" s="91">
        <v>1</v>
      </c>
      <c r="AL503" s="91">
        <v>1</v>
      </c>
      <c r="AM503" s="91">
        <v>1</v>
      </c>
    </row>
    <row r="504" spans="1:39" x14ac:dyDescent="0.25">
      <c r="A504" s="89">
        <v>43361</v>
      </c>
      <c r="B504" s="100" t="s">
        <v>732</v>
      </c>
      <c r="C504" s="91">
        <v>3</v>
      </c>
      <c r="D504" s="91">
        <v>3</v>
      </c>
      <c r="E504" s="91">
        <v>3</v>
      </c>
      <c r="F504" s="91">
        <v>2</v>
      </c>
      <c r="G504" s="91">
        <v>2</v>
      </c>
      <c r="H504" s="91">
        <v>2</v>
      </c>
      <c r="I504" s="91">
        <v>2</v>
      </c>
      <c r="J504" s="91">
        <v>1</v>
      </c>
      <c r="K504" s="91">
        <v>3</v>
      </c>
      <c r="L504" s="91">
        <v>3</v>
      </c>
      <c r="M504" s="91">
        <v>4</v>
      </c>
      <c r="N504" s="91">
        <v>5</v>
      </c>
      <c r="O504" s="91">
        <v>1</v>
      </c>
      <c r="P504" s="91">
        <v>5</v>
      </c>
      <c r="Q504" s="91">
        <v>1</v>
      </c>
      <c r="R504" s="91">
        <v>5</v>
      </c>
      <c r="S504" s="91">
        <v>4</v>
      </c>
      <c r="T504" s="91">
        <v>2</v>
      </c>
      <c r="U504" s="91">
        <v>2</v>
      </c>
      <c r="V504" s="91">
        <v>1</v>
      </c>
      <c r="W504" s="91">
        <v>2</v>
      </c>
      <c r="X504" s="91">
        <v>1</v>
      </c>
      <c r="Y504" s="91">
        <v>1</v>
      </c>
      <c r="Z504" s="91">
        <v>1</v>
      </c>
      <c r="AA504" s="91">
        <v>2</v>
      </c>
      <c r="AB504" s="91">
        <v>1</v>
      </c>
      <c r="AC504" s="91">
        <v>1</v>
      </c>
      <c r="AD504" s="91">
        <v>1</v>
      </c>
      <c r="AE504" s="91" t="s">
        <v>2</v>
      </c>
      <c r="AF504" s="91">
        <v>5</v>
      </c>
      <c r="AG504" s="91">
        <v>4</v>
      </c>
      <c r="AH504" s="91">
        <v>2</v>
      </c>
      <c r="AI504" s="91">
        <v>1</v>
      </c>
      <c r="AJ504" s="91">
        <v>1</v>
      </c>
      <c r="AK504" s="91">
        <v>1</v>
      </c>
      <c r="AL504" s="91">
        <v>5</v>
      </c>
      <c r="AM504" s="91">
        <v>1</v>
      </c>
    </row>
    <row r="505" spans="1:39" x14ac:dyDescent="0.25">
      <c r="A505" s="89">
        <v>43361</v>
      </c>
      <c r="B505" s="100" t="s">
        <v>733</v>
      </c>
      <c r="C505" s="91">
        <v>2</v>
      </c>
      <c r="D505" s="91">
        <v>3</v>
      </c>
      <c r="E505" s="91">
        <v>3</v>
      </c>
      <c r="F505" s="91">
        <v>1</v>
      </c>
      <c r="G505" s="91">
        <v>1</v>
      </c>
      <c r="H505" s="91">
        <v>2</v>
      </c>
      <c r="I505" s="91">
        <v>2</v>
      </c>
      <c r="J505" s="91">
        <v>2</v>
      </c>
      <c r="K505" s="91">
        <v>4</v>
      </c>
      <c r="L505" s="91">
        <v>4</v>
      </c>
      <c r="M505" s="91">
        <v>3</v>
      </c>
      <c r="N505" s="91">
        <v>3</v>
      </c>
      <c r="O505" s="91">
        <v>1</v>
      </c>
      <c r="P505" s="91">
        <v>1</v>
      </c>
      <c r="Q505" s="91">
        <v>1</v>
      </c>
      <c r="R505" s="91">
        <v>1</v>
      </c>
      <c r="S505" s="91">
        <v>2</v>
      </c>
      <c r="T505" s="91">
        <v>1</v>
      </c>
      <c r="U505" s="91">
        <v>1</v>
      </c>
      <c r="V505" s="91">
        <v>2</v>
      </c>
      <c r="W505" s="91">
        <v>2</v>
      </c>
      <c r="X505" s="91">
        <v>1</v>
      </c>
      <c r="Y505" s="91">
        <v>1</v>
      </c>
      <c r="Z505" s="91">
        <v>1</v>
      </c>
      <c r="AA505" s="91">
        <v>2</v>
      </c>
      <c r="AB505" s="91">
        <v>2</v>
      </c>
      <c r="AC505" s="91">
        <v>2</v>
      </c>
      <c r="AD505" s="91">
        <v>1</v>
      </c>
      <c r="AE505" s="91" t="s">
        <v>2</v>
      </c>
      <c r="AF505" s="91">
        <v>1</v>
      </c>
      <c r="AG505" s="91">
        <v>3</v>
      </c>
      <c r="AH505" s="91">
        <v>1</v>
      </c>
      <c r="AI505" s="91">
        <v>1</v>
      </c>
      <c r="AJ505" s="91">
        <v>1</v>
      </c>
      <c r="AK505" s="91">
        <v>3</v>
      </c>
      <c r="AL505" s="91">
        <v>2</v>
      </c>
      <c r="AM505" s="91">
        <v>2</v>
      </c>
    </row>
    <row r="506" spans="1:39" x14ac:dyDescent="0.25">
      <c r="A506" s="89">
        <v>43371</v>
      </c>
      <c r="B506" s="100" t="s">
        <v>734</v>
      </c>
      <c r="C506" s="91">
        <v>3</v>
      </c>
      <c r="D506" s="91">
        <v>1</v>
      </c>
      <c r="E506" s="91">
        <v>1</v>
      </c>
      <c r="F506" s="91">
        <v>2</v>
      </c>
      <c r="G506" s="91">
        <v>2</v>
      </c>
      <c r="H506" s="91">
        <v>2</v>
      </c>
      <c r="I506" s="91">
        <v>2</v>
      </c>
      <c r="J506" s="91">
        <v>3</v>
      </c>
      <c r="K506" s="91">
        <v>2</v>
      </c>
      <c r="L506" s="91">
        <v>3</v>
      </c>
      <c r="M506" s="91">
        <v>4</v>
      </c>
      <c r="N506" s="91">
        <v>4</v>
      </c>
      <c r="O506" s="91">
        <v>5</v>
      </c>
      <c r="P506" s="91">
        <v>5</v>
      </c>
      <c r="Q506" s="91">
        <v>5</v>
      </c>
      <c r="R506" s="91">
        <v>5</v>
      </c>
      <c r="S506" s="91">
        <v>4</v>
      </c>
      <c r="T506" s="91">
        <v>1</v>
      </c>
      <c r="U506" s="91">
        <v>2</v>
      </c>
      <c r="V506" s="91">
        <v>3</v>
      </c>
      <c r="W506" s="91">
        <v>3</v>
      </c>
      <c r="X506" s="91">
        <v>1</v>
      </c>
      <c r="Y506" s="91">
        <v>1</v>
      </c>
      <c r="Z506" s="91">
        <v>1</v>
      </c>
      <c r="AA506" s="91">
        <v>2</v>
      </c>
      <c r="AB506" s="91">
        <v>4</v>
      </c>
      <c r="AC506" s="91">
        <v>1</v>
      </c>
      <c r="AD506" s="91">
        <v>1</v>
      </c>
      <c r="AE506" s="91" t="s">
        <v>2</v>
      </c>
      <c r="AF506" s="91">
        <v>1</v>
      </c>
      <c r="AG506" s="91">
        <v>1</v>
      </c>
      <c r="AH506" s="91">
        <v>1</v>
      </c>
      <c r="AI506" s="91">
        <v>1</v>
      </c>
      <c r="AJ506" s="91">
        <v>1</v>
      </c>
      <c r="AK506" s="91">
        <v>1</v>
      </c>
      <c r="AL506" s="91">
        <v>1</v>
      </c>
      <c r="AM506" s="91">
        <v>1</v>
      </c>
    </row>
    <row r="507" spans="1:39" x14ac:dyDescent="0.25">
      <c r="A507" s="89">
        <v>43371</v>
      </c>
      <c r="B507" s="100" t="s">
        <v>735</v>
      </c>
      <c r="C507" s="91">
        <v>1</v>
      </c>
      <c r="D507" s="91">
        <v>3</v>
      </c>
      <c r="E507" s="91">
        <v>3</v>
      </c>
      <c r="F507" s="91">
        <v>2</v>
      </c>
      <c r="G507" s="91">
        <v>2</v>
      </c>
      <c r="H507" s="91">
        <v>2</v>
      </c>
      <c r="I507" s="91">
        <v>2</v>
      </c>
      <c r="J507" s="91">
        <v>1</v>
      </c>
      <c r="K507" s="91">
        <v>3</v>
      </c>
      <c r="L507" s="91">
        <v>3</v>
      </c>
      <c r="M507" s="91">
        <v>6</v>
      </c>
      <c r="N507" s="91">
        <v>5</v>
      </c>
      <c r="O507" s="91">
        <v>5</v>
      </c>
      <c r="P507" s="91">
        <v>5</v>
      </c>
      <c r="Q507" s="91">
        <v>5</v>
      </c>
      <c r="R507" s="91">
        <v>5</v>
      </c>
      <c r="S507" s="91">
        <v>1</v>
      </c>
      <c r="T507" s="91">
        <v>1</v>
      </c>
      <c r="U507" s="91">
        <v>2</v>
      </c>
      <c r="V507" s="91">
        <v>1</v>
      </c>
      <c r="W507" s="91">
        <v>1</v>
      </c>
      <c r="X507" s="91">
        <v>1</v>
      </c>
      <c r="Y507" s="91">
        <v>1</v>
      </c>
      <c r="Z507" s="91">
        <v>1</v>
      </c>
      <c r="AA507" s="91">
        <v>1</v>
      </c>
      <c r="AB507" s="91">
        <v>1</v>
      </c>
      <c r="AC507" s="91">
        <v>1</v>
      </c>
      <c r="AD507" s="91">
        <v>1</v>
      </c>
      <c r="AE507" s="91" t="s">
        <v>2</v>
      </c>
      <c r="AF507" s="91">
        <v>1</v>
      </c>
      <c r="AG507" s="91">
        <v>1</v>
      </c>
      <c r="AH507" s="91">
        <v>1</v>
      </c>
      <c r="AI507" s="91">
        <v>1</v>
      </c>
      <c r="AJ507" s="91">
        <v>1</v>
      </c>
      <c r="AK507" s="91">
        <v>1</v>
      </c>
      <c r="AL507" s="91">
        <v>1</v>
      </c>
      <c r="AM507" s="91">
        <v>1</v>
      </c>
    </row>
    <row r="508" spans="1:39" x14ac:dyDescent="0.25">
      <c r="A508" s="89">
        <v>43369</v>
      </c>
      <c r="B508" s="100" t="s">
        <v>736</v>
      </c>
      <c r="C508" s="91">
        <v>4</v>
      </c>
      <c r="D508" s="91">
        <v>1</v>
      </c>
      <c r="E508" s="91">
        <v>1</v>
      </c>
      <c r="F508" s="91">
        <v>1</v>
      </c>
      <c r="G508" s="91">
        <v>1</v>
      </c>
      <c r="H508" s="91">
        <v>1</v>
      </c>
      <c r="I508" s="91">
        <v>1</v>
      </c>
      <c r="J508" s="91">
        <v>3</v>
      </c>
      <c r="K508" s="91">
        <v>3</v>
      </c>
      <c r="L508" s="91">
        <v>4</v>
      </c>
      <c r="M508" s="91">
        <v>4</v>
      </c>
      <c r="N508" s="91">
        <v>4</v>
      </c>
      <c r="O508" s="91">
        <v>5</v>
      </c>
      <c r="P508" s="91">
        <v>5</v>
      </c>
      <c r="Q508" s="91">
        <v>5</v>
      </c>
      <c r="R508" s="91">
        <v>1</v>
      </c>
      <c r="S508" s="91">
        <v>3</v>
      </c>
      <c r="T508" s="91">
        <v>2</v>
      </c>
      <c r="U508" s="91">
        <v>2</v>
      </c>
      <c r="V508" s="91">
        <v>1</v>
      </c>
      <c r="W508" s="91">
        <v>2</v>
      </c>
      <c r="X508" s="91">
        <v>1</v>
      </c>
      <c r="Y508" s="91">
        <v>1</v>
      </c>
      <c r="Z508" s="91">
        <v>2</v>
      </c>
      <c r="AA508" s="91">
        <v>4</v>
      </c>
      <c r="AB508" s="91">
        <v>2</v>
      </c>
      <c r="AC508" s="91">
        <v>3</v>
      </c>
      <c r="AD508" s="91">
        <v>1</v>
      </c>
      <c r="AE508" s="91" t="s">
        <v>2</v>
      </c>
      <c r="AF508" s="91">
        <v>2</v>
      </c>
      <c r="AG508" s="91">
        <v>2</v>
      </c>
      <c r="AH508" s="91">
        <v>1</v>
      </c>
      <c r="AI508" s="91">
        <v>1</v>
      </c>
      <c r="AJ508" s="91">
        <v>1</v>
      </c>
      <c r="AK508" s="91">
        <v>2</v>
      </c>
      <c r="AL508" s="91">
        <v>1</v>
      </c>
      <c r="AM508" s="91">
        <v>1</v>
      </c>
    </row>
    <row r="509" spans="1:39" x14ac:dyDescent="0.25">
      <c r="A509" s="89">
        <v>43370</v>
      </c>
      <c r="B509" s="100" t="s">
        <v>737</v>
      </c>
      <c r="C509" s="91">
        <v>1</v>
      </c>
      <c r="D509" s="91">
        <v>2</v>
      </c>
      <c r="E509" s="91">
        <v>3</v>
      </c>
      <c r="F509" s="91">
        <v>2</v>
      </c>
      <c r="G509" s="91">
        <v>2</v>
      </c>
      <c r="H509" s="91">
        <v>2</v>
      </c>
      <c r="I509" s="91">
        <v>2</v>
      </c>
      <c r="J509" s="91">
        <v>1</v>
      </c>
      <c r="K509" s="91">
        <v>2</v>
      </c>
      <c r="L509" s="91">
        <v>3</v>
      </c>
      <c r="M509" s="91">
        <v>6</v>
      </c>
      <c r="N509" s="91">
        <v>5</v>
      </c>
      <c r="O509" s="91">
        <v>5</v>
      </c>
      <c r="P509" s="91">
        <v>5</v>
      </c>
      <c r="Q509" s="91">
        <v>5</v>
      </c>
      <c r="R509" s="91">
        <v>4</v>
      </c>
      <c r="S509" s="91">
        <v>2</v>
      </c>
      <c r="T509" s="91">
        <v>1</v>
      </c>
      <c r="U509" s="91">
        <v>1</v>
      </c>
      <c r="V509" s="91">
        <v>1</v>
      </c>
      <c r="W509" s="91">
        <v>1</v>
      </c>
      <c r="X509" s="91">
        <v>1</v>
      </c>
      <c r="Y509" s="91">
        <v>1</v>
      </c>
      <c r="Z509" s="91">
        <v>1</v>
      </c>
      <c r="AA509" s="91">
        <v>1</v>
      </c>
      <c r="AB509" s="91">
        <v>1</v>
      </c>
      <c r="AC509" s="91">
        <v>1</v>
      </c>
      <c r="AD509" s="91">
        <v>1</v>
      </c>
      <c r="AE509" s="91" t="s">
        <v>2</v>
      </c>
      <c r="AF509" s="91">
        <v>1</v>
      </c>
      <c r="AG509" s="91">
        <v>1</v>
      </c>
      <c r="AH509" s="91">
        <v>1</v>
      </c>
      <c r="AI509" s="91">
        <v>1</v>
      </c>
      <c r="AJ509" s="91">
        <v>1</v>
      </c>
      <c r="AK509" s="91">
        <v>1</v>
      </c>
      <c r="AL509" s="91">
        <v>2</v>
      </c>
      <c r="AM509" s="91">
        <v>1</v>
      </c>
    </row>
    <row r="510" spans="1:39" x14ac:dyDescent="0.25">
      <c r="A510" s="89">
        <v>43369</v>
      </c>
      <c r="B510" s="100" t="s">
        <v>738</v>
      </c>
      <c r="C510" s="91">
        <v>2</v>
      </c>
      <c r="D510" s="91">
        <v>3</v>
      </c>
      <c r="E510" s="91">
        <v>3</v>
      </c>
      <c r="F510" s="91">
        <v>2</v>
      </c>
      <c r="G510" s="91">
        <v>2</v>
      </c>
      <c r="H510" s="91">
        <v>2</v>
      </c>
      <c r="I510" s="91">
        <v>2</v>
      </c>
      <c r="J510" s="91">
        <v>1</v>
      </c>
      <c r="K510" s="91">
        <v>1</v>
      </c>
      <c r="L510" s="91">
        <v>1</v>
      </c>
      <c r="M510" s="91">
        <v>5</v>
      </c>
      <c r="N510" s="91">
        <v>5</v>
      </c>
      <c r="O510" s="91">
        <v>1</v>
      </c>
      <c r="P510" s="91">
        <v>1</v>
      </c>
      <c r="Q510" s="91">
        <v>1</v>
      </c>
      <c r="R510" s="91">
        <v>1</v>
      </c>
      <c r="S510" s="91">
        <v>2</v>
      </c>
      <c r="T510" s="91">
        <v>1</v>
      </c>
      <c r="U510" s="91">
        <v>1</v>
      </c>
      <c r="V510" s="91">
        <v>2</v>
      </c>
      <c r="W510" s="91">
        <v>2</v>
      </c>
      <c r="X510" s="91">
        <v>1</v>
      </c>
      <c r="Y510" s="91">
        <v>1</v>
      </c>
      <c r="Z510" s="91">
        <v>1</v>
      </c>
      <c r="AA510" s="91">
        <v>1</v>
      </c>
      <c r="AB510" s="91">
        <v>2</v>
      </c>
      <c r="AC510" s="91">
        <v>1</v>
      </c>
      <c r="AD510" s="91">
        <v>1</v>
      </c>
      <c r="AE510" s="91" t="s">
        <v>2</v>
      </c>
      <c r="AF510" s="91">
        <v>4</v>
      </c>
      <c r="AG510" s="91">
        <v>4</v>
      </c>
      <c r="AH510" s="91">
        <v>4</v>
      </c>
      <c r="AI510" s="91">
        <v>1</v>
      </c>
      <c r="AJ510" s="91">
        <v>1</v>
      </c>
      <c r="AK510" s="91">
        <v>2</v>
      </c>
      <c r="AL510" s="91">
        <v>1</v>
      </c>
      <c r="AM510" s="91">
        <v>1</v>
      </c>
    </row>
    <row r="511" spans="1:39" x14ac:dyDescent="0.25">
      <c r="A511" s="89">
        <v>43371</v>
      </c>
      <c r="B511" s="100" t="s">
        <v>739</v>
      </c>
      <c r="C511" s="91">
        <v>3</v>
      </c>
      <c r="D511" s="91">
        <v>3</v>
      </c>
      <c r="E511" s="91">
        <v>3</v>
      </c>
      <c r="F511" s="91">
        <v>2</v>
      </c>
      <c r="G511" s="91">
        <v>2</v>
      </c>
      <c r="H511" s="91">
        <v>2</v>
      </c>
      <c r="I511" s="91">
        <v>2</v>
      </c>
      <c r="J511" s="91">
        <v>1</v>
      </c>
      <c r="K511" s="91">
        <v>3</v>
      </c>
      <c r="L511" s="91">
        <v>2</v>
      </c>
      <c r="M511" s="91">
        <v>6</v>
      </c>
      <c r="N511" s="91">
        <v>5</v>
      </c>
      <c r="O511" s="91">
        <v>5</v>
      </c>
      <c r="P511" s="91">
        <v>5</v>
      </c>
      <c r="Q511" s="91">
        <v>4</v>
      </c>
      <c r="R511" s="91">
        <v>5</v>
      </c>
      <c r="S511" s="91">
        <v>1</v>
      </c>
      <c r="T511" s="91">
        <v>1</v>
      </c>
      <c r="U511" s="91">
        <v>1</v>
      </c>
      <c r="V511" s="91">
        <v>3</v>
      </c>
      <c r="W511" s="91">
        <v>3</v>
      </c>
      <c r="X511" s="91">
        <v>1</v>
      </c>
      <c r="Y511" s="91">
        <v>1</v>
      </c>
      <c r="Z511" s="91">
        <v>3</v>
      </c>
      <c r="AA511" s="91">
        <v>1</v>
      </c>
      <c r="AB511" s="91">
        <v>1</v>
      </c>
      <c r="AC511" s="91">
        <v>1</v>
      </c>
      <c r="AD511" s="91">
        <v>1</v>
      </c>
      <c r="AE511" s="91" t="s">
        <v>2</v>
      </c>
      <c r="AF511" s="91">
        <v>1</v>
      </c>
      <c r="AG511" s="91">
        <v>1</v>
      </c>
      <c r="AH511" s="91">
        <v>1</v>
      </c>
      <c r="AI511" s="91">
        <v>1</v>
      </c>
      <c r="AJ511" s="91">
        <v>1</v>
      </c>
      <c r="AK511" s="91">
        <v>1</v>
      </c>
      <c r="AL511" s="91">
        <v>1</v>
      </c>
      <c r="AM511" s="91">
        <v>1</v>
      </c>
    </row>
    <row r="512" spans="1:39" x14ac:dyDescent="0.25">
      <c r="A512" s="89">
        <v>43369</v>
      </c>
      <c r="B512" s="100" t="s">
        <v>740</v>
      </c>
      <c r="C512" s="91">
        <v>5</v>
      </c>
      <c r="D512" s="91">
        <v>1</v>
      </c>
      <c r="E512" s="91">
        <v>1</v>
      </c>
      <c r="F512" s="91">
        <v>2</v>
      </c>
      <c r="G512" s="91">
        <v>2</v>
      </c>
      <c r="H512" s="91">
        <v>2</v>
      </c>
      <c r="I512" s="91">
        <v>1</v>
      </c>
      <c r="J512" s="91">
        <v>3</v>
      </c>
      <c r="K512" s="91">
        <v>6</v>
      </c>
      <c r="L512" s="91">
        <v>3</v>
      </c>
      <c r="M512" s="91">
        <v>3</v>
      </c>
      <c r="N512" s="91">
        <v>1</v>
      </c>
      <c r="O512" s="91">
        <v>1</v>
      </c>
      <c r="P512" s="91">
        <v>1</v>
      </c>
      <c r="Q512" s="91">
        <v>5</v>
      </c>
      <c r="R512" s="91">
        <v>5</v>
      </c>
      <c r="S512" s="91">
        <v>4</v>
      </c>
      <c r="T512" s="91">
        <v>2</v>
      </c>
      <c r="U512" s="91">
        <v>1</v>
      </c>
      <c r="V512" s="91">
        <v>2</v>
      </c>
      <c r="W512" s="91">
        <v>2</v>
      </c>
      <c r="X512" s="91">
        <v>2</v>
      </c>
      <c r="Y512" s="91">
        <v>1</v>
      </c>
      <c r="Z512" s="91">
        <v>1</v>
      </c>
      <c r="AA512" s="91">
        <v>4</v>
      </c>
      <c r="AB512" s="91">
        <v>4</v>
      </c>
      <c r="AC512" s="91">
        <v>4</v>
      </c>
      <c r="AD512" s="91">
        <v>1</v>
      </c>
      <c r="AE512" s="91" t="s">
        <v>2</v>
      </c>
      <c r="AF512" s="91">
        <v>4</v>
      </c>
      <c r="AG512" s="91">
        <v>1</v>
      </c>
      <c r="AH512" s="91">
        <v>4</v>
      </c>
      <c r="AI512" s="91">
        <v>4</v>
      </c>
      <c r="AJ512" s="91">
        <v>1</v>
      </c>
      <c r="AK512" s="91">
        <v>1</v>
      </c>
      <c r="AL512" s="91">
        <v>2</v>
      </c>
      <c r="AM512" s="91">
        <v>1</v>
      </c>
    </row>
    <row r="513" spans="1:39" x14ac:dyDescent="0.25">
      <c r="A513" s="89">
        <v>43371</v>
      </c>
      <c r="B513" s="100" t="s">
        <v>741</v>
      </c>
      <c r="C513" s="91">
        <v>2</v>
      </c>
      <c r="D513" s="91">
        <v>3</v>
      </c>
      <c r="E513" s="91">
        <v>2</v>
      </c>
      <c r="F513" s="91">
        <v>2</v>
      </c>
      <c r="G513" s="91">
        <v>2</v>
      </c>
      <c r="H513" s="91">
        <v>2</v>
      </c>
      <c r="I513" s="91">
        <v>2</v>
      </c>
      <c r="J513" s="91">
        <v>3</v>
      </c>
      <c r="K513" s="91">
        <v>3</v>
      </c>
      <c r="L513" s="91">
        <v>3</v>
      </c>
      <c r="M513" s="91">
        <v>3</v>
      </c>
      <c r="N513" s="91">
        <v>2</v>
      </c>
      <c r="O513" s="91">
        <v>4</v>
      </c>
      <c r="P513" s="91">
        <v>4</v>
      </c>
      <c r="Q513" s="91">
        <v>4</v>
      </c>
      <c r="R513" s="91">
        <v>2</v>
      </c>
      <c r="S513" s="91">
        <v>4</v>
      </c>
      <c r="T513" s="91">
        <v>4</v>
      </c>
      <c r="U513" s="91">
        <v>1</v>
      </c>
      <c r="V513" s="91">
        <v>3</v>
      </c>
      <c r="W513" s="91">
        <v>4</v>
      </c>
      <c r="X513" s="91">
        <v>3</v>
      </c>
      <c r="Y513" s="91">
        <v>3</v>
      </c>
      <c r="Z513" s="91">
        <v>1</v>
      </c>
      <c r="AA513" s="91">
        <v>2</v>
      </c>
      <c r="AB513" s="91">
        <v>1</v>
      </c>
      <c r="AC513" s="91">
        <v>1</v>
      </c>
      <c r="AD513" s="91">
        <v>1</v>
      </c>
      <c r="AE513" s="91" t="s">
        <v>2</v>
      </c>
      <c r="AF513" s="91">
        <v>4</v>
      </c>
      <c r="AG513" s="91">
        <v>3</v>
      </c>
      <c r="AH513" s="91">
        <v>1</v>
      </c>
      <c r="AI513" s="91">
        <v>2</v>
      </c>
      <c r="AJ513" s="91">
        <v>1</v>
      </c>
      <c r="AK513" s="91">
        <v>1</v>
      </c>
      <c r="AL513" s="91">
        <v>1</v>
      </c>
      <c r="AM513" s="91">
        <v>1</v>
      </c>
    </row>
    <row r="514" spans="1:39" x14ac:dyDescent="0.25">
      <c r="A514" s="89">
        <v>43369</v>
      </c>
      <c r="B514" s="100" t="s">
        <v>742</v>
      </c>
      <c r="C514" s="91">
        <v>4</v>
      </c>
      <c r="D514" s="91">
        <v>3</v>
      </c>
      <c r="E514" s="91">
        <v>3</v>
      </c>
      <c r="F514" s="91">
        <v>1</v>
      </c>
      <c r="G514" s="91">
        <v>1</v>
      </c>
      <c r="H514" s="91">
        <v>2</v>
      </c>
      <c r="I514" s="91">
        <v>2</v>
      </c>
      <c r="J514" s="91">
        <v>1</v>
      </c>
      <c r="K514" s="91">
        <v>2</v>
      </c>
      <c r="L514" s="91">
        <v>3</v>
      </c>
      <c r="M514" s="91">
        <v>4</v>
      </c>
      <c r="N514" s="91">
        <v>4</v>
      </c>
      <c r="O514" s="91">
        <v>1</v>
      </c>
      <c r="P514" s="91">
        <v>1</v>
      </c>
      <c r="Q514" s="91">
        <v>1</v>
      </c>
      <c r="R514" s="91">
        <v>1</v>
      </c>
      <c r="S514" s="91">
        <v>2</v>
      </c>
      <c r="T514" s="91">
        <v>1</v>
      </c>
      <c r="U514" s="91">
        <v>4</v>
      </c>
      <c r="V514" s="91">
        <v>2</v>
      </c>
      <c r="W514" s="91">
        <v>1</v>
      </c>
      <c r="X514" s="91">
        <v>1</v>
      </c>
      <c r="Y514" s="91">
        <v>1</v>
      </c>
      <c r="Z514" s="91">
        <v>1</v>
      </c>
      <c r="AA514" s="91">
        <v>2</v>
      </c>
      <c r="AB514" s="91">
        <v>2</v>
      </c>
      <c r="AC514" s="91">
        <v>1</v>
      </c>
      <c r="AD514" s="91">
        <v>3</v>
      </c>
      <c r="AE514" s="91" t="s">
        <v>2</v>
      </c>
      <c r="AF514" s="91">
        <v>4</v>
      </c>
      <c r="AG514" s="91">
        <v>4</v>
      </c>
      <c r="AH514" s="91">
        <v>4</v>
      </c>
      <c r="AI514" s="91">
        <v>4</v>
      </c>
      <c r="AJ514" s="91">
        <v>3</v>
      </c>
      <c r="AK514" s="91">
        <v>4</v>
      </c>
      <c r="AL514" s="91">
        <v>1</v>
      </c>
      <c r="AM514" s="91">
        <v>1</v>
      </c>
    </row>
    <row r="515" spans="1:39" x14ac:dyDescent="0.25">
      <c r="A515" s="89">
        <v>43371</v>
      </c>
      <c r="B515" s="100" t="s">
        <v>743</v>
      </c>
      <c r="C515" s="91">
        <v>3</v>
      </c>
      <c r="D515" s="91">
        <v>3</v>
      </c>
      <c r="E515" s="91">
        <v>2</v>
      </c>
      <c r="F515" s="91">
        <v>2</v>
      </c>
      <c r="G515" s="91">
        <v>2</v>
      </c>
      <c r="H515" s="91">
        <v>2</v>
      </c>
      <c r="I515" s="91">
        <v>2</v>
      </c>
      <c r="J515" s="91">
        <v>4</v>
      </c>
      <c r="K515" s="91">
        <v>2</v>
      </c>
      <c r="L515" s="91">
        <v>2</v>
      </c>
      <c r="M515" s="91">
        <v>4</v>
      </c>
      <c r="N515" s="91">
        <v>5</v>
      </c>
      <c r="O515" s="91">
        <v>2</v>
      </c>
      <c r="P515" s="91">
        <v>2</v>
      </c>
      <c r="Q515" s="91">
        <v>5</v>
      </c>
      <c r="R515" s="91">
        <v>5</v>
      </c>
      <c r="S515" s="91">
        <v>4</v>
      </c>
      <c r="T515" s="91">
        <v>1</v>
      </c>
      <c r="U515" s="91">
        <v>1</v>
      </c>
      <c r="V515" s="91">
        <v>1</v>
      </c>
      <c r="W515" s="91">
        <v>3</v>
      </c>
      <c r="X515" s="91">
        <v>1</v>
      </c>
      <c r="Y515" s="91">
        <v>1</v>
      </c>
      <c r="Z515" s="91">
        <v>1</v>
      </c>
      <c r="AA515" s="91">
        <v>3</v>
      </c>
      <c r="AB515" s="91">
        <v>1</v>
      </c>
      <c r="AC515" s="91">
        <v>3</v>
      </c>
      <c r="AD515" s="91">
        <v>1</v>
      </c>
      <c r="AE515" s="91" t="s">
        <v>2</v>
      </c>
      <c r="AF515" s="91">
        <v>3</v>
      </c>
      <c r="AG515" s="91">
        <v>2</v>
      </c>
      <c r="AH515" s="91">
        <v>1</v>
      </c>
      <c r="AI515" s="91">
        <v>4</v>
      </c>
      <c r="AJ515" s="91">
        <v>1</v>
      </c>
      <c r="AK515" s="91">
        <v>1</v>
      </c>
      <c r="AL515" s="91">
        <v>1</v>
      </c>
      <c r="AM515" s="91">
        <v>1</v>
      </c>
    </row>
    <row r="516" spans="1:39" x14ac:dyDescent="0.25">
      <c r="A516" s="89">
        <v>43369</v>
      </c>
      <c r="B516" s="100" t="s">
        <v>744</v>
      </c>
      <c r="C516" s="91">
        <v>3</v>
      </c>
      <c r="D516" s="91">
        <v>1</v>
      </c>
      <c r="E516" s="91">
        <v>1</v>
      </c>
      <c r="F516" s="91">
        <v>2</v>
      </c>
      <c r="G516" s="91">
        <v>2</v>
      </c>
      <c r="H516" s="91">
        <v>2</v>
      </c>
      <c r="I516" s="91">
        <v>2</v>
      </c>
      <c r="J516" s="91">
        <v>3</v>
      </c>
      <c r="K516" s="91">
        <v>3</v>
      </c>
      <c r="L516" s="91">
        <v>3</v>
      </c>
      <c r="M516" s="91">
        <v>5</v>
      </c>
      <c r="N516" s="91">
        <v>4</v>
      </c>
      <c r="O516" s="91">
        <v>2</v>
      </c>
      <c r="P516" s="91">
        <v>2</v>
      </c>
      <c r="Q516" s="91">
        <v>2</v>
      </c>
      <c r="R516" s="91">
        <v>4</v>
      </c>
      <c r="S516" s="91">
        <v>3</v>
      </c>
      <c r="T516" s="91">
        <v>1</v>
      </c>
      <c r="U516" s="91">
        <v>1</v>
      </c>
      <c r="V516" s="91">
        <v>4</v>
      </c>
      <c r="W516" s="91">
        <v>3</v>
      </c>
      <c r="X516" s="91">
        <v>1</v>
      </c>
      <c r="Y516" s="91">
        <v>1</v>
      </c>
      <c r="Z516" s="91">
        <v>1</v>
      </c>
      <c r="AA516" s="91">
        <v>1</v>
      </c>
      <c r="AB516" s="91">
        <v>1</v>
      </c>
      <c r="AC516" s="91">
        <v>1</v>
      </c>
      <c r="AD516" s="91">
        <v>1</v>
      </c>
      <c r="AE516" s="91" t="s">
        <v>2</v>
      </c>
      <c r="AF516" s="91">
        <v>1</v>
      </c>
      <c r="AG516" s="91">
        <v>1</v>
      </c>
      <c r="AH516" s="91">
        <v>1</v>
      </c>
      <c r="AI516" s="91">
        <v>1</v>
      </c>
      <c r="AJ516" s="91">
        <v>1</v>
      </c>
      <c r="AK516" s="91">
        <v>1</v>
      </c>
      <c r="AL516" s="91">
        <v>1</v>
      </c>
      <c r="AM516" s="91">
        <v>1</v>
      </c>
    </row>
    <row r="517" spans="1:39" x14ac:dyDescent="0.25">
      <c r="A517" s="89">
        <v>43369</v>
      </c>
      <c r="B517" s="100" t="s">
        <v>745</v>
      </c>
      <c r="C517" s="91">
        <v>4</v>
      </c>
      <c r="D517" s="91">
        <v>1</v>
      </c>
      <c r="E517" s="91">
        <v>1</v>
      </c>
      <c r="F517" s="91">
        <v>2</v>
      </c>
      <c r="G517" s="91">
        <v>2</v>
      </c>
      <c r="H517" s="91">
        <v>2</v>
      </c>
      <c r="I517" s="91">
        <v>2</v>
      </c>
      <c r="J517" s="91">
        <v>1</v>
      </c>
      <c r="K517" s="91">
        <v>2</v>
      </c>
      <c r="L517" s="91">
        <v>3</v>
      </c>
      <c r="M517" s="91">
        <v>4</v>
      </c>
      <c r="N517" s="91">
        <v>5</v>
      </c>
      <c r="O517" s="91">
        <v>4</v>
      </c>
      <c r="P517" s="91">
        <v>4</v>
      </c>
      <c r="Q517" s="91">
        <v>4</v>
      </c>
      <c r="R517" s="91">
        <v>2</v>
      </c>
      <c r="S517" s="91">
        <v>3</v>
      </c>
      <c r="T517" s="91">
        <v>4</v>
      </c>
      <c r="U517" s="91">
        <v>4</v>
      </c>
      <c r="V517" s="91">
        <v>4</v>
      </c>
      <c r="W517" s="91">
        <v>3</v>
      </c>
      <c r="X517" s="91">
        <v>2</v>
      </c>
      <c r="Y517" s="91">
        <v>1</v>
      </c>
      <c r="Z517" s="91">
        <v>1</v>
      </c>
      <c r="AA517" s="91">
        <v>1</v>
      </c>
      <c r="AB517" s="91">
        <v>4</v>
      </c>
      <c r="AC517" s="91">
        <v>1</v>
      </c>
      <c r="AD517" s="91">
        <v>1</v>
      </c>
      <c r="AE517" s="91" t="s">
        <v>2</v>
      </c>
      <c r="AF517" s="91">
        <v>1</v>
      </c>
      <c r="AG517" s="91">
        <v>1</v>
      </c>
      <c r="AH517" s="91">
        <v>1</v>
      </c>
      <c r="AI517" s="91">
        <v>1</v>
      </c>
      <c r="AJ517" s="91">
        <v>1</v>
      </c>
      <c r="AK517" s="91">
        <v>1</v>
      </c>
      <c r="AL517" s="91">
        <v>1</v>
      </c>
      <c r="AM517" s="91">
        <v>1</v>
      </c>
    </row>
    <row r="518" spans="1:39" x14ac:dyDescent="0.25">
      <c r="A518" s="89">
        <v>43369</v>
      </c>
      <c r="B518" s="100" t="s">
        <v>746</v>
      </c>
      <c r="C518" s="91">
        <v>4</v>
      </c>
      <c r="D518" s="91">
        <v>2</v>
      </c>
      <c r="E518" s="91">
        <v>1</v>
      </c>
      <c r="F518" s="91">
        <v>2</v>
      </c>
      <c r="G518" s="91">
        <v>2</v>
      </c>
      <c r="H518" s="91">
        <v>2</v>
      </c>
      <c r="I518" s="91">
        <v>2</v>
      </c>
      <c r="J518" s="91">
        <v>1</v>
      </c>
      <c r="K518" s="91">
        <v>2</v>
      </c>
      <c r="L518" s="91">
        <v>3</v>
      </c>
      <c r="M518" s="91">
        <v>5</v>
      </c>
      <c r="N518" s="91">
        <v>5</v>
      </c>
      <c r="O518" s="91">
        <v>4</v>
      </c>
      <c r="P518" s="91">
        <v>4</v>
      </c>
      <c r="Q518" s="91">
        <v>4</v>
      </c>
      <c r="R518" s="91">
        <v>2</v>
      </c>
      <c r="S518" s="91">
        <v>2</v>
      </c>
      <c r="T518" s="91">
        <v>2</v>
      </c>
      <c r="U518" s="91">
        <v>1</v>
      </c>
      <c r="V518" s="91">
        <v>4</v>
      </c>
      <c r="W518" s="91">
        <v>3</v>
      </c>
      <c r="X518" s="91">
        <v>2</v>
      </c>
      <c r="Y518" s="91">
        <v>1</v>
      </c>
      <c r="Z518" s="91">
        <v>1</v>
      </c>
      <c r="AA518" s="91">
        <v>1</v>
      </c>
      <c r="AB518" s="91">
        <v>2</v>
      </c>
      <c r="AC518" s="91">
        <v>3</v>
      </c>
      <c r="AD518" s="91">
        <v>1</v>
      </c>
      <c r="AE518" s="91" t="s">
        <v>2</v>
      </c>
      <c r="AF518" s="91">
        <v>1</v>
      </c>
      <c r="AG518" s="91">
        <v>1</v>
      </c>
      <c r="AH518" s="91">
        <v>1</v>
      </c>
      <c r="AI518" s="91">
        <v>1</v>
      </c>
      <c r="AJ518" s="91">
        <v>1</v>
      </c>
      <c r="AK518" s="91">
        <v>1</v>
      </c>
      <c r="AL518" s="91">
        <v>1</v>
      </c>
      <c r="AM518" s="91">
        <v>1</v>
      </c>
    </row>
    <row r="519" spans="1:39" x14ac:dyDescent="0.25">
      <c r="A519" s="89">
        <v>43369</v>
      </c>
      <c r="B519" s="100" t="s">
        <v>747</v>
      </c>
      <c r="C519" s="91">
        <v>4</v>
      </c>
      <c r="D519" s="91">
        <v>1</v>
      </c>
      <c r="E519" s="91">
        <v>1</v>
      </c>
      <c r="F519" s="91">
        <v>2</v>
      </c>
      <c r="G519" s="91">
        <v>2</v>
      </c>
      <c r="H519" s="91">
        <v>2</v>
      </c>
      <c r="I519" s="91">
        <v>2</v>
      </c>
      <c r="J519" s="91">
        <v>3</v>
      </c>
      <c r="K519" s="91">
        <v>3</v>
      </c>
      <c r="L519" s="91">
        <v>3</v>
      </c>
      <c r="M519" s="91">
        <v>4</v>
      </c>
      <c r="N519" s="91">
        <v>3</v>
      </c>
      <c r="O519" s="91">
        <v>4</v>
      </c>
      <c r="P519" s="91">
        <v>4</v>
      </c>
      <c r="Q519" s="91">
        <v>4</v>
      </c>
      <c r="R519" s="91">
        <v>2</v>
      </c>
      <c r="S519" s="91">
        <v>3</v>
      </c>
      <c r="T519" s="91">
        <v>1</v>
      </c>
      <c r="U519" s="91">
        <v>4</v>
      </c>
      <c r="V519" s="91">
        <v>3</v>
      </c>
      <c r="W519" s="91">
        <v>3</v>
      </c>
      <c r="X519" s="91">
        <v>2</v>
      </c>
      <c r="Y519" s="91">
        <v>2</v>
      </c>
      <c r="Z519" s="91">
        <v>1</v>
      </c>
      <c r="AA519" s="91">
        <v>1</v>
      </c>
      <c r="AB519" s="91">
        <v>2</v>
      </c>
      <c r="AC519" s="91">
        <v>1</v>
      </c>
      <c r="AD519" s="91">
        <v>1</v>
      </c>
      <c r="AE519" s="91" t="s">
        <v>2</v>
      </c>
      <c r="AF519" s="91">
        <v>1</v>
      </c>
      <c r="AG519" s="91">
        <v>1</v>
      </c>
      <c r="AH519" s="91">
        <v>1</v>
      </c>
      <c r="AI519" s="91">
        <v>1</v>
      </c>
      <c r="AJ519" s="91">
        <v>1</v>
      </c>
      <c r="AK519" s="91">
        <v>1</v>
      </c>
      <c r="AL519" s="91">
        <v>3</v>
      </c>
      <c r="AM519" s="91">
        <v>1</v>
      </c>
    </row>
    <row r="520" spans="1:39" x14ac:dyDescent="0.25">
      <c r="A520" s="89">
        <v>43369</v>
      </c>
      <c r="B520" s="100" t="s">
        <v>748</v>
      </c>
      <c r="C520" s="91">
        <v>3</v>
      </c>
      <c r="D520" s="91">
        <v>1</v>
      </c>
      <c r="E520" s="91">
        <v>1</v>
      </c>
      <c r="F520" s="91">
        <v>1</v>
      </c>
      <c r="G520" s="91">
        <v>1</v>
      </c>
      <c r="H520" s="91">
        <v>1</v>
      </c>
      <c r="I520" s="91">
        <v>1</v>
      </c>
      <c r="J520" s="91">
        <v>2</v>
      </c>
      <c r="K520" s="91">
        <v>4</v>
      </c>
      <c r="L520" s="91">
        <v>5</v>
      </c>
      <c r="M520" s="91">
        <v>1</v>
      </c>
      <c r="N520" s="91">
        <v>3</v>
      </c>
      <c r="O520" s="91">
        <v>5</v>
      </c>
      <c r="P520" s="91">
        <v>5</v>
      </c>
      <c r="Q520" s="91">
        <v>5</v>
      </c>
      <c r="R520" s="91">
        <v>5</v>
      </c>
      <c r="S520" s="91">
        <v>2</v>
      </c>
      <c r="T520" s="91">
        <v>1</v>
      </c>
      <c r="U520" s="91">
        <v>1</v>
      </c>
      <c r="V520" s="91">
        <v>1</v>
      </c>
      <c r="W520" s="91">
        <v>4</v>
      </c>
      <c r="X520" s="91">
        <v>1</v>
      </c>
      <c r="Y520" s="91">
        <v>1</v>
      </c>
      <c r="Z520" s="91">
        <v>2</v>
      </c>
      <c r="AA520" s="91">
        <v>4</v>
      </c>
      <c r="AB520" s="91">
        <v>1</v>
      </c>
      <c r="AC520" s="91">
        <v>1</v>
      </c>
      <c r="AD520" s="91">
        <v>1</v>
      </c>
      <c r="AE520" s="91" t="s">
        <v>2</v>
      </c>
      <c r="AF520" s="91">
        <v>1</v>
      </c>
      <c r="AG520" s="91">
        <v>1</v>
      </c>
      <c r="AH520" s="91">
        <v>1</v>
      </c>
      <c r="AI520" s="91">
        <v>1</v>
      </c>
      <c r="AJ520" s="91">
        <v>1</v>
      </c>
      <c r="AK520" s="91">
        <v>1</v>
      </c>
      <c r="AL520" s="91">
        <v>1</v>
      </c>
      <c r="AM520" s="91">
        <v>1</v>
      </c>
    </row>
    <row r="521" spans="1:39" x14ac:dyDescent="0.25">
      <c r="A521" s="89">
        <v>43369</v>
      </c>
      <c r="B521" s="100" t="s">
        <v>749</v>
      </c>
      <c r="C521" s="91">
        <v>3</v>
      </c>
      <c r="D521" s="91">
        <v>3</v>
      </c>
      <c r="E521" s="91">
        <v>3</v>
      </c>
      <c r="F521" s="91">
        <v>2</v>
      </c>
      <c r="G521" s="91">
        <v>2</v>
      </c>
      <c r="H521" s="91">
        <v>2</v>
      </c>
      <c r="I521" s="91">
        <v>2</v>
      </c>
      <c r="J521" s="91">
        <v>1</v>
      </c>
      <c r="K521" s="91">
        <v>2</v>
      </c>
      <c r="L521" s="91">
        <v>2</v>
      </c>
      <c r="M521" s="91">
        <v>6</v>
      </c>
      <c r="N521" s="91">
        <v>5</v>
      </c>
      <c r="O521" s="91">
        <v>5</v>
      </c>
      <c r="P521" s="91">
        <v>5</v>
      </c>
      <c r="Q521" s="91">
        <v>5</v>
      </c>
      <c r="R521" s="91">
        <v>5</v>
      </c>
      <c r="S521" s="91">
        <v>1</v>
      </c>
      <c r="T521" s="91">
        <v>1</v>
      </c>
      <c r="U521" s="91">
        <v>4</v>
      </c>
      <c r="V521" s="91">
        <v>1</v>
      </c>
      <c r="W521" s="91">
        <v>1</v>
      </c>
      <c r="X521" s="91">
        <v>1</v>
      </c>
      <c r="Y521" s="91">
        <v>1</v>
      </c>
      <c r="Z521" s="91">
        <v>1</v>
      </c>
      <c r="AA521" s="91">
        <v>1</v>
      </c>
      <c r="AB521" s="91">
        <v>1</v>
      </c>
      <c r="AC521" s="91">
        <v>1</v>
      </c>
      <c r="AD521" s="91">
        <v>1</v>
      </c>
      <c r="AE521" s="91" t="s">
        <v>2</v>
      </c>
      <c r="AF521" s="91">
        <v>4</v>
      </c>
      <c r="AG521" s="91">
        <v>1</v>
      </c>
      <c r="AH521" s="91">
        <v>1</v>
      </c>
      <c r="AI521" s="91">
        <v>2</v>
      </c>
      <c r="AJ521" s="91">
        <v>1</v>
      </c>
      <c r="AK521" s="91">
        <v>1</v>
      </c>
      <c r="AL521" s="91">
        <v>1</v>
      </c>
      <c r="AM521" s="91">
        <v>1</v>
      </c>
    </row>
    <row r="522" spans="1:39" x14ac:dyDescent="0.25">
      <c r="A522" s="89">
        <v>43370</v>
      </c>
      <c r="B522" s="100" t="s">
        <v>750</v>
      </c>
      <c r="C522" s="91">
        <v>4</v>
      </c>
      <c r="D522" s="91">
        <v>1</v>
      </c>
      <c r="E522" s="91">
        <v>1</v>
      </c>
      <c r="F522" s="91">
        <v>2</v>
      </c>
      <c r="G522" s="91">
        <v>2</v>
      </c>
      <c r="H522" s="91">
        <v>2</v>
      </c>
      <c r="I522" s="91">
        <v>2</v>
      </c>
      <c r="J522" s="91">
        <v>2</v>
      </c>
      <c r="K522" s="91">
        <v>2</v>
      </c>
      <c r="L522" s="91">
        <v>4</v>
      </c>
      <c r="M522" s="91">
        <v>4</v>
      </c>
      <c r="N522" s="91">
        <v>3</v>
      </c>
      <c r="O522" s="91">
        <v>2</v>
      </c>
      <c r="P522" s="91">
        <v>2</v>
      </c>
      <c r="Q522" s="91">
        <v>4</v>
      </c>
      <c r="R522" s="91">
        <v>5</v>
      </c>
      <c r="S522" s="91">
        <v>4</v>
      </c>
      <c r="T522" s="91">
        <v>2</v>
      </c>
      <c r="U522" s="91">
        <v>4</v>
      </c>
      <c r="V522" s="91">
        <v>4</v>
      </c>
      <c r="W522" s="91">
        <v>4</v>
      </c>
      <c r="X522" s="91">
        <v>2</v>
      </c>
      <c r="Y522" s="91">
        <v>1</v>
      </c>
      <c r="Z522" s="91">
        <v>2</v>
      </c>
      <c r="AA522" s="91">
        <v>3</v>
      </c>
      <c r="AB522" s="91">
        <v>4</v>
      </c>
      <c r="AC522" s="91">
        <v>1</v>
      </c>
      <c r="AD522" s="91">
        <v>1</v>
      </c>
      <c r="AE522" s="91" t="s">
        <v>2</v>
      </c>
      <c r="AF522" s="91">
        <v>2</v>
      </c>
      <c r="AG522" s="91">
        <v>2</v>
      </c>
      <c r="AH522" s="91">
        <v>1</v>
      </c>
      <c r="AI522" s="91">
        <v>1</v>
      </c>
      <c r="AJ522" s="91">
        <v>1</v>
      </c>
      <c r="AK522" s="91">
        <v>1</v>
      </c>
      <c r="AL522" s="91">
        <v>1</v>
      </c>
      <c r="AM522" s="91">
        <v>1</v>
      </c>
    </row>
    <row r="523" spans="1:39" x14ac:dyDescent="0.25">
      <c r="A523" s="89">
        <v>43370</v>
      </c>
      <c r="B523" s="100" t="s">
        <v>751</v>
      </c>
      <c r="C523" s="91">
        <v>3</v>
      </c>
      <c r="D523" s="91">
        <v>2</v>
      </c>
      <c r="E523" s="91">
        <v>1</v>
      </c>
      <c r="F523" s="91">
        <v>2</v>
      </c>
      <c r="G523" s="91">
        <v>2</v>
      </c>
      <c r="H523" s="91">
        <v>2</v>
      </c>
      <c r="I523" s="91">
        <v>2</v>
      </c>
      <c r="J523" s="91">
        <v>1</v>
      </c>
      <c r="K523" s="91">
        <v>2</v>
      </c>
      <c r="L523" s="91">
        <v>2</v>
      </c>
      <c r="M523" s="91">
        <v>6</v>
      </c>
      <c r="N523" s="91">
        <v>5</v>
      </c>
      <c r="O523" s="91">
        <v>5</v>
      </c>
      <c r="P523" s="91">
        <v>5</v>
      </c>
      <c r="Q523" s="91">
        <v>5</v>
      </c>
      <c r="R523" s="91">
        <v>5</v>
      </c>
      <c r="S523" s="91">
        <v>2</v>
      </c>
      <c r="T523" s="91">
        <v>1</v>
      </c>
      <c r="U523" s="91">
        <v>4</v>
      </c>
      <c r="V523" s="91">
        <v>1</v>
      </c>
      <c r="W523" s="91">
        <v>2</v>
      </c>
      <c r="X523" s="91">
        <v>1</v>
      </c>
      <c r="Y523" s="91">
        <v>1</v>
      </c>
      <c r="Z523" s="91">
        <v>1</v>
      </c>
      <c r="AA523" s="91">
        <v>1</v>
      </c>
      <c r="AB523" s="91">
        <v>1</v>
      </c>
      <c r="AC523" s="91">
        <v>1</v>
      </c>
      <c r="AD523" s="91">
        <v>1</v>
      </c>
      <c r="AE523" s="91" t="s">
        <v>2</v>
      </c>
      <c r="AF523" s="91">
        <v>1</v>
      </c>
      <c r="AG523" s="91">
        <v>1</v>
      </c>
      <c r="AH523" s="91">
        <v>1</v>
      </c>
      <c r="AI523" s="91">
        <v>1</v>
      </c>
      <c r="AJ523" s="91">
        <v>1</v>
      </c>
      <c r="AK523" s="91">
        <v>1</v>
      </c>
      <c r="AL523" s="91">
        <v>1</v>
      </c>
      <c r="AM523" s="91">
        <v>2</v>
      </c>
    </row>
    <row r="524" spans="1:39" x14ac:dyDescent="0.25">
      <c r="A524" s="89">
        <v>43369</v>
      </c>
      <c r="B524" s="100" t="s">
        <v>752</v>
      </c>
      <c r="C524" s="91">
        <v>4</v>
      </c>
      <c r="D524" s="91">
        <v>1</v>
      </c>
      <c r="E524" s="91">
        <v>1</v>
      </c>
      <c r="F524" s="91">
        <v>1</v>
      </c>
      <c r="G524" s="91">
        <v>1</v>
      </c>
      <c r="H524" s="91">
        <v>1</v>
      </c>
      <c r="I524" s="91">
        <v>1</v>
      </c>
      <c r="J524" s="91">
        <v>4</v>
      </c>
      <c r="K524" s="91">
        <v>3</v>
      </c>
      <c r="L524" s="91">
        <v>6</v>
      </c>
      <c r="M524" s="91">
        <v>2</v>
      </c>
      <c r="N524" s="91">
        <v>2</v>
      </c>
      <c r="O524" s="91">
        <v>1</v>
      </c>
      <c r="P524" s="91">
        <v>1</v>
      </c>
      <c r="Q524" s="91">
        <v>1</v>
      </c>
      <c r="R524" s="91">
        <v>1</v>
      </c>
      <c r="S524" s="91">
        <v>4</v>
      </c>
      <c r="T524" s="91">
        <v>2</v>
      </c>
      <c r="U524" s="91">
        <v>1</v>
      </c>
      <c r="V524" s="91">
        <v>1</v>
      </c>
      <c r="W524" s="91">
        <v>1</v>
      </c>
      <c r="X524" s="91">
        <v>1</v>
      </c>
      <c r="Y524" s="91">
        <v>1</v>
      </c>
      <c r="Z524" s="91">
        <v>2</v>
      </c>
      <c r="AA524" s="91">
        <v>4</v>
      </c>
      <c r="AB524" s="91">
        <v>2</v>
      </c>
      <c r="AC524" s="91">
        <v>1</v>
      </c>
      <c r="AD524" s="91">
        <v>1</v>
      </c>
      <c r="AE524" s="91" t="s">
        <v>2</v>
      </c>
      <c r="AF524" s="91">
        <v>1</v>
      </c>
      <c r="AG524" s="91">
        <v>3</v>
      </c>
      <c r="AH524" s="91">
        <v>1</v>
      </c>
      <c r="AI524" s="91">
        <v>2</v>
      </c>
      <c r="AJ524" s="91">
        <v>1</v>
      </c>
      <c r="AK524" s="91">
        <v>4</v>
      </c>
      <c r="AL524" s="91">
        <v>1</v>
      </c>
      <c r="AM524" s="91">
        <v>1</v>
      </c>
    </row>
    <row r="525" spans="1:39" x14ac:dyDescent="0.25">
      <c r="A525" s="89">
        <v>43369</v>
      </c>
      <c r="B525" s="100" t="s">
        <v>753</v>
      </c>
      <c r="C525" s="91">
        <v>4</v>
      </c>
      <c r="D525" s="91">
        <v>2</v>
      </c>
      <c r="E525" s="91">
        <v>2</v>
      </c>
      <c r="F525" s="91">
        <v>1</v>
      </c>
      <c r="G525" s="91">
        <v>1</v>
      </c>
      <c r="H525" s="91">
        <v>1</v>
      </c>
      <c r="I525" s="91">
        <v>1</v>
      </c>
      <c r="J525" s="91">
        <v>4</v>
      </c>
      <c r="K525" s="91">
        <v>3</v>
      </c>
      <c r="L525" s="91">
        <v>5</v>
      </c>
      <c r="M525" s="91">
        <v>3</v>
      </c>
      <c r="N525" s="91">
        <v>2</v>
      </c>
      <c r="O525" s="91">
        <v>1</v>
      </c>
      <c r="P525" s="91">
        <v>1</v>
      </c>
      <c r="Q525" s="91">
        <v>1</v>
      </c>
      <c r="R525" s="91">
        <v>1</v>
      </c>
      <c r="S525" s="91">
        <v>2</v>
      </c>
      <c r="T525" s="91">
        <v>2</v>
      </c>
      <c r="U525" s="91">
        <v>2</v>
      </c>
      <c r="V525" s="91">
        <v>2</v>
      </c>
      <c r="W525" s="91">
        <v>2</v>
      </c>
      <c r="X525" s="91">
        <v>1</v>
      </c>
      <c r="Y525" s="91">
        <v>4</v>
      </c>
      <c r="Z525" s="91">
        <v>2</v>
      </c>
      <c r="AA525" s="91">
        <v>4</v>
      </c>
      <c r="AB525" s="91">
        <v>4</v>
      </c>
      <c r="AC525" s="91">
        <v>2</v>
      </c>
      <c r="AD525" s="91">
        <v>5</v>
      </c>
      <c r="AE525" s="91" t="s">
        <v>2</v>
      </c>
      <c r="AF525" s="91">
        <v>1</v>
      </c>
      <c r="AG525" s="91">
        <v>1</v>
      </c>
      <c r="AH525" s="91">
        <v>1</v>
      </c>
      <c r="AI525" s="91">
        <v>1</v>
      </c>
      <c r="AJ525" s="91">
        <v>1</v>
      </c>
      <c r="AK525" s="91">
        <v>1</v>
      </c>
      <c r="AL525" s="91">
        <v>1</v>
      </c>
      <c r="AM525" s="91">
        <v>1</v>
      </c>
    </row>
    <row r="526" spans="1:39" x14ac:dyDescent="0.25">
      <c r="A526" s="89">
        <v>43370</v>
      </c>
      <c r="B526" s="100" t="s">
        <v>754</v>
      </c>
      <c r="C526" s="91">
        <v>5</v>
      </c>
      <c r="D526" s="91">
        <v>1</v>
      </c>
      <c r="E526" s="91">
        <v>1</v>
      </c>
      <c r="F526" s="91">
        <v>1</v>
      </c>
      <c r="G526" s="91">
        <v>1</v>
      </c>
      <c r="H526" s="91">
        <v>1</v>
      </c>
      <c r="I526" s="91">
        <v>1</v>
      </c>
      <c r="J526" s="91">
        <v>5</v>
      </c>
      <c r="K526" s="91">
        <v>5</v>
      </c>
      <c r="L526" s="91">
        <v>6</v>
      </c>
      <c r="M526" s="91">
        <v>1</v>
      </c>
      <c r="N526" s="91">
        <v>1</v>
      </c>
      <c r="O526" s="91">
        <v>1</v>
      </c>
      <c r="P526" s="91">
        <v>1</v>
      </c>
      <c r="Q526" s="91">
        <v>1</v>
      </c>
      <c r="R526" s="91">
        <v>1</v>
      </c>
      <c r="S526" s="91">
        <v>4</v>
      </c>
      <c r="T526" s="91">
        <v>4</v>
      </c>
      <c r="U526" s="91">
        <v>4</v>
      </c>
      <c r="V526" s="91">
        <v>5</v>
      </c>
      <c r="W526" s="91">
        <v>4</v>
      </c>
      <c r="X526" s="91">
        <v>2</v>
      </c>
      <c r="Y526" s="91">
        <v>1</v>
      </c>
      <c r="Z526" s="91">
        <v>1</v>
      </c>
      <c r="AA526" s="91">
        <v>4</v>
      </c>
      <c r="AB526" s="91">
        <v>4</v>
      </c>
      <c r="AC526" s="91">
        <v>1</v>
      </c>
      <c r="AD526" s="91">
        <v>1</v>
      </c>
      <c r="AE526" s="91" t="s">
        <v>2</v>
      </c>
      <c r="AF526" s="91">
        <v>2</v>
      </c>
      <c r="AG526" s="91">
        <v>3</v>
      </c>
      <c r="AH526" s="91">
        <v>2</v>
      </c>
      <c r="AI526" s="91">
        <v>4</v>
      </c>
      <c r="AJ526" s="91">
        <v>1</v>
      </c>
      <c r="AK526" s="91">
        <v>4</v>
      </c>
      <c r="AL526" s="91">
        <v>1</v>
      </c>
      <c r="AM526" s="91">
        <v>1</v>
      </c>
    </row>
    <row r="527" spans="1:39" x14ac:dyDescent="0.25">
      <c r="A527" s="89">
        <v>43370</v>
      </c>
      <c r="B527" s="100" t="s">
        <v>755</v>
      </c>
      <c r="C527" s="91">
        <v>3</v>
      </c>
      <c r="D527" s="91">
        <v>1</v>
      </c>
      <c r="E527" s="91">
        <v>1</v>
      </c>
      <c r="F527" s="91">
        <v>2</v>
      </c>
      <c r="G527" s="91">
        <v>2</v>
      </c>
      <c r="H527" s="91">
        <v>2</v>
      </c>
      <c r="I527" s="91">
        <v>2</v>
      </c>
      <c r="J527" s="91">
        <v>3</v>
      </c>
      <c r="K527" s="91">
        <v>2</v>
      </c>
      <c r="L527" s="91">
        <v>3</v>
      </c>
      <c r="M527" s="91">
        <v>5</v>
      </c>
      <c r="N527" s="91">
        <v>3</v>
      </c>
      <c r="O527" s="91">
        <v>2</v>
      </c>
      <c r="P527" s="91">
        <v>4</v>
      </c>
      <c r="Q527" s="91">
        <v>4</v>
      </c>
      <c r="R527" s="91">
        <v>5</v>
      </c>
      <c r="S527" s="91">
        <v>4</v>
      </c>
      <c r="T527" s="91">
        <v>1</v>
      </c>
      <c r="U527" s="91">
        <v>3</v>
      </c>
      <c r="V527" s="91">
        <v>2</v>
      </c>
      <c r="W527" s="91">
        <v>4</v>
      </c>
      <c r="X527" s="91">
        <v>1</v>
      </c>
      <c r="Y527" s="91">
        <v>3</v>
      </c>
      <c r="Z527" s="91">
        <v>1</v>
      </c>
      <c r="AA527" s="91">
        <v>1</v>
      </c>
      <c r="AB527" s="91">
        <v>4</v>
      </c>
      <c r="AC527" s="91">
        <v>1</v>
      </c>
      <c r="AD527" s="91">
        <v>1</v>
      </c>
      <c r="AE527" s="91" t="s">
        <v>2</v>
      </c>
      <c r="AF527" s="91">
        <v>4</v>
      </c>
      <c r="AG527" s="91">
        <v>2</v>
      </c>
      <c r="AH527" s="91">
        <v>1</v>
      </c>
      <c r="AI527" s="91">
        <v>1</v>
      </c>
      <c r="AJ527" s="91">
        <v>1</v>
      </c>
      <c r="AK527" s="91">
        <v>1</v>
      </c>
      <c r="AL527" s="91">
        <v>3</v>
      </c>
      <c r="AM527" s="91">
        <v>1</v>
      </c>
    </row>
    <row r="528" spans="1:39" x14ac:dyDescent="0.25">
      <c r="A528" s="89">
        <v>43370</v>
      </c>
      <c r="B528" s="100" t="s">
        <v>756</v>
      </c>
      <c r="C528" s="91">
        <v>3</v>
      </c>
      <c r="D528" s="91">
        <v>3</v>
      </c>
      <c r="E528" s="91">
        <v>2</v>
      </c>
      <c r="F528" s="91">
        <v>2</v>
      </c>
      <c r="G528" s="91">
        <v>2</v>
      </c>
      <c r="H528" s="91">
        <v>2</v>
      </c>
      <c r="I528" s="91">
        <v>2</v>
      </c>
      <c r="J528" s="91">
        <v>1</v>
      </c>
      <c r="K528" s="91">
        <v>2</v>
      </c>
      <c r="L528" s="91">
        <v>3</v>
      </c>
      <c r="M528" s="91">
        <v>6</v>
      </c>
      <c r="N528" s="91">
        <v>3</v>
      </c>
      <c r="O528" s="91">
        <v>4</v>
      </c>
      <c r="P528" s="91">
        <v>5</v>
      </c>
      <c r="Q528" s="91">
        <v>4</v>
      </c>
      <c r="R528" s="91">
        <v>5</v>
      </c>
      <c r="S528" s="91">
        <v>1</v>
      </c>
      <c r="T528" s="91">
        <v>1</v>
      </c>
      <c r="U528" s="91">
        <v>1</v>
      </c>
      <c r="V528" s="91">
        <v>1</v>
      </c>
      <c r="W528" s="91">
        <v>3</v>
      </c>
      <c r="X528" s="91">
        <v>1</v>
      </c>
      <c r="Y528" s="91">
        <v>1</v>
      </c>
      <c r="Z528" s="91">
        <v>1</v>
      </c>
      <c r="AA528" s="91">
        <v>1</v>
      </c>
      <c r="AB528" s="91">
        <v>1</v>
      </c>
      <c r="AC528" s="91">
        <v>1</v>
      </c>
      <c r="AD528" s="91">
        <v>1</v>
      </c>
      <c r="AE528" s="91" t="s">
        <v>2</v>
      </c>
      <c r="AF528" s="91">
        <v>1</v>
      </c>
      <c r="AG528" s="91">
        <v>1</v>
      </c>
      <c r="AH528" s="91">
        <v>1</v>
      </c>
      <c r="AI528" s="91">
        <v>1</v>
      </c>
      <c r="AJ528" s="91">
        <v>1</v>
      </c>
      <c r="AK528" s="91">
        <v>1</v>
      </c>
      <c r="AL528" s="91">
        <v>1</v>
      </c>
      <c r="AM528" s="91">
        <v>1</v>
      </c>
    </row>
    <row r="529" spans="1:39" x14ac:dyDescent="0.25">
      <c r="A529" s="89">
        <v>43370</v>
      </c>
      <c r="B529" s="100" t="s">
        <v>757</v>
      </c>
      <c r="C529" s="91">
        <v>4</v>
      </c>
      <c r="D529" s="91">
        <v>2</v>
      </c>
      <c r="E529" s="91">
        <v>1</v>
      </c>
      <c r="F529" s="91">
        <v>1</v>
      </c>
      <c r="G529" s="91">
        <v>1</v>
      </c>
      <c r="H529" s="91">
        <v>2</v>
      </c>
      <c r="I529" s="91">
        <v>2</v>
      </c>
      <c r="J529" s="91">
        <v>2</v>
      </c>
      <c r="K529" s="91">
        <v>4</v>
      </c>
      <c r="L529" s="91">
        <v>4</v>
      </c>
      <c r="M529" s="91">
        <v>3</v>
      </c>
      <c r="N529" s="91">
        <v>3</v>
      </c>
      <c r="O529" s="91">
        <v>2</v>
      </c>
      <c r="P529" s="91">
        <v>2</v>
      </c>
      <c r="Q529" s="91">
        <v>2</v>
      </c>
      <c r="R529" s="91">
        <v>2</v>
      </c>
      <c r="S529" s="91">
        <v>4</v>
      </c>
      <c r="T529" s="91">
        <v>1</v>
      </c>
      <c r="U529" s="91">
        <v>3</v>
      </c>
      <c r="V529" s="91">
        <v>3</v>
      </c>
      <c r="W529" s="91">
        <v>3</v>
      </c>
      <c r="X529" s="91">
        <v>2</v>
      </c>
      <c r="Y529" s="91">
        <v>2</v>
      </c>
      <c r="Z529" s="91">
        <v>1</v>
      </c>
      <c r="AA529" s="91">
        <v>3</v>
      </c>
      <c r="AB529" s="91">
        <v>1</v>
      </c>
      <c r="AC529" s="91">
        <v>2</v>
      </c>
      <c r="AD529" s="91">
        <v>1</v>
      </c>
      <c r="AE529" s="91" t="s">
        <v>2</v>
      </c>
      <c r="AF529" s="91">
        <v>2</v>
      </c>
      <c r="AG529" s="91">
        <v>1</v>
      </c>
      <c r="AH529" s="91">
        <v>1</v>
      </c>
      <c r="AI529" s="91">
        <v>1</v>
      </c>
      <c r="AJ529" s="91">
        <v>1</v>
      </c>
      <c r="AK529" s="91">
        <v>3</v>
      </c>
      <c r="AL529" s="91">
        <v>3</v>
      </c>
      <c r="AM529" s="91">
        <v>2</v>
      </c>
    </row>
    <row r="530" spans="1:39" x14ac:dyDescent="0.25">
      <c r="A530" s="89">
        <v>43370</v>
      </c>
      <c r="B530" s="100" t="s">
        <v>758</v>
      </c>
      <c r="C530" s="91">
        <v>4</v>
      </c>
      <c r="D530" s="91">
        <v>3</v>
      </c>
      <c r="E530" s="91">
        <v>3</v>
      </c>
      <c r="F530" s="91">
        <v>2</v>
      </c>
      <c r="G530" s="91">
        <v>2</v>
      </c>
      <c r="H530" s="91">
        <v>2</v>
      </c>
      <c r="I530" s="91">
        <v>2</v>
      </c>
      <c r="J530" s="91">
        <v>3</v>
      </c>
      <c r="K530" s="91">
        <v>3</v>
      </c>
      <c r="L530" s="91">
        <v>2</v>
      </c>
      <c r="M530" s="91">
        <v>3</v>
      </c>
      <c r="N530" s="91">
        <v>4</v>
      </c>
      <c r="O530" s="91">
        <v>1</v>
      </c>
      <c r="P530" s="91">
        <v>1</v>
      </c>
      <c r="Q530" s="91">
        <v>1</v>
      </c>
      <c r="R530" s="91">
        <v>1</v>
      </c>
      <c r="S530" s="91">
        <v>2</v>
      </c>
      <c r="T530" s="91">
        <v>1</v>
      </c>
      <c r="U530" s="91">
        <v>1</v>
      </c>
      <c r="V530" s="91">
        <v>4</v>
      </c>
      <c r="W530" s="91">
        <v>2</v>
      </c>
      <c r="X530" s="91">
        <v>1</v>
      </c>
      <c r="Y530" s="91">
        <v>1</v>
      </c>
      <c r="Z530" s="91">
        <v>1</v>
      </c>
      <c r="AA530" s="91">
        <v>2</v>
      </c>
      <c r="AB530" s="91">
        <v>4</v>
      </c>
      <c r="AC530" s="91">
        <v>1</v>
      </c>
      <c r="AD530" s="91">
        <v>1</v>
      </c>
      <c r="AE530" s="91" t="s">
        <v>2</v>
      </c>
      <c r="AF530" s="91">
        <v>5</v>
      </c>
      <c r="AG530" s="91">
        <v>3</v>
      </c>
      <c r="AH530" s="91">
        <v>2</v>
      </c>
      <c r="AI530" s="91">
        <v>4</v>
      </c>
      <c r="AJ530" s="91">
        <v>4</v>
      </c>
      <c r="AK530" s="91">
        <v>4</v>
      </c>
      <c r="AL530" s="91">
        <v>4</v>
      </c>
      <c r="AM530" s="91">
        <v>4</v>
      </c>
    </row>
    <row r="531" spans="1:39" x14ac:dyDescent="0.25">
      <c r="A531" s="89">
        <v>43371</v>
      </c>
      <c r="B531" s="100" t="s">
        <v>759</v>
      </c>
      <c r="C531" s="91">
        <v>3</v>
      </c>
      <c r="D531" s="91">
        <v>1</v>
      </c>
      <c r="E531" s="91">
        <v>1</v>
      </c>
      <c r="F531" s="91">
        <v>2</v>
      </c>
      <c r="G531" s="91">
        <v>2</v>
      </c>
      <c r="H531" s="91">
        <v>2</v>
      </c>
      <c r="I531" s="91">
        <v>2</v>
      </c>
      <c r="J531" s="91">
        <v>2</v>
      </c>
      <c r="K531" s="91">
        <v>1</v>
      </c>
      <c r="L531" s="91">
        <v>4</v>
      </c>
      <c r="M531" s="91">
        <v>4</v>
      </c>
      <c r="N531" s="91">
        <v>3</v>
      </c>
      <c r="O531" s="91">
        <v>5</v>
      </c>
      <c r="P531" s="91">
        <v>5</v>
      </c>
      <c r="Q531" s="91">
        <v>5</v>
      </c>
      <c r="R531" s="91">
        <v>5</v>
      </c>
      <c r="S531" s="91">
        <v>1</v>
      </c>
      <c r="T531" s="91">
        <v>1</v>
      </c>
      <c r="U531" s="91">
        <v>1</v>
      </c>
      <c r="V531" s="91">
        <v>1</v>
      </c>
      <c r="W531" s="91">
        <v>1</v>
      </c>
      <c r="X531" s="91">
        <v>1</v>
      </c>
      <c r="Y531" s="91">
        <v>1</v>
      </c>
      <c r="Z531" s="91">
        <v>1</v>
      </c>
      <c r="AA531" s="91">
        <v>1</v>
      </c>
      <c r="AB531" s="91">
        <v>4</v>
      </c>
      <c r="AC531" s="91">
        <v>1</v>
      </c>
      <c r="AD531" s="91">
        <v>1</v>
      </c>
      <c r="AE531" s="91" t="s">
        <v>2</v>
      </c>
      <c r="AF531" s="91">
        <v>1</v>
      </c>
      <c r="AG531" s="91">
        <v>1</v>
      </c>
      <c r="AH531" s="91">
        <v>1</v>
      </c>
      <c r="AI531" s="91">
        <v>1</v>
      </c>
      <c r="AJ531" s="91">
        <v>1</v>
      </c>
      <c r="AK531" s="91">
        <v>1</v>
      </c>
      <c r="AL531" s="91">
        <v>1</v>
      </c>
      <c r="AM531" s="91">
        <v>1</v>
      </c>
    </row>
    <row r="532" spans="1:39" x14ac:dyDescent="0.25">
      <c r="A532" s="89">
        <v>43369</v>
      </c>
      <c r="B532" s="100" t="s">
        <v>760</v>
      </c>
      <c r="C532" s="91">
        <v>4</v>
      </c>
      <c r="D532" s="91">
        <v>1</v>
      </c>
      <c r="E532" s="91">
        <v>1</v>
      </c>
      <c r="F532" s="91">
        <v>1</v>
      </c>
      <c r="G532" s="91">
        <v>1</v>
      </c>
      <c r="H532" s="91">
        <v>1</v>
      </c>
      <c r="I532" s="91">
        <v>1</v>
      </c>
      <c r="J532" s="91">
        <v>5</v>
      </c>
      <c r="K532" s="91">
        <v>3</v>
      </c>
      <c r="L532" s="91">
        <v>6</v>
      </c>
      <c r="M532" s="91">
        <v>2</v>
      </c>
      <c r="N532" s="91">
        <v>1</v>
      </c>
      <c r="O532" s="91">
        <v>1</v>
      </c>
      <c r="P532" s="91">
        <v>1</v>
      </c>
      <c r="Q532" s="91">
        <v>1</v>
      </c>
      <c r="R532" s="91">
        <v>1</v>
      </c>
      <c r="S532" s="91">
        <v>3</v>
      </c>
      <c r="T532" s="91">
        <v>2</v>
      </c>
      <c r="U532" s="91">
        <v>2</v>
      </c>
      <c r="V532" s="91">
        <v>2</v>
      </c>
      <c r="W532" s="91">
        <v>2</v>
      </c>
      <c r="X532" s="91">
        <v>1</v>
      </c>
      <c r="Y532" s="91">
        <v>1</v>
      </c>
      <c r="Z532" s="91">
        <v>2</v>
      </c>
      <c r="AA532" s="91">
        <v>4</v>
      </c>
      <c r="AB532" s="91">
        <v>2</v>
      </c>
      <c r="AC532" s="91">
        <v>2</v>
      </c>
      <c r="AD532" s="91">
        <v>1</v>
      </c>
      <c r="AE532" s="91" t="s">
        <v>2</v>
      </c>
      <c r="AF532" s="91">
        <v>4</v>
      </c>
      <c r="AG532" s="91">
        <v>1</v>
      </c>
      <c r="AH532" s="91">
        <v>1</v>
      </c>
      <c r="AI532" s="91">
        <v>1</v>
      </c>
      <c r="AJ532" s="91">
        <v>1</v>
      </c>
      <c r="AK532" s="91">
        <v>4</v>
      </c>
      <c r="AL532" s="91">
        <v>1</v>
      </c>
      <c r="AM532" s="91">
        <v>1</v>
      </c>
    </row>
    <row r="533" spans="1:39" x14ac:dyDescent="0.25">
      <c r="A533" s="89">
        <v>43369</v>
      </c>
      <c r="B533" s="100" t="s">
        <v>761</v>
      </c>
      <c r="C533" s="91">
        <v>4</v>
      </c>
      <c r="D533" s="91">
        <v>2</v>
      </c>
      <c r="E533" s="91">
        <v>2</v>
      </c>
      <c r="F533" s="91">
        <v>2</v>
      </c>
      <c r="G533" s="91">
        <v>2</v>
      </c>
      <c r="H533" s="91">
        <v>2</v>
      </c>
      <c r="I533" s="91">
        <v>2</v>
      </c>
      <c r="J533" s="91">
        <v>2</v>
      </c>
      <c r="K533" s="91">
        <v>2</v>
      </c>
      <c r="L533" s="91">
        <v>3</v>
      </c>
      <c r="M533" s="91">
        <v>5</v>
      </c>
      <c r="N533" s="91">
        <v>4</v>
      </c>
      <c r="O533" s="91">
        <v>1</v>
      </c>
      <c r="P533" s="91">
        <v>1</v>
      </c>
      <c r="Q533" s="91">
        <v>1</v>
      </c>
      <c r="R533" s="91">
        <v>1</v>
      </c>
      <c r="S533" s="91">
        <v>2</v>
      </c>
      <c r="T533" s="91">
        <v>1</v>
      </c>
      <c r="U533" s="91">
        <v>1</v>
      </c>
      <c r="V533" s="91">
        <v>2</v>
      </c>
      <c r="W533" s="91">
        <v>2</v>
      </c>
      <c r="X533" s="91">
        <v>1</v>
      </c>
      <c r="Y533" s="91">
        <v>1</v>
      </c>
      <c r="Z533" s="91">
        <v>1</v>
      </c>
      <c r="AA533" s="91">
        <v>2</v>
      </c>
      <c r="AB533" s="91">
        <v>2</v>
      </c>
      <c r="AC533" s="91">
        <v>1</v>
      </c>
      <c r="AD533" s="91">
        <v>1</v>
      </c>
      <c r="AE533" s="91" t="s">
        <v>2</v>
      </c>
      <c r="AF533" s="91">
        <v>4</v>
      </c>
      <c r="AG533" s="91">
        <v>3</v>
      </c>
      <c r="AH533" s="91">
        <v>2</v>
      </c>
      <c r="AI533" s="91">
        <v>2</v>
      </c>
      <c r="AJ533" s="91">
        <v>1</v>
      </c>
      <c r="AK533" s="91">
        <v>4</v>
      </c>
      <c r="AL533" s="91">
        <v>1</v>
      </c>
      <c r="AM533" s="91">
        <v>1</v>
      </c>
    </row>
    <row r="534" spans="1:39" x14ac:dyDescent="0.25">
      <c r="A534" s="89">
        <v>43371</v>
      </c>
      <c r="B534" s="100" t="s">
        <v>762</v>
      </c>
      <c r="C534" s="91">
        <v>2</v>
      </c>
      <c r="D534" s="91">
        <v>3</v>
      </c>
      <c r="E534" s="91">
        <v>3</v>
      </c>
      <c r="F534" s="91">
        <v>2</v>
      </c>
      <c r="G534" s="91">
        <v>2</v>
      </c>
      <c r="H534" s="91">
        <v>2</v>
      </c>
      <c r="I534" s="91">
        <v>2</v>
      </c>
      <c r="J534" s="91">
        <v>1</v>
      </c>
      <c r="K534" s="91">
        <v>1</v>
      </c>
      <c r="L534" s="91">
        <v>1</v>
      </c>
      <c r="M534" s="91">
        <v>6</v>
      </c>
      <c r="N534" s="91">
        <v>5</v>
      </c>
      <c r="O534" s="91">
        <v>5</v>
      </c>
      <c r="P534" s="91">
        <v>3</v>
      </c>
      <c r="Q534" s="91">
        <v>5</v>
      </c>
      <c r="R534" s="91">
        <v>5</v>
      </c>
      <c r="S534" s="91">
        <v>1</v>
      </c>
      <c r="T534" s="91">
        <v>1</v>
      </c>
      <c r="U534" s="91">
        <v>1</v>
      </c>
      <c r="V534" s="91">
        <v>1</v>
      </c>
      <c r="W534" s="91">
        <v>3</v>
      </c>
      <c r="X534" s="91">
        <v>1</v>
      </c>
      <c r="Y534" s="91">
        <v>1</v>
      </c>
      <c r="Z534" s="91">
        <v>1</v>
      </c>
      <c r="AA534" s="91">
        <v>1</v>
      </c>
      <c r="AB534" s="91">
        <v>2</v>
      </c>
      <c r="AC534" s="91">
        <v>1</v>
      </c>
      <c r="AD534" s="91">
        <v>1</v>
      </c>
      <c r="AE534" s="91" t="s">
        <v>2</v>
      </c>
      <c r="AF534" s="91">
        <v>1</v>
      </c>
      <c r="AG534" s="91">
        <v>1</v>
      </c>
      <c r="AH534" s="91">
        <v>1</v>
      </c>
      <c r="AI534" s="91">
        <v>1</v>
      </c>
      <c r="AJ534" s="91">
        <v>1</v>
      </c>
      <c r="AK534" s="91">
        <v>1</v>
      </c>
      <c r="AL534" s="91">
        <v>1</v>
      </c>
      <c r="AM534" s="91">
        <v>1</v>
      </c>
    </row>
    <row r="535" spans="1:39" x14ac:dyDescent="0.25">
      <c r="A535" s="89">
        <v>43369</v>
      </c>
      <c r="B535" s="100" t="s">
        <v>763</v>
      </c>
      <c r="C535" s="91">
        <v>3</v>
      </c>
      <c r="D535" s="91">
        <v>3</v>
      </c>
      <c r="E535" s="91">
        <v>3</v>
      </c>
      <c r="F535" s="91">
        <v>2</v>
      </c>
      <c r="G535" s="91">
        <v>2</v>
      </c>
      <c r="H535" s="91">
        <v>2</v>
      </c>
      <c r="I535" s="91">
        <v>2</v>
      </c>
      <c r="J535" s="91">
        <v>3</v>
      </c>
      <c r="K535" s="91">
        <v>2</v>
      </c>
      <c r="L535" s="91">
        <v>4</v>
      </c>
      <c r="M535" s="91">
        <v>4</v>
      </c>
      <c r="N535" s="91">
        <v>5</v>
      </c>
      <c r="O535" s="91">
        <v>5</v>
      </c>
      <c r="P535" s="91">
        <v>1</v>
      </c>
      <c r="Q535" s="91">
        <v>5</v>
      </c>
      <c r="R535" s="91">
        <v>5</v>
      </c>
      <c r="S535" s="91">
        <v>2</v>
      </c>
      <c r="T535" s="91">
        <v>1</v>
      </c>
      <c r="U535" s="91">
        <v>1</v>
      </c>
      <c r="V535" s="91">
        <v>2</v>
      </c>
      <c r="W535" s="91">
        <v>1</v>
      </c>
      <c r="X535" s="91">
        <v>1</v>
      </c>
      <c r="Y535" s="91">
        <v>1</v>
      </c>
      <c r="Z535" s="91">
        <v>1</v>
      </c>
      <c r="AA535" s="91">
        <v>2</v>
      </c>
      <c r="AB535" s="91">
        <v>1</v>
      </c>
      <c r="AC535" s="91">
        <v>1</v>
      </c>
      <c r="AD535" s="91">
        <v>1</v>
      </c>
      <c r="AE535" s="91" t="s">
        <v>2</v>
      </c>
      <c r="AF535" s="91">
        <v>1</v>
      </c>
      <c r="AG535" s="91">
        <v>1</v>
      </c>
      <c r="AH535" s="91">
        <v>1</v>
      </c>
      <c r="AI535" s="91">
        <v>1</v>
      </c>
      <c r="AJ535" s="91">
        <v>1</v>
      </c>
      <c r="AK535" s="91">
        <v>1</v>
      </c>
      <c r="AL535" s="91">
        <v>1</v>
      </c>
      <c r="AM535" s="91">
        <v>1</v>
      </c>
    </row>
    <row r="536" spans="1:39" x14ac:dyDescent="0.25">
      <c r="A536" s="89">
        <v>43398</v>
      </c>
      <c r="B536" s="100" t="s">
        <v>764</v>
      </c>
      <c r="C536" s="91">
        <v>3</v>
      </c>
      <c r="D536" s="91">
        <v>3</v>
      </c>
      <c r="E536" s="91">
        <v>3</v>
      </c>
      <c r="F536" s="91">
        <v>2</v>
      </c>
      <c r="G536" s="91">
        <v>2</v>
      </c>
      <c r="H536" s="91">
        <v>2</v>
      </c>
      <c r="I536" s="91">
        <v>2</v>
      </c>
      <c r="J536" s="91">
        <v>1</v>
      </c>
      <c r="K536" s="91">
        <v>2</v>
      </c>
      <c r="L536" s="91">
        <v>2</v>
      </c>
      <c r="M536" s="91">
        <v>4</v>
      </c>
      <c r="N536" s="91">
        <v>4</v>
      </c>
      <c r="O536" s="91">
        <v>5</v>
      </c>
      <c r="P536" s="91">
        <v>2</v>
      </c>
      <c r="Q536" s="91">
        <v>5</v>
      </c>
      <c r="R536" s="91">
        <v>2</v>
      </c>
      <c r="S536" s="91">
        <v>1</v>
      </c>
      <c r="T536" s="91">
        <v>1</v>
      </c>
      <c r="U536" s="91">
        <v>1</v>
      </c>
      <c r="V536" s="91">
        <v>1</v>
      </c>
      <c r="W536" s="91">
        <v>1</v>
      </c>
      <c r="X536" s="91">
        <v>1</v>
      </c>
      <c r="Y536" s="91">
        <v>1</v>
      </c>
      <c r="Z536" s="91">
        <v>1</v>
      </c>
      <c r="AA536" s="91">
        <v>1</v>
      </c>
      <c r="AB536" s="91">
        <v>1</v>
      </c>
      <c r="AC536" s="91">
        <v>1</v>
      </c>
      <c r="AD536" s="91">
        <v>1</v>
      </c>
      <c r="AE536" s="91" t="s">
        <v>2</v>
      </c>
      <c r="AF536" s="91">
        <v>2</v>
      </c>
      <c r="AG536" s="91">
        <v>2</v>
      </c>
      <c r="AH536" s="91">
        <v>1</v>
      </c>
      <c r="AI536" s="91">
        <v>1</v>
      </c>
      <c r="AJ536" s="91">
        <v>1</v>
      </c>
      <c r="AK536" s="91">
        <v>1</v>
      </c>
      <c r="AL536" s="91">
        <v>1</v>
      </c>
      <c r="AM536" s="91">
        <v>2</v>
      </c>
    </row>
    <row r="537" spans="1:39" x14ac:dyDescent="0.25">
      <c r="A537" s="89">
        <v>43399</v>
      </c>
      <c r="B537" s="100" t="s">
        <v>765</v>
      </c>
      <c r="C537" s="91">
        <v>3</v>
      </c>
      <c r="D537" s="91">
        <v>3</v>
      </c>
      <c r="E537" s="91">
        <v>3</v>
      </c>
      <c r="F537" s="91">
        <v>2</v>
      </c>
      <c r="G537" s="91">
        <v>2</v>
      </c>
      <c r="H537" s="91">
        <v>2</v>
      </c>
      <c r="I537" s="91">
        <v>2</v>
      </c>
      <c r="J537" s="91">
        <v>1</v>
      </c>
      <c r="K537" s="91">
        <v>1</v>
      </c>
      <c r="L537" s="91">
        <v>1</v>
      </c>
      <c r="M537" s="91">
        <v>6</v>
      </c>
      <c r="N537" s="91">
        <v>5</v>
      </c>
      <c r="O537" s="91">
        <v>5</v>
      </c>
      <c r="P537" s="91">
        <v>5</v>
      </c>
      <c r="Q537" s="91">
        <v>5</v>
      </c>
      <c r="R537" s="91">
        <v>5</v>
      </c>
      <c r="S537" s="91">
        <v>1</v>
      </c>
      <c r="T537" s="91">
        <v>1</v>
      </c>
      <c r="U537" s="91">
        <v>2</v>
      </c>
      <c r="V537" s="91">
        <v>1</v>
      </c>
      <c r="W537" s="91">
        <v>2</v>
      </c>
      <c r="X537" s="91">
        <v>1</v>
      </c>
      <c r="Y537" s="91">
        <v>1</v>
      </c>
      <c r="Z537" s="91">
        <v>1</v>
      </c>
      <c r="AA537" s="91">
        <v>1</v>
      </c>
      <c r="AB537" s="91">
        <v>1</v>
      </c>
      <c r="AC537" s="91">
        <v>1</v>
      </c>
      <c r="AD537" s="91">
        <v>1</v>
      </c>
      <c r="AE537" s="91" t="s">
        <v>2</v>
      </c>
      <c r="AF537" s="91">
        <v>1</v>
      </c>
      <c r="AG537" s="91">
        <v>1</v>
      </c>
      <c r="AH537" s="91">
        <v>1</v>
      </c>
      <c r="AI537" s="91">
        <v>1</v>
      </c>
      <c r="AJ537" s="91">
        <v>1</v>
      </c>
      <c r="AK537" s="91">
        <v>1</v>
      </c>
      <c r="AL537" s="91">
        <v>1</v>
      </c>
      <c r="AM537" s="91">
        <v>1</v>
      </c>
    </row>
    <row r="538" spans="1:39" x14ac:dyDescent="0.25">
      <c r="A538" s="89">
        <v>43403</v>
      </c>
      <c r="B538" s="100" t="s">
        <v>766</v>
      </c>
      <c r="C538" s="91">
        <v>3</v>
      </c>
      <c r="D538" s="91">
        <v>2</v>
      </c>
      <c r="E538" s="91">
        <v>2</v>
      </c>
      <c r="F538" s="91">
        <v>2</v>
      </c>
      <c r="G538" s="91">
        <v>2</v>
      </c>
      <c r="H538" s="91">
        <v>2</v>
      </c>
      <c r="I538" s="91">
        <v>2</v>
      </c>
      <c r="J538" s="91">
        <v>1</v>
      </c>
      <c r="K538" s="91">
        <v>1</v>
      </c>
      <c r="L538" s="91">
        <v>3</v>
      </c>
      <c r="M538" s="91">
        <v>5</v>
      </c>
      <c r="N538" s="91">
        <v>4</v>
      </c>
      <c r="O538" s="91">
        <v>5</v>
      </c>
      <c r="P538" s="91">
        <v>5</v>
      </c>
      <c r="Q538" s="91">
        <v>5</v>
      </c>
      <c r="R538" s="91">
        <v>2</v>
      </c>
      <c r="S538" s="91">
        <v>2</v>
      </c>
      <c r="T538" s="91">
        <v>1</v>
      </c>
      <c r="U538" s="91">
        <v>1</v>
      </c>
      <c r="V538" s="91">
        <v>2</v>
      </c>
      <c r="W538" s="91">
        <v>1</v>
      </c>
      <c r="X538" s="91">
        <v>1</v>
      </c>
      <c r="Y538" s="91">
        <v>1</v>
      </c>
      <c r="Z538" s="91">
        <v>1</v>
      </c>
      <c r="AA538" s="91">
        <v>1</v>
      </c>
      <c r="AB538" s="91">
        <v>3</v>
      </c>
      <c r="AC538" s="91">
        <v>1</v>
      </c>
      <c r="AD538" s="91">
        <v>1</v>
      </c>
      <c r="AE538" s="91" t="s">
        <v>2</v>
      </c>
      <c r="AF538" s="91">
        <v>1</v>
      </c>
      <c r="AG538" s="91">
        <v>1</v>
      </c>
      <c r="AH538" s="91">
        <v>1</v>
      </c>
      <c r="AI538" s="91">
        <v>1</v>
      </c>
      <c r="AJ538" s="91">
        <v>1</v>
      </c>
      <c r="AK538" s="91">
        <v>1</v>
      </c>
      <c r="AL538" s="91">
        <v>1</v>
      </c>
      <c r="AM538" s="91">
        <v>1</v>
      </c>
    </row>
    <row r="539" spans="1:39" x14ac:dyDescent="0.25">
      <c r="A539" s="89">
        <v>43395</v>
      </c>
      <c r="B539" s="100" t="s">
        <v>767</v>
      </c>
      <c r="C539" s="91">
        <v>3</v>
      </c>
      <c r="D539" s="91">
        <v>3</v>
      </c>
      <c r="E539" s="91">
        <v>3</v>
      </c>
      <c r="F539" s="91">
        <v>2</v>
      </c>
      <c r="G539" s="91">
        <v>2</v>
      </c>
      <c r="H539" s="91">
        <v>2</v>
      </c>
      <c r="I539" s="91">
        <v>2</v>
      </c>
      <c r="J539" s="91">
        <v>4</v>
      </c>
      <c r="K539" s="91">
        <v>1</v>
      </c>
      <c r="L539" s="91">
        <v>3</v>
      </c>
      <c r="M539" s="91">
        <v>1</v>
      </c>
      <c r="N539" s="91">
        <v>4</v>
      </c>
      <c r="O539" s="91">
        <v>1</v>
      </c>
      <c r="P539" s="91">
        <v>1</v>
      </c>
      <c r="Q539" s="91">
        <v>1</v>
      </c>
      <c r="R539" s="91">
        <v>1</v>
      </c>
      <c r="S539" s="91">
        <v>3</v>
      </c>
      <c r="T539" s="91">
        <v>3</v>
      </c>
      <c r="U539" s="91">
        <v>4</v>
      </c>
      <c r="V539" s="91">
        <v>4</v>
      </c>
      <c r="W539" s="91">
        <v>4</v>
      </c>
      <c r="X539" s="91">
        <v>2</v>
      </c>
      <c r="Y539" s="91">
        <v>4</v>
      </c>
      <c r="Z539" s="91">
        <v>2</v>
      </c>
      <c r="AA539" s="91">
        <v>4</v>
      </c>
      <c r="AB539" s="91">
        <v>4</v>
      </c>
      <c r="AC539" s="91">
        <v>2</v>
      </c>
      <c r="AD539" s="91">
        <v>2</v>
      </c>
      <c r="AE539" s="91" t="s">
        <v>2</v>
      </c>
      <c r="AF539" s="91">
        <v>3</v>
      </c>
      <c r="AG539" s="91">
        <v>4</v>
      </c>
      <c r="AH539" s="91">
        <v>4</v>
      </c>
      <c r="AI539" s="91">
        <v>4</v>
      </c>
      <c r="AJ539" s="91">
        <v>4</v>
      </c>
      <c r="AK539" s="91">
        <v>4</v>
      </c>
      <c r="AL539" s="91">
        <v>4</v>
      </c>
      <c r="AM539" s="91">
        <v>4</v>
      </c>
    </row>
    <row r="540" spans="1:39" x14ac:dyDescent="0.25">
      <c r="A540" s="89">
        <v>43391</v>
      </c>
      <c r="B540" s="100" t="s">
        <v>768</v>
      </c>
      <c r="C540" s="91">
        <v>3</v>
      </c>
      <c r="D540" s="91">
        <v>2</v>
      </c>
      <c r="E540" s="91">
        <v>2</v>
      </c>
      <c r="F540" s="91">
        <v>2</v>
      </c>
      <c r="G540" s="91">
        <v>2</v>
      </c>
      <c r="H540" s="91">
        <v>2</v>
      </c>
      <c r="I540" s="91">
        <v>2</v>
      </c>
      <c r="J540" s="91">
        <v>2</v>
      </c>
      <c r="K540" s="91">
        <v>2</v>
      </c>
      <c r="L540" s="91">
        <v>2</v>
      </c>
      <c r="M540" s="91">
        <v>4</v>
      </c>
      <c r="N540" s="91">
        <v>5</v>
      </c>
      <c r="O540" s="91">
        <v>5</v>
      </c>
      <c r="P540" s="91">
        <v>4</v>
      </c>
      <c r="Q540" s="91">
        <v>5</v>
      </c>
      <c r="R540" s="91">
        <v>5</v>
      </c>
      <c r="S540" s="91">
        <v>2</v>
      </c>
      <c r="T540" s="91">
        <v>1</v>
      </c>
      <c r="U540" s="91">
        <v>1</v>
      </c>
      <c r="V540" s="91">
        <v>3</v>
      </c>
      <c r="W540" s="91">
        <v>1</v>
      </c>
      <c r="X540" s="91">
        <v>1</v>
      </c>
      <c r="Y540" s="91">
        <v>1</v>
      </c>
      <c r="Z540" s="91">
        <v>1</v>
      </c>
      <c r="AA540" s="91">
        <v>1</v>
      </c>
      <c r="AB540" s="91">
        <v>1</v>
      </c>
      <c r="AC540" s="91">
        <v>1</v>
      </c>
      <c r="AD540" s="91">
        <v>1</v>
      </c>
      <c r="AE540" s="91" t="s">
        <v>2</v>
      </c>
      <c r="AF540" s="91">
        <v>1</v>
      </c>
      <c r="AG540" s="91">
        <v>1</v>
      </c>
      <c r="AH540" s="91">
        <v>1</v>
      </c>
      <c r="AI540" s="91">
        <v>1</v>
      </c>
      <c r="AJ540" s="91">
        <v>1</v>
      </c>
      <c r="AK540" s="91">
        <v>1</v>
      </c>
      <c r="AL540" s="91">
        <v>1</v>
      </c>
      <c r="AM540" s="91">
        <v>1</v>
      </c>
    </row>
    <row r="541" spans="1:39" x14ac:dyDescent="0.25">
      <c r="A541" s="89">
        <v>43391</v>
      </c>
      <c r="B541" s="100" t="s">
        <v>769</v>
      </c>
      <c r="C541" s="91">
        <v>3</v>
      </c>
      <c r="D541" s="91">
        <v>3</v>
      </c>
      <c r="E541" s="91">
        <v>3</v>
      </c>
      <c r="F541" s="91">
        <v>2</v>
      </c>
      <c r="G541" s="91">
        <v>2</v>
      </c>
      <c r="H541" s="91">
        <v>2</v>
      </c>
      <c r="I541" s="91">
        <v>2</v>
      </c>
      <c r="J541" s="91">
        <v>1</v>
      </c>
      <c r="K541" s="91">
        <v>2</v>
      </c>
      <c r="L541" s="91">
        <v>2</v>
      </c>
      <c r="M541" s="91">
        <v>5</v>
      </c>
      <c r="N541" s="91">
        <v>5</v>
      </c>
      <c r="O541" s="91">
        <v>5</v>
      </c>
      <c r="P541" s="91">
        <v>5</v>
      </c>
      <c r="Q541" s="91">
        <v>5</v>
      </c>
      <c r="R541" s="91">
        <v>5</v>
      </c>
      <c r="S541" s="91">
        <v>1</v>
      </c>
      <c r="T541" s="91">
        <v>1</v>
      </c>
      <c r="U541" s="91">
        <v>1</v>
      </c>
      <c r="V541" s="91">
        <v>1</v>
      </c>
      <c r="W541" s="91">
        <v>1</v>
      </c>
      <c r="X541" s="91">
        <v>1</v>
      </c>
      <c r="Y541" s="91">
        <v>1</v>
      </c>
      <c r="Z541" s="91">
        <v>1</v>
      </c>
      <c r="AA541" s="91">
        <v>1</v>
      </c>
      <c r="AB541" s="91">
        <v>1</v>
      </c>
      <c r="AC541" s="91">
        <v>1</v>
      </c>
      <c r="AD541" s="91">
        <v>1</v>
      </c>
      <c r="AE541" s="91" t="s">
        <v>2</v>
      </c>
      <c r="AF541" s="91">
        <v>1</v>
      </c>
      <c r="AG541" s="91">
        <v>1</v>
      </c>
      <c r="AH541" s="91">
        <v>1</v>
      </c>
      <c r="AI541" s="91">
        <v>1</v>
      </c>
      <c r="AJ541" s="91">
        <v>1</v>
      </c>
      <c r="AK541" s="91">
        <v>1</v>
      </c>
      <c r="AL541" s="91">
        <v>1</v>
      </c>
      <c r="AM541" s="91">
        <v>1</v>
      </c>
    </row>
    <row r="542" spans="1:39" x14ac:dyDescent="0.25">
      <c r="A542" s="89">
        <v>43391</v>
      </c>
      <c r="B542" s="100" t="s">
        <v>770</v>
      </c>
      <c r="C542" s="91">
        <v>4</v>
      </c>
      <c r="D542" s="91">
        <v>1</v>
      </c>
      <c r="E542" s="91">
        <v>1</v>
      </c>
      <c r="F542" s="91">
        <v>2</v>
      </c>
      <c r="G542" s="91">
        <v>2</v>
      </c>
      <c r="H542" s="91">
        <v>1</v>
      </c>
      <c r="I542" s="91">
        <v>1</v>
      </c>
      <c r="J542" s="91">
        <v>5</v>
      </c>
      <c r="K542" s="91">
        <v>4</v>
      </c>
      <c r="L542" s="91">
        <v>2</v>
      </c>
      <c r="M542" s="91">
        <v>2</v>
      </c>
      <c r="N542" s="91">
        <v>2</v>
      </c>
      <c r="O542" s="91">
        <v>5</v>
      </c>
      <c r="P542" s="91">
        <v>1</v>
      </c>
      <c r="Q542" s="91">
        <v>5</v>
      </c>
      <c r="R542" s="91">
        <v>1</v>
      </c>
      <c r="S542" s="91">
        <v>5</v>
      </c>
      <c r="T542" s="91">
        <v>1</v>
      </c>
      <c r="U542" s="91">
        <v>1</v>
      </c>
      <c r="V542" s="91">
        <v>1</v>
      </c>
      <c r="W542" s="91">
        <v>1</v>
      </c>
      <c r="X542" s="91">
        <v>1</v>
      </c>
      <c r="Y542" s="91">
        <v>1</v>
      </c>
      <c r="Z542" s="91">
        <v>1</v>
      </c>
      <c r="AA542" s="91">
        <v>1</v>
      </c>
      <c r="AB542" s="91">
        <v>1</v>
      </c>
      <c r="AC542" s="91">
        <v>1</v>
      </c>
      <c r="AD542" s="91">
        <v>1</v>
      </c>
      <c r="AE542" s="91" t="s">
        <v>2</v>
      </c>
      <c r="AF542" s="91">
        <v>1</v>
      </c>
      <c r="AG542" s="91">
        <v>1</v>
      </c>
      <c r="AH542" s="91">
        <v>1</v>
      </c>
      <c r="AI542" s="91">
        <v>1</v>
      </c>
      <c r="AJ542" s="91">
        <v>1</v>
      </c>
      <c r="AK542" s="91">
        <v>1</v>
      </c>
      <c r="AL542" s="91">
        <v>1</v>
      </c>
      <c r="AM542" s="91">
        <v>1</v>
      </c>
    </row>
    <row r="543" spans="1:39" x14ac:dyDescent="0.25">
      <c r="A543" s="89">
        <v>43391</v>
      </c>
      <c r="B543" s="100" t="s">
        <v>771</v>
      </c>
      <c r="C543" s="91">
        <v>3</v>
      </c>
      <c r="D543" s="91">
        <v>1</v>
      </c>
      <c r="E543" s="91">
        <v>1</v>
      </c>
      <c r="F543" s="91">
        <v>2</v>
      </c>
      <c r="G543" s="91">
        <v>2</v>
      </c>
      <c r="H543" s="91">
        <v>2</v>
      </c>
      <c r="I543" s="91">
        <v>2</v>
      </c>
      <c r="J543" s="91">
        <v>2</v>
      </c>
      <c r="K543" s="91">
        <v>2</v>
      </c>
      <c r="L543" s="91">
        <v>3</v>
      </c>
      <c r="M543" s="91">
        <v>6</v>
      </c>
      <c r="N543" s="91">
        <v>5</v>
      </c>
      <c r="O543" s="91">
        <v>5</v>
      </c>
      <c r="P543" s="91">
        <v>5</v>
      </c>
      <c r="Q543" s="91">
        <v>5</v>
      </c>
      <c r="R543" s="91">
        <v>2</v>
      </c>
      <c r="S543" s="91">
        <v>4</v>
      </c>
      <c r="T543" s="91">
        <v>1</v>
      </c>
      <c r="U543" s="91">
        <v>2</v>
      </c>
      <c r="V543" s="91">
        <v>4</v>
      </c>
      <c r="W543" s="91">
        <v>4</v>
      </c>
      <c r="X543" s="91">
        <v>1</v>
      </c>
      <c r="Y543" s="91">
        <v>1</v>
      </c>
      <c r="Z543" s="91">
        <v>1</v>
      </c>
      <c r="AA543" s="91">
        <v>1</v>
      </c>
      <c r="AB543" s="91">
        <v>1</v>
      </c>
      <c r="AC543" s="91">
        <v>1</v>
      </c>
      <c r="AD543" s="91">
        <v>1</v>
      </c>
      <c r="AE543" s="91" t="s">
        <v>2</v>
      </c>
      <c r="AF543" s="91">
        <v>1</v>
      </c>
      <c r="AG543" s="91">
        <v>1</v>
      </c>
      <c r="AH543" s="91">
        <v>1</v>
      </c>
      <c r="AI543" s="91">
        <v>1</v>
      </c>
      <c r="AJ543" s="91">
        <v>1</v>
      </c>
      <c r="AK543" s="91">
        <v>1</v>
      </c>
      <c r="AL543" s="91">
        <v>1</v>
      </c>
      <c r="AM543" s="91">
        <v>1</v>
      </c>
    </row>
    <row r="544" spans="1:39" x14ac:dyDescent="0.25">
      <c r="A544" s="89">
        <v>43391</v>
      </c>
      <c r="B544" s="100" t="s">
        <v>772</v>
      </c>
      <c r="C544" s="91">
        <v>4</v>
      </c>
      <c r="D544" s="91">
        <v>1</v>
      </c>
      <c r="E544" s="91">
        <v>1</v>
      </c>
      <c r="F544" s="91">
        <v>2</v>
      </c>
      <c r="G544" s="91">
        <v>2</v>
      </c>
      <c r="H544" s="91">
        <v>2</v>
      </c>
      <c r="I544" s="91">
        <v>2</v>
      </c>
      <c r="J544" s="91">
        <v>2</v>
      </c>
      <c r="K544" s="91">
        <v>1</v>
      </c>
      <c r="L544" s="91">
        <v>5</v>
      </c>
      <c r="M544" s="91">
        <v>4</v>
      </c>
      <c r="N544" s="91">
        <v>2</v>
      </c>
      <c r="O544" s="91">
        <v>1</v>
      </c>
      <c r="P544" s="91">
        <v>1</v>
      </c>
      <c r="Q544" s="91">
        <v>1</v>
      </c>
      <c r="R544" s="91">
        <v>5</v>
      </c>
      <c r="S544" s="91">
        <v>4</v>
      </c>
      <c r="T544" s="91">
        <v>3</v>
      </c>
      <c r="U544" s="91">
        <v>4</v>
      </c>
      <c r="V544" s="91">
        <v>2</v>
      </c>
      <c r="W544" s="91">
        <v>4</v>
      </c>
      <c r="X544" s="91">
        <v>4</v>
      </c>
      <c r="Y544" s="91">
        <v>1</v>
      </c>
      <c r="Z544" s="91">
        <v>1</v>
      </c>
      <c r="AA544" s="91">
        <v>4</v>
      </c>
      <c r="AB544" s="91">
        <v>3</v>
      </c>
      <c r="AC544" s="91">
        <v>3</v>
      </c>
      <c r="AD544" s="91">
        <v>1</v>
      </c>
      <c r="AE544" s="91" t="s">
        <v>2</v>
      </c>
      <c r="AF544" s="91">
        <v>4</v>
      </c>
      <c r="AG544" s="91">
        <v>1</v>
      </c>
      <c r="AH544" s="91">
        <v>4</v>
      </c>
      <c r="AI544" s="91">
        <v>4</v>
      </c>
      <c r="AJ544" s="91">
        <v>1</v>
      </c>
      <c r="AK544" s="91">
        <v>4</v>
      </c>
      <c r="AL544" s="91">
        <v>4</v>
      </c>
      <c r="AM544" s="91">
        <v>4</v>
      </c>
    </row>
    <row r="545" spans="1:39" x14ac:dyDescent="0.25">
      <c r="A545" s="89">
        <v>43391</v>
      </c>
      <c r="B545" s="100" t="s">
        <v>773</v>
      </c>
      <c r="C545" s="91">
        <v>3</v>
      </c>
      <c r="D545" s="91">
        <v>1</v>
      </c>
      <c r="E545" s="91">
        <v>1</v>
      </c>
      <c r="F545" s="91">
        <v>2</v>
      </c>
      <c r="G545" s="91">
        <v>2</v>
      </c>
      <c r="H545" s="91">
        <v>2</v>
      </c>
      <c r="I545" s="91">
        <v>2</v>
      </c>
      <c r="J545" s="91">
        <v>5</v>
      </c>
      <c r="K545" s="91">
        <v>2</v>
      </c>
      <c r="L545" s="91">
        <v>2</v>
      </c>
      <c r="M545" s="91">
        <v>3</v>
      </c>
      <c r="N545" s="91">
        <v>3</v>
      </c>
      <c r="O545" s="91">
        <v>2</v>
      </c>
      <c r="P545" s="91">
        <v>3</v>
      </c>
      <c r="Q545" s="91">
        <v>3</v>
      </c>
      <c r="R545" s="91">
        <v>4</v>
      </c>
      <c r="S545" s="91">
        <v>1</v>
      </c>
      <c r="T545" s="91">
        <v>1</v>
      </c>
      <c r="U545" s="91">
        <v>1</v>
      </c>
      <c r="V545" s="91">
        <v>1</v>
      </c>
      <c r="W545" s="91">
        <v>1</v>
      </c>
      <c r="X545" s="91">
        <v>1</v>
      </c>
      <c r="Y545" s="91">
        <v>1</v>
      </c>
      <c r="Z545" s="91">
        <v>1</v>
      </c>
      <c r="AA545" s="91">
        <v>1</v>
      </c>
      <c r="AB545" s="91">
        <v>1</v>
      </c>
      <c r="AC545" s="91">
        <v>1</v>
      </c>
      <c r="AD545" s="91">
        <v>1</v>
      </c>
      <c r="AE545" s="91" t="s">
        <v>2</v>
      </c>
      <c r="AF545" s="91">
        <v>4</v>
      </c>
      <c r="AG545" s="91">
        <v>4</v>
      </c>
      <c r="AH545" s="91">
        <v>4</v>
      </c>
      <c r="AI545" s="91">
        <v>4</v>
      </c>
      <c r="AJ545" s="91">
        <v>1</v>
      </c>
      <c r="AK545" s="91">
        <v>4</v>
      </c>
      <c r="AL545" s="91">
        <v>5</v>
      </c>
      <c r="AM545" s="91">
        <v>1</v>
      </c>
    </row>
    <row r="546" spans="1:39" x14ac:dyDescent="0.25">
      <c r="A546" s="89">
        <v>43391</v>
      </c>
      <c r="B546" s="100" t="s">
        <v>774</v>
      </c>
      <c r="C546" s="91">
        <v>3</v>
      </c>
      <c r="D546" s="91">
        <v>3</v>
      </c>
      <c r="E546" s="91">
        <v>2</v>
      </c>
      <c r="F546" s="91">
        <v>2</v>
      </c>
      <c r="G546" s="91">
        <v>2</v>
      </c>
      <c r="H546" s="91">
        <v>2</v>
      </c>
      <c r="I546" s="91">
        <v>2</v>
      </c>
      <c r="J546" s="91">
        <v>1</v>
      </c>
      <c r="K546" s="91">
        <v>1</v>
      </c>
      <c r="L546" s="91">
        <v>2</v>
      </c>
      <c r="M546" s="91">
        <v>5</v>
      </c>
      <c r="N546" s="91">
        <v>5</v>
      </c>
      <c r="O546" s="91">
        <v>4</v>
      </c>
      <c r="P546" s="91">
        <v>4</v>
      </c>
      <c r="Q546" s="91">
        <v>5</v>
      </c>
      <c r="R546" s="91">
        <v>4</v>
      </c>
      <c r="S546" s="91">
        <v>1</v>
      </c>
      <c r="T546" s="91">
        <v>1</v>
      </c>
      <c r="U546" s="91">
        <v>1</v>
      </c>
      <c r="V546" s="91">
        <v>1</v>
      </c>
      <c r="W546" s="91">
        <v>1</v>
      </c>
      <c r="X546" s="91">
        <v>1</v>
      </c>
      <c r="Y546" s="91">
        <v>1</v>
      </c>
      <c r="Z546" s="91">
        <v>1</v>
      </c>
      <c r="AA546" s="91">
        <v>1</v>
      </c>
      <c r="AB546" s="91">
        <v>1</v>
      </c>
      <c r="AC546" s="91">
        <v>1</v>
      </c>
      <c r="AD546" s="91">
        <v>1</v>
      </c>
      <c r="AE546" s="91" t="s">
        <v>2</v>
      </c>
      <c r="AF546" s="91">
        <v>1</v>
      </c>
      <c r="AG546" s="91">
        <v>1</v>
      </c>
      <c r="AH546" s="91">
        <v>1</v>
      </c>
      <c r="AI546" s="91">
        <v>1</v>
      </c>
      <c r="AJ546" s="91">
        <v>1</v>
      </c>
      <c r="AK546" s="91">
        <v>1</v>
      </c>
      <c r="AL546" s="91">
        <v>3</v>
      </c>
      <c r="AM546" s="91">
        <v>1</v>
      </c>
    </row>
    <row r="547" spans="1:39" x14ac:dyDescent="0.25">
      <c r="A547" s="89">
        <v>43391</v>
      </c>
      <c r="B547" s="100" t="s">
        <v>775</v>
      </c>
      <c r="C547" s="91">
        <v>3</v>
      </c>
      <c r="D547" s="91">
        <v>3</v>
      </c>
      <c r="E547" s="91">
        <v>3</v>
      </c>
      <c r="F547" s="91">
        <v>2</v>
      </c>
      <c r="G547" s="91">
        <v>2</v>
      </c>
      <c r="H547" s="91">
        <v>2</v>
      </c>
      <c r="I547" s="91">
        <v>2</v>
      </c>
      <c r="J547" s="91">
        <v>1</v>
      </c>
      <c r="K547" s="91">
        <v>2</v>
      </c>
      <c r="L547" s="91">
        <v>3</v>
      </c>
      <c r="M547" s="91">
        <v>4</v>
      </c>
      <c r="N547" s="91">
        <v>4</v>
      </c>
      <c r="O547" s="91">
        <v>1</v>
      </c>
      <c r="P547" s="91">
        <v>1</v>
      </c>
      <c r="Q547" s="91">
        <v>1</v>
      </c>
      <c r="R547" s="91">
        <v>1</v>
      </c>
      <c r="S547" s="91">
        <v>1</v>
      </c>
      <c r="T547" s="91">
        <v>2</v>
      </c>
      <c r="U547" s="91">
        <v>2</v>
      </c>
      <c r="V547" s="91">
        <v>2</v>
      </c>
      <c r="W547" s="91">
        <v>3</v>
      </c>
      <c r="X547" s="91">
        <v>1</v>
      </c>
      <c r="Y547" s="91">
        <v>1</v>
      </c>
      <c r="Z547" s="91">
        <v>1</v>
      </c>
      <c r="AA547" s="91">
        <v>1</v>
      </c>
      <c r="AB547" s="91">
        <v>2</v>
      </c>
      <c r="AC547" s="91">
        <v>1</v>
      </c>
      <c r="AD547" s="91">
        <v>1</v>
      </c>
      <c r="AE547" s="91" t="s">
        <v>2</v>
      </c>
      <c r="AF547" s="91">
        <v>1</v>
      </c>
      <c r="AG547" s="91">
        <v>1</v>
      </c>
      <c r="AH547" s="91">
        <v>1</v>
      </c>
      <c r="AI547" s="91">
        <v>4</v>
      </c>
      <c r="AJ547" s="91">
        <v>1</v>
      </c>
      <c r="AK547" s="91">
        <v>1</v>
      </c>
      <c r="AL547" s="91">
        <v>1</v>
      </c>
      <c r="AM547" s="91">
        <v>1</v>
      </c>
    </row>
    <row r="548" spans="1:39" x14ac:dyDescent="0.25">
      <c r="A548" s="89">
        <v>43391</v>
      </c>
      <c r="B548" s="100" t="s">
        <v>776</v>
      </c>
      <c r="C548" s="91">
        <v>3</v>
      </c>
      <c r="D548" s="91">
        <v>3</v>
      </c>
      <c r="E548" s="91">
        <v>3</v>
      </c>
      <c r="F548" s="91">
        <v>2</v>
      </c>
      <c r="G548" s="91">
        <v>2</v>
      </c>
      <c r="H548" s="91">
        <v>2</v>
      </c>
      <c r="I548" s="91">
        <v>2</v>
      </c>
      <c r="J548" s="91">
        <v>4</v>
      </c>
      <c r="K548" s="91">
        <v>2</v>
      </c>
      <c r="L548" s="91">
        <v>4</v>
      </c>
      <c r="M548" s="91">
        <v>5</v>
      </c>
      <c r="N548" s="91">
        <v>3</v>
      </c>
      <c r="O548" s="91">
        <v>1</v>
      </c>
      <c r="P548" s="91">
        <v>1</v>
      </c>
      <c r="Q548" s="91">
        <v>1</v>
      </c>
      <c r="R548" s="91">
        <v>1</v>
      </c>
      <c r="S548" s="91">
        <v>1</v>
      </c>
      <c r="T548" s="91">
        <v>1</v>
      </c>
      <c r="U548" s="91">
        <v>1</v>
      </c>
      <c r="V548" s="91">
        <v>3</v>
      </c>
      <c r="W548" s="91">
        <v>4</v>
      </c>
      <c r="X548" s="91">
        <v>4</v>
      </c>
      <c r="Y548" s="91">
        <v>1</v>
      </c>
      <c r="Z548" s="91">
        <v>1</v>
      </c>
      <c r="AA548" s="91">
        <v>1</v>
      </c>
      <c r="AB548" s="91">
        <v>1</v>
      </c>
      <c r="AC548" s="91">
        <v>1</v>
      </c>
      <c r="AD548" s="91">
        <v>2</v>
      </c>
      <c r="AE548" s="91" t="s">
        <v>2</v>
      </c>
      <c r="AF548" s="91">
        <v>3</v>
      </c>
      <c r="AG548" s="91">
        <v>3</v>
      </c>
      <c r="AH548" s="91">
        <v>2</v>
      </c>
      <c r="AI548" s="91">
        <v>2</v>
      </c>
      <c r="AJ548" s="91">
        <v>1</v>
      </c>
      <c r="AK548" s="91">
        <v>1</v>
      </c>
      <c r="AL548" s="91">
        <v>4</v>
      </c>
      <c r="AM548" s="91">
        <v>1</v>
      </c>
    </row>
    <row r="549" spans="1:39" x14ac:dyDescent="0.25">
      <c r="A549" s="89">
        <v>43402</v>
      </c>
      <c r="B549" s="100" t="s">
        <v>777</v>
      </c>
      <c r="C549" s="91">
        <v>3</v>
      </c>
      <c r="D549" s="91">
        <v>3</v>
      </c>
      <c r="E549" s="91">
        <v>3</v>
      </c>
      <c r="F549" s="91">
        <v>2</v>
      </c>
      <c r="G549" s="91">
        <v>2</v>
      </c>
      <c r="H549" s="91">
        <v>2</v>
      </c>
      <c r="I549" s="91">
        <v>2</v>
      </c>
      <c r="J549" s="91">
        <v>1</v>
      </c>
      <c r="K549" s="91">
        <v>2</v>
      </c>
      <c r="L549" s="91">
        <v>1</v>
      </c>
      <c r="M549" s="91">
        <v>6</v>
      </c>
      <c r="N549" s="91">
        <v>5</v>
      </c>
      <c r="O549" s="91">
        <v>2</v>
      </c>
      <c r="P549" s="91">
        <v>4</v>
      </c>
      <c r="Q549" s="91">
        <v>5</v>
      </c>
      <c r="R549" s="91">
        <v>5</v>
      </c>
      <c r="S549" s="91">
        <v>1</v>
      </c>
      <c r="T549" s="91">
        <v>1</v>
      </c>
      <c r="U549" s="91">
        <v>1</v>
      </c>
      <c r="V549" s="91">
        <v>2</v>
      </c>
      <c r="W549" s="91">
        <v>2</v>
      </c>
      <c r="X549" s="91">
        <v>1</v>
      </c>
      <c r="Y549" s="91">
        <v>1</v>
      </c>
      <c r="Z549" s="91">
        <v>1</v>
      </c>
      <c r="AA549" s="91">
        <v>1</v>
      </c>
      <c r="AB549" s="91">
        <v>1</v>
      </c>
      <c r="AC549" s="91">
        <v>1</v>
      </c>
      <c r="AD549" s="91">
        <v>1</v>
      </c>
      <c r="AE549" s="91" t="s">
        <v>2</v>
      </c>
      <c r="AF549" s="91">
        <v>1</v>
      </c>
      <c r="AG549" s="91">
        <v>1</v>
      </c>
      <c r="AH549" s="91">
        <v>1</v>
      </c>
      <c r="AI549" s="91">
        <v>1</v>
      </c>
      <c r="AJ549" s="91">
        <v>1</v>
      </c>
      <c r="AK549" s="91">
        <v>1</v>
      </c>
      <c r="AL549" s="91">
        <v>2</v>
      </c>
      <c r="AM549" s="91">
        <v>1</v>
      </c>
    </row>
    <row r="550" spans="1:39" x14ac:dyDescent="0.25">
      <c r="A550" s="89">
        <v>43403</v>
      </c>
      <c r="B550" s="100" t="s">
        <v>778</v>
      </c>
      <c r="C550" s="91">
        <v>1</v>
      </c>
      <c r="D550" s="91">
        <v>1</v>
      </c>
      <c r="E550" s="91">
        <v>2</v>
      </c>
      <c r="F550" s="91">
        <v>2</v>
      </c>
      <c r="G550" s="91">
        <v>2</v>
      </c>
      <c r="H550" s="91">
        <v>2</v>
      </c>
      <c r="I550" s="91">
        <v>2</v>
      </c>
      <c r="J550" s="91">
        <v>1</v>
      </c>
      <c r="K550" s="91">
        <v>1</v>
      </c>
      <c r="L550" s="91">
        <v>1</v>
      </c>
      <c r="M550" s="91">
        <v>6</v>
      </c>
      <c r="N550" s="91">
        <v>5</v>
      </c>
      <c r="O550" s="91">
        <v>4</v>
      </c>
      <c r="P550" s="91">
        <v>4</v>
      </c>
      <c r="Q550" s="91">
        <v>4</v>
      </c>
      <c r="R550" s="91">
        <v>5</v>
      </c>
      <c r="S550" s="91">
        <v>2</v>
      </c>
      <c r="T550" s="91">
        <v>1</v>
      </c>
      <c r="U550" s="91">
        <v>2</v>
      </c>
      <c r="V550" s="91">
        <v>2</v>
      </c>
      <c r="W550" s="91">
        <v>1</v>
      </c>
      <c r="X550" s="91">
        <v>1</v>
      </c>
      <c r="Y550" s="91">
        <v>1</v>
      </c>
      <c r="Z550" s="91">
        <v>1</v>
      </c>
      <c r="AA550" s="91">
        <v>1</v>
      </c>
      <c r="AB550" s="91">
        <v>1</v>
      </c>
      <c r="AC550" s="91">
        <v>1</v>
      </c>
      <c r="AD550" s="91">
        <v>1</v>
      </c>
      <c r="AE550" s="91" t="s">
        <v>2</v>
      </c>
      <c r="AF550" s="91">
        <v>2</v>
      </c>
      <c r="AG550" s="91">
        <v>1</v>
      </c>
      <c r="AH550" s="91">
        <v>1</v>
      </c>
      <c r="AI550" s="91">
        <v>1</v>
      </c>
      <c r="AJ550" s="91">
        <v>1</v>
      </c>
      <c r="AK550" s="91">
        <v>1</v>
      </c>
      <c r="AL550" s="91">
        <v>1</v>
      </c>
      <c r="AM550" s="91">
        <v>1</v>
      </c>
    </row>
    <row r="551" spans="1:39" x14ac:dyDescent="0.25">
      <c r="A551" s="89">
        <v>43403</v>
      </c>
      <c r="B551" s="100" t="s">
        <v>779</v>
      </c>
      <c r="C551" s="91">
        <v>1</v>
      </c>
      <c r="D551" s="91">
        <v>2</v>
      </c>
      <c r="E551" s="91">
        <v>2</v>
      </c>
      <c r="F551" s="91">
        <v>2</v>
      </c>
      <c r="G551" s="91">
        <v>2</v>
      </c>
      <c r="H551" s="91">
        <v>2</v>
      </c>
      <c r="I551" s="91">
        <v>2</v>
      </c>
      <c r="J551" s="91">
        <v>1</v>
      </c>
      <c r="K551" s="91">
        <v>1</v>
      </c>
      <c r="L551" s="91">
        <v>1</v>
      </c>
      <c r="M551" s="91">
        <v>6</v>
      </c>
      <c r="N551" s="91">
        <v>5</v>
      </c>
      <c r="O551" s="91">
        <v>5</v>
      </c>
      <c r="P551" s="91">
        <v>5</v>
      </c>
      <c r="Q551" s="91">
        <v>5</v>
      </c>
      <c r="R551" s="91">
        <v>5</v>
      </c>
      <c r="S551" s="91">
        <v>1</v>
      </c>
      <c r="T551" s="91">
        <v>1</v>
      </c>
      <c r="U551" s="91">
        <v>2</v>
      </c>
      <c r="V551" s="91">
        <v>1</v>
      </c>
      <c r="W551" s="91">
        <v>1</v>
      </c>
      <c r="X551" s="91">
        <v>1</v>
      </c>
      <c r="Y551" s="91">
        <v>1</v>
      </c>
      <c r="Z551" s="91">
        <v>1</v>
      </c>
      <c r="AA551" s="91">
        <v>1</v>
      </c>
      <c r="AB551" s="91">
        <v>1</v>
      </c>
      <c r="AC551" s="91">
        <v>1</v>
      </c>
      <c r="AD551" s="91">
        <v>1</v>
      </c>
      <c r="AE551" s="91" t="s">
        <v>2</v>
      </c>
      <c r="AF551" s="91">
        <v>1</v>
      </c>
      <c r="AG551" s="91">
        <v>1</v>
      </c>
      <c r="AH551" s="91">
        <v>1</v>
      </c>
      <c r="AI551" s="91">
        <v>1</v>
      </c>
      <c r="AJ551" s="91">
        <v>1</v>
      </c>
      <c r="AK551" s="91">
        <v>1</v>
      </c>
      <c r="AL551" s="91">
        <v>1</v>
      </c>
      <c r="AM551" s="91">
        <v>1</v>
      </c>
    </row>
    <row r="552" spans="1:39" x14ac:dyDescent="0.25">
      <c r="A552" s="89">
        <v>43403</v>
      </c>
      <c r="B552" s="100" t="s">
        <v>780</v>
      </c>
      <c r="C552" s="91">
        <v>3</v>
      </c>
      <c r="D552" s="91">
        <v>2</v>
      </c>
      <c r="E552" s="91">
        <v>2</v>
      </c>
      <c r="F552" s="91">
        <v>2</v>
      </c>
      <c r="G552" s="91">
        <v>2</v>
      </c>
      <c r="H552" s="91">
        <v>2</v>
      </c>
      <c r="I552" s="91">
        <v>2</v>
      </c>
      <c r="J552" s="91">
        <v>1</v>
      </c>
      <c r="K552" s="91">
        <v>2</v>
      </c>
      <c r="L552" s="91">
        <v>3</v>
      </c>
      <c r="M552" s="91">
        <v>6</v>
      </c>
      <c r="N552" s="91">
        <v>5</v>
      </c>
      <c r="O552" s="91">
        <v>2</v>
      </c>
      <c r="P552" s="91">
        <v>2</v>
      </c>
      <c r="Q552" s="91">
        <v>4</v>
      </c>
      <c r="R552" s="91">
        <v>5</v>
      </c>
      <c r="S552" s="91">
        <v>2</v>
      </c>
      <c r="T552" s="91">
        <v>2</v>
      </c>
      <c r="U552" s="91">
        <v>2</v>
      </c>
      <c r="V552" s="91">
        <v>1</v>
      </c>
      <c r="W552" s="91">
        <v>2</v>
      </c>
      <c r="X552" s="91">
        <v>1</v>
      </c>
      <c r="Y552" s="91">
        <v>1</v>
      </c>
      <c r="Z552" s="91">
        <v>1</v>
      </c>
      <c r="AA552" s="91">
        <v>1</v>
      </c>
      <c r="AB552" s="91">
        <v>1</v>
      </c>
      <c r="AC552" s="91">
        <v>1</v>
      </c>
      <c r="AD552" s="91">
        <v>1</v>
      </c>
      <c r="AE552" s="91" t="s">
        <v>2</v>
      </c>
      <c r="AF552" s="91">
        <v>1</v>
      </c>
      <c r="AG552" s="91">
        <v>1</v>
      </c>
      <c r="AH552" s="91">
        <v>1</v>
      </c>
      <c r="AI552" s="91">
        <v>1</v>
      </c>
      <c r="AJ552" s="91">
        <v>1</v>
      </c>
      <c r="AK552" s="91">
        <v>1</v>
      </c>
      <c r="AL552" s="91">
        <v>1</v>
      </c>
      <c r="AM552" s="91">
        <v>1</v>
      </c>
    </row>
    <row r="553" spans="1:39" x14ac:dyDescent="0.25">
      <c r="A553" s="89">
        <v>43398</v>
      </c>
      <c r="B553" s="100" t="s">
        <v>781</v>
      </c>
      <c r="C553" s="91">
        <v>1</v>
      </c>
      <c r="D553" s="91">
        <v>3</v>
      </c>
      <c r="E553" s="91">
        <v>3</v>
      </c>
      <c r="F553" s="91">
        <v>2</v>
      </c>
      <c r="G553" s="91">
        <v>2</v>
      </c>
      <c r="H553" s="91">
        <v>2</v>
      </c>
      <c r="I553" s="91">
        <v>2</v>
      </c>
      <c r="J553" s="91">
        <v>1</v>
      </c>
      <c r="K553" s="91">
        <v>1</v>
      </c>
      <c r="L553" s="91">
        <v>1</v>
      </c>
      <c r="M553" s="91">
        <v>6</v>
      </c>
      <c r="N553" s="91">
        <v>5</v>
      </c>
      <c r="O553" s="91">
        <v>5</v>
      </c>
      <c r="P553" s="91">
        <v>5</v>
      </c>
      <c r="Q553" s="91">
        <v>5</v>
      </c>
      <c r="R553" s="91">
        <v>5</v>
      </c>
      <c r="S553" s="91">
        <v>1</v>
      </c>
      <c r="T553" s="91">
        <v>1</v>
      </c>
      <c r="U553" s="91">
        <v>2</v>
      </c>
      <c r="V553" s="91">
        <v>1</v>
      </c>
      <c r="W553" s="91">
        <v>1</v>
      </c>
      <c r="X553" s="91">
        <v>1</v>
      </c>
      <c r="Y553" s="91">
        <v>1</v>
      </c>
      <c r="Z553" s="91">
        <v>1</v>
      </c>
      <c r="AA553" s="91">
        <v>1</v>
      </c>
      <c r="AB553" s="91">
        <v>1</v>
      </c>
      <c r="AC553" s="91">
        <v>1</v>
      </c>
      <c r="AD553" s="91">
        <v>1</v>
      </c>
      <c r="AE553" s="91" t="s">
        <v>2</v>
      </c>
      <c r="AF553" s="91">
        <v>1</v>
      </c>
      <c r="AG553" s="91">
        <v>1</v>
      </c>
      <c r="AH553" s="91">
        <v>1</v>
      </c>
      <c r="AI553" s="91">
        <v>1</v>
      </c>
      <c r="AJ553" s="91">
        <v>1</v>
      </c>
      <c r="AK553" s="91">
        <v>1</v>
      </c>
      <c r="AL553" s="91">
        <v>1</v>
      </c>
      <c r="AM553" s="91">
        <v>1</v>
      </c>
    </row>
    <row r="554" spans="1:39" x14ac:dyDescent="0.25">
      <c r="A554" s="89">
        <v>43395</v>
      </c>
      <c r="B554" s="100" t="s">
        <v>782</v>
      </c>
      <c r="C554" s="91">
        <v>2</v>
      </c>
      <c r="D554" s="91">
        <v>3</v>
      </c>
      <c r="E554" s="91">
        <v>3</v>
      </c>
      <c r="F554" s="91">
        <v>1</v>
      </c>
      <c r="G554" s="91">
        <v>1</v>
      </c>
      <c r="H554" s="91">
        <v>2</v>
      </c>
      <c r="I554" s="91">
        <v>2</v>
      </c>
      <c r="J554" s="91">
        <v>2</v>
      </c>
      <c r="K554" s="91">
        <v>1</v>
      </c>
      <c r="L554" s="91">
        <v>2</v>
      </c>
      <c r="M554" s="91">
        <v>3</v>
      </c>
      <c r="N554" s="91">
        <v>3</v>
      </c>
      <c r="O554" s="91">
        <v>5</v>
      </c>
      <c r="P554" s="91">
        <v>5</v>
      </c>
      <c r="Q554" s="91">
        <v>1</v>
      </c>
      <c r="R554" s="91">
        <v>5</v>
      </c>
      <c r="S554" s="91">
        <v>4</v>
      </c>
      <c r="T554" s="91">
        <v>1</v>
      </c>
      <c r="U554" s="91">
        <v>2</v>
      </c>
      <c r="V554" s="91">
        <v>1</v>
      </c>
      <c r="W554" s="91">
        <v>2</v>
      </c>
      <c r="X554" s="91">
        <v>3</v>
      </c>
      <c r="Y554" s="91">
        <v>1</v>
      </c>
      <c r="Z554" s="91">
        <v>3</v>
      </c>
      <c r="AA554" s="91">
        <v>4</v>
      </c>
      <c r="AB554" s="91">
        <v>3</v>
      </c>
      <c r="AC554" s="91">
        <v>1</v>
      </c>
      <c r="AD554" s="91">
        <v>4</v>
      </c>
      <c r="AE554" s="91" t="s">
        <v>2</v>
      </c>
      <c r="AF554" s="91">
        <v>1</v>
      </c>
      <c r="AG554" s="91">
        <v>1</v>
      </c>
      <c r="AH554" s="91">
        <v>1</v>
      </c>
      <c r="AI554" s="91">
        <v>1</v>
      </c>
      <c r="AJ554" s="91">
        <v>1</v>
      </c>
      <c r="AK554" s="91">
        <v>3</v>
      </c>
      <c r="AL554" s="91">
        <v>1</v>
      </c>
      <c r="AM554" s="91">
        <v>1</v>
      </c>
    </row>
    <row r="555" spans="1:39" x14ac:dyDescent="0.25">
      <c r="A555" s="89">
        <v>43396</v>
      </c>
      <c r="B555" s="100" t="s">
        <v>783</v>
      </c>
      <c r="C555" s="91">
        <v>4</v>
      </c>
      <c r="D555" s="91">
        <v>1</v>
      </c>
      <c r="E555" s="91">
        <v>1</v>
      </c>
      <c r="F555" s="91">
        <v>1</v>
      </c>
      <c r="G555" s="91">
        <v>1</v>
      </c>
      <c r="H555" s="91">
        <v>1</v>
      </c>
      <c r="I555" s="91">
        <v>1</v>
      </c>
      <c r="J555" s="91">
        <v>4</v>
      </c>
      <c r="K555" s="91">
        <v>3</v>
      </c>
      <c r="L555" s="91">
        <v>4</v>
      </c>
      <c r="M555" s="91">
        <v>4</v>
      </c>
      <c r="N555" s="91">
        <v>3</v>
      </c>
      <c r="O555" s="91">
        <v>4</v>
      </c>
      <c r="P555" s="91">
        <v>4</v>
      </c>
      <c r="Q555" s="91">
        <v>4</v>
      </c>
      <c r="R555" s="91">
        <v>4</v>
      </c>
      <c r="S555" s="91">
        <v>4</v>
      </c>
      <c r="T555" s="91">
        <v>1</v>
      </c>
      <c r="U555" s="91">
        <v>2</v>
      </c>
      <c r="V555" s="91">
        <v>3</v>
      </c>
      <c r="W555" s="91">
        <v>3</v>
      </c>
      <c r="X555" s="91">
        <v>1</v>
      </c>
      <c r="Y555" s="91">
        <v>1</v>
      </c>
      <c r="Z555" s="91">
        <v>1</v>
      </c>
      <c r="AA555" s="91">
        <v>2</v>
      </c>
      <c r="AB555" s="91">
        <v>2</v>
      </c>
      <c r="AC555" s="91">
        <v>1</v>
      </c>
      <c r="AD555" s="91">
        <v>1</v>
      </c>
      <c r="AE555" s="91" t="s">
        <v>2</v>
      </c>
      <c r="AF555" s="91">
        <v>2</v>
      </c>
      <c r="AG555" s="91">
        <v>2</v>
      </c>
      <c r="AH555" s="91">
        <v>1</v>
      </c>
      <c r="AI555" s="91">
        <v>1</v>
      </c>
      <c r="AJ555" s="91">
        <v>1</v>
      </c>
      <c r="AK555" s="91">
        <v>1</v>
      </c>
      <c r="AL555" s="91">
        <v>2</v>
      </c>
      <c r="AM555" s="91">
        <v>1</v>
      </c>
    </row>
    <row r="556" spans="1:39" x14ac:dyDescent="0.25">
      <c r="A556" s="89">
        <v>43385</v>
      </c>
      <c r="B556" s="100" t="s">
        <v>784</v>
      </c>
      <c r="C556" s="91">
        <v>2</v>
      </c>
      <c r="D556" s="91">
        <v>3</v>
      </c>
      <c r="E556" s="91">
        <v>3</v>
      </c>
      <c r="F556" s="91">
        <v>2</v>
      </c>
      <c r="G556" s="91">
        <v>2</v>
      </c>
      <c r="H556" s="91">
        <v>2</v>
      </c>
      <c r="I556" s="91">
        <v>2</v>
      </c>
      <c r="J556" s="91">
        <v>1</v>
      </c>
      <c r="K556" s="91">
        <v>1</v>
      </c>
      <c r="L556" s="91">
        <v>1</v>
      </c>
      <c r="M556" s="91">
        <v>5</v>
      </c>
      <c r="N556" s="91">
        <v>5</v>
      </c>
      <c r="O556" s="91">
        <v>2</v>
      </c>
      <c r="P556" s="91">
        <v>2</v>
      </c>
      <c r="Q556" s="91">
        <v>4</v>
      </c>
      <c r="R556" s="91">
        <v>5</v>
      </c>
      <c r="S556" s="91">
        <v>1</v>
      </c>
      <c r="T556" s="91">
        <v>1</v>
      </c>
      <c r="U556" s="91">
        <v>2</v>
      </c>
      <c r="V556" s="91">
        <v>1</v>
      </c>
      <c r="W556" s="91">
        <v>1</v>
      </c>
      <c r="X556" s="91">
        <v>1</v>
      </c>
      <c r="Y556" s="91">
        <v>1</v>
      </c>
      <c r="Z556" s="91">
        <v>1</v>
      </c>
      <c r="AA556" s="91">
        <v>1</v>
      </c>
      <c r="AB556" s="91">
        <v>1</v>
      </c>
      <c r="AC556" s="91">
        <v>1</v>
      </c>
      <c r="AD556" s="91">
        <v>1</v>
      </c>
      <c r="AE556" s="91" t="s">
        <v>2</v>
      </c>
      <c r="AF556" s="91">
        <v>1</v>
      </c>
      <c r="AG556" s="91">
        <v>1</v>
      </c>
      <c r="AH556" s="91">
        <v>3</v>
      </c>
      <c r="AI556" s="91">
        <v>3</v>
      </c>
      <c r="AJ556" s="91">
        <v>1</v>
      </c>
      <c r="AK556" s="91">
        <v>1</v>
      </c>
      <c r="AL556" s="91">
        <v>2</v>
      </c>
      <c r="AM556" s="91">
        <v>1</v>
      </c>
    </row>
    <row r="557" spans="1:39" x14ac:dyDescent="0.25">
      <c r="A557" s="89">
        <v>43396</v>
      </c>
      <c r="B557" s="100" t="s">
        <v>785</v>
      </c>
      <c r="C557" s="91">
        <v>2</v>
      </c>
      <c r="D557" s="91">
        <v>1</v>
      </c>
      <c r="E557" s="91">
        <v>1</v>
      </c>
      <c r="F557" s="91">
        <v>1</v>
      </c>
      <c r="G557" s="91">
        <v>1</v>
      </c>
      <c r="H557" s="91">
        <v>1</v>
      </c>
      <c r="I557" s="91">
        <v>1</v>
      </c>
      <c r="J557" s="91">
        <v>3</v>
      </c>
      <c r="K557" s="91">
        <v>4</v>
      </c>
      <c r="L557" s="91">
        <v>3</v>
      </c>
      <c r="M557" s="91">
        <v>1</v>
      </c>
      <c r="N557" s="91">
        <v>5</v>
      </c>
      <c r="O557" s="91">
        <v>1</v>
      </c>
      <c r="P557" s="91">
        <v>1</v>
      </c>
      <c r="Q557" s="91">
        <v>1</v>
      </c>
      <c r="R557" s="91">
        <v>1</v>
      </c>
      <c r="S557" s="91">
        <v>4</v>
      </c>
      <c r="T557" s="91">
        <v>1</v>
      </c>
      <c r="U557" s="91">
        <v>2</v>
      </c>
      <c r="V557" s="91">
        <v>2</v>
      </c>
      <c r="W557" s="91">
        <v>1</v>
      </c>
      <c r="X557" s="91">
        <v>1</v>
      </c>
      <c r="Y557" s="91">
        <v>1</v>
      </c>
      <c r="Z557" s="91">
        <v>1</v>
      </c>
      <c r="AA557" s="91">
        <v>2</v>
      </c>
      <c r="AB557" s="91">
        <v>2</v>
      </c>
      <c r="AC557" s="91">
        <v>1</v>
      </c>
      <c r="AD557" s="91">
        <v>1</v>
      </c>
      <c r="AE557" s="91" t="s">
        <v>2</v>
      </c>
      <c r="AF557" s="91">
        <v>1</v>
      </c>
      <c r="AG557" s="91">
        <v>1</v>
      </c>
      <c r="AH557" s="91">
        <v>1</v>
      </c>
      <c r="AI557" s="91">
        <v>1</v>
      </c>
      <c r="AJ557" s="91">
        <v>1</v>
      </c>
      <c r="AK557" s="91">
        <v>2</v>
      </c>
      <c r="AL557" s="91">
        <v>1</v>
      </c>
      <c r="AM557" s="91">
        <v>1</v>
      </c>
    </row>
    <row r="558" spans="1:39" x14ac:dyDescent="0.25">
      <c r="A558" s="89">
        <v>43395</v>
      </c>
      <c r="B558" s="100" t="s">
        <v>786</v>
      </c>
      <c r="C558" s="91">
        <v>4</v>
      </c>
      <c r="D558" s="91">
        <v>2</v>
      </c>
      <c r="E558" s="91">
        <v>2</v>
      </c>
      <c r="F558" s="91">
        <v>2</v>
      </c>
      <c r="G558" s="91">
        <v>2</v>
      </c>
      <c r="H558" s="91">
        <v>2</v>
      </c>
      <c r="I558" s="91">
        <v>2</v>
      </c>
      <c r="J558" s="91">
        <v>1</v>
      </c>
      <c r="K558" s="91">
        <v>3</v>
      </c>
      <c r="L558" s="91">
        <v>3</v>
      </c>
      <c r="M558" s="91">
        <v>2</v>
      </c>
      <c r="N558" s="91">
        <v>5</v>
      </c>
      <c r="O558" s="91">
        <v>1</v>
      </c>
      <c r="P558" s="91">
        <v>1</v>
      </c>
      <c r="Q558" s="91">
        <v>1</v>
      </c>
      <c r="R558" s="91">
        <v>1</v>
      </c>
      <c r="S558" s="91">
        <v>4</v>
      </c>
      <c r="T558" s="91">
        <v>2</v>
      </c>
      <c r="U558" s="91">
        <v>2</v>
      </c>
      <c r="V558" s="91">
        <v>2</v>
      </c>
      <c r="W558" s="91">
        <v>2</v>
      </c>
      <c r="X558" s="91">
        <v>2</v>
      </c>
      <c r="Y558" s="91">
        <v>1</v>
      </c>
      <c r="Z558" s="91">
        <v>1</v>
      </c>
      <c r="AA558" s="91">
        <v>5</v>
      </c>
      <c r="AB558" s="91">
        <v>2</v>
      </c>
      <c r="AC558" s="91">
        <v>2</v>
      </c>
      <c r="AD558" s="91">
        <v>1</v>
      </c>
      <c r="AE558" s="91" t="s">
        <v>2</v>
      </c>
      <c r="AF558" s="91">
        <v>4</v>
      </c>
      <c r="AG558" s="91">
        <v>4</v>
      </c>
      <c r="AH558" s="91">
        <v>4</v>
      </c>
      <c r="AI558" s="91">
        <v>2</v>
      </c>
      <c r="AJ558" s="91">
        <v>1</v>
      </c>
      <c r="AK558" s="91">
        <v>4</v>
      </c>
      <c r="AL558" s="91">
        <v>4</v>
      </c>
      <c r="AM558" s="91">
        <v>4</v>
      </c>
    </row>
    <row r="559" spans="1:39" x14ac:dyDescent="0.25">
      <c r="A559" s="89">
        <v>43403</v>
      </c>
      <c r="B559" s="100" t="s">
        <v>787</v>
      </c>
      <c r="C559" s="91">
        <v>3</v>
      </c>
      <c r="D559" s="91">
        <v>1</v>
      </c>
      <c r="E559" s="91">
        <v>1</v>
      </c>
      <c r="F559" s="91">
        <v>2</v>
      </c>
      <c r="G559" s="91">
        <v>2</v>
      </c>
      <c r="H559" s="91">
        <v>2</v>
      </c>
      <c r="I559" s="91">
        <v>2</v>
      </c>
      <c r="J559" s="91">
        <v>3</v>
      </c>
      <c r="K559" s="91">
        <v>1</v>
      </c>
      <c r="L559" s="91">
        <v>3</v>
      </c>
      <c r="M559" s="91">
        <v>4</v>
      </c>
      <c r="N559" s="91">
        <v>1</v>
      </c>
      <c r="O559" s="91">
        <v>1</v>
      </c>
      <c r="P559" s="91">
        <v>1</v>
      </c>
      <c r="Q559" s="91">
        <v>1</v>
      </c>
      <c r="R559" s="91">
        <v>1</v>
      </c>
      <c r="S559" s="91">
        <v>1</v>
      </c>
      <c r="T559" s="91">
        <v>3</v>
      </c>
      <c r="U559" s="91">
        <v>3</v>
      </c>
      <c r="V559" s="91">
        <v>1</v>
      </c>
      <c r="W559" s="91">
        <v>1</v>
      </c>
      <c r="X559" s="91">
        <v>1</v>
      </c>
      <c r="Y559" s="91">
        <v>1</v>
      </c>
      <c r="Z559" s="91">
        <v>1</v>
      </c>
      <c r="AA559" s="91">
        <v>1</v>
      </c>
      <c r="AB559" s="91">
        <v>1</v>
      </c>
      <c r="AC559" s="91">
        <v>1</v>
      </c>
      <c r="AD559" s="91">
        <v>1</v>
      </c>
      <c r="AE559" s="91" t="s">
        <v>2</v>
      </c>
      <c r="AF559" s="91">
        <v>1</v>
      </c>
      <c r="AG559" s="91">
        <v>1</v>
      </c>
      <c r="AH559" s="91">
        <v>4</v>
      </c>
      <c r="AI559" s="91">
        <v>4</v>
      </c>
      <c r="AJ559" s="91">
        <v>1</v>
      </c>
      <c r="AK559" s="91">
        <v>4</v>
      </c>
      <c r="AL559" s="91">
        <v>4</v>
      </c>
      <c r="AM559" s="91">
        <v>1</v>
      </c>
    </row>
    <row r="560" spans="1:39" x14ac:dyDescent="0.25">
      <c r="A560" s="89">
        <v>43403</v>
      </c>
      <c r="B560" s="100" t="s">
        <v>788</v>
      </c>
      <c r="C560" s="91">
        <v>3</v>
      </c>
      <c r="D560" s="91">
        <v>3</v>
      </c>
      <c r="E560" s="91">
        <v>2</v>
      </c>
      <c r="F560" s="91">
        <v>2</v>
      </c>
      <c r="G560" s="91">
        <v>2</v>
      </c>
      <c r="H560" s="91">
        <v>2</v>
      </c>
      <c r="I560" s="91">
        <v>2</v>
      </c>
      <c r="J560" s="91">
        <v>2</v>
      </c>
      <c r="K560" s="91">
        <v>2</v>
      </c>
      <c r="L560" s="91">
        <v>3</v>
      </c>
      <c r="M560" s="91">
        <v>6</v>
      </c>
      <c r="N560" s="91">
        <v>5</v>
      </c>
      <c r="O560" s="91">
        <v>2</v>
      </c>
      <c r="P560" s="91">
        <v>2</v>
      </c>
      <c r="Q560" s="91">
        <v>4</v>
      </c>
      <c r="R560" s="91">
        <v>5</v>
      </c>
      <c r="S560" s="91">
        <v>3</v>
      </c>
      <c r="T560" s="91">
        <v>1</v>
      </c>
      <c r="U560" s="91">
        <v>3</v>
      </c>
      <c r="V560" s="91">
        <v>2</v>
      </c>
      <c r="W560" s="91">
        <v>2</v>
      </c>
      <c r="X560" s="91">
        <v>2</v>
      </c>
      <c r="Y560" s="91">
        <v>1</v>
      </c>
      <c r="Z560" s="91">
        <v>1</v>
      </c>
      <c r="AA560" s="91">
        <v>3</v>
      </c>
      <c r="AB560" s="91">
        <v>1</v>
      </c>
      <c r="AC560" s="91">
        <v>1</v>
      </c>
      <c r="AD560" s="91">
        <v>1</v>
      </c>
      <c r="AE560" s="91" t="s">
        <v>2</v>
      </c>
      <c r="AF560" s="91">
        <v>2</v>
      </c>
      <c r="AG560" s="91">
        <v>1</v>
      </c>
      <c r="AH560" s="91">
        <v>1</v>
      </c>
      <c r="AI560" s="91">
        <v>2</v>
      </c>
      <c r="AJ560" s="91">
        <v>1</v>
      </c>
      <c r="AK560" s="91">
        <v>1</v>
      </c>
      <c r="AL560" s="91">
        <v>2</v>
      </c>
      <c r="AM560" s="91">
        <v>1</v>
      </c>
    </row>
    <row r="561" spans="1:39" x14ac:dyDescent="0.25">
      <c r="A561" s="89">
        <v>43403</v>
      </c>
      <c r="B561" s="100" t="s">
        <v>789</v>
      </c>
      <c r="C561" s="91">
        <v>1</v>
      </c>
      <c r="D561" s="91">
        <v>2</v>
      </c>
      <c r="E561" s="91">
        <v>2</v>
      </c>
      <c r="F561" s="91">
        <v>2</v>
      </c>
      <c r="G561" s="91">
        <v>2</v>
      </c>
      <c r="H561" s="91">
        <v>2</v>
      </c>
      <c r="I561" s="91">
        <v>2</v>
      </c>
      <c r="J561" s="91">
        <v>1</v>
      </c>
      <c r="K561" s="91">
        <v>1</v>
      </c>
      <c r="L561" s="91">
        <v>1</v>
      </c>
      <c r="M561" s="91">
        <v>6</v>
      </c>
      <c r="N561" s="91">
        <v>5</v>
      </c>
      <c r="O561" s="91">
        <v>5</v>
      </c>
      <c r="P561" s="91">
        <v>5</v>
      </c>
      <c r="Q561" s="91">
        <v>5</v>
      </c>
      <c r="R561" s="91">
        <v>5</v>
      </c>
      <c r="S561" s="91">
        <v>1</v>
      </c>
      <c r="T561" s="91">
        <v>1</v>
      </c>
      <c r="U561" s="91">
        <v>3</v>
      </c>
      <c r="V561" s="91">
        <v>4</v>
      </c>
      <c r="W561" s="91">
        <v>4</v>
      </c>
      <c r="X561" s="91">
        <v>1</v>
      </c>
      <c r="Y561" s="91">
        <v>1</v>
      </c>
      <c r="Z561" s="91">
        <v>3</v>
      </c>
      <c r="AA561" s="91">
        <v>1</v>
      </c>
      <c r="AB561" s="91">
        <v>1</v>
      </c>
      <c r="AC561" s="91">
        <v>1</v>
      </c>
      <c r="AD561" s="91">
        <v>1</v>
      </c>
      <c r="AE561" s="91" t="s">
        <v>2</v>
      </c>
      <c r="AF561" s="91">
        <v>1</v>
      </c>
      <c r="AG561" s="91">
        <v>1</v>
      </c>
      <c r="AH561" s="91">
        <v>1</v>
      </c>
      <c r="AI561" s="91">
        <v>1</v>
      </c>
      <c r="AJ561" s="91">
        <v>1</v>
      </c>
      <c r="AK561" s="91">
        <v>1</v>
      </c>
      <c r="AL561" s="91">
        <v>1</v>
      </c>
      <c r="AM561" s="91">
        <v>1</v>
      </c>
    </row>
    <row r="562" spans="1:39" x14ac:dyDescent="0.25">
      <c r="A562" s="89">
        <v>43399</v>
      </c>
      <c r="B562" s="100" t="s">
        <v>790</v>
      </c>
      <c r="C562" s="91">
        <v>4</v>
      </c>
      <c r="D562" s="91">
        <v>2</v>
      </c>
      <c r="E562" s="91">
        <v>2</v>
      </c>
      <c r="F562" s="91">
        <v>2</v>
      </c>
      <c r="G562" s="91">
        <v>2</v>
      </c>
      <c r="H562" s="91">
        <v>2</v>
      </c>
      <c r="I562" s="91">
        <v>2</v>
      </c>
      <c r="J562" s="91">
        <v>4</v>
      </c>
      <c r="K562" s="91">
        <v>1</v>
      </c>
      <c r="L562" s="91">
        <v>2</v>
      </c>
      <c r="M562" s="91">
        <v>6</v>
      </c>
      <c r="N562" s="91">
        <v>5</v>
      </c>
      <c r="O562" s="91">
        <v>2</v>
      </c>
      <c r="P562" s="91">
        <v>2</v>
      </c>
      <c r="Q562" s="91">
        <v>5</v>
      </c>
      <c r="R562" s="91">
        <v>5</v>
      </c>
      <c r="S562" s="91">
        <v>1</v>
      </c>
      <c r="T562" s="91">
        <v>3</v>
      </c>
      <c r="U562" s="91">
        <v>1</v>
      </c>
      <c r="V562" s="91">
        <v>1</v>
      </c>
      <c r="W562" s="91">
        <v>1</v>
      </c>
      <c r="X562" s="91">
        <v>1</v>
      </c>
      <c r="Y562" s="91">
        <v>1</v>
      </c>
      <c r="Z562" s="91">
        <v>2</v>
      </c>
      <c r="AA562" s="91">
        <v>1</v>
      </c>
      <c r="AB562" s="91">
        <v>1</v>
      </c>
      <c r="AC562" s="91">
        <v>1</v>
      </c>
      <c r="AD562" s="91">
        <v>1</v>
      </c>
      <c r="AE562" s="91" t="s">
        <v>2</v>
      </c>
      <c r="AF562" s="91">
        <v>1</v>
      </c>
      <c r="AG562" s="91">
        <v>1</v>
      </c>
      <c r="AH562" s="91">
        <v>1</v>
      </c>
      <c r="AI562" s="91">
        <v>1</v>
      </c>
      <c r="AJ562" s="91">
        <v>1</v>
      </c>
      <c r="AK562" s="91">
        <v>1</v>
      </c>
      <c r="AL562" s="91">
        <v>1</v>
      </c>
      <c r="AM562" s="91">
        <v>1</v>
      </c>
    </row>
    <row r="563" spans="1:39" x14ac:dyDescent="0.25">
      <c r="A563" s="89">
        <v>43406</v>
      </c>
      <c r="B563" s="100" t="s">
        <v>791</v>
      </c>
      <c r="C563" s="91">
        <v>3</v>
      </c>
      <c r="D563" s="91">
        <v>3</v>
      </c>
      <c r="E563" s="91">
        <v>3</v>
      </c>
      <c r="F563" s="91">
        <v>2</v>
      </c>
      <c r="G563" s="91">
        <v>2</v>
      </c>
      <c r="H563" s="91">
        <v>2</v>
      </c>
      <c r="I563" s="91">
        <v>2</v>
      </c>
      <c r="J563" s="91">
        <v>1</v>
      </c>
      <c r="K563" s="91">
        <v>1</v>
      </c>
      <c r="L563" s="91">
        <v>1</v>
      </c>
      <c r="M563" s="91">
        <v>5</v>
      </c>
      <c r="N563" s="91">
        <v>5</v>
      </c>
      <c r="O563" s="91">
        <v>4</v>
      </c>
      <c r="P563" s="91">
        <v>5</v>
      </c>
      <c r="Q563" s="91">
        <v>5</v>
      </c>
      <c r="R563" s="91">
        <v>5</v>
      </c>
      <c r="S563" s="91">
        <v>1</v>
      </c>
      <c r="T563" s="91">
        <v>1</v>
      </c>
      <c r="U563" s="91">
        <v>1</v>
      </c>
      <c r="V563" s="91">
        <v>1</v>
      </c>
      <c r="W563" s="91">
        <v>1</v>
      </c>
      <c r="X563" s="91">
        <v>1</v>
      </c>
      <c r="Y563" s="91">
        <v>1</v>
      </c>
      <c r="Z563" s="91">
        <v>1</v>
      </c>
      <c r="AA563" s="91">
        <v>1</v>
      </c>
      <c r="AB563" s="91">
        <v>1</v>
      </c>
      <c r="AC563" s="91">
        <v>1</v>
      </c>
      <c r="AD563" s="91">
        <v>1</v>
      </c>
      <c r="AE563" s="91" t="s">
        <v>2</v>
      </c>
      <c r="AF563" s="91">
        <v>2</v>
      </c>
      <c r="AG563" s="91">
        <v>1</v>
      </c>
      <c r="AH563" s="91">
        <v>1</v>
      </c>
      <c r="AI563" s="91">
        <v>1</v>
      </c>
      <c r="AJ563" s="91">
        <v>1</v>
      </c>
      <c r="AK563" s="91">
        <v>1</v>
      </c>
      <c r="AL563" s="91">
        <v>1</v>
      </c>
      <c r="AM563" s="91">
        <v>1</v>
      </c>
    </row>
    <row r="564" spans="1:39" x14ac:dyDescent="0.25">
      <c r="A564" s="89">
        <v>43399</v>
      </c>
      <c r="B564" s="100" t="s">
        <v>792</v>
      </c>
      <c r="C564" s="91">
        <v>4</v>
      </c>
      <c r="D564" s="91">
        <v>2</v>
      </c>
      <c r="E564" s="91">
        <v>2</v>
      </c>
      <c r="F564" s="91">
        <v>2</v>
      </c>
      <c r="G564" s="91">
        <v>2</v>
      </c>
      <c r="H564" s="91">
        <v>2</v>
      </c>
      <c r="I564" s="91">
        <v>2</v>
      </c>
      <c r="J564" s="91">
        <v>4</v>
      </c>
      <c r="K564" s="91">
        <v>2</v>
      </c>
      <c r="L564" s="91">
        <v>3</v>
      </c>
      <c r="M564" s="91">
        <v>6</v>
      </c>
      <c r="N564" s="91">
        <v>4</v>
      </c>
      <c r="O564" s="91">
        <v>4</v>
      </c>
      <c r="P564" s="91">
        <v>4</v>
      </c>
      <c r="Q564" s="91">
        <v>5</v>
      </c>
      <c r="R564" s="91">
        <v>5</v>
      </c>
      <c r="S564" s="91">
        <v>1</v>
      </c>
      <c r="T564" s="91">
        <v>1</v>
      </c>
      <c r="U564" s="91">
        <v>2</v>
      </c>
      <c r="V564" s="91">
        <v>1</v>
      </c>
      <c r="W564" s="91">
        <v>1</v>
      </c>
      <c r="X564" s="91">
        <v>1</v>
      </c>
      <c r="Y564" s="91">
        <v>2</v>
      </c>
      <c r="Z564" s="91">
        <v>1</v>
      </c>
      <c r="AA564" s="91">
        <v>1</v>
      </c>
      <c r="AB564" s="91">
        <v>3</v>
      </c>
      <c r="AC564" s="91">
        <v>1</v>
      </c>
      <c r="AD564" s="91">
        <v>1</v>
      </c>
      <c r="AE564" s="91" t="s">
        <v>2</v>
      </c>
      <c r="AF564" s="91">
        <v>1</v>
      </c>
      <c r="AG564" s="91">
        <v>1</v>
      </c>
      <c r="AH564" s="91">
        <v>1</v>
      </c>
      <c r="AI564" s="91">
        <v>1</v>
      </c>
      <c r="AJ564" s="91">
        <v>1</v>
      </c>
      <c r="AK564" s="91">
        <v>1</v>
      </c>
      <c r="AL564" s="91">
        <v>1</v>
      </c>
      <c r="AM564" s="91">
        <v>1</v>
      </c>
    </row>
    <row r="565" spans="1:39" x14ac:dyDescent="0.25">
      <c r="A565" s="89">
        <v>43397</v>
      </c>
      <c r="B565" s="99" t="s">
        <v>150</v>
      </c>
      <c r="C565" s="95">
        <v>2</v>
      </c>
      <c r="D565" s="95">
        <v>3</v>
      </c>
      <c r="E565" s="95">
        <v>3</v>
      </c>
      <c r="F565" s="95">
        <v>2</v>
      </c>
      <c r="G565" s="95">
        <v>2</v>
      </c>
      <c r="H565" s="95">
        <v>2</v>
      </c>
      <c r="I565" s="95">
        <v>2</v>
      </c>
      <c r="J565" s="95">
        <v>1</v>
      </c>
      <c r="K565" s="95">
        <v>1</v>
      </c>
      <c r="L565" s="95">
        <v>1</v>
      </c>
      <c r="M565" s="95">
        <v>6</v>
      </c>
      <c r="N565" s="95">
        <v>5</v>
      </c>
      <c r="O565" s="95">
        <v>1</v>
      </c>
      <c r="P565" s="95">
        <v>2</v>
      </c>
      <c r="Q565" s="95">
        <v>5</v>
      </c>
      <c r="R565" s="95">
        <v>2</v>
      </c>
      <c r="S565" s="95">
        <v>1</v>
      </c>
      <c r="T565" s="95">
        <v>2</v>
      </c>
      <c r="U565" s="95">
        <v>1</v>
      </c>
      <c r="V565" s="95">
        <v>1</v>
      </c>
      <c r="W565" s="95">
        <v>1</v>
      </c>
      <c r="X565" s="95">
        <v>1</v>
      </c>
      <c r="Y565" s="95">
        <v>1</v>
      </c>
      <c r="Z565" s="95">
        <v>1</v>
      </c>
      <c r="AA565" s="95">
        <v>1</v>
      </c>
      <c r="AB565" s="95">
        <v>1</v>
      </c>
      <c r="AC565" s="95">
        <v>1</v>
      </c>
      <c r="AD565" s="95">
        <v>1</v>
      </c>
      <c r="AE565" s="91" t="s">
        <v>2</v>
      </c>
      <c r="AF565" s="95">
        <v>4</v>
      </c>
      <c r="AG565" s="95">
        <v>3</v>
      </c>
      <c r="AH565" s="95">
        <v>5</v>
      </c>
      <c r="AI565" s="95">
        <v>3</v>
      </c>
      <c r="AJ565" s="95">
        <v>1</v>
      </c>
      <c r="AK565" s="95">
        <v>4</v>
      </c>
      <c r="AL565" s="95">
        <v>5</v>
      </c>
      <c r="AM565" s="95">
        <v>4</v>
      </c>
    </row>
    <row r="566" spans="1:39" x14ac:dyDescent="0.25">
      <c r="A566" s="89">
        <v>43395</v>
      </c>
      <c r="B566" s="99" t="s">
        <v>151</v>
      </c>
      <c r="C566" s="95">
        <v>3</v>
      </c>
      <c r="D566" s="95">
        <v>1</v>
      </c>
      <c r="E566" s="95">
        <v>1</v>
      </c>
      <c r="F566" s="95">
        <v>1</v>
      </c>
      <c r="G566" s="95">
        <v>1</v>
      </c>
      <c r="H566" s="95">
        <v>1</v>
      </c>
      <c r="I566" s="95">
        <v>2</v>
      </c>
      <c r="J566" s="95">
        <v>5</v>
      </c>
      <c r="K566" s="95">
        <v>1</v>
      </c>
      <c r="L566" s="95">
        <v>5</v>
      </c>
      <c r="M566" s="95">
        <v>6</v>
      </c>
      <c r="N566" s="95">
        <v>5</v>
      </c>
      <c r="O566" s="95">
        <v>1</v>
      </c>
      <c r="P566" s="95">
        <v>2</v>
      </c>
      <c r="Q566" s="95">
        <v>5</v>
      </c>
      <c r="R566" s="95">
        <v>2</v>
      </c>
      <c r="S566" s="95">
        <v>1</v>
      </c>
      <c r="T566" s="95">
        <v>2</v>
      </c>
      <c r="U566" s="95">
        <v>4</v>
      </c>
      <c r="V566" s="95">
        <v>3</v>
      </c>
      <c r="W566" s="95">
        <v>3</v>
      </c>
      <c r="X566" s="95">
        <v>4</v>
      </c>
      <c r="Y566" s="95">
        <v>1</v>
      </c>
      <c r="Z566" s="95">
        <v>3</v>
      </c>
      <c r="AA566" s="95">
        <v>1</v>
      </c>
      <c r="AB566" s="95">
        <v>1</v>
      </c>
      <c r="AC566" s="95">
        <v>1</v>
      </c>
      <c r="AD566" s="95">
        <v>1</v>
      </c>
      <c r="AE566" s="91" t="s">
        <v>2</v>
      </c>
      <c r="AF566" s="95">
        <v>1</v>
      </c>
      <c r="AG566" s="95">
        <v>1</v>
      </c>
      <c r="AH566" s="95">
        <v>5</v>
      </c>
      <c r="AI566" s="95">
        <v>1</v>
      </c>
      <c r="AJ566" s="95">
        <v>1</v>
      </c>
      <c r="AK566" s="95">
        <v>1</v>
      </c>
      <c r="AL566" s="95">
        <v>3</v>
      </c>
      <c r="AM566" s="95">
        <v>5</v>
      </c>
    </row>
    <row r="567" spans="1:39" x14ac:dyDescent="0.25">
      <c r="A567" s="89">
        <v>43395</v>
      </c>
      <c r="B567" s="99" t="s">
        <v>152</v>
      </c>
      <c r="C567" s="95">
        <v>3</v>
      </c>
      <c r="D567" s="95">
        <v>3</v>
      </c>
      <c r="E567" s="95">
        <v>2</v>
      </c>
      <c r="F567" s="95">
        <v>2</v>
      </c>
      <c r="G567" s="95">
        <v>2</v>
      </c>
      <c r="H567" s="95">
        <v>2</v>
      </c>
      <c r="I567" s="95">
        <v>2</v>
      </c>
      <c r="J567" s="95">
        <v>1</v>
      </c>
      <c r="K567" s="95">
        <v>2</v>
      </c>
      <c r="L567" s="95">
        <v>4</v>
      </c>
      <c r="M567" s="95">
        <v>6</v>
      </c>
      <c r="N567" s="95">
        <v>5</v>
      </c>
      <c r="O567" s="95">
        <v>1</v>
      </c>
      <c r="P567" s="95">
        <v>5</v>
      </c>
      <c r="Q567" s="95">
        <v>2</v>
      </c>
      <c r="R567" s="95">
        <v>2</v>
      </c>
      <c r="S567" s="95">
        <v>2</v>
      </c>
      <c r="T567" s="95">
        <v>1</v>
      </c>
      <c r="U567" s="95">
        <v>2</v>
      </c>
      <c r="V567" s="95">
        <v>1</v>
      </c>
      <c r="W567" s="95">
        <v>2</v>
      </c>
      <c r="X567" s="95">
        <v>1</v>
      </c>
      <c r="Y567" s="95">
        <v>1</v>
      </c>
      <c r="Z567" s="95">
        <v>1</v>
      </c>
      <c r="AA567" s="95">
        <v>1</v>
      </c>
      <c r="AB567" s="95">
        <v>1</v>
      </c>
      <c r="AC567" s="95">
        <v>1</v>
      </c>
      <c r="AD567" s="95">
        <v>1</v>
      </c>
      <c r="AE567" s="91" t="s">
        <v>2</v>
      </c>
      <c r="AF567" s="95">
        <v>4</v>
      </c>
      <c r="AG567" s="95">
        <v>1</v>
      </c>
      <c r="AH567" s="95">
        <v>1</v>
      </c>
      <c r="AI567" s="95">
        <v>2</v>
      </c>
      <c r="AJ567" s="95">
        <v>1</v>
      </c>
      <c r="AK567" s="95">
        <v>1</v>
      </c>
      <c r="AL567" s="95">
        <v>1</v>
      </c>
      <c r="AM567" s="95">
        <v>1</v>
      </c>
    </row>
    <row r="568" spans="1:39" x14ac:dyDescent="0.25">
      <c r="A568" s="89">
        <v>43395</v>
      </c>
      <c r="B568" s="99" t="s">
        <v>153</v>
      </c>
      <c r="C568" s="95">
        <v>4</v>
      </c>
      <c r="D568" s="95">
        <v>1</v>
      </c>
      <c r="E568" s="95">
        <v>1</v>
      </c>
      <c r="F568" s="95">
        <v>2</v>
      </c>
      <c r="G568" s="95">
        <v>2</v>
      </c>
      <c r="H568" s="95">
        <v>2</v>
      </c>
      <c r="I568" s="95">
        <v>2</v>
      </c>
      <c r="J568" s="95">
        <v>1</v>
      </c>
      <c r="K568" s="95">
        <v>1</v>
      </c>
      <c r="L568" s="95">
        <v>4</v>
      </c>
      <c r="M568" s="95">
        <v>6</v>
      </c>
      <c r="N568" s="95">
        <v>5</v>
      </c>
      <c r="O568" s="95">
        <v>1</v>
      </c>
      <c r="P568" s="95">
        <v>1</v>
      </c>
      <c r="Q568" s="95">
        <v>5</v>
      </c>
      <c r="R568" s="95">
        <v>5</v>
      </c>
      <c r="S568" s="95">
        <v>1</v>
      </c>
      <c r="T568" s="95">
        <v>1</v>
      </c>
      <c r="U568" s="95">
        <v>1</v>
      </c>
      <c r="V568" s="95">
        <v>2</v>
      </c>
      <c r="W568" s="95">
        <v>2</v>
      </c>
      <c r="X568" s="95">
        <v>4</v>
      </c>
      <c r="Y568" s="95">
        <v>1</v>
      </c>
      <c r="Z568" s="95">
        <v>1</v>
      </c>
      <c r="AA568" s="95">
        <v>5</v>
      </c>
      <c r="AB568" s="95">
        <v>1</v>
      </c>
      <c r="AC568" s="95">
        <v>1</v>
      </c>
      <c r="AD568" s="95">
        <v>1</v>
      </c>
      <c r="AE568" s="91" t="s">
        <v>2</v>
      </c>
      <c r="AF568" s="95">
        <v>2</v>
      </c>
      <c r="AG568" s="95">
        <v>1</v>
      </c>
      <c r="AH568" s="95">
        <v>1</v>
      </c>
      <c r="AI568" s="95">
        <v>3</v>
      </c>
      <c r="AJ568" s="95">
        <v>1</v>
      </c>
      <c r="AK568" s="95">
        <v>1</v>
      </c>
      <c r="AL568" s="95">
        <v>1</v>
      </c>
      <c r="AM568" s="95">
        <v>1</v>
      </c>
    </row>
    <row r="569" spans="1:39" x14ac:dyDescent="0.25">
      <c r="A569" s="89">
        <v>43392</v>
      </c>
      <c r="B569" s="99" t="s">
        <v>154</v>
      </c>
      <c r="C569" s="95">
        <v>3</v>
      </c>
      <c r="D569" s="95">
        <v>2</v>
      </c>
      <c r="E569" s="95">
        <v>2</v>
      </c>
      <c r="F569" s="95">
        <v>2</v>
      </c>
      <c r="G569" s="95">
        <v>2</v>
      </c>
      <c r="H569" s="95">
        <v>2</v>
      </c>
      <c r="I569" s="95">
        <v>2</v>
      </c>
      <c r="J569" s="95">
        <v>1</v>
      </c>
      <c r="K569" s="95">
        <v>2</v>
      </c>
      <c r="L569" s="95">
        <v>2</v>
      </c>
      <c r="M569" s="95">
        <v>2</v>
      </c>
      <c r="N569" s="95">
        <v>3</v>
      </c>
      <c r="O569" s="95">
        <v>5</v>
      </c>
      <c r="P569" s="95">
        <v>5</v>
      </c>
      <c r="Q569" s="95">
        <v>5</v>
      </c>
      <c r="R569" s="95">
        <v>5</v>
      </c>
      <c r="S569" s="95">
        <v>5</v>
      </c>
      <c r="T569" s="95">
        <v>1</v>
      </c>
      <c r="U569" s="95">
        <v>1</v>
      </c>
      <c r="V569" s="95">
        <v>3</v>
      </c>
      <c r="W569" s="95">
        <v>5</v>
      </c>
      <c r="X569" s="95">
        <v>5</v>
      </c>
      <c r="Y569" s="95">
        <v>1</v>
      </c>
      <c r="Z569" s="95">
        <v>1</v>
      </c>
      <c r="AA569" s="95">
        <v>1</v>
      </c>
      <c r="AB569" s="95">
        <v>1</v>
      </c>
      <c r="AC569" s="95">
        <v>1</v>
      </c>
      <c r="AD569" s="95">
        <v>1</v>
      </c>
      <c r="AE569" s="91" t="s">
        <v>2</v>
      </c>
      <c r="AF569" s="95">
        <v>5</v>
      </c>
      <c r="AG569" s="95">
        <v>3</v>
      </c>
      <c r="AH569" s="95">
        <v>1</v>
      </c>
      <c r="AI569" s="95">
        <v>1</v>
      </c>
      <c r="AJ569" s="95">
        <v>1</v>
      </c>
      <c r="AK569" s="95">
        <v>1</v>
      </c>
      <c r="AL569" s="95">
        <v>1</v>
      </c>
      <c r="AM569" s="95">
        <v>1</v>
      </c>
    </row>
    <row r="570" spans="1:39" x14ac:dyDescent="0.25">
      <c r="A570" s="89">
        <v>43392</v>
      </c>
      <c r="B570" s="99" t="s">
        <v>155</v>
      </c>
      <c r="C570" s="95">
        <v>2</v>
      </c>
      <c r="D570" s="95">
        <v>3</v>
      </c>
      <c r="E570" s="95">
        <v>3</v>
      </c>
      <c r="F570" s="95">
        <v>2</v>
      </c>
      <c r="G570" s="95">
        <v>2</v>
      </c>
      <c r="H570" s="95">
        <v>2</v>
      </c>
      <c r="I570" s="95">
        <v>2</v>
      </c>
      <c r="J570" s="95">
        <v>1</v>
      </c>
      <c r="K570" s="95">
        <v>1</v>
      </c>
      <c r="L570" s="95">
        <v>1</v>
      </c>
      <c r="M570" s="95">
        <v>6</v>
      </c>
      <c r="N570" s="95">
        <v>5</v>
      </c>
      <c r="O570" s="95">
        <v>1</v>
      </c>
      <c r="P570" s="95">
        <v>5</v>
      </c>
      <c r="Q570" s="95">
        <v>5</v>
      </c>
      <c r="R570" s="95">
        <v>5</v>
      </c>
      <c r="S570" s="95">
        <v>1</v>
      </c>
      <c r="T570" s="95">
        <v>1</v>
      </c>
      <c r="U570" s="95">
        <v>1</v>
      </c>
      <c r="V570" s="95">
        <v>1</v>
      </c>
      <c r="W570" s="95">
        <v>1</v>
      </c>
      <c r="X570" s="95">
        <v>1</v>
      </c>
      <c r="Y570" s="95">
        <v>1</v>
      </c>
      <c r="Z570" s="95">
        <v>1</v>
      </c>
      <c r="AA570" s="95">
        <v>2</v>
      </c>
      <c r="AB570" s="95">
        <v>1</v>
      </c>
      <c r="AC570" s="95">
        <v>1</v>
      </c>
      <c r="AD570" s="95">
        <v>1</v>
      </c>
      <c r="AE570" s="91" t="s">
        <v>2</v>
      </c>
      <c r="AF570" s="95">
        <v>1</v>
      </c>
      <c r="AG570" s="95">
        <v>1</v>
      </c>
      <c r="AH570" s="95">
        <v>1</v>
      </c>
      <c r="AI570" s="95">
        <v>5</v>
      </c>
      <c r="AJ570" s="95">
        <v>1</v>
      </c>
      <c r="AK570" s="95">
        <v>1</v>
      </c>
      <c r="AL570" s="95">
        <v>1</v>
      </c>
      <c r="AM570" s="95">
        <v>1</v>
      </c>
    </row>
    <row r="571" spans="1:39" x14ac:dyDescent="0.25">
      <c r="A571" s="89">
        <v>43397</v>
      </c>
      <c r="B571" s="99" t="s">
        <v>156</v>
      </c>
      <c r="C571" s="95">
        <v>1</v>
      </c>
      <c r="D571" s="95">
        <v>3</v>
      </c>
      <c r="E571" s="95">
        <v>3</v>
      </c>
      <c r="F571" s="95">
        <v>2</v>
      </c>
      <c r="G571" s="95">
        <v>2</v>
      </c>
      <c r="H571" s="95">
        <v>2</v>
      </c>
      <c r="I571" s="95">
        <v>2</v>
      </c>
      <c r="J571" s="95">
        <v>1</v>
      </c>
      <c r="K571" s="95">
        <v>1</v>
      </c>
      <c r="L571" s="95">
        <v>1</v>
      </c>
      <c r="M571" s="95">
        <v>6</v>
      </c>
      <c r="N571" s="95">
        <v>5</v>
      </c>
      <c r="O571" s="95">
        <v>5</v>
      </c>
      <c r="P571" s="95">
        <v>5</v>
      </c>
      <c r="Q571" s="95">
        <v>5</v>
      </c>
      <c r="R571" s="95">
        <v>5</v>
      </c>
      <c r="S571" s="95">
        <v>1</v>
      </c>
      <c r="T571" s="95">
        <v>3</v>
      </c>
      <c r="U571" s="95">
        <v>1</v>
      </c>
      <c r="V571" s="95">
        <v>1</v>
      </c>
      <c r="W571" s="95">
        <v>1</v>
      </c>
      <c r="X571" s="95">
        <v>1</v>
      </c>
      <c r="Y571" s="95">
        <v>1</v>
      </c>
      <c r="Z571" s="95">
        <v>1</v>
      </c>
      <c r="AA571" s="95">
        <v>1</v>
      </c>
      <c r="AB571" s="95">
        <v>1</v>
      </c>
      <c r="AC571" s="95">
        <v>1</v>
      </c>
      <c r="AD571" s="95">
        <v>1</v>
      </c>
      <c r="AE571" s="91" t="s">
        <v>2</v>
      </c>
      <c r="AF571" s="95">
        <v>1</v>
      </c>
      <c r="AG571" s="95">
        <v>1</v>
      </c>
      <c r="AH571" s="95">
        <v>1</v>
      </c>
      <c r="AI571" s="95">
        <v>1</v>
      </c>
      <c r="AJ571" s="95">
        <v>1</v>
      </c>
      <c r="AK571" s="95">
        <v>1</v>
      </c>
      <c r="AL571" s="95">
        <v>1</v>
      </c>
      <c r="AM571" s="95">
        <v>1</v>
      </c>
    </row>
    <row r="572" spans="1:39" x14ac:dyDescent="0.25">
      <c r="A572" s="89">
        <v>43395</v>
      </c>
      <c r="B572" s="99" t="s">
        <v>157</v>
      </c>
      <c r="C572" s="95">
        <v>4</v>
      </c>
      <c r="D572" s="95">
        <v>1</v>
      </c>
      <c r="E572" s="95">
        <v>1</v>
      </c>
      <c r="F572" s="95">
        <v>1</v>
      </c>
      <c r="G572" s="95">
        <v>1</v>
      </c>
      <c r="H572" s="95">
        <v>1</v>
      </c>
      <c r="I572" s="95">
        <v>1</v>
      </c>
      <c r="J572" s="95">
        <v>4</v>
      </c>
      <c r="K572" s="95">
        <v>4</v>
      </c>
      <c r="L572" s="95">
        <v>4</v>
      </c>
      <c r="M572" s="95">
        <v>1</v>
      </c>
      <c r="N572" s="95">
        <v>1</v>
      </c>
      <c r="O572" s="95">
        <v>1</v>
      </c>
      <c r="P572" s="95">
        <v>1</v>
      </c>
      <c r="Q572" s="95">
        <v>1</v>
      </c>
      <c r="R572" s="95">
        <v>1</v>
      </c>
      <c r="S572" s="95">
        <v>4</v>
      </c>
      <c r="T572" s="95">
        <v>1</v>
      </c>
      <c r="U572" s="95">
        <v>5</v>
      </c>
      <c r="V572" s="95">
        <v>4</v>
      </c>
      <c r="W572" s="95">
        <v>3</v>
      </c>
      <c r="X572" s="95">
        <v>1</v>
      </c>
      <c r="Y572" s="95">
        <v>2</v>
      </c>
      <c r="Z572" s="95">
        <v>2</v>
      </c>
      <c r="AA572" s="95">
        <v>4</v>
      </c>
      <c r="AB572" s="95">
        <v>4</v>
      </c>
      <c r="AC572" s="95">
        <v>4</v>
      </c>
      <c r="AD572" s="95">
        <v>1</v>
      </c>
      <c r="AE572" s="91" t="s">
        <v>2</v>
      </c>
      <c r="AF572" s="95">
        <v>4</v>
      </c>
      <c r="AG572" s="95">
        <v>4</v>
      </c>
      <c r="AH572" s="95">
        <v>1</v>
      </c>
      <c r="AI572" s="95">
        <v>1</v>
      </c>
      <c r="AJ572" s="95">
        <v>1</v>
      </c>
      <c r="AK572" s="95">
        <v>4</v>
      </c>
      <c r="AL572" s="95">
        <v>4</v>
      </c>
      <c r="AM572" s="95">
        <v>1</v>
      </c>
    </row>
    <row r="573" spans="1:39" x14ac:dyDescent="0.25">
      <c r="A573" s="89">
        <v>43397</v>
      </c>
      <c r="B573" s="99" t="s">
        <v>158</v>
      </c>
      <c r="C573" s="95">
        <v>3</v>
      </c>
      <c r="D573" s="95">
        <v>1</v>
      </c>
      <c r="E573" s="95">
        <v>1</v>
      </c>
      <c r="F573" s="95">
        <v>1</v>
      </c>
      <c r="G573" s="95">
        <v>1</v>
      </c>
      <c r="H573" s="95">
        <v>2</v>
      </c>
      <c r="I573" s="95">
        <v>2</v>
      </c>
      <c r="J573" s="95">
        <v>1</v>
      </c>
      <c r="K573" s="95">
        <v>1</v>
      </c>
      <c r="L573" s="95">
        <v>1</v>
      </c>
      <c r="M573" s="95">
        <v>6</v>
      </c>
      <c r="N573" s="95">
        <v>5</v>
      </c>
      <c r="O573" s="95">
        <v>5</v>
      </c>
      <c r="P573" s="95">
        <v>5</v>
      </c>
      <c r="Q573" s="95">
        <v>5</v>
      </c>
      <c r="R573" s="95">
        <v>1</v>
      </c>
      <c r="S573" s="95">
        <v>1</v>
      </c>
      <c r="T573" s="95">
        <v>1</v>
      </c>
      <c r="U573" s="95">
        <v>1</v>
      </c>
      <c r="V573" s="95">
        <v>4</v>
      </c>
      <c r="W573" s="95">
        <v>4</v>
      </c>
      <c r="X573" s="95">
        <v>1</v>
      </c>
      <c r="Y573" s="95">
        <v>1</v>
      </c>
      <c r="Z573" s="95">
        <v>1</v>
      </c>
      <c r="AA573" s="95">
        <v>1</v>
      </c>
      <c r="AB573" s="95">
        <v>2</v>
      </c>
      <c r="AC573" s="95">
        <v>1</v>
      </c>
      <c r="AD573" s="95">
        <v>1</v>
      </c>
      <c r="AE573" s="91" t="s">
        <v>2</v>
      </c>
      <c r="AF573" s="95">
        <v>1</v>
      </c>
      <c r="AG573" s="95">
        <v>1</v>
      </c>
      <c r="AH573" s="95">
        <v>1</v>
      </c>
      <c r="AI573" s="95">
        <v>1</v>
      </c>
      <c r="AJ573" s="95">
        <v>1</v>
      </c>
      <c r="AK573" s="95">
        <v>1</v>
      </c>
      <c r="AL573" s="95">
        <v>1</v>
      </c>
      <c r="AM573" s="95">
        <v>1</v>
      </c>
    </row>
    <row r="574" spans="1:39" x14ac:dyDescent="0.25">
      <c r="A574" s="89">
        <v>43392</v>
      </c>
      <c r="B574" s="99" t="s">
        <v>159</v>
      </c>
      <c r="C574" s="95">
        <v>2</v>
      </c>
      <c r="D574" s="95">
        <v>3</v>
      </c>
      <c r="E574" s="95">
        <v>3</v>
      </c>
      <c r="F574" s="95">
        <v>2</v>
      </c>
      <c r="G574" s="95">
        <v>2</v>
      </c>
      <c r="H574" s="95">
        <v>2</v>
      </c>
      <c r="I574" s="95">
        <v>2</v>
      </c>
      <c r="J574" s="95">
        <v>1</v>
      </c>
      <c r="K574" s="95">
        <v>1</v>
      </c>
      <c r="L574" s="95">
        <v>1</v>
      </c>
      <c r="M574" s="95">
        <v>6</v>
      </c>
      <c r="N574" s="95">
        <v>5</v>
      </c>
      <c r="O574" s="95">
        <v>5</v>
      </c>
      <c r="P574" s="95">
        <v>5</v>
      </c>
      <c r="Q574" s="95">
        <v>2</v>
      </c>
      <c r="R574" s="95">
        <v>5</v>
      </c>
      <c r="S574" s="95">
        <v>1</v>
      </c>
      <c r="T574" s="95">
        <v>4</v>
      </c>
      <c r="U574" s="95">
        <v>1</v>
      </c>
      <c r="V574" s="95">
        <v>1</v>
      </c>
      <c r="W574" s="95">
        <v>1</v>
      </c>
      <c r="X574" s="95">
        <v>1</v>
      </c>
      <c r="Y574" s="95">
        <v>1</v>
      </c>
      <c r="Z574" s="95">
        <v>1</v>
      </c>
      <c r="AA574" s="95">
        <v>1</v>
      </c>
      <c r="AB574" s="95">
        <v>1</v>
      </c>
      <c r="AC574" s="95">
        <v>1</v>
      </c>
      <c r="AD574" s="95">
        <v>1</v>
      </c>
      <c r="AE574" s="91" t="s">
        <v>2</v>
      </c>
      <c r="AF574" s="95">
        <v>3</v>
      </c>
      <c r="AG574" s="95">
        <v>1</v>
      </c>
      <c r="AH574" s="95">
        <v>1</v>
      </c>
      <c r="AI574" s="95">
        <v>1</v>
      </c>
      <c r="AJ574" s="95">
        <v>1</v>
      </c>
      <c r="AK574" s="95">
        <v>1</v>
      </c>
      <c r="AL574" s="95">
        <v>1</v>
      </c>
      <c r="AM574" s="95">
        <v>1</v>
      </c>
    </row>
    <row r="575" spans="1:39" x14ac:dyDescent="0.25">
      <c r="A575" s="89">
        <v>43395</v>
      </c>
      <c r="B575" s="99" t="s">
        <v>160</v>
      </c>
      <c r="C575" s="95">
        <v>4</v>
      </c>
      <c r="D575" s="95">
        <v>1</v>
      </c>
      <c r="E575" s="95">
        <v>1</v>
      </c>
      <c r="F575" s="95">
        <v>2</v>
      </c>
      <c r="G575" s="95">
        <v>1</v>
      </c>
      <c r="H575" s="95">
        <v>1</v>
      </c>
      <c r="I575" s="95">
        <v>1</v>
      </c>
      <c r="J575" s="95">
        <v>4</v>
      </c>
      <c r="K575" s="95">
        <v>3</v>
      </c>
      <c r="L575" s="95">
        <v>5</v>
      </c>
      <c r="M575" s="95">
        <v>2</v>
      </c>
      <c r="N575" s="95">
        <v>5</v>
      </c>
      <c r="O575" s="95">
        <v>1</v>
      </c>
      <c r="P575" s="95">
        <v>2</v>
      </c>
      <c r="Q575" s="95">
        <v>5</v>
      </c>
      <c r="R575" s="95">
        <v>2</v>
      </c>
      <c r="S575" s="95">
        <v>4</v>
      </c>
      <c r="T575" s="95">
        <v>2</v>
      </c>
      <c r="U575" s="95">
        <v>2</v>
      </c>
      <c r="V575" s="95">
        <v>4</v>
      </c>
      <c r="W575" s="95">
        <v>4</v>
      </c>
      <c r="X575" s="95">
        <v>4</v>
      </c>
      <c r="Y575" s="95">
        <v>3</v>
      </c>
      <c r="Z575" s="95">
        <v>1</v>
      </c>
      <c r="AA575" s="95">
        <v>5</v>
      </c>
      <c r="AB575" s="95">
        <v>1</v>
      </c>
      <c r="AC575" s="95">
        <v>1</v>
      </c>
      <c r="AD575" s="95">
        <v>1</v>
      </c>
      <c r="AE575" s="91" t="s">
        <v>2</v>
      </c>
      <c r="AF575" s="95">
        <v>5</v>
      </c>
      <c r="AG575" s="95">
        <v>1</v>
      </c>
      <c r="AH575" s="95">
        <v>5</v>
      </c>
      <c r="AI575" s="95">
        <v>1</v>
      </c>
      <c r="AJ575" s="95">
        <v>2</v>
      </c>
      <c r="AK575" s="95">
        <v>2</v>
      </c>
      <c r="AL575" s="95">
        <v>1</v>
      </c>
      <c r="AM575" s="95">
        <v>5</v>
      </c>
    </row>
    <row r="576" spans="1:39" x14ac:dyDescent="0.25">
      <c r="A576" s="89">
        <v>43392</v>
      </c>
      <c r="B576" s="99" t="s">
        <v>161</v>
      </c>
      <c r="C576" s="95">
        <v>1</v>
      </c>
      <c r="D576" s="95">
        <v>2</v>
      </c>
      <c r="E576" s="95">
        <v>2</v>
      </c>
      <c r="F576" s="95">
        <v>2</v>
      </c>
      <c r="G576" s="95">
        <v>2</v>
      </c>
      <c r="H576" s="95">
        <v>2</v>
      </c>
      <c r="I576" s="95">
        <v>2</v>
      </c>
      <c r="J576" s="95">
        <v>3</v>
      </c>
      <c r="K576" s="95">
        <v>1</v>
      </c>
      <c r="L576" s="95">
        <v>1</v>
      </c>
      <c r="M576" s="95">
        <v>6</v>
      </c>
      <c r="N576" s="95">
        <v>5</v>
      </c>
      <c r="O576" s="95">
        <v>2</v>
      </c>
      <c r="P576" s="95">
        <v>2</v>
      </c>
      <c r="Q576" s="95">
        <v>2</v>
      </c>
      <c r="R576" s="95">
        <v>5</v>
      </c>
      <c r="S576" s="95">
        <v>1</v>
      </c>
      <c r="T576" s="95">
        <v>1</v>
      </c>
      <c r="U576" s="95">
        <v>1</v>
      </c>
      <c r="V576" s="95">
        <v>1</v>
      </c>
      <c r="W576" s="95">
        <v>3</v>
      </c>
      <c r="X576" s="95">
        <v>1</v>
      </c>
      <c r="Y576" s="95">
        <v>1</v>
      </c>
      <c r="Z576" s="95">
        <v>2</v>
      </c>
      <c r="AA576" s="95">
        <v>3</v>
      </c>
      <c r="AB576" s="95">
        <v>3</v>
      </c>
      <c r="AC576" s="95">
        <v>3</v>
      </c>
      <c r="AD576" s="95">
        <v>1</v>
      </c>
      <c r="AE576" s="91" t="s">
        <v>2</v>
      </c>
      <c r="AF576" s="95">
        <v>3</v>
      </c>
      <c r="AG576" s="95">
        <v>1</v>
      </c>
      <c r="AH576" s="95">
        <v>1</v>
      </c>
      <c r="AI576" s="95">
        <v>1</v>
      </c>
      <c r="AJ576" s="95">
        <v>1</v>
      </c>
      <c r="AK576" s="95">
        <v>1</v>
      </c>
      <c r="AL576" s="95">
        <v>1</v>
      </c>
      <c r="AM576" s="95">
        <v>1</v>
      </c>
    </row>
    <row r="577" spans="1:39" x14ac:dyDescent="0.25">
      <c r="A577" s="89">
        <v>43395</v>
      </c>
      <c r="B577" s="99" t="s">
        <v>162</v>
      </c>
      <c r="C577" s="95">
        <v>4</v>
      </c>
      <c r="D577" s="95">
        <v>2</v>
      </c>
      <c r="E577" s="95">
        <v>2</v>
      </c>
      <c r="F577" s="95">
        <v>1</v>
      </c>
      <c r="G577" s="95">
        <v>1</v>
      </c>
      <c r="H577" s="95">
        <v>2</v>
      </c>
      <c r="I577" s="95">
        <v>2</v>
      </c>
      <c r="J577" s="95">
        <v>4</v>
      </c>
      <c r="K577" s="95">
        <v>1</v>
      </c>
      <c r="L577" s="95">
        <v>1</v>
      </c>
      <c r="M577" s="95">
        <v>5</v>
      </c>
      <c r="N577" s="95">
        <v>2</v>
      </c>
      <c r="O577" s="95">
        <v>2</v>
      </c>
      <c r="P577" s="95">
        <v>2</v>
      </c>
      <c r="Q577" s="95">
        <v>5</v>
      </c>
      <c r="R577" s="95">
        <v>3</v>
      </c>
      <c r="S577" s="95">
        <v>1</v>
      </c>
      <c r="T577" s="95">
        <v>1</v>
      </c>
      <c r="U577" s="95">
        <v>1</v>
      </c>
      <c r="V577" s="95">
        <v>1</v>
      </c>
      <c r="W577" s="95">
        <v>2</v>
      </c>
      <c r="X577" s="95">
        <v>1</v>
      </c>
      <c r="Y577" s="95">
        <v>1</v>
      </c>
      <c r="Z577" s="95">
        <v>1</v>
      </c>
      <c r="AA577" s="95">
        <v>1</v>
      </c>
      <c r="AB577" s="95">
        <v>2</v>
      </c>
      <c r="AC577" s="95">
        <v>3</v>
      </c>
      <c r="AD577" s="95">
        <v>1</v>
      </c>
      <c r="AE577" s="91" t="s">
        <v>2</v>
      </c>
      <c r="AF577" s="95">
        <v>5</v>
      </c>
      <c r="AG577" s="95">
        <v>5</v>
      </c>
      <c r="AH577" s="95">
        <v>1</v>
      </c>
      <c r="AI577" s="95">
        <v>4</v>
      </c>
      <c r="AJ577" s="95">
        <v>3</v>
      </c>
      <c r="AK577" s="95">
        <v>1</v>
      </c>
      <c r="AL577" s="95">
        <v>1</v>
      </c>
      <c r="AM577" s="95">
        <v>5</v>
      </c>
    </row>
    <row r="578" spans="1:39" x14ac:dyDescent="0.25">
      <c r="A578" s="89">
        <v>43395</v>
      </c>
      <c r="B578" s="99" t="s">
        <v>163</v>
      </c>
      <c r="C578" s="95">
        <v>3</v>
      </c>
      <c r="D578" s="95">
        <v>2</v>
      </c>
      <c r="E578" s="95">
        <v>2</v>
      </c>
      <c r="F578" s="95">
        <v>2</v>
      </c>
      <c r="G578" s="95">
        <v>1</v>
      </c>
      <c r="H578" s="95">
        <v>2</v>
      </c>
      <c r="I578" s="95">
        <v>2</v>
      </c>
      <c r="J578" s="95">
        <v>3</v>
      </c>
      <c r="K578" s="95">
        <v>3</v>
      </c>
      <c r="L578" s="95">
        <v>2</v>
      </c>
      <c r="M578" s="95">
        <v>6</v>
      </c>
      <c r="N578" s="95">
        <v>5</v>
      </c>
      <c r="O578" s="95">
        <v>5</v>
      </c>
      <c r="P578" s="95">
        <v>3</v>
      </c>
      <c r="Q578" s="95">
        <v>5</v>
      </c>
      <c r="R578" s="95">
        <v>5</v>
      </c>
      <c r="S578" s="95">
        <v>1</v>
      </c>
      <c r="T578" s="95">
        <v>1</v>
      </c>
      <c r="U578" s="95">
        <v>2</v>
      </c>
      <c r="V578" s="95">
        <v>1</v>
      </c>
      <c r="W578" s="95">
        <v>4</v>
      </c>
      <c r="X578" s="95">
        <v>1</v>
      </c>
      <c r="Y578" s="95">
        <v>1</v>
      </c>
      <c r="Z578" s="95">
        <v>1</v>
      </c>
      <c r="AA578" s="95">
        <v>1</v>
      </c>
      <c r="AB578" s="95">
        <v>1</v>
      </c>
      <c r="AC578" s="95">
        <v>1</v>
      </c>
      <c r="AD578" s="95">
        <v>1</v>
      </c>
      <c r="AE578" s="91" t="s">
        <v>2</v>
      </c>
      <c r="AF578" s="95">
        <v>1</v>
      </c>
      <c r="AG578" s="95">
        <v>1</v>
      </c>
      <c r="AH578" s="95">
        <v>1</v>
      </c>
      <c r="AI578" s="95">
        <v>1</v>
      </c>
      <c r="AJ578" s="95">
        <v>1</v>
      </c>
      <c r="AK578" s="95">
        <v>1</v>
      </c>
      <c r="AL578" s="95">
        <v>3</v>
      </c>
      <c r="AM578" s="95">
        <v>4</v>
      </c>
    </row>
    <row r="579" spans="1:39" x14ac:dyDescent="0.25">
      <c r="A579" s="89">
        <v>43395</v>
      </c>
      <c r="B579" s="99" t="s">
        <v>164</v>
      </c>
      <c r="C579" s="95">
        <v>4</v>
      </c>
      <c r="D579" s="95">
        <v>1</v>
      </c>
      <c r="E579" s="95">
        <v>1</v>
      </c>
      <c r="F579" s="95">
        <v>1</v>
      </c>
      <c r="G579" s="95">
        <v>2</v>
      </c>
      <c r="H579" s="95">
        <v>2</v>
      </c>
      <c r="I579" s="95">
        <v>2</v>
      </c>
      <c r="J579" s="95">
        <v>4</v>
      </c>
      <c r="K579" s="95">
        <v>2</v>
      </c>
      <c r="L579" s="95">
        <v>3</v>
      </c>
      <c r="M579" s="95">
        <v>4</v>
      </c>
      <c r="N579" s="95">
        <v>5</v>
      </c>
      <c r="O579" s="95">
        <v>5</v>
      </c>
      <c r="P579" s="95">
        <v>5</v>
      </c>
      <c r="Q579" s="95">
        <v>5</v>
      </c>
      <c r="R579" s="95">
        <v>3</v>
      </c>
      <c r="S579" s="95">
        <v>3</v>
      </c>
      <c r="T579" s="95">
        <v>1</v>
      </c>
      <c r="U579" s="95">
        <v>1</v>
      </c>
      <c r="V579" s="95">
        <v>1</v>
      </c>
      <c r="W579" s="95">
        <v>5</v>
      </c>
      <c r="X579" s="95">
        <v>1</v>
      </c>
      <c r="Y579" s="95">
        <v>1</v>
      </c>
      <c r="Z579" s="95">
        <v>3</v>
      </c>
      <c r="AA579" s="95">
        <v>1</v>
      </c>
      <c r="AB579" s="95">
        <v>3</v>
      </c>
      <c r="AC579" s="95">
        <v>1</v>
      </c>
      <c r="AD579" s="95">
        <v>1</v>
      </c>
      <c r="AE579" s="91" t="s">
        <v>2</v>
      </c>
      <c r="AF579" s="95">
        <v>2</v>
      </c>
      <c r="AG579" s="95">
        <v>1</v>
      </c>
      <c r="AH579" s="95">
        <v>4</v>
      </c>
      <c r="AI579" s="95">
        <v>1</v>
      </c>
      <c r="AJ579" s="95">
        <v>1</v>
      </c>
      <c r="AK579" s="95">
        <v>2</v>
      </c>
      <c r="AL579" s="95">
        <v>1</v>
      </c>
      <c r="AM579" s="95">
        <v>3</v>
      </c>
    </row>
    <row r="580" spans="1:39" x14ac:dyDescent="0.25">
      <c r="A580" s="89">
        <v>43397</v>
      </c>
      <c r="B580" s="99" t="s">
        <v>165</v>
      </c>
      <c r="C580" s="95">
        <v>3</v>
      </c>
      <c r="D580" s="95">
        <v>2</v>
      </c>
      <c r="E580" s="95">
        <v>2</v>
      </c>
      <c r="F580" s="95">
        <v>2</v>
      </c>
      <c r="G580" s="95">
        <v>1</v>
      </c>
      <c r="H580" s="95">
        <v>2</v>
      </c>
      <c r="I580" s="95">
        <v>2</v>
      </c>
      <c r="J580" s="95">
        <v>2</v>
      </c>
      <c r="K580" s="95">
        <v>1</v>
      </c>
      <c r="L580" s="95">
        <v>1</v>
      </c>
      <c r="M580" s="95">
        <v>6</v>
      </c>
      <c r="N580" s="95">
        <v>5</v>
      </c>
      <c r="O580" s="95">
        <v>5</v>
      </c>
      <c r="P580" s="95">
        <v>5</v>
      </c>
      <c r="Q580" s="95">
        <v>5</v>
      </c>
      <c r="R580" s="95">
        <v>5</v>
      </c>
      <c r="S580" s="95">
        <v>5</v>
      </c>
      <c r="T580" s="95">
        <v>2</v>
      </c>
      <c r="U580" s="95">
        <v>2</v>
      </c>
      <c r="V580" s="95">
        <v>1</v>
      </c>
      <c r="W580" s="95">
        <v>3</v>
      </c>
      <c r="X580" s="95">
        <v>1</v>
      </c>
      <c r="Y580" s="95">
        <v>1</v>
      </c>
      <c r="Z580" s="95">
        <v>5</v>
      </c>
      <c r="AA580" s="95">
        <v>2</v>
      </c>
      <c r="AB580" s="95">
        <v>1</v>
      </c>
      <c r="AC580" s="95">
        <v>3</v>
      </c>
      <c r="AD580" s="95">
        <v>1</v>
      </c>
      <c r="AE580" s="91" t="s">
        <v>2</v>
      </c>
      <c r="AF580" s="95">
        <v>1</v>
      </c>
      <c r="AG580" s="95">
        <v>1</v>
      </c>
      <c r="AH580" s="95">
        <v>1</v>
      </c>
      <c r="AI580" s="95">
        <v>1</v>
      </c>
      <c r="AJ580" s="95">
        <v>1</v>
      </c>
      <c r="AK580" s="95">
        <v>1</v>
      </c>
      <c r="AL580" s="95">
        <v>1</v>
      </c>
      <c r="AM580" s="95">
        <v>1</v>
      </c>
    </row>
    <row r="581" spans="1:39" x14ac:dyDescent="0.25">
      <c r="A581" s="89">
        <v>43397</v>
      </c>
      <c r="B581" s="99" t="s">
        <v>166</v>
      </c>
      <c r="C581" s="95">
        <v>4</v>
      </c>
      <c r="D581" s="95">
        <v>3</v>
      </c>
      <c r="E581" s="95">
        <v>3</v>
      </c>
      <c r="F581" s="95">
        <v>2</v>
      </c>
      <c r="G581" s="95">
        <v>2</v>
      </c>
      <c r="H581" s="95">
        <v>2</v>
      </c>
      <c r="I581" s="95">
        <v>2</v>
      </c>
      <c r="J581" s="95">
        <v>1</v>
      </c>
      <c r="K581" s="95">
        <v>2</v>
      </c>
      <c r="L581" s="95">
        <v>4</v>
      </c>
      <c r="M581" s="95">
        <v>4</v>
      </c>
      <c r="N581" s="95">
        <v>5</v>
      </c>
      <c r="O581" s="95">
        <v>2</v>
      </c>
      <c r="P581" s="95">
        <v>2</v>
      </c>
      <c r="Q581" s="95">
        <v>2</v>
      </c>
      <c r="R581" s="95">
        <v>5</v>
      </c>
      <c r="S581" s="95">
        <v>1</v>
      </c>
      <c r="T581" s="95">
        <v>1</v>
      </c>
      <c r="U581" s="95">
        <v>1</v>
      </c>
      <c r="V581" s="95">
        <v>1</v>
      </c>
      <c r="W581" s="95">
        <v>2</v>
      </c>
      <c r="X581" s="95">
        <v>1</v>
      </c>
      <c r="Y581" s="95">
        <v>1</v>
      </c>
      <c r="Z581" s="95">
        <v>1</v>
      </c>
      <c r="AA581" s="95">
        <v>2</v>
      </c>
      <c r="AB581" s="95">
        <v>1</v>
      </c>
      <c r="AC581" s="95">
        <v>4</v>
      </c>
      <c r="AD581" s="95">
        <v>1</v>
      </c>
      <c r="AE581" s="91" t="s">
        <v>2</v>
      </c>
      <c r="AF581" s="95">
        <v>4</v>
      </c>
      <c r="AG581" s="95">
        <v>4</v>
      </c>
      <c r="AH581" s="95">
        <v>1</v>
      </c>
      <c r="AI581" s="95">
        <v>5</v>
      </c>
      <c r="AJ581" s="95">
        <v>1</v>
      </c>
      <c r="AK581" s="95">
        <v>4</v>
      </c>
      <c r="AL581" s="95">
        <v>1</v>
      </c>
      <c r="AM581" s="95">
        <v>1</v>
      </c>
    </row>
    <row r="582" spans="1:39" x14ac:dyDescent="0.25">
      <c r="A582" s="89">
        <v>43397</v>
      </c>
      <c r="B582" s="99" t="s">
        <v>167</v>
      </c>
      <c r="C582" s="95">
        <v>3</v>
      </c>
      <c r="D582" s="95">
        <v>2</v>
      </c>
      <c r="E582" s="95">
        <v>2</v>
      </c>
      <c r="F582" s="95">
        <v>1</v>
      </c>
      <c r="G582" s="95">
        <v>2</v>
      </c>
      <c r="H582" s="95">
        <v>1</v>
      </c>
      <c r="I582" s="95">
        <v>2</v>
      </c>
      <c r="J582" s="95">
        <v>1</v>
      </c>
      <c r="K582" s="95">
        <v>1</v>
      </c>
      <c r="L582" s="95">
        <v>2</v>
      </c>
      <c r="M582" s="95">
        <v>5</v>
      </c>
      <c r="N582" s="95">
        <v>5</v>
      </c>
      <c r="O582" s="95">
        <v>2</v>
      </c>
      <c r="P582" s="95">
        <v>2</v>
      </c>
      <c r="Q582" s="95">
        <v>1</v>
      </c>
      <c r="R582" s="95">
        <v>1</v>
      </c>
      <c r="S582" s="95">
        <v>1</v>
      </c>
      <c r="T582" s="95">
        <v>1</v>
      </c>
      <c r="U582" s="95">
        <v>3</v>
      </c>
      <c r="V582" s="95">
        <v>2</v>
      </c>
      <c r="W582" s="95">
        <v>1</v>
      </c>
      <c r="X582" s="95">
        <v>2</v>
      </c>
      <c r="Y582" s="95">
        <v>1</v>
      </c>
      <c r="Z582" s="95">
        <v>1</v>
      </c>
      <c r="AA582" s="95">
        <v>2</v>
      </c>
      <c r="AB582" s="95">
        <v>1</v>
      </c>
      <c r="AC582" s="95">
        <v>1</v>
      </c>
      <c r="AD582" s="95">
        <v>1</v>
      </c>
      <c r="AE582" s="91" t="s">
        <v>2</v>
      </c>
      <c r="AF582" s="95">
        <v>1</v>
      </c>
      <c r="AG582" s="95">
        <v>4</v>
      </c>
      <c r="AH582" s="95">
        <v>5</v>
      </c>
      <c r="AI582" s="95">
        <v>4</v>
      </c>
      <c r="AJ582" s="95">
        <v>3</v>
      </c>
      <c r="AK582" s="95">
        <v>4</v>
      </c>
      <c r="AL582" s="95">
        <v>1</v>
      </c>
      <c r="AM582" s="95">
        <v>5</v>
      </c>
    </row>
    <row r="583" spans="1:39" x14ac:dyDescent="0.25">
      <c r="A583" s="89">
        <v>43397</v>
      </c>
      <c r="B583" s="99" t="s">
        <v>168</v>
      </c>
      <c r="C583" s="95">
        <v>2</v>
      </c>
      <c r="D583" s="95">
        <v>3</v>
      </c>
      <c r="E583" s="95">
        <v>3</v>
      </c>
      <c r="F583" s="95">
        <v>2</v>
      </c>
      <c r="G583" s="95">
        <v>2</v>
      </c>
      <c r="H583" s="95">
        <v>2</v>
      </c>
      <c r="I583" s="95">
        <v>2</v>
      </c>
      <c r="J583" s="95">
        <v>1</v>
      </c>
      <c r="K583" s="95">
        <v>1</v>
      </c>
      <c r="L583" s="95">
        <v>1</v>
      </c>
      <c r="M583" s="95">
        <v>6</v>
      </c>
      <c r="N583" s="95">
        <v>5</v>
      </c>
      <c r="O583" s="95">
        <v>5</v>
      </c>
      <c r="P583" s="95">
        <v>5</v>
      </c>
      <c r="Q583" s="95">
        <v>5</v>
      </c>
      <c r="R583" s="95">
        <v>5</v>
      </c>
      <c r="S583" s="95">
        <v>1</v>
      </c>
      <c r="T583" s="95">
        <v>1</v>
      </c>
      <c r="U583" s="95">
        <v>1</v>
      </c>
      <c r="V583" s="95">
        <v>1</v>
      </c>
      <c r="W583" s="95">
        <v>1</v>
      </c>
      <c r="X583" s="95">
        <v>1</v>
      </c>
      <c r="Y583" s="95">
        <v>1</v>
      </c>
      <c r="Z583" s="95">
        <v>1</v>
      </c>
      <c r="AA583" s="95">
        <v>1</v>
      </c>
      <c r="AB583" s="95">
        <v>1</v>
      </c>
      <c r="AC583" s="95">
        <v>1</v>
      </c>
      <c r="AD583" s="95">
        <v>1</v>
      </c>
      <c r="AE583" s="91" t="s">
        <v>2</v>
      </c>
      <c r="AF583" s="95">
        <v>1</v>
      </c>
      <c r="AG583" s="95">
        <v>1</v>
      </c>
      <c r="AH583" s="95">
        <v>1</v>
      </c>
      <c r="AI583" s="95">
        <v>1</v>
      </c>
      <c r="AJ583" s="95">
        <v>1</v>
      </c>
      <c r="AK583" s="95">
        <v>1</v>
      </c>
      <c r="AL583" s="95">
        <v>1</v>
      </c>
      <c r="AM583" s="95">
        <v>1</v>
      </c>
    </row>
    <row r="584" spans="1:39" x14ac:dyDescent="0.25">
      <c r="A584" s="89">
        <v>43397</v>
      </c>
      <c r="B584" s="99" t="s">
        <v>169</v>
      </c>
      <c r="C584" s="95">
        <v>1</v>
      </c>
      <c r="D584" s="95">
        <v>2</v>
      </c>
      <c r="E584" s="95">
        <v>2</v>
      </c>
      <c r="F584" s="95">
        <v>2</v>
      </c>
      <c r="G584" s="95">
        <v>2</v>
      </c>
      <c r="H584" s="95">
        <v>2</v>
      </c>
      <c r="I584" s="95">
        <v>2</v>
      </c>
      <c r="J584" s="95">
        <v>1</v>
      </c>
      <c r="K584" s="95">
        <v>1</v>
      </c>
      <c r="L584" s="95">
        <v>1</v>
      </c>
      <c r="M584" s="95">
        <v>6</v>
      </c>
      <c r="N584" s="95">
        <v>5</v>
      </c>
      <c r="O584" s="95">
        <v>1</v>
      </c>
      <c r="P584" s="95">
        <v>1</v>
      </c>
      <c r="Q584" s="95">
        <v>1</v>
      </c>
      <c r="R584" s="95">
        <v>2</v>
      </c>
      <c r="S584" s="95">
        <v>1</v>
      </c>
      <c r="T584" s="95">
        <v>1</v>
      </c>
      <c r="U584" s="95">
        <v>1</v>
      </c>
      <c r="V584" s="95">
        <v>1</v>
      </c>
      <c r="W584" s="95">
        <v>1</v>
      </c>
      <c r="X584" s="95">
        <v>1</v>
      </c>
      <c r="Y584" s="95">
        <v>1</v>
      </c>
      <c r="Z584" s="95">
        <v>1</v>
      </c>
      <c r="AA584" s="95">
        <v>1</v>
      </c>
      <c r="AB584" s="95">
        <v>1</v>
      </c>
      <c r="AC584" s="95">
        <v>1</v>
      </c>
      <c r="AD584" s="95">
        <v>1</v>
      </c>
      <c r="AE584" s="91" t="s">
        <v>2</v>
      </c>
      <c r="AF584" s="95">
        <v>5</v>
      </c>
      <c r="AG584" s="95">
        <v>5</v>
      </c>
      <c r="AH584" s="95">
        <v>2</v>
      </c>
      <c r="AI584" s="95">
        <v>5</v>
      </c>
      <c r="AJ584" s="95">
        <v>5</v>
      </c>
      <c r="AK584" s="95">
        <v>4</v>
      </c>
      <c r="AL584" s="95">
        <v>4</v>
      </c>
      <c r="AM584" s="95">
        <v>1</v>
      </c>
    </row>
    <row r="585" spans="1:39" x14ac:dyDescent="0.25">
      <c r="A585" s="89">
        <v>43396</v>
      </c>
      <c r="B585" s="99" t="s">
        <v>170</v>
      </c>
      <c r="C585" s="95">
        <v>5</v>
      </c>
      <c r="D585" s="95">
        <v>1</v>
      </c>
      <c r="E585" s="95">
        <v>1</v>
      </c>
      <c r="F585" s="95">
        <v>1</v>
      </c>
      <c r="G585" s="95">
        <v>1</v>
      </c>
      <c r="H585" s="95">
        <v>1</v>
      </c>
      <c r="I585" s="95">
        <v>1</v>
      </c>
      <c r="J585" s="95">
        <v>5</v>
      </c>
      <c r="K585" s="95">
        <v>6</v>
      </c>
      <c r="L585" s="95">
        <v>6</v>
      </c>
      <c r="M585" s="95">
        <v>2</v>
      </c>
      <c r="N585" s="95">
        <v>1</v>
      </c>
      <c r="O585" s="95">
        <v>1</v>
      </c>
      <c r="P585" s="95">
        <v>5</v>
      </c>
      <c r="Q585" s="95">
        <v>1</v>
      </c>
      <c r="R585" s="95">
        <v>1</v>
      </c>
      <c r="S585" s="95">
        <v>5</v>
      </c>
      <c r="T585" s="95">
        <v>4</v>
      </c>
      <c r="U585" s="95">
        <v>1</v>
      </c>
      <c r="V585" s="95">
        <v>3</v>
      </c>
      <c r="W585" s="95">
        <v>5</v>
      </c>
      <c r="X585" s="95">
        <v>1</v>
      </c>
      <c r="Y585" s="95">
        <v>3</v>
      </c>
      <c r="Z585" s="95">
        <v>5</v>
      </c>
      <c r="AA585" s="95">
        <v>5</v>
      </c>
      <c r="AB585" s="95">
        <v>2</v>
      </c>
      <c r="AC585" s="95">
        <v>4</v>
      </c>
      <c r="AD585" s="95">
        <v>1</v>
      </c>
      <c r="AE585" s="91" t="s">
        <v>2</v>
      </c>
      <c r="AF585" s="95">
        <v>1</v>
      </c>
      <c r="AG585" s="95">
        <v>1</v>
      </c>
      <c r="AH585" s="95">
        <v>1</v>
      </c>
      <c r="AI585" s="95">
        <v>1</v>
      </c>
      <c r="AJ585" s="95">
        <v>1</v>
      </c>
      <c r="AK585" s="95">
        <v>1</v>
      </c>
      <c r="AL585" s="95">
        <v>1</v>
      </c>
      <c r="AM585" s="95">
        <v>1</v>
      </c>
    </row>
    <row r="586" spans="1:39" x14ac:dyDescent="0.25">
      <c r="A586" s="89">
        <v>43397</v>
      </c>
      <c r="B586" s="99" t="s">
        <v>171</v>
      </c>
      <c r="C586" s="95">
        <v>4</v>
      </c>
      <c r="D586" s="95">
        <v>3</v>
      </c>
      <c r="E586" s="95">
        <v>3</v>
      </c>
      <c r="F586" s="95">
        <v>1</v>
      </c>
      <c r="G586" s="95">
        <v>1</v>
      </c>
      <c r="H586" s="95">
        <v>2</v>
      </c>
      <c r="I586" s="95">
        <v>1</v>
      </c>
      <c r="J586" s="95">
        <v>1</v>
      </c>
      <c r="K586" s="95">
        <v>1</v>
      </c>
      <c r="L586" s="95">
        <v>6</v>
      </c>
      <c r="M586" s="95">
        <v>6</v>
      </c>
      <c r="N586" s="95">
        <v>5</v>
      </c>
      <c r="O586" s="95">
        <v>1</v>
      </c>
      <c r="P586" s="95">
        <v>1</v>
      </c>
      <c r="Q586" s="95">
        <v>1</v>
      </c>
      <c r="R586" s="95">
        <v>2</v>
      </c>
      <c r="S586" s="95">
        <v>2</v>
      </c>
      <c r="T586" s="95">
        <v>1</v>
      </c>
      <c r="U586" s="95">
        <v>2</v>
      </c>
      <c r="V586" s="95">
        <v>2</v>
      </c>
      <c r="W586" s="95">
        <v>2</v>
      </c>
      <c r="X586" s="95">
        <v>1</v>
      </c>
      <c r="Y586" s="95">
        <v>1</v>
      </c>
      <c r="Z586" s="95">
        <v>1</v>
      </c>
      <c r="AA586" s="95">
        <v>1</v>
      </c>
      <c r="AB586" s="95">
        <v>1</v>
      </c>
      <c r="AC586" s="95">
        <v>2</v>
      </c>
      <c r="AD586" s="95">
        <v>1</v>
      </c>
      <c r="AE586" s="91" t="s">
        <v>2</v>
      </c>
      <c r="AF586" s="95">
        <v>1</v>
      </c>
      <c r="AG586" s="95">
        <v>1</v>
      </c>
      <c r="AH586" s="95">
        <v>4</v>
      </c>
      <c r="AI586" s="95">
        <v>4</v>
      </c>
      <c r="AJ586" s="95">
        <v>4</v>
      </c>
      <c r="AK586" s="95">
        <v>1</v>
      </c>
      <c r="AL586" s="95">
        <v>2</v>
      </c>
      <c r="AM586" s="95">
        <v>1</v>
      </c>
    </row>
    <row r="587" spans="1:39" x14ac:dyDescent="0.25">
      <c r="A587" s="89">
        <v>43407</v>
      </c>
      <c r="B587" s="99" t="s">
        <v>172</v>
      </c>
      <c r="C587" s="95">
        <v>3</v>
      </c>
      <c r="D587" s="95">
        <v>1</v>
      </c>
      <c r="E587" s="95">
        <v>1</v>
      </c>
      <c r="F587" s="95">
        <v>1</v>
      </c>
      <c r="G587" s="95">
        <v>2</v>
      </c>
      <c r="H587" s="95">
        <v>2</v>
      </c>
      <c r="I587" s="95">
        <v>2</v>
      </c>
      <c r="J587" s="95">
        <v>1</v>
      </c>
      <c r="K587" s="95">
        <v>1</v>
      </c>
      <c r="L587" s="95">
        <v>4</v>
      </c>
      <c r="M587" s="95">
        <v>6</v>
      </c>
      <c r="N587" s="95">
        <v>5</v>
      </c>
      <c r="O587" s="95">
        <v>2</v>
      </c>
      <c r="P587" s="95">
        <v>5</v>
      </c>
      <c r="Q587" s="95">
        <v>5</v>
      </c>
      <c r="R587" s="95">
        <v>5</v>
      </c>
      <c r="S587" s="95">
        <v>1</v>
      </c>
      <c r="T587" s="95">
        <v>1</v>
      </c>
      <c r="U587" s="95">
        <v>1</v>
      </c>
      <c r="V587" s="95">
        <v>1</v>
      </c>
      <c r="W587" s="95">
        <v>1</v>
      </c>
      <c r="X587" s="95">
        <v>1</v>
      </c>
      <c r="Y587" s="95">
        <v>1</v>
      </c>
      <c r="Z587" s="95">
        <v>1</v>
      </c>
      <c r="AA587" s="95">
        <v>1</v>
      </c>
      <c r="AB587" s="95">
        <v>1</v>
      </c>
      <c r="AC587" s="95">
        <v>1</v>
      </c>
      <c r="AD587" s="95">
        <v>1</v>
      </c>
      <c r="AE587" s="91" t="s">
        <v>2</v>
      </c>
      <c r="AF587" s="95">
        <v>1</v>
      </c>
      <c r="AG587" s="95">
        <v>1</v>
      </c>
      <c r="AH587" s="95">
        <v>2</v>
      </c>
      <c r="AI587" s="95">
        <v>1</v>
      </c>
      <c r="AJ587" s="95">
        <v>1</v>
      </c>
      <c r="AK587" s="95">
        <v>1</v>
      </c>
      <c r="AL587" s="95">
        <v>1</v>
      </c>
      <c r="AM587" s="95">
        <v>1</v>
      </c>
    </row>
    <row r="588" spans="1:39" x14ac:dyDescent="0.25">
      <c r="A588" s="89">
        <v>43398</v>
      </c>
      <c r="B588" s="99" t="s">
        <v>173</v>
      </c>
      <c r="C588" s="95">
        <v>3</v>
      </c>
      <c r="D588" s="95">
        <v>3</v>
      </c>
      <c r="E588" s="95">
        <v>2</v>
      </c>
      <c r="F588" s="95">
        <v>1</v>
      </c>
      <c r="G588" s="95">
        <v>1</v>
      </c>
      <c r="H588" s="95">
        <v>2</v>
      </c>
      <c r="I588" s="95">
        <v>2</v>
      </c>
      <c r="J588" s="95">
        <v>3</v>
      </c>
      <c r="K588" s="95">
        <v>4</v>
      </c>
      <c r="L588" s="95">
        <v>4</v>
      </c>
      <c r="M588" s="95">
        <v>4</v>
      </c>
      <c r="N588" s="95">
        <v>3</v>
      </c>
      <c r="O588" s="95">
        <v>3</v>
      </c>
      <c r="P588" s="95">
        <v>1</v>
      </c>
      <c r="Q588" s="95">
        <v>2</v>
      </c>
      <c r="R588" s="95">
        <v>3</v>
      </c>
      <c r="S588" s="95">
        <v>3</v>
      </c>
      <c r="T588" s="95">
        <v>2</v>
      </c>
      <c r="U588" s="95">
        <v>2</v>
      </c>
      <c r="V588" s="95">
        <v>2</v>
      </c>
      <c r="W588" s="95">
        <v>1</v>
      </c>
      <c r="X588" s="95">
        <v>1</v>
      </c>
      <c r="Y588" s="95">
        <v>2</v>
      </c>
      <c r="Z588" s="95">
        <v>1</v>
      </c>
      <c r="AA588" s="95">
        <v>3</v>
      </c>
      <c r="AB588" s="95">
        <v>2</v>
      </c>
      <c r="AC588" s="95">
        <v>2</v>
      </c>
      <c r="AD588" s="95">
        <v>1</v>
      </c>
      <c r="AE588" s="91" t="s">
        <v>2</v>
      </c>
      <c r="AF588" s="95">
        <v>4</v>
      </c>
      <c r="AG588" s="95">
        <v>3</v>
      </c>
      <c r="AH588" s="95">
        <v>3</v>
      </c>
      <c r="AI588" s="95">
        <v>1</v>
      </c>
      <c r="AJ588" s="95">
        <v>2</v>
      </c>
      <c r="AK588" s="95">
        <v>1</v>
      </c>
      <c r="AL588" s="95">
        <v>1</v>
      </c>
      <c r="AM588" s="95">
        <v>2</v>
      </c>
    </row>
    <row r="589" spans="1:39" x14ac:dyDescent="0.25">
      <c r="A589" s="89">
        <v>43406</v>
      </c>
      <c r="B589" s="99" t="s">
        <v>174</v>
      </c>
      <c r="C589" s="95">
        <v>5</v>
      </c>
      <c r="D589" s="95">
        <v>2</v>
      </c>
      <c r="E589" s="95">
        <v>2</v>
      </c>
      <c r="F589" s="95">
        <v>1</v>
      </c>
      <c r="G589" s="95">
        <v>1</v>
      </c>
      <c r="H589" s="95">
        <v>2</v>
      </c>
      <c r="I589" s="95">
        <v>2</v>
      </c>
      <c r="J589" s="95">
        <v>4</v>
      </c>
      <c r="K589" s="95">
        <v>4</v>
      </c>
      <c r="L589" s="95">
        <v>6</v>
      </c>
      <c r="M589" s="95">
        <v>1</v>
      </c>
      <c r="N589" s="95">
        <v>3</v>
      </c>
      <c r="O589" s="95">
        <v>5</v>
      </c>
      <c r="P589" s="95">
        <v>5</v>
      </c>
      <c r="Q589" s="95">
        <v>5</v>
      </c>
      <c r="R589" s="95">
        <v>5</v>
      </c>
      <c r="S589" s="95">
        <v>2</v>
      </c>
      <c r="T589" s="95">
        <v>1</v>
      </c>
      <c r="U589" s="95">
        <v>2</v>
      </c>
      <c r="V589" s="95">
        <v>1</v>
      </c>
      <c r="W589" s="95">
        <v>1</v>
      </c>
      <c r="X589" s="95">
        <v>1</v>
      </c>
      <c r="Y589" s="95">
        <v>1</v>
      </c>
      <c r="Z589" s="95">
        <v>3</v>
      </c>
      <c r="AA589" s="95">
        <v>4</v>
      </c>
      <c r="AB589" s="95">
        <v>1</v>
      </c>
      <c r="AC589" s="95">
        <v>3</v>
      </c>
      <c r="AD589" s="95">
        <v>1</v>
      </c>
      <c r="AE589" s="91" t="s">
        <v>2</v>
      </c>
      <c r="AF589" s="95">
        <v>2</v>
      </c>
      <c r="AG589" s="95">
        <v>2</v>
      </c>
      <c r="AH589" s="95">
        <v>1</v>
      </c>
      <c r="AI589" s="95">
        <v>1</v>
      </c>
      <c r="AJ589" s="95">
        <v>1</v>
      </c>
      <c r="AK589" s="95">
        <v>1</v>
      </c>
      <c r="AL589" s="95">
        <v>1</v>
      </c>
      <c r="AM589" s="95">
        <v>1</v>
      </c>
    </row>
    <row r="590" spans="1:39" x14ac:dyDescent="0.25">
      <c r="A590" s="89">
        <v>43410</v>
      </c>
      <c r="B590" s="99" t="s">
        <v>175</v>
      </c>
      <c r="C590" s="95">
        <v>3</v>
      </c>
      <c r="D590" s="95">
        <v>2</v>
      </c>
      <c r="E590" s="95">
        <v>2</v>
      </c>
      <c r="F590" s="95">
        <v>2</v>
      </c>
      <c r="G590" s="95">
        <v>1</v>
      </c>
      <c r="H590" s="95">
        <v>2</v>
      </c>
      <c r="I590" s="95">
        <v>2</v>
      </c>
      <c r="J590" s="95">
        <v>1</v>
      </c>
      <c r="K590" s="95">
        <v>1</v>
      </c>
      <c r="L590" s="95">
        <v>2</v>
      </c>
      <c r="M590" s="95">
        <v>6</v>
      </c>
      <c r="N590" s="95">
        <v>5</v>
      </c>
      <c r="O590" s="95">
        <v>2</v>
      </c>
      <c r="P590" s="95">
        <v>5</v>
      </c>
      <c r="Q590" s="95">
        <v>4</v>
      </c>
      <c r="R590" s="95">
        <v>5</v>
      </c>
      <c r="S590" s="95">
        <v>3</v>
      </c>
      <c r="T590" s="95">
        <v>2</v>
      </c>
      <c r="U590" s="95">
        <v>3</v>
      </c>
      <c r="V590" s="95">
        <v>3</v>
      </c>
      <c r="W590" s="95">
        <v>1</v>
      </c>
      <c r="X590" s="95">
        <v>1</v>
      </c>
      <c r="Y590" s="95">
        <v>1</v>
      </c>
      <c r="Z590" s="95">
        <v>1</v>
      </c>
      <c r="AA590" s="95">
        <v>1</v>
      </c>
      <c r="AB590" s="95">
        <v>4</v>
      </c>
      <c r="AC590" s="95">
        <v>1</v>
      </c>
      <c r="AD590" s="95">
        <v>1</v>
      </c>
      <c r="AE590" s="91" t="s">
        <v>2</v>
      </c>
      <c r="AF590" s="95">
        <v>1</v>
      </c>
      <c r="AG590" s="95">
        <v>1</v>
      </c>
      <c r="AH590" s="95">
        <v>4</v>
      </c>
      <c r="AI590" s="95">
        <v>4</v>
      </c>
      <c r="AJ590" s="95">
        <v>1</v>
      </c>
      <c r="AK590" s="95">
        <v>3</v>
      </c>
      <c r="AL590" s="95">
        <v>4</v>
      </c>
      <c r="AM590" s="95">
        <v>1</v>
      </c>
    </row>
    <row r="591" spans="1:39" x14ac:dyDescent="0.25">
      <c r="A591" s="89">
        <v>43410</v>
      </c>
      <c r="B591" s="99" t="s">
        <v>176</v>
      </c>
      <c r="C591" s="95">
        <v>3</v>
      </c>
      <c r="D591" s="95">
        <v>3</v>
      </c>
      <c r="E591" s="95">
        <v>2</v>
      </c>
      <c r="F591" s="95">
        <v>2</v>
      </c>
      <c r="G591" s="95">
        <v>2</v>
      </c>
      <c r="H591" s="95">
        <v>2</v>
      </c>
      <c r="I591" s="95">
        <v>2</v>
      </c>
      <c r="J591" s="95">
        <v>1</v>
      </c>
      <c r="K591" s="95">
        <v>1</v>
      </c>
      <c r="L591" s="95">
        <v>6</v>
      </c>
      <c r="M591" s="95">
        <v>6</v>
      </c>
      <c r="N591" s="95">
        <v>5</v>
      </c>
      <c r="O591" s="95">
        <v>1</v>
      </c>
      <c r="P591" s="95">
        <v>5</v>
      </c>
      <c r="Q591" s="95">
        <v>1</v>
      </c>
      <c r="R591" s="95">
        <v>1</v>
      </c>
      <c r="S591" s="95">
        <v>4</v>
      </c>
      <c r="T591" s="95">
        <v>3</v>
      </c>
      <c r="U591" s="95">
        <v>1</v>
      </c>
      <c r="V591" s="95">
        <v>5</v>
      </c>
      <c r="W591" s="95">
        <v>4</v>
      </c>
      <c r="X591" s="95">
        <v>2</v>
      </c>
      <c r="Y591" s="95">
        <v>1</v>
      </c>
      <c r="Z591" s="95">
        <v>5</v>
      </c>
      <c r="AA591" s="95">
        <v>5</v>
      </c>
      <c r="AB591" s="95">
        <v>5</v>
      </c>
      <c r="AC591" s="95">
        <v>5</v>
      </c>
      <c r="AD591" s="95">
        <v>1</v>
      </c>
      <c r="AE591" s="91" t="s">
        <v>2</v>
      </c>
      <c r="AF591" s="95">
        <v>1</v>
      </c>
      <c r="AG591" s="95">
        <v>1</v>
      </c>
      <c r="AH591" s="95">
        <v>1</v>
      </c>
      <c r="AI591" s="95">
        <v>1</v>
      </c>
      <c r="AJ591" s="95">
        <v>1</v>
      </c>
      <c r="AK591" s="95">
        <v>3</v>
      </c>
      <c r="AL591" s="95">
        <v>1</v>
      </c>
      <c r="AM591" s="95">
        <v>1</v>
      </c>
    </row>
    <row r="592" spans="1:39" x14ac:dyDescent="0.25">
      <c r="A592" s="89">
        <v>43406</v>
      </c>
      <c r="B592" s="99" t="s">
        <v>177</v>
      </c>
      <c r="C592" s="95">
        <v>3</v>
      </c>
      <c r="D592" s="95">
        <v>2</v>
      </c>
      <c r="E592" s="95">
        <v>2</v>
      </c>
      <c r="F592" s="95">
        <v>2</v>
      </c>
      <c r="G592" s="95">
        <v>2</v>
      </c>
      <c r="H592" s="95">
        <v>2</v>
      </c>
      <c r="I592" s="95">
        <v>2</v>
      </c>
      <c r="J592" s="95">
        <v>1</v>
      </c>
      <c r="K592" s="95">
        <v>1</v>
      </c>
      <c r="L592" s="95">
        <v>1</v>
      </c>
      <c r="M592" s="95">
        <v>6</v>
      </c>
      <c r="N592" s="95">
        <v>5</v>
      </c>
      <c r="O592" s="95">
        <v>5</v>
      </c>
      <c r="P592" s="95">
        <v>5</v>
      </c>
      <c r="Q592" s="95">
        <v>5</v>
      </c>
      <c r="R592" s="95">
        <v>5</v>
      </c>
      <c r="S592" s="95">
        <v>1</v>
      </c>
      <c r="T592" s="95">
        <v>2</v>
      </c>
      <c r="U592" s="95">
        <v>1</v>
      </c>
      <c r="V592" s="95">
        <v>2</v>
      </c>
      <c r="W592" s="95">
        <v>2</v>
      </c>
      <c r="X592" s="95">
        <v>1</v>
      </c>
      <c r="Y592" s="95">
        <v>1</v>
      </c>
      <c r="Z592" s="95">
        <v>1</v>
      </c>
      <c r="AA592" s="95">
        <v>1</v>
      </c>
      <c r="AB592" s="95">
        <v>1</v>
      </c>
      <c r="AC592" s="95">
        <v>1</v>
      </c>
      <c r="AD592" s="95">
        <v>1</v>
      </c>
      <c r="AE592" s="91" t="s">
        <v>2</v>
      </c>
      <c r="AF592" s="95">
        <v>1</v>
      </c>
      <c r="AG592" s="95">
        <v>1</v>
      </c>
      <c r="AH592" s="95">
        <v>1</v>
      </c>
      <c r="AI592" s="95">
        <v>1</v>
      </c>
      <c r="AJ592" s="95">
        <v>1</v>
      </c>
      <c r="AK592" s="95">
        <v>1</v>
      </c>
      <c r="AL592" s="95">
        <v>4</v>
      </c>
      <c r="AM592" s="95">
        <v>1</v>
      </c>
    </row>
    <row r="593" spans="1:39" x14ac:dyDescent="0.25">
      <c r="A593" s="89">
        <v>43407</v>
      </c>
      <c r="B593" s="99" t="s">
        <v>178</v>
      </c>
      <c r="C593" s="95">
        <v>3</v>
      </c>
      <c r="D593" s="95">
        <v>3</v>
      </c>
      <c r="E593" s="95">
        <v>3</v>
      </c>
      <c r="F593" s="95">
        <v>2</v>
      </c>
      <c r="G593" s="95">
        <v>2</v>
      </c>
      <c r="H593" s="95">
        <v>2</v>
      </c>
      <c r="I593" s="95">
        <v>2</v>
      </c>
      <c r="J593" s="95">
        <v>1</v>
      </c>
      <c r="K593" s="95">
        <v>1</v>
      </c>
      <c r="L593" s="95">
        <v>1</v>
      </c>
      <c r="M593" s="95">
        <v>6</v>
      </c>
      <c r="N593" s="95">
        <v>5</v>
      </c>
      <c r="O593" s="95">
        <v>2</v>
      </c>
      <c r="P593" s="95">
        <v>2</v>
      </c>
      <c r="Q593" s="95">
        <v>2</v>
      </c>
      <c r="R593" s="95">
        <v>5</v>
      </c>
      <c r="S593" s="95">
        <v>1</v>
      </c>
      <c r="T593" s="95">
        <v>1</v>
      </c>
      <c r="U593" s="95">
        <v>1</v>
      </c>
      <c r="V593" s="95">
        <v>2</v>
      </c>
      <c r="W593" s="95">
        <v>3</v>
      </c>
      <c r="X593" s="95">
        <v>1</v>
      </c>
      <c r="Y593" s="95">
        <v>1</v>
      </c>
      <c r="Z593" s="95">
        <v>1</v>
      </c>
      <c r="AA593" s="95">
        <v>1</v>
      </c>
      <c r="AB593" s="95">
        <v>1</v>
      </c>
      <c r="AC593" s="95">
        <v>1</v>
      </c>
      <c r="AD593" s="95">
        <v>1</v>
      </c>
      <c r="AE593" s="91" t="s">
        <v>2</v>
      </c>
      <c r="AF593" s="95">
        <v>4</v>
      </c>
      <c r="AG593" s="95">
        <v>1</v>
      </c>
      <c r="AH593" s="95">
        <v>1</v>
      </c>
      <c r="AI593" s="95">
        <v>1</v>
      </c>
      <c r="AJ593" s="95">
        <v>1</v>
      </c>
      <c r="AK593" s="95">
        <v>1</v>
      </c>
      <c r="AL593" s="95">
        <v>2</v>
      </c>
      <c r="AM593" s="95">
        <v>1</v>
      </c>
    </row>
    <row r="594" spans="1:39" x14ac:dyDescent="0.25">
      <c r="A594" s="89">
        <v>43407</v>
      </c>
      <c r="B594" s="99" t="s">
        <v>179</v>
      </c>
      <c r="C594" s="95">
        <v>2</v>
      </c>
      <c r="D594" s="95">
        <v>2</v>
      </c>
      <c r="E594" s="95">
        <v>3</v>
      </c>
      <c r="F594" s="95">
        <v>1</v>
      </c>
      <c r="G594" s="95">
        <v>1</v>
      </c>
      <c r="H594" s="95">
        <v>2</v>
      </c>
      <c r="I594" s="95">
        <v>2</v>
      </c>
      <c r="J594" s="95">
        <v>1</v>
      </c>
      <c r="K594" s="95">
        <v>1</v>
      </c>
      <c r="L594" s="95">
        <v>6</v>
      </c>
      <c r="M594" s="95">
        <v>6</v>
      </c>
      <c r="N594" s="95">
        <v>5</v>
      </c>
      <c r="O594" s="95">
        <v>2</v>
      </c>
      <c r="P594" s="95">
        <v>2</v>
      </c>
      <c r="Q594" s="95">
        <v>5</v>
      </c>
      <c r="R594" s="95">
        <v>2</v>
      </c>
      <c r="S594" s="95">
        <v>1</v>
      </c>
      <c r="T594" s="95">
        <v>1</v>
      </c>
      <c r="U594" s="95">
        <v>1</v>
      </c>
      <c r="V594" s="95">
        <v>1</v>
      </c>
      <c r="W594" s="95">
        <v>1</v>
      </c>
      <c r="X594" s="95">
        <v>3</v>
      </c>
      <c r="Y594" s="95">
        <v>4</v>
      </c>
      <c r="Z594" s="95">
        <v>4</v>
      </c>
      <c r="AA594" s="95">
        <v>4</v>
      </c>
      <c r="AB594" s="95">
        <v>4</v>
      </c>
      <c r="AC594" s="95">
        <v>4</v>
      </c>
      <c r="AD594" s="95">
        <v>1</v>
      </c>
      <c r="AE594" s="91" t="s">
        <v>2</v>
      </c>
      <c r="AF594" s="95">
        <v>4</v>
      </c>
      <c r="AG594" s="95">
        <v>4</v>
      </c>
      <c r="AH594" s="95">
        <v>4</v>
      </c>
      <c r="AI594" s="95">
        <v>1</v>
      </c>
      <c r="AJ594" s="95">
        <v>1</v>
      </c>
      <c r="AK594" s="95">
        <v>4</v>
      </c>
      <c r="AL594" s="95">
        <v>4</v>
      </c>
      <c r="AM594" s="95">
        <v>2</v>
      </c>
    </row>
    <row r="595" spans="1:39" x14ac:dyDescent="0.25">
      <c r="A595" s="89">
        <v>43410</v>
      </c>
      <c r="B595" s="99" t="s">
        <v>180</v>
      </c>
      <c r="C595" s="95">
        <v>4</v>
      </c>
      <c r="D595" s="95">
        <v>2</v>
      </c>
      <c r="E595" s="95">
        <v>2</v>
      </c>
      <c r="F595" s="95">
        <v>2</v>
      </c>
      <c r="G595" s="95">
        <v>1</v>
      </c>
      <c r="H595" s="95">
        <v>1</v>
      </c>
      <c r="I595" s="95">
        <v>1</v>
      </c>
      <c r="J595" s="95">
        <v>3</v>
      </c>
      <c r="K595" s="95">
        <v>4</v>
      </c>
      <c r="L595" s="95">
        <v>4</v>
      </c>
      <c r="M595" s="95">
        <v>2</v>
      </c>
      <c r="N595" s="95">
        <v>2</v>
      </c>
      <c r="O595" s="95">
        <v>2</v>
      </c>
      <c r="P595" s="95">
        <v>2</v>
      </c>
      <c r="Q595" s="95">
        <v>2</v>
      </c>
      <c r="R595" s="95">
        <v>2</v>
      </c>
      <c r="S595" s="95">
        <v>1</v>
      </c>
      <c r="T595" s="95">
        <v>2</v>
      </c>
      <c r="U595" s="95">
        <v>2</v>
      </c>
      <c r="V595" s="95">
        <v>2</v>
      </c>
      <c r="W595" s="95">
        <v>2</v>
      </c>
      <c r="X595" s="95">
        <v>2</v>
      </c>
      <c r="Y595" s="95">
        <v>2</v>
      </c>
      <c r="Z595" s="95">
        <v>1</v>
      </c>
      <c r="AA595" s="95">
        <v>2</v>
      </c>
      <c r="AB595" s="95">
        <v>2</v>
      </c>
      <c r="AC595" s="95">
        <v>1</v>
      </c>
      <c r="AD595" s="95">
        <v>1</v>
      </c>
      <c r="AE595" s="91" t="s">
        <v>2</v>
      </c>
      <c r="AF595" s="95">
        <v>4</v>
      </c>
      <c r="AG595" s="95">
        <v>3</v>
      </c>
      <c r="AH595" s="95">
        <v>2</v>
      </c>
      <c r="AI595" s="95">
        <v>1</v>
      </c>
      <c r="AJ595" s="95">
        <v>1</v>
      </c>
      <c r="AK595" s="95">
        <v>4</v>
      </c>
      <c r="AL595" s="95">
        <v>3</v>
      </c>
      <c r="AM595" s="95">
        <v>3</v>
      </c>
    </row>
    <row r="596" spans="1:39" x14ac:dyDescent="0.25">
      <c r="A596" s="89">
        <v>43410</v>
      </c>
      <c r="B596" s="99" t="s">
        <v>181</v>
      </c>
      <c r="C596" s="95">
        <v>3</v>
      </c>
      <c r="D596" s="95">
        <v>3</v>
      </c>
      <c r="E596" s="95">
        <v>3</v>
      </c>
      <c r="F596" s="95">
        <v>2</v>
      </c>
      <c r="G596" s="95">
        <v>2</v>
      </c>
      <c r="H596" s="95">
        <v>2</v>
      </c>
      <c r="I596" s="95">
        <v>1</v>
      </c>
      <c r="J596" s="95">
        <v>1</v>
      </c>
      <c r="K596" s="95">
        <v>1</v>
      </c>
      <c r="L596" s="95">
        <v>3</v>
      </c>
      <c r="M596" s="95">
        <v>3</v>
      </c>
      <c r="N596" s="95">
        <v>5</v>
      </c>
      <c r="O596" s="95">
        <v>2</v>
      </c>
      <c r="P596" s="95">
        <v>2</v>
      </c>
      <c r="Q596" s="95">
        <v>2</v>
      </c>
      <c r="R596" s="95">
        <v>5</v>
      </c>
      <c r="S596" s="95">
        <v>1</v>
      </c>
      <c r="T596" s="95">
        <v>1</v>
      </c>
      <c r="U596" s="95">
        <v>1</v>
      </c>
      <c r="V596" s="95">
        <v>1</v>
      </c>
      <c r="W596" s="95">
        <v>4</v>
      </c>
      <c r="X596" s="95">
        <v>2</v>
      </c>
      <c r="Y596" s="95">
        <v>1</v>
      </c>
      <c r="Z596" s="95">
        <v>1</v>
      </c>
      <c r="AA596" s="95">
        <v>1</v>
      </c>
      <c r="AB596" s="95">
        <v>1</v>
      </c>
      <c r="AC596" s="95">
        <v>1</v>
      </c>
      <c r="AD596" s="95">
        <v>1</v>
      </c>
      <c r="AE596" s="91" t="s">
        <v>2</v>
      </c>
      <c r="AF596" s="95">
        <v>1</v>
      </c>
      <c r="AG596" s="95">
        <v>1</v>
      </c>
      <c r="AH596" s="95">
        <v>1</v>
      </c>
      <c r="AI596" s="95">
        <v>1</v>
      </c>
      <c r="AJ596" s="95">
        <v>1</v>
      </c>
      <c r="AK596" s="95">
        <v>1</v>
      </c>
      <c r="AL596" s="95">
        <v>1</v>
      </c>
      <c r="AM596" s="95">
        <v>1</v>
      </c>
    </row>
    <row r="597" spans="1:39" x14ac:dyDescent="0.25">
      <c r="A597" s="89">
        <v>43410</v>
      </c>
      <c r="B597" s="99" t="s">
        <v>182</v>
      </c>
      <c r="C597" s="95">
        <v>2</v>
      </c>
      <c r="D597" s="95">
        <v>3</v>
      </c>
      <c r="E597" s="95">
        <v>3</v>
      </c>
      <c r="F597" s="95">
        <v>2</v>
      </c>
      <c r="G597" s="95">
        <v>2</v>
      </c>
      <c r="H597" s="95">
        <v>2</v>
      </c>
      <c r="I597" s="95">
        <v>2</v>
      </c>
      <c r="J597" s="95">
        <v>1</v>
      </c>
      <c r="K597" s="95">
        <v>2</v>
      </c>
      <c r="L597" s="95">
        <v>4</v>
      </c>
      <c r="M597" s="95">
        <v>6</v>
      </c>
      <c r="N597" s="95">
        <v>5</v>
      </c>
      <c r="O597" s="95">
        <v>5</v>
      </c>
      <c r="P597" s="95">
        <v>2</v>
      </c>
      <c r="Q597" s="95">
        <v>4</v>
      </c>
      <c r="R597" s="95">
        <v>5</v>
      </c>
      <c r="S597" s="95">
        <v>1</v>
      </c>
      <c r="T597" s="95">
        <v>1</v>
      </c>
      <c r="U597" s="95">
        <v>2</v>
      </c>
      <c r="V597" s="95">
        <v>4</v>
      </c>
      <c r="W597" s="95">
        <v>1</v>
      </c>
      <c r="X597" s="95">
        <v>1</v>
      </c>
      <c r="Y597" s="95">
        <v>1</v>
      </c>
      <c r="Z597" s="95">
        <v>4</v>
      </c>
      <c r="AA597" s="95">
        <v>1</v>
      </c>
      <c r="AB597" s="95">
        <v>2</v>
      </c>
      <c r="AC597" s="95">
        <v>1</v>
      </c>
      <c r="AD597" s="95">
        <v>1</v>
      </c>
      <c r="AE597" s="91" t="s">
        <v>2</v>
      </c>
      <c r="AF597" s="95">
        <v>4</v>
      </c>
      <c r="AG597" s="95">
        <v>1</v>
      </c>
      <c r="AH597" s="95">
        <v>1</v>
      </c>
      <c r="AI597" s="95">
        <v>1</v>
      </c>
      <c r="AJ597" s="95">
        <v>2</v>
      </c>
      <c r="AK597" s="95">
        <v>1</v>
      </c>
      <c r="AL597" s="95">
        <v>1</v>
      </c>
      <c r="AM597" s="95">
        <v>1</v>
      </c>
    </row>
    <row r="598" spans="1:39" x14ac:dyDescent="0.25">
      <c r="A598" s="89">
        <v>43410</v>
      </c>
      <c r="B598" s="99" t="s">
        <v>183</v>
      </c>
      <c r="C598" s="95">
        <v>3</v>
      </c>
      <c r="D598" s="95">
        <v>2</v>
      </c>
      <c r="E598" s="95">
        <v>2</v>
      </c>
      <c r="F598" s="95">
        <v>1</v>
      </c>
      <c r="G598" s="95">
        <v>1</v>
      </c>
      <c r="H598" s="95">
        <v>2</v>
      </c>
      <c r="I598" s="95">
        <v>2</v>
      </c>
      <c r="J598" s="95">
        <v>1</v>
      </c>
      <c r="K598" s="95">
        <v>1</v>
      </c>
      <c r="L598" s="95">
        <v>1</v>
      </c>
      <c r="M598" s="95">
        <v>6</v>
      </c>
      <c r="N598" s="95">
        <v>5</v>
      </c>
      <c r="O598" s="95">
        <v>5</v>
      </c>
      <c r="P598" s="95">
        <v>5</v>
      </c>
      <c r="Q598" s="95">
        <v>5</v>
      </c>
      <c r="R598" s="95">
        <v>5</v>
      </c>
      <c r="S598" s="95">
        <v>2</v>
      </c>
      <c r="T598" s="95">
        <v>1</v>
      </c>
      <c r="U598" s="95">
        <v>2</v>
      </c>
      <c r="V598" s="95">
        <v>1</v>
      </c>
      <c r="W598" s="95">
        <v>1</v>
      </c>
      <c r="X598" s="95">
        <v>1</v>
      </c>
      <c r="Y598" s="95">
        <v>1</v>
      </c>
      <c r="Z598" s="95">
        <v>1</v>
      </c>
      <c r="AA598" s="95">
        <v>1</v>
      </c>
      <c r="AB598" s="95">
        <v>1</v>
      </c>
      <c r="AC598" s="95">
        <v>1</v>
      </c>
      <c r="AD598" s="95">
        <v>1</v>
      </c>
      <c r="AE598" s="91" t="s">
        <v>2</v>
      </c>
      <c r="AF598" s="95">
        <v>3</v>
      </c>
      <c r="AG598" s="95">
        <v>1</v>
      </c>
      <c r="AH598" s="95">
        <v>1</v>
      </c>
      <c r="AI598" s="95">
        <v>1</v>
      </c>
      <c r="AJ598" s="95">
        <v>1</v>
      </c>
      <c r="AK598" s="95">
        <v>1</v>
      </c>
      <c r="AL598" s="95">
        <v>2</v>
      </c>
      <c r="AM598" s="95">
        <v>1</v>
      </c>
    </row>
    <row r="599" spans="1:39" x14ac:dyDescent="0.25">
      <c r="A599" s="89">
        <v>43410</v>
      </c>
      <c r="B599" s="99" t="s">
        <v>184</v>
      </c>
      <c r="C599" s="95">
        <v>2</v>
      </c>
      <c r="D599" s="95">
        <v>3</v>
      </c>
      <c r="E599" s="95">
        <v>3</v>
      </c>
      <c r="F599" s="95">
        <v>2</v>
      </c>
      <c r="G599" s="95">
        <v>2</v>
      </c>
      <c r="H599" s="95">
        <v>2</v>
      </c>
      <c r="I599" s="95">
        <v>2</v>
      </c>
      <c r="J599" s="95">
        <v>1</v>
      </c>
      <c r="K599" s="95">
        <v>1</v>
      </c>
      <c r="L599" s="95">
        <v>3</v>
      </c>
      <c r="M599" s="95">
        <v>6</v>
      </c>
      <c r="N599" s="95">
        <v>5</v>
      </c>
      <c r="O599" s="95">
        <v>5</v>
      </c>
      <c r="P599" s="95">
        <v>5</v>
      </c>
      <c r="Q599" s="95">
        <v>5</v>
      </c>
      <c r="R599" s="95">
        <v>5</v>
      </c>
      <c r="S599" s="95">
        <v>1</v>
      </c>
      <c r="T599" s="95">
        <v>1</v>
      </c>
      <c r="U599" s="95">
        <v>1</v>
      </c>
      <c r="V599" s="95">
        <v>1</v>
      </c>
      <c r="W599" s="95">
        <v>1</v>
      </c>
      <c r="X599" s="95">
        <v>1</v>
      </c>
      <c r="Y599" s="95">
        <v>1</v>
      </c>
      <c r="Z599" s="95">
        <v>1</v>
      </c>
      <c r="AA599" s="95">
        <v>1</v>
      </c>
      <c r="AB599" s="95">
        <v>1</v>
      </c>
      <c r="AC599" s="95">
        <v>1</v>
      </c>
      <c r="AD599" s="95">
        <v>1</v>
      </c>
      <c r="AE599" s="91" t="s">
        <v>2</v>
      </c>
      <c r="AF599" s="95">
        <v>1</v>
      </c>
      <c r="AG599" s="95">
        <v>1</v>
      </c>
      <c r="AH599" s="95">
        <v>1</v>
      </c>
      <c r="AI599" s="95">
        <v>1</v>
      </c>
      <c r="AJ599" s="95">
        <v>1</v>
      </c>
      <c r="AK599" s="95">
        <v>1</v>
      </c>
      <c r="AL599" s="95">
        <v>1</v>
      </c>
      <c r="AM599" s="95">
        <v>1</v>
      </c>
    </row>
    <row r="600" spans="1:39" x14ac:dyDescent="0.25">
      <c r="A600" s="89">
        <v>43410</v>
      </c>
      <c r="B600" s="99" t="s">
        <v>185</v>
      </c>
      <c r="C600" s="95">
        <v>3</v>
      </c>
      <c r="D600" s="95">
        <v>1</v>
      </c>
      <c r="E600" s="95">
        <v>1</v>
      </c>
      <c r="F600" s="95">
        <v>2</v>
      </c>
      <c r="G600" s="95">
        <v>2</v>
      </c>
      <c r="H600" s="95">
        <v>2</v>
      </c>
      <c r="I600" s="95">
        <v>2</v>
      </c>
      <c r="J600" s="95">
        <v>3</v>
      </c>
      <c r="K600" s="95">
        <v>2</v>
      </c>
      <c r="L600" s="95">
        <v>5</v>
      </c>
      <c r="M600" s="95">
        <v>4</v>
      </c>
      <c r="N600" s="95">
        <v>2</v>
      </c>
      <c r="O600" s="95">
        <v>2</v>
      </c>
      <c r="P600" s="95">
        <v>5</v>
      </c>
      <c r="Q600" s="95">
        <v>5</v>
      </c>
      <c r="R600" s="95">
        <v>2</v>
      </c>
      <c r="S600" s="95">
        <v>1</v>
      </c>
      <c r="T600" s="95">
        <v>1</v>
      </c>
      <c r="U600" s="95">
        <v>1</v>
      </c>
      <c r="V600" s="95">
        <v>1</v>
      </c>
      <c r="W600" s="95">
        <v>2</v>
      </c>
      <c r="X600" s="95">
        <v>1</v>
      </c>
      <c r="Y600" s="95">
        <v>1</v>
      </c>
      <c r="Z600" s="95">
        <v>1</v>
      </c>
      <c r="AA600" s="95">
        <v>1</v>
      </c>
      <c r="AB600" s="95">
        <v>1</v>
      </c>
      <c r="AC600" s="95">
        <v>1</v>
      </c>
      <c r="AD600" s="95">
        <v>1</v>
      </c>
      <c r="AE600" s="91" t="s">
        <v>2</v>
      </c>
      <c r="AF600" s="95">
        <v>1</v>
      </c>
      <c r="AG600" s="95">
        <v>1</v>
      </c>
      <c r="AH600" s="95">
        <v>1</v>
      </c>
      <c r="AI600" s="95">
        <v>1</v>
      </c>
      <c r="AJ600" s="95">
        <v>1</v>
      </c>
      <c r="AK600" s="95">
        <v>1</v>
      </c>
      <c r="AL600" s="95">
        <v>1</v>
      </c>
      <c r="AM600" s="95">
        <v>1</v>
      </c>
    </row>
    <row r="601" spans="1:39" x14ac:dyDescent="0.25">
      <c r="A601" s="89">
        <v>43410</v>
      </c>
      <c r="B601" s="99" t="s">
        <v>186</v>
      </c>
      <c r="C601" s="95">
        <v>3</v>
      </c>
      <c r="D601" s="95">
        <v>3</v>
      </c>
      <c r="E601" s="95">
        <v>2</v>
      </c>
      <c r="F601" s="95">
        <v>1</v>
      </c>
      <c r="G601" s="95">
        <v>1</v>
      </c>
      <c r="H601" s="95">
        <v>2</v>
      </c>
      <c r="I601" s="95">
        <v>2</v>
      </c>
      <c r="J601" s="95">
        <v>1</v>
      </c>
      <c r="K601" s="95">
        <v>1</v>
      </c>
      <c r="L601" s="95">
        <v>1</v>
      </c>
      <c r="M601" s="95">
        <v>6</v>
      </c>
      <c r="N601" s="95">
        <v>5</v>
      </c>
      <c r="O601" s="95">
        <v>5</v>
      </c>
      <c r="P601" s="95">
        <v>2</v>
      </c>
      <c r="Q601" s="95">
        <v>5</v>
      </c>
      <c r="R601" s="95">
        <v>5</v>
      </c>
      <c r="S601" s="95">
        <v>2</v>
      </c>
      <c r="T601" s="95">
        <v>1</v>
      </c>
      <c r="U601" s="95">
        <v>4</v>
      </c>
      <c r="V601" s="95">
        <v>1</v>
      </c>
      <c r="W601" s="95">
        <v>1</v>
      </c>
      <c r="X601" s="95">
        <v>1</v>
      </c>
      <c r="Y601" s="95">
        <v>1</v>
      </c>
      <c r="Z601" s="95">
        <v>1</v>
      </c>
      <c r="AA601" s="95">
        <v>3</v>
      </c>
      <c r="AB601" s="95">
        <v>2</v>
      </c>
      <c r="AC601" s="95">
        <v>1</v>
      </c>
      <c r="AD601" s="95">
        <v>1</v>
      </c>
      <c r="AE601" s="91" t="s">
        <v>2</v>
      </c>
      <c r="AF601" s="95">
        <v>2</v>
      </c>
      <c r="AG601" s="95">
        <v>1</v>
      </c>
      <c r="AH601" s="95">
        <v>1</v>
      </c>
      <c r="AI601" s="95">
        <v>1</v>
      </c>
      <c r="AJ601" s="95">
        <v>1</v>
      </c>
      <c r="AK601" s="95">
        <v>1</v>
      </c>
      <c r="AL601" s="95">
        <v>1</v>
      </c>
      <c r="AM601" s="95">
        <v>1</v>
      </c>
    </row>
    <row r="602" spans="1:39" x14ac:dyDescent="0.25">
      <c r="A602" s="89">
        <v>43410</v>
      </c>
      <c r="B602" s="99" t="s">
        <v>187</v>
      </c>
      <c r="C602" s="95">
        <v>3</v>
      </c>
      <c r="D602" s="95">
        <v>2</v>
      </c>
      <c r="E602" s="95">
        <v>2</v>
      </c>
      <c r="F602" s="95">
        <v>1</v>
      </c>
      <c r="G602" s="95">
        <v>1</v>
      </c>
      <c r="H602" s="95">
        <v>1</v>
      </c>
      <c r="I602" s="95">
        <v>2</v>
      </c>
      <c r="J602" s="95">
        <v>1</v>
      </c>
      <c r="K602" s="95">
        <v>2</v>
      </c>
      <c r="L602" s="95">
        <v>2</v>
      </c>
      <c r="M602" s="95">
        <v>6</v>
      </c>
      <c r="N602" s="95">
        <v>5</v>
      </c>
      <c r="O602" s="95">
        <v>4</v>
      </c>
      <c r="P602" s="95">
        <v>5</v>
      </c>
      <c r="Q602" s="95">
        <v>4</v>
      </c>
      <c r="R602" s="95">
        <v>5</v>
      </c>
      <c r="S602" s="95">
        <v>1</v>
      </c>
      <c r="T602" s="95">
        <v>1</v>
      </c>
      <c r="U602" s="95">
        <v>1</v>
      </c>
      <c r="V602" s="95">
        <v>1</v>
      </c>
      <c r="W602" s="95">
        <v>3</v>
      </c>
      <c r="X602" s="95">
        <v>1</v>
      </c>
      <c r="Y602" s="95">
        <v>1</v>
      </c>
      <c r="Z602" s="95">
        <v>4</v>
      </c>
      <c r="AA602" s="95">
        <v>1</v>
      </c>
      <c r="AB602" s="95">
        <v>1</v>
      </c>
      <c r="AC602" s="95">
        <v>2</v>
      </c>
      <c r="AD602" s="95">
        <v>1</v>
      </c>
      <c r="AE602" s="91" t="s">
        <v>2</v>
      </c>
      <c r="AF602" s="95">
        <v>2</v>
      </c>
      <c r="AG602" s="95">
        <v>2</v>
      </c>
      <c r="AH602" s="95">
        <v>1</v>
      </c>
      <c r="AI602" s="95">
        <v>3</v>
      </c>
      <c r="AJ602" s="95">
        <v>1</v>
      </c>
      <c r="AK602" s="95">
        <v>1</v>
      </c>
      <c r="AL602" s="95">
        <v>1</v>
      </c>
      <c r="AM602" s="95">
        <v>2</v>
      </c>
    </row>
    <row r="603" spans="1:39" x14ac:dyDescent="0.25">
      <c r="A603" s="89">
        <v>43410</v>
      </c>
      <c r="B603" s="99" t="s">
        <v>188</v>
      </c>
      <c r="C603" s="95">
        <v>1</v>
      </c>
      <c r="D603" s="95">
        <v>3</v>
      </c>
      <c r="E603" s="95">
        <v>2</v>
      </c>
      <c r="F603" s="95">
        <v>2</v>
      </c>
      <c r="G603" s="95">
        <v>2</v>
      </c>
      <c r="H603" s="95">
        <v>2</v>
      </c>
      <c r="I603" s="95">
        <v>2</v>
      </c>
      <c r="J603" s="95">
        <v>1</v>
      </c>
      <c r="K603" s="95">
        <v>1</v>
      </c>
      <c r="L603" s="95">
        <v>1</v>
      </c>
      <c r="M603" s="95">
        <v>6</v>
      </c>
      <c r="N603" s="95">
        <v>5</v>
      </c>
      <c r="O603" s="95">
        <v>5</v>
      </c>
      <c r="P603" s="95">
        <v>5</v>
      </c>
      <c r="Q603" s="95">
        <v>5</v>
      </c>
      <c r="R603" s="95">
        <v>5</v>
      </c>
      <c r="S603" s="95">
        <v>1</v>
      </c>
      <c r="T603" s="95">
        <v>1</v>
      </c>
      <c r="U603" s="95">
        <v>3</v>
      </c>
      <c r="V603" s="95">
        <v>1</v>
      </c>
      <c r="W603" s="95">
        <v>1</v>
      </c>
      <c r="X603" s="95">
        <v>1</v>
      </c>
      <c r="Y603" s="95">
        <v>1</v>
      </c>
      <c r="Z603" s="95">
        <v>1</v>
      </c>
      <c r="AA603" s="95">
        <v>1</v>
      </c>
      <c r="AB603" s="95">
        <v>1</v>
      </c>
      <c r="AC603" s="95">
        <v>1</v>
      </c>
      <c r="AD603" s="95">
        <v>1</v>
      </c>
      <c r="AE603" s="91" t="s">
        <v>2</v>
      </c>
      <c r="AF603" s="95">
        <v>1</v>
      </c>
      <c r="AG603" s="95">
        <v>1</v>
      </c>
      <c r="AH603" s="95">
        <v>1</v>
      </c>
      <c r="AI603" s="95">
        <v>1</v>
      </c>
      <c r="AJ603" s="95">
        <v>1</v>
      </c>
      <c r="AK603" s="95">
        <v>1</v>
      </c>
      <c r="AL603" s="95">
        <v>4</v>
      </c>
      <c r="AM603" s="95">
        <v>1</v>
      </c>
    </row>
    <row r="604" spans="1:39" x14ac:dyDescent="0.25">
      <c r="A604" s="89">
        <v>43410</v>
      </c>
      <c r="B604" s="99" t="s">
        <v>189</v>
      </c>
      <c r="C604" s="95">
        <v>3</v>
      </c>
      <c r="D604" s="95">
        <v>2</v>
      </c>
      <c r="E604" s="95">
        <v>2</v>
      </c>
      <c r="F604" s="95">
        <v>2</v>
      </c>
      <c r="G604" s="95">
        <v>2</v>
      </c>
      <c r="H604" s="95">
        <v>2</v>
      </c>
      <c r="I604" s="95">
        <v>2</v>
      </c>
      <c r="J604" s="95">
        <v>1</v>
      </c>
      <c r="K604" s="95">
        <v>1</v>
      </c>
      <c r="L604" s="95">
        <v>2</v>
      </c>
      <c r="M604" s="95">
        <v>6</v>
      </c>
      <c r="N604" s="95">
        <v>5</v>
      </c>
      <c r="O604" s="95">
        <v>5</v>
      </c>
      <c r="P604" s="95">
        <v>5</v>
      </c>
      <c r="Q604" s="95">
        <v>5</v>
      </c>
      <c r="R604" s="95">
        <v>5</v>
      </c>
      <c r="S604" s="95">
        <v>1</v>
      </c>
      <c r="T604" s="95">
        <v>1</v>
      </c>
      <c r="U604" s="95">
        <v>1</v>
      </c>
      <c r="V604" s="95">
        <v>2</v>
      </c>
      <c r="W604" s="95">
        <v>1</v>
      </c>
      <c r="X604" s="95">
        <v>1</v>
      </c>
      <c r="Y604" s="95">
        <v>1</v>
      </c>
      <c r="Z604" s="95">
        <v>1</v>
      </c>
      <c r="AA604" s="95">
        <v>1</v>
      </c>
      <c r="AB604" s="95">
        <v>1</v>
      </c>
      <c r="AC604" s="95">
        <v>1</v>
      </c>
      <c r="AD604" s="95">
        <v>1</v>
      </c>
      <c r="AE604" s="91" t="s">
        <v>2</v>
      </c>
      <c r="AF604" s="95">
        <v>1</v>
      </c>
      <c r="AG604" s="95">
        <v>1</v>
      </c>
      <c r="AH604" s="95">
        <v>1</v>
      </c>
      <c r="AI604" s="95">
        <v>1</v>
      </c>
      <c r="AJ604" s="95">
        <v>1</v>
      </c>
      <c r="AK604" s="95">
        <v>1</v>
      </c>
      <c r="AL604" s="95">
        <v>1</v>
      </c>
      <c r="AM604" s="95">
        <v>1</v>
      </c>
    </row>
    <row r="605" spans="1:39" x14ac:dyDescent="0.25">
      <c r="A605" s="89">
        <v>43410</v>
      </c>
      <c r="B605" s="99" t="s">
        <v>190</v>
      </c>
      <c r="C605" s="95">
        <v>1</v>
      </c>
      <c r="D605" s="95">
        <v>3</v>
      </c>
      <c r="E605" s="95">
        <v>3</v>
      </c>
      <c r="F605" s="95">
        <v>2</v>
      </c>
      <c r="G605" s="95">
        <v>2</v>
      </c>
      <c r="H605" s="95">
        <v>2</v>
      </c>
      <c r="I605" s="95">
        <v>2</v>
      </c>
      <c r="J605" s="95">
        <v>1</v>
      </c>
      <c r="K605" s="95">
        <v>2</v>
      </c>
      <c r="L605" s="95">
        <v>1</v>
      </c>
      <c r="M605" s="95">
        <v>5</v>
      </c>
      <c r="N605" s="95">
        <v>5</v>
      </c>
      <c r="O605" s="95">
        <v>2</v>
      </c>
      <c r="P605" s="95">
        <v>2</v>
      </c>
      <c r="Q605" s="95">
        <v>2</v>
      </c>
      <c r="R605" s="95">
        <v>2</v>
      </c>
      <c r="S605" s="95">
        <v>1</v>
      </c>
      <c r="T605" s="95">
        <v>1</v>
      </c>
      <c r="U605" s="95">
        <v>4</v>
      </c>
      <c r="V605" s="95">
        <v>4</v>
      </c>
      <c r="W605" s="95">
        <v>2</v>
      </c>
      <c r="X605" s="95">
        <v>1</v>
      </c>
      <c r="Y605" s="95">
        <v>1</v>
      </c>
      <c r="Z605" s="95">
        <v>1</v>
      </c>
      <c r="AA605" s="95">
        <v>1</v>
      </c>
      <c r="AB605" s="95">
        <v>1</v>
      </c>
      <c r="AC605" s="95">
        <v>1</v>
      </c>
      <c r="AD605" s="95">
        <v>1</v>
      </c>
      <c r="AE605" s="91" t="s">
        <v>2</v>
      </c>
      <c r="AF605" s="95">
        <v>4</v>
      </c>
      <c r="AG605" s="95">
        <v>1</v>
      </c>
      <c r="AH605" s="95">
        <v>1</v>
      </c>
      <c r="AI605" s="95">
        <v>1</v>
      </c>
      <c r="AJ605" s="95">
        <v>4</v>
      </c>
      <c r="AK605" s="95">
        <v>1</v>
      </c>
      <c r="AL605" s="95">
        <v>1</v>
      </c>
      <c r="AM605" s="95">
        <v>4</v>
      </c>
    </row>
    <row r="606" spans="1:39" x14ac:dyDescent="0.25">
      <c r="A606" s="89">
        <v>43398</v>
      </c>
      <c r="B606" s="99" t="s">
        <v>191</v>
      </c>
      <c r="C606" s="95">
        <v>4</v>
      </c>
      <c r="D606" s="95">
        <v>1</v>
      </c>
      <c r="E606" s="95">
        <v>2</v>
      </c>
      <c r="F606" s="95">
        <v>1</v>
      </c>
      <c r="G606" s="95">
        <v>1</v>
      </c>
      <c r="H606" s="95">
        <v>2</v>
      </c>
      <c r="I606" s="95">
        <v>2</v>
      </c>
      <c r="J606" s="95">
        <v>2</v>
      </c>
      <c r="K606" s="95">
        <v>1</v>
      </c>
      <c r="L606" s="95">
        <v>2</v>
      </c>
      <c r="M606" s="95">
        <v>3</v>
      </c>
      <c r="N606" s="95">
        <v>2</v>
      </c>
      <c r="O606" s="95">
        <v>1</v>
      </c>
      <c r="P606" s="95">
        <v>2</v>
      </c>
      <c r="Q606" s="95">
        <v>2</v>
      </c>
      <c r="R606" s="95">
        <v>2</v>
      </c>
      <c r="S606" s="95">
        <v>4</v>
      </c>
      <c r="T606" s="95">
        <v>1</v>
      </c>
      <c r="U606" s="95">
        <v>4</v>
      </c>
      <c r="V606" s="95">
        <v>2</v>
      </c>
      <c r="W606" s="95">
        <v>5</v>
      </c>
      <c r="X606" s="95">
        <v>1</v>
      </c>
      <c r="Y606" s="95">
        <v>1</v>
      </c>
      <c r="Z606" s="95">
        <v>5</v>
      </c>
      <c r="AA606" s="95">
        <v>4</v>
      </c>
      <c r="AB606" s="95">
        <v>3</v>
      </c>
      <c r="AC606" s="95">
        <v>4</v>
      </c>
      <c r="AD606" s="95">
        <v>3</v>
      </c>
      <c r="AE606" s="91" t="s">
        <v>2</v>
      </c>
      <c r="AF606" s="95">
        <v>4</v>
      </c>
      <c r="AG606" s="95">
        <v>4</v>
      </c>
      <c r="AH606" s="95">
        <v>4</v>
      </c>
      <c r="AI606" s="95">
        <v>1</v>
      </c>
      <c r="AJ606" s="95">
        <v>1</v>
      </c>
      <c r="AK606" s="95">
        <v>1</v>
      </c>
      <c r="AL606" s="95">
        <v>4</v>
      </c>
      <c r="AM606" s="95">
        <v>1</v>
      </c>
    </row>
    <row r="607" spans="1:39" x14ac:dyDescent="0.25">
      <c r="A607" s="89">
        <v>43410</v>
      </c>
      <c r="B607" s="99" t="s">
        <v>192</v>
      </c>
      <c r="C607" s="95">
        <v>4</v>
      </c>
      <c r="D607" s="95">
        <v>2</v>
      </c>
      <c r="E607" s="95">
        <v>2</v>
      </c>
      <c r="F607" s="95">
        <v>1</v>
      </c>
      <c r="G607" s="95">
        <v>1</v>
      </c>
      <c r="H607" s="95">
        <v>2</v>
      </c>
      <c r="I607" s="95">
        <v>2</v>
      </c>
      <c r="J607" s="95">
        <v>1</v>
      </c>
      <c r="K607" s="95">
        <v>2</v>
      </c>
      <c r="L607" s="95">
        <v>5</v>
      </c>
      <c r="M607" s="95">
        <v>4</v>
      </c>
      <c r="N607" s="95">
        <v>5</v>
      </c>
      <c r="O607" s="95">
        <v>5</v>
      </c>
      <c r="P607" s="95">
        <v>5</v>
      </c>
      <c r="Q607" s="95">
        <v>5</v>
      </c>
      <c r="R607" s="95">
        <v>5</v>
      </c>
      <c r="S607" s="95">
        <v>1</v>
      </c>
      <c r="T607" s="95">
        <v>1</v>
      </c>
      <c r="U607" s="95">
        <v>1</v>
      </c>
      <c r="V607" s="95">
        <v>3</v>
      </c>
      <c r="W607" s="95">
        <v>1</v>
      </c>
      <c r="X607" s="95">
        <v>1</v>
      </c>
      <c r="Y607" s="95">
        <v>1</v>
      </c>
      <c r="Z607" s="95">
        <v>2</v>
      </c>
      <c r="AA607" s="95">
        <v>5</v>
      </c>
      <c r="AB607" s="95">
        <v>2</v>
      </c>
      <c r="AC607" s="95">
        <v>1</v>
      </c>
      <c r="AD607" s="95">
        <v>1</v>
      </c>
      <c r="AE607" s="91" t="s">
        <v>2</v>
      </c>
      <c r="AF607" s="95">
        <v>1</v>
      </c>
      <c r="AG607" s="95">
        <v>1</v>
      </c>
      <c r="AH607" s="95">
        <v>2</v>
      </c>
      <c r="AI607" s="95">
        <v>1</v>
      </c>
      <c r="AJ607" s="95">
        <v>1</v>
      </c>
      <c r="AK607" s="95">
        <v>1</v>
      </c>
      <c r="AL607" s="95">
        <v>2</v>
      </c>
      <c r="AM607" s="95">
        <v>1</v>
      </c>
    </row>
    <row r="608" spans="1:39" x14ac:dyDescent="0.25">
      <c r="A608" s="89">
        <v>43407</v>
      </c>
      <c r="B608" s="99" t="s">
        <v>193</v>
      </c>
      <c r="C608" s="95">
        <v>1</v>
      </c>
      <c r="D608" s="95">
        <v>3</v>
      </c>
      <c r="E608" s="95">
        <v>3</v>
      </c>
      <c r="F608" s="95">
        <v>2</v>
      </c>
      <c r="G608" s="95">
        <v>2</v>
      </c>
      <c r="H608" s="95">
        <v>2</v>
      </c>
      <c r="I608" s="95">
        <v>2</v>
      </c>
      <c r="J608" s="95">
        <v>1</v>
      </c>
      <c r="K608" s="95">
        <v>1</v>
      </c>
      <c r="L608" s="95">
        <v>1</v>
      </c>
      <c r="M608" s="95">
        <v>6</v>
      </c>
      <c r="N608" s="95">
        <v>5</v>
      </c>
      <c r="O608" s="95">
        <v>5</v>
      </c>
      <c r="P608" s="95">
        <v>5</v>
      </c>
      <c r="Q608" s="95">
        <v>5</v>
      </c>
      <c r="R608" s="95">
        <v>5</v>
      </c>
      <c r="S608" s="95">
        <v>1</v>
      </c>
      <c r="T608" s="95">
        <v>2</v>
      </c>
      <c r="U608" s="95">
        <v>2</v>
      </c>
      <c r="V608" s="95">
        <v>1</v>
      </c>
      <c r="W608" s="95">
        <v>1</v>
      </c>
      <c r="X608" s="95">
        <v>1</v>
      </c>
      <c r="Y608" s="95">
        <v>1</v>
      </c>
      <c r="Z608" s="95">
        <v>3</v>
      </c>
      <c r="AA608" s="95">
        <v>1</v>
      </c>
      <c r="AB608" s="95">
        <v>1</v>
      </c>
      <c r="AC608" s="95">
        <v>1</v>
      </c>
      <c r="AD608" s="95">
        <v>1</v>
      </c>
      <c r="AE608" s="91" t="s">
        <v>2</v>
      </c>
      <c r="AF608" s="95">
        <v>1</v>
      </c>
      <c r="AG608" s="95">
        <v>1</v>
      </c>
      <c r="AH608" s="95">
        <v>1</v>
      </c>
      <c r="AI608" s="95">
        <v>1</v>
      </c>
      <c r="AJ608" s="95">
        <v>1</v>
      </c>
      <c r="AK608" s="95">
        <v>1</v>
      </c>
      <c r="AL608" s="95">
        <v>1</v>
      </c>
      <c r="AM608" s="95">
        <v>1</v>
      </c>
    </row>
    <row r="609" spans="1:39" x14ac:dyDescent="0.25">
      <c r="A609" s="89">
        <v>43407</v>
      </c>
      <c r="B609" s="99" t="s">
        <v>194</v>
      </c>
      <c r="C609" s="95">
        <v>3</v>
      </c>
      <c r="D609" s="95">
        <v>1</v>
      </c>
      <c r="E609" s="95">
        <v>1</v>
      </c>
      <c r="F609" s="95">
        <v>2</v>
      </c>
      <c r="G609" s="95">
        <v>2</v>
      </c>
      <c r="H609" s="95">
        <v>2</v>
      </c>
      <c r="I609" s="95">
        <v>2</v>
      </c>
      <c r="J609" s="95">
        <v>5</v>
      </c>
      <c r="K609" s="95">
        <v>2</v>
      </c>
      <c r="L609" s="95">
        <v>5</v>
      </c>
      <c r="M609" s="95">
        <v>3</v>
      </c>
      <c r="N609" s="95">
        <v>2</v>
      </c>
      <c r="O609" s="95">
        <v>5</v>
      </c>
      <c r="P609" s="95">
        <v>5</v>
      </c>
      <c r="Q609" s="95">
        <v>5</v>
      </c>
      <c r="R609" s="95">
        <v>5</v>
      </c>
      <c r="S609" s="95">
        <v>2</v>
      </c>
      <c r="T609" s="95">
        <v>3</v>
      </c>
      <c r="U609" s="95">
        <v>4</v>
      </c>
      <c r="V609" s="95">
        <v>2</v>
      </c>
      <c r="W609" s="95">
        <v>2</v>
      </c>
      <c r="X609" s="95">
        <v>5</v>
      </c>
      <c r="Y609" s="95">
        <v>2</v>
      </c>
      <c r="Z609" s="95">
        <v>3</v>
      </c>
      <c r="AA609" s="95">
        <v>4</v>
      </c>
      <c r="AB609" s="95">
        <v>2</v>
      </c>
      <c r="AC609" s="95">
        <v>3</v>
      </c>
      <c r="AD609" s="95">
        <v>1</v>
      </c>
      <c r="AE609" s="91" t="s">
        <v>2</v>
      </c>
      <c r="AF609" s="95">
        <v>1</v>
      </c>
      <c r="AG609" s="95">
        <v>1</v>
      </c>
      <c r="AH609" s="95">
        <v>1</v>
      </c>
      <c r="AI609" s="95">
        <v>1</v>
      </c>
      <c r="AJ609" s="95">
        <v>1</v>
      </c>
      <c r="AK609" s="95">
        <v>1</v>
      </c>
      <c r="AL609" s="95">
        <v>1</v>
      </c>
      <c r="AM609" s="95">
        <v>1</v>
      </c>
    </row>
    <row r="610" spans="1:39" x14ac:dyDescent="0.25">
      <c r="A610" s="89">
        <v>43410</v>
      </c>
      <c r="B610" s="99" t="s">
        <v>195</v>
      </c>
      <c r="C610" s="95">
        <v>3</v>
      </c>
      <c r="D610" s="95">
        <v>3</v>
      </c>
      <c r="E610" s="95">
        <v>2</v>
      </c>
      <c r="F610" s="95">
        <v>2</v>
      </c>
      <c r="G610" s="95">
        <v>2</v>
      </c>
      <c r="H610" s="95">
        <v>2</v>
      </c>
      <c r="I610" s="95">
        <v>2</v>
      </c>
      <c r="J610" s="95">
        <v>1</v>
      </c>
      <c r="K610" s="95">
        <v>1</v>
      </c>
      <c r="L610" s="95">
        <v>1</v>
      </c>
      <c r="M610" s="95">
        <v>6</v>
      </c>
      <c r="N610" s="95">
        <v>5</v>
      </c>
      <c r="O610" s="95">
        <v>5</v>
      </c>
      <c r="P610" s="95">
        <v>5</v>
      </c>
      <c r="Q610" s="95">
        <v>5</v>
      </c>
      <c r="R610" s="95">
        <v>5</v>
      </c>
      <c r="S610" s="95">
        <v>1</v>
      </c>
      <c r="T610" s="95">
        <v>1</v>
      </c>
      <c r="U610" s="95">
        <v>1</v>
      </c>
      <c r="V610" s="95">
        <v>1</v>
      </c>
      <c r="W610" s="95">
        <v>1</v>
      </c>
      <c r="X610" s="95">
        <v>1</v>
      </c>
      <c r="Y610" s="95">
        <v>1</v>
      </c>
      <c r="Z610" s="95">
        <v>1</v>
      </c>
      <c r="AA610" s="95">
        <v>1</v>
      </c>
      <c r="AB610" s="95">
        <v>1</v>
      </c>
      <c r="AC610" s="95">
        <v>1</v>
      </c>
      <c r="AD610" s="95">
        <v>1</v>
      </c>
      <c r="AE610" s="91" t="s">
        <v>2</v>
      </c>
      <c r="AF610" s="95">
        <v>1</v>
      </c>
      <c r="AG610" s="95">
        <v>1</v>
      </c>
      <c r="AH610" s="95">
        <v>1</v>
      </c>
      <c r="AI610" s="95">
        <v>1</v>
      </c>
      <c r="AJ610" s="95">
        <v>1</v>
      </c>
      <c r="AK610" s="95">
        <v>1</v>
      </c>
      <c r="AL610" s="95">
        <v>1</v>
      </c>
      <c r="AM610" s="95">
        <v>1</v>
      </c>
    </row>
    <row r="611" spans="1:39" x14ac:dyDescent="0.25">
      <c r="A611" s="89">
        <v>43407</v>
      </c>
      <c r="B611" s="99" t="s">
        <v>196</v>
      </c>
      <c r="C611" s="95">
        <v>2</v>
      </c>
      <c r="D611" s="95">
        <v>3</v>
      </c>
      <c r="E611" s="95">
        <v>3</v>
      </c>
      <c r="F611" s="95">
        <v>2</v>
      </c>
      <c r="G611" s="95">
        <v>2</v>
      </c>
      <c r="H611" s="95">
        <v>2</v>
      </c>
      <c r="I611" s="95">
        <v>2</v>
      </c>
      <c r="J611" s="95">
        <v>1</v>
      </c>
      <c r="K611" s="95">
        <v>1</v>
      </c>
      <c r="L611" s="95">
        <v>1</v>
      </c>
      <c r="M611" s="95">
        <v>6</v>
      </c>
      <c r="N611" s="95">
        <v>5</v>
      </c>
      <c r="O611" s="95">
        <v>5</v>
      </c>
      <c r="P611" s="95">
        <v>5</v>
      </c>
      <c r="Q611" s="95">
        <v>5</v>
      </c>
      <c r="R611" s="95">
        <v>5</v>
      </c>
      <c r="S611" s="95">
        <v>1</v>
      </c>
      <c r="T611" s="95">
        <v>1</v>
      </c>
      <c r="U611" s="95">
        <v>2</v>
      </c>
      <c r="V611" s="95">
        <v>1</v>
      </c>
      <c r="W611" s="95">
        <v>2</v>
      </c>
      <c r="X611" s="95">
        <v>1</v>
      </c>
      <c r="Y611" s="95">
        <v>1</v>
      </c>
      <c r="Z611" s="95">
        <v>1</v>
      </c>
      <c r="AA611" s="95">
        <v>1</v>
      </c>
      <c r="AB611" s="95">
        <v>1</v>
      </c>
      <c r="AC611" s="95">
        <v>1</v>
      </c>
      <c r="AD611" s="95">
        <v>1</v>
      </c>
      <c r="AE611" s="91" t="s">
        <v>2</v>
      </c>
      <c r="AF611" s="95">
        <v>1</v>
      </c>
      <c r="AG611" s="95">
        <v>2</v>
      </c>
      <c r="AH611" s="95">
        <v>1</v>
      </c>
      <c r="AI611" s="95">
        <v>1</v>
      </c>
      <c r="AJ611" s="95">
        <v>1</v>
      </c>
      <c r="AK611" s="95">
        <v>1</v>
      </c>
      <c r="AL611" s="95">
        <v>1</v>
      </c>
      <c r="AM611" s="95">
        <v>1</v>
      </c>
    </row>
    <row r="612" spans="1:39" x14ac:dyDescent="0.25">
      <c r="A612" s="89">
        <v>43407</v>
      </c>
      <c r="B612" s="99" t="s">
        <v>197</v>
      </c>
      <c r="C612" s="95">
        <v>4</v>
      </c>
      <c r="D612" s="95">
        <v>2</v>
      </c>
      <c r="E612" s="95">
        <v>2</v>
      </c>
      <c r="F612" s="95">
        <v>1</v>
      </c>
      <c r="G612" s="95">
        <v>1</v>
      </c>
      <c r="H612" s="95">
        <v>2</v>
      </c>
      <c r="I612" s="95">
        <v>2</v>
      </c>
      <c r="J612" s="95">
        <v>2</v>
      </c>
      <c r="K612" s="95">
        <v>4</v>
      </c>
      <c r="L612" s="95">
        <v>4</v>
      </c>
      <c r="M612" s="95">
        <v>2</v>
      </c>
      <c r="N612" s="95">
        <v>2</v>
      </c>
      <c r="O612" s="95">
        <v>1</v>
      </c>
      <c r="P612" s="95">
        <v>1</v>
      </c>
      <c r="Q612" s="95">
        <v>1</v>
      </c>
      <c r="R612" s="95">
        <v>1</v>
      </c>
      <c r="S612" s="95">
        <v>4</v>
      </c>
      <c r="T612" s="95">
        <v>4</v>
      </c>
      <c r="U612" s="95">
        <v>2</v>
      </c>
      <c r="V612" s="95">
        <v>3</v>
      </c>
      <c r="W612" s="95">
        <v>4</v>
      </c>
      <c r="X612" s="95">
        <v>1</v>
      </c>
      <c r="Y612" s="95">
        <v>2</v>
      </c>
      <c r="Z612" s="95">
        <v>1</v>
      </c>
      <c r="AA612" s="95">
        <v>3</v>
      </c>
      <c r="AB612" s="95">
        <v>3</v>
      </c>
      <c r="AC612" s="95">
        <v>2</v>
      </c>
      <c r="AD612" s="95">
        <v>1</v>
      </c>
      <c r="AE612" s="91" t="s">
        <v>2</v>
      </c>
      <c r="AF612" s="95">
        <v>4</v>
      </c>
      <c r="AG612" s="95">
        <v>1</v>
      </c>
      <c r="AH612" s="95">
        <v>4</v>
      </c>
      <c r="AI612" s="95">
        <v>1</v>
      </c>
      <c r="AJ612" s="95">
        <v>1</v>
      </c>
      <c r="AK612" s="95">
        <v>4</v>
      </c>
      <c r="AL612" s="95">
        <v>3</v>
      </c>
      <c r="AM612" s="95">
        <v>3</v>
      </c>
    </row>
    <row r="613" spans="1:39" x14ac:dyDescent="0.25">
      <c r="A613" s="89">
        <v>43402</v>
      </c>
      <c r="B613" s="99" t="s">
        <v>198</v>
      </c>
      <c r="C613" s="95">
        <v>4</v>
      </c>
      <c r="D613" s="95">
        <v>2</v>
      </c>
      <c r="E613" s="95">
        <v>2</v>
      </c>
      <c r="F613" s="95">
        <v>1</v>
      </c>
      <c r="G613" s="95">
        <v>1</v>
      </c>
      <c r="H613" s="95">
        <v>1</v>
      </c>
      <c r="I613" s="95">
        <v>2</v>
      </c>
      <c r="J613" s="95">
        <v>1</v>
      </c>
      <c r="K613" s="95">
        <v>4</v>
      </c>
      <c r="L613" s="95">
        <v>6</v>
      </c>
      <c r="M613" s="95">
        <v>4</v>
      </c>
      <c r="N613" s="95">
        <v>3</v>
      </c>
      <c r="O613" s="95">
        <v>1</v>
      </c>
      <c r="P613" s="95">
        <v>1</v>
      </c>
      <c r="Q613" s="95">
        <v>1</v>
      </c>
      <c r="R613" s="95">
        <v>1</v>
      </c>
      <c r="S613" s="95">
        <v>1</v>
      </c>
      <c r="T613" s="95">
        <v>1</v>
      </c>
      <c r="U613" s="95">
        <v>1</v>
      </c>
      <c r="V613" s="95">
        <v>5</v>
      </c>
      <c r="W613" s="95">
        <v>5</v>
      </c>
      <c r="X613" s="95">
        <v>4</v>
      </c>
      <c r="Y613" s="95">
        <v>2</v>
      </c>
      <c r="Z613" s="95">
        <v>3</v>
      </c>
      <c r="AA613" s="95">
        <v>5</v>
      </c>
      <c r="AB613" s="95">
        <v>1</v>
      </c>
      <c r="AC613" s="95">
        <v>1</v>
      </c>
      <c r="AD613" s="95">
        <v>1</v>
      </c>
      <c r="AE613" s="91" t="s">
        <v>2</v>
      </c>
      <c r="AF613" s="95">
        <v>5</v>
      </c>
      <c r="AG613" s="95">
        <v>3</v>
      </c>
      <c r="AH613" s="95">
        <v>1</v>
      </c>
      <c r="AI613" s="95">
        <v>1</v>
      </c>
      <c r="AJ613" s="95">
        <v>1</v>
      </c>
      <c r="AK613" s="95">
        <v>4</v>
      </c>
      <c r="AL613" s="95">
        <v>5</v>
      </c>
      <c r="AM613" s="95">
        <v>5</v>
      </c>
    </row>
    <row r="614" spans="1:39" x14ac:dyDescent="0.25">
      <c r="A614" s="89">
        <v>43402</v>
      </c>
      <c r="B614" s="99" t="s">
        <v>199</v>
      </c>
      <c r="C614" s="95">
        <v>3</v>
      </c>
      <c r="D614" s="95">
        <v>3</v>
      </c>
      <c r="E614" s="95">
        <v>2</v>
      </c>
      <c r="F614" s="95">
        <v>2</v>
      </c>
      <c r="G614" s="95">
        <v>1</v>
      </c>
      <c r="H614" s="95">
        <v>2</v>
      </c>
      <c r="I614" s="95">
        <v>2</v>
      </c>
      <c r="J614" s="95">
        <v>2</v>
      </c>
      <c r="K614" s="95">
        <v>1</v>
      </c>
      <c r="L614" s="95">
        <v>4</v>
      </c>
      <c r="M614" s="95">
        <v>6</v>
      </c>
      <c r="N614" s="95">
        <v>5</v>
      </c>
      <c r="O614" s="95">
        <v>5</v>
      </c>
      <c r="P614" s="95">
        <v>5</v>
      </c>
      <c r="Q614" s="95">
        <v>2</v>
      </c>
      <c r="R614" s="95">
        <v>5</v>
      </c>
      <c r="S614" s="95">
        <v>1</v>
      </c>
      <c r="T614" s="95">
        <v>1</v>
      </c>
      <c r="U614" s="95">
        <v>3</v>
      </c>
      <c r="V614" s="95">
        <v>1</v>
      </c>
      <c r="W614" s="95">
        <v>2</v>
      </c>
      <c r="X614" s="95">
        <v>1</v>
      </c>
      <c r="Y614" s="95">
        <v>1</v>
      </c>
      <c r="Z614" s="95">
        <v>1</v>
      </c>
      <c r="AA614" s="95">
        <v>2</v>
      </c>
      <c r="AB614" s="95">
        <v>2</v>
      </c>
      <c r="AC614" s="95">
        <v>1</v>
      </c>
      <c r="AD614" s="95">
        <v>1</v>
      </c>
      <c r="AE614" s="91" t="s">
        <v>2</v>
      </c>
      <c r="AF614" s="95">
        <v>1</v>
      </c>
      <c r="AG614" s="95">
        <v>1</v>
      </c>
      <c r="AH614" s="95">
        <v>1</v>
      </c>
      <c r="AI614" s="95">
        <v>1</v>
      </c>
      <c r="AJ614" s="95">
        <v>1</v>
      </c>
      <c r="AK614" s="95">
        <v>1</v>
      </c>
      <c r="AL614" s="95">
        <v>1</v>
      </c>
      <c r="AM614" s="95">
        <v>1</v>
      </c>
    </row>
    <row r="615" spans="1:39" x14ac:dyDescent="0.25">
      <c r="A615" s="89">
        <v>43411</v>
      </c>
      <c r="B615" s="99" t="s">
        <v>200</v>
      </c>
      <c r="C615" s="95">
        <v>3</v>
      </c>
      <c r="D615" s="95">
        <v>2</v>
      </c>
      <c r="E615" s="95">
        <v>2</v>
      </c>
      <c r="F615" s="95">
        <v>2</v>
      </c>
      <c r="G615" s="95">
        <v>2</v>
      </c>
      <c r="H615" s="95">
        <v>2</v>
      </c>
      <c r="I615" s="95">
        <v>2</v>
      </c>
      <c r="J615" s="95">
        <v>2</v>
      </c>
      <c r="K615" s="95">
        <v>1</v>
      </c>
      <c r="L615" s="95">
        <v>3</v>
      </c>
      <c r="M615" s="95">
        <v>4</v>
      </c>
      <c r="N615" s="95">
        <v>5</v>
      </c>
      <c r="O615" s="95">
        <v>5</v>
      </c>
      <c r="P615" s="95">
        <v>5</v>
      </c>
      <c r="Q615" s="95">
        <v>5</v>
      </c>
      <c r="R615" s="95">
        <v>4</v>
      </c>
      <c r="S615" s="95">
        <v>2</v>
      </c>
      <c r="T615" s="95">
        <v>3</v>
      </c>
      <c r="U615" s="95">
        <v>1</v>
      </c>
      <c r="V615" s="95">
        <v>1</v>
      </c>
      <c r="W615" s="95">
        <v>1</v>
      </c>
      <c r="X615" s="95">
        <v>1</v>
      </c>
      <c r="Y615" s="95">
        <v>1</v>
      </c>
      <c r="Z615" s="95">
        <v>1</v>
      </c>
      <c r="AA615" s="95">
        <v>1</v>
      </c>
      <c r="AB615" s="95">
        <v>1</v>
      </c>
      <c r="AC615" s="95">
        <v>1</v>
      </c>
      <c r="AD615" s="95">
        <v>1</v>
      </c>
      <c r="AE615" s="91" t="s">
        <v>2</v>
      </c>
      <c r="AF615" s="95">
        <v>1</v>
      </c>
      <c r="AG615" s="95">
        <v>1</v>
      </c>
      <c r="AH615" s="95">
        <v>1</v>
      </c>
      <c r="AI615" s="95">
        <v>1</v>
      </c>
      <c r="AJ615" s="95">
        <v>1</v>
      </c>
      <c r="AK615" s="95">
        <v>1</v>
      </c>
      <c r="AL615" s="95">
        <v>1</v>
      </c>
      <c r="AM615" s="95">
        <v>1</v>
      </c>
    </row>
    <row r="616" spans="1:39" x14ac:dyDescent="0.25">
      <c r="A616" s="89">
        <v>43386</v>
      </c>
      <c r="B616" s="96" t="s">
        <v>637</v>
      </c>
      <c r="C616" s="95">
        <v>4</v>
      </c>
      <c r="D616" s="95">
        <v>1</v>
      </c>
      <c r="E616" s="95">
        <v>1</v>
      </c>
      <c r="F616" s="95">
        <v>1</v>
      </c>
      <c r="G616" s="95">
        <v>1</v>
      </c>
      <c r="H616" s="95">
        <v>1</v>
      </c>
      <c r="I616" s="95">
        <v>1</v>
      </c>
      <c r="J616" s="95">
        <v>4</v>
      </c>
      <c r="K616" s="95">
        <v>3</v>
      </c>
      <c r="L616" s="95">
        <v>6</v>
      </c>
      <c r="M616" s="95">
        <v>3</v>
      </c>
      <c r="N616" s="95">
        <v>2</v>
      </c>
      <c r="O616" s="95">
        <v>1</v>
      </c>
      <c r="P616" s="95">
        <v>1</v>
      </c>
      <c r="Q616" s="95">
        <v>1</v>
      </c>
      <c r="R616" s="95">
        <v>1</v>
      </c>
      <c r="S616" s="95">
        <v>1</v>
      </c>
      <c r="T616" s="95">
        <v>3</v>
      </c>
      <c r="U616" s="95">
        <v>4</v>
      </c>
      <c r="V616" s="95">
        <v>3</v>
      </c>
      <c r="W616" s="95">
        <v>5</v>
      </c>
      <c r="X616" s="95">
        <v>3</v>
      </c>
      <c r="Y616" s="95">
        <v>4</v>
      </c>
      <c r="Z616" s="95">
        <v>5</v>
      </c>
      <c r="AA616" s="95">
        <v>3</v>
      </c>
      <c r="AB616" s="95">
        <v>3</v>
      </c>
      <c r="AC616" s="95">
        <v>2</v>
      </c>
      <c r="AD616" s="95">
        <v>1</v>
      </c>
      <c r="AE616" s="91" t="s">
        <v>2</v>
      </c>
      <c r="AF616" s="95">
        <v>4</v>
      </c>
      <c r="AG616" s="95">
        <v>4</v>
      </c>
      <c r="AH616" s="95">
        <v>5</v>
      </c>
      <c r="AI616" s="95">
        <v>3</v>
      </c>
      <c r="AJ616" s="95">
        <v>1</v>
      </c>
      <c r="AK616" s="95">
        <v>2</v>
      </c>
      <c r="AL616" s="95">
        <v>1</v>
      </c>
      <c r="AM616" s="95">
        <v>1</v>
      </c>
    </row>
    <row r="617" spans="1:39" x14ac:dyDescent="0.25">
      <c r="A617" s="89">
        <v>43393</v>
      </c>
      <c r="B617" s="96" t="s">
        <v>638</v>
      </c>
      <c r="C617" s="95">
        <v>3</v>
      </c>
      <c r="D617" s="95">
        <v>3</v>
      </c>
      <c r="E617" s="95">
        <v>3</v>
      </c>
      <c r="F617" s="95">
        <v>2</v>
      </c>
      <c r="G617" s="95">
        <v>2</v>
      </c>
      <c r="H617" s="95">
        <v>2</v>
      </c>
      <c r="I617" s="95">
        <v>2</v>
      </c>
      <c r="J617" s="95">
        <v>1</v>
      </c>
      <c r="K617" s="95">
        <v>1</v>
      </c>
      <c r="L617" s="95">
        <v>1</v>
      </c>
      <c r="M617" s="95">
        <v>6</v>
      </c>
      <c r="N617" s="95">
        <v>5</v>
      </c>
      <c r="O617" s="95">
        <v>5</v>
      </c>
      <c r="P617" s="95">
        <v>5</v>
      </c>
      <c r="Q617" s="95">
        <v>5</v>
      </c>
      <c r="R617" s="95">
        <v>5</v>
      </c>
      <c r="S617" s="95">
        <v>2</v>
      </c>
      <c r="T617" s="95">
        <v>1</v>
      </c>
      <c r="U617" s="95">
        <v>1</v>
      </c>
      <c r="V617" s="95">
        <v>2</v>
      </c>
      <c r="W617" s="95">
        <v>2</v>
      </c>
      <c r="X617" s="95">
        <v>1</v>
      </c>
      <c r="Y617" s="95">
        <v>1</v>
      </c>
      <c r="Z617" s="95">
        <v>1</v>
      </c>
      <c r="AA617" s="95">
        <v>1</v>
      </c>
      <c r="AB617" s="95">
        <v>1</v>
      </c>
      <c r="AC617" s="95">
        <v>2</v>
      </c>
      <c r="AD617" s="95">
        <v>1</v>
      </c>
      <c r="AE617" s="91" t="s">
        <v>2</v>
      </c>
      <c r="AF617" s="95">
        <v>1</v>
      </c>
      <c r="AG617" s="95">
        <v>1</v>
      </c>
      <c r="AH617" s="95">
        <v>1</v>
      </c>
      <c r="AI617" s="95">
        <v>1</v>
      </c>
      <c r="AJ617" s="95">
        <v>1</v>
      </c>
      <c r="AK617" s="95">
        <v>1</v>
      </c>
      <c r="AL617" s="95">
        <v>1</v>
      </c>
      <c r="AM617" s="95">
        <v>1</v>
      </c>
    </row>
    <row r="618" spans="1:39" x14ac:dyDescent="0.25">
      <c r="A618" s="89">
        <v>43386</v>
      </c>
      <c r="B618" s="96" t="s">
        <v>639</v>
      </c>
      <c r="C618" s="95">
        <v>3</v>
      </c>
      <c r="D618" s="95">
        <v>2</v>
      </c>
      <c r="E618" s="95">
        <v>2</v>
      </c>
      <c r="F618" s="95">
        <v>2</v>
      </c>
      <c r="G618" s="95">
        <v>2</v>
      </c>
      <c r="H618" s="95">
        <v>2</v>
      </c>
      <c r="I618" s="95">
        <v>2</v>
      </c>
      <c r="J618" s="95">
        <v>1</v>
      </c>
      <c r="K618" s="95">
        <v>1</v>
      </c>
      <c r="L618" s="95">
        <v>1</v>
      </c>
      <c r="M618" s="95">
        <v>5</v>
      </c>
      <c r="N618" s="95">
        <v>5</v>
      </c>
      <c r="O618" s="95">
        <v>1</v>
      </c>
      <c r="P618" s="95">
        <v>1</v>
      </c>
      <c r="Q618" s="95">
        <v>1</v>
      </c>
      <c r="R618" s="95">
        <v>5</v>
      </c>
      <c r="S618" s="95">
        <v>1</v>
      </c>
      <c r="T618" s="95">
        <v>4</v>
      </c>
      <c r="U618" s="95">
        <v>2</v>
      </c>
      <c r="V618" s="95">
        <v>3</v>
      </c>
      <c r="W618" s="95">
        <v>4</v>
      </c>
      <c r="X618" s="95">
        <v>1</v>
      </c>
      <c r="Y618" s="95">
        <v>1</v>
      </c>
      <c r="Z618" s="95">
        <v>1</v>
      </c>
      <c r="AA618" s="95">
        <v>1</v>
      </c>
      <c r="AB618" s="95">
        <v>1</v>
      </c>
      <c r="AC618" s="95">
        <v>1</v>
      </c>
      <c r="AD618" s="95">
        <v>1</v>
      </c>
      <c r="AE618" s="91" t="s">
        <v>2</v>
      </c>
      <c r="AF618" s="95">
        <v>1</v>
      </c>
      <c r="AG618" s="95">
        <v>3</v>
      </c>
      <c r="AH618" s="95">
        <v>3</v>
      </c>
      <c r="AI618" s="95">
        <v>1</v>
      </c>
      <c r="AJ618" s="95">
        <v>1</v>
      </c>
      <c r="AK618" s="95">
        <v>3</v>
      </c>
      <c r="AL618" s="95">
        <v>1</v>
      </c>
      <c r="AM618" s="95">
        <v>1</v>
      </c>
    </row>
    <row r="619" spans="1:39" x14ac:dyDescent="0.25">
      <c r="A619" s="89">
        <v>43386</v>
      </c>
      <c r="B619" s="96" t="s">
        <v>640</v>
      </c>
      <c r="C619" s="95">
        <v>3</v>
      </c>
      <c r="D619" s="95">
        <v>1</v>
      </c>
      <c r="E619" s="95">
        <v>1</v>
      </c>
      <c r="F619" s="95">
        <v>1</v>
      </c>
      <c r="G619" s="95">
        <v>1</v>
      </c>
      <c r="H619" s="95">
        <v>2</v>
      </c>
      <c r="I619" s="95">
        <v>2</v>
      </c>
      <c r="J619" s="95">
        <v>3</v>
      </c>
      <c r="K619" s="95">
        <v>2</v>
      </c>
      <c r="L619" s="95">
        <v>4</v>
      </c>
      <c r="M619" s="95">
        <v>5</v>
      </c>
      <c r="N619" s="95">
        <v>3</v>
      </c>
      <c r="O619" s="95">
        <v>1</v>
      </c>
      <c r="P619" s="95">
        <v>4</v>
      </c>
      <c r="Q619" s="95">
        <v>1</v>
      </c>
      <c r="R619" s="95">
        <v>5</v>
      </c>
      <c r="S619" s="95">
        <v>2</v>
      </c>
      <c r="T619" s="95">
        <v>3</v>
      </c>
      <c r="U619" s="95">
        <v>1</v>
      </c>
      <c r="V619" s="95">
        <v>4</v>
      </c>
      <c r="W619" s="95">
        <v>4</v>
      </c>
      <c r="X619" s="95">
        <v>3</v>
      </c>
      <c r="Y619" s="95">
        <v>3</v>
      </c>
      <c r="Z619" s="95">
        <v>3</v>
      </c>
      <c r="AA619" s="95">
        <v>1</v>
      </c>
      <c r="AB619" s="95">
        <v>1</v>
      </c>
      <c r="AC619" s="95">
        <v>1</v>
      </c>
      <c r="AD619" s="95">
        <v>1</v>
      </c>
      <c r="AE619" s="91" t="s">
        <v>2</v>
      </c>
      <c r="AF619" s="95">
        <v>1</v>
      </c>
      <c r="AG619" s="95">
        <v>1</v>
      </c>
      <c r="AH619" s="95">
        <v>3</v>
      </c>
      <c r="AI619" s="95">
        <v>2</v>
      </c>
      <c r="AJ619" s="95">
        <v>1</v>
      </c>
      <c r="AK619" s="95">
        <v>1</v>
      </c>
      <c r="AL619" s="95">
        <v>4</v>
      </c>
      <c r="AM619" s="95">
        <v>1</v>
      </c>
    </row>
    <row r="620" spans="1:39" x14ac:dyDescent="0.25">
      <c r="A620" s="89">
        <v>43386</v>
      </c>
      <c r="B620" s="96" t="s">
        <v>641</v>
      </c>
      <c r="C620" s="95">
        <v>2</v>
      </c>
      <c r="D620" s="95">
        <v>3</v>
      </c>
      <c r="E620" s="95">
        <v>3</v>
      </c>
      <c r="F620" s="95">
        <v>2</v>
      </c>
      <c r="G620" s="95">
        <v>2</v>
      </c>
      <c r="H620" s="95">
        <v>2</v>
      </c>
      <c r="I620" s="95">
        <v>2</v>
      </c>
      <c r="J620" s="95">
        <v>1</v>
      </c>
      <c r="K620" s="95">
        <v>1</v>
      </c>
      <c r="L620" s="95">
        <v>1</v>
      </c>
      <c r="M620" s="95">
        <v>6</v>
      </c>
      <c r="N620" s="95">
        <v>5</v>
      </c>
      <c r="O620" s="95">
        <v>5</v>
      </c>
      <c r="P620" s="95">
        <v>5</v>
      </c>
      <c r="Q620" s="95">
        <v>5</v>
      </c>
      <c r="R620" s="95">
        <v>5</v>
      </c>
      <c r="S620" s="95">
        <v>1</v>
      </c>
      <c r="T620" s="95">
        <v>1</v>
      </c>
      <c r="U620" s="95">
        <v>1</v>
      </c>
      <c r="V620" s="95">
        <v>2</v>
      </c>
      <c r="W620" s="95">
        <v>1</v>
      </c>
      <c r="X620" s="95">
        <v>1</v>
      </c>
      <c r="Y620" s="95">
        <v>1</v>
      </c>
      <c r="Z620" s="95">
        <v>1</v>
      </c>
      <c r="AA620" s="95">
        <v>1</v>
      </c>
      <c r="AB620" s="95">
        <v>1</v>
      </c>
      <c r="AC620" s="95">
        <v>1</v>
      </c>
      <c r="AD620" s="95">
        <v>1</v>
      </c>
      <c r="AE620" s="91" t="s">
        <v>2</v>
      </c>
      <c r="AF620" s="95">
        <v>1</v>
      </c>
      <c r="AG620" s="95">
        <v>1</v>
      </c>
      <c r="AH620" s="95">
        <v>1</v>
      </c>
      <c r="AI620" s="95">
        <v>1</v>
      </c>
      <c r="AJ620" s="95">
        <v>1</v>
      </c>
      <c r="AK620" s="95">
        <v>1</v>
      </c>
      <c r="AL620" s="95">
        <v>1</v>
      </c>
      <c r="AM620" s="95">
        <v>1</v>
      </c>
    </row>
    <row r="621" spans="1:39" x14ac:dyDescent="0.25">
      <c r="A621" s="89">
        <v>43393</v>
      </c>
      <c r="B621" s="96" t="s">
        <v>642</v>
      </c>
      <c r="C621" s="95">
        <v>3</v>
      </c>
      <c r="D621" s="95">
        <v>3</v>
      </c>
      <c r="E621" s="95">
        <v>3</v>
      </c>
      <c r="F621" s="95">
        <v>2</v>
      </c>
      <c r="G621" s="95">
        <v>2</v>
      </c>
      <c r="H621" s="95">
        <v>2</v>
      </c>
      <c r="I621" s="95">
        <v>2</v>
      </c>
      <c r="J621" s="95">
        <v>1</v>
      </c>
      <c r="K621" s="95">
        <v>1</v>
      </c>
      <c r="L621" s="95">
        <v>1</v>
      </c>
      <c r="M621" s="95">
        <v>6</v>
      </c>
      <c r="N621" s="95">
        <v>5</v>
      </c>
      <c r="O621" s="95">
        <v>1</v>
      </c>
      <c r="P621" s="95">
        <v>1</v>
      </c>
      <c r="Q621" s="95">
        <v>5</v>
      </c>
      <c r="R621" s="95">
        <v>5</v>
      </c>
      <c r="S621" s="95">
        <v>1</v>
      </c>
      <c r="T621" s="95">
        <v>1</v>
      </c>
      <c r="U621" s="95">
        <v>1</v>
      </c>
      <c r="V621" s="95">
        <v>1</v>
      </c>
      <c r="W621" s="95">
        <v>1</v>
      </c>
      <c r="X621" s="95">
        <v>1</v>
      </c>
      <c r="Y621" s="95">
        <v>1</v>
      </c>
      <c r="Z621" s="95">
        <v>1</v>
      </c>
      <c r="AA621" s="95">
        <v>1</v>
      </c>
      <c r="AB621" s="95">
        <v>1</v>
      </c>
      <c r="AC621" s="95">
        <v>1</v>
      </c>
      <c r="AD621" s="95">
        <v>1</v>
      </c>
      <c r="AE621" s="91" t="s">
        <v>2</v>
      </c>
      <c r="AF621" s="95">
        <v>1</v>
      </c>
      <c r="AG621" s="95">
        <v>1</v>
      </c>
      <c r="AH621" s="95">
        <v>1</v>
      </c>
      <c r="AI621" s="95">
        <v>1</v>
      </c>
      <c r="AJ621" s="95">
        <v>1</v>
      </c>
      <c r="AK621" s="95">
        <v>1</v>
      </c>
      <c r="AL621" s="95">
        <v>1</v>
      </c>
      <c r="AM621" s="95">
        <v>1</v>
      </c>
    </row>
    <row r="622" spans="1:39" x14ac:dyDescent="0.25">
      <c r="A622" s="89">
        <v>43386</v>
      </c>
      <c r="B622" s="96" t="s">
        <v>643</v>
      </c>
      <c r="C622" s="95">
        <v>3</v>
      </c>
      <c r="D622" s="95">
        <v>3</v>
      </c>
      <c r="E622" s="95">
        <v>3</v>
      </c>
      <c r="F622" s="95">
        <v>2</v>
      </c>
      <c r="G622" s="95">
        <v>2</v>
      </c>
      <c r="H622" s="95">
        <v>2</v>
      </c>
      <c r="I622" s="95">
        <v>2</v>
      </c>
      <c r="J622" s="95">
        <v>1</v>
      </c>
      <c r="K622" s="95">
        <v>1</v>
      </c>
      <c r="L622" s="95">
        <v>1</v>
      </c>
      <c r="M622" s="95">
        <v>6</v>
      </c>
      <c r="N622" s="95">
        <v>5</v>
      </c>
      <c r="O622" s="95">
        <v>4</v>
      </c>
      <c r="P622" s="95">
        <v>2</v>
      </c>
      <c r="Q622" s="95">
        <v>5</v>
      </c>
      <c r="R622" s="95">
        <v>5</v>
      </c>
      <c r="S622" s="95">
        <v>1</v>
      </c>
      <c r="T622" s="95">
        <v>1</v>
      </c>
      <c r="U622" s="95">
        <v>1</v>
      </c>
      <c r="V622" s="95">
        <v>1</v>
      </c>
      <c r="W622" s="95">
        <v>1</v>
      </c>
      <c r="X622" s="95">
        <v>1</v>
      </c>
      <c r="Y622" s="95">
        <v>1</v>
      </c>
      <c r="Z622" s="95">
        <v>1</v>
      </c>
      <c r="AA622" s="95">
        <v>1</v>
      </c>
      <c r="AB622" s="95">
        <v>1</v>
      </c>
      <c r="AC622" s="95">
        <v>1</v>
      </c>
      <c r="AD622" s="95">
        <v>1</v>
      </c>
      <c r="AE622" s="91" t="s">
        <v>2</v>
      </c>
      <c r="AF622" s="95">
        <v>2</v>
      </c>
      <c r="AG622" s="95">
        <v>1</v>
      </c>
      <c r="AH622" s="95">
        <v>1</v>
      </c>
      <c r="AI622" s="95">
        <v>1</v>
      </c>
      <c r="AJ622" s="95">
        <v>1</v>
      </c>
      <c r="AK622" s="95">
        <v>1</v>
      </c>
      <c r="AL622" s="95">
        <v>1</v>
      </c>
      <c r="AM622" s="95">
        <v>1</v>
      </c>
    </row>
    <row r="623" spans="1:39" x14ac:dyDescent="0.25">
      <c r="A623" s="89">
        <v>43393</v>
      </c>
      <c r="B623" s="96" t="s">
        <v>644</v>
      </c>
      <c r="C623" s="95">
        <v>3</v>
      </c>
      <c r="D623" s="95">
        <v>3</v>
      </c>
      <c r="E623" s="95">
        <v>3</v>
      </c>
      <c r="F623" s="95">
        <v>2</v>
      </c>
      <c r="G623" s="95">
        <v>2</v>
      </c>
      <c r="H623" s="95">
        <v>2</v>
      </c>
      <c r="I623" s="95">
        <v>2</v>
      </c>
      <c r="J623" s="95">
        <v>4</v>
      </c>
      <c r="K623" s="95">
        <v>1</v>
      </c>
      <c r="L623" s="95">
        <v>4</v>
      </c>
      <c r="M623" s="95">
        <v>6</v>
      </c>
      <c r="N623" s="95">
        <v>1</v>
      </c>
      <c r="O623" s="95">
        <v>1</v>
      </c>
      <c r="P623" s="95">
        <v>2</v>
      </c>
      <c r="Q623" s="95">
        <v>2</v>
      </c>
      <c r="R623" s="95">
        <v>5</v>
      </c>
      <c r="S623" s="95">
        <v>3</v>
      </c>
      <c r="T623" s="95">
        <v>1</v>
      </c>
      <c r="U623" s="95">
        <v>4</v>
      </c>
      <c r="V623" s="95">
        <v>5</v>
      </c>
      <c r="W623" s="95">
        <v>3</v>
      </c>
      <c r="X623" s="95">
        <v>1</v>
      </c>
      <c r="Y623" s="95">
        <v>1</v>
      </c>
      <c r="Z623" s="95">
        <v>1</v>
      </c>
      <c r="AA623" s="95">
        <v>3</v>
      </c>
      <c r="AB623" s="95">
        <v>1</v>
      </c>
      <c r="AC623" s="95">
        <v>1</v>
      </c>
      <c r="AD623" s="95">
        <v>1</v>
      </c>
      <c r="AE623" s="91" t="s">
        <v>2</v>
      </c>
      <c r="AF623" s="95">
        <v>2</v>
      </c>
      <c r="AG623" s="95">
        <v>2</v>
      </c>
      <c r="AH623" s="95">
        <v>4</v>
      </c>
      <c r="AI623" s="95">
        <v>1</v>
      </c>
      <c r="AJ623" s="95">
        <v>2</v>
      </c>
      <c r="AK623" s="95">
        <v>2</v>
      </c>
      <c r="AL623" s="95">
        <v>4</v>
      </c>
      <c r="AM623" s="95">
        <v>4</v>
      </c>
    </row>
    <row r="624" spans="1:39" x14ac:dyDescent="0.25">
      <c r="A624" s="89">
        <v>43393</v>
      </c>
      <c r="B624" s="96" t="s">
        <v>645</v>
      </c>
      <c r="C624" s="95">
        <v>4</v>
      </c>
      <c r="D624" s="95">
        <v>1</v>
      </c>
      <c r="E624" s="95">
        <v>1</v>
      </c>
      <c r="F624" s="95">
        <v>2</v>
      </c>
      <c r="G624" s="95">
        <v>2</v>
      </c>
      <c r="H624" s="95">
        <v>2</v>
      </c>
      <c r="I624" s="95">
        <v>2</v>
      </c>
      <c r="J624" s="95">
        <v>3</v>
      </c>
      <c r="K624" s="95">
        <v>1</v>
      </c>
      <c r="L624" s="95">
        <v>6</v>
      </c>
      <c r="M624" s="95">
        <v>6</v>
      </c>
      <c r="N624" s="95">
        <v>2</v>
      </c>
      <c r="O624" s="95">
        <v>4</v>
      </c>
      <c r="P624" s="95">
        <v>4</v>
      </c>
      <c r="Q624" s="95">
        <v>4</v>
      </c>
      <c r="R624" s="95">
        <v>5</v>
      </c>
      <c r="S624" s="95">
        <v>4</v>
      </c>
      <c r="T624" s="95">
        <v>3</v>
      </c>
      <c r="U624" s="95">
        <v>1</v>
      </c>
      <c r="V624" s="95">
        <v>1</v>
      </c>
      <c r="W624" s="95">
        <v>2</v>
      </c>
      <c r="X624" s="95">
        <v>3</v>
      </c>
      <c r="Y624" s="95">
        <v>1</v>
      </c>
      <c r="Z624" s="95">
        <v>3</v>
      </c>
      <c r="AA624" s="95">
        <v>4</v>
      </c>
      <c r="AB624" s="95">
        <v>3</v>
      </c>
      <c r="AC624" s="95">
        <v>3</v>
      </c>
      <c r="AD624" s="95">
        <v>1</v>
      </c>
      <c r="AE624" s="91" t="s">
        <v>2</v>
      </c>
      <c r="AF624" s="95">
        <v>3</v>
      </c>
      <c r="AG624" s="95">
        <v>3</v>
      </c>
      <c r="AH624" s="95">
        <v>1</v>
      </c>
      <c r="AI624" s="95">
        <v>4</v>
      </c>
      <c r="AJ624" s="95">
        <v>1</v>
      </c>
      <c r="AK624" s="95">
        <v>1</v>
      </c>
      <c r="AL624" s="95">
        <v>1</v>
      </c>
      <c r="AM624" s="95">
        <v>1</v>
      </c>
    </row>
    <row r="625" spans="1:39" x14ac:dyDescent="0.25">
      <c r="A625" s="89">
        <v>43386</v>
      </c>
      <c r="B625" s="96" t="s">
        <v>646</v>
      </c>
      <c r="C625" s="95">
        <v>3</v>
      </c>
      <c r="D625" s="95">
        <v>3</v>
      </c>
      <c r="E625" s="95">
        <v>3</v>
      </c>
      <c r="F625" s="95">
        <v>1</v>
      </c>
      <c r="G625" s="95">
        <v>2</v>
      </c>
      <c r="H625" s="95">
        <v>1</v>
      </c>
      <c r="I625" s="95">
        <v>1</v>
      </c>
      <c r="J625" s="95">
        <v>1</v>
      </c>
      <c r="K625" s="95">
        <v>3</v>
      </c>
      <c r="L625" s="95">
        <v>3</v>
      </c>
      <c r="M625" s="95">
        <v>4</v>
      </c>
      <c r="N625" s="95">
        <v>5</v>
      </c>
      <c r="O625" s="95">
        <v>1</v>
      </c>
      <c r="P625" s="95">
        <v>1</v>
      </c>
      <c r="Q625" s="95">
        <v>1</v>
      </c>
      <c r="R625" s="95">
        <v>5</v>
      </c>
      <c r="S625" s="95">
        <v>2</v>
      </c>
      <c r="T625" s="95">
        <v>1</v>
      </c>
      <c r="U625" s="95">
        <v>2</v>
      </c>
      <c r="V625" s="95">
        <v>2</v>
      </c>
      <c r="W625" s="95">
        <v>1</v>
      </c>
      <c r="X625" s="95">
        <v>1</v>
      </c>
      <c r="Y625" s="95">
        <v>1</v>
      </c>
      <c r="Z625" s="95">
        <v>1</v>
      </c>
      <c r="AA625" s="95">
        <v>2</v>
      </c>
      <c r="AB625" s="95">
        <v>1</v>
      </c>
      <c r="AC625" s="95">
        <v>1</v>
      </c>
      <c r="AD625" s="95">
        <v>1</v>
      </c>
      <c r="AE625" s="91" t="s">
        <v>2</v>
      </c>
      <c r="AF625" s="95">
        <v>4</v>
      </c>
      <c r="AG625" s="95">
        <v>1</v>
      </c>
      <c r="AH625" s="95">
        <v>3</v>
      </c>
      <c r="AI625" s="95">
        <v>5</v>
      </c>
      <c r="AJ625" s="95">
        <v>4</v>
      </c>
      <c r="AK625" s="95">
        <v>1</v>
      </c>
      <c r="AL625" s="95">
        <v>1</v>
      </c>
      <c r="AM625" s="95">
        <v>1</v>
      </c>
    </row>
    <row r="626" spans="1:39" x14ac:dyDescent="0.25">
      <c r="A626" s="89">
        <v>43389</v>
      </c>
      <c r="B626" s="96" t="s">
        <v>647</v>
      </c>
      <c r="C626" s="95">
        <v>1</v>
      </c>
      <c r="D626" s="95">
        <v>1</v>
      </c>
      <c r="E626" s="95">
        <v>1</v>
      </c>
      <c r="F626" s="95">
        <v>2</v>
      </c>
      <c r="G626" s="95">
        <v>2</v>
      </c>
      <c r="H626" s="95">
        <v>2</v>
      </c>
      <c r="I626" s="95">
        <v>2</v>
      </c>
      <c r="J626" s="95">
        <v>3</v>
      </c>
      <c r="K626" s="95">
        <v>1</v>
      </c>
      <c r="L626" s="95">
        <v>2</v>
      </c>
      <c r="M626" s="95">
        <v>5</v>
      </c>
      <c r="N626" s="95">
        <v>5</v>
      </c>
      <c r="O626" s="95">
        <v>1</v>
      </c>
      <c r="P626" s="95">
        <v>2</v>
      </c>
      <c r="Q626" s="95">
        <v>1</v>
      </c>
      <c r="R626" s="95">
        <v>2</v>
      </c>
      <c r="S626" s="95">
        <v>3</v>
      </c>
      <c r="T626" s="95">
        <v>1</v>
      </c>
      <c r="U626" s="95">
        <v>4</v>
      </c>
      <c r="V626" s="95">
        <v>3</v>
      </c>
      <c r="W626" s="95">
        <v>3</v>
      </c>
      <c r="X626" s="95">
        <v>1</v>
      </c>
      <c r="Y626" s="95">
        <v>1</v>
      </c>
      <c r="Z626" s="95">
        <v>1</v>
      </c>
      <c r="AA626" s="95">
        <v>2</v>
      </c>
      <c r="AB626" s="95">
        <v>1</v>
      </c>
      <c r="AC626" s="95">
        <v>2</v>
      </c>
      <c r="AD626" s="95">
        <v>1</v>
      </c>
      <c r="AE626" s="91" t="s">
        <v>2</v>
      </c>
      <c r="AF626" s="95">
        <v>2</v>
      </c>
      <c r="AG626" s="95">
        <v>1</v>
      </c>
      <c r="AH626" s="95">
        <v>5</v>
      </c>
      <c r="AI626" s="95">
        <v>2</v>
      </c>
      <c r="AJ626" s="95">
        <v>1</v>
      </c>
      <c r="AK626" s="95">
        <v>2</v>
      </c>
      <c r="AL626" s="95">
        <v>5</v>
      </c>
      <c r="AM626" s="95">
        <v>2</v>
      </c>
    </row>
    <row r="627" spans="1:39" x14ac:dyDescent="0.25">
      <c r="A627" s="89">
        <v>43393</v>
      </c>
      <c r="B627" s="96" t="s">
        <v>648</v>
      </c>
      <c r="C627" s="95">
        <v>5</v>
      </c>
      <c r="D627" s="95">
        <v>1</v>
      </c>
      <c r="E627" s="95">
        <v>1</v>
      </c>
      <c r="F627" s="95">
        <v>1</v>
      </c>
      <c r="G627" s="95">
        <v>1</v>
      </c>
      <c r="H627" s="95">
        <v>1</v>
      </c>
      <c r="I627" s="95">
        <v>1</v>
      </c>
      <c r="J627" s="95">
        <v>4</v>
      </c>
      <c r="K627" s="95">
        <v>4</v>
      </c>
      <c r="L627" s="95">
        <v>6</v>
      </c>
      <c r="M627" s="95">
        <v>2</v>
      </c>
      <c r="N627" s="95">
        <v>1</v>
      </c>
      <c r="O627" s="95">
        <v>1</v>
      </c>
      <c r="P627" s="95">
        <v>1</v>
      </c>
      <c r="Q627" s="95">
        <v>2</v>
      </c>
      <c r="R627" s="95">
        <v>1</v>
      </c>
      <c r="S627" s="95">
        <v>3</v>
      </c>
      <c r="T627" s="95">
        <v>1</v>
      </c>
      <c r="U627" s="95">
        <v>1</v>
      </c>
      <c r="V627" s="95">
        <v>4</v>
      </c>
      <c r="W627" s="95">
        <v>4</v>
      </c>
      <c r="X627" s="95">
        <v>4</v>
      </c>
      <c r="Y627" s="95">
        <v>1</v>
      </c>
      <c r="Z627" s="95">
        <v>4</v>
      </c>
      <c r="AA627" s="95">
        <v>5</v>
      </c>
      <c r="AB627" s="95">
        <v>4</v>
      </c>
      <c r="AC627" s="95">
        <v>1</v>
      </c>
      <c r="AD627" s="95">
        <v>1</v>
      </c>
      <c r="AE627" s="91" t="s">
        <v>2</v>
      </c>
      <c r="AF627" s="95">
        <v>2</v>
      </c>
      <c r="AG627" s="95">
        <v>1</v>
      </c>
      <c r="AH627" s="95">
        <v>5</v>
      </c>
      <c r="AI627" s="95">
        <v>5</v>
      </c>
      <c r="AJ627" s="95">
        <v>4</v>
      </c>
      <c r="AK627" s="95">
        <v>2</v>
      </c>
      <c r="AL627" s="95">
        <v>1</v>
      </c>
      <c r="AM627" s="95">
        <v>1</v>
      </c>
    </row>
    <row r="628" spans="1:39" x14ac:dyDescent="0.25">
      <c r="A628" s="89">
        <v>43398</v>
      </c>
      <c r="B628" s="96" t="s">
        <v>649</v>
      </c>
      <c r="C628" s="95">
        <v>3</v>
      </c>
      <c r="D628" s="95">
        <v>2</v>
      </c>
      <c r="E628" s="95">
        <v>2</v>
      </c>
      <c r="F628" s="95">
        <v>1</v>
      </c>
      <c r="G628" s="95">
        <v>1</v>
      </c>
      <c r="H628" s="95">
        <v>2</v>
      </c>
      <c r="I628" s="95">
        <v>2</v>
      </c>
      <c r="J628" s="95">
        <v>5</v>
      </c>
      <c r="K628" s="95">
        <v>3</v>
      </c>
      <c r="L628" s="95">
        <v>2</v>
      </c>
      <c r="M628" s="95">
        <v>6</v>
      </c>
      <c r="N628" s="95">
        <v>5</v>
      </c>
      <c r="O628" s="95">
        <v>2</v>
      </c>
      <c r="P628" s="95">
        <v>1</v>
      </c>
      <c r="Q628" s="95">
        <v>5</v>
      </c>
      <c r="R628" s="95">
        <v>5</v>
      </c>
      <c r="S628" s="95">
        <v>5</v>
      </c>
      <c r="T628" s="95">
        <v>1</v>
      </c>
      <c r="U628" s="95">
        <v>1</v>
      </c>
      <c r="V628" s="95">
        <v>1</v>
      </c>
      <c r="W628" s="95">
        <v>1</v>
      </c>
      <c r="X628" s="95">
        <v>1</v>
      </c>
      <c r="Y628" s="95">
        <v>1</v>
      </c>
      <c r="Z628" s="95">
        <v>1</v>
      </c>
      <c r="AA628" s="95">
        <v>2</v>
      </c>
      <c r="AB628" s="95">
        <v>4</v>
      </c>
      <c r="AC628" s="95">
        <v>1</v>
      </c>
      <c r="AD628" s="95">
        <v>1</v>
      </c>
      <c r="AE628" s="91" t="s">
        <v>2</v>
      </c>
      <c r="AF628" s="95">
        <v>4</v>
      </c>
      <c r="AG628" s="95">
        <v>4</v>
      </c>
      <c r="AH628" s="95">
        <v>2</v>
      </c>
      <c r="AI628" s="95">
        <v>4</v>
      </c>
      <c r="AJ628" s="95">
        <v>1</v>
      </c>
      <c r="AK628" s="95">
        <v>1</v>
      </c>
      <c r="AL628" s="95">
        <v>1</v>
      </c>
      <c r="AM628" s="95">
        <v>4</v>
      </c>
    </row>
    <row r="629" spans="1:39" x14ac:dyDescent="0.25">
      <c r="A629" s="89">
        <v>43398</v>
      </c>
      <c r="B629" s="96" t="s">
        <v>650</v>
      </c>
      <c r="C629" s="95">
        <v>4</v>
      </c>
      <c r="D629" s="95">
        <v>1</v>
      </c>
      <c r="E629" s="95">
        <v>1</v>
      </c>
      <c r="F629" s="95">
        <v>1</v>
      </c>
      <c r="G629" s="95">
        <v>1</v>
      </c>
      <c r="H629" s="95">
        <v>1</v>
      </c>
      <c r="I629" s="95">
        <v>1</v>
      </c>
      <c r="J629" s="95">
        <v>4</v>
      </c>
      <c r="K629" s="95">
        <v>3</v>
      </c>
      <c r="L629" s="95">
        <v>4</v>
      </c>
      <c r="M629" s="95">
        <v>5</v>
      </c>
      <c r="N629" s="95">
        <v>3</v>
      </c>
      <c r="O629" s="95">
        <v>1</v>
      </c>
      <c r="P629" s="95">
        <v>1</v>
      </c>
      <c r="Q629" s="95">
        <v>1</v>
      </c>
      <c r="R629" s="95">
        <v>1</v>
      </c>
      <c r="S629" s="95">
        <v>5</v>
      </c>
      <c r="T629" s="95">
        <v>2</v>
      </c>
      <c r="U629" s="95">
        <v>1</v>
      </c>
      <c r="V629" s="95">
        <v>3</v>
      </c>
      <c r="W629" s="95">
        <v>4</v>
      </c>
      <c r="X629" s="95">
        <v>3</v>
      </c>
      <c r="Y629" s="95">
        <v>3</v>
      </c>
      <c r="Z629" s="95">
        <v>4</v>
      </c>
      <c r="AA629" s="95">
        <v>4</v>
      </c>
      <c r="AB629" s="95">
        <v>5</v>
      </c>
      <c r="AC629" s="95">
        <v>1</v>
      </c>
      <c r="AD629" s="95">
        <v>1</v>
      </c>
      <c r="AE629" s="91" t="s">
        <v>2</v>
      </c>
      <c r="AF629" s="95">
        <v>5</v>
      </c>
      <c r="AG629" s="95">
        <v>4</v>
      </c>
      <c r="AH629" s="95">
        <v>4</v>
      </c>
      <c r="AI629" s="95">
        <v>4</v>
      </c>
      <c r="AJ629" s="95">
        <v>1</v>
      </c>
      <c r="AK629" s="95">
        <v>5</v>
      </c>
      <c r="AL629" s="95">
        <v>1</v>
      </c>
      <c r="AM629" s="95">
        <v>5</v>
      </c>
    </row>
    <row r="630" spans="1:39" x14ac:dyDescent="0.25">
      <c r="A630" s="89">
        <v>43384</v>
      </c>
      <c r="B630" s="96" t="s">
        <v>651</v>
      </c>
      <c r="C630" s="95">
        <v>4</v>
      </c>
      <c r="D630" s="95">
        <v>1</v>
      </c>
      <c r="E630" s="95">
        <v>1</v>
      </c>
      <c r="F630" s="95">
        <v>2</v>
      </c>
      <c r="G630" s="95">
        <v>1</v>
      </c>
      <c r="H630" s="95">
        <v>2</v>
      </c>
      <c r="I630" s="95">
        <v>2</v>
      </c>
      <c r="J630" s="95">
        <v>4</v>
      </c>
      <c r="K630" s="95">
        <v>2</v>
      </c>
      <c r="L630" s="95">
        <v>4</v>
      </c>
      <c r="M630" s="95">
        <v>3</v>
      </c>
      <c r="N630" s="95">
        <v>1</v>
      </c>
      <c r="O630" s="95">
        <v>1</v>
      </c>
      <c r="P630" s="95">
        <v>1</v>
      </c>
      <c r="Q630" s="95">
        <v>1</v>
      </c>
      <c r="R630" s="95">
        <v>2</v>
      </c>
      <c r="S630" s="95">
        <v>4</v>
      </c>
      <c r="T630" s="95">
        <v>1</v>
      </c>
      <c r="U630" s="95">
        <v>1</v>
      </c>
      <c r="V630" s="95">
        <v>1</v>
      </c>
      <c r="W630" s="95">
        <v>4</v>
      </c>
      <c r="X630" s="95">
        <v>4</v>
      </c>
      <c r="Y630" s="95">
        <v>1</v>
      </c>
      <c r="Z630" s="95">
        <v>3</v>
      </c>
      <c r="AA630" s="95">
        <v>4</v>
      </c>
      <c r="AB630" s="95">
        <v>5</v>
      </c>
      <c r="AC630" s="95">
        <v>4</v>
      </c>
      <c r="AD630" s="95">
        <v>1</v>
      </c>
      <c r="AE630" s="91" t="s">
        <v>2</v>
      </c>
      <c r="AF630" s="95">
        <v>5</v>
      </c>
      <c r="AG630" s="95">
        <v>4</v>
      </c>
      <c r="AH630" s="95">
        <v>5</v>
      </c>
      <c r="AI630" s="95">
        <v>3</v>
      </c>
      <c r="AJ630" s="95">
        <v>4</v>
      </c>
      <c r="AK630" s="95">
        <v>3</v>
      </c>
      <c r="AL630" s="95">
        <v>2</v>
      </c>
      <c r="AM630" s="95">
        <v>4</v>
      </c>
    </row>
    <row r="631" spans="1:39" x14ac:dyDescent="0.25">
      <c r="A631" s="89">
        <v>43384</v>
      </c>
      <c r="B631" s="96" t="s">
        <v>652</v>
      </c>
      <c r="C631" s="95">
        <v>4</v>
      </c>
      <c r="D631" s="95">
        <v>1</v>
      </c>
      <c r="E631" s="95">
        <v>1</v>
      </c>
      <c r="F631" s="95">
        <v>1</v>
      </c>
      <c r="G631" s="95">
        <v>1</v>
      </c>
      <c r="H631" s="95">
        <v>1</v>
      </c>
      <c r="I631" s="95">
        <v>1</v>
      </c>
      <c r="J631" s="95">
        <v>3</v>
      </c>
      <c r="K631" s="95">
        <v>2</v>
      </c>
      <c r="L631" s="95">
        <v>3</v>
      </c>
      <c r="M631" s="95">
        <v>4</v>
      </c>
      <c r="N631" s="95">
        <v>3</v>
      </c>
      <c r="O631" s="95">
        <v>1</v>
      </c>
      <c r="P631" s="95">
        <v>1</v>
      </c>
      <c r="Q631" s="95">
        <v>1</v>
      </c>
      <c r="R631" s="95">
        <v>2</v>
      </c>
      <c r="S631" s="95">
        <v>4</v>
      </c>
      <c r="T631" s="95">
        <v>2</v>
      </c>
      <c r="U631" s="95">
        <v>4</v>
      </c>
      <c r="V631" s="95">
        <v>4</v>
      </c>
      <c r="W631" s="95">
        <v>2</v>
      </c>
      <c r="X631" s="95">
        <v>1</v>
      </c>
      <c r="Y631" s="95">
        <v>1</v>
      </c>
      <c r="Z631" s="95">
        <v>2</v>
      </c>
      <c r="AA631" s="95">
        <v>4</v>
      </c>
      <c r="AB631" s="95">
        <v>3</v>
      </c>
      <c r="AC631" s="95">
        <v>2</v>
      </c>
      <c r="AD631" s="95">
        <v>1</v>
      </c>
      <c r="AE631" s="91" t="s">
        <v>2</v>
      </c>
      <c r="AF631" s="95">
        <v>4</v>
      </c>
      <c r="AG631" s="95">
        <v>2</v>
      </c>
      <c r="AH631" s="95">
        <v>4</v>
      </c>
      <c r="AI631" s="95">
        <v>5</v>
      </c>
      <c r="AJ631" s="95">
        <v>3</v>
      </c>
      <c r="AK631" s="95">
        <v>4</v>
      </c>
      <c r="AL631" s="95">
        <v>1</v>
      </c>
      <c r="AM631" s="95">
        <v>4</v>
      </c>
    </row>
    <row r="632" spans="1:39" x14ac:dyDescent="0.25">
      <c r="A632" s="89">
        <v>43386</v>
      </c>
      <c r="B632" s="96" t="s">
        <v>653</v>
      </c>
      <c r="C632" s="95">
        <v>4</v>
      </c>
      <c r="D632" s="95">
        <v>3</v>
      </c>
      <c r="E632" s="95">
        <v>2</v>
      </c>
      <c r="F632" s="95">
        <v>1</v>
      </c>
      <c r="G632" s="95">
        <v>1</v>
      </c>
      <c r="H632" s="95">
        <v>1</v>
      </c>
      <c r="I632" s="95">
        <v>1</v>
      </c>
      <c r="J632" s="95">
        <v>4</v>
      </c>
      <c r="K632" s="95">
        <v>4</v>
      </c>
      <c r="L632" s="95">
        <v>4</v>
      </c>
      <c r="M632" s="95">
        <v>4</v>
      </c>
      <c r="N632" s="95">
        <v>1</v>
      </c>
      <c r="O632" s="95">
        <v>1</v>
      </c>
      <c r="P632" s="95">
        <v>1</v>
      </c>
      <c r="Q632" s="95">
        <v>1</v>
      </c>
      <c r="R632" s="95">
        <v>1</v>
      </c>
      <c r="S632" s="95">
        <v>4</v>
      </c>
      <c r="T632" s="95">
        <v>1</v>
      </c>
      <c r="U632" s="95">
        <v>2</v>
      </c>
      <c r="V632" s="95">
        <v>1</v>
      </c>
      <c r="W632" s="95">
        <v>5</v>
      </c>
      <c r="X632" s="95">
        <v>1</v>
      </c>
      <c r="Y632" s="95">
        <v>1</v>
      </c>
      <c r="Z632" s="95">
        <v>4</v>
      </c>
      <c r="AA632" s="95">
        <v>2</v>
      </c>
      <c r="AB632" s="95">
        <v>1</v>
      </c>
      <c r="AC632" s="95">
        <v>1</v>
      </c>
      <c r="AD632" s="95">
        <v>5</v>
      </c>
      <c r="AE632" s="91" t="s">
        <v>2</v>
      </c>
      <c r="AF632" s="95">
        <v>4</v>
      </c>
      <c r="AG632" s="95">
        <v>4</v>
      </c>
      <c r="AH632" s="95">
        <v>5</v>
      </c>
      <c r="AI632" s="95">
        <v>2</v>
      </c>
      <c r="AJ632" s="95">
        <v>5</v>
      </c>
      <c r="AK632" s="95">
        <v>4</v>
      </c>
      <c r="AL632" s="95">
        <v>1</v>
      </c>
      <c r="AM632" s="95">
        <v>5</v>
      </c>
    </row>
    <row r="633" spans="1:39" x14ac:dyDescent="0.25">
      <c r="A633" s="89">
        <v>43384</v>
      </c>
      <c r="B633" s="96" t="s">
        <v>654</v>
      </c>
      <c r="C633" s="95">
        <v>4</v>
      </c>
      <c r="D633" s="95">
        <v>1</v>
      </c>
      <c r="E633" s="95">
        <v>1</v>
      </c>
      <c r="F633" s="95">
        <v>1</v>
      </c>
      <c r="G633" s="95">
        <v>2</v>
      </c>
      <c r="H633" s="95">
        <v>2</v>
      </c>
      <c r="I633" s="95">
        <v>2</v>
      </c>
      <c r="J633" s="95">
        <v>4</v>
      </c>
      <c r="K633" s="95">
        <v>2</v>
      </c>
      <c r="L633" s="95">
        <v>1</v>
      </c>
      <c r="M633" s="95">
        <v>6</v>
      </c>
      <c r="N633" s="95">
        <v>2</v>
      </c>
      <c r="O633" s="95">
        <v>1</v>
      </c>
      <c r="P633" s="95">
        <v>1</v>
      </c>
      <c r="Q633" s="95">
        <v>1</v>
      </c>
      <c r="R633" s="95">
        <v>4</v>
      </c>
      <c r="S633" s="95">
        <v>3</v>
      </c>
      <c r="T633" s="95">
        <v>1</v>
      </c>
      <c r="U633" s="95">
        <v>4</v>
      </c>
      <c r="V633" s="95">
        <v>4</v>
      </c>
      <c r="W633" s="95">
        <v>2</v>
      </c>
      <c r="X633" s="95">
        <v>1</v>
      </c>
      <c r="Y633" s="95">
        <v>1</v>
      </c>
      <c r="Z633" s="95">
        <v>1</v>
      </c>
      <c r="AA633" s="95">
        <v>3</v>
      </c>
      <c r="AB633" s="95">
        <v>2</v>
      </c>
      <c r="AC633" s="95">
        <v>3</v>
      </c>
      <c r="AD633" s="95">
        <v>1</v>
      </c>
      <c r="AE633" s="91" t="s">
        <v>2</v>
      </c>
      <c r="AF633" s="95">
        <v>2</v>
      </c>
      <c r="AG633" s="95">
        <v>1</v>
      </c>
      <c r="AH633" s="95">
        <v>3</v>
      </c>
      <c r="AI633" s="95">
        <v>4</v>
      </c>
      <c r="AJ633" s="95">
        <v>1</v>
      </c>
      <c r="AK633" s="95">
        <v>2</v>
      </c>
      <c r="AL633" s="95">
        <v>1</v>
      </c>
      <c r="AM633" s="95">
        <v>2</v>
      </c>
    </row>
    <row r="634" spans="1:39" x14ac:dyDescent="0.25">
      <c r="A634" s="89">
        <v>43386</v>
      </c>
      <c r="B634" s="96" t="s">
        <v>655</v>
      </c>
      <c r="C634" s="95">
        <v>3</v>
      </c>
      <c r="D634" s="95">
        <v>2</v>
      </c>
      <c r="E634" s="95">
        <v>2</v>
      </c>
      <c r="F634" s="95">
        <v>2</v>
      </c>
      <c r="G634" s="95">
        <v>2</v>
      </c>
      <c r="H634" s="95">
        <v>2</v>
      </c>
      <c r="I634" s="95">
        <v>2</v>
      </c>
      <c r="J634" s="95">
        <v>1</v>
      </c>
      <c r="K634" s="95">
        <v>1</v>
      </c>
      <c r="L634" s="95">
        <v>1</v>
      </c>
      <c r="M634" s="95">
        <v>6</v>
      </c>
      <c r="N634" s="95">
        <v>5</v>
      </c>
      <c r="O634" s="95">
        <v>4</v>
      </c>
      <c r="P634" s="95">
        <v>5</v>
      </c>
      <c r="Q634" s="95">
        <v>5</v>
      </c>
      <c r="R634" s="95">
        <v>5</v>
      </c>
      <c r="S634" s="95">
        <v>1</v>
      </c>
      <c r="T634" s="95">
        <v>1</v>
      </c>
      <c r="U634" s="95">
        <v>2</v>
      </c>
      <c r="V634" s="95">
        <v>2</v>
      </c>
      <c r="W634" s="95">
        <v>4</v>
      </c>
      <c r="X634" s="95">
        <v>1</v>
      </c>
      <c r="Y634" s="95">
        <v>1</v>
      </c>
      <c r="Z634" s="95">
        <v>1</v>
      </c>
      <c r="AA634" s="95">
        <v>1</v>
      </c>
      <c r="AB634" s="95">
        <v>1</v>
      </c>
      <c r="AC634" s="95">
        <v>1</v>
      </c>
      <c r="AD634" s="95">
        <v>1</v>
      </c>
      <c r="AE634" s="91" t="s">
        <v>2</v>
      </c>
      <c r="AF634" s="95">
        <v>3</v>
      </c>
      <c r="AG634" s="95">
        <v>3</v>
      </c>
      <c r="AH634" s="95">
        <v>1</v>
      </c>
      <c r="AI634" s="95">
        <v>2</v>
      </c>
      <c r="AJ634" s="95">
        <v>1</v>
      </c>
      <c r="AK634" s="95">
        <v>1</v>
      </c>
      <c r="AL634" s="95">
        <v>1</v>
      </c>
      <c r="AM634" s="95">
        <v>1</v>
      </c>
    </row>
    <row r="635" spans="1:39" x14ac:dyDescent="0.25">
      <c r="A635" s="89">
        <v>43388</v>
      </c>
      <c r="B635" s="96" t="s">
        <v>656</v>
      </c>
      <c r="C635" s="95">
        <v>1</v>
      </c>
      <c r="D635" s="95">
        <v>3</v>
      </c>
      <c r="E635" s="95">
        <v>3</v>
      </c>
      <c r="F635" s="95">
        <v>2</v>
      </c>
      <c r="G635" s="95">
        <v>2</v>
      </c>
      <c r="H635" s="95">
        <v>2</v>
      </c>
      <c r="I635" s="95">
        <v>2</v>
      </c>
      <c r="J635" s="95">
        <v>2</v>
      </c>
      <c r="K635" s="95">
        <v>1</v>
      </c>
      <c r="L635" s="95">
        <v>2</v>
      </c>
      <c r="M635" s="95">
        <v>6</v>
      </c>
      <c r="N635" s="95">
        <v>5</v>
      </c>
      <c r="O635" s="95">
        <v>5</v>
      </c>
      <c r="P635" s="95">
        <v>2</v>
      </c>
      <c r="Q635" s="95">
        <v>5</v>
      </c>
      <c r="R635" s="95">
        <v>5</v>
      </c>
      <c r="S635" s="95">
        <v>2</v>
      </c>
      <c r="T635" s="95">
        <v>3</v>
      </c>
      <c r="U635" s="95">
        <v>2</v>
      </c>
      <c r="V635" s="95">
        <v>4</v>
      </c>
      <c r="W635" s="95">
        <v>4</v>
      </c>
      <c r="X635" s="95">
        <v>1</v>
      </c>
      <c r="Y635" s="95">
        <v>1</v>
      </c>
      <c r="Z635" s="95">
        <v>2</v>
      </c>
      <c r="AA635" s="95">
        <v>1</v>
      </c>
      <c r="AB635" s="95">
        <v>1</v>
      </c>
      <c r="AC635" s="95">
        <v>1</v>
      </c>
      <c r="AD635" s="95">
        <v>2</v>
      </c>
      <c r="AE635" s="91" t="s">
        <v>2</v>
      </c>
      <c r="AF635" s="95">
        <v>2</v>
      </c>
      <c r="AG635" s="95">
        <v>2</v>
      </c>
      <c r="AH635" s="95">
        <v>2</v>
      </c>
      <c r="AI635" s="95">
        <v>2</v>
      </c>
      <c r="AJ635" s="95">
        <v>2</v>
      </c>
      <c r="AK635" s="95">
        <v>1</v>
      </c>
      <c r="AL635" s="95">
        <v>1</v>
      </c>
      <c r="AM635" s="95">
        <v>1</v>
      </c>
    </row>
    <row r="636" spans="1:39" x14ac:dyDescent="0.25">
      <c r="A636" s="89">
        <v>43383</v>
      </c>
      <c r="B636" s="96" t="s">
        <v>657</v>
      </c>
      <c r="C636" s="95">
        <v>4</v>
      </c>
      <c r="D636" s="95">
        <v>1</v>
      </c>
      <c r="E636" s="95">
        <v>2</v>
      </c>
      <c r="F636" s="95">
        <v>1</v>
      </c>
      <c r="G636" s="95">
        <v>1</v>
      </c>
      <c r="H636" s="95">
        <v>2</v>
      </c>
      <c r="I636" s="95">
        <v>2</v>
      </c>
      <c r="J636" s="95">
        <v>4</v>
      </c>
      <c r="K636" s="95">
        <v>1</v>
      </c>
      <c r="L636" s="95">
        <v>5</v>
      </c>
      <c r="M636" s="95">
        <v>4</v>
      </c>
      <c r="N636" s="95">
        <v>1</v>
      </c>
      <c r="O636" s="95">
        <v>2</v>
      </c>
      <c r="P636" s="95">
        <v>2</v>
      </c>
      <c r="Q636" s="95">
        <v>2</v>
      </c>
      <c r="R636" s="95">
        <v>4</v>
      </c>
      <c r="S636" s="95">
        <v>5</v>
      </c>
      <c r="T636" s="95">
        <v>2</v>
      </c>
      <c r="U636" s="95">
        <v>3</v>
      </c>
      <c r="V636" s="95">
        <v>2</v>
      </c>
      <c r="W636" s="95">
        <v>1</v>
      </c>
      <c r="X636" s="95">
        <v>3</v>
      </c>
      <c r="Y636" s="95">
        <v>1</v>
      </c>
      <c r="Z636" s="95">
        <v>3</v>
      </c>
      <c r="AA636" s="95">
        <v>4</v>
      </c>
      <c r="AB636" s="95">
        <v>3</v>
      </c>
      <c r="AC636" s="95">
        <v>3</v>
      </c>
      <c r="AD636" s="95">
        <v>1</v>
      </c>
      <c r="AE636" s="91" t="s">
        <v>2</v>
      </c>
      <c r="AF636" s="95">
        <v>5</v>
      </c>
      <c r="AG636" s="95">
        <v>4</v>
      </c>
      <c r="AH636" s="95">
        <v>5</v>
      </c>
      <c r="AI636" s="95">
        <v>5</v>
      </c>
      <c r="AJ636" s="95">
        <v>1</v>
      </c>
      <c r="AK636" s="95">
        <v>1</v>
      </c>
      <c r="AL636" s="95">
        <v>1</v>
      </c>
      <c r="AM636" s="95">
        <v>1</v>
      </c>
    </row>
    <row r="637" spans="1:39" x14ac:dyDescent="0.25">
      <c r="A637" s="89">
        <v>43388</v>
      </c>
      <c r="B637" s="96" t="s">
        <v>658</v>
      </c>
      <c r="C637" s="95">
        <v>3</v>
      </c>
      <c r="D637" s="95">
        <v>1</v>
      </c>
      <c r="E637" s="95">
        <v>1</v>
      </c>
      <c r="F637" s="95">
        <v>2</v>
      </c>
      <c r="G637" s="95">
        <v>2</v>
      </c>
      <c r="H637" s="95">
        <v>2</v>
      </c>
      <c r="I637" s="95">
        <v>2</v>
      </c>
      <c r="J637" s="95">
        <v>4</v>
      </c>
      <c r="K637" s="95">
        <v>1</v>
      </c>
      <c r="L637" s="95">
        <v>1</v>
      </c>
      <c r="M637" s="95">
        <v>4</v>
      </c>
      <c r="N637" s="95">
        <v>3</v>
      </c>
      <c r="O637" s="95">
        <v>4</v>
      </c>
      <c r="P637" s="95">
        <v>4</v>
      </c>
      <c r="Q637" s="95">
        <v>5</v>
      </c>
      <c r="R637" s="95">
        <v>5</v>
      </c>
      <c r="S637" s="95">
        <v>4</v>
      </c>
      <c r="T637" s="95">
        <v>4</v>
      </c>
      <c r="U637" s="95">
        <v>4</v>
      </c>
      <c r="V637" s="95">
        <v>1</v>
      </c>
      <c r="W637" s="95">
        <v>4</v>
      </c>
      <c r="X637" s="95">
        <v>1</v>
      </c>
      <c r="Y637" s="95">
        <v>1</v>
      </c>
      <c r="Z637" s="95">
        <v>1</v>
      </c>
      <c r="AA637" s="95">
        <v>1</v>
      </c>
      <c r="AB637" s="95">
        <v>4</v>
      </c>
      <c r="AC637" s="95">
        <v>1</v>
      </c>
      <c r="AD637" s="95">
        <v>4</v>
      </c>
      <c r="AE637" s="91" t="s">
        <v>2</v>
      </c>
      <c r="AF637" s="95">
        <v>2</v>
      </c>
      <c r="AG637" s="95">
        <v>1</v>
      </c>
      <c r="AH637" s="95">
        <v>1</v>
      </c>
      <c r="AI637" s="95">
        <v>1</v>
      </c>
      <c r="AJ637" s="95">
        <v>5</v>
      </c>
      <c r="AK637" s="95">
        <v>5</v>
      </c>
      <c r="AL637" s="95">
        <v>1</v>
      </c>
      <c r="AM637" s="95">
        <v>1</v>
      </c>
    </row>
    <row r="638" spans="1:39" x14ac:dyDescent="0.25">
      <c r="A638" s="89">
        <v>43388</v>
      </c>
      <c r="B638" s="96" t="s">
        <v>659</v>
      </c>
      <c r="C638" s="95">
        <v>1</v>
      </c>
      <c r="D638" s="95">
        <v>3</v>
      </c>
      <c r="E638" s="95">
        <v>2</v>
      </c>
      <c r="F638" s="95">
        <v>1</v>
      </c>
      <c r="G638" s="95">
        <v>1</v>
      </c>
      <c r="H638" s="95">
        <v>2</v>
      </c>
      <c r="I638" s="95">
        <v>2</v>
      </c>
      <c r="J638" s="95">
        <v>2</v>
      </c>
      <c r="K638" s="95">
        <v>1</v>
      </c>
      <c r="L638" s="95">
        <v>3</v>
      </c>
      <c r="M638" s="95">
        <v>6</v>
      </c>
      <c r="N638" s="95">
        <v>3</v>
      </c>
      <c r="O638" s="95">
        <v>5</v>
      </c>
      <c r="P638" s="95">
        <v>5</v>
      </c>
      <c r="Q638" s="95">
        <v>5</v>
      </c>
      <c r="R638" s="95">
        <v>5</v>
      </c>
      <c r="S638" s="95">
        <v>4</v>
      </c>
      <c r="T638" s="95">
        <v>1</v>
      </c>
      <c r="U638" s="95">
        <v>1</v>
      </c>
      <c r="V638" s="95">
        <v>1</v>
      </c>
      <c r="W638" s="95">
        <v>3</v>
      </c>
      <c r="X638" s="95">
        <v>1</v>
      </c>
      <c r="Y638" s="95">
        <v>1</v>
      </c>
      <c r="Z638" s="95">
        <v>1</v>
      </c>
      <c r="AA638" s="95">
        <v>1</v>
      </c>
      <c r="AB638" s="95">
        <v>3</v>
      </c>
      <c r="AC638" s="95">
        <v>1</v>
      </c>
      <c r="AD638" s="95">
        <v>1</v>
      </c>
      <c r="AE638" s="91" t="s">
        <v>2</v>
      </c>
      <c r="AF638" s="95">
        <v>1</v>
      </c>
      <c r="AG638" s="95">
        <v>1</v>
      </c>
      <c r="AH638" s="95">
        <v>2</v>
      </c>
      <c r="AI638" s="95">
        <v>4</v>
      </c>
      <c r="AJ638" s="95">
        <v>1</v>
      </c>
      <c r="AK638" s="95">
        <v>2</v>
      </c>
      <c r="AL638" s="95">
        <v>1</v>
      </c>
      <c r="AM638" s="95">
        <v>1</v>
      </c>
    </row>
    <row r="639" spans="1:39" x14ac:dyDescent="0.25">
      <c r="A639" s="89">
        <v>43388</v>
      </c>
      <c r="B639" s="96" t="s">
        <v>660</v>
      </c>
      <c r="C639" s="95">
        <v>3</v>
      </c>
      <c r="D639" s="95">
        <v>3</v>
      </c>
      <c r="E639" s="95">
        <v>3</v>
      </c>
      <c r="F639" s="95">
        <v>1</v>
      </c>
      <c r="G639" s="95">
        <v>1</v>
      </c>
      <c r="H639" s="95">
        <v>1</v>
      </c>
      <c r="I639" s="95">
        <v>1</v>
      </c>
      <c r="J639" s="95">
        <v>2</v>
      </c>
      <c r="K639" s="95">
        <v>4</v>
      </c>
      <c r="L639" s="95">
        <v>3</v>
      </c>
      <c r="M639" s="95">
        <v>4</v>
      </c>
      <c r="N639" s="95">
        <v>3</v>
      </c>
      <c r="O639" s="95">
        <v>1</v>
      </c>
      <c r="P639" s="95">
        <v>4</v>
      </c>
      <c r="Q639" s="95">
        <v>2</v>
      </c>
      <c r="R639" s="95">
        <v>1</v>
      </c>
      <c r="S639" s="95">
        <v>3</v>
      </c>
      <c r="T639" s="95">
        <v>2</v>
      </c>
      <c r="U639" s="95">
        <v>1</v>
      </c>
      <c r="V639" s="95">
        <v>2</v>
      </c>
      <c r="W639" s="95">
        <v>1</v>
      </c>
      <c r="X639" s="95">
        <v>1</v>
      </c>
      <c r="Y639" s="95">
        <v>1</v>
      </c>
      <c r="Z639" s="95">
        <v>1</v>
      </c>
      <c r="AA639" s="95">
        <v>1</v>
      </c>
      <c r="AB639" s="95">
        <v>2</v>
      </c>
      <c r="AC639" s="95">
        <v>1</v>
      </c>
      <c r="AD639" s="95">
        <v>4</v>
      </c>
      <c r="AE639" s="91" t="s">
        <v>2</v>
      </c>
      <c r="AF639" s="95">
        <v>4</v>
      </c>
      <c r="AG639" s="95">
        <v>2</v>
      </c>
      <c r="AH639" s="95">
        <v>1</v>
      </c>
      <c r="AI639" s="95">
        <v>4</v>
      </c>
      <c r="AJ639" s="95">
        <v>3</v>
      </c>
      <c r="AK639" s="95">
        <v>4</v>
      </c>
      <c r="AL639" s="95">
        <v>3</v>
      </c>
      <c r="AM639" s="95">
        <v>3</v>
      </c>
    </row>
    <row r="640" spans="1:39" x14ac:dyDescent="0.25">
      <c r="A640" s="89">
        <v>43383</v>
      </c>
      <c r="B640" s="96" t="s">
        <v>661</v>
      </c>
      <c r="C640" s="95">
        <v>3</v>
      </c>
      <c r="D640" s="95">
        <v>1</v>
      </c>
      <c r="E640" s="95">
        <v>1</v>
      </c>
      <c r="F640" s="95">
        <v>1</v>
      </c>
      <c r="G640" s="95">
        <v>1</v>
      </c>
      <c r="H640" s="95">
        <v>1</v>
      </c>
      <c r="I640" s="95">
        <v>1</v>
      </c>
      <c r="J640" s="95">
        <v>2</v>
      </c>
      <c r="K640" s="95">
        <v>3</v>
      </c>
      <c r="L640" s="95">
        <v>1</v>
      </c>
      <c r="M640" s="95">
        <v>4</v>
      </c>
      <c r="N640" s="95">
        <v>3</v>
      </c>
      <c r="O640" s="95">
        <v>1</v>
      </c>
      <c r="P640" s="95">
        <v>2</v>
      </c>
      <c r="Q640" s="95">
        <v>1</v>
      </c>
      <c r="R640" s="95">
        <v>1</v>
      </c>
      <c r="S640" s="95">
        <v>2</v>
      </c>
      <c r="T640" s="95">
        <v>1</v>
      </c>
      <c r="U640" s="95">
        <v>2</v>
      </c>
      <c r="V640" s="95">
        <v>5</v>
      </c>
      <c r="W640" s="95">
        <v>2</v>
      </c>
      <c r="X640" s="95">
        <v>1</v>
      </c>
      <c r="Y640" s="95">
        <v>1</v>
      </c>
      <c r="Z640" s="95">
        <v>3</v>
      </c>
      <c r="AA640" s="95">
        <v>2</v>
      </c>
      <c r="AB640" s="95">
        <v>3</v>
      </c>
      <c r="AC640" s="95">
        <v>2</v>
      </c>
      <c r="AD640" s="95">
        <v>1</v>
      </c>
      <c r="AE640" s="91" t="s">
        <v>2</v>
      </c>
      <c r="AF640" s="95">
        <v>4</v>
      </c>
      <c r="AG640" s="95">
        <v>2</v>
      </c>
      <c r="AH640" s="95">
        <v>2</v>
      </c>
      <c r="AI640" s="95">
        <v>4</v>
      </c>
      <c r="AJ640" s="95">
        <v>2</v>
      </c>
      <c r="AK640" s="95">
        <v>2</v>
      </c>
      <c r="AL640" s="95">
        <v>2</v>
      </c>
      <c r="AM640" s="95">
        <v>1</v>
      </c>
    </row>
    <row r="641" spans="1:39" x14ac:dyDescent="0.25">
      <c r="A641" s="89">
        <v>43392</v>
      </c>
      <c r="B641" s="96" t="s">
        <v>662</v>
      </c>
      <c r="C641" s="95">
        <v>1</v>
      </c>
      <c r="D641" s="95">
        <v>3</v>
      </c>
      <c r="E641" s="95">
        <v>3</v>
      </c>
      <c r="F641" s="95">
        <v>2</v>
      </c>
      <c r="G641" s="95">
        <v>2</v>
      </c>
      <c r="H641" s="95">
        <v>2</v>
      </c>
      <c r="I641" s="95">
        <v>2</v>
      </c>
      <c r="J641" s="95">
        <v>1</v>
      </c>
      <c r="K641" s="95">
        <v>1</v>
      </c>
      <c r="L641" s="95">
        <v>1</v>
      </c>
      <c r="M641" s="95">
        <v>6</v>
      </c>
      <c r="N641" s="95">
        <v>5</v>
      </c>
      <c r="O641" s="95">
        <v>5</v>
      </c>
      <c r="P641" s="95">
        <v>5</v>
      </c>
      <c r="Q641" s="95">
        <v>5</v>
      </c>
      <c r="R641" s="95">
        <v>5</v>
      </c>
      <c r="S641" s="95">
        <v>1</v>
      </c>
      <c r="T641" s="95">
        <v>1</v>
      </c>
      <c r="U641" s="95">
        <v>1</v>
      </c>
      <c r="V641" s="95">
        <v>1</v>
      </c>
      <c r="W641" s="95">
        <v>1</v>
      </c>
      <c r="X641" s="95">
        <v>1</v>
      </c>
      <c r="Y641" s="95">
        <v>1</v>
      </c>
      <c r="Z641" s="95">
        <v>1</v>
      </c>
      <c r="AA641" s="95">
        <v>1</v>
      </c>
      <c r="AB641" s="95">
        <v>1</v>
      </c>
      <c r="AC641" s="95">
        <v>1</v>
      </c>
      <c r="AD641" s="95">
        <v>1</v>
      </c>
      <c r="AE641" s="91" t="s">
        <v>2</v>
      </c>
      <c r="AF641" s="95">
        <v>1</v>
      </c>
      <c r="AG641" s="95">
        <v>1</v>
      </c>
      <c r="AH641" s="95">
        <v>1</v>
      </c>
      <c r="AI641" s="95">
        <v>2</v>
      </c>
      <c r="AJ641" s="95">
        <v>1</v>
      </c>
      <c r="AK641" s="95">
        <v>1</v>
      </c>
      <c r="AL641" s="95">
        <v>1</v>
      </c>
      <c r="AM641" s="95">
        <v>1</v>
      </c>
    </row>
    <row r="642" spans="1:39" x14ac:dyDescent="0.25">
      <c r="A642" s="89">
        <v>43388</v>
      </c>
      <c r="B642" s="96" t="s">
        <v>663</v>
      </c>
      <c r="C642" s="95">
        <v>3</v>
      </c>
      <c r="D642" s="95">
        <v>1</v>
      </c>
      <c r="E642" s="95">
        <v>1</v>
      </c>
      <c r="F642" s="95">
        <v>2</v>
      </c>
      <c r="G642" s="95">
        <v>2</v>
      </c>
      <c r="H642" s="95">
        <v>2</v>
      </c>
      <c r="I642" s="95">
        <v>2</v>
      </c>
      <c r="J642" s="95">
        <v>3</v>
      </c>
      <c r="K642" s="95">
        <v>2</v>
      </c>
      <c r="L642" s="95">
        <v>3</v>
      </c>
      <c r="M642" s="95">
        <v>4</v>
      </c>
      <c r="N642" s="95">
        <v>3</v>
      </c>
      <c r="O642" s="95">
        <v>2</v>
      </c>
      <c r="P642" s="95">
        <v>5</v>
      </c>
      <c r="Q642" s="95">
        <v>2</v>
      </c>
      <c r="R642" s="95">
        <v>2</v>
      </c>
      <c r="S642" s="95">
        <v>3</v>
      </c>
      <c r="T642" s="95">
        <v>1</v>
      </c>
      <c r="U642" s="95">
        <v>1</v>
      </c>
      <c r="V642" s="95">
        <v>1</v>
      </c>
      <c r="W642" s="95">
        <v>3</v>
      </c>
      <c r="X642" s="95">
        <v>2</v>
      </c>
      <c r="Y642" s="95">
        <v>1</v>
      </c>
      <c r="Z642" s="95">
        <v>1</v>
      </c>
      <c r="AA642" s="95">
        <v>1</v>
      </c>
      <c r="AB642" s="95">
        <v>1</v>
      </c>
      <c r="AC642" s="95">
        <v>3</v>
      </c>
      <c r="AD642" s="95">
        <v>4</v>
      </c>
      <c r="AE642" s="91" t="s">
        <v>2</v>
      </c>
      <c r="AF642" s="95">
        <v>1</v>
      </c>
      <c r="AG642" s="95">
        <v>2</v>
      </c>
      <c r="AH642" s="95">
        <v>3</v>
      </c>
      <c r="AI642" s="95">
        <v>3</v>
      </c>
      <c r="AJ642" s="95">
        <v>1</v>
      </c>
      <c r="AK642" s="95">
        <v>3</v>
      </c>
      <c r="AL642" s="95">
        <v>1</v>
      </c>
      <c r="AM642" s="95">
        <v>1</v>
      </c>
    </row>
    <row r="643" spans="1:39" x14ac:dyDescent="0.25">
      <c r="A643" s="89">
        <v>43388</v>
      </c>
      <c r="B643" s="96" t="s">
        <v>800</v>
      </c>
      <c r="C643" s="95">
        <v>1</v>
      </c>
      <c r="D643" s="95">
        <v>1</v>
      </c>
      <c r="E643" s="95">
        <v>1</v>
      </c>
      <c r="F643" s="95">
        <v>1</v>
      </c>
      <c r="G643" s="95">
        <v>1</v>
      </c>
      <c r="H643" s="95">
        <v>1</v>
      </c>
      <c r="I643" s="95">
        <v>1</v>
      </c>
      <c r="J643" s="95">
        <v>4</v>
      </c>
      <c r="K643" s="95">
        <v>3</v>
      </c>
      <c r="L643" s="95">
        <v>4</v>
      </c>
      <c r="M643" s="95">
        <v>1</v>
      </c>
      <c r="N643" s="95">
        <v>2</v>
      </c>
      <c r="O643" s="95">
        <v>1</v>
      </c>
      <c r="P643" s="95">
        <v>1</v>
      </c>
      <c r="Q643" s="95">
        <v>1</v>
      </c>
      <c r="R643" s="95">
        <v>1</v>
      </c>
      <c r="S643" s="95">
        <v>2</v>
      </c>
      <c r="T643" s="95">
        <v>1</v>
      </c>
      <c r="U643" s="95">
        <v>1</v>
      </c>
      <c r="V643" s="95">
        <v>4</v>
      </c>
      <c r="W643" s="95">
        <v>1</v>
      </c>
      <c r="X643" s="95">
        <v>3</v>
      </c>
      <c r="Y643" s="95">
        <v>4</v>
      </c>
      <c r="Z643" s="95">
        <v>3</v>
      </c>
      <c r="AA643" s="95">
        <v>4</v>
      </c>
      <c r="AB643" s="95">
        <v>1</v>
      </c>
      <c r="AC643" s="95">
        <v>1</v>
      </c>
      <c r="AD643" s="95">
        <v>1</v>
      </c>
      <c r="AE643" s="91" t="s">
        <v>2</v>
      </c>
      <c r="AF643" s="95">
        <v>4</v>
      </c>
      <c r="AG643" s="95">
        <v>4</v>
      </c>
      <c r="AH643" s="95">
        <v>3</v>
      </c>
      <c r="AI643" s="95">
        <v>5</v>
      </c>
      <c r="AJ643" s="95">
        <v>4</v>
      </c>
      <c r="AK643" s="95">
        <v>4</v>
      </c>
      <c r="AL643" s="95">
        <v>1</v>
      </c>
      <c r="AM643" s="95">
        <v>4</v>
      </c>
    </row>
    <row r="644" spans="1:39" x14ac:dyDescent="0.25">
      <c r="A644" s="89">
        <v>43388</v>
      </c>
      <c r="B644" s="96" t="s">
        <v>664</v>
      </c>
      <c r="C644" s="95">
        <v>2</v>
      </c>
      <c r="D644" s="95">
        <v>3</v>
      </c>
      <c r="E644" s="95">
        <v>3</v>
      </c>
      <c r="F644" s="95">
        <v>2</v>
      </c>
      <c r="G644" s="95">
        <v>2</v>
      </c>
      <c r="H644" s="95">
        <v>2</v>
      </c>
      <c r="I644" s="95">
        <v>2</v>
      </c>
      <c r="J644" s="95">
        <v>1</v>
      </c>
      <c r="K644" s="95">
        <v>1</v>
      </c>
      <c r="L644" s="95">
        <v>1</v>
      </c>
      <c r="M644" s="95">
        <v>6</v>
      </c>
      <c r="N644" s="95">
        <v>5</v>
      </c>
      <c r="O644" s="95">
        <v>4</v>
      </c>
      <c r="P644" s="95">
        <v>5</v>
      </c>
      <c r="Q644" s="95">
        <v>5</v>
      </c>
      <c r="R644" s="95">
        <v>5</v>
      </c>
      <c r="S644" s="95">
        <v>1</v>
      </c>
      <c r="T644" s="95">
        <v>1</v>
      </c>
      <c r="U644" s="95">
        <v>5</v>
      </c>
      <c r="V644" s="95">
        <v>1</v>
      </c>
      <c r="W644" s="95">
        <v>5</v>
      </c>
      <c r="X644" s="95">
        <v>1</v>
      </c>
      <c r="Y644" s="95">
        <v>1</v>
      </c>
      <c r="Z644" s="95">
        <v>4</v>
      </c>
      <c r="AA644" s="95">
        <v>1</v>
      </c>
      <c r="AB644" s="95">
        <v>3</v>
      </c>
      <c r="AC644" s="95">
        <v>1</v>
      </c>
      <c r="AD644" s="95">
        <v>1</v>
      </c>
      <c r="AE644" s="91" t="s">
        <v>2</v>
      </c>
      <c r="AF644" s="95">
        <v>1</v>
      </c>
      <c r="AG644" s="95">
        <v>1</v>
      </c>
      <c r="AH644" s="95">
        <v>1</v>
      </c>
      <c r="AI644" s="95">
        <v>4</v>
      </c>
      <c r="AJ644" s="95">
        <v>1</v>
      </c>
      <c r="AK644" s="95">
        <v>1</v>
      </c>
      <c r="AL644" s="95">
        <v>1</v>
      </c>
      <c r="AM644" s="95">
        <v>1</v>
      </c>
    </row>
    <row r="645" spans="1:39" x14ac:dyDescent="0.25">
      <c r="A645" s="89">
        <v>43388</v>
      </c>
      <c r="B645" s="96" t="s">
        <v>665</v>
      </c>
      <c r="C645" s="95">
        <v>4</v>
      </c>
      <c r="D645" s="95">
        <v>1</v>
      </c>
      <c r="E645" s="95">
        <v>1</v>
      </c>
      <c r="F645" s="95">
        <v>1</v>
      </c>
      <c r="G645" s="95">
        <v>1</v>
      </c>
      <c r="H645" s="95">
        <v>1</v>
      </c>
      <c r="I645" s="95">
        <v>1</v>
      </c>
      <c r="J645" s="95">
        <v>4</v>
      </c>
      <c r="K645" s="95">
        <v>4</v>
      </c>
      <c r="L645" s="95">
        <v>6</v>
      </c>
      <c r="M645" s="95">
        <v>3</v>
      </c>
      <c r="N645" s="95">
        <v>1</v>
      </c>
      <c r="O645" s="95">
        <v>1</v>
      </c>
      <c r="P645" s="95">
        <v>1</v>
      </c>
      <c r="Q645" s="95">
        <v>1</v>
      </c>
      <c r="R645" s="95">
        <v>1</v>
      </c>
      <c r="S645" s="95">
        <v>5</v>
      </c>
      <c r="T645" s="95">
        <v>4</v>
      </c>
      <c r="U645" s="95">
        <v>4</v>
      </c>
      <c r="V645" s="95">
        <v>5</v>
      </c>
      <c r="W645" s="95">
        <v>4</v>
      </c>
      <c r="X645" s="95">
        <v>4</v>
      </c>
      <c r="Y645" s="95">
        <v>3</v>
      </c>
      <c r="Z645" s="95">
        <v>2</v>
      </c>
      <c r="AA645" s="95">
        <v>5</v>
      </c>
      <c r="AB645" s="95">
        <v>5</v>
      </c>
      <c r="AC645" s="95">
        <v>1</v>
      </c>
      <c r="AD645" s="95">
        <v>5</v>
      </c>
      <c r="AE645" s="91" t="s">
        <v>2</v>
      </c>
      <c r="AF645" s="95">
        <v>5</v>
      </c>
      <c r="AG645" s="95">
        <v>1</v>
      </c>
      <c r="AH645" s="95">
        <v>5</v>
      </c>
      <c r="AI645" s="95">
        <v>5</v>
      </c>
      <c r="AJ645" s="95">
        <v>1</v>
      </c>
      <c r="AK645" s="95">
        <v>5</v>
      </c>
      <c r="AL645" s="95">
        <v>1</v>
      </c>
      <c r="AM645" s="95">
        <v>5</v>
      </c>
    </row>
    <row r="646" spans="1:39" x14ac:dyDescent="0.25">
      <c r="A646" s="89">
        <v>43383</v>
      </c>
      <c r="B646" s="96" t="s">
        <v>666</v>
      </c>
      <c r="C646" s="95">
        <v>3</v>
      </c>
      <c r="D646" s="95">
        <v>1</v>
      </c>
      <c r="E646" s="95">
        <v>2</v>
      </c>
      <c r="F646" s="95">
        <v>1</v>
      </c>
      <c r="G646" s="95">
        <v>1</v>
      </c>
      <c r="H646" s="95">
        <v>1</v>
      </c>
      <c r="I646" s="95">
        <v>1</v>
      </c>
      <c r="J646" s="95">
        <v>2</v>
      </c>
      <c r="K646" s="95">
        <v>2</v>
      </c>
      <c r="L646" s="95">
        <v>4</v>
      </c>
      <c r="M646" s="95">
        <v>3</v>
      </c>
      <c r="N646" s="95">
        <v>3</v>
      </c>
      <c r="O646" s="95">
        <v>1</v>
      </c>
      <c r="P646" s="95">
        <v>1</v>
      </c>
      <c r="Q646" s="95">
        <v>2</v>
      </c>
      <c r="R646" s="95">
        <v>3</v>
      </c>
      <c r="S646" s="95">
        <v>4</v>
      </c>
      <c r="T646" s="95">
        <v>2</v>
      </c>
      <c r="U646" s="95">
        <v>1</v>
      </c>
      <c r="V646" s="95">
        <v>2</v>
      </c>
      <c r="W646" s="95">
        <v>3</v>
      </c>
      <c r="X646" s="95">
        <v>1</v>
      </c>
      <c r="Y646" s="95">
        <v>1</v>
      </c>
      <c r="Z646" s="95">
        <v>2</v>
      </c>
      <c r="AA646" s="95">
        <v>2</v>
      </c>
      <c r="AB646" s="95">
        <v>1</v>
      </c>
      <c r="AC646" s="95">
        <v>2</v>
      </c>
      <c r="AD646" s="95">
        <v>1</v>
      </c>
      <c r="AE646" s="91" t="s">
        <v>2</v>
      </c>
      <c r="AF646" s="95">
        <v>2</v>
      </c>
      <c r="AG646" s="95">
        <v>2</v>
      </c>
      <c r="AH646" s="95">
        <v>2</v>
      </c>
      <c r="AI646" s="95">
        <v>2</v>
      </c>
      <c r="AJ646" s="95">
        <v>4</v>
      </c>
      <c r="AK646" s="95">
        <v>2</v>
      </c>
      <c r="AL646" s="95">
        <v>1</v>
      </c>
      <c r="AM646" s="95">
        <v>2</v>
      </c>
    </row>
    <row r="647" spans="1:39" x14ac:dyDescent="0.25">
      <c r="A647" s="89">
        <v>43383</v>
      </c>
      <c r="B647" s="96" t="s">
        <v>667</v>
      </c>
      <c r="C647" s="95">
        <v>3</v>
      </c>
      <c r="D647" s="95">
        <v>3</v>
      </c>
      <c r="E647" s="95">
        <v>3</v>
      </c>
      <c r="F647" s="95">
        <v>1</v>
      </c>
      <c r="G647" s="95">
        <v>1</v>
      </c>
      <c r="H647" s="95">
        <v>2</v>
      </c>
      <c r="I647" s="95">
        <v>2</v>
      </c>
      <c r="J647" s="95">
        <v>3</v>
      </c>
      <c r="K647" s="95">
        <v>2</v>
      </c>
      <c r="L647" s="95">
        <v>2</v>
      </c>
      <c r="M647" s="95">
        <v>5</v>
      </c>
      <c r="N647" s="95">
        <v>2</v>
      </c>
      <c r="O647" s="95">
        <v>2</v>
      </c>
      <c r="P647" s="95">
        <v>4</v>
      </c>
      <c r="Q647" s="95">
        <v>5</v>
      </c>
      <c r="R647" s="95">
        <v>5</v>
      </c>
      <c r="S647" s="95">
        <v>2</v>
      </c>
      <c r="T647" s="95">
        <v>1</v>
      </c>
      <c r="U647" s="95">
        <v>2</v>
      </c>
      <c r="V647" s="95">
        <v>2</v>
      </c>
      <c r="W647" s="95">
        <v>2</v>
      </c>
      <c r="X647" s="95">
        <v>1</v>
      </c>
      <c r="Y647" s="95">
        <v>1</v>
      </c>
      <c r="Z647" s="95">
        <v>1</v>
      </c>
      <c r="AA647" s="95">
        <v>1</v>
      </c>
      <c r="AB647" s="95">
        <v>2</v>
      </c>
      <c r="AC647" s="95">
        <v>1</v>
      </c>
      <c r="AD647" s="95">
        <v>1</v>
      </c>
      <c r="AE647" s="91" t="s">
        <v>2</v>
      </c>
      <c r="AF647" s="95">
        <v>2</v>
      </c>
      <c r="AG647" s="95">
        <v>2</v>
      </c>
      <c r="AH647" s="95">
        <v>1</v>
      </c>
      <c r="AI647" s="95">
        <v>1</v>
      </c>
      <c r="AJ647" s="95">
        <v>1</v>
      </c>
      <c r="AK647" s="95">
        <v>1</v>
      </c>
      <c r="AL647" s="95">
        <v>1</v>
      </c>
      <c r="AM647" s="95">
        <v>1</v>
      </c>
    </row>
    <row r="648" spans="1:39" x14ac:dyDescent="0.25">
      <c r="A648" s="89">
        <v>43386</v>
      </c>
      <c r="B648" s="96" t="s">
        <v>668</v>
      </c>
      <c r="C648" s="95">
        <v>4</v>
      </c>
      <c r="D648" s="95">
        <v>1</v>
      </c>
      <c r="E648" s="95">
        <v>1</v>
      </c>
      <c r="F648" s="95">
        <v>1</v>
      </c>
      <c r="G648" s="95">
        <v>1</v>
      </c>
      <c r="H648" s="95">
        <v>1</v>
      </c>
      <c r="I648" s="95">
        <v>1</v>
      </c>
      <c r="J648" s="95">
        <v>4</v>
      </c>
      <c r="K648" s="95">
        <v>5</v>
      </c>
      <c r="L648" s="95">
        <v>5</v>
      </c>
      <c r="M648" s="95">
        <v>1</v>
      </c>
      <c r="N648" s="95">
        <v>2</v>
      </c>
      <c r="O648" s="95">
        <v>1</v>
      </c>
      <c r="P648" s="95">
        <v>1</v>
      </c>
      <c r="Q648" s="95">
        <v>1</v>
      </c>
      <c r="R648" s="95">
        <v>1</v>
      </c>
      <c r="S648" s="95">
        <v>2</v>
      </c>
      <c r="T648" s="95">
        <v>4</v>
      </c>
      <c r="U648" s="95">
        <v>5</v>
      </c>
      <c r="V648" s="95">
        <v>2</v>
      </c>
      <c r="W648" s="95">
        <v>1</v>
      </c>
      <c r="X648" s="95">
        <v>1</v>
      </c>
      <c r="Y648" s="95">
        <v>2</v>
      </c>
      <c r="Z648" s="95">
        <v>3</v>
      </c>
      <c r="AA648" s="95">
        <v>4</v>
      </c>
      <c r="AB648" s="95">
        <v>4</v>
      </c>
      <c r="AC648" s="95">
        <v>1</v>
      </c>
      <c r="AD648" s="95">
        <v>1</v>
      </c>
      <c r="AE648" s="91" t="s">
        <v>2</v>
      </c>
      <c r="AF648" s="95">
        <v>4</v>
      </c>
      <c r="AG648" s="95">
        <v>4</v>
      </c>
      <c r="AH648" s="95">
        <v>4</v>
      </c>
      <c r="AI648" s="95">
        <v>5</v>
      </c>
      <c r="AJ648" s="95">
        <v>4</v>
      </c>
      <c r="AK648" s="95">
        <v>4</v>
      </c>
      <c r="AL648" s="95">
        <v>1</v>
      </c>
      <c r="AM648" s="95">
        <v>4</v>
      </c>
    </row>
    <row r="649" spans="1:39" x14ac:dyDescent="0.25">
      <c r="A649" s="89">
        <v>43413</v>
      </c>
      <c r="B649" s="96" t="s">
        <v>669</v>
      </c>
      <c r="C649" s="95">
        <v>3</v>
      </c>
      <c r="D649" s="95">
        <v>1</v>
      </c>
      <c r="E649" s="95">
        <v>1</v>
      </c>
      <c r="F649" s="95">
        <v>2</v>
      </c>
      <c r="G649" s="95">
        <v>2</v>
      </c>
      <c r="H649" s="95">
        <v>2</v>
      </c>
      <c r="I649" s="95">
        <v>2</v>
      </c>
      <c r="J649" s="95">
        <v>1</v>
      </c>
      <c r="K649" s="95">
        <v>1</v>
      </c>
      <c r="L649" s="95">
        <v>1</v>
      </c>
      <c r="M649" s="95">
        <v>5</v>
      </c>
      <c r="N649" s="95">
        <v>2</v>
      </c>
      <c r="O649" s="95">
        <v>2</v>
      </c>
      <c r="P649" s="95">
        <v>5</v>
      </c>
      <c r="Q649" s="95">
        <v>5</v>
      </c>
      <c r="R649" s="95">
        <v>1</v>
      </c>
      <c r="S649" s="95">
        <v>1</v>
      </c>
      <c r="T649" s="95">
        <v>1</v>
      </c>
      <c r="U649" s="95">
        <v>2</v>
      </c>
      <c r="V649" s="95">
        <v>1</v>
      </c>
      <c r="W649" s="95">
        <v>1</v>
      </c>
      <c r="X649" s="95">
        <v>1</v>
      </c>
      <c r="Y649" s="95">
        <v>1</v>
      </c>
      <c r="Z649" s="95">
        <v>1</v>
      </c>
      <c r="AA649" s="95">
        <v>1</v>
      </c>
      <c r="AB649" s="95">
        <v>1</v>
      </c>
      <c r="AC649" s="95">
        <v>1</v>
      </c>
      <c r="AD649" s="95">
        <v>5</v>
      </c>
      <c r="AE649" s="91" t="s">
        <v>2</v>
      </c>
      <c r="AF649" s="95">
        <v>2</v>
      </c>
      <c r="AG649" s="95">
        <v>1</v>
      </c>
      <c r="AH649" s="95">
        <v>2</v>
      </c>
      <c r="AI649" s="95">
        <v>2</v>
      </c>
      <c r="AJ649" s="95">
        <v>1</v>
      </c>
      <c r="AK649" s="95">
        <v>1</v>
      </c>
      <c r="AL649" s="95">
        <v>2</v>
      </c>
      <c r="AM649" s="95">
        <v>1</v>
      </c>
    </row>
    <row r="650" spans="1:39" x14ac:dyDescent="0.25">
      <c r="A650" s="89">
        <v>43413</v>
      </c>
      <c r="B650" s="96" t="s">
        <v>670</v>
      </c>
      <c r="C650" s="95">
        <v>3</v>
      </c>
      <c r="D650" s="95">
        <v>3</v>
      </c>
      <c r="E650" s="95">
        <v>3</v>
      </c>
      <c r="F650" s="95">
        <v>2</v>
      </c>
      <c r="G650" s="95">
        <v>2</v>
      </c>
      <c r="H650" s="95">
        <v>2</v>
      </c>
      <c r="I650" s="95">
        <v>2</v>
      </c>
      <c r="J650" s="95">
        <v>2</v>
      </c>
      <c r="K650" s="95">
        <v>1</v>
      </c>
      <c r="L650" s="95">
        <v>2</v>
      </c>
      <c r="M650" s="95">
        <v>6</v>
      </c>
      <c r="N650" s="95">
        <v>5</v>
      </c>
      <c r="O650" s="95">
        <v>4</v>
      </c>
      <c r="P650" s="95">
        <v>5</v>
      </c>
      <c r="Q650" s="95">
        <v>5</v>
      </c>
      <c r="R650" s="95">
        <v>5</v>
      </c>
      <c r="S650" s="95">
        <v>2</v>
      </c>
      <c r="T650" s="95">
        <v>1</v>
      </c>
      <c r="U650" s="95">
        <v>2</v>
      </c>
      <c r="V650" s="95">
        <v>1</v>
      </c>
      <c r="W650" s="95">
        <v>2</v>
      </c>
      <c r="X650" s="95">
        <v>2</v>
      </c>
      <c r="Y650" s="95">
        <v>1</v>
      </c>
      <c r="Z650" s="95">
        <v>2</v>
      </c>
      <c r="AA650" s="95">
        <v>1</v>
      </c>
      <c r="AB650" s="95">
        <v>2</v>
      </c>
      <c r="AC650" s="95">
        <v>1</v>
      </c>
      <c r="AD650" s="95">
        <v>1</v>
      </c>
      <c r="AE650" s="91" t="s">
        <v>2</v>
      </c>
      <c r="AF650" s="95">
        <v>2</v>
      </c>
      <c r="AG650" s="95">
        <v>1</v>
      </c>
      <c r="AH650" s="95">
        <v>1</v>
      </c>
      <c r="AI650" s="95">
        <v>2</v>
      </c>
      <c r="AJ650" s="95">
        <v>2</v>
      </c>
      <c r="AK650" s="95">
        <v>1</v>
      </c>
      <c r="AL650" s="95">
        <v>2</v>
      </c>
      <c r="AM650" s="95">
        <v>2</v>
      </c>
    </row>
    <row r="651" spans="1:39" x14ac:dyDescent="0.25">
      <c r="A651" s="89">
        <v>43418</v>
      </c>
      <c r="B651" s="96" t="s">
        <v>671</v>
      </c>
      <c r="C651" s="95">
        <v>3</v>
      </c>
      <c r="D651" s="95">
        <v>1</v>
      </c>
      <c r="E651" s="95">
        <v>1</v>
      </c>
      <c r="F651" s="95">
        <v>2</v>
      </c>
      <c r="G651" s="95">
        <v>2</v>
      </c>
      <c r="H651" s="95">
        <v>2</v>
      </c>
      <c r="I651" s="95">
        <v>2</v>
      </c>
      <c r="J651" s="95">
        <v>1</v>
      </c>
      <c r="K651" s="95">
        <v>1</v>
      </c>
      <c r="L651" s="95">
        <v>4</v>
      </c>
      <c r="M651" s="95">
        <v>4</v>
      </c>
      <c r="N651" s="95">
        <v>1</v>
      </c>
      <c r="O651" s="95">
        <v>2</v>
      </c>
      <c r="P651" s="95">
        <v>1</v>
      </c>
      <c r="Q651" s="95">
        <v>2</v>
      </c>
      <c r="R651" s="95">
        <v>2</v>
      </c>
      <c r="S651" s="95">
        <v>2</v>
      </c>
      <c r="T651" s="95">
        <v>1</v>
      </c>
      <c r="U651" s="95">
        <v>2</v>
      </c>
      <c r="V651" s="95">
        <v>1</v>
      </c>
      <c r="W651" s="95">
        <v>5</v>
      </c>
      <c r="X651" s="95">
        <v>1</v>
      </c>
      <c r="Y651" s="95">
        <v>1</v>
      </c>
      <c r="Z651" s="95">
        <v>1</v>
      </c>
      <c r="AA651" s="95">
        <v>2</v>
      </c>
      <c r="AB651" s="95">
        <v>2</v>
      </c>
      <c r="AC651" s="95">
        <v>2</v>
      </c>
      <c r="AD651" s="95">
        <v>1</v>
      </c>
      <c r="AE651" s="91" t="s">
        <v>2</v>
      </c>
      <c r="AF651" s="95">
        <v>5</v>
      </c>
      <c r="AG651" s="95">
        <v>4</v>
      </c>
      <c r="AH651" s="95">
        <v>1</v>
      </c>
      <c r="AI651" s="95">
        <v>5</v>
      </c>
      <c r="AJ651" s="95">
        <v>4</v>
      </c>
      <c r="AK651" s="95">
        <v>1</v>
      </c>
      <c r="AL651" s="95">
        <v>1</v>
      </c>
      <c r="AM651" s="95">
        <v>5</v>
      </c>
    </row>
    <row r="652" spans="1:39" x14ac:dyDescent="0.25">
      <c r="A652" s="89">
        <v>43413</v>
      </c>
      <c r="B652" s="96" t="s">
        <v>672</v>
      </c>
      <c r="C652" s="95">
        <v>4</v>
      </c>
      <c r="D652" s="95">
        <v>3</v>
      </c>
      <c r="E652" s="95">
        <v>3</v>
      </c>
      <c r="F652" s="95">
        <v>2</v>
      </c>
      <c r="G652" s="95">
        <v>2</v>
      </c>
      <c r="H652" s="95">
        <v>2</v>
      </c>
      <c r="I652" s="95">
        <v>1</v>
      </c>
      <c r="J652" s="95">
        <v>2</v>
      </c>
      <c r="K652" s="95">
        <v>4</v>
      </c>
      <c r="L652" s="95">
        <v>1</v>
      </c>
      <c r="M652" s="95">
        <v>6</v>
      </c>
      <c r="N652" s="95">
        <v>3</v>
      </c>
      <c r="O652" s="95">
        <v>4</v>
      </c>
      <c r="P652" s="95">
        <v>4</v>
      </c>
      <c r="Q652" s="95">
        <v>3</v>
      </c>
      <c r="R652" s="95">
        <v>4</v>
      </c>
      <c r="S652" s="95">
        <v>1</v>
      </c>
      <c r="T652" s="95">
        <v>1</v>
      </c>
      <c r="U652" s="95">
        <v>1</v>
      </c>
      <c r="V652" s="95">
        <v>1</v>
      </c>
      <c r="W652" s="95">
        <v>1</v>
      </c>
      <c r="X652" s="95">
        <v>1</v>
      </c>
      <c r="Y652" s="95">
        <v>2</v>
      </c>
      <c r="Z652" s="95">
        <v>1</v>
      </c>
      <c r="AA652" s="95">
        <v>1</v>
      </c>
      <c r="AB652" s="95">
        <v>1</v>
      </c>
      <c r="AC652" s="95">
        <v>1</v>
      </c>
      <c r="AD652" s="95">
        <v>1</v>
      </c>
      <c r="AE652" s="91" t="s">
        <v>2</v>
      </c>
      <c r="AF652" s="95">
        <v>1</v>
      </c>
      <c r="AG652" s="95">
        <v>1</v>
      </c>
      <c r="AH652" s="95">
        <v>2</v>
      </c>
      <c r="AI652" s="95">
        <v>3</v>
      </c>
      <c r="AJ652" s="95">
        <v>2</v>
      </c>
      <c r="AK652" s="95">
        <v>1</v>
      </c>
      <c r="AL652" s="95">
        <v>1</v>
      </c>
      <c r="AM652" s="95">
        <v>1</v>
      </c>
    </row>
    <row r="653" spans="1:39" x14ac:dyDescent="0.25">
      <c r="A653" s="89">
        <v>43413</v>
      </c>
      <c r="B653" s="96" t="s">
        <v>673</v>
      </c>
      <c r="C653" s="95">
        <v>4</v>
      </c>
      <c r="D653" s="95">
        <v>1</v>
      </c>
      <c r="E653" s="95">
        <v>1</v>
      </c>
      <c r="F653" s="95">
        <v>1</v>
      </c>
      <c r="G653" s="95">
        <v>1</v>
      </c>
      <c r="H653" s="95">
        <v>2</v>
      </c>
      <c r="I653" s="95">
        <v>2</v>
      </c>
      <c r="J653" s="95">
        <v>5</v>
      </c>
      <c r="K653" s="95">
        <v>3</v>
      </c>
      <c r="L653" s="95">
        <v>4</v>
      </c>
      <c r="M653" s="95">
        <v>6</v>
      </c>
      <c r="N653" s="95">
        <v>2</v>
      </c>
      <c r="O653" s="95">
        <v>2</v>
      </c>
      <c r="P653" s="95">
        <v>2</v>
      </c>
      <c r="Q653" s="95">
        <v>2</v>
      </c>
      <c r="R653" s="95">
        <v>4</v>
      </c>
      <c r="S653" s="95">
        <v>2</v>
      </c>
      <c r="T653" s="95">
        <v>1</v>
      </c>
      <c r="U653" s="95">
        <v>2</v>
      </c>
      <c r="V653" s="95">
        <v>2</v>
      </c>
      <c r="W653" s="95">
        <v>4</v>
      </c>
      <c r="X653" s="95">
        <v>2</v>
      </c>
      <c r="Y653" s="95">
        <v>1</v>
      </c>
      <c r="Z653" s="95">
        <v>2</v>
      </c>
      <c r="AA653" s="95">
        <v>1</v>
      </c>
      <c r="AB653" s="95">
        <v>4</v>
      </c>
      <c r="AC653" s="95">
        <v>4</v>
      </c>
      <c r="AD653" s="95">
        <v>4</v>
      </c>
      <c r="AE653" s="91" t="s">
        <v>2</v>
      </c>
      <c r="AF653" s="95">
        <v>4</v>
      </c>
      <c r="AG653" s="95">
        <v>1</v>
      </c>
      <c r="AH653" s="95">
        <v>4</v>
      </c>
      <c r="AI653" s="95">
        <v>5</v>
      </c>
      <c r="AJ653" s="95">
        <v>4</v>
      </c>
      <c r="AK653" s="95">
        <v>5</v>
      </c>
      <c r="AL653" s="95">
        <v>1</v>
      </c>
      <c r="AM653" s="95">
        <v>4</v>
      </c>
    </row>
    <row r="654" spans="1:39" x14ac:dyDescent="0.25">
      <c r="A654" s="89">
        <v>43412</v>
      </c>
      <c r="B654" s="96" t="s">
        <v>674</v>
      </c>
      <c r="C654" s="95">
        <v>4</v>
      </c>
      <c r="D654" s="95">
        <v>1</v>
      </c>
      <c r="E654" s="95">
        <v>1</v>
      </c>
      <c r="F654" s="95">
        <v>1</v>
      </c>
      <c r="G654" s="95">
        <v>1</v>
      </c>
      <c r="H654" s="95">
        <v>1</v>
      </c>
      <c r="I654" s="95">
        <v>1</v>
      </c>
      <c r="J654" s="95">
        <v>4</v>
      </c>
      <c r="K654" s="95">
        <v>6</v>
      </c>
      <c r="L654" s="95">
        <v>4</v>
      </c>
      <c r="M654" s="95">
        <v>4</v>
      </c>
      <c r="N654" s="95">
        <v>3</v>
      </c>
      <c r="O654" s="95">
        <v>2</v>
      </c>
      <c r="P654" s="95">
        <v>2</v>
      </c>
      <c r="Q654" s="95">
        <v>2</v>
      </c>
      <c r="R654" s="95">
        <v>2</v>
      </c>
      <c r="S654" s="95">
        <v>5</v>
      </c>
      <c r="T654" s="95">
        <v>5</v>
      </c>
      <c r="U654" s="95">
        <v>4</v>
      </c>
      <c r="V654" s="95">
        <v>3</v>
      </c>
      <c r="W654" s="95">
        <v>4</v>
      </c>
      <c r="X654" s="95">
        <v>5</v>
      </c>
      <c r="Y654" s="95">
        <v>4</v>
      </c>
      <c r="Z654" s="95">
        <v>4</v>
      </c>
      <c r="AA654" s="95">
        <v>5</v>
      </c>
      <c r="AB654" s="95">
        <v>5</v>
      </c>
      <c r="AC654" s="95">
        <v>4</v>
      </c>
      <c r="AD654" s="95">
        <v>1</v>
      </c>
      <c r="AE654" s="91" t="s">
        <v>2</v>
      </c>
      <c r="AF654" s="95">
        <v>5</v>
      </c>
      <c r="AG654" s="95">
        <v>4</v>
      </c>
      <c r="AH654" s="95">
        <v>5</v>
      </c>
      <c r="AI654" s="95">
        <v>5</v>
      </c>
      <c r="AJ654" s="95">
        <v>4</v>
      </c>
      <c r="AK654" s="95">
        <v>4</v>
      </c>
      <c r="AL654" s="95">
        <v>5</v>
      </c>
      <c r="AM654" s="95">
        <v>4</v>
      </c>
    </row>
    <row r="655" spans="1:39" x14ac:dyDescent="0.25">
      <c r="A655" s="89">
        <v>43417</v>
      </c>
      <c r="B655" s="96" t="s">
        <v>675</v>
      </c>
      <c r="C655" s="95">
        <v>4</v>
      </c>
      <c r="D655" s="95">
        <v>1</v>
      </c>
      <c r="E655" s="95">
        <v>1</v>
      </c>
      <c r="F655" s="95">
        <v>2</v>
      </c>
      <c r="G655" s="95">
        <v>1</v>
      </c>
      <c r="H655" s="95">
        <v>1</v>
      </c>
      <c r="I655" s="95">
        <v>1</v>
      </c>
      <c r="J655" s="95">
        <v>1</v>
      </c>
      <c r="K655" s="95">
        <v>1</v>
      </c>
      <c r="L655" s="95">
        <v>4</v>
      </c>
      <c r="M655" s="95">
        <v>4</v>
      </c>
      <c r="N655" s="95">
        <v>1</v>
      </c>
      <c r="O655" s="95">
        <v>1</v>
      </c>
      <c r="P655" s="95">
        <v>1</v>
      </c>
      <c r="Q655" s="95">
        <v>1</v>
      </c>
      <c r="R655" s="95">
        <v>1</v>
      </c>
      <c r="S655" s="95">
        <v>1</v>
      </c>
      <c r="T655" s="95">
        <v>1</v>
      </c>
      <c r="U655" s="95">
        <v>2</v>
      </c>
      <c r="V655" s="95">
        <v>1</v>
      </c>
      <c r="W655" s="95">
        <v>3</v>
      </c>
      <c r="X655" s="95">
        <v>1</v>
      </c>
      <c r="Y655" s="95">
        <v>2</v>
      </c>
      <c r="Z655" s="95">
        <v>2</v>
      </c>
      <c r="AA655" s="95">
        <v>3</v>
      </c>
      <c r="AB655" s="95">
        <v>1</v>
      </c>
      <c r="AC655" s="95">
        <v>1</v>
      </c>
      <c r="AD655" s="95">
        <v>1</v>
      </c>
      <c r="AE655" s="91" t="s">
        <v>2</v>
      </c>
      <c r="AF655" s="95">
        <v>1</v>
      </c>
      <c r="AG655" s="95">
        <v>2</v>
      </c>
      <c r="AH655" s="95">
        <v>4</v>
      </c>
      <c r="AI655" s="95">
        <v>4</v>
      </c>
      <c r="AJ655" s="95">
        <v>4</v>
      </c>
      <c r="AK655" s="95">
        <v>3</v>
      </c>
      <c r="AL655" s="95">
        <v>4</v>
      </c>
      <c r="AM655" s="95">
        <v>4</v>
      </c>
    </row>
    <row r="656" spans="1:39" x14ac:dyDescent="0.25">
      <c r="A656" s="89">
        <v>43417</v>
      </c>
      <c r="B656" s="96" t="s">
        <v>676</v>
      </c>
      <c r="C656" s="95">
        <v>3</v>
      </c>
      <c r="D656" s="95">
        <v>1</v>
      </c>
      <c r="E656" s="95">
        <v>1</v>
      </c>
      <c r="F656" s="95">
        <v>2</v>
      </c>
      <c r="G656" s="95">
        <v>1</v>
      </c>
      <c r="H656" s="95">
        <v>2</v>
      </c>
      <c r="I656" s="95">
        <v>2</v>
      </c>
      <c r="J656" s="95">
        <v>3</v>
      </c>
      <c r="K656" s="95">
        <v>1</v>
      </c>
      <c r="L656" s="95">
        <v>4</v>
      </c>
      <c r="M656" s="95">
        <v>6</v>
      </c>
      <c r="N656" s="95">
        <v>4</v>
      </c>
      <c r="O656" s="95">
        <v>4</v>
      </c>
      <c r="P656" s="95">
        <v>5</v>
      </c>
      <c r="Q656" s="95">
        <v>5</v>
      </c>
      <c r="R656" s="95">
        <v>5</v>
      </c>
      <c r="S656" s="95">
        <v>2</v>
      </c>
      <c r="T656" s="95">
        <v>1</v>
      </c>
      <c r="U656" s="95">
        <v>2</v>
      </c>
      <c r="V656" s="95">
        <v>3</v>
      </c>
      <c r="W656" s="95">
        <v>3</v>
      </c>
      <c r="X656" s="95">
        <v>1</v>
      </c>
      <c r="Y656" s="95">
        <v>1</v>
      </c>
      <c r="Z656" s="95">
        <v>3</v>
      </c>
      <c r="AA656" s="95">
        <v>2</v>
      </c>
      <c r="AB656" s="95">
        <v>3</v>
      </c>
      <c r="AC656" s="95">
        <v>1</v>
      </c>
      <c r="AD656" s="95">
        <v>1</v>
      </c>
      <c r="AE656" s="91" t="s">
        <v>2</v>
      </c>
      <c r="AF656" s="95">
        <v>3</v>
      </c>
      <c r="AG656" s="95">
        <v>1</v>
      </c>
      <c r="AH656" s="95">
        <v>1</v>
      </c>
      <c r="AI656" s="95">
        <v>2</v>
      </c>
      <c r="AJ656" s="95">
        <v>1</v>
      </c>
      <c r="AK656" s="95">
        <v>1</v>
      </c>
      <c r="AL656" s="95">
        <v>1</v>
      </c>
      <c r="AM656" s="95">
        <v>1</v>
      </c>
    </row>
    <row r="657" spans="1:39" x14ac:dyDescent="0.25">
      <c r="A657" s="89">
        <v>43419</v>
      </c>
      <c r="B657" s="96" t="s">
        <v>677</v>
      </c>
      <c r="C657" s="95">
        <v>3</v>
      </c>
      <c r="D657" s="95">
        <v>3</v>
      </c>
      <c r="E657" s="95">
        <v>2</v>
      </c>
      <c r="F657" s="95">
        <v>1</v>
      </c>
      <c r="G657" s="95">
        <v>2</v>
      </c>
      <c r="H657" s="95">
        <v>2</v>
      </c>
      <c r="I657" s="95">
        <v>2</v>
      </c>
      <c r="J657" s="95">
        <v>3</v>
      </c>
      <c r="K657" s="95">
        <v>1</v>
      </c>
      <c r="L657" s="95">
        <v>2</v>
      </c>
      <c r="M657" s="95">
        <v>4</v>
      </c>
      <c r="N657" s="95">
        <v>1</v>
      </c>
      <c r="O657" s="95">
        <v>4</v>
      </c>
      <c r="P657" s="95">
        <v>2</v>
      </c>
      <c r="Q657" s="95">
        <v>2</v>
      </c>
      <c r="R657" s="95">
        <v>2</v>
      </c>
      <c r="S657" s="95">
        <v>2</v>
      </c>
      <c r="T657" s="95">
        <v>1</v>
      </c>
      <c r="U657" s="95">
        <v>1</v>
      </c>
      <c r="V657" s="95">
        <v>1</v>
      </c>
      <c r="W657" s="95">
        <v>1</v>
      </c>
      <c r="X657" s="95">
        <v>1</v>
      </c>
      <c r="Y657" s="95">
        <v>2</v>
      </c>
      <c r="Z657" s="95">
        <v>2</v>
      </c>
      <c r="AA657" s="95">
        <v>3</v>
      </c>
      <c r="AB657" s="95">
        <v>1</v>
      </c>
      <c r="AC657" s="95">
        <v>1</v>
      </c>
      <c r="AD657" s="95">
        <v>1</v>
      </c>
      <c r="AE657" s="91" t="s">
        <v>2</v>
      </c>
      <c r="AF657" s="95">
        <v>2</v>
      </c>
      <c r="AG657" s="95">
        <v>2</v>
      </c>
      <c r="AH657" s="95">
        <v>2</v>
      </c>
      <c r="AI657" s="95">
        <v>4</v>
      </c>
      <c r="AJ657" s="95">
        <v>1</v>
      </c>
      <c r="AK657" s="95">
        <v>2</v>
      </c>
      <c r="AL657" s="95">
        <v>1</v>
      </c>
      <c r="AM657" s="95">
        <v>1</v>
      </c>
    </row>
    <row r="658" spans="1:39" x14ac:dyDescent="0.25">
      <c r="A658" s="89">
        <v>43417</v>
      </c>
      <c r="B658" s="96" t="s">
        <v>678</v>
      </c>
      <c r="C658" s="95">
        <v>5</v>
      </c>
      <c r="D658" s="95">
        <v>1</v>
      </c>
      <c r="E658" s="95">
        <v>1</v>
      </c>
      <c r="F658" s="95">
        <v>1</v>
      </c>
      <c r="G658" s="95">
        <v>1</v>
      </c>
      <c r="H658" s="95">
        <v>1</v>
      </c>
      <c r="I658" s="95">
        <v>1</v>
      </c>
      <c r="J658" s="95">
        <v>4</v>
      </c>
      <c r="K658" s="95">
        <v>3</v>
      </c>
      <c r="L658" s="95">
        <v>3</v>
      </c>
      <c r="M658" s="95">
        <v>4</v>
      </c>
      <c r="N658" s="95">
        <v>3</v>
      </c>
      <c r="O658" s="95">
        <v>4</v>
      </c>
      <c r="P658" s="95">
        <v>2</v>
      </c>
      <c r="Q658" s="95">
        <v>2</v>
      </c>
      <c r="R658" s="95">
        <v>3</v>
      </c>
      <c r="S658" s="95">
        <v>4</v>
      </c>
      <c r="T658" s="95">
        <v>2</v>
      </c>
      <c r="U658" s="95">
        <v>2</v>
      </c>
      <c r="V658" s="95">
        <v>3</v>
      </c>
      <c r="W658" s="95">
        <v>4</v>
      </c>
      <c r="X658" s="95">
        <v>1</v>
      </c>
      <c r="Y658" s="95">
        <v>1</v>
      </c>
      <c r="Z658" s="95">
        <v>3</v>
      </c>
      <c r="AA658" s="95">
        <v>3</v>
      </c>
      <c r="AB658" s="95">
        <v>3</v>
      </c>
      <c r="AC658" s="95">
        <v>3</v>
      </c>
      <c r="AD658" s="95">
        <v>4</v>
      </c>
      <c r="AE658" s="91" t="s">
        <v>2</v>
      </c>
      <c r="AF658" s="95">
        <v>3</v>
      </c>
      <c r="AG658" s="95">
        <v>2</v>
      </c>
      <c r="AH658" s="95">
        <v>3</v>
      </c>
      <c r="AI658" s="95">
        <v>2</v>
      </c>
      <c r="AJ658" s="95">
        <v>2</v>
      </c>
      <c r="AK658" s="95">
        <v>2</v>
      </c>
      <c r="AL658" s="95">
        <v>2</v>
      </c>
      <c r="AM658" s="95">
        <v>4</v>
      </c>
    </row>
    <row r="659" spans="1:39" x14ac:dyDescent="0.25">
      <c r="A659" s="89"/>
      <c r="B659" s="90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  <c r="AC659" s="91"/>
      <c r="AD659" s="91"/>
      <c r="AE659" s="91"/>
      <c r="AF659" s="91"/>
      <c r="AG659" s="91"/>
      <c r="AH659" s="91"/>
      <c r="AI659" s="91"/>
      <c r="AJ659" s="91"/>
      <c r="AK659" s="91"/>
      <c r="AL659" s="91"/>
      <c r="AM659" s="91"/>
    </row>
    <row r="660" spans="1:39" x14ac:dyDescent="0.25">
      <c r="A660" s="89"/>
      <c r="B660" s="90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  <c r="AC660" s="91"/>
      <c r="AD660" s="91"/>
      <c r="AE660" s="91"/>
      <c r="AF660" s="91"/>
      <c r="AG660" s="91"/>
      <c r="AH660" s="91"/>
      <c r="AI660" s="91"/>
      <c r="AJ660" s="91"/>
      <c r="AK660" s="91"/>
      <c r="AL660" s="91"/>
      <c r="AM660" s="91"/>
    </row>
    <row r="661" spans="1:39" x14ac:dyDescent="0.25">
      <c r="A661" s="89"/>
      <c r="B661" s="90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  <c r="AC661" s="91"/>
      <c r="AD661" s="91"/>
      <c r="AE661" s="91"/>
      <c r="AF661" s="91"/>
      <c r="AG661" s="91"/>
      <c r="AH661" s="91"/>
      <c r="AI661" s="91"/>
      <c r="AJ661" s="91"/>
      <c r="AK661" s="91"/>
      <c r="AL661" s="91"/>
      <c r="AM661" s="91"/>
    </row>
    <row r="662" spans="1:39" x14ac:dyDescent="0.25">
      <c r="A662" s="89"/>
      <c r="B662" s="90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  <c r="AC662" s="91"/>
      <c r="AD662" s="91"/>
      <c r="AE662" s="91"/>
      <c r="AF662" s="91"/>
      <c r="AG662" s="91"/>
      <c r="AH662" s="91"/>
      <c r="AI662" s="91"/>
      <c r="AJ662" s="91"/>
      <c r="AK662" s="91"/>
      <c r="AL662" s="91"/>
      <c r="AM662" s="91"/>
    </row>
    <row r="663" spans="1:39" x14ac:dyDescent="0.25">
      <c r="A663" s="89"/>
      <c r="B663" s="90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  <c r="AC663" s="91"/>
      <c r="AD663" s="91"/>
      <c r="AE663" s="91"/>
      <c r="AF663" s="91"/>
      <c r="AG663" s="91"/>
      <c r="AH663" s="91"/>
      <c r="AI663" s="91"/>
      <c r="AJ663" s="91"/>
      <c r="AK663" s="91"/>
      <c r="AL663" s="91"/>
      <c r="AM663" s="91"/>
    </row>
    <row r="664" spans="1:39" x14ac:dyDescent="0.25">
      <c r="A664" s="89"/>
      <c r="B664" s="90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  <c r="AC664" s="91"/>
      <c r="AD664" s="91"/>
      <c r="AE664" s="91"/>
      <c r="AF664" s="91"/>
      <c r="AG664" s="91"/>
      <c r="AH664" s="91"/>
      <c r="AI664" s="91"/>
      <c r="AJ664" s="91"/>
      <c r="AK664" s="91"/>
      <c r="AL664" s="91"/>
      <c r="AM664" s="91"/>
    </row>
    <row r="665" spans="1:39" x14ac:dyDescent="0.25">
      <c r="A665" s="89"/>
      <c r="B665" s="90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  <c r="AC665" s="91"/>
      <c r="AD665" s="91"/>
      <c r="AE665" s="91"/>
      <c r="AF665" s="91"/>
      <c r="AG665" s="91"/>
      <c r="AH665" s="91"/>
      <c r="AI665" s="91"/>
      <c r="AJ665" s="91"/>
      <c r="AK665" s="91"/>
      <c r="AL665" s="91"/>
      <c r="AM665" s="91"/>
    </row>
    <row r="666" spans="1:39" x14ac:dyDescent="0.25">
      <c r="A666" s="89"/>
      <c r="B666" s="90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  <c r="AC666" s="91"/>
      <c r="AD666" s="91"/>
      <c r="AE666" s="91"/>
      <c r="AF666" s="91"/>
      <c r="AG666" s="91"/>
      <c r="AH666" s="91"/>
      <c r="AI666" s="91"/>
      <c r="AJ666" s="91"/>
      <c r="AK666" s="91"/>
      <c r="AL666" s="91"/>
      <c r="AM666" s="91"/>
    </row>
    <row r="667" spans="1:39" x14ac:dyDescent="0.25">
      <c r="A667" s="89"/>
      <c r="B667" s="90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  <c r="AC667" s="91"/>
      <c r="AD667" s="91"/>
      <c r="AE667" s="91"/>
      <c r="AF667" s="91"/>
      <c r="AG667" s="91"/>
      <c r="AH667" s="91"/>
      <c r="AI667" s="91"/>
      <c r="AJ667" s="91"/>
      <c r="AK667" s="91"/>
      <c r="AL667" s="91"/>
      <c r="AM667" s="91"/>
    </row>
    <row r="668" spans="1:39" x14ac:dyDescent="0.25">
      <c r="A668" s="89"/>
      <c r="B668" s="90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  <c r="AC668" s="91"/>
      <c r="AD668" s="91"/>
      <c r="AE668" s="91"/>
      <c r="AF668" s="91"/>
      <c r="AG668" s="91"/>
      <c r="AH668" s="91"/>
      <c r="AI668" s="91"/>
      <c r="AJ668" s="91"/>
      <c r="AK668" s="91"/>
      <c r="AL668" s="91"/>
      <c r="AM668" s="91"/>
    </row>
    <row r="669" spans="1:39" x14ac:dyDescent="0.25">
      <c r="A669" s="89"/>
      <c r="B669" s="90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  <c r="AC669" s="91"/>
      <c r="AD669" s="91"/>
      <c r="AE669" s="91"/>
      <c r="AF669" s="91"/>
      <c r="AG669" s="91"/>
      <c r="AH669" s="91"/>
      <c r="AI669" s="91"/>
      <c r="AJ669" s="91"/>
      <c r="AK669" s="91"/>
      <c r="AL669" s="91"/>
      <c r="AM669" s="91"/>
    </row>
    <row r="670" spans="1:39" x14ac:dyDescent="0.25">
      <c r="A670" s="89"/>
      <c r="B670" s="90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  <c r="AC670" s="91"/>
      <c r="AD670" s="91"/>
      <c r="AE670" s="91"/>
      <c r="AF670" s="91"/>
      <c r="AG670" s="91"/>
      <c r="AH670" s="91"/>
      <c r="AI670" s="91"/>
      <c r="AJ670" s="91"/>
      <c r="AK670" s="91"/>
      <c r="AL670" s="91"/>
      <c r="AM670" s="91"/>
    </row>
    <row r="671" spans="1:39" x14ac:dyDescent="0.25">
      <c r="A671" s="89"/>
      <c r="B671" s="90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  <c r="AC671" s="91"/>
      <c r="AD671" s="91"/>
      <c r="AE671" s="91"/>
      <c r="AF671" s="91"/>
      <c r="AG671" s="91"/>
      <c r="AH671" s="91"/>
      <c r="AI671" s="91"/>
      <c r="AJ671" s="91"/>
      <c r="AK671" s="91"/>
      <c r="AL671" s="91"/>
      <c r="AM671" s="91"/>
    </row>
    <row r="672" spans="1:39" x14ac:dyDescent="0.25">
      <c r="A672" s="89"/>
      <c r="B672" s="90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  <c r="AC672" s="91"/>
      <c r="AD672" s="91"/>
      <c r="AE672" s="91"/>
      <c r="AF672" s="91"/>
      <c r="AG672" s="91"/>
      <c r="AH672" s="91"/>
      <c r="AI672" s="91"/>
      <c r="AJ672" s="91"/>
      <c r="AK672" s="91"/>
      <c r="AL672" s="91"/>
      <c r="AM672" s="91"/>
    </row>
    <row r="673" spans="1:39" x14ac:dyDescent="0.25">
      <c r="A673" s="89"/>
      <c r="B673" s="90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  <c r="AC673" s="91"/>
      <c r="AD673" s="91"/>
      <c r="AE673" s="91"/>
      <c r="AF673" s="91"/>
      <c r="AG673" s="91"/>
      <c r="AH673" s="91"/>
      <c r="AI673" s="91"/>
      <c r="AJ673" s="91"/>
      <c r="AK673" s="91"/>
      <c r="AL673" s="91"/>
      <c r="AM673" s="91"/>
    </row>
    <row r="674" spans="1:39" x14ac:dyDescent="0.25">
      <c r="A674" s="89"/>
      <c r="B674" s="90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  <c r="AC674" s="91"/>
      <c r="AD674" s="91"/>
      <c r="AE674" s="91"/>
      <c r="AF674" s="91"/>
      <c r="AG674" s="91"/>
      <c r="AH674" s="91"/>
      <c r="AI674" s="91"/>
      <c r="AJ674" s="91"/>
      <c r="AK674" s="91"/>
      <c r="AL674" s="91"/>
      <c r="AM674" s="91"/>
    </row>
    <row r="675" spans="1:39" x14ac:dyDescent="0.25">
      <c r="A675" s="89"/>
      <c r="B675" s="90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  <c r="AC675" s="91"/>
      <c r="AD675" s="91"/>
      <c r="AE675" s="91"/>
      <c r="AF675" s="91"/>
      <c r="AG675" s="91"/>
      <c r="AH675" s="91"/>
      <c r="AI675" s="91"/>
      <c r="AJ675" s="91"/>
      <c r="AK675" s="91"/>
      <c r="AL675" s="91"/>
      <c r="AM675" s="91"/>
    </row>
    <row r="676" spans="1:39" x14ac:dyDescent="0.25">
      <c r="A676" s="89"/>
      <c r="B676" s="90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  <c r="AC676" s="91"/>
      <c r="AD676" s="91"/>
      <c r="AE676" s="91"/>
      <c r="AF676" s="91"/>
      <c r="AG676" s="91"/>
      <c r="AH676" s="91"/>
      <c r="AI676" s="91"/>
      <c r="AJ676" s="91"/>
      <c r="AK676" s="91"/>
      <c r="AL676" s="91"/>
      <c r="AM676" s="91"/>
    </row>
    <row r="677" spans="1:39" x14ac:dyDescent="0.25">
      <c r="A677" s="89"/>
      <c r="B677" s="90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  <c r="AC677" s="91"/>
      <c r="AD677" s="91"/>
      <c r="AE677" s="91"/>
      <c r="AF677" s="91"/>
      <c r="AG677" s="91"/>
      <c r="AH677" s="91"/>
      <c r="AI677" s="91"/>
      <c r="AJ677" s="91"/>
      <c r="AK677" s="91"/>
      <c r="AL677" s="91"/>
      <c r="AM677" s="91"/>
    </row>
    <row r="678" spans="1:39" x14ac:dyDescent="0.25">
      <c r="A678" s="89"/>
      <c r="B678" s="90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  <c r="AC678" s="91"/>
      <c r="AD678" s="91"/>
      <c r="AE678" s="91"/>
      <c r="AF678" s="91"/>
      <c r="AG678" s="91"/>
      <c r="AH678" s="91"/>
      <c r="AI678" s="91"/>
      <c r="AJ678" s="91"/>
      <c r="AK678" s="91"/>
      <c r="AL678" s="91"/>
      <c r="AM678" s="91"/>
    </row>
    <row r="679" spans="1:39" x14ac:dyDescent="0.25">
      <c r="A679" s="89"/>
      <c r="B679" s="90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  <c r="AC679" s="91"/>
      <c r="AD679" s="91"/>
      <c r="AE679" s="91"/>
      <c r="AF679" s="91"/>
      <c r="AG679" s="91"/>
      <c r="AH679" s="91"/>
      <c r="AI679" s="91"/>
      <c r="AJ679" s="91"/>
      <c r="AK679" s="91"/>
      <c r="AL679" s="91"/>
      <c r="AM679" s="91"/>
    </row>
    <row r="680" spans="1:39" x14ac:dyDescent="0.25">
      <c r="A680" s="89"/>
      <c r="B680" s="90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  <c r="AC680" s="91"/>
      <c r="AD680" s="91"/>
      <c r="AE680" s="91"/>
      <c r="AF680" s="91"/>
      <c r="AG680" s="91"/>
      <c r="AH680" s="91"/>
      <c r="AI680" s="91"/>
      <c r="AJ680" s="91"/>
      <c r="AK680" s="91"/>
      <c r="AL680" s="91"/>
      <c r="AM680" s="91"/>
    </row>
    <row r="681" spans="1:39" x14ac:dyDescent="0.25">
      <c r="A681" s="89"/>
      <c r="B681" s="90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  <c r="AC681" s="91"/>
      <c r="AD681" s="91"/>
      <c r="AE681" s="91"/>
      <c r="AF681" s="91"/>
      <c r="AG681" s="91"/>
      <c r="AH681" s="91"/>
      <c r="AI681" s="91"/>
      <c r="AJ681" s="91"/>
      <c r="AK681" s="91"/>
      <c r="AL681" s="91"/>
      <c r="AM681" s="91"/>
    </row>
    <row r="682" spans="1:39" x14ac:dyDescent="0.25">
      <c r="A682" s="89"/>
      <c r="B682" s="90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  <c r="AC682" s="91"/>
      <c r="AD682" s="91"/>
      <c r="AE682" s="91"/>
      <c r="AF682" s="91"/>
      <c r="AG682" s="91"/>
      <c r="AH682" s="91"/>
      <c r="AI682" s="91"/>
      <c r="AJ682" s="91"/>
      <c r="AK682" s="91"/>
      <c r="AL682" s="91"/>
      <c r="AM682" s="91"/>
    </row>
    <row r="683" spans="1:39" x14ac:dyDescent="0.25">
      <c r="A683" s="89"/>
      <c r="B683" s="90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  <c r="AC683" s="91"/>
      <c r="AD683" s="91"/>
      <c r="AE683" s="91"/>
      <c r="AF683" s="91"/>
      <c r="AG683" s="91"/>
      <c r="AH683" s="91"/>
      <c r="AI683" s="91"/>
      <c r="AJ683" s="91"/>
      <c r="AK683" s="91"/>
      <c r="AL683" s="91"/>
      <c r="AM683" s="91"/>
    </row>
    <row r="684" spans="1:39" x14ac:dyDescent="0.25">
      <c r="A684" s="89"/>
      <c r="B684" s="90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  <c r="AC684" s="91"/>
      <c r="AD684" s="91"/>
      <c r="AE684" s="91"/>
      <c r="AF684" s="91"/>
      <c r="AG684" s="91"/>
      <c r="AH684" s="91"/>
      <c r="AI684" s="91"/>
      <c r="AJ684" s="91"/>
      <c r="AK684" s="91"/>
      <c r="AL684" s="91"/>
      <c r="AM684" s="91"/>
    </row>
    <row r="685" spans="1:39" x14ac:dyDescent="0.25">
      <c r="A685" s="89"/>
      <c r="B685" s="90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  <c r="AC685" s="91"/>
      <c r="AD685" s="91"/>
      <c r="AE685" s="91"/>
      <c r="AF685" s="91"/>
      <c r="AG685" s="91"/>
      <c r="AH685" s="91"/>
      <c r="AI685" s="91"/>
      <c r="AJ685" s="91"/>
      <c r="AK685" s="91"/>
      <c r="AL685" s="91"/>
      <c r="AM685" s="91"/>
    </row>
    <row r="686" spans="1:39" x14ac:dyDescent="0.25">
      <c r="A686" s="89"/>
      <c r="B686" s="90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  <c r="AC686" s="91"/>
      <c r="AD686" s="91"/>
      <c r="AE686" s="91"/>
      <c r="AF686" s="91"/>
      <c r="AG686" s="91"/>
      <c r="AH686" s="91"/>
      <c r="AI686" s="91"/>
      <c r="AJ686" s="91"/>
      <c r="AK686" s="91"/>
      <c r="AL686" s="91"/>
      <c r="AM686" s="91"/>
    </row>
    <row r="687" spans="1:39" x14ac:dyDescent="0.25">
      <c r="A687" s="89"/>
      <c r="B687" s="90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  <c r="AC687" s="91"/>
      <c r="AD687" s="91"/>
      <c r="AE687" s="91"/>
      <c r="AF687" s="91"/>
      <c r="AG687" s="91"/>
      <c r="AH687" s="91"/>
      <c r="AI687" s="91"/>
      <c r="AJ687" s="91"/>
      <c r="AK687" s="91"/>
      <c r="AL687" s="91"/>
      <c r="AM687" s="91"/>
    </row>
    <row r="688" spans="1:39" x14ac:dyDescent="0.25">
      <c r="A688" s="89"/>
      <c r="B688" s="90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  <c r="AC688" s="91"/>
      <c r="AD688" s="91"/>
      <c r="AE688" s="91"/>
      <c r="AF688" s="91"/>
      <c r="AG688" s="91"/>
      <c r="AH688" s="91"/>
      <c r="AI688" s="91"/>
      <c r="AJ688" s="91"/>
      <c r="AK688" s="91"/>
      <c r="AL688" s="91"/>
      <c r="AM688" s="91"/>
    </row>
    <row r="689" spans="1:39" x14ac:dyDescent="0.25">
      <c r="A689" s="89"/>
      <c r="B689" s="90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  <c r="AC689" s="91"/>
      <c r="AD689" s="91"/>
      <c r="AE689" s="91"/>
      <c r="AF689" s="91"/>
      <c r="AG689" s="91"/>
      <c r="AH689" s="91"/>
      <c r="AI689" s="91"/>
      <c r="AJ689" s="91"/>
      <c r="AK689" s="91"/>
      <c r="AL689" s="91"/>
      <c r="AM689" s="91"/>
    </row>
    <row r="690" spans="1:39" x14ac:dyDescent="0.25">
      <c r="A690" s="89"/>
      <c r="B690" s="90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  <c r="AC690" s="91"/>
      <c r="AD690" s="91"/>
      <c r="AE690" s="91"/>
      <c r="AF690" s="91"/>
      <c r="AG690" s="91"/>
      <c r="AH690" s="91"/>
      <c r="AI690" s="91"/>
      <c r="AJ690" s="91"/>
      <c r="AK690" s="91"/>
      <c r="AL690" s="91"/>
      <c r="AM690" s="91"/>
    </row>
    <row r="691" spans="1:39" x14ac:dyDescent="0.25">
      <c r="A691" s="89"/>
      <c r="B691" s="90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  <c r="AC691" s="91"/>
      <c r="AD691" s="91"/>
      <c r="AE691" s="91"/>
      <c r="AF691" s="91"/>
      <c r="AG691" s="91"/>
      <c r="AH691" s="91"/>
      <c r="AI691" s="91"/>
      <c r="AJ691" s="91"/>
      <c r="AK691" s="91"/>
      <c r="AL691" s="91"/>
      <c r="AM691" s="91"/>
    </row>
    <row r="692" spans="1:39" x14ac:dyDescent="0.25">
      <c r="A692" s="89"/>
      <c r="B692" s="90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  <c r="AC692" s="91"/>
      <c r="AD692" s="91"/>
      <c r="AE692" s="91"/>
      <c r="AF692" s="91"/>
      <c r="AG692" s="91"/>
      <c r="AH692" s="91"/>
      <c r="AI692" s="91"/>
      <c r="AJ692" s="91"/>
      <c r="AK692" s="91"/>
      <c r="AL692" s="91"/>
      <c r="AM692" s="91"/>
    </row>
    <row r="693" spans="1:39" x14ac:dyDescent="0.25">
      <c r="A693" s="89"/>
      <c r="B693" s="90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  <c r="AC693" s="91"/>
      <c r="AD693" s="91"/>
      <c r="AE693" s="91"/>
      <c r="AF693" s="91"/>
      <c r="AG693" s="91"/>
      <c r="AH693" s="91"/>
      <c r="AI693" s="91"/>
      <c r="AJ693" s="91"/>
      <c r="AK693" s="91"/>
      <c r="AL693" s="91"/>
      <c r="AM693" s="91"/>
    </row>
    <row r="694" spans="1:39" x14ac:dyDescent="0.25">
      <c r="A694" s="89"/>
      <c r="B694" s="90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  <c r="AC694" s="91"/>
      <c r="AD694" s="91"/>
      <c r="AE694" s="91"/>
      <c r="AF694" s="91"/>
      <c r="AG694" s="91"/>
      <c r="AH694" s="91"/>
      <c r="AI694" s="91"/>
      <c r="AJ694" s="91"/>
      <c r="AK694" s="91"/>
      <c r="AL694" s="91"/>
      <c r="AM694" s="91"/>
    </row>
    <row r="695" spans="1:39" x14ac:dyDescent="0.25">
      <c r="A695" s="89"/>
      <c r="B695" s="90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  <c r="AC695" s="91"/>
      <c r="AD695" s="91"/>
      <c r="AE695" s="91"/>
      <c r="AF695" s="91"/>
      <c r="AG695" s="91"/>
      <c r="AH695" s="91"/>
      <c r="AI695" s="91"/>
      <c r="AJ695" s="91"/>
      <c r="AK695" s="91"/>
      <c r="AL695" s="91"/>
      <c r="AM695" s="91"/>
    </row>
    <row r="696" spans="1:39" x14ac:dyDescent="0.25">
      <c r="A696" s="89"/>
      <c r="B696" s="90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  <c r="AC696" s="91"/>
      <c r="AD696" s="91"/>
      <c r="AE696" s="91"/>
      <c r="AF696" s="91"/>
      <c r="AG696" s="91"/>
      <c r="AH696" s="91"/>
      <c r="AI696" s="91"/>
      <c r="AJ696" s="91"/>
      <c r="AK696" s="91"/>
      <c r="AL696" s="91"/>
      <c r="AM696" s="91"/>
    </row>
    <row r="697" spans="1:39" x14ac:dyDescent="0.25">
      <c r="A697" s="89"/>
      <c r="B697" s="90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  <c r="AC697" s="91"/>
      <c r="AD697" s="91"/>
      <c r="AE697" s="91"/>
      <c r="AF697" s="91"/>
      <c r="AG697" s="91"/>
      <c r="AH697" s="91"/>
      <c r="AI697" s="91"/>
      <c r="AJ697" s="91"/>
      <c r="AK697" s="91"/>
      <c r="AL697" s="91"/>
      <c r="AM697" s="91"/>
    </row>
    <row r="698" spans="1:39" x14ac:dyDescent="0.25">
      <c r="A698" s="89"/>
      <c r="B698" s="90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  <c r="AC698" s="91"/>
      <c r="AD698" s="91"/>
      <c r="AE698" s="91"/>
      <c r="AF698" s="91"/>
      <c r="AG698" s="91"/>
      <c r="AH698" s="91"/>
      <c r="AI698" s="91"/>
      <c r="AJ698" s="91"/>
      <c r="AK698" s="91"/>
      <c r="AL698" s="91"/>
      <c r="AM698" s="91"/>
    </row>
    <row r="699" spans="1:39" x14ac:dyDescent="0.25">
      <c r="A699" s="89"/>
      <c r="B699" s="90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  <c r="AC699" s="91"/>
      <c r="AD699" s="91"/>
      <c r="AE699" s="91"/>
      <c r="AF699" s="91"/>
      <c r="AG699" s="91"/>
      <c r="AH699" s="91"/>
      <c r="AI699" s="91"/>
      <c r="AJ699" s="91"/>
      <c r="AK699" s="91"/>
      <c r="AL699" s="91"/>
      <c r="AM699" s="91"/>
    </row>
    <row r="700" spans="1:39" x14ac:dyDescent="0.25">
      <c r="A700" s="89"/>
      <c r="B700" s="90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  <c r="AC700" s="91"/>
      <c r="AD700" s="91"/>
      <c r="AE700" s="91"/>
      <c r="AF700" s="91"/>
      <c r="AG700" s="91"/>
      <c r="AH700" s="91"/>
      <c r="AI700" s="91"/>
      <c r="AJ700" s="91"/>
      <c r="AK700" s="91"/>
      <c r="AL700" s="91"/>
      <c r="AM700" s="91"/>
    </row>
    <row r="701" spans="1:39" x14ac:dyDescent="0.25">
      <c r="A701" s="89"/>
      <c r="B701" s="90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  <c r="AC701" s="91"/>
      <c r="AD701" s="91"/>
      <c r="AE701" s="91"/>
      <c r="AF701" s="91"/>
      <c r="AG701" s="91"/>
      <c r="AH701" s="91"/>
      <c r="AI701" s="91"/>
      <c r="AJ701" s="91"/>
      <c r="AK701" s="91"/>
      <c r="AL701" s="91"/>
      <c r="AM701" s="91"/>
    </row>
    <row r="702" spans="1:39" x14ac:dyDescent="0.25">
      <c r="A702" s="89"/>
      <c r="B702" s="90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  <c r="AC702" s="91"/>
      <c r="AD702" s="91"/>
      <c r="AE702" s="91"/>
      <c r="AF702" s="91"/>
      <c r="AG702" s="91"/>
      <c r="AH702" s="91"/>
      <c r="AI702" s="91"/>
      <c r="AJ702" s="91"/>
      <c r="AK702" s="91"/>
      <c r="AL702" s="91"/>
      <c r="AM702" s="91"/>
    </row>
    <row r="703" spans="1:39" x14ac:dyDescent="0.25">
      <c r="A703" s="89"/>
      <c r="B703" s="90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  <c r="AC703" s="91"/>
      <c r="AD703" s="91"/>
      <c r="AE703" s="91"/>
      <c r="AF703" s="91"/>
      <c r="AG703" s="91"/>
      <c r="AH703" s="91"/>
      <c r="AI703" s="91"/>
      <c r="AJ703" s="91"/>
      <c r="AK703" s="91"/>
      <c r="AL703" s="91"/>
      <c r="AM703" s="91"/>
    </row>
    <row r="704" spans="1:39" x14ac:dyDescent="0.25">
      <c r="A704" s="89"/>
      <c r="B704" s="90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  <c r="AC704" s="91"/>
      <c r="AD704" s="91"/>
      <c r="AE704" s="91"/>
      <c r="AF704" s="91"/>
      <c r="AG704" s="91"/>
      <c r="AH704" s="91"/>
      <c r="AI704" s="91"/>
      <c r="AJ704" s="91"/>
      <c r="AK704" s="91"/>
      <c r="AL704" s="91"/>
      <c r="AM704" s="91"/>
    </row>
    <row r="705" spans="1:39" x14ac:dyDescent="0.25">
      <c r="A705" s="89"/>
      <c r="B705" s="90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  <c r="AC705" s="91"/>
      <c r="AD705" s="91"/>
      <c r="AE705" s="91"/>
      <c r="AF705" s="91"/>
      <c r="AG705" s="91"/>
      <c r="AH705" s="91"/>
      <c r="AI705" s="91"/>
      <c r="AJ705" s="91"/>
      <c r="AK705" s="91"/>
      <c r="AL705" s="91"/>
      <c r="AM705" s="91"/>
    </row>
    <row r="706" spans="1:39" x14ac:dyDescent="0.25">
      <c r="A706" s="89"/>
      <c r="B706" s="90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  <c r="AC706" s="91"/>
      <c r="AD706" s="91"/>
      <c r="AE706" s="91"/>
      <c r="AF706" s="91"/>
      <c r="AG706" s="91"/>
      <c r="AH706" s="91"/>
      <c r="AI706" s="91"/>
      <c r="AJ706" s="91"/>
      <c r="AK706" s="91"/>
      <c r="AL706" s="91"/>
      <c r="AM706" s="91"/>
    </row>
    <row r="707" spans="1:39" x14ac:dyDescent="0.25">
      <c r="A707" s="89"/>
      <c r="B707" s="90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  <c r="AC707" s="91"/>
      <c r="AD707" s="91"/>
      <c r="AE707" s="91"/>
      <c r="AF707" s="91"/>
      <c r="AG707" s="91"/>
      <c r="AH707" s="91"/>
      <c r="AI707" s="91"/>
      <c r="AJ707" s="91"/>
      <c r="AK707" s="91"/>
      <c r="AL707" s="91"/>
      <c r="AM707" s="91"/>
    </row>
    <row r="708" spans="1:39" x14ac:dyDescent="0.25">
      <c r="A708" s="89"/>
      <c r="B708" s="90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  <c r="AC708" s="91"/>
      <c r="AD708" s="91"/>
      <c r="AE708" s="91"/>
      <c r="AF708" s="91"/>
      <c r="AG708" s="91"/>
      <c r="AH708" s="91"/>
      <c r="AI708" s="91"/>
      <c r="AJ708" s="91"/>
      <c r="AK708" s="91"/>
      <c r="AL708" s="91"/>
      <c r="AM708" s="91"/>
    </row>
    <row r="709" spans="1:39" x14ac:dyDescent="0.25">
      <c r="A709" s="89"/>
      <c r="B709" s="90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  <c r="AC709" s="91"/>
      <c r="AD709" s="91"/>
      <c r="AE709" s="91"/>
      <c r="AF709" s="91"/>
      <c r="AG709" s="91"/>
      <c r="AH709" s="91"/>
      <c r="AI709" s="91"/>
      <c r="AJ709" s="91"/>
      <c r="AK709" s="91"/>
      <c r="AL709" s="91"/>
      <c r="AM709" s="91"/>
    </row>
    <row r="710" spans="1:39" x14ac:dyDescent="0.25">
      <c r="A710" s="89"/>
      <c r="B710" s="90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  <c r="AC710" s="91"/>
      <c r="AD710" s="91"/>
      <c r="AE710" s="91"/>
      <c r="AF710" s="91"/>
      <c r="AG710" s="91"/>
      <c r="AH710" s="91"/>
      <c r="AI710" s="91"/>
      <c r="AJ710" s="91"/>
      <c r="AK710" s="91"/>
      <c r="AL710" s="91"/>
      <c r="AM710" s="91"/>
    </row>
    <row r="711" spans="1:39" x14ac:dyDescent="0.25">
      <c r="A711" s="89"/>
      <c r="B711" s="90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  <c r="AC711" s="91"/>
      <c r="AD711" s="91"/>
      <c r="AE711" s="91"/>
      <c r="AF711" s="91"/>
      <c r="AG711" s="91"/>
      <c r="AH711" s="91"/>
      <c r="AI711" s="91"/>
      <c r="AJ711" s="91"/>
      <c r="AK711" s="91"/>
      <c r="AL711" s="91"/>
      <c r="AM711" s="91"/>
    </row>
    <row r="712" spans="1:39" x14ac:dyDescent="0.25">
      <c r="A712" s="89"/>
      <c r="B712" s="90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  <c r="AC712" s="91"/>
      <c r="AD712" s="91"/>
      <c r="AE712" s="91"/>
      <c r="AF712" s="91"/>
      <c r="AG712" s="91"/>
      <c r="AH712" s="91"/>
      <c r="AI712" s="91"/>
      <c r="AJ712" s="91"/>
      <c r="AK712" s="91"/>
      <c r="AL712" s="91"/>
      <c r="AM712" s="91"/>
    </row>
    <row r="713" spans="1:39" x14ac:dyDescent="0.25">
      <c r="A713" s="89"/>
      <c r="B713" s="90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  <c r="AC713" s="91"/>
      <c r="AD713" s="91"/>
      <c r="AE713" s="91"/>
      <c r="AF713" s="91"/>
      <c r="AG713" s="91"/>
      <c r="AH713" s="91"/>
      <c r="AI713" s="91"/>
      <c r="AJ713" s="91"/>
      <c r="AK713" s="91"/>
      <c r="AL713" s="91"/>
      <c r="AM713" s="91"/>
    </row>
    <row r="714" spans="1:39" x14ac:dyDescent="0.25">
      <c r="A714" s="89"/>
      <c r="B714" s="90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  <c r="AC714" s="91"/>
      <c r="AD714" s="91"/>
      <c r="AE714" s="91"/>
      <c r="AF714" s="91"/>
      <c r="AG714" s="91"/>
      <c r="AH714" s="91"/>
      <c r="AI714" s="91"/>
      <c r="AJ714" s="91"/>
      <c r="AK714" s="91"/>
      <c r="AL714" s="91"/>
      <c r="AM714" s="91"/>
    </row>
    <row r="715" spans="1:39" x14ac:dyDescent="0.25">
      <c r="A715" s="89"/>
      <c r="B715" s="90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  <c r="AC715" s="91"/>
      <c r="AD715" s="91"/>
      <c r="AE715" s="91"/>
      <c r="AF715" s="91"/>
      <c r="AG715" s="91"/>
      <c r="AH715" s="91"/>
      <c r="AI715" s="91"/>
      <c r="AJ715" s="91"/>
      <c r="AK715" s="91"/>
      <c r="AL715" s="91"/>
      <c r="AM715" s="91"/>
    </row>
    <row r="716" spans="1:39" x14ac:dyDescent="0.25">
      <c r="A716" s="89"/>
      <c r="B716" s="90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  <c r="AC716" s="91"/>
      <c r="AD716" s="91"/>
      <c r="AE716" s="91"/>
      <c r="AF716" s="91"/>
      <c r="AG716" s="91"/>
      <c r="AH716" s="91"/>
      <c r="AI716" s="91"/>
      <c r="AJ716" s="91"/>
      <c r="AK716" s="91"/>
      <c r="AL716" s="91"/>
      <c r="AM716" s="91"/>
    </row>
    <row r="717" spans="1:39" x14ac:dyDescent="0.25">
      <c r="A717" s="89"/>
      <c r="B717" s="90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  <c r="AC717" s="91"/>
      <c r="AD717" s="91"/>
      <c r="AE717" s="91"/>
      <c r="AF717" s="91"/>
      <c r="AG717" s="91"/>
      <c r="AH717" s="91"/>
      <c r="AI717" s="91"/>
      <c r="AJ717" s="91"/>
      <c r="AK717" s="91"/>
      <c r="AL717" s="91"/>
      <c r="AM717" s="91"/>
    </row>
    <row r="718" spans="1:39" x14ac:dyDescent="0.25">
      <c r="A718" s="89"/>
      <c r="B718" s="90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  <c r="AC718" s="91"/>
      <c r="AD718" s="91"/>
      <c r="AE718" s="91"/>
      <c r="AF718" s="91"/>
      <c r="AG718" s="91"/>
      <c r="AH718" s="91"/>
      <c r="AI718" s="91"/>
      <c r="AJ718" s="91"/>
      <c r="AK718" s="91"/>
      <c r="AL718" s="91"/>
      <c r="AM718" s="91"/>
    </row>
    <row r="719" spans="1:39" x14ac:dyDescent="0.25">
      <c r="A719" s="89"/>
      <c r="B719" s="90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  <c r="AC719" s="91"/>
      <c r="AD719" s="91"/>
      <c r="AE719" s="91"/>
      <c r="AF719" s="91"/>
      <c r="AG719" s="91"/>
      <c r="AH719" s="91"/>
      <c r="AI719" s="91"/>
      <c r="AJ719" s="91"/>
      <c r="AK719" s="91"/>
      <c r="AL719" s="91"/>
      <c r="AM719" s="91"/>
    </row>
    <row r="720" spans="1:39" x14ac:dyDescent="0.25">
      <c r="A720" s="89"/>
      <c r="B720" s="90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  <c r="AC720" s="91"/>
      <c r="AD720" s="91"/>
      <c r="AE720" s="91"/>
      <c r="AF720" s="91"/>
      <c r="AG720" s="91"/>
      <c r="AH720" s="91"/>
      <c r="AI720" s="91"/>
      <c r="AJ720" s="91"/>
      <c r="AK720" s="91"/>
      <c r="AL720" s="91"/>
      <c r="AM720" s="91"/>
    </row>
    <row r="721" spans="1:39" x14ac:dyDescent="0.25">
      <c r="A721" s="89"/>
      <c r="B721" s="90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  <c r="AC721" s="91"/>
      <c r="AD721" s="91"/>
      <c r="AE721" s="91"/>
      <c r="AF721" s="91"/>
      <c r="AG721" s="91"/>
      <c r="AH721" s="91"/>
      <c r="AI721" s="91"/>
      <c r="AJ721" s="91"/>
      <c r="AK721" s="91"/>
      <c r="AL721" s="91"/>
      <c r="AM721" s="91"/>
    </row>
    <row r="722" spans="1:39" x14ac:dyDescent="0.25">
      <c r="A722" s="89"/>
      <c r="B722" s="90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  <c r="AC722" s="91"/>
      <c r="AD722" s="91"/>
      <c r="AE722" s="91"/>
      <c r="AF722" s="91"/>
      <c r="AG722" s="91"/>
      <c r="AH722" s="91"/>
      <c r="AI722" s="91"/>
      <c r="AJ722" s="91"/>
      <c r="AK722" s="91"/>
      <c r="AL722" s="91"/>
      <c r="AM722" s="91"/>
    </row>
    <row r="723" spans="1:39" x14ac:dyDescent="0.25">
      <c r="A723" s="89"/>
      <c r="B723" s="90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  <c r="AC723" s="91"/>
      <c r="AD723" s="91"/>
      <c r="AE723" s="91"/>
      <c r="AF723" s="91"/>
      <c r="AG723" s="91"/>
      <c r="AH723" s="91"/>
      <c r="AI723" s="91"/>
      <c r="AJ723" s="91"/>
      <c r="AK723" s="91"/>
      <c r="AL723" s="91"/>
      <c r="AM723" s="91"/>
    </row>
    <row r="724" spans="1:39" x14ac:dyDescent="0.25">
      <c r="A724" s="89"/>
      <c r="B724" s="90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  <c r="AC724" s="91"/>
      <c r="AD724" s="91"/>
      <c r="AE724" s="91"/>
      <c r="AF724" s="91"/>
      <c r="AG724" s="91"/>
      <c r="AH724" s="91"/>
      <c r="AI724" s="91"/>
      <c r="AJ724" s="91"/>
      <c r="AK724" s="91"/>
      <c r="AL724" s="91"/>
      <c r="AM724" s="91"/>
    </row>
    <row r="725" spans="1:39" x14ac:dyDescent="0.25">
      <c r="A725" s="89"/>
      <c r="B725" s="90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  <c r="AC725" s="91"/>
      <c r="AD725" s="91"/>
      <c r="AE725" s="91"/>
      <c r="AF725" s="91"/>
      <c r="AG725" s="91"/>
      <c r="AH725" s="91"/>
      <c r="AI725" s="91"/>
      <c r="AJ725" s="91"/>
      <c r="AK725" s="91"/>
      <c r="AL725" s="91"/>
      <c r="AM725" s="91"/>
    </row>
    <row r="726" spans="1:39" x14ac:dyDescent="0.25">
      <c r="A726" s="89"/>
      <c r="B726" s="90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  <c r="AC726" s="91"/>
      <c r="AD726" s="91"/>
      <c r="AE726" s="91"/>
      <c r="AF726" s="91"/>
      <c r="AG726" s="91"/>
      <c r="AH726" s="91"/>
      <c r="AI726" s="91"/>
      <c r="AJ726" s="91"/>
      <c r="AK726" s="91"/>
      <c r="AL726" s="91"/>
      <c r="AM726" s="91"/>
    </row>
    <row r="727" spans="1:39" x14ac:dyDescent="0.25">
      <c r="A727" s="89"/>
      <c r="B727" s="90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  <c r="AC727" s="91"/>
      <c r="AD727" s="91"/>
      <c r="AE727" s="91"/>
      <c r="AF727" s="91"/>
      <c r="AG727" s="91"/>
      <c r="AH727" s="91"/>
      <c r="AI727" s="91"/>
      <c r="AJ727" s="91"/>
      <c r="AK727" s="91"/>
      <c r="AL727" s="91"/>
      <c r="AM727" s="91"/>
    </row>
    <row r="728" spans="1:39" x14ac:dyDescent="0.25">
      <c r="A728" s="89"/>
      <c r="B728" s="90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  <c r="AC728" s="91"/>
      <c r="AD728" s="91"/>
      <c r="AE728" s="91"/>
      <c r="AF728" s="91"/>
      <c r="AG728" s="91"/>
      <c r="AH728" s="91"/>
      <c r="AI728" s="91"/>
      <c r="AJ728" s="91"/>
      <c r="AK728" s="91"/>
      <c r="AL728" s="91"/>
      <c r="AM728" s="91"/>
    </row>
    <row r="729" spans="1:39" x14ac:dyDescent="0.25">
      <c r="A729" s="89"/>
      <c r="B729" s="90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  <c r="AC729" s="91"/>
      <c r="AD729" s="91"/>
      <c r="AE729" s="91"/>
      <c r="AF729" s="91"/>
      <c r="AG729" s="91"/>
      <c r="AH729" s="91"/>
      <c r="AI729" s="91"/>
      <c r="AJ729" s="91"/>
      <c r="AK729" s="91"/>
      <c r="AL729" s="91"/>
      <c r="AM729" s="91"/>
    </row>
    <row r="730" spans="1:39" x14ac:dyDescent="0.25">
      <c r="A730" s="89"/>
      <c r="B730" s="90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  <c r="AC730" s="91"/>
      <c r="AD730" s="91"/>
      <c r="AE730" s="91"/>
      <c r="AF730" s="91"/>
      <c r="AG730" s="91"/>
      <c r="AH730" s="91"/>
      <c r="AI730" s="91"/>
      <c r="AJ730" s="91"/>
      <c r="AK730" s="91"/>
      <c r="AL730" s="91"/>
      <c r="AM730" s="91"/>
    </row>
    <row r="731" spans="1:39" x14ac:dyDescent="0.25">
      <c r="A731" s="89"/>
      <c r="B731" s="90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  <c r="AC731" s="91"/>
      <c r="AD731" s="91"/>
      <c r="AE731" s="91"/>
      <c r="AF731" s="91"/>
      <c r="AG731" s="91"/>
      <c r="AH731" s="91"/>
      <c r="AI731" s="91"/>
      <c r="AJ731" s="91"/>
      <c r="AK731" s="91"/>
      <c r="AL731" s="91"/>
      <c r="AM731" s="91"/>
    </row>
    <row r="732" spans="1:39" x14ac:dyDescent="0.25">
      <c r="A732" s="89"/>
      <c r="B732" s="90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  <c r="AC732" s="91"/>
      <c r="AD732" s="91"/>
      <c r="AE732" s="91"/>
      <c r="AF732" s="91"/>
      <c r="AG732" s="91"/>
      <c r="AH732" s="91"/>
      <c r="AI732" s="91"/>
      <c r="AJ732" s="91"/>
      <c r="AK732" s="91"/>
      <c r="AL732" s="91"/>
      <c r="AM732" s="91"/>
    </row>
    <row r="733" spans="1:39" x14ac:dyDescent="0.25">
      <c r="A733" s="89"/>
      <c r="B733" s="90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  <c r="AC733" s="91"/>
      <c r="AD733" s="91"/>
      <c r="AE733" s="91"/>
      <c r="AF733" s="91"/>
      <c r="AG733" s="91"/>
      <c r="AH733" s="91"/>
      <c r="AI733" s="91"/>
      <c r="AJ733" s="91"/>
      <c r="AK733" s="91"/>
      <c r="AL733" s="91"/>
      <c r="AM733" s="91"/>
    </row>
    <row r="734" spans="1:39" x14ac:dyDescent="0.25">
      <c r="A734" s="89"/>
      <c r="B734" s="90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  <c r="AC734" s="91"/>
      <c r="AD734" s="91"/>
      <c r="AE734" s="91"/>
      <c r="AF734" s="91"/>
      <c r="AG734" s="91"/>
      <c r="AH734" s="91"/>
      <c r="AI734" s="91"/>
      <c r="AJ734" s="91"/>
      <c r="AK734" s="91"/>
      <c r="AL734" s="91"/>
      <c r="AM734" s="91"/>
    </row>
    <row r="735" spans="1:39" x14ac:dyDescent="0.25">
      <c r="A735" s="89"/>
      <c r="B735" s="90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  <c r="AC735" s="91"/>
      <c r="AD735" s="91"/>
      <c r="AE735" s="91"/>
      <c r="AF735" s="91"/>
      <c r="AG735" s="91"/>
      <c r="AH735" s="91"/>
      <c r="AI735" s="91"/>
      <c r="AJ735" s="91"/>
      <c r="AK735" s="91"/>
      <c r="AL735" s="91"/>
      <c r="AM735" s="91"/>
    </row>
    <row r="736" spans="1:39" x14ac:dyDescent="0.25">
      <c r="A736" s="89"/>
      <c r="B736" s="90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  <c r="AC736" s="91"/>
      <c r="AD736" s="91"/>
      <c r="AE736" s="91"/>
      <c r="AF736" s="91"/>
      <c r="AG736" s="91"/>
      <c r="AH736" s="91"/>
      <c r="AI736" s="91"/>
      <c r="AJ736" s="91"/>
      <c r="AK736" s="91"/>
      <c r="AL736" s="91"/>
      <c r="AM736" s="91"/>
    </row>
    <row r="737" spans="1:39" x14ac:dyDescent="0.25">
      <c r="A737" s="89"/>
      <c r="B737" s="90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  <c r="AC737" s="91"/>
      <c r="AD737" s="91"/>
      <c r="AE737" s="91"/>
      <c r="AF737" s="91"/>
      <c r="AG737" s="91"/>
      <c r="AH737" s="91"/>
      <c r="AI737" s="91"/>
      <c r="AJ737" s="91"/>
      <c r="AK737" s="91"/>
      <c r="AL737" s="91"/>
      <c r="AM737" s="91"/>
    </row>
    <row r="738" spans="1:39" x14ac:dyDescent="0.25">
      <c r="A738" s="89"/>
      <c r="B738" s="90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  <c r="AC738" s="91"/>
      <c r="AD738" s="91"/>
      <c r="AE738" s="91"/>
      <c r="AF738" s="91"/>
      <c r="AG738" s="91"/>
      <c r="AH738" s="91"/>
      <c r="AI738" s="91"/>
      <c r="AJ738" s="91"/>
      <c r="AK738" s="91"/>
      <c r="AL738" s="91"/>
      <c r="AM738" s="91"/>
    </row>
    <row r="739" spans="1:39" x14ac:dyDescent="0.25">
      <c r="A739" s="89"/>
      <c r="B739" s="90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  <c r="AC739" s="91"/>
      <c r="AD739" s="91"/>
      <c r="AE739" s="91"/>
      <c r="AF739" s="91"/>
      <c r="AG739" s="91"/>
      <c r="AH739" s="91"/>
      <c r="AI739" s="91"/>
      <c r="AJ739" s="91"/>
      <c r="AK739" s="91"/>
      <c r="AL739" s="91"/>
      <c r="AM739" s="91"/>
    </row>
    <row r="740" spans="1:39" x14ac:dyDescent="0.25">
      <c r="A740" s="89"/>
      <c r="B740" s="90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  <c r="AC740" s="91"/>
      <c r="AD740" s="91"/>
      <c r="AE740" s="91"/>
      <c r="AF740" s="91"/>
      <c r="AG740" s="91"/>
      <c r="AH740" s="91"/>
      <c r="AI740" s="91"/>
      <c r="AJ740" s="91"/>
      <c r="AK740" s="91"/>
      <c r="AL740" s="91"/>
      <c r="AM740" s="91"/>
    </row>
    <row r="741" spans="1:39" x14ac:dyDescent="0.25">
      <c r="A741" s="89"/>
      <c r="B741" s="90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  <c r="AC741" s="91"/>
      <c r="AD741" s="91"/>
      <c r="AE741" s="91"/>
      <c r="AF741" s="91"/>
      <c r="AG741" s="91"/>
      <c r="AH741" s="91"/>
      <c r="AI741" s="91"/>
      <c r="AJ741" s="91"/>
      <c r="AK741" s="91"/>
      <c r="AL741" s="91"/>
      <c r="AM741" s="91"/>
    </row>
    <row r="742" spans="1:39" x14ac:dyDescent="0.25">
      <c r="A742" s="89"/>
      <c r="B742" s="90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  <c r="AC742" s="91"/>
      <c r="AD742" s="91"/>
      <c r="AE742" s="91"/>
      <c r="AF742" s="91"/>
      <c r="AG742" s="91"/>
      <c r="AH742" s="91"/>
      <c r="AI742" s="91"/>
      <c r="AJ742" s="91"/>
      <c r="AK742" s="91"/>
      <c r="AL742" s="91"/>
      <c r="AM742" s="91"/>
    </row>
    <row r="743" spans="1:39" x14ac:dyDescent="0.25">
      <c r="A743" s="89"/>
      <c r="B743" s="90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  <c r="AC743" s="91"/>
      <c r="AD743" s="91"/>
      <c r="AE743" s="91"/>
      <c r="AF743" s="91"/>
      <c r="AG743" s="91"/>
      <c r="AH743" s="91"/>
      <c r="AI743" s="91"/>
      <c r="AJ743" s="91"/>
      <c r="AK743" s="91"/>
      <c r="AL743" s="91"/>
      <c r="AM743" s="91"/>
    </row>
    <row r="744" spans="1:39" x14ac:dyDescent="0.25">
      <c r="A744" s="89"/>
      <c r="B744" s="90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  <c r="AC744" s="91"/>
      <c r="AD744" s="91"/>
      <c r="AE744" s="91"/>
      <c r="AF744" s="91"/>
      <c r="AG744" s="91"/>
      <c r="AH744" s="91"/>
      <c r="AI744" s="91"/>
      <c r="AJ744" s="91"/>
      <c r="AK744" s="91"/>
      <c r="AL744" s="91"/>
      <c r="AM744" s="91"/>
    </row>
    <row r="745" spans="1:39" x14ac:dyDescent="0.25">
      <c r="A745" s="89"/>
      <c r="B745" s="90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  <c r="AC745" s="91"/>
      <c r="AD745" s="91"/>
      <c r="AE745" s="91"/>
      <c r="AF745" s="91"/>
      <c r="AG745" s="91"/>
      <c r="AH745" s="91"/>
      <c r="AI745" s="91"/>
      <c r="AJ745" s="91"/>
      <c r="AK745" s="91"/>
      <c r="AL745" s="91"/>
      <c r="AM745" s="91"/>
    </row>
    <row r="746" spans="1:39" x14ac:dyDescent="0.25">
      <c r="A746" s="89"/>
      <c r="B746" s="90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  <c r="AC746" s="91"/>
      <c r="AD746" s="91"/>
      <c r="AE746" s="91"/>
      <c r="AF746" s="91"/>
      <c r="AG746" s="91"/>
      <c r="AH746" s="91"/>
      <c r="AI746" s="91"/>
      <c r="AJ746" s="91"/>
      <c r="AK746" s="91"/>
      <c r="AL746" s="91"/>
      <c r="AM746" s="91"/>
    </row>
    <row r="747" spans="1:39" x14ac:dyDescent="0.25">
      <c r="A747" s="89"/>
      <c r="B747" s="90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  <c r="AC747" s="91"/>
      <c r="AD747" s="91"/>
      <c r="AE747" s="91"/>
      <c r="AF747" s="91"/>
      <c r="AG747" s="91"/>
      <c r="AH747" s="91"/>
      <c r="AI747" s="91"/>
      <c r="AJ747" s="91"/>
      <c r="AK747" s="91"/>
      <c r="AL747" s="91"/>
      <c r="AM747" s="91"/>
    </row>
    <row r="748" spans="1:39" x14ac:dyDescent="0.25">
      <c r="A748" s="89"/>
      <c r="B748" s="90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  <c r="AC748" s="91"/>
      <c r="AD748" s="91"/>
      <c r="AE748" s="91"/>
      <c r="AF748" s="91"/>
      <c r="AG748" s="91"/>
      <c r="AH748" s="91"/>
      <c r="AI748" s="91"/>
      <c r="AJ748" s="91"/>
      <c r="AK748" s="91"/>
      <c r="AL748" s="91"/>
      <c r="AM748" s="91"/>
    </row>
    <row r="749" spans="1:39" x14ac:dyDescent="0.25">
      <c r="A749" s="89"/>
      <c r="B749" s="90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  <c r="AC749" s="91"/>
      <c r="AD749" s="91"/>
      <c r="AE749" s="91"/>
      <c r="AF749" s="91"/>
      <c r="AG749" s="91"/>
      <c r="AH749" s="91"/>
      <c r="AI749" s="91"/>
      <c r="AJ749" s="91"/>
      <c r="AK749" s="91"/>
      <c r="AL749" s="91"/>
      <c r="AM749" s="91"/>
    </row>
    <row r="750" spans="1:39" x14ac:dyDescent="0.25">
      <c r="A750" s="89"/>
      <c r="B750" s="90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  <c r="AC750" s="91"/>
      <c r="AD750" s="91"/>
      <c r="AE750" s="91"/>
      <c r="AF750" s="91"/>
      <c r="AG750" s="91"/>
      <c r="AH750" s="91"/>
      <c r="AI750" s="91"/>
      <c r="AJ750" s="91"/>
      <c r="AK750" s="91"/>
      <c r="AL750" s="91"/>
      <c r="AM750" s="91"/>
    </row>
    <row r="751" spans="1:39" x14ac:dyDescent="0.25">
      <c r="A751" s="89"/>
      <c r="B751" s="90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  <c r="AC751" s="91"/>
      <c r="AD751" s="91"/>
      <c r="AE751" s="91"/>
      <c r="AF751" s="91"/>
      <c r="AG751" s="91"/>
      <c r="AH751" s="91"/>
      <c r="AI751" s="91"/>
      <c r="AJ751" s="91"/>
      <c r="AK751" s="91"/>
      <c r="AL751" s="91"/>
      <c r="AM751" s="91"/>
    </row>
    <row r="752" spans="1:39" x14ac:dyDescent="0.25">
      <c r="A752" s="89"/>
      <c r="B752" s="90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  <c r="AC752" s="91"/>
      <c r="AD752" s="91"/>
      <c r="AE752" s="91"/>
      <c r="AF752" s="91"/>
      <c r="AG752" s="91"/>
      <c r="AH752" s="91"/>
      <c r="AI752" s="91"/>
      <c r="AJ752" s="91"/>
      <c r="AK752" s="91"/>
      <c r="AL752" s="91"/>
      <c r="AM752" s="91"/>
    </row>
    <row r="753" spans="1:39" x14ac:dyDescent="0.25">
      <c r="A753" s="89"/>
      <c r="B753" s="90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C753" s="91"/>
      <c r="AD753" s="91"/>
      <c r="AE753" s="91"/>
      <c r="AF753" s="91"/>
      <c r="AG753" s="91"/>
      <c r="AH753" s="91"/>
      <c r="AI753" s="91"/>
      <c r="AJ753" s="91"/>
      <c r="AK753" s="91"/>
      <c r="AL753" s="91"/>
      <c r="AM753" s="91"/>
    </row>
    <row r="754" spans="1:39" x14ac:dyDescent="0.25">
      <c r="A754" s="89"/>
      <c r="B754" s="90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  <c r="AC754" s="91"/>
      <c r="AD754" s="91"/>
      <c r="AE754" s="91"/>
      <c r="AF754" s="91"/>
      <c r="AG754" s="91"/>
      <c r="AH754" s="91"/>
      <c r="AI754" s="91"/>
      <c r="AJ754" s="91"/>
      <c r="AK754" s="91"/>
      <c r="AL754" s="91"/>
      <c r="AM754" s="91"/>
    </row>
    <row r="755" spans="1:39" x14ac:dyDescent="0.25">
      <c r="A755" s="89"/>
      <c r="B755" s="90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  <c r="AC755" s="91"/>
      <c r="AD755" s="91"/>
      <c r="AE755" s="91"/>
      <c r="AF755" s="91"/>
      <c r="AG755" s="91"/>
      <c r="AH755" s="91"/>
      <c r="AI755" s="91"/>
      <c r="AJ755" s="91"/>
      <c r="AK755" s="91"/>
      <c r="AL755" s="91"/>
      <c r="AM755" s="91"/>
    </row>
    <row r="756" spans="1:39" x14ac:dyDescent="0.25">
      <c r="A756" s="89"/>
      <c r="B756" s="90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  <c r="AC756" s="91"/>
      <c r="AD756" s="91"/>
      <c r="AE756" s="91"/>
      <c r="AF756" s="91"/>
      <c r="AG756" s="91"/>
      <c r="AH756" s="91"/>
      <c r="AI756" s="91"/>
      <c r="AJ756" s="91"/>
      <c r="AK756" s="91"/>
      <c r="AL756" s="91"/>
      <c r="AM756" s="91"/>
    </row>
    <row r="757" spans="1:39" x14ac:dyDescent="0.25">
      <c r="A757" s="89"/>
      <c r="B757" s="90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  <c r="AC757" s="91"/>
      <c r="AD757" s="91"/>
      <c r="AE757" s="91"/>
      <c r="AF757" s="91"/>
      <c r="AG757" s="91"/>
      <c r="AH757" s="91"/>
      <c r="AI757" s="91"/>
      <c r="AJ757" s="91"/>
      <c r="AK757" s="91"/>
      <c r="AL757" s="91"/>
      <c r="AM757" s="91"/>
    </row>
    <row r="758" spans="1:39" x14ac:dyDescent="0.25">
      <c r="A758" s="89"/>
      <c r="B758" s="90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  <c r="AC758" s="91"/>
      <c r="AD758" s="91"/>
      <c r="AE758" s="91"/>
      <c r="AF758" s="91"/>
      <c r="AG758" s="91"/>
      <c r="AH758" s="91"/>
      <c r="AI758" s="91"/>
      <c r="AJ758" s="91"/>
      <c r="AK758" s="91"/>
      <c r="AL758" s="91"/>
      <c r="AM758" s="91"/>
    </row>
    <row r="759" spans="1:39" x14ac:dyDescent="0.25">
      <c r="A759" s="89"/>
      <c r="B759" s="90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  <c r="AC759" s="91"/>
      <c r="AD759" s="91"/>
      <c r="AE759" s="91"/>
      <c r="AF759" s="91"/>
      <c r="AG759" s="91"/>
      <c r="AH759" s="91"/>
      <c r="AI759" s="91"/>
      <c r="AJ759" s="91"/>
      <c r="AK759" s="91"/>
      <c r="AL759" s="91"/>
      <c r="AM759" s="91"/>
    </row>
    <row r="760" spans="1:39" x14ac:dyDescent="0.25">
      <c r="A760" s="89"/>
      <c r="B760" s="90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  <c r="AC760" s="91"/>
      <c r="AD760" s="91"/>
      <c r="AE760" s="91"/>
      <c r="AF760" s="91"/>
      <c r="AG760" s="91"/>
      <c r="AH760" s="91"/>
      <c r="AI760" s="91"/>
      <c r="AJ760" s="91"/>
      <c r="AK760" s="91"/>
      <c r="AL760" s="91"/>
      <c r="AM760" s="91"/>
    </row>
    <row r="761" spans="1:39" x14ac:dyDescent="0.25">
      <c r="A761" s="89"/>
      <c r="B761" s="90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  <c r="AC761" s="91"/>
      <c r="AD761" s="91"/>
      <c r="AE761" s="91"/>
      <c r="AF761" s="91"/>
      <c r="AG761" s="91"/>
      <c r="AH761" s="91"/>
      <c r="AI761" s="91"/>
      <c r="AJ761" s="91"/>
      <c r="AK761" s="91"/>
      <c r="AL761" s="91"/>
      <c r="AM761" s="91"/>
    </row>
    <row r="762" spans="1:39" x14ac:dyDescent="0.25">
      <c r="A762" s="89"/>
      <c r="B762" s="90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  <c r="AC762" s="91"/>
      <c r="AD762" s="91"/>
      <c r="AE762" s="91"/>
      <c r="AF762" s="91"/>
      <c r="AG762" s="91"/>
      <c r="AH762" s="91"/>
      <c r="AI762" s="91"/>
      <c r="AJ762" s="91"/>
      <c r="AK762" s="91"/>
      <c r="AL762" s="91"/>
      <c r="AM762" s="91"/>
    </row>
    <row r="763" spans="1:39" x14ac:dyDescent="0.25">
      <c r="A763" s="89"/>
      <c r="B763" s="90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  <c r="AC763" s="91"/>
      <c r="AD763" s="91"/>
      <c r="AE763" s="91"/>
      <c r="AF763" s="91"/>
      <c r="AG763" s="91"/>
      <c r="AH763" s="91"/>
      <c r="AI763" s="91"/>
      <c r="AJ763" s="91"/>
      <c r="AK763" s="91"/>
      <c r="AL763" s="91"/>
      <c r="AM763" s="91"/>
    </row>
    <row r="764" spans="1:39" x14ac:dyDescent="0.25">
      <c r="A764" s="89"/>
      <c r="B764" s="90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  <c r="AC764" s="91"/>
      <c r="AD764" s="91"/>
      <c r="AE764" s="91"/>
      <c r="AF764" s="91"/>
      <c r="AG764" s="91"/>
      <c r="AH764" s="91"/>
      <c r="AI764" s="91"/>
      <c r="AJ764" s="91"/>
      <c r="AK764" s="91"/>
      <c r="AL764" s="91"/>
      <c r="AM764" s="91"/>
    </row>
    <row r="765" spans="1:39" x14ac:dyDescent="0.25">
      <c r="A765" s="89"/>
      <c r="B765" s="90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  <c r="AC765" s="91"/>
      <c r="AD765" s="91"/>
      <c r="AE765" s="91"/>
      <c r="AF765" s="91"/>
      <c r="AG765" s="91"/>
      <c r="AH765" s="91"/>
      <c r="AI765" s="91"/>
      <c r="AJ765" s="91"/>
      <c r="AK765" s="91"/>
      <c r="AL765" s="91"/>
      <c r="AM765" s="91"/>
    </row>
    <row r="766" spans="1:39" x14ac:dyDescent="0.25">
      <c r="A766" s="89"/>
      <c r="B766" s="90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  <c r="AC766" s="91"/>
      <c r="AD766" s="91"/>
      <c r="AE766" s="91"/>
      <c r="AF766" s="91"/>
      <c r="AG766" s="91"/>
      <c r="AH766" s="91"/>
      <c r="AI766" s="91"/>
      <c r="AJ766" s="91"/>
      <c r="AK766" s="91"/>
      <c r="AL766" s="91"/>
      <c r="AM766" s="91"/>
    </row>
    <row r="767" spans="1:39" x14ac:dyDescent="0.25">
      <c r="A767" s="89"/>
      <c r="B767" s="90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  <c r="AC767" s="91"/>
      <c r="AD767" s="91"/>
      <c r="AE767" s="91"/>
      <c r="AF767" s="91"/>
      <c r="AG767" s="91"/>
      <c r="AH767" s="91"/>
      <c r="AI767" s="91"/>
      <c r="AJ767" s="91"/>
      <c r="AK767" s="91"/>
      <c r="AL767" s="91"/>
      <c r="AM767" s="91"/>
    </row>
    <row r="768" spans="1:39" x14ac:dyDescent="0.25">
      <c r="A768" s="89"/>
      <c r="B768" s="90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  <c r="AC768" s="91"/>
      <c r="AD768" s="91"/>
      <c r="AE768" s="91"/>
      <c r="AF768" s="91"/>
      <c r="AG768" s="91"/>
      <c r="AH768" s="91"/>
      <c r="AI768" s="91"/>
      <c r="AJ768" s="91"/>
      <c r="AK768" s="91"/>
      <c r="AL768" s="91"/>
      <c r="AM768" s="91"/>
    </row>
    <row r="769" spans="1:39" x14ac:dyDescent="0.25">
      <c r="A769" s="89"/>
      <c r="B769" s="90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  <c r="AC769" s="91"/>
      <c r="AD769" s="91"/>
      <c r="AE769" s="91"/>
      <c r="AF769" s="91"/>
      <c r="AG769" s="91"/>
      <c r="AH769" s="91"/>
      <c r="AI769" s="91"/>
      <c r="AJ769" s="91"/>
      <c r="AK769" s="91"/>
      <c r="AL769" s="91"/>
      <c r="AM769" s="91"/>
    </row>
    <row r="770" spans="1:39" x14ac:dyDescent="0.25">
      <c r="A770" s="89"/>
      <c r="B770" s="90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  <c r="AC770" s="91"/>
      <c r="AD770" s="91"/>
      <c r="AE770" s="91"/>
      <c r="AF770" s="91"/>
      <c r="AG770" s="91"/>
      <c r="AH770" s="91"/>
      <c r="AI770" s="91"/>
      <c r="AJ770" s="91"/>
      <c r="AK770" s="91"/>
      <c r="AL770" s="91"/>
      <c r="AM770" s="91"/>
    </row>
    <row r="771" spans="1:39" x14ac:dyDescent="0.25">
      <c r="A771" s="89"/>
      <c r="B771" s="90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  <c r="AC771" s="91"/>
      <c r="AD771" s="91"/>
      <c r="AE771" s="91"/>
      <c r="AF771" s="91"/>
      <c r="AG771" s="91"/>
      <c r="AH771" s="91"/>
      <c r="AI771" s="91"/>
      <c r="AJ771" s="91"/>
      <c r="AK771" s="91"/>
      <c r="AL771" s="91"/>
      <c r="AM771" s="91"/>
    </row>
    <row r="772" spans="1:39" x14ac:dyDescent="0.25">
      <c r="A772" s="89"/>
      <c r="B772" s="90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  <c r="AC772" s="91"/>
      <c r="AD772" s="91"/>
      <c r="AE772" s="91"/>
      <c r="AF772" s="91"/>
      <c r="AG772" s="91"/>
      <c r="AH772" s="91"/>
      <c r="AI772" s="91"/>
      <c r="AJ772" s="91"/>
      <c r="AK772" s="91"/>
      <c r="AL772" s="91"/>
      <c r="AM772" s="91"/>
    </row>
    <row r="773" spans="1:39" x14ac:dyDescent="0.25">
      <c r="A773" s="89"/>
      <c r="B773" s="90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  <c r="AC773" s="91"/>
      <c r="AD773" s="91"/>
      <c r="AE773" s="91"/>
      <c r="AF773" s="91"/>
      <c r="AG773" s="91"/>
      <c r="AH773" s="91"/>
      <c r="AI773" s="91"/>
      <c r="AJ773" s="91"/>
      <c r="AK773" s="91"/>
      <c r="AL773" s="91"/>
      <c r="AM773" s="91"/>
    </row>
    <row r="774" spans="1:39" x14ac:dyDescent="0.25">
      <c r="A774" s="89"/>
      <c r="B774" s="90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  <c r="AC774" s="91"/>
      <c r="AD774" s="91"/>
      <c r="AE774" s="91"/>
      <c r="AF774" s="91"/>
      <c r="AG774" s="91"/>
      <c r="AH774" s="91"/>
      <c r="AI774" s="91"/>
      <c r="AJ774" s="91"/>
      <c r="AK774" s="91"/>
      <c r="AL774" s="91"/>
      <c r="AM774" s="91"/>
    </row>
    <row r="775" spans="1:39" x14ac:dyDescent="0.25">
      <c r="A775" s="89"/>
      <c r="B775" s="90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  <c r="AC775" s="91"/>
      <c r="AD775" s="91"/>
      <c r="AE775" s="91"/>
      <c r="AF775" s="91"/>
      <c r="AG775" s="91"/>
      <c r="AH775" s="91"/>
      <c r="AI775" s="91"/>
      <c r="AJ775" s="91"/>
      <c r="AK775" s="91"/>
      <c r="AL775" s="91"/>
      <c r="AM775" s="91"/>
    </row>
    <row r="776" spans="1:39" x14ac:dyDescent="0.25">
      <c r="A776" s="89"/>
      <c r="B776" s="90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  <c r="AC776" s="91"/>
      <c r="AD776" s="91"/>
      <c r="AE776" s="91"/>
      <c r="AF776" s="91"/>
      <c r="AG776" s="91"/>
      <c r="AH776" s="91"/>
      <c r="AI776" s="91"/>
      <c r="AJ776" s="91"/>
      <c r="AK776" s="91"/>
      <c r="AL776" s="91"/>
      <c r="AM776" s="91"/>
    </row>
    <row r="777" spans="1:39" x14ac:dyDescent="0.25">
      <c r="A777" s="89"/>
      <c r="B777" s="90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  <c r="AC777" s="91"/>
      <c r="AD777" s="91"/>
      <c r="AE777" s="91"/>
      <c r="AF777" s="91"/>
      <c r="AG777" s="91"/>
      <c r="AH777" s="91"/>
      <c r="AI777" s="91"/>
      <c r="AJ777" s="91"/>
      <c r="AK777" s="91"/>
      <c r="AL777" s="91"/>
      <c r="AM777" s="91"/>
    </row>
    <row r="778" spans="1:39" x14ac:dyDescent="0.25">
      <c r="A778" s="89"/>
      <c r="B778" s="90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  <c r="AC778" s="91"/>
      <c r="AD778" s="91"/>
      <c r="AE778" s="91"/>
      <c r="AF778" s="91"/>
      <c r="AG778" s="91"/>
      <c r="AH778" s="91"/>
      <c r="AI778" s="91"/>
      <c r="AJ778" s="91"/>
      <c r="AK778" s="91"/>
      <c r="AL778" s="91"/>
      <c r="AM778" s="91"/>
    </row>
    <row r="779" spans="1:39" x14ac:dyDescent="0.25">
      <c r="A779" s="89"/>
      <c r="B779" s="90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  <c r="AC779" s="91"/>
      <c r="AD779" s="91"/>
      <c r="AE779" s="91"/>
      <c r="AF779" s="91"/>
      <c r="AG779" s="91"/>
      <c r="AH779" s="91"/>
      <c r="AI779" s="91"/>
      <c r="AJ779" s="91"/>
      <c r="AK779" s="91"/>
      <c r="AL779" s="91"/>
      <c r="AM779" s="91"/>
    </row>
    <row r="780" spans="1:39" x14ac:dyDescent="0.25">
      <c r="A780" s="89"/>
      <c r="B780" s="90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  <c r="AC780" s="91"/>
      <c r="AD780" s="91"/>
      <c r="AE780" s="91"/>
      <c r="AF780" s="91"/>
      <c r="AG780" s="91"/>
      <c r="AH780" s="91"/>
      <c r="AI780" s="91"/>
      <c r="AJ780" s="91"/>
      <c r="AK780" s="91"/>
      <c r="AL780" s="91"/>
      <c r="AM780" s="91"/>
    </row>
    <row r="781" spans="1:39" x14ac:dyDescent="0.25">
      <c r="A781" s="89"/>
      <c r="B781" s="90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  <c r="AC781" s="91"/>
      <c r="AD781" s="91"/>
      <c r="AE781" s="91"/>
      <c r="AF781" s="91"/>
      <c r="AG781" s="91"/>
      <c r="AH781" s="91"/>
      <c r="AI781" s="91"/>
      <c r="AJ781" s="91"/>
      <c r="AK781" s="91"/>
      <c r="AL781" s="91"/>
      <c r="AM781" s="91"/>
    </row>
    <row r="782" spans="1:39" x14ac:dyDescent="0.25">
      <c r="A782" s="89"/>
      <c r="B782" s="90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  <c r="AC782" s="91"/>
      <c r="AD782" s="91"/>
      <c r="AE782" s="91"/>
      <c r="AF782" s="91"/>
      <c r="AG782" s="91"/>
      <c r="AH782" s="91"/>
      <c r="AI782" s="91"/>
      <c r="AJ782" s="91"/>
      <c r="AK782" s="91"/>
      <c r="AL782" s="91"/>
      <c r="AM782" s="91"/>
    </row>
    <row r="783" spans="1:39" x14ac:dyDescent="0.25">
      <c r="A783" s="89"/>
      <c r="B783" s="90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  <c r="AC783" s="91"/>
      <c r="AD783" s="91"/>
      <c r="AE783" s="91"/>
      <c r="AF783" s="91"/>
      <c r="AG783" s="91"/>
      <c r="AH783" s="91"/>
      <c r="AI783" s="91"/>
      <c r="AJ783" s="91"/>
      <c r="AK783" s="91"/>
      <c r="AL783" s="91"/>
      <c r="AM783" s="91"/>
    </row>
    <row r="784" spans="1:39" x14ac:dyDescent="0.25">
      <c r="A784" s="89"/>
      <c r="B784" s="90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  <c r="AC784" s="91"/>
      <c r="AD784" s="91"/>
      <c r="AE784" s="91"/>
      <c r="AF784" s="91"/>
      <c r="AG784" s="91"/>
      <c r="AH784" s="91"/>
      <c r="AI784" s="91"/>
      <c r="AJ784" s="91"/>
      <c r="AK784" s="91"/>
      <c r="AL784" s="91"/>
      <c r="AM784" s="91"/>
    </row>
    <row r="785" spans="1:39" x14ac:dyDescent="0.25">
      <c r="A785" s="89"/>
      <c r="B785" s="90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  <c r="AC785" s="91"/>
      <c r="AD785" s="91"/>
      <c r="AE785" s="91"/>
      <c r="AF785" s="91"/>
      <c r="AG785" s="91"/>
      <c r="AH785" s="91"/>
      <c r="AI785" s="91"/>
      <c r="AJ785" s="91"/>
      <c r="AK785" s="91"/>
      <c r="AL785" s="91"/>
      <c r="AM785" s="91"/>
    </row>
    <row r="786" spans="1:39" x14ac:dyDescent="0.25">
      <c r="A786" s="89"/>
      <c r="B786" s="90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  <c r="AC786" s="91"/>
      <c r="AD786" s="91"/>
      <c r="AE786" s="91"/>
      <c r="AF786" s="91"/>
      <c r="AG786" s="91"/>
      <c r="AH786" s="91"/>
      <c r="AI786" s="91"/>
      <c r="AJ786" s="91"/>
      <c r="AK786" s="91"/>
      <c r="AL786" s="91"/>
      <c r="AM786" s="91"/>
    </row>
    <row r="787" spans="1:39" x14ac:dyDescent="0.25">
      <c r="A787" s="89"/>
      <c r="B787" s="90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  <c r="AC787" s="91"/>
      <c r="AD787" s="91"/>
      <c r="AE787" s="91"/>
      <c r="AF787" s="91"/>
      <c r="AG787" s="91"/>
      <c r="AH787" s="91"/>
      <c r="AI787" s="91"/>
      <c r="AJ787" s="91"/>
      <c r="AK787" s="91"/>
      <c r="AL787" s="91"/>
      <c r="AM787" s="91"/>
    </row>
    <row r="788" spans="1:39" x14ac:dyDescent="0.25">
      <c r="A788" s="89"/>
      <c r="B788" s="90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  <c r="AC788" s="91"/>
      <c r="AD788" s="91"/>
      <c r="AE788" s="91"/>
      <c r="AF788" s="91"/>
      <c r="AG788" s="91"/>
      <c r="AH788" s="91"/>
      <c r="AI788" s="91"/>
      <c r="AJ788" s="91"/>
      <c r="AK788" s="91"/>
      <c r="AL788" s="91"/>
      <c r="AM788" s="91"/>
    </row>
    <row r="789" spans="1:39" x14ac:dyDescent="0.25">
      <c r="A789" s="89"/>
      <c r="B789" s="90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  <c r="AC789" s="91"/>
      <c r="AD789" s="91"/>
      <c r="AE789" s="91"/>
      <c r="AF789" s="91"/>
      <c r="AG789" s="91"/>
      <c r="AH789" s="91"/>
      <c r="AI789" s="91"/>
      <c r="AJ789" s="91"/>
      <c r="AK789" s="91"/>
      <c r="AL789" s="91"/>
      <c r="AM789" s="91"/>
    </row>
    <row r="790" spans="1:39" x14ac:dyDescent="0.25">
      <c r="A790" s="89"/>
      <c r="B790" s="90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  <c r="AC790" s="91"/>
      <c r="AD790" s="91"/>
      <c r="AE790" s="91"/>
      <c r="AF790" s="91"/>
      <c r="AG790" s="91"/>
      <c r="AH790" s="91"/>
      <c r="AI790" s="91"/>
      <c r="AJ790" s="91"/>
      <c r="AK790" s="91"/>
      <c r="AL790" s="91"/>
      <c r="AM790" s="91"/>
    </row>
    <row r="791" spans="1:39" x14ac:dyDescent="0.25">
      <c r="A791" s="89"/>
      <c r="B791" s="90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  <c r="AC791" s="91"/>
      <c r="AD791" s="91"/>
      <c r="AE791" s="91"/>
      <c r="AF791" s="91"/>
      <c r="AG791" s="91"/>
      <c r="AH791" s="91"/>
      <c r="AI791" s="91"/>
      <c r="AJ791" s="91"/>
      <c r="AK791" s="91"/>
      <c r="AL791" s="91"/>
      <c r="AM791" s="91"/>
    </row>
    <row r="792" spans="1:39" x14ac:dyDescent="0.25">
      <c r="A792" s="89"/>
      <c r="B792" s="90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  <c r="AC792" s="91"/>
      <c r="AD792" s="91"/>
      <c r="AE792" s="91"/>
      <c r="AF792" s="91"/>
      <c r="AG792" s="91"/>
      <c r="AH792" s="91"/>
      <c r="AI792" s="91"/>
      <c r="AJ792" s="91"/>
      <c r="AK792" s="91"/>
      <c r="AL792" s="91"/>
      <c r="AM792" s="91"/>
    </row>
    <row r="793" spans="1:39" x14ac:dyDescent="0.25">
      <c r="A793" s="89"/>
      <c r="B793" s="90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  <c r="AC793" s="91"/>
      <c r="AD793" s="91"/>
      <c r="AE793" s="91"/>
      <c r="AF793" s="91"/>
      <c r="AG793" s="91"/>
      <c r="AH793" s="91"/>
      <c r="AI793" s="91"/>
      <c r="AJ793" s="91"/>
      <c r="AK793" s="91"/>
      <c r="AL793" s="91"/>
      <c r="AM793" s="91"/>
    </row>
    <row r="794" spans="1:39" x14ac:dyDescent="0.25">
      <c r="A794" s="89"/>
      <c r="B794" s="90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  <c r="AC794" s="91"/>
      <c r="AD794" s="91"/>
      <c r="AE794" s="91"/>
      <c r="AF794" s="91"/>
      <c r="AG794" s="91"/>
      <c r="AH794" s="91"/>
      <c r="AI794" s="91"/>
      <c r="AJ794" s="91"/>
      <c r="AK794" s="91"/>
      <c r="AL794" s="91"/>
      <c r="AM794" s="91"/>
    </row>
    <row r="795" spans="1:39" x14ac:dyDescent="0.25">
      <c r="A795" s="89"/>
      <c r="B795" s="90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  <c r="AC795" s="91"/>
      <c r="AD795" s="91"/>
      <c r="AE795" s="91"/>
      <c r="AF795" s="91"/>
      <c r="AG795" s="91"/>
      <c r="AH795" s="91"/>
      <c r="AI795" s="91"/>
      <c r="AJ795" s="91"/>
      <c r="AK795" s="91"/>
      <c r="AL795" s="91"/>
      <c r="AM795" s="91"/>
    </row>
    <row r="796" spans="1:39" x14ac:dyDescent="0.25">
      <c r="A796" s="89"/>
      <c r="B796" s="90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  <c r="AC796" s="91"/>
      <c r="AD796" s="91"/>
      <c r="AE796" s="91"/>
      <c r="AF796" s="91"/>
      <c r="AG796" s="91"/>
      <c r="AH796" s="91"/>
      <c r="AI796" s="91"/>
      <c r="AJ796" s="91"/>
      <c r="AK796" s="91"/>
      <c r="AL796" s="91"/>
      <c r="AM796" s="91"/>
    </row>
    <row r="797" spans="1:39" x14ac:dyDescent="0.25">
      <c r="A797" s="89"/>
      <c r="B797" s="90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  <c r="AC797" s="91"/>
      <c r="AD797" s="91"/>
      <c r="AE797" s="91"/>
      <c r="AF797" s="91"/>
      <c r="AG797" s="91"/>
      <c r="AH797" s="91"/>
      <c r="AI797" s="91"/>
      <c r="AJ797" s="91"/>
      <c r="AK797" s="91"/>
      <c r="AL797" s="91"/>
      <c r="AM797" s="91"/>
    </row>
    <row r="798" spans="1:39" x14ac:dyDescent="0.25">
      <c r="A798" s="89"/>
      <c r="B798" s="90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  <c r="AC798" s="91"/>
      <c r="AD798" s="91"/>
      <c r="AE798" s="91"/>
      <c r="AF798" s="91"/>
      <c r="AG798" s="91"/>
      <c r="AH798" s="91"/>
      <c r="AI798" s="91"/>
      <c r="AJ798" s="91"/>
      <c r="AK798" s="91"/>
      <c r="AL798" s="91"/>
      <c r="AM798" s="91"/>
    </row>
    <row r="799" spans="1:39" x14ac:dyDescent="0.25">
      <c r="A799" s="89"/>
      <c r="B799" s="90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  <c r="AC799" s="91"/>
      <c r="AD799" s="91"/>
      <c r="AE799" s="91"/>
      <c r="AF799" s="91"/>
      <c r="AG799" s="91"/>
      <c r="AH799" s="91"/>
      <c r="AI799" s="91"/>
      <c r="AJ799" s="91"/>
      <c r="AK799" s="91"/>
      <c r="AL799" s="91"/>
      <c r="AM799" s="91"/>
    </row>
    <row r="800" spans="1:39" x14ac:dyDescent="0.25">
      <c r="A800" s="89"/>
      <c r="B800" s="90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  <c r="AC800" s="91"/>
      <c r="AD800" s="91"/>
      <c r="AE800" s="91"/>
      <c r="AF800" s="91"/>
      <c r="AG800" s="91"/>
      <c r="AH800" s="91"/>
      <c r="AI800" s="91"/>
      <c r="AJ800" s="91"/>
      <c r="AK800" s="91"/>
      <c r="AL800" s="91"/>
      <c r="AM800" s="91"/>
    </row>
    <row r="801" spans="1:39" x14ac:dyDescent="0.25">
      <c r="A801" s="89"/>
      <c r="B801" s="90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  <c r="AC801" s="91"/>
      <c r="AD801" s="91"/>
      <c r="AE801" s="91"/>
      <c r="AF801" s="91"/>
      <c r="AG801" s="91"/>
      <c r="AH801" s="91"/>
      <c r="AI801" s="91"/>
      <c r="AJ801" s="91"/>
      <c r="AK801" s="91"/>
      <c r="AL801" s="91"/>
      <c r="AM801" s="91"/>
    </row>
    <row r="802" spans="1:39" x14ac:dyDescent="0.25">
      <c r="A802" s="89"/>
      <c r="B802" s="90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  <c r="AC802" s="91"/>
      <c r="AD802" s="91"/>
      <c r="AE802" s="91"/>
      <c r="AF802" s="91"/>
      <c r="AG802" s="91"/>
      <c r="AH802" s="91"/>
      <c r="AI802" s="91"/>
      <c r="AJ802" s="91"/>
      <c r="AK802" s="91"/>
      <c r="AL802" s="91"/>
      <c r="AM802" s="91"/>
    </row>
    <row r="803" spans="1:39" x14ac:dyDescent="0.25">
      <c r="A803" s="89"/>
      <c r="B803" s="90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  <c r="AC803" s="91"/>
      <c r="AD803" s="91"/>
      <c r="AE803" s="91"/>
      <c r="AF803" s="91"/>
      <c r="AG803" s="91"/>
      <c r="AH803" s="91"/>
      <c r="AI803" s="91"/>
      <c r="AJ803" s="91"/>
      <c r="AK803" s="91"/>
      <c r="AL803" s="91"/>
      <c r="AM803" s="91"/>
    </row>
    <row r="804" spans="1:39" x14ac:dyDescent="0.25">
      <c r="A804" s="89"/>
      <c r="B804" s="90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  <c r="AC804" s="91"/>
      <c r="AD804" s="91"/>
      <c r="AE804" s="91"/>
      <c r="AF804" s="91"/>
      <c r="AG804" s="91"/>
      <c r="AH804" s="91"/>
      <c r="AI804" s="91"/>
      <c r="AJ804" s="91"/>
      <c r="AK804" s="91"/>
      <c r="AL804" s="91"/>
      <c r="AM804" s="91"/>
    </row>
    <row r="805" spans="1:39" x14ac:dyDescent="0.25">
      <c r="A805" s="89"/>
      <c r="B805" s="90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  <c r="AC805" s="91"/>
      <c r="AD805" s="91"/>
      <c r="AE805" s="91"/>
      <c r="AF805" s="91"/>
      <c r="AG805" s="91"/>
      <c r="AH805" s="91"/>
      <c r="AI805" s="91"/>
      <c r="AJ805" s="91"/>
      <c r="AK805" s="91"/>
      <c r="AL805" s="91"/>
      <c r="AM805" s="91"/>
    </row>
    <row r="806" spans="1:39" x14ac:dyDescent="0.25">
      <c r="A806" s="89"/>
      <c r="B806" s="90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  <c r="AC806" s="91"/>
      <c r="AD806" s="91"/>
      <c r="AE806" s="91"/>
      <c r="AF806" s="91"/>
      <c r="AG806" s="91"/>
      <c r="AH806" s="91"/>
      <c r="AI806" s="91"/>
      <c r="AJ806" s="91"/>
      <c r="AK806" s="91"/>
      <c r="AL806" s="91"/>
      <c r="AM806" s="91"/>
    </row>
    <row r="807" spans="1:39" x14ac:dyDescent="0.25">
      <c r="A807" s="89"/>
      <c r="B807" s="90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  <c r="AC807" s="91"/>
      <c r="AD807" s="91"/>
      <c r="AE807" s="91"/>
      <c r="AF807" s="91"/>
      <c r="AG807" s="91"/>
      <c r="AH807" s="91"/>
      <c r="AI807" s="91"/>
      <c r="AJ807" s="91"/>
      <c r="AK807" s="91"/>
      <c r="AL807" s="91"/>
      <c r="AM807" s="91"/>
    </row>
    <row r="808" spans="1:39" x14ac:dyDescent="0.25">
      <c r="A808" s="89"/>
      <c r="B808" s="90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  <c r="AC808" s="91"/>
      <c r="AD808" s="91"/>
      <c r="AE808" s="91"/>
      <c r="AF808" s="91"/>
      <c r="AG808" s="91"/>
      <c r="AH808" s="91"/>
      <c r="AI808" s="91"/>
      <c r="AJ808" s="91"/>
      <c r="AK808" s="91"/>
      <c r="AL808" s="91"/>
      <c r="AM808" s="91"/>
    </row>
    <row r="809" spans="1:39" x14ac:dyDescent="0.25">
      <c r="A809" s="89"/>
      <c r="B809" s="90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  <c r="AC809" s="91"/>
      <c r="AD809" s="91"/>
      <c r="AE809" s="91"/>
      <c r="AF809" s="91"/>
      <c r="AG809" s="91"/>
      <c r="AH809" s="91"/>
      <c r="AI809" s="91"/>
      <c r="AJ809" s="91"/>
      <c r="AK809" s="91"/>
      <c r="AL809" s="91"/>
      <c r="AM809" s="91"/>
    </row>
    <row r="810" spans="1:39" x14ac:dyDescent="0.25">
      <c r="A810" s="89"/>
      <c r="B810" s="90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  <c r="AC810" s="91"/>
      <c r="AD810" s="91"/>
      <c r="AE810" s="91"/>
      <c r="AF810" s="91"/>
      <c r="AG810" s="91"/>
      <c r="AH810" s="91"/>
      <c r="AI810" s="91"/>
      <c r="AJ810" s="91"/>
      <c r="AK810" s="91"/>
      <c r="AL810" s="91"/>
      <c r="AM810" s="91"/>
    </row>
    <row r="811" spans="1:39" x14ac:dyDescent="0.25">
      <c r="A811" s="89"/>
      <c r="B811" s="90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  <c r="AC811" s="91"/>
      <c r="AD811" s="91"/>
      <c r="AE811" s="91"/>
      <c r="AF811" s="91"/>
      <c r="AG811" s="91"/>
      <c r="AH811" s="91"/>
      <c r="AI811" s="91"/>
      <c r="AJ811" s="91"/>
      <c r="AK811" s="91"/>
      <c r="AL811" s="91"/>
      <c r="AM811" s="91"/>
    </row>
    <row r="812" spans="1:39" x14ac:dyDescent="0.25">
      <c r="A812" s="89"/>
      <c r="B812" s="90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  <c r="AC812" s="91"/>
      <c r="AD812" s="91"/>
      <c r="AE812" s="91"/>
      <c r="AF812" s="91"/>
      <c r="AG812" s="91"/>
      <c r="AH812" s="91"/>
      <c r="AI812" s="91"/>
      <c r="AJ812" s="91"/>
      <c r="AK812" s="91"/>
      <c r="AL812" s="91"/>
      <c r="AM812" s="91"/>
    </row>
    <row r="813" spans="1:39" x14ac:dyDescent="0.25">
      <c r="A813" s="89"/>
      <c r="B813" s="90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  <c r="AC813" s="91"/>
      <c r="AD813" s="91"/>
      <c r="AE813" s="91"/>
      <c r="AF813" s="91"/>
      <c r="AG813" s="91"/>
      <c r="AH813" s="91"/>
      <c r="AI813" s="91"/>
      <c r="AJ813" s="91"/>
      <c r="AK813" s="91"/>
      <c r="AL813" s="91"/>
      <c r="AM813" s="91"/>
    </row>
    <row r="814" spans="1:39" x14ac:dyDescent="0.25">
      <c r="A814" s="89"/>
      <c r="B814" s="90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  <c r="AC814" s="91"/>
      <c r="AD814" s="91"/>
      <c r="AE814" s="91"/>
      <c r="AF814" s="91"/>
      <c r="AG814" s="91"/>
      <c r="AH814" s="91"/>
      <c r="AI814" s="91"/>
      <c r="AJ814" s="91"/>
      <c r="AK814" s="91"/>
      <c r="AL814" s="91"/>
      <c r="AM814" s="91"/>
    </row>
    <row r="815" spans="1:39" x14ac:dyDescent="0.25">
      <c r="A815" s="89"/>
      <c r="B815" s="90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  <c r="AC815" s="91"/>
      <c r="AD815" s="91"/>
      <c r="AE815" s="91"/>
      <c r="AF815" s="91"/>
      <c r="AG815" s="91"/>
      <c r="AH815" s="91"/>
      <c r="AI815" s="91"/>
      <c r="AJ815" s="91"/>
      <c r="AK815" s="91"/>
      <c r="AL815" s="91"/>
      <c r="AM815" s="91"/>
    </row>
    <row r="816" spans="1:39" x14ac:dyDescent="0.25">
      <c r="A816" s="89"/>
      <c r="B816" s="90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  <c r="AC816" s="91"/>
      <c r="AD816" s="91"/>
      <c r="AE816" s="91"/>
      <c r="AF816" s="91"/>
      <c r="AG816" s="91"/>
      <c r="AH816" s="91"/>
      <c r="AI816" s="91"/>
      <c r="AJ816" s="91"/>
      <c r="AK816" s="91"/>
      <c r="AL816" s="91"/>
      <c r="AM816" s="91"/>
    </row>
    <row r="817" spans="1:39" x14ac:dyDescent="0.25">
      <c r="A817" s="89"/>
      <c r="B817" s="90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  <c r="AC817" s="91"/>
      <c r="AD817" s="91"/>
      <c r="AE817" s="91"/>
      <c r="AF817" s="91"/>
      <c r="AG817" s="91"/>
      <c r="AH817" s="91"/>
      <c r="AI817" s="91"/>
      <c r="AJ817" s="91"/>
      <c r="AK817" s="91"/>
      <c r="AL817" s="91"/>
      <c r="AM817" s="91"/>
    </row>
    <row r="818" spans="1:39" x14ac:dyDescent="0.25">
      <c r="A818" s="89"/>
      <c r="B818" s="90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  <c r="AC818" s="91"/>
      <c r="AD818" s="91"/>
      <c r="AE818" s="91"/>
      <c r="AF818" s="91"/>
      <c r="AG818" s="91"/>
      <c r="AH818" s="91"/>
      <c r="AI818" s="91"/>
      <c r="AJ818" s="91"/>
      <c r="AK818" s="91"/>
      <c r="AL818" s="91"/>
      <c r="AM818" s="91"/>
    </row>
    <row r="819" spans="1:39" x14ac:dyDescent="0.25">
      <c r="A819" s="89"/>
      <c r="B819" s="90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  <c r="AC819" s="91"/>
      <c r="AD819" s="91"/>
      <c r="AE819" s="91"/>
      <c r="AF819" s="91"/>
      <c r="AG819" s="91"/>
      <c r="AH819" s="91"/>
      <c r="AI819" s="91"/>
      <c r="AJ819" s="91"/>
      <c r="AK819" s="91"/>
      <c r="AL819" s="91"/>
      <c r="AM819" s="91"/>
    </row>
    <row r="820" spans="1:39" x14ac:dyDescent="0.25">
      <c r="A820" s="89"/>
      <c r="B820" s="90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  <c r="AC820" s="91"/>
      <c r="AD820" s="91"/>
      <c r="AE820" s="91"/>
      <c r="AF820" s="91"/>
      <c r="AG820" s="91"/>
      <c r="AH820" s="91"/>
      <c r="AI820" s="91"/>
      <c r="AJ820" s="91"/>
      <c r="AK820" s="91"/>
      <c r="AL820" s="91"/>
      <c r="AM820" s="91"/>
    </row>
    <row r="821" spans="1:39" x14ac:dyDescent="0.25">
      <c r="A821" s="89"/>
      <c r="B821" s="90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  <c r="AC821" s="91"/>
      <c r="AD821" s="91"/>
      <c r="AE821" s="91"/>
      <c r="AF821" s="91"/>
      <c r="AG821" s="91"/>
      <c r="AH821" s="91"/>
      <c r="AI821" s="91"/>
      <c r="AJ821" s="91"/>
      <c r="AK821" s="91"/>
      <c r="AL821" s="91"/>
      <c r="AM821" s="91"/>
    </row>
    <row r="822" spans="1:39" x14ac:dyDescent="0.25">
      <c r="A822" s="89"/>
      <c r="B822" s="90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  <c r="AC822" s="91"/>
      <c r="AD822" s="91"/>
      <c r="AE822" s="91"/>
      <c r="AF822" s="91"/>
      <c r="AG822" s="91"/>
      <c r="AH822" s="91"/>
      <c r="AI822" s="91"/>
      <c r="AJ822" s="91"/>
      <c r="AK822" s="91"/>
      <c r="AL822" s="91"/>
      <c r="AM822" s="91"/>
    </row>
    <row r="823" spans="1:39" x14ac:dyDescent="0.25">
      <c r="A823" s="89"/>
      <c r="B823" s="90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  <c r="AC823" s="91"/>
      <c r="AD823" s="91"/>
      <c r="AE823" s="91"/>
      <c r="AF823" s="91"/>
      <c r="AG823" s="91"/>
      <c r="AH823" s="91"/>
      <c r="AI823" s="91"/>
      <c r="AJ823" s="91"/>
      <c r="AK823" s="91"/>
      <c r="AL823" s="91"/>
      <c r="AM823" s="91"/>
    </row>
    <row r="824" spans="1:39" x14ac:dyDescent="0.25">
      <c r="A824" s="89"/>
      <c r="B824" s="90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  <c r="AC824" s="91"/>
      <c r="AD824" s="91"/>
      <c r="AE824" s="91"/>
      <c r="AF824" s="91"/>
      <c r="AG824" s="91"/>
      <c r="AH824" s="91"/>
      <c r="AI824" s="91"/>
      <c r="AJ824" s="91"/>
      <c r="AK824" s="91"/>
      <c r="AL824" s="91"/>
      <c r="AM824" s="91"/>
    </row>
    <row r="825" spans="1:39" x14ac:dyDescent="0.25">
      <c r="A825" s="89"/>
      <c r="B825" s="90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  <c r="AC825" s="91"/>
      <c r="AD825" s="91"/>
      <c r="AE825" s="91"/>
      <c r="AF825" s="91"/>
      <c r="AG825" s="91"/>
      <c r="AH825" s="91"/>
      <c r="AI825" s="91"/>
      <c r="AJ825" s="91"/>
      <c r="AK825" s="91"/>
      <c r="AL825" s="91"/>
      <c r="AM825" s="91"/>
    </row>
    <row r="826" spans="1:39" x14ac:dyDescent="0.25">
      <c r="A826" s="89"/>
      <c r="B826" s="90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  <c r="AC826" s="91"/>
      <c r="AD826" s="91"/>
      <c r="AE826" s="91"/>
      <c r="AF826" s="91"/>
      <c r="AG826" s="91"/>
      <c r="AH826" s="91"/>
      <c r="AI826" s="91"/>
      <c r="AJ826" s="91"/>
      <c r="AK826" s="91"/>
      <c r="AL826" s="91"/>
      <c r="AM826" s="91"/>
    </row>
    <row r="827" spans="1:39" x14ac:dyDescent="0.25">
      <c r="A827" s="89"/>
      <c r="B827" s="90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  <c r="AC827" s="91"/>
      <c r="AD827" s="91"/>
      <c r="AE827" s="91"/>
      <c r="AF827" s="91"/>
      <c r="AG827" s="91"/>
      <c r="AH827" s="91"/>
      <c r="AI827" s="91"/>
      <c r="AJ827" s="91"/>
      <c r="AK827" s="91"/>
      <c r="AL827" s="91"/>
      <c r="AM827" s="91"/>
    </row>
    <row r="828" spans="1:39" x14ac:dyDescent="0.25">
      <c r="A828" s="89"/>
      <c r="B828" s="90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  <c r="AC828" s="91"/>
      <c r="AD828" s="91"/>
      <c r="AE828" s="91"/>
      <c r="AF828" s="91"/>
      <c r="AG828" s="91"/>
      <c r="AH828" s="91"/>
      <c r="AI828" s="91"/>
      <c r="AJ828" s="91"/>
      <c r="AK828" s="91"/>
      <c r="AL828" s="91"/>
      <c r="AM828" s="91"/>
    </row>
    <row r="829" spans="1:39" x14ac:dyDescent="0.25">
      <c r="A829" s="89"/>
      <c r="B829" s="90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  <c r="AC829" s="91"/>
      <c r="AD829" s="91"/>
      <c r="AE829" s="91"/>
      <c r="AF829" s="91"/>
      <c r="AG829" s="91"/>
      <c r="AH829" s="91"/>
      <c r="AI829" s="91"/>
      <c r="AJ829" s="91"/>
      <c r="AK829" s="91"/>
      <c r="AL829" s="91"/>
      <c r="AM829" s="91"/>
    </row>
    <row r="830" spans="1:39" x14ac:dyDescent="0.25">
      <c r="A830" s="89"/>
      <c r="B830" s="90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  <c r="AC830" s="91"/>
      <c r="AD830" s="91"/>
      <c r="AE830" s="91"/>
      <c r="AF830" s="91"/>
      <c r="AG830" s="91"/>
      <c r="AH830" s="91"/>
      <c r="AI830" s="91"/>
      <c r="AJ830" s="91"/>
      <c r="AK830" s="91"/>
      <c r="AL830" s="91"/>
      <c r="AM830" s="91"/>
    </row>
    <row r="831" spans="1:39" x14ac:dyDescent="0.25">
      <c r="A831" s="89"/>
      <c r="B831" s="90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  <c r="AC831" s="91"/>
      <c r="AD831" s="91"/>
      <c r="AE831" s="91"/>
      <c r="AF831" s="91"/>
      <c r="AG831" s="91"/>
      <c r="AH831" s="91"/>
      <c r="AI831" s="91"/>
      <c r="AJ831" s="91"/>
      <c r="AK831" s="91"/>
      <c r="AL831" s="91"/>
      <c r="AM831" s="91"/>
    </row>
    <row r="832" spans="1:39" x14ac:dyDescent="0.25">
      <c r="A832" s="89"/>
      <c r="B832" s="90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  <c r="AC832" s="91"/>
      <c r="AD832" s="91"/>
      <c r="AE832" s="91"/>
      <c r="AF832" s="91"/>
      <c r="AG832" s="91"/>
      <c r="AH832" s="91"/>
      <c r="AI832" s="91"/>
      <c r="AJ832" s="91"/>
      <c r="AK832" s="91"/>
      <c r="AL832" s="91"/>
      <c r="AM832" s="91"/>
    </row>
    <row r="833" spans="1:39" x14ac:dyDescent="0.25">
      <c r="A833" s="89"/>
      <c r="B833" s="90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  <c r="AC833" s="91"/>
      <c r="AD833" s="91"/>
      <c r="AE833" s="91"/>
      <c r="AF833" s="91"/>
      <c r="AG833" s="91"/>
      <c r="AH833" s="91"/>
      <c r="AI833" s="91"/>
      <c r="AJ833" s="91"/>
      <c r="AK833" s="91"/>
      <c r="AL833" s="91"/>
      <c r="AM833" s="91"/>
    </row>
    <row r="834" spans="1:39" x14ac:dyDescent="0.25">
      <c r="A834" s="89"/>
      <c r="B834" s="90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  <c r="AC834" s="91"/>
      <c r="AD834" s="91"/>
      <c r="AE834" s="91"/>
      <c r="AF834" s="91"/>
      <c r="AG834" s="91"/>
      <c r="AH834" s="91"/>
      <c r="AI834" s="91"/>
      <c r="AJ834" s="91"/>
      <c r="AK834" s="91"/>
      <c r="AL834" s="91"/>
      <c r="AM834" s="91"/>
    </row>
    <row r="835" spans="1:39" x14ac:dyDescent="0.25">
      <c r="A835" s="89"/>
      <c r="B835" s="90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  <c r="AC835" s="91"/>
      <c r="AD835" s="91"/>
      <c r="AE835" s="91"/>
      <c r="AF835" s="91"/>
      <c r="AG835" s="91"/>
      <c r="AH835" s="91"/>
      <c r="AI835" s="91"/>
      <c r="AJ835" s="91"/>
      <c r="AK835" s="91"/>
      <c r="AL835" s="91"/>
      <c r="AM835" s="91"/>
    </row>
    <row r="836" spans="1:39" x14ac:dyDescent="0.25">
      <c r="A836" s="89"/>
      <c r="B836" s="90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  <c r="AC836" s="91"/>
      <c r="AD836" s="91"/>
      <c r="AE836" s="91"/>
      <c r="AF836" s="91"/>
      <c r="AG836" s="91"/>
      <c r="AH836" s="91"/>
      <c r="AI836" s="91"/>
      <c r="AJ836" s="91"/>
      <c r="AK836" s="91"/>
      <c r="AL836" s="91"/>
      <c r="AM836" s="91"/>
    </row>
    <row r="837" spans="1:39" x14ac:dyDescent="0.25">
      <c r="A837" s="89"/>
      <c r="B837" s="90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  <c r="AC837" s="91"/>
      <c r="AD837" s="91"/>
      <c r="AE837" s="91"/>
      <c r="AF837" s="91"/>
      <c r="AG837" s="91"/>
      <c r="AH837" s="91"/>
      <c r="AI837" s="91"/>
      <c r="AJ837" s="91"/>
      <c r="AK837" s="91"/>
      <c r="AL837" s="91"/>
      <c r="AM837" s="91"/>
    </row>
    <row r="838" spans="1:39" x14ac:dyDescent="0.25">
      <c r="A838" s="89"/>
      <c r="B838" s="90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  <c r="AC838" s="91"/>
      <c r="AD838" s="91"/>
      <c r="AE838" s="91"/>
      <c r="AF838" s="91"/>
      <c r="AG838" s="91"/>
      <c r="AH838" s="91"/>
      <c r="AI838" s="91"/>
      <c r="AJ838" s="91"/>
      <c r="AK838" s="91"/>
      <c r="AL838" s="91"/>
      <c r="AM838" s="91"/>
    </row>
    <row r="839" spans="1:39" x14ac:dyDescent="0.25">
      <c r="A839" s="89"/>
      <c r="B839" s="90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  <c r="AC839" s="91"/>
      <c r="AD839" s="91"/>
      <c r="AE839" s="91"/>
      <c r="AF839" s="91"/>
      <c r="AG839" s="91"/>
      <c r="AH839" s="91"/>
      <c r="AI839" s="91"/>
      <c r="AJ839" s="91"/>
      <c r="AK839" s="91"/>
      <c r="AL839" s="91"/>
      <c r="AM839" s="91"/>
    </row>
    <row r="840" spans="1:39" x14ac:dyDescent="0.25">
      <c r="A840" s="89"/>
      <c r="B840" s="90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  <c r="AC840" s="91"/>
      <c r="AD840" s="91"/>
      <c r="AE840" s="91"/>
      <c r="AF840" s="91"/>
      <c r="AG840" s="91"/>
      <c r="AH840" s="91"/>
      <c r="AI840" s="91"/>
      <c r="AJ840" s="91"/>
      <c r="AK840" s="91"/>
      <c r="AL840" s="91"/>
      <c r="AM840" s="91"/>
    </row>
    <row r="841" spans="1:39" x14ac:dyDescent="0.25">
      <c r="A841" s="89"/>
      <c r="B841" s="90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  <c r="AC841" s="91"/>
      <c r="AD841" s="91"/>
      <c r="AE841" s="91"/>
      <c r="AF841" s="91"/>
      <c r="AG841" s="91"/>
      <c r="AH841" s="91"/>
      <c r="AI841" s="91"/>
      <c r="AJ841" s="91"/>
      <c r="AK841" s="91"/>
      <c r="AL841" s="91"/>
      <c r="AM841" s="91"/>
    </row>
    <row r="842" spans="1:39" x14ac:dyDescent="0.25">
      <c r="A842" s="89"/>
      <c r="B842" s="90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  <c r="AC842" s="91"/>
      <c r="AD842" s="91"/>
      <c r="AE842" s="91"/>
      <c r="AF842" s="91"/>
      <c r="AG842" s="91"/>
      <c r="AH842" s="91"/>
      <c r="AI842" s="91"/>
      <c r="AJ842" s="91"/>
      <c r="AK842" s="91"/>
      <c r="AL842" s="91"/>
      <c r="AM842" s="91"/>
    </row>
    <row r="843" spans="1:39" x14ac:dyDescent="0.25">
      <c r="A843" s="89"/>
      <c r="B843" s="90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  <c r="AC843" s="91"/>
      <c r="AD843" s="91"/>
      <c r="AE843" s="91"/>
      <c r="AF843" s="91"/>
      <c r="AG843" s="91"/>
      <c r="AH843" s="91"/>
      <c r="AI843" s="91"/>
      <c r="AJ843" s="91"/>
      <c r="AK843" s="91"/>
      <c r="AL843" s="91"/>
      <c r="AM843" s="91"/>
    </row>
    <row r="844" spans="1:39" x14ac:dyDescent="0.25">
      <c r="A844" s="89"/>
      <c r="B844" s="90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  <c r="AC844" s="91"/>
      <c r="AD844" s="91"/>
      <c r="AE844" s="91"/>
      <c r="AF844" s="91"/>
      <c r="AG844" s="91"/>
      <c r="AH844" s="91"/>
      <c r="AI844" s="91"/>
      <c r="AJ844" s="91"/>
      <c r="AK844" s="91"/>
      <c r="AL844" s="91"/>
      <c r="AM844" s="91"/>
    </row>
    <row r="845" spans="1:39" x14ac:dyDescent="0.25">
      <c r="A845" s="89"/>
      <c r="B845" s="90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  <c r="AC845" s="91"/>
      <c r="AD845" s="91"/>
      <c r="AE845" s="91"/>
      <c r="AF845" s="91"/>
      <c r="AG845" s="91"/>
      <c r="AH845" s="91"/>
      <c r="AI845" s="91"/>
      <c r="AJ845" s="91"/>
      <c r="AK845" s="91"/>
      <c r="AL845" s="91"/>
      <c r="AM845" s="91"/>
    </row>
    <row r="846" spans="1:39" x14ac:dyDescent="0.25">
      <c r="A846" s="89"/>
      <c r="B846" s="90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  <c r="AC846" s="91"/>
      <c r="AD846" s="91"/>
      <c r="AE846" s="91"/>
      <c r="AF846" s="91"/>
      <c r="AG846" s="91"/>
      <c r="AH846" s="91"/>
      <c r="AI846" s="91"/>
      <c r="AJ846" s="91"/>
      <c r="AK846" s="91"/>
      <c r="AL846" s="91"/>
      <c r="AM846" s="91"/>
    </row>
    <row r="847" spans="1:39" x14ac:dyDescent="0.25">
      <c r="A847" s="89"/>
      <c r="B847" s="90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  <c r="AC847" s="91"/>
      <c r="AD847" s="91"/>
      <c r="AE847" s="91"/>
      <c r="AF847" s="91"/>
      <c r="AG847" s="91"/>
      <c r="AH847" s="91"/>
      <c r="AI847" s="91"/>
      <c r="AJ847" s="91"/>
      <c r="AK847" s="91"/>
      <c r="AL847" s="91"/>
      <c r="AM847" s="91"/>
    </row>
    <row r="848" spans="1:39" x14ac:dyDescent="0.25">
      <c r="A848" s="89"/>
      <c r="B848" s="90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  <c r="AC848" s="91"/>
      <c r="AD848" s="91"/>
      <c r="AE848" s="91"/>
      <c r="AF848" s="91"/>
      <c r="AG848" s="91"/>
      <c r="AH848" s="91"/>
      <c r="AI848" s="91"/>
      <c r="AJ848" s="91"/>
      <c r="AK848" s="91"/>
      <c r="AL848" s="91"/>
      <c r="AM848" s="91"/>
    </row>
    <row r="849" spans="1:39" x14ac:dyDescent="0.25">
      <c r="A849" s="89"/>
      <c r="B849" s="90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  <c r="AC849" s="91"/>
      <c r="AD849" s="91"/>
      <c r="AE849" s="91"/>
      <c r="AF849" s="91"/>
      <c r="AG849" s="91"/>
      <c r="AH849" s="91"/>
      <c r="AI849" s="91"/>
      <c r="AJ849" s="91"/>
      <c r="AK849" s="91"/>
      <c r="AL849" s="91"/>
      <c r="AM849" s="91"/>
    </row>
    <row r="850" spans="1:39" x14ac:dyDescent="0.25">
      <c r="A850" s="89"/>
      <c r="B850" s="90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  <c r="AC850" s="91"/>
      <c r="AD850" s="91"/>
      <c r="AE850" s="91"/>
      <c r="AF850" s="91"/>
      <c r="AG850" s="91"/>
      <c r="AH850" s="91"/>
      <c r="AI850" s="91"/>
      <c r="AJ850" s="91"/>
      <c r="AK850" s="91"/>
      <c r="AL850" s="91"/>
      <c r="AM850" s="91"/>
    </row>
    <row r="851" spans="1:39" x14ac:dyDescent="0.25">
      <c r="A851" s="89"/>
      <c r="B851" s="90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  <c r="AC851" s="91"/>
      <c r="AD851" s="91"/>
      <c r="AE851" s="91"/>
      <c r="AF851" s="91"/>
      <c r="AG851" s="91"/>
      <c r="AH851" s="91"/>
      <c r="AI851" s="91"/>
      <c r="AJ851" s="91"/>
      <c r="AK851" s="91"/>
      <c r="AL851" s="91"/>
      <c r="AM851" s="91"/>
    </row>
    <row r="852" spans="1:39" x14ac:dyDescent="0.25">
      <c r="A852" s="89"/>
      <c r="B852" s="90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  <c r="AC852" s="91"/>
      <c r="AD852" s="91"/>
      <c r="AE852" s="91"/>
      <c r="AF852" s="91"/>
      <c r="AG852" s="91"/>
      <c r="AH852" s="91"/>
      <c r="AI852" s="91"/>
      <c r="AJ852" s="91"/>
      <c r="AK852" s="91"/>
      <c r="AL852" s="91"/>
      <c r="AM852" s="91"/>
    </row>
    <row r="853" spans="1:39" x14ac:dyDescent="0.25">
      <c r="A853" s="89"/>
      <c r="B853" s="90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  <c r="AC853" s="91"/>
      <c r="AD853" s="91"/>
      <c r="AE853" s="91"/>
      <c r="AF853" s="91"/>
      <c r="AG853" s="91"/>
      <c r="AH853" s="91"/>
      <c r="AI853" s="91"/>
      <c r="AJ853" s="91"/>
      <c r="AK853" s="91"/>
      <c r="AL853" s="91"/>
      <c r="AM853" s="91"/>
    </row>
    <row r="854" spans="1:39" x14ac:dyDescent="0.25">
      <c r="A854" s="89"/>
      <c r="B854" s="90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  <c r="AC854" s="91"/>
      <c r="AD854" s="91"/>
      <c r="AE854" s="91"/>
      <c r="AF854" s="91"/>
      <c r="AG854" s="91"/>
      <c r="AH854" s="91"/>
      <c r="AI854" s="91"/>
      <c r="AJ854" s="91"/>
      <c r="AK854" s="91"/>
      <c r="AL854" s="91"/>
      <c r="AM854" s="91"/>
    </row>
    <row r="855" spans="1:39" x14ac:dyDescent="0.25">
      <c r="A855" s="89"/>
      <c r="B855" s="90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  <c r="AC855" s="91"/>
      <c r="AD855" s="91"/>
      <c r="AE855" s="91"/>
      <c r="AF855" s="91"/>
      <c r="AG855" s="91"/>
      <c r="AH855" s="91"/>
      <c r="AI855" s="91"/>
      <c r="AJ855" s="91"/>
      <c r="AK855" s="91"/>
      <c r="AL855" s="91"/>
      <c r="AM855" s="91"/>
    </row>
    <row r="856" spans="1:39" x14ac:dyDescent="0.25">
      <c r="A856" s="89"/>
      <c r="B856" s="90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  <c r="AC856" s="91"/>
      <c r="AD856" s="91"/>
      <c r="AE856" s="91"/>
      <c r="AF856" s="91"/>
      <c r="AG856" s="91"/>
      <c r="AH856" s="91"/>
      <c r="AI856" s="91"/>
      <c r="AJ856" s="91"/>
      <c r="AK856" s="91"/>
      <c r="AL856" s="91"/>
      <c r="AM856" s="91"/>
    </row>
    <row r="857" spans="1:39" x14ac:dyDescent="0.25">
      <c r="A857" s="89"/>
      <c r="B857" s="90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  <c r="AC857" s="91"/>
      <c r="AD857" s="91"/>
      <c r="AE857" s="91"/>
      <c r="AF857" s="91"/>
      <c r="AG857" s="91"/>
      <c r="AH857" s="91"/>
      <c r="AI857" s="91"/>
      <c r="AJ857" s="91"/>
      <c r="AK857" s="91"/>
      <c r="AL857" s="91"/>
      <c r="AM857" s="91"/>
    </row>
    <row r="858" spans="1:39" x14ac:dyDescent="0.25">
      <c r="A858" s="89"/>
      <c r="B858" s="90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  <c r="AC858" s="91"/>
      <c r="AD858" s="91"/>
      <c r="AE858" s="91"/>
      <c r="AF858" s="91"/>
      <c r="AG858" s="91"/>
      <c r="AH858" s="91"/>
      <c r="AI858" s="91"/>
      <c r="AJ858" s="91"/>
      <c r="AK858" s="91"/>
      <c r="AL858" s="91"/>
      <c r="AM858" s="91"/>
    </row>
    <row r="859" spans="1:39" x14ac:dyDescent="0.25">
      <c r="A859" s="89"/>
      <c r="B859" s="90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  <c r="AC859" s="91"/>
      <c r="AD859" s="91"/>
      <c r="AE859" s="91"/>
      <c r="AF859" s="91"/>
      <c r="AG859" s="91"/>
      <c r="AH859" s="91"/>
      <c r="AI859" s="91"/>
      <c r="AJ859" s="91"/>
      <c r="AK859" s="91"/>
      <c r="AL859" s="91"/>
      <c r="AM859" s="91"/>
    </row>
    <row r="860" spans="1:39" x14ac:dyDescent="0.25">
      <c r="A860" s="89"/>
      <c r="B860" s="90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  <c r="AC860" s="91"/>
      <c r="AD860" s="91"/>
      <c r="AE860" s="91"/>
      <c r="AF860" s="91"/>
      <c r="AG860" s="91"/>
      <c r="AH860" s="91"/>
      <c r="AI860" s="91"/>
      <c r="AJ860" s="91"/>
      <c r="AK860" s="91"/>
      <c r="AL860" s="91"/>
      <c r="AM860" s="91"/>
    </row>
    <row r="861" spans="1:39" x14ac:dyDescent="0.25">
      <c r="A861" s="89"/>
      <c r="B861" s="90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  <c r="AC861" s="91"/>
      <c r="AD861" s="91"/>
      <c r="AE861" s="91"/>
      <c r="AF861" s="91"/>
      <c r="AG861" s="91"/>
      <c r="AH861" s="91"/>
      <c r="AI861" s="91"/>
      <c r="AJ861" s="91"/>
      <c r="AK861" s="91"/>
      <c r="AL861" s="91"/>
      <c r="AM861" s="91"/>
    </row>
    <row r="862" spans="1:39" x14ac:dyDescent="0.25">
      <c r="A862" s="89"/>
      <c r="B862" s="90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  <c r="AC862" s="91"/>
      <c r="AD862" s="91"/>
      <c r="AE862" s="91"/>
      <c r="AF862" s="91"/>
      <c r="AG862" s="91"/>
      <c r="AH862" s="91"/>
      <c r="AI862" s="91"/>
      <c r="AJ862" s="91"/>
      <c r="AK862" s="91"/>
      <c r="AL862" s="91"/>
      <c r="AM862" s="91"/>
    </row>
    <row r="863" spans="1:39" x14ac:dyDescent="0.25">
      <c r="A863" s="89"/>
      <c r="B863" s="90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  <c r="AC863" s="91"/>
      <c r="AD863" s="91"/>
      <c r="AE863" s="91"/>
      <c r="AF863" s="91"/>
      <c r="AG863" s="91"/>
      <c r="AH863" s="91"/>
      <c r="AI863" s="91"/>
      <c r="AJ863" s="91"/>
      <c r="AK863" s="91"/>
      <c r="AL863" s="91"/>
      <c r="AM863" s="91"/>
    </row>
    <row r="864" spans="1:39" x14ac:dyDescent="0.25">
      <c r="A864" s="89"/>
      <c r="B864" s="90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  <c r="AC864" s="91"/>
      <c r="AD864" s="91"/>
      <c r="AE864" s="91"/>
      <c r="AF864" s="91"/>
      <c r="AG864" s="91"/>
      <c r="AH864" s="91"/>
      <c r="AI864" s="91"/>
      <c r="AJ864" s="91"/>
      <c r="AK864" s="91"/>
      <c r="AL864" s="91"/>
      <c r="AM864" s="91"/>
    </row>
    <row r="865" spans="1:39" x14ac:dyDescent="0.25">
      <c r="A865" s="89"/>
      <c r="B865" s="90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  <c r="AC865" s="91"/>
      <c r="AD865" s="91"/>
      <c r="AE865" s="91"/>
      <c r="AF865" s="91"/>
      <c r="AG865" s="91"/>
      <c r="AH865" s="91"/>
      <c r="AI865" s="91"/>
      <c r="AJ865" s="91"/>
      <c r="AK865" s="91"/>
      <c r="AL865" s="91"/>
      <c r="AM865" s="91"/>
    </row>
    <row r="866" spans="1:39" x14ac:dyDescent="0.25">
      <c r="A866" s="89"/>
      <c r="B866" s="90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  <c r="AC866" s="91"/>
      <c r="AD866" s="91"/>
      <c r="AE866" s="91"/>
      <c r="AF866" s="91"/>
      <c r="AG866" s="91"/>
      <c r="AH866" s="91"/>
      <c r="AI866" s="91"/>
      <c r="AJ866" s="91"/>
      <c r="AK866" s="91"/>
      <c r="AL866" s="91"/>
      <c r="AM866" s="91"/>
    </row>
    <row r="867" spans="1:39" x14ac:dyDescent="0.25">
      <c r="A867" s="89"/>
      <c r="B867" s="90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  <c r="AC867" s="91"/>
      <c r="AD867" s="91"/>
      <c r="AE867" s="91"/>
      <c r="AF867" s="91"/>
      <c r="AG867" s="91"/>
      <c r="AH867" s="91"/>
      <c r="AI867" s="91"/>
      <c r="AJ867" s="91"/>
      <c r="AK867" s="91"/>
      <c r="AL867" s="91"/>
      <c r="AM867" s="91"/>
    </row>
    <row r="868" spans="1:39" x14ac:dyDescent="0.25">
      <c r="A868" s="89"/>
      <c r="B868" s="90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  <c r="AC868" s="91"/>
      <c r="AD868" s="91"/>
      <c r="AE868" s="91"/>
      <c r="AF868" s="91"/>
      <c r="AG868" s="91"/>
      <c r="AH868" s="91"/>
      <c r="AI868" s="91"/>
      <c r="AJ868" s="91"/>
      <c r="AK868" s="91"/>
      <c r="AL868" s="91"/>
      <c r="AM868" s="91"/>
    </row>
    <row r="869" spans="1:39" x14ac:dyDescent="0.25">
      <c r="A869" s="89"/>
      <c r="B869" s="90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  <c r="AC869" s="91"/>
      <c r="AD869" s="91"/>
      <c r="AE869" s="91"/>
      <c r="AF869" s="91"/>
      <c r="AG869" s="91"/>
      <c r="AH869" s="91"/>
      <c r="AI869" s="91"/>
      <c r="AJ869" s="91"/>
      <c r="AK869" s="91"/>
      <c r="AL869" s="91"/>
      <c r="AM869" s="91"/>
    </row>
    <row r="870" spans="1:39" x14ac:dyDescent="0.25">
      <c r="A870" s="89"/>
      <c r="B870" s="90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  <c r="AC870" s="91"/>
      <c r="AD870" s="91"/>
      <c r="AE870" s="91"/>
      <c r="AF870" s="91"/>
      <c r="AG870" s="91"/>
      <c r="AH870" s="91"/>
      <c r="AI870" s="91"/>
      <c r="AJ870" s="91"/>
      <c r="AK870" s="91"/>
      <c r="AL870" s="91"/>
      <c r="AM870" s="91"/>
    </row>
    <row r="871" spans="1:39" x14ac:dyDescent="0.25">
      <c r="A871" s="89"/>
      <c r="B871" s="90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  <c r="AC871" s="91"/>
      <c r="AD871" s="91"/>
      <c r="AE871" s="91"/>
      <c r="AF871" s="91"/>
      <c r="AG871" s="91"/>
      <c r="AH871" s="91"/>
      <c r="AI871" s="91"/>
      <c r="AJ871" s="91"/>
      <c r="AK871" s="91"/>
      <c r="AL871" s="91"/>
      <c r="AM871" s="91"/>
    </row>
    <row r="872" spans="1:39" x14ac:dyDescent="0.25">
      <c r="A872" s="89"/>
      <c r="B872" s="90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  <c r="AC872" s="91"/>
      <c r="AD872" s="91"/>
      <c r="AE872" s="91"/>
      <c r="AF872" s="91"/>
      <c r="AG872" s="91"/>
      <c r="AH872" s="91"/>
      <c r="AI872" s="91"/>
      <c r="AJ872" s="91"/>
      <c r="AK872" s="91"/>
      <c r="AL872" s="91"/>
      <c r="AM872" s="91"/>
    </row>
    <row r="873" spans="1:39" x14ac:dyDescent="0.25">
      <c r="A873" s="89"/>
      <c r="B873" s="90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  <c r="AC873" s="91"/>
      <c r="AD873" s="91"/>
      <c r="AE873" s="91"/>
      <c r="AF873" s="91"/>
      <c r="AG873" s="91"/>
      <c r="AH873" s="91"/>
      <c r="AI873" s="91"/>
      <c r="AJ873" s="91"/>
      <c r="AK873" s="91"/>
      <c r="AL873" s="91"/>
      <c r="AM873" s="91"/>
    </row>
    <row r="874" spans="1:39" x14ac:dyDescent="0.25">
      <c r="A874" s="89"/>
      <c r="B874" s="90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  <c r="AC874" s="91"/>
      <c r="AD874" s="91"/>
      <c r="AE874" s="91"/>
      <c r="AF874" s="91"/>
      <c r="AG874" s="91"/>
      <c r="AH874" s="91"/>
      <c r="AI874" s="91"/>
      <c r="AJ874" s="91"/>
      <c r="AK874" s="91"/>
      <c r="AL874" s="91"/>
      <c r="AM874" s="91"/>
    </row>
    <row r="875" spans="1:39" x14ac:dyDescent="0.25">
      <c r="A875" s="89"/>
      <c r="B875" s="90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  <c r="AC875" s="91"/>
      <c r="AD875" s="91"/>
      <c r="AE875" s="91"/>
      <c r="AF875" s="91"/>
      <c r="AG875" s="91"/>
      <c r="AH875" s="91"/>
      <c r="AI875" s="91"/>
      <c r="AJ875" s="91"/>
      <c r="AK875" s="91"/>
      <c r="AL875" s="91"/>
      <c r="AM875" s="91"/>
    </row>
    <row r="876" spans="1:39" x14ac:dyDescent="0.25">
      <c r="A876" s="89"/>
      <c r="B876" s="90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  <c r="AC876" s="91"/>
      <c r="AD876" s="91"/>
      <c r="AE876" s="91"/>
      <c r="AF876" s="91"/>
      <c r="AG876" s="91"/>
      <c r="AH876" s="91"/>
      <c r="AI876" s="91"/>
      <c r="AJ876" s="91"/>
      <c r="AK876" s="91"/>
      <c r="AL876" s="91"/>
      <c r="AM876" s="91"/>
    </row>
    <row r="877" spans="1:39" x14ac:dyDescent="0.25">
      <c r="A877" s="89"/>
      <c r="B877" s="90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  <c r="AC877" s="91"/>
      <c r="AD877" s="91"/>
      <c r="AE877" s="91"/>
      <c r="AF877" s="91"/>
      <c r="AG877" s="91"/>
      <c r="AH877" s="91"/>
      <c r="AI877" s="91"/>
      <c r="AJ877" s="91"/>
      <c r="AK877" s="91"/>
      <c r="AL877" s="91"/>
      <c r="AM877" s="91"/>
    </row>
    <row r="878" spans="1:39" x14ac:dyDescent="0.25">
      <c r="A878" s="89"/>
      <c r="B878" s="90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  <c r="AC878" s="91"/>
      <c r="AD878" s="91"/>
      <c r="AE878" s="91"/>
      <c r="AF878" s="91"/>
      <c r="AG878" s="91"/>
      <c r="AH878" s="91"/>
      <c r="AI878" s="91"/>
      <c r="AJ878" s="91"/>
      <c r="AK878" s="91"/>
      <c r="AL878" s="91"/>
      <c r="AM878" s="91"/>
    </row>
    <row r="879" spans="1:39" x14ac:dyDescent="0.25">
      <c r="A879" s="89"/>
      <c r="B879" s="90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  <c r="AC879" s="91"/>
      <c r="AD879" s="91"/>
      <c r="AE879" s="91"/>
      <c r="AF879" s="91"/>
      <c r="AG879" s="91"/>
      <c r="AH879" s="91"/>
      <c r="AI879" s="91"/>
      <c r="AJ879" s="91"/>
      <c r="AK879" s="91"/>
      <c r="AL879" s="91"/>
      <c r="AM879" s="91"/>
    </row>
    <row r="880" spans="1:39" x14ac:dyDescent="0.25">
      <c r="A880" s="89"/>
      <c r="B880" s="90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  <c r="AC880" s="91"/>
      <c r="AD880" s="91"/>
      <c r="AE880" s="91"/>
      <c r="AF880" s="91"/>
      <c r="AG880" s="91"/>
      <c r="AH880" s="91"/>
      <c r="AI880" s="91"/>
      <c r="AJ880" s="91"/>
      <c r="AK880" s="91"/>
      <c r="AL880" s="91"/>
      <c r="AM880" s="91"/>
    </row>
    <row r="881" spans="1:39" x14ac:dyDescent="0.25">
      <c r="A881" s="89"/>
      <c r="B881" s="90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  <c r="AC881" s="91"/>
      <c r="AD881" s="91"/>
      <c r="AE881" s="91"/>
      <c r="AF881" s="91"/>
      <c r="AG881" s="91"/>
      <c r="AH881" s="91"/>
      <c r="AI881" s="91"/>
      <c r="AJ881" s="91"/>
      <c r="AK881" s="91"/>
      <c r="AL881" s="91"/>
      <c r="AM881" s="91"/>
    </row>
    <row r="882" spans="1:39" x14ac:dyDescent="0.25">
      <c r="A882" s="89"/>
      <c r="B882" s="90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  <c r="AC882" s="91"/>
      <c r="AD882" s="91"/>
      <c r="AE882" s="91"/>
      <c r="AF882" s="91"/>
      <c r="AG882" s="91"/>
      <c r="AH882" s="91"/>
      <c r="AI882" s="91"/>
      <c r="AJ882" s="91"/>
      <c r="AK882" s="91"/>
      <c r="AL882" s="91"/>
      <c r="AM882" s="91"/>
    </row>
    <row r="883" spans="1:39" x14ac:dyDescent="0.25">
      <c r="A883" s="89"/>
      <c r="B883" s="90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  <c r="AC883" s="91"/>
      <c r="AD883" s="91"/>
      <c r="AE883" s="91"/>
      <c r="AF883" s="91"/>
      <c r="AG883" s="91"/>
      <c r="AH883" s="91"/>
      <c r="AI883" s="91"/>
      <c r="AJ883" s="91"/>
      <c r="AK883" s="91"/>
      <c r="AL883" s="91"/>
      <c r="AM883" s="91"/>
    </row>
    <row r="884" spans="1:39" x14ac:dyDescent="0.25">
      <c r="A884" s="89"/>
      <c r="B884" s="90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  <c r="AC884" s="91"/>
      <c r="AD884" s="91"/>
      <c r="AE884" s="91"/>
      <c r="AF884" s="91"/>
      <c r="AG884" s="91"/>
      <c r="AH884" s="91"/>
      <c r="AI884" s="91"/>
      <c r="AJ884" s="91"/>
      <c r="AK884" s="91"/>
      <c r="AL884" s="91"/>
      <c r="AM884" s="91"/>
    </row>
    <row r="885" spans="1:39" x14ac:dyDescent="0.25">
      <c r="A885" s="89"/>
      <c r="B885" s="90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  <c r="AC885" s="91"/>
      <c r="AD885" s="91"/>
      <c r="AE885" s="91"/>
      <c r="AF885" s="91"/>
      <c r="AG885" s="91"/>
      <c r="AH885" s="91"/>
      <c r="AI885" s="91"/>
      <c r="AJ885" s="91"/>
      <c r="AK885" s="91"/>
      <c r="AL885" s="91"/>
      <c r="AM885" s="91"/>
    </row>
    <row r="886" spans="1:39" x14ac:dyDescent="0.25">
      <c r="A886" s="89"/>
      <c r="B886" s="90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  <c r="AC886" s="91"/>
      <c r="AD886" s="91"/>
      <c r="AE886" s="91"/>
      <c r="AF886" s="91"/>
      <c r="AG886" s="91"/>
      <c r="AH886" s="91"/>
      <c r="AI886" s="91"/>
      <c r="AJ886" s="91"/>
      <c r="AK886" s="91"/>
      <c r="AL886" s="91"/>
      <c r="AM886" s="91"/>
    </row>
    <row r="887" spans="1:39" x14ac:dyDescent="0.25">
      <c r="A887" s="89"/>
      <c r="B887" s="90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  <c r="AC887" s="91"/>
      <c r="AD887" s="91"/>
      <c r="AE887" s="91"/>
      <c r="AF887" s="91"/>
      <c r="AG887" s="91"/>
      <c r="AH887" s="91"/>
      <c r="AI887" s="91"/>
      <c r="AJ887" s="91"/>
      <c r="AK887" s="91"/>
      <c r="AL887" s="91"/>
      <c r="AM887" s="91"/>
    </row>
    <row r="888" spans="1:39" x14ac:dyDescent="0.25">
      <c r="A888" s="89"/>
      <c r="B888" s="90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  <c r="AC888" s="91"/>
      <c r="AD888" s="91"/>
      <c r="AE888" s="91"/>
      <c r="AF888" s="91"/>
      <c r="AG888" s="91"/>
      <c r="AH888" s="91"/>
      <c r="AI888" s="91"/>
      <c r="AJ888" s="91"/>
      <c r="AK888" s="91"/>
      <c r="AL888" s="91"/>
      <c r="AM888" s="91"/>
    </row>
    <row r="889" spans="1:39" x14ac:dyDescent="0.25">
      <c r="A889" s="89"/>
      <c r="B889" s="90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  <c r="AC889" s="91"/>
      <c r="AD889" s="91"/>
      <c r="AE889" s="91"/>
      <c r="AF889" s="91"/>
      <c r="AG889" s="91"/>
      <c r="AH889" s="91"/>
      <c r="AI889" s="91"/>
      <c r="AJ889" s="91"/>
      <c r="AK889" s="91"/>
      <c r="AL889" s="91"/>
      <c r="AM889" s="91"/>
    </row>
    <row r="890" spans="1:39" x14ac:dyDescent="0.25">
      <c r="A890" s="89"/>
      <c r="B890" s="90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  <c r="AC890" s="91"/>
      <c r="AD890" s="91"/>
      <c r="AE890" s="91"/>
      <c r="AF890" s="91"/>
      <c r="AG890" s="91"/>
      <c r="AH890" s="91"/>
      <c r="AI890" s="91"/>
      <c r="AJ890" s="91"/>
      <c r="AK890" s="91"/>
      <c r="AL890" s="91"/>
      <c r="AM890" s="91"/>
    </row>
    <row r="891" spans="1:39" x14ac:dyDescent="0.25">
      <c r="A891" s="89"/>
      <c r="B891" s="90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  <c r="AC891" s="91"/>
      <c r="AD891" s="91"/>
      <c r="AE891" s="91"/>
      <c r="AF891" s="91"/>
      <c r="AG891" s="91"/>
      <c r="AH891" s="91"/>
      <c r="AI891" s="91"/>
      <c r="AJ891" s="91"/>
      <c r="AK891" s="91"/>
      <c r="AL891" s="91"/>
      <c r="AM891" s="91"/>
    </row>
    <row r="892" spans="1:39" x14ac:dyDescent="0.25">
      <c r="A892" s="89"/>
      <c r="B892" s="90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  <c r="AC892" s="91"/>
      <c r="AD892" s="91"/>
      <c r="AE892" s="91"/>
      <c r="AF892" s="91"/>
      <c r="AG892" s="91"/>
      <c r="AH892" s="91"/>
      <c r="AI892" s="91"/>
      <c r="AJ892" s="91"/>
      <c r="AK892" s="91"/>
      <c r="AL892" s="91"/>
      <c r="AM892" s="91"/>
    </row>
    <row r="893" spans="1:39" x14ac:dyDescent="0.25">
      <c r="A893" s="89"/>
      <c r="B893" s="90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  <c r="AC893" s="91"/>
      <c r="AD893" s="91"/>
      <c r="AE893" s="91"/>
      <c r="AF893" s="91"/>
      <c r="AG893" s="91"/>
      <c r="AH893" s="91"/>
      <c r="AI893" s="91"/>
      <c r="AJ893" s="91"/>
      <c r="AK893" s="91"/>
      <c r="AL893" s="91"/>
      <c r="AM893" s="91"/>
    </row>
    <row r="894" spans="1:39" x14ac:dyDescent="0.25">
      <c r="A894" s="89"/>
      <c r="B894" s="90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  <c r="AC894" s="91"/>
      <c r="AD894" s="91"/>
      <c r="AE894" s="91"/>
      <c r="AF894" s="91"/>
      <c r="AG894" s="91"/>
      <c r="AH894" s="91"/>
      <c r="AI894" s="91"/>
      <c r="AJ894" s="91"/>
      <c r="AK894" s="91"/>
      <c r="AL894" s="91"/>
      <c r="AM894" s="91"/>
    </row>
    <row r="895" spans="1:39" x14ac:dyDescent="0.25">
      <c r="A895" s="89"/>
      <c r="B895" s="90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  <c r="AC895" s="91"/>
      <c r="AD895" s="91"/>
      <c r="AE895" s="91"/>
      <c r="AF895" s="91"/>
      <c r="AG895" s="91"/>
      <c r="AH895" s="91"/>
      <c r="AI895" s="91"/>
      <c r="AJ895" s="91"/>
      <c r="AK895" s="91"/>
      <c r="AL895" s="91"/>
      <c r="AM895" s="91"/>
    </row>
    <row r="896" spans="1:39" x14ac:dyDescent="0.25">
      <c r="A896" s="89"/>
      <c r="B896" s="90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  <c r="AC896" s="91"/>
      <c r="AD896" s="91"/>
      <c r="AE896" s="91"/>
      <c r="AF896" s="91"/>
      <c r="AG896" s="91"/>
      <c r="AH896" s="91"/>
      <c r="AI896" s="91"/>
      <c r="AJ896" s="91"/>
      <c r="AK896" s="91"/>
      <c r="AL896" s="91"/>
      <c r="AM896" s="91"/>
    </row>
    <row r="897" spans="1:39" x14ac:dyDescent="0.25">
      <c r="A897" s="89"/>
      <c r="B897" s="90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  <c r="AC897" s="91"/>
      <c r="AD897" s="91"/>
      <c r="AE897" s="91"/>
      <c r="AF897" s="91"/>
      <c r="AG897" s="91"/>
      <c r="AH897" s="91"/>
      <c r="AI897" s="91"/>
      <c r="AJ897" s="91"/>
      <c r="AK897" s="91"/>
      <c r="AL897" s="91"/>
      <c r="AM897" s="91"/>
    </row>
    <row r="898" spans="1:39" x14ac:dyDescent="0.25">
      <c r="A898" s="89"/>
      <c r="B898" s="90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  <c r="AC898" s="91"/>
      <c r="AD898" s="91"/>
      <c r="AE898" s="91"/>
      <c r="AF898" s="91"/>
      <c r="AG898" s="91"/>
      <c r="AH898" s="91"/>
      <c r="AI898" s="91"/>
      <c r="AJ898" s="91"/>
      <c r="AK898" s="91"/>
      <c r="AL898" s="91"/>
      <c r="AM898" s="91"/>
    </row>
    <row r="899" spans="1:39" x14ac:dyDescent="0.25">
      <c r="A899" s="89"/>
      <c r="B899" s="90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  <c r="AC899" s="91"/>
      <c r="AD899" s="91"/>
      <c r="AE899" s="91"/>
      <c r="AF899" s="91"/>
      <c r="AG899" s="91"/>
      <c r="AH899" s="91"/>
      <c r="AI899" s="91"/>
      <c r="AJ899" s="91"/>
      <c r="AK899" s="91"/>
      <c r="AL899" s="91"/>
      <c r="AM899" s="91"/>
    </row>
    <row r="900" spans="1:39" x14ac:dyDescent="0.25">
      <c r="A900" s="89"/>
      <c r="B900" s="90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  <c r="AC900" s="91"/>
      <c r="AD900" s="91"/>
      <c r="AE900" s="91"/>
      <c r="AF900" s="91"/>
      <c r="AG900" s="91"/>
      <c r="AH900" s="91"/>
      <c r="AI900" s="91"/>
      <c r="AJ900" s="91"/>
      <c r="AK900" s="91"/>
      <c r="AL900" s="91"/>
      <c r="AM900" s="91"/>
    </row>
    <row r="901" spans="1:39" x14ac:dyDescent="0.25">
      <c r="A901" s="89"/>
      <c r="B901" s="90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  <c r="AC901" s="91"/>
      <c r="AD901" s="91"/>
      <c r="AE901" s="91"/>
      <c r="AF901" s="91"/>
      <c r="AG901" s="91"/>
      <c r="AH901" s="91"/>
      <c r="AI901" s="91"/>
      <c r="AJ901" s="91"/>
      <c r="AK901" s="91"/>
      <c r="AL901" s="91"/>
      <c r="AM901" s="91"/>
    </row>
    <row r="902" spans="1:39" x14ac:dyDescent="0.25">
      <c r="A902" s="89"/>
      <c r="B902" s="90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  <c r="AC902" s="91"/>
      <c r="AD902" s="91"/>
      <c r="AE902" s="91"/>
      <c r="AF902" s="91"/>
      <c r="AG902" s="91"/>
      <c r="AH902" s="91"/>
      <c r="AI902" s="91"/>
      <c r="AJ902" s="91"/>
      <c r="AK902" s="91"/>
      <c r="AL902" s="91"/>
      <c r="AM902" s="91"/>
    </row>
    <row r="903" spans="1:39" x14ac:dyDescent="0.25">
      <c r="A903" s="89"/>
      <c r="B903" s="90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  <c r="AC903" s="91"/>
      <c r="AD903" s="91"/>
      <c r="AE903" s="91"/>
      <c r="AF903" s="91"/>
      <c r="AG903" s="91"/>
      <c r="AH903" s="91"/>
      <c r="AI903" s="91"/>
      <c r="AJ903" s="91"/>
      <c r="AK903" s="91"/>
      <c r="AL903" s="91"/>
      <c r="AM903" s="91"/>
    </row>
    <row r="904" spans="1:39" x14ac:dyDescent="0.25">
      <c r="A904" s="89"/>
      <c r="B904" s="90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  <c r="AC904" s="91"/>
      <c r="AD904" s="91"/>
      <c r="AE904" s="91"/>
      <c r="AF904" s="91"/>
      <c r="AG904" s="91"/>
      <c r="AH904" s="91"/>
      <c r="AI904" s="91"/>
      <c r="AJ904" s="91"/>
      <c r="AK904" s="91"/>
      <c r="AL904" s="91"/>
      <c r="AM904" s="91"/>
    </row>
    <row r="905" spans="1:39" x14ac:dyDescent="0.25">
      <c r="A905" s="89"/>
      <c r="B905" s="90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  <c r="AC905" s="91"/>
      <c r="AD905" s="91"/>
      <c r="AE905" s="91"/>
      <c r="AF905" s="91"/>
      <c r="AG905" s="91"/>
      <c r="AH905" s="91"/>
      <c r="AI905" s="91"/>
      <c r="AJ905" s="91"/>
      <c r="AK905" s="91"/>
      <c r="AL905" s="91"/>
      <c r="AM905" s="91"/>
    </row>
    <row r="906" spans="1:39" x14ac:dyDescent="0.25">
      <c r="A906" s="89"/>
      <c r="B906" s="90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  <c r="AC906" s="91"/>
      <c r="AD906" s="91"/>
      <c r="AE906" s="91"/>
      <c r="AF906" s="91"/>
      <c r="AG906" s="91"/>
      <c r="AH906" s="91"/>
      <c r="AI906" s="91"/>
      <c r="AJ906" s="91"/>
      <c r="AK906" s="91"/>
      <c r="AL906" s="91"/>
      <c r="AM906" s="91"/>
    </row>
    <row r="907" spans="1:39" x14ac:dyDescent="0.25">
      <c r="A907" s="89"/>
      <c r="B907" s="90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  <c r="AC907" s="91"/>
      <c r="AD907" s="91"/>
      <c r="AE907" s="91"/>
      <c r="AF907" s="91"/>
      <c r="AG907" s="91"/>
      <c r="AH907" s="91"/>
      <c r="AI907" s="91"/>
      <c r="AJ907" s="91"/>
      <c r="AK907" s="91"/>
      <c r="AL907" s="91"/>
      <c r="AM907" s="91"/>
    </row>
    <row r="908" spans="1:39" x14ac:dyDescent="0.25">
      <c r="A908" s="89"/>
      <c r="B908" s="90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  <c r="AC908" s="91"/>
      <c r="AD908" s="91"/>
      <c r="AE908" s="91"/>
      <c r="AF908" s="91"/>
      <c r="AG908" s="91"/>
      <c r="AH908" s="91"/>
      <c r="AI908" s="91"/>
      <c r="AJ908" s="91"/>
      <c r="AK908" s="91"/>
      <c r="AL908" s="91"/>
      <c r="AM908" s="91"/>
    </row>
    <row r="909" spans="1:39" x14ac:dyDescent="0.25">
      <c r="A909" s="89"/>
      <c r="B909" s="90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  <c r="AC909" s="91"/>
      <c r="AD909" s="91"/>
      <c r="AE909" s="91"/>
      <c r="AF909" s="91"/>
      <c r="AG909" s="91"/>
      <c r="AH909" s="91"/>
      <c r="AI909" s="91"/>
      <c r="AJ909" s="91"/>
      <c r="AK909" s="91"/>
      <c r="AL909" s="91"/>
      <c r="AM909" s="91"/>
    </row>
    <row r="910" spans="1:39" x14ac:dyDescent="0.25">
      <c r="A910" s="89"/>
      <c r="B910" s="90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  <c r="AC910" s="91"/>
      <c r="AD910" s="91"/>
      <c r="AE910" s="91"/>
      <c r="AF910" s="91"/>
      <c r="AG910" s="91"/>
      <c r="AH910" s="91"/>
      <c r="AI910" s="91"/>
      <c r="AJ910" s="91"/>
      <c r="AK910" s="91"/>
      <c r="AL910" s="91"/>
      <c r="AM910" s="91"/>
    </row>
    <row r="911" spans="1:39" x14ac:dyDescent="0.25">
      <c r="A911" s="89"/>
      <c r="B911" s="90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  <c r="AC911" s="91"/>
      <c r="AD911" s="91"/>
      <c r="AE911" s="91"/>
      <c r="AF911" s="91"/>
      <c r="AG911" s="91"/>
      <c r="AH911" s="91"/>
      <c r="AI911" s="91"/>
      <c r="AJ911" s="91"/>
      <c r="AK911" s="91"/>
      <c r="AL911" s="91"/>
      <c r="AM911" s="91"/>
    </row>
    <row r="912" spans="1:39" x14ac:dyDescent="0.25">
      <c r="A912" s="89"/>
      <c r="B912" s="90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  <c r="AC912" s="91"/>
      <c r="AD912" s="91"/>
      <c r="AE912" s="91"/>
      <c r="AF912" s="91"/>
      <c r="AG912" s="91"/>
      <c r="AH912" s="91"/>
      <c r="AI912" s="91"/>
      <c r="AJ912" s="91"/>
      <c r="AK912" s="91"/>
      <c r="AL912" s="91"/>
      <c r="AM912" s="91"/>
    </row>
    <row r="913" spans="1:39" x14ac:dyDescent="0.25">
      <c r="A913" s="89"/>
      <c r="B913" s="90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  <c r="AC913" s="91"/>
      <c r="AD913" s="91"/>
      <c r="AE913" s="91"/>
      <c r="AF913" s="91"/>
      <c r="AG913" s="91"/>
      <c r="AH913" s="91"/>
      <c r="AI913" s="91"/>
      <c r="AJ913" s="91"/>
      <c r="AK913" s="91"/>
      <c r="AL913" s="91"/>
      <c r="AM913" s="91"/>
    </row>
    <row r="914" spans="1:39" x14ac:dyDescent="0.25">
      <c r="A914" s="89"/>
      <c r="B914" s="90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  <c r="AC914" s="91"/>
      <c r="AD914" s="91"/>
      <c r="AE914" s="91"/>
      <c r="AF914" s="91"/>
      <c r="AG914" s="91"/>
      <c r="AH914" s="91"/>
      <c r="AI914" s="91"/>
      <c r="AJ914" s="91"/>
      <c r="AK914" s="91"/>
      <c r="AL914" s="91"/>
      <c r="AM914" s="91"/>
    </row>
    <row r="915" spans="1:39" x14ac:dyDescent="0.25">
      <c r="A915" s="89"/>
      <c r="B915" s="90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  <c r="AC915" s="91"/>
      <c r="AD915" s="91"/>
      <c r="AE915" s="91"/>
      <c r="AF915" s="91"/>
      <c r="AG915" s="91"/>
      <c r="AH915" s="91"/>
      <c r="AI915" s="91"/>
      <c r="AJ915" s="91"/>
      <c r="AK915" s="91"/>
      <c r="AL915" s="91"/>
      <c r="AM915" s="91"/>
    </row>
    <row r="916" spans="1:39" x14ac:dyDescent="0.25">
      <c r="A916" s="89"/>
      <c r="B916" s="90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  <c r="AC916" s="91"/>
      <c r="AD916" s="91"/>
      <c r="AE916" s="91"/>
      <c r="AF916" s="91"/>
      <c r="AG916" s="91"/>
      <c r="AH916" s="91"/>
      <c r="AI916" s="91"/>
      <c r="AJ916" s="91"/>
      <c r="AK916" s="91"/>
      <c r="AL916" s="91"/>
      <c r="AM916" s="91"/>
    </row>
    <row r="917" spans="1:39" x14ac:dyDescent="0.25">
      <c r="A917" s="89"/>
      <c r="B917" s="90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  <c r="AC917" s="91"/>
      <c r="AD917" s="91"/>
      <c r="AE917" s="91"/>
      <c r="AF917" s="91"/>
      <c r="AG917" s="91"/>
      <c r="AH917" s="91"/>
      <c r="AI917" s="91"/>
      <c r="AJ917" s="91"/>
      <c r="AK917" s="91"/>
      <c r="AL917" s="91"/>
      <c r="AM917" s="91"/>
    </row>
    <row r="918" spans="1:39" x14ac:dyDescent="0.25">
      <c r="A918" s="89"/>
      <c r="B918" s="90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  <c r="AC918" s="91"/>
      <c r="AD918" s="91"/>
      <c r="AE918" s="91"/>
      <c r="AF918" s="91"/>
      <c r="AG918" s="91"/>
      <c r="AH918" s="91"/>
      <c r="AI918" s="91"/>
      <c r="AJ918" s="91"/>
      <c r="AK918" s="91"/>
      <c r="AL918" s="91"/>
      <c r="AM918" s="91"/>
    </row>
    <row r="919" spans="1:39" x14ac:dyDescent="0.25">
      <c r="A919" s="89"/>
      <c r="B919" s="90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  <c r="AC919" s="91"/>
      <c r="AD919" s="91"/>
      <c r="AE919" s="91"/>
      <c r="AF919" s="91"/>
      <c r="AG919" s="91"/>
      <c r="AH919" s="91"/>
      <c r="AI919" s="91"/>
      <c r="AJ919" s="91"/>
      <c r="AK919" s="91"/>
      <c r="AL919" s="91"/>
      <c r="AM919" s="91"/>
    </row>
    <row r="920" spans="1:39" x14ac:dyDescent="0.25">
      <c r="A920" s="89"/>
      <c r="B920" s="90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  <c r="AC920" s="91"/>
      <c r="AD920" s="91"/>
      <c r="AE920" s="91"/>
      <c r="AF920" s="91"/>
      <c r="AG920" s="91"/>
      <c r="AH920" s="91"/>
      <c r="AI920" s="91"/>
      <c r="AJ920" s="91"/>
      <c r="AK920" s="91"/>
      <c r="AL920" s="91"/>
      <c r="AM920" s="91"/>
    </row>
    <row r="921" spans="1:39" x14ac:dyDescent="0.25">
      <c r="A921" s="89"/>
      <c r="B921" s="90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  <c r="AC921" s="91"/>
      <c r="AD921" s="91"/>
      <c r="AE921" s="91"/>
      <c r="AF921" s="91"/>
      <c r="AG921" s="91"/>
      <c r="AH921" s="91"/>
      <c r="AI921" s="91"/>
      <c r="AJ921" s="91"/>
      <c r="AK921" s="91"/>
      <c r="AL921" s="91"/>
      <c r="AM921" s="91"/>
    </row>
    <row r="922" spans="1:39" x14ac:dyDescent="0.25">
      <c r="A922" s="89"/>
      <c r="B922" s="90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  <c r="AC922" s="91"/>
      <c r="AD922" s="91"/>
      <c r="AE922" s="91"/>
      <c r="AF922" s="91"/>
      <c r="AG922" s="91"/>
      <c r="AH922" s="91"/>
      <c r="AI922" s="91"/>
      <c r="AJ922" s="91"/>
      <c r="AK922" s="91"/>
      <c r="AL922" s="91"/>
      <c r="AM922" s="91"/>
    </row>
    <row r="923" spans="1:39" x14ac:dyDescent="0.25">
      <c r="A923" s="89"/>
      <c r="B923" s="90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  <c r="AC923" s="91"/>
      <c r="AD923" s="91"/>
      <c r="AE923" s="91"/>
      <c r="AF923" s="91"/>
      <c r="AG923" s="91"/>
      <c r="AH923" s="91"/>
      <c r="AI923" s="91"/>
      <c r="AJ923" s="91"/>
      <c r="AK923" s="91"/>
      <c r="AL923" s="91"/>
      <c r="AM923" s="91"/>
    </row>
    <row r="924" spans="1:39" x14ac:dyDescent="0.25">
      <c r="A924" s="89"/>
      <c r="B924" s="90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  <c r="AC924" s="91"/>
      <c r="AD924" s="91"/>
      <c r="AE924" s="91"/>
      <c r="AF924" s="91"/>
      <c r="AG924" s="91"/>
      <c r="AH924" s="91"/>
      <c r="AI924" s="91"/>
      <c r="AJ924" s="91"/>
      <c r="AK924" s="91"/>
      <c r="AL924" s="91"/>
      <c r="AM924" s="91"/>
    </row>
    <row r="925" spans="1:39" x14ac:dyDescent="0.25">
      <c r="A925" s="89"/>
      <c r="B925" s="90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  <c r="AC925" s="91"/>
      <c r="AD925" s="91"/>
      <c r="AE925" s="91"/>
      <c r="AF925" s="91"/>
      <c r="AG925" s="91"/>
      <c r="AH925" s="91"/>
      <c r="AI925" s="91"/>
      <c r="AJ925" s="91"/>
      <c r="AK925" s="91"/>
      <c r="AL925" s="91"/>
      <c r="AM925" s="91"/>
    </row>
    <row r="926" spans="1:39" x14ac:dyDescent="0.25">
      <c r="A926" s="89"/>
      <c r="B926" s="90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  <c r="AC926" s="91"/>
      <c r="AD926" s="91"/>
      <c r="AE926" s="91"/>
      <c r="AF926" s="91"/>
      <c r="AG926" s="91"/>
      <c r="AH926" s="91"/>
      <c r="AI926" s="91"/>
      <c r="AJ926" s="91"/>
      <c r="AK926" s="91"/>
      <c r="AL926" s="91"/>
      <c r="AM926" s="91"/>
    </row>
    <row r="927" spans="1:39" x14ac:dyDescent="0.25">
      <c r="A927" s="89"/>
      <c r="B927" s="90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  <c r="AC927" s="91"/>
      <c r="AD927" s="91"/>
      <c r="AE927" s="91"/>
      <c r="AF927" s="91"/>
      <c r="AG927" s="91"/>
      <c r="AH927" s="91"/>
      <c r="AI927" s="91"/>
      <c r="AJ927" s="91"/>
      <c r="AK927" s="91"/>
      <c r="AL927" s="91"/>
      <c r="AM927" s="91"/>
    </row>
    <row r="928" spans="1:39" x14ac:dyDescent="0.25">
      <c r="A928" s="89"/>
      <c r="B928" s="90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  <c r="AC928" s="91"/>
      <c r="AD928" s="91"/>
      <c r="AE928" s="91"/>
      <c r="AF928" s="91"/>
      <c r="AG928" s="91"/>
      <c r="AH928" s="91"/>
      <c r="AI928" s="91"/>
      <c r="AJ928" s="91"/>
      <c r="AK928" s="91"/>
      <c r="AL928" s="91"/>
      <c r="AM928" s="91"/>
    </row>
    <row r="929" spans="1:39" x14ac:dyDescent="0.25">
      <c r="A929" s="89"/>
      <c r="B929" s="90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  <c r="AC929" s="91"/>
      <c r="AD929" s="91"/>
      <c r="AE929" s="91"/>
      <c r="AF929" s="91"/>
      <c r="AG929" s="91"/>
      <c r="AH929" s="91"/>
      <c r="AI929" s="91"/>
      <c r="AJ929" s="91"/>
      <c r="AK929" s="91"/>
      <c r="AL929" s="91"/>
      <c r="AM929" s="91"/>
    </row>
    <row r="930" spans="1:39" x14ac:dyDescent="0.25">
      <c r="A930" s="89"/>
      <c r="B930" s="90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  <c r="AC930" s="91"/>
      <c r="AD930" s="91"/>
      <c r="AE930" s="91"/>
      <c r="AF930" s="91"/>
      <c r="AG930" s="91"/>
      <c r="AH930" s="91"/>
      <c r="AI930" s="91"/>
      <c r="AJ930" s="91"/>
      <c r="AK930" s="91"/>
      <c r="AL930" s="91"/>
      <c r="AM930" s="91"/>
    </row>
    <row r="931" spans="1:39" x14ac:dyDescent="0.25">
      <c r="A931" s="89"/>
      <c r="B931" s="90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  <c r="AC931" s="91"/>
      <c r="AD931" s="91"/>
      <c r="AE931" s="91"/>
      <c r="AF931" s="91"/>
      <c r="AG931" s="91"/>
      <c r="AH931" s="91"/>
      <c r="AI931" s="91"/>
      <c r="AJ931" s="91"/>
      <c r="AK931" s="91"/>
      <c r="AL931" s="91"/>
      <c r="AM931" s="91"/>
    </row>
    <row r="932" spans="1:39" x14ac:dyDescent="0.25">
      <c r="A932" s="89"/>
      <c r="B932" s="90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  <c r="AC932" s="91"/>
      <c r="AD932" s="91"/>
      <c r="AE932" s="91"/>
      <c r="AF932" s="91"/>
      <c r="AG932" s="91"/>
      <c r="AH932" s="91"/>
      <c r="AI932" s="91"/>
      <c r="AJ932" s="91"/>
      <c r="AK932" s="91"/>
      <c r="AL932" s="91"/>
      <c r="AM932" s="91"/>
    </row>
    <row r="933" spans="1:39" x14ac:dyDescent="0.25">
      <c r="A933" s="89"/>
      <c r="B933" s="90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  <c r="AC933" s="91"/>
      <c r="AD933" s="91"/>
      <c r="AE933" s="91"/>
      <c r="AF933" s="91"/>
      <c r="AG933" s="91"/>
      <c r="AH933" s="91"/>
      <c r="AI933" s="91"/>
      <c r="AJ933" s="91"/>
      <c r="AK933" s="91"/>
      <c r="AL933" s="91"/>
      <c r="AM933" s="91"/>
    </row>
    <row r="934" spans="1:39" x14ac:dyDescent="0.25">
      <c r="A934" s="89"/>
      <c r="B934" s="90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  <c r="AC934" s="91"/>
      <c r="AD934" s="91"/>
      <c r="AE934" s="91"/>
      <c r="AF934" s="91"/>
      <c r="AG934" s="91"/>
      <c r="AH934" s="91"/>
      <c r="AI934" s="91"/>
      <c r="AJ934" s="91"/>
      <c r="AK934" s="91"/>
      <c r="AL934" s="91"/>
      <c r="AM934" s="91"/>
    </row>
    <row r="935" spans="1:39" x14ac:dyDescent="0.25">
      <c r="A935" s="89"/>
      <c r="B935" s="90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  <c r="AC935" s="91"/>
      <c r="AD935" s="91"/>
      <c r="AE935" s="91"/>
      <c r="AF935" s="91"/>
      <c r="AG935" s="91"/>
      <c r="AH935" s="91"/>
      <c r="AI935" s="91"/>
      <c r="AJ935" s="91"/>
      <c r="AK935" s="91"/>
      <c r="AL935" s="91"/>
      <c r="AM935" s="91"/>
    </row>
    <row r="936" spans="1:39" x14ac:dyDescent="0.25">
      <c r="A936" s="89"/>
      <c r="B936" s="90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  <c r="AC936" s="91"/>
      <c r="AD936" s="91"/>
      <c r="AE936" s="91"/>
      <c r="AF936" s="91"/>
      <c r="AG936" s="91"/>
      <c r="AH936" s="91"/>
      <c r="AI936" s="91"/>
      <c r="AJ936" s="91"/>
      <c r="AK936" s="91"/>
      <c r="AL936" s="91"/>
      <c r="AM936" s="91"/>
    </row>
    <row r="937" spans="1:39" x14ac:dyDescent="0.25">
      <c r="A937" s="89"/>
      <c r="B937" s="90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  <c r="AC937" s="91"/>
      <c r="AD937" s="91"/>
      <c r="AE937" s="91"/>
      <c r="AF937" s="91"/>
      <c r="AG937" s="91"/>
      <c r="AH937" s="91"/>
      <c r="AI937" s="91"/>
      <c r="AJ937" s="91"/>
      <c r="AK937" s="91"/>
      <c r="AL937" s="91"/>
      <c r="AM937" s="91"/>
    </row>
    <row r="938" spans="1:39" x14ac:dyDescent="0.25">
      <c r="A938" s="89"/>
      <c r="B938" s="90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  <c r="AC938" s="91"/>
      <c r="AD938" s="91"/>
      <c r="AE938" s="91"/>
      <c r="AF938" s="91"/>
      <c r="AG938" s="91"/>
      <c r="AH938" s="91"/>
      <c r="AI938" s="91"/>
      <c r="AJ938" s="91"/>
      <c r="AK938" s="91"/>
      <c r="AL938" s="91"/>
      <c r="AM938" s="91"/>
    </row>
    <row r="939" spans="1:39" x14ac:dyDescent="0.25">
      <c r="A939" s="89"/>
      <c r="B939" s="90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  <c r="AC939" s="91"/>
      <c r="AD939" s="91"/>
      <c r="AE939" s="91"/>
      <c r="AF939" s="91"/>
      <c r="AG939" s="91"/>
      <c r="AH939" s="91"/>
      <c r="AI939" s="91"/>
      <c r="AJ939" s="91"/>
      <c r="AK939" s="91"/>
      <c r="AL939" s="91"/>
      <c r="AM939" s="91"/>
    </row>
    <row r="940" spans="1:39" x14ac:dyDescent="0.25">
      <c r="A940" s="89"/>
      <c r="B940" s="90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  <c r="AC940" s="91"/>
      <c r="AD940" s="91"/>
      <c r="AE940" s="91"/>
      <c r="AF940" s="91"/>
      <c r="AG940" s="91"/>
      <c r="AH940" s="91"/>
      <c r="AI940" s="91"/>
      <c r="AJ940" s="91"/>
      <c r="AK940" s="91"/>
      <c r="AL940" s="91"/>
      <c r="AM940" s="91"/>
    </row>
    <row r="941" spans="1:39" x14ac:dyDescent="0.25">
      <c r="A941" s="89"/>
      <c r="B941" s="90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  <c r="AC941" s="91"/>
      <c r="AD941" s="91"/>
      <c r="AE941" s="91"/>
      <c r="AF941" s="91"/>
      <c r="AG941" s="91"/>
      <c r="AH941" s="91"/>
      <c r="AI941" s="91"/>
      <c r="AJ941" s="91"/>
      <c r="AK941" s="91"/>
      <c r="AL941" s="91"/>
      <c r="AM941" s="91"/>
    </row>
    <row r="942" spans="1:39" x14ac:dyDescent="0.25">
      <c r="A942" s="89"/>
      <c r="B942" s="90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  <c r="AC942" s="91"/>
      <c r="AD942" s="91"/>
      <c r="AE942" s="91"/>
      <c r="AF942" s="91"/>
      <c r="AG942" s="91"/>
      <c r="AH942" s="91"/>
      <c r="AI942" s="91"/>
      <c r="AJ942" s="91"/>
      <c r="AK942" s="91"/>
      <c r="AL942" s="91"/>
      <c r="AM942" s="91"/>
    </row>
    <row r="943" spans="1:39" x14ac:dyDescent="0.25">
      <c r="A943" s="89"/>
      <c r="B943" s="90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  <c r="AC943" s="91"/>
      <c r="AD943" s="91"/>
      <c r="AE943" s="91"/>
      <c r="AF943" s="91"/>
      <c r="AG943" s="91"/>
      <c r="AH943" s="91"/>
      <c r="AI943" s="91"/>
      <c r="AJ943" s="91"/>
      <c r="AK943" s="91"/>
      <c r="AL943" s="91"/>
      <c r="AM943" s="91"/>
    </row>
    <row r="944" spans="1:39" x14ac:dyDescent="0.25">
      <c r="A944" s="89"/>
      <c r="B944" s="90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  <c r="AC944" s="91"/>
      <c r="AD944" s="91"/>
      <c r="AE944" s="91"/>
      <c r="AF944" s="91"/>
      <c r="AG944" s="91"/>
      <c r="AH944" s="91"/>
      <c r="AI944" s="91"/>
      <c r="AJ944" s="91"/>
      <c r="AK944" s="91"/>
      <c r="AL944" s="91"/>
      <c r="AM944" s="91"/>
    </row>
    <row r="945" spans="1:39" x14ac:dyDescent="0.25">
      <c r="A945" s="89"/>
      <c r="B945" s="90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  <c r="AC945" s="91"/>
      <c r="AD945" s="91"/>
      <c r="AE945" s="91"/>
      <c r="AF945" s="91"/>
      <c r="AG945" s="91"/>
      <c r="AH945" s="91"/>
      <c r="AI945" s="91"/>
      <c r="AJ945" s="91"/>
      <c r="AK945" s="91"/>
      <c r="AL945" s="91"/>
      <c r="AM945" s="91"/>
    </row>
    <row r="946" spans="1:39" x14ac:dyDescent="0.25">
      <c r="A946" s="89"/>
      <c r="B946" s="90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  <c r="AC946" s="91"/>
      <c r="AD946" s="91"/>
      <c r="AE946" s="91"/>
      <c r="AF946" s="91"/>
      <c r="AG946" s="91"/>
      <c r="AH946" s="91"/>
      <c r="AI946" s="91"/>
      <c r="AJ946" s="91"/>
      <c r="AK946" s="91"/>
      <c r="AL946" s="91"/>
      <c r="AM946" s="91"/>
    </row>
    <row r="947" spans="1:39" x14ac:dyDescent="0.25">
      <c r="A947" s="89"/>
      <c r="B947" s="90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  <c r="AC947" s="91"/>
      <c r="AD947" s="91"/>
      <c r="AE947" s="91"/>
      <c r="AF947" s="91"/>
      <c r="AG947" s="91"/>
      <c r="AH947" s="91"/>
      <c r="AI947" s="91"/>
      <c r="AJ947" s="91"/>
      <c r="AK947" s="91"/>
      <c r="AL947" s="91"/>
      <c r="AM947" s="91"/>
    </row>
    <row r="948" spans="1:39" x14ac:dyDescent="0.25">
      <c r="A948" s="89"/>
      <c r="B948" s="90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  <c r="AC948" s="91"/>
      <c r="AD948" s="91"/>
      <c r="AE948" s="91"/>
      <c r="AF948" s="91"/>
      <c r="AG948" s="91"/>
      <c r="AH948" s="91"/>
      <c r="AI948" s="91"/>
      <c r="AJ948" s="91"/>
      <c r="AK948" s="91"/>
      <c r="AL948" s="91"/>
      <c r="AM948" s="91"/>
    </row>
    <row r="949" spans="1:39" x14ac:dyDescent="0.25">
      <c r="A949" s="89"/>
      <c r="B949" s="90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  <c r="AC949" s="91"/>
      <c r="AD949" s="91"/>
      <c r="AE949" s="91"/>
      <c r="AF949" s="91"/>
      <c r="AG949" s="91"/>
      <c r="AH949" s="91"/>
      <c r="AI949" s="91"/>
      <c r="AJ949" s="91"/>
      <c r="AK949" s="91"/>
      <c r="AL949" s="91"/>
      <c r="AM949" s="91"/>
    </row>
    <row r="950" spans="1:39" x14ac:dyDescent="0.25">
      <c r="A950" s="89"/>
      <c r="B950" s="90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  <c r="AC950" s="91"/>
      <c r="AD950" s="91"/>
      <c r="AE950" s="91"/>
      <c r="AF950" s="91"/>
      <c r="AG950" s="91"/>
      <c r="AH950" s="91"/>
      <c r="AI950" s="91"/>
      <c r="AJ950" s="91"/>
      <c r="AK950" s="91"/>
      <c r="AL950" s="91"/>
      <c r="AM950" s="91"/>
    </row>
    <row r="951" spans="1:39" x14ac:dyDescent="0.25">
      <c r="A951" s="89"/>
      <c r="B951" s="90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  <c r="AC951" s="91"/>
      <c r="AD951" s="91"/>
      <c r="AE951" s="91"/>
      <c r="AF951" s="91"/>
      <c r="AG951" s="91"/>
      <c r="AH951" s="91"/>
      <c r="AI951" s="91"/>
      <c r="AJ951" s="91"/>
      <c r="AK951" s="91"/>
      <c r="AL951" s="91"/>
      <c r="AM951" s="91"/>
    </row>
    <row r="952" spans="1:39" x14ac:dyDescent="0.25">
      <c r="A952" s="89"/>
      <c r="B952" s="90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  <c r="AC952" s="91"/>
      <c r="AD952" s="91"/>
      <c r="AE952" s="91"/>
      <c r="AF952" s="91"/>
      <c r="AG952" s="91"/>
      <c r="AH952" s="91"/>
      <c r="AI952" s="91"/>
      <c r="AJ952" s="91"/>
      <c r="AK952" s="91"/>
      <c r="AL952" s="91"/>
      <c r="AM952" s="91"/>
    </row>
    <row r="953" spans="1:39" x14ac:dyDescent="0.25">
      <c r="A953" s="89"/>
      <c r="B953" s="90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  <c r="AC953" s="91"/>
      <c r="AD953" s="91"/>
      <c r="AE953" s="91"/>
      <c r="AF953" s="91"/>
      <c r="AG953" s="91"/>
      <c r="AH953" s="91"/>
      <c r="AI953" s="91"/>
      <c r="AJ953" s="91"/>
      <c r="AK953" s="91"/>
      <c r="AL953" s="91"/>
      <c r="AM953" s="91"/>
    </row>
    <row r="954" spans="1:39" x14ac:dyDescent="0.25">
      <c r="A954" s="89"/>
      <c r="B954" s="90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  <c r="AC954" s="91"/>
      <c r="AD954" s="91"/>
      <c r="AE954" s="91"/>
      <c r="AF954" s="91"/>
      <c r="AG954" s="91"/>
      <c r="AH954" s="91"/>
      <c r="AI954" s="91"/>
      <c r="AJ954" s="91"/>
      <c r="AK954" s="91"/>
      <c r="AL954" s="91"/>
      <c r="AM954" s="91"/>
    </row>
    <row r="955" spans="1:39" x14ac:dyDescent="0.25">
      <c r="A955" s="89"/>
      <c r="B955" s="90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  <c r="AC955" s="91"/>
      <c r="AD955" s="91"/>
      <c r="AE955" s="91"/>
      <c r="AF955" s="91"/>
      <c r="AG955" s="91"/>
      <c r="AH955" s="91"/>
      <c r="AI955" s="91"/>
      <c r="AJ955" s="91"/>
      <c r="AK955" s="91"/>
      <c r="AL955" s="91"/>
      <c r="AM955" s="91"/>
    </row>
    <row r="956" spans="1:39" x14ac:dyDescent="0.25">
      <c r="A956" s="89"/>
      <c r="B956" s="90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  <c r="AC956" s="91"/>
      <c r="AD956" s="91"/>
      <c r="AE956" s="91"/>
      <c r="AF956" s="91"/>
      <c r="AG956" s="91"/>
      <c r="AH956" s="91"/>
      <c r="AI956" s="91"/>
      <c r="AJ956" s="91"/>
      <c r="AK956" s="91"/>
      <c r="AL956" s="91"/>
      <c r="AM956" s="91"/>
    </row>
    <row r="957" spans="1:39" x14ac:dyDescent="0.25">
      <c r="A957" s="89"/>
      <c r="B957" s="90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  <c r="AC957" s="91"/>
      <c r="AD957" s="91"/>
      <c r="AE957" s="91"/>
      <c r="AF957" s="91"/>
      <c r="AG957" s="91"/>
      <c r="AH957" s="91"/>
      <c r="AI957" s="91"/>
      <c r="AJ957" s="91"/>
      <c r="AK957" s="91"/>
      <c r="AL957" s="91"/>
      <c r="AM957" s="91"/>
    </row>
    <row r="958" spans="1:39" x14ac:dyDescent="0.25">
      <c r="A958" s="89"/>
      <c r="B958" s="90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  <c r="AC958" s="91"/>
      <c r="AD958" s="91"/>
      <c r="AE958" s="91"/>
      <c r="AF958" s="91"/>
      <c r="AG958" s="91"/>
      <c r="AH958" s="91"/>
      <c r="AI958" s="91"/>
      <c r="AJ958" s="91"/>
      <c r="AK958" s="91"/>
      <c r="AL958" s="91"/>
      <c r="AM958" s="91"/>
    </row>
    <row r="959" spans="1:39" x14ac:dyDescent="0.25">
      <c r="A959" s="89"/>
      <c r="B959" s="90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  <c r="AC959" s="91"/>
      <c r="AD959" s="91"/>
      <c r="AE959" s="91"/>
      <c r="AF959" s="91"/>
      <c r="AG959" s="91"/>
      <c r="AH959" s="91"/>
      <c r="AI959" s="91"/>
      <c r="AJ959" s="91"/>
      <c r="AK959" s="91"/>
      <c r="AL959" s="91"/>
      <c r="AM959" s="91"/>
    </row>
    <row r="960" spans="1:39" x14ac:dyDescent="0.25">
      <c r="A960" s="89"/>
      <c r="B960" s="90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  <c r="AC960" s="91"/>
      <c r="AD960" s="91"/>
      <c r="AE960" s="91"/>
      <c r="AF960" s="91"/>
      <c r="AG960" s="91"/>
      <c r="AH960" s="91"/>
      <c r="AI960" s="91"/>
      <c r="AJ960" s="91"/>
      <c r="AK960" s="91"/>
      <c r="AL960" s="91"/>
      <c r="AM960" s="91"/>
    </row>
    <row r="961" spans="1:39" x14ac:dyDescent="0.25">
      <c r="A961" s="89"/>
      <c r="B961" s="90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  <c r="AC961" s="91"/>
      <c r="AD961" s="91"/>
      <c r="AE961" s="91"/>
      <c r="AF961" s="91"/>
      <c r="AG961" s="91"/>
      <c r="AH961" s="91"/>
      <c r="AI961" s="91"/>
      <c r="AJ961" s="91"/>
      <c r="AK961" s="91"/>
      <c r="AL961" s="91"/>
      <c r="AM961" s="91"/>
    </row>
    <row r="962" spans="1:39" x14ac:dyDescent="0.25">
      <c r="A962" s="89"/>
      <c r="B962" s="90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  <c r="AC962" s="91"/>
      <c r="AD962" s="91"/>
      <c r="AE962" s="91"/>
      <c r="AF962" s="91"/>
      <c r="AG962" s="91"/>
      <c r="AH962" s="91"/>
      <c r="AI962" s="91"/>
      <c r="AJ962" s="91"/>
      <c r="AK962" s="91"/>
      <c r="AL962" s="91"/>
      <c r="AM962" s="91"/>
    </row>
    <row r="963" spans="1:39" x14ac:dyDescent="0.25">
      <c r="A963" s="89"/>
      <c r="B963" s="90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  <c r="AC963" s="91"/>
      <c r="AD963" s="91"/>
      <c r="AE963" s="91"/>
      <c r="AF963" s="91"/>
      <c r="AG963" s="91"/>
      <c r="AH963" s="91"/>
      <c r="AI963" s="91"/>
      <c r="AJ963" s="91"/>
      <c r="AK963" s="91"/>
      <c r="AL963" s="91"/>
      <c r="AM963" s="91"/>
    </row>
    <row r="964" spans="1:39" x14ac:dyDescent="0.25">
      <c r="A964" s="89"/>
      <c r="B964" s="90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  <c r="AC964" s="91"/>
      <c r="AD964" s="91"/>
      <c r="AE964" s="91"/>
      <c r="AF964" s="91"/>
      <c r="AG964" s="91"/>
      <c r="AH964" s="91"/>
      <c r="AI964" s="91"/>
      <c r="AJ964" s="91"/>
      <c r="AK964" s="91"/>
      <c r="AL964" s="91"/>
      <c r="AM964" s="91"/>
    </row>
    <row r="965" spans="1:39" x14ac:dyDescent="0.25">
      <c r="A965" s="89"/>
      <c r="B965" s="90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  <c r="AC965" s="91"/>
      <c r="AD965" s="91"/>
      <c r="AE965" s="91"/>
      <c r="AF965" s="91"/>
      <c r="AG965" s="91"/>
      <c r="AH965" s="91"/>
      <c r="AI965" s="91"/>
      <c r="AJ965" s="91"/>
      <c r="AK965" s="91"/>
      <c r="AL965" s="91"/>
      <c r="AM965" s="91"/>
    </row>
    <row r="966" spans="1:39" x14ac:dyDescent="0.25">
      <c r="A966" s="89"/>
      <c r="B966" s="90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  <c r="AC966" s="91"/>
      <c r="AD966" s="91"/>
      <c r="AE966" s="91"/>
      <c r="AF966" s="91"/>
      <c r="AG966" s="91"/>
      <c r="AH966" s="91"/>
      <c r="AI966" s="91"/>
      <c r="AJ966" s="91"/>
      <c r="AK966" s="91"/>
      <c r="AL966" s="91"/>
      <c r="AM966" s="91"/>
    </row>
    <row r="967" spans="1:39" x14ac:dyDescent="0.25">
      <c r="A967" s="89"/>
      <c r="B967" s="90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  <c r="AC967" s="91"/>
      <c r="AD967" s="91"/>
      <c r="AE967" s="91"/>
      <c r="AF967" s="91"/>
      <c r="AG967" s="91"/>
      <c r="AH967" s="91"/>
      <c r="AI967" s="91"/>
      <c r="AJ967" s="91"/>
      <c r="AK967" s="91"/>
      <c r="AL967" s="91"/>
      <c r="AM967" s="91"/>
    </row>
    <row r="968" spans="1:39" x14ac:dyDescent="0.25">
      <c r="A968" s="89"/>
      <c r="B968" s="90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  <c r="AC968" s="91"/>
      <c r="AD968" s="91"/>
      <c r="AE968" s="91"/>
      <c r="AF968" s="91"/>
      <c r="AG968" s="91"/>
      <c r="AH968" s="91"/>
      <c r="AI968" s="91"/>
      <c r="AJ968" s="91"/>
      <c r="AK968" s="91"/>
      <c r="AL968" s="91"/>
      <c r="AM968" s="91"/>
    </row>
    <row r="969" spans="1:39" x14ac:dyDescent="0.25">
      <c r="A969" s="89"/>
      <c r="B969" s="90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  <c r="AC969" s="91"/>
      <c r="AD969" s="91"/>
      <c r="AE969" s="91"/>
      <c r="AF969" s="91"/>
      <c r="AG969" s="91"/>
      <c r="AH969" s="91"/>
      <c r="AI969" s="91"/>
      <c r="AJ969" s="91"/>
      <c r="AK969" s="91"/>
      <c r="AL969" s="91"/>
      <c r="AM969" s="91"/>
    </row>
    <row r="970" spans="1:39" x14ac:dyDescent="0.25">
      <c r="A970" s="89"/>
      <c r="B970" s="90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  <c r="AC970" s="91"/>
      <c r="AD970" s="91"/>
      <c r="AE970" s="91"/>
      <c r="AF970" s="91"/>
      <c r="AG970" s="91"/>
      <c r="AH970" s="91"/>
      <c r="AI970" s="91"/>
      <c r="AJ970" s="91"/>
      <c r="AK970" s="91"/>
      <c r="AL970" s="91"/>
      <c r="AM970" s="91"/>
    </row>
    <row r="971" spans="1:39" x14ac:dyDescent="0.25">
      <c r="A971" s="89"/>
      <c r="B971" s="90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  <c r="AC971" s="91"/>
      <c r="AD971" s="91"/>
      <c r="AE971" s="91"/>
      <c r="AF971" s="91"/>
      <c r="AG971" s="91"/>
      <c r="AH971" s="91"/>
      <c r="AI971" s="91"/>
      <c r="AJ971" s="91"/>
      <c r="AK971" s="91"/>
      <c r="AL971" s="91"/>
      <c r="AM971" s="91"/>
    </row>
    <row r="972" spans="1:39" x14ac:dyDescent="0.25">
      <c r="A972" s="89"/>
      <c r="B972" s="90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  <c r="AC972" s="91"/>
      <c r="AD972" s="91"/>
      <c r="AE972" s="91"/>
      <c r="AF972" s="91"/>
      <c r="AG972" s="91"/>
      <c r="AH972" s="91"/>
      <c r="AI972" s="91"/>
      <c r="AJ972" s="91"/>
      <c r="AK972" s="91"/>
      <c r="AL972" s="91"/>
      <c r="AM972" s="91"/>
    </row>
    <row r="973" spans="1:39" x14ac:dyDescent="0.25">
      <c r="A973" s="89"/>
      <c r="B973" s="90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  <c r="AC973" s="91"/>
      <c r="AD973" s="91"/>
      <c r="AE973" s="91"/>
      <c r="AF973" s="91"/>
      <c r="AG973" s="91"/>
      <c r="AH973" s="91"/>
      <c r="AI973" s="91"/>
      <c r="AJ973" s="91"/>
      <c r="AK973" s="91"/>
      <c r="AL973" s="91"/>
      <c r="AM973" s="91"/>
    </row>
    <row r="974" spans="1:39" x14ac:dyDescent="0.25">
      <c r="A974" s="89"/>
      <c r="B974" s="90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  <c r="AC974" s="91"/>
      <c r="AD974" s="91"/>
      <c r="AE974" s="91"/>
      <c r="AF974" s="91"/>
      <c r="AG974" s="91"/>
      <c r="AH974" s="91"/>
      <c r="AI974" s="91"/>
      <c r="AJ974" s="91"/>
      <c r="AK974" s="91"/>
      <c r="AL974" s="91"/>
      <c r="AM974" s="91"/>
    </row>
    <row r="975" spans="1:39" x14ac:dyDescent="0.25">
      <c r="A975" s="89"/>
      <c r="B975" s="90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  <c r="AC975" s="91"/>
      <c r="AD975" s="91"/>
      <c r="AE975" s="91"/>
      <c r="AF975" s="91"/>
      <c r="AG975" s="91"/>
      <c r="AH975" s="91"/>
      <c r="AI975" s="91"/>
      <c r="AJ975" s="91"/>
      <c r="AK975" s="91"/>
      <c r="AL975" s="91"/>
      <c r="AM975" s="91"/>
    </row>
    <row r="976" spans="1:39" x14ac:dyDescent="0.25">
      <c r="A976" s="89"/>
      <c r="B976" s="90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  <c r="AC976" s="91"/>
      <c r="AD976" s="91"/>
      <c r="AE976" s="91"/>
      <c r="AF976" s="91"/>
      <c r="AG976" s="91"/>
      <c r="AH976" s="91"/>
      <c r="AI976" s="91"/>
      <c r="AJ976" s="91"/>
      <c r="AK976" s="91"/>
      <c r="AL976" s="91"/>
      <c r="AM976" s="91"/>
    </row>
    <row r="977" spans="1:39" x14ac:dyDescent="0.25">
      <c r="A977" s="89"/>
      <c r="B977" s="90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  <c r="AC977" s="91"/>
      <c r="AD977" s="91"/>
      <c r="AE977" s="91"/>
      <c r="AF977" s="91"/>
      <c r="AG977" s="91"/>
      <c r="AH977" s="91"/>
      <c r="AI977" s="91"/>
      <c r="AJ977" s="91"/>
      <c r="AK977" s="91"/>
      <c r="AL977" s="91"/>
      <c r="AM977" s="91"/>
    </row>
    <row r="978" spans="1:39" x14ac:dyDescent="0.25">
      <c r="A978" s="89"/>
      <c r="B978" s="90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  <c r="AC978" s="91"/>
      <c r="AD978" s="91"/>
      <c r="AE978" s="91"/>
      <c r="AF978" s="91"/>
      <c r="AG978" s="91"/>
      <c r="AH978" s="91"/>
      <c r="AI978" s="91"/>
      <c r="AJ978" s="91"/>
      <c r="AK978" s="91"/>
      <c r="AL978" s="91"/>
      <c r="AM978" s="91"/>
    </row>
    <row r="979" spans="1:39" x14ac:dyDescent="0.25">
      <c r="A979" s="89"/>
      <c r="B979" s="90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  <c r="AC979" s="91"/>
      <c r="AD979" s="91"/>
      <c r="AE979" s="91"/>
      <c r="AF979" s="91"/>
      <c r="AG979" s="91"/>
      <c r="AH979" s="91"/>
      <c r="AI979" s="91"/>
      <c r="AJ979" s="91"/>
      <c r="AK979" s="91"/>
      <c r="AL979" s="91"/>
      <c r="AM979" s="91"/>
    </row>
    <row r="980" spans="1:39" x14ac:dyDescent="0.25">
      <c r="A980" s="89"/>
      <c r="B980" s="90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  <c r="AC980" s="91"/>
      <c r="AD980" s="91"/>
      <c r="AE980" s="91"/>
      <c r="AF980" s="91"/>
      <c r="AG980" s="91"/>
      <c r="AH980" s="91"/>
      <c r="AI980" s="91"/>
      <c r="AJ980" s="91"/>
      <c r="AK980" s="91"/>
      <c r="AL980" s="91"/>
      <c r="AM980" s="91"/>
    </row>
    <row r="981" spans="1:39" x14ac:dyDescent="0.25">
      <c r="A981" s="89"/>
      <c r="B981" s="90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  <c r="AC981" s="91"/>
      <c r="AD981" s="91"/>
      <c r="AE981" s="91"/>
      <c r="AF981" s="91"/>
      <c r="AG981" s="91"/>
      <c r="AH981" s="91"/>
      <c r="AI981" s="91"/>
      <c r="AJ981" s="91"/>
      <c r="AK981" s="91"/>
      <c r="AL981" s="91"/>
      <c r="AM981" s="91"/>
    </row>
    <row r="982" spans="1:39" x14ac:dyDescent="0.25">
      <c r="A982" s="89"/>
      <c r="B982" s="90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  <c r="AC982" s="91"/>
      <c r="AD982" s="91"/>
      <c r="AE982" s="91"/>
      <c r="AF982" s="91"/>
      <c r="AG982" s="91"/>
      <c r="AH982" s="91"/>
      <c r="AI982" s="91"/>
      <c r="AJ982" s="91"/>
      <c r="AK982" s="91"/>
      <c r="AL982" s="91"/>
      <c r="AM982" s="91"/>
    </row>
    <row r="983" spans="1:39" x14ac:dyDescent="0.25">
      <c r="A983" s="89"/>
      <c r="B983" s="90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  <c r="AC983" s="91"/>
      <c r="AD983" s="91"/>
      <c r="AE983" s="91"/>
      <c r="AF983" s="91"/>
      <c r="AG983" s="91"/>
      <c r="AH983" s="91"/>
      <c r="AI983" s="91"/>
      <c r="AJ983" s="91"/>
      <c r="AK983" s="91"/>
      <c r="AL983" s="91"/>
      <c r="AM983" s="91"/>
    </row>
    <row r="984" spans="1:39" x14ac:dyDescent="0.25">
      <c r="A984" s="89"/>
      <c r="B984" s="90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  <c r="AC984" s="91"/>
      <c r="AD984" s="91"/>
      <c r="AE984" s="91"/>
      <c r="AF984" s="91"/>
      <c r="AG984" s="91"/>
      <c r="AH984" s="91"/>
      <c r="AI984" s="91"/>
      <c r="AJ984" s="91"/>
      <c r="AK984" s="91"/>
      <c r="AL984" s="91"/>
      <c r="AM984" s="91"/>
    </row>
    <row r="985" spans="1:39" x14ac:dyDescent="0.25">
      <c r="A985" s="89"/>
      <c r="B985" s="90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  <c r="AC985" s="91"/>
      <c r="AD985" s="91"/>
      <c r="AE985" s="91"/>
      <c r="AF985" s="91"/>
      <c r="AG985" s="91"/>
      <c r="AH985" s="91"/>
      <c r="AI985" s="91"/>
      <c r="AJ985" s="91"/>
      <c r="AK985" s="91"/>
      <c r="AL985" s="91"/>
      <c r="AM985" s="91"/>
    </row>
    <row r="986" spans="1:39" x14ac:dyDescent="0.25">
      <c r="A986" s="89"/>
      <c r="B986" s="90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  <c r="AC986" s="91"/>
      <c r="AD986" s="91"/>
      <c r="AE986" s="91"/>
      <c r="AF986" s="91"/>
      <c r="AG986" s="91"/>
      <c r="AH986" s="91"/>
      <c r="AI986" s="91"/>
      <c r="AJ986" s="91"/>
      <c r="AK986" s="91"/>
      <c r="AL986" s="91"/>
      <c r="AM986" s="91"/>
    </row>
    <row r="987" spans="1:39" x14ac:dyDescent="0.25">
      <c r="A987" s="89"/>
      <c r="B987" s="90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  <c r="AC987" s="91"/>
      <c r="AD987" s="91"/>
      <c r="AE987" s="91"/>
      <c r="AF987" s="91"/>
      <c r="AG987" s="91"/>
      <c r="AH987" s="91"/>
      <c r="AI987" s="91"/>
      <c r="AJ987" s="91"/>
      <c r="AK987" s="91"/>
      <c r="AL987" s="91"/>
      <c r="AM987" s="91"/>
    </row>
    <row r="988" spans="1:39" x14ac:dyDescent="0.25">
      <c r="A988" s="89"/>
      <c r="B988" s="90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  <c r="AC988" s="91"/>
      <c r="AD988" s="91"/>
      <c r="AE988" s="91"/>
      <c r="AF988" s="91"/>
      <c r="AG988" s="91"/>
      <c r="AH988" s="91"/>
      <c r="AI988" s="91"/>
      <c r="AJ988" s="91"/>
      <c r="AK988" s="91"/>
      <c r="AL988" s="91"/>
      <c r="AM988" s="91"/>
    </row>
    <row r="989" spans="1:39" x14ac:dyDescent="0.25">
      <c r="A989" s="89"/>
      <c r="B989" s="90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  <c r="AC989" s="91"/>
      <c r="AD989" s="91"/>
      <c r="AE989" s="91"/>
      <c r="AF989" s="91"/>
      <c r="AG989" s="91"/>
      <c r="AH989" s="91"/>
      <c r="AI989" s="91"/>
      <c r="AJ989" s="91"/>
      <c r="AK989" s="91"/>
      <c r="AL989" s="91"/>
      <c r="AM989" s="91"/>
    </row>
    <row r="990" spans="1:39" x14ac:dyDescent="0.25">
      <c r="A990" s="89"/>
      <c r="B990" s="90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  <c r="AC990" s="91"/>
      <c r="AD990" s="91"/>
      <c r="AE990" s="91"/>
      <c r="AF990" s="91"/>
      <c r="AG990" s="91"/>
      <c r="AH990" s="91"/>
      <c r="AI990" s="91"/>
      <c r="AJ990" s="91"/>
      <c r="AK990" s="91"/>
      <c r="AL990" s="91"/>
      <c r="AM990" s="91"/>
    </row>
    <row r="991" spans="1:39" x14ac:dyDescent="0.25">
      <c r="A991" s="89"/>
      <c r="B991" s="90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  <c r="AC991" s="91"/>
      <c r="AD991" s="91"/>
      <c r="AE991" s="91"/>
      <c r="AF991" s="91"/>
      <c r="AG991" s="91"/>
      <c r="AH991" s="91"/>
      <c r="AI991" s="91"/>
      <c r="AJ991" s="91"/>
      <c r="AK991" s="91"/>
      <c r="AL991" s="91"/>
      <c r="AM991" s="91"/>
    </row>
    <row r="992" spans="1:39" x14ac:dyDescent="0.25">
      <c r="A992" s="89"/>
      <c r="B992" s="93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  <c r="AC992" s="93"/>
      <c r="AD992" s="93"/>
      <c r="AE992" s="93"/>
      <c r="AF992" s="93"/>
      <c r="AG992" s="93"/>
      <c r="AH992" s="93"/>
      <c r="AI992" s="93"/>
      <c r="AJ992" s="93"/>
      <c r="AK992" s="93"/>
      <c r="AL992" s="93"/>
      <c r="AM992" s="93"/>
    </row>
    <row r="993" spans="1:39" x14ac:dyDescent="0.25">
      <c r="A993" s="54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55"/>
      <c r="AL993" s="55"/>
      <c r="AM993" s="55"/>
    </row>
    <row r="994" spans="1:39" x14ac:dyDescent="0.25">
      <c r="A994" s="54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55"/>
      <c r="AL994" s="55"/>
      <c r="AM994" s="55"/>
    </row>
    <row r="995" spans="1:39" x14ac:dyDescent="0.25">
      <c r="A995" s="89"/>
      <c r="B995" s="90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  <c r="AC995" s="91"/>
      <c r="AD995" s="91"/>
      <c r="AE995" s="91"/>
      <c r="AF995" s="91"/>
      <c r="AG995" s="91"/>
      <c r="AH995" s="91"/>
      <c r="AI995" s="91"/>
      <c r="AJ995" s="91"/>
      <c r="AK995" s="91"/>
      <c r="AL995" s="91"/>
      <c r="AM995" s="91"/>
    </row>
    <row r="996" spans="1:39" x14ac:dyDescent="0.25">
      <c r="A996" s="89"/>
      <c r="B996" s="90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  <c r="AC996" s="91"/>
      <c r="AD996" s="91"/>
      <c r="AE996" s="91"/>
      <c r="AF996" s="91"/>
      <c r="AG996" s="91"/>
      <c r="AH996" s="91"/>
      <c r="AI996" s="91"/>
      <c r="AJ996" s="91"/>
      <c r="AK996" s="91"/>
      <c r="AL996" s="91"/>
      <c r="AM996" s="91"/>
    </row>
    <row r="997" spans="1:39" x14ac:dyDescent="0.25">
      <c r="A997" s="89"/>
      <c r="B997" s="90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  <c r="AC997" s="91"/>
      <c r="AD997" s="91"/>
      <c r="AE997" s="91"/>
      <c r="AF997" s="91"/>
      <c r="AG997" s="91"/>
      <c r="AH997" s="91"/>
      <c r="AI997" s="91"/>
      <c r="AJ997" s="91"/>
      <c r="AK997" s="91"/>
      <c r="AL997" s="91"/>
      <c r="AM997" s="91"/>
    </row>
    <row r="998" spans="1:39" x14ac:dyDescent="0.25">
      <c r="A998" s="89"/>
      <c r="B998" s="90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  <c r="AB998" s="91"/>
      <c r="AC998" s="91"/>
      <c r="AD998" s="91"/>
      <c r="AE998" s="91"/>
      <c r="AF998" s="91"/>
      <c r="AG998" s="91"/>
      <c r="AH998" s="91"/>
      <c r="AI998" s="91"/>
      <c r="AJ998" s="91"/>
      <c r="AK998" s="91"/>
      <c r="AL998" s="91"/>
      <c r="AM998" s="91"/>
    </row>
    <row r="999" spans="1:39" x14ac:dyDescent="0.25">
      <c r="A999" s="89"/>
      <c r="B999" s="90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91"/>
      <c r="AB999" s="91"/>
      <c r="AC999" s="91"/>
      <c r="AD999" s="91"/>
      <c r="AE999" s="91"/>
      <c r="AF999" s="91"/>
      <c r="AG999" s="91"/>
      <c r="AH999" s="91"/>
      <c r="AI999" s="91"/>
      <c r="AJ999" s="91"/>
      <c r="AK999" s="91"/>
      <c r="AL999" s="91"/>
      <c r="AM999" s="91"/>
    </row>
    <row r="1000" spans="1:39" x14ac:dyDescent="0.25">
      <c r="A1000" s="89"/>
      <c r="B1000" s="90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  <c r="AA1000" s="91"/>
      <c r="AB1000" s="91"/>
      <c r="AC1000" s="91"/>
      <c r="AD1000" s="91"/>
      <c r="AE1000" s="91"/>
      <c r="AF1000" s="91"/>
      <c r="AG1000" s="91"/>
      <c r="AH1000" s="91"/>
      <c r="AI1000" s="91"/>
      <c r="AJ1000" s="91"/>
      <c r="AK1000" s="91"/>
      <c r="AL1000" s="91"/>
      <c r="AM1000" s="91"/>
    </row>
    <row r="1001" spans="1:39" x14ac:dyDescent="0.25">
      <c r="A1001" s="89"/>
      <c r="B1001" s="90"/>
      <c r="C1001" s="91"/>
      <c r="D1001" s="91"/>
      <c r="E1001" s="91"/>
      <c r="F1001" s="91"/>
      <c r="G1001" s="91"/>
      <c r="H1001" s="91"/>
      <c r="I1001" s="91"/>
      <c r="J1001" s="91"/>
      <c r="K1001" s="91"/>
      <c r="L1001" s="91"/>
      <c r="M1001" s="91"/>
      <c r="N1001" s="91"/>
      <c r="O1001" s="91"/>
      <c r="P1001" s="91"/>
      <c r="Q1001" s="91"/>
      <c r="R1001" s="91"/>
      <c r="S1001" s="91"/>
      <c r="T1001" s="91"/>
      <c r="U1001" s="91"/>
      <c r="V1001" s="91"/>
      <c r="W1001" s="91"/>
      <c r="X1001" s="91"/>
      <c r="Y1001" s="91"/>
      <c r="Z1001" s="91"/>
      <c r="AA1001" s="91"/>
      <c r="AB1001" s="91"/>
      <c r="AC1001" s="91"/>
      <c r="AD1001" s="91"/>
      <c r="AE1001" s="91"/>
      <c r="AF1001" s="91"/>
      <c r="AG1001" s="91"/>
      <c r="AH1001" s="91"/>
      <c r="AI1001" s="91"/>
      <c r="AJ1001" s="91"/>
      <c r="AK1001" s="91"/>
      <c r="AL1001" s="91"/>
      <c r="AM1001" s="91"/>
    </row>
    <row r="1002" spans="1:39" x14ac:dyDescent="0.25">
      <c r="A1002" s="89"/>
      <c r="B1002" s="90"/>
      <c r="C1002" s="91"/>
      <c r="D1002" s="91"/>
      <c r="E1002" s="91"/>
      <c r="F1002" s="91"/>
      <c r="G1002" s="91"/>
      <c r="H1002" s="91"/>
      <c r="I1002" s="91"/>
      <c r="J1002" s="91"/>
      <c r="K1002" s="91"/>
      <c r="L1002" s="91"/>
      <c r="M1002" s="91"/>
      <c r="N1002" s="91"/>
      <c r="O1002" s="91"/>
      <c r="P1002" s="91"/>
      <c r="Q1002" s="91"/>
      <c r="R1002" s="91"/>
      <c r="S1002" s="91"/>
      <c r="T1002" s="91"/>
      <c r="U1002" s="91"/>
      <c r="V1002" s="91"/>
      <c r="W1002" s="91"/>
      <c r="X1002" s="91"/>
      <c r="Y1002" s="91"/>
      <c r="Z1002" s="91"/>
      <c r="AA1002" s="91"/>
      <c r="AB1002" s="91"/>
      <c r="AC1002" s="91"/>
      <c r="AD1002" s="91"/>
      <c r="AE1002" s="91"/>
      <c r="AF1002" s="91"/>
      <c r="AG1002" s="91"/>
      <c r="AH1002" s="91"/>
      <c r="AI1002" s="91"/>
      <c r="AJ1002" s="91"/>
      <c r="AK1002" s="91"/>
      <c r="AL1002" s="91"/>
      <c r="AM1002" s="91"/>
    </row>
    <row r="1003" spans="1:39" x14ac:dyDescent="0.25">
      <c r="A1003" s="89"/>
      <c r="B1003" s="90"/>
      <c r="C1003" s="91"/>
      <c r="D1003" s="91"/>
      <c r="E1003" s="91"/>
      <c r="F1003" s="91"/>
      <c r="G1003" s="91"/>
      <c r="H1003" s="91"/>
      <c r="I1003" s="91"/>
      <c r="J1003" s="91"/>
      <c r="K1003" s="91"/>
      <c r="L1003" s="91"/>
      <c r="M1003" s="91"/>
      <c r="N1003" s="91"/>
      <c r="O1003" s="91"/>
      <c r="P1003" s="91"/>
      <c r="Q1003" s="91"/>
      <c r="R1003" s="91"/>
      <c r="S1003" s="91"/>
      <c r="T1003" s="91"/>
      <c r="U1003" s="91"/>
      <c r="V1003" s="91"/>
      <c r="W1003" s="91"/>
      <c r="X1003" s="91"/>
      <c r="Y1003" s="91"/>
      <c r="Z1003" s="91"/>
      <c r="AA1003" s="91"/>
      <c r="AB1003" s="91"/>
      <c r="AC1003" s="91"/>
      <c r="AD1003" s="91"/>
      <c r="AE1003" s="91"/>
      <c r="AF1003" s="91"/>
      <c r="AG1003" s="91"/>
      <c r="AH1003" s="91"/>
      <c r="AI1003" s="91"/>
      <c r="AJ1003" s="91"/>
      <c r="AK1003" s="91"/>
      <c r="AL1003" s="91"/>
      <c r="AM1003" s="91"/>
    </row>
    <row r="1004" spans="1:39" x14ac:dyDescent="0.25">
      <c r="A1004" s="89"/>
      <c r="B1004" s="93"/>
      <c r="C1004" s="93"/>
      <c r="D1004" s="93"/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  <c r="O1004" s="93"/>
      <c r="P1004" s="93"/>
      <c r="Q1004" s="93"/>
      <c r="R1004" s="93"/>
      <c r="S1004" s="93"/>
      <c r="T1004" s="93"/>
      <c r="U1004" s="93"/>
      <c r="V1004" s="93"/>
      <c r="W1004" s="93"/>
      <c r="X1004" s="93"/>
      <c r="Y1004" s="93"/>
      <c r="Z1004" s="93"/>
      <c r="AA1004" s="93"/>
      <c r="AB1004" s="93"/>
      <c r="AC1004" s="93"/>
      <c r="AD1004" s="93"/>
      <c r="AE1004" s="93"/>
      <c r="AF1004" s="93"/>
      <c r="AG1004" s="93"/>
      <c r="AH1004" s="93"/>
      <c r="AI1004" s="93"/>
      <c r="AJ1004" s="93"/>
      <c r="AK1004" s="93"/>
      <c r="AL1004" s="93"/>
      <c r="AM1004" s="93"/>
    </row>
    <row r="1005" spans="1:39" x14ac:dyDescent="0.25">
      <c r="A1005" s="54"/>
      <c r="B1005" s="55"/>
      <c r="C1005" s="55"/>
      <c r="D1005" s="55"/>
      <c r="E1005" s="55"/>
      <c r="F1005" s="55"/>
      <c r="G1005" s="55"/>
      <c r="H1005" s="55"/>
      <c r="I1005" s="55"/>
      <c r="J1005" s="55"/>
      <c r="K1005" s="55"/>
      <c r="L1005" s="55"/>
      <c r="M1005" s="55"/>
      <c r="N1005" s="55"/>
      <c r="O1005" s="55"/>
      <c r="P1005" s="55"/>
      <c r="Q1005" s="55"/>
      <c r="R1005" s="55"/>
      <c r="S1005" s="55"/>
      <c r="T1005" s="55"/>
      <c r="U1005" s="55"/>
      <c r="V1005" s="55"/>
      <c r="W1005" s="55"/>
      <c r="X1005" s="55"/>
      <c r="Y1005" s="55"/>
      <c r="Z1005" s="55"/>
      <c r="AA1005" s="55"/>
      <c r="AB1005" s="55"/>
      <c r="AC1005" s="55"/>
      <c r="AD1005" s="55"/>
      <c r="AE1005" s="55"/>
      <c r="AF1005" s="55"/>
      <c r="AG1005" s="55"/>
      <c r="AH1005" s="55"/>
      <c r="AI1005" s="55"/>
      <c r="AJ1005" s="55"/>
      <c r="AK1005" s="55"/>
      <c r="AL1005" s="55"/>
      <c r="AM1005" s="55"/>
    </row>
    <row r="1006" spans="1:39" x14ac:dyDescent="0.25">
      <c r="A1006" s="54"/>
      <c r="B1006" s="55"/>
      <c r="C1006" s="55"/>
      <c r="D1006" s="55"/>
      <c r="E1006" s="55"/>
      <c r="F1006" s="55"/>
      <c r="G1006" s="55"/>
      <c r="H1006" s="55"/>
      <c r="I1006" s="55"/>
      <c r="J1006" s="55"/>
      <c r="K1006" s="55"/>
      <c r="L1006" s="55"/>
      <c r="M1006" s="55"/>
      <c r="N1006" s="55"/>
      <c r="O1006" s="55"/>
      <c r="P1006" s="55"/>
      <c r="Q1006" s="55"/>
      <c r="R1006" s="55"/>
      <c r="S1006" s="55"/>
      <c r="T1006" s="55"/>
      <c r="U1006" s="55"/>
      <c r="V1006" s="55"/>
      <c r="W1006" s="55"/>
      <c r="X1006" s="55"/>
      <c r="Y1006" s="55"/>
      <c r="Z1006" s="55"/>
      <c r="AA1006" s="55"/>
      <c r="AB1006" s="55"/>
      <c r="AC1006" s="55"/>
      <c r="AD1006" s="55"/>
      <c r="AE1006" s="55"/>
      <c r="AF1006" s="55"/>
      <c r="AG1006" s="55"/>
      <c r="AH1006" s="55"/>
      <c r="AI1006" s="55"/>
      <c r="AJ1006" s="55"/>
      <c r="AK1006" s="55"/>
      <c r="AL1006" s="55"/>
      <c r="AM1006" s="55"/>
    </row>
    <row r="1007" spans="1:39" x14ac:dyDescent="0.25">
      <c r="A1007" s="54"/>
      <c r="B1007" s="55"/>
      <c r="C1007" s="55"/>
      <c r="D1007" s="55"/>
      <c r="E1007" s="55"/>
      <c r="F1007" s="55"/>
      <c r="G1007" s="55"/>
      <c r="H1007" s="55"/>
      <c r="I1007" s="55"/>
      <c r="J1007" s="55"/>
      <c r="K1007" s="55"/>
      <c r="L1007" s="55"/>
      <c r="M1007" s="55"/>
      <c r="N1007" s="55"/>
      <c r="O1007" s="55"/>
      <c r="P1007" s="55"/>
      <c r="Q1007" s="55"/>
      <c r="R1007" s="55"/>
      <c r="S1007" s="55"/>
      <c r="T1007" s="55"/>
      <c r="U1007" s="55"/>
      <c r="V1007" s="55"/>
      <c r="W1007" s="55"/>
      <c r="X1007" s="55"/>
      <c r="Y1007" s="55"/>
      <c r="Z1007" s="55"/>
      <c r="AA1007" s="55"/>
      <c r="AB1007" s="55"/>
      <c r="AC1007" s="55"/>
      <c r="AD1007" s="55"/>
      <c r="AE1007" s="55"/>
      <c r="AF1007" s="55"/>
      <c r="AG1007" s="55"/>
      <c r="AH1007" s="55"/>
      <c r="AI1007" s="55"/>
      <c r="AJ1007" s="55"/>
      <c r="AK1007" s="55"/>
      <c r="AL1007" s="55"/>
      <c r="AM1007" s="55"/>
    </row>
  </sheetData>
  <sheetProtection password="C7F0" sheet="1" objects="1" scenarios="1"/>
  <mergeCells count="1">
    <mergeCell ref="A1:G1"/>
  </mergeCells>
  <dataValidations count="8">
    <dataValidation type="list" showDropDown="1" showInputMessage="1" showErrorMessage="1" errorTitle="out-of-range" error="value is out of range for item (1-4, .)" sqref="AJ1:AK2 AL3:AM5">
      <formula1>"1,2,3,4,."</formula1>
    </dataValidation>
    <dataValidation type="list" showDropDown="1" showInputMessage="1" showErrorMessage="1" errorTitle="out-of-range" error="value is out of range for item (1-3, .)" sqref="D554:E65536 D7:E552">
      <formula1>"1,2,3,."</formula1>
    </dataValidation>
    <dataValidation type="list" showDropDown="1" showInputMessage="1" showErrorMessage="1" errorTitle="out-of-range" error="value is out of range for item (1-2, .)" sqref="AN7:AN65536 AE3:AE5 E4:E5 AC1:AC2 AL1:AM2 F554:I65536 F7:I552">
      <formula1>"1,2,."</formula1>
    </dataValidation>
    <dataValidation type="list" showDropDown="1" showInputMessage="1" showErrorMessage="1" errorTitle="out-of-range" error="value is out of range for item (1-5, .)" sqref="F3:AD5 AI3:AK5 AF3:AG5 F2:G2 AD1:AE2 AG1:AI2 H1:AB2 K1007:M65536 C554:C65536 C7:C552 J554:J65536 J7:J552 N554:AM65536 N7:AM552">
      <formula1>"1,2,3,4,5,."</formula1>
    </dataValidation>
    <dataValidation type="list" showDropDown="1" showInputMessage="1" showErrorMessage="1" errorTitle="out-of-range" error="value is out of range for item (1-6, .)" sqref="K554:M1007 K7:M552">
      <formula1>"1,2,3,4,5,6,."</formula1>
    </dataValidation>
    <dataValidation type="list" showDropDown="1" showInputMessage="1" showErrorMessage="1" errorTitle="out-of-range" error="value is out of range for item (0-10, .)" sqref="AF1:AF2 AH3:AH5">
      <formula1>"0,1,2,3,4,5,6,7,8,9,10,."</formula1>
    </dataValidation>
    <dataValidation type="list" showDropDown="1" showInputMessage="1" showErrorMessage="1" errorTitle="out-of-range" error="value is out of range for item (1-5, .)" sqref="O1008:AM65536 S554:S1007 S7:S552 U554:AM1007 U7:AM552">
      <formula1>"TRUE"</formula1>
    </dataValidation>
    <dataValidation type="list" showDropDown="1" showInputMessage="1" showErrorMessage="1" errorTitle="out-of-range" error="value is out of range for item (1-6, .)" sqref="K1008:M65536">
      <formula1>"TRUE"</formula1>
    </dataValidation>
  </dataValidations>
  <printOptions gridLines="1"/>
  <pageMargins left="0.75" right="0.75" top="1" bottom="1" header="0.5" footer="0.5"/>
  <pageSetup pageOrder="overThenDown" orientation="landscape" horizontalDpi="300" verticalDpi="300" copies="0" r:id="rId1"/>
  <headerFooter alignWithMargins="0">
    <oddFooter>&amp;C&amp;F -- &amp;A&amp;RPage 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62"/>
  <sheetViews>
    <sheetView topLeftCell="A21" zoomScale="80" zoomScaleNormal="80" workbookViewId="0">
      <selection activeCell="A40" sqref="A40"/>
    </sheetView>
  </sheetViews>
  <sheetFormatPr baseColWidth="10" defaultColWidth="9.109375" defaultRowHeight="13.2" x14ac:dyDescent="0.25"/>
  <cols>
    <col min="1" max="1" width="16.5546875" style="3" customWidth="1"/>
    <col min="2" max="2" width="35" style="11" bestFit="1" customWidth="1"/>
    <col min="3" max="3" width="12" style="3" customWidth="1"/>
    <col min="4" max="4" width="16.5546875" style="3" customWidth="1"/>
    <col min="5" max="5" width="56.44140625" style="3" bestFit="1" customWidth="1"/>
  </cols>
  <sheetData>
    <row r="1" spans="1:92" hidden="1" x14ac:dyDescent="0.25"/>
    <row r="2" spans="1:92" s="8" customFormat="1" ht="36.75" customHeight="1" x14ac:dyDescent="0.25">
      <c r="A2" s="102" t="s">
        <v>149</v>
      </c>
      <c r="B2" s="103"/>
      <c r="C2" s="103"/>
      <c r="D2" s="103"/>
      <c r="E2" s="103"/>
      <c r="F2" s="103"/>
      <c r="G2" s="103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2"/>
      <c r="CB2" s="7"/>
      <c r="CC2" s="10"/>
      <c r="CD2" s="10"/>
      <c r="CE2" s="10"/>
      <c r="CF2" s="9"/>
      <c r="CG2" s="10"/>
      <c r="CH2" s="10"/>
      <c r="CI2" s="10"/>
      <c r="CJ2" s="12"/>
      <c r="CK2" s="10"/>
      <c r="CL2" s="10"/>
      <c r="CM2" s="7"/>
    </row>
    <row r="3" spans="1:92" s="8" customFormat="1" x14ac:dyDescent="0.25">
      <c r="A3" s="108" t="s">
        <v>104</v>
      </c>
      <c r="B3" s="103"/>
      <c r="C3" s="103"/>
      <c r="D3" s="103"/>
      <c r="E3" s="103"/>
      <c r="F3" s="103"/>
      <c r="G3" s="103"/>
      <c r="H3" s="103"/>
      <c r="I3" s="103"/>
      <c r="J3" s="103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2"/>
      <c r="CA3" s="7"/>
      <c r="CB3" s="10"/>
      <c r="CC3" s="10"/>
      <c r="CD3" s="10"/>
      <c r="CE3" s="9"/>
      <c r="CF3" s="10"/>
      <c r="CG3" s="10"/>
      <c r="CH3" s="10"/>
      <c r="CI3" s="12"/>
      <c r="CJ3" s="10"/>
      <c r="CK3" s="10"/>
      <c r="CL3" s="7"/>
    </row>
    <row r="4" spans="1:92" s="8" customFormat="1" ht="21.75" customHeight="1" x14ac:dyDescent="0.3">
      <c r="A4" s="105"/>
      <c r="B4" s="103"/>
      <c r="C4" s="103"/>
      <c r="D4" s="103"/>
      <c r="E4" s="36"/>
      <c r="F4" s="36"/>
      <c r="G4" s="36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2"/>
      <c r="CC4" s="7"/>
      <c r="CD4" s="10"/>
      <c r="CE4" s="10"/>
      <c r="CF4" s="10"/>
      <c r="CG4" s="9"/>
      <c r="CH4" s="10"/>
      <c r="CI4" s="10"/>
      <c r="CJ4" s="10"/>
      <c r="CK4" s="12"/>
      <c r="CL4" s="10"/>
      <c r="CM4" s="10"/>
      <c r="CN4" s="7"/>
    </row>
    <row r="5" spans="1:92" s="17" customFormat="1" ht="51.75" customHeight="1" x14ac:dyDescent="0.25">
      <c r="A5" s="106" t="s">
        <v>11</v>
      </c>
      <c r="B5" s="107"/>
      <c r="C5" s="107"/>
      <c r="D5" s="34"/>
      <c r="E5" s="16"/>
    </row>
    <row r="6" spans="1:92" x14ac:dyDescent="0.25">
      <c r="A6" s="104"/>
      <c r="B6" s="104"/>
      <c r="C6" s="104"/>
      <c r="E6" s="3" t="s">
        <v>8</v>
      </c>
    </row>
    <row r="7" spans="1:92" s="41" customFormat="1" ht="30" customHeight="1" x14ac:dyDescent="0.25">
      <c r="A7" s="65" t="s">
        <v>6</v>
      </c>
      <c r="B7" s="66" t="s">
        <v>143</v>
      </c>
      <c r="C7" s="65"/>
    </row>
    <row r="8" spans="1:92" s="41" customFormat="1" ht="20.100000000000001" customHeight="1" x14ac:dyDescent="0.25">
      <c r="A8" s="67">
        <v>1</v>
      </c>
      <c r="B8" s="68">
        <v>0</v>
      </c>
      <c r="C8" s="67"/>
    </row>
    <row r="9" spans="1:92" s="41" customFormat="1" ht="20.100000000000001" customHeight="1" x14ac:dyDescent="0.25">
      <c r="A9" s="67">
        <v>2</v>
      </c>
      <c r="B9" s="68">
        <v>100</v>
      </c>
      <c r="C9" s="67"/>
    </row>
    <row r="10" spans="1:92" s="41" customFormat="1" ht="14.1" customHeight="1" x14ac:dyDescent="0.25">
      <c r="A10" s="67" t="s">
        <v>2</v>
      </c>
      <c r="B10" s="69" t="s">
        <v>2</v>
      </c>
      <c r="C10" s="67"/>
    </row>
    <row r="11" spans="1:92" ht="14.1" customHeight="1" x14ac:dyDescent="0.25"/>
    <row r="12" spans="1:92" s="41" customFormat="1" ht="30" customHeight="1" x14ac:dyDescent="0.25">
      <c r="A12" s="65" t="s">
        <v>7</v>
      </c>
      <c r="B12" s="66" t="s">
        <v>144</v>
      </c>
      <c r="C12" s="67"/>
      <c r="D12" s="67"/>
      <c r="E12" s="67"/>
    </row>
    <row r="13" spans="1:92" s="41" customFormat="1" ht="20.100000000000001" customHeight="1" x14ac:dyDescent="0.25">
      <c r="A13" s="67">
        <v>1</v>
      </c>
      <c r="B13" s="68">
        <v>0</v>
      </c>
      <c r="C13" s="67"/>
      <c r="D13" s="67"/>
      <c r="E13" s="67"/>
    </row>
    <row r="14" spans="1:92" s="41" customFormat="1" ht="20.100000000000001" customHeight="1" x14ac:dyDescent="0.25">
      <c r="A14" s="67">
        <v>2</v>
      </c>
      <c r="B14" s="68">
        <v>50</v>
      </c>
      <c r="C14" s="67"/>
      <c r="D14" s="67"/>
      <c r="E14" s="67"/>
    </row>
    <row r="15" spans="1:92" s="41" customFormat="1" ht="20.100000000000001" customHeight="1" x14ac:dyDescent="0.25">
      <c r="A15" s="67">
        <v>3</v>
      </c>
      <c r="B15" s="68">
        <v>100</v>
      </c>
      <c r="C15" s="67"/>
      <c r="D15" s="67"/>
      <c r="E15" s="67"/>
    </row>
    <row r="16" spans="1:92" s="41" customFormat="1" ht="20.100000000000001" customHeight="1" x14ac:dyDescent="0.25">
      <c r="A16" s="67" t="s">
        <v>2</v>
      </c>
      <c r="B16" s="69" t="s">
        <v>2</v>
      </c>
      <c r="C16" s="67"/>
      <c r="D16" s="67"/>
      <c r="E16" s="67"/>
    </row>
    <row r="17" spans="1:5" ht="14.1" customHeight="1" x14ac:dyDescent="0.25"/>
    <row r="18" spans="1:5" s="41" customFormat="1" x14ac:dyDescent="0.25">
      <c r="A18"/>
      <c r="B18"/>
      <c r="C18" s="67"/>
      <c r="D18" s="67"/>
      <c r="E18" s="67" t="s">
        <v>8</v>
      </c>
    </row>
    <row r="19" spans="1:5" s="41" customFormat="1" x14ac:dyDescent="0.25">
      <c r="A19"/>
      <c r="B19"/>
      <c r="C19" s="67"/>
      <c r="D19" s="67"/>
      <c r="E19" s="67" t="s">
        <v>8</v>
      </c>
    </row>
    <row r="20" spans="1:5" s="41" customFormat="1" x14ac:dyDescent="0.25">
      <c r="A20"/>
      <c r="B20"/>
      <c r="C20" s="67"/>
      <c r="D20" s="67"/>
      <c r="E20" s="67" t="s">
        <v>8</v>
      </c>
    </row>
    <row r="21" spans="1:5" s="41" customFormat="1" x14ac:dyDescent="0.25">
      <c r="A21"/>
      <c r="B21"/>
      <c r="C21" s="67"/>
      <c r="D21" s="67"/>
      <c r="E21" s="67" t="s">
        <v>8</v>
      </c>
    </row>
    <row r="22" spans="1:5" s="41" customFormat="1" x14ac:dyDescent="0.25">
      <c r="A22"/>
      <c r="B22"/>
      <c r="C22" s="67"/>
      <c r="D22" s="67"/>
      <c r="E22" s="67"/>
    </row>
    <row r="23" spans="1:5" s="41" customFormat="1" x14ac:dyDescent="0.25">
      <c r="A23"/>
      <c r="B23"/>
      <c r="C23" s="67"/>
      <c r="D23" s="67"/>
      <c r="E23" s="67"/>
    </row>
    <row r="24" spans="1:5" ht="14.1" customHeight="1" x14ac:dyDescent="0.25"/>
    <row r="25" spans="1:5" s="41" customFormat="1" ht="30" customHeight="1" x14ac:dyDescent="0.25">
      <c r="A25" s="65" t="s">
        <v>9</v>
      </c>
      <c r="B25" s="66" t="s">
        <v>145</v>
      </c>
      <c r="C25" s="65"/>
      <c r="D25" s="65" t="s">
        <v>12</v>
      </c>
      <c r="E25" s="35" t="s">
        <v>146</v>
      </c>
    </row>
    <row r="26" spans="1:5" s="41" customFormat="1" ht="20.100000000000001" customHeight="1" x14ac:dyDescent="0.25">
      <c r="A26" s="67">
        <v>1</v>
      </c>
      <c r="B26" s="68">
        <v>0</v>
      </c>
      <c r="C26" s="67"/>
      <c r="D26" s="67">
        <v>1</v>
      </c>
      <c r="E26" s="67">
        <v>100</v>
      </c>
    </row>
    <row r="27" spans="1:5" s="41" customFormat="1" ht="20.100000000000001" customHeight="1" x14ac:dyDescent="0.25">
      <c r="A27" s="67">
        <v>2</v>
      </c>
      <c r="B27" s="68">
        <v>25</v>
      </c>
      <c r="C27" s="67"/>
      <c r="D27" s="67">
        <v>2</v>
      </c>
      <c r="E27" s="67">
        <v>75</v>
      </c>
    </row>
    <row r="28" spans="1:5" s="41" customFormat="1" ht="20.100000000000001" customHeight="1" x14ac:dyDescent="0.25">
      <c r="A28" s="67">
        <v>3</v>
      </c>
      <c r="B28" s="68">
        <v>50</v>
      </c>
      <c r="C28" s="67"/>
      <c r="D28" s="67">
        <v>3</v>
      </c>
      <c r="E28" s="67">
        <v>50</v>
      </c>
    </row>
    <row r="29" spans="1:5" s="41" customFormat="1" ht="20.100000000000001" customHeight="1" x14ac:dyDescent="0.25">
      <c r="A29" s="67">
        <v>4</v>
      </c>
      <c r="B29" s="68">
        <v>75</v>
      </c>
      <c r="C29" s="67"/>
      <c r="D29" s="67">
        <v>4</v>
      </c>
      <c r="E29" s="67">
        <v>25</v>
      </c>
    </row>
    <row r="30" spans="1:5" s="41" customFormat="1" ht="20.100000000000001" customHeight="1" x14ac:dyDescent="0.25">
      <c r="A30" s="67">
        <v>5</v>
      </c>
      <c r="B30" s="68">
        <v>100</v>
      </c>
      <c r="C30" s="67"/>
      <c r="D30" s="67">
        <v>5</v>
      </c>
      <c r="E30" s="67">
        <v>0</v>
      </c>
    </row>
    <row r="31" spans="1:5" s="41" customFormat="1" ht="20.100000000000001" customHeight="1" x14ac:dyDescent="0.25">
      <c r="A31" s="67" t="s">
        <v>2</v>
      </c>
      <c r="B31" s="69" t="s">
        <v>2</v>
      </c>
      <c r="C31" s="67"/>
      <c r="D31" s="67" t="s">
        <v>2</v>
      </c>
      <c r="E31" s="67" t="s">
        <v>2</v>
      </c>
    </row>
    <row r="32" spans="1:5" ht="14.1" customHeight="1" x14ac:dyDescent="0.25"/>
    <row r="33" spans="1:5" s="41" customFormat="1" ht="30" customHeight="1" x14ac:dyDescent="0.25">
      <c r="A33" s="65" t="s">
        <v>10</v>
      </c>
      <c r="B33" s="66" t="s">
        <v>148</v>
      </c>
      <c r="C33" s="65"/>
      <c r="D33" s="65" t="s">
        <v>13</v>
      </c>
      <c r="E33" s="65" t="s">
        <v>147</v>
      </c>
    </row>
    <row r="34" spans="1:5" s="41" customFormat="1" ht="20.100000000000001" customHeight="1" x14ac:dyDescent="0.25">
      <c r="A34" s="67">
        <v>1</v>
      </c>
      <c r="B34" s="68">
        <v>0</v>
      </c>
      <c r="C34" s="67"/>
      <c r="D34" s="67">
        <v>1</v>
      </c>
      <c r="E34" s="67">
        <v>100</v>
      </c>
    </row>
    <row r="35" spans="1:5" s="41" customFormat="1" ht="20.100000000000001" customHeight="1" x14ac:dyDescent="0.25">
      <c r="A35" s="67">
        <v>2</v>
      </c>
      <c r="B35" s="68">
        <v>20</v>
      </c>
      <c r="C35" s="67"/>
      <c r="D35" s="67">
        <v>2</v>
      </c>
      <c r="E35" s="67">
        <v>80</v>
      </c>
    </row>
    <row r="36" spans="1:5" s="41" customFormat="1" ht="20.100000000000001" customHeight="1" x14ac:dyDescent="0.25">
      <c r="A36" s="67">
        <v>3</v>
      </c>
      <c r="B36" s="68">
        <v>40</v>
      </c>
      <c r="C36" s="67"/>
      <c r="D36" s="67">
        <v>3</v>
      </c>
      <c r="E36" s="67">
        <v>60</v>
      </c>
    </row>
    <row r="37" spans="1:5" s="41" customFormat="1" ht="20.100000000000001" customHeight="1" x14ac:dyDescent="0.25">
      <c r="A37" s="67">
        <v>4</v>
      </c>
      <c r="B37" s="68">
        <v>60</v>
      </c>
      <c r="C37" s="67"/>
      <c r="D37" s="67">
        <v>4</v>
      </c>
      <c r="E37" s="67">
        <v>40</v>
      </c>
    </row>
    <row r="38" spans="1:5" s="41" customFormat="1" ht="20.100000000000001" customHeight="1" x14ac:dyDescent="0.25">
      <c r="A38" s="67">
        <v>5</v>
      </c>
      <c r="B38" s="68">
        <v>80</v>
      </c>
      <c r="C38" s="67"/>
      <c r="D38" s="67">
        <v>5</v>
      </c>
      <c r="E38" s="67">
        <v>20</v>
      </c>
    </row>
    <row r="39" spans="1:5" s="41" customFormat="1" ht="20.100000000000001" customHeight="1" x14ac:dyDescent="0.25">
      <c r="A39" s="67">
        <v>6</v>
      </c>
      <c r="B39" s="68">
        <v>100</v>
      </c>
      <c r="C39" s="67"/>
      <c r="D39" s="67">
        <v>6</v>
      </c>
      <c r="E39" s="67">
        <v>0</v>
      </c>
    </row>
    <row r="40" spans="1:5" s="41" customFormat="1" ht="20.100000000000001" customHeight="1" x14ac:dyDescent="0.25">
      <c r="A40" s="67" t="s">
        <v>2</v>
      </c>
      <c r="B40" s="69" t="s">
        <v>2</v>
      </c>
      <c r="C40" s="67"/>
      <c r="D40" s="67" t="s">
        <v>2</v>
      </c>
      <c r="E40" s="67" t="s">
        <v>2</v>
      </c>
    </row>
    <row r="41" spans="1:5" ht="14.1" customHeight="1" x14ac:dyDescent="0.25"/>
    <row r="42" spans="1:5" s="41" customFormat="1" ht="20.100000000000001" customHeight="1" x14ac:dyDescent="0.25">
      <c r="A42"/>
      <c r="B42"/>
      <c r="C42" s="67"/>
      <c r="D42" s="67"/>
      <c r="E42" s="67"/>
    </row>
    <row r="43" spans="1:5" s="41" customFormat="1" ht="20.100000000000001" customHeight="1" x14ac:dyDescent="0.25">
      <c r="A43"/>
      <c r="B43"/>
      <c r="C43" s="67"/>
      <c r="D43" s="67"/>
      <c r="E43" s="67"/>
    </row>
    <row r="44" spans="1:5" s="41" customFormat="1" ht="20.100000000000001" customHeight="1" x14ac:dyDescent="0.25">
      <c r="A44"/>
      <c r="B44"/>
      <c r="C44" s="67"/>
      <c r="D44" s="67"/>
      <c r="E44" s="67"/>
    </row>
    <row r="45" spans="1:5" s="41" customFormat="1" ht="20.100000000000001" customHeight="1" x14ac:dyDescent="0.25">
      <c r="A45"/>
      <c r="B45"/>
      <c r="C45" s="67"/>
      <c r="D45" s="67"/>
      <c r="E45" s="67"/>
    </row>
    <row r="46" spans="1:5" s="41" customFormat="1" ht="20.100000000000001" customHeight="1" x14ac:dyDescent="0.25">
      <c r="A46"/>
      <c r="B46"/>
      <c r="C46" s="67"/>
      <c r="D46" s="67"/>
      <c r="E46" s="67"/>
    </row>
    <row r="47" spans="1:5" s="41" customFormat="1" ht="20.100000000000001" customHeight="1" x14ac:dyDescent="0.25">
      <c r="A47"/>
      <c r="B47"/>
      <c r="C47" s="67"/>
      <c r="D47" s="67"/>
      <c r="E47" s="67"/>
    </row>
    <row r="48" spans="1:5" s="41" customFormat="1" ht="20.100000000000001" customHeight="1" x14ac:dyDescent="0.25">
      <c r="A48"/>
      <c r="B48"/>
      <c r="C48" s="67"/>
      <c r="D48" s="67"/>
      <c r="E48" s="67"/>
    </row>
    <row r="49" spans="1:5" s="41" customFormat="1" ht="20.100000000000001" customHeight="1" x14ac:dyDescent="0.25">
      <c r="A49"/>
      <c r="B49"/>
      <c r="C49" s="67"/>
      <c r="D49" s="67"/>
      <c r="E49" s="67"/>
    </row>
    <row r="50" spans="1:5" ht="14.1" customHeight="1" x14ac:dyDescent="0.25"/>
    <row r="51" spans="1:5" s="41" customFormat="1" ht="20.100000000000001" customHeight="1" x14ac:dyDescent="0.25">
      <c r="A51"/>
      <c r="B51"/>
      <c r="C51" s="67"/>
      <c r="D51" s="67"/>
      <c r="E51" s="67"/>
    </row>
    <row r="52" spans="1:5" s="41" customFormat="1" ht="20.100000000000001" customHeight="1" x14ac:dyDescent="0.25">
      <c r="A52"/>
      <c r="B52"/>
      <c r="C52" s="67"/>
      <c r="D52" s="67"/>
      <c r="E52" s="67"/>
    </row>
    <row r="53" spans="1:5" s="41" customFormat="1" ht="20.100000000000001" customHeight="1" x14ac:dyDescent="0.25">
      <c r="A53"/>
      <c r="B53"/>
      <c r="C53" s="67"/>
      <c r="D53" s="67"/>
      <c r="E53" s="67"/>
    </row>
    <row r="54" spans="1:5" s="41" customFormat="1" ht="20.100000000000001" customHeight="1" x14ac:dyDescent="0.25">
      <c r="A54"/>
      <c r="B54"/>
      <c r="C54" s="67"/>
      <c r="D54" s="67"/>
      <c r="E54" s="67"/>
    </row>
    <row r="55" spans="1:5" s="41" customFormat="1" ht="20.100000000000001" customHeight="1" x14ac:dyDescent="0.25">
      <c r="A55"/>
      <c r="B55"/>
      <c r="C55" s="67"/>
      <c r="D55" s="67"/>
      <c r="E55" s="67"/>
    </row>
    <row r="56" spans="1:5" s="41" customFormat="1" ht="20.100000000000001" customHeight="1" x14ac:dyDescent="0.25">
      <c r="A56"/>
      <c r="B56"/>
      <c r="C56" s="67"/>
      <c r="D56" s="67"/>
      <c r="E56" s="67"/>
    </row>
    <row r="57" spans="1:5" s="41" customFormat="1" ht="20.100000000000001" customHeight="1" x14ac:dyDescent="0.25">
      <c r="A57"/>
      <c r="B57"/>
      <c r="C57" s="67"/>
      <c r="D57" s="67"/>
      <c r="E57" s="67"/>
    </row>
    <row r="58" spans="1:5" s="41" customFormat="1" ht="20.100000000000001" customHeight="1" x14ac:dyDescent="0.25">
      <c r="A58"/>
      <c r="B58"/>
      <c r="C58" s="67"/>
      <c r="D58" s="67"/>
      <c r="E58" s="67"/>
    </row>
    <row r="59" spans="1:5" s="41" customFormat="1" ht="20.100000000000001" customHeight="1" x14ac:dyDescent="0.25">
      <c r="A59"/>
      <c r="B59"/>
      <c r="C59" s="67"/>
      <c r="D59" s="67"/>
      <c r="E59" s="67"/>
    </row>
    <row r="60" spans="1:5" s="41" customFormat="1" ht="20.100000000000001" customHeight="1" x14ac:dyDescent="0.25">
      <c r="A60"/>
      <c r="B60"/>
      <c r="C60" s="67"/>
      <c r="D60" s="67"/>
      <c r="E60" s="67"/>
    </row>
    <row r="61" spans="1:5" s="41" customFormat="1" ht="20.100000000000001" customHeight="1" x14ac:dyDescent="0.25">
      <c r="A61"/>
      <c r="B61"/>
      <c r="C61" s="67"/>
      <c r="D61" s="67"/>
      <c r="E61" s="67"/>
    </row>
    <row r="62" spans="1:5" s="41" customFormat="1" ht="20.100000000000001" customHeight="1" x14ac:dyDescent="0.25">
      <c r="A62"/>
      <c r="B62"/>
      <c r="C62" s="67"/>
      <c r="D62" s="67"/>
      <c r="E62" s="67"/>
    </row>
  </sheetData>
  <sheetProtection password="C7F0" sheet="1" objects="1" scenarios="1"/>
  <mergeCells count="5">
    <mergeCell ref="A6:C6"/>
    <mergeCell ref="A4:D4"/>
    <mergeCell ref="A5:C5"/>
    <mergeCell ref="A2:G2"/>
    <mergeCell ref="A3:J3"/>
  </mergeCells>
  <dataValidations count="7">
    <dataValidation type="list" showDropDown="1" showInputMessage="1" showErrorMessage="1" errorTitle="out-of-range" error="value is out of range for item (1-4, .)" sqref="BP4:BQ4 BN2:BO3">
      <formula1>"1,2,3,4,."</formula1>
    </dataValidation>
    <dataValidation type="list" showDropDown="1" showInputMessage="1" showErrorMessage="1" errorTitle="out-of-range" error="value is out of range for item (1-2, .)" sqref="BR4:BS4 BI4 H4:L4 BX4 BV2:BV3 BP2:BQ3 BG2:BG3 K2:L3 H2:J2">
      <formula1>"1,2,."</formula1>
    </dataValidation>
    <dataValidation type="list" showDropDown="1" showInputMessage="1" showErrorMessage="1" errorTitle="out-of-range" error="value is out of range for item (1-5, .)" sqref="BV4:BW4 M4:BH4 BM4:BO4 BJ4:BK4 BH2:BI3 BT2:BU3 BK2:BM3 M2:BF3">
      <formula1>"1,2,3,4,5,."</formula1>
    </dataValidation>
    <dataValidation type="list" showDropDown="1" showInputMessage="1" showErrorMessage="1" errorTitle="out-of-range" error="value is out of range for item (1-6, .)" sqref="N2:N4">
      <formula1>"1,2,3,4,5,6,."</formula1>
    </dataValidation>
    <dataValidation type="list" showDropDown="1" showInputMessage="1" showErrorMessage="1" errorTitle="out-of-range" error="value is out of range for item (1-7, .)" sqref="BU4 BS2:BS3">
      <formula1>"1,2,3,4,5,6,7,."</formula1>
    </dataValidation>
    <dataValidation type="list" showDropDown="1" showInputMessage="1" showErrorMessage="1" errorTitle="out-of-range" error="value is out of range for item (0-10, .)" sqref="BL4 BJ2:BJ3">
      <formula1>"0,1,2,3,4,5,6,7,8,9,10,."</formula1>
    </dataValidation>
    <dataValidation type="list" allowBlank="1" showInputMessage="1" showErrorMessage="1" errorTitle="out-of-range" error="value is out of range for item (0-10, .)" sqref="BT4 BR2:BR3">
      <formula1>"0,1,2,3,4,5,6,7,8,9,10,."</formula1>
    </dataValidation>
  </dataValidations>
  <pageMargins left="0.25" right="0.25" top="0.75" bottom="1" header="0.5" footer="0.5"/>
  <pageSetup pageOrder="overThenDown" orientation="landscape" copies="0" r:id="rId1"/>
  <headerFooter alignWithMargins="0">
    <oddFooter>&amp;C&amp;F -- &amp;A&amp;RPage &amp;P/&amp;N</oddFooter>
  </headerFooter>
  <rowBreaks count="1" manualBreakCount="1">
    <brk id="24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07"/>
  <sheetViews>
    <sheetView topLeftCell="A20" zoomScale="75" workbookViewId="0">
      <selection activeCell="D47" sqref="D47"/>
    </sheetView>
  </sheetViews>
  <sheetFormatPr baseColWidth="10" defaultColWidth="9.109375" defaultRowHeight="13.2" x14ac:dyDescent="0.25"/>
  <cols>
    <col min="1" max="1" width="17.109375" style="4" customWidth="1"/>
    <col min="2" max="2" width="17.109375" style="6" customWidth="1"/>
    <col min="3" max="39" width="8.109375" style="1" customWidth="1"/>
    <col min="40" max="40" width="9.109375" style="1"/>
    <col min="41" max="41" width="9.109375" style="15"/>
    <col min="42" max="16384" width="9.109375" style="1"/>
  </cols>
  <sheetData>
    <row r="1" spans="1:59" s="8" customFormat="1" ht="36.75" customHeight="1" x14ac:dyDescent="0.25">
      <c r="A1" s="102" t="s">
        <v>149</v>
      </c>
      <c r="B1" s="103"/>
      <c r="C1" s="103"/>
      <c r="D1" s="103"/>
      <c r="E1" s="103"/>
      <c r="F1" s="103"/>
      <c r="G1" s="103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2"/>
      <c r="AR1" s="10"/>
      <c r="AS1" s="10"/>
      <c r="AT1" s="7"/>
    </row>
    <row r="2" spans="1:59" s="8" customFormat="1" x14ac:dyDescent="0.25">
      <c r="A2" s="85" t="s">
        <v>104</v>
      </c>
      <c r="B2" s="36"/>
      <c r="C2" s="36"/>
      <c r="D2" s="36"/>
      <c r="E2" s="36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2"/>
      <c r="AQ2" s="10"/>
      <c r="AR2" s="10"/>
      <c r="AS2" s="7"/>
    </row>
    <row r="3" spans="1:59" s="8" customFormat="1" ht="21.75" customHeight="1" x14ac:dyDescent="0.3">
      <c r="A3" s="84"/>
      <c r="B3" s="36"/>
      <c r="C3" s="36"/>
      <c r="D3" s="36"/>
      <c r="E3" s="36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9"/>
      <c r="AO3" s="10"/>
      <c r="AP3" s="10"/>
      <c r="AQ3" s="10"/>
      <c r="AR3" s="12"/>
      <c r="AS3" s="10"/>
      <c r="AT3" s="10"/>
      <c r="AU3" s="7"/>
    </row>
    <row r="4" spans="1:59" s="22" customFormat="1" ht="20.100000000000001" customHeight="1" x14ac:dyDescent="0.3">
      <c r="A4" s="82" t="s">
        <v>103</v>
      </c>
      <c r="B4" s="86"/>
      <c r="C4" s="44"/>
      <c r="D4" s="44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21"/>
      <c r="AO4" s="18"/>
      <c r="AP4" s="18"/>
      <c r="AQ4" s="18"/>
      <c r="AR4" s="19"/>
      <c r="AS4" s="18"/>
      <c r="AT4" s="18"/>
      <c r="AU4" s="20"/>
    </row>
    <row r="5" spans="1:59" s="8" customFormat="1" ht="21.75" customHeight="1" x14ac:dyDescent="0.3">
      <c r="A5" s="84"/>
      <c r="B5" s="36"/>
      <c r="C5" s="36"/>
      <c r="D5" s="36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9"/>
      <c r="AO5" s="10"/>
      <c r="AP5" s="10"/>
      <c r="AQ5" s="10"/>
      <c r="AR5" s="12"/>
      <c r="AS5" s="10"/>
      <c r="AT5" s="10"/>
      <c r="AU5" s="7"/>
    </row>
    <row r="6" spans="1:59" s="27" customFormat="1" ht="30" customHeight="1" x14ac:dyDescent="0.25">
      <c r="A6" s="87" t="s">
        <v>0</v>
      </c>
      <c r="B6" s="87" t="s">
        <v>1</v>
      </c>
      <c r="C6" s="87" t="s">
        <v>111</v>
      </c>
      <c r="D6" s="87" t="s">
        <v>105</v>
      </c>
      <c r="E6" s="87" t="s">
        <v>106</v>
      </c>
      <c r="F6" s="87" t="s">
        <v>107</v>
      </c>
      <c r="G6" s="87" t="s">
        <v>108</v>
      </c>
      <c r="H6" s="87" t="s">
        <v>109</v>
      </c>
      <c r="I6" s="87" t="s">
        <v>110</v>
      </c>
      <c r="J6" s="87" t="s">
        <v>112</v>
      </c>
      <c r="K6" s="87" t="s">
        <v>113</v>
      </c>
      <c r="L6" s="87" t="s">
        <v>114</v>
      </c>
      <c r="M6" s="87" t="s">
        <v>115</v>
      </c>
      <c r="N6" s="87" t="s">
        <v>116</v>
      </c>
      <c r="O6" s="87" t="s">
        <v>117</v>
      </c>
      <c r="P6" s="87" t="s">
        <v>118</v>
      </c>
      <c r="Q6" s="87" t="s">
        <v>119</v>
      </c>
      <c r="R6" s="87" t="s">
        <v>120</v>
      </c>
      <c r="S6" s="87" t="s">
        <v>121</v>
      </c>
      <c r="T6" s="87" t="s">
        <v>122</v>
      </c>
      <c r="U6" s="87" t="s">
        <v>123</v>
      </c>
      <c r="V6" s="87" t="s">
        <v>124</v>
      </c>
      <c r="W6" s="87" t="s">
        <v>125</v>
      </c>
      <c r="X6" s="87" t="s">
        <v>126</v>
      </c>
      <c r="Y6" s="87" t="s">
        <v>127</v>
      </c>
      <c r="Z6" s="87" t="s">
        <v>128</v>
      </c>
      <c r="AA6" s="87" t="s">
        <v>129</v>
      </c>
      <c r="AB6" s="87" t="s">
        <v>130</v>
      </c>
      <c r="AC6" s="87" t="s">
        <v>131</v>
      </c>
      <c r="AD6" s="87" t="s">
        <v>132</v>
      </c>
      <c r="AE6" s="87" t="s">
        <v>133</v>
      </c>
      <c r="AF6" s="87" t="s">
        <v>134</v>
      </c>
      <c r="AG6" s="87" t="s">
        <v>135</v>
      </c>
      <c r="AH6" s="87" t="s">
        <v>136</v>
      </c>
      <c r="AI6" s="87" t="s">
        <v>137</v>
      </c>
      <c r="AJ6" s="87" t="s">
        <v>138</v>
      </c>
      <c r="AK6" s="87" t="s">
        <v>139</v>
      </c>
      <c r="AL6" s="87" t="s">
        <v>140</v>
      </c>
      <c r="AM6" s="87" t="s">
        <v>141</v>
      </c>
      <c r="AN6" s="25"/>
      <c r="AO6" s="25" t="s">
        <v>142</v>
      </c>
      <c r="AP6" s="25"/>
      <c r="AQ6" s="25"/>
      <c r="AR6" s="25"/>
      <c r="AS6" s="26"/>
      <c r="AT6" s="23"/>
      <c r="AU6" s="25"/>
      <c r="AV6" s="25"/>
      <c r="AW6" s="25"/>
      <c r="AX6" s="24"/>
      <c r="AY6" s="25"/>
      <c r="AZ6" s="25"/>
      <c r="BA6" s="25"/>
      <c r="BB6" s="26"/>
      <c r="BC6" s="25"/>
      <c r="BD6" s="25"/>
      <c r="BE6" s="23"/>
      <c r="BG6" s="27" t="s">
        <v>8</v>
      </c>
    </row>
    <row r="7" spans="1:59" s="57" customFormat="1" ht="14.1" customHeight="1" x14ac:dyDescent="0.25">
      <c r="A7" s="58">
        <f>raw!$A7:$A7</f>
        <v>43339</v>
      </c>
      <c r="B7" s="59" t="str">
        <f>raw!$B7:$B7</f>
        <v>0001-0001</v>
      </c>
      <c r="C7" s="57">
        <f>VLOOKUP(raw!C7,convert!$D$26:$E$31,2)</f>
        <v>50</v>
      </c>
      <c r="D7" s="57">
        <f>VLOOKUP(raw!D7,convert!$A$13:$B$16,2)</f>
        <v>50</v>
      </c>
      <c r="E7" s="57">
        <f>VLOOKUP(raw!E7,convert!$A$13:$B$16,2)</f>
        <v>0</v>
      </c>
      <c r="F7" s="57">
        <f>VLOOKUP(raw!F7,convert!$A$8:$B$10,2)</f>
        <v>100</v>
      </c>
      <c r="G7" s="57">
        <f>VLOOKUP(raw!G7,convert!$A$8:$B$10,2)</f>
        <v>100</v>
      </c>
      <c r="H7" s="57">
        <f>VLOOKUP(raw!H7,convert!$A$8:$B$10,2)</f>
        <v>100</v>
      </c>
      <c r="I7" s="57">
        <f>VLOOKUP(raw!I7,convert!$A$8:$B$10,2)</f>
        <v>100</v>
      </c>
      <c r="J7" s="57">
        <f>VLOOKUP(raw!J7,convert!$D$26:$E$31,2)</f>
        <v>100</v>
      </c>
      <c r="K7" s="57">
        <f>VLOOKUP(raw!K7,convert!$D$34:$E$40,2)</f>
        <v>20</v>
      </c>
      <c r="L7" s="57">
        <f>VLOOKUP(raw!L7,convert!$D$34:$E$40,2)</f>
        <v>40</v>
      </c>
      <c r="M7" s="57">
        <f>VLOOKUP(raw!M7,convert!$A$34:$B$40,2)</f>
        <v>60</v>
      </c>
      <c r="N7" s="57">
        <f>VLOOKUP(raw!N7,convert!$A$26:$B$31,2)</f>
        <v>75</v>
      </c>
      <c r="O7" s="57">
        <f>VLOOKUP(raw!O7,convert!$A$26:$B$31,2)</f>
        <v>0</v>
      </c>
      <c r="P7" s="57">
        <f>VLOOKUP(raw!P7,convert!$A$26:$B$31,2)</f>
        <v>0</v>
      </c>
      <c r="Q7" s="57">
        <f>VLOOKUP(raw!Q7,convert!$A$26:$B$31,2)</f>
        <v>0</v>
      </c>
      <c r="R7" s="57">
        <f>VLOOKUP(raw!R7,convert!$A$26:$B$31,2)</f>
        <v>50</v>
      </c>
      <c r="S7" s="57">
        <f>VLOOKUP(raw!S7,convert!$D$26:$E$31,2)</f>
        <v>25</v>
      </c>
      <c r="T7" s="57">
        <f>VLOOKUP(raw!T7,convert!$D$26:$E$31,2)</f>
        <v>25</v>
      </c>
      <c r="U7" s="57">
        <f>VLOOKUP(raw!U7,convert!$D$26:$E$31,2)</f>
        <v>75</v>
      </c>
      <c r="V7" s="57">
        <f>VLOOKUP(raw!V7,convert!$D$26:$E$31,2)</f>
        <v>75</v>
      </c>
      <c r="W7" s="57">
        <f>VLOOKUP(raw!W7,convert!$D$26:$E$31,2)</f>
        <v>25</v>
      </c>
      <c r="X7" s="57">
        <f>VLOOKUP(raw!X7,convert!$D$26:$E$31,2)</f>
        <v>50</v>
      </c>
      <c r="Y7" s="57">
        <f>VLOOKUP(raw!Y7,convert!$D$26:$E$31,2)</f>
        <v>100</v>
      </c>
      <c r="Z7" s="57">
        <f>VLOOKUP(raw!Z7,convert!$D$26:$E$31,2)</f>
        <v>25</v>
      </c>
      <c r="AA7" s="57">
        <f>VLOOKUP(raw!AA7,convert!$D$26:$E$31,2)</f>
        <v>50</v>
      </c>
      <c r="AB7" s="57">
        <f>VLOOKUP(raw!AB7,convert!$D$26:$E$31,2)</f>
        <v>50</v>
      </c>
      <c r="AC7" s="57">
        <f>VLOOKUP(raw!AC7,convert!$D$26:$E$31,2)</f>
        <v>75</v>
      </c>
      <c r="AD7" s="57">
        <f>VLOOKUP(raw!AD7,convert!$D$26:$E$31,2)</f>
        <v>100</v>
      </c>
      <c r="AE7" s="57" t="str">
        <f>VLOOKUP(raw!AE7,convert!$D$26:$E$31,2)</f>
        <v>.</v>
      </c>
      <c r="AF7" s="57">
        <f>VLOOKUP(raw!AF7,convert!$D$26:$E$31,2)</f>
        <v>25</v>
      </c>
      <c r="AG7" s="57">
        <f>VLOOKUP(raw!AG7,convert!$D$26:$E$31,2)</f>
        <v>50</v>
      </c>
      <c r="AH7" s="57">
        <f>VLOOKUP(raw!AH7,convert!$D$26:$E$31,2)</f>
        <v>50</v>
      </c>
      <c r="AI7" s="57">
        <f>VLOOKUP(raw!AI7,convert!$D$26:$E$31,2)</f>
        <v>0</v>
      </c>
      <c r="AJ7" s="57">
        <f>VLOOKUP(raw!AJ7,convert!$D$26:$E$31,2)</f>
        <v>25</v>
      </c>
      <c r="AK7" s="57">
        <f>VLOOKUP(raw!AK7,convert!$D$26:$E$31,2)</f>
        <v>50</v>
      </c>
      <c r="AL7" s="57">
        <f>VLOOKUP(raw!AL7,convert!$D$26:$E$31,2)</f>
        <v>50</v>
      </c>
      <c r="AM7" s="57">
        <f>VLOOKUP(raw!AM7,convert!$D$26:$E$31,2)</f>
        <v>0</v>
      </c>
      <c r="AO7" s="60">
        <f>IF(COUNT(score!AD7:AE7)=0,".",MIN(score!AD7:AE7))</f>
        <v>100</v>
      </c>
    </row>
    <row r="8" spans="1:59" s="57" customFormat="1" ht="14.1" customHeight="1" x14ac:dyDescent="0.25">
      <c r="A8" s="58">
        <f>raw!$A8:$A8</f>
        <v>43339</v>
      </c>
      <c r="B8" s="59" t="str">
        <f>raw!$B8:$B8</f>
        <v>0001-0002</v>
      </c>
      <c r="C8" s="57">
        <f>VLOOKUP(raw!C8,convert!$D$26:$E$31,2)</f>
        <v>50</v>
      </c>
      <c r="D8" s="57">
        <f>VLOOKUP(raw!D8,convert!$A$13:$B$16,2)</f>
        <v>50</v>
      </c>
      <c r="E8" s="57">
        <f>VLOOKUP(raw!E8,convert!$A$13:$B$16,2)</f>
        <v>50</v>
      </c>
      <c r="F8" s="57">
        <f>VLOOKUP(raw!F8,convert!$A$8:$B$10,2)</f>
        <v>100</v>
      </c>
      <c r="G8" s="57">
        <f>VLOOKUP(raw!G8,convert!$A$8:$B$10,2)</f>
        <v>100</v>
      </c>
      <c r="H8" s="57">
        <f>VLOOKUP(raw!H8,convert!$A$8:$B$10,2)</f>
        <v>100</v>
      </c>
      <c r="I8" s="57">
        <f>VLOOKUP(raw!I8,convert!$A$8:$B$10,2)</f>
        <v>100</v>
      </c>
      <c r="J8" s="57">
        <f>VLOOKUP(raw!J8,convert!$D$26:$E$31,2)</f>
        <v>100</v>
      </c>
      <c r="K8" s="57">
        <f>VLOOKUP(raw!K8,convert!$D$34:$E$40,2)</f>
        <v>100</v>
      </c>
      <c r="L8" s="57">
        <f>VLOOKUP(raw!L8,convert!$D$34:$E$40,2)</f>
        <v>100</v>
      </c>
      <c r="M8" s="57">
        <f>VLOOKUP(raw!M8,convert!$A$34:$B$40,2)</f>
        <v>100</v>
      </c>
      <c r="N8" s="57">
        <f>VLOOKUP(raw!N8,convert!$A$26:$B$31,2)</f>
        <v>100</v>
      </c>
      <c r="O8" s="57">
        <f>VLOOKUP(raw!O8,convert!$A$26:$B$31,2)</f>
        <v>0</v>
      </c>
      <c r="P8" s="57">
        <f>VLOOKUP(raw!P8,convert!$A$26:$B$31,2)</f>
        <v>0</v>
      </c>
      <c r="Q8" s="57">
        <f>VLOOKUP(raw!Q8,convert!$A$26:$B$31,2)</f>
        <v>0</v>
      </c>
      <c r="R8" s="57">
        <f>VLOOKUP(raw!R8,convert!$A$26:$B$31,2)</f>
        <v>100</v>
      </c>
      <c r="S8" s="57">
        <f>VLOOKUP(raw!S8,convert!$D$26:$E$31,2)</f>
        <v>75</v>
      </c>
      <c r="T8" s="57">
        <f>VLOOKUP(raw!T8,convert!$D$26:$E$31,2)</f>
        <v>100</v>
      </c>
      <c r="U8" s="57">
        <f>VLOOKUP(raw!U8,convert!$D$26:$E$31,2)</f>
        <v>100</v>
      </c>
      <c r="V8" s="57">
        <f>VLOOKUP(raw!V8,convert!$D$26:$E$31,2)</f>
        <v>75</v>
      </c>
      <c r="W8" s="57">
        <f>VLOOKUP(raw!W8,convert!$D$26:$E$31,2)</f>
        <v>50</v>
      </c>
      <c r="X8" s="57">
        <f>VLOOKUP(raw!X8,convert!$D$26:$E$31,2)</f>
        <v>100</v>
      </c>
      <c r="Y8" s="57">
        <f>VLOOKUP(raw!Y8,convert!$D$26:$E$31,2)</f>
        <v>100</v>
      </c>
      <c r="Z8" s="57">
        <f>VLOOKUP(raw!Z8,convert!$D$26:$E$31,2)</f>
        <v>100</v>
      </c>
      <c r="AA8" s="57">
        <f>VLOOKUP(raw!AA8,convert!$D$26:$E$31,2)</f>
        <v>75</v>
      </c>
      <c r="AB8" s="57">
        <f>VLOOKUP(raw!AB8,convert!$D$26:$E$31,2)</f>
        <v>100</v>
      </c>
      <c r="AC8" s="57">
        <f>VLOOKUP(raw!AC8,convert!$D$26:$E$31,2)</f>
        <v>100</v>
      </c>
      <c r="AD8" s="57">
        <f>VLOOKUP(raw!AD8,convert!$D$26:$E$31,2)</f>
        <v>100</v>
      </c>
      <c r="AE8" s="57" t="str">
        <f>VLOOKUP(raw!AE8,convert!$D$26:$E$31,2)</f>
        <v>.</v>
      </c>
      <c r="AF8" s="57">
        <f>VLOOKUP(raw!AF8,convert!$D$26:$E$31,2)</f>
        <v>75</v>
      </c>
      <c r="AG8" s="57">
        <f>VLOOKUP(raw!AG8,convert!$D$26:$E$31,2)</f>
        <v>75</v>
      </c>
      <c r="AH8" s="57">
        <f>VLOOKUP(raw!AH8,convert!$D$26:$E$31,2)</f>
        <v>100</v>
      </c>
      <c r="AI8" s="57">
        <f>VLOOKUP(raw!AI8,convert!$D$26:$E$31,2)</f>
        <v>75</v>
      </c>
      <c r="AJ8" s="57">
        <f>VLOOKUP(raw!AJ8,convert!$D$26:$E$31,2)</f>
        <v>75</v>
      </c>
      <c r="AK8" s="57">
        <f>VLOOKUP(raw!AK8,convert!$D$26:$E$31,2)</f>
        <v>100</v>
      </c>
      <c r="AL8" s="57">
        <f>VLOOKUP(raw!AL8,convert!$D$26:$E$31,2)</f>
        <v>75</v>
      </c>
      <c r="AM8" s="57">
        <f>VLOOKUP(raw!AM8,convert!$D$26:$E$31,2)</f>
        <v>100</v>
      </c>
      <c r="AO8" s="60">
        <f>IF(COUNT(score!AD8:AE8)=0,".",MIN(score!AD8:AE8))</f>
        <v>100</v>
      </c>
    </row>
    <row r="9" spans="1:59" s="57" customFormat="1" ht="14.1" customHeight="1" x14ac:dyDescent="0.25">
      <c r="A9" s="58">
        <f>raw!$A9:$A9</f>
        <v>43339</v>
      </c>
      <c r="B9" s="59" t="str">
        <f>raw!$B9:$B9</f>
        <v>0001-0003</v>
      </c>
      <c r="C9" s="57">
        <f>VLOOKUP(raw!C9,convert!$D$26:$E$31,2)</f>
        <v>100</v>
      </c>
      <c r="D9" s="57">
        <f>VLOOKUP(raw!D9,convert!$A$13:$B$16,2)</f>
        <v>100</v>
      </c>
      <c r="E9" s="57">
        <f>VLOOKUP(raw!E9,convert!$A$13:$B$16,2)</f>
        <v>100</v>
      </c>
      <c r="F9" s="57">
        <f>VLOOKUP(raw!F9,convert!$A$8:$B$10,2)</f>
        <v>100</v>
      </c>
      <c r="G9" s="57">
        <f>VLOOKUP(raw!G9,convert!$A$8:$B$10,2)</f>
        <v>100</v>
      </c>
      <c r="H9" s="57">
        <f>VLOOKUP(raw!H9,convert!$A$8:$B$10,2)</f>
        <v>100</v>
      </c>
      <c r="I9" s="57">
        <f>VLOOKUP(raw!I9,convert!$A$8:$B$10,2)</f>
        <v>100</v>
      </c>
      <c r="J9" s="57">
        <f>VLOOKUP(raw!J9,convert!$D$26:$E$31,2)</f>
        <v>100</v>
      </c>
      <c r="K9" s="57">
        <f>VLOOKUP(raw!K9,convert!$D$34:$E$40,2)</f>
        <v>100</v>
      </c>
      <c r="L9" s="57">
        <f>VLOOKUP(raw!L9,convert!$D$34:$E$40,2)</f>
        <v>100</v>
      </c>
      <c r="M9" s="57">
        <f>VLOOKUP(raw!M9,convert!$A$34:$B$40,2)</f>
        <v>100</v>
      </c>
      <c r="N9" s="57">
        <f>VLOOKUP(raw!N9,convert!$A$26:$B$31,2)</f>
        <v>100</v>
      </c>
      <c r="O9" s="57">
        <f>VLOOKUP(raw!O9,convert!$A$26:$B$31,2)</f>
        <v>100</v>
      </c>
      <c r="P9" s="57">
        <f>VLOOKUP(raw!P9,convert!$A$26:$B$31,2)</f>
        <v>100</v>
      </c>
      <c r="Q9" s="57">
        <f>VLOOKUP(raw!Q9,convert!$A$26:$B$31,2)</f>
        <v>100</v>
      </c>
      <c r="R9" s="57">
        <f>VLOOKUP(raw!R9,convert!$A$26:$B$31,2)</f>
        <v>100</v>
      </c>
      <c r="S9" s="57">
        <f>VLOOKUP(raw!S9,convert!$D$26:$E$31,2)</f>
        <v>75</v>
      </c>
      <c r="T9" s="57">
        <f>VLOOKUP(raw!T9,convert!$D$26:$E$31,2)</f>
        <v>100</v>
      </c>
      <c r="U9" s="57">
        <f>VLOOKUP(raw!U9,convert!$D$26:$E$31,2)</f>
        <v>100</v>
      </c>
      <c r="V9" s="57">
        <f>VLOOKUP(raw!V9,convert!$D$26:$E$31,2)</f>
        <v>75</v>
      </c>
      <c r="W9" s="57">
        <f>VLOOKUP(raw!W9,convert!$D$26:$E$31,2)</f>
        <v>75</v>
      </c>
      <c r="X9" s="57">
        <f>VLOOKUP(raw!X9,convert!$D$26:$E$31,2)</f>
        <v>100</v>
      </c>
      <c r="Y9" s="57">
        <f>VLOOKUP(raw!Y9,convert!$D$26:$E$31,2)</f>
        <v>100</v>
      </c>
      <c r="Z9" s="57">
        <f>VLOOKUP(raw!Z9,convert!$D$26:$E$31,2)</f>
        <v>100</v>
      </c>
      <c r="AA9" s="57">
        <f>VLOOKUP(raw!AA9,convert!$D$26:$E$31,2)</f>
        <v>100</v>
      </c>
      <c r="AB9" s="57">
        <f>VLOOKUP(raw!AB9,convert!$D$26:$E$31,2)</f>
        <v>100</v>
      </c>
      <c r="AC9" s="57">
        <f>VLOOKUP(raw!AC9,convert!$D$26:$E$31,2)</f>
        <v>75</v>
      </c>
      <c r="AD9" s="57">
        <f>VLOOKUP(raw!AD9,convert!$D$26:$E$31,2)</f>
        <v>100</v>
      </c>
      <c r="AE9" s="57" t="str">
        <f>VLOOKUP(raw!AE9,convert!$D$26:$E$31,2)</f>
        <v>.</v>
      </c>
      <c r="AF9" s="57">
        <f>VLOOKUP(raw!AF9,convert!$D$26:$E$31,2)</f>
        <v>100</v>
      </c>
      <c r="AG9" s="57">
        <f>VLOOKUP(raw!AG9,convert!$D$26:$E$31,2)</f>
        <v>100</v>
      </c>
      <c r="AH9" s="57">
        <f>VLOOKUP(raw!AH9,convert!$D$26:$E$31,2)</f>
        <v>100</v>
      </c>
      <c r="AI9" s="57">
        <f>VLOOKUP(raw!AI9,convert!$D$26:$E$31,2)</f>
        <v>100</v>
      </c>
      <c r="AJ9" s="57">
        <f>VLOOKUP(raw!AJ9,convert!$D$26:$E$31,2)</f>
        <v>100</v>
      </c>
      <c r="AK9" s="57">
        <f>VLOOKUP(raw!AK9,convert!$D$26:$E$31,2)</f>
        <v>100</v>
      </c>
      <c r="AL9" s="57">
        <f>VLOOKUP(raw!AL9,convert!$D$26:$E$31,2)</f>
        <v>100</v>
      </c>
      <c r="AM9" s="57">
        <f>VLOOKUP(raw!AM9,convert!$D$26:$E$31,2)</f>
        <v>100</v>
      </c>
      <c r="AO9" s="60">
        <f>IF(COUNT(score!AD9:AE9)=0,".",MIN(score!AD9:AE9))</f>
        <v>100</v>
      </c>
    </row>
    <row r="10" spans="1:59" s="57" customFormat="1" ht="14.1" customHeight="1" x14ac:dyDescent="0.25">
      <c r="A10" s="58">
        <f>raw!$A10:$A10</f>
        <v>43340</v>
      </c>
      <c r="B10" s="59" t="str">
        <f>raw!$B10:$B10</f>
        <v>0001-0004</v>
      </c>
      <c r="C10" s="57">
        <f>VLOOKUP(raw!C10,convert!$D$26:$E$31,2)</f>
        <v>75</v>
      </c>
      <c r="D10" s="57">
        <f>VLOOKUP(raw!D10,convert!$A$13:$B$16,2)</f>
        <v>50</v>
      </c>
      <c r="E10" s="57">
        <f>VLOOKUP(raw!E10,convert!$A$13:$B$16,2)</f>
        <v>50</v>
      </c>
      <c r="F10" s="57">
        <f>VLOOKUP(raw!F10,convert!$A$8:$B$10,2)</f>
        <v>100</v>
      </c>
      <c r="G10" s="57">
        <f>VLOOKUP(raw!G10,convert!$A$8:$B$10,2)</f>
        <v>100</v>
      </c>
      <c r="H10" s="57">
        <f>VLOOKUP(raw!H10,convert!$A$8:$B$10,2)</f>
        <v>100</v>
      </c>
      <c r="I10" s="57">
        <f>VLOOKUP(raw!I10,convert!$A$8:$B$10,2)</f>
        <v>100</v>
      </c>
      <c r="J10" s="57">
        <f>VLOOKUP(raw!J10,convert!$D$26:$E$31,2)</f>
        <v>50</v>
      </c>
      <c r="K10" s="57">
        <f>VLOOKUP(raw!K10,convert!$D$34:$E$40,2)</f>
        <v>100</v>
      </c>
      <c r="L10" s="57">
        <f>VLOOKUP(raw!L10,convert!$D$34:$E$40,2)</f>
        <v>80</v>
      </c>
      <c r="M10" s="57">
        <f>VLOOKUP(raw!M10,convert!$A$34:$B$40,2)</f>
        <v>100</v>
      </c>
      <c r="N10" s="57">
        <f>VLOOKUP(raw!N10,convert!$A$26:$B$31,2)</f>
        <v>100</v>
      </c>
      <c r="O10" s="57">
        <f>VLOOKUP(raw!O10,convert!$A$26:$B$31,2)</f>
        <v>100</v>
      </c>
      <c r="P10" s="57">
        <f>VLOOKUP(raw!P10,convert!$A$26:$B$31,2)</f>
        <v>100</v>
      </c>
      <c r="Q10" s="57">
        <f>VLOOKUP(raw!Q10,convert!$A$26:$B$31,2)</f>
        <v>100</v>
      </c>
      <c r="R10" s="57">
        <f>VLOOKUP(raw!R10,convert!$A$26:$B$31,2)</f>
        <v>100</v>
      </c>
      <c r="S10" s="57">
        <f>VLOOKUP(raw!S10,convert!$D$26:$E$31,2)</f>
        <v>100</v>
      </c>
      <c r="T10" s="57">
        <f>VLOOKUP(raw!T10,convert!$D$26:$E$31,2)</f>
        <v>100</v>
      </c>
      <c r="U10" s="57">
        <f>VLOOKUP(raw!U10,convert!$D$26:$E$31,2)</f>
        <v>75</v>
      </c>
      <c r="V10" s="57">
        <f>VLOOKUP(raw!V10,convert!$D$26:$E$31,2)</f>
        <v>100</v>
      </c>
      <c r="W10" s="57">
        <f>VLOOKUP(raw!W10,convert!$D$26:$E$31,2)</f>
        <v>75</v>
      </c>
      <c r="X10" s="57">
        <f>VLOOKUP(raw!X10,convert!$D$26:$E$31,2)</f>
        <v>75</v>
      </c>
      <c r="Y10" s="57">
        <f>VLOOKUP(raw!Y10,convert!$D$26:$E$31,2)</f>
        <v>100</v>
      </c>
      <c r="Z10" s="57">
        <f>VLOOKUP(raw!Z10,convert!$D$26:$E$31,2)</f>
        <v>100</v>
      </c>
      <c r="AA10" s="57">
        <f>VLOOKUP(raw!AA10,convert!$D$26:$E$31,2)</f>
        <v>100</v>
      </c>
      <c r="AB10" s="57">
        <f>VLOOKUP(raw!AB10,convert!$D$26:$E$31,2)</f>
        <v>100</v>
      </c>
      <c r="AC10" s="57">
        <f>VLOOKUP(raw!AC10,convert!$D$26:$E$31,2)</f>
        <v>100</v>
      </c>
      <c r="AD10" s="57">
        <f>VLOOKUP(raw!AD10,convert!$D$26:$E$31,2)</f>
        <v>100</v>
      </c>
      <c r="AE10" s="57" t="str">
        <f>VLOOKUP(raw!AE10,convert!$D$26:$E$31,2)</f>
        <v>.</v>
      </c>
      <c r="AF10" s="57">
        <f>VLOOKUP(raw!AF10,convert!$D$26:$E$31,2)</f>
        <v>100</v>
      </c>
      <c r="AG10" s="57">
        <f>VLOOKUP(raw!AG10,convert!$D$26:$E$31,2)</f>
        <v>100</v>
      </c>
      <c r="AH10" s="57">
        <f>VLOOKUP(raw!AH10,convert!$D$26:$E$31,2)</f>
        <v>100</v>
      </c>
      <c r="AI10" s="57">
        <f>VLOOKUP(raw!AI10,convert!$D$26:$E$31,2)</f>
        <v>50</v>
      </c>
      <c r="AJ10" s="57">
        <f>VLOOKUP(raw!AJ10,convert!$D$26:$E$31,2)</f>
        <v>100</v>
      </c>
      <c r="AK10" s="57">
        <f>VLOOKUP(raw!AK10,convert!$D$26:$E$31,2)</f>
        <v>100</v>
      </c>
      <c r="AL10" s="57">
        <f>VLOOKUP(raw!AL10,convert!$D$26:$E$31,2)</f>
        <v>25</v>
      </c>
      <c r="AM10" s="57">
        <f>VLOOKUP(raw!AM10,convert!$D$26:$E$31,2)</f>
        <v>25</v>
      </c>
      <c r="AO10" s="60">
        <f>IF(COUNT(score!AD10:AE10)=0,".",MIN(score!AD10:AE10))</f>
        <v>100</v>
      </c>
    </row>
    <row r="11" spans="1:59" s="57" customFormat="1" ht="14.1" customHeight="1" x14ac:dyDescent="0.25">
      <c r="A11" s="58">
        <f>raw!$A11:$A11</f>
        <v>43339</v>
      </c>
      <c r="B11" s="59" t="str">
        <f>raw!$B11:$B11</f>
        <v>0001-0005</v>
      </c>
      <c r="C11" s="57">
        <f>VLOOKUP(raw!C11,convert!$D$26:$E$31,2)</f>
        <v>50</v>
      </c>
      <c r="D11" s="57">
        <f>VLOOKUP(raw!D11,convert!$A$13:$B$16,2)</f>
        <v>100</v>
      </c>
      <c r="E11" s="57">
        <f>VLOOKUP(raw!E11,convert!$A$13:$B$16,2)</f>
        <v>100</v>
      </c>
      <c r="F11" s="57">
        <f>VLOOKUP(raw!F11,convert!$A$8:$B$10,2)</f>
        <v>100</v>
      </c>
      <c r="G11" s="57">
        <f>VLOOKUP(raw!G11,convert!$A$8:$B$10,2)</f>
        <v>100</v>
      </c>
      <c r="H11" s="57">
        <f>VLOOKUP(raw!H11,convert!$A$8:$B$10,2)</f>
        <v>100</v>
      </c>
      <c r="I11" s="57">
        <f>VLOOKUP(raw!I11,convert!$A$8:$B$10,2)</f>
        <v>100</v>
      </c>
      <c r="J11" s="57">
        <f>VLOOKUP(raw!J11,convert!$D$26:$E$31,2)</f>
        <v>75</v>
      </c>
      <c r="K11" s="57">
        <f>VLOOKUP(raw!K11,convert!$D$34:$E$40,2)</f>
        <v>100</v>
      </c>
      <c r="L11" s="57">
        <f>VLOOKUP(raw!L11,convert!$D$34:$E$40,2)</f>
        <v>80</v>
      </c>
      <c r="M11" s="57">
        <f>VLOOKUP(raw!M11,convert!$A$34:$B$40,2)</f>
        <v>100</v>
      </c>
      <c r="N11" s="57">
        <f>VLOOKUP(raw!N11,convert!$A$26:$B$31,2)</f>
        <v>75</v>
      </c>
      <c r="O11" s="57">
        <f>VLOOKUP(raw!O11,convert!$A$26:$B$31,2)</f>
        <v>25</v>
      </c>
      <c r="P11" s="57">
        <f>VLOOKUP(raw!P11,convert!$A$26:$B$31,2)</f>
        <v>25</v>
      </c>
      <c r="Q11" s="57">
        <f>VLOOKUP(raw!Q11,convert!$A$26:$B$31,2)</f>
        <v>75</v>
      </c>
      <c r="R11" s="57">
        <f>VLOOKUP(raw!R11,convert!$A$26:$B$31,2)</f>
        <v>100</v>
      </c>
      <c r="S11" s="57">
        <f>VLOOKUP(raw!S11,convert!$D$26:$E$31,2)</f>
        <v>100</v>
      </c>
      <c r="T11" s="57">
        <f>VLOOKUP(raw!T11,convert!$D$26:$E$31,2)</f>
        <v>100</v>
      </c>
      <c r="U11" s="57">
        <f>VLOOKUP(raw!U11,convert!$D$26:$E$31,2)</f>
        <v>100</v>
      </c>
      <c r="V11" s="57">
        <f>VLOOKUP(raw!V11,convert!$D$26:$E$31,2)</f>
        <v>100</v>
      </c>
      <c r="W11" s="57">
        <f>VLOOKUP(raw!W11,convert!$D$26:$E$31,2)</f>
        <v>100</v>
      </c>
      <c r="X11" s="57">
        <f>VLOOKUP(raw!X11,convert!$D$26:$E$31,2)</f>
        <v>100</v>
      </c>
      <c r="Y11" s="57">
        <f>VLOOKUP(raw!Y11,convert!$D$26:$E$31,2)</f>
        <v>100</v>
      </c>
      <c r="Z11" s="57">
        <f>VLOOKUP(raw!Z11,convert!$D$26:$E$31,2)</f>
        <v>100</v>
      </c>
      <c r="AA11" s="57">
        <f>VLOOKUP(raw!AA11,convert!$D$26:$E$31,2)</f>
        <v>75</v>
      </c>
      <c r="AB11" s="57">
        <f>VLOOKUP(raw!AB11,convert!$D$26:$E$31,2)</f>
        <v>100</v>
      </c>
      <c r="AC11" s="57">
        <f>VLOOKUP(raw!AC11,convert!$D$26:$E$31,2)</f>
        <v>100</v>
      </c>
      <c r="AD11" s="57">
        <f>VLOOKUP(raw!AD11,convert!$D$26:$E$31,2)</f>
        <v>100</v>
      </c>
      <c r="AE11" s="57" t="str">
        <f>VLOOKUP(raw!AE11,convert!$D$26:$E$31,2)</f>
        <v>.</v>
      </c>
      <c r="AF11" s="57">
        <f>VLOOKUP(raw!AF11,convert!$D$26:$E$31,2)</f>
        <v>75</v>
      </c>
      <c r="AG11" s="57">
        <f>VLOOKUP(raw!AG11,convert!$D$26:$E$31,2)</f>
        <v>75</v>
      </c>
      <c r="AH11" s="57">
        <f>VLOOKUP(raw!AH11,convert!$D$26:$E$31,2)</f>
        <v>50</v>
      </c>
      <c r="AI11" s="57">
        <f>VLOOKUP(raw!AI11,convert!$D$26:$E$31,2)</f>
        <v>25</v>
      </c>
      <c r="AJ11" s="57">
        <f>VLOOKUP(raw!AJ11,convert!$D$26:$E$31,2)</f>
        <v>75</v>
      </c>
      <c r="AK11" s="57">
        <f>VLOOKUP(raw!AK11,convert!$D$26:$E$31,2)</f>
        <v>75</v>
      </c>
      <c r="AL11" s="57">
        <f>VLOOKUP(raw!AL11,convert!$D$26:$E$31,2)</f>
        <v>75</v>
      </c>
      <c r="AM11" s="57">
        <f>VLOOKUP(raw!AM11,convert!$D$26:$E$31,2)</f>
        <v>75</v>
      </c>
      <c r="AO11" s="60">
        <f>IF(COUNT(score!AD11:AE11)=0,".",MIN(score!AD11:AE11))</f>
        <v>100</v>
      </c>
    </row>
    <row r="12" spans="1:59" s="57" customFormat="1" ht="14.1" customHeight="1" x14ac:dyDescent="0.25">
      <c r="A12" s="58">
        <f>raw!$A12:$A12</f>
        <v>43339</v>
      </c>
      <c r="B12" s="59" t="str">
        <f>raw!$B12:$B12</f>
        <v>0001-0006</v>
      </c>
      <c r="C12" s="57">
        <f>VLOOKUP(raw!C12,convert!$D$26:$E$31,2)</f>
        <v>25</v>
      </c>
      <c r="D12" s="57">
        <f>VLOOKUP(raw!D12,convert!$A$13:$B$16,2)</f>
        <v>0</v>
      </c>
      <c r="E12" s="57">
        <f>VLOOKUP(raw!E12,convert!$A$13:$B$16,2)</f>
        <v>0</v>
      </c>
      <c r="F12" s="57">
        <f>VLOOKUP(raw!F12,convert!$A$8:$B$10,2)</f>
        <v>0</v>
      </c>
      <c r="G12" s="57">
        <f>VLOOKUP(raw!G12,convert!$A$8:$B$10,2)</f>
        <v>0</v>
      </c>
      <c r="H12" s="57">
        <f>VLOOKUP(raw!H12,convert!$A$8:$B$10,2)</f>
        <v>0</v>
      </c>
      <c r="I12" s="57">
        <f>VLOOKUP(raw!I12,convert!$A$8:$B$10,2)</f>
        <v>0</v>
      </c>
      <c r="J12" s="57">
        <f>VLOOKUP(raw!J12,convert!$D$26:$E$31,2)</f>
        <v>100</v>
      </c>
      <c r="K12" s="57">
        <f>VLOOKUP(raw!K12,convert!$D$34:$E$40,2)</f>
        <v>40</v>
      </c>
      <c r="L12" s="57">
        <f>VLOOKUP(raw!L12,convert!$D$34:$E$40,2)</f>
        <v>20</v>
      </c>
      <c r="M12" s="57">
        <f>VLOOKUP(raw!M12,convert!$A$34:$B$40,2)</f>
        <v>0</v>
      </c>
      <c r="N12" s="57">
        <f>VLOOKUP(raw!N12,convert!$A$26:$B$31,2)</f>
        <v>0</v>
      </c>
      <c r="O12" s="57">
        <f>VLOOKUP(raw!O12,convert!$A$26:$B$31,2)</f>
        <v>0</v>
      </c>
      <c r="P12" s="57">
        <f>VLOOKUP(raw!P12,convert!$A$26:$B$31,2)</f>
        <v>100</v>
      </c>
      <c r="Q12" s="57">
        <f>VLOOKUP(raw!Q12,convert!$A$26:$B$31,2)</f>
        <v>100</v>
      </c>
      <c r="R12" s="57">
        <f>VLOOKUP(raw!R12,convert!$A$26:$B$31,2)</f>
        <v>0</v>
      </c>
      <c r="S12" s="57">
        <f>VLOOKUP(raw!S12,convert!$D$26:$E$31,2)</f>
        <v>75</v>
      </c>
      <c r="T12" s="57">
        <f>VLOOKUP(raw!T12,convert!$D$26:$E$31,2)</f>
        <v>100</v>
      </c>
      <c r="U12" s="57">
        <f>VLOOKUP(raw!U12,convert!$D$26:$E$31,2)</f>
        <v>100</v>
      </c>
      <c r="V12" s="57">
        <f>VLOOKUP(raw!V12,convert!$D$26:$E$31,2)</f>
        <v>100</v>
      </c>
      <c r="W12" s="57">
        <f>VLOOKUP(raw!W12,convert!$D$26:$E$31,2)</f>
        <v>100</v>
      </c>
      <c r="X12" s="57">
        <f>VLOOKUP(raw!X12,convert!$D$26:$E$31,2)</f>
        <v>100</v>
      </c>
      <c r="Y12" s="57">
        <f>VLOOKUP(raw!Y12,convert!$D$26:$E$31,2)</f>
        <v>100</v>
      </c>
      <c r="Z12" s="57">
        <f>VLOOKUP(raw!Z12,convert!$D$26:$E$31,2)</f>
        <v>100</v>
      </c>
      <c r="AA12" s="57">
        <f>VLOOKUP(raw!AA12,convert!$D$26:$E$31,2)</f>
        <v>0</v>
      </c>
      <c r="AB12" s="57">
        <f>VLOOKUP(raw!AB12,convert!$D$26:$E$31,2)</f>
        <v>100</v>
      </c>
      <c r="AC12" s="57">
        <f>VLOOKUP(raw!AC12,convert!$D$26:$E$31,2)</f>
        <v>100</v>
      </c>
      <c r="AD12" s="57">
        <f>VLOOKUP(raw!AD12,convert!$D$26:$E$31,2)</f>
        <v>100</v>
      </c>
      <c r="AE12" s="57" t="str">
        <f>VLOOKUP(raw!AE12,convert!$D$26:$E$31,2)</f>
        <v>.</v>
      </c>
      <c r="AF12" s="57">
        <f>VLOOKUP(raw!AF12,convert!$D$26:$E$31,2)</f>
        <v>100</v>
      </c>
      <c r="AG12" s="57">
        <f>VLOOKUP(raw!AG12,convert!$D$26:$E$31,2)</f>
        <v>100</v>
      </c>
      <c r="AH12" s="57">
        <f>VLOOKUP(raw!AH12,convert!$D$26:$E$31,2)</f>
        <v>0</v>
      </c>
      <c r="AI12" s="57">
        <f>VLOOKUP(raw!AI12,convert!$D$26:$E$31,2)</f>
        <v>0</v>
      </c>
      <c r="AJ12" s="57">
        <f>VLOOKUP(raw!AJ12,convert!$D$26:$E$31,2)</f>
        <v>0</v>
      </c>
      <c r="AK12" s="57">
        <f>VLOOKUP(raw!AK12,convert!$D$26:$E$31,2)</f>
        <v>100</v>
      </c>
      <c r="AL12" s="57">
        <f>VLOOKUP(raw!AL12,convert!$D$26:$E$31,2)</f>
        <v>100</v>
      </c>
      <c r="AM12" s="57">
        <f>VLOOKUP(raw!AM12,convert!$D$26:$E$31,2)</f>
        <v>100</v>
      </c>
      <c r="AO12" s="60">
        <f>IF(COUNT(score!AD12:AE12)=0,".",MIN(score!AD12:AE12))</f>
        <v>100</v>
      </c>
    </row>
    <row r="13" spans="1:59" s="57" customFormat="1" ht="14.1" customHeight="1" x14ac:dyDescent="0.25">
      <c r="A13" s="58">
        <f>raw!$A13:$A13</f>
        <v>43339</v>
      </c>
      <c r="B13" s="59" t="str">
        <f>raw!$B13:$B13</f>
        <v>0001-0007</v>
      </c>
      <c r="C13" s="57">
        <f>VLOOKUP(raw!C13,convert!$D$26:$E$31,2)</f>
        <v>50</v>
      </c>
      <c r="D13" s="57">
        <f>VLOOKUP(raw!D13,convert!$A$13:$B$16,2)</f>
        <v>100</v>
      </c>
      <c r="E13" s="57">
        <f>VLOOKUP(raw!E13,convert!$A$13:$B$16,2)</f>
        <v>100</v>
      </c>
      <c r="F13" s="57">
        <f>VLOOKUP(raw!F13,convert!$A$8:$B$10,2)</f>
        <v>100</v>
      </c>
      <c r="G13" s="57">
        <f>VLOOKUP(raw!G13,convert!$A$8:$B$10,2)</f>
        <v>100</v>
      </c>
      <c r="H13" s="57">
        <f>VLOOKUP(raw!H13,convert!$A$8:$B$10,2)</f>
        <v>100</v>
      </c>
      <c r="I13" s="57">
        <f>VLOOKUP(raw!I13,convert!$A$8:$B$10,2)</f>
        <v>100</v>
      </c>
      <c r="J13" s="57">
        <f>VLOOKUP(raw!J13,convert!$D$26:$E$31,2)</f>
        <v>100</v>
      </c>
      <c r="K13" s="57">
        <f>VLOOKUP(raw!K13,convert!$D$34:$E$40,2)</f>
        <v>100</v>
      </c>
      <c r="L13" s="57">
        <f>VLOOKUP(raw!L13,convert!$D$34:$E$40,2)</f>
        <v>80</v>
      </c>
      <c r="M13" s="57">
        <f>VLOOKUP(raw!M13,convert!$A$34:$B$40,2)</f>
        <v>100</v>
      </c>
      <c r="N13" s="57">
        <f>VLOOKUP(raw!N13,convert!$A$26:$B$31,2)</f>
        <v>100</v>
      </c>
      <c r="O13" s="57">
        <f>VLOOKUP(raw!O13,convert!$A$26:$B$31,2)</f>
        <v>0</v>
      </c>
      <c r="P13" s="57">
        <f>VLOOKUP(raw!P13,convert!$A$26:$B$31,2)</f>
        <v>25</v>
      </c>
      <c r="Q13" s="57">
        <f>VLOOKUP(raw!Q13,convert!$A$26:$B$31,2)</f>
        <v>25</v>
      </c>
      <c r="R13" s="57">
        <f>VLOOKUP(raw!R13,convert!$A$26:$B$31,2)</f>
        <v>100</v>
      </c>
      <c r="S13" s="57">
        <f>VLOOKUP(raw!S13,convert!$D$26:$E$31,2)</f>
        <v>100</v>
      </c>
      <c r="T13" s="57">
        <f>VLOOKUP(raw!T13,convert!$D$26:$E$31,2)</f>
        <v>100</v>
      </c>
      <c r="U13" s="57">
        <f>VLOOKUP(raw!U13,convert!$D$26:$E$31,2)</f>
        <v>75</v>
      </c>
      <c r="V13" s="57">
        <f>VLOOKUP(raw!V13,convert!$D$26:$E$31,2)</f>
        <v>75</v>
      </c>
      <c r="W13" s="57">
        <f>VLOOKUP(raw!W13,convert!$D$26:$E$31,2)</f>
        <v>100</v>
      </c>
      <c r="X13" s="57">
        <f>VLOOKUP(raw!X13,convert!$D$26:$E$31,2)</f>
        <v>100</v>
      </c>
      <c r="Y13" s="57">
        <f>VLOOKUP(raw!Y13,convert!$D$26:$E$31,2)</f>
        <v>100</v>
      </c>
      <c r="Z13" s="57">
        <f>VLOOKUP(raw!Z13,convert!$D$26:$E$31,2)</f>
        <v>100</v>
      </c>
      <c r="AA13" s="57">
        <f>VLOOKUP(raw!AA13,convert!$D$26:$E$31,2)</f>
        <v>75</v>
      </c>
      <c r="AB13" s="57">
        <f>VLOOKUP(raw!AB13,convert!$D$26:$E$31,2)</f>
        <v>100</v>
      </c>
      <c r="AC13" s="57">
        <f>VLOOKUP(raw!AC13,convert!$D$26:$E$31,2)</f>
        <v>100</v>
      </c>
      <c r="AD13" s="57">
        <f>VLOOKUP(raw!AD13,convert!$D$26:$E$31,2)</f>
        <v>100</v>
      </c>
      <c r="AE13" s="57" t="str">
        <f>VLOOKUP(raw!AE13,convert!$D$26:$E$31,2)</f>
        <v>.</v>
      </c>
      <c r="AF13" s="57">
        <f>VLOOKUP(raw!AF13,convert!$D$26:$E$31,2)</f>
        <v>75</v>
      </c>
      <c r="AG13" s="57">
        <f>VLOOKUP(raw!AG13,convert!$D$26:$E$31,2)</f>
        <v>100</v>
      </c>
      <c r="AH13" s="57">
        <f>VLOOKUP(raw!AH13,convert!$D$26:$E$31,2)</f>
        <v>100</v>
      </c>
      <c r="AI13" s="57">
        <f>VLOOKUP(raw!AI13,convert!$D$26:$E$31,2)</f>
        <v>75</v>
      </c>
      <c r="AJ13" s="57">
        <f>VLOOKUP(raw!AJ13,convert!$D$26:$E$31,2)</f>
        <v>100</v>
      </c>
      <c r="AK13" s="57">
        <f>VLOOKUP(raw!AK13,convert!$D$26:$E$31,2)</f>
        <v>75</v>
      </c>
      <c r="AL13" s="57">
        <f>VLOOKUP(raw!AL13,convert!$D$26:$E$31,2)</f>
        <v>100</v>
      </c>
      <c r="AM13" s="57">
        <f>VLOOKUP(raw!AM13,convert!$D$26:$E$31,2)</f>
        <v>100</v>
      </c>
      <c r="AO13" s="60">
        <f>IF(COUNT(score!AD13:AE13)=0,".",MIN(score!AD13:AE13))</f>
        <v>100</v>
      </c>
    </row>
    <row r="14" spans="1:59" s="57" customFormat="1" ht="14.1" customHeight="1" x14ac:dyDescent="0.25">
      <c r="A14" s="58">
        <f>raw!$A14:$A14</f>
        <v>43339</v>
      </c>
      <c r="B14" s="59" t="str">
        <f>raw!$B14:$B14</f>
        <v>0001-0008</v>
      </c>
      <c r="C14" s="57">
        <f>VLOOKUP(raw!C14,convert!$D$26:$E$31,2)</f>
        <v>50</v>
      </c>
      <c r="D14" s="57">
        <f>VLOOKUP(raw!D14,convert!$A$13:$B$16,2)</f>
        <v>100</v>
      </c>
      <c r="E14" s="57">
        <f>VLOOKUP(raw!E14,convert!$A$13:$B$16,2)</f>
        <v>50</v>
      </c>
      <c r="F14" s="57">
        <f>VLOOKUP(raw!F14,convert!$A$8:$B$10,2)</f>
        <v>100</v>
      </c>
      <c r="G14" s="57">
        <f>VLOOKUP(raw!G14,convert!$A$8:$B$10,2)</f>
        <v>100</v>
      </c>
      <c r="H14" s="57">
        <f>VLOOKUP(raw!H14,convert!$A$8:$B$10,2)</f>
        <v>100</v>
      </c>
      <c r="I14" s="57">
        <f>VLOOKUP(raw!I14,convert!$A$8:$B$10,2)</f>
        <v>100</v>
      </c>
      <c r="J14" s="57">
        <f>VLOOKUP(raw!J14,convert!$D$26:$E$31,2)</f>
        <v>100</v>
      </c>
      <c r="K14" s="57">
        <f>VLOOKUP(raw!K14,convert!$D$34:$E$40,2)</f>
        <v>100</v>
      </c>
      <c r="L14" s="57">
        <f>VLOOKUP(raw!L14,convert!$D$34:$E$40,2)</f>
        <v>100</v>
      </c>
      <c r="M14" s="57">
        <f>VLOOKUP(raw!M14,convert!$A$34:$B$40,2)</f>
        <v>100</v>
      </c>
      <c r="N14" s="57">
        <f>VLOOKUP(raw!N14,convert!$A$26:$B$31,2)</f>
        <v>100</v>
      </c>
      <c r="O14" s="57">
        <f>VLOOKUP(raw!O14,convert!$A$26:$B$31,2)</f>
        <v>100</v>
      </c>
      <c r="P14" s="57">
        <f>VLOOKUP(raw!P14,convert!$A$26:$B$31,2)</f>
        <v>25</v>
      </c>
      <c r="Q14" s="57">
        <f>VLOOKUP(raw!Q14,convert!$A$26:$B$31,2)</f>
        <v>100</v>
      </c>
      <c r="R14" s="57">
        <f>VLOOKUP(raw!R14,convert!$A$26:$B$31,2)</f>
        <v>100</v>
      </c>
      <c r="S14" s="57">
        <f>VLOOKUP(raw!S14,convert!$D$26:$E$31,2)</f>
        <v>100</v>
      </c>
      <c r="T14" s="57">
        <f>VLOOKUP(raw!T14,convert!$D$26:$E$31,2)</f>
        <v>100</v>
      </c>
      <c r="U14" s="57">
        <f>VLOOKUP(raw!U14,convert!$D$26:$E$31,2)</f>
        <v>75</v>
      </c>
      <c r="V14" s="57">
        <f>VLOOKUP(raw!V14,convert!$D$26:$E$31,2)</f>
        <v>75</v>
      </c>
      <c r="W14" s="57">
        <f>VLOOKUP(raw!W14,convert!$D$26:$E$31,2)</f>
        <v>75</v>
      </c>
      <c r="X14" s="57">
        <f>VLOOKUP(raw!X14,convert!$D$26:$E$31,2)</f>
        <v>75</v>
      </c>
      <c r="Y14" s="57">
        <f>VLOOKUP(raw!Y14,convert!$D$26:$E$31,2)</f>
        <v>100</v>
      </c>
      <c r="Z14" s="57">
        <f>VLOOKUP(raw!Z14,convert!$D$26:$E$31,2)</f>
        <v>100</v>
      </c>
      <c r="AA14" s="57">
        <f>VLOOKUP(raw!AA14,convert!$D$26:$E$31,2)</f>
        <v>75</v>
      </c>
      <c r="AB14" s="57">
        <f>VLOOKUP(raw!AB14,convert!$D$26:$E$31,2)</f>
        <v>75</v>
      </c>
      <c r="AC14" s="57">
        <f>VLOOKUP(raw!AC14,convert!$D$26:$E$31,2)</f>
        <v>100</v>
      </c>
      <c r="AD14" s="57">
        <f>VLOOKUP(raw!AD14,convert!$D$26:$E$31,2)</f>
        <v>100</v>
      </c>
      <c r="AE14" s="57" t="str">
        <f>VLOOKUP(raw!AE14,convert!$D$26:$E$31,2)</f>
        <v>.</v>
      </c>
      <c r="AF14" s="57">
        <f>VLOOKUP(raw!AF14,convert!$D$26:$E$31,2)</f>
        <v>75</v>
      </c>
      <c r="AG14" s="57">
        <f>VLOOKUP(raw!AG14,convert!$D$26:$E$31,2)</f>
        <v>100</v>
      </c>
      <c r="AH14" s="57">
        <f>VLOOKUP(raw!AH14,convert!$D$26:$E$31,2)</f>
        <v>75</v>
      </c>
      <c r="AI14" s="57">
        <f>VLOOKUP(raw!AI14,convert!$D$26:$E$31,2)</f>
        <v>75</v>
      </c>
      <c r="AJ14" s="57">
        <f>VLOOKUP(raw!AJ14,convert!$D$26:$E$31,2)</f>
        <v>100</v>
      </c>
      <c r="AK14" s="57">
        <f>VLOOKUP(raw!AK14,convert!$D$26:$E$31,2)</f>
        <v>100</v>
      </c>
      <c r="AL14" s="57">
        <f>VLOOKUP(raw!AL14,convert!$D$26:$E$31,2)</f>
        <v>100</v>
      </c>
      <c r="AM14" s="57">
        <f>VLOOKUP(raw!AM14,convert!$D$26:$E$31,2)</f>
        <v>100</v>
      </c>
      <c r="AO14" s="60">
        <f>IF(COUNT(score!AD14:AE14)=0,".",MIN(score!AD14:AE14))</f>
        <v>100</v>
      </c>
    </row>
    <row r="15" spans="1:59" s="57" customFormat="1" ht="14.1" customHeight="1" x14ac:dyDescent="0.25">
      <c r="A15" s="58">
        <f>raw!$A15:$A15</f>
        <v>43339</v>
      </c>
      <c r="B15" s="59" t="str">
        <f>raw!$B15:$B15</f>
        <v>0001-0009</v>
      </c>
      <c r="C15" s="57">
        <f>VLOOKUP(raw!C15,convert!$D$26:$E$31,2)</f>
        <v>25</v>
      </c>
      <c r="D15" s="57">
        <f>VLOOKUP(raw!D15,convert!$A$13:$B$16,2)</f>
        <v>0</v>
      </c>
      <c r="E15" s="57">
        <f>VLOOKUP(raw!E15,convert!$A$13:$B$16,2)</f>
        <v>0</v>
      </c>
      <c r="F15" s="57">
        <f>VLOOKUP(raw!F15,convert!$A$8:$B$10,2)</f>
        <v>0</v>
      </c>
      <c r="G15" s="57">
        <f>VLOOKUP(raw!G15,convert!$A$8:$B$10,2)</f>
        <v>0</v>
      </c>
      <c r="H15" s="57">
        <f>VLOOKUP(raw!H15,convert!$A$8:$B$10,2)</f>
        <v>100</v>
      </c>
      <c r="I15" s="57">
        <f>VLOOKUP(raw!I15,convert!$A$8:$B$10,2)</f>
        <v>100</v>
      </c>
      <c r="J15" s="57">
        <f>VLOOKUP(raw!J15,convert!$D$26:$E$31,2)</f>
        <v>25</v>
      </c>
      <c r="K15" s="57">
        <f>VLOOKUP(raw!K15,convert!$D$34:$E$40,2)</f>
        <v>80</v>
      </c>
      <c r="L15" s="57">
        <f>VLOOKUP(raw!L15,convert!$D$34:$E$40,2)</f>
        <v>0</v>
      </c>
      <c r="M15" s="57">
        <f>VLOOKUP(raw!M15,convert!$A$34:$B$40,2)</f>
        <v>60</v>
      </c>
      <c r="N15" s="57">
        <f>VLOOKUP(raw!N15,convert!$A$26:$B$31,2)</f>
        <v>0</v>
      </c>
      <c r="O15" s="57">
        <f>VLOOKUP(raw!O15,convert!$A$26:$B$31,2)</f>
        <v>0</v>
      </c>
      <c r="P15" s="57">
        <f>VLOOKUP(raw!P15,convert!$A$26:$B$31,2)</f>
        <v>0</v>
      </c>
      <c r="Q15" s="57">
        <f>VLOOKUP(raw!Q15,convert!$A$26:$B$31,2)</f>
        <v>0</v>
      </c>
      <c r="R15" s="57">
        <f>VLOOKUP(raw!R15,convert!$A$26:$B$31,2)</f>
        <v>0</v>
      </c>
      <c r="S15" s="57">
        <f>VLOOKUP(raw!S15,convert!$D$26:$E$31,2)</f>
        <v>25</v>
      </c>
      <c r="T15" s="57">
        <f>VLOOKUP(raw!T15,convert!$D$26:$E$31,2)</f>
        <v>100</v>
      </c>
      <c r="U15" s="57">
        <f>VLOOKUP(raw!U15,convert!$D$26:$E$31,2)</f>
        <v>50</v>
      </c>
      <c r="V15" s="57">
        <f>VLOOKUP(raw!V15,convert!$D$26:$E$31,2)</f>
        <v>0</v>
      </c>
      <c r="W15" s="57">
        <f>VLOOKUP(raw!W15,convert!$D$26:$E$31,2)</f>
        <v>75</v>
      </c>
      <c r="X15" s="57">
        <f>VLOOKUP(raw!X15,convert!$D$26:$E$31,2)</f>
        <v>50</v>
      </c>
      <c r="Y15" s="57">
        <f>VLOOKUP(raw!Y15,convert!$D$26:$E$31,2)</f>
        <v>0</v>
      </c>
      <c r="Z15" s="57">
        <f>VLOOKUP(raw!Z15,convert!$D$26:$E$31,2)</f>
        <v>100</v>
      </c>
      <c r="AA15" s="57">
        <f>VLOOKUP(raw!AA15,convert!$D$26:$E$31,2)</f>
        <v>100</v>
      </c>
      <c r="AB15" s="57">
        <f>VLOOKUP(raw!AB15,convert!$D$26:$E$31,2)</f>
        <v>75</v>
      </c>
      <c r="AC15" s="57">
        <f>VLOOKUP(raw!AC15,convert!$D$26:$E$31,2)</f>
        <v>50</v>
      </c>
      <c r="AD15" s="57">
        <f>VLOOKUP(raw!AD15,convert!$D$26:$E$31,2)</f>
        <v>100</v>
      </c>
      <c r="AE15" s="57" t="str">
        <f>VLOOKUP(raw!AE15,convert!$D$26:$E$31,2)</f>
        <v>.</v>
      </c>
      <c r="AF15" s="57">
        <f>VLOOKUP(raw!AF15,convert!$D$26:$E$31,2)</f>
        <v>0</v>
      </c>
      <c r="AG15" s="57">
        <f>VLOOKUP(raw!AG15,convert!$D$26:$E$31,2)</f>
        <v>0</v>
      </c>
      <c r="AH15" s="57">
        <f>VLOOKUP(raw!AH15,convert!$D$26:$E$31,2)</f>
        <v>0</v>
      </c>
      <c r="AI15" s="57">
        <f>VLOOKUP(raw!AI15,convert!$D$26:$E$31,2)</f>
        <v>0</v>
      </c>
      <c r="AJ15" s="57">
        <f>VLOOKUP(raw!AJ15,convert!$D$26:$E$31,2)</f>
        <v>0</v>
      </c>
      <c r="AK15" s="57">
        <f>VLOOKUP(raw!AK15,convert!$D$26:$E$31,2)</f>
        <v>50</v>
      </c>
      <c r="AL15" s="57">
        <f>VLOOKUP(raw!AL15,convert!$D$26:$E$31,2)</f>
        <v>100</v>
      </c>
      <c r="AM15" s="57">
        <f>VLOOKUP(raw!AM15,convert!$D$26:$E$31,2)</f>
        <v>100</v>
      </c>
      <c r="AO15" s="60">
        <f>IF(COUNT(score!AD15:AE15)=0,".",MIN(score!AD15:AE15))</f>
        <v>100</v>
      </c>
    </row>
    <row r="16" spans="1:59" s="57" customFormat="1" ht="14.1" customHeight="1" x14ac:dyDescent="0.25">
      <c r="A16" s="58">
        <f>raw!$A16:$A16</f>
        <v>43398</v>
      </c>
      <c r="B16" s="59" t="str">
        <f>raw!$B16:$B16</f>
        <v>0001-0010</v>
      </c>
      <c r="C16" s="57">
        <f>VLOOKUP(raw!C16,convert!$D$26:$E$31,2)</f>
        <v>50</v>
      </c>
      <c r="D16" s="57">
        <f>VLOOKUP(raw!D16,convert!$A$13:$B$16,2)</f>
        <v>100</v>
      </c>
      <c r="E16" s="57">
        <f>VLOOKUP(raw!E16,convert!$A$13:$B$16,2)</f>
        <v>0</v>
      </c>
      <c r="F16" s="57">
        <f>VLOOKUP(raw!F16,convert!$A$8:$B$10,2)</f>
        <v>100</v>
      </c>
      <c r="G16" s="57">
        <f>VLOOKUP(raw!G16,convert!$A$8:$B$10,2)</f>
        <v>100</v>
      </c>
      <c r="H16" s="57">
        <f>VLOOKUP(raw!H16,convert!$A$8:$B$10,2)</f>
        <v>0</v>
      </c>
      <c r="I16" s="57">
        <f>VLOOKUP(raw!I16,convert!$A$8:$B$10,2)</f>
        <v>0</v>
      </c>
      <c r="J16" s="57">
        <f>VLOOKUP(raw!J16,convert!$D$26:$E$31,2)</f>
        <v>100</v>
      </c>
      <c r="K16" s="57">
        <f>VLOOKUP(raw!K16,convert!$D$34:$E$40,2)</f>
        <v>80</v>
      </c>
      <c r="L16" s="57">
        <f>VLOOKUP(raw!L16,convert!$D$34:$E$40,2)</f>
        <v>80</v>
      </c>
      <c r="M16" s="57">
        <f>VLOOKUP(raw!M16,convert!$A$34:$B$40,2)</f>
        <v>100</v>
      </c>
      <c r="N16" s="57">
        <f>VLOOKUP(raw!N16,convert!$A$26:$B$31,2)</f>
        <v>100</v>
      </c>
      <c r="O16" s="57">
        <f>VLOOKUP(raw!O16,convert!$A$26:$B$31,2)</f>
        <v>75</v>
      </c>
      <c r="P16" s="57">
        <f>VLOOKUP(raw!P16,convert!$A$26:$B$31,2)</f>
        <v>25</v>
      </c>
      <c r="Q16" s="57">
        <f>VLOOKUP(raw!Q16,convert!$A$26:$B$31,2)</f>
        <v>75</v>
      </c>
      <c r="R16" s="57">
        <f>VLOOKUP(raw!R16,convert!$A$26:$B$31,2)</f>
        <v>25</v>
      </c>
      <c r="S16" s="57">
        <f>VLOOKUP(raw!S16,convert!$D$26:$E$31,2)</f>
        <v>75</v>
      </c>
      <c r="T16" s="57">
        <f>VLOOKUP(raw!T16,convert!$D$26:$E$31,2)</f>
        <v>100</v>
      </c>
      <c r="U16" s="57">
        <f>VLOOKUP(raw!U16,convert!$D$26:$E$31,2)</f>
        <v>100</v>
      </c>
      <c r="V16" s="57">
        <f>VLOOKUP(raw!V16,convert!$D$26:$E$31,2)</f>
        <v>50</v>
      </c>
      <c r="W16" s="57">
        <f>VLOOKUP(raw!W16,convert!$D$26:$E$31,2)</f>
        <v>100</v>
      </c>
      <c r="X16" s="57">
        <f>VLOOKUP(raw!X16,convert!$D$26:$E$31,2)</f>
        <v>100</v>
      </c>
      <c r="Y16" s="57">
        <f>VLOOKUP(raw!Y16,convert!$D$26:$E$31,2)</f>
        <v>100</v>
      </c>
      <c r="Z16" s="57">
        <f>VLOOKUP(raw!Z16,convert!$D$26:$E$31,2)</f>
        <v>50</v>
      </c>
      <c r="AA16" s="57">
        <f>VLOOKUP(raw!AA16,convert!$D$26:$E$31,2)</f>
        <v>100</v>
      </c>
      <c r="AB16" s="57">
        <f>VLOOKUP(raw!AB16,convert!$D$26:$E$31,2)</f>
        <v>100</v>
      </c>
      <c r="AC16" s="57">
        <f>VLOOKUP(raw!AC16,convert!$D$26:$E$31,2)</f>
        <v>100</v>
      </c>
      <c r="AD16" s="57">
        <f>VLOOKUP(raw!AD16,convert!$D$26:$E$31,2)</f>
        <v>100</v>
      </c>
      <c r="AE16" s="57" t="str">
        <f>VLOOKUP(raw!AE16,convert!$D$26:$E$31,2)</f>
        <v>.</v>
      </c>
      <c r="AF16" s="57">
        <f>VLOOKUP(raw!AF16,convert!$D$26:$E$31,2)</f>
        <v>100</v>
      </c>
      <c r="AG16" s="57">
        <f>VLOOKUP(raw!AG16,convert!$D$26:$E$31,2)</f>
        <v>100</v>
      </c>
      <c r="AH16" s="57">
        <f>VLOOKUP(raw!AH16,convert!$D$26:$E$31,2)</f>
        <v>50</v>
      </c>
      <c r="AI16" s="57">
        <f>VLOOKUP(raw!AI16,convert!$D$26:$E$31,2)</f>
        <v>0</v>
      </c>
      <c r="AJ16" s="57">
        <f>VLOOKUP(raw!AJ16,convert!$D$26:$E$31,2)</f>
        <v>25</v>
      </c>
      <c r="AK16" s="57">
        <f>VLOOKUP(raw!AK16,convert!$D$26:$E$31,2)</f>
        <v>0</v>
      </c>
      <c r="AL16" s="57">
        <f>VLOOKUP(raw!AL16,convert!$D$26:$E$31,2)</f>
        <v>0</v>
      </c>
      <c r="AM16" s="57">
        <f>VLOOKUP(raw!AM16,convert!$D$26:$E$31,2)</f>
        <v>0</v>
      </c>
      <c r="AO16" s="60">
        <f>IF(COUNT(score!AD16:AE16)=0,".",MIN(score!AD16:AE16))</f>
        <v>100</v>
      </c>
    </row>
    <row r="17" spans="1:41" s="57" customFormat="1" ht="14.1" customHeight="1" x14ac:dyDescent="0.25">
      <c r="A17" s="58">
        <f>raw!$A17:$A17</f>
        <v>43339</v>
      </c>
      <c r="B17" s="59" t="str">
        <f>raw!$B17:$B17</f>
        <v>0001-0011</v>
      </c>
      <c r="C17" s="57">
        <f>VLOOKUP(raw!C17,convert!$D$26:$E$31,2)</f>
        <v>50</v>
      </c>
      <c r="D17" s="57">
        <f>VLOOKUP(raw!D17,convert!$A$13:$B$16,2)</f>
        <v>0</v>
      </c>
      <c r="E17" s="57">
        <f>VLOOKUP(raw!E17,convert!$A$13:$B$16,2)</f>
        <v>0</v>
      </c>
      <c r="F17" s="57">
        <f>VLOOKUP(raw!F17,convert!$A$8:$B$10,2)</f>
        <v>0</v>
      </c>
      <c r="G17" s="57">
        <f>VLOOKUP(raw!G17,convert!$A$8:$B$10,2)</f>
        <v>0</v>
      </c>
      <c r="H17" s="57">
        <f>VLOOKUP(raw!H17,convert!$A$8:$B$10,2)</f>
        <v>0</v>
      </c>
      <c r="I17" s="57">
        <f>VLOOKUP(raw!I17,convert!$A$8:$B$10,2)</f>
        <v>0</v>
      </c>
      <c r="J17" s="57">
        <f>VLOOKUP(raw!J17,convert!$D$26:$E$31,2)</f>
        <v>50</v>
      </c>
      <c r="K17" s="57">
        <f>VLOOKUP(raw!K17,convert!$D$34:$E$40,2)</f>
        <v>80</v>
      </c>
      <c r="L17" s="57">
        <f>VLOOKUP(raw!L17,convert!$D$34:$E$40,2)</f>
        <v>80</v>
      </c>
      <c r="M17" s="57">
        <f>VLOOKUP(raw!M17,convert!$A$34:$B$40,2)</f>
        <v>80</v>
      </c>
      <c r="N17" s="57">
        <f>VLOOKUP(raw!N17,convert!$A$26:$B$31,2)</f>
        <v>50</v>
      </c>
      <c r="O17" s="57">
        <f>VLOOKUP(raw!O17,convert!$A$26:$B$31,2)</f>
        <v>25</v>
      </c>
      <c r="P17" s="57">
        <f>VLOOKUP(raw!P17,convert!$A$26:$B$31,2)</f>
        <v>25</v>
      </c>
      <c r="Q17" s="57">
        <f>VLOOKUP(raw!Q17,convert!$A$26:$B$31,2)</f>
        <v>50</v>
      </c>
      <c r="R17" s="57">
        <f>VLOOKUP(raw!R17,convert!$A$26:$B$31,2)</f>
        <v>0</v>
      </c>
      <c r="S17" s="57">
        <f>VLOOKUP(raw!S17,convert!$D$26:$E$31,2)</f>
        <v>25</v>
      </c>
      <c r="T17" s="57">
        <f>VLOOKUP(raw!T17,convert!$D$26:$E$31,2)</f>
        <v>50</v>
      </c>
      <c r="U17" s="57">
        <f>VLOOKUP(raw!U17,convert!$D$26:$E$31,2)</f>
        <v>75</v>
      </c>
      <c r="V17" s="57">
        <f>VLOOKUP(raw!V17,convert!$D$26:$E$31,2)</f>
        <v>75</v>
      </c>
      <c r="W17" s="57">
        <f>VLOOKUP(raw!W17,convert!$D$26:$E$31,2)</f>
        <v>50</v>
      </c>
      <c r="X17" s="57">
        <f>VLOOKUP(raw!X17,convert!$D$26:$E$31,2)</f>
        <v>100</v>
      </c>
      <c r="Y17" s="57">
        <f>VLOOKUP(raw!Y17,convert!$D$26:$E$31,2)</f>
        <v>100</v>
      </c>
      <c r="Z17" s="57">
        <f>VLOOKUP(raw!Z17,convert!$D$26:$E$31,2)</f>
        <v>25</v>
      </c>
      <c r="AA17" s="57">
        <f>VLOOKUP(raw!AA17,convert!$D$26:$E$31,2)</f>
        <v>25</v>
      </c>
      <c r="AB17" s="57">
        <f>VLOOKUP(raw!AB17,convert!$D$26:$E$31,2)</f>
        <v>25</v>
      </c>
      <c r="AC17" s="57">
        <f>VLOOKUP(raw!AC17,convert!$D$26:$E$31,2)</f>
        <v>25</v>
      </c>
      <c r="AD17" s="57">
        <f>VLOOKUP(raw!AD17,convert!$D$26:$E$31,2)</f>
        <v>100</v>
      </c>
      <c r="AE17" s="57" t="str">
        <f>VLOOKUP(raw!AE17,convert!$D$26:$E$31,2)</f>
        <v>.</v>
      </c>
      <c r="AF17" s="57">
        <f>VLOOKUP(raw!AF17,convert!$D$26:$E$31,2)</f>
        <v>75</v>
      </c>
      <c r="AG17" s="57">
        <f>VLOOKUP(raw!AG17,convert!$D$26:$E$31,2)</f>
        <v>75</v>
      </c>
      <c r="AH17" s="57">
        <f>VLOOKUP(raw!AH17,convert!$D$26:$E$31,2)</f>
        <v>50</v>
      </c>
      <c r="AI17" s="57">
        <f>VLOOKUP(raw!AI17,convert!$D$26:$E$31,2)</f>
        <v>25</v>
      </c>
      <c r="AJ17" s="57">
        <f>VLOOKUP(raw!AJ17,convert!$D$26:$E$31,2)</f>
        <v>100</v>
      </c>
      <c r="AK17" s="57">
        <f>VLOOKUP(raw!AK17,convert!$D$26:$E$31,2)</f>
        <v>75</v>
      </c>
      <c r="AL17" s="57">
        <f>VLOOKUP(raw!AL17,convert!$D$26:$E$31,2)</f>
        <v>25</v>
      </c>
      <c r="AM17" s="57">
        <f>VLOOKUP(raw!AM17,convert!$D$26:$E$31,2)</f>
        <v>25</v>
      </c>
      <c r="AO17" s="60">
        <f>IF(COUNT(score!AD17:AE17)=0,".",MIN(score!AD17:AE17))</f>
        <v>100</v>
      </c>
    </row>
    <row r="18" spans="1:41" s="57" customFormat="1" ht="14.1" customHeight="1" x14ac:dyDescent="0.25">
      <c r="A18" s="58">
        <f>raw!$A18:$A18</f>
        <v>43340</v>
      </c>
      <c r="B18" s="59" t="str">
        <f>raw!$B18:$B18</f>
        <v>0001-0012</v>
      </c>
      <c r="C18" s="57">
        <f>VLOOKUP(raw!C18,convert!$D$26:$E$31,2)</f>
        <v>75</v>
      </c>
      <c r="D18" s="57">
        <f>VLOOKUP(raw!D18,convert!$A$13:$B$16,2)</f>
        <v>100</v>
      </c>
      <c r="E18" s="57">
        <f>VLOOKUP(raw!E18,convert!$A$13:$B$16,2)</f>
        <v>0</v>
      </c>
      <c r="F18" s="57">
        <f>VLOOKUP(raw!F18,convert!$A$8:$B$10,2)</f>
        <v>100</v>
      </c>
      <c r="G18" s="57">
        <f>VLOOKUP(raw!G18,convert!$A$8:$B$10,2)</f>
        <v>100</v>
      </c>
      <c r="H18" s="57">
        <f>VLOOKUP(raw!H18,convert!$A$8:$B$10,2)</f>
        <v>100</v>
      </c>
      <c r="I18" s="57">
        <f>VLOOKUP(raw!I18,convert!$A$8:$B$10,2)</f>
        <v>100</v>
      </c>
      <c r="J18" s="57">
        <f>VLOOKUP(raw!J18,convert!$D$26:$E$31,2)</f>
        <v>50</v>
      </c>
      <c r="K18" s="57">
        <f>VLOOKUP(raw!K18,convert!$D$34:$E$40,2)</f>
        <v>100</v>
      </c>
      <c r="L18" s="57">
        <f>VLOOKUP(raw!L18,convert!$D$34:$E$40,2)</f>
        <v>40</v>
      </c>
      <c r="M18" s="57">
        <f>VLOOKUP(raw!M18,convert!$A$34:$B$40,2)</f>
        <v>60</v>
      </c>
      <c r="N18" s="57">
        <f>VLOOKUP(raw!N18,convert!$A$26:$B$31,2)</f>
        <v>100</v>
      </c>
      <c r="O18" s="57">
        <f>VLOOKUP(raw!O18,convert!$A$26:$B$31,2)</f>
        <v>25</v>
      </c>
      <c r="P18" s="57">
        <f>VLOOKUP(raw!P18,convert!$A$26:$B$31,2)</f>
        <v>0</v>
      </c>
      <c r="Q18" s="57">
        <f>VLOOKUP(raw!Q18,convert!$A$26:$B$31,2)</f>
        <v>25</v>
      </c>
      <c r="R18" s="57">
        <f>VLOOKUP(raw!R18,convert!$A$26:$B$31,2)</f>
        <v>0</v>
      </c>
      <c r="S18" s="57">
        <f>VLOOKUP(raw!S18,convert!$D$26:$E$31,2)</f>
        <v>50</v>
      </c>
      <c r="T18" s="57">
        <f>VLOOKUP(raw!T18,convert!$D$26:$E$31,2)</f>
        <v>50</v>
      </c>
      <c r="U18" s="57">
        <f>VLOOKUP(raw!U18,convert!$D$26:$E$31,2)</f>
        <v>100</v>
      </c>
      <c r="V18" s="57">
        <f>VLOOKUP(raw!V18,convert!$D$26:$E$31,2)</f>
        <v>25</v>
      </c>
      <c r="W18" s="57">
        <f>VLOOKUP(raw!W18,convert!$D$26:$E$31,2)</f>
        <v>25</v>
      </c>
      <c r="X18" s="57">
        <f>VLOOKUP(raw!X18,convert!$D$26:$E$31,2)</f>
        <v>100</v>
      </c>
      <c r="Y18" s="57">
        <f>VLOOKUP(raw!Y18,convert!$D$26:$E$31,2)</f>
        <v>100</v>
      </c>
      <c r="Z18" s="57">
        <f>VLOOKUP(raw!Z18,convert!$D$26:$E$31,2)</f>
        <v>50</v>
      </c>
      <c r="AA18" s="57">
        <f>VLOOKUP(raw!AA18,convert!$D$26:$E$31,2)</f>
        <v>100</v>
      </c>
      <c r="AB18" s="57">
        <f>VLOOKUP(raw!AB18,convert!$D$26:$E$31,2)</f>
        <v>100</v>
      </c>
      <c r="AC18" s="57">
        <f>VLOOKUP(raw!AC18,convert!$D$26:$E$31,2)</f>
        <v>100</v>
      </c>
      <c r="AD18" s="57">
        <f>VLOOKUP(raw!AD18,convert!$D$26:$E$31,2)</f>
        <v>25</v>
      </c>
      <c r="AE18" s="57" t="str">
        <f>VLOOKUP(raw!AE18,convert!$D$26:$E$31,2)</f>
        <v>.</v>
      </c>
      <c r="AF18" s="57">
        <f>VLOOKUP(raw!AF18,convert!$D$26:$E$31,2)</f>
        <v>100</v>
      </c>
      <c r="AG18" s="57">
        <f>VLOOKUP(raw!AG18,convert!$D$26:$E$31,2)</f>
        <v>100</v>
      </c>
      <c r="AH18" s="57">
        <f>VLOOKUP(raw!AH18,convert!$D$26:$E$31,2)</f>
        <v>50</v>
      </c>
      <c r="AI18" s="57">
        <f>VLOOKUP(raw!AI18,convert!$D$26:$E$31,2)</f>
        <v>50</v>
      </c>
      <c r="AJ18" s="57">
        <f>VLOOKUP(raw!AJ18,convert!$D$26:$E$31,2)</f>
        <v>100</v>
      </c>
      <c r="AK18" s="57">
        <f>VLOOKUP(raw!AK18,convert!$D$26:$E$31,2)</f>
        <v>100</v>
      </c>
      <c r="AL18" s="57">
        <f>VLOOKUP(raw!AL18,convert!$D$26:$E$31,2)</f>
        <v>25</v>
      </c>
      <c r="AM18" s="57">
        <f>VLOOKUP(raw!AM18,convert!$D$26:$E$31,2)</f>
        <v>25</v>
      </c>
      <c r="AO18" s="60">
        <f>IF(COUNT(score!AD18:AE18)=0,".",MIN(score!AD18:AE18))</f>
        <v>25</v>
      </c>
    </row>
    <row r="19" spans="1:41" s="57" customFormat="1" ht="14.1" customHeight="1" x14ac:dyDescent="0.25">
      <c r="A19" s="58">
        <f>raw!$A19:$A19</f>
        <v>43340</v>
      </c>
      <c r="B19" s="59" t="str">
        <f>raw!$B19:$B19</f>
        <v>0001-0015</v>
      </c>
      <c r="C19" s="57">
        <f>VLOOKUP(raw!C19,convert!$D$26:$E$31,2)</f>
        <v>50</v>
      </c>
      <c r="D19" s="57">
        <f>VLOOKUP(raw!D19,convert!$A$13:$B$16,2)</f>
        <v>50</v>
      </c>
      <c r="E19" s="57">
        <f>VLOOKUP(raw!E19,convert!$A$13:$B$16,2)</f>
        <v>50</v>
      </c>
      <c r="F19" s="57">
        <f>VLOOKUP(raw!F19,convert!$A$8:$B$10,2)</f>
        <v>0</v>
      </c>
      <c r="G19" s="57">
        <f>VLOOKUP(raw!G19,convert!$A$8:$B$10,2)</f>
        <v>0</v>
      </c>
      <c r="H19" s="57">
        <f>VLOOKUP(raw!H19,convert!$A$8:$B$10,2)</f>
        <v>100</v>
      </c>
      <c r="I19" s="57">
        <f>VLOOKUP(raw!I19,convert!$A$8:$B$10,2)</f>
        <v>100</v>
      </c>
      <c r="J19" s="57">
        <f>VLOOKUP(raw!J19,convert!$D$26:$E$31,2)</f>
        <v>75</v>
      </c>
      <c r="K19" s="57">
        <f>VLOOKUP(raw!K19,convert!$D$34:$E$40,2)</f>
        <v>60</v>
      </c>
      <c r="L19" s="57">
        <f>VLOOKUP(raw!L19,convert!$D$34:$E$40,2)</f>
        <v>40</v>
      </c>
      <c r="M19" s="57">
        <f>VLOOKUP(raw!M19,convert!$A$34:$B$40,2)</f>
        <v>40</v>
      </c>
      <c r="N19" s="57">
        <f>VLOOKUP(raw!N19,convert!$A$26:$B$31,2)</f>
        <v>75</v>
      </c>
      <c r="O19" s="57">
        <f>VLOOKUP(raw!O19,convert!$A$26:$B$31,2)</f>
        <v>0</v>
      </c>
      <c r="P19" s="57">
        <f>VLOOKUP(raw!P19,convert!$A$26:$B$31,2)</f>
        <v>0</v>
      </c>
      <c r="Q19" s="57">
        <f>VLOOKUP(raw!Q19,convert!$A$26:$B$31,2)</f>
        <v>100</v>
      </c>
      <c r="R19" s="57">
        <f>VLOOKUP(raw!R19,convert!$A$26:$B$31,2)</f>
        <v>0</v>
      </c>
      <c r="S19" s="57">
        <f>VLOOKUP(raw!S19,convert!$D$26:$E$31,2)</f>
        <v>50</v>
      </c>
      <c r="T19" s="57">
        <f>VLOOKUP(raw!T19,convert!$D$26:$E$31,2)</f>
        <v>100</v>
      </c>
      <c r="U19" s="57">
        <f>VLOOKUP(raw!U19,convert!$D$26:$E$31,2)</f>
        <v>75</v>
      </c>
      <c r="V19" s="57">
        <f>VLOOKUP(raw!V19,convert!$D$26:$E$31,2)</f>
        <v>100</v>
      </c>
      <c r="W19" s="57">
        <f>VLOOKUP(raw!W19,convert!$D$26:$E$31,2)</f>
        <v>100</v>
      </c>
      <c r="X19" s="57">
        <f>VLOOKUP(raw!X19,convert!$D$26:$E$31,2)</f>
        <v>75</v>
      </c>
      <c r="Y19" s="57">
        <f>VLOOKUP(raw!Y19,convert!$D$26:$E$31,2)</f>
        <v>75</v>
      </c>
      <c r="Z19" s="57">
        <f>VLOOKUP(raw!Z19,convert!$D$26:$E$31,2)</f>
        <v>100</v>
      </c>
      <c r="AA19" s="57">
        <f>VLOOKUP(raw!AA19,convert!$D$26:$E$31,2)</f>
        <v>100</v>
      </c>
      <c r="AB19" s="57">
        <f>VLOOKUP(raw!AB19,convert!$D$26:$E$31,2)</f>
        <v>75</v>
      </c>
      <c r="AC19" s="57">
        <f>VLOOKUP(raw!AC19,convert!$D$26:$E$31,2)</f>
        <v>100</v>
      </c>
      <c r="AD19" s="57">
        <f>VLOOKUP(raw!AD19,convert!$D$26:$E$31,2)</f>
        <v>100</v>
      </c>
      <c r="AE19" s="57" t="str">
        <f>VLOOKUP(raw!AE19,convert!$D$26:$E$31,2)</f>
        <v>.</v>
      </c>
      <c r="AF19" s="57">
        <f>VLOOKUP(raw!AF19,convert!$D$26:$E$31,2)</f>
        <v>100</v>
      </c>
      <c r="AG19" s="57">
        <f>VLOOKUP(raw!AG19,convert!$D$26:$E$31,2)</f>
        <v>100</v>
      </c>
      <c r="AH19" s="57">
        <f>VLOOKUP(raw!AH19,convert!$D$26:$E$31,2)</f>
        <v>100</v>
      </c>
      <c r="AI19" s="57">
        <f>VLOOKUP(raw!AI19,convert!$D$26:$E$31,2)</f>
        <v>100</v>
      </c>
      <c r="AJ19" s="57">
        <f>VLOOKUP(raw!AJ19,convert!$D$26:$E$31,2)</f>
        <v>100</v>
      </c>
      <c r="AK19" s="57">
        <f>VLOOKUP(raw!AK19,convert!$D$26:$E$31,2)</f>
        <v>75</v>
      </c>
      <c r="AL19" s="57">
        <f>VLOOKUP(raw!AL19,convert!$D$26:$E$31,2)</f>
        <v>100</v>
      </c>
      <c r="AM19" s="57">
        <f>VLOOKUP(raw!AM19,convert!$D$26:$E$31,2)</f>
        <v>100</v>
      </c>
      <c r="AO19" s="60">
        <f>IF(COUNT(score!AD19:AE19)=0,".",MIN(score!AD19:AE19))</f>
        <v>100</v>
      </c>
    </row>
    <row r="20" spans="1:41" s="57" customFormat="1" ht="14.1" customHeight="1" x14ac:dyDescent="0.25">
      <c r="A20" s="58">
        <f>raw!$A20:$A20</f>
        <v>43340</v>
      </c>
      <c r="B20" s="59" t="str">
        <f>raw!$B20:$B20</f>
        <v>0001-0016</v>
      </c>
      <c r="C20" s="57">
        <f>VLOOKUP(raw!C20,convert!$D$26:$E$31,2)</f>
        <v>25</v>
      </c>
      <c r="D20" s="57">
        <f>VLOOKUP(raw!D20,convert!$A$13:$B$16,2)</f>
        <v>50</v>
      </c>
      <c r="E20" s="57">
        <f>VLOOKUP(raw!E20,convert!$A$13:$B$16,2)</f>
        <v>0</v>
      </c>
      <c r="F20" s="57">
        <f>VLOOKUP(raw!F20,convert!$A$8:$B$10,2)</f>
        <v>0</v>
      </c>
      <c r="G20" s="57">
        <f>VLOOKUP(raw!G20,convert!$A$8:$B$10,2)</f>
        <v>0</v>
      </c>
      <c r="H20" s="57">
        <f>VLOOKUP(raw!H20,convert!$A$8:$B$10,2)</f>
        <v>0</v>
      </c>
      <c r="I20" s="57">
        <f>VLOOKUP(raw!I20,convert!$A$8:$B$10,2)</f>
        <v>0</v>
      </c>
      <c r="J20" s="57">
        <f>VLOOKUP(raw!J20,convert!$D$26:$E$31,2)</f>
        <v>75</v>
      </c>
      <c r="K20" s="57">
        <f>VLOOKUP(raw!K20,convert!$D$34:$E$40,2)</f>
        <v>80</v>
      </c>
      <c r="L20" s="57">
        <f>VLOOKUP(raw!L20,convert!$D$34:$E$40,2)</f>
        <v>40</v>
      </c>
      <c r="M20" s="57">
        <f>VLOOKUP(raw!M20,convert!$A$34:$B$40,2)</f>
        <v>40</v>
      </c>
      <c r="N20" s="57">
        <f>VLOOKUP(raw!N20,convert!$A$26:$B$31,2)</f>
        <v>50</v>
      </c>
      <c r="O20" s="57">
        <f>VLOOKUP(raw!O20,convert!$A$26:$B$31,2)</f>
        <v>25</v>
      </c>
      <c r="P20" s="57">
        <f>VLOOKUP(raw!P20,convert!$A$26:$B$31,2)</f>
        <v>0</v>
      </c>
      <c r="Q20" s="57">
        <f>VLOOKUP(raw!Q20,convert!$A$26:$B$31,2)</f>
        <v>0</v>
      </c>
      <c r="R20" s="57">
        <f>VLOOKUP(raw!R20,convert!$A$26:$B$31,2)</f>
        <v>25</v>
      </c>
      <c r="S20" s="57">
        <f>VLOOKUP(raw!S20,convert!$D$26:$E$31,2)</f>
        <v>75</v>
      </c>
      <c r="T20" s="57">
        <f>VLOOKUP(raw!T20,convert!$D$26:$E$31,2)</f>
        <v>75</v>
      </c>
      <c r="U20" s="57">
        <f>VLOOKUP(raw!U20,convert!$D$26:$E$31,2)</f>
        <v>75</v>
      </c>
      <c r="V20" s="57">
        <f>VLOOKUP(raw!V20,convert!$D$26:$E$31,2)</f>
        <v>25</v>
      </c>
      <c r="W20" s="57">
        <f>VLOOKUP(raw!W20,convert!$D$26:$E$31,2)</f>
        <v>25</v>
      </c>
      <c r="X20" s="57">
        <f>VLOOKUP(raw!X20,convert!$D$26:$E$31,2)</f>
        <v>50</v>
      </c>
      <c r="Y20" s="57">
        <f>VLOOKUP(raw!Y20,convert!$D$26:$E$31,2)</f>
        <v>100</v>
      </c>
      <c r="Z20" s="57">
        <f>VLOOKUP(raw!Z20,convert!$D$26:$E$31,2)</f>
        <v>100</v>
      </c>
      <c r="AA20" s="57">
        <f>VLOOKUP(raw!AA20,convert!$D$26:$E$31,2)</f>
        <v>50</v>
      </c>
      <c r="AB20" s="57">
        <f>VLOOKUP(raw!AB20,convert!$D$26:$E$31,2)</f>
        <v>0</v>
      </c>
      <c r="AC20" s="57">
        <f>VLOOKUP(raw!AC20,convert!$D$26:$E$31,2)</f>
        <v>0</v>
      </c>
      <c r="AD20" s="57">
        <f>VLOOKUP(raw!AD20,convert!$D$26:$E$31,2)</f>
        <v>100</v>
      </c>
      <c r="AE20" s="57" t="str">
        <f>VLOOKUP(raw!AE20,convert!$D$26:$E$31,2)</f>
        <v>.</v>
      </c>
      <c r="AF20" s="57">
        <f>VLOOKUP(raw!AF20,convert!$D$26:$E$31,2)</f>
        <v>100</v>
      </c>
      <c r="AG20" s="57">
        <f>VLOOKUP(raw!AG20,convert!$D$26:$E$31,2)</f>
        <v>100</v>
      </c>
      <c r="AH20" s="57">
        <f>VLOOKUP(raw!AH20,convert!$D$26:$E$31,2)</f>
        <v>50</v>
      </c>
      <c r="AI20" s="57">
        <f>VLOOKUP(raw!AI20,convert!$D$26:$E$31,2)</f>
        <v>25</v>
      </c>
      <c r="AJ20" s="57">
        <f>VLOOKUP(raw!AJ20,convert!$D$26:$E$31,2)</f>
        <v>25</v>
      </c>
      <c r="AK20" s="57">
        <f>VLOOKUP(raw!AK20,convert!$D$26:$E$31,2)</f>
        <v>25</v>
      </c>
      <c r="AL20" s="57">
        <f>VLOOKUP(raw!AL20,convert!$D$26:$E$31,2)</f>
        <v>25</v>
      </c>
      <c r="AM20" s="57">
        <f>VLOOKUP(raw!AM20,convert!$D$26:$E$31,2)</f>
        <v>25</v>
      </c>
      <c r="AO20" s="60">
        <f>IF(COUNT(score!AD20:AE20)=0,".",MIN(score!AD20:AE20))</f>
        <v>100</v>
      </c>
    </row>
    <row r="21" spans="1:41" s="57" customFormat="1" ht="14.1" customHeight="1" x14ac:dyDescent="0.25">
      <c r="A21" s="58">
        <f>raw!$A21:$A21</f>
        <v>43340</v>
      </c>
      <c r="B21" s="59" t="str">
        <f>raw!$B21:$B21</f>
        <v>0001-0017</v>
      </c>
      <c r="C21" s="57">
        <f>VLOOKUP(raw!C21,convert!$D$26:$E$31,2)</f>
        <v>50</v>
      </c>
      <c r="D21" s="57">
        <f>VLOOKUP(raw!D21,convert!$A$13:$B$16,2)</f>
        <v>100</v>
      </c>
      <c r="E21" s="57">
        <f>VLOOKUP(raw!E21,convert!$A$13:$B$16,2)</f>
        <v>50</v>
      </c>
      <c r="F21" s="57">
        <f>VLOOKUP(raw!F21,convert!$A$8:$B$10,2)</f>
        <v>100</v>
      </c>
      <c r="G21" s="57">
        <f>VLOOKUP(raw!G21,convert!$A$8:$B$10,2)</f>
        <v>100</v>
      </c>
      <c r="H21" s="57">
        <f>VLOOKUP(raw!H21,convert!$A$8:$B$10,2)</f>
        <v>100</v>
      </c>
      <c r="I21" s="57">
        <f>VLOOKUP(raw!I21,convert!$A$8:$B$10,2)</f>
        <v>100</v>
      </c>
      <c r="J21" s="57">
        <f>VLOOKUP(raw!J21,convert!$D$26:$E$31,2)</f>
        <v>100</v>
      </c>
      <c r="K21" s="57">
        <f>VLOOKUP(raw!K21,convert!$D$34:$E$40,2)</f>
        <v>100</v>
      </c>
      <c r="L21" s="57">
        <f>VLOOKUP(raw!L21,convert!$D$34:$E$40,2)</f>
        <v>100</v>
      </c>
      <c r="M21" s="57">
        <f>VLOOKUP(raw!M21,convert!$A$34:$B$40,2)</f>
        <v>0</v>
      </c>
      <c r="N21" s="57">
        <f>VLOOKUP(raw!N21,convert!$A$26:$B$31,2)</f>
        <v>100</v>
      </c>
      <c r="O21" s="57">
        <f>VLOOKUP(raw!O21,convert!$A$26:$B$31,2)</f>
        <v>75</v>
      </c>
      <c r="P21" s="57">
        <f>VLOOKUP(raw!P21,convert!$A$26:$B$31,2)</f>
        <v>50</v>
      </c>
      <c r="Q21" s="57">
        <f>VLOOKUP(raw!Q21,convert!$A$26:$B$31,2)</f>
        <v>75</v>
      </c>
      <c r="R21" s="57">
        <f>VLOOKUP(raw!R21,convert!$A$26:$B$31,2)</f>
        <v>100</v>
      </c>
      <c r="S21" s="57">
        <f>VLOOKUP(raw!S21,convert!$D$26:$E$31,2)</f>
        <v>100</v>
      </c>
      <c r="T21" s="57">
        <f>VLOOKUP(raw!T21,convert!$D$26:$E$31,2)</f>
        <v>100</v>
      </c>
      <c r="U21" s="57">
        <f>VLOOKUP(raw!U21,convert!$D$26:$E$31,2)</f>
        <v>0</v>
      </c>
      <c r="V21" s="57">
        <f>VLOOKUP(raw!V21,convert!$D$26:$E$31,2)</f>
        <v>100</v>
      </c>
      <c r="W21" s="57">
        <f>VLOOKUP(raw!W21,convert!$D$26:$E$31,2)</f>
        <v>75</v>
      </c>
      <c r="X21" s="57">
        <f>VLOOKUP(raw!X21,convert!$D$26:$E$31,2)</f>
        <v>100</v>
      </c>
      <c r="Y21" s="57">
        <f>VLOOKUP(raw!Y21,convert!$D$26:$E$31,2)</f>
        <v>100</v>
      </c>
      <c r="Z21" s="57">
        <f>VLOOKUP(raw!Z21,convert!$D$26:$E$31,2)</f>
        <v>100</v>
      </c>
      <c r="AA21" s="57">
        <f>VLOOKUP(raw!AA21,convert!$D$26:$E$31,2)</f>
        <v>100</v>
      </c>
      <c r="AB21" s="57">
        <f>VLOOKUP(raw!AB21,convert!$D$26:$E$31,2)</f>
        <v>100</v>
      </c>
      <c r="AC21" s="57">
        <f>VLOOKUP(raw!AC21,convert!$D$26:$E$31,2)</f>
        <v>100</v>
      </c>
      <c r="AD21" s="57">
        <f>VLOOKUP(raw!AD21,convert!$D$26:$E$31,2)</f>
        <v>100</v>
      </c>
      <c r="AE21" s="57" t="str">
        <f>VLOOKUP(raw!AE21,convert!$D$26:$E$31,2)</f>
        <v>.</v>
      </c>
      <c r="AF21" s="57">
        <f>VLOOKUP(raw!AF21,convert!$D$26:$E$31,2)</f>
        <v>100</v>
      </c>
      <c r="AG21" s="57">
        <f>VLOOKUP(raw!AG21,convert!$D$26:$E$31,2)</f>
        <v>100</v>
      </c>
      <c r="AH21" s="57">
        <f>VLOOKUP(raw!AH21,convert!$D$26:$E$31,2)</f>
        <v>100</v>
      </c>
      <c r="AI21" s="57">
        <f>VLOOKUP(raw!AI21,convert!$D$26:$E$31,2)</f>
        <v>25</v>
      </c>
      <c r="AJ21" s="57">
        <f>VLOOKUP(raw!AJ21,convert!$D$26:$E$31,2)</f>
        <v>100</v>
      </c>
      <c r="AK21" s="57">
        <f>VLOOKUP(raw!AK21,convert!$D$26:$E$31,2)</f>
        <v>100</v>
      </c>
      <c r="AL21" s="57">
        <f>VLOOKUP(raw!AL21,convert!$D$26:$E$31,2)</f>
        <v>100</v>
      </c>
      <c r="AM21" s="57">
        <f>VLOOKUP(raw!AM21,convert!$D$26:$E$31,2)</f>
        <v>100</v>
      </c>
      <c r="AO21" s="60">
        <f>IF(COUNT(score!AD21:AE21)=0,".",MIN(score!AD21:AE21))</f>
        <v>100</v>
      </c>
    </row>
    <row r="22" spans="1:41" s="57" customFormat="1" ht="14.1" customHeight="1" x14ac:dyDescent="0.25">
      <c r="A22" s="58">
        <f>raw!$A22:$A22</f>
        <v>43339</v>
      </c>
      <c r="B22" s="59" t="str">
        <f>raw!$B22:$B22</f>
        <v>0001-0018</v>
      </c>
      <c r="C22" s="57">
        <f>VLOOKUP(raw!C22,convert!$D$26:$E$31,2)</f>
        <v>50</v>
      </c>
      <c r="D22" s="57">
        <f>VLOOKUP(raw!D22,convert!$A$13:$B$16,2)</f>
        <v>50</v>
      </c>
      <c r="E22" s="57">
        <f>VLOOKUP(raw!E22,convert!$A$13:$B$16,2)</f>
        <v>50</v>
      </c>
      <c r="F22" s="57">
        <f>VLOOKUP(raw!F22,convert!$A$8:$B$10,2)</f>
        <v>100</v>
      </c>
      <c r="G22" s="57">
        <f>VLOOKUP(raw!G22,convert!$A$8:$B$10,2)</f>
        <v>100</v>
      </c>
      <c r="H22" s="57">
        <f>VLOOKUP(raw!H22,convert!$A$8:$B$10,2)</f>
        <v>100</v>
      </c>
      <c r="I22" s="57">
        <f>VLOOKUP(raw!I22,convert!$A$8:$B$10,2)</f>
        <v>100</v>
      </c>
      <c r="J22" s="57">
        <f>VLOOKUP(raw!J22,convert!$D$26:$E$31,2)</f>
        <v>75</v>
      </c>
      <c r="K22" s="57">
        <f>VLOOKUP(raw!K22,convert!$D$34:$E$40,2)</f>
        <v>80</v>
      </c>
      <c r="L22" s="57">
        <f>VLOOKUP(raw!L22,convert!$D$34:$E$40,2)</f>
        <v>80</v>
      </c>
      <c r="M22" s="57">
        <f>VLOOKUP(raw!M22,convert!$A$34:$B$40,2)</f>
        <v>80</v>
      </c>
      <c r="N22" s="57">
        <f>VLOOKUP(raw!N22,convert!$A$26:$B$31,2)</f>
        <v>50</v>
      </c>
      <c r="O22" s="57">
        <f>VLOOKUP(raw!O22,convert!$A$26:$B$31,2)</f>
        <v>0</v>
      </c>
      <c r="P22" s="57">
        <f>VLOOKUP(raw!P22,convert!$A$26:$B$31,2)</f>
        <v>0</v>
      </c>
      <c r="Q22" s="57">
        <f>VLOOKUP(raw!Q22,convert!$A$26:$B$31,2)</f>
        <v>0</v>
      </c>
      <c r="R22" s="57">
        <f>VLOOKUP(raw!R22,convert!$A$26:$B$31,2)</f>
        <v>50</v>
      </c>
      <c r="S22" s="57">
        <f>VLOOKUP(raw!S22,convert!$D$26:$E$31,2)</f>
        <v>100</v>
      </c>
      <c r="T22" s="57">
        <f>VLOOKUP(raw!T22,convert!$D$26:$E$31,2)</f>
        <v>100</v>
      </c>
      <c r="U22" s="57">
        <f>VLOOKUP(raw!U22,convert!$D$26:$E$31,2)</f>
        <v>100</v>
      </c>
      <c r="V22" s="57">
        <f>VLOOKUP(raw!V22,convert!$D$26:$E$31,2)</f>
        <v>100</v>
      </c>
      <c r="W22" s="57">
        <f>VLOOKUP(raw!W22,convert!$D$26:$E$31,2)</f>
        <v>75</v>
      </c>
      <c r="X22" s="57">
        <f>VLOOKUP(raw!X22,convert!$D$26:$E$31,2)</f>
        <v>100</v>
      </c>
      <c r="Y22" s="57">
        <f>VLOOKUP(raw!Y22,convert!$D$26:$E$31,2)</f>
        <v>100</v>
      </c>
      <c r="Z22" s="57">
        <f>VLOOKUP(raw!Z22,convert!$D$26:$E$31,2)</f>
        <v>100</v>
      </c>
      <c r="AA22" s="57">
        <f>VLOOKUP(raw!AA22,convert!$D$26:$E$31,2)</f>
        <v>75</v>
      </c>
      <c r="AB22" s="57">
        <f>VLOOKUP(raw!AB22,convert!$D$26:$E$31,2)</f>
        <v>100</v>
      </c>
      <c r="AC22" s="57">
        <f>VLOOKUP(raw!AC22,convert!$D$26:$E$31,2)</f>
        <v>100</v>
      </c>
      <c r="AD22" s="57">
        <f>VLOOKUP(raw!AD22,convert!$D$26:$E$31,2)</f>
        <v>100</v>
      </c>
      <c r="AE22" s="57" t="str">
        <f>VLOOKUP(raw!AE22,convert!$D$26:$E$31,2)</f>
        <v>.</v>
      </c>
      <c r="AF22" s="57">
        <f>VLOOKUP(raw!AF22,convert!$D$26:$E$31,2)</f>
        <v>50</v>
      </c>
      <c r="AG22" s="57">
        <f>VLOOKUP(raw!AG22,convert!$D$26:$E$31,2)</f>
        <v>50</v>
      </c>
      <c r="AH22" s="57">
        <f>VLOOKUP(raw!AH22,convert!$D$26:$E$31,2)</f>
        <v>75</v>
      </c>
      <c r="AI22" s="57">
        <f>VLOOKUP(raw!AI22,convert!$D$26:$E$31,2)</f>
        <v>50</v>
      </c>
      <c r="AJ22" s="57">
        <f>VLOOKUP(raw!AJ22,convert!$D$26:$E$31,2)</f>
        <v>50</v>
      </c>
      <c r="AK22" s="57">
        <f>VLOOKUP(raw!AK22,convert!$D$26:$E$31,2)</f>
        <v>100</v>
      </c>
      <c r="AL22" s="57">
        <f>VLOOKUP(raw!AL22,convert!$D$26:$E$31,2)</f>
        <v>25</v>
      </c>
      <c r="AM22" s="57">
        <f>VLOOKUP(raw!AM22,convert!$D$26:$E$31,2)</f>
        <v>25</v>
      </c>
      <c r="AO22" s="60">
        <f>IF(COUNT(score!AD22:AE22)=0,".",MIN(score!AD22:AE22))</f>
        <v>100</v>
      </c>
    </row>
    <row r="23" spans="1:41" s="57" customFormat="1" ht="14.1" customHeight="1" x14ac:dyDescent="0.25">
      <c r="A23" s="58">
        <f>raw!$A23:$A23</f>
        <v>43375</v>
      </c>
      <c r="B23" s="59" t="str">
        <f>raw!$B23:$B23</f>
        <v>0001-0022</v>
      </c>
      <c r="C23" s="57">
        <f>VLOOKUP(raw!C23,convert!$D$26:$E$31,2)</f>
        <v>50</v>
      </c>
      <c r="D23" s="57">
        <f>VLOOKUP(raw!D23,convert!$A$13:$B$16,2)</f>
        <v>50</v>
      </c>
      <c r="E23" s="57">
        <f>VLOOKUP(raw!E23,convert!$A$13:$B$16,2)</f>
        <v>50</v>
      </c>
      <c r="F23" s="57">
        <f>VLOOKUP(raw!F23,convert!$A$8:$B$10,2)</f>
        <v>0</v>
      </c>
      <c r="G23" s="57">
        <f>VLOOKUP(raw!G23,convert!$A$8:$B$10,2)</f>
        <v>0</v>
      </c>
      <c r="H23" s="57">
        <f>VLOOKUP(raw!H23,convert!$A$8:$B$10,2)</f>
        <v>0</v>
      </c>
      <c r="I23" s="57">
        <f>VLOOKUP(raw!I23,convert!$A$8:$B$10,2)</f>
        <v>0</v>
      </c>
      <c r="J23" s="57">
        <f>VLOOKUP(raw!J23,convert!$D$26:$E$31,2)</f>
        <v>50</v>
      </c>
      <c r="K23" s="57">
        <f>VLOOKUP(raw!K23,convert!$D$34:$E$40,2)</f>
        <v>40</v>
      </c>
      <c r="L23" s="57">
        <f>VLOOKUP(raw!L23,convert!$D$34:$E$40,2)</f>
        <v>40</v>
      </c>
      <c r="M23" s="57">
        <f>VLOOKUP(raw!M23,convert!$A$34:$B$40,2)</f>
        <v>60</v>
      </c>
      <c r="N23" s="57">
        <f>VLOOKUP(raw!N23,convert!$A$26:$B$31,2)</f>
        <v>50</v>
      </c>
      <c r="O23" s="57">
        <f>VLOOKUP(raw!O23,convert!$A$26:$B$31,2)</f>
        <v>0</v>
      </c>
      <c r="P23" s="57">
        <f>VLOOKUP(raw!P23,convert!$A$26:$B$31,2)</f>
        <v>0</v>
      </c>
      <c r="Q23" s="57">
        <f>VLOOKUP(raw!Q23,convert!$A$26:$B$31,2)</f>
        <v>50</v>
      </c>
      <c r="R23" s="57">
        <f>VLOOKUP(raw!R23,convert!$A$26:$B$31,2)</f>
        <v>0</v>
      </c>
      <c r="S23" s="57">
        <f>VLOOKUP(raw!S23,convert!$D$26:$E$31,2)</f>
        <v>25</v>
      </c>
      <c r="T23" s="57">
        <f>VLOOKUP(raw!T23,convert!$D$26:$E$31,2)</f>
        <v>100</v>
      </c>
      <c r="U23" s="57">
        <f>VLOOKUP(raw!U23,convert!$D$26:$E$31,2)</f>
        <v>100</v>
      </c>
      <c r="V23" s="57">
        <f>VLOOKUP(raw!V23,convert!$D$26:$E$31,2)</f>
        <v>50</v>
      </c>
      <c r="W23" s="57">
        <f>VLOOKUP(raw!W23,convert!$D$26:$E$31,2)</f>
        <v>50</v>
      </c>
      <c r="X23" s="57">
        <f>VLOOKUP(raw!X23,convert!$D$26:$E$31,2)</f>
        <v>25</v>
      </c>
      <c r="Y23" s="57">
        <f>VLOOKUP(raw!Y23,convert!$D$26:$E$31,2)</f>
        <v>100</v>
      </c>
      <c r="Z23" s="57">
        <f>VLOOKUP(raw!Z23,convert!$D$26:$E$31,2)</f>
        <v>50</v>
      </c>
      <c r="AA23" s="57">
        <f>VLOOKUP(raw!AA23,convert!$D$26:$E$31,2)</f>
        <v>0</v>
      </c>
      <c r="AB23" s="57">
        <f>VLOOKUP(raw!AB23,convert!$D$26:$E$31,2)</f>
        <v>100</v>
      </c>
      <c r="AC23" s="57">
        <f>VLOOKUP(raw!AC23,convert!$D$26:$E$31,2)</f>
        <v>100</v>
      </c>
      <c r="AD23" s="57">
        <f>VLOOKUP(raw!AD23,convert!$D$26:$E$31,2)</f>
        <v>100</v>
      </c>
      <c r="AE23" s="57" t="str">
        <f>VLOOKUP(raw!AE23,convert!$D$26:$E$31,2)</f>
        <v>.</v>
      </c>
      <c r="AF23" s="57">
        <f>VLOOKUP(raw!AF23,convert!$D$26:$E$31,2)</f>
        <v>100</v>
      </c>
      <c r="AG23" s="57">
        <f>VLOOKUP(raw!AG23,convert!$D$26:$E$31,2)</f>
        <v>75</v>
      </c>
      <c r="AH23" s="57">
        <f>VLOOKUP(raw!AH23,convert!$D$26:$E$31,2)</f>
        <v>50</v>
      </c>
      <c r="AI23" s="57">
        <f>VLOOKUP(raw!AI23,convert!$D$26:$E$31,2)</f>
        <v>75</v>
      </c>
      <c r="AJ23" s="57">
        <f>VLOOKUP(raw!AJ23,convert!$D$26:$E$31,2)</f>
        <v>100</v>
      </c>
      <c r="AK23" s="57">
        <f>VLOOKUP(raw!AK23,convert!$D$26:$E$31,2)</f>
        <v>25</v>
      </c>
      <c r="AL23" s="57">
        <f>VLOOKUP(raw!AL23,convert!$D$26:$E$31,2)</f>
        <v>0</v>
      </c>
      <c r="AM23" s="57">
        <f>VLOOKUP(raw!AM23,convert!$D$26:$E$31,2)</f>
        <v>0</v>
      </c>
      <c r="AO23" s="60">
        <f>IF(COUNT(score!AD23:AE23)=0,".",MIN(score!AD23:AE23))</f>
        <v>100</v>
      </c>
    </row>
    <row r="24" spans="1:41" s="57" customFormat="1" ht="14.1" customHeight="1" x14ac:dyDescent="0.25">
      <c r="A24" s="58">
        <f>raw!$A24:$A24</f>
        <v>43375</v>
      </c>
      <c r="B24" s="59" t="str">
        <f>raw!$B24:$B24</f>
        <v>0001-0023</v>
      </c>
      <c r="C24" s="57">
        <f>VLOOKUP(raw!C24,convert!$D$26:$E$31,2)</f>
        <v>50</v>
      </c>
      <c r="D24" s="57">
        <f>VLOOKUP(raw!D24,convert!$A$13:$B$16,2)</f>
        <v>100</v>
      </c>
      <c r="E24" s="57">
        <f>VLOOKUP(raw!E24,convert!$A$13:$B$16,2)</f>
        <v>0</v>
      </c>
      <c r="F24" s="57">
        <f>VLOOKUP(raw!F24,convert!$A$8:$B$10,2)</f>
        <v>100</v>
      </c>
      <c r="G24" s="57">
        <f>VLOOKUP(raw!G24,convert!$A$8:$B$10,2)</f>
        <v>100</v>
      </c>
      <c r="H24" s="57">
        <f>VLOOKUP(raw!H24,convert!$A$8:$B$10,2)</f>
        <v>100</v>
      </c>
      <c r="I24" s="57">
        <f>VLOOKUP(raw!I24,convert!$A$8:$B$10,2)</f>
        <v>100</v>
      </c>
      <c r="J24" s="57">
        <f>VLOOKUP(raw!J24,convert!$D$26:$E$31,2)</f>
        <v>100</v>
      </c>
      <c r="K24" s="57">
        <f>VLOOKUP(raw!K24,convert!$D$34:$E$40,2)</f>
        <v>100</v>
      </c>
      <c r="L24" s="57">
        <f>VLOOKUP(raw!L24,convert!$D$34:$E$40,2)</f>
        <v>100</v>
      </c>
      <c r="M24" s="57">
        <f>VLOOKUP(raw!M24,convert!$A$34:$B$40,2)</f>
        <v>100</v>
      </c>
      <c r="N24" s="57">
        <f>VLOOKUP(raw!N24,convert!$A$26:$B$31,2)</f>
        <v>100</v>
      </c>
      <c r="O24" s="57">
        <f>VLOOKUP(raw!O24,convert!$A$26:$B$31,2)</f>
        <v>0</v>
      </c>
      <c r="P24" s="57">
        <f>VLOOKUP(raw!P24,convert!$A$26:$B$31,2)</f>
        <v>25</v>
      </c>
      <c r="Q24" s="57">
        <f>VLOOKUP(raw!Q24,convert!$A$26:$B$31,2)</f>
        <v>0</v>
      </c>
      <c r="R24" s="57">
        <f>VLOOKUP(raw!R24,convert!$A$26:$B$31,2)</f>
        <v>0</v>
      </c>
      <c r="S24" s="57">
        <f>VLOOKUP(raw!S24,convert!$D$26:$E$31,2)</f>
        <v>75</v>
      </c>
      <c r="T24" s="57">
        <f>VLOOKUP(raw!T24,convert!$D$26:$E$31,2)</f>
        <v>75</v>
      </c>
      <c r="U24" s="57">
        <f>VLOOKUP(raw!U24,convert!$D$26:$E$31,2)</f>
        <v>75</v>
      </c>
      <c r="V24" s="57">
        <f>VLOOKUP(raw!V24,convert!$D$26:$E$31,2)</f>
        <v>75</v>
      </c>
      <c r="W24" s="57">
        <f>VLOOKUP(raw!W24,convert!$D$26:$E$31,2)</f>
        <v>75</v>
      </c>
      <c r="X24" s="57">
        <f>VLOOKUP(raw!X24,convert!$D$26:$E$31,2)</f>
        <v>100</v>
      </c>
      <c r="Y24" s="57">
        <f>VLOOKUP(raw!Y24,convert!$D$26:$E$31,2)</f>
        <v>100</v>
      </c>
      <c r="Z24" s="57">
        <f>VLOOKUP(raw!Z24,convert!$D$26:$E$31,2)</f>
        <v>50</v>
      </c>
      <c r="AA24" s="57">
        <f>VLOOKUP(raw!AA24,convert!$D$26:$E$31,2)</f>
        <v>100</v>
      </c>
      <c r="AB24" s="57">
        <f>VLOOKUP(raw!AB24,convert!$D$26:$E$31,2)</f>
        <v>100</v>
      </c>
      <c r="AC24" s="57">
        <f>VLOOKUP(raw!AC24,convert!$D$26:$E$31,2)</f>
        <v>25</v>
      </c>
      <c r="AD24" s="57">
        <f>VLOOKUP(raw!AD24,convert!$D$26:$E$31,2)</f>
        <v>100</v>
      </c>
      <c r="AE24" s="57" t="str">
        <f>VLOOKUP(raw!AE24,convert!$D$26:$E$31,2)</f>
        <v>.</v>
      </c>
      <c r="AF24" s="57">
        <f>VLOOKUP(raw!AF24,convert!$D$26:$E$31,2)</f>
        <v>0</v>
      </c>
      <c r="AG24" s="57">
        <f>VLOOKUP(raw!AG24,convert!$D$26:$E$31,2)</f>
        <v>50</v>
      </c>
      <c r="AH24" s="57">
        <f>VLOOKUP(raw!AH24,convert!$D$26:$E$31,2)</f>
        <v>100</v>
      </c>
      <c r="AI24" s="57">
        <f>VLOOKUP(raw!AI24,convert!$D$26:$E$31,2)</f>
        <v>25</v>
      </c>
      <c r="AJ24" s="57">
        <f>VLOOKUP(raw!AJ24,convert!$D$26:$E$31,2)</f>
        <v>25</v>
      </c>
      <c r="AK24" s="57">
        <f>VLOOKUP(raw!AK24,convert!$D$26:$E$31,2)</f>
        <v>100</v>
      </c>
      <c r="AL24" s="57">
        <f>VLOOKUP(raw!AL24,convert!$D$26:$E$31,2)</f>
        <v>100</v>
      </c>
      <c r="AM24" s="57">
        <f>VLOOKUP(raw!AM24,convert!$D$26:$E$31,2)</f>
        <v>100</v>
      </c>
      <c r="AO24" s="60">
        <f>IF(COUNT(score!AD24:AE24)=0,".",MIN(score!AD24:AE24))</f>
        <v>100</v>
      </c>
    </row>
    <row r="25" spans="1:41" s="57" customFormat="1" ht="14.1" customHeight="1" x14ac:dyDescent="0.25">
      <c r="A25" s="58">
        <f>raw!$A25:$A25</f>
        <v>43382</v>
      </c>
      <c r="B25" s="59" t="str">
        <f>raw!$B25:$B25</f>
        <v>0001-0024</v>
      </c>
      <c r="C25" s="57">
        <f>VLOOKUP(raw!C25,convert!$D$26:$E$31,2)</f>
        <v>50</v>
      </c>
      <c r="D25" s="57">
        <f>VLOOKUP(raw!D25,convert!$A$13:$B$16,2)</f>
        <v>100</v>
      </c>
      <c r="E25" s="57">
        <f>VLOOKUP(raw!E25,convert!$A$13:$B$16,2)</f>
        <v>100</v>
      </c>
      <c r="F25" s="57">
        <f>VLOOKUP(raw!F25,convert!$A$8:$B$10,2)</f>
        <v>100</v>
      </c>
      <c r="G25" s="57">
        <f>VLOOKUP(raw!G25,convert!$A$8:$B$10,2)</f>
        <v>100</v>
      </c>
      <c r="H25" s="57">
        <f>VLOOKUP(raw!H25,convert!$A$8:$B$10,2)</f>
        <v>100</v>
      </c>
      <c r="I25" s="57">
        <f>VLOOKUP(raw!I25,convert!$A$8:$B$10,2)</f>
        <v>100</v>
      </c>
      <c r="J25" s="57">
        <f>VLOOKUP(raw!J25,convert!$D$26:$E$31,2)</f>
        <v>100</v>
      </c>
      <c r="K25" s="57">
        <f>VLOOKUP(raw!K25,convert!$D$34:$E$40,2)</f>
        <v>80</v>
      </c>
      <c r="L25" s="57">
        <f>VLOOKUP(raw!L25,convert!$D$34:$E$40,2)</f>
        <v>80</v>
      </c>
      <c r="M25" s="57">
        <f>VLOOKUP(raw!M25,convert!$A$34:$B$40,2)</f>
        <v>60</v>
      </c>
      <c r="N25" s="57">
        <f>VLOOKUP(raw!N25,convert!$A$26:$B$31,2)</f>
        <v>50</v>
      </c>
      <c r="O25" s="57">
        <f>VLOOKUP(raw!O25,convert!$A$26:$B$31,2)</f>
        <v>25</v>
      </c>
      <c r="P25" s="57">
        <f>VLOOKUP(raw!P25,convert!$A$26:$B$31,2)</f>
        <v>25</v>
      </c>
      <c r="Q25" s="57">
        <f>VLOOKUP(raw!Q25,convert!$A$26:$B$31,2)</f>
        <v>50</v>
      </c>
      <c r="R25" s="57">
        <f>VLOOKUP(raw!R25,convert!$A$26:$B$31,2)</f>
        <v>75</v>
      </c>
      <c r="S25" s="57">
        <f>VLOOKUP(raw!S25,convert!$D$26:$E$31,2)</f>
        <v>75</v>
      </c>
      <c r="T25" s="57">
        <f>VLOOKUP(raw!T25,convert!$D$26:$E$31,2)</f>
        <v>100</v>
      </c>
      <c r="U25" s="57">
        <f>VLOOKUP(raw!U25,convert!$D$26:$E$31,2)</f>
        <v>50</v>
      </c>
      <c r="V25" s="57">
        <f>VLOOKUP(raw!V25,convert!$D$26:$E$31,2)</f>
        <v>75</v>
      </c>
      <c r="W25" s="57">
        <f>VLOOKUP(raw!W25,convert!$D$26:$E$31,2)</f>
        <v>75</v>
      </c>
      <c r="X25" s="57">
        <f>VLOOKUP(raw!X25,convert!$D$26:$E$31,2)</f>
        <v>100</v>
      </c>
      <c r="Y25" s="57">
        <f>VLOOKUP(raw!Y25,convert!$D$26:$E$31,2)</f>
        <v>100</v>
      </c>
      <c r="Z25" s="57">
        <f>VLOOKUP(raw!Z25,convert!$D$26:$E$31,2)</f>
        <v>100</v>
      </c>
      <c r="AA25" s="57">
        <f>VLOOKUP(raw!AA25,convert!$D$26:$E$31,2)</f>
        <v>100</v>
      </c>
      <c r="AB25" s="57">
        <f>VLOOKUP(raw!AB25,convert!$D$26:$E$31,2)</f>
        <v>50</v>
      </c>
      <c r="AC25" s="57">
        <f>VLOOKUP(raw!AC25,convert!$D$26:$E$31,2)</f>
        <v>100</v>
      </c>
      <c r="AD25" s="57">
        <f>VLOOKUP(raw!AD25,convert!$D$26:$E$31,2)</f>
        <v>100</v>
      </c>
      <c r="AE25" s="57" t="str">
        <f>VLOOKUP(raw!AE25,convert!$D$26:$E$31,2)</f>
        <v>.</v>
      </c>
      <c r="AF25" s="57">
        <f>VLOOKUP(raw!AF25,convert!$D$26:$E$31,2)</f>
        <v>75</v>
      </c>
      <c r="AG25" s="57">
        <f>VLOOKUP(raw!AG25,convert!$D$26:$E$31,2)</f>
        <v>75</v>
      </c>
      <c r="AH25" s="57">
        <f>VLOOKUP(raw!AH25,convert!$D$26:$E$31,2)</f>
        <v>100</v>
      </c>
      <c r="AI25" s="57">
        <f>VLOOKUP(raw!AI25,convert!$D$26:$E$31,2)</f>
        <v>100</v>
      </c>
      <c r="AJ25" s="57">
        <f>VLOOKUP(raw!AJ25,convert!$D$26:$E$31,2)</f>
        <v>75</v>
      </c>
      <c r="AK25" s="57">
        <f>VLOOKUP(raw!AK25,convert!$D$26:$E$31,2)</f>
        <v>75</v>
      </c>
      <c r="AL25" s="57">
        <f>VLOOKUP(raw!AL25,convert!$D$26:$E$31,2)</f>
        <v>50</v>
      </c>
      <c r="AM25" s="57">
        <f>VLOOKUP(raw!AM25,convert!$D$26:$E$31,2)</f>
        <v>100</v>
      </c>
      <c r="AO25" s="60">
        <f>IF(COUNT(score!AD25:AE25)=0,".",MIN(score!AD25:AE25))</f>
        <v>100</v>
      </c>
    </row>
    <row r="26" spans="1:41" s="57" customFormat="1" ht="14.1" customHeight="1" x14ac:dyDescent="0.25">
      <c r="A26" s="58">
        <f>raw!$A26:$A26</f>
        <v>43380</v>
      </c>
      <c r="B26" s="59" t="str">
        <f>raw!$B26:$B26</f>
        <v>0001-0026</v>
      </c>
      <c r="C26" s="57">
        <f>VLOOKUP(raw!C26,convert!$D$26:$E$31,2)</f>
        <v>50</v>
      </c>
      <c r="D26" s="57">
        <f>VLOOKUP(raw!D26,convert!$A$13:$B$16,2)</f>
        <v>100</v>
      </c>
      <c r="E26" s="57">
        <f>VLOOKUP(raw!E26,convert!$A$13:$B$16,2)</f>
        <v>100</v>
      </c>
      <c r="F26" s="57">
        <f>VLOOKUP(raw!F26,convert!$A$8:$B$10,2)</f>
        <v>100</v>
      </c>
      <c r="G26" s="57">
        <f>VLOOKUP(raw!G26,convert!$A$8:$B$10,2)</f>
        <v>100</v>
      </c>
      <c r="H26" s="57">
        <f>VLOOKUP(raw!H26,convert!$A$8:$B$10,2)</f>
        <v>100</v>
      </c>
      <c r="I26" s="57">
        <f>VLOOKUP(raw!I26,convert!$A$8:$B$10,2)</f>
        <v>100</v>
      </c>
      <c r="J26" s="57">
        <f>VLOOKUP(raw!J26,convert!$D$26:$E$31,2)</f>
        <v>100</v>
      </c>
      <c r="K26" s="57">
        <f>VLOOKUP(raw!K26,convert!$D$34:$E$40,2)</f>
        <v>80</v>
      </c>
      <c r="L26" s="57">
        <f>VLOOKUP(raw!L26,convert!$D$34:$E$40,2)</f>
        <v>80</v>
      </c>
      <c r="M26" s="57">
        <f>VLOOKUP(raw!M26,convert!$A$34:$B$40,2)</f>
        <v>100</v>
      </c>
      <c r="N26" s="57">
        <f>VLOOKUP(raw!N26,convert!$A$26:$B$31,2)</f>
        <v>75</v>
      </c>
      <c r="O26" s="57">
        <f>VLOOKUP(raw!O26,convert!$A$26:$B$31,2)</f>
        <v>50</v>
      </c>
      <c r="P26" s="57">
        <f>VLOOKUP(raw!P26,convert!$A$26:$B$31,2)</f>
        <v>25</v>
      </c>
      <c r="Q26" s="57">
        <f>VLOOKUP(raw!Q26,convert!$A$26:$B$31,2)</f>
        <v>25</v>
      </c>
      <c r="R26" s="57">
        <f>VLOOKUP(raw!R26,convert!$A$26:$B$31,2)</f>
        <v>50</v>
      </c>
      <c r="S26" s="57">
        <f>VLOOKUP(raw!S26,convert!$D$26:$E$31,2)</f>
        <v>100</v>
      </c>
      <c r="T26" s="57">
        <f>VLOOKUP(raw!T26,convert!$D$26:$E$31,2)</f>
        <v>100</v>
      </c>
      <c r="U26" s="57">
        <f>VLOOKUP(raw!U26,convert!$D$26:$E$31,2)</f>
        <v>100</v>
      </c>
      <c r="V26" s="57">
        <f>VLOOKUP(raw!V26,convert!$D$26:$E$31,2)</f>
        <v>100</v>
      </c>
      <c r="W26" s="57">
        <f>VLOOKUP(raw!W26,convert!$D$26:$E$31,2)</f>
        <v>50</v>
      </c>
      <c r="X26" s="57">
        <f>VLOOKUP(raw!X26,convert!$D$26:$E$31,2)</f>
        <v>100</v>
      </c>
      <c r="Y26" s="57">
        <f>VLOOKUP(raw!Y26,convert!$D$26:$E$31,2)</f>
        <v>75</v>
      </c>
      <c r="Z26" s="57">
        <f>VLOOKUP(raw!Z26,convert!$D$26:$E$31,2)</f>
        <v>100</v>
      </c>
      <c r="AA26" s="57">
        <f>VLOOKUP(raw!AA26,convert!$D$26:$E$31,2)</f>
        <v>25</v>
      </c>
      <c r="AB26" s="57">
        <f>VLOOKUP(raw!AB26,convert!$D$26:$E$31,2)</f>
        <v>100</v>
      </c>
      <c r="AC26" s="57">
        <f>VLOOKUP(raw!AC26,convert!$D$26:$E$31,2)</f>
        <v>75</v>
      </c>
      <c r="AD26" s="57">
        <f>VLOOKUP(raw!AD26,convert!$D$26:$E$31,2)</f>
        <v>100</v>
      </c>
      <c r="AE26" s="57" t="str">
        <f>VLOOKUP(raw!AE26,convert!$D$26:$E$31,2)</f>
        <v>.</v>
      </c>
      <c r="AF26" s="57">
        <f>VLOOKUP(raw!AF26,convert!$D$26:$E$31,2)</f>
        <v>100</v>
      </c>
      <c r="AG26" s="57">
        <f>VLOOKUP(raw!AG26,convert!$D$26:$E$31,2)</f>
        <v>100</v>
      </c>
      <c r="AH26" s="57">
        <f>VLOOKUP(raw!AH26,convert!$D$26:$E$31,2)</f>
        <v>100</v>
      </c>
      <c r="AI26" s="57">
        <f>VLOOKUP(raw!AI26,convert!$D$26:$E$31,2)</f>
        <v>100</v>
      </c>
      <c r="AJ26" s="57">
        <f>VLOOKUP(raw!AJ26,convert!$D$26:$E$31,2)</f>
        <v>50</v>
      </c>
      <c r="AK26" s="57">
        <f>VLOOKUP(raw!AK26,convert!$D$26:$E$31,2)</f>
        <v>75</v>
      </c>
      <c r="AL26" s="57">
        <f>VLOOKUP(raw!AL26,convert!$D$26:$E$31,2)</f>
        <v>100</v>
      </c>
      <c r="AM26" s="57">
        <f>VLOOKUP(raw!AM26,convert!$D$26:$E$31,2)</f>
        <v>25</v>
      </c>
      <c r="AO26" s="60">
        <f>IF(COUNT(score!AD26:AE26)=0,".",MIN(score!AD26:AE26))</f>
        <v>100</v>
      </c>
    </row>
    <row r="27" spans="1:41" x14ac:dyDescent="0.25">
      <c r="A27" s="58">
        <f>raw!$A27:$A27</f>
        <v>43375</v>
      </c>
      <c r="B27" s="59" t="str">
        <f>raw!$B27:$B27</f>
        <v>0001-0028</v>
      </c>
      <c r="C27" s="57">
        <f>VLOOKUP(raw!C27,convert!$D$26:$E$31,2)</f>
        <v>50</v>
      </c>
      <c r="D27" s="57">
        <f>VLOOKUP(raw!D27,convert!$A$13:$B$16,2)</f>
        <v>100</v>
      </c>
      <c r="E27" s="57">
        <f>VLOOKUP(raw!E27,convert!$A$13:$B$16,2)</f>
        <v>100</v>
      </c>
      <c r="F27" s="57">
        <f>VLOOKUP(raw!F27,convert!$A$8:$B$10,2)</f>
        <v>100</v>
      </c>
      <c r="G27" s="57">
        <f>VLOOKUP(raw!G27,convert!$A$8:$B$10,2)</f>
        <v>100</v>
      </c>
      <c r="H27" s="57">
        <f>VLOOKUP(raw!H27,convert!$A$8:$B$10,2)</f>
        <v>100</v>
      </c>
      <c r="I27" s="57">
        <f>VLOOKUP(raw!I27,convert!$A$8:$B$10,2)</f>
        <v>100</v>
      </c>
      <c r="J27" s="57">
        <f>VLOOKUP(raw!J27,convert!$D$26:$E$31,2)</f>
        <v>100</v>
      </c>
      <c r="K27" s="57">
        <f>VLOOKUP(raw!K27,convert!$D$34:$E$40,2)</f>
        <v>100</v>
      </c>
      <c r="L27" s="57">
        <f>VLOOKUP(raw!L27,convert!$D$34:$E$40,2)</f>
        <v>100</v>
      </c>
      <c r="M27" s="57">
        <f>VLOOKUP(raw!M27,convert!$A$34:$B$40,2)</f>
        <v>80</v>
      </c>
      <c r="N27" s="57">
        <f>VLOOKUP(raw!N27,convert!$A$26:$B$31,2)</f>
        <v>100</v>
      </c>
      <c r="O27" s="57">
        <f>VLOOKUP(raw!O27,convert!$A$26:$B$31,2)</f>
        <v>75</v>
      </c>
      <c r="P27" s="57">
        <f>VLOOKUP(raw!P27,convert!$A$26:$B$31,2)</f>
        <v>75</v>
      </c>
      <c r="Q27" s="57">
        <f>VLOOKUP(raw!Q27,convert!$A$26:$B$31,2)</f>
        <v>50</v>
      </c>
      <c r="R27" s="57">
        <f>VLOOKUP(raw!R27,convert!$A$26:$B$31,2)</f>
        <v>50</v>
      </c>
      <c r="S27" s="57">
        <f>VLOOKUP(raw!S27,convert!$D$26:$E$31,2)</f>
        <v>75</v>
      </c>
      <c r="T27" s="57">
        <f>VLOOKUP(raw!T27,convert!$D$26:$E$31,2)</f>
        <v>100</v>
      </c>
      <c r="U27" s="57">
        <f>VLOOKUP(raw!U27,convert!$D$26:$E$31,2)</f>
        <v>25</v>
      </c>
      <c r="V27" s="57">
        <f>VLOOKUP(raw!V27,convert!$D$26:$E$31,2)</f>
        <v>75</v>
      </c>
      <c r="W27" s="57">
        <f>VLOOKUP(raw!W27,convert!$D$26:$E$31,2)</f>
        <v>100</v>
      </c>
      <c r="X27" s="57">
        <f>VLOOKUP(raw!X27,convert!$D$26:$E$31,2)</f>
        <v>100</v>
      </c>
      <c r="Y27" s="57">
        <f>VLOOKUP(raw!Y27,convert!$D$26:$E$31,2)</f>
        <v>100</v>
      </c>
      <c r="Z27" s="57">
        <f>VLOOKUP(raw!Z27,convert!$D$26:$E$31,2)</f>
        <v>100</v>
      </c>
      <c r="AA27" s="57">
        <f>VLOOKUP(raw!AA27,convert!$D$26:$E$31,2)</f>
        <v>100</v>
      </c>
      <c r="AB27" s="57">
        <f>VLOOKUP(raw!AB27,convert!$D$26:$E$31,2)</f>
        <v>100</v>
      </c>
      <c r="AC27" s="57">
        <f>VLOOKUP(raw!AC27,convert!$D$26:$E$31,2)</f>
        <v>100</v>
      </c>
      <c r="AD27" s="57">
        <f>VLOOKUP(raw!AD27,convert!$D$26:$E$31,2)</f>
        <v>100</v>
      </c>
      <c r="AE27" s="57" t="str">
        <f>VLOOKUP(raw!AE27,convert!$D$26:$E$31,2)</f>
        <v>.</v>
      </c>
      <c r="AF27" s="57">
        <f>VLOOKUP(raw!AF27,convert!$D$26:$E$31,2)</f>
        <v>100</v>
      </c>
      <c r="AG27" s="57">
        <f>VLOOKUP(raw!AG27,convert!$D$26:$E$31,2)</f>
        <v>100</v>
      </c>
      <c r="AH27" s="57">
        <f>VLOOKUP(raw!AH27,convert!$D$26:$E$31,2)</f>
        <v>100</v>
      </c>
      <c r="AI27" s="57">
        <f>VLOOKUP(raw!AI27,convert!$D$26:$E$31,2)</f>
        <v>100</v>
      </c>
      <c r="AJ27" s="57">
        <f>VLOOKUP(raw!AJ27,convert!$D$26:$E$31,2)</f>
        <v>75</v>
      </c>
      <c r="AK27" s="57">
        <f>VLOOKUP(raw!AK27,convert!$D$26:$E$31,2)</f>
        <v>100</v>
      </c>
      <c r="AL27" s="57">
        <f>VLOOKUP(raw!AL27,convert!$D$26:$E$31,2)</f>
        <v>100</v>
      </c>
      <c r="AM27" s="57">
        <f>VLOOKUP(raw!AM27,convert!$D$26:$E$31,2)</f>
        <v>100</v>
      </c>
      <c r="AN27" s="57"/>
      <c r="AO27" s="60">
        <f>IF(COUNT(score!AD27:AE27)=0,".",MIN(score!AD27:AE27))</f>
        <v>100</v>
      </c>
    </row>
    <row r="28" spans="1:41" x14ac:dyDescent="0.25">
      <c r="A28" s="58">
        <f>raw!$A28:$A28</f>
        <v>43398</v>
      </c>
      <c r="B28" s="59" t="str">
        <f>raw!$B28:$B28</f>
        <v>0001-0029</v>
      </c>
      <c r="C28" s="57">
        <f>VLOOKUP(raw!C28,convert!$D$26:$E$31,2)</f>
        <v>75</v>
      </c>
      <c r="D28" s="57">
        <f>VLOOKUP(raw!D28,convert!$A$13:$B$16,2)</f>
        <v>100</v>
      </c>
      <c r="E28" s="57">
        <f>VLOOKUP(raw!E28,convert!$A$13:$B$16,2)</f>
        <v>100</v>
      </c>
      <c r="F28" s="57">
        <f>VLOOKUP(raw!F28,convert!$A$8:$B$10,2)</f>
        <v>100</v>
      </c>
      <c r="G28" s="57">
        <f>VLOOKUP(raw!G28,convert!$A$8:$B$10,2)</f>
        <v>100</v>
      </c>
      <c r="H28" s="57">
        <f>VLOOKUP(raw!H28,convert!$A$8:$B$10,2)</f>
        <v>100</v>
      </c>
      <c r="I28" s="57">
        <f>VLOOKUP(raw!I28,convert!$A$8:$B$10,2)</f>
        <v>100</v>
      </c>
      <c r="J28" s="57">
        <f>VLOOKUP(raw!J28,convert!$D$26:$E$31,2)</f>
        <v>100</v>
      </c>
      <c r="K28" s="57">
        <f>VLOOKUP(raw!K28,convert!$D$34:$E$40,2)</f>
        <v>100</v>
      </c>
      <c r="L28" s="57">
        <f>VLOOKUP(raw!L28,convert!$D$34:$E$40,2)</f>
        <v>100</v>
      </c>
      <c r="M28" s="57">
        <f>VLOOKUP(raw!M28,convert!$A$34:$B$40,2)</f>
        <v>100</v>
      </c>
      <c r="N28" s="57">
        <f>VLOOKUP(raw!N28,convert!$A$26:$B$31,2)</f>
        <v>100</v>
      </c>
      <c r="O28" s="57">
        <f>VLOOKUP(raw!O28,convert!$A$26:$B$31,2)</f>
        <v>25</v>
      </c>
      <c r="P28" s="57">
        <f>VLOOKUP(raw!P28,convert!$A$26:$B$31,2)</f>
        <v>25</v>
      </c>
      <c r="Q28" s="57">
        <f>VLOOKUP(raw!Q28,convert!$A$26:$B$31,2)</f>
        <v>25</v>
      </c>
      <c r="R28" s="57">
        <f>VLOOKUP(raw!R28,convert!$A$26:$B$31,2)</f>
        <v>50</v>
      </c>
      <c r="S28" s="57">
        <f>VLOOKUP(raw!S28,convert!$D$26:$E$31,2)</f>
        <v>75</v>
      </c>
      <c r="T28" s="57">
        <f>VLOOKUP(raw!T28,convert!$D$26:$E$31,2)</f>
        <v>100</v>
      </c>
      <c r="U28" s="57">
        <f>VLOOKUP(raw!U28,convert!$D$26:$E$31,2)</f>
        <v>100</v>
      </c>
      <c r="V28" s="57">
        <f>VLOOKUP(raw!V28,convert!$D$26:$E$31,2)</f>
        <v>75</v>
      </c>
      <c r="W28" s="57">
        <f>VLOOKUP(raw!W28,convert!$D$26:$E$31,2)</f>
        <v>75</v>
      </c>
      <c r="X28" s="57">
        <f>VLOOKUP(raw!X28,convert!$D$26:$E$31,2)</f>
        <v>100</v>
      </c>
      <c r="Y28" s="57">
        <f>VLOOKUP(raw!Y28,convert!$D$26:$E$31,2)</f>
        <v>100</v>
      </c>
      <c r="Z28" s="57">
        <f>VLOOKUP(raw!Z28,convert!$D$26:$E$31,2)</f>
        <v>100</v>
      </c>
      <c r="AA28" s="57">
        <f>VLOOKUP(raw!AA28,convert!$D$26:$E$31,2)</f>
        <v>50</v>
      </c>
      <c r="AB28" s="57">
        <f>VLOOKUP(raw!AB28,convert!$D$26:$E$31,2)</f>
        <v>100</v>
      </c>
      <c r="AC28" s="57">
        <f>VLOOKUP(raw!AC28,convert!$D$26:$E$31,2)</f>
        <v>75</v>
      </c>
      <c r="AD28" s="57">
        <f>VLOOKUP(raw!AD28,convert!$D$26:$E$31,2)</f>
        <v>75</v>
      </c>
      <c r="AE28" s="57" t="str">
        <f>VLOOKUP(raw!AE28,convert!$D$26:$E$31,2)</f>
        <v>.</v>
      </c>
      <c r="AF28" s="57">
        <f>VLOOKUP(raw!AF28,convert!$D$26:$E$31,2)</f>
        <v>0</v>
      </c>
      <c r="AG28" s="57">
        <f>VLOOKUP(raw!AG28,convert!$D$26:$E$31,2)</f>
        <v>50</v>
      </c>
      <c r="AH28" s="57">
        <f>VLOOKUP(raw!AH28,convert!$D$26:$E$31,2)</f>
        <v>50</v>
      </c>
      <c r="AI28" s="57">
        <f>VLOOKUP(raw!AI28,convert!$D$26:$E$31,2)</f>
        <v>25</v>
      </c>
      <c r="AJ28" s="57">
        <f>VLOOKUP(raw!AJ28,convert!$D$26:$E$31,2)</f>
        <v>75</v>
      </c>
      <c r="AK28" s="57">
        <f>VLOOKUP(raw!AK28,convert!$D$26:$E$31,2)</f>
        <v>75</v>
      </c>
      <c r="AL28" s="57">
        <f>VLOOKUP(raw!AL28,convert!$D$26:$E$31,2)</f>
        <v>75</v>
      </c>
      <c r="AM28" s="57">
        <f>VLOOKUP(raw!AM28,convert!$D$26:$E$31,2)</f>
        <v>0</v>
      </c>
      <c r="AN28" s="57"/>
      <c r="AO28" s="60">
        <f>IF(COUNT(score!AD28:AE28)=0,".",MIN(score!AD28:AE28))</f>
        <v>75</v>
      </c>
    </row>
    <row r="29" spans="1:41" x14ac:dyDescent="0.25">
      <c r="A29" s="58">
        <f>raw!$A29:$A29</f>
        <v>43399</v>
      </c>
      <c r="B29" s="59" t="str">
        <f>raw!$B29:$B29</f>
        <v>0001-0031</v>
      </c>
      <c r="C29" s="57">
        <f>VLOOKUP(raw!C29,convert!$D$26:$E$31,2)</f>
        <v>50</v>
      </c>
      <c r="D29" s="57">
        <f>VLOOKUP(raw!D29,convert!$A$13:$B$16,2)</f>
        <v>100</v>
      </c>
      <c r="E29" s="57">
        <f>VLOOKUP(raw!E29,convert!$A$13:$B$16,2)</f>
        <v>100</v>
      </c>
      <c r="F29" s="57">
        <f>VLOOKUP(raw!F29,convert!$A$8:$B$10,2)</f>
        <v>100</v>
      </c>
      <c r="G29" s="57">
        <f>VLOOKUP(raw!G29,convert!$A$8:$B$10,2)</f>
        <v>100</v>
      </c>
      <c r="H29" s="57">
        <f>VLOOKUP(raw!H29,convert!$A$8:$B$10,2)</f>
        <v>100</v>
      </c>
      <c r="I29" s="57">
        <f>VLOOKUP(raw!I29,convert!$A$8:$B$10,2)</f>
        <v>100</v>
      </c>
      <c r="J29" s="57">
        <f>VLOOKUP(raw!J29,convert!$D$26:$E$31,2)</f>
        <v>100</v>
      </c>
      <c r="K29" s="57">
        <f>VLOOKUP(raw!K29,convert!$D$34:$E$40,2)</f>
        <v>100</v>
      </c>
      <c r="L29" s="57">
        <f>VLOOKUP(raw!L29,convert!$D$34:$E$40,2)</f>
        <v>100</v>
      </c>
      <c r="M29" s="57">
        <f>VLOOKUP(raw!M29,convert!$A$34:$B$40,2)</f>
        <v>100</v>
      </c>
      <c r="N29" s="57">
        <f>VLOOKUP(raw!N29,convert!$A$26:$B$31,2)</f>
        <v>100</v>
      </c>
      <c r="O29" s="57">
        <f>VLOOKUP(raw!O29,convert!$A$26:$B$31,2)</f>
        <v>25</v>
      </c>
      <c r="P29" s="57">
        <f>VLOOKUP(raw!P29,convert!$A$26:$B$31,2)</f>
        <v>25</v>
      </c>
      <c r="Q29" s="57">
        <f>VLOOKUP(raw!Q29,convert!$A$26:$B$31,2)</f>
        <v>50</v>
      </c>
      <c r="R29" s="57">
        <f>VLOOKUP(raw!R29,convert!$A$26:$B$31,2)</f>
        <v>50</v>
      </c>
      <c r="S29" s="57">
        <f>VLOOKUP(raw!S29,convert!$D$26:$E$31,2)</f>
        <v>75</v>
      </c>
      <c r="T29" s="57">
        <f>VLOOKUP(raw!T29,convert!$D$26:$E$31,2)</f>
        <v>100</v>
      </c>
      <c r="U29" s="57">
        <f>VLOOKUP(raw!U29,convert!$D$26:$E$31,2)</f>
        <v>75</v>
      </c>
      <c r="V29" s="57">
        <f>VLOOKUP(raw!V29,convert!$D$26:$E$31,2)</f>
        <v>100</v>
      </c>
      <c r="W29" s="57">
        <f>VLOOKUP(raw!W29,convert!$D$26:$E$31,2)</f>
        <v>100</v>
      </c>
      <c r="X29" s="57">
        <f>VLOOKUP(raw!X29,convert!$D$26:$E$31,2)</f>
        <v>100</v>
      </c>
      <c r="Y29" s="57">
        <f>VLOOKUP(raw!Y29,convert!$D$26:$E$31,2)</f>
        <v>100</v>
      </c>
      <c r="Z29" s="57">
        <f>VLOOKUP(raw!Z29,convert!$D$26:$E$31,2)</f>
        <v>75</v>
      </c>
      <c r="AA29" s="57">
        <f>VLOOKUP(raw!AA29,convert!$D$26:$E$31,2)</f>
        <v>100</v>
      </c>
      <c r="AB29" s="57">
        <f>VLOOKUP(raw!AB29,convert!$D$26:$E$31,2)</f>
        <v>50</v>
      </c>
      <c r="AC29" s="57">
        <f>VLOOKUP(raw!AC29,convert!$D$26:$E$31,2)</f>
        <v>100</v>
      </c>
      <c r="AD29" s="57">
        <f>VLOOKUP(raw!AD29,convert!$D$26:$E$31,2)</f>
        <v>100</v>
      </c>
      <c r="AE29" s="57" t="str">
        <f>VLOOKUP(raw!AE29,convert!$D$26:$E$31,2)</f>
        <v>.</v>
      </c>
      <c r="AF29" s="57">
        <f>VLOOKUP(raw!AF29,convert!$D$26:$E$31,2)</f>
        <v>25</v>
      </c>
      <c r="AG29" s="57">
        <f>VLOOKUP(raw!AG29,convert!$D$26:$E$31,2)</f>
        <v>25</v>
      </c>
      <c r="AH29" s="57">
        <f>VLOOKUP(raw!AH29,convert!$D$26:$E$31,2)</f>
        <v>75</v>
      </c>
      <c r="AI29" s="57">
        <f>VLOOKUP(raw!AI29,convert!$D$26:$E$31,2)</f>
        <v>0</v>
      </c>
      <c r="AJ29" s="57">
        <f>VLOOKUP(raw!AJ29,convert!$D$26:$E$31,2)</f>
        <v>50</v>
      </c>
      <c r="AK29" s="57">
        <f>VLOOKUP(raw!AK29,convert!$D$26:$E$31,2)</f>
        <v>100</v>
      </c>
      <c r="AL29" s="57">
        <f>VLOOKUP(raw!AL29,convert!$D$26:$E$31,2)</f>
        <v>50</v>
      </c>
      <c r="AM29" s="57">
        <f>VLOOKUP(raw!AM29,convert!$D$26:$E$31,2)</f>
        <v>50</v>
      </c>
      <c r="AN29" s="57"/>
      <c r="AO29" s="60">
        <f>IF(COUNT(score!AD29:AE29)=0,".",MIN(score!AD29:AE29))</f>
        <v>100</v>
      </c>
    </row>
    <row r="30" spans="1:41" x14ac:dyDescent="0.25">
      <c r="A30" s="58">
        <f>raw!$A30:$A30</f>
        <v>43399</v>
      </c>
      <c r="B30" s="59" t="str">
        <f>raw!$B30:$B30</f>
        <v>0001-0032</v>
      </c>
      <c r="C30" s="57">
        <f>VLOOKUP(raw!C30,convert!$D$26:$E$31,2)</f>
        <v>25</v>
      </c>
      <c r="D30" s="57">
        <f>VLOOKUP(raw!D30,convert!$A$13:$B$16,2)</f>
        <v>50</v>
      </c>
      <c r="E30" s="57">
        <f>VLOOKUP(raw!E30,convert!$A$13:$B$16,2)</f>
        <v>50</v>
      </c>
      <c r="F30" s="57">
        <f>VLOOKUP(raw!F30,convert!$A$8:$B$10,2)</f>
        <v>0</v>
      </c>
      <c r="G30" s="57">
        <f>VLOOKUP(raw!G30,convert!$A$8:$B$10,2)</f>
        <v>0</v>
      </c>
      <c r="H30" s="57">
        <f>VLOOKUP(raw!H30,convert!$A$8:$B$10,2)</f>
        <v>0</v>
      </c>
      <c r="I30" s="57">
        <f>VLOOKUP(raw!I30,convert!$A$8:$B$10,2)</f>
        <v>0</v>
      </c>
      <c r="J30" s="57">
        <f>VLOOKUP(raw!J30,convert!$D$26:$E$31,2)</f>
        <v>50</v>
      </c>
      <c r="K30" s="57">
        <f>VLOOKUP(raw!K30,convert!$D$34:$E$40,2)</f>
        <v>0</v>
      </c>
      <c r="L30" s="57">
        <f>VLOOKUP(raw!L30,convert!$D$34:$E$40,2)</f>
        <v>40</v>
      </c>
      <c r="M30" s="57">
        <f>VLOOKUP(raw!M30,convert!$A$34:$B$40,2)</f>
        <v>40</v>
      </c>
      <c r="N30" s="57">
        <f>VLOOKUP(raw!N30,convert!$A$26:$B$31,2)</f>
        <v>50</v>
      </c>
      <c r="O30" s="57">
        <f>VLOOKUP(raw!O30,convert!$A$26:$B$31,2)</f>
        <v>25</v>
      </c>
      <c r="P30" s="57">
        <f>VLOOKUP(raw!P30,convert!$A$26:$B$31,2)</f>
        <v>25</v>
      </c>
      <c r="Q30" s="57">
        <f>VLOOKUP(raw!Q30,convert!$A$26:$B$31,2)</f>
        <v>25</v>
      </c>
      <c r="R30" s="57">
        <f>VLOOKUP(raw!R30,convert!$A$26:$B$31,2)</f>
        <v>100</v>
      </c>
      <c r="S30" s="57">
        <f>VLOOKUP(raw!S30,convert!$D$26:$E$31,2)</f>
        <v>0</v>
      </c>
      <c r="T30" s="57">
        <f>VLOOKUP(raw!T30,convert!$D$26:$E$31,2)</f>
        <v>75</v>
      </c>
      <c r="U30" s="57">
        <f>VLOOKUP(raw!U30,convert!$D$26:$E$31,2)</f>
        <v>25</v>
      </c>
      <c r="V30" s="57">
        <f>VLOOKUP(raw!V30,convert!$D$26:$E$31,2)</f>
        <v>75</v>
      </c>
      <c r="W30" s="57">
        <f>VLOOKUP(raw!W30,convert!$D$26:$E$31,2)</f>
        <v>75</v>
      </c>
      <c r="X30" s="57">
        <f>VLOOKUP(raw!X30,convert!$D$26:$E$31,2)</f>
        <v>75</v>
      </c>
      <c r="Y30" s="57">
        <f>VLOOKUP(raw!Y30,convert!$D$26:$E$31,2)</f>
        <v>75</v>
      </c>
      <c r="Z30" s="57">
        <f>VLOOKUP(raw!Z30,convert!$D$26:$E$31,2)</f>
        <v>100</v>
      </c>
      <c r="AA30" s="57">
        <f>VLOOKUP(raw!AA30,convert!$D$26:$E$31,2)</f>
        <v>25</v>
      </c>
      <c r="AB30" s="57">
        <f>VLOOKUP(raw!AB30,convert!$D$26:$E$31,2)</f>
        <v>25</v>
      </c>
      <c r="AC30" s="57">
        <f>VLOOKUP(raw!AC30,convert!$D$26:$E$31,2)</f>
        <v>75</v>
      </c>
      <c r="AD30" s="57">
        <f>VLOOKUP(raw!AD30,convert!$D$26:$E$31,2)</f>
        <v>100</v>
      </c>
      <c r="AE30" s="57" t="str">
        <f>VLOOKUP(raw!AE30,convert!$D$26:$E$31,2)</f>
        <v>.</v>
      </c>
      <c r="AF30" s="57">
        <f>VLOOKUP(raw!AF30,convert!$D$26:$E$31,2)</f>
        <v>50</v>
      </c>
      <c r="AG30" s="57">
        <f>VLOOKUP(raw!AG30,convert!$D$26:$E$31,2)</f>
        <v>50</v>
      </c>
      <c r="AH30" s="57">
        <f>VLOOKUP(raw!AH30,convert!$D$26:$E$31,2)</f>
        <v>50</v>
      </c>
      <c r="AI30" s="57">
        <f>VLOOKUP(raw!AI30,convert!$D$26:$E$31,2)</f>
        <v>0</v>
      </c>
      <c r="AJ30" s="57">
        <f>VLOOKUP(raw!AJ30,convert!$D$26:$E$31,2)</f>
        <v>25</v>
      </c>
      <c r="AK30" s="57">
        <f>VLOOKUP(raw!AK30,convert!$D$26:$E$31,2)</f>
        <v>0</v>
      </c>
      <c r="AL30" s="57">
        <f>VLOOKUP(raw!AL30,convert!$D$26:$E$31,2)</f>
        <v>0</v>
      </c>
      <c r="AM30" s="57">
        <f>VLOOKUP(raw!AM30,convert!$D$26:$E$31,2)</f>
        <v>0</v>
      </c>
      <c r="AN30" s="57"/>
      <c r="AO30" s="60">
        <f>IF(COUNT(score!AD30:AE30)=0,".",MIN(score!AD30:AE30))</f>
        <v>100</v>
      </c>
    </row>
    <row r="31" spans="1:41" x14ac:dyDescent="0.25">
      <c r="A31" s="58">
        <f>raw!$A31:$A31</f>
        <v>43399</v>
      </c>
      <c r="B31" s="59" t="str">
        <f>raw!$B31:$B31</f>
        <v>0001-0033</v>
      </c>
      <c r="C31" s="57">
        <f>VLOOKUP(raw!C31,convert!$D$26:$E$31,2)</f>
        <v>50</v>
      </c>
      <c r="D31" s="57">
        <f>VLOOKUP(raw!D31,convert!$A$13:$B$16,2)</f>
        <v>50</v>
      </c>
      <c r="E31" s="57">
        <f>VLOOKUP(raw!E31,convert!$A$13:$B$16,2)</f>
        <v>50</v>
      </c>
      <c r="F31" s="57">
        <f>VLOOKUP(raw!F31,convert!$A$8:$B$10,2)</f>
        <v>0</v>
      </c>
      <c r="G31" s="57">
        <f>VLOOKUP(raw!G31,convert!$A$8:$B$10,2)</f>
        <v>100</v>
      </c>
      <c r="H31" s="57">
        <f>VLOOKUP(raw!H31,convert!$A$8:$B$10,2)</f>
        <v>100</v>
      </c>
      <c r="I31" s="57">
        <f>VLOOKUP(raw!I31,convert!$A$8:$B$10,2)</f>
        <v>100</v>
      </c>
      <c r="J31" s="57">
        <f>VLOOKUP(raw!J31,convert!$D$26:$E$31,2)</f>
        <v>100</v>
      </c>
      <c r="K31" s="57">
        <f>VLOOKUP(raw!K31,convert!$D$34:$E$40,2)</f>
        <v>80</v>
      </c>
      <c r="L31" s="57">
        <f>VLOOKUP(raw!L31,convert!$D$34:$E$40,2)</f>
        <v>40</v>
      </c>
      <c r="M31" s="57">
        <f>VLOOKUP(raw!M31,convert!$A$34:$B$40,2)</f>
        <v>40</v>
      </c>
      <c r="N31" s="57">
        <f>VLOOKUP(raw!N31,convert!$A$26:$B$31,2)</f>
        <v>50</v>
      </c>
      <c r="O31" s="57">
        <f>VLOOKUP(raw!O31,convert!$A$26:$B$31,2)</f>
        <v>25</v>
      </c>
      <c r="P31" s="57">
        <f>VLOOKUP(raw!P31,convert!$A$26:$B$31,2)</f>
        <v>25</v>
      </c>
      <c r="Q31" s="57">
        <f>VLOOKUP(raw!Q31,convert!$A$26:$B$31,2)</f>
        <v>25</v>
      </c>
      <c r="R31" s="57">
        <f>VLOOKUP(raw!R31,convert!$A$26:$B$31,2)</f>
        <v>50</v>
      </c>
      <c r="S31" s="57">
        <f>VLOOKUP(raw!S31,convert!$D$26:$E$31,2)</f>
        <v>75</v>
      </c>
      <c r="T31" s="57">
        <f>VLOOKUP(raw!T31,convert!$D$26:$E$31,2)</f>
        <v>100</v>
      </c>
      <c r="U31" s="57">
        <f>VLOOKUP(raw!U31,convert!$D$26:$E$31,2)</f>
        <v>75</v>
      </c>
      <c r="V31" s="57">
        <f>VLOOKUP(raw!V31,convert!$D$26:$E$31,2)</f>
        <v>100</v>
      </c>
      <c r="W31" s="57">
        <f>VLOOKUP(raw!W31,convert!$D$26:$E$31,2)</f>
        <v>100</v>
      </c>
      <c r="X31" s="57">
        <f>VLOOKUP(raw!X31,convert!$D$26:$E$31,2)</f>
        <v>100</v>
      </c>
      <c r="Y31" s="57">
        <f>VLOOKUP(raw!Y31,convert!$D$26:$E$31,2)</f>
        <v>75</v>
      </c>
      <c r="Z31" s="57">
        <f>VLOOKUP(raw!Z31,convert!$D$26:$E$31,2)</f>
        <v>100</v>
      </c>
      <c r="AA31" s="57">
        <f>VLOOKUP(raw!AA31,convert!$D$26:$E$31,2)</f>
        <v>100</v>
      </c>
      <c r="AB31" s="57">
        <f>VLOOKUP(raw!AB31,convert!$D$26:$E$31,2)</f>
        <v>75</v>
      </c>
      <c r="AC31" s="57">
        <f>VLOOKUP(raw!AC31,convert!$D$26:$E$31,2)</f>
        <v>100</v>
      </c>
      <c r="AD31" s="57">
        <f>VLOOKUP(raw!AD31,convert!$D$26:$E$31,2)</f>
        <v>100</v>
      </c>
      <c r="AE31" s="57" t="str">
        <f>VLOOKUP(raw!AE31,convert!$D$26:$E$31,2)</f>
        <v>.</v>
      </c>
      <c r="AF31" s="57">
        <f>VLOOKUP(raw!AF31,convert!$D$26:$E$31,2)</f>
        <v>25</v>
      </c>
      <c r="AG31" s="57">
        <f>VLOOKUP(raw!AG31,convert!$D$26:$E$31,2)</f>
        <v>25</v>
      </c>
      <c r="AH31" s="57">
        <f>VLOOKUP(raw!AH31,convert!$D$26:$E$31,2)</f>
        <v>75</v>
      </c>
      <c r="AI31" s="57">
        <f>VLOOKUP(raw!AI31,convert!$D$26:$E$31,2)</f>
        <v>50</v>
      </c>
      <c r="AJ31" s="57">
        <f>VLOOKUP(raw!AJ31,convert!$D$26:$E$31,2)</f>
        <v>25</v>
      </c>
      <c r="AK31" s="57">
        <f>VLOOKUP(raw!AK31,convert!$D$26:$E$31,2)</f>
        <v>100</v>
      </c>
      <c r="AL31" s="57">
        <f>VLOOKUP(raw!AL31,convert!$D$26:$E$31,2)</f>
        <v>0</v>
      </c>
      <c r="AM31" s="57">
        <f>VLOOKUP(raw!AM31,convert!$D$26:$E$31,2)</f>
        <v>0</v>
      </c>
      <c r="AN31" s="57"/>
      <c r="AO31" s="60">
        <f>IF(COUNT(score!AD31:AE31)=0,".",MIN(score!AD31:AE31))</f>
        <v>100</v>
      </c>
    </row>
    <row r="32" spans="1:41" x14ac:dyDescent="0.25">
      <c r="A32" s="58">
        <f>raw!$A32:$A32</f>
        <v>43339</v>
      </c>
      <c r="B32" s="59" t="str">
        <f>raw!$B32:$B32</f>
        <v>0002-0002</v>
      </c>
      <c r="C32" s="57">
        <f>VLOOKUP(raw!C32,convert!$D$26:$E$31,2)</f>
        <v>50</v>
      </c>
      <c r="D32" s="57">
        <f>VLOOKUP(raw!D32,convert!$A$13:$B$16,2)</f>
        <v>0</v>
      </c>
      <c r="E32" s="57">
        <f>VLOOKUP(raw!E32,convert!$A$13:$B$16,2)</f>
        <v>0</v>
      </c>
      <c r="F32" s="57">
        <f>VLOOKUP(raw!F32,convert!$A$8:$B$10,2)</f>
        <v>0</v>
      </c>
      <c r="G32" s="57">
        <f>VLOOKUP(raw!G32,convert!$A$8:$B$10,2)</f>
        <v>0</v>
      </c>
      <c r="H32" s="57">
        <f>VLOOKUP(raw!H32,convert!$A$8:$B$10,2)</f>
        <v>0</v>
      </c>
      <c r="I32" s="57">
        <f>VLOOKUP(raw!I32,convert!$A$8:$B$10,2)</f>
        <v>0</v>
      </c>
      <c r="J32" s="57">
        <f>VLOOKUP(raw!J32,convert!$D$26:$E$31,2)</f>
        <v>25</v>
      </c>
      <c r="K32" s="57">
        <f>VLOOKUP(raw!K32,convert!$D$34:$E$40,2)</f>
        <v>60</v>
      </c>
      <c r="L32" s="57">
        <f>VLOOKUP(raw!L32,convert!$D$34:$E$40,2)</f>
        <v>20</v>
      </c>
      <c r="M32" s="57">
        <f>VLOOKUP(raw!M32,convert!$A$34:$B$40,2)</f>
        <v>80</v>
      </c>
      <c r="N32" s="57">
        <f>VLOOKUP(raw!N32,convert!$A$26:$B$31,2)</f>
        <v>0</v>
      </c>
      <c r="O32" s="57">
        <f>VLOOKUP(raw!O32,convert!$A$26:$B$31,2)</f>
        <v>0</v>
      </c>
      <c r="P32" s="57">
        <f>VLOOKUP(raw!P32,convert!$A$26:$B$31,2)</f>
        <v>0</v>
      </c>
      <c r="Q32" s="57">
        <f>VLOOKUP(raw!Q32,convert!$A$26:$B$31,2)</f>
        <v>0</v>
      </c>
      <c r="R32" s="57">
        <f>VLOOKUP(raw!R32,convert!$A$26:$B$31,2)</f>
        <v>0</v>
      </c>
      <c r="S32" s="57">
        <f>VLOOKUP(raw!S32,convert!$D$26:$E$31,2)</f>
        <v>75</v>
      </c>
      <c r="T32" s="57">
        <f>VLOOKUP(raw!T32,convert!$D$26:$E$31,2)</f>
        <v>75</v>
      </c>
      <c r="U32" s="57">
        <f>VLOOKUP(raw!U32,convert!$D$26:$E$31,2)</f>
        <v>50</v>
      </c>
      <c r="V32" s="57">
        <f>VLOOKUP(raw!V32,convert!$D$26:$E$31,2)</f>
        <v>25</v>
      </c>
      <c r="W32" s="57">
        <f>VLOOKUP(raw!W32,convert!$D$26:$E$31,2)</f>
        <v>25</v>
      </c>
      <c r="X32" s="57">
        <f>VLOOKUP(raw!X32,convert!$D$26:$E$31,2)</f>
        <v>100</v>
      </c>
      <c r="Y32" s="57">
        <f>VLOOKUP(raw!Y32,convert!$D$26:$E$31,2)</f>
        <v>100</v>
      </c>
      <c r="Z32" s="57">
        <f>VLOOKUP(raw!Z32,convert!$D$26:$E$31,2)</f>
        <v>50</v>
      </c>
      <c r="AA32" s="57">
        <f>VLOOKUP(raw!AA32,convert!$D$26:$E$31,2)</f>
        <v>50</v>
      </c>
      <c r="AB32" s="57">
        <f>VLOOKUP(raw!AB32,convert!$D$26:$E$31,2)</f>
        <v>50</v>
      </c>
      <c r="AC32" s="57">
        <f>VLOOKUP(raw!AC32,convert!$D$26:$E$31,2)</f>
        <v>75</v>
      </c>
      <c r="AD32" s="57">
        <f>VLOOKUP(raw!AD32,convert!$D$26:$E$31,2)</f>
        <v>100</v>
      </c>
      <c r="AE32" s="57" t="str">
        <f>VLOOKUP(raw!AE32,convert!$D$26:$E$31,2)</f>
        <v>.</v>
      </c>
      <c r="AF32" s="57">
        <f>VLOOKUP(raw!AF32,convert!$D$26:$E$31,2)</f>
        <v>25</v>
      </c>
      <c r="AG32" s="57">
        <f>VLOOKUP(raw!AG32,convert!$D$26:$E$31,2)</f>
        <v>25</v>
      </c>
      <c r="AH32" s="57">
        <f>VLOOKUP(raw!AH32,convert!$D$26:$E$31,2)</f>
        <v>25</v>
      </c>
      <c r="AI32" s="57">
        <f>VLOOKUP(raw!AI32,convert!$D$26:$E$31,2)</f>
        <v>25</v>
      </c>
      <c r="AJ32" s="57">
        <f>VLOOKUP(raw!AJ32,convert!$D$26:$E$31,2)</f>
        <v>25</v>
      </c>
      <c r="AK32" s="57">
        <f>VLOOKUP(raw!AK32,convert!$D$26:$E$31,2)</f>
        <v>25</v>
      </c>
      <c r="AL32" s="57">
        <f>VLOOKUP(raw!AL32,convert!$D$26:$E$31,2)</f>
        <v>100</v>
      </c>
      <c r="AM32" s="57">
        <f>VLOOKUP(raw!AM32,convert!$D$26:$E$31,2)</f>
        <v>75</v>
      </c>
      <c r="AN32" s="57"/>
      <c r="AO32" s="60">
        <f>IF(COUNT(score!AD32:AE32)=0,".",MIN(score!AD32:AE32))</f>
        <v>100</v>
      </c>
    </row>
    <row r="33" spans="1:41" x14ac:dyDescent="0.25">
      <c r="A33" s="58">
        <f>raw!$A33:$A33</f>
        <v>43339</v>
      </c>
      <c r="B33" s="59" t="str">
        <f>raw!$B33:$B33</f>
        <v>0002-0003</v>
      </c>
      <c r="C33" s="57">
        <f>VLOOKUP(raw!C33,convert!$D$26:$E$31,2)</f>
        <v>50</v>
      </c>
      <c r="D33" s="57">
        <f>VLOOKUP(raw!D33,convert!$A$13:$B$16,2)</f>
        <v>50</v>
      </c>
      <c r="E33" s="57">
        <f>VLOOKUP(raw!E33,convert!$A$13:$B$16,2)</f>
        <v>50</v>
      </c>
      <c r="F33" s="57">
        <f>VLOOKUP(raw!F33,convert!$A$8:$B$10,2)</f>
        <v>0</v>
      </c>
      <c r="G33" s="57">
        <f>VLOOKUP(raw!G33,convert!$A$8:$B$10,2)</f>
        <v>0</v>
      </c>
      <c r="H33" s="57">
        <f>VLOOKUP(raw!H33,convert!$A$8:$B$10,2)</f>
        <v>0</v>
      </c>
      <c r="I33" s="57">
        <f>VLOOKUP(raw!I33,convert!$A$8:$B$10,2)</f>
        <v>0</v>
      </c>
      <c r="J33" s="57">
        <f>VLOOKUP(raw!J33,convert!$D$26:$E$31,2)</f>
        <v>75</v>
      </c>
      <c r="K33" s="57">
        <f>VLOOKUP(raw!K33,convert!$D$34:$E$40,2)</f>
        <v>100</v>
      </c>
      <c r="L33" s="57">
        <f>VLOOKUP(raw!L33,convert!$D$34:$E$40,2)</f>
        <v>100</v>
      </c>
      <c r="M33" s="57">
        <f>VLOOKUP(raw!M33,convert!$A$34:$B$40,2)</f>
        <v>60</v>
      </c>
      <c r="N33" s="57">
        <f>VLOOKUP(raw!N33,convert!$A$26:$B$31,2)</f>
        <v>25</v>
      </c>
      <c r="O33" s="57">
        <f>VLOOKUP(raw!O33,convert!$A$26:$B$31,2)</f>
        <v>0</v>
      </c>
      <c r="P33" s="57">
        <f>VLOOKUP(raw!P33,convert!$A$26:$B$31,2)</f>
        <v>0</v>
      </c>
      <c r="Q33" s="57">
        <f>VLOOKUP(raw!Q33,convert!$A$26:$B$31,2)</f>
        <v>50</v>
      </c>
      <c r="R33" s="57">
        <f>VLOOKUP(raw!R33,convert!$A$26:$B$31,2)</f>
        <v>50</v>
      </c>
      <c r="S33" s="57">
        <f>VLOOKUP(raw!S33,convert!$D$26:$E$31,2)</f>
        <v>50</v>
      </c>
      <c r="T33" s="57">
        <f>VLOOKUP(raw!T33,convert!$D$26:$E$31,2)</f>
        <v>100</v>
      </c>
      <c r="U33" s="57">
        <f>VLOOKUP(raw!U33,convert!$D$26:$E$31,2)</f>
        <v>75</v>
      </c>
      <c r="V33" s="57">
        <f>VLOOKUP(raw!V33,convert!$D$26:$E$31,2)</f>
        <v>75</v>
      </c>
      <c r="W33" s="57">
        <f>VLOOKUP(raw!W33,convert!$D$26:$E$31,2)</f>
        <v>75</v>
      </c>
      <c r="X33" s="57">
        <f>VLOOKUP(raw!X33,convert!$D$26:$E$31,2)</f>
        <v>100</v>
      </c>
      <c r="Y33" s="57">
        <f>VLOOKUP(raw!Y33,convert!$D$26:$E$31,2)</f>
        <v>100</v>
      </c>
      <c r="Z33" s="57">
        <f>VLOOKUP(raw!Z33,convert!$D$26:$E$31,2)</f>
        <v>75</v>
      </c>
      <c r="AA33" s="57">
        <f>VLOOKUP(raw!AA33,convert!$D$26:$E$31,2)</f>
        <v>75</v>
      </c>
      <c r="AB33" s="57">
        <f>VLOOKUP(raw!AB33,convert!$D$26:$E$31,2)</f>
        <v>25</v>
      </c>
      <c r="AC33" s="57">
        <f>VLOOKUP(raw!AC33,convert!$D$26:$E$31,2)</f>
        <v>100</v>
      </c>
      <c r="AD33" s="57">
        <f>VLOOKUP(raw!AD33,convert!$D$26:$E$31,2)</f>
        <v>100</v>
      </c>
      <c r="AE33" s="57" t="str">
        <f>VLOOKUP(raw!AE33,convert!$D$26:$E$31,2)</f>
        <v>.</v>
      </c>
      <c r="AF33" s="57">
        <f>VLOOKUP(raw!AF33,convert!$D$26:$E$31,2)</f>
        <v>75</v>
      </c>
      <c r="AG33" s="57">
        <f>VLOOKUP(raw!AG33,convert!$D$26:$E$31,2)</f>
        <v>100</v>
      </c>
      <c r="AH33" s="57">
        <f>VLOOKUP(raw!AH33,convert!$D$26:$E$31,2)</f>
        <v>75</v>
      </c>
      <c r="AI33" s="57">
        <f>VLOOKUP(raw!AI33,convert!$D$26:$E$31,2)</f>
        <v>25</v>
      </c>
      <c r="AJ33" s="57">
        <f>VLOOKUP(raw!AJ33,convert!$D$26:$E$31,2)</f>
        <v>75</v>
      </c>
      <c r="AK33" s="57">
        <f>VLOOKUP(raw!AK33,convert!$D$26:$E$31,2)</f>
        <v>75</v>
      </c>
      <c r="AL33" s="57">
        <f>VLOOKUP(raw!AL33,convert!$D$26:$E$31,2)</f>
        <v>0</v>
      </c>
      <c r="AM33" s="57">
        <f>VLOOKUP(raw!AM33,convert!$D$26:$E$31,2)</f>
        <v>75</v>
      </c>
      <c r="AN33" s="57"/>
      <c r="AO33" s="60">
        <f>IF(COUNT(score!AD33:AE33)=0,".",MIN(score!AD33:AE33))</f>
        <v>100</v>
      </c>
    </row>
    <row r="34" spans="1:41" x14ac:dyDescent="0.25">
      <c r="A34" s="58">
        <f>raw!$A34:$A34</f>
        <v>43339</v>
      </c>
      <c r="B34" s="59" t="str">
        <f>raw!$B34:$B34</f>
        <v>0002-0004</v>
      </c>
      <c r="C34" s="57">
        <f>VLOOKUP(raw!C34,convert!$D$26:$E$31,2)</f>
        <v>25</v>
      </c>
      <c r="D34" s="57">
        <f>VLOOKUP(raw!D34,convert!$A$13:$B$16,2)</f>
        <v>50</v>
      </c>
      <c r="E34" s="57">
        <f>VLOOKUP(raw!E34,convert!$A$13:$B$16,2)</f>
        <v>50</v>
      </c>
      <c r="F34" s="57">
        <f>VLOOKUP(raw!F34,convert!$A$8:$B$10,2)</f>
        <v>0</v>
      </c>
      <c r="G34" s="57">
        <f>VLOOKUP(raw!G34,convert!$A$8:$B$10,2)</f>
        <v>0</v>
      </c>
      <c r="H34" s="57">
        <f>VLOOKUP(raw!H34,convert!$A$8:$B$10,2)</f>
        <v>0</v>
      </c>
      <c r="I34" s="57">
        <f>VLOOKUP(raw!I34,convert!$A$8:$B$10,2)</f>
        <v>100</v>
      </c>
      <c r="J34" s="57">
        <f>VLOOKUP(raw!J34,convert!$D$26:$E$31,2)</f>
        <v>50</v>
      </c>
      <c r="K34" s="57">
        <f>VLOOKUP(raw!K34,convert!$D$34:$E$40,2)</f>
        <v>40</v>
      </c>
      <c r="L34" s="57">
        <f>VLOOKUP(raw!L34,convert!$D$34:$E$40,2)</f>
        <v>20</v>
      </c>
      <c r="M34" s="57">
        <f>VLOOKUP(raw!M34,convert!$A$34:$B$40,2)</f>
        <v>60</v>
      </c>
      <c r="N34" s="57">
        <f>VLOOKUP(raw!N34,convert!$A$26:$B$31,2)</f>
        <v>50</v>
      </c>
      <c r="O34" s="57">
        <f>VLOOKUP(raw!O34,convert!$A$26:$B$31,2)</f>
        <v>50</v>
      </c>
      <c r="P34" s="57">
        <f>VLOOKUP(raw!P34,convert!$A$26:$B$31,2)</f>
        <v>0</v>
      </c>
      <c r="Q34" s="57">
        <f>VLOOKUP(raw!Q34,convert!$A$26:$B$31,2)</f>
        <v>50</v>
      </c>
      <c r="R34" s="57">
        <f>VLOOKUP(raw!R34,convert!$A$26:$B$31,2)</f>
        <v>50</v>
      </c>
      <c r="S34" s="57">
        <f>VLOOKUP(raw!S34,convert!$D$26:$E$31,2)</f>
        <v>25</v>
      </c>
      <c r="T34" s="57">
        <f>VLOOKUP(raw!T34,convert!$D$26:$E$31,2)</f>
        <v>50</v>
      </c>
      <c r="U34" s="57">
        <f>VLOOKUP(raw!U34,convert!$D$26:$E$31,2)</f>
        <v>100</v>
      </c>
      <c r="V34" s="57">
        <f>VLOOKUP(raw!V34,convert!$D$26:$E$31,2)</f>
        <v>50</v>
      </c>
      <c r="W34" s="57">
        <f>VLOOKUP(raw!W34,convert!$D$26:$E$31,2)</f>
        <v>25</v>
      </c>
      <c r="X34" s="57">
        <f>VLOOKUP(raw!X34,convert!$D$26:$E$31,2)</f>
        <v>75</v>
      </c>
      <c r="Y34" s="57">
        <f>VLOOKUP(raw!Y34,convert!$D$26:$E$31,2)</f>
        <v>100</v>
      </c>
      <c r="Z34" s="57">
        <f>VLOOKUP(raw!Z34,convert!$D$26:$E$31,2)</f>
        <v>100</v>
      </c>
      <c r="AA34" s="57">
        <f>VLOOKUP(raw!AA34,convert!$D$26:$E$31,2)</f>
        <v>25</v>
      </c>
      <c r="AB34" s="57">
        <f>VLOOKUP(raw!AB34,convert!$D$26:$E$31,2)</f>
        <v>100</v>
      </c>
      <c r="AC34" s="57">
        <f>VLOOKUP(raw!AC34,convert!$D$26:$E$31,2)</f>
        <v>75</v>
      </c>
      <c r="AD34" s="57">
        <f>VLOOKUP(raw!AD34,convert!$D$26:$E$31,2)</f>
        <v>75</v>
      </c>
      <c r="AE34" s="57" t="str">
        <f>VLOOKUP(raw!AE34,convert!$D$26:$E$31,2)</f>
        <v>.</v>
      </c>
      <c r="AF34" s="57">
        <f>VLOOKUP(raw!AF34,convert!$D$26:$E$31,2)</f>
        <v>25</v>
      </c>
      <c r="AG34" s="57">
        <f>VLOOKUP(raw!AG34,convert!$D$26:$E$31,2)</f>
        <v>100</v>
      </c>
      <c r="AH34" s="57">
        <f>VLOOKUP(raw!AH34,convert!$D$26:$E$31,2)</f>
        <v>25</v>
      </c>
      <c r="AI34" s="57">
        <f>VLOOKUP(raw!AI34,convert!$D$26:$E$31,2)</f>
        <v>25</v>
      </c>
      <c r="AJ34" s="57">
        <f>VLOOKUP(raw!AJ34,convert!$D$26:$E$31,2)</f>
        <v>100</v>
      </c>
      <c r="AK34" s="57">
        <f>VLOOKUP(raw!AK34,convert!$D$26:$E$31,2)</f>
        <v>50</v>
      </c>
      <c r="AL34" s="57">
        <f>VLOOKUP(raw!AL34,convert!$D$26:$E$31,2)</f>
        <v>25</v>
      </c>
      <c r="AM34" s="57">
        <f>VLOOKUP(raw!AM34,convert!$D$26:$E$31,2)</f>
        <v>25</v>
      </c>
      <c r="AN34" s="57"/>
      <c r="AO34" s="60">
        <f>IF(COUNT(score!AD34:AE34)=0,".",MIN(score!AD34:AE34))</f>
        <v>75</v>
      </c>
    </row>
    <row r="35" spans="1:41" x14ac:dyDescent="0.25">
      <c r="A35" s="58">
        <f>raw!$A35:$A35</f>
        <v>43339</v>
      </c>
      <c r="B35" s="59" t="str">
        <f>raw!$B35:$B35</f>
        <v>0002-0005</v>
      </c>
      <c r="C35" s="57">
        <f>VLOOKUP(raw!C35,convert!$D$26:$E$31,2)</f>
        <v>100</v>
      </c>
      <c r="D35" s="57">
        <f>VLOOKUP(raw!D35,convert!$A$13:$B$16,2)</f>
        <v>50</v>
      </c>
      <c r="E35" s="57">
        <f>VLOOKUP(raw!E35,convert!$A$13:$B$16,2)</f>
        <v>100</v>
      </c>
      <c r="F35" s="57">
        <f>VLOOKUP(raw!F35,convert!$A$8:$B$10,2)</f>
        <v>0</v>
      </c>
      <c r="G35" s="57">
        <f>VLOOKUP(raw!G35,convert!$A$8:$B$10,2)</f>
        <v>100</v>
      </c>
      <c r="H35" s="57">
        <f>VLOOKUP(raw!H35,convert!$A$8:$B$10,2)</f>
        <v>100</v>
      </c>
      <c r="I35" s="57">
        <f>VLOOKUP(raw!I35,convert!$A$8:$B$10,2)</f>
        <v>100</v>
      </c>
      <c r="J35" s="57">
        <f>VLOOKUP(raw!J35,convert!$D$26:$E$31,2)</f>
        <v>75</v>
      </c>
      <c r="K35" s="57">
        <f>VLOOKUP(raw!K35,convert!$D$34:$E$40,2)</f>
        <v>80</v>
      </c>
      <c r="L35" s="57">
        <f>VLOOKUP(raw!L35,convert!$D$34:$E$40,2)</f>
        <v>40</v>
      </c>
      <c r="M35" s="57">
        <f>VLOOKUP(raw!M35,convert!$A$34:$B$40,2)</f>
        <v>60</v>
      </c>
      <c r="N35" s="57">
        <f>VLOOKUP(raw!N35,convert!$A$26:$B$31,2)</f>
        <v>50</v>
      </c>
      <c r="O35" s="57">
        <f>VLOOKUP(raw!O35,convert!$A$26:$B$31,2)</f>
        <v>25</v>
      </c>
      <c r="P35" s="57">
        <f>VLOOKUP(raw!P35,convert!$A$26:$B$31,2)</f>
        <v>50</v>
      </c>
      <c r="Q35" s="57">
        <f>VLOOKUP(raw!Q35,convert!$A$26:$B$31,2)</f>
        <v>25</v>
      </c>
      <c r="R35" s="57">
        <f>VLOOKUP(raw!R35,convert!$A$26:$B$31,2)</f>
        <v>25</v>
      </c>
      <c r="S35" s="57">
        <f>VLOOKUP(raw!S35,convert!$D$26:$E$31,2)</f>
        <v>75</v>
      </c>
      <c r="T35" s="57">
        <f>VLOOKUP(raw!T35,convert!$D$26:$E$31,2)</f>
        <v>25</v>
      </c>
      <c r="U35" s="57">
        <f>VLOOKUP(raw!U35,convert!$D$26:$E$31,2)</f>
        <v>75</v>
      </c>
      <c r="V35" s="57">
        <f>VLOOKUP(raw!V35,convert!$D$26:$E$31,2)</f>
        <v>75</v>
      </c>
      <c r="W35" s="57">
        <f>VLOOKUP(raw!W35,convert!$D$26:$E$31,2)</f>
        <v>25</v>
      </c>
      <c r="X35" s="57">
        <f>VLOOKUP(raw!X35,convert!$D$26:$E$31,2)</f>
        <v>50</v>
      </c>
      <c r="Y35" s="57">
        <f>VLOOKUP(raw!Y35,convert!$D$26:$E$31,2)</f>
        <v>100</v>
      </c>
      <c r="Z35" s="57">
        <f>VLOOKUP(raw!Z35,convert!$D$26:$E$31,2)</f>
        <v>100</v>
      </c>
      <c r="AA35" s="57">
        <f>VLOOKUP(raw!AA35,convert!$D$26:$E$31,2)</f>
        <v>75</v>
      </c>
      <c r="AB35" s="57">
        <f>VLOOKUP(raw!AB35,convert!$D$26:$E$31,2)</f>
        <v>25</v>
      </c>
      <c r="AC35" s="57">
        <f>VLOOKUP(raw!AC35,convert!$D$26:$E$31,2)</f>
        <v>75</v>
      </c>
      <c r="AD35" s="57">
        <f>VLOOKUP(raw!AD35,convert!$D$26:$E$31,2)</f>
        <v>75</v>
      </c>
      <c r="AE35" s="57" t="str">
        <f>VLOOKUP(raw!AE35,convert!$D$26:$E$31,2)</f>
        <v>.</v>
      </c>
      <c r="AF35" s="57">
        <f>VLOOKUP(raw!AF35,convert!$D$26:$E$31,2)</f>
        <v>75</v>
      </c>
      <c r="AG35" s="57">
        <f>VLOOKUP(raw!AG35,convert!$D$26:$E$31,2)</f>
        <v>100</v>
      </c>
      <c r="AH35" s="57">
        <f>VLOOKUP(raw!AH35,convert!$D$26:$E$31,2)</f>
        <v>75</v>
      </c>
      <c r="AI35" s="57">
        <f>VLOOKUP(raw!AI35,convert!$D$26:$E$31,2)</f>
        <v>75</v>
      </c>
      <c r="AJ35" s="57">
        <f>VLOOKUP(raw!AJ35,convert!$D$26:$E$31,2)</f>
        <v>100</v>
      </c>
      <c r="AK35" s="57">
        <f>VLOOKUP(raw!AK35,convert!$D$26:$E$31,2)</f>
        <v>100</v>
      </c>
      <c r="AL35" s="57">
        <f>VLOOKUP(raw!AL35,convert!$D$26:$E$31,2)</f>
        <v>75</v>
      </c>
      <c r="AM35" s="57">
        <f>VLOOKUP(raw!AM35,convert!$D$26:$E$31,2)</f>
        <v>75</v>
      </c>
      <c r="AN35" s="57"/>
      <c r="AO35" s="60">
        <f>IF(COUNT(score!AD35:AE35)=0,".",MIN(score!AD35:AE35))</f>
        <v>75</v>
      </c>
    </row>
    <row r="36" spans="1:41" x14ac:dyDescent="0.25">
      <c r="A36" s="58">
        <f>raw!$A36:$A36</f>
        <v>43339</v>
      </c>
      <c r="B36" s="59" t="str">
        <f>raw!$B36:$B36</f>
        <v>0002-0006</v>
      </c>
      <c r="C36" s="57">
        <f>VLOOKUP(raw!C36,convert!$D$26:$E$31,2)</f>
        <v>50</v>
      </c>
      <c r="D36" s="57">
        <f>VLOOKUP(raw!D36,convert!$A$13:$B$16,2)</f>
        <v>100</v>
      </c>
      <c r="E36" s="57">
        <f>VLOOKUP(raw!E36,convert!$A$13:$B$16,2)</f>
        <v>100</v>
      </c>
      <c r="F36" s="57" t="str">
        <f>VLOOKUP(raw!F36,convert!$A$8:$B$10,2)</f>
        <v>.</v>
      </c>
      <c r="G36" s="57">
        <f>VLOOKUP(raw!G36,convert!$A$8:$B$10,2)</f>
        <v>100</v>
      </c>
      <c r="H36" s="57">
        <f>VLOOKUP(raw!H36,convert!$A$8:$B$10,2)</f>
        <v>100</v>
      </c>
      <c r="I36" s="57">
        <f>VLOOKUP(raw!I36,convert!$A$8:$B$10,2)</f>
        <v>100</v>
      </c>
      <c r="J36" s="57">
        <f>VLOOKUP(raw!J36,convert!$D$26:$E$31,2)</f>
        <v>75</v>
      </c>
      <c r="K36" s="57">
        <f>VLOOKUP(raw!K36,convert!$D$34:$E$40,2)</f>
        <v>100</v>
      </c>
      <c r="L36" s="57">
        <f>VLOOKUP(raw!L36,convert!$D$34:$E$40,2)</f>
        <v>100</v>
      </c>
      <c r="M36" s="57">
        <f>VLOOKUP(raw!M36,convert!$A$34:$B$40,2)</f>
        <v>100</v>
      </c>
      <c r="N36" s="57">
        <f>VLOOKUP(raw!N36,convert!$A$26:$B$31,2)</f>
        <v>0</v>
      </c>
      <c r="O36" s="57">
        <f>VLOOKUP(raw!O36,convert!$A$26:$B$31,2)</f>
        <v>100</v>
      </c>
      <c r="P36" s="57">
        <f>VLOOKUP(raw!P36,convert!$A$26:$B$31,2)</f>
        <v>75</v>
      </c>
      <c r="Q36" s="57">
        <f>VLOOKUP(raw!Q36,convert!$A$26:$B$31,2)</f>
        <v>100</v>
      </c>
      <c r="R36" s="57">
        <f>VLOOKUP(raw!R36,convert!$A$26:$B$31,2)</f>
        <v>50</v>
      </c>
      <c r="S36" s="57">
        <f>VLOOKUP(raw!S36,convert!$D$26:$E$31,2)</f>
        <v>100</v>
      </c>
      <c r="T36" s="57">
        <f>VLOOKUP(raw!T36,convert!$D$26:$E$31,2)</f>
        <v>100</v>
      </c>
      <c r="U36" s="57">
        <f>VLOOKUP(raw!U36,convert!$D$26:$E$31,2)</f>
        <v>100</v>
      </c>
      <c r="V36" s="57">
        <f>VLOOKUP(raw!V36,convert!$D$26:$E$31,2)</f>
        <v>100</v>
      </c>
      <c r="W36" s="57">
        <f>VLOOKUP(raw!W36,convert!$D$26:$E$31,2)</f>
        <v>100</v>
      </c>
      <c r="X36" s="57">
        <f>VLOOKUP(raw!X36,convert!$D$26:$E$31,2)</f>
        <v>100</v>
      </c>
      <c r="Y36" s="57">
        <f>VLOOKUP(raw!Y36,convert!$D$26:$E$31,2)</f>
        <v>100</v>
      </c>
      <c r="Z36" s="57">
        <f>VLOOKUP(raw!Z36,convert!$D$26:$E$31,2)</f>
        <v>100</v>
      </c>
      <c r="AA36" s="57">
        <f>VLOOKUP(raw!AA36,convert!$D$26:$E$31,2)</f>
        <v>100</v>
      </c>
      <c r="AB36" s="57">
        <f>VLOOKUP(raw!AB36,convert!$D$26:$E$31,2)</f>
        <v>100</v>
      </c>
      <c r="AC36" s="57">
        <f>VLOOKUP(raw!AC36,convert!$D$26:$E$31,2)</f>
        <v>100</v>
      </c>
      <c r="AD36" s="57">
        <f>VLOOKUP(raw!AD36,convert!$D$26:$E$31,2)</f>
        <v>100</v>
      </c>
      <c r="AE36" s="57" t="str">
        <f>VLOOKUP(raw!AE36,convert!$D$26:$E$31,2)</f>
        <v>.</v>
      </c>
      <c r="AF36" s="57">
        <f>VLOOKUP(raw!AF36,convert!$D$26:$E$31,2)</f>
        <v>75</v>
      </c>
      <c r="AG36" s="57">
        <f>VLOOKUP(raw!AG36,convert!$D$26:$E$31,2)</f>
        <v>75</v>
      </c>
      <c r="AH36" s="57">
        <f>VLOOKUP(raw!AH36,convert!$D$26:$E$31,2)</f>
        <v>25</v>
      </c>
      <c r="AI36" s="57">
        <f>VLOOKUP(raw!AI36,convert!$D$26:$E$31,2)</f>
        <v>100</v>
      </c>
      <c r="AJ36" s="57">
        <f>VLOOKUP(raw!AJ36,convert!$D$26:$E$31,2)</f>
        <v>75</v>
      </c>
      <c r="AK36" s="57">
        <f>VLOOKUP(raw!AK36,convert!$D$26:$E$31,2)</f>
        <v>100</v>
      </c>
      <c r="AL36" s="57">
        <f>VLOOKUP(raw!AL36,convert!$D$26:$E$31,2)</f>
        <v>100</v>
      </c>
      <c r="AM36" s="57">
        <f>VLOOKUP(raw!AM36,convert!$D$26:$E$31,2)</f>
        <v>100</v>
      </c>
      <c r="AN36" s="57"/>
      <c r="AO36" s="60">
        <f>IF(COUNT(score!AD36:AE36)=0,".",MIN(score!AD36:AE36))</f>
        <v>100</v>
      </c>
    </row>
    <row r="37" spans="1:41" x14ac:dyDescent="0.25">
      <c r="A37" s="58">
        <f>raw!$A37:$A37</f>
        <v>43339</v>
      </c>
      <c r="B37" s="59" t="str">
        <f>raw!$B37:$B37</f>
        <v>0002-0008</v>
      </c>
      <c r="C37" s="57">
        <f>VLOOKUP(raw!C37,convert!$D$26:$E$31,2)</f>
        <v>25</v>
      </c>
      <c r="D37" s="57">
        <f>VLOOKUP(raw!D37,convert!$A$13:$B$16,2)</f>
        <v>0</v>
      </c>
      <c r="E37" s="57">
        <f>VLOOKUP(raw!E37,convert!$A$13:$B$16,2)</f>
        <v>0</v>
      </c>
      <c r="F37" s="57">
        <f>VLOOKUP(raw!F37,convert!$A$8:$B$10,2)</f>
        <v>0</v>
      </c>
      <c r="G37" s="57">
        <f>VLOOKUP(raw!G37,convert!$A$8:$B$10,2)</f>
        <v>0</v>
      </c>
      <c r="H37" s="57">
        <f>VLOOKUP(raw!H37,convert!$A$8:$B$10,2)</f>
        <v>0</v>
      </c>
      <c r="I37" s="57">
        <f>VLOOKUP(raw!I37,convert!$A$8:$B$10,2)</f>
        <v>0</v>
      </c>
      <c r="J37" s="57">
        <f>VLOOKUP(raw!J37,convert!$D$26:$E$31,2)</f>
        <v>50</v>
      </c>
      <c r="K37" s="57">
        <f>VLOOKUP(raw!K37,convert!$D$34:$E$40,2)</f>
        <v>40</v>
      </c>
      <c r="L37" s="57">
        <f>VLOOKUP(raw!L37,convert!$D$34:$E$40,2)</f>
        <v>40</v>
      </c>
      <c r="M37" s="57">
        <f>VLOOKUP(raw!M37,convert!$A$34:$B$40,2)</f>
        <v>20</v>
      </c>
      <c r="N37" s="57">
        <f>VLOOKUP(raw!N37,convert!$A$26:$B$31,2)</f>
        <v>50</v>
      </c>
      <c r="O37" s="57">
        <f>VLOOKUP(raw!O37,convert!$A$26:$B$31,2)</f>
        <v>25</v>
      </c>
      <c r="P37" s="57">
        <f>VLOOKUP(raw!P37,convert!$A$26:$B$31,2)</f>
        <v>25</v>
      </c>
      <c r="Q37" s="57">
        <f>VLOOKUP(raw!Q37,convert!$A$26:$B$31,2)</f>
        <v>25</v>
      </c>
      <c r="R37" s="57">
        <f>VLOOKUP(raw!R37,convert!$A$26:$B$31,2)</f>
        <v>0</v>
      </c>
      <c r="S37" s="57">
        <f>VLOOKUP(raw!S37,convert!$D$26:$E$31,2)</f>
        <v>75</v>
      </c>
      <c r="T37" s="57">
        <f>VLOOKUP(raw!T37,convert!$D$26:$E$31,2)</f>
        <v>100</v>
      </c>
      <c r="U37" s="57">
        <f>VLOOKUP(raw!U37,convert!$D$26:$E$31,2)</f>
        <v>25</v>
      </c>
      <c r="V37" s="57">
        <f>VLOOKUP(raw!V37,convert!$D$26:$E$31,2)</f>
        <v>50</v>
      </c>
      <c r="W37" s="57">
        <f>VLOOKUP(raw!W37,convert!$D$26:$E$31,2)</f>
        <v>75</v>
      </c>
      <c r="X37" s="57">
        <f>VLOOKUP(raw!X37,convert!$D$26:$E$31,2)</f>
        <v>100</v>
      </c>
      <c r="Y37" s="57">
        <f>VLOOKUP(raw!Y37,convert!$D$26:$E$31,2)</f>
        <v>50</v>
      </c>
      <c r="Z37" s="57">
        <f>VLOOKUP(raw!Z37,convert!$D$26:$E$31,2)</f>
        <v>75</v>
      </c>
      <c r="AA37" s="57">
        <f>VLOOKUP(raw!AA37,convert!$D$26:$E$31,2)</f>
        <v>50</v>
      </c>
      <c r="AB37" s="57">
        <f>VLOOKUP(raw!AB37,convert!$D$26:$E$31,2)</f>
        <v>50</v>
      </c>
      <c r="AC37" s="57">
        <f>VLOOKUP(raw!AC37,convert!$D$26:$E$31,2)</f>
        <v>100</v>
      </c>
      <c r="AD37" s="57">
        <f>VLOOKUP(raw!AD37,convert!$D$26:$E$31,2)</f>
        <v>100</v>
      </c>
      <c r="AE37" s="57" t="str">
        <f>VLOOKUP(raw!AE37,convert!$D$26:$E$31,2)</f>
        <v>.</v>
      </c>
      <c r="AF37" s="57">
        <f>VLOOKUP(raw!AF37,convert!$D$26:$E$31,2)</f>
        <v>50</v>
      </c>
      <c r="AG37" s="57">
        <f>VLOOKUP(raw!AG37,convert!$D$26:$E$31,2)</f>
        <v>25</v>
      </c>
      <c r="AH37" s="57">
        <f>VLOOKUP(raw!AH37,convert!$D$26:$E$31,2)</f>
        <v>25</v>
      </c>
      <c r="AI37" s="57">
        <f>VLOOKUP(raw!AI37,convert!$D$26:$E$31,2)</f>
        <v>25</v>
      </c>
      <c r="AJ37" s="57">
        <f>VLOOKUP(raw!AJ37,convert!$D$26:$E$31,2)</f>
        <v>50</v>
      </c>
      <c r="AK37" s="57">
        <f>VLOOKUP(raw!AK37,convert!$D$26:$E$31,2)</f>
        <v>25</v>
      </c>
      <c r="AL37" s="57">
        <f>VLOOKUP(raw!AL37,convert!$D$26:$E$31,2)</f>
        <v>25</v>
      </c>
      <c r="AM37" s="57">
        <f>VLOOKUP(raw!AM37,convert!$D$26:$E$31,2)</f>
        <v>50</v>
      </c>
      <c r="AN37" s="57"/>
      <c r="AO37" s="60">
        <f>IF(COUNT(score!AD37:AE37)=0,".",MIN(score!AD37:AE37))</f>
        <v>100</v>
      </c>
    </row>
    <row r="38" spans="1:41" x14ac:dyDescent="0.25">
      <c r="A38" s="58">
        <f>raw!$A38:$A38</f>
        <v>43339</v>
      </c>
      <c r="B38" s="59" t="str">
        <f>raw!$B38:$B38</f>
        <v>0002-0009</v>
      </c>
      <c r="C38" s="57">
        <f>VLOOKUP(raw!C38,convert!$D$26:$E$31,2)</f>
        <v>50</v>
      </c>
      <c r="D38" s="57">
        <f>VLOOKUP(raw!D38,convert!$A$13:$B$16,2)</f>
        <v>100</v>
      </c>
      <c r="E38" s="57">
        <f>VLOOKUP(raw!E38,convert!$A$13:$B$16,2)</f>
        <v>50</v>
      </c>
      <c r="F38" s="57">
        <f>VLOOKUP(raw!F38,convert!$A$8:$B$10,2)</f>
        <v>100</v>
      </c>
      <c r="G38" s="57">
        <f>VLOOKUP(raw!G38,convert!$A$8:$B$10,2)</f>
        <v>100</v>
      </c>
      <c r="H38" s="57">
        <f>VLOOKUP(raw!H38,convert!$A$8:$B$10,2)</f>
        <v>100</v>
      </c>
      <c r="I38" s="57">
        <f>VLOOKUP(raw!I38,convert!$A$8:$B$10,2)</f>
        <v>100</v>
      </c>
      <c r="J38" s="57">
        <f>VLOOKUP(raw!J38,convert!$D$26:$E$31,2)</f>
        <v>75</v>
      </c>
      <c r="K38" s="57">
        <f>VLOOKUP(raw!K38,convert!$D$34:$E$40,2)</f>
        <v>100</v>
      </c>
      <c r="L38" s="57">
        <f>VLOOKUP(raw!L38,convert!$D$34:$E$40,2)</f>
        <v>80</v>
      </c>
      <c r="M38" s="57">
        <f>VLOOKUP(raw!M38,convert!$A$34:$B$40,2)</f>
        <v>100</v>
      </c>
      <c r="N38" s="57">
        <f>VLOOKUP(raw!N38,convert!$A$26:$B$31,2)</f>
        <v>100</v>
      </c>
      <c r="O38" s="57">
        <f>VLOOKUP(raw!O38,convert!$A$26:$B$31,2)</f>
        <v>100</v>
      </c>
      <c r="P38" s="57">
        <f>VLOOKUP(raw!P38,convert!$A$26:$B$31,2)</f>
        <v>25</v>
      </c>
      <c r="Q38" s="57">
        <f>VLOOKUP(raw!Q38,convert!$A$26:$B$31,2)</f>
        <v>75</v>
      </c>
      <c r="R38" s="57">
        <f>VLOOKUP(raw!R38,convert!$A$26:$B$31,2)</f>
        <v>100</v>
      </c>
      <c r="S38" s="57">
        <f>VLOOKUP(raw!S38,convert!$D$26:$E$31,2)</f>
        <v>75</v>
      </c>
      <c r="T38" s="57">
        <f>VLOOKUP(raw!T38,convert!$D$26:$E$31,2)</f>
        <v>100</v>
      </c>
      <c r="U38" s="57">
        <f>VLOOKUP(raw!U38,convert!$D$26:$E$31,2)</f>
        <v>100</v>
      </c>
      <c r="V38" s="57">
        <f>VLOOKUP(raw!V38,convert!$D$26:$E$31,2)</f>
        <v>100</v>
      </c>
      <c r="W38" s="57">
        <f>VLOOKUP(raw!W38,convert!$D$26:$E$31,2)</f>
        <v>75</v>
      </c>
      <c r="X38" s="57">
        <f>VLOOKUP(raw!X38,convert!$D$26:$E$31,2)</f>
        <v>100</v>
      </c>
      <c r="Y38" s="57">
        <f>VLOOKUP(raw!Y38,convert!$D$26:$E$31,2)</f>
        <v>100</v>
      </c>
      <c r="Z38" s="57">
        <f>VLOOKUP(raw!Z38,convert!$D$26:$E$31,2)</f>
        <v>50</v>
      </c>
      <c r="AA38" s="57">
        <f>VLOOKUP(raw!AA38,convert!$D$26:$E$31,2)</f>
        <v>100</v>
      </c>
      <c r="AB38" s="57">
        <f>VLOOKUP(raw!AB38,convert!$D$26:$E$31,2)</f>
        <v>100</v>
      </c>
      <c r="AC38" s="57">
        <f>VLOOKUP(raw!AC38,convert!$D$26:$E$31,2)</f>
        <v>100</v>
      </c>
      <c r="AD38" s="57">
        <f>VLOOKUP(raw!AD38,convert!$D$26:$E$31,2)</f>
        <v>100</v>
      </c>
      <c r="AE38" s="57" t="str">
        <f>VLOOKUP(raw!AE38,convert!$D$26:$E$31,2)</f>
        <v>.</v>
      </c>
      <c r="AF38" s="57">
        <f>VLOOKUP(raw!AF38,convert!$D$26:$E$31,2)</f>
        <v>75</v>
      </c>
      <c r="AG38" s="57">
        <f>VLOOKUP(raw!AG38,convert!$D$26:$E$31,2)</f>
        <v>50</v>
      </c>
      <c r="AH38" s="57">
        <f>VLOOKUP(raw!AH38,convert!$D$26:$E$31,2)</f>
        <v>100</v>
      </c>
      <c r="AI38" s="57">
        <f>VLOOKUP(raw!AI38,convert!$D$26:$E$31,2)</f>
        <v>50</v>
      </c>
      <c r="AJ38" s="57">
        <f>VLOOKUP(raw!AJ38,convert!$D$26:$E$31,2)</f>
        <v>100</v>
      </c>
      <c r="AK38" s="57">
        <f>VLOOKUP(raw!AK38,convert!$D$26:$E$31,2)</f>
        <v>100</v>
      </c>
      <c r="AL38" s="57">
        <f>VLOOKUP(raw!AL38,convert!$D$26:$E$31,2)</f>
        <v>100</v>
      </c>
      <c r="AM38" s="57">
        <f>VLOOKUP(raw!AM38,convert!$D$26:$E$31,2)</f>
        <v>100</v>
      </c>
      <c r="AN38" s="57"/>
      <c r="AO38" s="60">
        <f>IF(COUNT(score!AD38:AE38)=0,".",MIN(score!AD38:AE38))</f>
        <v>100</v>
      </c>
    </row>
    <row r="39" spans="1:41" x14ac:dyDescent="0.25">
      <c r="A39" s="58">
        <f>raw!$A39:$A39</f>
        <v>43339</v>
      </c>
      <c r="B39" s="59" t="str">
        <f>raw!$B39:$B39</f>
        <v>0002-0010</v>
      </c>
      <c r="C39" s="57">
        <f>VLOOKUP(raw!C39,convert!$D$26:$E$31,2)</f>
        <v>100</v>
      </c>
      <c r="D39" s="57">
        <f>VLOOKUP(raw!D39,convert!$A$13:$B$16,2)</f>
        <v>100</v>
      </c>
      <c r="E39" s="57">
        <f>VLOOKUP(raw!E39,convert!$A$13:$B$16,2)</f>
        <v>100</v>
      </c>
      <c r="F39" s="57">
        <f>VLOOKUP(raw!F39,convert!$A$8:$B$10,2)</f>
        <v>100</v>
      </c>
      <c r="G39" s="57">
        <f>VLOOKUP(raw!G39,convert!$A$8:$B$10,2)</f>
        <v>100</v>
      </c>
      <c r="H39" s="57">
        <f>VLOOKUP(raw!H39,convert!$A$8:$B$10,2)</f>
        <v>100</v>
      </c>
      <c r="I39" s="57">
        <f>VLOOKUP(raw!I39,convert!$A$8:$B$10,2)</f>
        <v>100</v>
      </c>
      <c r="J39" s="57">
        <f>VLOOKUP(raw!J39,convert!$D$26:$E$31,2)</f>
        <v>100</v>
      </c>
      <c r="K39" s="57">
        <f>VLOOKUP(raw!K39,convert!$D$34:$E$40,2)</f>
        <v>100</v>
      </c>
      <c r="L39" s="57">
        <f>VLOOKUP(raw!L39,convert!$D$34:$E$40,2)</f>
        <v>100</v>
      </c>
      <c r="M39" s="57">
        <f>VLOOKUP(raw!M39,convert!$A$34:$B$40,2)</f>
        <v>100</v>
      </c>
      <c r="N39" s="57">
        <f>VLOOKUP(raw!N39,convert!$A$26:$B$31,2)</f>
        <v>100</v>
      </c>
      <c r="O39" s="57">
        <f>VLOOKUP(raw!O39,convert!$A$26:$B$31,2)</f>
        <v>75</v>
      </c>
      <c r="P39" s="57">
        <f>VLOOKUP(raw!P39,convert!$A$26:$B$31,2)</f>
        <v>75</v>
      </c>
      <c r="Q39" s="57">
        <f>VLOOKUP(raw!Q39,convert!$A$26:$B$31,2)</f>
        <v>75</v>
      </c>
      <c r="R39" s="57">
        <f>VLOOKUP(raw!R39,convert!$A$26:$B$31,2)</f>
        <v>75</v>
      </c>
      <c r="S39" s="57">
        <f>VLOOKUP(raw!S39,convert!$D$26:$E$31,2)</f>
        <v>100</v>
      </c>
      <c r="T39" s="57">
        <f>VLOOKUP(raw!T39,convert!$D$26:$E$31,2)</f>
        <v>100</v>
      </c>
      <c r="U39" s="57">
        <f>VLOOKUP(raw!U39,convert!$D$26:$E$31,2)</f>
        <v>100</v>
      </c>
      <c r="V39" s="57">
        <f>VLOOKUP(raw!V39,convert!$D$26:$E$31,2)</f>
        <v>100</v>
      </c>
      <c r="W39" s="57">
        <f>VLOOKUP(raw!W39,convert!$D$26:$E$31,2)</f>
        <v>100</v>
      </c>
      <c r="X39" s="57">
        <f>VLOOKUP(raw!X39,convert!$D$26:$E$31,2)</f>
        <v>100</v>
      </c>
      <c r="Y39" s="57">
        <f>VLOOKUP(raw!Y39,convert!$D$26:$E$31,2)</f>
        <v>100</v>
      </c>
      <c r="Z39" s="57">
        <f>VLOOKUP(raw!Z39,convert!$D$26:$E$31,2)</f>
        <v>100</v>
      </c>
      <c r="AA39" s="57">
        <f>VLOOKUP(raw!AA39,convert!$D$26:$E$31,2)</f>
        <v>100</v>
      </c>
      <c r="AB39" s="57">
        <f>VLOOKUP(raw!AB39,convert!$D$26:$E$31,2)</f>
        <v>100</v>
      </c>
      <c r="AC39" s="57">
        <f>VLOOKUP(raw!AC39,convert!$D$26:$E$31,2)</f>
        <v>100</v>
      </c>
      <c r="AD39" s="57">
        <f>VLOOKUP(raw!AD39,convert!$D$26:$E$31,2)</f>
        <v>100</v>
      </c>
      <c r="AE39" s="57" t="str">
        <f>VLOOKUP(raw!AE39,convert!$D$26:$E$31,2)</f>
        <v>.</v>
      </c>
      <c r="AF39" s="57">
        <f>VLOOKUP(raw!AF39,convert!$D$26:$E$31,2)</f>
        <v>100</v>
      </c>
      <c r="AG39" s="57">
        <f>VLOOKUP(raw!AG39,convert!$D$26:$E$31,2)</f>
        <v>100</v>
      </c>
      <c r="AH39" s="57">
        <f>VLOOKUP(raw!AH39,convert!$D$26:$E$31,2)</f>
        <v>100</v>
      </c>
      <c r="AI39" s="57">
        <f>VLOOKUP(raw!AI39,convert!$D$26:$E$31,2)</f>
        <v>100</v>
      </c>
      <c r="AJ39" s="57">
        <f>VLOOKUP(raw!AJ39,convert!$D$26:$E$31,2)</f>
        <v>100</v>
      </c>
      <c r="AK39" s="57">
        <f>VLOOKUP(raw!AK39,convert!$D$26:$E$31,2)</f>
        <v>100</v>
      </c>
      <c r="AL39" s="57">
        <f>VLOOKUP(raw!AL39,convert!$D$26:$E$31,2)</f>
        <v>75</v>
      </c>
      <c r="AM39" s="57">
        <f>VLOOKUP(raw!AM39,convert!$D$26:$E$31,2)</f>
        <v>100</v>
      </c>
      <c r="AN39" s="57"/>
      <c r="AO39" s="60">
        <f>IF(COUNT(score!AD39:AE39)=0,".",MIN(score!AD39:AE39))</f>
        <v>100</v>
      </c>
    </row>
    <row r="40" spans="1:41" x14ac:dyDescent="0.25">
      <c r="A40" s="58">
        <f>raw!$A40:$A40</f>
        <v>43339</v>
      </c>
      <c r="B40" s="59" t="str">
        <f>raw!$B40:$B40</f>
        <v>0002-0011</v>
      </c>
      <c r="C40" s="57">
        <f>VLOOKUP(raw!C40,convert!$D$26:$E$31,2)</f>
        <v>75</v>
      </c>
      <c r="D40" s="57">
        <f>VLOOKUP(raw!D40,convert!$A$13:$B$16,2)</f>
        <v>50</v>
      </c>
      <c r="E40" s="57">
        <f>VLOOKUP(raw!E40,convert!$A$13:$B$16,2)</f>
        <v>50</v>
      </c>
      <c r="F40" s="57">
        <f>VLOOKUP(raw!F40,convert!$A$8:$B$10,2)</f>
        <v>100</v>
      </c>
      <c r="G40" s="57">
        <f>VLOOKUP(raw!G40,convert!$A$8:$B$10,2)</f>
        <v>0</v>
      </c>
      <c r="H40" s="57">
        <f>VLOOKUP(raw!H40,convert!$A$8:$B$10,2)</f>
        <v>100</v>
      </c>
      <c r="I40" s="57">
        <f>VLOOKUP(raw!I40,convert!$A$8:$B$10,2)</f>
        <v>100</v>
      </c>
      <c r="J40" s="57">
        <f>VLOOKUP(raw!J40,convert!$D$26:$E$31,2)</f>
        <v>75</v>
      </c>
      <c r="K40" s="57">
        <f>VLOOKUP(raw!K40,convert!$D$34:$E$40,2)</f>
        <v>100</v>
      </c>
      <c r="L40" s="57">
        <f>VLOOKUP(raw!L40,convert!$D$34:$E$40,2)</f>
        <v>100</v>
      </c>
      <c r="M40" s="57">
        <f>VLOOKUP(raw!M40,convert!$A$34:$B$40,2)</f>
        <v>100</v>
      </c>
      <c r="N40" s="57">
        <f>VLOOKUP(raw!N40,convert!$A$26:$B$31,2)</f>
        <v>100</v>
      </c>
      <c r="O40" s="57">
        <f>VLOOKUP(raw!O40,convert!$A$26:$B$31,2)</f>
        <v>0</v>
      </c>
      <c r="P40" s="57">
        <f>VLOOKUP(raw!P40,convert!$A$26:$B$31,2)</f>
        <v>0</v>
      </c>
      <c r="Q40" s="57">
        <f>VLOOKUP(raw!Q40,convert!$A$26:$B$31,2)</f>
        <v>100</v>
      </c>
      <c r="R40" s="57">
        <f>VLOOKUP(raw!R40,convert!$A$26:$B$31,2)</f>
        <v>100</v>
      </c>
      <c r="S40" s="57">
        <f>VLOOKUP(raw!S40,convert!$D$26:$E$31,2)</f>
        <v>50</v>
      </c>
      <c r="T40" s="57">
        <f>VLOOKUP(raw!T40,convert!$D$26:$E$31,2)</f>
        <v>50</v>
      </c>
      <c r="U40" s="57">
        <f>VLOOKUP(raw!U40,convert!$D$26:$E$31,2)</f>
        <v>100</v>
      </c>
      <c r="V40" s="57">
        <f>VLOOKUP(raw!V40,convert!$D$26:$E$31,2)</f>
        <v>75</v>
      </c>
      <c r="W40" s="57">
        <f>VLOOKUP(raw!W40,convert!$D$26:$E$31,2)</f>
        <v>0</v>
      </c>
      <c r="X40" s="57">
        <f>VLOOKUP(raw!X40,convert!$D$26:$E$31,2)</f>
        <v>50</v>
      </c>
      <c r="Y40" s="57">
        <f>VLOOKUP(raw!Y40,convert!$D$26:$E$31,2)</f>
        <v>100</v>
      </c>
      <c r="Z40" s="57">
        <f>VLOOKUP(raw!Z40,convert!$D$26:$E$31,2)</f>
        <v>25</v>
      </c>
      <c r="AA40" s="57">
        <f>VLOOKUP(raw!AA40,convert!$D$26:$E$31,2)</f>
        <v>50</v>
      </c>
      <c r="AB40" s="57">
        <f>VLOOKUP(raw!AB40,convert!$D$26:$E$31,2)</f>
        <v>75</v>
      </c>
      <c r="AC40" s="57">
        <f>VLOOKUP(raw!AC40,convert!$D$26:$E$31,2)</f>
        <v>100</v>
      </c>
      <c r="AD40" s="57">
        <f>VLOOKUP(raw!AD40,convert!$D$26:$E$31,2)</f>
        <v>100</v>
      </c>
      <c r="AE40" s="57" t="str">
        <f>VLOOKUP(raw!AE40,convert!$D$26:$E$31,2)</f>
        <v>.</v>
      </c>
      <c r="AF40" s="57">
        <f>VLOOKUP(raw!AF40,convert!$D$26:$E$31,2)</f>
        <v>25</v>
      </c>
      <c r="AG40" s="57">
        <f>VLOOKUP(raw!AG40,convert!$D$26:$E$31,2)</f>
        <v>50</v>
      </c>
      <c r="AH40" s="57">
        <f>VLOOKUP(raw!AH40,convert!$D$26:$E$31,2)</f>
        <v>75</v>
      </c>
      <c r="AI40" s="57">
        <f>VLOOKUP(raw!AI40,convert!$D$26:$E$31,2)</f>
        <v>25</v>
      </c>
      <c r="AJ40" s="57">
        <f>VLOOKUP(raw!AJ40,convert!$D$26:$E$31,2)</f>
        <v>75</v>
      </c>
      <c r="AK40" s="57">
        <f>VLOOKUP(raw!AK40,convert!$D$26:$E$31,2)</f>
        <v>75</v>
      </c>
      <c r="AL40" s="57">
        <f>VLOOKUP(raw!AL40,convert!$D$26:$E$31,2)</f>
        <v>0</v>
      </c>
      <c r="AM40" s="57">
        <f>VLOOKUP(raw!AM40,convert!$D$26:$E$31,2)</f>
        <v>100</v>
      </c>
      <c r="AN40" s="57"/>
      <c r="AO40" s="60">
        <f>IF(COUNT(score!AD40:AE40)=0,".",MIN(score!AD40:AE40))</f>
        <v>100</v>
      </c>
    </row>
    <row r="41" spans="1:41" x14ac:dyDescent="0.25">
      <c r="A41" s="58">
        <f>raw!$A41:$A41</f>
        <v>43339</v>
      </c>
      <c r="B41" s="59" t="str">
        <f>raw!$B41:$B41</f>
        <v>0002-0012</v>
      </c>
      <c r="C41" s="57">
        <f>VLOOKUP(raw!C41,convert!$D$26:$E$31,2)</f>
        <v>50</v>
      </c>
      <c r="D41" s="57">
        <f>VLOOKUP(raw!D41,convert!$A$13:$B$16,2)</f>
        <v>100</v>
      </c>
      <c r="E41" s="57">
        <f>VLOOKUP(raw!E41,convert!$A$13:$B$16,2)</f>
        <v>100</v>
      </c>
      <c r="F41" s="57">
        <f>VLOOKUP(raw!F41,convert!$A$8:$B$10,2)</f>
        <v>100</v>
      </c>
      <c r="G41" s="57">
        <f>VLOOKUP(raw!G41,convert!$A$8:$B$10,2)</f>
        <v>100</v>
      </c>
      <c r="H41" s="57">
        <f>VLOOKUP(raw!H41,convert!$A$8:$B$10,2)</f>
        <v>100</v>
      </c>
      <c r="I41" s="57">
        <f>VLOOKUP(raw!I41,convert!$A$8:$B$10,2)</f>
        <v>100</v>
      </c>
      <c r="J41" s="57">
        <f>VLOOKUP(raw!J41,convert!$D$26:$E$31,2)</f>
        <v>50</v>
      </c>
      <c r="K41" s="57">
        <f>VLOOKUP(raw!K41,convert!$D$34:$E$40,2)</f>
        <v>100</v>
      </c>
      <c r="L41" s="57">
        <f>VLOOKUP(raw!L41,convert!$D$34:$E$40,2)</f>
        <v>100</v>
      </c>
      <c r="M41" s="57">
        <f>VLOOKUP(raw!M41,convert!$A$34:$B$40,2)</f>
        <v>100</v>
      </c>
      <c r="N41" s="57">
        <f>VLOOKUP(raw!N41,convert!$A$26:$B$31,2)</f>
        <v>50</v>
      </c>
      <c r="O41" s="57">
        <f>VLOOKUP(raw!O41,convert!$A$26:$B$31,2)</f>
        <v>25</v>
      </c>
      <c r="P41" s="57">
        <f>VLOOKUP(raw!P41,convert!$A$26:$B$31,2)</f>
        <v>0</v>
      </c>
      <c r="Q41" s="57">
        <f>VLOOKUP(raw!Q41,convert!$A$26:$B$31,2)</f>
        <v>100</v>
      </c>
      <c r="R41" s="57">
        <f>VLOOKUP(raw!R41,convert!$A$26:$B$31,2)</f>
        <v>25</v>
      </c>
      <c r="S41" s="57">
        <f>VLOOKUP(raw!S41,convert!$D$26:$E$31,2)</f>
        <v>100</v>
      </c>
      <c r="T41" s="57">
        <f>VLOOKUP(raw!T41,convert!$D$26:$E$31,2)</f>
        <v>100</v>
      </c>
      <c r="U41" s="57">
        <f>VLOOKUP(raw!U41,convert!$D$26:$E$31,2)</f>
        <v>100</v>
      </c>
      <c r="V41" s="57">
        <f>VLOOKUP(raw!V41,convert!$D$26:$E$31,2)</f>
        <v>100</v>
      </c>
      <c r="W41" s="57">
        <f>VLOOKUP(raw!W41,convert!$D$26:$E$31,2)</f>
        <v>100</v>
      </c>
      <c r="X41" s="57">
        <f>VLOOKUP(raw!X41,convert!$D$26:$E$31,2)</f>
        <v>100</v>
      </c>
      <c r="Y41" s="57">
        <f>VLOOKUP(raw!Y41,convert!$D$26:$E$31,2)</f>
        <v>100</v>
      </c>
      <c r="Z41" s="57">
        <f>VLOOKUP(raw!Z41,convert!$D$26:$E$31,2)</f>
        <v>75</v>
      </c>
      <c r="AA41" s="57">
        <f>VLOOKUP(raw!AA41,convert!$D$26:$E$31,2)</f>
        <v>100</v>
      </c>
      <c r="AB41" s="57">
        <f>VLOOKUP(raw!AB41,convert!$D$26:$E$31,2)</f>
        <v>100</v>
      </c>
      <c r="AC41" s="57">
        <f>VLOOKUP(raw!AC41,convert!$D$26:$E$31,2)</f>
        <v>100</v>
      </c>
      <c r="AD41" s="57">
        <f>VLOOKUP(raw!AD41,convert!$D$26:$E$31,2)</f>
        <v>100</v>
      </c>
      <c r="AE41" s="57" t="str">
        <f>VLOOKUP(raw!AE41,convert!$D$26:$E$31,2)</f>
        <v>.</v>
      </c>
      <c r="AF41" s="57">
        <f>VLOOKUP(raw!AF41,convert!$D$26:$E$31,2)</f>
        <v>25</v>
      </c>
      <c r="AG41" s="57">
        <f>VLOOKUP(raw!AG41,convert!$D$26:$E$31,2)</f>
        <v>50</v>
      </c>
      <c r="AH41" s="57">
        <f>VLOOKUP(raw!AH41,convert!$D$26:$E$31,2)</f>
        <v>25</v>
      </c>
      <c r="AI41" s="57">
        <f>VLOOKUP(raw!AI41,convert!$D$26:$E$31,2)</f>
        <v>50</v>
      </c>
      <c r="AJ41" s="57">
        <f>VLOOKUP(raw!AJ41,convert!$D$26:$E$31,2)</f>
        <v>50</v>
      </c>
      <c r="AK41" s="57">
        <f>VLOOKUP(raw!AK41,convert!$D$26:$E$31,2)</f>
        <v>100</v>
      </c>
      <c r="AL41" s="57">
        <f>VLOOKUP(raw!AL41,convert!$D$26:$E$31,2)</f>
        <v>100</v>
      </c>
      <c r="AM41" s="57">
        <f>VLOOKUP(raw!AM41,convert!$D$26:$E$31,2)</f>
        <v>100</v>
      </c>
      <c r="AN41" s="57"/>
      <c r="AO41" s="60">
        <f>IF(COUNT(score!AD41:AE41)=0,".",MIN(score!AD41:AE41))</f>
        <v>100</v>
      </c>
    </row>
    <row r="42" spans="1:41" x14ac:dyDescent="0.25">
      <c r="A42" s="58">
        <f>raw!$A42:$A42</f>
        <v>43339</v>
      </c>
      <c r="B42" s="59" t="str">
        <f>raw!$B42:$B42</f>
        <v>0002-0013</v>
      </c>
      <c r="C42" s="57">
        <f>VLOOKUP(raw!C42,convert!$D$26:$E$31,2)</f>
        <v>50</v>
      </c>
      <c r="D42" s="57">
        <f>VLOOKUP(raw!D42,convert!$A$13:$B$16,2)</f>
        <v>50</v>
      </c>
      <c r="E42" s="57">
        <f>VLOOKUP(raw!E42,convert!$A$13:$B$16,2)</f>
        <v>50</v>
      </c>
      <c r="F42" s="57">
        <f>VLOOKUP(raw!F42,convert!$A$8:$B$10,2)</f>
        <v>100</v>
      </c>
      <c r="G42" s="57">
        <f>VLOOKUP(raw!G42,convert!$A$8:$B$10,2)</f>
        <v>0</v>
      </c>
      <c r="H42" s="57">
        <f>VLOOKUP(raw!H42,convert!$A$8:$B$10,2)</f>
        <v>0</v>
      </c>
      <c r="I42" s="57">
        <f>VLOOKUP(raw!I42,convert!$A$8:$B$10,2)</f>
        <v>0</v>
      </c>
      <c r="J42" s="57">
        <f>VLOOKUP(raw!J42,convert!$D$26:$E$31,2)</f>
        <v>50</v>
      </c>
      <c r="K42" s="57">
        <f>VLOOKUP(raw!K42,convert!$D$34:$E$40,2)</f>
        <v>60</v>
      </c>
      <c r="L42" s="57">
        <f>VLOOKUP(raw!L42,convert!$D$34:$E$40,2)</f>
        <v>60</v>
      </c>
      <c r="M42" s="57">
        <f>VLOOKUP(raw!M42,convert!$A$34:$B$40,2)</f>
        <v>60</v>
      </c>
      <c r="N42" s="57">
        <f>VLOOKUP(raw!N42,convert!$A$26:$B$31,2)</f>
        <v>50</v>
      </c>
      <c r="O42" s="57">
        <f>VLOOKUP(raw!O42,convert!$A$26:$B$31,2)</f>
        <v>75</v>
      </c>
      <c r="P42" s="57">
        <f>VLOOKUP(raw!P42,convert!$A$26:$B$31,2)</f>
        <v>75</v>
      </c>
      <c r="Q42" s="57">
        <f>VLOOKUP(raw!Q42,convert!$A$26:$B$31,2)</f>
        <v>100</v>
      </c>
      <c r="R42" s="57">
        <f>VLOOKUP(raw!R42,convert!$A$26:$B$31,2)</f>
        <v>100</v>
      </c>
      <c r="S42" s="57">
        <f>VLOOKUP(raw!S42,convert!$D$26:$E$31,2)</f>
        <v>100</v>
      </c>
      <c r="T42" s="57">
        <f>VLOOKUP(raw!T42,convert!$D$26:$E$31,2)</f>
        <v>100</v>
      </c>
      <c r="U42" s="57">
        <f>VLOOKUP(raw!U42,convert!$D$26:$E$31,2)</f>
        <v>75</v>
      </c>
      <c r="V42" s="57">
        <f>VLOOKUP(raw!V42,convert!$D$26:$E$31,2)</f>
        <v>75</v>
      </c>
      <c r="W42" s="57">
        <f>VLOOKUP(raw!W42,convert!$D$26:$E$31,2)</f>
        <v>50</v>
      </c>
      <c r="X42" s="57">
        <f>VLOOKUP(raw!X42,convert!$D$26:$E$31,2)</f>
        <v>100</v>
      </c>
      <c r="Y42" s="57">
        <f>VLOOKUP(raw!Y42,convert!$D$26:$E$31,2)</f>
        <v>100</v>
      </c>
      <c r="Z42" s="57">
        <f>VLOOKUP(raw!Z42,convert!$D$26:$E$31,2)</f>
        <v>75</v>
      </c>
      <c r="AA42" s="57">
        <f>VLOOKUP(raw!AA42,convert!$D$26:$E$31,2)</f>
        <v>100</v>
      </c>
      <c r="AB42" s="57">
        <f>VLOOKUP(raw!AB42,convert!$D$26:$E$31,2)</f>
        <v>75</v>
      </c>
      <c r="AC42" s="57">
        <f>VLOOKUP(raw!AC42,convert!$D$26:$E$31,2)</f>
        <v>100</v>
      </c>
      <c r="AD42" s="57">
        <f>VLOOKUP(raw!AD42,convert!$D$26:$E$31,2)</f>
        <v>100</v>
      </c>
      <c r="AE42" s="57" t="str">
        <f>VLOOKUP(raw!AE42,convert!$D$26:$E$31,2)</f>
        <v>.</v>
      </c>
      <c r="AF42" s="57">
        <f>VLOOKUP(raw!AF42,convert!$D$26:$E$31,2)</f>
        <v>75</v>
      </c>
      <c r="AG42" s="57">
        <f>VLOOKUP(raw!AG42,convert!$D$26:$E$31,2)</f>
        <v>100</v>
      </c>
      <c r="AH42" s="57">
        <f>VLOOKUP(raw!AH42,convert!$D$26:$E$31,2)</f>
        <v>75</v>
      </c>
      <c r="AI42" s="57">
        <f>VLOOKUP(raw!AI42,convert!$D$26:$E$31,2)</f>
        <v>100</v>
      </c>
      <c r="AJ42" s="57">
        <f>VLOOKUP(raw!AJ42,convert!$D$26:$E$31,2)</f>
        <v>100</v>
      </c>
      <c r="AK42" s="57">
        <f>VLOOKUP(raw!AK42,convert!$D$26:$E$31,2)</f>
        <v>75</v>
      </c>
      <c r="AL42" s="57">
        <f>VLOOKUP(raw!AL42,convert!$D$26:$E$31,2)</f>
        <v>100</v>
      </c>
      <c r="AM42" s="57">
        <f>VLOOKUP(raw!AM42,convert!$D$26:$E$31,2)</f>
        <v>100</v>
      </c>
      <c r="AN42" s="57"/>
      <c r="AO42" s="60">
        <f>IF(COUNT(score!AD42:AE42)=0,".",MIN(score!AD42:AE42))</f>
        <v>100</v>
      </c>
    </row>
    <row r="43" spans="1:41" x14ac:dyDescent="0.25">
      <c r="A43" s="58">
        <f>raw!$A43:$A43</f>
        <v>43339</v>
      </c>
      <c r="B43" s="59" t="str">
        <f>raw!$B43:$B43</f>
        <v>0002-0014</v>
      </c>
      <c r="C43" s="57">
        <f>VLOOKUP(raw!C43,convert!$D$26:$E$31,2)</f>
        <v>25</v>
      </c>
      <c r="D43" s="57">
        <f>VLOOKUP(raw!D43,convert!$A$13:$B$16,2)</f>
        <v>100</v>
      </c>
      <c r="E43" s="57">
        <f>VLOOKUP(raw!E43,convert!$A$13:$B$16,2)</f>
        <v>50</v>
      </c>
      <c r="F43" s="57">
        <f>VLOOKUP(raw!F43,convert!$A$8:$B$10,2)</f>
        <v>100</v>
      </c>
      <c r="G43" s="57">
        <f>VLOOKUP(raw!G43,convert!$A$8:$B$10,2)</f>
        <v>100</v>
      </c>
      <c r="H43" s="57">
        <f>VLOOKUP(raw!H43,convert!$A$8:$B$10,2)</f>
        <v>100</v>
      </c>
      <c r="I43" s="57">
        <f>VLOOKUP(raw!I43,convert!$A$8:$B$10,2)</f>
        <v>100</v>
      </c>
      <c r="J43" s="57">
        <f>VLOOKUP(raw!J43,convert!$D$26:$E$31,2)</f>
        <v>50</v>
      </c>
      <c r="K43" s="57">
        <f>VLOOKUP(raw!K43,convert!$D$34:$E$40,2)</f>
        <v>60</v>
      </c>
      <c r="L43" s="57">
        <f>VLOOKUP(raw!L43,convert!$D$34:$E$40,2)</f>
        <v>20</v>
      </c>
      <c r="M43" s="57">
        <f>VLOOKUP(raw!M43,convert!$A$34:$B$40,2)</f>
        <v>60</v>
      </c>
      <c r="N43" s="57">
        <f>VLOOKUP(raw!N43,convert!$A$26:$B$31,2)</f>
        <v>50</v>
      </c>
      <c r="O43" s="57">
        <f>VLOOKUP(raw!O43,convert!$A$26:$B$31,2)</f>
        <v>75</v>
      </c>
      <c r="P43" s="57">
        <f>VLOOKUP(raw!P43,convert!$A$26:$B$31,2)</f>
        <v>75</v>
      </c>
      <c r="Q43" s="57">
        <f>VLOOKUP(raw!Q43,convert!$A$26:$B$31,2)</f>
        <v>0</v>
      </c>
      <c r="R43" s="57">
        <f>VLOOKUP(raw!R43,convert!$A$26:$B$31,2)</f>
        <v>0</v>
      </c>
      <c r="S43" s="57">
        <f>VLOOKUP(raw!S43,convert!$D$26:$E$31,2)</f>
        <v>50</v>
      </c>
      <c r="T43" s="57">
        <f>VLOOKUP(raw!T43,convert!$D$26:$E$31,2)</f>
        <v>100</v>
      </c>
      <c r="U43" s="57">
        <f>VLOOKUP(raw!U43,convert!$D$26:$E$31,2)</f>
        <v>50</v>
      </c>
      <c r="V43" s="57">
        <f>VLOOKUP(raw!V43,convert!$D$26:$E$31,2)</f>
        <v>100</v>
      </c>
      <c r="W43" s="57">
        <f>VLOOKUP(raw!W43,convert!$D$26:$E$31,2)</f>
        <v>100</v>
      </c>
      <c r="X43" s="57">
        <f>VLOOKUP(raw!X43,convert!$D$26:$E$31,2)</f>
        <v>100</v>
      </c>
      <c r="Y43" s="57">
        <f>VLOOKUP(raw!Y43,convert!$D$26:$E$31,2)</f>
        <v>100</v>
      </c>
      <c r="Z43" s="57">
        <f>VLOOKUP(raw!Z43,convert!$D$26:$E$31,2)</f>
        <v>100</v>
      </c>
      <c r="AA43" s="57">
        <f>VLOOKUP(raw!AA43,convert!$D$26:$E$31,2)</f>
        <v>100</v>
      </c>
      <c r="AB43" s="57">
        <f>VLOOKUP(raw!AB43,convert!$D$26:$E$31,2)</f>
        <v>100</v>
      </c>
      <c r="AC43" s="57">
        <f>VLOOKUP(raw!AC43,convert!$D$26:$E$31,2)</f>
        <v>100</v>
      </c>
      <c r="AD43" s="57">
        <f>VLOOKUP(raw!AD43,convert!$D$26:$E$31,2)</f>
        <v>100</v>
      </c>
      <c r="AE43" s="57" t="str">
        <f>VLOOKUP(raw!AE43,convert!$D$26:$E$31,2)</f>
        <v>.</v>
      </c>
      <c r="AF43" s="57">
        <f>VLOOKUP(raw!AF43,convert!$D$26:$E$31,2)</f>
        <v>100</v>
      </c>
      <c r="AG43" s="57">
        <f>VLOOKUP(raw!AG43,convert!$D$26:$E$31,2)</f>
        <v>75</v>
      </c>
      <c r="AH43" s="57">
        <f>VLOOKUP(raw!AH43,convert!$D$26:$E$31,2)</f>
        <v>100</v>
      </c>
      <c r="AI43" s="57">
        <f>VLOOKUP(raw!AI43,convert!$D$26:$E$31,2)</f>
        <v>50</v>
      </c>
      <c r="AJ43" s="57">
        <f>VLOOKUP(raw!AJ43,convert!$D$26:$E$31,2)</f>
        <v>50</v>
      </c>
      <c r="AK43" s="57">
        <f>VLOOKUP(raw!AK43,convert!$D$26:$E$31,2)</f>
        <v>75</v>
      </c>
      <c r="AL43" s="57">
        <f>VLOOKUP(raw!AL43,convert!$D$26:$E$31,2)</f>
        <v>75</v>
      </c>
      <c r="AM43" s="57">
        <f>VLOOKUP(raw!AM43,convert!$D$26:$E$31,2)</f>
        <v>75</v>
      </c>
      <c r="AN43" s="57"/>
      <c r="AO43" s="60">
        <f>IF(COUNT(score!AD43:AE43)=0,".",MIN(score!AD43:AE43))</f>
        <v>100</v>
      </c>
    </row>
    <row r="44" spans="1:41" x14ac:dyDescent="0.25">
      <c r="A44" s="58">
        <f>raw!$A44:$A44</f>
        <v>43339</v>
      </c>
      <c r="B44" s="59" t="str">
        <f>raw!$B44:$B44</f>
        <v>0002-0015</v>
      </c>
      <c r="C44" s="57">
        <f>VLOOKUP(raw!C44,convert!$D$26:$E$31,2)</f>
        <v>50</v>
      </c>
      <c r="D44" s="57">
        <f>VLOOKUP(raw!D44,convert!$A$13:$B$16,2)</f>
        <v>100</v>
      </c>
      <c r="E44" s="57">
        <f>VLOOKUP(raw!E44,convert!$A$13:$B$16,2)</f>
        <v>50</v>
      </c>
      <c r="F44" s="57">
        <f>VLOOKUP(raw!F44,convert!$A$8:$B$10,2)</f>
        <v>100</v>
      </c>
      <c r="G44" s="57">
        <f>VLOOKUP(raw!G44,convert!$A$8:$B$10,2)</f>
        <v>100</v>
      </c>
      <c r="H44" s="57">
        <f>VLOOKUP(raw!H44,convert!$A$8:$B$10,2)</f>
        <v>100</v>
      </c>
      <c r="I44" s="57">
        <f>VLOOKUP(raw!I44,convert!$A$8:$B$10,2)</f>
        <v>100</v>
      </c>
      <c r="J44" s="57">
        <f>VLOOKUP(raw!J44,convert!$D$26:$E$31,2)</f>
        <v>100</v>
      </c>
      <c r="K44" s="57">
        <f>VLOOKUP(raw!K44,convert!$D$34:$E$40,2)</f>
        <v>100</v>
      </c>
      <c r="L44" s="57">
        <f>VLOOKUP(raw!L44,convert!$D$34:$E$40,2)</f>
        <v>100</v>
      </c>
      <c r="M44" s="57">
        <f>VLOOKUP(raw!M44,convert!$A$34:$B$40,2)</f>
        <v>100</v>
      </c>
      <c r="N44" s="57">
        <f>VLOOKUP(raw!N44,convert!$A$26:$B$31,2)</f>
        <v>100</v>
      </c>
      <c r="O44" s="57">
        <f>VLOOKUP(raw!O44,convert!$A$26:$B$31,2)</f>
        <v>0</v>
      </c>
      <c r="P44" s="57">
        <f>VLOOKUP(raw!P44,convert!$A$26:$B$31,2)</f>
        <v>0</v>
      </c>
      <c r="Q44" s="57">
        <f>VLOOKUP(raw!Q44,convert!$A$26:$B$31,2)</f>
        <v>100</v>
      </c>
      <c r="R44" s="57">
        <f>VLOOKUP(raw!R44,convert!$A$26:$B$31,2)</f>
        <v>100</v>
      </c>
      <c r="S44" s="57">
        <f>VLOOKUP(raw!S44,convert!$D$26:$E$31,2)</f>
        <v>75</v>
      </c>
      <c r="T44" s="57">
        <f>VLOOKUP(raw!T44,convert!$D$26:$E$31,2)</f>
        <v>75</v>
      </c>
      <c r="U44" s="57">
        <f>VLOOKUP(raw!U44,convert!$D$26:$E$31,2)</f>
        <v>75</v>
      </c>
      <c r="V44" s="57">
        <f>VLOOKUP(raw!V44,convert!$D$26:$E$31,2)</f>
        <v>75</v>
      </c>
      <c r="W44" s="57">
        <f>VLOOKUP(raw!W44,convert!$D$26:$E$31,2)</f>
        <v>75</v>
      </c>
      <c r="X44" s="57">
        <f>VLOOKUP(raw!X44,convert!$D$26:$E$31,2)</f>
        <v>75</v>
      </c>
      <c r="Y44" s="57">
        <f>VLOOKUP(raw!Y44,convert!$D$26:$E$31,2)</f>
        <v>100</v>
      </c>
      <c r="Z44" s="57">
        <f>VLOOKUP(raw!Z44,convert!$D$26:$E$31,2)</f>
        <v>100</v>
      </c>
      <c r="AA44" s="57">
        <f>VLOOKUP(raw!AA44,convert!$D$26:$E$31,2)</f>
        <v>75</v>
      </c>
      <c r="AB44" s="57">
        <f>VLOOKUP(raw!AB44,convert!$D$26:$E$31,2)</f>
        <v>75</v>
      </c>
      <c r="AC44" s="57">
        <f>VLOOKUP(raw!AC44,convert!$D$26:$E$31,2)</f>
        <v>75</v>
      </c>
      <c r="AD44" s="57">
        <f>VLOOKUP(raw!AD44,convert!$D$26:$E$31,2)</f>
        <v>100</v>
      </c>
      <c r="AE44" s="57" t="str">
        <f>VLOOKUP(raw!AE44,convert!$D$26:$E$31,2)</f>
        <v>.</v>
      </c>
      <c r="AF44" s="57">
        <f>VLOOKUP(raw!AF44,convert!$D$26:$E$31,2)</f>
        <v>75</v>
      </c>
      <c r="AG44" s="57">
        <f>VLOOKUP(raw!AG44,convert!$D$26:$E$31,2)</f>
        <v>25</v>
      </c>
      <c r="AH44" s="57">
        <f>VLOOKUP(raw!AH44,convert!$D$26:$E$31,2)</f>
        <v>100</v>
      </c>
      <c r="AI44" s="57">
        <f>VLOOKUP(raw!AI44,convert!$D$26:$E$31,2)</f>
        <v>0</v>
      </c>
      <c r="AJ44" s="57">
        <f>VLOOKUP(raw!AJ44,convert!$D$26:$E$31,2)</f>
        <v>0</v>
      </c>
      <c r="AK44" s="57">
        <f>VLOOKUP(raw!AK44,convert!$D$26:$E$31,2)</f>
        <v>100</v>
      </c>
      <c r="AL44" s="57">
        <f>VLOOKUP(raw!AL44,convert!$D$26:$E$31,2)</f>
        <v>100</v>
      </c>
      <c r="AM44" s="57">
        <f>VLOOKUP(raw!AM44,convert!$D$26:$E$31,2)</f>
        <v>100</v>
      </c>
      <c r="AN44" s="57"/>
      <c r="AO44" s="60">
        <f>IF(COUNT(score!AD44:AE44)=0,".",MIN(score!AD44:AE44))</f>
        <v>100</v>
      </c>
    </row>
    <row r="45" spans="1:41" x14ac:dyDescent="0.25">
      <c r="A45" s="58">
        <f>raw!$A45:$A45</f>
        <v>43339</v>
      </c>
      <c r="B45" s="59" t="str">
        <f>raw!$B45:$B45</f>
        <v>0002-0016</v>
      </c>
      <c r="C45" s="57">
        <f>VLOOKUP(raw!C45,convert!$D$26:$E$31,2)</f>
        <v>50</v>
      </c>
      <c r="D45" s="57">
        <f>VLOOKUP(raw!D45,convert!$A$13:$B$16,2)</f>
        <v>100</v>
      </c>
      <c r="E45" s="57">
        <f>VLOOKUP(raw!E45,convert!$A$13:$B$16,2)</f>
        <v>100</v>
      </c>
      <c r="F45" s="57">
        <f>VLOOKUP(raw!F45,convert!$A$8:$B$10,2)</f>
        <v>100</v>
      </c>
      <c r="G45" s="57">
        <f>VLOOKUP(raw!G45,convert!$A$8:$B$10,2)</f>
        <v>100</v>
      </c>
      <c r="H45" s="57">
        <f>VLOOKUP(raw!H45,convert!$A$8:$B$10,2)</f>
        <v>100</v>
      </c>
      <c r="I45" s="57">
        <f>VLOOKUP(raw!I45,convert!$A$8:$B$10,2)</f>
        <v>100</v>
      </c>
      <c r="J45" s="57">
        <f>VLOOKUP(raw!J45,convert!$D$26:$E$31,2)</f>
        <v>75</v>
      </c>
      <c r="K45" s="57">
        <f>VLOOKUP(raw!K45,convert!$D$34:$E$40,2)</f>
        <v>100</v>
      </c>
      <c r="L45" s="57">
        <f>VLOOKUP(raw!L45,convert!$D$34:$E$40,2)</f>
        <v>100</v>
      </c>
      <c r="M45" s="57">
        <f>VLOOKUP(raw!M45,convert!$A$34:$B$40,2)</f>
        <v>100</v>
      </c>
      <c r="N45" s="57">
        <f>VLOOKUP(raw!N45,convert!$A$26:$B$31,2)</f>
        <v>100</v>
      </c>
      <c r="O45" s="57">
        <f>VLOOKUP(raw!O45,convert!$A$26:$B$31,2)</f>
        <v>25</v>
      </c>
      <c r="P45" s="57">
        <f>VLOOKUP(raw!P45,convert!$A$26:$B$31,2)</f>
        <v>25</v>
      </c>
      <c r="Q45" s="57">
        <f>VLOOKUP(raw!Q45,convert!$A$26:$B$31,2)</f>
        <v>25</v>
      </c>
      <c r="R45" s="57">
        <f>VLOOKUP(raw!R45,convert!$A$26:$B$31,2)</f>
        <v>25</v>
      </c>
      <c r="S45" s="57">
        <f>VLOOKUP(raw!S45,convert!$D$26:$E$31,2)</f>
        <v>100</v>
      </c>
      <c r="T45" s="57">
        <f>VLOOKUP(raw!T45,convert!$D$26:$E$31,2)</f>
        <v>100</v>
      </c>
      <c r="U45" s="57">
        <f>VLOOKUP(raw!U45,convert!$D$26:$E$31,2)</f>
        <v>75</v>
      </c>
      <c r="V45" s="57">
        <f>VLOOKUP(raw!V45,convert!$D$26:$E$31,2)</f>
        <v>75</v>
      </c>
      <c r="W45" s="57">
        <f>VLOOKUP(raw!W45,convert!$D$26:$E$31,2)</f>
        <v>75</v>
      </c>
      <c r="X45" s="57">
        <f>VLOOKUP(raw!X45,convert!$D$26:$E$31,2)</f>
        <v>100</v>
      </c>
      <c r="Y45" s="57">
        <f>VLOOKUP(raw!Y45,convert!$D$26:$E$31,2)</f>
        <v>100</v>
      </c>
      <c r="Z45" s="57">
        <f>VLOOKUP(raw!Z45,convert!$D$26:$E$31,2)</f>
        <v>100</v>
      </c>
      <c r="AA45" s="57">
        <f>VLOOKUP(raw!AA45,convert!$D$26:$E$31,2)</f>
        <v>75</v>
      </c>
      <c r="AB45" s="57">
        <f>VLOOKUP(raw!AB45,convert!$D$26:$E$31,2)</f>
        <v>75</v>
      </c>
      <c r="AC45" s="57">
        <f>VLOOKUP(raw!AC45,convert!$D$26:$E$31,2)</f>
        <v>75</v>
      </c>
      <c r="AD45" s="57">
        <f>VLOOKUP(raw!AD45,convert!$D$26:$E$31,2)</f>
        <v>100</v>
      </c>
      <c r="AE45" s="57" t="str">
        <f>VLOOKUP(raw!AE45,convert!$D$26:$E$31,2)</f>
        <v>.</v>
      </c>
      <c r="AF45" s="57">
        <f>VLOOKUP(raw!AF45,convert!$D$26:$E$31,2)</f>
        <v>25</v>
      </c>
      <c r="AG45" s="57">
        <f>VLOOKUP(raw!AG45,convert!$D$26:$E$31,2)</f>
        <v>25</v>
      </c>
      <c r="AH45" s="57">
        <f>VLOOKUP(raw!AH45,convert!$D$26:$E$31,2)</f>
        <v>75</v>
      </c>
      <c r="AI45" s="57">
        <f>VLOOKUP(raw!AI45,convert!$D$26:$E$31,2)</f>
        <v>25</v>
      </c>
      <c r="AJ45" s="57">
        <f>VLOOKUP(raw!AJ45,convert!$D$26:$E$31,2)</f>
        <v>25</v>
      </c>
      <c r="AK45" s="57">
        <f>VLOOKUP(raw!AK45,convert!$D$26:$E$31,2)</f>
        <v>25</v>
      </c>
      <c r="AL45" s="57">
        <f>VLOOKUP(raw!AL45,convert!$D$26:$E$31,2)</f>
        <v>25</v>
      </c>
      <c r="AM45" s="57">
        <f>VLOOKUP(raw!AM45,convert!$D$26:$E$31,2)</f>
        <v>25</v>
      </c>
      <c r="AN45" s="57"/>
      <c r="AO45" s="60">
        <f>IF(COUNT(score!AD45:AE45)=0,".",MIN(score!AD45:AE45))</f>
        <v>100</v>
      </c>
    </row>
    <row r="46" spans="1:41" x14ac:dyDescent="0.25">
      <c r="A46" s="58">
        <f>raw!$A46:$A46</f>
        <v>43371</v>
      </c>
      <c r="B46" s="59" t="str">
        <f>raw!$B46:$B46</f>
        <v>0002-0019</v>
      </c>
      <c r="C46" s="57">
        <f>VLOOKUP(raw!C46,convert!$D$26:$E$31,2)</f>
        <v>0</v>
      </c>
      <c r="D46" s="57">
        <f>VLOOKUP(raw!D46,convert!$A$13:$B$16,2)</f>
        <v>50</v>
      </c>
      <c r="E46" s="57">
        <f>VLOOKUP(raw!E46,convert!$A$13:$B$16,2)</f>
        <v>100</v>
      </c>
      <c r="F46" s="57">
        <f>VLOOKUP(raw!F46,convert!$A$8:$B$10,2)</f>
        <v>0</v>
      </c>
      <c r="G46" s="57">
        <f>VLOOKUP(raw!G46,convert!$A$8:$B$10,2)</f>
        <v>100</v>
      </c>
      <c r="H46" s="57">
        <f>VLOOKUP(raw!H46,convert!$A$8:$B$10,2)</f>
        <v>100</v>
      </c>
      <c r="I46" s="57">
        <f>VLOOKUP(raw!I46,convert!$A$8:$B$10,2)</f>
        <v>100</v>
      </c>
      <c r="J46" s="57">
        <f>VLOOKUP(raw!J46,convert!$D$26:$E$31,2)</f>
        <v>0</v>
      </c>
      <c r="K46" s="57">
        <f>VLOOKUP(raw!K46,convert!$D$34:$E$40,2)</f>
        <v>20</v>
      </c>
      <c r="L46" s="57">
        <f>VLOOKUP(raw!L46,convert!$D$34:$E$40,2)</f>
        <v>80</v>
      </c>
      <c r="M46" s="57">
        <f>VLOOKUP(raw!M46,convert!$A$34:$B$40,2)</f>
        <v>20</v>
      </c>
      <c r="N46" s="57">
        <f>VLOOKUP(raw!N46,convert!$A$26:$B$31,2)</f>
        <v>25</v>
      </c>
      <c r="O46" s="57">
        <f>VLOOKUP(raw!O46,convert!$A$26:$B$31,2)</f>
        <v>0</v>
      </c>
      <c r="P46" s="57">
        <f>VLOOKUP(raw!P46,convert!$A$26:$B$31,2)</f>
        <v>25</v>
      </c>
      <c r="Q46" s="57">
        <f>VLOOKUP(raw!Q46,convert!$A$26:$B$31,2)</f>
        <v>50</v>
      </c>
      <c r="R46" s="57">
        <f>VLOOKUP(raw!R46,convert!$A$26:$B$31,2)</f>
        <v>75</v>
      </c>
      <c r="S46" s="57">
        <f>VLOOKUP(raw!S46,convert!$D$26:$E$31,2)</f>
        <v>25</v>
      </c>
      <c r="T46" s="57">
        <f>VLOOKUP(raw!T46,convert!$D$26:$E$31,2)</f>
        <v>100</v>
      </c>
      <c r="U46" s="57">
        <f>VLOOKUP(raw!U46,convert!$D$26:$E$31,2)</f>
        <v>25</v>
      </c>
      <c r="V46" s="57">
        <f>VLOOKUP(raw!V46,convert!$D$26:$E$31,2)</f>
        <v>50</v>
      </c>
      <c r="W46" s="57">
        <f>VLOOKUP(raw!W46,convert!$D$26:$E$31,2)</f>
        <v>25</v>
      </c>
      <c r="X46" s="57">
        <f>VLOOKUP(raw!X46,convert!$D$26:$E$31,2)</f>
        <v>75</v>
      </c>
      <c r="Y46" s="57">
        <f>VLOOKUP(raw!Y46,convert!$D$26:$E$31,2)</f>
        <v>75</v>
      </c>
      <c r="Z46" s="57">
        <f>VLOOKUP(raw!Z46,convert!$D$26:$E$31,2)</f>
        <v>100</v>
      </c>
      <c r="AA46" s="57">
        <f>VLOOKUP(raw!AA46,convert!$D$26:$E$31,2)</f>
        <v>75</v>
      </c>
      <c r="AB46" s="57">
        <f>VLOOKUP(raw!AB46,convert!$D$26:$E$31,2)</f>
        <v>75</v>
      </c>
      <c r="AC46" s="57">
        <f>VLOOKUP(raw!AC46,convert!$D$26:$E$31,2)</f>
        <v>100</v>
      </c>
      <c r="AD46" s="57">
        <f>VLOOKUP(raw!AD46,convert!$D$26:$E$31,2)</f>
        <v>75</v>
      </c>
      <c r="AE46" s="57" t="str">
        <f>VLOOKUP(raw!AE46,convert!$D$26:$E$31,2)</f>
        <v>.</v>
      </c>
      <c r="AF46" s="57">
        <f>VLOOKUP(raw!AF46,convert!$D$26:$E$31,2)</f>
        <v>25</v>
      </c>
      <c r="AG46" s="57">
        <f>VLOOKUP(raw!AG46,convert!$D$26:$E$31,2)</f>
        <v>50</v>
      </c>
      <c r="AH46" s="57">
        <f>VLOOKUP(raw!AH46,convert!$D$26:$E$31,2)</f>
        <v>50</v>
      </c>
      <c r="AI46" s="57">
        <f>VLOOKUP(raw!AI46,convert!$D$26:$E$31,2)</f>
        <v>25</v>
      </c>
      <c r="AJ46" s="57">
        <f>VLOOKUP(raw!AJ46,convert!$D$26:$E$31,2)</f>
        <v>100</v>
      </c>
      <c r="AK46" s="57">
        <f>VLOOKUP(raw!AK46,convert!$D$26:$E$31,2)</f>
        <v>50</v>
      </c>
      <c r="AL46" s="57">
        <f>VLOOKUP(raw!AL46,convert!$D$26:$E$31,2)</f>
        <v>100</v>
      </c>
      <c r="AM46" s="57">
        <f>VLOOKUP(raw!AM46,convert!$D$26:$E$31,2)</f>
        <v>100</v>
      </c>
      <c r="AN46" s="57"/>
      <c r="AO46" s="60">
        <f>IF(COUNT(score!AD46:AE46)=0,".",MIN(score!AD46:AE46))</f>
        <v>75</v>
      </c>
    </row>
    <row r="47" spans="1:41" x14ac:dyDescent="0.25">
      <c r="A47" s="58">
        <f>raw!$A47:$A47</f>
        <v>43371</v>
      </c>
      <c r="B47" s="59" t="str">
        <f>raw!$B47:$B47</f>
        <v>0002-0020</v>
      </c>
      <c r="C47" s="57">
        <f>VLOOKUP(raw!C47,convert!$D$26:$E$31,2)</f>
        <v>50</v>
      </c>
      <c r="D47" s="57">
        <f>VLOOKUP(raw!D47,convert!$A$13:$B$16,2)</f>
        <v>50</v>
      </c>
      <c r="E47" s="57">
        <f>VLOOKUP(raw!E47,convert!$A$13:$B$16,2)</f>
        <v>50</v>
      </c>
      <c r="F47" s="57">
        <f>VLOOKUP(raw!F47,convert!$A$8:$B$10,2)</f>
        <v>100</v>
      </c>
      <c r="G47" s="57">
        <f>VLOOKUP(raw!G47,convert!$A$8:$B$10,2)</f>
        <v>100</v>
      </c>
      <c r="H47" s="57">
        <f>VLOOKUP(raw!H47,convert!$A$8:$B$10,2)</f>
        <v>0</v>
      </c>
      <c r="I47" s="57">
        <f>VLOOKUP(raw!I47,convert!$A$8:$B$10,2)</f>
        <v>0</v>
      </c>
      <c r="J47" s="57">
        <f>VLOOKUP(raw!J47,convert!$D$26:$E$31,2)</f>
        <v>50</v>
      </c>
      <c r="K47" s="57">
        <f>VLOOKUP(raw!K47,convert!$D$34:$E$40,2)</f>
        <v>60</v>
      </c>
      <c r="L47" s="57">
        <f>VLOOKUP(raw!L47,convert!$D$34:$E$40,2)</f>
        <v>40</v>
      </c>
      <c r="M47" s="57">
        <f>VLOOKUP(raw!M47,convert!$A$34:$B$40,2)</f>
        <v>60</v>
      </c>
      <c r="N47" s="57">
        <f>VLOOKUP(raw!N47,convert!$A$26:$B$31,2)</f>
        <v>0</v>
      </c>
      <c r="O47" s="57">
        <f>VLOOKUP(raw!O47,convert!$A$26:$B$31,2)</f>
        <v>0</v>
      </c>
      <c r="P47" s="57">
        <f>VLOOKUP(raw!P47,convert!$A$26:$B$31,2)</f>
        <v>25</v>
      </c>
      <c r="Q47" s="57">
        <f>VLOOKUP(raw!Q47,convert!$A$26:$B$31,2)</f>
        <v>0</v>
      </c>
      <c r="R47" s="57">
        <f>VLOOKUP(raw!R47,convert!$A$26:$B$31,2)</f>
        <v>0</v>
      </c>
      <c r="S47" s="57">
        <f>VLOOKUP(raw!S47,convert!$D$26:$E$31,2)</f>
        <v>0</v>
      </c>
      <c r="T47" s="57">
        <f>VLOOKUP(raw!T47,convert!$D$26:$E$31,2)</f>
        <v>75</v>
      </c>
      <c r="U47" s="57">
        <f>VLOOKUP(raw!U47,convert!$D$26:$E$31,2)</f>
        <v>75</v>
      </c>
      <c r="V47" s="57">
        <f>VLOOKUP(raw!V47,convert!$D$26:$E$31,2)</f>
        <v>100</v>
      </c>
      <c r="W47" s="57">
        <f>VLOOKUP(raw!W47,convert!$D$26:$E$31,2)</f>
        <v>75</v>
      </c>
      <c r="X47" s="57">
        <f>VLOOKUP(raw!X47,convert!$D$26:$E$31,2)</f>
        <v>75</v>
      </c>
      <c r="Y47" s="57">
        <f>VLOOKUP(raw!Y47,convert!$D$26:$E$31,2)</f>
        <v>100</v>
      </c>
      <c r="Z47" s="57">
        <f>VLOOKUP(raw!Z47,convert!$D$26:$E$31,2)</f>
        <v>75</v>
      </c>
      <c r="AA47" s="57">
        <f>VLOOKUP(raw!AA47,convert!$D$26:$E$31,2)</f>
        <v>50</v>
      </c>
      <c r="AB47" s="57">
        <f>VLOOKUP(raw!AB47,convert!$D$26:$E$31,2)</f>
        <v>100</v>
      </c>
      <c r="AC47" s="57">
        <f>VLOOKUP(raw!AC47,convert!$D$26:$E$31,2)</f>
        <v>100</v>
      </c>
      <c r="AD47" s="57">
        <f>VLOOKUP(raw!AD47,convert!$D$26:$E$31,2)</f>
        <v>100</v>
      </c>
      <c r="AE47" s="57" t="str">
        <f>VLOOKUP(raw!AE47,convert!$D$26:$E$31,2)</f>
        <v>.</v>
      </c>
      <c r="AF47" s="57">
        <f>VLOOKUP(raw!AF47,convert!$D$26:$E$31,2)</f>
        <v>25</v>
      </c>
      <c r="AG47" s="57">
        <f>VLOOKUP(raw!AG47,convert!$D$26:$E$31,2)</f>
        <v>25</v>
      </c>
      <c r="AH47" s="57">
        <f>VLOOKUP(raw!AH47,convert!$D$26:$E$31,2)</f>
        <v>50</v>
      </c>
      <c r="AI47" s="57">
        <f>VLOOKUP(raw!AI47,convert!$D$26:$E$31,2)</f>
        <v>0</v>
      </c>
      <c r="AJ47" s="57">
        <f>VLOOKUP(raw!AJ47,convert!$D$26:$E$31,2)</f>
        <v>50</v>
      </c>
      <c r="AK47" s="57">
        <f>VLOOKUP(raw!AK47,convert!$D$26:$E$31,2)</f>
        <v>0</v>
      </c>
      <c r="AL47" s="57">
        <f>VLOOKUP(raw!AL47,convert!$D$26:$E$31,2)</f>
        <v>50</v>
      </c>
      <c r="AM47" s="57">
        <f>VLOOKUP(raw!AM47,convert!$D$26:$E$31,2)</f>
        <v>75</v>
      </c>
      <c r="AN47" s="57"/>
      <c r="AO47" s="60">
        <f>IF(COUNT(score!AD47:AE47)=0,".",MIN(score!AD47:AE47))</f>
        <v>100</v>
      </c>
    </row>
    <row r="48" spans="1:41" x14ac:dyDescent="0.25">
      <c r="A48" s="58">
        <f>raw!$A48:$A48</f>
        <v>43371</v>
      </c>
      <c r="B48" s="59" t="str">
        <f>raw!$B48:$B48</f>
        <v>0002-0021</v>
      </c>
      <c r="C48" s="57">
        <f>VLOOKUP(raw!C48,convert!$D$26:$E$31,2)</f>
        <v>25</v>
      </c>
      <c r="D48" s="57">
        <f>VLOOKUP(raw!D48,convert!$A$13:$B$16,2)</f>
        <v>0</v>
      </c>
      <c r="E48" s="57">
        <f>VLOOKUP(raw!E48,convert!$A$13:$B$16,2)</f>
        <v>0</v>
      </c>
      <c r="F48" s="57">
        <f>VLOOKUP(raw!F48,convert!$A$8:$B$10,2)</f>
        <v>0</v>
      </c>
      <c r="G48" s="57">
        <f>VLOOKUP(raw!G48,convert!$A$8:$B$10,2)</f>
        <v>0</v>
      </c>
      <c r="H48" s="57">
        <f>VLOOKUP(raw!H48,convert!$A$8:$B$10,2)</f>
        <v>100</v>
      </c>
      <c r="I48" s="57">
        <f>VLOOKUP(raw!I48,convert!$A$8:$B$10,2)</f>
        <v>100</v>
      </c>
      <c r="J48" s="57">
        <f>VLOOKUP(raw!J48,convert!$D$26:$E$31,2)</f>
        <v>25</v>
      </c>
      <c r="K48" s="57">
        <f>VLOOKUP(raw!K48,convert!$D$34:$E$40,2)</f>
        <v>40</v>
      </c>
      <c r="L48" s="57">
        <f>VLOOKUP(raw!L48,convert!$D$34:$E$40,2)</f>
        <v>40</v>
      </c>
      <c r="M48" s="57">
        <f>VLOOKUP(raw!M48,convert!$A$34:$B$40,2)</f>
        <v>60</v>
      </c>
      <c r="N48" s="57">
        <f>VLOOKUP(raw!N48,convert!$A$26:$B$31,2)</f>
        <v>50</v>
      </c>
      <c r="O48" s="57">
        <f>VLOOKUP(raw!O48,convert!$A$26:$B$31,2)</f>
        <v>0</v>
      </c>
      <c r="P48" s="57">
        <f>VLOOKUP(raw!P48,convert!$A$26:$B$31,2)</f>
        <v>0</v>
      </c>
      <c r="Q48" s="57">
        <f>VLOOKUP(raw!Q48,convert!$A$26:$B$31,2)</f>
        <v>0</v>
      </c>
      <c r="R48" s="57">
        <f>VLOOKUP(raw!R48,convert!$A$26:$B$31,2)</f>
        <v>25</v>
      </c>
      <c r="S48" s="57">
        <f>VLOOKUP(raw!S48,convert!$D$26:$E$31,2)</f>
        <v>0</v>
      </c>
      <c r="T48" s="57">
        <f>VLOOKUP(raw!T48,convert!$D$26:$E$31,2)</f>
        <v>100</v>
      </c>
      <c r="U48" s="57">
        <f>VLOOKUP(raw!U48,convert!$D$26:$E$31,2)</f>
        <v>0</v>
      </c>
      <c r="V48" s="57">
        <f>VLOOKUP(raw!V48,convert!$D$26:$E$31,2)</f>
        <v>25</v>
      </c>
      <c r="W48" s="57">
        <f>VLOOKUP(raw!W48,convert!$D$26:$E$31,2)</f>
        <v>25</v>
      </c>
      <c r="X48" s="57">
        <f>VLOOKUP(raw!X48,convert!$D$26:$E$31,2)</f>
        <v>75</v>
      </c>
      <c r="Y48" s="57">
        <f>VLOOKUP(raw!Y48,convert!$D$26:$E$31,2)</f>
        <v>50</v>
      </c>
      <c r="Z48" s="57">
        <f>VLOOKUP(raw!Z48,convert!$D$26:$E$31,2)</f>
        <v>100</v>
      </c>
      <c r="AA48" s="57">
        <f>VLOOKUP(raw!AA48,convert!$D$26:$E$31,2)</f>
        <v>50</v>
      </c>
      <c r="AB48" s="57">
        <f>VLOOKUP(raw!AB48,convert!$D$26:$E$31,2)</f>
        <v>0</v>
      </c>
      <c r="AC48" s="57">
        <f>VLOOKUP(raw!AC48,convert!$D$26:$E$31,2)</f>
        <v>100</v>
      </c>
      <c r="AD48" s="57">
        <f>VLOOKUP(raw!AD48,convert!$D$26:$E$31,2)</f>
        <v>100</v>
      </c>
      <c r="AE48" s="57" t="str">
        <f>VLOOKUP(raw!AE48,convert!$D$26:$E$31,2)</f>
        <v>.</v>
      </c>
      <c r="AF48" s="57">
        <f>VLOOKUP(raw!AF48,convert!$D$26:$E$31,2)</f>
        <v>0</v>
      </c>
      <c r="AG48" s="57">
        <f>VLOOKUP(raw!AG48,convert!$D$26:$E$31,2)</f>
        <v>50</v>
      </c>
      <c r="AH48" s="57">
        <f>VLOOKUP(raw!AH48,convert!$D$26:$E$31,2)</f>
        <v>0</v>
      </c>
      <c r="AI48" s="57">
        <f>VLOOKUP(raw!AI48,convert!$D$26:$E$31,2)</f>
        <v>25</v>
      </c>
      <c r="AJ48" s="57">
        <f>VLOOKUP(raw!AJ48,convert!$D$26:$E$31,2)</f>
        <v>25</v>
      </c>
      <c r="AK48" s="57">
        <f>VLOOKUP(raw!AK48,convert!$D$26:$E$31,2)</f>
        <v>25</v>
      </c>
      <c r="AL48" s="57">
        <f>VLOOKUP(raw!AL48,convert!$D$26:$E$31,2)</f>
        <v>0</v>
      </c>
      <c r="AM48" s="57">
        <f>VLOOKUP(raw!AM48,convert!$D$26:$E$31,2)</f>
        <v>0</v>
      </c>
      <c r="AN48" s="57"/>
      <c r="AO48" s="60">
        <f>IF(COUNT(score!AD48:AE48)=0,".",MIN(score!AD48:AE48))</f>
        <v>100</v>
      </c>
    </row>
    <row r="49" spans="1:41" x14ac:dyDescent="0.25">
      <c r="A49" s="58">
        <f>raw!$A49:$A49</f>
        <v>43371</v>
      </c>
      <c r="B49" s="59" t="str">
        <f>raw!$B49:$B49</f>
        <v>0002-0022</v>
      </c>
      <c r="C49" s="57">
        <f>VLOOKUP(raw!C49,convert!$D$26:$E$31,2)</f>
        <v>25</v>
      </c>
      <c r="D49" s="57">
        <f>VLOOKUP(raw!D49,convert!$A$13:$B$16,2)</f>
        <v>0</v>
      </c>
      <c r="E49" s="57">
        <f>VLOOKUP(raw!E49,convert!$A$13:$B$16,2)</f>
        <v>0</v>
      </c>
      <c r="F49" s="57">
        <f>VLOOKUP(raw!F49,convert!$A$8:$B$10,2)</f>
        <v>0</v>
      </c>
      <c r="G49" s="57">
        <f>VLOOKUP(raw!G49,convert!$A$8:$B$10,2)</f>
        <v>0</v>
      </c>
      <c r="H49" s="57">
        <f>VLOOKUP(raw!H49,convert!$A$8:$B$10,2)</f>
        <v>100</v>
      </c>
      <c r="I49" s="57">
        <f>VLOOKUP(raw!I49,convert!$A$8:$B$10,2)</f>
        <v>100</v>
      </c>
      <c r="J49" s="57">
        <f>VLOOKUP(raw!J49,convert!$D$26:$E$31,2)</f>
        <v>50</v>
      </c>
      <c r="K49" s="57">
        <f>VLOOKUP(raw!K49,convert!$D$34:$E$40,2)</f>
        <v>100</v>
      </c>
      <c r="L49" s="57">
        <f>VLOOKUP(raw!L49,convert!$D$34:$E$40,2)</f>
        <v>100</v>
      </c>
      <c r="M49" s="57">
        <f>VLOOKUP(raw!M49,convert!$A$34:$B$40,2)</f>
        <v>0</v>
      </c>
      <c r="N49" s="57">
        <f>VLOOKUP(raw!N49,convert!$A$26:$B$31,2)</f>
        <v>25</v>
      </c>
      <c r="O49" s="57">
        <f>VLOOKUP(raw!O49,convert!$A$26:$B$31,2)</f>
        <v>0</v>
      </c>
      <c r="P49" s="57">
        <f>VLOOKUP(raw!P49,convert!$A$26:$B$31,2)</f>
        <v>0</v>
      </c>
      <c r="Q49" s="57">
        <f>VLOOKUP(raw!Q49,convert!$A$26:$B$31,2)</f>
        <v>0</v>
      </c>
      <c r="R49" s="57">
        <f>VLOOKUP(raw!R49,convert!$A$26:$B$31,2)</f>
        <v>0</v>
      </c>
      <c r="S49" s="57">
        <f>VLOOKUP(raw!S49,convert!$D$26:$E$31,2)</f>
        <v>75</v>
      </c>
      <c r="T49" s="57">
        <f>VLOOKUP(raw!T49,convert!$D$26:$E$31,2)</f>
        <v>75</v>
      </c>
      <c r="U49" s="57">
        <f>VLOOKUP(raw!U49,convert!$D$26:$E$31,2)</f>
        <v>75</v>
      </c>
      <c r="V49" s="57">
        <f>VLOOKUP(raw!V49,convert!$D$26:$E$31,2)</f>
        <v>100</v>
      </c>
      <c r="W49" s="57">
        <f>VLOOKUP(raw!W49,convert!$D$26:$E$31,2)</f>
        <v>100</v>
      </c>
      <c r="X49" s="57">
        <f>VLOOKUP(raw!X49,convert!$D$26:$E$31,2)</f>
        <v>100</v>
      </c>
      <c r="Y49" s="57">
        <f>VLOOKUP(raw!Y49,convert!$D$26:$E$31,2)</f>
        <v>100</v>
      </c>
      <c r="Z49" s="57">
        <f>VLOOKUP(raw!Z49,convert!$D$26:$E$31,2)</f>
        <v>100</v>
      </c>
      <c r="AA49" s="57">
        <f>VLOOKUP(raw!AA49,convert!$D$26:$E$31,2)</f>
        <v>75</v>
      </c>
      <c r="AB49" s="57">
        <f>VLOOKUP(raw!AB49,convert!$D$26:$E$31,2)</f>
        <v>75</v>
      </c>
      <c r="AC49" s="57">
        <f>VLOOKUP(raw!AC49,convert!$D$26:$E$31,2)</f>
        <v>75</v>
      </c>
      <c r="AD49" s="57">
        <f>VLOOKUP(raw!AD49,convert!$D$26:$E$31,2)</f>
        <v>50</v>
      </c>
      <c r="AE49" s="57" t="str">
        <f>VLOOKUP(raw!AE49,convert!$D$26:$E$31,2)</f>
        <v>.</v>
      </c>
      <c r="AF49" s="57">
        <f>VLOOKUP(raw!AF49,convert!$D$26:$E$31,2)</f>
        <v>100</v>
      </c>
      <c r="AG49" s="57">
        <f>VLOOKUP(raw!AG49,convert!$D$26:$E$31,2)</f>
        <v>50</v>
      </c>
      <c r="AH49" s="57">
        <f>VLOOKUP(raw!AH49,convert!$D$26:$E$31,2)</f>
        <v>75</v>
      </c>
      <c r="AI49" s="57">
        <f>VLOOKUP(raw!AI49,convert!$D$26:$E$31,2)</f>
        <v>50</v>
      </c>
      <c r="AJ49" s="57">
        <f>VLOOKUP(raw!AJ49,convert!$D$26:$E$31,2)</f>
        <v>50</v>
      </c>
      <c r="AK49" s="57">
        <f>VLOOKUP(raw!AK49,convert!$D$26:$E$31,2)</f>
        <v>50</v>
      </c>
      <c r="AL49" s="57">
        <f>VLOOKUP(raw!AL49,convert!$D$26:$E$31,2)</f>
        <v>25</v>
      </c>
      <c r="AM49" s="57">
        <f>VLOOKUP(raw!AM49,convert!$D$26:$E$31,2)</f>
        <v>50</v>
      </c>
      <c r="AN49" s="57"/>
      <c r="AO49" s="60">
        <f>IF(COUNT(score!AD49:AE49)=0,".",MIN(score!AD49:AE49))</f>
        <v>50</v>
      </c>
    </row>
    <row r="50" spans="1:41" x14ac:dyDescent="0.25">
      <c r="A50" s="58">
        <f>raw!$A50:$A50</f>
        <v>43371</v>
      </c>
      <c r="B50" s="59" t="str">
        <f>raw!$B50:$B50</f>
        <v>0002-0023</v>
      </c>
      <c r="C50" s="57">
        <f>VLOOKUP(raw!C50,convert!$D$26:$E$31,2)</f>
        <v>25</v>
      </c>
      <c r="D50" s="57">
        <f>VLOOKUP(raw!D50,convert!$A$13:$B$16,2)</f>
        <v>0</v>
      </c>
      <c r="E50" s="57">
        <f>VLOOKUP(raw!E50,convert!$A$13:$B$16,2)</f>
        <v>50</v>
      </c>
      <c r="F50" s="57">
        <f>VLOOKUP(raw!F50,convert!$A$8:$B$10,2)</f>
        <v>100</v>
      </c>
      <c r="G50" s="57">
        <f>VLOOKUP(raw!G50,convert!$A$8:$B$10,2)</f>
        <v>0</v>
      </c>
      <c r="H50" s="57">
        <f>VLOOKUP(raw!H50,convert!$A$8:$B$10,2)</f>
        <v>100</v>
      </c>
      <c r="I50" s="57">
        <f>VLOOKUP(raw!I50,convert!$A$8:$B$10,2)</f>
        <v>100</v>
      </c>
      <c r="J50" s="57">
        <f>VLOOKUP(raw!J50,convert!$D$26:$E$31,2)</f>
        <v>75</v>
      </c>
      <c r="K50" s="57">
        <f>VLOOKUP(raw!K50,convert!$D$34:$E$40,2)</f>
        <v>20</v>
      </c>
      <c r="L50" s="57">
        <f>VLOOKUP(raw!L50,convert!$D$34:$E$40,2)</f>
        <v>100</v>
      </c>
      <c r="M50" s="57">
        <f>VLOOKUP(raw!M50,convert!$A$34:$B$40,2)</f>
        <v>20</v>
      </c>
      <c r="N50" s="57">
        <f>VLOOKUP(raw!N50,convert!$A$26:$B$31,2)</f>
        <v>75</v>
      </c>
      <c r="O50" s="57">
        <f>VLOOKUP(raw!O50,convert!$A$26:$B$31,2)</f>
        <v>50</v>
      </c>
      <c r="P50" s="57">
        <f>VLOOKUP(raw!P50,convert!$A$26:$B$31,2)</f>
        <v>50</v>
      </c>
      <c r="Q50" s="57">
        <f>VLOOKUP(raw!Q50,convert!$A$26:$B$31,2)</f>
        <v>25</v>
      </c>
      <c r="R50" s="57">
        <f>VLOOKUP(raw!R50,convert!$A$26:$B$31,2)</f>
        <v>75</v>
      </c>
      <c r="S50" s="57">
        <f>VLOOKUP(raw!S50,convert!$D$26:$E$31,2)</f>
        <v>100</v>
      </c>
      <c r="T50" s="57">
        <f>VLOOKUP(raw!T50,convert!$D$26:$E$31,2)</f>
        <v>25</v>
      </c>
      <c r="U50" s="57">
        <f>VLOOKUP(raw!U50,convert!$D$26:$E$31,2)</f>
        <v>25</v>
      </c>
      <c r="V50" s="57">
        <f>VLOOKUP(raw!V50,convert!$D$26:$E$31,2)</f>
        <v>100</v>
      </c>
      <c r="W50" s="57">
        <f>VLOOKUP(raw!W50,convert!$D$26:$E$31,2)</f>
        <v>25</v>
      </c>
      <c r="X50" s="57">
        <f>VLOOKUP(raw!X50,convert!$D$26:$E$31,2)</f>
        <v>100</v>
      </c>
      <c r="Y50" s="57">
        <f>VLOOKUP(raw!Y50,convert!$D$26:$E$31,2)</f>
        <v>25</v>
      </c>
      <c r="Z50" s="57">
        <f>VLOOKUP(raw!Z50,convert!$D$26:$E$31,2)</f>
        <v>50</v>
      </c>
      <c r="AA50" s="57">
        <f>VLOOKUP(raw!AA50,convert!$D$26:$E$31,2)</f>
        <v>25</v>
      </c>
      <c r="AB50" s="57">
        <f>VLOOKUP(raw!AB50,convert!$D$26:$E$31,2)</f>
        <v>25</v>
      </c>
      <c r="AC50" s="57">
        <f>VLOOKUP(raw!AC50,convert!$D$26:$E$31,2)</f>
        <v>25</v>
      </c>
      <c r="AD50" s="57">
        <f>VLOOKUP(raw!AD50,convert!$D$26:$E$31,2)</f>
        <v>100</v>
      </c>
      <c r="AE50" s="57" t="str">
        <f>VLOOKUP(raw!AE50,convert!$D$26:$E$31,2)</f>
        <v>.</v>
      </c>
      <c r="AF50" s="57">
        <f>VLOOKUP(raw!AF50,convert!$D$26:$E$31,2)</f>
        <v>50</v>
      </c>
      <c r="AG50" s="57">
        <f>VLOOKUP(raw!AG50,convert!$D$26:$E$31,2)</f>
        <v>25</v>
      </c>
      <c r="AH50" s="57">
        <f>VLOOKUP(raw!AH50,convert!$D$26:$E$31,2)</f>
        <v>25</v>
      </c>
      <c r="AI50" s="57">
        <f>VLOOKUP(raw!AI50,convert!$D$26:$E$31,2)</f>
        <v>75</v>
      </c>
      <c r="AJ50" s="57">
        <f>VLOOKUP(raw!AJ50,convert!$D$26:$E$31,2)</f>
        <v>100</v>
      </c>
      <c r="AK50" s="57">
        <f>VLOOKUP(raw!AK50,convert!$D$26:$E$31,2)</f>
        <v>100</v>
      </c>
      <c r="AL50" s="57">
        <f>VLOOKUP(raw!AL50,convert!$D$26:$E$31,2)</f>
        <v>100</v>
      </c>
      <c r="AM50" s="57">
        <f>VLOOKUP(raw!AM50,convert!$D$26:$E$31,2)</f>
        <v>75</v>
      </c>
      <c r="AN50" s="57"/>
      <c r="AO50" s="60">
        <f>IF(COUNT(score!AD50:AE50)=0,".",MIN(score!AD50:AE50))</f>
        <v>100</v>
      </c>
    </row>
    <row r="51" spans="1:41" x14ac:dyDescent="0.25">
      <c r="A51" s="58">
        <f>raw!$A51:$A51</f>
        <v>43371</v>
      </c>
      <c r="B51" s="59" t="str">
        <f>raw!$B51:$B51</f>
        <v>0002-0024</v>
      </c>
      <c r="C51" s="57">
        <f>VLOOKUP(raw!C51,convert!$D$26:$E$31,2)</f>
        <v>50</v>
      </c>
      <c r="D51" s="57">
        <f>VLOOKUP(raw!D51,convert!$A$13:$B$16,2)</f>
        <v>50</v>
      </c>
      <c r="E51" s="57">
        <f>VLOOKUP(raw!E51,convert!$A$13:$B$16,2)</f>
        <v>0</v>
      </c>
      <c r="F51" s="57">
        <f>VLOOKUP(raw!F51,convert!$A$8:$B$10,2)</f>
        <v>0</v>
      </c>
      <c r="G51" s="57">
        <f>VLOOKUP(raw!G51,convert!$A$8:$B$10,2)</f>
        <v>0</v>
      </c>
      <c r="H51" s="57">
        <f>VLOOKUP(raw!H51,convert!$A$8:$B$10,2)</f>
        <v>100</v>
      </c>
      <c r="I51" s="57">
        <f>VLOOKUP(raw!I51,convert!$A$8:$B$10,2)</f>
        <v>100</v>
      </c>
      <c r="J51" s="57">
        <f>VLOOKUP(raw!J51,convert!$D$26:$E$31,2)</f>
        <v>50</v>
      </c>
      <c r="K51" s="57">
        <f>VLOOKUP(raw!K51,convert!$D$34:$E$40,2)</f>
        <v>80</v>
      </c>
      <c r="L51" s="57">
        <f>VLOOKUP(raw!L51,convert!$D$34:$E$40,2)</f>
        <v>80</v>
      </c>
      <c r="M51" s="57">
        <f>VLOOKUP(raw!M51,convert!$A$34:$B$40,2)</f>
        <v>100</v>
      </c>
      <c r="N51" s="57">
        <f>VLOOKUP(raw!N51,convert!$A$26:$B$31,2)</f>
        <v>75</v>
      </c>
      <c r="O51" s="57">
        <f>VLOOKUP(raw!O51,convert!$A$26:$B$31,2)</f>
        <v>25</v>
      </c>
      <c r="P51" s="57">
        <f>VLOOKUP(raw!P51,convert!$A$26:$B$31,2)</f>
        <v>0</v>
      </c>
      <c r="Q51" s="57">
        <f>VLOOKUP(raw!Q51,convert!$A$26:$B$31,2)</f>
        <v>50</v>
      </c>
      <c r="R51" s="57">
        <f>VLOOKUP(raw!R51,convert!$A$26:$B$31,2)</f>
        <v>100</v>
      </c>
      <c r="S51" s="57">
        <f>VLOOKUP(raw!S51,convert!$D$26:$E$31,2)</f>
        <v>75</v>
      </c>
      <c r="T51" s="57">
        <f>VLOOKUP(raw!T51,convert!$D$26:$E$31,2)</f>
        <v>100</v>
      </c>
      <c r="U51" s="57">
        <f>VLOOKUP(raw!U51,convert!$D$26:$E$31,2)</f>
        <v>75</v>
      </c>
      <c r="V51" s="57">
        <f>VLOOKUP(raw!V51,convert!$D$26:$E$31,2)</f>
        <v>100</v>
      </c>
      <c r="W51" s="57">
        <f>VLOOKUP(raw!W51,convert!$D$26:$E$31,2)</f>
        <v>50</v>
      </c>
      <c r="X51" s="57">
        <f>VLOOKUP(raw!X51,convert!$D$26:$E$31,2)</f>
        <v>75</v>
      </c>
      <c r="Y51" s="57">
        <f>VLOOKUP(raw!Y51,convert!$D$26:$E$31,2)</f>
        <v>75</v>
      </c>
      <c r="Z51" s="57">
        <f>VLOOKUP(raw!Z51,convert!$D$26:$E$31,2)</f>
        <v>100</v>
      </c>
      <c r="AA51" s="57">
        <f>VLOOKUP(raw!AA51,convert!$D$26:$E$31,2)</f>
        <v>50</v>
      </c>
      <c r="AB51" s="57">
        <f>VLOOKUP(raw!AB51,convert!$D$26:$E$31,2)</f>
        <v>50</v>
      </c>
      <c r="AC51" s="57">
        <f>VLOOKUP(raw!AC51,convert!$D$26:$E$31,2)</f>
        <v>75</v>
      </c>
      <c r="AD51" s="57">
        <f>VLOOKUP(raw!AD51,convert!$D$26:$E$31,2)</f>
        <v>100</v>
      </c>
      <c r="AE51" s="57" t="str">
        <f>VLOOKUP(raw!AE51,convert!$D$26:$E$31,2)</f>
        <v>.</v>
      </c>
      <c r="AF51" s="57">
        <f>VLOOKUP(raw!AF51,convert!$D$26:$E$31,2)</f>
        <v>25</v>
      </c>
      <c r="AG51" s="57">
        <f>VLOOKUP(raw!AG51,convert!$D$26:$E$31,2)</f>
        <v>50</v>
      </c>
      <c r="AH51" s="57">
        <f>VLOOKUP(raw!AH51,convert!$D$26:$E$31,2)</f>
        <v>100</v>
      </c>
      <c r="AI51" s="57">
        <f>VLOOKUP(raw!AI51,convert!$D$26:$E$31,2)</f>
        <v>50</v>
      </c>
      <c r="AJ51" s="57">
        <f>VLOOKUP(raw!AJ51,convert!$D$26:$E$31,2)</f>
        <v>0</v>
      </c>
      <c r="AK51" s="57">
        <f>VLOOKUP(raw!AK51,convert!$D$26:$E$31,2)</f>
        <v>75</v>
      </c>
      <c r="AL51" s="57">
        <f>VLOOKUP(raw!AL51,convert!$D$26:$E$31,2)</f>
        <v>0</v>
      </c>
      <c r="AM51" s="57">
        <f>VLOOKUP(raw!AM51,convert!$D$26:$E$31,2)</f>
        <v>75</v>
      </c>
      <c r="AN51" s="57"/>
      <c r="AO51" s="60">
        <f>IF(COUNT(score!AD51:AE51)=0,".",MIN(score!AD51:AE51))</f>
        <v>100</v>
      </c>
    </row>
    <row r="52" spans="1:41" x14ac:dyDescent="0.25">
      <c r="A52" s="58">
        <f>raw!$A52:$A52</f>
        <v>43371</v>
      </c>
      <c r="B52" s="59" t="str">
        <f>raw!$B52:$B52</f>
        <v>0002-0025</v>
      </c>
      <c r="C52" s="57">
        <f>VLOOKUP(raw!C52,convert!$D$26:$E$31,2)</f>
        <v>25</v>
      </c>
      <c r="D52" s="57">
        <f>VLOOKUP(raw!D52,convert!$A$13:$B$16,2)</f>
        <v>100</v>
      </c>
      <c r="E52" s="57">
        <f>VLOOKUP(raw!E52,convert!$A$13:$B$16,2)</f>
        <v>0</v>
      </c>
      <c r="F52" s="57">
        <f>VLOOKUP(raw!F52,convert!$A$8:$B$10,2)</f>
        <v>100</v>
      </c>
      <c r="G52" s="57">
        <f>VLOOKUP(raw!G52,convert!$A$8:$B$10,2)</f>
        <v>0</v>
      </c>
      <c r="H52" s="57">
        <f>VLOOKUP(raw!H52,convert!$A$8:$B$10,2)</f>
        <v>100</v>
      </c>
      <c r="I52" s="57">
        <f>VLOOKUP(raw!I52,convert!$A$8:$B$10,2)</f>
        <v>100</v>
      </c>
      <c r="J52" s="57">
        <f>VLOOKUP(raw!J52,convert!$D$26:$E$31,2)</f>
        <v>50</v>
      </c>
      <c r="K52" s="57">
        <f>VLOOKUP(raw!K52,convert!$D$34:$E$40,2)</f>
        <v>40</v>
      </c>
      <c r="L52" s="57">
        <f>VLOOKUP(raw!L52,convert!$D$34:$E$40,2)</f>
        <v>40</v>
      </c>
      <c r="M52" s="57">
        <f>VLOOKUP(raw!M52,convert!$A$34:$B$40,2)</f>
        <v>0</v>
      </c>
      <c r="N52" s="57">
        <f>VLOOKUP(raw!N52,convert!$A$26:$B$31,2)</f>
        <v>50</v>
      </c>
      <c r="O52" s="57">
        <f>VLOOKUP(raw!O52,convert!$A$26:$B$31,2)</f>
        <v>0</v>
      </c>
      <c r="P52" s="57">
        <f>VLOOKUP(raw!P52,convert!$A$26:$B$31,2)</f>
        <v>0</v>
      </c>
      <c r="Q52" s="57">
        <f>VLOOKUP(raw!Q52,convert!$A$26:$B$31,2)</f>
        <v>0</v>
      </c>
      <c r="R52" s="57">
        <f>VLOOKUP(raw!R52,convert!$A$26:$B$31,2)</f>
        <v>75</v>
      </c>
      <c r="S52" s="57">
        <f>VLOOKUP(raw!S52,convert!$D$26:$E$31,2)</f>
        <v>50</v>
      </c>
      <c r="T52" s="57">
        <f>VLOOKUP(raw!T52,convert!$D$26:$E$31,2)</f>
        <v>50</v>
      </c>
      <c r="U52" s="57">
        <f>VLOOKUP(raw!U52,convert!$D$26:$E$31,2)</f>
        <v>50</v>
      </c>
      <c r="V52" s="57">
        <f>VLOOKUP(raw!V52,convert!$D$26:$E$31,2)</f>
        <v>25</v>
      </c>
      <c r="W52" s="57">
        <f>VLOOKUP(raw!W52,convert!$D$26:$E$31,2)</f>
        <v>50</v>
      </c>
      <c r="X52" s="57">
        <f>VLOOKUP(raw!X52,convert!$D$26:$E$31,2)</f>
        <v>50</v>
      </c>
      <c r="Y52" s="57">
        <f>VLOOKUP(raw!Y52,convert!$D$26:$E$31,2)</f>
        <v>50</v>
      </c>
      <c r="Z52" s="57">
        <f>VLOOKUP(raw!Z52,convert!$D$26:$E$31,2)</f>
        <v>50</v>
      </c>
      <c r="AA52" s="57">
        <f>VLOOKUP(raw!AA52,convert!$D$26:$E$31,2)</f>
        <v>50</v>
      </c>
      <c r="AB52" s="57">
        <f>VLOOKUP(raw!AB52,convert!$D$26:$E$31,2)</f>
        <v>25</v>
      </c>
      <c r="AC52" s="57">
        <f>VLOOKUP(raw!AC52,convert!$D$26:$E$31,2)</f>
        <v>100</v>
      </c>
      <c r="AD52" s="57">
        <f>VLOOKUP(raw!AD52,convert!$D$26:$E$31,2)</f>
        <v>100</v>
      </c>
      <c r="AE52" s="57" t="str">
        <f>VLOOKUP(raw!AE52,convert!$D$26:$E$31,2)</f>
        <v>.</v>
      </c>
      <c r="AF52" s="57">
        <f>VLOOKUP(raw!AF52,convert!$D$26:$E$31,2)</f>
        <v>50</v>
      </c>
      <c r="AG52" s="57">
        <f>VLOOKUP(raw!AG52,convert!$D$26:$E$31,2)</f>
        <v>50</v>
      </c>
      <c r="AH52" s="57">
        <f>VLOOKUP(raw!AH52,convert!$D$26:$E$31,2)</f>
        <v>50</v>
      </c>
      <c r="AI52" s="57">
        <f>VLOOKUP(raw!AI52,convert!$D$26:$E$31,2)</f>
        <v>100</v>
      </c>
      <c r="AJ52" s="57">
        <f>VLOOKUP(raw!AJ52,convert!$D$26:$E$31,2)</f>
        <v>25</v>
      </c>
      <c r="AK52" s="57">
        <f>VLOOKUP(raw!AK52,convert!$D$26:$E$31,2)</f>
        <v>50</v>
      </c>
      <c r="AL52" s="57">
        <f>VLOOKUP(raw!AL52,convert!$D$26:$E$31,2)</f>
        <v>100</v>
      </c>
      <c r="AM52" s="57">
        <f>VLOOKUP(raw!AM52,convert!$D$26:$E$31,2)</f>
        <v>50</v>
      </c>
      <c r="AN52" s="57"/>
      <c r="AO52" s="60">
        <f>IF(COUNT(score!AD52:AE52)=0,".",MIN(score!AD52:AE52))</f>
        <v>100</v>
      </c>
    </row>
    <row r="53" spans="1:41" x14ac:dyDescent="0.25">
      <c r="A53" s="58">
        <f>raw!$A53:$A53</f>
        <v>43371</v>
      </c>
      <c r="B53" s="59" t="str">
        <f>raw!$B53:$B53</f>
        <v>0002-0026</v>
      </c>
      <c r="C53" s="57">
        <f>VLOOKUP(raw!C53,convert!$D$26:$E$31,2)</f>
        <v>25</v>
      </c>
      <c r="D53" s="57">
        <f>VLOOKUP(raw!D53,convert!$A$13:$B$16,2)</f>
        <v>0</v>
      </c>
      <c r="E53" s="57">
        <f>VLOOKUP(raw!E53,convert!$A$13:$B$16,2)</f>
        <v>0</v>
      </c>
      <c r="F53" s="57">
        <f>VLOOKUP(raw!F53,convert!$A$8:$B$10,2)</f>
        <v>0</v>
      </c>
      <c r="G53" s="57">
        <f>VLOOKUP(raw!G53,convert!$A$8:$B$10,2)</f>
        <v>0</v>
      </c>
      <c r="H53" s="57">
        <f>VLOOKUP(raw!H53,convert!$A$8:$B$10,2)</f>
        <v>100</v>
      </c>
      <c r="I53" s="57">
        <f>VLOOKUP(raw!I53,convert!$A$8:$B$10,2)</f>
        <v>100</v>
      </c>
      <c r="J53" s="57">
        <f>VLOOKUP(raw!J53,convert!$D$26:$E$31,2)</f>
        <v>25</v>
      </c>
      <c r="K53" s="57">
        <f>VLOOKUP(raw!K53,convert!$D$34:$E$40,2)</f>
        <v>20</v>
      </c>
      <c r="L53" s="57">
        <f>VLOOKUP(raw!L53,convert!$D$34:$E$40,2)</f>
        <v>20</v>
      </c>
      <c r="M53" s="57">
        <f>VLOOKUP(raw!M53,convert!$A$34:$B$40,2)</f>
        <v>60</v>
      </c>
      <c r="N53" s="57">
        <f>VLOOKUP(raw!N53,convert!$A$26:$B$31,2)</f>
        <v>75</v>
      </c>
      <c r="O53" s="57">
        <f>VLOOKUP(raw!O53,convert!$A$26:$B$31,2)</f>
        <v>25</v>
      </c>
      <c r="P53" s="57">
        <f>VLOOKUP(raw!P53,convert!$A$26:$B$31,2)</f>
        <v>50</v>
      </c>
      <c r="Q53" s="57">
        <f>VLOOKUP(raw!Q53,convert!$A$26:$B$31,2)</f>
        <v>75</v>
      </c>
      <c r="R53" s="57">
        <f>VLOOKUP(raw!R53,convert!$A$26:$B$31,2)</f>
        <v>25</v>
      </c>
      <c r="S53" s="57">
        <f>VLOOKUP(raw!S53,convert!$D$26:$E$31,2)</f>
        <v>25</v>
      </c>
      <c r="T53" s="57">
        <f>VLOOKUP(raw!T53,convert!$D$26:$E$31,2)</f>
        <v>50</v>
      </c>
      <c r="U53" s="57">
        <f>VLOOKUP(raw!U53,convert!$D$26:$E$31,2)</f>
        <v>75</v>
      </c>
      <c r="V53" s="57">
        <f>VLOOKUP(raw!V53,convert!$D$26:$E$31,2)</f>
        <v>0</v>
      </c>
      <c r="W53" s="57">
        <f>VLOOKUP(raw!W53,convert!$D$26:$E$31,2)</f>
        <v>0</v>
      </c>
      <c r="X53" s="57">
        <f>VLOOKUP(raw!X53,convert!$D$26:$E$31,2)</f>
        <v>50</v>
      </c>
      <c r="Y53" s="57">
        <f>VLOOKUP(raw!Y53,convert!$D$26:$E$31,2)</f>
        <v>75</v>
      </c>
      <c r="Z53" s="57">
        <f>VLOOKUP(raw!Z53,convert!$D$26:$E$31,2)</f>
        <v>50</v>
      </c>
      <c r="AA53" s="57">
        <f>VLOOKUP(raw!AA53,convert!$D$26:$E$31,2)</f>
        <v>25</v>
      </c>
      <c r="AB53" s="57">
        <f>VLOOKUP(raw!AB53,convert!$D$26:$E$31,2)</f>
        <v>75</v>
      </c>
      <c r="AC53" s="57">
        <f>VLOOKUP(raw!AC53,convert!$D$26:$E$31,2)</f>
        <v>75</v>
      </c>
      <c r="AD53" s="57">
        <f>VLOOKUP(raw!AD53,convert!$D$26:$E$31,2)</f>
        <v>100</v>
      </c>
      <c r="AE53" s="57" t="str">
        <f>VLOOKUP(raw!AE53,convert!$D$26:$E$31,2)</f>
        <v>.</v>
      </c>
      <c r="AF53" s="57">
        <f>VLOOKUP(raw!AF53,convert!$D$26:$E$31,2)</f>
        <v>100</v>
      </c>
      <c r="AG53" s="57">
        <f>VLOOKUP(raw!AG53,convert!$D$26:$E$31,2)</f>
        <v>75</v>
      </c>
      <c r="AH53" s="57">
        <f>VLOOKUP(raw!AH53,convert!$D$26:$E$31,2)</f>
        <v>50</v>
      </c>
      <c r="AI53" s="57">
        <f>VLOOKUP(raw!AI53,convert!$D$26:$E$31,2)</f>
        <v>50</v>
      </c>
      <c r="AJ53" s="57">
        <f>VLOOKUP(raw!AJ53,convert!$D$26:$E$31,2)</f>
        <v>100</v>
      </c>
      <c r="AK53" s="57">
        <f>VLOOKUP(raw!AK53,convert!$D$26:$E$31,2)</f>
        <v>75</v>
      </c>
      <c r="AL53" s="57">
        <f>VLOOKUP(raw!AL53,convert!$D$26:$E$31,2)</f>
        <v>100</v>
      </c>
      <c r="AM53" s="57">
        <f>VLOOKUP(raw!AM53,convert!$D$26:$E$31,2)</f>
        <v>25</v>
      </c>
      <c r="AN53" s="57"/>
      <c r="AO53" s="60">
        <f>IF(COUNT(score!AD53:AE53)=0,".",MIN(score!AD53:AE53))</f>
        <v>100</v>
      </c>
    </row>
    <row r="54" spans="1:41" x14ac:dyDescent="0.25">
      <c r="A54" s="58">
        <f>raw!$A54:$A54</f>
        <v>43371</v>
      </c>
      <c r="B54" s="59" t="str">
        <f>raw!$B54:$B54</f>
        <v>0002-0027</v>
      </c>
      <c r="C54" s="57">
        <f>VLOOKUP(raw!C54,convert!$D$26:$E$31,2)</f>
        <v>25</v>
      </c>
      <c r="D54" s="57">
        <f>VLOOKUP(raw!D54,convert!$A$13:$B$16,2)</f>
        <v>50</v>
      </c>
      <c r="E54" s="57">
        <f>VLOOKUP(raw!E54,convert!$A$13:$B$16,2)</f>
        <v>50</v>
      </c>
      <c r="F54" s="57">
        <f>VLOOKUP(raw!F54,convert!$A$8:$B$10,2)</f>
        <v>0</v>
      </c>
      <c r="G54" s="57">
        <f>VLOOKUP(raw!G54,convert!$A$8:$B$10,2)</f>
        <v>100</v>
      </c>
      <c r="H54" s="57">
        <f>VLOOKUP(raw!H54,convert!$A$8:$B$10,2)</f>
        <v>0</v>
      </c>
      <c r="I54" s="57">
        <f>VLOOKUP(raw!I54,convert!$A$8:$B$10,2)</f>
        <v>0</v>
      </c>
      <c r="J54" s="57">
        <f>VLOOKUP(raw!J54,convert!$D$26:$E$31,2)</f>
        <v>25</v>
      </c>
      <c r="K54" s="57">
        <f>VLOOKUP(raw!K54,convert!$D$34:$E$40,2)</f>
        <v>40</v>
      </c>
      <c r="L54" s="57">
        <f>VLOOKUP(raw!L54,convert!$D$34:$E$40,2)</f>
        <v>40</v>
      </c>
      <c r="M54" s="57">
        <f>VLOOKUP(raw!M54,convert!$A$34:$B$40,2)</f>
        <v>60</v>
      </c>
      <c r="N54" s="57">
        <f>VLOOKUP(raw!N54,convert!$A$26:$B$31,2)</f>
        <v>50</v>
      </c>
      <c r="O54" s="57">
        <f>VLOOKUP(raw!O54,convert!$A$26:$B$31,2)</f>
        <v>25</v>
      </c>
      <c r="P54" s="57">
        <f>VLOOKUP(raw!P54,convert!$A$26:$B$31,2)</f>
        <v>25</v>
      </c>
      <c r="Q54" s="57">
        <f>VLOOKUP(raw!Q54,convert!$A$26:$B$31,2)</f>
        <v>25</v>
      </c>
      <c r="R54" s="57">
        <f>VLOOKUP(raw!R54,convert!$A$26:$B$31,2)</f>
        <v>25</v>
      </c>
      <c r="S54" s="57">
        <f>VLOOKUP(raw!S54,convert!$D$26:$E$31,2)</f>
        <v>25</v>
      </c>
      <c r="T54" s="57">
        <f>VLOOKUP(raw!T54,convert!$D$26:$E$31,2)</f>
        <v>100</v>
      </c>
      <c r="U54" s="57">
        <f>VLOOKUP(raw!U54,convert!$D$26:$E$31,2)</f>
        <v>100</v>
      </c>
      <c r="V54" s="57">
        <f>VLOOKUP(raw!V54,convert!$D$26:$E$31,2)</f>
        <v>0</v>
      </c>
      <c r="W54" s="57">
        <f>VLOOKUP(raw!W54,convert!$D$26:$E$31,2)</f>
        <v>0</v>
      </c>
      <c r="X54" s="57">
        <f>VLOOKUP(raw!X54,convert!$D$26:$E$31,2)</f>
        <v>50</v>
      </c>
      <c r="Y54" s="57">
        <f>VLOOKUP(raw!Y54,convert!$D$26:$E$31,2)</f>
        <v>75</v>
      </c>
      <c r="Z54" s="57">
        <f>VLOOKUP(raw!Z54,convert!$D$26:$E$31,2)</f>
        <v>75</v>
      </c>
      <c r="AA54" s="57">
        <f>VLOOKUP(raw!AA54,convert!$D$26:$E$31,2)</f>
        <v>25</v>
      </c>
      <c r="AB54" s="57">
        <f>VLOOKUP(raw!AB54,convert!$D$26:$E$31,2)</f>
        <v>75</v>
      </c>
      <c r="AC54" s="57">
        <f>VLOOKUP(raw!AC54,convert!$D$26:$E$31,2)</f>
        <v>50</v>
      </c>
      <c r="AD54" s="57">
        <f>VLOOKUP(raw!AD54,convert!$D$26:$E$31,2)</f>
        <v>100</v>
      </c>
      <c r="AE54" s="57" t="str">
        <f>VLOOKUP(raw!AE54,convert!$D$26:$E$31,2)</f>
        <v>.</v>
      </c>
      <c r="AF54" s="57">
        <f>VLOOKUP(raw!AF54,convert!$D$26:$E$31,2)</f>
        <v>75</v>
      </c>
      <c r="AG54" s="57">
        <f>VLOOKUP(raw!AG54,convert!$D$26:$E$31,2)</f>
        <v>25</v>
      </c>
      <c r="AH54" s="57">
        <f>VLOOKUP(raw!AH54,convert!$D$26:$E$31,2)</f>
        <v>75</v>
      </c>
      <c r="AI54" s="57">
        <f>VLOOKUP(raw!AI54,convert!$D$26:$E$31,2)</f>
        <v>25</v>
      </c>
      <c r="AJ54" s="57">
        <f>VLOOKUP(raw!AJ54,convert!$D$26:$E$31,2)</f>
        <v>25</v>
      </c>
      <c r="AK54" s="57">
        <f>VLOOKUP(raw!AK54,convert!$D$26:$E$31,2)</f>
        <v>25</v>
      </c>
      <c r="AL54" s="57">
        <f>VLOOKUP(raw!AL54,convert!$D$26:$E$31,2)</f>
        <v>50</v>
      </c>
      <c r="AM54" s="57">
        <f>VLOOKUP(raw!AM54,convert!$D$26:$E$31,2)</f>
        <v>75</v>
      </c>
      <c r="AN54" s="57"/>
      <c r="AO54" s="60">
        <f>IF(COUNT(score!AD54:AE54)=0,".",MIN(score!AD54:AE54))</f>
        <v>100</v>
      </c>
    </row>
    <row r="55" spans="1:41" x14ac:dyDescent="0.25">
      <c r="A55" s="58">
        <f>raw!$A55:$A55</f>
        <v>43371</v>
      </c>
      <c r="B55" s="59" t="str">
        <f>raw!$B55:$B55</f>
        <v>0002-0028</v>
      </c>
      <c r="C55" s="57">
        <f>VLOOKUP(raw!C55,convert!$D$26:$E$31,2)</f>
        <v>50</v>
      </c>
      <c r="D55" s="57">
        <f>VLOOKUP(raw!D55,convert!$A$13:$B$16,2)</f>
        <v>0</v>
      </c>
      <c r="E55" s="57">
        <f>VLOOKUP(raw!E55,convert!$A$13:$B$16,2)</f>
        <v>0</v>
      </c>
      <c r="F55" s="57">
        <f>VLOOKUP(raw!F55,convert!$A$8:$B$10,2)</f>
        <v>100</v>
      </c>
      <c r="G55" s="57">
        <f>VLOOKUP(raw!G55,convert!$A$8:$B$10,2)</f>
        <v>100</v>
      </c>
      <c r="H55" s="57">
        <f>VLOOKUP(raw!H55,convert!$A$8:$B$10,2)</f>
        <v>0</v>
      </c>
      <c r="I55" s="57">
        <f>VLOOKUP(raw!I55,convert!$A$8:$B$10,2)</f>
        <v>0</v>
      </c>
      <c r="J55" s="57">
        <f>VLOOKUP(raw!J55,convert!$D$26:$E$31,2)</f>
        <v>75</v>
      </c>
      <c r="K55" s="57">
        <f>VLOOKUP(raw!K55,convert!$D$34:$E$40,2)</f>
        <v>80</v>
      </c>
      <c r="L55" s="57">
        <f>VLOOKUP(raw!L55,convert!$D$34:$E$40,2)</f>
        <v>40</v>
      </c>
      <c r="M55" s="57">
        <f>VLOOKUP(raw!M55,convert!$A$34:$B$40,2)</f>
        <v>80</v>
      </c>
      <c r="N55" s="57">
        <f>VLOOKUP(raw!N55,convert!$A$26:$B$31,2)</f>
        <v>25</v>
      </c>
      <c r="O55" s="57">
        <f>VLOOKUP(raw!O55,convert!$A$26:$B$31,2)</f>
        <v>0</v>
      </c>
      <c r="P55" s="57">
        <f>VLOOKUP(raw!P55,convert!$A$26:$B$31,2)</f>
        <v>25</v>
      </c>
      <c r="Q55" s="57">
        <f>VLOOKUP(raw!Q55,convert!$A$26:$B$31,2)</f>
        <v>75</v>
      </c>
      <c r="R55" s="57">
        <f>VLOOKUP(raw!R55,convert!$A$26:$B$31,2)</f>
        <v>0</v>
      </c>
      <c r="S55" s="57">
        <f>VLOOKUP(raw!S55,convert!$D$26:$E$31,2)</f>
        <v>100</v>
      </c>
      <c r="T55" s="57">
        <f>VLOOKUP(raw!T55,convert!$D$26:$E$31,2)</f>
        <v>75</v>
      </c>
      <c r="U55" s="57">
        <f>VLOOKUP(raw!U55,convert!$D$26:$E$31,2)</f>
        <v>50</v>
      </c>
      <c r="V55" s="57">
        <f>VLOOKUP(raw!V55,convert!$D$26:$E$31,2)</f>
        <v>100</v>
      </c>
      <c r="W55" s="57">
        <f>VLOOKUP(raw!W55,convert!$D$26:$E$31,2)</f>
        <v>100</v>
      </c>
      <c r="X55" s="57">
        <f>VLOOKUP(raw!X55,convert!$D$26:$E$31,2)</f>
        <v>100</v>
      </c>
      <c r="Y55" s="57">
        <f>VLOOKUP(raw!Y55,convert!$D$26:$E$31,2)</f>
        <v>100</v>
      </c>
      <c r="Z55" s="57">
        <f>VLOOKUP(raw!Z55,convert!$D$26:$E$31,2)</f>
        <v>100</v>
      </c>
      <c r="AA55" s="57">
        <f>VLOOKUP(raw!AA55,convert!$D$26:$E$31,2)</f>
        <v>100</v>
      </c>
      <c r="AB55" s="57">
        <f>VLOOKUP(raw!AB55,convert!$D$26:$E$31,2)</f>
        <v>100</v>
      </c>
      <c r="AC55" s="57">
        <f>VLOOKUP(raw!AC55,convert!$D$26:$E$31,2)</f>
        <v>100</v>
      </c>
      <c r="AD55" s="57">
        <f>VLOOKUP(raw!AD55,convert!$D$26:$E$31,2)</f>
        <v>100</v>
      </c>
      <c r="AE55" s="57" t="str">
        <f>VLOOKUP(raw!AE55,convert!$D$26:$E$31,2)</f>
        <v>.</v>
      </c>
      <c r="AF55" s="57">
        <f>VLOOKUP(raw!AF55,convert!$D$26:$E$31,2)</f>
        <v>100</v>
      </c>
      <c r="AG55" s="57">
        <f>VLOOKUP(raw!AG55,convert!$D$26:$E$31,2)</f>
        <v>75</v>
      </c>
      <c r="AH55" s="57">
        <f>VLOOKUP(raw!AH55,convert!$D$26:$E$31,2)</f>
        <v>25</v>
      </c>
      <c r="AI55" s="57">
        <f>VLOOKUP(raw!AI55,convert!$D$26:$E$31,2)</f>
        <v>100</v>
      </c>
      <c r="AJ55" s="57">
        <f>VLOOKUP(raw!AJ55,convert!$D$26:$E$31,2)</f>
        <v>25</v>
      </c>
      <c r="AK55" s="57">
        <f>VLOOKUP(raw!AK55,convert!$D$26:$E$31,2)</f>
        <v>100</v>
      </c>
      <c r="AL55" s="57">
        <f>VLOOKUP(raw!AL55,convert!$D$26:$E$31,2)</f>
        <v>75</v>
      </c>
      <c r="AM55" s="57">
        <f>VLOOKUP(raw!AM55,convert!$D$26:$E$31,2)</f>
        <v>100</v>
      </c>
      <c r="AN55" s="57"/>
      <c r="AO55" s="60">
        <f>IF(COUNT(score!AD55:AE55)=0,".",MIN(score!AD55:AE55))</f>
        <v>100</v>
      </c>
    </row>
    <row r="56" spans="1:41" x14ac:dyDescent="0.25">
      <c r="A56" s="58">
        <f>raw!$A56:$A56</f>
        <v>43381</v>
      </c>
      <c r="B56" s="59" t="str">
        <f>raw!$B56:$B56</f>
        <v>0002-0029</v>
      </c>
      <c r="C56" s="57">
        <f>VLOOKUP(raw!C56,convert!$D$26:$E$31,2)</f>
        <v>50</v>
      </c>
      <c r="D56" s="57">
        <f>VLOOKUP(raw!D56,convert!$A$13:$B$16,2)</f>
        <v>100</v>
      </c>
      <c r="E56" s="57">
        <f>VLOOKUP(raw!E56,convert!$A$13:$B$16,2)</f>
        <v>100</v>
      </c>
      <c r="F56" s="57">
        <f>VLOOKUP(raw!F56,convert!$A$8:$B$10,2)</f>
        <v>100</v>
      </c>
      <c r="G56" s="57">
        <f>VLOOKUP(raw!G56,convert!$A$8:$B$10,2)</f>
        <v>100</v>
      </c>
      <c r="H56" s="57">
        <f>VLOOKUP(raw!H56,convert!$A$8:$B$10,2)</f>
        <v>100</v>
      </c>
      <c r="I56" s="57">
        <f>VLOOKUP(raw!I56,convert!$A$8:$B$10,2)</f>
        <v>100</v>
      </c>
      <c r="J56" s="57">
        <f>VLOOKUP(raw!J56,convert!$D$26:$E$31,2)</f>
        <v>100</v>
      </c>
      <c r="K56" s="57">
        <f>VLOOKUP(raw!K56,convert!$D$34:$E$40,2)</f>
        <v>100</v>
      </c>
      <c r="L56" s="57">
        <f>VLOOKUP(raw!L56,convert!$D$34:$E$40,2)</f>
        <v>100</v>
      </c>
      <c r="M56" s="57">
        <f>VLOOKUP(raw!M56,convert!$A$34:$B$40,2)</f>
        <v>100</v>
      </c>
      <c r="N56" s="57">
        <f>VLOOKUP(raw!N56,convert!$A$26:$B$31,2)</f>
        <v>100</v>
      </c>
      <c r="O56" s="57">
        <f>VLOOKUP(raw!O56,convert!$A$26:$B$31,2)</f>
        <v>100</v>
      </c>
      <c r="P56" s="57">
        <f>VLOOKUP(raw!P56,convert!$A$26:$B$31,2)</f>
        <v>100</v>
      </c>
      <c r="Q56" s="57">
        <f>VLOOKUP(raw!Q56,convert!$A$26:$B$31,2)</f>
        <v>100</v>
      </c>
      <c r="R56" s="57">
        <f>VLOOKUP(raw!R56,convert!$A$26:$B$31,2)</f>
        <v>100</v>
      </c>
      <c r="S56" s="57">
        <f>VLOOKUP(raw!S56,convert!$D$26:$E$31,2)</f>
        <v>100</v>
      </c>
      <c r="T56" s="57">
        <f>VLOOKUP(raw!T56,convert!$D$26:$E$31,2)</f>
        <v>100</v>
      </c>
      <c r="U56" s="57">
        <f>VLOOKUP(raw!U56,convert!$D$26:$E$31,2)</f>
        <v>50</v>
      </c>
      <c r="V56" s="57">
        <f>VLOOKUP(raw!V56,convert!$D$26:$E$31,2)</f>
        <v>100</v>
      </c>
      <c r="W56" s="57">
        <f>VLOOKUP(raw!W56,convert!$D$26:$E$31,2)</f>
        <v>100</v>
      </c>
      <c r="X56" s="57">
        <f>VLOOKUP(raw!X56,convert!$D$26:$E$31,2)</f>
        <v>100</v>
      </c>
      <c r="Y56" s="57">
        <f>VLOOKUP(raw!Y56,convert!$D$26:$E$31,2)</f>
        <v>100</v>
      </c>
      <c r="Z56" s="57">
        <f>VLOOKUP(raw!Z56,convert!$D$26:$E$31,2)</f>
        <v>100</v>
      </c>
      <c r="AA56" s="57">
        <f>VLOOKUP(raw!AA56,convert!$D$26:$E$31,2)</f>
        <v>100</v>
      </c>
      <c r="AB56" s="57">
        <f>VLOOKUP(raw!AB56,convert!$D$26:$E$31,2)</f>
        <v>100</v>
      </c>
      <c r="AC56" s="57">
        <f>VLOOKUP(raw!AC56,convert!$D$26:$E$31,2)</f>
        <v>100</v>
      </c>
      <c r="AD56" s="57">
        <f>VLOOKUP(raw!AD56,convert!$D$26:$E$31,2)</f>
        <v>100</v>
      </c>
      <c r="AE56" s="57" t="str">
        <f>VLOOKUP(raw!AE56,convert!$D$26:$E$31,2)</f>
        <v>.</v>
      </c>
      <c r="AF56" s="57">
        <f>VLOOKUP(raw!AF56,convert!$D$26:$E$31,2)</f>
        <v>25</v>
      </c>
      <c r="AG56" s="57">
        <f>VLOOKUP(raw!AG56,convert!$D$26:$E$31,2)</f>
        <v>25</v>
      </c>
      <c r="AH56" s="57">
        <f>VLOOKUP(raw!AH56,convert!$D$26:$E$31,2)</f>
        <v>100</v>
      </c>
      <c r="AI56" s="57">
        <f>VLOOKUP(raw!AI56,convert!$D$26:$E$31,2)</f>
        <v>100</v>
      </c>
      <c r="AJ56" s="57">
        <f>VLOOKUP(raw!AJ56,convert!$D$26:$E$31,2)</f>
        <v>100</v>
      </c>
      <c r="AK56" s="57">
        <f>VLOOKUP(raw!AK56,convert!$D$26:$E$31,2)</f>
        <v>100</v>
      </c>
      <c r="AL56" s="57">
        <f>VLOOKUP(raw!AL56,convert!$D$26:$E$31,2)</f>
        <v>100</v>
      </c>
      <c r="AM56" s="57">
        <f>VLOOKUP(raw!AM56,convert!$D$26:$E$31,2)</f>
        <v>100</v>
      </c>
      <c r="AN56" s="57"/>
      <c r="AO56" s="60">
        <f>IF(COUNT(score!AD56:AE56)=0,".",MIN(score!AD56:AE56))</f>
        <v>100</v>
      </c>
    </row>
    <row r="57" spans="1:41" x14ac:dyDescent="0.25">
      <c r="A57" s="58">
        <f>raw!$A57:$A57</f>
        <v>43371</v>
      </c>
      <c r="B57" s="59" t="str">
        <f>raw!$B57:$B57</f>
        <v>0002-0030</v>
      </c>
      <c r="C57" s="57">
        <f>VLOOKUP(raw!C57,convert!$D$26:$E$31,2)</f>
        <v>25</v>
      </c>
      <c r="D57" s="57">
        <f>VLOOKUP(raw!D57,convert!$A$13:$B$16,2)</f>
        <v>0</v>
      </c>
      <c r="E57" s="57">
        <f>VLOOKUP(raw!E57,convert!$A$13:$B$16,2)</f>
        <v>0</v>
      </c>
      <c r="F57" s="57">
        <f>VLOOKUP(raw!F57,convert!$A$8:$B$10,2)</f>
        <v>0</v>
      </c>
      <c r="G57" s="57">
        <f>VLOOKUP(raw!G57,convert!$A$8:$B$10,2)</f>
        <v>0</v>
      </c>
      <c r="H57" s="57">
        <f>VLOOKUP(raw!H57,convert!$A$8:$B$10,2)</f>
        <v>100</v>
      </c>
      <c r="I57" s="57">
        <f>VLOOKUP(raw!I57,convert!$A$8:$B$10,2)</f>
        <v>100</v>
      </c>
      <c r="J57" s="57">
        <f>VLOOKUP(raw!J57,convert!$D$26:$E$31,2)</f>
        <v>50</v>
      </c>
      <c r="K57" s="57">
        <f>VLOOKUP(raw!K57,convert!$D$34:$E$40,2)</f>
        <v>40</v>
      </c>
      <c r="L57" s="57">
        <f>VLOOKUP(raw!L57,convert!$D$34:$E$40,2)</f>
        <v>40</v>
      </c>
      <c r="M57" s="57">
        <f>VLOOKUP(raw!M57,convert!$A$34:$B$40,2)</f>
        <v>100</v>
      </c>
      <c r="N57" s="57">
        <f>VLOOKUP(raw!N57,convert!$A$26:$B$31,2)</f>
        <v>25</v>
      </c>
      <c r="O57" s="57">
        <f>VLOOKUP(raw!O57,convert!$A$26:$B$31,2)</f>
        <v>0</v>
      </c>
      <c r="P57" s="57">
        <f>VLOOKUP(raw!P57,convert!$A$26:$B$31,2)</f>
        <v>0</v>
      </c>
      <c r="Q57" s="57">
        <f>VLOOKUP(raw!Q57,convert!$A$26:$B$31,2)</f>
        <v>0</v>
      </c>
      <c r="R57" s="57">
        <f>VLOOKUP(raw!R57,convert!$A$26:$B$31,2)</f>
        <v>0</v>
      </c>
      <c r="S57" s="57">
        <f>VLOOKUP(raw!S57,convert!$D$26:$E$31,2)</f>
        <v>75</v>
      </c>
      <c r="T57" s="57">
        <f>VLOOKUP(raw!T57,convert!$D$26:$E$31,2)</f>
        <v>25</v>
      </c>
      <c r="U57" s="57">
        <f>VLOOKUP(raw!U57,convert!$D$26:$E$31,2)</f>
        <v>25</v>
      </c>
      <c r="V57" s="57">
        <f>VLOOKUP(raw!V57,convert!$D$26:$E$31,2)</f>
        <v>50</v>
      </c>
      <c r="W57" s="57">
        <f>VLOOKUP(raw!W57,convert!$D$26:$E$31,2)</f>
        <v>50</v>
      </c>
      <c r="X57" s="57">
        <f>VLOOKUP(raw!X57,convert!$D$26:$E$31,2)</f>
        <v>50</v>
      </c>
      <c r="Y57" s="57">
        <f>VLOOKUP(raw!Y57,convert!$D$26:$E$31,2)</f>
        <v>100</v>
      </c>
      <c r="Z57" s="57">
        <f>VLOOKUP(raw!Z57,convert!$D$26:$E$31,2)</f>
        <v>75</v>
      </c>
      <c r="AA57" s="57">
        <f>VLOOKUP(raw!AA57,convert!$D$26:$E$31,2)</f>
        <v>50</v>
      </c>
      <c r="AB57" s="57">
        <f>VLOOKUP(raw!AB57,convert!$D$26:$E$31,2)</f>
        <v>25</v>
      </c>
      <c r="AC57" s="57">
        <f>VLOOKUP(raw!AC57,convert!$D$26:$E$31,2)</f>
        <v>100</v>
      </c>
      <c r="AD57" s="57">
        <f>VLOOKUP(raw!AD57,convert!$D$26:$E$31,2)</f>
        <v>100</v>
      </c>
      <c r="AE57" s="57" t="str">
        <f>VLOOKUP(raw!AE57,convert!$D$26:$E$31,2)</f>
        <v>.</v>
      </c>
      <c r="AF57" s="57">
        <f>VLOOKUP(raw!AF57,convert!$D$26:$E$31,2)</f>
        <v>50</v>
      </c>
      <c r="AG57" s="57">
        <f>VLOOKUP(raw!AG57,convert!$D$26:$E$31,2)</f>
        <v>50</v>
      </c>
      <c r="AH57" s="57">
        <f>VLOOKUP(raw!AH57,convert!$D$26:$E$31,2)</f>
        <v>50</v>
      </c>
      <c r="AI57" s="57">
        <f>VLOOKUP(raw!AI57,convert!$D$26:$E$31,2)</f>
        <v>50</v>
      </c>
      <c r="AJ57" s="57">
        <f>VLOOKUP(raw!AJ57,convert!$D$26:$E$31,2)</f>
        <v>75</v>
      </c>
      <c r="AK57" s="57">
        <f>VLOOKUP(raw!AK57,convert!$D$26:$E$31,2)</f>
        <v>100</v>
      </c>
      <c r="AL57" s="57">
        <f>VLOOKUP(raw!AL57,convert!$D$26:$E$31,2)</f>
        <v>100</v>
      </c>
      <c r="AM57" s="57">
        <f>VLOOKUP(raw!AM57,convert!$D$26:$E$31,2)</f>
        <v>75</v>
      </c>
      <c r="AN57" s="57"/>
      <c r="AO57" s="60">
        <f>IF(COUNT(score!AD57:AE57)=0,".",MIN(score!AD57:AE57))</f>
        <v>100</v>
      </c>
    </row>
    <row r="58" spans="1:41" x14ac:dyDescent="0.25">
      <c r="A58" s="58">
        <f>raw!$A58:$A58</f>
        <v>43371</v>
      </c>
      <c r="B58" s="59" t="str">
        <f>raw!$B58:$B58</f>
        <v>0002-0031</v>
      </c>
      <c r="C58" s="57">
        <f>VLOOKUP(raw!C58,convert!$D$26:$E$31,2)</f>
        <v>100</v>
      </c>
      <c r="D58" s="57">
        <f>VLOOKUP(raw!D58,convert!$A$13:$B$16,2)</f>
        <v>100</v>
      </c>
      <c r="E58" s="57">
        <f>VLOOKUP(raw!E58,convert!$A$13:$B$16,2)</f>
        <v>100</v>
      </c>
      <c r="F58" s="57">
        <f>VLOOKUP(raw!F58,convert!$A$8:$B$10,2)</f>
        <v>100</v>
      </c>
      <c r="G58" s="57">
        <f>VLOOKUP(raw!G58,convert!$A$8:$B$10,2)</f>
        <v>100</v>
      </c>
      <c r="H58" s="57">
        <f>VLOOKUP(raw!H58,convert!$A$8:$B$10,2)</f>
        <v>100</v>
      </c>
      <c r="I58" s="57">
        <f>VLOOKUP(raw!I58,convert!$A$8:$B$10,2)</f>
        <v>100</v>
      </c>
      <c r="J58" s="57">
        <f>VLOOKUP(raw!J58,convert!$D$26:$E$31,2)</f>
        <v>100</v>
      </c>
      <c r="K58" s="57">
        <f>VLOOKUP(raw!K58,convert!$D$34:$E$40,2)</f>
        <v>100</v>
      </c>
      <c r="L58" s="57">
        <f>VLOOKUP(raw!L58,convert!$D$34:$E$40,2)</f>
        <v>80</v>
      </c>
      <c r="M58" s="57">
        <f>VLOOKUP(raw!M58,convert!$A$34:$B$40,2)</f>
        <v>100</v>
      </c>
      <c r="N58" s="57">
        <f>VLOOKUP(raw!N58,convert!$A$26:$B$31,2)</f>
        <v>100</v>
      </c>
      <c r="O58" s="57">
        <f>VLOOKUP(raw!O58,convert!$A$26:$B$31,2)</f>
        <v>100</v>
      </c>
      <c r="P58" s="57">
        <f>VLOOKUP(raw!P58,convert!$A$26:$B$31,2)</f>
        <v>100</v>
      </c>
      <c r="Q58" s="57">
        <f>VLOOKUP(raw!Q58,convert!$A$26:$B$31,2)</f>
        <v>100</v>
      </c>
      <c r="R58" s="57">
        <f>VLOOKUP(raw!R58,convert!$A$26:$B$31,2)</f>
        <v>100</v>
      </c>
      <c r="S58" s="57">
        <f>VLOOKUP(raw!S58,convert!$D$26:$E$31,2)</f>
        <v>100</v>
      </c>
      <c r="T58" s="57">
        <f>VLOOKUP(raw!T58,convert!$D$26:$E$31,2)</f>
        <v>100</v>
      </c>
      <c r="U58" s="57">
        <f>VLOOKUP(raw!U58,convert!$D$26:$E$31,2)</f>
        <v>100</v>
      </c>
      <c r="V58" s="57">
        <f>VLOOKUP(raw!V58,convert!$D$26:$E$31,2)</f>
        <v>100</v>
      </c>
      <c r="W58" s="57">
        <f>VLOOKUP(raw!W58,convert!$D$26:$E$31,2)</f>
        <v>100</v>
      </c>
      <c r="X58" s="57">
        <f>VLOOKUP(raw!X58,convert!$D$26:$E$31,2)</f>
        <v>100</v>
      </c>
      <c r="Y58" s="57">
        <f>VLOOKUP(raw!Y58,convert!$D$26:$E$31,2)</f>
        <v>100</v>
      </c>
      <c r="Z58" s="57">
        <f>VLOOKUP(raw!Z58,convert!$D$26:$E$31,2)</f>
        <v>100</v>
      </c>
      <c r="AA58" s="57">
        <f>VLOOKUP(raw!AA58,convert!$D$26:$E$31,2)</f>
        <v>100</v>
      </c>
      <c r="AB58" s="57">
        <f>VLOOKUP(raw!AB58,convert!$D$26:$E$31,2)</f>
        <v>75</v>
      </c>
      <c r="AC58" s="57">
        <f>VLOOKUP(raw!AC58,convert!$D$26:$E$31,2)</f>
        <v>100</v>
      </c>
      <c r="AD58" s="57">
        <f>VLOOKUP(raw!AD58,convert!$D$26:$E$31,2)</f>
        <v>100</v>
      </c>
      <c r="AE58" s="57" t="str">
        <f>VLOOKUP(raw!AE58,convert!$D$26:$E$31,2)</f>
        <v>.</v>
      </c>
      <c r="AF58" s="57">
        <f>VLOOKUP(raw!AF58,convert!$D$26:$E$31,2)</f>
        <v>75</v>
      </c>
      <c r="AG58" s="57">
        <f>VLOOKUP(raw!AG58,convert!$D$26:$E$31,2)</f>
        <v>100</v>
      </c>
      <c r="AH58" s="57">
        <f>VLOOKUP(raw!AH58,convert!$D$26:$E$31,2)</f>
        <v>100</v>
      </c>
      <c r="AI58" s="57">
        <f>VLOOKUP(raw!AI58,convert!$D$26:$E$31,2)</f>
        <v>75</v>
      </c>
      <c r="AJ58" s="57">
        <f>VLOOKUP(raw!AJ58,convert!$D$26:$E$31,2)</f>
        <v>100</v>
      </c>
      <c r="AK58" s="57">
        <f>VLOOKUP(raw!AK58,convert!$D$26:$E$31,2)</f>
        <v>100</v>
      </c>
      <c r="AL58" s="57">
        <f>VLOOKUP(raw!AL58,convert!$D$26:$E$31,2)</f>
        <v>75</v>
      </c>
      <c r="AM58" s="57">
        <f>VLOOKUP(raw!AM58,convert!$D$26:$E$31,2)</f>
        <v>75</v>
      </c>
      <c r="AN58" s="57"/>
      <c r="AO58" s="60">
        <f>IF(COUNT(score!AD58:AE58)=0,".",MIN(score!AD58:AE58))</f>
        <v>100</v>
      </c>
    </row>
    <row r="59" spans="1:41" x14ac:dyDescent="0.25">
      <c r="A59" s="58">
        <f>raw!$A59:$A59</f>
        <v>43371</v>
      </c>
      <c r="B59" s="59" t="str">
        <f>raw!$B59:$B59</f>
        <v>0002-0032</v>
      </c>
      <c r="C59" s="57">
        <f>VLOOKUP(raw!C59,convert!$D$26:$E$31,2)</f>
        <v>50</v>
      </c>
      <c r="D59" s="57">
        <f>VLOOKUP(raw!D59,convert!$A$13:$B$16,2)</f>
        <v>0</v>
      </c>
      <c r="E59" s="57">
        <f>VLOOKUP(raw!E59,convert!$A$13:$B$16,2)</f>
        <v>0</v>
      </c>
      <c r="F59" s="57">
        <f>VLOOKUP(raw!F59,convert!$A$8:$B$10,2)</f>
        <v>0</v>
      </c>
      <c r="G59" s="57">
        <f>VLOOKUP(raw!G59,convert!$A$8:$B$10,2)</f>
        <v>0</v>
      </c>
      <c r="H59" s="57">
        <f>VLOOKUP(raw!H59,convert!$A$8:$B$10,2)</f>
        <v>0</v>
      </c>
      <c r="I59" s="57">
        <f>VLOOKUP(raw!I59,convert!$A$8:$B$10,2)</f>
        <v>100</v>
      </c>
      <c r="J59" s="57">
        <f>VLOOKUP(raw!J59,convert!$D$26:$E$31,2)</f>
        <v>25</v>
      </c>
      <c r="K59" s="57">
        <f>VLOOKUP(raw!K59,convert!$D$34:$E$40,2)</f>
        <v>40</v>
      </c>
      <c r="L59" s="57">
        <f>VLOOKUP(raw!L59,convert!$D$34:$E$40,2)</f>
        <v>40</v>
      </c>
      <c r="M59" s="57">
        <f>VLOOKUP(raw!M59,convert!$A$34:$B$40,2)</f>
        <v>60</v>
      </c>
      <c r="N59" s="57">
        <f>VLOOKUP(raw!N59,convert!$A$26:$B$31,2)</f>
        <v>50</v>
      </c>
      <c r="O59" s="57">
        <f>VLOOKUP(raw!O59,convert!$A$26:$B$31,2)</f>
        <v>0</v>
      </c>
      <c r="P59" s="57">
        <f>VLOOKUP(raw!P59,convert!$A$26:$B$31,2)</f>
        <v>75</v>
      </c>
      <c r="Q59" s="57">
        <f>VLOOKUP(raw!Q59,convert!$A$26:$B$31,2)</f>
        <v>75</v>
      </c>
      <c r="R59" s="57">
        <f>VLOOKUP(raw!R59,convert!$A$26:$B$31,2)</f>
        <v>75</v>
      </c>
      <c r="S59" s="57">
        <f>VLOOKUP(raw!S59,convert!$D$26:$E$31,2)</f>
        <v>50</v>
      </c>
      <c r="T59" s="57">
        <f>VLOOKUP(raw!T59,convert!$D$26:$E$31,2)</f>
        <v>100</v>
      </c>
      <c r="U59" s="57">
        <f>VLOOKUP(raw!U59,convert!$D$26:$E$31,2)</f>
        <v>25</v>
      </c>
      <c r="V59" s="57">
        <f>VLOOKUP(raw!V59,convert!$D$26:$E$31,2)</f>
        <v>100</v>
      </c>
      <c r="W59" s="57">
        <f>VLOOKUP(raw!W59,convert!$D$26:$E$31,2)</f>
        <v>100</v>
      </c>
      <c r="X59" s="57">
        <f>VLOOKUP(raw!X59,convert!$D$26:$E$31,2)</f>
        <v>100</v>
      </c>
      <c r="Y59" s="57">
        <f>VLOOKUP(raw!Y59,convert!$D$26:$E$31,2)</f>
        <v>25</v>
      </c>
      <c r="Z59" s="57">
        <f>VLOOKUP(raw!Z59,convert!$D$26:$E$31,2)</f>
        <v>100</v>
      </c>
      <c r="AA59" s="57">
        <f>VLOOKUP(raw!AA59,convert!$D$26:$E$31,2)</f>
        <v>75</v>
      </c>
      <c r="AB59" s="57">
        <f>VLOOKUP(raw!AB59,convert!$D$26:$E$31,2)</f>
        <v>100</v>
      </c>
      <c r="AC59" s="57">
        <f>VLOOKUP(raw!AC59,convert!$D$26:$E$31,2)</f>
        <v>50</v>
      </c>
      <c r="AD59" s="57">
        <f>VLOOKUP(raw!AD59,convert!$D$26:$E$31,2)</f>
        <v>100</v>
      </c>
      <c r="AE59" s="57" t="str">
        <f>VLOOKUP(raw!AE59,convert!$D$26:$E$31,2)</f>
        <v>.</v>
      </c>
      <c r="AF59" s="57">
        <f>VLOOKUP(raw!AF59,convert!$D$26:$E$31,2)</f>
        <v>0</v>
      </c>
      <c r="AG59" s="57">
        <f>VLOOKUP(raw!AG59,convert!$D$26:$E$31,2)</f>
        <v>0</v>
      </c>
      <c r="AH59" s="57">
        <f>VLOOKUP(raw!AH59,convert!$D$26:$E$31,2)</f>
        <v>75</v>
      </c>
      <c r="AI59" s="57">
        <f>VLOOKUP(raw!AI59,convert!$D$26:$E$31,2)</f>
        <v>0</v>
      </c>
      <c r="AJ59" s="57">
        <f>VLOOKUP(raw!AJ59,convert!$D$26:$E$31,2)</f>
        <v>100</v>
      </c>
      <c r="AK59" s="57">
        <f>VLOOKUP(raw!AK59,convert!$D$26:$E$31,2)</f>
        <v>100</v>
      </c>
      <c r="AL59" s="57">
        <f>VLOOKUP(raw!AL59,convert!$D$26:$E$31,2)</f>
        <v>100</v>
      </c>
      <c r="AM59" s="57">
        <f>VLOOKUP(raw!AM59,convert!$D$26:$E$31,2)</f>
        <v>100</v>
      </c>
      <c r="AN59" s="57"/>
      <c r="AO59" s="60">
        <f>IF(COUNT(score!AD59:AE59)=0,".",MIN(score!AD59:AE59))</f>
        <v>100</v>
      </c>
    </row>
    <row r="60" spans="1:41" x14ac:dyDescent="0.25">
      <c r="A60" s="58">
        <f>raw!$A60:$A60</f>
        <v>43371</v>
      </c>
      <c r="B60" s="59" t="str">
        <f>raw!$B60:$B60</f>
        <v>0002-0033</v>
      </c>
      <c r="C60" s="57">
        <f>VLOOKUP(raw!C60,convert!$D$26:$E$31,2)</f>
        <v>50</v>
      </c>
      <c r="D60" s="57">
        <f>VLOOKUP(raw!D60,convert!$A$13:$B$16,2)</f>
        <v>0</v>
      </c>
      <c r="E60" s="57">
        <f>VLOOKUP(raw!E60,convert!$A$13:$B$16,2)</f>
        <v>0</v>
      </c>
      <c r="F60" s="57">
        <f>VLOOKUP(raw!F60,convert!$A$8:$B$10,2)</f>
        <v>0</v>
      </c>
      <c r="G60" s="57">
        <f>VLOOKUP(raw!G60,convert!$A$8:$B$10,2)</f>
        <v>0</v>
      </c>
      <c r="H60" s="57">
        <f>VLOOKUP(raw!H60,convert!$A$8:$B$10,2)</f>
        <v>0</v>
      </c>
      <c r="I60" s="57">
        <f>VLOOKUP(raw!I60,convert!$A$8:$B$10,2)</f>
        <v>0</v>
      </c>
      <c r="J60" s="57">
        <f>VLOOKUP(raw!J60,convert!$D$26:$E$31,2)</f>
        <v>25</v>
      </c>
      <c r="K60" s="57">
        <f>VLOOKUP(raw!K60,convert!$D$34:$E$40,2)</f>
        <v>40</v>
      </c>
      <c r="L60" s="57">
        <f>VLOOKUP(raw!L60,convert!$D$34:$E$40,2)</f>
        <v>40</v>
      </c>
      <c r="M60" s="57">
        <f>VLOOKUP(raw!M60,convert!$A$34:$B$40,2)</f>
        <v>80</v>
      </c>
      <c r="N60" s="57">
        <f>VLOOKUP(raw!N60,convert!$A$26:$B$31,2)</f>
        <v>25</v>
      </c>
      <c r="O60" s="57">
        <f>VLOOKUP(raw!O60,convert!$A$26:$B$31,2)</f>
        <v>0</v>
      </c>
      <c r="P60" s="57">
        <f>VLOOKUP(raw!P60,convert!$A$26:$B$31,2)</f>
        <v>0</v>
      </c>
      <c r="Q60" s="57">
        <f>VLOOKUP(raw!Q60,convert!$A$26:$B$31,2)</f>
        <v>25</v>
      </c>
      <c r="R60" s="57">
        <f>VLOOKUP(raw!R60,convert!$A$26:$B$31,2)</f>
        <v>50</v>
      </c>
      <c r="S60" s="57">
        <f>VLOOKUP(raw!S60,convert!$D$26:$E$31,2)</f>
        <v>50</v>
      </c>
      <c r="T60" s="57">
        <f>VLOOKUP(raw!T60,convert!$D$26:$E$31,2)</f>
        <v>75</v>
      </c>
      <c r="U60" s="57">
        <f>VLOOKUP(raw!U60,convert!$D$26:$E$31,2)</f>
        <v>50</v>
      </c>
      <c r="V60" s="57">
        <f>VLOOKUP(raw!V60,convert!$D$26:$E$31,2)</f>
        <v>50</v>
      </c>
      <c r="W60" s="57">
        <f>VLOOKUP(raw!W60,convert!$D$26:$E$31,2)</f>
        <v>100</v>
      </c>
      <c r="X60" s="57">
        <f>VLOOKUP(raw!X60,convert!$D$26:$E$31,2)</f>
        <v>100</v>
      </c>
      <c r="Y60" s="57">
        <f>VLOOKUP(raw!Y60,convert!$D$26:$E$31,2)</f>
        <v>100</v>
      </c>
      <c r="Z60" s="57">
        <f>VLOOKUP(raw!Z60,convert!$D$26:$E$31,2)</f>
        <v>50</v>
      </c>
      <c r="AA60" s="57">
        <f>VLOOKUP(raw!AA60,convert!$D$26:$E$31,2)</f>
        <v>50</v>
      </c>
      <c r="AB60" s="57">
        <f>VLOOKUP(raw!AB60,convert!$D$26:$E$31,2)</f>
        <v>50</v>
      </c>
      <c r="AC60" s="57">
        <f>VLOOKUP(raw!AC60,convert!$D$26:$E$31,2)</f>
        <v>50</v>
      </c>
      <c r="AD60" s="57">
        <f>VLOOKUP(raw!AD60,convert!$D$26:$E$31,2)</f>
        <v>100</v>
      </c>
      <c r="AE60" s="57" t="str">
        <f>VLOOKUP(raw!AE60,convert!$D$26:$E$31,2)</f>
        <v>.</v>
      </c>
      <c r="AF60" s="57">
        <f>VLOOKUP(raw!AF60,convert!$D$26:$E$31,2)</f>
        <v>75</v>
      </c>
      <c r="AG60" s="57">
        <f>VLOOKUP(raw!AG60,convert!$D$26:$E$31,2)</f>
        <v>75</v>
      </c>
      <c r="AH60" s="57">
        <f>VLOOKUP(raw!AH60,convert!$D$26:$E$31,2)</f>
        <v>50</v>
      </c>
      <c r="AI60" s="57">
        <f>VLOOKUP(raw!AI60,convert!$D$26:$E$31,2)</f>
        <v>25</v>
      </c>
      <c r="AJ60" s="57">
        <f>VLOOKUP(raw!AJ60,convert!$D$26:$E$31,2)</f>
        <v>100</v>
      </c>
      <c r="AK60" s="57">
        <f>VLOOKUP(raw!AK60,convert!$D$26:$E$31,2)</f>
        <v>50</v>
      </c>
      <c r="AL60" s="57">
        <f>VLOOKUP(raw!AL60,convert!$D$26:$E$31,2)</f>
        <v>25</v>
      </c>
      <c r="AM60" s="57">
        <f>VLOOKUP(raw!AM60,convert!$D$26:$E$31,2)</f>
        <v>75</v>
      </c>
      <c r="AN60" s="57"/>
      <c r="AO60" s="60">
        <f>IF(COUNT(score!AD60:AE60)=0,".",MIN(score!AD60:AE60))</f>
        <v>100</v>
      </c>
    </row>
    <row r="61" spans="1:41" x14ac:dyDescent="0.25">
      <c r="A61" s="58">
        <f>raw!$A61:$A61</f>
        <v>43370</v>
      </c>
      <c r="B61" s="59" t="str">
        <f>raw!$B61:$B61</f>
        <v>0002-0034</v>
      </c>
      <c r="C61" s="57">
        <f>VLOOKUP(raw!C61,convert!$D$26:$E$31,2)</f>
        <v>25</v>
      </c>
      <c r="D61" s="57">
        <f>VLOOKUP(raw!D61,convert!$A$13:$B$16,2)</f>
        <v>100</v>
      </c>
      <c r="E61" s="57">
        <f>VLOOKUP(raw!E61,convert!$A$13:$B$16,2)</f>
        <v>100</v>
      </c>
      <c r="F61" s="57">
        <f>VLOOKUP(raw!F61,convert!$A$8:$B$10,2)</f>
        <v>0</v>
      </c>
      <c r="G61" s="57">
        <f>VLOOKUP(raw!G61,convert!$A$8:$B$10,2)</f>
        <v>0</v>
      </c>
      <c r="H61" s="57">
        <f>VLOOKUP(raw!H61,convert!$A$8:$B$10,2)</f>
        <v>0</v>
      </c>
      <c r="I61" s="57">
        <f>VLOOKUP(raw!I61,convert!$A$8:$B$10,2)</f>
        <v>0</v>
      </c>
      <c r="J61" s="57">
        <f>VLOOKUP(raw!J61,convert!$D$26:$E$31,2)</f>
        <v>50</v>
      </c>
      <c r="K61" s="57">
        <f>VLOOKUP(raw!K61,convert!$D$34:$E$40,2)</f>
        <v>100</v>
      </c>
      <c r="L61" s="57">
        <f>VLOOKUP(raw!L61,convert!$D$34:$E$40,2)</f>
        <v>100</v>
      </c>
      <c r="M61" s="57">
        <f>VLOOKUP(raw!M61,convert!$A$34:$B$40,2)</f>
        <v>60</v>
      </c>
      <c r="N61" s="57">
        <f>VLOOKUP(raw!N61,convert!$A$26:$B$31,2)</f>
        <v>100</v>
      </c>
      <c r="O61" s="57">
        <f>VLOOKUP(raw!O61,convert!$A$26:$B$31,2)</f>
        <v>0</v>
      </c>
      <c r="P61" s="57">
        <f>VLOOKUP(raw!P61,convert!$A$26:$B$31,2)</f>
        <v>0</v>
      </c>
      <c r="Q61" s="57">
        <f>VLOOKUP(raw!Q61,convert!$A$26:$B$31,2)</f>
        <v>0</v>
      </c>
      <c r="R61" s="57">
        <f>VLOOKUP(raw!R61,convert!$A$26:$B$31,2)</f>
        <v>0</v>
      </c>
      <c r="S61" s="57">
        <f>VLOOKUP(raw!S61,convert!$D$26:$E$31,2)</f>
        <v>100</v>
      </c>
      <c r="T61" s="57">
        <f>VLOOKUP(raw!T61,convert!$D$26:$E$31,2)</f>
        <v>75</v>
      </c>
      <c r="U61" s="57">
        <f>VLOOKUP(raw!U61,convert!$D$26:$E$31,2)</f>
        <v>75</v>
      </c>
      <c r="V61" s="57">
        <f>VLOOKUP(raw!V61,convert!$D$26:$E$31,2)</f>
        <v>100</v>
      </c>
      <c r="W61" s="57">
        <f>VLOOKUP(raw!W61,convert!$D$26:$E$31,2)</f>
        <v>75</v>
      </c>
      <c r="X61" s="57">
        <f>VLOOKUP(raw!X61,convert!$D$26:$E$31,2)</f>
        <v>100</v>
      </c>
      <c r="Y61" s="57">
        <f>VLOOKUP(raw!Y61,convert!$D$26:$E$31,2)</f>
        <v>100</v>
      </c>
      <c r="Z61" s="57">
        <f>VLOOKUP(raw!Z61,convert!$D$26:$E$31,2)</f>
        <v>100</v>
      </c>
      <c r="AA61" s="57">
        <f>VLOOKUP(raw!AA61,convert!$D$26:$E$31,2)</f>
        <v>100</v>
      </c>
      <c r="AB61" s="57">
        <f>VLOOKUP(raw!AB61,convert!$D$26:$E$31,2)</f>
        <v>100</v>
      </c>
      <c r="AC61" s="57">
        <f>VLOOKUP(raw!AC61,convert!$D$26:$E$31,2)</f>
        <v>100</v>
      </c>
      <c r="AD61" s="57">
        <f>VLOOKUP(raw!AD61,convert!$D$26:$E$31,2)</f>
        <v>100</v>
      </c>
      <c r="AE61" s="57" t="str">
        <f>VLOOKUP(raw!AE61,convert!$D$26:$E$31,2)</f>
        <v>.</v>
      </c>
      <c r="AF61" s="57">
        <f>VLOOKUP(raw!AF61,convert!$D$26:$E$31,2)</f>
        <v>75</v>
      </c>
      <c r="AG61" s="57">
        <f>VLOOKUP(raw!AG61,convert!$D$26:$E$31,2)</f>
        <v>75</v>
      </c>
      <c r="AH61" s="57">
        <f>VLOOKUP(raw!AH61,convert!$D$26:$E$31,2)</f>
        <v>75</v>
      </c>
      <c r="AI61" s="57">
        <f>VLOOKUP(raw!AI61,convert!$D$26:$E$31,2)</f>
        <v>75</v>
      </c>
      <c r="AJ61" s="57">
        <f>VLOOKUP(raw!AJ61,convert!$D$26:$E$31,2)</f>
        <v>0</v>
      </c>
      <c r="AK61" s="57">
        <f>VLOOKUP(raw!AK61,convert!$D$26:$E$31,2)</f>
        <v>75</v>
      </c>
      <c r="AL61" s="57">
        <f>VLOOKUP(raw!AL61,convert!$D$26:$E$31,2)</f>
        <v>50</v>
      </c>
      <c r="AM61" s="57">
        <f>VLOOKUP(raw!AM61,convert!$D$26:$E$31,2)</f>
        <v>75</v>
      </c>
      <c r="AN61" s="57"/>
      <c r="AO61" s="60">
        <f>IF(COUNT(score!AD61:AE61)=0,".",MIN(score!AD61:AE61))</f>
        <v>100</v>
      </c>
    </row>
    <row r="62" spans="1:41" x14ac:dyDescent="0.25">
      <c r="A62" s="58">
        <f>raw!$A62:$A62</f>
        <v>43371</v>
      </c>
      <c r="B62" s="59" t="str">
        <f>raw!$B62:$B62</f>
        <v>0002-0038</v>
      </c>
      <c r="C62" s="57">
        <f>VLOOKUP(raw!C62,convert!$D$26:$E$31,2)</f>
        <v>75</v>
      </c>
      <c r="D62" s="57">
        <f>VLOOKUP(raw!D62,convert!$A$13:$B$16,2)</f>
        <v>100</v>
      </c>
      <c r="E62" s="57">
        <f>VLOOKUP(raw!E62,convert!$A$13:$B$16,2)</f>
        <v>100</v>
      </c>
      <c r="F62" s="57">
        <f>VLOOKUP(raw!F62,convert!$A$8:$B$10,2)</f>
        <v>100</v>
      </c>
      <c r="G62" s="57">
        <f>VLOOKUP(raw!G62,convert!$A$8:$B$10,2)</f>
        <v>100</v>
      </c>
      <c r="H62" s="57">
        <f>VLOOKUP(raw!H62,convert!$A$8:$B$10,2)</f>
        <v>100</v>
      </c>
      <c r="I62" s="57">
        <f>VLOOKUP(raw!I62,convert!$A$8:$B$10,2)</f>
        <v>100</v>
      </c>
      <c r="J62" s="57">
        <f>VLOOKUP(raw!J62,convert!$D$26:$E$31,2)</f>
        <v>100</v>
      </c>
      <c r="K62" s="57">
        <f>VLOOKUP(raw!K62,convert!$D$34:$E$40,2)</f>
        <v>100</v>
      </c>
      <c r="L62" s="57">
        <f>VLOOKUP(raw!L62,convert!$D$34:$E$40,2)</f>
        <v>100</v>
      </c>
      <c r="M62" s="57">
        <f>VLOOKUP(raw!M62,convert!$A$34:$B$40,2)</f>
        <v>100</v>
      </c>
      <c r="N62" s="57">
        <f>VLOOKUP(raw!N62,convert!$A$26:$B$31,2)</f>
        <v>100</v>
      </c>
      <c r="O62" s="57">
        <f>VLOOKUP(raw!O62,convert!$A$26:$B$31,2)</f>
        <v>0</v>
      </c>
      <c r="P62" s="57">
        <f>VLOOKUP(raw!P62,convert!$A$26:$B$31,2)</f>
        <v>0</v>
      </c>
      <c r="Q62" s="57">
        <f>VLOOKUP(raw!Q62,convert!$A$26:$B$31,2)</f>
        <v>100</v>
      </c>
      <c r="R62" s="57">
        <f>VLOOKUP(raw!R62,convert!$A$26:$B$31,2)</f>
        <v>100</v>
      </c>
      <c r="S62" s="57">
        <f>VLOOKUP(raw!S62,convert!$D$26:$E$31,2)</f>
        <v>100</v>
      </c>
      <c r="T62" s="57">
        <f>VLOOKUP(raw!T62,convert!$D$26:$E$31,2)</f>
        <v>100</v>
      </c>
      <c r="U62" s="57">
        <f>VLOOKUP(raw!U62,convert!$D$26:$E$31,2)</f>
        <v>100</v>
      </c>
      <c r="V62" s="57">
        <f>VLOOKUP(raw!V62,convert!$D$26:$E$31,2)</f>
        <v>100</v>
      </c>
      <c r="W62" s="57">
        <f>VLOOKUP(raw!W62,convert!$D$26:$E$31,2)</f>
        <v>100</v>
      </c>
      <c r="X62" s="57">
        <f>VLOOKUP(raw!X62,convert!$D$26:$E$31,2)</f>
        <v>100</v>
      </c>
      <c r="Y62" s="57">
        <f>VLOOKUP(raw!Y62,convert!$D$26:$E$31,2)</f>
        <v>100</v>
      </c>
      <c r="Z62" s="57">
        <f>VLOOKUP(raw!Z62,convert!$D$26:$E$31,2)</f>
        <v>100</v>
      </c>
      <c r="AA62" s="57">
        <f>VLOOKUP(raw!AA62,convert!$D$26:$E$31,2)</f>
        <v>100</v>
      </c>
      <c r="AB62" s="57">
        <f>VLOOKUP(raw!AB62,convert!$D$26:$E$31,2)</f>
        <v>100</v>
      </c>
      <c r="AC62" s="57">
        <f>VLOOKUP(raw!AC62,convert!$D$26:$E$31,2)</f>
        <v>100</v>
      </c>
      <c r="AD62" s="57">
        <f>VLOOKUP(raw!AD62,convert!$D$26:$E$31,2)</f>
        <v>100</v>
      </c>
      <c r="AE62" s="57" t="str">
        <f>VLOOKUP(raw!AE62,convert!$D$26:$E$31,2)</f>
        <v>.</v>
      </c>
      <c r="AF62" s="57">
        <f>VLOOKUP(raw!AF62,convert!$D$26:$E$31,2)</f>
        <v>100</v>
      </c>
      <c r="AG62" s="57">
        <f>VLOOKUP(raw!AG62,convert!$D$26:$E$31,2)</f>
        <v>100</v>
      </c>
      <c r="AH62" s="57">
        <f>VLOOKUP(raw!AH62,convert!$D$26:$E$31,2)</f>
        <v>100</v>
      </c>
      <c r="AI62" s="57">
        <f>VLOOKUP(raw!AI62,convert!$D$26:$E$31,2)</f>
        <v>75</v>
      </c>
      <c r="AJ62" s="57">
        <f>VLOOKUP(raw!AJ62,convert!$D$26:$E$31,2)</f>
        <v>100</v>
      </c>
      <c r="AK62" s="57">
        <f>VLOOKUP(raw!AK62,convert!$D$26:$E$31,2)</f>
        <v>100</v>
      </c>
      <c r="AL62" s="57">
        <f>VLOOKUP(raw!AL62,convert!$D$26:$E$31,2)</f>
        <v>75</v>
      </c>
      <c r="AM62" s="57">
        <f>VLOOKUP(raw!AM62,convert!$D$26:$E$31,2)</f>
        <v>100</v>
      </c>
      <c r="AN62" s="57"/>
      <c r="AO62" s="60">
        <f>IF(COUNT(score!AD62:AE62)=0,".",MIN(score!AD62:AE62))</f>
        <v>100</v>
      </c>
    </row>
    <row r="63" spans="1:41" x14ac:dyDescent="0.25">
      <c r="A63" s="58">
        <f>raw!$A63:$A63</f>
        <v>43371</v>
      </c>
      <c r="B63" s="59" t="str">
        <f>raw!$B63:$B63</f>
        <v>0002-0040</v>
      </c>
      <c r="C63" s="57">
        <f>VLOOKUP(raw!C63,convert!$D$26:$E$31,2)</f>
        <v>25</v>
      </c>
      <c r="D63" s="57">
        <f>VLOOKUP(raw!D63,convert!$A$13:$B$16,2)</f>
        <v>0</v>
      </c>
      <c r="E63" s="57">
        <f>VLOOKUP(raw!E63,convert!$A$13:$B$16,2)</f>
        <v>50</v>
      </c>
      <c r="F63" s="57">
        <f>VLOOKUP(raw!F63,convert!$A$8:$B$10,2)</f>
        <v>0</v>
      </c>
      <c r="G63" s="57">
        <f>VLOOKUP(raw!G63,convert!$A$8:$B$10,2)</f>
        <v>100</v>
      </c>
      <c r="H63" s="57">
        <f>VLOOKUP(raw!H63,convert!$A$8:$B$10,2)</f>
        <v>100</v>
      </c>
      <c r="I63" s="57">
        <f>VLOOKUP(raw!I63,convert!$A$8:$B$10,2)</f>
        <v>100</v>
      </c>
      <c r="J63" s="57">
        <f>VLOOKUP(raw!J63,convert!$D$26:$E$31,2)</f>
        <v>50</v>
      </c>
      <c r="K63" s="57">
        <f>VLOOKUP(raw!K63,convert!$D$34:$E$40,2)</f>
        <v>60</v>
      </c>
      <c r="L63" s="57">
        <f>VLOOKUP(raw!L63,convert!$D$34:$E$40,2)</f>
        <v>20</v>
      </c>
      <c r="M63" s="57">
        <f>VLOOKUP(raw!M63,convert!$A$34:$B$40,2)</f>
        <v>40</v>
      </c>
      <c r="N63" s="57">
        <f>VLOOKUP(raw!N63,convert!$A$26:$B$31,2)</f>
        <v>100</v>
      </c>
      <c r="O63" s="57">
        <f>VLOOKUP(raw!O63,convert!$A$26:$B$31,2)</f>
        <v>25</v>
      </c>
      <c r="P63" s="57">
        <f>VLOOKUP(raw!P63,convert!$A$26:$B$31,2)</f>
        <v>0</v>
      </c>
      <c r="Q63" s="57">
        <f>VLOOKUP(raw!Q63,convert!$A$26:$B$31,2)</f>
        <v>25</v>
      </c>
      <c r="R63" s="57">
        <f>VLOOKUP(raw!R63,convert!$A$26:$B$31,2)</f>
        <v>0</v>
      </c>
      <c r="S63" s="57">
        <f>VLOOKUP(raw!S63,convert!$D$26:$E$31,2)</f>
        <v>75</v>
      </c>
      <c r="T63" s="57">
        <f>VLOOKUP(raw!T63,convert!$D$26:$E$31,2)</f>
        <v>100</v>
      </c>
      <c r="U63" s="57">
        <f>VLOOKUP(raw!U63,convert!$D$26:$E$31,2)</f>
        <v>100</v>
      </c>
      <c r="V63" s="57">
        <f>VLOOKUP(raw!V63,convert!$D$26:$E$31,2)</f>
        <v>100</v>
      </c>
      <c r="W63" s="57">
        <f>VLOOKUP(raw!W63,convert!$D$26:$E$31,2)</f>
        <v>75</v>
      </c>
      <c r="X63" s="57">
        <f>VLOOKUP(raw!X63,convert!$D$26:$E$31,2)</f>
        <v>75</v>
      </c>
      <c r="Y63" s="57">
        <f>VLOOKUP(raw!Y63,convert!$D$26:$E$31,2)</f>
        <v>100</v>
      </c>
      <c r="Z63" s="57">
        <f>VLOOKUP(raw!Z63,convert!$D$26:$E$31,2)</f>
        <v>100</v>
      </c>
      <c r="AA63" s="57">
        <f>VLOOKUP(raw!AA63,convert!$D$26:$E$31,2)</f>
        <v>75</v>
      </c>
      <c r="AB63" s="57">
        <f>VLOOKUP(raw!AB63,convert!$D$26:$E$31,2)</f>
        <v>100</v>
      </c>
      <c r="AC63" s="57">
        <f>VLOOKUP(raw!AC63,convert!$D$26:$E$31,2)</f>
        <v>100</v>
      </c>
      <c r="AD63" s="57">
        <f>VLOOKUP(raw!AD63,convert!$D$26:$E$31,2)</f>
        <v>100</v>
      </c>
      <c r="AE63" s="57" t="str">
        <f>VLOOKUP(raw!AE63,convert!$D$26:$E$31,2)</f>
        <v>.</v>
      </c>
      <c r="AF63" s="57">
        <f>VLOOKUP(raw!AF63,convert!$D$26:$E$31,2)</f>
        <v>75</v>
      </c>
      <c r="AG63" s="57">
        <f>VLOOKUP(raw!AG63,convert!$D$26:$E$31,2)</f>
        <v>100</v>
      </c>
      <c r="AH63" s="57">
        <f>VLOOKUP(raw!AH63,convert!$D$26:$E$31,2)</f>
        <v>50</v>
      </c>
      <c r="AI63" s="57">
        <f>VLOOKUP(raw!AI63,convert!$D$26:$E$31,2)</f>
        <v>50</v>
      </c>
      <c r="AJ63" s="57">
        <f>VLOOKUP(raw!AJ63,convert!$D$26:$E$31,2)</f>
        <v>75</v>
      </c>
      <c r="AK63" s="57">
        <f>VLOOKUP(raw!AK63,convert!$D$26:$E$31,2)</f>
        <v>75</v>
      </c>
      <c r="AL63" s="57">
        <f>VLOOKUP(raw!AL63,convert!$D$26:$E$31,2)</f>
        <v>25</v>
      </c>
      <c r="AM63" s="57">
        <f>VLOOKUP(raw!AM63,convert!$D$26:$E$31,2)</f>
        <v>75</v>
      </c>
      <c r="AN63" s="57"/>
      <c r="AO63" s="60">
        <f>IF(COUNT(score!AD63:AE63)=0,".",MIN(score!AD63:AE63))</f>
        <v>100</v>
      </c>
    </row>
    <row r="64" spans="1:41" x14ac:dyDescent="0.25">
      <c r="A64" s="58">
        <f>raw!$A64:$A64</f>
        <v>43371</v>
      </c>
      <c r="B64" s="59" t="str">
        <f>raw!$B64:$B64</f>
        <v>0002-0041</v>
      </c>
      <c r="C64" s="57">
        <f>VLOOKUP(raw!C64,convert!$D$26:$E$31,2)</f>
        <v>75</v>
      </c>
      <c r="D64" s="57">
        <f>VLOOKUP(raw!D64,convert!$A$13:$B$16,2)</f>
        <v>0</v>
      </c>
      <c r="E64" s="57">
        <f>VLOOKUP(raw!E64,convert!$A$13:$B$16,2)</f>
        <v>0</v>
      </c>
      <c r="F64" s="57">
        <f>VLOOKUP(raw!F64,convert!$A$8:$B$10,2)</f>
        <v>100</v>
      </c>
      <c r="G64" s="57">
        <f>VLOOKUP(raw!G64,convert!$A$8:$B$10,2)</f>
        <v>0</v>
      </c>
      <c r="H64" s="57">
        <f>VLOOKUP(raw!H64,convert!$A$8:$B$10,2)</f>
        <v>100</v>
      </c>
      <c r="I64" s="57">
        <f>VLOOKUP(raw!I64,convert!$A$8:$B$10,2)</f>
        <v>100</v>
      </c>
      <c r="J64" s="57">
        <f>VLOOKUP(raw!J64,convert!$D$26:$E$31,2)</f>
        <v>0</v>
      </c>
      <c r="K64" s="57">
        <f>VLOOKUP(raw!K64,convert!$D$34:$E$40,2)</f>
        <v>100</v>
      </c>
      <c r="L64" s="57">
        <f>VLOOKUP(raw!L64,convert!$D$34:$E$40,2)</f>
        <v>60</v>
      </c>
      <c r="M64" s="57">
        <f>VLOOKUP(raw!M64,convert!$A$34:$B$40,2)</f>
        <v>40</v>
      </c>
      <c r="N64" s="57">
        <f>VLOOKUP(raw!N64,convert!$A$26:$B$31,2)</f>
        <v>50</v>
      </c>
      <c r="O64" s="57">
        <f>VLOOKUP(raw!O64,convert!$A$26:$B$31,2)</f>
        <v>0</v>
      </c>
      <c r="P64" s="57">
        <f>VLOOKUP(raw!P64,convert!$A$26:$B$31,2)</f>
        <v>0</v>
      </c>
      <c r="Q64" s="57">
        <f>VLOOKUP(raw!Q64,convert!$A$26:$B$31,2)</f>
        <v>25</v>
      </c>
      <c r="R64" s="57">
        <f>VLOOKUP(raw!R64,convert!$A$26:$B$31,2)</f>
        <v>0</v>
      </c>
      <c r="S64" s="57">
        <f>VLOOKUP(raw!S64,convert!$D$26:$E$31,2)</f>
        <v>0</v>
      </c>
      <c r="T64" s="57">
        <f>VLOOKUP(raw!T64,convert!$D$26:$E$31,2)</f>
        <v>75</v>
      </c>
      <c r="U64" s="57">
        <f>VLOOKUP(raw!U64,convert!$D$26:$E$31,2)</f>
        <v>100</v>
      </c>
      <c r="V64" s="57">
        <f>VLOOKUP(raw!V64,convert!$D$26:$E$31,2)</f>
        <v>0</v>
      </c>
      <c r="W64" s="57">
        <f>VLOOKUP(raw!W64,convert!$D$26:$E$31,2)</f>
        <v>0</v>
      </c>
      <c r="X64" s="57">
        <f>VLOOKUP(raw!X64,convert!$D$26:$E$31,2)</f>
        <v>50</v>
      </c>
      <c r="Y64" s="57">
        <f>VLOOKUP(raw!Y64,convert!$D$26:$E$31,2)</f>
        <v>100</v>
      </c>
      <c r="Z64" s="57">
        <f>VLOOKUP(raw!Z64,convert!$D$26:$E$31,2)</f>
        <v>50</v>
      </c>
      <c r="AA64" s="57">
        <f>VLOOKUP(raw!AA64,convert!$D$26:$E$31,2)</f>
        <v>0</v>
      </c>
      <c r="AB64" s="57">
        <f>VLOOKUP(raw!AB64,convert!$D$26:$E$31,2)</f>
        <v>50</v>
      </c>
      <c r="AC64" s="57">
        <f>VLOOKUP(raw!AC64,convert!$D$26:$E$31,2)</f>
        <v>25</v>
      </c>
      <c r="AD64" s="57">
        <f>VLOOKUP(raw!AD64,convert!$D$26:$E$31,2)</f>
        <v>100</v>
      </c>
      <c r="AE64" s="57" t="str">
        <f>VLOOKUP(raw!AE64,convert!$D$26:$E$31,2)</f>
        <v>.</v>
      </c>
      <c r="AF64" s="57">
        <f>VLOOKUP(raw!AF64,convert!$D$26:$E$31,2)</f>
        <v>25</v>
      </c>
      <c r="AG64" s="57">
        <f>VLOOKUP(raw!AG64,convert!$D$26:$E$31,2)</f>
        <v>25</v>
      </c>
      <c r="AH64" s="57">
        <f>VLOOKUP(raw!AH64,convert!$D$26:$E$31,2)</f>
        <v>0</v>
      </c>
      <c r="AI64" s="57">
        <f>VLOOKUP(raw!AI64,convert!$D$26:$E$31,2)</f>
        <v>50</v>
      </c>
      <c r="AJ64" s="57">
        <f>VLOOKUP(raw!AJ64,convert!$D$26:$E$31,2)</f>
        <v>25</v>
      </c>
      <c r="AK64" s="57">
        <f>VLOOKUP(raw!AK64,convert!$D$26:$E$31,2)</f>
        <v>0</v>
      </c>
      <c r="AL64" s="57">
        <f>VLOOKUP(raw!AL64,convert!$D$26:$E$31,2)</f>
        <v>100</v>
      </c>
      <c r="AM64" s="57">
        <f>VLOOKUP(raw!AM64,convert!$D$26:$E$31,2)</f>
        <v>50</v>
      </c>
      <c r="AN64" s="57"/>
      <c r="AO64" s="60">
        <f>IF(COUNT(score!AD64:AE64)=0,".",MIN(score!AD64:AE64))</f>
        <v>100</v>
      </c>
    </row>
    <row r="65" spans="1:41" x14ac:dyDescent="0.25">
      <c r="A65" s="58">
        <f>raw!$A65:$A65</f>
        <v>43371</v>
      </c>
      <c r="B65" s="59" t="str">
        <f>raw!$B65:$B65</f>
        <v>0002-0043</v>
      </c>
      <c r="C65" s="57">
        <f>VLOOKUP(raw!C65,convert!$D$26:$E$31,2)</f>
        <v>50</v>
      </c>
      <c r="D65" s="57">
        <f>VLOOKUP(raw!D65,convert!$A$13:$B$16,2)</f>
        <v>50</v>
      </c>
      <c r="E65" s="57">
        <f>VLOOKUP(raw!E65,convert!$A$13:$B$16,2)</f>
        <v>50</v>
      </c>
      <c r="F65" s="57">
        <f>VLOOKUP(raw!F65,convert!$A$8:$B$10,2)</f>
        <v>100</v>
      </c>
      <c r="G65" s="57">
        <f>VLOOKUP(raw!G65,convert!$A$8:$B$10,2)</f>
        <v>100</v>
      </c>
      <c r="H65" s="57">
        <f>VLOOKUP(raw!H65,convert!$A$8:$B$10,2)</f>
        <v>0</v>
      </c>
      <c r="I65" s="57">
        <f>VLOOKUP(raw!I65,convert!$A$8:$B$10,2)</f>
        <v>0</v>
      </c>
      <c r="J65" s="57">
        <f>VLOOKUP(raw!J65,convert!$D$26:$E$31,2)</f>
        <v>50</v>
      </c>
      <c r="K65" s="57">
        <f>VLOOKUP(raw!K65,convert!$D$34:$E$40,2)</f>
        <v>40</v>
      </c>
      <c r="L65" s="57">
        <f>VLOOKUP(raw!L65,convert!$D$34:$E$40,2)</f>
        <v>40</v>
      </c>
      <c r="M65" s="57">
        <f>VLOOKUP(raw!M65,convert!$A$34:$B$40,2)</f>
        <v>60</v>
      </c>
      <c r="N65" s="57">
        <f>VLOOKUP(raw!N65,convert!$A$26:$B$31,2)</f>
        <v>50</v>
      </c>
      <c r="O65" s="57">
        <f>VLOOKUP(raw!O65,convert!$A$26:$B$31,2)</f>
        <v>0</v>
      </c>
      <c r="P65" s="57">
        <f>VLOOKUP(raw!P65,convert!$A$26:$B$31,2)</f>
        <v>0</v>
      </c>
      <c r="Q65" s="57">
        <f>VLOOKUP(raw!Q65,convert!$A$26:$B$31,2)</f>
        <v>50</v>
      </c>
      <c r="R65" s="57">
        <f>VLOOKUP(raw!R65,convert!$A$26:$B$31,2)</f>
        <v>50</v>
      </c>
      <c r="S65" s="57">
        <f>VLOOKUP(raw!S65,convert!$D$26:$E$31,2)</f>
        <v>75</v>
      </c>
      <c r="T65" s="57">
        <f>VLOOKUP(raw!T65,convert!$D$26:$E$31,2)</f>
        <v>100</v>
      </c>
      <c r="U65" s="57">
        <f>VLOOKUP(raw!U65,convert!$D$26:$E$31,2)</f>
        <v>75</v>
      </c>
      <c r="V65" s="57">
        <f>VLOOKUP(raw!V65,convert!$D$26:$E$31,2)</f>
        <v>100</v>
      </c>
      <c r="W65" s="57">
        <f>VLOOKUP(raw!W65,convert!$D$26:$E$31,2)</f>
        <v>75</v>
      </c>
      <c r="X65" s="57">
        <f>VLOOKUP(raw!X65,convert!$D$26:$E$31,2)</f>
        <v>100</v>
      </c>
      <c r="Y65" s="57">
        <f>VLOOKUP(raw!Y65,convert!$D$26:$E$31,2)</f>
        <v>100</v>
      </c>
      <c r="Z65" s="57">
        <f>VLOOKUP(raw!Z65,convert!$D$26:$E$31,2)</f>
        <v>75</v>
      </c>
      <c r="AA65" s="57">
        <f>VLOOKUP(raw!AA65,convert!$D$26:$E$31,2)</f>
        <v>75</v>
      </c>
      <c r="AB65" s="57">
        <f>VLOOKUP(raw!AB65,convert!$D$26:$E$31,2)</f>
        <v>75</v>
      </c>
      <c r="AC65" s="57">
        <f>VLOOKUP(raw!AC65,convert!$D$26:$E$31,2)</f>
        <v>75</v>
      </c>
      <c r="AD65" s="57">
        <f>VLOOKUP(raw!AD65,convert!$D$26:$E$31,2)</f>
        <v>100</v>
      </c>
      <c r="AE65" s="57" t="str">
        <f>VLOOKUP(raw!AE65,convert!$D$26:$E$31,2)</f>
        <v>.</v>
      </c>
      <c r="AF65" s="57">
        <f>VLOOKUP(raw!AF65,convert!$D$26:$E$31,2)</f>
        <v>75</v>
      </c>
      <c r="AG65" s="57">
        <f>VLOOKUP(raw!AG65,convert!$D$26:$E$31,2)</f>
        <v>75</v>
      </c>
      <c r="AH65" s="57">
        <f>VLOOKUP(raw!AH65,convert!$D$26:$E$31,2)</f>
        <v>100</v>
      </c>
      <c r="AI65" s="57">
        <f>VLOOKUP(raw!AI65,convert!$D$26:$E$31,2)</f>
        <v>25</v>
      </c>
      <c r="AJ65" s="57">
        <f>VLOOKUP(raw!AJ65,convert!$D$26:$E$31,2)</f>
        <v>50</v>
      </c>
      <c r="AK65" s="57">
        <f>VLOOKUP(raw!AK65,convert!$D$26:$E$31,2)</f>
        <v>75</v>
      </c>
      <c r="AL65" s="57">
        <f>VLOOKUP(raw!AL65,convert!$D$26:$E$31,2)</f>
        <v>25</v>
      </c>
      <c r="AM65" s="57">
        <f>VLOOKUP(raw!AM65,convert!$D$26:$E$31,2)</f>
        <v>75</v>
      </c>
      <c r="AN65" s="57"/>
      <c r="AO65" s="60">
        <f>IF(COUNT(score!AD65:AE65)=0,".",MIN(score!AD65:AE65))</f>
        <v>100</v>
      </c>
    </row>
    <row r="66" spans="1:41" x14ac:dyDescent="0.25">
      <c r="A66" s="58">
        <f>raw!$A66:$A66</f>
        <v>43371</v>
      </c>
      <c r="B66" s="59" t="str">
        <f>raw!$B66:$B66</f>
        <v>0002-0048</v>
      </c>
      <c r="C66" s="57">
        <f>VLOOKUP(raw!C66,convert!$D$26:$E$31,2)</f>
        <v>25</v>
      </c>
      <c r="D66" s="57">
        <f>VLOOKUP(raw!D66,convert!$A$13:$B$16,2)</f>
        <v>50</v>
      </c>
      <c r="E66" s="57">
        <f>VLOOKUP(raw!E66,convert!$A$13:$B$16,2)</f>
        <v>0</v>
      </c>
      <c r="F66" s="57">
        <f>VLOOKUP(raw!F66,convert!$A$8:$B$10,2)</f>
        <v>0</v>
      </c>
      <c r="G66" s="57">
        <f>VLOOKUP(raw!G66,convert!$A$8:$B$10,2)</f>
        <v>100</v>
      </c>
      <c r="H66" s="57">
        <f>VLOOKUP(raw!H66,convert!$A$8:$B$10,2)</f>
        <v>100</v>
      </c>
      <c r="I66" s="57">
        <f>VLOOKUP(raw!I66,convert!$A$8:$B$10,2)</f>
        <v>100</v>
      </c>
      <c r="J66" s="57">
        <f>VLOOKUP(raw!J66,convert!$D$26:$E$31,2)</f>
        <v>50</v>
      </c>
      <c r="K66" s="57">
        <f>VLOOKUP(raw!K66,convert!$D$34:$E$40,2)</f>
        <v>100</v>
      </c>
      <c r="L66" s="57">
        <f>VLOOKUP(raw!L66,convert!$D$34:$E$40,2)</f>
        <v>20</v>
      </c>
      <c r="M66" s="57">
        <f>VLOOKUP(raw!M66,convert!$A$34:$B$40,2)</f>
        <v>60</v>
      </c>
      <c r="N66" s="57">
        <f>VLOOKUP(raw!N66,convert!$A$26:$B$31,2)</f>
        <v>50</v>
      </c>
      <c r="O66" s="57">
        <f>VLOOKUP(raw!O66,convert!$A$26:$B$31,2)</f>
        <v>25</v>
      </c>
      <c r="P66" s="57">
        <f>VLOOKUP(raw!P66,convert!$A$26:$B$31,2)</f>
        <v>25</v>
      </c>
      <c r="Q66" s="57">
        <f>VLOOKUP(raw!Q66,convert!$A$26:$B$31,2)</f>
        <v>100</v>
      </c>
      <c r="R66" s="57">
        <f>VLOOKUP(raw!R66,convert!$A$26:$B$31,2)</f>
        <v>50</v>
      </c>
      <c r="S66" s="57">
        <f>VLOOKUP(raw!S66,convert!$D$26:$E$31,2)</f>
        <v>100</v>
      </c>
      <c r="T66" s="57">
        <f>VLOOKUP(raw!T66,convert!$D$26:$E$31,2)</f>
        <v>100</v>
      </c>
      <c r="U66" s="57">
        <f>VLOOKUP(raw!U66,convert!$D$26:$E$31,2)</f>
        <v>25</v>
      </c>
      <c r="V66" s="57">
        <f>VLOOKUP(raw!V66,convert!$D$26:$E$31,2)</f>
        <v>75</v>
      </c>
      <c r="W66" s="57">
        <f>VLOOKUP(raw!W66,convert!$D$26:$E$31,2)</f>
        <v>100</v>
      </c>
      <c r="X66" s="57">
        <f>VLOOKUP(raw!X66,convert!$D$26:$E$31,2)</f>
        <v>100</v>
      </c>
      <c r="Y66" s="57">
        <f>VLOOKUP(raw!Y66,convert!$D$26:$E$31,2)</f>
        <v>100</v>
      </c>
      <c r="Z66" s="57">
        <f>VLOOKUP(raw!Z66,convert!$D$26:$E$31,2)</f>
        <v>100</v>
      </c>
      <c r="AA66" s="57">
        <f>VLOOKUP(raw!AA66,convert!$D$26:$E$31,2)</f>
        <v>75</v>
      </c>
      <c r="AB66" s="57">
        <f>VLOOKUP(raw!AB66,convert!$D$26:$E$31,2)</f>
        <v>75</v>
      </c>
      <c r="AC66" s="57">
        <f>VLOOKUP(raw!AC66,convert!$D$26:$E$31,2)</f>
        <v>100</v>
      </c>
      <c r="AD66" s="57">
        <f>VLOOKUP(raw!AD66,convert!$D$26:$E$31,2)</f>
        <v>100</v>
      </c>
      <c r="AE66" s="57" t="str">
        <f>VLOOKUP(raw!AE66,convert!$D$26:$E$31,2)</f>
        <v>.</v>
      </c>
      <c r="AF66" s="57">
        <f>VLOOKUP(raw!AF66,convert!$D$26:$E$31,2)</f>
        <v>100</v>
      </c>
      <c r="AG66" s="57">
        <f>VLOOKUP(raw!AG66,convert!$D$26:$E$31,2)</f>
        <v>100</v>
      </c>
      <c r="AH66" s="57">
        <f>VLOOKUP(raw!AH66,convert!$D$26:$E$31,2)</f>
        <v>100</v>
      </c>
      <c r="AI66" s="57">
        <f>VLOOKUP(raw!AI66,convert!$D$26:$E$31,2)</f>
        <v>100</v>
      </c>
      <c r="AJ66" s="57">
        <f>VLOOKUP(raw!AJ66,convert!$D$26:$E$31,2)</f>
        <v>100</v>
      </c>
      <c r="AK66" s="57">
        <f>VLOOKUP(raw!AK66,convert!$D$26:$E$31,2)</f>
        <v>100</v>
      </c>
      <c r="AL66" s="57">
        <f>VLOOKUP(raw!AL66,convert!$D$26:$E$31,2)</f>
        <v>100</v>
      </c>
      <c r="AM66" s="57">
        <f>VLOOKUP(raw!AM66,convert!$D$26:$E$31,2)</f>
        <v>75</v>
      </c>
      <c r="AN66" s="57"/>
      <c r="AO66" s="60">
        <f>IF(COUNT(score!AD66:AE66)=0,".",MIN(score!AD66:AE66))</f>
        <v>100</v>
      </c>
    </row>
    <row r="67" spans="1:41" x14ac:dyDescent="0.25">
      <c r="A67" s="58">
        <f>raw!$A67:$A67</f>
        <v>43371</v>
      </c>
      <c r="B67" s="59" t="str">
        <f>raw!$B67:$B67</f>
        <v>0002-0049</v>
      </c>
      <c r="C67" s="57">
        <f>VLOOKUP(raw!C67,convert!$D$26:$E$31,2)</f>
        <v>25</v>
      </c>
      <c r="D67" s="57">
        <f>VLOOKUP(raw!D67,convert!$A$13:$B$16,2)</f>
        <v>50</v>
      </c>
      <c r="E67" s="57">
        <f>VLOOKUP(raw!E67,convert!$A$13:$B$16,2)</f>
        <v>50</v>
      </c>
      <c r="F67" s="57">
        <f>VLOOKUP(raw!F67,convert!$A$8:$B$10,2)</f>
        <v>0</v>
      </c>
      <c r="G67" s="57">
        <f>VLOOKUP(raw!G67,convert!$A$8:$B$10,2)</f>
        <v>0</v>
      </c>
      <c r="H67" s="57">
        <f>VLOOKUP(raw!H67,convert!$A$8:$B$10,2)</f>
        <v>0</v>
      </c>
      <c r="I67" s="57">
        <f>VLOOKUP(raw!I67,convert!$A$8:$B$10,2)</f>
        <v>100</v>
      </c>
      <c r="J67" s="57">
        <f>VLOOKUP(raw!J67,convert!$D$26:$E$31,2)</f>
        <v>50</v>
      </c>
      <c r="K67" s="57">
        <f>VLOOKUP(raw!K67,convert!$D$34:$E$40,2)</f>
        <v>40</v>
      </c>
      <c r="L67" s="57">
        <f>VLOOKUP(raw!L67,convert!$D$34:$E$40,2)</f>
        <v>40</v>
      </c>
      <c r="M67" s="57">
        <f>VLOOKUP(raw!M67,convert!$A$34:$B$40,2)</f>
        <v>80</v>
      </c>
      <c r="N67" s="57">
        <f>VLOOKUP(raw!N67,convert!$A$26:$B$31,2)</f>
        <v>50</v>
      </c>
      <c r="O67" s="57">
        <f>VLOOKUP(raw!O67,convert!$A$26:$B$31,2)</f>
        <v>75</v>
      </c>
      <c r="P67" s="57">
        <f>VLOOKUP(raw!P67,convert!$A$26:$B$31,2)</f>
        <v>25</v>
      </c>
      <c r="Q67" s="57">
        <f>VLOOKUP(raw!Q67,convert!$A$26:$B$31,2)</f>
        <v>50</v>
      </c>
      <c r="R67" s="57">
        <f>VLOOKUP(raw!R67,convert!$A$26:$B$31,2)</f>
        <v>25</v>
      </c>
      <c r="S67" s="57">
        <f>VLOOKUP(raw!S67,convert!$D$26:$E$31,2)</f>
        <v>0</v>
      </c>
      <c r="T67" s="57">
        <f>VLOOKUP(raw!T67,convert!$D$26:$E$31,2)</f>
        <v>75</v>
      </c>
      <c r="U67" s="57">
        <f>VLOOKUP(raw!U67,convert!$D$26:$E$31,2)</f>
        <v>50</v>
      </c>
      <c r="V67" s="57">
        <f>VLOOKUP(raw!V67,convert!$D$26:$E$31,2)</f>
        <v>50</v>
      </c>
      <c r="W67" s="57">
        <f>VLOOKUP(raw!W67,convert!$D$26:$E$31,2)</f>
        <v>25</v>
      </c>
      <c r="X67" s="57">
        <f>VLOOKUP(raw!X67,convert!$D$26:$E$31,2)</f>
        <v>50</v>
      </c>
      <c r="Y67" s="57">
        <f>VLOOKUP(raw!Y67,convert!$D$26:$E$31,2)</f>
        <v>50</v>
      </c>
      <c r="Z67" s="57">
        <f>VLOOKUP(raw!Z67,convert!$D$26:$E$31,2)</f>
        <v>75</v>
      </c>
      <c r="AA67" s="57">
        <f>VLOOKUP(raw!AA67,convert!$D$26:$E$31,2)</f>
        <v>75</v>
      </c>
      <c r="AB67" s="57">
        <f>VLOOKUP(raw!AB67,convert!$D$26:$E$31,2)</f>
        <v>100</v>
      </c>
      <c r="AC67" s="57">
        <f>VLOOKUP(raw!AC67,convert!$D$26:$E$31,2)</f>
        <v>75</v>
      </c>
      <c r="AD67" s="57">
        <f>VLOOKUP(raw!AD67,convert!$D$26:$E$31,2)</f>
        <v>100</v>
      </c>
      <c r="AE67" s="57" t="str">
        <f>VLOOKUP(raw!AE67,convert!$D$26:$E$31,2)</f>
        <v>.</v>
      </c>
      <c r="AF67" s="57">
        <f>VLOOKUP(raw!AF67,convert!$D$26:$E$31,2)</f>
        <v>50</v>
      </c>
      <c r="AG67" s="57">
        <f>VLOOKUP(raw!AG67,convert!$D$26:$E$31,2)</f>
        <v>25</v>
      </c>
      <c r="AH67" s="57">
        <f>VLOOKUP(raw!AH67,convert!$D$26:$E$31,2)</f>
        <v>100</v>
      </c>
      <c r="AI67" s="57">
        <f>VLOOKUP(raw!AI67,convert!$D$26:$E$31,2)</f>
        <v>75</v>
      </c>
      <c r="AJ67" s="57">
        <f>VLOOKUP(raw!AJ67,convert!$D$26:$E$31,2)</f>
        <v>100</v>
      </c>
      <c r="AK67" s="57">
        <f>VLOOKUP(raw!AK67,convert!$D$26:$E$31,2)</f>
        <v>50</v>
      </c>
      <c r="AL67" s="57">
        <f>VLOOKUP(raw!AL67,convert!$D$26:$E$31,2)</f>
        <v>100</v>
      </c>
      <c r="AM67" s="57">
        <f>VLOOKUP(raw!AM67,convert!$D$26:$E$31,2)</f>
        <v>100</v>
      </c>
      <c r="AN67" s="57"/>
      <c r="AO67" s="60">
        <f>IF(COUNT(score!AD67:AE67)=0,".",MIN(score!AD67:AE67))</f>
        <v>100</v>
      </c>
    </row>
    <row r="68" spans="1:41" x14ac:dyDescent="0.25">
      <c r="A68" s="58">
        <f>raw!$A68:$A68</f>
        <v>43371</v>
      </c>
      <c r="B68" s="59" t="str">
        <f>raw!$B68:$B68</f>
        <v>0002-0051</v>
      </c>
      <c r="C68" s="57">
        <f>VLOOKUP(raw!C68,convert!$D$26:$E$31,2)</f>
        <v>50</v>
      </c>
      <c r="D68" s="57">
        <f>VLOOKUP(raw!D68,convert!$A$13:$B$16,2)</f>
        <v>50</v>
      </c>
      <c r="E68" s="57">
        <f>VLOOKUP(raw!E68,convert!$A$13:$B$16,2)</f>
        <v>50</v>
      </c>
      <c r="F68" s="57">
        <f>VLOOKUP(raw!F68,convert!$A$8:$B$10,2)</f>
        <v>0</v>
      </c>
      <c r="G68" s="57">
        <f>VLOOKUP(raw!G68,convert!$A$8:$B$10,2)</f>
        <v>100</v>
      </c>
      <c r="H68" s="57">
        <f>VLOOKUP(raw!H68,convert!$A$8:$B$10,2)</f>
        <v>0</v>
      </c>
      <c r="I68" s="57">
        <f>VLOOKUP(raw!I68,convert!$A$8:$B$10,2)</f>
        <v>100</v>
      </c>
      <c r="J68" s="57">
        <f>VLOOKUP(raw!J68,convert!$D$26:$E$31,2)</f>
        <v>75</v>
      </c>
      <c r="K68" s="57">
        <f>VLOOKUP(raw!K68,convert!$D$34:$E$40,2)</f>
        <v>60</v>
      </c>
      <c r="L68" s="57">
        <f>VLOOKUP(raw!L68,convert!$D$34:$E$40,2)</f>
        <v>60</v>
      </c>
      <c r="M68" s="57">
        <f>VLOOKUP(raw!M68,convert!$A$34:$B$40,2)</f>
        <v>100</v>
      </c>
      <c r="N68" s="57">
        <f>VLOOKUP(raw!N68,convert!$A$26:$B$31,2)</f>
        <v>75</v>
      </c>
      <c r="O68" s="57">
        <f>VLOOKUP(raw!O68,convert!$A$26:$B$31,2)</f>
        <v>50</v>
      </c>
      <c r="P68" s="57">
        <f>VLOOKUP(raw!P68,convert!$A$26:$B$31,2)</f>
        <v>50</v>
      </c>
      <c r="Q68" s="57">
        <f>VLOOKUP(raw!Q68,convert!$A$26:$B$31,2)</f>
        <v>75</v>
      </c>
      <c r="R68" s="57">
        <f>VLOOKUP(raw!R68,convert!$A$26:$B$31,2)</f>
        <v>75</v>
      </c>
      <c r="S68" s="57">
        <f>VLOOKUP(raw!S68,convert!$D$26:$E$31,2)</f>
        <v>100</v>
      </c>
      <c r="T68" s="57">
        <f>VLOOKUP(raw!T68,convert!$D$26:$E$31,2)</f>
        <v>100</v>
      </c>
      <c r="U68" s="57">
        <f>VLOOKUP(raw!U68,convert!$D$26:$E$31,2)</f>
        <v>100</v>
      </c>
      <c r="V68" s="57">
        <f>VLOOKUP(raw!V68,convert!$D$26:$E$31,2)</f>
        <v>25</v>
      </c>
      <c r="W68" s="57">
        <f>VLOOKUP(raw!W68,convert!$D$26:$E$31,2)</f>
        <v>50</v>
      </c>
      <c r="X68" s="57">
        <f>VLOOKUP(raw!X68,convert!$D$26:$E$31,2)</f>
        <v>100</v>
      </c>
      <c r="Y68" s="57">
        <f>VLOOKUP(raw!Y68,convert!$D$26:$E$31,2)</f>
        <v>100</v>
      </c>
      <c r="Z68" s="57">
        <f>VLOOKUP(raw!Z68,convert!$D$26:$E$31,2)</f>
        <v>100</v>
      </c>
      <c r="AA68" s="57">
        <f>VLOOKUP(raw!AA68,convert!$D$26:$E$31,2)</f>
        <v>100</v>
      </c>
      <c r="AB68" s="57">
        <f>VLOOKUP(raw!AB68,convert!$D$26:$E$31,2)</f>
        <v>100</v>
      </c>
      <c r="AC68" s="57">
        <f>VLOOKUP(raw!AC68,convert!$D$26:$E$31,2)</f>
        <v>100</v>
      </c>
      <c r="AD68" s="57">
        <f>VLOOKUP(raw!AD68,convert!$D$26:$E$31,2)</f>
        <v>100</v>
      </c>
      <c r="AE68" s="57" t="str">
        <f>VLOOKUP(raw!AE68,convert!$D$26:$E$31,2)</f>
        <v>.</v>
      </c>
      <c r="AF68" s="57">
        <f>VLOOKUP(raw!AF68,convert!$D$26:$E$31,2)</f>
        <v>50</v>
      </c>
      <c r="AG68" s="57">
        <f>VLOOKUP(raw!AG68,convert!$D$26:$E$31,2)</f>
        <v>75</v>
      </c>
      <c r="AH68" s="57">
        <f>VLOOKUP(raw!AH68,convert!$D$26:$E$31,2)</f>
        <v>25</v>
      </c>
      <c r="AI68" s="57">
        <f>VLOOKUP(raw!AI68,convert!$D$26:$E$31,2)</f>
        <v>75</v>
      </c>
      <c r="AJ68" s="57">
        <f>VLOOKUP(raw!AJ68,convert!$D$26:$E$31,2)</f>
        <v>100</v>
      </c>
      <c r="AK68" s="57">
        <f>VLOOKUP(raw!AK68,convert!$D$26:$E$31,2)</f>
        <v>100</v>
      </c>
      <c r="AL68" s="57">
        <f>VLOOKUP(raw!AL68,convert!$D$26:$E$31,2)</f>
        <v>100</v>
      </c>
      <c r="AM68" s="57">
        <f>VLOOKUP(raw!AM68,convert!$D$26:$E$31,2)</f>
        <v>100</v>
      </c>
      <c r="AN68" s="57"/>
      <c r="AO68" s="60">
        <f>IF(COUNT(score!AD68:AE68)=0,".",MIN(score!AD68:AE68))</f>
        <v>100</v>
      </c>
    </row>
    <row r="69" spans="1:41" x14ac:dyDescent="0.25">
      <c r="A69" s="58">
        <f>raw!$A69:$A69</f>
        <v>43371</v>
      </c>
      <c r="B69" s="59" t="str">
        <f>raw!$B69:$B69</f>
        <v>0002-0052</v>
      </c>
      <c r="C69" s="57">
        <f>VLOOKUP(raw!C69,convert!$D$26:$E$31,2)</f>
        <v>0</v>
      </c>
      <c r="D69" s="57">
        <f>VLOOKUP(raw!D69,convert!$A$13:$B$16,2)</f>
        <v>0</v>
      </c>
      <c r="E69" s="57">
        <f>VLOOKUP(raw!E69,convert!$A$13:$B$16,2)</f>
        <v>0</v>
      </c>
      <c r="F69" s="57">
        <f>VLOOKUP(raw!F69,convert!$A$8:$B$10,2)</f>
        <v>0</v>
      </c>
      <c r="G69" s="57">
        <f>VLOOKUP(raw!G69,convert!$A$8:$B$10,2)</f>
        <v>0</v>
      </c>
      <c r="H69" s="57">
        <f>VLOOKUP(raw!H69,convert!$A$8:$B$10,2)</f>
        <v>0</v>
      </c>
      <c r="I69" s="57">
        <f>VLOOKUP(raw!I69,convert!$A$8:$B$10,2)</f>
        <v>0</v>
      </c>
      <c r="J69" s="57">
        <f>VLOOKUP(raw!J69,convert!$D$26:$E$31,2)</f>
        <v>25</v>
      </c>
      <c r="K69" s="57">
        <f>VLOOKUP(raw!K69,convert!$D$34:$E$40,2)</f>
        <v>20</v>
      </c>
      <c r="L69" s="57">
        <f>VLOOKUP(raw!L69,convert!$D$34:$E$40,2)</f>
        <v>40</v>
      </c>
      <c r="M69" s="57">
        <f>VLOOKUP(raw!M69,convert!$A$34:$B$40,2)</f>
        <v>0</v>
      </c>
      <c r="N69" s="57">
        <f>VLOOKUP(raw!N69,convert!$A$26:$B$31,2)</f>
        <v>0</v>
      </c>
      <c r="O69" s="57">
        <f>VLOOKUP(raw!O69,convert!$A$26:$B$31,2)</f>
        <v>0</v>
      </c>
      <c r="P69" s="57">
        <f>VLOOKUP(raw!P69,convert!$A$26:$B$31,2)</f>
        <v>0</v>
      </c>
      <c r="Q69" s="57">
        <f>VLOOKUP(raw!Q69,convert!$A$26:$B$31,2)</f>
        <v>0</v>
      </c>
      <c r="R69" s="57">
        <f>VLOOKUP(raw!R69,convert!$A$26:$B$31,2)</f>
        <v>0</v>
      </c>
      <c r="S69" s="57">
        <f>VLOOKUP(raw!S69,convert!$D$26:$E$31,2)</f>
        <v>50</v>
      </c>
      <c r="T69" s="57">
        <f>VLOOKUP(raw!T69,convert!$D$26:$E$31,2)</f>
        <v>50</v>
      </c>
      <c r="U69" s="57">
        <f>VLOOKUP(raw!U69,convert!$D$26:$E$31,2)</f>
        <v>25</v>
      </c>
      <c r="V69" s="57">
        <f>VLOOKUP(raw!V69,convert!$D$26:$E$31,2)</f>
        <v>50</v>
      </c>
      <c r="W69" s="57">
        <f>VLOOKUP(raw!W69,convert!$D$26:$E$31,2)</f>
        <v>50</v>
      </c>
      <c r="X69" s="57">
        <f>VLOOKUP(raw!X69,convert!$D$26:$E$31,2)</f>
        <v>25</v>
      </c>
      <c r="Y69" s="57">
        <f>VLOOKUP(raw!Y69,convert!$D$26:$E$31,2)</f>
        <v>75</v>
      </c>
      <c r="Z69" s="57">
        <f>VLOOKUP(raw!Z69,convert!$D$26:$E$31,2)</f>
        <v>50</v>
      </c>
      <c r="AA69" s="57">
        <f>VLOOKUP(raw!AA69,convert!$D$26:$E$31,2)</f>
        <v>75</v>
      </c>
      <c r="AB69" s="57">
        <f>VLOOKUP(raw!AB69,convert!$D$26:$E$31,2)</f>
        <v>75</v>
      </c>
      <c r="AC69" s="57">
        <f>VLOOKUP(raw!AC69,convert!$D$26:$E$31,2)</f>
        <v>75</v>
      </c>
      <c r="AD69" s="57">
        <f>VLOOKUP(raw!AD69,convert!$D$26:$E$31,2)</f>
        <v>100</v>
      </c>
      <c r="AE69" s="57" t="str">
        <f>VLOOKUP(raw!AE69,convert!$D$26:$E$31,2)</f>
        <v>.</v>
      </c>
      <c r="AF69" s="57">
        <f>VLOOKUP(raw!AF69,convert!$D$26:$E$31,2)</f>
        <v>25</v>
      </c>
      <c r="AG69" s="57">
        <f>VLOOKUP(raw!AG69,convert!$D$26:$E$31,2)</f>
        <v>25</v>
      </c>
      <c r="AH69" s="57">
        <f>VLOOKUP(raw!AH69,convert!$D$26:$E$31,2)</f>
        <v>25</v>
      </c>
      <c r="AI69" s="57">
        <f>VLOOKUP(raw!AI69,convert!$D$26:$E$31,2)</f>
        <v>25</v>
      </c>
      <c r="AJ69" s="57">
        <f>VLOOKUP(raw!AJ69,convert!$D$26:$E$31,2)</f>
        <v>25</v>
      </c>
      <c r="AK69" s="57">
        <f>VLOOKUP(raw!AK69,convert!$D$26:$E$31,2)</f>
        <v>25</v>
      </c>
      <c r="AL69" s="57">
        <f>VLOOKUP(raw!AL69,convert!$D$26:$E$31,2)</f>
        <v>100</v>
      </c>
      <c r="AM69" s="57">
        <f>VLOOKUP(raw!AM69,convert!$D$26:$E$31,2)</f>
        <v>25</v>
      </c>
      <c r="AN69" s="57"/>
      <c r="AO69" s="60">
        <f>IF(COUNT(score!AD69:AE69)=0,".",MIN(score!AD69:AE69))</f>
        <v>100</v>
      </c>
    </row>
    <row r="70" spans="1:41" x14ac:dyDescent="0.25">
      <c r="A70" s="58">
        <f>raw!$A70:$A70</f>
        <v>43371</v>
      </c>
      <c r="B70" s="59" t="str">
        <f>raw!$B70:$B70</f>
        <v>0002-0053</v>
      </c>
      <c r="C70" s="57">
        <f>VLOOKUP(raw!C70,convert!$D$26:$E$31,2)</f>
        <v>25</v>
      </c>
      <c r="D70" s="57">
        <f>VLOOKUP(raw!D70,convert!$A$13:$B$16,2)</f>
        <v>50</v>
      </c>
      <c r="E70" s="57">
        <f>VLOOKUP(raw!E70,convert!$A$13:$B$16,2)</f>
        <v>50</v>
      </c>
      <c r="F70" s="57">
        <f>VLOOKUP(raw!F70,convert!$A$8:$B$10,2)</f>
        <v>0</v>
      </c>
      <c r="G70" s="57">
        <f>VLOOKUP(raw!G70,convert!$A$8:$B$10,2)</f>
        <v>0</v>
      </c>
      <c r="H70" s="57">
        <f>VLOOKUP(raw!H70,convert!$A$8:$B$10,2)</f>
        <v>100</v>
      </c>
      <c r="I70" s="57">
        <f>VLOOKUP(raw!I70,convert!$A$8:$B$10,2)</f>
        <v>0</v>
      </c>
      <c r="J70" s="57">
        <f>VLOOKUP(raw!J70,convert!$D$26:$E$31,2)</f>
        <v>75</v>
      </c>
      <c r="K70" s="57">
        <f>VLOOKUP(raw!K70,convert!$D$34:$E$40,2)</f>
        <v>100</v>
      </c>
      <c r="L70" s="57">
        <f>VLOOKUP(raw!L70,convert!$D$34:$E$40,2)</f>
        <v>40</v>
      </c>
      <c r="M70" s="57">
        <f>VLOOKUP(raw!M70,convert!$A$34:$B$40,2)</f>
        <v>80</v>
      </c>
      <c r="N70" s="57">
        <f>VLOOKUP(raw!N70,convert!$A$26:$B$31,2)</f>
        <v>50</v>
      </c>
      <c r="O70" s="57">
        <f>VLOOKUP(raw!O70,convert!$A$26:$B$31,2)</f>
        <v>75</v>
      </c>
      <c r="P70" s="57">
        <f>VLOOKUP(raw!P70,convert!$A$26:$B$31,2)</f>
        <v>75</v>
      </c>
      <c r="Q70" s="57">
        <f>VLOOKUP(raw!Q70,convert!$A$26:$B$31,2)</f>
        <v>75</v>
      </c>
      <c r="R70" s="57">
        <f>VLOOKUP(raw!R70,convert!$A$26:$B$31,2)</f>
        <v>75</v>
      </c>
      <c r="S70" s="57">
        <f>VLOOKUP(raw!S70,convert!$D$26:$E$31,2)</f>
        <v>50</v>
      </c>
      <c r="T70" s="57">
        <f>VLOOKUP(raw!T70,convert!$D$26:$E$31,2)</f>
        <v>75</v>
      </c>
      <c r="U70" s="57">
        <f>VLOOKUP(raw!U70,convert!$D$26:$E$31,2)</f>
        <v>75</v>
      </c>
      <c r="V70" s="57">
        <f>VLOOKUP(raw!V70,convert!$D$26:$E$31,2)</f>
        <v>75</v>
      </c>
      <c r="W70" s="57">
        <f>VLOOKUP(raw!W70,convert!$D$26:$E$31,2)</f>
        <v>75</v>
      </c>
      <c r="X70" s="57">
        <f>VLOOKUP(raw!X70,convert!$D$26:$E$31,2)</f>
        <v>50</v>
      </c>
      <c r="Y70" s="57">
        <f>VLOOKUP(raw!Y70,convert!$D$26:$E$31,2)</f>
        <v>100</v>
      </c>
      <c r="Z70" s="57">
        <f>VLOOKUP(raw!Z70,convert!$D$26:$E$31,2)</f>
        <v>100</v>
      </c>
      <c r="AA70" s="57">
        <f>VLOOKUP(raw!AA70,convert!$D$26:$E$31,2)</f>
        <v>50</v>
      </c>
      <c r="AB70" s="57">
        <f>VLOOKUP(raw!AB70,convert!$D$26:$E$31,2)</f>
        <v>100</v>
      </c>
      <c r="AC70" s="57">
        <f>VLOOKUP(raw!AC70,convert!$D$26:$E$31,2)</f>
        <v>75</v>
      </c>
      <c r="AD70" s="57">
        <f>VLOOKUP(raw!AD70,convert!$D$26:$E$31,2)</f>
        <v>100</v>
      </c>
      <c r="AE70" s="57" t="str">
        <f>VLOOKUP(raw!AE70,convert!$D$26:$E$31,2)</f>
        <v>.</v>
      </c>
      <c r="AF70" s="57">
        <f>VLOOKUP(raw!AF70,convert!$D$26:$E$31,2)</f>
        <v>50</v>
      </c>
      <c r="AG70" s="57">
        <f>VLOOKUP(raw!AG70,convert!$D$26:$E$31,2)</f>
        <v>50</v>
      </c>
      <c r="AH70" s="57">
        <f>VLOOKUP(raw!AH70,convert!$D$26:$E$31,2)</f>
        <v>50</v>
      </c>
      <c r="AI70" s="57">
        <f>VLOOKUP(raw!AI70,convert!$D$26:$E$31,2)</f>
        <v>50</v>
      </c>
      <c r="AJ70" s="57">
        <f>VLOOKUP(raw!AJ70,convert!$D$26:$E$31,2)</f>
        <v>100</v>
      </c>
      <c r="AK70" s="57">
        <f>VLOOKUP(raw!AK70,convert!$D$26:$E$31,2)</f>
        <v>100</v>
      </c>
      <c r="AL70" s="57">
        <f>VLOOKUP(raw!AL70,convert!$D$26:$E$31,2)</f>
        <v>100</v>
      </c>
      <c r="AM70" s="57">
        <f>VLOOKUP(raw!AM70,convert!$D$26:$E$31,2)</f>
        <v>100</v>
      </c>
      <c r="AN70" s="57"/>
      <c r="AO70" s="60">
        <f>IF(COUNT(score!AD70:AE70)=0,".",MIN(score!AD70:AE70))</f>
        <v>100</v>
      </c>
    </row>
    <row r="71" spans="1:41" x14ac:dyDescent="0.25">
      <c r="A71" s="58">
        <f>raw!$A71:$A71</f>
        <v>43371</v>
      </c>
      <c r="B71" s="59" t="str">
        <f>raw!$B71:$B71</f>
        <v>0002-0054</v>
      </c>
      <c r="C71" s="57">
        <f>VLOOKUP(raw!C71,convert!$D$26:$E$31,2)</f>
        <v>75</v>
      </c>
      <c r="D71" s="57">
        <f>VLOOKUP(raw!D71,convert!$A$13:$B$16,2)</f>
        <v>100</v>
      </c>
      <c r="E71" s="57">
        <f>VLOOKUP(raw!E71,convert!$A$13:$B$16,2)</f>
        <v>100</v>
      </c>
      <c r="F71" s="57">
        <f>VLOOKUP(raw!F71,convert!$A$8:$B$10,2)</f>
        <v>100</v>
      </c>
      <c r="G71" s="57">
        <f>VLOOKUP(raw!G71,convert!$A$8:$B$10,2)</f>
        <v>100</v>
      </c>
      <c r="H71" s="57">
        <f>VLOOKUP(raw!H71,convert!$A$8:$B$10,2)</f>
        <v>100</v>
      </c>
      <c r="I71" s="57">
        <f>VLOOKUP(raw!I71,convert!$A$8:$B$10,2)</f>
        <v>100</v>
      </c>
      <c r="J71" s="57">
        <f>VLOOKUP(raw!J71,convert!$D$26:$E$31,2)</f>
        <v>75</v>
      </c>
      <c r="K71" s="57">
        <f>VLOOKUP(raw!K71,convert!$D$34:$E$40,2)</f>
        <v>80</v>
      </c>
      <c r="L71" s="57">
        <f>VLOOKUP(raw!L71,convert!$D$34:$E$40,2)</f>
        <v>80</v>
      </c>
      <c r="M71" s="57">
        <f>VLOOKUP(raw!M71,convert!$A$34:$B$40,2)</f>
        <v>80</v>
      </c>
      <c r="N71" s="57">
        <f>VLOOKUP(raw!N71,convert!$A$26:$B$31,2)</f>
        <v>100</v>
      </c>
      <c r="O71" s="57">
        <f>VLOOKUP(raw!O71,convert!$A$26:$B$31,2)</f>
        <v>50</v>
      </c>
      <c r="P71" s="57">
        <f>VLOOKUP(raw!P71,convert!$A$26:$B$31,2)</f>
        <v>25</v>
      </c>
      <c r="Q71" s="57">
        <f>VLOOKUP(raw!Q71,convert!$A$26:$B$31,2)</f>
        <v>50</v>
      </c>
      <c r="R71" s="57">
        <f>VLOOKUP(raw!R71,convert!$A$26:$B$31,2)</f>
        <v>50</v>
      </c>
      <c r="S71" s="57">
        <f>VLOOKUP(raw!S71,convert!$D$26:$E$31,2)</f>
        <v>100</v>
      </c>
      <c r="T71" s="57">
        <f>VLOOKUP(raw!T71,convert!$D$26:$E$31,2)</f>
        <v>75</v>
      </c>
      <c r="U71" s="57">
        <f>VLOOKUP(raw!U71,convert!$D$26:$E$31,2)</f>
        <v>100</v>
      </c>
      <c r="V71" s="57">
        <f>VLOOKUP(raw!V71,convert!$D$26:$E$31,2)</f>
        <v>100</v>
      </c>
      <c r="W71" s="57">
        <f>VLOOKUP(raw!W71,convert!$D$26:$E$31,2)</f>
        <v>75</v>
      </c>
      <c r="X71" s="57">
        <f>VLOOKUP(raw!X71,convert!$D$26:$E$31,2)</f>
        <v>100</v>
      </c>
      <c r="Y71" s="57">
        <f>VLOOKUP(raw!Y71,convert!$D$26:$E$31,2)</f>
        <v>100</v>
      </c>
      <c r="Z71" s="57">
        <f>VLOOKUP(raw!Z71,convert!$D$26:$E$31,2)</f>
        <v>100</v>
      </c>
      <c r="AA71" s="57">
        <f>VLOOKUP(raw!AA71,convert!$D$26:$E$31,2)</f>
        <v>100</v>
      </c>
      <c r="AB71" s="57">
        <f>VLOOKUP(raw!AB71,convert!$D$26:$E$31,2)</f>
        <v>75</v>
      </c>
      <c r="AC71" s="57">
        <f>VLOOKUP(raw!AC71,convert!$D$26:$E$31,2)</f>
        <v>100</v>
      </c>
      <c r="AD71" s="57">
        <f>VLOOKUP(raw!AD71,convert!$D$26:$E$31,2)</f>
        <v>75</v>
      </c>
      <c r="AE71" s="57" t="str">
        <f>VLOOKUP(raw!AE71,convert!$D$26:$E$31,2)</f>
        <v>.</v>
      </c>
      <c r="AF71" s="57">
        <f>VLOOKUP(raw!AF71,convert!$D$26:$E$31,2)</f>
        <v>75</v>
      </c>
      <c r="AG71" s="57">
        <f>VLOOKUP(raw!AG71,convert!$D$26:$E$31,2)</f>
        <v>50</v>
      </c>
      <c r="AH71" s="57">
        <f>VLOOKUP(raw!AH71,convert!$D$26:$E$31,2)</f>
        <v>75</v>
      </c>
      <c r="AI71" s="57">
        <f>VLOOKUP(raw!AI71,convert!$D$26:$E$31,2)</f>
        <v>50</v>
      </c>
      <c r="AJ71" s="57">
        <f>VLOOKUP(raw!AJ71,convert!$D$26:$E$31,2)</f>
        <v>100</v>
      </c>
      <c r="AK71" s="57">
        <f>VLOOKUP(raw!AK71,convert!$D$26:$E$31,2)</f>
        <v>100</v>
      </c>
      <c r="AL71" s="57">
        <f>VLOOKUP(raw!AL71,convert!$D$26:$E$31,2)</f>
        <v>100</v>
      </c>
      <c r="AM71" s="57">
        <f>VLOOKUP(raw!AM71,convert!$D$26:$E$31,2)</f>
        <v>100</v>
      </c>
      <c r="AN71" s="57"/>
      <c r="AO71" s="60">
        <f>IF(COUNT(score!AD71:AE71)=0,".",MIN(score!AD71:AE71))</f>
        <v>75</v>
      </c>
    </row>
    <row r="72" spans="1:41" x14ac:dyDescent="0.25">
      <c r="A72" s="58">
        <f>raw!$A72:$A72</f>
        <v>43371</v>
      </c>
      <c r="B72" s="59" t="str">
        <f>raw!$B72:$B72</f>
        <v>0002-0055</v>
      </c>
      <c r="C72" s="57">
        <f>VLOOKUP(raw!C72,convert!$D$26:$E$31,2)</f>
        <v>0</v>
      </c>
      <c r="D72" s="57">
        <f>VLOOKUP(raw!D72,convert!$A$13:$B$16,2)</f>
        <v>0</v>
      </c>
      <c r="E72" s="57">
        <f>VLOOKUP(raw!E72,convert!$A$13:$B$16,2)</f>
        <v>0</v>
      </c>
      <c r="F72" s="57">
        <f>VLOOKUP(raw!F72,convert!$A$8:$B$10,2)</f>
        <v>0</v>
      </c>
      <c r="G72" s="57">
        <f>VLOOKUP(raw!G72,convert!$A$8:$B$10,2)</f>
        <v>0</v>
      </c>
      <c r="H72" s="57">
        <f>VLOOKUP(raw!H72,convert!$A$8:$B$10,2)</f>
        <v>0</v>
      </c>
      <c r="I72" s="57">
        <f>VLOOKUP(raw!I72,convert!$A$8:$B$10,2)</f>
        <v>0</v>
      </c>
      <c r="J72" s="57">
        <f>VLOOKUP(raw!J72,convert!$D$26:$E$31,2)</f>
        <v>25</v>
      </c>
      <c r="K72" s="57">
        <f>VLOOKUP(raw!K72,convert!$D$34:$E$40,2)</f>
        <v>0</v>
      </c>
      <c r="L72" s="57">
        <f>VLOOKUP(raw!L72,convert!$D$34:$E$40,2)</f>
        <v>0</v>
      </c>
      <c r="M72" s="57">
        <f>VLOOKUP(raw!M72,convert!$A$34:$B$40,2)</f>
        <v>0</v>
      </c>
      <c r="N72" s="57">
        <f>VLOOKUP(raw!N72,convert!$A$26:$B$31,2)</f>
        <v>0</v>
      </c>
      <c r="O72" s="57">
        <f>VLOOKUP(raw!O72,convert!$A$26:$B$31,2)</f>
        <v>0</v>
      </c>
      <c r="P72" s="57">
        <f>VLOOKUP(raw!P72,convert!$A$26:$B$31,2)</f>
        <v>0</v>
      </c>
      <c r="Q72" s="57">
        <f>VLOOKUP(raw!Q72,convert!$A$26:$B$31,2)</f>
        <v>0</v>
      </c>
      <c r="R72" s="57">
        <f>VLOOKUP(raw!R72,convert!$A$26:$B$31,2)</f>
        <v>0</v>
      </c>
      <c r="S72" s="57">
        <f>VLOOKUP(raw!S72,convert!$D$26:$E$31,2)</f>
        <v>50</v>
      </c>
      <c r="T72" s="57">
        <f>VLOOKUP(raw!T72,convert!$D$26:$E$31,2)</f>
        <v>50</v>
      </c>
      <c r="U72" s="57">
        <f>VLOOKUP(raw!U72,convert!$D$26:$E$31,2)</f>
        <v>25</v>
      </c>
      <c r="V72" s="57">
        <f>VLOOKUP(raw!V72,convert!$D$26:$E$31,2)</f>
        <v>50</v>
      </c>
      <c r="W72" s="57">
        <f>VLOOKUP(raw!W72,convert!$D$26:$E$31,2)</f>
        <v>50</v>
      </c>
      <c r="X72" s="57">
        <f>VLOOKUP(raw!X72,convert!$D$26:$E$31,2)</f>
        <v>50</v>
      </c>
      <c r="Y72" s="57">
        <f>VLOOKUP(raw!Y72,convert!$D$26:$E$31,2)</f>
        <v>50</v>
      </c>
      <c r="Z72" s="57">
        <f>VLOOKUP(raw!Z72,convert!$D$26:$E$31,2)</f>
        <v>75</v>
      </c>
      <c r="AA72" s="57">
        <f>VLOOKUP(raw!AA72,convert!$D$26:$E$31,2)</f>
        <v>75</v>
      </c>
      <c r="AB72" s="57">
        <f>VLOOKUP(raw!AB72,convert!$D$26:$E$31,2)</f>
        <v>100</v>
      </c>
      <c r="AC72" s="57">
        <f>VLOOKUP(raw!AC72,convert!$D$26:$E$31,2)</f>
        <v>100</v>
      </c>
      <c r="AD72" s="57">
        <f>VLOOKUP(raw!AD72,convert!$D$26:$E$31,2)</f>
        <v>100</v>
      </c>
      <c r="AE72" s="57" t="str">
        <f>VLOOKUP(raw!AE72,convert!$D$26:$E$31,2)</f>
        <v>.</v>
      </c>
      <c r="AF72" s="57">
        <f>VLOOKUP(raw!AF72,convert!$D$26:$E$31,2)</f>
        <v>0</v>
      </c>
      <c r="AG72" s="57">
        <f>VLOOKUP(raw!AG72,convert!$D$26:$E$31,2)</f>
        <v>0</v>
      </c>
      <c r="AH72" s="57">
        <f>VLOOKUP(raw!AH72,convert!$D$26:$E$31,2)</f>
        <v>0</v>
      </c>
      <c r="AI72" s="57">
        <f>VLOOKUP(raw!AI72,convert!$D$26:$E$31,2)</f>
        <v>0</v>
      </c>
      <c r="AJ72" s="57">
        <f>VLOOKUP(raw!AJ72,convert!$D$26:$E$31,2)</f>
        <v>75</v>
      </c>
      <c r="AK72" s="57">
        <f>VLOOKUP(raw!AK72,convert!$D$26:$E$31,2)</f>
        <v>0</v>
      </c>
      <c r="AL72" s="57" t="str">
        <f>VLOOKUP(raw!AL72,convert!$D$26:$E$31,2)</f>
        <v>.</v>
      </c>
      <c r="AM72" s="57" t="str">
        <f>VLOOKUP(raw!AM72,convert!$D$26:$E$31,2)</f>
        <v>.</v>
      </c>
      <c r="AN72" s="57"/>
      <c r="AO72" s="60">
        <f>IF(COUNT(score!AD72:AE72)=0,".",MIN(score!AD72:AE72))</f>
        <v>100</v>
      </c>
    </row>
    <row r="73" spans="1:41" x14ac:dyDescent="0.25">
      <c r="A73" s="58">
        <f>raw!$A73:$A73</f>
        <v>43371</v>
      </c>
      <c r="B73" s="59" t="str">
        <f>raw!$B73:$B73</f>
        <v>0002-0056</v>
      </c>
      <c r="C73" s="57">
        <f>VLOOKUP(raw!C73,convert!$D$26:$E$31,2)</f>
        <v>25</v>
      </c>
      <c r="D73" s="57">
        <f>VLOOKUP(raw!D73,convert!$A$13:$B$16,2)</f>
        <v>0</v>
      </c>
      <c r="E73" s="57">
        <f>VLOOKUP(raw!E73,convert!$A$13:$B$16,2)</f>
        <v>0</v>
      </c>
      <c r="F73" s="57">
        <f>VLOOKUP(raw!F73,convert!$A$8:$B$10,2)</f>
        <v>0</v>
      </c>
      <c r="G73" s="57">
        <f>VLOOKUP(raw!G73,convert!$A$8:$B$10,2)</f>
        <v>0</v>
      </c>
      <c r="H73" s="57">
        <f>VLOOKUP(raw!H73,convert!$A$8:$B$10,2)</f>
        <v>0</v>
      </c>
      <c r="I73" s="57">
        <f>VLOOKUP(raw!I73,convert!$A$8:$B$10,2)</f>
        <v>0</v>
      </c>
      <c r="J73" s="57">
        <f>VLOOKUP(raw!J73,convert!$D$26:$E$31,2)</f>
        <v>50</v>
      </c>
      <c r="K73" s="57">
        <f>VLOOKUP(raw!K73,convert!$D$34:$E$40,2)</f>
        <v>20</v>
      </c>
      <c r="L73" s="57">
        <f>VLOOKUP(raw!L73,convert!$D$34:$E$40,2)</f>
        <v>0</v>
      </c>
      <c r="M73" s="57">
        <f>VLOOKUP(raw!M73,convert!$A$34:$B$40,2)</f>
        <v>80</v>
      </c>
      <c r="N73" s="57">
        <f>VLOOKUP(raw!N73,convert!$A$26:$B$31,2)</f>
        <v>0</v>
      </c>
      <c r="O73" s="57">
        <f>VLOOKUP(raw!O73,convert!$A$26:$B$31,2)</f>
        <v>0</v>
      </c>
      <c r="P73" s="57">
        <f>VLOOKUP(raw!P73,convert!$A$26:$B$31,2)</f>
        <v>0</v>
      </c>
      <c r="Q73" s="57">
        <f>VLOOKUP(raw!Q73,convert!$A$26:$B$31,2)</f>
        <v>0</v>
      </c>
      <c r="R73" s="57">
        <f>VLOOKUP(raw!R73,convert!$A$26:$B$31,2)</f>
        <v>0</v>
      </c>
      <c r="S73" s="57">
        <f>VLOOKUP(raw!S73,convert!$D$26:$E$31,2)</f>
        <v>75</v>
      </c>
      <c r="T73" s="57">
        <f>VLOOKUP(raw!T73,convert!$D$26:$E$31,2)</f>
        <v>100</v>
      </c>
      <c r="U73" s="57">
        <f>VLOOKUP(raw!U73,convert!$D$26:$E$31,2)</f>
        <v>100</v>
      </c>
      <c r="V73" s="57">
        <f>VLOOKUP(raw!V73,convert!$D$26:$E$31,2)</f>
        <v>50</v>
      </c>
      <c r="W73" s="57">
        <f>VLOOKUP(raw!W73,convert!$D$26:$E$31,2)</f>
        <v>50</v>
      </c>
      <c r="X73" s="57">
        <f>VLOOKUP(raw!X73,convert!$D$26:$E$31,2)</f>
        <v>100</v>
      </c>
      <c r="Y73" s="57">
        <f>VLOOKUP(raw!Y73,convert!$D$26:$E$31,2)</f>
        <v>100</v>
      </c>
      <c r="Z73" s="57">
        <f>VLOOKUP(raw!Z73,convert!$D$26:$E$31,2)</f>
        <v>50</v>
      </c>
      <c r="AA73" s="57">
        <f>VLOOKUP(raw!AA73,convert!$D$26:$E$31,2)</f>
        <v>50</v>
      </c>
      <c r="AB73" s="57">
        <f>VLOOKUP(raw!AB73,convert!$D$26:$E$31,2)</f>
        <v>100</v>
      </c>
      <c r="AC73" s="57">
        <f>VLOOKUP(raw!AC73,convert!$D$26:$E$31,2)</f>
        <v>100</v>
      </c>
      <c r="AD73" s="57">
        <f>VLOOKUP(raw!AD73,convert!$D$26:$E$31,2)</f>
        <v>100</v>
      </c>
      <c r="AE73" s="57" t="str">
        <f>VLOOKUP(raw!AE73,convert!$D$26:$E$31,2)</f>
        <v>.</v>
      </c>
      <c r="AF73" s="57">
        <f>VLOOKUP(raw!AF73,convert!$D$26:$E$31,2)</f>
        <v>25</v>
      </c>
      <c r="AG73" s="57">
        <f>VLOOKUP(raw!AG73,convert!$D$26:$E$31,2)</f>
        <v>50</v>
      </c>
      <c r="AH73" s="57">
        <f>VLOOKUP(raw!AH73,convert!$D$26:$E$31,2)</f>
        <v>50</v>
      </c>
      <c r="AI73" s="57">
        <f>VLOOKUP(raw!AI73,convert!$D$26:$E$31,2)</f>
        <v>50</v>
      </c>
      <c r="AJ73" s="57">
        <f>VLOOKUP(raw!AJ73,convert!$D$26:$E$31,2)</f>
        <v>75</v>
      </c>
      <c r="AK73" s="57">
        <f>VLOOKUP(raw!AK73,convert!$D$26:$E$31,2)</f>
        <v>50</v>
      </c>
      <c r="AL73" s="57" t="str">
        <f>VLOOKUP(raw!AL73,convert!$D$26:$E$31,2)</f>
        <v>.</v>
      </c>
      <c r="AM73" s="57">
        <f>VLOOKUP(raw!AM73,convert!$D$26:$E$31,2)</f>
        <v>100</v>
      </c>
      <c r="AN73" s="57"/>
      <c r="AO73" s="60">
        <f>IF(COUNT(score!AD73:AE73)=0,".",MIN(score!AD73:AE73))</f>
        <v>100</v>
      </c>
    </row>
    <row r="74" spans="1:41" x14ac:dyDescent="0.25">
      <c r="A74" s="58">
        <f>raw!$A74:$A74</f>
        <v>43371</v>
      </c>
      <c r="B74" s="59" t="str">
        <f>raw!$B74:$B74</f>
        <v>0002-0057</v>
      </c>
      <c r="C74" s="57">
        <f>VLOOKUP(raw!C74,convert!$D$26:$E$31,2)</f>
        <v>25</v>
      </c>
      <c r="D74" s="57">
        <f>VLOOKUP(raw!D74,convert!$A$13:$B$16,2)</f>
        <v>100</v>
      </c>
      <c r="E74" s="57">
        <f>VLOOKUP(raw!E74,convert!$A$13:$B$16,2)</f>
        <v>100</v>
      </c>
      <c r="F74" s="57">
        <f>VLOOKUP(raw!F74,convert!$A$8:$B$10,2)</f>
        <v>0</v>
      </c>
      <c r="G74" s="57">
        <f>VLOOKUP(raw!G74,convert!$A$8:$B$10,2)</f>
        <v>0</v>
      </c>
      <c r="H74" s="57">
        <f>VLOOKUP(raw!H74,convert!$A$8:$B$10,2)</f>
        <v>0</v>
      </c>
      <c r="I74" s="57">
        <f>VLOOKUP(raw!I74,convert!$A$8:$B$10,2)</f>
        <v>0</v>
      </c>
      <c r="J74" s="57">
        <f>VLOOKUP(raw!J74,convert!$D$26:$E$31,2)</f>
        <v>50</v>
      </c>
      <c r="K74" s="57">
        <f>VLOOKUP(raw!K74,convert!$D$34:$E$40,2)</f>
        <v>80</v>
      </c>
      <c r="L74" s="57">
        <f>VLOOKUP(raw!L74,convert!$D$34:$E$40,2)</f>
        <v>80</v>
      </c>
      <c r="M74" s="57">
        <f>VLOOKUP(raw!M74,convert!$A$34:$B$40,2)</f>
        <v>60</v>
      </c>
      <c r="N74" s="57">
        <f>VLOOKUP(raw!N74,convert!$A$26:$B$31,2)</f>
        <v>100</v>
      </c>
      <c r="O74" s="57">
        <f>VLOOKUP(raw!O74,convert!$A$26:$B$31,2)</f>
        <v>0</v>
      </c>
      <c r="P74" s="57">
        <f>VLOOKUP(raw!P74,convert!$A$26:$B$31,2)</f>
        <v>0</v>
      </c>
      <c r="Q74" s="57">
        <f>VLOOKUP(raw!Q74,convert!$A$26:$B$31,2)</f>
        <v>0</v>
      </c>
      <c r="R74" s="57">
        <f>VLOOKUP(raw!R74,convert!$A$26:$B$31,2)</f>
        <v>0</v>
      </c>
      <c r="S74" s="57">
        <f>VLOOKUP(raw!S74,convert!$D$26:$E$31,2)</f>
        <v>25</v>
      </c>
      <c r="T74" s="57">
        <f>VLOOKUP(raw!T74,convert!$D$26:$E$31,2)</f>
        <v>25</v>
      </c>
      <c r="U74" s="57">
        <f>VLOOKUP(raw!U74,convert!$D$26:$E$31,2)</f>
        <v>25</v>
      </c>
      <c r="V74" s="57">
        <f>VLOOKUP(raw!V74,convert!$D$26:$E$31,2)</f>
        <v>50</v>
      </c>
      <c r="W74" s="57">
        <f>VLOOKUP(raw!W74,convert!$D$26:$E$31,2)</f>
        <v>50</v>
      </c>
      <c r="X74" s="57">
        <f>VLOOKUP(raw!X74,convert!$D$26:$E$31,2)</f>
        <v>25</v>
      </c>
      <c r="Y74" s="57">
        <f>VLOOKUP(raw!Y74,convert!$D$26:$E$31,2)</f>
        <v>25</v>
      </c>
      <c r="Z74" s="57">
        <f>VLOOKUP(raw!Z74,convert!$D$26:$E$31,2)</f>
        <v>75</v>
      </c>
      <c r="AA74" s="57">
        <f>VLOOKUP(raw!AA74,convert!$D$26:$E$31,2)</f>
        <v>50</v>
      </c>
      <c r="AB74" s="57">
        <f>VLOOKUP(raw!AB74,convert!$D$26:$E$31,2)</f>
        <v>75</v>
      </c>
      <c r="AC74" s="57">
        <f>VLOOKUP(raw!AC74,convert!$D$26:$E$31,2)</f>
        <v>100</v>
      </c>
      <c r="AD74" s="57">
        <f>VLOOKUP(raw!AD74,convert!$D$26:$E$31,2)</f>
        <v>100</v>
      </c>
      <c r="AE74" s="57" t="str">
        <f>VLOOKUP(raw!AE74,convert!$D$26:$E$31,2)</f>
        <v>.</v>
      </c>
      <c r="AF74" s="57">
        <f>VLOOKUP(raw!AF74,convert!$D$26:$E$31,2)</f>
        <v>100</v>
      </c>
      <c r="AG74" s="57">
        <f>VLOOKUP(raw!AG74,convert!$D$26:$E$31,2)</f>
        <v>25</v>
      </c>
      <c r="AH74" s="57">
        <f>VLOOKUP(raw!AH74,convert!$D$26:$E$31,2)</f>
        <v>75</v>
      </c>
      <c r="AI74" s="57">
        <f>VLOOKUP(raw!AI74,convert!$D$26:$E$31,2)</f>
        <v>50</v>
      </c>
      <c r="AJ74" s="57">
        <f>VLOOKUP(raw!AJ74,convert!$D$26:$E$31,2)</f>
        <v>50</v>
      </c>
      <c r="AK74" s="57">
        <f>VLOOKUP(raw!AK74,convert!$D$26:$E$31,2)</f>
        <v>50</v>
      </c>
      <c r="AL74" s="57">
        <f>VLOOKUP(raw!AL74,convert!$D$26:$E$31,2)</f>
        <v>75</v>
      </c>
      <c r="AM74" s="57">
        <f>VLOOKUP(raw!AM74,convert!$D$26:$E$31,2)</f>
        <v>75</v>
      </c>
      <c r="AN74" s="57"/>
      <c r="AO74" s="60">
        <f>IF(COUNT(score!AD74:AE74)=0,".",MIN(score!AD74:AE74))</f>
        <v>100</v>
      </c>
    </row>
    <row r="75" spans="1:41" x14ac:dyDescent="0.25">
      <c r="A75" s="58">
        <f>raw!$A75:$A75</f>
        <v>43371</v>
      </c>
      <c r="B75" s="59" t="str">
        <f>raw!$B75:$B75</f>
        <v>0002-0059</v>
      </c>
      <c r="C75" s="57">
        <f>VLOOKUP(raw!C75,convert!$D$26:$E$31,2)</f>
        <v>25</v>
      </c>
      <c r="D75" s="57">
        <f>VLOOKUP(raw!D75,convert!$A$13:$B$16,2)</f>
        <v>0</v>
      </c>
      <c r="E75" s="57">
        <f>VLOOKUP(raw!E75,convert!$A$13:$B$16,2)</f>
        <v>0</v>
      </c>
      <c r="F75" s="57">
        <f>VLOOKUP(raw!F75,convert!$A$8:$B$10,2)</f>
        <v>0</v>
      </c>
      <c r="G75" s="57">
        <f>VLOOKUP(raw!G75,convert!$A$8:$B$10,2)</f>
        <v>0</v>
      </c>
      <c r="H75" s="57">
        <f>VLOOKUP(raw!H75,convert!$A$8:$B$10,2)</f>
        <v>0</v>
      </c>
      <c r="I75" s="57">
        <f>VLOOKUP(raw!I75,convert!$A$8:$B$10,2)</f>
        <v>0</v>
      </c>
      <c r="J75" s="57">
        <f>VLOOKUP(raw!J75,convert!$D$26:$E$31,2)</f>
        <v>25</v>
      </c>
      <c r="K75" s="57">
        <f>VLOOKUP(raw!K75,convert!$D$34:$E$40,2)</f>
        <v>20</v>
      </c>
      <c r="L75" s="57">
        <f>VLOOKUP(raw!L75,convert!$D$34:$E$40,2)</f>
        <v>40</v>
      </c>
      <c r="M75" s="57">
        <f>VLOOKUP(raw!M75,convert!$A$34:$B$40,2)</f>
        <v>40</v>
      </c>
      <c r="N75" s="57">
        <f>VLOOKUP(raw!N75,convert!$A$26:$B$31,2)</f>
        <v>25</v>
      </c>
      <c r="O75" s="57">
        <f>VLOOKUP(raw!O75,convert!$A$26:$B$31,2)</f>
        <v>25</v>
      </c>
      <c r="P75" s="57">
        <f>VLOOKUP(raw!P75,convert!$A$26:$B$31,2)</f>
        <v>25</v>
      </c>
      <c r="Q75" s="57">
        <f>VLOOKUP(raw!Q75,convert!$A$26:$B$31,2)</f>
        <v>25</v>
      </c>
      <c r="R75" s="57">
        <f>VLOOKUP(raw!R75,convert!$A$26:$B$31,2)</f>
        <v>0</v>
      </c>
      <c r="S75" s="57">
        <f>VLOOKUP(raw!S75,convert!$D$26:$E$31,2)</f>
        <v>0</v>
      </c>
      <c r="T75" s="57">
        <f>VLOOKUP(raw!T75,convert!$D$26:$E$31,2)</f>
        <v>50</v>
      </c>
      <c r="U75" s="57">
        <f>VLOOKUP(raw!U75,convert!$D$26:$E$31,2)</f>
        <v>75</v>
      </c>
      <c r="V75" s="57">
        <f>VLOOKUP(raw!V75,convert!$D$26:$E$31,2)</f>
        <v>100</v>
      </c>
      <c r="W75" s="57">
        <f>VLOOKUP(raw!W75,convert!$D$26:$E$31,2)</f>
        <v>100</v>
      </c>
      <c r="X75" s="57">
        <f>VLOOKUP(raw!X75,convert!$D$26:$E$31,2)</f>
        <v>50</v>
      </c>
      <c r="Y75" s="57">
        <f>VLOOKUP(raw!Y75,convert!$D$26:$E$31,2)</f>
        <v>100</v>
      </c>
      <c r="Z75" s="57">
        <f>VLOOKUP(raw!Z75,convert!$D$26:$E$31,2)</f>
        <v>25</v>
      </c>
      <c r="AA75" s="57">
        <f>VLOOKUP(raw!AA75,convert!$D$26:$E$31,2)</f>
        <v>25</v>
      </c>
      <c r="AB75" s="57">
        <f>VLOOKUP(raw!AB75,convert!$D$26:$E$31,2)</f>
        <v>50</v>
      </c>
      <c r="AC75" s="57">
        <f>VLOOKUP(raw!AC75,convert!$D$26:$E$31,2)</f>
        <v>25</v>
      </c>
      <c r="AD75" s="57">
        <f>VLOOKUP(raw!AD75,convert!$D$26:$E$31,2)</f>
        <v>100</v>
      </c>
      <c r="AE75" s="57" t="str">
        <f>VLOOKUP(raw!AE75,convert!$D$26:$E$31,2)</f>
        <v>.</v>
      </c>
      <c r="AF75" s="57">
        <f>VLOOKUP(raw!AF75,convert!$D$26:$E$31,2)</f>
        <v>25</v>
      </c>
      <c r="AG75" s="57">
        <f>VLOOKUP(raw!AG75,convert!$D$26:$E$31,2)</f>
        <v>50</v>
      </c>
      <c r="AH75" s="57">
        <f>VLOOKUP(raw!AH75,convert!$D$26:$E$31,2)</f>
        <v>25</v>
      </c>
      <c r="AI75" s="57">
        <f>VLOOKUP(raw!AI75,convert!$D$26:$E$31,2)</f>
        <v>25</v>
      </c>
      <c r="AJ75" s="57">
        <f>VLOOKUP(raw!AJ75,convert!$D$26:$E$31,2)</f>
        <v>0</v>
      </c>
      <c r="AK75" s="57">
        <f>VLOOKUP(raw!AK75,convert!$D$26:$E$31,2)</f>
        <v>25</v>
      </c>
      <c r="AL75" s="57">
        <f>VLOOKUP(raw!AL75,convert!$D$26:$E$31,2)</f>
        <v>100</v>
      </c>
      <c r="AM75" s="57">
        <f>VLOOKUP(raw!AM75,convert!$D$26:$E$31,2)</f>
        <v>25</v>
      </c>
      <c r="AN75" s="57"/>
      <c r="AO75" s="60">
        <f>IF(COUNT(score!AD75:AE75)=0,".",MIN(score!AD75:AE75))</f>
        <v>100</v>
      </c>
    </row>
    <row r="76" spans="1:41" x14ac:dyDescent="0.25">
      <c r="A76" s="58">
        <f>raw!$A76:$A76</f>
        <v>43374</v>
      </c>
      <c r="B76" s="59" t="str">
        <f>raw!$B76:$B76</f>
        <v>0002-0060</v>
      </c>
      <c r="C76" s="57">
        <f>VLOOKUP(raw!C76,convert!$D$26:$E$31,2)</f>
        <v>75</v>
      </c>
      <c r="D76" s="57">
        <f>VLOOKUP(raw!D76,convert!$A$13:$B$16,2)</f>
        <v>50</v>
      </c>
      <c r="E76" s="57">
        <f>VLOOKUP(raw!E76,convert!$A$13:$B$16,2)</f>
        <v>50</v>
      </c>
      <c r="F76" s="57">
        <f>VLOOKUP(raw!F76,convert!$A$8:$B$10,2)</f>
        <v>0</v>
      </c>
      <c r="G76" s="57">
        <f>VLOOKUP(raw!G76,convert!$A$8:$B$10,2)</f>
        <v>100</v>
      </c>
      <c r="H76" s="57">
        <f>VLOOKUP(raw!H76,convert!$A$8:$B$10,2)</f>
        <v>100</v>
      </c>
      <c r="I76" s="57">
        <f>VLOOKUP(raw!I76,convert!$A$8:$B$10,2)</f>
        <v>0</v>
      </c>
      <c r="J76" s="57">
        <f>VLOOKUP(raw!J76,convert!$D$26:$E$31,2)</f>
        <v>0</v>
      </c>
      <c r="K76" s="57">
        <f>VLOOKUP(raw!K76,convert!$D$34:$E$40,2)</f>
        <v>100</v>
      </c>
      <c r="L76" s="57">
        <f>VLOOKUP(raw!L76,convert!$D$34:$E$40,2)</f>
        <v>100</v>
      </c>
      <c r="M76" s="57">
        <f>VLOOKUP(raw!M76,convert!$A$34:$B$40,2)</f>
        <v>60</v>
      </c>
      <c r="N76" s="57">
        <f>VLOOKUP(raw!N76,convert!$A$26:$B$31,2)</f>
        <v>50</v>
      </c>
      <c r="O76" s="57">
        <f>VLOOKUP(raw!O76,convert!$A$26:$B$31,2)</f>
        <v>0</v>
      </c>
      <c r="P76" s="57">
        <f>VLOOKUP(raw!P76,convert!$A$26:$B$31,2)</f>
        <v>25</v>
      </c>
      <c r="Q76" s="57">
        <f>VLOOKUP(raw!Q76,convert!$A$26:$B$31,2)</f>
        <v>75</v>
      </c>
      <c r="R76" s="57">
        <f>VLOOKUP(raw!R76,convert!$A$26:$B$31,2)</f>
        <v>0</v>
      </c>
      <c r="S76" s="57">
        <f>VLOOKUP(raw!S76,convert!$D$26:$E$31,2)</f>
        <v>25</v>
      </c>
      <c r="T76" s="57">
        <f>VLOOKUP(raw!T76,convert!$D$26:$E$31,2)</f>
        <v>75</v>
      </c>
      <c r="U76" s="57">
        <f>VLOOKUP(raw!U76,convert!$D$26:$E$31,2)</f>
        <v>25</v>
      </c>
      <c r="V76" s="57">
        <f>VLOOKUP(raw!V76,convert!$D$26:$E$31,2)</f>
        <v>25</v>
      </c>
      <c r="W76" s="57">
        <f>VLOOKUP(raw!W76,convert!$D$26:$E$31,2)</f>
        <v>50</v>
      </c>
      <c r="X76" s="57">
        <f>VLOOKUP(raw!X76,convert!$D$26:$E$31,2)</f>
        <v>75</v>
      </c>
      <c r="Y76" s="57">
        <f>VLOOKUP(raw!Y76,convert!$D$26:$E$31,2)</f>
        <v>25</v>
      </c>
      <c r="Z76" s="57">
        <f>VLOOKUP(raw!Z76,convert!$D$26:$E$31,2)</f>
        <v>25</v>
      </c>
      <c r="AA76" s="57">
        <f>VLOOKUP(raw!AA76,convert!$D$26:$E$31,2)</f>
        <v>25</v>
      </c>
      <c r="AB76" s="57">
        <f>VLOOKUP(raw!AB76,convert!$D$26:$E$31,2)</f>
        <v>100</v>
      </c>
      <c r="AC76" s="57">
        <f>VLOOKUP(raw!AC76,convert!$D$26:$E$31,2)</f>
        <v>75</v>
      </c>
      <c r="AD76" s="57">
        <f>VLOOKUP(raw!AD76,convert!$D$26:$E$31,2)</f>
        <v>100</v>
      </c>
      <c r="AE76" s="57" t="str">
        <f>VLOOKUP(raw!AE76,convert!$D$26:$E$31,2)</f>
        <v>.</v>
      </c>
      <c r="AF76" s="57">
        <f>VLOOKUP(raw!AF76,convert!$D$26:$E$31,2)</f>
        <v>100</v>
      </c>
      <c r="AG76" s="57">
        <f>VLOOKUP(raw!AG76,convert!$D$26:$E$31,2)</f>
        <v>25</v>
      </c>
      <c r="AH76" s="57">
        <f>VLOOKUP(raw!AH76,convert!$D$26:$E$31,2)</f>
        <v>100</v>
      </c>
      <c r="AI76" s="57">
        <f>VLOOKUP(raw!AI76,convert!$D$26:$E$31,2)</f>
        <v>100</v>
      </c>
      <c r="AJ76" s="57">
        <f>VLOOKUP(raw!AJ76,convert!$D$26:$E$31,2)</f>
        <v>100</v>
      </c>
      <c r="AK76" s="57">
        <f>VLOOKUP(raw!AK76,convert!$D$26:$E$31,2)</f>
        <v>100</v>
      </c>
      <c r="AL76" s="57">
        <f>VLOOKUP(raw!AL76,convert!$D$26:$E$31,2)</f>
        <v>0</v>
      </c>
      <c r="AM76" s="57">
        <f>VLOOKUP(raw!AM76,convert!$D$26:$E$31,2)</f>
        <v>100</v>
      </c>
      <c r="AN76" s="57"/>
      <c r="AO76" s="60">
        <f>IF(COUNT(score!AD76:AE76)=0,".",MIN(score!AD76:AE76))</f>
        <v>100</v>
      </c>
    </row>
    <row r="77" spans="1:41" x14ac:dyDescent="0.25">
      <c r="A77" s="58">
        <f>raw!$A77:$A77</f>
        <v>43403</v>
      </c>
      <c r="B77" s="59" t="str">
        <f>raw!$B77:$B77</f>
        <v>0002-0062</v>
      </c>
      <c r="C77" s="57">
        <f>VLOOKUP(raw!C77,convert!$D$26:$E$31,2)</f>
        <v>50</v>
      </c>
      <c r="D77" s="57">
        <f>VLOOKUP(raw!D77,convert!$A$13:$B$16,2)</f>
        <v>100</v>
      </c>
      <c r="E77" s="57">
        <f>VLOOKUP(raw!E77,convert!$A$13:$B$16,2)</f>
        <v>100</v>
      </c>
      <c r="F77" s="57">
        <f>VLOOKUP(raw!F77,convert!$A$8:$B$10,2)</f>
        <v>100</v>
      </c>
      <c r="G77" s="57">
        <f>VLOOKUP(raw!G77,convert!$A$8:$B$10,2)</f>
        <v>100</v>
      </c>
      <c r="H77" s="57">
        <f>VLOOKUP(raw!H77,convert!$A$8:$B$10,2)</f>
        <v>100</v>
      </c>
      <c r="I77" s="57">
        <f>VLOOKUP(raw!I77,convert!$A$8:$B$10,2)</f>
        <v>100</v>
      </c>
      <c r="J77" s="57">
        <f>VLOOKUP(raw!J77,convert!$D$26:$E$31,2)</f>
        <v>100</v>
      </c>
      <c r="K77" s="57">
        <f>VLOOKUP(raw!K77,convert!$D$34:$E$40,2)</f>
        <v>100</v>
      </c>
      <c r="L77" s="57">
        <f>VLOOKUP(raw!L77,convert!$D$34:$E$40,2)</f>
        <v>100</v>
      </c>
      <c r="M77" s="57">
        <f>VLOOKUP(raw!M77,convert!$A$34:$B$40,2)</f>
        <v>100</v>
      </c>
      <c r="N77" s="57">
        <f>VLOOKUP(raw!N77,convert!$A$26:$B$31,2)</f>
        <v>50</v>
      </c>
      <c r="O77" s="57">
        <f>VLOOKUP(raw!O77,convert!$A$26:$B$31,2)</f>
        <v>50</v>
      </c>
      <c r="P77" s="57">
        <f>VLOOKUP(raw!P77,convert!$A$26:$B$31,2)</f>
        <v>50</v>
      </c>
      <c r="Q77" s="57">
        <f>VLOOKUP(raw!Q77,convert!$A$26:$B$31,2)</f>
        <v>50</v>
      </c>
      <c r="R77" s="57">
        <f>VLOOKUP(raw!R77,convert!$A$26:$B$31,2)</f>
        <v>50</v>
      </c>
      <c r="S77" s="57">
        <f>VLOOKUP(raw!S77,convert!$D$26:$E$31,2)</f>
        <v>100</v>
      </c>
      <c r="T77" s="57">
        <f>VLOOKUP(raw!T77,convert!$D$26:$E$31,2)</f>
        <v>100</v>
      </c>
      <c r="U77" s="57">
        <f>VLOOKUP(raw!U77,convert!$D$26:$E$31,2)</f>
        <v>100</v>
      </c>
      <c r="V77" s="57">
        <f>VLOOKUP(raw!V77,convert!$D$26:$E$31,2)</f>
        <v>75</v>
      </c>
      <c r="W77" s="57">
        <f>VLOOKUP(raw!W77,convert!$D$26:$E$31,2)</f>
        <v>75</v>
      </c>
      <c r="X77" s="57">
        <f>VLOOKUP(raw!X77,convert!$D$26:$E$31,2)</f>
        <v>100</v>
      </c>
      <c r="Y77" s="57">
        <f>VLOOKUP(raw!Y77,convert!$D$26:$E$31,2)</f>
        <v>100</v>
      </c>
      <c r="Z77" s="57">
        <f>VLOOKUP(raw!Z77,convert!$D$26:$E$31,2)</f>
        <v>100</v>
      </c>
      <c r="AA77" s="57">
        <f>VLOOKUP(raw!AA77,convert!$D$26:$E$31,2)</f>
        <v>100</v>
      </c>
      <c r="AB77" s="57">
        <f>VLOOKUP(raw!AB77,convert!$D$26:$E$31,2)</f>
        <v>100</v>
      </c>
      <c r="AC77" s="57">
        <f>VLOOKUP(raw!AC77,convert!$D$26:$E$31,2)</f>
        <v>100</v>
      </c>
      <c r="AD77" s="57">
        <f>VLOOKUP(raw!AD77,convert!$D$26:$E$31,2)</f>
        <v>100</v>
      </c>
      <c r="AE77" s="57" t="str">
        <f>VLOOKUP(raw!AE77,convert!$D$26:$E$31,2)</f>
        <v>.</v>
      </c>
      <c r="AF77" s="57">
        <f>VLOOKUP(raw!AF77,convert!$D$26:$E$31,2)</f>
        <v>100</v>
      </c>
      <c r="AG77" s="57">
        <f>VLOOKUP(raw!AG77,convert!$D$26:$E$31,2)</f>
        <v>100</v>
      </c>
      <c r="AH77" s="57">
        <f>VLOOKUP(raw!AH77,convert!$D$26:$E$31,2)</f>
        <v>100</v>
      </c>
      <c r="AI77" s="57">
        <f>VLOOKUP(raw!AI77,convert!$D$26:$E$31,2)</f>
        <v>75</v>
      </c>
      <c r="AJ77" s="57">
        <f>VLOOKUP(raw!AJ77,convert!$D$26:$E$31,2)</f>
        <v>100</v>
      </c>
      <c r="AK77" s="57">
        <f>VLOOKUP(raw!AK77,convert!$D$26:$E$31,2)</f>
        <v>100</v>
      </c>
      <c r="AL77" s="57">
        <f>VLOOKUP(raw!AL77,convert!$D$26:$E$31,2)</f>
        <v>75</v>
      </c>
      <c r="AM77" s="57">
        <f>VLOOKUP(raw!AM77,convert!$D$26:$E$31,2)</f>
        <v>100</v>
      </c>
      <c r="AN77" s="57"/>
      <c r="AO77" s="60">
        <f>IF(COUNT(score!AD77:AE77)=0,".",MIN(score!AD77:AE77))</f>
        <v>100</v>
      </c>
    </row>
    <row r="78" spans="1:41" x14ac:dyDescent="0.25">
      <c r="A78" s="58">
        <f>raw!$A78:$A78</f>
        <v>43398</v>
      </c>
      <c r="B78" s="59" t="str">
        <f>raw!$B78:$B78</f>
        <v>0002-0064</v>
      </c>
      <c r="C78" s="57">
        <f>VLOOKUP(raw!C78,convert!$D$26:$E$31,2)</f>
        <v>50</v>
      </c>
      <c r="D78" s="57">
        <f>VLOOKUP(raw!D78,convert!$A$13:$B$16,2)</f>
        <v>50</v>
      </c>
      <c r="E78" s="57">
        <f>VLOOKUP(raw!E78,convert!$A$13:$B$16,2)</f>
        <v>50</v>
      </c>
      <c r="F78" s="57">
        <f>VLOOKUP(raw!F78,convert!$A$8:$B$10,2)</f>
        <v>0</v>
      </c>
      <c r="G78" s="57">
        <f>VLOOKUP(raw!G78,convert!$A$8:$B$10,2)</f>
        <v>0</v>
      </c>
      <c r="H78" s="57">
        <f>VLOOKUP(raw!H78,convert!$A$8:$B$10,2)</f>
        <v>100</v>
      </c>
      <c r="I78" s="57">
        <f>VLOOKUP(raw!I78,convert!$A$8:$B$10,2)</f>
        <v>100</v>
      </c>
      <c r="J78" s="57">
        <f>VLOOKUP(raw!J78,convert!$D$26:$E$31,2)</f>
        <v>75</v>
      </c>
      <c r="K78" s="57">
        <f>VLOOKUP(raw!K78,convert!$D$34:$E$40,2)</f>
        <v>100</v>
      </c>
      <c r="L78" s="57">
        <f>VLOOKUP(raw!L78,convert!$D$34:$E$40,2)</f>
        <v>80</v>
      </c>
      <c r="M78" s="57">
        <f>VLOOKUP(raw!M78,convert!$A$34:$B$40,2)</f>
        <v>100</v>
      </c>
      <c r="N78" s="57">
        <f>VLOOKUP(raw!N78,convert!$A$26:$B$31,2)</f>
        <v>100</v>
      </c>
      <c r="O78" s="57">
        <f>VLOOKUP(raw!O78,convert!$A$26:$B$31,2)</f>
        <v>0</v>
      </c>
      <c r="P78" s="57">
        <f>VLOOKUP(raw!P78,convert!$A$26:$B$31,2)</f>
        <v>25</v>
      </c>
      <c r="Q78" s="57">
        <f>VLOOKUP(raw!Q78,convert!$A$26:$B$31,2)</f>
        <v>25</v>
      </c>
      <c r="R78" s="57">
        <f>VLOOKUP(raw!R78,convert!$A$26:$B$31,2)</f>
        <v>75</v>
      </c>
      <c r="S78" s="57">
        <f>VLOOKUP(raw!S78,convert!$D$26:$E$31,2)</f>
        <v>75</v>
      </c>
      <c r="T78" s="57">
        <f>VLOOKUP(raw!T78,convert!$D$26:$E$31,2)</f>
        <v>100</v>
      </c>
      <c r="U78" s="57">
        <f>VLOOKUP(raw!U78,convert!$D$26:$E$31,2)</f>
        <v>50</v>
      </c>
      <c r="V78" s="57">
        <f>VLOOKUP(raw!V78,convert!$D$26:$E$31,2)</f>
        <v>50</v>
      </c>
      <c r="W78" s="57">
        <f>VLOOKUP(raw!W78,convert!$D$26:$E$31,2)</f>
        <v>50</v>
      </c>
      <c r="X78" s="57">
        <f>VLOOKUP(raw!X78,convert!$D$26:$E$31,2)</f>
        <v>100</v>
      </c>
      <c r="Y78" s="57">
        <f>VLOOKUP(raw!Y78,convert!$D$26:$E$31,2)</f>
        <v>100</v>
      </c>
      <c r="Z78" s="57">
        <f>VLOOKUP(raw!Z78,convert!$D$26:$E$31,2)</f>
        <v>50</v>
      </c>
      <c r="AA78" s="57">
        <f>VLOOKUP(raw!AA78,convert!$D$26:$E$31,2)</f>
        <v>50</v>
      </c>
      <c r="AB78" s="57">
        <f>VLOOKUP(raw!AB78,convert!$D$26:$E$31,2)</f>
        <v>50</v>
      </c>
      <c r="AC78" s="57">
        <f>VLOOKUP(raw!AC78,convert!$D$26:$E$31,2)</f>
        <v>100</v>
      </c>
      <c r="AD78" s="57">
        <f>VLOOKUP(raw!AD78,convert!$D$26:$E$31,2)</f>
        <v>100</v>
      </c>
      <c r="AE78" s="57" t="str">
        <f>VLOOKUP(raw!AE78,convert!$D$26:$E$31,2)</f>
        <v>.</v>
      </c>
      <c r="AF78" s="57">
        <f>VLOOKUP(raw!AF78,convert!$D$26:$E$31,2)</f>
        <v>100</v>
      </c>
      <c r="AG78" s="57">
        <f>VLOOKUP(raw!AG78,convert!$D$26:$E$31,2)</f>
        <v>100</v>
      </c>
      <c r="AH78" s="57">
        <f>VLOOKUP(raw!AH78,convert!$D$26:$E$31,2)</f>
        <v>25</v>
      </c>
      <c r="AI78" s="57">
        <f>VLOOKUP(raw!AI78,convert!$D$26:$E$31,2)</f>
        <v>100</v>
      </c>
      <c r="AJ78" s="57">
        <f>VLOOKUP(raw!AJ78,convert!$D$26:$E$31,2)</f>
        <v>50</v>
      </c>
      <c r="AK78" s="57">
        <f>VLOOKUP(raw!AK78,convert!$D$26:$E$31,2)</f>
        <v>50</v>
      </c>
      <c r="AL78" s="57">
        <f>VLOOKUP(raw!AL78,convert!$D$26:$E$31,2)</f>
        <v>0</v>
      </c>
      <c r="AM78" s="57">
        <f>VLOOKUP(raw!AM78,convert!$D$26:$E$31,2)</f>
        <v>50</v>
      </c>
      <c r="AN78" s="57"/>
      <c r="AO78" s="60">
        <f>IF(COUNT(score!AD78:AE78)=0,".",MIN(score!AD78:AE78))</f>
        <v>100</v>
      </c>
    </row>
    <row r="79" spans="1:41" x14ac:dyDescent="0.25">
      <c r="A79" s="58">
        <f>raw!$A79:$A79</f>
        <v>43403</v>
      </c>
      <c r="B79" s="59" t="str">
        <f>raw!$B79:$B79</f>
        <v>0002-0067</v>
      </c>
      <c r="C79" s="57">
        <f>VLOOKUP(raw!C79,convert!$D$26:$E$31,2)</f>
        <v>50</v>
      </c>
      <c r="D79" s="57">
        <f>VLOOKUP(raw!D79,convert!$A$13:$B$16,2)</f>
        <v>100</v>
      </c>
      <c r="E79" s="57">
        <f>VLOOKUP(raw!E79,convert!$A$13:$B$16,2)</f>
        <v>100</v>
      </c>
      <c r="F79" s="57">
        <f>VLOOKUP(raw!F79,convert!$A$8:$B$10,2)</f>
        <v>100</v>
      </c>
      <c r="G79" s="57">
        <f>VLOOKUP(raw!G79,convert!$A$8:$B$10,2)</f>
        <v>100</v>
      </c>
      <c r="H79" s="57">
        <f>VLOOKUP(raw!H79,convert!$A$8:$B$10,2)</f>
        <v>100</v>
      </c>
      <c r="I79" s="57">
        <f>VLOOKUP(raw!I79,convert!$A$8:$B$10,2)</f>
        <v>100</v>
      </c>
      <c r="J79" s="57">
        <f>VLOOKUP(raw!J79,convert!$D$26:$E$31,2)</f>
        <v>100</v>
      </c>
      <c r="K79" s="57">
        <f>VLOOKUP(raw!K79,convert!$D$34:$E$40,2)</f>
        <v>100</v>
      </c>
      <c r="L79" s="57">
        <f>VLOOKUP(raw!L79,convert!$D$34:$E$40,2)</f>
        <v>100</v>
      </c>
      <c r="M79" s="57">
        <f>VLOOKUP(raw!M79,convert!$A$34:$B$40,2)</f>
        <v>60</v>
      </c>
      <c r="N79" s="57">
        <f>VLOOKUP(raw!N79,convert!$A$26:$B$31,2)</f>
        <v>100</v>
      </c>
      <c r="O79" s="57">
        <f>VLOOKUP(raw!O79,convert!$A$26:$B$31,2)</f>
        <v>25</v>
      </c>
      <c r="P79" s="57">
        <f>VLOOKUP(raw!P79,convert!$A$26:$B$31,2)</f>
        <v>50</v>
      </c>
      <c r="Q79" s="57">
        <f>VLOOKUP(raw!Q79,convert!$A$26:$B$31,2)</f>
        <v>50</v>
      </c>
      <c r="R79" s="57">
        <f>VLOOKUP(raw!R79,convert!$A$26:$B$31,2)</f>
        <v>75</v>
      </c>
      <c r="S79" s="57">
        <f>VLOOKUP(raw!S79,convert!$D$26:$E$31,2)</f>
        <v>100</v>
      </c>
      <c r="T79" s="57">
        <f>VLOOKUP(raw!T79,convert!$D$26:$E$31,2)</f>
        <v>100</v>
      </c>
      <c r="U79" s="57">
        <f>VLOOKUP(raw!U79,convert!$D$26:$E$31,2)</f>
        <v>100</v>
      </c>
      <c r="V79" s="57">
        <f>VLOOKUP(raw!V79,convert!$D$26:$E$31,2)</f>
        <v>100</v>
      </c>
      <c r="W79" s="57">
        <f>VLOOKUP(raw!W79,convert!$D$26:$E$31,2)</f>
        <v>100</v>
      </c>
      <c r="X79" s="57">
        <f>VLOOKUP(raw!X79,convert!$D$26:$E$31,2)</f>
        <v>100</v>
      </c>
      <c r="Y79" s="57">
        <f>VLOOKUP(raw!Y79,convert!$D$26:$E$31,2)</f>
        <v>100</v>
      </c>
      <c r="Z79" s="57">
        <f>VLOOKUP(raw!Z79,convert!$D$26:$E$31,2)</f>
        <v>100</v>
      </c>
      <c r="AA79" s="57">
        <f>VLOOKUP(raw!AA79,convert!$D$26:$E$31,2)</f>
        <v>100</v>
      </c>
      <c r="AB79" s="57">
        <f>VLOOKUP(raw!AB79,convert!$D$26:$E$31,2)</f>
        <v>75</v>
      </c>
      <c r="AC79" s="57">
        <f>VLOOKUP(raw!AC79,convert!$D$26:$E$31,2)</f>
        <v>100</v>
      </c>
      <c r="AD79" s="57">
        <f>VLOOKUP(raw!AD79,convert!$D$26:$E$31,2)</f>
        <v>100</v>
      </c>
      <c r="AE79" s="57" t="str">
        <f>VLOOKUP(raw!AE79,convert!$D$26:$E$31,2)</f>
        <v>.</v>
      </c>
      <c r="AF79" s="57">
        <f>VLOOKUP(raw!AF79,convert!$D$26:$E$31,2)</f>
        <v>100</v>
      </c>
      <c r="AG79" s="57">
        <f>VLOOKUP(raw!AG79,convert!$D$26:$E$31,2)</f>
        <v>100</v>
      </c>
      <c r="AH79" s="57">
        <f>VLOOKUP(raw!AH79,convert!$D$26:$E$31,2)</f>
        <v>25</v>
      </c>
      <c r="AI79" s="57">
        <f>VLOOKUP(raw!AI79,convert!$D$26:$E$31,2)</f>
        <v>75</v>
      </c>
      <c r="AJ79" s="57">
        <f>VLOOKUP(raw!AJ79,convert!$D$26:$E$31,2)</f>
        <v>100</v>
      </c>
      <c r="AK79" s="57">
        <f>VLOOKUP(raw!AK79,convert!$D$26:$E$31,2)</f>
        <v>100</v>
      </c>
      <c r="AL79" s="57">
        <f>VLOOKUP(raw!AL79,convert!$D$26:$E$31,2)</f>
        <v>75</v>
      </c>
      <c r="AM79" s="57">
        <f>VLOOKUP(raw!AM79,convert!$D$26:$E$31,2)</f>
        <v>100</v>
      </c>
      <c r="AN79" s="57"/>
      <c r="AO79" s="60">
        <f>IF(COUNT(score!AD79:AE79)=0,".",MIN(score!AD79:AE79))</f>
        <v>100</v>
      </c>
    </row>
    <row r="80" spans="1:41" x14ac:dyDescent="0.25">
      <c r="A80" s="58">
        <f>raw!$A80:$A80</f>
        <v>43403</v>
      </c>
      <c r="B80" s="59" t="str">
        <f>raw!$B80:$B80</f>
        <v>0002-0068</v>
      </c>
      <c r="C80" s="57">
        <f>VLOOKUP(raw!C80,convert!$D$26:$E$31,2)</f>
        <v>75</v>
      </c>
      <c r="D80" s="57">
        <f>VLOOKUP(raw!D80,convert!$A$13:$B$16,2)</f>
        <v>50</v>
      </c>
      <c r="E80" s="57">
        <f>VLOOKUP(raw!E80,convert!$A$13:$B$16,2)</f>
        <v>50</v>
      </c>
      <c r="F80" s="57">
        <f>VLOOKUP(raw!F80,convert!$A$8:$B$10,2)</f>
        <v>0</v>
      </c>
      <c r="G80" s="57">
        <f>VLOOKUP(raw!G80,convert!$A$8:$B$10,2)</f>
        <v>0</v>
      </c>
      <c r="H80" s="57">
        <f>VLOOKUP(raw!H80,convert!$A$8:$B$10,2)</f>
        <v>100</v>
      </c>
      <c r="I80" s="57">
        <f>VLOOKUP(raw!I80,convert!$A$8:$B$10,2)</f>
        <v>100</v>
      </c>
      <c r="J80" s="57">
        <f>VLOOKUP(raw!J80,convert!$D$26:$E$31,2)</f>
        <v>75</v>
      </c>
      <c r="K80" s="57">
        <f>VLOOKUP(raw!K80,convert!$D$34:$E$40,2)</f>
        <v>100</v>
      </c>
      <c r="L80" s="57">
        <f>VLOOKUP(raw!L80,convert!$D$34:$E$40,2)</f>
        <v>40</v>
      </c>
      <c r="M80" s="57">
        <f>VLOOKUP(raw!M80,convert!$A$34:$B$40,2)</f>
        <v>60</v>
      </c>
      <c r="N80" s="57">
        <f>VLOOKUP(raw!N80,convert!$A$26:$B$31,2)</f>
        <v>50</v>
      </c>
      <c r="O80" s="57">
        <f>VLOOKUP(raw!O80,convert!$A$26:$B$31,2)</f>
        <v>0</v>
      </c>
      <c r="P80" s="57">
        <f>VLOOKUP(raw!P80,convert!$A$26:$B$31,2)</f>
        <v>0</v>
      </c>
      <c r="Q80" s="57">
        <f>VLOOKUP(raw!Q80,convert!$A$26:$B$31,2)</f>
        <v>0</v>
      </c>
      <c r="R80" s="57">
        <f>VLOOKUP(raw!R80,convert!$A$26:$B$31,2)</f>
        <v>0</v>
      </c>
      <c r="S80" s="57">
        <f>VLOOKUP(raw!S80,convert!$D$26:$E$31,2)</f>
        <v>100</v>
      </c>
      <c r="T80" s="57">
        <f>VLOOKUP(raw!T80,convert!$D$26:$E$31,2)</f>
        <v>100</v>
      </c>
      <c r="U80" s="57">
        <f>VLOOKUP(raw!U80,convert!$D$26:$E$31,2)</f>
        <v>75</v>
      </c>
      <c r="V80" s="57">
        <f>VLOOKUP(raw!V80,convert!$D$26:$E$31,2)</f>
        <v>100</v>
      </c>
      <c r="W80" s="57">
        <f>VLOOKUP(raw!W80,convert!$D$26:$E$31,2)</f>
        <v>75</v>
      </c>
      <c r="X80" s="57">
        <f>VLOOKUP(raw!X80,convert!$D$26:$E$31,2)</f>
        <v>100</v>
      </c>
      <c r="Y80" s="57">
        <f>VLOOKUP(raw!Y80,convert!$D$26:$E$31,2)</f>
        <v>100</v>
      </c>
      <c r="Z80" s="57">
        <f>VLOOKUP(raw!Z80,convert!$D$26:$E$31,2)</f>
        <v>100</v>
      </c>
      <c r="AA80" s="57">
        <f>VLOOKUP(raw!AA80,convert!$D$26:$E$31,2)</f>
        <v>50</v>
      </c>
      <c r="AB80" s="57">
        <f>VLOOKUP(raw!AB80,convert!$D$26:$E$31,2)</f>
        <v>75</v>
      </c>
      <c r="AC80" s="57">
        <f>VLOOKUP(raw!AC80,convert!$D$26:$E$31,2)</f>
        <v>100</v>
      </c>
      <c r="AD80" s="57">
        <f>VLOOKUP(raw!AD80,convert!$D$26:$E$31,2)</f>
        <v>100</v>
      </c>
      <c r="AE80" s="57" t="str">
        <f>VLOOKUP(raw!AE80,convert!$D$26:$E$31,2)</f>
        <v>.</v>
      </c>
      <c r="AF80" s="57">
        <f>VLOOKUP(raw!AF80,convert!$D$26:$E$31,2)</f>
        <v>75</v>
      </c>
      <c r="AG80" s="57">
        <f>VLOOKUP(raw!AG80,convert!$D$26:$E$31,2)</f>
        <v>75</v>
      </c>
      <c r="AH80" s="57">
        <f>VLOOKUP(raw!AH80,convert!$D$26:$E$31,2)</f>
        <v>25</v>
      </c>
      <c r="AI80" s="57">
        <f>VLOOKUP(raw!AI80,convert!$D$26:$E$31,2)</f>
        <v>75</v>
      </c>
      <c r="AJ80" s="57">
        <f>VLOOKUP(raw!AJ80,convert!$D$26:$E$31,2)</f>
        <v>100</v>
      </c>
      <c r="AK80" s="57">
        <f>VLOOKUP(raw!AK80,convert!$D$26:$E$31,2)</f>
        <v>75</v>
      </c>
      <c r="AL80" s="57">
        <f>VLOOKUP(raw!AL80,convert!$D$26:$E$31,2)</f>
        <v>25</v>
      </c>
      <c r="AM80" s="57">
        <f>VLOOKUP(raw!AM80,convert!$D$26:$E$31,2)</f>
        <v>100</v>
      </c>
      <c r="AN80" s="57"/>
      <c r="AO80" s="60">
        <f>IF(COUNT(score!AD80:AE80)=0,".",MIN(score!AD80:AE80))</f>
        <v>100</v>
      </c>
    </row>
    <row r="81" spans="1:41" x14ac:dyDescent="0.25">
      <c r="A81" s="58">
        <f>raw!$A81:$A81</f>
        <v>43398</v>
      </c>
      <c r="B81" s="59" t="str">
        <f>raw!$B81:$B81</f>
        <v>0002-0070</v>
      </c>
      <c r="C81" s="57">
        <f>VLOOKUP(raw!C81,convert!$D$26:$E$31,2)</f>
        <v>50</v>
      </c>
      <c r="D81" s="57">
        <f>VLOOKUP(raw!D81,convert!$A$13:$B$16,2)</f>
        <v>0</v>
      </c>
      <c r="E81" s="57">
        <f>VLOOKUP(raw!E81,convert!$A$13:$B$16,2)</f>
        <v>0</v>
      </c>
      <c r="F81" s="57">
        <f>VLOOKUP(raw!F81,convert!$A$8:$B$10,2)</f>
        <v>0</v>
      </c>
      <c r="G81" s="57">
        <f>VLOOKUP(raw!G81,convert!$A$8:$B$10,2)</f>
        <v>0</v>
      </c>
      <c r="H81" s="57">
        <f>VLOOKUP(raw!H81,convert!$A$8:$B$10,2)</f>
        <v>100</v>
      </c>
      <c r="I81" s="57">
        <f>VLOOKUP(raw!I81,convert!$A$8:$B$10,2)</f>
        <v>100</v>
      </c>
      <c r="J81" s="57">
        <f>VLOOKUP(raw!J81,convert!$D$26:$E$31,2)</f>
        <v>100</v>
      </c>
      <c r="K81" s="57">
        <f>VLOOKUP(raw!K81,convert!$D$34:$E$40,2)</f>
        <v>40</v>
      </c>
      <c r="L81" s="57">
        <f>VLOOKUP(raw!L81,convert!$D$34:$E$40,2)</f>
        <v>40</v>
      </c>
      <c r="M81" s="57">
        <f>VLOOKUP(raw!M81,convert!$A$34:$B$40,2)</f>
        <v>60</v>
      </c>
      <c r="N81" s="57">
        <f>VLOOKUP(raw!N81,convert!$A$26:$B$31,2)</f>
        <v>0</v>
      </c>
      <c r="O81" s="57">
        <f>VLOOKUP(raw!O81,convert!$A$26:$B$31,2)</f>
        <v>100</v>
      </c>
      <c r="P81" s="57">
        <f>VLOOKUP(raw!P81,convert!$A$26:$B$31,2)</f>
        <v>100</v>
      </c>
      <c r="Q81" s="57">
        <f>VLOOKUP(raw!Q81,convert!$A$26:$B$31,2)</f>
        <v>100</v>
      </c>
      <c r="R81" s="57">
        <f>VLOOKUP(raw!R81,convert!$A$26:$B$31,2)</f>
        <v>100</v>
      </c>
      <c r="S81" s="57">
        <f>VLOOKUP(raw!S81,convert!$D$26:$E$31,2)</f>
        <v>0</v>
      </c>
      <c r="T81" s="57">
        <f>VLOOKUP(raw!T81,convert!$D$26:$E$31,2)</f>
        <v>0</v>
      </c>
      <c r="U81" s="57">
        <f>VLOOKUP(raw!U81,convert!$D$26:$E$31,2)</f>
        <v>0</v>
      </c>
      <c r="V81" s="57">
        <f>VLOOKUP(raw!V81,convert!$D$26:$E$31,2)</f>
        <v>0</v>
      </c>
      <c r="W81" s="57">
        <f>VLOOKUP(raw!W81,convert!$D$26:$E$31,2)</f>
        <v>0</v>
      </c>
      <c r="X81" s="57">
        <f>VLOOKUP(raw!X81,convert!$D$26:$E$31,2)</f>
        <v>0</v>
      </c>
      <c r="Y81" s="57">
        <f>VLOOKUP(raw!Y81,convert!$D$26:$E$31,2)</f>
        <v>0</v>
      </c>
      <c r="Z81" s="57">
        <f>VLOOKUP(raw!Z81,convert!$D$26:$E$31,2)</f>
        <v>0</v>
      </c>
      <c r="AA81" s="57">
        <f>VLOOKUP(raw!AA81,convert!$D$26:$E$31,2)</f>
        <v>0</v>
      </c>
      <c r="AB81" s="57">
        <f>VLOOKUP(raw!AB81,convert!$D$26:$E$31,2)</f>
        <v>0</v>
      </c>
      <c r="AC81" s="57">
        <f>VLOOKUP(raw!AC81,convert!$D$26:$E$31,2)</f>
        <v>100</v>
      </c>
      <c r="AD81" s="57">
        <f>VLOOKUP(raw!AD81,convert!$D$26:$E$31,2)</f>
        <v>100</v>
      </c>
      <c r="AE81" s="57" t="str">
        <f>VLOOKUP(raw!AE81,convert!$D$26:$E$31,2)</f>
        <v>.</v>
      </c>
      <c r="AF81" s="57">
        <f>VLOOKUP(raw!AF81,convert!$D$26:$E$31,2)</f>
        <v>100</v>
      </c>
      <c r="AG81" s="57">
        <f>VLOOKUP(raw!AG81,convert!$D$26:$E$31,2)</f>
        <v>100</v>
      </c>
      <c r="AH81" s="57">
        <f>VLOOKUP(raw!AH81,convert!$D$26:$E$31,2)</f>
        <v>100</v>
      </c>
      <c r="AI81" s="57">
        <f>VLOOKUP(raw!AI81,convert!$D$26:$E$31,2)</f>
        <v>100</v>
      </c>
      <c r="AJ81" s="57">
        <f>VLOOKUP(raw!AJ81,convert!$D$26:$E$31,2)</f>
        <v>100</v>
      </c>
      <c r="AK81" s="57">
        <f>VLOOKUP(raw!AK81,convert!$D$26:$E$31,2)</f>
        <v>100</v>
      </c>
      <c r="AL81" s="57">
        <f>VLOOKUP(raw!AL81,convert!$D$26:$E$31,2)</f>
        <v>100</v>
      </c>
      <c r="AM81" s="57">
        <f>VLOOKUP(raw!AM81,convert!$D$26:$E$31,2)</f>
        <v>100</v>
      </c>
      <c r="AN81" s="57"/>
      <c r="AO81" s="60">
        <f>IF(COUNT(score!AD81:AE81)=0,".",MIN(score!AD81:AE81))</f>
        <v>100</v>
      </c>
    </row>
    <row r="82" spans="1:41" x14ac:dyDescent="0.25">
      <c r="A82" s="58">
        <f>raw!$A82:$A82</f>
        <v>43403</v>
      </c>
      <c r="B82" s="59" t="str">
        <f>raw!$B82:$B82</f>
        <v>0002-0071</v>
      </c>
      <c r="C82" s="57">
        <f>VLOOKUP(raw!C82,convert!$D$26:$E$31,2)</f>
        <v>50</v>
      </c>
      <c r="D82" s="57">
        <f>VLOOKUP(raw!D82,convert!$A$13:$B$16,2)</f>
        <v>100</v>
      </c>
      <c r="E82" s="57">
        <f>VLOOKUP(raw!E82,convert!$A$13:$B$16,2)</f>
        <v>50</v>
      </c>
      <c r="F82" s="57">
        <f>VLOOKUP(raw!F82,convert!$A$8:$B$10,2)</f>
        <v>100</v>
      </c>
      <c r="G82" s="57">
        <f>VLOOKUP(raw!G82,convert!$A$8:$B$10,2)</f>
        <v>100</v>
      </c>
      <c r="H82" s="57">
        <f>VLOOKUP(raw!H82,convert!$A$8:$B$10,2)</f>
        <v>100</v>
      </c>
      <c r="I82" s="57">
        <f>VLOOKUP(raw!I82,convert!$A$8:$B$10,2)</f>
        <v>100</v>
      </c>
      <c r="J82" s="57">
        <f>VLOOKUP(raw!J82,convert!$D$26:$E$31,2)</f>
        <v>100</v>
      </c>
      <c r="K82" s="57">
        <f>VLOOKUP(raw!K82,convert!$D$34:$E$40,2)</f>
        <v>100</v>
      </c>
      <c r="L82" s="57">
        <f>VLOOKUP(raw!L82,convert!$D$34:$E$40,2)</f>
        <v>100</v>
      </c>
      <c r="M82" s="57">
        <f>VLOOKUP(raw!M82,convert!$A$34:$B$40,2)</f>
        <v>100</v>
      </c>
      <c r="N82" s="57">
        <f>VLOOKUP(raw!N82,convert!$A$26:$B$31,2)</f>
        <v>100</v>
      </c>
      <c r="O82" s="57">
        <f>VLOOKUP(raw!O82,convert!$A$26:$B$31,2)</f>
        <v>50</v>
      </c>
      <c r="P82" s="57">
        <f>VLOOKUP(raw!P82,convert!$A$26:$B$31,2)</f>
        <v>0</v>
      </c>
      <c r="Q82" s="57">
        <f>VLOOKUP(raw!Q82,convert!$A$26:$B$31,2)</f>
        <v>75</v>
      </c>
      <c r="R82" s="57">
        <f>VLOOKUP(raw!R82,convert!$A$26:$B$31,2)</f>
        <v>25</v>
      </c>
      <c r="S82" s="57">
        <f>VLOOKUP(raw!S82,convert!$D$26:$E$31,2)</f>
        <v>100</v>
      </c>
      <c r="T82" s="57">
        <f>VLOOKUP(raw!T82,convert!$D$26:$E$31,2)</f>
        <v>100</v>
      </c>
      <c r="U82" s="57">
        <f>VLOOKUP(raw!U82,convert!$D$26:$E$31,2)</f>
        <v>100</v>
      </c>
      <c r="V82" s="57">
        <f>VLOOKUP(raw!V82,convert!$D$26:$E$31,2)</f>
        <v>100</v>
      </c>
      <c r="W82" s="57">
        <f>VLOOKUP(raw!W82,convert!$D$26:$E$31,2)</f>
        <v>75</v>
      </c>
      <c r="X82" s="57">
        <f>VLOOKUP(raw!X82,convert!$D$26:$E$31,2)</f>
        <v>100</v>
      </c>
      <c r="Y82" s="57">
        <f>VLOOKUP(raw!Y82,convert!$D$26:$E$31,2)</f>
        <v>100</v>
      </c>
      <c r="Z82" s="57">
        <f>VLOOKUP(raw!Z82,convert!$D$26:$E$31,2)</f>
        <v>100</v>
      </c>
      <c r="AA82" s="57">
        <f>VLOOKUP(raw!AA82,convert!$D$26:$E$31,2)</f>
        <v>100</v>
      </c>
      <c r="AB82" s="57">
        <f>VLOOKUP(raw!AB82,convert!$D$26:$E$31,2)</f>
        <v>75</v>
      </c>
      <c r="AC82" s="57">
        <f>VLOOKUP(raw!AC82,convert!$D$26:$E$31,2)</f>
        <v>100</v>
      </c>
      <c r="AD82" s="57">
        <f>VLOOKUP(raw!AD82,convert!$D$26:$E$31,2)</f>
        <v>75</v>
      </c>
      <c r="AE82" s="57" t="str">
        <f>VLOOKUP(raw!AE82,convert!$D$26:$E$31,2)</f>
        <v>.</v>
      </c>
      <c r="AF82" s="57">
        <f>VLOOKUP(raw!AF82,convert!$D$26:$E$31,2)</f>
        <v>100</v>
      </c>
      <c r="AG82" s="57">
        <f>VLOOKUP(raw!AG82,convert!$D$26:$E$31,2)</f>
        <v>100</v>
      </c>
      <c r="AH82" s="57">
        <f>VLOOKUP(raw!AH82,convert!$D$26:$E$31,2)</f>
        <v>100</v>
      </c>
      <c r="AI82" s="57">
        <f>VLOOKUP(raw!AI82,convert!$D$26:$E$31,2)</f>
        <v>75</v>
      </c>
      <c r="AJ82" s="57">
        <f>VLOOKUP(raw!AJ82,convert!$D$26:$E$31,2)</f>
        <v>100</v>
      </c>
      <c r="AK82" s="57">
        <f>VLOOKUP(raw!AK82,convert!$D$26:$E$31,2)</f>
        <v>75</v>
      </c>
      <c r="AL82" s="57">
        <f>VLOOKUP(raw!AL82,convert!$D$26:$E$31,2)</f>
        <v>0</v>
      </c>
      <c r="AM82" s="57">
        <f>VLOOKUP(raw!AM82,convert!$D$26:$E$31,2)</f>
        <v>100</v>
      </c>
      <c r="AN82" s="57"/>
      <c r="AO82" s="60">
        <f>IF(COUNT(score!AD82:AE82)=0,".",MIN(score!AD82:AE82))</f>
        <v>75</v>
      </c>
    </row>
    <row r="83" spans="1:41" x14ac:dyDescent="0.25">
      <c r="A83" s="58">
        <f>raw!$A83:$A83</f>
        <v>43398</v>
      </c>
      <c r="B83" s="59" t="str">
        <f>raw!$B83:$B83</f>
        <v>0002-0074</v>
      </c>
      <c r="C83" s="57">
        <f>VLOOKUP(raw!C83,convert!$D$26:$E$31,2)</f>
        <v>50</v>
      </c>
      <c r="D83" s="57">
        <f>VLOOKUP(raw!D83,convert!$A$13:$B$16,2)</f>
        <v>50</v>
      </c>
      <c r="E83" s="57">
        <f>VLOOKUP(raw!E83,convert!$A$13:$B$16,2)</f>
        <v>0</v>
      </c>
      <c r="F83" s="57">
        <f>VLOOKUP(raw!F83,convert!$A$8:$B$10,2)</f>
        <v>0</v>
      </c>
      <c r="G83" s="57">
        <f>VLOOKUP(raw!G83,convert!$A$8:$B$10,2)</f>
        <v>0</v>
      </c>
      <c r="H83" s="57">
        <f>VLOOKUP(raw!H83,convert!$A$8:$B$10,2)</f>
        <v>0</v>
      </c>
      <c r="I83" s="57">
        <f>VLOOKUP(raw!I83,convert!$A$8:$B$10,2)</f>
        <v>0</v>
      </c>
      <c r="J83" s="57">
        <f>VLOOKUP(raw!J83,convert!$D$26:$E$31,2)</f>
        <v>50</v>
      </c>
      <c r="K83" s="57">
        <f>VLOOKUP(raw!K83,convert!$D$34:$E$40,2)</f>
        <v>80</v>
      </c>
      <c r="L83" s="57">
        <f>VLOOKUP(raw!L83,convert!$D$34:$E$40,2)</f>
        <v>40</v>
      </c>
      <c r="M83" s="57">
        <f>VLOOKUP(raw!M83,convert!$A$34:$B$40,2)</f>
        <v>0</v>
      </c>
      <c r="N83" s="57">
        <f>VLOOKUP(raw!N83,convert!$A$26:$B$31,2)</f>
        <v>0</v>
      </c>
      <c r="O83" s="57">
        <f>VLOOKUP(raw!O83,convert!$A$26:$B$31,2)</f>
        <v>0</v>
      </c>
      <c r="P83" s="57">
        <f>VLOOKUP(raw!P83,convert!$A$26:$B$31,2)</f>
        <v>0</v>
      </c>
      <c r="Q83" s="57">
        <f>VLOOKUP(raw!Q83,convert!$A$26:$B$31,2)</f>
        <v>25</v>
      </c>
      <c r="R83" s="57">
        <f>VLOOKUP(raw!R83,convert!$A$26:$B$31,2)</f>
        <v>0</v>
      </c>
      <c r="S83" s="57">
        <f>VLOOKUP(raw!S83,convert!$D$26:$E$31,2)</f>
        <v>75</v>
      </c>
      <c r="T83" s="57">
        <f>VLOOKUP(raw!T83,convert!$D$26:$E$31,2)</f>
        <v>100</v>
      </c>
      <c r="U83" s="57">
        <f>VLOOKUP(raw!U83,convert!$D$26:$E$31,2)</f>
        <v>75</v>
      </c>
      <c r="V83" s="57">
        <f>VLOOKUP(raw!V83,convert!$D$26:$E$31,2)</f>
        <v>100</v>
      </c>
      <c r="W83" s="57">
        <f>VLOOKUP(raw!W83,convert!$D$26:$E$31,2)</f>
        <v>100</v>
      </c>
      <c r="X83" s="57">
        <f>VLOOKUP(raw!X83,convert!$D$26:$E$31,2)</f>
        <v>75</v>
      </c>
      <c r="Y83" s="57">
        <f>VLOOKUP(raw!Y83,convert!$D$26:$E$31,2)</f>
        <v>100</v>
      </c>
      <c r="Z83" s="57">
        <f>VLOOKUP(raw!Z83,convert!$D$26:$E$31,2)</f>
        <v>75</v>
      </c>
      <c r="AA83" s="57">
        <f>VLOOKUP(raw!AA83,convert!$D$26:$E$31,2)</f>
        <v>75</v>
      </c>
      <c r="AB83" s="57">
        <f>VLOOKUP(raw!AB83,convert!$D$26:$E$31,2)</f>
        <v>100</v>
      </c>
      <c r="AC83" s="57">
        <f>VLOOKUP(raw!AC83,convert!$D$26:$E$31,2)</f>
        <v>100</v>
      </c>
      <c r="AD83" s="57">
        <f>VLOOKUP(raw!AD83,convert!$D$26:$E$31,2)</f>
        <v>100</v>
      </c>
      <c r="AE83" s="57" t="str">
        <f>VLOOKUP(raw!AE83,convert!$D$26:$E$31,2)</f>
        <v>.</v>
      </c>
      <c r="AF83" s="57">
        <f>VLOOKUP(raw!AF83,convert!$D$26:$E$31,2)</f>
        <v>75</v>
      </c>
      <c r="AG83" s="57">
        <f>VLOOKUP(raw!AG83,convert!$D$26:$E$31,2)</f>
        <v>75</v>
      </c>
      <c r="AH83" s="57">
        <f>VLOOKUP(raw!AH83,convert!$D$26:$E$31,2)</f>
        <v>50</v>
      </c>
      <c r="AI83" s="57">
        <f>VLOOKUP(raw!AI83,convert!$D$26:$E$31,2)</f>
        <v>75</v>
      </c>
      <c r="AJ83" s="57">
        <f>VLOOKUP(raw!AJ83,convert!$D$26:$E$31,2)</f>
        <v>100</v>
      </c>
      <c r="AK83" s="57">
        <f>VLOOKUP(raw!AK83,convert!$D$26:$E$31,2)</f>
        <v>75</v>
      </c>
      <c r="AL83" s="57">
        <f>VLOOKUP(raw!AL83,convert!$D$26:$E$31,2)</f>
        <v>75</v>
      </c>
      <c r="AM83" s="57">
        <f>VLOOKUP(raw!AM83,convert!$D$26:$E$31,2)</f>
        <v>75</v>
      </c>
      <c r="AN83" s="57"/>
      <c r="AO83" s="60">
        <f>IF(COUNT(score!AD83:AE83)=0,".",MIN(score!AD83:AE83))</f>
        <v>100</v>
      </c>
    </row>
    <row r="84" spans="1:41" x14ac:dyDescent="0.25">
      <c r="A84" s="58">
        <f>raw!$A84:$A84</f>
        <v>43403</v>
      </c>
      <c r="B84" s="59" t="str">
        <f>raw!$B84:$B84</f>
        <v>0002-0075</v>
      </c>
      <c r="C84" s="57">
        <f>VLOOKUP(raw!C84,convert!$D$26:$E$31,2)</f>
        <v>100</v>
      </c>
      <c r="D84" s="57">
        <f>VLOOKUP(raw!D84,convert!$A$13:$B$16,2)</f>
        <v>0</v>
      </c>
      <c r="E84" s="57">
        <f>VLOOKUP(raw!E84,convert!$A$13:$B$16,2)</f>
        <v>0</v>
      </c>
      <c r="F84" s="57">
        <f>VLOOKUP(raw!F84,convert!$A$8:$B$10,2)</f>
        <v>0</v>
      </c>
      <c r="G84" s="57">
        <f>VLOOKUP(raw!G84,convert!$A$8:$B$10,2)</f>
        <v>0</v>
      </c>
      <c r="H84" s="57">
        <f>VLOOKUP(raw!H84,convert!$A$8:$B$10,2)</f>
        <v>0</v>
      </c>
      <c r="I84" s="57">
        <f>VLOOKUP(raw!I84,convert!$A$8:$B$10,2)</f>
        <v>0</v>
      </c>
      <c r="J84" s="57">
        <f>VLOOKUP(raw!J84,convert!$D$26:$E$31,2)</f>
        <v>25</v>
      </c>
      <c r="K84" s="57">
        <f>VLOOKUP(raw!K84,convert!$D$34:$E$40,2)</f>
        <v>40</v>
      </c>
      <c r="L84" s="57">
        <f>VLOOKUP(raw!L84,convert!$D$34:$E$40,2)</f>
        <v>0</v>
      </c>
      <c r="M84" s="57">
        <f>VLOOKUP(raw!M84,convert!$A$34:$B$40,2)</f>
        <v>0</v>
      </c>
      <c r="N84" s="57">
        <f>VLOOKUP(raw!N84,convert!$A$26:$B$31,2)</f>
        <v>0</v>
      </c>
      <c r="O84" s="57">
        <f>VLOOKUP(raw!O84,convert!$A$26:$B$31,2)</f>
        <v>25</v>
      </c>
      <c r="P84" s="57">
        <f>VLOOKUP(raw!P84,convert!$A$26:$B$31,2)</f>
        <v>25</v>
      </c>
      <c r="Q84" s="57">
        <f>VLOOKUP(raw!Q84,convert!$A$26:$B$31,2)</f>
        <v>25</v>
      </c>
      <c r="R84" s="57">
        <f>VLOOKUP(raw!R84,convert!$A$26:$B$31,2)</f>
        <v>25</v>
      </c>
      <c r="S84" s="57">
        <f>VLOOKUP(raw!S84,convert!$D$26:$E$31,2)</f>
        <v>25</v>
      </c>
      <c r="T84" s="57">
        <f>VLOOKUP(raw!T84,convert!$D$26:$E$31,2)</f>
        <v>100</v>
      </c>
      <c r="U84" s="57">
        <f>VLOOKUP(raw!U84,convert!$D$26:$E$31,2)</f>
        <v>25</v>
      </c>
      <c r="V84" s="57">
        <f>VLOOKUP(raw!V84,convert!$D$26:$E$31,2)</f>
        <v>25</v>
      </c>
      <c r="W84" s="57">
        <f>VLOOKUP(raw!W84,convert!$D$26:$E$31,2)</f>
        <v>100</v>
      </c>
      <c r="X84" s="57">
        <f>VLOOKUP(raw!X84,convert!$D$26:$E$31,2)</f>
        <v>100</v>
      </c>
      <c r="Y84" s="57">
        <f>VLOOKUP(raw!Y84,convert!$D$26:$E$31,2)</f>
        <v>100</v>
      </c>
      <c r="Z84" s="57">
        <f>VLOOKUP(raw!Z84,convert!$D$26:$E$31,2)</f>
        <v>100</v>
      </c>
      <c r="AA84" s="57">
        <f>VLOOKUP(raw!AA84,convert!$D$26:$E$31,2)</f>
        <v>25</v>
      </c>
      <c r="AB84" s="57">
        <f>VLOOKUP(raw!AB84,convert!$D$26:$E$31,2)</f>
        <v>25</v>
      </c>
      <c r="AC84" s="57">
        <f>VLOOKUP(raw!AC84,convert!$D$26:$E$31,2)</f>
        <v>100</v>
      </c>
      <c r="AD84" s="57">
        <f>VLOOKUP(raw!AD84,convert!$D$26:$E$31,2)</f>
        <v>100</v>
      </c>
      <c r="AE84" s="57" t="str">
        <f>VLOOKUP(raw!AE84,convert!$D$26:$E$31,2)</f>
        <v>.</v>
      </c>
      <c r="AF84" s="57">
        <f>VLOOKUP(raw!AF84,convert!$D$26:$E$31,2)</f>
        <v>25</v>
      </c>
      <c r="AG84" s="57">
        <f>VLOOKUP(raw!AG84,convert!$D$26:$E$31,2)</f>
        <v>75</v>
      </c>
      <c r="AH84" s="57">
        <f>VLOOKUP(raw!AH84,convert!$D$26:$E$31,2)</f>
        <v>25</v>
      </c>
      <c r="AI84" s="57">
        <f>VLOOKUP(raw!AI84,convert!$D$26:$E$31,2)</f>
        <v>75</v>
      </c>
      <c r="AJ84" s="57">
        <f>VLOOKUP(raw!AJ84,convert!$D$26:$E$31,2)</f>
        <v>25</v>
      </c>
      <c r="AK84" s="57">
        <f>VLOOKUP(raw!AK84,convert!$D$26:$E$31,2)</f>
        <v>25</v>
      </c>
      <c r="AL84" s="57">
        <f>VLOOKUP(raw!AL84,convert!$D$26:$E$31,2)</f>
        <v>25</v>
      </c>
      <c r="AM84" s="57">
        <f>VLOOKUP(raw!AM84,convert!$D$26:$E$31,2)</f>
        <v>100</v>
      </c>
      <c r="AN84" s="57"/>
      <c r="AO84" s="60">
        <f>IF(COUNT(score!AD84:AE84)=0,".",MIN(score!AD84:AE84))</f>
        <v>100</v>
      </c>
    </row>
    <row r="85" spans="1:41" x14ac:dyDescent="0.25">
      <c r="A85" s="58">
        <f>raw!$A85:$A85</f>
        <v>43405</v>
      </c>
      <c r="B85" s="59" t="str">
        <f>raw!$B85:$B85</f>
        <v>0002-0076</v>
      </c>
      <c r="C85" s="57">
        <f>VLOOKUP(raw!C85,convert!$D$26:$E$31,2)</f>
        <v>25</v>
      </c>
      <c r="D85" s="57">
        <f>VLOOKUP(raw!D85,convert!$A$13:$B$16,2)</f>
        <v>0</v>
      </c>
      <c r="E85" s="57">
        <f>VLOOKUP(raw!E85,convert!$A$13:$B$16,2)</f>
        <v>0</v>
      </c>
      <c r="F85" s="57">
        <f>VLOOKUP(raw!F85,convert!$A$8:$B$10,2)</f>
        <v>0</v>
      </c>
      <c r="G85" s="57">
        <f>VLOOKUP(raw!G85,convert!$A$8:$B$10,2)</f>
        <v>0</v>
      </c>
      <c r="H85" s="57">
        <f>VLOOKUP(raw!H85,convert!$A$8:$B$10,2)</f>
        <v>0</v>
      </c>
      <c r="I85" s="57">
        <f>VLOOKUP(raw!I85,convert!$A$8:$B$10,2)</f>
        <v>0</v>
      </c>
      <c r="J85" s="57">
        <f>VLOOKUP(raw!J85,convert!$D$26:$E$31,2)</f>
        <v>25</v>
      </c>
      <c r="K85" s="57">
        <f>VLOOKUP(raw!K85,convert!$D$34:$E$40,2)</f>
        <v>80</v>
      </c>
      <c r="L85" s="57">
        <f>VLOOKUP(raw!L85,convert!$D$34:$E$40,2)</f>
        <v>40</v>
      </c>
      <c r="M85" s="57">
        <f>VLOOKUP(raw!M85,convert!$A$34:$B$40,2)</f>
        <v>20</v>
      </c>
      <c r="N85" s="57">
        <f>VLOOKUP(raw!N85,convert!$A$26:$B$31,2)</f>
        <v>0</v>
      </c>
      <c r="O85" s="57" t="str">
        <f>VLOOKUP(raw!O85,convert!$A$26:$B$31,2)</f>
        <v>.</v>
      </c>
      <c r="P85" s="57" t="str">
        <f>VLOOKUP(raw!P85,convert!$A$26:$B$31,2)</f>
        <v>.</v>
      </c>
      <c r="Q85" s="57" t="str">
        <f>VLOOKUP(raw!Q85,convert!$A$26:$B$31,2)</f>
        <v>.</v>
      </c>
      <c r="R85" s="57" t="str">
        <f>VLOOKUP(raw!R85,convert!$A$26:$B$31,2)</f>
        <v>.</v>
      </c>
      <c r="S85" s="57">
        <f>VLOOKUP(raw!S85,convert!$D$26:$E$31,2)</f>
        <v>75</v>
      </c>
      <c r="T85" s="57">
        <f>VLOOKUP(raw!T85,convert!$D$26:$E$31,2)</f>
        <v>75</v>
      </c>
      <c r="U85" s="57">
        <f>VLOOKUP(raw!U85,convert!$D$26:$E$31,2)</f>
        <v>100</v>
      </c>
      <c r="V85" s="57">
        <f>VLOOKUP(raw!V85,convert!$D$26:$E$31,2)</f>
        <v>75</v>
      </c>
      <c r="W85" s="57">
        <f>VLOOKUP(raw!W85,convert!$D$26:$E$31,2)</f>
        <v>100</v>
      </c>
      <c r="X85" s="57">
        <f>VLOOKUP(raw!X85,convert!$D$26:$E$31,2)</f>
        <v>75</v>
      </c>
      <c r="Y85" s="57">
        <f>VLOOKUP(raw!Y85,convert!$D$26:$E$31,2)</f>
        <v>100</v>
      </c>
      <c r="Z85" s="57">
        <f>VLOOKUP(raw!Z85,convert!$D$26:$E$31,2)</f>
        <v>75</v>
      </c>
      <c r="AA85" s="57">
        <f>VLOOKUP(raw!AA85,convert!$D$26:$E$31,2)</f>
        <v>75</v>
      </c>
      <c r="AB85" s="57">
        <f>VLOOKUP(raw!AB85,convert!$D$26:$E$31,2)</f>
        <v>50</v>
      </c>
      <c r="AC85" s="57">
        <f>VLOOKUP(raw!AC85,convert!$D$26:$E$31,2)</f>
        <v>50</v>
      </c>
      <c r="AD85" s="57">
        <f>VLOOKUP(raw!AD85,convert!$D$26:$E$31,2)</f>
        <v>100</v>
      </c>
      <c r="AE85" s="57" t="str">
        <f>VLOOKUP(raw!AE85,convert!$D$26:$E$31,2)</f>
        <v>.</v>
      </c>
      <c r="AF85" s="57" t="str">
        <f>VLOOKUP(raw!AF85,convert!$D$26:$E$31,2)</f>
        <v>.</v>
      </c>
      <c r="AG85" s="57" t="str">
        <f>VLOOKUP(raw!AG85,convert!$D$26:$E$31,2)</f>
        <v>.</v>
      </c>
      <c r="AH85" s="57" t="str">
        <f>VLOOKUP(raw!AH85,convert!$D$26:$E$31,2)</f>
        <v>.</v>
      </c>
      <c r="AI85" s="57" t="str">
        <f>VLOOKUP(raw!AI85,convert!$D$26:$E$31,2)</f>
        <v>.</v>
      </c>
      <c r="AJ85" s="57" t="str">
        <f>VLOOKUP(raw!AJ85,convert!$D$26:$E$31,2)</f>
        <v>.</v>
      </c>
      <c r="AK85" s="57" t="str">
        <f>VLOOKUP(raw!AK85,convert!$D$26:$E$31,2)</f>
        <v>.</v>
      </c>
      <c r="AL85" s="57" t="str">
        <f>VLOOKUP(raw!AL85,convert!$D$26:$E$31,2)</f>
        <v>.</v>
      </c>
      <c r="AM85" s="57" t="str">
        <f>VLOOKUP(raw!AM85,convert!$D$26:$E$31,2)</f>
        <v>.</v>
      </c>
      <c r="AN85" s="57"/>
      <c r="AO85" s="60">
        <f>IF(COUNT(score!AD85:AE85)=0,".",MIN(score!AD85:AE85))</f>
        <v>100</v>
      </c>
    </row>
    <row r="86" spans="1:41" x14ac:dyDescent="0.25">
      <c r="A86" s="58">
        <f>raw!$A86:$A86</f>
        <v>43404</v>
      </c>
      <c r="B86" s="59" t="str">
        <f>raw!$B86:$B86</f>
        <v>0002-0079</v>
      </c>
      <c r="C86" s="57">
        <f>VLOOKUP(raw!C86,convert!$D$26:$E$31,2)</f>
        <v>50</v>
      </c>
      <c r="D86" s="57">
        <f>VLOOKUP(raw!D86,convert!$A$13:$B$16,2)</f>
        <v>50</v>
      </c>
      <c r="E86" s="57">
        <f>VLOOKUP(raw!E86,convert!$A$13:$B$16,2)</f>
        <v>0</v>
      </c>
      <c r="F86" s="57">
        <f>VLOOKUP(raw!F86,convert!$A$8:$B$10,2)</f>
        <v>0</v>
      </c>
      <c r="G86" s="57">
        <f>VLOOKUP(raw!G86,convert!$A$8:$B$10,2)</f>
        <v>0</v>
      </c>
      <c r="H86" s="57">
        <f>VLOOKUP(raw!H86,convert!$A$8:$B$10,2)</f>
        <v>0</v>
      </c>
      <c r="I86" s="57">
        <f>VLOOKUP(raw!I86,convert!$A$8:$B$10,2)</f>
        <v>0</v>
      </c>
      <c r="J86" s="57">
        <f>VLOOKUP(raw!J86,convert!$D$26:$E$31,2)</f>
        <v>75</v>
      </c>
      <c r="K86" s="57">
        <f>VLOOKUP(raw!K86,convert!$D$34:$E$40,2)</f>
        <v>40</v>
      </c>
      <c r="L86" s="57">
        <f>VLOOKUP(raw!L86,convert!$D$34:$E$40,2)</f>
        <v>40</v>
      </c>
      <c r="M86" s="57">
        <f>VLOOKUP(raw!M86,convert!$A$34:$B$40,2)</f>
        <v>20</v>
      </c>
      <c r="N86" s="57">
        <f>VLOOKUP(raw!N86,convert!$A$26:$B$31,2)</f>
        <v>50</v>
      </c>
      <c r="O86" s="57">
        <f>VLOOKUP(raw!O86,convert!$A$26:$B$31,2)</f>
        <v>0</v>
      </c>
      <c r="P86" s="57">
        <f>VLOOKUP(raw!P86,convert!$A$26:$B$31,2)</f>
        <v>0</v>
      </c>
      <c r="Q86" s="57">
        <f>VLOOKUP(raw!Q86,convert!$A$26:$B$31,2)</f>
        <v>0</v>
      </c>
      <c r="R86" s="57">
        <f>VLOOKUP(raw!R86,convert!$A$26:$B$31,2)</f>
        <v>0</v>
      </c>
      <c r="S86" s="57">
        <f>VLOOKUP(raw!S86,convert!$D$26:$E$31,2)</f>
        <v>75</v>
      </c>
      <c r="T86" s="57">
        <f>VLOOKUP(raw!T86,convert!$D$26:$E$31,2)</f>
        <v>75</v>
      </c>
      <c r="U86" s="57">
        <f>VLOOKUP(raw!U86,convert!$D$26:$E$31,2)</f>
        <v>25</v>
      </c>
      <c r="V86" s="57">
        <f>VLOOKUP(raw!V86,convert!$D$26:$E$31,2)</f>
        <v>25</v>
      </c>
      <c r="W86" s="57">
        <f>VLOOKUP(raw!W86,convert!$D$26:$E$31,2)</f>
        <v>25</v>
      </c>
      <c r="X86" s="57">
        <f>VLOOKUP(raw!X86,convert!$D$26:$E$31,2)</f>
        <v>25</v>
      </c>
      <c r="Y86" s="57">
        <f>VLOOKUP(raw!Y86,convert!$D$26:$E$31,2)</f>
        <v>75</v>
      </c>
      <c r="Z86" s="57">
        <f>VLOOKUP(raw!Z86,convert!$D$26:$E$31,2)</f>
        <v>75</v>
      </c>
      <c r="AA86" s="57">
        <f>VLOOKUP(raw!AA86,convert!$D$26:$E$31,2)</f>
        <v>75</v>
      </c>
      <c r="AB86" s="57">
        <f>VLOOKUP(raw!AB86,convert!$D$26:$E$31,2)</f>
        <v>75</v>
      </c>
      <c r="AC86" s="57">
        <f>VLOOKUP(raw!AC86,convert!$D$26:$E$31,2)</f>
        <v>75</v>
      </c>
      <c r="AD86" s="57">
        <f>VLOOKUP(raw!AD86,convert!$D$26:$E$31,2)</f>
        <v>100</v>
      </c>
      <c r="AE86" s="57" t="str">
        <f>VLOOKUP(raw!AE86,convert!$D$26:$E$31,2)</f>
        <v>.</v>
      </c>
      <c r="AF86" s="57">
        <f>VLOOKUP(raw!AF86,convert!$D$26:$E$31,2)</f>
        <v>25</v>
      </c>
      <c r="AG86" s="57">
        <f>VLOOKUP(raw!AG86,convert!$D$26:$E$31,2)</f>
        <v>75</v>
      </c>
      <c r="AH86" s="57">
        <f>VLOOKUP(raw!AH86,convert!$D$26:$E$31,2)</f>
        <v>75</v>
      </c>
      <c r="AI86" s="57">
        <f>VLOOKUP(raw!AI86,convert!$D$26:$E$31,2)</f>
        <v>75</v>
      </c>
      <c r="AJ86" s="57">
        <f>VLOOKUP(raw!AJ86,convert!$D$26:$E$31,2)</f>
        <v>25</v>
      </c>
      <c r="AK86" s="57">
        <f>VLOOKUP(raw!AK86,convert!$D$26:$E$31,2)</f>
        <v>25</v>
      </c>
      <c r="AL86" s="57">
        <f>VLOOKUP(raw!AL86,convert!$D$26:$E$31,2)</f>
        <v>50</v>
      </c>
      <c r="AM86" s="57">
        <f>VLOOKUP(raw!AM86,convert!$D$26:$E$31,2)</f>
        <v>50</v>
      </c>
      <c r="AN86" s="57"/>
      <c r="AO86" s="60">
        <f>IF(COUNT(score!AD86:AE86)=0,".",MIN(score!AD86:AE86))</f>
        <v>100</v>
      </c>
    </row>
    <row r="87" spans="1:41" x14ac:dyDescent="0.25">
      <c r="A87" s="58">
        <f>raw!$A87:$A87</f>
        <v>43403</v>
      </c>
      <c r="B87" s="59" t="str">
        <f>raw!$B87:$B87</f>
        <v>0002-0081</v>
      </c>
      <c r="C87" s="57">
        <f>VLOOKUP(raw!C87,convert!$D$26:$E$31,2)</f>
        <v>100</v>
      </c>
      <c r="D87" s="57">
        <f>VLOOKUP(raw!D87,convert!$A$13:$B$16,2)</f>
        <v>0</v>
      </c>
      <c r="E87" s="57">
        <f>VLOOKUP(raw!E87,convert!$A$13:$B$16,2)</f>
        <v>0</v>
      </c>
      <c r="F87" s="57">
        <f>VLOOKUP(raw!F87,convert!$A$8:$B$10,2)</f>
        <v>0</v>
      </c>
      <c r="G87" s="57">
        <f>VLOOKUP(raw!G87,convert!$A$8:$B$10,2)</f>
        <v>0</v>
      </c>
      <c r="H87" s="57">
        <f>VLOOKUP(raw!H87,convert!$A$8:$B$10,2)</f>
        <v>0</v>
      </c>
      <c r="I87" s="57">
        <f>VLOOKUP(raw!I87,convert!$A$8:$B$10,2)</f>
        <v>0</v>
      </c>
      <c r="J87" s="57">
        <f>VLOOKUP(raw!J87,convert!$D$26:$E$31,2)</f>
        <v>100</v>
      </c>
      <c r="K87" s="57">
        <f>VLOOKUP(raw!K87,convert!$D$34:$E$40,2)</f>
        <v>100</v>
      </c>
      <c r="L87" s="57">
        <f>VLOOKUP(raw!L87,convert!$D$34:$E$40,2)</f>
        <v>60</v>
      </c>
      <c r="M87" s="57">
        <f>VLOOKUP(raw!M87,convert!$A$34:$B$40,2)</f>
        <v>60</v>
      </c>
      <c r="N87" s="57">
        <f>VLOOKUP(raw!N87,convert!$A$26:$B$31,2)</f>
        <v>0</v>
      </c>
      <c r="O87" s="57">
        <f>VLOOKUP(raw!O87,convert!$A$26:$B$31,2)</f>
        <v>50</v>
      </c>
      <c r="P87" s="57">
        <f>VLOOKUP(raw!P87,convert!$A$26:$B$31,2)</f>
        <v>50</v>
      </c>
      <c r="Q87" s="57">
        <f>VLOOKUP(raw!Q87,convert!$A$26:$B$31,2)</f>
        <v>75</v>
      </c>
      <c r="R87" s="57">
        <f>VLOOKUP(raw!R87,convert!$A$26:$B$31,2)</f>
        <v>75</v>
      </c>
      <c r="S87" s="57">
        <f>VLOOKUP(raw!S87,convert!$D$26:$E$31,2)</f>
        <v>75</v>
      </c>
      <c r="T87" s="57">
        <f>VLOOKUP(raw!T87,convert!$D$26:$E$31,2)</f>
        <v>100</v>
      </c>
      <c r="U87" s="57">
        <f>VLOOKUP(raw!U87,convert!$D$26:$E$31,2)</f>
        <v>75</v>
      </c>
      <c r="V87" s="57">
        <f>VLOOKUP(raw!V87,convert!$D$26:$E$31,2)</f>
        <v>100</v>
      </c>
      <c r="W87" s="57">
        <f>VLOOKUP(raw!W87,convert!$D$26:$E$31,2)</f>
        <v>100</v>
      </c>
      <c r="X87" s="57">
        <f>VLOOKUP(raw!X87,convert!$D$26:$E$31,2)</f>
        <v>75</v>
      </c>
      <c r="Y87" s="57">
        <f>VLOOKUP(raw!Y87,convert!$D$26:$E$31,2)</f>
        <v>100</v>
      </c>
      <c r="Z87" s="57">
        <f>VLOOKUP(raw!Z87,convert!$D$26:$E$31,2)</f>
        <v>100</v>
      </c>
      <c r="AA87" s="57">
        <f>VLOOKUP(raw!AA87,convert!$D$26:$E$31,2)</f>
        <v>100</v>
      </c>
      <c r="AB87" s="57">
        <f>VLOOKUP(raw!AB87,convert!$D$26:$E$31,2)</f>
        <v>75</v>
      </c>
      <c r="AC87" s="57">
        <f>VLOOKUP(raw!AC87,convert!$D$26:$E$31,2)</f>
        <v>100</v>
      </c>
      <c r="AD87" s="57">
        <f>VLOOKUP(raw!AD87,convert!$D$26:$E$31,2)</f>
        <v>100</v>
      </c>
      <c r="AE87" s="57" t="str">
        <f>VLOOKUP(raw!AE87,convert!$D$26:$E$31,2)</f>
        <v>.</v>
      </c>
      <c r="AF87" s="57">
        <f>VLOOKUP(raw!AF87,convert!$D$26:$E$31,2)</f>
        <v>25</v>
      </c>
      <c r="AG87" s="57">
        <f>VLOOKUP(raw!AG87,convert!$D$26:$E$31,2)</f>
        <v>25</v>
      </c>
      <c r="AH87" s="57">
        <f>VLOOKUP(raw!AH87,convert!$D$26:$E$31,2)</f>
        <v>75</v>
      </c>
      <c r="AI87" s="57">
        <f>VLOOKUP(raw!AI87,convert!$D$26:$E$31,2)</f>
        <v>25</v>
      </c>
      <c r="AJ87" s="57">
        <f>VLOOKUP(raw!AJ87,convert!$D$26:$E$31,2)</f>
        <v>100</v>
      </c>
      <c r="AK87" s="57">
        <f>VLOOKUP(raw!AK87,convert!$D$26:$E$31,2)</f>
        <v>100</v>
      </c>
      <c r="AL87" s="57">
        <f>VLOOKUP(raw!AL87,convert!$D$26:$E$31,2)</f>
        <v>100</v>
      </c>
      <c r="AM87" s="57">
        <f>VLOOKUP(raw!AM87,convert!$D$26:$E$31,2)</f>
        <v>100</v>
      </c>
      <c r="AN87" s="57"/>
      <c r="AO87" s="60">
        <f>IF(COUNT(score!AD87:AE87)=0,".",MIN(score!AD87:AE87))</f>
        <v>100</v>
      </c>
    </row>
    <row r="88" spans="1:41" x14ac:dyDescent="0.25">
      <c r="A88" s="58">
        <f>raw!$A88:$A88</f>
        <v>43403</v>
      </c>
      <c r="B88" s="59" t="str">
        <f>raw!$B88:$B88</f>
        <v>0002-0083</v>
      </c>
      <c r="C88" s="57">
        <f>VLOOKUP(raw!C88,convert!$D$26:$E$31,2)</f>
        <v>25</v>
      </c>
      <c r="D88" s="57">
        <f>VLOOKUP(raw!D88,convert!$A$13:$B$16,2)</f>
        <v>0</v>
      </c>
      <c r="E88" s="57">
        <f>VLOOKUP(raw!E88,convert!$A$13:$B$16,2)</f>
        <v>0</v>
      </c>
      <c r="F88" s="57">
        <f>VLOOKUP(raw!F88,convert!$A$8:$B$10,2)</f>
        <v>0</v>
      </c>
      <c r="G88" s="57">
        <f>VLOOKUP(raw!G88,convert!$A$8:$B$10,2)</f>
        <v>0</v>
      </c>
      <c r="H88" s="57">
        <f>VLOOKUP(raw!H88,convert!$A$8:$B$10,2)</f>
        <v>0</v>
      </c>
      <c r="I88" s="57">
        <f>VLOOKUP(raw!I88,convert!$A$8:$B$10,2)</f>
        <v>0</v>
      </c>
      <c r="J88" s="57">
        <f>VLOOKUP(raw!J88,convert!$D$26:$E$31,2)</f>
        <v>25</v>
      </c>
      <c r="K88" s="57">
        <f>VLOOKUP(raw!K88,convert!$D$34:$E$40,2)</f>
        <v>20</v>
      </c>
      <c r="L88" s="57">
        <f>VLOOKUP(raw!L88,convert!$D$34:$E$40,2)</f>
        <v>40</v>
      </c>
      <c r="M88" s="57">
        <f>VLOOKUP(raw!M88,convert!$A$34:$B$40,2)</f>
        <v>60</v>
      </c>
      <c r="N88" s="57">
        <f>VLOOKUP(raw!N88,convert!$A$26:$B$31,2)</f>
        <v>0</v>
      </c>
      <c r="O88" s="57">
        <f>VLOOKUP(raw!O88,convert!$A$26:$B$31,2)</f>
        <v>0</v>
      </c>
      <c r="P88" s="57">
        <f>VLOOKUP(raw!P88,convert!$A$26:$B$31,2)</f>
        <v>0</v>
      </c>
      <c r="Q88" s="57">
        <f>VLOOKUP(raw!Q88,convert!$A$26:$B$31,2)</f>
        <v>0</v>
      </c>
      <c r="R88" s="57">
        <f>VLOOKUP(raw!R88,convert!$A$26:$B$31,2)</f>
        <v>0</v>
      </c>
      <c r="S88" s="57">
        <f>VLOOKUP(raw!S88,convert!$D$26:$E$31,2)</f>
        <v>25</v>
      </c>
      <c r="T88" s="57">
        <f>VLOOKUP(raw!T88,convert!$D$26:$E$31,2)</f>
        <v>100</v>
      </c>
      <c r="U88" s="57">
        <f>VLOOKUP(raw!U88,convert!$D$26:$E$31,2)</f>
        <v>25</v>
      </c>
      <c r="V88" s="57">
        <f>VLOOKUP(raw!V88,convert!$D$26:$E$31,2)</f>
        <v>25</v>
      </c>
      <c r="W88" s="57">
        <f>VLOOKUP(raw!W88,convert!$D$26:$E$31,2)</f>
        <v>50</v>
      </c>
      <c r="X88" s="57">
        <f>VLOOKUP(raw!X88,convert!$D$26:$E$31,2)</f>
        <v>100</v>
      </c>
      <c r="Y88" s="57">
        <f>VLOOKUP(raw!Y88,convert!$D$26:$E$31,2)</f>
        <v>75</v>
      </c>
      <c r="Z88" s="57">
        <f>VLOOKUP(raw!Z88,convert!$D$26:$E$31,2)</f>
        <v>100</v>
      </c>
      <c r="AA88" s="57">
        <f>VLOOKUP(raw!AA88,convert!$D$26:$E$31,2)</f>
        <v>75</v>
      </c>
      <c r="AB88" s="57">
        <f>VLOOKUP(raw!AB88,convert!$D$26:$E$31,2)</f>
        <v>100</v>
      </c>
      <c r="AC88" s="57">
        <f>VLOOKUP(raw!AC88,convert!$D$26:$E$31,2)</f>
        <v>100</v>
      </c>
      <c r="AD88" s="57">
        <f>VLOOKUP(raw!AD88,convert!$D$26:$E$31,2)</f>
        <v>100</v>
      </c>
      <c r="AE88" s="57" t="str">
        <f>VLOOKUP(raw!AE88,convert!$D$26:$E$31,2)</f>
        <v>.</v>
      </c>
      <c r="AF88" s="57">
        <f>VLOOKUP(raw!AF88,convert!$D$26:$E$31,2)</f>
        <v>75</v>
      </c>
      <c r="AG88" s="57">
        <f>VLOOKUP(raw!AG88,convert!$D$26:$E$31,2)</f>
        <v>25</v>
      </c>
      <c r="AH88" s="57">
        <f>VLOOKUP(raw!AH88,convert!$D$26:$E$31,2)</f>
        <v>100</v>
      </c>
      <c r="AI88" s="57">
        <f>VLOOKUP(raw!AI88,convert!$D$26:$E$31,2)</f>
        <v>75</v>
      </c>
      <c r="AJ88" s="57">
        <f>VLOOKUP(raw!AJ88,convert!$D$26:$E$31,2)</f>
        <v>25</v>
      </c>
      <c r="AK88" s="57">
        <f>VLOOKUP(raw!AK88,convert!$D$26:$E$31,2)</f>
        <v>100</v>
      </c>
      <c r="AL88" s="57">
        <f>VLOOKUP(raw!AL88,convert!$D$26:$E$31,2)</f>
        <v>25</v>
      </c>
      <c r="AM88" s="57">
        <f>VLOOKUP(raw!AM88,convert!$D$26:$E$31,2)</f>
        <v>75</v>
      </c>
      <c r="AN88" s="57"/>
      <c r="AO88" s="60">
        <f>IF(COUNT(score!AD88:AE88)=0,".",MIN(score!AD88:AE88))</f>
        <v>100</v>
      </c>
    </row>
    <row r="89" spans="1:41" x14ac:dyDescent="0.25">
      <c r="A89" s="58">
        <f>raw!$A89:$A89</f>
        <v>43405</v>
      </c>
      <c r="B89" s="59" t="str">
        <f>raw!$B89:$B89</f>
        <v>0002-0084</v>
      </c>
      <c r="C89" s="57">
        <f>VLOOKUP(raw!C89,convert!$D$26:$E$31,2)</f>
        <v>50</v>
      </c>
      <c r="D89" s="57">
        <f>VLOOKUP(raw!D89,convert!$A$13:$B$16,2)</f>
        <v>50</v>
      </c>
      <c r="E89" s="57">
        <f>VLOOKUP(raw!E89,convert!$A$13:$B$16,2)</f>
        <v>50</v>
      </c>
      <c r="F89" s="57">
        <f>VLOOKUP(raw!F89,convert!$A$8:$B$10,2)</f>
        <v>0</v>
      </c>
      <c r="G89" s="57">
        <f>VLOOKUP(raw!G89,convert!$A$8:$B$10,2)</f>
        <v>100</v>
      </c>
      <c r="H89" s="57">
        <f>VLOOKUP(raw!H89,convert!$A$8:$B$10,2)</f>
        <v>0</v>
      </c>
      <c r="I89" s="57">
        <f>VLOOKUP(raw!I89,convert!$A$8:$B$10,2)</f>
        <v>0</v>
      </c>
      <c r="J89" s="57">
        <f>VLOOKUP(raw!J89,convert!$D$26:$E$31,2)</f>
        <v>100</v>
      </c>
      <c r="K89" s="57">
        <f>VLOOKUP(raw!K89,convert!$D$34:$E$40,2)</f>
        <v>100</v>
      </c>
      <c r="L89" s="57">
        <f>VLOOKUP(raw!L89,convert!$D$34:$E$40,2)</f>
        <v>100</v>
      </c>
      <c r="M89" s="57">
        <f>VLOOKUP(raw!M89,convert!$A$34:$B$40,2)</f>
        <v>100</v>
      </c>
      <c r="N89" s="57">
        <f>VLOOKUP(raw!N89,convert!$A$26:$B$31,2)</f>
        <v>75</v>
      </c>
      <c r="O89" s="57">
        <f>VLOOKUP(raw!O89,convert!$A$26:$B$31,2)</f>
        <v>50</v>
      </c>
      <c r="P89" s="57">
        <f>VLOOKUP(raw!P89,convert!$A$26:$B$31,2)</f>
        <v>75</v>
      </c>
      <c r="Q89" s="57">
        <f>VLOOKUP(raw!Q89,convert!$A$26:$B$31,2)</f>
        <v>75</v>
      </c>
      <c r="R89" s="57">
        <f>VLOOKUP(raw!R89,convert!$A$26:$B$31,2)</f>
        <v>50</v>
      </c>
      <c r="S89" s="57">
        <f>VLOOKUP(raw!S89,convert!$D$26:$E$31,2)</f>
        <v>0</v>
      </c>
      <c r="T89" s="57">
        <f>VLOOKUP(raw!T89,convert!$D$26:$E$31,2)</f>
        <v>100</v>
      </c>
      <c r="U89" s="57">
        <f>VLOOKUP(raw!U89,convert!$D$26:$E$31,2)</f>
        <v>50</v>
      </c>
      <c r="V89" s="57">
        <f>VLOOKUP(raw!V89,convert!$D$26:$E$31,2)</f>
        <v>100</v>
      </c>
      <c r="W89" s="57">
        <f>VLOOKUP(raw!W89,convert!$D$26:$E$31,2)</f>
        <v>75</v>
      </c>
      <c r="X89" s="57">
        <f>VLOOKUP(raw!X89,convert!$D$26:$E$31,2)</f>
        <v>100</v>
      </c>
      <c r="Y89" s="57">
        <f>VLOOKUP(raw!Y89,convert!$D$26:$E$31,2)</f>
        <v>100</v>
      </c>
      <c r="Z89" s="57">
        <f>VLOOKUP(raw!Z89,convert!$D$26:$E$31,2)</f>
        <v>100</v>
      </c>
      <c r="AA89" s="57">
        <f>VLOOKUP(raw!AA89,convert!$D$26:$E$31,2)</f>
        <v>100</v>
      </c>
      <c r="AB89" s="57">
        <f>VLOOKUP(raw!AB89,convert!$D$26:$E$31,2)</f>
        <v>100</v>
      </c>
      <c r="AC89" s="57">
        <f>VLOOKUP(raw!AC89,convert!$D$26:$E$31,2)</f>
        <v>100</v>
      </c>
      <c r="AD89" s="57">
        <f>VLOOKUP(raw!AD89,convert!$D$26:$E$31,2)</f>
        <v>100</v>
      </c>
      <c r="AE89" s="57" t="str">
        <f>VLOOKUP(raw!AE89,convert!$D$26:$E$31,2)</f>
        <v>.</v>
      </c>
      <c r="AF89" s="57">
        <f>VLOOKUP(raw!AF89,convert!$D$26:$E$31,2)</f>
        <v>100</v>
      </c>
      <c r="AG89" s="57">
        <f>VLOOKUP(raw!AG89,convert!$D$26:$E$31,2)</f>
        <v>75</v>
      </c>
      <c r="AH89" s="57">
        <f>VLOOKUP(raw!AH89,convert!$D$26:$E$31,2)</f>
        <v>75</v>
      </c>
      <c r="AI89" s="57">
        <f>VLOOKUP(raw!AI89,convert!$D$26:$E$31,2)</f>
        <v>75</v>
      </c>
      <c r="AJ89" s="57">
        <f>VLOOKUP(raw!AJ89,convert!$D$26:$E$31,2)</f>
        <v>100</v>
      </c>
      <c r="AK89" s="57">
        <f>VLOOKUP(raw!AK89,convert!$D$26:$E$31,2)</f>
        <v>100</v>
      </c>
      <c r="AL89" s="57">
        <f>VLOOKUP(raw!AL89,convert!$D$26:$E$31,2)</f>
        <v>100</v>
      </c>
      <c r="AM89" s="57">
        <f>VLOOKUP(raw!AM89,convert!$D$26:$E$31,2)</f>
        <v>100</v>
      </c>
      <c r="AN89" s="57"/>
      <c r="AO89" s="60">
        <f>IF(COUNT(score!AD89:AE89)=0,".",MIN(score!AD89:AE89))</f>
        <v>100</v>
      </c>
    </row>
    <row r="90" spans="1:41" x14ac:dyDescent="0.25">
      <c r="A90" s="58">
        <f>raw!$A90:$A90</f>
        <v>43403</v>
      </c>
      <c r="B90" s="59" t="str">
        <f>raw!$B90:$B90</f>
        <v>0002-0085</v>
      </c>
      <c r="C90" s="57">
        <f>VLOOKUP(raw!C90,convert!$D$26:$E$31,2)</f>
        <v>100</v>
      </c>
      <c r="D90" s="57">
        <f>VLOOKUP(raw!D90,convert!$A$13:$B$16,2)</f>
        <v>50</v>
      </c>
      <c r="E90" s="57">
        <f>VLOOKUP(raw!E90,convert!$A$13:$B$16,2)</f>
        <v>50</v>
      </c>
      <c r="F90" s="57">
        <f>VLOOKUP(raw!F90,convert!$A$8:$B$10,2)</f>
        <v>100</v>
      </c>
      <c r="G90" s="57">
        <f>VLOOKUP(raw!G90,convert!$A$8:$B$10,2)</f>
        <v>0</v>
      </c>
      <c r="H90" s="57">
        <f>VLOOKUP(raw!H90,convert!$A$8:$B$10,2)</f>
        <v>100</v>
      </c>
      <c r="I90" s="57">
        <f>VLOOKUP(raw!I90,convert!$A$8:$B$10,2)</f>
        <v>100</v>
      </c>
      <c r="J90" s="57">
        <f>VLOOKUP(raw!J90,convert!$D$26:$E$31,2)</f>
        <v>100</v>
      </c>
      <c r="K90" s="57">
        <f>VLOOKUP(raw!K90,convert!$D$34:$E$40,2)</f>
        <v>100</v>
      </c>
      <c r="L90" s="57">
        <f>VLOOKUP(raw!L90,convert!$D$34:$E$40,2)</f>
        <v>40</v>
      </c>
      <c r="M90" s="57">
        <f>VLOOKUP(raw!M90,convert!$A$34:$B$40,2)</f>
        <v>60</v>
      </c>
      <c r="N90" s="57">
        <f>VLOOKUP(raw!N90,convert!$A$26:$B$31,2)</f>
        <v>0</v>
      </c>
      <c r="O90" s="57">
        <f>VLOOKUP(raw!O90,convert!$A$26:$B$31,2)</f>
        <v>0</v>
      </c>
      <c r="P90" s="57">
        <f>VLOOKUP(raw!P90,convert!$A$26:$B$31,2)</f>
        <v>0</v>
      </c>
      <c r="Q90" s="57">
        <f>VLOOKUP(raw!Q90,convert!$A$26:$B$31,2)</f>
        <v>0</v>
      </c>
      <c r="R90" s="57">
        <f>VLOOKUP(raw!R90,convert!$A$26:$B$31,2)</f>
        <v>50</v>
      </c>
      <c r="S90" s="57">
        <f>VLOOKUP(raw!S90,convert!$D$26:$E$31,2)</f>
        <v>100</v>
      </c>
      <c r="T90" s="57">
        <f>VLOOKUP(raw!T90,convert!$D$26:$E$31,2)</f>
        <v>75</v>
      </c>
      <c r="U90" s="57">
        <f>VLOOKUP(raw!U90,convert!$D$26:$E$31,2)</f>
        <v>50</v>
      </c>
      <c r="V90" s="57">
        <f>VLOOKUP(raw!V90,convert!$D$26:$E$31,2)</f>
        <v>100</v>
      </c>
      <c r="W90" s="57">
        <f>VLOOKUP(raw!W90,convert!$D$26:$E$31,2)</f>
        <v>100</v>
      </c>
      <c r="X90" s="57">
        <f>VLOOKUP(raw!X90,convert!$D$26:$E$31,2)</f>
        <v>75</v>
      </c>
      <c r="Y90" s="57">
        <f>VLOOKUP(raw!Y90,convert!$D$26:$E$31,2)</f>
        <v>50</v>
      </c>
      <c r="Z90" s="57">
        <f>VLOOKUP(raw!Z90,convert!$D$26:$E$31,2)</f>
        <v>50</v>
      </c>
      <c r="AA90" s="57">
        <f>VLOOKUP(raw!AA90,convert!$D$26:$E$31,2)</f>
        <v>50</v>
      </c>
      <c r="AB90" s="57">
        <f>VLOOKUP(raw!AB90,convert!$D$26:$E$31,2)</f>
        <v>100</v>
      </c>
      <c r="AC90" s="57">
        <f>VLOOKUP(raw!AC90,convert!$D$26:$E$31,2)</f>
        <v>100</v>
      </c>
      <c r="AD90" s="57">
        <f>VLOOKUP(raw!AD90,convert!$D$26:$E$31,2)</f>
        <v>75</v>
      </c>
      <c r="AE90" s="57" t="str">
        <f>VLOOKUP(raw!AE90,convert!$D$26:$E$31,2)</f>
        <v>.</v>
      </c>
      <c r="AF90" s="57">
        <f>VLOOKUP(raw!AF90,convert!$D$26:$E$31,2)</f>
        <v>25</v>
      </c>
      <c r="AG90" s="57">
        <f>VLOOKUP(raw!AG90,convert!$D$26:$E$31,2)</f>
        <v>100</v>
      </c>
      <c r="AH90" s="57">
        <f>VLOOKUP(raw!AH90,convert!$D$26:$E$31,2)</f>
        <v>25</v>
      </c>
      <c r="AI90" s="57">
        <f>VLOOKUP(raw!AI90,convert!$D$26:$E$31,2)</f>
        <v>25</v>
      </c>
      <c r="AJ90" s="57">
        <f>VLOOKUP(raw!AJ90,convert!$D$26:$E$31,2)</f>
        <v>100</v>
      </c>
      <c r="AK90" s="57">
        <f>VLOOKUP(raw!AK90,convert!$D$26:$E$31,2)</f>
        <v>100</v>
      </c>
      <c r="AL90" s="57">
        <f>VLOOKUP(raw!AL90,convert!$D$26:$E$31,2)</f>
        <v>100</v>
      </c>
      <c r="AM90" s="57">
        <f>VLOOKUP(raw!AM90,convert!$D$26:$E$31,2)</f>
        <v>100</v>
      </c>
      <c r="AN90" s="57"/>
      <c r="AO90" s="60">
        <f>IF(COUNT(score!AD90:AE90)=0,".",MIN(score!AD90:AE90))</f>
        <v>75</v>
      </c>
    </row>
    <row r="91" spans="1:41" x14ac:dyDescent="0.25">
      <c r="A91" s="58">
        <f>raw!$A91:$A91</f>
        <v>43403</v>
      </c>
      <c r="B91" s="59" t="str">
        <f>raw!$B91:$B91</f>
        <v>0002-0086</v>
      </c>
      <c r="C91" s="57">
        <f>VLOOKUP(raw!C91,convert!$D$26:$E$31,2)</f>
        <v>50</v>
      </c>
      <c r="D91" s="57">
        <f>VLOOKUP(raw!D91,convert!$A$13:$B$16,2)</f>
        <v>50</v>
      </c>
      <c r="E91" s="57">
        <f>VLOOKUP(raw!E91,convert!$A$13:$B$16,2)</f>
        <v>50</v>
      </c>
      <c r="F91" s="57">
        <f>VLOOKUP(raw!F91,convert!$A$8:$B$10,2)</f>
        <v>100</v>
      </c>
      <c r="G91" s="57">
        <f>VLOOKUP(raw!G91,convert!$A$8:$B$10,2)</f>
        <v>100</v>
      </c>
      <c r="H91" s="57">
        <f>VLOOKUP(raw!H91,convert!$A$8:$B$10,2)</f>
        <v>100</v>
      </c>
      <c r="I91" s="57">
        <f>VLOOKUP(raw!I91,convert!$A$8:$B$10,2)</f>
        <v>100</v>
      </c>
      <c r="J91" s="57">
        <f>VLOOKUP(raw!J91,convert!$D$26:$E$31,2)</f>
        <v>75</v>
      </c>
      <c r="K91" s="57">
        <f>VLOOKUP(raw!K91,convert!$D$34:$E$40,2)</f>
        <v>60</v>
      </c>
      <c r="L91" s="57">
        <f>VLOOKUP(raw!L91,convert!$D$34:$E$40,2)</f>
        <v>40</v>
      </c>
      <c r="M91" s="57">
        <f>VLOOKUP(raw!M91,convert!$A$34:$B$40,2)</f>
        <v>60</v>
      </c>
      <c r="N91" s="57">
        <f>VLOOKUP(raw!N91,convert!$A$26:$B$31,2)</f>
        <v>50</v>
      </c>
      <c r="O91" s="57">
        <f>VLOOKUP(raw!O91,convert!$A$26:$B$31,2)</f>
        <v>0</v>
      </c>
      <c r="P91" s="57">
        <f>VLOOKUP(raw!P91,convert!$A$26:$B$31,2)</f>
        <v>25</v>
      </c>
      <c r="Q91" s="57">
        <f>VLOOKUP(raw!Q91,convert!$A$26:$B$31,2)</f>
        <v>0</v>
      </c>
      <c r="R91" s="57">
        <f>VLOOKUP(raw!R91,convert!$A$26:$B$31,2)</f>
        <v>0</v>
      </c>
      <c r="S91" s="57">
        <f>VLOOKUP(raw!S91,convert!$D$26:$E$31,2)</f>
        <v>50</v>
      </c>
      <c r="T91" s="57">
        <f>VLOOKUP(raw!T91,convert!$D$26:$E$31,2)</f>
        <v>100</v>
      </c>
      <c r="U91" s="57">
        <f>VLOOKUP(raw!U91,convert!$D$26:$E$31,2)</f>
        <v>75</v>
      </c>
      <c r="V91" s="57">
        <f>VLOOKUP(raw!V91,convert!$D$26:$E$31,2)</f>
        <v>75</v>
      </c>
      <c r="W91" s="57">
        <f>VLOOKUP(raw!W91,convert!$D$26:$E$31,2)</f>
        <v>25</v>
      </c>
      <c r="X91" s="57">
        <f>VLOOKUP(raw!X91,convert!$D$26:$E$31,2)</f>
        <v>75</v>
      </c>
      <c r="Y91" s="57">
        <f>VLOOKUP(raw!Y91,convert!$D$26:$E$31,2)</f>
        <v>100</v>
      </c>
      <c r="Z91" s="57">
        <f>VLOOKUP(raw!Z91,convert!$D$26:$E$31,2)</f>
        <v>75</v>
      </c>
      <c r="AA91" s="57">
        <f>VLOOKUP(raw!AA91,convert!$D$26:$E$31,2)</f>
        <v>75</v>
      </c>
      <c r="AB91" s="57">
        <f>VLOOKUP(raw!AB91,convert!$D$26:$E$31,2)</f>
        <v>75</v>
      </c>
      <c r="AC91" s="57">
        <f>VLOOKUP(raw!AC91,convert!$D$26:$E$31,2)</f>
        <v>50</v>
      </c>
      <c r="AD91" s="57">
        <f>VLOOKUP(raw!AD91,convert!$D$26:$E$31,2)</f>
        <v>100</v>
      </c>
      <c r="AE91" s="57" t="str">
        <f>VLOOKUP(raw!AE91,convert!$D$26:$E$31,2)</f>
        <v>.</v>
      </c>
      <c r="AF91" s="57">
        <f>VLOOKUP(raw!AF91,convert!$D$26:$E$31,2)</f>
        <v>75</v>
      </c>
      <c r="AG91" s="57">
        <f>VLOOKUP(raw!AG91,convert!$D$26:$E$31,2)</f>
        <v>75</v>
      </c>
      <c r="AH91" s="57">
        <f>VLOOKUP(raw!AH91,convert!$D$26:$E$31,2)</f>
        <v>50</v>
      </c>
      <c r="AI91" s="57">
        <f>VLOOKUP(raw!AI91,convert!$D$26:$E$31,2)</f>
        <v>25</v>
      </c>
      <c r="AJ91" s="57">
        <f>VLOOKUP(raw!AJ91,convert!$D$26:$E$31,2)</f>
        <v>50</v>
      </c>
      <c r="AK91" s="57">
        <f>VLOOKUP(raw!AK91,convert!$D$26:$E$31,2)</f>
        <v>75</v>
      </c>
      <c r="AL91" s="57">
        <f>VLOOKUP(raw!AL91,convert!$D$26:$E$31,2)</f>
        <v>100</v>
      </c>
      <c r="AM91" s="57">
        <f>VLOOKUP(raw!AM91,convert!$D$26:$E$31,2)</f>
        <v>75</v>
      </c>
      <c r="AN91" s="57"/>
      <c r="AO91" s="60">
        <f>IF(COUNT(score!AD91:AE91)=0,".",MIN(score!AD91:AE91))</f>
        <v>100</v>
      </c>
    </row>
    <row r="92" spans="1:41" x14ac:dyDescent="0.25">
      <c r="A92" s="58">
        <f>raw!$A92:$A92</f>
        <v>43403</v>
      </c>
      <c r="B92" s="59" t="str">
        <f>raw!$B92:$B92</f>
        <v>0002-0088</v>
      </c>
      <c r="C92" s="57">
        <f>VLOOKUP(raw!C92,convert!$D$26:$E$31,2)</f>
        <v>75</v>
      </c>
      <c r="D92" s="57">
        <f>VLOOKUP(raw!D92,convert!$A$13:$B$16,2)</f>
        <v>100</v>
      </c>
      <c r="E92" s="57">
        <f>VLOOKUP(raw!E92,convert!$A$13:$B$16,2)</f>
        <v>100</v>
      </c>
      <c r="F92" s="57">
        <f>VLOOKUP(raw!F92,convert!$A$8:$B$10,2)</f>
        <v>100</v>
      </c>
      <c r="G92" s="57">
        <f>VLOOKUP(raw!G92,convert!$A$8:$B$10,2)</f>
        <v>100</v>
      </c>
      <c r="H92" s="57">
        <f>VLOOKUP(raw!H92,convert!$A$8:$B$10,2)</f>
        <v>100</v>
      </c>
      <c r="I92" s="57">
        <f>VLOOKUP(raw!I92,convert!$A$8:$B$10,2)</f>
        <v>0</v>
      </c>
      <c r="J92" s="57">
        <f>VLOOKUP(raw!J92,convert!$D$26:$E$31,2)</f>
        <v>100</v>
      </c>
      <c r="K92" s="57">
        <f>VLOOKUP(raw!K92,convert!$D$34:$E$40,2)</f>
        <v>100</v>
      </c>
      <c r="L92" s="57">
        <f>VLOOKUP(raw!L92,convert!$D$34:$E$40,2)</f>
        <v>100</v>
      </c>
      <c r="M92" s="57">
        <f>VLOOKUP(raw!M92,convert!$A$34:$B$40,2)</f>
        <v>100</v>
      </c>
      <c r="N92" s="57">
        <f>VLOOKUP(raw!N92,convert!$A$26:$B$31,2)</f>
        <v>100</v>
      </c>
      <c r="O92" s="57">
        <f>VLOOKUP(raw!O92,convert!$A$26:$B$31,2)</f>
        <v>50</v>
      </c>
      <c r="P92" s="57">
        <f>VLOOKUP(raw!P92,convert!$A$26:$B$31,2)</f>
        <v>50</v>
      </c>
      <c r="Q92" s="57">
        <f>VLOOKUP(raw!Q92,convert!$A$26:$B$31,2)</f>
        <v>25</v>
      </c>
      <c r="R92" s="57">
        <f>VLOOKUP(raw!R92,convert!$A$26:$B$31,2)</f>
        <v>75</v>
      </c>
      <c r="S92" s="57">
        <f>VLOOKUP(raw!S92,convert!$D$26:$E$31,2)</f>
        <v>100</v>
      </c>
      <c r="T92" s="57">
        <f>VLOOKUP(raw!T92,convert!$D$26:$E$31,2)</f>
        <v>100</v>
      </c>
      <c r="U92" s="57">
        <f>VLOOKUP(raw!U92,convert!$D$26:$E$31,2)</f>
        <v>100</v>
      </c>
      <c r="V92" s="57">
        <f>VLOOKUP(raw!V92,convert!$D$26:$E$31,2)</f>
        <v>100</v>
      </c>
      <c r="W92" s="57">
        <f>VLOOKUP(raw!W92,convert!$D$26:$E$31,2)</f>
        <v>100</v>
      </c>
      <c r="X92" s="57">
        <f>VLOOKUP(raw!X92,convert!$D$26:$E$31,2)</f>
        <v>100</v>
      </c>
      <c r="Y92" s="57">
        <f>VLOOKUP(raw!Y92,convert!$D$26:$E$31,2)</f>
        <v>100</v>
      </c>
      <c r="Z92" s="57">
        <f>VLOOKUP(raw!Z92,convert!$D$26:$E$31,2)</f>
        <v>100</v>
      </c>
      <c r="AA92" s="57">
        <f>VLOOKUP(raw!AA92,convert!$D$26:$E$31,2)</f>
        <v>100</v>
      </c>
      <c r="AB92" s="57">
        <f>VLOOKUP(raw!AB92,convert!$D$26:$E$31,2)</f>
        <v>100</v>
      </c>
      <c r="AC92" s="57">
        <f>VLOOKUP(raw!AC92,convert!$D$26:$E$31,2)</f>
        <v>100</v>
      </c>
      <c r="AD92" s="57">
        <f>VLOOKUP(raw!AD92,convert!$D$26:$E$31,2)</f>
        <v>100</v>
      </c>
      <c r="AE92" s="57" t="str">
        <f>VLOOKUP(raw!AE92,convert!$D$26:$E$31,2)</f>
        <v>.</v>
      </c>
      <c r="AF92" s="57">
        <f>VLOOKUP(raw!AF92,convert!$D$26:$E$31,2)</f>
        <v>100</v>
      </c>
      <c r="AG92" s="57">
        <f>VLOOKUP(raw!AG92,convert!$D$26:$E$31,2)</f>
        <v>100</v>
      </c>
      <c r="AH92" s="57">
        <f>VLOOKUP(raw!AH92,convert!$D$26:$E$31,2)</f>
        <v>100</v>
      </c>
      <c r="AI92" s="57">
        <f>VLOOKUP(raw!AI92,convert!$D$26:$E$31,2)</f>
        <v>25</v>
      </c>
      <c r="AJ92" s="57">
        <f>VLOOKUP(raw!AJ92,convert!$D$26:$E$31,2)</f>
        <v>100</v>
      </c>
      <c r="AK92" s="57">
        <f>VLOOKUP(raw!AK92,convert!$D$26:$E$31,2)</f>
        <v>100</v>
      </c>
      <c r="AL92" s="57" t="str">
        <f>VLOOKUP(raw!AL92,convert!$D$26:$E$31,2)</f>
        <v>.</v>
      </c>
      <c r="AM92" s="57">
        <f>VLOOKUP(raw!AM92,convert!$D$26:$E$31,2)</f>
        <v>100</v>
      </c>
      <c r="AN92" s="57"/>
      <c r="AO92" s="60">
        <f>IF(COUNT(score!AD92:AE92)=0,".",MIN(score!AD92:AE92))</f>
        <v>100</v>
      </c>
    </row>
    <row r="93" spans="1:41" x14ac:dyDescent="0.25">
      <c r="A93" s="58">
        <f>raw!$A93:$A93</f>
        <v>43405</v>
      </c>
      <c r="B93" s="59" t="str">
        <f>raw!$B93:$B93</f>
        <v>0002-0089</v>
      </c>
      <c r="C93" s="57">
        <f>VLOOKUP(raw!C93,convert!$D$26:$E$31,2)</f>
        <v>25</v>
      </c>
      <c r="D93" s="57">
        <f>VLOOKUP(raw!D93,convert!$A$13:$B$16,2)</f>
        <v>0</v>
      </c>
      <c r="E93" s="57">
        <f>VLOOKUP(raw!E93,convert!$A$13:$B$16,2)</f>
        <v>0</v>
      </c>
      <c r="F93" s="57">
        <f>VLOOKUP(raw!F93,convert!$A$8:$B$10,2)</f>
        <v>0</v>
      </c>
      <c r="G93" s="57">
        <f>VLOOKUP(raw!G93,convert!$A$8:$B$10,2)</f>
        <v>0</v>
      </c>
      <c r="H93" s="57" t="str">
        <f>VLOOKUP(raw!H93,convert!$A$8:$B$10,2)</f>
        <v>.</v>
      </c>
      <c r="I93" s="57" t="str">
        <f>VLOOKUP(raw!I93,convert!$A$8:$B$10,2)</f>
        <v>.</v>
      </c>
      <c r="J93" s="57">
        <f>VLOOKUP(raw!J93,convert!$D$26:$E$31,2)</f>
        <v>50</v>
      </c>
      <c r="K93" s="57" t="str">
        <f>VLOOKUP(raw!K93,convert!$D$34:$E$40,2)</f>
        <v>.</v>
      </c>
      <c r="L93" s="57" t="str">
        <f>VLOOKUP(raw!L93,convert!$D$34:$E$40,2)</f>
        <v>.</v>
      </c>
      <c r="M93" s="57" t="str">
        <f>VLOOKUP(raw!M93,convert!$A$34:$B$40,2)</f>
        <v>.</v>
      </c>
      <c r="N93" s="57">
        <f>VLOOKUP(raw!N93,convert!$A$26:$B$31,2)</f>
        <v>0</v>
      </c>
      <c r="O93" s="57">
        <f>VLOOKUP(raw!O93,convert!$A$26:$B$31,2)</f>
        <v>0</v>
      </c>
      <c r="P93" s="57" t="str">
        <f>VLOOKUP(raw!P93,convert!$A$26:$B$31,2)</f>
        <v>.</v>
      </c>
      <c r="Q93" s="57" t="str">
        <f>VLOOKUP(raw!Q93,convert!$A$26:$B$31,2)</f>
        <v>.</v>
      </c>
      <c r="R93" s="57" t="str">
        <f>VLOOKUP(raw!R93,convert!$A$26:$B$31,2)</f>
        <v>.</v>
      </c>
      <c r="S93" s="57">
        <f>VLOOKUP(raw!S93,convert!$D$26:$E$31,2)</f>
        <v>75</v>
      </c>
      <c r="T93" s="57">
        <f>VLOOKUP(raw!T93,convert!$D$26:$E$31,2)</f>
        <v>75</v>
      </c>
      <c r="U93" s="57">
        <f>VLOOKUP(raw!U93,convert!$D$26:$E$31,2)</f>
        <v>75</v>
      </c>
      <c r="V93" s="57">
        <f>VLOOKUP(raw!V93,convert!$D$26:$E$31,2)</f>
        <v>75</v>
      </c>
      <c r="W93" s="57">
        <f>VLOOKUP(raw!W93,convert!$D$26:$E$31,2)</f>
        <v>100</v>
      </c>
      <c r="X93" s="57">
        <f>VLOOKUP(raw!X93,convert!$D$26:$E$31,2)</f>
        <v>100</v>
      </c>
      <c r="Y93" s="57">
        <f>VLOOKUP(raw!Y93,convert!$D$26:$E$31,2)</f>
        <v>100</v>
      </c>
      <c r="Z93" s="57">
        <f>VLOOKUP(raw!Z93,convert!$D$26:$E$31,2)</f>
        <v>75</v>
      </c>
      <c r="AA93" s="57">
        <f>VLOOKUP(raw!AA93,convert!$D$26:$E$31,2)</f>
        <v>75</v>
      </c>
      <c r="AB93" s="57">
        <f>VLOOKUP(raw!AB93,convert!$D$26:$E$31,2)</f>
        <v>75</v>
      </c>
      <c r="AC93" s="57">
        <f>VLOOKUP(raw!AC93,convert!$D$26:$E$31,2)</f>
        <v>75</v>
      </c>
      <c r="AD93" s="57">
        <f>VLOOKUP(raw!AD93,convert!$D$26:$E$31,2)</f>
        <v>100</v>
      </c>
      <c r="AE93" s="57" t="str">
        <f>VLOOKUP(raw!AE93,convert!$D$26:$E$31,2)</f>
        <v>.</v>
      </c>
      <c r="AF93" s="57" t="str">
        <f>VLOOKUP(raw!AF93,convert!$D$26:$E$31,2)</f>
        <v>.</v>
      </c>
      <c r="AG93" s="57" t="str">
        <f>VLOOKUP(raw!AG93,convert!$D$26:$E$31,2)</f>
        <v>.</v>
      </c>
      <c r="AH93" s="57" t="str">
        <f>VLOOKUP(raw!AH93,convert!$D$26:$E$31,2)</f>
        <v>.</v>
      </c>
      <c r="AI93" s="57" t="str">
        <f>VLOOKUP(raw!AI93,convert!$D$26:$E$31,2)</f>
        <v>.</v>
      </c>
      <c r="AJ93" s="57" t="str">
        <f>VLOOKUP(raw!AJ93,convert!$D$26:$E$31,2)</f>
        <v>.</v>
      </c>
      <c r="AK93" s="57" t="str">
        <f>VLOOKUP(raw!AK93,convert!$D$26:$E$31,2)</f>
        <v>.</v>
      </c>
      <c r="AL93" s="57" t="str">
        <f>VLOOKUP(raw!AL93,convert!$D$26:$E$31,2)</f>
        <v>.</v>
      </c>
      <c r="AM93" s="57" t="str">
        <f>VLOOKUP(raw!AM93,convert!$D$26:$E$31,2)</f>
        <v>.</v>
      </c>
      <c r="AN93" s="57"/>
      <c r="AO93" s="60">
        <f>IF(COUNT(score!AD93:AE93)=0,".",MIN(score!AD93:AE93))</f>
        <v>100</v>
      </c>
    </row>
    <row r="94" spans="1:41" x14ac:dyDescent="0.25">
      <c r="A94" s="58">
        <f>raw!$A94:$A94</f>
        <v>43405</v>
      </c>
      <c r="B94" s="59" t="str">
        <f>raw!$B94:$B94</f>
        <v>0002-0090</v>
      </c>
      <c r="C94" s="57">
        <f>VLOOKUP(raw!C94,convert!$D$26:$E$31,2)</f>
        <v>50</v>
      </c>
      <c r="D94" s="57">
        <f>VLOOKUP(raw!D94,convert!$A$13:$B$16,2)</f>
        <v>50</v>
      </c>
      <c r="E94" s="57">
        <f>VLOOKUP(raw!E94,convert!$A$13:$B$16,2)</f>
        <v>50</v>
      </c>
      <c r="F94" s="57">
        <f>VLOOKUP(raw!F94,convert!$A$8:$B$10,2)</f>
        <v>0</v>
      </c>
      <c r="G94" s="57">
        <f>VLOOKUP(raw!G94,convert!$A$8:$B$10,2)</f>
        <v>0</v>
      </c>
      <c r="H94" s="57">
        <f>VLOOKUP(raw!H94,convert!$A$8:$B$10,2)</f>
        <v>100</v>
      </c>
      <c r="I94" s="57">
        <f>VLOOKUP(raw!I94,convert!$A$8:$B$10,2)</f>
        <v>100</v>
      </c>
      <c r="J94" s="57">
        <f>VLOOKUP(raw!J94,convert!$D$26:$E$31,2)</f>
        <v>75</v>
      </c>
      <c r="K94" s="57">
        <f>VLOOKUP(raw!K94,convert!$D$34:$E$40,2)</f>
        <v>80</v>
      </c>
      <c r="L94" s="57">
        <f>VLOOKUP(raw!L94,convert!$D$34:$E$40,2)</f>
        <v>80</v>
      </c>
      <c r="M94" s="57">
        <f>VLOOKUP(raw!M94,convert!$A$34:$B$40,2)</f>
        <v>100</v>
      </c>
      <c r="N94" s="57">
        <f>VLOOKUP(raw!N94,convert!$A$26:$B$31,2)</f>
        <v>50</v>
      </c>
      <c r="O94" s="57">
        <f>VLOOKUP(raw!O94,convert!$A$26:$B$31,2)</f>
        <v>0</v>
      </c>
      <c r="P94" s="57">
        <f>VLOOKUP(raw!P94,convert!$A$26:$B$31,2)</f>
        <v>0</v>
      </c>
      <c r="Q94" s="57">
        <f>VLOOKUP(raw!Q94,convert!$A$26:$B$31,2)</f>
        <v>0</v>
      </c>
      <c r="R94" s="57">
        <f>VLOOKUP(raw!R94,convert!$A$26:$B$31,2)</f>
        <v>25</v>
      </c>
      <c r="S94" s="57">
        <f>VLOOKUP(raw!S94,convert!$D$26:$E$31,2)</f>
        <v>25</v>
      </c>
      <c r="T94" s="57">
        <f>VLOOKUP(raw!T94,convert!$D$26:$E$31,2)</f>
        <v>100</v>
      </c>
      <c r="U94" s="57">
        <f>VLOOKUP(raw!U94,convert!$D$26:$E$31,2)</f>
        <v>100</v>
      </c>
      <c r="V94" s="57">
        <f>VLOOKUP(raw!V94,convert!$D$26:$E$31,2)</f>
        <v>0</v>
      </c>
      <c r="W94" s="57">
        <f>VLOOKUP(raw!W94,convert!$D$26:$E$31,2)</f>
        <v>0</v>
      </c>
      <c r="X94" s="57">
        <f>VLOOKUP(raw!X94,convert!$D$26:$E$31,2)</f>
        <v>100</v>
      </c>
      <c r="Y94" s="57">
        <f>VLOOKUP(raw!Y94,convert!$D$26:$E$31,2)</f>
        <v>100</v>
      </c>
      <c r="Z94" s="57">
        <f>VLOOKUP(raw!Z94,convert!$D$26:$E$31,2)</f>
        <v>100</v>
      </c>
      <c r="AA94" s="57">
        <f>VLOOKUP(raw!AA94,convert!$D$26:$E$31,2)</f>
        <v>50</v>
      </c>
      <c r="AB94" s="57">
        <f>VLOOKUP(raw!AB94,convert!$D$26:$E$31,2)</f>
        <v>50</v>
      </c>
      <c r="AC94" s="57">
        <f>VLOOKUP(raw!AC94,convert!$D$26:$E$31,2)</f>
        <v>100</v>
      </c>
      <c r="AD94" s="57">
        <f>VLOOKUP(raw!AD94,convert!$D$26:$E$31,2)</f>
        <v>100</v>
      </c>
      <c r="AE94" s="57" t="str">
        <f>VLOOKUP(raw!AE94,convert!$D$26:$E$31,2)</f>
        <v>.</v>
      </c>
      <c r="AF94" s="57">
        <f>VLOOKUP(raw!AF94,convert!$D$26:$E$31,2)</f>
        <v>100</v>
      </c>
      <c r="AG94" s="57">
        <f>VLOOKUP(raw!AG94,convert!$D$26:$E$31,2)</f>
        <v>100</v>
      </c>
      <c r="AH94" s="57">
        <f>VLOOKUP(raw!AH94,convert!$D$26:$E$31,2)</f>
        <v>75</v>
      </c>
      <c r="AI94" s="57">
        <f>VLOOKUP(raw!AI94,convert!$D$26:$E$31,2)</f>
        <v>75</v>
      </c>
      <c r="AJ94" s="57">
        <f>VLOOKUP(raw!AJ94,convert!$D$26:$E$31,2)</f>
        <v>75</v>
      </c>
      <c r="AK94" s="57">
        <f>VLOOKUP(raw!AK94,convert!$D$26:$E$31,2)</f>
        <v>75</v>
      </c>
      <c r="AL94" s="57">
        <f>VLOOKUP(raw!AL94,convert!$D$26:$E$31,2)</f>
        <v>100</v>
      </c>
      <c r="AM94" s="57">
        <f>VLOOKUP(raw!AM94,convert!$D$26:$E$31,2)</f>
        <v>50</v>
      </c>
      <c r="AN94" s="57"/>
      <c r="AO94" s="60">
        <f>IF(COUNT(score!AD94:AE94)=0,".",MIN(score!AD94:AE94))</f>
        <v>100</v>
      </c>
    </row>
    <row r="95" spans="1:41" x14ac:dyDescent="0.25">
      <c r="A95" s="58">
        <f>raw!$A95:$A95</f>
        <v>43399</v>
      </c>
      <c r="B95" s="59" t="str">
        <f>raw!$B95:$B95</f>
        <v>0002-0091</v>
      </c>
      <c r="C95" s="57">
        <f>VLOOKUP(raw!C95,convert!$D$26:$E$31,2)</f>
        <v>75</v>
      </c>
      <c r="D95" s="57">
        <f>VLOOKUP(raw!D95,convert!$A$13:$B$16,2)</f>
        <v>50</v>
      </c>
      <c r="E95" s="57">
        <f>VLOOKUP(raw!E95,convert!$A$13:$B$16,2)</f>
        <v>50</v>
      </c>
      <c r="F95" s="57">
        <f>VLOOKUP(raw!F95,convert!$A$8:$B$10,2)</f>
        <v>100</v>
      </c>
      <c r="G95" s="57">
        <f>VLOOKUP(raw!G95,convert!$A$8:$B$10,2)</f>
        <v>100</v>
      </c>
      <c r="H95" s="57">
        <f>VLOOKUP(raw!H95,convert!$A$8:$B$10,2)</f>
        <v>0</v>
      </c>
      <c r="I95" s="57">
        <f>VLOOKUP(raw!I95,convert!$A$8:$B$10,2)</f>
        <v>0</v>
      </c>
      <c r="J95" s="57">
        <f>VLOOKUP(raw!J95,convert!$D$26:$E$31,2)</f>
        <v>100</v>
      </c>
      <c r="K95" s="57">
        <f>VLOOKUP(raw!K95,convert!$D$34:$E$40,2)</f>
        <v>80</v>
      </c>
      <c r="L95" s="57">
        <f>VLOOKUP(raw!L95,convert!$D$34:$E$40,2)</f>
        <v>80</v>
      </c>
      <c r="M95" s="57">
        <f>VLOOKUP(raw!M95,convert!$A$34:$B$40,2)</f>
        <v>60</v>
      </c>
      <c r="N95" s="57">
        <f>VLOOKUP(raw!N95,convert!$A$26:$B$31,2)</f>
        <v>75</v>
      </c>
      <c r="O95" s="57">
        <f>VLOOKUP(raw!O95,convert!$A$26:$B$31,2)</f>
        <v>25</v>
      </c>
      <c r="P95" s="57">
        <f>VLOOKUP(raw!P95,convert!$A$26:$B$31,2)</f>
        <v>25</v>
      </c>
      <c r="Q95" s="57">
        <f>VLOOKUP(raw!Q95,convert!$A$26:$B$31,2)</f>
        <v>25</v>
      </c>
      <c r="R95" s="57">
        <f>VLOOKUP(raw!R95,convert!$A$26:$B$31,2)</f>
        <v>25</v>
      </c>
      <c r="S95" s="57">
        <f>VLOOKUP(raw!S95,convert!$D$26:$E$31,2)</f>
        <v>75</v>
      </c>
      <c r="T95" s="57">
        <f>VLOOKUP(raw!T95,convert!$D$26:$E$31,2)</f>
        <v>100</v>
      </c>
      <c r="U95" s="57">
        <f>VLOOKUP(raw!U95,convert!$D$26:$E$31,2)</f>
        <v>100</v>
      </c>
      <c r="V95" s="57">
        <f>VLOOKUP(raw!V95,convert!$D$26:$E$31,2)</f>
        <v>100</v>
      </c>
      <c r="W95" s="57">
        <f>VLOOKUP(raw!W95,convert!$D$26:$E$31,2)</f>
        <v>75</v>
      </c>
      <c r="X95" s="57">
        <f>VLOOKUP(raw!X95,convert!$D$26:$E$31,2)</f>
        <v>75</v>
      </c>
      <c r="Y95" s="57">
        <f>VLOOKUP(raw!Y95,convert!$D$26:$E$31,2)</f>
        <v>100</v>
      </c>
      <c r="Z95" s="57">
        <f>VLOOKUP(raw!Z95,convert!$D$26:$E$31,2)</f>
        <v>75</v>
      </c>
      <c r="AA95" s="57">
        <f>VLOOKUP(raw!AA95,convert!$D$26:$E$31,2)</f>
        <v>75</v>
      </c>
      <c r="AB95" s="57">
        <f>VLOOKUP(raw!AB95,convert!$D$26:$E$31,2)</f>
        <v>100</v>
      </c>
      <c r="AC95" s="57">
        <f>VLOOKUP(raw!AC95,convert!$D$26:$E$31,2)</f>
        <v>75</v>
      </c>
      <c r="AD95" s="57">
        <f>VLOOKUP(raw!AD95,convert!$D$26:$E$31,2)</f>
        <v>75</v>
      </c>
      <c r="AE95" s="57" t="str">
        <f>VLOOKUP(raw!AE95,convert!$D$26:$E$31,2)</f>
        <v>.</v>
      </c>
      <c r="AF95" s="57">
        <f>VLOOKUP(raw!AF95,convert!$D$26:$E$31,2)</f>
        <v>25</v>
      </c>
      <c r="AG95" s="57">
        <f>VLOOKUP(raw!AG95,convert!$D$26:$E$31,2)</f>
        <v>50</v>
      </c>
      <c r="AH95" s="57">
        <f>VLOOKUP(raw!AH95,convert!$D$26:$E$31,2)</f>
        <v>75</v>
      </c>
      <c r="AI95" s="57">
        <f>VLOOKUP(raw!AI95,convert!$D$26:$E$31,2)</f>
        <v>25</v>
      </c>
      <c r="AJ95" s="57">
        <f>VLOOKUP(raw!AJ95,convert!$D$26:$E$31,2)</f>
        <v>50</v>
      </c>
      <c r="AK95" s="57">
        <f>VLOOKUP(raw!AK95,convert!$D$26:$E$31,2)</f>
        <v>50</v>
      </c>
      <c r="AL95" s="57">
        <f>VLOOKUP(raw!AL95,convert!$D$26:$E$31,2)</f>
        <v>100</v>
      </c>
      <c r="AM95" s="57">
        <f>VLOOKUP(raw!AM95,convert!$D$26:$E$31,2)</f>
        <v>75</v>
      </c>
      <c r="AN95" s="57"/>
      <c r="AO95" s="60">
        <f>IF(COUNT(score!AD95:AE95)=0,".",MIN(score!AD95:AE95))</f>
        <v>75</v>
      </c>
    </row>
    <row r="96" spans="1:41" x14ac:dyDescent="0.25">
      <c r="A96" s="58">
        <f>raw!$A96:$A96</f>
        <v>43399</v>
      </c>
      <c r="B96" s="59" t="str">
        <f>raw!$B96:$B96</f>
        <v>0002-0092</v>
      </c>
      <c r="C96" s="57">
        <f>VLOOKUP(raw!C96,convert!$D$26:$E$31,2)</f>
        <v>50</v>
      </c>
      <c r="D96" s="57">
        <f>VLOOKUP(raw!D96,convert!$A$13:$B$16,2)</f>
        <v>50</v>
      </c>
      <c r="E96" s="57">
        <f>VLOOKUP(raw!E96,convert!$A$13:$B$16,2)</f>
        <v>100</v>
      </c>
      <c r="F96" s="57">
        <f>VLOOKUP(raw!F96,convert!$A$8:$B$10,2)</f>
        <v>100</v>
      </c>
      <c r="G96" s="57">
        <f>VLOOKUP(raw!G96,convert!$A$8:$B$10,2)</f>
        <v>100</v>
      </c>
      <c r="H96" s="57">
        <f>VLOOKUP(raw!H96,convert!$A$8:$B$10,2)</f>
        <v>100</v>
      </c>
      <c r="I96" s="57">
        <f>VLOOKUP(raw!I96,convert!$A$8:$B$10,2)</f>
        <v>100</v>
      </c>
      <c r="J96" s="57">
        <f>VLOOKUP(raw!J96,convert!$D$26:$E$31,2)</f>
        <v>50</v>
      </c>
      <c r="K96" s="57">
        <f>VLOOKUP(raw!K96,convert!$D$34:$E$40,2)</f>
        <v>100</v>
      </c>
      <c r="L96" s="57">
        <f>VLOOKUP(raw!L96,convert!$D$34:$E$40,2)</f>
        <v>60</v>
      </c>
      <c r="M96" s="57">
        <f>VLOOKUP(raw!M96,convert!$A$34:$B$40,2)</f>
        <v>40</v>
      </c>
      <c r="N96" s="57">
        <f>VLOOKUP(raw!N96,convert!$A$26:$B$31,2)</f>
        <v>100</v>
      </c>
      <c r="O96" s="57">
        <f>VLOOKUP(raw!O96,convert!$A$26:$B$31,2)</f>
        <v>75</v>
      </c>
      <c r="P96" s="57">
        <f>VLOOKUP(raw!P96,convert!$A$26:$B$31,2)</f>
        <v>25</v>
      </c>
      <c r="Q96" s="57">
        <f>VLOOKUP(raw!Q96,convert!$A$26:$B$31,2)</f>
        <v>25</v>
      </c>
      <c r="R96" s="57">
        <f>VLOOKUP(raw!R96,convert!$A$26:$B$31,2)</f>
        <v>75</v>
      </c>
      <c r="S96" s="57">
        <f>VLOOKUP(raw!S96,convert!$D$26:$E$31,2)</f>
        <v>50</v>
      </c>
      <c r="T96" s="57">
        <f>VLOOKUP(raw!T96,convert!$D$26:$E$31,2)</f>
        <v>50</v>
      </c>
      <c r="U96" s="57">
        <f>VLOOKUP(raw!U96,convert!$D$26:$E$31,2)</f>
        <v>50</v>
      </c>
      <c r="V96" s="57">
        <f>VLOOKUP(raw!V96,convert!$D$26:$E$31,2)</f>
        <v>25</v>
      </c>
      <c r="W96" s="57">
        <f>VLOOKUP(raw!W96,convert!$D$26:$E$31,2)</f>
        <v>50</v>
      </c>
      <c r="X96" s="57">
        <f>VLOOKUP(raw!X96,convert!$D$26:$E$31,2)</f>
        <v>100</v>
      </c>
      <c r="Y96" s="57">
        <f>VLOOKUP(raw!Y96,convert!$D$26:$E$31,2)</f>
        <v>100</v>
      </c>
      <c r="Z96" s="57">
        <f>VLOOKUP(raw!Z96,convert!$D$26:$E$31,2)</f>
        <v>50</v>
      </c>
      <c r="AA96" s="57">
        <f>VLOOKUP(raw!AA96,convert!$D$26:$E$31,2)</f>
        <v>100</v>
      </c>
      <c r="AB96" s="57">
        <f>VLOOKUP(raw!AB96,convert!$D$26:$E$31,2)</f>
        <v>100</v>
      </c>
      <c r="AC96" s="57">
        <f>VLOOKUP(raw!AC96,convert!$D$26:$E$31,2)</f>
        <v>100</v>
      </c>
      <c r="AD96" s="57">
        <f>VLOOKUP(raw!AD96,convert!$D$26:$E$31,2)</f>
        <v>100</v>
      </c>
      <c r="AE96" s="57" t="str">
        <f>VLOOKUP(raw!AE96,convert!$D$26:$E$31,2)</f>
        <v>.</v>
      </c>
      <c r="AF96" s="57">
        <f>VLOOKUP(raw!AF96,convert!$D$26:$E$31,2)</f>
        <v>75</v>
      </c>
      <c r="AG96" s="57">
        <f>VLOOKUP(raw!AG96,convert!$D$26:$E$31,2)</f>
        <v>50</v>
      </c>
      <c r="AH96" s="57">
        <f>VLOOKUP(raw!AH96,convert!$D$26:$E$31,2)</f>
        <v>25</v>
      </c>
      <c r="AI96" s="57">
        <f>VLOOKUP(raw!AI96,convert!$D$26:$E$31,2)</f>
        <v>50</v>
      </c>
      <c r="AJ96" s="57">
        <f>VLOOKUP(raw!AJ96,convert!$D$26:$E$31,2)</f>
        <v>50</v>
      </c>
      <c r="AK96" s="57">
        <f>VLOOKUP(raw!AK96,convert!$D$26:$E$31,2)</f>
        <v>50</v>
      </c>
      <c r="AL96" s="57">
        <f>VLOOKUP(raw!AL96,convert!$D$26:$E$31,2)</f>
        <v>25</v>
      </c>
      <c r="AM96" s="57">
        <f>VLOOKUP(raw!AM96,convert!$D$26:$E$31,2)</f>
        <v>0</v>
      </c>
      <c r="AN96" s="57"/>
      <c r="AO96" s="60">
        <f>IF(COUNT(score!AD96:AE96)=0,".",MIN(score!AD96:AE96))</f>
        <v>100</v>
      </c>
    </row>
    <row r="97" spans="1:41" x14ac:dyDescent="0.25">
      <c r="A97" s="58">
        <f>raw!$A97:$A97</f>
        <v>43403</v>
      </c>
      <c r="B97" s="59" t="str">
        <f>raw!$B97:$B97</f>
        <v>0002-0095</v>
      </c>
      <c r="C97" s="57">
        <f>VLOOKUP(raw!C97,convert!$D$26:$E$31,2)</f>
        <v>50</v>
      </c>
      <c r="D97" s="57">
        <f>VLOOKUP(raw!D97,convert!$A$13:$B$16,2)</f>
        <v>100</v>
      </c>
      <c r="E97" s="57">
        <f>VLOOKUP(raw!E97,convert!$A$13:$B$16,2)</f>
        <v>100</v>
      </c>
      <c r="F97" s="57">
        <f>VLOOKUP(raw!F97,convert!$A$8:$B$10,2)</f>
        <v>0</v>
      </c>
      <c r="G97" s="57">
        <f>VLOOKUP(raw!G97,convert!$A$8:$B$10,2)</f>
        <v>100</v>
      </c>
      <c r="H97" s="57">
        <f>VLOOKUP(raw!H97,convert!$A$8:$B$10,2)</f>
        <v>100</v>
      </c>
      <c r="I97" s="57">
        <f>VLOOKUP(raw!I97,convert!$A$8:$B$10,2)</f>
        <v>0</v>
      </c>
      <c r="J97" s="57">
        <f>VLOOKUP(raw!J97,convert!$D$26:$E$31,2)</f>
        <v>100</v>
      </c>
      <c r="K97" s="57">
        <f>VLOOKUP(raw!K97,convert!$D$34:$E$40,2)</f>
        <v>100</v>
      </c>
      <c r="L97" s="57">
        <f>VLOOKUP(raw!L97,convert!$D$34:$E$40,2)</f>
        <v>100</v>
      </c>
      <c r="M97" s="57">
        <f>VLOOKUP(raw!M97,convert!$A$34:$B$40,2)</f>
        <v>100</v>
      </c>
      <c r="N97" s="57">
        <f>VLOOKUP(raw!N97,convert!$A$26:$B$31,2)</f>
        <v>100</v>
      </c>
      <c r="O97" s="57">
        <f>VLOOKUP(raw!O97,convert!$A$26:$B$31,2)</f>
        <v>75</v>
      </c>
      <c r="P97" s="57">
        <f>VLOOKUP(raw!P97,convert!$A$26:$B$31,2)</f>
        <v>75</v>
      </c>
      <c r="Q97" s="57">
        <f>VLOOKUP(raw!Q97,convert!$A$26:$B$31,2)</f>
        <v>75</v>
      </c>
      <c r="R97" s="57">
        <f>VLOOKUP(raw!R97,convert!$A$26:$B$31,2)</f>
        <v>75</v>
      </c>
      <c r="S97" s="57">
        <f>VLOOKUP(raw!S97,convert!$D$26:$E$31,2)</f>
        <v>100</v>
      </c>
      <c r="T97" s="57">
        <f>VLOOKUP(raw!T97,convert!$D$26:$E$31,2)</f>
        <v>100</v>
      </c>
      <c r="U97" s="57">
        <f>VLOOKUP(raw!U97,convert!$D$26:$E$31,2)</f>
        <v>100</v>
      </c>
      <c r="V97" s="57">
        <f>VLOOKUP(raw!V97,convert!$D$26:$E$31,2)</f>
        <v>100</v>
      </c>
      <c r="W97" s="57">
        <f>VLOOKUP(raw!W97,convert!$D$26:$E$31,2)</f>
        <v>100</v>
      </c>
      <c r="X97" s="57">
        <f>VLOOKUP(raw!X97,convert!$D$26:$E$31,2)</f>
        <v>100</v>
      </c>
      <c r="Y97" s="57">
        <f>VLOOKUP(raw!Y97,convert!$D$26:$E$31,2)</f>
        <v>100</v>
      </c>
      <c r="Z97" s="57">
        <f>VLOOKUP(raw!Z97,convert!$D$26:$E$31,2)</f>
        <v>75</v>
      </c>
      <c r="AA97" s="57">
        <f>VLOOKUP(raw!AA97,convert!$D$26:$E$31,2)</f>
        <v>100</v>
      </c>
      <c r="AB97" s="57">
        <f>VLOOKUP(raw!AB97,convert!$D$26:$E$31,2)</f>
        <v>100</v>
      </c>
      <c r="AC97" s="57">
        <f>VLOOKUP(raw!AC97,convert!$D$26:$E$31,2)</f>
        <v>100</v>
      </c>
      <c r="AD97" s="57">
        <f>VLOOKUP(raw!AD97,convert!$D$26:$E$31,2)</f>
        <v>100</v>
      </c>
      <c r="AE97" s="57" t="str">
        <f>VLOOKUP(raw!AE97,convert!$D$26:$E$31,2)</f>
        <v>.</v>
      </c>
      <c r="AF97" s="57">
        <f>VLOOKUP(raw!AF97,convert!$D$26:$E$31,2)</f>
        <v>100</v>
      </c>
      <c r="AG97" s="57">
        <f>VLOOKUP(raw!AG97,convert!$D$26:$E$31,2)</f>
        <v>100</v>
      </c>
      <c r="AH97" s="57">
        <f>VLOOKUP(raw!AH97,convert!$D$26:$E$31,2)</f>
        <v>75</v>
      </c>
      <c r="AI97" s="57">
        <f>VLOOKUP(raw!AI97,convert!$D$26:$E$31,2)</f>
        <v>75</v>
      </c>
      <c r="AJ97" s="57">
        <f>VLOOKUP(raw!AJ97,convert!$D$26:$E$31,2)</f>
        <v>100</v>
      </c>
      <c r="AK97" s="57">
        <f>VLOOKUP(raw!AK97,convert!$D$26:$E$31,2)</f>
        <v>100</v>
      </c>
      <c r="AL97" s="57">
        <f>VLOOKUP(raw!AL97,convert!$D$26:$E$31,2)</f>
        <v>100</v>
      </c>
      <c r="AM97" s="57">
        <f>VLOOKUP(raw!AM97,convert!$D$26:$E$31,2)</f>
        <v>100</v>
      </c>
      <c r="AN97" s="57"/>
      <c r="AO97" s="60">
        <f>IF(COUNT(score!AD97:AE97)=0,".",MIN(score!AD97:AE97))</f>
        <v>100</v>
      </c>
    </row>
    <row r="98" spans="1:41" x14ac:dyDescent="0.25">
      <c r="A98" s="58">
        <f>raw!$A98:$A98</f>
        <v>43403</v>
      </c>
      <c r="B98" s="59" t="str">
        <f>raw!$B98:$B98</f>
        <v>0002-0096</v>
      </c>
      <c r="C98" s="57">
        <f>VLOOKUP(raw!C98,convert!$D$26:$E$31,2)</f>
        <v>25</v>
      </c>
      <c r="D98" s="57">
        <f>VLOOKUP(raw!D98,convert!$A$13:$B$16,2)</f>
        <v>0</v>
      </c>
      <c r="E98" s="57">
        <f>VLOOKUP(raw!E98,convert!$A$13:$B$16,2)</f>
        <v>0</v>
      </c>
      <c r="F98" s="57">
        <f>VLOOKUP(raw!F98,convert!$A$8:$B$10,2)</f>
        <v>0</v>
      </c>
      <c r="G98" s="57">
        <f>VLOOKUP(raw!G98,convert!$A$8:$B$10,2)</f>
        <v>0</v>
      </c>
      <c r="H98" s="57">
        <f>VLOOKUP(raw!H98,convert!$A$8:$B$10,2)</f>
        <v>0</v>
      </c>
      <c r="I98" s="57">
        <f>VLOOKUP(raw!I98,convert!$A$8:$B$10,2)</f>
        <v>0</v>
      </c>
      <c r="J98" s="57">
        <f>VLOOKUP(raw!J98,convert!$D$26:$E$31,2)</f>
        <v>50</v>
      </c>
      <c r="K98" s="57">
        <f>VLOOKUP(raw!K98,convert!$D$34:$E$40,2)</f>
        <v>80</v>
      </c>
      <c r="L98" s="57">
        <f>VLOOKUP(raw!L98,convert!$D$34:$E$40,2)</f>
        <v>20</v>
      </c>
      <c r="M98" s="57">
        <f>VLOOKUP(raw!M98,convert!$A$34:$B$40,2)</f>
        <v>60</v>
      </c>
      <c r="N98" s="57">
        <f>VLOOKUP(raw!N98,convert!$A$26:$B$31,2)</f>
        <v>25</v>
      </c>
      <c r="O98" s="57">
        <f>VLOOKUP(raw!O98,convert!$A$26:$B$31,2)</f>
        <v>0</v>
      </c>
      <c r="P98" s="57">
        <f>VLOOKUP(raw!P98,convert!$A$26:$B$31,2)</f>
        <v>0</v>
      </c>
      <c r="Q98" s="57">
        <f>VLOOKUP(raw!Q98,convert!$A$26:$B$31,2)</f>
        <v>0</v>
      </c>
      <c r="R98" s="57">
        <f>VLOOKUP(raw!R98,convert!$A$26:$B$31,2)</f>
        <v>0</v>
      </c>
      <c r="S98" s="57">
        <f>VLOOKUP(raw!S98,convert!$D$26:$E$31,2)</f>
        <v>100</v>
      </c>
      <c r="T98" s="57">
        <f>VLOOKUP(raw!T98,convert!$D$26:$E$31,2)</f>
        <v>100</v>
      </c>
      <c r="U98" s="57">
        <f>VLOOKUP(raw!U98,convert!$D$26:$E$31,2)</f>
        <v>50</v>
      </c>
      <c r="V98" s="57">
        <f>VLOOKUP(raw!V98,convert!$D$26:$E$31,2)</f>
        <v>100</v>
      </c>
      <c r="W98" s="57">
        <f>VLOOKUP(raw!W98,convert!$D$26:$E$31,2)</f>
        <v>50</v>
      </c>
      <c r="X98" s="57">
        <f>VLOOKUP(raw!X98,convert!$D$26:$E$31,2)</f>
        <v>75</v>
      </c>
      <c r="Y98" s="57">
        <f>VLOOKUP(raw!Y98,convert!$D$26:$E$31,2)</f>
        <v>100</v>
      </c>
      <c r="Z98" s="57">
        <f>VLOOKUP(raw!Z98,convert!$D$26:$E$31,2)</f>
        <v>50</v>
      </c>
      <c r="AA98" s="57">
        <f>VLOOKUP(raw!AA98,convert!$D$26:$E$31,2)</f>
        <v>50</v>
      </c>
      <c r="AB98" s="57">
        <f>VLOOKUP(raw!AB98,convert!$D$26:$E$31,2)</f>
        <v>50</v>
      </c>
      <c r="AC98" s="57">
        <f>VLOOKUP(raw!AC98,convert!$D$26:$E$31,2)</f>
        <v>75</v>
      </c>
      <c r="AD98" s="57">
        <f>VLOOKUP(raw!AD98,convert!$D$26:$E$31,2)</f>
        <v>100</v>
      </c>
      <c r="AE98" s="57" t="str">
        <f>VLOOKUP(raw!AE98,convert!$D$26:$E$31,2)</f>
        <v>.</v>
      </c>
      <c r="AF98" s="57">
        <f>VLOOKUP(raw!AF98,convert!$D$26:$E$31,2)</f>
        <v>75</v>
      </c>
      <c r="AG98" s="57">
        <f>VLOOKUP(raw!AG98,convert!$D$26:$E$31,2)</f>
        <v>75</v>
      </c>
      <c r="AH98" s="57">
        <f>VLOOKUP(raw!AH98,convert!$D$26:$E$31,2)</f>
        <v>25</v>
      </c>
      <c r="AI98" s="57">
        <f>VLOOKUP(raw!AI98,convert!$D$26:$E$31,2)</f>
        <v>75</v>
      </c>
      <c r="AJ98" s="57">
        <f>VLOOKUP(raw!AJ98,convert!$D$26:$E$31,2)</f>
        <v>25</v>
      </c>
      <c r="AK98" s="57">
        <f>VLOOKUP(raw!AK98,convert!$D$26:$E$31,2)</f>
        <v>75</v>
      </c>
      <c r="AL98" s="57" t="str">
        <f>VLOOKUP(raw!AL98,convert!$D$26:$E$31,2)</f>
        <v>.</v>
      </c>
      <c r="AM98" s="57">
        <f>VLOOKUP(raw!AM98,convert!$D$26:$E$31,2)</f>
        <v>100</v>
      </c>
      <c r="AN98" s="57"/>
      <c r="AO98" s="60">
        <f>IF(COUNT(score!AD98:AE98)=0,".",MIN(score!AD98:AE98))</f>
        <v>100</v>
      </c>
    </row>
    <row r="99" spans="1:41" x14ac:dyDescent="0.25">
      <c r="A99" s="58">
        <f>raw!$A99:$A99</f>
        <v>43403</v>
      </c>
      <c r="B99" s="59" t="str">
        <f>raw!$B99:$B99</f>
        <v>0002-0097</v>
      </c>
      <c r="C99" s="57">
        <f>VLOOKUP(raw!C99,convert!$D$26:$E$31,2)</f>
        <v>25</v>
      </c>
      <c r="D99" s="57">
        <f>VLOOKUP(raw!D99,convert!$A$13:$B$16,2)</f>
        <v>0</v>
      </c>
      <c r="E99" s="57">
        <f>VLOOKUP(raw!E99,convert!$A$13:$B$16,2)</f>
        <v>50</v>
      </c>
      <c r="F99" s="57">
        <f>VLOOKUP(raw!F99,convert!$A$8:$B$10,2)</f>
        <v>0</v>
      </c>
      <c r="G99" s="57">
        <f>VLOOKUP(raw!G99,convert!$A$8:$B$10,2)</f>
        <v>0</v>
      </c>
      <c r="H99" s="57">
        <f>VLOOKUP(raw!H99,convert!$A$8:$B$10,2)</f>
        <v>0</v>
      </c>
      <c r="I99" s="57">
        <f>VLOOKUP(raw!I99,convert!$A$8:$B$10,2)</f>
        <v>0</v>
      </c>
      <c r="J99" s="57">
        <f>VLOOKUP(raw!J99,convert!$D$26:$E$31,2)</f>
        <v>50</v>
      </c>
      <c r="K99" s="57">
        <f>VLOOKUP(raw!K99,convert!$D$34:$E$40,2)</f>
        <v>20</v>
      </c>
      <c r="L99" s="57">
        <f>VLOOKUP(raw!L99,convert!$D$34:$E$40,2)</f>
        <v>80</v>
      </c>
      <c r="M99" s="57">
        <f>VLOOKUP(raw!M99,convert!$A$34:$B$40,2)</f>
        <v>20</v>
      </c>
      <c r="N99" s="57">
        <f>VLOOKUP(raw!N99,convert!$A$26:$B$31,2)</f>
        <v>0</v>
      </c>
      <c r="O99" s="57">
        <f>VLOOKUP(raw!O99,convert!$A$26:$B$31,2)</f>
        <v>50</v>
      </c>
      <c r="P99" s="57">
        <f>VLOOKUP(raw!P99,convert!$A$26:$B$31,2)</f>
        <v>0</v>
      </c>
      <c r="Q99" s="57">
        <f>VLOOKUP(raw!Q99,convert!$A$26:$B$31,2)</f>
        <v>0</v>
      </c>
      <c r="R99" s="57">
        <f>VLOOKUP(raw!R99,convert!$A$26:$B$31,2)</f>
        <v>0</v>
      </c>
      <c r="S99" s="57">
        <f>VLOOKUP(raw!S99,convert!$D$26:$E$31,2)</f>
        <v>25</v>
      </c>
      <c r="T99" s="57">
        <f>VLOOKUP(raw!T99,convert!$D$26:$E$31,2)</f>
        <v>25</v>
      </c>
      <c r="U99" s="57">
        <f>VLOOKUP(raw!U99,convert!$D$26:$E$31,2)</f>
        <v>100</v>
      </c>
      <c r="V99" s="57">
        <f>VLOOKUP(raw!V99,convert!$D$26:$E$31,2)</f>
        <v>75</v>
      </c>
      <c r="W99" s="57">
        <f>VLOOKUP(raw!W99,convert!$D$26:$E$31,2)</f>
        <v>75</v>
      </c>
      <c r="X99" s="57">
        <f>VLOOKUP(raw!X99,convert!$D$26:$E$31,2)</f>
        <v>25</v>
      </c>
      <c r="Y99" s="57">
        <f>VLOOKUP(raw!Y99,convert!$D$26:$E$31,2)</f>
        <v>100</v>
      </c>
      <c r="Z99" s="57">
        <f>VLOOKUP(raw!Z99,convert!$D$26:$E$31,2)</f>
        <v>100</v>
      </c>
      <c r="AA99" s="57">
        <f>VLOOKUP(raw!AA99,convert!$D$26:$E$31,2)</f>
        <v>25</v>
      </c>
      <c r="AB99" s="57">
        <f>VLOOKUP(raw!AB99,convert!$D$26:$E$31,2)</f>
        <v>50</v>
      </c>
      <c r="AC99" s="57">
        <f>VLOOKUP(raw!AC99,convert!$D$26:$E$31,2)</f>
        <v>100</v>
      </c>
      <c r="AD99" s="57">
        <f>VLOOKUP(raw!AD99,convert!$D$26:$E$31,2)</f>
        <v>75</v>
      </c>
      <c r="AE99" s="57" t="str">
        <f>VLOOKUP(raw!AE99,convert!$D$26:$E$31,2)</f>
        <v>.</v>
      </c>
      <c r="AF99" s="57">
        <f>VLOOKUP(raw!AF99,convert!$D$26:$E$31,2)</f>
        <v>25</v>
      </c>
      <c r="AG99" s="57">
        <f>VLOOKUP(raw!AG99,convert!$D$26:$E$31,2)</f>
        <v>25</v>
      </c>
      <c r="AH99" s="57">
        <f>VLOOKUP(raw!AH99,convert!$D$26:$E$31,2)</f>
        <v>25</v>
      </c>
      <c r="AI99" s="57">
        <f>VLOOKUP(raw!AI99,convert!$D$26:$E$31,2)</f>
        <v>25</v>
      </c>
      <c r="AJ99" s="57">
        <f>VLOOKUP(raw!AJ99,convert!$D$26:$E$31,2)</f>
        <v>25</v>
      </c>
      <c r="AK99" s="57">
        <f>VLOOKUP(raw!AK99,convert!$D$26:$E$31,2)</f>
        <v>25</v>
      </c>
      <c r="AL99" s="57">
        <f>VLOOKUP(raw!AL99,convert!$D$26:$E$31,2)</f>
        <v>50</v>
      </c>
      <c r="AM99" s="57">
        <f>VLOOKUP(raw!AM99,convert!$D$26:$E$31,2)</f>
        <v>50</v>
      </c>
      <c r="AN99" s="57"/>
      <c r="AO99" s="60">
        <f>IF(COUNT(score!AD99:AE99)=0,".",MIN(score!AD99:AE99))</f>
        <v>75</v>
      </c>
    </row>
    <row r="100" spans="1:41" x14ac:dyDescent="0.25">
      <c r="A100" s="58">
        <f>raw!$A100:$A100</f>
        <v>43399</v>
      </c>
      <c r="B100" s="59" t="str">
        <f>raw!$B100:$B100</f>
        <v>0002-0098</v>
      </c>
      <c r="C100" s="57">
        <f>VLOOKUP(raw!C100,convert!$D$26:$E$31,2)</f>
        <v>50</v>
      </c>
      <c r="D100" s="57">
        <f>VLOOKUP(raw!D100,convert!$A$13:$B$16,2)</f>
        <v>50</v>
      </c>
      <c r="E100" s="57">
        <f>VLOOKUP(raw!E100,convert!$A$13:$B$16,2)</f>
        <v>50</v>
      </c>
      <c r="F100" s="57">
        <f>VLOOKUP(raw!F100,convert!$A$8:$B$10,2)</f>
        <v>100</v>
      </c>
      <c r="G100" s="57">
        <f>VLOOKUP(raw!G100,convert!$A$8:$B$10,2)</f>
        <v>100</v>
      </c>
      <c r="H100" s="57">
        <f>VLOOKUP(raw!H100,convert!$A$8:$B$10,2)</f>
        <v>100</v>
      </c>
      <c r="I100" s="57">
        <f>VLOOKUP(raw!I100,convert!$A$8:$B$10,2)</f>
        <v>100</v>
      </c>
      <c r="J100" s="57">
        <f>VLOOKUP(raw!J100,convert!$D$26:$E$31,2)</f>
        <v>100</v>
      </c>
      <c r="K100" s="57">
        <f>VLOOKUP(raw!K100,convert!$D$34:$E$40,2)</f>
        <v>100</v>
      </c>
      <c r="L100" s="57">
        <f>VLOOKUP(raw!L100,convert!$D$34:$E$40,2)</f>
        <v>100</v>
      </c>
      <c r="M100" s="57">
        <f>VLOOKUP(raw!M100,convert!$A$34:$B$40,2)</f>
        <v>60</v>
      </c>
      <c r="N100" s="57">
        <f>VLOOKUP(raw!N100,convert!$A$26:$B$31,2)</f>
        <v>100</v>
      </c>
      <c r="O100" s="57">
        <f>VLOOKUP(raw!O100,convert!$A$26:$B$31,2)</f>
        <v>0</v>
      </c>
      <c r="P100" s="57">
        <f>VLOOKUP(raw!P100,convert!$A$26:$B$31,2)</f>
        <v>0</v>
      </c>
      <c r="Q100" s="57">
        <f>VLOOKUP(raw!Q100,convert!$A$26:$B$31,2)</f>
        <v>0</v>
      </c>
      <c r="R100" s="57">
        <f>VLOOKUP(raw!R100,convert!$A$26:$B$31,2)</f>
        <v>75</v>
      </c>
      <c r="S100" s="57">
        <f>VLOOKUP(raw!S100,convert!$D$26:$E$31,2)</f>
        <v>100</v>
      </c>
      <c r="T100" s="57">
        <f>VLOOKUP(raw!T100,convert!$D$26:$E$31,2)</f>
        <v>75</v>
      </c>
      <c r="U100" s="57">
        <f>VLOOKUP(raw!U100,convert!$D$26:$E$31,2)</f>
        <v>100</v>
      </c>
      <c r="V100" s="57">
        <f>VLOOKUP(raw!V100,convert!$D$26:$E$31,2)</f>
        <v>50</v>
      </c>
      <c r="W100" s="57">
        <f>VLOOKUP(raw!W100,convert!$D$26:$E$31,2)</f>
        <v>25</v>
      </c>
      <c r="X100" s="57">
        <f>VLOOKUP(raw!X100,convert!$D$26:$E$31,2)</f>
        <v>100</v>
      </c>
      <c r="Y100" s="57">
        <f>VLOOKUP(raw!Y100,convert!$D$26:$E$31,2)</f>
        <v>100</v>
      </c>
      <c r="Z100" s="57">
        <f>VLOOKUP(raw!Z100,convert!$D$26:$E$31,2)</f>
        <v>100</v>
      </c>
      <c r="AA100" s="57">
        <f>VLOOKUP(raw!AA100,convert!$D$26:$E$31,2)</f>
        <v>50</v>
      </c>
      <c r="AB100" s="57">
        <f>VLOOKUP(raw!AB100,convert!$D$26:$E$31,2)</f>
        <v>50</v>
      </c>
      <c r="AC100" s="57">
        <f>VLOOKUP(raw!AC100,convert!$D$26:$E$31,2)</f>
        <v>100</v>
      </c>
      <c r="AD100" s="57">
        <f>VLOOKUP(raw!AD100,convert!$D$26:$E$31,2)</f>
        <v>100</v>
      </c>
      <c r="AE100" s="57" t="str">
        <f>VLOOKUP(raw!AE100,convert!$D$26:$E$31,2)</f>
        <v>.</v>
      </c>
      <c r="AF100" s="57">
        <f>VLOOKUP(raw!AF100,convert!$D$26:$E$31,2)</f>
        <v>100</v>
      </c>
      <c r="AG100" s="57">
        <f>VLOOKUP(raw!AG100,convert!$D$26:$E$31,2)</f>
        <v>100</v>
      </c>
      <c r="AH100" s="57">
        <f>VLOOKUP(raw!AH100,convert!$D$26:$E$31,2)</f>
        <v>25</v>
      </c>
      <c r="AI100" s="57">
        <f>VLOOKUP(raw!AI100,convert!$D$26:$E$31,2)</f>
        <v>25</v>
      </c>
      <c r="AJ100" s="57">
        <f>VLOOKUP(raw!AJ100,convert!$D$26:$E$31,2)</f>
        <v>25</v>
      </c>
      <c r="AK100" s="57">
        <f>VLOOKUP(raw!AK100,convert!$D$26:$E$31,2)</f>
        <v>25</v>
      </c>
      <c r="AL100" s="57">
        <f>VLOOKUP(raw!AL100,convert!$D$26:$E$31,2)</f>
        <v>75</v>
      </c>
      <c r="AM100" s="57">
        <f>VLOOKUP(raw!AM100,convert!$D$26:$E$31,2)</f>
        <v>25</v>
      </c>
      <c r="AN100" s="57"/>
      <c r="AO100" s="60">
        <f>IF(COUNT(score!AD100:AE100)=0,".",MIN(score!AD100:AE100))</f>
        <v>100</v>
      </c>
    </row>
    <row r="101" spans="1:41" x14ac:dyDescent="0.25">
      <c r="A101" s="58">
        <f>raw!$A101:$A101</f>
        <v>43405</v>
      </c>
      <c r="B101" s="59" t="str">
        <f>raw!$B101:$B101</f>
        <v>0002-0099</v>
      </c>
      <c r="C101" s="57">
        <f>VLOOKUP(raw!C101,convert!$D$26:$E$31,2)</f>
        <v>50</v>
      </c>
      <c r="D101" s="57">
        <f>VLOOKUP(raw!D101,convert!$A$13:$B$16,2)</f>
        <v>0</v>
      </c>
      <c r="E101" s="57">
        <f>VLOOKUP(raw!E101,convert!$A$13:$B$16,2)</f>
        <v>0</v>
      </c>
      <c r="F101" s="57">
        <f>VLOOKUP(raw!F101,convert!$A$8:$B$10,2)</f>
        <v>0</v>
      </c>
      <c r="G101" s="57">
        <f>VLOOKUP(raw!G101,convert!$A$8:$B$10,2)</f>
        <v>100</v>
      </c>
      <c r="H101" s="57">
        <f>VLOOKUP(raw!H101,convert!$A$8:$B$10,2)</f>
        <v>100</v>
      </c>
      <c r="I101" s="57">
        <f>VLOOKUP(raw!I101,convert!$A$8:$B$10,2)</f>
        <v>0</v>
      </c>
      <c r="J101" s="57">
        <f>VLOOKUP(raw!J101,convert!$D$26:$E$31,2)</f>
        <v>100</v>
      </c>
      <c r="K101" s="57">
        <f>VLOOKUP(raw!K101,convert!$D$34:$E$40,2)</f>
        <v>100</v>
      </c>
      <c r="L101" s="57">
        <f>VLOOKUP(raw!L101,convert!$D$34:$E$40,2)</f>
        <v>100</v>
      </c>
      <c r="M101" s="57">
        <f>VLOOKUP(raw!M101,convert!$A$34:$B$40,2)</f>
        <v>60</v>
      </c>
      <c r="N101" s="57">
        <f>VLOOKUP(raw!N101,convert!$A$26:$B$31,2)</f>
        <v>50</v>
      </c>
      <c r="O101" s="57">
        <f>VLOOKUP(raw!O101,convert!$A$26:$B$31,2)</f>
        <v>0</v>
      </c>
      <c r="P101" s="57">
        <f>VLOOKUP(raw!P101,convert!$A$26:$B$31,2)</f>
        <v>25</v>
      </c>
      <c r="Q101" s="57">
        <f>VLOOKUP(raw!Q101,convert!$A$26:$B$31,2)</f>
        <v>0</v>
      </c>
      <c r="R101" s="57">
        <f>VLOOKUP(raw!R101,convert!$A$26:$B$31,2)</f>
        <v>50</v>
      </c>
      <c r="S101" s="57">
        <f>VLOOKUP(raw!S101,convert!$D$26:$E$31,2)</f>
        <v>100</v>
      </c>
      <c r="T101" s="57">
        <f>VLOOKUP(raw!T101,convert!$D$26:$E$31,2)</f>
        <v>100</v>
      </c>
      <c r="U101" s="57">
        <f>VLOOKUP(raw!U101,convert!$D$26:$E$31,2)</f>
        <v>75</v>
      </c>
      <c r="V101" s="57">
        <f>VLOOKUP(raw!V101,convert!$D$26:$E$31,2)</f>
        <v>100</v>
      </c>
      <c r="W101" s="57">
        <f>VLOOKUP(raw!W101,convert!$D$26:$E$31,2)</f>
        <v>75</v>
      </c>
      <c r="X101" s="57">
        <f>VLOOKUP(raw!X101,convert!$D$26:$E$31,2)</f>
        <v>100</v>
      </c>
      <c r="Y101" s="57">
        <f>VLOOKUP(raw!Y101,convert!$D$26:$E$31,2)</f>
        <v>100</v>
      </c>
      <c r="Z101" s="57">
        <f>VLOOKUP(raw!Z101,convert!$D$26:$E$31,2)</f>
        <v>100</v>
      </c>
      <c r="AA101" s="57">
        <f>VLOOKUP(raw!AA101,convert!$D$26:$E$31,2)</f>
        <v>50</v>
      </c>
      <c r="AB101" s="57">
        <f>VLOOKUP(raw!AB101,convert!$D$26:$E$31,2)</f>
        <v>75</v>
      </c>
      <c r="AC101" s="57">
        <f>VLOOKUP(raw!AC101,convert!$D$26:$E$31,2)</f>
        <v>100</v>
      </c>
      <c r="AD101" s="57">
        <f>VLOOKUP(raw!AD101,convert!$D$26:$E$31,2)</f>
        <v>100</v>
      </c>
      <c r="AE101" s="57" t="str">
        <f>VLOOKUP(raw!AE101,convert!$D$26:$E$31,2)</f>
        <v>.</v>
      </c>
      <c r="AF101" s="57">
        <f>VLOOKUP(raw!AF101,convert!$D$26:$E$31,2)</f>
        <v>75</v>
      </c>
      <c r="AG101" s="57">
        <f>VLOOKUP(raw!AG101,convert!$D$26:$E$31,2)</f>
        <v>75</v>
      </c>
      <c r="AH101" s="57">
        <f>VLOOKUP(raw!AH101,convert!$D$26:$E$31,2)</f>
        <v>50</v>
      </c>
      <c r="AI101" s="57">
        <f>VLOOKUP(raw!AI101,convert!$D$26:$E$31,2)</f>
        <v>75</v>
      </c>
      <c r="AJ101" s="57">
        <f>VLOOKUP(raw!AJ101,convert!$D$26:$E$31,2)</f>
        <v>100</v>
      </c>
      <c r="AK101" s="57">
        <f>VLOOKUP(raw!AK101,convert!$D$26:$E$31,2)</f>
        <v>25</v>
      </c>
      <c r="AL101" s="57">
        <f>VLOOKUP(raw!AL101,convert!$D$26:$E$31,2)</f>
        <v>75</v>
      </c>
      <c r="AM101" s="57">
        <f>VLOOKUP(raw!AM101,convert!$D$26:$E$31,2)</f>
        <v>75</v>
      </c>
      <c r="AN101" s="57"/>
      <c r="AO101" s="60">
        <f>IF(COUNT(score!AD101:AE101)=0,".",MIN(score!AD101:AE101))</f>
        <v>100</v>
      </c>
    </row>
    <row r="102" spans="1:41" x14ac:dyDescent="0.25">
      <c r="A102" s="58">
        <f>raw!$A102:$A102</f>
        <v>43405</v>
      </c>
      <c r="B102" s="59" t="str">
        <f>raw!$B102:$B102</f>
        <v>0002-0100</v>
      </c>
      <c r="C102" s="57">
        <f>VLOOKUP(raw!C102,convert!$D$26:$E$31,2)</f>
        <v>25</v>
      </c>
      <c r="D102" s="57">
        <f>VLOOKUP(raw!D102,convert!$A$13:$B$16,2)</f>
        <v>0</v>
      </c>
      <c r="E102" s="57">
        <f>VLOOKUP(raw!E102,convert!$A$13:$B$16,2)</f>
        <v>0</v>
      </c>
      <c r="F102" s="57">
        <f>VLOOKUP(raw!F102,convert!$A$8:$B$10,2)</f>
        <v>100</v>
      </c>
      <c r="G102" s="57">
        <f>VLOOKUP(raw!G102,convert!$A$8:$B$10,2)</f>
        <v>0</v>
      </c>
      <c r="H102" s="57">
        <f>VLOOKUP(raw!H102,convert!$A$8:$B$10,2)</f>
        <v>100</v>
      </c>
      <c r="I102" s="57">
        <f>VLOOKUP(raw!I102,convert!$A$8:$B$10,2)</f>
        <v>100</v>
      </c>
      <c r="J102" s="57">
        <f>VLOOKUP(raw!J102,convert!$D$26:$E$31,2)</f>
        <v>50</v>
      </c>
      <c r="K102" s="57">
        <f>VLOOKUP(raw!K102,convert!$D$34:$E$40,2)</f>
        <v>80</v>
      </c>
      <c r="L102" s="57">
        <f>VLOOKUP(raw!L102,convert!$D$34:$E$40,2)</f>
        <v>100</v>
      </c>
      <c r="M102" s="57">
        <f>VLOOKUP(raw!M102,convert!$A$34:$B$40,2)</f>
        <v>100</v>
      </c>
      <c r="N102" s="57">
        <f>VLOOKUP(raw!N102,convert!$A$26:$B$31,2)</f>
        <v>50</v>
      </c>
      <c r="O102" s="57">
        <f>VLOOKUP(raw!O102,convert!$A$26:$B$31,2)</f>
        <v>0</v>
      </c>
      <c r="P102" s="57">
        <f>VLOOKUP(raw!P102,convert!$A$26:$B$31,2)</f>
        <v>0</v>
      </c>
      <c r="Q102" s="57">
        <f>VLOOKUP(raw!Q102,convert!$A$26:$B$31,2)</f>
        <v>50</v>
      </c>
      <c r="R102" s="57">
        <f>VLOOKUP(raw!R102,convert!$A$26:$B$31,2)</f>
        <v>0</v>
      </c>
      <c r="S102" s="57">
        <f>VLOOKUP(raw!S102,convert!$D$26:$E$31,2)</f>
        <v>75</v>
      </c>
      <c r="T102" s="57">
        <f>VLOOKUP(raw!T102,convert!$D$26:$E$31,2)</f>
        <v>100</v>
      </c>
      <c r="U102" s="57">
        <f>VLOOKUP(raw!U102,convert!$D$26:$E$31,2)</f>
        <v>100</v>
      </c>
      <c r="V102" s="57">
        <f>VLOOKUP(raw!V102,convert!$D$26:$E$31,2)</f>
        <v>100</v>
      </c>
      <c r="W102" s="57">
        <f>VLOOKUP(raw!W102,convert!$D$26:$E$31,2)</f>
        <v>100</v>
      </c>
      <c r="X102" s="57">
        <f>VLOOKUP(raw!X102,convert!$D$26:$E$31,2)</f>
        <v>75</v>
      </c>
      <c r="Y102" s="57">
        <f>VLOOKUP(raw!Y102,convert!$D$26:$E$31,2)</f>
        <v>100</v>
      </c>
      <c r="Z102" s="57">
        <f>VLOOKUP(raw!Z102,convert!$D$26:$E$31,2)</f>
        <v>100</v>
      </c>
      <c r="AA102" s="57">
        <f>VLOOKUP(raw!AA102,convert!$D$26:$E$31,2)</f>
        <v>50</v>
      </c>
      <c r="AB102" s="57">
        <f>VLOOKUP(raw!AB102,convert!$D$26:$E$31,2)</f>
        <v>25</v>
      </c>
      <c r="AC102" s="57">
        <f>VLOOKUP(raw!AC102,convert!$D$26:$E$31,2)</f>
        <v>100</v>
      </c>
      <c r="AD102" s="57">
        <f>VLOOKUP(raw!AD102,convert!$D$26:$E$31,2)</f>
        <v>100</v>
      </c>
      <c r="AE102" s="57" t="str">
        <f>VLOOKUP(raw!AE102,convert!$D$26:$E$31,2)</f>
        <v>.</v>
      </c>
      <c r="AF102" s="57">
        <f>VLOOKUP(raw!AF102,convert!$D$26:$E$31,2)</f>
        <v>75</v>
      </c>
      <c r="AG102" s="57">
        <f>VLOOKUP(raw!AG102,convert!$D$26:$E$31,2)</f>
        <v>75</v>
      </c>
      <c r="AH102" s="57">
        <f>VLOOKUP(raw!AH102,convert!$D$26:$E$31,2)</f>
        <v>75</v>
      </c>
      <c r="AI102" s="57">
        <f>VLOOKUP(raw!AI102,convert!$D$26:$E$31,2)</f>
        <v>75</v>
      </c>
      <c r="AJ102" s="57">
        <f>VLOOKUP(raw!AJ102,convert!$D$26:$E$31,2)</f>
        <v>50</v>
      </c>
      <c r="AK102" s="57">
        <f>VLOOKUP(raw!AK102,convert!$D$26:$E$31,2)</f>
        <v>100</v>
      </c>
      <c r="AL102" s="57">
        <f>VLOOKUP(raw!AL102,convert!$D$26:$E$31,2)</f>
        <v>100</v>
      </c>
      <c r="AM102" s="57">
        <f>VLOOKUP(raw!AM102,convert!$D$26:$E$31,2)</f>
        <v>100</v>
      </c>
      <c r="AN102" s="57"/>
      <c r="AO102" s="60">
        <f>IF(COUNT(score!AD102:AE102)=0,".",MIN(score!AD102:AE102))</f>
        <v>100</v>
      </c>
    </row>
    <row r="103" spans="1:41" x14ac:dyDescent="0.25">
      <c r="A103" s="58">
        <f>raw!$A103:$A103</f>
        <v>43403</v>
      </c>
      <c r="B103" s="59" t="str">
        <f>raw!$B103:$B103</f>
        <v>0002-0101</v>
      </c>
      <c r="C103" s="57">
        <f>VLOOKUP(raw!C103,convert!$D$26:$E$31,2)</f>
        <v>100</v>
      </c>
      <c r="D103" s="57">
        <f>VLOOKUP(raw!D103,convert!$A$13:$B$16,2)</f>
        <v>50</v>
      </c>
      <c r="E103" s="57">
        <f>VLOOKUP(raw!E103,convert!$A$13:$B$16,2)</f>
        <v>50</v>
      </c>
      <c r="F103" s="57">
        <f>VLOOKUP(raw!F103,convert!$A$8:$B$10,2)</f>
        <v>100</v>
      </c>
      <c r="G103" s="57">
        <f>VLOOKUP(raw!G103,convert!$A$8:$B$10,2)</f>
        <v>100</v>
      </c>
      <c r="H103" s="57">
        <f>VLOOKUP(raw!H103,convert!$A$8:$B$10,2)</f>
        <v>100</v>
      </c>
      <c r="I103" s="57">
        <f>VLOOKUP(raw!I103,convert!$A$8:$B$10,2)</f>
        <v>100</v>
      </c>
      <c r="J103" s="57">
        <f>VLOOKUP(raw!J103,convert!$D$26:$E$31,2)</f>
        <v>100</v>
      </c>
      <c r="K103" s="57">
        <f>VLOOKUP(raw!K103,convert!$D$34:$E$40,2)</f>
        <v>100</v>
      </c>
      <c r="L103" s="57">
        <f>VLOOKUP(raw!L103,convert!$D$34:$E$40,2)</f>
        <v>100</v>
      </c>
      <c r="M103" s="57">
        <f>VLOOKUP(raw!M103,convert!$A$34:$B$40,2)</f>
        <v>100</v>
      </c>
      <c r="N103" s="57">
        <f>VLOOKUP(raw!N103,convert!$A$26:$B$31,2)</f>
        <v>50</v>
      </c>
      <c r="O103" s="57">
        <f>VLOOKUP(raw!O103,convert!$A$26:$B$31,2)</f>
        <v>0</v>
      </c>
      <c r="P103" s="57">
        <f>VLOOKUP(raw!P103,convert!$A$26:$B$31,2)</f>
        <v>0</v>
      </c>
      <c r="Q103" s="57">
        <f>VLOOKUP(raw!Q103,convert!$A$26:$B$31,2)</f>
        <v>0</v>
      </c>
      <c r="R103" s="57">
        <f>VLOOKUP(raw!R103,convert!$A$26:$B$31,2)</f>
        <v>0</v>
      </c>
      <c r="S103" s="57">
        <f>VLOOKUP(raw!S103,convert!$D$26:$E$31,2)</f>
        <v>100</v>
      </c>
      <c r="T103" s="57">
        <f>VLOOKUP(raw!T103,convert!$D$26:$E$31,2)</f>
        <v>100</v>
      </c>
      <c r="U103" s="57">
        <f>VLOOKUP(raw!U103,convert!$D$26:$E$31,2)</f>
        <v>75</v>
      </c>
      <c r="V103" s="57">
        <f>VLOOKUP(raw!V103,convert!$D$26:$E$31,2)</f>
        <v>100</v>
      </c>
      <c r="W103" s="57">
        <f>VLOOKUP(raw!W103,convert!$D$26:$E$31,2)</f>
        <v>100</v>
      </c>
      <c r="X103" s="57">
        <f>VLOOKUP(raw!X103,convert!$D$26:$E$31,2)</f>
        <v>100</v>
      </c>
      <c r="Y103" s="57">
        <f>VLOOKUP(raw!Y103,convert!$D$26:$E$31,2)</f>
        <v>100</v>
      </c>
      <c r="Z103" s="57">
        <f>VLOOKUP(raw!Z103,convert!$D$26:$E$31,2)</f>
        <v>100</v>
      </c>
      <c r="AA103" s="57">
        <f>VLOOKUP(raw!AA103,convert!$D$26:$E$31,2)</f>
        <v>100</v>
      </c>
      <c r="AB103" s="57">
        <f>VLOOKUP(raw!AB103,convert!$D$26:$E$31,2)</f>
        <v>100</v>
      </c>
      <c r="AC103" s="57">
        <f>VLOOKUP(raw!AC103,convert!$D$26:$E$31,2)</f>
        <v>100</v>
      </c>
      <c r="AD103" s="57">
        <f>VLOOKUP(raw!AD103,convert!$D$26:$E$31,2)</f>
        <v>75</v>
      </c>
      <c r="AE103" s="57" t="str">
        <f>VLOOKUP(raw!AE103,convert!$D$26:$E$31,2)</f>
        <v>.</v>
      </c>
      <c r="AF103" s="57">
        <f>VLOOKUP(raw!AF103,convert!$D$26:$E$31,2)</f>
        <v>0</v>
      </c>
      <c r="AG103" s="57">
        <f>VLOOKUP(raw!AG103,convert!$D$26:$E$31,2)</f>
        <v>0</v>
      </c>
      <c r="AH103" s="57">
        <f>VLOOKUP(raw!AH103,convert!$D$26:$E$31,2)</f>
        <v>100</v>
      </c>
      <c r="AI103" s="57">
        <f>VLOOKUP(raw!AI103,convert!$D$26:$E$31,2)</f>
        <v>0</v>
      </c>
      <c r="AJ103" s="57">
        <f>VLOOKUP(raw!AJ103,convert!$D$26:$E$31,2)</f>
        <v>0</v>
      </c>
      <c r="AK103" s="57">
        <f>VLOOKUP(raw!AK103,convert!$D$26:$E$31,2)</f>
        <v>25</v>
      </c>
      <c r="AL103" s="57">
        <f>VLOOKUP(raw!AL103,convert!$D$26:$E$31,2)</f>
        <v>100</v>
      </c>
      <c r="AM103" s="57">
        <f>VLOOKUP(raw!AM103,convert!$D$26:$E$31,2)</f>
        <v>50</v>
      </c>
      <c r="AN103" s="57"/>
      <c r="AO103" s="60">
        <f>IF(COUNT(score!AD103:AE103)=0,".",MIN(score!AD103:AE103))</f>
        <v>75</v>
      </c>
    </row>
    <row r="104" spans="1:41" x14ac:dyDescent="0.25">
      <c r="A104" s="58">
        <f>raw!$A104:$A104</f>
        <v>43405</v>
      </c>
      <c r="B104" s="59" t="str">
        <f>raw!$B104:$B104</f>
        <v>0002-0104</v>
      </c>
      <c r="C104" s="57">
        <f>VLOOKUP(raw!C104,convert!$D$26:$E$31,2)</f>
        <v>25</v>
      </c>
      <c r="D104" s="57">
        <f>VLOOKUP(raw!D104,convert!$A$13:$B$16,2)</f>
        <v>0</v>
      </c>
      <c r="E104" s="57">
        <f>VLOOKUP(raw!E104,convert!$A$13:$B$16,2)</f>
        <v>0</v>
      </c>
      <c r="F104" s="57">
        <f>VLOOKUP(raw!F104,convert!$A$8:$B$10,2)</f>
        <v>100</v>
      </c>
      <c r="G104" s="57">
        <f>VLOOKUP(raw!G104,convert!$A$8:$B$10,2)</f>
        <v>100</v>
      </c>
      <c r="H104" s="57">
        <f>VLOOKUP(raw!H104,convert!$A$8:$B$10,2)</f>
        <v>100</v>
      </c>
      <c r="I104" s="57">
        <f>VLOOKUP(raw!I104,convert!$A$8:$B$10,2)</f>
        <v>100</v>
      </c>
      <c r="J104" s="57">
        <f>VLOOKUP(raw!J104,convert!$D$26:$E$31,2)</f>
        <v>75</v>
      </c>
      <c r="K104" s="57">
        <f>VLOOKUP(raw!K104,convert!$D$34:$E$40,2)</f>
        <v>60</v>
      </c>
      <c r="L104" s="57">
        <f>VLOOKUP(raw!L104,convert!$D$34:$E$40,2)</f>
        <v>40</v>
      </c>
      <c r="M104" s="57">
        <f>VLOOKUP(raw!M104,convert!$A$34:$B$40,2)</f>
        <v>80</v>
      </c>
      <c r="N104" s="57">
        <f>VLOOKUP(raw!N104,convert!$A$26:$B$31,2)</f>
        <v>0</v>
      </c>
      <c r="O104" s="57" t="str">
        <f>VLOOKUP(raw!O104,convert!$A$26:$B$31,2)</f>
        <v>.</v>
      </c>
      <c r="P104" s="57" t="str">
        <f>VLOOKUP(raw!P104,convert!$A$26:$B$31,2)</f>
        <v>.</v>
      </c>
      <c r="Q104" s="57" t="str">
        <f>VLOOKUP(raw!Q104,convert!$A$26:$B$31,2)</f>
        <v>.</v>
      </c>
      <c r="R104" s="57" t="str">
        <f>VLOOKUP(raw!R104,convert!$A$26:$B$31,2)</f>
        <v>.</v>
      </c>
      <c r="S104" s="57">
        <f>VLOOKUP(raw!S104,convert!$D$26:$E$31,2)</f>
        <v>100</v>
      </c>
      <c r="T104" s="57">
        <f>VLOOKUP(raw!T104,convert!$D$26:$E$31,2)</f>
        <v>100</v>
      </c>
      <c r="U104" s="57">
        <f>VLOOKUP(raw!U104,convert!$D$26:$E$31,2)</f>
        <v>100</v>
      </c>
      <c r="V104" s="57">
        <f>VLOOKUP(raw!V104,convert!$D$26:$E$31,2)</f>
        <v>100</v>
      </c>
      <c r="W104" s="57">
        <f>VLOOKUP(raw!W104,convert!$D$26:$E$31,2)</f>
        <v>100</v>
      </c>
      <c r="X104" s="57">
        <f>VLOOKUP(raw!X104,convert!$D$26:$E$31,2)</f>
        <v>75</v>
      </c>
      <c r="Y104" s="57">
        <f>VLOOKUP(raw!Y104,convert!$D$26:$E$31,2)</f>
        <v>75</v>
      </c>
      <c r="Z104" s="57">
        <f>VLOOKUP(raw!Z104,convert!$D$26:$E$31,2)</f>
        <v>100</v>
      </c>
      <c r="AA104" s="57">
        <f>VLOOKUP(raw!AA104,convert!$D$26:$E$31,2)</f>
        <v>75</v>
      </c>
      <c r="AB104" s="57">
        <f>VLOOKUP(raw!AB104,convert!$D$26:$E$31,2)</f>
        <v>75</v>
      </c>
      <c r="AC104" s="57">
        <f>VLOOKUP(raw!AC104,convert!$D$26:$E$31,2)</f>
        <v>75</v>
      </c>
      <c r="AD104" s="57">
        <f>VLOOKUP(raw!AD104,convert!$D$26:$E$31,2)</f>
        <v>100</v>
      </c>
      <c r="AE104" s="57" t="str">
        <f>VLOOKUP(raw!AE104,convert!$D$26:$E$31,2)</f>
        <v>.</v>
      </c>
      <c r="AF104" s="57">
        <f>VLOOKUP(raw!AF104,convert!$D$26:$E$31,2)</f>
        <v>100</v>
      </c>
      <c r="AG104" s="57">
        <f>VLOOKUP(raw!AG104,convert!$D$26:$E$31,2)</f>
        <v>100</v>
      </c>
      <c r="AH104" s="57" t="str">
        <f>VLOOKUP(raw!AH104,convert!$D$26:$E$31,2)</f>
        <v>.</v>
      </c>
      <c r="AI104" s="57" t="str">
        <f>VLOOKUP(raw!AI104,convert!$D$26:$E$31,2)</f>
        <v>.</v>
      </c>
      <c r="AJ104" s="57">
        <f>VLOOKUP(raw!AJ104,convert!$D$26:$E$31,2)</f>
        <v>25</v>
      </c>
      <c r="AK104" s="57">
        <f>VLOOKUP(raw!AK104,convert!$D$26:$E$31,2)</f>
        <v>25</v>
      </c>
      <c r="AL104" s="57" t="str">
        <f>VLOOKUP(raw!AL104,convert!$D$26:$E$31,2)</f>
        <v>.</v>
      </c>
      <c r="AM104" s="57" t="str">
        <f>VLOOKUP(raw!AM104,convert!$D$26:$E$31,2)</f>
        <v>.</v>
      </c>
      <c r="AN104" s="57"/>
      <c r="AO104" s="60">
        <f>IF(COUNT(score!AD104:AE104)=0,".",MIN(score!AD104:AE104))</f>
        <v>100</v>
      </c>
    </row>
    <row r="105" spans="1:41" x14ac:dyDescent="0.25">
      <c r="A105" s="58">
        <f>raw!$A105:$A105</f>
        <v>43398</v>
      </c>
      <c r="B105" s="59" t="str">
        <f>raw!$B105:$B105</f>
        <v>0002-0108</v>
      </c>
      <c r="C105" s="57">
        <f>VLOOKUP(raw!C105,convert!$D$26:$E$31,2)</f>
        <v>50</v>
      </c>
      <c r="D105" s="57">
        <f>VLOOKUP(raw!D105,convert!$A$13:$B$16,2)</f>
        <v>50</v>
      </c>
      <c r="E105" s="57">
        <f>VLOOKUP(raw!E105,convert!$A$13:$B$16,2)</f>
        <v>50</v>
      </c>
      <c r="F105" s="57">
        <f>VLOOKUP(raw!F105,convert!$A$8:$B$10,2)</f>
        <v>100</v>
      </c>
      <c r="G105" s="57">
        <f>VLOOKUP(raw!G105,convert!$A$8:$B$10,2)</f>
        <v>0</v>
      </c>
      <c r="H105" s="57">
        <f>VLOOKUP(raw!H105,convert!$A$8:$B$10,2)</f>
        <v>0</v>
      </c>
      <c r="I105" s="57">
        <f>VLOOKUP(raw!I105,convert!$A$8:$B$10,2)</f>
        <v>0</v>
      </c>
      <c r="J105" s="57">
        <f>VLOOKUP(raw!J105,convert!$D$26:$E$31,2)</f>
        <v>0</v>
      </c>
      <c r="K105" s="57">
        <f>VLOOKUP(raw!K105,convert!$D$34:$E$40,2)</f>
        <v>40</v>
      </c>
      <c r="L105" s="57">
        <f>VLOOKUP(raw!L105,convert!$D$34:$E$40,2)</f>
        <v>0</v>
      </c>
      <c r="M105" s="57">
        <f>VLOOKUP(raw!M105,convert!$A$34:$B$40,2)</f>
        <v>0</v>
      </c>
      <c r="N105" s="57">
        <f>VLOOKUP(raw!N105,convert!$A$26:$B$31,2)</f>
        <v>0</v>
      </c>
      <c r="O105" s="57">
        <f>VLOOKUP(raw!O105,convert!$A$26:$B$31,2)</f>
        <v>0</v>
      </c>
      <c r="P105" s="57">
        <f>VLOOKUP(raw!P105,convert!$A$26:$B$31,2)</f>
        <v>0</v>
      </c>
      <c r="Q105" s="57">
        <f>VLOOKUP(raw!Q105,convert!$A$26:$B$31,2)</f>
        <v>0</v>
      </c>
      <c r="R105" s="57">
        <f>VLOOKUP(raw!R105,convert!$A$26:$B$31,2)</f>
        <v>0</v>
      </c>
      <c r="S105" s="57">
        <f>VLOOKUP(raw!S105,convert!$D$26:$E$31,2)</f>
        <v>75</v>
      </c>
      <c r="T105" s="57">
        <f>VLOOKUP(raw!T105,convert!$D$26:$E$31,2)</f>
        <v>100</v>
      </c>
      <c r="U105" s="57">
        <f>VLOOKUP(raw!U105,convert!$D$26:$E$31,2)</f>
        <v>100</v>
      </c>
      <c r="V105" s="57">
        <f>VLOOKUP(raw!V105,convert!$D$26:$E$31,2)</f>
        <v>50</v>
      </c>
      <c r="W105" s="57">
        <f>VLOOKUP(raw!W105,convert!$D$26:$E$31,2)</f>
        <v>25</v>
      </c>
      <c r="X105" s="57">
        <f>VLOOKUP(raw!X105,convert!$D$26:$E$31,2)</f>
        <v>100</v>
      </c>
      <c r="Y105" s="57">
        <f>VLOOKUP(raw!Y105,convert!$D$26:$E$31,2)</f>
        <v>100</v>
      </c>
      <c r="Z105" s="57">
        <f>VLOOKUP(raw!Z105,convert!$D$26:$E$31,2)</f>
        <v>0</v>
      </c>
      <c r="AA105" s="57">
        <f>VLOOKUP(raw!AA105,convert!$D$26:$E$31,2)</f>
        <v>25</v>
      </c>
      <c r="AB105" s="57">
        <f>VLOOKUP(raw!AB105,convert!$D$26:$E$31,2)</f>
        <v>100</v>
      </c>
      <c r="AC105" s="57">
        <f>VLOOKUP(raw!AC105,convert!$D$26:$E$31,2)</f>
        <v>25</v>
      </c>
      <c r="AD105" s="57">
        <f>VLOOKUP(raw!AD105,convert!$D$26:$E$31,2)</f>
        <v>100</v>
      </c>
      <c r="AE105" s="57" t="str">
        <f>VLOOKUP(raw!AE105,convert!$D$26:$E$31,2)</f>
        <v>.</v>
      </c>
      <c r="AF105" s="57">
        <f>VLOOKUP(raw!AF105,convert!$D$26:$E$31,2)</f>
        <v>25</v>
      </c>
      <c r="AG105" s="57">
        <f>VLOOKUP(raw!AG105,convert!$D$26:$E$31,2)</f>
        <v>25</v>
      </c>
      <c r="AH105" s="57">
        <f>VLOOKUP(raw!AH105,convert!$D$26:$E$31,2)</f>
        <v>0</v>
      </c>
      <c r="AI105" s="57">
        <f>VLOOKUP(raw!AI105,convert!$D$26:$E$31,2)</f>
        <v>0</v>
      </c>
      <c r="AJ105" s="57">
        <f>VLOOKUP(raw!AJ105,convert!$D$26:$E$31,2)</f>
        <v>25</v>
      </c>
      <c r="AK105" s="57">
        <f>VLOOKUP(raw!AK105,convert!$D$26:$E$31,2)</f>
        <v>25</v>
      </c>
      <c r="AL105" s="57">
        <f>VLOOKUP(raw!AL105,convert!$D$26:$E$31,2)</f>
        <v>50</v>
      </c>
      <c r="AM105" s="57">
        <f>VLOOKUP(raw!AM105,convert!$D$26:$E$31,2)</f>
        <v>25</v>
      </c>
      <c r="AN105" s="57"/>
      <c r="AO105" s="60">
        <f>IF(COUNT(score!AD105:AE105)=0,".",MIN(score!AD105:AE105))</f>
        <v>100</v>
      </c>
    </row>
    <row r="106" spans="1:41" x14ac:dyDescent="0.25">
      <c r="A106" s="58">
        <f>raw!$A106:$A106</f>
        <v>43399</v>
      </c>
      <c r="B106" s="59" t="str">
        <f>raw!$B106:$B106</f>
        <v>0002-0109</v>
      </c>
      <c r="C106" s="57">
        <f>VLOOKUP(raw!C106,convert!$D$26:$E$31,2)</f>
        <v>50</v>
      </c>
      <c r="D106" s="57">
        <f>VLOOKUP(raw!D106,convert!$A$13:$B$16,2)</f>
        <v>100</v>
      </c>
      <c r="E106" s="57">
        <f>VLOOKUP(raw!E106,convert!$A$13:$B$16,2)</f>
        <v>50</v>
      </c>
      <c r="F106" s="57">
        <f>VLOOKUP(raw!F106,convert!$A$8:$B$10,2)</f>
        <v>100</v>
      </c>
      <c r="G106" s="57">
        <f>VLOOKUP(raw!G106,convert!$A$8:$B$10,2)</f>
        <v>100</v>
      </c>
      <c r="H106" s="57">
        <f>VLOOKUP(raw!H106,convert!$A$8:$B$10,2)</f>
        <v>100</v>
      </c>
      <c r="I106" s="57">
        <f>VLOOKUP(raw!I106,convert!$A$8:$B$10,2)</f>
        <v>100</v>
      </c>
      <c r="J106" s="57">
        <f>VLOOKUP(raw!J106,convert!$D$26:$E$31,2)</f>
        <v>100</v>
      </c>
      <c r="K106" s="57">
        <f>VLOOKUP(raw!K106,convert!$D$34:$E$40,2)</f>
        <v>80</v>
      </c>
      <c r="L106" s="57">
        <f>VLOOKUP(raw!L106,convert!$D$34:$E$40,2)</f>
        <v>40</v>
      </c>
      <c r="M106" s="57">
        <f>VLOOKUP(raw!M106,convert!$A$34:$B$40,2)</f>
        <v>100</v>
      </c>
      <c r="N106" s="57">
        <f>VLOOKUP(raw!N106,convert!$A$26:$B$31,2)</f>
        <v>100</v>
      </c>
      <c r="O106" s="57">
        <f>VLOOKUP(raw!O106,convert!$A$26:$B$31,2)</f>
        <v>75</v>
      </c>
      <c r="P106" s="57">
        <f>VLOOKUP(raw!P106,convert!$A$26:$B$31,2)</f>
        <v>100</v>
      </c>
      <c r="Q106" s="57">
        <f>VLOOKUP(raw!Q106,convert!$A$26:$B$31,2)</f>
        <v>75</v>
      </c>
      <c r="R106" s="57">
        <f>VLOOKUP(raw!R106,convert!$A$26:$B$31,2)</f>
        <v>100</v>
      </c>
      <c r="S106" s="57">
        <f>VLOOKUP(raw!S106,convert!$D$26:$E$31,2)</f>
        <v>100</v>
      </c>
      <c r="T106" s="57">
        <f>VLOOKUP(raw!T106,convert!$D$26:$E$31,2)</f>
        <v>100</v>
      </c>
      <c r="U106" s="57">
        <f>VLOOKUP(raw!U106,convert!$D$26:$E$31,2)</f>
        <v>75</v>
      </c>
      <c r="V106" s="57">
        <f>VLOOKUP(raw!V106,convert!$D$26:$E$31,2)</f>
        <v>50</v>
      </c>
      <c r="W106" s="57">
        <f>VLOOKUP(raw!W106,convert!$D$26:$E$31,2)</f>
        <v>50</v>
      </c>
      <c r="X106" s="57">
        <f>VLOOKUP(raw!X106,convert!$D$26:$E$31,2)</f>
        <v>100</v>
      </c>
      <c r="Y106" s="57">
        <f>VLOOKUP(raw!Y106,convert!$D$26:$E$31,2)</f>
        <v>100</v>
      </c>
      <c r="Z106" s="57">
        <f>VLOOKUP(raw!Z106,convert!$D$26:$E$31,2)</f>
        <v>100</v>
      </c>
      <c r="AA106" s="57">
        <f>VLOOKUP(raw!AA106,convert!$D$26:$E$31,2)</f>
        <v>100</v>
      </c>
      <c r="AB106" s="57">
        <f>VLOOKUP(raw!AB106,convert!$D$26:$E$31,2)</f>
        <v>100</v>
      </c>
      <c r="AC106" s="57">
        <f>VLOOKUP(raw!AC106,convert!$D$26:$E$31,2)</f>
        <v>100</v>
      </c>
      <c r="AD106" s="57">
        <f>VLOOKUP(raw!AD106,convert!$D$26:$E$31,2)</f>
        <v>100</v>
      </c>
      <c r="AE106" s="57" t="str">
        <f>VLOOKUP(raw!AE106,convert!$D$26:$E$31,2)</f>
        <v>.</v>
      </c>
      <c r="AF106" s="57">
        <f>VLOOKUP(raw!AF106,convert!$D$26:$E$31,2)</f>
        <v>75</v>
      </c>
      <c r="AG106" s="57">
        <f>VLOOKUP(raw!AG106,convert!$D$26:$E$31,2)</f>
        <v>75</v>
      </c>
      <c r="AH106" s="57">
        <f>VLOOKUP(raw!AH106,convert!$D$26:$E$31,2)</f>
        <v>100</v>
      </c>
      <c r="AI106" s="57">
        <f>VLOOKUP(raw!AI106,convert!$D$26:$E$31,2)</f>
        <v>100</v>
      </c>
      <c r="AJ106" s="57">
        <f>VLOOKUP(raw!AJ106,convert!$D$26:$E$31,2)</f>
        <v>100</v>
      </c>
      <c r="AK106" s="57">
        <f>VLOOKUP(raw!AK106,convert!$D$26:$E$31,2)</f>
        <v>100</v>
      </c>
      <c r="AL106" s="57">
        <f>VLOOKUP(raw!AL106,convert!$D$26:$E$31,2)</f>
        <v>100</v>
      </c>
      <c r="AM106" s="57">
        <f>VLOOKUP(raw!AM106,convert!$D$26:$E$31,2)</f>
        <v>100</v>
      </c>
      <c r="AN106" s="57"/>
      <c r="AO106" s="60">
        <f>IF(COUNT(score!AD106:AE106)=0,".",MIN(score!AD106:AE106))</f>
        <v>100</v>
      </c>
    </row>
    <row r="107" spans="1:41" x14ac:dyDescent="0.25">
      <c r="A107" s="58">
        <f>raw!$A107:$A107</f>
        <v>43403</v>
      </c>
      <c r="B107" s="59" t="str">
        <f>raw!$B107:$B107</f>
        <v>0002-0110</v>
      </c>
      <c r="C107" s="57">
        <f>VLOOKUP(raw!C107,convert!$D$26:$E$31,2)</f>
        <v>25</v>
      </c>
      <c r="D107" s="57">
        <f>VLOOKUP(raw!D107,convert!$A$13:$B$16,2)</f>
        <v>100</v>
      </c>
      <c r="E107" s="57">
        <f>VLOOKUP(raw!E107,convert!$A$13:$B$16,2)</f>
        <v>0</v>
      </c>
      <c r="F107" s="57">
        <f>VLOOKUP(raw!F107,convert!$A$8:$B$10,2)</f>
        <v>0</v>
      </c>
      <c r="G107" s="57">
        <f>VLOOKUP(raw!G107,convert!$A$8:$B$10,2)</f>
        <v>0</v>
      </c>
      <c r="H107" s="57">
        <f>VLOOKUP(raw!H107,convert!$A$8:$B$10,2)</f>
        <v>100</v>
      </c>
      <c r="I107" s="57" t="str">
        <f>VLOOKUP(raw!I107,convert!$A$8:$B$10,2)</f>
        <v>.</v>
      </c>
      <c r="J107" s="57">
        <f>VLOOKUP(raw!J107,convert!$D$26:$E$31,2)</f>
        <v>25</v>
      </c>
      <c r="K107" s="57">
        <f>VLOOKUP(raw!K107,convert!$D$34:$E$40,2)</f>
        <v>80</v>
      </c>
      <c r="L107" s="57">
        <f>VLOOKUP(raw!L107,convert!$D$34:$E$40,2)</f>
        <v>40</v>
      </c>
      <c r="M107" s="57">
        <f>VLOOKUP(raw!M107,convert!$A$34:$B$40,2)</f>
        <v>80</v>
      </c>
      <c r="N107" s="57">
        <f>VLOOKUP(raw!N107,convert!$A$26:$B$31,2)</f>
        <v>50</v>
      </c>
      <c r="O107" s="57">
        <f>VLOOKUP(raw!O107,convert!$A$26:$B$31,2)</f>
        <v>0</v>
      </c>
      <c r="P107" s="57">
        <f>VLOOKUP(raw!P107,convert!$A$26:$B$31,2)</f>
        <v>0</v>
      </c>
      <c r="Q107" s="57">
        <f>VLOOKUP(raw!Q107,convert!$A$26:$B$31,2)</f>
        <v>50</v>
      </c>
      <c r="R107" s="57">
        <f>VLOOKUP(raw!R107,convert!$A$26:$B$31,2)</f>
        <v>75</v>
      </c>
      <c r="S107" s="57">
        <f>VLOOKUP(raw!S107,convert!$D$26:$E$31,2)</f>
        <v>75</v>
      </c>
      <c r="T107" s="57">
        <f>VLOOKUP(raw!T107,convert!$D$26:$E$31,2)</f>
        <v>75</v>
      </c>
      <c r="U107" s="57">
        <f>VLOOKUP(raw!U107,convert!$D$26:$E$31,2)</f>
        <v>75</v>
      </c>
      <c r="V107" s="57">
        <f>VLOOKUP(raw!V107,convert!$D$26:$E$31,2)</f>
        <v>75</v>
      </c>
      <c r="W107" s="57">
        <f>VLOOKUP(raw!W107,convert!$D$26:$E$31,2)</f>
        <v>75</v>
      </c>
      <c r="X107" s="57">
        <f>VLOOKUP(raw!X107,convert!$D$26:$E$31,2)</f>
        <v>75</v>
      </c>
      <c r="Y107" s="57">
        <f>VLOOKUP(raw!Y107,convert!$D$26:$E$31,2)</f>
        <v>100</v>
      </c>
      <c r="Z107" s="57">
        <f>VLOOKUP(raw!Z107,convert!$D$26:$E$31,2)</f>
        <v>100</v>
      </c>
      <c r="AA107" s="57">
        <f>VLOOKUP(raw!AA107,convert!$D$26:$E$31,2)</f>
        <v>50</v>
      </c>
      <c r="AB107" s="57">
        <f>VLOOKUP(raw!AB107,convert!$D$26:$E$31,2)</f>
        <v>75</v>
      </c>
      <c r="AC107" s="57">
        <f>VLOOKUP(raw!AC107,convert!$D$26:$E$31,2)</f>
        <v>100</v>
      </c>
      <c r="AD107" s="57">
        <f>VLOOKUP(raw!AD107,convert!$D$26:$E$31,2)</f>
        <v>100</v>
      </c>
      <c r="AE107" s="57" t="str">
        <f>VLOOKUP(raw!AE107,convert!$D$26:$E$31,2)</f>
        <v>.</v>
      </c>
      <c r="AF107" s="57">
        <f>VLOOKUP(raw!AF107,convert!$D$26:$E$31,2)</f>
        <v>75</v>
      </c>
      <c r="AG107" s="57">
        <f>VLOOKUP(raw!AG107,convert!$D$26:$E$31,2)</f>
        <v>100</v>
      </c>
      <c r="AH107" s="57">
        <f>VLOOKUP(raw!AH107,convert!$D$26:$E$31,2)</f>
        <v>50</v>
      </c>
      <c r="AI107" s="57">
        <f>VLOOKUP(raw!AI107,convert!$D$26:$E$31,2)</f>
        <v>100</v>
      </c>
      <c r="AJ107" s="57">
        <f>VLOOKUP(raw!AJ107,convert!$D$26:$E$31,2)</f>
        <v>100</v>
      </c>
      <c r="AK107" s="57">
        <f>VLOOKUP(raw!AK107,convert!$D$26:$E$31,2)</f>
        <v>75</v>
      </c>
      <c r="AL107" s="57">
        <f>VLOOKUP(raw!AL107,convert!$D$26:$E$31,2)</f>
        <v>100</v>
      </c>
      <c r="AM107" s="57">
        <f>VLOOKUP(raw!AM107,convert!$D$26:$E$31,2)</f>
        <v>75</v>
      </c>
      <c r="AN107" s="57"/>
      <c r="AO107" s="60">
        <f>IF(COUNT(score!AD107:AE107)=0,".",MIN(score!AD107:AE107))</f>
        <v>100</v>
      </c>
    </row>
    <row r="108" spans="1:41" x14ac:dyDescent="0.25">
      <c r="A108" s="58">
        <f>raw!$A108:$A108</f>
        <v>43405</v>
      </c>
      <c r="B108" s="59" t="str">
        <f>raw!$B108:$B108</f>
        <v>0002-0111</v>
      </c>
      <c r="C108" s="57">
        <f>VLOOKUP(raw!C108,convert!$D$26:$E$31,2)</f>
        <v>25</v>
      </c>
      <c r="D108" s="57">
        <f>VLOOKUP(raw!D108,convert!$A$13:$B$16,2)</f>
        <v>0</v>
      </c>
      <c r="E108" s="57">
        <f>VLOOKUP(raw!E108,convert!$A$13:$B$16,2)</f>
        <v>50</v>
      </c>
      <c r="F108" s="57">
        <f>VLOOKUP(raw!F108,convert!$A$8:$B$10,2)</f>
        <v>0</v>
      </c>
      <c r="G108" s="57">
        <f>VLOOKUP(raw!G108,convert!$A$8:$B$10,2)</f>
        <v>0</v>
      </c>
      <c r="H108" s="57">
        <f>VLOOKUP(raw!H108,convert!$A$8:$B$10,2)</f>
        <v>0</v>
      </c>
      <c r="I108" s="57">
        <f>VLOOKUP(raw!I108,convert!$A$8:$B$10,2)</f>
        <v>0</v>
      </c>
      <c r="J108" s="57">
        <f>VLOOKUP(raw!J108,convert!$D$26:$E$31,2)</f>
        <v>75</v>
      </c>
      <c r="K108" s="57">
        <f>VLOOKUP(raw!K108,convert!$D$34:$E$40,2)</f>
        <v>80</v>
      </c>
      <c r="L108" s="57">
        <f>VLOOKUP(raw!L108,convert!$D$34:$E$40,2)</f>
        <v>80</v>
      </c>
      <c r="M108" s="57">
        <f>VLOOKUP(raw!M108,convert!$A$34:$B$40,2)</f>
        <v>20</v>
      </c>
      <c r="N108" s="57">
        <f>VLOOKUP(raw!N108,convert!$A$26:$B$31,2)</f>
        <v>75</v>
      </c>
      <c r="O108" s="57">
        <f>VLOOKUP(raw!O108,convert!$A$26:$B$31,2)</f>
        <v>75</v>
      </c>
      <c r="P108" s="57">
        <f>VLOOKUP(raw!P108,convert!$A$26:$B$31,2)</f>
        <v>75</v>
      </c>
      <c r="Q108" s="57">
        <f>VLOOKUP(raw!Q108,convert!$A$26:$B$31,2)</f>
        <v>0</v>
      </c>
      <c r="R108" s="57">
        <f>VLOOKUP(raw!R108,convert!$A$26:$B$31,2)</f>
        <v>0</v>
      </c>
      <c r="S108" s="57">
        <f>VLOOKUP(raw!S108,convert!$D$26:$E$31,2)</f>
        <v>100</v>
      </c>
      <c r="T108" s="57">
        <f>VLOOKUP(raw!T108,convert!$D$26:$E$31,2)</f>
        <v>100</v>
      </c>
      <c r="U108" s="57">
        <f>VLOOKUP(raw!U108,convert!$D$26:$E$31,2)</f>
        <v>100</v>
      </c>
      <c r="V108" s="57">
        <f>VLOOKUP(raw!V108,convert!$D$26:$E$31,2)</f>
        <v>25</v>
      </c>
      <c r="W108" s="57">
        <f>VLOOKUP(raw!W108,convert!$D$26:$E$31,2)</f>
        <v>25</v>
      </c>
      <c r="X108" s="57">
        <f>VLOOKUP(raw!X108,convert!$D$26:$E$31,2)</f>
        <v>100</v>
      </c>
      <c r="Y108" s="57">
        <f>VLOOKUP(raw!Y108,convert!$D$26:$E$31,2)</f>
        <v>100</v>
      </c>
      <c r="Z108" s="57">
        <f>VLOOKUP(raw!Z108,convert!$D$26:$E$31,2)</f>
        <v>100</v>
      </c>
      <c r="AA108" s="57">
        <f>VLOOKUP(raw!AA108,convert!$D$26:$E$31,2)</f>
        <v>100</v>
      </c>
      <c r="AB108" s="57">
        <f>VLOOKUP(raw!AB108,convert!$D$26:$E$31,2)</f>
        <v>100</v>
      </c>
      <c r="AC108" s="57">
        <f>VLOOKUP(raw!AC108,convert!$D$26:$E$31,2)</f>
        <v>100</v>
      </c>
      <c r="AD108" s="57">
        <f>VLOOKUP(raw!AD108,convert!$D$26:$E$31,2)</f>
        <v>75</v>
      </c>
      <c r="AE108" s="57" t="str">
        <f>VLOOKUP(raw!AE108,convert!$D$26:$E$31,2)</f>
        <v>.</v>
      </c>
      <c r="AF108" s="57">
        <f>VLOOKUP(raw!AF108,convert!$D$26:$E$31,2)</f>
        <v>100</v>
      </c>
      <c r="AG108" s="57">
        <f>VLOOKUP(raw!AG108,convert!$D$26:$E$31,2)</f>
        <v>25</v>
      </c>
      <c r="AH108" s="57">
        <f>VLOOKUP(raw!AH108,convert!$D$26:$E$31,2)</f>
        <v>25</v>
      </c>
      <c r="AI108" s="57">
        <f>VLOOKUP(raw!AI108,convert!$D$26:$E$31,2)</f>
        <v>25</v>
      </c>
      <c r="AJ108" s="57">
        <f>VLOOKUP(raw!AJ108,convert!$D$26:$E$31,2)</f>
        <v>25</v>
      </c>
      <c r="AK108" s="57">
        <f>VLOOKUP(raw!AK108,convert!$D$26:$E$31,2)</f>
        <v>25</v>
      </c>
      <c r="AL108" s="57">
        <f>VLOOKUP(raw!AL108,convert!$D$26:$E$31,2)</f>
        <v>100</v>
      </c>
      <c r="AM108" s="57">
        <f>VLOOKUP(raw!AM108,convert!$D$26:$E$31,2)</f>
        <v>25</v>
      </c>
      <c r="AN108" s="57"/>
      <c r="AO108" s="60">
        <f>IF(COUNT(score!AD108:AE108)=0,".",MIN(score!AD108:AE108))</f>
        <v>75</v>
      </c>
    </row>
    <row r="109" spans="1:41" x14ac:dyDescent="0.25">
      <c r="A109" s="58">
        <f>raw!$A109:$A109</f>
        <v>43417</v>
      </c>
      <c r="B109" s="59" t="str">
        <f>raw!$B109:$B109</f>
        <v>0002-0112</v>
      </c>
      <c r="C109" s="57">
        <f>VLOOKUP(raw!C109,convert!$D$26:$E$31,2)</f>
        <v>50</v>
      </c>
      <c r="D109" s="57">
        <f>VLOOKUP(raw!D109,convert!$A$13:$B$16,2)</f>
        <v>0</v>
      </c>
      <c r="E109" s="57">
        <f>VLOOKUP(raw!E109,convert!$A$13:$B$16,2)</f>
        <v>0</v>
      </c>
      <c r="F109" s="57">
        <f>VLOOKUP(raw!F109,convert!$A$8:$B$10,2)</f>
        <v>100</v>
      </c>
      <c r="G109" s="57">
        <f>VLOOKUP(raw!G109,convert!$A$8:$B$10,2)</f>
        <v>100</v>
      </c>
      <c r="H109" s="57">
        <f>VLOOKUP(raw!H109,convert!$A$8:$B$10,2)</f>
        <v>100</v>
      </c>
      <c r="I109" s="57">
        <f>VLOOKUP(raw!I109,convert!$A$8:$B$10,2)</f>
        <v>100</v>
      </c>
      <c r="J109" s="57">
        <f>VLOOKUP(raw!J109,convert!$D$26:$E$31,2)</f>
        <v>100</v>
      </c>
      <c r="K109" s="57">
        <f>VLOOKUP(raw!K109,convert!$D$34:$E$40,2)</f>
        <v>100</v>
      </c>
      <c r="L109" s="57">
        <f>VLOOKUP(raw!L109,convert!$D$34:$E$40,2)</f>
        <v>20</v>
      </c>
      <c r="M109" s="57">
        <f>VLOOKUP(raw!M109,convert!$A$34:$B$40,2)</f>
        <v>40</v>
      </c>
      <c r="N109" s="57">
        <f>VLOOKUP(raw!N109,convert!$A$26:$B$31,2)</f>
        <v>100</v>
      </c>
      <c r="O109" s="57">
        <f>VLOOKUP(raw!O109,convert!$A$26:$B$31,2)</f>
        <v>0</v>
      </c>
      <c r="P109" s="57">
        <f>VLOOKUP(raw!P109,convert!$A$26:$B$31,2)</f>
        <v>0</v>
      </c>
      <c r="Q109" s="57">
        <f>VLOOKUP(raw!Q109,convert!$A$26:$B$31,2)</f>
        <v>0</v>
      </c>
      <c r="R109" s="57">
        <f>VLOOKUP(raw!R109,convert!$A$26:$B$31,2)</f>
        <v>0</v>
      </c>
      <c r="S109" s="57">
        <f>VLOOKUP(raw!S109,convert!$D$26:$E$31,2)</f>
        <v>25</v>
      </c>
      <c r="T109" s="57">
        <f>VLOOKUP(raw!T109,convert!$D$26:$E$31,2)</f>
        <v>100</v>
      </c>
      <c r="U109" s="57">
        <f>VLOOKUP(raw!U109,convert!$D$26:$E$31,2)</f>
        <v>50</v>
      </c>
      <c r="V109" s="57">
        <f>VLOOKUP(raw!V109,convert!$D$26:$E$31,2)</f>
        <v>50</v>
      </c>
      <c r="W109" s="57">
        <f>VLOOKUP(raw!W109,convert!$D$26:$E$31,2)</f>
        <v>50</v>
      </c>
      <c r="X109" s="57">
        <f>VLOOKUP(raw!X109,convert!$D$26:$E$31,2)</f>
        <v>25</v>
      </c>
      <c r="Y109" s="57">
        <f>VLOOKUP(raw!Y109,convert!$D$26:$E$31,2)</f>
        <v>75</v>
      </c>
      <c r="Z109" s="57">
        <f>VLOOKUP(raw!Z109,convert!$D$26:$E$31,2)</f>
        <v>50</v>
      </c>
      <c r="AA109" s="57">
        <f>VLOOKUP(raw!AA109,convert!$D$26:$E$31,2)</f>
        <v>25</v>
      </c>
      <c r="AB109" s="57">
        <f>VLOOKUP(raw!AB109,convert!$D$26:$E$31,2)</f>
        <v>75</v>
      </c>
      <c r="AC109" s="57">
        <f>VLOOKUP(raw!AC109,convert!$D$26:$E$31,2)</f>
        <v>75</v>
      </c>
      <c r="AD109" s="57">
        <f>VLOOKUP(raw!AD109,convert!$D$26:$E$31,2)</f>
        <v>100</v>
      </c>
      <c r="AE109" s="57" t="str">
        <f>VLOOKUP(raw!AE109,convert!$D$26:$E$31,2)</f>
        <v>.</v>
      </c>
      <c r="AF109" s="57">
        <f>VLOOKUP(raw!AF109,convert!$D$26:$E$31,2)</f>
        <v>100</v>
      </c>
      <c r="AG109" s="57">
        <f>VLOOKUP(raw!AG109,convert!$D$26:$E$31,2)</f>
        <v>100</v>
      </c>
      <c r="AH109" s="57">
        <f>VLOOKUP(raw!AH109,convert!$D$26:$E$31,2)</f>
        <v>25</v>
      </c>
      <c r="AI109" s="57">
        <f>VLOOKUP(raw!AI109,convert!$D$26:$E$31,2)</f>
        <v>100</v>
      </c>
      <c r="AJ109" s="57">
        <f>VLOOKUP(raw!AJ109,convert!$D$26:$E$31,2)</f>
        <v>100</v>
      </c>
      <c r="AK109" s="57">
        <f>VLOOKUP(raw!AK109,convert!$D$26:$E$31,2)</f>
        <v>25</v>
      </c>
      <c r="AL109" s="57">
        <f>VLOOKUP(raw!AL109,convert!$D$26:$E$31,2)</f>
        <v>100</v>
      </c>
      <c r="AM109" s="57">
        <f>VLOOKUP(raw!AM109,convert!$D$26:$E$31,2)</f>
        <v>50</v>
      </c>
      <c r="AN109" s="57"/>
      <c r="AO109" s="60">
        <f>IF(COUNT(score!AD109:AE109)=0,".",MIN(score!AD109:AE109))</f>
        <v>100</v>
      </c>
    </row>
    <row r="110" spans="1:41" x14ac:dyDescent="0.25">
      <c r="A110" s="58">
        <f>raw!$A110:$A110</f>
        <v>43405</v>
      </c>
      <c r="B110" s="59" t="str">
        <f>raw!$B110:$B110</f>
        <v>0002-0114</v>
      </c>
      <c r="C110" s="57">
        <f>VLOOKUP(raw!C110,convert!$D$26:$E$31,2)</f>
        <v>100</v>
      </c>
      <c r="D110" s="57">
        <f>VLOOKUP(raw!D110,convert!$A$13:$B$16,2)</f>
        <v>100</v>
      </c>
      <c r="E110" s="57">
        <f>VLOOKUP(raw!E110,convert!$A$13:$B$16,2)</f>
        <v>100</v>
      </c>
      <c r="F110" s="57">
        <f>VLOOKUP(raw!F110,convert!$A$8:$B$10,2)</f>
        <v>100</v>
      </c>
      <c r="G110" s="57">
        <f>VLOOKUP(raw!G110,convert!$A$8:$B$10,2)</f>
        <v>0</v>
      </c>
      <c r="H110" s="57">
        <f>VLOOKUP(raw!H110,convert!$A$8:$B$10,2)</f>
        <v>0</v>
      </c>
      <c r="I110" s="57">
        <f>VLOOKUP(raw!I110,convert!$A$8:$B$10,2)</f>
        <v>0</v>
      </c>
      <c r="J110" s="57">
        <f>VLOOKUP(raw!J110,convert!$D$26:$E$31,2)</f>
        <v>100</v>
      </c>
      <c r="K110" s="57">
        <f>VLOOKUP(raw!K110,convert!$D$34:$E$40,2)</f>
        <v>100</v>
      </c>
      <c r="L110" s="57">
        <f>VLOOKUP(raw!L110,convert!$D$34:$E$40,2)</f>
        <v>60</v>
      </c>
      <c r="M110" s="57">
        <f>VLOOKUP(raw!M110,convert!$A$34:$B$40,2)</f>
        <v>60</v>
      </c>
      <c r="N110" s="57">
        <f>VLOOKUP(raw!N110,convert!$A$26:$B$31,2)</f>
        <v>25</v>
      </c>
      <c r="O110" s="57">
        <f>VLOOKUP(raw!O110,convert!$A$26:$B$31,2)</f>
        <v>75</v>
      </c>
      <c r="P110" s="57">
        <f>VLOOKUP(raw!P110,convert!$A$26:$B$31,2)</f>
        <v>75</v>
      </c>
      <c r="Q110" s="57">
        <f>VLOOKUP(raw!Q110,convert!$A$26:$B$31,2)</f>
        <v>75</v>
      </c>
      <c r="R110" s="57">
        <f>VLOOKUP(raw!R110,convert!$A$26:$B$31,2)</f>
        <v>0</v>
      </c>
      <c r="S110" s="57">
        <f>VLOOKUP(raw!S110,convert!$D$26:$E$31,2)</f>
        <v>75</v>
      </c>
      <c r="T110" s="57">
        <f>VLOOKUP(raw!T110,convert!$D$26:$E$31,2)</f>
        <v>0</v>
      </c>
      <c r="U110" s="57">
        <f>VLOOKUP(raw!U110,convert!$D$26:$E$31,2)</f>
        <v>0</v>
      </c>
      <c r="V110" s="57">
        <f>VLOOKUP(raw!V110,convert!$D$26:$E$31,2)</f>
        <v>25</v>
      </c>
      <c r="W110" s="57">
        <f>VLOOKUP(raw!W110,convert!$D$26:$E$31,2)</f>
        <v>25</v>
      </c>
      <c r="X110" s="57">
        <f>VLOOKUP(raw!X110,convert!$D$26:$E$31,2)</f>
        <v>75</v>
      </c>
      <c r="Y110" s="57">
        <f>VLOOKUP(raw!Y110,convert!$D$26:$E$31,2)</f>
        <v>100</v>
      </c>
      <c r="Z110" s="57">
        <f>VLOOKUP(raw!Z110,convert!$D$26:$E$31,2)</f>
        <v>100</v>
      </c>
      <c r="AA110" s="57">
        <f>VLOOKUP(raw!AA110,convert!$D$26:$E$31,2)</f>
        <v>75</v>
      </c>
      <c r="AB110" s="57">
        <f>VLOOKUP(raw!AB110,convert!$D$26:$E$31,2)</f>
        <v>50</v>
      </c>
      <c r="AC110" s="57">
        <f>VLOOKUP(raw!AC110,convert!$D$26:$E$31,2)</f>
        <v>75</v>
      </c>
      <c r="AD110" s="57">
        <f>VLOOKUP(raw!AD110,convert!$D$26:$E$31,2)</f>
        <v>100</v>
      </c>
      <c r="AE110" s="57" t="str">
        <f>VLOOKUP(raw!AE110,convert!$D$26:$E$31,2)</f>
        <v>.</v>
      </c>
      <c r="AF110" s="57">
        <f>VLOOKUP(raw!AF110,convert!$D$26:$E$31,2)</f>
        <v>75</v>
      </c>
      <c r="AG110" s="57">
        <f>VLOOKUP(raw!AG110,convert!$D$26:$E$31,2)</f>
        <v>25</v>
      </c>
      <c r="AH110" s="57">
        <f>VLOOKUP(raw!AH110,convert!$D$26:$E$31,2)</f>
        <v>100</v>
      </c>
      <c r="AI110" s="57">
        <f>VLOOKUP(raw!AI110,convert!$D$26:$E$31,2)</f>
        <v>75</v>
      </c>
      <c r="AJ110" s="57">
        <f>VLOOKUP(raw!AJ110,convert!$D$26:$E$31,2)</f>
        <v>100</v>
      </c>
      <c r="AK110" s="57">
        <f>VLOOKUP(raw!AK110,convert!$D$26:$E$31,2)</f>
        <v>100</v>
      </c>
      <c r="AL110" s="57">
        <f>VLOOKUP(raw!AL110,convert!$D$26:$E$31,2)</f>
        <v>100</v>
      </c>
      <c r="AM110" s="57">
        <f>VLOOKUP(raw!AM110,convert!$D$26:$E$31,2)</f>
        <v>100</v>
      </c>
      <c r="AN110" s="57"/>
      <c r="AO110" s="60">
        <f>IF(COUNT(score!AD110:AE110)=0,".",MIN(score!AD110:AE110))</f>
        <v>100</v>
      </c>
    </row>
    <row r="111" spans="1:41" x14ac:dyDescent="0.25">
      <c r="A111" s="58">
        <f>raw!$A111:$A111</f>
        <v>43399</v>
      </c>
      <c r="B111" s="59" t="str">
        <f>raw!$B111:$B111</f>
        <v>0002-0115</v>
      </c>
      <c r="C111" s="57">
        <f>VLOOKUP(raw!C111,convert!$D$26:$E$31,2)</f>
        <v>50</v>
      </c>
      <c r="D111" s="57">
        <f>VLOOKUP(raw!D111,convert!$A$13:$B$16,2)</f>
        <v>50</v>
      </c>
      <c r="E111" s="57">
        <f>VLOOKUP(raw!E111,convert!$A$13:$B$16,2)</f>
        <v>50</v>
      </c>
      <c r="F111" s="57">
        <f>VLOOKUP(raw!F111,convert!$A$8:$B$10,2)</f>
        <v>0</v>
      </c>
      <c r="G111" s="57">
        <f>VLOOKUP(raw!G111,convert!$A$8:$B$10,2)</f>
        <v>0</v>
      </c>
      <c r="H111" s="57">
        <f>VLOOKUP(raw!H111,convert!$A$8:$B$10,2)</f>
        <v>100</v>
      </c>
      <c r="I111" s="57">
        <f>VLOOKUP(raw!I111,convert!$A$8:$B$10,2)</f>
        <v>100</v>
      </c>
      <c r="J111" s="57">
        <f>VLOOKUP(raw!J111,convert!$D$26:$E$31,2)</f>
        <v>75</v>
      </c>
      <c r="K111" s="57">
        <f>VLOOKUP(raw!K111,convert!$D$34:$E$40,2)</f>
        <v>80</v>
      </c>
      <c r="L111" s="57">
        <f>VLOOKUP(raw!L111,convert!$D$34:$E$40,2)</f>
        <v>80</v>
      </c>
      <c r="M111" s="57">
        <f>VLOOKUP(raw!M111,convert!$A$34:$B$40,2)</f>
        <v>80</v>
      </c>
      <c r="N111" s="57">
        <f>VLOOKUP(raw!N111,convert!$A$26:$B$31,2)</f>
        <v>75</v>
      </c>
      <c r="O111" s="57">
        <f>VLOOKUP(raw!O111,convert!$A$26:$B$31,2)</f>
        <v>25</v>
      </c>
      <c r="P111" s="57">
        <f>VLOOKUP(raw!P111,convert!$A$26:$B$31,2)</f>
        <v>50</v>
      </c>
      <c r="Q111" s="57">
        <f>VLOOKUP(raw!Q111,convert!$A$26:$B$31,2)</f>
        <v>75</v>
      </c>
      <c r="R111" s="57">
        <f>VLOOKUP(raw!R111,convert!$A$26:$B$31,2)</f>
        <v>75</v>
      </c>
      <c r="S111" s="57">
        <f>VLOOKUP(raw!S111,convert!$D$26:$E$31,2)</f>
        <v>75</v>
      </c>
      <c r="T111" s="57">
        <f>VLOOKUP(raw!T111,convert!$D$26:$E$31,2)</f>
        <v>100</v>
      </c>
      <c r="U111" s="57">
        <f>VLOOKUP(raw!U111,convert!$D$26:$E$31,2)</f>
        <v>100</v>
      </c>
      <c r="V111" s="57">
        <f>VLOOKUP(raw!V111,convert!$D$26:$E$31,2)</f>
        <v>100</v>
      </c>
      <c r="W111" s="57">
        <f>VLOOKUP(raw!W111,convert!$D$26:$E$31,2)</f>
        <v>100</v>
      </c>
      <c r="X111" s="57">
        <f>VLOOKUP(raw!X111,convert!$D$26:$E$31,2)</f>
        <v>100</v>
      </c>
      <c r="Y111" s="57">
        <f>VLOOKUP(raw!Y111,convert!$D$26:$E$31,2)</f>
        <v>75</v>
      </c>
      <c r="Z111" s="57">
        <f>VLOOKUP(raw!Z111,convert!$D$26:$E$31,2)</f>
        <v>100</v>
      </c>
      <c r="AA111" s="57">
        <f>VLOOKUP(raw!AA111,convert!$D$26:$E$31,2)</f>
        <v>75</v>
      </c>
      <c r="AB111" s="57">
        <f>VLOOKUP(raw!AB111,convert!$D$26:$E$31,2)</f>
        <v>100</v>
      </c>
      <c r="AC111" s="57">
        <f>VLOOKUP(raw!AC111,convert!$D$26:$E$31,2)</f>
        <v>25</v>
      </c>
      <c r="AD111" s="57">
        <f>VLOOKUP(raw!AD111,convert!$D$26:$E$31,2)</f>
        <v>100</v>
      </c>
      <c r="AE111" s="57" t="str">
        <f>VLOOKUP(raw!AE111,convert!$D$26:$E$31,2)</f>
        <v>.</v>
      </c>
      <c r="AF111" s="57">
        <f>VLOOKUP(raw!AF111,convert!$D$26:$E$31,2)</f>
        <v>75</v>
      </c>
      <c r="AG111" s="57">
        <f>VLOOKUP(raw!AG111,convert!$D$26:$E$31,2)</f>
        <v>75</v>
      </c>
      <c r="AH111" s="57">
        <f>VLOOKUP(raw!AH111,convert!$D$26:$E$31,2)</f>
        <v>75</v>
      </c>
      <c r="AI111" s="57">
        <f>VLOOKUP(raw!AI111,convert!$D$26:$E$31,2)</f>
        <v>50</v>
      </c>
      <c r="AJ111" s="57">
        <f>VLOOKUP(raw!AJ111,convert!$D$26:$E$31,2)</f>
        <v>75</v>
      </c>
      <c r="AK111" s="57">
        <f>VLOOKUP(raw!AK111,convert!$D$26:$E$31,2)</f>
        <v>75</v>
      </c>
      <c r="AL111" s="57">
        <f>VLOOKUP(raw!AL111,convert!$D$26:$E$31,2)</f>
        <v>100</v>
      </c>
      <c r="AM111" s="57">
        <f>VLOOKUP(raw!AM111,convert!$D$26:$E$31,2)</f>
        <v>100</v>
      </c>
      <c r="AN111" s="57"/>
      <c r="AO111" s="60">
        <f>IF(COUNT(score!AD111:AE111)=0,".",MIN(score!AD111:AE111))</f>
        <v>100</v>
      </c>
    </row>
    <row r="112" spans="1:41" x14ac:dyDescent="0.25">
      <c r="A112" s="58">
        <f>raw!$A112:$A112</f>
        <v>43403</v>
      </c>
      <c r="B112" s="59" t="str">
        <f>raw!$B112:$B112</f>
        <v>0002-0116</v>
      </c>
      <c r="C112" s="57">
        <f>VLOOKUP(raw!C112,convert!$D$26:$E$31,2)</f>
        <v>25</v>
      </c>
      <c r="D112" s="57">
        <f>VLOOKUP(raw!D112,convert!$A$13:$B$16,2)</f>
        <v>0</v>
      </c>
      <c r="E112" s="57">
        <f>VLOOKUP(raw!E112,convert!$A$13:$B$16,2)</f>
        <v>0</v>
      </c>
      <c r="F112" s="57">
        <f>VLOOKUP(raw!F112,convert!$A$8:$B$10,2)</f>
        <v>0</v>
      </c>
      <c r="G112" s="57">
        <f>VLOOKUP(raw!G112,convert!$A$8:$B$10,2)</f>
        <v>0</v>
      </c>
      <c r="H112" s="57">
        <f>VLOOKUP(raw!H112,convert!$A$8:$B$10,2)</f>
        <v>0</v>
      </c>
      <c r="I112" s="57">
        <f>VLOOKUP(raw!I112,convert!$A$8:$B$10,2)</f>
        <v>0</v>
      </c>
      <c r="J112" s="57">
        <f>VLOOKUP(raw!J112,convert!$D$26:$E$31,2)</f>
        <v>25</v>
      </c>
      <c r="K112" s="57">
        <f>VLOOKUP(raw!K112,convert!$D$34:$E$40,2)</f>
        <v>20</v>
      </c>
      <c r="L112" s="57">
        <f>VLOOKUP(raw!L112,convert!$D$34:$E$40,2)</f>
        <v>20</v>
      </c>
      <c r="M112" s="57">
        <f>VLOOKUP(raw!M112,convert!$A$34:$B$40,2)</f>
        <v>0</v>
      </c>
      <c r="N112" s="57">
        <f>VLOOKUP(raw!N112,convert!$A$26:$B$31,2)</f>
        <v>0</v>
      </c>
      <c r="O112" s="57">
        <f>VLOOKUP(raw!O112,convert!$A$26:$B$31,2)</f>
        <v>0</v>
      </c>
      <c r="P112" s="57">
        <f>VLOOKUP(raw!P112,convert!$A$26:$B$31,2)</f>
        <v>0</v>
      </c>
      <c r="Q112" s="57">
        <f>VLOOKUP(raw!Q112,convert!$A$26:$B$31,2)</f>
        <v>0</v>
      </c>
      <c r="R112" s="57">
        <f>VLOOKUP(raw!R112,convert!$A$26:$B$31,2)</f>
        <v>0</v>
      </c>
      <c r="S112" s="57">
        <f>VLOOKUP(raw!S112,convert!$D$26:$E$31,2)</f>
        <v>0</v>
      </c>
      <c r="T112" s="57">
        <f>VLOOKUP(raw!T112,convert!$D$26:$E$31,2)</f>
        <v>75</v>
      </c>
      <c r="U112" s="57">
        <f>VLOOKUP(raw!U112,convert!$D$26:$E$31,2)</f>
        <v>50</v>
      </c>
      <c r="V112" s="57">
        <f>VLOOKUP(raw!V112,convert!$D$26:$E$31,2)</f>
        <v>50</v>
      </c>
      <c r="W112" s="57">
        <f>VLOOKUP(raw!W112,convert!$D$26:$E$31,2)</f>
        <v>25</v>
      </c>
      <c r="X112" s="57">
        <f>VLOOKUP(raw!X112,convert!$D$26:$E$31,2)</f>
        <v>50</v>
      </c>
      <c r="Y112" s="57">
        <f>VLOOKUP(raw!Y112,convert!$D$26:$E$31,2)</f>
        <v>75</v>
      </c>
      <c r="Z112" s="57">
        <f>VLOOKUP(raw!Z112,convert!$D$26:$E$31,2)</f>
        <v>25</v>
      </c>
      <c r="AA112" s="57">
        <f>VLOOKUP(raw!AA112,convert!$D$26:$E$31,2)</f>
        <v>25</v>
      </c>
      <c r="AB112" s="57">
        <f>VLOOKUP(raw!AB112,convert!$D$26:$E$31,2)</f>
        <v>75</v>
      </c>
      <c r="AC112" s="57">
        <f>VLOOKUP(raw!AC112,convert!$D$26:$E$31,2)</f>
        <v>50</v>
      </c>
      <c r="AD112" s="57">
        <f>VLOOKUP(raw!AD112,convert!$D$26:$E$31,2)</f>
        <v>100</v>
      </c>
      <c r="AE112" s="57" t="str">
        <f>VLOOKUP(raw!AE112,convert!$D$26:$E$31,2)</f>
        <v>.</v>
      </c>
      <c r="AF112" s="57">
        <f>VLOOKUP(raw!AF112,convert!$D$26:$E$31,2)</f>
        <v>25</v>
      </c>
      <c r="AG112" s="57">
        <f>VLOOKUP(raw!AG112,convert!$D$26:$E$31,2)</f>
        <v>25</v>
      </c>
      <c r="AH112" s="57">
        <f>VLOOKUP(raw!AH112,convert!$D$26:$E$31,2)</f>
        <v>25</v>
      </c>
      <c r="AI112" s="57">
        <f>VLOOKUP(raw!AI112,convert!$D$26:$E$31,2)</f>
        <v>25</v>
      </c>
      <c r="AJ112" s="57">
        <f>VLOOKUP(raw!AJ112,convert!$D$26:$E$31,2)</f>
        <v>25</v>
      </c>
      <c r="AK112" s="57">
        <f>VLOOKUP(raw!AK112,convert!$D$26:$E$31,2)</f>
        <v>25</v>
      </c>
      <c r="AL112" s="57">
        <f>VLOOKUP(raw!AL112,convert!$D$26:$E$31,2)</f>
        <v>25</v>
      </c>
      <c r="AM112" s="57">
        <f>VLOOKUP(raw!AM112,convert!$D$26:$E$31,2)</f>
        <v>25</v>
      </c>
      <c r="AN112" s="57"/>
      <c r="AO112" s="60">
        <f>IF(COUNT(score!AD112:AE112)=0,".",MIN(score!AD112:AE112))</f>
        <v>100</v>
      </c>
    </row>
    <row r="113" spans="1:41" x14ac:dyDescent="0.25">
      <c r="A113" s="58">
        <f>raw!$A113:$A113</f>
        <v>43405</v>
      </c>
      <c r="B113" s="59" t="str">
        <f>raw!$B113:$B113</f>
        <v>0002-0117</v>
      </c>
      <c r="C113" s="57">
        <f>VLOOKUP(raw!C113,convert!$D$26:$E$31,2)</f>
        <v>50</v>
      </c>
      <c r="D113" s="57">
        <f>VLOOKUP(raw!D113,convert!$A$13:$B$16,2)</f>
        <v>50</v>
      </c>
      <c r="E113" s="57">
        <f>VLOOKUP(raw!E113,convert!$A$13:$B$16,2)</f>
        <v>0</v>
      </c>
      <c r="F113" s="57">
        <f>VLOOKUP(raw!F113,convert!$A$8:$B$10,2)</f>
        <v>100</v>
      </c>
      <c r="G113" s="57">
        <f>VLOOKUP(raw!G113,convert!$A$8:$B$10,2)</f>
        <v>100</v>
      </c>
      <c r="H113" s="57">
        <f>VLOOKUP(raw!H113,convert!$A$8:$B$10,2)</f>
        <v>100</v>
      </c>
      <c r="I113" s="57">
        <f>VLOOKUP(raw!I113,convert!$A$8:$B$10,2)</f>
        <v>100</v>
      </c>
      <c r="J113" s="57">
        <f>VLOOKUP(raw!J113,convert!$D$26:$E$31,2)</f>
        <v>75</v>
      </c>
      <c r="K113" s="57">
        <f>VLOOKUP(raw!K113,convert!$D$34:$E$40,2)</f>
        <v>100</v>
      </c>
      <c r="L113" s="57">
        <f>VLOOKUP(raw!L113,convert!$D$34:$E$40,2)</f>
        <v>80</v>
      </c>
      <c r="M113" s="57">
        <f>VLOOKUP(raw!M113,convert!$A$34:$B$40,2)</f>
        <v>100</v>
      </c>
      <c r="N113" s="57">
        <f>VLOOKUP(raw!N113,convert!$A$26:$B$31,2)</f>
        <v>0</v>
      </c>
      <c r="O113" s="57">
        <f>VLOOKUP(raw!O113,convert!$A$26:$B$31,2)</f>
        <v>0</v>
      </c>
      <c r="P113" s="57">
        <f>VLOOKUP(raw!P113,convert!$A$26:$B$31,2)</f>
        <v>25</v>
      </c>
      <c r="Q113" s="57">
        <f>VLOOKUP(raw!Q113,convert!$A$26:$B$31,2)</f>
        <v>100</v>
      </c>
      <c r="R113" s="57">
        <f>VLOOKUP(raw!R113,convert!$A$26:$B$31,2)</f>
        <v>0</v>
      </c>
      <c r="S113" s="57">
        <f>VLOOKUP(raw!S113,convert!$D$26:$E$31,2)</f>
        <v>100</v>
      </c>
      <c r="T113" s="57">
        <f>VLOOKUP(raw!T113,convert!$D$26:$E$31,2)</f>
        <v>100</v>
      </c>
      <c r="U113" s="57">
        <f>VLOOKUP(raw!U113,convert!$D$26:$E$31,2)</f>
        <v>75</v>
      </c>
      <c r="V113" s="57">
        <f>VLOOKUP(raw!V113,convert!$D$26:$E$31,2)</f>
        <v>100</v>
      </c>
      <c r="W113" s="57">
        <f>VLOOKUP(raw!W113,convert!$D$26:$E$31,2)</f>
        <v>100</v>
      </c>
      <c r="X113" s="57">
        <f>VLOOKUP(raw!X113,convert!$D$26:$E$31,2)</f>
        <v>100</v>
      </c>
      <c r="Y113" s="57">
        <f>VLOOKUP(raw!Y113,convert!$D$26:$E$31,2)</f>
        <v>100</v>
      </c>
      <c r="Z113" s="57">
        <f>VLOOKUP(raw!Z113,convert!$D$26:$E$31,2)</f>
        <v>100</v>
      </c>
      <c r="AA113" s="57">
        <f>VLOOKUP(raw!AA113,convert!$D$26:$E$31,2)</f>
        <v>75</v>
      </c>
      <c r="AB113" s="57">
        <f>VLOOKUP(raw!AB113,convert!$D$26:$E$31,2)</f>
        <v>75</v>
      </c>
      <c r="AC113" s="57">
        <f>VLOOKUP(raw!AC113,convert!$D$26:$E$31,2)</f>
        <v>75</v>
      </c>
      <c r="AD113" s="57">
        <f>VLOOKUP(raw!AD113,convert!$D$26:$E$31,2)</f>
        <v>100</v>
      </c>
      <c r="AE113" s="57" t="str">
        <f>VLOOKUP(raw!AE113,convert!$D$26:$E$31,2)</f>
        <v>.</v>
      </c>
      <c r="AF113" s="57">
        <f>VLOOKUP(raw!AF113,convert!$D$26:$E$31,2)</f>
        <v>25</v>
      </c>
      <c r="AG113" s="57">
        <f>VLOOKUP(raw!AG113,convert!$D$26:$E$31,2)</f>
        <v>100</v>
      </c>
      <c r="AH113" s="57">
        <f>VLOOKUP(raw!AH113,convert!$D$26:$E$31,2)</f>
        <v>100</v>
      </c>
      <c r="AI113" s="57">
        <f>VLOOKUP(raw!AI113,convert!$D$26:$E$31,2)</f>
        <v>75</v>
      </c>
      <c r="AJ113" s="57">
        <f>VLOOKUP(raw!AJ113,convert!$D$26:$E$31,2)</f>
        <v>100</v>
      </c>
      <c r="AK113" s="57">
        <f>VLOOKUP(raw!AK113,convert!$D$26:$E$31,2)</f>
        <v>100</v>
      </c>
      <c r="AL113" s="57">
        <f>VLOOKUP(raw!AL113,convert!$D$26:$E$31,2)</f>
        <v>0</v>
      </c>
      <c r="AM113" s="57">
        <f>VLOOKUP(raw!AM113,convert!$D$26:$E$31,2)</f>
        <v>100</v>
      </c>
      <c r="AN113" s="57"/>
      <c r="AO113" s="60">
        <f>IF(COUNT(score!AD113:AE113)=0,".",MIN(score!AD113:AE113))</f>
        <v>100</v>
      </c>
    </row>
    <row r="114" spans="1:41" x14ac:dyDescent="0.25">
      <c r="A114" s="58">
        <f>raw!$A114:$A114</f>
        <v>43403</v>
      </c>
      <c r="B114" s="59" t="str">
        <f>raw!$B114:$B114</f>
        <v>0002-0118</v>
      </c>
      <c r="C114" s="57">
        <f>VLOOKUP(raw!C114,convert!$D$26:$E$31,2)</f>
        <v>50</v>
      </c>
      <c r="D114" s="57">
        <f>VLOOKUP(raw!D114,convert!$A$13:$B$16,2)</f>
        <v>50</v>
      </c>
      <c r="E114" s="57">
        <f>VLOOKUP(raw!E114,convert!$A$13:$B$16,2)</f>
        <v>50</v>
      </c>
      <c r="F114" s="57">
        <f>VLOOKUP(raw!F114,convert!$A$8:$B$10,2)</f>
        <v>0</v>
      </c>
      <c r="G114" s="57">
        <f>VLOOKUP(raw!G114,convert!$A$8:$B$10,2)</f>
        <v>100</v>
      </c>
      <c r="H114" s="57">
        <f>VLOOKUP(raw!H114,convert!$A$8:$B$10,2)</f>
        <v>0</v>
      </c>
      <c r="I114" s="57">
        <f>VLOOKUP(raw!I114,convert!$A$8:$B$10,2)</f>
        <v>0</v>
      </c>
      <c r="J114" s="57">
        <f>VLOOKUP(raw!J114,convert!$D$26:$E$31,2)</f>
        <v>75</v>
      </c>
      <c r="K114" s="57">
        <f>VLOOKUP(raw!K114,convert!$D$34:$E$40,2)</f>
        <v>60</v>
      </c>
      <c r="L114" s="57">
        <f>VLOOKUP(raw!L114,convert!$D$34:$E$40,2)</f>
        <v>40</v>
      </c>
      <c r="M114" s="57">
        <f>VLOOKUP(raw!M114,convert!$A$34:$B$40,2)</f>
        <v>40</v>
      </c>
      <c r="N114" s="57">
        <f>VLOOKUP(raw!N114,convert!$A$26:$B$31,2)</f>
        <v>50</v>
      </c>
      <c r="O114" s="57">
        <f>VLOOKUP(raw!O114,convert!$A$26:$B$31,2)</f>
        <v>25</v>
      </c>
      <c r="P114" s="57">
        <f>VLOOKUP(raw!P114,convert!$A$26:$B$31,2)</f>
        <v>0</v>
      </c>
      <c r="Q114" s="57">
        <f>VLOOKUP(raw!Q114,convert!$A$26:$B$31,2)</f>
        <v>25</v>
      </c>
      <c r="R114" s="57">
        <f>VLOOKUP(raw!R114,convert!$A$26:$B$31,2)</f>
        <v>25</v>
      </c>
      <c r="S114" s="57">
        <f>VLOOKUP(raw!S114,convert!$D$26:$E$31,2)</f>
        <v>0</v>
      </c>
      <c r="T114" s="57">
        <f>VLOOKUP(raw!T114,convert!$D$26:$E$31,2)</f>
        <v>100</v>
      </c>
      <c r="U114" s="57">
        <f>VLOOKUP(raw!U114,convert!$D$26:$E$31,2)</f>
        <v>0</v>
      </c>
      <c r="V114" s="57">
        <f>VLOOKUP(raw!V114,convert!$D$26:$E$31,2)</f>
        <v>75</v>
      </c>
      <c r="W114" s="57">
        <f>VLOOKUP(raw!W114,convert!$D$26:$E$31,2)</f>
        <v>25</v>
      </c>
      <c r="X114" s="57">
        <f>VLOOKUP(raw!X114,convert!$D$26:$E$31,2)</f>
        <v>75</v>
      </c>
      <c r="Y114" s="57">
        <f>VLOOKUP(raw!Y114,convert!$D$26:$E$31,2)</f>
        <v>100</v>
      </c>
      <c r="Z114" s="57">
        <f>VLOOKUP(raw!Z114,convert!$D$26:$E$31,2)</f>
        <v>100</v>
      </c>
      <c r="AA114" s="57">
        <f>VLOOKUP(raw!AA114,convert!$D$26:$E$31,2)</f>
        <v>75</v>
      </c>
      <c r="AB114" s="57">
        <f>VLOOKUP(raw!AB114,convert!$D$26:$E$31,2)</f>
        <v>75</v>
      </c>
      <c r="AC114" s="57">
        <f>VLOOKUP(raw!AC114,convert!$D$26:$E$31,2)</f>
        <v>75</v>
      </c>
      <c r="AD114" s="57">
        <f>VLOOKUP(raw!AD114,convert!$D$26:$E$31,2)</f>
        <v>100</v>
      </c>
      <c r="AE114" s="57" t="str">
        <f>VLOOKUP(raw!AE114,convert!$D$26:$E$31,2)</f>
        <v>.</v>
      </c>
      <c r="AF114" s="57">
        <f>VLOOKUP(raw!AF114,convert!$D$26:$E$31,2)</f>
        <v>25</v>
      </c>
      <c r="AG114" s="57">
        <f>VLOOKUP(raw!AG114,convert!$D$26:$E$31,2)</f>
        <v>50</v>
      </c>
      <c r="AH114" s="57">
        <f>VLOOKUP(raw!AH114,convert!$D$26:$E$31,2)</f>
        <v>75</v>
      </c>
      <c r="AI114" s="57">
        <f>VLOOKUP(raw!AI114,convert!$D$26:$E$31,2)</f>
        <v>75</v>
      </c>
      <c r="AJ114" s="57">
        <f>VLOOKUP(raw!AJ114,convert!$D$26:$E$31,2)</f>
        <v>75</v>
      </c>
      <c r="AK114" s="57">
        <f>VLOOKUP(raw!AK114,convert!$D$26:$E$31,2)</f>
        <v>75</v>
      </c>
      <c r="AL114" s="57">
        <f>VLOOKUP(raw!AL114,convert!$D$26:$E$31,2)</f>
        <v>75</v>
      </c>
      <c r="AM114" s="57">
        <f>VLOOKUP(raw!AM114,convert!$D$26:$E$31,2)</f>
        <v>25</v>
      </c>
      <c r="AN114" s="57"/>
      <c r="AO114" s="60">
        <f>IF(COUNT(score!AD114:AE114)=0,".",MIN(score!AD114:AE114))</f>
        <v>100</v>
      </c>
    </row>
    <row r="115" spans="1:41" x14ac:dyDescent="0.25">
      <c r="A115" s="58">
        <f>raw!$A115:$A115</f>
        <v>43403</v>
      </c>
      <c r="B115" s="59" t="str">
        <f>raw!$B115:$B115</f>
        <v>0002-0120</v>
      </c>
      <c r="C115" s="57">
        <f>VLOOKUP(raw!C115,convert!$D$26:$E$31,2)</f>
        <v>25</v>
      </c>
      <c r="D115" s="57">
        <f>VLOOKUP(raw!D115,convert!$A$13:$B$16,2)</f>
        <v>50</v>
      </c>
      <c r="E115" s="57">
        <f>VLOOKUP(raw!E115,convert!$A$13:$B$16,2)</f>
        <v>0</v>
      </c>
      <c r="F115" s="57">
        <f>VLOOKUP(raw!F115,convert!$A$8:$B$10,2)</f>
        <v>0</v>
      </c>
      <c r="G115" s="57">
        <f>VLOOKUP(raw!G115,convert!$A$8:$B$10,2)</f>
        <v>100</v>
      </c>
      <c r="H115" s="57">
        <f>VLOOKUP(raw!H115,convert!$A$8:$B$10,2)</f>
        <v>0</v>
      </c>
      <c r="I115" s="57">
        <f>VLOOKUP(raw!I115,convert!$A$8:$B$10,2)</f>
        <v>0</v>
      </c>
      <c r="J115" s="57">
        <f>VLOOKUP(raw!J115,convert!$D$26:$E$31,2)</f>
        <v>50</v>
      </c>
      <c r="K115" s="57">
        <f>VLOOKUP(raw!K115,convert!$D$34:$E$40,2)</f>
        <v>40</v>
      </c>
      <c r="L115" s="57">
        <f>VLOOKUP(raw!L115,convert!$D$34:$E$40,2)</f>
        <v>40</v>
      </c>
      <c r="M115" s="57">
        <f>VLOOKUP(raw!M115,convert!$A$34:$B$40,2)</f>
        <v>20</v>
      </c>
      <c r="N115" s="57">
        <f>VLOOKUP(raw!N115,convert!$A$26:$B$31,2)</f>
        <v>50</v>
      </c>
      <c r="O115" s="57">
        <f>VLOOKUP(raw!O115,convert!$A$26:$B$31,2)</f>
        <v>0</v>
      </c>
      <c r="P115" s="57">
        <f>VLOOKUP(raw!P115,convert!$A$26:$B$31,2)</f>
        <v>50</v>
      </c>
      <c r="Q115" s="57">
        <f>VLOOKUP(raw!Q115,convert!$A$26:$B$31,2)</f>
        <v>0</v>
      </c>
      <c r="R115" s="57">
        <f>VLOOKUP(raw!R115,convert!$A$26:$B$31,2)</f>
        <v>0</v>
      </c>
      <c r="S115" s="57">
        <f>VLOOKUP(raw!S115,convert!$D$26:$E$31,2)</f>
        <v>100</v>
      </c>
      <c r="T115" s="57">
        <f>VLOOKUP(raw!T115,convert!$D$26:$E$31,2)</f>
        <v>100</v>
      </c>
      <c r="U115" s="57">
        <f>VLOOKUP(raw!U115,convert!$D$26:$E$31,2)</f>
        <v>75</v>
      </c>
      <c r="V115" s="57">
        <f>VLOOKUP(raw!V115,convert!$D$26:$E$31,2)</f>
        <v>100</v>
      </c>
      <c r="W115" s="57">
        <f>VLOOKUP(raw!W115,convert!$D$26:$E$31,2)</f>
        <v>75</v>
      </c>
      <c r="X115" s="57">
        <f>VLOOKUP(raw!X115,convert!$D$26:$E$31,2)</f>
        <v>100</v>
      </c>
      <c r="Y115" s="57">
        <f>VLOOKUP(raw!Y115,convert!$D$26:$E$31,2)</f>
        <v>100</v>
      </c>
      <c r="Z115" s="57">
        <f>VLOOKUP(raw!Z115,convert!$D$26:$E$31,2)</f>
        <v>100</v>
      </c>
      <c r="AA115" s="57">
        <f>VLOOKUP(raw!AA115,convert!$D$26:$E$31,2)</f>
        <v>75</v>
      </c>
      <c r="AB115" s="57">
        <f>VLOOKUP(raw!AB115,convert!$D$26:$E$31,2)</f>
        <v>75</v>
      </c>
      <c r="AC115" s="57">
        <f>VLOOKUP(raw!AC115,convert!$D$26:$E$31,2)</f>
        <v>75</v>
      </c>
      <c r="AD115" s="57">
        <f>VLOOKUP(raw!AD115,convert!$D$26:$E$31,2)</f>
        <v>100</v>
      </c>
      <c r="AE115" s="57" t="str">
        <f>VLOOKUP(raw!AE115,convert!$D$26:$E$31,2)</f>
        <v>.</v>
      </c>
      <c r="AF115" s="57">
        <f>VLOOKUP(raw!AF115,convert!$D$26:$E$31,2)</f>
        <v>25</v>
      </c>
      <c r="AG115" s="57">
        <f>VLOOKUP(raw!AG115,convert!$D$26:$E$31,2)</f>
        <v>75</v>
      </c>
      <c r="AH115" s="57">
        <f>VLOOKUP(raw!AH115,convert!$D$26:$E$31,2)</f>
        <v>25</v>
      </c>
      <c r="AI115" s="57">
        <f>VLOOKUP(raw!AI115,convert!$D$26:$E$31,2)</f>
        <v>25</v>
      </c>
      <c r="AJ115" s="57">
        <f>VLOOKUP(raw!AJ115,convert!$D$26:$E$31,2)</f>
        <v>100</v>
      </c>
      <c r="AK115" s="57">
        <f>VLOOKUP(raw!AK115,convert!$D$26:$E$31,2)</f>
        <v>75</v>
      </c>
      <c r="AL115" s="57" t="str">
        <f>VLOOKUP(raw!AL115,convert!$D$26:$E$31,2)</f>
        <v>.</v>
      </c>
      <c r="AM115" s="57">
        <f>VLOOKUP(raw!AM115,convert!$D$26:$E$31,2)</f>
        <v>100</v>
      </c>
      <c r="AN115" s="57"/>
      <c r="AO115" s="60">
        <f>IF(COUNT(score!AD115:AE115)=0,".",MIN(score!AD115:AE115))</f>
        <v>100</v>
      </c>
    </row>
    <row r="116" spans="1:41" x14ac:dyDescent="0.25">
      <c r="A116" s="58">
        <f>raw!$A116:$A116</f>
        <v>43404</v>
      </c>
      <c r="B116" s="59" t="str">
        <f>raw!$B116:$B116</f>
        <v>0002-0121</v>
      </c>
      <c r="C116" s="57">
        <f>VLOOKUP(raw!C116,convert!$D$26:$E$31,2)</f>
        <v>50</v>
      </c>
      <c r="D116" s="57">
        <f>VLOOKUP(raw!D116,convert!$A$13:$B$16,2)</f>
        <v>50</v>
      </c>
      <c r="E116" s="57">
        <f>VLOOKUP(raw!E116,convert!$A$13:$B$16,2)</f>
        <v>50</v>
      </c>
      <c r="F116" s="57">
        <f>VLOOKUP(raw!F116,convert!$A$8:$B$10,2)</f>
        <v>0</v>
      </c>
      <c r="G116" s="57">
        <f>VLOOKUP(raw!G116,convert!$A$8:$B$10,2)</f>
        <v>0</v>
      </c>
      <c r="H116" s="57">
        <f>VLOOKUP(raw!H116,convert!$A$8:$B$10,2)</f>
        <v>0</v>
      </c>
      <c r="I116" s="57">
        <f>VLOOKUP(raw!I116,convert!$A$8:$B$10,2)</f>
        <v>0</v>
      </c>
      <c r="J116" s="57">
        <f>VLOOKUP(raw!J116,convert!$D$26:$E$31,2)</f>
        <v>75</v>
      </c>
      <c r="K116" s="57">
        <f>VLOOKUP(raw!K116,convert!$D$34:$E$40,2)</f>
        <v>40</v>
      </c>
      <c r="L116" s="57">
        <f>VLOOKUP(raw!L116,convert!$D$34:$E$40,2)</f>
        <v>40</v>
      </c>
      <c r="M116" s="57">
        <f>VLOOKUP(raw!M116,convert!$A$34:$B$40,2)</f>
        <v>60</v>
      </c>
      <c r="N116" s="57">
        <f>VLOOKUP(raw!N116,convert!$A$26:$B$31,2)</f>
        <v>50</v>
      </c>
      <c r="O116" s="57">
        <f>VLOOKUP(raw!O116,convert!$A$26:$B$31,2)</f>
        <v>0</v>
      </c>
      <c r="P116" s="57">
        <f>VLOOKUP(raw!P116,convert!$A$26:$B$31,2)</f>
        <v>0</v>
      </c>
      <c r="Q116" s="57">
        <f>VLOOKUP(raw!Q116,convert!$A$26:$B$31,2)</f>
        <v>0</v>
      </c>
      <c r="R116" s="57">
        <f>VLOOKUP(raw!R116,convert!$A$26:$B$31,2)</f>
        <v>50</v>
      </c>
      <c r="S116" s="57">
        <f>VLOOKUP(raw!S116,convert!$D$26:$E$31,2)</f>
        <v>75</v>
      </c>
      <c r="T116" s="57">
        <f>VLOOKUP(raw!T116,convert!$D$26:$E$31,2)</f>
        <v>75</v>
      </c>
      <c r="U116" s="57">
        <f>VLOOKUP(raw!U116,convert!$D$26:$E$31,2)</f>
        <v>100</v>
      </c>
      <c r="V116" s="57">
        <f>VLOOKUP(raw!V116,convert!$D$26:$E$31,2)</f>
        <v>75</v>
      </c>
      <c r="W116" s="57">
        <f>VLOOKUP(raw!W116,convert!$D$26:$E$31,2)</f>
        <v>75</v>
      </c>
      <c r="X116" s="57">
        <f>VLOOKUP(raw!X116,convert!$D$26:$E$31,2)</f>
        <v>100</v>
      </c>
      <c r="Y116" s="57">
        <f>VLOOKUP(raw!Y116,convert!$D$26:$E$31,2)</f>
        <v>100</v>
      </c>
      <c r="Z116" s="57">
        <f>VLOOKUP(raw!Z116,convert!$D$26:$E$31,2)</f>
        <v>100</v>
      </c>
      <c r="AA116" s="57">
        <f>VLOOKUP(raw!AA116,convert!$D$26:$E$31,2)</f>
        <v>75</v>
      </c>
      <c r="AB116" s="57">
        <f>VLOOKUP(raw!AB116,convert!$D$26:$E$31,2)</f>
        <v>75</v>
      </c>
      <c r="AC116" s="57">
        <f>VLOOKUP(raw!AC116,convert!$D$26:$E$31,2)</f>
        <v>50</v>
      </c>
      <c r="AD116" s="57">
        <f>VLOOKUP(raw!AD116,convert!$D$26:$E$31,2)</f>
        <v>100</v>
      </c>
      <c r="AE116" s="57" t="str">
        <f>VLOOKUP(raw!AE116,convert!$D$26:$E$31,2)</f>
        <v>.</v>
      </c>
      <c r="AF116" s="57">
        <f>VLOOKUP(raw!AF116,convert!$D$26:$E$31,2)</f>
        <v>75</v>
      </c>
      <c r="AG116" s="57">
        <f>VLOOKUP(raw!AG116,convert!$D$26:$E$31,2)</f>
        <v>75</v>
      </c>
      <c r="AH116" s="57">
        <f>VLOOKUP(raw!AH116,convert!$D$26:$E$31,2)</f>
        <v>75</v>
      </c>
      <c r="AI116" s="57">
        <f>VLOOKUP(raw!AI116,convert!$D$26:$E$31,2)</f>
        <v>25</v>
      </c>
      <c r="AJ116" s="57">
        <f>VLOOKUP(raw!AJ116,convert!$D$26:$E$31,2)</f>
        <v>50</v>
      </c>
      <c r="AK116" s="57">
        <f>VLOOKUP(raw!AK116,convert!$D$26:$E$31,2)</f>
        <v>50</v>
      </c>
      <c r="AL116" s="57">
        <f>VLOOKUP(raw!AL116,convert!$D$26:$E$31,2)</f>
        <v>100</v>
      </c>
      <c r="AM116" s="57">
        <f>VLOOKUP(raw!AM116,convert!$D$26:$E$31,2)</f>
        <v>75</v>
      </c>
      <c r="AN116" s="57"/>
      <c r="AO116" s="60">
        <f>IF(COUNT(score!AD116:AE116)=0,".",MIN(score!AD116:AE116))</f>
        <v>100</v>
      </c>
    </row>
    <row r="117" spans="1:41" x14ac:dyDescent="0.25">
      <c r="A117" s="58">
        <f>raw!$A117:$A117</f>
        <v>43399</v>
      </c>
      <c r="B117" s="59" t="str">
        <f>raw!$B117:$B117</f>
        <v>0002-0122</v>
      </c>
      <c r="C117" s="57">
        <f>VLOOKUP(raw!C117,convert!$D$26:$E$31,2)</f>
        <v>0</v>
      </c>
      <c r="D117" s="57">
        <f>VLOOKUP(raw!D117,convert!$A$13:$B$16,2)</f>
        <v>100</v>
      </c>
      <c r="E117" s="57">
        <f>VLOOKUP(raw!E117,convert!$A$13:$B$16,2)</f>
        <v>100</v>
      </c>
      <c r="F117" s="57">
        <f>VLOOKUP(raw!F117,convert!$A$8:$B$10,2)</f>
        <v>100</v>
      </c>
      <c r="G117" s="57">
        <f>VLOOKUP(raw!G117,convert!$A$8:$B$10,2)</f>
        <v>100</v>
      </c>
      <c r="H117" s="57">
        <f>VLOOKUP(raw!H117,convert!$A$8:$B$10,2)</f>
        <v>0</v>
      </c>
      <c r="I117" s="57">
        <f>VLOOKUP(raw!I117,convert!$A$8:$B$10,2)</f>
        <v>0</v>
      </c>
      <c r="J117" s="57">
        <f>VLOOKUP(raw!J117,convert!$D$26:$E$31,2)</f>
        <v>50</v>
      </c>
      <c r="K117" s="57">
        <f>VLOOKUP(raw!K117,convert!$D$34:$E$40,2)</f>
        <v>40</v>
      </c>
      <c r="L117" s="57">
        <f>VLOOKUP(raw!L117,convert!$D$34:$E$40,2)</f>
        <v>60</v>
      </c>
      <c r="M117" s="57">
        <f>VLOOKUP(raw!M117,convert!$A$34:$B$40,2)</f>
        <v>60</v>
      </c>
      <c r="N117" s="57">
        <f>VLOOKUP(raw!N117,convert!$A$26:$B$31,2)</f>
        <v>75</v>
      </c>
      <c r="O117" s="57">
        <f>VLOOKUP(raw!O117,convert!$A$26:$B$31,2)</f>
        <v>0</v>
      </c>
      <c r="P117" s="57">
        <f>VLOOKUP(raw!P117,convert!$A$26:$B$31,2)</f>
        <v>0</v>
      </c>
      <c r="Q117" s="57">
        <f>VLOOKUP(raw!Q117,convert!$A$26:$B$31,2)</f>
        <v>0</v>
      </c>
      <c r="R117" s="57">
        <f>VLOOKUP(raw!R117,convert!$A$26:$B$31,2)</f>
        <v>25</v>
      </c>
      <c r="S117" s="57">
        <f>VLOOKUP(raw!S117,convert!$D$26:$E$31,2)</f>
        <v>100</v>
      </c>
      <c r="T117" s="57">
        <f>VLOOKUP(raw!T117,convert!$D$26:$E$31,2)</f>
        <v>100</v>
      </c>
      <c r="U117" s="57">
        <f>VLOOKUP(raw!U117,convert!$D$26:$E$31,2)</f>
        <v>100</v>
      </c>
      <c r="V117" s="57">
        <f>VLOOKUP(raw!V117,convert!$D$26:$E$31,2)</f>
        <v>25</v>
      </c>
      <c r="W117" s="57">
        <f>VLOOKUP(raw!W117,convert!$D$26:$E$31,2)</f>
        <v>75</v>
      </c>
      <c r="X117" s="57">
        <f>VLOOKUP(raw!X117,convert!$D$26:$E$31,2)</f>
        <v>100</v>
      </c>
      <c r="Y117" s="57">
        <f>VLOOKUP(raw!Y117,convert!$D$26:$E$31,2)</f>
        <v>100</v>
      </c>
      <c r="Z117" s="57">
        <f>VLOOKUP(raw!Z117,convert!$D$26:$E$31,2)</f>
        <v>100</v>
      </c>
      <c r="AA117" s="57">
        <f>VLOOKUP(raw!AA117,convert!$D$26:$E$31,2)</f>
        <v>100</v>
      </c>
      <c r="AB117" s="57">
        <f>VLOOKUP(raw!AB117,convert!$D$26:$E$31,2)</f>
        <v>100</v>
      </c>
      <c r="AC117" s="57">
        <f>VLOOKUP(raw!AC117,convert!$D$26:$E$31,2)</f>
        <v>100</v>
      </c>
      <c r="AD117" s="57">
        <f>VLOOKUP(raw!AD117,convert!$D$26:$E$31,2)</f>
        <v>100</v>
      </c>
      <c r="AE117" s="57" t="str">
        <f>VLOOKUP(raw!AE117,convert!$D$26:$E$31,2)</f>
        <v>.</v>
      </c>
      <c r="AF117" s="57">
        <f>VLOOKUP(raw!AF117,convert!$D$26:$E$31,2)</f>
        <v>25</v>
      </c>
      <c r="AG117" s="57">
        <f>VLOOKUP(raw!AG117,convert!$D$26:$E$31,2)</f>
        <v>75</v>
      </c>
      <c r="AH117" s="57">
        <f>VLOOKUP(raw!AH117,convert!$D$26:$E$31,2)</f>
        <v>25</v>
      </c>
      <c r="AI117" s="57">
        <f>VLOOKUP(raw!AI117,convert!$D$26:$E$31,2)</f>
        <v>25</v>
      </c>
      <c r="AJ117" s="57">
        <f>VLOOKUP(raw!AJ117,convert!$D$26:$E$31,2)</f>
        <v>50</v>
      </c>
      <c r="AK117" s="57">
        <f>VLOOKUP(raw!AK117,convert!$D$26:$E$31,2)</f>
        <v>50</v>
      </c>
      <c r="AL117" s="57">
        <f>VLOOKUP(raw!AL117,convert!$D$26:$E$31,2)</f>
        <v>25</v>
      </c>
      <c r="AM117" s="57">
        <f>VLOOKUP(raw!AM117,convert!$D$26:$E$31,2)</f>
        <v>50</v>
      </c>
      <c r="AN117" s="57"/>
      <c r="AO117" s="60">
        <f>IF(COUNT(score!AD117:AE117)=0,".",MIN(score!AD117:AE117))</f>
        <v>100</v>
      </c>
    </row>
    <row r="118" spans="1:41" x14ac:dyDescent="0.25">
      <c r="A118" s="58">
        <f>raw!$A118:$A118</f>
        <v>43399</v>
      </c>
      <c r="B118" s="59" t="str">
        <f>raw!$B118:$B118</f>
        <v>0002-0123</v>
      </c>
      <c r="C118" s="57">
        <f>VLOOKUP(raw!C118,convert!$D$26:$E$31,2)</f>
        <v>25</v>
      </c>
      <c r="D118" s="57">
        <f>VLOOKUP(raw!D118,convert!$A$13:$B$16,2)</f>
        <v>50</v>
      </c>
      <c r="E118" s="57">
        <f>VLOOKUP(raw!E118,convert!$A$13:$B$16,2)</f>
        <v>100</v>
      </c>
      <c r="F118" s="57">
        <f>VLOOKUP(raw!F118,convert!$A$8:$B$10,2)</f>
        <v>0</v>
      </c>
      <c r="G118" s="57">
        <f>VLOOKUP(raw!G118,convert!$A$8:$B$10,2)</f>
        <v>0</v>
      </c>
      <c r="H118" s="57">
        <f>VLOOKUP(raw!H118,convert!$A$8:$B$10,2)</f>
        <v>100</v>
      </c>
      <c r="I118" s="57">
        <f>VLOOKUP(raw!I118,convert!$A$8:$B$10,2)</f>
        <v>0</v>
      </c>
      <c r="J118" s="57">
        <f>VLOOKUP(raw!J118,convert!$D$26:$E$31,2)</f>
        <v>100</v>
      </c>
      <c r="K118" s="57">
        <f>VLOOKUP(raw!K118,convert!$D$34:$E$40,2)</f>
        <v>100</v>
      </c>
      <c r="L118" s="57">
        <f>VLOOKUP(raw!L118,convert!$D$34:$E$40,2)</f>
        <v>40</v>
      </c>
      <c r="M118" s="57">
        <f>VLOOKUP(raw!M118,convert!$A$34:$B$40,2)</f>
        <v>60</v>
      </c>
      <c r="N118" s="57">
        <f>VLOOKUP(raw!N118,convert!$A$26:$B$31,2)</f>
        <v>50</v>
      </c>
      <c r="O118" s="57">
        <f>VLOOKUP(raw!O118,convert!$A$26:$B$31,2)</f>
        <v>25</v>
      </c>
      <c r="P118" s="57">
        <f>VLOOKUP(raw!P118,convert!$A$26:$B$31,2)</f>
        <v>25</v>
      </c>
      <c r="Q118" s="57">
        <f>VLOOKUP(raw!Q118,convert!$A$26:$B$31,2)</f>
        <v>0</v>
      </c>
      <c r="R118" s="57">
        <f>VLOOKUP(raw!R118,convert!$A$26:$B$31,2)</f>
        <v>0</v>
      </c>
      <c r="S118" s="57">
        <f>VLOOKUP(raw!S118,convert!$D$26:$E$31,2)</f>
        <v>100</v>
      </c>
      <c r="T118" s="57">
        <f>VLOOKUP(raw!T118,convert!$D$26:$E$31,2)</f>
        <v>100</v>
      </c>
      <c r="U118" s="57">
        <f>VLOOKUP(raw!U118,convert!$D$26:$E$31,2)</f>
        <v>25</v>
      </c>
      <c r="V118" s="57">
        <f>VLOOKUP(raw!V118,convert!$D$26:$E$31,2)</f>
        <v>50</v>
      </c>
      <c r="W118" s="57">
        <f>VLOOKUP(raw!W118,convert!$D$26:$E$31,2)</f>
        <v>100</v>
      </c>
      <c r="X118" s="57">
        <f>VLOOKUP(raw!X118,convert!$D$26:$E$31,2)</f>
        <v>100</v>
      </c>
      <c r="Y118" s="57">
        <f>VLOOKUP(raw!Y118,convert!$D$26:$E$31,2)</f>
        <v>50</v>
      </c>
      <c r="Z118" s="57">
        <f>VLOOKUP(raw!Z118,convert!$D$26:$E$31,2)</f>
        <v>100</v>
      </c>
      <c r="AA118" s="57">
        <f>VLOOKUP(raw!AA118,convert!$D$26:$E$31,2)</f>
        <v>75</v>
      </c>
      <c r="AB118" s="57">
        <f>VLOOKUP(raw!AB118,convert!$D$26:$E$31,2)</f>
        <v>75</v>
      </c>
      <c r="AC118" s="57">
        <f>VLOOKUP(raw!AC118,convert!$D$26:$E$31,2)</f>
        <v>75</v>
      </c>
      <c r="AD118" s="57">
        <f>VLOOKUP(raw!AD118,convert!$D$26:$E$31,2)</f>
        <v>100</v>
      </c>
      <c r="AE118" s="57" t="str">
        <f>VLOOKUP(raw!AE118,convert!$D$26:$E$31,2)</f>
        <v>.</v>
      </c>
      <c r="AF118" s="57">
        <f>VLOOKUP(raw!AF118,convert!$D$26:$E$31,2)</f>
        <v>100</v>
      </c>
      <c r="AG118" s="57">
        <f>VLOOKUP(raw!AG118,convert!$D$26:$E$31,2)</f>
        <v>100</v>
      </c>
      <c r="AH118" s="57">
        <f>VLOOKUP(raw!AH118,convert!$D$26:$E$31,2)</f>
        <v>25</v>
      </c>
      <c r="AI118" s="57">
        <f>VLOOKUP(raw!AI118,convert!$D$26:$E$31,2)</f>
        <v>50</v>
      </c>
      <c r="AJ118" s="57">
        <f>VLOOKUP(raw!AJ118,convert!$D$26:$E$31,2)</f>
        <v>100</v>
      </c>
      <c r="AK118" s="57">
        <f>VLOOKUP(raw!AK118,convert!$D$26:$E$31,2)</f>
        <v>50</v>
      </c>
      <c r="AL118" s="57">
        <f>VLOOKUP(raw!AL118,convert!$D$26:$E$31,2)</f>
        <v>50</v>
      </c>
      <c r="AM118" s="57">
        <f>VLOOKUP(raw!AM118,convert!$D$26:$E$31,2)</f>
        <v>100</v>
      </c>
      <c r="AN118" s="57"/>
      <c r="AO118" s="60">
        <f>IF(COUNT(score!AD118:AE118)=0,".",MIN(score!AD118:AE118))</f>
        <v>100</v>
      </c>
    </row>
    <row r="119" spans="1:41" x14ac:dyDescent="0.25">
      <c r="A119" s="58">
        <f>raw!$A119:$A119</f>
        <v>43403</v>
      </c>
      <c r="B119" s="59" t="str">
        <f>raw!$B119:$B119</f>
        <v>0002-0127</v>
      </c>
      <c r="C119" s="57">
        <f>VLOOKUP(raw!C119,convert!$D$26:$E$31,2)</f>
        <v>25</v>
      </c>
      <c r="D119" s="57">
        <f>VLOOKUP(raw!D119,convert!$A$13:$B$16,2)</f>
        <v>50</v>
      </c>
      <c r="E119" s="57">
        <f>VLOOKUP(raw!E119,convert!$A$13:$B$16,2)</f>
        <v>0</v>
      </c>
      <c r="F119" s="57">
        <f>VLOOKUP(raw!F119,convert!$A$8:$B$10,2)</f>
        <v>100</v>
      </c>
      <c r="G119" s="57">
        <f>VLOOKUP(raw!G119,convert!$A$8:$B$10,2)</f>
        <v>100</v>
      </c>
      <c r="H119" s="57" t="str">
        <f>VLOOKUP(raw!H119,convert!$A$8:$B$10,2)</f>
        <v>.</v>
      </c>
      <c r="I119" s="57" t="str">
        <f>VLOOKUP(raw!I119,convert!$A$8:$B$10,2)</f>
        <v>.</v>
      </c>
      <c r="J119" s="57">
        <f>VLOOKUP(raw!J119,convert!$D$26:$E$31,2)</f>
        <v>25</v>
      </c>
      <c r="K119" s="57">
        <f>VLOOKUP(raw!K119,convert!$D$34:$E$40,2)</f>
        <v>40</v>
      </c>
      <c r="L119" s="57">
        <f>VLOOKUP(raw!L119,convert!$D$34:$E$40,2)</f>
        <v>40</v>
      </c>
      <c r="M119" s="57">
        <f>VLOOKUP(raw!M119,convert!$A$34:$B$40,2)</f>
        <v>20</v>
      </c>
      <c r="N119" s="57">
        <f>VLOOKUP(raw!N119,convert!$A$26:$B$31,2)</f>
        <v>0</v>
      </c>
      <c r="O119" s="57">
        <f>VLOOKUP(raw!O119,convert!$A$26:$B$31,2)</f>
        <v>50</v>
      </c>
      <c r="P119" s="57">
        <f>VLOOKUP(raw!P119,convert!$A$26:$B$31,2)</f>
        <v>25</v>
      </c>
      <c r="Q119" s="57">
        <f>VLOOKUP(raw!Q119,convert!$A$26:$B$31,2)</f>
        <v>75</v>
      </c>
      <c r="R119" s="57">
        <f>VLOOKUP(raw!R119,convert!$A$26:$B$31,2)</f>
        <v>75</v>
      </c>
      <c r="S119" s="57">
        <f>VLOOKUP(raw!S119,convert!$D$26:$E$31,2)</f>
        <v>75</v>
      </c>
      <c r="T119" s="57">
        <f>VLOOKUP(raw!T119,convert!$D$26:$E$31,2)</f>
        <v>0</v>
      </c>
      <c r="U119" s="57">
        <f>VLOOKUP(raw!U119,convert!$D$26:$E$31,2)</f>
        <v>75</v>
      </c>
      <c r="V119" s="57">
        <f>VLOOKUP(raw!V119,convert!$D$26:$E$31,2)</f>
        <v>75</v>
      </c>
      <c r="W119" s="57">
        <f>VLOOKUP(raw!W119,convert!$D$26:$E$31,2)</f>
        <v>100</v>
      </c>
      <c r="X119" s="57">
        <f>VLOOKUP(raw!X119,convert!$D$26:$E$31,2)</f>
        <v>25</v>
      </c>
      <c r="Y119" s="57">
        <f>VLOOKUP(raw!Y119,convert!$D$26:$E$31,2)</f>
        <v>75</v>
      </c>
      <c r="Z119" s="57">
        <f>VLOOKUP(raw!Z119,convert!$D$26:$E$31,2)</f>
        <v>75</v>
      </c>
      <c r="AA119" s="57">
        <f>VLOOKUP(raw!AA119,convert!$D$26:$E$31,2)</f>
        <v>50</v>
      </c>
      <c r="AB119" s="57">
        <f>VLOOKUP(raw!AB119,convert!$D$26:$E$31,2)</f>
        <v>50</v>
      </c>
      <c r="AC119" s="57">
        <f>VLOOKUP(raw!AC119,convert!$D$26:$E$31,2)</f>
        <v>50</v>
      </c>
      <c r="AD119" s="57">
        <f>VLOOKUP(raw!AD119,convert!$D$26:$E$31,2)</f>
        <v>100</v>
      </c>
      <c r="AE119" s="57" t="str">
        <f>VLOOKUP(raw!AE119,convert!$D$26:$E$31,2)</f>
        <v>.</v>
      </c>
      <c r="AF119" s="57">
        <f>VLOOKUP(raw!AF119,convert!$D$26:$E$31,2)</f>
        <v>100</v>
      </c>
      <c r="AG119" s="57">
        <f>VLOOKUP(raw!AG119,convert!$D$26:$E$31,2)</f>
        <v>25</v>
      </c>
      <c r="AH119" s="57">
        <f>VLOOKUP(raw!AH119,convert!$D$26:$E$31,2)</f>
        <v>50</v>
      </c>
      <c r="AI119" s="57">
        <f>VLOOKUP(raw!AI119,convert!$D$26:$E$31,2)</f>
        <v>25</v>
      </c>
      <c r="AJ119" s="57">
        <f>VLOOKUP(raw!AJ119,convert!$D$26:$E$31,2)</f>
        <v>100</v>
      </c>
      <c r="AK119" s="57">
        <f>VLOOKUP(raw!AK119,convert!$D$26:$E$31,2)</f>
        <v>75</v>
      </c>
      <c r="AL119" s="57">
        <f>VLOOKUP(raw!AL119,convert!$D$26:$E$31,2)</f>
        <v>100</v>
      </c>
      <c r="AM119" s="57">
        <f>VLOOKUP(raw!AM119,convert!$D$26:$E$31,2)</f>
        <v>100</v>
      </c>
      <c r="AN119" s="57"/>
      <c r="AO119" s="60">
        <f>IF(COUNT(score!AD119:AE119)=0,".",MIN(score!AD119:AE119))</f>
        <v>100</v>
      </c>
    </row>
    <row r="120" spans="1:41" x14ac:dyDescent="0.25">
      <c r="A120" s="58">
        <f>raw!$A120:$A120</f>
        <v>43403</v>
      </c>
      <c r="B120" s="59" t="str">
        <f>raw!$B120:$B120</f>
        <v>0002-0128</v>
      </c>
      <c r="C120" s="57">
        <f>VLOOKUP(raw!C120,convert!$D$26:$E$31,2)</f>
        <v>50</v>
      </c>
      <c r="D120" s="57">
        <f>VLOOKUP(raw!D120,convert!$A$13:$B$16,2)</f>
        <v>50</v>
      </c>
      <c r="E120" s="57">
        <f>VLOOKUP(raw!E120,convert!$A$13:$B$16,2)</f>
        <v>0</v>
      </c>
      <c r="F120" s="57">
        <f>VLOOKUP(raw!F120,convert!$A$8:$B$10,2)</f>
        <v>100</v>
      </c>
      <c r="G120" s="57">
        <f>VLOOKUP(raw!G120,convert!$A$8:$B$10,2)</f>
        <v>0</v>
      </c>
      <c r="H120" s="57">
        <f>VLOOKUP(raw!H120,convert!$A$8:$B$10,2)</f>
        <v>100</v>
      </c>
      <c r="I120" s="57">
        <f>VLOOKUP(raw!I120,convert!$A$8:$B$10,2)</f>
        <v>100</v>
      </c>
      <c r="J120" s="57">
        <f>VLOOKUP(raw!J120,convert!$D$26:$E$31,2)</f>
        <v>75</v>
      </c>
      <c r="K120" s="57">
        <f>VLOOKUP(raw!K120,convert!$D$34:$E$40,2)</f>
        <v>80</v>
      </c>
      <c r="L120" s="57">
        <f>VLOOKUP(raw!L120,convert!$D$34:$E$40,2)</f>
        <v>80</v>
      </c>
      <c r="M120" s="57">
        <f>VLOOKUP(raw!M120,convert!$A$34:$B$40,2)</f>
        <v>100</v>
      </c>
      <c r="N120" s="57">
        <f>VLOOKUP(raw!N120,convert!$A$26:$B$31,2)</f>
        <v>50</v>
      </c>
      <c r="O120" s="57">
        <f>VLOOKUP(raw!O120,convert!$A$26:$B$31,2)</f>
        <v>0</v>
      </c>
      <c r="P120" s="57">
        <f>VLOOKUP(raw!P120,convert!$A$26:$B$31,2)</f>
        <v>50</v>
      </c>
      <c r="Q120" s="57">
        <f>VLOOKUP(raw!Q120,convert!$A$26:$B$31,2)</f>
        <v>50</v>
      </c>
      <c r="R120" s="57">
        <f>VLOOKUP(raw!R120,convert!$A$26:$B$31,2)</f>
        <v>25</v>
      </c>
      <c r="S120" s="57">
        <f>VLOOKUP(raw!S120,convert!$D$26:$E$31,2)</f>
        <v>100</v>
      </c>
      <c r="T120" s="57">
        <f>VLOOKUP(raw!T120,convert!$D$26:$E$31,2)</f>
        <v>75</v>
      </c>
      <c r="U120" s="57">
        <f>VLOOKUP(raw!U120,convert!$D$26:$E$31,2)</f>
        <v>100</v>
      </c>
      <c r="V120" s="57">
        <f>VLOOKUP(raw!V120,convert!$D$26:$E$31,2)</f>
        <v>100</v>
      </c>
      <c r="W120" s="57">
        <f>VLOOKUP(raw!W120,convert!$D$26:$E$31,2)</f>
        <v>100</v>
      </c>
      <c r="X120" s="57">
        <f>VLOOKUP(raw!X120,convert!$D$26:$E$31,2)</f>
        <v>100</v>
      </c>
      <c r="Y120" s="57">
        <f>VLOOKUP(raw!Y120,convert!$D$26:$E$31,2)</f>
        <v>100</v>
      </c>
      <c r="Z120" s="57">
        <f>VLOOKUP(raw!Z120,convert!$D$26:$E$31,2)</f>
        <v>100</v>
      </c>
      <c r="AA120" s="57">
        <f>VLOOKUP(raw!AA120,convert!$D$26:$E$31,2)</f>
        <v>100</v>
      </c>
      <c r="AB120" s="57">
        <f>VLOOKUP(raw!AB120,convert!$D$26:$E$31,2)</f>
        <v>100</v>
      </c>
      <c r="AC120" s="57">
        <f>VLOOKUP(raw!AC120,convert!$D$26:$E$31,2)</f>
        <v>100</v>
      </c>
      <c r="AD120" s="57">
        <f>VLOOKUP(raw!AD120,convert!$D$26:$E$31,2)</f>
        <v>100</v>
      </c>
      <c r="AE120" s="57" t="str">
        <f>VLOOKUP(raw!AE120,convert!$D$26:$E$31,2)</f>
        <v>.</v>
      </c>
      <c r="AF120" s="57">
        <f>VLOOKUP(raw!AF120,convert!$D$26:$E$31,2)</f>
        <v>75</v>
      </c>
      <c r="AG120" s="57">
        <f>VLOOKUP(raw!AG120,convert!$D$26:$E$31,2)</f>
        <v>75</v>
      </c>
      <c r="AH120" s="57">
        <f>VLOOKUP(raw!AH120,convert!$D$26:$E$31,2)</f>
        <v>100</v>
      </c>
      <c r="AI120" s="57">
        <f>VLOOKUP(raw!AI120,convert!$D$26:$E$31,2)</f>
        <v>100</v>
      </c>
      <c r="AJ120" s="57">
        <f>VLOOKUP(raw!AJ120,convert!$D$26:$E$31,2)</f>
        <v>100</v>
      </c>
      <c r="AK120" s="57">
        <f>VLOOKUP(raw!AK120,convert!$D$26:$E$31,2)</f>
        <v>100</v>
      </c>
      <c r="AL120" s="57" t="str">
        <f>VLOOKUP(raw!AL120,convert!$D$26:$E$31,2)</f>
        <v>.</v>
      </c>
      <c r="AM120" s="57" t="str">
        <f>VLOOKUP(raw!AM120,convert!$D$26:$E$31,2)</f>
        <v>.</v>
      </c>
      <c r="AN120" s="57"/>
      <c r="AO120" s="60">
        <f>IF(COUNT(score!AD120:AE120)=0,".",MIN(score!AD120:AE120))</f>
        <v>100</v>
      </c>
    </row>
    <row r="121" spans="1:41" x14ac:dyDescent="0.25">
      <c r="A121" s="58">
        <f>raw!$A121:$A121</f>
        <v>43398</v>
      </c>
      <c r="B121" s="59" t="str">
        <f>raw!$B121:$B121</f>
        <v>0002-0130</v>
      </c>
      <c r="C121" s="57">
        <f>VLOOKUP(raw!C121,convert!$D$26:$E$31,2)</f>
        <v>50</v>
      </c>
      <c r="D121" s="57">
        <f>VLOOKUP(raw!D121,convert!$A$13:$B$16,2)</f>
        <v>50</v>
      </c>
      <c r="E121" s="57">
        <f>VLOOKUP(raw!E121,convert!$A$13:$B$16,2)</f>
        <v>50</v>
      </c>
      <c r="F121" s="57">
        <f>VLOOKUP(raw!F121,convert!$A$8:$B$10,2)</f>
        <v>0</v>
      </c>
      <c r="G121" s="57">
        <f>VLOOKUP(raw!G121,convert!$A$8:$B$10,2)</f>
        <v>0</v>
      </c>
      <c r="H121" s="57">
        <f>VLOOKUP(raw!H121,convert!$A$8:$B$10,2)</f>
        <v>100</v>
      </c>
      <c r="I121" s="57">
        <f>VLOOKUP(raw!I121,convert!$A$8:$B$10,2)</f>
        <v>100</v>
      </c>
      <c r="J121" s="57">
        <f>VLOOKUP(raw!J121,convert!$D$26:$E$31,2)</f>
        <v>50</v>
      </c>
      <c r="K121" s="57">
        <f>VLOOKUP(raw!K121,convert!$D$34:$E$40,2)</f>
        <v>80</v>
      </c>
      <c r="L121" s="57">
        <f>VLOOKUP(raw!L121,convert!$D$34:$E$40,2)</f>
        <v>40</v>
      </c>
      <c r="M121" s="57">
        <f>VLOOKUP(raw!M121,convert!$A$34:$B$40,2)</f>
        <v>80</v>
      </c>
      <c r="N121" s="57">
        <f>VLOOKUP(raw!N121,convert!$A$26:$B$31,2)</f>
        <v>100</v>
      </c>
      <c r="O121" s="57">
        <f>VLOOKUP(raw!O121,convert!$A$26:$B$31,2)</f>
        <v>0</v>
      </c>
      <c r="P121" s="57">
        <f>VLOOKUP(raw!P121,convert!$A$26:$B$31,2)</f>
        <v>25</v>
      </c>
      <c r="Q121" s="57">
        <f>VLOOKUP(raw!Q121,convert!$A$26:$B$31,2)</f>
        <v>100</v>
      </c>
      <c r="R121" s="57">
        <f>VLOOKUP(raw!R121,convert!$A$26:$B$31,2)</f>
        <v>100</v>
      </c>
      <c r="S121" s="57">
        <f>VLOOKUP(raw!S121,convert!$D$26:$E$31,2)</f>
        <v>25</v>
      </c>
      <c r="T121" s="57">
        <f>VLOOKUP(raw!T121,convert!$D$26:$E$31,2)</f>
        <v>100</v>
      </c>
      <c r="U121" s="57">
        <f>VLOOKUP(raw!U121,convert!$D$26:$E$31,2)</f>
        <v>25</v>
      </c>
      <c r="V121" s="57">
        <f>VLOOKUP(raw!V121,convert!$D$26:$E$31,2)</f>
        <v>100</v>
      </c>
      <c r="W121" s="57">
        <f>VLOOKUP(raw!W121,convert!$D$26:$E$31,2)</f>
        <v>75</v>
      </c>
      <c r="X121" s="57">
        <f>VLOOKUP(raw!X121,convert!$D$26:$E$31,2)</f>
        <v>100</v>
      </c>
      <c r="Y121" s="57">
        <f>VLOOKUP(raw!Y121,convert!$D$26:$E$31,2)</f>
        <v>100</v>
      </c>
      <c r="Z121" s="57">
        <f>VLOOKUP(raw!Z121,convert!$D$26:$E$31,2)</f>
        <v>100</v>
      </c>
      <c r="AA121" s="57">
        <f>VLOOKUP(raw!AA121,convert!$D$26:$E$31,2)</f>
        <v>75</v>
      </c>
      <c r="AB121" s="57">
        <f>VLOOKUP(raw!AB121,convert!$D$26:$E$31,2)</f>
        <v>75</v>
      </c>
      <c r="AC121" s="57">
        <f>VLOOKUP(raw!AC121,convert!$D$26:$E$31,2)</f>
        <v>75</v>
      </c>
      <c r="AD121" s="57">
        <f>VLOOKUP(raw!AD121,convert!$D$26:$E$31,2)</f>
        <v>100</v>
      </c>
      <c r="AE121" s="57" t="str">
        <f>VLOOKUP(raw!AE121,convert!$D$26:$E$31,2)</f>
        <v>.</v>
      </c>
      <c r="AF121" s="57">
        <f>VLOOKUP(raw!AF121,convert!$D$26:$E$31,2)</f>
        <v>25</v>
      </c>
      <c r="AG121" s="57">
        <f>VLOOKUP(raw!AG121,convert!$D$26:$E$31,2)</f>
        <v>50</v>
      </c>
      <c r="AH121" s="57">
        <f>VLOOKUP(raw!AH121,convert!$D$26:$E$31,2)</f>
        <v>25</v>
      </c>
      <c r="AI121" s="57">
        <f>VLOOKUP(raw!AI121,convert!$D$26:$E$31,2)</f>
        <v>50</v>
      </c>
      <c r="AJ121" s="57">
        <f>VLOOKUP(raw!AJ121,convert!$D$26:$E$31,2)</f>
        <v>50</v>
      </c>
      <c r="AK121" s="57">
        <f>VLOOKUP(raw!AK121,convert!$D$26:$E$31,2)</f>
        <v>25</v>
      </c>
      <c r="AL121" s="57">
        <f>VLOOKUP(raw!AL121,convert!$D$26:$E$31,2)</f>
        <v>50</v>
      </c>
      <c r="AM121" s="57">
        <f>VLOOKUP(raw!AM121,convert!$D$26:$E$31,2)</f>
        <v>100</v>
      </c>
      <c r="AN121" s="57"/>
      <c r="AO121" s="60">
        <f>IF(COUNT(score!AD121:AE121)=0,".",MIN(score!AD121:AE121))</f>
        <v>100</v>
      </c>
    </row>
    <row r="122" spans="1:41" x14ac:dyDescent="0.25">
      <c r="A122" s="58">
        <f>raw!$A122:$A122</f>
        <v>43350</v>
      </c>
      <c r="B122" s="59" t="str">
        <f>raw!$B122:$B122</f>
        <v>0003-0002</v>
      </c>
      <c r="C122" s="57">
        <f>VLOOKUP(raw!C122,convert!$D$26:$E$31,2)</f>
        <v>25</v>
      </c>
      <c r="D122" s="57">
        <f>VLOOKUP(raw!D122,convert!$A$13:$B$16,2)</f>
        <v>100</v>
      </c>
      <c r="E122" s="57">
        <f>VLOOKUP(raw!E122,convert!$A$13:$B$16,2)</f>
        <v>50</v>
      </c>
      <c r="F122" s="57">
        <f>VLOOKUP(raw!F122,convert!$A$8:$B$10,2)</f>
        <v>100</v>
      </c>
      <c r="G122" s="57">
        <f>VLOOKUP(raw!G122,convert!$A$8:$B$10,2)</f>
        <v>100</v>
      </c>
      <c r="H122" s="57">
        <f>VLOOKUP(raw!H122,convert!$A$8:$B$10,2)</f>
        <v>100</v>
      </c>
      <c r="I122" s="57">
        <f>VLOOKUP(raw!I122,convert!$A$8:$B$10,2)</f>
        <v>100</v>
      </c>
      <c r="J122" s="57">
        <f>VLOOKUP(raw!J122,convert!$D$26:$E$31,2)</f>
        <v>100</v>
      </c>
      <c r="K122" s="57">
        <f>VLOOKUP(raw!K122,convert!$D$34:$E$40,2)</f>
        <v>100</v>
      </c>
      <c r="L122" s="57">
        <f>VLOOKUP(raw!L122,convert!$D$34:$E$40,2)</f>
        <v>60</v>
      </c>
      <c r="M122" s="57">
        <f>VLOOKUP(raw!M122,convert!$A$34:$B$40,2)</f>
        <v>60</v>
      </c>
      <c r="N122" s="57">
        <f>VLOOKUP(raw!N122,convert!$A$26:$B$31,2)</f>
        <v>100</v>
      </c>
      <c r="O122" s="57">
        <f>VLOOKUP(raw!O122,convert!$A$26:$B$31,2)</f>
        <v>50</v>
      </c>
      <c r="P122" s="57">
        <f>VLOOKUP(raw!P122,convert!$A$26:$B$31,2)</f>
        <v>100</v>
      </c>
      <c r="Q122" s="57">
        <f>VLOOKUP(raw!Q122,convert!$A$26:$B$31,2)</f>
        <v>25</v>
      </c>
      <c r="R122" s="57">
        <f>VLOOKUP(raw!R122,convert!$A$26:$B$31,2)</f>
        <v>25</v>
      </c>
      <c r="S122" s="57">
        <f>VLOOKUP(raw!S122,convert!$D$26:$E$31,2)</f>
        <v>100</v>
      </c>
      <c r="T122" s="57">
        <f>VLOOKUP(raw!T122,convert!$D$26:$E$31,2)</f>
        <v>75</v>
      </c>
      <c r="U122" s="57">
        <f>VLOOKUP(raw!U122,convert!$D$26:$E$31,2)</f>
        <v>100</v>
      </c>
      <c r="V122" s="57">
        <f>VLOOKUP(raw!V122,convert!$D$26:$E$31,2)</f>
        <v>25</v>
      </c>
      <c r="W122" s="57">
        <f>VLOOKUP(raw!W122,convert!$D$26:$E$31,2)</f>
        <v>25</v>
      </c>
      <c r="X122" s="57">
        <f>VLOOKUP(raw!X122,convert!$D$26:$E$31,2)</f>
        <v>75</v>
      </c>
      <c r="Y122" s="57">
        <f>VLOOKUP(raw!Y122,convert!$D$26:$E$31,2)</f>
        <v>100</v>
      </c>
      <c r="Z122" s="57">
        <f>VLOOKUP(raw!Z122,convert!$D$26:$E$31,2)</f>
        <v>100</v>
      </c>
      <c r="AA122" s="57">
        <f>VLOOKUP(raw!AA122,convert!$D$26:$E$31,2)</f>
        <v>100</v>
      </c>
      <c r="AB122" s="57">
        <f>VLOOKUP(raw!AB122,convert!$D$26:$E$31,2)</f>
        <v>100</v>
      </c>
      <c r="AC122" s="57">
        <f>VLOOKUP(raw!AC122,convert!$D$26:$E$31,2)</f>
        <v>100</v>
      </c>
      <c r="AD122" s="57">
        <f>VLOOKUP(raw!AD122,convert!$D$26:$E$31,2)</f>
        <v>100</v>
      </c>
      <c r="AE122" s="57" t="str">
        <f>VLOOKUP(raw!AE122,convert!$D$26:$E$31,2)</f>
        <v>.</v>
      </c>
      <c r="AF122" s="57">
        <f>VLOOKUP(raw!AF122,convert!$D$26:$E$31,2)</f>
        <v>25</v>
      </c>
      <c r="AG122" s="57">
        <f>VLOOKUP(raw!AG122,convert!$D$26:$E$31,2)</f>
        <v>100</v>
      </c>
      <c r="AH122" s="57">
        <f>VLOOKUP(raw!AH122,convert!$D$26:$E$31,2)</f>
        <v>100</v>
      </c>
      <c r="AI122" s="57">
        <f>VLOOKUP(raw!AI122,convert!$D$26:$E$31,2)</f>
        <v>25</v>
      </c>
      <c r="AJ122" s="57">
        <f>VLOOKUP(raw!AJ122,convert!$D$26:$E$31,2)</f>
        <v>100</v>
      </c>
      <c r="AK122" s="57">
        <f>VLOOKUP(raw!AK122,convert!$D$26:$E$31,2)</f>
        <v>25</v>
      </c>
      <c r="AL122" s="57">
        <f>VLOOKUP(raw!AL122,convert!$D$26:$E$31,2)</f>
        <v>100</v>
      </c>
      <c r="AM122" s="57">
        <f>VLOOKUP(raw!AM122,convert!$D$26:$E$31,2)</f>
        <v>100</v>
      </c>
      <c r="AN122" s="57"/>
      <c r="AO122" s="60">
        <f>IF(COUNT(score!AD122:AE122)=0,".",MIN(score!AD122:AE122))</f>
        <v>100</v>
      </c>
    </row>
    <row r="123" spans="1:41" x14ac:dyDescent="0.25">
      <c r="A123" s="58">
        <f>raw!$A123:$A123</f>
        <v>43350</v>
      </c>
      <c r="B123" s="59" t="str">
        <f>raw!$B123:$B123</f>
        <v>0003-0004</v>
      </c>
      <c r="C123" s="57">
        <f>VLOOKUP(raw!C123,convert!$D$26:$E$31,2)</f>
        <v>50</v>
      </c>
      <c r="D123" s="57">
        <f>VLOOKUP(raw!D123,convert!$A$13:$B$16,2)</f>
        <v>100</v>
      </c>
      <c r="E123" s="57">
        <f>VLOOKUP(raw!E123,convert!$A$13:$B$16,2)</f>
        <v>100</v>
      </c>
      <c r="F123" s="57">
        <f>VLOOKUP(raw!F123,convert!$A$8:$B$10,2)</f>
        <v>100</v>
      </c>
      <c r="G123" s="57">
        <f>VLOOKUP(raw!G123,convert!$A$8:$B$10,2)</f>
        <v>100</v>
      </c>
      <c r="H123" s="57">
        <f>VLOOKUP(raw!H123,convert!$A$8:$B$10,2)</f>
        <v>100</v>
      </c>
      <c r="I123" s="57">
        <f>VLOOKUP(raw!I123,convert!$A$8:$B$10,2)</f>
        <v>100</v>
      </c>
      <c r="J123" s="57">
        <f>VLOOKUP(raw!J123,convert!$D$26:$E$31,2)</f>
        <v>50</v>
      </c>
      <c r="K123" s="57">
        <f>VLOOKUP(raw!K123,convert!$D$34:$E$40,2)</f>
        <v>100</v>
      </c>
      <c r="L123" s="57">
        <f>VLOOKUP(raw!L123,convert!$D$34:$E$40,2)</f>
        <v>40</v>
      </c>
      <c r="M123" s="57">
        <f>VLOOKUP(raw!M123,convert!$A$34:$B$40,2)</f>
        <v>100</v>
      </c>
      <c r="N123" s="57">
        <f>VLOOKUP(raw!N123,convert!$A$26:$B$31,2)</f>
        <v>100</v>
      </c>
      <c r="O123" s="57">
        <f>VLOOKUP(raw!O123,convert!$A$26:$B$31,2)</f>
        <v>50</v>
      </c>
      <c r="P123" s="57">
        <f>VLOOKUP(raw!P123,convert!$A$26:$B$31,2)</f>
        <v>75</v>
      </c>
      <c r="Q123" s="57">
        <f>VLOOKUP(raw!Q123,convert!$A$26:$B$31,2)</f>
        <v>75</v>
      </c>
      <c r="R123" s="57">
        <f>VLOOKUP(raw!R123,convert!$A$26:$B$31,2)</f>
        <v>100</v>
      </c>
      <c r="S123" s="57">
        <f>VLOOKUP(raw!S123,convert!$D$26:$E$31,2)</f>
        <v>75</v>
      </c>
      <c r="T123" s="57">
        <f>VLOOKUP(raw!T123,convert!$D$26:$E$31,2)</f>
        <v>100</v>
      </c>
      <c r="U123" s="57">
        <f>VLOOKUP(raw!U123,convert!$D$26:$E$31,2)</f>
        <v>100</v>
      </c>
      <c r="V123" s="57">
        <f>VLOOKUP(raw!V123,convert!$D$26:$E$31,2)</f>
        <v>0</v>
      </c>
      <c r="W123" s="57">
        <f>VLOOKUP(raw!W123,convert!$D$26:$E$31,2)</f>
        <v>25</v>
      </c>
      <c r="X123" s="57">
        <f>VLOOKUP(raw!X123,convert!$D$26:$E$31,2)</f>
        <v>75</v>
      </c>
      <c r="Y123" s="57">
        <f>VLOOKUP(raw!Y123,convert!$D$26:$E$31,2)</f>
        <v>100</v>
      </c>
      <c r="Z123" s="57">
        <f>VLOOKUP(raw!Z123,convert!$D$26:$E$31,2)</f>
        <v>100</v>
      </c>
      <c r="AA123" s="57">
        <f>VLOOKUP(raw!AA123,convert!$D$26:$E$31,2)</f>
        <v>75</v>
      </c>
      <c r="AB123" s="57">
        <f>VLOOKUP(raw!AB123,convert!$D$26:$E$31,2)</f>
        <v>50</v>
      </c>
      <c r="AC123" s="57">
        <f>VLOOKUP(raw!AC123,convert!$D$26:$E$31,2)</f>
        <v>100</v>
      </c>
      <c r="AD123" s="57">
        <f>VLOOKUP(raw!AD123,convert!$D$26:$E$31,2)</f>
        <v>100</v>
      </c>
      <c r="AE123" s="57" t="str">
        <f>VLOOKUP(raw!AE123,convert!$D$26:$E$31,2)</f>
        <v>.</v>
      </c>
      <c r="AF123" s="57">
        <f>VLOOKUP(raw!AF123,convert!$D$26:$E$31,2)</f>
        <v>100</v>
      </c>
      <c r="AG123" s="57">
        <f>VLOOKUP(raw!AG123,convert!$D$26:$E$31,2)</f>
        <v>100</v>
      </c>
      <c r="AH123" s="57">
        <f>VLOOKUP(raw!AH123,convert!$D$26:$E$31,2)</f>
        <v>100</v>
      </c>
      <c r="AI123" s="57">
        <f>VLOOKUP(raw!AI123,convert!$D$26:$E$31,2)</f>
        <v>50</v>
      </c>
      <c r="AJ123" s="57">
        <f>VLOOKUP(raw!AJ123,convert!$D$26:$E$31,2)</f>
        <v>100</v>
      </c>
      <c r="AK123" s="57">
        <f>VLOOKUP(raw!AK123,convert!$D$26:$E$31,2)</f>
        <v>75</v>
      </c>
      <c r="AL123" s="57">
        <f>VLOOKUP(raw!AL123,convert!$D$26:$E$31,2)</f>
        <v>100</v>
      </c>
      <c r="AM123" s="57">
        <f>VLOOKUP(raw!AM123,convert!$D$26:$E$31,2)</f>
        <v>100</v>
      </c>
      <c r="AN123" s="57"/>
      <c r="AO123" s="60">
        <f>IF(COUNT(score!AD123:AE123)=0,".",MIN(score!AD123:AE123))</f>
        <v>100</v>
      </c>
    </row>
    <row r="124" spans="1:41" x14ac:dyDescent="0.25">
      <c r="A124" s="58">
        <f>raw!$A124:$A124</f>
        <v>43357</v>
      </c>
      <c r="B124" s="59" t="str">
        <f>raw!$B124:$B124</f>
        <v>0003-0006</v>
      </c>
      <c r="C124" s="57">
        <f>VLOOKUP(raw!C124,convert!$D$26:$E$31,2)</f>
        <v>25</v>
      </c>
      <c r="D124" s="57">
        <f>VLOOKUP(raw!D124,convert!$A$13:$B$16,2)</f>
        <v>50</v>
      </c>
      <c r="E124" s="57">
        <f>VLOOKUP(raw!E124,convert!$A$13:$B$16,2)</f>
        <v>50</v>
      </c>
      <c r="F124" s="57">
        <f>VLOOKUP(raw!F124,convert!$A$8:$B$10,2)</f>
        <v>100</v>
      </c>
      <c r="G124" s="57">
        <f>VLOOKUP(raw!G124,convert!$A$8:$B$10,2)</f>
        <v>100</v>
      </c>
      <c r="H124" s="57">
        <f>VLOOKUP(raw!H124,convert!$A$8:$B$10,2)</f>
        <v>0</v>
      </c>
      <c r="I124" s="57">
        <f>VLOOKUP(raw!I124,convert!$A$8:$B$10,2)</f>
        <v>0</v>
      </c>
      <c r="J124" s="57">
        <f>VLOOKUP(raw!J124,convert!$D$26:$E$31,2)</f>
        <v>100</v>
      </c>
      <c r="K124" s="57">
        <f>VLOOKUP(raw!K124,convert!$D$34:$E$40,2)</f>
        <v>40</v>
      </c>
      <c r="L124" s="57">
        <f>VLOOKUP(raw!L124,convert!$D$34:$E$40,2)</f>
        <v>100</v>
      </c>
      <c r="M124" s="57">
        <f>VLOOKUP(raw!M124,convert!$A$34:$B$40,2)</f>
        <v>20</v>
      </c>
      <c r="N124" s="57">
        <f>VLOOKUP(raw!N124,convert!$A$26:$B$31,2)</f>
        <v>100</v>
      </c>
      <c r="O124" s="57">
        <f>VLOOKUP(raw!O124,convert!$A$26:$B$31,2)</f>
        <v>100</v>
      </c>
      <c r="P124" s="57">
        <f>VLOOKUP(raw!P124,convert!$A$26:$B$31,2)</f>
        <v>100</v>
      </c>
      <c r="Q124" s="57">
        <f>VLOOKUP(raw!Q124,convert!$A$26:$B$31,2)</f>
        <v>100</v>
      </c>
      <c r="R124" s="57">
        <f>VLOOKUP(raw!R124,convert!$A$26:$B$31,2)</f>
        <v>25</v>
      </c>
      <c r="S124" s="57">
        <f>VLOOKUP(raw!S124,convert!$D$26:$E$31,2)</f>
        <v>50</v>
      </c>
      <c r="T124" s="57">
        <f>VLOOKUP(raw!T124,convert!$D$26:$E$31,2)</f>
        <v>75</v>
      </c>
      <c r="U124" s="57">
        <f>VLOOKUP(raw!U124,convert!$D$26:$E$31,2)</f>
        <v>25</v>
      </c>
      <c r="V124" s="57">
        <f>VLOOKUP(raw!V124,convert!$D$26:$E$31,2)</f>
        <v>25</v>
      </c>
      <c r="W124" s="57">
        <f>VLOOKUP(raw!W124,convert!$D$26:$E$31,2)</f>
        <v>25</v>
      </c>
      <c r="X124" s="57">
        <f>VLOOKUP(raw!X124,convert!$D$26:$E$31,2)</f>
        <v>100</v>
      </c>
      <c r="Y124" s="57">
        <f>VLOOKUP(raw!Y124,convert!$D$26:$E$31,2)</f>
        <v>100</v>
      </c>
      <c r="Z124" s="57">
        <f>VLOOKUP(raw!Z124,convert!$D$26:$E$31,2)</f>
        <v>75</v>
      </c>
      <c r="AA124" s="57">
        <f>VLOOKUP(raw!AA124,convert!$D$26:$E$31,2)</f>
        <v>100</v>
      </c>
      <c r="AB124" s="57">
        <f>VLOOKUP(raw!AB124,convert!$D$26:$E$31,2)</f>
        <v>50</v>
      </c>
      <c r="AC124" s="57">
        <f>VLOOKUP(raw!AC124,convert!$D$26:$E$31,2)</f>
        <v>25</v>
      </c>
      <c r="AD124" s="57">
        <f>VLOOKUP(raw!AD124,convert!$D$26:$E$31,2)</f>
        <v>75</v>
      </c>
      <c r="AE124" s="57" t="str">
        <f>VLOOKUP(raw!AE124,convert!$D$26:$E$31,2)</f>
        <v>.</v>
      </c>
      <c r="AF124" s="57">
        <f>VLOOKUP(raw!AF124,convert!$D$26:$E$31,2)</f>
        <v>100</v>
      </c>
      <c r="AG124" s="57">
        <f>VLOOKUP(raw!AG124,convert!$D$26:$E$31,2)</f>
        <v>100</v>
      </c>
      <c r="AH124" s="57">
        <f>VLOOKUP(raw!AH124,convert!$D$26:$E$31,2)</f>
        <v>100</v>
      </c>
      <c r="AI124" s="57">
        <f>VLOOKUP(raw!AI124,convert!$D$26:$E$31,2)</f>
        <v>100</v>
      </c>
      <c r="AJ124" s="57">
        <f>VLOOKUP(raw!AJ124,convert!$D$26:$E$31,2)</f>
        <v>100</v>
      </c>
      <c r="AK124" s="57">
        <f>VLOOKUP(raw!AK124,convert!$D$26:$E$31,2)</f>
        <v>100</v>
      </c>
      <c r="AL124" s="57">
        <f>VLOOKUP(raw!AL124,convert!$D$26:$E$31,2)</f>
        <v>100</v>
      </c>
      <c r="AM124" s="57">
        <f>VLOOKUP(raw!AM124,convert!$D$26:$E$31,2)</f>
        <v>100</v>
      </c>
      <c r="AN124" s="57"/>
      <c r="AO124" s="60">
        <f>IF(COUNT(score!AD124:AE124)=0,".",MIN(score!AD124:AE124))</f>
        <v>75</v>
      </c>
    </row>
    <row r="125" spans="1:41" x14ac:dyDescent="0.25">
      <c r="A125" s="58">
        <f>raw!$A125:$A125</f>
        <v>43353</v>
      </c>
      <c r="B125" s="59" t="str">
        <f>raw!$B125:$B125</f>
        <v>0003-0007</v>
      </c>
      <c r="C125" s="57">
        <f>VLOOKUP(raw!C125,convert!$D$26:$E$31,2)</f>
        <v>50</v>
      </c>
      <c r="D125" s="57">
        <f>VLOOKUP(raw!D125,convert!$A$13:$B$16,2)</f>
        <v>50</v>
      </c>
      <c r="E125" s="57">
        <f>VLOOKUP(raw!E125,convert!$A$13:$B$16,2)</f>
        <v>50</v>
      </c>
      <c r="F125" s="57">
        <f>VLOOKUP(raw!F125,convert!$A$8:$B$10,2)</f>
        <v>0</v>
      </c>
      <c r="G125" s="57">
        <f>VLOOKUP(raw!G125,convert!$A$8:$B$10,2)</f>
        <v>0</v>
      </c>
      <c r="H125" s="57">
        <f>VLOOKUP(raw!H125,convert!$A$8:$B$10,2)</f>
        <v>100</v>
      </c>
      <c r="I125" s="57">
        <f>VLOOKUP(raw!I125,convert!$A$8:$B$10,2)</f>
        <v>100</v>
      </c>
      <c r="J125" s="57">
        <f>VLOOKUP(raw!J125,convert!$D$26:$E$31,2)</f>
        <v>50</v>
      </c>
      <c r="K125" s="57">
        <f>VLOOKUP(raw!K125,convert!$D$34:$E$40,2)</f>
        <v>60</v>
      </c>
      <c r="L125" s="57">
        <f>VLOOKUP(raw!L125,convert!$D$34:$E$40,2)</f>
        <v>40</v>
      </c>
      <c r="M125" s="57">
        <f>VLOOKUP(raw!M125,convert!$A$34:$B$40,2)</f>
        <v>80</v>
      </c>
      <c r="N125" s="57">
        <f>VLOOKUP(raw!N125,convert!$A$26:$B$31,2)</f>
        <v>75</v>
      </c>
      <c r="O125" s="57">
        <f>VLOOKUP(raw!O125,convert!$A$26:$B$31,2)</f>
        <v>0</v>
      </c>
      <c r="P125" s="57">
        <f>VLOOKUP(raw!P125,convert!$A$26:$B$31,2)</f>
        <v>25</v>
      </c>
      <c r="Q125" s="57">
        <f>VLOOKUP(raw!Q125,convert!$A$26:$B$31,2)</f>
        <v>25</v>
      </c>
      <c r="R125" s="57">
        <f>VLOOKUP(raw!R125,convert!$A$26:$B$31,2)</f>
        <v>100</v>
      </c>
      <c r="S125" s="57">
        <f>VLOOKUP(raw!S125,convert!$D$26:$E$31,2)</f>
        <v>75</v>
      </c>
      <c r="T125" s="57">
        <f>VLOOKUP(raw!T125,convert!$D$26:$E$31,2)</f>
        <v>100</v>
      </c>
      <c r="U125" s="57">
        <f>VLOOKUP(raw!U125,convert!$D$26:$E$31,2)</f>
        <v>75</v>
      </c>
      <c r="V125" s="57">
        <f>VLOOKUP(raw!V125,convert!$D$26:$E$31,2)</f>
        <v>25</v>
      </c>
      <c r="W125" s="57">
        <f>VLOOKUP(raw!W125,convert!$D$26:$E$31,2)</f>
        <v>25</v>
      </c>
      <c r="X125" s="57">
        <f>VLOOKUP(raw!X125,convert!$D$26:$E$31,2)</f>
        <v>75</v>
      </c>
      <c r="Y125" s="57">
        <f>VLOOKUP(raw!Y125,convert!$D$26:$E$31,2)</f>
        <v>100</v>
      </c>
      <c r="Z125" s="57">
        <f>VLOOKUP(raw!Z125,convert!$D$26:$E$31,2)</f>
        <v>75</v>
      </c>
      <c r="AA125" s="57">
        <f>VLOOKUP(raw!AA125,convert!$D$26:$E$31,2)</f>
        <v>75</v>
      </c>
      <c r="AB125" s="57">
        <f>VLOOKUP(raw!AB125,convert!$D$26:$E$31,2)</f>
        <v>50</v>
      </c>
      <c r="AC125" s="57">
        <f>VLOOKUP(raw!AC125,convert!$D$26:$E$31,2)</f>
        <v>75</v>
      </c>
      <c r="AD125" s="57">
        <f>VLOOKUP(raw!AD125,convert!$D$26:$E$31,2)</f>
        <v>100</v>
      </c>
      <c r="AE125" s="57" t="str">
        <f>VLOOKUP(raw!AE125,convert!$D$26:$E$31,2)</f>
        <v>.</v>
      </c>
      <c r="AF125" s="57">
        <f>VLOOKUP(raw!AF125,convert!$D$26:$E$31,2)</f>
        <v>0</v>
      </c>
      <c r="AG125" s="57">
        <f>VLOOKUP(raw!AG125,convert!$D$26:$E$31,2)</f>
        <v>25</v>
      </c>
      <c r="AH125" s="57">
        <f>VLOOKUP(raw!AH125,convert!$D$26:$E$31,2)</f>
        <v>75</v>
      </c>
      <c r="AI125" s="57">
        <f>VLOOKUP(raw!AI125,convert!$D$26:$E$31,2)</f>
        <v>25</v>
      </c>
      <c r="AJ125" s="57">
        <f>VLOOKUP(raw!AJ125,convert!$D$26:$E$31,2)</f>
        <v>25</v>
      </c>
      <c r="AK125" s="57">
        <f>VLOOKUP(raw!AK125,convert!$D$26:$E$31,2)</f>
        <v>50</v>
      </c>
      <c r="AL125" s="57">
        <f>VLOOKUP(raw!AL125,convert!$D$26:$E$31,2)</f>
        <v>25</v>
      </c>
      <c r="AM125" s="57">
        <f>VLOOKUP(raw!AM125,convert!$D$26:$E$31,2)</f>
        <v>25</v>
      </c>
      <c r="AN125" s="57"/>
      <c r="AO125" s="60">
        <f>IF(COUNT(score!AD125:AE125)=0,".",MIN(score!AD125:AE125))</f>
        <v>100</v>
      </c>
    </row>
    <row r="126" spans="1:41" x14ac:dyDescent="0.25">
      <c r="A126" s="58">
        <f>raw!$A126:$A126</f>
        <v>43353</v>
      </c>
      <c r="B126" s="59" t="str">
        <f>raw!$B126:$B126</f>
        <v>0003-0010</v>
      </c>
      <c r="C126" s="57">
        <f>VLOOKUP(raw!C126,convert!$D$26:$E$31,2)</f>
        <v>100</v>
      </c>
      <c r="D126" s="57">
        <f>VLOOKUP(raw!D126,convert!$A$13:$B$16,2)</f>
        <v>50</v>
      </c>
      <c r="E126" s="57">
        <f>VLOOKUP(raw!E126,convert!$A$13:$B$16,2)</f>
        <v>50</v>
      </c>
      <c r="F126" s="57">
        <f>VLOOKUP(raw!F126,convert!$A$8:$B$10,2)</f>
        <v>100</v>
      </c>
      <c r="G126" s="57">
        <f>VLOOKUP(raw!G126,convert!$A$8:$B$10,2)</f>
        <v>100</v>
      </c>
      <c r="H126" s="57">
        <f>VLOOKUP(raw!H126,convert!$A$8:$B$10,2)</f>
        <v>100</v>
      </c>
      <c r="I126" s="57">
        <f>VLOOKUP(raw!I126,convert!$A$8:$B$10,2)</f>
        <v>100</v>
      </c>
      <c r="J126" s="57">
        <f>VLOOKUP(raw!J126,convert!$D$26:$E$31,2)</f>
        <v>75</v>
      </c>
      <c r="K126" s="57">
        <f>VLOOKUP(raw!K126,convert!$D$34:$E$40,2)</f>
        <v>100</v>
      </c>
      <c r="L126" s="57">
        <f>VLOOKUP(raw!L126,convert!$D$34:$E$40,2)</f>
        <v>60</v>
      </c>
      <c r="M126" s="57">
        <f>VLOOKUP(raw!M126,convert!$A$34:$B$40,2)</f>
        <v>100</v>
      </c>
      <c r="N126" s="57">
        <f>VLOOKUP(raw!N126,convert!$A$26:$B$31,2)</f>
        <v>100</v>
      </c>
      <c r="O126" s="57">
        <f>VLOOKUP(raw!O126,convert!$A$26:$B$31,2)</f>
        <v>75</v>
      </c>
      <c r="P126" s="57">
        <f>VLOOKUP(raw!P126,convert!$A$26:$B$31,2)</f>
        <v>0</v>
      </c>
      <c r="Q126" s="57">
        <f>VLOOKUP(raw!Q126,convert!$A$26:$B$31,2)</f>
        <v>75</v>
      </c>
      <c r="R126" s="57">
        <f>VLOOKUP(raw!R126,convert!$A$26:$B$31,2)</f>
        <v>0</v>
      </c>
      <c r="S126" s="57">
        <f>VLOOKUP(raw!S126,convert!$D$26:$E$31,2)</f>
        <v>50</v>
      </c>
      <c r="T126" s="57">
        <f>VLOOKUP(raw!T126,convert!$D$26:$E$31,2)</f>
        <v>100</v>
      </c>
      <c r="U126" s="57">
        <f>VLOOKUP(raw!U126,convert!$D$26:$E$31,2)</f>
        <v>75</v>
      </c>
      <c r="V126" s="57">
        <f>VLOOKUP(raw!V126,convert!$D$26:$E$31,2)</f>
        <v>0</v>
      </c>
      <c r="W126" s="57">
        <f>VLOOKUP(raw!W126,convert!$D$26:$E$31,2)</f>
        <v>0</v>
      </c>
      <c r="X126" s="57">
        <f>VLOOKUP(raw!X126,convert!$D$26:$E$31,2)</f>
        <v>100</v>
      </c>
      <c r="Y126" s="57">
        <f>VLOOKUP(raw!Y126,convert!$D$26:$E$31,2)</f>
        <v>75</v>
      </c>
      <c r="Z126" s="57">
        <f>VLOOKUP(raw!Z126,convert!$D$26:$E$31,2)</f>
        <v>75</v>
      </c>
      <c r="AA126" s="57">
        <f>VLOOKUP(raw!AA126,convert!$D$26:$E$31,2)</f>
        <v>75</v>
      </c>
      <c r="AB126" s="57">
        <f>VLOOKUP(raw!AB126,convert!$D$26:$E$31,2)</f>
        <v>75</v>
      </c>
      <c r="AC126" s="57">
        <f>VLOOKUP(raw!AC126,convert!$D$26:$E$31,2)</f>
        <v>100</v>
      </c>
      <c r="AD126" s="57">
        <f>VLOOKUP(raw!AD126,convert!$D$26:$E$31,2)</f>
        <v>25</v>
      </c>
      <c r="AE126" s="57" t="str">
        <f>VLOOKUP(raw!AE126,convert!$D$26:$E$31,2)</f>
        <v>.</v>
      </c>
      <c r="AF126" s="57">
        <f>VLOOKUP(raw!AF126,convert!$D$26:$E$31,2)</f>
        <v>75</v>
      </c>
      <c r="AG126" s="57">
        <f>VLOOKUP(raw!AG126,convert!$D$26:$E$31,2)</f>
        <v>100</v>
      </c>
      <c r="AH126" s="57">
        <f>VLOOKUP(raw!AH126,convert!$D$26:$E$31,2)</f>
        <v>100</v>
      </c>
      <c r="AI126" s="57">
        <f>VLOOKUP(raw!AI126,convert!$D$26:$E$31,2)</f>
        <v>75</v>
      </c>
      <c r="AJ126" s="57">
        <f>VLOOKUP(raw!AJ126,convert!$D$26:$E$31,2)</f>
        <v>100</v>
      </c>
      <c r="AK126" s="57">
        <f>VLOOKUP(raw!AK126,convert!$D$26:$E$31,2)</f>
        <v>75</v>
      </c>
      <c r="AL126" s="57">
        <f>VLOOKUP(raw!AL126,convert!$D$26:$E$31,2)</f>
        <v>75</v>
      </c>
      <c r="AM126" s="57">
        <f>VLOOKUP(raw!AM126,convert!$D$26:$E$31,2)</f>
        <v>75</v>
      </c>
      <c r="AN126" s="57"/>
      <c r="AO126" s="60">
        <f>IF(COUNT(score!AD126:AE126)=0,".",MIN(score!AD126:AE126))</f>
        <v>25</v>
      </c>
    </row>
    <row r="127" spans="1:41" x14ac:dyDescent="0.25">
      <c r="A127" s="58">
        <f>raw!$A127:$A127</f>
        <v>43353</v>
      </c>
      <c r="B127" s="59" t="str">
        <f>raw!$B127:$B127</f>
        <v>0003-0011</v>
      </c>
      <c r="C127" s="57">
        <f>VLOOKUP(raw!C127,convert!$D$26:$E$31,2)</f>
        <v>25</v>
      </c>
      <c r="D127" s="57">
        <f>VLOOKUP(raw!D127,convert!$A$13:$B$16,2)</f>
        <v>100</v>
      </c>
      <c r="E127" s="57">
        <f>VLOOKUP(raw!E127,convert!$A$13:$B$16,2)</f>
        <v>50</v>
      </c>
      <c r="F127" s="57">
        <f>VLOOKUP(raw!F127,convert!$A$8:$B$10,2)</f>
        <v>0</v>
      </c>
      <c r="G127" s="57">
        <f>VLOOKUP(raw!G127,convert!$A$8:$B$10,2)</f>
        <v>0</v>
      </c>
      <c r="H127" s="57">
        <f>VLOOKUP(raw!H127,convert!$A$8:$B$10,2)</f>
        <v>0</v>
      </c>
      <c r="I127" s="57">
        <f>VLOOKUP(raw!I127,convert!$A$8:$B$10,2)</f>
        <v>100</v>
      </c>
      <c r="J127" s="57">
        <f>VLOOKUP(raw!J127,convert!$D$26:$E$31,2)</f>
        <v>50</v>
      </c>
      <c r="K127" s="57">
        <f>VLOOKUP(raw!K127,convert!$D$34:$E$40,2)</f>
        <v>20</v>
      </c>
      <c r="L127" s="57">
        <f>VLOOKUP(raw!L127,convert!$D$34:$E$40,2)</f>
        <v>20</v>
      </c>
      <c r="M127" s="57">
        <f>VLOOKUP(raw!M127,convert!$A$34:$B$40,2)</f>
        <v>40</v>
      </c>
      <c r="N127" s="57">
        <f>VLOOKUP(raw!N127,convert!$A$26:$B$31,2)</f>
        <v>50</v>
      </c>
      <c r="O127" s="57">
        <f>VLOOKUP(raw!O127,convert!$A$26:$B$31,2)</f>
        <v>25</v>
      </c>
      <c r="P127" s="57">
        <f>VLOOKUP(raw!P127,convert!$A$26:$B$31,2)</f>
        <v>25</v>
      </c>
      <c r="Q127" s="57">
        <f>VLOOKUP(raw!Q127,convert!$A$26:$B$31,2)</f>
        <v>25</v>
      </c>
      <c r="R127" s="57">
        <f>VLOOKUP(raw!R127,convert!$A$26:$B$31,2)</f>
        <v>25</v>
      </c>
      <c r="S127" s="57">
        <f>VLOOKUP(raw!S127,convert!$D$26:$E$31,2)</f>
        <v>75</v>
      </c>
      <c r="T127" s="57">
        <f>VLOOKUP(raw!T127,convert!$D$26:$E$31,2)</f>
        <v>100</v>
      </c>
      <c r="U127" s="57">
        <f>VLOOKUP(raw!U127,convert!$D$26:$E$31,2)</f>
        <v>75</v>
      </c>
      <c r="V127" s="57">
        <f>VLOOKUP(raw!V127,convert!$D$26:$E$31,2)</f>
        <v>50</v>
      </c>
      <c r="W127" s="57">
        <f>VLOOKUP(raw!W127,convert!$D$26:$E$31,2)</f>
        <v>25</v>
      </c>
      <c r="X127" s="57">
        <f>VLOOKUP(raw!X127,convert!$D$26:$E$31,2)</f>
        <v>75</v>
      </c>
      <c r="Y127" s="57">
        <f>VLOOKUP(raw!Y127,convert!$D$26:$E$31,2)</f>
        <v>75</v>
      </c>
      <c r="Z127" s="57">
        <f>VLOOKUP(raw!Z127,convert!$D$26:$E$31,2)</f>
        <v>75</v>
      </c>
      <c r="AA127" s="57">
        <f>VLOOKUP(raw!AA127,convert!$D$26:$E$31,2)</f>
        <v>25</v>
      </c>
      <c r="AB127" s="57">
        <f>VLOOKUP(raw!AB127,convert!$D$26:$E$31,2)</f>
        <v>25</v>
      </c>
      <c r="AC127" s="57">
        <f>VLOOKUP(raw!AC127,convert!$D$26:$E$31,2)</f>
        <v>50</v>
      </c>
      <c r="AD127" s="57">
        <f>VLOOKUP(raw!AD127,convert!$D$26:$E$31,2)</f>
        <v>100</v>
      </c>
      <c r="AE127" s="57" t="str">
        <f>VLOOKUP(raw!AE127,convert!$D$26:$E$31,2)</f>
        <v>.</v>
      </c>
      <c r="AF127" s="57">
        <f>VLOOKUP(raw!AF127,convert!$D$26:$E$31,2)</f>
        <v>25</v>
      </c>
      <c r="AG127" s="57">
        <f>VLOOKUP(raw!AG127,convert!$D$26:$E$31,2)</f>
        <v>25</v>
      </c>
      <c r="AH127" s="57">
        <f>VLOOKUP(raw!AH127,convert!$D$26:$E$31,2)</f>
        <v>75</v>
      </c>
      <c r="AI127" s="57">
        <f>VLOOKUP(raw!AI127,convert!$D$26:$E$31,2)</f>
        <v>25</v>
      </c>
      <c r="AJ127" s="57">
        <f>VLOOKUP(raw!AJ127,convert!$D$26:$E$31,2)</f>
        <v>25</v>
      </c>
      <c r="AK127" s="57">
        <f>VLOOKUP(raw!AK127,convert!$D$26:$E$31,2)</f>
        <v>25</v>
      </c>
      <c r="AL127" s="57">
        <f>VLOOKUP(raw!AL127,convert!$D$26:$E$31,2)</f>
        <v>75</v>
      </c>
      <c r="AM127" s="57">
        <f>VLOOKUP(raw!AM127,convert!$D$26:$E$31,2)</f>
        <v>25</v>
      </c>
      <c r="AN127" s="57"/>
      <c r="AO127" s="60">
        <f>IF(COUNT(score!AD127:AE127)=0,".",MIN(score!AD127:AE127))</f>
        <v>100</v>
      </c>
    </row>
    <row r="128" spans="1:41" x14ac:dyDescent="0.25">
      <c r="A128" s="58">
        <f>raw!$A128:$A128</f>
        <v>43356</v>
      </c>
      <c r="B128" s="59" t="str">
        <f>raw!$B128:$B128</f>
        <v>0003-0012</v>
      </c>
      <c r="C128" s="57">
        <f>VLOOKUP(raw!C128,convert!$D$26:$E$31,2)</f>
        <v>50</v>
      </c>
      <c r="D128" s="57">
        <f>VLOOKUP(raw!D128,convert!$A$13:$B$16,2)</f>
        <v>100</v>
      </c>
      <c r="E128" s="57">
        <f>VLOOKUP(raw!E128,convert!$A$13:$B$16,2)</f>
        <v>100</v>
      </c>
      <c r="F128" s="57">
        <f>VLOOKUP(raw!F128,convert!$A$8:$B$10,2)</f>
        <v>0</v>
      </c>
      <c r="G128" s="57">
        <f>VLOOKUP(raw!G128,convert!$A$8:$B$10,2)</f>
        <v>0</v>
      </c>
      <c r="H128" s="57">
        <f>VLOOKUP(raw!H128,convert!$A$8:$B$10,2)</f>
        <v>0</v>
      </c>
      <c r="I128" s="57">
        <f>VLOOKUP(raw!I128,convert!$A$8:$B$10,2)</f>
        <v>0</v>
      </c>
      <c r="J128" s="57">
        <f>VLOOKUP(raw!J128,convert!$D$26:$E$31,2)</f>
        <v>75</v>
      </c>
      <c r="K128" s="57">
        <f>VLOOKUP(raw!K128,convert!$D$34:$E$40,2)</f>
        <v>100</v>
      </c>
      <c r="L128" s="57">
        <f>VLOOKUP(raw!L128,convert!$D$34:$E$40,2)</f>
        <v>40</v>
      </c>
      <c r="M128" s="57">
        <f>VLOOKUP(raw!M128,convert!$A$34:$B$40,2)</f>
        <v>60</v>
      </c>
      <c r="N128" s="57">
        <f>VLOOKUP(raw!N128,convert!$A$26:$B$31,2)</f>
        <v>25</v>
      </c>
      <c r="O128" s="57">
        <f>VLOOKUP(raw!O128,convert!$A$26:$B$31,2)</f>
        <v>100</v>
      </c>
      <c r="P128" s="57">
        <f>VLOOKUP(raw!P128,convert!$A$26:$B$31,2)</f>
        <v>100</v>
      </c>
      <c r="Q128" s="57">
        <f>VLOOKUP(raw!Q128,convert!$A$26:$B$31,2)</f>
        <v>100</v>
      </c>
      <c r="R128" s="57">
        <f>VLOOKUP(raw!R128,convert!$A$26:$B$31,2)</f>
        <v>0</v>
      </c>
      <c r="S128" s="57">
        <f>VLOOKUP(raw!S128,convert!$D$26:$E$31,2)</f>
        <v>100</v>
      </c>
      <c r="T128" s="57">
        <f>VLOOKUP(raw!T128,convert!$D$26:$E$31,2)</f>
        <v>100</v>
      </c>
      <c r="U128" s="57">
        <f>VLOOKUP(raw!U128,convert!$D$26:$E$31,2)</f>
        <v>100</v>
      </c>
      <c r="V128" s="57">
        <f>VLOOKUP(raw!V128,convert!$D$26:$E$31,2)</f>
        <v>75</v>
      </c>
      <c r="W128" s="57">
        <f>VLOOKUP(raw!W128,convert!$D$26:$E$31,2)</f>
        <v>75</v>
      </c>
      <c r="X128" s="57">
        <f>VLOOKUP(raw!X128,convert!$D$26:$E$31,2)</f>
        <v>100</v>
      </c>
      <c r="Y128" s="57">
        <f>VLOOKUP(raw!Y128,convert!$D$26:$E$31,2)</f>
        <v>25</v>
      </c>
      <c r="Z128" s="57">
        <f>VLOOKUP(raw!Z128,convert!$D$26:$E$31,2)</f>
        <v>0</v>
      </c>
      <c r="AA128" s="57">
        <f>VLOOKUP(raw!AA128,convert!$D$26:$E$31,2)</f>
        <v>50</v>
      </c>
      <c r="AB128" s="57">
        <f>VLOOKUP(raw!AB128,convert!$D$26:$E$31,2)</f>
        <v>100</v>
      </c>
      <c r="AC128" s="57">
        <f>VLOOKUP(raw!AC128,convert!$D$26:$E$31,2)</f>
        <v>25</v>
      </c>
      <c r="AD128" s="57">
        <f>VLOOKUP(raw!AD128,convert!$D$26:$E$31,2)</f>
        <v>100</v>
      </c>
      <c r="AE128" s="57" t="str">
        <f>VLOOKUP(raw!AE128,convert!$D$26:$E$31,2)</f>
        <v>.</v>
      </c>
      <c r="AF128" s="57">
        <f>VLOOKUP(raw!AF128,convert!$D$26:$E$31,2)</f>
        <v>75</v>
      </c>
      <c r="AG128" s="57">
        <f>VLOOKUP(raw!AG128,convert!$D$26:$E$31,2)</f>
        <v>75</v>
      </c>
      <c r="AH128" s="57">
        <f>VLOOKUP(raw!AH128,convert!$D$26:$E$31,2)</f>
        <v>25</v>
      </c>
      <c r="AI128" s="57">
        <f>VLOOKUP(raw!AI128,convert!$D$26:$E$31,2)</f>
        <v>50</v>
      </c>
      <c r="AJ128" s="57">
        <f>VLOOKUP(raw!AJ128,convert!$D$26:$E$31,2)</f>
        <v>75</v>
      </c>
      <c r="AK128" s="57">
        <f>VLOOKUP(raw!AK128,convert!$D$26:$E$31,2)</f>
        <v>75</v>
      </c>
      <c r="AL128" s="57">
        <f>VLOOKUP(raw!AL128,convert!$D$26:$E$31,2)</f>
        <v>100</v>
      </c>
      <c r="AM128" s="57">
        <f>VLOOKUP(raw!AM128,convert!$D$26:$E$31,2)</f>
        <v>100</v>
      </c>
      <c r="AN128" s="57"/>
      <c r="AO128" s="60">
        <f>IF(COUNT(score!AD128:AE128)=0,".",MIN(score!AD128:AE128))</f>
        <v>100</v>
      </c>
    </row>
    <row r="129" spans="1:41" x14ac:dyDescent="0.25">
      <c r="A129" s="58">
        <f>raw!$A129:$A129</f>
        <v>43353</v>
      </c>
      <c r="B129" s="59" t="str">
        <f>raw!$B129:$B129</f>
        <v>0003-0013</v>
      </c>
      <c r="C129" s="57">
        <f>VLOOKUP(raw!C129,convert!$D$26:$E$31,2)</f>
        <v>50</v>
      </c>
      <c r="D129" s="57">
        <f>VLOOKUP(raw!D129,convert!$A$13:$B$16,2)</f>
        <v>50</v>
      </c>
      <c r="E129" s="57">
        <f>VLOOKUP(raw!E129,convert!$A$13:$B$16,2)</f>
        <v>50</v>
      </c>
      <c r="F129" s="57">
        <f>VLOOKUP(raw!F129,convert!$A$8:$B$10,2)</f>
        <v>100</v>
      </c>
      <c r="G129" s="57">
        <f>VLOOKUP(raw!G129,convert!$A$8:$B$10,2)</f>
        <v>0</v>
      </c>
      <c r="H129" s="57">
        <f>VLOOKUP(raw!H129,convert!$A$8:$B$10,2)</f>
        <v>100</v>
      </c>
      <c r="I129" s="57">
        <f>VLOOKUP(raw!I129,convert!$A$8:$B$10,2)</f>
        <v>100</v>
      </c>
      <c r="J129" s="57">
        <f>VLOOKUP(raw!J129,convert!$D$26:$E$31,2)</f>
        <v>50</v>
      </c>
      <c r="K129" s="57">
        <f>VLOOKUP(raw!K129,convert!$D$34:$E$40,2)</f>
        <v>80</v>
      </c>
      <c r="L129" s="57">
        <f>VLOOKUP(raw!L129,convert!$D$34:$E$40,2)</f>
        <v>40</v>
      </c>
      <c r="M129" s="57">
        <f>VLOOKUP(raw!M129,convert!$A$34:$B$40,2)</f>
        <v>80</v>
      </c>
      <c r="N129" s="57">
        <f>VLOOKUP(raw!N129,convert!$A$26:$B$31,2)</f>
        <v>100</v>
      </c>
      <c r="O129" s="57">
        <f>VLOOKUP(raw!O129,convert!$A$26:$B$31,2)</f>
        <v>75</v>
      </c>
      <c r="P129" s="57">
        <f>VLOOKUP(raw!P129,convert!$A$26:$B$31,2)</f>
        <v>25</v>
      </c>
      <c r="Q129" s="57">
        <f>VLOOKUP(raw!Q129,convert!$A$26:$B$31,2)</f>
        <v>75</v>
      </c>
      <c r="R129" s="57">
        <f>VLOOKUP(raw!R129,convert!$A$26:$B$31,2)</f>
        <v>100</v>
      </c>
      <c r="S129" s="57">
        <f>VLOOKUP(raw!S129,convert!$D$26:$E$31,2)</f>
        <v>50</v>
      </c>
      <c r="T129" s="57">
        <f>VLOOKUP(raw!T129,convert!$D$26:$E$31,2)</f>
        <v>75</v>
      </c>
      <c r="U129" s="57">
        <f>VLOOKUP(raw!U129,convert!$D$26:$E$31,2)</f>
        <v>100</v>
      </c>
      <c r="V129" s="57">
        <f>VLOOKUP(raw!V129,convert!$D$26:$E$31,2)</f>
        <v>25</v>
      </c>
      <c r="W129" s="57">
        <f>VLOOKUP(raw!W129,convert!$D$26:$E$31,2)</f>
        <v>25</v>
      </c>
      <c r="X129" s="57">
        <f>VLOOKUP(raw!X129,convert!$D$26:$E$31,2)</f>
        <v>75</v>
      </c>
      <c r="Y129" s="57">
        <f>VLOOKUP(raw!Y129,convert!$D$26:$E$31,2)</f>
        <v>100</v>
      </c>
      <c r="Z129" s="57">
        <f>VLOOKUP(raw!Z129,convert!$D$26:$E$31,2)</f>
        <v>50</v>
      </c>
      <c r="AA129" s="57">
        <f>VLOOKUP(raw!AA129,convert!$D$26:$E$31,2)</f>
        <v>75</v>
      </c>
      <c r="AB129" s="57">
        <f>VLOOKUP(raw!AB129,convert!$D$26:$E$31,2)</f>
        <v>75</v>
      </c>
      <c r="AC129" s="57">
        <f>VLOOKUP(raw!AC129,convert!$D$26:$E$31,2)</f>
        <v>50</v>
      </c>
      <c r="AD129" s="57">
        <f>VLOOKUP(raw!AD129,convert!$D$26:$E$31,2)</f>
        <v>100</v>
      </c>
      <c r="AE129" s="57" t="str">
        <f>VLOOKUP(raw!AE129,convert!$D$26:$E$31,2)</f>
        <v>.</v>
      </c>
      <c r="AF129" s="57">
        <f>VLOOKUP(raw!AF129,convert!$D$26:$E$31,2)</f>
        <v>25</v>
      </c>
      <c r="AG129" s="57">
        <f>VLOOKUP(raw!AG129,convert!$D$26:$E$31,2)</f>
        <v>75</v>
      </c>
      <c r="AH129" s="57">
        <f>VLOOKUP(raw!AH129,convert!$D$26:$E$31,2)</f>
        <v>50</v>
      </c>
      <c r="AI129" s="57">
        <f>VLOOKUP(raw!AI129,convert!$D$26:$E$31,2)</f>
        <v>75</v>
      </c>
      <c r="AJ129" s="57">
        <f>VLOOKUP(raw!AJ129,convert!$D$26:$E$31,2)</f>
        <v>75</v>
      </c>
      <c r="AK129" s="57">
        <f>VLOOKUP(raw!AK129,convert!$D$26:$E$31,2)</f>
        <v>100</v>
      </c>
      <c r="AL129" s="57">
        <f>VLOOKUP(raw!AL129,convert!$D$26:$E$31,2)</f>
        <v>50</v>
      </c>
      <c r="AM129" s="57">
        <f>VLOOKUP(raw!AM129,convert!$D$26:$E$31,2)</f>
        <v>75</v>
      </c>
      <c r="AN129" s="57"/>
      <c r="AO129" s="60">
        <f>IF(COUNT(score!AD129:AE129)=0,".",MIN(score!AD129:AE129))</f>
        <v>100</v>
      </c>
    </row>
    <row r="130" spans="1:41" x14ac:dyDescent="0.25">
      <c r="A130" s="58">
        <f>raw!$A130:$A130</f>
        <v>43353</v>
      </c>
      <c r="B130" s="59" t="str">
        <f>raw!$B130:$B130</f>
        <v>0003-0016</v>
      </c>
      <c r="C130" s="57">
        <f>VLOOKUP(raw!C130,convert!$D$26:$E$31,2)</f>
        <v>50</v>
      </c>
      <c r="D130" s="57">
        <f>VLOOKUP(raw!D130,convert!$A$13:$B$16,2)</f>
        <v>100</v>
      </c>
      <c r="E130" s="57">
        <f>VLOOKUP(raw!E130,convert!$A$13:$B$16,2)</f>
        <v>100</v>
      </c>
      <c r="F130" s="57">
        <f>VLOOKUP(raw!F130,convert!$A$8:$B$10,2)</f>
        <v>100</v>
      </c>
      <c r="G130" s="57">
        <f>VLOOKUP(raw!G130,convert!$A$8:$B$10,2)</f>
        <v>100</v>
      </c>
      <c r="H130" s="57">
        <f>VLOOKUP(raw!H130,convert!$A$8:$B$10,2)</f>
        <v>0</v>
      </c>
      <c r="I130" s="57">
        <f>VLOOKUP(raw!I130,convert!$A$8:$B$10,2)</f>
        <v>100</v>
      </c>
      <c r="J130" s="57">
        <f>VLOOKUP(raw!J130,convert!$D$26:$E$31,2)</f>
        <v>100</v>
      </c>
      <c r="K130" s="57">
        <f>VLOOKUP(raw!K130,convert!$D$34:$E$40,2)</f>
        <v>100</v>
      </c>
      <c r="L130" s="57">
        <f>VLOOKUP(raw!L130,convert!$D$34:$E$40,2)</f>
        <v>100</v>
      </c>
      <c r="M130" s="57">
        <f>VLOOKUP(raw!M130,convert!$A$34:$B$40,2)</f>
        <v>0</v>
      </c>
      <c r="N130" s="57">
        <f>VLOOKUP(raw!N130,convert!$A$26:$B$31,2)</f>
        <v>50</v>
      </c>
      <c r="O130" s="57">
        <f>VLOOKUP(raw!O130,convert!$A$26:$B$31,2)</f>
        <v>100</v>
      </c>
      <c r="P130" s="57">
        <f>VLOOKUP(raw!P130,convert!$A$26:$B$31,2)</f>
        <v>100</v>
      </c>
      <c r="Q130" s="57">
        <f>VLOOKUP(raw!Q130,convert!$A$26:$B$31,2)</f>
        <v>100</v>
      </c>
      <c r="R130" s="57">
        <f>VLOOKUP(raw!R130,convert!$A$26:$B$31,2)</f>
        <v>100</v>
      </c>
      <c r="S130" s="57">
        <f>VLOOKUP(raw!S130,convert!$D$26:$E$31,2)</f>
        <v>100</v>
      </c>
      <c r="T130" s="57">
        <f>VLOOKUP(raw!T130,convert!$D$26:$E$31,2)</f>
        <v>100</v>
      </c>
      <c r="U130" s="57">
        <f>VLOOKUP(raw!U130,convert!$D$26:$E$31,2)</f>
        <v>100</v>
      </c>
      <c r="V130" s="57">
        <f>VLOOKUP(raw!V130,convert!$D$26:$E$31,2)</f>
        <v>100</v>
      </c>
      <c r="W130" s="57">
        <f>VLOOKUP(raw!W130,convert!$D$26:$E$31,2)</f>
        <v>75</v>
      </c>
      <c r="X130" s="57">
        <f>VLOOKUP(raw!X130,convert!$D$26:$E$31,2)</f>
        <v>100</v>
      </c>
      <c r="Y130" s="57">
        <f>VLOOKUP(raw!Y130,convert!$D$26:$E$31,2)</f>
        <v>100</v>
      </c>
      <c r="Z130" s="57">
        <f>VLOOKUP(raw!Z130,convert!$D$26:$E$31,2)</f>
        <v>100</v>
      </c>
      <c r="AA130" s="57">
        <f>VLOOKUP(raw!AA130,convert!$D$26:$E$31,2)</f>
        <v>75</v>
      </c>
      <c r="AB130" s="57">
        <f>VLOOKUP(raw!AB130,convert!$D$26:$E$31,2)</f>
        <v>100</v>
      </c>
      <c r="AC130" s="57">
        <f>VLOOKUP(raw!AC130,convert!$D$26:$E$31,2)</f>
        <v>100</v>
      </c>
      <c r="AD130" s="57">
        <f>VLOOKUP(raw!AD130,convert!$D$26:$E$31,2)</f>
        <v>75</v>
      </c>
      <c r="AE130" s="57" t="str">
        <f>VLOOKUP(raw!AE130,convert!$D$26:$E$31,2)</f>
        <v>.</v>
      </c>
      <c r="AF130" s="57">
        <f>VLOOKUP(raw!AF130,convert!$D$26:$E$31,2)</f>
        <v>100</v>
      </c>
      <c r="AG130" s="57">
        <f>VLOOKUP(raw!AG130,convert!$D$26:$E$31,2)</f>
        <v>100</v>
      </c>
      <c r="AH130" s="57">
        <f>VLOOKUP(raw!AH130,convert!$D$26:$E$31,2)</f>
        <v>100</v>
      </c>
      <c r="AI130" s="57">
        <f>VLOOKUP(raw!AI130,convert!$D$26:$E$31,2)</f>
        <v>100</v>
      </c>
      <c r="AJ130" s="57">
        <f>VLOOKUP(raw!AJ130,convert!$D$26:$E$31,2)</f>
        <v>100</v>
      </c>
      <c r="AK130" s="57">
        <f>VLOOKUP(raw!AK130,convert!$D$26:$E$31,2)</f>
        <v>100</v>
      </c>
      <c r="AL130" s="57">
        <f>VLOOKUP(raw!AL130,convert!$D$26:$E$31,2)</f>
        <v>100</v>
      </c>
      <c r="AM130" s="57">
        <f>VLOOKUP(raw!AM130,convert!$D$26:$E$31,2)</f>
        <v>100</v>
      </c>
      <c r="AN130" s="57"/>
      <c r="AO130" s="60">
        <f>IF(COUNT(score!AD130:AE130)=0,".",MIN(score!AD130:AE130))</f>
        <v>75</v>
      </c>
    </row>
    <row r="131" spans="1:41" x14ac:dyDescent="0.25">
      <c r="A131" s="58">
        <f>raw!$A131:$A131</f>
        <v>43353</v>
      </c>
      <c r="B131" s="59" t="str">
        <f>raw!$B131:$B131</f>
        <v>0003-0017</v>
      </c>
      <c r="C131" s="57">
        <f>VLOOKUP(raw!C131,convert!$D$26:$E$31,2)</f>
        <v>25</v>
      </c>
      <c r="D131" s="57">
        <f>VLOOKUP(raw!D131,convert!$A$13:$B$16,2)</f>
        <v>50</v>
      </c>
      <c r="E131" s="57">
        <f>VLOOKUP(raw!E131,convert!$A$13:$B$16,2)</f>
        <v>50</v>
      </c>
      <c r="F131" s="57">
        <f>VLOOKUP(raw!F131,convert!$A$8:$B$10,2)</f>
        <v>100</v>
      </c>
      <c r="G131" s="57">
        <f>VLOOKUP(raw!G131,convert!$A$8:$B$10,2)</f>
        <v>100</v>
      </c>
      <c r="H131" s="57">
        <f>VLOOKUP(raw!H131,convert!$A$8:$B$10,2)</f>
        <v>100</v>
      </c>
      <c r="I131" s="57">
        <f>VLOOKUP(raw!I131,convert!$A$8:$B$10,2)</f>
        <v>100</v>
      </c>
      <c r="J131" s="57">
        <f>VLOOKUP(raw!J131,convert!$D$26:$E$31,2)</f>
        <v>100</v>
      </c>
      <c r="K131" s="57">
        <f>VLOOKUP(raw!K131,convert!$D$34:$E$40,2)</f>
        <v>40</v>
      </c>
      <c r="L131" s="57">
        <f>VLOOKUP(raw!L131,convert!$D$34:$E$40,2)</f>
        <v>40</v>
      </c>
      <c r="M131" s="57">
        <f>VLOOKUP(raw!M131,convert!$A$34:$B$40,2)</f>
        <v>60</v>
      </c>
      <c r="N131" s="57">
        <f>VLOOKUP(raw!N131,convert!$A$26:$B$31,2)</f>
        <v>100</v>
      </c>
      <c r="O131" s="57">
        <f>VLOOKUP(raw!O131,convert!$A$26:$B$31,2)</f>
        <v>25</v>
      </c>
      <c r="P131" s="57">
        <f>VLOOKUP(raw!P131,convert!$A$26:$B$31,2)</f>
        <v>75</v>
      </c>
      <c r="Q131" s="57">
        <f>VLOOKUP(raw!Q131,convert!$A$26:$B$31,2)</f>
        <v>25</v>
      </c>
      <c r="R131" s="57">
        <f>VLOOKUP(raw!R131,convert!$A$26:$B$31,2)</f>
        <v>100</v>
      </c>
      <c r="S131" s="57">
        <f>VLOOKUP(raw!S131,convert!$D$26:$E$31,2)</f>
        <v>75</v>
      </c>
      <c r="T131" s="57">
        <f>VLOOKUP(raw!T131,convert!$D$26:$E$31,2)</f>
        <v>50</v>
      </c>
      <c r="U131" s="57">
        <f>VLOOKUP(raw!U131,convert!$D$26:$E$31,2)</f>
        <v>75</v>
      </c>
      <c r="V131" s="57">
        <f>VLOOKUP(raw!V131,convert!$D$26:$E$31,2)</f>
        <v>0</v>
      </c>
      <c r="W131" s="57">
        <f>VLOOKUP(raw!W131,convert!$D$26:$E$31,2)</f>
        <v>75</v>
      </c>
      <c r="X131" s="57">
        <f>VLOOKUP(raw!X131,convert!$D$26:$E$31,2)</f>
        <v>75</v>
      </c>
      <c r="Y131" s="57">
        <f>VLOOKUP(raw!Y131,convert!$D$26:$E$31,2)</f>
        <v>75</v>
      </c>
      <c r="Z131" s="57">
        <f>VLOOKUP(raw!Z131,convert!$D$26:$E$31,2)</f>
        <v>75</v>
      </c>
      <c r="AA131" s="57">
        <f>VLOOKUP(raw!AA131,convert!$D$26:$E$31,2)</f>
        <v>75</v>
      </c>
      <c r="AB131" s="57">
        <f>VLOOKUP(raw!AB131,convert!$D$26:$E$31,2)</f>
        <v>100</v>
      </c>
      <c r="AC131" s="57">
        <f>VLOOKUP(raw!AC131,convert!$D$26:$E$31,2)</f>
        <v>100</v>
      </c>
      <c r="AD131" s="57">
        <f>VLOOKUP(raw!AD131,convert!$D$26:$E$31,2)</f>
        <v>100</v>
      </c>
      <c r="AE131" s="57" t="str">
        <f>VLOOKUP(raw!AE131,convert!$D$26:$E$31,2)</f>
        <v>.</v>
      </c>
      <c r="AF131" s="57">
        <f>VLOOKUP(raw!AF131,convert!$D$26:$E$31,2)</f>
        <v>100</v>
      </c>
      <c r="AG131" s="57">
        <f>VLOOKUP(raw!AG131,convert!$D$26:$E$31,2)</f>
        <v>100</v>
      </c>
      <c r="AH131" s="57">
        <f>VLOOKUP(raw!AH131,convert!$D$26:$E$31,2)</f>
        <v>100</v>
      </c>
      <c r="AI131" s="57">
        <f>VLOOKUP(raw!AI131,convert!$D$26:$E$31,2)</f>
        <v>100</v>
      </c>
      <c r="AJ131" s="57">
        <f>VLOOKUP(raw!AJ131,convert!$D$26:$E$31,2)</f>
        <v>100</v>
      </c>
      <c r="AK131" s="57">
        <f>VLOOKUP(raw!AK131,convert!$D$26:$E$31,2)</f>
        <v>50</v>
      </c>
      <c r="AL131" s="57">
        <f>VLOOKUP(raw!AL131,convert!$D$26:$E$31,2)</f>
        <v>50</v>
      </c>
      <c r="AM131" s="57">
        <f>VLOOKUP(raw!AM131,convert!$D$26:$E$31,2)</f>
        <v>100</v>
      </c>
      <c r="AN131" s="57"/>
      <c r="AO131" s="60">
        <f>IF(COUNT(score!AD131:AE131)=0,".",MIN(score!AD131:AE131))</f>
        <v>100</v>
      </c>
    </row>
    <row r="132" spans="1:41" x14ac:dyDescent="0.25">
      <c r="A132" s="58">
        <f>raw!$A132:$A132</f>
        <v>43350</v>
      </c>
      <c r="B132" s="59" t="str">
        <f>raw!$B132:$B132</f>
        <v>0003-0018</v>
      </c>
      <c r="C132" s="57">
        <f>VLOOKUP(raw!C132,convert!$D$26:$E$31,2)</f>
        <v>50</v>
      </c>
      <c r="D132" s="57">
        <f>VLOOKUP(raw!D132,convert!$A$13:$B$16,2)</f>
        <v>100</v>
      </c>
      <c r="E132" s="57">
        <f>VLOOKUP(raw!E132,convert!$A$13:$B$16,2)</f>
        <v>100</v>
      </c>
      <c r="F132" s="57">
        <f>VLOOKUP(raw!F132,convert!$A$8:$B$10,2)</f>
        <v>100</v>
      </c>
      <c r="G132" s="57">
        <f>VLOOKUP(raw!G132,convert!$A$8:$B$10,2)</f>
        <v>100</v>
      </c>
      <c r="H132" s="57">
        <f>VLOOKUP(raw!H132,convert!$A$8:$B$10,2)</f>
        <v>100</v>
      </c>
      <c r="I132" s="57">
        <f>VLOOKUP(raw!I132,convert!$A$8:$B$10,2)</f>
        <v>100</v>
      </c>
      <c r="J132" s="57">
        <f>VLOOKUP(raw!J132,convert!$D$26:$E$31,2)</f>
        <v>100</v>
      </c>
      <c r="K132" s="57">
        <f>VLOOKUP(raw!K132,convert!$D$34:$E$40,2)</f>
        <v>60</v>
      </c>
      <c r="L132" s="57">
        <f>VLOOKUP(raw!L132,convert!$D$34:$E$40,2)</f>
        <v>100</v>
      </c>
      <c r="M132" s="57">
        <f>VLOOKUP(raw!M132,convert!$A$34:$B$40,2)</f>
        <v>60</v>
      </c>
      <c r="N132" s="57">
        <f>VLOOKUP(raw!N132,convert!$A$26:$B$31,2)</f>
        <v>100</v>
      </c>
      <c r="O132" s="57">
        <f>VLOOKUP(raw!O132,convert!$A$26:$B$31,2)</f>
        <v>100</v>
      </c>
      <c r="P132" s="57">
        <f>VLOOKUP(raw!P132,convert!$A$26:$B$31,2)</f>
        <v>100</v>
      </c>
      <c r="Q132" s="57">
        <f>VLOOKUP(raw!Q132,convert!$A$26:$B$31,2)</f>
        <v>100</v>
      </c>
      <c r="R132" s="57">
        <f>VLOOKUP(raw!R132,convert!$A$26:$B$31,2)</f>
        <v>100</v>
      </c>
      <c r="S132" s="57">
        <f>VLOOKUP(raw!S132,convert!$D$26:$E$31,2)</f>
        <v>50</v>
      </c>
      <c r="T132" s="57">
        <f>VLOOKUP(raw!T132,convert!$D$26:$E$31,2)</f>
        <v>100</v>
      </c>
      <c r="U132" s="57">
        <f>VLOOKUP(raw!U132,convert!$D$26:$E$31,2)</f>
        <v>100</v>
      </c>
      <c r="V132" s="57">
        <f>VLOOKUP(raw!V132,convert!$D$26:$E$31,2)</f>
        <v>75</v>
      </c>
      <c r="W132" s="57">
        <f>VLOOKUP(raw!W132,convert!$D$26:$E$31,2)</f>
        <v>25</v>
      </c>
      <c r="X132" s="57">
        <f>VLOOKUP(raw!X132,convert!$D$26:$E$31,2)</f>
        <v>100</v>
      </c>
      <c r="Y132" s="57">
        <f>VLOOKUP(raw!Y132,convert!$D$26:$E$31,2)</f>
        <v>100</v>
      </c>
      <c r="Z132" s="57">
        <f>VLOOKUP(raw!Z132,convert!$D$26:$E$31,2)</f>
        <v>75</v>
      </c>
      <c r="AA132" s="57">
        <f>VLOOKUP(raw!AA132,convert!$D$26:$E$31,2)</f>
        <v>100</v>
      </c>
      <c r="AB132" s="57">
        <f>VLOOKUP(raw!AB132,convert!$D$26:$E$31,2)</f>
        <v>50</v>
      </c>
      <c r="AC132" s="57">
        <f>VLOOKUP(raw!AC132,convert!$D$26:$E$31,2)</f>
        <v>100</v>
      </c>
      <c r="AD132" s="57">
        <f>VLOOKUP(raw!AD132,convert!$D$26:$E$31,2)</f>
        <v>100</v>
      </c>
      <c r="AE132" s="57" t="str">
        <f>VLOOKUP(raw!AE132,convert!$D$26:$E$31,2)</f>
        <v>.</v>
      </c>
      <c r="AF132" s="57">
        <f>VLOOKUP(raw!AF132,convert!$D$26:$E$31,2)</f>
        <v>100</v>
      </c>
      <c r="AG132" s="57">
        <f>VLOOKUP(raw!AG132,convert!$D$26:$E$31,2)</f>
        <v>100</v>
      </c>
      <c r="AH132" s="57">
        <f>VLOOKUP(raw!AH132,convert!$D$26:$E$31,2)</f>
        <v>100</v>
      </c>
      <c r="AI132" s="57">
        <f>VLOOKUP(raw!AI132,convert!$D$26:$E$31,2)</f>
        <v>100</v>
      </c>
      <c r="AJ132" s="57">
        <f>VLOOKUP(raw!AJ132,convert!$D$26:$E$31,2)</f>
        <v>100</v>
      </c>
      <c r="AK132" s="57">
        <f>VLOOKUP(raw!AK132,convert!$D$26:$E$31,2)</f>
        <v>100</v>
      </c>
      <c r="AL132" s="57">
        <f>VLOOKUP(raw!AL132,convert!$D$26:$E$31,2)</f>
        <v>100</v>
      </c>
      <c r="AM132" s="57">
        <f>VLOOKUP(raw!AM132,convert!$D$26:$E$31,2)</f>
        <v>100</v>
      </c>
      <c r="AN132" s="57"/>
      <c r="AO132" s="60">
        <f>IF(COUNT(score!AD132:AE132)=0,".",MIN(score!AD132:AE132))</f>
        <v>100</v>
      </c>
    </row>
    <row r="133" spans="1:41" x14ac:dyDescent="0.25">
      <c r="A133" s="58">
        <f>raw!$A133:$A133</f>
        <v>43353</v>
      </c>
      <c r="B133" s="59" t="str">
        <f>raw!$B133:$B133</f>
        <v>0003-0019</v>
      </c>
      <c r="C133" s="57">
        <f>VLOOKUP(raw!C133,convert!$D$26:$E$31,2)</f>
        <v>25</v>
      </c>
      <c r="D133" s="57">
        <f>VLOOKUP(raw!D133,convert!$A$13:$B$16,2)</f>
        <v>0</v>
      </c>
      <c r="E133" s="57">
        <f>VLOOKUP(raw!E133,convert!$A$13:$B$16,2)</f>
        <v>100</v>
      </c>
      <c r="F133" s="57">
        <f>VLOOKUP(raw!F133,convert!$A$8:$B$10,2)</f>
        <v>0</v>
      </c>
      <c r="G133" s="57">
        <f>VLOOKUP(raw!G133,convert!$A$8:$B$10,2)</f>
        <v>0</v>
      </c>
      <c r="H133" s="57">
        <f>VLOOKUP(raw!H133,convert!$A$8:$B$10,2)</f>
        <v>0</v>
      </c>
      <c r="I133" s="57">
        <f>VLOOKUP(raw!I133,convert!$A$8:$B$10,2)</f>
        <v>0</v>
      </c>
      <c r="J133" s="57">
        <f>VLOOKUP(raw!J133,convert!$D$26:$E$31,2)</f>
        <v>75</v>
      </c>
      <c r="K133" s="57">
        <f>VLOOKUP(raw!K133,convert!$D$34:$E$40,2)</f>
        <v>40</v>
      </c>
      <c r="L133" s="57">
        <f>VLOOKUP(raw!L133,convert!$D$34:$E$40,2)</f>
        <v>20</v>
      </c>
      <c r="M133" s="57">
        <f>VLOOKUP(raw!M133,convert!$A$34:$B$40,2)</f>
        <v>60</v>
      </c>
      <c r="N133" s="57">
        <f>VLOOKUP(raw!N133,convert!$A$26:$B$31,2)</f>
        <v>100</v>
      </c>
      <c r="O133" s="57">
        <f>VLOOKUP(raw!O133,convert!$A$26:$B$31,2)</f>
        <v>0</v>
      </c>
      <c r="P133" s="57">
        <f>VLOOKUP(raw!P133,convert!$A$26:$B$31,2)</f>
        <v>75</v>
      </c>
      <c r="Q133" s="57">
        <f>VLOOKUP(raw!Q133,convert!$A$26:$B$31,2)</f>
        <v>0</v>
      </c>
      <c r="R133" s="57">
        <f>VLOOKUP(raw!R133,convert!$A$26:$B$31,2)</f>
        <v>100</v>
      </c>
      <c r="S133" s="57">
        <f>VLOOKUP(raw!S133,convert!$D$26:$E$31,2)</f>
        <v>25</v>
      </c>
      <c r="T133" s="57">
        <f>VLOOKUP(raw!T133,convert!$D$26:$E$31,2)</f>
        <v>100</v>
      </c>
      <c r="U133" s="57">
        <f>VLOOKUP(raw!U133,convert!$D$26:$E$31,2)</f>
        <v>25</v>
      </c>
      <c r="V133" s="57">
        <f>VLOOKUP(raw!V133,convert!$D$26:$E$31,2)</f>
        <v>75</v>
      </c>
      <c r="W133" s="57">
        <f>VLOOKUP(raw!W133,convert!$D$26:$E$31,2)</f>
        <v>75</v>
      </c>
      <c r="X133" s="57">
        <f>VLOOKUP(raw!X133,convert!$D$26:$E$31,2)</f>
        <v>100</v>
      </c>
      <c r="Y133" s="57">
        <f>VLOOKUP(raw!Y133,convert!$D$26:$E$31,2)</f>
        <v>100</v>
      </c>
      <c r="Z133" s="57">
        <f>VLOOKUP(raw!Z133,convert!$D$26:$E$31,2)</f>
        <v>75</v>
      </c>
      <c r="AA133" s="57">
        <f>VLOOKUP(raw!AA133,convert!$D$26:$E$31,2)</f>
        <v>25</v>
      </c>
      <c r="AB133" s="57">
        <f>VLOOKUP(raw!AB133,convert!$D$26:$E$31,2)</f>
        <v>25</v>
      </c>
      <c r="AC133" s="57">
        <f>VLOOKUP(raw!AC133,convert!$D$26:$E$31,2)</f>
        <v>100</v>
      </c>
      <c r="AD133" s="57">
        <f>VLOOKUP(raw!AD133,convert!$D$26:$E$31,2)</f>
        <v>100</v>
      </c>
      <c r="AE133" s="57" t="str">
        <f>VLOOKUP(raw!AE133,convert!$D$26:$E$31,2)</f>
        <v>.</v>
      </c>
      <c r="AF133" s="57">
        <f>VLOOKUP(raw!AF133,convert!$D$26:$E$31,2)</f>
        <v>100</v>
      </c>
      <c r="AG133" s="57">
        <f>VLOOKUP(raw!AG133,convert!$D$26:$E$31,2)</f>
        <v>100</v>
      </c>
      <c r="AH133" s="57">
        <f>VLOOKUP(raw!AH133,convert!$D$26:$E$31,2)</f>
        <v>75</v>
      </c>
      <c r="AI133" s="57">
        <f>VLOOKUP(raw!AI133,convert!$D$26:$E$31,2)</f>
        <v>100</v>
      </c>
      <c r="AJ133" s="57">
        <f>VLOOKUP(raw!AJ133,convert!$D$26:$E$31,2)</f>
        <v>100</v>
      </c>
      <c r="AK133" s="57">
        <f>VLOOKUP(raw!AK133,convert!$D$26:$E$31,2)</f>
        <v>100</v>
      </c>
      <c r="AL133" s="57">
        <f>VLOOKUP(raw!AL133,convert!$D$26:$E$31,2)</f>
        <v>100</v>
      </c>
      <c r="AM133" s="57">
        <f>VLOOKUP(raw!AM133,convert!$D$26:$E$31,2)</f>
        <v>100</v>
      </c>
      <c r="AN133" s="57"/>
      <c r="AO133" s="60">
        <f>IF(COUNT(score!AD133:AE133)=0,".",MIN(score!AD133:AE133))</f>
        <v>100</v>
      </c>
    </row>
    <row r="134" spans="1:41" x14ac:dyDescent="0.25">
      <c r="A134" s="58">
        <f>raw!$A134:$A134</f>
        <v>43350</v>
      </c>
      <c r="B134" s="59" t="str">
        <f>raw!$B134:$B134</f>
        <v>0003-0021</v>
      </c>
      <c r="C134" s="57">
        <f>VLOOKUP(raw!C134,convert!$D$26:$E$31,2)</f>
        <v>100</v>
      </c>
      <c r="D134" s="57">
        <f>VLOOKUP(raw!D134,convert!$A$13:$B$16,2)</f>
        <v>100</v>
      </c>
      <c r="E134" s="57">
        <f>VLOOKUP(raw!E134,convert!$A$13:$B$16,2)</f>
        <v>100</v>
      </c>
      <c r="F134" s="57">
        <f>VLOOKUP(raw!F134,convert!$A$8:$B$10,2)</f>
        <v>100</v>
      </c>
      <c r="G134" s="57">
        <f>VLOOKUP(raw!G134,convert!$A$8:$B$10,2)</f>
        <v>100</v>
      </c>
      <c r="H134" s="57">
        <f>VLOOKUP(raw!H134,convert!$A$8:$B$10,2)</f>
        <v>100</v>
      </c>
      <c r="I134" s="57">
        <f>VLOOKUP(raw!I134,convert!$A$8:$B$10,2)</f>
        <v>100</v>
      </c>
      <c r="J134" s="57">
        <f>VLOOKUP(raw!J134,convert!$D$26:$E$31,2)</f>
        <v>100</v>
      </c>
      <c r="K134" s="57">
        <f>VLOOKUP(raw!K134,convert!$D$34:$E$40,2)</f>
        <v>80</v>
      </c>
      <c r="L134" s="57">
        <f>VLOOKUP(raw!L134,convert!$D$34:$E$40,2)</f>
        <v>100</v>
      </c>
      <c r="M134" s="57">
        <f>VLOOKUP(raw!M134,convert!$A$34:$B$40,2)</f>
        <v>100</v>
      </c>
      <c r="N134" s="57">
        <f>VLOOKUP(raw!N134,convert!$A$26:$B$31,2)</f>
        <v>100</v>
      </c>
      <c r="O134" s="57">
        <f>VLOOKUP(raw!O134,convert!$A$26:$B$31,2)</f>
        <v>75</v>
      </c>
      <c r="P134" s="57">
        <f>VLOOKUP(raw!P134,convert!$A$26:$B$31,2)</f>
        <v>100</v>
      </c>
      <c r="Q134" s="57">
        <f>VLOOKUP(raw!Q134,convert!$A$26:$B$31,2)</f>
        <v>100</v>
      </c>
      <c r="R134" s="57">
        <f>VLOOKUP(raw!R134,convert!$A$26:$B$31,2)</f>
        <v>100</v>
      </c>
      <c r="S134" s="57">
        <f>VLOOKUP(raw!S134,convert!$D$26:$E$31,2)</f>
        <v>100</v>
      </c>
      <c r="T134" s="57">
        <f>VLOOKUP(raw!T134,convert!$D$26:$E$31,2)</f>
        <v>100</v>
      </c>
      <c r="U134" s="57">
        <f>VLOOKUP(raw!U134,convert!$D$26:$E$31,2)</f>
        <v>100</v>
      </c>
      <c r="V134" s="57">
        <f>VLOOKUP(raw!V134,convert!$D$26:$E$31,2)</f>
        <v>100</v>
      </c>
      <c r="W134" s="57">
        <f>VLOOKUP(raw!W134,convert!$D$26:$E$31,2)</f>
        <v>100</v>
      </c>
      <c r="X134" s="57">
        <f>VLOOKUP(raw!X134,convert!$D$26:$E$31,2)</f>
        <v>100</v>
      </c>
      <c r="Y134" s="57">
        <f>VLOOKUP(raw!Y134,convert!$D$26:$E$31,2)</f>
        <v>100</v>
      </c>
      <c r="Z134" s="57">
        <f>VLOOKUP(raw!Z134,convert!$D$26:$E$31,2)</f>
        <v>100</v>
      </c>
      <c r="AA134" s="57">
        <f>VLOOKUP(raw!AA134,convert!$D$26:$E$31,2)</f>
        <v>100</v>
      </c>
      <c r="AB134" s="57">
        <f>VLOOKUP(raw!AB134,convert!$D$26:$E$31,2)</f>
        <v>100</v>
      </c>
      <c r="AC134" s="57">
        <f>VLOOKUP(raw!AC134,convert!$D$26:$E$31,2)</f>
        <v>100</v>
      </c>
      <c r="AD134" s="57">
        <f>VLOOKUP(raw!AD134,convert!$D$26:$E$31,2)</f>
        <v>100</v>
      </c>
      <c r="AE134" s="57" t="str">
        <f>VLOOKUP(raw!AE134,convert!$D$26:$E$31,2)</f>
        <v>.</v>
      </c>
      <c r="AF134" s="57">
        <f>VLOOKUP(raw!AF134,convert!$D$26:$E$31,2)</f>
        <v>100</v>
      </c>
      <c r="AG134" s="57">
        <f>VLOOKUP(raw!AG134,convert!$D$26:$E$31,2)</f>
        <v>100</v>
      </c>
      <c r="AH134" s="57">
        <f>VLOOKUP(raw!AH134,convert!$D$26:$E$31,2)</f>
        <v>100</v>
      </c>
      <c r="AI134" s="57">
        <f>VLOOKUP(raw!AI134,convert!$D$26:$E$31,2)</f>
        <v>100</v>
      </c>
      <c r="AJ134" s="57">
        <f>VLOOKUP(raw!AJ134,convert!$D$26:$E$31,2)</f>
        <v>100</v>
      </c>
      <c r="AK134" s="57">
        <f>VLOOKUP(raw!AK134,convert!$D$26:$E$31,2)</f>
        <v>100</v>
      </c>
      <c r="AL134" s="57">
        <f>VLOOKUP(raw!AL134,convert!$D$26:$E$31,2)</f>
        <v>100</v>
      </c>
      <c r="AM134" s="57">
        <f>VLOOKUP(raw!AM134,convert!$D$26:$E$31,2)</f>
        <v>100</v>
      </c>
      <c r="AN134" s="57"/>
      <c r="AO134" s="60">
        <f>IF(COUNT(score!AD134:AE134)=0,".",MIN(score!AD134:AE134))</f>
        <v>100</v>
      </c>
    </row>
    <row r="135" spans="1:41" x14ac:dyDescent="0.25">
      <c r="A135" s="58">
        <f>raw!$A135:$A135</f>
        <v>43353</v>
      </c>
      <c r="B135" s="59" t="str">
        <f>raw!$B135:$B135</f>
        <v>0003-0022</v>
      </c>
      <c r="C135" s="57">
        <f>VLOOKUP(raw!C135,convert!$D$26:$E$31,2)</f>
        <v>50</v>
      </c>
      <c r="D135" s="57">
        <f>VLOOKUP(raw!D135,convert!$A$13:$B$16,2)</f>
        <v>50</v>
      </c>
      <c r="E135" s="57">
        <f>VLOOKUP(raw!E135,convert!$A$13:$B$16,2)</f>
        <v>0</v>
      </c>
      <c r="F135" s="57">
        <f>VLOOKUP(raw!F135,convert!$A$8:$B$10,2)</f>
        <v>100</v>
      </c>
      <c r="G135" s="57">
        <f>VLOOKUP(raw!G135,convert!$A$8:$B$10,2)</f>
        <v>100</v>
      </c>
      <c r="H135" s="57">
        <f>VLOOKUP(raw!H135,convert!$A$8:$B$10,2)</f>
        <v>100</v>
      </c>
      <c r="I135" s="57">
        <f>VLOOKUP(raw!I135,convert!$A$8:$B$10,2)</f>
        <v>100</v>
      </c>
      <c r="J135" s="57">
        <f>VLOOKUP(raw!J135,convert!$D$26:$E$31,2)</f>
        <v>100</v>
      </c>
      <c r="K135" s="57">
        <f>VLOOKUP(raw!K135,convert!$D$34:$E$40,2)</f>
        <v>100</v>
      </c>
      <c r="L135" s="57">
        <f>VLOOKUP(raw!L135,convert!$D$34:$E$40,2)</f>
        <v>40</v>
      </c>
      <c r="M135" s="57">
        <f>VLOOKUP(raw!M135,convert!$A$34:$B$40,2)</f>
        <v>80</v>
      </c>
      <c r="N135" s="57">
        <f>VLOOKUP(raw!N135,convert!$A$26:$B$31,2)</f>
        <v>100</v>
      </c>
      <c r="O135" s="57">
        <f>VLOOKUP(raw!O135,convert!$A$26:$B$31,2)</f>
        <v>0</v>
      </c>
      <c r="P135" s="57">
        <f>VLOOKUP(raw!P135,convert!$A$26:$B$31,2)</f>
        <v>0</v>
      </c>
      <c r="Q135" s="57">
        <f>VLOOKUP(raw!Q135,convert!$A$26:$B$31,2)</f>
        <v>25</v>
      </c>
      <c r="R135" s="57">
        <f>VLOOKUP(raw!R135,convert!$A$26:$B$31,2)</f>
        <v>100</v>
      </c>
      <c r="S135" s="57">
        <f>VLOOKUP(raw!S135,convert!$D$26:$E$31,2)</f>
        <v>100</v>
      </c>
      <c r="T135" s="57">
        <f>VLOOKUP(raw!T135,convert!$D$26:$E$31,2)</f>
        <v>100</v>
      </c>
      <c r="U135" s="57">
        <f>VLOOKUP(raw!U135,convert!$D$26:$E$31,2)</f>
        <v>100</v>
      </c>
      <c r="V135" s="57">
        <f>VLOOKUP(raw!V135,convert!$D$26:$E$31,2)</f>
        <v>75</v>
      </c>
      <c r="W135" s="57">
        <f>VLOOKUP(raw!W135,convert!$D$26:$E$31,2)</f>
        <v>75</v>
      </c>
      <c r="X135" s="57">
        <f>VLOOKUP(raw!X135,convert!$D$26:$E$31,2)</f>
        <v>75</v>
      </c>
      <c r="Y135" s="57">
        <f>VLOOKUP(raw!Y135,convert!$D$26:$E$31,2)</f>
        <v>100</v>
      </c>
      <c r="Z135" s="57">
        <f>VLOOKUP(raw!Z135,convert!$D$26:$E$31,2)</f>
        <v>100</v>
      </c>
      <c r="AA135" s="57">
        <f>VLOOKUP(raw!AA135,convert!$D$26:$E$31,2)</f>
        <v>25</v>
      </c>
      <c r="AB135" s="57">
        <f>VLOOKUP(raw!AB135,convert!$D$26:$E$31,2)</f>
        <v>25</v>
      </c>
      <c r="AC135" s="57">
        <f>VLOOKUP(raw!AC135,convert!$D$26:$E$31,2)</f>
        <v>100</v>
      </c>
      <c r="AD135" s="57">
        <f>VLOOKUP(raw!AD135,convert!$D$26:$E$31,2)</f>
        <v>100</v>
      </c>
      <c r="AE135" s="57" t="str">
        <f>VLOOKUP(raw!AE135,convert!$D$26:$E$31,2)</f>
        <v>.</v>
      </c>
      <c r="AF135" s="57">
        <f>VLOOKUP(raw!AF135,convert!$D$26:$E$31,2)</f>
        <v>0</v>
      </c>
      <c r="AG135" s="57">
        <f>VLOOKUP(raw!AG135,convert!$D$26:$E$31,2)</f>
        <v>25</v>
      </c>
      <c r="AH135" s="57">
        <f>VLOOKUP(raw!AH135,convert!$D$26:$E$31,2)</f>
        <v>100</v>
      </c>
      <c r="AI135" s="57">
        <f>VLOOKUP(raw!AI135,convert!$D$26:$E$31,2)</f>
        <v>100</v>
      </c>
      <c r="AJ135" s="57">
        <f>VLOOKUP(raw!AJ135,convert!$D$26:$E$31,2)</f>
        <v>100</v>
      </c>
      <c r="AK135" s="57">
        <f>VLOOKUP(raw!AK135,convert!$D$26:$E$31,2)</f>
        <v>25</v>
      </c>
      <c r="AL135" s="57">
        <f>VLOOKUP(raw!AL135,convert!$D$26:$E$31,2)</f>
        <v>100</v>
      </c>
      <c r="AM135" s="57">
        <f>VLOOKUP(raw!AM135,convert!$D$26:$E$31,2)</f>
        <v>100</v>
      </c>
      <c r="AN135" s="57"/>
      <c r="AO135" s="60">
        <f>IF(COUNT(score!AD135:AE135)=0,".",MIN(score!AD135:AE135))</f>
        <v>100</v>
      </c>
    </row>
    <row r="136" spans="1:41" x14ac:dyDescent="0.25">
      <c r="A136" s="58">
        <f>raw!$A136:$A136</f>
        <v>43381</v>
      </c>
      <c r="B136" s="59" t="str">
        <f>raw!$B136:$B136</f>
        <v>0003-0025</v>
      </c>
      <c r="C136" s="57">
        <f>VLOOKUP(raw!C136,convert!$D$26:$E$31,2)</f>
        <v>25</v>
      </c>
      <c r="D136" s="57">
        <f>VLOOKUP(raw!D136,convert!$A$13:$B$16,2)</f>
        <v>50</v>
      </c>
      <c r="E136" s="57">
        <f>VLOOKUP(raw!E136,convert!$A$13:$B$16,2)</f>
        <v>50</v>
      </c>
      <c r="F136" s="57">
        <f>VLOOKUP(raw!F136,convert!$A$8:$B$10,2)</f>
        <v>0</v>
      </c>
      <c r="G136" s="57">
        <f>VLOOKUP(raw!G136,convert!$A$8:$B$10,2)</f>
        <v>0</v>
      </c>
      <c r="H136" s="57">
        <f>VLOOKUP(raw!H136,convert!$A$8:$B$10,2)</f>
        <v>100</v>
      </c>
      <c r="I136" s="57">
        <f>VLOOKUP(raw!I136,convert!$A$8:$B$10,2)</f>
        <v>100</v>
      </c>
      <c r="J136" s="57">
        <f>VLOOKUP(raw!J136,convert!$D$26:$E$31,2)</f>
        <v>100</v>
      </c>
      <c r="K136" s="57">
        <f>VLOOKUP(raw!K136,convert!$D$34:$E$40,2)</f>
        <v>80</v>
      </c>
      <c r="L136" s="57">
        <f>VLOOKUP(raw!L136,convert!$D$34:$E$40,2)</f>
        <v>40</v>
      </c>
      <c r="M136" s="57">
        <f>VLOOKUP(raw!M136,convert!$A$34:$B$40,2)</f>
        <v>20</v>
      </c>
      <c r="N136" s="57">
        <f>VLOOKUP(raw!N136,convert!$A$26:$B$31,2)</f>
        <v>100</v>
      </c>
      <c r="O136" s="57">
        <f>VLOOKUP(raw!O136,convert!$A$26:$B$31,2)</f>
        <v>25</v>
      </c>
      <c r="P136" s="57">
        <f>VLOOKUP(raw!P136,convert!$A$26:$B$31,2)</f>
        <v>0</v>
      </c>
      <c r="Q136" s="57">
        <f>VLOOKUP(raw!Q136,convert!$A$26:$B$31,2)</f>
        <v>100</v>
      </c>
      <c r="R136" s="57">
        <f>VLOOKUP(raw!R136,convert!$A$26:$B$31,2)</f>
        <v>100</v>
      </c>
      <c r="S136" s="57">
        <f>VLOOKUP(raw!S136,convert!$D$26:$E$31,2)</f>
        <v>100</v>
      </c>
      <c r="T136" s="57">
        <f>VLOOKUP(raw!T136,convert!$D$26:$E$31,2)</f>
        <v>100</v>
      </c>
      <c r="U136" s="57">
        <f>VLOOKUP(raw!U136,convert!$D$26:$E$31,2)</f>
        <v>50</v>
      </c>
      <c r="V136" s="57">
        <f>VLOOKUP(raw!V136,convert!$D$26:$E$31,2)</f>
        <v>75</v>
      </c>
      <c r="W136" s="57">
        <f>VLOOKUP(raw!W136,convert!$D$26:$E$31,2)</f>
        <v>100</v>
      </c>
      <c r="X136" s="57">
        <f>VLOOKUP(raw!X136,convert!$D$26:$E$31,2)</f>
        <v>50</v>
      </c>
      <c r="Y136" s="57">
        <f>VLOOKUP(raw!Y136,convert!$D$26:$E$31,2)</f>
        <v>25</v>
      </c>
      <c r="Z136" s="57">
        <f>VLOOKUP(raw!Z136,convert!$D$26:$E$31,2)</f>
        <v>50</v>
      </c>
      <c r="AA136" s="57">
        <f>VLOOKUP(raw!AA136,convert!$D$26:$E$31,2)</f>
        <v>0</v>
      </c>
      <c r="AB136" s="57">
        <f>VLOOKUP(raw!AB136,convert!$D$26:$E$31,2)</f>
        <v>0</v>
      </c>
      <c r="AC136" s="57">
        <f>VLOOKUP(raw!AC136,convert!$D$26:$E$31,2)</f>
        <v>100</v>
      </c>
      <c r="AD136" s="57">
        <f>VLOOKUP(raw!AD136,convert!$D$26:$E$31,2)</f>
        <v>100</v>
      </c>
      <c r="AE136" s="57" t="str">
        <f>VLOOKUP(raw!AE136,convert!$D$26:$E$31,2)</f>
        <v>.</v>
      </c>
      <c r="AF136" s="57">
        <f>VLOOKUP(raw!AF136,convert!$D$26:$E$31,2)</f>
        <v>100</v>
      </c>
      <c r="AG136" s="57">
        <f>VLOOKUP(raw!AG136,convert!$D$26:$E$31,2)</f>
        <v>100</v>
      </c>
      <c r="AH136" s="57">
        <f>VLOOKUP(raw!AH136,convert!$D$26:$E$31,2)</f>
        <v>100</v>
      </c>
      <c r="AI136" s="57">
        <f>VLOOKUP(raw!AI136,convert!$D$26:$E$31,2)</f>
        <v>25</v>
      </c>
      <c r="AJ136" s="57">
        <f>VLOOKUP(raw!AJ136,convert!$D$26:$E$31,2)</f>
        <v>100</v>
      </c>
      <c r="AK136" s="57">
        <f>VLOOKUP(raw!AK136,convert!$D$26:$E$31,2)</f>
        <v>100</v>
      </c>
      <c r="AL136" s="57">
        <f>VLOOKUP(raw!AL136,convert!$D$26:$E$31,2)</f>
        <v>100</v>
      </c>
      <c r="AM136" s="57">
        <f>VLOOKUP(raw!AM136,convert!$D$26:$E$31,2)</f>
        <v>100</v>
      </c>
      <c r="AN136" s="57"/>
      <c r="AO136" s="60">
        <f>IF(COUNT(score!AD136:AE136)=0,".",MIN(score!AD136:AE136))</f>
        <v>100</v>
      </c>
    </row>
    <row r="137" spans="1:41" x14ac:dyDescent="0.25">
      <c r="A137" s="58">
        <f>raw!$A137:$A137</f>
        <v>43381</v>
      </c>
      <c r="B137" s="59" t="str">
        <f>raw!$B137:$B137</f>
        <v>0003-0027</v>
      </c>
      <c r="C137" s="57">
        <f>VLOOKUP(raw!C137,convert!$D$26:$E$31,2)</f>
        <v>50</v>
      </c>
      <c r="D137" s="57">
        <f>VLOOKUP(raw!D137,convert!$A$13:$B$16,2)</f>
        <v>50</v>
      </c>
      <c r="E137" s="57">
        <f>VLOOKUP(raw!E137,convert!$A$13:$B$16,2)</f>
        <v>50</v>
      </c>
      <c r="F137" s="57">
        <f>VLOOKUP(raw!F137,convert!$A$8:$B$10,2)</f>
        <v>0</v>
      </c>
      <c r="G137" s="57">
        <f>VLOOKUP(raw!G137,convert!$A$8:$B$10,2)</f>
        <v>0</v>
      </c>
      <c r="H137" s="57">
        <f>VLOOKUP(raw!H137,convert!$A$8:$B$10,2)</f>
        <v>0</v>
      </c>
      <c r="I137" s="57">
        <f>VLOOKUP(raw!I137,convert!$A$8:$B$10,2)</f>
        <v>0</v>
      </c>
      <c r="J137" s="57">
        <f>VLOOKUP(raw!J137,convert!$D$26:$E$31,2)</f>
        <v>50</v>
      </c>
      <c r="K137" s="57">
        <f>VLOOKUP(raw!K137,convert!$D$34:$E$40,2)</f>
        <v>40</v>
      </c>
      <c r="L137" s="57">
        <f>VLOOKUP(raw!L137,convert!$D$34:$E$40,2)</f>
        <v>40</v>
      </c>
      <c r="M137" s="57">
        <f>VLOOKUP(raw!M137,convert!$A$34:$B$40,2)</f>
        <v>60</v>
      </c>
      <c r="N137" s="57">
        <f>VLOOKUP(raw!N137,convert!$A$26:$B$31,2)</f>
        <v>50</v>
      </c>
      <c r="O137" s="57">
        <f>VLOOKUP(raw!O137,convert!$A$26:$B$31,2)</f>
        <v>25</v>
      </c>
      <c r="P137" s="57">
        <f>VLOOKUP(raw!P137,convert!$A$26:$B$31,2)</f>
        <v>25</v>
      </c>
      <c r="Q137" s="57">
        <f>VLOOKUP(raw!Q137,convert!$A$26:$B$31,2)</f>
        <v>75</v>
      </c>
      <c r="R137" s="57">
        <f>VLOOKUP(raw!R137,convert!$A$26:$B$31,2)</f>
        <v>75</v>
      </c>
      <c r="S137" s="57">
        <f>VLOOKUP(raw!S137,convert!$D$26:$E$31,2)</f>
        <v>25</v>
      </c>
      <c r="T137" s="57">
        <f>VLOOKUP(raw!T137,convert!$D$26:$E$31,2)</f>
        <v>75</v>
      </c>
      <c r="U137" s="57">
        <f>VLOOKUP(raw!U137,convert!$D$26:$E$31,2)</f>
        <v>100</v>
      </c>
      <c r="V137" s="57">
        <f>VLOOKUP(raw!V137,convert!$D$26:$E$31,2)</f>
        <v>100</v>
      </c>
      <c r="W137" s="57">
        <f>VLOOKUP(raw!W137,convert!$D$26:$E$31,2)</f>
        <v>0</v>
      </c>
      <c r="X137" s="57">
        <f>VLOOKUP(raw!X137,convert!$D$26:$E$31,2)</f>
        <v>75</v>
      </c>
      <c r="Y137" s="57">
        <f>VLOOKUP(raw!Y137,convert!$D$26:$E$31,2)</f>
        <v>50</v>
      </c>
      <c r="Z137" s="57">
        <f>VLOOKUP(raw!Z137,convert!$D$26:$E$31,2)</f>
        <v>25</v>
      </c>
      <c r="AA137" s="57">
        <f>VLOOKUP(raw!AA137,convert!$D$26:$E$31,2)</f>
        <v>50</v>
      </c>
      <c r="AB137" s="57">
        <f>VLOOKUP(raw!AB137,convert!$D$26:$E$31,2)</f>
        <v>25</v>
      </c>
      <c r="AC137" s="57">
        <f>VLOOKUP(raw!AC137,convert!$D$26:$E$31,2)</f>
        <v>50</v>
      </c>
      <c r="AD137" s="57">
        <f>VLOOKUP(raw!AD137,convert!$D$26:$E$31,2)</f>
        <v>75</v>
      </c>
      <c r="AE137" s="57" t="str">
        <f>VLOOKUP(raw!AE137,convert!$D$26:$E$31,2)</f>
        <v>.</v>
      </c>
      <c r="AF137" s="57">
        <f>VLOOKUP(raw!AF137,convert!$D$26:$E$31,2)</f>
        <v>50</v>
      </c>
      <c r="AG137" s="57">
        <f>VLOOKUP(raw!AG137,convert!$D$26:$E$31,2)</f>
        <v>25</v>
      </c>
      <c r="AH137" s="57">
        <f>VLOOKUP(raw!AH137,convert!$D$26:$E$31,2)</f>
        <v>50</v>
      </c>
      <c r="AI137" s="57">
        <f>VLOOKUP(raw!AI137,convert!$D$26:$E$31,2)</f>
        <v>0</v>
      </c>
      <c r="AJ137" s="57">
        <f>VLOOKUP(raw!AJ137,convert!$D$26:$E$31,2)</f>
        <v>75</v>
      </c>
      <c r="AK137" s="57">
        <f>VLOOKUP(raw!AK137,convert!$D$26:$E$31,2)</f>
        <v>25</v>
      </c>
      <c r="AL137" s="57">
        <f>VLOOKUP(raw!AL137,convert!$D$26:$E$31,2)</f>
        <v>50</v>
      </c>
      <c r="AM137" s="57">
        <f>VLOOKUP(raw!AM137,convert!$D$26:$E$31,2)</f>
        <v>25</v>
      </c>
      <c r="AN137" s="57"/>
      <c r="AO137" s="60">
        <f>IF(COUNT(score!AD137:AE137)=0,".",MIN(score!AD137:AE137))</f>
        <v>75</v>
      </c>
    </row>
    <row r="138" spans="1:41" x14ac:dyDescent="0.25">
      <c r="A138" s="58">
        <f>raw!$A138:$A138</f>
        <v>43381</v>
      </c>
      <c r="B138" s="59" t="str">
        <f>raw!$B138:$B138</f>
        <v>0003-0028</v>
      </c>
      <c r="C138" s="57">
        <f>VLOOKUP(raw!C138,convert!$D$26:$E$31,2)</f>
        <v>25</v>
      </c>
      <c r="D138" s="57">
        <f>VLOOKUP(raw!D138,convert!$A$13:$B$16,2)</f>
        <v>50</v>
      </c>
      <c r="E138" s="57">
        <f>VLOOKUP(raw!E138,convert!$A$13:$B$16,2)</f>
        <v>100</v>
      </c>
      <c r="F138" s="57">
        <f>VLOOKUP(raw!F138,convert!$A$8:$B$10,2)</f>
        <v>100</v>
      </c>
      <c r="G138" s="57">
        <f>VLOOKUP(raw!G138,convert!$A$8:$B$10,2)</f>
        <v>100</v>
      </c>
      <c r="H138" s="57">
        <f>VLOOKUP(raw!H138,convert!$A$8:$B$10,2)</f>
        <v>100</v>
      </c>
      <c r="I138" s="57">
        <f>VLOOKUP(raw!I138,convert!$A$8:$B$10,2)</f>
        <v>100</v>
      </c>
      <c r="J138" s="57">
        <f>VLOOKUP(raw!J138,convert!$D$26:$E$31,2)</f>
        <v>100</v>
      </c>
      <c r="K138" s="57">
        <f>VLOOKUP(raw!K138,convert!$D$34:$E$40,2)</f>
        <v>100</v>
      </c>
      <c r="L138" s="57">
        <f>VLOOKUP(raw!L138,convert!$D$34:$E$40,2)</f>
        <v>0</v>
      </c>
      <c r="M138" s="57">
        <f>VLOOKUP(raw!M138,convert!$A$34:$B$40,2)</f>
        <v>60</v>
      </c>
      <c r="N138" s="57">
        <f>VLOOKUP(raw!N138,convert!$A$26:$B$31,2)</f>
        <v>100</v>
      </c>
      <c r="O138" s="57">
        <f>VLOOKUP(raw!O138,convert!$A$26:$B$31,2)</f>
        <v>0</v>
      </c>
      <c r="P138" s="57">
        <f>VLOOKUP(raw!P138,convert!$A$26:$B$31,2)</f>
        <v>0</v>
      </c>
      <c r="Q138" s="57">
        <f>VLOOKUP(raw!Q138,convert!$A$26:$B$31,2)</f>
        <v>25</v>
      </c>
      <c r="R138" s="57">
        <f>VLOOKUP(raw!R138,convert!$A$26:$B$31,2)</f>
        <v>50</v>
      </c>
      <c r="S138" s="57">
        <f>VLOOKUP(raw!S138,convert!$D$26:$E$31,2)</f>
        <v>100</v>
      </c>
      <c r="T138" s="57">
        <f>VLOOKUP(raw!T138,convert!$D$26:$E$31,2)</f>
        <v>100</v>
      </c>
      <c r="U138" s="57">
        <f>VLOOKUP(raw!U138,convert!$D$26:$E$31,2)</f>
        <v>100</v>
      </c>
      <c r="V138" s="57">
        <f>VLOOKUP(raw!V138,convert!$D$26:$E$31,2)</f>
        <v>100</v>
      </c>
      <c r="W138" s="57">
        <f>VLOOKUP(raw!W138,convert!$D$26:$E$31,2)</f>
        <v>100</v>
      </c>
      <c r="X138" s="57">
        <f>VLOOKUP(raw!X138,convert!$D$26:$E$31,2)</f>
        <v>100</v>
      </c>
      <c r="Y138" s="57">
        <f>VLOOKUP(raw!Y138,convert!$D$26:$E$31,2)</f>
        <v>100</v>
      </c>
      <c r="Z138" s="57">
        <f>VLOOKUP(raw!Z138,convert!$D$26:$E$31,2)</f>
        <v>100</v>
      </c>
      <c r="AA138" s="57">
        <f>VLOOKUP(raw!AA138,convert!$D$26:$E$31,2)</f>
        <v>25</v>
      </c>
      <c r="AB138" s="57" t="str">
        <f>VLOOKUP(raw!AB138,convert!$D$26:$E$31,2)</f>
        <v>.</v>
      </c>
      <c r="AC138" s="57">
        <f>VLOOKUP(raw!AC138,convert!$D$26:$E$31,2)</f>
        <v>100</v>
      </c>
      <c r="AD138" s="57">
        <f>VLOOKUP(raw!AD138,convert!$D$26:$E$31,2)</f>
        <v>100</v>
      </c>
      <c r="AE138" s="57" t="str">
        <f>VLOOKUP(raw!AE138,convert!$D$26:$E$31,2)</f>
        <v>.</v>
      </c>
      <c r="AF138" s="57">
        <f>VLOOKUP(raw!AF138,convert!$D$26:$E$31,2)</f>
        <v>75</v>
      </c>
      <c r="AG138" s="57">
        <f>VLOOKUP(raw!AG138,convert!$D$26:$E$31,2)</f>
        <v>25</v>
      </c>
      <c r="AH138" s="57">
        <f>VLOOKUP(raw!AH138,convert!$D$26:$E$31,2)</f>
        <v>100</v>
      </c>
      <c r="AI138" s="57">
        <f>VLOOKUP(raw!AI138,convert!$D$26:$E$31,2)</f>
        <v>25</v>
      </c>
      <c r="AJ138" s="57">
        <f>VLOOKUP(raw!AJ138,convert!$D$26:$E$31,2)</f>
        <v>75</v>
      </c>
      <c r="AK138" s="57">
        <f>VLOOKUP(raw!AK138,convert!$D$26:$E$31,2)</f>
        <v>100</v>
      </c>
      <c r="AL138" s="57">
        <f>VLOOKUP(raw!AL138,convert!$D$26:$E$31,2)</f>
        <v>100</v>
      </c>
      <c r="AM138" s="57">
        <f>VLOOKUP(raw!AM138,convert!$D$26:$E$31,2)</f>
        <v>75</v>
      </c>
      <c r="AN138" s="57"/>
      <c r="AO138" s="60">
        <f>IF(COUNT(score!AD138:AE138)=0,".",MIN(score!AD138:AE138))</f>
        <v>100</v>
      </c>
    </row>
    <row r="139" spans="1:41" x14ac:dyDescent="0.25">
      <c r="A139" s="58">
        <f>raw!$A139:$A139</f>
        <v>43381</v>
      </c>
      <c r="B139" s="59" t="str">
        <f>raw!$B139:$B139</f>
        <v>0003-0029</v>
      </c>
      <c r="C139" s="57">
        <f>VLOOKUP(raw!C139,convert!$D$26:$E$31,2)</f>
        <v>50</v>
      </c>
      <c r="D139" s="57">
        <f>VLOOKUP(raw!D139,convert!$A$13:$B$16,2)</f>
        <v>100</v>
      </c>
      <c r="E139" s="57">
        <f>VLOOKUP(raw!E139,convert!$A$13:$B$16,2)</f>
        <v>100</v>
      </c>
      <c r="F139" s="57">
        <f>VLOOKUP(raw!F139,convert!$A$8:$B$10,2)</f>
        <v>100</v>
      </c>
      <c r="G139" s="57">
        <f>VLOOKUP(raw!G139,convert!$A$8:$B$10,2)</f>
        <v>100</v>
      </c>
      <c r="H139" s="57">
        <f>VLOOKUP(raw!H139,convert!$A$8:$B$10,2)</f>
        <v>100</v>
      </c>
      <c r="I139" s="57">
        <f>VLOOKUP(raw!I139,convert!$A$8:$B$10,2)</f>
        <v>100</v>
      </c>
      <c r="J139" s="57">
        <f>VLOOKUP(raw!J139,convert!$D$26:$E$31,2)</f>
        <v>100</v>
      </c>
      <c r="K139" s="57">
        <f>VLOOKUP(raw!K139,convert!$D$34:$E$40,2)</f>
        <v>100</v>
      </c>
      <c r="L139" s="57">
        <f>VLOOKUP(raw!L139,convert!$D$34:$E$40,2)</f>
        <v>60</v>
      </c>
      <c r="M139" s="57">
        <f>VLOOKUP(raw!M139,convert!$A$34:$B$40,2)</f>
        <v>60</v>
      </c>
      <c r="N139" s="57">
        <f>VLOOKUP(raw!N139,convert!$A$26:$B$31,2)</f>
        <v>100</v>
      </c>
      <c r="O139" s="57">
        <f>VLOOKUP(raw!O139,convert!$A$26:$B$31,2)</f>
        <v>25</v>
      </c>
      <c r="P139" s="57">
        <f>VLOOKUP(raw!P139,convert!$A$26:$B$31,2)</f>
        <v>25</v>
      </c>
      <c r="Q139" s="57">
        <f>VLOOKUP(raw!Q139,convert!$A$26:$B$31,2)</f>
        <v>25</v>
      </c>
      <c r="R139" s="57">
        <f>VLOOKUP(raw!R139,convert!$A$26:$B$31,2)</f>
        <v>25</v>
      </c>
      <c r="S139" s="57">
        <f>VLOOKUP(raw!S139,convert!$D$26:$E$31,2)</f>
        <v>100</v>
      </c>
      <c r="T139" s="57">
        <f>VLOOKUP(raw!T139,convert!$D$26:$E$31,2)</f>
        <v>100</v>
      </c>
      <c r="U139" s="57">
        <f>VLOOKUP(raw!U139,convert!$D$26:$E$31,2)</f>
        <v>100</v>
      </c>
      <c r="V139" s="57">
        <f>VLOOKUP(raw!V139,convert!$D$26:$E$31,2)</f>
        <v>25</v>
      </c>
      <c r="W139" s="57">
        <f>VLOOKUP(raw!W139,convert!$D$26:$E$31,2)</f>
        <v>25</v>
      </c>
      <c r="X139" s="57">
        <f>VLOOKUP(raw!X139,convert!$D$26:$E$31,2)</f>
        <v>100</v>
      </c>
      <c r="Y139" s="57">
        <f>VLOOKUP(raw!Y139,convert!$D$26:$E$31,2)</f>
        <v>100</v>
      </c>
      <c r="Z139" s="57">
        <f>VLOOKUP(raw!Z139,convert!$D$26:$E$31,2)</f>
        <v>100</v>
      </c>
      <c r="AA139" s="57">
        <f>VLOOKUP(raw!AA139,convert!$D$26:$E$31,2)</f>
        <v>75</v>
      </c>
      <c r="AB139" s="57">
        <f>VLOOKUP(raw!AB139,convert!$D$26:$E$31,2)</f>
        <v>100</v>
      </c>
      <c r="AC139" s="57">
        <f>VLOOKUP(raw!AC139,convert!$D$26:$E$31,2)</f>
        <v>100</v>
      </c>
      <c r="AD139" s="57">
        <f>VLOOKUP(raw!AD139,convert!$D$26:$E$31,2)</f>
        <v>100</v>
      </c>
      <c r="AE139" s="57" t="str">
        <f>VLOOKUP(raw!AE139,convert!$D$26:$E$31,2)</f>
        <v>.</v>
      </c>
      <c r="AF139" s="57">
        <f>VLOOKUP(raw!AF139,convert!$D$26:$E$31,2)</f>
        <v>75</v>
      </c>
      <c r="AG139" s="57">
        <f>VLOOKUP(raw!AG139,convert!$D$26:$E$31,2)</f>
        <v>75</v>
      </c>
      <c r="AH139" s="57">
        <f>VLOOKUP(raw!AH139,convert!$D$26:$E$31,2)</f>
        <v>100</v>
      </c>
      <c r="AI139" s="57">
        <f>VLOOKUP(raw!AI139,convert!$D$26:$E$31,2)</f>
        <v>75</v>
      </c>
      <c r="AJ139" s="57">
        <f>VLOOKUP(raw!AJ139,convert!$D$26:$E$31,2)</f>
        <v>100</v>
      </c>
      <c r="AK139" s="57">
        <f>VLOOKUP(raw!AK139,convert!$D$26:$E$31,2)</f>
        <v>75</v>
      </c>
      <c r="AL139" s="57">
        <f>VLOOKUP(raw!AL139,convert!$D$26:$E$31,2)</f>
        <v>100</v>
      </c>
      <c r="AM139" s="57">
        <f>VLOOKUP(raw!AM139,convert!$D$26:$E$31,2)</f>
        <v>100</v>
      </c>
      <c r="AN139" s="57"/>
      <c r="AO139" s="60">
        <f>IF(COUNT(score!AD139:AE139)=0,".",MIN(score!AD139:AE139))</f>
        <v>100</v>
      </c>
    </row>
    <row r="140" spans="1:41" x14ac:dyDescent="0.25">
      <c r="A140" s="58">
        <f>raw!$A140:$A140</f>
        <v>43381</v>
      </c>
      <c r="B140" s="59" t="str">
        <f>raw!$B140:$B140</f>
        <v>0003-0030</v>
      </c>
      <c r="C140" s="57">
        <f>VLOOKUP(raw!C140,convert!$D$26:$E$31,2)</f>
        <v>25</v>
      </c>
      <c r="D140" s="57">
        <f>VLOOKUP(raw!D140,convert!$A$13:$B$16,2)</f>
        <v>0</v>
      </c>
      <c r="E140" s="57">
        <f>VLOOKUP(raw!E140,convert!$A$13:$B$16,2)</f>
        <v>0</v>
      </c>
      <c r="F140" s="57">
        <f>VLOOKUP(raw!F140,convert!$A$8:$B$10,2)</f>
        <v>0</v>
      </c>
      <c r="G140" s="57">
        <f>VLOOKUP(raw!G140,convert!$A$8:$B$10,2)</f>
        <v>0</v>
      </c>
      <c r="H140" s="57">
        <f>VLOOKUP(raw!H140,convert!$A$8:$B$10,2)</f>
        <v>0</v>
      </c>
      <c r="I140" s="57">
        <f>VLOOKUP(raw!I140,convert!$A$8:$B$10,2)</f>
        <v>0</v>
      </c>
      <c r="J140" s="57">
        <f>VLOOKUP(raw!J140,convert!$D$26:$E$31,2)</f>
        <v>0</v>
      </c>
      <c r="K140" s="57">
        <f>VLOOKUP(raw!K140,convert!$D$34:$E$40,2)</f>
        <v>0</v>
      </c>
      <c r="L140" s="57">
        <f>VLOOKUP(raw!L140,convert!$D$34:$E$40,2)</f>
        <v>0</v>
      </c>
      <c r="M140" s="57">
        <f>VLOOKUP(raw!M140,convert!$A$34:$B$40,2)</f>
        <v>0</v>
      </c>
      <c r="N140" s="57">
        <f>VLOOKUP(raw!N140,convert!$A$26:$B$31,2)</f>
        <v>0</v>
      </c>
      <c r="O140" s="57">
        <f>VLOOKUP(raw!O140,convert!$A$26:$B$31,2)</f>
        <v>0</v>
      </c>
      <c r="P140" s="57">
        <f>VLOOKUP(raw!P140,convert!$A$26:$B$31,2)</f>
        <v>0</v>
      </c>
      <c r="Q140" s="57">
        <f>VLOOKUP(raw!Q140,convert!$A$26:$B$31,2)</f>
        <v>0</v>
      </c>
      <c r="R140" s="57">
        <f>VLOOKUP(raw!R140,convert!$A$26:$B$31,2)</f>
        <v>0</v>
      </c>
      <c r="S140" s="57">
        <f>VLOOKUP(raw!S140,convert!$D$26:$E$31,2)</f>
        <v>25</v>
      </c>
      <c r="T140" s="57">
        <f>VLOOKUP(raw!T140,convert!$D$26:$E$31,2)</f>
        <v>25</v>
      </c>
      <c r="U140" s="57">
        <f>VLOOKUP(raw!U140,convert!$D$26:$E$31,2)</f>
        <v>25</v>
      </c>
      <c r="V140" s="57">
        <f>VLOOKUP(raw!V140,convert!$D$26:$E$31,2)</f>
        <v>25</v>
      </c>
      <c r="W140" s="57">
        <f>VLOOKUP(raw!W140,convert!$D$26:$E$31,2)</f>
        <v>25</v>
      </c>
      <c r="X140" s="57">
        <f>VLOOKUP(raw!X140,convert!$D$26:$E$31,2)</f>
        <v>25</v>
      </c>
      <c r="Y140" s="57">
        <f>VLOOKUP(raw!Y140,convert!$D$26:$E$31,2)</f>
        <v>25</v>
      </c>
      <c r="Z140" s="57">
        <f>VLOOKUP(raw!Z140,convert!$D$26:$E$31,2)</f>
        <v>25</v>
      </c>
      <c r="AA140" s="57">
        <f>VLOOKUP(raw!AA140,convert!$D$26:$E$31,2)</f>
        <v>25</v>
      </c>
      <c r="AB140" s="57">
        <f>VLOOKUP(raw!AB140,convert!$D$26:$E$31,2)</f>
        <v>25</v>
      </c>
      <c r="AC140" s="57">
        <f>VLOOKUP(raw!AC140,convert!$D$26:$E$31,2)</f>
        <v>25</v>
      </c>
      <c r="AD140" s="57">
        <f>VLOOKUP(raw!AD140,convert!$D$26:$E$31,2)</f>
        <v>100</v>
      </c>
      <c r="AE140" s="57" t="str">
        <f>VLOOKUP(raw!AE140,convert!$D$26:$E$31,2)</f>
        <v>.</v>
      </c>
      <c r="AF140" s="57">
        <f>VLOOKUP(raw!AF140,convert!$D$26:$E$31,2)</f>
        <v>25</v>
      </c>
      <c r="AG140" s="57">
        <f>VLOOKUP(raw!AG140,convert!$D$26:$E$31,2)</f>
        <v>25</v>
      </c>
      <c r="AH140" s="57">
        <f>VLOOKUP(raw!AH140,convert!$D$26:$E$31,2)</f>
        <v>25</v>
      </c>
      <c r="AI140" s="57">
        <f>VLOOKUP(raw!AI140,convert!$D$26:$E$31,2)</f>
        <v>25</v>
      </c>
      <c r="AJ140" s="57">
        <f>VLOOKUP(raw!AJ140,convert!$D$26:$E$31,2)</f>
        <v>100</v>
      </c>
      <c r="AK140" s="57">
        <f>VLOOKUP(raw!AK140,convert!$D$26:$E$31,2)</f>
        <v>25</v>
      </c>
      <c r="AL140" s="57">
        <f>VLOOKUP(raw!AL140,convert!$D$26:$E$31,2)</f>
        <v>100</v>
      </c>
      <c r="AM140" s="57">
        <f>VLOOKUP(raw!AM140,convert!$D$26:$E$31,2)</f>
        <v>100</v>
      </c>
      <c r="AN140" s="57"/>
      <c r="AO140" s="60">
        <f>IF(COUNT(score!AD140:AE140)=0,".",MIN(score!AD140:AE140))</f>
        <v>100</v>
      </c>
    </row>
    <row r="141" spans="1:41" x14ac:dyDescent="0.25">
      <c r="A141" s="58">
        <f>raw!$A141:$A141</f>
        <v>43381</v>
      </c>
      <c r="B141" s="59" t="str">
        <f>raw!$B141:$B141</f>
        <v>0003-0031</v>
      </c>
      <c r="C141" s="57">
        <f>VLOOKUP(raw!C141,convert!$D$26:$E$31,2)</f>
        <v>50</v>
      </c>
      <c r="D141" s="57">
        <f>VLOOKUP(raw!D141,convert!$A$13:$B$16,2)</f>
        <v>0</v>
      </c>
      <c r="E141" s="57">
        <f>VLOOKUP(raw!E141,convert!$A$13:$B$16,2)</f>
        <v>0</v>
      </c>
      <c r="F141" s="57">
        <f>VLOOKUP(raw!F141,convert!$A$8:$B$10,2)</f>
        <v>100</v>
      </c>
      <c r="G141" s="57">
        <f>VLOOKUP(raw!G141,convert!$A$8:$B$10,2)</f>
        <v>100</v>
      </c>
      <c r="H141" s="57">
        <f>VLOOKUP(raw!H141,convert!$A$8:$B$10,2)</f>
        <v>100</v>
      </c>
      <c r="I141" s="57">
        <f>VLOOKUP(raw!I141,convert!$A$8:$B$10,2)</f>
        <v>100</v>
      </c>
      <c r="J141" s="57">
        <f>VLOOKUP(raw!J141,convert!$D$26:$E$31,2)</f>
        <v>100</v>
      </c>
      <c r="K141" s="57">
        <f>VLOOKUP(raw!K141,convert!$D$34:$E$40,2)</f>
        <v>100</v>
      </c>
      <c r="L141" s="57">
        <f>VLOOKUP(raw!L141,convert!$D$34:$E$40,2)</f>
        <v>40</v>
      </c>
      <c r="M141" s="57">
        <f>VLOOKUP(raw!M141,convert!$A$34:$B$40,2)</f>
        <v>60</v>
      </c>
      <c r="N141" s="57">
        <f>VLOOKUP(raw!N141,convert!$A$26:$B$31,2)</f>
        <v>75</v>
      </c>
      <c r="O141" s="57">
        <f>VLOOKUP(raw!O141,convert!$A$26:$B$31,2)</f>
        <v>25</v>
      </c>
      <c r="P141" s="57">
        <f>VLOOKUP(raw!P141,convert!$A$26:$B$31,2)</f>
        <v>0</v>
      </c>
      <c r="Q141" s="57">
        <f>VLOOKUP(raw!Q141,convert!$A$26:$B$31,2)</f>
        <v>25</v>
      </c>
      <c r="R141" s="57">
        <f>VLOOKUP(raw!R141,convert!$A$26:$B$31,2)</f>
        <v>25</v>
      </c>
      <c r="S141" s="57">
        <f>VLOOKUP(raw!S141,convert!$D$26:$E$31,2)</f>
        <v>100</v>
      </c>
      <c r="T141" s="57">
        <f>VLOOKUP(raw!T141,convert!$D$26:$E$31,2)</f>
        <v>100</v>
      </c>
      <c r="U141" s="57">
        <f>VLOOKUP(raw!U141,convert!$D$26:$E$31,2)</f>
        <v>75</v>
      </c>
      <c r="V141" s="57">
        <f>VLOOKUP(raw!V141,convert!$D$26:$E$31,2)</f>
        <v>75</v>
      </c>
      <c r="W141" s="57">
        <f>VLOOKUP(raw!W141,convert!$D$26:$E$31,2)</f>
        <v>75</v>
      </c>
      <c r="X141" s="57">
        <f>VLOOKUP(raw!X141,convert!$D$26:$E$31,2)</f>
        <v>100</v>
      </c>
      <c r="Y141" s="57">
        <f>VLOOKUP(raw!Y141,convert!$D$26:$E$31,2)</f>
        <v>75</v>
      </c>
      <c r="Z141" s="57">
        <f>VLOOKUP(raw!Z141,convert!$D$26:$E$31,2)</f>
        <v>75</v>
      </c>
      <c r="AA141" s="57">
        <f>VLOOKUP(raw!AA141,convert!$D$26:$E$31,2)</f>
        <v>100</v>
      </c>
      <c r="AB141" s="57">
        <f>VLOOKUP(raw!AB141,convert!$D$26:$E$31,2)</f>
        <v>100</v>
      </c>
      <c r="AC141" s="57">
        <f>VLOOKUP(raw!AC141,convert!$D$26:$E$31,2)</f>
        <v>100</v>
      </c>
      <c r="AD141" s="57">
        <f>VLOOKUP(raw!AD141,convert!$D$26:$E$31,2)</f>
        <v>100</v>
      </c>
      <c r="AE141" s="57" t="str">
        <f>VLOOKUP(raw!AE141,convert!$D$26:$E$31,2)</f>
        <v>.</v>
      </c>
      <c r="AF141" s="57">
        <f>VLOOKUP(raw!AF141,convert!$D$26:$E$31,2)</f>
        <v>25</v>
      </c>
      <c r="AG141" s="57">
        <f>VLOOKUP(raw!AG141,convert!$D$26:$E$31,2)</f>
        <v>25</v>
      </c>
      <c r="AH141" s="57">
        <f>VLOOKUP(raw!AH141,convert!$D$26:$E$31,2)</f>
        <v>25</v>
      </c>
      <c r="AI141" s="57">
        <f>VLOOKUP(raw!AI141,convert!$D$26:$E$31,2)</f>
        <v>25</v>
      </c>
      <c r="AJ141" s="57">
        <f>VLOOKUP(raw!AJ141,convert!$D$26:$E$31,2)</f>
        <v>25</v>
      </c>
      <c r="AK141" s="57">
        <f>VLOOKUP(raw!AK141,convert!$D$26:$E$31,2)</f>
        <v>75</v>
      </c>
      <c r="AL141" s="57">
        <f>VLOOKUP(raw!AL141,convert!$D$26:$E$31,2)</f>
        <v>100</v>
      </c>
      <c r="AM141" s="57">
        <f>VLOOKUP(raw!AM141,convert!$D$26:$E$31,2)</f>
        <v>100</v>
      </c>
      <c r="AN141" s="57"/>
      <c r="AO141" s="60">
        <f>IF(COUNT(score!AD141:AE141)=0,".",MIN(score!AD141:AE141))</f>
        <v>100</v>
      </c>
    </row>
    <row r="142" spans="1:41" x14ac:dyDescent="0.25">
      <c r="A142" s="58">
        <f>raw!$A142:$A142</f>
        <v>43381</v>
      </c>
      <c r="B142" s="59" t="str">
        <f>raw!$B142:$B142</f>
        <v>0003-0032</v>
      </c>
      <c r="C142" s="57">
        <f>VLOOKUP(raw!C142,convert!$D$26:$E$31,2)</f>
        <v>50</v>
      </c>
      <c r="D142" s="57">
        <f>VLOOKUP(raw!D142,convert!$A$13:$B$16,2)</f>
        <v>100</v>
      </c>
      <c r="E142" s="57">
        <f>VLOOKUP(raw!E142,convert!$A$13:$B$16,2)</f>
        <v>100</v>
      </c>
      <c r="F142" s="57">
        <f>VLOOKUP(raw!F142,convert!$A$8:$B$10,2)</f>
        <v>0</v>
      </c>
      <c r="G142" s="57">
        <f>VLOOKUP(raw!G142,convert!$A$8:$B$10,2)</f>
        <v>100</v>
      </c>
      <c r="H142" s="57">
        <f>VLOOKUP(raw!H142,convert!$A$8:$B$10,2)</f>
        <v>0</v>
      </c>
      <c r="I142" s="57">
        <f>VLOOKUP(raw!I142,convert!$A$8:$B$10,2)</f>
        <v>0</v>
      </c>
      <c r="J142" s="57">
        <f>VLOOKUP(raw!J142,convert!$D$26:$E$31,2)</f>
        <v>100</v>
      </c>
      <c r="K142" s="57">
        <f>VLOOKUP(raw!K142,convert!$D$34:$E$40,2)</f>
        <v>80</v>
      </c>
      <c r="L142" s="57">
        <f>VLOOKUP(raw!L142,convert!$D$34:$E$40,2)</f>
        <v>40</v>
      </c>
      <c r="M142" s="57">
        <f>VLOOKUP(raw!M142,convert!$A$34:$B$40,2)</f>
        <v>60</v>
      </c>
      <c r="N142" s="57">
        <f>VLOOKUP(raw!N142,convert!$A$26:$B$31,2)</f>
        <v>25</v>
      </c>
      <c r="O142" s="57">
        <f>VLOOKUP(raw!O142,convert!$A$26:$B$31,2)</f>
        <v>0</v>
      </c>
      <c r="P142" s="57">
        <f>VLOOKUP(raw!P142,convert!$A$26:$B$31,2)</f>
        <v>25</v>
      </c>
      <c r="Q142" s="57">
        <f>VLOOKUP(raw!Q142,convert!$A$26:$B$31,2)</f>
        <v>25</v>
      </c>
      <c r="R142" s="57">
        <f>VLOOKUP(raw!R142,convert!$A$26:$B$31,2)</f>
        <v>0</v>
      </c>
      <c r="S142" s="57">
        <f>VLOOKUP(raw!S142,convert!$D$26:$E$31,2)</f>
        <v>75</v>
      </c>
      <c r="T142" s="57">
        <f>VLOOKUP(raw!T142,convert!$D$26:$E$31,2)</f>
        <v>100</v>
      </c>
      <c r="U142" s="57">
        <f>VLOOKUP(raw!U142,convert!$D$26:$E$31,2)</f>
        <v>100</v>
      </c>
      <c r="V142" s="57">
        <f>VLOOKUP(raw!V142,convert!$D$26:$E$31,2)</f>
        <v>100</v>
      </c>
      <c r="W142" s="57">
        <f>VLOOKUP(raw!W142,convert!$D$26:$E$31,2)</f>
        <v>75</v>
      </c>
      <c r="X142" s="57">
        <f>VLOOKUP(raw!X142,convert!$D$26:$E$31,2)</f>
        <v>100</v>
      </c>
      <c r="Y142" s="57">
        <f>VLOOKUP(raw!Y142,convert!$D$26:$E$31,2)</f>
        <v>100</v>
      </c>
      <c r="Z142" s="57" t="str">
        <f>VLOOKUP(raw!Z142,convert!$D$26:$E$31,2)</f>
        <v>.</v>
      </c>
      <c r="AA142" s="57">
        <f>VLOOKUP(raw!AA142,convert!$D$26:$E$31,2)</f>
        <v>75</v>
      </c>
      <c r="AB142" s="57">
        <f>VLOOKUP(raw!AB142,convert!$D$26:$E$31,2)</f>
        <v>100</v>
      </c>
      <c r="AC142" s="57">
        <f>VLOOKUP(raw!AC142,convert!$D$26:$E$31,2)</f>
        <v>100</v>
      </c>
      <c r="AD142" s="57">
        <f>VLOOKUP(raw!AD142,convert!$D$26:$E$31,2)</f>
        <v>100</v>
      </c>
      <c r="AE142" s="57" t="str">
        <f>VLOOKUP(raw!AE142,convert!$D$26:$E$31,2)</f>
        <v>.</v>
      </c>
      <c r="AF142" s="57">
        <f>VLOOKUP(raw!AF142,convert!$D$26:$E$31,2)</f>
        <v>100</v>
      </c>
      <c r="AG142" s="57">
        <f>VLOOKUP(raw!AG142,convert!$D$26:$E$31,2)</f>
        <v>75</v>
      </c>
      <c r="AH142" s="57">
        <f>VLOOKUP(raw!AH142,convert!$D$26:$E$31,2)</f>
        <v>75</v>
      </c>
      <c r="AI142" s="57">
        <f>VLOOKUP(raw!AI142,convert!$D$26:$E$31,2)</f>
        <v>25</v>
      </c>
      <c r="AJ142" s="57">
        <f>VLOOKUP(raw!AJ142,convert!$D$26:$E$31,2)</f>
        <v>75</v>
      </c>
      <c r="AK142" s="57">
        <f>VLOOKUP(raw!AK142,convert!$D$26:$E$31,2)</f>
        <v>100</v>
      </c>
      <c r="AL142" s="57">
        <f>VLOOKUP(raw!AL142,convert!$D$26:$E$31,2)</f>
        <v>100</v>
      </c>
      <c r="AM142" s="57">
        <f>VLOOKUP(raw!AM142,convert!$D$26:$E$31,2)</f>
        <v>75</v>
      </c>
      <c r="AN142" s="57"/>
      <c r="AO142" s="60">
        <f>IF(COUNT(score!AD142:AE142)=0,".",MIN(score!AD142:AE142))</f>
        <v>100</v>
      </c>
    </row>
    <row r="143" spans="1:41" x14ac:dyDescent="0.25">
      <c r="A143" s="58">
        <f>raw!$A143:$A143</f>
        <v>43381</v>
      </c>
      <c r="B143" s="59" t="str">
        <f>raw!$B143:$B143</f>
        <v>0003-0035</v>
      </c>
      <c r="C143" s="57">
        <f>VLOOKUP(raw!C143,convert!$D$26:$E$31,2)</f>
        <v>25</v>
      </c>
      <c r="D143" s="57">
        <f>VLOOKUP(raw!D143,convert!$A$13:$B$16,2)</f>
        <v>0</v>
      </c>
      <c r="E143" s="57">
        <f>VLOOKUP(raw!E143,convert!$A$13:$B$16,2)</f>
        <v>0</v>
      </c>
      <c r="F143" s="57">
        <f>VLOOKUP(raw!F143,convert!$A$8:$B$10,2)</f>
        <v>0</v>
      </c>
      <c r="G143" s="57">
        <f>VLOOKUP(raw!G143,convert!$A$8:$B$10,2)</f>
        <v>0</v>
      </c>
      <c r="H143" s="57">
        <f>VLOOKUP(raw!H143,convert!$A$8:$B$10,2)</f>
        <v>0</v>
      </c>
      <c r="I143" s="57">
        <f>VLOOKUP(raw!I143,convert!$A$8:$B$10,2)</f>
        <v>0</v>
      </c>
      <c r="J143" s="57">
        <f>VLOOKUP(raw!J143,convert!$D$26:$E$31,2)</f>
        <v>25</v>
      </c>
      <c r="K143" s="57">
        <f>VLOOKUP(raw!K143,convert!$D$34:$E$40,2)</f>
        <v>40</v>
      </c>
      <c r="L143" s="57">
        <f>VLOOKUP(raw!L143,convert!$D$34:$E$40,2)</f>
        <v>40</v>
      </c>
      <c r="M143" s="57">
        <f>VLOOKUP(raw!M143,convert!$A$34:$B$40,2)</f>
        <v>0</v>
      </c>
      <c r="N143" s="57">
        <f>VLOOKUP(raw!N143,convert!$A$26:$B$31,2)</f>
        <v>50</v>
      </c>
      <c r="O143" s="57">
        <f>VLOOKUP(raw!O143,convert!$A$26:$B$31,2)</f>
        <v>0</v>
      </c>
      <c r="P143" s="57">
        <f>VLOOKUP(raw!P143,convert!$A$26:$B$31,2)</f>
        <v>0</v>
      </c>
      <c r="Q143" s="57">
        <f>VLOOKUP(raw!Q143,convert!$A$26:$B$31,2)</f>
        <v>0</v>
      </c>
      <c r="R143" s="57">
        <f>VLOOKUP(raw!R143,convert!$A$26:$B$31,2)</f>
        <v>100</v>
      </c>
      <c r="S143" s="57">
        <f>VLOOKUP(raw!S143,convert!$D$26:$E$31,2)</f>
        <v>25</v>
      </c>
      <c r="T143" s="57">
        <f>VLOOKUP(raw!T143,convert!$D$26:$E$31,2)</f>
        <v>100</v>
      </c>
      <c r="U143" s="57">
        <f>VLOOKUP(raw!U143,convert!$D$26:$E$31,2)</f>
        <v>100</v>
      </c>
      <c r="V143" s="57">
        <f>VLOOKUP(raw!V143,convert!$D$26:$E$31,2)</f>
        <v>100</v>
      </c>
      <c r="W143" s="57">
        <f>VLOOKUP(raw!W143,convert!$D$26:$E$31,2)</f>
        <v>100</v>
      </c>
      <c r="X143" s="57">
        <f>VLOOKUP(raw!X143,convert!$D$26:$E$31,2)</f>
        <v>25</v>
      </c>
      <c r="Y143" s="57">
        <f>VLOOKUP(raw!Y143,convert!$D$26:$E$31,2)</f>
        <v>100</v>
      </c>
      <c r="Z143" s="57">
        <f>VLOOKUP(raw!Z143,convert!$D$26:$E$31,2)</f>
        <v>50</v>
      </c>
      <c r="AA143" s="57">
        <f>VLOOKUP(raw!AA143,convert!$D$26:$E$31,2)</f>
        <v>25</v>
      </c>
      <c r="AB143" s="57">
        <f>VLOOKUP(raw!AB143,convert!$D$26:$E$31,2)</f>
        <v>75</v>
      </c>
      <c r="AC143" s="57">
        <f>VLOOKUP(raw!AC143,convert!$D$26:$E$31,2)</f>
        <v>50</v>
      </c>
      <c r="AD143" s="57">
        <f>VLOOKUP(raw!AD143,convert!$D$26:$E$31,2)</f>
        <v>100</v>
      </c>
      <c r="AE143" s="57" t="str">
        <f>VLOOKUP(raw!AE143,convert!$D$26:$E$31,2)</f>
        <v>.</v>
      </c>
      <c r="AF143" s="57">
        <f>VLOOKUP(raw!AF143,convert!$D$26:$E$31,2)</f>
        <v>100</v>
      </c>
      <c r="AG143" s="57">
        <f>VLOOKUP(raw!AG143,convert!$D$26:$E$31,2)</f>
        <v>100</v>
      </c>
      <c r="AH143" s="57">
        <f>VLOOKUP(raw!AH143,convert!$D$26:$E$31,2)</f>
        <v>0</v>
      </c>
      <c r="AI143" s="57">
        <f>VLOOKUP(raw!AI143,convert!$D$26:$E$31,2)</f>
        <v>100</v>
      </c>
      <c r="AJ143" s="57">
        <f>VLOOKUP(raw!AJ143,convert!$D$26:$E$31,2)</f>
        <v>75</v>
      </c>
      <c r="AK143" s="57">
        <f>VLOOKUP(raw!AK143,convert!$D$26:$E$31,2)</f>
        <v>100</v>
      </c>
      <c r="AL143" s="57">
        <f>VLOOKUP(raw!AL143,convert!$D$26:$E$31,2)</f>
        <v>100</v>
      </c>
      <c r="AM143" s="57">
        <f>VLOOKUP(raw!AM143,convert!$D$26:$E$31,2)</f>
        <v>0</v>
      </c>
      <c r="AN143" s="57"/>
      <c r="AO143" s="60">
        <f>IF(COUNT(score!AD143:AE143)=0,".",MIN(score!AD143:AE143))</f>
        <v>100</v>
      </c>
    </row>
    <row r="144" spans="1:41" x14ac:dyDescent="0.25">
      <c r="A144" s="58">
        <f>raw!$A144:$A144</f>
        <v>43381</v>
      </c>
      <c r="B144" s="59" t="str">
        <f>raw!$B144:$B144</f>
        <v>0003-0036</v>
      </c>
      <c r="C144" s="57">
        <f>VLOOKUP(raw!C144,convert!$D$26:$E$31,2)</f>
        <v>25</v>
      </c>
      <c r="D144" s="57">
        <f>VLOOKUP(raw!D144,convert!$A$13:$B$16,2)</f>
        <v>50</v>
      </c>
      <c r="E144" s="57">
        <f>VLOOKUP(raw!E144,convert!$A$13:$B$16,2)</f>
        <v>50</v>
      </c>
      <c r="F144" s="57">
        <f>VLOOKUP(raw!F144,convert!$A$8:$B$10,2)</f>
        <v>100</v>
      </c>
      <c r="G144" s="57">
        <f>VLOOKUP(raw!G144,convert!$A$8:$B$10,2)</f>
        <v>100</v>
      </c>
      <c r="H144" s="57">
        <f>VLOOKUP(raw!H144,convert!$A$8:$B$10,2)</f>
        <v>100</v>
      </c>
      <c r="I144" s="57">
        <f>VLOOKUP(raw!I144,convert!$A$8:$B$10,2)</f>
        <v>100</v>
      </c>
      <c r="J144" s="57">
        <f>VLOOKUP(raw!J144,convert!$D$26:$E$31,2)</f>
        <v>100</v>
      </c>
      <c r="K144" s="57">
        <f>VLOOKUP(raw!K144,convert!$D$34:$E$40,2)</f>
        <v>100</v>
      </c>
      <c r="L144" s="57">
        <f>VLOOKUP(raw!L144,convert!$D$34:$E$40,2)</f>
        <v>40</v>
      </c>
      <c r="M144" s="57">
        <f>VLOOKUP(raw!M144,convert!$A$34:$B$40,2)</f>
        <v>40</v>
      </c>
      <c r="N144" s="57">
        <f>VLOOKUP(raw!N144,convert!$A$26:$B$31,2)</f>
        <v>100</v>
      </c>
      <c r="O144" s="57">
        <f>VLOOKUP(raw!O144,convert!$A$26:$B$31,2)</f>
        <v>0</v>
      </c>
      <c r="P144" s="57">
        <f>VLOOKUP(raw!P144,convert!$A$26:$B$31,2)</f>
        <v>0</v>
      </c>
      <c r="Q144" s="57">
        <f>VLOOKUP(raw!Q144,convert!$A$26:$B$31,2)</f>
        <v>0</v>
      </c>
      <c r="R144" s="57">
        <f>VLOOKUP(raw!R144,convert!$A$26:$B$31,2)</f>
        <v>75</v>
      </c>
      <c r="S144" s="57">
        <f>VLOOKUP(raw!S144,convert!$D$26:$E$31,2)</f>
        <v>100</v>
      </c>
      <c r="T144" s="57">
        <f>VLOOKUP(raw!T144,convert!$D$26:$E$31,2)</f>
        <v>100</v>
      </c>
      <c r="U144" s="57">
        <f>VLOOKUP(raw!U144,convert!$D$26:$E$31,2)</f>
        <v>100</v>
      </c>
      <c r="V144" s="57">
        <f>VLOOKUP(raw!V144,convert!$D$26:$E$31,2)</f>
        <v>100</v>
      </c>
      <c r="W144" s="57">
        <f>VLOOKUP(raw!W144,convert!$D$26:$E$31,2)</f>
        <v>100</v>
      </c>
      <c r="X144" s="57">
        <f>VLOOKUP(raw!X144,convert!$D$26:$E$31,2)</f>
        <v>100</v>
      </c>
      <c r="Y144" s="57">
        <f>VLOOKUP(raw!Y144,convert!$D$26:$E$31,2)</f>
        <v>50</v>
      </c>
      <c r="Z144" s="57">
        <f>VLOOKUP(raw!Z144,convert!$D$26:$E$31,2)</f>
        <v>0</v>
      </c>
      <c r="AA144" s="57">
        <f>VLOOKUP(raw!AA144,convert!$D$26:$E$31,2)</f>
        <v>25</v>
      </c>
      <c r="AB144" s="57">
        <f>VLOOKUP(raw!AB144,convert!$D$26:$E$31,2)</f>
        <v>100</v>
      </c>
      <c r="AC144" s="57">
        <f>VLOOKUP(raw!AC144,convert!$D$26:$E$31,2)</f>
        <v>0</v>
      </c>
      <c r="AD144" s="57">
        <f>VLOOKUP(raw!AD144,convert!$D$26:$E$31,2)</f>
        <v>100</v>
      </c>
      <c r="AE144" s="57" t="str">
        <f>VLOOKUP(raw!AE144,convert!$D$26:$E$31,2)</f>
        <v>.</v>
      </c>
      <c r="AF144" s="57">
        <f>VLOOKUP(raw!AF144,convert!$D$26:$E$31,2)</f>
        <v>75</v>
      </c>
      <c r="AG144" s="57">
        <f>VLOOKUP(raw!AG144,convert!$D$26:$E$31,2)</f>
        <v>75</v>
      </c>
      <c r="AH144" s="57">
        <f>VLOOKUP(raw!AH144,convert!$D$26:$E$31,2)</f>
        <v>100</v>
      </c>
      <c r="AI144" s="57">
        <f>VLOOKUP(raw!AI144,convert!$D$26:$E$31,2)</f>
        <v>100</v>
      </c>
      <c r="AJ144" s="57">
        <f>VLOOKUP(raw!AJ144,convert!$D$26:$E$31,2)</f>
        <v>100</v>
      </c>
      <c r="AK144" s="57">
        <f>VLOOKUP(raw!AK144,convert!$D$26:$E$31,2)</f>
        <v>100</v>
      </c>
      <c r="AL144" s="57">
        <f>VLOOKUP(raw!AL144,convert!$D$26:$E$31,2)</f>
        <v>100</v>
      </c>
      <c r="AM144" s="57">
        <f>VLOOKUP(raw!AM144,convert!$D$26:$E$31,2)</f>
        <v>100</v>
      </c>
      <c r="AN144" s="57"/>
      <c r="AO144" s="60">
        <f>IF(COUNT(score!AD144:AE144)=0,".",MIN(score!AD144:AE144))</f>
        <v>100</v>
      </c>
    </row>
    <row r="145" spans="1:41" x14ac:dyDescent="0.25">
      <c r="A145" s="58">
        <f>raw!$A145:$A145</f>
        <v>43412</v>
      </c>
      <c r="B145" s="59" t="str">
        <f>raw!$B145:$B145</f>
        <v>0003-0037</v>
      </c>
      <c r="C145" s="57">
        <f>VLOOKUP(raw!C145,convert!$D$26:$E$31,2)</f>
        <v>100</v>
      </c>
      <c r="D145" s="57">
        <f>VLOOKUP(raw!D145,convert!$A$13:$B$16,2)</f>
        <v>100</v>
      </c>
      <c r="E145" s="57">
        <f>VLOOKUP(raw!E145,convert!$A$13:$B$16,2)</f>
        <v>100</v>
      </c>
      <c r="F145" s="57">
        <f>VLOOKUP(raw!F145,convert!$A$8:$B$10,2)</f>
        <v>100</v>
      </c>
      <c r="G145" s="57">
        <f>VLOOKUP(raw!G145,convert!$A$8:$B$10,2)</f>
        <v>100</v>
      </c>
      <c r="H145" s="57">
        <f>VLOOKUP(raw!H145,convert!$A$8:$B$10,2)</f>
        <v>100</v>
      </c>
      <c r="I145" s="57">
        <f>VLOOKUP(raw!I145,convert!$A$8:$B$10,2)</f>
        <v>100</v>
      </c>
      <c r="J145" s="57">
        <f>VLOOKUP(raw!J145,convert!$D$26:$E$31,2)</f>
        <v>100</v>
      </c>
      <c r="K145" s="57">
        <f>VLOOKUP(raw!K145,convert!$D$34:$E$40,2)</f>
        <v>100</v>
      </c>
      <c r="L145" s="57">
        <f>VLOOKUP(raw!L145,convert!$D$34:$E$40,2)</f>
        <v>100</v>
      </c>
      <c r="M145" s="57">
        <f>VLOOKUP(raw!M145,convert!$A$34:$B$40,2)</f>
        <v>100</v>
      </c>
      <c r="N145" s="57">
        <f>VLOOKUP(raw!N145,convert!$A$26:$B$31,2)</f>
        <v>100</v>
      </c>
      <c r="O145" s="57">
        <f>VLOOKUP(raw!O145,convert!$A$26:$B$31,2)</f>
        <v>75</v>
      </c>
      <c r="P145" s="57">
        <f>VLOOKUP(raw!P145,convert!$A$26:$B$31,2)</f>
        <v>75</v>
      </c>
      <c r="Q145" s="57">
        <f>VLOOKUP(raw!Q145,convert!$A$26:$B$31,2)</f>
        <v>25</v>
      </c>
      <c r="R145" s="57">
        <f>VLOOKUP(raw!R145,convert!$A$26:$B$31,2)</f>
        <v>25</v>
      </c>
      <c r="S145" s="57">
        <f>VLOOKUP(raw!S145,convert!$D$26:$E$31,2)</f>
        <v>100</v>
      </c>
      <c r="T145" s="57">
        <f>VLOOKUP(raw!T145,convert!$D$26:$E$31,2)</f>
        <v>100</v>
      </c>
      <c r="U145" s="57">
        <f>VLOOKUP(raw!U145,convert!$D$26:$E$31,2)</f>
        <v>100</v>
      </c>
      <c r="V145" s="57">
        <f>VLOOKUP(raw!V145,convert!$D$26:$E$31,2)</f>
        <v>75</v>
      </c>
      <c r="W145" s="57">
        <f>VLOOKUP(raw!W145,convert!$D$26:$E$31,2)</f>
        <v>75</v>
      </c>
      <c r="X145" s="57">
        <f>VLOOKUP(raw!X145,convert!$D$26:$E$31,2)</f>
        <v>100</v>
      </c>
      <c r="Y145" s="57">
        <f>VLOOKUP(raw!Y145,convert!$D$26:$E$31,2)</f>
        <v>100</v>
      </c>
      <c r="Z145" s="57">
        <f>VLOOKUP(raw!Z145,convert!$D$26:$E$31,2)</f>
        <v>100</v>
      </c>
      <c r="AA145" s="57">
        <f>VLOOKUP(raw!AA145,convert!$D$26:$E$31,2)</f>
        <v>100</v>
      </c>
      <c r="AB145" s="57">
        <f>VLOOKUP(raw!AB145,convert!$D$26:$E$31,2)</f>
        <v>100</v>
      </c>
      <c r="AC145" s="57">
        <f>VLOOKUP(raw!AC145,convert!$D$26:$E$31,2)</f>
        <v>100</v>
      </c>
      <c r="AD145" s="57">
        <f>VLOOKUP(raw!AD145,convert!$D$26:$E$31,2)</f>
        <v>100</v>
      </c>
      <c r="AE145" s="57" t="str">
        <f>VLOOKUP(raw!AE145,convert!$D$26:$E$31,2)</f>
        <v>.</v>
      </c>
      <c r="AF145" s="57">
        <f>VLOOKUP(raw!AF145,convert!$D$26:$E$31,2)</f>
        <v>100</v>
      </c>
      <c r="AG145" s="57">
        <f>VLOOKUP(raw!AG145,convert!$D$26:$E$31,2)</f>
        <v>100</v>
      </c>
      <c r="AH145" s="57">
        <f>VLOOKUP(raw!AH145,convert!$D$26:$E$31,2)</f>
        <v>100</v>
      </c>
      <c r="AI145" s="57">
        <f>VLOOKUP(raw!AI145,convert!$D$26:$E$31,2)</f>
        <v>100</v>
      </c>
      <c r="AJ145" s="57">
        <f>VLOOKUP(raw!AJ145,convert!$D$26:$E$31,2)</f>
        <v>100</v>
      </c>
      <c r="AK145" s="57">
        <f>VLOOKUP(raw!AK145,convert!$D$26:$E$31,2)</f>
        <v>100</v>
      </c>
      <c r="AL145" s="57">
        <f>VLOOKUP(raw!AL145,convert!$D$26:$E$31,2)</f>
        <v>100</v>
      </c>
      <c r="AM145" s="57">
        <f>VLOOKUP(raw!AM145,convert!$D$26:$E$31,2)</f>
        <v>100</v>
      </c>
      <c r="AN145" s="57"/>
      <c r="AO145" s="60">
        <f>IF(COUNT(score!AD145:AE145)=0,".",MIN(score!AD145:AE145))</f>
        <v>100</v>
      </c>
    </row>
    <row r="146" spans="1:41" x14ac:dyDescent="0.25">
      <c r="A146" s="58">
        <f>raw!$A146:$A146</f>
        <v>43417</v>
      </c>
      <c r="B146" s="59" t="str">
        <f>raw!$B146:$B146</f>
        <v>0003-0038</v>
      </c>
      <c r="C146" s="57">
        <f>VLOOKUP(raw!C146,convert!$D$26:$E$31,2)</f>
        <v>50</v>
      </c>
      <c r="D146" s="57">
        <f>VLOOKUP(raw!D146,convert!$A$13:$B$16,2)</f>
        <v>100</v>
      </c>
      <c r="E146" s="57">
        <f>VLOOKUP(raw!E146,convert!$A$13:$B$16,2)</f>
        <v>100</v>
      </c>
      <c r="F146" s="57">
        <f>VLOOKUP(raw!F146,convert!$A$8:$B$10,2)</f>
        <v>100</v>
      </c>
      <c r="G146" s="57">
        <f>VLOOKUP(raw!G146,convert!$A$8:$B$10,2)</f>
        <v>100</v>
      </c>
      <c r="H146" s="57">
        <f>VLOOKUP(raw!H146,convert!$A$8:$B$10,2)</f>
        <v>100</v>
      </c>
      <c r="I146" s="57">
        <f>VLOOKUP(raw!I146,convert!$A$8:$B$10,2)</f>
        <v>100</v>
      </c>
      <c r="J146" s="57">
        <f>VLOOKUP(raw!J146,convert!$D$26:$E$31,2)</f>
        <v>100</v>
      </c>
      <c r="K146" s="57">
        <f>VLOOKUP(raw!K146,convert!$D$34:$E$40,2)</f>
        <v>100</v>
      </c>
      <c r="L146" s="57">
        <f>VLOOKUP(raw!L146,convert!$D$34:$E$40,2)</f>
        <v>100</v>
      </c>
      <c r="M146" s="57">
        <f>VLOOKUP(raw!M146,convert!$A$34:$B$40,2)</f>
        <v>100</v>
      </c>
      <c r="N146" s="57">
        <f>VLOOKUP(raw!N146,convert!$A$26:$B$31,2)</f>
        <v>100</v>
      </c>
      <c r="O146" s="57">
        <f>VLOOKUP(raw!O146,convert!$A$26:$B$31,2)</f>
        <v>100</v>
      </c>
      <c r="P146" s="57">
        <f>VLOOKUP(raw!P146,convert!$A$26:$B$31,2)</f>
        <v>100</v>
      </c>
      <c r="Q146" s="57">
        <f>VLOOKUP(raw!Q146,convert!$A$26:$B$31,2)</f>
        <v>100</v>
      </c>
      <c r="R146" s="57">
        <f>VLOOKUP(raw!R146,convert!$A$26:$B$31,2)</f>
        <v>100</v>
      </c>
      <c r="S146" s="57">
        <f>VLOOKUP(raw!S146,convert!$D$26:$E$31,2)</f>
        <v>100</v>
      </c>
      <c r="T146" s="57">
        <f>VLOOKUP(raw!T146,convert!$D$26:$E$31,2)</f>
        <v>100</v>
      </c>
      <c r="U146" s="57">
        <f>VLOOKUP(raw!U146,convert!$D$26:$E$31,2)</f>
        <v>100</v>
      </c>
      <c r="V146" s="57">
        <f>VLOOKUP(raw!V146,convert!$D$26:$E$31,2)</f>
        <v>100</v>
      </c>
      <c r="W146" s="57">
        <f>VLOOKUP(raw!W146,convert!$D$26:$E$31,2)</f>
        <v>100</v>
      </c>
      <c r="X146" s="57">
        <f>VLOOKUP(raw!X146,convert!$D$26:$E$31,2)</f>
        <v>100</v>
      </c>
      <c r="Y146" s="57">
        <f>VLOOKUP(raw!Y146,convert!$D$26:$E$31,2)</f>
        <v>100</v>
      </c>
      <c r="Z146" s="57">
        <f>VLOOKUP(raw!Z146,convert!$D$26:$E$31,2)</f>
        <v>100</v>
      </c>
      <c r="AA146" s="57">
        <f>VLOOKUP(raw!AA146,convert!$D$26:$E$31,2)</f>
        <v>100</v>
      </c>
      <c r="AB146" s="57">
        <f>VLOOKUP(raw!AB146,convert!$D$26:$E$31,2)</f>
        <v>100</v>
      </c>
      <c r="AC146" s="57">
        <f>VLOOKUP(raw!AC146,convert!$D$26:$E$31,2)</f>
        <v>100</v>
      </c>
      <c r="AD146" s="57">
        <f>VLOOKUP(raw!AD146,convert!$D$26:$E$31,2)</f>
        <v>100</v>
      </c>
      <c r="AE146" s="57" t="str">
        <f>VLOOKUP(raw!AE146,convert!$D$26:$E$31,2)</f>
        <v>.</v>
      </c>
      <c r="AF146" s="57">
        <f>VLOOKUP(raw!AF146,convert!$D$26:$E$31,2)</f>
        <v>100</v>
      </c>
      <c r="AG146" s="57">
        <f>VLOOKUP(raw!AG146,convert!$D$26:$E$31,2)</f>
        <v>100</v>
      </c>
      <c r="AH146" s="57">
        <f>VLOOKUP(raw!AH146,convert!$D$26:$E$31,2)</f>
        <v>100</v>
      </c>
      <c r="AI146" s="57">
        <f>VLOOKUP(raw!AI146,convert!$D$26:$E$31,2)</f>
        <v>100</v>
      </c>
      <c r="AJ146" s="57">
        <f>VLOOKUP(raw!AJ146,convert!$D$26:$E$31,2)</f>
        <v>100</v>
      </c>
      <c r="AK146" s="57">
        <f>VLOOKUP(raw!AK146,convert!$D$26:$E$31,2)</f>
        <v>100</v>
      </c>
      <c r="AL146" s="57">
        <f>VLOOKUP(raw!AL146,convert!$D$26:$E$31,2)</f>
        <v>100</v>
      </c>
      <c r="AM146" s="57">
        <f>VLOOKUP(raw!AM146,convert!$D$26:$E$31,2)</f>
        <v>100</v>
      </c>
      <c r="AN146" s="57"/>
      <c r="AO146" s="60">
        <f>IF(COUNT(score!AD146:AE146)=0,".",MIN(score!AD146:AE146))</f>
        <v>100</v>
      </c>
    </row>
    <row r="147" spans="1:41" x14ac:dyDescent="0.25">
      <c r="A147" s="58">
        <f>raw!$A147:$A147</f>
        <v>43417</v>
      </c>
      <c r="B147" s="59" t="str">
        <f>raw!$B147:$B147</f>
        <v>0003-0039</v>
      </c>
      <c r="C147" s="57">
        <f>VLOOKUP(raw!C147,convert!$D$26:$E$31,2)</f>
        <v>50</v>
      </c>
      <c r="D147" s="57">
        <f>VLOOKUP(raw!D147,convert!$A$13:$B$16,2)</f>
        <v>100</v>
      </c>
      <c r="E147" s="57">
        <f>VLOOKUP(raw!E147,convert!$A$13:$B$16,2)</f>
        <v>100</v>
      </c>
      <c r="F147" s="57">
        <f>VLOOKUP(raw!F147,convert!$A$8:$B$10,2)</f>
        <v>100</v>
      </c>
      <c r="G147" s="57">
        <f>VLOOKUP(raw!G147,convert!$A$8:$B$10,2)</f>
        <v>100</v>
      </c>
      <c r="H147" s="57">
        <f>VLOOKUP(raw!H147,convert!$A$8:$B$10,2)</f>
        <v>100</v>
      </c>
      <c r="I147" s="57">
        <f>VLOOKUP(raw!I147,convert!$A$8:$B$10,2)</f>
        <v>100</v>
      </c>
      <c r="J147" s="57">
        <f>VLOOKUP(raw!J147,convert!$D$26:$E$31,2)</f>
        <v>100</v>
      </c>
      <c r="K147" s="57">
        <f>VLOOKUP(raw!K147,convert!$D$34:$E$40,2)</f>
        <v>100</v>
      </c>
      <c r="L147" s="57">
        <f>VLOOKUP(raw!L147,convert!$D$34:$E$40,2)</f>
        <v>100</v>
      </c>
      <c r="M147" s="57">
        <f>VLOOKUP(raw!M147,convert!$A$34:$B$40,2)</f>
        <v>100</v>
      </c>
      <c r="N147" s="57">
        <f>VLOOKUP(raw!N147,convert!$A$26:$B$31,2)</f>
        <v>100</v>
      </c>
      <c r="O147" s="57">
        <f>VLOOKUP(raw!O147,convert!$A$26:$B$31,2)</f>
        <v>100</v>
      </c>
      <c r="P147" s="57">
        <f>VLOOKUP(raw!P147,convert!$A$26:$B$31,2)</f>
        <v>100</v>
      </c>
      <c r="Q147" s="57">
        <f>VLOOKUP(raw!Q147,convert!$A$26:$B$31,2)</f>
        <v>100</v>
      </c>
      <c r="R147" s="57">
        <f>VLOOKUP(raw!R147,convert!$A$26:$B$31,2)</f>
        <v>100</v>
      </c>
      <c r="S147" s="57">
        <f>VLOOKUP(raw!S147,convert!$D$26:$E$31,2)</f>
        <v>100</v>
      </c>
      <c r="T147" s="57">
        <f>VLOOKUP(raw!T147,convert!$D$26:$E$31,2)</f>
        <v>100</v>
      </c>
      <c r="U147" s="57">
        <f>VLOOKUP(raw!U147,convert!$D$26:$E$31,2)</f>
        <v>100</v>
      </c>
      <c r="V147" s="57">
        <f>VLOOKUP(raw!V147,convert!$D$26:$E$31,2)</f>
        <v>100</v>
      </c>
      <c r="W147" s="57">
        <f>VLOOKUP(raw!W147,convert!$D$26:$E$31,2)</f>
        <v>100</v>
      </c>
      <c r="X147" s="57">
        <f>VLOOKUP(raw!X147,convert!$D$26:$E$31,2)</f>
        <v>100</v>
      </c>
      <c r="Y147" s="57">
        <f>VLOOKUP(raw!Y147,convert!$D$26:$E$31,2)</f>
        <v>100</v>
      </c>
      <c r="Z147" s="57">
        <f>VLOOKUP(raw!Z147,convert!$D$26:$E$31,2)</f>
        <v>100</v>
      </c>
      <c r="AA147" s="57">
        <f>VLOOKUP(raw!AA147,convert!$D$26:$E$31,2)</f>
        <v>100</v>
      </c>
      <c r="AB147" s="57">
        <f>VLOOKUP(raw!AB147,convert!$D$26:$E$31,2)</f>
        <v>100</v>
      </c>
      <c r="AC147" s="57">
        <f>VLOOKUP(raw!AC147,convert!$D$26:$E$31,2)</f>
        <v>100</v>
      </c>
      <c r="AD147" s="57">
        <f>VLOOKUP(raw!AD147,convert!$D$26:$E$31,2)</f>
        <v>100</v>
      </c>
      <c r="AE147" s="57" t="str">
        <f>VLOOKUP(raw!AE147,convert!$D$26:$E$31,2)</f>
        <v>.</v>
      </c>
      <c r="AF147" s="57">
        <f>VLOOKUP(raw!AF147,convert!$D$26:$E$31,2)</f>
        <v>100</v>
      </c>
      <c r="AG147" s="57">
        <f>VLOOKUP(raw!AG147,convert!$D$26:$E$31,2)</f>
        <v>100</v>
      </c>
      <c r="AH147" s="57">
        <f>VLOOKUP(raw!AH147,convert!$D$26:$E$31,2)</f>
        <v>100</v>
      </c>
      <c r="AI147" s="57">
        <f>VLOOKUP(raw!AI147,convert!$D$26:$E$31,2)</f>
        <v>100</v>
      </c>
      <c r="AJ147" s="57">
        <f>VLOOKUP(raw!AJ147,convert!$D$26:$E$31,2)</f>
        <v>100</v>
      </c>
      <c r="AK147" s="57">
        <f>VLOOKUP(raw!AK147,convert!$D$26:$E$31,2)</f>
        <v>100</v>
      </c>
      <c r="AL147" s="57">
        <f>VLOOKUP(raw!AL147,convert!$D$26:$E$31,2)</f>
        <v>100</v>
      </c>
      <c r="AM147" s="57">
        <f>VLOOKUP(raw!AM147,convert!$D$26:$E$31,2)</f>
        <v>100</v>
      </c>
      <c r="AN147" s="57"/>
      <c r="AO147" s="60">
        <f>IF(COUNT(score!AD147:AE147)=0,".",MIN(score!AD147:AE147))</f>
        <v>100</v>
      </c>
    </row>
    <row r="148" spans="1:41" x14ac:dyDescent="0.25">
      <c r="A148" s="58">
        <f>raw!$A148:$A148</f>
        <v>43417</v>
      </c>
      <c r="B148" s="59" t="str">
        <f>raw!$B148:$B148</f>
        <v>0003-0040</v>
      </c>
      <c r="C148" s="57">
        <f>VLOOKUP(raw!C148,convert!$D$26:$E$31,2)</f>
        <v>50</v>
      </c>
      <c r="D148" s="57">
        <f>VLOOKUP(raw!D148,convert!$A$13:$B$16,2)</f>
        <v>100</v>
      </c>
      <c r="E148" s="57">
        <f>VLOOKUP(raw!E148,convert!$A$13:$B$16,2)</f>
        <v>100</v>
      </c>
      <c r="F148" s="57">
        <f>VLOOKUP(raw!F148,convert!$A$8:$B$10,2)</f>
        <v>100</v>
      </c>
      <c r="G148" s="57">
        <f>VLOOKUP(raw!G148,convert!$A$8:$B$10,2)</f>
        <v>100</v>
      </c>
      <c r="H148" s="57">
        <f>VLOOKUP(raw!H148,convert!$A$8:$B$10,2)</f>
        <v>100</v>
      </c>
      <c r="I148" s="57">
        <f>VLOOKUP(raw!I148,convert!$A$8:$B$10,2)</f>
        <v>100</v>
      </c>
      <c r="J148" s="57">
        <f>VLOOKUP(raw!J148,convert!$D$26:$E$31,2)</f>
        <v>100</v>
      </c>
      <c r="K148" s="57">
        <f>VLOOKUP(raw!K148,convert!$D$34:$E$40,2)</f>
        <v>40</v>
      </c>
      <c r="L148" s="57">
        <f>VLOOKUP(raw!L148,convert!$D$34:$E$40,2)</f>
        <v>80</v>
      </c>
      <c r="M148" s="57">
        <f>VLOOKUP(raw!M148,convert!$A$34:$B$40,2)</f>
        <v>60</v>
      </c>
      <c r="N148" s="57">
        <f>VLOOKUP(raw!N148,convert!$A$26:$B$31,2)</f>
        <v>100</v>
      </c>
      <c r="O148" s="57">
        <f>VLOOKUP(raw!O148,convert!$A$26:$B$31,2)</f>
        <v>0</v>
      </c>
      <c r="P148" s="57">
        <f>VLOOKUP(raw!P148,convert!$A$26:$B$31,2)</f>
        <v>0</v>
      </c>
      <c r="Q148" s="57">
        <f>VLOOKUP(raw!Q148,convert!$A$26:$B$31,2)</f>
        <v>0</v>
      </c>
      <c r="R148" s="57">
        <f>VLOOKUP(raw!R148,convert!$A$26:$B$31,2)</f>
        <v>0</v>
      </c>
      <c r="S148" s="57">
        <f>VLOOKUP(raw!S148,convert!$D$26:$E$31,2)</f>
        <v>100</v>
      </c>
      <c r="T148" s="57">
        <f>VLOOKUP(raw!T148,convert!$D$26:$E$31,2)</f>
        <v>100</v>
      </c>
      <c r="U148" s="57">
        <f>VLOOKUP(raw!U148,convert!$D$26:$E$31,2)</f>
        <v>75</v>
      </c>
      <c r="V148" s="57">
        <f>VLOOKUP(raw!V148,convert!$D$26:$E$31,2)</f>
        <v>75</v>
      </c>
      <c r="W148" s="57">
        <f>VLOOKUP(raw!W148,convert!$D$26:$E$31,2)</f>
        <v>25</v>
      </c>
      <c r="X148" s="57">
        <f>VLOOKUP(raw!X148,convert!$D$26:$E$31,2)</f>
        <v>100</v>
      </c>
      <c r="Y148" s="57">
        <f>VLOOKUP(raw!Y148,convert!$D$26:$E$31,2)</f>
        <v>100</v>
      </c>
      <c r="Z148" s="57">
        <f>VLOOKUP(raw!Z148,convert!$D$26:$E$31,2)</f>
        <v>75</v>
      </c>
      <c r="AA148" s="57">
        <f>VLOOKUP(raw!AA148,convert!$D$26:$E$31,2)</f>
        <v>75</v>
      </c>
      <c r="AB148" s="57">
        <f>VLOOKUP(raw!AB148,convert!$D$26:$E$31,2)</f>
        <v>100</v>
      </c>
      <c r="AC148" s="57">
        <f>VLOOKUP(raw!AC148,convert!$D$26:$E$31,2)</f>
        <v>50</v>
      </c>
      <c r="AD148" s="57">
        <f>VLOOKUP(raw!AD148,convert!$D$26:$E$31,2)</f>
        <v>100</v>
      </c>
      <c r="AE148" s="57" t="str">
        <f>VLOOKUP(raw!AE148,convert!$D$26:$E$31,2)</f>
        <v>.</v>
      </c>
      <c r="AF148" s="57">
        <f>VLOOKUP(raw!AF148,convert!$D$26:$E$31,2)</f>
        <v>25</v>
      </c>
      <c r="AG148" s="57">
        <f>VLOOKUP(raw!AG148,convert!$D$26:$E$31,2)</f>
        <v>25</v>
      </c>
      <c r="AH148" s="57">
        <f>VLOOKUP(raw!AH148,convert!$D$26:$E$31,2)</f>
        <v>25</v>
      </c>
      <c r="AI148" s="57">
        <f>VLOOKUP(raw!AI148,convert!$D$26:$E$31,2)</f>
        <v>75</v>
      </c>
      <c r="AJ148" s="57">
        <f>VLOOKUP(raw!AJ148,convert!$D$26:$E$31,2)</f>
        <v>25</v>
      </c>
      <c r="AK148" s="57">
        <f>VLOOKUP(raw!AK148,convert!$D$26:$E$31,2)</f>
        <v>25</v>
      </c>
      <c r="AL148" s="57">
        <f>VLOOKUP(raw!AL148,convert!$D$26:$E$31,2)</f>
        <v>0</v>
      </c>
      <c r="AM148" s="57">
        <f>VLOOKUP(raw!AM148,convert!$D$26:$E$31,2)</f>
        <v>0</v>
      </c>
      <c r="AN148" s="57"/>
      <c r="AO148" s="60">
        <f>IF(COUNT(score!AD148:AE148)=0,".",MIN(score!AD148:AE148))</f>
        <v>100</v>
      </c>
    </row>
    <row r="149" spans="1:41" x14ac:dyDescent="0.25">
      <c r="A149" s="58">
        <f>raw!$A149:$A149</f>
        <v>43412</v>
      </c>
      <c r="B149" s="59" t="str">
        <f>raw!$B149:$B149</f>
        <v>0003-0041</v>
      </c>
      <c r="C149" s="57">
        <f>VLOOKUP(raw!C149,convert!$D$26:$E$31,2)</f>
        <v>50</v>
      </c>
      <c r="D149" s="57">
        <f>VLOOKUP(raw!D149,convert!$A$13:$B$16,2)</f>
        <v>50</v>
      </c>
      <c r="E149" s="57">
        <f>VLOOKUP(raw!E149,convert!$A$13:$B$16,2)</f>
        <v>50</v>
      </c>
      <c r="F149" s="57">
        <f>VLOOKUP(raw!F149,convert!$A$8:$B$10,2)</f>
        <v>100</v>
      </c>
      <c r="G149" s="57">
        <f>VLOOKUP(raw!G149,convert!$A$8:$B$10,2)</f>
        <v>100</v>
      </c>
      <c r="H149" s="57">
        <f>VLOOKUP(raw!H149,convert!$A$8:$B$10,2)</f>
        <v>100</v>
      </c>
      <c r="I149" s="57">
        <f>VLOOKUP(raw!I149,convert!$A$8:$B$10,2)</f>
        <v>100</v>
      </c>
      <c r="J149" s="57">
        <f>VLOOKUP(raw!J149,convert!$D$26:$E$31,2)</f>
        <v>100</v>
      </c>
      <c r="K149" s="57">
        <f>VLOOKUP(raw!K149,convert!$D$34:$E$40,2)</f>
        <v>100</v>
      </c>
      <c r="L149" s="57">
        <f>VLOOKUP(raw!L149,convert!$D$34:$E$40,2)</f>
        <v>100</v>
      </c>
      <c r="M149" s="57">
        <f>VLOOKUP(raw!M149,convert!$A$34:$B$40,2)</f>
        <v>100</v>
      </c>
      <c r="N149" s="57">
        <f>VLOOKUP(raw!N149,convert!$A$26:$B$31,2)</f>
        <v>100</v>
      </c>
      <c r="O149" s="57">
        <f>VLOOKUP(raw!O149,convert!$A$26:$B$31,2)</f>
        <v>0</v>
      </c>
      <c r="P149" s="57">
        <f>VLOOKUP(raw!P149,convert!$A$26:$B$31,2)</f>
        <v>0</v>
      </c>
      <c r="Q149" s="57">
        <f>VLOOKUP(raw!Q149,convert!$A$26:$B$31,2)</f>
        <v>100</v>
      </c>
      <c r="R149" s="57">
        <f>VLOOKUP(raw!R149,convert!$A$26:$B$31,2)</f>
        <v>100</v>
      </c>
      <c r="S149" s="57">
        <f>VLOOKUP(raw!S149,convert!$D$26:$E$31,2)</f>
        <v>100</v>
      </c>
      <c r="T149" s="57">
        <f>VLOOKUP(raw!T149,convert!$D$26:$E$31,2)</f>
        <v>100</v>
      </c>
      <c r="U149" s="57">
        <f>VLOOKUP(raw!U149,convert!$D$26:$E$31,2)</f>
        <v>100</v>
      </c>
      <c r="V149" s="57">
        <f>VLOOKUP(raw!V149,convert!$D$26:$E$31,2)</f>
        <v>75</v>
      </c>
      <c r="W149" s="57">
        <f>VLOOKUP(raw!W149,convert!$D$26:$E$31,2)</f>
        <v>75</v>
      </c>
      <c r="X149" s="57">
        <f>VLOOKUP(raw!X149,convert!$D$26:$E$31,2)</f>
        <v>100</v>
      </c>
      <c r="Y149" s="57">
        <f>VLOOKUP(raw!Y149,convert!$D$26:$E$31,2)</f>
        <v>100</v>
      </c>
      <c r="Z149" s="57">
        <f>VLOOKUP(raw!Z149,convert!$D$26:$E$31,2)</f>
        <v>100</v>
      </c>
      <c r="AA149" s="57">
        <f>VLOOKUP(raw!AA149,convert!$D$26:$E$31,2)</f>
        <v>100</v>
      </c>
      <c r="AB149" s="57">
        <f>VLOOKUP(raw!AB149,convert!$D$26:$E$31,2)</f>
        <v>75</v>
      </c>
      <c r="AC149" s="57">
        <f>VLOOKUP(raw!AC149,convert!$D$26:$E$31,2)</f>
        <v>100</v>
      </c>
      <c r="AD149" s="57">
        <f>VLOOKUP(raw!AD149,convert!$D$26:$E$31,2)</f>
        <v>100</v>
      </c>
      <c r="AE149" s="57" t="str">
        <f>VLOOKUP(raw!AE149,convert!$D$26:$E$31,2)</f>
        <v>.</v>
      </c>
      <c r="AF149" s="57">
        <f>VLOOKUP(raw!AF149,convert!$D$26:$E$31,2)</f>
        <v>100</v>
      </c>
      <c r="AG149" s="57">
        <f>VLOOKUP(raw!AG149,convert!$D$26:$E$31,2)</f>
        <v>100</v>
      </c>
      <c r="AH149" s="57">
        <f>VLOOKUP(raw!AH149,convert!$D$26:$E$31,2)</f>
        <v>25</v>
      </c>
      <c r="AI149" s="57">
        <f>VLOOKUP(raw!AI149,convert!$D$26:$E$31,2)</f>
        <v>0</v>
      </c>
      <c r="AJ149" s="57">
        <f>VLOOKUP(raw!AJ149,convert!$D$26:$E$31,2)</f>
        <v>100</v>
      </c>
      <c r="AK149" s="57">
        <f>VLOOKUP(raw!AK149,convert!$D$26:$E$31,2)</f>
        <v>100</v>
      </c>
      <c r="AL149" s="57">
        <f>VLOOKUP(raw!AL149,convert!$D$26:$E$31,2)</f>
        <v>100</v>
      </c>
      <c r="AM149" s="57">
        <f>VLOOKUP(raw!AM149,convert!$D$26:$E$31,2)</f>
        <v>100</v>
      </c>
      <c r="AN149" s="57"/>
      <c r="AO149" s="60">
        <f>IF(COUNT(score!AD149:AE149)=0,".",MIN(score!AD149:AE149))</f>
        <v>100</v>
      </c>
    </row>
    <row r="150" spans="1:41" x14ac:dyDescent="0.25">
      <c r="A150" s="58">
        <f>raw!$A150:$A150</f>
        <v>43417</v>
      </c>
      <c r="B150" s="59" t="str">
        <f>raw!$B150:$B150</f>
        <v>0003-0042</v>
      </c>
      <c r="C150" s="57">
        <f>VLOOKUP(raw!C150,convert!$D$26:$E$31,2)</f>
        <v>50</v>
      </c>
      <c r="D150" s="57">
        <f>VLOOKUP(raw!D150,convert!$A$13:$B$16,2)</f>
        <v>100</v>
      </c>
      <c r="E150" s="57">
        <f>VLOOKUP(raw!E150,convert!$A$13:$B$16,2)</f>
        <v>100</v>
      </c>
      <c r="F150" s="57">
        <f>VLOOKUP(raw!F150,convert!$A$8:$B$10,2)</f>
        <v>100</v>
      </c>
      <c r="G150" s="57">
        <f>VLOOKUP(raw!G150,convert!$A$8:$B$10,2)</f>
        <v>100</v>
      </c>
      <c r="H150" s="57">
        <f>VLOOKUP(raw!H150,convert!$A$8:$B$10,2)</f>
        <v>100</v>
      </c>
      <c r="I150" s="57">
        <f>VLOOKUP(raw!I150,convert!$A$8:$B$10,2)</f>
        <v>100</v>
      </c>
      <c r="J150" s="57">
        <f>VLOOKUP(raw!J150,convert!$D$26:$E$31,2)</f>
        <v>100</v>
      </c>
      <c r="K150" s="57">
        <f>VLOOKUP(raw!K150,convert!$D$34:$E$40,2)</f>
        <v>100</v>
      </c>
      <c r="L150" s="57">
        <f>VLOOKUP(raw!L150,convert!$D$34:$E$40,2)</f>
        <v>100</v>
      </c>
      <c r="M150" s="57">
        <f>VLOOKUP(raw!M150,convert!$A$34:$B$40,2)</f>
        <v>100</v>
      </c>
      <c r="N150" s="57">
        <f>VLOOKUP(raw!N150,convert!$A$26:$B$31,2)</f>
        <v>100</v>
      </c>
      <c r="O150" s="57">
        <f>VLOOKUP(raw!O150,convert!$A$26:$B$31,2)</f>
        <v>100</v>
      </c>
      <c r="P150" s="57">
        <f>VLOOKUP(raw!P150,convert!$A$26:$B$31,2)</f>
        <v>25</v>
      </c>
      <c r="Q150" s="57">
        <f>VLOOKUP(raw!Q150,convert!$A$26:$B$31,2)</f>
        <v>100</v>
      </c>
      <c r="R150" s="57">
        <f>VLOOKUP(raw!R150,convert!$A$26:$B$31,2)</f>
        <v>100</v>
      </c>
      <c r="S150" s="57">
        <f>VLOOKUP(raw!S150,convert!$D$26:$E$31,2)</f>
        <v>100</v>
      </c>
      <c r="T150" s="57">
        <f>VLOOKUP(raw!T150,convert!$D$26:$E$31,2)</f>
        <v>100</v>
      </c>
      <c r="U150" s="57">
        <f>VLOOKUP(raw!U150,convert!$D$26:$E$31,2)</f>
        <v>100</v>
      </c>
      <c r="V150" s="57">
        <f>VLOOKUP(raw!V150,convert!$D$26:$E$31,2)</f>
        <v>100</v>
      </c>
      <c r="W150" s="57">
        <f>VLOOKUP(raw!W150,convert!$D$26:$E$31,2)</f>
        <v>100</v>
      </c>
      <c r="X150" s="57">
        <f>VLOOKUP(raw!X150,convert!$D$26:$E$31,2)</f>
        <v>100</v>
      </c>
      <c r="Y150" s="57">
        <f>VLOOKUP(raw!Y150,convert!$D$26:$E$31,2)</f>
        <v>75</v>
      </c>
      <c r="Z150" s="57">
        <f>VLOOKUP(raw!Z150,convert!$D$26:$E$31,2)</f>
        <v>100</v>
      </c>
      <c r="AA150" s="57">
        <f>VLOOKUP(raw!AA150,convert!$D$26:$E$31,2)</f>
        <v>100</v>
      </c>
      <c r="AB150" s="57">
        <f>VLOOKUP(raw!AB150,convert!$D$26:$E$31,2)</f>
        <v>75</v>
      </c>
      <c r="AC150" s="57">
        <f>VLOOKUP(raw!AC150,convert!$D$26:$E$31,2)</f>
        <v>100</v>
      </c>
      <c r="AD150" s="57">
        <f>VLOOKUP(raw!AD150,convert!$D$26:$E$31,2)</f>
        <v>100</v>
      </c>
      <c r="AE150" s="57" t="str">
        <f>VLOOKUP(raw!AE150,convert!$D$26:$E$31,2)</f>
        <v>.</v>
      </c>
      <c r="AF150" s="57">
        <f>VLOOKUP(raw!AF150,convert!$D$26:$E$31,2)</f>
        <v>75</v>
      </c>
      <c r="AG150" s="57">
        <f>VLOOKUP(raw!AG150,convert!$D$26:$E$31,2)</f>
        <v>75</v>
      </c>
      <c r="AH150" s="57">
        <f>VLOOKUP(raw!AH150,convert!$D$26:$E$31,2)</f>
        <v>100</v>
      </c>
      <c r="AI150" s="57">
        <f>VLOOKUP(raw!AI150,convert!$D$26:$E$31,2)</f>
        <v>25</v>
      </c>
      <c r="AJ150" s="57">
        <f>VLOOKUP(raw!AJ150,convert!$D$26:$E$31,2)</f>
        <v>100</v>
      </c>
      <c r="AK150" s="57">
        <f>VLOOKUP(raw!AK150,convert!$D$26:$E$31,2)</f>
        <v>100</v>
      </c>
      <c r="AL150" s="57">
        <f>VLOOKUP(raw!AL150,convert!$D$26:$E$31,2)</f>
        <v>100</v>
      </c>
      <c r="AM150" s="57">
        <f>VLOOKUP(raw!AM150,convert!$D$26:$E$31,2)</f>
        <v>75</v>
      </c>
      <c r="AN150" s="57"/>
      <c r="AO150" s="60">
        <f>IF(COUNT(score!AD150:AE150)=0,".",MIN(score!AD150:AE150))</f>
        <v>100</v>
      </c>
    </row>
    <row r="151" spans="1:41" x14ac:dyDescent="0.25">
      <c r="A151" s="58">
        <f>raw!$A151:$A151</f>
        <v>43417</v>
      </c>
      <c r="B151" s="59" t="str">
        <f>raw!$B151:$B151</f>
        <v>0003-0043</v>
      </c>
      <c r="C151" s="57">
        <f>VLOOKUP(raw!C151,convert!$D$26:$E$31,2)</f>
        <v>25</v>
      </c>
      <c r="D151" s="57">
        <f>VLOOKUP(raw!D151,convert!$A$13:$B$16,2)</f>
        <v>0</v>
      </c>
      <c r="E151" s="57">
        <f>VLOOKUP(raw!E151,convert!$A$13:$B$16,2)</f>
        <v>0</v>
      </c>
      <c r="F151" s="57">
        <f>VLOOKUP(raw!F151,convert!$A$8:$B$10,2)</f>
        <v>100</v>
      </c>
      <c r="G151" s="57">
        <f>VLOOKUP(raw!G151,convert!$A$8:$B$10,2)</f>
        <v>100</v>
      </c>
      <c r="H151" s="57">
        <f>VLOOKUP(raw!H151,convert!$A$8:$B$10,2)</f>
        <v>100</v>
      </c>
      <c r="I151" s="57">
        <f>VLOOKUP(raw!I151,convert!$A$8:$B$10,2)</f>
        <v>100</v>
      </c>
      <c r="J151" s="57">
        <f>VLOOKUP(raw!J151,convert!$D$26:$E$31,2)</f>
        <v>100</v>
      </c>
      <c r="K151" s="57">
        <f>VLOOKUP(raw!K151,convert!$D$34:$E$40,2)</f>
        <v>100</v>
      </c>
      <c r="L151" s="57">
        <f>VLOOKUP(raw!L151,convert!$D$34:$E$40,2)</f>
        <v>100</v>
      </c>
      <c r="M151" s="57">
        <f>VLOOKUP(raw!M151,convert!$A$34:$B$40,2)</f>
        <v>80</v>
      </c>
      <c r="N151" s="57">
        <f>VLOOKUP(raw!N151,convert!$A$26:$B$31,2)</f>
        <v>100</v>
      </c>
      <c r="O151" s="57">
        <f>VLOOKUP(raw!O151,convert!$A$26:$B$31,2)</f>
        <v>100</v>
      </c>
      <c r="P151" s="57">
        <f>VLOOKUP(raw!P151,convert!$A$26:$B$31,2)</f>
        <v>100</v>
      </c>
      <c r="Q151" s="57">
        <f>VLOOKUP(raw!Q151,convert!$A$26:$B$31,2)</f>
        <v>100</v>
      </c>
      <c r="R151" s="57">
        <f>VLOOKUP(raw!R151,convert!$A$26:$B$31,2)</f>
        <v>100</v>
      </c>
      <c r="S151" s="57">
        <f>VLOOKUP(raw!S151,convert!$D$26:$E$31,2)</f>
        <v>100</v>
      </c>
      <c r="T151" s="57">
        <f>VLOOKUP(raw!T151,convert!$D$26:$E$31,2)</f>
        <v>100</v>
      </c>
      <c r="U151" s="57">
        <f>VLOOKUP(raw!U151,convert!$D$26:$E$31,2)</f>
        <v>75</v>
      </c>
      <c r="V151" s="57">
        <f>VLOOKUP(raw!V151,convert!$D$26:$E$31,2)</f>
        <v>75</v>
      </c>
      <c r="W151" s="57">
        <f>VLOOKUP(raw!W151,convert!$D$26:$E$31,2)</f>
        <v>75</v>
      </c>
      <c r="X151" s="57">
        <f>VLOOKUP(raw!X151,convert!$D$26:$E$31,2)</f>
        <v>100</v>
      </c>
      <c r="Y151" s="57">
        <f>VLOOKUP(raw!Y151,convert!$D$26:$E$31,2)</f>
        <v>100</v>
      </c>
      <c r="Z151" s="57">
        <f>VLOOKUP(raw!Z151,convert!$D$26:$E$31,2)</f>
        <v>100</v>
      </c>
      <c r="AA151" s="57">
        <f>VLOOKUP(raw!AA151,convert!$D$26:$E$31,2)</f>
        <v>100</v>
      </c>
      <c r="AB151" s="57">
        <f>VLOOKUP(raw!AB151,convert!$D$26:$E$31,2)</f>
        <v>100</v>
      </c>
      <c r="AC151" s="57">
        <f>VLOOKUP(raw!AC151,convert!$D$26:$E$31,2)</f>
        <v>100</v>
      </c>
      <c r="AD151" s="57">
        <f>VLOOKUP(raw!AD151,convert!$D$26:$E$31,2)</f>
        <v>100</v>
      </c>
      <c r="AE151" s="57" t="str">
        <f>VLOOKUP(raw!AE151,convert!$D$26:$E$31,2)</f>
        <v>.</v>
      </c>
      <c r="AF151" s="57">
        <f>VLOOKUP(raw!AF151,convert!$D$26:$E$31,2)</f>
        <v>75</v>
      </c>
      <c r="AG151" s="57">
        <f>VLOOKUP(raw!AG151,convert!$D$26:$E$31,2)</f>
        <v>75</v>
      </c>
      <c r="AH151" s="57">
        <f>VLOOKUP(raw!AH151,convert!$D$26:$E$31,2)</f>
        <v>25</v>
      </c>
      <c r="AI151" s="57">
        <f>VLOOKUP(raw!AI151,convert!$D$26:$E$31,2)</f>
        <v>100</v>
      </c>
      <c r="AJ151" s="57">
        <f>VLOOKUP(raw!AJ151,convert!$D$26:$E$31,2)</f>
        <v>100</v>
      </c>
      <c r="AK151" s="57">
        <f>VLOOKUP(raw!AK151,convert!$D$26:$E$31,2)</f>
        <v>100</v>
      </c>
      <c r="AL151" s="57">
        <f>VLOOKUP(raw!AL151,convert!$D$26:$E$31,2)</f>
        <v>25</v>
      </c>
      <c r="AM151" s="57">
        <f>VLOOKUP(raw!AM151,convert!$D$26:$E$31,2)</f>
        <v>100</v>
      </c>
      <c r="AN151" s="57"/>
      <c r="AO151" s="60">
        <f>IF(COUNT(score!AD151:AE151)=0,".",MIN(score!AD151:AE151))</f>
        <v>100</v>
      </c>
    </row>
    <row r="152" spans="1:41" x14ac:dyDescent="0.25">
      <c r="A152" s="58">
        <f>raw!$A152:$A152</f>
        <v>43412</v>
      </c>
      <c r="B152" s="59" t="str">
        <f>raw!$B152:$B152</f>
        <v>0003-0044</v>
      </c>
      <c r="C152" s="57">
        <f>VLOOKUP(raw!C152,convert!$D$26:$E$31,2)</f>
        <v>50</v>
      </c>
      <c r="D152" s="57">
        <f>VLOOKUP(raw!D152,convert!$A$13:$B$16,2)</f>
        <v>100</v>
      </c>
      <c r="E152" s="57">
        <f>VLOOKUP(raw!E152,convert!$A$13:$B$16,2)</f>
        <v>100</v>
      </c>
      <c r="F152" s="57">
        <f>VLOOKUP(raw!F152,convert!$A$8:$B$10,2)</f>
        <v>100</v>
      </c>
      <c r="G152" s="57">
        <f>VLOOKUP(raw!G152,convert!$A$8:$B$10,2)</f>
        <v>100</v>
      </c>
      <c r="H152" s="57">
        <f>VLOOKUP(raw!H152,convert!$A$8:$B$10,2)</f>
        <v>100</v>
      </c>
      <c r="I152" s="57">
        <f>VLOOKUP(raw!I152,convert!$A$8:$B$10,2)</f>
        <v>100</v>
      </c>
      <c r="J152" s="57">
        <f>VLOOKUP(raw!J152,convert!$D$26:$E$31,2)</f>
        <v>100</v>
      </c>
      <c r="K152" s="57">
        <f>VLOOKUP(raw!K152,convert!$D$34:$E$40,2)</f>
        <v>100</v>
      </c>
      <c r="L152" s="57">
        <f>VLOOKUP(raw!L152,convert!$D$34:$E$40,2)</f>
        <v>40</v>
      </c>
      <c r="M152" s="57">
        <f>VLOOKUP(raw!M152,convert!$A$34:$B$40,2)</f>
        <v>100</v>
      </c>
      <c r="N152" s="57">
        <f>VLOOKUP(raw!N152,convert!$A$26:$B$31,2)</f>
        <v>100</v>
      </c>
      <c r="O152" s="57">
        <f>VLOOKUP(raw!O152,convert!$A$26:$B$31,2)</f>
        <v>100</v>
      </c>
      <c r="P152" s="57">
        <f>VLOOKUP(raw!P152,convert!$A$26:$B$31,2)</f>
        <v>100</v>
      </c>
      <c r="Q152" s="57">
        <f>VLOOKUP(raw!Q152,convert!$A$26:$B$31,2)</f>
        <v>75</v>
      </c>
      <c r="R152" s="57">
        <f>VLOOKUP(raw!R152,convert!$A$26:$B$31,2)</f>
        <v>100</v>
      </c>
      <c r="S152" s="57">
        <f>VLOOKUP(raw!S152,convert!$D$26:$E$31,2)</f>
        <v>100</v>
      </c>
      <c r="T152" s="57">
        <f>VLOOKUP(raw!T152,convert!$D$26:$E$31,2)</f>
        <v>75</v>
      </c>
      <c r="U152" s="57">
        <f>VLOOKUP(raw!U152,convert!$D$26:$E$31,2)</f>
        <v>100</v>
      </c>
      <c r="V152" s="57">
        <f>VLOOKUP(raw!V152,convert!$D$26:$E$31,2)</f>
        <v>25</v>
      </c>
      <c r="W152" s="57">
        <f>VLOOKUP(raw!W152,convert!$D$26:$E$31,2)</f>
        <v>100</v>
      </c>
      <c r="X152" s="57">
        <f>VLOOKUP(raw!X152,convert!$D$26:$E$31,2)</f>
        <v>100</v>
      </c>
      <c r="Y152" s="57">
        <f>VLOOKUP(raw!Y152,convert!$D$26:$E$31,2)</f>
        <v>100</v>
      </c>
      <c r="Z152" s="57">
        <f>VLOOKUP(raw!Z152,convert!$D$26:$E$31,2)</f>
        <v>100</v>
      </c>
      <c r="AA152" s="57">
        <f>VLOOKUP(raw!AA152,convert!$D$26:$E$31,2)</f>
        <v>75</v>
      </c>
      <c r="AB152" s="57">
        <f>VLOOKUP(raw!AB152,convert!$D$26:$E$31,2)</f>
        <v>100</v>
      </c>
      <c r="AC152" s="57">
        <f>VLOOKUP(raw!AC152,convert!$D$26:$E$31,2)</f>
        <v>100</v>
      </c>
      <c r="AD152" s="57">
        <f>VLOOKUP(raw!AD152,convert!$D$26:$E$31,2)</f>
        <v>100</v>
      </c>
      <c r="AE152" s="57" t="str">
        <f>VLOOKUP(raw!AE152,convert!$D$26:$E$31,2)</f>
        <v>.</v>
      </c>
      <c r="AF152" s="57">
        <f>VLOOKUP(raw!AF152,convert!$D$26:$E$31,2)</f>
        <v>100</v>
      </c>
      <c r="AG152" s="57">
        <f>VLOOKUP(raw!AG152,convert!$D$26:$E$31,2)</f>
        <v>100</v>
      </c>
      <c r="AH152" s="57">
        <f>VLOOKUP(raw!AH152,convert!$D$26:$E$31,2)</f>
        <v>100</v>
      </c>
      <c r="AI152" s="57">
        <f>VLOOKUP(raw!AI152,convert!$D$26:$E$31,2)</f>
        <v>100</v>
      </c>
      <c r="AJ152" s="57">
        <f>VLOOKUP(raw!AJ152,convert!$D$26:$E$31,2)</f>
        <v>75</v>
      </c>
      <c r="AK152" s="57">
        <f>VLOOKUP(raw!AK152,convert!$D$26:$E$31,2)</f>
        <v>100</v>
      </c>
      <c r="AL152" s="57">
        <f>VLOOKUP(raw!AL152,convert!$D$26:$E$31,2)</f>
        <v>100</v>
      </c>
      <c r="AM152" s="57">
        <f>VLOOKUP(raw!AM152,convert!$D$26:$E$31,2)</f>
        <v>100</v>
      </c>
      <c r="AN152" s="57"/>
      <c r="AO152" s="60">
        <f>IF(COUNT(score!AD152:AE152)=0,".",MIN(score!AD152:AE152))</f>
        <v>100</v>
      </c>
    </row>
    <row r="153" spans="1:41" x14ac:dyDescent="0.25">
      <c r="A153" s="58">
        <f>raw!$A153:$A153</f>
        <v>43417</v>
      </c>
      <c r="B153" s="59" t="str">
        <f>raw!$B153:$B153</f>
        <v>0003-0047</v>
      </c>
      <c r="C153" s="57">
        <f>VLOOKUP(raw!C153,convert!$D$26:$E$31,2)</f>
        <v>25</v>
      </c>
      <c r="D153" s="57">
        <f>VLOOKUP(raw!D153,convert!$A$13:$B$16,2)</f>
        <v>50</v>
      </c>
      <c r="E153" s="57">
        <f>VLOOKUP(raw!E153,convert!$A$13:$B$16,2)</f>
        <v>50</v>
      </c>
      <c r="F153" s="57">
        <f>VLOOKUP(raw!F153,convert!$A$8:$B$10,2)</f>
        <v>100</v>
      </c>
      <c r="G153" s="57">
        <f>VLOOKUP(raw!G153,convert!$A$8:$B$10,2)</f>
        <v>100</v>
      </c>
      <c r="H153" s="57">
        <f>VLOOKUP(raw!H153,convert!$A$8:$B$10,2)</f>
        <v>100</v>
      </c>
      <c r="I153" s="57">
        <f>VLOOKUP(raw!I153,convert!$A$8:$B$10,2)</f>
        <v>100</v>
      </c>
      <c r="J153" s="57">
        <f>VLOOKUP(raw!J153,convert!$D$26:$E$31,2)</f>
        <v>100</v>
      </c>
      <c r="K153" s="57">
        <f>VLOOKUP(raw!K153,convert!$D$34:$E$40,2)</f>
        <v>100</v>
      </c>
      <c r="L153" s="57">
        <f>VLOOKUP(raw!L153,convert!$D$34:$E$40,2)</f>
        <v>100</v>
      </c>
      <c r="M153" s="57">
        <f>VLOOKUP(raw!M153,convert!$A$34:$B$40,2)</f>
        <v>100</v>
      </c>
      <c r="N153" s="57">
        <f>VLOOKUP(raw!N153,convert!$A$26:$B$31,2)</f>
        <v>100</v>
      </c>
      <c r="O153" s="57">
        <f>VLOOKUP(raw!O153,convert!$A$26:$B$31,2)</f>
        <v>25</v>
      </c>
      <c r="P153" s="57">
        <f>VLOOKUP(raw!P153,convert!$A$26:$B$31,2)</f>
        <v>25</v>
      </c>
      <c r="Q153" s="57">
        <f>VLOOKUP(raw!Q153,convert!$A$26:$B$31,2)</f>
        <v>0</v>
      </c>
      <c r="R153" s="57">
        <f>VLOOKUP(raw!R153,convert!$A$26:$B$31,2)</f>
        <v>0</v>
      </c>
      <c r="S153" s="57">
        <f>VLOOKUP(raw!S153,convert!$D$26:$E$31,2)</f>
        <v>100</v>
      </c>
      <c r="T153" s="57">
        <f>VLOOKUP(raw!T153,convert!$D$26:$E$31,2)</f>
        <v>100</v>
      </c>
      <c r="U153" s="57">
        <f>VLOOKUP(raw!U153,convert!$D$26:$E$31,2)</f>
        <v>100</v>
      </c>
      <c r="V153" s="57">
        <f>VLOOKUP(raw!V153,convert!$D$26:$E$31,2)</f>
        <v>100</v>
      </c>
      <c r="W153" s="57">
        <f>VLOOKUP(raw!W153,convert!$D$26:$E$31,2)</f>
        <v>100</v>
      </c>
      <c r="X153" s="57">
        <f>VLOOKUP(raw!X153,convert!$D$26:$E$31,2)</f>
        <v>75</v>
      </c>
      <c r="Y153" s="57">
        <f>VLOOKUP(raw!Y153,convert!$D$26:$E$31,2)</f>
        <v>100</v>
      </c>
      <c r="Z153" s="57">
        <f>VLOOKUP(raw!Z153,convert!$D$26:$E$31,2)</f>
        <v>100</v>
      </c>
      <c r="AA153" s="57">
        <f>VLOOKUP(raw!AA153,convert!$D$26:$E$31,2)</f>
        <v>25</v>
      </c>
      <c r="AB153" s="57">
        <f>VLOOKUP(raw!AB153,convert!$D$26:$E$31,2)</f>
        <v>100</v>
      </c>
      <c r="AC153" s="57">
        <f>VLOOKUP(raw!AC153,convert!$D$26:$E$31,2)</f>
        <v>100</v>
      </c>
      <c r="AD153" s="57">
        <f>VLOOKUP(raw!AD153,convert!$D$26:$E$31,2)</f>
        <v>100</v>
      </c>
      <c r="AE153" s="57" t="str">
        <f>VLOOKUP(raw!AE153,convert!$D$26:$E$31,2)</f>
        <v>.</v>
      </c>
      <c r="AF153" s="57">
        <f>VLOOKUP(raw!AF153,convert!$D$26:$E$31,2)</f>
        <v>100</v>
      </c>
      <c r="AG153" s="57">
        <f>VLOOKUP(raw!AG153,convert!$D$26:$E$31,2)</f>
        <v>100</v>
      </c>
      <c r="AH153" s="57">
        <f>VLOOKUP(raw!AH153,convert!$D$26:$E$31,2)</f>
        <v>25</v>
      </c>
      <c r="AI153" s="57">
        <f>VLOOKUP(raw!AI153,convert!$D$26:$E$31,2)</f>
        <v>0</v>
      </c>
      <c r="AJ153" s="57">
        <f>VLOOKUP(raw!AJ153,convert!$D$26:$E$31,2)</f>
        <v>100</v>
      </c>
      <c r="AK153" s="57">
        <f>VLOOKUP(raw!AK153,convert!$D$26:$E$31,2)</f>
        <v>75</v>
      </c>
      <c r="AL153" s="57">
        <f>VLOOKUP(raw!AL153,convert!$D$26:$E$31,2)</f>
        <v>0</v>
      </c>
      <c r="AM153" s="57">
        <f>VLOOKUP(raw!AM153,convert!$D$26:$E$31,2)</f>
        <v>100</v>
      </c>
      <c r="AN153" s="57"/>
      <c r="AO153" s="60">
        <f>IF(COUNT(score!AD153:AE153)=0,".",MIN(score!AD153:AE153))</f>
        <v>100</v>
      </c>
    </row>
    <row r="154" spans="1:41" x14ac:dyDescent="0.25">
      <c r="A154" s="58">
        <f>raw!$A154:$A154</f>
        <v>43417</v>
      </c>
      <c r="B154" s="59" t="str">
        <f>raw!$B154:$B154</f>
        <v>0003-0048</v>
      </c>
      <c r="C154" s="57">
        <f>VLOOKUP(raw!C154,convert!$D$26:$E$31,2)</f>
        <v>50</v>
      </c>
      <c r="D154" s="57">
        <f>VLOOKUP(raw!D154,convert!$A$13:$B$16,2)</f>
        <v>0</v>
      </c>
      <c r="E154" s="57">
        <f>VLOOKUP(raw!E154,convert!$A$13:$B$16,2)</f>
        <v>0</v>
      </c>
      <c r="F154" s="57">
        <f>VLOOKUP(raw!F154,convert!$A$8:$B$10,2)</f>
        <v>100</v>
      </c>
      <c r="G154" s="57">
        <f>VLOOKUP(raw!G154,convert!$A$8:$B$10,2)</f>
        <v>100</v>
      </c>
      <c r="H154" s="57">
        <f>VLOOKUP(raw!H154,convert!$A$8:$B$10,2)</f>
        <v>100</v>
      </c>
      <c r="I154" s="57">
        <f>VLOOKUP(raw!I154,convert!$A$8:$B$10,2)</f>
        <v>100</v>
      </c>
      <c r="J154" s="57">
        <f>VLOOKUP(raw!J154,convert!$D$26:$E$31,2)</f>
        <v>100</v>
      </c>
      <c r="K154" s="57">
        <f>VLOOKUP(raw!K154,convert!$D$34:$E$40,2)</f>
        <v>100</v>
      </c>
      <c r="L154" s="57">
        <f>VLOOKUP(raw!L154,convert!$D$34:$E$40,2)</f>
        <v>40</v>
      </c>
      <c r="M154" s="57">
        <f>VLOOKUP(raw!M154,convert!$A$34:$B$40,2)</f>
        <v>100</v>
      </c>
      <c r="N154" s="57">
        <f>VLOOKUP(raw!N154,convert!$A$26:$B$31,2)</f>
        <v>100</v>
      </c>
      <c r="O154" s="57">
        <f>VLOOKUP(raw!O154,convert!$A$26:$B$31,2)</f>
        <v>100</v>
      </c>
      <c r="P154" s="57">
        <f>VLOOKUP(raw!P154,convert!$A$26:$B$31,2)</f>
        <v>100</v>
      </c>
      <c r="Q154" s="57">
        <f>VLOOKUP(raw!Q154,convert!$A$26:$B$31,2)</f>
        <v>100</v>
      </c>
      <c r="R154" s="57">
        <f>VLOOKUP(raw!R154,convert!$A$26:$B$31,2)</f>
        <v>100</v>
      </c>
      <c r="S154" s="57">
        <f>VLOOKUP(raw!S154,convert!$D$26:$E$31,2)</f>
        <v>25</v>
      </c>
      <c r="T154" s="57">
        <f>VLOOKUP(raw!T154,convert!$D$26:$E$31,2)</f>
        <v>100</v>
      </c>
      <c r="U154" s="57">
        <f>VLOOKUP(raw!U154,convert!$D$26:$E$31,2)</f>
        <v>100</v>
      </c>
      <c r="V154" s="57">
        <f>VLOOKUP(raw!V154,convert!$D$26:$E$31,2)</f>
        <v>25</v>
      </c>
      <c r="W154" s="57">
        <f>VLOOKUP(raw!W154,convert!$D$26:$E$31,2)</f>
        <v>100</v>
      </c>
      <c r="X154" s="57">
        <f>VLOOKUP(raw!X154,convert!$D$26:$E$31,2)</f>
        <v>100</v>
      </c>
      <c r="Y154" s="57">
        <f>VLOOKUP(raw!Y154,convert!$D$26:$E$31,2)</f>
        <v>100</v>
      </c>
      <c r="Z154" s="57">
        <f>VLOOKUP(raw!Z154,convert!$D$26:$E$31,2)</f>
        <v>100</v>
      </c>
      <c r="AA154" s="57">
        <f>VLOOKUP(raw!AA154,convert!$D$26:$E$31,2)</f>
        <v>100</v>
      </c>
      <c r="AB154" s="57">
        <f>VLOOKUP(raw!AB154,convert!$D$26:$E$31,2)</f>
        <v>100</v>
      </c>
      <c r="AC154" s="57">
        <f>VLOOKUP(raw!AC154,convert!$D$26:$E$31,2)</f>
        <v>100</v>
      </c>
      <c r="AD154" s="57">
        <f>VLOOKUP(raw!AD154,convert!$D$26:$E$31,2)</f>
        <v>100</v>
      </c>
      <c r="AE154" s="57" t="str">
        <f>VLOOKUP(raw!AE154,convert!$D$26:$E$31,2)</f>
        <v>.</v>
      </c>
      <c r="AF154" s="57">
        <f>VLOOKUP(raw!AF154,convert!$D$26:$E$31,2)</f>
        <v>100</v>
      </c>
      <c r="AG154" s="57">
        <f>VLOOKUP(raw!AG154,convert!$D$26:$E$31,2)</f>
        <v>100</v>
      </c>
      <c r="AH154" s="57">
        <f>VLOOKUP(raw!AH154,convert!$D$26:$E$31,2)</f>
        <v>100</v>
      </c>
      <c r="AI154" s="57">
        <f>VLOOKUP(raw!AI154,convert!$D$26:$E$31,2)</f>
        <v>100</v>
      </c>
      <c r="AJ154" s="57">
        <f>VLOOKUP(raw!AJ154,convert!$D$26:$E$31,2)</f>
        <v>100</v>
      </c>
      <c r="AK154" s="57">
        <f>VLOOKUP(raw!AK154,convert!$D$26:$E$31,2)</f>
        <v>100</v>
      </c>
      <c r="AL154" s="57">
        <f>VLOOKUP(raw!AL154,convert!$D$26:$E$31,2)</f>
        <v>25</v>
      </c>
      <c r="AM154" s="57">
        <f>VLOOKUP(raw!AM154,convert!$D$26:$E$31,2)</f>
        <v>0</v>
      </c>
      <c r="AN154" s="57"/>
      <c r="AO154" s="60">
        <f>IF(COUNT(score!AD154:AE154)=0,".",MIN(score!AD154:AE154))</f>
        <v>100</v>
      </c>
    </row>
    <row r="155" spans="1:41" x14ac:dyDescent="0.25">
      <c r="A155" s="58">
        <f>raw!$A155:$A155</f>
        <v>43417</v>
      </c>
      <c r="B155" s="59" t="str">
        <f>raw!$B155:$B155</f>
        <v>0003-0049</v>
      </c>
      <c r="C155" s="57">
        <f>VLOOKUP(raw!C155,convert!$D$26:$E$31,2)</f>
        <v>25</v>
      </c>
      <c r="D155" s="57">
        <f>VLOOKUP(raw!D155,convert!$A$13:$B$16,2)</f>
        <v>50</v>
      </c>
      <c r="E155" s="57">
        <f>VLOOKUP(raw!E155,convert!$A$13:$B$16,2)</f>
        <v>50</v>
      </c>
      <c r="F155" s="57">
        <f>VLOOKUP(raw!F155,convert!$A$8:$B$10,2)</f>
        <v>100</v>
      </c>
      <c r="G155" s="57">
        <f>VLOOKUP(raw!G155,convert!$A$8:$B$10,2)</f>
        <v>100</v>
      </c>
      <c r="H155" s="57">
        <f>VLOOKUP(raw!H155,convert!$A$8:$B$10,2)</f>
        <v>100</v>
      </c>
      <c r="I155" s="57">
        <f>VLOOKUP(raw!I155,convert!$A$8:$B$10,2)</f>
        <v>100</v>
      </c>
      <c r="J155" s="57">
        <f>VLOOKUP(raw!J155,convert!$D$26:$E$31,2)</f>
        <v>100</v>
      </c>
      <c r="K155" s="57">
        <f>VLOOKUP(raw!K155,convert!$D$34:$E$40,2)</f>
        <v>100</v>
      </c>
      <c r="L155" s="57">
        <f>VLOOKUP(raw!L155,convert!$D$34:$E$40,2)</f>
        <v>40</v>
      </c>
      <c r="M155" s="57">
        <f>VLOOKUP(raw!M155,convert!$A$34:$B$40,2)</f>
        <v>60</v>
      </c>
      <c r="N155" s="57">
        <f>VLOOKUP(raw!N155,convert!$A$26:$B$31,2)</f>
        <v>100</v>
      </c>
      <c r="O155" s="57">
        <f>VLOOKUP(raw!O155,convert!$A$26:$B$31,2)</f>
        <v>100</v>
      </c>
      <c r="P155" s="57">
        <f>VLOOKUP(raw!P155,convert!$A$26:$B$31,2)</f>
        <v>100</v>
      </c>
      <c r="Q155" s="57">
        <f>VLOOKUP(raw!Q155,convert!$A$26:$B$31,2)</f>
        <v>0</v>
      </c>
      <c r="R155" s="57">
        <f>VLOOKUP(raw!R155,convert!$A$26:$B$31,2)</f>
        <v>100</v>
      </c>
      <c r="S155" s="57">
        <f>VLOOKUP(raw!S155,convert!$D$26:$E$31,2)</f>
        <v>100</v>
      </c>
      <c r="T155" s="57">
        <f>VLOOKUP(raw!T155,convert!$D$26:$E$31,2)</f>
        <v>100</v>
      </c>
      <c r="U155" s="57">
        <f>VLOOKUP(raw!U155,convert!$D$26:$E$31,2)</f>
        <v>25</v>
      </c>
      <c r="V155" s="57">
        <f>VLOOKUP(raw!V155,convert!$D$26:$E$31,2)</f>
        <v>0</v>
      </c>
      <c r="W155" s="57">
        <f>VLOOKUP(raw!W155,convert!$D$26:$E$31,2)</f>
        <v>0</v>
      </c>
      <c r="X155" s="57">
        <f>VLOOKUP(raw!X155,convert!$D$26:$E$31,2)</f>
        <v>100</v>
      </c>
      <c r="Y155" s="57">
        <f>VLOOKUP(raw!Y155,convert!$D$26:$E$31,2)</f>
        <v>100</v>
      </c>
      <c r="Z155" s="57">
        <f>VLOOKUP(raw!Z155,convert!$D$26:$E$31,2)</f>
        <v>100</v>
      </c>
      <c r="AA155" s="57">
        <f>VLOOKUP(raw!AA155,convert!$D$26:$E$31,2)</f>
        <v>50</v>
      </c>
      <c r="AB155" s="57">
        <f>VLOOKUP(raw!AB155,convert!$D$26:$E$31,2)</f>
        <v>25</v>
      </c>
      <c r="AC155" s="57">
        <f>VLOOKUP(raw!AC155,convert!$D$26:$E$31,2)</f>
        <v>75</v>
      </c>
      <c r="AD155" s="57">
        <f>VLOOKUP(raw!AD155,convert!$D$26:$E$31,2)</f>
        <v>100</v>
      </c>
      <c r="AE155" s="57" t="str">
        <f>VLOOKUP(raw!AE155,convert!$D$26:$E$31,2)</f>
        <v>.</v>
      </c>
      <c r="AF155" s="57">
        <f>VLOOKUP(raw!AF155,convert!$D$26:$E$31,2)</f>
        <v>75</v>
      </c>
      <c r="AG155" s="57">
        <f>VLOOKUP(raw!AG155,convert!$D$26:$E$31,2)</f>
        <v>75</v>
      </c>
      <c r="AH155" s="57">
        <f>VLOOKUP(raw!AH155,convert!$D$26:$E$31,2)</f>
        <v>100</v>
      </c>
      <c r="AI155" s="57">
        <f>VLOOKUP(raw!AI155,convert!$D$26:$E$31,2)</f>
        <v>100</v>
      </c>
      <c r="AJ155" s="57">
        <f>VLOOKUP(raw!AJ155,convert!$D$26:$E$31,2)</f>
        <v>100</v>
      </c>
      <c r="AK155" s="57">
        <f>VLOOKUP(raw!AK155,convert!$D$26:$E$31,2)</f>
        <v>75</v>
      </c>
      <c r="AL155" s="57">
        <f>VLOOKUP(raw!AL155,convert!$D$26:$E$31,2)</f>
        <v>100</v>
      </c>
      <c r="AM155" s="57">
        <f>VLOOKUP(raw!AM155,convert!$D$26:$E$31,2)</f>
        <v>100</v>
      </c>
      <c r="AN155" s="57"/>
      <c r="AO155" s="60">
        <f>IF(COUNT(score!AD155:AE155)=0,".",MIN(score!AD155:AE155))</f>
        <v>100</v>
      </c>
    </row>
    <row r="156" spans="1:41" x14ac:dyDescent="0.25">
      <c r="A156" s="58">
        <f>raw!$A156:$A156</f>
        <v>43412</v>
      </c>
      <c r="B156" s="59" t="str">
        <f>raw!$B156:$B156</f>
        <v>0003-0050</v>
      </c>
      <c r="C156" s="57">
        <f>VLOOKUP(raw!C156,convert!$D$26:$E$31,2)</f>
        <v>50</v>
      </c>
      <c r="D156" s="57">
        <f>VLOOKUP(raw!D156,convert!$A$13:$B$16,2)</f>
        <v>50</v>
      </c>
      <c r="E156" s="57">
        <f>VLOOKUP(raw!E156,convert!$A$13:$B$16,2)</f>
        <v>50</v>
      </c>
      <c r="F156" s="57">
        <f>VLOOKUP(raw!F156,convert!$A$8:$B$10,2)</f>
        <v>100</v>
      </c>
      <c r="G156" s="57">
        <f>VLOOKUP(raw!G156,convert!$A$8:$B$10,2)</f>
        <v>100</v>
      </c>
      <c r="H156" s="57">
        <f>VLOOKUP(raw!H156,convert!$A$8:$B$10,2)</f>
        <v>100</v>
      </c>
      <c r="I156" s="57">
        <f>VLOOKUP(raw!I156,convert!$A$8:$B$10,2)</f>
        <v>100</v>
      </c>
      <c r="J156" s="57">
        <f>VLOOKUP(raw!J156,convert!$D$26:$E$31,2)</f>
        <v>50</v>
      </c>
      <c r="K156" s="57">
        <f>VLOOKUP(raw!K156,convert!$D$34:$E$40,2)</f>
        <v>100</v>
      </c>
      <c r="L156" s="57">
        <f>VLOOKUP(raw!L156,convert!$D$34:$E$40,2)</f>
        <v>60</v>
      </c>
      <c r="M156" s="57">
        <f>VLOOKUP(raw!M156,convert!$A$34:$B$40,2)</f>
        <v>60</v>
      </c>
      <c r="N156" s="57">
        <f>VLOOKUP(raw!N156,convert!$A$26:$B$31,2)</f>
        <v>50</v>
      </c>
      <c r="O156" s="57">
        <f>VLOOKUP(raw!O156,convert!$A$26:$B$31,2)</f>
        <v>25</v>
      </c>
      <c r="P156" s="57">
        <f>VLOOKUP(raw!P156,convert!$A$26:$B$31,2)</f>
        <v>75</v>
      </c>
      <c r="Q156" s="57">
        <f>VLOOKUP(raw!Q156,convert!$A$26:$B$31,2)</f>
        <v>75</v>
      </c>
      <c r="R156" s="57">
        <f>VLOOKUP(raw!R156,convert!$A$26:$B$31,2)</f>
        <v>100</v>
      </c>
      <c r="S156" s="57">
        <f>VLOOKUP(raw!S156,convert!$D$26:$E$31,2)</f>
        <v>75</v>
      </c>
      <c r="T156" s="57">
        <f>VLOOKUP(raw!T156,convert!$D$26:$E$31,2)</f>
        <v>100</v>
      </c>
      <c r="U156" s="57">
        <f>VLOOKUP(raw!U156,convert!$D$26:$E$31,2)</f>
        <v>100</v>
      </c>
      <c r="V156" s="57">
        <f>VLOOKUP(raw!V156,convert!$D$26:$E$31,2)</f>
        <v>75</v>
      </c>
      <c r="W156" s="57">
        <f>VLOOKUP(raw!W156,convert!$D$26:$E$31,2)</f>
        <v>100</v>
      </c>
      <c r="X156" s="57">
        <f>VLOOKUP(raw!X156,convert!$D$26:$E$31,2)</f>
        <v>100</v>
      </c>
      <c r="Y156" s="57">
        <f>VLOOKUP(raw!Y156,convert!$D$26:$E$31,2)</f>
        <v>100</v>
      </c>
      <c r="Z156" s="57">
        <f>VLOOKUP(raw!Z156,convert!$D$26:$E$31,2)</f>
        <v>100</v>
      </c>
      <c r="AA156" s="57">
        <f>VLOOKUP(raw!AA156,convert!$D$26:$E$31,2)</f>
        <v>75</v>
      </c>
      <c r="AB156" s="57">
        <f>VLOOKUP(raw!AB156,convert!$D$26:$E$31,2)</f>
        <v>75</v>
      </c>
      <c r="AC156" s="57">
        <f>VLOOKUP(raw!AC156,convert!$D$26:$E$31,2)</f>
        <v>100</v>
      </c>
      <c r="AD156" s="57">
        <f>VLOOKUP(raw!AD156,convert!$D$26:$E$31,2)</f>
        <v>100</v>
      </c>
      <c r="AE156" s="57" t="str">
        <f>VLOOKUP(raw!AE156,convert!$D$26:$E$31,2)</f>
        <v>.</v>
      </c>
      <c r="AF156" s="57">
        <f>VLOOKUP(raw!AF156,convert!$D$26:$E$31,2)</f>
        <v>75</v>
      </c>
      <c r="AG156" s="57">
        <f>VLOOKUP(raw!AG156,convert!$D$26:$E$31,2)</f>
        <v>75</v>
      </c>
      <c r="AH156" s="57">
        <f>VLOOKUP(raw!AH156,convert!$D$26:$E$31,2)</f>
        <v>100</v>
      </c>
      <c r="AI156" s="57">
        <f>VLOOKUP(raw!AI156,convert!$D$26:$E$31,2)</f>
        <v>75</v>
      </c>
      <c r="AJ156" s="57">
        <f>VLOOKUP(raw!AJ156,convert!$D$26:$E$31,2)</f>
        <v>100</v>
      </c>
      <c r="AK156" s="57">
        <f>VLOOKUP(raw!AK156,convert!$D$26:$E$31,2)</f>
        <v>75</v>
      </c>
      <c r="AL156" s="57">
        <f>VLOOKUP(raw!AL156,convert!$D$26:$E$31,2)</f>
        <v>100</v>
      </c>
      <c r="AM156" s="57">
        <f>VLOOKUP(raw!AM156,convert!$D$26:$E$31,2)</f>
        <v>75</v>
      </c>
      <c r="AN156" s="57"/>
      <c r="AO156" s="60">
        <f>IF(COUNT(score!AD156:AE156)=0,".",MIN(score!AD156:AE156))</f>
        <v>100</v>
      </c>
    </row>
    <row r="157" spans="1:41" x14ac:dyDescent="0.25">
      <c r="A157" s="58">
        <f>raw!$A157:$A157</f>
        <v>43417</v>
      </c>
      <c r="B157" s="59" t="str">
        <f>raw!$B157:$B157</f>
        <v>0003-0051</v>
      </c>
      <c r="C157" s="57">
        <f>VLOOKUP(raw!C157,convert!$D$26:$E$31,2)</f>
        <v>50</v>
      </c>
      <c r="D157" s="57">
        <f>VLOOKUP(raw!D157,convert!$A$13:$B$16,2)</f>
        <v>100</v>
      </c>
      <c r="E157" s="57">
        <f>VLOOKUP(raw!E157,convert!$A$13:$B$16,2)</f>
        <v>50</v>
      </c>
      <c r="F157" s="57">
        <f>VLOOKUP(raw!F157,convert!$A$8:$B$10,2)</f>
        <v>100</v>
      </c>
      <c r="G157" s="57">
        <f>VLOOKUP(raw!G157,convert!$A$8:$B$10,2)</f>
        <v>100</v>
      </c>
      <c r="H157" s="57">
        <f>VLOOKUP(raw!H157,convert!$A$8:$B$10,2)</f>
        <v>100</v>
      </c>
      <c r="I157" s="57">
        <f>VLOOKUP(raw!I157,convert!$A$8:$B$10,2)</f>
        <v>100</v>
      </c>
      <c r="J157" s="57">
        <f>VLOOKUP(raw!J157,convert!$D$26:$E$31,2)</f>
        <v>100</v>
      </c>
      <c r="K157" s="57">
        <f>VLOOKUP(raw!K157,convert!$D$34:$E$40,2)</f>
        <v>100</v>
      </c>
      <c r="L157" s="57">
        <f>VLOOKUP(raw!L157,convert!$D$34:$E$40,2)</f>
        <v>40</v>
      </c>
      <c r="M157" s="57">
        <f>VLOOKUP(raw!M157,convert!$A$34:$B$40,2)</f>
        <v>100</v>
      </c>
      <c r="N157" s="57">
        <f>VLOOKUP(raw!N157,convert!$A$26:$B$31,2)</f>
        <v>100</v>
      </c>
      <c r="O157" s="57">
        <f>VLOOKUP(raw!O157,convert!$A$26:$B$31,2)</f>
        <v>0</v>
      </c>
      <c r="P157" s="57">
        <f>VLOOKUP(raw!P157,convert!$A$26:$B$31,2)</f>
        <v>25</v>
      </c>
      <c r="Q157" s="57">
        <f>VLOOKUP(raw!Q157,convert!$A$26:$B$31,2)</f>
        <v>25</v>
      </c>
      <c r="R157" s="57">
        <f>VLOOKUP(raw!R157,convert!$A$26:$B$31,2)</f>
        <v>100</v>
      </c>
      <c r="S157" s="57">
        <f>VLOOKUP(raw!S157,convert!$D$26:$E$31,2)</f>
        <v>100</v>
      </c>
      <c r="T157" s="57">
        <f>VLOOKUP(raw!T157,convert!$D$26:$E$31,2)</f>
        <v>100</v>
      </c>
      <c r="U157" s="57">
        <f>VLOOKUP(raw!U157,convert!$D$26:$E$31,2)</f>
        <v>100</v>
      </c>
      <c r="V157" s="57">
        <f>VLOOKUP(raw!V157,convert!$D$26:$E$31,2)</f>
        <v>25</v>
      </c>
      <c r="W157" s="57">
        <f>VLOOKUP(raw!W157,convert!$D$26:$E$31,2)</f>
        <v>25</v>
      </c>
      <c r="X157" s="57">
        <f>VLOOKUP(raw!X157,convert!$D$26:$E$31,2)</f>
        <v>100</v>
      </c>
      <c r="Y157" s="57">
        <f>VLOOKUP(raw!Y157,convert!$D$26:$E$31,2)</f>
        <v>100</v>
      </c>
      <c r="Z157" s="57">
        <f>VLOOKUP(raw!Z157,convert!$D$26:$E$31,2)</f>
        <v>100</v>
      </c>
      <c r="AA157" s="57">
        <f>VLOOKUP(raw!AA157,convert!$D$26:$E$31,2)</f>
        <v>100</v>
      </c>
      <c r="AB157" s="57">
        <f>VLOOKUP(raw!AB157,convert!$D$26:$E$31,2)</f>
        <v>100</v>
      </c>
      <c r="AC157" s="57">
        <f>VLOOKUP(raw!AC157,convert!$D$26:$E$31,2)</f>
        <v>100</v>
      </c>
      <c r="AD157" s="57">
        <f>VLOOKUP(raw!AD157,convert!$D$26:$E$31,2)</f>
        <v>100</v>
      </c>
      <c r="AE157" s="57" t="str">
        <f>VLOOKUP(raw!AE157,convert!$D$26:$E$31,2)</f>
        <v>.</v>
      </c>
      <c r="AF157" s="57">
        <f>VLOOKUP(raw!AF157,convert!$D$26:$E$31,2)</f>
        <v>100</v>
      </c>
      <c r="AG157" s="57">
        <f>VLOOKUP(raw!AG157,convert!$D$26:$E$31,2)</f>
        <v>50</v>
      </c>
      <c r="AH157" s="57">
        <f>VLOOKUP(raw!AH157,convert!$D$26:$E$31,2)</f>
        <v>100</v>
      </c>
      <c r="AI157" s="57">
        <f>VLOOKUP(raw!AI157,convert!$D$26:$E$31,2)</f>
        <v>25</v>
      </c>
      <c r="AJ157" s="57">
        <f>VLOOKUP(raw!AJ157,convert!$D$26:$E$31,2)</f>
        <v>100</v>
      </c>
      <c r="AK157" s="57">
        <f>VLOOKUP(raw!AK157,convert!$D$26:$E$31,2)</f>
        <v>100</v>
      </c>
      <c r="AL157" s="57">
        <f>VLOOKUP(raw!AL157,convert!$D$26:$E$31,2)</f>
        <v>100</v>
      </c>
      <c r="AM157" s="57">
        <f>VLOOKUP(raw!AM157,convert!$D$26:$E$31,2)</f>
        <v>75</v>
      </c>
      <c r="AN157" s="57"/>
      <c r="AO157" s="60">
        <f>IF(COUNT(score!AD157:AE157)=0,".",MIN(score!AD157:AE157))</f>
        <v>100</v>
      </c>
    </row>
    <row r="158" spans="1:41" x14ac:dyDescent="0.25">
      <c r="A158" s="58">
        <f>raw!$A158:$A158</f>
        <v>43417</v>
      </c>
      <c r="B158" s="59" t="str">
        <f>raw!$B158:$B158</f>
        <v>0003-0052</v>
      </c>
      <c r="C158" s="57">
        <f>VLOOKUP(raw!C158,convert!$D$26:$E$31,2)</f>
        <v>50</v>
      </c>
      <c r="D158" s="57">
        <f>VLOOKUP(raw!D158,convert!$A$13:$B$16,2)</f>
        <v>50</v>
      </c>
      <c r="E158" s="57">
        <f>VLOOKUP(raw!E158,convert!$A$13:$B$16,2)</f>
        <v>50</v>
      </c>
      <c r="F158" s="57">
        <f>VLOOKUP(raw!F158,convert!$A$8:$B$10,2)</f>
        <v>100</v>
      </c>
      <c r="G158" s="57">
        <f>VLOOKUP(raw!G158,convert!$A$8:$B$10,2)</f>
        <v>100</v>
      </c>
      <c r="H158" s="57">
        <f>VLOOKUP(raw!H158,convert!$A$8:$B$10,2)</f>
        <v>100</v>
      </c>
      <c r="I158" s="57">
        <f>VLOOKUP(raw!I158,convert!$A$8:$B$10,2)</f>
        <v>100</v>
      </c>
      <c r="J158" s="57">
        <f>VLOOKUP(raw!J158,convert!$D$26:$E$31,2)</f>
        <v>100</v>
      </c>
      <c r="K158" s="57">
        <f>VLOOKUP(raw!K158,convert!$D$34:$E$40,2)</f>
        <v>100</v>
      </c>
      <c r="L158" s="57">
        <f>VLOOKUP(raw!L158,convert!$D$34:$E$40,2)</f>
        <v>100</v>
      </c>
      <c r="M158" s="57">
        <f>VLOOKUP(raw!M158,convert!$A$34:$B$40,2)</f>
        <v>100</v>
      </c>
      <c r="N158" s="57">
        <f>VLOOKUP(raw!N158,convert!$A$26:$B$31,2)</f>
        <v>100</v>
      </c>
      <c r="O158" s="57">
        <f>VLOOKUP(raw!O158,convert!$A$26:$B$31,2)</f>
        <v>25</v>
      </c>
      <c r="P158" s="57">
        <f>VLOOKUP(raw!P158,convert!$A$26:$B$31,2)</f>
        <v>100</v>
      </c>
      <c r="Q158" s="57">
        <f>VLOOKUP(raw!Q158,convert!$A$26:$B$31,2)</f>
        <v>100</v>
      </c>
      <c r="R158" s="57">
        <f>VLOOKUP(raw!R158,convert!$A$26:$B$31,2)</f>
        <v>100</v>
      </c>
      <c r="S158" s="57">
        <f>VLOOKUP(raw!S158,convert!$D$26:$E$31,2)</f>
        <v>100</v>
      </c>
      <c r="T158" s="57">
        <f>VLOOKUP(raw!T158,convert!$D$26:$E$31,2)</f>
        <v>100</v>
      </c>
      <c r="U158" s="57">
        <f>VLOOKUP(raw!U158,convert!$D$26:$E$31,2)</f>
        <v>75</v>
      </c>
      <c r="V158" s="57">
        <f>VLOOKUP(raw!V158,convert!$D$26:$E$31,2)</f>
        <v>100</v>
      </c>
      <c r="W158" s="57">
        <f>VLOOKUP(raw!W158,convert!$D$26:$E$31,2)</f>
        <v>75</v>
      </c>
      <c r="X158" s="57">
        <f>VLOOKUP(raw!X158,convert!$D$26:$E$31,2)</f>
        <v>100</v>
      </c>
      <c r="Y158" s="57">
        <f>VLOOKUP(raw!Y158,convert!$D$26:$E$31,2)</f>
        <v>100</v>
      </c>
      <c r="Z158" s="57">
        <f>VLOOKUP(raw!Z158,convert!$D$26:$E$31,2)</f>
        <v>100</v>
      </c>
      <c r="AA158" s="57">
        <f>VLOOKUP(raw!AA158,convert!$D$26:$E$31,2)</f>
        <v>100</v>
      </c>
      <c r="AB158" s="57">
        <f>VLOOKUP(raw!AB158,convert!$D$26:$E$31,2)</f>
        <v>100</v>
      </c>
      <c r="AC158" s="57">
        <f>VLOOKUP(raw!AC158,convert!$D$26:$E$31,2)</f>
        <v>100</v>
      </c>
      <c r="AD158" s="57">
        <f>VLOOKUP(raw!AD158,convert!$D$26:$E$31,2)</f>
        <v>100</v>
      </c>
      <c r="AE158" s="57" t="str">
        <f>VLOOKUP(raw!AE158,convert!$D$26:$E$31,2)</f>
        <v>.</v>
      </c>
      <c r="AF158" s="57">
        <f>VLOOKUP(raw!AF158,convert!$D$26:$E$31,2)</f>
        <v>100</v>
      </c>
      <c r="AG158" s="57">
        <f>VLOOKUP(raw!AG158,convert!$D$26:$E$31,2)</f>
        <v>100</v>
      </c>
      <c r="AH158" s="57">
        <f>VLOOKUP(raw!AH158,convert!$D$26:$E$31,2)</f>
        <v>75</v>
      </c>
      <c r="AI158" s="57">
        <f>VLOOKUP(raw!AI158,convert!$D$26:$E$31,2)</f>
        <v>100</v>
      </c>
      <c r="AJ158" s="57">
        <f>VLOOKUP(raw!AJ158,convert!$D$26:$E$31,2)</f>
        <v>100</v>
      </c>
      <c r="AK158" s="57">
        <f>VLOOKUP(raw!AK158,convert!$D$26:$E$31,2)</f>
        <v>100</v>
      </c>
      <c r="AL158" s="57">
        <f>VLOOKUP(raw!AL158,convert!$D$26:$E$31,2)</f>
        <v>75</v>
      </c>
      <c r="AM158" s="57">
        <f>VLOOKUP(raw!AM158,convert!$D$26:$E$31,2)</f>
        <v>100</v>
      </c>
      <c r="AN158" s="57"/>
      <c r="AO158" s="60">
        <f>IF(COUNT(score!AD158:AE158)=0,".",MIN(score!AD158:AE158))</f>
        <v>100</v>
      </c>
    </row>
    <row r="159" spans="1:41" x14ac:dyDescent="0.25">
      <c r="A159" s="58">
        <f>raw!$A159:$A159</f>
        <v>43417</v>
      </c>
      <c r="B159" s="59" t="str">
        <f>raw!$B159:$B159</f>
        <v>0003-0054</v>
      </c>
      <c r="C159" s="57">
        <f>VLOOKUP(raw!C159,convert!$D$26:$E$31,2)</f>
        <v>50</v>
      </c>
      <c r="D159" s="57">
        <f>VLOOKUP(raw!D159,convert!$A$13:$B$16,2)</f>
        <v>100</v>
      </c>
      <c r="E159" s="57">
        <f>VLOOKUP(raw!E159,convert!$A$13:$B$16,2)</f>
        <v>50</v>
      </c>
      <c r="F159" s="57">
        <f>VLOOKUP(raw!F159,convert!$A$8:$B$10,2)</f>
        <v>100</v>
      </c>
      <c r="G159" s="57">
        <f>VLOOKUP(raw!G159,convert!$A$8:$B$10,2)</f>
        <v>100</v>
      </c>
      <c r="H159" s="57">
        <f>VLOOKUP(raw!H159,convert!$A$8:$B$10,2)</f>
        <v>100</v>
      </c>
      <c r="I159" s="57">
        <f>VLOOKUP(raw!I159,convert!$A$8:$B$10,2)</f>
        <v>100</v>
      </c>
      <c r="J159" s="57">
        <f>VLOOKUP(raw!J159,convert!$D$26:$E$31,2)</f>
        <v>100</v>
      </c>
      <c r="K159" s="57">
        <f>VLOOKUP(raw!K159,convert!$D$34:$E$40,2)</f>
        <v>100</v>
      </c>
      <c r="L159" s="57">
        <f>VLOOKUP(raw!L159,convert!$D$34:$E$40,2)</f>
        <v>100</v>
      </c>
      <c r="M159" s="57">
        <f>VLOOKUP(raw!M159,convert!$A$34:$B$40,2)</f>
        <v>100</v>
      </c>
      <c r="N159" s="57">
        <f>VLOOKUP(raw!N159,convert!$A$26:$B$31,2)</f>
        <v>100</v>
      </c>
      <c r="O159" s="57">
        <f>VLOOKUP(raw!O159,convert!$A$26:$B$31,2)</f>
        <v>0</v>
      </c>
      <c r="P159" s="57">
        <f>VLOOKUP(raw!P159,convert!$A$26:$B$31,2)</f>
        <v>0</v>
      </c>
      <c r="Q159" s="57">
        <f>VLOOKUP(raw!Q159,convert!$A$26:$B$31,2)</f>
        <v>0</v>
      </c>
      <c r="R159" s="57">
        <f>VLOOKUP(raw!R159,convert!$A$26:$B$31,2)</f>
        <v>0</v>
      </c>
      <c r="S159" s="57">
        <f>VLOOKUP(raw!S159,convert!$D$26:$E$31,2)</f>
        <v>100</v>
      </c>
      <c r="T159" s="57">
        <f>VLOOKUP(raw!T159,convert!$D$26:$E$31,2)</f>
        <v>100</v>
      </c>
      <c r="U159" s="57">
        <f>VLOOKUP(raw!U159,convert!$D$26:$E$31,2)</f>
        <v>100</v>
      </c>
      <c r="V159" s="57">
        <f>VLOOKUP(raw!V159,convert!$D$26:$E$31,2)</f>
        <v>100</v>
      </c>
      <c r="W159" s="57">
        <f>VLOOKUP(raw!W159,convert!$D$26:$E$31,2)</f>
        <v>100</v>
      </c>
      <c r="X159" s="57">
        <f>VLOOKUP(raw!X159,convert!$D$26:$E$31,2)</f>
        <v>100</v>
      </c>
      <c r="Y159" s="57">
        <f>VLOOKUP(raw!Y159,convert!$D$26:$E$31,2)</f>
        <v>100</v>
      </c>
      <c r="Z159" s="57">
        <f>VLOOKUP(raw!Z159,convert!$D$26:$E$31,2)</f>
        <v>100</v>
      </c>
      <c r="AA159" s="57">
        <f>VLOOKUP(raw!AA159,convert!$D$26:$E$31,2)</f>
        <v>100</v>
      </c>
      <c r="AB159" s="57">
        <f>VLOOKUP(raw!AB159,convert!$D$26:$E$31,2)</f>
        <v>75</v>
      </c>
      <c r="AC159" s="57">
        <f>VLOOKUP(raw!AC159,convert!$D$26:$E$31,2)</f>
        <v>100</v>
      </c>
      <c r="AD159" s="57">
        <f>VLOOKUP(raw!AD159,convert!$D$26:$E$31,2)</f>
        <v>100</v>
      </c>
      <c r="AE159" s="57" t="str">
        <f>VLOOKUP(raw!AE159,convert!$D$26:$E$31,2)</f>
        <v>.</v>
      </c>
      <c r="AF159" s="57">
        <f>VLOOKUP(raw!AF159,convert!$D$26:$E$31,2)</f>
        <v>100</v>
      </c>
      <c r="AG159" s="57">
        <f>VLOOKUP(raw!AG159,convert!$D$26:$E$31,2)</f>
        <v>100</v>
      </c>
      <c r="AH159" s="57">
        <f>VLOOKUP(raw!AH159,convert!$D$26:$E$31,2)</f>
        <v>100</v>
      </c>
      <c r="AI159" s="57">
        <f>VLOOKUP(raw!AI159,convert!$D$26:$E$31,2)</f>
        <v>25</v>
      </c>
      <c r="AJ159" s="57">
        <f>VLOOKUP(raw!AJ159,convert!$D$26:$E$31,2)</f>
        <v>100</v>
      </c>
      <c r="AK159" s="57">
        <f>VLOOKUP(raw!AK159,convert!$D$26:$E$31,2)</f>
        <v>100</v>
      </c>
      <c r="AL159" s="57">
        <f>VLOOKUP(raw!AL159,convert!$D$26:$E$31,2)</f>
        <v>100</v>
      </c>
      <c r="AM159" s="57">
        <f>VLOOKUP(raw!AM159,convert!$D$26:$E$31,2)</f>
        <v>100</v>
      </c>
      <c r="AN159" s="57"/>
      <c r="AO159" s="60">
        <f>IF(COUNT(score!AD159:AE159)=0,".",MIN(score!AD159:AE159))</f>
        <v>100</v>
      </c>
    </row>
    <row r="160" spans="1:41" x14ac:dyDescent="0.25">
      <c r="A160" s="58">
        <f>raw!$A160:$A160</f>
        <v>43417</v>
      </c>
      <c r="B160" s="59" t="str">
        <f>raw!$B160:$B160</f>
        <v>0003-0055</v>
      </c>
      <c r="C160" s="57">
        <f>VLOOKUP(raw!C160,convert!$D$26:$E$31,2)</f>
        <v>50</v>
      </c>
      <c r="D160" s="57">
        <f>VLOOKUP(raw!D160,convert!$A$13:$B$16,2)</f>
        <v>100</v>
      </c>
      <c r="E160" s="57">
        <f>VLOOKUP(raw!E160,convert!$A$13:$B$16,2)</f>
        <v>50</v>
      </c>
      <c r="F160" s="57">
        <f>VLOOKUP(raw!F160,convert!$A$8:$B$10,2)</f>
        <v>100</v>
      </c>
      <c r="G160" s="57">
        <f>VLOOKUP(raw!G160,convert!$A$8:$B$10,2)</f>
        <v>100</v>
      </c>
      <c r="H160" s="57">
        <f>VLOOKUP(raw!H160,convert!$A$8:$B$10,2)</f>
        <v>100</v>
      </c>
      <c r="I160" s="57">
        <f>VLOOKUP(raw!I160,convert!$A$8:$B$10,2)</f>
        <v>100</v>
      </c>
      <c r="J160" s="57">
        <f>VLOOKUP(raw!J160,convert!$D$26:$E$31,2)</f>
        <v>100</v>
      </c>
      <c r="K160" s="57">
        <f>VLOOKUP(raw!K160,convert!$D$34:$E$40,2)</f>
        <v>100</v>
      </c>
      <c r="L160" s="57">
        <f>VLOOKUP(raw!L160,convert!$D$34:$E$40,2)</f>
        <v>20</v>
      </c>
      <c r="M160" s="57">
        <f>VLOOKUP(raw!M160,convert!$A$34:$B$40,2)</f>
        <v>60</v>
      </c>
      <c r="N160" s="57">
        <f>VLOOKUP(raw!N160,convert!$A$26:$B$31,2)</f>
        <v>100</v>
      </c>
      <c r="O160" s="57">
        <f>VLOOKUP(raw!O160,convert!$A$26:$B$31,2)</f>
        <v>25</v>
      </c>
      <c r="P160" s="57">
        <f>VLOOKUP(raw!P160,convert!$A$26:$B$31,2)</f>
        <v>0</v>
      </c>
      <c r="Q160" s="57">
        <f>VLOOKUP(raw!Q160,convert!$A$26:$B$31,2)</f>
        <v>100</v>
      </c>
      <c r="R160" s="57">
        <f>VLOOKUP(raw!R160,convert!$A$26:$B$31,2)</f>
        <v>100</v>
      </c>
      <c r="S160" s="57">
        <f>VLOOKUP(raw!S160,convert!$D$26:$E$31,2)</f>
        <v>100</v>
      </c>
      <c r="T160" s="57">
        <f>VLOOKUP(raw!T160,convert!$D$26:$E$31,2)</f>
        <v>100</v>
      </c>
      <c r="U160" s="57">
        <f>VLOOKUP(raw!U160,convert!$D$26:$E$31,2)</f>
        <v>100</v>
      </c>
      <c r="V160" s="57">
        <f>VLOOKUP(raw!V160,convert!$D$26:$E$31,2)</f>
        <v>100</v>
      </c>
      <c r="W160" s="57">
        <f>VLOOKUP(raw!W160,convert!$D$26:$E$31,2)</f>
        <v>100</v>
      </c>
      <c r="X160" s="57">
        <f>VLOOKUP(raw!X160,convert!$D$26:$E$31,2)</f>
        <v>100</v>
      </c>
      <c r="Y160" s="57">
        <f>VLOOKUP(raw!Y160,convert!$D$26:$E$31,2)</f>
        <v>100</v>
      </c>
      <c r="Z160" s="57">
        <f>VLOOKUP(raw!Z160,convert!$D$26:$E$31,2)</f>
        <v>75</v>
      </c>
      <c r="AA160" s="57">
        <f>VLOOKUP(raw!AA160,convert!$D$26:$E$31,2)</f>
        <v>100</v>
      </c>
      <c r="AB160" s="57">
        <f>VLOOKUP(raw!AB160,convert!$D$26:$E$31,2)</f>
        <v>75</v>
      </c>
      <c r="AC160" s="57">
        <f>VLOOKUP(raw!AC160,convert!$D$26:$E$31,2)</f>
        <v>100</v>
      </c>
      <c r="AD160" s="57">
        <f>VLOOKUP(raw!AD160,convert!$D$26:$E$31,2)</f>
        <v>100</v>
      </c>
      <c r="AE160" s="57" t="str">
        <f>VLOOKUP(raw!AE160,convert!$D$26:$E$31,2)</f>
        <v>.</v>
      </c>
      <c r="AF160" s="57">
        <f>VLOOKUP(raw!AF160,convert!$D$26:$E$31,2)</f>
        <v>100</v>
      </c>
      <c r="AG160" s="57">
        <f>VLOOKUP(raw!AG160,convert!$D$26:$E$31,2)</f>
        <v>100</v>
      </c>
      <c r="AH160" s="57">
        <f>VLOOKUP(raw!AH160,convert!$D$26:$E$31,2)</f>
        <v>25</v>
      </c>
      <c r="AI160" s="57">
        <f>VLOOKUP(raw!AI160,convert!$D$26:$E$31,2)</f>
        <v>25</v>
      </c>
      <c r="AJ160" s="57">
        <f>VLOOKUP(raw!AJ160,convert!$D$26:$E$31,2)</f>
        <v>75</v>
      </c>
      <c r="AK160" s="57">
        <f>VLOOKUP(raw!AK160,convert!$D$26:$E$31,2)</f>
        <v>100</v>
      </c>
      <c r="AL160" s="57">
        <f>VLOOKUP(raw!AL160,convert!$D$26:$E$31,2)</f>
        <v>50</v>
      </c>
      <c r="AM160" s="57">
        <f>VLOOKUP(raw!AM160,convert!$D$26:$E$31,2)</f>
        <v>75</v>
      </c>
      <c r="AN160" s="57"/>
      <c r="AO160" s="60">
        <f>IF(COUNT(score!AD160:AE160)=0,".",MIN(score!AD160:AE160))</f>
        <v>100</v>
      </c>
    </row>
    <row r="161" spans="1:41" x14ac:dyDescent="0.25">
      <c r="A161" s="58">
        <f>raw!$A161:$A161</f>
        <v>43417</v>
      </c>
      <c r="B161" s="59" t="str">
        <f>raw!$B161:$B161</f>
        <v>0003-0056</v>
      </c>
      <c r="C161" s="57">
        <f>VLOOKUP(raw!C161,convert!$D$26:$E$31,2)</f>
        <v>50</v>
      </c>
      <c r="D161" s="57">
        <f>VLOOKUP(raw!D161,convert!$A$13:$B$16,2)</f>
        <v>100</v>
      </c>
      <c r="E161" s="57">
        <f>VLOOKUP(raw!E161,convert!$A$13:$B$16,2)</f>
        <v>100</v>
      </c>
      <c r="F161" s="57">
        <f>VLOOKUP(raw!F161,convert!$A$8:$B$10,2)</f>
        <v>100</v>
      </c>
      <c r="G161" s="57">
        <f>VLOOKUP(raw!G161,convert!$A$8:$B$10,2)</f>
        <v>100</v>
      </c>
      <c r="H161" s="57">
        <f>VLOOKUP(raw!H161,convert!$A$8:$B$10,2)</f>
        <v>100</v>
      </c>
      <c r="I161" s="57">
        <f>VLOOKUP(raw!I161,convert!$A$8:$B$10,2)</f>
        <v>100</v>
      </c>
      <c r="J161" s="57">
        <f>VLOOKUP(raw!J161,convert!$D$26:$E$31,2)</f>
        <v>100</v>
      </c>
      <c r="K161" s="57">
        <f>VLOOKUP(raw!K161,convert!$D$34:$E$40,2)</f>
        <v>80</v>
      </c>
      <c r="L161" s="57">
        <f>VLOOKUP(raw!L161,convert!$D$34:$E$40,2)</f>
        <v>40</v>
      </c>
      <c r="M161" s="57">
        <f>VLOOKUP(raw!M161,convert!$A$34:$B$40,2)</f>
        <v>60</v>
      </c>
      <c r="N161" s="57">
        <f>VLOOKUP(raw!N161,convert!$A$26:$B$31,2)</f>
        <v>100</v>
      </c>
      <c r="O161" s="57">
        <f>VLOOKUP(raw!O161,convert!$A$26:$B$31,2)</f>
        <v>25</v>
      </c>
      <c r="P161" s="57">
        <f>VLOOKUP(raw!P161,convert!$A$26:$B$31,2)</f>
        <v>75</v>
      </c>
      <c r="Q161" s="57">
        <f>VLOOKUP(raw!Q161,convert!$A$26:$B$31,2)</f>
        <v>75</v>
      </c>
      <c r="R161" s="57">
        <f>VLOOKUP(raw!R161,convert!$A$26:$B$31,2)</f>
        <v>100</v>
      </c>
      <c r="S161" s="57">
        <f>VLOOKUP(raw!S161,convert!$D$26:$E$31,2)</f>
        <v>100</v>
      </c>
      <c r="T161" s="57">
        <f>VLOOKUP(raw!T161,convert!$D$26:$E$31,2)</f>
        <v>100</v>
      </c>
      <c r="U161" s="57">
        <f>VLOOKUP(raw!U161,convert!$D$26:$E$31,2)</f>
        <v>100</v>
      </c>
      <c r="V161" s="57">
        <f>VLOOKUP(raw!V161,convert!$D$26:$E$31,2)</f>
        <v>100</v>
      </c>
      <c r="W161" s="57">
        <f>VLOOKUP(raw!W161,convert!$D$26:$E$31,2)</f>
        <v>100</v>
      </c>
      <c r="X161" s="57">
        <f>VLOOKUP(raw!X161,convert!$D$26:$E$31,2)</f>
        <v>100</v>
      </c>
      <c r="Y161" s="57">
        <f>VLOOKUP(raw!Y161,convert!$D$26:$E$31,2)</f>
        <v>100</v>
      </c>
      <c r="Z161" s="57">
        <f>VLOOKUP(raw!Z161,convert!$D$26:$E$31,2)</f>
        <v>100</v>
      </c>
      <c r="AA161" s="57">
        <f>VLOOKUP(raw!AA161,convert!$D$26:$E$31,2)</f>
        <v>75</v>
      </c>
      <c r="AB161" s="57">
        <f>VLOOKUP(raw!AB161,convert!$D$26:$E$31,2)</f>
        <v>100</v>
      </c>
      <c r="AC161" s="57">
        <f>VLOOKUP(raw!AC161,convert!$D$26:$E$31,2)</f>
        <v>100</v>
      </c>
      <c r="AD161" s="57">
        <f>VLOOKUP(raw!AD161,convert!$D$26:$E$31,2)</f>
        <v>100</v>
      </c>
      <c r="AE161" s="57" t="str">
        <f>VLOOKUP(raw!AE161,convert!$D$26:$E$31,2)</f>
        <v>.</v>
      </c>
      <c r="AF161" s="57">
        <f>VLOOKUP(raw!AF161,convert!$D$26:$E$31,2)</f>
        <v>100</v>
      </c>
      <c r="AG161" s="57">
        <f>VLOOKUP(raw!AG161,convert!$D$26:$E$31,2)</f>
        <v>100</v>
      </c>
      <c r="AH161" s="57">
        <f>VLOOKUP(raw!AH161,convert!$D$26:$E$31,2)</f>
        <v>75</v>
      </c>
      <c r="AI161" s="57">
        <f>VLOOKUP(raw!AI161,convert!$D$26:$E$31,2)</f>
        <v>100</v>
      </c>
      <c r="AJ161" s="57">
        <f>VLOOKUP(raw!AJ161,convert!$D$26:$E$31,2)</f>
        <v>100</v>
      </c>
      <c r="AK161" s="57">
        <f>VLOOKUP(raw!AK161,convert!$D$26:$E$31,2)</f>
        <v>100</v>
      </c>
      <c r="AL161" s="57">
        <f>VLOOKUP(raw!AL161,convert!$D$26:$E$31,2)</f>
        <v>100</v>
      </c>
      <c r="AM161" s="57">
        <f>VLOOKUP(raw!AM161,convert!$D$26:$E$31,2)</f>
        <v>100</v>
      </c>
      <c r="AN161" s="57"/>
      <c r="AO161" s="60">
        <f>IF(COUNT(score!AD161:AE161)=0,".",MIN(score!AD161:AE161))</f>
        <v>100</v>
      </c>
    </row>
    <row r="162" spans="1:41" x14ac:dyDescent="0.25">
      <c r="A162" s="58">
        <f>raw!$A162:$A162</f>
        <v>43417</v>
      </c>
      <c r="B162" s="59" t="str">
        <f>raw!$B162:$B162</f>
        <v>0003-0057</v>
      </c>
      <c r="C162" s="57">
        <f>VLOOKUP(raw!C162,convert!$D$26:$E$31,2)</f>
        <v>25</v>
      </c>
      <c r="D162" s="57">
        <f>VLOOKUP(raw!D162,convert!$A$13:$B$16,2)</f>
        <v>100</v>
      </c>
      <c r="E162" s="57">
        <f>VLOOKUP(raw!E162,convert!$A$13:$B$16,2)</f>
        <v>100</v>
      </c>
      <c r="F162" s="57">
        <f>VLOOKUP(raw!F162,convert!$A$8:$B$10,2)</f>
        <v>100</v>
      </c>
      <c r="G162" s="57">
        <f>VLOOKUP(raw!G162,convert!$A$8:$B$10,2)</f>
        <v>100</v>
      </c>
      <c r="H162" s="57">
        <f>VLOOKUP(raw!H162,convert!$A$8:$B$10,2)</f>
        <v>100</v>
      </c>
      <c r="I162" s="57">
        <f>VLOOKUP(raw!I162,convert!$A$8:$B$10,2)</f>
        <v>100</v>
      </c>
      <c r="J162" s="57">
        <f>VLOOKUP(raw!J162,convert!$D$26:$E$31,2)</f>
        <v>100</v>
      </c>
      <c r="K162" s="57">
        <f>VLOOKUP(raw!K162,convert!$D$34:$E$40,2)</f>
        <v>40</v>
      </c>
      <c r="L162" s="57">
        <f>VLOOKUP(raw!L162,convert!$D$34:$E$40,2)</f>
        <v>60</v>
      </c>
      <c r="M162" s="57">
        <f>VLOOKUP(raw!M162,convert!$A$34:$B$40,2)</f>
        <v>60</v>
      </c>
      <c r="N162" s="57">
        <f>VLOOKUP(raw!N162,convert!$A$26:$B$31,2)</f>
        <v>100</v>
      </c>
      <c r="O162" s="57">
        <f>VLOOKUP(raw!O162,convert!$A$26:$B$31,2)</f>
        <v>100</v>
      </c>
      <c r="P162" s="57">
        <f>VLOOKUP(raw!P162,convert!$A$26:$B$31,2)</f>
        <v>25</v>
      </c>
      <c r="Q162" s="57">
        <f>VLOOKUP(raw!Q162,convert!$A$26:$B$31,2)</f>
        <v>25</v>
      </c>
      <c r="R162" s="57">
        <f>VLOOKUP(raw!R162,convert!$A$26:$B$31,2)</f>
        <v>100</v>
      </c>
      <c r="S162" s="57">
        <f>VLOOKUP(raw!S162,convert!$D$26:$E$31,2)</f>
        <v>100</v>
      </c>
      <c r="T162" s="57">
        <f>VLOOKUP(raw!T162,convert!$D$26:$E$31,2)</f>
        <v>100</v>
      </c>
      <c r="U162" s="57">
        <f>VLOOKUP(raw!U162,convert!$D$26:$E$31,2)</f>
        <v>75</v>
      </c>
      <c r="V162" s="57">
        <f>VLOOKUP(raw!V162,convert!$D$26:$E$31,2)</f>
        <v>100</v>
      </c>
      <c r="W162" s="57">
        <f>VLOOKUP(raw!W162,convert!$D$26:$E$31,2)</f>
        <v>75</v>
      </c>
      <c r="X162" s="57">
        <f>VLOOKUP(raw!X162,convert!$D$26:$E$31,2)</f>
        <v>100</v>
      </c>
      <c r="Y162" s="57">
        <f>VLOOKUP(raw!Y162,convert!$D$26:$E$31,2)</f>
        <v>100</v>
      </c>
      <c r="Z162" s="57">
        <f>VLOOKUP(raw!Z162,convert!$D$26:$E$31,2)</f>
        <v>100</v>
      </c>
      <c r="AA162" s="57">
        <f>VLOOKUP(raw!AA162,convert!$D$26:$E$31,2)</f>
        <v>100</v>
      </c>
      <c r="AB162" s="57">
        <f>VLOOKUP(raw!AB162,convert!$D$26:$E$31,2)</f>
        <v>100</v>
      </c>
      <c r="AC162" s="57">
        <f>VLOOKUP(raw!AC162,convert!$D$26:$E$31,2)</f>
        <v>100</v>
      </c>
      <c r="AD162" s="57">
        <f>VLOOKUP(raw!AD162,convert!$D$26:$E$31,2)</f>
        <v>100</v>
      </c>
      <c r="AE162" s="57" t="str">
        <f>VLOOKUP(raw!AE162,convert!$D$26:$E$31,2)</f>
        <v>.</v>
      </c>
      <c r="AF162" s="57">
        <f>VLOOKUP(raw!AF162,convert!$D$26:$E$31,2)</f>
        <v>100</v>
      </c>
      <c r="AG162" s="57">
        <f>VLOOKUP(raw!AG162,convert!$D$26:$E$31,2)</f>
        <v>100</v>
      </c>
      <c r="AH162" s="57">
        <f>VLOOKUP(raw!AH162,convert!$D$26:$E$31,2)</f>
        <v>75</v>
      </c>
      <c r="AI162" s="57">
        <f>VLOOKUP(raw!AI162,convert!$D$26:$E$31,2)</f>
        <v>100</v>
      </c>
      <c r="AJ162" s="57">
        <f>VLOOKUP(raw!AJ162,convert!$D$26:$E$31,2)</f>
        <v>100</v>
      </c>
      <c r="AK162" s="57">
        <f>VLOOKUP(raw!AK162,convert!$D$26:$E$31,2)</f>
        <v>100</v>
      </c>
      <c r="AL162" s="57">
        <f>VLOOKUP(raw!AL162,convert!$D$26:$E$31,2)</f>
        <v>100</v>
      </c>
      <c r="AM162" s="57">
        <f>VLOOKUP(raw!AM162,convert!$D$26:$E$31,2)</f>
        <v>100</v>
      </c>
      <c r="AN162" s="57"/>
      <c r="AO162" s="60">
        <f>IF(COUNT(score!AD162:AE162)=0,".",MIN(score!AD162:AE162))</f>
        <v>100</v>
      </c>
    </row>
    <row r="163" spans="1:41" x14ac:dyDescent="0.25">
      <c r="A163" s="58">
        <f>raw!$A163:$A163</f>
        <v>43417</v>
      </c>
      <c r="B163" s="59" t="str">
        <f>raw!$B163:$B163</f>
        <v>0003-0059</v>
      </c>
      <c r="C163" s="57">
        <f>VLOOKUP(raw!C163,convert!$D$26:$E$31,2)</f>
        <v>0</v>
      </c>
      <c r="D163" s="57">
        <f>VLOOKUP(raw!D163,convert!$A$13:$B$16,2)</f>
        <v>0</v>
      </c>
      <c r="E163" s="57">
        <f>VLOOKUP(raw!E163,convert!$A$13:$B$16,2)</f>
        <v>0</v>
      </c>
      <c r="F163" s="57">
        <f>VLOOKUP(raw!F163,convert!$A$8:$B$10,2)</f>
        <v>0</v>
      </c>
      <c r="G163" s="57">
        <f>VLOOKUP(raw!G163,convert!$A$8:$B$10,2)</f>
        <v>0</v>
      </c>
      <c r="H163" s="57">
        <f>VLOOKUP(raw!H163,convert!$A$8:$B$10,2)</f>
        <v>0</v>
      </c>
      <c r="I163" s="57">
        <f>VLOOKUP(raw!I163,convert!$A$8:$B$10,2)</f>
        <v>0</v>
      </c>
      <c r="J163" s="57">
        <f>VLOOKUP(raw!J163,convert!$D$26:$E$31,2)</f>
        <v>0</v>
      </c>
      <c r="K163" s="57">
        <f>VLOOKUP(raw!K163,convert!$D$34:$E$40,2)</f>
        <v>20</v>
      </c>
      <c r="L163" s="57">
        <f>VLOOKUP(raw!L163,convert!$D$34:$E$40,2)</f>
        <v>20</v>
      </c>
      <c r="M163" s="57">
        <f>VLOOKUP(raw!M163,convert!$A$34:$B$40,2)</f>
        <v>0</v>
      </c>
      <c r="N163" s="57">
        <f>VLOOKUP(raw!N163,convert!$A$26:$B$31,2)</f>
        <v>0</v>
      </c>
      <c r="O163" s="57">
        <f>VLOOKUP(raw!O163,convert!$A$26:$B$31,2)</f>
        <v>25</v>
      </c>
      <c r="P163" s="57">
        <f>VLOOKUP(raw!P163,convert!$A$26:$B$31,2)</f>
        <v>25</v>
      </c>
      <c r="Q163" s="57">
        <f>VLOOKUP(raw!Q163,convert!$A$26:$B$31,2)</f>
        <v>0</v>
      </c>
      <c r="R163" s="57">
        <f>VLOOKUP(raw!R163,convert!$A$26:$B$31,2)</f>
        <v>0</v>
      </c>
      <c r="S163" s="57">
        <f>VLOOKUP(raw!S163,convert!$D$26:$E$31,2)</f>
        <v>0</v>
      </c>
      <c r="T163" s="57">
        <f>VLOOKUP(raw!T163,convert!$D$26:$E$31,2)</f>
        <v>0</v>
      </c>
      <c r="U163" s="57">
        <f>VLOOKUP(raw!U163,convert!$D$26:$E$31,2)</f>
        <v>100</v>
      </c>
      <c r="V163" s="57">
        <f>VLOOKUP(raw!V163,convert!$D$26:$E$31,2)</f>
        <v>100</v>
      </c>
      <c r="W163" s="57">
        <f>VLOOKUP(raw!W163,convert!$D$26:$E$31,2)</f>
        <v>50</v>
      </c>
      <c r="X163" s="57">
        <f>VLOOKUP(raw!X163,convert!$D$26:$E$31,2)</f>
        <v>100</v>
      </c>
      <c r="Y163" s="57">
        <f>VLOOKUP(raw!Y163,convert!$D$26:$E$31,2)</f>
        <v>100</v>
      </c>
      <c r="Z163" s="57">
        <f>VLOOKUP(raw!Z163,convert!$D$26:$E$31,2)</f>
        <v>100</v>
      </c>
      <c r="AA163" s="57">
        <f>VLOOKUP(raw!AA163,convert!$D$26:$E$31,2)</f>
        <v>0</v>
      </c>
      <c r="AB163" s="57">
        <f>VLOOKUP(raw!AB163,convert!$D$26:$E$31,2)</f>
        <v>75</v>
      </c>
      <c r="AC163" s="57">
        <f>VLOOKUP(raw!AC163,convert!$D$26:$E$31,2)</f>
        <v>75</v>
      </c>
      <c r="AD163" s="57">
        <f>VLOOKUP(raw!AD163,convert!$D$26:$E$31,2)</f>
        <v>100</v>
      </c>
      <c r="AE163" s="57" t="str">
        <f>VLOOKUP(raw!AE163,convert!$D$26:$E$31,2)</f>
        <v>.</v>
      </c>
      <c r="AF163" s="57">
        <f>VLOOKUP(raw!AF163,convert!$D$26:$E$31,2)</f>
        <v>25</v>
      </c>
      <c r="AG163" s="57">
        <f>VLOOKUP(raw!AG163,convert!$D$26:$E$31,2)</f>
        <v>100</v>
      </c>
      <c r="AH163" s="57">
        <f>VLOOKUP(raw!AH163,convert!$D$26:$E$31,2)</f>
        <v>50</v>
      </c>
      <c r="AI163" s="57">
        <f>VLOOKUP(raw!AI163,convert!$D$26:$E$31,2)</f>
        <v>100</v>
      </c>
      <c r="AJ163" s="57">
        <f>VLOOKUP(raw!AJ163,convert!$D$26:$E$31,2)</f>
        <v>100</v>
      </c>
      <c r="AK163" s="57">
        <f>VLOOKUP(raw!AK163,convert!$D$26:$E$31,2)</f>
        <v>25</v>
      </c>
      <c r="AL163" s="57">
        <f>VLOOKUP(raw!AL163,convert!$D$26:$E$31,2)</f>
        <v>100</v>
      </c>
      <c r="AM163" s="57">
        <f>VLOOKUP(raw!AM163,convert!$D$26:$E$31,2)</f>
        <v>75</v>
      </c>
      <c r="AN163" s="57"/>
      <c r="AO163" s="60">
        <f>IF(COUNT(score!AD163:AE163)=0,".",MIN(score!AD163:AE163))</f>
        <v>100</v>
      </c>
    </row>
    <row r="164" spans="1:41" x14ac:dyDescent="0.25">
      <c r="A164" s="58">
        <f>raw!$A164:$A164</f>
        <v>43417</v>
      </c>
      <c r="B164" s="59" t="str">
        <f>raw!$B164:$B164</f>
        <v>0003-0060</v>
      </c>
      <c r="C164" s="57">
        <f>VLOOKUP(raw!C164,convert!$D$26:$E$31,2)</f>
        <v>25</v>
      </c>
      <c r="D164" s="57">
        <f>VLOOKUP(raw!D164,convert!$A$13:$B$16,2)</f>
        <v>0</v>
      </c>
      <c r="E164" s="57">
        <f>VLOOKUP(raw!E164,convert!$A$13:$B$16,2)</f>
        <v>0</v>
      </c>
      <c r="F164" s="57">
        <f>VLOOKUP(raw!F164,convert!$A$8:$B$10,2)</f>
        <v>0</v>
      </c>
      <c r="G164" s="57">
        <f>VLOOKUP(raw!G164,convert!$A$8:$B$10,2)</f>
        <v>0</v>
      </c>
      <c r="H164" s="57">
        <f>VLOOKUP(raw!H164,convert!$A$8:$B$10,2)</f>
        <v>0</v>
      </c>
      <c r="I164" s="57">
        <f>VLOOKUP(raw!I164,convert!$A$8:$B$10,2)</f>
        <v>0</v>
      </c>
      <c r="J164" s="57">
        <f>VLOOKUP(raw!J164,convert!$D$26:$E$31,2)</f>
        <v>0</v>
      </c>
      <c r="K164" s="57">
        <f>VLOOKUP(raw!K164,convert!$D$34:$E$40,2)</f>
        <v>40</v>
      </c>
      <c r="L164" s="57">
        <f>VLOOKUP(raw!L164,convert!$D$34:$E$40,2)</f>
        <v>0</v>
      </c>
      <c r="M164" s="57">
        <f>VLOOKUP(raw!M164,convert!$A$34:$B$40,2)</f>
        <v>40</v>
      </c>
      <c r="N164" s="57">
        <f>VLOOKUP(raw!N164,convert!$A$26:$B$31,2)</f>
        <v>25</v>
      </c>
      <c r="O164" s="57">
        <f>VLOOKUP(raw!O164,convert!$A$26:$B$31,2)</f>
        <v>0</v>
      </c>
      <c r="P164" s="57">
        <f>VLOOKUP(raw!P164,convert!$A$26:$B$31,2)</f>
        <v>0</v>
      </c>
      <c r="Q164" s="57">
        <f>VLOOKUP(raw!Q164,convert!$A$26:$B$31,2)</f>
        <v>0</v>
      </c>
      <c r="R164" s="57">
        <f>VLOOKUP(raw!R164,convert!$A$26:$B$31,2)</f>
        <v>0</v>
      </c>
      <c r="S164" s="57">
        <f>VLOOKUP(raw!S164,convert!$D$26:$E$31,2)</f>
        <v>25</v>
      </c>
      <c r="T164" s="57">
        <f>VLOOKUP(raw!T164,convert!$D$26:$E$31,2)</f>
        <v>75</v>
      </c>
      <c r="U164" s="57">
        <f>VLOOKUP(raw!U164,convert!$D$26:$E$31,2)</f>
        <v>100</v>
      </c>
      <c r="V164" s="57">
        <f>VLOOKUP(raw!V164,convert!$D$26:$E$31,2)</f>
        <v>100</v>
      </c>
      <c r="W164" s="57">
        <f>VLOOKUP(raw!W164,convert!$D$26:$E$31,2)</f>
        <v>25</v>
      </c>
      <c r="X164" s="57">
        <f>VLOOKUP(raw!X164,convert!$D$26:$E$31,2)</f>
        <v>50</v>
      </c>
      <c r="Y164" s="57">
        <f>VLOOKUP(raw!Y164,convert!$D$26:$E$31,2)</f>
        <v>100</v>
      </c>
      <c r="Z164" s="57">
        <f>VLOOKUP(raw!Z164,convert!$D$26:$E$31,2)</f>
        <v>25</v>
      </c>
      <c r="AA164" s="57">
        <f>VLOOKUP(raw!AA164,convert!$D$26:$E$31,2)</f>
        <v>25</v>
      </c>
      <c r="AB164" s="57">
        <f>VLOOKUP(raw!AB164,convert!$D$26:$E$31,2)</f>
        <v>75</v>
      </c>
      <c r="AC164" s="57">
        <f>VLOOKUP(raw!AC164,convert!$D$26:$E$31,2)</f>
        <v>25</v>
      </c>
      <c r="AD164" s="57">
        <f>VLOOKUP(raw!AD164,convert!$D$26:$E$31,2)</f>
        <v>100</v>
      </c>
      <c r="AE164" s="57" t="str">
        <f>VLOOKUP(raw!AE164,convert!$D$26:$E$31,2)</f>
        <v>.</v>
      </c>
      <c r="AF164" s="57">
        <f>VLOOKUP(raw!AF164,convert!$D$26:$E$31,2)</f>
        <v>100</v>
      </c>
      <c r="AG164" s="57">
        <f>VLOOKUP(raw!AG164,convert!$D$26:$E$31,2)</f>
        <v>100</v>
      </c>
      <c r="AH164" s="57">
        <f>VLOOKUP(raw!AH164,convert!$D$26:$E$31,2)</f>
        <v>25</v>
      </c>
      <c r="AI164" s="57">
        <f>VLOOKUP(raw!AI164,convert!$D$26:$E$31,2)</f>
        <v>25</v>
      </c>
      <c r="AJ164" s="57">
        <f>VLOOKUP(raw!AJ164,convert!$D$26:$E$31,2)</f>
        <v>100</v>
      </c>
      <c r="AK164" s="57">
        <f>VLOOKUP(raw!AK164,convert!$D$26:$E$31,2)</f>
        <v>25</v>
      </c>
      <c r="AL164" s="57">
        <f>VLOOKUP(raw!AL164,convert!$D$26:$E$31,2)</f>
        <v>100</v>
      </c>
      <c r="AM164" s="57">
        <f>VLOOKUP(raw!AM164,convert!$D$26:$E$31,2)</f>
        <v>25</v>
      </c>
      <c r="AN164" s="57"/>
      <c r="AO164" s="60">
        <f>IF(COUNT(score!AD164:AE164)=0,".",MIN(score!AD164:AE164))</f>
        <v>100</v>
      </c>
    </row>
    <row r="165" spans="1:41" x14ac:dyDescent="0.25">
      <c r="A165" s="58">
        <f>raw!$A165:$A165</f>
        <v>43412</v>
      </c>
      <c r="B165" s="59" t="str">
        <f>raw!$B165:$B165</f>
        <v>0003-0062</v>
      </c>
      <c r="C165" s="57">
        <f>VLOOKUP(raw!C165,convert!$D$26:$E$31,2)</f>
        <v>50</v>
      </c>
      <c r="D165" s="57">
        <f>VLOOKUP(raw!D165,convert!$A$13:$B$16,2)</f>
        <v>0</v>
      </c>
      <c r="E165" s="57">
        <f>VLOOKUP(raw!E165,convert!$A$13:$B$16,2)</f>
        <v>0</v>
      </c>
      <c r="F165" s="57">
        <f>VLOOKUP(raw!F165,convert!$A$8:$B$10,2)</f>
        <v>0</v>
      </c>
      <c r="G165" s="57">
        <f>VLOOKUP(raw!G165,convert!$A$8:$B$10,2)</f>
        <v>0</v>
      </c>
      <c r="H165" s="57">
        <f>VLOOKUP(raw!H165,convert!$A$8:$B$10,2)</f>
        <v>100</v>
      </c>
      <c r="I165" s="57">
        <f>VLOOKUP(raw!I165,convert!$A$8:$B$10,2)</f>
        <v>100</v>
      </c>
      <c r="J165" s="57">
        <f>VLOOKUP(raw!J165,convert!$D$26:$E$31,2)</f>
        <v>75</v>
      </c>
      <c r="K165" s="57">
        <f>VLOOKUP(raw!K165,convert!$D$34:$E$40,2)</f>
        <v>100</v>
      </c>
      <c r="L165" s="57">
        <f>VLOOKUP(raw!L165,convert!$D$34:$E$40,2)</f>
        <v>40</v>
      </c>
      <c r="M165" s="57">
        <f>VLOOKUP(raw!M165,convert!$A$34:$B$40,2)</f>
        <v>100</v>
      </c>
      <c r="N165" s="57">
        <f>VLOOKUP(raw!N165,convert!$A$26:$B$31,2)</f>
        <v>75</v>
      </c>
      <c r="O165" s="57">
        <f>VLOOKUP(raw!O165,convert!$A$26:$B$31,2)</f>
        <v>25</v>
      </c>
      <c r="P165" s="57">
        <f>VLOOKUP(raw!P165,convert!$A$26:$B$31,2)</f>
        <v>25</v>
      </c>
      <c r="Q165" s="57">
        <f>VLOOKUP(raw!Q165,convert!$A$26:$B$31,2)</f>
        <v>100</v>
      </c>
      <c r="R165" s="57">
        <f>VLOOKUP(raw!R165,convert!$A$26:$B$31,2)</f>
        <v>100</v>
      </c>
      <c r="S165" s="57">
        <f>VLOOKUP(raw!S165,convert!$D$26:$E$31,2)</f>
        <v>100</v>
      </c>
      <c r="T165" s="57">
        <f>VLOOKUP(raw!T165,convert!$D$26:$E$31,2)</f>
        <v>100</v>
      </c>
      <c r="U165" s="57">
        <f>VLOOKUP(raw!U165,convert!$D$26:$E$31,2)</f>
        <v>75</v>
      </c>
      <c r="V165" s="57">
        <f>VLOOKUP(raw!V165,convert!$D$26:$E$31,2)</f>
        <v>25</v>
      </c>
      <c r="W165" s="57">
        <f>VLOOKUP(raw!W165,convert!$D$26:$E$31,2)</f>
        <v>25</v>
      </c>
      <c r="X165" s="57">
        <f>VLOOKUP(raw!X165,convert!$D$26:$E$31,2)</f>
        <v>100</v>
      </c>
      <c r="Y165" s="57">
        <f>VLOOKUP(raw!Y165,convert!$D$26:$E$31,2)</f>
        <v>100</v>
      </c>
      <c r="Z165" s="57">
        <f>VLOOKUP(raw!Z165,convert!$D$26:$E$31,2)</f>
        <v>100</v>
      </c>
      <c r="AA165" s="57">
        <f>VLOOKUP(raw!AA165,convert!$D$26:$E$31,2)</f>
        <v>50</v>
      </c>
      <c r="AB165" s="57">
        <f>VLOOKUP(raw!AB165,convert!$D$26:$E$31,2)</f>
        <v>75</v>
      </c>
      <c r="AC165" s="57">
        <f>VLOOKUP(raw!AC165,convert!$D$26:$E$31,2)</f>
        <v>100</v>
      </c>
      <c r="AD165" s="57">
        <f>VLOOKUP(raw!AD165,convert!$D$26:$E$31,2)</f>
        <v>100</v>
      </c>
      <c r="AE165" s="57" t="str">
        <f>VLOOKUP(raw!AE165,convert!$D$26:$E$31,2)</f>
        <v>.</v>
      </c>
      <c r="AF165" s="57">
        <f>VLOOKUP(raw!AF165,convert!$D$26:$E$31,2)</f>
        <v>100</v>
      </c>
      <c r="AG165" s="57">
        <f>VLOOKUP(raw!AG165,convert!$D$26:$E$31,2)</f>
        <v>100</v>
      </c>
      <c r="AH165" s="57">
        <f>VLOOKUP(raw!AH165,convert!$D$26:$E$31,2)</f>
        <v>100</v>
      </c>
      <c r="AI165" s="57">
        <f>VLOOKUP(raw!AI165,convert!$D$26:$E$31,2)</f>
        <v>25</v>
      </c>
      <c r="AJ165" s="57">
        <f>VLOOKUP(raw!AJ165,convert!$D$26:$E$31,2)</f>
        <v>100</v>
      </c>
      <c r="AK165" s="57">
        <f>VLOOKUP(raw!AK165,convert!$D$26:$E$31,2)</f>
        <v>100</v>
      </c>
      <c r="AL165" s="57">
        <f>VLOOKUP(raw!AL165,convert!$D$26:$E$31,2)</f>
        <v>25</v>
      </c>
      <c r="AM165" s="57">
        <f>VLOOKUP(raw!AM165,convert!$D$26:$E$31,2)</f>
        <v>100</v>
      </c>
      <c r="AN165" s="57"/>
      <c r="AO165" s="60">
        <f>IF(COUNT(score!AD165:AE165)=0,".",MIN(score!AD165:AE165))</f>
        <v>100</v>
      </c>
    </row>
    <row r="166" spans="1:41" x14ac:dyDescent="0.25">
      <c r="A166" s="58">
        <f>raw!$A166:$A166</f>
        <v>43412</v>
      </c>
      <c r="B166" s="59" t="str">
        <f>raw!$B166:$B166</f>
        <v>0003-0063</v>
      </c>
      <c r="C166" s="57">
        <f>VLOOKUP(raw!C166,convert!$D$26:$E$31,2)</f>
        <v>75</v>
      </c>
      <c r="D166" s="57">
        <f>VLOOKUP(raw!D166,convert!$A$13:$B$16,2)</f>
        <v>50</v>
      </c>
      <c r="E166" s="57">
        <f>VLOOKUP(raw!E166,convert!$A$13:$B$16,2)</f>
        <v>50</v>
      </c>
      <c r="F166" s="57">
        <f>VLOOKUP(raw!F166,convert!$A$8:$B$10,2)</f>
        <v>0</v>
      </c>
      <c r="G166" s="57">
        <f>VLOOKUP(raw!G166,convert!$A$8:$B$10,2)</f>
        <v>0</v>
      </c>
      <c r="H166" s="57">
        <f>VLOOKUP(raw!H166,convert!$A$8:$B$10,2)</f>
        <v>100</v>
      </c>
      <c r="I166" s="57">
        <f>VLOOKUP(raw!I166,convert!$A$8:$B$10,2)</f>
        <v>100</v>
      </c>
      <c r="J166" s="57">
        <f>VLOOKUP(raw!J166,convert!$D$26:$E$31,2)</f>
        <v>75</v>
      </c>
      <c r="K166" s="57">
        <f>VLOOKUP(raw!K166,convert!$D$34:$E$40,2)</f>
        <v>100</v>
      </c>
      <c r="L166" s="57">
        <f>VLOOKUP(raw!L166,convert!$D$34:$E$40,2)</f>
        <v>40</v>
      </c>
      <c r="M166" s="57">
        <f>VLOOKUP(raw!M166,convert!$A$34:$B$40,2)</f>
        <v>100</v>
      </c>
      <c r="N166" s="57">
        <f>VLOOKUP(raw!N166,convert!$A$26:$B$31,2)</f>
        <v>75</v>
      </c>
      <c r="O166" s="57">
        <f>VLOOKUP(raw!O166,convert!$A$26:$B$31,2)</f>
        <v>100</v>
      </c>
      <c r="P166" s="57">
        <f>VLOOKUP(raw!P166,convert!$A$26:$B$31,2)</f>
        <v>100</v>
      </c>
      <c r="Q166" s="57">
        <f>VLOOKUP(raw!Q166,convert!$A$26:$B$31,2)</f>
        <v>100</v>
      </c>
      <c r="R166" s="57">
        <f>VLOOKUP(raw!R166,convert!$A$26:$B$31,2)</f>
        <v>100</v>
      </c>
      <c r="S166" s="57">
        <f>VLOOKUP(raw!S166,convert!$D$26:$E$31,2)</f>
        <v>100</v>
      </c>
      <c r="T166" s="57">
        <f>VLOOKUP(raw!T166,convert!$D$26:$E$31,2)</f>
        <v>100</v>
      </c>
      <c r="U166" s="57">
        <f>VLOOKUP(raw!U166,convert!$D$26:$E$31,2)</f>
        <v>100</v>
      </c>
      <c r="V166" s="57">
        <f>VLOOKUP(raw!V166,convert!$D$26:$E$31,2)</f>
        <v>100</v>
      </c>
      <c r="W166" s="57">
        <f>VLOOKUP(raw!W166,convert!$D$26:$E$31,2)</f>
        <v>75</v>
      </c>
      <c r="X166" s="57">
        <f>VLOOKUP(raw!X166,convert!$D$26:$E$31,2)</f>
        <v>100</v>
      </c>
      <c r="Y166" s="57">
        <f>VLOOKUP(raw!Y166,convert!$D$26:$E$31,2)</f>
        <v>100</v>
      </c>
      <c r="Z166" s="57">
        <f>VLOOKUP(raw!Z166,convert!$D$26:$E$31,2)</f>
        <v>100</v>
      </c>
      <c r="AA166" s="57">
        <f>VLOOKUP(raw!AA166,convert!$D$26:$E$31,2)</f>
        <v>75</v>
      </c>
      <c r="AB166" s="57">
        <f>VLOOKUP(raw!AB166,convert!$D$26:$E$31,2)</f>
        <v>100</v>
      </c>
      <c r="AC166" s="57">
        <f>VLOOKUP(raw!AC166,convert!$D$26:$E$31,2)</f>
        <v>75</v>
      </c>
      <c r="AD166" s="57">
        <f>VLOOKUP(raw!AD166,convert!$D$26:$E$31,2)</f>
        <v>100</v>
      </c>
      <c r="AE166" s="57" t="str">
        <f>VLOOKUP(raw!AE166,convert!$D$26:$E$31,2)</f>
        <v>.</v>
      </c>
      <c r="AF166" s="57">
        <f>VLOOKUP(raw!AF166,convert!$D$26:$E$31,2)</f>
        <v>100</v>
      </c>
      <c r="AG166" s="57">
        <f>VLOOKUP(raw!AG166,convert!$D$26:$E$31,2)</f>
        <v>100</v>
      </c>
      <c r="AH166" s="57">
        <f>VLOOKUP(raw!AH166,convert!$D$26:$E$31,2)</f>
        <v>100</v>
      </c>
      <c r="AI166" s="57">
        <f>VLOOKUP(raw!AI166,convert!$D$26:$E$31,2)</f>
        <v>100</v>
      </c>
      <c r="AJ166" s="57">
        <f>VLOOKUP(raw!AJ166,convert!$D$26:$E$31,2)</f>
        <v>100</v>
      </c>
      <c r="AK166" s="57">
        <f>VLOOKUP(raw!AK166,convert!$D$26:$E$31,2)</f>
        <v>100</v>
      </c>
      <c r="AL166" s="57">
        <f>VLOOKUP(raw!AL166,convert!$D$26:$E$31,2)</f>
        <v>100</v>
      </c>
      <c r="AM166" s="57">
        <f>VLOOKUP(raw!AM166,convert!$D$26:$E$31,2)</f>
        <v>100</v>
      </c>
      <c r="AN166" s="57"/>
      <c r="AO166" s="60">
        <f>IF(COUNT(score!AD166:AE166)=0,".",MIN(score!AD166:AE166))</f>
        <v>100</v>
      </c>
    </row>
    <row r="167" spans="1:41" x14ac:dyDescent="0.25">
      <c r="A167" s="58">
        <f>raw!$A167:$A167</f>
        <v>43412</v>
      </c>
      <c r="B167" s="59" t="str">
        <f>raw!$B167:$B167</f>
        <v>0003-0064</v>
      </c>
      <c r="C167" s="57">
        <f>VLOOKUP(raw!C167,convert!$D$26:$E$31,2)</f>
        <v>50</v>
      </c>
      <c r="D167" s="57">
        <f>VLOOKUP(raw!D167,convert!$A$13:$B$16,2)</f>
        <v>50</v>
      </c>
      <c r="E167" s="57">
        <f>VLOOKUP(raw!E167,convert!$A$13:$B$16,2)</f>
        <v>50</v>
      </c>
      <c r="F167" s="57">
        <f>VLOOKUP(raw!F167,convert!$A$8:$B$10,2)</f>
        <v>100</v>
      </c>
      <c r="G167" s="57">
        <f>VLOOKUP(raw!G167,convert!$A$8:$B$10,2)</f>
        <v>100</v>
      </c>
      <c r="H167" s="57">
        <f>VLOOKUP(raw!H167,convert!$A$8:$B$10,2)</f>
        <v>100</v>
      </c>
      <c r="I167" s="57">
        <f>VLOOKUP(raw!I167,convert!$A$8:$B$10,2)</f>
        <v>100</v>
      </c>
      <c r="J167" s="57">
        <f>VLOOKUP(raw!J167,convert!$D$26:$E$31,2)</f>
        <v>100</v>
      </c>
      <c r="K167" s="57">
        <f>VLOOKUP(raw!K167,convert!$D$34:$E$40,2)</f>
        <v>80</v>
      </c>
      <c r="L167" s="57">
        <f>VLOOKUP(raw!L167,convert!$D$34:$E$40,2)</f>
        <v>20</v>
      </c>
      <c r="M167" s="57">
        <f>VLOOKUP(raw!M167,convert!$A$34:$B$40,2)</f>
        <v>80</v>
      </c>
      <c r="N167" s="57">
        <f>VLOOKUP(raw!N167,convert!$A$26:$B$31,2)</f>
        <v>100</v>
      </c>
      <c r="O167" s="57">
        <f>VLOOKUP(raw!O167,convert!$A$26:$B$31,2)</f>
        <v>100</v>
      </c>
      <c r="P167" s="57">
        <f>VLOOKUP(raw!P167,convert!$A$26:$B$31,2)</f>
        <v>100</v>
      </c>
      <c r="Q167" s="57">
        <f>VLOOKUP(raw!Q167,convert!$A$26:$B$31,2)</f>
        <v>100</v>
      </c>
      <c r="R167" s="57">
        <f>VLOOKUP(raw!R167,convert!$A$26:$B$31,2)</f>
        <v>100</v>
      </c>
      <c r="S167" s="57">
        <f>VLOOKUP(raw!S167,convert!$D$26:$E$31,2)</f>
        <v>100</v>
      </c>
      <c r="T167" s="57">
        <f>VLOOKUP(raw!T167,convert!$D$26:$E$31,2)</f>
        <v>75</v>
      </c>
      <c r="U167" s="57">
        <f>VLOOKUP(raw!U167,convert!$D$26:$E$31,2)</f>
        <v>100</v>
      </c>
      <c r="V167" s="57">
        <f>VLOOKUP(raw!V167,convert!$D$26:$E$31,2)</f>
        <v>100</v>
      </c>
      <c r="W167" s="57">
        <f>VLOOKUP(raw!W167,convert!$D$26:$E$31,2)</f>
        <v>100</v>
      </c>
      <c r="X167" s="57">
        <f>VLOOKUP(raw!X167,convert!$D$26:$E$31,2)</f>
        <v>100</v>
      </c>
      <c r="Y167" s="57">
        <f>VLOOKUP(raw!Y167,convert!$D$26:$E$31,2)</f>
        <v>100</v>
      </c>
      <c r="Z167" s="57">
        <f>VLOOKUP(raw!Z167,convert!$D$26:$E$31,2)</f>
        <v>100</v>
      </c>
      <c r="AA167" s="57">
        <f>VLOOKUP(raw!AA167,convert!$D$26:$E$31,2)</f>
        <v>75</v>
      </c>
      <c r="AB167" s="57">
        <f>VLOOKUP(raw!AB167,convert!$D$26:$E$31,2)</f>
        <v>100</v>
      </c>
      <c r="AC167" s="57">
        <f>VLOOKUP(raw!AC167,convert!$D$26:$E$31,2)</f>
        <v>75</v>
      </c>
      <c r="AD167" s="57">
        <f>VLOOKUP(raw!AD167,convert!$D$26:$E$31,2)</f>
        <v>100</v>
      </c>
      <c r="AE167" s="57" t="str">
        <f>VLOOKUP(raw!AE167,convert!$D$26:$E$31,2)</f>
        <v>.</v>
      </c>
      <c r="AF167" s="57">
        <f>VLOOKUP(raw!AF167,convert!$D$26:$E$31,2)</f>
        <v>100</v>
      </c>
      <c r="AG167" s="57">
        <f>VLOOKUP(raw!AG167,convert!$D$26:$E$31,2)</f>
        <v>100</v>
      </c>
      <c r="AH167" s="57">
        <f>VLOOKUP(raw!AH167,convert!$D$26:$E$31,2)</f>
        <v>75</v>
      </c>
      <c r="AI167" s="57">
        <f>VLOOKUP(raw!AI167,convert!$D$26:$E$31,2)</f>
        <v>100</v>
      </c>
      <c r="AJ167" s="57">
        <f>VLOOKUP(raw!AJ167,convert!$D$26:$E$31,2)</f>
        <v>100</v>
      </c>
      <c r="AK167" s="57">
        <f>VLOOKUP(raw!AK167,convert!$D$26:$E$31,2)</f>
        <v>100</v>
      </c>
      <c r="AL167" s="57">
        <f>VLOOKUP(raw!AL167,convert!$D$26:$E$31,2)</f>
        <v>0</v>
      </c>
      <c r="AM167" s="57">
        <f>VLOOKUP(raw!AM167,convert!$D$26:$E$31,2)</f>
        <v>75</v>
      </c>
      <c r="AN167" s="57"/>
      <c r="AO167" s="60">
        <f>IF(COUNT(score!AD167:AE167)=0,".",MIN(score!AD167:AE167))</f>
        <v>100</v>
      </c>
    </row>
    <row r="168" spans="1:41" x14ac:dyDescent="0.25">
      <c r="A168" s="58">
        <f>raw!$A168:$A168</f>
        <v>43412</v>
      </c>
      <c r="B168" s="59" t="str">
        <f>raw!$B168:$B168</f>
        <v>0003-0065</v>
      </c>
      <c r="C168" s="57">
        <f>VLOOKUP(raw!C168,convert!$D$26:$E$31,2)</f>
        <v>100</v>
      </c>
      <c r="D168" s="57">
        <f>VLOOKUP(raw!D168,convert!$A$13:$B$16,2)</f>
        <v>0</v>
      </c>
      <c r="E168" s="57">
        <f>VLOOKUP(raw!E168,convert!$A$13:$B$16,2)</f>
        <v>0</v>
      </c>
      <c r="F168" s="57">
        <f>VLOOKUP(raw!F168,convert!$A$8:$B$10,2)</f>
        <v>100</v>
      </c>
      <c r="G168" s="57">
        <f>VLOOKUP(raw!G168,convert!$A$8:$B$10,2)</f>
        <v>100</v>
      </c>
      <c r="H168" s="57">
        <f>VLOOKUP(raw!H168,convert!$A$8:$B$10,2)</f>
        <v>100</v>
      </c>
      <c r="I168" s="57">
        <f>VLOOKUP(raw!I168,convert!$A$8:$B$10,2)</f>
        <v>100</v>
      </c>
      <c r="J168" s="57">
        <f>VLOOKUP(raw!J168,convert!$D$26:$E$31,2)</f>
        <v>100</v>
      </c>
      <c r="K168" s="57">
        <f>VLOOKUP(raw!K168,convert!$D$34:$E$40,2)</f>
        <v>100</v>
      </c>
      <c r="L168" s="57">
        <f>VLOOKUP(raw!L168,convert!$D$34:$E$40,2)</f>
        <v>60</v>
      </c>
      <c r="M168" s="57">
        <f>VLOOKUP(raw!M168,convert!$A$34:$B$40,2)</f>
        <v>60</v>
      </c>
      <c r="N168" s="57">
        <f>VLOOKUP(raw!N168,convert!$A$26:$B$31,2)</f>
        <v>100</v>
      </c>
      <c r="O168" s="57">
        <f>VLOOKUP(raw!O168,convert!$A$26:$B$31,2)</f>
        <v>100</v>
      </c>
      <c r="P168" s="57">
        <f>VLOOKUP(raw!P168,convert!$A$26:$B$31,2)</f>
        <v>100</v>
      </c>
      <c r="Q168" s="57">
        <f>VLOOKUP(raw!Q168,convert!$A$26:$B$31,2)</f>
        <v>100</v>
      </c>
      <c r="R168" s="57">
        <f>VLOOKUP(raw!R168,convert!$A$26:$B$31,2)</f>
        <v>100</v>
      </c>
      <c r="S168" s="57">
        <f>VLOOKUP(raw!S168,convert!$D$26:$E$31,2)</f>
        <v>100</v>
      </c>
      <c r="T168" s="57">
        <f>VLOOKUP(raw!T168,convert!$D$26:$E$31,2)</f>
        <v>100</v>
      </c>
      <c r="U168" s="57">
        <f>VLOOKUP(raw!U168,convert!$D$26:$E$31,2)</f>
        <v>100</v>
      </c>
      <c r="V168" s="57">
        <f>VLOOKUP(raw!V168,convert!$D$26:$E$31,2)</f>
        <v>100</v>
      </c>
      <c r="W168" s="57">
        <f>VLOOKUP(raw!W168,convert!$D$26:$E$31,2)</f>
        <v>100</v>
      </c>
      <c r="X168" s="57">
        <f>VLOOKUP(raw!X168,convert!$D$26:$E$31,2)</f>
        <v>100</v>
      </c>
      <c r="Y168" s="57">
        <f>VLOOKUP(raw!Y168,convert!$D$26:$E$31,2)</f>
        <v>100</v>
      </c>
      <c r="Z168" s="57">
        <f>VLOOKUP(raw!Z168,convert!$D$26:$E$31,2)</f>
        <v>100</v>
      </c>
      <c r="AA168" s="57">
        <f>VLOOKUP(raw!AA168,convert!$D$26:$E$31,2)</f>
        <v>100</v>
      </c>
      <c r="AB168" s="57">
        <f>VLOOKUP(raw!AB168,convert!$D$26:$E$31,2)</f>
        <v>100</v>
      </c>
      <c r="AC168" s="57">
        <f>VLOOKUP(raw!AC168,convert!$D$26:$E$31,2)</f>
        <v>100</v>
      </c>
      <c r="AD168" s="57">
        <f>VLOOKUP(raw!AD168,convert!$D$26:$E$31,2)</f>
        <v>100</v>
      </c>
      <c r="AE168" s="57" t="str">
        <f>VLOOKUP(raw!AE168,convert!$D$26:$E$31,2)</f>
        <v>.</v>
      </c>
      <c r="AF168" s="57">
        <f>VLOOKUP(raw!AF168,convert!$D$26:$E$31,2)</f>
        <v>75</v>
      </c>
      <c r="AG168" s="57">
        <f>VLOOKUP(raw!AG168,convert!$D$26:$E$31,2)</f>
        <v>100</v>
      </c>
      <c r="AH168" s="57">
        <f>VLOOKUP(raw!AH168,convert!$D$26:$E$31,2)</f>
        <v>100</v>
      </c>
      <c r="AI168" s="57">
        <f>VLOOKUP(raw!AI168,convert!$D$26:$E$31,2)</f>
        <v>100</v>
      </c>
      <c r="AJ168" s="57">
        <f>VLOOKUP(raw!AJ168,convert!$D$26:$E$31,2)</f>
        <v>100</v>
      </c>
      <c r="AK168" s="57">
        <f>VLOOKUP(raw!AK168,convert!$D$26:$E$31,2)</f>
        <v>75</v>
      </c>
      <c r="AL168" s="57">
        <f>VLOOKUP(raw!AL168,convert!$D$26:$E$31,2)</f>
        <v>100</v>
      </c>
      <c r="AM168" s="57">
        <f>VLOOKUP(raw!AM168,convert!$D$26:$E$31,2)</f>
        <v>100</v>
      </c>
      <c r="AN168" s="57"/>
      <c r="AO168" s="60">
        <f>IF(COUNT(score!AD168:AE168)=0,".",MIN(score!AD168:AE168))</f>
        <v>100</v>
      </c>
    </row>
    <row r="169" spans="1:41" x14ac:dyDescent="0.25">
      <c r="A169" s="58">
        <f>raw!$A169:$A169</f>
        <v>43339</v>
      </c>
      <c r="B169" s="59" t="str">
        <f>raw!$B169:$B169</f>
        <v>0005-0001</v>
      </c>
      <c r="C169" s="57">
        <f>VLOOKUP(raw!C169,convert!$D$26:$E$31,2)</f>
        <v>50</v>
      </c>
      <c r="D169" s="57">
        <f>VLOOKUP(raw!D169,convert!$A$13:$B$16,2)</f>
        <v>0</v>
      </c>
      <c r="E169" s="57">
        <f>VLOOKUP(raw!E169,convert!$A$13:$B$16,2)</f>
        <v>0</v>
      </c>
      <c r="F169" s="57">
        <f>VLOOKUP(raw!F169,convert!$A$8:$B$10,2)</f>
        <v>0</v>
      </c>
      <c r="G169" s="57">
        <f>VLOOKUP(raw!G169,convert!$A$8:$B$10,2)</f>
        <v>0</v>
      </c>
      <c r="H169" s="57">
        <f>VLOOKUP(raw!H169,convert!$A$8:$B$10,2)</f>
        <v>100</v>
      </c>
      <c r="I169" s="57">
        <f>VLOOKUP(raw!I169,convert!$A$8:$B$10,2)</f>
        <v>100</v>
      </c>
      <c r="J169" s="57">
        <f>VLOOKUP(raw!J169,convert!$D$26:$E$31,2)</f>
        <v>75</v>
      </c>
      <c r="K169" s="57">
        <f>VLOOKUP(raw!K169,convert!$D$34:$E$40,2)</f>
        <v>80</v>
      </c>
      <c r="L169" s="57">
        <f>VLOOKUP(raw!L169,convert!$D$34:$E$40,2)</f>
        <v>80</v>
      </c>
      <c r="M169" s="57">
        <f>VLOOKUP(raw!M169,convert!$A$34:$B$40,2)</f>
        <v>80</v>
      </c>
      <c r="N169" s="57">
        <f>VLOOKUP(raw!N169,convert!$A$26:$B$31,2)</f>
        <v>0</v>
      </c>
      <c r="O169" s="57">
        <f>VLOOKUP(raw!O169,convert!$A$26:$B$31,2)</f>
        <v>25</v>
      </c>
      <c r="P169" s="57">
        <f>VLOOKUP(raw!P169,convert!$A$26:$B$31,2)</f>
        <v>25</v>
      </c>
      <c r="Q169" s="57">
        <f>VLOOKUP(raw!Q169,convert!$A$26:$B$31,2)</f>
        <v>25</v>
      </c>
      <c r="R169" s="57">
        <f>VLOOKUP(raw!R169,convert!$A$26:$B$31,2)</f>
        <v>0</v>
      </c>
      <c r="S169" s="57">
        <f>VLOOKUP(raw!S169,convert!$D$26:$E$31,2)</f>
        <v>100</v>
      </c>
      <c r="T169" s="57">
        <f>VLOOKUP(raw!T169,convert!$D$26:$E$31,2)</f>
        <v>100</v>
      </c>
      <c r="U169" s="57">
        <f>VLOOKUP(raw!U169,convert!$D$26:$E$31,2)</f>
        <v>100</v>
      </c>
      <c r="V169" s="57">
        <f>VLOOKUP(raw!V169,convert!$D$26:$E$31,2)</f>
        <v>100</v>
      </c>
      <c r="W169" s="57">
        <f>VLOOKUP(raw!W169,convert!$D$26:$E$31,2)</f>
        <v>50</v>
      </c>
      <c r="X169" s="57">
        <f>VLOOKUP(raw!X169,convert!$D$26:$E$31,2)</f>
        <v>100</v>
      </c>
      <c r="Y169" s="57">
        <f>VLOOKUP(raw!Y169,convert!$D$26:$E$31,2)</f>
        <v>100</v>
      </c>
      <c r="Z169" s="57">
        <f>VLOOKUP(raw!Z169,convert!$D$26:$E$31,2)</f>
        <v>100</v>
      </c>
      <c r="AA169" s="57">
        <f>VLOOKUP(raw!AA169,convert!$D$26:$E$31,2)</f>
        <v>100</v>
      </c>
      <c r="AB169" s="57">
        <f>VLOOKUP(raw!AB169,convert!$D$26:$E$31,2)</f>
        <v>75</v>
      </c>
      <c r="AC169" s="57">
        <f>VLOOKUP(raw!AC169,convert!$D$26:$E$31,2)</f>
        <v>75</v>
      </c>
      <c r="AD169" s="57">
        <f>VLOOKUP(raw!AD169,convert!$D$26:$E$31,2)</f>
        <v>100</v>
      </c>
      <c r="AE169" s="57" t="str">
        <f>VLOOKUP(raw!AE169,convert!$D$26:$E$31,2)</f>
        <v>.</v>
      </c>
      <c r="AF169" s="57">
        <f>VLOOKUP(raw!AF169,convert!$D$26:$E$31,2)</f>
        <v>100</v>
      </c>
      <c r="AG169" s="57">
        <f>VLOOKUP(raw!AG169,convert!$D$26:$E$31,2)</f>
        <v>100</v>
      </c>
      <c r="AH169" s="57">
        <f>VLOOKUP(raw!AH169,convert!$D$26:$E$31,2)</f>
        <v>100</v>
      </c>
      <c r="AI169" s="57">
        <f>VLOOKUP(raw!AI169,convert!$D$26:$E$31,2)</f>
        <v>50</v>
      </c>
      <c r="AJ169" s="57">
        <f>VLOOKUP(raw!AJ169,convert!$D$26:$E$31,2)</f>
        <v>100</v>
      </c>
      <c r="AK169" s="57">
        <f>VLOOKUP(raw!AK169,convert!$D$26:$E$31,2)</f>
        <v>100</v>
      </c>
      <c r="AL169" s="57">
        <f>VLOOKUP(raw!AL169,convert!$D$26:$E$31,2)</f>
        <v>100</v>
      </c>
      <c r="AM169" s="57">
        <f>VLOOKUP(raw!AM169,convert!$D$26:$E$31,2)</f>
        <v>100</v>
      </c>
      <c r="AN169" s="57"/>
      <c r="AO169" s="60">
        <f>IF(COUNT(score!AD169:AE169)=0,".",MIN(score!AD169:AE169))</f>
        <v>100</v>
      </c>
    </row>
    <row r="170" spans="1:41" x14ac:dyDescent="0.25">
      <c r="A170" s="58">
        <f>raw!$A170:$A170</f>
        <v>43341</v>
      </c>
      <c r="B170" s="59" t="str">
        <f>raw!$B170:$B170</f>
        <v>0005-0002</v>
      </c>
      <c r="C170" s="57">
        <f>VLOOKUP(raw!C170,convert!$D$26:$E$31,2)</f>
        <v>50</v>
      </c>
      <c r="D170" s="57">
        <f>VLOOKUP(raw!D170,convert!$A$13:$B$16,2)</f>
        <v>50</v>
      </c>
      <c r="E170" s="57">
        <f>VLOOKUP(raw!E170,convert!$A$13:$B$16,2)</f>
        <v>100</v>
      </c>
      <c r="F170" s="57">
        <f>VLOOKUP(raw!F170,convert!$A$8:$B$10,2)</f>
        <v>0</v>
      </c>
      <c r="G170" s="57">
        <f>VLOOKUP(raw!G170,convert!$A$8:$B$10,2)</f>
        <v>100</v>
      </c>
      <c r="H170" s="57">
        <f>VLOOKUP(raw!H170,convert!$A$8:$B$10,2)</f>
        <v>0</v>
      </c>
      <c r="I170" s="57">
        <f>VLOOKUP(raw!I170,convert!$A$8:$B$10,2)</f>
        <v>0</v>
      </c>
      <c r="J170" s="57">
        <f>VLOOKUP(raw!J170,convert!$D$26:$E$31,2)</f>
        <v>75</v>
      </c>
      <c r="K170" s="57">
        <f>VLOOKUP(raw!K170,convert!$D$34:$E$40,2)</f>
        <v>40</v>
      </c>
      <c r="L170" s="57">
        <f>VLOOKUP(raw!L170,convert!$D$34:$E$40,2)</f>
        <v>80</v>
      </c>
      <c r="M170" s="57">
        <f>VLOOKUP(raw!M170,convert!$A$34:$B$40,2)</f>
        <v>60</v>
      </c>
      <c r="N170" s="57">
        <f>VLOOKUP(raw!N170,convert!$A$26:$B$31,2)</f>
        <v>50</v>
      </c>
      <c r="O170" s="57">
        <f>VLOOKUP(raw!O170,convert!$A$26:$B$31,2)</f>
        <v>25</v>
      </c>
      <c r="P170" s="57">
        <f>VLOOKUP(raw!P170,convert!$A$26:$B$31,2)</f>
        <v>75</v>
      </c>
      <c r="Q170" s="57">
        <f>VLOOKUP(raw!Q170,convert!$A$26:$B$31,2)</f>
        <v>75</v>
      </c>
      <c r="R170" s="57">
        <f>VLOOKUP(raw!R170,convert!$A$26:$B$31,2)</f>
        <v>100</v>
      </c>
      <c r="S170" s="57">
        <f>VLOOKUP(raw!S170,convert!$D$26:$E$31,2)</f>
        <v>50</v>
      </c>
      <c r="T170" s="57">
        <f>VLOOKUP(raw!T170,convert!$D$26:$E$31,2)</f>
        <v>100</v>
      </c>
      <c r="U170" s="57">
        <f>VLOOKUP(raw!U170,convert!$D$26:$E$31,2)</f>
        <v>50</v>
      </c>
      <c r="V170" s="57">
        <f>VLOOKUP(raw!V170,convert!$D$26:$E$31,2)</f>
        <v>25</v>
      </c>
      <c r="W170" s="57">
        <f>VLOOKUP(raw!W170,convert!$D$26:$E$31,2)</f>
        <v>25</v>
      </c>
      <c r="X170" s="57">
        <f>VLOOKUP(raw!X170,convert!$D$26:$E$31,2)</f>
        <v>75</v>
      </c>
      <c r="Y170" s="57">
        <f>VLOOKUP(raw!Y170,convert!$D$26:$E$31,2)</f>
        <v>100</v>
      </c>
      <c r="Z170" s="57">
        <f>VLOOKUP(raw!Z170,convert!$D$26:$E$31,2)</f>
        <v>100</v>
      </c>
      <c r="AA170" s="57">
        <f>VLOOKUP(raw!AA170,convert!$D$26:$E$31,2)</f>
        <v>75</v>
      </c>
      <c r="AB170" s="57">
        <f>VLOOKUP(raw!AB170,convert!$D$26:$E$31,2)</f>
        <v>75</v>
      </c>
      <c r="AC170" s="57">
        <f>VLOOKUP(raw!AC170,convert!$D$26:$E$31,2)</f>
        <v>75</v>
      </c>
      <c r="AD170" s="57">
        <f>VLOOKUP(raw!AD170,convert!$D$26:$E$31,2)</f>
        <v>75</v>
      </c>
      <c r="AE170" s="57" t="str">
        <f>VLOOKUP(raw!AE170,convert!$D$26:$E$31,2)</f>
        <v>.</v>
      </c>
      <c r="AF170" s="57">
        <f>VLOOKUP(raw!AF170,convert!$D$26:$E$31,2)</f>
        <v>100</v>
      </c>
      <c r="AG170" s="57">
        <f>VLOOKUP(raw!AG170,convert!$D$26:$E$31,2)</f>
        <v>100</v>
      </c>
      <c r="AH170" s="57">
        <f>VLOOKUP(raw!AH170,convert!$D$26:$E$31,2)</f>
        <v>100</v>
      </c>
      <c r="AI170" s="57">
        <f>VLOOKUP(raw!AI170,convert!$D$26:$E$31,2)</f>
        <v>50</v>
      </c>
      <c r="AJ170" s="57">
        <f>VLOOKUP(raw!AJ170,convert!$D$26:$E$31,2)</f>
        <v>100</v>
      </c>
      <c r="AK170" s="57">
        <f>VLOOKUP(raw!AK170,convert!$D$26:$E$31,2)</f>
        <v>100</v>
      </c>
      <c r="AL170" s="57">
        <f>VLOOKUP(raw!AL170,convert!$D$26:$E$31,2)</f>
        <v>100</v>
      </c>
      <c r="AM170" s="57">
        <f>VLOOKUP(raw!AM170,convert!$D$26:$E$31,2)</f>
        <v>100</v>
      </c>
      <c r="AN170" s="57"/>
      <c r="AO170" s="60">
        <f>IF(COUNT(score!AD170:AE170)=0,".",MIN(score!AD170:AE170))</f>
        <v>75</v>
      </c>
    </row>
    <row r="171" spans="1:41" x14ac:dyDescent="0.25">
      <c r="A171" s="58">
        <f>raw!$A171:$A171</f>
        <v>43335</v>
      </c>
      <c r="B171" s="59" t="str">
        <f>raw!$B171:$B171</f>
        <v>0005-0003</v>
      </c>
      <c r="C171" s="57">
        <f>VLOOKUP(raw!C171,convert!$D$26:$E$31,2)</f>
        <v>50</v>
      </c>
      <c r="D171" s="57">
        <f>VLOOKUP(raw!D171,convert!$A$13:$B$16,2)</f>
        <v>50</v>
      </c>
      <c r="E171" s="57">
        <f>VLOOKUP(raw!E171,convert!$A$13:$B$16,2)</f>
        <v>0</v>
      </c>
      <c r="F171" s="57">
        <f>VLOOKUP(raw!F171,convert!$A$8:$B$10,2)</f>
        <v>100</v>
      </c>
      <c r="G171" s="57">
        <f>VLOOKUP(raw!G171,convert!$A$8:$B$10,2)</f>
        <v>100</v>
      </c>
      <c r="H171" s="57">
        <f>VLOOKUP(raw!H171,convert!$A$8:$B$10,2)</f>
        <v>100</v>
      </c>
      <c r="I171" s="57">
        <f>VLOOKUP(raw!I171,convert!$A$8:$B$10,2)</f>
        <v>100</v>
      </c>
      <c r="J171" s="57">
        <f>VLOOKUP(raw!J171,convert!$D$26:$E$31,2)</f>
        <v>100</v>
      </c>
      <c r="K171" s="57">
        <f>VLOOKUP(raw!K171,convert!$D$34:$E$40,2)</f>
        <v>100</v>
      </c>
      <c r="L171" s="57">
        <f>VLOOKUP(raw!L171,convert!$D$34:$E$40,2)</f>
        <v>100</v>
      </c>
      <c r="M171" s="57">
        <f>VLOOKUP(raw!M171,convert!$A$34:$B$40,2)</f>
        <v>60</v>
      </c>
      <c r="N171" s="57">
        <f>VLOOKUP(raw!N171,convert!$A$26:$B$31,2)</f>
        <v>100</v>
      </c>
      <c r="O171" s="57">
        <f>VLOOKUP(raw!O171,convert!$A$26:$B$31,2)</f>
        <v>25</v>
      </c>
      <c r="P171" s="57">
        <f>VLOOKUP(raw!P171,convert!$A$26:$B$31,2)</f>
        <v>25</v>
      </c>
      <c r="Q171" s="57">
        <f>VLOOKUP(raw!Q171,convert!$A$26:$B$31,2)</f>
        <v>25</v>
      </c>
      <c r="R171" s="57">
        <f>VLOOKUP(raw!R171,convert!$A$26:$B$31,2)</f>
        <v>0</v>
      </c>
      <c r="S171" s="57">
        <f>VLOOKUP(raw!S171,convert!$D$26:$E$31,2)</f>
        <v>100</v>
      </c>
      <c r="T171" s="57">
        <f>VLOOKUP(raw!T171,convert!$D$26:$E$31,2)</f>
        <v>100</v>
      </c>
      <c r="U171" s="57">
        <f>VLOOKUP(raw!U171,convert!$D$26:$E$31,2)</f>
        <v>75</v>
      </c>
      <c r="V171" s="57">
        <f>VLOOKUP(raw!V171,convert!$D$26:$E$31,2)</f>
        <v>50</v>
      </c>
      <c r="W171" s="57">
        <f>VLOOKUP(raw!W171,convert!$D$26:$E$31,2)</f>
        <v>50</v>
      </c>
      <c r="X171" s="57">
        <f>VLOOKUP(raw!X171,convert!$D$26:$E$31,2)</f>
        <v>100</v>
      </c>
      <c r="Y171" s="57">
        <f>VLOOKUP(raw!Y171,convert!$D$26:$E$31,2)</f>
        <v>100</v>
      </c>
      <c r="Z171" s="57">
        <f>VLOOKUP(raw!Z171,convert!$D$26:$E$31,2)</f>
        <v>100</v>
      </c>
      <c r="AA171" s="57">
        <f>VLOOKUP(raw!AA171,convert!$D$26:$E$31,2)</f>
        <v>50</v>
      </c>
      <c r="AB171" s="57">
        <f>VLOOKUP(raw!AB171,convert!$D$26:$E$31,2)</f>
        <v>100</v>
      </c>
      <c r="AC171" s="57">
        <f>VLOOKUP(raw!AC171,convert!$D$26:$E$31,2)</f>
        <v>100</v>
      </c>
      <c r="AD171" s="57">
        <f>VLOOKUP(raw!AD171,convert!$D$26:$E$31,2)</f>
        <v>100</v>
      </c>
      <c r="AE171" s="57" t="str">
        <f>VLOOKUP(raw!AE171,convert!$D$26:$E$31,2)</f>
        <v>.</v>
      </c>
      <c r="AF171" s="57">
        <f>VLOOKUP(raw!AF171,convert!$D$26:$E$31,2)</f>
        <v>75</v>
      </c>
      <c r="AG171" s="57">
        <f>VLOOKUP(raw!AG171,convert!$D$26:$E$31,2)</f>
        <v>75</v>
      </c>
      <c r="AH171" s="57">
        <f>VLOOKUP(raw!AH171,convert!$D$26:$E$31,2)</f>
        <v>100</v>
      </c>
      <c r="AI171" s="57">
        <f>VLOOKUP(raw!AI171,convert!$D$26:$E$31,2)</f>
        <v>100</v>
      </c>
      <c r="AJ171" s="57">
        <f>VLOOKUP(raw!AJ171,convert!$D$26:$E$31,2)</f>
        <v>100</v>
      </c>
      <c r="AK171" s="57">
        <f>VLOOKUP(raw!AK171,convert!$D$26:$E$31,2)</f>
        <v>100</v>
      </c>
      <c r="AL171" s="57">
        <f>VLOOKUP(raw!AL171,convert!$D$26:$E$31,2)</f>
        <v>75</v>
      </c>
      <c r="AM171" s="57">
        <f>VLOOKUP(raw!AM171,convert!$D$26:$E$31,2)</f>
        <v>100</v>
      </c>
      <c r="AN171" s="57"/>
      <c r="AO171" s="60">
        <f>IF(COUNT(score!AD171:AE171)=0,".",MIN(score!AD171:AE171))</f>
        <v>100</v>
      </c>
    </row>
    <row r="172" spans="1:41" x14ac:dyDescent="0.25">
      <c r="A172" s="58">
        <f>raw!$A172:$A172</f>
        <v>43342</v>
      </c>
      <c r="B172" s="59" t="str">
        <f>raw!$B172:$B172</f>
        <v>0005-0005</v>
      </c>
      <c r="C172" s="57">
        <f>VLOOKUP(raw!C172,convert!$D$26:$E$31,2)</f>
        <v>25</v>
      </c>
      <c r="D172" s="57">
        <f>VLOOKUP(raw!D172,convert!$A$13:$B$16,2)</f>
        <v>100</v>
      </c>
      <c r="E172" s="57">
        <f>VLOOKUP(raw!E172,convert!$A$13:$B$16,2)</f>
        <v>100</v>
      </c>
      <c r="F172" s="57">
        <f>VLOOKUP(raw!F172,convert!$A$8:$B$10,2)</f>
        <v>0</v>
      </c>
      <c r="G172" s="57">
        <f>VLOOKUP(raw!G172,convert!$A$8:$B$10,2)</f>
        <v>0</v>
      </c>
      <c r="H172" s="57">
        <f>VLOOKUP(raw!H172,convert!$A$8:$B$10,2)</f>
        <v>0</v>
      </c>
      <c r="I172" s="57">
        <f>VLOOKUP(raw!I172,convert!$A$8:$B$10,2)</f>
        <v>0</v>
      </c>
      <c r="J172" s="57">
        <f>VLOOKUP(raw!J172,convert!$D$26:$E$31,2)</f>
        <v>100</v>
      </c>
      <c r="K172" s="57">
        <f>VLOOKUP(raw!K172,convert!$D$34:$E$40,2)</f>
        <v>40</v>
      </c>
      <c r="L172" s="57">
        <f>VLOOKUP(raw!L172,convert!$D$34:$E$40,2)</f>
        <v>0</v>
      </c>
      <c r="M172" s="57">
        <f>VLOOKUP(raw!M172,convert!$A$34:$B$40,2)</f>
        <v>60</v>
      </c>
      <c r="N172" s="57">
        <f>VLOOKUP(raw!N172,convert!$A$26:$B$31,2)</f>
        <v>50</v>
      </c>
      <c r="O172" s="57">
        <f>VLOOKUP(raw!O172,convert!$A$26:$B$31,2)</f>
        <v>25</v>
      </c>
      <c r="P172" s="57">
        <f>VLOOKUP(raw!P172,convert!$A$26:$B$31,2)</f>
        <v>25</v>
      </c>
      <c r="Q172" s="57">
        <f>VLOOKUP(raw!Q172,convert!$A$26:$B$31,2)</f>
        <v>25</v>
      </c>
      <c r="R172" s="57">
        <f>VLOOKUP(raw!R172,convert!$A$26:$B$31,2)</f>
        <v>25</v>
      </c>
      <c r="S172" s="57">
        <f>VLOOKUP(raw!S172,convert!$D$26:$E$31,2)</f>
        <v>100</v>
      </c>
      <c r="T172" s="57">
        <f>VLOOKUP(raw!T172,convert!$D$26:$E$31,2)</f>
        <v>75</v>
      </c>
      <c r="U172" s="57">
        <f>VLOOKUP(raw!U172,convert!$D$26:$E$31,2)</f>
        <v>100</v>
      </c>
      <c r="V172" s="57">
        <f>VLOOKUP(raw!V172,convert!$D$26:$E$31,2)</f>
        <v>25</v>
      </c>
      <c r="W172" s="57">
        <f>VLOOKUP(raw!W172,convert!$D$26:$E$31,2)</f>
        <v>25</v>
      </c>
      <c r="X172" s="57">
        <f>VLOOKUP(raw!X172,convert!$D$26:$E$31,2)</f>
        <v>75</v>
      </c>
      <c r="Y172" s="57">
        <f>VLOOKUP(raw!Y172,convert!$D$26:$E$31,2)</f>
        <v>100</v>
      </c>
      <c r="Z172" s="57">
        <f>VLOOKUP(raw!Z172,convert!$D$26:$E$31,2)</f>
        <v>50</v>
      </c>
      <c r="AA172" s="57">
        <f>VLOOKUP(raw!AA172,convert!$D$26:$E$31,2)</f>
        <v>0</v>
      </c>
      <c r="AB172" s="57">
        <f>VLOOKUP(raw!AB172,convert!$D$26:$E$31,2)</f>
        <v>50</v>
      </c>
      <c r="AC172" s="57">
        <f>VLOOKUP(raw!AC172,convert!$D$26:$E$31,2)</f>
        <v>25</v>
      </c>
      <c r="AD172" s="57">
        <f>VLOOKUP(raw!AD172,convert!$D$26:$E$31,2)</f>
        <v>100</v>
      </c>
      <c r="AE172" s="57" t="str">
        <f>VLOOKUP(raw!AE172,convert!$D$26:$E$31,2)</f>
        <v>.</v>
      </c>
      <c r="AF172" s="57">
        <f>VLOOKUP(raw!AF172,convert!$D$26:$E$31,2)</f>
        <v>0</v>
      </c>
      <c r="AG172" s="57">
        <f>VLOOKUP(raw!AG172,convert!$D$26:$E$31,2)</f>
        <v>0</v>
      </c>
      <c r="AH172" s="57">
        <f>VLOOKUP(raw!AH172,convert!$D$26:$E$31,2)</f>
        <v>0</v>
      </c>
      <c r="AI172" s="57">
        <f>VLOOKUP(raw!AI172,convert!$D$26:$E$31,2)</f>
        <v>0</v>
      </c>
      <c r="AJ172" s="57">
        <f>VLOOKUP(raw!AJ172,convert!$D$26:$E$31,2)</f>
        <v>25</v>
      </c>
      <c r="AK172" s="57">
        <f>VLOOKUP(raw!AK172,convert!$D$26:$E$31,2)</f>
        <v>0</v>
      </c>
      <c r="AL172" s="57">
        <f>VLOOKUP(raw!AL172,convert!$D$26:$E$31,2)</f>
        <v>25</v>
      </c>
      <c r="AM172" s="57">
        <f>VLOOKUP(raw!AM172,convert!$D$26:$E$31,2)</f>
        <v>100</v>
      </c>
      <c r="AN172" s="57"/>
      <c r="AO172" s="60">
        <f>IF(COUNT(score!AD172:AE172)=0,".",MIN(score!AD172:AE172))</f>
        <v>100</v>
      </c>
    </row>
    <row r="173" spans="1:41" x14ac:dyDescent="0.25">
      <c r="A173" s="58">
        <f>raw!$A173:$A173</f>
        <v>43341</v>
      </c>
      <c r="B173" s="59" t="str">
        <f>raw!$B173:$B173</f>
        <v>0005-0006</v>
      </c>
      <c r="C173" s="57">
        <f>VLOOKUP(raw!C173,convert!$D$26:$E$31,2)</f>
        <v>25</v>
      </c>
      <c r="D173" s="57">
        <f>VLOOKUP(raw!D173,convert!$A$13:$B$16,2)</f>
        <v>0</v>
      </c>
      <c r="E173" s="57">
        <f>VLOOKUP(raw!E173,convert!$A$13:$B$16,2)</f>
        <v>0</v>
      </c>
      <c r="F173" s="57">
        <f>VLOOKUP(raw!F173,convert!$A$8:$B$10,2)</f>
        <v>0</v>
      </c>
      <c r="G173" s="57">
        <f>VLOOKUP(raw!G173,convert!$A$8:$B$10,2)</f>
        <v>0</v>
      </c>
      <c r="H173" s="57">
        <f>VLOOKUP(raw!H173,convert!$A$8:$B$10,2)</f>
        <v>0</v>
      </c>
      <c r="I173" s="57">
        <f>VLOOKUP(raw!I173,convert!$A$8:$B$10,2)</f>
        <v>0</v>
      </c>
      <c r="J173" s="57">
        <f>VLOOKUP(raw!J173,convert!$D$26:$E$31,2)</f>
        <v>25</v>
      </c>
      <c r="K173" s="57">
        <f>VLOOKUP(raw!K173,convert!$D$34:$E$40,2)</f>
        <v>40</v>
      </c>
      <c r="L173" s="57">
        <f>VLOOKUP(raw!L173,convert!$D$34:$E$40,2)</f>
        <v>20</v>
      </c>
      <c r="M173" s="57">
        <f>VLOOKUP(raw!M173,convert!$A$34:$B$40,2)</f>
        <v>60</v>
      </c>
      <c r="N173" s="57">
        <f>VLOOKUP(raw!N173,convert!$A$26:$B$31,2)</f>
        <v>0</v>
      </c>
      <c r="O173" s="57">
        <f>VLOOKUP(raw!O173,convert!$A$26:$B$31,2)</f>
        <v>25</v>
      </c>
      <c r="P173" s="57">
        <f>VLOOKUP(raw!P173,convert!$A$26:$B$31,2)</f>
        <v>25</v>
      </c>
      <c r="Q173" s="57">
        <f>VLOOKUP(raw!Q173,convert!$A$26:$B$31,2)</f>
        <v>0</v>
      </c>
      <c r="R173" s="57">
        <f>VLOOKUP(raw!R173,convert!$A$26:$B$31,2)</f>
        <v>0</v>
      </c>
      <c r="S173" s="57">
        <f>VLOOKUP(raw!S173,convert!$D$26:$E$31,2)</f>
        <v>25</v>
      </c>
      <c r="T173" s="57">
        <f>VLOOKUP(raw!T173,convert!$D$26:$E$31,2)</f>
        <v>100</v>
      </c>
      <c r="U173" s="57">
        <f>VLOOKUP(raw!U173,convert!$D$26:$E$31,2)</f>
        <v>25</v>
      </c>
      <c r="V173" s="57">
        <f>VLOOKUP(raw!V173,convert!$D$26:$E$31,2)</f>
        <v>75</v>
      </c>
      <c r="W173" s="57">
        <f>VLOOKUP(raw!W173,convert!$D$26:$E$31,2)</f>
        <v>50</v>
      </c>
      <c r="X173" s="57">
        <f>VLOOKUP(raw!X173,convert!$D$26:$E$31,2)</f>
        <v>100</v>
      </c>
      <c r="Y173" s="57">
        <f>VLOOKUP(raw!Y173,convert!$D$26:$E$31,2)</f>
        <v>100</v>
      </c>
      <c r="Z173" s="57">
        <f>VLOOKUP(raw!Z173,convert!$D$26:$E$31,2)</f>
        <v>50</v>
      </c>
      <c r="AA173" s="57">
        <f>VLOOKUP(raw!AA173,convert!$D$26:$E$31,2)</f>
        <v>50</v>
      </c>
      <c r="AB173" s="57">
        <f>VLOOKUP(raw!AB173,convert!$D$26:$E$31,2)</f>
        <v>50</v>
      </c>
      <c r="AC173" s="57">
        <f>VLOOKUP(raw!AC173,convert!$D$26:$E$31,2)</f>
        <v>100</v>
      </c>
      <c r="AD173" s="57">
        <f>VLOOKUP(raw!AD173,convert!$D$26:$E$31,2)</f>
        <v>100</v>
      </c>
      <c r="AE173" s="57" t="str">
        <f>VLOOKUP(raw!AE173,convert!$D$26:$E$31,2)</f>
        <v>.</v>
      </c>
      <c r="AF173" s="57">
        <f>VLOOKUP(raw!AF173,convert!$D$26:$E$31,2)</f>
        <v>50</v>
      </c>
      <c r="AG173" s="57">
        <f>VLOOKUP(raw!AG173,convert!$D$26:$E$31,2)</f>
        <v>100</v>
      </c>
      <c r="AH173" s="57">
        <f>VLOOKUP(raw!AH173,convert!$D$26:$E$31,2)</f>
        <v>100</v>
      </c>
      <c r="AI173" s="57">
        <f>VLOOKUP(raw!AI173,convert!$D$26:$E$31,2)</f>
        <v>0</v>
      </c>
      <c r="AJ173" s="57">
        <f>VLOOKUP(raw!AJ173,convert!$D$26:$E$31,2)</f>
        <v>100</v>
      </c>
      <c r="AK173" s="57">
        <f>VLOOKUP(raw!AK173,convert!$D$26:$E$31,2)</f>
        <v>50</v>
      </c>
      <c r="AL173" s="57">
        <f>VLOOKUP(raw!AL173,convert!$D$26:$E$31,2)</f>
        <v>100</v>
      </c>
      <c r="AM173" s="57">
        <f>VLOOKUP(raw!AM173,convert!$D$26:$E$31,2)</f>
        <v>100</v>
      </c>
      <c r="AN173" s="57"/>
      <c r="AO173" s="60">
        <f>IF(COUNT(score!AD173:AE173)=0,".",MIN(score!AD173:AE173))</f>
        <v>100</v>
      </c>
    </row>
    <row r="174" spans="1:41" x14ac:dyDescent="0.25">
      <c r="A174" s="58">
        <f>raw!$A174:$A174</f>
        <v>43335</v>
      </c>
      <c r="B174" s="59" t="str">
        <f>raw!$B174:$B174</f>
        <v>0005-0012</v>
      </c>
      <c r="C174" s="57">
        <f>VLOOKUP(raw!C174,convert!$D$26:$E$31,2)</f>
        <v>50</v>
      </c>
      <c r="D174" s="57">
        <f>VLOOKUP(raw!D174,convert!$A$13:$B$16,2)</f>
        <v>0</v>
      </c>
      <c r="E174" s="57">
        <f>VLOOKUP(raw!E174,convert!$A$13:$B$16,2)</f>
        <v>0</v>
      </c>
      <c r="F174" s="57">
        <f>VLOOKUP(raw!F174,convert!$A$8:$B$10,2)</f>
        <v>0</v>
      </c>
      <c r="G174" s="57">
        <f>VLOOKUP(raw!G174,convert!$A$8:$B$10,2)</f>
        <v>0</v>
      </c>
      <c r="H174" s="57">
        <f>VLOOKUP(raw!H174,convert!$A$8:$B$10,2)</f>
        <v>0</v>
      </c>
      <c r="I174" s="57">
        <f>VLOOKUP(raw!I174,convert!$A$8:$B$10,2)</f>
        <v>0</v>
      </c>
      <c r="J174" s="57">
        <f>VLOOKUP(raw!J174,convert!$D$26:$E$31,2)</f>
        <v>0</v>
      </c>
      <c r="K174" s="57">
        <f>VLOOKUP(raw!K174,convert!$D$34:$E$40,2)</f>
        <v>80</v>
      </c>
      <c r="L174" s="57">
        <f>VLOOKUP(raw!L174,convert!$D$34:$E$40,2)</f>
        <v>40</v>
      </c>
      <c r="M174" s="57">
        <f>VLOOKUP(raw!M174,convert!$A$34:$B$40,2)</f>
        <v>60</v>
      </c>
      <c r="N174" s="57">
        <f>VLOOKUP(raw!N174,convert!$A$26:$B$31,2)</f>
        <v>25</v>
      </c>
      <c r="O174" s="57">
        <f>VLOOKUP(raw!O174,convert!$A$26:$B$31,2)</f>
        <v>0</v>
      </c>
      <c r="P174" s="57">
        <f>VLOOKUP(raw!P174,convert!$A$26:$B$31,2)</f>
        <v>25</v>
      </c>
      <c r="Q174" s="57">
        <f>VLOOKUP(raw!Q174,convert!$A$26:$B$31,2)</f>
        <v>25</v>
      </c>
      <c r="R174" s="57">
        <f>VLOOKUP(raw!R174,convert!$A$26:$B$31,2)</f>
        <v>0</v>
      </c>
      <c r="S174" s="57">
        <f>VLOOKUP(raw!S174,convert!$D$26:$E$31,2)</f>
        <v>0</v>
      </c>
      <c r="T174" s="57">
        <f>VLOOKUP(raw!T174,convert!$D$26:$E$31,2)</f>
        <v>50</v>
      </c>
      <c r="U174" s="57">
        <f>VLOOKUP(raw!U174,convert!$D$26:$E$31,2)</f>
        <v>25</v>
      </c>
      <c r="V174" s="57">
        <f>VLOOKUP(raw!V174,convert!$D$26:$E$31,2)</f>
        <v>50</v>
      </c>
      <c r="W174" s="57">
        <f>VLOOKUP(raw!W174,convert!$D$26:$E$31,2)</f>
        <v>0</v>
      </c>
      <c r="X174" s="57">
        <f>VLOOKUP(raw!X174,convert!$D$26:$E$31,2)</f>
        <v>25</v>
      </c>
      <c r="Y174" s="57">
        <f>VLOOKUP(raw!Y174,convert!$D$26:$E$31,2)</f>
        <v>100</v>
      </c>
      <c r="Z174" s="57">
        <f>VLOOKUP(raw!Z174,convert!$D$26:$E$31,2)</f>
        <v>75</v>
      </c>
      <c r="AA174" s="57">
        <f>VLOOKUP(raw!AA174,convert!$D$26:$E$31,2)</f>
        <v>0</v>
      </c>
      <c r="AB174" s="57">
        <f>VLOOKUP(raw!AB174,convert!$D$26:$E$31,2)</f>
        <v>25</v>
      </c>
      <c r="AC174" s="57">
        <f>VLOOKUP(raw!AC174,convert!$D$26:$E$31,2)</f>
        <v>50</v>
      </c>
      <c r="AD174" s="57">
        <f>VLOOKUP(raw!AD174,convert!$D$26:$E$31,2)</f>
        <v>25</v>
      </c>
      <c r="AE174" s="57" t="str">
        <f>VLOOKUP(raw!AE174,convert!$D$26:$E$31,2)</f>
        <v>.</v>
      </c>
      <c r="AF174" s="57">
        <f>VLOOKUP(raw!AF174,convert!$D$26:$E$31,2)</f>
        <v>25</v>
      </c>
      <c r="AG174" s="57">
        <f>VLOOKUP(raw!AG174,convert!$D$26:$E$31,2)</f>
        <v>25</v>
      </c>
      <c r="AH174" s="57">
        <f>VLOOKUP(raw!AH174,convert!$D$26:$E$31,2)</f>
        <v>0</v>
      </c>
      <c r="AI174" s="57">
        <f>VLOOKUP(raw!AI174,convert!$D$26:$E$31,2)</f>
        <v>25</v>
      </c>
      <c r="AJ174" s="57">
        <f>VLOOKUP(raw!AJ174,convert!$D$26:$E$31,2)</f>
        <v>100</v>
      </c>
      <c r="AK174" s="57">
        <f>VLOOKUP(raw!AK174,convert!$D$26:$E$31,2)</f>
        <v>25</v>
      </c>
      <c r="AL174" s="57">
        <f>VLOOKUP(raw!AL174,convert!$D$26:$E$31,2)</f>
        <v>0</v>
      </c>
      <c r="AM174" s="57">
        <f>VLOOKUP(raw!AM174,convert!$D$26:$E$31,2)</f>
        <v>25</v>
      </c>
      <c r="AN174" s="57"/>
      <c r="AO174" s="60">
        <f>IF(COUNT(score!AD174:AE174)=0,".",MIN(score!AD174:AE174))</f>
        <v>25</v>
      </c>
    </row>
    <row r="175" spans="1:41" x14ac:dyDescent="0.25">
      <c r="A175" s="58">
        <f>raw!$A175:$A175</f>
        <v>43339</v>
      </c>
      <c r="B175" s="59" t="str">
        <f>raw!$B175:$B175</f>
        <v>0005-0013</v>
      </c>
      <c r="C175" s="57">
        <f>VLOOKUP(raw!C175,convert!$D$26:$E$31,2)</f>
        <v>0</v>
      </c>
      <c r="D175" s="57">
        <f>VLOOKUP(raw!D175,convert!$A$13:$B$16,2)</f>
        <v>0</v>
      </c>
      <c r="E175" s="57">
        <f>VLOOKUP(raw!E175,convert!$A$13:$B$16,2)</f>
        <v>0</v>
      </c>
      <c r="F175" s="57">
        <f>VLOOKUP(raw!F175,convert!$A$8:$B$10,2)</f>
        <v>0</v>
      </c>
      <c r="G175" s="57">
        <f>VLOOKUP(raw!G175,convert!$A$8:$B$10,2)</f>
        <v>0</v>
      </c>
      <c r="H175" s="57">
        <f>VLOOKUP(raw!H175,convert!$A$8:$B$10,2)</f>
        <v>0</v>
      </c>
      <c r="I175" s="57">
        <f>VLOOKUP(raw!I175,convert!$A$8:$B$10,2)</f>
        <v>0</v>
      </c>
      <c r="J175" s="57">
        <f>VLOOKUP(raw!J175,convert!$D$26:$E$31,2)</f>
        <v>75</v>
      </c>
      <c r="K175" s="57">
        <f>VLOOKUP(raw!K175,convert!$D$34:$E$40,2)</f>
        <v>40</v>
      </c>
      <c r="L175" s="57">
        <f>VLOOKUP(raw!L175,convert!$D$34:$E$40,2)</f>
        <v>40</v>
      </c>
      <c r="M175" s="57">
        <f>VLOOKUP(raw!M175,convert!$A$34:$B$40,2)</f>
        <v>20</v>
      </c>
      <c r="N175" s="57">
        <f>VLOOKUP(raw!N175,convert!$A$26:$B$31,2)</f>
        <v>0</v>
      </c>
      <c r="O175" s="57">
        <f>VLOOKUP(raw!O175,convert!$A$26:$B$31,2)</f>
        <v>25</v>
      </c>
      <c r="P175" s="57">
        <f>VLOOKUP(raw!P175,convert!$A$26:$B$31,2)</f>
        <v>25</v>
      </c>
      <c r="Q175" s="57">
        <f>VLOOKUP(raw!Q175,convert!$A$26:$B$31,2)</f>
        <v>0</v>
      </c>
      <c r="R175" s="57">
        <f>VLOOKUP(raw!R175,convert!$A$26:$B$31,2)</f>
        <v>0</v>
      </c>
      <c r="S175" s="57">
        <f>VLOOKUP(raw!S175,convert!$D$26:$E$31,2)</f>
        <v>50</v>
      </c>
      <c r="T175" s="57">
        <f>VLOOKUP(raw!T175,convert!$D$26:$E$31,2)</f>
        <v>50</v>
      </c>
      <c r="U175" s="57">
        <f>VLOOKUP(raw!U175,convert!$D$26:$E$31,2)</f>
        <v>50</v>
      </c>
      <c r="V175" s="57">
        <f>VLOOKUP(raw!V175,convert!$D$26:$E$31,2)</f>
        <v>25</v>
      </c>
      <c r="W175" s="57">
        <f>VLOOKUP(raw!W175,convert!$D$26:$E$31,2)</f>
        <v>25</v>
      </c>
      <c r="X175" s="57">
        <f>VLOOKUP(raw!X175,convert!$D$26:$E$31,2)</f>
        <v>100</v>
      </c>
      <c r="Y175" s="57">
        <f>VLOOKUP(raw!Y175,convert!$D$26:$E$31,2)</f>
        <v>100</v>
      </c>
      <c r="Z175" s="57">
        <f>VLOOKUP(raw!Z175,convert!$D$26:$E$31,2)</f>
        <v>100</v>
      </c>
      <c r="AA175" s="57">
        <f>VLOOKUP(raw!AA175,convert!$D$26:$E$31,2)</f>
        <v>75</v>
      </c>
      <c r="AB175" s="57">
        <f>VLOOKUP(raw!AB175,convert!$D$26:$E$31,2)</f>
        <v>50</v>
      </c>
      <c r="AC175" s="57">
        <f>VLOOKUP(raw!AC175,convert!$D$26:$E$31,2)</f>
        <v>100</v>
      </c>
      <c r="AD175" s="57">
        <f>VLOOKUP(raw!AD175,convert!$D$26:$E$31,2)</f>
        <v>75</v>
      </c>
      <c r="AE175" s="57" t="str">
        <f>VLOOKUP(raw!AE175,convert!$D$26:$E$31,2)</f>
        <v>.</v>
      </c>
      <c r="AF175" s="57">
        <f>VLOOKUP(raw!AF175,convert!$D$26:$E$31,2)</f>
        <v>50</v>
      </c>
      <c r="AG175" s="57">
        <f>VLOOKUP(raw!AG175,convert!$D$26:$E$31,2)</f>
        <v>100</v>
      </c>
      <c r="AH175" s="57">
        <f>VLOOKUP(raw!AH175,convert!$D$26:$E$31,2)</f>
        <v>100</v>
      </c>
      <c r="AI175" s="57">
        <f>VLOOKUP(raw!AI175,convert!$D$26:$E$31,2)</f>
        <v>25</v>
      </c>
      <c r="AJ175" s="57">
        <f>VLOOKUP(raw!AJ175,convert!$D$26:$E$31,2)</f>
        <v>75</v>
      </c>
      <c r="AK175" s="57">
        <f>VLOOKUP(raw!AK175,convert!$D$26:$E$31,2)</f>
        <v>50</v>
      </c>
      <c r="AL175" s="57">
        <f>VLOOKUP(raw!AL175,convert!$D$26:$E$31,2)</f>
        <v>100</v>
      </c>
      <c r="AM175" s="57">
        <f>VLOOKUP(raw!AM175,convert!$D$26:$E$31,2)</f>
        <v>100</v>
      </c>
      <c r="AN175" s="57"/>
      <c r="AO175" s="60">
        <f>IF(COUNT(score!AD175:AE175)=0,".",MIN(score!AD175:AE175))</f>
        <v>75</v>
      </c>
    </row>
    <row r="176" spans="1:41" x14ac:dyDescent="0.25">
      <c r="A176" s="58">
        <f>raw!$A176:$A176</f>
        <v>43339</v>
      </c>
      <c r="B176" s="59" t="str">
        <f>raw!$B176:$B176</f>
        <v>0005-0014</v>
      </c>
      <c r="C176" s="57">
        <f>VLOOKUP(raw!C176,convert!$D$26:$E$31,2)</f>
        <v>25</v>
      </c>
      <c r="D176" s="57">
        <f>VLOOKUP(raw!D176,convert!$A$13:$B$16,2)</f>
        <v>0</v>
      </c>
      <c r="E176" s="57">
        <f>VLOOKUP(raw!E176,convert!$A$13:$B$16,2)</f>
        <v>0</v>
      </c>
      <c r="F176" s="57">
        <f>VLOOKUP(raw!F176,convert!$A$8:$B$10,2)</f>
        <v>0</v>
      </c>
      <c r="G176" s="57">
        <f>VLOOKUP(raw!G176,convert!$A$8:$B$10,2)</f>
        <v>0</v>
      </c>
      <c r="H176" s="57">
        <f>VLOOKUP(raw!H176,convert!$A$8:$B$10,2)</f>
        <v>0</v>
      </c>
      <c r="I176" s="57">
        <f>VLOOKUP(raw!I176,convert!$A$8:$B$10,2)</f>
        <v>0</v>
      </c>
      <c r="J176" s="57">
        <f>VLOOKUP(raw!J176,convert!$D$26:$E$31,2)</f>
        <v>25</v>
      </c>
      <c r="K176" s="57">
        <f>VLOOKUP(raw!K176,convert!$D$34:$E$40,2)</f>
        <v>40</v>
      </c>
      <c r="L176" s="57">
        <f>VLOOKUP(raw!L176,convert!$D$34:$E$40,2)</f>
        <v>0</v>
      </c>
      <c r="M176" s="57">
        <f>VLOOKUP(raw!M176,convert!$A$34:$B$40,2)</f>
        <v>20</v>
      </c>
      <c r="N176" s="57">
        <f>VLOOKUP(raw!N176,convert!$A$26:$B$31,2)</f>
        <v>0</v>
      </c>
      <c r="O176" s="57">
        <f>VLOOKUP(raw!O176,convert!$A$26:$B$31,2)</f>
        <v>0</v>
      </c>
      <c r="P176" s="57">
        <f>VLOOKUP(raw!P176,convert!$A$26:$B$31,2)</f>
        <v>0</v>
      </c>
      <c r="Q176" s="57">
        <f>VLOOKUP(raw!Q176,convert!$A$26:$B$31,2)</f>
        <v>0</v>
      </c>
      <c r="R176" s="57">
        <f>VLOOKUP(raw!R176,convert!$A$26:$B$31,2)</f>
        <v>0</v>
      </c>
      <c r="S176" s="57">
        <f>VLOOKUP(raw!S176,convert!$D$26:$E$31,2)</f>
        <v>50</v>
      </c>
      <c r="T176" s="57">
        <f>VLOOKUP(raw!T176,convert!$D$26:$E$31,2)</f>
        <v>25</v>
      </c>
      <c r="U176" s="57">
        <f>VLOOKUP(raw!U176,convert!$D$26:$E$31,2)</f>
        <v>100</v>
      </c>
      <c r="V176" s="57">
        <f>VLOOKUP(raw!V176,convert!$D$26:$E$31,2)</f>
        <v>50</v>
      </c>
      <c r="W176" s="57">
        <f>VLOOKUP(raw!W176,convert!$D$26:$E$31,2)</f>
        <v>75</v>
      </c>
      <c r="X176" s="57">
        <f>VLOOKUP(raw!X176,convert!$D$26:$E$31,2)</f>
        <v>50</v>
      </c>
      <c r="Y176" s="57">
        <f>VLOOKUP(raw!Y176,convert!$D$26:$E$31,2)</f>
        <v>25</v>
      </c>
      <c r="Z176" s="57">
        <f>VLOOKUP(raw!Z176,convert!$D$26:$E$31,2)</f>
        <v>25</v>
      </c>
      <c r="AA176" s="57">
        <f>VLOOKUP(raw!AA176,convert!$D$26:$E$31,2)</f>
        <v>0</v>
      </c>
      <c r="AB176" s="57">
        <f>VLOOKUP(raw!AB176,convert!$D$26:$E$31,2)</f>
        <v>75</v>
      </c>
      <c r="AC176" s="57">
        <f>VLOOKUP(raw!AC176,convert!$D$26:$E$31,2)</f>
        <v>75</v>
      </c>
      <c r="AD176" s="57">
        <f>VLOOKUP(raw!AD176,convert!$D$26:$E$31,2)</f>
        <v>100</v>
      </c>
      <c r="AE176" s="57" t="str">
        <f>VLOOKUP(raw!AE176,convert!$D$26:$E$31,2)</f>
        <v>.</v>
      </c>
      <c r="AF176" s="57">
        <f>VLOOKUP(raw!AF176,convert!$D$26:$E$31,2)</f>
        <v>100</v>
      </c>
      <c r="AG176" s="57">
        <f>VLOOKUP(raw!AG176,convert!$D$26:$E$31,2)</f>
        <v>100</v>
      </c>
      <c r="AH176" s="57">
        <f>VLOOKUP(raw!AH176,convert!$D$26:$E$31,2)</f>
        <v>50</v>
      </c>
      <c r="AI176" s="57">
        <f>VLOOKUP(raw!AI176,convert!$D$26:$E$31,2)</f>
        <v>0</v>
      </c>
      <c r="AJ176" s="57">
        <f>VLOOKUP(raw!AJ176,convert!$D$26:$E$31,2)</f>
        <v>0</v>
      </c>
      <c r="AK176" s="57">
        <f>VLOOKUP(raw!AK176,convert!$D$26:$E$31,2)</f>
        <v>25</v>
      </c>
      <c r="AL176" s="57">
        <f>VLOOKUP(raw!AL176,convert!$D$26:$E$31,2)</f>
        <v>0</v>
      </c>
      <c r="AM176" s="57">
        <f>VLOOKUP(raw!AM176,convert!$D$26:$E$31,2)</f>
        <v>25</v>
      </c>
      <c r="AN176" s="57"/>
      <c r="AO176" s="60">
        <f>IF(COUNT(score!AD176:AE176)=0,".",MIN(score!AD176:AE176))</f>
        <v>100</v>
      </c>
    </row>
    <row r="177" spans="1:41" x14ac:dyDescent="0.25">
      <c r="A177" s="58">
        <f>raw!$A177:$A177</f>
        <v>43346</v>
      </c>
      <c r="B177" s="59" t="str">
        <f>raw!$B177:$B177</f>
        <v>0005-0015</v>
      </c>
      <c r="C177" s="57">
        <f>VLOOKUP(raw!C177,convert!$D$26:$E$31,2)</f>
        <v>25</v>
      </c>
      <c r="D177" s="57">
        <f>VLOOKUP(raw!D177,convert!$A$13:$B$16,2)</f>
        <v>50</v>
      </c>
      <c r="E177" s="57">
        <f>VLOOKUP(raw!E177,convert!$A$13:$B$16,2)</f>
        <v>50</v>
      </c>
      <c r="F177" s="57">
        <f>VLOOKUP(raw!F177,convert!$A$8:$B$10,2)</f>
        <v>100</v>
      </c>
      <c r="G177" s="57">
        <f>VLOOKUP(raw!G177,convert!$A$8:$B$10,2)</f>
        <v>100</v>
      </c>
      <c r="H177" s="57">
        <f>VLOOKUP(raw!H177,convert!$A$8:$B$10,2)</f>
        <v>100</v>
      </c>
      <c r="I177" s="57">
        <f>VLOOKUP(raw!I177,convert!$A$8:$B$10,2)</f>
        <v>100</v>
      </c>
      <c r="J177" s="57">
        <f>VLOOKUP(raw!J177,convert!$D$26:$E$31,2)</f>
        <v>50</v>
      </c>
      <c r="K177" s="57">
        <f>VLOOKUP(raw!K177,convert!$D$34:$E$40,2)</f>
        <v>60</v>
      </c>
      <c r="L177" s="57">
        <f>VLOOKUP(raw!L177,convert!$D$34:$E$40,2)</f>
        <v>40</v>
      </c>
      <c r="M177" s="57">
        <f>VLOOKUP(raw!M177,convert!$A$34:$B$40,2)</f>
        <v>80</v>
      </c>
      <c r="N177" s="57">
        <f>VLOOKUP(raw!N177,convert!$A$26:$B$31,2)</f>
        <v>75</v>
      </c>
      <c r="O177" s="57">
        <f>VLOOKUP(raw!O177,convert!$A$26:$B$31,2)</f>
        <v>25</v>
      </c>
      <c r="P177" s="57">
        <f>VLOOKUP(raw!P177,convert!$A$26:$B$31,2)</f>
        <v>25</v>
      </c>
      <c r="Q177" s="57">
        <f>VLOOKUP(raw!Q177,convert!$A$26:$B$31,2)</f>
        <v>25</v>
      </c>
      <c r="R177" s="57">
        <f>VLOOKUP(raw!R177,convert!$A$26:$B$31,2)</f>
        <v>75</v>
      </c>
      <c r="S177" s="57">
        <f>VLOOKUP(raw!S177,convert!$D$26:$E$31,2)</f>
        <v>100</v>
      </c>
      <c r="T177" s="57">
        <f>VLOOKUP(raw!T177,convert!$D$26:$E$31,2)</f>
        <v>100</v>
      </c>
      <c r="U177" s="57">
        <f>VLOOKUP(raw!U177,convert!$D$26:$E$31,2)</f>
        <v>0</v>
      </c>
      <c r="V177" s="57">
        <f>VLOOKUP(raw!V177,convert!$D$26:$E$31,2)</f>
        <v>25</v>
      </c>
      <c r="W177" s="57">
        <f>VLOOKUP(raw!W177,convert!$D$26:$E$31,2)</f>
        <v>25</v>
      </c>
      <c r="X177" s="57">
        <f>VLOOKUP(raw!X177,convert!$D$26:$E$31,2)</f>
        <v>100</v>
      </c>
      <c r="Y177" s="57">
        <f>VLOOKUP(raw!Y177,convert!$D$26:$E$31,2)</f>
        <v>100</v>
      </c>
      <c r="Z177" s="57">
        <f>VLOOKUP(raw!Z177,convert!$D$26:$E$31,2)</f>
        <v>50</v>
      </c>
      <c r="AA177" s="57">
        <f>VLOOKUP(raw!AA177,convert!$D$26:$E$31,2)</f>
        <v>25</v>
      </c>
      <c r="AB177" s="57">
        <f>VLOOKUP(raw!AB177,convert!$D$26:$E$31,2)</f>
        <v>50</v>
      </c>
      <c r="AC177" s="57">
        <f>VLOOKUP(raw!AC177,convert!$D$26:$E$31,2)</f>
        <v>50</v>
      </c>
      <c r="AD177" s="57">
        <f>VLOOKUP(raw!AD177,convert!$D$26:$E$31,2)</f>
        <v>100</v>
      </c>
      <c r="AE177" s="57" t="str">
        <f>VLOOKUP(raw!AE177,convert!$D$26:$E$31,2)</f>
        <v>.</v>
      </c>
      <c r="AF177" s="57">
        <f>VLOOKUP(raw!AF177,convert!$D$26:$E$31,2)</f>
        <v>100</v>
      </c>
      <c r="AG177" s="57">
        <f>VLOOKUP(raw!AG177,convert!$D$26:$E$31,2)</f>
        <v>50</v>
      </c>
      <c r="AH177" s="57">
        <f>VLOOKUP(raw!AH177,convert!$D$26:$E$31,2)</f>
        <v>75</v>
      </c>
      <c r="AI177" s="57">
        <f>VLOOKUP(raw!AI177,convert!$D$26:$E$31,2)</f>
        <v>25</v>
      </c>
      <c r="AJ177" s="57">
        <f>VLOOKUP(raw!AJ177,convert!$D$26:$E$31,2)</f>
        <v>100</v>
      </c>
      <c r="AK177" s="57">
        <f>VLOOKUP(raw!AK177,convert!$D$26:$E$31,2)</f>
        <v>25</v>
      </c>
      <c r="AL177" s="57">
        <f>VLOOKUP(raw!AL177,convert!$D$26:$E$31,2)</f>
        <v>25</v>
      </c>
      <c r="AM177" s="57">
        <f>VLOOKUP(raw!AM177,convert!$D$26:$E$31,2)</f>
        <v>100</v>
      </c>
      <c r="AN177" s="57"/>
      <c r="AO177" s="60">
        <f>IF(COUNT(score!AD177:AE177)=0,".",MIN(score!AD177:AE177))</f>
        <v>100</v>
      </c>
    </row>
    <row r="178" spans="1:41" x14ac:dyDescent="0.25">
      <c r="A178" s="58">
        <f>raw!$A178:$A178</f>
        <v>43340</v>
      </c>
      <c r="B178" s="59" t="str">
        <f>raw!$B178:$B178</f>
        <v>0005-0016</v>
      </c>
      <c r="C178" s="57">
        <f>VLOOKUP(raw!C178,convert!$D$26:$E$31,2)</f>
        <v>50</v>
      </c>
      <c r="D178" s="57">
        <f>VLOOKUP(raw!D178,convert!$A$13:$B$16,2)</f>
        <v>100</v>
      </c>
      <c r="E178" s="57">
        <f>VLOOKUP(raw!E178,convert!$A$13:$B$16,2)</f>
        <v>100</v>
      </c>
      <c r="F178" s="57">
        <f>VLOOKUP(raw!F178,convert!$A$8:$B$10,2)</f>
        <v>100</v>
      </c>
      <c r="G178" s="57">
        <f>VLOOKUP(raw!G178,convert!$A$8:$B$10,2)</f>
        <v>100</v>
      </c>
      <c r="H178" s="57">
        <f>VLOOKUP(raw!H178,convert!$A$8:$B$10,2)</f>
        <v>0</v>
      </c>
      <c r="I178" s="57">
        <f>VLOOKUP(raw!I178,convert!$A$8:$B$10,2)</f>
        <v>0</v>
      </c>
      <c r="J178" s="57">
        <f>VLOOKUP(raw!J178,convert!$D$26:$E$31,2)</f>
        <v>100</v>
      </c>
      <c r="K178" s="57">
        <f>VLOOKUP(raw!K178,convert!$D$34:$E$40,2)</f>
        <v>40</v>
      </c>
      <c r="L178" s="57">
        <f>VLOOKUP(raw!L178,convert!$D$34:$E$40,2)</f>
        <v>60</v>
      </c>
      <c r="M178" s="57">
        <f>VLOOKUP(raw!M178,convert!$A$34:$B$40,2)</f>
        <v>60</v>
      </c>
      <c r="N178" s="57">
        <f>VLOOKUP(raw!N178,convert!$A$26:$B$31,2)</f>
        <v>100</v>
      </c>
      <c r="O178" s="57">
        <f>VLOOKUP(raw!O178,convert!$A$26:$B$31,2)</f>
        <v>100</v>
      </c>
      <c r="P178" s="57">
        <f>VLOOKUP(raw!P178,convert!$A$26:$B$31,2)</f>
        <v>75</v>
      </c>
      <c r="Q178" s="57">
        <f>VLOOKUP(raw!Q178,convert!$A$26:$B$31,2)</f>
        <v>75</v>
      </c>
      <c r="R178" s="57">
        <f>VLOOKUP(raw!R178,convert!$A$26:$B$31,2)</f>
        <v>100</v>
      </c>
      <c r="S178" s="57">
        <f>VLOOKUP(raw!S178,convert!$D$26:$E$31,2)</f>
        <v>75</v>
      </c>
      <c r="T178" s="57">
        <f>VLOOKUP(raw!T178,convert!$D$26:$E$31,2)</f>
        <v>100</v>
      </c>
      <c r="U178" s="57">
        <f>VLOOKUP(raw!U178,convert!$D$26:$E$31,2)</f>
        <v>100</v>
      </c>
      <c r="V178" s="57">
        <f>VLOOKUP(raw!V178,convert!$D$26:$E$31,2)</f>
        <v>100</v>
      </c>
      <c r="W178" s="57">
        <f>VLOOKUP(raw!W178,convert!$D$26:$E$31,2)</f>
        <v>75</v>
      </c>
      <c r="X178" s="57">
        <f>VLOOKUP(raw!X178,convert!$D$26:$E$31,2)</f>
        <v>100</v>
      </c>
      <c r="Y178" s="57">
        <f>VLOOKUP(raw!Y178,convert!$D$26:$E$31,2)</f>
        <v>100</v>
      </c>
      <c r="Z178" s="57">
        <f>VLOOKUP(raw!Z178,convert!$D$26:$E$31,2)</f>
        <v>100</v>
      </c>
      <c r="AA178" s="57">
        <f>VLOOKUP(raw!AA178,convert!$D$26:$E$31,2)</f>
        <v>100</v>
      </c>
      <c r="AB178" s="57">
        <f>VLOOKUP(raw!AB178,convert!$D$26:$E$31,2)</f>
        <v>100</v>
      </c>
      <c r="AC178" s="57">
        <f>VLOOKUP(raw!AC178,convert!$D$26:$E$31,2)</f>
        <v>100</v>
      </c>
      <c r="AD178" s="57">
        <f>VLOOKUP(raw!AD178,convert!$D$26:$E$31,2)</f>
        <v>100</v>
      </c>
      <c r="AE178" s="57" t="str">
        <f>VLOOKUP(raw!AE178,convert!$D$26:$E$31,2)</f>
        <v>.</v>
      </c>
      <c r="AF178" s="57">
        <f>VLOOKUP(raw!AF178,convert!$D$26:$E$31,2)</f>
        <v>100</v>
      </c>
      <c r="AG178" s="57">
        <f>VLOOKUP(raw!AG178,convert!$D$26:$E$31,2)</f>
        <v>100</v>
      </c>
      <c r="AH178" s="57">
        <f>VLOOKUP(raw!AH178,convert!$D$26:$E$31,2)</f>
        <v>100</v>
      </c>
      <c r="AI178" s="57">
        <f>VLOOKUP(raw!AI178,convert!$D$26:$E$31,2)</f>
        <v>100</v>
      </c>
      <c r="AJ178" s="57">
        <f>VLOOKUP(raw!AJ178,convert!$D$26:$E$31,2)</f>
        <v>100</v>
      </c>
      <c r="AK178" s="57">
        <f>VLOOKUP(raw!AK178,convert!$D$26:$E$31,2)</f>
        <v>100</v>
      </c>
      <c r="AL178" s="57">
        <f>VLOOKUP(raw!AL178,convert!$D$26:$E$31,2)</f>
        <v>100</v>
      </c>
      <c r="AM178" s="57">
        <f>VLOOKUP(raw!AM178,convert!$D$26:$E$31,2)</f>
        <v>100</v>
      </c>
      <c r="AN178" s="57"/>
      <c r="AO178" s="60">
        <f>IF(COUNT(score!AD178:AE178)=0,".",MIN(score!AD178:AE178))</f>
        <v>100</v>
      </c>
    </row>
    <row r="179" spans="1:41" x14ac:dyDescent="0.25">
      <c r="A179" s="58">
        <f>raw!$A179:$A179</f>
        <v>43357</v>
      </c>
      <c r="B179" s="59" t="str">
        <f>raw!$B179:$B179</f>
        <v>0005-0017</v>
      </c>
      <c r="C179" s="57">
        <f>VLOOKUP(raw!C179,convert!$D$26:$E$31,2)</f>
        <v>50</v>
      </c>
      <c r="D179" s="57">
        <f>VLOOKUP(raw!D179,convert!$A$13:$B$16,2)</f>
        <v>0</v>
      </c>
      <c r="E179" s="57">
        <f>VLOOKUP(raw!E179,convert!$A$13:$B$16,2)</f>
        <v>0</v>
      </c>
      <c r="F179" s="57">
        <f>VLOOKUP(raw!F179,convert!$A$8:$B$10,2)</f>
        <v>100</v>
      </c>
      <c r="G179" s="57">
        <f>VLOOKUP(raw!G179,convert!$A$8:$B$10,2)</f>
        <v>100</v>
      </c>
      <c r="H179" s="57">
        <f>VLOOKUP(raw!H179,convert!$A$8:$B$10,2)</f>
        <v>100</v>
      </c>
      <c r="I179" s="57">
        <f>VLOOKUP(raw!I179,convert!$A$8:$B$10,2)</f>
        <v>100</v>
      </c>
      <c r="J179" s="57">
        <f>VLOOKUP(raw!J179,convert!$D$26:$E$31,2)</f>
        <v>100</v>
      </c>
      <c r="K179" s="57">
        <f>VLOOKUP(raw!K179,convert!$D$34:$E$40,2)</f>
        <v>100</v>
      </c>
      <c r="L179" s="57">
        <f>VLOOKUP(raw!L179,convert!$D$34:$E$40,2)</f>
        <v>40</v>
      </c>
      <c r="M179" s="57">
        <f>VLOOKUP(raw!M179,convert!$A$34:$B$40,2)</f>
        <v>60</v>
      </c>
      <c r="N179" s="57">
        <f>VLOOKUP(raw!N179,convert!$A$26:$B$31,2)</f>
        <v>100</v>
      </c>
      <c r="O179" s="57">
        <f>VLOOKUP(raw!O179,convert!$A$26:$B$31,2)</f>
        <v>100</v>
      </c>
      <c r="P179" s="57">
        <f>VLOOKUP(raw!P179,convert!$A$26:$B$31,2)</f>
        <v>100</v>
      </c>
      <c r="Q179" s="57">
        <f>VLOOKUP(raw!Q179,convert!$A$26:$B$31,2)</f>
        <v>100</v>
      </c>
      <c r="R179" s="57">
        <f>VLOOKUP(raw!R179,convert!$A$26:$B$31,2)</f>
        <v>100</v>
      </c>
      <c r="S179" s="57">
        <f>VLOOKUP(raw!S179,convert!$D$26:$E$31,2)</f>
        <v>100</v>
      </c>
      <c r="T179" s="57">
        <f>VLOOKUP(raw!T179,convert!$D$26:$E$31,2)</f>
        <v>100</v>
      </c>
      <c r="U179" s="57">
        <f>VLOOKUP(raw!U179,convert!$D$26:$E$31,2)</f>
        <v>75</v>
      </c>
      <c r="V179" s="57">
        <f>VLOOKUP(raw!V179,convert!$D$26:$E$31,2)</f>
        <v>75</v>
      </c>
      <c r="W179" s="57">
        <f>VLOOKUP(raw!W179,convert!$D$26:$E$31,2)</f>
        <v>75</v>
      </c>
      <c r="X179" s="57">
        <f>VLOOKUP(raw!X179,convert!$D$26:$E$31,2)</f>
        <v>100</v>
      </c>
      <c r="Y179" s="57">
        <f>VLOOKUP(raw!Y179,convert!$D$26:$E$31,2)</f>
        <v>25</v>
      </c>
      <c r="Z179" s="57">
        <f>VLOOKUP(raw!Z179,convert!$D$26:$E$31,2)</f>
        <v>100</v>
      </c>
      <c r="AA179" s="57">
        <f>VLOOKUP(raw!AA179,convert!$D$26:$E$31,2)</f>
        <v>50</v>
      </c>
      <c r="AB179" s="57">
        <f>VLOOKUP(raw!AB179,convert!$D$26:$E$31,2)</f>
        <v>75</v>
      </c>
      <c r="AC179" s="57">
        <f>VLOOKUP(raw!AC179,convert!$D$26:$E$31,2)</f>
        <v>50</v>
      </c>
      <c r="AD179" s="57">
        <f>VLOOKUP(raw!AD179,convert!$D$26:$E$31,2)</f>
        <v>100</v>
      </c>
      <c r="AE179" s="57" t="str">
        <f>VLOOKUP(raw!AE179,convert!$D$26:$E$31,2)</f>
        <v>.</v>
      </c>
      <c r="AF179" s="57">
        <f>VLOOKUP(raw!AF179,convert!$D$26:$E$31,2)</f>
        <v>75</v>
      </c>
      <c r="AG179" s="57">
        <f>VLOOKUP(raw!AG179,convert!$D$26:$E$31,2)</f>
        <v>75</v>
      </c>
      <c r="AH179" s="57">
        <f>VLOOKUP(raw!AH179,convert!$D$26:$E$31,2)</f>
        <v>100</v>
      </c>
      <c r="AI179" s="57">
        <f>VLOOKUP(raw!AI179,convert!$D$26:$E$31,2)</f>
        <v>100</v>
      </c>
      <c r="AJ179" s="57">
        <f>VLOOKUP(raw!AJ179,convert!$D$26:$E$31,2)</f>
        <v>100</v>
      </c>
      <c r="AK179" s="57">
        <f>VLOOKUP(raw!AK179,convert!$D$26:$E$31,2)</f>
        <v>100</v>
      </c>
      <c r="AL179" s="57">
        <f>VLOOKUP(raw!AL179,convert!$D$26:$E$31,2)</f>
        <v>25</v>
      </c>
      <c r="AM179" s="57">
        <f>VLOOKUP(raw!AM179,convert!$D$26:$E$31,2)</f>
        <v>100</v>
      </c>
      <c r="AN179" s="57"/>
      <c r="AO179" s="60">
        <f>IF(COUNT(score!AD179:AE179)=0,".",MIN(score!AD179:AE179))</f>
        <v>100</v>
      </c>
    </row>
    <row r="180" spans="1:41" x14ac:dyDescent="0.25">
      <c r="A180" s="58">
        <f>raw!$A180:$A180</f>
        <v>43341</v>
      </c>
      <c r="B180" s="59" t="str">
        <f>raw!$B180:$B180</f>
        <v>0005-0018</v>
      </c>
      <c r="C180" s="57">
        <f>VLOOKUP(raw!C180,convert!$D$26:$E$31,2)</f>
        <v>50</v>
      </c>
      <c r="D180" s="57">
        <f>VLOOKUP(raw!D180,convert!$A$13:$B$16,2)</f>
        <v>50</v>
      </c>
      <c r="E180" s="57">
        <f>VLOOKUP(raw!E180,convert!$A$13:$B$16,2)</f>
        <v>0</v>
      </c>
      <c r="F180" s="57">
        <f>VLOOKUP(raw!F180,convert!$A$8:$B$10,2)</f>
        <v>0</v>
      </c>
      <c r="G180" s="57">
        <f>VLOOKUP(raw!G180,convert!$A$8:$B$10,2)</f>
        <v>0</v>
      </c>
      <c r="H180" s="57">
        <f>VLOOKUP(raw!H180,convert!$A$8:$B$10,2)</f>
        <v>100</v>
      </c>
      <c r="I180" s="57">
        <f>VLOOKUP(raw!I180,convert!$A$8:$B$10,2)</f>
        <v>100</v>
      </c>
      <c r="J180" s="57">
        <f>VLOOKUP(raw!J180,convert!$D$26:$E$31,2)</f>
        <v>75</v>
      </c>
      <c r="K180" s="57">
        <f>VLOOKUP(raw!K180,convert!$D$34:$E$40,2)</f>
        <v>80</v>
      </c>
      <c r="L180" s="57">
        <f>VLOOKUP(raw!L180,convert!$D$34:$E$40,2)</f>
        <v>60</v>
      </c>
      <c r="M180" s="57">
        <f>VLOOKUP(raw!M180,convert!$A$34:$B$40,2)</f>
        <v>60</v>
      </c>
      <c r="N180" s="57">
        <f>VLOOKUP(raw!N180,convert!$A$26:$B$31,2)</f>
        <v>50</v>
      </c>
      <c r="O180" s="57">
        <f>VLOOKUP(raw!O180,convert!$A$26:$B$31,2)</f>
        <v>75</v>
      </c>
      <c r="P180" s="57">
        <f>VLOOKUP(raw!P180,convert!$A$26:$B$31,2)</f>
        <v>25</v>
      </c>
      <c r="Q180" s="57">
        <f>VLOOKUP(raw!Q180,convert!$A$26:$B$31,2)</f>
        <v>75</v>
      </c>
      <c r="R180" s="57">
        <f>VLOOKUP(raw!R180,convert!$A$26:$B$31,2)</f>
        <v>75</v>
      </c>
      <c r="S180" s="57">
        <f>VLOOKUP(raw!S180,convert!$D$26:$E$31,2)</f>
        <v>75</v>
      </c>
      <c r="T180" s="57">
        <f>VLOOKUP(raw!T180,convert!$D$26:$E$31,2)</f>
        <v>100</v>
      </c>
      <c r="U180" s="57">
        <f>VLOOKUP(raw!U180,convert!$D$26:$E$31,2)</f>
        <v>75</v>
      </c>
      <c r="V180" s="57">
        <f>VLOOKUP(raw!V180,convert!$D$26:$E$31,2)</f>
        <v>100</v>
      </c>
      <c r="W180" s="57">
        <f>VLOOKUP(raw!W180,convert!$D$26:$E$31,2)</f>
        <v>75</v>
      </c>
      <c r="X180" s="57">
        <f>VLOOKUP(raw!X180,convert!$D$26:$E$31,2)</f>
        <v>100</v>
      </c>
      <c r="Y180" s="57">
        <f>VLOOKUP(raw!Y180,convert!$D$26:$E$31,2)</f>
        <v>100</v>
      </c>
      <c r="Z180" s="57">
        <f>VLOOKUP(raw!Z180,convert!$D$26:$E$31,2)</f>
        <v>75</v>
      </c>
      <c r="AA180" s="57">
        <f>VLOOKUP(raw!AA180,convert!$D$26:$E$31,2)</f>
        <v>75</v>
      </c>
      <c r="AB180" s="57">
        <f>VLOOKUP(raw!AB180,convert!$D$26:$E$31,2)</f>
        <v>100</v>
      </c>
      <c r="AC180" s="57">
        <f>VLOOKUP(raw!AC180,convert!$D$26:$E$31,2)</f>
        <v>75</v>
      </c>
      <c r="AD180" s="57">
        <f>VLOOKUP(raw!AD180,convert!$D$26:$E$31,2)</f>
        <v>100</v>
      </c>
      <c r="AE180" s="57" t="str">
        <f>VLOOKUP(raw!AE180,convert!$D$26:$E$31,2)</f>
        <v>.</v>
      </c>
      <c r="AF180" s="57">
        <f>VLOOKUP(raw!AF180,convert!$D$26:$E$31,2)</f>
        <v>75</v>
      </c>
      <c r="AG180" s="57">
        <f>VLOOKUP(raw!AG180,convert!$D$26:$E$31,2)</f>
        <v>100</v>
      </c>
      <c r="AH180" s="57">
        <f>VLOOKUP(raw!AH180,convert!$D$26:$E$31,2)</f>
        <v>100</v>
      </c>
      <c r="AI180" s="57">
        <f>VLOOKUP(raw!AI180,convert!$D$26:$E$31,2)</f>
        <v>100</v>
      </c>
      <c r="AJ180" s="57">
        <f>VLOOKUP(raw!AJ180,convert!$D$26:$E$31,2)</f>
        <v>100</v>
      </c>
      <c r="AK180" s="57">
        <f>VLOOKUP(raw!AK180,convert!$D$26:$E$31,2)</f>
        <v>75</v>
      </c>
      <c r="AL180" s="57">
        <f>VLOOKUP(raw!AL180,convert!$D$26:$E$31,2)</f>
        <v>100</v>
      </c>
      <c r="AM180" s="57">
        <f>VLOOKUP(raw!AM180,convert!$D$26:$E$31,2)</f>
        <v>100</v>
      </c>
      <c r="AN180" s="57"/>
      <c r="AO180" s="60">
        <f>IF(COUNT(score!AD180:AE180)=0,".",MIN(score!AD180:AE180))</f>
        <v>100</v>
      </c>
    </row>
    <row r="181" spans="1:41" x14ac:dyDescent="0.25">
      <c r="A181" s="58">
        <f>raw!$A181:$A181</f>
        <v>43342</v>
      </c>
      <c r="B181" s="59" t="str">
        <f>raw!$B181:$B181</f>
        <v>0005-0019</v>
      </c>
      <c r="C181" s="57">
        <f>VLOOKUP(raw!C181,convert!$D$26:$E$31,2)</f>
        <v>50</v>
      </c>
      <c r="D181" s="57">
        <f>VLOOKUP(raw!D181,convert!$A$13:$B$16,2)</f>
        <v>50</v>
      </c>
      <c r="E181" s="57">
        <f>VLOOKUP(raw!E181,convert!$A$13:$B$16,2)</f>
        <v>50</v>
      </c>
      <c r="F181" s="57">
        <f>VLOOKUP(raw!F181,convert!$A$8:$B$10,2)</f>
        <v>100</v>
      </c>
      <c r="G181" s="57">
        <f>VLOOKUP(raw!G181,convert!$A$8:$B$10,2)</f>
        <v>100</v>
      </c>
      <c r="H181" s="57">
        <f>VLOOKUP(raw!H181,convert!$A$8:$B$10,2)</f>
        <v>100</v>
      </c>
      <c r="I181" s="57">
        <f>VLOOKUP(raw!I181,convert!$A$8:$B$10,2)</f>
        <v>100</v>
      </c>
      <c r="J181" s="57">
        <f>VLOOKUP(raw!J181,convert!$D$26:$E$31,2)</f>
        <v>100</v>
      </c>
      <c r="K181" s="57">
        <f>VLOOKUP(raw!K181,convert!$D$34:$E$40,2)</f>
        <v>100</v>
      </c>
      <c r="L181" s="57">
        <f>VLOOKUP(raw!L181,convert!$D$34:$E$40,2)</f>
        <v>60</v>
      </c>
      <c r="M181" s="57">
        <f>VLOOKUP(raw!M181,convert!$A$34:$B$40,2)</f>
        <v>60</v>
      </c>
      <c r="N181" s="57">
        <f>VLOOKUP(raw!N181,convert!$A$26:$B$31,2)</f>
        <v>50</v>
      </c>
      <c r="O181" s="57">
        <f>VLOOKUP(raw!O181,convert!$A$26:$B$31,2)</f>
        <v>25</v>
      </c>
      <c r="P181" s="57">
        <f>VLOOKUP(raw!P181,convert!$A$26:$B$31,2)</f>
        <v>0</v>
      </c>
      <c r="Q181" s="57">
        <f>VLOOKUP(raw!Q181,convert!$A$26:$B$31,2)</f>
        <v>75</v>
      </c>
      <c r="R181" s="57">
        <f>VLOOKUP(raw!R181,convert!$A$26:$B$31,2)</f>
        <v>50</v>
      </c>
      <c r="S181" s="57">
        <f>VLOOKUP(raw!S181,convert!$D$26:$E$31,2)</f>
        <v>75</v>
      </c>
      <c r="T181" s="57">
        <f>VLOOKUP(raw!T181,convert!$D$26:$E$31,2)</f>
        <v>100</v>
      </c>
      <c r="U181" s="57">
        <f>VLOOKUP(raw!U181,convert!$D$26:$E$31,2)</f>
        <v>75</v>
      </c>
      <c r="V181" s="57">
        <f>VLOOKUP(raw!V181,convert!$D$26:$E$31,2)</f>
        <v>100</v>
      </c>
      <c r="W181" s="57">
        <f>VLOOKUP(raw!W181,convert!$D$26:$E$31,2)</f>
        <v>50</v>
      </c>
      <c r="X181" s="57">
        <f>VLOOKUP(raw!X181,convert!$D$26:$E$31,2)</f>
        <v>100</v>
      </c>
      <c r="Y181" s="57">
        <f>VLOOKUP(raw!Y181,convert!$D$26:$E$31,2)</f>
        <v>100</v>
      </c>
      <c r="Z181" s="57">
        <f>VLOOKUP(raw!Z181,convert!$D$26:$E$31,2)</f>
        <v>100</v>
      </c>
      <c r="AA181" s="57">
        <f>VLOOKUP(raw!AA181,convert!$D$26:$E$31,2)</f>
        <v>100</v>
      </c>
      <c r="AB181" s="57">
        <f>VLOOKUP(raw!AB181,convert!$D$26:$E$31,2)</f>
        <v>75</v>
      </c>
      <c r="AC181" s="57">
        <f>VLOOKUP(raw!AC181,convert!$D$26:$E$31,2)</f>
        <v>75</v>
      </c>
      <c r="AD181" s="57">
        <f>VLOOKUP(raw!AD181,convert!$D$26:$E$31,2)</f>
        <v>100</v>
      </c>
      <c r="AE181" s="57" t="str">
        <f>VLOOKUP(raw!AE181,convert!$D$26:$E$31,2)</f>
        <v>.</v>
      </c>
      <c r="AF181" s="57">
        <f>VLOOKUP(raw!AF181,convert!$D$26:$E$31,2)</f>
        <v>75</v>
      </c>
      <c r="AG181" s="57">
        <f>VLOOKUP(raw!AG181,convert!$D$26:$E$31,2)</f>
        <v>75</v>
      </c>
      <c r="AH181" s="57">
        <f>VLOOKUP(raw!AH181,convert!$D$26:$E$31,2)</f>
        <v>100</v>
      </c>
      <c r="AI181" s="57">
        <f>VLOOKUP(raw!AI181,convert!$D$26:$E$31,2)</f>
        <v>75</v>
      </c>
      <c r="AJ181" s="57">
        <f>VLOOKUP(raw!AJ181,convert!$D$26:$E$31,2)</f>
        <v>100</v>
      </c>
      <c r="AK181" s="57">
        <f>VLOOKUP(raw!AK181,convert!$D$26:$E$31,2)</f>
        <v>75</v>
      </c>
      <c r="AL181" s="57">
        <f>VLOOKUP(raw!AL181,convert!$D$26:$E$31,2)</f>
        <v>100</v>
      </c>
      <c r="AM181" s="57">
        <f>VLOOKUP(raw!AM181,convert!$D$26:$E$31,2)</f>
        <v>75</v>
      </c>
      <c r="AN181" s="57"/>
      <c r="AO181" s="60">
        <f>IF(COUNT(score!AD181:AE181)=0,".",MIN(score!AD181:AE181))</f>
        <v>100</v>
      </c>
    </row>
    <row r="182" spans="1:41" x14ac:dyDescent="0.25">
      <c r="A182" s="58">
        <f>raw!$A182:$A182</f>
        <v>43339</v>
      </c>
      <c r="B182" s="59" t="str">
        <f>raw!$B182:$B182</f>
        <v>0005-0020</v>
      </c>
      <c r="C182" s="57">
        <f>VLOOKUP(raw!C182,convert!$D$26:$E$31,2)</f>
        <v>100</v>
      </c>
      <c r="D182" s="57">
        <f>VLOOKUP(raw!D182,convert!$A$13:$B$16,2)</f>
        <v>50</v>
      </c>
      <c r="E182" s="57">
        <f>VLOOKUP(raw!E182,convert!$A$13:$B$16,2)</f>
        <v>50</v>
      </c>
      <c r="F182" s="57">
        <f>VLOOKUP(raw!F182,convert!$A$8:$B$10,2)</f>
        <v>0</v>
      </c>
      <c r="G182" s="57">
        <f>VLOOKUP(raw!G182,convert!$A$8:$B$10,2)</f>
        <v>0</v>
      </c>
      <c r="H182" s="57">
        <f>VLOOKUP(raw!H182,convert!$A$8:$B$10,2)</f>
        <v>0</v>
      </c>
      <c r="I182" s="57">
        <f>VLOOKUP(raw!I182,convert!$A$8:$B$10,2)</f>
        <v>0</v>
      </c>
      <c r="J182" s="57">
        <f>VLOOKUP(raw!J182,convert!$D$26:$E$31,2)</f>
        <v>75</v>
      </c>
      <c r="K182" s="57">
        <f>VLOOKUP(raw!K182,convert!$D$34:$E$40,2)</f>
        <v>60</v>
      </c>
      <c r="L182" s="57">
        <f>VLOOKUP(raw!L182,convert!$D$34:$E$40,2)</f>
        <v>60</v>
      </c>
      <c r="M182" s="57">
        <f>VLOOKUP(raw!M182,convert!$A$34:$B$40,2)</f>
        <v>60</v>
      </c>
      <c r="N182" s="57">
        <f>VLOOKUP(raw!N182,convert!$A$26:$B$31,2)</f>
        <v>50</v>
      </c>
      <c r="O182" s="57">
        <f>VLOOKUP(raw!O182,convert!$A$26:$B$31,2)</f>
        <v>25</v>
      </c>
      <c r="P182" s="57">
        <f>VLOOKUP(raw!P182,convert!$A$26:$B$31,2)</f>
        <v>25</v>
      </c>
      <c r="Q182" s="57">
        <f>VLOOKUP(raw!Q182,convert!$A$26:$B$31,2)</f>
        <v>25</v>
      </c>
      <c r="R182" s="57">
        <f>VLOOKUP(raw!R182,convert!$A$26:$B$31,2)</f>
        <v>25</v>
      </c>
      <c r="S182" s="57">
        <f>VLOOKUP(raw!S182,convert!$D$26:$E$31,2)</f>
        <v>25</v>
      </c>
      <c r="T182" s="57">
        <f>VLOOKUP(raw!T182,convert!$D$26:$E$31,2)</f>
        <v>100</v>
      </c>
      <c r="U182" s="57">
        <f>VLOOKUP(raw!U182,convert!$D$26:$E$31,2)</f>
        <v>0</v>
      </c>
      <c r="V182" s="57">
        <f>VLOOKUP(raw!V182,convert!$D$26:$E$31,2)</f>
        <v>100</v>
      </c>
      <c r="W182" s="57">
        <f>VLOOKUP(raw!W182,convert!$D$26:$E$31,2)</f>
        <v>75</v>
      </c>
      <c r="X182" s="57">
        <f>VLOOKUP(raw!X182,convert!$D$26:$E$31,2)</f>
        <v>100</v>
      </c>
      <c r="Y182" s="57">
        <f>VLOOKUP(raw!Y182,convert!$D$26:$E$31,2)</f>
        <v>100</v>
      </c>
      <c r="Z182" s="57">
        <f>VLOOKUP(raw!Z182,convert!$D$26:$E$31,2)</f>
        <v>100</v>
      </c>
      <c r="AA182" s="57">
        <f>VLOOKUP(raw!AA182,convert!$D$26:$E$31,2)</f>
        <v>75</v>
      </c>
      <c r="AB182" s="57">
        <f>VLOOKUP(raw!AB182,convert!$D$26:$E$31,2)</f>
        <v>50</v>
      </c>
      <c r="AC182" s="57">
        <f>VLOOKUP(raw!AC182,convert!$D$26:$E$31,2)</f>
        <v>100</v>
      </c>
      <c r="AD182" s="57">
        <f>VLOOKUP(raw!AD182,convert!$D$26:$E$31,2)</f>
        <v>75</v>
      </c>
      <c r="AE182" s="57" t="str">
        <f>VLOOKUP(raw!AE182,convert!$D$26:$E$31,2)</f>
        <v>.</v>
      </c>
      <c r="AF182" s="57">
        <f>VLOOKUP(raw!AF182,convert!$D$26:$E$31,2)</f>
        <v>100</v>
      </c>
      <c r="AG182" s="57">
        <f>VLOOKUP(raw!AG182,convert!$D$26:$E$31,2)</f>
        <v>75</v>
      </c>
      <c r="AH182" s="57">
        <f>VLOOKUP(raw!AH182,convert!$D$26:$E$31,2)</f>
        <v>75</v>
      </c>
      <c r="AI182" s="57">
        <f>VLOOKUP(raw!AI182,convert!$D$26:$E$31,2)</f>
        <v>75</v>
      </c>
      <c r="AJ182" s="57">
        <f>VLOOKUP(raw!AJ182,convert!$D$26:$E$31,2)</f>
        <v>100</v>
      </c>
      <c r="AK182" s="57">
        <f>VLOOKUP(raw!AK182,convert!$D$26:$E$31,2)</f>
        <v>100</v>
      </c>
      <c r="AL182" s="57">
        <f>VLOOKUP(raw!AL182,convert!$D$26:$E$31,2)</f>
        <v>25</v>
      </c>
      <c r="AM182" s="57">
        <f>VLOOKUP(raw!AM182,convert!$D$26:$E$31,2)</f>
        <v>100</v>
      </c>
      <c r="AN182" s="57"/>
      <c r="AO182" s="60">
        <f>IF(COUNT(score!AD182:AE182)=0,".",MIN(score!AD182:AE182))</f>
        <v>75</v>
      </c>
    </row>
    <row r="183" spans="1:41" x14ac:dyDescent="0.25">
      <c r="A183" s="58">
        <f>raw!$A183:$A183</f>
        <v>43341</v>
      </c>
      <c r="B183" s="59" t="str">
        <f>raw!$B183:$B183</f>
        <v>0005-0021</v>
      </c>
      <c r="C183" s="57">
        <f>VLOOKUP(raw!C183,convert!$D$26:$E$31,2)</f>
        <v>50</v>
      </c>
      <c r="D183" s="57">
        <f>VLOOKUP(raw!D183,convert!$A$13:$B$16,2)</f>
        <v>50</v>
      </c>
      <c r="E183" s="57">
        <f>VLOOKUP(raw!E183,convert!$A$13:$B$16,2)</f>
        <v>50</v>
      </c>
      <c r="F183" s="57">
        <f>VLOOKUP(raw!F183,convert!$A$8:$B$10,2)</f>
        <v>100</v>
      </c>
      <c r="G183" s="57">
        <f>VLOOKUP(raw!G183,convert!$A$8:$B$10,2)</f>
        <v>100</v>
      </c>
      <c r="H183" s="57">
        <f>VLOOKUP(raw!H183,convert!$A$8:$B$10,2)</f>
        <v>100</v>
      </c>
      <c r="I183" s="57">
        <f>VLOOKUP(raw!I183,convert!$A$8:$B$10,2)</f>
        <v>100</v>
      </c>
      <c r="J183" s="57">
        <f>VLOOKUP(raw!J183,convert!$D$26:$E$31,2)</f>
        <v>100</v>
      </c>
      <c r="K183" s="57">
        <f>VLOOKUP(raw!K183,convert!$D$34:$E$40,2)</f>
        <v>80</v>
      </c>
      <c r="L183" s="57">
        <f>VLOOKUP(raw!L183,convert!$D$34:$E$40,2)</f>
        <v>80</v>
      </c>
      <c r="M183" s="57">
        <f>VLOOKUP(raw!M183,convert!$A$34:$B$40,2)</f>
        <v>100</v>
      </c>
      <c r="N183" s="57">
        <f>VLOOKUP(raw!N183,convert!$A$26:$B$31,2)</f>
        <v>100</v>
      </c>
      <c r="O183" s="57">
        <f>VLOOKUP(raw!O183,convert!$A$26:$B$31,2)</f>
        <v>25</v>
      </c>
      <c r="P183" s="57">
        <f>VLOOKUP(raw!P183,convert!$A$26:$B$31,2)</f>
        <v>25</v>
      </c>
      <c r="Q183" s="57">
        <f>VLOOKUP(raw!Q183,convert!$A$26:$B$31,2)</f>
        <v>25</v>
      </c>
      <c r="R183" s="57">
        <f>VLOOKUP(raw!R183,convert!$A$26:$B$31,2)</f>
        <v>25</v>
      </c>
      <c r="S183" s="57">
        <f>VLOOKUP(raw!S183,convert!$D$26:$E$31,2)</f>
        <v>100</v>
      </c>
      <c r="T183" s="57">
        <f>VLOOKUP(raw!T183,convert!$D$26:$E$31,2)</f>
        <v>100</v>
      </c>
      <c r="U183" s="57">
        <f>VLOOKUP(raw!U183,convert!$D$26:$E$31,2)</f>
        <v>100</v>
      </c>
      <c r="V183" s="57">
        <f>VLOOKUP(raw!V183,convert!$D$26:$E$31,2)</f>
        <v>100</v>
      </c>
      <c r="W183" s="57">
        <f>VLOOKUP(raw!W183,convert!$D$26:$E$31,2)</f>
        <v>75</v>
      </c>
      <c r="X183" s="57">
        <f>VLOOKUP(raw!X183,convert!$D$26:$E$31,2)</f>
        <v>100</v>
      </c>
      <c r="Y183" s="57">
        <f>VLOOKUP(raw!Y183,convert!$D$26:$E$31,2)</f>
        <v>100</v>
      </c>
      <c r="Z183" s="57">
        <f>VLOOKUP(raw!Z183,convert!$D$26:$E$31,2)</f>
        <v>100</v>
      </c>
      <c r="AA183" s="57">
        <f>VLOOKUP(raw!AA183,convert!$D$26:$E$31,2)</f>
        <v>75</v>
      </c>
      <c r="AB183" s="57">
        <f>VLOOKUP(raw!AB183,convert!$D$26:$E$31,2)</f>
        <v>75</v>
      </c>
      <c r="AC183" s="57">
        <f>VLOOKUP(raw!AC183,convert!$D$26:$E$31,2)</f>
        <v>100</v>
      </c>
      <c r="AD183" s="57">
        <f>VLOOKUP(raw!AD183,convert!$D$26:$E$31,2)</f>
        <v>100</v>
      </c>
      <c r="AE183" s="57" t="str">
        <f>VLOOKUP(raw!AE183,convert!$D$26:$E$31,2)</f>
        <v>.</v>
      </c>
      <c r="AF183" s="57">
        <f>VLOOKUP(raw!AF183,convert!$D$26:$E$31,2)</f>
        <v>100</v>
      </c>
      <c r="AG183" s="57">
        <f>VLOOKUP(raw!AG183,convert!$D$26:$E$31,2)</f>
        <v>100</v>
      </c>
      <c r="AH183" s="57">
        <f>VLOOKUP(raw!AH183,convert!$D$26:$E$31,2)</f>
        <v>75</v>
      </c>
      <c r="AI183" s="57">
        <f>VLOOKUP(raw!AI183,convert!$D$26:$E$31,2)</f>
        <v>100</v>
      </c>
      <c r="AJ183" s="57">
        <f>VLOOKUP(raw!AJ183,convert!$D$26:$E$31,2)</f>
        <v>75</v>
      </c>
      <c r="AK183" s="57">
        <f>VLOOKUP(raw!AK183,convert!$D$26:$E$31,2)</f>
        <v>75</v>
      </c>
      <c r="AL183" s="57">
        <f>VLOOKUP(raw!AL183,convert!$D$26:$E$31,2)</f>
        <v>25</v>
      </c>
      <c r="AM183" s="57">
        <f>VLOOKUP(raw!AM183,convert!$D$26:$E$31,2)</f>
        <v>100</v>
      </c>
      <c r="AN183" s="57"/>
      <c r="AO183" s="60">
        <f>IF(COUNT(score!AD183:AE183)=0,".",MIN(score!AD183:AE183))</f>
        <v>100</v>
      </c>
    </row>
    <row r="184" spans="1:41" x14ac:dyDescent="0.25">
      <c r="A184" s="58">
        <f>raw!$A184:$A184</f>
        <v>43346</v>
      </c>
      <c r="B184" s="59" t="str">
        <f>raw!$B184:$B184</f>
        <v>0005-0022</v>
      </c>
      <c r="C184" s="57">
        <f>VLOOKUP(raw!C184,convert!$D$26:$E$31,2)</f>
        <v>75</v>
      </c>
      <c r="D184" s="57">
        <f>VLOOKUP(raw!D184,convert!$A$13:$B$16,2)</f>
        <v>50</v>
      </c>
      <c r="E184" s="57">
        <f>VLOOKUP(raw!E184,convert!$A$13:$B$16,2)</f>
        <v>50</v>
      </c>
      <c r="F184" s="57">
        <f>VLOOKUP(raw!F184,convert!$A$8:$B$10,2)</f>
        <v>0</v>
      </c>
      <c r="G184" s="57">
        <f>VLOOKUP(raw!G184,convert!$A$8:$B$10,2)</f>
        <v>0</v>
      </c>
      <c r="H184" s="57">
        <f>VLOOKUP(raw!H184,convert!$A$8:$B$10,2)</f>
        <v>100</v>
      </c>
      <c r="I184" s="57">
        <f>VLOOKUP(raw!I184,convert!$A$8:$B$10,2)</f>
        <v>100</v>
      </c>
      <c r="J184" s="57">
        <f>VLOOKUP(raw!J184,convert!$D$26:$E$31,2)</f>
        <v>25</v>
      </c>
      <c r="K184" s="57">
        <f>VLOOKUP(raw!K184,convert!$D$34:$E$40,2)</f>
        <v>60</v>
      </c>
      <c r="L184" s="57">
        <f>VLOOKUP(raw!L184,convert!$D$34:$E$40,2)</f>
        <v>80</v>
      </c>
      <c r="M184" s="57">
        <f>VLOOKUP(raw!M184,convert!$A$34:$B$40,2)</f>
        <v>40</v>
      </c>
      <c r="N184" s="57">
        <f>VLOOKUP(raw!N184,convert!$A$26:$B$31,2)</f>
        <v>0</v>
      </c>
      <c r="O184" s="57">
        <f>VLOOKUP(raw!O184,convert!$A$26:$B$31,2)</f>
        <v>25</v>
      </c>
      <c r="P184" s="57">
        <f>VLOOKUP(raw!P184,convert!$A$26:$B$31,2)</f>
        <v>25</v>
      </c>
      <c r="Q184" s="57">
        <f>VLOOKUP(raw!Q184,convert!$A$26:$B$31,2)</f>
        <v>25</v>
      </c>
      <c r="R184" s="57">
        <f>VLOOKUP(raw!R184,convert!$A$26:$B$31,2)</f>
        <v>25</v>
      </c>
      <c r="S184" s="57">
        <f>VLOOKUP(raw!S184,convert!$D$26:$E$31,2)</f>
        <v>75</v>
      </c>
      <c r="T184" s="57">
        <f>VLOOKUP(raw!T184,convert!$D$26:$E$31,2)</f>
        <v>100</v>
      </c>
      <c r="U184" s="57">
        <f>VLOOKUP(raw!U184,convert!$D$26:$E$31,2)</f>
        <v>100</v>
      </c>
      <c r="V184" s="57">
        <f>VLOOKUP(raw!V184,convert!$D$26:$E$31,2)</f>
        <v>100</v>
      </c>
      <c r="W184" s="57">
        <f>VLOOKUP(raw!W184,convert!$D$26:$E$31,2)</f>
        <v>100</v>
      </c>
      <c r="X184" s="57">
        <f>VLOOKUP(raw!X184,convert!$D$26:$E$31,2)</f>
        <v>75</v>
      </c>
      <c r="Y184" s="57">
        <f>VLOOKUP(raw!Y184,convert!$D$26:$E$31,2)</f>
        <v>100</v>
      </c>
      <c r="Z184" s="57">
        <f>VLOOKUP(raw!Z184,convert!$D$26:$E$31,2)</f>
        <v>100</v>
      </c>
      <c r="AA184" s="57">
        <f>VLOOKUP(raw!AA184,convert!$D$26:$E$31,2)</f>
        <v>75</v>
      </c>
      <c r="AB184" s="57">
        <f>VLOOKUP(raw!AB184,convert!$D$26:$E$31,2)</f>
        <v>75</v>
      </c>
      <c r="AC184" s="57">
        <f>VLOOKUP(raw!AC184,convert!$D$26:$E$31,2)</f>
        <v>100</v>
      </c>
      <c r="AD184" s="57">
        <f>VLOOKUP(raw!AD184,convert!$D$26:$E$31,2)</f>
        <v>100</v>
      </c>
      <c r="AE184" s="57" t="str">
        <f>VLOOKUP(raw!AE184,convert!$D$26:$E$31,2)</f>
        <v>.</v>
      </c>
      <c r="AF184" s="57">
        <f>VLOOKUP(raw!AF184,convert!$D$26:$E$31,2)</f>
        <v>75</v>
      </c>
      <c r="AG184" s="57">
        <f>VLOOKUP(raw!AG184,convert!$D$26:$E$31,2)</f>
        <v>75</v>
      </c>
      <c r="AH184" s="57">
        <f>VLOOKUP(raw!AH184,convert!$D$26:$E$31,2)</f>
        <v>100</v>
      </c>
      <c r="AI184" s="57">
        <f>VLOOKUP(raw!AI184,convert!$D$26:$E$31,2)</f>
        <v>100</v>
      </c>
      <c r="AJ184" s="57">
        <f>VLOOKUP(raw!AJ184,convert!$D$26:$E$31,2)</f>
        <v>100</v>
      </c>
      <c r="AK184" s="57">
        <f>VLOOKUP(raw!AK184,convert!$D$26:$E$31,2)</f>
        <v>100</v>
      </c>
      <c r="AL184" s="57">
        <f>VLOOKUP(raw!AL184,convert!$D$26:$E$31,2)</f>
        <v>100</v>
      </c>
      <c r="AM184" s="57">
        <f>VLOOKUP(raw!AM184,convert!$D$26:$E$31,2)</f>
        <v>100</v>
      </c>
      <c r="AN184" s="57"/>
      <c r="AO184" s="60">
        <f>IF(COUNT(score!AD184:AE184)=0,".",MIN(score!AD184:AE184))</f>
        <v>100</v>
      </c>
    </row>
    <row r="185" spans="1:41" x14ac:dyDescent="0.25">
      <c r="A185" s="58">
        <f>raw!$A185:$A185</f>
        <v>43341</v>
      </c>
      <c r="B185" s="59" t="str">
        <f>raw!$B185:$B185</f>
        <v>0005-0023</v>
      </c>
      <c r="C185" s="57">
        <f>VLOOKUP(raw!C185,convert!$D$26:$E$31,2)</f>
        <v>50</v>
      </c>
      <c r="D185" s="57">
        <f>VLOOKUP(raw!D185,convert!$A$13:$B$16,2)</f>
        <v>0</v>
      </c>
      <c r="E185" s="57">
        <f>VLOOKUP(raw!E185,convert!$A$13:$B$16,2)</f>
        <v>50</v>
      </c>
      <c r="F185" s="57">
        <f>VLOOKUP(raw!F185,convert!$A$8:$B$10,2)</f>
        <v>0</v>
      </c>
      <c r="G185" s="57">
        <f>VLOOKUP(raw!G185,convert!$A$8:$B$10,2)</f>
        <v>0</v>
      </c>
      <c r="H185" s="57">
        <f>VLOOKUP(raw!H185,convert!$A$8:$B$10,2)</f>
        <v>0</v>
      </c>
      <c r="I185" s="57">
        <f>VLOOKUP(raw!I185,convert!$A$8:$B$10,2)</f>
        <v>0</v>
      </c>
      <c r="J185" s="57">
        <f>VLOOKUP(raw!J185,convert!$D$26:$E$31,2)</f>
        <v>75</v>
      </c>
      <c r="K185" s="57">
        <f>VLOOKUP(raw!K185,convert!$D$34:$E$40,2)</f>
        <v>100</v>
      </c>
      <c r="L185" s="57">
        <f>VLOOKUP(raw!L185,convert!$D$34:$E$40,2)</f>
        <v>100</v>
      </c>
      <c r="M185" s="57">
        <f>VLOOKUP(raw!M185,convert!$A$34:$B$40,2)</f>
        <v>100</v>
      </c>
      <c r="N185" s="57">
        <f>VLOOKUP(raw!N185,convert!$A$26:$B$31,2)</f>
        <v>100</v>
      </c>
      <c r="O185" s="57">
        <f>VLOOKUP(raw!O185,convert!$A$26:$B$31,2)</f>
        <v>75</v>
      </c>
      <c r="P185" s="57">
        <f>VLOOKUP(raw!P185,convert!$A$26:$B$31,2)</f>
        <v>0</v>
      </c>
      <c r="Q185" s="57">
        <f>VLOOKUP(raw!Q185,convert!$A$26:$B$31,2)</f>
        <v>25</v>
      </c>
      <c r="R185" s="57">
        <f>VLOOKUP(raw!R185,convert!$A$26:$B$31,2)</f>
        <v>75</v>
      </c>
      <c r="S185" s="57">
        <f>VLOOKUP(raw!S185,convert!$D$26:$E$31,2)</f>
        <v>100</v>
      </c>
      <c r="T185" s="57">
        <f>VLOOKUP(raw!T185,convert!$D$26:$E$31,2)</f>
        <v>100</v>
      </c>
      <c r="U185" s="57">
        <f>VLOOKUP(raw!U185,convert!$D$26:$E$31,2)</f>
        <v>75</v>
      </c>
      <c r="V185" s="57">
        <f>VLOOKUP(raw!V185,convert!$D$26:$E$31,2)</f>
        <v>100</v>
      </c>
      <c r="W185" s="57">
        <f>VLOOKUP(raw!W185,convert!$D$26:$E$31,2)</f>
        <v>100</v>
      </c>
      <c r="X185" s="57">
        <f>VLOOKUP(raw!X185,convert!$D$26:$E$31,2)</f>
        <v>75</v>
      </c>
      <c r="Y185" s="57">
        <f>VLOOKUP(raw!Y185,convert!$D$26:$E$31,2)</f>
        <v>100</v>
      </c>
      <c r="Z185" s="57">
        <f>VLOOKUP(raw!Z185,convert!$D$26:$E$31,2)</f>
        <v>75</v>
      </c>
      <c r="AA185" s="57">
        <f>VLOOKUP(raw!AA185,convert!$D$26:$E$31,2)</f>
        <v>50</v>
      </c>
      <c r="AB185" s="57">
        <f>VLOOKUP(raw!AB185,convert!$D$26:$E$31,2)</f>
        <v>50</v>
      </c>
      <c r="AC185" s="57">
        <f>VLOOKUP(raw!AC185,convert!$D$26:$E$31,2)</f>
        <v>100</v>
      </c>
      <c r="AD185" s="57">
        <f>VLOOKUP(raw!AD185,convert!$D$26:$E$31,2)</f>
        <v>100</v>
      </c>
      <c r="AE185" s="57" t="str">
        <f>VLOOKUP(raw!AE185,convert!$D$26:$E$31,2)</f>
        <v>.</v>
      </c>
      <c r="AF185" s="57">
        <f>VLOOKUP(raw!AF185,convert!$D$26:$E$31,2)</f>
        <v>75</v>
      </c>
      <c r="AG185" s="57">
        <f>VLOOKUP(raw!AG185,convert!$D$26:$E$31,2)</f>
        <v>100</v>
      </c>
      <c r="AH185" s="57">
        <f>VLOOKUP(raw!AH185,convert!$D$26:$E$31,2)</f>
        <v>75</v>
      </c>
      <c r="AI185" s="57">
        <f>VLOOKUP(raw!AI185,convert!$D$26:$E$31,2)</f>
        <v>25</v>
      </c>
      <c r="AJ185" s="57">
        <f>VLOOKUP(raw!AJ185,convert!$D$26:$E$31,2)</f>
        <v>100</v>
      </c>
      <c r="AK185" s="57">
        <f>VLOOKUP(raw!AK185,convert!$D$26:$E$31,2)</f>
        <v>100</v>
      </c>
      <c r="AL185" s="57">
        <f>VLOOKUP(raw!AL185,convert!$D$26:$E$31,2)</f>
        <v>100</v>
      </c>
      <c r="AM185" s="57">
        <f>VLOOKUP(raw!AM185,convert!$D$26:$E$31,2)</f>
        <v>100</v>
      </c>
      <c r="AN185" s="57"/>
      <c r="AO185" s="60">
        <f>IF(COUNT(score!AD185:AE185)=0,".",MIN(score!AD185:AE185))</f>
        <v>100</v>
      </c>
    </row>
    <row r="186" spans="1:41" x14ac:dyDescent="0.25">
      <c r="A186" s="58">
        <f>raw!$A186:$A186</f>
        <v>43339</v>
      </c>
      <c r="B186" s="59" t="str">
        <f>raw!$B186:$B186</f>
        <v>0005-0024</v>
      </c>
      <c r="C186" s="57">
        <f>VLOOKUP(raw!C186,convert!$D$26:$E$31,2)</f>
        <v>25</v>
      </c>
      <c r="D186" s="57">
        <f>VLOOKUP(raw!D186,convert!$A$13:$B$16,2)</f>
        <v>100</v>
      </c>
      <c r="E186" s="57">
        <f>VLOOKUP(raw!E186,convert!$A$13:$B$16,2)</f>
        <v>100</v>
      </c>
      <c r="F186" s="57">
        <f>VLOOKUP(raw!F186,convert!$A$8:$B$10,2)</f>
        <v>100</v>
      </c>
      <c r="G186" s="57">
        <f>VLOOKUP(raw!G186,convert!$A$8:$B$10,2)</f>
        <v>100</v>
      </c>
      <c r="H186" s="57">
        <f>VLOOKUP(raw!H186,convert!$A$8:$B$10,2)</f>
        <v>100</v>
      </c>
      <c r="I186" s="57">
        <f>VLOOKUP(raw!I186,convert!$A$8:$B$10,2)</f>
        <v>100</v>
      </c>
      <c r="J186" s="57">
        <f>VLOOKUP(raw!J186,convert!$D$26:$E$31,2)</f>
        <v>100</v>
      </c>
      <c r="K186" s="57">
        <f>VLOOKUP(raw!K186,convert!$D$34:$E$40,2)</f>
        <v>40</v>
      </c>
      <c r="L186" s="57">
        <f>VLOOKUP(raw!L186,convert!$D$34:$E$40,2)</f>
        <v>80</v>
      </c>
      <c r="M186" s="57">
        <f>VLOOKUP(raw!M186,convert!$A$34:$B$40,2)</f>
        <v>60</v>
      </c>
      <c r="N186" s="57">
        <f>VLOOKUP(raw!N186,convert!$A$26:$B$31,2)</f>
        <v>50</v>
      </c>
      <c r="O186" s="57">
        <f>VLOOKUP(raw!O186,convert!$A$26:$B$31,2)</f>
        <v>25</v>
      </c>
      <c r="P186" s="57">
        <f>VLOOKUP(raw!P186,convert!$A$26:$B$31,2)</f>
        <v>25</v>
      </c>
      <c r="Q186" s="57">
        <f>VLOOKUP(raw!Q186,convert!$A$26:$B$31,2)</f>
        <v>25</v>
      </c>
      <c r="R186" s="57">
        <f>VLOOKUP(raw!R186,convert!$A$26:$B$31,2)</f>
        <v>75</v>
      </c>
      <c r="S186" s="57">
        <f>VLOOKUP(raw!S186,convert!$D$26:$E$31,2)</f>
        <v>100</v>
      </c>
      <c r="T186" s="57">
        <f>VLOOKUP(raw!T186,convert!$D$26:$E$31,2)</f>
        <v>100</v>
      </c>
      <c r="U186" s="57">
        <f>VLOOKUP(raw!U186,convert!$D$26:$E$31,2)</f>
        <v>0</v>
      </c>
      <c r="V186" s="57">
        <f>VLOOKUP(raw!V186,convert!$D$26:$E$31,2)</f>
        <v>100</v>
      </c>
      <c r="W186" s="57">
        <f>VLOOKUP(raw!W186,convert!$D$26:$E$31,2)</f>
        <v>100</v>
      </c>
      <c r="X186" s="57">
        <f>VLOOKUP(raw!X186,convert!$D$26:$E$31,2)</f>
        <v>100</v>
      </c>
      <c r="Y186" s="57">
        <f>VLOOKUP(raw!Y186,convert!$D$26:$E$31,2)</f>
        <v>100</v>
      </c>
      <c r="Z186" s="57">
        <f>VLOOKUP(raw!Z186,convert!$D$26:$E$31,2)</f>
        <v>50</v>
      </c>
      <c r="AA186" s="57">
        <f>VLOOKUP(raw!AA186,convert!$D$26:$E$31,2)</f>
        <v>50</v>
      </c>
      <c r="AB186" s="57">
        <f>VLOOKUP(raw!AB186,convert!$D$26:$E$31,2)</f>
        <v>100</v>
      </c>
      <c r="AC186" s="57">
        <f>VLOOKUP(raw!AC186,convert!$D$26:$E$31,2)</f>
        <v>100</v>
      </c>
      <c r="AD186" s="57">
        <f>VLOOKUP(raw!AD186,convert!$D$26:$E$31,2)</f>
        <v>100</v>
      </c>
      <c r="AE186" s="57" t="str">
        <f>VLOOKUP(raw!AE186,convert!$D$26:$E$31,2)</f>
        <v>.</v>
      </c>
      <c r="AF186" s="57">
        <f>VLOOKUP(raw!AF186,convert!$D$26:$E$31,2)</f>
        <v>100</v>
      </c>
      <c r="AG186" s="57">
        <f>VLOOKUP(raw!AG186,convert!$D$26:$E$31,2)</f>
        <v>100</v>
      </c>
      <c r="AH186" s="57">
        <f>VLOOKUP(raw!AH186,convert!$D$26:$E$31,2)</f>
        <v>100</v>
      </c>
      <c r="AI186" s="57">
        <f>VLOOKUP(raw!AI186,convert!$D$26:$E$31,2)</f>
        <v>100</v>
      </c>
      <c r="AJ186" s="57">
        <f>VLOOKUP(raw!AJ186,convert!$D$26:$E$31,2)</f>
        <v>100</v>
      </c>
      <c r="AK186" s="57">
        <f>VLOOKUP(raw!AK186,convert!$D$26:$E$31,2)</f>
        <v>50</v>
      </c>
      <c r="AL186" s="57">
        <f>VLOOKUP(raw!AL186,convert!$D$26:$E$31,2)</f>
        <v>100</v>
      </c>
      <c r="AM186" s="57">
        <f>VLOOKUP(raw!AM186,convert!$D$26:$E$31,2)</f>
        <v>100</v>
      </c>
      <c r="AN186" s="57"/>
      <c r="AO186" s="60">
        <f>IF(COUNT(score!AD186:AE186)=0,".",MIN(score!AD186:AE186))</f>
        <v>100</v>
      </c>
    </row>
    <row r="187" spans="1:41" x14ac:dyDescent="0.25">
      <c r="A187" s="58">
        <f>raw!$A187:$A187</f>
        <v>43339</v>
      </c>
      <c r="B187" s="59" t="str">
        <f>raw!$B187:$B187</f>
        <v>0005-0025</v>
      </c>
      <c r="C187" s="57">
        <f>VLOOKUP(raw!C187,convert!$D$26:$E$31,2)</f>
        <v>50</v>
      </c>
      <c r="D187" s="57">
        <f>VLOOKUP(raw!D187,convert!$A$13:$B$16,2)</f>
        <v>100</v>
      </c>
      <c r="E187" s="57">
        <f>VLOOKUP(raw!E187,convert!$A$13:$B$16,2)</f>
        <v>100</v>
      </c>
      <c r="F187" s="57">
        <f>VLOOKUP(raw!F187,convert!$A$8:$B$10,2)</f>
        <v>100</v>
      </c>
      <c r="G187" s="57">
        <f>VLOOKUP(raw!G187,convert!$A$8:$B$10,2)</f>
        <v>100</v>
      </c>
      <c r="H187" s="57">
        <f>VLOOKUP(raw!H187,convert!$A$8:$B$10,2)</f>
        <v>100</v>
      </c>
      <c r="I187" s="57">
        <f>VLOOKUP(raw!I187,convert!$A$8:$B$10,2)</f>
        <v>100</v>
      </c>
      <c r="J187" s="57">
        <f>VLOOKUP(raw!J187,convert!$D$26:$E$31,2)</f>
        <v>100</v>
      </c>
      <c r="K187" s="57">
        <f>VLOOKUP(raw!K187,convert!$D$34:$E$40,2)</f>
        <v>80</v>
      </c>
      <c r="L187" s="57">
        <f>VLOOKUP(raw!L187,convert!$D$34:$E$40,2)</f>
        <v>80</v>
      </c>
      <c r="M187" s="57">
        <f>VLOOKUP(raw!M187,convert!$A$34:$B$40,2)</f>
        <v>60</v>
      </c>
      <c r="N187" s="57">
        <f>VLOOKUP(raw!N187,convert!$A$26:$B$31,2)</f>
        <v>50</v>
      </c>
      <c r="O187" s="57">
        <f>VLOOKUP(raw!O187,convert!$A$26:$B$31,2)</f>
        <v>75</v>
      </c>
      <c r="P187" s="57">
        <f>VLOOKUP(raw!P187,convert!$A$26:$B$31,2)</f>
        <v>75</v>
      </c>
      <c r="Q187" s="57">
        <f>VLOOKUP(raw!Q187,convert!$A$26:$B$31,2)</f>
        <v>100</v>
      </c>
      <c r="R187" s="57">
        <f>VLOOKUP(raw!R187,convert!$A$26:$B$31,2)</f>
        <v>75</v>
      </c>
      <c r="S187" s="57">
        <f>VLOOKUP(raw!S187,convert!$D$26:$E$31,2)</f>
        <v>75</v>
      </c>
      <c r="T187" s="57">
        <f>VLOOKUP(raw!T187,convert!$D$26:$E$31,2)</f>
        <v>75</v>
      </c>
      <c r="U187" s="57">
        <f>VLOOKUP(raw!U187,convert!$D$26:$E$31,2)</f>
        <v>50</v>
      </c>
      <c r="V187" s="57">
        <f>VLOOKUP(raw!V187,convert!$D$26:$E$31,2)</f>
        <v>75</v>
      </c>
      <c r="W187" s="57">
        <f>VLOOKUP(raw!W187,convert!$D$26:$E$31,2)</f>
        <v>75</v>
      </c>
      <c r="X187" s="57">
        <f>VLOOKUP(raw!X187,convert!$D$26:$E$31,2)</f>
        <v>75</v>
      </c>
      <c r="Y187" s="57">
        <f>VLOOKUP(raw!Y187,convert!$D$26:$E$31,2)</f>
        <v>100</v>
      </c>
      <c r="Z187" s="57">
        <f>VLOOKUP(raw!Z187,convert!$D$26:$E$31,2)</f>
        <v>100</v>
      </c>
      <c r="AA187" s="57">
        <f>VLOOKUP(raw!AA187,convert!$D$26:$E$31,2)</f>
        <v>75</v>
      </c>
      <c r="AB187" s="57">
        <f>VLOOKUP(raw!AB187,convert!$D$26:$E$31,2)</f>
        <v>25</v>
      </c>
      <c r="AC187" s="57">
        <f>VLOOKUP(raw!AC187,convert!$D$26:$E$31,2)</f>
        <v>75</v>
      </c>
      <c r="AD187" s="57">
        <f>VLOOKUP(raw!AD187,convert!$D$26:$E$31,2)</f>
        <v>100</v>
      </c>
      <c r="AE187" s="57" t="str">
        <f>VLOOKUP(raw!AE187,convert!$D$26:$E$31,2)</f>
        <v>.</v>
      </c>
      <c r="AF187" s="57">
        <f>VLOOKUP(raw!AF187,convert!$D$26:$E$31,2)</f>
        <v>75</v>
      </c>
      <c r="AG187" s="57">
        <f>VLOOKUP(raw!AG187,convert!$D$26:$E$31,2)</f>
        <v>75</v>
      </c>
      <c r="AH187" s="57">
        <f>VLOOKUP(raw!AH187,convert!$D$26:$E$31,2)</f>
        <v>75</v>
      </c>
      <c r="AI187" s="57">
        <f>VLOOKUP(raw!AI187,convert!$D$26:$E$31,2)</f>
        <v>75</v>
      </c>
      <c r="AJ187" s="57">
        <f>VLOOKUP(raw!AJ187,convert!$D$26:$E$31,2)</f>
        <v>75</v>
      </c>
      <c r="AK187" s="57">
        <f>VLOOKUP(raw!AK187,convert!$D$26:$E$31,2)</f>
        <v>75</v>
      </c>
      <c r="AL187" s="57">
        <f>VLOOKUP(raw!AL187,convert!$D$26:$E$31,2)</f>
        <v>75</v>
      </c>
      <c r="AM187" s="57">
        <f>VLOOKUP(raw!AM187,convert!$D$26:$E$31,2)</f>
        <v>75</v>
      </c>
      <c r="AN187" s="57"/>
      <c r="AO187" s="60">
        <f>IF(COUNT(score!AD187:AE187)=0,".",MIN(score!AD187:AE187))</f>
        <v>100</v>
      </c>
    </row>
    <row r="188" spans="1:41" x14ac:dyDescent="0.25">
      <c r="A188" s="58">
        <f>raw!$A188:$A188</f>
        <v>43335</v>
      </c>
      <c r="B188" s="59" t="str">
        <f>raw!$B188:$B188</f>
        <v>0005-0026</v>
      </c>
      <c r="C188" s="57">
        <f>VLOOKUP(raw!C188,convert!$D$26:$E$31,2)</f>
        <v>25</v>
      </c>
      <c r="D188" s="57">
        <f>VLOOKUP(raw!D188,convert!$A$13:$B$16,2)</f>
        <v>100</v>
      </c>
      <c r="E188" s="57">
        <f>VLOOKUP(raw!E188,convert!$A$13:$B$16,2)</f>
        <v>50</v>
      </c>
      <c r="F188" s="57">
        <f>VLOOKUP(raw!F188,convert!$A$8:$B$10,2)</f>
        <v>0</v>
      </c>
      <c r="G188" s="57">
        <f>VLOOKUP(raw!G188,convert!$A$8:$B$10,2)</f>
        <v>0</v>
      </c>
      <c r="H188" s="57">
        <f>VLOOKUP(raw!H188,convert!$A$8:$B$10,2)</f>
        <v>100</v>
      </c>
      <c r="I188" s="57">
        <f>VLOOKUP(raw!I188,convert!$A$8:$B$10,2)</f>
        <v>100</v>
      </c>
      <c r="J188" s="57">
        <f>VLOOKUP(raw!J188,convert!$D$26:$E$31,2)</f>
        <v>100</v>
      </c>
      <c r="K188" s="57">
        <f>VLOOKUP(raw!K188,convert!$D$34:$E$40,2)</f>
        <v>80</v>
      </c>
      <c r="L188" s="57">
        <f>VLOOKUP(raw!L188,convert!$D$34:$E$40,2)</f>
        <v>80</v>
      </c>
      <c r="M188" s="57">
        <f>VLOOKUP(raw!M188,convert!$A$34:$B$40,2)</f>
        <v>60</v>
      </c>
      <c r="N188" s="57">
        <f>VLOOKUP(raw!N188,convert!$A$26:$B$31,2)</f>
        <v>50</v>
      </c>
      <c r="O188" s="57">
        <f>VLOOKUP(raw!O188,convert!$A$26:$B$31,2)</f>
        <v>25</v>
      </c>
      <c r="P188" s="57">
        <f>VLOOKUP(raw!P188,convert!$A$26:$B$31,2)</f>
        <v>75</v>
      </c>
      <c r="Q188" s="57">
        <f>VLOOKUP(raw!Q188,convert!$A$26:$B$31,2)</f>
        <v>25</v>
      </c>
      <c r="R188" s="57">
        <f>VLOOKUP(raw!R188,convert!$A$26:$B$31,2)</f>
        <v>75</v>
      </c>
      <c r="S188" s="57">
        <f>VLOOKUP(raw!S188,convert!$D$26:$E$31,2)</f>
        <v>50</v>
      </c>
      <c r="T188" s="57">
        <f>VLOOKUP(raw!T188,convert!$D$26:$E$31,2)</f>
        <v>100</v>
      </c>
      <c r="U188" s="57">
        <f>VLOOKUP(raw!U188,convert!$D$26:$E$31,2)</f>
        <v>75</v>
      </c>
      <c r="V188" s="57">
        <f>VLOOKUP(raw!V188,convert!$D$26:$E$31,2)</f>
        <v>100</v>
      </c>
      <c r="W188" s="57">
        <f>VLOOKUP(raw!W188,convert!$D$26:$E$31,2)</f>
        <v>75</v>
      </c>
      <c r="X188" s="57">
        <f>VLOOKUP(raw!X188,convert!$D$26:$E$31,2)</f>
        <v>75</v>
      </c>
      <c r="Y188" s="57">
        <f>VLOOKUP(raw!Y188,convert!$D$26:$E$31,2)</f>
        <v>75</v>
      </c>
      <c r="Z188" s="57">
        <f>VLOOKUP(raw!Z188,convert!$D$26:$E$31,2)</f>
        <v>75</v>
      </c>
      <c r="AA188" s="57">
        <f>VLOOKUP(raw!AA188,convert!$D$26:$E$31,2)</f>
        <v>75</v>
      </c>
      <c r="AB188" s="57">
        <f>VLOOKUP(raw!AB188,convert!$D$26:$E$31,2)</f>
        <v>75</v>
      </c>
      <c r="AC188" s="57">
        <f>VLOOKUP(raw!AC188,convert!$D$26:$E$31,2)</f>
        <v>75</v>
      </c>
      <c r="AD188" s="57">
        <f>VLOOKUP(raw!AD188,convert!$D$26:$E$31,2)</f>
        <v>100</v>
      </c>
      <c r="AE188" s="57" t="str">
        <f>VLOOKUP(raw!AE188,convert!$D$26:$E$31,2)</f>
        <v>.</v>
      </c>
      <c r="AF188" s="57">
        <f>VLOOKUP(raw!AF188,convert!$D$26:$E$31,2)</f>
        <v>50</v>
      </c>
      <c r="AG188" s="57">
        <f>VLOOKUP(raw!AG188,convert!$D$26:$E$31,2)</f>
        <v>50</v>
      </c>
      <c r="AH188" s="57">
        <f>VLOOKUP(raw!AH188,convert!$D$26:$E$31,2)</f>
        <v>50</v>
      </c>
      <c r="AI188" s="57">
        <f>VLOOKUP(raw!AI188,convert!$D$26:$E$31,2)</f>
        <v>50</v>
      </c>
      <c r="AJ188" s="57">
        <f>VLOOKUP(raw!AJ188,convert!$D$26:$E$31,2)</f>
        <v>50</v>
      </c>
      <c r="AK188" s="57">
        <f>VLOOKUP(raw!AK188,convert!$D$26:$E$31,2)</f>
        <v>50</v>
      </c>
      <c r="AL188" s="57">
        <f>VLOOKUP(raw!AL188,convert!$D$26:$E$31,2)</f>
        <v>50</v>
      </c>
      <c r="AM188" s="57">
        <f>VLOOKUP(raw!AM188,convert!$D$26:$E$31,2)</f>
        <v>50</v>
      </c>
      <c r="AN188" s="57"/>
      <c r="AO188" s="60">
        <f>IF(COUNT(score!AD188:AE188)=0,".",MIN(score!AD188:AE188))</f>
        <v>100</v>
      </c>
    </row>
    <row r="189" spans="1:41" x14ac:dyDescent="0.25">
      <c r="A189" s="58">
        <f>raw!$A189:$A189</f>
        <v>43335</v>
      </c>
      <c r="B189" s="59" t="str">
        <f>raw!$B189:$B189</f>
        <v>0005-0028</v>
      </c>
      <c r="C189" s="57">
        <f>VLOOKUP(raw!C189,convert!$D$26:$E$31,2)</f>
        <v>50</v>
      </c>
      <c r="D189" s="57">
        <f>VLOOKUP(raw!D189,convert!$A$13:$B$16,2)</f>
        <v>100</v>
      </c>
      <c r="E189" s="57">
        <f>VLOOKUP(raw!E189,convert!$A$13:$B$16,2)</f>
        <v>100</v>
      </c>
      <c r="F189" s="57">
        <f>VLOOKUP(raw!F189,convert!$A$8:$B$10,2)</f>
        <v>100</v>
      </c>
      <c r="G189" s="57">
        <f>VLOOKUP(raw!G189,convert!$A$8:$B$10,2)</f>
        <v>100</v>
      </c>
      <c r="H189" s="57">
        <f>VLOOKUP(raw!H189,convert!$A$8:$B$10,2)</f>
        <v>100</v>
      </c>
      <c r="I189" s="57">
        <f>VLOOKUP(raw!I189,convert!$A$8:$B$10,2)</f>
        <v>0</v>
      </c>
      <c r="J189" s="57">
        <f>VLOOKUP(raw!J189,convert!$D$26:$E$31,2)</f>
        <v>100</v>
      </c>
      <c r="K189" s="57">
        <f>VLOOKUP(raw!K189,convert!$D$34:$E$40,2)</f>
        <v>80</v>
      </c>
      <c r="L189" s="57">
        <f>VLOOKUP(raw!L189,convert!$D$34:$E$40,2)</f>
        <v>80</v>
      </c>
      <c r="M189" s="57">
        <f>VLOOKUP(raw!M189,convert!$A$34:$B$40,2)</f>
        <v>100</v>
      </c>
      <c r="N189" s="57">
        <f>VLOOKUP(raw!N189,convert!$A$26:$B$31,2)</f>
        <v>100</v>
      </c>
      <c r="O189" s="57">
        <f>VLOOKUP(raw!O189,convert!$A$26:$B$31,2)</f>
        <v>75</v>
      </c>
      <c r="P189" s="57">
        <f>VLOOKUP(raw!P189,convert!$A$26:$B$31,2)</f>
        <v>75</v>
      </c>
      <c r="Q189" s="57">
        <f>VLOOKUP(raw!Q189,convert!$A$26:$B$31,2)</f>
        <v>75</v>
      </c>
      <c r="R189" s="57">
        <f>VLOOKUP(raw!R189,convert!$A$26:$B$31,2)</f>
        <v>100</v>
      </c>
      <c r="S189" s="57">
        <f>VLOOKUP(raw!S189,convert!$D$26:$E$31,2)</f>
        <v>100</v>
      </c>
      <c r="T189" s="57">
        <f>VLOOKUP(raw!T189,convert!$D$26:$E$31,2)</f>
        <v>100</v>
      </c>
      <c r="U189" s="57">
        <f>VLOOKUP(raw!U189,convert!$D$26:$E$31,2)</f>
        <v>75</v>
      </c>
      <c r="V189" s="57">
        <f>VLOOKUP(raw!V189,convert!$D$26:$E$31,2)</f>
        <v>100</v>
      </c>
      <c r="W189" s="57">
        <f>VLOOKUP(raw!W189,convert!$D$26:$E$31,2)</f>
        <v>100</v>
      </c>
      <c r="X189" s="57">
        <f>VLOOKUP(raw!X189,convert!$D$26:$E$31,2)</f>
        <v>100</v>
      </c>
      <c r="Y189" s="57">
        <f>VLOOKUP(raw!Y189,convert!$D$26:$E$31,2)</f>
        <v>100</v>
      </c>
      <c r="Z189" s="57">
        <f>VLOOKUP(raw!Z189,convert!$D$26:$E$31,2)</f>
        <v>100</v>
      </c>
      <c r="AA189" s="57">
        <f>VLOOKUP(raw!AA189,convert!$D$26:$E$31,2)</f>
        <v>100</v>
      </c>
      <c r="AB189" s="57">
        <f>VLOOKUP(raw!AB189,convert!$D$26:$E$31,2)</f>
        <v>100</v>
      </c>
      <c r="AC189" s="57">
        <f>VLOOKUP(raw!AC189,convert!$D$26:$E$31,2)</f>
        <v>100</v>
      </c>
      <c r="AD189" s="57">
        <f>VLOOKUP(raw!AD189,convert!$D$26:$E$31,2)</f>
        <v>100</v>
      </c>
      <c r="AE189" s="57" t="str">
        <f>VLOOKUP(raw!AE189,convert!$D$26:$E$31,2)</f>
        <v>.</v>
      </c>
      <c r="AF189" s="57">
        <f>VLOOKUP(raw!AF189,convert!$D$26:$E$31,2)</f>
        <v>100</v>
      </c>
      <c r="AG189" s="57">
        <f>VLOOKUP(raw!AG189,convert!$D$26:$E$31,2)</f>
        <v>100</v>
      </c>
      <c r="AH189" s="57">
        <f>VLOOKUP(raw!AH189,convert!$D$26:$E$31,2)</f>
        <v>100</v>
      </c>
      <c r="AI189" s="57">
        <f>VLOOKUP(raw!AI189,convert!$D$26:$E$31,2)</f>
        <v>100</v>
      </c>
      <c r="AJ189" s="57">
        <f>VLOOKUP(raw!AJ189,convert!$D$26:$E$31,2)</f>
        <v>100</v>
      </c>
      <c r="AK189" s="57">
        <f>VLOOKUP(raw!AK189,convert!$D$26:$E$31,2)</f>
        <v>100</v>
      </c>
      <c r="AL189" s="57">
        <f>VLOOKUP(raw!AL189,convert!$D$26:$E$31,2)</f>
        <v>100</v>
      </c>
      <c r="AM189" s="57">
        <f>VLOOKUP(raw!AM189,convert!$D$26:$E$31,2)</f>
        <v>100</v>
      </c>
      <c r="AN189" s="57"/>
      <c r="AO189" s="60">
        <f>IF(COUNT(score!AD189:AE189)=0,".",MIN(score!AD189:AE189))</f>
        <v>100</v>
      </c>
    </row>
    <row r="190" spans="1:41" x14ac:dyDescent="0.25">
      <c r="A190" s="58">
        <f>raw!$A190:$A190</f>
        <v>43346</v>
      </c>
      <c r="B190" s="59" t="str">
        <f>raw!$B190:$B190</f>
        <v>0005-0030</v>
      </c>
      <c r="C190" s="57">
        <f>VLOOKUP(raw!C190,convert!$D$26:$E$31,2)</f>
        <v>25</v>
      </c>
      <c r="D190" s="57">
        <f>VLOOKUP(raw!D190,convert!$A$13:$B$16,2)</f>
        <v>0</v>
      </c>
      <c r="E190" s="57">
        <f>VLOOKUP(raw!E190,convert!$A$13:$B$16,2)</f>
        <v>0</v>
      </c>
      <c r="F190" s="57">
        <f>VLOOKUP(raw!F190,convert!$A$8:$B$10,2)</f>
        <v>0</v>
      </c>
      <c r="G190" s="57">
        <f>VLOOKUP(raw!G190,convert!$A$8:$B$10,2)</f>
        <v>0</v>
      </c>
      <c r="H190" s="57">
        <f>VLOOKUP(raw!H190,convert!$A$8:$B$10,2)</f>
        <v>100</v>
      </c>
      <c r="I190" s="57">
        <f>VLOOKUP(raw!I190,convert!$A$8:$B$10,2)</f>
        <v>100</v>
      </c>
      <c r="J190" s="57">
        <f>VLOOKUP(raw!J190,convert!$D$26:$E$31,2)</f>
        <v>25</v>
      </c>
      <c r="K190" s="57">
        <f>VLOOKUP(raw!K190,convert!$D$34:$E$40,2)</f>
        <v>80</v>
      </c>
      <c r="L190" s="57">
        <f>VLOOKUP(raw!L190,convert!$D$34:$E$40,2)</f>
        <v>80</v>
      </c>
      <c r="M190" s="57">
        <f>VLOOKUP(raw!M190,convert!$A$34:$B$40,2)</f>
        <v>60</v>
      </c>
      <c r="N190" s="57">
        <f>VLOOKUP(raw!N190,convert!$A$26:$B$31,2)</f>
        <v>25</v>
      </c>
      <c r="O190" s="57">
        <f>VLOOKUP(raw!O190,convert!$A$26:$B$31,2)</f>
        <v>25</v>
      </c>
      <c r="P190" s="57">
        <f>VLOOKUP(raw!P190,convert!$A$26:$B$31,2)</f>
        <v>25</v>
      </c>
      <c r="Q190" s="57">
        <f>VLOOKUP(raw!Q190,convert!$A$26:$B$31,2)</f>
        <v>25</v>
      </c>
      <c r="R190" s="57">
        <f>VLOOKUP(raw!R190,convert!$A$26:$B$31,2)</f>
        <v>25</v>
      </c>
      <c r="S190" s="57">
        <f>VLOOKUP(raw!S190,convert!$D$26:$E$31,2)</f>
        <v>75</v>
      </c>
      <c r="T190" s="57">
        <f>VLOOKUP(raw!T190,convert!$D$26:$E$31,2)</f>
        <v>100</v>
      </c>
      <c r="U190" s="57">
        <f>VLOOKUP(raw!U190,convert!$D$26:$E$31,2)</f>
        <v>75</v>
      </c>
      <c r="V190" s="57">
        <f>VLOOKUP(raw!V190,convert!$D$26:$E$31,2)</f>
        <v>100</v>
      </c>
      <c r="W190" s="57">
        <f>VLOOKUP(raw!W190,convert!$D$26:$E$31,2)</f>
        <v>100</v>
      </c>
      <c r="X190" s="57">
        <f>VLOOKUP(raw!X190,convert!$D$26:$E$31,2)</f>
        <v>75</v>
      </c>
      <c r="Y190" s="57">
        <f>VLOOKUP(raw!Y190,convert!$D$26:$E$31,2)</f>
        <v>100</v>
      </c>
      <c r="Z190" s="57">
        <f>VLOOKUP(raw!Z190,convert!$D$26:$E$31,2)</f>
        <v>100</v>
      </c>
      <c r="AA190" s="57">
        <f>VLOOKUP(raw!AA190,convert!$D$26:$E$31,2)</f>
        <v>100</v>
      </c>
      <c r="AB190" s="57">
        <f>VLOOKUP(raw!AB190,convert!$D$26:$E$31,2)</f>
        <v>75</v>
      </c>
      <c r="AC190" s="57">
        <f>VLOOKUP(raw!AC190,convert!$D$26:$E$31,2)</f>
        <v>100</v>
      </c>
      <c r="AD190" s="57">
        <f>VLOOKUP(raw!AD190,convert!$D$26:$E$31,2)</f>
        <v>100</v>
      </c>
      <c r="AE190" s="57" t="str">
        <f>VLOOKUP(raw!AE190,convert!$D$26:$E$31,2)</f>
        <v>.</v>
      </c>
      <c r="AF190" s="57">
        <f>VLOOKUP(raw!AF190,convert!$D$26:$E$31,2)</f>
        <v>75</v>
      </c>
      <c r="AG190" s="57">
        <f>VLOOKUP(raw!AG190,convert!$D$26:$E$31,2)</f>
        <v>100</v>
      </c>
      <c r="AH190" s="57">
        <f>VLOOKUP(raw!AH190,convert!$D$26:$E$31,2)</f>
        <v>100</v>
      </c>
      <c r="AI190" s="57">
        <f>VLOOKUP(raw!AI190,convert!$D$26:$E$31,2)</f>
        <v>100</v>
      </c>
      <c r="AJ190" s="57">
        <f>VLOOKUP(raw!AJ190,convert!$D$26:$E$31,2)</f>
        <v>100</v>
      </c>
      <c r="AK190" s="57">
        <f>VLOOKUP(raw!AK190,convert!$D$26:$E$31,2)</f>
        <v>100</v>
      </c>
      <c r="AL190" s="57">
        <f>VLOOKUP(raw!AL190,convert!$D$26:$E$31,2)</f>
        <v>100</v>
      </c>
      <c r="AM190" s="57">
        <f>VLOOKUP(raw!AM190,convert!$D$26:$E$31,2)</f>
        <v>100</v>
      </c>
      <c r="AN190" s="57"/>
      <c r="AO190" s="60">
        <f>IF(COUNT(score!AD190:AE190)=0,".",MIN(score!AD190:AE190))</f>
        <v>100</v>
      </c>
    </row>
    <row r="191" spans="1:41" x14ac:dyDescent="0.25">
      <c r="A191" s="58">
        <f>raw!$A191:$A191</f>
        <v>43335</v>
      </c>
      <c r="B191" s="59" t="str">
        <f>raw!$B191:$B191</f>
        <v>0005-0032</v>
      </c>
      <c r="C191" s="57">
        <f>VLOOKUP(raw!C191,convert!$D$26:$E$31,2)</f>
        <v>50</v>
      </c>
      <c r="D191" s="57">
        <f>VLOOKUP(raw!D191,convert!$A$13:$B$16,2)</f>
        <v>100</v>
      </c>
      <c r="E191" s="57">
        <f>VLOOKUP(raw!E191,convert!$A$13:$B$16,2)</f>
        <v>50</v>
      </c>
      <c r="F191" s="57">
        <f>VLOOKUP(raw!F191,convert!$A$8:$B$10,2)</f>
        <v>100</v>
      </c>
      <c r="G191" s="57">
        <f>VLOOKUP(raw!G191,convert!$A$8:$B$10,2)</f>
        <v>100</v>
      </c>
      <c r="H191" s="57">
        <f>VLOOKUP(raw!H191,convert!$A$8:$B$10,2)</f>
        <v>100</v>
      </c>
      <c r="I191" s="57">
        <f>VLOOKUP(raw!I191,convert!$A$8:$B$10,2)</f>
        <v>100</v>
      </c>
      <c r="J191" s="57">
        <f>VLOOKUP(raw!J191,convert!$D$26:$E$31,2)</f>
        <v>100</v>
      </c>
      <c r="K191" s="57">
        <f>VLOOKUP(raw!K191,convert!$D$34:$E$40,2)</f>
        <v>100</v>
      </c>
      <c r="L191" s="57">
        <f>VLOOKUP(raw!L191,convert!$D$34:$E$40,2)</f>
        <v>80</v>
      </c>
      <c r="M191" s="57">
        <f>VLOOKUP(raw!M191,convert!$A$34:$B$40,2)</f>
        <v>100</v>
      </c>
      <c r="N191" s="57">
        <f>VLOOKUP(raw!N191,convert!$A$26:$B$31,2)</f>
        <v>50</v>
      </c>
      <c r="O191" s="57">
        <f>VLOOKUP(raw!O191,convert!$A$26:$B$31,2)</f>
        <v>75</v>
      </c>
      <c r="P191" s="57">
        <f>VLOOKUP(raw!P191,convert!$A$26:$B$31,2)</f>
        <v>75</v>
      </c>
      <c r="Q191" s="57">
        <f>VLOOKUP(raw!Q191,convert!$A$26:$B$31,2)</f>
        <v>75</v>
      </c>
      <c r="R191" s="57">
        <f>VLOOKUP(raw!R191,convert!$A$26:$B$31,2)</f>
        <v>100</v>
      </c>
      <c r="S191" s="57">
        <f>VLOOKUP(raw!S191,convert!$D$26:$E$31,2)</f>
        <v>100</v>
      </c>
      <c r="T191" s="57">
        <f>VLOOKUP(raw!T191,convert!$D$26:$E$31,2)</f>
        <v>100</v>
      </c>
      <c r="U191" s="57">
        <f>VLOOKUP(raw!U191,convert!$D$26:$E$31,2)</f>
        <v>100</v>
      </c>
      <c r="V191" s="57">
        <f>VLOOKUP(raw!V191,convert!$D$26:$E$31,2)</f>
        <v>100</v>
      </c>
      <c r="W191" s="57">
        <f>VLOOKUP(raw!W191,convert!$D$26:$E$31,2)</f>
        <v>100</v>
      </c>
      <c r="X191" s="57">
        <f>VLOOKUP(raw!X191,convert!$D$26:$E$31,2)</f>
        <v>100</v>
      </c>
      <c r="Y191" s="57">
        <f>VLOOKUP(raw!Y191,convert!$D$26:$E$31,2)</f>
        <v>100</v>
      </c>
      <c r="Z191" s="57">
        <f>VLOOKUP(raw!Z191,convert!$D$26:$E$31,2)</f>
        <v>100</v>
      </c>
      <c r="AA191" s="57">
        <f>VLOOKUP(raw!AA191,convert!$D$26:$E$31,2)</f>
        <v>100</v>
      </c>
      <c r="AB191" s="57">
        <f>VLOOKUP(raw!AB191,convert!$D$26:$E$31,2)</f>
        <v>100</v>
      </c>
      <c r="AC191" s="57">
        <f>VLOOKUP(raw!AC191,convert!$D$26:$E$31,2)</f>
        <v>100</v>
      </c>
      <c r="AD191" s="57">
        <f>VLOOKUP(raw!AD191,convert!$D$26:$E$31,2)</f>
        <v>100</v>
      </c>
      <c r="AE191" s="57" t="str">
        <f>VLOOKUP(raw!AE191,convert!$D$26:$E$31,2)</f>
        <v>.</v>
      </c>
      <c r="AF191" s="57">
        <f>VLOOKUP(raw!AF191,convert!$D$26:$E$31,2)</f>
        <v>100</v>
      </c>
      <c r="AG191" s="57">
        <f>VLOOKUP(raw!AG191,convert!$D$26:$E$31,2)</f>
        <v>100</v>
      </c>
      <c r="AH191" s="57">
        <f>VLOOKUP(raw!AH191,convert!$D$26:$E$31,2)</f>
        <v>100</v>
      </c>
      <c r="AI191" s="57">
        <f>VLOOKUP(raw!AI191,convert!$D$26:$E$31,2)</f>
        <v>50</v>
      </c>
      <c r="AJ191" s="57">
        <f>VLOOKUP(raw!AJ191,convert!$D$26:$E$31,2)</f>
        <v>100</v>
      </c>
      <c r="AK191" s="57">
        <f>VLOOKUP(raw!AK191,convert!$D$26:$E$31,2)</f>
        <v>100</v>
      </c>
      <c r="AL191" s="57">
        <f>VLOOKUP(raw!AL191,convert!$D$26:$E$31,2)</f>
        <v>100</v>
      </c>
      <c r="AM191" s="57">
        <f>VLOOKUP(raw!AM191,convert!$D$26:$E$31,2)</f>
        <v>100</v>
      </c>
      <c r="AN191" s="57"/>
      <c r="AO191" s="60">
        <f>IF(COUNT(score!AD191:AE191)=0,".",MIN(score!AD191:AE191))</f>
        <v>100</v>
      </c>
    </row>
    <row r="192" spans="1:41" x14ac:dyDescent="0.25">
      <c r="A192" s="58">
        <f>raw!$A192:$A192</f>
        <v>43347</v>
      </c>
      <c r="B192" s="59" t="str">
        <f>raw!$B192:$B192</f>
        <v>0005-0035</v>
      </c>
      <c r="C192" s="57">
        <f>VLOOKUP(raw!C192,convert!$D$26:$E$31,2)</f>
        <v>25</v>
      </c>
      <c r="D192" s="57">
        <f>VLOOKUP(raw!D192,convert!$A$13:$B$16,2)</f>
        <v>0</v>
      </c>
      <c r="E192" s="57">
        <f>VLOOKUP(raw!E192,convert!$A$13:$B$16,2)</f>
        <v>50</v>
      </c>
      <c r="F192" s="57">
        <f>VLOOKUP(raw!F192,convert!$A$8:$B$10,2)</f>
        <v>0</v>
      </c>
      <c r="G192" s="57">
        <f>VLOOKUP(raw!G192,convert!$A$8:$B$10,2)</f>
        <v>0</v>
      </c>
      <c r="H192" s="57">
        <f>VLOOKUP(raw!H192,convert!$A$8:$B$10,2)</f>
        <v>0</v>
      </c>
      <c r="I192" s="57">
        <f>VLOOKUP(raw!I192,convert!$A$8:$B$10,2)</f>
        <v>0</v>
      </c>
      <c r="J192" s="57">
        <f>VLOOKUP(raw!J192,convert!$D$26:$E$31,2)</f>
        <v>100</v>
      </c>
      <c r="K192" s="57">
        <f>VLOOKUP(raw!K192,convert!$D$34:$E$40,2)</f>
        <v>40</v>
      </c>
      <c r="L192" s="57">
        <f>VLOOKUP(raw!L192,convert!$D$34:$E$40,2)</f>
        <v>20</v>
      </c>
      <c r="M192" s="57">
        <f>VLOOKUP(raw!M192,convert!$A$34:$B$40,2)</f>
        <v>60</v>
      </c>
      <c r="N192" s="57">
        <f>VLOOKUP(raw!N192,convert!$A$26:$B$31,2)</f>
        <v>25</v>
      </c>
      <c r="O192" s="57">
        <f>VLOOKUP(raw!O192,convert!$A$26:$B$31,2)</f>
        <v>25</v>
      </c>
      <c r="P192" s="57">
        <f>VLOOKUP(raw!P192,convert!$A$26:$B$31,2)</f>
        <v>25</v>
      </c>
      <c r="Q192" s="57">
        <f>VLOOKUP(raw!Q192,convert!$A$26:$B$31,2)</f>
        <v>25</v>
      </c>
      <c r="R192" s="57">
        <f>VLOOKUP(raw!R192,convert!$A$26:$B$31,2)</f>
        <v>100</v>
      </c>
      <c r="S192" s="57">
        <f>VLOOKUP(raw!S192,convert!$D$26:$E$31,2)</f>
        <v>100</v>
      </c>
      <c r="T192" s="57">
        <f>VLOOKUP(raw!T192,convert!$D$26:$E$31,2)</f>
        <v>100</v>
      </c>
      <c r="U192" s="57">
        <f>VLOOKUP(raw!U192,convert!$D$26:$E$31,2)</f>
        <v>25</v>
      </c>
      <c r="V192" s="57">
        <f>VLOOKUP(raw!V192,convert!$D$26:$E$31,2)</f>
        <v>25</v>
      </c>
      <c r="W192" s="57">
        <f>VLOOKUP(raw!W192,convert!$D$26:$E$31,2)</f>
        <v>75</v>
      </c>
      <c r="X192" s="57">
        <f>VLOOKUP(raw!X192,convert!$D$26:$E$31,2)</f>
        <v>100</v>
      </c>
      <c r="Y192" s="57">
        <f>VLOOKUP(raw!Y192,convert!$D$26:$E$31,2)</f>
        <v>100</v>
      </c>
      <c r="Z192" s="57">
        <f>VLOOKUP(raw!Z192,convert!$D$26:$E$31,2)</f>
        <v>75</v>
      </c>
      <c r="AA192" s="57">
        <f>VLOOKUP(raw!AA192,convert!$D$26:$E$31,2)</f>
        <v>25</v>
      </c>
      <c r="AB192" s="57">
        <f>VLOOKUP(raw!AB192,convert!$D$26:$E$31,2)</f>
        <v>100</v>
      </c>
      <c r="AC192" s="57">
        <f>VLOOKUP(raw!AC192,convert!$D$26:$E$31,2)</f>
        <v>100</v>
      </c>
      <c r="AD192" s="57">
        <f>VLOOKUP(raw!AD192,convert!$D$26:$E$31,2)</f>
        <v>100</v>
      </c>
      <c r="AE192" s="57" t="str">
        <f>VLOOKUP(raw!AE192,convert!$D$26:$E$31,2)</f>
        <v>.</v>
      </c>
      <c r="AF192" s="57">
        <f>VLOOKUP(raw!AF192,convert!$D$26:$E$31,2)</f>
        <v>25</v>
      </c>
      <c r="AG192" s="57">
        <f>VLOOKUP(raw!AG192,convert!$D$26:$E$31,2)</f>
        <v>100</v>
      </c>
      <c r="AH192" s="57">
        <f>VLOOKUP(raw!AH192,convert!$D$26:$E$31,2)</f>
        <v>0</v>
      </c>
      <c r="AI192" s="57">
        <f>VLOOKUP(raw!AI192,convert!$D$26:$E$31,2)</f>
        <v>25</v>
      </c>
      <c r="AJ192" s="57">
        <f>VLOOKUP(raw!AJ192,convert!$D$26:$E$31,2)</f>
        <v>50</v>
      </c>
      <c r="AK192" s="57">
        <f>VLOOKUP(raw!AK192,convert!$D$26:$E$31,2)</f>
        <v>25</v>
      </c>
      <c r="AL192" s="57">
        <f>VLOOKUP(raw!AL192,convert!$D$26:$E$31,2)</f>
        <v>25</v>
      </c>
      <c r="AM192" s="57">
        <f>VLOOKUP(raw!AM192,convert!$D$26:$E$31,2)</f>
        <v>25</v>
      </c>
      <c r="AN192" s="57"/>
      <c r="AO192" s="60">
        <f>IF(COUNT(score!AD192:AE192)=0,".",MIN(score!AD192:AE192))</f>
        <v>100</v>
      </c>
    </row>
    <row r="193" spans="1:41" x14ac:dyDescent="0.25">
      <c r="A193" s="58">
        <f>raw!$A193:$A193</f>
        <v>43347</v>
      </c>
      <c r="B193" s="59" t="str">
        <f>raw!$B193:$B193</f>
        <v>0005-0036</v>
      </c>
      <c r="C193" s="57">
        <f>VLOOKUP(raw!C193,convert!$D$26:$E$31,2)</f>
        <v>25</v>
      </c>
      <c r="D193" s="57">
        <f>VLOOKUP(raw!D193,convert!$A$13:$B$16,2)</f>
        <v>0</v>
      </c>
      <c r="E193" s="57">
        <f>VLOOKUP(raw!E193,convert!$A$13:$B$16,2)</f>
        <v>0</v>
      </c>
      <c r="F193" s="57">
        <f>VLOOKUP(raw!F193,convert!$A$8:$B$10,2)</f>
        <v>100</v>
      </c>
      <c r="G193" s="57">
        <f>VLOOKUP(raw!G193,convert!$A$8:$B$10,2)</f>
        <v>100</v>
      </c>
      <c r="H193" s="57">
        <f>VLOOKUP(raw!H193,convert!$A$8:$B$10,2)</f>
        <v>100</v>
      </c>
      <c r="I193" s="57">
        <f>VLOOKUP(raw!I193,convert!$A$8:$B$10,2)</f>
        <v>100</v>
      </c>
      <c r="J193" s="57">
        <f>VLOOKUP(raw!J193,convert!$D$26:$E$31,2)</f>
        <v>100</v>
      </c>
      <c r="K193" s="57">
        <f>VLOOKUP(raw!K193,convert!$D$34:$E$40,2)</f>
        <v>100</v>
      </c>
      <c r="L193" s="57">
        <f>VLOOKUP(raw!L193,convert!$D$34:$E$40,2)</f>
        <v>100</v>
      </c>
      <c r="M193" s="57">
        <f>VLOOKUP(raw!M193,convert!$A$34:$B$40,2)</f>
        <v>100</v>
      </c>
      <c r="N193" s="57">
        <f>VLOOKUP(raw!N193,convert!$A$26:$B$31,2)</f>
        <v>75</v>
      </c>
      <c r="O193" s="57">
        <f>VLOOKUP(raw!O193,convert!$A$26:$B$31,2)</f>
        <v>75</v>
      </c>
      <c r="P193" s="57">
        <f>VLOOKUP(raw!P193,convert!$A$26:$B$31,2)</f>
        <v>75</v>
      </c>
      <c r="Q193" s="57">
        <f>VLOOKUP(raw!Q193,convert!$A$26:$B$31,2)</f>
        <v>75</v>
      </c>
      <c r="R193" s="57">
        <f>VLOOKUP(raw!R193,convert!$A$26:$B$31,2)</f>
        <v>75</v>
      </c>
      <c r="S193" s="57">
        <f>VLOOKUP(raw!S193,convert!$D$26:$E$31,2)</f>
        <v>100</v>
      </c>
      <c r="T193" s="57">
        <f>VLOOKUP(raw!T193,convert!$D$26:$E$31,2)</f>
        <v>100</v>
      </c>
      <c r="U193" s="57">
        <f>VLOOKUP(raw!U193,convert!$D$26:$E$31,2)</f>
        <v>25</v>
      </c>
      <c r="V193" s="57">
        <f>VLOOKUP(raw!V193,convert!$D$26:$E$31,2)</f>
        <v>100</v>
      </c>
      <c r="W193" s="57">
        <f>VLOOKUP(raw!W193,convert!$D$26:$E$31,2)</f>
        <v>100</v>
      </c>
      <c r="X193" s="57">
        <f>VLOOKUP(raw!X193,convert!$D$26:$E$31,2)</f>
        <v>100</v>
      </c>
      <c r="Y193" s="57">
        <f>VLOOKUP(raw!Y193,convert!$D$26:$E$31,2)</f>
        <v>100</v>
      </c>
      <c r="Z193" s="57">
        <f>VLOOKUP(raw!Z193,convert!$D$26:$E$31,2)</f>
        <v>100</v>
      </c>
      <c r="AA193" s="57">
        <f>VLOOKUP(raw!AA193,convert!$D$26:$E$31,2)</f>
        <v>100</v>
      </c>
      <c r="AB193" s="57">
        <f>VLOOKUP(raw!AB193,convert!$D$26:$E$31,2)</f>
        <v>100</v>
      </c>
      <c r="AC193" s="57">
        <f>VLOOKUP(raw!AC193,convert!$D$26:$E$31,2)</f>
        <v>100</v>
      </c>
      <c r="AD193" s="57">
        <f>VLOOKUP(raw!AD193,convert!$D$26:$E$31,2)</f>
        <v>100</v>
      </c>
      <c r="AE193" s="57" t="str">
        <f>VLOOKUP(raw!AE193,convert!$D$26:$E$31,2)</f>
        <v>.</v>
      </c>
      <c r="AF193" s="57">
        <f>VLOOKUP(raw!AF193,convert!$D$26:$E$31,2)</f>
        <v>75</v>
      </c>
      <c r="AG193" s="57">
        <f>VLOOKUP(raw!AG193,convert!$D$26:$E$31,2)</f>
        <v>100</v>
      </c>
      <c r="AH193" s="57">
        <f>VLOOKUP(raw!AH193,convert!$D$26:$E$31,2)</f>
        <v>100</v>
      </c>
      <c r="AI193" s="57">
        <f>VLOOKUP(raw!AI193,convert!$D$26:$E$31,2)</f>
        <v>100</v>
      </c>
      <c r="AJ193" s="57">
        <f>VLOOKUP(raw!AJ193,convert!$D$26:$E$31,2)</f>
        <v>100</v>
      </c>
      <c r="AK193" s="57">
        <f>VLOOKUP(raw!AK193,convert!$D$26:$E$31,2)</f>
        <v>100</v>
      </c>
      <c r="AL193" s="57">
        <f>VLOOKUP(raw!AL193,convert!$D$26:$E$31,2)</f>
        <v>100</v>
      </c>
      <c r="AM193" s="57">
        <f>VLOOKUP(raw!AM193,convert!$D$26:$E$31,2)</f>
        <v>100</v>
      </c>
      <c r="AN193" s="57"/>
      <c r="AO193" s="60">
        <f>IF(COUNT(score!AD193:AE193)=0,".",MIN(score!AD193:AE193))</f>
        <v>100</v>
      </c>
    </row>
    <row r="194" spans="1:41" x14ac:dyDescent="0.25">
      <c r="A194" s="58">
        <f>raw!$A194:$A194</f>
        <v>43347</v>
      </c>
      <c r="B194" s="59" t="str">
        <f>raw!$B194:$B194</f>
        <v>0005-0037</v>
      </c>
      <c r="C194" s="57">
        <f>VLOOKUP(raw!C194,convert!$D$26:$E$31,2)</f>
        <v>50</v>
      </c>
      <c r="D194" s="57">
        <f>VLOOKUP(raw!D194,convert!$A$13:$B$16,2)</f>
        <v>50</v>
      </c>
      <c r="E194" s="57">
        <f>VLOOKUP(raw!E194,convert!$A$13:$B$16,2)</f>
        <v>50</v>
      </c>
      <c r="F194" s="57">
        <f>VLOOKUP(raw!F194,convert!$A$8:$B$10,2)</f>
        <v>0</v>
      </c>
      <c r="G194" s="57">
        <f>VLOOKUP(raw!G194,convert!$A$8:$B$10,2)</f>
        <v>0</v>
      </c>
      <c r="H194" s="57">
        <f>VLOOKUP(raw!H194,convert!$A$8:$B$10,2)</f>
        <v>100</v>
      </c>
      <c r="I194" s="57">
        <f>VLOOKUP(raw!I194,convert!$A$8:$B$10,2)</f>
        <v>100</v>
      </c>
      <c r="J194" s="57">
        <f>VLOOKUP(raw!J194,convert!$D$26:$E$31,2)</f>
        <v>75</v>
      </c>
      <c r="K194" s="57">
        <f>VLOOKUP(raw!K194,convert!$D$34:$E$40,2)</f>
        <v>80</v>
      </c>
      <c r="L194" s="57">
        <f>VLOOKUP(raw!L194,convert!$D$34:$E$40,2)</f>
        <v>40</v>
      </c>
      <c r="M194" s="57">
        <f>VLOOKUP(raw!M194,convert!$A$34:$B$40,2)</f>
        <v>60</v>
      </c>
      <c r="N194" s="57">
        <f>VLOOKUP(raw!N194,convert!$A$26:$B$31,2)</f>
        <v>50</v>
      </c>
      <c r="O194" s="57">
        <f>VLOOKUP(raw!O194,convert!$A$26:$B$31,2)</f>
        <v>25</v>
      </c>
      <c r="P194" s="57">
        <f>VLOOKUP(raw!P194,convert!$A$26:$B$31,2)</f>
        <v>25</v>
      </c>
      <c r="Q194" s="57">
        <f>VLOOKUP(raw!Q194,convert!$A$26:$B$31,2)</f>
        <v>25</v>
      </c>
      <c r="R194" s="57">
        <f>VLOOKUP(raw!R194,convert!$A$26:$B$31,2)</f>
        <v>75</v>
      </c>
      <c r="S194" s="57">
        <f>VLOOKUP(raw!S194,convert!$D$26:$E$31,2)</f>
        <v>75</v>
      </c>
      <c r="T194" s="57">
        <f>VLOOKUP(raw!T194,convert!$D$26:$E$31,2)</f>
        <v>100</v>
      </c>
      <c r="U194" s="57">
        <f>VLOOKUP(raw!U194,convert!$D$26:$E$31,2)</f>
        <v>75</v>
      </c>
      <c r="V194" s="57">
        <f>VLOOKUP(raw!V194,convert!$D$26:$E$31,2)</f>
        <v>100</v>
      </c>
      <c r="W194" s="57">
        <f>VLOOKUP(raw!W194,convert!$D$26:$E$31,2)</f>
        <v>75</v>
      </c>
      <c r="X194" s="57">
        <f>VLOOKUP(raw!X194,convert!$D$26:$E$31,2)</f>
        <v>100</v>
      </c>
      <c r="Y194" s="57">
        <f>VLOOKUP(raw!Y194,convert!$D$26:$E$31,2)</f>
        <v>100</v>
      </c>
      <c r="Z194" s="57">
        <f>VLOOKUP(raw!Z194,convert!$D$26:$E$31,2)</f>
        <v>100</v>
      </c>
      <c r="AA194" s="57">
        <f>VLOOKUP(raw!AA194,convert!$D$26:$E$31,2)</f>
        <v>50</v>
      </c>
      <c r="AB194" s="57">
        <f>VLOOKUP(raw!AB194,convert!$D$26:$E$31,2)</f>
        <v>100</v>
      </c>
      <c r="AC194" s="57">
        <f>VLOOKUP(raw!AC194,convert!$D$26:$E$31,2)</f>
        <v>100</v>
      </c>
      <c r="AD194" s="57">
        <f>VLOOKUP(raw!AD194,convert!$D$26:$E$31,2)</f>
        <v>100</v>
      </c>
      <c r="AE194" s="57" t="str">
        <f>VLOOKUP(raw!AE194,convert!$D$26:$E$31,2)</f>
        <v>.</v>
      </c>
      <c r="AF194" s="57">
        <f>VLOOKUP(raw!AF194,convert!$D$26:$E$31,2)</f>
        <v>75</v>
      </c>
      <c r="AG194" s="57">
        <f>VLOOKUP(raw!AG194,convert!$D$26:$E$31,2)</f>
        <v>50</v>
      </c>
      <c r="AH194" s="57">
        <f>VLOOKUP(raw!AH194,convert!$D$26:$E$31,2)</f>
        <v>100</v>
      </c>
      <c r="AI194" s="57">
        <f>VLOOKUP(raw!AI194,convert!$D$26:$E$31,2)</f>
        <v>25</v>
      </c>
      <c r="AJ194" s="57">
        <f>VLOOKUP(raw!AJ194,convert!$D$26:$E$31,2)</f>
        <v>25</v>
      </c>
      <c r="AK194" s="57">
        <f>VLOOKUP(raw!AK194,convert!$D$26:$E$31,2)</f>
        <v>75</v>
      </c>
      <c r="AL194" s="57">
        <f>VLOOKUP(raw!AL194,convert!$D$26:$E$31,2)</f>
        <v>100</v>
      </c>
      <c r="AM194" s="57">
        <f>VLOOKUP(raw!AM194,convert!$D$26:$E$31,2)</f>
        <v>75</v>
      </c>
      <c r="AN194" s="57"/>
      <c r="AO194" s="60">
        <f>IF(COUNT(score!AD194:AE194)=0,".",MIN(score!AD194:AE194))</f>
        <v>100</v>
      </c>
    </row>
    <row r="195" spans="1:41" x14ac:dyDescent="0.25">
      <c r="A195" s="58">
        <f>raw!$A195:$A195</f>
        <v>43335</v>
      </c>
      <c r="B195" s="59" t="str">
        <f>raw!$B195:$B195</f>
        <v>0005-0039</v>
      </c>
      <c r="C195" s="57">
        <f>VLOOKUP(raw!C195,convert!$D$26:$E$31,2)</f>
        <v>75</v>
      </c>
      <c r="D195" s="57">
        <f>VLOOKUP(raw!D195,convert!$A$13:$B$16,2)</f>
        <v>100</v>
      </c>
      <c r="E195" s="57">
        <f>VLOOKUP(raw!E195,convert!$A$13:$B$16,2)</f>
        <v>100</v>
      </c>
      <c r="F195" s="57">
        <f>VLOOKUP(raw!F195,convert!$A$8:$B$10,2)</f>
        <v>100</v>
      </c>
      <c r="G195" s="57">
        <f>VLOOKUP(raw!G195,convert!$A$8:$B$10,2)</f>
        <v>100</v>
      </c>
      <c r="H195" s="57">
        <f>VLOOKUP(raw!H195,convert!$A$8:$B$10,2)</f>
        <v>100</v>
      </c>
      <c r="I195" s="57">
        <f>VLOOKUP(raw!I195,convert!$A$8:$B$10,2)</f>
        <v>100</v>
      </c>
      <c r="J195" s="57">
        <f>VLOOKUP(raw!J195,convert!$D$26:$E$31,2)</f>
        <v>100</v>
      </c>
      <c r="K195" s="57">
        <f>VLOOKUP(raw!K195,convert!$D$34:$E$40,2)</f>
        <v>100</v>
      </c>
      <c r="L195" s="57">
        <f>VLOOKUP(raw!L195,convert!$D$34:$E$40,2)</f>
        <v>100</v>
      </c>
      <c r="M195" s="57">
        <f>VLOOKUP(raw!M195,convert!$A$34:$B$40,2)</f>
        <v>100</v>
      </c>
      <c r="N195" s="57">
        <f>VLOOKUP(raw!N195,convert!$A$26:$B$31,2)</f>
        <v>100</v>
      </c>
      <c r="O195" s="57">
        <f>VLOOKUP(raw!O195,convert!$A$26:$B$31,2)</f>
        <v>75</v>
      </c>
      <c r="P195" s="57">
        <f>VLOOKUP(raw!P195,convert!$A$26:$B$31,2)</f>
        <v>50</v>
      </c>
      <c r="Q195" s="57">
        <f>VLOOKUP(raw!Q195,convert!$A$26:$B$31,2)</f>
        <v>75</v>
      </c>
      <c r="R195" s="57">
        <f>VLOOKUP(raw!R195,convert!$A$26:$B$31,2)</f>
        <v>100</v>
      </c>
      <c r="S195" s="57">
        <f>VLOOKUP(raw!S195,convert!$D$26:$E$31,2)</f>
        <v>100</v>
      </c>
      <c r="T195" s="57">
        <f>VLOOKUP(raw!T195,convert!$D$26:$E$31,2)</f>
        <v>100</v>
      </c>
      <c r="U195" s="57">
        <f>VLOOKUP(raw!U195,convert!$D$26:$E$31,2)</f>
        <v>100</v>
      </c>
      <c r="V195" s="57">
        <f>VLOOKUP(raw!V195,convert!$D$26:$E$31,2)</f>
        <v>75</v>
      </c>
      <c r="W195" s="57">
        <f>VLOOKUP(raw!W195,convert!$D$26:$E$31,2)</f>
        <v>50</v>
      </c>
      <c r="X195" s="57">
        <f>VLOOKUP(raw!X195,convert!$D$26:$E$31,2)</f>
        <v>100</v>
      </c>
      <c r="Y195" s="57">
        <f>VLOOKUP(raw!Y195,convert!$D$26:$E$31,2)</f>
        <v>100</v>
      </c>
      <c r="Z195" s="57">
        <f>VLOOKUP(raw!Z195,convert!$D$26:$E$31,2)</f>
        <v>100</v>
      </c>
      <c r="AA195" s="57">
        <f>VLOOKUP(raw!AA195,convert!$D$26:$E$31,2)</f>
        <v>100</v>
      </c>
      <c r="AB195" s="57">
        <f>VLOOKUP(raw!AB195,convert!$D$26:$E$31,2)</f>
        <v>100</v>
      </c>
      <c r="AC195" s="57">
        <f>VLOOKUP(raw!AC195,convert!$D$26:$E$31,2)</f>
        <v>100</v>
      </c>
      <c r="AD195" s="57">
        <f>VLOOKUP(raw!AD195,convert!$D$26:$E$31,2)</f>
        <v>100</v>
      </c>
      <c r="AE195" s="57" t="str">
        <f>VLOOKUP(raw!AE195,convert!$D$26:$E$31,2)</f>
        <v>.</v>
      </c>
      <c r="AF195" s="57">
        <f>VLOOKUP(raw!AF195,convert!$D$26:$E$31,2)</f>
        <v>100</v>
      </c>
      <c r="AG195" s="57">
        <f>VLOOKUP(raw!AG195,convert!$D$26:$E$31,2)</f>
        <v>100</v>
      </c>
      <c r="AH195" s="57">
        <f>VLOOKUP(raw!AH195,convert!$D$26:$E$31,2)</f>
        <v>50</v>
      </c>
      <c r="AI195" s="57">
        <f>VLOOKUP(raw!AI195,convert!$D$26:$E$31,2)</f>
        <v>50</v>
      </c>
      <c r="AJ195" s="57">
        <f>VLOOKUP(raw!AJ195,convert!$D$26:$E$31,2)</f>
        <v>100</v>
      </c>
      <c r="AK195" s="57">
        <f>VLOOKUP(raw!AK195,convert!$D$26:$E$31,2)</f>
        <v>100</v>
      </c>
      <c r="AL195" s="57">
        <f>VLOOKUP(raw!AL195,convert!$D$26:$E$31,2)</f>
        <v>50</v>
      </c>
      <c r="AM195" s="57">
        <f>VLOOKUP(raw!AM195,convert!$D$26:$E$31,2)</f>
        <v>100</v>
      </c>
      <c r="AN195" s="57"/>
      <c r="AO195" s="60">
        <f>IF(COUNT(score!AD195:AE195)=0,".",MIN(score!AD195:AE195))</f>
        <v>100</v>
      </c>
    </row>
    <row r="196" spans="1:41" x14ac:dyDescent="0.25">
      <c r="A196" s="58">
        <f>raw!$A196:$A196</f>
        <v>43347</v>
      </c>
      <c r="B196" s="59" t="str">
        <f>raw!$B196:$B196</f>
        <v>0005-0040</v>
      </c>
      <c r="C196" s="57">
        <f>VLOOKUP(raw!C196,convert!$D$26:$E$31,2)</f>
        <v>50</v>
      </c>
      <c r="D196" s="57">
        <f>VLOOKUP(raw!D196,convert!$A$13:$B$16,2)</f>
        <v>100</v>
      </c>
      <c r="E196" s="57">
        <f>VLOOKUP(raw!E196,convert!$A$13:$B$16,2)</f>
        <v>100</v>
      </c>
      <c r="F196" s="57">
        <f>VLOOKUP(raw!F196,convert!$A$8:$B$10,2)</f>
        <v>100</v>
      </c>
      <c r="G196" s="57">
        <f>VLOOKUP(raw!G196,convert!$A$8:$B$10,2)</f>
        <v>100</v>
      </c>
      <c r="H196" s="57">
        <f>VLOOKUP(raw!H196,convert!$A$8:$B$10,2)</f>
        <v>100</v>
      </c>
      <c r="I196" s="57">
        <f>VLOOKUP(raw!I196,convert!$A$8:$B$10,2)</f>
        <v>100</v>
      </c>
      <c r="J196" s="57">
        <f>VLOOKUP(raw!J196,convert!$D$26:$E$31,2)</f>
        <v>100</v>
      </c>
      <c r="K196" s="57">
        <f>VLOOKUP(raw!K196,convert!$D$34:$E$40,2)</f>
        <v>100</v>
      </c>
      <c r="L196" s="57">
        <f>VLOOKUP(raw!L196,convert!$D$34:$E$40,2)</f>
        <v>60</v>
      </c>
      <c r="M196" s="57">
        <f>VLOOKUP(raw!M196,convert!$A$34:$B$40,2)</f>
        <v>100</v>
      </c>
      <c r="N196" s="57">
        <f>VLOOKUP(raw!N196,convert!$A$26:$B$31,2)</f>
        <v>75</v>
      </c>
      <c r="O196" s="57">
        <f>VLOOKUP(raw!O196,convert!$A$26:$B$31,2)</f>
        <v>25</v>
      </c>
      <c r="P196" s="57">
        <f>VLOOKUP(raw!P196,convert!$A$26:$B$31,2)</f>
        <v>25</v>
      </c>
      <c r="Q196" s="57">
        <f>VLOOKUP(raw!Q196,convert!$A$26:$B$31,2)</f>
        <v>25</v>
      </c>
      <c r="R196" s="57">
        <f>VLOOKUP(raw!R196,convert!$A$26:$B$31,2)</f>
        <v>100</v>
      </c>
      <c r="S196" s="57">
        <f>VLOOKUP(raw!S196,convert!$D$26:$E$31,2)</f>
        <v>100</v>
      </c>
      <c r="T196" s="57">
        <f>VLOOKUP(raw!T196,convert!$D$26:$E$31,2)</f>
        <v>100</v>
      </c>
      <c r="U196" s="57">
        <f>VLOOKUP(raw!U196,convert!$D$26:$E$31,2)</f>
        <v>50</v>
      </c>
      <c r="V196" s="57">
        <f>VLOOKUP(raw!V196,convert!$D$26:$E$31,2)</f>
        <v>100</v>
      </c>
      <c r="W196" s="57">
        <f>VLOOKUP(raw!W196,convert!$D$26:$E$31,2)</f>
        <v>100</v>
      </c>
      <c r="X196" s="57">
        <f>VLOOKUP(raw!X196,convert!$D$26:$E$31,2)</f>
        <v>100</v>
      </c>
      <c r="Y196" s="57">
        <f>VLOOKUP(raw!Y196,convert!$D$26:$E$31,2)</f>
        <v>100</v>
      </c>
      <c r="Z196" s="57">
        <f>VLOOKUP(raw!Z196,convert!$D$26:$E$31,2)</f>
        <v>100</v>
      </c>
      <c r="AA196" s="57">
        <f>VLOOKUP(raw!AA196,convert!$D$26:$E$31,2)</f>
        <v>75</v>
      </c>
      <c r="AB196" s="57">
        <f>VLOOKUP(raw!AB196,convert!$D$26:$E$31,2)</f>
        <v>25</v>
      </c>
      <c r="AC196" s="57">
        <f>VLOOKUP(raw!AC196,convert!$D$26:$E$31,2)</f>
        <v>100</v>
      </c>
      <c r="AD196" s="57">
        <f>VLOOKUP(raw!AD196,convert!$D$26:$E$31,2)</f>
        <v>100</v>
      </c>
      <c r="AE196" s="57" t="str">
        <f>VLOOKUP(raw!AE196,convert!$D$26:$E$31,2)</f>
        <v>.</v>
      </c>
      <c r="AF196" s="57">
        <f>VLOOKUP(raw!AF196,convert!$D$26:$E$31,2)</f>
        <v>100</v>
      </c>
      <c r="AG196" s="57">
        <f>VLOOKUP(raw!AG196,convert!$D$26:$E$31,2)</f>
        <v>100</v>
      </c>
      <c r="AH196" s="57">
        <f>VLOOKUP(raw!AH196,convert!$D$26:$E$31,2)</f>
        <v>50</v>
      </c>
      <c r="AI196" s="57">
        <f>VLOOKUP(raw!AI196,convert!$D$26:$E$31,2)</f>
        <v>75</v>
      </c>
      <c r="AJ196" s="57">
        <f>VLOOKUP(raw!AJ196,convert!$D$26:$E$31,2)</f>
        <v>100</v>
      </c>
      <c r="AK196" s="57">
        <f>VLOOKUP(raw!AK196,convert!$D$26:$E$31,2)</f>
        <v>50</v>
      </c>
      <c r="AL196" s="57">
        <f>VLOOKUP(raw!AL196,convert!$D$26:$E$31,2)</f>
        <v>100</v>
      </c>
      <c r="AM196" s="57">
        <f>VLOOKUP(raw!AM196,convert!$D$26:$E$31,2)</f>
        <v>100</v>
      </c>
      <c r="AN196" s="57"/>
      <c r="AO196" s="60">
        <f>IF(COUNT(score!AD196:AE196)=0,".",MIN(score!AD196:AE196))</f>
        <v>100</v>
      </c>
    </row>
    <row r="197" spans="1:41" x14ac:dyDescent="0.25">
      <c r="A197" s="58">
        <f>raw!$A197:$A197</f>
        <v>43340</v>
      </c>
      <c r="B197" s="59" t="str">
        <f>raw!$B197:$B197</f>
        <v>0005-0041</v>
      </c>
      <c r="C197" s="57">
        <f>VLOOKUP(raw!C197,convert!$D$26:$E$31,2)</f>
        <v>50</v>
      </c>
      <c r="D197" s="57">
        <f>VLOOKUP(raw!D197,convert!$A$13:$B$16,2)</f>
        <v>100</v>
      </c>
      <c r="E197" s="57">
        <f>VLOOKUP(raw!E197,convert!$A$13:$B$16,2)</f>
        <v>50</v>
      </c>
      <c r="F197" s="57">
        <f>VLOOKUP(raw!F197,convert!$A$8:$B$10,2)</f>
        <v>100</v>
      </c>
      <c r="G197" s="57">
        <f>VLOOKUP(raw!G197,convert!$A$8:$B$10,2)</f>
        <v>100</v>
      </c>
      <c r="H197" s="57">
        <f>VLOOKUP(raw!H197,convert!$A$8:$B$10,2)</f>
        <v>100</v>
      </c>
      <c r="I197" s="57">
        <f>VLOOKUP(raw!I197,convert!$A$8:$B$10,2)</f>
        <v>100</v>
      </c>
      <c r="J197" s="57">
        <f>VLOOKUP(raw!J197,convert!$D$26:$E$31,2)</f>
        <v>100</v>
      </c>
      <c r="K197" s="57">
        <f>VLOOKUP(raw!K197,convert!$D$34:$E$40,2)</f>
        <v>100</v>
      </c>
      <c r="L197" s="57">
        <f>VLOOKUP(raw!L197,convert!$D$34:$E$40,2)</f>
        <v>40</v>
      </c>
      <c r="M197" s="57">
        <f>VLOOKUP(raw!M197,convert!$A$34:$B$40,2)</f>
        <v>100</v>
      </c>
      <c r="N197" s="57">
        <f>VLOOKUP(raw!N197,convert!$A$26:$B$31,2)</f>
        <v>100</v>
      </c>
      <c r="O197" s="57">
        <f>VLOOKUP(raw!O197,convert!$A$26:$B$31,2)</f>
        <v>50</v>
      </c>
      <c r="P197" s="57">
        <f>VLOOKUP(raw!P197,convert!$A$26:$B$31,2)</f>
        <v>50</v>
      </c>
      <c r="Q197" s="57">
        <f>VLOOKUP(raw!Q197,convert!$A$26:$B$31,2)</f>
        <v>25</v>
      </c>
      <c r="R197" s="57">
        <f>VLOOKUP(raw!R197,convert!$A$26:$B$31,2)</f>
        <v>100</v>
      </c>
      <c r="S197" s="57">
        <f>VLOOKUP(raw!S197,convert!$D$26:$E$31,2)</f>
        <v>50</v>
      </c>
      <c r="T197" s="57">
        <f>VLOOKUP(raw!T197,convert!$D$26:$E$31,2)</f>
        <v>100</v>
      </c>
      <c r="U197" s="57">
        <f>VLOOKUP(raw!U197,convert!$D$26:$E$31,2)</f>
        <v>75</v>
      </c>
      <c r="V197" s="57">
        <f>VLOOKUP(raw!V197,convert!$D$26:$E$31,2)</f>
        <v>100</v>
      </c>
      <c r="W197" s="57">
        <f>VLOOKUP(raw!W197,convert!$D$26:$E$31,2)</f>
        <v>100</v>
      </c>
      <c r="X197" s="57">
        <f>VLOOKUP(raw!X197,convert!$D$26:$E$31,2)</f>
        <v>100</v>
      </c>
      <c r="Y197" s="57">
        <f>VLOOKUP(raw!Y197,convert!$D$26:$E$31,2)</f>
        <v>75</v>
      </c>
      <c r="Z197" s="57">
        <f>VLOOKUP(raw!Z197,convert!$D$26:$E$31,2)</f>
        <v>100</v>
      </c>
      <c r="AA197" s="57">
        <f>VLOOKUP(raw!AA197,convert!$D$26:$E$31,2)</f>
        <v>100</v>
      </c>
      <c r="AB197" s="57">
        <f>VLOOKUP(raw!AB197,convert!$D$26:$E$31,2)</f>
        <v>100</v>
      </c>
      <c r="AC197" s="57">
        <f>VLOOKUP(raw!AC197,convert!$D$26:$E$31,2)</f>
        <v>100</v>
      </c>
      <c r="AD197" s="57">
        <f>VLOOKUP(raw!AD197,convert!$D$26:$E$31,2)</f>
        <v>100</v>
      </c>
      <c r="AE197" s="57" t="str">
        <f>VLOOKUP(raw!AE197,convert!$D$26:$E$31,2)</f>
        <v>.</v>
      </c>
      <c r="AF197" s="57">
        <f>VLOOKUP(raw!AF197,convert!$D$26:$E$31,2)</f>
        <v>75</v>
      </c>
      <c r="AG197" s="57">
        <f>VLOOKUP(raw!AG197,convert!$D$26:$E$31,2)</f>
        <v>75</v>
      </c>
      <c r="AH197" s="57">
        <f>VLOOKUP(raw!AH197,convert!$D$26:$E$31,2)</f>
        <v>75</v>
      </c>
      <c r="AI197" s="57">
        <f>VLOOKUP(raw!AI197,convert!$D$26:$E$31,2)</f>
        <v>50</v>
      </c>
      <c r="AJ197" s="57">
        <f>VLOOKUP(raw!AJ197,convert!$D$26:$E$31,2)</f>
        <v>100</v>
      </c>
      <c r="AK197" s="57">
        <f>VLOOKUP(raw!AK197,convert!$D$26:$E$31,2)</f>
        <v>100</v>
      </c>
      <c r="AL197" s="57">
        <f>VLOOKUP(raw!AL197,convert!$D$26:$E$31,2)</f>
        <v>100</v>
      </c>
      <c r="AM197" s="57">
        <f>VLOOKUP(raw!AM197,convert!$D$26:$E$31,2)</f>
        <v>100</v>
      </c>
      <c r="AN197" s="57"/>
      <c r="AO197" s="60">
        <f>IF(COUNT(score!AD197:AE197)=0,".",MIN(score!AD197:AE197))</f>
        <v>100</v>
      </c>
    </row>
    <row r="198" spans="1:41" x14ac:dyDescent="0.25">
      <c r="A198" s="58">
        <f>raw!$A198:$A198</f>
        <v>43347</v>
      </c>
      <c r="B198" s="59" t="str">
        <f>raw!$B198:$B198</f>
        <v>0005-0042</v>
      </c>
      <c r="C198" s="57">
        <f>VLOOKUP(raw!C198,convert!$D$26:$E$31,2)</f>
        <v>25</v>
      </c>
      <c r="D198" s="57">
        <f>VLOOKUP(raw!D198,convert!$A$13:$B$16,2)</f>
        <v>50</v>
      </c>
      <c r="E198" s="57">
        <f>VLOOKUP(raw!E198,convert!$A$13:$B$16,2)</f>
        <v>50</v>
      </c>
      <c r="F198" s="57">
        <f>VLOOKUP(raw!F198,convert!$A$8:$B$10,2)</f>
        <v>0</v>
      </c>
      <c r="G198" s="57">
        <f>VLOOKUP(raw!G198,convert!$A$8:$B$10,2)</f>
        <v>0</v>
      </c>
      <c r="H198" s="57">
        <f>VLOOKUP(raw!H198,convert!$A$8:$B$10,2)</f>
        <v>100</v>
      </c>
      <c r="I198" s="57">
        <f>VLOOKUP(raw!I198,convert!$A$8:$B$10,2)</f>
        <v>100</v>
      </c>
      <c r="J198" s="57">
        <f>VLOOKUP(raw!J198,convert!$D$26:$E$31,2)</f>
        <v>50</v>
      </c>
      <c r="K198" s="57">
        <f>VLOOKUP(raw!K198,convert!$D$34:$E$40,2)</f>
        <v>80</v>
      </c>
      <c r="L198" s="57">
        <f>VLOOKUP(raw!L198,convert!$D$34:$E$40,2)</f>
        <v>80</v>
      </c>
      <c r="M198" s="57">
        <f>VLOOKUP(raw!M198,convert!$A$34:$B$40,2)</f>
        <v>40</v>
      </c>
      <c r="N198" s="57">
        <f>VLOOKUP(raw!N198,convert!$A$26:$B$31,2)</f>
        <v>50</v>
      </c>
      <c r="O198" s="57">
        <f>VLOOKUP(raw!O198,convert!$A$26:$B$31,2)</f>
        <v>25</v>
      </c>
      <c r="P198" s="57">
        <f>VLOOKUP(raw!P198,convert!$A$26:$B$31,2)</f>
        <v>25</v>
      </c>
      <c r="Q198" s="57">
        <f>VLOOKUP(raw!Q198,convert!$A$26:$B$31,2)</f>
        <v>25</v>
      </c>
      <c r="R198" s="57">
        <f>VLOOKUP(raw!R198,convert!$A$26:$B$31,2)</f>
        <v>75</v>
      </c>
      <c r="S198" s="57">
        <f>VLOOKUP(raw!S198,convert!$D$26:$E$31,2)</f>
        <v>100</v>
      </c>
      <c r="T198" s="57">
        <f>VLOOKUP(raw!T198,convert!$D$26:$E$31,2)</f>
        <v>75</v>
      </c>
      <c r="U198" s="57">
        <f>VLOOKUP(raw!U198,convert!$D$26:$E$31,2)</f>
        <v>75</v>
      </c>
      <c r="V198" s="57">
        <f>VLOOKUP(raw!V198,convert!$D$26:$E$31,2)</f>
        <v>100</v>
      </c>
      <c r="W198" s="57">
        <f>VLOOKUP(raw!W198,convert!$D$26:$E$31,2)</f>
        <v>100</v>
      </c>
      <c r="X198" s="57">
        <f>VLOOKUP(raw!X198,convert!$D$26:$E$31,2)</f>
        <v>75</v>
      </c>
      <c r="Y198" s="57">
        <f>VLOOKUP(raw!Y198,convert!$D$26:$E$31,2)</f>
        <v>100</v>
      </c>
      <c r="Z198" s="57">
        <f>VLOOKUP(raw!Z198,convert!$D$26:$E$31,2)</f>
        <v>75</v>
      </c>
      <c r="AA198" s="57">
        <f>VLOOKUP(raw!AA198,convert!$D$26:$E$31,2)</f>
        <v>75</v>
      </c>
      <c r="AB198" s="57">
        <f>VLOOKUP(raw!AB198,convert!$D$26:$E$31,2)</f>
        <v>50</v>
      </c>
      <c r="AC198" s="57">
        <f>VLOOKUP(raw!AC198,convert!$D$26:$E$31,2)</f>
        <v>100</v>
      </c>
      <c r="AD198" s="57">
        <f>VLOOKUP(raw!AD198,convert!$D$26:$E$31,2)</f>
        <v>100</v>
      </c>
      <c r="AE198" s="57" t="str">
        <f>VLOOKUP(raw!AE198,convert!$D$26:$E$31,2)</f>
        <v>.</v>
      </c>
      <c r="AF198" s="57">
        <f>VLOOKUP(raw!AF198,convert!$D$26:$E$31,2)</f>
        <v>100</v>
      </c>
      <c r="AG198" s="57">
        <f>VLOOKUP(raw!AG198,convert!$D$26:$E$31,2)</f>
        <v>100</v>
      </c>
      <c r="AH198" s="57">
        <f>VLOOKUP(raw!AH198,convert!$D$26:$E$31,2)</f>
        <v>75</v>
      </c>
      <c r="AI198" s="57">
        <f>VLOOKUP(raw!AI198,convert!$D$26:$E$31,2)</f>
        <v>25</v>
      </c>
      <c r="AJ198" s="57">
        <f>VLOOKUP(raw!AJ198,convert!$D$26:$E$31,2)</f>
        <v>100</v>
      </c>
      <c r="AK198" s="57">
        <f>VLOOKUP(raw!AK198,convert!$D$26:$E$31,2)</f>
        <v>100</v>
      </c>
      <c r="AL198" s="57">
        <f>VLOOKUP(raw!AL198,convert!$D$26:$E$31,2)</f>
        <v>100</v>
      </c>
      <c r="AM198" s="57">
        <f>VLOOKUP(raw!AM198,convert!$D$26:$E$31,2)</f>
        <v>75</v>
      </c>
      <c r="AN198" s="57"/>
      <c r="AO198" s="60">
        <f>IF(COUNT(score!AD198:AE198)=0,".",MIN(score!AD198:AE198))</f>
        <v>100</v>
      </c>
    </row>
    <row r="199" spans="1:41" x14ac:dyDescent="0.25">
      <c r="A199" s="58">
        <f>raw!$A199:$A199</f>
        <v>43347</v>
      </c>
      <c r="B199" s="59" t="str">
        <f>raw!$B199:$B199</f>
        <v>0005-0043</v>
      </c>
      <c r="C199" s="57">
        <f>VLOOKUP(raw!C199,convert!$D$26:$E$31,2)</f>
        <v>25</v>
      </c>
      <c r="D199" s="57">
        <f>VLOOKUP(raw!D199,convert!$A$13:$B$16,2)</f>
        <v>0</v>
      </c>
      <c r="E199" s="57">
        <f>VLOOKUP(raw!E199,convert!$A$13:$B$16,2)</f>
        <v>0</v>
      </c>
      <c r="F199" s="57">
        <f>VLOOKUP(raw!F199,convert!$A$8:$B$10,2)</f>
        <v>0</v>
      </c>
      <c r="G199" s="57">
        <f>VLOOKUP(raw!G199,convert!$A$8:$B$10,2)</f>
        <v>0</v>
      </c>
      <c r="H199" s="57">
        <f>VLOOKUP(raw!H199,convert!$A$8:$B$10,2)</f>
        <v>0</v>
      </c>
      <c r="I199" s="57">
        <f>VLOOKUP(raw!I199,convert!$A$8:$B$10,2)</f>
        <v>0</v>
      </c>
      <c r="J199" s="57">
        <f>VLOOKUP(raw!J199,convert!$D$26:$E$31,2)</f>
        <v>25</v>
      </c>
      <c r="K199" s="57">
        <f>VLOOKUP(raw!K199,convert!$D$34:$E$40,2)</f>
        <v>40</v>
      </c>
      <c r="L199" s="57">
        <f>VLOOKUP(raw!L199,convert!$D$34:$E$40,2)</f>
        <v>40</v>
      </c>
      <c r="M199" s="57">
        <f>VLOOKUP(raw!M199,convert!$A$34:$B$40,2)</f>
        <v>60</v>
      </c>
      <c r="N199" s="57">
        <f>VLOOKUP(raw!N199,convert!$A$26:$B$31,2)</f>
        <v>50</v>
      </c>
      <c r="O199" s="57">
        <f>VLOOKUP(raw!O199,convert!$A$26:$B$31,2)</f>
        <v>25</v>
      </c>
      <c r="P199" s="57">
        <f>VLOOKUP(raw!P199,convert!$A$26:$B$31,2)</f>
        <v>25</v>
      </c>
      <c r="Q199" s="57">
        <f>VLOOKUP(raw!Q199,convert!$A$26:$B$31,2)</f>
        <v>75</v>
      </c>
      <c r="R199" s="57">
        <f>VLOOKUP(raw!R199,convert!$A$26:$B$31,2)</f>
        <v>25</v>
      </c>
      <c r="S199" s="57">
        <f>VLOOKUP(raw!S199,convert!$D$26:$E$31,2)</f>
        <v>25</v>
      </c>
      <c r="T199" s="57">
        <f>VLOOKUP(raw!T199,convert!$D$26:$E$31,2)</f>
        <v>50</v>
      </c>
      <c r="U199" s="57">
        <f>VLOOKUP(raw!U199,convert!$D$26:$E$31,2)</f>
        <v>25</v>
      </c>
      <c r="V199" s="57">
        <f>VLOOKUP(raw!V199,convert!$D$26:$E$31,2)</f>
        <v>25</v>
      </c>
      <c r="W199" s="57">
        <f>VLOOKUP(raw!W199,convert!$D$26:$E$31,2)</f>
        <v>25</v>
      </c>
      <c r="X199" s="57">
        <f>VLOOKUP(raw!X199,convert!$D$26:$E$31,2)</f>
        <v>25</v>
      </c>
      <c r="Y199" s="57">
        <f>VLOOKUP(raw!Y199,convert!$D$26:$E$31,2)</f>
        <v>50</v>
      </c>
      <c r="Z199" s="57">
        <f>VLOOKUP(raw!Z199,convert!$D$26:$E$31,2)</f>
        <v>50</v>
      </c>
      <c r="AA199" s="57">
        <f>VLOOKUP(raw!AA199,convert!$D$26:$E$31,2)</f>
        <v>25</v>
      </c>
      <c r="AB199" s="57">
        <f>VLOOKUP(raw!AB199,convert!$D$26:$E$31,2)</f>
        <v>25</v>
      </c>
      <c r="AC199" s="57">
        <f>VLOOKUP(raw!AC199,convert!$D$26:$E$31,2)</f>
        <v>50</v>
      </c>
      <c r="AD199" s="57">
        <f>VLOOKUP(raw!AD199,convert!$D$26:$E$31,2)</f>
        <v>0</v>
      </c>
      <c r="AE199" s="57" t="str">
        <f>VLOOKUP(raw!AE199,convert!$D$26:$E$31,2)</f>
        <v>.</v>
      </c>
      <c r="AF199" s="57">
        <f>VLOOKUP(raw!AF199,convert!$D$26:$E$31,2)</f>
        <v>100</v>
      </c>
      <c r="AG199" s="57">
        <f>VLOOKUP(raw!AG199,convert!$D$26:$E$31,2)</f>
        <v>75</v>
      </c>
      <c r="AH199" s="57">
        <f>VLOOKUP(raw!AH199,convert!$D$26:$E$31,2)</f>
        <v>50</v>
      </c>
      <c r="AI199" s="57">
        <f>VLOOKUP(raw!AI199,convert!$D$26:$E$31,2)</f>
        <v>25</v>
      </c>
      <c r="AJ199" s="57">
        <f>VLOOKUP(raw!AJ199,convert!$D$26:$E$31,2)</f>
        <v>100</v>
      </c>
      <c r="AK199" s="57">
        <f>VLOOKUP(raw!AK199,convert!$D$26:$E$31,2)</f>
        <v>75</v>
      </c>
      <c r="AL199" s="57">
        <f>VLOOKUP(raw!AL199,convert!$D$26:$E$31,2)</f>
        <v>25</v>
      </c>
      <c r="AM199" s="57">
        <f>VLOOKUP(raw!AM199,convert!$D$26:$E$31,2)</f>
        <v>100</v>
      </c>
      <c r="AN199" s="57"/>
      <c r="AO199" s="60">
        <f>IF(COUNT(score!AD199:AE199)=0,".",MIN(score!AD199:AE199))</f>
        <v>0</v>
      </c>
    </row>
    <row r="200" spans="1:41" x14ac:dyDescent="0.25">
      <c r="A200" s="58">
        <f>raw!$A200:$A200</f>
        <v>43336</v>
      </c>
      <c r="B200" s="59" t="str">
        <f>raw!$B200:$B200</f>
        <v>0005-0044</v>
      </c>
      <c r="C200" s="57">
        <f>VLOOKUP(raw!C200,convert!$D$26:$E$31,2)</f>
        <v>50</v>
      </c>
      <c r="D200" s="57">
        <f>VLOOKUP(raw!D200,convert!$A$13:$B$16,2)</f>
        <v>0</v>
      </c>
      <c r="E200" s="57">
        <f>VLOOKUP(raw!E200,convert!$A$13:$B$16,2)</f>
        <v>0</v>
      </c>
      <c r="F200" s="57">
        <f>VLOOKUP(raw!F200,convert!$A$8:$B$10,2)</f>
        <v>0</v>
      </c>
      <c r="G200" s="57">
        <f>VLOOKUP(raw!G200,convert!$A$8:$B$10,2)</f>
        <v>0</v>
      </c>
      <c r="H200" s="57">
        <f>VLOOKUP(raw!H200,convert!$A$8:$B$10,2)</f>
        <v>0</v>
      </c>
      <c r="I200" s="57">
        <f>VLOOKUP(raw!I200,convert!$A$8:$B$10,2)</f>
        <v>0</v>
      </c>
      <c r="J200" s="57">
        <f>VLOOKUP(raw!J200,convert!$D$26:$E$31,2)</f>
        <v>0</v>
      </c>
      <c r="K200" s="57">
        <f>VLOOKUP(raw!K200,convert!$D$34:$E$40,2)</f>
        <v>40</v>
      </c>
      <c r="L200" s="57">
        <f>VLOOKUP(raw!L200,convert!$D$34:$E$40,2)</f>
        <v>40</v>
      </c>
      <c r="M200" s="57">
        <f>VLOOKUP(raw!M200,convert!$A$34:$B$40,2)</f>
        <v>20</v>
      </c>
      <c r="N200" s="57">
        <f>VLOOKUP(raw!N200,convert!$A$26:$B$31,2)</f>
        <v>25</v>
      </c>
      <c r="O200" s="57">
        <f>VLOOKUP(raw!O200,convert!$A$26:$B$31,2)</f>
        <v>0</v>
      </c>
      <c r="P200" s="57">
        <f>VLOOKUP(raw!P200,convert!$A$26:$B$31,2)</f>
        <v>0</v>
      </c>
      <c r="Q200" s="57">
        <f>VLOOKUP(raw!Q200,convert!$A$26:$B$31,2)</f>
        <v>0</v>
      </c>
      <c r="R200" s="57">
        <f>VLOOKUP(raw!R200,convert!$A$26:$B$31,2)</f>
        <v>0</v>
      </c>
      <c r="S200" s="57">
        <f>VLOOKUP(raw!S200,convert!$D$26:$E$31,2)</f>
        <v>25</v>
      </c>
      <c r="T200" s="57">
        <f>VLOOKUP(raw!T200,convert!$D$26:$E$31,2)</f>
        <v>100</v>
      </c>
      <c r="U200" s="57">
        <f>VLOOKUP(raw!U200,convert!$D$26:$E$31,2)</f>
        <v>75</v>
      </c>
      <c r="V200" s="57">
        <f>VLOOKUP(raw!V200,convert!$D$26:$E$31,2)</f>
        <v>0</v>
      </c>
      <c r="W200" s="57">
        <f>VLOOKUP(raw!W200,convert!$D$26:$E$31,2)</f>
        <v>25</v>
      </c>
      <c r="X200" s="57">
        <f>VLOOKUP(raw!X200,convert!$D$26:$E$31,2)</f>
        <v>100</v>
      </c>
      <c r="Y200" s="57">
        <f>VLOOKUP(raw!Y200,convert!$D$26:$E$31,2)</f>
        <v>100</v>
      </c>
      <c r="Z200" s="57">
        <f>VLOOKUP(raw!Z200,convert!$D$26:$E$31,2)</f>
        <v>75</v>
      </c>
      <c r="AA200" s="57">
        <f>VLOOKUP(raw!AA200,convert!$D$26:$E$31,2)</f>
        <v>25</v>
      </c>
      <c r="AB200" s="57">
        <f>VLOOKUP(raw!AB200,convert!$D$26:$E$31,2)</f>
        <v>100</v>
      </c>
      <c r="AC200" s="57">
        <f>VLOOKUP(raw!AC200,convert!$D$26:$E$31,2)</f>
        <v>25</v>
      </c>
      <c r="AD200" s="57">
        <f>VLOOKUP(raw!AD200,convert!$D$26:$E$31,2)</f>
        <v>100</v>
      </c>
      <c r="AE200" s="57" t="str">
        <f>VLOOKUP(raw!AE200,convert!$D$26:$E$31,2)</f>
        <v>.</v>
      </c>
      <c r="AF200" s="57">
        <f>VLOOKUP(raw!AF200,convert!$D$26:$E$31,2)</f>
        <v>100</v>
      </c>
      <c r="AG200" s="57">
        <f>VLOOKUP(raw!AG200,convert!$D$26:$E$31,2)</f>
        <v>100</v>
      </c>
      <c r="AH200" s="57">
        <f>VLOOKUP(raw!AH200,convert!$D$26:$E$31,2)</f>
        <v>25</v>
      </c>
      <c r="AI200" s="57">
        <f>VLOOKUP(raw!AI200,convert!$D$26:$E$31,2)</f>
        <v>25</v>
      </c>
      <c r="AJ200" s="57">
        <f>VLOOKUP(raw!AJ200,convert!$D$26:$E$31,2)</f>
        <v>100</v>
      </c>
      <c r="AK200" s="57">
        <f>VLOOKUP(raw!AK200,convert!$D$26:$E$31,2)</f>
        <v>25</v>
      </c>
      <c r="AL200" s="57">
        <f>VLOOKUP(raw!AL200,convert!$D$26:$E$31,2)</f>
        <v>0</v>
      </c>
      <c r="AM200" s="57">
        <f>VLOOKUP(raw!AM200,convert!$D$26:$E$31,2)</f>
        <v>25</v>
      </c>
      <c r="AN200" s="57"/>
      <c r="AO200" s="60">
        <f>IF(COUNT(score!AD200:AE200)=0,".",MIN(score!AD200:AE200))</f>
        <v>100</v>
      </c>
    </row>
    <row r="201" spans="1:41" x14ac:dyDescent="0.25">
      <c r="A201" s="58">
        <f>raw!$A201:$A201</f>
        <v>43347</v>
      </c>
      <c r="B201" s="59" t="str">
        <f>raw!$B201:$B201</f>
        <v>0005-0046</v>
      </c>
      <c r="C201" s="57">
        <f>VLOOKUP(raw!C201,convert!$D$26:$E$31,2)</f>
        <v>50</v>
      </c>
      <c r="D201" s="57">
        <f>VLOOKUP(raw!D201,convert!$A$13:$B$16,2)</f>
        <v>0</v>
      </c>
      <c r="E201" s="57">
        <f>VLOOKUP(raw!E201,convert!$A$13:$B$16,2)</f>
        <v>0</v>
      </c>
      <c r="F201" s="57">
        <f>VLOOKUP(raw!F201,convert!$A$8:$B$10,2)</f>
        <v>0</v>
      </c>
      <c r="G201" s="57">
        <f>VLOOKUP(raw!G201,convert!$A$8:$B$10,2)</f>
        <v>0</v>
      </c>
      <c r="H201" s="57">
        <f>VLOOKUP(raw!H201,convert!$A$8:$B$10,2)</f>
        <v>0</v>
      </c>
      <c r="I201" s="57">
        <f>VLOOKUP(raw!I201,convert!$A$8:$B$10,2)</f>
        <v>0</v>
      </c>
      <c r="J201" s="57">
        <f>VLOOKUP(raw!J201,convert!$D$26:$E$31,2)</f>
        <v>25</v>
      </c>
      <c r="K201" s="57">
        <f>VLOOKUP(raw!K201,convert!$D$34:$E$40,2)</f>
        <v>80</v>
      </c>
      <c r="L201" s="57">
        <f>VLOOKUP(raw!L201,convert!$D$34:$E$40,2)</f>
        <v>100</v>
      </c>
      <c r="M201" s="57">
        <f>VLOOKUP(raw!M201,convert!$A$34:$B$40,2)</f>
        <v>40</v>
      </c>
      <c r="N201" s="57">
        <f>VLOOKUP(raw!N201,convert!$A$26:$B$31,2)</f>
        <v>25</v>
      </c>
      <c r="O201" s="57">
        <f>VLOOKUP(raw!O201,convert!$A$26:$B$31,2)</f>
        <v>25</v>
      </c>
      <c r="P201" s="57">
        <f>VLOOKUP(raw!P201,convert!$A$26:$B$31,2)</f>
        <v>25</v>
      </c>
      <c r="Q201" s="57">
        <f>VLOOKUP(raw!Q201,convert!$A$26:$B$31,2)</f>
        <v>25</v>
      </c>
      <c r="R201" s="57">
        <f>VLOOKUP(raw!R201,convert!$A$26:$B$31,2)</f>
        <v>25</v>
      </c>
      <c r="S201" s="57">
        <f>VLOOKUP(raw!S201,convert!$D$26:$E$31,2)</f>
        <v>75</v>
      </c>
      <c r="T201" s="57">
        <f>VLOOKUP(raw!T201,convert!$D$26:$E$31,2)</f>
        <v>100</v>
      </c>
      <c r="U201" s="57">
        <f>VLOOKUP(raw!U201,convert!$D$26:$E$31,2)</f>
        <v>75</v>
      </c>
      <c r="V201" s="57">
        <f>VLOOKUP(raw!V201,convert!$D$26:$E$31,2)</f>
        <v>100</v>
      </c>
      <c r="W201" s="57">
        <f>VLOOKUP(raw!W201,convert!$D$26:$E$31,2)</f>
        <v>100</v>
      </c>
      <c r="X201" s="57">
        <f>VLOOKUP(raw!X201,convert!$D$26:$E$31,2)</f>
        <v>100</v>
      </c>
      <c r="Y201" s="57">
        <f>VLOOKUP(raw!Y201,convert!$D$26:$E$31,2)</f>
        <v>100</v>
      </c>
      <c r="Z201" s="57">
        <f>VLOOKUP(raw!Z201,convert!$D$26:$E$31,2)</f>
        <v>75</v>
      </c>
      <c r="AA201" s="57">
        <f>VLOOKUP(raw!AA201,convert!$D$26:$E$31,2)</f>
        <v>50</v>
      </c>
      <c r="AB201" s="57">
        <f>VLOOKUP(raw!AB201,convert!$D$26:$E$31,2)</f>
        <v>75</v>
      </c>
      <c r="AC201" s="57">
        <f>VLOOKUP(raw!AC201,convert!$D$26:$E$31,2)</f>
        <v>75</v>
      </c>
      <c r="AD201" s="57">
        <f>VLOOKUP(raw!AD201,convert!$D$26:$E$31,2)</f>
        <v>100</v>
      </c>
      <c r="AE201" s="57" t="str">
        <f>VLOOKUP(raw!AE201,convert!$D$26:$E$31,2)</f>
        <v>.</v>
      </c>
      <c r="AF201" s="57">
        <f>VLOOKUP(raw!AF201,convert!$D$26:$E$31,2)</f>
        <v>25</v>
      </c>
      <c r="AG201" s="57">
        <f>VLOOKUP(raw!AG201,convert!$D$26:$E$31,2)</f>
        <v>0</v>
      </c>
      <c r="AH201" s="57">
        <f>VLOOKUP(raw!AH201,convert!$D$26:$E$31,2)</f>
        <v>25</v>
      </c>
      <c r="AI201" s="57">
        <f>VLOOKUP(raw!AI201,convert!$D$26:$E$31,2)</f>
        <v>25</v>
      </c>
      <c r="AJ201" s="57">
        <f>VLOOKUP(raw!AJ201,convert!$D$26:$E$31,2)</f>
        <v>25</v>
      </c>
      <c r="AK201" s="57">
        <f>VLOOKUP(raw!AK201,convert!$D$26:$E$31,2)</f>
        <v>75</v>
      </c>
      <c r="AL201" s="57">
        <f>VLOOKUP(raw!AL201,convert!$D$26:$E$31,2)</f>
        <v>0</v>
      </c>
      <c r="AM201" s="57">
        <f>VLOOKUP(raw!AM201,convert!$D$26:$E$31,2)</f>
        <v>100</v>
      </c>
      <c r="AN201" s="57"/>
      <c r="AO201" s="60">
        <f>IF(COUNT(score!AD201:AE201)=0,".",MIN(score!AD201:AE201))</f>
        <v>100</v>
      </c>
    </row>
    <row r="202" spans="1:41" x14ac:dyDescent="0.25">
      <c r="A202" s="58">
        <f>raw!$A202:$A202</f>
        <v>43356</v>
      </c>
      <c r="B202" s="59" t="str">
        <f>raw!$B202:$B202</f>
        <v>0005-0047</v>
      </c>
      <c r="C202" s="57">
        <f>VLOOKUP(raw!C202,convert!$D$26:$E$31,2)</f>
        <v>25</v>
      </c>
      <c r="D202" s="57">
        <f>VLOOKUP(raw!D202,convert!$A$13:$B$16,2)</f>
        <v>0</v>
      </c>
      <c r="E202" s="57">
        <f>VLOOKUP(raw!E202,convert!$A$13:$B$16,2)</f>
        <v>0</v>
      </c>
      <c r="F202" s="57">
        <f>VLOOKUP(raw!F202,convert!$A$8:$B$10,2)</f>
        <v>0</v>
      </c>
      <c r="G202" s="57">
        <f>VLOOKUP(raw!G202,convert!$A$8:$B$10,2)</f>
        <v>0</v>
      </c>
      <c r="H202" s="57">
        <f>VLOOKUP(raw!H202,convert!$A$8:$B$10,2)</f>
        <v>100</v>
      </c>
      <c r="I202" s="57">
        <f>VLOOKUP(raw!I202,convert!$A$8:$B$10,2)</f>
        <v>100</v>
      </c>
      <c r="J202" s="57">
        <f>VLOOKUP(raw!J202,convert!$D$26:$E$31,2)</f>
        <v>0</v>
      </c>
      <c r="K202" s="57">
        <f>VLOOKUP(raw!K202,convert!$D$34:$E$40,2)</f>
        <v>80</v>
      </c>
      <c r="L202" s="57">
        <f>VLOOKUP(raw!L202,convert!$D$34:$E$40,2)</f>
        <v>20</v>
      </c>
      <c r="M202" s="57">
        <f>VLOOKUP(raw!M202,convert!$A$34:$B$40,2)</f>
        <v>40</v>
      </c>
      <c r="N202" s="57">
        <f>VLOOKUP(raw!N202,convert!$A$26:$B$31,2)</f>
        <v>0</v>
      </c>
      <c r="O202" s="57">
        <f>VLOOKUP(raw!O202,convert!$A$26:$B$31,2)</f>
        <v>25</v>
      </c>
      <c r="P202" s="57">
        <f>VLOOKUP(raw!P202,convert!$A$26:$B$31,2)</f>
        <v>25</v>
      </c>
      <c r="Q202" s="57">
        <f>VLOOKUP(raw!Q202,convert!$A$26:$B$31,2)</f>
        <v>25</v>
      </c>
      <c r="R202" s="57">
        <f>VLOOKUP(raw!R202,convert!$A$26:$B$31,2)</f>
        <v>0</v>
      </c>
      <c r="S202" s="57">
        <f>VLOOKUP(raw!S202,convert!$D$26:$E$31,2)</f>
        <v>50</v>
      </c>
      <c r="T202" s="57">
        <f>VLOOKUP(raw!T202,convert!$D$26:$E$31,2)</f>
        <v>50</v>
      </c>
      <c r="U202" s="57">
        <f>VLOOKUP(raw!U202,convert!$D$26:$E$31,2)</f>
        <v>75</v>
      </c>
      <c r="V202" s="57">
        <f>VLOOKUP(raw!V202,convert!$D$26:$E$31,2)</f>
        <v>50</v>
      </c>
      <c r="W202" s="57">
        <f>VLOOKUP(raw!W202,convert!$D$26:$E$31,2)</f>
        <v>50</v>
      </c>
      <c r="X202" s="57">
        <f>VLOOKUP(raw!X202,convert!$D$26:$E$31,2)</f>
        <v>50</v>
      </c>
      <c r="Y202" s="57">
        <f>VLOOKUP(raw!Y202,convert!$D$26:$E$31,2)</f>
        <v>75</v>
      </c>
      <c r="Z202" s="57">
        <f>VLOOKUP(raw!Z202,convert!$D$26:$E$31,2)</f>
        <v>75</v>
      </c>
      <c r="AA202" s="57">
        <f>VLOOKUP(raw!AA202,convert!$D$26:$E$31,2)</f>
        <v>25</v>
      </c>
      <c r="AB202" s="57">
        <f>VLOOKUP(raw!AB202,convert!$D$26:$E$31,2)</f>
        <v>50</v>
      </c>
      <c r="AC202" s="57">
        <f>VLOOKUP(raw!AC202,convert!$D$26:$E$31,2)</f>
        <v>75</v>
      </c>
      <c r="AD202" s="57">
        <f>VLOOKUP(raw!AD202,convert!$D$26:$E$31,2)</f>
        <v>100</v>
      </c>
      <c r="AE202" s="57" t="str">
        <f>VLOOKUP(raw!AE202,convert!$D$26:$E$31,2)</f>
        <v>.</v>
      </c>
      <c r="AF202" s="57">
        <f>VLOOKUP(raw!AF202,convert!$D$26:$E$31,2)</f>
        <v>75</v>
      </c>
      <c r="AG202" s="57">
        <f>VLOOKUP(raw!AG202,convert!$D$26:$E$31,2)</f>
        <v>75</v>
      </c>
      <c r="AH202" s="57">
        <f>VLOOKUP(raw!AH202,convert!$D$26:$E$31,2)</f>
        <v>50</v>
      </c>
      <c r="AI202" s="57">
        <f>VLOOKUP(raw!AI202,convert!$D$26:$E$31,2)</f>
        <v>25</v>
      </c>
      <c r="AJ202" s="57">
        <f>VLOOKUP(raw!AJ202,convert!$D$26:$E$31,2)</f>
        <v>75</v>
      </c>
      <c r="AK202" s="57">
        <f>VLOOKUP(raw!AK202,convert!$D$26:$E$31,2)</f>
        <v>75</v>
      </c>
      <c r="AL202" s="57">
        <f>VLOOKUP(raw!AL202,convert!$D$26:$E$31,2)</f>
        <v>100</v>
      </c>
      <c r="AM202" s="57">
        <f>VLOOKUP(raw!AM202,convert!$D$26:$E$31,2)</f>
        <v>100</v>
      </c>
      <c r="AN202" s="57"/>
      <c r="AO202" s="60">
        <f>IF(COUNT(score!AD202:AE202)=0,".",MIN(score!AD202:AE202))</f>
        <v>100</v>
      </c>
    </row>
    <row r="203" spans="1:41" x14ac:dyDescent="0.25">
      <c r="A203" s="58">
        <f>raw!$A203:$A203</f>
        <v>43356</v>
      </c>
      <c r="B203" s="59" t="str">
        <f>raw!$B203:$B203</f>
        <v>0005-0048</v>
      </c>
      <c r="C203" s="57">
        <f>VLOOKUP(raw!C203,convert!$D$26:$E$31,2)</f>
        <v>50</v>
      </c>
      <c r="D203" s="57">
        <f>VLOOKUP(raw!D203,convert!$A$13:$B$16,2)</f>
        <v>50</v>
      </c>
      <c r="E203" s="57">
        <f>VLOOKUP(raw!E203,convert!$A$13:$B$16,2)</f>
        <v>0</v>
      </c>
      <c r="F203" s="57">
        <f>VLOOKUP(raw!F203,convert!$A$8:$B$10,2)</f>
        <v>100</v>
      </c>
      <c r="G203" s="57">
        <f>VLOOKUP(raw!G203,convert!$A$8:$B$10,2)</f>
        <v>100</v>
      </c>
      <c r="H203" s="57">
        <f>VLOOKUP(raw!H203,convert!$A$8:$B$10,2)</f>
        <v>100</v>
      </c>
      <c r="I203" s="57">
        <f>VLOOKUP(raw!I203,convert!$A$8:$B$10,2)</f>
        <v>100</v>
      </c>
      <c r="J203" s="57">
        <f>VLOOKUP(raw!J203,convert!$D$26:$E$31,2)</f>
        <v>100</v>
      </c>
      <c r="K203" s="57">
        <f>VLOOKUP(raw!K203,convert!$D$34:$E$40,2)</f>
        <v>100</v>
      </c>
      <c r="L203" s="57">
        <f>VLOOKUP(raw!L203,convert!$D$34:$E$40,2)</f>
        <v>100</v>
      </c>
      <c r="M203" s="57">
        <f>VLOOKUP(raw!M203,convert!$A$34:$B$40,2)</f>
        <v>60</v>
      </c>
      <c r="N203" s="57">
        <f>VLOOKUP(raw!N203,convert!$A$26:$B$31,2)</f>
        <v>100</v>
      </c>
      <c r="O203" s="57">
        <f>VLOOKUP(raw!O203,convert!$A$26:$B$31,2)</f>
        <v>25</v>
      </c>
      <c r="P203" s="57">
        <f>VLOOKUP(raw!P203,convert!$A$26:$B$31,2)</f>
        <v>25</v>
      </c>
      <c r="Q203" s="57">
        <f>VLOOKUP(raw!Q203,convert!$A$26:$B$31,2)</f>
        <v>25</v>
      </c>
      <c r="R203" s="57">
        <f>VLOOKUP(raw!R203,convert!$A$26:$B$31,2)</f>
        <v>100</v>
      </c>
      <c r="S203" s="57">
        <f>VLOOKUP(raw!S203,convert!$D$26:$E$31,2)</f>
        <v>100</v>
      </c>
      <c r="T203" s="57">
        <f>VLOOKUP(raw!T203,convert!$D$26:$E$31,2)</f>
        <v>100</v>
      </c>
      <c r="U203" s="57">
        <f>VLOOKUP(raw!U203,convert!$D$26:$E$31,2)</f>
        <v>100</v>
      </c>
      <c r="V203" s="57">
        <f>VLOOKUP(raw!V203,convert!$D$26:$E$31,2)</f>
        <v>75</v>
      </c>
      <c r="W203" s="57">
        <f>VLOOKUP(raw!W203,convert!$D$26:$E$31,2)</f>
        <v>100</v>
      </c>
      <c r="X203" s="57">
        <f>VLOOKUP(raw!X203,convert!$D$26:$E$31,2)</f>
        <v>100</v>
      </c>
      <c r="Y203" s="57">
        <f>VLOOKUP(raw!Y203,convert!$D$26:$E$31,2)</f>
        <v>100</v>
      </c>
      <c r="Z203" s="57">
        <f>VLOOKUP(raw!Z203,convert!$D$26:$E$31,2)</f>
        <v>100</v>
      </c>
      <c r="AA203" s="57">
        <f>VLOOKUP(raw!AA203,convert!$D$26:$E$31,2)</f>
        <v>100</v>
      </c>
      <c r="AB203" s="57">
        <f>VLOOKUP(raw!AB203,convert!$D$26:$E$31,2)</f>
        <v>75</v>
      </c>
      <c r="AC203" s="57">
        <f>VLOOKUP(raw!AC203,convert!$D$26:$E$31,2)</f>
        <v>100</v>
      </c>
      <c r="AD203" s="57">
        <f>VLOOKUP(raw!AD203,convert!$D$26:$E$31,2)</f>
        <v>100</v>
      </c>
      <c r="AE203" s="57" t="str">
        <f>VLOOKUP(raw!AE203,convert!$D$26:$E$31,2)</f>
        <v>.</v>
      </c>
      <c r="AF203" s="57">
        <f>VLOOKUP(raw!AF203,convert!$D$26:$E$31,2)</f>
        <v>75</v>
      </c>
      <c r="AG203" s="57">
        <f>VLOOKUP(raw!AG203,convert!$D$26:$E$31,2)</f>
        <v>75</v>
      </c>
      <c r="AH203" s="57">
        <f>VLOOKUP(raw!AH203,convert!$D$26:$E$31,2)</f>
        <v>100</v>
      </c>
      <c r="AI203" s="57">
        <f>VLOOKUP(raw!AI203,convert!$D$26:$E$31,2)</f>
        <v>25</v>
      </c>
      <c r="AJ203" s="57">
        <f>VLOOKUP(raw!AJ203,convert!$D$26:$E$31,2)</f>
        <v>100</v>
      </c>
      <c r="AK203" s="57">
        <f>VLOOKUP(raw!AK203,convert!$D$26:$E$31,2)</f>
        <v>25</v>
      </c>
      <c r="AL203" s="57">
        <f>VLOOKUP(raw!AL203,convert!$D$26:$E$31,2)</f>
        <v>100</v>
      </c>
      <c r="AM203" s="57">
        <f>VLOOKUP(raw!AM203,convert!$D$26:$E$31,2)</f>
        <v>75</v>
      </c>
      <c r="AN203" s="57"/>
      <c r="AO203" s="60">
        <f>IF(COUNT(score!AD203:AE203)=0,".",MIN(score!AD203:AE203))</f>
        <v>100</v>
      </c>
    </row>
    <row r="204" spans="1:41" x14ac:dyDescent="0.25">
      <c r="A204" s="58">
        <f>raw!$A204:$A204</f>
        <v>43356</v>
      </c>
      <c r="B204" s="59" t="str">
        <f>raw!$B204:$B204</f>
        <v>0005-0049</v>
      </c>
      <c r="C204" s="57">
        <f>VLOOKUP(raw!C204,convert!$D$26:$E$31,2)</f>
        <v>50</v>
      </c>
      <c r="D204" s="57">
        <f>VLOOKUP(raw!D204,convert!$A$13:$B$16,2)</f>
        <v>50</v>
      </c>
      <c r="E204" s="57">
        <f>VLOOKUP(raw!E204,convert!$A$13:$B$16,2)</f>
        <v>100</v>
      </c>
      <c r="F204" s="57">
        <f>VLOOKUP(raw!F204,convert!$A$8:$B$10,2)</f>
        <v>100</v>
      </c>
      <c r="G204" s="57">
        <f>VLOOKUP(raw!G204,convert!$A$8:$B$10,2)</f>
        <v>100</v>
      </c>
      <c r="H204" s="57">
        <f>VLOOKUP(raw!H204,convert!$A$8:$B$10,2)</f>
        <v>100</v>
      </c>
      <c r="I204" s="57">
        <f>VLOOKUP(raw!I204,convert!$A$8:$B$10,2)</f>
        <v>100</v>
      </c>
      <c r="J204" s="57">
        <f>VLOOKUP(raw!J204,convert!$D$26:$E$31,2)</f>
        <v>100</v>
      </c>
      <c r="K204" s="57">
        <f>VLOOKUP(raw!K204,convert!$D$34:$E$40,2)</f>
        <v>80</v>
      </c>
      <c r="L204" s="57">
        <f>VLOOKUP(raw!L204,convert!$D$34:$E$40,2)</f>
        <v>40</v>
      </c>
      <c r="M204" s="57">
        <f>VLOOKUP(raw!M204,convert!$A$34:$B$40,2)</f>
        <v>100</v>
      </c>
      <c r="N204" s="57">
        <f>VLOOKUP(raw!N204,convert!$A$26:$B$31,2)</f>
        <v>50</v>
      </c>
      <c r="O204" s="57">
        <f>VLOOKUP(raw!O204,convert!$A$26:$B$31,2)</f>
        <v>75</v>
      </c>
      <c r="P204" s="57">
        <f>VLOOKUP(raw!P204,convert!$A$26:$B$31,2)</f>
        <v>25</v>
      </c>
      <c r="Q204" s="57">
        <f>VLOOKUP(raw!Q204,convert!$A$26:$B$31,2)</f>
        <v>75</v>
      </c>
      <c r="R204" s="57">
        <f>VLOOKUP(raw!R204,convert!$A$26:$B$31,2)</f>
        <v>75</v>
      </c>
      <c r="S204" s="57">
        <f>VLOOKUP(raw!S204,convert!$D$26:$E$31,2)</f>
        <v>75</v>
      </c>
      <c r="T204" s="57">
        <f>VLOOKUP(raw!T204,convert!$D$26:$E$31,2)</f>
        <v>100</v>
      </c>
      <c r="U204" s="57">
        <f>VLOOKUP(raw!U204,convert!$D$26:$E$31,2)</f>
        <v>25</v>
      </c>
      <c r="V204" s="57">
        <f>VLOOKUP(raw!V204,convert!$D$26:$E$31,2)</f>
        <v>100</v>
      </c>
      <c r="W204" s="57">
        <f>VLOOKUP(raw!W204,convert!$D$26:$E$31,2)</f>
        <v>75</v>
      </c>
      <c r="X204" s="57">
        <f>VLOOKUP(raw!X204,convert!$D$26:$E$31,2)</f>
        <v>100</v>
      </c>
      <c r="Y204" s="57">
        <f>VLOOKUP(raw!Y204,convert!$D$26:$E$31,2)</f>
        <v>50</v>
      </c>
      <c r="Z204" s="57">
        <f>VLOOKUP(raw!Z204,convert!$D$26:$E$31,2)</f>
        <v>100</v>
      </c>
      <c r="AA204" s="57">
        <f>VLOOKUP(raw!AA204,convert!$D$26:$E$31,2)</f>
        <v>100</v>
      </c>
      <c r="AB204" s="57">
        <f>VLOOKUP(raw!AB204,convert!$D$26:$E$31,2)</f>
        <v>100</v>
      </c>
      <c r="AC204" s="57">
        <f>VLOOKUP(raw!AC204,convert!$D$26:$E$31,2)</f>
        <v>100</v>
      </c>
      <c r="AD204" s="57">
        <f>VLOOKUP(raw!AD204,convert!$D$26:$E$31,2)</f>
        <v>75</v>
      </c>
      <c r="AE204" s="57" t="str">
        <f>VLOOKUP(raw!AE204,convert!$D$26:$E$31,2)</f>
        <v>.</v>
      </c>
      <c r="AF204" s="57">
        <f>VLOOKUP(raw!AF204,convert!$D$26:$E$31,2)</f>
        <v>100</v>
      </c>
      <c r="AG204" s="57">
        <f>VLOOKUP(raw!AG204,convert!$D$26:$E$31,2)</f>
        <v>100</v>
      </c>
      <c r="AH204" s="57">
        <f>VLOOKUP(raw!AH204,convert!$D$26:$E$31,2)</f>
        <v>100</v>
      </c>
      <c r="AI204" s="57">
        <f>VLOOKUP(raw!AI204,convert!$D$26:$E$31,2)</f>
        <v>75</v>
      </c>
      <c r="AJ204" s="57">
        <f>VLOOKUP(raw!AJ204,convert!$D$26:$E$31,2)</f>
        <v>100</v>
      </c>
      <c r="AK204" s="57">
        <f>VLOOKUP(raw!AK204,convert!$D$26:$E$31,2)</f>
        <v>100</v>
      </c>
      <c r="AL204" s="57">
        <f>VLOOKUP(raw!AL204,convert!$D$26:$E$31,2)</f>
        <v>100</v>
      </c>
      <c r="AM204" s="57">
        <f>VLOOKUP(raw!AM204,convert!$D$26:$E$31,2)</f>
        <v>100</v>
      </c>
      <c r="AN204" s="57"/>
      <c r="AO204" s="60">
        <f>IF(COUNT(score!AD204:AE204)=0,".",MIN(score!AD204:AE204))</f>
        <v>75</v>
      </c>
    </row>
    <row r="205" spans="1:41" x14ac:dyDescent="0.25">
      <c r="A205" s="58">
        <f>raw!$A205:$A205</f>
        <v>43354</v>
      </c>
      <c r="B205" s="59" t="str">
        <f>raw!$B205:$B205</f>
        <v>0005-0050</v>
      </c>
      <c r="C205" s="57">
        <f>VLOOKUP(raw!C205,convert!$D$26:$E$31,2)</f>
        <v>25</v>
      </c>
      <c r="D205" s="57">
        <f>VLOOKUP(raw!D205,convert!$A$13:$B$16,2)</f>
        <v>0</v>
      </c>
      <c r="E205" s="57">
        <f>VLOOKUP(raw!E205,convert!$A$13:$B$16,2)</f>
        <v>0</v>
      </c>
      <c r="F205" s="57">
        <f>VLOOKUP(raw!F205,convert!$A$8:$B$10,2)</f>
        <v>0</v>
      </c>
      <c r="G205" s="57">
        <f>VLOOKUP(raw!G205,convert!$A$8:$B$10,2)</f>
        <v>0</v>
      </c>
      <c r="H205" s="57">
        <f>VLOOKUP(raw!H205,convert!$A$8:$B$10,2)</f>
        <v>0</v>
      </c>
      <c r="I205" s="57">
        <f>VLOOKUP(raw!I205,convert!$A$8:$B$10,2)</f>
        <v>0</v>
      </c>
      <c r="J205" s="57">
        <f>VLOOKUP(raw!J205,convert!$D$26:$E$31,2)</f>
        <v>50</v>
      </c>
      <c r="K205" s="57">
        <f>VLOOKUP(raw!K205,convert!$D$34:$E$40,2)</f>
        <v>80</v>
      </c>
      <c r="L205" s="57">
        <f>VLOOKUP(raw!L205,convert!$D$34:$E$40,2)</f>
        <v>20</v>
      </c>
      <c r="M205" s="57">
        <f>VLOOKUP(raw!M205,convert!$A$34:$B$40,2)</f>
        <v>0</v>
      </c>
      <c r="N205" s="57">
        <f>VLOOKUP(raw!N205,convert!$A$26:$B$31,2)</f>
        <v>25</v>
      </c>
      <c r="O205" s="57">
        <f>VLOOKUP(raw!O205,convert!$A$26:$B$31,2)</f>
        <v>25</v>
      </c>
      <c r="P205" s="57">
        <f>VLOOKUP(raw!P205,convert!$A$26:$B$31,2)</f>
        <v>25</v>
      </c>
      <c r="Q205" s="57">
        <f>VLOOKUP(raw!Q205,convert!$A$26:$B$31,2)</f>
        <v>25</v>
      </c>
      <c r="R205" s="57">
        <f>VLOOKUP(raw!R205,convert!$A$26:$B$31,2)</f>
        <v>25</v>
      </c>
      <c r="S205" s="57">
        <f>VLOOKUP(raw!S205,convert!$D$26:$E$31,2)</f>
        <v>25</v>
      </c>
      <c r="T205" s="57">
        <f>VLOOKUP(raw!T205,convert!$D$26:$E$31,2)</f>
        <v>100</v>
      </c>
      <c r="U205" s="57">
        <f>VLOOKUP(raw!U205,convert!$D$26:$E$31,2)</f>
        <v>0</v>
      </c>
      <c r="V205" s="57">
        <f>VLOOKUP(raw!V205,convert!$D$26:$E$31,2)</f>
        <v>25</v>
      </c>
      <c r="W205" s="57">
        <f>VLOOKUP(raw!W205,convert!$D$26:$E$31,2)</f>
        <v>50</v>
      </c>
      <c r="X205" s="57">
        <f>VLOOKUP(raw!X205,convert!$D$26:$E$31,2)</f>
        <v>50</v>
      </c>
      <c r="Y205" s="57">
        <f>VLOOKUP(raw!Y205,convert!$D$26:$E$31,2)</f>
        <v>100</v>
      </c>
      <c r="Z205" s="57">
        <f>VLOOKUP(raw!Z205,convert!$D$26:$E$31,2)</f>
        <v>50</v>
      </c>
      <c r="AA205" s="57">
        <f>VLOOKUP(raw!AA205,convert!$D$26:$E$31,2)</f>
        <v>25</v>
      </c>
      <c r="AB205" s="57">
        <f>VLOOKUP(raw!AB205,convert!$D$26:$E$31,2)</f>
        <v>50</v>
      </c>
      <c r="AC205" s="57">
        <f>VLOOKUP(raw!AC205,convert!$D$26:$E$31,2)</f>
        <v>100</v>
      </c>
      <c r="AD205" s="57">
        <f>VLOOKUP(raw!AD205,convert!$D$26:$E$31,2)</f>
        <v>100</v>
      </c>
      <c r="AE205" s="57" t="str">
        <f>VLOOKUP(raw!AE205,convert!$D$26:$E$31,2)</f>
        <v>.</v>
      </c>
      <c r="AF205" s="57">
        <f>VLOOKUP(raw!AF205,convert!$D$26:$E$31,2)</f>
        <v>75</v>
      </c>
      <c r="AG205" s="57">
        <f>VLOOKUP(raw!AG205,convert!$D$26:$E$31,2)</f>
        <v>75</v>
      </c>
      <c r="AH205" s="57">
        <f>VLOOKUP(raw!AH205,convert!$D$26:$E$31,2)</f>
        <v>25</v>
      </c>
      <c r="AI205" s="57">
        <f>VLOOKUP(raw!AI205,convert!$D$26:$E$31,2)</f>
        <v>25</v>
      </c>
      <c r="AJ205" s="57">
        <f>VLOOKUP(raw!AJ205,convert!$D$26:$E$31,2)</f>
        <v>25</v>
      </c>
      <c r="AK205" s="57">
        <f>VLOOKUP(raw!AK205,convert!$D$26:$E$31,2)</f>
        <v>100</v>
      </c>
      <c r="AL205" s="57">
        <f>VLOOKUP(raw!AL205,convert!$D$26:$E$31,2)</f>
        <v>25</v>
      </c>
      <c r="AM205" s="57">
        <f>VLOOKUP(raw!AM205,convert!$D$26:$E$31,2)</f>
        <v>25</v>
      </c>
      <c r="AN205" s="57"/>
      <c r="AO205" s="60">
        <f>IF(COUNT(score!AD205:AE205)=0,".",MIN(score!AD205:AE205))</f>
        <v>100</v>
      </c>
    </row>
    <row r="206" spans="1:41" x14ac:dyDescent="0.25">
      <c r="A206" s="58">
        <f>raw!$A206:$A206</f>
        <v>43347</v>
      </c>
      <c r="B206" s="59" t="str">
        <f>raw!$B206:$B206</f>
        <v>0005-0051</v>
      </c>
      <c r="C206" s="57">
        <f>VLOOKUP(raw!C206,convert!$D$26:$E$31,2)</f>
        <v>25</v>
      </c>
      <c r="D206" s="57">
        <f>VLOOKUP(raw!D206,convert!$A$13:$B$16,2)</f>
        <v>50</v>
      </c>
      <c r="E206" s="57">
        <f>VLOOKUP(raw!E206,convert!$A$13:$B$16,2)</f>
        <v>50</v>
      </c>
      <c r="F206" s="57">
        <f>VLOOKUP(raw!F206,convert!$A$8:$B$10,2)</f>
        <v>100</v>
      </c>
      <c r="G206" s="57">
        <f>VLOOKUP(raw!G206,convert!$A$8:$B$10,2)</f>
        <v>100</v>
      </c>
      <c r="H206" s="57">
        <f>VLOOKUP(raw!H206,convert!$A$8:$B$10,2)</f>
        <v>100</v>
      </c>
      <c r="I206" s="57">
        <f>VLOOKUP(raw!I206,convert!$A$8:$B$10,2)</f>
        <v>100</v>
      </c>
      <c r="J206" s="57">
        <f>VLOOKUP(raw!J206,convert!$D$26:$E$31,2)</f>
        <v>100</v>
      </c>
      <c r="K206" s="57">
        <f>VLOOKUP(raw!K206,convert!$D$34:$E$40,2)</f>
        <v>80</v>
      </c>
      <c r="L206" s="57">
        <f>VLOOKUP(raw!L206,convert!$D$34:$E$40,2)</f>
        <v>80</v>
      </c>
      <c r="M206" s="57">
        <f>VLOOKUP(raw!M206,convert!$A$34:$B$40,2)</f>
        <v>100</v>
      </c>
      <c r="N206" s="57">
        <f>VLOOKUP(raw!N206,convert!$A$26:$B$31,2)</f>
        <v>100</v>
      </c>
      <c r="O206" s="57">
        <f>VLOOKUP(raw!O206,convert!$A$26:$B$31,2)</f>
        <v>25</v>
      </c>
      <c r="P206" s="57">
        <f>VLOOKUP(raw!P206,convert!$A$26:$B$31,2)</f>
        <v>25</v>
      </c>
      <c r="Q206" s="57">
        <f>VLOOKUP(raw!Q206,convert!$A$26:$B$31,2)</f>
        <v>75</v>
      </c>
      <c r="R206" s="57">
        <f>VLOOKUP(raw!R206,convert!$A$26:$B$31,2)</f>
        <v>0</v>
      </c>
      <c r="S206" s="57">
        <f>VLOOKUP(raw!S206,convert!$D$26:$E$31,2)</f>
        <v>100</v>
      </c>
      <c r="T206" s="57">
        <f>VLOOKUP(raw!T206,convert!$D$26:$E$31,2)</f>
        <v>100</v>
      </c>
      <c r="U206" s="57">
        <f>VLOOKUP(raw!U206,convert!$D$26:$E$31,2)</f>
        <v>50</v>
      </c>
      <c r="V206" s="57">
        <f>VLOOKUP(raw!V206,convert!$D$26:$E$31,2)</f>
        <v>100</v>
      </c>
      <c r="W206" s="57">
        <f>VLOOKUP(raw!W206,convert!$D$26:$E$31,2)</f>
        <v>100</v>
      </c>
      <c r="X206" s="57">
        <f>VLOOKUP(raw!X206,convert!$D$26:$E$31,2)</f>
        <v>100</v>
      </c>
      <c r="Y206" s="57">
        <f>VLOOKUP(raw!Y206,convert!$D$26:$E$31,2)</f>
        <v>75</v>
      </c>
      <c r="Z206" s="57">
        <f>VLOOKUP(raw!Z206,convert!$D$26:$E$31,2)</f>
        <v>100</v>
      </c>
      <c r="AA206" s="57">
        <f>VLOOKUP(raw!AA206,convert!$D$26:$E$31,2)</f>
        <v>100</v>
      </c>
      <c r="AB206" s="57">
        <f>VLOOKUP(raw!AB206,convert!$D$26:$E$31,2)</f>
        <v>75</v>
      </c>
      <c r="AC206" s="57">
        <f>VLOOKUP(raw!AC206,convert!$D$26:$E$31,2)</f>
        <v>75</v>
      </c>
      <c r="AD206" s="57">
        <f>VLOOKUP(raw!AD206,convert!$D$26:$E$31,2)</f>
        <v>100</v>
      </c>
      <c r="AE206" s="57" t="str">
        <f>VLOOKUP(raw!AE206,convert!$D$26:$E$31,2)</f>
        <v>.</v>
      </c>
      <c r="AF206" s="57">
        <f>VLOOKUP(raw!AF206,convert!$D$26:$E$31,2)</f>
        <v>100</v>
      </c>
      <c r="AG206" s="57">
        <f>VLOOKUP(raw!AG206,convert!$D$26:$E$31,2)</f>
        <v>100</v>
      </c>
      <c r="AH206" s="57">
        <f>VLOOKUP(raw!AH206,convert!$D$26:$E$31,2)</f>
        <v>0</v>
      </c>
      <c r="AI206" s="57">
        <f>VLOOKUP(raw!AI206,convert!$D$26:$E$31,2)</f>
        <v>100</v>
      </c>
      <c r="AJ206" s="57">
        <f>VLOOKUP(raw!AJ206,convert!$D$26:$E$31,2)</f>
        <v>100</v>
      </c>
      <c r="AK206" s="57">
        <f>VLOOKUP(raw!AK206,convert!$D$26:$E$31,2)</f>
        <v>100</v>
      </c>
      <c r="AL206" s="57">
        <f>VLOOKUP(raw!AL206,convert!$D$26:$E$31,2)</f>
        <v>0</v>
      </c>
      <c r="AM206" s="57">
        <f>VLOOKUP(raw!AM206,convert!$D$26:$E$31,2)</f>
        <v>75</v>
      </c>
      <c r="AN206" s="57"/>
      <c r="AO206" s="60">
        <f>IF(COUNT(score!AD206:AE206)=0,".",MIN(score!AD206:AE206))</f>
        <v>100</v>
      </c>
    </row>
    <row r="207" spans="1:41" x14ac:dyDescent="0.25">
      <c r="A207" s="58">
        <f>raw!$A207:$A207</f>
        <v>43347</v>
      </c>
      <c r="B207" s="59" t="str">
        <f>raw!$B207:$B207</f>
        <v>0005-0054</v>
      </c>
      <c r="C207" s="57">
        <f>VLOOKUP(raw!C207,convert!$D$26:$E$31,2)</f>
        <v>25</v>
      </c>
      <c r="D207" s="57">
        <f>VLOOKUP(raw!D207,convert!$A$13:$B$16,2)</f>
        <v>100</v>
      </c>
      <c r="E207" s="57">
        <f>VLOOKUP(raw!E207,convert!$A$13:$B$16,2)</f>
        <v>50</v>
      </c>
      <c r="F207" s="57">
        <f>VLOOKUP(raw!F207,convert!$A$8:$B$10,2)</f>
        <v>100</v>
      </c>
      <c r="G207" s="57">
        <f>VLOOKUP(raw!G207,convert!$A$8:$B$10,2)</f>
        <v>100</v>
      </c>
      <c r="H207" s="57">
        <f>VLOOKUP(raw!H207,convert!$A$8:$B$10,2)</f>
        <v>100</v>
      </c>
      <c r="I207" s="57">
        <f>VLOOKUP(raw!I207,convert!$A$8:$B$10,2)</f>
        <v>100</v>
      </c>
      <c r="J207" s="57">
        <f>VLOOKUP(raw!J207,convert!$D$26:$E$31,2)</f>
        <v>75</v>
      </c>
      <c r="K207" s="57">
        <f>VLOOKUP(raw!K207,convert!$D$34:$E$40,2)</f>
        <v>100</v>
      </c>
      <c r="L207" s="57">
        <f>VLOOKUP(raw!L207,convert!$D$34:$E$40,2)</f>
        <v>100</v>
      </c>
      <c r="M207" s="57">
        <f>VLOOKUP(raw!M207,convert!$A$34:$B$40,2)</f>
        <v>80</v>
      </c>
      <c r="N207" s="57">
        <f>VLOOKUP(raw!N207,convert!$A$26:$B$31,2)</f>
        <v>100</v>
      </c>
      <c r="O207" s="57">
        <f>VLOOKUP(raw!O207,convert!$A$26:$B$31,2)</f>
        <v>25</v>
      </c>
      <c r="P207" s="57">
        <f>VLOOKUP(raw!P207,convert!$A$26:$B$31,2)</f>
        <v>25</v>
      </c>
      <c r="Q207" s="57">
        <f>VLOOKUP(raw!Q207,convert!$A$26:$B$31,2)</f>
        <v>25</v>
      </c>
      <c r="R207" s="57">
        <f>VLOOKUP(raw!R207,convert!$A$26:$B$31,2)</f>
        <v>100</v>
      </c>
      <c r="S207" s="57">
        <f>VLOOKUP(raw!S207,convert!$D$26:$E$31,2)</f>
        <v>75</v>
      </c>
      <c r="T207" s="57">
        <f>VLOOKUP(raw!T207,convert!$D$26:$E$31,2)</f>
        <v>100</v>
      </c>
      <c r="U207" s="57">
        <f>VLOOKUP(raw!U207,convert!$D$26:$E$31,2)</f>
        <v>100</v>
      </c>
      <c r="V207" s="57">
        <f>VLOOKUP(raw!V207,convert!$D$26:$E$31,2)</f>
        <v>100</v>
      </c>
      <c r="W207" s="57">
        <f>VLOOKUP(raw!W207,convert!$D$26:$E$31,2)</f>
        <v>100</v>
      </c>
      <c r="X207" s="57">
        <f>VLOOKUP(raw!X207,convert!$D$26:$E$31,2)</f>
        <v>100</v>
      </c>
      <c r="Y207" s="57">
        <f>VLOOKUP(raw!Y207,convert!$D$26:$E$31,2)</f>
        <v>100</v>
      </c>
      <c r="Z207" s="57">
        <f>VLOOKUP(raw!Z207,convert!$D$26:$E$31,2)</f>
        <v>75</v>
      </c>
      <c r="AA207" s="57">
        <f>VLOOKUP(raw!AA207,convert!$D$26:$E$31,2)</f>
        <v>100</v>
      </c>
      <c r="AB207" s="57">
        <f>VLOOKUP(raw!AB207,convert!$D$26:$E$31,2)</f>
        <v>50</v>
      </c>
      <c r="AC207" s="57">
        <f>VLOOKUP(raw!AC207,convert!$D$26:$E$31,2)</f>
        <v>50</v>
      </c>
      <c r="AD207" s="57">
        <f>VLOOKUP(raw!AD207,convert!$D$26:$E$31,2)</f>
        <v>75</v>
      </c>
      <c r="AE207" s="57" t="str">
        <f>VLOOKUP(raw!AE207,convert!$D$26:$E$31,2)</f>
        <v>.</v>
      </c>
      <c r="AF207" s="57">
        <f>VLOOKUP(raw!AF207,convert!$D$26:$E$31,2)</f>
        <v>75</v>
      </c>
      <c r="AG207" s="57">
        <f>VLOOKUP(raw!AG207,convert!$D$26:$E$31,2)</f>
        <v>75</v>
      </c>
      <c r="AH207" s="57">
        <f>VLOOKUP(raw!AH207,convert!$D$26:$E$31,2)</f>
        <v>100</v>
      </c>
      <c r="AI207" s="57">
        <f>VLOOKUP(raw!AI207,convert!$D$26:$E$31,2)</f>
        <v>100</v>
      </c>
      <c r="AJ207" s="57">
        <f>VLOOKUP(raw!AJ207,convert!$D$26:$E$31,2)</f>
        <v>100</v>
      </c>
      <c r="AK207" s="57">
        <f>VLOOKUP(raw!AK207,convert!$D$26:$E$31,2)</f>
        <v>75</v>
      </c>
      <c r="AL207" s="57">
        <f>VLOOKUP(raw!AL207,convert!$D$26:$E$31,2)</f>
        <v>100</v>
      </c>
      <c r="AM207" s="57">
        <f>VLOOKUP(raw!AM207,convert!$D$26:$E$31,2)</f>
        <v>100</v>
      </c>
      <c r="AN207" s="57"/>
      <c r="AO207" s="60">
        <f>IF(COUNT(score!AD207:AE207)=0,".",MIN(score!AD207:AE207))</f>
        <v>75</v>
      </c>
    </row>
    <row r="208" spans="1:41" x14ac:dyDescent="0.25">
      <c r="A208" s="58">
        <f>raw!$A208:$A208</f>
        <v>43356</v>
      </c>
      <c r="B208" s="59" t="str">
        <f>raw!$B208:$B208</f>
        <v>0005-0055</v>
      </c>
      <c r="C208" s="57">
        <f>VLOOKUP(raw!C208,convert!$D$26:$E$31,2)</f>
        <v>0</v>
      </c>
      <c r="D208" s="57">
        <f>VLOOKUP(raw!D208,convert!$A$13:$B$16,2)</f>
        <v>0</v>
      </c>
      <c r="E208" s="57">
        <f>VLOOKUP(raw!E208,convert!$A$13:$B$16,2)</f>
        <v>0</v>
      </c>
      <c r="F208" s="57">
        <f>VLOOKUP(raw!F208,convert!$A$8:$B$10,2)</f>
        <v>0</v>
      </c>
      <c r="G208" s="57">
        <f>VLOOKUP(raw!G208,convert!$A$8:$B$10,2)</f>
        <v>0</v>
      </c>
      <c r="H208" s="57">
        <f>VLOOKUP(raw!H208,convert!$A$8:$B$10,2)</f>
        <v>0</v>
      </c>
      <c r="I208" s="57">
        <f>VLOOKUP(raw!I208,convert!$A$8:$B$10,2)</f>
        <v>0</v>
      </c>
      <c r="J208" s="57">
        <f>VLOOKUP(raw!J208,convert!$D$26:$E$31,2)</f>
        <v>25</v>
      </c>
      <c r="K208" s="57">
        <f>VLOOKUP(raw!K208,convert!$D$34:$E$40,2)</f>
        <v>40</v>
      </c>
      <c r="L208" s="57">
        <f>VLOOKUP(raw!L208,convert!$D$34:$E$40,2)</f>
        <v>40</v>
      </c>
      <c r="M208" s="57">
        <f>VLOOKUP(raw!M208,convert!$A$34:$B$40,2)</f>
        <v>60</v>
      </c>
      <c r="N208" s="57">
        <f>VLOOKUP(raw!N208,convert!$A$26:$B$31,2)</f>
        <v>50</v>
      </c>
      <c r="O208" s="57">
        <f>VLOOKUP(raw!O208,convert!$A$26:$B$31,2)</f>
        <v>25</v>
      </c>
      <c r="P208" s="57">
        <f>VLOOKUP(raw!P208,convert!$A$26:$B$31,2)</f>
        <v>25</v>
      </c>
      <c r="Q208" s="57">
        <f>VLOOKUP(raw!Q208,convert!$A$26:$B$31,2)</f>
        <v>25</v>
      </c>
      <c r="R208" s="57">
        <f>VLOOKUP(raw!R208,convert!$A$26:$B$31,2)</f>
        <v>25</v>
      </c>
      <c r="S208" s="57">
        <f>VLOOKUP(raw!S208,convert!$D$26:$E$31,2)</f>
        <v>25</v>
      </c>
      <c r="T208" s="57">
        <f>VLOOKUP(raw!T208,convert!$D$26:$E$31,2)</f>
        <v>100</v>
      </c>
      <c r="U208" s="57">
        <f>VLOOKUP(raw!U208,convert!$D$26:$E$31,2)</f>
        <v>25</v>
      </c>
      <c r="V208" s="57">
        <f>VLOOKUP(raw!V208,convert!$D$26:$E$31,2)</f>
        <v>25</v>
      </c>
      <c r="W208" s="57">
        <f>VLOOKUP(raw!W208,convert!$D$26:$E$31,2)</f>
        <v>25</v>
      </c>
      <c r="X208" s="57">
        <f>VLOOKUP(raw!X208,convert!$D$26:$E$31,2)</f>
        <v>100</v>
      </c>
      <c r="Y208" s="57">
        <f>VLOOKUP(raw!Y208,convert!$D$26:$E$31,2)</f>
        <v>75</v>
      </c>
      <c r="Z208" s="57">
        <f>VLOOKUP(raw!Z208,convert!$D$26:$E$31,2)</f>
        <v>75</v>
      </c>
      <c r="AA208" s="57">
        <f>VLOOKUP(raw!AA208,convert!$D$26:$E$31,2)</f>
        <v>75</v>
      </c>
      <c r="AB208" s="57">
        <f>VLOOKUP(raw!AB208,convert!$D$26:$E$31,2)</f>
        <v>50</v>
      </c>
      <c r="AC208" s="57">
        <f>VLOOKUP(raw!AC208,convert!$D$26:$E$31,2)</f>
        <v>75</v>
      </c>
      <c r="AD208" s="57">
        <f>VLOOKUP(raw!AD208,convert!$D$26:$E$31,2)</f>
        <v>100</v>
      </c>
      <c r="AE208" s="57" t="str">
        <f>VLOOKUP(raw!AE208,convert!$D$26:$E$31,2)</f>
        <v>.</v>
      </c>
      <c r="AF208" s="57">
        <f>VLOOKUP(raw!AF208,convert!$D$26:$E$31,2)</f>
        <v>75</v>
      </c>
      <c r="AG208" s="57">
        <f>VLOOKUP(raw!AG208,convert!$D$26:$E$31,2)</f>
        <v>75</v>
      </c>
      <c r="AH208" s="57">
        <f>VLOOKUP(raw!AH208,convert!$D$26:$E$31,2)</f>
        <v>75</v>
      </c>
      <c r="AI208" s="57">
        <f>VLOOKUP(raw!AI208,convert!$D$26:$E$31,2)</f>
        <v>50</v>
      </c>
      <c r="AJ208" s="57">
        <f>VLOOKUP(raw!AJ208,convert!$D$26:$E$31,2)</f>
        <v>100</v>
      </c>
      <c r="AK208" s="57">
        <f>VLOOKUP(raw!AK208,convert!$D$26:$E$31,2)</f>
        <v>50</v>
      </c>
      <c r="AL208" s="57">
        <f>VLOOKUP(raw!AL208,convert!$D$26:$E$31,2)</f>
        <v>50</v>
      </c>
      <c r="AM208" s="57">
        <f>VLOOKUP(raw!AM208,convert!$D$26:$E$31,2)</f>
        <v>100</v>
      </c>
      <c r="AN208" s="57"/>
      <c r="AO208" s="60">
        <f>IF(COUNT(score!AD208:AE208)=0,".",MIN(score!AD208:AE208))</f>
        <v>100</v>
      </c>
    </row>
    <row r="209" spans="1:41" x14ac:dyDescent="0.25">
      <c r="A209" s="58">
        <f>raw!$A209:$A209</f>
        <v>43356</v>
      </c>
      <c r="B209" s="59" t="str">
        <f>raw!$B209:$B209</f>
        <v>0005-0057</v>
      </c>
      <c r="C209" s="57">
        <f>VLOOKUP(raw!C209,convert!$D$26:$E$31,2)</f>
        <v>50</v>
      </c>
      <c r="D209" s="57">
        <f>VLOOKUP(raw!D209,convert!$A$13:$B$16,2)</f>
        <v>50</v>
      </c>
      <c r="E209" s="57">
        <f>VLOOKUP(raw!E209,convert!$A$13:$B$16,2)</f>
        <v>0</v>
      </c>
      <c r="F209" s="57">
        <f>VLOOKUP(raw!F209,convert!$A$8:$B$10,2)</f>
        <v>0</v>
      </c>
      <c r="G209" s="57">
        <f>VLOOKUP(raw!G209,convert!$A$8:$B$10,2)</f>
        <v>0</v>
      </c>
      <c r="H209" s="57">
        <f>VLOOKUP(raw!H209,convert!$A$8:$B$10,2)</f>
        <v>100</v>
      </c>
      <c r="I209" s="57">
        <f>VLOOKUP(raw!I209,convert!$A$8:$B$10,2)</f>
        <v>100</v>
      </c>
      <c r="J209" s="57">
        <f>VLOOKUP(raw!J209,convert!$D$26:$E$31,2)</f>
        <v>75</v>
      </c>
      <c r="K209" s="57">
        <f>VLOOKUP(raw!K209,convert!$D$34:$E$40,2)</f>
        <v>100</v>
      </c>
      <c r="L209" s="57">
        <f>VLOOKUP(raw!L209,convert!$D$34:$E$40,2)</f>
        <v>80</v>
      </c>
      <c r="M209" s="57">
        <f>VLOOKUP(raw!M209,convert!$A$34:$B$40,2)</f>
        <v>80</v>
      </c>
      <c r="N209" s="57">
        <f>VLOOKUP(raw!N209,convert!$A$26:$B$31,2)</f>
        <v>100</v>
      </c>
      <c r="O209" s="57">
        <f>VLOOKUP(raw!O209,convert!$A$26:$B$31,2)</f>
        <v>25</v>
      </c>
      <c r="P209" s="57">
        <f>VLOOKUP(raw!P209,convert!$A$26:$B$31,2)</f>
        <v>25</v>
      </c>
      <c r="Q209" s="57">
        <f>VLOOKUP(raw!Q209,convert!$A$26:$B$31,2)</f>
        <v>25</v>
      </c>
      <c r="R209" s="57">
        <f>VLOOKUP(raw!R209,convert!$A$26:$B$31,2)</f>
        <v>25</v>
      </c>
      <c r="S209" s="57">
        <f>VLOOKUP(raw!S209,convert!$D$26:$E$31,2)</f>
        <v>100</v>
      </c>
      <c r="T209" s="57">
        <f>VLOOKUP(raw!T209,convert!$D$26:$E$31,2)</f>
        <v>100</v>
      </c>
      <c r="U209" s="57">
        <f>VLOOKUP(raw!U209,convert!$D$26:$E$31,2)</f>
        <v>75</v>
      </c>
      <c r="V209" s="57">
        <f>VLOOKUP(raw!V209,convert!$D$26:$E$31,2)</f>
        <v>100</v>
      </c>
      <c r="W209" s="57">
        <f>VLOOKUP(raw!W209,convert!$D$26:$E$31,2)</f>
        <v>75</v>
      </c>
      <c r="X209" s="57">
        <f>VLOOKUP(raw!X209,convert!$D$26:$E$31,2)</f>
        <v>100</v>
      </c>
      <c r="Y209" s="57">
        <f>VLOOKUP(raw!Y209,convert!$D$26:$E$31,2)</f>
        <v>100</v>
      </c>
      <c r="Z209" s="57">
        <f>VLOOKUP(raw!Z209,convert!$D$26:$E$31,2)</f>
        <v>100</v>
      </c>
      <c r="AA209" s="57">
        <f>VLOOKUP(raw!AA209,convert!$D$26:$E$31,2)</f>
        <v>100</v>
      </c>
      <c r="AB209" s="57">
        <f>VLOOKUP(raw!AB209,convert!$D$26:$E$31,2)</f>
        <v>100</v>
      </c>
      <c r="AC209" s="57">
        <f>VLOOKUP(raw!AC209,convert!$D$26:$E$31,2)</f>
        <v>75</v>
      </c>
      <c r="AD209" s="57">
        <f>VLOOKUP(raw!AD209,convert!$D$26:$E$31,2)</f>
        <v>100</v>
      </c>
      <c r="AE209" s="57" t="str">
        <f>VLOOKUP(raw!AE209,convert!$D$26:$E$31,2)</f>
        <v>.</v>
      </c>
      <c r="AF209" s="57">
        <f>VLOOKUP(raw!AF209,convert!$D$26:$E$31,2)</f>
        <v>75</v>
      </c>
      <c r="AG209" s="57">
        <f>VLOOKUP(raw!AG209,convert!$D$26:$E$31,2)</f>
        <v>75</v>
      </c>
      <c r="AH209" s="57">
        <f>VLOOKUP(raw!AH209,convert!$D$26:$E$31,2)</f>
        <v>100</v>
      </c>
      <c r="AI209" s="57">
        <f>VLOOKUP(raw!AI209,convert!$D$26:$E$31,2)</f>
        <v>50</v>
      </c>
      <c r="AJ209" s="57">
        <f>VLOOKUP(raw!AJ209,convert!$D$26:$E$31,2)</f>
        <v>100</v>
      </c>
      <c r="AK209" s="57">
        <f>VLOOKUP(raw!AK209,convert!$D$26:$E$31,2)</f>
        <v>75</v>
      </c>
      <c r="AL209" s="57">
        <f>VLOOKUP(raw!AL209,convert!$D$26:$E$31,2)</f>
        <v>100</v>
      </c>
      <c r="AM209" s="57">
        <f>VLOOKUP(raw!AM209,convert!$D$26:$E$31,2)</f>
        <v>75</v>
      </c>
      <c r="AN209" s="57"/>
      <c r="AO209" s="60">
        <f>IF(COUNT(score!AD209:AE209)=0,".",MIN(score!AD209:AE209))</f>
        <v>100</v>
      </c>
    </row>
    <row r="210" spans="1:41" x14ac:dyDescent="0.25">
      <c r="A210" s="58">
        <f>raw!$A210:$A210</f>
        <v>43347</v>
      </c>
      <c r="B210" s="59" t="str">
        <f>raw!$B210:$B210</f>
        <v>0005-0059</v>
      </c>
      <c r="C210" s="57">
        <f>VLOOKUP(raw!C210,convert!$D$26:$E$31,2)</f>
        <v>100</v>
      </c>
      <c r="D210" s="57">
        <f>VLOOKUP(raw!D210,convert!$A$13:$B$16,2)</f>
        <v>100</v>
      </c>
      <c r="E210" s="57">
        <f>VLOOKUP(raw!E210,convert!$A$13:$B$16,2)</f>
        <v>100</v>
      </c>
      <c r="F210" s="57">
        <f>VLOOKUP(raw!F210,convert!$A$8:$B$10,2)</f>
        <v>100</v>
      </c>
      <c r="G210" s="57">
        <f>VLOOKUP(raw!G210,convert!$A$8:$B$10,2)</f>
        <v>100</v>
      </c>
      <c r="H210" s="57">
        <f>VLOOKUP(raw!H210,convert!$A$8:$B$10,2)</f>
        <v>100</v>
      </c>
      <c r="I210" s="57">
        <f>VLOOKUP(raw!I210,convert!$A$8:$B$10,2)</f>
        <v>100</v>
      </c>
      <c r="J210" s="57">
        <f>VLOOKUP(raw!J210,convert!$D$26:$E$31,2)</f>
        <v>100</v>
      </c>
      <c r="K210" s="57">
        <f>VLOOKUP(raw!K210,convert!$D$34:$E$40,2)</f>
        <v>100</v>
      </c>
      <c r="L210" s="57">
        <f>VLOOKUP(raw!L210,convert!$D$34:$E$40,2)</f>
        <v>100</v>
      </c>
      <c r="M210" s="57">
        <f>VLOOKUP(raw!M210,convert!$A$34:$B$40,2)</f>
        <v>100</v>
      </c>
      <c r="N210" s="57">
        <f>VLOOKUP(raw!N210,convert!$A$26:$B$31,2)</f>
        <v>100</v>
      </c>
      <c r="O210" s="57">
        <f>VLOOKUP(raw!O210,convert!$A$26:$B$31,2)</f>
        <v>100</v>
      </c>
      <c r="P210" s="57">
        <f>VLOOKUP(raw!P210,convert!$A$26:$B$31,2)</f>
        <v>0</v>
      </c>
      <c r="Q210" s="57">
        <f>VLOOKUP(raw!Q210,convert!$A$26:$B$31,2)</f>
        <v>50</v>
      </c>
      <c r="R210" s="57">
        <f>VLOOKUP(raw!R210,convert!$A$26:$B$31,2)</f>
        <v>100</v>
      </c>
      <c r="S210" s="57">
        <f>VLOOKUP(raw!S210,convert!$D$26:$E$31,2)</f>
        <v>100</v>
      </c>
      <c r="T210" s="57">
        <f>VLOOKUP(raw!T210,convert!$D$26:$E$31,2)</f>
        <v>100</v>
      </c>
      <c r="U210" s="57">
        <f>VLOOKUP(raw!U210,convert!$D$26:$E$31,2)</f>
        <v>100</v>
      </c>
      <c r="V210" s="57">
        <f>VLOOKUP(raw!V210,convert!$D$26:$E$31,2)</f>
        <v>50</v>
      </c>
      <c r="W210" s="57">
        <f>VLOOKUP(raw!W210,convert!$D$26:$E$31,2)</f>
        <v>100</v>
      </c>
      <c r="X210" s="57">
        <f>VLOOKUP(raw!X210,convert!$D$26:$E$31,2)</f>
        <v>100</v>
      </c>
      <c r="Y210" s="57">
        <f>VLOOKUP(raw!Y210,convert!$D$26:$E$31,2)</f>
        <v>100</v>
      </c>
      <c r="Z210" s="57">
        <f>VLOOKUP(raw!Z210,convert!$D$26:$E$31,2)</f>
        <v>100</v>
      </c>
      <c r="AA210" s="57">
        <f>VLOOKUP(raw!AA210,convert!$D$26:$E$31,2)</f>
        <v>75</v>
      </c>
      <c r="AB210" s="57">
        <f>VLOOKUP(raw!AB210,convert!$D$26:$E$31,2)</f>
        <v>100</v>
      </c>
      <c r="AC210" s="57">
        <f>VLOOKUP(raw!AC210,convert!$D$26:$E$31,2)</f>
        <v>100</v>
      </c>
      <c r="AD210" s="57">
        <f>VLOOKUP(raw!AD210,convert!$D$26:$E$31,2)</f>
        <v>100</v>
      </c>
      <c r="AE210" s="57" t="str">
        <f>VLOOKUP(raw!AE210,convert!$D$26:$E$31,2)</f>
        <v>.</v>
      </c>
      <c r="AF210" s="57">
        <f>VLOOKUP(raw!AF210,convert!$D$26:$E$31,2)</f>
        <v>100</v>
      </c>
      <c r="AG210" s="57">
        <f>VLOOKUP(raw!AG210,convert!$D$26:$E$31,2)</f>
        <v>100</v>
      </c>
      <c r="AH210" s="57">
        <f>VLOOKUP(raw!AH210,convert!$D$26:$E$31,2)</f>
        <v>100</v>
      </c>
      <c r="AI210" s="57">
        <f>VLOOKUP(raw!AI210,convert!$D$26:$E$31,2)</f>
        <v>75</v>
      </c>
      <c r="AJ210" s="57">
        <f>VLOOKUP(raw!AJ210,convert!$D$26:$E$31,2)</f>
        <v>100</v>
      </c>
      <c r="AK210" s="57">
        <f>VLOOKUP(raw!AK210,convert!$D$26:$E$31,2)</f>
        <v>100</v>
      </c>
      <c r="AL210" s="57">
        <f>VLOOKUP(raw!AL210,convert!$D$26:$E$31,2)</f>
        <v>100</v>
      </c>
      <c r="AM210" s="57">
        <f>VLOOKUP(raw!AM210,convert!$D$26:$E$31,2)</f>
        <v>100</v>
      </c>
      <c r="AN210" s="57"/>
      <c r="AO210" s="60">
        <f>IF(COUNT(score!AD210:AE210)=0,".",MIN(score!AD210:AE210))</f>
        <v>100</v>
      </c>
    </row>
    <row r="211" spans="1:41" x14ac:dyDescent="0.25">
      <c r="A211" s="58">
        <f>raw!$A211:$A211</f>
        <v>43349</v>
      </c>
      <c r="B211" s="59" t="str">
        <f>raw!$B211:$B211</f>
        <v>0005-0060</v>
      </c>
      <c r="C211" s="57">
        <f>VLOOKUP(raw!C211,convert!$D$26:$E$31,2)</f>
        <v>75</v>
      </c>
      <c r="D211" s="57">
        <f>VLOOKUP(raw!D211,convert!$A$13:$B$16,2)</f>
        <v>50</v>
      </c>
      <c r="E211" s="57">
        <f>VLOOKUP(raw!E211,convert!$A$13:$B$16,2)</f>
        <v>100</v>
      </c>
      <c r="F211" s="57">
        <f>VLOOKUP(raw!F211,convert!$A$8:$B$10,2)</f>
        <v>100</v>
      </c>
      <c r="G211" s="57">
        <f>VLOOKUP(raw!G211,convert!$A$8:$B$10,2)</f>
        <v>100</v>
      </c>
      <c r="H211" s="57">
        <f>VLOOKUP(raw!H211,convert!$A$8:$B$10,2)</f>
        <v>100</v>
      </c>
      <c r="I211" s="57">
        <f>VLOOKUP(raw!I211,convert!$A$8:$B$10,2)</f>
        <v>100</v>
      </c>
      <c r="J211" s="57">
        <f>VLOOKUP(raw!J211,convert!$D$26:$E$31,2)</f>
        <v>50</v>
      </c>
      <c r="K211" s="57">
        <f>VLOOKUP(raw!K211,convert!$D$34:$E$40,2)</f>
        <v>80</v>
      </c>
      <c r="L211" s="57">
        <f>VLOOKUP(raw!L211,convert!$D$34:$E$40,2)</f>
        <v>80</v>
      </c>
      <c r="M211" s="57">
        <f>VLOOKUP(raw!M211,convert!$A$34:$B$40,2)</f>
        <v>80</v>
      </c>
      <c r="N211" s="57">
        <f>VLOOKUP(raw!N211,convert!$A$26:$B$31,2)</f>
        <v>75</v>
      </c>
      <c r="O211" s="57">
        <f>VLOOKUP(raw!O211,convert!$A$26:$B$31,2)</f>
        <v>75</v>
      </c>
      <c r="P211" s="57">
        <f>VLOOKUP(raw!P211,convert!$A$26:$B$31,2)</f>
        <v>25</v>
      </c>
      <c r="Q211" s="57">
        <f>VLOOKUP(raw!Q211,convert!$A$26:$B$31,2)</f>
        <v>25</v>
      </c>
      <c r="R211" s="57">
        <f>VLOOKUP(raw!R211,convert!$A$26:$B$31,2)</f>
        <v>25</v>
      </c>
      <c r="S211" s="57">
        <f>VLOOKUP(raw!S211,convert!$D$26:$E$31,2)</f>
        <v>50</v>
      </c>
      <c r="T211" s="57">
        <f>VLOOKUP(raw!T211,convert!$D$26:$E$31,2)</f>
        <v>100</v>
      </c>
      <c r="U211" s="57">
        <f>VLOOKUP(raw!U211,convert!$D$26:$E$31,2)</f>
        <v>100</v>
      </c>
      <c r="V211" s="57">
        <f>VLOOKUP(raw!V211,convert!$D$26:$E$31,2)</f>
        <v>25</v>
      </c>
      <c r="W211" s="57">
        <f>VLOOKUP(raw!W211,convert!$D$26:$E$31,2)</f>
        <v>50</v>
      </c>
      <c r="X211" s="57">
        <f>VLOOKUP(raw!X211,convert!$D$26:$E$31,2)</f>
        <v>100</v>
      </c>
      <c r="Y211" s="57">
        <f>VLOOKUP(raw!Y211,convert!$D$26:$E$31,2)</f>
        <v>100</v>
      </c>
      <c r="Z211" s="57">
        <f>VLOOKUP(raw!Z211,convert!$D$26:$E$31,2)</f>
        <v>75</v>
      </c>
      <c r="AA211" s="57">
        <f>VLOOKUP(raw!AA211,convert!$D$26:$E$31,2)</f>
        <v>100</v>
      </c>
      <c r="AB211" s="57">
        <f>VLOOKUP(raw!AB211,convert!$D$26:$E$31,2)</f>
        <v>100</v>
      </c>
      <c r="AC211" s="57">
        <f>VLOOKUP(raw!AC211,convert!$D$26:$E$31,2)</f>
        <v>100</v>
      </c>
      <c r="AD211" s="57">
        <f>VLOOKUP(raw!AD211,convert!$D$26:$E$31,2)</f>
        <v>100</v>
      </c>
      <c r="AE211" s="57" t="str">
        <f>VLOOKUP(raw!AE211,convert!$D$26:$E$31,2)</f>
        <v>.</v>
      </c>
      <c r="AF211" s="57">
        <f>VLOOKUP(raw!AF211,convert!$D$26:$E$31,2)</f>
        <v>75</v>
      </c>
      <c r="AG211" s="57">
        <f>VLOOKUP(raw!AG211,convert!$D$26:$E$31,2)</f>
        <v>50</v>
      </c>
      <c r="AH211" s="57">
        <f>VLOOKUP(raw!AH211,convert!$D$26:$E$31,2)</f>
        <v>100</v>
      </c>
      <c r="AI211" s="57">
        <f>VLOOKUP(raw!AI211,convert!$D$26:$E$31,2)</f>
        <v>100</v>
      </c>
      <c r="AJ211" s="57">
        <f>VLOOKUP(raw!AJ211,convert!$D$26:$E$31,2)</f>
        <v>100</v>
      </c>
      <c r="AK211" s="57">
        <f>VLOOKUP(raw!AK211,convert!$D$26:$E$31,2)</f>
        <v>75</v>
      </c>
      <c r="AL211" s="57">
        <f>VLOOKUP(raw!AL211,convert!$D$26:$E$31,2)</f>
        <v>50</v>
      </c>
      <c r="AM211" s="57">
        <f>VLOOKUP(raw!AM211,convert!$D$26:$E$31,2)</f>
        <v>100</v>
      </c>
      <c r="AN211" s="57"/>
      <c r="AO211" s="60">
        <f>IF(COUNT(score!AD211:AE211)=0,".",MIN(score!AD211:AE211))</f>
        <v>100</v>
      </c>
    </row>
    <row r="212" spans="1:41" x14ac:dyDescent="0.25">
      <c r="A212" s="58">
        <f>raw!$A212:$A212</f>
        <v>43357</v>
      </c>
      <c r="B212" s="59" t="str">
        <f>raw!$B212:$B212</f>
        <v>0005-0061</v>
      </c>
      <c r="C212" s="57">
        <f>VLOOKUP(raw!C212,convert!$D$26:$E$31,2)</f>
        <v>50</v>
      </c>
      <c r="D212" s="57">
        <f>VLOOKUP(raw!D212,convert!$A$13:$B$16,2)</f>
        <v>50</v>
      </c>
      <c r="E212" s="57">
        <f>VLOOKUP(raw!E212,convert!$A$13:$B$16,2)</f>
        <v>50</v>
      </c>
      <c r="F212" s="57">
        <f>VLOOKUP(raw!F212,convert!$A$8:$B$10,2)</f>
        <v>100</v>
      </c>
      <c r="G212" s="57">
        <f>VLOOKUP(raw!G212,convert!$A$8:$B$10,2)</f>
        <v>100</v>
      </c>
      <c r="H212" s="57">
        <f>VLOOKUP(raw!H212,convert!$A$8:$B$10,2)</f>
        <v>100</v>
      </c>
      <c r="I212" s="57">
        <f>VLOOKUP(raw!I212,convert!$A$8:$B$10,2)</f>
        <v>100</v>
      </c>
      <c r="J212" s="57">
        <f>VLOOKUP(raw!J212,convert!$D$26:$E$31,2)</f>
        <v>100</v>
      </c>
      <c r="K212" s="57">
        <f>VLOOKUP(raw!K212,convert!$D$34:$E$40,2)</f>
        <v>40</v>
      </c>
      <c r="L212" s="57">
        <f>VLOOKUP(raw!L212,convert!$D$34:$E$40,2)</f>
        <v>40</v>
      </c>
      <c r="M212" s="57">
        <f>VLOOKUP(raw!M212,convert!$A$34:$B$40,2)</f>
        <v>40</v>
      </c>
      <c r="N212" s="57">
        <f>VLOOKUP(raw!N212,convert!$A$26:$B$31,2)</f>
        <v>100</v>
      </c>
      <c r="O212" s="57">
        <f>VLOOKUP(raw!O212,convert!$A$26:$B$31,2)</f>
        <v>75</v>
      </c>
      <c r="P212" s="57">
        <f>VLOOKUP(raw!P212,convert!$A$26:$B$31,2)</f>
        <v>75</v>
      </c>
      <c r="Q212" s="57">
        <f>VLOOKUP(raw!Q212,convert!$A$26:$B$31,2)</f>
        <v>25</v>
      </c>
      <c r="R212" s="57">
        <f>VLOOKUP(raw!R212,convert!$A$26:$B$31,2)</f>
        <v>100</v>
      </c>
      <c r="S212" s="57">
        <f>VLOOKUP(raw!S212,convert!$D$26:$E$31,2)</f>
        <v>100</v>
      </c>
      <c r="T212" s="57">
        <f>VLOOKUP(raw!T212,convert!$D$26:$E$31,2)</f>
        <v>100</v>
      </c>
      <c r="U212" s="57">
        <f>VLOOKUP(raw!U212,convert!$D$26:$E$31,2)</f>
        <v>75</v>
      </c>
      <c r="V212" s="57">
        <f>VLOOKUP(raw!V212,convert!$D$26:$E$31,2)</f>
        <v>75</v>
      </c>
      <c r="W212" s="57">
        <f>VLOOKUP(raw!W212,convert!$D$26:$E$31,2)</f>
        <v>100</v>
      </c>
      <c r="X212" s="57">
        <f>VLOOKUP(raw!X212,convert!$D$26:$E$31,2)</f>
        <v>100</v>
      </c>
      <c r="Y212" s="57">
        <f>VLOOKUP(raw!Y212,convert!$D$26:$E$31,2)</f>
        <v>100</v>
      </c>
      <c r="Z212" s="57">
        <f>VLOOKUP(raw!Z212,convert!$D$26:$E$31,2)</f>
        <v>100</v>
      </c>
      <c r="AA212" s="57">
        <f>VLOOKUP(raw!AA212,convert!$D$26:$E$31,2)</f>
        <v>75</v>
      </c>
      <c r="AB212" s="57">
        <f>VLOOKUP(raw!AB212,convert!$D$26:$E$31,2)</f>
        <v>100</v>
      </c>
      <c r="AC212" s="57">
        <f>VLOOKUP(raw!AC212,convert!$D$26:$E$31,2)</f>
        <v>100</v>
      </c>
      <c r="AD212" s="57">
        <f>VLOOKUP(raw!AD212,convert!$D$26:$E$31,2)</f>
        <v>100</v>
      </c>
      <c r="AE212" s="57" t="str">
        <f>VLOOKUP(raw!AE212,convert!$D$26:$E$31,2)</f>
        <v>.</v>
      </c>
      <c r="AF212" s="57">
        <f>VLOOKUP(raw!AF212,convert!$D$26:$E$31,2)</f>
        <v>75</v>
      </c>
      <c r="AG212" s="57">
        <f>VLOOKUP(raw!AG212,convert!$D$26:$E$31,2)</f>
        <v>50</v>
      </c>
      <c r="AH212" s="57">
        <f>VLOOKUP(raw!AH212,convert!$D$26:$E$31,2)</f>
        <v>100</v>
      </c>
      <c r="AI212" s="57">
        <f>VLOOKUP(raw!AI212,convert!$D$26:$E$31,2)</f>
        <v>100</v>
      </c>
      <c r="AJ212" s="57">
        <f>VLOOKUP(raw!AJ212,convert!$D$26:$E$31,2)</f>
        <v>100</v>
      </c>
      <c r="AK212" s="57">
        <f>VLOOKUP(raw!AK212,convert!$D$26:$E$31,2)</f>
        <v>100</v>
      </c>
      <c r="AL212" s="57">
        <f>VLOOKUP(raw!AL212,convert!$D$26:$E$31,2)</f>
        <v>75</v>
      </c>
      <c r="AM212" s="57">
        <f>VLOOKUP(raw!AM212,convert!$D$26:$E$31,2)</f>
        <v>100</v>
      </c>
      <c r="AN212" s="57"/>
      <c r="AO212" s="60">
        <f>IF(COUNT(score!AD212:AE212)=0,".",MIN(score!AD212:AE212))</f>
        <v>100</v>
      </c>
    </row>
    <row r="213" spans="1:41" x14ac:dyDescent="0.25">
      <c r="A213" s="58">
        <f>raw!$A213:$A213</f>
        <v>43347</v>
      </c>
      <c r="B213" s="59" t="str">
        <f>raw!$B213:$B213</f>
        <v>0005-0062</v>
      </c>
      <c r="C213" s="57">
        <f>VLOOKUP(raw!C213,convert!$D$26:$E$31,2)</f>
        <v>75</v>
      </c>
      <c r="D213" s="57">
        <f>VLOOKUP(raw!D213,convert!$A$13:$B$16,2)</f>
        <v>50</v>
      </c>
      <c r="E213" s="57">
        <f>VLOOKUP(raw!E213,convert!$A$13:$B$16,2)</f>
        <v>50</v>
      </c>
      <c r="F213" s="57">
        <f>VLOOKUP(raw!F213,convert!$A$8:$B$10,2)</f>
        <v>0</v>
      </c>
      <c r="G213" s="57">
        <f>VLOOKUP(raw!G213,convert!$A$8:$B$10,2)</f>
        <v>0</v>
      </c>
      <c r="H213" s="57">
        <f>VLOOKUP(raw!H213,convert!$A$8:$B$10,2)</f>
        <v>100</v>
      </c>
      <c r="I213" s="57">
        <f>VLOOKUP(raw!I213,convert!$A$8:$B$10,2)</f>
        <v>0</v>
      </c>
      <c r="J213" s="57">
        <f>VLOOKUP(raw!J213,convert!$D$26:$E$31,2)</f>
        <v>75</v>
      </c>
      <c r="K213" s="57">
        <f>VLOOKUP(raw!K213,convert!$D$34:$E$40,2)</f>
        <v>40</v>
      </c>
      <c r="L213" s="57">
        <f>VLOOKUP(raw!L213,convert!$D$34:$E$40,2)</f>
        <v>40</v>
      </c>
      <c r="M213" s="57">
        <f>VLOOKUP(raw!M213,convert!$A$34:$B$40,2)</f>
        <v>60</v>
      </c>
      <c r="N213" s="57">
        <f>VLOOKUP(raw!N213,convert!$A$26:$B$31,2)</f>
        <v>50</v>
      </c>
      <c r="O213" s="57">
        <f>VLOOKUP(raw!O213,convert!$A$26:$B$31,2)</f>
        <v>0</v>
      </c>
      <c r="P213" s="57">
        <f>VLOOKUP(raw!P213,convert!$A$26:$B$31,2)</f>
        <v>75</v>
      </c>
      <c r="Q213" s="57">
        <f>VLOOKUP(raw!Q213,convert!$A$26:$B$31,2)</f>
        <v>0</v>
      </c>
      <c r="R213" s="57">
        <f>VLOOKUP(raw!R213,convert!$A$26:$B$31,2)</f>
        <v>100</v>
      </c>
      <c r="S213" s="57">
        <f>VLOOKUP(raw!S213,convert!$D$26:$E$31,2)</f>
        <v>75</v>
      </c>
      <c r="T213" s="57">
        <f>VLOOKUP(raw!T213,convert!$D$26:$E$31,2)</f>
        <v>100</v>
      </c>
      <c r="U213" s="57">
        <f>VLOOKUP(raw!U213,convert!$D$26:$E$31,2)</f>
        <v>75</v>
      </c>
      <c r="V213" s="57">
        <f>VLOOKUP(raw!V213,convert!$D$26:$E$31,2)</f>
        <v>75</v>
      </c>
      <c r="W213" s="57">
        <f>VLOOKUP(raw!W213,convert!$D$26:$E$31,2)</f>
        <v>75</v>
      </c>
      <c r="X213" s="57">
        <f>VLOOKUP(raw!X213,convert!$D$26:$E$31,2)</f>
        <v>100</v>
      </c>
      <c r="Y213" s="57">
        <f>VLOOKUP(raw!Y213,convert!$D$26:$E$31,2)</f>
        <v>100</v>
      </c>
      <c r="Z213" s="57">
        <f>VLOOKUP(raw!Z213,convert!$D$26:$E$31,2)</f>
        <v>100</v>
      </c>
      <c r="AA213" s="57">
        <f>VLOOKUP(raw!AA213,convert!$D$26:$E$31,2)</f>
        <v>75</v>
      </c>
      <c r="AB213" s="57">
        <f>VLOOKUP(raw!AB213,convert!$D$26:$E$31,2)</f>
        <v>75</v>
      </c>
      <c r="AC213" s="57">
        <f>VLOOKUP(raw!AC213,convert!$D$26:$E$31,2)</f>
        <v>100</v>
      </c>
      <c r="AD213" s="57">
        <f>VLOOKUP(raw!AD213,convert!$D$26:$E$31,2)</f>
        <v>100</v>
      </c>
      <c r="AE213" s="57" t="str">
        <f>VLOOKUP(raw!AE213,convert!$D$26:$E$31,2)</f>
        <v>.</v>
      </c>
      <c r="AF213" s="57">
        <f>VLOOKUP(raw!AF213,convert!$D$26:$E$31,2)</f>
        <v>75</v>
      </c>
      <c r="AG213" s="57">
        <f>VLOOKUP(raw!AG213,convert!$D$26:$E$31,2)</f>
        <v>75</v>
      </c>
      <c r="AH213" s="57">
        <f>VLOOKUP(raw!AH213,convert!$D$26:$E$31,2)</f>
        <v>75</v>
      </c>
      <c r="AI213" s="57">
        <f>VLOOKUP(raw!AI213,convert!$D$26:$E$31,2)</f>
        <v>75</v>
      </c>
      <c r="AJ213" s="57">
        <f>VLOOKUP(raw!AJ213,convert!$D$26:$E$31,2)</f>
        <v>50</v>
      </c>
      <c r="AK213" s="57">
        <f>VLOOKUP(raw!AK213,convert!$D$26:$E$31,2)</f>
        <v>75</v>
      </c>
      <c r="AL213" s="57">
        <f>VLOOKUP(raw!AL213,convert!$D$26:$E$31,2)</f>
        <v>100</v>
      </c>
      <c r="AM213" s="57">
        <f>VLOOKUP(raw!AM213,convert!$D$26:$E$31,2)</f>
        <v>75</v>
      </c>
      <c r="AN213" s="57"/>
      <c r="AO213" s="60">
        <f>IF(COUNT(score!AD213:AE213)=0,".",MIN(score!AD213:AE213))</f>
        <v>100</v>
      </c>
    </row>
    <row r="214" spans="1:41" x14ac:dyDescent="0.25">
      <c r="A214" s="58">
        <f>raw!$A214:$A214</f>
        <v>43347</v>
      </c>
      <c r="B214" s="59" t="str">
        <f>raw!$B214:$B214</f>
        <v>0005-0063</v>
      </c>
      <c r="C214" s="57">
        <f>VLOOKUP(raw!C214,convert!$D$26:$E$31,2)</f>
        <v>100</v>
      </c>
      <c r="D214" s="57">
        <f>VLOOKUP(raw!D214,convert!$A$13:$B$16,2)</f>
        <v>50</v>
      </c>
      <c r="E214" s="57">
        <f>VLOOKUP(raw!E214,convert!$A$13:$B$16,2)</f>
        <v>50</v>
      </c>
      <c r="F214" s="57">
        <f>VLOOKUP(raw!F214,convert!$A$8:$B$10,2)</f>
        <v>0</v>
      </c>
      <c r="G214" s="57">
        <f>VLOOKUP(raw!G214,convert!$A$8:$B$10,2)</f>
        <v>0</v>
      </c>
      <c r="H214" s="57">
        <f>VLOOKUP(raw!H214,convert!$A$8:$B$10,2)</f>
        <v>0</v>
      </c>
      <c r="I214" s="57">
        <f>VLOOKUP(raw!I214,convert!$A$8:$B$10,2)</f>
        <v>0</v>
      </c>
      <c r="J214" s="57">
        <f>VLOOKUP(raw!J214,convert!$D$26:$E$31,2)</f>
        <v>75</v>
      </c>
      <c r="K214" s="57">
        <f>VLOOKUP(raw!K214,convert!$D$34:$E$40,2)</f>
        <v>40</v>
      </c>
      <c r="L214" s="57">
        <f>VLOOKUP(raw!L214,convert!$D$34:$E$40,2)</f>
        <v>20</v>
      </c>
      <c r="M214" s="57">
        <f>VLOOKUP(raw!M214,convert!$A$34:$B$40,2)</f>
        <v>80</v>
      </c>
      <c r="N214" s="57">
        <f>VLOOKUP(raw!N214,convert!$A$26:$B$31,2)</f>
        <v>75</v>
      </c>
      <c r="O214" s="57">
        <f>VLOOKUP(raw!O214,convert!$A$26:$B$31,2)</f>
        <v>25</v>
      </c>
      <c r="P214" s="57">
        <f>VLOOKUP(raw!P214,convert!$A$26:$B$31,2)</f>
        <v>0</v>
      </c>
      <c r="Q214" s="57">
        <f>VLOOKUP(raw!Q214,convert!$A$26:$B$31,2)</f>
        <v>100</v>
      </c>
      <c r="R214" s="57">
        <f>VLOOKUP(raw!R214,convert!$A$26:$B$31,2)</f>
        <v>0</v>
      </c>
      <c r="S214" s="57">
        <f>VLOOKUP(raw!S214,convert!$D$26:$E$31,2)</f>
        <v>75</v>
      </c>
      <c r="T214" s="57">
        <f>VLOOKUP(raw!T214,convert!$D$26:$E$31,2)</f>
        <v>100</v>
      </c>
      <c r="U214" s="57">
        <f>VLOOKUP(raw!U214,convert!$D$26:$E$31,2)</f>
        <v>100</v>
      </c>
      <c r="V214" s="57">
        <f>VLOOKUP(raw!V214,convert!$D$26:$E$31,2)</f>
        <v>75</v>
      </c>
      <c r="W214" s="57">
        <f>VLOOKUP(raw!W214,convert!$D$26:$E$31,2)</f>
        <v>100</v>
      </c>
      <c r="X214" s="57">
        <f>VLOOKUP(raw!X214,convert!$D$26:$E$31,2)</f>
        <v>100</v>
      </c>
      <c r="Y214" s="57">
        <f>VLOOKUP(raw!Y214,convert!$D$26:$E$31,2)</f>
        <v>100</v>
      </c>
      <c r="Z214" s="57">
        <f>VLOOKUP(raw!Z214,convert!$D$26:$E$31,2)</f>
        <v>100</v>
      </c>
      <c r="AA214" s="57">
        <f>VLOOKUP(raw!AA214,convert!$D$26:$E$31,2)</f>
        <v>75</v>
      </c>
      <c r="AB214" s="57">
        <f>VLOOKUP(raw!AB214,convert!$D$26:$E$31,2)</f>
        <v>100</v>
      </c>
      <c r="AC214" s="57">
        <f>VLOOKUP(raw!AC214,convert!$D$26:$E$31,2)</f>
        <v>75</v>
      </c>
      <c r="AD214" s="57">
        <f>VLOOKUP(raw!AD214,convert!$D$26:$E$31,2)</f>
        <v>100</v>
      </c>
      <c r="AE214" s="57" t="str">
        <f>VLOOKUP(raw!AE214,convert!$D$26:$E$31,2)</f>
        <v>.</v>
      </c>
      <c r="AF214" s="57">
        <f>VLOOKUP(raw!AF214,convert!$D$26:$E$31,2)</f>
        <v>75</v>
      </c>
      <c r="AG214" s="57">
        <f>VLOOKUP(raw!AG214,convert!$D$26:$E$31,2)</f>
        <v>100</v>
      </c>
      <c r="AH214" s="57">
        <f>VLOOKUP(raw!AH214,convert!$D$26:$E$31,2)</f>
        <v>75</v>
      </c>
      <c r="AI214" s="57">
        <f>VLOOKUP(raw!AI214,convert!$D$26:$E$31,2)</f>
        <v>75</v>
      </c>
      <c r="AJ214" s="57">
        <f>VLOOKUP(raw!AJ214,convert!$D$26:$E$31,2)</f>
        <v>100</v>
      </c>
      <c r="AK214" s="57">
        <f>VLOOKUP(raw!AK214,convert!$D$26:$E$31,2)</f>
        <v>100</v>
      </c>
      <c r="AL214" s="57">
        <f>VLOOKUP(raw!AL214,convert!$D$26:$E$31,2)</f>
        <v>75</v>
      </c>
      <c r="AM214" s="57">
        <f>VLOOKUP(raw!AM214,convert!$D$26:$E$31,2)</f>
        <v>75</v>
      </c>
      <c r="AN214" s="57"/>
      <c r="AO214" s="60">
        <f>IF(COUNT(score!AD214:AE214)=0,".",MIN(score!AD214:AE214))</f>
        <v>100</v>
      </c>
    </row>
    <row r="215" spans="1:41" x14ac:dyDescent="0.25">
      <c r="A215" s="58">
        <f>raw!$A215:$A215</f>
        <v>43371</v>
      </c>
      <c r="B215" s="59" t="str">
        <f>raw!$B215:$B215</f>
        <v>0005-0067</v>
      </c>
      <c r="C215" s="57">
        <f>VLOOKUP(raw!C215,convert!$D$26:$E$31,2)</f>
        <v>25</v>
      </c>
      <c r="D215" s="57">
        <f>VLOOKUP(raw!D215,convert!$A$13:$B$16,2)</f>
        <v>50</v>
      </c>
      <c r="E215" s="57">
        <f>VLOOKUP(raw!E215,convert!$A$13:$B$16,2)</f>
        <v>100</v>
      </c>
      <c r="F215" s="57">
        <f>VLOOKUP(raw!F215,convert!$A$8:$B$10,2)</f>
        <v>100</v>
      </c>
      <c r="G215" s="57">
        <f>VLOOKUP(raw!G215,convert!$A$8:$B$10,2)</f>
        <v>0</v>
      </c>
      <c r="H215" s="57">
        <f>VLOOKUP(raw!H215,convert!$A$8:$B$10,2)</f>
        <v>0</v>
      </c>
      <c r="I215" s="57">
        <f>VLOOKUP(raw!I215,convert!$A$8:$B$10,2)</f>
        <v>0</v>
      </c>
      <c r="J215" s="57">
        <f>VLOOKUP(raw!J215,convert!$D$26:$E$31,2)</f>
        <v>50</v>
      </c>
      <c r="K215" s="57">
        <f>VLOOKUP(raw!K215,convert!$D$34:$E$40,2)</f>
        <v>60</v>
      </c>
      <c r="L215" s="57">
        <f>VLOOKUP(raw!L215,convert!$D$34:$E$40,2)</f>
        <v>40</v>
      </c>
      <c r="M215" s="57">
        <f>VLOOKUP(raw!M215,convert!$A$34:$B$40,2)</f>
        <v>20</v>
      </c>
      <c r="N215" s="57">
        <f>VLOOKUP(raw!N215,convert!$A$26:$B$31,2)</f>
        <v>100</v>
      </c>
      <c r="O215" s="57">
        <f>VLOOKUP(raw!O215,convert!$A$26:$B$31,2)</f>
        <v>25</v>
      </c>
      <c r="P215" s="57">
        <f>VLOOKUP(raw!P215,convert!$A$26:$B$31,2)</f>
        <v>25</v>
      </c>
      <c r="Q215" s="57">
        <f>VLOOKUP(raw!Q215,convert!$A$26:$B$31,2)</f>
        <v>25</v>
      </c>
      <c r="R215" s="57">
        <f>VLOOKUP(raw!R215,convert!$A$26:$B$31,2)</f>
        <v>100</v>
      </c>
      <c r="S215" s="57">
        <f>VLOOKUP(raw!S215,convert!$D$26:$E$31,2)</f>
        <v>25</v>
      </c>
      <c r="T215" s="57">
        <f>VLOOKUP(raw!T215,convert!$D$26:$E$31,2)</f>
        <v>50</v>
      </c>
      <c r="U215" s="57">
        <f>VLOOKUP(raw!U215,convert!$D$26:$E$31,2)</f>
        <v>25</v>
      </c>
      <c r="V215" s="57">
        <f>VLOOKUP(raw!V215,convert!$D$26:$E$31,2)</f>
        <v>100</v>
      </c>
      <c r="W215" s="57">
        <f>VLOOKUP(raw!W215,convert!$D$26:$E$31,2)</f>
        <v>75</v>
      </c>
      <c r="X215" s="57">
        <f>VLOOKUP(raw!X215,convert!$D$26:$E$31,2)</f>
        <v>100</v>
      </c>
      <c r="Y215" s="57">
        <f>VLOOKUP(raw!Y215,convert!$D$26:$E$31,2)</f>
        <v>100</v>
      </c>
      <c r="Z215" s="57">
        <f>VLOOKUP(raw!Z215,convert!$D$26:$E$31,2)</f>
        <v>50</v>
      </c>
      <c r="AA215" s="57">
        <f>VLOOKUP(raw!AA215,convert!$D$26:$E$31,2)</f>
        <v>75</v>
      </c>
      <c r="AB215" s="57">
        <f>VLOOKUP(raw!AB215,convert!$D$26:$E$31,2)</f>
        <v>50</v>
      </c>
      <c r="AC215" s="57">
        <f>VLOOKUP(raw!AC215,convert!$D$26:$E$31,2)</f>
        <v>75</v>
      </c>
      <c r="AD215" s="57">
        <f>VLOOKUP(raw!AD215,convert!$D$26:$E$31,2)</f>
        <v>100</v>
      </c>
      <c r="AE215" s="57" t="str">
        <f>VLOOKUP(raw!AE215,convert!$D$26:$E$31,2)</f>
        <v>.</v>
      </c>
      <c r="AF215" s="57">
        <f>VLOOKUP(raw!AF215,convert!$D$26:$E$31,2)</f>
        <v>75</v>
      </c>
      <c r="AG215" s="57">
        <f>VLOOKUP(raw!AG215,convert!$D$26:$E$31,2)</f>
        <v>75</v>
      </c>
      <c r="AH215" s="57">
        <f>VLOOKUP(raw!AH215,convert!$D$26:$E$31,2)</f>
        <v>75</v>
      </c>
      <c r="AI215" s="57">
        <f>VLOOKUP(raw!AI215,convert!$D$26:$E$31,2)</f>
        <v>100</v>
      </c>
      <c r="AJ215" s="57">
        <f>VLOOKUP(raw!AJ215,convert!$D$26:$E$31,2)</f>
        <v>75</v>
      </c>
      <c r="AK215" s="57">
        <f>VLOOKUP(raw!AK215,convert!$D$26:$E$31,2)</f>
        <v>50</v>
      </c>
      <c r="AL215" s="57">
        <f>VLOOKUP(raw!AL215,convert!$D$26:$E$31,2)</f>
        <v>100</v>
      </c>
      <c r="AM215" s="57">
        <f>VLOOKUP(raw!AM215,convert!$D$26:$E$31,2)</f>
        <v>100</v>
      </c>
      <c r="AN215" s="57"/>
      <c r="AO215" s="60">
        <f>IF(COUNT(score!AD215:AE215)=0,".",MIN(score!AD215:AE215))</f>
        <v>100</v>
      </c>
    </row>
    <row r="216" spans="1:41" x14ac:dyDescent="0.25">
      <c r="A216" s="58">
        <f>raw!$A216:$A216</f>
        <v>43371</v>
      </c>
      <c r="B216" s="59" t="str">
        <f>raw!$B216:$B216</f>
        <v>0005-0068</v>
      </c>
      <c r="C216" s="57">
        <f>VLOOKUP(raw!C216,convert!$D$26:$E$31,2)</f>
        <v>25</v>
      </c>
      <c r="D216" s="57">
        <f>VLOOKUP(raw!D216,convert!$A$13:$B$16,2)</f>
        <v>0</v>
      </c>
      <c r="E216" s="57">
        <f>VLOOKUP(raw!E216,convert!$A$13:$B$16,2)</f>
        <v>0</v>
      </c>
      <c r="F216" s="57">
        <f>VLOOKUP(raw!F216,convert!$A$8:$B$10,2)</f>
        <v>0</v>
      </c>
      <c r="G216" s="57">
        <f>VLOOKUP(raw!G216,convert!$A$8:$B$10,2)</f>
        <v>0</v>
      </c>
      <c r="H216" s="57">
        <f>VLOOKUP(raw!H216,convert!$A$8:$B$10,2)</f>
        <v>100</v>
      </c>
      <c r="I216" s="57">
        <f>VLOOKUP(raw!I216,convert!$A$8:$B$10,2)</f>
        <v>100</v>
      </c>
      <c r="J216" s="57">
        <f>VLOOKUP(raw!J216,convert!$D$26:$E$31,2)</f>
        <v>0</v>
      </c>
      <c r="K216" s="57">
        <f>VLOOKUP(raw!K216,convert!$D$34:$E$40,2)</f>
        <v>40</v>
      </c>
      <c r="L216" s="57">
        <f>VLOOKUP(raw!L216,convert!$D$34:$E$40,2)</f>
        <v>40</v>
      </c>
      <c r="M216" s="57">
        <f>VLOOKUP(raw!M216,convert!$A$34:$B$40,2)</f>
        <v>0</v>
      </c>
      <c r="N216" s="57">
        <f>VLOOKUP(raw!N216,convert!$A$26:$B$31,2)</f>
        <v>0</v>
      </c>
      <c r="O216" s="57">
        <f>VLOOKUP(raw!O216,convert!$A$26:$B$31,2)</f>
        <v>25</v>
      </c>
      <c r="P216" s="57">
        <f>VLOOKUP(raw!P216,convert!$A$26:$B$31,2)</f>
        <v>25</v>
      </c>
      <c r="Q216" s="57">
        <f>VLOOKUP(raw!Q216,convert!$A$26:$B$31,2)</f>
        <v>25</v>
      </c>
      <c r="R216" s="57">
        <f>VLOOKUP(raw!R216,convert!$A$26:$B$31,2)</f>
        <v>0</v>
      </c>
      <c r="S216" s="57">
        <f>VLOOKUP(raw!S216,convert!$D$26:$E$31,2)</f>
        <v>0</v>
      </c>
      <c r="T216" s="57">
        <f>VLOOKUP(raw!T216,convert!$D$26:$E$31,2)</f>
        <v>100</v>
      </c>
      <c r="U216" s="57">
        <f>VLOOKUP(raw!U216,convert!$D$26:$E$31,2)</f>
        <v>75</v>
      </c>
      <c r="V216" s="57">
        <f>VLOOKUP(raw!V216,convert!$D$26:$E$31,2)</f>
        <v>0</v>
      </c>
      <c r="W216" s="57">
        <f>VLOOKUP(raw!W216,convert!$D$26:$E$31,2)</f>
        <v>100</v>
      </c>
      <c r="X216" s="57">
        <f>VLOOKUP(raw!X216,convert!$D$26:$E$31,2)</f>
        <v>100</v>
      </c>
      <c r="Y216" s="57">
        <f>VLOOKUP(raw!Y216,convert!$D$26:$E$31,2)</f>
        <v>75</v>
      </c>
      <c r="Z216" s="57">
        <f>VLOOKUP(raw!Z216,convert!$D$26:$E$31,2)</f>
        <v>0</v>
      </c>
      <c r="AA216" s="57">
        <f>VLOOKUP(raw!AA216,convert!$D$26:$E$31,2)</f>
        <v>0</v>
      </c>
      <c r="AB216" s="57">
        <f>VLOOKUP(raw!AB216,convert!$D$26:$E$31,2)</f>
        <v>0</v>
      </c>
      <c r="AC216" s="57">
        <f>VLOOKUP(raw!AC216,convert!$D$26:$E$31,2)</f>
        <v>0</v>
      </c>
      <c r="AD216" s="57">
        <f>VLOOKUP(raw!AD216,convert!$D$26:$E$31,2)</f>
        <v>100</v>
      </c>
      <c r="AE216" s="57" t="str">
        <f>VLOOKUP(raw!AE216,convert!$D$26:$E$31,2)</f>
        <v>.</v>
      </c>
      <c r="AF216" s="57">
        <f>VLOOKUP(raw!AF216,convert!$D$26:$E$31,2)</f>
        <v>25</v>
      </c>
      <c r="AG216" s="57">
        <f>VLOOKUP(raw!AG216,convert!$D$26:$E$31,2)</f>
        <v>25</v>
      </c>
      <c r="AH216" s="57">
        <f>VLOOKUP(raw!AH216,convert!$D$26:$E$31,2)</f>
        <v>25</v>
      </c>
      <c r="AI216" s="57">
        <f>VLOOKUP(raw!AI216,convert!$D$26:$E$31,2)</f>
        <v>25</v>
      </c>
      <c r="AJ216" s="57">
        <f>VLOOKUP(raw!AJ216,convert!$D$26:$E$31,2)</f>
        <v>25</v>
      </c>
      <c r="AK216" s="57">
        <f>VLOOKUP(raw!AK216,convert!$D$26:$E$31,2)</f>
        <v>25</v>
      </c>
      <c r="AL216" s="57">
        <f>VLOOKUP(raw!AL216,convert!$D$26:$E$31,2)</f>
        <v>100</v>
      </c>
      <c r="AM216" s="57">
        <f>VLOOKUP(raw!AM216,convert!$D$26:$E$31,2)</f>
        <v>75</v>
      </c>
      <c r="AN216" s="57"/>
      <c r="AO216" s="60">
        <f>IF(COUNT(score!AD216:AE216)=0,".",MIN(score!AD216:AE216))</f>
        <v>100</v>
      </c>
    </row>
    <row r="217" spans="1:41" x14ac:dyDescent="0.25">
      <c r="A217" s="58">
        <f>raw!$A217:$A217</f>
        <v>43372</v>
      </c>
      <c r="B217" s="59" t="str">
        <f>raw!$B217:$B217</f>
        <v>0005-0070</v>
      </c>
      <c r="C217" s="57">
        <f>VLOOKUP(raw!C217,convert!$D$26:$E$31,2)</f>
        <v>50</v>
      </c>
      <c r="D217" s="57">
        <f>VLOOKUP(raw!D217,convert!$A$13:$B$16,2)</f>
        <v>50</v>
      </c>
      <c r="E217" s="57">
        <f>VLOOKUP(raw!E217,convert!$A$13:$B$16,2)</f>
        <v>50</v>
      </c>
      <c r="F217" s="57">
        <f>VLOOKUP(raw!F217,convert!$A$8:$B$10,2)</f>
        <v>100</v>
      </c>
      <c r="G217" s="57">
        <f>VLOOKUP(raw!G217,convert!$A$8:$B$10,2)</f>
        <v>100</v>
      </c>
      <c r="H217" s="57">
        <f>VLOOKUP(raw!H217,convert!$A$8:$B$10,2)</f>
        <v>100</v>
      </c>
      <c r="I217" s="57">
        <f>VLOOKUP(raw!I217,convert!$A$8:$B$10,2)</f>
        <v>100</v>
      </c>
      <c r="J217" s="57">
        <f>VLOOKUP(raw!J217,convert!$D$26:$E$31,2)</f>
        <v>100</v>
      </c>
      <c r="K217" s="57">
        <f>VLOOKUP(raw!K217,convert!$D$34:$E$40,2)</f>
        <v>60</v>
      </c>
      <c r="L217" s="57">
        <f>VLOOKUP(raw!L217,convert!$D$34:$E$40,2)</f>
        <v>60</v>
      </c>
      <c r="M217" s="57">
        <f>VLOOKUP(raw!M217,convert!$A$34:$B$40,2)</f>
        <v>40</v>
      </c>
      <c r="N217" s="57">
        <f>VLOOKUP(raw!N217,convert!$A$26:$B$31,2)</f>
        <v>50</v>
      </c>
      <c r="O217" s="57">
        <f>VLOOKUP(raw!O217,convert!$A$26:$B$31,2)</f>
        <v>25</v>
      </c>
      <c r="P217" s="57">
        <f>VLOOKUP(raw!P217,convert!$A$26:$B$31,2)</f>
        <v>25</v>
      </c>
      <c r="Q217" s="57">
        <f>VLOOKUP(raw!Q217,convert!$A$26:$B$31,2)</f>
        <v>25</v>
      </c>
      <c r="R217" s="57">
        <f>VLOOKUP(raw!R217,convert!$A$26:$B$31,2)</f>
        <v>75</v>
      </c>
      <c r="S217" s="57">
        <f>VLOOKUP(raw!S217,convert!$D$26:$E$31,2)</f>
        <v>75</v>
      </c>
      <c r="T217" s="57">
        <f>VLOOKUP(raw!T217,convert!$D$26:$E$31,2)</f>
        <v>100</v>
      </c>
      <c r="U217" s="57">
        <f>VLOOKUP(raw!U217,convert!$D$26:$E$31,2)</f>
        <v>100</v>
      </c>
      <c r="V217" s="57">
        <f>VLOOKUP(raw!V217,convert!$D$26:$E$31,2)</f>
        <v>100</v>
      </c>
      <c r="W217" s="57">
        <f>VLOOKUP(raw!W217,convert!$D$26:$E$31,2)</f>
        <v>100</v>
      </c>
      <c r="X217" s="57">
        <f>VLOOKUP(raw!X217,convert!$D$26:$E$31,2)</f>
        <v>100</v>
      </c>
      <c r="Y217" s="57">
        <f>VLOOKUP(raw!Y217,convert!$D$26:$E$31,2)</f>
        <v>25</v>
      </c>
      <c r="Z217" s="57">
        <f>VLOOKUP(raw!Z217,convert!$D$26:$E$31,2)</f>
        <v>100</v>
      </c>
      <c r="AA217" s="57">
        <f>VLOOKUP(raw!AA217,convert!$D$26:$E$31,2)</f>
        <v>25</v>
      </c>
      <c r="AB217" s="57">
        <f>VLOOKUP(raw!AB217,convert!$D$26:$E$31,2)</f>
        <v>100</v>
      </c>
      <c r="AC217" s="57">
        <f>VLOOKUP(raw!AC217,convert!$D$26:$E$31,2)</f>
        <v>25</v>
      </c>
      <c r="AD217" s="57">
        <f>VLOOKUP(raw!AD217,convert!$D$26:$E$31,2)</f>
        <v>100</v>
      </c>
      <c r="AE217" s="57" t="str">
        <f>VLOOKUP(raw!AE217,convert!$D$26:$E$31,2)</f>
        <v>.</v>
      </c>
      <c r="AF217" s="57">
        <f>VLOOKUP(raw!AF217,convert!$D$26:$E$31,2)</f>
        <v>75</v>
      </c>
      <c r="AG217" s="57">
        <f>VLOOKUP(raw!AG217,convert!$D$26:$E$31,2)</f>
        <v>50</v>
      </c>
      <c r="AH217" s="57">
        <f>VLOOKUP(raw!AH217,convert!$D$26:$E$31,2)</f>
        <v>50</v>
      </c>
      <c r="AI217" s="57">
        <f>VLOOKUP(raw!AI217,convert!$D$26:$E$31,2)</f>
        <v>100</v>
      </c>
      <c r="AJ217" s="57">
        <f>VLOOKUP(raw!AJ217,convert!$D$26:$E$31,2)</f>
        <v>100</v>
      </c>
      <c r="AK217" s="57">
        <f>VLOOKUP(raw!AK217,convert!$D$26:$E$31,2)</f>
        <v>50</v>
      </c>
      <c r="AL217" s="57">
        <f>VLOOKUP(raw!AL217,convert!$D$26:$E$31,2)</f>
        <v>25</v>
      </c>
      <c r="AM217" s="57">
        <f>VLOOKUP(raw!AM217,convert!$D$26:$E$31,2)</f>
        <v>50</v>
      </c>
      <c r="AN217" s="57"/>
      <c r="AO217" s="60">
        <f>IF(COUNT(score!AD217:AE217)=0,".",MIN(score!AD217:AE217))</f>
        <v>100</v>
      </c>
    </row>
    <row r="218" spans="1:41" x14ac:dyDescent="0.25">
      <c r="A218" s="58">
        <f>raw!$A218:$A218</f>
        <v>43350</v>
      </c>
      <c r="B218" s="59" t="str">
        <f>raw!$B218:$B218</f>
        <v>0006-0001</v>
      </c>
      <c r="C218" s="57">
        <f>VLOOKUP(raw!C218,convert!$D$26:$E$31,2)</f>
        <v>50</v>
      </c>
      <c r="D218" s="57">
        <f>VLOOKUP(raw!D218,convert!$A$13:$B$16,2)</f>
        <v>50</v>
      </c>
      <c r="E218" s="57">
        <f>VLOOKUP(raw!E218,convert!$A$13:$B$16,2)</f>
        <v>50</v>
      </c>
      <c r="F218" s="57">
        <f>VLOOKUP(raw!F218,convert!$A$8:$B$10,2)</f>
        <v>100</v>
      </c>
      <c r="G218" s="57">
        <f>VLOOKUP(raw!G218,convert!$A$8:$B$10,2)</f>
        <v>100</v>
      </c>
      <c r="H218" s="57">
        <f>VLOOKUP(raw!H218,convert!$A$8:$B$10,2)</f>
        <v>100</v>
      </c>
      <c r="I218" s="57">
        <f>VLOOKUP(raw!I218,convert!$A$8:$B$10,2)</f>
        <v>100</v>
      </c>
      <c r="J218" s="57">
        <f>VLOOKUP(raw!J218,convert!$D$26:$E$31,2)</f>
        <v>100</v>
      </c>
      <c r="K218" s="57">
        <f>VLOOKUP(raw!K218,convert!$D$34:$E$40,2)</f>
        <v>100</v>
      </c>
      <c r="L218" s="57">
        <f>VLOOKUP(raw!L218,convert!$D$34:$E$40,2)</f>
        <v>100</v>
      </c>
      <c r="M218" s="57">
        <f>VLOOKUP(raw!M218,convert!$A$34:$B$40,2)</f>
        <v>100</v>
      </c>
      <c r="N218" s="57">
        <f>VLOOKUP(raw!N218,convert!$A$26:$B$31,2)</f>
        <v>0</v>
      </c>
      <c r="O218" s="57">
        <f>VLOOKUP(raw!O218,convert!$A$26:$B$31,2)</f>
        <v>0</v>
      </c>
      <c r="P218" s="57">
        <f>VLOOKUP(raw!P218,convert!$A$26:$B$31,2)</f>
        <v>100</v>
      </c>
      <c r="Q218" s="57">
        <f>VLOOKUP(raw!Q218,convert!$A$26:$B$31,2)</f>
        <v>100</v>
      </c>
      <c r="R218" s="57">
        <f>VLOOKUP(raw!R218,convert!$A$26:$B$31,2)</f>
        <v>100</v>
      </c>
      <c r="S218" s="57">
        <f>VLOOKUP(raw!S218,convert!$D$26:$E$31,2)</f>
        <v>75</v>
      </c>
      <c r="T218" s="57">
        <f>VLOOKUP(raw!T218,convert!$D$26:$E$31,2)</f>
        <v>100</v>
      </c>
      <c r="U218" s="57">
        <f>VLOOKUP(raw!U218,convert!$D$26:$E$31,2)</f>
        <v>50</v>
      </c>
      <c r="V218" s="57">
        <f>VLOOKUP(raw!V218,convert!$D$26:$E$31,2)</f>
        <v>100</v>
      </c>
      <c r="W218" s="57">
        <f>VLOOKUP(raw!W218,convert!$D$26:$E$31,2)</f>
        <v>75</v>
      </c>
      <c r="X218" s="57">
        <f>VLOOKUP(raw!X218,convert!$D$26:$E$31,2)</f>
        <v>50</v>
      </c>
      <c r="Y218" s="57">
        <f>VLOOKUP(raw!Y218,convert!$D$26:$E$31,2)</f>
        <v>100</v>
      </c>
      <c r="Z218" s="57">
        <f>VLOOKUP(raw!Z218,convert!$D$26:$E$31,2)</f>
        <v>100</v>
      </c>
      <c r="AA218" s="57">
        <f>VLOOKUP(raw!AA218,convert!$D$26:$E$31,2)</f>
        <v>100</v>
      </c>
      <c r="AB218" s="57">
        <f>VLOOKUP(raw!AB218,convert!$D$26:$E$31,2)</f>
        <v>50</v>
      </c>
      <c r="AC218" s="57">
        <f>VLOOKUP(raw!AC218,convert!$D$26:$E$31,2)</f>
        <v>100</v>
      </c>
      <c r="AD218" s="57">
        <f>VLOOKUP(raw!AD218,convert!$D$26:$E$31,2)</f>
        <v>100</v>
      </c>
      <c r="AE218" s="57" t="str">
        <f>VLOOKUP(raw!AE218,convert!$D$26:$E$31,2)</f>
        <v>.</v>
      </c>
      <c r="AF218" s="57">
        <f>VLOOKUP(raw!AF218,convert!$D$26:$E$31,2)</f>
        <v>100</v>
      </c>
      <c r="AG218" s="57">
        <f>VLOOKUP(raw!AG218,convert!$D$26:$E$31,2)</f>
        <v>100</v>
      </c>
      <c r="AH218" s="57">
        <f>VLOOKUP(raw!AH218,convert!$D$26:$E$31,2)</f>
        <v>100</v>
      </c>
      <c r="AI218" s="57">
        <f>VLOOKUP(raw!AI218,convert!$D$26:$E$31,2)</f>
        <v>75</v>
      </c>
      <c r="AJ218" s="57">
        <f>VLOOKUP(raw!AJ218,convert!$D$26:$E$31,2)</f>
        <v>100</v>
      </c>
      <c r="AK218" s="57">
        <f>VLOOKUP(raw!AK218,convert!$D$26:$E$31,2)</f>
        <v>100</v>
      </c>
      <c r="AL218" s="57">
        <f>VLOOKUP(raw!AL218,convert!$D$26:$E$31,2)</f>
        <v>100</v>
      </c>
      <c r="AM218" s="57">
        <f>VLOOKUP(raw!AM218,convert!$D$26:$E$31,2)</f>
        <v>100</v>
      </c>
      <c r="AN218" s="57"/>
      <c r="AO218" s="60">
        <f>IF(COUNT(score!AD218:AE218)=0,".",MIN(score!AD218:AE218))</f>
        <v>100</v>
      </c>
    </row>
    <row r="219" spans="1:41" x14ac:dyDescent="0.25">
      <c r="A219" s="58">
        <f>raw!$A219:$A219</f>
        <v>43350</v>
      </c>
      <c r="B219" s="59" t="str">
        <f>raw!$B219:$B219</f>
        <v>0006-0003</v>
      </c>
      <c r="C219" s="57">
        <f>VLOOKUP(raw!C219,convert!$D$26:$E$31,2)</f>
        <v>100</v>
      </c>
      <c r="D219" s="57">
        <f>VLOOKUP(raw!D219,convert!$A$13:$B$16,2)</f>
        <v>50</v>
      </c>
      <c r="E219" s="57">
        <f>VLOOKUP(raw!E219,convert!$A$13:$B$16,2)</f>
        <v>50</v>
      </c>
      <c r="F219" s="57">
        <f>VLOOKUP(raw!F219,convert!$A$8:$B$10,2)</f>
        <v>100</v>
      </c>
      <c r="G219" s="57">
        <f>VLOOKUP(raw!G219,convert!$A$8:$B$10,2)</f>
        <v>100</v>
      </c>
      <c r="H219" s="57">
        <f>VLOOKUP(raw!H219,convert!$A$8:$B$10,2)</f>
        <v>100</v>
      </c>
      <c r="I219" s="57">
        <f>VLOOKUP(raw!I219,convert!$A$8:$B$10,2)</f>
        <v>100</v>
      </c>
      <c r="J219" s="57">
        <f>VLOOKUP(raw!J219,convert!$D$26:$E$31,2)</f>
        <v>100</v>
      </c>
      <c r="K219" s="57">
        <f>VLOOKUP(raw!K219,convert!$D$34:$E$40,2)</f>
        <v>100</v>
      </c>
      <c r="L219" s="57">
        <f>VLOOKUP(raw!L219,convert!$D$34:$E$40,2)</f>
        <v>100</v>
      </c>
      <c r="M219" s="57">
        <f>VLOOKUP(raw!M219,convert!$A$34:$B$40,2)</f>
        <v>100</v>
      </c>
      <c r="N219" s="57">
        <f>VLOOKUP(raw!N219,convert!$A$26:$B$31,2)</f>
        <v>50</v>
      </c>
      <c r="O219" s="57">
        <f>VLOOKUP(raw!O219,convert!$A$26:$B$31,2)</f>
        <v>25</v>
      </c>
      <c r="P219" s="57">
        <f>VLOOKUP(raw!P219,convert!$A$26:$B$31,2)</f>
        <v>25</v>
      </c>
      <c r="Q219" s="57">
        <f>VLOOKUP(raw!Q219,convert!$A$26:$B$31,2)</f>
        <v>75</v>
      </c>
      <c r="R219" s="57">
        <f>VLOOKUP(raw!R219,convert!$A$26:$B$31,2)</f>
        <v>75</v>
      </c>
      <c r="S219" s="57">
        <f>VLOOKUP(raw!S219,convert!$D$26:$E$31,2)</f>
        <v>100</v>
      </c>
      <c r="T219" s="57">
        <f>VLOOKUP(raw!T219,convert!$D$26:$E$31,2)</f>
        <v>100</v>
      </c>
      <c r="U219" s="57">
        <f>VLOOKUP(raw!U219,convert!$D$26:$E$31,2)</f>
        <v>100</v>
      </c>
      <c r="V219" s="57">
        <f>VLOOKUP(raw!V219,convert!$D$26:$E$31,2)</f>
        <v>75</v>
      </c>
      <c r="W219" s="57">
        <f>VLOOKUP(raw!W219,convert!$D$26:$E$31,2)</f>
        <v>100</v>
      </c>
      <c r="X219" s="57">
        <f>VLOOKUP(raw!X219,convert!$D$26:$E$31,2)</f>
        <v>100</v>
      </c>
      <c r="Y219" s="57">
        <f>VLOOKUP(raw!Y219,convert!$D$26:$E$31,2)</f>
        <v>100</v>
      </c>
      <c r="Z219" s="57">
        <f>VLOOKUP(raw!Z219,convert!$D$26:$E$31,2)</f>
        <v>100</v>
      </c>
      <c r="AA219" s="57">
        <f>VLOOKUP(raw!AA219,convert!$D$26:$E$31,2)</f>
        <v>100</v>
      </c>
      <c r="AB219" s="57">
        <f>VLOOKUP(raw!AB219,convert!$D$26:$E$31,2)</f>
        <v>100</v>
      </c>
      <c r="AC219" s="57">
        <f>VLOOKUP(raw!AC219,convert!$D$26:$E$31,2)</f>
        <v>100</v>
      </c>
      <c r="AD219" s="57">
        <f>VLOOKUP(raw!AD219,convert!$D$26:$E$31,2)</f>
        <v>100</v>
      </c>
      <c r="AE219" s="57" t="str">
        <f>VLOOKUP(raw!AE219,convert!$D$26:$E$31,2)</f>
        <v>.</v>
      </c>
      <c r="AF219" s="57">
        <f>VLOOKUP(raw!AF219,convert!$D$26:$E$31,2)</f>
        <v>100</v>
      </c>
      <c r="AG219" s="57">
        <f>VLOOKUP(raw!AG219,convert!$D$26:$E$31,2)</f>
        <v>100</v>
      </c>
      <c r="AH219" s="57">
        <f>VLOOKUP(raw!AH219,convert!$D$26:$E$31,2)</f>
        <v>50</v>
      </c>
      <c r="AI219" s="57">
        <f>VLOOKUP(raw!AI219,convert!$D$26:$E$31,2)</f>
        <v>50</v>
      </c>
      <c r="AJ219" s="57">
        <f>VLOOKUP(raw!AJ219,convert!$D$26:$E$31,2)</f>
        <v>100</v>
      </c>
      <c r="AK219" s="57">
        <f>VLOOKUP(raw!AK219,convert!$D$26:$E$31,2)</f>
        <v>100</v>
      </c>
      <c r="AL219" s="57">
        <f>VLOOKUP(raw!AL219,convert!$D$26:$E$31,2)</f>
        <v>100</v>
      </c>
      <c r="AM219" s="57">
        <f>VLOOKUP(raw!AM219,convert!$D$26:$E$31,2)</f>
        <v>100</v>
      </c>
      <c r="AN219" s="57"/>
      <c r="AO219" s="60">
        <f>IF(COUNT(score!AD219:AE219)=0,".",MIN(score!AD219:AE219))</f>
        <v>100</v>
      </c>
    </row>
    <row r="220" spans="1:41" x14ac:dyDescent="0.25">
      <c r="A220" s="58">
        <f>raw!$A220:$A220</f>
        <v>43350</v>
      </c>
      <c r="B220" s="59" t="str">
        <f>raw!$B220:$B220</f>
        <v>0006-0004</v>
      </c>
      <c r="C220" s="57">
        <f>VLOOKUP(raw!C220,convert!$D$26:$E$31,2)</f>
        <v>50</v>
      </c>
      <c r="D220" s="57">
        <f>VLOOKUP(raw!D220,convert!$A$13:$B$16,2)</f>
        <v>100</v>
      </c>
      <c r="E220" s="57">
        <f>VLOOKUP(raw!E220,convert!$A$13:$B$16,2)</f>
        <v>0</v>
      </c>
      <c r="F220" s="57">
        <f>VLOOKUP(raw!F220,convert!$A$8:$B$10,2)</f>
        <v>0</v>
      </c>
      <c r="G220" s="57">
        <f>VLOOKUP(raw!G220,convert!$A$8:$B$10,2)</f>
        <v>0</v>
      </c>
      <c r="H220" s="57">
        <f>VLOOKUP(raw!H220,convert!$A$8:$B$10,2)</f>
        <v>100</v>
      </c>
      <c r="I220" s="57">
        <f>VLOOKUP(raw!I220,convert!$A$8:$B$10,2)</f>
        <v>100</v>
      </c>
      <c r="J220" s="57">
        <f>VLOOKUP(raw!J220,convert!$D$26:$E$31,2)</f>
        <v>100</v>
      </c>
      <c r="K220" s="57">
        <f>VLOOKUP(raw!K220,convert!$D$34:$E$40,2)</f>
        <v>100</v>
      </c>
      <c r="L220" s="57">
        <f>VLOOKUP(raw!L220,convert!$D$34:$E$40,2)</f>
        <v>100</v>
      </c>
      <c r="M220" s="57">
        <f>VLOOKUP(raw!M220,convert!$A$34:$B$40,2)</f>
        <v>80</v>
      </c>
      <c r="N220" s="57">
        <f>VLOOKUP(raw!N220,convert!$A$26:$B$31,2)</f>
        <v>100</v>
      </c>
      <c r="O220" s="57">
        <f>VLOOKUP(raw!O220,convert!$A$26:$B$31,2)</f>
        <v>75</v>
      </c>
      <c r="P220" s="57">
        <f>VLOOKUP(raw!P220,convert!$A$26:$B$31,2)</f>
        <v>75</v>
      </c>
      <c r="Q220" s="57">
        <f>VLOOKUP(raw!Q220,convert!$A$26:$B$31,2)</f>
        <v>75</v>
      </c>
      <c r="R220" s="57">
        <f>VLOOKUP(raw!R220,convert!$A$26:$B$31,2)</f>
        <v>75</v>
      </c>
      <c r="S220" s="57">
        <f>VLOOKUP(raw!S220,convert!$D$26:$E$31,2)</f>
        <v>75</v>
      </c>
      <c r="T220" s="57">
        <f>VLOOKUP(raw!T220,convert!$D$26:$E$31,2)</f>
        <v>100</v>
      </c>
      <c r="U220" s="57">
        <f>VLOOKUP(raw!U220,convert!$D$26:$E$31,2)</f>
        <v>100</v>
      </c>
      <c r="V220" s="57">
        <f>VLOOKUP(raw!V220,convert!$D$26:$E$31,2)</f>
        <v>100</v>
      </c>
      <c r="W220" s="57">
        <f>VLOOKUP(raw!W220,convert!$D$26:$E$31,2)</f>
        <v>100</v>
      </c>
      <c r="X220" s="57">
        <f>VLOOKUP(raw!X220,convert!$D$26:$E$31,2)</f>
        <v>75</v>
      </c>
      <c r="Y220" s="57">
        <f>VLOOKUP(raw!Y220,convert!$D$26:$E$31,2)</f>
        <v>100</v>
      </c>
      <c r="Z220" s="57">
        <f>VLOOKUP(raw!Z220,convert!$D$26:$E$31,2)</f>
        <v>50</v>
      </c>
      <c r="AA220" s="57">
        <f>VLOOKUP(raw!AA220,convert!$D$26:$E$31,2)</f>
        <v>100</v>
      </c>
      <c r="AB220" s="57">
        <f>VLOOKUP(raw!AB220,convert!$D$26:$E$31,2)</f>
        <v>100</v>
      </c>
      <c r="AC220" s="57">
        <f>VLOOKUP(raw!AC220,convert!$D$26:$E$31,2)</f>
        <v>100</v>
      </c>
      <c r="AD220" s="57">
        <f>VLOOKUP(raw!AD220,convert!$D$26:$E$31,2)</f>
        <v>0</v>
      </c>
      <c r="AE220" s="57" t="str">
        <f>VLOOKUP(raw!AE220,convert!$D$26:$E$31,2)</f>
        <v>.</v>
      </c>
      <c r="AF220" s="57">
        <f>VLOOKUP(raw!AF220,convert!$D$26:$E$31,2)</f>
        <v>100</v>
      </c>
      <c r="AG220" s="57">
        <f>VLOOKUP(raw!AG220,convert!$D$26:$E$31,2)</f>
        <v>100</v>
      </c>
      <c r="AH220" s="57">
        <f>VLOOKUP(raw!AH220,convert!$D$26:$E$31,2)</f>
        <v>75</v>
      </c>
      <c r="AI220" s="57">
        <f>VLOOKUP(raw!AI220,convert!$D$26:$E$31,2)</f>
        <v>75</v>
      </c>
      <c r="AJ220" s="57">
        <f>VLOOKUP(raw!AJ220,convert!$D$26:$E$31,2)</f>
        <v>100</v>
      </c>
      <c r="AK220" s="57">
        <f>VLOOKUP(raw!AK220,convert!$D$26:$E$31,2)</f>
        <v>100</v>
      </c>
      <c r="AL220" s="57">
        <f>VLOOKUP(raw!AL220,convert!$D$26:$E$31,2)</f>
        <v>100</v>
      </c>
      <c r="AM220" s="57">
        <f>VLOOKUP(raw!AM220,convert!$D$26:$E$31,2)</f>
        <v>100</v>
      </c>
      <c r="AN220" s="57"/>
      <c r="AO220" s="60">
        <f>IF(COUNT(score!AD220:AE220)=0,".",MIN(score!AD220:AE220))</f>
        <v>0</v>
      </c>
    </row>
    <row r="221" spans="1:41" x14ac:dyDescent="0.25">
      <c r="A221" s="58">
        <f>raw!$A221:$A221</f>
        <v>43350</v>
      </c>
      <c r="B221" s="59" t="str">
        <f>raw!$B221:$B221</f>
        <v>0006-0005</v>
      </c>
      <c r="C221" s="57">
        <f>VLOOKUP(raw!C221,convert!$D$26:$E$31,2)</f>
        <v>25</v>
      </c>
      <c r="D221" s="57">
        <f>VLOOKUP(raw!D221,convert!$A$13:$B$16,2)</f>
        <v>50</v>
      </c>
      <c r="E221" s="57">
        <f>VLOOKUP(raw!E221,convert!$A$13:$B$16,2)</f>
        <v>50</v>
      </c>
      <c r="F221" s="57">
        <f>VLOOKUP(raw!F221,convert!$A$8:$B$10,2)</f>
        <v>0</v>
      </c>
      <c r="G221" s="57">
        <f>VLOOKUP(raw!G221,convert!$A$8:$B$10,2)</f>
        <v>0</v>
      </c>
      <c r="H221" s="57">
        <f>VLOOKUP(raw!H221,convert!$A$8:$B$10,2)</f>
        <v>100</v>
      </c>
      <c r="I221" s="57">
        <f>VLOOKUP(raw!I221,convert!$A$8:$B$10,2)</f>
        <v>100</v>
      </c>
      <c r="J221" s="57">
        <f>VLOOKUP(raw!J221,convert!$D$26:$E$31,2)</f>
        <v>25</v>
      </c>
      <c r="K221" s="57">
        <f>VLOOKUP(raw!K221,convert!$D$34:$E$40,2)</f>
        <v>40</v>
      </c>
      <c r="L221" s="57">
        <f>VLOOKUP(raw!L221,convert!$D$34:$E$40,2)</f>
        <v>40</v>
      </c>
      <c r="M221" s="57">
        <f>VLOOKUP(raw!M221,convert!$A$34:$B$40,2)</f>
        <v>60</v>
      </c>
      <c r="N221" s="57">
        <f>VLOOKUP(raw!N221,convert!$A$26:$B$31,2)</f>
        <v>75</v>
      </c>
      <c r="O221" s="57">
        <f>VLOOKUP(raw!O221,convert!$A$26:$B$31,2)</f>
        <v>25</v>
      </c>
      <c r="P221" s="57">
        <f>VLOOKUP(raw!P221,convert!$A$26:$B$31,2)</f>
        <v>25</v>
      </c>
      <c r="Q221" s="57">
        <f>VLOOKUP(raw!Q221,convert!$A$26:$B$31,2)</f>
        <v>25</v>
      </c>
      <c r="R221" s="57">
        <f>VLOOKUP(raw!R221,convert!$A$26:$B$31,2)</f>
        <v>0</v>
      </c>
      <c r="S221" s="57">
        <f>VLOOKUP(raw!S221,convert!$D$26:$E$31,2)</f>
        <v>50</v>
      </c>
      <c r="T221" s="57">
        <f>VLOOKUP(raw!T221,convert!$D$26:$E$31,2)</f>
        <v>75</v>
      </c>
      <c r="U221" s="57">
        <f>VLOOKUP(raw!U221,convert!$D$26:$E$31,2)</f>
        <v>100</v>
      </c>
      <c r="V221" s="57">
        <f>VLOOKUP(raw!V221,convert!$D$26:$E$31,2)</f>
        <v>75</v>
      </c>
      <c r="W221" s="57">
        <f>VLOOKUP(raw!W221,convert!$D$26:$E$31,2)</f>
        <v>75</v>
      </c>
      <c r="X221" s="57">
        <f>VLOOKUP(raw!X221,convert!$D$26:$E$31,2)</f>
        <v>100</v>
      </c>
      <c r="Y221" s="57">
        <f>VLOOKUP(raw!Y221,convert!$D$26:$E$31,2)</f>
        <v>75</v>
      </c>
      <c r="Z221" s="57">
        <f>VLOOKUP(raw!Z221,convert!$D$26:$E$31,2)</f>
        <v>100</v>
      </c>
      <c r="AA221" s="57">
        <f>VLOOKUP(raw!AA221,convert!$D$26:$E$31,2)</f>
        <v>75</v>
      </c>
      <c r="AB221" s="57">
        <f>VLOOKUP(raw!AB221,convert!$D$26:$E$31,2)</f>
        <v>75</v>
      </c>
      <c r="AC221" s="57">
        <f>VLOOKUP(raw!AC221,convert!$D$26:$E$31,2)</f>
        <v>75</v>
      </c>
      <c r="AD221" s="57">
        <f>VLOOKUP(raw!AD221,convert!$D$26:$E$31,2)</f>
        <v>100</v>
      </c>
      <c r="AE221" s="57" t="str">
        <f>VLOOKUP(raw!AE221,convert!$D$26:$E$31,2)</f>
        <v>.</v>
      </c>
      <c r="AF221" s="57">
        <f>VLOOKUP(raw!AF221,convert!$D$26:$E$31,2)</f>
        <v>100</v>
      </c>
      <c r="AG221" s="57">
        <f>VLOOKUP(raw!AG221,convert!$D$26:$E$31,2)</f>
        <v>100</v>
      </c>
      <c r="AH221" s="57">
        <f>VLOOKUP(raw!AH221,convert!$D$26:$E$31,2)</f>
        <v>25</v>
      </c>
      <c r="AI221" s="57">
        <f>VLOOKUP(raw!AI221,convert!$D$26:$E$31,2)</f>
        <v>100</v>
      </c>
      <c r="AJ221" s="57">
        <f>VLOOKUP(raw!AJ221,convert!$D$26:$E$31,2)</f>
        <v>100</v>
      </c>
      <c r="AK221" s="57">
        <f>VLOOKUP(raw!AK221,convert!$D$26:$E$31,2)</f>
        <v>75</v>
      </c>
      <c r="AL221" s="57">
        <f>VLOOKUP(raw!AL221,convert!$D$26:$E$31,2)</f>
        <v>100</v>
      </c>
      <c r="AM221" s="57">
        <f>VLOOKUP(raw!AM221,convert!$D$26:$E$31,2)</f>
        <v>100</v>
      </c>
      <c r="AN221" s="57"/>
      <c r="AO221" s="60">
        <f>IF(COUNT(score!AD221:AE221)=0,".",MIN(score!AD221:AE221))</f>
        <v>100</v>
      </c>
    </row>
    <row r="222" spans="1:41" x14ac:dyDescent="0.25">
      <c r="A222" s="58">
        <f>raw!$A222:$A222</f>
        <v>43350</v>
      </c>
      <c r="B222" s="59" t="str">
        <f>raw!$B222:$B222</f>
        <v>0006-0007</v>
      </c>
      <c r="C222" s="57">
        <f>VLOOKUP(raw!C222,convert!$D$26:$E$31,2)</f>
        <v>50</v>
      </c>
      <c r="D222" s="57">
        <f>VLOOKUP(raw!D222,convert!$A$13:$B$16,2)</f>
        <v>100</v>
      </c>
      <c r="E222" s="57">
        <f>VLOOKUP(raw!E222,convert!$A$13:$B$16,2)</f>
        <v>100</v>
      </c>
      <c r="F222" s="57">
        <f>VLOOKUP(raw!F222,convert!$A$8:$B$10,2)</f>
        <v>100</v>
      </c>
      <c r="G222" s="57">
        <f>VLOOKUP(raw!G222,convert!$A$8:$B$10,2)</f>
        <v>100</v>
      </c>
      <c r="H222" s="57">
        <f>VLOOKUP(raw!H222,convert!$A$8:$B$10,2)</f>
        <v>100</v>
      </c>
      <c r="I222" s="57">
        <f>VLOOKUP(raw!I222,convert!$A$8:$B$10,2)</f>
        <v>100</v>
      </c>
      <c r="J222" s="57">
        <f>VLOOKUP(raw!J222,convert!$D$26:$E$31,2)</f>
        <v>100</v>
      </c>
      <c r="K222" s="57">
        <f>VLOOKUP(raw!K222,convert!$D$34:$E$40,2)</f>
        <v>100</v>
      </c>
      <c r="L222" s="57">
        <f>VLOOKUP(raw!L222,convert!$D$34:$E$40,2)</f>
        <v>100</v>
      </c>
      <c r="M222" s="57">
        <f>VLOOKUP(raw!M222,convert!$A$34:$B$40,2)</f>
        <v>100</v>
      </c>
      <c r="N222" s="57">
        <f>VLOOKUP(raw!N222,convert!$A$26:$B$31,2)</f>
        <v>0</v>
      </c>
      <c r="O222" s="57">
        <f>VLOOKUP(raw!O222,convert!$A$26:$B$31,2)</f>
        <v>75</v>
      </c>
      <c r="P222" s="57">
        <f>VLOOKUP(raw!P222,convert!$A$26:$B$31,2)</f>
        <v>75</v>
      </c>
      <c r="Q222" s="57">
        <f>VLOOKUP(raw!Q222,convert!$A$26:$B$31,2)</f>
        <v>75</v>
      </c>
      <c r="R222" s="57">
        <f>VLOOKUP(raw!R222,convert!$A$26:$B$31,2)</f>
        <v>75</v>
      </c>
      <c r="S222" s="57">
        <f>VLOOKUP(raw!S222,convert!$D$26:$E$31,2)</f>
        <v>75</v>
      </c>
      <c r="T222" s="57">
        <f>VLOOKUP(raw!T222,convert!$D$26:$E$31,2)</f>
        <v>100</v>
      </c>
      <c r="U222" s="57">
        <f>VLOOKUP(raw!U222,convert!$D$26:$E$31,2)</f>
        <v>75</v>
      </c>
      <c r="V222" s="57">
        <f>VLOOKUP(raw!V222,convert!$D$26:$E$31,2)</f>
        <v>100</v>
      </c>
      <c r="W222" s="57">
        <f>VLOOKUP(raw!W222,convert!$D$26:$E$31,2)</f>
        <v>100</v>
      </c>
      <c r="X222" s="57">
        <f>VLOOKUP(raw!X222,convert!$D$26:$E$31,2)</f>
        <v>100</v>
      </c>
      <c r="Y222" s="57">
        <f>VLOOKUP(raw!Y222,convert!$D$26:$E$31,2)</f>
        <v>100</v>
      </c>
      <c r="Z222" s="57">
        <f>VLOOKUP(raw!Z222,convert!$D$26:$E$31,2)</f>
        <v>100</v>
      </c>
      <c r="AA222" s="57">
        <f>VLOOKUP(raw!AA222,convert!$D$26:$E$31,2)</f>
        <v>100</v>
      </c>
      <c r="AB222" s="57">
        <f>VLOOKUP(raw!AB222,convert!$D$26:$E$31,2)</f>
        <v>100</v>
      </c>
      <c r="AC222" s="57">
        <f>VLOOKUP(raw!AC222,convert!$D$26:$E$31,2)</f>
        <v>100</v>
      </c>
      <c r="AD222" s="57">
        <f>VLOOKUP(raw!AD222,convert!$D$26:$E$31,2)</f>
        <v>100</v>
      </c>
      <c r="AE222" s="57" t="str">
        <f>VLOOKUP(raw!AE222,convert!$D$26:$E$31,2)</f>
        <v>.</v>
      </c>
      <c r="AF222" s="57">
        <f>VLOOKUP(raw!AF222,convert!$D$26:$E$31,2)</f>
        <v>100</v>
      </c>
      <c r="AG222" s="57">
        <f>VLOOKUP(raw!AG222,convert!$D$26:$E$31,2)</f>
        <v>100</v>
      </c>
      <c r="AH222" s="57">
        <f>VLOOKUP(raw!AH222,convert!$D$26:$E$31,2)</f>
        <v>100</v>
      </c>
      <c r="AI222" s="57">
        <f>VLOOKUP(raw!AI222,convert!$D$26:$E$31,2)</f>
        <v>100</v>
      </c>
      <c r="AJ222" s="57">
        <f>VLOOKUP(raw!AJ222,convert!$D$26:$E$31,2)</f>
        <v>100</v>
      </c>
      <c r="AK222" s="57">
        <f>VLOOKUP(raw!AK222,convert!$D$26:$E$31,2)</f>
        <v>100</v>
      </c>
      <c r="AL222" s="57">
        <f>VLOOKUP(raw!AL222,convert!$D$26:$E$31,2)</f>
        <v>100</v>
      </c>
      <c r="AM222" s="57">
        <f>VLOOKUP(raw!AM222,convert!$D$26:$E$31,2)</f>
        <v>100</v>
      </c>
      <c r="AN222" s="57"/>
      <c r="AO222" s="60">
        <f>IF(COUNT(score!AD222:AE222)=0,".",MIN(score!AD222:AE222))</f>
        <v>100</v>
      </c>
    </row>
    <row r="223" spans="1:41" x14ac:dyDescent="0.25">
      <c r="A223" s="58">
        <f>raw!$A223:$A223</f>
        <v>43350</v>
      </c>
      <c r="B223" s="59" t="str">
        <f>raw!$B223:$B223</f>
        <v>0006-0008</v>
      </c>
      <c r="C223" s="57">
        <f>VLOOKUP(raw!C223,convert!$D$26:$E$31,2)</f>
        <v>50</v>
      </c>
      <c r="D223" s="57">
        <f>VLOOKUP(raw!D223,convert!$A$13:$B$16,2)</f>
        <v>100</v>
      </c>
      <c r="E223" s="57">
        <f>VLOOKUP(raw!E223,convert!$A$13:$B$16,2)</f>
        <v>0</v>
      </c>
      <c r="F223" s="57">
        <f>VLOOKUP(raw!F223,convert!$A$8:$B$10,2)</f>
        <v>0</v>
      </c>
      <c r="G223" s="57">
        <f>VLOOKUP(raw!G223,convert!$A$8:$B$10,2)</f>
        <v>0</v>
      </c>
      <c r="H223" s="57">
        <f>VLOOKUP(raw!H223,convert!$A$8:$B$10,2)</f>
        <v>100</v>
      </c>
      <c r="I223" s="57">
        <f>VLOOKUP(raw!I223,convert!$A$8:$B$10,2)</f>
        <v>100</v>
      </c>
      <c r="J223" s="57">
        <f>VLOOKUP(raw!J223,convert!$D$26:$E$31,2)</f>
        <v>100</v>
      </c>
      <c r="K223" s="57">
        <f>VLOOKUP(raw!K223,convert!$D$34:$E$40,2)</f>
        <v>80</v>
      </c>
      <c r="L223" s="57">
        <f>VLOOKUP(raw!L223,convert!$D$34:$E$40,2)</f>
        <v>80</v>
      </c>
      <c r="M223" s="57">
        <f>VLOOKUP(raw!M223,convert!$A$34:$B$40,2)</f>
        <v>100</v>
      </c>
      <c r="N223" s="57">
        <f>VLOOKUP(raw!N223,convert!$A$26:$B$31,2)</f>
        <v>100</v>
      </c>
      <c r="O223" s="57">
        <f>VLOOKUP(raw!O223,convert!$A$26:$B$31,2)</f>
        <v>25</v>
      </c>
      <c r="P223" s="57">
        <f>VLOOKUP(raw!P223,convert!$A$26:$B$31,2)</f>
        <v>25</v>
      </c>
      <c r="Q223" s="57">
        <f>VLOOKUP(raw!Q223,convert!$A$26:$B$31,2)</f>
        <v>25</v>
      </c>
      <c r="R223" s="57">
        <f>VLOOKUP(raw!R223,convert!$A$26:$B$31,2)</f>
        <v>75</v>
      </c>
      <c r="S223" s="57">
        <f>VLOOKUP(raw!S223,convert!$D$26:$E$31,2)</f>
        <v>100</v>
      </c>
      <c r="T223" s="57">
        <f>VLOOKUP(raw!T223,convert!$D$26:$E$31,2)</f>
        <v>75</v>
      </c>
      <c r="U223" s="57">
        <f>VLOOKUP(raw!U223,convert!$D$26:$E$31,2)</f>
        <v>100</v>
      </c>
      <c r="V223" s="57">
        <f>VLOOKUP(raw!V223,convert!$D$26:$E$31,2)</f>
        <v>100</v>
      </c>
      <c r="W223" s="57">
        <f>VLOOKUP(raw!W223,convert!$D$26:$E$31,2)</f>
        <v>100</v>
      </c>
      <c r="X223" s="57">
        <f>VLOOKUP(raw!X223,convert!$D$26:$E$31,2)</f>
        <v>100</v>
      </c>
      <c r="Y223" s="57">
        <f>VLOOKUP(raw!Y223,convert!$D$26:$E$31,2)</f>
        <v>100</v>
      </c>
      <c r="Z223" s="57">
        <f>VLOOKUP(raw!Z223,convert!$D$26:$E$31,2)</f>
        <v>100</v>
      </c>
      <c r="AA223" s="57">
        <f>VLOOKUP(raw!AA223,convert!$D$26:$E$31,2)</f>
        <v>50</v>
      </c>
      <c r="AB223" s="57">
        <f>VLOOKUP(raw!AB223,convert!$D$26:$E$31,2)</f>
        <v>75</v>
      </c>
      <c r="AC223" s="57">
        <f>VLOOKUP(raw!AC223,convert!$D$26:$E$31,2)</f>
        <v>100</v>
      </c>
      <c r="AD223" s="57">
        <f>VLOOKUP(raw!AD223,convert!$D$26:$E$31,2)</f>
        <v>100</v>
      </c>
      <c r="AE223" s="57" t="str">
        <f>VLOOKUP(raw!AE223,convert!$D$26:$E$31,2)</f>
        <v>.</v>
      </c>
      <c r="AF223" s="57">
        <f>VLOOKUP(raw!AF223,convert!$D$26:$E$31,2)</f>
        <v>100</v>
      </c>
      <c r="AG223" s="57">
        <f>VLOOKUP(raw!AG223,convert!$D$26:$E$31,2)</f>
        <v>100</v>
      </c>
      <c r="AH223" s="57">
        <f>VLOOKUP(raw!AH223,convert!$D$26:$E$31,2)</f>
        <v>50</v>
      </c>
      <c r="AI223" s="57">
        <f>VLOOKUP(raw!AI223,convert!$D$26:$E$31,2)</f>
        <v>50</v>
      </c>
      <c r="AJ223" s="57">
        <f>VLOOKUP(raw!AJ223,convert!$D$26:$E$31,2)</f>
        <v>50</v>
      </c>
      <c r="AK223" s="57">
        <f>VLOOKUP(raw!AK223,convert!$D$26:$E$31,2)</f>
        <v>75</v>
      </c>
      <c r="AL223" s="57">
        <f>VLOOKUP(raw!AL223,convert!$D$26:$E$31,2)</f>
        <v>100</v>
      </c>
      <c r="AM223" s="57">
        <f>VLOOKUP(raw!AM223,convert!$D$26:$E$31,2)</f>
        <v>100</v>
      </c>
      <c r="AN223" s="57"/>
      <c r="AO223" s="60">
        <f>IF(COUNT(score!AD223:AE223)=0,".",MIN(score!AD223:AE223))</f>
        <v>100</v>
      </c>
    </row>
    <row r="224" spans="1:41" x14ac:dyDescent="0.25">
      <c r="A224" s="58">
        <f>raw!$A224:$A224</f>
        <v>43350</v>
      </c>
      <c r="B224" s="59" t="str">
        <f>raw!$B224:$B224</f>
        <v>0006-0009</v>
      </c>
      <c r="C224" s="57">
        <f>VLOOKUP(raw!C224,convert!$D$26:$E$31,2)</f>
        <v>50</v>
      </c>
      <c r="D224" s="57">
        <f>VLOOKUP(raw!D224,convert!$A$13:$B$16,2)</f>
        <v>0</v>
      </c>
      <c r="E224" s="57">
        <f>VLOOKUP(raw!E224,convert!$A$13:$B$16,2)</f>
        <v>0</v>
      </c>
      <c r="F224" s="57">
        <f>VLOOKUP(raw!F224,convert!$A$8:$B$10,2)</f>
        <v>100</v>
      </c>
      <c r="G224" s="57">
        <f>VLOOKUP(raw!G224,convert!$A$8:$B$10,2)</f>
        <v>100</v>
      </c>
      <c r="H224" s="57">
        <f>VLOOKUP(raw!H224,convert!$A$8:$B$10,2)</f>
        <v>100</v>
      </c>
      <c r="I224" s="57">
        <f>VLOOKUP(raw!I224,convert!$A$8:$B$10,2)</f>
        <v>100</v>
      </c>
      <c r="J224" s="57">
        <f>VLOOKUP(raw!J224,convert!$D$26:$E$31,2)</f>
        <v>25</v>
      </c>
      <c r="K224" s="57">
        <f>VLOOKUP(raw!K224,convert!$D$34:$E$40,2)</f>
        <v>100</v>
      </c>
      <c r="L224" s="57">
        <f>VLOOKUP(raw!L224,convert!$D$34:$E$40,2)</f>
        <v>100</v>
      </c>
      <c r="M224" s="57">
        <f>VLOOKUP(raw!M224,convert!$A$34:$B$40,2)</f>
        <v>100</v>
      </c>
      <c r="N224" s="57">
        <f>VLOOKUP(raw!N224,convert!$A$26:$B$31,2)</f>
        <v>50</v>
      </c>
      <c r="O224" s="57">
        <f>VLOOKUP(raw!O224,convert!$A$26:$B$31,2)</f>
        <v>0</v>
      </c>
      <c r="P224" s="57">
        <f>VLOOKUP(raw!P224,convert!$A$26:$B$31,2)</f>
        <v>0</v>
      </c>
      <c r="Q224" s="57">
        <f>VLOOKUP(raw!Q224,convert!$A$26:$B$31,2)</f>
        <v>50</v>
      </c>
      <c r="R224" s="57">
        <f>VLOOKUP(raw!R224,convert!$A$26:$B$31,2)</f>
        <v>25</v>
      </c>
      <c r="S224" s="57">
        <f>VLOOKUP(raw!S224,convert!$D$26:$E$31,2)</f>
        <v>25</v>
      </c>
      <c r="T224" s="57">
        <f>VLOOKUP(raw!T224,convert!$D$26:$E$31,2)</f>
        <v>100</v>
      </c>
      <c r="U224" s="57">
        <f>VLOOKUP(raw!U224,convert!$D$26:$E$31,2)</f>
        <v>100</v>
      </c>
      <c r="V224" s="57">
        <f>VLOOKUP(raw!V224,convert!$D$26:$E$31,2)</f>
        <v>100</v>
      </c>
      <c r="W224" s="57">
        <f>VLOOKUP(raw!W224,convert!$D$26:$E$31,2)</f>
        <v>100</v>
      </c>
      <c r="X224" s="57">
        <f>VLOOKUP(raw!X224,convert!$D$26:$E$31,2)</f>
        <v>100</v>
      </c>
      <c r="Y224" s="57">
        <f>VLOOKUP(raw!Y224,convert!$D$26:$E$31,2)</f>
        <v>100</v>
      </c>
      <c r="Z224" s="57">
        <f>VLOOKUP(raw!Z224,convert!$D$26:$E$31,2)</f>
        <v>100</v>
      </c>
      <c r="AA224" s="57">
        <f>VLOOKUP(raw!AA224,convert!$D$26:$E$31,2)</f>
        <v>100</v>
      </c>
      <c r="AB224" s="57">
        <f>VLOOKUP(raw!AB224,convert!$D$26:$E$31,2)</f>
        <v>100</v>
      </c>
      <c r="AC224" s="57">
        <f>VLOOKUP(raw!AC224,convert!$D$26:$E$31,2)</f>
        <v>100</v>
      </c>
      <c r="AD224" s="57">
        <f>VLOOKUP(raw!AD224,convert!$D$26:$E$31,2)</f>
        <v>100</v>
      </c>
      <c r="AE224" s="57" t="str">
        <f>VLOOKUP(raw!AE224,convert!$D$26:$E$31,2)</f>
        <v>.</v>
      </c>
      <c r="AF224" s="57">
        <f>VLOOKUP(raw!AF224,convert!$D$26:$E$31,2)</f>
        <v>100</v>
      </c>
      <c r="AG224" s="57">
        <f>VLOOKUP(raw!AG224,convert!$D$26:$E$31,2)</f>
        <v>100</v>
      </c>
      <c r="AH224" s="57">
        <f>VLOOKUP(raw!AH224,convert!$D$26:$E$31,2)</f>
        <v>0</v>
      </c>
      <c r="AI224" s="57">
        <f>VLOOKUP(raw!AI224,convert!$D$26:$E$31,2)</f>
        <v>50</v>
      </c>
      <c r="AJ224" s="57">
        <f>VLOOKUP(raw!AJ224,convert!$D$26:$E$31,2)</f>
        <v>100</v>
      </c>
      <c r="AK224" s="57">
        <f>VLOOKUP(raw!AK224,convert!$D$26:$E$31,2)</f>
        <v>100</v>
      </c>
      <c r="AL224" s="57">
        <f>VLOOKUP(raw!AL224,convert!$D$26:$E$31,2)</f>
        <v>0</v>
      </c>
      <c r="AM224" s="57">
        <f>VLOOKUP(raw!AM224,convert!$D$26:$E$31,2)</f>
        <v>75</v>
      </c>
      <c r="AN224" s="57"/>
      <c r="AO224" s="60">
        <f>IF(COUNT(score!AD224:AE224)=0,".",MIN(score!AD224:AE224))</f>
        <v>100</v>
      </c>
    </row>
    <row r="225" spans="1:41" x14ac:dyDescent="0.25">
      <c r="A225" s="58">
        <f>raw!$A225:$A225</f>
        <v>43350</v>
      </c>
      <c r="B225" s="59" t="str">
        <f>raw!$B225:$B225</f>
        <v>0006-0010</v>
      </c>
      <c r="C225" s="57">
        <f>VLOOKUP(raw!C225,convert!$D$26:$E$31,2)</f>
        <v>50</v>
      </c>
      <c r="D225" s="57">
        <f>VLOOKUP(raw!D225,convert!$A$13:$B$16,2)</f>
        <v>50</v>
      </c>
      <c r="E225" s="57">
        <f>VLOOKUP(raw!E225,convert!$A$13:$B$16,2)</f>
        <v>50</v>
      </c>
      <c r="F225" s="57">
        <f>VLOOKUP(raw!F225,convert!$A$8:$B$10,2)</f>
        <v>100</v>
      </c>
      <c r="G225" s="57">
        <f>VLOOKUP(raw!G225,convert!$A$8:$B$10,2)</f>
        <v>100</v>
      </c>
      <c r="H225" s="57">
        <f>VLOOKUP(raw!H225,convert!$A$8:$B$10,2)</f>
        <v>100</v>
      </c>
      <c r="I225" s="57">
        <f>VLOOKUP(raw!I225,convert!$A$8:$B$10,2)</f>
        <v>100</v>
      </c>
      <c r="J225" s="57">
        <f>VLOOKUP(raw!J225,convert!$D$26:$E$31,2)</f>
        <v>100</v>
      </c>
      <c r="K225" s="57">
        <f>VLOOKUP(raw!K225,convert!$D$34:$E$40,2)</f>
        <v>80</v>
      </c>
      <c r="L225" s="57">
        <f>VLOOKUP(raw!L225,convert!$D$34:$E$40,2)</f>
        <v>80</v>
      </c>
      <c r="M225" s="57">
        <f>VLOOKUP(raw!M225,convert!$A$34:$B$40,2)</f>
        <v>100</v>
      </c>
      <c r="N225" s="57">
        <f>VLOOKUP(raw!N225,convert!$A$26:$B$31,2)</f>
        <v>75</v>
      </c>
      <c r="O225" s="57">
        <f>VLOOKUP(raw!O225,convert!$A$26:$B$31,2)</f>
        <v>25</v>
      </c>
      <c r="P225" s="57">
        <f>VLOOKUP(raw!P225,convert!$A$26:$B$31,2)</f>
        <v>25</v>
      </c>
      <c r="Q225" s="57">
        <f>VLOOKUP(raw!Q225,convert!$A$26:$B$31,2)</f>
        <v>75</v>
      </c>
      <c r="R225" s="57">
        <f>VLOOKUP(raw!R225,convert!$A$26:$B$31,2)</f>
        <v>75</v>
      </c>
      <c r="S225" s="57">
        <f>VLOOKUP(raw!S225,convert!$D$26:$E$31,2)</f>
        <v>100</v>
      </c>
      <c r="T225" s="57">
        <f>VLOOKUP(raw!T225,convert!$D$26:$E$31,2)</f>
        <v>100</v>
      </c>
      <c r="U225" s="57">
        <f>VLOOKUP(raw!U225,convert!$D$26:$E$31,2)</f>
        <v>100</v>
      </c>
      <c r="V225" s="57">
        <f>VLOOKUP(raw!V225,convert!$D$26:$E$31,2)</f>
        <v>100</v>
      </c>
      <c r="W225" s="57">
        <f>VLOOKUP(raw!W225,convert!$D$26:$E$31,2)</f>
        <v>100</v>
      </c>
      <c r="X225" s="57">
        <f>VLOOKUP(raw!X225,convert!$D$26:$E$31,2)</f>
        <v>100</v>
      </c>
      <c r="Y225" s="57">
        <f>VLOOKUP(raw!Y225,convert!$D$26:$E$31,2)</f>
        <v>100</v>
      </c>
      <c r="Z225" s="57">
        <f>VLOOKUP(raw!Z225,convert!$D$26:$E$31,2)</f>
        <v>100</v>
      </c>
      <c r="AA225" s="57">
        <f>VLOOKUP(raw!AA225,convert!$D$26:$E$31,2)</f>
        <v>100</v>
      </c>
      <c r="AB225" s="57">
        <f>VLOOKUP(raw!AB225,convert!$D$26:$E$31,2)</f>
        <v>100</v>
      </c>
      <c r="AC225" s="57">
        <f>VLOOKUP(raw!AC225,convert!$D$26:$E$31,2)</f>
        <v>100</v>
      </c>
      <c r="AD225" s="57">
        <f>VLOOKUP(raw!AD225,convert!$D$26:$E$31,2)</f>
        <v>100</v>
      </c>
      <c r="AE225" s="57" t="str">
        <f>VLOOKUP(raw!AE225,convert!$D$26:$E$31,2)</f>
        <v>.</v>
      </c>
      <c r="AF225" s="57">
        <f>VLOOKUP(raw!AF225,convert!$D$26:$E$31,2)</f>
        <v>75</v>
      </c>
      <c r="AG225" s="57">
        <f>VLOOKUP(raw!AG225,convert!$D$26:$E$31,2)</f>
        <v>100</v>
      </c>
      <c r="AH225" s="57">
        <f>VLOOKUP(raw!AH225,convert!$D$26:$E$31,2)</f>
        <v>100</v>
      </c>
      <c r="AI225" s="57">
        <f>VLOOKUP(raw!AI225,convert!$D$26:$E$31,2)</f>
        <v>75</v>
      </c>
      <c r="AJ225" s="57">
        <f>VLOOKUP(raw!AJ225,convert!$D$26:$E$31,2)</f>
        <v>100</v>
      </c>
      <c r="AK225" s="57">
        <f>VLOOKUP(raw!AK225,convert!$D$26:$E$31,2)</f>
        <v>100</v>
      </c>
      <c r="AL225" s="57">
        <f>VLOOKUP(raw!AL225,convert!$D$26:$E$31,2)</f>
        <v>25</v>
      </c>
      <c r="AM225" s="57">
        <f>VLOOKUP(raw!AM225,convert!$D$26:$E$31,2)</f>
        <v>75</v>
      </c>
      <c r="AN225" s="57"/>
      <c r="AO225" s="60">
        <f>IF(COUNT(score!AD225:AE225)=0,".",MIN(score!AD225:AE225))</f>
        <v>100</v>
      </c>
    </row>
    <row r="226" spans="1:41" x14ac:dyDescent="0.25">
      <c r="A226" s="58">
        <f>raw!$A226:$A226</f>
        <v>43353</v>
      </c>
      <c r="B226" s="59" t="str">
        <f>raw!$B226:$B226</f>
        <v>0006-0012</v>
      </c>
      <c r="C226" s="57">
        <f>VLOOKUP(raw!C226,convert!$D$26:$E$31,2)</f>
        <v>50</v>
      </c>
      <c r="D226" s="57">
        <f>VLOOKUP(raw!D226,convert!$A$13:$B$16,2)</f>
        <v>50</v>
      </c>
      <c r="E226" s="57">
        <f>VLOOKUP(raw!E226,convert!$A$13:$B$16,2)</f>
        <v>50</v>
      </c>
      <c r="F226" s="57">
        <f>VLOOKUP(raw!F226,convert!$A$8:$B$10,2)</f>
        <v>100</v>
      </c>
      <c r="G226" s="57">
        <f>VLOOKUP(raw!G226,convert!$A$8:$B$10,2)</f>
        <v>100</v>
      </c>
      <c r="H226" s="57">
        <f>VLOOKUP(raw!H226,convert!$A$8:$B$10,2)</f>
        <v>100</v>
      </c>
      <c r="I226" s="57">
        <f>VLOOKUP(raw!I226,convert!$A$8:$B$10,2)</f>
        <v>100</v>
      </c>
      <c r="J226" s="57">
        <f>VLOOKUP(raw!J226,convert!$D$26:$E$31,2)</f>
        <v>100</v>
      </c>
      <c r="K226" s="57">
        <f>VLOOKUP(raw!K226,convert!$D$34:$E$40,2)</f>
        <v>80</v>
      </c>
      <c r="L226" s="57">
        <f>VLOOKUP(raw!L226,convert!$D$34:$E$40,2)</f>
        <v>80</v>
      </c>
      <c r="M226" s="57">
        <f>VLOOKUP(raw!M226,convert!$A$34:$B$40,2)</f>
        <v>100</v>
      </c>
      <c r="N226" s="57">
        <f>VLOOKUP(raw!N226,convert!$A$26:$B$31,2)</f>
        <v>100</v>
      </c>
      <c r="O226" s="57">
        <f>VLOOKUP(raw!O226,convert!$A$26:$B$31,2)</f>
        <v>100</v>
      </c>
      <c r="P226" s="57">
        <f>VLOOKUP(raw!P226,convert!$A$26:$B$31,2)</f>
        <v>75</v>
      </c>
      <c r="Q226" s="57">
        <f>VLOOKUP(raw!Q226,convert!$A$26:$B$31,2)</f>
        <v>75</v>
      </c>
      <c r="R226" s="57">
        <f>VLOOKUP(raw!R226,convert!$A$26:$B$31,2)</f>
        <v>75</v>
      </c>
      <c r="S226" s="57">
        <f>VLOOKUP(raw!S226,convert!$D$26:$E$31,2)</f>
        <v>100</v>
      </c>
      <c r="T226" s="57">
        <f>VLOOKUP(raw!T226,convert!$D$26:$E$31,2)</f>
        <v>100</v>
      </c>
      <c r="U226" s="57">
        <f>VLOOKUP(raw!U226,convert!$D$26:$E$31,2)</f>
        <v>100</v>
      </c>
      <c r="V226" s="57">
        <f>VLOOKUP(raw!V226,convert!$D$26:$E$31,2)</f>
        <v>100</v>
      </c>
      <c r="W226" s="57">
        <f>VLOOKUP(raw!W226,convert!$D$26:$E$31,2)</f>
        <v>100</v>
      </c>
      <c r="X226" s="57">
        <f>VLOOKUP(raw!X226,convert!$D$26:$E$31,2)</f>
        <v>75</v>
      </c>
      <c r="Y226" s="57">
        <f>VLOOKUP(raw!Y226,convert!$D$26:$E$31,2)</f>
        <v>100</v>
      </c>
      <c r="Z226" s="57">
        <f>VLOOKUP(raw!Z226,convert!$D$26:$E$31,2)</f>
        <v>100</v>
      </c>
      <c r="AA226" s="57">
        <f>VLOOKUP(raw!AA226,convert!$D$26:$E$31,2)</f>
        <v>100</v>
      </c>
      <c r="AB226" s="57">
        <f>VLOOKUP(raw!AB226,convert!$D$26:$E$31,2)</f>
        <v>100</v>
      </c>
      <c r="AC226" s="57">
        <f>VLOOKUP(raw!AC226,convert!$D$26:$E$31,2)</f>
        <v>100</v>
      </c>
      <c r="AD226" s="57">
        <f>VLOOKUP(raw!AD226,convert!$D$26:$E$31,2)</f>
        <v>100</v>
      </c>
      <c r="AE226" s="57" t="str">
        <f>VLOOKUP(raw!AE226,convert!$D$26:$E$31,2)</f>
        <v>.</v>
      </c>
      <c r="AF226" s="57">
        <f>VLOOKUP(raw!AF226,convert!$D$26:$E$31,2)</f>
        <v>100</v>
      </c>
      <c r="AG226" s="57">
        <f>VLOOKUP(raw!AG226,convert!$D$26:$E$31,2)</f>
        <v>100</v>
      </c>
      <c r="AH226" s="57">
        <f>VLOOKUP(raw!AH226,convert!$D$26:$E$31,2)</f>
        <v>75</v>
      </c>
      <c r="AI226" s="57">
        <f>VLOOKUP(raw!AI226,convert!$D$26:$E$31,2)</f>
        <v>75</v>
      </c>
      <c r="AJ226" s="57">
        <f>VLOOKUP(raw!AJ226,convert!$D$26:$E$31,2)</f>
        <v>75</v>
      </c>
      <c r="AK226" s="57">
        <f>VLOOKUP(raw!AK226,convert!$D$26:$E$31,2)</f>
        <v>100</v>
      </c>
      <c r="AL226" s="57">
        <f>VLOOKUP(raw!AL226,convert!$D$26:$E$31,2)</f>
        <v>25</v>
      </c>
      <c r="AM226" s="57">
        <f>VLOOKUP(raw!AM226,convert!$D$26:$E$31,2)</f>
        <v>25</v>
      </c>
      <c r="AN226" s="57"/>
      <c r="AO226" s="60">
        <f>IF(COUNT(score!AD226:AE226)=0,".",MIN(score!AD226:AE226))</f>
        <v>100</v>
      </c>
    </row>
    <row r="227" spans="1:41" x14ac:dyDescent="0.25">
      <c r="A227" s="58">
        <f>raw!$A227:$A227</f>
        <v>43353</v>
      </c>
      <c r="B227" s="59" t="str">
        <f>raw!$B227:$B227</f>
        <v>0006-0013</v>
      </c>
      <c r="C227" s="57">
        <f>VLOOKUP(raw!C227,convert!$D$26:$E$31,2)</f>
        <v>25</v>
      </c>
      <c r="D227" s="57">
        <f>VLOOKUP(raw!D227,convert!$A$13:$B$16,2)</f>
        <v>50</v>
      </c>
      <c r="E227" s="57">
        <f>VLOOKUP(raw!E227,convert!$A$13:$B$16,2)</f>
        <v>50</v>
      </c>
      <c r="F227" s="57">
        <f>VLOOKUP(raw!F227,convert!$A$8:$B$10,2)</f>
        <v>0</v>
      </c>
      <c r="G227" s="57">
        <f>VLOOKUP(raw!G227,convert!$A$8:$B$10,2)</f>
        <v>0</v>
      </c>
      <c r="H227" s="57">
        <f>VLOOKUP(raw!H227,convert!$A$8:$B$10,2)</f>
        <v>100</v>
      </c>
      <c r="I227" s="57">
        <f>VLOOKUP(raw!I227,convert!$A$8:$B$10,2)</f>
        <v>100</v>
      </c>
      <c r="J227" s="57">
        <f>VLOOKUP(raw!J227,convert!$D$26:$E$31,2)</f>
        <v>75</v>
      </c>
      <c r="K227" s="57">
        <f>VLOOKUP(raw!K227,convert!$D$34:$E$40,2)</f>
        <v>100</v>
      </c>
      <c r="L227" s="57">
        <f>VLOOKUP(raw!L227,convert!$D$34:$E$40,2)</f>
        <v>100</v>
      </c>
      <c r="M227" s="57">
        <f>VLOOKUP(raw!M227,convert!$A$34:$B$40,2)</f>
        <v>100</v>
      </c>
      <c r="N227" s="57">
        <f>VLOOKUP(raw!N227,convert!$A$26:$B$31,2)</f>
        <v>100</v>
      </c>
      <c r="O227" s="57">
        <f>VLOOKUP(raw!O227,convert!$A$26:$B$31,2)</f>
        <v>0</v>
      </c>
      <c r="P227" s="57">
        <f>VLOOKUP(raw!P227,convert!$A$26:$B$31,2)</f>
        <v>0</v>
      </c>
      <c r="Q227" s="57">
        <f>VLOOKUP(raw!Q227,convert!$A$26:$B$31,2)</f>
        <v>0</v>
      </c>
      <c r="R227" s="57">
        <f>VLOOKUP(raw!R227,convert!$A$26:$B$31,2)</f>
        <v>0</v>
      </c>
      <c r="S227" s="57">
        <f>VLOOKUP(raw!S227,convert!$D$26:$E$31,2)</f>
        <v>100</v>
      </c>
      <c r="T227" s="57">
        <f>VLOOKUP(raw!T227,convert!$D$26:$E$31,2)</f>
        <v>100</v>
      </c>
      <c r="U227" s="57">
        <f>VLOOKUP(raw!U227,convert!$D$26:$E$31,2)</f>
        <v>100</v>
      </c>
      <c r="V227" s="57">
        <f>VLOOKUP(raw!V227,convert!$D$26:$E$31,2)</f>
        <v>100</v>
      </c>
      <c r="W227" s="57">
        <f>VLOOKUP(raw!W227,convert!$D$26:$E$31,2)</f>
        <v>100</v>
      </c>
      <c r="X227" s="57">
        <f>VLOOKUP(raw!X227,convert!$D$26:$E$31,2)</f>
        <v>100</v>
      </c>
      <c r="Y227" s="57">
        <f>VLOOKUP(raw!Y227,convert!$D$26:$E$31,2)</f>
        <v>100</v>
      </c>
      <c r="Z227" s="57">
        <f>VLOOKUP(raw!Z227,convert!$D$26:$E$31,2)</f>
        <v>100</v>
      </c>
      <c r="AA227" s="57">
        <f>VLOOKUP(raw!AA227,convert!$D$26:$E$31,2)</f>
        <v>75</v>
      </c>
      <c r="AB227" s="57">
        <f>VLOOKUP(raw!AB227,convert!$D$26:$E$31,2)</f>
        <v>75</v>
      </c>
      <c r="AC227" s="57">
        <f>VLOOKUP(raw!AC227,convert!$D$26:$E$31,2)</f>
        <v>100</v>
      </c>
      <c r="AD227" s="57">
        <f>VLOOKUP(raw!AD227,convert!$D$26:$E$31,2)</f>
        <v>100</v>
      </c>
      <c r="AE227" s="57" t="str">
        <f>VLOOKUP(raw!AE227,convert!$D$26:$E$31,2)</f>
        <v>.</v>
      </c>
      <c r="AF227" s="57">
        <f>VLOOKUP(raw!AF227,convert!$D$26:$E$31,2)</f>
        <v>100</v>
      </c>
      <c r="AG227" s="57">
        <f>VLOOKUP(raw!AG227,convert!$D$26:$E$31,2)</f>
        <v>100</v>
      </c>
      <c r="AH227" s="57">
        <f>VLOOKUP(raw!AH227,convert!$D$26:$E$31,2)</f>
        <v>25</v>
      </c>
      <c r="AI227" s="57">
        <f>VLOOKUP(raw!AI227,convert!$D$26:$E$31,2)</f>
        <v>25</v>
      </c>
      <c r="AJ227" s="57">
        <f>VLOOKUP(raw!AJ227,convert!$D$26:$E$31,2)</f>
        <v>50</v>
      </c>
      <c r="AK227" s="57">
        <f>VLOOKUP(raw!AK227,convert!$D$26:$E$31,2)</f>
        <v>75</v>
      </c>
      <c r="AL227" s="57">
        <f>VLOOKUP(raw!AL227,convert!$D$26:$E$31,2)</f>
        <v>100</v>
      </c>
      <c r="AM227" s="57">
        <f>VLOOKUP(raw!AM227,convert!$D$26:$E$31,2)</f>
        <v>100</v>
      </c>
      <c r="AN227" s="57"/>
      <c r="AO227" s="60">
        <f>IF(COUNT(score!AD227:AE227)=0,".",MIN(score!AD227:AE227))</f>
        <v>100</v>
      </c>
    </row>
    <row r="228" spans="1:41" x14ac:dyDescent="0.25">
      <c r="A228" s="58">
        <f>raw!$A228:$A228</f>
        <v>43350</v>
      </c>
      <c r="B228" s="59" t="str">
        <f>raw!$B228:$B228</f>
        <v>0006-0014</v>
      </c>
      <c r="C228" s="57">
        <f>VLOOKUP(raw!C228,convert!$D$26:$E$31,2)</f>
        <v>25</v>
      </c>
      <c r="D228" s="57">
        <f>VLOOKUP(raw!D228,convert!$A$13:$B$16,2)</f>
        <v>0</v>
      </c>
      <c r="E228" s="57">
        <f>VLOOKUP(raw!E228,convert!$A$13:$B$16,2)</f>
        <v>0</v>
      </c>
      <c r="F228" s="57">
        <f>VLOOKUP(raw!F228,convert!$A$8:$B$10,2)</f>
        <v>100</v>
      </c>
      <c r="G228" s="57">
        <f>VLOOKUP(raw!G228,convert!$A$8:$B$10,2)</f>
        <v>100</v>
      </c>
      <c r="H228" s="57">
        <f>VLOOKUP(raw!H228,convert!$A$8:$B$10,2)</f>
        <v>100</v>
      </c>
      <c r="I228" s="57">
        <f>VLOOKUP(raw!I228,convert!$A$8:$B$10,2)</f>
        <v>100</v>
      </c>
      <c r="J228" s="57">
        <f>VLOOKUP(raw!J228,convert!$D$26:$E$31,2)</f>
        <v>100</v>
      </c>
      <c r="K228" s="57">
        <f>VLOOKUP(raw!K228,convert!$D$34:$E$40,2)</f>
        <v>80</v>
      </c>
      <c r="L228" s="57">
        <f>VLOOKUP(raw!L228,convert!$D$34:$E$40,2)</f>
        <v>80</v>
      </c>
      <c r="M228" s="57">
        <f>VLOOKUP(raw!M228,convert!$A$34:$B$40,2)</f>
        <v>100</v>
      </c>
      <c r="N228" s="57">
        <f>VLOOKUP(raw!N228,convert!$A$26:$B$31,2)</f>
        <v>25</v>
      </c>
      <c r="O228" s="57">
        <f>VLOOKUP(raw!O228,convert!$A$26:$B$31,2)</f>
        <v>25</v>
      </c>
      <c r="P228" s="57">
        <f>VLOOKUP(raw!P228,convert!$A$26:$B$31,2)</f>
        <v>25</v>
      </c>
      <c r="Q228" s="57">
        <f>VLOOKUP(raw!Q228,convert!$A$26:$B$31,2)</f>
        <v>25</v>
      </c>
      <c r="R228" s="57">
        <f>VLOOKUP(raw!R228,convert!$A$26:$B$31,2)</f>
        <v>25</v>
      </c>
      <c r="S228" s="57">
        <f>VLOOKUP(raw!S228,convert!$D$26:$E$31,2)</f>
        <v>100</v>
      </c>
      <c r="T228" s="57">
        <f>VLOOKUP(raw!T228,convert!$D$26:$E$31,2)</f>
        <v>100</v>
      </c>
      <c r="U228" s="57">
        <f>VLOOKUP(raw!U228,convert!$D$26:$E$31,2)</f>
        <v>100</v>
      </c>
      <c r="V228" s="57">
        <f>VLOOKUP(raw!V228,convert!$D$26:$E$31,2)</f>
        <v>100</v>
      </c>
      <c r="W228" s="57">
        <f>VLOOKUP(raw!W228,convert!$D$26:$E$31,2)</f>
        <v>100</v>
      </c>
      <c r="X228" s="57">
        <f>VLOOKUP(raw!X228,convert!$D$26:$E$31,2)</f>
        <v>100</v>
      </c>
      <c r="Y228" s="57">
        <f>VLOOKUP(raw!Y228,convert!$D$26:$E$31,2)</f>
        <v>100</v>
      </c>
      <c r="Z228" s="57">
        <f>VLOOKUP(raw!Z228,convert!$D$26:$E$31,2)</f>
        <v>100</v>
      </c>
      <c r="AA228" s="57">
        <f>VLOOKUP(raw!AA228,convert!$D$26:$E$31,2)</f>
        <v>100</v>
      </c>
      <c r="AB228" s="57">
        <f>VLOOKUP(raw!AB228,convert!$D$26:$E$31,2)</f>
        <v>100</v>
      </c>
      <c r="AC228" s="57">
        <f>VLOOKUP(raw!AC228,convert!$D$26:$E$31,2)</f>
        <v>100</v>
      </c>
      <c r="AD228" s="57">
        <f>VLOOKUP(raw!AD228,convert!$D$26:$E$31,2)</f>
        <v>100</v>
      </c>
      <c r="AE228" s="57" t="str">
        <f>VLOOKUP(raw!AE228,convert!$D$26:$E$31,2)</f>
        <v>.</v>
      </c>
      <c r="AF228" s="57">
        <f>VLOOKUP(raw!AF228,convert!$D$26:$E$31,2)</f>
        <v>75</v>
      </c>
      <c r="AG228" s="57">
        <f>VLOOKUP(raw!AG228,convert!$D$26:$E$31,2)</f>
        <v>75</v>
      </c>
      <c r="AH228" s="57">
        <f>VLOOKUP(raw!AH228,convert!$D$26:$E$31,2)</f>
        <v>50</v>
      </c>
      <c r="AI228" s="57">
        <f>VLOOKUP(raw!AI228,convert!$D$26:$E$31,2)</f>
        <v>75</v>
      </c>
      <c r="AJ228" s="57">
        <f>VLOOKUP(raw!AJ228,convert!$D$26:$E$31,2)</f>
        <v>75</v>
      </c>
      <c r="AK228" s="57">
        <f>VLOOKUP(raw!AK228,convert!$D$26:$E$31,2)</f>
        <v>100</v>
      </c>
      <c r="AL228" s="57">
        <f>VLOOKUP(raw!AL228,convert!$D$26:$E$31,2)</f>
        <v>100</v>
      </c>
      <c r="AM228" s="57">
        <f>VLOOKUP(raw!AM228,convert!$D$26:$E$31,2)</f>
        <v>100</v>
      </c>
      <c r="AN228" s="57"/>
      <c r="AO228" s="60">
        <f>IF(COUNT(score!AD228:AE228)=0,".",MIN(score!AD228:AE228))</f>
        <v>100</v>
      </c>
    </row>
    <row r="229" spans="1:41" x14ac:dyDescent="0.25">
      <c r="A229" s="58">
        <f>raw!$A229:$A229</f>
        <v>43350</v>
      </c>
      <c r="B229" s="59" t="str">
        <f>raw!$B229:$B229</f>
        <v>0006-0015</v>
      </c>
      <c r="C229" s="57">
        <f>VLOOKUP(raw!C229,convert!$D$26:$E$31,2)</f>
        <v>50</v>
      </c>
      <c r="D229" s="57">
        <f>VLOOKUP(raw!D229,convert!$A$13:$B$16,2)</f>
        <v>100</v>
      </c>
      <c r="E229" s="57">
        <f>VLOOKUP(raw!E229,convert!$A$13:$B$16,2)</f>
        <v>50</v>
      </c>
      <c r="F229" s="57">
        <f>VLOOKUP(raw!F229,convert!$A$8:$B$10,2)</f>
        <v>100</v>
      </c>
      <c r="G229" s="57">
        <f>VLOOKUP(raw!G229,convert!$A$8:$B$10,2)</f>
        <v>100</v>
      </c>
      <c r="H229" s="57">
        <f>VLOOKUP(raw!H229,convert!$A$8:$B$10,2)</f>
        <v>100</v>
      </c>
      <c r="I229" s="57">
        <f>VLOOKUP(raw!I229,convert!$A$8:$B$10,2)</f>
        <v>100</v>
      </c>
      <c r="J229" s="57">
        <f>VLOOKUP(raw!J229,convert!$D$26:$E$31,2)</f>
        <v>25</v>
      </c>
      <c r="K229" s="57">
        <f>VLOOKUP(raw!K229,convert!$D$34:$E$40,2)</f>
        <v>40</v>
      </c>
      <c r="L229" s="57">
        <f>VLOOKUP(raw!L229,convert!$D$34:$E$40,2)</f>
        <v>80</v>
      </c>
      <c r="M229" s="57">
        <f>VLOOKUP(raw!M229,convert!$A$34:$B$40,2)</f>
        <v>80</v>
      </c>
      <c r="N229" s="57">
        <f>VLOOKUP(raw!N229,convert!$A$26:$B$31,2)</f>
        <v>100</v>
      </c>
      <c r="O229" s="57">
        <f>VLOOKUP(raw!O229,convert!$A$26:$B$31,2)</f>
        <v>75</v>
      </c>
      <c r="P229" s="57">
        <f>VLOOKUP(raw!P229,convert!$A$26:$B$31,2)</f>
        <v>75</v>
      </c>
      <c r="Q229" s="57">
        <f>VLOOKUP(raw!Q229,convert!$A$26:$B$31,2)</f>
        <v>100</v>
      </c>
      <c r="R229" s="57">
        <f>VLOOKUP(raw!R229,convert!$A$26:$B$31,2)</f>
        <v>100</v>
      </c>
      <c r="S229" s="57">
        <f>VLOOKUP(raw!S229,convert!$D$26:$E$31,2)</f>
        <v>25</v>
      </c>
      <c r="T229" s="57">
        <f>VLOOKUP(raw!T229,convert!$D$26:$E$31,2)</f>
        <v>100</v>
      </c>
      <c r="U229" s="57">
        <f>VLOOKUP(raw!U229,convert!$D$26:$E$31,2)</f>
        <v>100</v>
      </c>
      <c r="V229" s="57">
        <f>VLOOKUP(raw!V229,convert!$D$26:$E$31,2)</f>
        <v>100</v>
      </c>
      <c r="W229" s="57">
        <f>VLOOKUP(raw!W229,convert!$D$26:$E$31,2)</f>
        <v>75</v>
      </c>
      <c r="X229" s="57">
        <f>VLOOKUP(raw!X229,convert!$D$26:$E$31,2)</f>
        <v>100</v>
      </c>
      <c r="Y229" s="57">
        <f>VLOOKUP(raw!Y229,convert!$D$26:$E$31,2)</f>
        <v>100</v>
      </c>
      <c r="Z229" s="57">
        <f>VLOOKUP(raw!Z229,convert!$D$26:$E$31,2)</f>
        <v>75</v>
      </c>
      <c r="AA229" s="57">
        <f>VLOOKUP(raw!AA229,convert!$D$26:$E$31,2)</f>
        <v>75</v>
      </c>
      <c r="AB229" s="57">
        <f>VLOOKUP(raw!AB229,convert!$D$26:$E$31,2)</f>
        <v>100</v>
      </c>
      <c r="AC229" s="57">
        <f>VLOOKUP(raw!AC229,convert!$D$26:$E$31,2)</f>
        <v>100</v>
      </c>
      <c r="AD229" s="57">
        <f>VLOOKUP(raw!AD229,convert!$D$26:$E$31,2)</f>
        <v>100</v>
      </c>
      <c r="AE229" s="57" t="str">
        <f>VLOOKUP(raw!AE229,convert!$D$26:$E$31,2)</f>
        <v>.</v>
      </c>
      <c r="AF229" s="57">
        <f>VLOOKUP(raw!AF229,convert!$D$26:$E$31,2)</f>
        <v>100</v>
      </c>
      <c r="AG229" s="57">
        <f>VLOOKUP(raw!AG229,convert!$D$26:$E$31,2)</f>
        <v>100</v>
      </c>
      <c r="AH229" s="57">
        <f>VLOOKUP(raw!AH229,convert!$D$26:$E$31,2)</f>
        <v>50</v>
      </c>
      <c r="AI229" s="57">
        <f>VLOOKUP(raw!AI229,convert!$D$26:$E$31,2)</f>
        <v>50</v>
      </c>
      <c r="AJ229" s="57">
        <f>VLOOKUP(raw!AJ229,convert!$D$26:$E$31,2)</f>
        <v>75</v>
      </c>
      <c r="AK229" s="57">
        <f>VLOOKUP(raw!AK229,convert!$D$26:$E$31,2)</f>
        <v>75</v>
      </c>
      <c r="AL229" s="57">
        <f>VLOOKUP(raw!AL229,convert!$D$26:$E$31,2)</f>
        <v>100</v>
      </c>
      <c r="AM229" s="57">
        <f>VLOOKUP(raw!AM229,convert!$D$26:$E$31,2)</f>
        <v>100</v>
      </c>
      <c r="AN229" s="57"/>
      <c r="AO229" s="60">
        <f>IF(COUNT(score!AD229:AE229)=0,".",MIN(score!AD229:AE229))</f>
        <v>100</v>
      </c>
    </row>
    <row r="230" spans="1:41" x14ac:dyDescent="0.25">
      <c r="A230" s="58">
        <f>raw!$A230:$A230</f>
        <v>43350</v>
      </c>
      <c r="B230" s="59" t="str">
        <f>raw!$B230:$B230</f>
        <v>0006-0019</v>
      </c>
      <c r="C230" s="57">
        <f>VLOOKUP(raw!C230,convert!$D$26:$E$31,2)</f>
        <v>25</v>
      </c>
      <c r="D230" s="57">
        <f>VLOOKUP(raw!D230,convert!$A$13:$B$16,2)</f>
        <v>0</v>
      </c>
      <c r="E230" s="57">
        <f>VLOOKUP(raw!E230,convert!$A$13:$B$16,2)</f>
        <v>0</v>
      </c>
      <c r="F230" s="57">
        <f>VLOOKUP(raw!F230,convert!$A$8:$B$10,2)</f>
        <v>100</v>
      </c>
      <c r="G230" s="57">
        <f>VLOOKUP(raw!G230,convert!$A$8:$B$10,2)</f>
        <v>100</v>
      </c>
      <c r="H230" s="57">
        <f>VLOOKUP(raw!H230,convert!$A$8:$B$10,2)</f>
        <v>100</v>
      </c>
      <c r="I230" s="57">
        <f>VLOOKUP(raw!I230,convert!$A$8:$B$10,2)</f>
        <v>100</v>
      </c>
      <c r="J230" s="57">
        <f>VLOOKUP(raw!J230,convert!$D$26:$E$31,2)</f>
        <v>25</v>
      </c>
      <c r="K230" s="57">
        <f>VLOOKUP(raw!K230,convert!$D$34:$E$40,2)</f>
        <v>40</v>
      </c>
      <c r="L230" s="57">
        <f>VLOOKUP(raw!L230,convert!$D$34:$E$40,2)</f>
        <v>40</v>
      </c>
      <c r="M230" s="57">
        <f>VLOOKUP(raw!M230,convert!$A$34:$B$40,2)</f>
        <v>60</v>
      </c>
      <c r="N230" s="57">
        <f>VLOOKUP(raw!N230,convert!$A$26:$B$31,2)</f>
        <v>50</v>
      </c>
      <c r="O230" s="57">
        <f>VLOOKUP(raw!O230,convert!$A$26:$B$31,2)</f>
        <v>0</v>
      </c>
      <c r="P230" s="57">
        <f>VLOOKUP(raw!P230,convert!$A$26:$B$31,2)</f>
        <v>0</v>
      </c>
      <c r="Q230" s="57">
        <f>VLOOKUP(raw!Q230,convert!$A$26:$B$31,2)</f>
        <v>0</v>
      </c>
      <c r="R230" s="57">
        <f>VLOOKUP(raw!R230,convert!$A$26:$B$31,2)</f>
        <v>0</v>
      </c>
      <c r="S230" s="57">
        <f>VLOOKUP(raw!S230,convert!$D$26:$E$31,2)</f>
        <v>100</v>
      </c>
      <c r="T230" s="57">
        <f>VLOOKUP(raw!T230,convert!$D$26:$E$31,2)</f>
        <v>75</v>
      </c>
      <c r="U230" s="57">
        <f>VLOOKUP(raw!U230,convert!$D$26:$E$31,2)</f>
        <v>100</v>
      </c>
      <c r="V230" s="57">
        <f>VLOOKUP(raw!V230,convert!$D$26:$E$31,2)</f>
        <v>50</v>
      </c>
      <c r="W230" s="57">
        <f>VLOOKUP(raw!W230,convert!$D$26:$E$31,2)</f>
        <v>25</v>
      </c>
      <c r="X230" s="57">
        <f>VLOOKUP(raw!X230,convert!$D$26:$E$31,2)</f>
        <v>100</v>
      </c>
      <c r="Y230" s="57">
        <f>VLOOKUP(raw!Y230,convert!$D$26:$E$31,2)</f>
        <v>100</v>
      </c>
      <c r="Z230" s="57">
        <f>VLOOKUP(raw!Z230,convert!$D$26:$E$31,2)</f>
        <v>75</v>
      </c>
      <c r="AA230" s="57">
        <f>VLOOKUP(raw!AA230,convert!$D$26:$E$31,2)</f>
        <v>50</v>
      </c>
      <c r="AB230" s="57">
        <f>VLOOKUP(raw!AB230,convert!$D$26:$E$31,2)</f>
        <v>50</v>
      </c>
      <c r="AC230" s="57">
        <f>VLOOKUP(raw!AC230,convert!$D$26:$E$31,2)</f>
        <v>0</v>
      </c>
      <c r="AD230" s="57">
        <f>VLOOKUP(raw!AD230,convert!$D$26:$E$31,2)</f>
        <v>75</v>
      </c>
      <c r="AE230" s="57" t="str">
        <f>VLOOKUP(raw!AE230,convert!$D$26:$E$31,2)</f>
        <v>.</v>
      </c>
      <c r="AF230" s="57">
        <f>VLOOKUP(raw!AF230,convert!$D$26:$E$31,2)</f>
        <v>100</v>
      </c>
      <c r="AG230" s="57">
        <f>VLOOKUP(raw!AG230,convert!$D$26:$E$31,2)</f>
        <v>100</v>
      </c>
      <c r="AH230" s="57">
        <f>VLOOKUP(raw!AH230,convert!$D$26:$E$31,2)</f>
        <v>25</v>
      </c>
      <c r="AI230" s="57">
        <f>VLOOKUP(raw!AI230,convert!$D$26:$E$31,2)</f>
        <v>0</v>
      </c>
      <c r="AJ230" s="57">
        <f>VLOOKUP(raw!AJ230,convert!$D$26:$E$31,2)</f>
        <v>0</v>
      </c>
      <c r="AK230" s="57">
        <f>VLOOKUP(raw!AK230,convert!$D$26:$E$31,2)</f>
        <v>75</v>
      </c>
      <c r="AL230" s="57">
        <f>VLOOKUP(raw!AL230,convert!$D$26:$E$31,2)</f>
        <v>100</v>
      </c>
      <c r="AM230" s="57">
        <f>VLOOKUP(raw!AM230,convert!$D$26:$E$31,2)</f>
        <v>100</v>
      </c>
      <c r="AN230" s="57"/>
      <c r="AO230" s="60">
        <f>IF(COUNT(score!AD230:AE230)=0,".",MIN(score!AD230:AE230))</f>
        <v>75</v>
      </c>
    </row>
    <row r="231" spans="1:41" x14ac:dyDescent="0.25">
      <c r="A231" s="58">
        <f>raw!$A231:$A231</f>
        <v>43350</v>
      </c>
      <c r="B231" s="59" t="str">
        <f>raw!$B231:$B231</f>
        <v>0006-0021</v>
      </c>
      <c r="C231" s="57">
        <f>VLOOKUP(raw!C231,convert!$D$26:$E$31,2)</f>
        <v>50</v>
      </c>
      <c r="D231" s="57">
        <f>VLOOKUP(raw!D231,convert!$A$13:$B$16,2)</f>
        <v>100</v>
      </c>
      <c r="E231" s="57">
        <f>VLOOKUP(raw!E231,convert!$A$13:$B$16,2)</f>
        <v>100</v>
      </c>
      <c r="F231" s="57">
        <f>VLOOKUP(raw!F231,convert!$A$8:$B$10,2)</f>
        <v>100</v>
      </c>
      <c r="G231" s="57">
        <f>VLOOKUP(raw!G231,convert!$A$8:$B$10,2)</f>
        <v>100</v>
      </c>
      <c r="H231" s="57">
        <f>VLOOKUP(raw!H231,convert!$A$8:$B$10,2)</f>
        <v>100</v>
      </c>
      <c r="I231" s="57">
        <f>VLOOKUP(raw!I231,convert!$A$8:$B$10,2)</f>
        <v>100</v>
      </c>
      <c r="J231" s="57">
        <f>VLOOKUP(raw!J231,convert!$D$26:$E$31,2)</f>
        <v>75</v>
      </c>
      <c r="K231" s="57">
        <f>VLOOKUP(raw!K231,convert!$D$34:$E$40,2)</f>
        <v>80</v>
      </c>
      <c r="L231" s="57">
        <f>VLOOKUP(raw!L231,convert!$D$34:$E$40,2)</f>
        <v>80</v>
      </c>
      <c r="M231" s="57">
        <f>VLOOKUP(raw!M231,convert!$A$34:$B$40,2)</f>
        <v>80</v>
      </c>
      <c r="N231" s="57">
        <f>VLOOKUP(raw!N231,convert!$A$26:$B$31,2)</f>
        <v>100</v>
      </c>
      <c r="O231" s="57">
        <f>VLOOKUP(raw!O231,convert!$A$26:$B$31,2)</f>
        <v>25</v>
      </c>
      <c r="P231" s="57">
        <f>VLOOKUP(raw!P231,convert!$A$26:$B$31,2)</f>
        <v>75</v>
      </c>
      <c r="Q231" s="57">
        <f>VLOOKUP(raw!Q231,convert!$A$26:$B$31,2)</f>
        <v>100</v>
      </c>
      <c r="R231" s="57">
        <f>VLOOKUP(raw!R231,convert!$A$26:$B$31,2)</f>
        <v>100</v>
      </c>
      <c r="S231" s="57">
        <f>VLOOKUP(raw!S231,convert!$D$26:$E$31,2)</f>
        <v>75</v>
      </c>
      <c r="T231" s="57">
        <f>VLOOKUP(raw!T231,convert!$D$26:$E$31,2)</f>
        <v>100</v>
      </c>
      <c r="U231" s="57">
        <f>VLOOKUP(raw!U231,convert!$D$26:$E$31,2)</f>
        <v>75</v>
      </c>
      <c r="V231" s="57">
        <f>VLOOKUP(raw!V231,convert!$D$26:$E$31,2)</f>
        <v>75</v>
      </c>
      <c r="W231" s="57">
        <f>VLOOKUP(raw!W231,convert!$D$26:$E$31,2)</f>
        <v>75</v>
      </c>
      <c r="X231" s="57">
        <f>VLOOKUP(raw!X231,convert!$D$26:$E$31,2)</f>
        <v>100</v>
      </c>
      <c r="Y231" s="57">
        <f>VLOOKUP(raw!Y231,convert!$D$26:$E$31,2)</f>
        <v>75</v>
      </c>
      <c r="Z231" s="57">
        <f>VLOOKUP(raw!Z231,convert!$D$26:$E$31,2)</f>
        <v>100</v>
      </c>
      <c r="AA231" s="57">
        <f>VLOOKUP(raw!AA231,convert!$D$26:$E$31,2)</f>
        <v>75</v>
      </c>
      <c r="AB231" s="57">
        <f>VLOOKUP(raw!AB231,convert!$D$26:$E$31,2)</f>
        <v>75</v>
      </c>
      <c r="AC231" s="57">
        <f>VLOOKUP(raw!AC231,convert!$D$26:$E$31,2)</f>
        <v>50</v>
      </c>
      <c r="AD231" s="57">
        <f>VLOOKUP(raw!AD231,convert!$D$26:$E$31,2)</f>
        <v>100</v>
      </c>
      <c r="AE231" s="57" t="str">
        <f>VLOOKUP(raw!AE231,convert!$D$26:$E$31,2)</f>
        <v>.</v>
      </c>
      <c r="AF231" s="57">
        <f>VLOOKUP(raw!AF231,convert!$D$26:$E$31,2)</f>
        <v>100</v>
      </c>
      <c r="AG231" s="57">
        <f>VLOOKUP(raw!AG231,convert!$D$26:$E$31,2)</f>
        <v>100</v>
      </c>
      <c r="AH231" s="57">
        <f>VLOOKUP(raw!AH231,convert!$D$26:$E$31,2)</f>
        <v>100</v>
      </c>
      <c r="AI231" s="57">
        <f>VLOOKUP(raw!AI231,convert!$D$26:$E$31,2)</f>
        <v>100</v>
      </c>
      <c r="AJ231" s="57">
        <f>VLOOKUP(raw!AJ231,convert!$D$26:$E$31,2)</f>
        <v>100</v>
      </c>
      <c r="AK231" s="57">
        <f>VLOOKUP(raw!AK231,convert!$D$26:$E$31,2)</f>
        <v>75</v>
      </c>
      <c r="AL231" s="57">
        <f>VLOOKUP(raw!AL231,convert!$D$26:$E$31,2)</f>
        <v>75</v>
      </c>
      <c r="AM231" s="57">
        <f>VLOOKUP(raw!AM231,convert!$D$26:$E$31,2)</f>
        <v>75</v>
      </c>
      <c r="AN231" s="57"/>
      <c r="AO231" s="60">
        <f>IF(COUNT(score!AD231:AE231)=0,".",MIN(score!AD231:AE231))</f>
        <v>100</v>
      </c>
    </row>
    <row r="232" spans="1:41" x14ac:dyDescent="0.25">
      <c r="A232" s="58">
        <f>raw!$A232:$A232</f>
        <v>43348</v>
      </c>
      <c r="B232" s="59" t="str">
        <f>raw!$B232:$B232</f>
        <v>0006-0025</v>
      </c>
      <c r="C232" s="57">
        <f>VLOOKUP(raw!C232,convert!$D$26:$E$31,2)</f>
        <v>50</v>
      </c>
      <c r="D232" s="57">
        <f>VLOOKUP(raw!D232,convert!$A$13:$B$16,2)</f>
        <v>100</v>
      </c>
      <c r="E232" s="57">
        <f>VLOOKUP(raw!E232,convert!$A$13:$B$16,2)</f>
        <v>100</v>
      </c>
      <c r="F232" s="57">
        <f>VLOOKUP(raw!F232,convert!$A$8:$B$10,2)</f>
        <v>100</v>
      </c>
      <c r="G232" s="57">
        <f>VLOOKUP(raw!G232,convert!$A$8:$B$10,2)</f>
        <v>100</v>
      </c>
      <c r="H232" s="57">
        <f>VLOOKUP(raw!H232,convert!$A$8:$B$10,2)</f>
        <v>100</v>
      </c>
      <c r="I232" s="57">
        <f>VLOOKUP(raw!I232,convert!$A$8:$B$10,2)</f>
        <v>100</v>
      </c>
      <c r="J232" s="57">
        <f>VLOOKUP(raw!J232,convert!$D$26:$E$31,2)</f>
        <v>75</v>
      </c>
      <c r="K232" s="57">
        <f>VLOOKUP(raw!K232,convert!$D$34:$E$40,2)</f>
        <v>100</v>
      </c>
      <c r="L232" s="57">
        <f>VLOOKUP(raw!L232,convert!$D$34:$E$40,2)</f>
        <v>100</v>
      </c>
      <c r="M232" s="57">
        <f>VLOOKUP(raw!M232,convert!$A$34:$B$40,2)</f>
        <v>100</v>
      </c>
      <c r="N232" s="57">
        <f>VLOOKUP(raw!N232,convert!$A$26:$B$31,2)</f>
        <v>0</v>
      </c>
      <c r="O232" s="57">
        <f>VLOOKUP(raw!O232,convert!$A$26:$B$31,2)</f>
        <v>0</v>
      </c>
      <c r="P232" s="57">
        <f>VLOOKUP(raw!P232,convert!$A$26:$B$31,2)</f>
        <v>75</v>
      </c>
      <c r="Q232" s="57">
        <f>VLOOKUP(raw!Q232,convert!$A$26:$B$31,2)</f>
        <v>75</v>
      </c>
      <c r="R232" s="57">
        <f>VLOOKUP(raw!R232,convert!$A$26:$B$31,2)</f>
        <v>100</v>
      </c>
      <c r="S232" s="57">
        <f>VLOOKUP(raw!S232,convert!$D$26:$E$31,2)</f>
        <v>75</v>
      </c>
      <c r="T232" s="57">
        <f>VLOOKUP(raw!T232,convert!$D$26:$E$31,2)</f>
        <v>75</v>
      </c>
      <c r="U232" s="57">
        <f>VLOOKUP(raw!U232,convert!$D$26:$E$31,2)</f>
        <v>100</v>
      </c>
      <c r="V232" s="57">
        <f>VLOOKUP(raw!V232,convert!$D$26:$E$31,2)</f>
        <v>50</v>
      </c>
      <c r="W232" s="57">
        <f>VLOOKUP(raw!W232,convert!$D$26:$E$31,2)</f>
        <v>25</v>
      </c>
      <c r="X232" s="57">
        <f>VLOOKUP(raw!X232,convert!$D$26:$E$31,2)</f>
        <v>100</v>
      </c>
      <c r="Y232" s="57">
        <f>VLOOKUP(raw!Y232,convert!$D$26:$E$31,2)</f>
        <v>100</v>
      </c>
      <c r="Z232" s="57">
        <f>VLOOKUP(raw!Z232,convert!$D$26:$E$31,2)</f>
        <v>100</v>
      </c>
      <c r="AA232" s="57">
        <f>VLOOKUP(raw!AA232,convert!$D$26:$E$31,2)</f>
        <v>100</v>
      </c>
      <c r="AB232" s="57">
        <f>VLOOKUP(raw!AB232,convert!$D$26:$E$31,2)</f>
        <v>50</v>
      </c>
      <c r="AC232" s="57">
        <f>VLOOKUP(raw!AC232,convert!$D$26:$E$31,2)</f>
        <v>50</v>
      </c>
      <c r="AD232" s="57">
        <f>VLOOKUP(raw!AD232,convert!$D$26:$E$31,2)</f>
        <v>100</v>
      </c>
      <c r="AE232" s="57" t="str">
        <f>VLOOKUP(raw!AE232,convert!$D$26:$E$31,2)</f>
        <v>.</v>
      </c>
      <c r="AF232" s="57">
        <f>VLOOKUP(raw!AF232,convert!$D$26:$E$31,2)</f>
        <v>50</v>
      </c>
      <c r="AG232" s="57">
        <f>VLOOKUP(raw!AG232,convert!$D$26:$E$31,2)</f>
        <v>50</v>
      </c>
      <c r="AH232" s="57">
        <f>VLOOKUP(raw!AH232,convert!$D$26:$E$31,2)</f>
        <v>100</v>
      </c>
      <c r="AI232" s="57">
        <f>VLOOKUP(raw!AI232,convert!$D$26:$E$31,2)</f>
        <v>0</v>
      </c>
      <c r="AJ232" s="57">
        <f>VLOOKUP(raw!AJ232,convert!$D$26:$E$31,2)</f>
        <v>100</v>
      </c>
      <c r="AK232" s="57">
        <f>VLOOKUP(raw!AK232,convert!$D$26:$E$31,2)</f>
        <v>100</v>
      </c>
      <c r="AL232" s="57">
        <f>VLOOKUP(raw!AL232,convert!$D$26:$E$31,2)</f>
        <v>50</v>
      </c>
      <c r="AM232" s="57">
        <f>VLOOKUP(raw!AM232,convert!$D$26:$E$31,2)</f>
        <v>100</v>
      </c>
      <c r="AN232" s="57"/>
      <c r="AO232" s="60">
        <f>IF(COUNT(score!AD232:AE232)=0,".",MIN(score!AD232:AE232))</f>
        <v>100</v>
      </c>
    </row>
    <row r="233" spans="1:41" x14ac:dyDescent="0.25">
      <c r="A233" s="58">
        <f>raw!$A233:$A233</f>
        <v>43350</v>
      </c>
      <c r="B233" s="59" t="str">
        <f>raw!$B233:$B233</f>
        <v>0006-0027</v>
      </c>
      <c r="C233" s="57">
        <f>VLOOKUP(raw!C233,convert!$D$26:$E$31,2)</f>
        <v>50</v>
      </c>
      <c r="D233" s="57">
        <f>VLOOKUP(raw!D233,convert!$A$13:$B$16,2)</f>
        <v>50</v>
      </c>
      <c r="E233" s="57">
        <f>VLOOKUP(raw!E233,convert!$A$13:$B$16,2)</f>
        <v>50</v>
      </c>
      <c r="F233" s="57">
        <f>VLOOKUP(raw!F233,convert!$A$8:$B$10,2)</f>
        <v>100</v>
      </c>
      <c r="G233" s="57">
        <f>VLOOKUP(raw!G233,convert!$A$8:$B$10,2)</f>
        <v>100</v>
      </c>
      <c r="H233" s="57">
        <f>VLOOKUP(raw!H233,convert!$A$8:$B$10,2)</f>
        <v>100</v>
      </c>
      <c r="I233" s="57">
        <f>VLOOKUP(raw!I233,convert!$A$8:$B$10,2)</f>
        <v>100</v>
      </c>
      <c r="J233" s="57">
        <f>VLOOKUP(raw!J233,convert!$D$26:$E$31,2)</f>
        <v>100</v>
      </c>
      <c r="K233" s="57">
        <f>VLOOKUP(raw!K233,convert!$D$34:$E$40,2)</f>
        <v>100</v>
      </c>
      <c r="L233" s="57">
        <f>VLOOKUP(raw!L233,convert!$D$34:$E$40,2)</f>
        <v>100</v>
      </c>
      <c r="M233" s="57">
        <f>VLOOKUP(raw!M233,convert!$A$34:$B$40,2)</f>
        <v>100</v>
      </c>
      <c r="N233" s="57">
        <f>VLOOKUP(raw!N233,convert!$A$26:$B$31,2)</f>
        <v>100</v>
      </c>
      <c r="O233" s="57">
        <f>VLOOKUP(raw!O233,convert!$A$26:$B$31,2)</f>
        <v>25</v>
      </c>
      <c r="P233" s="57">
        <f>VLOOKUP(raw!P233,convert!$A$26:$B$31,2)</f>
        <v>25</v>
      </c>
      <c r="Q233" s="57">
        <f>VLOOKUP(raw!Q233,convert!$A$26:$B$31,2)</f>
        <v>75</v>
      </c>
      <c r="R233" s="57">
        <f>VLOOKUP(raw!R233,convert!$A$26:$B$31,2)</f>
        <v>100</v>
      </c>
      <c r="S233" s="57">
        <f>VLOOKUP(raw!S233,convert!$D$26:$E$31,2)</f>
        <v>25</v>
      </c>
      <c r="T233" s="57">
        <f>VLOOKUP(raw!T233,convert!$D$26:$E$31,2)</f>
        <v>100</v>
      </c>
      <c r="U233" s="57">
        <f>VLOOKUP(raw!U233,convert!$D$26:$E$31,2)</f>
        <v>100</v>
      </c>
      <c r="V233" s="57">
        <f>VLOOKUP(raw!V233,convert!$D$26:$E$31,2)</f>
        <v>100</v>
      </c>
      <c r="W233" s="57">
        <f>VLOOKUP(raw!W233,convert!$D$26:$E$31,2)</f>
        <v>25</v>
      </c>
      <c r="X233" s="57">
        <f>VLOOKUP(raw!X233,convert!$D$26:$E$31,2)</f>
        <v>75</v>
      </c>
      <c r="Y233" s="57">
        <f>VLOOKUP(raw!Y233,convert!$D$26:$E$31,2)</f>
        <v>100</v>
      </c>
      <c r="Z233" s="57">
        <f>VLOOKUP(raw!Z233,convert!$D$26:$E$31,2)</f>
        <v>100</v>
      </c>
      <c r="AA233" s="57">
        <f>VLOOKUP(raw!AA233,convert!$D$26:$E$31,2)</f>
        <v>0</v>
      </c>
      <c r="AB233" s="57">
        <f>VLOOKUP(raw!AB233,convert!$D$26:$E$31,2)</f>
        <v>100</v>
      </c>
      <c r="AC233" s="57">
        <f>VLOOKUP(raw!AC233,convert!$D$26:$E$31,2)</f>
        <v>100</v>
      </c>
      <c r="AD233" s="57">
        <f>VLOOKUP(raw!AD233,convert!$D$26:$E$31,2)</f>
        <v>100</v>
      </c>
      <c r="AE233" s="57" t="str">
        <f>VLOOKUP(raw!AE233,convert!$D$26:$E$31,2)</f>
        <v>.</v>
      </c>
      <c r="AF233" s="57">
        <f>VLOOKUP(raw!AF233,convert!$D$26:$E$31,2)</f>
        <v>100</v>
      </c>
      <c r="AG233" s="57">
        <f>VLOOKUP(raw!AG233,convert!$D$26:$E$31,2)</f>
        <v>100</v>
      </c>
      <c r="AH233" s="57">
        <f>VLOOKUP(raw!AH233,convert!$D$26:$E$31,2)</f>
        <v>100</v>
      </c>
      <c r="AI233" s="57">
        <f>VLOOKUP(raw!AI233,convert!$D$26:$E$31,2)</f>
        <v>100</v>
      </c>
      <c r="AJ233" s="57">
        <f>VLOOKUP(raw!AJ233,convert!$D$26:$E$31,2)</f>
        <v>25</v>
      </c>
      <c r="AK233" s="57">
        <f>VLOOKUP(raw!AK233,convert!$D$26:$E$31,2)</f>
        <v>100</v>
      </c>
      <c r="AL233" s="57">
        <f>VLOOKUP(raw!AL233,convert!$D$26:$E$31,2)</f>
        <v>100</v>
      </c>
      <c r="AM233" s="57">
        <f>VLOOKUP(raw!AM233,convert!$D$26:$E$31,2)</f>
        <v>100</v>
      </c>
      <c r="AN233" s="57"/>
      <c r="AO233" s="60">
        <f>IF(COUNT(score!AD233:AE233)=0,".",MIN(score!AD233:AE233))</f>
        <v>100</v>
      </c>
    </row>
    <row r="234" spans="1:41" x14ac:dyDescent="0.25">
      <c r="A234" s="58">
        <f>raw!$A234:$A234</f>
        <v>43353</v>
      </c>
      <c r="B234" s="59" t="str">
        <f>raw!$B234:$B234</f>
        <v>0006-0028</v>
      </c>
      <c r="C234" s="57">
        <f>VLOOKUP(raw!C234,convert!$D$26:$E$31,2)</f>
        <v>25</v>
      </c>
      <c r="D234" s="57">
        <f>VLOOKUP(raw!D234,convert!$A$13:$B$16,2)</f>
        <v>0</v>
      </c>
      <c r="E234" s="57">
        <f>VLOOKUP(raw!E234,convert!$A$13:$B$16,2)</f>
        <v>0</v>
      </c>
      <c r="F234" s="57">
        <f>VLOOKUP(raw!F234,convert!$A$8:$B$10,2)</f>
        <v>0</v>
      </c>
      <c r="G234" s="57">
        <f>VLOOKUP(raw!G234,convert!$A$8:$B$10,2)</f>
        <v>0</v>
      </c>
      <c r="H234" s="57">
        <f>VLOOKUP(raw!H234,convert!$A$8:$B$10,2)</f>
        <v>0</v>
      </c>
      <c r="I234" s="57">
        <f>VLOOKUP(raw!I234,convert!$A$8:$B$10,2)</f>
        <v>0</v>
      </c>
      <c r="J234" s="57">
        <f>VLOOKUP(raw!J234,convert!$D$26:$E$31,2)</f>
        <v>25</v>
      </c>
      <c r="K234" s="57">
        <f>VLOOKUP(raw!K234,convert!$D$34:$E$40,2)</f>
        <v>40</v>
      </c>
      <c r="L234" s="57">
        <f>VLOOKUP(raw!L234,convert!$D$34:$E$40,2)</f>
        <v>40</v>
      </c>
      <c r="M234" s="57">
        <f>VLOOKUP(raw!M234,convert!$A$34:$B$40,2)</f>
        <v>20</v>
      </c>
      <c r="N234" s="57">
        <f>VLOOKUP(raw!N234,convert!$A$26:$B$31,2)</f>
        <v>25</v>
      </c>
      <c r="O234" s="57">
        <f>VLOOKUP(raw!O234,convert!$A$26:$B$31,2)</f>
        <v>0</v>
      </c>
      <c r="P234" s="57">
        <f>VLOOKUP(raw!P234,convert!$A$26:$B$31,2)</f>
        <v>0</v>
      </c>
      <c r="Q234" s="57">
        <f>VLOOKUP(raw!Q234,convert!$A$26:$B$31,2)</f>
        <v>25</v>
      </c>
      <c r="R234" s="57">
        <f>VLOOKUP(raw!R234,convert!$A$26:$B$31,2)</f>
        <v>0</v>
      </c>
      <c r="S234" s="57">
        <f>VLOOKUP(raw!S234,convert!$D$26:$E$31,2)</f>
        <v>25</v>
      </c>
      <c r="T234" s="57">
        <f>VLOOKUP(raw!T234,convert!$D$26:$E$31,2)</f>
        <v>75</v>
      </c>
      <c r="U234" s="57">
        <f>VLOOKUP(raw!U234,convert!$D$26:$E$31,2)</f>
        <v>75</v>
      </c>
      <c r="V234" s="57">
        <f>VLOOKUP(raw!V234,convert!$D$26:$E$31,2)</f>
        <v>50</v>
      </c>
      <c r="W234" s="57">
        <f>VLOOKUP(raw!W234,convert!$D$26:$E$31,2)</f>
        <v>75</v>
      </c>
      <c r="X234" s="57">
        <f>VLOOKUP(raw!X234,convert!$D$26:$E$31,2)</f>
        <v>100</v>
      </c>
      <c r="Y234" s="57">
        <f>VLOOKUP(raw!Y234,convert!$D$26:$E$31,2)</f>
        <v>50</v>
      </c>
      <c r="Z234" s="57">
        <f>VLOOKUP(raw!Z234,convert!$D$26:$E$31,2)</f>
        <v>25</v>
      </c>
      <c r="AA234" s="57">
        <f>VLOOKUP(raw!AA234,convert!$D$26:$E$31,2)</f>
        <v>25</v>
      </c>
      <c r="AB234" s="57">
        <f>VLOOKUP(raw!AB234,convert!$D$26:$E$31,2)</f>
        <v>25</v>
      </c>
      <c r="AC234" s="57">
        <f>VLOOKUP(raw!AC234,convert!$D$26:$E$31,2)</f>
        <v>50</v>
      </c>
      <c r="AD234" s="57">
        <f>VLOOKUP(raw!AD234,convert!$D$26:$E$31,2)</f>
        <v>25</v>
      </c>
      <c r="AE234" s="57" t="str">
        <f>VLOOKUP(raw!AE234,convert!$D$26:$E$31,2)</f>
        <v>.</v>
      </c>
      <c r="AF234" s="57">
        <f>VLOOKUP(raw!AF234,convert!$D$26:$E$31,2)</f>
        <v>100</v>
      </c>
      <c r="AG234" s="57">
        <f>VLOOKUP(raw!AG234,convert!$D$26:$E$31,2)</f>
        <v>100</v>
      </c>
      <c r="AH234" s="57">
        <f>VLOOKUP(raw!AH234,convert!$D$26:$E$31,2)</f>
        <v>75</v>
      </c>
      <c r="AI234" s="57">
        <f>VLOOKUP(raw!AI234,convert!$D$26:$E$31,2)</f>
        <v>50</v>
      </c>
      <c r="AJ234" s="57">
        <f>VLOOKUP(raw!AJ234,convert!$D$26:$E$31,2)</f>
        <v>50</v>
      </c>
      <c r="AK234" s="57">
        <f>VLOOKUP(raw!AK234,convert!$D$26:$E$31,2)</f>
        <v>75</v>
      </c>
      <c r="AL234" s="57">
        <f>VLOOKUP(raw!AL234,convert!$D$26:$E$31,2)</f>
        <v>50</v>
      </c>
      <c r="AM234" s="57">
        <f>VLOOKUP(raw!AM234,convert!$D$26:$E$31,2)</f>
        <v>75</v>
      </c>
      <c r="AN234" s="57"/>
      <c r="AO234" s="60">
        <f>IF(COUNT(score!AD234:AE234)=0,".",MIN(score!AD234:AE234))</f>
        <v>25</v>
      </c>
    </row>
    <row r="235" spans="1:41" x14ac:dyDescent="0.25">
      <c r="A235" s="58">
        <f>raw!$A235:$A235</f>
        <v>43382</v>
      </c>
      <c r="B235" s="59" t="str">
        <f>raw!$B235:$B235</f>
        <v>0006-0029</v>
      </c>
      <c r="C235" s="57">
        <f>VLOOKUP(raw!C235,convert!$D$26:$E$31,2)</f>
        <v>50</v>
      </c>
      <c r="D235" s="57">
        <f>VLOOKUP(raw!D235,convert!$A$13:$B$16,2)</f>
        <v>50</v>
      </c>
      <c r="E235" s="57">
        <f>VLOOKUP(raw!E235,convert!$A$13:$B$16,2)</f>
        <v>50</v>
      </c>
      <c r="F235" s="57">
        <f>VLOOKUP(raw!F235,convert!$A$8:$B$10,2)</f>
        <v>100</v>
      </c>
      <c r="G235" s="57">
        <f>VLOOKUP(raw!G235,convert!$A$8:$B$10,2)</f>
        <v>100</v>
      </c>
      <c r="H235" s="57">
        <f>VLOOKUP(raw!H235,convert!$A$8:$B$10,2)</f>
        <v>100</v>
      </c>
      <c r="I235" s="57">
        <f>VLOOKUP(raw!I235,convert!$A$8:$B$10,2)</f>
        <v>100</v>
      </c>
      <c r="J235" s="57">
        <f>VLOOKUP(raw!J235,convert!$D$26:$E$31,2)</f>
        <v>100</v>
      </c>
      <c r="K235" s="57">
        <f>VLOOKUP(raw!K235,convert!$D$34:$E$40,2)</f>
        <v>100</v>
      </c>
      <c r="L235" s="57">
        <f>VLOOKUP(raw!L235,convert!$D$34:$E$40,2)</f>
        <v>100</v>
      </c>
      <c r="M235" s="57">
        <f>VLOOKUP(raw!M235,convert!$A$34:$B$40,2)</f>
        <v>60</v>
      </c>
      <c r="N235" s="57">
        <f>VLOOKUP(raw!N235,convert!$A$26:$B$31,2)</f>
        <v>50</v>
      </c>
      <c r="O235" s="57">
        <f>VLOOKUP(raw!O235,convert!$A$26:$B$31,2)</f>
        <v>0</v>
      </c>
      <c r="P235" s="57">
        <f>VLOOKUP(raw!P235,convert!$A$26:$B$31,2)</f>
        <v>25</v>
      </c>
      <c r="Q235" s="57">
        <f>VLOOKUP(raw!Q235,convert!$A$26:$B$31,2)</f>
        <v>25</v>
      </c>
      <c r="R235" s="57">
        <f>VLOOKUP(raw!R235,convert!$A$26:$B$31,2)</f>
        <v>0</v>
      </c>
      <c r="S235" s="57">
        <f>VLOOKUP(raw!S235,convert!$D$26:$E$31,2)</f>
        <v>75</v>
      </c>
      <c r="T235" s="57">
        <f>VLOOKUP(raw!T235,convert!$D$26:$E$31,2)</f>
        <v>100</v>
      </c>
      <c r="U235" s="57">
        <f>VLOOKUP(raw!U235,convert!$D$26:$E$31,2)</f>
        <v>50</v>
      </c>
      <c r="V235" s="57">
        <f>VLOOKUP(raw!V235,convert!$D$26:$E$31,2)</f>
        <v>75</v>
      </c>
      <c r="W235" s="57">
        <f>VLOOKUP(raw!W235,convert!$D$26:$E$31,2)</f>
        <v>25</v>
      </c>
      <c r="X235" s="57">
        <f>VLOOKUP(raw!X235,convert!$D$26:$E$31,2)</f>
        <v>100</v>
      </c>
      <c r="Y235" s="57">
        <f>VLOOKUP(raw!Y235,convert!$D$26:$E$31,2)</f>
        <v>100</v>
      </c>
      <c r="Z235" s="57">
        <f>VLOOKUP(raw!Z235,convert!$D$26:$E$31,2)</f>
        <v>50</v>
      </c>
      <c r="AA235" s="57">
        <f>VLOOKUP(raw!AA235,convert!$D$26:$E$31,2)</f>
        <v>100</v>
      </c>
      <c r="AB235" s="57">
        <f>VLOOKUP(raw!AB235,convert!$D$26:$E$31,2)</f>
        <v>50</v>
      </c>
      <c r="AC235" s="57">
        <f>VLOOKUP(raw!AC235,convert!$D$26:$E$31,2)</f>
        <v>100</v>
      </c>
      <c r="AD235" s="57">
        <f>VLOOKUP(raw!AD235,convert!$D$26:$E$31,2)</f>
        <v>100</v>
      </c>
      <c r="AE235" s="57" t="str">
        <f>VLOOKUP(raw!AE235,convert!$D$26:$E$31,2)</f>
        <v>.</v>
      </c>
      <c r="AF235" s="57">
        <f>VLOOKUP(raw!AF235,convert!$D$26:$E$31,2)</f>
        <v>50</v>
      </c>
      <c r="AG235" s="57">
        <f>VLOOKUP(raw!AG235,convert!$D$26:$E$31,2)</f>
        <v>25</v>
      </c>
      <c r="AH235" s="57">
        <f>VLOOKUP(raw!AH235,convert!$D$26:$E$31,2)</f>
        <v>100</v>
      </c>
      <c r="AI235" s="57">
        <f>VLOOKUP(raw!AI235,convert!$D$26:$E$31,2)</f>
        <v>0</v>
      </c>
      <c r="AJ235" s="57">
        <f>VLOOKUP(raw!AJ235,convert!$D$26:$E$31,2)</f>
        <v>0</v>
      </c>
      <c r="AK235" s="57">
        <f>VLOOKUP(raw!AK235,convert!$D$26:$E$31,2)</f>
        <v>50</v>
      </c>
      <c r="AL235" s="57">
        <f>VLOOKUP(raw!AL235,convert!$D$26:$E$31,2)</f>
        <v>100</v>
      </c>
      <c r="AM235" s="57">
        <f>VLOOKUP(raw!AM235,convert!$D$26:$E$31,2)</f>
        <v>75</v>
      </c>
      <c r="AN235" s="57"/>
      <c r="AO235" s="60">
        <f>IF(COUNT(score!AD235:AE235)=0,".",MIN(score!AD235:AE235))</f>
        <v>100</v>
      </c>
    </row>
    <row r="236" spans="1:41" x14ac:dyDescent="0.25">
      <c r="A236" s="58">
        <f>raw!$A236:$A236</f>
        <v>43382</v>
      </c>
      <c r="B236" s="59" t="str">
        <f>raw!$B236:$B236</f>
        <v>0006-0030</v>
      </c>
      <c r="C236" s="57">
        <f>VLOOKUP(raw!C236,convert!$D$26:$E$31,2)</f>
        <v>25</v>
      </c>
      <c r="D236" s="57">
        <f>VLOOKUP(raw!D236,convert!$A$13:$B$16,2)</f>
        <v>0</v>
      </c>
      <c r="E236" s="57">
        <f>VLOOKUP(raw!E236,convert!$A$13:$B$16,2)</f>
        <v>0</v>
      </c>
      <c r="F236" s="57">
        <f>VLOOKUP(raw!F236,convert!$A$8:$B$10,2)</f>
        <v>0</v>
      </c>
      <c r="G236" s="57">
        <f>VLOOKUP(raw!G236,convert!$A$8:$B$10,2)</f>
        <v>0</v>
      </c>
      <c r="H236" s="57">
        <f>VLOOKUP(raw!H236,convert!$A$8:$B$10,2)</f>
        <v>100</v>
      </c>
      <c r="I236" s="57">
        <f>VLOOKUP(raw!I236,convert!$A$8:$B$10,2)</f>
        <v>100</v>
      </c>
      <c r="J236" s="57">
        <f>VLOOKUP(raw!J236,convert!$D$26:$E$31,2)</f>
        <v>50</v>
      </c>
      <c r="K236" s="57">
        <f>VLOOKUP(raw!K236,convert!$D$34:$E$40,2)</f>
        <v>40</v>
      </c>
      <c r="L236" s="57">
        <f>VLOOKUP(raw!L236,convert!$D$34:$E$40,2)</f>
        <v>0</v>
      </c>
      <c r="M236" s="57">
        <f>VLOOKUP(raw!M236,convert!$A$34:$B$40,2)</f>
        <v>80</v>
      </c>
      <c r="N236" s="57">
        <f>VLOOKUP(raw!N236,convert!$A$26:$B$31,2)</f>
        <v>50</v>
      </c>
      <c r="O236" s="57">
        <f>VLOOKUP(raw!O236,convert!$A$26:$B$31,2)</f>
        <v>0</v>
      </c>
      <c r="P236" s="57">
        <f>VLOOKUP(raw!P236,convert!$A$26:$B$31,2)</f>
        <v>0</v>
      </c>
      <c r="Q236" s="57">
        <f>VLOOKUP(raw!Q236,convert!$A$26:$B$31,2)</f>
        <v>0</v>
      </c>
      <c r="R236" s="57">
        <f>VLOOKUP(raw!R236,convert!$A$26:$B$31,2)</f>
        <v>0</v>
      </c>
      <c r="S236" s="57">
        <f>VLOOKUP(raw!S236,convert!$D$26:$E$31,2)</f>
        <v>25</v>
      </c>
      <c r="T236" s="57">
        <f>VLOOKUP(raw!T236,convert!$D$26:$E$31,2)</f>
        <v>100</v>
      </c>
      <c r="U236" s="57">
        <f>VLOOKUP(raw!U236,convert!$D$26:$E$31,2)</f>
        <v>50</v>
      </c>
      <c r="V236" s="57">
        <f>VLOOKUP(raw!V236,convert!$D$26:$E$31,2)</f>
        <v>100</v>
      </c>
      <c r="W236" s="57">
        <f>VLOOKUP(raw!W236,convert!$D$26:$E$31,2)</f>
        <v>50</v>
      </c>
      <c r="X236" s="57">
        <f>VLOOKUP(raw!X236,convert!$D$26:$E$31,2)</f>
        <v>75</v>
      </c>
      <c r="Y236" s="57">
        <f>VLOOKUP(raw!Y236,convert!$D$26:$E$31,2)</f>
        <v>100</v>
      </c>
      <c r="Z236" s="57">
        <f>VLOOKUP(raw!Z236,convert!$D$26:$E$31,2)</f>
        <v>100</v>
      </c>
      <c r="AA236" s="57">
        <f>VLOOKUP(raw!AA236,convert!$D$26:$E$31,2)</f>
        <v>100</v>
      </c>
      <c r="AB236" s="57">
        <f>VLOOKUP(raw!AB236,convert!$D$26:$E$31,2)</f>
        <v>75</v>
      </c>
      <c r="AC236" s="57">
        <f>VLOOKUP(raw!AC236,convert!$D$26:$E$31,2)</f>
        <v>100</v>
      </c>
      <c r="AD236" s="57">
        <f>VLOOKUP(raw!AD236,convert!$D$26:$E$31,2)</f>
        <v>100</v>
      </c>
      <c r="AE236" s="57" t="str">
        <f>VLOOKUP(raw!AE236,convert!$D$26:$E$31,2)</f>
        <v>.</v>
      </c>
      <c r="AF236" s="57">
        <f>VLOOKUP(raw!AF236,convert!$D$26:$E$31,2)</f>
        <v>50</v>
      </c>
      <c r="AG236" s="57">
        <f>VLOOKUP(raw!AG236,convert!$D$26:$E$31,2)</f>
        <v>50</v>
      </c>
      <c r="AH236" s="57">
        <f>VLOOKUP(raw!AH236,convert!$D$26:$E$31,2)</f>
        <v>100</v>
      </c>
      <c r="AI236" s="57">
        <f>VLOOKUP(raw!AI236,convert!$D$26:$E$31,2)</f>
        <v>50</v>
      </c>
      <c r="AJ236" s="57">
        <f>VLOOKUP(raw!AJ236,convert!$D$26:$E$31,2)</f>
        <v>25</v>
      </c>
      <c r="AK236" s="57">
        <f>VLOOKUP(raw!AK236,convert!$D$26:$E$31,2)</f>
        <v>25</v>
      </c>
      <c r="AL236" s="57">
        <f>VLOOKUP(raw!AL236,convert!$D$26:$E$31,2)</f>
        <v>50</v>
      </c>
      <c r="AM236" s="57">
        <f>VLOOKUP(raw!AM236,convert!$D$26:$E$31,2)</f>
        <v>50</v>
      </c>
      <c r="AN236" s="57"/>
      <c r="AO236" s="60">
        <f>IF(COUNT(score!AD236:AE236)=0,".",MIN(score!AD236:AE236))</f>
        <v>100</v>
      </c>
    </row>
    <row r="237" spans="1:41" x14ac:dyDescent="0.25">
      <c r="A237" s="58">
        <f>raw!$A237:$A237</f>
        <v>43382</v>
      </c>
      <c r="B237" s="59" t="str">
        <f>raw!$B237:$B237</f>
        <v>0006-0031</v>
      </c>
      <c r="C237" s="57">
        <f>VLOOKUP(raw!C237,convert!$D$26:$E$31,2)</f>
        <v>25</v>
      </c>
      <c r="D237" s="57">
        <f>VLOOKUP(raw!D237,convert!$A$13:$B$16,2)</f>
        <v>100</v>
      </c>
      <c r="E237" s="57">
        <f>VLOOKUP(raw!E237,convert!$A$13:$B$16,2)</f>
        <v>100</v>
      </c>
      <c r="F237" s="57">
        <f>VLOOKUP(raw!F237,convert!$A$8:$B$10,2)</f>
        <v>100</v>
      </c>
      <c r="G237" s="57">
        <f>VLOOKUP(raw!G237,convert!$A$8:$B$10,2)</f>
        <v>100</v>
      </c>
      <c r="H237" s="57">
        <f>VLOOKUP(raw!H237,convert!$A$8:$B$10,2)</f>
        <v>100</v>
      </c>
      <c r="I237" s="57">
        <f>VLOOKUP(raw!I237,convert!$A$8:$B$10,2)</f>
        <v>100</v>
      </c>
      <c r="J237" s="57">
        <f>VLOOKUP(raw!J237,convert!$D$26:$E$31,2)</f>
        <v>50</v>
      </c>
      <c r="K237" s="57">
        <f>VLOOKUP(raw!K237,convert!$D$34:$E$40,2)</f>
        <v>100</v>
      </c>
      <c r="L237" s="57">
        <f>VLOOKUP(raw!L237,convert!$D$34:$E$40,2)</f>
        <v>80</v>
      </c>
      <c r="M237" s="57">
        <f>VLOOKUP(raw!M237,convert!$A$34:$B$40,2)</f>
        <v>60</v>
      </c>
      <c r="N237" s="57">
        <f>VLOOKUP(raw!N237,convert!$A$26:$B$31,2)</f>
        <v>0</v>
      </c>
      <c r="O237" s="57">
        <f>VLOOKUP(raw!O237,convert!$A$26:$B$31,2)</f>
        <v>75</v>
      </c>
      <c r="P237" s="57">
        <f>VLOOKUP(raw!P237,convert!$A$26:$B$31,2)</f>
        <v>75</v>
      </c>
      <c r="Q237" s="57">
        <f>VLOOKUP(raw!Q237,convert!$A$26:$B$31,2)</f>
        <v>100</v>
      </c>
      <c r="R237" s="57">
        <f>VLOOKUP(raw!R237,convert!$A$26:$B$31,2)</f>
        <v>100</v>
      </c>
      <c r="S237" s="57">
        <f>VLOOKUP(raw!S237,convert!$D$26:$E$31,2)</f>
        <v>100</v>
      </c>
      <c r="T237" s="57">
        <f>VLOOKUP(raw!T237,convert!$D$26:$E$31,2)</f>
        <v>100</v>
      </c>
      <c r="U237" s="57">
        <f>VLOOKUP(raw!U237,convert!$D$26:$E$31,2)</f>
        <v>50</v>
      </c>
      <c r="V237" s="57">
        <f>VLOOKUP(raw!V237,convert!$D$26:$E$31,2)</f>
        <v>25</v>
      </c>
      <c r="W237" s="57">
        <f>VLOOKUP(raw!W237,convert!$D$26:$E$31,2)</f>
        <v>75</v>
      </c>
      <c r="X237" s="57">
        <f>VLOOKUP(raw!X237,convert!$D$26:$E$31,2)</f>
        <v>100</v>
      </c>
      <c r="Y237" s="57">
        <f>VLOOKUP(raw!Y237,convert!$D$26:$E$31,2)</f>
        <v>50</v>
      </c>
      <c r="Z237" s="57">
        <f>VLOOKUP(raw!Z237,convert!$D$26:$E$31,2)</f>
        <v>100</v>
      </c>
      <c r="AA237" s="57">
        <f>VLOOKUP(raw!AA237,convert!$D$26:$E$31,2)</f>
        <v>50</v>
      </c>
      <c r="AB237" s="57">
        <f>VLOOKUP(raw!AB237,convert!$D$26:$E$31,2)</f>
        <v>100</v>
      </c>
      <c r="AC237" s="57">
        <f>VLOOKUP(raw!AC237,convert!$D$26:$E$31,2)</f>
        <v>50</v>
      </c>
      <c r="AD237" s="57">
        <f>VLOOKUP(raw!AD237,convert!$D$26:$E$31,2)</f>
        <v>100</v>
      </c>
      <c r="AE237" s="57" t="str">
        <f>VLOOKUP(raw!AE237,convert!$D$26:$E$31,2)</f>
        <v>.</v>
      </c>
      <c r="AF237" s="57">
        <f>VLOOKUP(raw!AF237,convert!$D$26:$E$31,2)</f>
        <v>75</v>
      </c>
      <c r="AG237" s="57">
        <f>VLOOKUP(raw!AG237,convert!$D$26:$E$31,2)</f>
        <v>100</v>
      </c>
      <c r="AH237" s="57">
        <f>VLOOKUP(raw!AH237,convert!$D$26:$E$31,2)</f>
        <v>100</v>
      </c>
      <c r="AI237" s="57">
        <f>VLOOKUP(raw!AI237,convert!$D$26:$E$31,2)</f>
        <v>25</v>
      </c>
      <c r="AJ237" s="57">
        <f>VLOOKUP(raw!AJ237,convert!$D$26:$E$31,2)</f>
        <v>100</v>
      </c>
      <c r="AK237" s="57">
        <f>VLOOKUP(raw!AK237,convert!$D$26:$E$31,2)</f>
        <v>100</v>
      </c>
      <c r="AL237" s="57">
        <f>VLOOKUP(raw!AL237,convert!$D$26:$E$31,2)</f>
        <v>100</v>
      </c>
      <c r="AM237" s="57">
        <f>VLOOKUP(raw!AM237,convert!$D$26:$E$31,2)</f>
        <v>100</v>
      </c>
      <c r="AN237" s="57"/>
      <c r="AO237" s="60">
        <f>IF(COUNT(score!AD237:AE237)=0,".",MIN(score!AD237:AE237))</f>
        <v>100</v>
      </c>
    </row>
    <row r="238" spans="1:41" x14ac:dyDescent="0.25">
      <c r="A238" s="58">
        <f>raw!$A238:$A238</f>
        <v>43382</v>
      </c>
      <c r="B238" s="59" t="str">
        <f>raw!$B238:$B238</f>
        <v>0006-0032</v>
      </c>
      <c r="C238" s="57">
        <f>VLOOKUP(raw!C238,convert!$D$26:$E$31,2)</f>
        <v>50</v>
      </c>
      <c r="D238" s="57">
        <f>VLOOKUP(raw!D238,convert!$A$13:$B$16,2)</f>
        <v>50</v>
      </c>
      <c r="E238" s="57">
        <f>VLOOKUP(raw!E238,convert!$A$13:$B$16,2)</f>
        <v>50</v>
      </c>
      <c r="F238" s="57">
        <f>VLOOKUP(raw!F238,convert!$A$8:$B$10,2)</f>
        <v>100</v>
      </c>
      <c r="G238" s="57">
        <f>VLOOKUP(raw!G238,convert!$A$8:$B$10,2)</f>
        <v>100</v>
      </c>
      <c r="H238" s="57">
        <f>VLOOKUP(raw!H238,convert!$A$8:$B$10,2)</f>
        <v>100</v>
      </c>
      <c r="I238" s="57">
        <f>VLOOKUP(raw!I238,convert!$A$8:$B$10,2)</f>
        <v>100</v>
      </c>
      <c r="J238" s="57">
        <f>VLOOKUP(raw!J238,convert!$D$26:$E$31,2)</f>
        <v>100</v>
      </c>
      <c r="K238" s="57">
        <f>VLOOKUP(raw!K238,convert!$D$34:$E$40,2)</f>
        <v>100</v>
      </c>
      <c r="L238" s="57">
        <f>VLOOKUP(raw!L238,convert!$D$34:$E$40,2)</f>
        <v>100</v>
      </c>
      <c r="M238" s="57">
        <f>VLOOKUP(raw!M238,convert!$A$34:$B$40,2)</f>
        <v>60</v>
      </c>
      <c r="N238" s="57">
        <f>VLOOKUP(raw!N238,convert!$A$26:$B$31,2)</f>
        <v>100</v>
      </c>
      <c r="O238" s="57">
        <f>VLOOKUP(raw!O238,convert!$A$26:$B$31,2)</f>
        <v>0</v>
      </c>
      <c r="P238" s="57">
        <f>VLOOKUP(raw!P238,convert!$A$26:$B$31,2)</f>
        <v>0</v>
      </c>
      <c r="Q238" s="57">
        <f>VLOOKUP(raw!Q238,convert!$A$26:$B$31,2)</f>
        <v>75</v>
      </c>
      <c r="R238" s="57">
        <f>VLOOKUP(raw!R238,convert!$A$26:$B$31,2)</f>
        <v>75</v>
      </c>
      <c r="S238" s="57">
        <f>VLOOKUP(raw!S238,convert!$D$26:$E$31,2)</f>
        <v>75</v>
      </c>
      <c r="T238" s="57">
        <f>VLOOKUP(raw!T238,convert!$D$26:$E$31,2)</f>
        <v>100</v>
      </c>
      <c r="U238" s="57">
        <f>VLOOKUP(raw!U238,convert!$D$26:$E$31,2)</f>
        <v>75</v>
      </c>
      <c r="V238" s="57">
        <f>VLOOKUP(raw!V238,convert!$D$26:$E$31,2)</f>
        <v>100</v>
      </c>
      <c r="W238" s="57">
        <f>VLOOKUP(raw!W238,convert!$D$26:$E$31,2)</f>
        <v>100</v>
      </c>
      <c r="X238" s="57">
        <f>VLOOKUP(raw!X238,convert!$D$26:$E$31,2)</f>
        <v>100</v>
      </c>
      <c r="Y238" s="57">
        <f>VLOOKUP(raw!Y238,convert!$D$26:$E$31,2)</f>
        <v>100</v>
      </c>
      <c r="Z238" s="57">
        <f>VLOOKUP(raw!Z238,convert!$D$26:$E$31,2)</f>
        <v>75</v>
      </c>
      <c r="AA238" s="57">
        <f>VLOOKUP(raw!AA238,convert!$D$26:$E$31,2)</f>
        <v>75</v>
      </c>
      <c r="AB238" s="57">
        <f>VLOOKUP(raw!AB238,convert!$D$26:$E$31,2)</f>
        <v>75</v>
      </c>
      <c r="AC238" s="57">
        <f>VLOOKUP(raw!AC238,convert!$D$26:$E$31,2)</f>
        <v>75</v>
      </c>
      <c r="AD238" s="57">
        <f>VLOOKUP(raw!AD238,convert!$D$26:$E$31,2)</f>
        <v>100</v>
      </c>
      <c r="AE238" s="57" t="str">
        <f>VLOOKUP(raw!AE238,convert!$D$26:$E$31,2)</f>
        <v>.</v>
      </c>
      <c r="AF238" s="57">
        <f>VLOOKUP(raw!AF238,convert!$D$26:$E$31,2)</f>
        <v>100</v>
      </c>
      <c r="AG238" s="57">
        <f>VLOOKUP(raw!AG238,convert!$D$26:$E$31,2)</f>
        <v>100</v>
      </c>
      <c r="AH238" s="57">
        <f>VLOOKUP(raw!AH238,convert!$D$26:$E$31,2)</f>
        <v>50</v>
      </c>
      <c r="AI238" s="57">
        <f>VLOOKUP(raw!AI238,convert!$D$26:$E$31,2)</f>
        <v>50</v>
      </c>
      <c r="AJ238" s="57">
        <f>VLOOKUP(raw!AJ238,convert!$D$26:$E$31,2)</f>
        <v>50</v>
      </c>
      <c r="AK238" s="57">
        <f>VLOOKUP(raw!AK238,convert!$D$26:$E$31,2)</f>
        <v>75</v>
      </c>
      <c r="AL238" s="57">
        <f>VLOOKUP(raw!AL238,convert!$D$26:$E$31,2)</f>
        <v>25</v>
      </c>
      <c r="AM238" s="57">
        <f>VLOOKUP(raw!AM238,convert!$D$26:$E$31,2)</f>
        <v>25</v>
      </c>
      <c r="AN238" s="57"/>
      <c r="AO238" s="60">
        <f>IF(COUNT(score!AD238:AE238)=0,".",MIN(score!AD238:AE238))</f>
        <v>100</v>
      </c>
    </row>
    <row r="239" spans="1:41" x14ac:dyDescent="0.25">
      <c r="A239" s="58">
        <f>raw!$A239:$A239</f>
        <v>43382</v>
      </c>
      <c r="B239" s="59" t="str">
        <f>raw!$B239:$B239</f>
        <v>0006-0033</v>
      </c>
      <c r="C239" s="57">
        <f>VLOOKUP(raw!C239,convert!$D$26:$E$31,2)</f>
        <v>50</v>
      </c>
      <c r="D239" s="57">
        <f>VLOOKUP(raw!D239,convert!$A$13:$B$16,2)</f>
        <v>100</v>
      </c>
      <c r="E239" s="57">
        <f>VLOOKUP(raw!E239,convert!$A$13:$B$16,2)</f>
        <v>100</v>
      </c>
      <c r="F239" s="57">
        <f>VLOOKUP(raw!F239,convert!$A$8:$B$10,2)</f>
        <v>100</v>
      </c>
      <c r="G239" s="57">
        <f>VLOOKUP(raw!G239,convert!$A$8:$B$10,2)</f>
        <v>100</v>
      </c>
      <c r="H239" s="57">
        <f>VLOOKUP(raw!H239,convert!$A$8:$B$10,2)</f>
        <v>100</v>
      </c>
      <c r="I239" s="57">
        <f>VLOOKUP(raw!I239,convert!$A$8:$B$10,2)</f>
        <v>100</v>
      </c>
      <c r="J239" s="57">
        <f>VLOOKUP(raw!J239,convert!$D$26:$E$31,2)</f>
        <v>100</v>
      </c>
      <c r="K239" s="57">
        <f>VLOOKUP(raw!K239,convert!$D$34:$E$40,2)</f>
        <v>100</v>
      </c>
      <c r="L239" s="57">
        <f>VLOOKUP(raw!L239,convert!$D$34:$E$40,2)</f>
        <v>100</v>
      </c>
      <c r="M239" s="57">
        <f>VLOOKUP(raw!M239,convert!$A$34:$B$40,2)</f>
        <v>100</v>
      </c>
      <c r="N239" s="57">
        <f>VLOOKUP(raw!N239,convert!$A$26:$B$31,2)</f>
        <v>100</v>
      </c>
      <c r="O239" s="57">
        <f>VLOOKUP(raw!O239,convert!$A$26:$B$31,2)</f>
        <v>100</v>
      </c>
      <c r="P239" s="57">
        <f>VLOOKUP(raw!P239,convert!$A$26:$B$31,2)</f>
        <v>100</v>
      </c>
      <c r="Q239" s="57">
        <f>VLOOKUP(raw!Q239,convert!$A$26:$B$31,2)</f>
        <v>100</v>
      </c>
      <c r="R239" s="57">
        <f>VLOOKUP(raw!R239,convert!$A$26:$B$31,2)</f>
        <v>100</v>
      </c>
      <c r="S239" s="57">
        <f>VLOOKUP(raw!S239,convert!$D$26:$E$31,2)</f>
        <v>100</v>
      </c>
      <c r="T239" s="57">
        <f>VLOOKUP(raw!T239,convert!$D$26:$E$31,2)</f>
        <v>100</v>
      </c>
      <c r="U239" s="57">
        <f>VLOOKUP(raw!U239,convert!$D$26:$E$31,2)</f>
        <v>100</v>
      </c>
      <c r="V239" s="57">
        <f>VLOOKUP(raw!V239,convert!$D$26:$E$31,2)</f>
        <v>100</v>
      </c>
      <c r="W239" s="57">
        <f>VLOOKUP(raw!W239,convert!$D$26:$E$31,2)</f>
        <v>100</v>
      </c>
      <c r="X239" s="57">
        <f>VLOOKUP(raw!X239,convert!$D$26:$E$31,2)</f>
        <v>100</v>
      </c>
      <c r="Y239" s="57">
        <f>VLOOKUP(raw!Y239,convert!$D$26:$E$31,2)</f>
        <v>100</v>
      </c>
      <c r="Z239" s="57">
        <f>VLOOKUP(raw!Z239,convert!$D$26:$E$31,2)</f>
        <v>100</v>
      </c>
      <c r="AA239" s="57">
        <f>VLOOKUP(raw!AA239,convert!$D$26:$E$31,2)</f>
        <v>100</v>
      </c>
      <c r="AB239" s="57">
        <f>VLOOKUP(raw!AB239,convert!$D$26:$E$31,2)</f>
        <v>100</v>
      </c>
      <c r="AC239" s="57">
        <f>VLOOKUP(raw!AC239,convert!$D$26:$E$31,2)</f>
        <v>100</v>
      </c>
      <c r="AD239" s="57">
        <f>VLOOKUP(raw!AD239,convert!$D$26:$E$31,2)</f>
        <v>100</v>
      </c>
      <c r="AE239" s="57" t="str">
        <f>VLOOKUP(raw!AE239,convert!$D$26:$E$31,2)</f>
        <v>.</v>
      </c>
      <c r="AF239" s="57">
        <f>VLOOKUP(raw!AF239,convert!$D$26:$E$31,2)</f>
        <v>75</v>
      </c>
      <c r="AG239" s="57">
        <f>VLOOKUP(raw!AG239,convert!$D$26:$E$31,2)</f>
        <v>100</v>
      </c>
      <c r="AH239" s="57">
        <f>VLOOKUP(raw!AH239,convert!$D$26:$E$31,2)</f>
        <v>100</v>
      </c>
      <c r="AI239" s="57">
        <f>VLOOKUP(raw!AI239,convert!$D$26:$E$31,2)</f>
        <v>100</v>
      </c>
      <c r="AJ239" s="57">
        <f>VLOOKUP(raw!AJ239,convert!$D$26:$E$31,2)</f>
        <v>100</v>
      </c>
      <c r="AK239" s="57">
        <f>VLOOKUP(raw!AK239,convert!$D$26:$E$31,2)</f>
        <v>100</v>
      </c>
      <c r="AL239" s="57">
        <f>VLOOKUP(raw!AL239,convert!$D$26:$E$31,2)</f>
        <v>100</v>
      </c>
      <c r="AM239" s="57">
        <f>VLOOKUP(raw!AM239,convert!$D$26:$E$31,2)</f>
        <v>100</v>
      </c>
      <c r="AN239" s="57"/>
      <c r="AO239" s="60">
        <f>IF(COUNT(score!AD239:AE239)=0,".",MIN(score!AD239:AE239))</f>
        <v>100</v>
      </c>
    </row>
    <row r="240" spans="1:41" x14ac:dyDescent="0.25">
      <c r="A240" s="58">
        <f>raw!$A240:$A240</f>
        <v>43382</v>
      </c>
      <c r="B240" s="59" t="str">
        <f>raw!$B240:$B240</f>
        <v>0006-0034</v>
      </c>
      <c r="C240" s="57">
        <f>VLOOKUP(raw!C240,convert!$D$26:$E$31,2)</f>
        <v>25</v>
      </c>
      <c r="D240" s="57">
        <f>VLOOKUP(raw!D240,convert!$A$13:$B$16,2)</f>
        <v>50</v>
      </c>
      <c r="E240" s="57">
        <f>VLOOKUP(raw!E240,convert!$A$13:$B$16,2)</f>
        <v>50</v>
      </c>
      <c r="F240" s="57">
        <f>VLOOKUP(raw!F240,convert!$A$8:$B$10,2)</f>
        <v>0</v>
      </c>
      <c r="G240" s="57">
        <f>VLOOKUP(raw!G240,convert!$A$8:$B$10,2)</f>
        <v>0</v>
      </c>
      <c r="H240" s="57">
        <f>VLOOKUP(raw!H240,convert!$A$8:$B$10,2)</f>
        <v>100</v>
      </c>
      <c r="I240" s="57">
        <f>VLOOKUP(raw!I240,convert!$A$8:$B$10,2)</f>
        <v>100</v>
      </c>
      <c r="J240" s="57">
        <f>VLOOKUP(raw!J240,convert!$D$26:$E$31,2)</f>
        <v>25</v>
      </c>
      <c r="K240" s="57">
        <f>VLOOKUP(raw!K240,convert!$D$34:$E$40,2)</f>
        <v>80</v>
      </c>
      <c r="L240" s="57">
        <f>VLOOKUP(raw!L240,convert!$D$34:$E$40,2)</f>
        <v>100</v>
      </c>
      <c r="M240" s="57">
        <f>VLOOKUP(raw!M240,convert!$A$34:$B$40,2)</f>
        <v>80</v>
      </c>
      <c r="N240" s="57">
        <f>VLOOKUP(raw!N240,convert!$A$26:$B$31,2)</f>
        <v>75</v>
      </c>
      <c r="O240" s="57">
        <f>VLOOKUP(raw!O240,convert!$A$26:$B$31,2)</f>
        <v>25</v>
      </c>
      <c r="P240" s="57">
        <f>VLOOKUP(raw!P240,convert!$A$26:$B$31,2)</f>
        <v>25</v>
      </c>
      <c r="Q240" s="57">
        <f>VLOOKUP(raw!Q240,convert!$A$26:$B$31,2)</f>
        <v>75</v>
      </c>
      <c r="R240" s="57">
        <f>VLOOKUP(raw!R240,convert!$A$26:$B$31,2)</f>
        <v>100</v>
      </c>
      <c r="S240" s="57">
        <f>VLOOKUP(raw!S240,convert!$D$26:$E$31,2)</f>
        <v>50</v>
      </c>
      <c r="T240" s="57">
        <f>VLOOKUP(raw!T240,convert!$D$26:$E$31,2)</f>
        <v>100</v>
      </c>
      <c r="U240" s="57">
        <f>VLOOKUP(raw!U240,convert!$D$26:$E$31,2)</f>
        <v>100</v>
      </c>
      <c r="V240" s="57">
        <f>VLOOKUP(raw!V240,convert!$D$26:$E$31,2)</f>
        <v>100</v>
      </c>
      <c r="W240" s="57">
        <f>VLOOKUP(raw!W240,convert!$D$26:$E$31,2)</f>
        <v>75</v>
      </c>
      <c r="X240" s="57">
        <f>VLOOKUP(raw!X240,convert!$D$26:$E$31,2)</f>
        <v>100</v>
      </c>
      <c r="Y240" s="57">
        <f>VLOOKUP(raw!Y240,convert!$D$26:$E$31,2)</f>
        <v>100</v>
      </c>
      <c r="Z240" s="57">
        <f>VLOOKUP(raw!Z240,convert!$D$26:$E$31,2)</f>
        <v>100</v>
      </c>
      <c r="AA240" s="57">
        <f>VLOOKUP(raw!AA240,convert!$D$26:$E$31,2)</f>
        <v>100</v>
      </c>
      <c r="AB240" s="57">
        <f>VLOOKUP(raw!AB240,convert!$D$26:$E$31,2)</f>
        <v>100</v>
      </c>
      <c r="AC240" s="57">
        <f>VLOOKUP(raw!AC240,convert!$D$26:$E$31,2)</f>
        <v>75</v>
      </c>
      <c r="AD240" s="57">
        <f>VLOOKUP(raw!AD240,convert!$D$26:$E$31,2)</f>
        <v>100</v>
      </c>
      <c r="AE240" s="57" t="str">
        <f>VLOOKUP(raw!AE240,convert!$D$26:$E$31,2)</f>
        <v>.</v>
      </c>
      <c r="AF240" s="57">
        <f>VLOOKUP(raw!AF240,convert!$D$26:$E$31,2)</f>
        <v>75</v>
      </c>
      <c r="AG240" s="57">
        <f>VLOOKUP(raw!AG240,convert!$D$26:$E$31,2)</f>
        <v>100</v>
      </c>
      <c r="AH240" s="57">
        <f>VLOOKUP(raw!AH240,convert!$D$26:$E$31,2)</f>
        <v>75</v>
      </c>
      <c r="AI240" s="57">
        <f>VLOOKUP(raw!AI240,convert!$D$26:$E$31,2)</f>
        <v>75</v>
      </c>
      <c r="AJ240" s="57">
        <f>VLOOKUP(raw!AJ240,convert!$D$26:$E$31,2)</f>
        <v>100</v>
      </c>
      <c r="AK240" s="57">
        <f>VLOOKUP(raw!AK240,convert!$D$26:$E$31,2)</f>
        <v>100</v>
      </c>
      <c r="AL240" s="57">
        <f>VLOOKUP(raw!AL240,convert!$D$26:$E$31,2)</f>
        <v>100</v>
      </c>
      <c r="AM240" s="57">
        <f>VLOOKUP(raw!AM240,convert!$D$26:$E$31,2)</f>
        <v>100</v>
      </c>
      <c r="AN240" s="57"/>
      <c r="AO240" s="60">
        <f>IF(COUNT(score!AD240:AE240)=0,".",MIN(score!AD240:AE240))</f>
        <v>100</v>
      </c>
    </row>
    <row r="241" spans="1:41" x14ac:dyDescent="0.25">
      <c r="A241" s="58">
        <f>raw!$A241:$A241</f>
        <v>43382</v>
      </c>
      <c r="B241" s="59" t="str">
        <f>raw!$B241:$B241</f>
        <v>0006-0035</v>
      </c>
      <c r="C241" s="57">
        <f>VLOOKUP(raw!C241,convert!$D$26:$E$31,2)</f>
        <v>25</v>
      </c>
      <c r="D241" s="57">
        <f>VLOOKUP(raw!D241,convert!$A$13:$B$16,2)</f>
        <v>50</v>
      </c>
      <c r="E241" s="57">
        <f>VLOOKUP(raw!E241,convert!$A$13:$B$16,2)</f>
        <v>50</v>
      </c>
      <c r="F241" s="57">
        <f>VLOOKUP(raw!F241,convert!$A$8:$B$10,2)</f>
        <v>0</v>
      </c>
      <c r="G241" s="57">
        <f>VLOOKUP(raw!G241,convert!$A$8:$B$10,2)</f>
        <v>0</v>
      </c>
      <c r="H241" s="57">
        <f>VLOOKUP(raw!H241,convert!$A$8:$B$10,2)</f>
        <v>100</v>
      </c>
      <c r="I241" s="57">
        <f>VLOOKUP(raw!I241,convert!$A$8:$B$10,2)</f>
        <v>100</v>
      </c>
      <c r="J241" s="57">
        <f>VLOOKUP(raw!J241,convert!$D$26:$E$31,2)</f>
        <v>100</v>
      </c>
      <c r="K241" s="57">
        <f>VLOOKUP(raw!K241,convert!$D$34:$E$40,2)</f>
        <v>60</v>
      </c>
      <c r="L241" s="57">
        <f>VLOOKUP(raw!L241,convert!$D$34:$E$40,2)</f>
        <v>80</v>
      </c>
      <c r="M241" s="57">
        <f>VLOOKUP(raw!M241,convert!$A$34:$B$40,2)</f>
        <v>60</v>
      </c>
      <c r="N241" s="57">
        <f>VLOOKUP(raw!N241,convert!$A$26:$B$31,2)</f>
        <v>50</v>
      </c>
      <c r="O241" s="57">
        <f>VLOOKUP(raw!O241,convert!$A$26:$B$31,2)</f>
        <v>0</v>
      </c>
      <c r="P241" s="57">
        <f>VLOOKUP(raw!P241,convert!$A$26:$B$31,2)</f>
        <v>0</v>
      </c>
      <c r="Q241" s="57">
        <f>VLOOKUP(raw!Q241,convert!$A$26:$B$31,2)</f>
        <v>50</v>
      </c>
      <c r="R241" s="57">
        <f>VLOOKUP(raw!R241,convert!$A$26:$B$31,2)</f>
        <v>0</v>
      </c>
      <c r="S241" s="57">
        <f>VLOOKUP(raw!S241,convert!$D$26:$E$31,2)</f>
        <v>50</v>
      </c>
      <c r="T241" s="57">
        <f>VLOOKUP(raw!T241,convert!$D$26:$E$31,2)</f>
        <v>100</v>
      </c>
      <c r="U241" s="57">
        <f>VLOOKUP(raw!U241,convert!$D$26:$E$31,2)</f>
        <v>50</v>
      </c>
      <c r="V241" s="57">
        <f>VLOOKUP(raw!V241,convert!$D$26:$E$31,2)</f>
        <v>25</v>
      </c>
      <c r="W241" s="57">
        <f>VLOOKUP(raw!W241,convert!$D$26:$E$31,2)</f>
        <v>100</v>
      </c>
      <c r="X241" s="57">
        <f>VLOOKUP(raw!X241,convert!$D$26:$E$31,2)</f>
        <v>100</v>
      </c>
      <c r="Y241" s="57">
        <f>VLOOKUP(raw!Y241,convert!$D$26:$E$31,2)</f>
        <v>100</v>
      </c>
      <c r="Z241" s="57">
        <f>VLOOKUP(raw!Z241,convert!$D$26:$E$31,2)</f>
        <v>75</v>
      </c>
      <c r="AA241" s="57">
        <f>VLOOKUP(raw!AA241,convert!$D$26:$E$31,2)</f>
        <v>50</v>
      </c>
      <c r="AB241" s="57">
        <f>VLOOKUP(raw!AB241,convert!$D$26:$E$31,2)</f>
        <v>75</v>
      </c>
      <c r="AC241" s="57">
        <f>VLOOKUP(raw!AC241,convert!$D$26:$E$31,2)</f>
        <v>75</v>
      </c>
      <c r="AD241" s="57">
        <f>VLOOKUP(raw!AD241,convert!$D$26:$E$31,2)</f>
        <v>100</v>
      </c>
      <c r="AE241" s="57" t="str">
        <f>VLOOKUP(raw!AE241,convert!$D$26:$E$31,2)</f>
        <v>.</v>
      </c>
      <c r="AF241" s="57">
        <f>VLOOKUP(raw!AF241,convert!$D$26:$E$31,2)</f>
        <v>100</v>
      </c>
      <c r="AG241" s="57">
        <f>VLOOKUP(raw!AG241,convert!$D$26:$E$31,2)</f>
        <v>100</v>
      </c>
      <c r="AH241" s="57">
        <f>VLOOKUP(raw!AH241,convert!$D$26:$E$31,2)</f>
        <v>25</v>
      </c>
      <c r="AI241" s="57">
        <f>VLOOKUP(raw!AI241,convert!$D$26:$E$31,2)</f>
        <v>0</v>
      </c>
      <c r="AJ241" s="57">
        <f>VLOOKUP(raw!AJ241,convert!$D$26:$E$31,2)</f>
        <v>100</v>
      </c>
      <c r="AK241" s="57">
        <f>VLOOKUP(raw!AK241,convert!$D$26:$E$31,2)</f>
        <v>25</v>
      </c>
      <c r="AL241" s="57">
        <f>VLOOKUP(raw!AL241,convert!$D$26:$E$31,2)</f>
        <v>100</v>
      </c>
      <c r="AM241" s="57">
        <f>VLOOKUP(raw!AM241,convert!$D$26:$E$31,2)</f>
        <v>100</v>
      </c>
      <c r="AN241" s="57"/>
      <c r="AO241" s="60">
        <f>IF(COUNT(score!AD241:AE241)=0,".",MIN(score!AD241:AE241))</f>
        <v>100</v>
      </c>
    </row>
    <row r="242" spans="1:41" x14ac:dyDescent="0.25">
      <c r="A242" s="58">
        <f>raw!$A242:$A242</f>
        <v>43382</v>
      </c>
      <c r="B242" s="59" t="str">
        <f>raw!$B242:$B242</f>
        <v>0006-0036</v>
      </c>
      <c r="C242" s="57">
        <f>VLOOKUP(raw!C242,convert!$D$26:$E$31,2)</f>
        <v>25</v>
      </c>
      <c r="D242" s="57">
        <f>VLOOKUP(raw!D242,convert!$A$13:$B$16,2)</f>
        <v>0</v>
      </c>
      <c r="E242" s="57">
        <f>VLOOKUP(raw!E242,convert!$A$13:$B$16,2)</f>
        <v>0</v>
      </c>
      <c r="F242" s="57">
        <f>VLOOKUP(raw!F242,convert!$A$8:$B$10,2)</f>
        <v>0</v>
      </c>
      <c r="G242" s="57">
        <f>VLOOKUP(raw!G242,convert!$A$8:$B$10,2)</f>
        <v>0</v>
      </c>
      <c r="H242" s="57">
        <f>VLOOKUP(raw!H242,convert!$A$8:$B$10,2)</f>
        <v>0</v>
      </c>
      <c r="I242" s="57">
        <f>VLOOKUP(raw!I242,convert!$A$8:$B$10,2)</f>
        <v>0</v>
      </c>
      <c r="J242" s="57">
        <f>VLOOKUP(raw!J242,convert!$D$26:$E$31,2)</f>
        <v>50</v>
      </c>
      <c r="K242" s="57">
        <f>VLOOKUP(raw!K242,convert!$D$34:$E$40,2)</f>
        <v>60</v>
      </c>
      <c r="L242" s="57">
        <f>VLOOKUP(raw!L242,convert!$D$34:$E$40,2)</f>
        <v>40</v>
      </c>
      <c r="M242" s="57">
        <f>VLOOKUP(raw!M242,convert!$A$34:$B$40,2)</f>
        <v>60</v>
      </c>
      <c r="N242" s="57">
        <f>VLOOKUP(raw!N242,convert!$A$26:$B$31,2)</f>
        <v>75</v>
      </c>
      <c r="O242" s="57">
        <f>VLOOKUP(raw!O242,convert!$A$26:$B$31,2)</f>
        <v>25</v>
      </c>
      <c r="P242" s="57">
        <f>VLOOKUP(raw!P242,convert!$A$26:$B$31,2)</f>
        <v>25</v>
      </c>
      <c r="Q242" s="57">
        <f>VLOOKUP(raw!Q242,convert!$A$26:$B$31,2)</f>
        <v>25</v>
      </c>
      <c r="R242" s="57">
        <f>VLOOKUP(raw!R242,convert!$A$26:$B$31,2)</f>
        <v>25</v>
      </c>
      <c r="S242" s="57">
        <f>VLOOKUP(raw!S242,convert!$D$26:$E$31,2)</f>
        <v>75</v>
      </c>
      <c r="T242" s="57">
        <f>VLOOKUP(raw!T242,convert!$D$26:$E$31,2)</f>
        <v>75</v>
      </c>
      <c r="U242" s="57">
        <f>VLOOKUP(raw!U242,convert!$D$26:$E$31,2)</f>
        <v>100</v>
      </c>
      <c r="V242" s="57">
        <f>VLOOKUP(raw!V242,convert!$D$26:$E$31,2)</f>
        <v>100</v>
      </c>
      <c r="W242" s="57">
        <f>VLOOKUP(raw!W242,convert!$D$26:$E$31,2)</f>
        <v>75</v>
      </c>
      <c r="X242" s="57">
        <f>VLOOKUP(raw!X242,convert!$D$26:$E$31,2)</f>
        <v>75</v>
      </c>
      <c r="Y242" s="57">
        <f>VLOOKUP(raw!Y242,convert!$D$26:$E$31,2)</f>
        <v>100</v>
      </c>
      <c r="Z242" s="57">
        <f>VLOOKUP(raw!Z242,convert!$D$26:$E$31,2)</f>
        <v>100</v>
      </c>
      <c r="AA242" s="57">
        <f>VLOOKUP(raw!AA242,convert!$D$26:$E$31,2)</f>
        <v>75</v>
      </c>
      <c r="AB242" s="57">
        <f>VLOOKUP(raw!AB242,convert!$D$26:$E$31,2)</f>
        <v>75</v>
      </c>
      <c r="AC242" s="57">
        <f>VLOOKUP(raw!AC242,convert!$D$26:$E$31,2)</f>
        <v>75</v>
      </c>
      <c r="AD242" s="57">
        <f>VLOOKUP(raw!AD242,convert!$D$26:$E$31,2)</f>
        <v>100</v>
      </c>
      <c r="AE242" s="57" t="str">
        <f>VLOOKUP(raw!AE242,convert!$D$26:$E$31,2)</f>
        <v>.</v>
      </c>
      <c r="AF242" s="57">
        <f>VLOOKUP(raw!AF242,convert!$D$26:$E$31,2)</f>
        <v>50</v>
      </c>
      <c r="AG242" s="57">
        <f>VLOOKUP(raw!AG242,convert!$D$26:$E$31,2)</f>
        <v>75</v>
      </c>
      <c r="AH242" s="57">
        <f>VLOOKUP(raw!AH242,convert!$D$26:$E$31,2)</f>
        <v>50</v>
      </c>
      <c r="AI242" s="57">
        <f>VLOOKUP(raw!AI242,convert!$D$26:$E$31,2)</f>
        <v>50</v>
      </c>
      <c r="AJ242" s="57">
        <f>VLOOKUP(raw!AJ242,convert!$D$26:$E$31,2)</f>
        <v>75</v>
      </c>
      <c r="AK242" s="57">
        <f>VLOOKUP(raw!AK242,convert!$D$26:$E$31,2)</f>
        <v>75</v>
      </c>
      <c r="AL242" s="57">
        <f>VLOOKUP(raw!AL242,convert!$D$26:$E$31,2)</f>
        <v>0</v>
      </c>
      <c r="AM242" s="57">
        <f>VLOOKUP(raw!AM242,convert!$D$26:$E$31,2)</f>
        <v>0</v>
      </c>
      <c r="AN242" s="57"/>
      <c r="AO242" s="60">
        <f>IF(COUNT(score!AD242:AE242)=0,".",MIN(score!AD242:AE242))</f>
        <v>100</v>
      </c>
    </row>
    <row r="243" spans="1:41" x14ac:dyDescent="0.25">
      <c r="A243" s="58">
        <f>raw!$A243:$A243</f>
        <v>43382</v>
      </c>
      <c r="B243" s="59" t="str">
        <f>raw!$B243:$B243</f>
        <v>0006-0037</v>
      </c>
      <c r="C243" s="57">
        <f>VLOOKUP(raw!C243,convert!$D$26:$E$31,2)</f>
        <v>25</v>
      </c>
      <c r="D243" s="57">
        <f>VLOOKUP(raw!D243,convert!$A$13:$B$16,2)</f>
        <v>50</v>
      </c>
      <c r="E243" s="57">
        <f>VLOOKUP(raw!E243,convert!$A$13:$B$16,2)</f>
        <v>50</v>
      </c>
      <c r="F243" s="57">
        <f>VLOOKUP(raw!F243,convert!$A$8:$B$10,2)</f>
        <v>100</v>
      </c>
      <c r="G243" s="57">
        <f>VLOOKUP(raw!G243,convert!$A$8:$B$10,2)</f>
        <v>100</v>
      </c>
      <c r="H243" s="57">
        <f>VLOOKUP(raw!H243,convert!$A$8:$B$10,2)</f>
        <v>0</v>
      </c>
      <c r="I243" s="57">
        <f>VLOOKUP(raw!I243,convert!$A$8:$B$10,2)</f>
        <v>0</v>
      </c>
      <c r="J243" s="57">
        <f>VLOOKUP(raw!J243,convert!$D$26:$E$31,2)</f>
        <v>25</v>
      </c>
      <c r="K243" s="57">
        <f>VLOOKUP(raw!K243,convert!$D$34:$E$40,2)</f>
        <v>80</v>
      </c>
      <c r="L243" s="57">
        <f>VLOOKUP(raw!L243,convert!$D$34:$E$40,2)</f>
        <v>80</v>
      </c>
      <c r="M243" s="57">
        <f>VLOOKUP(raw!M243,convert!$A$34:$B$40,2)</f>
        <v>60</v>
      </c>
      <c r="N243" s="57">
        <f>VLOOKUP(raw!N243,convert!$A$26:$B$31,2)</f>
        <v>100</v>
      </c>
      <c r="O243" s="57">
        <f>VLOOKUP(raw!O243,convert!$A$26:$B$31,2)</f>
        <v>25</v>
      </c>
      <c r="P243" s="57">
        <f>VLOOKUP(raw!P243,convert!$A$26:$B$31,2)</f>
        <v>25</v>
      </c>
      <c r="Q243" s="57">
        <f>VLOOKUP(raw!Q243,convert!$A$26:$B$31,2)</f>
        <v>75</v>
      </c>
      <c r="R243" s="57">
        <f>VLOOKUP(raw!R243,convert!$A$26:$B$31,2)</f>
        <v>75</v>
      </c>
      <c r="S243" s="57">
        <f>VLOOKUP(raw!S243,convert!$D$26:$E$31,2)</f>
        <v>100</v>
      </c>
      <c r="T243" s="57">
        <f>VLOOKUP(raw!T243,convert!$D$26:$E$31,2)</f>
        <v>100</v>
      </c>
      <c r="U243" s="57">
        <f>VLOOKUP(raw!U243,convert!$D$26:$E$31,2)</f>
        <v>50</v>
      </c>
      <c r="V243" s="57">
        <f>VLOOKUP(raw!V243,convert!$D$26:$E$31,2)</f>
        <v>50</v>
      </c>
      <c r="W243" s="57">
        <f>VLOOKUP(raw!W243,convert!$D$26:$E$31,2)</f>
        <v>50</v>
      </c>
      <c r="X243" s="57">
        <f>VLOOKUP(raw!X243,convert!$D$26:$E$31,2)</f>
        <v>100</v>
      </c>
      <c r="Y243" s="57">
        <f>VLOOKUP(raw!Y243,convert!$D$26:$E$31,2)</f>
        <v>75</v>
      </c>
      <c r="Z243" s="57">
        <f>VLOOKUP(raw!Z243,convert!$D$26:$E$31,2)</f>
        <v>100</v>
      </c>
      <c r="AA243" s="57">
        <f>VLOOKUP(raw!AA243,convert!$D$26:$E$31,2)</f>
        <v>75</v>
      </c>
      <c r="AB243" s="57">
        <f>VLOOKUP(raw!AB243,convert!$D$26:$E$31,2)</f>
        <v>100</v>
      </c>
      <c r="AC243" s="57">
        <f>VLOOKUP(raw!AC243,convert!$D$26:$E$31,2)</f>
        <v>50</v>
      </c>
      <c r="AD243" s="57">
        <f>VLOOKUP(raw!AD243,convert!$D$26:$E$31,2)</f>
        <v>100</v>
      </c>
      <c r="AE243" s="57" t="str">
        <f>VLOOKUP(raw!AE243,convert!$D$26:$E$31,2)</f>
        <v>.</v>
      </c>
      <c r="AF243" s="57">
        <f>VLOOKUP(raw!AF243,convert!$D$26:$E$31,2)</f>
        <v>75</v>
      </c>
      <c r="AG243" s="57">
        <f>VLOOKUP(raw!AG243,convert!$D$26:$E$31,2)</f>
        <v>50</v>
      </c>
      <c r="AH243" s="57">
        <f>VLOOKUP(raw!AH243,convert!$D$26:$E$31,2)</f>
        <v>75</v>
      </c>
      <c r="AI243" s="57">
        <f>VLOOKUP(raw!AI243,convert!$D$26:$E$31,2)</f>
        <v>100</v>
      </c>
      <c r="AJ243" s="57">
        <f>VLOOKUP(raw!AJ243,convert!$D$26:$E$31,2)</f>
        <v>50</v>
      </c>
      <c r="AK243" s="57">
        <f>VLOOKUP(raw!AK243,convert!$D$26:$E$31,2)</f>
        <v>75</v>
      </c>
      <c r="AL243" s="57">
        <f>VLOOKUP(raw!AL243,convert!$D$26:$E$31,2)</f>
        <v>100</v>
      </c>
      <c r="AM243" s="57">
        <f>VLOOKUP(raw!AM243,convert!$D$26:$E$31,2)</f>
        <v>100</v>
      </c>
      <c r="AN243" s="57"/>
      <c r="AO243" s="60">
        <f>IF(COUNT(score!AD243:AE243)=0,".",MIN(score!AD243:AE243))</f>
        <v>100</v>
      </c>
    </row>
    <row r="244" spans="1:41" x14ac:dyDescent="0.25">
      <c r="A244" s="58">
        <f>raw!$A244:$A244</f>
        <v>43382</v>
      </c>
      <c r="B244" s="59" t="str">
        <f>raw!$B244:$B244</f>
        <v>0006-0041</v>
      </c>
      <c r="C244" s="57">
        <f>VLOOKUP(raw!C244,convert!$D$26:$E$31,2)</f>
        <v>25</v>
      </c>
      <c r="D244" s="57">
        <f>VLOOKUP(raw!D244,convert!$A$13:$B$16,2)</f>
        <v>0</v>
      </c>
      <c r="E244" s="57">
        <f>VLOOKUP(raw!E244,convert!$A$13:$B$16,2)</f>
        <v>0</v>
      </c>
      <c r="F244" s="57">
        <f>VLOOKUP(raw!F244,convert!$A$8:$B$10,2)</f>
        <v>0</v>
      </c>
      <c r="G244" s="57">
        <f>VLOOKUP(raw!G244,convert!$A$8:$B$10,2)</f>
        <v>0</v>
      </c>
      <c r="H244" s="57">
        <f>VLOOKUP(raw!H244,convert!$A$8:$B$10,2)</f>
        <v>100</v>
      </c>
      <c r="I244" s="57">
        <f>VLOOKUP(raw!I244,convert!$A$8:$B$10,2)</f>
        <v>100</v>
      </c>
      <c r="J244" s="57">
        <f>VLOOKUP(raw!J244,convert!$D$26:$E$31,2)</f>
        <v>50</v>
      </c>
      <c r="K244" s="57">
        <f>VLOOKUP(raw!K244,convert!$D$34:$E$40,2)</f>
        <v>100</v>
      </c>
      <c r="L244" s="57">
        <f>VLOOKUP(raw!L244,convert!$D$34:$E$40,2)</f>
        <v>20</v>
      </c>
      <c r="M244" s="57">
        <f>VLOOKUP(raw!M244,convert!$A$34:$B$40,2)</f>
        <v>0</v>
      </c>
      <c r="N244" s="57">
        <f>VLOOKUP(raw!N244,convert!$A$26:$B$31,2)</f>
        <v>100</v>
      </c>
      <c r="O244" s="57">
        <f>VLOOKUP(raw!O244,convert!$A$26:$B$31,2)</f>
        <v>0</v>
      </c>
      <c r="P244" s="57">
        <f>VLOOKUP(raw!P244,convert!$A$26:$B$31,2)</f>
        <v>25</v>
      </c>
      <c r="Q244" s="57">
        <f>VLOOKUP(raw!Q244,convert!$A$26:$B$31,2)</f>
        <v>75</v>
      </c>
      <c r="R244" s="57">
        <f>VLOOKUP(raw!R244,convert!$A$26:$B$31,2)</f>
        <v>75</v>
      </c>
      <c r="S244" s="57">
        <f>VLOOKUP(raw!S244,convert!$D$26:$E$31,2)</f>
        <v>100</v>
      </c>
      <c r="T244" s="57">
        <f>VLOOKUP(raw!T244,convert!$D$26:$E$31,2)</f>
        <v>100</v>
      </c>
      <c r="U244" s="57">
        <f>VLOOKUP(raw!U244,convert!$D$26:$E$31,2)</f>
        <v>100</v>
      </c>
      <c r="V244" s="57">
        <f>VLOOKUP(raw!V244,convert!$D$26:$E$31,2)</f>
        <v>100</v>
      </c>
      <c r="W244" s="57">
        <f>VLOOKUP(raw!W244,convert!$D$26:$E$31,2)</f>
        <v>75</v>
      </c>
      <c r="X244" s="57">
        <f>VLOOKUP(raw!X244,convert!$D$26:$E$31,2)</f>
        <v>100</v>
      </c>
      <c r="Y244" s="57">
        <f>VLOOKUP(raw!Y244,convert!$D$26:$E$31,2)</f>
        <v>100</v>
      </c>
      <c r="Z244" s="57">
        <f>VLOOKUP(raw!Z244,convert!$D$26:$E$31,2)</f>
        <v>25</v>
      </c>
      <c r="AA244" s="57">
        <f>VLOOKUP(raw!AA244,convert!$D$26:$E$31,2)</f>
        <v>75</v>
      </c>
      <c r="AB244" s="57">
        <f>VLOOKUP(raw!AB244,convert!$D$26:$E$31,2)</f>
        <v>100</v>
      </c>
      <c r="AC244" s="57">
        <f>VLOOKUP(raw!AC244,convert!$D$26:$E$31,2)</f>
        <v>100</v>
      </c>
      <c r="AD244" s="57">
        <f>VLOOKUP(raw!AD244,convert!$D$26:$E$31,2)</f>
        <v>100</v>
      </c>
      <c r="AE244" s="57" t="str">
        <f>VLOOKUP(raw!AE244,convert!$D$26:$E$31,2)</f>
        <v>.</v>
      </c>
      <c r="AF244" s="57">
        <f>VLOOKUP(raw!AF244,convert!$D$26:$E$31,2)</f>
        <v>50</v>
      </c>
      <c r="AG244" s="57">
        <f>VLOOKUP(raw!AG244,convert!$D$26:$E$31,2)</f>
        <v>75</v>
      </c>
      <c r="AH244" s="57">
        <f>VLOOKUP(raw!AH244,convert!$D$26:$E$31,2)</f>
        <v>100</v>
      </c>
      <c r="AI244" s="57">
        <f>VLOOKUP(raw!AI244,convert!$D$26:$E$31,2)</f>
        <v>100</v>
      </c>
      <c r="AJ244" s="57">
        <f>VLOOKUP(raw!AJ244,convert!$D$26:$E$31,2)</f>
        <v>75</v>
      </c>
      <c r="AK244" s="57">
        <f>VLOOKUP(raw!AK244,convert!$D$26:$E$31,2)</f>
        <v>100</v>
      </c>
      <c r="AL244" s="57">
        <f>VLOOKUP(raw!AL244,convert!$D$26:$E$31,2)</f>
        <v>100</v>
      </c>
      <c r="AM244" s="57">
        <f>VLOOKUP(raw!AM244,convert!$D$26:$E$31,2)</f>
        <v>100</v>
      </c>
      <c r="AN244" s="57"/>
      <c r="AO244" s="60">
        <f>IF(COUNT(score!AD244:AE244)=0,".",MIN(score!AD244:AE244))</f>
        <v>100</v>
      </c>
    </row>
    <row r="245" spans="1:41" x14ac:dyDescent="0.25">
      <c r="A245" s="58">
        <f>raw!$A245:$A245</f>
        <v>43382</v>
      </c>
      <c r="B245" s="59" t="str">
        <f>raw!$B245:$B245</f>
        <v>0006-0042</v>
      </c>
      <c r="C245" s="57">
        <f>VLOOKUP(raw!C245,convert!$D$26:$E$31,2)</f>
        <v>50</v>
      </c>
      <c r="D245" s="57">
        <f>VLOOKUP(raw!D245,convert!$A$13:$B$16,2)</f>
        <v>100</v>
      </c>
      <c r="E245" s="57">
        <f>VLOOKUP(raw!E245,convert!$A$13:$B$16,2)</f>
        <v>100</v>
      </c>
      <c r="F245" s="57">
        <f>VLOOKUP(raw!F245,convert!$A$8:$B$10,2)</f>
        <v>100</v>
      </c>
      <c r="G245" s="57">
        <f>VLOOKUP(raw!G245,convert!$A$8:$B$10,2)</f>
        <v>100</v>
      </c>
      <c r="H245" s="57">
        <f>VLOOKUP(raw!H245,convert!$A$8:$B$10,2)</f>
        <v>100</v>
      </c>
      <c r="I245" s="57">
        <f>VLOOKUP(raw!I245,convert!$A$8:$B$10,2)</f>
        <v>100</v>
      </c>
      <c r="J245" s="57">
        <f>VLOOKUP(raw!J245,convert!$D$26:$E$31,2)</f>
        <v>75</v>
      </c>
      <c r="K245" s="57">
        <f>VLOOKUP(raw!K245,convert!$D$34:$E$40,2)</f>
        <v>80</v>
      </c>
      <c r="L245" s="57">
        <f>VLOOKUP(raw!L245,convert!$D$34:$E$40,2)</f>
        <v>80</v>
      </c>
      <c r="M245" s="57">
        <f>VLOOKUP(raw!M245,convert!$A$34:$B$40,2)</f>
        <v>60</v>
      </c>
      <c r="N245" s="57">
        <f>VLOOKUP(raw!N245,convert!$A$26:$B$31,2)</f>
        <v>75</v>
      </c>
      <c r="O245" s="57">
        <f>VLOOKUP(raw!O245,convert!$A$26:$B$31,2)</f>
        <v>25</v>
      </c>
      <c r="P245" s="57">
        <f>VLOOKUP(raw!P245,convert!$A$26:$B$31,2)</f>
        <v>75</v>
      </c>
      <c r="Q245" s="57">
        <f>VLOOKUP(raw!Q245,convert!$A$26:$B$31,2)</f>
        <v>75</v>
      </c>
      <c r="R245" s="57">
        <f>VLOOKUP(raw!R245,convert!$A$26:$B$31,2)</f>
        <v>75</v>
      </c>
      <c r="S245" s="57">
        <f>VLOOKUP(raw!S245,convert!$D$26:$E$31,2)</f>
        <v>100</v>
      </c>
      <c r="T245" s="57">
        <f>VLOOKUP(raw!T245,convert!$D$26:$E$31,2)</f>
        <v>100</v>
      </c>
      <c r="U245" s="57">
        <f>VLOOKUP(raw!U245,convert!$D$26:$E$31,2)</f>
        <v>100</v>
      </c>
      <c r="V245" s="57">
        <f>VLOOKUP(raw!V245,convert!$D$26:$E$31,2)</f>
        <v>100</v>
      </c>
      <c r="W245" s="57">
        <f>VLOOKUP(raw!W245,convert!$D$26:$E$31,2)</f>
        <v>100</v>
      </c>
      <c r="X245" s="57">
        <f>VLOOKUP(raw!X245,convert!$D$26:$E$31,2)</f>
        <v>0</v>
      </c>
      <c r="Y245" s="57">
        <f>VLOOKUP(raw!Y245,convert!$D$26:$E$31,2)</f>
        <v>100</v>
      </c>
      <c r="Z245" s="57">
        <f>VLOOKUP(raw!Z245,convert!$D$26:$E$31,2)</f>
        <v>0</v>
      </c>
      <c r="AA245" s="57">
        <f>VLOOKUP(raw!AA245,convert!$D$26:$E$31,2)</f>
        <v>75</v>
      </c>
      <c r="AB245" s="57">
        <f>VLOOKUP(raw!AB245,convert!$D$26:$E$31,2)</f>
        <v>100</v>
      </c>
      <c r="AC245" s="57">
        <f>VLOOKUP(raw!AC245,convert!$D$26:$E$31,2)</f>
        <v>100</v>
      </c>
      <c r="AD245" s="57">
        <f>VLOOKUP(raw!AD245,convert!$D$26:$E$31,2)</f>
        <v>25</v>
      </c>
      <c r="AE245" s="57" t="str">
        <f>VLOOKUP(raw!AE245,convert!$D$26:$E$31,2)</f>
        <v>.</v>
      </c>
      <c r="AF245" s="57">
        <f>VLOOKUP(raw!AF245,convert!$D$26:$E$31,2)</f>
        <v>100</v>
      </c>
      <c r="AG245" s="57">
        <f>VLOOKUP(raw!AG245,convert!$D$26:$E$31,2)</f>
        <v>100</v>
      </c>
      <c r="AH245" s="57">
        <f>VLOOKUP(raw!AH245,convert!$D$26:$E$31,2)</f>
        <v>75</v>
      </c>
      <c r="AI245" s="57">
        <f>VLOOKUP(raw!AI245,convert!$D$26:$E$31,2)</f>
        <v>25</v>
      </c>
      <c r="AJ245" s="57">
        <f>VLOOKUP(raw!AJ245,convert!$D$26:$E$31,2)</f>
        <v>25</v>
      </c>
      <c r="AK245" s="57">
        <f>VLOOKUP(raw!AK245,convert!$D$26:$E$31,2)</f>
        <v>50</v>
      </c>
      <c r="AL245" s="57">
        <f>VLOOKUP(raw!AL245,convert!$D$26:$E$31,2)</f>
        <v>75</v>
      </c>
      <c r="AM245" s="57">
        <f>VLOOKUP(raw!AM245,convert!$D$26:$E$31,2)</f>
        <v>75</v>
      </c>
      <c r="AN245" s="57"/>
      <c r="AO245" s="60">
        <f>IF(COUNT(score!AD245:AE245)=0,".",MIN(score!AD245:AE245))</f>
        <v>25</v>
      </c>
    </row>
    <row r="246" spans="1:41" x14ac:dyDescent="0.25">
      <c r="A246" s="58">
        <f>raw!$A246:$A246</f>
        <v>43382</v>
      </c>
      <c r="B246" s="59" t="str">
        <f>raw!$B246:$B246</f>
        <v>0006-0043</v>
      </c>
      <c r="C246" s="57">
        <f>VLOOKUP(raw!C246,convert!$D$26:$E$31,2)</f>
        <v>50</v>
      </c>
      <c r="D246" s="57">
        <f>VLOOKUP(raw!D246,convert!$A$13:$B$16,2)</f>
        <v>0</v>
      </c>
      <c r="E246" s="57">
        <f>VLOOKUP(raw!E246,convert!$A$13:$B$16,2)</f>
        <v>0</v>
      </c>
      <c r="F246" s="57">
        <f>VLOOKUP(raw!F246,convert!$A$8:$B$10,2)</f>
        <v>100</v>
      </c>
      <c r="G246" s="57">
        <f>VLOOKUP(raw!G246,convert!$A$8:$B$10,2)</f>
        <v>100</v>
      </c>
      <c r="H246" s="57">
        <f>VLOOKUP(raw!H246,convert!$A$8:$B$10,2)</f>
        <v>100</v>
      </c>
      <c r="I246" s="57">
        <f>VLOOKUP(raw!I246,convert!$A$8:$B$10,2)</f>
        <v>100</v>
      </c>
      <c r="J246" s="57">
        <f>VLOOKUP(raw!J246,convert!$D$26:$E$31,2)</f>
        <v>25</v>
      </c>
      <c r="K246" s="57">
        <f>VLOOKUP(raw!K246,convert!$D$34:$E$40,2)</f>
        <v>60</v>
      </c>
      <c r="L246" s="57">
        <f>VLOOKUP(raw!L246,convert!$D$34:$E$40,2)</f>
        <v>40</v>
      </c>
      <c r="M246" s="57">
        <f>VLOOKUP(raw!M246,convert!$A$34:$B$40,2)</f>
        <v>60</v>
      </c>
      <c r="N246" s="57">
        <f>VLOOKUP(raw!N246,convert!$A$26:$B$31,2)</f>
        <v>100</v>
      </c>
      <c r="O246" s="57">
        <f>VLOOKUP(raw!O246,convert!$A$26:$B$31,2)</f>
        <v>0</v>
      </c>
      <c r="P246" s="57">
        <f>VLOOKUP(raw!P246,convert!$A$26:$B$31,2)</f>
        <v>0</v>
      </c>
      <c r="Q246" s="57">
        <f>VLOOKUP(raw!Q246,convert!$A$26:$B$31,2)</f>
        <v>25</v>
      </c>
      <c r="R246" s="57">
        <f>VLOOKUP(raw!R246,convert!$A$26:$B$31,2)</f>
        <v>25</v>
      </c>
      <c r="S246" s="57">
        <f>VLOOKUP(raw!S246,convert!$D$26:$E$31,2)</f>
        <v>100</v>
      </c>
      <c r="T246" s="57">
        <f>VLOOKUP(raw!T246,convert!$D$26:$E$31,2)</f>
        <v>100</v>
      </c>
      <c r="U246" s="57">
        <f>VLOOKUP(raw!U246,convert!$D$26:$E$31,2)</f>
        <v>100</v>
      </c>
      <c r="V246" s="57">
        <f>VLOOKUP(raw!V246,convert!$D$26:$E$31,2)</f>
        <v>75</v>
      </c>
      <c r="W246" s="57">
        <f>VLOOKUP(raw!W246,convert!$D$26:$E$31,2)</f>
        <v>75</v>
      </c>
      <c r="X246" s="57">
        <f>VLOOKUP(raw!X246,convert!$D$26:$E$31,2)</f>
        <v>100</v>
      </c>
      <c r="Y246" s="57">
        <f>VLOOKUP(raw!Y246,convert!$D$26:$E$31,2)</f>
        <v>100</v>
      </c>
      <c r="Z246" s="57">
        <f>VLOOKUP(raw!Z246,convert!$D$26:$E$31,2)</f>
        <v>100</v>
      </c>
      <c r="AA246" s="57">
        <f>VLOOKUP(raw!AA246,convert!$D$26:$E$31,2)</f>
        <v>100</v>
      </c>
      <c r="AB246" s="57">
        <f>VLOOKUP(raw!AB246,convert!$D$26:$E$31,2)</f>
        <v>100</v>
      </c>
      <c r="AC246" s="57">
        <f>VLOOKUP(raw!AC246,convert!$D$26:$E$31,2)</f>
        <v>100</v>
      </c>
      <c r="AD246" s="57">
        <f>VLOOKUP(raw!AD246,convert!$D$26:$E$31,2)</f>
        <v>100</v>
      </c>
      <c r="AE246" s="57" t="str">
        <f>VLOOKUP(raw!AE246,convert!$D$26:$E$31,2)</f>
        <v>.</v>
      </c>
      <c r="AF246" s="57">
        <f>VLOOKUP(raw!AF246,convert!$D$26:$E$31,2)</f>
        <v>75</v>
      </c>
      <c r="AG246" s="57">
        <f>VLOOKUP(raw!AG246,convert!$D$26:$E$31,2)</f>
        <v>75</v>
      </c>
      <c r="AH246" s="57">
        <f>VLOOKUP(raw!AH246,convert!$D$26:$E$31,2)</f>
        <v>25</v>
      </c>
      <c r="AI246" s="57">
        <f>VLOOKUP(raw!AI246,convert!$D$26:$E$31,2)</f>
        <v>25</v>
      </c>
      <c r="AJ246" s="57">
        <f>VLOOKUP(raw!AJ246,convert!$D$26:$E$31,2)</f>
        <v>25</v>
      </c>
      <c r="AK246" s="57">
        <f>VLOOKUP(raw!AK246,convert!$D$26:$E$31,2)</f>
        <v>50</v>
      </c>
      <c r="AL246" s="57">
        <f>VLOOKUP(raw!AL246,convert!$D$26:$E$31,2)</f>
        <v>100</v>
      </c>
      <c r="AM246" s="57">
        <f>VLOOKUP(raw!AM246,convert!$D$26:$E$31,2)</f>
        <v>100</v>
      </c>
      <c r="AN246" s="57"/>
      <c r="AO246" s="60">
        <f>IF(COUNT(score!AD246:AE246)=0,".",MIN(score!AD246:AE246))</f>
        <v>100</v>
      </c>
    </row>
    <row r="247" spans="1:41" x14ac:dyDescent="0.25">
      <c r="A247" s="58">
        <f>raw!$A247:$A247</f>
        <v>43382</v>
      </c>
      <c r="B247" s="59" t="str">
        <f>raw!$B247:$B247</f>
        <v>0006-0044</v>
      </c>
      <c r="C247" s="57">
        <f>VLOOKUP(raw!C247,convert!$D$26:$E$31,2)</f>
        <v>25</v>
      </c>
      <c r="D247" s="57">
        <f>VLOOKUP(raw!D247,convert!$A$13:$B$16,2)</f>
        <v>50</v>
      </c>
      <c r="E247" s="57">
        <f>VLOOKUP(raw!E247,convert!$A$13:$B$16,2)</f>
        <v>50</v>
      </c>
      <c r="F247" s="57">
        <f>VLOOKUP(raw!F247,convert!$A$8:$B$10,2)</f>
        <v>0</v>
      </c>
      <c r="G247" s="57">
        <f>VLOOKUP(raw!G247,convert!$A$8:$B$10,2)</f>
        <v>0</v>
      </c>
      <c r="H247" s="57">
        <f>VLOOKUP(raw!H247,convert!$A$8:$B$10,2)</f>
        <v>100</v>
      </c>
      <c r="I247" s="57">
        <f>VLOOKUP(raw!I247,convert!$A$8:$B$10,2)</f>
        <v>100</v>
      </c>
      <c r="J247" s="57">
        <f>VLOOKUP(raw!J247,convert!$D$26:$E$31,2)</f>
        <v>75</v>
      </c>
      <c r="K247" s="57">
        <f>VLOOKUP(raw!K247,convert!$D$34:$E$40,2)</f>
        <v>100</v>
      </c>
      <c r="L247" s="57">
        <f>VLOOKUP(raw!L247,convert!$D$34:$E$40,2)</f>
        <v>40</v>
      </c>
      <c r="M247" s="57">
        <f>VLOOKUP(raw!M247,convert!$A$34:$B$40,2)</f>
        <v>60</v>
      </c>
      <c r="N247" s="57">
        <f>VLOOKUP(raw!N247,convert!$A$26:$B$31,2)</f>
        <v>75</v>
      </c>
      <c r="O247" s="57">
        <f>VLOOKUP(raw!O247,convert!$A$26:$B$31,2)</f>
        <v>100</v>
      </c>
      <c r="P247" s="57">
        <f>VLOOKUP(raw!P247,convert!$A$26:$B$31,2)</f>
        <v>100</v>
      </c>
      <c r="Q247" s="57">
        <f>VLOOKUP(raw!Q247,convert!$A$26:$B$31,2)</f>
        <v>100</v>
      </c>
      <c r="R247" s="57">
        <f>VLOOKUP(raw!R247,convert!$A$26:$B$31,2)</f>
        <v>100</v>
      </c>
      <c r="S247" s="57">
        <f>VLOOKUP(raw!S247,convert!$D$26:$E$31,2)</f>
        <v>75</v>
      </c>
      <c r="T247" s="57">
        <f>VLOOKUP(raw!T247,convert!$D$26:$E$31,2)</f>
        <v>75</v>
      </c>
      <c r="U247" s="57">
        <f>VLOOKUP(raw!U247,convert!$D$26:$E$31,2)</f>
        <v>100</v>
      </c>
      <c r="V247" s="57">
        <f>VLOOKUP(raw!V247,convert!$D$26:$E$31,2)</f>
        <v>50</v>
      </c>
      <c r="W247" s="57">
        <f>VLOOKUP(raw!W247,convert!$D$26:$E$31,2)</f>
        <v>25</v>
      </c>
      <c r="X247" s="57">
        <f>VLOOKUP(raw!X247,convert!$D$26:$E$31,2)</f>
        <v>100</v>
      </c>
      <c r="Y247" s="57">
        <f>VLOOKUP(raw!Y247,convert!$D$26:$E$31,2)</f>
        <v>100</v>
      </c>
      <c r="Z247" s="57">
        <f>VLOOKUP(raw!Z247,convert!$D$26:$E$31,2)</f>
        <v>100</v>
      </c>
      <c r="AA247" s="57">
        <f>VLOOKUP(raw!AA247,convert!$D$26:$E$31,2)</f>
        <v>75</v>
      </c>
      <c r="AB247" s="57">
        <f>VLOOKUP(raw!AB247,convert!$D$26:$E$31,2)</f>
        <v>100</v>
      </c>
      <c r="AC247" s="57">
        <f>VLOOKUP(raw!AC247,convert!$D$26:$E$31,2)</f>
        <v>100</v>
      </c>
      <c r="AD247" s="57">
        <f>VLOOKUP(raw!AD247,convert!$D$26:$E$31,2)</f>
        <v>0</v>
      </c>
      <c r="AE247" s="57" t="str">
        <f>VLOOKUP(raw!AE247,convert!$D$26:$E$31,2)</f>
        <v>.</v>
      </c>
      <c r="AF247" s="57">
        <f>VLOOKUP(raw!AF247,convert!$D$26:$E$31,2)</f>
        <v>100</v>
      </c>
      <c r="AG247" s="57">
        <f>VLOOKUP(raw!AG247,convert!$D$26:$E$31,2)</f>
        <v>100</v>
      </c>
      <c r="AH247" s="57">
        <f>VLOOKUP(raw!AH247,convert!$D$26:$E$31,2)</f>
        <v>100</v>
      </c>
      <c r="AI247" s="57">
        <f>VLOOKUP(raw!AI247,convert!$D$26:$E$31,2)</f>
        <v>100</v>
      </c>
      <c r="AJ247" s="57">
        <f>VLOOKUP(raw!AJ247,convert!$D$26:$E$31,2)</f>
        <v>100</v>
      </c>
      <c r="AK247" s="57">
        <f>VLOOKUP(raw!AK247,convert!$D$26:$E$31,2)</f>
        <v>100</v>
      </c>
      <c r="AL247" s="57">
        <f>VLOOKUP(raw!AL247,convert!$D$26:$E$31,2)</f>
        <v>100</v>
      </c>
      <c r="AM247" s="57">
        <f>VLOOKUP(raw!AM247,convert!$D$26:$E$31,2)</f>
        <v>75</v>
      </c>
      <c r="AN247" s="57"/>
      <c r="AO247" s="60">
        <f>IF(COUNT(score!AD247:AE247)=0,".",MIN(score!AD247:AE247))</f>
        <v>0</v>
      </c>
    </row>
    <row r="248" spans="1:41" x14ac:dyDescent="0.25">
      <c r="A248" s="58">
        <f>raw!$A248:$A248</f>
        <v>43382</v>
      </c>
      <c r="B248" s="59" t="str">
        <f>raw!$B248:$B248</f>
        <v>0006-0045</v>
      </c>
      <c r="C248" s="57">
        <f>VLOOKUP(raw!C248,convert!$D$26:$E$31,2)</f>
        <v>25</v>
      </c>
      <c r="D248" s="57">
        <f>VLOOKUP(raw!D248,convert!$A$13:$B$16,2)</f>
        <v>50</v>
      </c>
      <c r="E248" s="57">
        <f>VLOOKUP(raw!E248,convert!$A$13:$B$16,2)</f>
        <v>50</v>
      </c>
      <c r="F248" s="57">
        <f>VLOOKUP(raw!F248,convert!$A$8:$B$10,2)</f>
        <v>100</v>
      </c>
      <c r="G248" s="57">
        <f>VLOOKUP(raw!G248,convert!$A$8:$B$10,2)</f>
        <v>100</v>
      </c>
      <c r="H248" s="57">
        <f>VLOOKUP(raw!H248,convert!$A$8:$B$10,2)</f>
        <v>100</v>
      </c>
      <c r="I248" s="57">
        <f>VLOOKUP(raw!I248,convert!$A$8:$B$10,2)</f>
        <v>100</v>
      </c>
      <c r="J248" s="57">
        <f>VLOOKUP(raw!J248,convert!$D$26:$E$31,2)</f>
        <v>50</v>
      </c>
      <c r="K248" s="57">
        <f>VLOOKUP(raw!K248,convert!$D$34:$E$40,2)</f>
        <v>80</v>
      </c>
      <c r="L248" s="57">
        <f>VLOOKUP(raw!L248,convert!$D$34:$E$40,2)</f>
        <v>80</v>
      </c>
      <c r="M248" s="57">
        <f>VLOOKUP(raw!M248,convert!$A$34:$B$40,2)</f>
        <v>60</v>
      </c>
      <c r="N248" s="57">
        <f>VLOOKUP(raw!N248,convert!$A$26:$B$31,2)</f>
        <v>100</v>
      </c>
      <c r="O248" s="57">
        <f>VLOOKUP(raw!O248,convert!$A$26:$B$31,2)</f>
        <v>25</v>
      </c>
      <c r="P248" s="57">
        <f>VLOOKUP(raw!P248,convert!$A$26:$B$31,2)</f>
        <v>0</v>
      </c>
      <c r="Q248" s="57">
        <f>VLOOKUP(raw!Q248,convert!$A$26:$B$31,2)</f>
        <v>25</v>
      </c>
      <c r="R248" s="57">
        <f>VLOOKUP(raw!R248,convert!$A$26:$B$31,2)</f>
        <v>25</v>
      </c>
      <c r="S248" s="57">
        <f>VLOOKUP(raw!S248,convert!$D$26:$E$31,2)</f>
        <v>75</v>
      </c>
      <c r="T248" s="57">
        <f>VLOOKUP(raw!T248,convert!$D$26:$E$31,2)</f>
        <v>100</v>
      </c>
      <c r="U248" s="57">
        <f>VLOOKUP(raw!U248,convert!$D$26:$E$31,2)</f>
        <v>100</v>
      </c>
      <c r="V248" s="57">
        <f>VLOOKUP(raw!V248,convert!$D$26:$E$31,2)</f>
        <v>50</v>
      </c>
      <c r="W248" s="57">
        <f>VLOOKUP(raw!W248,convert!$D$26:$E$31,2)</f>
        <v>50</v>
      </c>
      <c r="X248" s="57">
        <f>VLOOKUP(raw!X248,convert!$D$26:$E$31,2)</f>
        <v>50</v>
      </c>
      <c r="Y248" s="57">
        <f>VLOOKUP(raw!Y248,convert!$D$26:$E$31,2)</f>
        <v>100</v>
      </c>
      <c r="Z248" s="57">
        <f>VLOOKUP(raw!Z248,convert!$D$26:$E$31,2)</f>
        <v>100</v>
      </c>
      <c r="AA248" s="57">
        <f>VLOOKUP(raw!AA248,convert!$D$26:$E$31,2)</f>
        <v>50</v>
      </c>
      <c r="AB248" s="57">
        <f>VLOOKUP(raw!AB248,convert!$D$26:$E$31,2)</f>
        <v>75</v>
      </c>
      <c r="AC248" s="57">
        <f>VLOOKUP(raw!AC248,convert!$D$26:$E$31,2)</f>
        <v>75</v>
      </c>
      <c r="AD248" s="57">
        <f>VLOOKUP(raw!AD248,convert!$D$26:$E$31,2)</f>
        <v>50</v>
      </c>
      <c r="AE248" s="57" t="str">
        <f>VLOOKUP(raw!AE248,convert!$D$26:$E$31,2)</f>
        <v>.</v>
      </c>
      <c r="AF248" s="57">
        <f>VLOOKUP(raw!AF248,convert!$D$26:$E$31,2)</f>
        <v>50</v>
      </c>
      <c r="AG248" s="57">
        <f>VLOOKUP(raw!AG248,convert!$D$26:$E$31,2)</f>
        <v>75</v>
      </c>
      <c r="AH248" s="57">
        <f>VLOOKUP(raw!AH248,convert!$D$26:$E$31,2)</f>
        <v>75</v>
      </c>
      <c r="AI248" s="57">
        <f>VLOOKUP(raw!AI248,convert!$D$26:$E$31,2)</f>
        <v>50</v>
      </c>
      <c r="AJ248" s="57">
        <f>VLOOKUP(raw!AJ248,convert!$D$26:$E$31,2)</f>
        <v>75</v>
      </c>
      <c r="AK248" s="57">
        <f>VLOOKUP(raw!AK248,convert!$D$26:$E$31,2)</f>
        <v>75</v>
      </c>
      <c r="AL248" s="57">
        <f>VLOOKUP(raw!AL248,convert!$D$26:$E$31,2)</f>
        <v>100</v>
      </c>
      <c r="AM248" s="57">
        <f>VLOOKUP(raw!AM248,convert!$D$26:$E$31,2)</f>
        <v>100</v>
      </c>
      <c r="AN248" s="57"/>
      <c r="AO248" s="60">
        <f>IF(COUNT(score!AD248:AE248)=0,".",MIN(score!AD248:AE248))</f>
        <v>50</v>
      </c>
    </row>
    <row r="249" spans="1:41" x14ac:dyDescent="0.25">
      <c r="A249" s="58">
        <f>raw!$A249:$A249</f>
        <v>43382</v>
      </c>
      <c r="B249" s="59" t="str">
        <f>raw!$B249:$B249</f>
        <v>0006-0046</v>
      </c>
      <c r="C249" s="57">
        <f>VLOOKUP(raw!C249,convert!$D$26:$E$31,2)</f>
        <v>50</v>
      </c>
      <c r="D249" s="57">
        <f>VLOOKUP(raw!D249,convert!$A$13:$B$16,2)</f>
        <v>100</v>
      </c>
      <c r="E249" s="57">
        <f>VLOOKUP(raw!E249,convert!$A$13:$B$16,2)</f>
        <v>100</v>
      </c>
      <c r="F249" s="57">
        <f>VLOOKUP(raw!F249,convert!$A$8:$B$10,2)</f>
        <v>100</v>
      </c>
      <c r="G249" s="57">
        <f>VLOOKUP(raw!G249,convert!$A$8:$B$10,2)</f>
        <v>100</v>
      </c>
      <c r="H249" s="57">
        <f>VLOOKUP(raw!H249,convert!$A$8:$B$10,2)</f>
        <v>100</v>
      </c>
      <c r="I249" s="57">
        <f>VLOOKUP(raw!I249,convert!$A$8:$B$10,2)</f>
        <v>100</v>
      </c>
      <c r="J249" s="57">
        <f>VLOOKUP(raw!J249,convert!$D$26:$E$31,2)</f>
        <v>100</v>
      </c>
      <c r="K249" s="57">
        <f>VLOOKUP(raw!K249,convert!$D$34:$E$40,2)</f>
        <v>80</v>
      </c>
      <c r="L249" s="57">
        <f>VLOOKUP(raw!L249,convert!$D$34:$E$40,2)</f>
        <v>80</v>
      </c>
      <c r="M249" s="57">
        <f>VLOOKUP(raw!M249,convert!$A$34:$B$40,2)</f>
        <v>80</v>
      </c>
      <c r="N249" s="57">
        <f>VLOOKUP(raw!N249,convert!$A$26:$B$31,2)</f>
        <v>75</v>
      </c>
      <c r="O249" s="57">
        <f>VLOOKUP(raw!O249,convert!$A$26:$B$31,2)</f>
        <v>0</v>
      </c>
      <c r="P249" s="57">
        <f>VLOOKUP(raw!P249,convert!$A$26:$B$31,2)</f>
        <v>0</v>
      </c>
      <c r="Q249" s="57">
        <f>VLOOKUP(raw!Q249,convert!$A$26:$B$31,2)</f>
        <v>25</v>
      </c>
      <c r="R249" s="57">
        <f>VLOOKUP(raw!R249,convert!$A$26:$B$31,2)</f>
        <v>25</v>
      </c>
      <c r="S249" s="57">
        <f>VLOOKUP(raw!S249,convert!$D$26:$E$31,2)</f>
        <v>75</v>
      </c>
      <c r="T249" s="57">
        <f>VLOOKUP(raw!T249,convert!$D$26:$E$31,2)</f>
        <v>100</v>
      </c>
      <c r="U249" s="57">
        <f>VLOOKUP(raw!U249,convert!$D$26:$E$31,2)</f>
        <v>75</v>
      </c>
      <c r="V249" s="57">
        <f>VLOOKUP(raw!V249,convert!$D$26:$E$31,2)</f>
        <v>50</v>
      </c>
      <c r="W249" s="57">
        <f>VLOOKUP(raw!W249,convert!$D$26:$E$31,2)</f>
        <v>50</v>
      </c>
      <c r="X249" s="57">
        <f>VLOOKUP(raw!X249,convert!$D$26:$E$31,2)</f>
        <v>75</v>
      </c>
      <c r="Y249" s="57">
        <f>VLOOKUP(raw!Y249,convert!$D$26:$E$31,2)</f>
        <v>100</v>
      </c>
      <c r="Z249" s="57">
        <f>VLOOKUP(raw!Z249,convert!$D$26:$E$31,2)</f>
        <v>50</v>
      </c>
      <c r="AA249" s="57">
        <f>VLOOKUP(raw!AA249,convert!$D$26:$E$31,2)</f>
        <v>75</v>
      </c>
      <c r="AB249" s="57">
        <f>VLOOKUP(raw!AB249,convert!$D$26:$E$31,2)</f>
        <v>50</v>
      </c>
      <c r="AC249" s="57">
        <f>VLOOKUP(raw!AC249,convert!$D$26:$E$31,2)</f>
        <v>50</v>
      </c>
      <c r="AD249" s="57">
        <f>VLOOKUP(raw!AD249,convert!$D$26:$E$31,2)</f>
        <v>100</v>
      </c>
      <c r="AE249" s="57" t="str">
        <f>VLOOKUP(raw!AE249,convert!$D$26:$E$31,2)</f>
        <v>.</v>
      </c>
      <c r="AF249" s="57">
        <f>VLOOKUP(raw!AF249,convert!$D$26:$E$31,2)</f>
        <v>75</v>
      </c>
      <c r="AG249" s="57">
        <f>VLOOKUP(raw!AG249,convert!$D$26:$E$31,2)</f>
        <v>75</v>
      </c>
      <c r="AH249" s="57">
        <f>VLOOKUP(raw!AH249,convert!$D$26:$E$31,2)</f>
        <v>75</v>
      </c>
      <c r="AI249" s="57">
        <f>VLOOKUP(raw!AI249,convert!$D$26:$E$31,2)</f>
        <v>75</v>
      </c>
      <c r="AJ249" s="57">
        <f>VLOOKUP(raw!AJ249,convert!$D$26:$E$31,2)</f>
        <v>50</v>
      </c>
      <c r="AK249" s="57">
        <f>VLOOKUP(raw!AK249,convert!$D$26:$E$31,2)</f>
        <v>50</v>
      </c>
      <c r="AL249" s="57">
        <f>VLOOKUP(raw!AL249,convert!$D$26:$E$31,2)</f>
        <v>100</v>
      </c>
      <c r="AM249" s="57">
        <f>VLOOKUP(raw!AM249,convert!$D$26:$E$31,2)</f>
        <v>100</v>
      </c>
      <c r="AN249" s="57"/>
      <c r="AO249" s="60">
        <f>IF(COUNT(score!AD249:AE249)=0,".",MIN(score!AD249:AE249))</f>
        <v>100</v>
      </c>
    </row>
    <row r="250" spans="1:41" x14ac:dyDescent="0.25">
      <c r="A250" s="58">
        <f>raw!$A250:$A250</f>
        <v>43382</v>
      </c>
      <c r="B250" s="59" t="str">
        <f>raw!$B250:$B250</f>
        <v>0006-0047</v>
      </c>
      <c r="C250" s="57">
        <f>VLOOKUP(raw!C250,convert!$D$26:$E$31,2)</f>
        <v>50</v>
      </c>
      <c r="D250" s="57">
        <f>VLOOKUP(raw!D250,convert!$A$13:$B$16,2)</f>
        <v>50</v>
      </c>
      <c r="E250" s="57">
        <f>VLOOKUP(raw!E250,convert!$A$13:$B$16,2)</f>
        <v>50</v>
      </c>
      <c r="F250" s="57">
        <f>VLOOKUP(raw!F250,convert!$A$8:$B$10,2)</f>
        <v>100</v>
      </c>
      <c r="G250" s="57">
        <f>VLOOKUP(raw!G250,convert!$A$8:$B$10,2)</f>
        <v>100</v>
      </c>
      <c r="H250" s="57">
        <f>VLOOKUP(raw!H250,convert!$A$8:$B$10,2)</f>
        <v>100</v>
      </c>
      <c r="I250" s="57">
        <f>VLOOKUP(raw!I250,convert!$A$8:$B$10,2)</f>
        <v>100</v>
      </c>
      <c r="J250" s="57">
        <f>VLOOKUP(raw!J250,convert!$D$26:$E$31,2)</f>
        <v>100</v>
      </c>
      <c r="K250" s="57">
        <f>VLOOKUP(raw!K250,convert!$D$34:$E$40,2)</f>
        <v>80</v>
      </c>
      <c r="L250" s="57">
        <f>VLOOKUP(raw!L250,convert!$D$34:$E$40,2)</f>
        <v>80</v>
      </c>
      <c r="M250" s="57">
        <f>VLOOKUP(raw!M250,convert!$A$34:$B$40,2)</f>
        <v>60</v>
      </c>
      <c r="N250" s="57">
        <f>VLOOKUP(raw!N250,convert!$A$26:$B$31,2)</f>
        <v>25</v>
      </c>
      <c r="O250" s="57">
        <f>VLOOKUP(raw!O250,convert!$A$26:$B$31,2)</f>
        <v>0</v>
      </c>
      <c r="P250" s="57">
        <f>VLOOKUP(raw!P250,convert!$A$26:$B$31,2)</f>
        <v>25</v>
      </c>
      <c r="Q250" s="57">
        <f>VLOOKUP(raw!Q250,convert!$A$26:$B$31,2)</f>
        <v>75</v>
      </c>
      <c r="R250" s="57">
        <f>VLOOKUP(raw!R250,convert!$A$26:$B$31,2)</f>
        <v>75</v>
      </c>
      <c r="S250" s="57">
        <f>VLOOKUP(raw!S250,convert!$D$26:$E$31,2)</f>
        <v>50</v>
      </c>
      <c r="T250" s="57">
        <f>VLOOKUP(raw!T250,convert!$D$26:$E$31,2)</f>
        <v>100</v>
      </c>
      <c r="U250" s="57">
        <f>VLOOKUP(raw!U250,convert!$D$26:$E$31,2)</f>
        <v>50</v>
      </c>
      <c r="V250" s="57">
        <f>VLOOKUP(raw!V250,convert!$D$26:$E$31,2)</f>
        <v>75</v>
      </c>
      <c r="W250" s="57">
        <f>VLOOKUP(raw!W250,convert!$D$26:$E$31,2)</f>
        <v>75</v>
      </c>
      <c r="X250" s="57">
        <f>VLOOKUP(raw!X250,convert!$D$26:$E$31,2)</f>
        <v>100</v>
      </c>
      <c r="Y250" s="57">
        <f>VLOOKUP(raw!Y250,convert!$D$26:$E$31,2)</f>
        <v>100</v>
      </c>
      <c r="Z250" s="57">
        <f>VLOOKUP(raw!Z250,convert!$D$26:$E$31,2)</f>
        <v>100</v>
      </c>
      <c r="AA250" s="57">
        <f>VLOOKUP(raw!AA250,convert!$D$26:$E$31,2)</f>
        <v>100</v>
      </c>
      <c r="AB250" s="57">
        <f>VLOOKUP(raw!AB250,convert!$D$26:$E$31,2)</f>
        <v>75</v>
      </c>
      <c r="AC250" s="57">
        <f>VLOOKUP(raw!AC250,convert!$D$26:$E$31,2)</f>
        <v>100</v>
      </c>
      <c r="AD250" s="57">
        <f>VLOOKUP(raw!AD250,convert!$D$26:$E$31,2)</f>
        <v>0</v>
      </c>
      <c r="AE250" s="57" t="str">
        <f>VLOOKUP(raw!AE250,convert!$D$26:$E$31,2)</f>
        <v>.</v>
      </c>
      <c r="AF250" s="57">
        <f>VLOOKUP(raw!AF250,convert!$D$26:$E$31,2)</f>
        <v>100</v>
      </c>
      <c r="AG250" s="57">
        <f>VLOOKUP(raw!AG250,convert!$D$26:$E$31,2)</f>
        <v>100</v>
      </c>
      <c r="AH250" s="57">
        <f>VLOOKUP(raw!AH250,convert!$D$26:$E$31,2)</f>
        <v>75</v>
      </c>
      <c r="AI250" s="57">
        <f>VLOOKUP(raw!AI250,convert!$D$26:$E$31,2)</f>
        <v>75</v>
      </c>
      <c r="AJ250" s="57">
        <f>VLOOKUP(raw!AJ250,convert!$D$26:$E$31,2)</f>
        <v>100</v>
      </c>
      <c r="AK250" s="57">
        <f>VLOOKUP(raw!AK250,convert!$D$26:$E$31,2)</f>
        <v>100</v>
      </c>
      <c r="AL250" s="57">
        <f>VLOOKUP(raw!AL250,convert!$D$26:$E$31,2)</f>
        <v>100</v>
      </c>
      <c r="AM250" s="57">
        <f>VLOOKUP(raw!AM250,convert!$D$26:$E$31,2)</f>
        <v>100</v>
      </c>
      <c r="AN250" s="57"/>
      <c r="AO250" s="60">
        <f>IF(COUNT(score!AD250:AE250)=0,".",MIN(score!AD250:AE250))</f>
        <v>0</v>
      </c>
    </row>
    <row r="251" spans="1:41" x14ac:dyDescent="0.25">
      <c r="A251" s="58">
        <f>raw!$A251:$A251</f>
        <v>43382</v>
      </c>
      <c r="B251" s="59" t="str">
        <f>raw!$B251:$B251</f>
        <v>0006-0049</v>
      </c>
      <c r="C251" s="57">
        <f>VLOOKUP(raw!C251,convert!$D$26:$E$31,2)</f>
        <v>25</v>
      </c>
      <c r="D251" s="57">
        <f>VLOOKUP(raw!D251,convert!$A$13:$B$16,2)</f>
        <v>0</v>
      </c>
      <c r="E251" s="57">
        <f>VLOOKUP(raw!E251,convert!$A$13:$B$16,2)</f>
        <v>0</v>
      </c>
      <c r="F251" s="57">
        <f>VLOOKUP(raw!F251,convert!$A$8:$B$10,2)</f>
        <v>0</v>
      </c>
      <c r="G251" s="57">
        <f>VLOOKUP(raw!G251,convert!$A$8:$B$10,2)</f>
        <v>0</v>
      </c>
      <c r="H251" s="57">
        <f>VLOOKUP(raw!H251,convert!$A$8:$B$10,2)</f>
        <v>100</v>
      </c>
      <c r="I251" s="57">
        <f>VLOOKUP(raw!I251,convert!$A$8:$B$10,2)</f>
        <v>100</v>
      </c>
      <c r="J251" s="57">
        <f>VLOOKUP(raw!J251,convert!$D$26:$E$31,2)</f>
        <v>50</v>
      </c>
      <c r="K251" s="57">
        <f>VLOOKUP(raw!K251,convert!$D$34:$E$40,2)</f>
        <v>80</v>
      </c>
      <c r="L251" s="57">
        <f>VLOOKUP(raw!L251,convert!$D$34:$E$40,2)</f>
        <v>80</v>
      </c>
      <c r="M251" s="57">
        <f>VLOOKUP(raw!M251,convert!$A$34:$B$40,2)</f>
        <v>80</v>
      </c>
      <c r="N251" s="57">
        <f>VLOOKUP(raw!N251,convert!$A$26:$B$31,2)</f>
        <v>100</v>
      </c>
      <c r="O251" s="57">
        <f>VLOOKUP(raw!O251,convert!$A$26:$B$31,2)</f>
        <v>25</v>
      </c>
      <c r="P251" s="57">
        <f>VLOOKUP(raw!P251,convert!$A$26:$B$31,2)</f>
        <v>25</v>
      </c>
      <c r="Q251" s="57">
        <f>VLOOKUP(raw!Q251,convert!$A$26:$B$31,2)</f>
        <v>25</v>
      </c>
      <c r="R251" s="57">
        <f>VLOOKUP(raw!R251,convert!$A$26:$B$31,2)</f>
        <v>25</v>
      </c>
      <c r="S251" s="57">
        <f>VLOOKUP(raw!S251,convert!$D$26:$E$31,2)</f>
        <v>50</v>
      </c>
      <c r="T251" s="57">
        <f>VLOOKUP(raw!T251,convert!$D$26:$E$31,2)</f>
        <v>100</v>
      </c>
      <c r="U251" s="57">
        <f>VLOOKUP(raw!U251,convert!$D$26:$E$31,2)</f>
        <v>75</v>
      </c>
      <c r="V251" s="57">
        <f>VLOOKUP(raw!V251,convert!$D$26:$E$31,2)</f>
        <v>75</v>
      </c>
      <c r="W251" s="57">
        <f>VLOOKUP(raw!W251,convert!$D$26:$E$31,2)</f>
        <v>75</v>
      </c>
      <c r="X251" s="57">
        <f>VLOOKUP(raw!X251,convert!$D$26:$E$31,2)</f>
        <v>100</v>
      </c>
      <c r="Y251" s="57">
        <f>VLOOKUP(raw!Y251,convert!$D$26:$E$31,2)</f>
        <v>100</v>
      </c>
      <c r="Z251" s="57">
        <f>VLOOKUP(raw!Z251,convert!$D$26:$E$31,2)</f>
        <v>100</v>
      </c>
      <c r="AA251" s="57">
        <f>VLOOKUP(raw!AA251,convert!$D$26:$E$31,2)</f>
        <v>100</v>
      </c>
      <c r="AB251" s="57">
        <f>VLOOKUP(raw!AB251,convert!$D$26:$E$31,2)</f>
        <v>75</v>
      </c>
      <c r="AC251" s="57">
        <f>VLOOKUP(raw!AC251,convert!$D$26:$E$31,2)</f>
        <v>75</v>
      </c>
      <c r="AD251" s="57">
        <f>VLOOKUP(raw!AD251,convert!$D$26:$E$31,2)</f>
        <v>100</v>
      </c>
      <c r="AE251" s="57" t="str">
        <f>VLOOKUP(raw!AE251,convert!$D$26:$E$31,2)</f>
        <v>.</v>
      </c>
      <c r="AF251" s="57">
        <f>VLOOKUP(raw!AF251,convert!$D$26:$E$31,2)</f>
        <v>75</v>
      </c>
      <c r="AG251" s="57">
        <f>VLOOKUP(raw!AG251,convert!$D$26:$E$31,2)</f>
        <v>75</v>
      </c>
      <c r="AH251" s="57">
        <f>VLOOKUP(raw!AH251,convert!$D$26:$E$31,2)</f>
        <v>75</v>
      </c>
      <c r="AI251" s="57">
        <f>VLOOKUP(raw!AI251,convert!$D$26:$E$31,2)</f>
        <v>75</v>
      </c>
      <c r="AJ251" s="57">
        <f>VLOOKUP(raw!AJ251,convert!$D$26:$E$31,2)</f>
        <v>100</v>
      </c>
      <c r="AK251" s="57">
        <f>VLOOKUP(raw!AK251,convert!$D$26:$E$31,2)</f>
        <v>100</v>
      </c>
      <c r="AL251" s="57">
        <f>VLOOKUP(raw!AL251,convert!$D$26:$E$31,2)</f>
        <v>100</v>
      </c>
      <c r="AM251" s="57">
        <f>VLOOKUP(raw!AM251,convert!$D$26:$E$31,2)</f>
        <v>100</v>
      </c>
      <c r="AN251" s="57"/>
      <c r="AO251" s="60">
        <f>IF(COUNT(score!AD251:AE251)=0,".",MIN(score!AD251:AE251))</f>
        <v>100</v>
      </c>
    </row>
    <row r="252" spans="1:41" x14ac:dyDescent="0.25">
      <c r="A252" s="58">
        <f>raw!$A252:$A252</f>
        <v>43382</v>
      </c>
      <c r="B252" s="59" t="str">
        <f>raw!$B252:$B252</f>
        <v>0006-0050</v>
      </c>
      <c r="C252" s="57">
        <f>VLOOKUP(raw!C252,convert!$D$26:$E$31,2)</f>
        <v>25</v>
      </c>
      <c r="D252" s="57">
        <f>VLOOKUP(raw!D252,convert!$A$13:$B$16,2)</f>
        <v>0</v>
      </c>
      <c r="E252" s="57">
        <f>VLOOKUP(raw!E252,convert!$A$13:$B$16,2)</f>
        <v>0</v>
      </c>
      <c r="F252" s="57">
        <f>VLOOKUP(raw!F252,convert!$A$8:$B$10,2)</f>
        <v>0</v>
      </c>
      <c r="G252" s="57">
        <f>VLOOKUP(raw!G252,convert!$A$8:$B$10,2)</f>
        <v>0</v>
      </c>
      <c r="H252" s="57">
        <f>VLOOKUP(raw!H252,convert!$A$8:$B$10,2)</f>
        <v>0</v>
      </c>
      <c r="I252" s="57">
        <f>VLOOKUP(raw!I252,convert!$A$8:$B$10,2)</f>
        <v>0</v>
      </c>
      <c r="J252" s="57">
        <f>VLOOKUP(raw!J252,convert!$D$26:$E$31,2)</f>
        <v>25</v>
      </c>
      <c r="K252" s="57">
        <f>VLOOKUP(raw!K252,convert!$D$34:$E$40,2)</f>
        <v>40</v>
      </c>
      <c r="L252" s="57">
        <f>VLOOKUP(raw!L252,convert!$D$34:$E$40,2)</f>
        <v>20</v>
      </c>
      <c r="M252" s="57">
        <f>VLOOKUP(raw!M252,convert!$A$34:$B$40,2)</f>
        <v>80</v>
      </c>
      <c r="N252" s="57">
        <f>VLOOKUP(raw!N252,convert!$A$26:$B$31,2)</f>
        <v>75</v>
      </c>
      <c r="O252" s="57">
        <f>VLOOKUP(raw!O252,convert!$A$26:$B$31,2)</f>
        <v>25</v>
      </c>
      <c r="P252" s="57">
        <f>VLOOKUP(raw!P252,convert!$A$26:$B$31,2)</f>
        <v>25</v>
      </c>
      <c r="Q252" s="57">
        <f>VLOOKUP(raw!Q252,convert!$A$26:$B$31,2)</f>
        <v>25</v>
      </c>
      <c r="R252" s="57">
        <f>VLOOKUP(raw!R252,convert!$A$26:$B$31,2)</f>
        <v>25</v>
      </c>
      <c r="S252" s="57">
        <f>VLOOKUP(raw!S252,convert!$D$26:$E$31,2)</f>
        <v>25</v>
      </c>
      <c r="T252" s="57">
        <f>VLOOKUP(raw!T252,convert!$D$26:$E$31,2)</f>
        <v>75</v>
      </c>
      <c r="U252" s="57">
        <f>VLOOKUP(raw!U252,convert!$D$26:$E$31,2)</f>
        <v>100</v>
      </c>
      <c r="V252" s="57">
        <f>VLOOKUP(raw!V252,convert!$D$26:$E$31,2)</f>
        <v>75</v>
      </c>
      <c r="W252" s="57">
        <f>VLOOKUP(raw!W252,convert!$D$26:$E$31,2)</f>
        <v>75</v>
      </c>
      <c r="X252" s="57">
        <f>VLOOKUP(raw!X252,convert!$D$26:$E$31,2)</f>
        <v>100</v>
      </c>
      <c r="Y252" s="57">
        <f>VLOOKUP(raw!Y252,convert!$D$26:$E$31,2)</f>
        <v>100</v>
      </c>
      <c r="Z252" s="57">
        <f>VLOOKUP(raw!Z252,convert!$D$26:$E$31,2)</f>
        <v>75</v>
      </c>
      <c r="AA252" s="57">
        <f>VLOOKUP(raw!AA252,convert!$D$26:$E$31,2)</f>
        <v>50</v>
      </c>
      <c r="AB252" s="57">
        <f>VLOOKUP(raw!AB252,convert!$D$26:$E$31,2)</f>
        <v>50</v>
      </c>
      <c r="AC252" s="57">
        <f>VLOOKUP(raw!AC252,convert!$D$26:$E$31,2)</f>
        <v>75</v>
      </c>
      <c r="AD252" s="57">
        <f>VLOOKUP(raw!AD252,convert!$D$26:$E$31,2)</f>
        <v>100</v>
      </c>
      <c r="AE252" s="57" t="str">
        <f>VLOOKUP(raw!AE252,convert!$D$26:$E$31,2)</f>
        <v>.</v>
      </c>
      <c r="AF252" s="57">
        <f>VLOOKUP(raw!AF252,convert!$D$26:$E$31,2)</f>
        <v>50</v>
      </c>
      <c r="AG252" s="57">
        <f>VLOOKUP(raw!AG252,convert!$D$26:$E$31,2)</f>
        <v>50</v>
      </c>
      <c r="AH252" s="57">
        <f>VLOOKUP(raw!AH252,convert!$D$26:$E$31,2)</f>
        <v>25</v>
      </c>
      <c r="AI252" s="57">
        <f>VLOOKUP(raw!AI252,convert!$D$26:$E$31,2)</f>
        <v>25</v>
      </c>
      <c r="AJ252" s="57">
        <f>VLOOKUP(raw!AJ252,convert!$D$26:$E$31,2)</f>
        <v>25</v>
      </c>
      <c r="AK252" s="57">
        <f>VLOOKUP(raw!AK252,convert!$D$26:$E$31,2)</f>
        <v>50</v>
      </c>
      <c r="AL252" s="57">
        <f>VLOOKUP(raw!AL252,convert!$D$26:$E$31,2)</f>
        <v>100</v>
      </c>
      <c r="AM252" s="57">
        <f>VLOOKUP(raw!AM252,convert!$D$26:$E$31,2)</f>
        <v>100</v>
      </c>
      <c r="AN252" s="57"/>
      <c r="AO252" s="60">
        <f>IF(COUNT(score!AD252:AE252)=0,".",MIN(score!AD252:AE252))</f>
        <v>100</v>
      </c>
    </row>
    <row r="253" spans="1:41" x14ac:dyDescent="0.25">
      <c r="A253" s="58">
        <f>raw!$A253:$A253</f>
        <v>43382</v>
      </c>
      <c r="B253" s="59" t="str">
        <f>raw!$B253:$B253</f>
        <v>0006-0051</v>
      </c>
      <c r="C253" s="57">
        <f>VLOOKUP(raw!C253,convert!$D$26:$E$31,2)</f>
        <v>25</v>
      </c>
      <c r="D253" s="57">
        <f>VLOOKUP(raw!D253,convert!$A$13:$B$16,2)</f>
        <v>0</v>
      </c>
      <c r="E253" s="57">
        <f>VLOOKUP(raw!E253,convert!$A$13:$B$16,2)</f>
        <v>0</v>
      </c>
      <c r="F253" s="57">
        <f>VLOOKUP(raw!F253,convert!$A$8:$B$10,2)</f>
        <v>0</v>
      </c>
      <c r="G253" s="57">
        <f>VLOOKUP(raw!G253,convert!$A$8:$B$10,2)</f>
        <v>0</v>
      </c>
      <c r="H253" s="57">
        <f>VLOOKUP(raw!H253,convert!$A$8:$B$10,2)</f>
        <v>0</v>
      </c>
      <c r="I253" s="57">
        <f>VLOOKUP(raw!I253,convert!$A$8:$B$10,2)</f>
        <v>0</v>
      </c>
      <c r="J253" s="57">
        <f>VLOOKUP(raw!J253,convert!$D$26:$E$31,2)</f>
        <v>25</v>
      </c>
      <c r="K253" s="57">
        <f>VLOOKUP(raw!K253,convert!$D$34:$E$40,2)</f>
        <v>40</v>
      </c>
      <c r="L253" s="57">
        <f>VLOOKUP(raw!L253,convert!$D$34:$E$40,2)</f>
        <v>20</v>
      </c>
      <c r="M253" s="57">
        <f>VLOOKUP(raw!M253,convert!$A$34:$B$40,2)</f>
        <v>0</v>
      </c>
      <c r="N253" s="57">
        <f>VLOOKUP(raw!N253,convert!$A$26:$B$31,2)</f>
        <v>100</v>
      </c>
      <c r="O253" s="57">
        <f>VLOOKUP(raw!O253,convert!$A$26:$B$31,2)</f>
        <v>75</v>
      </c>
      <c r="P253" s="57">
        <f>VLOOKUP(raw!P253,convert!$A$26:$B$31,2)</f>
        <v>75</v>
      </c>
      <c r="Q253" s="57">
        <f>VLOOKUP(raw!Q253,convert!$A$26:$B$31,2)</f>
        <v>75</v>
      </c>
      <c r="R253" s="57">
        <f>VLOOKUP(raw!R253,convert!$A$26:$B$31,2)</f>
        <v>25</v>
      </c>
      <c r="S253" s="57">
        <f>VLOOKUP(raw!S253,convert!$D$26:$E$31,2)</f>
        <v>50</v>
      </c>
      <c r="T253" s="57">
        <f>VLOOKUP(raw!T253,convert!$D$26:$E$31,2)</f>
        <v>100</v>
      </c>
      <c r="U253" s="57">
        <f>VLOOKUP(raw!U253,convert!$D$26:$E$31,2)</f>
        <v>50</v>
      </c>
      <c r="V253" s="57">
        <f>VLOOKUP(raw!V253,convert!$D$26:$E$31,2)</f>
        <v>25</v>
      </c>
      <c r="W253" s="57">
        <f>VLOOKUP(raw!W253,convert!$D$26:$E$31,2)</f>
        <v>25</v>
      </c>
      <c r="X253" s="57">
        <f>VLOOKUP(raw!X253,convert!$D$26:$E$31,2)</f>
        <v>100</v>
      </c>
      <c r="Y253" s="57">
        <f>VLOOKUP(raw!Y253,convert!$D$26:$E$31,2)</f>
        <v>75</v>
      </c>
      <c r="Z253" s="57">
        <f>VLOOKUP(raw!Z253,convert!$D$26:$E$31,2)</f>
        <v>25</v>
      </c>
      <c r="AA253" s="57">
        <f>VLOOKUP(raw!AA253,convert!$D$26:$E$31,2)</f>
        <v>25</v>
      </c>
      <c r="AB253" s="57">
        <f>VLOOKUP(raw!AB253,convert!$D$26:$E$31,2)</f>
        <v>50</v>
      </c>
      <c r="AC253" s="57">
        <f>VLOOKUP(raw!AC253,convert!$D$26:$E$31,2)</f>
        <v>50</v>
      </c>
      <c r="AD253" s="57">
        <f>VLOOKUP(raw!AD253,convert!$D$26:$E$31,2)</f>
        <v>100</v>
      </c>
      <c r="AE253" s="57" t="str">
        <f>VLOOKUP(raw!AE253,convert!$D$26:$E$31,2)</f>
        <v>.</v>
      </c>
      <c r="AF253" s="57">
        <f>VLOOKUP(raw!AF253,convert!$D$26:$E$31,2)</f>
        <v>100</v>
      </c>
      <c r="AG253" s="57">
        <f>VLOOKUP(raw!AG253,convert!$D$26:$E$31,2)</f>
        <v>100</v>
      </c>
      <c r="AH253" s="57">
        <f>VLOOKUP(raw!AH253,convert!$D$26:$E$31,2)</f>
        <v>75</v>
      </c>
      <c r="AI253" s="57">
        <f>VLOOKUP(raw!AI253,convert!$D$26:$E$31,2)</f>
        <v>75</v>
      </c>
      <c r="AJ253" s="57">
        <f>VLOOKUP(raw!AJ253,convert!$D$26:$E$31,2)</f>
        <v>75</v>
      </c>
      <c r="AK253" s="57">
        <f>VLOOKUP(raw!AK253,convert!$D$26:$E$31,2)</f>
        <v>75</v>
      </c>
      <c r="AL253" s="57">
        <f>VLOOKUP(raw!AL253,convert!$D$26:$E$31,2)</f>
        <v>100</v>
      </c>
      <c r="AM253" s="57">
        <f>VLOOKUP(raw!AM253,convert!$D$26:$E$31,2)</f>
        <v>100</v>
      </c>
      <c r="AN253" s="57"/>
      <c r="AO253" s="60">
        <f>IF(COUNT(score!AD253:AE253)=0,".",MIN(score!AD253:AE253))</f>
        <v>100</v>
      </c>
    </row>
    <row r="254" spans="1:41" x14ac:dyDescent="0.25">
      <c r="A254" s="58">
        <f>raw!$A254:$A254</f>
        <v>43382</v>
      </c>
      <c r="B254" s="59" t="str">
        <f>raw!$B254:$B254</f>
        <v>0006-0055</v>
      </c>
      <c r="C254" s="57">
        <f>VLOOKUP(raw!C254,convert!$D$26:$E$31,2)</f>
        <v>50</v>
      </c>
      <c r="D254" s="57">
        <f>VLOOKUP(raw!D254,convert!$A$13:$B$16,2)</f>
        <v>0</v>
      </c>
      <c r="E254" s="57">
        <f>VLOOKUP(raw!E254,convert!$A$13:$B$16,2)</f>
        <v>0</v>
      </c>
      <c r="F254" s="57">
        <f>VLOOKUP(raw!F254,convert!$A$8:$B$10,2)</f>
        <v>0</v>
      </c>
      <c r="G254" s="57">
        <f>VLOOKUP(raw!G254,convert!$A$8:$B$10,2)</f>
        <v>0</v>
      </c>
      <c r="H254" s="57">
        <f>VLOOKUP(raw!H254,convert!$A$8:$B$10,2)</f>
        <v>0</v>
      </c>
      <c r="I254" s="57">
        <f>VLOOKUP(raw!I254,convert!$A$8:$B$10,2)</f>
        <v>0</v>
      </c>
      <c r="J254" s="57">
        <f>VLOOKUP(raw!J254,convert!$D$26:$E$31,2)</f>
        <v>25</v>
      </c>
      <c r="K254" s="57">
        <f>VLOOKUP(raw!K254,convert!$D$34:$E$40,2)</f>
        <v>100</v>
      </c>
      <c r="L254" s="57">
        <f>VLOOKUP(raw!L254,convert!$D$34:$E$40,2)</f>
        <v>80</v>
      </c>
      <c r="M254" s="57">
        <f>VLOOKUP(raw!M254,convert!$A$34:$B$40,2)</f>
        <v>60</v>
      </c>
      <c r="N254" s="57">
        <f>VLOOKUP(raw!N254,convert!$A$26:$B$31,2)</f>
        <v>100</v>
      </c>
      <c r="O254" s="57">
        <f>VLOOKUP(raw!O254,convert!$A$26:$B$31,2)</f>
        <v>0</v>
      </c>
      <c r="P254" s="57">
        <f>VLOOKUP(raw!P254,convert!$A$26:$B$31,2)</f>
        <v>0</v>
      </c>
      <c r="Q254" s="57">
        <f>VLOOKUP(raw!Q254,convert!$A$26:$B$31,2)</f>
        <v>25</v>
      </c>
      <c r="R254" s="57">
        <f>VLOOKUP(raw!R254,convert!$A$26:$B$31,2)</f>
        <v>75</v>
      </c>
      <c r="S254" s="57">
        <f>VLOOKUP(raw!S254,convert!$D$26:$E$31,2)</f>
        <v>50</v>
      </c>
      <c r="T254" s="57">
        <f>VLOOKUP(raw!T254,convert!$D$26:$E$31,2)</f>
        <v>100</v>
      </c>
      <c r="U254" s="57">
        <f>VLOOKUP(raw!U254,convert!$D$26:$E$31,2)</f>
        <v>100</v>
      </c>
      <c r="V254" s="57">
        <f>VLOOKUP(raw!V254,convert!$D$26:$E$31,2)</f>
        <v>100</v>
      </c>
      <c r="W254" s="57">
        <f>VLOOKUP(raw!W254,convert!$D$26:$E$31,2)</f>
        <v>100</v>
      </c>
      <c r="X254" s="57">
        <f>VLOOKUP(raw!X254,convert!$D$26:$E$31,2)</f>
        <v>75</v>
      </c>
      <c r="Y254" s="57">
        <f>VLOOKUP(raw!Y254,convert!$D$26:$E$31,2)</f>
        <v>75</v>
      </c>
      <c r="Z254" s="57">
        <f>VLOOKUP(raw!Z254,convert!$D$26:$E$31,2)</f>
        <v>50</v>
      </c>
      <c r="AA254" s="57">
        <f>VLOOKUP(raw!AA254,convert!$D$26:$E$31,2)</f>
        <v>25</v>
      </c>
      <c r="AB254" s="57">
        <f>VLOOKUP(raw!AB254,convert!$D$26:$E$31,2)</f>
        <v>25</v>
      </c>
      <c r="AC254" s="57">
        <f>VLOOKUP(raw!AC254,convert!$D$26:$E$31,2)</f>
        <v>50</v>
      </c>
      <c r="AD254" s="57">
        <f>VLOOKUP(raw!AD254,convert!$D$26:$E$31,2)</f>
        <v>100</v>
      </c>
      <c r="AE254" s="57" t="str">
        <f>VLOOKUP(raw!AE254,convert!$D$26:$E$31,2)</f>
        <v>.</v>
      </c>
      <c r="AF254" s="57">
        <f>VLOOKUP(raw!AF254,convert!$D$26:$E$31,2)</f>
        <v>100</v>
      </c>
      <c r="AG254" s="57">
        <f>VLOOKUP(raw!AG254,convert!$D$26:$E$31,2)</f>
        <v>100</v>
      </c>
      <c r="AH254" s="57">
        <f>VLOOKUP(raw!AH254,convert!$D$26:$E$31,2)</f>
        <v>75</v>
      </c>
      <c r="AI254" s="57">
        <f>VLOOKUP(raw!AI254,convert!$D$26:$E$31,2)</f>
        <v>75</v>
      </c>
      <c r="AJ254" s="57">
        <f>VLOOKUP(raw!AJ254,convert!$D$26:$E$31,2)</f>
        <v>100</v>
      </c>
      <c r="AK254" s="57">
        <f>VLOOKUP(raw!AK254,convert!$D$26:$E$31,2)</f>
        <v>75</v>
      </c>
      <c r="AL254" s="57">
        <f>VLOOKUP(raw!AL254,convert!$D$26:$E$31,2)</f>
        <v>100</v>
      </c>
      <c r="AM254" s="57">
        <f>VLOOKUP(raw!AM254,convert!$D$26:$E$31,2)</f>
        <v>100</v>
      </c>
      <c r="AN254" s="57"/>
      <c r="AO254" s="60">
        <f>IF(COUNT(score!AD254:AE254)=0,".",MIN(score!AD254:AE254))</f>
        <v>100</v>
      </c>
    </row>
    <row r="255" spans="1:41" x14ac:dyDescent="0.25">
      <c r="A255" s="58">
        <f>raw!$A255:$A255</f>
        <v>43382</v>
      </c>
      <c r="B255" s="59" t="str">
        <f>raw!$B255:$B255</f>
        <v>0006-0056</v>
      </c>
      <c r="C255" s="57">
        <f>VLOOKUP(raw!C255,convert!$D$26:$E$31,2)</f>
        <v>50</v>
      </c>
      <c r="D255" s="57">
        <f>VLOOKUP(raw!D255,convert!$A$13:$B$16,2)</f>
        <v>50</v>
      </c>
      <c r="E255" s="57">
        <f>VLOOKUP(raw!E255,convert!$A$13:$B$16,2)</f>
        <v>50</v>
      </c>
      <c r="F255" s="57">
        <f>VLOOKUP(raw!F255,convert!$A$8:$B$10,2)</f>
        <v>100</v>
      </c>
      <c r="G255" s="57">
        <f>VLOOKUP(raw!G255,convert!$A$8:$B$10,2)</f>
        <v>100</v>
      </c>
      <c r="H255" s="57">
        <f>VLOOKUP(raw!H255,convert!$A$8:$B$10,2)</f>
        <v>0</v>
      </c>
      <c r="I255" s="57">
        <f>VLOOKUP(raw!I255,convert!$A$8:$B$10,2)</f>
        <v>0</v>
      </c>
      <c r="J255" s="57">
        <f>VLOOKUP(raw!J255,convert!$D$26:$E$31,2)</f>
        <v>100</v>
      </c>
      <c r="K255" s="57">
        <f>VLOOKUP(raw!K255,convert!$D$34:$E$40,2)</f>
        <v>40</v>
      </c>
      <c r="L255" s="57">
        <f>VLOOKUP(raw!L255,convert!$D$34:$E$40,2)</f>
        <v>80</v>
      </c>
      <c r="M255" s="57">
        <f>VLOOKUP(raw!M255,convert!$A$34:$B$40,2)</f>
        <v>0</v>
      </c>
      <c r="N255" s="57">
        <f>VLOOKUP(raw!N255,convert!$A$26:$B$31,2)</f>
        <v>100</v>
      </c>
      <c r="O255" s="57">
        <f>VLOOKUP(raw!O255,convert!$A$26:$B$31,2)</f>
        <v>0</v>
      </c>
      <c r="P255" s="57">
        <f>VLOOKUP(raw!P255,convert!$A$26:$B$31,2)</f>
        <v>0</v>
      </c>
      <c r="Q255" s="57">
        <f>VLOOKUP(raw!Q255,convert!$A$26:$B$31,2)</f>
        <v>0</v>
      </c>
      <c r="R255" s="57">
        <f>VLOOKUP(raw!R255,convert!$A$26:$B$31,2)</f>
        <v>100</v>
      </c>
      <c r="S255" s="57">
        <f>VLOOKUP(raw!S255,convert!$D$26:$E$31,2)</f>
        <v>75</v>
      </c>
      <c r="T255" s="57">
        <f>VLOOKUP(raw!T255,convert!$D$26:$E$31,2)</f>
        <v>100</v>
      </c>
      <c r="U255" s="57">
        <f>VLOOKUP(raw!U255,convert!$D$26:$E$31,2)</f>
        <v>100</v>
      </c>
      <c r="V255" s="57">
        <f>VLOOKUP(raw!V255,convert!$D$26:$E$31,2)</f>
        <v>100</v>
      </c>
      <c r="W255" s="57">
        <f>VLOOKUP(raw!W255,convert!$D$26:$E$31,2)</f>
        <v>50</v>
      </c>
      <c r="X255" s="57">
        <f>VLOOKUP(raw!X255,convert!$D$26:$E$31,2)</f>
        <v>100</v>
      </c>
      <c r="Y255" s="57">
        <f>VLOOKUP(raw!Y255,convert!$D$26:$E$31,2)</f>
        <v>100</v>
      </c>
      <c r="Z255" s="57">
        <f>VLOOKUP(raw!Z255,convert!$D$26:$E$31,2)</f>
        <v>75</v>
      </c>
      <c r="AA255" s="57">
        <f>VLOOKUP(raw!AA255,convert!$D$26:$E$31,2)</f>
        <v>100</v>
      </c>
      <c r="AB255" s="57">
        <f>VLOOKUP(raw!AB255,convert!$D$26:$E$31,2)</f>
        <v>100</v>
      </c>
      <c r="AC255" s="57">
        <f>VLOOKUP(raw!AC255,convert!$D$26:$E$31,2)</f>
        <v>75</v>
      </c>
      <c r="AD255" s="57">
        <f>VLOOKUP(raw!AD255,convert!$D$26:$E$31,2)</f>
        <v>100</v>
      </c>
      <c r="AE255" s="57" t="str">
        <f>VLOOKUP(raw!AE255,convert!$D$26:$E$31,2)</f>
        <v>.</v>
      </c>
      <c r="AF255" s="57">
        <f>VLOOKUP(raw!AF255,convert!$D$26:$E$31,2)</f>
        <v>75</v>
      </c>
      <c r="AG255" s="57">
        <f>VLOOKUP(raw!AG255,convert!$D$26:$E$31,2)</f>
        <v>75</v>
      </c>
      <c r="AH255" s="57">
        <f>VLOOKUP(raw!AH255,convert!$D$26:$E$31,2)</f>
        <v>100</v>
      </c>
      <c r="AI255" s="57">
        <f>VLOOKUP(raw!AI255,convert!$D$26:$E$31,2)</f>
        <v>25</v>
      </c>
      <c r="AJ255" s="57">
        <f>VLOOKUP(raw!AJ255,convert!$D$26:$E$31,2)</f>
        <v>25</v>
      </c>
      <c r="AK255" s="57">
        <f>VLOOKUP(raw!AK255,convert!$D$26:$E$31,2)</f>
        <v>75</v>
      </c>
      <c r="AL255" s="57">
        <f>VLOOKUP(raw!AL255,convert!$D$26:$E$31,2)</f>
        <v>100</v>
      </c>
      <c r="AM255" s="57">
        <f>VLOOKUP(raw!AM255,convert!$D$26:$E$31,2)</f>
        <v>100</v>
      </c>
      <c r="AN255" s="57"/>
      <c r="AO255" s="60">
        <f>IF(COUNT(score!AD255:AE255)=0,".",MIN(score!AD255:AE255))</f>
        <v>100</v>
      </c>
    </row>
    <row r="256" spans="1:41" x14ac:dyDescent="0.25">
      <c r="A256" s="58">
        <f>raw!$A256:$A256</f>
        <v>43382</v>
      </c>
      <c r="B256" s="59" t="str">
        <f>raw!$B256:$B256</f>
        <v>0006-0057</v>
      </c>
      <c r="C256" s="57">
        <f>VLOOKUP(raw!C256,convert!$D$26:$E$31,2)</f>
        <v>50</v>
      </c>
      <c r="D256" s="57">
        <f>VLOOKUP(raw!D256,convert!$A$13:$B$16,2)</f>
        <v>0</v>
      </c>
      <c r="E256" s="57">
        <f>VLOOKUP(raw!E256,convert!$A$13:$B$16,2)</f>
        <v>0</v>
      </c>
      <c r="F256" s="57">
        <f>VLOOKUP(raw!F256,convert!$A$8:$B$10,2)</f>
        <v>100</v>
      </c>
      <c r="G256" s="57">
        <f>VLOOKUP(raw!G256,convert!$A$8:$B$10,2)</f>
        <v>100</v>
      </c>
      <c r="H256" s="57">
        <f>VLOOKUP(raw!H256,convert!$A$8:$B$10,2)</f>
        <v>100</v>
      </c>
      <c r="I256" s="57">
        <f>VLOOKUP(raw!I256,convert!$A$8:$B$10,2)</f>
        <v>100</v>
      </c>
      <c r="J256" s="57">
        <f>VLOOKUP(raw!J256,convert!$D$26:$E$31,2)</f>
        <v>100</v>
      </c>
      <c r="K256" s="57">
        <f>VLOOKUP(raw!K256,convert!$D$34:$E$40,2)</f>
        <v>100</v>
      </c>
      <c r="L256" s="57">
        <f>VLOOKUP(raw!L256,convert!$D$34:$E$40,2)</f>
        <v>100</v>
      </c>
      <c r="M256" s="57">
        <f>VLOOKUP(raw!M256,convert!$A$34:$B$40,2)</f>
        <v>60</v>
      </c>
      <c r="N256" s="57">
        <f>VLOOKUP(raw!N256,convert!$A$26:$B$31,2)</f>
        <v>100</v>
      </c>
      <c r="O256" s="57">
        <f>VLOOKUP(raw!O256,convert!$A$26:$B$31,2)</f>
        <v>0</v>
      </c>
      <c r="P256" s="57">
        <f>VLOOKUP(raw!P256,convert!$A$26:$B$31,2)</f>
        <v>25</v>
      </c>
      <c r="Q256" s="57">
        <f>VLOOKUP(raw!Q256,convert!$A$26:$B$31,2)</f>
        <v>75</v>
      </c>
      <c r="R256" s="57">
        <f>VLOOKUP(raw!R256,convert!$A$26:$B$31,2)</f>
        <v>25</v>
      </c>
      <c r="S256" s="57">
        <f>VLOOKUP(raw!S256,convert!$D$26:$E$31,2)</f>
        <v>100</v>
      </c>
      <c r="T256" s="57">
        <f>VLOOKUP(raw!T256,convert!$D$26:$E$31,2)</f>
        <v>100</v>
      </c>
      <c r="U256" s="57">
        <f>VLOOKUP(raw!U256,convert!$D$26:$E$31,2)</f>
        <v>100</v>
      </c>
      <c r="V256" s="57">
        <f>VLOOKUP(raw!V256,convert!$D$26:$E$31,2)</f>
        <v>75</v>
      </c>
      <c r="W256" s="57">
        <f>VLOOKUP(raw!W256,convert!$D$26:$E$31,2)</f>
        <v>75</v>
      </c>
      <c r="X256" s="57">
        <f>VLOOKUP(raw!X256,convert!$D$26:$E$31,2)</f>
        <v>100</v>
      </c>
      <c r="Y256" s="57">
        <f>VLOOKUP(raw!Y256,convert!$D$26:$E$31,2)</f>
        <v>100</v>
      </c>
      <c r="Z256" s="57">
        <f>VLOOKUP(raw!Z256,convert!$D$26:$E$31,2)</f>
        <v>100</v>
      </c>
      <c r="AA256" s="57">
        <f>VLOOKUP(raw!AA256,convert!$D$26:$E$31,2)</f>
        <v>75</v>
      </c>
      <c r="AB256" s="57">
        <f>VLOOKUP(raw!AB256,convert!$D$26:$E$31,2)</f>
        <v>75</v>
      </c>
      <c r="AC256" s="57">
        <f>VLOOKUP(raw!AC256,convert!$D$26:$E$31,2)</f>
        <v>100</v>
      </c>
      <c r="AD256" s="57">
        <f>VLOOKUP(raw!AD256,convert!$D$26:$E$31,2)</f>
        <v>100</v>
      </c>
      <c r="AE256" s="57" t="str">
        <f>VLOOKUP(raw!AE256,convert!$D$26:$E$31,2)</f>
        <v>.</v>
      </c>
      <c r="AF256" s="57">
        <f>VLOOKUP(raw!AF256,convert!$D$26:$E$31,2)</f>
        <v>100</v>
      </c>
      <c r="AG256" s="57">
        <f>VLOOKUP(raw!AG256,convert!$D$26:$E$31,2)</f>
        <v>100</v>
      </c>
      <c r="AH256" s="57">
        <f>VLOOKUP(raw!AH256,convert!$D$26:$E$31,2)</f>
        <v>75</v>
      </c>
      <c r="AI256" s="57">
        <f>VLOOKUP(raw!AI256,convert!$D$26:$E$31,2)</f>
        <v>75</v>
      </c>
      <c r="AJ256" s="57">
        <f>VLOOKUP(raw!AJ256,convert!$D$26:$E$31,2)</f>
        <v>75</v>
      </c>
      <c r="AK256" s="57">
        <f>VLOOKUP(raw!AK256,convert!$D$26:$E$31,2)</f>
        <v>100</v>
      </c>
      <c r="AL256" s="57">
        <f>VLOOKUP(raw!AL256,convert!$D$26:$E$31,2)</f>
        <v>100</v>
      </c>
      <c r="AM256" s="57">
        <f>VLOOKUP(raw!AM256,convert!$D$26:$E$31,2)</f>
        <v>100</v>
      </c>
      <c r="AN256" s="57"/>
      <c r="AO256" s="60">
        <f>IF(COUNT(score!AD256:AE256)=0,".",MIN(score!AD256:AE256))</f>
        <v>100</v>
      </c>
    </row>
    <row r="257" spans="1:41" x14ac:dyDescent="0.25">
      <c r="A257" s="58">
        <f>raw!$A257:$A257</f>
        <v>43382</v>
      </c>
      <c r="B257" s="59" t="str">
        <f>raw!$B257:$B257</f>
        <v>0006-0058</v>
      </c>
      <c r="C257" s="57">
        <f>VLOOKUP(raw!C257,convert!$D$26:$E$31,2)</f>
        <v>50</v>
      </c>
      <c r="D257" s="57">
        <f>VLOOKUP(raw!D257,convert!$A$13:$B$16,2)</f>
        <v>100</v>
      </c>
      <c r="E257" s="57">
        <f>VLOOKUP(raw!E257,convert!$A$13:$B$16,2)</f>
        <v>100</v>
      </c>
      <c r="F257" s="57">
        <f>VLOOKUP(raw!F257,convert!$A$8:$B$10,2)</f>
        <v>100</v>
      </c>
      <c r="G257" s="57">
        <f>VLOOKUP(raw!G257,convert!$A$8:$B$10,2)</f>
        <v>100</v>
      </c>
      <c r="H257" s="57">
        <f>VLOOKUP(raw!H257,convert!$A$8:$B$10,2)</f>
        <v>100</v>
      </c>
      <c r="I257" s="57">
        <f>VLOOKUP(raw!I257,convert!$A$8:$B$10,2)</f>
        <v>100</v>
      </c>
      <c r="J257" s="57">
        <f>VLOOKUP(raw!J257,convert!$D$26:$E$31,2)</f>
        <v>100</v>
      </c>
      <c r="K257" s="57">
        <f>VLOOKUP(raw!K257,convert!$D$34:$E$40,2)</f>
        <v>100</v>
      </c>
      <c r="L257" s="57">
        <f>VLOOKUP(raw!L257,convert!$D$34:$E$40,2)</f>
        <v>100</v>
      </c>
      <c r="M257" s="57">
        <f>VLOOKUP(raw!M257,convert!$A$34:$B$40,2)</f>
        <v>100</v>
      </c>
      <c r="N257" s="57">
        <f>VLOOKUP(raw!N257,convert!$A$26:$B$31,2)</f>
        <v>0</v>
      </c>
      <c r="O257" s="57">
        <f>VLOOKUP(raw!O257,convert!$A$26:$B$31,2)</f>
        <v>25</v>
      </c>
      <c r="P257" s="57">
        <f>VLOOKUP(raw!P257,convert!$A$26:$B$31,2)</f>
        <v>25</v>
      </c>
      <c r="Q257" s="57">
        <f>VLOOKUP(raw!Q257,convert!$A$26:$B$31,2)</f>
        <v>75</v>
      </c>
      <c r="R257" s="57">
        <f>VLOOKUP(raw!R257,convert!$A$26:$B$31,2)</f>
        <v>100</v>
      </c>
      <c r="S257" s="57">
        <f>VLOOKUP(raw!S257,convert!$D$26:$E$31,2)</f>
        <v>75</v>
      </c>
      <c r="T257" s="57">
        <f>VLOOKUP(raw!T257,convert!$D$26:$E$31,2)</f>
        <v>100</v>
      </c>
      <c r="U257" s="57">
        <f>VLOOKUP(raw!U257,convert!$D$26:$E$31,2)</f>
        <v>100</v>
      </c>
      <c r="V257" s="57">
        <f>VLOOKUP(raw!V257,convert!$D$26:$E$31,2)</f>
        <v>100</v>
      </c>
      <c r="W257" s="57">
        <f>VLOOKUP(raw!W257,convert!$D$26:$E$31,2)</f>
        <v>75</v>
      </c>
      <c r="X257" s="57">
        <f>VLOOKUP(raw!X257,convert!$D$26:$E$31,2)</f>
        <v>100</v>
      </c>
      <c r="Y257" s="57">
        <f>VLOOKUP(raw!Y257,convert!$D$26:$E$31,2)</f>
        <v>100</v>
      </c>
      <c r="Z257" s="57">
        <f>VLOOKUP(raw!Z257,convert!$D$26:$E$31,2)</f>
        <v>100</v>
      </c>
      <c r="AA257" s="57">
        <f>VLOOKUP(raw!AA257,convert!$D$26:$E$31,2)</f>
        <v>100</v>
      </c>
      <c r="AB257" s="57">
        <f>VLOOKUP(raw!AB257,convert!$D$26:$E$31,2)</f>
        <v>100</v>
      </c>
      <c r="AC257" s="57">
        <f>VLOOKUP(raw!AC257,convert!$D$26:$E$31,2)</f>
        <v>100</v>
      </c>
      <c r="AD257" s="57">
        <f>VLOOKUP(raw!AD257,convert!$D$26:$E$31,2)</f>
        <v>100</v>
      </c>
      <c r="AE257" s="57" t="str">
        <f>VLOOKUP(raw!AE257,convert!$D$26:$E$31,2)</f>
        <v>.</v>
      </c>
      <c r="AF257" s="57">
        <f>VLOOKUP(raw!AF257,convert!$D$26:$E$31,2)</f>
        <v>75</v>
      </c>
      <c r="AG257" s="57">
        <f>VLOOKUP(raw!AG257,convert!$D$26:$E$31,2)</f>
        <v>75</v>
      </c>
      <c r="AH257" s="57">
        <f>VLOOKUP(raw!AH257,convert!$D$26:$E$31,2)</f>
        <v>100</v>
      </c>
      <c r="AI257" s="57">
        <f>VLOOKUP(raw!AI257,convert!$D$26:$E$31,2)</f>
        <v>100</v>
      </c>
      <c r="AJ257" s="57">
        <f>VLOOKUP(raw!AJ257,convert!$D$26:$E$31,2)</f>
        <v>100</v>
      </c>
      <c r="AK257" s="57">
        <f>VLOOKUP(raw!AK257,convert!$D$26:$E$31,2)</f>
        <v>100</v>
      </c>
      <c r="AL257" s="57">
        <f>VLOOKUP(raw!AL257,convert!$D$26:$E$31,2)</f>
        <v>100</v>
      </c>
      <c r="AM257" s="57">
        <f>VLOOKUP(raw!AM257,convert!$D$26:$E$31,2)</f>
        <v>100</v>
      </c>
      <c r="AN257" s="57"/>
      <c r="AO257" s="60">
        <f>IF(COUNT(score!AD257:AE257)=0,".",MIN(score!AD257:AE257))</f>
        <v>100</v>
      </c>
    </row>
    <row r="258" spans="1:41" x14ac:dyDescent="0.25">
      <c r="A258" s="58">
        <f>raw!$A258:$A258</f>
        <v>43423</v>
      </c>
      <c r="B258" s="59" t="str">
        <f>raw!$B258:$B258</f>
        <v>0006-0059</v>
      </c>
      <c r="C258" s="57">
        <f>VLOOKUP(raw!C258,convert!$D$26:$E$31,2)</f>
        <v>75</v>
      </c>
      <c r="D258" s="57">
        <f>VLOOKUP(raw!D258,convert!$A$13:$B$16,2)</f>
        <v>50</v>
      </c>
      <c r="E258" s="57">
        <f>VLOOKUP(raw!E258,convert!$A$13:$B$16,2)</f>
        <v>50</v>
      </c>
      <c r="F258" s="57">
        <f>VLOOKUP(raw!F258,convert!$A$8:$B$10,2)</f>
        <v>100</v>
      </c>
      <c r="G258" s="57">
        <f>VLOOKUP(raw!G258,convert!$A$8:$B$10,2)</f>
        <v>100</v>
      </c>
      <c r="H258" s="57">
        <f>VLOOKUP(raw!H258,convert!$A$8:$B$10,2)</f>
        <v>100</v>
      </c>
      <c r="I258" s="57">
        <f>VLOOKUP(raw!I258,convert!$A$8:$B$10,2)</f>
        <v>100</v>
      </c>
      <c r="J258" s="57">
        <f>VLOOKUP(raw!J258,convert!$D$26:$E$31,2)</f>
        <v>100</v>
      </c>
      <c r="K258" s="57">
        <f>VLOOKUP(raw!K258,convert!$D$34:$E$40,2)</f>
        <v>80</v>
      </c>
      <c r="L258" s="57">
        <f>VLOOKUP(raw!L258,convert!$D$34:$E$40,2)</f>
        <v>100</v>
      </c>
      <c r="M258" s="57">
        <f>VLOOKUP(raw!M258,convert!$A$34:$B$40,2)</f>
        <v>100</v>
      </c>
      <c r="N258" s="57">
        <f>VLOOKUP(raw!N258,convert!$A$26:$B$31,2)</f>
        <v>75</v>
      </c>
      <c r="O258" s="57">
        <f>VLOOKUP(raw!O258,convert!$A$26:$B$31,2)</f>
        <v>25</v>
      </c>
      <c r="P258" s="57">
        <f>VLOOKUP(raw!P258,convert!$A$26:$B$31,2)</f>
        <v>25</v>
      </c>
      <c r="Q258" s="57">
        <f>VLOOKUP(raw!Q258,convert!$A$26:$B$31,2)</f>
        <v>75</v>
      </c>
      <c r="R258" s="57">
        <f>VLOOKUP(raw!R258,convert!$A$26:$B$31,2)</f>
        <v>75</v>
      </c>
      <c r="S258" s="57">
        <f>VLOOKUP(raw!S258,convert!$D$26:$E$31,2)</f>
        <v>25</v>
      </c>
      <c r="T258" s="57">
        <f>VLOOKUP(raw!T258,convert!$D$26:$E$31,2)</f>
        <v>100</v>
      </c>
      <c r="U258" s="57">
        <f>VLOOKUP(raw!U258,convert!$D$26:$E$31,2)</f>
        <v>50</v>
      </c>
      <c r="V258" s="57">
        <f>VLOOKUP(raw!V258,convert!$D$26:$E$31,2)</f>
        <v>100</v>
      </c>
      <c r="W258" s="57">
        <f>VLOOKUP(raw!W258,convert!$D$26:$E$31,2)</f>
        <v>75</v>
      </c>
      <c r="X258" s="57">
        <f>VLOOKUP(raw!X258,convert!$D$26:$E$31,2)</f>
        <v>100</v>
      </c>
      <c r="Y258" s="57">
        <f>VLOOKUP(raw!Y258,convert!$D$26:$E$31,2)</f>
        <v>50</v>
      </c>
      <c r="Z258" s="57">
        <f>VLOOKUP(raw!Z258,convert!$D$26:$E$31,2)</f>
        <v>100</v>
      </c>
      <c r="AA258" s="57">
        <f>VLOOKUP(raw!AA258,convert!$D$26:$E$31,2)</f>
        <v>75</v>
      </c>
      <c r="AB258" s="57">
        <f>VLOOKUP(raw!AB258,convert!$D$26:$E$31,2)</f>
        <v>75</v>
      </c>
      <c r="AC258" s="57">
        <f>VLOOKUP(raw!AC258,convert!$D$26:$E$31,2)</f>
        <v>100</v>
      </c>
      <c r="AD258" s="57">
        <f>VLOOKUP(raw!AD258,convert!$D$26:$E$31,2)</f>
        <v>25</v>
      </c>
      <c r="AE258" s="57" t="str">
        <f>VLOOKUP(raw!AE258,convert!$D$26:$E$31,2)</f>
        <v>.</v>
      </c>
      <c r="AF258" s="57">
        <f>VLOOKUP(raw!AF258,convert!$D$26:$E$31,2)</f>
        <v>100</v>
      </c>
      <c r="AG258" s="57">
        <f>VLOOKUP(raw!AG258,convert!$D$26:$E$31,2)</f>
        <v>100</v>
      </c>
      <c r="AH258" s="57">
        <f>VLOOKUP(raw!AH258,convert!$D$26:$E$31,2)</f>
        <v>75</v>
      </c>
      <c r="AI258" s="57">
        <f>VLOOKUP(raw!AI258,convert!$D$26:$E$31,2)</f>
        <v>75</v>
      </c>
      <c r="AJ258" s="57">
        <f>VLOOKUP(raw!AJ258,convert!$D$26:$E$31,2)</f>
        <v>75</v>
      </c>
      <c r="AK258" s="57">
        <f>VLOOKUP(raw!AK258,convert!$D$26:$E$31,2)</f>
        <v>100</v>
      </c>
      <c r="AL258" s="57">
        <f>VLOOKUP(raw!AL258,convert!$D$26:$E$31,2)</f>
        <v>100</v>
      </c>
      <c r="AM258" s="57">
        <f>VLOOKUP(raw!AM258,convert!$D$26:$E$31,2)</f>
        <v>100</v>
      </c>
      <c r="AN258" s="57"/>
      <c r="AO258" s="60">
        <f>IF(COUNT(score!AD258:AE258)=0,".",MIN(score!AD258:AE258))</f>
        <v>25</v>
      </c>
    </row>
    <row r="259" spans="1:41" x14ac:dyDescent="0.25">
      <c r="A259" s="58">
        <f>raw!$A259:$A259</f>
        <v>43423</v>
      </c>
      <c r="B259" s="59" t="str">
        <f>raw!$B259:$B259</f>
        <v>0006-0060</v>
      </c>
      <c r="C259" s="57">
        <f>VLOOKUP(raw!C259,convert!$D$26:$E$31,2)</f>
        <v>50</v>
      </c>
      <c r="D259" s="57">
        <f>VLOOKUP(raw!D259,convert!$A$13:$B$16,2)</f>
        <v>50</v>
      </c>
      <c r="E259" s="57">
        <f>VLOOKUP(raw!E259,convert!$A$13:$B$16,2)</f>
        <v>100</v>
      </c>
      <c r="F259" s="57">
        <f>VLOOKUP(raw!F259,convert!$A$8:$B$10,2)</f>
        <v>100</v>
      </c>
      <c r="G259" s="57">
        <f>VLOOKUP(raw!G259,convert!$A$8:$B$10,2)</f>
        <v>100</v>
      </c>
      <c r="H259" s="57">
        <f>VLOOKUP(raw!H259,convert!$A$8:$B$10,2)</f>
        <v>100</v>
      </c>
      <c r="I259" s="57">
        <f>VLOOKUP(raw!I259,convert!$A$8:$B$10,2)</f>
        <v>100</v>
      </c>
      <c r="J259" s="57">
        <f>VLOOKUP(raw!J259,convert!$D$26:$E$31,2)</f>
        <v>100</v>
      </c>
      <c r="K259" s="57">
        <f>VLOOKUP(raw!K259,convert!$D$34:$E$40,2)</f>
        <v>100</v>
      </c>
      <c r="L259" s="57">
        <f>VLOOKUP(raw!L259,convert!$D$34:$E$40,2)</f>
        <v>80</v>
      </c>
      <c r="M259" s="57">
        <f>VLOOKUP(raw!M259,convert!$A$34:$B$40,2)</f>
        <v>100</v>
      </c>
      <c r="N259" s="57">
        <f>VLOOKUP(raw!N259,convert!$A$26:$B$31,2)</f>
        <v>100</v>
      </c>
      <c r="O259" s="57">
        <f>VLOOKUP(raw!O259,convert!$A$26:$B$31,2)</f>
        <v>25</v>
      </c>
      <c r="P259" s="57">
        <f>VLOOKUP(raw!P259,convert!$A$26:$B$31,2)</f>
        <v>25</v>
      </c>
      <c r="Q259" s="57">
        <f>VLOOKUP(raw!Q259,convert!$A$26:$B$31,2)</f>
        <v>100</v>
      </c>
      <c r="R259" s="57">
        <f>VLOOKUP(raw!R259,convert!$A$26:$B$31,2)</f>
        <v>100</v>
      </c>
      <c r="S259" s="57">
        <f>VLOOKUP(raw!S259,convert!$D$26:$E$31,2)</f>
        <v>100</v>
      </c>
      <c r="T259" s="57">
        <f>VLOOKUP(raw!T259,convert!$D$26:$E$31,2)</f>
        <v>100</v>
      </c>
      <c r="U259" s="57">
        <f>VLOOKUP(raw!U259,convert!$D$26:$E$31,2)</f>
        <v>75</v>
      </c>
      <c r="V259" s="57">
        <f>VLOOKUP(raw!V259,convert!$D$26:$E$31,2)</f>
        <v>75</v>
      </c>
      <c r="W259" s="57">
        <f>VLOOKUP(raw!W259,convert!$D$26:$E$31,2)</f>
        <v>75</v>
      </c>
      <c r="X259" s="57">
        <f>VLOOKUP(raw!X259,convert!$D$26:$E$31,2)</f>
        <v>100</v>
      </c>
      <c r="Y259" s="57">
        <f>VLOOKUP(raw!Y259,convert!$D$26:$E$31,2)</f>
        <v>100</v>
      </c>
      <c r="Z259" s="57">
        <f>VLOOKUP(raw!Z259,convert!$D$26:$E$31,2)</f>
        <v>100</v>
      </c>
      <c r="AA259" s="57">
        <f>VLOOKUP(raw!AA259,convert!$D$26:$E$31,2)</f>
        <v>100</v>
      </c>
      <c r="AB259" s="57">
        <f>VLOOKUP(raw!AB259,convert!$D$26:$E$31,2)</f>
        <v>100</v>
      </c>
      <c r="AC259" s="57">
        <f>VLOOKUP(raw!AC259,convert!$D$26:$E$31,2)</f>
        <v>75</v>
      </c>
      <c r="AD259" s="57">
        <f>VLOOKUP(raw!AD259,convert!$D$26:$E$31,2)</f>
        <v>100</v>
      </c>
      <c r="AE259" s="57" t="str">
        <f>VLOOKUP(raw!AE259,convert!$D$26:$E$31,2)</f>
        <v>.</v>
      </c>
      <c r="AF259" s="57">
        <f>VLOOKUP(raw!AF259,convert!$D$26:$E$31,2)</f>
        <v>75</v>
      </c>
      <c r="AG259" s="57">
        <f>VLOOKUP(raw!AG259,convert!$D$26:$E$31,2)</f>
        <v>75</v>
      </c>
      <c r="AH259" s="57">
        <f>VLOOKUP(raw!AH259,convert!$D$26:$E$31,2)</f>
        <v>100</v>
      </c>
      <c r="AI259" s="57">
        <f>VLOOKUP(raw!AI259,convert!$D$26:$E$31,2)</f>
        <v>100</v>
      </c>
      <c r="AJ259" s="57">
        <f>VLOOKUP(raw!AJ259,convert!$D$26:$E$31,2)</f>
        <v>100</v>
      </c>
      <c r="AK259" s="57">
        <f>VLOOKUP(raw!AK259,convert!$D$26:$E$31,2)</f>
        <v>100</v>
      </c>
      <c r="AL259" s="57">
        <f>VLOOKUP(raw!AL259,convert!$D$26:$E$31,2)</f>
        <v>100</v>
      </c>
      <c r="AM259" s="57">
        <f>VLOOKUP(raw!AM259,convert!$D$26:$E$31,2)</f>
        <v>75</v>
      </c>
      <c r="AN259" s="57"/>
      <c r="AO259" s="60">
        <f>IF(COUNT(score!AD259:AE259)=0,".",MIN(score!AD259:AE259))</f>
        <v>100</v>
      </c>
    </row>
    <row r="260" spans="1:41" x14ac:dyDescent="0.25">
      <c r="A260" s="58">
        <f>raw!$A260:$A260</f>
        <v>43423</v>
      </c>
      <c r="B260" s="59" t="str">
        <f>raw!$B260:$B260</f>
        <v>0006-0061</v>
      </c>
      <c r="C260" s="57">
        <f>VLOOKUP(raw!C260,convert!$D$26:$E$31,2)</f>
        <v>25</v>
      </c>
      <c r="D260" s="57">
        <f>VLOOKUP(raw!D260,convert!$A$13:$B$16,2)</f>
        <v>0</v>
      </c>
      <c r="E260" s="57">
        <f>VLOOKUP(raw!E260,convert!$A$13:$B$16,2)</f>
        <v>0</v>
      </c>
      <c r="F260" s="57">
        <f>VLOOKUP(raw!F260,convert!$A$8:$B$10,2)</f>
        <v>0</v>
      </c>
      <c r="G260" s="57">
        <f>VLOOKUP(raw!G260,convert!$A$8:$B$10,2)</f>
        <v>0</v>
      </c>
      <c r="H260" s="57">
        <f>VLOOKUP(raw!H260,convert!$A$8:$B$10,2)</f>
        <v>100</v>
      </c>
      <c r="I260" s="57">
        <f>VLOOKUP(raw!I260,convert!$A$8:$B$10,2)</f>
        <v>100</v>
      </c>
      <c r="J260" s="57">
        <f>VLOOKUP(raw!J260,convert!$D$26:$E$31,2)</f>
        <v>0</v>
      </c>
      <c r="K260" s="57">
        <f>VLOOKUP(raw!K260,convert!$D$34:$E$40,2)</f>
        <v>100</v>
      </c>
      <c r="L260" s="57">
        <f>VLOOKUP(raw!L260,convert!$D$34:$E$40,2)</f>
        <v>100</v>
      </c>
      <c r="M260" s="57">
        <f>VLOOKUP(raw!M260,convert!$A$34:$B$40,2)</f>
        <v>60</v>
      </c>
      <c r="N260" s="57">
        <f>VLOOKUP(raw!N260,convert!$A$26:$B$31,2)</f>
        <v>100</v>
      </c>
      <c r="O260" s="57">
        <f>VLOOKUP(raw!O260,convert!$A$26:$B$31,2)</f>
        <v>0</v>
      </c>
      <c r="P260" s="57">
        <f>VLOOKUP(raw!P260,convert!$A$26:$B$31,2)</f>
        <v>0</v>
      </c>
      <c r="Q260" s="57">
        <f>VLOOKUP(raw!Q260,convert!$A$26:$B$31,2)</f>
        <v>0</v>
      </c>
      <c r="R260" s="57">
        <f>VLOOKUP(raw!R260,convert!$A$26:$B$31,2)</f>
        <v>100</v>
      </c>
      <c r="S260" s="57">
        <f>VLOOKUP(raw!S260,convert!$D$26:$E$31,2)</f>
        <v>25</v>
      </c>
      <c r="T260" s="57">
        <f>VLOOKUP(raw!T260,convert!$D$26:$E$31,2)</f>
        <v>100</v>
      </c>
      <c r="U260" s="57">
        <f>VLOOKUP(raw!U260,convert!$D$26:$E$31,2)</f>
        <v>100</v>
      </c>
      <c r="V260" s="57">
        <f>VLOOKUP(raw!V260,convert!$D$26:$E$31,2)</f>
        <v>100</v>
      </c>
      <c r="W260" s="57">
        <f>VLOOKUP(raw!W260,convert!$D$26:$E$31,2)</f>
        <v>100</v>
      </c>
      <c r="X260" s="57">
        <f>VLOOKUP(raw!X260,convert!$D$26:$E$31,2)</f>
        <v>75</v>
      </c>
      <c r="Y260" s="57">
        <f>VLOOKUP(raw!Y260,convert!$D$26:$E$31,2)</f>
        <v>100</v>
      </c>
      <c r="Z260" s="57">
        <f>VLOOKUP(raw!Z260,convert!$D$26:$E$31,2)</f>
        <v>100</v>
      </c>
      <c r="AA260" s="57">
        <f>VLOOKUP(raw!AA260,convert!$D$26:$E$31,2)</f>
        <v>50</v>
      </c>
      <c r="AB260" s="57">
        <f>VLOOKUP(raw!AB260,convert!$D$26:$E$31,2)</f>
        <v>100</v>
      </c>
      <c r="AC260" s="57">
        <f>VLOOKUP(raw!AC260,convert!$D$26:$E$31,2)</f>
        <v>100</v>
      </c>
      <c r="AD260" s="57">
        <f>VLOOKUP(raw!AD260,convert!$D$26:$E$31,2)</f>
        <v>100</v>
      </c>
      <c r="AE260" s="57" t="str">
        <f>VLOOKUP(raw!AE260,convert!$D$26:$E$31,2)</f>
        <v>.</v>
      </c>
      <c r="AF260" s="57">
        <f>VLOOKUP(raw!AF260,convert!$D$26:$E$31,2)</f>
        <v>100</v>
      </c>
      <c r="AG260" s="57">
        <f>VLOOKUP(raw!AG260,convert!$D$26:$E$31,2)</f>
        <v>100</v>
      </c>
      <c r="AH260" s="57">
        <f>VLOOKUP(raw!AH260,convert!$D$26:$E$31,2)</f>
        <v>75</v>
      </c>
      <c r="AI260" s="57">
        <f>VLOOKUP(raw!AI260,convert!$D$26:$E$31,2)</f>
        <v>75</v>
      </c>
      <c r="AJ260" s="57">
        <f>VLOOKUP(raw!AJ260,convert!$D$26:$E$31,2)</f>
        <v>75</v>
      </c>
      <c r="AK260" s="57">
        <f>VLOOKUP(raw!AK260,convert!$D$26:$E$31,2)</f>
        <v>75</v>
      </c>
      <c r="AL260" s="57">
        <f>VLOOKUP(raw!AL260,convert!$D$26:$E$31,2)</f>
        <v>100</v>
      </c>
      <c r="AM260" s="57">
        <f>VLOOKUP(raw!AM260,convert!$D$26:$E$31,2)</f>
        <v>100</v>
      </c>
      <c r="AN260" s="57"/>
      <c r="AO260" s="60">
        <f>IF(COUNT(score!AD260:AE260)=0,".",MIN(score!AD260:AE260))</f>
        <v>100</v>
      </c>
    </row>
    <row r="261" spans="1:41" x14ac:dyDescent="0.25">
      <c r="A261" s="58">
        <f>raw!$A261:$A261</f>
        <v>43423</v>
      </c>
      <c r="B261" s="59" t="str">
        <f>raw!$B261:$B261</f>
        <v>0006-0062</v>
      </c>
      <c r="C261" s="57">
        <f>VLOOKUP(raw!C261,convert!$D$26:$E$31,2)</f>
        <v>50</v>
      </c>
      <c r="D261" s="57">
        <f>VLOOKUP(raw!D261,convert!$A$13:$B$16,2)</f>
        <v>100</v>
      </c>
      <c r="E261" s="57">
        <f>VLOOKUP(raw!E261,convert!$A$13:$B$16,2)</f>
        <v>100</v>
      </c>
      <c r="F261" s="57">
        <f>VLOOKUP(raw!F261,convert!$A$8:$B$10,2)</f>
        <v>100</v>
      </c>
      <c r="G261" s="57">
        <f>VLOOKUP(raw!G261,convert!$A$8:$B$10,2)</f>
        <v>100</v>
      </c>
      <c r="H261" s="57">
        <f>VLOOKUP(raw!H261,convert!$A$8:$B$10,2)</f>
        <v>0</v>
      </c>
      <c r="I261" s="57">
        <f>VLOOKUP(raw!I261,convert!$A$8:$B$10,2)</f>
        <v>100</v>
      </c>
      <c r="J261" s="57">
        <f>VLOOKUP(raw!J261,convert!$D$26:$E$31,2)</f>
        <v>100</v>
      </c>
      <c r="K261" s="57">
        <f>VLOOKUP(raw!K261,convert!$D$34:$E$40,2)</f>
        <v>80</v>
      </c>
      <c r="L261" s="57">
        <f>VLOOKUP(raw!L261,convert!$D$34:$E$40,2)</f>
        <v>100</v>
      </c>
      <c r="M261" s="57">
        <f>VLOOKUP(raw!M261,convert!$A$34:$B$40,2)</f>
        <v>60</v>
      </c>
      <c r="N261" s="57">
        <f>VLOOKUP(raw!N261,convert!$A$26:$B$31,2)</f>
        <v>75</v>
      </c>
      <c r="O261" s="57">
        <f>VLOOKUP(raw!O261,convert!$A$26:$B$31,2)</f>
        <v>100</v>
      </c>
      <c r="P261" s="57">
        <f>VLOOKUP(raw!P261,convert!$A$26:$B$31,2)</f>
        <v>75</v>
      </c>
      <c r="Q261" s="57">
        <f>VLOOKUP(raw!Q261,convert!$A$26:$B$31,2)</f>
        <v>75</v>
      </c>
      <c r="R261" s="57">
        <f>VLOOKUP(raw!R261,convert!$A$26:$B$31,2)</f>
        <v>25</v>
      </c>
      <c r="S261" s="57">
        <f>VLOOKUP(raw!S261,convert!$D$26:$E$31,2)</f>
        <v>100</v>
      </c>
      <c r="T261" s="57">
        <f>VLOOKUP(raw!T261,convert!$D$26:$E$31,2)</f>
        <v>100</v>
      </c>
      <c r="U261" s="57">
        <f>VLOOKUP(raw!U261,convert!$D$26:$E$31,2)</f>
        <v>75</v>
      </c>
      <c r="V261" s="57">
        <f>VLOOKUP(raw!V261,convert!$D$26:$E$31,2)</f>
        <v>100</v>
      </c>
      <c r="W261" s="57">
        <f>VLOOKUP(raw!W261,convert!$D$26:$E$31,2)</f>
        <v>100</v>
      </c>
      <c r="X261" s="57">
        <f>VLOOKUP(raw!X261,convert!$D$26:$E$31,2)</f>
        <v>100</v>
      </c>
      <c r="Y261" s="57">
        <f>VLOOKUP(raw!Y261,convert!$D$26:$E$31,2)</f>
        <v>100</v>
      </c>
      <c r="Z261" s="57">
        <f>VLOOKUP(raw!Z261,convert!$D$26:$E$31,2)</f>
        <v>75</v>
      </c>
      <c r="AA261" s="57">
        <f>VLOOKUP(raw!AA261,convert!$D$26:$E$31,2)</f>
        <v>100</v>
      </c>
      <c r="AB261" s="57">
        <f>VLOOKUP(raw!AB261,convert!$D$26:$E$31,2)</f>
        <v>100</v>
      </c>
      <c r="AC261" s="57">
        <f>VLOOKUP(raw!AC261,convert!$D$26:$E$31,2)</f>
        <v>25</v>
      </c>
      <c r="AD261" s="57">
        <f>VLOOKUP(raw!AD261,convert!$D$26:$E$31,2)</f>
        <v>100</v>
      </c>
      <c r="AE261" s="57" t="str">
        <f>VLOOKUP(raw!AE261,convert!$D$26:$E$31,2)</f>
        <v>.</v>
      </c>
      <c r="AF261" s="57">
        <f>VLOOKUP(raw!AF261,convert!$D$26:$E$31,2)</f>
        <v>100</v>
      </c>
      <c r="AG261" s="57">
        <f>VLOOKUP(raw!AG261,convert!$D$26:$E$31,2)</f>
        <v>50</v>
      </c>
      <c r="AH261" s="57">
        <f>VLOOKUP(raw!AH261,convert!$D$26:$E$31,2)</f>
        <v>100</v>
      </c>
      <c r="AI261" s="57">
        <f>VLOOKUP(raw!AI261,convert!$D$26:$E$31,2)</f>
        <v>100</v>
      </c>
      <c r="AJ261" s="57">
        <f>VLOOKUP(raw!AJ261,convert!$D$26:$E$31,2)</f>
        <v>100</v>
      </c>
      <c r="AK261" s="57">
        <f>VLOOKUP(raw!AK261,convert!$D$26:$E$31,2)</f>
        <v>100</v>
      </c>
      <c r="AL261" s="57">
        <f>VLOOKUP(raw!AL261,convert!$D$26:$E$31,2)</f>
        <v>100</v>
      </c>
      <c r="AM261" s="57">
        <f>VLOOKUP(raw!AM261,convert!$D$26:$E$31,2)</f>
        <v>100</v>
      </c>
      <c r="AN261" s="57"/>
      <c r="AO261" s="60">
        <f>IF(COUNT(score!AD261:AE261)=0,".",MIN(score!AD261:AE261))</f>
        <v>100</v>
      </c>
    </row>
    <row r="262" spans="1:41" x14ac:dyDescent="0.25">
      <c r="A262" s="58">
        <f>raw!$A262:$A262</f>
        <v>43423</v>
      </c>
      <c r="B262" s="59" t="str">
        <f>raw!$B262:$B262</f>
        <v>0006-0063</v>
      </c>
      <c r="C262" s="57">
        <f>VLOOKUP(raw!C262,convert!$D$26:$E$31,2)</f>
        <v>50</v>
      </c>
      <c r="D262" s="57">
        <f>VLOOKUP(raw!D262,convert!$A$13:$B$16,2)</f>
        <v>50</v>
      </c>
      <c r="E262" s="57">
        <f>VLOOKUP(raw!E262,convert!$A$13:$B$16,2)</f>
        <v>50</v>
      </c>
      <c r="F262" s="57">
        <f>VLOOKUP(raw!F262,convert!$A$8:$B$10,2)</f>
        <v>100</v>
      </c>
      <c r="G262" s="57">
        <f>VLOOKUP(raw!G262,convert!$A$8:$B$10,2)</f>
        <v>100</v>
      </c>
      <c r="H262" s="57">
        <f>VLOOKUP(raw!H262,convert!$A$8:$B$10,2)</f>
        <v>100</v>
      </c>
      <c r="I262" s="57">
        <f>VLOOKUP(raw!I262,convert!$A$8:$B$10,2)</f>
        <v>100</v>
      </c>
      <c r="J262" s="57">
        <f>VLOOKUP(raw!J262,convert!$D$26:$E$31,2)</f>
        <v>100</v>
      </c>
      <c r="K262" s="57">
        <f>VLOOKUP(raw!K262,convert!$D$34:$E$40,2)</f>
        <v>60</v>
      </c>
      <c r="L262" s="57">
        <f>VLOOKUP(raw!L262,convert!$D$34:$E$40,2)</f>
        <v>60</v>
      </c>
      <c r="M262" s="57">
        <f>VLOOKUP(raw!M262,convert!$A$34:$B$40,2)</f>
        <v>100</v>
      </c>
      <c r="N262" s="57">
        <f>VLOOKUP(raw!N262,convert!$A$26:$B$31,2)</f>
        <v>0</v>
      </c>
      <c r="O262" s="57">
        <f>VLOOKUP(raw!O262,convert!$A$26:$B$31,2)</f>
        <v>0</v>
      </c>
      <c r="P262" s="57">
        <f>VLOOKUP(raw!P262,convert!$A$26:$B$31,2)</f>
        <v>0</v>
      </c>
      <c r="Q262" s="57">
        <f>VLOOKUP(raw!Q262,convert!$A$26:$B$31,2)</f>
        <v>50</v>
      </c>
      <c r="R262" s="57">
        <f>VLOOKUP(raw!R262,convert!$A$26:$B$31,2)</f>
        <v>25</v>
      </c>
      <c r="S262" s="57">
        <f>VLOOKUP(raw!S262,convert!$D$26:$E$31,2)</f>
        <v>100</v>
      </c>
      <c r="T262" s="57">
        <f>VLOOKUP(raw!T262,convert!$D$26:$E$31,2)</f>
        <v>100</v>
      </c>
      <c r="U262" s="57">
        <f>VLOOKUP(raw!U262,convert!$D$26:$E$31,2)</f>
        <v>50</v>
      </c>
      <c r="V262" s="57">
        <f>VLOOKUP(raw!V262,convert!$D$26:$E$31,2)</f>
        <v>75</v>
      </c>
      <c r="W262" s="57">
        <f>VLOOKUP(raw!W262,convert!$D$26:$E$31,2)</f>
        <v>50</v>
      </c>
      <c r="X262" s="57">
        <f>VLOOKUP(raw!X262,convert!$D$26:$E$31,2)</f>
        <v>100</v>
      </c>
      <c r="Y262" s="57">
        <f>VLOOKUP(raw!Y262,convert!$D$26:$E$31,2)</f>
        <v>100</v>
      </c>
      <c r="Z262" s="57">
        <f>VLOOKUP(raw!Z262,convert!$D$26:$E$31,2)</f>
        <v>75</v>
      </c>
      <c r="AA262" s="57">
        <f>VLOOKUP(raw!AA262,convert!$D$26:$E$31,2)</f>
        <v>75</v>
      </c>
      <c r="AB262" s="57">
        <f>VLOOKUP(raw!AB262,convert!$D$26:$E$31,2)</f>
        <v>100</v>
      </c>
      <c r="AC262" s="57">
        <f>VLOOKUP(raw!AC262,convert!$D$26:$E$31,2)</f>
        <v>50</v>
      </c>
      <c r="AD262" s="57">
        <f>VLOOKUP(raw!AD262,convert!$D$26:$E$31,2)</f>
        <v>100</v>
      </c>
      <c r="AE262" s="57" t="str">
        <f>VLOOKUP(raw!AE262,convert!$D$26:$E$31,2)</f>
        <v>.</v>
      </c>
      <c r="AF262" s="57">
        <f>VLOOKUP(raw!AF262,convert!$D$26:$E$31,2)</f>
        <v>75</v>
      </c>
      <c r="AG262" s="57">
        <f>VLOOKUP(raw!AG262,convert!$D$26:$E$31,2)</f>
        <v>75</v>
      </c>
      <c r="AH262" s="57">
        <f>VLOOKUP(raw!AH262,convert!$D$26:$E$31,2)</f>
        <v>75</v>
      </c>
      <c r="AI262" s="57">
        <f>VLOOKUP(raw!AI262,convert!$D$26:$E$31,2)</f>
        <v>75</v>
      </c>
      <c r="AJ262" s="57">
        <f>VLOOKUP(raw!AJ262,convert!$D$26:$E$31,2)</f>
        <v>100</v>
      </c>
      <c r="AK262" s="57">
        <f>VLOOKUP(raw!AK262,convert!$D$26:$E$31,2)</f>
        <v>100</v>
      </c>
      <c r="AL262" s="57">
        <f>VLOOKUP(raw!AL262,convert!$D$26:$E$31,2)</f>
        <v>100</v>
      </c>
      <c r="AM262" s="57">
        <f>VLOOKUP(raw!AM262,convert!$D$26:$E$31,2)</f>
        <v>100</v>
      </c>
      <c r="AN262" s="57"/>
      <c r="AO262" s="60">
        <f>IF(COUNT(score!AD262:AE262)=0,".",MIN(score!AD262:AE262))</f>
        <v>100</v>
      </c>
    </row>
    <row r="263" spans="1:41" x14ac:dyDescent="0.25">
      <c r="A263" s="58">
        <f>raw!$A263:$A263</f>
        <v>43423</v>
      </c>
      <c r="B263" s="59" t="str">
        <f>raw!$B263:$B263</f>
        <v>0006-0064</v>
      </c>
      <c r="C263" s="57">
        <f>VLOOKUP(raw!C263,convert!$D$26:$E$31,2)</f>
        <v>25</v>
      </c>
      <c r="D263" s="57">
        <f>VLOOKUP(raw!D263,convert!$A$13:$B$16,2)</f>
        <v>0</v>
      </c>
      <c r="E263" s="57">
        <f>VLOOKUP(raw!E263,convert!$A$13:$B$16,2)</f>
        <v>0</v>
      </c>
      <c r="F263" s="57">
        <f>VLOOKUP(raw!F263,convert!$A$8:$B$10,2)</f>
        <v>0</v>
      </c>
      <c r="G263" s="57">
        <f>VLOOKUP(raw!G263,convert!$A$8:$B$10,2)</f>
        <v>0</v>
      </c>
      <c r="H263" s="57">
        <f>VLOOKUP(raw!H263,convert!$A$8:$B$10,2)</f>
        <v>0</v>
      </c>
      <c r="I263" s="57">
        <f>VLOOKUP(raw!I263,convert!$A$8:$B$10,2)</f>
        <v>0</v>
      </c>
      <c r="J263" s="57">
        <f>VLOOKUP(raw!J263,convert!$D$26:$E$31,2)</f>
        <v>25</v>
      </c>
      <c r="K263" s="57">
        <f>VLOOKUP(raw!K263,convert!$D$34:$E$40,2)</f>
        <v>40</v>
      </c>
      <c r="L263" s="57">
        <f>VLOOKUP(raw!L263,convert!$D$34:$E$40,2)</f>
        <v>40</v>
      </c>
      <c r="M263" s="57">
        <f>VLOOKUP(raw!M263,convert!$A$34:$B$40,2)</f>
        <v>60</v>
      </c>
      <c r="N263" s="57">
        <f>VLOOKUP(raw!N263,convert!$A$26:$B$31,2)</f>
        <v>50</v>
      </c>
      <c r="O263" s="57">
        <f>VLOOKUP(raw!O263,convert!$A$26:$B$31,2)</f>
        <v>25</v>
      </c>
      <c r="P263" s="57">
        <f>VLOOKUP(raw!P263,convert!$A$26:$B$31,2)</f>
        <v>25</v>
      </c>
      <c r="Q263" s="57">
        <f>VLOOKUP(raw!Q263,convert!$A$26:$B$31,2)</f>
        <v>75</v>
      </c>
      <c r="R263" s="57">
        <f>VLOOKUP(raw!R263,convert!$A$26:$B$31,2)</f>
        <v>75</v>
      </c>
      <c r="S263" s="57">
        <f>VLOOKUP(raw!S263,convert!$D$26:$E$31,2)</f>
        <v>25</v>
      </c>
      <c r="T263" s="57">
        <f>VLOOKUP(raw!T263,convert!$D$26:$E$31,2)</f>
        <v>100</v>
      </c>
      <c r="U263" s="57">
        <f>VLOOKUP(raw!U263,convert!$D$26:$E$31,2)</f>
        <v>25</v>
      </c>
      <c r="V263" s="57">
        <f>VLOOKUP(raw!V263,convert!$D$26:$E$31,2)</f>
        <v>25</v>
      </c>
      <c r="W263" s="57">
        <f>VLOOKUP(raw!W263,convert!$D$26:$E$31,2)</f>
        <v>50</v>
      </c>
      <c r="X263" s="57">
        <f>VLOOKUP(raw!X263,convert!$D$26:$E$31,2)</f>
        <v>50</v>
      </c>
      <c r="Y263" s="57">
        <f>VLOOKUP(raw!Y263,convert!$D$26:$E$31,2)</f>
        <v>75</v>
      </c>
      <c r="Z263" s="57">
        <f>VLOOKUP(raw!Z263,convert!$D$26:$E$31,2)</f>
        <v>50</v>
      </c>
      <c r="AA263" s="57">
        <f>VLOOKUP(raw!AA263,convert!$D$26:$E$31,2)</f>
        <v>50</v>
      </c>
      <c r="AB263" s="57">
        <f>VLOOKUP(raw!AB263,convert!$D$26:$E$31,2)</f>
        <v>75</v>
      </c>
      <c r="AC263" s="57">
        <f>VLOOKUP(raw!AC263,convert!$D$26:$E$31,2)</f>
        <v>50</v>
      </c>
      <c r="AD263" s="57">
        <f>VLOOKUP(raw!AD263,convert!$D$26:$E$31,2)</f>
        <v>0</v>
      </c>
      <c r="AE263" s="57" t="str">
        <f>VLOOKUP(raw!AE263,convert!$D$26:$E$31,2)</f>
        <v>.</v>
      </c>
      <c r="AF263" s="57">
        <f>VLOOKUP(raw!AF263,convert!$D$26:$E$31,2)</f>
        <v>50</v>
      </c>
      <c r="AG263" s="57">
        <f>VLOOKUP(raw!AG263,convert!$D$26:$E$31,2)</f>
        <v>100</v>
      </c>
      <c r="AH263" s="57">
        <f>VLOOKUP(raw!AH263,convert!$D$26:$E$31,2)</f>
        <v>50</v>
      </c>
      <c r="AI263" s="57">
        <f>VLOOKUP(raw!AI263,convert!$D$26:$E$31,2)</f>
        <v>50</v>
      </c>
      <c r="AJ263" s="57">
        <f>VLOOKUP(raw!AJ263,convert!$D$26:$E$31,2)</f>
        <v>50</v>
      </c>
      <c r="AK263" s="57">
        <f>VLOOKUP(raw!AK263,convert!$D$26:$E$31,2)</f>
        <v>50</v>
      </c>
      <c r="AL263" s="57">
        <f>VLOOKUP(raw!AL263,convert!$D$26:$E$31,2)</f>
        <v>100</v>
      </c>
      <c r="AM263" s="57">
        <f>VLOOKUP(raw!AM263,convert!$D$26:$E$31,2)</f>
        <v>100</v>
      </c>
      <c r="AN263" s="57"/>
      <c r="AO263" s="60">
        <f>IF(COUNT(score!AD263:AE263)=0,".",MIN(score!AD263:AE263))</f>
        <v>0</v>
      </c>
    </row>
    <row r="264" spans="1:41" x14ac:dyDescent="0.25">
      <c r="A264" s="58">
        <f>raw!$A264:$A264</f>
        <v>43423</v>
      </c>
      <c r="B264" s="59" t="str">
        <f>raw!$B264:$B264</f>
        <v>0006-0065</v>
      </c>
      <c r="C264" s="57">
        <f>VLOOKUP(raw!C264,convert!$D$26:$E$31,2)</f>
        <v>100</v>
      </c>
      <c r="D264" s="57">
        <f>VLOOKUP(raw!D264,convert!$A$13:$B$16,2)</f>
        <v>100</v>
      </c>
      <c r="E264" s="57">
        <f>VLOOKUP(raw!E264,convert!$A$13:$B$16,2)</f>
        <v>100</v>
      </c>
      <c r="F264" s="57">
        <f>VLOOKUP(raw!F264,convert!$A$8:$B$10,2)</f>
        <v>100</v>
      </c>
      <c r="G264" s="57">
        <f>VLOOKUP(raw!G264,convert!$A$8:$B$10,2)</f>
        <v>100</v>
      </c>
      <c r="H264" s="57">
        <f>VLOOKUP(raw!H264,convert!$A$8:$B$10,2)</f>
        <v>100</v>
      </c>
      <c r="I264" s="57">
        <f>VLOOKUP(raw!I264,convert!$A$8:$B$10,2)</f>
        <v>100</v>
      </c>
      <c r="J264" s="57">
        <f>VLOOKUP(raw!J264,convert!$D$26:$E$31,2)</f>
        <v>75</v>
      </c>
      <c r="K264" s="57">
        <f>VLOOKUP(raw!K264,convert!$D$34:$E$40,2)</f>
        <v>80</v>
      </c>
      <c r="L264" s="57">
        <f>VLOOKUP(raw!L264,convert!$D$34:$E$40,2)</f>
        <v>80</v>
      </c>
      <c r="M264" s="57">
        <f>VLOOKUP(raw!M264,convert!$A$34:$B$40,2)</f>
        <v>100</v>
      </c>
      <c r="N264" s="57">
        <f>VLOOKUP(raw!N264,convert!$A$26:$B$31,2)</f>
        <v>0</v>
      </c>
      <c r="O264" s="57">
        <f>VLOOKUP(raw!O264,convert!$A$26:$B$31,2)</f>
        <v>25</v>
      </c>
      <c r="P264" s="57">
        <f>VLOOKUP(raw!P264,convert!$A$26:$B$31,2)</f>
        <v>25</v>
      </c>
      <c r="Q264" s="57">
        <f>VLOOKUP(raw!Q264,convert!$A$26:$B$31,2)</f>
        <v>75</v>
      </c>
      <c r="R264" s="57">
        <f>VLOOKUP(raw!R264,convert!$A$26:$B$31,2)</f>
        <v>75</v>
      </c>
      <c r="S264" s="57">
        <f>VLOOKUP(raw!S264,convert!$D$26:$E$31,2)</f>
        <v>75</v>
      </c>
      <c r="T264" s="57">
        <f>VLOOKUP(raw!T264,convert!$D$26:$E$31,2)</f>
        <v>100</v>
      </c>
      <c r="U264" s="57">
        <f>VLOOKUP(raw!U264,convert!$D$26:$E$31,2)</f>
        <v>50</v>
      </c>
      <c r="V264" s="57">
        <f>VLOOKUP(raw!V264,convert!$D$26:$E$31,2)</f>
        <v>100</v>
      </c>
      <c r="W264" s="57">
        <f>VLOOKUP(raw!W264,convert!$D$26:$E$31,2)</f>
        <v>75</v>
      </c>
      <c r="X264" s="57">
        <f>VLOOKUP(raw!X264,convert!$D$26:$E$31,2)</f>
        <v>75</v>
      </c>
      <c r="Y264" s="57">
        <f>VLOOKUP(raw!Y264,convert!$D$26:$E$31,2)</f>
        <v>50</v>
      </c>
      <c r="Z264" s="57">
        <f>VLOOKUP(raw!Z264,convert!$D$26:$E$31,2)</f>
        <v>100</v>
      </c>
      <c r="AA264" s="57">
        <f>VLOOKUP(raw!AA264,convert!$D$26:$E$31,2)</f>
        <v>75</v>
      </c>
      <c r="AB264" s="57">
        <f>VLOOKUP(raw!AB264,convert!$D$26:$E$31,2)</f>
        <v>75</v>
      </c>
      <c r="AC264" s="57">
        <f>VLOOKUP(raw!AC264,convert!$D$26:$E$31,2)</f>
        <v>100</v>
      </c>
      <c r="AD264" s="57">
        <f>VLOOKUP(raw!AD264,convert!$D$26:$E$31,2)</f>
        <v>100</v>
      </c>
      <c r="AE264" s="57" t="str">
        <f>VLOOKUP(raw!AE264,convert!$D$26:$E$31,2)</f>
        <v>.</v>
      </c>
      <c r="AF264" s="57">
        <f>VLOOKUP(raw!AF264,convert!$D$26:$E$31,2)</f>
        <v>100</v>
      </c>
      <c r="AG264" s="57">
        <f>VLOOKUP(raw!AG264,convert!$D$26:$E$31,2)</f>
        <v>100</v>
      </c>
      <c r="AH264" s="57">
        <f>VLOOKUP(raw!AH264,convert!$D$26:$E$31,2)</f>
        <v>75</v>
      </c>
      <c r="AI264" s="57">
        <f>VLOOKUP(raw!AI264,convert!$D$26:$E$31,2)</f>
        <v>75</v>
      </c>
      <c r="AJ264" s="57">
        <f>VLOOKUP(raw!AJ264,convert!$D$26:$E$31,2)</f>
        <v>100</v>
      </c>
      <c r="AK264" s="57">
        <f>VLOOKUP(raw!AK264,convert!$D$26:$E$31,2)</f>
        <v>75</v>
      </c>
      <c r="AL264" s="57">
        <f>VLOOKUP(raw!AL264,convert!$D$26:$E$31,2)</f>
        <v>100</v>
      </c>
      <c r="AM264" s="57">
        <f>VLOOKUP(raw!AM264,convert!$D$26:$E$31,2)</f>
        <v>100</v>
      </c>
      <c r="AN264" s="57"/>
      <c r="AO264" s="60">
        <f>IF(COUNT(score!AD264:AE264)=0,".",MIN(score!AD264:AE264))</f>
        <v>100</v>
      </c>
    </row>
    <row r="265" spans="1:41" x14ac:dyDescent="0.25">
      <c r="A265" s="58">
        <f>raw!$A265:$A265</f>
        <v>43423</v>
      </c>
      <c r="B265" s="59" t="str">
        <f>raw!$B265:$B265</f>
        <v>0006-0066</v>
      </c>
      <c r="C265" s="57">
        <f>VLOOKUP(raw!C265,convert!$D$26:$E$31,2)</f>
        <v>50</v>
      </c>
      <c r="D265" s="57">
        <f>VLOOKUP(raw!D265,convert!$A$13:$B$16,2)</f>
        <v>100</v>
      </c>
      <c r="E265" s="57">
        <f>VLOOKUP(raw!E265,convert!$A$13:$B$16,2)</f>
        <v>100</v>
      </c>
      <c r="F265" s="57">
        <f>VLOOKUP(raw!F265,convert!$A$8:$B$10,2)</f>
        <v>100</v>
      </c>
      <c r="G265" s="57">
        <f>VLOOKUP(raw!G265,convert!$A$8:$B$10,2)</f>
        <v>100</v>
      </c>
      <c r="H265" s="57">
        <f>VLOOKUP(raw!H265,convert!$A$8:$B$10,2)</f>
        <v>100</v>
      </c>
      <c r="I265" s="57">
        <f>VLOOKUP(raw!I265,convert!$A$8:$B$10,2)</f>
        <v>100</v>
      </c>
      <c r="J265" s="57">
        <f>VLOOKUP(raw!J265,convert!$D$26:$E$31,2)</f>
        <v>75</v>
      </c>
      <c r="K265" s="57">
        <f>VLOOKUP(raw!K265,convert!$D$34:$E$40,2)</f>
        <v>100</v>
      </c>
      <c r="L265" s="57">
        <f>VLOOKUP(raw!L265,convert!$D$34:$E$40,2)</f>
        <v>100</v>
      </c>
      <c r="M265" s="57">
        <f>VLOOKUP(raw!M265,convert!$A$34:$B$40,2)</f>
        <v>80</v>
      </c>
      <c r="N265" s="57">
        <f>VLOOKUP(raw!N265,convert!$A$26:$B$31,2)</f>
        <v>25</v>
      </c>
      <c r="O265" s="57">
        <f>VLOOKUP(raw!O265,convert!$A$26:$B$31,2)</f>
        <v>75</v>
      </c>
      <c r="P265" s="57">
        <f>VLOOKUP(raw!P265,convert!$A$26:$B$31,2)</f>
        <v>75</v>
      </c>
      <c r="Q265" s="57">
        <f>VLOOKUP(raw!Q265,convert!$A$26:$B$31,2)</f>
        <v>0</v>
      </c>
      <c r="R265" s="57">
        <f>VLOOKUP(raw!R265,convert!$A$26:$B$31,2)</f>
        <v>100</v>
      </c>
      <c r="S265" s="57">
        <f>VLOOKUP(raw!S265,convert!$D$26:$E$31,2)</f>
        <v>100</v>
      </c>
      <c r="T265" s="57">
        <f>VLOOKUP(raw!T265,convert!$D$26:$E$31,2)</f>
        <v>75</v>
      </c>
      <c r="U265" s="57">
        <f>VLOOKUP(raw!U265,convert!$D$26:$E$31,2)</f>
        <v>100</v>
      </c>
      <c r="V265" s="57">
        <f>VLOOKUP(raw!V265,convert!$D$26:$E$31,2)</f>
        <v>50</v>
      </c>
      <c r="W265" s="57">
        <f>VLOOKUP(raw!W265,convert!$D$26:$E$31,2)</f>
        <v>50</v>
      </c>
      <c r="X265" s="57">
        <f>VLOOKUP(raw!X265,convert!$D$26:$E$31,2)</f>
        <v>100</v>
      </c>
      <c r="Y265" s="57">
        <f>VLOOKUP(raw!Y265,convert!$D$26:$E$31,2)</f>
        <v>50</v>
      </c>
      <c r="Z265" s="57">
        <f>VLOOKUP(raw!Z265,convert!$D$26:$E$31,2)</f>
        <v>100</v>
      </c>
      <c r="AA265" s="57">
        <f>VLOOKUP(raw!AA265,convert!$D$26:$E$31,2)</f>
        <v>100</v>
      </c>
      <c r="AB265" s="57">
        <f>VLOOKUP(raw!AB265,convert!$D$26:$E$31,2)</f>
        <v>100</v>
      </c>
      <c r="AC265" s="57">
        <f>VLOOKUP(raw!AC265,convert!$D$26:$E$31,2)</f>
        <v>100</v>
      </c>
      <c r="AD265" s="57">
        <f>VLOOKUP(raw!AD265,convert!$D$26:$E$31,2)</f>
        <v>100</v>
      </c>
      <c r="AE265" s="57" t="str">
        <f>VLOOKUP(raw!AE265,convert!$D$26:$E$31,2)</f>
        <v>.</v>
      </c>
      <c r="AF265" s="57">
        <f>VLOOKUP(raw!AF265,convert!$D$26:$E$31,2)</f>
        <v>50</v>
      </c>
      <c r="AG265" s="57">
        <f>VLOOKUP(raw!AG265,convert!$D$26:$E$31,2)</f>
        <v>50</v>
      </c>
      <c r="AH265" s="57">
        <f>VLOOKUP(raw!AH265,convert!$D$26:$E$31,2)</f>
        <v>100</v>
      </c>
      <c r="AI265" s="57">
        <f>VLOOKUP(raw!AI265,convert!$D$26:$E$31,2)</f>
        <v>50</v>
      </c>
      <c r="AJ265" s="57">
        <f>VLOOKUP(raw!AJ265,convert!$D$26:$E$31,2)</f>
        <v>100</v>
      </c>
      <c r="AK265" s="57">
        <f>VLOOKUP(raw!AK265,convert!$D$26:$E$31,2)</f>
        <v>100</v>
      </c>
      <c r="AL265" s="57">
        <f>VLOOKUP(raw!AL265,convert!$D$26:$E$31,2)</f>
        <v>100</v>
      </c>
      <c r="AM265" s="57">
        <f>VLOOKUP(raw!AM265,convert!$D$26:$E$31,2)</f>
        <v>100</v>
      </c>
      <c r="AN265" s="57"/>
      <c r="AO265" s="60">
        <f>IF(COUNT(score!AD265:AE265)=0,".",MIN(score!AD265:AE265))</f>
        <v>100</v>
      </c>
    </row>
    <row r="266" spans="1:41" x14ac:dyDescent="0.25">
      <c r="A266" s="58">
        <f>raw!$A266:$A266</f>
        <v>43423</v>
      </c>
      <c r="B266" s="59" t="str">
        <f>raw!$B266:$B266</f>
        <v>0006-0067</v>
      </c>
      <c r="C266" s="57">
        <f>VLOOKUP(raw!C266,convert!$D$26:$E$31,2)</f>
        <v>25</v>
      </c>
      <c r="D266" s="57">
        <f>VLOOKUP(raw!D266,convert!$A$13:$B$16,2)</f>
        <v>0</v>
      </c>
      <c r="E266" s="57">
        <f>VLOOKUP(raw!E266,convert!$A$13:$B$16,2)</f>
        <v>0</v>
      </c>
      <c r="F266" s="57">
        <f>VLOOKUP(raw!F266,convert!$A$8:$B$10,2)</f>
        <v>100</v>
      </c>
      <c r="G266" s="57">
        <f>VLOOKUP(raw!G266,convert!$A$8:$B$10,2)</f>
        <v>100</v>
      </c>
      <c r="H266" s="57">
        <f>VLOOKUP(raw!H266,convert!$A$8:$B$10,2)</f>
        <v>100</v>
      </c>
      <c r="I266" s="57">
        <f>VLOOKUP(raw!I266,convert!$A$8:$B$10,2)</f>
        <v>100</v>
      </c>
      <c r="J266" s="57">
        <f>VLOOKUP(raw!J266,convert!$D$26:$E$31,2)</f>
        <v>75</v>
      </c>
      <c r="K266" s="57">
        <f>VLOOKUP(raw!K266,convert!$D$34:$E$40,2)</f>
        <v>80</v>
      </c>
      <c r="L266" s="57">
        <f>VLOOKUP(raw!L266,convert!$D$34:$E$40,2)</f>
        <v>80</v>
      </c>
      <c r="M266" s="57">
        <f>VLOOKUP(raw!M266,convert!$A$34:$B$40,2)</f>
        <v>100</v>
      </c>
      <c r="N266" s="57">
        <f>VLOOKUP(raw!N266,convert!$A$26:$B$31,2)</f>
        <v>25</v>
      </c>
      <c r="O266" s="57">
        <f>VLOOKUP(raw!O266,convert!$A$26:$B$31,2)</f>
        <v>25</v>
      </c>
      <c r="P266" s="57">
        <f>VLOOKUP(raw!P266,convert!$A$26:$B$31,2)</f>
        <v>25</v>
      </c>
      <c r="Q266" s="57">
        <f>VLOOKUP(raw!Q266,convert!$A$26:$B$31,2)</f>
        <v>25</v>
      </c>
      <c r="R266" s="57">
        <f>VLOOKUP(raw!R266,convert!$A$26:$B$31,2)</f>
        <v>25</v>
      </c>
      <c r="S266" s="57">
        <f>VLOOKUP(raw!S266,convert!$D$26:$E$31,2)</f>
        <v>100</v>
      </c>
      <c r="T266" s="57">
        <f>VLOOKUP(raw!T266,convert!$D$26:$E$31,2)</f>
        <v>100</v>
      </c>
      <c r="U266" s="57">
        <f>VLOOKUP(raw!U266,convert!$D$26:$E$31,2)</f>
        <v>75</v>
      </c>
      <c r="V266" s="57">
        <f>VLOOKUP(raw!V266,convert!$D$26:$E$31,2)</f>
        <v>100</v>
      </c>
      <c r="W266" s="57">
        <f>VLOOKUP(raw!W266,convert!$D$26:$E$31,2)</f>
        <v>75</v>
      </c>
      <c r="X266" s="57">
        <f>VLOOKUP(raw!X266,convert!$D$26:$E$31,2)</f>
        <v>100</v>
      </c>
      <c r="Y266" s="57">
        <f>VLOOKUP(raw!Y266,convert!$D$26:$E$31,2)</f>
        <v>100</v>
      </c>
      <c r="Z266" s="57">
        <f>VLOOKUP(raw!Z266,convert!$D$26:$E$31,2)</f>
        <v>100</v>
      </c>
      <c r="AA266" s="57">
        <f>VLOOKUP(raw!AA266,convert!$D$26:$E$31,2)</f>
        <v>100</v>
      </c>
      <c r="AB266" s="57">
        <f>VLOOKUP(raw!AB266,convert!$D$26:$E$31,2)</f>
        <v>100</v>
      </c>
      <c r="AC266" s="57">
        <f>VLOOKUP(raw!AC266,convert!$D$26:$E$31,2)</f>
        <v>100</v>
      </c>
      <c r="AD266" s="57">
        <f>VLOOKUP(raw!AD266,convert!$D$26:$E$31,2)</f>
        <v>100</v>
      </c>
      <c r="AE266" s="57" t="str">
        <f>VLOOKUP(raw!AE266,convert!$D$26:$E$31,2)</f>
        <v>.</v>
      </c>
      <c r="AF266" s="57">
        <f>VLOOKUP(raw!AF266,convert!$D$26:$E$31,2)</f>
        <v>100</v>
      </c>
      <c r="AG266" s="57">
        <f>VLOOKUP(raw!AG266,convert!$D$26:$E$31,2)</f>
        <v>100</v>
      </c>
      <c r="AH266" s="57">
        <f>VLOOKUP(raw!AH266,convert!$D$26:$E$31,2)</f>
        <v>75</v>
      </c>
      <c r="AI266" s="57">
        <f>VLOOKUP(raw!AI266,convert!$D$26:$E$31,2)</f>
        <v>75</v>
      </c>
      <c r="AJ266" s="57">
        <f>VLOOKUP(raw!AJ266,convert!$D$26:$E$31,2)</f>
        <v>75</v>
      </c>
      <c r="AK266" s="57">
        <f>VLOOKUP(raw!AK266,convert!$D$26:$E$31,2)</f>
        <v>75</v>
      </c>
      <c r="AL266" s="57">
        <f>VLOOKUP(raw!AL266,convert!$D$26:$E$31,2)</f>
        <v>100</v>
      </c>
      <c r="AM266" s="57">
        <f>VLOOKUP(raw!AM266,convert!$D$26:$E$31,2)</f>
        <v>100</v>
      </c>
      <c r="AN266" s="57"/>
      <c r="AO266" s="60">
        <f>IF(COUNT(score!AD266:AE266)=0,".",MIN(score!AD266:AE266))</f>
        <v>100</v>
      </c>
    </row>
    <row r="267" spans="1:41" x14ac:dyDescent="0.25">
      <c r="A267" s="58">
        <f>raw!$A267:$A267</f>
        <v>43423</v>
      </c>
      <c r="B267" s="59" t="str">
        <f>raw!$B267:$B267</f>
        <v>0006-0068</v>
      </c>
      <c r="C267" s="57">
        <f>VLOOKUP(raw!C267,convert!$D$26:$E$31,2)</f>
        <v>25</v>
      </c>
      <c r="D267" s="57">
        <f>VLOOKUP(raw!D267,convert!$A$13:$B$16,2)</f>
        <v>0</v>
      </c>
      <c r="E267" s="57">
        <f>VLOOKUP(raw!E267,convert!$A$13:$B$16,2)</f>
        <v>0</v>
      </c>
      <c r="F267" s="57">
        <f>VLOOKUP(raw!F267,convert!$A$8:$B$10,2)</f>
        <v>0</v>
      </c>
      <c r="G267" s="57">
        <f>VLOOKUP(raw!G267,convert!$A$8:$B$10,2)</f>
        <v>0</v>
      </c>
      <c r="H267" s="57">
        <f>VLOOKUP(raw!H267,convert!$A$8:$B$10,2)</f>
        <v>0</v>
      </c>
      <c r="I267" s="57">
        <f>VLOOKUP(raw!I267,convert!$A$8:$B$10,2)</f>
        <v>0</v>
      </c>
      <c r="J267" s="57">
        <f>VLOOKUP(raw!J267,convert!$D$26:$E$31,2)</f>
        <v>25</v>
      </c>
      <c r="K267" s="57">
        <f>VLOOKUP(raw!K267,convert!$D$34:$E$40,2)</f>
        <v>40</v>
      </c>
      <c r="L267" s="57">
        <f>VLOOKUP(raw!L267,convert!$D$34:$E$40,2)</f>
        <v>40</v>
      </c>
      <c r="M267" s="57">
        <f>VLOOKUP(raw!M267,convert!$A$34:$B$40,2)</f>
        <v>40</v>
      </c>
      <c r="N267" s="57">
        <f>VLOOKUP(raw!N267,convert!$A$26:$B$31,2)</f>
        <v>25</v>
      </c>
      <c r="O267" s="57">
        <f>VLOOKUP(raw!O267,convert!$A$26:$B$31,2)</f>
        <v>0</v>
      </c>
      <c r="P267" s="57">
        <f>VLOOKUP(raw!P267,convert!$A$26:$B$31,2)</f>
        <v>0</v>
      </c>
      <c r="Q267" s="57">
        <f>VLOOKUP(raw!Q267,convert!$A$26:$B$31,2)</f>
        <v>0</v>
      </c>
      <c r="R267" s="57">
        <f>VLOOKUP(raw!R267,convert!$A$26:$B$31,2)</f>
        <v>0</v>
      </c>
      <c r="S267" s="57">
        <f>VLOOKUP(raw!S267,convert!$D$26:$E$31,2)</f>
        <v>100</v>
      </c>
      <c r="T267" s="57">
        <f>VLOOKUP(raw!T267,convert!$D$26:$E$31,2)</f>
        <v>100</v>
      </c>
      <c r="U267" s="57">
        <f>VLOOKUP(raw!U267,convert!$D$26:$E$31,2)</f>
        <v>100</v>
      </c>
      <c r="V267" s="57">
        <f>VLOOKUP(raw!V267,convert!$D$26:$E$31,2)</f>
        <v>100</v>
      </c>
      <c r="W267" s="57">
        <f>VLOOKUP(raw!W267,convert!$D$26:$E$31,2)</f>
        <v>100</v>
      </c>
      <c r="X267" s="57">
        <f>VLOOKUP(raw!X267,convert!$D$26:$E$31,2)</f>
        <v>50</v>
      </c>
      <c r="Y267" s="57">
        <f>VLOOKUP(raw!Y267,convert!$D$26:$E$31,2)</f>
        <v>50</v>
      </c>
      <c r="Z267" s="57">
        <f>VLOOKUP(raw!Z267,convert!$D$26:$E$31,2)</f>
        <v>100</v>
      </c>
      <c r="AA267" s="57">
        <f>VLOOKUP(raw!AA267,convert!$D$26:$E$31,2)</f>
        <v>75</v>
      </c>
      <c r="AB267" s="57">
        <f>VLOOKUP(raw!AB267,convert!$D$26:$E$31,2)</f>
        <v>50</v>
      </c>
      <c r="AC267" s="57">
        <f>VLOOKUP(raw!AC267,convert!$D$26:$E$31,2)</f>
        <v>50</v>
      </c>
      <c r="AD267" s="57">
        <f>VLOOKUP(raw!AD267,convert!$D$26:$E$31,2)</f>
        <v>50</v>
      </c>
      <c r="AE267" s="57" t="str">
        <f>VLOOKUP(raw!AE267,convert!$D$26:$E$31,2)</f>
        <v>.</v>
      </c>
      <c r="AF267" s="57">
        <f>VLOOKUP(raw!AF267,convert!$D$26:$E$31,2)</f>
        <v>100</v>
      </c>
      <c r="AG267" s="57">
        <f>VLOOKUP(raw!AG267,convert!$D$26:$E$31,2)</f>
        <v>100</v>
      </c>
      <c r="AH267" s="57">
        <f>VLOOKUP(raw!AH267,convert!$D$26:$E$31,2)</f>
        <v>75</v>
      </c>
      <c r="AI267" s="57">
        <f>VLOOKUP(raw!AI267,convert!$D$26:$E$31,2)</f>
        <v>50</v>
      </c>
      <c r="AJ267" s="57">
        <f>VLOOKUP(raw!AJ267,convert!$D$26:$E$31,2)</f>
        <v>75</v>
      </c>
      <c r="AK267" s="57">
        <f>VLOOKUP(raw!AK267,convert!$D$26:$E$31,2)</f>
        <v>50</v>
      </c>
      <c r="AL267" s="57">
        <f>VLOOKUP(raw!AL267,convert!$D$26:$E$31,2)</f>
        <v>100</v>
      </c>
      <c r="AM267" s="57">
        <f>VLOOKUP(raw!AM267,convert!$D$26:$E$31,2)</f>
        <v>100</v>
      </c>
      <c r="AN267" s="57"/>
      <c r="AO267" s="60">
        <f>IF(COUNT(score!AD267:AE267)=0,".",MIN(score!AD267:AE267))</f>
        <v>50</v>
      </c>
    </row>
    <row r="268" spans="1:41" x14ac:dyDescent="0.25">
      <c r="A268" s="58">
        <f>raw!$A268:$A268</f>
        <v>43423</v>
      </c>
      <c r="B268" s="59" t="str">
        <f>raw!$B268:$B268</f>
        <v>0006-0069</v>
      </c>
      <c r="C268" s="57">
        <f>VLOOKUP(raw!C268,convert!$D$26:$E$31,2)</f>
        <v>50</v>
      </c>
      <c r="D268" s="57">
        <f>VLOOKUP(raw!D268,convert!$A$13:$B$16,2)</f>
        <v>50</v>
      </c>
      <c r="E268" s="57">
        <f>VLOOKUP(raw!E268,convert!$A$13:$B$16,2)</f>
        <v>50</v>
      </c>
      <c r="F268" s="57">
        <f>VLOOKUP(raw!F268,convert!$A$8:$B$10,2)</f>
        <v>0</v>
      </c>
      <c r="G268" s="57">
        <f>VLOOKUP(raw!G268,convert!$A$8:$B$10,2)</f>
        <v>0</v>
      </c>
      <c r="H268" s="57">
        <f>VLOOKUP(raw!H268,convert!$A$8:$B$10,2)</f>
        <v>100</v>
      </c>
      <c r="I268" s="57">
        <f>VLOOKUP(raw!I268,convert!$A$8:$B$10,2)</f>
        <v>100</v>
      </c>
      <c r="J268" s="57">
        <f>VLOOKUP(raw!J268,convert!$D$26:$E$31,2)</f>
        <v>75</v>
      </c>
      <c r="K268" s="57">
        <f>VLOOKUP(raw!K268,convert!$D$34:$E$40,2)</f>
        <v>80</v>
      </c>
      <c r="L268" s="57">
        <f>VLOOKUP(raw!L268,convert!$D$34:$E$40,2)</f>
        <v>80</v>
      </c>
      <c r="M268" s="57">
        <f>VLOOKUP(raw!M268,convert!$A$34:$B$40,2)</f>
        <v>80</v>
      </c>
      <c r="N268" s="57">
        <f>VLOOKUP(raw!N268,convert!$A$26:$B$31,2)</f>
        <v>75</v>
      </c>
      <c r="O268" s="57">
        <f>VLOOKUP(raw!O268,convert!$A$26:$B$31,2)</f>
        <v>25</v>
      </c>
      <c r="P268" s="57">
        <f>VLOOKUP(raw!P268,convert!$A$26:$B$31,2)</f>
        <v>25</v>
      </c>
      <c r="Q268" s="57">
        <f>VLOOKUP(raw!Q268,convert!$A$26:$B$31,2)</f>
        <v>75</v>
      </c>
      <c r="R268" s="57">
        <f>VLOOKUP(raw!R268,convert!$A$26:$B$31,2)</f>
        <v>100</v>
      </c>
      <c r="S268" s="57">
        <f>VLOOKUP(raw!S268,convert!$D$26:$E$31,2)</f>
        <v>100</v>
      </c>
      <c r="T268" s="57">
        <f>VLOOKUP(raw!T268,convert!$D$26:$E$31,2)</f>
        <v>100</v>
      </c>
      <c r="U268" s="57">
        <f>VLOOKUP(raw!U268,convert!$D$26:$E$31,2)</f>
        <v>75</v>
      </c>
      <c r="V268" s="57">
        <f>VLOOKUP(raw!V268,convert!$D$26:$E$31,2)</f>
        <v>75</v>
      </c>
      <c r="W268" s="57">
        <f>VLOOKUP(raw!W268,convert!$D$26:$E$31,2)</f>
        <v>100</v>
      </c>
      <c r="X268" s="57">
        <f>VLOOKUP(raw!X268,convert!$D$26:$E$31,2)</f>
        <v>75</v>
      </c>
      <c r="Y268" s="57">
        <f>VLOOKUP(raw!Y268,convert!$D$26:$E$31,2)</f>
        <v>100</v>
      </c>
      <c r="Z268" s="57">
        <f>VLOOKUP(raw!Z268,convert!$D$26:$E$31,2)</f>
        <v>75</v>
      </c>
      <c r="AA268" s="57">
        <f>VLOOKUP(raw!AA268,convert!$D$26:$E$31,2)</f>
        <v>100</v>
      </c>
      <c r="AB268" s="57">
        <f>VLOOKUP(raw!AB268,convert!$D$26:$E$31,2)</f>
        <v>100</v>
      </c>
      <c r="AC268" s="57">
        <f>VLOOKUP(raw!AC268,convert!$D$26:$E$31,2)</f>
        <v>100</v>
      </c>
      <c r="AD268" s="57">
        <f>VLOOKUP(raw!AD268,convert!$D$26:$E$31,2)</f>
        <v>100</v>
      </c>
      <c r="AE268" s="57" t="str">
        <f>VLOOKUP(raw!AE268,convert!$D$26:$E$31,2)</f>
        <v>.</v>
      </c>
      <c r="AF268" s="57">
        <f>VLOOKUP(raw!AF268,convert!$D$26:$E$31,2)</f>
        <v>75</v>
      </c>
      <c r="AG268" s="57">
        <f>VLOOKUP(raw!AG268,convert!$D$26:$E$31,2)</f>
        <v>75</v>
      </c>
      <c r="AH268" s="57">
        <f>VLOOKUP(raw!AH268,convert!$D$26:$E$31,2)</f>
        <v>50</v>
      </c>
      <c r="AI268" s="57">
        <f>VLOOKUP(raw!AI268,convert!$D$26:$E$31,2)</f>
        <v>50</v>
      </c>
      <c r="AJ268" s="57">
        <f>VLOOKUP(raw!AJ268,convert!$D$26:$E$31,2)</f>
        <v>50</v>
      </c>
      <c r="AK268" s="57">
        <f>VLOOKUP(raw!AK268,convert!$D$26:$E$31,2)</f>
        <v>75</v>
      </c>
      <c r="AL268" s="57">
        <f>VLOOKUP(raw!AL268,convert!$D$26:$E$31,2)</f>
        <v>100</v>
      </c>
      <c r="AM268" s="57">
        <f>VLOOKUP(raw!AM268,convert!$D$26:$E$31,2)</f>
        <v>100</v>
      </c>
      <c r="AN268" s="57"/>
      <c r="AO268" s="60">
        <f>IF(COUNT(score!AD268:AE268)=0,".",MIN(score!AD268:AE268))</f>
        <v>100</v>
      </c>
    </row>
    <row r="269" spans="1:41" x14ac:dyDescent="0.25">
      <c r="A269" s="58">
        <f>raw!$A269:$A269</f>
        <v>43423</v>
      </c>
      <c r="B269" s="59" t="str">
        <f>raw!$B269:$B269</f>
        <v>0006-0071</v>
      </c>
      <c r="C269" s="57">
        <f>VLOOKUP(raw!C269,convert!$D$26:$E$31,2)</f>
        <v>50</v>
      </c>
      <c r="D269" s="57">
        <f>VLOOKUP(raw!D269,convert!$A$13:$B$16,2)</f>
        <v>50</v>
      </c>
      <c r="E269" s="57">
        <f>VLOOKUP(raw!E269,convert!$A$13:$B$16,2)</f>
        <v>50</v>
      </c>
      <c r="F269" s="57">
        <f>VLOOKUP(raw!F269,convert!$A$8:$B$10,2)</f>
        <v>100</v>
      </c>
      <c r="G269" s="57">
        <f>VLOOKUP(raw!G269,convert!$A$8:$B$10,2)</f>
        <v>100</v>
      </c>
      <c r="H269" s="57">
        <f>VLOOKUP(raw!H269,convert!$A$8:$B$10,2)</f>
        <v>100</v>
      </c>
      <c r="I269" s="57">
        <f>VLOOKUP(raw!I269,convert!$A$8:$B$10,2)</f>
        <v>100</v>
      </c>
      <c r="J269" s="57">
        <f>VLOOKUP(raw!J269,convert!$D$26:$E$31,2)</f>
        <v>50</v>
      </c>
      <c r="K269" s="57">
        <f>VLOOKUP(raw!K269,convert!$D$34:$E$40,2)</f>
        <v>100</v>
      </c>
      <c r="L269" s="57">
        <f>VLOOKUP(raw!L269,convert!$D$34:$E$40,2)</f>
        <v>100</v>
      </c>
      <c r="M269" s="57">
        <f>VLOOKUP(raw!M269,convert!$A$34:$B$40,2)</f>
        <v>60</v>
      </c>
      <c r="N269" s="57">
        <f>VLOOKUP(raw!N269,convert!$A$26:$B$31,2)</f>
        <v>100</v>
      </c>
      <c r="O269" s="57">
        <f>VLOOKUP(raw!O269,convert!$A$26:$B$31,2)</f>
        <v>25</v>
      </c>
      <c r="P269" s="57">
        <f>VLOOKUP(raw!P269,convert!$A$26:$B$31,2)</f>
        <v>25</v>
      </c>
      <c r="Q269" s="57">
        <f>VLOOKUP(raw!Q269,convert!$A$26:$B$31,2)</f>
        <v>25</v>
      </c>
      <c r="R269" s="57">
        <f>VLOOKUP(raw!R269,convert!$A$26:$B$31,2)</f>
        <v>25</v>
      </c>
      <c r="S269" s="57">
        <f>VLOOKUP(raw!S269,convert!$D$26:$E$31,2)</f>
        <v>75</v>
      </c>
      <c r="T269" s="57">
        <f>VLOOKUP(raw!T269,convert!$D$26:$E$31,2)</f>
        <v>75</v>
      </c>
      <c r="U269" s="57">
        <f>VLOOKUP(raw!U269,convert!$D$26:$E$31,2)</f>
        <v>100</v>
      </c>
      <c r="V269" s="57">
        <f>VLOOKUP(raw!V269,convert!$D$26:$E$31,2)</f>
        <v>50</v>
      </c>
      <c r="W269" s="57">
        <f>VLOOKUP(raw!W269,convert!$D$26:$E$31,2)</f>
        <v>50</v>
      </c>
      <c r="X269" s="57">
        <f>VLOOKUP(raw!X269,convert!$D$26:$E$31,2)</f>
        <v>100</v>
      </c>
      <c r="Y269" s="57">
        <f>VLOOKUP(raw!Y269,convert!$D$26:$E$31,2)</f>
        <v>100</v>
      </c>
      <c r="Z269" s="57">
        <f>VLOOKUP(raw!Z269,convert!$D$26:$E$31,2)</f>
        <v>75</v>
      </c>
      <c r="AA269" s="57">
        <f>VLOOKUP(raw!AA269,convert!$D$26:$E$31,2)</f>
        <v>75</v>
      </c>
      <c r="AB269" s="57">
        <f>VLOOKUP(raw!AB269,convert!$D$26:$E$31,2)</f>
        <v>75</v>
      </c>
      <c r="AC269" s="57">
        <f>VLOOKUP(raw!AC269,convert!$D$26:$E$31,2)</f>
        <v>75</v>
      </c>
      <c r="AD269" s="57">
        <f>VLOOKUP(raw!AD269,convert!$D$26:$E$31,2)</f>
        <v>100</v>
      </c>
      <c r="AE269" s="57" t="str">
        <f>VLOOKUP(raw!AE269,convert!$D$26:$E$31,2)</f>
        <v>.</v>
      </c>
      <c r="AF269" s="57">
        <f>VLOOKUP(raw!AF269,convert!$D$26:$E$31,2)</f>
        <v>100</v>
      </c>
      <c r="AG269" s="57">
        <f>VLOOKUP(raw!AG269,convert!$D$26:$E$31,2)</f>
        <v>100</v>
      </c>
      <c r="AH269" s="57">
        <f>VLOOKUP(raw!AH269,convert!$D$26:$E$31,2)</f>
        <v>75</v>
      </c>
      <c r="AI269" s="57">
        <f>VLOOKUP(raw!AI269,convert!$D$26:$E$31,2)</f>
        <v>75</v>
      </c>
      <c r="AJ269" s="57">
        <f>VLOOKUP(raw!AJ269,convert!$D$26:$E$31,2)</f>
        <v>50</v>
      </c>
      <c r="AK269" s="57">
        <f>VLOOKUP(raw!AK269,convert!$D$26:$E$31,2)</f>
        <v>75</v>
      </c>
      <c r="AL269" s="57">
        <f>VLOOKUP(raw!AL269,convert!$D$26:$E$31,2)</f>
        <v>100</v>
      </c>
      <c r="AM269" s="57">
        <f>VLOOKUP(raw!AM269,convert!$D$26:$E$31,2)</f>
        <v>100</v>
      </c>
      <c r="AN269" s="57"/>
      <c r="AO269" s="60">
        <f>IF(COUNT(score!AD269:AE269)=0,".",MIN(score!AD269:AE269))</f>
        <v>100</v>
      </c>
    </row>
    <row r="270" spans="1:41" x14ac:dyDescent="0.25">
      <c r="A270" s="58">
        <f>raw!$A270:$A270</f>
        <v>43423</v>
      </c>
      <c r="B270" s="59" t="str">
        <f>raw!$B270:$B270</f>
        <v>0006-0072</v>
      </c>
      <c r="C270" s="57">
        <f>VLOOKUP(raw!C270,convert!$D$26:$E$31,2)</f>
        <v>50</v>
      </c>
      <c r="D270" s="57">
        <f>VLOOKUP(raw!D270,convert!$A$13:$B$16,2)</f>
        <v>100</v>
      </c>
      <c r="E270" s="57">
        <f>VLOOKUP(raw!E270,convert!$A$13:$B$16,2)</f>
        <v>100</v>
      </c>
      <c r="F270" s="57">
        <f>VLOOKUP(raw!F270,convert!$A$8:$B$10,2)</f>
        <v>0</v>
      </c>
      <c r="G270" s="57">
        <f>VLOOKUP(raw!G270,convert!$A$8:$B$10,2)</f>
        <v>0</v>
      </c>
      <c r="H270" s="57">
        <f>VLOOKUP(raw!H270,convert!$A$8:$B$10,2)</f>
        <v>100</v>
      </c>
      <c r="I270" s="57">
        <f>VLOOKUP(raw!I270,convert!$A$8:$B$10,2)</f>
        <v>100</v>
      </c>
      <c r="J270" s="57">
        <f>VLOOKUP(raw!J270,convert!$D$26:$E$31,2)</f>
        <v>100</v>
      </c>
      <c r="K270" s="57">
        <f>VLOOKUP(raw!K270,convert!$D$34:$E$40,2)</f>
        <v>40</v>
      </c>
      <c r="L270" s="57">
        <f>VLOOKUP(raw!L270,convert!$D$34:$E$40,2)</f>
        <v>40</v>
      </c>
      <c r="M270" s="57">
        <f>VLOOKUP(raw!M270,convert!$A$34:$B$40,2)</f>
        <v>60</v>
      </c>
      <c r="N270" s="57">
        <f>VLOOKUP(raw!N270,convert!$A$26:$B$31,2)</f>
        <v>50</v>
      </c>
      <c r="O270" s="57">
        <f>VLOOKUP(raw!O270,convert!$A$26:$B$31,2)</f>
        <v>25</v>
      </c>
      <c r="P270" s="57">
        <f>VLOOKUP(raw!P270,convert!$A$26:$B$31,2)</f>
        <v>25</v>
      </c>
      <c r="Q270" s="57">
        <f>VLOOKUP(raw!Q270,convert!$A$26:$B$31,2)</f>
        <v>25</v>
      </c>
      <c r="R270" s="57">
        <f>VLOOKUP(raw!R270,convert!$A$26:$B$31,2)</f>
        <v>100</v>
      </c>
      <c r="S270" s="57">
        <f>VLOOKUP(raw!S270,convert!$D$26:$E$31,2)</f>
        <v>100</v>
      </c>
      <c r="T270" s="57">
        <f>VLOOKUP(raw!T270,convert!$D$26:$E$31,2)</f>
        <v>100</v>
      </c>
      <c r="U270" s="57">
        <f>VLOOKUP(raw!U270,convert!$D$26:$E$31,2)</f>
        <v>100</v>
      </c>
      <c r="V270" s="57">
        <f>VLOOKUP(raw!V270,convert!$D$26:$E$31,2)</f>
        <v>75</v>
      </c>
      <c r="W270" s="57">
        <f>VLOOKUP(raw!W270,convert!$D$26:$E$31,2)</f>
        <v>50</v>
      </c>
      <c r="X270" s="57">
        <f>VLOOKUP(raw!X270,convert!$D$26:$E$31,2)</f>
        <v>100</v>
      </c>
      <c r="Y270" s="57">
        <f>VLOOKUP(raw!Y270,convert!$D$26:$E$31,2)</f>
        <v>100</v>
      </c>
      <c r="Z270" s="57">
        <f>VLOOKUP(raw!Z270,convert!$D$26:$E$31,2)</f>
        <v>75</v>
      </c>
      <c r="AA270" s="57">
        <f>VLOOKUP(raw!AA270,convert!$D$26:$E$31,2)</f>
        <v>100</v>
      </c>
      <c r="AB270" s="57">
        <f>VLOOKUP(raw!AB270,convert!$D$26:$E$31,2)</f>
        <v>50</v>
      </c>
      <c r="AC270" s="57">
        <f>VLOOKUP(raw!AC270,convert!$D$26:$E$31,2)</f>
        <v>100</v>
      </c>
      <c r="AD270" s="57">
        <f>VLOOKUP(raw!AD270,convert!$D$26:$E$31,2)</f>
        <v>100</v>
      </c>
      <c r="AE270" s="57" t="str">
        <f>VLOOKUP(raw!AE270,convert!$D$26:$E$31,2)</f>
        <v>.</v>
      </c>
      <c r="AF270" s="57">
        <f>VLOOKUP(raw!AF270,convert!$D$26:$E$31,2)</f>
        <v>25</v>
      </c>
      <c r="AG270" s="57">
        <f>VLOOKUP(raw!AG270,convert!$D$26:$E$31,2)</f>
        <v>25</v>
      </c>
      <c r="AH270" s="57">
        <f>VLOOKUP(raw!AH270,convert!$D$26:$E$31,2)</f>
        <v>50</v>
      </c>
      <c r="AI270" s="57">
        <f>VLOOKUP(raw!AI270,convert!$D$26:$E$31,2)</f>
        <v>25</v>
      </c>
      <c r="AJ270" s="57">
        <f>VLOOKUP(raw!AJ270,convert!$D$26:$E$31,2)</f>
        <v>75</v>
      </c>
      <c r="AK270" s="57">
        <f>VLOOKUP(raw!AK270,convert!$D$26:$E$31,2)</f>
        <v>50</v>
      </c>
      <c r="AL270" s="57">
        <f>VLOOKUP(raw!AL270,convert!$D$26:$E$31,2)</f>
        <v>100</v>
      </c>
      <c r="AM270" s="57">
        <f>VLOOKUP(raw!AM270,convert!$D$26:$E$31,2)</f>
        <v>100</v>
      </c>
      <c r="AN270" s="57"/>
      <c r="AO270" s="60">
        <f>IF(COUNT(score!AD270:AE270)=0,".",MIN(score!AD270:AE270))</f>
        <v>100</v>
      </c>
    </row>
    <row r="271" spans="1:41" x14ac:dyDescent="0.25">
      <c r="A271" s="58">
        <f>raw!$A271:$A271</f>
        <v>43423</v>
      </c>
      <c r="B271" s="59" t="str">
        <f>raw!$B271:$B271</f>
        <v>0006-0073</v>
      </c>
      <c r="C271" s="57">
        <f>VLOOKUP(raw!C271,convert!$D$26:$E$31,2)</f>
        <v>0</v>
      </c>
      <c r="D271" s="57">
        <f>VLOOKUP(raw!D271,convert!$A$13:$B$16,2)</f>
        <v>50</v>
      </c>
      <c r="E271" s="57">
        <f>VLOOKUP(raw!E271,convert!$A$13:$B$16,2)</f>
        <v>50</v>
      </c>
      <c r="F271" s="57">
        <f>VLOOKUP(raw!F271,convert!$A$8:$B$10,2)</f>
        <v>0</v>
      </c>
      <c r="G271" s="57">
        <f>VLOOKUP(raw!G271,convert!$A$8:$B$10,2)</f>
        <v>0</v>
      </c>
      <c r="H271" s="57">
        <f>VLOOKUP(raw!H271,convert!$A$8:$B$10,2)</f>
        <v>0</v>
      </c>
      <c r="I271" s="57">
        <f>VLOOKUP(raw!I271,convert!$A$8:$B$10,2)</f>
        <v>0</v>
      </c>
      <c r="J271" s="57">
        <f>VLOOKUP(raw!J271,convert!$D$26:$E$31,2)</f>
        <v>25</v>
      </c>
      <c r="K271" s="57">
        <f>VLOOKUP(raw!K271,convert!$D$34:$E$40,2)</f>
        <v>80</v>
      </c>
      <c r="L271" s="57">
        <f>VLOOKUP(raw!L271,convert!$D$34:$E$40,2)</f>
        <v>80</v>
      </c>
      <c r="M271" s="57">
        <f>VLOOKUP(raw!M271,convert!$A$34:$B$40,2)</f>
        <v>100</v>
      </c>
      <c r="N271" s="57">
        <f>VLOOKUP(raw!N271,convert!$A$26:$B$31,2)</f>
        <v>100</v>
      </c>
      <c r="O271" s="57">
        <f>VLOOKUP(raw!O271,convert!$A$26:$B$31,2)</f>
        <v>0</v>
      </c>
      <c r="P271" s="57">
        <f>VLOOKUP(raw!P271,convert!$A$26:$B$31,2)</f>
        <v>0</v>
      </c>
      <c r="Q271" s="57">
        <f>VLOOKUP(raw!Q271,convert!$A$26:$B$31,2)</f>
        <v>0</v>
      </c>
      <c r="R271" s="57">
        <f>VLOOKUP(raw!R271,convert!$A$26:$B$31,2)</f>
        <v>25</v>
      </c>
      <c r="S271" s="57">
        <f>VLOOKUP(raw!S271,convert!$D$26:$E$31,2)</f>
        <v>25</v>
      </c>
      <c r="T271" s="57">
        <f>VLOOKUP(raw!T271,convert!$D$26:$E$31,2)</f>
        <v>75</v>
      </c>
      <c r="U271" s="57">
        <f>VLOOKUP(raw!U271,convert!$D$26:$E$31,2)</f>
        <v>100</v>
      </c>
      <c r="V271" s="57">
        <f>VLOOKUP(raw!V271,convert!$D$26:$E$31,2)</f>
        <v>75</v>
      </c>
      <c r="W271" s="57">
        <f>VLOOKUP(raw!W271,convert!$D$26:$E$31,2)</f>
        <v>100</v>
      </c>
      <c r="X271" s="57">
        <f>VLOOKUP(raw!X271,convert!$D$26:$E$31,2)</f>
        <v>50</v>
      </c>
      <c r="Y271" s="57">
        <f>VLOOKUP(raw!Y271,convert!$D$26:$E$31,2)</f>
        <v>75</v>
      </c>
      <c r="Z271" s="57">
        <f>VLOOKUP(raw!Z271,convert!$D$26:$E$31,2)</f>
        <v>75</v>
      </c>
      <c r="AA271" s="57">
        <f>VLOOKUP(raw!AA271,convert!$D$26:$E$31,2)</f>
        <v>75</v>
      </c>
      <c r="AB271" s="57">
        <f>VLOOKUP(raw!AB271,convert!$D$26:$E$31,2)</f>
        <v>75</v>
      </c>
      <c r="AC271" s="57">
        <f>VLOOKUP(raw!AC271,convert!$D$26:$E$31,2)</f>
        <v>50</v>
      </c>
      <c r="AD271" s="57">
        <f>VLOOKUP(raw!AD271,convert!$D$26:$E$31,2)</f>
        <v>100</v>
      </c>
      <c r="AE271" s="57" t="str">
        <f>VLOOKUP(raw!AE271,convert!$D$26:$E$31,2)</f>
        <v>.</v>
      </c>
      <c r="AF271" s="57">
        <f>VLOOKUP(raw!AF271,convert!$D$26:$E$31,2)</f>
        <v>50</v>
      </c>
      <c r="AG271" s="57">
        <f>VLOOKUP(raw!AG271,convert!$D$26:$E$31,2)</f>
        <v>75</v>
      </c>
      <c r="AH271" s="57">
        <f>VLOOKUP(raw!AH271,convert!$D$26:$E$31,2)</f>
        <v>25</v>
      </c>
      <c r="AI271" s="57">
        <f>VLOOKUP(raw!AI271,convert!$D$26:$E$31,2)</f>
        <v>25</v>
      </c>
      <c r="AJ271" s="57">
        <f>VLOOKUP(raw!AJ271,convert!$D$26:$E$31,2)</f>
        <v>75</v>
      </c>
      <c r="AK271" s="57">
        <f>VLOOKUP(raw!AK271,convert!$D$26:$E$31,2)</f>
        <v>100</v>
      </c>
      <c r="AL271" s="57">
        <f>VLOOKUP(raw!AL271,convert!$D$26:$E$31,2)</f>
        <v>100</v>
      </c>
      <c r="AM271" s="57">
        <f>VLOOKUP(raw!AM271,convert!$D$26:$E$31,2)</f>
        <v>100</v>
      </c>
      <c r="AN271" s="57"/>
      <c r="AO271" s="60">
        <f>IF(COUNT(score!AD271:AE271)=0,".",MIN(score!AD271:AE271))</f>
        <v>100</v>
      </c>
    </row>
    <row r="272" spans="1:41" x14ac:dyDescent="0.25">
      <c r="A272" s="58">
        <f>raw!$A272:$A272</f>
        <v>43343</v>
      </c>
      <c r="B272" s="59" t="str">
        <f>raw!$B272:$B272</f>
        <v>0007-0002</v>
      </c>
      <c r="C272" s="57">
        <f>VLOOKUP(raw!C272,convert!$D$26:$E$31,2)</f>
        <v>50</v>
      </c>
      <c r="D272" s="57">
        <f>VLOOKUP(raw!D272,convert!$A$13:$B$16,2)</f>
        <v>0</v>
      </c>
      <c r="E272" s="57">
        <f>VLOOKUP(raw!E272,convert!$A$13:$B$16,2)</f>
        <v>0</v>
      </c>
      <c r="F272" s="57">
        <f>VLOOKUP(raw!F272,convert!$A$8:$B$10,2)</f>
        <v>100</v>
      </c>
      <c r="G272" s="57">
        <f>VLOOKUP(raw!G272,convert!$A$8:$B$10,2)</f>
        <v>100</v>
      </c>
      <c r="H272" s="57">
        <f>VLOOKUP(raw!H272,convert!$A$8:$B$10,2)</f>
        <v>100</v>
      </c>
      <c r="I272" s="57">
        <f>VLOOKUP(raw!I272,convert!$A$8:$B$10,2)</f>
        <v>100</v>
      </c>
      <c r="J272" s="57">
        <f>VLOOKUP(raw!J272,convert!$D$26:$E$31,2)</f>
        <v>25</v>
      </c>
      <c r="K272" s="57">
        <f>VLOOKUP(raw!K272,convert!$D$34:$E$40,2)</f>
        <v>60</v>
      </c>
      <c r="L272" s="57">
        <f>VLOOKUP(raw!L272,convert!$D$34:$E$40,2)</f>
        <v>80</v>
      </c>
      <c r="M272" s="57">
        <f>VLOOKUP(raw!M272,convert!$A$34:$B$40,2)</f>
        <v>60</v>
      </c>
      <c r="N272" s="57">
        <f>VLOOKUP(raw!N272,convert!$A$26:$B$31,2)</f>
        <v>75</v>
      </c>
      <c r="O272" s="57">
        <f>VLOOKUP(raw!O272,convert!$A$26:$B$31,2)</f>
        <v>0</v>
      </c>
      <c r="P272" s="57">
        <f>VLOOKUP(raw!P272,convert!$A$26:$B$31,2)</f>
        <v>25</v>
      </c>
      <c r="Q272" s="57">
        <f>VLOOKUP(raw!Q272,convert!$A$26:$B$31,2)</f>
        <v>0</v>
      </c>
      <c r="R272" s="57">
        <f>VLOOKUP(raw!R272,convert!$A$26:$B$31,2)</f>
        <v>25</v>
      </c>
      <c r="S272" s="57">
        <f>VLOOKUP(raw!S272,convert!$D$26:$E$31,2)</f>
        <v>100</v>
      </c>
      <c r="T272" s="57">
        <f>VLOOKUP(raw!T272,convert!$D$26:$E$31,2)</f>
        <v>100</v>
      </c>
      <c r="U272" s="57">
        <f>VLOOKUP(raw!U272,convert!$D$26:$E$31,2)</f>
        <v>100</v>
      </c>
      <c r="V272" s="57">
        <f>VLOOKUP(raw!V272,convert!$D$26:$E$31,2)</f>
        <v>75</v>
      </c>
      <c r="W272" s="57">
        <f>VLOOKUP(raw!W272,convert!$D$26:$E$31,2)</f>
        <v>50</v>
      </c>
      <c r="X272" s="57">
        <f>VLOOKUP(raw!X272,convert!$D$26:$E$31,2)</f>
        <v>100</v>
      </c>
      <c r="Y272" s="57">
        <f>VLOOKUP(raw!Y272,convert!$D$26:$E$31,2)</f>
        <v>100</v>
      </c>
      <c r="Z272" s="57">
        <f>VLOOKUP(raw!Z272,convert!$D$26:$E$31,2)</f>
        <v>100</v>
      </c>
      <c r="AA272" s="57">
        <f>VLOOKUP(raw!AA272,convert!$D$26:$E$31,2)</f>
        <v>50</v>
      </c>
      <c r="AB272" s="57">
        <f>VLOOKUP(raw!AB272,convert!$D$26:$E$31,2)</f>
        <v>100</v>
      </c>
      <c r="AC272" s="57">
        <f>VLOOKUP(raw!AC272,convert!$D$26:$E$31,2)</f>
        <v>100</v>
      </c>
      <c r="AD272" s="57">
        <f>VLOOKUP(raw!AD272,convert!$D$26:$E$31,2)</f>
        <v>100</v>
      </c>
      <c r="AE272" s="57" t="str">
        <f>VLOOKUP(raw!AE272,convert!$D$26:$E$31,2)</f>
        <v>.</v>
      </c>
      <c r="AF272" s="57">
        <f>VLOOKUP(raw!AF272,convert!$D$26:$E$31,2)</f>
        <v>0</v>
      </c>
      <c r="AG272" s="57">
        <f>VLOOKUP(raw!AG272,convert!$D$26:$E$31,2)</f>
        <v>25</v>
      </c>
      <c r="AH272" s="57">
        <f>VLOOKUP(raw!AH272,convert!$D$26:$E$31,2)</f>
        <v>25</v>
      </c>
      <c r="AI272" s="57">
        <f>VLOOKUP(raw!AI272,convert!$D$26:$E$31,2)</f>
        <v>0</v>
      </c>
      <c r="AJ272" s="57">
        <f>VLOOKUP(raw!AJ272,convert!$D$26:$E$31,2)</f>
        <v>25</v>
      </c>
      <c r="AK272" s="57">
        <f>VLOOKUP(raw!AK272,convert!$D$26:$E$31,2)</f>
        <v>100</v>
      </c>
      <c r="AL272" s="57">
        <f>VLOOKUP(raw!AL272,convert!$D$26:$E$31,2)</f>
        <v>100</v>
      </c>
      <c r="AM272" s="57">
        <f>VLOOKUP(raw!AM272,convert!$D$26:$E$31,2)</f>
        <v>100</v>
      </c>
      <c r="AN272" s="57"/>
      <c r="AO272" s="60">
        <f>IF(COUNT(score!AD272:AE272)=0,".",MIN(score!AD272:AE272))</f>
        <v>100</v>
      </c>
    </row>
    <row r="273" spans="1:41" x14ac:dyDescent="0.25">
      <c r="A273" s="58">
        <f>raw!$A273:$A273</f>
        <v>43343</v>
      </c>
      <c r="B273" s="59" t="str">
        <f>raw!$B273:$B273</f>
        <v>0007-0003</v>
      </c>
      <c r="C273" s="57">
        <f>VLOOKUP(raw!C273,convert!$D$26:$E$31,2)</f>
        <v>100</v>
      </c>
      <c r="D273" s="57">
        <f>VLOOKUP(raw!D273,convert!$A$13:$B$16,2)</f>
        <v>50</v>
      </c>
      <c r="E273" s="57">
        <f>VLOOKUP(raw!E273,convert!$A$13:$B$16,2)</f>
        <v>50</v>
      </c>
      <c r="F273" s="57">
        <f>VLOOKUP(raw!F273,convert!$A$8:$B$10,2)</f>
        <v>100</v>
      </c>
      <c r="G273" s="57">
        <f>VLOOKUP(raw!G273,convert!$A$8:$B$10,2)</f>
        <v>100</v>
      </c>
      <c r="H273" s="57">
        <f>VLOOKUP(raw!H273,convert!$A$8:$B$10,2)</f>
        <v>100</v>
      </c>
      <c r="I273" s="57">
        <f>VLOOKUP(raw!I273,convert!$A$8:$B$10,2)</f>
        <v>100</v>
      </c>
      <c r="J273" s="57">
        <f>VLOOKUP(raw!J273,convert!$D$26:$E$31,2)</f>
        <v>25</v>
      </c>
      <c r="K273" s="57">
        <f>VLOOKUP(raw!K273,convert!$D$34:$E$40,2)</f>
        <v>100</v>
      </c>
      <c r="L273" s="57">
        <f>VLOOKUP(raw!L273,convert!$D$34:$E$40,2)</f>
        <v>80</v>
      </c>
      <c r="M273" s="57">
        <f>VLOOKUP(raw!M273,convert!$A$34:$B$40,2)</f>
        <v>100</v>
      </c>
      <c r="N273" s="57">
        <f>VLOOKUP(raw!N273,convert!$A$26:$B$31,2)</f>
        <v>100</v>
      </c>
      <c r="O273" s="57">
        <f>VLOOKUP(raw!O273,convert!$A$26:$B$31,2)</f>
        <v>100</v>
      </c>
      <c r="P273" s="57">
        <f>VLOOKUP(raw!P273,convert!$A$26:$B$31,2)</f>
        <v>75</v>
      </c>
      <c r="Q273" s="57">
        <f>VLOOKUP(raw!Q273,convert!$A$26:$B$31,2)</f>
        <v>0</v>
      </c>
      <c r="R273" s="57">
        <f>VLOOKUP(raw!R273,convert!$A$26:$B$31,2)</f>
        <v>25</v>
      </c>
      <c r="S273" s="57">
        <f>VLOOKUP(raw!S273,convert!$D$26:$E$31,2)</f>
        <v>0</v>
      </c>
      <c r="T273" s="57">
        <f>VLOOKUP(raw!T273,convert!$D$26:$E$31,2)</f>
        <v>25</v>
      </c>
      <c r="U273" s="57">
        <f>VLOOKUP(raw!U273,convert!$D$26:$E$31,2)</f>
        <v>75</v>
      </c>
      <c r="V273" s="57">
        <f>VLOOKUP(raw!V273,convert!$D$26:$E$31,2)</f>
        <v>75</v>
      </c>
      <c r="W273" s="57">
        <f>VLOOKUP(raw!W273,convert!$D$26:$E$31,2)</f>
        <v>100</v>
      </c>
      <c r="X273" s="57">
        <f>VLOOKUP(raw!X273,convert!$D$26:$E$31,2)</f>
        <v>100</v>
      </c>
      <c r="Y273" s="57">
        <f>VLOOKUP(raw!Y273,convert!$D$26:$E$31,2)</f>
        <v>100</v>
      </c>
      <c r="Z273" s="57">
        <f>VLOOKUP(raw!Z273,convert!$D$26:$E$31,2)</f>
        <v>100</v>
      </c>
      <c r="AA273" s="57">
        <f>VLOOKUP(raw!AA273,convert!$D$26:$E$31,2)</f>
        <v>100</v>
      </c>
      <c r="AB273" s="57">
        <f>VLOOKUP(raw!AB273,convert!$D$26:$E$31,2)</f>
        <v>100</v>
      </c>
      <c r="AC273" s="57">
        <f>VLOOKUP(raw!AC273,convert!$D$26:$E$31,2)</f>
        <v>100</v>
      </c>
      <c r="AD273" s="57">
        <f>VLOOKUP(raw!AD273,convert!$D$26:$E$31,2)</f>
        <v>100</v>
      </c>
      <c r="AE273" s="57" t="str">
        <f>VLOOKUP(raw!AE273,convert!$D$26:$E$31,2)</f>
        <v>.</v>
      </c>
      <c r="AF273" s="57">
        <f>VLOOKUP(raw!AF273,convert!$D$26:$E$31,2)</f>
        <v>25</v>
      </c>
      <c r="AG273" s="57">
        <f>VLOOKUP(raw!AG273,convert!$D$26:$E$31,2)</f>
        <v>25</v>
      </c>
      <c r="AH273" s="57">
        <f>VLOOKUP(raw!AH273,convert!$D$26:$E$31,2)</f>
        <v>100</v>
      </c>
      <c r="AI273" s="57">
        <f>VLOOKUP(raw!AI273,convert!$D$26:$E$31,2)</f>
        <v>100</v>
      </c>
      <c r="AJ273" s="57">
        <f>VLOOKUP(raw!AJ273,convert!$D$26:$E$31,2)</f>
        <v>25</v>
      </c>
      <c r="AK273" s="57">
        <f>VLOOKUP(raw!AK273,convert!$D$26:$E$31,2)</f>
        <v>100</v>
      </c>
      <c r="AL273" s="57">
        <f>VLOOKUP(raw!AL273,convert!$D$26:$E$31,2)</f>
        <v>25</v>
      </c>
      <c r="AM273" s="57">
        <f>VLOOKUP(raw!AM273,convert!$D$26:$E$31,2)</f>
        <v>100</v>
      </c>
      <c r="AN273" s="57"/>
      <c r="AO273" s="60">
        <f>IF(COUNT(score!AD273:AE273)=0,".",MIN(score!AD273:AE273))</f>
        <v>100</v>
      </c>
    </row>
    <row r="274" spans="1:41" x14ac:dyDescent="0.25">
      <c r="A274" s="58">
        <f>raw!$A274:$A274</f>
        <v>43343</v>
      </c>
      <c r="B274" s="59" t="str">
        <f>raw!$B274:$B274</f>
        <v>0007-0004</v>
      </c>
      <c r="C274" s="57">
        <f>VLOOKUP(raw!C274,convert!$D$26:$E$31,2)</f>
        <v>50</v>
      </c>
      <c r="D274" s="57">
        <f>VLOOKUP(raw!D274,convert!$A$13:$B$16,2)</f>
        <v>100</v>
      </c>
      <c r="E274" s="57">
        <f>VLOOKUP(raw!E274,convert!$A$13:$B$16,2)</f>
        <v>100</v>
      </c>
      <c r="F274" s="57">
        <f>VLOOKUP(raw!F274,convert!$A$8:$B$10,2)</f>
        <v>100</v>
      </c>
      <c r="G274" s="57">
        <f>VLOOKUP(raw!G274,convert!$A$8:$B$10,2)</f>
        <v>100</v>
      </c>
      <c r="H274" s="57">
        <f>VLOOKUP(raw!H274,convert!$A$8:$B$10,2)</f>
        <v>100</v>
      </c>
      <c r="I274" s="57">
        <f>VLOOKUP(raw!I274,convert!$A$8:$B$10,2)</f>
        <v>100</v>
      </c>
      <c r="J274" s="57">
        <f>VLOOKUP(raw!J274,convert!$D$26:$E$31,2)</f>
        <v>100</v>
      </c>
      <c r="K274" s="57">
        <f>VLOOKUP(raw!K274,convert!$D$34:$E$40,2)</f>
        <v>100</v>
      </c>
      <c r="L274" s="57">
        <f>VLOOKUP(raw!L274,convert!$D$34:$E$40,2)</f>
        <v>60</v>
      </c>
      <c r="M274" s="57">
        <f>VLOOKUP(raw!M274,convert!$A$34:$B$40,2)</f>
        <v>100</v>
      </c>
      <c r="N274" s="57">
        <f>VLOOKUP(raw!N274,convert!$A$26:$B$31,2)</f>
        <v>100</v>
      </c>
      <c r="O274" s="57">
        <f>VLOOKUP(raw!O274,convert!$A$26:$B$31,2)</f>
        <v>100</v>
      </c>
      <c r="P274" s="57">
        <f>VLOOKUP(raw!P274,convert!$A$26:$B$31,2)</f>
        <v>75</v>
      </c>
      <c r="Q274" s="57">
        <f>VLOOKUP(raw!Q274,convert!$A$26:$B$31,2)</f>
        <v>100</v>
      </c>
      <c r="R274" s="57">
        <f>VLOOKUP(raw!R274,convert!$A$26:$B$31,2)</f>
        <v>100</v>
      </c>
      <c r="S274" s="57">
        <f>VLOOKUP(raw!S274,convert!$D$26:$E$31,2)</f>
        <v>100</v>
      </c>
      <c r="T274" s="57">
        <f>VLOOKUP(raw!T274,convert!$D$26:$E$31,2)</f>
        <v>100</v>
      </c>
      <c r="U274" s="57">
        <f>VLOOKUP(raw!U274,convert!$D$26:$E$31,2)</f>
        <v>100</v>
      </c>
      <c r="V274" s="57">
        <f>VLOOKUP(raw!V274,convert!$D$26:$E$31,2)</f>
        <v>100</v>
      </c>
      <c r="W274" s="57">
        <f>VLOOKUP(raw!W274,convert!$D$26:$E$31,2)</f>
        <v>100</v>
      </c>
      <c r="X274" s="57">
        <f>VLOOKUP(raw!X274,convert!$D$26:$E$31,2)</f>
        <v>100</v>
      </c>
      <c r="Y274" s="57">
        <f>VLOOKUP(raw!Y274,convert!$D$26:$E$31,2)</f>
        <v>100</v>
      </c>
      <c r="Z274" s="57">
        <f>VLOOKUP(raw!Z274,convert!$D$26:$E$31,2)</f>
        <v>100</v>
      </c>
      <c r="AA274" s="57">
        <f>VLOOKUP(raw!AA274,convert!$D$26:$E$31,2)</f>
        <v>100</v>
      </c>
      <c r="AB274" s="57">
        <f>VLOOKUP(raw!AB274,convert!$D$26:$E$31,2)</f>
        <v>100</v>
      </c>
      <c r="AC274" s="57">
        <f>VLOOKUP(raw!AC274,convert!$D$26:$E$31,2)</f>
        <v>100</v>
      </c>
      <c r="AD274" s="57">
        <f>VLOOKUP(raw!AD274,convert!$D$26:$E$31,2)</f>
        <v>100</v>
      </c>
      <c r="AE274" s="57" t="str">
        <f>VLOOKUP(raw!AE274,convert!$D$26:$E$31,2)</f>
        <v>.</v>
      </c>
      <c r="AF274" s="57">
        <f>VLOOKUP(raw!AF274,convert!$D$26:$E$31,2)</f>
        <v>0</v>
      </c>
      <c r="AG274" s="57">
        <f>VLOOKUP(raw!AG274,convert!$D$26:$E$31,2)</f>
        <v>75</v>
      </c>
      <c r="AH274" s="57">
        <f>VLOOKUP(raw!AH274,convert!$D$26:$E$31,2)</f>
        <v>100</v>
      </c>
      <c r="AI274" s="57">
        <f>VLOOKUP(raw!AI274,convert!$D$26:$E$31,2)</f>
        <v>75</v>
      </c>
      <c r="AJ274" s="57">
        <f>VLOOKUP(raw!AJ274,convert!$D$26:$E$31,2)</f>
        <v>25</v>
      </c>
      <c r="AK274" s="57">
        <f>VLOOKUP(raw!AK274,convert!$D$26:$E$31,2)</f>
        <v>100</v>
      </c>
      <c r="AL274" s="57">
        <f>VLOOKUP(raw!AL274,convert!$D$26:$E$31,2)</f>
        <v>100</v>
      </c>
      <c r="AM274" s="57">
        <f>VLOOKUP(raw!AM274,convert!$D$26:$E$31,2)</f>
        <v>100</v>
      </c>
      <c r="AN274" s="57"/>
      <c r="AO274" s="60">
        <f>IF(COUNT(score!AD274:AE274)=0,".",MIN(score!AD274:AE274))</f>
        <v>100</v>
      </c>
    </row>
    <row r="275" spans="1:41" x14ac:dyDescent="0.25">
      <c r="A275" s="58">
        <f>raw!$A275:$A275</f>
        <v>43343</v>
      </c>
      <c r="B275" s="59" t="str">
        <f>raw!$B275:$B275</f>
        <v>0007-0005</v>
      </c>
      <c r="C275" s="57">
        <f>VLOOKUP(raw!C275,convert!$D$26:$E$31,2)</f>
        <v>50</v>
      </c>
      <c r="D275" s="57">
        <f>VLOOKUP(raw!D275,convert!$A$13:$B$16,2)</f>
        <v>50</v>
      </c>
      <c r="E275" s="57">
        <f>VLOOKUP(raw!E275,convert!$A$13:$B$16,2)</f>
        <v>50</v>
      </c>
      <c r="F275" s="57">
        <f>VLOOKUP(raw!F275,convert!$A$8:$B$10,2)</f>
        <v>100</v>
      </c>
      <c r="G275" s="57">
        <f>VLOOKUP(raw!G275,convert!$A$8:$B$10,2)</f>
        <v>100</v>
      </c>
      <c r="H275" s="57">
        <f>VLOOKUP(raw!H275,convert!$A$8:$B$10,2)</f>
        <v>100</v>
      </c>
      <c r="I275" s="57">
        <f>VLOOKUP(raw!I275,convert!$A$8:$B$10,2)</f>
        <v>100</v>
      </c>
      <c r="J275" s="57">
        <f>VLOOKUP(raw!J275,convert!$D$26:$E$31,2)</f>
        <v>75</v>
      </c>
      <c r="K275" s="57">
        <f>VLOOKUP(raw!K275,convert!$D$34:$E$40,2)</f>
        <v>100</v>
      </c>
      <c r="L275" s="57">
        <f>VLOOKUP(raw!L275,convert!$D$34:$E$40,2)</f>
        <v>100</v>
      </c>
      <c r="M275" s="57">
        <f>VLOOKUP(raw!M275,convert!$A$34:$B$40,2)</f>
        <v>100</v>
      </c>
      <c r="N275" s="57">
        <f>VLOOKUP(raw!N275,convert!$A$26:$B$31,2)</f>
        <v>75</v>
      </c>
      <c r="O275" s="57">
        <f>VLOOKUP(raw!O275,convert!$A$26:$B$31,2)</f>
        <v>25</v>
      </c>
      <c r="P275" s="57">
        <f>VLOOKUP(raw!P275,convert!$A$26:$B$31,2)</f>
        <v>25</v>
      </c>
      <c r="Q275" s="57">
        <f>VLOOKUP(raw!Q275,convert!$A$26:$B$31,2)</f>
        <v>100</v>
      </c>
      <c r="R275" s="57">
        <f>VLOOKUP(raw!R275,convert!$A$26:$B$31,2)</f>
        <v>100</v>
      </c>
      <c r="S275" s="57">
        <f>VLOOKUP(raw!S275,convert!$D$26:$E$31,2)</f>
        <v>100</v>
      </c>
      <c r="T275" s="57">
        <f>VLOOKUP(raw!T275,convert!$D$26:$E$31,2)</f>
        <v>100</v>
      </c>
      <c r="U275" s="57">
        <f>VLOOKUP(raw!U275,convert!$D$26:$E$31,2)</f>
        <v>100</v>
      </c>
      <c r="V275" s="57">
        <f>VLOOKUP(raw!V275,convert!$D$26:$E$31,2)</f>
        <v>100</v>
      </c>
      <c r="W275" s="57">
        <f>VLOOKUP(raw!W275,convert!$D$26:$E$31,2)</f>
        <v>100</v>
      </c>
      <c r="X275" s="57">
        <f>VLOOKUP(raw!X275,convert!$D$26:$E$31,2)</f>
        <v>100</v>
      </c>
      <c r="Y275" s="57">
        <f>VLOOKUP(raw!Y275,convert!$D$26:$E$31,2)</f>
        <v>100</v>
      </c>
      <c r="Z275" s="57">
        <f>VLOOKUP(raw!Z275,convert!$D$26:$E$31,2)</f>
        <v>100</v>
      </c>
      <c r="AA275" s="57">
        <f>VLOOKUP(raw!AA275,convert!$D$26:$E$31,2)</f>
        <v>100</v>
      </c>
      <c r="AB275" s="57">
        <f>VLOOKUP(raw!AB275,convert!$D$26:$E$31,2)</f>
        <v>100</v>
      </c>
      <c r="AC275" s="57">
        <f>VLOOKUP(raw!AC275,convert!$D$26:$E$31,2)</f>
        <v>100</v>
      </c>
      <c r="AD275" s="57">
        <f>VLOOKUP(raw!AD275,convert!$D$26:$E$31,2)</f>
        <v>100</v>
      </c>
      <c r="AE275" s="57" t="str">
        <f>VLOOKUP(raw!AE275,convert!$D$26:$E$31,2)</f>
        <v>.</v>
      </c>
      <c r="AF275" s="57">
        <f>VLOOKUP(raw!AF275,convert!$D$26:$E$31,2)</f>
        <v>0</v>
      </c>
      <c r="AG275" s="57">
        <f>VLOOKUP(raw!AG275,convert!$D$26:$E$31,2)</f>
        <v>25</v>
      </c>
      <c r="AH275" s="57">
        <f>VLOOKUP(raw!AH275,convert!$D$26:$E$31,2)</f>
        <v>50</v>
      </c>
      <c r="AI275" s="57">
        <f>VLOOKUP(raw!AI275,convert!$D$26:$E$31,2)</f>
        <v>75</v>
      </c>
      <c r="AJ275" s="57">
        <f>VLOOKUP(raw!AJ275,convert!$D$26:$E$31,2)</f>
        <v>25</v>
      </c>
      <c r="AK275" s="57">
        <f>VLOOKUP(raw!AK275,convert!$D$26:$E$31,2)</f>
        <v>100</v>
      </c>
      <c r="AL275" s="57">
        <f>VLOOKUP(raw!AL275,convert!$D$26:$E$31,2)</f>
        <v>25</v>
      </c>
      <c r="AM275" s="57">
        <f>VLOOKUP(raw!AM275,convert!$D$26:$E$31,2)</f>
        <v>75</v>
      </c>
      <c r="AN275" s="57"/>
      <c r="AO275" s="60">
        <f>IF(COUNT(score!AD275:AE275)=0,".",MIN(score!AD275:AE275))</f>
        <v>100</v>
      </c>
    </row>
    <row r="276" spans="1:41" x14ac:dyDescent="0.25">
      <c r="A276" s="58">
        <f>raw!$A276:$A276</f>
        <v>43343</v>
      </c>
      <c r="B276" s="59" t="str">
        <f>raw!$B276:$B276</f>
        <v>0007-0009</v>
      </c>
      <c r="C276" s="57">
        <f>VLOOKUP(raw!C276,convert!$D$26:$E$31,2)</f>
        <v>50</v>
      </c>
      <c r="D276" s="57">
        <f>VLOOKUP(raw!D276,convert!$A$13:$B$16,2)</f>
        <v>100</v>
      </c>
      <c r="E276" s="57">
        <f>VLOOKUP(raw!E276,convert!$A$13:$B$16,2)</f>
        <v>100</v>
      </c>
      <c r="F276" s="57">
        <f>VLOOKUP(raw!F276,convert!$A$8:$B$10,2)</f>
        <v>0</v>
      </c>
      <c r="G276" s="57">
        <f>VLOOKUP(raw!G276,convert!$A$8:$B$10,2)</f>
        <v>0</v>
      </c>
      <c r="H276" s="57">
        <f>VLOOKUP(raw!H276,convert!$A$8:$B$10,2)</f>
        <v>100</v>
      </c>
      <c r="I276" s="57">
        <f>VLOOKUP(raw!I276,convert!$A$8:$B$10,2)</f>
        <v>100</v>
      </c>
      <c r="J276" s="57">
        <f>VLOOKUP(raw!J276,convert!$D$26:$E$31,2)</f>
        <v>75</v>
      </c>
      <c r="K276" s="57">
        <f>VLOOKUP(raw!K276,convert!$D$34:$E$40,2)</f>
        <v>100</v>
      </c>
      <c r="L276" s="57">
        <f>VLOOKUP(raw!L276,convert!$D$34:$E$40,2)</f>
        <v>80</v>
      </c>
      <c r="M276" s="57">
        <f>VLOOKUP(raw!M276,convert!$A$34:$B$40,2)</f>
        <v>60</v>
      </c>
      <c r="N276" s="57">
        <f>VLOOKUP(raw!N276,convert!$A$26:$B$31,2)</f>
        <v>75</v>
      </c>
      <c r="O276" s="57">
        <f>VLOOKUP(raw!O276,convert!$A$26:$B$31,2)</f>
        <v>0</v>
      </c>
      <c r="P276" s="57">
        <f>VLOOKUP(raw!P276,convert!$A$26:$B$31,2)</f>
        <v>75</v>
      </c>
      <c r="Q276" s="57">
        <f>VLOOKUP(raw!Q276,convert!$A$26:$B$31,2)</f>
        <v>100</v>
      </c>
      <c r="R276" s="57">
        <f>VLOOKUP(raw!R276,convert!$A$26:$B$31,2)</f>
        <v>25</v>
      </c>
      <c r="S276" s="57">
        <f>VLOOKUP(raw!S276,convert!$D$26:$E$31,2)</f>
        <v>100</v>
      </c>
      <c r="T276" s="57">
        <f>VLOOKUP(raw!T276,convert!$D$26:$E$31,2)</f>
        <v>75</v>
      </c>
      <c r="U276" s="57">
        <f>VLOOKUP(raw!U276,convert!$D$26:$E$31,2)</f>
        <v>100</v>
      </c>
      <c r="V276" s="57">
        <f>VLOOKUP(raw!V276,convert!$D$26:$E$31,2)</f>
        <v>100</v>
      </c>
      <c r="W276" s="57">
        <f>VLOOKUP(raw!W276,convert!$D$26:$E$31,2)</f>
        <v>75</v>
      </c>
      <c r="X276" s="57">
        <f>VLOOKUP(raw!X276,convert!$D$26:$E$31,2)</f>
        <v>100</v>
      </c>
      <c r="Y276" s="57">
        <f>VLOOKUP(raw!Y276,convert!$D$26:$E$31,2)</f>
        <v>100</v>
      </c>
      <c r="Z276" s="57">
        <f>VLOOKUP(raw!Z276,convert!$D$26:$E$31,2)</f>
        <v>50</v>
      </c>
      <c r="AA276" s="57">
        <f>VLOOKUP(raw!AA276,convert!$D$26:$E$31,2)</f>
        <v>50</v>
      </c>
      <c r="AB276" s="57">
        <f>VLOOKUP(raw!AB276,convert!$D$26:$E$31,2)</f>
        <v>100</v>
      </c>
      <c r="AC276" s="57">
        <f>VLOOKUP(raw!AC276,convert!$D$26:$E$31,2)</f>
        <v>75</v>
      </c>
      <c r="AD276" s="57">
        <f>VLOOKUP(raw!AD276,convert!$D$26:$E$31,2)</f>
        <v>100</v>
      </c>
      <c r="AE276" s="57" t="str">
        <f>VLOOKUP(raw!AE276,convert!$D$26:$E$31,2)</f>
        <v>.</v>
      </c>
      <c r="AF276" s="57">
        <f>VLOOKUP(raw!AF276,convert!$D$26:$E$31,2)</f>
        <v>25</v>
      </c>
      <c r="AG276" s="57">
        <f>VLOOKUP(raw!AG276,convert!$D$26:$E$31,2)</f>
        <v>25</v>
      </c>
      <c r="AH276" s="57">
        <f>VLOOKUP(raw!AH276,convert!$D$26:$E$31,2)</f>
        <v>0</v>
      </c>
      <c r="AI276" s="57">
        <f>VLOOKUP(raw!AI276,convert!$D$26:$E$31,2)</f>
        <v>75</v>
      </c>
      <c r="AJ276" s="57">
        <f>VLOOKUP(raw!AJ276,convert!$D$26:$E$31,2)</f>
        <v>25</v>
      </c>
      <c r="AK276" s="57">
        <f>VLOOKUP(raw!AK276,convert!$D$26:$E$31,2)</f>
        <v>100</v>
      </c>
      <c r="AL276" s="57">
        <f>VLOOKUP(raw!AL276,convert!$D$26:$E$31,2)</f>
        <v>100</v>
      </c>
      <c r="AM276" s="57">
        <f>VLOOKUP(raw!AM276,convert!$D$26:$E$31,2)</f>
        <v>75</v>
      </c>
      <c r="AN276" s="57"/>
      <c r="AO276" s="60">
        <f>IF(COUNT(score!AD276:AE276)=0,".",MIN(score!AD276:AE276))</f>
        <v>100</v>
      </c>
    </row>
    <row r="277" spans="1:41" x14ac:dyDescent="0.25">
      <c r="A277" s="58">
        <f>raw!$A277:$A277</f>
        <v>43343</v>
      </c>
      <c r="B277" s="59" t="str">
        <f>raw!$B277:$B277</f>
        <v>0007-0011</v>
      </c>
      <c r="C277" s="57">
        <f>VLOOKUP(raw!C277,convert!$D$26:$E$31,2)</f>
        <v>75</v>
      </c>
      <c r="D277" s="57">
        <f>VLOOKUP(raw!D277,convert!$A$13:$B$16,2)</f>
        <v>100</v>
      </c>
      <c r="E277" s="57">
        <f>VLOOKUP(raw!E277,convert!$A$13:$B$16,2)</f>
        <v>100</v>
      </c>
      <c r="F277" s="57">
        <f>VLOOKUP(raw!F277,convert!$A$8:$B$10,2)</f>
        <v>0</v>
      </c>
      <c r="G277" s="57">
        <f>VLOOKUP(raw!G277,convert!$A$8:$B$10,2)</f>
        <v>0</v>
      </c>
      <c r="H277" s="57">
        <f>VLOOKUP(raw!H277,convert!$A$8:$B$10,2)</f>
        <v>100</v>
      </c>
      <c r="I277" s="57">
        <f>VLOOKUP(raw!I277,convert!$A$8:$B$10,2)</f>
        <v>100</v>
      </c>
      <c r="J277" s="57">
        <f>VLOOKUP(raw!J277,convert!$D$26:$E$31,2)</f>
        <v>75</v>
      </c>
      <c r="K277" s="57">
        <f>VLOOKUP(raw!K277,convert!$D$34:$E$40,2)</f>
        <v>100</v>
      </c>
      <c r="L277" s="57">
        <f>VLOOKUP(raw!L277,convert!$D$34:$E$40,2)</f>
        <v>80</v>
      </c>
      <c r="M277" s="57">
        <f>VLOOKUP(raw!M277,convert!$A$34:$B$40,2)</f>
        <v>100</v>
      </c>
      <c r="N277" s="57">
        <f>VLOOKUP(raw!N277,convert!$A$26:$B$31,2)</f>
        <v>50</v>
      </c>
      <c r="O277" s="57">
        <f>VLOOKUP(raw!O277,convert!$A$26:$B$31,2)</f>
        <v>0</v>
      </c>
      <c r="P277" s="57">
        <f>VLOOKUP(raw!P277,convert!$A$26:$B$31,2)</f>
        <v>25</v>
      </c>
      <c r="Q277" s="57">
        <f>VLOOKUP(raw!Q277,convert!$A$26:$B$31,2)</f>
        <v>100</v>
      </c>
      <c r="R277" s="57">
        <f>VLOOKUP(raw!R277,convert!$A$26:$B$31,2)</f>
        <v>100</v>
      </c>
      <c r="S277" s="57">
        <f>VLOOKUP(raw!S277,convert!$D$26:$E$31,2)</f>
        <v>100</v>
      </c>
      <c r="T277" s="57">
        <f>VLOOKUP(raw!T277,convert!$D$26:$E$31,2)</f>
        <v>100</v>
      </c>
      <c r="U277" s="57">
        <f>VLOOKUP(raw!U277,convert!$D$26:$E$31,2)</f>
        <v>50</v>
      </c>
      <c r="V277" s="57">
        <f>VLOOKUP(raw!V277,convert!$D$26:$E$31,2)</f>
        <v>25</v>
      </c>
      <c r="W277" s="57">
        <f>VLOOKUP(raw!W277,convert!$D$26:$E$31,2)</f>
        <v>75</v>
      </c>
      <c r="X277" s="57">
        <f>VLOOKUP(raw!X277,convert!$D$26:$E$31,2)</f>
        <v>100</v>
      </c>
      <c r="Y277" s="57">
        <f>VLOOKUP(raw!Y277,convert!$D$26:$E$31,2)</f>
        <v>100</v>
      </c>
      <c r="Z277" s="57">
        <f>VLOOKUP(raw!Z277,convert!$D$26:$E$31,2)</f>
        <v>100</v>
      </c>
      <c r="AA277" s="57">
        <f>VLOOKUP(raw!AA277,convert!$D$26:$E$31,2)</f>
        <v>100</v>
      </c>
      <c r="AB277" s="57">
        <f>VLOOKUP(raw!AB277,convert!$D$26:$E$31,2)</f>
        <v>100</v>
      </c>
      <c r="AC277" s="57">
        <f>VLOOKUP(raw!AC277,convert!$D$26:$E$31,2)</f>
        <v>100</v>
      </c>
      <c r="AD277" s="57">
        <f>VLOOKUP(raw!AD277,convert!$D$26:$E$31,2)</f>
        <v>100</v>
      </c>
      <c r="AE277" s="57" t="str">
        <f>VLOOKUP(raw!AE277,convert!$D$26:$E$31,2)</f>
        <v>.</v>
      </c>
      <c r="AF277" s="57">
        <f>VLOOKUP(raw!AF277,convert!$D$26:$E$31,2)</f>
        <v>75</v>
      </c>
      <c r="AG277" s="57">
        <f>VLOOKUP(raw!AG277,convert!$D$26:$E$31,2)</f>
        <v>50</v>
      </c>
      <c r="AH277" s="57">
        <f>VLOOKUP(raw!AH277,convert!$D$26:$E$31,2)</f>
        <v>75</v>
      </c>
      <c r="AI277" s="57">
        <f>VLOOKUP(raw!AI277,convert!$D$26:$E$31,2)</f>
        <v>25</v>
      </c>
      <c r="AJ277" s="57">
        <f>VLOOKUP(raw!AJ277,convert!$D$26:$E$31,2)</f>
        <v>25</v>
      </c>
      <c r="AK277" s="57">
        <f>VLOOKUP(raw!AK277,convert!$D$26:$E$31,2)</f>
        <v>75</v>
      </c>
      <c r="AL277" s="57">
        <f>VLOOKUP(raw!AL277,convert!$D$26:$E$31,2)</f>
        <v>100</v>
      </c>
      <c r="AM277" s="57">
        <f>VLOOKUP(raw!AM277,convert!$D$26:$E$31,2)</f>
        <v>75</v>
      </c>
      <c r="AN277" s="57"/>
      <c r="AO277" s="60">
        <f>IF(COUNT(score!AD277:AE277)=0,".",MIN(score!AD277:AE277))</f>
        <v>100</v>
      </c>
    </row>
    <row r="278" spans="1:41" x14ac:dyDescent="0.25">
      <c r="A278" s="58">
        <f>raw!$A278:$A278</f>
        <v>43343</v>
      </c>
      <c r="B278" s="59" t="str">
        <f>raw!$B278:$B278</f>
        <v>0007-0012</v>
      </c>
      <c r="C278" s="57">
        <f>VLOOKUP(raw!C278,convert!$D$26:$E$31,2)</f>
        <v>25</v>
      </c>
      <c r="D278" s="57">
        <f>VLOOKUP(raw!D278,convert!$A$13:$B$16,2)</f>
        <v>50</v>
      </c>
      <c r="E278" s="57">
        <f>VLOOKUP(raw!E278,convert!$A$13:$B$16,2)</f>
        <v>50</v>
      </c>
      <c r="F278" s="57">
        <f>VLOOKUP(raw!F278,convert!$A$8:$B$10,2)</f>
        <v>0</v>
      </c>
      <c r="G278" s="57">
        <f>VLOOKUP(raw!G278,convert!$A$8:$B$10,2)</f>
        <v>0</v>
      </c>
      <c r="H278" s="57">
        <f>VLOOKUP(raw!H278,convert!$A$8:$B$10,2)</f>
        <v>100</v>
      </c>
      <c r="I278" s="57">
        <f>VLOOKUP(raw!I278,convert!$A$8:$B$10,2)</f>
        <v>100</v>
      </c>
      <c r="J278" s="57">
        <f>VLOOKUP(raw!J278,convert!$D$26:$E$31,2)</f>
        <v>75</v>
      </c>
      <c r="K278" s="57">
        <f>VLOOKUP(raw!K278,convert!$D$34:$E$40,2)</f>
        <v>40</v>
      </c>
      <c r="L278" s="57">
        <f>VLOOKUP(raw!L278,convert!$D$34:$E$40,2)</f>
        <v>60</v>
      </c>
      <c r="M278" s="57">
        <f>VLOOKUP(raw!M278,convert!$A$34:$B$40,2)</f>
        <v>20</v>
      </c>
      <c r="N278" s="57">
        <f>VLOOKUP(raw!N278,convert!$A$26:$B$31,2)</f>
        <v>50</v>
      </c>
      <c r="O278" s="57">
        <f>VLOOKUP(raw!O278,convert!$A$26:$B$31,2)</f>
        <v>0</v>
      </c>
      <c r="P278" s="57">
        <f>VLOOKUP(raw!P278,convert!$A$26:$B$31,2)</f>
        <v>25</v>
      </c>
      <c r="Q278" s="57">
        <f>VLOOKUP(raw!Q278,convert!$A$26:$B$31,2)</f>
        <v>0</v>
      </c>
      <c r="R278" s="57">
        <f>VLOOKUP(raw!R278,convert!$A$26:$B$31,2)</f>
        <v>25</v>
      </c>
      <c r="S278" s="57">
        <f>VLOOKUP(raw!S278,convert!$D$26:$E$31,2)</f>
        <v>50</v>
      </c>
      <c r="T278" s="57">
        <f>VLOOKUP(raw!T278,convert!$D$26:$E$31,2)</f>
        <v>75</v>
      </c>
      <c r="U278" s="57">
        <f>VLOOKUP(raw!U278,convert!$D$26:$E$31,2)</f>
        <v>75</v>
      </c>
      <c r="V278" s="57">
        <f>VLOOKUP(raw!V278,convert!$D$26:$E$31,2)</f>
        <v>50</v>
      </c>
      <c r="W278" s="57">
        <f>VLOOKUP(raw!W278,convert!$D$26:$E$31,2)</f>
        <v>50</v>
      </c>
      <c r="X278" s="57">
        <f>VLOOKUP(raw!X278,convert!$D$26:$E$31,2)</f>
        <v>75</v>
      </c>
      <c r="Y278" s="57">
        <f>VLOOKUP(raw!Y278,convert!$D$26:$E$31,2)</f>
        <v>50</v>
      </c>
      <c r="Z278" s="57">
        <f>VLOOKUP(raw!Z278,convert!$D$26:$E$31,2)</f>
        <v>75</v>
      </c>
      <c r="AA278" s="57">
        <f>VLOOKUP(raw!AA278,convert!$D$26:$E$31,2)</f>
        <v>75</v>
      </c>
      <c r="AB278" s="57">
        <f>VLOOKUP(raw!AB278,convert!$D$26:$E$31,2)</f>
        <v>50</v>
      </c>
      <c r="AC278" s="57">
        <f>VLOOKUP(raw!AC278,convert!$D$26:$E$31,2)</f>
        <v>75</v>
      </c>
      <c r="AD278" s="57">
        <f>VLOOKUP(raw!AD278,convert!$D$26:$E$31,2)</f>
        <v>100</v>
      </c>
      <c r="AE278" s="57" t="str">
        <f>VLOOKUP(raw!AE278,convert!$D$26:$E$31,2)</f>
        <v>.</v>
      </c>
      <c r="AF278" s="57">
        <f>VLOOKUP(raw!AF278,convert!$D$26:$E$31,2)</f>
        <v>25</v>
      </c>
      <c r="AG278" s="57">
        <f>VLOOKUP(raw!AG278,convert!$D$26:$E$31,2)</f>
        <v>75</v>
      </c>
      <c r="AH278" s="57">
        <f>VLOOKUP(raw!AH278,convert!$D$26:$E$31,2)</f>
        <v>25</v>
      </c>
      <c r="AI278" s="57">
        <f>VLOOKUP(raw!AI278,convert!$D$26:$E$31,2)</f>
        <v>0</v>
      </c>
      <c r="AJ278" s="57">
        <f>VLOOKUP(raw!AJ278,convert!$D$26:$E$31,2)</f>
        <v>0</v>
      </c>
      <c r="AK278" s="57">
        <f>VLOOKUP(raw!AK278,convert!$D$26:$E$31,2)</f>
        <v>25</v>
      </c>
      <c r="AL278" s="57">
        <f>VLOOKUP(raw!AL278,convert!$D$26:$E$31,2)</f>
        <v>25</v>
      </c>
      <c r="AM278" s="57">
        <f>VLOOKUP(raw!AM278,convert!$D$26:$E$31,2)</f>
        <v>50</v>
      </c>
      <c r="AN278" s="57"/>
      <c r="AO278" s="60">
        <f>IF(COUNT(score!AD278:AE278)=0,".",MIN(score!AD278:AE278))</f>
        <v>100</v>
      </c>
    </row>
    <row r="279" spans="1:41" x14ac:dyDescent="0.25">
      <c r="A279" s="58">
        <f>raw!$A279:$A279</f>
        <v>43376</v>
      </c>
      <c r="B279" s="59" t="str">
        <f>raw!$B279:$B279</f>
        <v>0007-0015</v>
      </c>
      <c r="C279" s="57">
        <f>VLOOKUP(raw!C279,convert!$D$26:$E$31,2)</f>
        <v>50</v>
      </c>
      <c r="D279" s="57">
        <f>VLOOKUP(raw!D279,convert!$A$13:$B$16,2)</f>
        <v>0</v>
      </c>
      <c r="E279" s="57">
        <f>VLOOKUP(raw!E279,convert!$A$13:$B$16,2)</f>
        <v>0</v>
      </c>
      <c r="F279" s="57">
        <f>VLOOKUP(raw!F279,convert!$A$8:$B$10,2)</f>
        <v>100</v>
      </c>
      <c r="G279" s="57">
        <f>VLOOKUP(raw!G279,convert!$A$8:$B$10,2)</f>
        <v>100</v>
      </c>
      <c r="H279" s="57">
        <f>VLOOKUP(raw!H279,convert!$A$8:$B$10,2)</f>
        <v>100</v>
      </c>
      <c r="I279" s="57">
        <f>VLOOKUP(raw!I279,convert!$A$8:$B$10,2)</f>
        <v>100</v>
      </c>
      <c r="J279" s="57">
        <f>VLOOKUP(raw!J279,convert!$D$26:$E$31,2)</f>
        <v>100</v>
      </c>
      <c r="K279" s="57">
        <f>VLOOKUP(raw!K279,convert!$D$34:$E$40,2)</f>
        <v>100</v>
      </c>
      <c r="L279" s="57">
        <f>VLOOKUP(raw!L279,convert!$D$34:$E$40,2)</f>
        <v>100</v>
      </c>
      <c r="M279" s="57">
        <f>VLOOKUP(raw!M279,convert!$A$34:$B$40,2)</f>
        <v>100</v>
      </c>
      <c r="N279" s="57">
        <f>VLOOKUP(raw!N279,convert!$A$26:$B$31,2)</f>
        <v>100</v>
      </c>
      <c r="O279" s="57">
        <f>VLOOKUP(raw!O279,convert!$A$26:$B$31,2)</f>
        <v>100</v>
      </c>
      <c r="P279" s="57">
        <f>VLOOKUP(raw!P279,convert!$A$26:$B$31,2)</f>
        <v>100</v>
      </c>
      <c r="Q279" s="57">
        <f>VLOOKUP(raw!Q279,convert!$A$26:$B$31,2)</f>
        <v>100</v>
      </c>
      <c r="R279" s="57">
        <f>VLOOKUP(raw!R279,convert!$A$26:$B$31,2)</f>
        <v>100</v>
      </c>
      <c r="S279" s="57">
        <f>VLOOKUP(raw!S279,convert!$D$26:$E$31,2)</f>
        <v>100</v>
      </c>
      <c r="T279" s="57">
        <f>VLOOKUP(raw!T279,convert!$D$26:$E$31,2)</f>
        <v>100</v>
      </c>
      <c r="U279" s="57">
        <f>VLOOKUP(raw!U279,convert!$D$26:$E$31,2)</f>
        <v>100</v>
      </c>
      <c r="V279" s="57">
        <f>VLOOKUP(raw!V279,convert!$D$26:$E$31,2)</f>
        <v>100</v>
      </c>
      <c r="W279" s="57">
        <f>VLOOKUP(raw!W279,convert!$D$26:$E$31,2)</f>
        <v>100</v>
      </c>
      <c r="X279" s="57">
        <f>VLOOKUP(raw!X279,convert!$D$26:$E$31,2)</f>
        <v>100</v>
      </c>
      <c r="Y279" s="57">
        <f>VLOOKUP(raw!Y279,convert!$D$26:$E$31,2)</f>
        <v>100</v>
      </c>
      <c r="Z279" s="57">
        <f>VLOOKUP(raw!Z279,convert!$D$26:$E$31,2)</f>
        <v>100</v>
      </c>
      <c r="AA279" s="57">
        <f>VLOOKUP(raw!AA279,convert!$D$26:$E$31,2)</f>
        <v>50</v>
      </c>
      <c r="AB279" s="57">
        <f>VLOOKUP(raw!AB279,convert!$D$26:$E$31,2)</f>
        <v>100</v>
      </c>
      <c r="AC279" s="57">
        <f>VLOOKUP(raw!AC279,convert!$D$26:$E$31,2)</f>
        <v>100</v>
      </c>
      <c r="AD279" s="57">
        <f>VLOOKUP(raw!AD279,convert!$D$26:$E$31,2)</f>
        <v>100</v>
      </c>
      <c r="AE279" s="57" t="str">
        <f>VLOOKUP(raw!AE279,convert!$D$26:$E$31,2)</f>
        <v>.</v>
      </c>
      <c r="AF279" s="57">
        <f>VLOOKUP(raw!AF279,convert!$D$26:$E$31,2)</f>
        <v>25</v>
      </c>
      <c r="AG279" s="57">
        <f>VLOOKUP(raw!AG279,convert!$D$26:$E$31,2)</f>
        <v>25</v>
      </c>
      <c r="AH279" s="57">
        <f>VLOOKUP(raw!AH279,convert!$D$26:$E$31,2)</f>
        <v>50</v>
      </c>
      <c r="AI279" s="57">
        <f>VLOOKUP(raw!AI279,convert!$D$26:$E$31,2)</f>
        <v>25</v>
      </c>
      <c r="AJ279" s="57">
        <f>VLOOKUP(raw!AJ279,convert!$D$26:$E$31,2)</f>
        <v>25</v>
      </c>
      <c r="AK279" s="57">
        <f>VLOOKUP(raw!AK279,convert!$D$26:$E$31,2)</f>
        <v>100</v>
      </c>
      <c r="AL279" s="57">
        <f>VLOOKUP(raw!AL279,convert!$D$26:$E$31,2)</f>
        <v>100</v>
      </c>
      <c r="AM279" s="57">
        <f>VLOOKUP(raw!AM279,convert!$D$26:$E$31,2)</f>
        <v>100</v>
      </c>
      <c r="AN279" s="57"/>
      <c r="AO279" s="60">
        <f>IF(COUNT(score!AD279:AE279)=0,".",MIN(score!AD279:AE279))</f>
        <v>100</v>
      </c>
    </row>
    <row r="280" spans="1:41" x14ac:dyDescent="0.25">
      <c r="A280" s="58">
        <f>raw!$A280:$A280</f>
        <v>43376</v>
      </c>
      <c r="B280" s="59" t="str">
        <f>raw!$B280:$B280</f>
        <v>0007-0017</v>
      </c>
      <c r="C280" s="57">
        <f>VLOOKUP(raw!C280,convert!$D$26:$E$31,2)</f>
        <v>50</v>
      </c>
      <c r="D280" s="57">
        <f>VLOOKUP(raw!D280,convert!$A$13:$B$16,2)</f>
        <v>50</v>
      </c>
      <c r="E280" s="57">
        <f>VLOOKUP(raw!E280,convert!$A$13:$B$16,2)</f>
        <v>50</v>
      </c>
      <c r="F280" s="57">
        <f>VLOOKUP(raw!F280,convert!$A$8:$B$10,2)</f>
        <v>0</v>
      </c>
      <c r="G280" s="57">
        <f>VLOOKUP(raw!G280,convert!$A$8:$B$10,2)</f>
        <v>0</v>
      </c>
      <c r="H280" s="57">
        <f>VLOOKUP(raw!H280,convert!$A$8:$B$10,2)</f>
        <v>100</v>
      </c>
      <c r="I280" s="57">
        <f>VLOOKUP(raw!I280,convert!$A$8:$B$10,2)</f>
        <v>100</v>
      </c>
      <c r="J280" s="57">
        <f>VLOOKUP(raw!J280,convert!$D$26:$E$31,2)</f>
        <v>100</v>
      </c>
      <c r="K280" s="57">
        <f>VLOOKUP(raw!K280,convert!$D$34:$E$40,2)</f>
        <v>100</v>
      </c>
      <c r="L280" s="57">
        <f>VLOOKUP(raw!L280,convert!$D$34:$E$40,2)</f>
        <v>100</v>
      </c>
      <c r="M280" s="57">
        <f>VLOOKUP(raw!M280,convert!$A$34:$B$40,2)</f>
        <v>100</v>
      </c>
      <c r="N280" s="57">
        <f>VLOOKUP(raw!N280,convert!$A$26:$B$31,2)</f>
        <v>100</v>
      </c>
      <c r="O280" s="57">
        <f>VLOOKUP(raw!O280,convert!$A$26:$B$31,2)</f>
        <v>25</v>
      </c>
      <c r="P280" s="57">
        <f>VLOOKUP(raw!P280,convert!$A$26:$B$31,2)</f>
        <v>75</v>
      </c>
      <c r="Q280" s="57">
        <f>VLOOKUP(raw!Q280,convert!$A$26:$B$31,2)</f>
        <v>100</v>
      </c>
      <c r="R280" s="57">
        <f>VLOOKUP(raw!R280,convert!$A$26:$B$31,2)</f>
        <v>75</v>
      </c>
      <c r="S280" s="57">
        <f>VLOOKUP(raw!S280,convert!$D$26:$E$31,2)</f>
        <v>25</v>
      </c>
      <c r="T280" s="57">
        <f>VLOOKUP(raw!T280,convert!$D$26:$E$31,2)</f>
        <v>100</v>
      </c>
      <c r="U280" s="57">
        <f>VLOOKUP(raw!U280,convert!$D$26:$E$31,2)</f>
        <v>100</v>
      </c>
      <c r="V280" s="57">
        <f>VLOOKUP(raw!V280,convert!$D$26:$E$31,2)</f>
        <v>100</v>
      </c>
      <c r="W280" s="57">
        <f>VLOOKUP(raw!W280,convert!$D$26:$E$31,2)</f>
        <v>100</v>
      </c>
      <c r="X280" s="57">
        <f>VLOOKUP(raw!X280,convert!$D$26:$E$31,2)</f>
        <v>100</v>
      </c>
      <c r="Y280" s="57">
        <f>VLOOKUP(raw!Y280,convert!$D$26:$E$31,2)</f>
        <v>100</v>
      </c>
      <c r="Z280" s="57">
        <f>VLOOKUP(raw!Z280,convert!$D$26:$E$31,2)</f>
        <v>50</v>
      </c>
      <c r="AA280" s="57">
        <f>VLOOKUP(raw!AA280,convert!$D$26:$E$31,2)</f>
        <v>75</v>
      </c>
      <c r="AB280" s="57">
        <f>VLOOKUP(raw!AB280,convert!$D$26:$E$31,2)</f>
        <v>100</v>
      </c>
      <c r="AC280" s="57">
        <f>VLOOKUP(raw!AC280,convert!$D$26:$E$31,2)</f>
        <v>50</v>
      </c>
      <c r="AD280" s="57">
        <f>VLOOKUP(raw!AD280,convert!$D$26:$E$31,2)</f>
        <v>100</v>
      </c>
      <c r="AE280" s="57" t="str">
        <f>VLOOKUP(raw!AE280,convert!$D$26:$E$31,2)</f>
        <v>.</v>
      </c>
      <c r="AF280" s="57">
        <f>VLOOKUP(raw!AF280,convert!$D$26:$E$31,2)</f>
        <v>25</v>
      </c>
      <c r="AG280" s="57">
        <f>VLOOKUP(raw!AG280,convert!$D$26:$E$31,2)</f>
        <v>25</v>
      </c>
      <c r="AH280" s="57">
        <f>VLOOKUP(raw!AH280,convert!$D$26:$E$31,2)</f>
        <v>50</v>
      </c>
      <c r="AI280" s="57">
        <f>VLOOKUP(raw!AI280,convert!$D$26:$E$31,2)</f>
        <v>50</v>
      </c>
      <c r="AJ280" s="57">
        <f>VLOOKUP(raw!AJ280,convert!$D$26:$E$31,2)</f>
        <v>75</v>
      </c>
      <c r="AK280" s="57">
        <f>VLOOKUP(raw!AK280,convert!$D$26:$E$31,2)</f>
        <v>100</v>
      </c>
      <c r="AL280" s="57">
        <f>VLOOKUP(raw!AL280,convert!$D$26:$E$31,2)</f>
        <v>100</v>
      </c>
      <c r="AM280" s="57">
        <f>VLOOKUP(raw!AM280,convert!$D$26:$E$31,2)</f>
        <v>100</v>
      </c>
      <c r="AN280" s="57"/>
      <c r="AO280" s="60">
        <f>IF(COUNT(score!AD280:AE280)=0,".",MIN(score!AD280:AE280))</f>
        <v>100</v>
      </c>
    </row>
    <row r="281" spans="1:41" x14ac:dyDescent="0.25">
      <c r="A281" s="58">
        <f>raw!$A281:$A281</f>
        <v>43376</v>
      </c>
      <c r="B281" s="59" t="str">
        <f>raw!$B281:$B281</f>
        <v>0007-0019</v>
      </c>
      <c r="C281" s="57">
        <f>VLOOKUP(raw!C281,convert!$D$26:$E$31,2)</f>
        <v>50</v>
      </c>
      <c r="D281" s="57">
        <f>VLOOKUP(raw!D281,convert!$A$13:$B$16,2)</f>
        <v>0</v>
      </c>
      <c r="E281" s="57">
        <f>VLOOKUP(raw!E281,convert!$A$13:$B$16,2)</f>
        <v>0</v>
      </c>
      <c r="F281" s="57">
        <f>VLOOKUP(raw!F281,convert!$A$8:$B$10,2)</f>
        <v>100</v>
      </c>
      <c r="G281" s="57">
        <f>VLOOKUP(raw!G281,convert!$A$8:$B$10,2)</f>
        <v>100</v>
      </c>
      <c r="H281" s="57">
        <f>VLOOKUP(raw!H281,convert!$A$8:$B$10,2)</f>
        <v>100</v>
      </c>
      <c r="I281" s="57">
        <f>VLOOKUP(raw!I281,convert!$A$8:$B$10,2)</f>
        <v>100</v>
      </c>
      <c r="J281" s="57">
        <f>VLOOKUP(raw!J281,convert!$D$26:$E$31,2)</f>
        <v>0</v>
      </c>
      <c r="K281" s="57">
        <f>VLOOKUP(raw!K281,convert!$D$34:$E$40,2)</f>
        <v>100</v>
      </c>
      <c r="L281" s="57">
        <f>VLOOKUP(raw!L281,convert!$D$34:$E$40,2)</f>
        <v>100</v>
      </c>
      <c r="M281" s="57">
        <f>VLOOKUP(raw!M281,convert!$A$34:$B$40,2)</f>
        <v>100</v>
      </c>
      <c r="N281" s="57">
        <f>VLOOKUP(raw!N281,convert!$A$26:$B$31,2)</f>
        <v>50</v>
      </c>
      <c r="O281" s="57">
        <f>VLOOKUP(raw!O281,convert!$A$26:$B$31,2)</f>
        <v>100</v>
      </c>
      <c r="P281" s="57">
        <f>VLOOKUP(raw!P281,convert!$A$26:$B$31,2)</f>
        <v>100</v>
      </c>
      <c r="Q281" s="57">
        <f>VLOOKUP(raw!Q281,convert!$A$26:$B$31,2)</f>
        <v>100</v>
      </c>
      <c r="R281" s="57">
        <f>VLOOKUP(raw!R281,convert!$A$26:$B$31,2)</f>
        <v>100</v>
      </c>
      <c r="S281" s="57">
        <f>VLOOKUP(raw!S281,convert!$D$26:$E$31,2)</f>
        <v>25</v>
      </c>
      <c r="T281" s="57">
        <f>VLOOKUP(raw!T281,convert!$D$26:$E$31,2)</f>
        <v>100</v>
      </c>
      <c r="U281" s="57">
        <f>VLOOKUP(raw!U281,convert!$D$26:$E$31,2)</f>
        <v>25</v>
      </c>
      <c r="V281" s="57">
        <f>VLOOKUP(raw!V281,convert!$D$26:$E$31,2)</f>
        <v>100</v>
      </c>
      <c r="W281" s="57">
        <f>VLOOKUP(raw!W281,convert!$D$26:$E$31,2)</f>
        <v>100</v>
      </c>
      <c r="X281" s="57">
        <f>VLOOKUP(raw!X281,convert!$D$26:$E$31,2)</f>
        <v>100</v>
      </c>
      <c r="Y281" s="57">
        <f>VLOOKUP(raw!Y281,convert!$D$26:$E$31,2)</f>
        <v>100</v>
      </c>
      <c r="Z281" s="57">
        <f>VLOOKUP(raw!Z281,convert!$D$26:$E$31,2)</f>
        <v>100</v>
      </c>
      <c r="AA281" s="57">
        <f>VLOOKUP(raw!AA281,convert!$D$26:$E$31,2)</f>
        <v>100</v>
      </c>
      <c r="AB281" s="57">
        <f>VLOOKUP(raw!AB281,convert!$D$26:$E$31,2)</f>
        <v>25</v>
      </c>
      <c r="AC281" s="57">
        <f>VLOOKUP(raw!AC281,convert!$D$26:$E$31,2)</f>
        <v>100</v>
      </c>
      <c r="AD281" s="57">
        <f>VLOOKUP(raw!AD281,convert!$D$26:$E$31,2)</f>
        <v>100</v>
      </c>
      <c r="AE281" s="57" t="str">
        <f>VLOOKUP(raw!AE281,convert!$D$26:$E$31,2)</f>
        <v>.</v>
      </c>
      <c r="AF281" s="57">
        <f>VLOOKUP(raw!AF281,convert!$D$26:$E$31,2)</f>
        <v>25</v>
      </c>
      <c r="AG281" s="57">
        <f>VLOOKUP(raw!AG281,convert!$D$26:$E$31,2)</f>
        <v>25</v>
      </c>
      <c r="AH281" s="57">
        <f>VLOOKUP(raw!AH281,convert!$D$26:$E$31,2)</f>
        <v>75</v>
      </c>
      <c r="AI281" s="57">
        <f>VLOOKUP(raw!AI281,convert!$D$26:$E$31,2)</f>
        <v>75</v>
      </c>
      <c r="AJ281" s="57">
        <f>VLOOKUP(raw!AJ281,convert!$D$26:$E$31,2)</f>
        <v>25</v>
      </c>
      <c r="AK281" s="57">
        <f>VLOOKUP(raw!AK281,convert!$D$26:$E$31,2)</f>
        <v>100</v>
      </c>
      <c r="AL281" s="57">
        <f>VLOOKUP(raw!AL281,convert!$D$26:$E$31,2)</f>
        <v>100</v>
      </c>
      <c r="AM281" s="57">
        <f>VLOOKUP(raw!AM281,convert!$D$26:$E$31,2)</f>
        <v>100</v>
      </c>
      <c r="AN281" s="57"/>
      <c r="AO281" s="60">
        <f>IF(COUNT(score!AD281:AE281)=0,".",MIN(score!AD281:AE281))</f>
        <v>100</v>
      </c>
    </row>
    <row r="282" spans="1:41" x14ac:dyDescent="0.25">
      <c r="A282" s="58">
        <f>raw!$A282:$A282</f>
        <v>43376</v>
      </c>
      <c r="B282" s="59" t="str">
        <f>raw!$B282:$B282</f>
        <v>0007-0020</v>
      </c>
      <c r="C282" s="57">
        <f>VLOOKUP(raw!C282,convert!$D$26:$E$31,2)</f>
        <v>50</v>
      </c>
      <c r="D282" s="57">
        <f>VLOOKUP(raw!D282,convert!$A$13:$B$16,2)</f>
        <v>0</v>
      </c>
      <c r="E282" s="57">
        <f>VLOOKUP(raw!E282,convert!$A$13:$B$16,2)</f>
        <v>0</v>
      </c>
      <c r="F282" s="57">
        <f>VLOOKUP(raw!F282,convert!$A$8:$B$10,2)</f>
        <v>100</v>
      </c>
      <c r="G282" s="57">
        <f>VLOOKUP(raw!G282,convert!$A$8:$B$10,2)</f>
        <v>100</v>
      </c>
      <c r="H282" s="57">
        <f>VLOOKUP(raw!H282,convert!$A$8:$B$10,2)</f>
        <v>100</v>
      </c>
      <c r="I282" s="57">
        <f>VLOOKUP(raw!I282,convert!$A$8:$B$10,2)</f>
        <v>100</v>
      </c>
      <c r="J282" s="57">
        <f>VLOOKUP(raw!J282,convert!$D$26:$E$31,2)</f>
        <v>100</v>
      </c>
      <c r="K282" s="57">
        <f>VLOOKUP(raw!K282,convert!$D$34:$E$40,2)</f>
        <v>100</v>
      </c>
      <c r="L282" s="57">
        <f>VLOOKUP(raw!L282,convert!$D$34:$E$40,2)</f>
        <v>100</v>
      </c>
      <c r="M282" s="57">
        <f>VLOOKUP(raw!M282,convert!$A$34:$B$40,2)</f>
        <v>100</v>
      </c>
      <c r="N282" s="57">
        <f>VLOOKUP(raw!N282,convert!$A$26:$B$31,2)</f>
        <v>75</v>
      </c>
      <c r="O282" s="57">
        <f>VLOOKUP(raw!O282,convert!$A$26:$B$31,2)</f>
        <v>0</v>
      </c>
      <c r="P282" s="57">
        <f>VLOOKUP(raw!P282,convert!$A$26:$B$31,2)</f>
        <v>0</v>
      </c>
      <c r="Q282" s="57">
        <f>VLOOKUP(raw!Q282,convert!$A$26:$B$31,2)</f>
        <v>25</v>
      </c>
      <c r="R282" s="57">
        <f>VLOOKUP(raw!R282,convert!$A$26:$B$31,2)</f>
        <v>100</v>
      </c>
      <c r="S282" s="57">
        <f>VLOOKUP(raw!S282,convert!$D$26:$E$31,2)</f>
        <v>100</v>
      </c>
      <c r="T282" s="57">
        <f>VLOOKUP(raw!T282,convert!$D$26:$E$31,2)</f>
        <v>100</v>
      </c>
      <c r="U282" s="57">
        <f>VLOOKUP(raw!U282,convert!$D$26:$E$31,2)</f>
        <v>50</v>
      </c>
      <c r="V282" s="57">
        <f>VLOOKUP(raw!V282,convert!$D$26:$E$31,2)</f>
        <v>100</v>
      </c>
      <c r="W282" s="57">
        <f>VLOOKUP(raw!W282,convert!$D$26:$E$31,2)</f>
        <v>25</v>
      </c>
      <c r="X282" s="57">
        <f>VLOOKUP(raw!X282,convert!$D$26:$E$31,2)</f>
        <v>100</v>
      </c>
      <c r="Y282" s="57">
        <f>VLOOKUP(raw!Y282,convert!$D$26:$E$31,2)</f>
        <v>100</v>
      </c>
      <c r="Z282" s="57">
        <f>VLOOKUP(raw!Z282,convert!$D$26:$E$31,2)</f>
        <v>100</v>
      </c>
      <c r="AA282" s="57">
        <f>VLOOKUP(raw!AA282,convert!$D$26:$E$31,2)</f>
        <v>100</v>
      </c>
      <c r="AB282" s="57">
        <f>VLOOKUP(raw!AB282,convert!$D$26:$E$31,2)</f>
        <v>100</v>
      </c>
      <c r="AC282" s="57">
        <f>VLOOKUP(raw!AC282,convert!$D$26:$E$31,2)</f>
        <v>100</v>
      </c>
      <c r="AD282" s="57">
        <f>VLOOKUP(raw!AD282,convert!$D$26:$E$31,2)</f>
        <v>100</v>
      </c>
      <c r="AE282" s="57" t="str">
        <f>VLOOKUP(raw!AE282,convert!$D$26:$E$31,2)</f>
        <v>.</v>
      </c>
      <c r="AF282" s="57">
        <f>VLOOKUP(raw!AF282,convert!$D$26:$E$31,2)</f>
        <v>25</v>
      </c>
      <c r="AG282" s="57">
        <f>VLOOKUP(raw!AG282,convert!$D$26:$E$31,2)</f>
        <v>25</v>
      </c>
      <c r="AH282" s="57">
        <f>VLOOKUP(raw!AH282,convert!$D$26:$E$31,2)</f>
        <v>75</v>
      </c>
      <c r="AI282" s="57">
        <f>VLOOKUP(raw!AI282,convert!$D$26:$E$31,2)</f>
        <v>75</v>
      </c>
      <c r="AJ282" s="57">
        <f>VLOOKUP(raw!AJ282,convert!$D$26:$E$31,2)</f>
        <v>75</v>
      </c>
      <c r="AK282" s="57">
        <f>VLOOKUP(raw!AK282,convert!$D$26:$E$31,2)</f>
        <v>100</v>
      </c>
      <c r="AL282" s="57">
        <f>VLOOKUP(raw!AL282,convert!$D$26:$E$31,2)</f>
        <v>100</v>
      </c>
      <c r="AM282" s="57">
        <f>VLOOKUP(raw!AM282,convert!$D$26:$E$31,2)</f>
        <v>100</v>
      </c>
      <c r="AN282" s="57"/>
      <c r="AO282" s="60">
        <f>IF(COUNT(score!AD282:AE282)=0,".",MIN(score!AD282:AE282))</f>
        <v>100</v>
      </c>
    </row>
    <row r="283" spans="1:41" x14ac:dyDescent="0.25">
      <c r="A283" s="58">
        <f>raw!$A283:$A283</f>
        <v>43376</v>
      </c>
      <c r="B283" s="59" t="str">
        <f>raw!$B283:$B283</f>
        <v>0007-0021</v>
      </c>
      <c r="C283" s="57">
        <f>VLOOKUP(raw!C283,convert!$D$26:$E$31,2)</f>
        <v>75</v>
      </c>
      <c r="D283" s="57">
        <f>VLOOKUP(raw!D283,convert!$A$13:$B$16,2)</f>
        <v>0</v>
      </c>
      <c r="E283" s="57">
        <f>VLOOKUP(raw!E283,convert!$A$13:$B$16,2)</f>
        <v>50</v>
      </c>
      <c r="F283" s="57">
        <f>VLOOKUP(raw!F283,convert!$A$8:$B$10,2)</f>
        <v>100</v>
      </c>
      <c r="G283" s="57">
        <f>VLOOKUP(raw!G283,convert!$A$8:$B$10,2)</f>
        <v>100</v>
      </c>
      <c r="H283" s="57">
        <f>VLOOKUP(raw!H283,convert!$A$8:$B$10,2)</f>
        <v>100</v>
      </c>
      <c r="I283" s="57">
        <f>VLOOKUP(raw!I283,convert!$A$8:$B$10,2)</f>
        <v>100</v>
      </c>
      <c r="J283" s="57">
        <f>VLOOKUP(raw!J283,convert!$D$26:$E$31,2)</f>
        <v>100</v>
      </c>
      <c r="K283" s="57">
        <f>VLOOKUP(raw!K283,convert!$D$34:$E$40,2)</f>
        <v>100</v>
      </c>
      <c r="L283" s="57">
        <f>VLOOKUP(raw!L283,convert!$D$34:$E$40,2)</f>
        <v>100</v>
      </c>
      <c r="M283" s="57">
        <f>VLOOKUP(raw!M283,convert!$A$34:$B$40,2)</f>
        <v>100</v>
      </c>
      <c r="N283" s="57">
        <f>VLOOKUP(raw!N283,convert!$A$26:$B$31,2)</f>
        <v>25</v>
      </c>
      <c r="O283" s="57">
        <f>VLOOKUP(raw!O283,convert!$A$26:$B$31,2)</f>
        <v>25</v>
      </c>
      <c r="P283" s="57">
        <f>VLOOKUP(raw!P283,convert!$A$26:$B$31,2)</f>
        <v>25</v>
      </c>
      <c r="Q283" s="57">
        <f>VLOOKUP(raw!Q283,convert!$A$26:$B$31,2)</f>
        <v>25</v>
      </c>
      <c r="R283" s="57">
        <f>VLOOKUP(raw!R283,convert!$A$26:$B$31,2)</f>
        <v>25</v>
      </c>
      <c r="S283" s="57">
        <f>VLOOKUP(raw!S283,convert!$D$26:$E$31,2)</f>
        <v>25</v>
      </c>
      <c r="T283" s="57">
        <f>VLOOKUP(raw!T283,convert!$D$26:$E$31,2)</f>
        <v>100</v>
      </c>
      <c r="U283" s="57">
        <f>VLOOKUP(raw!U283,convert!$D$26:$E$31,2)</f>
        <v>100</v>
      </c>
      <c r="V283" s="57">
        <f>VLOOKUP(raw!V283,convert!$D$26:$E$31,2)</f>
        <v>50</v>
      </c>
      <c r="W283" s="57">
        <f>VLOOKUP(raw!W283,convert!$D$26:$E$31,2)</f>
        <v>25</v>
      </c>
      <c r="X283" s="57">
        <f>VLOOKUP(raw!X283,convert!$D$26:$E$31,2)</f>
        <v>100</v>
      </c>
      <c r="Y283" s="57">
        <f>VLOOKUP(raw!Y283,convert!$D$26:$E$31,2)</f>
        <v>50</v>
      </c>
      <c r="Z283" s="57">
        <f>VLOOKUP(raw!Z283,convert!$D$26:$E$31,2)</f>
        <v>100</v>
      </c>
      <c r="AA283" s="57">
        <f>VLOOKUP(raw!AA283,convert!$D$26:$E$31,2)</f>
        <v>50</v>
      </c>
      <c r="AB283" s="57">
        <f>VLOOKUP(raw!AB283,convert!$D$26:$E$31,2)</f>
        <v>50</v>
      </c>
      <c r="AC283" s="57">
        <f>VLOOKUP(raw!AC283,convert!$D$26:$E$31,2)</f>
        <v>100</v>
      </c>
      <c r="AD283" s="57">
        <f>VLOOKUP(raw!AD283,convert!$D$26:$E$31,2)</f>
        <v>100</v>
      </c>
      <c r="AE283" s="57" t="str">
        <f>VLOOKUP(raw!AE283,convert!$D$26:$E$31,2)</f>
        <v>.</v>
      </c>
      <c r="AF283" s="57">
        <f>VLOOKUP(raw!AF283,convert!$D$26:$E$31,2)</f>
        <v>25</v>
      </c>
      <c r="AG283" s="57">
        <f>VLOOKUP(raw!AG283,convert!$D$26:$E$31,2)</f>
        <v>25</v>
      </c>
      <c r="AH283" s="57">
        <f>VLOOKUP(raw!AH283,convert!$D$26:$E$31,2)</f>
        <v>25</v>
      </c>
      <c r="AI283" s="57">
        <f>VLOOKUP(raw!AI283,convert!$D$26:$E$31,2)</f>
        <v>25</v>
      </c>
      <c r="AJ283" s="57">
        <f>VLOOKUP(raw!AJ283,convert!$D$26:$E$31,2)</f>
        <v>25</v>
      </c>
      <c r="AK283" s="57">
        <f>VLOOKUP(raw!AK283,convert!$D$26:$E$31,2)</f>
        <v>25</v>
      </c>
      <c r="AL283" s="57">
        <f>VLOOKUP(raw!AL283,convert!$D$26:$E$31,2)</f>
        <v>25</v>
      </c>
      <c r="AM283" s="57">
        <f>VLOOKUP(raw!AM283,convert!$D$26:$E$31,2)</f>
        <v>100</v>
      </c>
      <c r="AN283" s="57"/>
      <c r="AO283" s="60">
        <f>IF(COUNT(score!AD283:AE283)=0,".",MIN(score!AD283:AE283))</f>
        <v>100</v>
      </c>
    </row>
    <row r="284" spans="1:41" x14ac:dyDescent="0.25">
      <c r="A284" s="58">
        <f>raw!$A284:$A284</f>
        <v>43376</v>
      </c>
      <c r="B284" s="59" t="str">
        <f>raw!$B284:$B284</f>
        <v>0007-0022</v>
      </c>
      <c r="C284" s="57">
        <f>VLOOKUP(raw!C284,convert!$D$26:$E$31,2)</f>
        <v>75</v>
      </c>
      <c r="D284" s="57">
        <f>VLOOKUP(raw!D284,convert!$A$13:$B$16,2)</f>
        <v>50</v>
      </c>
      <c r="E284" s="57">
        <f>VLOOKUP(raw!E284,convert!$A$13:$B$16,2)</f>
        <v>50</v>
      </c>
      <c r="F284" s="57">
        <f>VLOOKUP(raw!F284,convert!$A$8:$B$10,2)</f>
        <v>100</v>
      </c>
      <c r="G284" s="57">
        <f>VLOOKUP(raw!G284,convert!$A$8:$B$10,2)</f>
        <v>100</v>
      </c>
      <c r="H284" s="57">
        <f>VLOOKUP(raw!H284,convert!$A$8:$B$10,2)</f>
        <v>100</v>
      </c>
      <c r="I284" s="57">
        <f>VLOOKUP(raw!I284,convert!$A$8:$B$10,2)</f>
        <v>100</v>
      </c>
      <c r="J284" s="57">
        <f>VLOOKUP(raw!J284,convert!$D$26:$E$31,2)</f>
        <v>25</v>
      </c>
      <c r="K284" s="57">
        <f>VLOOKUP(raw!K284,convert!$D$34:$E$40,2)</f>
        <v>40</v>
      </c>
      <c r="L284" s="57">
        <f>VLOOKUP(raw!L284,convert!$D$34:$E$40,2)</f>
        <v>100</v>
      </c>
      <c r="M284" s="57">
        <f>VLOOKUP(raw!M284,convert!$A$34:$B$40,2)</f>
        <v>20</v>
      </c>
      <c r="N284" s="57">
        <f>VLOOKUP(raw!N284,convert!$A$26:$B$31,2)</f>
        <v>25</v>
      </c>
      <c r="O284" s="57">
        <f>VLOOKUP(raw!O284,convert!$A$26:$B$31,2)</f>
        <v>25</v>
      </c>
      <c r="P284" s="57">
        <f>VLOOKUP(raw!P284,convert!$A$26:$B$31,2)</f>
        <v>75</v>
      </c>
      <c r="Q284" s="57">
        <f>VLOOKUP(raw!Q284,convert!$A$26:$B$31,2)</f>
        <v>75</v>
      </c>
      <c r="R284" s="57">
        <f>VLOOKUP(raw!R284,convert!$A$26:$B$31,2)</f>
        <v>100</v>
      </c>
      <c r="S284" s="57">
        <f>VLOOKUP(raw!S284,convert!$D$26:$E$31,2)</f>
        <v>75</v>
      </c>
      <c r="T284" s="57">
        <f>VLOOKUP(raw!T284,convert!$D$26:$E$31,2)</f>
        <v>100</v>
      </c>
      <c r="U284" s="57">
        <f>VLOOKUP(raw!U284,convert!$D$26:$E$31,2)</f>
        <v>75</v>
      </c>
      <c r="V284" s="57">
        <f>VLOOKUP(raw!V284,convert!$D$26:$E$31,2)</f>
        <v>100</v>
      </c>
      <c r="W284" s="57">
        <f>VLOOKUP(raw!W284,convert!$D$26:$E$31,2)</f>
        <v>100</v>
      </c>
      <c r="X284" s="57">
        <f>VLOOKUP(raw!X284,convert!$D$26:$E$31,2)</f>
        <v>100</v>
      </c>
      <c r="Y284" s="57">
        <f>VLOOKUP(raw!Y284,convert!$D$26:$E$31,2)</f>
        <v>75</v>
      </c>
      <c r="Z284" s="57">
        <f>VLOOKUP(raw!Z284,convert!$D$26:$E$31,2)</f>
        <v>75</v>
      </c>
      <c r="AA284" s="57">
        <f>VLOOKUP(raw!AA284,convert!$D$26:$E$31,2)</f>
        <v>100</v>
      </c>
      <c r="AB284" s="57">
        <f>VLOOKUP(raw!AB284,convert!$D$26:$E$31,2)</f>
        <v>75</v>
      </c>
      <c r="AC284" s="57">
        <f>VLOOKUP(raw!AC284,convert!$D$26:$E$31,2)</f>
        <v>75</v>
      </c>
      <c r="AD284" s="57">
        <f>VLOOKUP(raw!AD284,convert!$D$26:$E$31,2)</f>
        <v>100</v>
      </c>
      <c r="AE284" s="57" t="str">
        <f>VLOOKUP(raw!AE284,convert!$D$26:$E$31,2)</f>
        <v>.</v>
      </c>
      <c r="AF284" s="57">
        <f>VLOOKUP(raw!AF284,convert!$D$26:$E$31,2)</f>
        <v>50</v>
      </c>
      <c r="AG284" s="57">
        <f>VLOOKUP(raw!AG284,convert!$D$26:$E$31,2)</f>
        <v>50</v>
      </c>
      <c r="AH284" s="57">
        <f>VLOOKUP(raw!AH284,convert!$D$26:$E$31,2)</f>
        <v>75</v>
      </c>
      <c r="AI284" s="57">
        <f>VLOOKUP(raw!AI284,convert!$D$26:$E$31,2)</f>
        <v>75</v>
      </c>
      <c r="AJ284" s="57">
        <f>VLOOKUP(raw!AJ284,convert!$D$26:$E$31,2)</f>
        <v>25</v>
      </c>
      <c r="AK284" s="57">
        <f>VLOOKUP(raw!AK284,convert!$D$26:$E$31,2)</f>
        <v>75</v>
      </c>
      <c r="AL284" s="57">
        <f>VLOOKUP(raw!AL284,convert!$D$26:$E$31,2)</f>
        <v>25</v>
      </c>
      <c r="AM284" s="57">
        <f>VLOOKUP(raw!AM284,convert!$D$26:$E$31,2)</f>
        <v>25</v>
      </c>
      <c r="AN284" s="57"/>
      <c r="AO284" s="60">
        <f>IF(COUNT(score!AD284:AE284)=0,".",MIN(score!AD284:AE284))</f>
        <v>100</v>
      </c>
    </row>
    <row r="285" spans="1:41" x14ac:dyDescent="0.25">
      <c r="A285" s="58">
        <f>raw!$A285:$A285</f>
        <v>43376</v>
      </c>
      <c r="B285" s="59" t="str">
        <f>raw!$B285:$B285</f>
        <v>0007-0023</v>
      </c>
      <c r="C285" s="57">
        <f>VLOOKUP(raw!C285,convert!$D$26:$E$31,2)</f>
        <v>100</v>
      </c>
      <c r="D285" s="57">
        <f>VLOOKUP(raw!D285,convert!$A$13:$B$16,2)</f>
        <v>100</v>
      </c>
      <c r="E285" s="57">
        <f>VLOOKUP(raw!E285,convert!$A$13:$B$16,2)</f>
        <v>100</v>
      </c>
      <c r="F285" s="57">
        <f>VLOOKUP(raw!F285,convert!$A$8:$B$10,2)</f>
        <v>100</v>
      </c>
      <c r="G285" s="57">
        <f>VLOOKUP(raw!G285,convert!$A$8:$B$10,2)</f>
        <v>100</v>
      </c>
      <c r="H285" s="57">
        <f>VLOOKUP(raw!H285,convert!$A$8:$B$10,2)</f>
        <v>100</v>
      </c>
      <c r="I285" s="57">
        <f>VLOOKUP(raw!I285,convert!$A$8:$B$10,2)</f>
        <v>100</v>
      </c>
      <c r="J285" s="57">
        <f>VLOOKUP(raw!J285,convert!$D$26:$E$31,2)</f>
        <v>100</v>
      </c>
      <c r="K285" s="57">
        <f>VLOOKUP(raw!K285,convert!$D$34:$E$40,2)</f>
        <v>100</v>
      </c>
      <c r="L285" s="57">
        <f>VLOOKUP(raw!L285,convert!$D$34:$E$40,2)</f>
        <v>100</v>
      </c>
      <c r="M285" s="57">
        <f>VLOOKUP(raw!M285,convert!$A$34:$B$40,2)</f>
        <v>100</v>
      </c>
      <c r="N285" s="57">
        <f>VLOOKUP(raw!N285,convert!$A$26:$B$31,2)</f>
        <v>100</v>
      </c>
      <c r="O285" s="57">
        <f>VLOOKUP(raw!O285,convert!$A$26:$B$31,2)</f>
        <v>100</v>
      </c>
      <c r="P285" s="57">
        <f>VLOOKUP(raw!P285,convert!$A$26:$B$31,2)</f>
        <v>100</v>
      </c>
      <c r="Q285" s="57">
        <f>VLOOKUP(raw!Q285,convert!$A$26:$B$31,2)</f>
        <v>100</v>
      </c>
      <c r="R285" s="57">
        <f>VLOOKUP(raw!R285,convert!$A$26:$B$31,2)</f>
        <v>100</v>
      </c>
      <c r="S285" s="57">
        <f>VLOOKUP(raw!S285,convert!$D$26:$E$31,2)</f>
        <v>75</v>
      </c>
      <c r="T285" s="57">
        <f>VLOOKUP(raw!T285,convert!$D$26:$E$31,2)</f>
        <v>100</v>
      </c>
      <c r="U285" s="57">
        <f>VLOOKUP(raw!U285,convert!$D$26:$E$31,2)</f>
        <v>25</v>
      </c>
      <c r="V285" s="57">
        <f>VLOOKUP(raw!V285,convert!$D$26:$E$31,2)</f>
        <v>75</v>
      </c>
      <c r="W285" s="57">
        <f>VLOOKUP(raw!W285,convert!$D$26:$E$31,2)</f>
        <v>75</v>
      </c>
      <c r="X285" s="57">
        <f>VLOOKUP(raw!X285,convert!$D$26:$E$31,2)</f>
        <v>100</v>
      </c>
      <c r="Y285" s="57">
        <f>VLOOKUP(raw!Y285,convert!$D$26:$E$31,2)</f>
        <v>100</v>
      </c>
      <c r="Z285" s="57">
        <f>VLOOKUP(raw!Z285,convert!$D$26:$E$31,2)</f>
        <v>100</v>
      </c>
      <c r="AA285" s="57">
        <f>VLOOKUP(raw!AA285,convert!$D$26:$E$31,2)</f>
        <v>100</v>
      </c>
      <c r="AB285" s="57">
        <f>VLOOKUP(raw!AB285,convert!$D$26:$E$31,2)</f>
        <v>50</v>
      </c>
      <c r="AC285" s="57">
        <f>VLOOKUP(raw!AC285,convert!$D$26:$E$31,2)</f>
        <v>100</v>
      </c>
      <c r="AD285" s="57">
        <f>VLOOKUP(raw!AD285,convert!$D$26:$E$31,2)</f>
        <v>100</v>
      </c>
      <c r="AE285" s="57" t="str">
        <f>VLOOKUP(raw!AE285,convert!$D$26:$E$31,2)</f>
        <v>.</v>
      </c>
      <c r="AF285" s="57">
        <f>VLOOKUP(raw!AF285,convert!$D$26:$E$31,2)</f>
        <v>25</v>
      </c>
      <c r="AG285" s="57">
        <f>VLOOKUP(raw!AG285,convert!$D$26:$E$31,2)</f>
        <v>25</v>
      </c>
      <c r="AH285" s="57">
        <f>VLOOKUP(raw!AH285,convert!$D$26:$E$31,2)</f>
        <v>100</v>
      </c>
      <c r="AI285" s="57">
        <f>VLOOKUP(raw!AI285,convert!$D$26:$E$31,2)</f>
        <v>100</v>
      </c>
      <c r="AJ285" s="57">
        <f>VLOOKUP(raw!AJ285,convert!$D$26:$E$31,2)</f>
        <v>25</v>
      </c>
      <c r="AK285" s="57">
        <f>VLOOKUP(raw!AK285,convert!$D$26:$E$31,2)</f>
        <v>100</v>
      </c>
      <c r="AL285" s="57">
        <f>VLOOKUP(raw!AL285,convert!$D$26:$E$31,2)</f>
        <v>100</v>
      </c>
      <c r="AM285" s="57">
        <f>VLOOKUP(raw!AM285,convert!$D$26:$E$31,2)</f>
        <v>50</v>
      </c>
      <c r="AN285" s="57"/>
      <c r="AO285" s="60">
        <f>IF(COUNT(score!AD285:AE285)=0,".",MIN(score!AD285:AE285))</f>
        <v>100</v>
      </c>
    </row>
    <row r="286" spans="1:41" x14ac:dyDescent="0.25">
      <c r="A286" s="58">
        <f>raw!$A286:$A286</f>
        <v>43376</v>
      </c>
      <c r="B286" s="59" t="str">
        <f>raw!$B286:$B286</f>
        <v>0007-0025</v>
      </c>
      <c r="C286" s="57">
        <f>VLOOKUP(raw!C286,convert!$D$26:$E$31,2)</f>
        <v>50</v>
      </c>
      <c r="D286" s="57">
        <f>VLOOKUP(raw!D286,convert!$A$13:$B$16,2)</f>
        <v>50</v>
      </c>
      <c r="E286" s="57">
        <f>VLOOKUP(raw!E286,convert!$A$13:$B$16,2)</f>
        <v>100</v>
      </c>
      <c r="F286" s="57">
        <f>VLOOKUP(raw!F286,convert!$A$8:$B$10,2)</f>
        <v>100</v>
      </c>
      <c r="G286" s="57">
        <f>VLOOKUP(raw!G286,convert!$A$8:$B$10,2)</f>
        <v>100</v>
      </c>
      <c r="H286" s="57">
        <f>VLOOKUP(raw!H286,convert!$A$8:$B$10,2)</f>
        <v>100</v>
      </c>
      <c r="I286" s="57">
        <f>VLOOKUP(raw!I286,convert!$A$8:$B$10,2)</f>
        <v>100</v>
      </c>
      <c r="J286" s="57">
        <f>VLOOKUP(raw!J286,convert!$D$26:$E$31,2)</f>
        <v>75</v>
      </c>
      <c r="K286" s="57">
        <f>VLOOKUP(raw!K286,convert!$D$34:$E$40,2)</f>
        <v>100</v>
      </c>
      <c r="L286" s="57">
        <f>VLOOKUP(raw!L286,convert!$D$34:$E$40,2)</f>
        <v>100</v>
      </c>
      <c r="M286" s="57">
        <f>VLOOKUP(raw!M286,convert!$A$34:$B$40,2)</f>
        <v>100</v>
      </c>
      <c r="N286" s="57">
        <f>VLOOKUP(raw!N286,convert!$A$26:$B$31,2)</f>
        <v>50</v>
      </c>
      <c r="O286" s="57">
        <f>VLOOKUP(raw!O286,convert!$A$26:$B$31,2)</f>
        <v>75</v>
      </c>
      <c r="P286" s="57">
        <f>VLOOKUP(raw!P286,convert!$A$26:$B$31,2)</f>
        <v>75</v>
      </c>
      <c r="Q286" s="57">
        <f>VLOOKUP(raw!Q286,convert!$A$26:$B$31,2)</f>
        <v>75</v>
      </c>
      <c r="R286" s="57">
        <f>VLOOKUP(raw!R286,convert!$A$26:$B$31,2)</f>
        <v>75</v>
      </c>
      <c r="S286" s="57">
        <f>VLOOKUP(raw!S286,convert!$D$26:$E$31,2)</f>
        <v>25</v>
      </c>
      <c r="T286" s="57">
        <f>VLOOKUP(raw!T286,convert!$D$26:$E$31,2)</f>
        <v>100</v>
      </c>
      <c r="U286" s="57">
        <f>VLOOKUP(raw!U286,convert!$D$26:$E$31,2)</f>
        <v>25</v>
      </c>
      <c r="V286" s="57">
        <f>VLOOKUP(raw!V286,convert!$D$26:$E$31,2)</f>
        <v>75</v>
      </c>
      <c r="W286" s="57">
        <f>VLOOKUP(raw!W286,convert!$D$26:$E$31,2)</f>
        <v>75</v>
      </c>
      <c r="X286" s="57">
        <f>VLOOKUP(raw!X286,convert!$D$26:$E$31,2)</f>
        <v>100</v>
      </c>
      <c r="Y286" s="57">
        <f>VLOOKUP(raw!Y286,convert!$D$26:$E$31,2)</f>
        <v>100</v>
      </c>
      <c r="Z286" s="57">
        <f>VLOOKUP(raw!Z286,convert!$D$26:$E$31,2)</f>
        <v>100</v>
      </c>
      <c r="AA286" s="57">
        <f>VLOOKUP(raw!AA286,convert!$D$26:$E$31,2)</f>
        <v>100</v>
      </c>
      <c r="AB286" s="57">
        <f>VLOOKUP(raw!AB286,convert!$D$26:$E$31,2)</f>
        <v>100</v>
      </c>
      <c r="AC286" s="57">
        <f>VLOOKUP(raw!AC286,convert!$D$26:$E$31,2)</f>
        <v>100</v>
      </c>
      <c r="AD286" s="57">
        <f>VLOOKUP(raw!AD286,convert!$D$26:$E$31,2)</f>
        <v>100</v>
      </c>
      <c r="AE286" s="57" t="str">
        <f>VLOOKUP(raw!AE286,convert!$D$26:$E$31,2)</f>
        <v>.</v>
      </c>
      <c r="AF286" s="57">
        <f>VLOOKUP(raw!AF286,convert!$D$26:$E$31,2)</f>
        <v>25</v>
      </c>
      <c r="AG286" s="57">
        <f>VLOOKUP(raw!AG286,convert!$D$26:$E$31,2)</f>
        <v>25</v>
      </c>
      <c r="AH286" s="57">
        <f>VLOOKUP(raw!AH286,convert!$D$26:$E$31,2)</f>
        <v>100</v>
      </c>
      <c r="AI286" s="57">
        <f>VLOOKUP(raw!AI286,convert!$D$26:$E$31,2)</f>
        <v>100</v>
      </c>
      <c r="AJ286" s="57">
        <f>VLOOKUP(raw!AJ286,convert!$D$26:$E$31,2)</f>
        <v>25</v>
      </c>
      <c r="AK286" s="57">
        <f>VLOOKUP(raw!AK286,convert!$D$26:$E$31,2)</f>
        <v>100</v>
      </c>
      <c r="AL286" s="57">
        <f>VLOOKUP(raw!AL286,convert!$D$26:$E$31,2)</f>
        <v>100</v>
      </c>
      <c r="AM286" s="57">
        <f>VLOOKUP(raw!AM286,convert!$D$26:$E$31,2)</f>
        <v>25</v>
      </c>
      <c r="AN286" s="57"/>
      <c r="AO286" s="60">
        <f>IF(COUNT(score!AD286:AE286)=0,".",MIN(score!AD286:AE286))</f>
        <v>100</v>
      </c>
    </row>
    <row r="287" spans="1:41" x14ac:dyDescent="0.25">
      <c r="A287" s="58">
        <f>raw!$A287:$A287</f>
        <v>43376</v>
      </c>
      <c r="B287" s="59" t="str">
        <f>raw!$B287:$B287</f>
        <v>0007-0026</v>
      </c>
      <c r="C287" s="57">
        <f>VLOOKUP(raw!C287,convert!$D$26:$E$31,2)</f>
        <v>50</v>
      </c>
      <c r="D287" s="57">
        <f>VLOOKUP(raw!D287,convert!$A$13:$B$16,2)</f>
        <v>50</v>
      </c>
      <c r="E287" s="57">
        <f>VLOOKUP(raw!E287,convert!$A$13:$B$16,2)</f>
        <v>50</v>
      </c>
      <c r="F287" s="57">
        <f>VLOOKUP(raw!F287,convert!$A$8:$B$10,2)</f>
        <v>100</v>
      </c>
      <c r="G287" s="57">
        <f>VLOOKUP(raw!G287,convert!$A$8:$B$10,2)</f>
        <v>100</v>
      </c>
      <c r="H287" s="57">
        <f>VLOOKUP(raw!H287,convert!$A$8:$B$10,2)</f>
        <v>100</v>
      </c>
      <c r="I287" s="57">
        <f>VLOOKUP(raw!I287,convert!$A$8:$B$10,2)</f>
        <v>100</v>
      </c>
      <c r="J287" s="57">
        <f>VLOOKUP(raw!J287,convert!$D$26:$E$31,2)</f>
        <v>100</v>
      </c>
      <c r="K287" s="57">
        <f>VLOOKUP(raw!K287,convert!$D$34:$E$40,2)</f>
        <v>100</v>
      </c>
      <c r="L287" s="57">
        <f>VLOOKUP(raw!L287,convert!$D$34:$E$40,2)</f>
        <v>40</v>
      </c>
      <c r="M287" s="57">
        <f>VLOOKUP(raw!M287,convert!$A$34:$B$40,2)</f>
        <v>100</v>
      </c>
      <c r="N287" s="57">
        <f>VLOOKUP(raw!N287,convert!$A$26:$B$31,2)</f>
        <v>100</v>
      </c>
      <c r="O287" s="57">
        <f>VLOOKUP(raw!O287,convert!$A$26:$B$31,2)</f>
        <v>25</v>
      </c>
      <c r="P287" s="57">
        <f>VLOOKUP(raw!P287,convert!$A$26:$B$31,2)</f>
        <v>25</v>
      </c>
      <c r="Q287" s="57">
        <f>VLOOKUP(raw!Q287,convert!$A$26:$B$31,2)</f>
        <v>75</v>
      </c>
      <c r="R287" s="57">
        <f>VLOOKUP(raw!R287,convert!$A$26:$B$31,2)</f>
        <v>75</v>
      </c>
      <c r="S287" s="57">
        <f>VLOOKUP(raw!S287,convert!$D$26:$E$31,2)</f>
        <v>75</v>
      </c>
      <c r="T287" s="57">
        <f>VLOOKUP(raw!T287,convert!$D$26:$E$31,2)</f>
        <v>100</v>
      </c>
      <c r="U287" s="57">
        <f>VLOOKUP(raw!U287,convert!$D$26:$E$31,2)</f>
        <v>0</v>
      </c>
      <c r="V287" s="57">
        <f>VLOOKUP(raw!V287,convert!$D$26:$E$31,2)</f>
        <v>75</v>
      </c>
      <c r="W287" s="57">
        <f>VLOOKUP(raw!W287,convert!$D$26:$E$31,2)</f>
        <v>100</v>
      </c>
      <c r="X287" s="57">
        <f>VLOOKUP(raw!X287,convert!$D$26:$E$31,2)</f>
        <v>75</v>
      </c>
      <c r="Y287" s="57">
        <f>VLOOKUP(raw!Y287,convert!$D$26:$E$31,2)</f>
        <v>100</v>
      </c>
      <c r="Z287" s="57">
        <f>VLOOKUP(raw!Z287,convert!$D$26:$E$31,2)</f>
        <v>100</v>
      </c>
      <c r="AA287" s="57">
        <f>VLOOKUP(raw!AA287,convert!$D$26:$E$31,2)</f>
        <v>25</v>
      </c>
      <c r="AB287" s="57">
        <f>VLOOKUP(raw!AB287,convert!$D$26:$E$31,2)</f>
        <v>75</v>
      </c>
      <c r="AC287" s="57">
        <f>VLOOKUP(raw!AC287,convert!$D$26:$E$31,2)</f>
        <v>75</v>
      </c>
      <c r="AD287" s="57">
        <f>VLOOKUP(raw!AD287,convert!$D$26:$E$31,2)</f>
        <v>100</v>
      </c>
      <c r="AE287" s="57" t="str">
        <f>VLOOKUP(raw!AE287,convert!$D$26:$E$31,2)</f>
        <v>.</v>
      </c>
      <c r="AF287" s="57">
        <f>VLOOKUP(raw!AF287,convert!$D$26:$E$31,2)</f>
        <v>25</v>
      </c>
      <c r="AG287" s="57">
        <f>VLOOKUP(raw!AG287,convert!$D$26:$E$31,2)</f>
        <v>25</v>
      </c>
      <c r="AH287" s="57">
        <f>VLOOKUP(raw!AH287,convert!$D$26:$E$31,2)</f>
        <v>75</v>
      </c>
      <c r="AI287" s="57">
        <f>VLOOKUP(raw!AI287,convert!$D$26:$E$31,2)</f>
        <v>75</v>
      </c>
      <c r="AJ287" s="57">
        <f>VLOOKUP(raw!AJ287,convert!$D$26:$E$31,2)</f>
        <v>25</v>
      </c>
      <c r="AK287" s="57">
        <f>VLOOKUP(raw!AK287,convert!$D$26:$E$31,2)</f>
        <v>75</v>
      </c>
      <c r="AL287" s="57">
        <f>VLOOKUP(raw!AL287,convert!$D$26:$E$31,2)</f>
        <v>100</v>
      </c>
      <c r="AM287" s="57">
        <f>VLOOKUP(raw!AM287,convert!$D$26:$E$31,2)</f>
        <v>100</v>
      </c>
      <c r="AN287" s="57"/>
      <c r="AO287" s="60">
        <f>IF(COUNT(score!AD287:AE287)=0,".",MIN(score!AD287:AE287))</f>
        <v>100</v>
      </c>
    </row>
    <row r="288" spans="1:41" x14ac:dyDescent="0.25">
      <c r="A288" s="58">
        <f>raw!$A288:$A288</f>
        <v>43376</v>
      </c>
      <c r="B288" s="59" t="str">
        <f>raw!$B288:$B288</f>
        <v>0007-0028</v>
      </c>
      <c r="C288" s="57">
        <f>VLOOKUP(raw!C288,convert!$D$26:$E$31,2)</f>
        <v>25</v>
      </c>
      <c r="D288" s="57">
        <f>VLOOKUP(raw!D288,convert!$A$13:$B$16,2)</f>
        <v>0</v>
      </c>
      <c r="E288" s="57">
        <f>VLOOKUP(raw!E288,convert!$A$13:$B$16,2)</f>
        <v>0</v>
      </c>
      <c r="F288" s="57">
        <f>VLOOKUP(raw!F288,convert!$A$8:$B$10,2)</f>
        <v>100</v>
      </c>
      <c r="G288" s="57">
        <f>VLOOKUP(raw!G288,convert!$A$8:$B$10,2)</f>
        <v>100</v>
      </c>
      <c r="H288" s="57">
        <f>VLOOKUP(raw!H288,convert!$A$8:$B$10,2)</f>
        <v>100</v>
      </c>
      <c r="I288" s="57">
        <f>VLOOKUP(raw!I288,convert!$A$8:$B$10,2)</f>
        <v>100</v>
      </c>
      <c r="J288" s="57">
        <f>VLOOKUP(raw!J288,convert!$D$26:$E$31,2)</f>
        <v>0</v>
      </c>
      <c r="K288" s="57">
        <f>VLOOKUP(raw!K288,convert!$D$34:$E$40,2)</f>
        <v>60</v>
      </c>
      <c r="L288" s="57">
        <f>VLOOKUP(raw!L288,convert!$D$34:$E$40,2)</f>
        <v>40</v>
      </c>
      <c r="M288" s="57">
        <f>VLOOKUP(raw!M288,convert!$A$34:$B$40,2)</f>
        <v>80</v>
      </c>
      <c r="N288" s="57">
        <f>VLOOKUP(raw!N288,convert!$A$26:$B$31,2)</f>
        <v>75</v>
      </c>
      <c r="O288" s="57">
        <f>VLOOKUP(raw!O288,convert!$A$26:$B$31,2)</f>
        <v>75</v>
      </c>
      <c r="P288" s="57">
        <f>VLOOKUP(raw!P288,convert!$A$26:$B$31,2)</f>
        <v>75</v>
      </c>
      <c r="Q288" s="57">
        <f>VLOOKUP(raw!Q288,convert!$A$26:$B$31,2)</f>
        <v>50</v>
      </c>
      <c r="R288" s="57">
        <f>VLOOKUP(raw!R288,convert!$A$26:$B$31,2)</f>
        <v>75</v>
      </c>
      <c r="S288" s="57">
        <f>VLOOKUP(raw!S288,convert!$D$26:$E$31,2)</f>
        <v>25</v>
      </c>
      <c r="T288" s="57">
        <f>VLOOKUP(raw!T288,convert!$D$26:$E$31,2)</f>
        <v>100</v>
      </c>
      <c r="U288" s="57">
        <f>VLOOKUP(raw!U288,convert!$D$26:$E$31,2)</f>
        <v>25</v>
      </c>
      <c r="V288" s="57">
        <f>VLOOKUP(raw!V288,convert!$D$26:$E$31,2)</f>
        <v>100</v>
      </c>
      <c r="W288" s="57">
        <f>VLOOKUP(raw!W288,convert!$D$26:$E$31,2)</f>
        <v>100</v>
      </c>
      <c r="X288" s="57">
        <f>VLOOKUP(raw!X288,convert!$D$26:$E$31,2)</f>
        <v>100</v>
      </c>
      <c r="Y288" s="57">
        <f>VLOOKUP(raw!Y288,convert!$D$26:$E$31,2)</f>
        <v>100</v>
      </c>
      <c r="Z288" s="57">
        <f>VLOOKUP(raw!Z288,convert!$D$26:$E$31,2)</f>
        <v>100</v>
      </c>
      <c r="AA288" s="57">
        <f>VLOOKUP(raw!AA288,convert!$D$26:$E$31,2)</f>
        <v>100</v>
      </c>
      <c r="AB288" s="57">
        <f>VLOOKUP(raw!AB288,convert!$D$26:$E$31,2)</f>
        <v>100</v>
      </c>
      <c r="AC288" s="57">
        <f>VLOOKUP(raw!AC288,convert!$D$26:$E$31,2)</f>
        <v>100</v>
      </c>
      <c r="AD288" s="57">
        <f>VLOOKUP(raw!AD288,convert!$D$26:$E$31,2)</f>
        <v>100</v>
      </c>
      <c r="AE288" s="57" t="str">
        <f>VLOOKUP(raw!AE288,convert!$D$26:$E$31,2)</f>
        <v>.</v>
      </c>
      <c r="AF288" s="57">
        <f>VLOOKUP(raw!AF288,convert!$D$26:$E$31,2)</f>
        <v>25</v>
      </c>
      <c r="AG288" s="57">
        <f>VLOOKUP(raw!AG288,convert!$D$26:$E$31,2)</f>
        <v>25</v>
      </c>
      <c r="AH288" s="57">
        <f>VLOOKUP(raw!AH288,convert!$D$26:$E$31,2)</f>
        <v>25</v>
      </c>
      <c r="AI288" s="57">
        <f>VLOOKUP(raw!AI288,convert!$D$26:$E$31,2)</f>
        <v>75</v>
      </c>
      <c r="AJ288" s="57">
        <f>VLOOKUP(raw!AJ288,convert!$D$26:$E$31,2)</f>
        <v>25</v>
      </c>
      <c r="AK288" s="57">
        <f>VLOOKUP(raw!AK288,convert!$D$26:$E$31,2)</f>
        <v>75</v>
      </c>
      <c r="AL288" s="57">
        <f>VLOOKUP(raw!AL288,convert!$D$26:$E$31,2)</f>
        <v>100</v>
      </c>
      <c r="AM288" s="57">
        <f>VLOOKUP(raw!AM288,convert!$D$26:$E$31,2)</f>
        <v>100</v>
      </c>
      <c r="AN288" s="57"/>
      <c r="AO288" s="60">
        <f>IF(COUNT(score!AD288:AE288)=0,".",MIN(score!AD288:AE288))</f>
        <v>100</v>
      </c>
    </row>
    <row r="289" spans="1:41" x14ac:dyDescent="0.25">
      <c r="A289" s="58">
        <f>raw!$A289:$A289</f>
        <v>43376</v>
      </c>
      <c r="B289" s="59" t="str">
        <f>raw!$B289:$B289</f>
        <v>0007-0030</v>
      </c>
      <c r="C289" s="57">
        <f>VLOOKUP(raw!C289,convert!$D$26:$E$31,2)</f>
        <v>75</v>
      </c>
      <c r="D289" s="57">
        <f>VLOOKUP(raw!D289,convert!$A$13:$B$16,2)</f>
        <v>100</v>
      </c>
      <c r="E289" s="57">
        <f>VLOOKUP(raw!E289,convert!$A$13:$B$16,2)</f>
        <v>100</v>
      </c>
      <c r="F289" s="57">
        <f>VLOOKUP(raw!F289,convert!$A$8:$B$10,2)</f>
        <v>100</v>
      </c>
      <c r="G289" s="57">
        <f>VLOOKUP(raw!G289,convert!$A$8:$B$10,2)</f>
        <v>100</v>
      </c>
      <c r="H289" s="57">
        <f>VLOOKUP(raw!H289,convert!$A$8:$B$10,2)</f>
        <v>100</v>
      </c>
      <c r="I289" s="57">
        <f>VLOOKUP(raw!I289,convert!$A$8:$B$10,2)</f>
        <v>100</v>
      </c>
      <c r="J289" s="57">
        <f>VLOOKUP(raw!J289,convert!$D$26:$E$31,2)</f>
        <v>75</v>
      </c>
      <c r="K289" s="57">
        <f>VLOOKUP(raw!K289,convert!$D$34:$E$40,2)</f>
        <v>100</v>
      </c>
      <c r="L289" s="57">
        <f>VLOOKUP(raw!L289,convert!$D$34:$E$40,2)</f>
        <v>100</v>
      </c>
      <c r="M289" s="57">
        <f>VLOOKUP(raw!M289,convert!$A$34:$B$40,2)</f>
        <v>100</v>
      </c>
      <c r="N289" s="57">
        <f>VLOOKUP(raw!N289,convert!$A$26:$B$31,2)</f>
        <v>100</v>
      </c>
      <c r="O289" s="57">
        <f>VLOOKUP(raw!O289,convert!$A$26:$B$31,2)</f>
        <v>100</v>
      </c>
      <c r="P289" s="57">
        <f>VLOOKUP(raw!P289,convert!$A$26:$B$31,2)</f>
        <v>100</v>
      </c>
      <c r="Q289" s="57">
        <f>VLOOKUP(raw!Q289,convert!$A$26:$B$31,2)</f>
        <v>100</v>
      </c>
      <c r="R289" s="57">
        <f>VLOOKUP(raw!R289,convert!$A$26:$B$31,2)</f>
        <v>100</v>
      </c>
      <c r="S289" s="57">
        <f>VLOOKUP(raw!S289,convert!$D$26:$E$31,2)</f>
        <v>50</v>
      </c>
      <c r="T289" s="57">
        <f>VLOOKUP(raw!T289,convert!$D$26:$E$31,2)</f>
        <v>25</v>
      </c>
      <c r="U289" s="57">
        <f>VLOOKUP(raw!U289,convert!$D$26:$E$31,2)</f>
        <v>100</v>
      </c>
      <c r="V289" s="57">
        <f>VLOOKUP(raw!V289,convert!$D$26:$E$31,2)</f>
        <v>75</v>
      </c>
      <c r="W289" s="57">
        <f>VLOOKUP(raw!W289,convert!$D$26:$E$31,2)</f>
        <v>75</v>
      </c>
      <c r="X289" s="57">
        <f>VLOOKUP(raw!X289,convert!$D$26:$E$31,2)</f>
        <v>100</v>
      </c>
      <c r="Y289" s="57">
        <f>VLOOKUP(raw!Y289,convert!$D$26:$E$31,2)</f>
        <v>100</v>
      </c>
      <c r="Z289" s="57">
        <f>VLOOKUP(raw!Z289,convert!$D$26:$E$31,2)</f>
        <v>100</v>
      </c>
      <c r="AA289" s="57">
        <f>VLOOKUP(raw!AA289,convert!$D$26:$E$31,2)</f>
        <v>100</v>
      </c>
      <c r="AB289" s="57">
        <f>VLOOKUP(raw!AB289,convert!$D$26:$E$31,2)</f>
        <v>50</v>
      </c>
      <c r="AC289" s="57">
        <f>VLOOKUP(raw!AC289,convert!$D$26:$E$31,2)</f>
        <v>100</v>
      </c>
      <c r="AD289" s="57">
        <f>VLOOKUP(raw!AD289,convert!$D$26:$E$31,2)</f>
        <v>100</v>
      </c>
      <c r="AE289" s="57" t="str">
        <f>VLOOKUP(raw!AE289,convert!$D$26:$E$31,2)</f>
        <v>.</v>
      </c>
      <c r="AF289" s="57">
        <f>VLOOKUP(raw!AF289,convert!$D$26:$E$31,2)</f>
        <v>25</v>
      </c>
      <c r="AG289" s="57">
        <f>VLOOKUP(raw!AG289,convert!$D$26:$E$31,2)</f>
        <v>50</v>
      </c>
      <c r="AH289" s="57">
        <f>VLOOKUP(raw!AH289,convert!$D$26:$E$31,2)</f>
        <v>100</v>
      </c>
      <c r="AI289" s="57">
        <f>VLOOKUP(raw!AI289,convert!$D$26:$E$31,2)</f>
        <v>100</v>
      </c>
      <c r="AJ289" s="57">
        <f>VLOOKUP(raw!AJ289,convert!$D$26:$E$31,2)</f>
        <v>25</v>
      </c>
      <c r="AK289" s="57">
        <f>VLOOKUP(raw!AK289,convert!$D$26:$E$31,2)</f>
        <v>100</v>
      </c>
      <c r="AL289" s="57">
        <f>VLOOKUP(raw!AL289,convert!$D$26:$E$31,2)</f>
        <v>100</v>
      </c>
      <c r="AM289" s="57">
        <f>VLOOKUP(raw!AM289,convert!$D$26:$E$31,2)</f>
        <v>100</v>
      </c>
      <c r="AN289" s="57"/>
      <c r="AO289" s="60">
        <f>IF(COUNT(score!AD289:AE289)=0,".",MIN(score!AD289:AE289))</f>
        <v>100</v>
      </c>
    </row>
    <row r="290" spans="1:41" x14ac:dyDescent="0.25">
      <c r="A290" s="58">
        <f>raw!$A290:$A290</f>
        <v>43376</v>
      </c>
      <c r="B290" s="59" t="str">
        <f>raw!$B290:$B290</f>
        <v>0007-0031</v>
      </c>
      <c r="C290" s="57">
        <f>VLOOKUP(raw!C290,convert!$D$26:$E$31,2)</f>
        <v>25</v>
      </c>
      <c r="D290" s="57">
        <f>VLOOKUP(raw!D290,convert!$A$13:$B$16,2)</f>
        <v>0</v>
      </c>
      <c r="E290" s="57">
        <f>VLOOKUP(raw!E290,convert!$A$13:$B$16,2)</f>
        <v>50</v>
      </c>
      <c r="F290" s="57">
        <f>VLOOKUP(raw!F290,convert!$A$8:$B$10,2)</f>
        <v>0</v>
      </c>
      <c r="G290" s="57">
        <f>VLOOKUP(raw!G290,convert!$A$8:$B$10,2)</f>
        <v>0</v>
      </c>
      <c r="H290" s="57">
        <f>VLOOKUP(raw!H290,convert!$A$8:$B$10,2)</f>
        <v>100</v>
      </c>
      <c r="I290" s="57">
        <f>VLOOKUP(raw!I290,convert!$A$8:$B$10,2)</f>
        <v>100</v>
      </c>
      <c r="J290" s="57">
        <f>VLOOKUP(raw!J290,convert!$D$26:$E$31,2)</f>
        <v>100</v>
      </c>
      <c r="K290" s="57">
        <f>VLOOKUP(raw!K290,convert!$D$34:$E$40,2)</f>
        <v>100</v>
      </c>
      <c r="L290" s="57">
        <f>VLOOKUP(raw!L290,convert!$D$34:$E$40,2)</f>
        <v>100</v>
      </c>
      <c r="M290" s="57">
        <f>VLOOKUP(raw!M290,convert!$A$34:$B$40,2)</f>
        <v>100</v>
      </c>
      <c r="N290" s="57">
        <f>VLOOKUP(raw!N290,convert!$A$26:$B$31,2)</f>
        <v>100</v>
      </c>
      <c r="O290" s="57">
        <f>VLOOKUP(raw!O290,convert!$A$26:$B$31,2)</f>
        <v>100</v>
      </c>
      <c r="P290" s="57">
        <f>VLOOKUP(raw!P290,convert!$A$26:$B$31,2)</f>
        <v>100</v>
      </c>
      <c r="Q290" s="57">
        <f>VLOOKUP(raw!Q290,convert!$A$26:$B$31,2)</f>
        <v>100</v>
      </c>
      <c r="R290" s="57">
        <f>VLOOKUP(raw!R290,convert!$A$26:$B$31,2)</f>
        <v>25</v>
      </c>
      <c r="S290" s="57">
        <f>VLOOKUP(raw!S290,convert!$D$26:$E$31,2)</f>
        <v>75</v>
      </c>
      <c r="T290" s="57">
        <f>VLOOKUP(raw!T290,convert!$D$26:$E$31,2)</f>
        <v>75</v>
      </c>
      <c r="U290" s="57">
        <f>VLOOKUP(raw!U290,convert!$D$26:$E$31,2)</f>
        <v>100</v>
      </c>
      <c r="V290" s="57">
        <f>VLOOKUP(raw!V290,convert!$D$26:$E$31,2)</f>
        <v>100</v>
      </c>
      <c r="W290" s="57">
        <f>VLOOKUP(raw!W290,convert!$D$26:$E$31,2)</f>
        <v>100</v>
      </c>
      <c r="X290" s="57">
        <f>VLOOKUP(raw!X290,convert!$D$26:$E$31,2)</f>
        <v>100</v>
      </c>
      <c r="Y290" s="57">
        <f>VLOOKUP(raw!Y290,convert!$D$26:$E$31,2)</f>
        <v>100</v>
      </c>
      <c r="Z290" s="57">
        <f>VLOOKUP(raw!Z290,convert!$D$26:$E$31,2)</f>
        <v>100</v>
      </c>
      <c r="AA290" s="57">
        <f>VLOOKUP(raw!AA290,convert!$D$26:$E$31,2)</f>
        <v>100</v>
      </c>
      <c r="AB290" s="57">
        <f>VLOOKUP(raw!AB290,convert!$D$26:$E$31,2)</f>
        <v>50</v>
      </c>
      <c r="AC290" s="57">
        <f>VLOOKUP(raw!AC290,convert!$D$26:$E$31,2)</f>
        <v>100</v>
      </c>
      <c r="AD290" s="57">
        <f>VLOOKUP(raw!AD290,convert!$D$26:$E$31,2)</f>
        <v>100</v>
      </c>
      <c r="AE290" s="57" t="str">
        <f>VLOOKUP(raw!AE290,convert!$D$26:$E$31,2)</f>
        <v>.</v>
      </c>
      <c r="AF290" s="57">
        <f>VLOOKUP(raw!AF290,convert!$D$26:$E$31,2)</f>
        <v>25</v>
      </c>
      <c r="AG290" s="57">
        <f>VLOOKUP(raw!AG290,convert!$D$26:$E$31,2)</f>
        <v>25</v>
      </c>
      <c r="AH290" s="57">
        <f>VLOOKUP(raw!AH290,convert!$D$26:$E$31,2)</f>
        <v>25</v>
      </c>
      <c r="AI290" s="57">
        <f>VLOOKUP(raw!AI290,convert!$D$26:$E$31,2)</f>
        <v>25</v>
      </c>
      <c r="AJ290" s="57">
        <f>VLOOKUP(raw!AJ290,convert!$D$26:$E$31,2)</f>
        <v>25</v>
      </c>
      <c r="AK290" s="57">
        <f>VLOOKUP(raw!AK290,convert!$D$26:$E$31,2)</f>
        <v>100</v>
      </c>
      <c r="AL290" s="57">
        <f>VLOOKUP(raw!AL290,convert!$D$26:$E$31,2)</f>
        <v>100</v>
      </c>
      <c r="AM290" s="57">
        <f>VLOOKUP(raw!AM290,convert!$D$26:$E$31,2)</f>
        <v>25</v>
      </c>
      <c r="AN290" s="57"/>
      <c r="AO290" s="60">
        <f>IF(COUNT(score!AD290:AE290)=0,".",MIN(score!AD290:AE290))</f>
        <v>100</v>
      </c>
    </row>
    <row r="291" spans="1:41" x14ac:dyDescent="0.25">
      <c r="A291" s="58">
        <f>raw!$A291:$A291</f>
        <v>43376</v>
      </c>
      <c r="B291" s="59" t="str">
        <f>raw!$B291:$B291</f>
        <v>0007-0033</v>
      </c>
      <c r="C291" s="57">
        <f>VLOOKUP(raw!C291,convert!$D$26:$E$31,2)</f>
        <v>50</v>
      </c>
      <c r="D291" s="57">
        <f>VLOOKUP(raw!D291,convert!$A$13:$B$16,2)</f>
        <v>50</v>
      </c>
      <c r="E291" s="57">
        <f>VLOOKUP(raw!E291,convert!$A$13:$B$16,2)</f>
        <v>50</v>
      </c>
      <c r="F291" s="57">
        <f>VLOOKUP(raw!F291,convert!$A$8:$B$10,2)</f>
        <v>100</v>
      </c>
      <c r="G291" s="57">
        <f>VLOOKUP(raw!G291,convert!$A$8:$B$10,2)</f>
        <v>100</v>
      </c>
      <c r="H291" s="57">
        <f>VLOOKUP(raw!H291,convert!$A$8:$B$10,2)</f>
        <v>100</v>
      </c>
      <c r="I291" s="57">
        <f>VLOOKUP(raw!I291,convert!$A$8:$B$10,2)</f>
        <v>100</v>
      </c>
      <c r="J291" s="57">
        <f>VLOOKUP(raw!J291,convert!$D$26:$E$31,2)</f>
        <v>75</v>
      </c>
      <c r="K291" s="57">
        <f>VLOOKUP(raw!K291,convert!$D$34:$E$40,2)</f>
        <v>100</v>
      </c>
      <c r="L291" s="57">
        <f>VLOOKUP(raw!L291,convert!$D$34:$E$40,2)</f>
        <v>80</v>
      </c>
      <c r="M291" s="57">
        <f>VLOOKUP(raw!M291,convert!$A$34:$B$40,2)</f>
        <v>80</v>
      </c>
      <c r="N291" s="57">
        <f>VLOOKUP(raw!N291,convert!$A$26:$B$31,2)</f>
        <v>50</v>
      </c>
      <c r="O291" s="57">
        <f>VLOOKUP(raw!O291,convert!$A$26:$B$31,2)</f>
        <v>75</v>
      </c>
      <c r="P291" s="57">
        <f>VLOOKUP(raw!P291,convert!$A$26:$B$31,2)</f>
        <v>75</v>
      </c>
      <c r="Q291" s="57">
        <f>VLOOKUP(raw!Q291,convert!$A$26:$B$31,2)</f>
        <v>75</v>
      </c>
      <c r="R291" s="57">
        <f>VLOOKUP(raw!R291,convert!$A$26:$B$31,2)</f>
        <v>25</v>
      </c>
      <c r="S291" s="57">
        <f>VLOOKUP(raw!S291,convert!$D$26:$E$31,2)</f>
        <v>75</v>
      </c>
      <c r="T291" s="57">
        <f>VLOOKUP(raw!T291,convert!$D$26:$E$31,2)</f>
        <v>100</v>
      </c>
      <c r="U291" s="57">
        <f>VLOOKUP(raw!U291,convert!$D$26:$E$31,2)</f>
        <v>75</v>
      </c>
      <c r="V291" s="57">
        <f>VLOOKUP(raw!V291,convert!$D$26:$E$31,2)</f>
        <v>100</v>
      </c>
      <c r="W291" s="57">
        <f>VLOOKUP(raw!W291,convert!$D$26:$E$31,2)</f>
        <v>100</v>
      </c>
      <c r="X291" s="57">
        <f>VLOOKUP(raw!X291,convert!$D$26:$E$31,2)</f>
        <v>100</v>
      </c>
      <c r="Y291" s="57">
        <f>VLOOKUP(raw!Y291,convert!$D$26:$E$31,2)</f>
        <v>100</v>
      </c>
      <c r="Z291" s="57">
        <f>VLOOKUP(raw!Z291,convert!$D$26:$E$31,2)</f>
        <v>100</v>
      </c>
      <c r="AA291" s="57">
        <f>VLOOKUP(raw!AA291,convert!$D$26:$E$31,2)</f>
        <v>100</v>
      </c>
      <c r="AB291" s="57">
        <f>VLOOKUP(raw!AB291,convert!$D$26:$E$31,2)</f>
        <v>100</v>
      </c>
      <c r="AC291" s="57">
        <f>VLOOKUP(raw!AC291,convert!$D$26:$E$31,2)</f>
        <v>100</v>
      </c>
      <c r="AD291" s="57">
        <f>VLOOKUP(raw!AD291,convert!$D$26:$E$31,2)</f>
        <v>100</v>
      </c>
      <c r="AE291" s="57" t="str">
        <f>VLOOKUP(raw!AE291,convert!$D$26:$E$31,2)</f>
        <v>.</v>
      </c>
      <c r="AF291" s="57">
        <f>VLOOKUP(raw!AF291,convert!$D$26:$E$31,2)</f>
        <v>25</v>
      </c>
      <c r="AG291" s="57">
        <f>VLOOKUP(raw!AG291,convert!$D$26:$E$31,2)</f>
        <v>25</v>
      </c>
      <c r="AH291" s="57">
        <f>VLOOKUP(raw!AH291,convert!$D$26:$E$31,2)</f>
        <v>75</v>
      </c>
      <c r="AI291" s="57">
        <f>VLOOKUP(raw!AI291,convert!$D$26:$E$31,2)</f>
        <v>25</v>
      </c>
      <c r="AJ291" s="57">
        <f>VLOOKUP(raw!AJ291,convert!$D$26:$E$31,2)</f>
        <v>25</v>
      </c>
      <c r="AK291" s="57">
        <f>VLOOKUP(raw!AK291,convert!$D$26:$E$31,2)</f>
        <v>100</v>
      </c>
      <c r="AL291" s="57">
        <f>VLOOKUP(raw!AL291,convert!$D$26:$E$31,2)</f>
        <v>100</v>
      </c>
      <c r="AM291" s="57">
        <f>VLOOKUP(raw!AM291,convert!$D$26:$E$31,2)</f>
        <v>100</v>
      </c>
      <c r="AN291" s="57"/>
      <c r="AO291" s="60">
        <f>IF(COUNT(score!AD291:AE291)=0,".",MIN(score!AD291:AE291))</f>
        <v>100</v>
      </c>
    </row>
    <row r="292" spans="1:41" x14ac:dyDescent="0.25">
      <c r="A292" s="58">
        <f>raw!$A292:$A292</f>
        <v>43376</v>
      </c>
      <c r="B292" s="59" t="str">
        <f>raw!$B292:$B292</f>
        <v>0007-0035</v>
      </c>
      <c r="C292" s="57">
        <f>VLOOKUP(raw!C292,convert!$D$26:$E$31,2)</f>
        <v>50</v>
      </c>
      <c r="D292" s="57">
        <f>VLOOKUP(raw!D292,convert!$A$13:$B$16,2)</f>
        <v>0</v>
      </c>
      <c r="E292" s="57">
        <f>VLOOKUP(raw!E292,convert!$A$13:$B$16,2)</f>
        <v>0</v>
      </c>
      <c r="F292" s="57">
        <f>VLOOKUP(raw!F292,convert!$A$8:$B$10,2)</f>
        <v>0</v>
      </c>
      <c r="G292" s="57">
        <f>VLOOKUP(raw!G292,convert!$A$8:$B$10,2)</f>
        <v>0</v>
      </c>
      <c r="H292" s="57">
        <f>VLOOKUP(raw!H292,convert!$A$8:$B$10,2)</f>
        <v>100</v>
      </c>
      <c r="I292" s="57">
        <f>VLOOKUP(raw!I292,convert!$A$8:$B$10,2)</f>
        <v>100</v>
      </c>
      <c r="J292" s="57">
        <f>VLOOKUP(raw!J292,convert!$D$26:$E$31,2)</f>
        <v>25</v>
      </c>
      <c r="K292" s="57">
        <f>VLOOKUP(raw!K292,convert!$D$34:$E$40,2)</f>
        <v>80</v>
      </c>
      <c r="L292" s="57">
        <f>VLOOKUP(raw!L292,convert!$D$34:$E$40,2)</f>
        <v>80</v>
      </c>
      <c r="M292" s="57">
        <f>VLOOKUP(raw!M292,convert!$A$34:$B$40,2)</f>
        <v>60</v>
      </c>
      <c r="N292" s="57">
        <f>VLOOKUP(raw!N292,convert!$A$26:$B$31,2)</f>
        <v>50</v>
      </c>
      <c r="O292" s="57">
        <f>VLOOKUP(raw!O292,convert!$A$26:$B$31,2)</f>
        <v>25</v>
      </c>
      <c r="P292" s="57">
        <f>VLOOKUP(raw!P292,convert!$A$26:$B$31,2)</f>
        <v>75</v>
      </c>
      <c r="Q292" s="57">
        <f>VLOOKUP(raw!Q292,convert!$A$26:$B$31,2)</f>
        <v>25</v>
      </c>
      <c r="R292" s="57">
        <f>VLOOKUP(raw!R292,convert!$A$26:$B$31,2)</f>
        <v>100</v>
      </c>
      <c r="S292" s="57">
        <f>VLOOKUP(raw!S292,convert!$D$26:$E$31,2)</f>
        <v>25</v>
      </c>
      <c r="T292" s="57">
        <f>VLOOKUP(raw!T292,convert!$D$26:$E$31,2)</f>
        <v>25</v>
      </c>
      <c r="U292" s="57">
        <f>VLOOKUP(raw!U292,convert!$D$26:$E$31,2)</f>
        <v>50</v>
      </c>
      <c r="V292" s="57">
        <f>VLOOKUP(raw!V292,convert!$D$26:$E$31,2)</f>
        <v>50</v>
      </c>
      <c r="W292" s="57">
        <f>VLOOKUP(raw!W292,convert!$D$26:$E$31,2)</f>
        <v>50</v>
      </c>
      <c r="X292" s="57">
        <f>VLOOKUP(raw!X292,convert!$D$26:$E$31,2)</f>
        <v>75</v>
      </c>
      <c r="Y292" s="57">
        <f>VLOOKUP(raw!Y292,convert!$D$26:$E$31,2)</f>
        <v>100</v>
      </c>
      <c r="Z292" s="57">
        <f>VLOOKUP(raw!Z292,convert!$D$26:$E$31,2)</f>
        <v>100</v>
      </c>
      <c r="AA292" s="57">
        <f>VLOOKUP(raw!AA292,convert!$D$26:$E$31,2)</f>
        <v>75</v>
      </c>
      <c r="AB292" s="57">
        <f>VLOOKUP(raw!AB292,convert!$D$26:$E$31,2)</f>
        <v>75</v>
      </c>
      <c r="AC292" s="57">
        <f>VLOOKUP(raw!AC292,convert!$D$26:$E$31,2)</f>
        <v>100</v>
      </c>
      <c r="AD292" s="57">
        <f>VLOOKUP(raw!AD292,convert!$D$26:$E$31,2)</f>
        <v>100</v>
      </c>
      <c r="AE292" s="57" t="str">
        <f>VLOOKUP(raw!AE292,convert!$D$26:$E$31,2)</f>
        <v>.</v>
      </c>
      <c r="AF292" s="57">
        <f>VLOOKUP(raw!AF292,convert!$D$26:$E$31,2)</f>
        <v>50</v>
      </c>
      <c r="AG292" s="57">
        <f>VLOOKUP(raw!AG292,convert!$D$26:$E$31,2)</f>
        <v>75</v>
      </c>
      <c r="AH292" s="57">
        <f>VLOOKUP(raw!AH292,convert!$D$26:$E$31,2)</f>
        <v>25</v>
      </c>
      <c r="AI292" s="57">
        <f>VLOOKUP(raw!AI292,convert!$D$26:$E$31,2)</f>
        <v>100</v>
      </c>
      <c r="AJ292" s="57">
        <f>VLOOKUP(raw!AJ292,convert!$D$26:$E$31,2)</f>
        <v>75</v>
      </c>
      <c r="AK292" s="57">
        <f>VLOOKUP(raw!AK292,convert!$D$26:$E$31,2)</f>
        <v>75</v>
      </c>
      <c r="AL292" s="57">
        <f>VLOOKUP(raw!AL292,convert!$D$26:$E$31,2)</f>
        <v>100</v>
      </c>
      <c r="AM292" s="57">
        <f>VLOOKUP(raw!AM292,convert!$D$26:$E$31,2)</f>
        <v>100</v>
      </c>
      <c r="AN292" s="57"/>
      <c r="AO292" s="60">
        <f>IF(COUNT(score!AD292:AE292)=0,".",MIN(score!AD292:AE292))</f>
        <v>100</v>
      </c>
    </row>
    <row r="293" spans="1:41" x14ac:dyDescent="0.25">
      <c r="A293" s="58">
        <f>raw!$A293:$A293</f>
        <v>43376</v>
      </c>
      <c r="B293" s="59" t="str">
        <f>raw!$B293:$B293</f>
        <v>0007-0037</v>
      </c>
      <c r="C293" s="57">
        <f>VLOOKUP(raw!C293,convert!$D$26:$E$31,2)</f>
        <v>50</v>
      </c>
      <c r="D293" s="57">
        <f>VLOOKUP(raw!D293,convert!$A$13:$B$16,2)</f>
        <v>50</v>
      </c>
      <c r="E293" s="57">
        <f>VLOOKUP(raw!E293,convert!$A$13:$B$16,2)</f>
        <v>100</v>
      </c>
      <c r="F293" s="57">
        <f>VLOOKUP(raw!F293,convert!$A$8:$B$10,2)</f>
        <v>100</v>
      </c>
      <c r="G293" s="57">
        <f>VLOOKUP(raw!G293,convert!$A$8:$B$10,2)</f>
        <v>100</v>
      </c>
      <c r="H293" s="57">
        <f>VLOOKUP(raw!H293,convert!$A$8:$B$10,2)</f>
        <v>100</v>
      </c>
      <c r="I293" s="57">
        <f>VLOOKUP(raw!I293,convert!$A$8:$B$10,2)</f>
        <v>100</v>
      </c>
      <c r="J293" s="57">
        <f>VLOOKUP(raw!J293,convert!$D$26:$E$31,2)</f>
        <v>100</v>
      </c>
      <c r="K293" s="57">
        <f>VLOOKUP(raw!K293,convert!$D$34:$E$40,2)</f>
        <v>100</v>
      </c>
      <c r="L293" s="57">
        <f>VLOOKUP(raw!L293,convert!$D$34:$E$40,2)</f>
        <v>100</v>
      </c>
      <c r="M293" s="57">
        <f>VLOOKUP(raw!M293,convert!$A$34:$B$40,2)</f>
        <v>20</v>
      </c>
      <c r="N293" s="57">
        <f>VLOOKUP(raw!N293,convert!$A$26:$B$31,2)</f>
        <v>50</v>
      </c>
      <c r="O293" s="57">
        <f>VLOOKUP(raw!O293,convert!$A$26:$B$31,2)</f>
        <v>25</v>
      </c>
      <c r="P293" s="57">
        <f>VLOOKUP(raw!P293,convert!$A$26:$B$31,2)</f>
        <v>25</v>
      </c>
      <c r="Q293" s="57">
        <f>VLOOKUP(raw!Q293,convert!$A$26:$B$31,2)</f>
        <v>0</v>
      </c>
      <c r="R293" s="57">
        <f>VLOOKUP(raw!R293,convert!$A$26:$B$31,2)</f>
        <v>25</v>
      </c>
      <c r="S293" s="57">
        <f>VLOOKUP(raw!S293,convert!$D$26:$E$31,2)</f>
        <v>100</v>
      </c>
      <c r="T293" s="57">
        <f>VLOOKUP(raw!T293,convert!$D$26:$E$31,2)</f>
        <v>100</v>
      </c>
      <c r="U293" s="57">
        <f>VLOOKUP(raw!U293,convert!$D$26:$E$31,2)</f>
        <v>25</v>
      </c>
      <c r="V293" s="57">
        <f>VLOOKUP(raw!V293,convert!$D$26:$E$31,2)</f>
        <v>100</v>
      </c>
      <c r="W293" s="57">
        <f>VLOOKUP(raw!W293,convert!$D$26:$E$31,2)</f>
        <v>100</v>
      </c>
      <c r="X293" s="57">
        <f>VLOOKUP(raw!X293,convert!$D$26:$E$31,2)</f>
        <v>100</v>
      </c>
      <c r="Y293" s="57">
        <f>VLOOKUP(raw!Y293,convert!$D$26:$E$31,2)</f>
        <v>100</v>
      </c>
      <c r="Z293" s="57">
        <f>VLOOKUP(raw!Z293,convert!$D$26:$E$31,2)</f>
        <v>100</v>
      </c>
      <c r="AA293" s="57">
        <f>VLOOKUP(raw!AA293,convert!$D$26:$E$31,2)</f>
        <v>100</v>
      </c>
      <c r="AB293" s="57">
        <f>VLOOKUP(raw!AB293,convert!$D$26:$E$31,2)</f>
        <v>100</v>
      </c>
      <c r="AC293" s="57">
        <f>VLOOKUP(raw!AC293,convert!$D$26:$E$31,2)</f>
        <v>100</v>
      </c>
      <c r="AD293" s="57">
        <f>VLOOKUP(raw!AD293,convert!$D$26:$E$31,2)</f>
        <v>100</v>
      </c>
      <c r="AE293" s="57" t="str">
        <f>VLOOKUP(raw!AE293,convert!$D$26:$E$31,2)</f>
        <v>.</v>
      </c>
      <c r="AF293" s="57">
        <f>VLOOKUP(raw!AF293,convert!$D$26:$E$31,2)</f>
        <v>25</v>
      </c>
      <c r="AG293" s="57">
        <f>VLOOKUP(raw!AG293,convert!$D$26:$E$31,2)</f>
        <v>25</v>
      </c>
      <c r="AH293" s="57">
        <f>VLOOKUP(raw!AH293,convert!$D$26:$E$31,2)</f>
        <v>25</v>
      </c>
      <c r="AI293" s="57">
        <f>VLOOKUP(raw!AI293,convert!$D$26:$E$31,2)</f>
        <v>75</v>
      </c>
      <c r="AJ293" s="57">
        <f>VLOOKUP(raw!AJ293,convert!$D$26:$E$31,2)</f>
        <v>25</v>
      </c>
      <c r="AK293" s="57">
        <f>VLOOKUP(raw!AK293,convert!$D$26:$E$31,2)</f>
        <v>25</v>
      </c>
      <c r="AL293" s="57">
        <f>VLOOKUP(raw!AL293,convert!$D$26:$E$31,2)</f>
        <v>75</v>
      </c>
      <c r="AM293" s="57">
        <f>VLOOKUP(raw!AM293,convert!$D$26:$E$31,2)</f>
        <v>25</v>
      </c>
      <c r="AN293" s="57"/>
      <c r="AO293" s="60">
        <f>IF(COUNT(score!AD293:AE293)=0,".",MIN(score!AD293:AE293))</f>
        <v>100</v>
      </c>
    </row>
    <row r="294" spans="1:41" x14ac:dyDescent="0.25">
      <c r="A294" s="58">
        <f>raw!$A294:$A294</f>
        <v>43377</v>
      </c>
      <c r="B294" s="59" t="str">
        <f>raw!$B294:$B294</f>
        <v>0007-0041</v>
      </c>
      <c r="C294" s="57">
        <f>VLOOKUP(raw!C294,convert!$D$26:$E$31,2)</f>
        <v>50</v>
      </c>
      <c r="D294" s="57">
        <f>VLOOKUP(raw!D294,convert!$A$13:$B$16,2)</f>
        <v>0</v>
      </c>
      <c r="E294" s="57">
        <f>VLOOKUP(raw!E294,convert!$A$13:$B$16,2)</f>
        <v>50</v>
      </c>
      <c r="F294" s="57">
        <f>VLOOKUP(raw!F294,convert!$A$8:$B$10,2)</f>
        <v>100</v>
      </c>
      <c r="G294" s="57">
        <f>VLOOKUP(raw!G294,convert!$A$8:$B$10,2)</f>
        <v>100</v>
      </c>
      <c r="H294" s="57">
        <f>VLOOKUP(raw!H294,convert!$A$8:$B$10,2)</f>
        <v>100</v>
      </c>
      <c r="I294" s="57">
        <f>VLOOKUP(raw!I294,convert!$A$8:$B$10,2)</f>
        <v>100</v>
      </c>
      <c r="J294" s="57">
        <f>VLOOKUP(raw!J294,convert!$D$26:$E$31,2)</f>
        <v>75</v>
      </c>
      <c r="K294" s="57">
        <f>VLOOKUP(raw!K294,convert!$D$34:$E$40,2)</f>
        <v>80</v>
      </c>
      <c r="L294" s="57">
        <f>VLOOKUP(raw!L294,convert!$D$34:$E$40,2)</f>
        <v>60</v>
      </c>
      <c r="M294" s="57">
        <f>VLOOKUP(raw!M294,convert!$A$34:$B$40,2)</f>
        <v>40</v>
      </c>
      <c r="N294" s="57">
        <f>VLOOKUP(raw!N294,convert!$A$26:$B$31,2)</f>
        <v>50</v>
      </c>
      <c r="O294" s="57">
        <f>VLOOKUP(raw!O294,convert!$A$26:$B$31,2)</f>
        <v>0</v>
      </c>
      <c r="P294" s="57">
        <f>VLOOKUP(raw!P294,convert!$A$26:$B$31,2)</f>
        <v>0</v>
      </c>
      <c r="Q294" s="57">
        <f>VLOOKUP(raw!Q294,convert!$A$26:$B$31,2)</f>
        <v>0</v>
      </c>
      <c r="R294" s="57">
        <f>VLOOKUP(raw!R294,convert!$A$26:$B$31,2)</f>
        <v>50</v>
      </c>
      <c r="S294" s="57">
        <f>VLOOKUP(raw!S294,convert!$D$26:$E$31,2)</f>
        <v>75</v>
      </c>
      <c r="T294" s="57">
        <f>VLOOKUP(raw!T294,convert!$D$26:$E$31,2)</f>
        <v>100</v>
      </c>
      <c r="U294" s="57">
        <f>VLOOKUP(raw!U294,convert!$D$26:$E$31,2)</f>
        <v>25</v>
      </c>
      <c r="V294" s="57">
        <f>VLOOKUP(raw!V294,convert!$D$26:$E$31,2)</f>
        <v>100</v>
      </c>
      <c r="W294" s="57">
        <f>VLOOKUP(raw!W294,convert!$D$26:$E$31,2)</f>
        <v>100</v>
      </c>
      <c r="X294" s="57">
        <f>VLOOKUP(raw!X294,convert!$D$26:$E$31,2)</f>
        <v>50</v>
      </c>
      <c r="Y294" s="57">
        <f>VLOOKUP(raw!Y294,convert!$D$26:$E$31,2)</f>
        <v>50</v>
      </c>
      <c r="Z294" s="57">
        <f>VLOOKUP(raw!Z294,convert!$D$26:$E$31,2)</f>
        <v>75</v>
      </c>
      <c r="AA294" s="57">
        <f>VLOOKUP(raw!AA294,convert!$D$26:$E$31,2)</f>
        <v>75</v>
      </c>
      <c r="AB294" s="57">
        <f>VLOOKUP(raw!AB294,convert!$D$26:$E$31,2)</f>
        <v>75</v>
      </c>
      <c r="AC294" s="57">
        <f>VLOOKUP(raw!AC294,convert!$D$26:$E$31,2)</f>
        <v>75</v>
      </c>
      <c r="AD294" s="57">
        <f>VLOOKUP(raw!AD294,convert!$D$26:$E$31,2)</f>
        <v>100</v>
      </c>
      <c r="AE294" s="57" t="str">
        <f>VLOOKUP(raw!AE294,convert!$D$26:$E$31,2)</f>
        <v>.</v>
      </c>
      <c r="AF294" s="57">
        <f>VLOOKUP(raw!AF294,convert!$D$26:$E$31,2)</f>
        <v>25</v>
      </c>
      <c r="AG294" s="57">
        <f>VLOOKUP(raw!AG294,convert!$D$26:$E$31,2)</f>
        <v>25</v>
      </c>
      <c r="AH294" s="57">
        <f>VLOOKUP(raw!AH294,convert!$D$26:$E$31,2)</f>
        <v>25</v>
      </c>
      <c r="AI294" s="57">
        <f>VLOOKUP(raw!AI294,convert!$D$26:$E$31,2)</f>
        <v>25</v>
      </c>
      <c r="AJ294" s="57">
        <f>VLOOKUP(raw!AJ294,convert!$D$26:$E$31,2)</f>
        <v>25</v>
      </c>
      <c r="AK294" s="57">
        <f>VLOOKUP(raw!AK294,convert!$D$26:$E$31,2)</f>
        <v>25</v>
      </c>
      <c r="AL294" s="57">
        <f>VLOOKUP(raw!AL294,convert!$D$26:$E$31,2)</f>
        <v>75</v>
      </c>
      <c r="AM294" s="57">
        <f>VLOOKUP(raw!AM294,convert!$D$26:$E$31,2)</f>
        <v>100</v>
      </c>
      <c r="AN294" s="57"/>
      <c r="AO294" s="60">
        <f>IF(COUNT(score!AD294:AE294)=0,".",MIN(score!AD294:AE294))</f>
        <v>100</v>
      </c>
    </row>
    <row r="295" spans="1:41" x14ac:dyDescent="0.25">
      <c r="A295" s="58">
        <f>raw!$A295:$A295</f>
        <v>43391</v>
      </c>
      <c r="B295" s="59" t="str">
        <f>raw!$B295:$B295</f>
        <v>0007-0042</v>
      </c>
      <c r="C295" s="57">
        <f>VLOOKUP(raw!C295,convert!$D$26:$E$31,2)</f>
        <v>50</v>
      </c>
      <c r="D295" s="57">
        <f>VLOOKUP(raw!D295,convert!$A$13:$B$16,2)</f>
        <v>50</v>
      </c>
      <c r="E295" s="57">
        <f>VLOOKUP(raw!E295,convert!$A$13:$B$16,2)</f>
        <v>100</v>
      </c>
      <c r="F295" s="57">
        <f>VLOOKUP(raw!F295,convert!$A$8:$B$10,2)</f>
        <v>100</v>
      </c>
      <c r="G295" s="57">
        <f>VLOOKUP(raw!G295,convert!$A$8:$B$10,2)</f>
        <v>100</v>
      </c>
      <c r="H295" s="57">
        <f>VLOOKUP(raw!H295,convert!$A$8:$B$10,2)</f>
        <v>100</v>
      </c>
      <c r="I295" s="57">
        <f>VLOOKUP(raw!I295,convert!$A$8:$B$10,2)</f>
        <v>100</v>
      </c>
      <c r="J295" s="57">
        <f>VLOOKUP(raw!J295,convert!$D$26:$E$31,2)</f>
        <v>100</v>
      </c>
      <c r="K295" s="57">
        <f>VLOOKUP(raw!K295,convert!$D$34:$E$40,2)</f>
        <v>100</v>
      </c>
      <c r="L295" s="57">
        <f>VLOOKUP(raw!L295,convert!$D$34:$E$40,2)</f>
        <v>80</v>
      </c>
      <c r="M295" s="57">
        <f>VLOOKUP(raw!M295,convert!$A$34:$B$40,2)</f>
        <v>100</v>
      </c>
      <c r="N295" s="57">
        <f>VLOOKUP(raw!N295,convert!$A$26:$B$31,2)</f>
        <v>100</v>
      </c>
      <c r="O295" s="57">
        <f>VLOOKUP(raw!O295,convert!$A$26:$B$31,2)</f>
        <v>75</v>
      </c>
      <c r="P295" s="57">
        <f>VLOOKUP(raw!P295,convert!$A$26:$B$31,2)</f>
        <v>75</v>
      </c>
      <c r="Q295" s="57">
        <f>VLOOKUP(raw!Q295,convert!$A$26:$B$31,2)</f>
        <v>75</v>
      </c>
      <c r="R295" s="57">
        <f>VLOOKUP(raw!R295,convert!$A$26:$B$31,2)</f>
        <v>75</v>
      </c>
      <c r="S295" s="57">
        <f>VLOOKUP(raw!S295,convert!$D$26:$E$31,2)</f>
        <v>100</v>
      </c>
      <c r="T295" s="57">
        <f>VLOOKUP(raw!T295,convert!$D$26:$E$31,2)</f>
        <v>100</v>
      </c>
      <c r="U295" s="57">
        <f>VLOOKUP(raw!U295,convert!$D$26:$E$31,2)</f>
        <v>75</v>
      </c>
      <c r="V295" s="57">
        <f>VLOOKUP(raw!V295,convert!$D$26:$E$31,2)</f>
        <v>100</v>
      </c>
      <c r="W295" s="57">
        <f>VLOOKUP(raw!W295,convert!$D$26:$E$31,2)</f>
        <v>100</v>
      </c>
      <c r="X295" s="57">
        <f>VLOOKUP(raw!X295,convert!$D$26:$E$31,2)</f>
        <v>100</v>
      </c>
      <c r="Y295" s="57">
        <f>VLOOKUP(raw!Y295,convert!$D$26:$E$31,2)</f>
        <v>100</v>
      </c>
      <c r="Z295" s="57">
        <f>VLOOKUP(raw!Z295,convert!$D$26:$E$31,2)</f>
        <v>100</v>
      </c>
      <c r="AA295" s="57">
        <f>VLOOKUP(raw!AA295,convert!$D$26:$E$31,2)</f>
        <v>100</v>
      </c>
      <c r="AB295" s="57">
        <f>VLOOKUP(raw!AB295,convert!$D$26:$E$31,2)</f>
        <v>100</v>
      </c>
      <c r="AC295" s="57">
        <f>VLOOKUP(raw!AC295,convert!$D$26:$E$31,2)</f>
        <v>100</v>
      </c>
      <c r="AD295" s="57">
        <f>VLOOKUP(raw!AD295,convert!$D$26:$E$31,2)</f>
        <v>100</v>
      </c>
      <c r="AE295" s="57" t="str">
        <f>VLOOKUP(raw!AE295,convert!$D$26:$E$31,2)</f>
        <v>.</v>
      </c>
      <c r="AF295" s="57">
        <f>VLOOKUP(raw!AF295,convert!$D$26:$E$31,2)</f>
        <v>75</v>
      </c>
      <c r="AG295" s="57">
        <f>VLOOKUP(raw!AG295,convert!$D$26:$E$31,2)</f>
        <v>75</v>
      </c>
      <c r="AH295" s="57">
        <f>VLOOKUP(raw!AH295,convert!$D$26:$E$31,2)</f>
        <v>50</v>
      </c>
      <c r="AI295" s="57">
        <f>VLOOKUP(raw!AI295,convert!$D$26:$E$31,2)</f>
        <v>75</v>
      </c>
      <c r="AJ295" s="57">
        <f>VLOOKUP(raw!AJ295,convert!$D$26:$E$31,2)</f>
        <v>75</v>
      </c>
      <c r="AK295" s="57">
        <f>VLOOKUP(raw!AK295,convert!$D$26:$E$31,2)</f>
        <v>100</v>
      </c>
      <c r="AL295" s="57">
        <f>VLOOKUP(raw!AL295,convert!$D$26:$E$31,2)</f>
        <v>100</v>
      </c>
      <c r="AM295" s="57">
        <f>VLOOKUP(raw!AM295,convert!$D$26:$E$31,2)</f>
        <v>100</v>
      </c>
      <c r="AN295" s="57"/>
      <c r="AO295" s="60">
        <f>IF(COUNT(score!AD295:AE295)=0,".",MIN(score!AD295:AE295))</f>
        <v>100</v>
      </c>
    </row>
    <row r="296" spans="1:41" x14ac:dyDescent="0.25">
      <c r="A296" s="58">
        <f>raw!$A296:$A296</f>
        <v>43391</v>
      </c>
      <c r="B296" s="59" t="str">
        <f>raw!$B296:$B296</f>
        <v>0007-0049</v>
      </c>
      <c r="C296" s="57">
        <f>VLOOKUP(raw!C296,convert!$D$26:$E$31,2)</f>
        <v>50</v>
      </c>
      <c r="D296" s="57">
        <f>VLOOKUP(raw!D296,convert!$A$13:$B$16,2)</f>
        <v>50</v>
      </c>
      <c r="E296" s="57">
        <f>VLOOKUP(raw!E296,convert!$A$13:$B$16,2)</f>
        <v>100</v>
      </c>
      <c r="F296" s="57">
        <f>VLOOKUP(raw!F296,convert!$A$8:$B$10,2)</f>
        <v>100</v>
      </c>
      <c r="G296" s="57">
        <f>VLOOKUP(raw!G296,convert!$A$8:$B$10,2)</f>
        <v>100</v>
      </c>
      <c r="H296" s="57">
        <f>VLOOKUP(raw!H296,convert!$A$8:$B$10,2)</f>
        <v>100</v>
      </c>
      <c r="I296" s="57">
        <f>VLOOKUP(raw!I296,convert!$A$8:$B$10,2)</f>
        <v>100</v>
      </c>
      <c r="J296" s="57">
        <f>VLOOKUP(raw!J296,convert!$D$26:$E$31,2)</f>
        <v>75</v>
      </c>
      <c r="K296" s="57">
        <f>VLOOKUP(raw!K296,convert!$D$34:$E$40,2)</f>
        <v>80</v>
      </c>
      <c r="L296" s="57">
        <f>VLOOKUP(raw!L296,convert!$D$34:$E$40,2)</f>
        <v>80</v>
      </c>
      <c r="M296" s="57">
        <f>VLOOKUP(raw!M296,convert!$A$34:$B$40,2)</f>
        <v>100</v>
      </c>
      <c r="N296" s="57">
        <f>VLOOKUP(raw!N296,convert!$A$26:$B$31,2)</f>
        <v>100</v>
      </c>
      <c r="O296" s="57">
        <f>VLOOKUP(raw!O296,convert!$A$26:$B$31,2)</f>
        <v>75</v>
      </c>
      <c r="P296" s="57">
        <f>VLOOKUP(raw!P296,convert!$A$26:$B$31,2)</f>
        <v>75</v>
      </c>
      <c r="Q296" s="57">
        <f>VLOOKUP(raw!Q296,convert!$A$26:$B$31,2)</f>
        <v>75</v>
      </c>
      <c r="R296" s="57">
        <f>VLOOKUP(raw!R296,convert!$A$26:$B$31,2)</f>
        <v>75</v>
      </c>
      <c r="S296" s="57">
        <f>VLOOKUP(raw!S296,convert!$D$26:$E$31,2)</f>
        <v>100</v>
      </c>
      <c r="T296" s="57">
        <f>VLOOKUP(raw!T296,convert!$D$26:$E$31,2)</f>
        <v>100</v>
      </c>
      <c r="U296" s="57">
        <f>VLOOKUP(raw!U296,convert!$D$26:$E$31,2)</f>
        <v>75</v>
      </c>
      <c r="V296" s="57">
        <f>VLOOKUP(raw!V296,convert!$D$26:$E$31,2)</f>
        <v>100</v>
      </c>
      <c r="W296" s="57">
        <f>VLOOKUP(raw!W296,convert!$D$26:$E$31,2)</f>
        <v>100</v>
      </c>
      <c r="X296" s="57">
        <f>VLOOKUP(raw!X296,convert!$D$26:$E$31,2)</f>
        <v>100</v>
      </c>
      <c r="Y296" s="57">
        <f>VLOOKUP(raw!Y296,convert!$D$26:$E$31,2)</f>
        <v>100</v>
      </c>
      <c r="Z296" s="57">
        <f>VLOOKUP(raw!Z296,convert!$D$26:$E$31,2)</f>
        <v>100</v>
      </c>
      <c r="AA296" s="57">
        <f>VLOOKUP(raw!AA296,convert!$D$26:$E$31,2)</f>
        <v>100</v>
      </c>
      <c r="AB296" s="57">
        <f>VLOOKUP(raw!AB296,convert!$D$26:$E$31,2)</f>
        <v>100</v>
      </c>
      <c r="AC296" s="57">
        <f>VLOOKUP(raw!AC296,convert!$D$26:$E$31,2)</f>
        <v>100</v>
      </c>
      <c r="AD296" s="57">
        <f>VLOOKUP(raw!AD296,convert!$D$26:$E$31,2)</f>
        <v>100</v>
      </c>
      <c r="AE296" s="57" t="str">
        <f>VLOOKUP(raw!AE296,convert!$D$26:$E$31,2)</f>
        <v>.</v>
      </c>
      <c r="AF296" s="57">
        <f>VLOOKUP(raw!AF296,convert!$D$26:$E$31,2)</f>
        <v>75</v>
      </c>
      <c r="AG296" s="57">
        <f>VLOOKUP(raw!AG296,convert!$D$26:$E$31,2)</f>
        <v>75</v>
      </c>
      <c r="AH296" s="57">
        <f>VLOOKUP(raw!AH296,convert!$D$26:$E$31,2)</f>
        <v>75</v>
      </c>
      <c r="AI296" s="57" t="str">
        <f>VLOOKUP(raw!AI296,convert!$D$26:$E$31,2)</f>
        <v>.</v>
      </c>
      <c r="AJ296" s="57">
        <f>VLOOKUP(raw!AJ296,convert!$D$26:$E$31,2)</f>
        <v>25</v>
      </c>
      <c r="AK296" s="57">
        <f>VLOOKUP(raw!AK296,convert!$D$26:$E$31,2)</f>
        <v>100</v>
      </c>
      <c r="AL296" s="57">
        <f>VLOOKUP(raw!AL296,convert!$D$26:$E$31,2)</f>
        <v>100</v>
      </c>
      <c r="AM296" s="57">
        <f>VLOOKUP(raw!AM296,convert!$D$26:$E$31,2)</f>
        <v>100</v>
      </c>
      <c r="AN296" s="57"/>
      <c r="AO296" s="60">
        <f>IF(COUNT(score!AD296:AE296)=0,".",MIN(score!AD296:AE296))</f>
        <v>100</v>
      </c>
    </row>
    <row r="297" spans="1:41" x14ac:dyDescent="0.25">
      <c r="A297" s="58">
        <f>raw!$A297:$A297</f>
        <v>43391</v>
      </c>
      <c r="B297" s="59" t="str">
        <f>raw!$B297:$B297</f>
        <v>0007-0050</v>
      </c>
      <c r="C297" s="57">
        <f>VLOOKUP(raw!C297,convert!$D$26:$E$31,2)</f>
        <v>50</v>
      </c>
      <c r="D297" s="57">
        <f>VLOOKUP(raw!D297,convert!$A$13:$B$16,2)</f>
        <v>50</v>
      </c>
      <c r="E297" s="57">
        <f>VLOOKUP(raw!E297,convert!$A$13:$B$16,2)</f>
        <v>100</v>
      </c>
      <c r="F297" s="57">
        <f>VLOOKUP(raw!F297,convert!$A$8:$B$10,2)</f>
        <v>100</v>
      </c>
      <c r="G297" s="57">
        <f>VLOOKUP(raw!G297,convert!$A$8:$B$10,2)</f>
        <v>100</v>
      </c>
      <c r="H297" s="57">
        <f>VLOOKUP(raw!H297,convert!$A$8:$B$10,2)</f>
        <v>100</v>
      </c>
      <c r="I297" s="57">
        <f>VLOOKUP(raw!I297,convert!$A$8:$B$10,2)</f>
        <v>100</v>
      </c>
      <c r="J297" s="57">
        <f>VLOOKUP(raw!J297,convert!$D$26:$E$31,2)</f>
        <v>100</v>
      </c>
      <c r="K297" s="57">
        <f>VLOOKUP(raw!K297,convert!$D$34:$E$40,2)</f>
        <v>80</v>
      </c>
      <c r="L297" s="57">
        <f>VLOOKUP(raw!L297,convert!$D$34:$E$40,2)</f>
        <v>80</v>
      </c>
      <c r="M297" s="57">
        <f>VLOOKUP(raw!M297,convert!$A$34:$B$40,2)</f>
        <v>100</v>
      </c>
      <c r="N297" s="57">
        <f>VLOOKUP(raw!N297,convert!$A$26:$B$31,2)</f>
        <v>100</v>
      </c>
      <c r="O297" s="57">
        <f>VLOOKUP(raw!O297,convert!$A$26:$B$31,2)</f>
        <v>75</v>
      </c>
      <c r="P297" s="57">
        <f>VLOOKUP(raw!P297,convert!$A$26:$B$31,2)</f>
        <v>75</v>
      </c>
      <c r="Q297" s="57">
        <f>VLOOKUP(raw!Q297,convert!$A$26:$B$31,2)</f>
        <v>75</v>
      </c>
      <c r="R297" s="57">
        <f>VLOOKUP(raw!R297,convert!$A$26:$B$31,2)</f>
        <v>75</v>
      </c>
      <c r="S297" s="57">
        <f>VLOOKUP(raw!S297,convert!$D$26:$E$31,2)</f>
        <v>75</v>
      </c>
      <c r="T297" s="57">
        <f>VLOOKUP(raw!T297,convert!$D$26:$E$31,2)</f>
        <v>100</v>
      </c>
      <c r="U297" s="57">
        <f>VLOOKUP(raw!U297,convert!$D$26:$E$31,2)</f>
        <v>75</v>
      </c>
      <c r="V297" s="57">
        <f>VLOOKUP(raw!V297,convert!$D$26:$E$31,2)</f>
        <v>100</v>
      </c>
      <c r="W297" s="57">
        <f>VLOOKUP(raw!W297,convert!$D$26:$E$31,2)</f>
        <v>100</v>
      </c>
      <c r="X297" s="57">
        <f>VLOOKUP(raw!X297,convert!$D$26:$E$31,2)</f>
        <v>100</v>
      </c>
      <c r="Y297" s="57">
        <f>VLOOKUP(raw!Y297,convert!$D$26:$E$31,2)</f>
        <v>100</v>
      </c>
      <c r="Z297" s="57">
        <f>VLOOKUP(raw!Z297,convert!$D$26:$E$31,2)</f>
        <v>100</v>
      </c>
      <c r="AA297" s="57">
        <f>VLOOKUP(raw!AA297,convert!$D$26:$E$31,2)</f>
        <v>100</v>
      </c>
      <c r="AB297" s="57">
        <f>VLOOKUP(raw!AB297,convert!$D$26:$E$31,2)</f>
        <v>100</v>
      </c>
      <c r="AC297" s="57">
        <f>VLOOKUP(raw!AC297,convert!$D$26:$E$31,2)</f>
        <v>100</v>
      </c>
      <c r="AD297" s="57">
        <f>VLOOKUP(raw!AD297,convert!$D$26:$E$31,2)</f>
        <v>100</v>
      </c>
      <c r="AE297" s="57" t="str">
        <f>VLOOKUP(raw!AE297,convert!$D$26:$E$31,2)</f>
        <v>.</v>
      </c>
      <c r="AF297" s="57">
        <f>VLOOKUP(raw!AF297,convert!$D$26:$E$31,2)</f>
        <v>75</v>
      </c>
      <c r="AG297" s="57">
        <f>VLOOKUP(raw!AG297,convert!$D$26:$E$31,2)</f>
        <v>75</v>
      </c>
      <c r="AH297" s="57">
        <f>VLOOKUP(raw!AH297,convert!$D$26:$E$31,2)</f>
        <v>50</v>
      </c>
      <c r="AI297" s="57">
        <f>VLOOKUP(raw!AI297,convert!$D$26:$E$31,2)</f>
        <v>75</v>
      </c>
      <c r="AJ297" s="57">
        <f>VLOOKUP(raw!AJ297,convert!$D$26:$E$31,2)</f>
        <v>25</v>
      </c>
      <c r="AK297" s="57">
        <f>VLOOKUP(raw!AK297,convert!$D$26:$E$31,2)</f>
        <v>100</v>
      </c>
      <c r="AL297" s="57">
        <f>VLOOKUP(raw!AL297,convert!$D$26:$E$31,2)</f>
        <v>100</v>
      </c>
      <c r="AM297" s="57">
        <f>VLOOKUP(raw!AM297,convert!$D$26:$E$31,2)</f>
        <v>100</v>
      </c>
      <c r="AN297" s="57"/>
      <c r="AO297" s="60">
        <f>IF(COUNT(score!AD297:AE297)=0,".",MIN(score!AD297:AE297))</f>
        <v>100</v>
      </c>
    </row>
    <row r="298" spans="1:41" x14ac:dyDescent="0.25">
      <c r="A298" s="58">
        <f>raw!$A298:$A298</f>
        <v>43377</v>
      </c>
      <c r="B298" s="59" t="str">
        <f>raw!$B298:$B298</f>
        <v>0007-0051</v>
      </c>
      <c r="C298" s="57">
        <f>VLOOKUP(raw!C298,convert!$D$26:$E$31,2)</f>
        <v>50</v>
      </c>
      <c r="D298" s="57">
        <f>VLOOKUP(raw!D298,convert!$A$13:$B$16,2)</f>
        <v>50</v>
      </c>
      <c r="E298" s="57">
        <f>VLOOKUP(raw!E298,convert!$A$13:$B$16,2)</f>
        <v>100</v>
      </c>
      <c r="F298" s="57">
        <f>VLOOKUP(raw!F298,convert!$A$8:$B$10,2)</f>
        <v>100</v>
      </c>
      <c r="G298" s="57">
        <f>VLOOKUP(raw!G298,convert!$A$8:$B$10,2)</f>
        <v>100</v>
      </c>
      <c r="H298" s="57">
        <f>VLOOKUP(raw!H298,convert!$A$8:$B$10,2)</f>
        <v>100</v>
      </c>
      <c r="I298" s="57">
        <f>VLOOKUP(raw!I298,convert!$A$8:$B$10,2)</f>
        <v>100</v>
      </c>
      <c r="J298" s="57">
        <f>VLOOKUP(raw!J298,convert!$D$26:$E$31,2)</f>
        <v>75</v>
      </c>
      <c r="K298" s="57">
        <f>VLOOKUP(raw!K298,convert!$D$34:$E$40,2)</f>
        <v>100</v>
      </c>
      <c r="L298" s="57">
        <f>VLOOKUP(raw!L298,convert!$D$34:$E$40,2)</f>
        <v>100</v>
      </c>
      <c r="M298" s="57">
        <f>VLOOKUP(raw!M298,convert!$A$34:$B$40,2)</f>
        <v>100</v>
      </c>
      <c r="N298" s="57">
        <f>VLOOKUP(raw!N298,convert!$A$26:$B$31,2)</f>
        <v>100</v>
      </c>
      <c r="O298" s="57">
        <f>VLOOKUP(raw!O298,convert!$A$26:$B$31,2)</f>
        <v>25</v>
      </c>
      <c r="P298" s="57">
        <f>VLOOKUP(raw!P298,convert!$A$26:$B$31,2)</f>
        <v>75</v>
      </c>
      <c r="Q298" s="57">
        <f>VLOOKUP(raw!Q298,convert!$A$26:$B$31,2)</f>
        <v>100</v>
      </c>
      <c r="R298" s="57">
        <f>VLOOKUP(raw!R298,convert!$A$26:$B$31,2)</f>
        <v>100</v>
      </c>
      <c r="S298" s="57">
        <f>VLOOKUP(raw!S298,convert!$D$26:$E$31,2)</f>
        <v>100</v>
      </c>
      <c r="T298" s="57">
        <f>VLOOKUP(raw!T298,convert!$D$26:$E$31,2)</f>
        <v>100</v>
      </c>
      <c r="U298" s="57">
        <f>VLOOKUP(raw!U298,convert!$D$26:$E$31,2)</f>
        <v>25</v>
      </c>
      <c r="V298" s="57">
        <f>VLOOKUP(raw!V298,convert!$D$26:$E$31,2)</f>
        <v>100</v>
      </c>
      <c r="W298" s="57">
        <f>VLOOKUP(raw!W298,convert!$D$26:$E$31,2)</f>
        <v>100</v>
      </c>
      <c r="X298" s="57">
        <f>VLOOKUP(raw!X298,convert!$D$26:$E$31,2)</f>
        <v>100</v>
      </c>
      <c r="Y298" s="57">
        <f>VLOOKUP(raw!Y298,convert!$D$26:$E$31,2)</f>
        <v>100</v>
      </c>
      <c r="Z298" s="57">
        <f>VLOOKUP(raw!Z298,convert!$D$26:$E$31,2)</f>
        <v>50</v>
      </c>
      <c r="AA298" s="57">
        <f>VLOOKUP(raw!AA298,convert!$D$26:$E$31,2)</f>
        <v>100</v>
      </c>
      <c r="AB298" s="57">
        <f>VLOOKUP(raw!AB298,convert!$D$26:$E$31,2)</f>
        <v>100</v>
      </c>
      <c r="AC298" s="57">
        <f>VLOOKUP(raw!AC298,convert!$D$26:$E$31,2)</f>
        <v>100</v>
      </c>
      <c r="AD298" s="57">
        <f>VLOOKUP(raw!AD298,convert!$D$26:$E$31,2)</f>
        <v>100</v>
      </c>
      <c r="AE298" s="57" t="str">
        <f>VLOOKUP(raw!AE298,convert!$D$26:$E$31,2)</f>
        <v>.</v>
      </c>
      <c r="AF298" s="57">
        <f>VLOOKUP(raw!AF298,convert!$D$26:$E$31,2)</f>
        <v>75</v>
      </c>
      <c r="AG298" s="57">
        <f>VLOOKUP(raw!AG298,convert!$D$26:$E$31,2)</f>
        <v>75</v>
      </c>
      <c r="AH298" s="57">
        <f>VLOOKUP(raw!AH298,convert!$D$26:$E$31,2)</f>
        <v>75</v>
      </c>
      <c r="AI298" s="57">
        <f>VLOOKUP(raw!AI298,convert!$D$26:$E$31,2)</f>
        <v>75</v>
      </c>
      <c r="AJ298" s="57">
        <f>VLOOKUP(raw!AJ298,convert!$D$26:$E$31,2)</f>
        <v>100</v>
      </c>
      <c r="AK298" s="57">
        <f>VLOOKUP(raw!AK298,convert!$D$26:$E$31,2)</f>
        <v>100</v>
      </c>
      <c r="AL298" s="57">
        <f>VLOOKUP(raw!AL298,convert!$D$26:$E$31,2)</f>
        <v>100</v>
      </c>
      <c r="AM298" s="57">
        <f>VLOOKUP(raw!AM298,convert!$D$26:$E$31,2)</f>
        <v>100</v>
      </c>
      <c r="AN298" s="57"/>
      <c r="AO298" s="60">
        <f>IF(COUNT(score!AD298:AE298)=0,".",MIN(score!AD298:AE298))</f>
        <v>100</v>
      </c>
    </row>
    <row r="299" spans="1:41" x14ac:dyDescent="0.25">
      <c r="A299" s="58">
        <f>raw!$A299:$A299</f>
        <v>43377</v>
      </c>
      <c r="B299" s="59" t="str">
        <f>raw!$B299:$B299</f>
        <v>0007-0053</v>
      </c>
      <c r="C299" s="57">
        <f>VLOOKUP(raw!C299,convert!$D$26:$E$31,2)</f>
        <v>50</v>
      </c>
      <c r="D299" s="57">
        <f>VLOOKUP(raw!D299,convert!$A$13:$B$16,2)</f>
        <v>50</v>
      </c>
      <c r="E299" s="57">
        <f>VLOOKUP(raw!E299,convert!$A$13:$B$16,2)</f>
        <v>100</v>
      </c>
      <c r="F299" s="57">
        <f>VLOOKUP(raw!F299,convert!$A$8:$B$10,2)</f>
        <v>100</v>
      </c>
      <c r="G299" s="57">
        <f>VLOOKUP(raw!G299,convert!$A$8:$B$10,2)</f>
        <v>100</v>
      </c>
      <c r="H299" s="57">
        <f>VLOOKUP(raw!H299,convert!$A$8:$B$10,2)</f>
        <v>100</v>
      </c>
      <c r="I299" s="57">
        <f>VLOOKUP(raw!I299,convert!$A$8:$B$10,2)</f>
        <v>100</v>
      </c>
      <c r="J299" s="57">
        <f>VLOOKUP(raw!J299,convert!$D$26:$E$31,2)</f>
        <v>100</v>
      </c>
      <c r="K299" s="57">
        <f>VLOOKUP(raw!K299,convert!$D$34:$E$40,2)</f>
        <v>80</v>
      </c>
      <c r="L299" s="57">
        <f>VLOOKUP(raw!L299,convert!$D$34:$E$40,2)</f>
        <v>80</v>
      </c>
      <c r="M299" s="57">
        <f>VLOOKUP(raw!M299,convert!$A$34:$B$40,2)</f>
        <v>100</v>
      </c>
      <c r="N299" s="57">
        <f>VLOOKUP(raw!N299,convert!$A$26:$B$31,2)</f>
        <v>100</v>
      </c>
      <c r="O299" s="57">
        <f>VLOOKUP(raw!O299,convert!$A$26:$B$31,2)</f>
        <v>25</v>
      </c>
      <c r="P299" s="57">
        <f>VLOOKUP(raw!P299,convert!$A$26:$B$31,2)</f>
        <v>75</v>
      </c>
      <c r="Q299" s="57">
        <f>VLOOKUP(raw!Q299,convert!$A$26:$B$31,2)</f>
        <v>25</v>
      </c>
      <c r="R299" s="57">
        <f>VLOOKUP(raw!R299,convert!$A$26:$B$31,2)</f>
        <v>25</v>
      </c>
      <c r="S299" s="57">
        <f>VLOOKUP(raw!S299,convert!$D$26:$E$31,2)</f>
        <v>100</v>
      </c>
      <c r="T299" s="57">
        <f>VLOOKUP(raw!T299,convert!$D$26:$E$31,2)</f>
        <v>100</v>
      </c>
      <c r="U299" s="57">
        <f>VLOOKUP(raw!U299,convert!$D$26:$E$31,2)</f>
        <v>25</v>
      </c>
      <c r="V299" s="57">
        <f>VLOOKUP(raw!V299,convert!$D$26:$E$31,2)</f>
        <v>100</v>
      </c>
      <c r="W299" s="57">
        <f>VLOOKUP(raw!W299,convert!$D$26:$E$31,2)</f>
        <v>100</v>
      </c>
      <c r="X299" s="57">
        <f>VLOOKUP(raw!X299,convert!$D$26:$E$31,2)</f>
        <v>100</v>
      </c>
      <c r="Y299" s="57">
        <f>VLOOKUP(raw!Y299,convert!$D$26:$E$31,2)</f>
        <v>100</v>
      </c>
      <c r="Z299" s="57">
        <f>VLOOKUP(raw!Z299,convert!$D$26:$E$31,2)</f>
        <v>100</v>
      </c>
      <c r="AA299" s="57">
        <f>VLOOKUP(raw!AA299,convert!$D$26:$E$31,2)</f>
        <v>100</v>
      </c>
      <c r="AB299" s="57">
        <f>VLOOKUP(raw!AB299,convert!$D$26:$E$31,2)</f>
        <v>100</v>
      </c>
      <c r="AC299" s="57">
        <f>VLOOKUP(raw!AC299,convert!$D$26:$E$31,2)</f>
        <v>100</v>
      </c>
      <c r="AD299" s="57">
        <f>VLOOKUP(raw!AD299,convert!$D$26:$E$31,2)</f>
        <v>100</v>
      </c>
      <c r="AE299" s="57" t="str">
        <f>VLOOKUP(raw!AE299,convert!$D$26:$E$31,2)</f>
        <v>.</v>
      </c>
      <c r="AF299" s="57">
        <f>VLOOKUP(raw!AF299,convert!$D$26:$E$31,2)</f>
        <v>25</v>
      </c>
      <c r="AG299" s="57">
        <f>VLOOKUP(raw!AG299,convert!$D$26:$E$31,2)</f>
        <v>25</v>
      </c>
      <c r="AH299" s="57">
        <f>VLOOKUP(raw!AH299,convert!$D$26:$E$31,2)</f>
        <v>25</v>
      </c>
      <c r="AI299" s="57">
        <f>VLOOKUP(raw!AI299,convert!$D$26:$E$31,2)</f>
        <v>25</v>
      </c>
      <c r="AJ299" s="57">
        <f>VLOOKUP(raw!AJ299,convert!$D$26:$E$31,2)</f>
        <v>25</v>
      </c>
      <c r="AK299" s="57">
        <f>VLOOKUP(raw!AK299,convert!$D$26:$E$31,2)</f>
        <v>25</v>
      </c>
      <c r="AL299" s="57">
        <f>VLOOKUP(raw!AL299,convert!$D$26:$E$31,2)</f>
        <v>25</v>
      </c>
      <c r="AM299" s="57">
        <f>VLOOKUP(raw!AM299,convert!$D$26:$E$31,2)</f>
        <v>100</v>
      </c>
      <c r="AN299" s="57"/>
      <c r="AO299" s="60">
        <f>IF(COUNT(score!AD299:AE299)=0,".",MIN(score!AD299:AE299))</f>
        <v>100</v>
      </c>
    </row>
    <row r="300" spans="1:41" x14ac:dyDescent="0.25">
      <c r="A300" s="58">
        <f>raw!$A300:$A300</f>
        <v>43377</v>
      </c>
      <c r="B300" s="59" t="str">
        <f>raw!$B300:$B300</f>
        <v>0007-0054</v>
      </c>
      <c r="C300" s="57">
        <f>VLOOKUP(raw!C300,convert!$D$26:$E$31,2)</f>
        <v>25</v>
      </c>
      <c r="D300" s="57">
        <f>VLOOKUP(raw!D300,convert!$A$13:$B$16,2)</f>
        <v>0</v>
      </c>
      <c r="E300" s="57">
        <f>VLOOKUP(raw!E300,convert!$A$13:$B$16,2)</f>
        <v>0</v>
      </c>
      <c r="F300" s="57">
        <f>VLOOKUP(raw!F300,convert!$A$8:$B$10,2)</f>
        <v>100</v>
      </c>
      <c r="G300" s="57">
        <f>VLOOKUP(raw!G300,convert!$A$8:$B$10,2)</f>
        <v>100</v>
      </c>
      <c r="H300" s="57">
        <f>VLOOKUP(raw!H300,convert!$A$8:$B$10,2)</f>
        <v>100</v>
      </c>
      <c r="I300" s="57">
        <f>VLOOKUP(raw!I300,convert!$A$8:$B$10,2)</f>
        <v>100</v>
      </c>
      <c r="J300" s="57">
        <f>VLOOKUP(raw!J300,convert!$D$26:$E$31,2)</f>
        <v>25</v>
      </c>
      <c r="K300" s="57">
        <f>VLOOKUP(raw!K300,convert!$D$34:$E$40,2)</f>
        <v>80</v>
      </c>
      <c r="L300" s="57">
        <f>VLOOKUP(raw!L300,convert!$D$34:$E$40,2)</f>
        <v>40</v>
      </c>
      <c r="M300" s="57">
        <f>VLOOKUP(raw!M300,convert!$A$34:$B$40,2)</f>
        <v>20</v>
      </c>
      <c r="N300" s="57">
        <f>VLOOKUP(raw!N300,convert!$A$26:$B$31,2)</f>
        <v>25</v>
      </c>
      <c r="O300" s="57">
        <f>VLOOKUP(raw!O300,convert!$A$26:$B$31,2)</f>
        <v>25</v>
      </c>
      <c r="P300" s="57">
        <f>VLOOKUP(raw!P300,convert!$A$26:$B$31,2)</f>
        <v>25</v>
      </c>
      <c r="Q300" s="57">
        <f>VLOOKUP(raw!Q300,convert!$A$26:$B$31,2)</f>
        <v>0</v>
      </c>
      <c r="R300" s="57">
        <f>VLOOKUP(raw!R300,convert!$A$26:$B$31,2)</f>
        <v>0</v>
      </c>
      <c r="S300" s="57">
        <f>VLOOKUP(raw!S300,convert!$D$26:$E$31,2)</f>
        <v>25</v>
      </c>
      <c r="T300" s="57">
        <f>VLOOKUP(raw!T300,convert!$D$26:$E$31,2)</f>
        <v>100</v>
      </c>
      <c r="U300" s="57">
        <f>VLOOKUP(raw!U300,convert!$D$26:$E$31,2)</f>
        <v>25</v>
      </c>
      <c r="V300" s="57">
        <f>VLOOKUP(raw!V300,convert!$D$26:$E$31,2)</f>
        <v>25</v>
      </c>
      <c r="W300" s="57">
        <f>VLOOKUP(raw!W300,convert!$D$26:$E$31,2)</f>
        <v>25</v>
      </c>
      <c r="X300" s="57">
        <f>VLOOKUP(raw!X300,convert!$D$26:$E$31,2)</f>
        <v>100</v>
      </c>
      <c r="Y300" s="57">
        <f>VLOOKUP(raw!Y300,convert!$D$26:$E$31,2)</f>
        <v>25</v>
      </c>
      <c r="Z300" s="57">
        <f>VLOOKUP(raw!Z300,convert!$D$26:$E$31,2)</f>
        <v>100</v>
      </c>
      <c r="AA300" s="57">
        <f>VLOOKUP(raw!AA300,convert!$D$26:$E$31,2)</f>
        <v>25</v>
      </c>
      <c r="AB300" s="57">
        <f>VLOOKUP(raw!AB300,convert!$D$26:$E$31,2)</f>
        <v>100</v>
      </c>
      <c r="AC300" s="57">
        <f>VLOOKUP(raw!AC300,convert!$D$26:$E$31,2)</f>
        <v>100</v>
      </c>
      <c r="AD300" s="57">
        <f>VLOOKUP(raw!AD300,convert!$D$26:$E$31,2)</f>
        <v>75</v>
      </c>
      <c r="AE300" s="57" t="str">
        <f>VLOOKUP(raw!AE300,convert!$D$26:$E$31,2)</f>
        <v>.</v>
      </c>
      <c r="AF300" s="57">
        <f>VLOOKUP(raw!AF300,convert!$D$26:$E$31,2)</f>
        <v>25</v>
      </c>
      <c r="AG300" s="57">
        <f>VLOOKUP(raw!AG300,convert!$D$26:$E$31,2)</f>
        <v>25</v>
      </c>
      <c r="AH300" s="57">
        <f>VLOOKUP(raw!AH300,convert!$D$26:$E$31,2)</f>
        <v>25</v>
      </c>
      <c r="AI300" s="57">
        <f>VLOOKUP(raw!AI300,convert!$D$26:$E$31,2)</f>
        <v>25</v>
      </c>
      <c r="AJ300" s="57">
        <f>VLOOKUP(raw!AJ300,convert!$D$26:$E$31,2)</f>
        <v>25</v>
      </c>
      <c r="AK300" s="57">
        <f>VLOOKUP(raw!AK300,convert!$D$26:$E$31,2)</f>
        <v>25</v>
      </c>
      <c r="AL300" s="57">
        <f>VLOOKUP(raw!AL300,convert!$D$26:$E$31,2)</f>
        <v>100</v>
      </c>
      <c r="AM300" s="57">
        <f>VLOOKUP(raw!AM300,convert!$D$26:$E$31,2)</f>
        <v>100</v>
      </c>
      <c r="AN300" s="57"/>
      <c r="AO300" s="60">
        <f>IF(COUNT(score!AD300:AE300)=0,".",MIN(score!AD300:AE300))</f>
        <v>75</v>
      </c>
    </row>
    <row r="301" spans="1:41" x14ac:dyDescent="0.25">
      <c r="A301" s="58">
        <f>raw!$A301:$A301</f>
        <v>43377</v>
      </c>
      <c r="B301" s="59" t="str">
        <f>raw!$B301:$B301</f>
        <v>0007-0055</v>
      </c>
      <c r="C301" s="57">
        <f>VLOOKUP(raw!C301,convert!$D$26:$E$31,2)</f>
        <v>75</v>
      </c>
      <c r="D301" s="57">
        <f>VLOOKUP(raw!D301,convert!$A$13:$B$16,2)</f>
        <v>0</v>
      </c>
      <c r="E301" s="57">
        <f>VLOOKUP(raw!E301,convert!$A$13:$B$16,2)</f>
        <v>100</v>
      </c>
      <c r="F301" s="57">
        <f>VLOOKUP(raw!F301,convert!$A$8:$B$10,2)</f>
        <v>100</v>
      </c>
      <c r="G301" s="57">
        <f>VLOOKUP(raw!G301,convert!$A$8:$B$10,2)</f>
        <v>100</v>
      </c>
      <c r="H301" s="57">
        <f>VLOOKUP(raw!H301,convert!$A$8:$B$10,2)</f>
        <v>100</v>
      </c>
      <c r="I301" s="57">
        <f>VLOOKUP(raw!I301,convert!$A$8:$B$10,2)</f>
        <v>100</v>
      </c>
      <c r="J301" s="57">
        <f>VLOOKUP(raw!J301,convert!$D$26:$E$31,2)</f>
        <v>100</v>
      </c>
      <c r="K301" s="57">
        <f>VLOOKUP(raw!K301,convert!$D$34:$E$40,2)</f>
        <v>100</v>
      </c>
      <c r="L301" s="57">
        <f>VLOOKUP(raw!L301,convert!$D$34:$E$40,2)</f>
        <v>100</v>
      </c>
      <c r="M301" s="57">
        <f>VLOOKUP(raw!M301,convert!$A$34:$B$40,2)</f>
        <v>100</v>
      </c>
      <c r="N301" s="57">
        <f>VLOOKUP(raw!N301,convert!$A$26:$B$31,2)</f>
        <v>0</v>
      </c>
      <c r="O301" s="57">
        <f>VLOOKUP(raw!O301,convert!$A$26:$B$31,2)</f>
        <v>25</v>
      </c>
      <c r="P301" s="57">
        <f>VLOOKUP(raw!P301,convert!$A$26:$B$31,2)</f>
        <v>75</v>
      </c>
      <c r="Q301" s="57">
        <f>VLOOKUP(raw!Q301,convert!$A$26:$B$31,2)</f>
        <v>100</v>
      </c>
      <c r="R301" s="57">
        <f>VLOOKUP(raw!R301,convert!$A$26:$B$31,2)</f>
        <v>0</v>
      </c>
      <c r="S301" s="57">
        <f>VLOOKUP(raw!S301,convert!$D$26:$E$31,2)</f>
        <v>100</v>
      </c>
      <c r="T301" s="57">
        <f>VLOOKUP(raw!T301,convert!$D$26:$E$31,2)</f>
        <v>100</v>
      </c>
      <c r="U301" s="57">
        <f>VLOOKUP(raw!U301,convert!$D$26:$E$31,2)</f>
        <v>100</v>
      </c>
      <c r="V301" s="57">
        <f>VLOOKUP(raw!V301,convert!$D$26:$E$31,2)</f>
        <v>100</v>
      </c>
      <c r="W301" s="57">
        <f>VLOOKUP(raw!W301,convert!$D$26:$E$31,2)</f>
        <v>100</v>
      </c>
      <c r="X301" s="57">
        <f>VLOOKUP(raw!X301,convert!$D$26:$E$31,2)</f>
        <v>100</v>
      </c>
      <c r="Y301" s="57">
        <f>VLOOKUP(raw!Y301,convert!$D$26:$E$31,2)</f>
        <v>100</v>
      </c>
      <c r="Z301" s="57">
        <f>VLOOKUP(raw!Z301,convert!$D$26:$E$31,2)</f>
        <v>100</v>
      </c>
      <c r="AA301" s="57">
        <f>VLOOKUP(raw!AA301,convert!$D$26:$E$31,2)</f>
        <v>100</v>
      </c>
      <c r="AB301" s="57">
        <f>VLOOKUP(raw!AB301,convert!$D$26:$E$31,2)</f>
        <v>100</v>
      </c>
      <c r="AC301" s="57">
        <f>VLOOKUP(raw!AC301,convert!$D$26:$E$31,2)</f>
        <v>100</v>
      </c>
      <c r="AD301" s="57">
        <f>VLOOKUP(raw!AD301,convert!$D$26:$E$31,2)</f>
        <v>100</v>
      </c>
      <c r="AE301" s="57" t="str">
        <f>VLOOKUP(raw!AE301,convert!$D$26:$E$31,2)</f>
        <v>.</v>
      </c>
      <c r="AF301" s="57">
        <f>VLOOKUP(raw!AF301,convert!$D$26:$E$31,2)</f>
        <v>25</v>
      </c>
      <c r="AG301" s="57">
        <f>VLOOKUP(raw!AG301,convert!$D$26:$E$31,2)</f>
        <v>25</v>
      </c>
      <c r="AH301" s="57">
        <f>VLOOKUP(raw!AH301,convert!$D$26:$E$31,2)</f>
        <v>25</v>
      </c>
      <c r="AI301" s="57">
        <f>VLOOKUP(raw!AI301,convert!$D$26:$E$31,2)</f>
        <v>100</v>
      </c>
      <c r="AJ301" s="57">
        <f>VLOOKUP(raw!AJ301,convert!$D$26:$E$31,2)</f>
        <v>25</v>
      </c>
      <c r="AK301" s="57">
        <f>VLOOKUP(raw!AK301,convert!$D$26:$E$31,2)</f>
        <v>100</v>
      </c>
      <c r="AL301" s="57">
        <f>VLOOKUP(raw!AL301,convert!$D$26:$E$31,2)</f>
        <v>25</v>
      </c>
      <c r="AM301" s="57">
        <f>VLOOKUP(raw!AM301,convert!$D$26:$E$31,2)</f>
        <v>25</v>
      </c>
      <c r="AN301" s="57"/>
      <c r="AO301" s="60">
        <f>IF(COUNT(score!AD301:AE301)=0,".",MIN(score!AD301:AE301))</f>
        <v>100</v>
      </c>
    </row>
    <row r="302" spans="1:41" x14ac:dyDescent="0.25">
      <c r="A302" s="58">
        <f>raw!$A302:$A302</f>
        <v>43377</v>
      </c>
      <c r="B302" s="59" t="str">
        <f>raw!$B302:$B302</f>
        <v>0007-0057</v>
      </c>
      <c r="C302" s="57">
        <f>VLOOKUP(raw!C302,convert!$D$26:$E$31,2)</f>
        <v>50</v>
      </c>
      <c r="D302" s="57">
        <f>VLOOKUP(raw!D302,convert!$A$13:$B$16,2)</f>
        <v>100</v>
      </c>
      <c r="E302" s="57">
        <f>VLOOKUP(raw!E302,convert!$A$13:$B$16,2)</f>
        <v>100</v>
      </c>
      <c r="F302" s="57">
        <f>VLOOKUP(raw!F302,convert!$A$8:$B$10,2)</f>
        <v>100</v>
      </c>
      <c r="G302" s="57">
        <f>VLOOKUP(raw!G302,convert!$A$8:$B$10,2)</f>
        <v>100</v>
      </c>
      <c r="H302" s="57">
        <f>VLOOKUP(raw!H302,convert!$A$8:$B$10,2)</f>
        <v>100</v>
      </c>
      <c r="I302" s="57">
        <f>VLOOKUP(raw!I302,convert!$A$8:$B$10,2)</f>
        <v>100</v>
      </c>
      <c r="J302" s="57">
        <f>VLOOKUP(raw!J302,convert!$D$26:$E$31,2)</f>
        <v>75</v>
      </c>
      <c r="K302" s="57">
        <f>VLOOKUP(raw!K302,convert!$D$34:$E$40,2)</f>
        <v>100</v>
      </c>
      <c r="L302" s="57">
        <f>VLOOKUP(raw!L302,convert!$D$34:$E$40,2)</f>
        <v>100</v>
      </c>
      <c r="M302" s="57">
        <f>VLOOKUP(raw!M302,convert!$A$34:$B$40,2)</f>
        <v>100</v>
      </c>
      <c r="N302" s="57">
        <f>VLOOKUP(raw!N302,convert!$A$26:$B$31,2)</f>
        <v>100</v>
      </c>
      <c r="O302" s="57">
        <f>VLOOKUP(raw!O302,convert!$A$26:$B$31,2)</f>
        <v>75</v>
      </c>
      <c r="P302" s="57">
        <f>VLOOKUP(raw!P302,convert!$A$26:$B$31,2)</f>
        <v>75</v>
      </c>
      <c r="Q302" s="57">
        <f>VLOOKUP(raw!Q302,convert!$A$26:$B$31,2)</f>
        <v>100</v>
      </c>
      <c r="R302" s="57">
        <f>VLOOKUP(raw!R302,convert!$A$26:$B$31,2)</f>
        <v>100</v>
      </c>
      <c r="S302" s="57">
        <f>VLOOKUP(raw!S302,convert!$D$26:$E$31,2)</f>
        <v>50</v>
      </c>
      <c r="T302" s="57">
        <f>VLOOKUP(raw!T302,convert!$D$26:$E$31,2)</f>
        <v>100</v>
      </c>
      <c r="U302" s="57">
        <f>VLOOKUP(raw!U302,convert!$D$26:$E$31,2)</f>
        <v>0</v>
      </c>
      <c r="V302" s="57">
        <f>VLOOKUP(raw!V302,convert!$D$26:$E$31,2)</f>
        <v>25</v>
      </c>
      <c r="W302" s="57">
        <f>VLOOKUP(raw!W302,convert!$D$26:$E$31,2)</f>
        <v>25</v>
      </c>
      <c r="X302" s="57">
        <f>VLOOKUP(raw!X302,convert!$D$26:$E$31,2)</f>
        <v>100</v>
      </c>
      <c r="Y302" s="57">
        <f>VLOOKUP(raw!Y302,convert!$D$26:$E$31,2)</f>
        <v>100</v>
      </c>
      <c r="Z302" s="57">
        <f>VLOOKUP(raw!Z302,convert!$D$26:$E$31,2)</f>
        <v>100</v>
      </c>
      <c r="AA302" s="57">
        <f>VLOOKUP(raw!AA302,convert!$D$26:$E$31,2)</f>
        <v>100</v>
      </c>
      <c r="AB302" s="57">
        <f>VLOOKUP(raw!AB302,convert!$D$26:$E$31,2)</f>
        <v>50</v>
      </c>
      <c r="AC302" s="57">
        <f>VLOOKUP(raw!AC302,convert!$D$26:$E$31,2)</f>
        <v>50</v>
      </c>
      <c r="AD302" s="57">
        <f>VLOOKUP(raw!AD302,convert!$D$26:$E$31,2)</f>
        <v>100</v>
      </c>
      <c r="AE302" s="57" t="str">
        <f>VLOOKUP(raw!AE302,convert!$D$26:$E$31,2)</f>
        <v>.</v>
      </c>
      <c r="AF302" s="57">
        <f>VLOOKUP(raw!AF302,convert!$D$26:$E$31,2)</f>
        <v>75</v>
      </c>
      <c r="AG302" s="57">
        <f>VLOOKUP(raw!AG302,convert!$D$26:$E$31,2)</f>
        <v>75</v>
      </c>
      <c r="AH302" s="57">
        <f>VLOOKUP(raw!AH302,convert!$D$26:$E$31,2)</f>
        <v>100</v>
      </c>
      <c r="AI302" s="57">
        <f>VLOOKUP(raw!AI302,convert!$D$26:$E$31,2)</f>
        <v>100</v>
      </c>
      <c r="AJ302" s="57">
        <f>VLOOKUP(raw!AJ302,convert!$D$26:$E$31,2)</f>
        <v>75</v>
      </c>
      <c r="AK302" s="57">
        <f>VLOOKUP(raw!AK302,convert!$D$26:$E$31,2)</f>
        <v>25</v>
      </c>
      <c r="AL302" s="57">
        <f>VLOOKUP(raw!AL302,convert!$D$26:$E$31,2)</f>
        <v>50</v>
      </c>
      <c r="AM302" s="57">
        <f>VLOOKUP(raw!AM302,convert!$D$26:$E$31,2)</f>
        <v>25</v>
      </c>
      <c r="AN302" s="57"/>
      <c r="AO302" s="60">
        <f>IF(COUNT(score!AD302:AE302)=0,".",MIN(score!AD302:AE302))</f>
        <v>100</v>
      </c>
    </row>
    <row r="303" spans="1:41" x14ac:dyDescent="0.25">
      <c r="A303" s="58">
        <f>raw!$A303:$A303</f>
        <v>43377</v>
      </c>
      <c r="B303" s="59" t="str">
        <f>raw!$B303:$B303</f>
        <v>0007-0058</v>
      </c>
      <c r="C303" s="57">
        <f>VLOOKUP(raw!C303,convert!$D$26:$E$31,2)</f>
        <v>50</v>
      </c>
      <c r="D303" s="57">
        <f>VLOOKUP(raw!D303,convert!$A$13:$B$16,2)</f>
        <v>0</v>
      </c>
      <c r="E303" s="57">
        <f>VLOOKUP(raw!E303,convert!$A$13:$B$16,2)</f>
        <v>0</v>
      </c>
      <c r="F303" s="57">
        <f>VLOOKUP(raw!F303,convert!$A$8:$B$10,2)</f>
        <v>100</v>
      </c>
      <c r="G303" s="57">
        <f>VLOOKUP(raw!G303,convert!$A$8:$B$10,2)</f>
        <v>100</v>
      </c>
      <c r="H303" s="57">
        <f>VLOOKUP(raw!H303,convert!$A$8:$B$10,2)</f>
        <v>100</v>
      </c>
      <c r="I303" s="57">
        <f>VLOOKUP(raw!I303,convert!$A$8:$B$10,2)</f>
        <v>100</v>
      </c>
      <c r="J303" s="57">
        <f>VLOOKUP(raw!J303,convert!$D$26:$E$31,2)</f>
        <v>75</v>
      </c>
      <c r="K303" s="57">
        <f>VLOOKUP(raw!K303,convert!$D$34:$E$40,2)</f>
        <v>80</v>
      </c>
      <c r="L303" s="57">
        <f>VLOOKUP(raw!L303,convert!$D$34:$E$40,2)</f>
        <v>80</v>
      </c>
      <c r="M303" s="57">
        <f>VLOOKUP(raw!M303,convert!$A$34:$B$40,2)</f>
        <v>100</v>
      </c>
      <c r="N303" s="57">
        <f>VLOOKUP(raw!N303,convert!$A$26:$B$31,2)</f>
        <v>100</v>
      </c>
      <c r="O303" s="57">
        <f>VLOOKUP(raw!O303,convert!$A$26:$B$31,2)</f>
        <v>100</v>
      </c>
      <c r="P303" s="57">
        <f>VLOOKUP(raw!P303,convert!$A$26:$B$31,2)</f>
        <v>75</v>
      </c>
      <c r="Q303" s="57">
        <f>VLOOKUP(raw!Q303,convert!$A$26:$B$31,2)</f>
        <v>75</v>
      </c>
      <c r="R303" s="57">
        <f>VLOOKUP(raw!R303,convert!$A$26:$B$31,2)</f>
        <v>75</v>
      </c>
      <c r="S303" s="57">
        <f>VLOOKUP(raw!S303,convert!$D$26:$E$31,2)</f>
        <v>100</v>
      </c>
      <c r="T303" s="57">
        <f>VLOOKUP(raw!T303,convert!$D$26:$E$31,2)</f>
        <v>25</v>
      </c>
      <c r="U303" s="57">
        <f>VLOOKUP(raw!U303,convert!$D$26:$E$31,2)</f>
        <v>100</v>
      </c>
      <c r="V303" s="57">
        <f>VLOOKUP(raw!V303,convert!$D$26:$E$31,2)</f>
        <v>100</v>
      </c>
      <c r="W303" s="57">
        <f>VLOOKUP(raw!W303,convert!$D$26:$E$31,2)</f>
        <v>50</v>
      </c>
      <c r="X303" s="57">
        <f>VLOOKUP(raw!X303,convert!$D$26:$E$31,2)</f>
        <v>75</v>
      </c>
      <c r="Y303" s="57">
        <f>VLOOKUP(raw!Y303,convert!$D$26:$E$31,2)</f>
        <v>100</v>
      </c>
      <c r="Z303" s="57">
        <f>VLOOKUP(raw!Z303,convert!$D$26:$E$31,2)</f>
        <v>100</v>
      </c>
      <c r="AA303" s="57">
        <f>VLOOKUP(raw!AA303,convert!$D$26:$E$31,2)</f>
        <v>50</v>
      </c>
      <c r="AB303" s="57">
        <f>VLOOKUP(raw!AB303,convert!$D$26:$E$31,2)</f>
        <v>100</v>
      </c>
      <c r="AC303" s="57">
        <f>VLOOKUP(raw!AC303,convert!$D$26:$E$31,2)</f>
        <v>100</v>
      </c>
      <c r="AD303" s="57">
        <f>VLOOKUP(raw!AD303,convert!$D$26:$E$31,2)</f>
        <v>100</v>
      </c>
      <c r="AE303" s="57" t="str">
        <f>VLOOKUP(raw!AE303,convert!$D$26:$E$31,2)</f>
        <v>.</v>
      </c>
      <c r="AF303" s="57">
        <f>VLOOKUP(raw!AF303,convert!$D$26:$E$31,2)</f>
        <v>75</v>
      </c>
      <c r="AG303" s="57">
        <f>VLOOKUP(raw!AG303,convert!$D$26:$E$31,2)</f>
        <v>75</v>
      </c>
      <c r="AH303" s="57">
        <f>VLOOKUP(raw!AH303,convert!$D$26:$E$31,2)</f>
        <v>75</v>
      </c>
      <c r="AI303" s="57">
        <f>VLOOKUP(raw!AI303,convert!$D$26:$E$31,2)</f>
        <v>75</v>
      </c>
      <c r="AJ303" s="57">
        <f>VLOOKUP(raw!AJ303,convert!$D$26:$E$31,2)</f>
        <v>75</v>
      </c>
      <c r="AK303" s="57">
        <f>VLOOKUP(raw!AK303,convert!$D$26:$E$31,2)</f>
        <v>50</v>
      </c>
      <c r="AL303" s="57">
        <f>VLOOKUP(raw!AL303,convert!$D$26:$E$31,2)</f>
        <v>25</v>
      </c>
      <c r="AM303" s="57">
        <f>VLOOKUP(raw!AM303,convert!$D$26:$E$31,2)</f>
        <v>100</v>
      </c>
      <c r="AN303" s="57"/>
      <c r="AO303" s="60">
        <f>IF(COUNT(score!AD303:AE303)=0,".",MIN(score!AD303:AE303))</f>
        <v>100</v>
      </c>
    </row>
    <row r="304" spans="1:41" x14ac:dyDescent="0.25">
      <c r="A304" s="58">
        <f>raw!$A304:$A304</f>
        <v>43376</v>
      </c>
      <c r="B304" s="59" t="str">
        <f>raw!$B304:$B304</f>
        <v>0007-0059</v>
      </c>
      <c r="C304" s="57">
        <f>VLOOKUP(raw!C304,convert!$D$26:$E$31,2)</f>
        <v>50</v>
      </c>
      <c r="D304" s="57">
        <f>VLOOKUP(raw!D304,convert!$A$13:$B$16,2)</f>
        <v>100</v>
      </c>
      <c r="E304" s="57">
        <f>VLOOKUP(raw!E304,convert!$A$13:$B$16,2)</f>
        <v>100</v>
      </c>
      <c r="F304" s="57">
        <f>VLOOKUP(raw!F304,convert!$A$8:$B$10,2)</f>
        <v>100</v>
      </c>
      <c r="G304" s="57">
        <f>VLOOKUP(raw!G304,convert!$A$8:$B$10,2)</f>
        <v>100</v>
      </c>
      <c r="H304" s="57">
        <f>VLOOKUP(raw!H304,convert!$A$8:$B$10,2)</f>
        <v>100</v>
      </c>
      <c r="I304" s="57">
        <f>VLOOKUP(raw!I304,convert!$A$8:$B$10,2)</f>
        <v>100</v>
      </c>
      <c r="J304" s="57">
        <f>VLOOKUP(raw!J304,convert!$D$26:$E$31,2)</f>
        <v>25</v>
      </c>
      <c r="K304" s="57">
        <f>VLOOKUP(raw!K304,convert!$D$34:$E$40,2)</f>
        <v>100</v>
      </c>
      <c r="L304" s="57">
        <f>VLOOKUP(raw!L304,convert!$D$34:$E$40,2)</f>
        <v>100</v>
      </c>
      <c r="M304" s="57">
        <f>VLOOKUP(raw!M304,convert!$A$34:$B$40,2)</f>
        <v>100</v>
      </c>
      <c r="N304" s="57">
        <f>VLOOKUP(raw!N304,convert!$A$26:$B$31,2)</f>
        <v>100</v>
      </c>
      <c r="O304" s="57">
        <f>VLOOKUP(raw!O304,convert!$A$26:$B$31,2)</f>
        <v>100</v>
      </c>
      <c r="P304" s="57">
        <f>VLOOKUP(raw!P304,convert!$A$26:$B$31,2)</f>
        <v>100</v>
      </c>
      <c r="Q304" s="57">
        <f>VLOOKUP(raw!Q304,convert!$A$26:$B$31,2)</f>
        <v>100</v>
      </c>
      <c r="R304" s="57">
        <f>VLOOKUP(raw!R304,convert!$A$26:$B$31,2)</f>
        <v>100</v>
      </c>
      <c r="S304" s="57">
        <f>VLOOKUP(raw!S304,convert!$D$26:$E$31,2)</f>
        <v>25</v>
      </c>
      <c r="T304" s="57">
        <f>VLOOKUP(raw!T304,convert!$D$26:$E$31,2)</f>
        <v>100</v>
      </c>
      <c r="U304" s="57">
        <f>VLOOKUP(raw!U304,convert!$D$26:$E$31,2)</f>
        <v>25</v>
      </c>
      <c r="V304" s="57">
        <f>VLOOKUP(raw!V304,convert!$D$26:$E$31,2)</f>
        <v>100</v>
      </c>
      <c r="W304" s="57">
        <f>VLOOKUP(raw!W304,convert!$D$26:$E$31,2)</f>
        <v>100</v>
      </c>
      <c r="X304" s="57">
        <f>VLOOKUP(raw!X304,convert!$D$26:$E$31,2)</f>
        <v>100</v>
      </c>
      <c r="Y304" s="57">
        <f>VLOOKUP(raw!Y304,convert!$D$26:$E$31,2)</f>
        <v>100</v>
      </c>
      <c r="Z304" s="57">
        <f>VLOOKUP(raw!Z304,convert!$D$26:$E$31,2)</f>
        <v>100</v>
      </c>
      <c r="AA304" s="57">
        <f>VLOOKUP(raw!AA304,convert!$D$26:$E$31,2)</f>
        <v>100</v>
      </c>
      <c r="AB304" s="57">
        <f>VLOOKUP(raw!AB304,convert!$D$26:$E$31,2)</f>
        <v>100</v>
      </c>
      <c r="AC304" s="57">
        <f>VLOOKUP(raw!AC304,convert!$D$26:$E$31,2)</f>
        <v>100</v>
      </c>
      <c r="AD304" s="57">
        <f>VLOOKUP(raw!AD304,convert!$D$26:$E$31,2)</f>
        <v>100</v>
      </c>
      <c r="AE304" s="57" t="str">
        <f>VLOOKUP(raw!AE304,convert!$D$26:$E$31,2)</f>
        <v>.</v>
      </c>
      <c r="AF304" s="57">
        <f>VLOOKUP(raw!AF304,convert!$D$26:$E$31,2)</f>
        <v>25</v>
      </c>
      <c r="AG304" s="57">
        <f>VLOOKUP(raw!AG304,convert!$D$26:$E$31,2)</f>
        <v>25</v>
      </c>
      <c r="AH304" s="57">
        <f>VLOOKUP(raw!AH304,convert!$D$26:$E$31,2)</f>
        <v>75</v>
      </c>
      <c r="AI304" s="57">
        <f>VLOOKUP(raw!AI304,convert!$D$26:$E$31,2)</f>
        <v>75</v>
      </c>
      <c r="AJ304" s="57">
        <f>VLOOKUP(raw!AJ304,convert!$D$26:$E$31,2)</f>
        <v>25</v>
      </c>
      <c r="AK304" s="57">
        <f>VLOOKUP(raw!AK304,convert!$D$26:$E$31,2)</f>
        <v>100</v>
      </c>
      <c r="AL304" s="57">
        <f>VLOOKUP(raw!AL304,convert!$D$26:$E$31,2)</f>
        <v>25</v>
      </c>
      <c r="AM304" s="57">
        <f>VLOOKUP(raw!AM304,convert!$D$26:$E$31,2)</f>
        <v>25</v>
      </c>
      <c r="AN304" s="57"/>
      <c r="AO304" s="60">
        <f>IF(COUNT(score!AD304:AE304)=0,".",MIN(score!AD304:AE304))</f>
        <v>100</v>
      </c>
    </row>
    <row r="305" spans="1:41" x14ac:dyDescent="0.25">
      <c r="A305" s="58">
        <f>raw!$A305:$A305</f>
        <v>43405</v>
      </c>
      <c r="B305" s="59" t="str">
        <f>raw!$B305:$B305</f>
        <v>0007-0060</v>
      </c>
      <c r="C305" s="57">
        <f>VLOOKUP(raw!C305,convert!$D$26:$E$31,2)</f>
        <v>50</v>
      </c>
      <c r="D305" s="57">
        <f>VLOOKUP(raw!D305,convert!$A$13:$B$16,2)</f>
        <v>100</v>
      </c>
      <c r="E305" s="57">
        <f>VLOOKUP(raw!E305,convert!$A$13:$B$16,2)</f>
        <v>100</v>
      </c>
      <c r="F305" s="57">
        <f>VLOOKUP(raw!F305,convert!$A$8:$B$10,2)</f>
        <v>100</v>
      </c>
      <c r="G305" s="57">
        <f>VLOOKUP(raw!G305,convert!$A$8:$B$10,2)</f>
        <v>100</v>
      </c>
      <c r="H305" s="57">
        <f>VLOOKUP(raw!H305,convert!$A$8:$B$10,2)</f>
        <v>100</v>
      </c>
      <c r="I305" s="57">
        <f>VLOOKUP(raw!I305,convert!$A$8:$B$10,2)</f>
        <v>100</v>
      </c>
      <c r="J305" s="57">
        <f>VLOOKUP(raw!J305,convert!$D$26:$E$31,2)</f>
        <v>100</v>
      </c>
      <c r="K305" s="57">
        <f>VLOOKUP(raw!K305,convert!$D$34:$E$40,2)</f>
        <v>80</v>
      </c>
      <c r="L305" s="57">
        <f>VLOOKUP(raw!L305,convert!$D$34:$E$40,2)</f>
        <v>80</v>
      </c>
      <c r="M305" s="57">
        <f>VLOOKUP(raw!M305,convert!$A$34:$B$40,2)</f>
        <v>100</v>
      </c>
      <c r="N305" s="57">
        <f>VLOOKUP(raw!N305,convert!$A$26:$B$31,2)</f>
        <v>100</v>
      </c>
      <c r="O305" s="57">
        <f>VLOOKUP(raw!O305,convert!$A$26:$B$31,2)</f>
        <v>100</v>
      </c>
      <c r="P305" s="57">
        <f>VLOOKUP(raw!P305,convert!$A$26:$B$31,2)</f>
        <v>100</v>
      </c>
      <c r="Q305" s="57">
        <f>VLOOKUP(raw!Q305,convert!$A$26:$B$31,2)</f>
        <v>100</v>
      </c>
      <c r="R305" s="57">
        <f>VLOOKUP(raw!R305,convert!$A$26:$B$31,2)</f>
        <v>100</v>
      </c>
      <c r="S305" s="57">
        <f>VLOOKUP(raw!S305,convert!$D$26:$E$31,2)</f>
        <v>100</v>
      </c>
      <c r="T305" s="57">
        <f>VLOOKUP(raw!T305,convert!$D$26:$E$31,2)</f>
        <v>25</v>
      </c>
      <c r="U305" s="57">
        <f>VLOOKUP(raw!U305,convert!$D$26:$E$31,2)</f>
        <v>100</v>
      </c>
      <c r="V305" s="57">
        <f>VLOOKUP(raw!V305,convert!$D$26:$E$31,2)</f>
        <v>100</v>
      </c>
      <c r="W305" s="57">
        <f>VLOOKUP(raw!W305,convert!$D$26:$E$31,2)</f>
        <v>100</v>
      </c>
      <c r="X305" s="57">
        <f>VLOOKUP(raw!X305,convert!$D$26:$E$31,2)</f>
        <v>100</v>
      </c>
      <c r="Y305" s="57">
        <f>VLOOKUP(raw!Y305,convert!$D$26:$E$31,2)</f>
        <v>100</v>
      </c>
      <c r="Z305" s="57">
        <f>VLOOKUP(raw!Z305,convert!$D$26:$E$31,2)</f>
        <v>100</v>
      </c>
      <c r="AA305" s="57">
        <f>VLOOKUP(raw!AA305,convert!$D$26:$E$31,2)</f>
        <v>100</v>
      </c>
      <c r="AB305" s="57">
        <f>VLOOKUP(raw!AB305,convert!$D$26:$E$31,2)</f>
        <v>100</v>
      </c>
      <c r="AC305" s="57">
        <f>VLOOKUP(raw!AC305,convert!$D$26:$E$31,2)</f>
        <v>100</v>
      </c>
      <c r="AD305" s="57">
        <f>VLOOKUP(raw!AD305,convert!$D$26:$E$31,2)</f>
        <v>100</v>
      </c>
      <c r="AE305" s="57" t="str">
        <f>VLOOKUP(raw!AE305,convert!$D$26:$E$31,2)</f>
        <v>.</v>
      </c>
      <c r="AF305" s="57">
        <f>VLOOKUP(raw!AF305,convert!$D$26:$E$31,2)</f>
        <v>25</v>
      </c>
      <c r="AG305" s="57">
        <f>VLOOKUP(raw!AG305,convert!$D$26:$E$31,2)</f>
        <v>25</v>
      </c>
      <c r="AH305" s="57">
        <f>VLOOKUP(raw!AH305,convert!$D$26:$E$31,2)</f>
        <v>100</v>
      </c>
      <c r="AI305" s="57">
        <f>VLOOKUP(raw!AI305,convert!$D$26:$E$31,2)</f>
        <v>100</v>
      </c>
      <c r="AJ305" s="57">
        <f>VLOOKUP(raw!AJ305,convert!$D$26:$E$31,2)</f>
        <v>25</v>
      </c>
      <c r="AK305" s="57">
        <f>VLOOKUP(raw!AK305,convert!$D$26:$E$31,2)</f>
        <v>100</v>
      </c>
      <c r="AL305" s="57">
        <f>VLOOKUP(raw!AL305,convert!$D$26:$E$31,2)</f>
        <v>100</v>
      </c>
      <c r="AM305" s="57">
        <f>VLOOKUP(raw!AM305,convert!$D$26:$E$31,2)</f>
        <v>100</v>
      </c>
      <c r="AN305" s="57"/>
      <c r="AO305" s="60">
        <f>IF(COUNT(score!AD305:AE305)=0,".",MIN(score!AD305:AE305))</f>
        <v>100</v>
      </c>
    </row>
    <row r="306" spans="1:41" x14ac:dyDescent="0.25">
      <c r="A306" s="58">
        <f>raw!$A306:$A306</f>
        <v>43405</v>
      </c>
      <c r="B306" s="59" t="str">
        <f>raw!$B306:$B306</f>
        <v>0007-0061</v>
      </c>
      <c r="C306" s="57">
        <f>VLOOKUP(raw!C306,convert!$D$26:$E$31,2)</f>
        <v>50</v>
      </c>
      <c r="D306" s="57">
        <f>VLOOKUP(raw!D306,convert!$A$13:$B$16,2)</f>
        <v>0</v>
      </c>
      <c r="E306" s="57">
        <f>VLOOKUP(raw!E306,convert!$A$13:$B$16,2)</f>
        <v>100</v>
      </c>
      <c r="F306" s="57">
        <f>VLOOKUP(raw!F306,convert!$A$8:$B$10,2)</f>
        <v>100</v>
      </c>
      <c r="G306" s="57">
        <f>VLOOKUP(raw!G306,convert!$A$8:$B$10,2)</f>
        <v>100</v>
      </c>
      <c r="H306" s="57">
        <f>VLOOKUP(raw!H306,convert!$A$8:$B$10,2)</f>
        <v>100</v>
      </c>
      <c r="I306" s="57">
        <f>VLOOKUP(raw!I306,convert!$A$8:$B$10,2)</f>
        <v>100</v>
      </c>
      <c r="J306" s="57">
        <f>VLOOKUP(raw!J306,convert!$D$26:$E$31,2)</f>
        <v>100</v>
      </c>
      <c r="K306" s="57">
        <f>VLOOKUP(raw!K306,convert!$D$34:$E$40,2)</f>
        <v>80</v>
      </c>
      <c r="L306" s="57">
        <f>VLOOKUP(raw!L306,convert!$D$34:$E$40,2)</f>
        <v>80</v>
      </c>
      <c r="M306" s="57">
        <f>VLOOKUP(raw!M306,convert!$A$34:$B$40,2)</f>
        <v>100</v>
      </c>
      <c r="N306" s="57">
        <f>VLOOKUP(raw!N306,convert!$A$26:$B$31,2)</f>
        <v>100</v>
      </c>
      <c r="O306" s="57">
        <f>VLOOKUP(raw!O306,convert!$A$26:$B$31,2)</f>
        <v>100</v>
      </c>
      <c r="P306" s="57">
        <f>VLOOKUP(raw!P306,convert!$A$26:$B$31,2)</f>
        <v>100</v>
      </c>
      <c r="Q306" s="57">
        <f>VLOOKUP(raw!Q306,convert!$A$26:$B$31,2)</f>
        <v>100</v>
      </c>
      <c r="R306" s="57">
        <f>VLOOKUP(raw!R306,convert!$A$26:$B$31,2)</f>
        <v>100</v>
      </c>
      <c r="S306" s="57">
        <f>VLOOKUP(raw!S306,convert!$D$26:$E$31,2)</f>
        <v>100</v>
      </c>
      <c r="T306" s="57">
        <f>VLOOKUP(raw!T306,convert!$D$26:$E$31,2)</f>
        <v>100</v>
      </c>
      <c r="U306" s="57">
        <f>VLOOKUP(raw!U306,convert!$D$26:$E$31,2)</f>
        <v>25</v>
      </c>
      <c r="V306" s="57">
        <f>VLOOKUP(raw!V306,convert!$D$26:$E$31,2)</f>
        <v>100</v>
      </c>
      <c r="W306" s="57">
        <f>VLOOKUP(raw!W306,convert!$D$26:$E$31,2)</f>
        <v>50</v>
      </c>
      <c r="X306" s="57">
        <f>VLOOKUP(raw!X306,convert!$D$26:$E$31,2)</f>
        <v>100</v>
      </c>
      <c r="Y306" s="57">
        <f>VLOOKUP(raw!Y306,convert!$D$26:$E$31,2)</f>
        <v>100</v>
      </c>
      <c r="Z306" s="57">
        <f>VLOOKUP(raw!Z306,convert!$D$26:$E$31,2)</f>
        <v>100</v>
      </c>
      <c r="AA306" s="57">
        <f>VLOOKUP(raw!AA306,convert!$D$26:$E$31,2)</f>
        <v>100</v>
      </c>
      <c r="AB306" s="57">
        <f>VLOOKUP(raw!AB306,convert!$D$26:$E$31,2)</f>
        <v>100</v>
      </c>
      <c r="AC306" s="57">
        <f>VLOOKUP(raw!AC306,convert!$D$26:$E$31,2)</f>
        <v>100</v>
      </c>
      <c r="AD306" s="57">
        <f>VLOOKUP(raw!AD306,convert!$D$26:$E$31,2)</f>
        <v>100</v>
      </c>
      <c r="AE306" s="57" t="str">
        <f>VLOOKUP(raw!AE306,convert!$D$26:$E$31,2)</f>
        <v>.</v>
      </c>
      <c r="AF306" s="57">
        <f>VLOOKUP(raw!AF306,convert!$D$26:$E$31,2)</f>
        <v>100</v>
      </c>
      <c r="AG306" s="57">
        <f>VLOOKUP(raw!AG306,convert!$D$26:$E$31,2)</f>
        <v>100</v>
      </c>
      <c r="AH306" s="57">
        <f>VLOOKUP(raw!AH306,convert!$D$26:$E$31,2)</f>
        <v>75</v>
      </c>
      <c r="AI306" s="57">
        <f>VLOOKUP(raw!AI306,convert!$D$26:$E$31,2)</f>
        <v>75</v>
      </c>
      <c r="AJ306" s="57">
        <f>VLOOKUP(raw!AJ306,convert!$D$26:$E$31,2)</f>
        <v>100</v>
      </c>
      <c r="AK306" s="57">
        <f>VLOOKUP(raw!AK306,convert!$D$26:$E$31,2)</f>
        <v>100</v>
      </c>
      <c r="AL306" s="57">
        <f>VLOOKUP(raw!AL306,convert!$D$26:$E$31,2)</f>
        <v>100</v>
      </c>
      <c r="AM306" s="57">
        <f>VLOOKUP(raw!AM306,convert!$D$26:$E$31,2)</f>
        <v>100</v>
      </c>
      <c r="AN306" s="57"/>
      <c r="AO306" s="60">
        <f>IF(COUNT(score!AD306:AE306)=0,".",MIN(score!AD306:AE306))</f>
        <v>100</v>
      </c>
    </row>
    <row r="307" spans="1:41" x14ac:dyDescent="0.25">
      <c r="A307" s="58">
        <f>raw!$A307:$A307</f>
        <v>43405</v>
      </c>
      <c r="B307" s="59" t="str">
        <f>raw!$B307:$B307</f>
        <v>0007-0063</v>
      </c>
      <c r="C307" s="57">
        <f>VLOOKUP(raw!C307,convert!$D$26:$E$31,2)</f>
        <v>50</v>
      </c>
      <c r="D307" s="57">
        <f>VLOOKUP(raw!D307,convert!$A$13:$B$16,2)</f>
        <v>0</v>
      </c>
      <c r="E307" s="57">
        <f>VLOOKUP(raw!E307,convert!$A$13:$B$16,2)</f>
        <v>0</v>
      </c>
      <c r="F307" s="57">
        <f>VLOOKUP(raw!F307,convert!$A$8:$B$10,2)</f>
        <v>100</v>
      </c>
      <c r="G307" s="57">
        <f>VLOOKUP(raw!G307,convert!$A$8:$B$10,2)</f>
        <v>100</v>
      </c>
      <c r="H307" s="57">
        <f>VLOOKUP(raw!H307,convert!$A$8:$B$10,2)</f>
        <v>100</v>
      </c>
      <c r="I307" s="57">
        <f>VLOOKUP(raw!I307,convert!$A$8:$B$10,2)</f>
        <v>100</v>
      </c>
      <c r="J307" s="57">
        <f>VLOOKUP(raw!J307,convert!$D$26:$E$31,2)</f>
        <v>100</v>
      </c>
      <c r="K307" s="57">
        <f>VLOOKUP(raw!K307,convert!$D$34:$E$40,2)</f>
        <v>80</v>
      </c>
      <c r="L307" s="57">
        <f>VLOOKUP(raw!L307,convert!$D$34:$E$40,2)</f>
        <v>80</v>
      </c>
      <c r="M307" s="57">
        <f>VLOOKUP(raw!M307,convert!$A$34:$B$40,2)</f>
        <v>60</v>
      </c>
      <c r="N307" s="57">
        <f>VLOOKUP(raw!N307,convert!$A$26:$B$31,2)</f>
        <v>75</v>
      </c>
      <c r="O307" s="57">
        <f>VLOOKUP(raw!O307,convert!$A$26:$B$31,2)</f>
        <v>25</v>
      </c>
      <c r="P307" s="57">
        <f>VLOOKUP(raw!P307,convert!$A$26:$B$31,2)</f>
        <v>100</v>
      </c>
      <c r="Q307" s="57">
        <f>VLOOKUP(raw!Q307,convert!$A$26:$B$31,2)</f>
        <v>75</v>
      </c>
      <c r="R307" s="57">
        <f>VLOOKUP(raw!R307,convert!$A$26:$B$31,2)</f>
        <v>0</v>
      </c>
      <c r="S307" s="57">
        <f>VLOOKUP(raw!S307,convert!$D$26:$E$31,2)</f>
        <v>100</v>
      </c>
      <c r="T307" s="57">
        <f>VLOOKUP(raw!T307,convert!$D$26:$E$31,2)</f>
        <v>100</v>
      </c>
      <c r="U307" s="57">
        <f>VLOOKUP(raw!U307,convert!$D$26:$E$31,2)</f>
        <v>100</v>
      </c>
      <c r="V307" s="57">
        <f>VLOOKUP(raw!V307,convert!$D$26:$E$31,2)</f>
        <v>100</v>
      </c>
      <c r="W307" s="57">
        <f>VLOOKUP(raw!W307,convert!$D$26:$E$31,2)</f>
        <v>25</v>
      </c>
      <c r="X307" s="57">
        <f>VLOOKUP(raw!X307,convert!$D$26:$E$31,2)</f>
        <v>50</v>
      </c>
      <c r="Y307" s="57">
        <f>VLOOKUP(raw!Y307,convert!$D$26:$E$31,2)</f>
        <v>100</v>
      </c>
      <c r="Z307" s="57">
        <f>VLOOKUP(raw!Z307,convert!$D$26:$E$31,2)</f>
        <v>0</v>
      </c>
      <c r="AA307" s="57">
        <f>VLOOKUP(raw!AA307,convert!$D$26:$E$31,2)</f>
        <v>25</v>
      </c>
      <c r="AB307" s="57">
        <f>VLOOKUP(raw!AB307,convert!$D$26:$E$31,2)</f>
        <v>100</v>
      </c>
      <c r="AC307" s="57">
        <f>VLOOKUP(raw!AC307,convert!$D$26:$E$31,2)</f>
        <v>100</v>
      </c>
      <c r="AD307" s="57">
        <f>VLOOKUP(raw!AD307,convert!$D$26:$E$31,2)</f>
        <v>100</v>
      </c>
      <c r="AE307" s="57" t="str">
        <f>VLOOKUP(raw!AE307,convert!$D$26:$E$31,2)</f>
        <v>.</v>
      </c>
      <c r="AF307" s="57">
        <f>VLOOKUP(raw!AF307,convert!$D$26:$E$31,2)</f>
        <v>25</v>
      </c>
      <c r="AG307" s="57">
        <f>VLOOKUP(raw!AG307,convert!$D$26:$E$31,2)</f>
        <v>25</v>
      </c>
      <c r="AH307" s="57">
        <f>VLOOKUP(raw!AH307,convert!$D$26:$E$31,2)</f>
        <v>25</v>
      </c>
      <c r="AI307" s="57">
        <f>VLOOKUP(raw!AI307,convert!$D$26:$E$31,2)</f>
        <v>75</v>
      </c>
      <c r="AJ307" s="57">
        <f>VLOOKUP(raw!AJ307,convert!$D$26:$E$31,2)</f>
        <v>25</v>
      </c>
      <c r="AK307" s="57">
        <f>VLOOKUP(raw!AK307,convert!$D$26:$E$31,2)</f>
        <v>25</v>
      </c>
      <c r="AL307" s="57">
        <f>VLOOKUP(raw!AL307,convert!$D$26:$E$31,2)</f>
        <v>100</v>
      </c>
      <c r="AM307" s="57">
        <f>VLOOKUP(raw!AM307,convert!$D$26:$E$31,2)</f>
        <v>100</v>
      </c>
      <c r="AN307" s="57"/>
      <c r="AO307" s="60">
        <f>IF(COUNT(score!AD307:AE307)=0,".",MIN(score!AD307:AE307))</f>
        <v>100</v>
      </c>
    </row>
    <row r="308" spans="1:41" x14ac:dyDescent="0.25">
      <c r="A308" s="58">
        <f>raw!$A308:$A308</f>
        <v>43405</v>
      </c>
      <c r="B308" s="59" t="str">
        <f>raw!$B308:$B308</f>
        <v>0007-0064</v>
      </c>
      <c r="C308" s="57">
        <f>VLOOKUP(raw!C308,convert!$D$26:$E$31,2)</f>
        <v>50</v>
      </c>
      <c r="D308" s="57">
        <f>VLOOKUP(raw!D308,convert!$A$13:$B$16,2)</f>
        <v>50</v>
      </c>
      <c r="E308" s="57">
        <f>VLOOKUP(raw!E308,convert!$A$13:$B$16,2)</f>
        <v>100</v>
      </c>
      <c r="F308" s="57">
        <f>VLOOKUP(raw!F308,convert!$A$8:$B$10,2)</f>
        <v>100</v>
      </c>
      <c r="G308" s="57">
        <f>VLOOKUP(raw!G308,convert!$A$8:$B$10,2)</f>
        <v>100</v>
      </c>
      <c r="H308" s="57">
        <f>VLOOKUP(raw!H308,convert!$A$8:$B$10,2)</f>
        <v>100</v>
      </c>
      <c r="I308" s="57">
        <f>VLOOKUP(raw!I308,convert!$A$8:$B$10,2)</f>
        <v>100</v>
      </c>
      <c r="J308" s="57">
        <f>VLOOKUP(raw!J308,convert!$D$26:$E$31,2)</f>
        <v>100</v>
      </c>
      <c r="K308" s="57">
        <f>VLOOKUP(raw!K308,convert!$D$34:$E$40,2)</f>
        <v>100</v>
      </c>
      <c r="L308" s="57">
        <f>VLOOKUP(raw!L308,convert!$D$34:$E$40,2)</f>
        <v>100</v>
      </c>
      <c r="M308" s="57">
        <f>VLOOKUP(raw!M308,convert!$A$34:$B$40,2)</f>
        <v>100</v>
      </c>
      <c r="N308" s="57">
        <f>VLOOKUP(raw!N308,convert!$A$26:$B$31,2)</f>
        <v>100</v>
      </c>
      <c r="O308" s="57">
        <f>VLOOKUP(raw!O308,convert!$A$26:$B$31,2)</f>
        <v>100</v>
      </c>
      <c r="P308" s="57">
        <f>VLOOKUP(raw!P308,convert!$A$26:$B$31,2)</f>
        <v>100</v>
      </c>
      <c r="Q308" s="57">
        <f>VLOOKUP(raw!Q308,convert!$A$26:$B$31,2)</f>
        <v>100</v>
      </c>
      <c r="R308" s="57">
        <f>VLOOKUP(raw!R308,convert!$A$26:$B$31,2)</f>
        <v>100</v>
      </c>
      <c r="S308" s="57">
        <f>VLOOKUP(raw!S308,convert!$D$26:$E$31,2)</f>
        <v>100</v>
      </c>
      <c r="T308" s="57">
        <f>VLOOKUP(raw!T308,convert!$D$26:$E$31,2)</f>
        <v>100</v>
      </c>
      <c r="U308" s="57">
        <f>VLOOKUP(raw!U308,convert!$D$26:$E$31,2)</f>
        <v>25</v>
      </c>
      <c r="V308" s="57">
        <f>VLOOKUP(raw!V308,convert!$D$26:$E$31,2)</f>
        <v>100</v>
      </c>
      <c r="W308" s="57">
        <f>VLOOKUP(raw!W308,convert!$D$26:$E$31,2)</f>
        <v>100</v>
      </c>
      <c r="X308" s="57">
        <f>VLOOKUP(raw!X308,convert!$D$26:$E$31,2)</f>
        <v>100</v>
      </c>
      <c r="Y308" s="57">
        <f>VLOOKUP(raw!Y308,convert!$D$26:$E$31,2)</f>
        <v>100</v>
      </c>
      <c r="Z308" s="57">
        <f>VLOOKUP(raw!Z308,convert!$D$26:$E$31,2)</f>
        <v>100</v>
      </c>
      <c r="AA308" s="57">
        <f>VLOOKUP(raw!AA308,convert!$D$26:$E$31,2)</f>
        <v>100</v>
      </c>
      <c r="AB308" s="57">
        <f>VLOOKUP(raw!AB308,convert!$D$26:$E$31,2)</f>
        <v>100</v>
      </c>
      <c r="AC308" s="57">
        <f>VLOOKUP(raw!AC308,convert!$D$26:$E$31,2)</f>
        <v>100</v>
      </c>
      <c r="AD308" s="57">
        <f>VLOOKUP(raw!AD308,convert!$D$26:$E$31,2)</f>
        <v>100</v>
      </c>
      <c r="AE308" s="57" t="str">
        <f>VLOOKUP(raw!AE308,convert!$D$26:$E$31,2)</f>
        <v>.</v>
      </c>
      <c r="AF308" s="57">
        <f>VLOOKUP(raw!AF308,convert!$D$26:$E$31,2)</f>
        <v>25</v>
      </c>
      <c r="AG308" s="57">
        <f>VLOOKUP(raw!AG308,convert!$D$26:$E$31,2)</f>
        <v>25</v>
      </c>
      <c r="AH308" s="57">
        <f>VLOOKUP(raw!AH308,convert!$D$26:$E$31,2)</f>
        <v>100</v>
      </c>
      <c r="AI308" s="57">
        <f>VLOOKUP(raw!AI308,convert!$D$26:$E$31,2)</f>
        <v>100</v>
      </c>
      <c r="AJ308" s="57">
        <f>VLOOKUP(raw!AJ308,convert!$D$26:$E$31,2)</f>
        <v>25</v>
      </c>
      <c r="AK308" s="57">
        <f>VLOOKUP(raw!AK308,convert!$D$26:$E$31,2)</f>
        <v>100</v>
      </c>
      <c r="AL308" s="57">
        <f>VLOOKUP(raw!AL308,convert!$D$26:$E$31,2)</f>
        <v>100</v>
      </c>
      <c r="AM308" s="57">
        <f>VLOOKUP(raw!AM308,convert!$D$26:$E$31,2)</f>
        <v>100</v>
      </c>
      <c r="AN308" s="57"/>
      <c r="AO308" s="60">
        <f>IF(COUNT(score!AD308:AE308)=0,".",MIN(score!AD308:AE308))</f>
        <v>100</v>
      </c>
    </row>
    <row r="309" spans="1:41" x14ac:dyDescent="0.25">
      <c r="A309" s="58">
        <f>raw!$A309:$A309</f>
        <v>43405</v>
      </c>
      <c r="B309" s="59" t="str">
        <f>raw!$B309:$B309</f>
        <v>0007-0065</v>
      </c>
      <c r="C309" s="57">
        <f>VLOOKUP(raw!C309,convert!$D$26:$E$31,2)</f>
        <v>50</v>
      </c>
      <c r="D309" s="57">
        <f>VLOOKUP(raw!D309,convert!$A$13:$B$16,2)</f>
        <v>0</v>
      </c>
      <c r="E309" s="57">
        <f>VLOOKUP(raw!E309,convert!$A$13:$B$16,2)</f>
        <v>0</v>
      </c>
      <c r="F309" s="57">
        <f>VLOOKUP(raw!F309,convert!$A$8:$B$10,2)</f>
        <v>100</v>
      </c>
      <c r="G309" s="57">
        <f>VLOOKUP(raw!G309,convert!$A$8:$B$10,2)</f>
        <v>100</v>
      </c>
      <c r="H309" s="57">
        <f>VLOOKUP(raw!H309,convert!$A$8:$B$10,2)</f>
        <v>100</v>
      </c>
      <c r="I309" s="57">
        <f>VLOOKUP(raw!I309,convert!$A$8:$B$10,2)</f>
        <v>100</v>
      </c>
      <c r="J309" s="57">
        <f>VLOOKUP(raw!J309,convert!$D$26:$E$31,2)</f>
        <v>0</v>
      </c>
      <c r="K309" s="57">
        <f>VLOOKUP(raw!K309,convert!$D$34:$E$40,2)</f>
        <v>60</v>
      </c>
      <c r="L309" s="57">
        <f>VLOOKUP(raw!L309,convert!$D$34:$E$40,2)</f>
        <v>40</v>
      </c>
      <c r="M309" s="57">
        <f>VLOOKUP(raw!M309,convert!$A$34:$B$40,2)</f>
        <v>100</v>
      </c>
      <c r="N309" s="57">
        <f>VLOOKUP(raw!N309,convert!$A$26:$B$31,2)</f>
        <v>100</v>
      </c>
      <c r="O309" s="57">
        <f>VLOOKUP(raw!O309,convert!$A$26:$B$31,2)</f>
        <v>75</v>
      </c>
      <c r="P309" s="57">
        <f>VLOOKUP(raw!P309,convert!$A$26:$B$31,2)</f>
        <v>75</v>
      </c>
      <c r="Q309" s="57">
        <f>VLOOKUP(raw!Q309,convert!$A$26:$B$31,2)</f>
        <v>75</v>
      </c>
      <c r="R309" s="57">
        <f>VLOOKUP(raw!R309,convert!$A$26:$B$31,2)</f>
        <v>75</v>
      </c>
      <c r="S309" s="57">
        <f>VLOOKUP(raw!S309,convert!$D$26:$E$31,2)</f>
        <v>100</v>
      </c>
      <c r="T309" s="57">
        <f>VLOOKUP(raw!T309,convert!$D$26:$E$31,2)</f>
        <v>100</v>
      </c>
      <c r="U309" s="57">
        <f>VLOOKUP(raw!U309,convert!$D$26:$E$31,2)</f>
        <v>50</v>
      </c>
      <c r="V309" s="57">
        <f>VLOOKUP(raw!V309,convert!$D$26:$E$31,2)</f>
        <v>100</v>
      </c>
      <c r="W309" s="57">
        <f>VLOOKUP(raw!W309,convert!$D$26:$E$31,2)</f>
        <v>100</v>
      </c>
      <c r="X309" s="57">
        <f>VLOOKUP(raw!X309,convert!$D$26:$E$31,2)</f>
        <v>100</v>
      </c>
      <c r="Y309" s="57">
        <f>VLOOKUP(raw!Y309,convert!$D$26:$E$31,2)</f>
        <v>100</v>
      </c>
      <c r="Z309" s="57">
        <f>VLOOKUP(raw!Z309,convert!$D$26:$E$31,2)</f>
        <v>100</v>
      </c>
      <c r="AA309" s="57">
        <f>VLOOKUP(raw!AA309,convert!$D$26:$E$31,2)</f>
        <v>100</v>
      </c>
      <c r="AB309" s="57">
        <f>VLOOKUP(raw!AB309,convert!$D$26:$E$31,2)</f>
        <v>100</v>
      </c>
      <c r="AC309" s="57">
        <f>VLOOKUP(raw!AC309,convert!$D$26:$E$31,2)</f>
        <v>100</v>
      </c>
      <c r="AD309" s="57">
        <f>VLOOKUP(raw!AD309,convert!$D$26:$E$31,2)</f>
        <v>100</v>
      </c>
      <c r="AE309" s="57" t="str">
        <f>VLOOKUP(raw!AE309,convert!$D$26:$E$31,2)</f>
        <v>.</v>
      </c>
      <c r="AF309" s="57">
        <f>VLOOKUP(raw!AF309,convert!$D$26:$E$31,2)</f>
        <v>25</v>
      </c>
      <c r="AG309" s="57">
        <f>VLOOKUP(raw!AG309,convert!$D$26:$E$31,2)</f>
        <v>25</v>
      </c>
      <c r="AH309" s="57">
        <f>VLOOKUP(raw!AH309,convert!$D$26:$E$31,2)</f>
        <v>25</v>
      </c>
      <c r="AI309" s="57">
        <f>VLOOKUP(raw!AI309,convert!$D$26:$E$31,2)</f>
        <v>100</v>
      </c>
      <c r="AJ309" s="57">
        <f>VLOOKUP(raw!AJ309,convert!$D$26:$E$31,2)</f>
        <v>25</v>
      </c>
      <c r="AK309" s="57">
        <f>VLOOKUP(raw!AK309,convert!$D$26:$E$31,2)</f>
        <v>100</v>
      </c>
      <c r="AL309" s="57">
        <f>VLOOKUP(raw!AL309,convert!$D$26:$E$31,2)</f>
        <v>100</v>
      </c>
      <c r="AM309" s="57">
        <f>VLOOKUP(raw!AM309,convert!$D$26:$E$31,2)</f>
        <v>100</v>
      </c>
      <c r="AN309" s="57"/>
      <c r="AO309" s="60">
        <f>IF(COUNT(score!AD309:AE309)=0,".",MIN(score!AD309:AE309))</f>
        <v>100</v>
      </c>
    </row>
    <row r="310" spans="1:41" x14ac:dyDescent="0.25">
      <c r="A310" s="58">
        <f>raw!$A310:$A310</f>
        <v>43405</v>
      </c>
      <c r="B310" s="59" t="str">
        <f>raw!$B310:$B310</f>
        <v>0007-0066</v>
      </c>
      <c r="C310" s="57">
        <f>VLOOKUP(raw!C310,convert!$D$26:$E$31,2)</f>
        <v>50</v>
      </c>
      <c r="D310" s="57">
        <f>VLOOKUP(raw!D310,convert!$A$13:$B$16,2)</f>
        <v>0</v>
      </c>
      <c r="E310" s="57">
        <f>VLOOKUP(raw!E310,convert!$A$13:$B$16,2)</f>
        <v>0</v>
      </c>
      <c r="F310" s="57">
        <f>VLOOKUP(raw!F310,convert!$A$8:$B$10,2)</f>
        <v>100</v>
      </c>
      <c r="G310" s="57">
        <f>VLOOKUP(raw!G310,convert!$A$8:$B$10,2)</f>
        <v>100</v>
      </c>
      <c r="H310" s="57">
        <f>VLOOKUP(raw!H310,convert!$A$8:$B$10,2)</f>
        <v>100</v>
      </c>
      <c r="I310" s="57">
        <f>VLOOKUP(raw!I310,convert!$A$8:$B$10,2)</f>
        <v>100</v>
      </c>
      <c r="J310" s="57">
        <f>VLOOKUP(raw!J310,convert!$D$26:$E$31,2)</f>
        <v>100</v>
      </c>
      <c r="K310" s="57">
        <f>VLOOKUP(raw!K310,convert!$D$34:$E$40,2)</f>
        <v>80</v>
      </c>
      <c r="L310" s="57">
        <f>VLOOKUP(raw!L310,convert!$D$34:$E$40,2)</f>
        <v>80</v>
      </c>
      <c r="M310" s="57">
        <f>VLOOKUP(raw!M310,convert!$A$34:$B$40,2)</f>
        <v>100</v>
      </c>
      <c r="N310" s="57">
        <f>VLOOKUP(raw!N310,convert!$A$26:$B$31,2)</f>
        <v>100</v>
      </c>
      <c r="O310" s="57">
        <f>VLOOKUP(raw!O310,convert!$A$26:$B$31,2)</f>
        <v>75</v>
      </c>
      <c r="P310" s="57">
        <f>VLOOKUP(raw!P310,convert!$A$26:$B$31,2)</f>
        <v>75</v>
      </c>
      <c r="Q310" s="57">
        <f>VLOOKUP(raw!Q310,convert!$A$26:$B$31,2)</f>
        <v>75</v>
      </c>
      <c r="R310" s="57">
        <f>VLOOKUP(raw!R310,convert!$A$26:$B$31,2)</f>
        <v>75</v>
      </c>
      <c r="S310" s="57">
        <f>VLOOKUP(raw!S310,convert!$D$26:$E$31,2)</f>
        <v>100</v>
      </c>
      <c r="T310" s="57">
        <f>VLOOKUP(raw!T310,convert!$D$26:$E$31,2)</f>
        <v>100</v>
      </c>
      <c r="U310" s="57">
        <f>VLOOKUP(raw!U310,convert!$D$26:$E$31,2)</f>
        <v>75</v>
      </c>
      <c r="V310" s="57">
        <f>VLOOKUP(raw!V310,convert!$D$26:$E$31,2)</f>
        <v>100</v>
      </c>
      <c r="W310" s="57">
        <f>VLOOKUP(raw!W310,convert!$D$26:$E$31,2)</f>
        <v>100</v>
      </c>
      <c r="X310" s="57">
        <f>VLOOKUP(raw!X310,convert!$D$26:$E$31,2)</f>
        <v>100</v>
      </c>
      <c r="Y310" s="57">
        <f>VLOOKUP(raw!Y310,convert!$D$26:$E$31,2)</f>
        <v>100</v>
      </c>
      <c r="Z310" s="57">
        <f>VLOOKUP(raw!Z310,convert!$D$26:$E$31,2)</f>
        <v>100</v>
      </c>
      <c r="AA310" s="57">
        <f>VLOOKUP(raw!AA310,convert!$D$26:$E$31,2)</f>
        <v>100</v>
      </c>
      <c r="AB310" s="57">
        <f>VLOOKUP(raw!AB310,convert!$D$26:$E$31,2)</f>
        <v>100</v>
      </c>
      <c r="AC310" s="57">
        <f>VLOOKUP(raw!AC310,convert!$D$26:$E$31,2)</f>
        <v>100</v>
      </c>
      <c r="AD310" s="57">
        <f>VLOOKUP(raw!AD310,convert!$D$26:$E$31,2)</f>
        <v>100</v>
      </c>
      <c r="AE310" s="57" t="str">
        <f>VLOOKUP(raw!AE310,convert!$D$26:$E$31,2)</f>
        <v>.</v>
      </c>
      <c r="AF310" s="57">
        <f>VLOOKUP(raw!AF310,convert!$D$26:$E$31,2)</f>
        <v>75</v>
      </c>
      <c r="AG310" s="57">
        <f>VLOOKUP(raw!AG310,convert!$D$26:$E$31,2)</f>
        <v>75</v>
      </c>
      <c r="AH310" s="57">
        <f>VLOOKUP(raw!AH310,convert!$D$26:$E$31,2)</f>
        <v>50</v>
      </c>
      <c r="AI310" s="57">
        <f>VLOOKUP(raw!AI310,convert!$D$26:$E$31,2)</f>
        <v>75</v>
      </c>
      <c r="AJ310" s="57">
        <f>VLOOKUP(raw!AJ310,convert!$D$26:$E$31,2)</f>
        <v>25</v>
      </c>
      <c r="AK310" s="57">
        <f>VLOOKUP(raw!AK310,convert!$D$26:$E$31,2)</f>
        <v>100</v>
      </c>
      <c r="AL310" s="57">
        <f>VLOOKUP(raw!AL310,convert!$D$26:$E$31,2)</f>
        <v>100</v>
      </c>
      <c r="AM310" s="57">
        <f>VLOOKUP(raw!AM310,convert!$D$26:$E$31,2)</f>
        <v>100</v>
      </c>
      <c r="AN310" s="57"/>
      <c r="AO310" s="60">
        <f>IF(COUNT(score!AD310:AE310)=0,".",MIN(score!AD310:AE310))</f>
        <v>100</v>
      </c>
    </row>
    <row r="311" spans="1:41" x14ac:dyDescent="0.25">
      <c r="A311" s="58">
        <f>raw!$A311:$A311</f>
        <v>43405</v>
      </c>
      <c r="B311" s="59" t="str">
        <f>raw!$B311:$B311</f>
        <v>0007-0067</v>
      </c>
      <c r="C311" s="57">
        <f>VLOOKUP(raw!C311,convert!$D$26:$E$31,2)</f>
        <v>50</v>
      </c>
      <c r="D311" s="57">
        <f>VLOOKUP(raw!D311,convert!$A$13:$B$16,2)</f>
        <v>0</v>
      </c>
      <c r="E311" s="57">
        <f>VLOOKUP(raw!E311,convert!$A$13:$B$16,2)</f>
        <v>0</v>
      </c>
      <c r="F311" s="57">
        <f>VLOOKUP(raw!F311,convert!$A$8:$B$10,2)</f>
        <v>100</v>
      </c>
      <c r="G311" s="57">
        <f>VLOOKUP(raw!G311,convert!$A$8:$B$10,2)</f>
        <v>100</v>
      </c>
      <c r="H311" s="57">
        <f>VLOOKUP(raw!H311,convert!$A$8:$B$10,2)</f>
        <v>100</v>
      </c>
      <c r="I311" s="57">
        <f>VLOOKUP(raw!I311,convert!$A$8:$B$10,2)</f>
        <v>100</v>
      </c>
      <c r="J311" s="57">
        <f>VLOOKUP(raw!J311,convert!$D$26:$E$31,2)</f>
        <v>100</v>
      </c>
      <c r="K311" s="57">
        <f>VLOOKUP(raw!K311,convert!$D$34:$E$40,2)</f>
        <v>100</v>
      </c>
      <c r="L311" s="57">
        <f>VLOOKUP(raw!L311,convert!$D$34:$E$40,2)</f>
        <v>100</v>
      </c>
      <c r="M311" s="57">
        <f>VLOOKUP(raw!M311,convert!$A$34:$B$40,2)</f>
        <v>100</v>
      </c>
      <c r="N311" s="57">
        <f>VLOOKUP(raw!N311,convert!$A$26:$B$31,2)</f>
        <v>75</v>
      </c>
      <c r="O311" s="57">
        <f>VLOOKUP(raw!O311,convert!$A$26:$B$31,2)</f>
        <v>75</v>
      </c>
      <c r="P311" s="57">
        <f>VLOOKUP(raw!P311,convert!$A$26:$B$31,2)</f>
        <v>75</v>
      </c>
      <c r="Q311" s="57">
        <f>VLOOKUP(raw!Q311,convert!$A$26:$B$31,2)</f>
        <v>75</v>
      </c>
      <c r="R311" s="57">
        <f>VLOOKUP(raw!R311,convert!$A$26:$B$31,2)</f>
        <v>0</v>
      </c>
      <c r="S311" s="57">
        <f>VLOOKUP(raw!S311,convert!$D$26:$E$31,2)</f>
        <v>100</v>
      </c>
      <c r="T311" s="57">
        <f>VLOOKUP(raw!T311,convert!$D$26:$E$31,2)</f>
        <v>100</v>
      </c>
      <c r="U311" s="57">
        <f>VLOOKUP(raw!U311,convert!$D$26:$E$31,2)</f>
        <v>25</v>
      </c>
      <c r="V311" s="57">
        <f>VLOOKUP(raw!V311,convert!$D$26:$E$31,2)</f>
        <v>100</v>
      </c>
      <c r="W311" s="57">
        <f>VLOOKUP(raw!W311,convert!$D$26:$E$31,2)</f>
        <v>100</v>
      </c>
      <c r="X311" s="57">
        <f>VLOOKUP(raw!X311,convert!$D$26:$E$31,2)</f>
        <v>100</v>
      </c>
      <c r="Y311" s="57">
        <f>VLOOKUP(raw!Y311,convert!$D$26:$E$31,2)</f>
        <v>100</v>
      </c>
      <c r="Z311" s="57">
        <f>VLOOKUP(raw!Z311,convert!$D$26:$E$31,2)</f>
        <v>100</v>
      </c>
      <c r="AA311" s="57">
        <f>VLOOKUP(raw!AA311,convert!$D$26:$E$31,2)</f>
        <v>100</v>
      </c>
      <c r="AB311" s="57">
        <f>VLOOKUP(raw!AB311,convert!$D$26:$E$31,2)</f>
        <v>100</v>
      </c>
      <c r="AC311" s="57">
        <f>VLOOKUP(raw!AC311,convert!$D$26:$E$31,2)</f>
        <v>100</v>
      </c>
      <c r="AD311" s="57">
        <f>VLOOKUP(raw!AD311,convert!$D$26:$E$31,2)</f>
        <v>100</v>
      </c>
      <c r="AE311" s="57" t="str">
        <f>VLOOKUP(raw!AE311,convert!$D$26:$E$31,2)</f>
        <v>.</v>
      </c>
      <c r="AF311" s="57">
        <f>VLOOKUP(raw!AF311,convert!$D$26:$E$31,2)</f>
        <v>25</v>
      </c>
      <c r="AG311" s="57">
        <f>VLOOKUP(raw!AG311,convert!$D$26:$E$31,2)</f>
        <v>25</v>
      </c>
      <c r="AH311" s="57">
        <f>VLOOKUP(raw!AH311,convert!$D$26:$E$31,2)</f>
        <v>25</v>
      </c>
      <c r="AI311" s="57">
        <f>VLOOKUP(raw!AI311,convert!$D$26:$E$31,2)</f>
        <v>25</v>
      </c>
      <c r="AJ311" s="57">
        <f>VLOOKUP(raw!AJ311,convert!$D$26:$E$31,2)</f>
        <v>25</v>
      </c>
      <c r="AK311" s="57">
        <f>VLOOKUP(raw!AK311,convert!$D$26:$E$31,2)</f>
        <v>25</v>
      </c>
      <c r="AL311" s="57">
        <f>VLOOKUP(raw!AL311,convert!$D$26:$E$31,2)</f>
        <v>100</v>
      </c>
      <c r="AM311" s="57">
        <f>VLOOKUP(raw!AM311,convert!$D$26:$E$31,2)</f>
        <v>100</v>
      </c>
      <c r="AN311" s="57"/>
      <c r="AO311" s="60">
        <f>IF(COUNT(score!AD311:AE311)=0,".",MIN(score!AD311:AE311))</f>
        <v>100</v>
      </c>
    </row>
    <row r="312" spans="1:41" x14ac:dyDescent="0.25">
      <c r="A312" s="58">
        <f>raw!$A312:$A312</f>
        <v>43405</v>
      </c>
      <c r="B312" s="59" t="str">
        <f>raw!$B312:$B312</f>
        <v>0007-0068</v>
      </c>
      <c r="C312" s="57">
        <f>VLOOKUP(raw!C312,convert!$D$26:$E$31,2)</f>
        <v>50</v>
      </c>
      <c r="D312" s="57">
        <f>VLOOKUP(raw!D312,convert!$A$13:$B$16,2)</f>
        <v>0</v>
      </c>
      <c r="E312" s="57">
        <f>VLOOKUP(raw!E312,convert!$A$13:$B$16,2)</f>
        <v>0</v>
      </c>
      <c r="F312" s="57">
        <f>VLOOKUP(raw!F312,convert!$A$8:$B$10,2)</f>
        <v>100</v>
      </c>
      <c r="G312" s="57">
        <f>VLOOKUP(raw!G312,convert!$A$8:$B$10,2)</f>
        <v>100</v>
      </c>
      <c r="H312" s="57">
        <f>VLOOKUP(raw!H312,convert!$A$8:$B$10,2)</f>
        <v>100</v>
      </c>
      <c r="I312" s="57">
        <f>VLOOKUP(raw!I312,convert!$A$8:$B$10,2)</f>
        <v>100</v>
      </c>
      <c r="J312" s="57">
        <f>VLOOKUP(raw!J312,convert!$D$26:$E$31,2)</f>
        <v>100</v>
      </c>
      <c r="K312" s="57">
        <f>VLOOKUP(raw!K312,convert!$D$34:$E$40,2)</f>
        <v>60</v>
      </c>
      <c r="L312" s="57">
        <f>VLOOKUP(raw!L312,convert!$D$34:$E$40,2)</f>
        <v>40</v>
      </c>
      <c r="M312" s="57">
        <f>VLOOKUP(raw!M312,convert!$A$34:$B$40,2)</f>
        <v>40</v>
      </c>
      <c r="N312" s="57">
        <f>VLOOKUP(raw!N312,convert!$A$26:$B$31,2)</f>
        <v>50</v>
      </c>
      <c r="O312" s="57">
        <f>VLOOKUP(raw!O312,convert!$A$26:$B$31,2)</f>
        <v>25</v>
      </c>
      <c r="P312" s="57">
        <f>VLOOKUP(raw!P312,convert!$A$26:$B$31,2)</f>
        <v>75</v>
      </c>
      <c r="Q312" s="57">
        <f>VLOOKUP(raw!Q312,convert!$A$26:$B$31,2)</f>
        <v>75</v>
      </c>
      <c r="R312" s="57">
        <f>VLOOKUP(raw!R312,convert!$A$26:$B$31,2)</f>
        <v>25</v>
      </c>
      <c r="S312" s="57">
        <f>VLOOKUP(raw!S312,convert!$D$26:$E$31,2)</f>
        <v>100</v>
      </c>
      <c r="T312" s="57">
        <f>VLOOKUP(raw!T312,convert!$D$26:$E$31,2)</f>
        <v>100</v>
      </c>
      <c r="U312" s="57">
        <f>VLOOKUP(raw!U312,convert!$D$26:$E$31,2)</f>
        <v>0</v>
      </c>
      <c r="V312" s="57">
        <f>VLOOKUP(raw!V312,convert!$D$26:$E$31,2)</f>
        <v>25</v>
      </c>
      <c r="W312" s="57">
        <f>VLOOKUP(raw!W312,convert!$D$26:$E$31,2)</f>
        <v>25</v>
      </c>
      <c r="X312" s="57">
        <f>VLOOKUP(raw!X312,convert!$D$26:$E$31,2)</f>
        <v>100</v>
      </c>
      <c r="Y312" s="57">
        <f>VLOOKUP(raw!Y312,convert!$D$26:$E$31,2)</f>
        <v>100</v>
      </c>
      <c r="Z312" s="57">
        <f>VLOOKUP(raw!Z312,convert!$D$26:$E$31,2)</f>
        <v>25</v>
      </c>
      <c r="AA312" s="57">
        <f>VLOOKUP(raw!AA312,convert!$D$26:$E$31,2)</f>
        <v>100</v>
      </c>
      <c r="AB312" s="57">
        <f>VLOOKUP(raw!AB312,convert!$D$26:$E$31,2)</f>
        <v>50</v>
      </c>
      <c r="AC312" s="57">
        <f>VLOOKUP(raw!AC312,convert!$D$26:$E$31,2)</f>
        <v>50</v>
      </c>
      <c r="AD312" s="57">
        <f>VLOOKUP(raw!AD312,convert!$D$26:$E$31,2)</f>
        <v>100</v>
      </c>
      <c r="AE312" s="57" t="str">
        <f>VLOOKUP(raw!AE312,convert!$D$26:$E$31,2)</f>
        <v>.</v>
      </c>
      <c r="AF312" s="57">
        <f>VLOOKUP(raw!AF312,convert!$D$26:$E$31,2)</f>
        <v>25</v>
      </c>
      <c r="AG312" s="57">
        <f>VLOOKUP(raw!AG312,convert!$D$26:$E$31,2)</f>
        <v>25</v>
      </c>
      <c r="AH312" s="57">
        <f>VLOOKUP(raw!AH312,convert!$D$26:$E$31,2)</f>
        <v>50</v>
      </c>
      <c r="AI312" s="57">
        <f>VLOOKUP(raw!AI312,convert!$D$26:$E$31,2)</f>
        <v>75</v>
      </c>
      <c r="AJ312" s="57">
        <f>VLOOKUP(raw!AJ312,convert!$D$26:$E$31,2)</f>
        <v>25</v>
      </c>
      <c r="AK312" s="57">
        <f>VLOOKUP(raw!AK312,convert!$D$26:$E$31,2)</f>
        <v>25</v>
      </c>
      <c r="AL312" s="57">
        <f>VLOOKUP(raw!AL312,convert!$D$26:$E$31,2)</f>
        <v>100</v>
      </c>
      <c r="AM312" s="57">
        <f>VLOOKUP(raw!AM312,convert!$D$26:$E$31,2)</f>
        <v>100</v>
      </c>
      <c r="AN312" s="57"/>
      <c r="AO312" s="60">
        <f>IF(COUNT(score!AD312:AE312)=0,".",MIN(score!AD312:AE312))</f>
        <v>100</v>
      </c>
    </row>
    <row r="313" spans="1:41" x14ac:dyDescent="0.25">
      <c r="A313" s="58">
        <f>raw!$A313:$A313</f>
        <v>43376</v>
      </c>
      <c r="B313" s="59" t="str">
        <f>raw!$B313:$B313</f>
        <v>0007-0069</v>
      </c>
      <c r="C313" s="57">
        <f>VLOOKUP(raw!C313,convert!$D$26:$E$31,2)</f>
        <v>50</v>
      </c>
      <c r="D313" s="57">
        <f>VLOOKUP(raw!D313,convert!$A$13:$B$16,2)</f>
        <v>50</v>
      </c>
      <c r="E313" s="57">
        <f>VLOOKUP(raw!E313,convert!$A$13:$B$16,2)</f>
        <v>50</v>
      </c>
      <c r="F313" s="57">
        <f>VLOOKUP(raw!F313,convert!$A$8:$B$10,2)</f>
        <v>100</v>
      </c>
      <c r="G313" s="57">
        <f>VLOOKUP(raw!G313,convert!$A$8:$B$10,2)</f>
        <v>100</v>
      </c>
      <c r="H313" s="57">
        <f>VLOOKUP(raw!H313,convert!$A$8:$B$10,2)</f>
        <v>100</v>
      </c>
      <c r="I313" s="57">
        <f>VLOOKUP(raw!I313,convert!$A$8:$B$10,2)</f>
        <v>100</v>
      </c>
      <c r="J313" s="57">
        <f>VLOOKUP(raw!J313,convert!$D$26:$E$31,2)</f>
        <v>75</v>
      </c>
      <c r="K313" s="57">
        <f>VLOOKUP(raw!K313,convert!$D$34:$E$40,2)</f>
        <v>80</v>
      </c>
      <c r="L313" s="57">
        <f>VLOOKUP(raw!L313,convert!$D$34:$E$40,2)</f>
        <v>60</v>
      </c>
      <c r="M313" s="57">
        <f>VLOOKUP(raw!M313,convert!$A$34:$B$40,2)</f>
        <v>100</v>
      </c>
      <c r="N313" s="57">
        <f>VLOOKUP(raw!N313,convert!$A$26:$B$31,2)</f>
        <v>75</v>
      </c>
      <c r="O313" s="57">
        <f>VLOOKUP(raw!O313,convert!$A$26:$B$31,2)</f>
        <v>0</v>
      </c>
      <c r="P313" s="57">
        <f>VLOOKUP(raw!P313,convert!$A$26:$B$31,2)</f>
        <v>25</v>
      </c>
      <c r="Q313" s="57">
        <f>VLOOKUP(raw!Q313,convert!$A$26:$B$31,2)</f>
        <v>25</v>
      </c>
      <c r="R313" s="57">
        <f>VLOOKUP(raw!R313,convert!$A$26:$B$31,2)</f>
        <v>75</v>
      </c>
      <c r="S313" s="57">
        <f>VLOOKUP(raw!S313,convert!$D$26:$E$31,2)</f>
        <v>75</v>
      </c>
      <c r="T313" s="57">
        <f>VLOOKUP(raw!T313,convert!$D$26:$E$31,2)</f>
        <v>100</v>
      </c>
      <c r="U313" s="57">
        <f>VLOOKUP(raw!U313,convert!$D$26:$E$31,2)</f>
        <v>50</v>
      </c>
      <c r="V313" s="57">
        <f>VLOOKUP(raw!V313,convert!$D$26:$E$31,2)</f>
        <v>100</v>
      </c>
      <c r="W313" s="57">
        <f>VLOOKUP(raw!W313,convert!$D$26:$E$31,2)</f>
        <v>100</v>
      </c>
      <c r="X313" s="57">
        <f>VLOOKUP(raw!X313,convert!$D$26:$E$31,2)</f>
        <v>100</v>
      </c>
      <c r="Y313" s="57">
        <f>VLOOKUP(raw!Y313,convert!$D$26:$E$31,2)</f>
        <v>100</v>
      </c>
      <c r="Z313" s="57">
        <f>VLOOKUP(raw!Z313,convert!$D$26:$E$31,2)</f>
        <v>100</v>
      </c>
      <c r="AA313" s="57">
        <f>VLOOKUP(raw!AA313,convert!$D$26:$E$31,2)</f>
        <v>100</v>
      </c>
      <c r="AB313" s="57">
        <f>VLOOKUP(raw!AB313,convert!$D$26:$E$31,2)</f>
        <v>100</v>
      </c>
      <c r="AC313" s="57">
        <f>VLOOKUP(raw!AC313,convert!$D$26:$E$31,2)</f>
        <v>100</v>
      </c>
      <c r="AD313" s="57">
        <f>VLOOKUP(raw!AD313,convert!$D$26:$E$31,2)</f>
        <v>100</v>
      </c>
      <c r="AE313" s="57" t="str">
        <f>VLOOKUP(raw!AE313,convert!$D$26:$E$31,2)</f>
        <v>.</v>
      </c>
      <c r="AF313" s="57">
        <f>VLOOKUP(raw!AF313,convert!$D$26:$E$31,2)</f>
        <v>25</v>
      </c>
      <c r="AG313" s="57">
        <f>VLOOKUP(raw!AG313,convert!$D$26:$E$31,2)</f>
        <v>25</v>
      </c>
      <c r="AH313" s="57">
        <f>VLOOKUP(raw!AH313,convert!$D$26:$E$31,2)</f>
        <v>25</v>
      </c>
      <c r="AI313" s="57">
        <f>VLOOKUP(raw!AI313,convert!$D$26:$E$31,2)</f>
        <v>25</v>
      </c>
      <c r="AJ313" s="57">
        <f>VLOOKUP(raw!AJ313,convert!$D$26:$E$31,2)</f>
        <v>25</v>
      </c>
      <c r="AK313" s="57">
        <f>VLOOKUP(raw!AK313,convert!$D$26:$E$31,2)</f>
        <v>50</v>
      </c>
      <c r="AL313" s="57">
        <f>VLOOKUP(raw!AL313,convert!$D$26:$E$31,2)</f>
        <v>75</v>
      </c>
      <c r="AM313" s="57">
        <f>VLOOKUP(raw!AM313,convert!$D$26:$E$31,2)</f>
        <v>100</v>
      </c>
      <c r="AN313" s="57"/>
      <c r="AO313" s="60">
        <f>IF(COUNT(score!AD313:AE313)=0,".",MIN(score!AD313:AE313))</f>
        <v>100</v>
      </c>
    </row>
    <row r="314" spans="1:41" x14ac:dyDescent="0.25">
      <c r="A314" s="58">
        <f>raw!$A314:$A314</f>
        <v>43336</v>
      </c>
      <c r="B314" s="59" t="str">
        <f>raw!$B314:$B314</f>
        <v>0009-0001</v>
      </c>
      <c r="C314" s="57">
        <f>VLOOKUP(raw!C314,convert!$D$26:$E$31,2)</f>
        <v>50</v>
      </c>
      <c r="D314" s="57">
        <f>VLOOKUP(raw!D314,convert!$A$13:$B$16,2)</f>
        <v>50</v>
      </c>
      <c r="E314" s="57">
        <f>VLOOKUP(raw!E314,convert!$A$13:$B$16,2)</f>
        <v>50</v>
      </c>
      <c r="F314" s="57">
        <f>VLOOKUP(raw!F314,convert!$A$8:$B$10,2)</f>
        <v>100</v>
      </c>
      <c r="G314" s="57">
        <f>VLOOKUP(raw!G314,convert!$A$8:$B$10,2)</f>
        <v>100</v>
      </c>
      <c r="H314" s="57">
        <f>VLOOKUP(raw!H314,convert!$A$8:$B$10,2)</f>
        <v>100</v>
      </c>
      <c r="I314" s="57">
        <f>VLOOKUP(raw!I314,convert!$A$8:$B$10,2)</f>
        <v>100</v>
      </c>
      <c r="J314" s="57">
        <f>VLOOKUP(raw!J314,convert!$D$26:$E$31,2)</f>
        <v>100</v>
      </c>
      <c r="K314" s="57">
        <f>VLOOKUP(raw!K314,convert!$D$34:$E$40,2)</f>
        <v>80</v>
      </c>
      <c r="L314" s="57">
        <f>VLOOKUP(raw!L314,convert!$D$34:$E$40,2)</f>
        <v>100</v>
      </c>
      <c r="M314" s="57">
        <f>VLOOKUP(raw!M314,convert!$A$34:$B$40,2)</f>
        <v>100</v>
      </c>
      <c r="N314" s="57">
        <f>VLOOKUP(raw!N314,convert!$A$26:$B$31,2)</f>
        <v>100</v>
      </c>
      <c r="O314" s="57">
        <f>VLOOKUP(raw!O314,convert!$A$26:$B$31,2)</f>
        <v>75</v>
      </c>
      <c r="P314" s="57">
        <f>VLOOKUP(raw!P314,convert!$A$26:$B$31,2)</f>
        <v>25</v>
      </c>
      <c r="Q314" s="57">
        <f>VLOOKUP(raw!Q314,convert!$A$26:$B$31,2)</f>
        <v>100</v>
      </c>
      <c r="R314" s="57">
        <f>VLOOKUP(raw!R314,convert!$A$26:$B$31,2)</f>
        <v>100</v>
      </c>
      <c r="S314" s="57">
        <f>VLOOKUP(raw!S314,convert!$D$26:$E$31,2)</f>
        <v>100</v>
      </c>
      <c r="T314" s="57">
        <f>VLOOKUP(raw!T314,convert!$D$26:$E$31,2)</f>
        <v>100</v>
      </c>
      <c r="U314" s="57">
        <f>VLOOKUP(raw!U314,convert!$D$26:$E$31,2)</f>
        <v>100</v>
      </c>
      <c r="V314" s="57">
        <f>VLOOKUP(raw!V314,convert!$D$26:$E$31,2)</f>
        <v>100</v>
      </c>
      <c r="W314" s="57">
        <f>VLOOKUP(raw!W314,convert!$D$26:$E$31,2)</f>
        <v>100</v>
      </c>
      <c r="X314" s="57">
        <f>VLOOKUP(raw!X314,convert!$D$26:$E$31,2)</f>
        <v>100</v>
      </c>
      <c r="Y314" s="57">
        <f>VLOOKUP(raw!Y314,convert!$D$26:$E$31,2)</f>
        <v>100</v>
      </c>
      <c r="Z314" s="57">
        <f>VLOOKUP(raw!Z314,convert!$D$26:$E$31,2)</f>
        <v>100</v>
      </c>
      <c r="AA314" s="57">
        <f>VLOOKUP(raw!AA314,convert!$D$26:$E$31,2)</f>
        <v>100</v>
      </c>
      <c r="AB314" s="57">
        <f>VLOOKUP(raw!AB314,convert!$D$26:$E$31,2)</f>
        <v>100</v>
      </c>
      <c r="AC314" s="57">
        <f>VLOOKUP(raw!AC314,convert!$D$26:$E$31,2)</f>
        <v>100</v>
      </c>
      <c r="AD314" s="57">
        <f>VLOOKUP(raw!AD314,convert!$D$26:$E$31,2)</f>
        <v>100</v>
      </c>
      <c r="AE314" s="57" t="str">
        <f>VLOOKUP(raw!AE314,convert!$D$26:$E$31,2)</f>
        <v>.</v>
      </c>
      <c r="AF314" s="57">
        <f>VLOOKUP(raw!AF314,convert!$D$26:$E$31,2)</f>
        <v>100</v>
      </c>
      <c r="AG314" s="57">
        <f>VLOOKUP(raw!AG314,convert!$D$26:$E$31,2)</f>
        <v>75</v>
      </c>
      <c r="AH314" s="57">
        <f>VLOOKUP(raw!AH314,convert!$D$26:$E$31,2)</f>
        <v>50</v>
      </c>
      <c r="AI314" s="57">
        <f>VLOOKUP(raw!AI314,convert!$D$26:$E$31,2)</f>
        <v>100</v>
      </c>
      <c r="AJ314" s="57">
        <f>VLOOKUP(raw!AJ314,convert!$D$26:$E$31,2)</f>
        <v>100</v>
      </c>
      <c r="AK314" s="57">
        <f>VLOOKUP(raw!AK314,convert!$D$26:$E$31,2)</f>
        <v>100</v>
      </c>
      <c r="AL314" s="57">
        <f>VLOOKUP(raw!AL314,convert!$D$26:$E$31,2)</f>
        <v>100</v>
      </c>
      <c r="AM314" s="57">
        <f>VLOOKUP(raw!AM314,convert!$D$26:$E$31,2)</f>
        <v>100</v>
      </c>
      <c r="AN314" s="57"/>
      <c r="AO314" s="60">
        <f>IF(COUNT(score!AD314:AE314)=0,".",MIN(score!AD314:AE314))</f>
        <v>100</v>
      </c>
    </row>
    <row r="315" spans="1:41" x14ac:dyDescent="0.25">
      <c r="A315" s="58">
        <f>raw!$A315:$A315</f>
        <v>43350</v>
      </c>
      <c r="B315" s="59" t="str">
        <f>raw!$B315:$B315</f>
        <v>0009-0002</v>
      </c>
      <c r="C315" s="57">
        <f>VLOOKUP(raw!C315,convert!$D$26:$E$31,2)</f>
        <v>50</v>
      </c>
      <c r="D315" s="57">
        <f>VLOOKUP(raw!D315,convert!$A$13:$B$16,2)</f>
        <v>50</v>
      </c>
      <c r="E315" s="57">
        <f>VLOOKUP(raw!E315,convert!$A$13:$B$16,2)</f>
        <v>50</v>
      </c>
      <c r="F315" s="57">
        <f>VLOOKUP(raw!F315,convert!$A$8:$B$10,2)</f>
        <v>100</v>
      </c>
      <c r="G315" s="57">
        <f>VLOOKUP(raw!G315,convert!$A$8:$B$10,2)</f>
        <v>100</v>
      </c>
      <c r="H315" s="57">
        <f>VLOOKUP(raw!H315,convert!$A$8:$B$10,2)</f>
        <v>100</v>
      </c>
      <c r="I315" s="57">
        <f>VLOOKUP(raw!I315,convert!$A$8:$B$10,2)</f>
        <v>100</v>
      </c>
      <c r="J315" s="57">
        <f>VLOOKUP(raw!J315,convert!$D$26:$E$31,2)</f>
        <v>100</v>
      </c>
      <c r="K315" s="57">
        <f>VLOOKUP(raw!K315,convert!$D$34:$E$40,2)</f>
        <v>60</v>
      </c>
      <c r="L315" s="57">
        <f>VLOOKUP(raw!L315,convert!$D$34:$E$40,2)</f>
        <v>60</v>
      </c>
      <c r="M315" s="57">
        <f>VLOOKUP(raw!M315,convert!$A$34:$B$40,2)</f>
        <v>100</v>
      </c>
      <c r="N315" s="57">
        <f>VLOOKUP(raw!N315,convert!$A$26:$B$31,2)</f>
        <v>100</v>
      </c>
      <c r="O315" s="57">
        <f>VLOOKUP(raw!O315,convert!$A$26:$B$31,2)</f>
        <v>0</v>
      </c>
      <c r="P315" s="57">
        <f>VLOOKUP(raw!P315,convert!$A$26:$B$31,2)</f>
        <v>0</v>
      </c>
      <c r="Q315" s="57">
        <f>VLOOKUP(raw!Q315,convert!$A$26:$B$31,2)</f>
        <v>0</v>
      </c>
      <c r="R315" s="57">
        <f>VLOOKUP(raw!R315,convert!$A$26:$B$31,2)</f>
        <v>25</v>
      </c>
      <c r="S315" s="57">
        <f>VLOOKUP(raw!S315,convert!$D$26:$E$31,2)</f>
        <v>25</v>
      </c>
      <c r="T315" s="57">
        <f>VLOOKUP(raw!T315,convert!$D$26:$E$31,2)</f>
        <v>100</v>
      </c>
      <c r="U315" s="57">
        <f>VLOOKUP(raw!U315,convert!$D$26:$E$31,2)</f>
        <v>25</v>
      </c>
      <c r="V315" s="57">
        <f>VLOOKUP(raw!V315,convert!$D$26:$E$31,2)</f>
        <v>100</v>
      </c>
      <c r="W315" s="57">
        <f>VLOOKUP(raw!W315,convert!$D$26:$E$31,2)</f>
        <v>100</v>
      </c>
      <c r="X315" s="57">
        <f>VLOOKUP(raw!X315,convert!$D$26:$E$31,2)</f>
        <v>100</v>
      </c>
      <c r="Y315" s="57">
        <f>VLOOKUP(raw!Y315,convert!$D$26:$E$31,2)</f>
        <v>100</v>
      </c>
      <c r="Z315" s="57">
        <f>VLOOKUP(raw!Z315,convert!$D$26:$E$31,2)</f>
        <v>100</v>
      </c>
      <c r="AA315" s="57">
        <f>VLOOKUP(raw!AA315,convert!$D$26:$E$31,2)</f>
        <v>25</v>
      </c>
      <c r="AB315" s="57">
        <f>VLOOKUP(raw!AB315,convert!$D$26:$E$31,2)</f>
        <v>0</v>
      </c>
      <c r="AC315" s="57">
        <f>VLOOKUP(raw!AC315,convert!$D$26:$E$31,2)</f>
        <v>75</v>
      </c>
      <c r="AD315" s="57">
        <f>VLOOKUP(raw!AD315,convert!$D$26:$E$31,2)</f>
        <v>100</v>
      </c>
      <c r="AE315" s="57" t="str">
        <f>VLOOKUP(raw!AE315,convert!$D$26:$E$31,2)</f>
        <v>.</v>
      </c>
      <c r="AF315" s="57">
        <f>VLOOKUP(raw!AF315,convert!$D$26:$E$31,2)</f>
        <v>25</v>
      </c>
      <c r="AG315" s="57">
        <f>VLOOKUP(raw!AG315,convert!$D$26:$E$31,2)</f>
        <v>100</v>
      </c>
      <c r="AH315" s="57">
        <f>VLOOKUP(raw!AH315,convert!$D$26:$E$31,2)</f>
        <v>25</v>
      </c>
      <c r="AI315" s="57">
        <f>VLOOKUP(raw!AI315,convert!$D$26:$E$31,2)</f>
        <v>50</v>
      </c>
      <c r="AJ315" s="57">
        <f>VLOOKUP(raw!AJ315,convert!$D$26:$E$31,2)</f>
        <v>100</v>
      </c>
      <c r="AK315" s="57">
        <f>VLOOKUP(raw!AK315,convert!$D$26:$E$31,2)</f>
        <v>100</v>
      </c>
      <c r="AL315" s="57">
        <f>VLOOKUP(raw!AL315,convert!$D$26:$E$31,2)</f>
        <v>100</v>
      </c>
      <c r="AM315" s="57">
        <f>VLOOKUP(raw!AM315,convert!$D$26:$E$31,2)</f>
        <v>100</v>
      </c>
      <c r="AN315" s="57"/>
      <c r="AO315" s="60">
        <f>IF(COUNT(score!AD315:AE315)=0,".",MIN(score!AD315:AE315))</f>
        <v>100</v>
      </c>
    </row>
    <row r="316" spans="1:41" x14ac:dyDescent="0.25">
      <c r="A316" s="58">
        <f>raw!$A316:$A316</f>
        <v>43348</v>
      </c>
      <c r="B316" s="59" t="str">
        <f>raw!$B316:$B316</f>
        <v>0009-0005</v>
      </c>
      <c r="C316" s="57">
        <f>VLOOKUP(raw!C316,convert!$D$26:$E$31,2)</f>
        <v>75</v>
      </c>
      <c r="D316" s="57">
        <f>VLOOKUP(raw!D316,convert!$A$13:$B$16,2)</f>
        <v>100</v>
      </c>
      <c r="E316" s="57">
        <f>VLOOKUP(raw!E316,convert!$A$13:$B$16,2)</f>
        <v>100</v>
      </c>
      <c r="F316" s="57">
        <f>VLOOKUP(raw!F316,convert!$A$8:$B$10,2)</f>
        <v>100</v>
      </c>
      <c r="G316" s="57">
        <f>VLOOKUP(raw!G316,convert!$A$8:$B$10,2)</f>
        <v>100</v>
      </c>
      <c r="H316" s="57">
        <f>VLOOKUP(raw!H316,convert!$A$8:$B$10,2)</f>
        <v>100</v>
      </c>
      <c r="I316" s="57">
        <f>VLOOKUP(raw!I316,convert!$A$8:$B$10,2)</f>
        <v>100</v>
      </c>
      <c r="J316" s="57">
        <f>VLOOKUP(raw!J316,convert!$D$26:$E$31,2)</f>
        <v>100</v>
      </c>
      <c r="K316" s="57">
        <f>VLOOKUP(raw!K316,convert!$D$34:$E$40,2)</f>
        <v>80</v>
      </c>
      <c r="L316" s="57">
        <f>VLOOKUP(raw!L316,convert!$D$34:$E$40,2)</f>
        <v>60</v>
      </c>
      <c r="M316" s="57">
        <f>VLOOKUP(raw!M316,convert!$A$34:$B$40,2)</f>
        <v>60</v>
      </c>
      <c r="N316" s="57">
        <f>VLOOKUP(raw!N316,convert!$A$26:$B$31,2)</f>
        <v>50</v>
      </c>
      <c r="O316" s="57">
        <f>VLOOKUP(raw!O316,convert!$A$26:$B$31,2)</f>
        <v>75</v>
      </c>
      <c r="P316" s="57">
        <f>VLOOKUP(raw!P316,convert!$A$26:$B$31,2)</f>
        <v>75</v>
      </c>
      <c r="Q316" s="57">
        <f>VLOOKUP(raw!Q316,convert!$A$26:$B$31,2)</f>
        <v>75</v>
      </c>
      <c r="R316" s="57">
        <f>VLOOKUP(raw!R316,convert!$A$26:$B$31,2)</f>
        <v>75</v>
      </c>
      <c r="S316" s="57">
        <f>VLOOKUP(raw!S316,convert!$D$26:$E$31,2)</f>
        <v>100</v>
      </c>
      <c r="T316" s="57">
        <f>VLOOKUP(raw!T316,convert!$D$26:$E$31,2)</f>
        <v>100</v>
      </c>
      <c r="U316" s="57">
        <f>VLOOKUP(raw!U316,convert!$D$26:$E$31,2)</f>
        <v>100</v>
      </c>
      <c r="V316" s="57">
        <f>VLOOKUP(raw!V316,convert!$D$26:$E$31,2)</f>
        <v>75</v>
      </c>
      <c r="W316" s="57">
        <f>VLOOKUP(raw!W316,convert!$D$26:$E$31,2)</f>
        <v>50</v>
      </c>
      <c r="X316" s="57">
        <f>VLOOKUP(raw!X316,convert!$D$26:$E$31,2)</f>
        <v>100</v>
      </c>
      <c r="Y316" s="57">
        <f>VLOOKUP(raw!Y316,convert!$D$26:$E$31,2)</f>
        <v>100</v>
      </c>
      <c r="Z316" s="57">
        <f>VLOOKUP(raw!Z316,convert!$D$26:$E$31,2)</f>
        <v>100</v>
      </c>
      <c r="AA316" s="57">
        <f>VLOOKUP(raw!AA316,convert!$D$26:$E$31,2)</f>
        <v>75</v>
      </c>
      <c r="AB316" s="57">
        <f>VLOOKUP(raw!AB316,convert!$D$26:$E$31,2)</f>
        <v>100</v>
      </c>
      <c r="AC316" s="57">
        <f>VLOOKUP(raw!AC316,convert!$D$26:$E$31,2)</f>
        <v>100</v>
      </c>
      <c r="AD316" s="57">
        <f>VLOOKUP(raw!AD316,convert!$D$26:$E$31,2)</f>
        <v>100</v>
      </c>
      <c r="AE316" s="57" t="str">
        <f>VLOOKUP(raw!AE316,convert!$D$26:$E$31,2)</f>
        <v>.</v>
      </c>
      <c r="AF316" s="57">
        <f>VLOOKUP(raw!AF316,convert!$D$26:$E$31,2)</f>
        <v>100</v>
      </c>
      <c r="AG316" s="57">
        <f>VLOOKUP(raw!AG316,convert!$D$26:$E$31,2)</f>
        <v>100</v>
      </c>
      <c r="AH316" s="57">
        <f>VLOOKUP(raw!AH316,convert!$D$26:$E$31,2)</f>
        <v>75</v>
      </c>
      <c r="AI316" s="57">
        <f>VLOOKUP(raw!AI316,convert!$D$26:$E$31,2)</f>
        <v>100</v>
      </c>
      <c r="AJ316" s="57">
        <f>VLOOKUP(raw!AJ316,convert!$D$26:$E$31,2)</f>
        <v>100</v>
      </c>
      <c r="AK316" s="57">
        <f>VLOOKUP(raw!AK316,convert!$D$26:$E$31,2)</f>
        <v>100</v>
      </c>
      <c r="AL316" s="57">
        <f>VLOOKUP(raw!AL316,convert!$D$26:$E$31,2)</f>
        <v>100</v>
      </c>
      <c r="AM316" s="57">
        <f>VLOOKUP(raw!AM316,convert!$D$26:$E$31,2)</f>
        <v>100</v>
      </c>
      <c r="AN316" s="57"/>
      <c r="AO316" s="60">
        <f>IF(COUNT(score!AD316:AE316)=0,".",MIN(score!AD316:AE316))</f>
        <v>100</v>
      </c>
    </row>
    <row r="317" spans="1:41" x14ac:dyDescent="0.25">
      <c r="A317" s="58">
        <f>raw!$A317:$A317</f>
        <v>43336</v>
      </c>
      <c r="B317" s="59" t="str">
        <f>raw!$B317:$B317</f>
        <v>0009-0006</v>
      </c>
      <c r="C317" s="57">
        <f>VLOOKUP(raw!C317,convert!$D$26:$E$31,2)</f>
        <v>75</v>
      </c>
      <c r="D317" s="57">
        <f>VLOOKUP(raw!D317,convert!$A$13:$B$16,2)</f>
        <v>0</v>
      </c>
      <c r="E317" s="57">
        <f>VLOOKUP(raw!E317,convert!$A$13:$B$16,2)</f>
        <v>0</v>
      </c>
      <c r="F317" s="57">
        <f>VLOOKUP(raw!F317,convert!$A$8:$B$10,2)</f>
        <v>0</v>
      </c>
      <c r="G317" s="57">
        <f>VLOOKUP(raw!G317,convert!$A$8:$B$10,2)</f>
        <v>100</v>
      </c>
      <c r="H317" s="57">
        <f>VLOOKUP(raw!H317,convert!$A$8:$B$10,2)</f>
        <v>100</v>
      </c>
      <c r="I317" s="57">
        <f>VLOOKUP(raw!I317,convert!$A$8:$B$10,2)</f>
        <v>100</v>
      </c>
      <c r="J317" s="57">
        <f>VLOOKUP(raw!J317,convert!$D$26:$E$31,2)</f>
        <v>100</v>
      </c>
      <c r="K317" s="57">
        <f>VLOOKUP(raw!K317,convert!$D$34:$E$40,2)</f>
        <v>100</v>
      </c>
      <c r="L317" s="57">
        <f>VLOOKUP(raw!L317,convert!$D$34:$E$40,2)</f>
        <v>100</v>
      </c>
      <c r="M317" s="57">
        <f>VLOOKUP(raw!M317,convert!$A$34:$B$40,2)</f>
        <v>60</v>
      </c>
      <c r="N317" s="57">
        <f>VLOOKUP(raw!N317,convert!$A$26:$B$31,2)</f>
        <v>100</v>
      </c>
      <c r="O317" s="57">
        <f>VLOOKUP(raw!O317,convert!$A$26:$B$31,2)</f>
        <v>0</v>
      </c>
      <c r="P317" s="57">
        <f>VLOOKUP(raw!P317,convert!$A$26:$B$31,2)</f>
        <v>0</v>
      </c>
      <c r="Q317" s="57">
        <f>VLOOKUP(raw!Q317,convert!$A$26:$B$31,2)</f>
        <v>0</v>
      </c>
      <c r="R317" s="57">
        <f>VLOOKUP(raw!R317,convert!$A$26:$B$31,2)</f>
        <v>100</v>
      </c>
      <c r="S317" s="57">
        <f>VLOOKUP(raw!S317,convert!$D$26:$E$31,2)</f>
        <v>100</v>
      </c>
      <c r="T317" s="57">
        <f>VLOOKUP(raw!T317,convert!$D$26:$E$31,2)</f>
        <v>100</v>
      </c>
      <c r="U317" s="57">
        <f>VLOOKUP(raw!U317,convert!$D$26:$E$31,2)</f>
        <v>75</v>
      </c>
      <c r="V317" s="57">
        <f>VLOOKUP(raw!V317,convert!$D$26:$E$31,2)</f>
        <v>0</v>
      </c>
      <c r="W317" s="57">
        <f>VLOOKUP(raw!W317,convert!$D$26:$E$31,2)</f>
        <v>75</v>
      </c>
      <c r="X317" s="57">
        <f>VLOOKUP(raw!X317,convert!$D$26:$E$31,2)</f>
        <v>100</v>
      </c>
      <c r="Y317" s="57">
        <f>VLOOKUP(raw!Y317,convert!$D$26:$E$31,2)</f>
        <v>100</v>
      </c>
      <c r="Z317" s="57">
        <f>VLOOKUP(raw!Z317,convert!$D$26:$E$31,2)</f>
        <v>100</v>
      </c>
      <c r="AA317" s="57">
        <f>VLOOKUP(raw!AA317,convert!$D$26:$E$31,2)</f>
        <v>100</v>
      </c>
      <c r="AB317" s="57">
        <f>VLOOKUP(raw!AB317,convert!$D$26:$E$31,2)</f>
        <v>100</v>
      </c>
      <c r="AC317" s="57">
        <f>VLOOKUP(raw!AC317,convert!$D$26:$E$31,2)</f>
        <v>100</v>
      </c>
      <c r="AD317" s="57">
        <f>VLOOKUP(raw!AD317,convert!$D$26:$E$31,2)</f>
        <v>75</v>
      </c>
      <c r="AE317" s="57" t="str">
        <f>VLOOKUP(raw!AE317,convert!$D$26:$E$31,2)</f>
        <v>.</v>
      </c>
      <c r="AF317" s="57">
        <f>VLOOKUP(raw!AF317,convert!$D$26:$E$31,2)</f>
        <v>0</v>
      </c>
      <c r="AG317" s="57">
        <f>VLOOKUP(raw!AG317,convert!$D$26:$E$31,2)</f>
        <v>0</v>
      </c>
      <c r="AH317" s="57">
        <f>VLOOKUP(raw!AH317,convert!$D$26:$E$31,2)</f>
        <v>100</v>
      </c>
      <c r="AI317" s="57">
        <f>VLOOKUP(raw!AI317,convert!$D$26:$E$31,2)</f>
        <v>100</v>
      </c>
      <c r="AJ317" s="57">
        <f>VLOOKUP(raw!AJ317,convert!$D$26:$E$31,2)</f>
        <v>50</v>
      </c>
      <c r="AK317" s="57">
        <f>VLOOKUP(raw!AK317,convert!$D$26:$E$31,2)</f>
        <v>25</v>
      </c>
      <c r="AL317" s="57">
        <f>VLOOKUP(raw!AL317,convert!$D$26:$E$31,2)</f>
        <v>100</v>
      </c>
      <c r="AM317" s="57">
        <f>VLOOKUP(raw!AM317,convert!$D$26:$E$31,2)</f>
        <v>100</v>
      </c>
      <c r="AN317" s="57"/>
      <c r="AO317" s="60">
        <f>IF(COUNT(score!AD317:AE317)=0,".",MIN(score!AD317:AE317))</f>
        <v>75</v>
      </c>
    </row>
    <row r="318" spans="1:41" x14ac:dyDescent="0.25">
      <c r="A318" s="58">
        <f>raw!$A318:$A318</f>
        <v>43350</v>
      </c>
      <c r="B318" s="59" t="str">
        <f>raw!$B318:$B318</f>
        <v>0009-0007</v>
      </c>
      <c r="C318" s="57">
        <f>VLOOKUP(raw!C318,convert!$D$26:$E$31,2)</f>
        <v>50</v>
      </c>
      <c r="D318" s="57">
        <f>VLOOKUP(raw!D318,convert!$A$13:$B$16,2)</f>
        <v>50</v>
      </c>
      <c r="E318" s="57">
        <f>VLOOKUP(raw!E318,convert!$A$13:$B$16,2)</f>
        <v>50</v>
      </c>
      <c r="F318" s="57">
        <f>VLOOKUP(raw!F318,convert!$A$8:$B$10,2)</f>
        <v>100</v>
      </c>
      <c r="G318" s="57">
        <f>VLOOKUP(raw!G318,convert!$A$8:$B$10,2)</f>
        <v>100</v>
      </c>
      <c r="H318" s="57">
        <f>VLOOKUP(raw!H318,convert!$A$8:$B$10,2)</f>
        <v>100</v>
      </c>
      <c r="I318" s="57">
        <f>VLOOKUP(raw!I318,convert!$A$8:$B$10,2)</f>
        <v>100</v>
      </c>
      <c r="J318" s="57">
        <f>VLOOKUP(raw!J318,convert!$D$26:$E$31,2)</f>
        <v>100</v>
      </c>
      <c r="K318" s="57">
        <f>VLOOKUP(raw!K318,convert!$D$34:$E$40,2)</f>
        <v>100</v>
      </c>
      <c r="L318" s="57">
        <f>VLOOKUP(raw!L318,convert!$D$34:$E$40,2)</f>
        <v>100</v>
      </c>
      <c r="M318" s="57">
        <f>VLOOKUP(raw!M318,convert!$A$34:$B$40,2)</f>
        <v>100</v>
      </c>
      <c r="N318" s="57">
        <f>VLOOKUP(raw!N318,convert!$A$26:$B$31,2)</f>
        <v>100</v>
      </c>
      <c r="O318" s="57">
        <f>VLOOKUP(raw!O318,convert!$A$26:$B$31,2)</f>
        <v>100</v>
      </c>
      <c r="P318" s="57">
        <f>VLOOKUP(raw!P318,convert!$A$26:$B$31,2)</f>
        <v>100</v>
      </c>
      <c r="Q318" s="57">
        <f>VLOOKUP(raw!Q318,convert!$A$26:$B$31,2)</f>
        <v>100</v>
      </c>
      <c r="R318" s="57">
        <f>VLOOKUP(raw!R318,convert!$A$26:$B$31,2)</f>
        <v>100</v>
      </c>
      <c r="S318" s="57">
        <f>VLOOKUP(raw!S318,convert!$D$26:$E$31,2)</f>
        <v>100</v>
      </c>
      <c r="T318" s="57">
        <f>VLOOKUP(raw!T318,convert!$D$26:$E$31,2)</f>
        <v>100</v>
      </c>
      <c r="U318" s="57">
        <f>VLOOKUP(raw!U318,convert!$D$26:$E$31,2)</f>
        <v>25</v>
      </c>
      <c r="V318" s="57">
        <f>VLOOKUP(raw!V318,convert!$D$26:$E$31,2)</f>
        <v>100</v>
      </c>
      <c r="W318" s="57">
        <f>VLOOKUP(raw!W318,convert!$D$26:$E$31,2)</f>
        <v>100</v>
      </c>
      <c r="X318" s="57">
        <f>VLOOKUP(raw!X318,convert!$D$26:$E$31,2)</f>
        <v>100</v>
      </c>
      <c r="Y318" s="57">
        <f>VLOOKUP(raw!Y318,convert!$D$26:$E$31,2)</f>
        <v>100</v>
      </c>
      <c r="Z318" s="57">
        <f>VLOOKUP(raw!Z318,convert!$D$26:$E$31,2)</f>
        <v>100</v>
      </c>
      <c r="AA318" s="57">
        <f>VLOOKUP(raw!AA318,convert!$D$26:$E$31,2)</f>
        <v>100</v>
      </c>
      <c r="AB318" s="57">
        <f>VLOOKUP(raw!AB318,convert!$D$26:$E$31,2)</f>
        <v>75</v>
      </c>
      <c r="AC318" s="57">
        <f>VLOOKUP(raw!AC318,convert!$D$26:$E$31,2)</f>
        <v>100</v>
      </c>
      <c r="AD318" s="57">
        <f>VLOOKUP(raw!AD318,convert!$D$26:$E$31,2)</f>
        <v>100</v>
      </c>
      <c r="AE318" s="57" t="str">
        <f>VLOOKUP(raw!AE318,convert!$D$26:$E$31,2)</f>
        <v>.</v>
      </c>
      <c r="AF318" s="57">
        <f>VLOOKUP(raw!AF318,convert!$D$26:$E$31,2)</f>
        <v>50</v>
      </c>
      <c r="AG318" s="57">
        <f>VLOOKUP(raw!AG318,convert!$D$26:$E$31,2)</f>
        <v>50</v>
      </c>
      <c r="AH318" s="57">
        <f>VLOOKUP(raw!AH318,convert!$D$26:$E$31,2)</f>
        <v>25</v>
      </c>
      <c r="AI318" s="57">
        <f>VLOOKUP(raw!AI318,convert!$D$26:$E$31,2)</f>
        <v>100</v>
      </c>
      <c r="AJ318" s="57">
        <f>VLOOKUP(raw!AJ318,convert!$D$26:$E$31,2)</f>
        <v>100</v>
      </c>
      <c r="AK318" s="57">
        <f>VLOOKUP(raw!AK318,convert!$D$26:$E$31,2)</f>
        <v>100</v>
      </c>
      <c r="AL318" s="57">
        <f>VLOOKUP(raw!AL318,convert!$D$26:$E$31,2)</f>
        <v>100</v>
      </c>
      <c r="AM318" s="57">
        <f>VLOOKUP(raw!AM318,convert!$D$26:$E$31,2)</f>
        <v>50</v>
      </c>
      <c r="AN318" s="57"/>
      <c r="AO318" s="60">
        <f>IF(COUNT(score!AD318:AE318)=0,".",MIN(score!AD318:AE318))</f>
        <v>100</v>
      </c>
    </row>
    <row r="319" spans="1:41" x14ac:dyDescent="0.25">
      <c r="A319" s="58">
        <f>raw!$A319:$A319</f>
        <v>43353</v>
      </c>
      <c r="B319" s="59" t="str">
        <f>raw!$B319:$B319</f>
        <v>0009-0008</v>
      </c>
      <c r="C319" s="57">
        <f>VLOOKUP(raw!C319,convert!$D$26:$E$31,2)</f>
        <v>25</v>
      </c>
      <c r="D319" s="57">
        <f>VLOOKUP(raw!D319,convert!$A$13:$B$16,2)</f>
        <v>50</v>
      </c>
      <c r="E319" s="57">
        <f>VLOOKUP(raw!E319,convert!$A$13:$B$16,2)</f>
        <v>50</v>
      </c>
      <c r="F319" s="57">
        <f>VLOOKUP(raw!F319,convert!$A$8:$B$10,2)</f>
        <v>0</v>
      </c>
      <c r="G319" s="57">
        <f>VLOOKUP(raw!G319,convert!$A$8:$B$10,2)</f>
        <v>0</v>
      </c>
      <c r="H319" s="57">
        <f>VLOOKUP(raw!H319,convert!$A$8:$B$10,2)</f>
        <v>0</v>
      </c>
      <c r="I319" s="57">
        <f>VLOOKUP(raw!I319,convert!$A$8:$B$10,2)</f>
        <v>0</v>
      </c>
      <c r="J319" s="57">
        <f>VLOOKUP(raw!J319,convert!$D$26:$E$31,2)</f>
        <v>25</v>
      </c>
      <c r="K319" s="57">
        <f>VLOOKUP(raw!K319,convert!$D$34:$E$40,2)</f>
        <v>80</v>
      </c>
      <c r="L319" s="57">
        <f>VLOOKUP(raw!L319,convert!$D$34:$E$40,2)</f>
        <v>60</v>
      </c>
      <c r="M319" s="57">
        <f>VLOOKUP(raw!M319,convert!$A$34:$B$40,2)</f>
        <v>0</v>
      </c>
      <c r="N319" s="57">
        <f>VLOOKUP(raw!N319,convert!$A$26:$B$31,2)</f>
        <v>50</v>
      </c>
      <c r="O319" s="57">
        <f>VLOOKUP(raw!O319,convert!$A$26:$B$31,2)</f>
        <v>0</v>
      </c>
      <c r="P319" s="57">
        <f>VLOOKUP(raw!P319,convert!$A$26:$B$31,2)</f>
        <v>0</v>
      </c>
      <c r="Q319" s="57">
        <f>VLOOKUP(raw!Q319,convert!$A$26:$B$31,2)</f>
        <v>0</v>
      </c>
      <c r="R319" s="57">
        <f>VLOOKUP(raw!R319,convert!$A$26:$B$31,2)</f>
        <v>25</v>
      </c>
      <c r="S319" s="57">
        <f>VLOOKUP(raw!S319,convert!$D$26:$E$31,2)</f>
        <v>50</v>
      </c>
      <c r="T319" s="57">
        <f>VLOOKUP(raw!T319,convert!$D$26:$E$31,2)</f>
        <v>100</v>
      </c>
      <c r="U319" s="57">
        <f>VLOOKUP(raw!U319,convert!$D$26:$E$31,2)</f>
        <v>100</v>
      </c>
      <c r="V319" s="57">
        <f>VLOOKUP(raw!V319,convert!$D$26:$E$31,2)</f>
        <v>75</v>
      </c>
      <c r="W319" s="57">
        <f>VLOOKUP(raw!W319,convert!$D$26:$E$31,2)</f>
        <v>50</v>
      </c>
      <c r="X319" s="57">
        <f>VLOOKUP(raw!X319,convert!$D$26:$E$31,2)</f>
        <v>50</v>
      </c>
      <c r="Y319" s="57">
        <f>VLOOKUP(raw!Y319,convert!$D$26:$E$31,2)</f>
        <v>100</v>
      </c>
      <c r="Z319" s="57">
        <f>VLOOKUP(raw!Z319,convert!$D$26:$E$31,2)</f>
        <v>50</v>
      </c>
      <c r="AA319" s="57">
        <f>VLOOKUP(raw!AA319,convert!$D$26:$E$31,2)</f>
        <v>25</v>
      </c>
      <c r="AB319" s="57">
        <f>VLOOKUP(raw!AB319,convert!$D$26:$E$31,2)</f>
        <v>100</v>
      </c>
      <c r="AC319" s="57">
        <f>VLOOKUP(raw!AC319,convert!$D$26:$E$31,2)</f>
        <v>25</v>
      </c>
      <c r="AD319" s="57">
        <f>VLOOKUP(raw!AD319,convert!$D$26:$E$31,2)</f>
        <v>0</v>
      </c>
      <c r="AE319" s="57" t="str">
        <f>VLOOKUP(raw!AE319,convert!$D$26:$E$31,2)</f>
        <v>.</v>
      </c>
      <c r="AF319" s="57">
        <f>VLOOKUP(raw!AF319,convert!$D$26:$E$31,2)</f>
        <v>50</v>
      </c>
      <c r="AG319" s="57">
        <f>VLOOKUP(raw!AG319,convert!$D$26:$E$31,2)</f>
        <v>50</v>
      </c>
      <c r="AH319" s="57">
        <f>VLOOKUP(raw!AH319,convert!$D$26:$E$31,2)</f>
        <v>0</v>
      </c>
      <c r="AI319" s="57">
        <f>VLOOKUP(raw!AI319,convert!$D$26:$E$31,2)</f>
        <v>25</v>
      </c>
      <c r="AJ319" s="57">
        <f>VLOOKUP(raw!AJ319,convert!$D$26:$E$31,2)</f>
        <v>100</v>
      </c>
      <c r="AK319" s="57">
        <f>VLOOKUP(raw!AK319,convert!$D$26:$E$31,2)</f>
        <v>25</v>
      </c>
      <c r="AL319" s="57">
        <f>VLOOKUP(raw!AL319,convert!$D$26:$E$31,2)</f>
        <v>25</v>
      </c>
      <c r="AM319" s="57">
        <f>VLOOKUP(raw!AM319,convert!$D$26:$E$31,2)</f>
        <v>50</v>
      </c>
      <c r="AN319" s="57"/>
      <c r="AO319" s="60">
        <f>IF(COUNT(score!AD319:AE319)=0,".",MIN(score!AD319:AE319))</f>
        <v>0</v>
      </c>
    </row>
    <row r="320" spans="1:41" x14ac:dyDescent="0.25">
      <c r="A320" s="58">
        <f>raw!$A320:$A320</f>
        <v>43348</v>
      </c>
      <c r="B320" s="59" t="str">
        <f>raw!$B320:$B320</f>
        <v>0009-0009</v>
      </c>
      <c r="C320" s="57">
        <f>VLOOKUP(raw!C320,convert!$D$26:$E$31,2)</f>
        <v>50</v>
      </c>
      <c r="D320" s="57">
        <f>VLOOKUP(raw!D320,convert!$A$13:$B$16,2)</f>
        <v>100</v>
      </c>
      <c r="E320" s="57">
        <f>VLOOKUP(raw!E320,convert!$A$13:$B$16,2)</f>
        <v>100</v>
      </c>
      <c r="F320" s="57">
        <f>VLOOKUP(raw!F320,convert!$A$8:$B$10,2)</f>
        <v>100</v>
      </c>
      <c r="G320" s="57">
        <f>VLOOKUP(raw!G320,convert!$A$8:$B$10,2)</f>
        <v>100</v>
      </c>
      <c r="H320" s="57">
        <f>VLOOKUP(raw!H320,convert!$A$8:$B$10,2)</f>
        <v>100</v>
      </c>
      <c r="I320" s="57">
        <f>VLOOKUP(raw!I320,convert!$A$8:$B$10,2)</f>
        <v>100</v>
      </c>
      <c r="J320" s="57">
        <f>VLOOKUP(raw!J320,convert!$D$26:$E$31,2)</f>
        <v>100</v>
      </c>
      <c r="K320" s="57">
        <f>VLOOKUP(raw!K320,convert!$D$34:$E$40,2)</f>
        <v>100</v>
      </c>
      <c r="L320" s="57">
        <f>VLOOKUP(raw!L320,convert!$D$34:$E$40,2)</f>
        <v>80</v>
      </c>
      <c r="M320" s="57">
        <f>VLOOKUP(raw!M320,convert!$A$34:$B$40,2)</f>
        <v>60</v>
      </c>
      <c r="N320" s="57">
        <f>VLOOKUP(raw!N320,convert!$A$26:$B$31,2)</f>
        <v>100</v>
      </c>
      <c r="O320" s="57">
        <f>VLOOKUP(raw!O320,convert!$A$26:$B$31,2)</f>
        <v>25</v>
      </c>
      <c r="P320" s="57">
        <f>VLOOKUP(raw!P320,convert!$A$26:$B$31,2)</f>
        <v>75</v>
      </c>
      <c r="Q320" s="57">
        <f>VLOOKUP(raw!Q320,convert!$A$26:$B$31,2)</f>
        <v>25</v>
      </c>
      <c r="R320" s="57">
        <f>VLOOKUP(raw!R320,convert!$A$26:$B$31,2)</f>
        <v>25</v>
      </c>
      <c r="S320" s="57">
        <f>VLOOKUP(raw!S320,convert!$D$26:$E$31,2)</f>
        <v>50</v>
      </c>
      <c r="T320" s="57">
        <f>VLOOKUP(raw!T320,convert!$D$26:$E$31,2)</f>
        <v>100</v>
      </c>
      <c r="U320" s="57">
        <f>VLOOKUP(raw!U320,convert!$D$26:$E$31,2)</f>
        <v>100</v>
      </c>
      <c r="V320" s="57">
        <f>VLOOKUP(raw!V320,convert!$D$26:$E$31,2)</f>
        <v>100</v>
      </c>
      <c r="W320" s="57">
        <f>VLOOKUP(raw!W320,convert!$D$26:$E$31,2)</f>
        <v>100</v>
      </c>
      <c r="X320" s="57">
        <f>VLOOKUP(raw!X320,convert!$D$26:$E$31,2)</f>
        <v>100</v>
      </c>
      <c r="Y320" s="57">
        <f>VLOOKUP(raw!Y320,convert!$D$26:$E$31,2)</f>
        <v>100</v>
      </c>
      <c r="Z320" s="57">
        <f>VLOOKUP(raw!Z320,convert!$D$26:$E$31,2)</f>
        <v>100</v>
      </c>
      <c r="AA320" s="57">
        <f>VLOOKUP(raw!AA320,convert!$D$26:$E$31,2)</f>
        <v>100</v>
      </c>
      <c r="AB320" s="57">
        <f>VLOOKUP(raw!AB320,convert!$D$26:$E$31,2)</f>
        <v>100</v>
      </c>
      <c r="AC320" s="57">
        <f>VLOOKUP(raw!AC320,convert!$D$26:$E$31,2)</f>
        <v>100</v>
      </c>
      <c r="AD320" s="57">
        <f>VLOOKUP(raw!AD320,convert!$D$26:$E$31,2)</f>
        <v>100</v>
      </c>
      <c r="AE320" s="57" t="str">
        <f>VLOOKUP(raw!AE320,convert!$D$26:$E$31,2)</f>
        <v>.</v>
      </c>
      <c r="AF320" s="57">
        <f>VLOOKUP(raw!AF320,convert!$D$26:$E$31,2)</f>
        <v>50</v>
      </c>
      <c r="AG320" s="57">
        <f>VLOOKUP(raw!AG320,convert!$D$26:$E$31,2)</f>
        <v>25</v>
      </c>
      <c r="AH320" s="57">
        <f>VLOOKUP(raw!AH320,convert!$D$26:$E$31,2)</f>
        <v>50</v>
      </c>
      <c r="AI320" s="57">
        <f>VLOOKUP(raw!AI320,convert!$D$26:$E$31,2)</f>
        <v>100</v>
      </c>
      <c r="AJ320" s="57">
        <f>VLOOKUP(raw!AJ320,convert!$D$26:$E$31,2)</f>
        <v>100</v>
      </c>
      <c r="AK320" s="57">
        <f>VLOOKUP(raw!AK320,convert!$D$26:$E$31,2)</f>
        <v>75</v>
      </c>
      <c r="AL320" s="57">
        <f>VLOOKUP(raw!AL320,convert!$D$26:$E$31,2)</f>
        <v>0</v>
      </c>
      <c r="AM320" s="57">
        <f>VLOOKUP(raw!AM320,convert!$D$26:$E$31,2)</f>
        <v>75</v>
      </c>
      <c r="AN320" s="57"/>
      <c r="AO320" s="60">
        <f>IF(COUNT(score!AD320:AE320)=0,".",MIN(score!AD320:AE320))</f>
        <v>100</v>
      </c>
    </row>
    <row r="321" spans="1:41" x14ac:dyDescent="0.25">
      <c r="A321" s="58">
        <f>raw!$A321:$A321</f>
        <v>43356</v>
      </c>
      <c r="B321" s="59" t="str">
        <f>raw!$B321:$B321</f>
        <v>0009-0010</v>
      </c>
      <c r="C321" s="57">
        <f>VLOOKUP(raw!C321,convert!$D$26:$E$31,2)</f>
        <v>75</v>
      </c>
      <c r="D321" s="57">
        <f>VLOOKUP(raw!D321,convert!$A$13:$B$16,2)</f>
        <v>100</v>
      </c>
      <c r="E321" s="57">
        <f>VLOOKUP(raw!E321,convert!$A$13:$B$16,2)</f>
        <v>100</v>
      </c>
      <c r="F321" s="57">
        <f>VLOOKUP(raw!F321,convert!$A$8:$B$10,2)</f>
        <v>100</v>
      </c>
      <c r="G321" s="57">
        <f>VLOOKUP(raw!G321,convert!$A$8:$B$10,2)</f>
        <v>100</v>
      </c>
      <c r="H321" s="57">
        <f>VLOOKUP(raw!H321,convert!$A$8:$B$10,2)</f>
        <v>100</v>
      </c>
      <c r="I321" s="57">
        <f>VLOOKUP(raw!I321,convert!$A$8:$B$10,2)</f>
        <v>100</v>
      </c>
      <c r="J321" s="57">
        <f>VLOOKUP(raw!J321,convert!$D$26:$E$31,2)</f>
        <v>75</v>
      </c>
      <c r="K321" s="57">
        <f>VLOOKUP(raw!K321,convert!$D$34:$E$40,2)</f>
        <v>80</v>
      </c>
      <c r="L321" s="57">
        <f>VLOOKUP(raw!L321,convert!$D$34:$E$40,2)</f>
        <v>80</v>
      </c>
      <c r="M321" s="57">
        <f>VLOOKUP(raw!M321,convert!$A$34:$B$40,2)</f>
        <v>60</v>
      </c>
      <c r="N321" s="57">
        <f>VLOOKUP(raw!N321,convert!$A$26:$B$31,2)</f>
        <v>100</v>
      </c>
      <c r="O321" s="57">
        <f>VLOOKUP(raw!O321,convert!$A$26:$B$31,2)</f>
        <v>0</v>
      </c>
      <c r="P321" s="57">
        <f>VLOOKUP(raw!P321,convert!$A$26:$B$31,2)</f>
        <v>0</v>
      </c>
      <c r="Q321" s="57">
        <f>VLOOKUP(raw!Q321,convert!$A$26:$B$31,2)</f>
        <v>25</v>
      </c>
      <c r="R321" s="57">
        <f>VLOOKUP(raw!R321,convert!$A$26:$B$31,2)</f>
        <v>100</v>
      </c>
      <c r="S321" s="57">
        <f>VLOOKUP(raw!S321,convert!$D$26:$E$31,2)</f>
        <v>75</v>
      </c>
      <c r="T321" s="57">
        <f>VLOOKUP(raw!T321,convert!$D$26:$E$31,2)</f>
        <v>75</v>
      </c>
      <c r="U321" s="57">
        <f>VLOOKUP(raw!U321,convert!$D$26:$E$31,2)</f>
        <v>25</v>
      </c>
      <c r="V321" s="57">
        <f>VLOOKUP(raw!V321,convert!$D$26:$E$31,2)</f>
        <v>100</v>
      </c>
      <c r="W321" s="57">
        <f>VLOOKUP(raw!W321,convert!$D$26:$E$31,2)</f>
        <v>100</v>
      </c>
      <c r="X321" s="57">
        <f>VLOOKUP(raw!X321,convert!$D$26:$E$31,2)</f>
        <v>100</v>
      </c>
      <c r="Y321" s="57">
        <f>VLOOKUP(raw!Y321,convert!$D$26:$E$31,2)</f>
        <v>75</v>
      </c>
      <c r="Z321" s="57">
        <f>VLOOKUP(raw!Z321,convert!$D$26:$E$31,2)</f>
        <v>100</v>
      </c>
      <c r="AA321" s="57">
        <f>VLOOKUP(raw!AA321,convert!$D$26:$E$31,2)</f>
        <v>50</v>
      </c>
      <c r="AB321" s="57">
        <f>VLOOKUP(raw!AB321,convert!$D$26:$E$31,2)</f>
        <v>100</v>
      </c>
      <c r="AC321" s="57">
        <f>VLOOKUP(raw!AC321,convert!$D$26:$E$31,2)</f>
        <v>100</v>
      </c>
      <c r="AD321" s="57">
        <f>VLOOKUP(raw!AD321,convert!$D$26:$E$31,2)</f>
        <v>100</v>
      </c>
      <c r="AE321" s="57" t="str">
        <f>VLOOKUP(raw!AE321,convert!$D$26:$E$31,2)</f>
        <v>.</v>
      </c>
      <c r="AF321" s="57">
        <f>VLOOKUP(raw!AF321,convert!$D$26:$E$31,2)</f>
        <v>75</v>
      </c>
      <c r="AG321" s="57">
        <f>VLOOKUP(raw!AG321,convert!$D$26:$E$31,2)</f>
        <v>75</v>
      </c>
      <c r="AH321" s="57">
        <f>VLOOKUP(raw!AH321,convert!$D$26:$E$31,2)</f>
        <v>100</v>
      </c>
      <c r="AI321" s="57">
        <f>VLOOKUP(raw!AI321,convert!$D$26:$E$31,2)</f>
        <v>75</v>
      </c>
      <c r="AJ321" s="57">
        <f>VLOOKUP(raw!AJ321,convert!$D$26:$E$31,2)</f>
        <v>100</v>
      </c>
      <c r="AK321" s="57">
        <f>VLOOKUP(raw!AK321,convert!$D$26:$E$31,2)</f>
        <v>100</v>
      </c>
      <c r="AL321" s="57">
        <f>VLOOKUP(raw!AL321,convert!$D$26:$E$31,2)</f>
        <v>100</v>
      </c>
      <c r="AM321" s="57">
        <f>VLOOKUP(raw!AM321,convert!$D$26:$E$31,2)</f>
        <v>75</v>
      </c>
      <c r="AN321" s="57"/>
      <c r="AO321" s="60">
        <f>IF(COUNT(score!AD321:AE321)=0,".",MIN(score!AD321:AE321))</f>
        <v>100</v>
      </c>
    </row>
    <row r="322" spans="1:41" x14ac:dyDescent="0.25">
      <c r="A322" s="58">
        <f>raw!$A322:$A322</f>
        <v>43353</v>
      </c>
      <c r="B322" s="59" t="str">
        <f>raw!$B322:$B322</f>
        <v>0009-0013</v>
      </c>
      <c r="C322" s="57">
        <f>VLOOKUP(raw!C322,convert!$D$26:$E$31,2)</f>
        <v>25</v>
      </c>
      <c r="D322" s="57">
        <f>VLOOKUP(raw!D322,convert!$A$13:$B$16,2)</f>
        <v>0</v>
      </c>
      <c r="E322" s="57">
        <f>VLOOKUP(raw!E322,convert!$A$13:$B$16,2)</f>
        <v>0</v>
      </c>
      <c r="F322" s="57">
        <f>VLOOKUP(raw!F322,convert!$A$8:$B$10,2)</f>
        <v>0</v>
      </c>
      <c r="G322" s="57">
        <f>VLOOKUP(raw!G322,convert!$A$8:$B$10,2)</f>
        <v>0</v>
      </c>
      <c r="H322" s="57">
        <f>VLOOKUP(raw!H322,convert!$A$8:$B$10,2)</f>
        <v>0</v>
      </c>
      <c r="I322" s="57">
        <f>VLOOKUP(raw!I322,convert!$A$8:$B$10,2)</f>
        <v>0</v>
      </c>
      <c r="J322" s="57">
        <f>VLOOKUP(raw!J322,convert!$D$26:$E$31,2)</f>
        <v>25</v>
      </c>
      <c r="K322" s="57">
        <f>VLOOKUP(raw!K322,convert!$D$34:$E$40,2)</f>
        <v>80</v>
      </c>
      <c r="L322" s="57">
        <f>VLOOKUP(raw!L322,convert!$D$34:$E$40,2)</f>
        <v>20</v>
      </c>
      <c r="M322" s="57">
        <f>VLOOKUP(raw!M322,convert!$A$34:$B$40,2)</f>
        <v>40</v>
      </c>
      <c r="N322" s="57">
        <f>VLOOKUP(raw!N322,convert!$A$26:$B$31,2)</f>
        <v>25</v>
      </c>
      <c r="O322" s="57">
        <f>VLOOKUP(raw!O322,convert!$A$26:$B$31,2)</f>
        <v>0</v>
      </c>
      <c r="P322" s="57">
        <f>VLOOKUP(raw!P322,convert!$A$26:$B$31,2)</f>
        <v>25</v>
      </c>
      <c r="Q322" s="57">
        <f>VLOOKUP(raw!Q322,convert!$A$26:$B$31,2)</f>
        <v>25</v>
      </c>
      <c r="R322" s="57">
        <f>VLOOKUP(raw!R322,convert!$A$26:$B$31,2)</f>
        <v>25</v>
      </c>
      <c r="S322" s="57">
        <f>VLOOKUP(raw!S322,convert!$D$26:$E$31,2)</f>
        <v>50</v>
      </c>
      <c r="T322" s="57">
        <f>VLOOKUP(raw!T322,convert!$D$26:$E$31,2)</f>
        <v>100</v>
      </c>
      <c r="U322" s="57">
        <f>VLOOKUP(raw!U322,convert!$D$26:$E$31,2)</f>
        <v>50</v>
      </c>
      <c r="V322" s="57">
        <f>VLOOKUP(raw!V322,convert!$D$26:$E$31,2)</f>
        <v>25</v>
      </c>
      <c r="W322" s="57">
        <f>VLOOKUP(raw!W322,convert!$D$26:$E$31,2)</f>
        <v>25</v>
      </c>
      <c r="X322" s="57">
        <f>VLOOKUP(raw!X322,convert!$D$26:$E$31,2)</f>
        <v>75</v>
      </c>
      <c r="Y322" s="57">
        <f>VLOOKUP(raw!Y322,convert!$D$26:$E$31,2)</f>
        <v>75</v>
      </c>
      <c r="Z322" s="57">
        <f>VLOOKUP(raw!Z322,convert!$D$26:$E$31,2)</f>
        <v>0</v>
      </c>
      <c r="AA322" s="57">
        <f>VLOOKUP(raw!AA322,convert!$D$26:$E$31,2)</f>
        <v>25</v>
      </c>
      <c r="AB322" s="57">
        <f>VLOOKUP(raw!AB322,convert!$D$26:$E$31,2)</f>
        <v>50</v>
      </c>
      <c r="AC322" s="57">
        <f>VLOOKUP(raw!AC322,convert!$D$26:$E$31,2)</f>
        <v>50</v>
      </c>
      <c r="AD322" s="57">
        <f>VLOOKUP(raw!AD322,convert!$D$26:$E$31,2)</f>
        <v>0</v>
      </c>
      <c r="AE322" s="57" t="str">
        <f>VLOOKUP(raw!AE322,convert!$D$26:$E$31,2)</f>
        <v>.</v>
      </c>
      <c r="AF322" s="57">
        <f>VLOOKUP(raw!AF322,convert!$D$26:$E$31,2)</f>
        <v>100</v>
      </c>
      <c r="AG322" s="57">
        <f>VLOOKUP(raw!AG322,convert!$D$26:$E$31,2)</f>
        <v>50</v>
      </c>
      <c r="AH322" s="57">
        <f>VLOOKUP(raw!AH322,convert!$D$26:$E$31,2)</f>
        <v>25</v>
      </c>
      <c r="AI322" s="57">
        <f>VLOOKUP(raw!AI322,convert!$D$26:$E$31,2)</f>
        <v>25</v>
      </c>
      <c r="AJ322" s="57">
        <f>VLOOKUP(raw!AJ322,convert!$D$26:$E$31,2)</f>
        <v>100</v>
      </c>
      <c r="AK322" s="57">
        <f>VLOOKUP(raw!AK322,convert!$D$26:$E$31,2)</f>
        <v>50</v>
      </c>
      <c r="AL322" s="57">
        <f>VLOOKUP(raw!AL322,convert!$D$26:$E$31,2)</f>
        <v>100</v>
      </c>
      <c r="AM322" s="57">
        <f>VLOOKUP(raw!AM322,convert!$D$26:$E$31,2)</f>
        <v>0</v>
      </c>
      <c r="AN322" s="57"/>
      <c r="AO322" s="60">
        <f>IF(COUNT(score!AD322:AE322)=0,".",MIN(score!AD322:AE322))</f>
        <v>0</v>
      </c>
    </row>
    <row r="323" spans="1:41" x14ac:dyDescent="0.25">
      <c r="A323" s="58">
        <f>raw!$A323:$A323</f>
        <v>43346</v>
      </c>
      <c r="B323" s="59" t="str">
        <f>raw!$B323:$B323</f>
        <v>0009-0014</v>
      </c>
      <c r="C323" s="57">
        <f>VLOOKUP(raw!C323,convert!$D$26:$E$31,2)</f>
        <v>50</v>
      </c>
      <c r="D323" s="57">
        <f>VLOOKUP(raw!D323,convert!$A$13:$B$16,2)</f>
        <v>50</v>
      </c>
      <c r="E323" s="57">
        <f>VLOOKUP(raw!E323,convert!$A$13:$B$16,2)</f>
        <v>50</v>
      </c>
      <c r="F323" s="57">
        <f>VLOOKUP(raw!F323,convert!$A$8:$B$10,2)</f>
        <v>0</v>
      </c>
      <c r="G323" s="57">
        <f>VLOOKUP(raw!G323,convert!$A$8:$B$10,2)</f>
        <v>0</v>
      </c>
      <c r="H323" s="57">
        <f>VLOOKUP(raw!H323,convert!$A$8:$B$10,2)</f>
        <v>100</v>
      </c>
      <c r="I323" s="57">
        <f>VLOOKUP(raw!I323,convert!$A$8:$B$10,2)</f>
        <v>100</v>
      </c>
      <c r="J323" s="57">
        <f>VLOOKUP(raw!J323,convert!$D$26:$E$31,2)</f>
        <v>100</v>
      </c>
      <c r="K323" s="57">
        <f>VLOOKUP(raw!K323,convert!$D$34:$E$40,2)</f>
        <v>100</v>
      </c>
      <c r="L323" s="57">
        <f>VLOOKUP(raw!L323,convert!$D$34:$E$40,2)</f>
        <v>100</v>
      </c>
      <c r="M323" s="57">
        <f>VLOOKUP(raw!M323,convert!$A$34:$B$40,2)</f>
        <v>100</v>
      </c>
      <c r="N323" s="57">
        <f>VLOOKUP(raw!N323,convert!$A$26:$B$31,2)</f>
        <v>100</v>
      </c>
      <c r="O323" s="57">
        <f>VLOOKUP(raw!O323,convert!$A$26:$B$31,2)</f>
        <v>75</v>
      </c>
      <c r="P323" s="57">
        <f>VLOOKUP(raw!P323,convert!$A$26:$B$31,2)</f>
        <v>75</v>
      </c>
      <c r="Q323" s="57">
        <f>VLOOKUP(raw!Q323,convert!$A$26:$B$31,2)</f>
        <v>75</v>
      </c>
      <c r="R323" s="57">
        <f>VLOOKUP(raw!R323,convert!$A$26:$B$31,2)</f>
        <v>75</v>
      </c>
      <c r="S323" s="57">
        <f>VLOOKUP(raw!S323,convert!$D$26:$E$31,2)</f>
        <v>100</v>
      </c>
      <c r="T323" s="57">
        <f>VLOOKUP(raw!T323,convert!$D$26:$E$31,2)</f>
        <v>100</v>
      </c>
      <c r="U323" s="57">
        <f>VLOOKUP(raw!U323,convert!$D$26:$E$31,2)</f>
        <v>100</v>
      </c>
      <c r="V323" s="57">
        <f>VLOOKUP(raw!V323,convert!$D$26:$E$31,2)</f>
        <v>100</v>
      </c>
      <c r="W323" s="57">
        <f>VLOOKUP(raw!W323,convert!$D$26:$E$31,2)</f>
        <v>100</v>
      </c>
      <c r="X323" s="57">
        <f>VLOOKUP(raw!X323,convert!$D$26:$E$31,2)</f>
        <v>100</v>
      </c>
      <c r="Y323" s="57">
        <f>VLOOKUP(raw!Y323,convert!$D$26:$E$31,2)</f>
        <v>100</v>
      </c>
      <c r="Z323" s="57">
        <f>VLOOKUP(raw!Z323,convert!$D$26:$E$31,2)</f>
        <v>100</v>
      </c>
      <c r="AA323" s="57">
        <f>VLOOKUP(raw!AA323,convert!$D$26:$E$31,2)</f>
        <v>100</v>
      </c>
      <c r="AB323" s="57">
        <f>VLOOKUP(raw!AB323,convert!$D$26:$E$31,2)</f>
        <v>100</v>
      </c>
      <c r="AC323" s="57">
        <f>VLOOKUP(raw!AC323,convert!$D$26:$E$31,2)</f>
        <v>100</v>
      </c>
      <c r="AD323" s="57">
        <f>VLOOKUP(raw!AD323,convert!$D$26:$E$31,2)</f>
        <v>100</v>
      </c>
      <c r="AE323" s="57" t="str">
        <f>VLOOKUP(raw!AE323,convert!$D$26:$E$31,2)</f>
        <v>.</v>
      </c>
      <c r="AF323" s="57">
        <f>VLOOKUP(raw!AF323,convert!$D$26:$E$31,2)</f>
        <v>100</v>
      </c>
      <c r="AG323" s="57">
        <f>VLOOKUP(raw!AG323,convert!$D$26:$E$31,2)</f>
        <v>100</v>
      </c>
      <c r="AH323" s="57">
        <f>VLOOKUP(raw!AH323,convert!$D$26:$E$31,2)</f>
        <v>100</v>
      </c>
      <c r="AI323" s="57">
        <f>VLOOKUP(raw!AI323,convert!$D$26:$E$31,2)</f>
        <v>100</v>
      </c>
      <c r="AJ323" s="57">
        <f>VLOOKUP(raw!AJ323,convert!$D$26:$E$31,2)</f>
        <v>100</v>
      </c>
      <c r="AK323" s="57">
        <f>VLOOKUP(raw!AK323,convert!$D$26:$E$31,2)</f>
        <v>100</v>
      </c>
      <c r="AL323" s="57">
        <f>VLOOKUP(raw!AL323,convert!$D$26:$E$31,2)</f>
        <v>75</v>
      </c>
      <c r="AM323" s="57">
        <f>VLOOKUP(raw!AM323,convert!$D$26:$E$31,2)</f>
        <v>100</v>
      </c>
      <c r="AN323" s="57"/>
      <c r="AO323" s="60">
        <f>IF(COUNT(score!AD323:AE323)=0,".",MIN(score!AD323:AE323))</f>
        <v>100</v>
      </c>
    </row>
    <row r="324" spans="1:41" x14ac:dyDescent="0.25">
      <c r="A324" s="58">
        <f>raw!$A324:$A324</f>
        <v>43335</v>
      </c>
      <c r="B324" s="59" t="str">
        <f>raw!$B324:$B324</f>
        <v>0009-0016</v>
      </c>
      <c r="C324" s="57">
        <f>VLOOKUP(raw!C324,convert!$D$26:$E$31,2)</f>
        <v>75</v>
      </c>
      <c r="D324" s="57">
        <f>VLOOKUP(raw!D324,convert!$A$13:$B$16,2)</f>
        <v>50</v>
      </c>
      <c r="E324" s="57">
        <f>VLOOKUP(raw!E324,convert!$A$13:$B$16,2)</f>
        <v>50</v>
      </c>
      <c r="F324" s="57">
        <f>VLOOKUP(raw!F324,convert!$A$8:$B$10,2)</f>
        <v>100</v>
      </c>
      <c r="G324" s="57">
        <f>VLOOKUP(raw!G324,convert!$A$8:$B$10,2)</f>
        <v>100</v>
      </c>
      <c r="H324" s="57">
        <f>VLOOKUP(raw!H324,convert!$A$8:$B$10,2)</f>
        <v>100</v>
      </c>
      <c r="I324" s="57">
        <f>VLOOKUP(raw!I324,convert!$A$8:$B$10,2)</f>
        <v>100</v>
      </c>
      <c r="J324" s="57">
        <f>VLOOKUP(raw!J324,convert!$D$26:$E$31,2)</f>
        <v>75</v>
      </c>
      <c r="K324" s="57">
        <f>VLOOKUP(raw!K324,convert!$D$34:$E$40,2)</f>
        <v>60</v>
      </c>
      <c r="L324" s="57">
        <f>VLOOKUP(raw!L324,convert!$D$34:$E$40,2)</f>
        <v>80</v>
      </c>
      <c r="M324" s="57">
        <f>VLOOKUP(raw!M324,convert!$A$34:$B$40,2)</f>
        <v>60</v>
      </c>
      <c r="N324" s="57">
        <f>VLOOKUP(raw!N324,convert!$A$26:$B$31,2)</f>
        <v>100</v>
      </c>
      <c r="O324" s="57">
        <f>VLOOKUP(raw!O324,convert!$A$26:$B$31,2)</f>
        <v>25</v>
      </c>
      <c r="P324" s="57">
        <f>VLOOKUP(raw!P324,convert!$A$26:$B$31,2)</f>
        <v>25</v>
      </c>
      <c r="Q324" s="57">
        <f>VLOOKUP(raw!Q324,convert!$A$26:$B$31,2)</f>
        <v>75</v>
      </c>
      <c r="R324" s="57">
        <f>VLOOKUP(raw!R324,convert!$A$26:$B$31,2)</f>
        <v>100</v>
      </c>
      <c r="S324" s="57">
        <f>VLOOKUP(raw!S324,convert!$D$26:$E$31,2)</f>
        <v>75</v>
      </c>
      <c r="T324" s="57">
        <f>VLOOKUP(raw!T324,convert!$D$26:$E$31,2)</f>
        <v>75</v>
      </c>
      <c r="U324" s="57">
        <f>VLOOKUP(raw!U324,convert!$D$26:$E$31,2)</f>
        <v>0</v>
      </c>
      <c r="V324" s="57">
        <f>VLOOKUP(raw!V324,convert!$D$26:$E$31,2)</f>
        <v>75</v>
      </c>
      <c r="W324" s="57">
        <f>VLOOKUP(raw!W324,convert!$D$26:$E$31,2)</f>
        <v>25</v>
      </c>
      <c r="X324" s="57">
        <f>VLOOKUP(raw!X324,convert!$D$26:$E$31,2)</f>
        <v>75</v>
      </c>
      <c r="Y324" s="57">
        <f>VLOOKUP(raw!Y324,convert!$D$26:$E$31,2)</f>
        <v>50</v>
      </c>
      <c r="Z324" s="57">
        <f>VLOOKUP(raw!Z324,convert!$D$26:$E$31,2)</f>
        <v>100</v>
      </c>
      <c r="AA324" s="57">
        <f>VLOOKUP(raw!AA324,convert!$D$26:$E$31,2)</f>
        <v>100</v>
      </c>
      <c r="AB324" s="57">
        <f>VLOOKUP(raw!AB324,convert!$D$26:$E$31,2)</f>
        <v>100</v>
      </c>
      <c r="AC324" s="57">
        <f>VLOOKUP(raw!AC324,convert!$D$26:$E$31,2)</f>
        <v>50</v>
      </c>
      <c r="AD324" s="57">
        <f>VLOOKUP(raw!AD324,convert!$D$26:$E$31,2)</f>
        <v>100</v>
      </c>
      <c r="AE324" s="57" t="str">
        <f>VLOOKUP(raw!AE324,convert!$D$26:$E$31,2)</f>
        <v>.</v>
      </c>
      <c r="AF324" s="57">
        <f>VLOOKUP(raw!AF324,convert!$D$26:$E$31,2)</f>
        <v>75</v>
      </c>
      <c r="AG324" s="57">
        <f>VLOOKUP(raw!AG324,convert!$D$26:$E$31,2)</f>
        <v>100</v>
      </c>
      <c r="AH324" s="57">
        <f>VLOOKUP(raw!AH324,convert!$D$26:$E$31,2)</f>
        <v>25</v>
      </c>
      <c r="AI324" s="57">
        <f>VLOOKUP(raw!AI324,convert!$D$26:$E$31,2)</f>
        <v>100</v>
      </c>
      <c r="AJ324" s="57">
        <f>VLOOKUP(raw!AJ324,convert!$D$26:$E$31,2)</f>
        <v>100</v>
      </c>
      <c r="AK324" s="57">
        <f>VLOOKUP(raw!AK324,convert!$D$26:$E$31,2)</f>
        <v>100</v>
      </c>
      <c r="AL324" s="57">
        <f>VLOOKUP(raw!AL324,convert!$D$26:$E$31,2)</f>
        <v>100</v>
      </c>
      <c r="AM324" s="57">
        <f>VLOOKUP(raw!AM324,convert!$D$26:$E$31,2)</f>
        <v>75</v>
      </c>
      <c r="AN324" s="57"/>
      <c r="AO324" s="60">
        <f>IF(COUNT(score!AD324:AE324)=0,".",MIN(score!AD324:AE324))</f>
        <v>100</v>
      </c>
    </row>
    <row r="325" spans="1:41" x14ac:dyDescent="0.25">
      <c r="A325" s="58">
        <f>raw!$A325:$A325</f>
        <v>43336</v>
      </c>
      <c r="B325" s="59" t="str">
        <f>raw!$B325:$B325</f>
        <v>0009-0018</v>
      </c>
      <c r="C325" s="57">
        <f>VLOOKUP(raw!C325,convert!$D$26:$E$31,2)</f>
        <v>100</v>
      </c>
      <c r="D325" s="57">
        <f>VLOOKUP(raw!D325,convert!$A$13:$B$16,2)</f>
        <v>50</v>
      </c>
      <c r="E325" s="57">
        <f>VLOOKUP(raw!E325,convert!$A$13:$B$16,2)</f>
        <v>50</v>
      </c>
      <c r="F325" s="57">
        <f>VLOOKUP(raw!F325,convert!$A$8:$B$10,2)</f>
        <v>100</v>
      </c>
      <c r="G325" s="57">
        <f>VLOOKUP(raw!G325,convert!$A$8:$B$10,2)</f>
        <v>100</v>
      </c>
      <c r="H325" s="57">
        <f>VLOOKUP(raw!H325,convert!$A$8:$B$10,2)</f>
        <v>100</v>
      </c>
      <c r="I325" s="57">
        <f>VLOOKUP(raw!I325,convert!$A$8:$B$10,2)</f>
        <v>100</v>
      </c>
      <c r="J325" s="57">
        <f>VLOOKUP(raw!J325,convert!$D$26:$E$31,2)</f>
        <v>100</v>
      </c>
      <c r="K325" s="57">
        <f>VLOOKUP(raw!K325,convert!$D$34:$E$40,2)</f>
        <v>100</v>
      </c>
      <c r="L325" s="57">
        <f>VLOOKUP(raw!L325,convert!$D$34:$E$40,2)</f>
        <v>100</v>
      </c>
      <c r="M325" s="57">
        <f>VLOOKUP(raw!M325,convert!$A$34:$B$40,2)</f>
        <v>100</v>
      </c>
      <c r="N325" s="57">
        <f>VLOOKUP(raw!N325,convert!$A$26:$B$31,2)</f>
        <v>100</v>
      </c>
      <c r="O325" s="57">
        <f>VLOOKUP(raw!O325,convert!$A$26:$B$31,2)</f>
        <v>100</v>
      </c>
      <c r="P325" s="57">
        <f>VLOOKUP(raw!P325,convert!$A$26:$B$31,2)</f>
        <v>100</v>
      </c>
      <c r="Q325" s="57">
        <f>VLOOKUP(raw!Q325,convert!$A$26:$B$31,2)</f>
        <v>100</v>
      </c>
      <c r="R325" s="57">
        <f>VLOOKUP(raw!R325,convert!$A$26:$B$31,2)</f>
        <v>100</v>
      </c>
      <c r="S325" s="57">
        <f>VLOOKUP(raw!S325,convert!$D$26:$E$31,2)</f>
        <v>75</v>
      </c>
      <c r="T325" s="57">
        <f>VLOOKUP(raw!T325,convert!$D$26:$E$31,2)</f>
        <v>75</v>
      </c>
      <c r="U325" s="57">
        <f>VLOOKUP(raw!U325,convert!$D$26:$E$31,2)</f>
        <v>100</v>
      </c>
      <c r="V325" s="57">
        <f>VLOOKUP(raw!V325,convert!$D$26:$E$31,2)</f>
        <v>25</v>
      </c>
      <c r="W325" s="57">
        <f>VLOOKUP(raw!W325,convert!$D$26:$E$31,2)</f>
        <v>75</v>
      </c>
      <c r="X325" s="57">
        <f>VLOOKUP(raw!X325,convert!$D$26:$E$31,2)</f>
        <v>75</v>
      </c>
      <c r="Y325" s="57">
        <f>VLOOKUP(raw!Y325,convert!$D$26:$E$31,2)</f>
        <v>100</v>
      </c>
      <c r="Z325" s="57">
        <f>VLOOKUP(raw!Z325,convert!$D$26:$E$31,2)</f>
        <v>100</v>
      </c>
      <c r="AA325" s="57">
        <f>VLOOKUP(raw!AA325,convert!$D$26:$E$31,2)</f>
        <v>100</v>
      </c>
      <c r="AB325" s="57">
        <f>VLOOKUP(raw!AB325,convert!$D$26:$E$31,2)</f>
        <v>25</v>
      </c>
      <c r="AC325" s="57">
        <f>VLOOKUP(raw!AC325,convert!$D$26:$E$31,2)</f>
        <v>100</v>
      </c>
      <c r="AD325" s="57">
        <f>VLOOKUP(raw!AD325,convert!$D$26:$E$31,2)</f>
        <v>100</v>
      </c>
      <c r="AE325" s="57" t="str">
        <f>VLOOKUP(raw!AE325,convert!$D$26:$E$31,2)</f>
        <v>.</v>
      </c>
      <c r="AF325" s="57">
        <f>VLOOKUP(raw!AF325,convert!$D$26:$E$31,2)</f>
        <v>50</v>
      </c>
      <c r="AG325" s="57">
        <f>VLOOKUP(raw!AG325,convert!$D$26:$E$31,2)</f>
        <v>100</v>
      </c>
      <c r="AH325" s="57">
        <f>VLOOKUP(raw!AH325,convert!$D$26:$E$31,2)</f>
        <v>100</v>
      </c>
      <c r="AI325" s="57">
        <f>VLOOKUP(raw!AI325,convert!$D$26:$E$31,2)</f>
        <v>25</v>
      </c>
      <c r="AJ325" s="57">
        <f>VLOOKUP(raw!AJ325,convert!$D$26:$E$31,2)</f>
        <v>100</v>
      </c>
      <c r="AK325" s="57">
        <f>VLOOKUP(raw!AK325,convert!$D$26:$E$31,2)</f>
        <v>100</v>
      </c>
      <c r="AL325" s="57">
        <f>VLOOKUP(raw!AL325,convert!$D$26:$E$31,2)</f>
        <v>100</v>
      </c>
      <c r="AM325" s="57">
        <f>VLOOKUP(raw!AM325,convert!$D$26:$E$31,2)</f>
        <v>100</v>
      </c>
      <c r="AN325" s="57"/>
      <c r="AO325" s="60">
        <f>IF(COUNT(score!AD325:AE325)=0,".",MIN(score!AD325:AE325))</f>
        <v>100</v>
      </c>
    </row>
    <row r="326" spans="1:41" x14ac:dyDescent="0.25">
      <c r="A326" s="58">
        <f>raw!$A326:$A326</f>
        <v>43350</v>
      </c>
      <c r="B326" s="59" t="str">
        <f>raw!$B326:$B326</f>
        <v>0009-0019</v>
      </c>
      <c r="C326" s="57">
        <f>VLOOKUP(raw!C326,convert!$D$26:$E$31,2)</f>
        <v>50</v>
      </c>
      <c r="D326" s="57">
        <f>VLOOKUP(raw!D326,convert!$A$13:$B$16,2)</f>
        <v>50</v>
      </c>
      <c r="E326" s="57">
        <f>VLOOKUP(raw!E326,convert!$A$13:$B$16,2)</f>
        <v>50</v>
      </c>
      <c r="F326" s="57">
        <f>VLOOKUP(raw!F326,convert!$A$8:$B$10,2)</f>
        <v>100</v>
      </c>
      <c r="G326" s="57">
        <f>VLOOKUP(raw!G326,convert!$A$8:$B$10,2)</f>
        <v>100</v>
      </c>
      <c r="H326" s="57">
        <f>VLOOKUP(raw!H326,convert!$A$8:$B$10,2)</f>
        <v>100</v>
      </c>
      <c r="I326" s="57">
        <f>VLOOKUP(raw!I326,convert!$A$8:$B$10,2)</f>
        <v>0</v>
      </c>
      <c r="J326" s="57">
        <f>VLOOKUP(raw!J326,convert!$D$26:$E$31,2)</f>
        <v>50</v>
      </c>
      <c r="K326" s="57">
        <f>VLOOKUP(raw!K326,convert!$D$34:$E$40,2)</f>
        <v>40</v>
      </c>
      <c r="L326" s="57">
        <f>VLOOKUP(raw!L326,convert!$D$34:$E$40,2)</f>
        <v>0</v>
      </c>
      <c r="M326" s="57">
        <f>VLOOKUP(raw!M326,convert!$A$34:$B$40,2)</f>
        <v>0</v>
      </c>
      <c r="N326" s="57">
        <f>VLOOKUP(raw!N326,convert!$A$26:$B$31,2)</f>
        <v>50</v>
      </c>
      <c r="O326" s="57">
        <f>VLOOKUP(raw!O326,convert!$A$26:$B$31,2)</f>
        <v>0</v>
      </c>
      <c r="P326" s="57">
        <f>VLOOKUP(raw!P326,convert!$A$26:$B$31,2)</f>
        <v>0</v>
      </c>
      <c r="Q326" s="57">
        <f>VLOOKUP(raw!Q326,convert!$A$26:$B$31,2)</f>
        <v>0</v>
      </c>
      <c r="R326" s="57">
        <f>VLOOKUP(raw!R326,convert!$A$26:$B$31,2)</f>
        <v>0</v>
      </c>
      <c r="S326" s="57">
        <f>VLOOKUP(raw!S326,convert!$D$26:$E$31,2)</f>
        <v>25</v>
      </c>
      <c r="T326" s="57">
        <f>VLOOKUP(raw!T326,convert!$D$26:$E$31,2)</f>
        <v>100</v>
      </c>
      <c r="U326" s="57">
        <f>VLOOKUP(raw!U326,convert!$D$26:$E$31,2)</f>
        <v>50</v>
      </c>
      <c r="V326" s="57">
        <f>VLOOKUP(raw!V326,convert!$D$26:$E$31,2)</f>
        <v>50</v>
      </c>
      <c r="W326" s="57">
        <f>VLOOKUP(raw!W326,convert!$D$26:$E$31,2)</f>
        <v>75</v>
      </c>
      <c r="X326" s="57">
        <f>VLOOKUP(raw!X326,convert!$D$26:$E$31,2)</f>
        <v>100</v>
      </c>
      <c r="Y326" s="57">
        <f>VLOOKUP(raw!Y326,convert!$D$26:$E$31,2)</f>
        <v>100</v>
      </c>
      <c r="Z326" s="57">
        <f>VLOOKUP(raw!Z326,convert!$D$26:$E$31,2)</f>
        <v>75</v>
      </c>
      <c r="AA326" s="57">
        <f>VLOOKUP(raw!AA326,convert!$D$26:$E$31,2)</f>
        <v>75</v>
      </c>
      <c r="AB326" s="57">
        <f>VLOOKUP(raw!AB326,convert!$D$26:$E$31,2)</f>
        <v>100</v>
      </c>
      <c r="AC326" s="57">
        <f>VLOOKUP(raw!AC326,convert!$D$26:$E$31,2)</f>
        <v>100</v>
      </c>
      <c r="AD326" s="57">
        <f>VLOOKUP(raw!AD326,convert!$D$26:$E$31,2)</f>
        <v>100</v>
      </c>
      <c r="AE326" s="57" t="str">
        <f>VLOOKUP(raw!AE326,convert!$D$26:$E$31,2)</f>
        <v>.</v>
      </c>
      <c r="AF326" s="57">
        <f>VLOOKUP(raw!AF326,convert!$D$26:$E$31,2)</f>
        <v>0</v>
      </c>
      <c r="AG326" s="57">
        <f>VLOOKUP(raw!AG326,convert!$D$26:$E$31,2)</f>
        <v>25</v>
      </c>
      <c r="AH326" s="57">
        <f>VLOOKUP(raw!AH326,convert!$D$26:$E$31,2)</f>
        <v>0</v>
      </c>
      <c r="AI326" s="57">
        <f>VLOOKUP(raw!AI326,convert!$D$26:$E$31,2)</f>
        <v>25</v>
      </c>
      <c r="AJ326" s="57">
        <f>VLOOKUP(raw!AJ326,convert!$D$26:$E$31,2)</f>
        <v>100</v>
      </c>
      <c r="AK326" s="57">
        <f>VLOOKUP(raw!AK326,convert!$D$26:$E$31,2)</f>
        <v>0</v>
      </c>
      <c r="AL326" s="57">
        <f>VLOOKUP(raw!AL326,convert!$D$26:$E$31,2)</f>
        <v>25</v>
      </c>
      <c r="AM326" s="57">
        <f>VLOOKUP(raw!AM326,convert!$D$26:$E$31,2)</f>
        <v>25</v>
      </c>
      <c r="AN326" s="57"/>
      <c r="AO326" s="60">
        <f>IF(COUNT(score!AD326:AE326)=0,".",MIN(score!AD326:AE326))</f>
        <v>100</v>
      </c>
    </row>
    <row r="327" spans="1:41" x14ac:dyDescent="0.25">
      <c r="A327" s="58">
        <f>raw!$A327:$A327</f>
        <v>43353</v>
      </c>
      <c r="B327" s="59" t="str">
        <f>raw!$B327:$B327</f>
        <v>0009-0021</v>
      </c>
      <c r="C327" s="57">
        <f>VLOOKUP(raw!C327,convert!$D$26:$E$31,2)</f>
        <v>50</v>
      </c>
      <c r="D327" s="57">
        <f>VLOOKUP(raw!D327,convert!$A$13:$B$16,2)</f>
        <v>0</v>
      </c>
      <c r="E327" s="57">
        <f>VLOOKUP(raw!E327,convert!$A$13:$B$16,2)</f>
        <v>0</v>
      </c>
      <c r="F327" s="57">
        <f>VLOOKUP(raw!F327,convert!$A$8:$B$10,2)</f>
        <v>0</v>
      </c>
      <c r="G327" s="57">
        <f>VLOOKUP(raw!G327,convert!$A$8:$B$10,2)</f>
        <v>0</v>
      </c>
      <c r="H327" s="57">
        <f>VLOOKUP(raw!H327,convert!$A$8:$B$10,2)</f>
        <v>100</v>
      </c>
      <c r="I327" s="57">
        <f>VLOOKUP(raw!I327,convert!$A$8:$B$10,2)</f>
        <v>100</v>
      </c>
      <c r="J327" s="57">
        <f>VLOOKUP(raw!J327,convert!$D$26:$E$31,2)</f>
        <v>100</v>
      </c>
      <c r="K327" s="57">
        <f>VLOOKUP(raw!K327,convert!$D$34:$E$40,2)</f>
        <v>100</v>
      </c>
      <c r="L327" s="57">
        <f>VLOOKUP(raw!L327,convert!$D$34:$E$40,2)</f>
        <v>0</v>
      </c>
      <c r="M327" s="57">
        <f>VLOOKUP(raw!M327,convert!$A$34:$B$40,2)</f>
        <v>100</v>
      </c>
      <c r="N327" s="57">
        <f>VLOOKUP(raw!N327,convert!$A$26:$B$31,2)</f>
        <v>25</v>
      </c>
      <c r="O327" s="57">
        <f>VLOOKUP(raw!O327,convert!$A$26:$B$31,2)</f>
        <v>75</v>
      </c>
      <c r="P327" s="57">
        <f>VLOOKUP(raw!P327,convert!$A$26:$B$31,2)</f>
        <v>0</v>
      </c>
      <c r="Q327" s="57">
        <f>VLOOKUP(raw!Q327,convert!$A$26:$B$31,2)</f>
        <v>75</v>
      </c>
      <c r="R327" s="57">
        <f>VLOOKUP(raw!R327,convert!$A$26:$B$31,2)</f>
        <v>75</v>
      </c>
      <c r="S327" s="57">
        <f>VLOOKUP(raw!S327,convert!$D$26:$E$31,2)</f>
        <v>75</v>
      </c>
      <c r="T327" s="57">
        <f>VLOOKUP(raw!T327,convert!$D$26:$E$31,2)</f>
        <v>100</v>
      </c>
      <c r="U327" s="57">
        <f>VLOOKUP(raw!U327,convert!$D$26:$E$31,2)</f>
        <v>100</v>
      </c>
      <c r="V327" s="57">
        <f>VLOOKUP(raw!V327,convert!$D$26:$E$31,2)</f>
        <v>100</v>
      </c>
      <c r="W327" s="57">
        <f>VLOOKUP(raw!W327,convert!$D$26:$E$31,2)</f>
        <v>75</v>
      </c>
      <c r="X327" s="57">
        <f>VLOOKUP(raw!X327,convert!$D$26:$E$31,2)</f>
        <v>50</v>
      </c>
      <c r="Y327" s="57">
        <f>VLOOKUP(raw!Y327,convert!$D$26:$E$31,2)</f>
        <v>100</v>
      </c>
      <c r="Z327" s="57">
        <f>VLOOKUP(raw!Z327,convert!$D$26:$E$31,2)</f>
        <v>100</v>
      </c>
      <c r="AA327" s="57">
        <f>VLOOKUP(raw!AA327,convert!$D$26:$E$31,2)</f>
        <v>0</v>
      </c>
      <c r="AB327" s="57">
        <f>VLOOKUP(raw!AB327,convert!$D$26:$E$31,2)</f>
        <v>100</v>
      </c>
      <c r="AC327" s="57">
        <f>VLOOKUP(raw!AC327,convert!$D$26:$E$31,2)</f>
        <v>100</v>
      </c>
      <c r="AD327" s="57">
        <f>VLOOKUP(raw!AD327,convert!$D$26:$E$31,2)</f>
        <v>100</v>
      </c>
      <c r="AE327" s="57" t="str">
        <f>VLOOKUP(raw!AE327,convert!$D$26:$E$31,2)</f>
        <v>.</v>
      </c>
      <c r="AF327" s="57">
        <f>VLOOKUP(raw!AF327,convert!$D$26:$E$31,2)</f>
        <v>100</v>
      </c>
      <c r="AG327" s="57">
        <f>VLOOKUP(raw!AG327,convert!$D$26:$E$31,2)</f>
        <v>100</v>
      </c>
      <c r="AH327" s="57">
        <f>VLOOKUP(raw!AH327,convert!$D$26:$E$31,2)</f>
        <v>0</v>
      </c>
      <c r="AI327" s="57">
        <f>VLOOKUP(raw!AI327,convert!$D$26:$E$31,2)</f>
        <v>50</v>
      </c>
      <c r="AJ327" s="57">
        <f>VLOOKUP(raw!AJ327,convert!$D$26:$E$31,2)</f>
        <v>100</v>
      </c>
      <c r="AK327" s="57">
        <f>VLOOKUP(raw!AK327,convert!$D$26:$E$31,2)</f>
        <v>100</v>
      </c>
      <c r="AL327" s="57">
        <f>VLOOKUP(raw!AL327,convert!$D$26:$E$31,2)</f>
        <v>25</v>
      </c>
      <c r="AM327" s="57">
        <f>VLOOKUP(raw!AM327,convert!$D$26:$E$31,2)</f>
        <v>25</v>
      </c>
      <c r="AN327" s="57"/>
      <c r="AO327" s="60">
        <f>IF(COUNT(score!AD327:AE327)=0,".",MIN(score!AD327:AE327))</f>
        <v>100</v>
      </c>
    </row>
    <row r="328" spans="1:41" x14ac:dyDescent="0.25">
      <c r="A328" s="58">
        <f>raw!$A328:$A328</f>
        <v>43336</v>
      </c>
      <c r="B328" s="59" t="str">
        <f>raw!$B328:$B328</f>
        <v>0009-0022</v>
      </c>
      <c r="C328" s="57">
        <f>VLOOKUP(raw!C328,convert!$D$26:$E$31,2)</f>
        <v>50</v>
      </c>
      <c r="D328" s="57">
        <f>VLOOKUP(raw!D328,convert!$A$13:$B$16,2)</f>
        <v>50</v>
      </c>
      <c r="E328" s="57">
        <f>VLOOKUP(raw!E328,convert!$A$13:$B$16,2)</f>
        <v>50</v>
      </c>
      <c r="F328" s="57">
        <f>VLOOKUP(raw!F328,convert!$A$8:$B$10,2)</f>
        <v>100</v>
      </c>
      <c r="G328" s="57">
        <f>VLOOKUP(raw!G328,convert!$A$8:$B$10,2)</f>
        <v>100</v>
      </c>
      <c r="H328" s="57">
        <f>VLOOKUP(raw!H328,convert!$A$8:$B$10,2)</f>
        <v>100</v>
      </c>
      <c r="I328" s="57">
        <f>VLOOKUP(raw!I328,convert!$A$8:$B$10,2)</f>
        <v>100</v>
      </c>
      <c r="J328" s="57">
        <f>VLOOKUP(raw!J328,convert!$D$26:$E$31,2)</f>
        <v>100</v>
      </c>
      <c r="K328" s="57">
        <f>VLOOKUP(raw!K328,convert!$D$34:$E$40,2)</f>
        <v>100</v>
      </c>
      <c r="L328" s="57">
        <f>VLOOKUP(raw!L328,convert!$D$34:$E$40,2)</f>
        <v>100</v>
      </c>
      <c r="M328" s="57">
        <f>VLOOKUP(raw!M328,convert!$A$34:$B$40,2)</f>
        <v>60</v>
      </c>
      <c r="N328" s="57">
        <f>VLOOKUP(raw!N328,convert!$A$26:$B$31,2)</f>
        <v>100</v>
      </c>
      <c r="O328" s="57">
        <f>VLOOKUP(raw!O328,convert!$A$26:$B$31,2)</f>
        <v>75</v>
      </c>
      <c r="P328" s="57">
        <f>VLOOKUP(raw!P328,convert!$A$26:$B$31,2)</f>
        <v>75</v>
      </c>
      <c r="Q328" s="57">
        <f>VLOOKUP(raw!Q328,convert!$A$26:$B$31,2)</f>
        <v>75</v>
      </c>
      <c r="R328" s="57">
        <f>VLOOKUP(raw!R328,convert!$A$26:$B$31,2)</f>
        <v>75</v>
      </c>
      <c r="S328" s="57">
        <f>VLOOKUP(raw!S328,convert!$D$26:$E$31,2)</f>
        <v>100</v>
      </c>
      <c r="T328" s="57">
        <f>VLOOKUP(raw!T328,convert!$D$26:$E$31,2)</f>
        <v>100</v>
      </c>
      <c r="U328" s="57">
        <f>VLOOKUP(raw!U328,convert!$D$26:$E$31,2)</f>
        <v>100</v>
      </c>
      <c r="V328" s="57">
        <f>VLOOKUP(raw!V328,convert!$D$26:$E$31,2)</f>
        <v>100</v>
      </c>
      <c r="W328" s="57">
        <f>VLOOKUP(raw!W328,convert!$D$26:$E$31,2)</f>
        <v>100</v>
      </c>
      <c r="X328" s="57">
        <f>VLOOKUP(raw!X328,convert!$D$26:$E$31,2)</f>
        <v>100</v>
      </c>
      <c r="Y328" s="57">
        <f>VLOOKUP(raw!Y328,convert!$D$26:$E$31,2)</f>
        <v>100</v>
      </c>
      <c r="Z328" s="57">
        <f>VLOOKUP(raw!Z328,convert!$D$26:$E$31,2)</f>
        <v>100</v>
      </c>
      <c r="AA328" s="57">
        <f>VLOOKUP(raw!AA328,convert!$D$26:$E$31,2)</f>
        <v>100</v>
      </c>
      <c r="AB328" s="57">
        <f>VLOOKUP(raw!AB328,convert!$D$26:$E$31,2)</f>
        <v>75</v>
      </c>
      <c r="AC328" s="57">
        <f>VLOOKUP(raw!AC328,convert!$D$26:$E$31,2)</f>
        <v>100</v>
      </c>
      <c r="AD328" s="57">
        <f>VLOOKUP(raw!AD328,convert!$D$26:$E$31,2)</f>
        <v>100</v>
      </c>
      <c r="AE328" s="57" t="str">
        <f>VLOOKUP(raw!AE328,convert!$D$26:$E$31,2)</f>
        <v>.</v>
      </c>
      <c r="AF328" s="57">
        <f>VLOOKUP(raw!AF328,convert!$D$26:$E$31,2)</f>
        <v>50</v>
      </c>
      <c r="AG328" s="57">
        <f>VLOOKUP(raw!AG328,convert!$D$26:$E$31,2)</f>
        <v>50</v>
      </c>
      <c r="AH328" s="57">
        <f>VLOOKUP(raw!AH328,convert!$D$26:$E$31,2)</f>
        <v>100</v>
      </c>
      <c r="AI328" s="57">
        <f>VLOOKUP(raw!AI328,convert!$D$26:$E$31,2)</f>
        <v>50</v>
      </c>
      <c r="AJ328" s="57">
        <f>VLOOKUP(raw!AJ328,convert!$D$26:$E$31,2)</f>
        <v>100</v>
      </c>
      <c r="AK328" s="57">
        <f>VLOOKUP(raw!AK328,convert!$D$26:$E$31,2)</f>
        <v>100</v>
      </c>
      <c r="AL328" s="57">
        <f>VLOOKUP(raw!AL328,convert!$D$26:$E$31,2)</f>
        <v>100</v>
      </c>
      <c r="AM328" s="57">
        <f>VLOOKUP(raw!AM328,convert!$D$26:$E$31,2)</f>
        <v>100</v>
      </c>
      <c r="AN328" s="57"/>
      <c r="AO328" s="60">
        <f>IF(COUNT(score!AD328:AE328)=0,".",MIN(score!AD328:AE328))</f>
        <v>100</v>
      </c>
    </row>
    <row r="329" spans="1:41" x14ac:dyDescent="0.25">
      <c r="A329" s="58">
        <f>raw!$A329:$A329</f>
        <v>43353</v>
      </c>
      <c r="B329" s="59" t="str">
        <f>raw!$B329:$B329</f>
        <v>0009-0023</v>
      </c>
      <c r="C329" s="57">
        <f>VLOOKUP(raw!C329,convert!$D$26:$E$31,2)</f>
        <v>100</v>
      </c>
      <c r="D329" s="57">
        <f>VLOOKUP(raw!D329,convert!$A$13:$B$16,2)</f>
        <v>100</v>
      </c>
      <c r="E329" s="57">
        <f>VLOOKUP(raw!E329,convert!$A$13:$B$16,2)</f>
        <v>100</v>
      </c>
      <c r="F329" s="57">
        <f>VLOOKUP(raw!F329,convert!$A$8:$B$10,2)</f>
        <v>0</v>
      </c>
      <c r="G329" s="57">
        <f>VLOOKUP(raw!G329,convert!$A$8:$B$10,2)</f>
        <v>0</v>
      </c>
      <c r="H329" s="57">
        <f>VLOOKUP(raw!H329,convert!$A$8:$B$10,2)</f>
        <v>0</v>
      </c>
      <c r="I329" s="57">
        <f>VLOOKUP(raw!I329,convert!$A$8:$B$10,2)</f>
        <v>0</v>
      </c>
      <c r="J329" s="57">
        <f>VLOOKUP(raw!J329,convert!$D$26:$E$31,2)</f>
        <v>100</v>
      </c>
      <c r="K329" s="57">
        <f>VLOOKUP(raw!K329,convert!$D$34:$E$40,2)</f>
        <v>80</v>
      </c>
      <c r="L329" s="57">
        <f>VLOOKUP(raw!L329,convert!$D$34:$E$40,2)</f>
        <v>40</v>
      </c>
      <c r="M329" s="57">
        <f>VLOOKUP(raw!M329,convert!$A$34:$B$40,2)</f>
        <v>20</v>
      </c>
      <c r="N329" s="57">
        <f>VLOOKUP(raw!N329,convert!$A$26:$B$31,2)</f>
        <v>50</v>
      </c>
      <c r="O329" s="57">
        <f>VLOOKUP(raw!O329,convert!$A$26:$B$31,2)</f>
        <v>25</v>
      </c>
      <c r="P329" s="57">
        <f>VLOOKUP(raw!P329,convert!$A$26:$B$31,2)</f>
        <v>0</v>
      </c>
      <c r="Q329" s="57">
        <f>VLOOKUP(raw!Q329,convert!$A$26:$B$31,2)</f>
        <v>0</v>
      </c>
      <c r="R329" s="57">
        <f>VLOOKUP(raw!R329,convert!$A$26:$B$31,2)</f>
        <v>25</v>
      </c>
      <c r="S329" s="57">
        <f>VLOOKUP(raw!S329,convert!$D$26:$E$31,2)</f>
        <v>100</v>
      </c>
      <c r="T329" s="57">
        <f>VLOOKUP(raw!T329,convert!$D$26:$E$31,2)</f>
        <v>100</v>
      </c>
      <c r="U329" s="57">
        <f>VLOOKUP(raw!U329,convert!$D$26:$E$31,2)</f>
        <v>100</v>
      </c>
      <c r="V329" s="57">
        <f>VLOOKUP(raw!V329,convert!$D$26:$E$31,2)</f>
        <v>100</v>
      </c>
      <c r="W329" s="57">
        <f>VLOOKUP(raw!W329,convert!$D$26:$E$31,2)</f>
        <v>25</v>
      </c>
      <c r="X329" s="57">
        <f>VLOOKUP(raw!X329,convert!$D$26:$E$31,2)</f>
        <v>75</v>
      </c>
      <c r="Y329" s="57">
        <f>VLOOKUP(raw!Y329,convert!$D$26:$E$31,2)</f>
        <v>100</v>
      </c>
      <c r="Z329" s="57">
        <f>VLOOKUP(raw!Z329,convert!$D$26:$E$31,2)</f>
        <v>50</v>
      </c>
      <c r="AA329" s="57">
        <f>VLOOKUP(raw!AA329,convert!$D$26:$E$31,2)</f>
        <v>50</v>
      </c>
      <c r="AB329" s="57">
        <f>VLOOKUP(raw!AB329,convert!$D$26:$E$31,2)</f>
        <v>50</v>
      </c>
      <c r="AC329" s="57">
        <f>VLOOKUP(raw!AC329,convert!$D$26:$E$31,2)</f>
        <v>25</v>
      </c>
      <c r="AD329" s="57">
        <f>VLOOKUP(raw!AD329,convert!$D$26:$E$31,2)</f>
        <v>100</v>
      </c>
      <c r="AE329" s="57" t="str">
        <f>VLOOKUP(raw!AE329,convert!$D$26:$E$31,2)</f>
        <v>.</v>
      </c>
      <c r="AF329" s="57">
        <f>VLOOKUP(raw!AF329,convert!$D$26:$E$31,2)</f>
        <v>25</v>
      </c>
      <c r="AG329" s="57">
        <f>VLOOKUP(raw!AG329,convert!$D$26:$E$31,2)</f>
        <v>25</v>
      </c>
      <c r="AH329" s="57">
        <f>VLOOKUP(raw!AH329,convert!$D$26:$E$31,2)</f>
        <v>25</v>
      </c>
      <c r="AI329" s="57">
        <f>VLOOKUP(raw!AI329,convert!$D$26:$E$31,2)</f>
        <v>25</v>
      </c>
      <c r="AJ329" s="57">
        <f>VLOOKUP(raw!AJ329,convert!$D$26:$E$31,2)</f>
        <v>100</v>
      </c>
      <c r="AK329" s="57">
        <f>VLOOKUP(raw!AK329,convert!$D$26:$E$31,2)</f>
        <v>25</v>
      </c>
      <c r="AL329" s="57">
        <f>VLOOKUP(raw!AL329,convert!$D$26:$E$31,2)</f>
        <v>75</v>
      </c>
      <c r="AM329" s="57">
        <f>VLOOKUP(raw!AM329,convert!$D$26:$E$31,2)</f>
        <v>0</v>
      </c>
      <c r="AN329" s="57"/>
      <c r="AO329" s="60">
        <f>IF(COUNT(score!AD329:AE329)=0,".",MIN(score!AD329:AE329))</f>
        <v>100</v>
      </c>
    </row>
    <row r="330" spans="1:41" x14ac:dyDescent="0.25">
      <c r="A330" s="58">
        <f>raw!$A330:$A330</f>
        <v>43336</v>
      </c>
      <c r="B330" s="59" t="str">
        <f>raw!$B330:$B330</f>
        <v>0009-0024</v>
      </c>
      <c r="C330" s="57">
        <f>VLOOKUP(raw!C330,convert!$D$26:$E$31,2)</f>
        <v>25</v>
      </c>
      <c r="D330" s="57">
        <f>VLOOKUP(raw!D330,convert!$A$13:$B$16,2)</f>
        <v>0</v>
      </c>
      <c r="E330" s="57">
        <f>VLOOKUP(raw!E330,convert!$A$13:$B$16,2)</f>
        <v>0</v>
      </c>
      <c r="F330" s="57">
        <f>VLOOKUP(raw!F330,convert!$A$8:$B$10,2)</f>
        <v>0</v>
      </c>
      <c r="G330" s="57">
        <f>VLOOKUP(raw!G330,convert!$A$8:$B$10,2)</f>
        <v>0</v>
      </c>
      <c r="H330" s="57">
        <f>VLOOKUP(raw!H330,convert!$A$8:$B$10,2)</f>
        <v>100</v>
      </c>
      <c r="I330" s="57">
        <f>VLOOKUP(raw!I330,convert!$A$8:$B$10,2)</f>
        <v>100</v>
      </c>
      <c r="J330" s="57">
        <f>VLOOKUP(raw!J330,convert!$D$26:$E$31,2)</f>
        <v>25</v>
      </c>
      <c r="K330" s="57">
        <f>VLOOKUP(raw!K330,convert!$D$34:$E$40,2)</f>
        <v>80</v>
      </c>
      <c r="L330" s="57">
        <f>VLOOKUP(raw!L330,convert!$D$34:$E$40,2)</f>
        <v>100</v>
      </c>
      <c r="M330" s="57">
        <f>VLOOKUP(raw!M330,convert!$A$34:$B$40,2)</f>
        <v>100</v>
      </c>
      <c r="N330" s="57">
        <f>VLOOKUP(raw!N330,convert!$A$26:$B$31,2)</f>
        <v>100</v>
      </c>
      <c r="O330" s="57">
        <f>VLOOKUP(raw!O330,convert!$A$26:$B$31,2)</f>
        <v>75</v>
      </c>
      <c r="P330" s="57">
        <f>VLOOKUP(raw!P330,convert!$A$26:$B$31,2)</f>
        <v>25</v>
      </c>
      <c r="Q330" s="57">
        <f>VLOOKUP(raw!Q330,convert!$A$26:$B$31,2)</f>
        <v>75</v>
      </c>
      <c r="R330" s="57">
        <f>VLOOKUP(raw!R330,convert!$A$26:$B$31,2)</f>
        <v>75</v>
      </c>
      <c r="S330" s="57">
        <f>VLOOKUP(raw!S330,convert!$D$26:$E$31,2)</f>
        <v>25</v>
      </c>
      <c r="T330" s="57">
        <f>VLOOKUP(raw!T330,convert!$D$26:$E$31,2)</f>
        <v>100</v>
      </c>
      <c r="U330" s="57">
        <f>VLOOKUP(raw!U330,convert!$D$26:$E$31,2)</f>
        <v>100</v>
      </c>
      <c r="V330" s="57">
        <f>VLOOKUP(raw!V330,convert!$D$26:$E$31,2)</f>
        <v>100</v>
      </c>
      <c r="W330" s="57">
        <f>VLOOKUP(raw!W330,convert!$D$26:$E$31,2)</f>
        <v>100</v>
      </c>
      <c r="X330" s="57">
        <f>VLOOKUP(raw!X330,convert!$D$26:$E$31,2)</f>
        <v>50</v>
      </c>
      <c r="Y330" s="57">
        <f>VLOOKUP(raw!Y330,convert!$D$26:$E$31,2)</f>
        <v>100</v>
      </c>
      <c r="Z330" s="57">
        <f>VLOOKUP(raw!Z330,convert!$D$26:$E$31,2)</f>
        <v>100</v>
      </c>
      <c r="AA330" s="57">
        <f>VLOOKUP(raw!AA330,convert!$D$26:$E$31,2)</f>
        <v>25</v>
      </c>
      <c r="AB330" s="57">
        <f>VLOOKUP(raw!AB330,convert!$D$26:$E$31,2)</f>
        <v>100</v>
      </c>
      <c r="AC330" s="57">
        <f>VLOOKUP(raw!AC330,convert!$D$26:$E$31,2)</f>
        <v>100</v>
      </c>
      <c r="AD330" s="57">
        <f>VLOOKUP(raw!AD330,convert!$D$26:$E$31,2)</f>
        <v>100</v>
      </c>
      <c r="AE330" s="57" t="str">
        <f>VLOOKUP(raw!AE330,convert!$D$26:$E$31,2)</f>
        <v>.</v>
      </c>
      <c r="AF330" s="57">
        <f>VLOOKUP(raw!AF330,convert!$D$26:$E$31,2)</f>
        <v>25</v>
      </c>
      <c r="AG330" s="57">
        <f>VLOOKUP(raw!AG330,convert!$D$26:$E$31,2)</f>
        <v>100</v>
      </c>
      <c r="AH330" s="57">
        <f>VLOOKUP(raw!AH330,convert!$D$26:$E$31,2)</f>
        <v>100</v>
      </c>
      <c r="AI330" s="57">
        <f>VLOOKUP(raw!AI330,convert!$D$26:$E$31,2)</f>
        <v>0</v>
      </c>
      <c r="AJ330" s="57">
        <f>VLOOKUP(raw!AJ330,convert!$D$26:$E$31,2)</f>
        <v>25</v>
      </c>
      <c r="AK330" s="57">
        <f>VLOOKUP(raw!AK330,convert!$D$26:$E$31,2)</f>
        <v>100</v>
      </c>
      <c r="AL330" s="57">
        <f>VLOOKUP(raw!AL330,convert!$D$26:$E$31,2)</f>
        <v>50</v>
      </c>
      <c r="AM330" s="57">
        <f>VLOOKUP(raw!AM330,convert!$D$26:$E$31,2)</f>
        <v>50</v>
      </c>
      <c r="AN330" s="57"/>
      <c r="AO330" s="60">
        <f>IF(COUNT(score!AD330:AE330)=0,".",MIN(score!AD330:AE330))</f>
        <v>100</v>
      </c>
    </row>
    <row r="331" spans="1:41" x14ac:dyDescent="0.25">
      <c r="A331" s="58">
        <f>raw!$A331:$A331</f>
        <v>43336</v>
      </c>
      <c r="B331" s="59" t="str">
        <f>raw!$B331:$B331</f>
        <v>0009-0026</v>
      </c>
      <c r="C331" s="57">
        <f>VLOOKUP(raw!C331,convert!$D$26:$E$31,2)</f>
        <v>50</v>
      </c>
      <c r="D331" s="57">
        <f>VLOOKUP(raw!D331,convert!$A$13:$B$16,2)</f>
        <v>50</v>
      </c>
      <c r="E331" s="57">
        <f>VLOOKUP(raw!E331,convert!$A$13:$B$16,2)</f>
        <v>0</v>
      </c>
      <c r="F331" s="57">
        <f>VLOOKUP(raw!F331,convert!$A$8:$B$10,2)</f>
        <v>100</v>
      </c>
      <c r="G331" s="57">
        <f>VLOOKUP(raw!G331,convert!$A$8:$B$10,2)</f>
        <v>0</v>
      </c>
      <c r="H331" s="57">
        <f>VLOOKUP(raw!H331,convert!$A$8:$B$10,2)</f>
        <v>100</v>
      </c>
      <c r="I331" s="57">
        <f>VLOOKUP(raw!I331,convert!$A$8:$B$10,2)</f>
        <v>100</v>
      </c>
      <c r="J331" s="57">
        <f>VLOOKUP(raw!J331,convert!$D$26:$E$31,2)</f>
        <v>100</v>
      </c>
      <c r="K331" s="57">
        <f>VLOOKUP(raw!K331,convert!$D$34:$E$40,2)</f>
        <v>100</v>
      </c>
      <c r="L331" s="57">
        <f>VLOOKUP(raw!L331,convert!$D$34:$E$40,2)</f>
        <v>80</v>
      </c>
      <c r="M331" s="57">
        <f>VLOOKUP(raw!M331,convert!$A$34:$B$40,2)</f>
        <v>100</v>
      </c>
      <c r="N331" s="57">
        <f>VLOOKUP(raw!N331,convert!$A$26:$B$31,2)</f>
        <v>100</v>
      </c>
      <c r="O331" s="57">
        <f>VLOOKUP(raw!O331,convert!$A$26:$B$31,2)</f>
        <v>0</v>
      </c>
      <c r="P331" s="57">
        <f>VLOOKUP(raw!P331,convert!$A$26:$B$31,2)</f>
        <v>0</v>
      </c>
      <c r="Q331" s="57">
        <f>VLOOKUP(raw!Q331,convert!$A$26:$B$31,2)</f>
        <v>0</v>
      </c>
      <c r="R331" s="57">
        <f>VLOOKUP(raw!R331,convert!$A$26:$B$31,2)</f>
        <v>25</v>
      </c>
      <c r="S331" s="57">
        <f>VLOOKUP(raw!S331,convert!$D$26:$E$31,2)</f>
        <v>100</v>
      </c>
      <c r="T331" s="57">
        <f>VLOOKUP(raw!T331,convert!$D$26:$E$31,2)</f>
        <v>75</v>
      </c>
      <c r="U331" s="57">
        <f>VLOOKUP(raw!U331,convert!$D$26:$E$31,2)</f>
        <v>100</v>
      </c>
      <c r="V331" s="57">
        <f>VLOOKUP(raw!V331,convert!$D$26:$E$31,2)</f>
        <v>100</v>
      </c>
      <c r="W331" s="57">
        <f>VLOOKUP(raw!W331,convert!$D$26:$E$31,2)</f>
        <v>100</v>
      </c>
      <c r="X331" s="57">
        <f>VLOOKUP(raw!X331,convert!$D$26:$E$31,2)</f>
        <v>100</v>
      </c>
      <c r="Y331" s="57">
        <f>VLOOKUP(raw!Y331,convert!$D$26:$E$31,2)</f>
        <v>100</v>
      </c>
      <c r="Z331" s="57">
        <f>VLOOKUP(raw!Z331,convert!$D$26:$E$31,2)</f>
        <v>50</v>
      </c>
      <c r="AA331" s="57">
        <f>VLOOKUP(raw!AA331,convert!$D$26:$E$31,2)</f>
        <v>100</v>
      </c>
      <c r="AB331" s="57">
        <f>VLOOKUP(raw!AB331,convert!$D$26:$E$31,2)</f>
        <v>25</v>
      </c>
      <c r="AC331" s="57">
        <f>VLOOKUP(raw!AC331,convert!$D$26:$E$31,2)</f>
        <v>75</v>
      </c>
      <c r="AD331" s="57">
        <f>VLOOKUP(raw!AD331,convert!$D$26:$E$31,2)</f>
        <v>100</v>
      </c>
      <c r="AE331" s="57" t="str">
        <f>VLOOKUP(raw!AE331,convert!$D$26:$E$31,2)</f>
        <v>.</v>
      </c>
      <c r="AF331" s="57">
        <f>VLOOKUP(raw!AF331,convert!$D$26:$E$31,2)</f>
        <v>100</v>
      </c>
      <c r="AG331" s="57">
        <f>VLOOKUP(raw!AG331,convert!$D$26:$E$31,2)</f>
        <v>100</v>
      </c>
      <c r="AH331" s="57">
        <f>VLOOKUP(raw!AH331,convert!$D$26:$E$31,2)</f>
        <v>25</v>
      </c>
      <c r="AI331" s="57">
        <f>VLOOKUP(raw!AI331,convert!$D$26:$E$31,2)</f>
        <v>25</v>
      </c>
      <c r="AJ331" s="57">
        <f>VLOOKUP(raw!AJ331,convert!$D$26:$E$31,2)</f>
        <v>50</v>
      </c>
      <c r="AK331" s="57">
        <f>VLOOKUP(raw!AK331,convert!$D$26:$E$31,2)</f>
        <v>100</v>
      </c>
      <c r="AL331" s="57">
        <f>VLOOKUP(raw!AL331,convert!$D$26:$E$31,2)</f>
        <v>100</v>
      </c>
      <c r="AM331" s="57">
        <f>VLOOKUP(raw!AM331,convert!$D$26:$E$31,2)</f>
        <v>100</v>
      </c>
      <c r="AN331" s="57"/>
      <c r="AO331" s="60">
        <f>IF(COUNT(score!AD331:AE331)=0,".",MIN(score!AD331:AE331))</f>
        <v>100</v>
      </c>
    </row>
    <row r="332" spans="1:41" x14ac:dyDescent="0.25">
      <c r="A332" s="58">
        <f>raw!$A332:$A332</f>
        <v>43336</v>
      </c>
      <c r="B332" s="59" t="str">
        <f>raw!$B332:$B332</f>
        <v>0009-0027</v>
      </c>
      <c r="C332" s="57">
        <f>VLOOKUP(raw!C332,convert!$D$26:$E$31,2)</f>
        <v>50</v>
      </c>
      <c r="D332" s="57">
        <f>VLOOKUP(raw!D332,convert!$A$13:$B$16,2)</f>
        <v>100</v>
      </c>
      <c r="E332" s="57">
        <f>VLOOKUP(raw!E332,convert!$A$13:$B$16,2)</f>
        <v>50</v>
      </c>
      <c r="F332" s="57">
        <f>VLOOKUP(raw!F332,convert!$A$8:$B$10,2)</f>
        <v>100</v>
      </c>
      <c r="G332" s="57">
        <f>VLOOKUP(raw!G332,convert!$A$8:$B$10,2)</f>
        <v>100</v>
      </c>
      <c r="H332" s="57">
        <f>VLOOKUP(raw!H332,convert!$A$8:$B$10,2)</f>
        <v>100</v>
      </c>
      <c r="I332" s="57">
        <f>VLOOKUP(raw!I332,convert!$A$8:$B$10,2)</f>
        <v>100</v>
      </c>
      <c r="J332" s="57">
        <f>VLOOKUP(raw!J332,convert!$D$26:$E$31,2)</f>
        <v>100</v>
      </c>
      <c r="K332" s="57">
        <f>VLOOKUP(raw!K332,convert!$D$34:$E$40,2)</f>
        <v>100</v>
      </c>
      <c r="L332" s="57">
        <f>VLOOKUP(raw!L332,convert!$D$34:$E$40,2)</f>
        <v>80</v>
      </c>
      <c r="M332" s="57">
        <f>VLOOKUP(raw!M332,convert!$A$34:$B$40,2)</f>
        <v>60</v>
      </c>
      <c r="N332" s="57">
        <f>VLOOKUP(raw!N332,convert!$A$26:$B$31,2)</f>
        <v>100</v>
      </c>
      <c r="O332" s="57">
        <f>VLOOKUP(raw!O332,convert!$A$26:$B$31,2)</f>
        <v>100</v>
      </c>
      <c r="P332" s="57">
        <f>VLOOKUP(raw!P332,convert!$A$26:$B$31,2)</f>
        <v>100</v>
      </c>
      <c r="Q332" s="57">
        <f>VLOOKUP(raw!Q332,convert!$A$26:$B$31,2)</f>
        <v>100</v>
      </c>
      <c r="R332" s="57">
        <f>VLOOKUP(raw!R332,convert!$A$26:$B$31,2)</f>
        <v>100</v>
      </c>
      <c r="S332" s="57">
        <f>VLOOKUP(raw!S332,convert!$D$26:$E$31,2)</f>
        <v>100</v>
      </c>
      <c r="T332" s="57">
        <f>VLOOKUP(raw!T332,convert!$D$26:$E$31,2)</f>
        <v>100</v>
      </c>
      <c r="U332" s="57">
        <f>VLOOKUP(raw!U332,convert!$D$26:$E$31,2)</f>
        <v>25</v>
      </c>
      <c r="V332" s="57">
        <f>VLOOKUP(raw!V332,convert!$D$26:$E$31,2)</f>
        <v>25</v>
      </c>
      <c r="W332" s="57">
        <f>VLOOKUP(raw!W332,convert!$D$26:$E$31,2)</f>
        <v>100</v>
      </c>
      <c r="X332" s="57">
        <f>VLOOKUP(raw!X332,convert!$D$26:$E$31,2)</f>
        <v>100</v>
      </c>
      <c r="Y332" s="57">
        <f>VLOOKUP(raw!Y332,convert!$D$26:$E$31,2)</f>
        <v>75</v>
      </c>
      <c r="Z332" s="57">
        <f>VLOOKUP(raw!Z332,convert!$D$26:$E$31,2)</f>
        <v>100</v>
      </c>
      <c r="AA332" s="57">
        <f>VLOOKUP(raw!AA332,convert!$D$26:$E$31,2)</f>
        <v>100</v>
      </c>
      <c r="AB332" s="57">
        <f>VLOOKUP(raw!AB332,convert!$D$26:$E$31,2)</f>
        <v>25</v>
      </c>
      <c r="AC332" s="57">
        <f>VLOOKUP(raw!AC332,convert!$D$26:$E$31,2)</f>
        <v>100</v>
      </c>
      <c r="AD332" s="57">
        <f>VLOOKUP(raw!AD332,convert!$D$26:$E$31,2)</f>
        <v>100</v>
      </c>
      <c r="AE332" s="57" t="str">
        <f>VLOOKUP(raw!AE332,convert!$D$26:$E$31,2)</f>
        <v>.</v>
      </c>
      <c r="AF332" s="57">
        <f>VLOOKUP(raw!AF332,convert!$D$26:$E$31,2)</f>
        <v>100</v>
      </c>
      <c r="AG332" s="57">
        <f>VLOOKUP(raw!AG332,convert!$D$26:$E$31,2)</f>
        <v>25</v>
      </c>
      <c r="AH332" s="57">
        <f>VLOOKUP(raw!AH332,convert!$D$26:$E$31,2)</f>
        <v>100</v>
      </c>
      <c r="AI332" s="57">
        <f>VLOOKUP(raw!AI332,convert!$D$26:$E$31,2)</f>
        <v>100</v>
      </c>
      <c r="AJ332" s="57">
        <f>VLOOKUP(raw!AJ332,convert!$D$26:$E$31,2)</f>
        <v>100</v>
      </c>
      <c r="AK332" s="57">
        <f>VLOOKUP(raw!AK332,convert!$D$26:$E$31,2)</f>
        <v>100</v>
      </c>
      <c r="AL332" s="57">
        <f>VLOOKUP(raw!AL332,convert!$D$26:$E$31,2)</f>
        <v>100</v>
      </c>
      <c r="AM332" s="57">
        <f>VLOOKUP(raw!AM332,convert!$D$26:$E$31,2)</f>
        <v>100</v>
      </c>
      <c r="AN332" s="57"/>
      <c r="AO332" s="60">
        <f>IF(COUNT(score!AD332:AE332)=0,".",MIN(score!AD332:AE332))</f>
        <v>100</v>
      </c>
    </row>
    <row r="333" spans="1:41" x14ac:dyDescent="0.25">
      <c r="A333" s="58">
        <f>raw!$A333:$A333</f>
        <v>43348</v>
      </c>
      <c r="B333" s="59" t="str">
        <f>raw!$B333:$B333</f>
        <v>0009-0028</v>
      </c>
      <c r="C333" s="57">
        <f>VLOOKUP(raw!C333,convert!$D$26:$E$31,2)</f>
        <v>100</v>
      </c>
      <c r="D333" s="57">
        <f>VLOOKUP(raw!D333,convert!$A$13:$B$16,2)</f>
        <v>100</v>
      </c>
      <c r="E333" s="57">
        <f>VLOOKUP(raw!E333,convert!$A$13:$B$16,2)</f>
        <v>100</v>
      </c>
      <c r="F333" s="57">
        <f>VLOOKUP(raw!F333,convert!$A$8:$B$10,2)</f>
        <v>100</v>
      </c>
      <c r="G333" s="57">
        <f>VLOOKUP(raw!G333,convert!$A$8:$B$10,2)</f>
        <v>100</v>
      </c>
      <c r="H333" s="57">
        <f>VLOOKUP(raw!H333,convert!$A$8:$B$10,2)</f>
        <v>100</v>
      </c>
      <c r="I333" s="57">
        <f>VLOOKUP(raw!I333,convert!$A$8:$B$10,2)</f>
        <v>100</v>
      </c>
      <c r="J333" s="57">
        <f>VLOOKUP(raw!J333,convert!$D$26:$E$31,2)</f>
        <v>100</v>
      </c>
      <c r="K333" s="57">
        <f>VLOOKUP(raw!K333,convert!$D$34:$E$40,2)</f>
        <v>100</v>
      </c>
      <c r="L333" s="57">
        <f>VLOOKUP(raw!L333,convert!$D$34:$E$40,2)</f>
        <v>100</v>
      </c>
      <c r="M333" s="57">
        <f>VLOOKUP(raw!M333,convert!$A$34:$B$40,2)</f>
        <v>60</v>
      </c>
      <c r="N333" s="57">
        <f>VLOOKUP(raw!N333,convert!$A$26:$B$31,2)</f>
        <v>100</v>
      </c>
      <c r="O333" s="57">
        <f>VLOOKUP(raw!O333,convert!$A$26:$B$31,2)</f>
        <v>75</v>
      </c>
      <c r="P333" s="57">
        <f>VLOOKUP(raw!P333,convert!$A$26:$B$31,2)</f>
        <v>25</v>
      </c>
      <c r="Q333" s="57">
        <f>VLOOKUP(raw!Q333,convert!$A$26:$B$31,2)</f>
        <v>75</v>
      </c>
      <c r="R333" s="57">
        <f>VLOOKUP(raw!R333,convert!$A$26:$B$31,2)</f>
        <v>75</v>
      </c>
      <c r="S333" s="57">
        <f>VLOOKUP(raw!S333,convert!$D$26:$E$31,2)</f>
        <v>100</v>
      </c>
      <c r="T333" s="57">
        <f>VLOOKUP(raw!T333,convert!$D$26:$E$31,2)</f>
        <v>100</v>
      </c>
      <c r="U333" s="57">
        <f>VLOOKUP(raw!U333,convert!$D$26:$E$31,2)</f>
        <v>0</v>
      </c>
      <c r="V333" s="57">
        <f>VLOOKUP(raw!V333,convert!$D$26:$E$31,2)</f>
        <v>100</v>
      </c>
      <c r="W333" s="57">
        <f>VLOOKUP(raw!W333,convert!$D$26:$E$31,2)</f>
        <v>100</v>
      </c>
      <c r="X333" s="57">
        <f>VLOOKUP(raw!X333,convert!$D$26:$E$31,2)</f>
        <v>100</v>
      </c>
      <c r="Y333" s="57">
        <f>VLOOKUP(raw!Y333,convert!$D$26:$E$31,2)</f>
        <v>100</v>
      </c>
      <c r="Z333" s="57">
        <f>VLOOKUP(raw!Z333,convert!$D$26:$E$31,2)</f>
        <v>100</v>
      </c>
      <c r="AA333" s="57">
        <f>VLOOKUP(raw!AA333,convert!$D$26:$E$31,2)</f>
        <v>100</v>
      </c>
      <c r="AB333" s="57">
        <f>VLOOKUP(raw!AB333,convert!$D$26:$E$31,2)</f>
        <v>100</v>
      </c>
      <c r="AC333" s="57">
        <f>VLOOKUP(raw!AC333,convert!$D$26:$E$31,2)</f>
        <v>100</v>
      </c>
      <c r="AD333" s="57">
        <f>VLOOKUP(raw!AD333,convert!$D$26:$E$31,2)</f>
        <v>100</v>
      </c>
      <c r="AE333" s="57" t="str">
        <f>VLOOKUP(raw!AE333,convert!$D$26:$E$31,2)</f>
        <v>.</v>
      </c>
      <c r="AF333" s="57">
        <f>VLOOKUP(raw!AF333,convert!$D$26:$E$31,2)</f>
        <v>25</v>
      </c>
      <c r="AG333" s="57">
        <f>VLOOKUP(raw!AG333,convert!$D$26:$E$31,2)</f>
        <v>100</v>
      </c>
      <c r="AH333" s="57">
        <f>VLOOKUP(raw!AH333,convert!$D$26:$E$31,2)</f>
        <v>100</v>
      </c>
      <c r="AI333" s="57">
        <f>VLOOKUP(raw!AI333,convert!$D$26:$E$31,2)</f>
        <v>100</v>
      </c>
      <c r="AJ333" s="57">
        <f>VLOOKUP(raw!AJ333,convert!$D$26:$E$31,2)</f>
        <v>100</v>
      </c>
      <c r="AK333" s="57">
        <f>VLOOKUP(raw!AK333,convert!$D$26:$E$31,2)</f>
        <v>75</v>
      </c>
      <c r="AL333" s="57">
        <f>VLOOKUP(raw!AL333,convert!$D$26:$E$31,2)</f>
        <v>100</v>
      </c>
      <c r="AM333" s="57">
        <f>VLOOKUP(raw!AM333,convert!$D$26:$E$31,2)</f>
        <v>100</v>
      </c>
      <c r="AN333" s="57"/>
      <c r="AO333" s="60">
        <f>IF(COUNT(score!AD333:AE333)=0,".",MIN(score!AD333:AE333))</f>
        <v>100</v>
      </c>
    </row>
    <row r="334" spans="1:41" x14ac:dyDescent="0.25">
      <c r="A334" s="58">
        <f>raw!$A334:$A334</f>
        <v>43336</v>
      </c>
      <c r="B334" s="59" t="str">
        <f>raw!$B334:$B334</f>
        <v>0009-0030</v>
      </c>
      <c r="C334" s="57">
        <f>VLOOKUP(raw!C334,convert!$D$26:$E$31,2)</f>
        <v>50</v>
      </c>
      <c r="D334" s="57">
        <f>VLOOKUP(raw!D334,convert!$A$13:$B$16,2)</f>
        <v>0</v>
      </c>
      <c r="E334" s="57">
        <f>VLOOKUP(raw!E334,convert!$A$13:$B$16,2)</f>
        <v>0</v>
      </c>
      <c r="F334" s="57">
        <f>VLOOKUP(raw!F334,convert!$A$8:$B$10,2)</f>
        <v>100</v>
      </c>
      <c r="G334" s="57">
        <f>VLOOKUP(raw!G334,convert!$A$8:$B$10,2)</f>
        <v>100</v>
      </c>
      <c r="H334" s="57">
        <f>VLOOKUP(raw!H334,convert!$A$8:$B$10,2)</f>
        <v>100</v>
      </c>
      <c r="I334" s="57">
        <f>VLOOKUP(raw!I334,convert!$A$8:$B$10,2)</f>
        <v>100</v>
      </c>
      <c r="J334" s="57">
        <f>VLOOKUP(raw!J334,convert!$D$26:$E$31,2)</f>
        <v>100</v>
      </c>
      <c r="K334" s="57">
        <f>VLOOKUP(raw!K334,convert!$D$34:$E$40,2)</f>
        <v>100</v>
      </c>
      <c r="L334" s="57">
        <f>VLOOKUP(raw!L334,convert!$D$34:$E$40,2)</f>
        <v>60</v>
      </c>
      <c r="M334" s="57">
        <f>VLOOKUP(raw!M334,convert!$A$34:$B$40,2)</f>
        <v>100</v>
      </c>
      <c r="N334" s="57">
        <f>VLOOKUP(raw!N334,convert!$A$26:$B$31,2)</f>
        <v>100</v>
      </c>
      <c r="O334" s="57">
        <f>VLOOKUP(raw!O334,convert!$A$26:$B$31,2)</f>
        <v>0</v>
      </c>
      <c r="P334" s="57">
        <f>VLOOKUP(raw!P334,convert!$A$26:$B$31,2)</f>
        <v>0</v>
      </c>
      <c r="Q334" s="57">
        <f>VLOOKUP(raw!Q334,convert!$A$26:$B$31,2)</f>
        <v>100</v>
      </c>
      <c r="R334" s="57">
        <f>VLOOKUP(raw!R334,convert!$A$26:$B$31,2)</f>
        <v>100</v>
      </c>
      <c r="S334" s="57">
        <f>VLOOKUP(raw!S334,convert!$D$26:$E$31,2)</f>
        <v>25</v>
      </c>
      <c r="T334" s="57">
        <f>VLOOKUP(raw!T334,convert!$D$26:$E$31,2)</f>
        <v>50</v>
      </c>
      <c r="U334" s="57">
        <f>VLOOKUP(raw!U334,convert!$D$26:$E$31,2)</f>
        <v>25</v>
      </c>
      <c r="V334" s="57">
        <f>VLOOKUP(raw!V334,convert!$D$26:$E$31,2)</f>
        <v>25</v>
      </c>
      <c r="W334" s="57">
        <f>VLOOKUP(raw!W334,convert!$D$26:$E$31,2)</f>
        <v>50</v>
      </c>
      <c r="X334" s="57">
        <f>VLOOKUP(raw!X334,convert!$D$26:$E$31,2)</f>
        <v>100</v>
      </c>
      <c r="Y334" s="57">
        <f>VLOOKUP(raw!Y334,convert!$D$26:$E$31,2)</f>
        <v>50</v>
      </c>
      <c r="Z334" s="57">
        <f>VLOOKUP(raw!Z334,convert!$D$26:$E$31,2)</f>
        <v>50</v>
      </c>
      <c r="AA334" s="57">
        <f>VLOOKUP(raw!AA334,convert!$D$26:$E$31,2)</f>
        <v>50</v>
      </c>
      <c r="AB334" s="57">
        <f>VLOOKUP(raw!AB334,convert!$D$26:$E$31,2)</f>
        <v>25</v>
      </c>
      <c r="AC334" s="57">
        <f>VLOOKUP(raw!AC334,convert!$D$26:$E$31,2)</f>
        <v>100</v>
      </c>
      <c r="AD334" s="57">
        <f>VLOOKUP(raw!AD334,convert!$D$26:$E$31,2)</f>
        <v>100</v>
      </c>
      <c r="AE334" s="57" t="str">
        <f>VLOOKUP(raw!AE334,convert!$D$26:$E$31,2)</f>
        <v>.</v>
      </c>
      <c r="AF334" s="57">
        <f>VLOOKUP(raw!AF334,convert!$D$26:$E$31,2)</f>
        <v>100</v>
      </c>
      <c r="AG334" s="57">
        <f>VLOOKUP(raw!AG334,convert!$D$26:$E$31,2)</f>
        <v>100</v>
      </c>
      <c r="AH334" s="57">
        <f>VLOOKUP(raw!AH334,convert!$D$26:$E$31,2)</f>
        <v>25</v>
      </c>
      <c r="AI334" s="57">
        <f>VLOOKUP(raw!AI334,convert!$D$26:$E$31,2)</f>
        <v>25</v>
      </c>
      <c r="AJ334" s="57">
        <f>VLOOKUP(raw!AJ334,convert!$D$26:$E$31,2)</f>
        <v>100</v>
      </c>
      <c r="AK334" s="57">
        <f>VLOOKUP(raw!AK334,convert!$D$26:$E$31,2)</f>
        <v>50</v>
      </c>
      <c r="AL334" s="57">
        <f>VLOOKUP(raw!AL334,convert!$D$26:$E$31,2)</f>
        <v>0</v>
      </c>
      <c r="AM334" s="57">
        <f>VLOOKUP(raw!AM334,convert!$D$26:$E$31,2)</f>
        <v>75</v>
      </c>
      <c r="AN334" s="57"/>
      <c r="AO334" s="60">
        <f>IF(COUNT(score!AD334:AE334)=0,".",MIN(score!AD334:AE334))</f>
        <v>100</v>
      </c>
    </row>
    <row r="335" spans="1:41" x14ac:dyDescent="0.25">
      <c r="A335" s="58">
        <f>raw!$A335:$A335</f>
        <v>43346</v>
      </c>
      <c r="B335" s="59" t="str">
        <f>raw!$B335:$B335</f>
        <v>0009-0035</v>
      </c>
      <c r="C335" s="57">
        <f>VLOOKUP(raw!C335,convert!$D$26:$E$31,2)</f>
        <v>100</v>
      </c>
      <c r="D335" s="57">
        <f>VLOOKUP(raw!D335,convert!$A$13:$B$16,2)</f>
        <v>0</v>
      </c>
      <c r="E335" s="57">
        <f>VLOOKUP(raw!E335,convert!$A$13:$B$16,2)</f>
        <v>0</v>
      </c>
      <c r="F335" s="57">
        <f>VLOOKUP(raw!F335,convert!$A$8:$B$10,2)</f>
        <v>100</v>
      </c>
      <c r="G335" s="57">
        <f>VLOOKUP(raw!G335,convert!$A$8:$B$10,2)</f>
        <v>100</v>
      </c>
      <c r="H335" s="57">
        <f>VLOOKUP(raw!H335,convert!$A$8:$B$10,2)</f>
        <v>100</v>
      </c>
      <c r="I335" s="57">
        <f>VLOOKUP(raw!I335,convert!$A$8:$B$10,2)</f>
        <v>100</v>
      </c>
      <c r="J335" s="57">
        <f>VLOOKUP(raw!J335,convert!$D$26:$E$31,2)</f>
        <v>100</v>
      </c>
      <c r="K335" s="57">
        <f>VLOOKUP(raw!K335,convert!$D$34:$E$40,2)</f>
        <v>80</v>
      </c>
      <c r="L335" s="57">
        <f>VLOOKUP(raw!L335,convert!$D$34:$E$40,2)</f>
        <v>40</v>
      </c>
      <c r="M335" s="57">
        <f>VLOOKUP(raw!M335,convert!$A$34:$B$40,2)</f>
        <v>100</v>
      </c>
      <c r="N335" s="57">
        <f>VLOOKUP(raw!N335,convert!$A$26:$B$31,2)</f>
        <v>100</v>
      </c>
      <c r="O335" s="57">
        <f>VLOOKUP(raw!O335,convert!$A$26:$B$31,2)</f>
        <v>75</v>
      </c>
      <c r="P335" s="57">
        <f>VLOOKUP(raw!P335,convert!$A$26:$B$31,2)</f>
        <v>75</v>
      </c>
      <c r="Q335" s="57">
        <f>VLOOKUP(raw!Q335,convert!$A$26:$B$31,2)</f>
        <v>75</v>
      </c>
      <c r="R335" s="57">
        <f>VLOOKUP(raw!R335,convert!$A$26:$B$31,2)</f>
        <v>25</v>
      </c>
      <c r="S335" s="57">
        <f>VLOOKUP(raw!S335,convert!$D$26:$E$31,2)</f>
        <v>75</v>
      </c>
      <c r="T335" s="57">
        <f>VLOOKUP(raw!T335,convert!$D$26:$E$31,2)</f>
        <v>100</v>
      </c>
      <c r="U335" s="57">
        <f>VLOOKUP(raw!U335,convert!$D$26:$E$31,2)</f>
        <v>75</v>
      </c>
      <c r="V335" s="57">
        <f>VLOOKUP(raw!V335,convert!$D$26:$E$31,2)</f>
        <v>75</v>
      </c>
      <c r="W335" s="57">
        <f>VLOOKUP(raw!W335,convert!$D$26:$E$31,2)</f>
        <v>25</v>
      </c>
      <c r="X335" s="57">
        <f>VLOOKUP(raw!X335,convert!$D$26:$E$31,2)</f>
        <v>75</v>
      </c>
      <c r="Y335" s="57">
        <f>VLOOKUP(raw!Y335,convert!$D$26:$E$31,2)</f>
        <v>25</v>
      </c>
      <c r="Z335" s="57">
        <f>VLOOKUP(raw!Z335,convert!$D$26:$E$31,2)</f>
        <v>100</v>
      </c>
      <c r="AA335" s="57">
        <f>VLOOKUP(raw!AA335,convert!$D$26:$E$31,2)</f>
        <v>0</v>
      </c>
      <c r="AB335" s="57">
        <f>VLOOKUP(raw!AB335,convert!$D$26:$E$31,2)</f>
        <v>75</v>
      </c>
      <c r="AC335" s="57">
        <f>VLOOKUP(raw!AC335,convert!$D$26:$E$31,2)</f>
        <v>75</v>
      </c>
      <c r="AD335" s="57">
        <f>VLOOKUP(raw!AD335,convert!$D$26:$E$31,2)</f>
        <v>100</v>
      </c>
      <c r="AE335" s="57" t="str">
        <f>VLOOKUP(raw!AE335,convert!$D$26:$E$31,2)</f>
        <v>.</v>
      </c>
      <c r="AF335" s="57">
        <f>VLOOKUP(raw!AF335,convert!$D$26:$E$31,2)</f>
        <v>0</v>
      </c>
      <c r="AG335" s="57">
        <f>VLOOKUP(raw!AG335,convert!$D$26:$E$31,2)</f>
        <v>100</v>
      </c>
      <c r="AH335" s="57">
        <f>VLOOKUP(raw!AH335,convert!$D$26:$E$31,2)</f>
        <v>0</v>
      </c>
      <c r="AI335" s="57">
        <f>VLOOKUP(raw!AI335,convert!$D$26:$E$31,2)</f>
        <v>0</v>
      </c>
      <c r="AJ335" s="57">
        <f>VLOOKUP(raw!AJ335,convert!$D$26:$E$31,2)</f>
        <v>100</v>
      </c>
      <c r="AK335" s="57">
        <f>VLOOKUP(raw!AK335,convert!$D$26:$E$31,2)</f>
        <v>75</v>
      </c>
      <c r="AL335" s="57">
        <f>VLOOKUP(raw!AL335,convert!$D$26:$E$31,2)</f>
        <v>0</v>
      </c>
      <c r="AM335" s="57">
        <f>VLOOKUP(raw!AM335,convert!$D$26:$E$31,2)</f>
        <v>100</v>
      </c>
      <c r="AN335" s="57"/>
      <c r="AO335" s="60">
        <f>IF(COUNT(score!AD335:AE335)=0,".",MIN(score!AD335:AE335))</f>
        <v>100</v>
      </c>
    </row>
    <row r="336" spans="1:41" x14ac:dyDescent="0.25">
      <c r="A336" s="58">
        <f>raw!$A336:$A336</f>
        <v>43336</v>
      </c>
      <c r="B336" s="59" t="str">
        <f>raw!$B336:$B336</f>
        <v>0009-0036</v>
      </c>
      <c r="C336" s="57">
        <f>VLOOKUP(raw!C336,convert!$D$26:$E$31,2)</f>
        <v>50</v>
      </c>
      <c r="D336" s="57">
        <f>VLOOKUP(raw!D336,convert!$A$13:$B$16,2)</f>
        <v>0</v>
      </c>
      <c r="E336" s="57">
        <f>VLOOKUP(raw!E336,convert!$A$13:$B$16,2)</f>
        <v>0</v>
      </c>
      <c r="F336" s="57">
        <f>VLOOKUP(raw!F336,convert!$A$8:$B$10,2)</f>
        <v>100</v>
      </c>
      <c r="G336" s="57">
        <f>VLOOKUP(raw!G336,convert!$A$8:$B$10,2)</f>
        <v>100</v>
      </c>
      <c r="H336" s="57">
        <f>VLOOKUP(raw!H336,convert!$A$8:$B$10,2)</f>
        <v>100</v>
      </c>
      <c r="I336" s="57">
        <f>VLOOKUP(raw!I336,convert!$A$8:$B$10,2)</f>
        <v>100</v>
      </c>
      <c r="J336" s="57">
        <f>VLOOKUP(raw!J336,convert!$D$26:$E$31,2)</f>
        <v>25</v>
      </c>
      <c r="K336" s="57">
        <f>VLOOKUP(raw!K336,convert!$D$34:$E$40,2)</f>
        <v>80</v>
      </c>
      <c r="L336" s="57">
        <f>VLOOKUP(raw!L336,convert!$D$34:$E$40,2)</f>
        <v>40</v>
      </c>
      <c r="M336" s="57">
        <f>VLOOKUP(raw!M336,convert!$A$34:$B$40,2)</f>
        <v>100</v>
      </c>
      <c r="N336" s="57">
        <f>VLOOKUP(raw!N336,convert!$A$26:$B$31,2)</f>
        <v>100</v>
      </c>
      <c r="O336" s="57">
        <f>VLOOKUP(raw!O336,convert!$A$26:$B$31,2)</f>
        <v>0</v>
      </c>
      <c r="P336" s="57">
        <f>VLOOKUP(raw!P336,convert!$A$26:$B$31,2)</f>
        <v>0</v>
      </c>
      <c r="Q336" s="57">
        <f>VLOOKUP(raw!Q336,convert!$A$26:$B$31,2)</f>
        <v>0</v>
      </c>
      <c r="R336" s="57">
        <f>VLOOKUP(raw!R336,convert!$A$26:$B$31,2)</f>
        <v>0</v>
      </c>
      <c r="S336" s="57">
        <f>VLOOKUP(raw!S336,convert!$D$26:$E$31,2)</f>
        <v>25</v>
      </c>
      <c r="T336" s="57">
        <f>VLOOKUP(raw!T336,convert!$D$26:$E$31,2)</f>
        <v>50</v>
      </c>
      <c r="U336" s="57">
        <f>VLOOKUP(raw!U336,convert!$D$26:$E$31,2)</f>
        <v>75</v>
      </c>
      <c r="V336" s="57">
        <f>VLOOKUP(raw!V336,convert!$D$26:$E$31,2)</f>
        <v>25</v>
      </c>
      <c r="W336" s="57">
        <f>VLOOKUP(raw!W336,convert!$D$26:$E$31,2)</f>
        <v>25</v>
      </c>
      <c r="X336" s="57">
        <f>VLOOKUP(raw!X336,convert!$D$26:$E$31,2)</f>
        <v>50</v>
      </c>
      <c r="Y336" s="57">
        <f>VLOOKUP(raw!Y336,convert!$D$26:$E$31,2)</f>
        <v>25</v>
      </c>
      <c r="Z336" s="57">
        <f>VLOOKUP(raw!Z336,convert!$D$26:$E$31,2)</f>
        <v>100</v>
      </c>
      <c r="AA336" s="57">
        <f>VLOOKUP(raw!AA336,convert!$D$26:$E$31,2)</f>
        <v>25</v>
      </c>
      <c r="AB336" s="57">
        <f>VLOOKUP(raw!AB336,convert!$D$26:$E$31,2)</f>
        <v>0</v>
      </c>
      <c r="AC336" s="57">
        <f>VLOOKUP(raw!AC336,convert!$D$26:$E$31,2)</f>
        <v>75</v>
      </c>
      <c r="AD336" s="57">
        <f>VLOOKUP(raw!AD336,convert!$D$26:$E$31,2)</f>
        <v>100</v>
      </c>
      <c r="AE336" s="57" t="str">
        <f>VLOOKUP(raw!AE336,convert!$D$26:$E$31,2)</f>
        <v>.</v>
      </c>
      <c r="AF336" s="57">
        <f>VLOOKUP(raw!AF336,convert!$D$26:$E$31,2)</f>
        <v>0</v>
      </c>
      <c r="AG336" s="57">
        <f>VLOOKUP(raw!AG336,convert!$D$26:$E$31,2)</f>
        <v>0</v>
      </c>
      <c r="AH336" s="57">
        <f>VLOOKUP(raw!AH336,convert!$D$26:$E$31,2)</f>
        <v>0</v>
      </c>
      <c r="AI336" s="57">
        <f>VLOOKUP(raw!AI336,convert!$D$26:$E$31,2)</f>
        <v>0</v>
      </c>
      <c r="AJ336" s="57">
        <f>VLOOKUP(raw!AJ336,convert!$D$26:$E$31,2)</f>
        <v>100</v>
      </c>
      <c r="AK336" s="57">
        <f>VLOOKUP(raw!AK336,convert!$D$26:$E$31,2)</f>
        <v>25</v>
      </c>
      <c r="AL336" s="57">
        <f>VLOOKUP(raw!AL336,convert!$D$26:$E$31,2)</f>
        <v>100</v>
      </c>
      <c r="AM336" s="57">
        <f>VLOOKUP(raw!AM336,convert!$D$26:$E$31,2)</f>
        <v>75</v>
      </c>
      <c r="AN336" s="57"/>
      <c r="AO336" s="60">
        <f>IF(COUNT(score!AD336:AE336)=0,".",MIN(score!AD336:AE336))</f>
        <v>100</v>
      </c>
    </row>
    <row r="337" spans="1:41" x14ac:dyDescent="0.25">
      <c r="A337" s="58">
        <f>raw!$A337:$A337</f>
        <v>43346</v>
      </c>
      <c r="B337" s="59" t="str">
        <f>raw!$B337:$B337</f>
        <v>0009-0037</v>
      </c>
      <c r="C337" s="57">
        <f>VLOOKUP(raw!C337,convert!$D$26:$E$31,2)</f>
        <v>75</v>
      </c>
      <c r="D337" s="57">
        <f>VLOOKUP(raw!D337,convert!$A$13:$B$16,2)</f>
        <v>50</v>
      </c>
      <c r="E337" s="57">
        <f>VLOOKUP(raw!E337,convert!$A$13:$B$16,2)</f>
        <v>100</v>
      </c>
      <c r="F337" s="57">
        <f>VLOOKUP(raw!F337,convert!$A$8:$B$10,2)</f>
        <v>100</v>
      </c>
      <c r="G337" s="57">
        <f>VLOOKUP(raw!G337,convert!$A$8:$B$10,2)</f>
        <v>100</v>
      </c>
      <c r="H337" s="57">
        <f>VLOOKUP(raw!H337,convert!$A$8:$B$10,2)</f>
        <v>100</v>
      </c>
      <c r="I337" s="57">
        <f>VLOOKUP(raw!I337,convert!$A$8:$B$10,2)</f>
        <v>100</v>
      </c>
      <c r="J337" s="57">
        <f>VLOOKUP(raw!J337,convert!$D$26:$E$31,2)</f>
        <v>75</v>
      </c>
      <c r="K337" s="57">
        <f>VLOOKUP(raw!K337,convert!$D$34:$E$40,2)</f>
        <v>80</v>
      </c>
      <c r="L337" s="57">
        <f>VLOOKUP(raw!L337,convert!$D$34:$E$40,2)</f>
        <v>60</v>
      </c>
      <c r="M337" s="57">
        <f>VLOOKUP(raw!M337,convert!$A$34:$B$40,2)</f>
        <v>60</v>
      </c>
      <c r="N337" s="57">
        <f>VLOOKUP(raw!N337,convert!$A$26:$B$31,2)</f>
        <v>100</v>
      </c>
      <c r="O337" s="57">
        <f>VLOOKUP(raw!O337,convert!$A$26:$B$31,2)</f>
        <v>25</v>
      </c>
      <c r="P337" s="57">
        <f>VLOOKUP(raw!P337,convert!$A$26:$B$31,2)</f>
        <v>0</v>
      </c>
      <c r="Q337" s="57">
        <f>VLOOKUP(raw!Q337,convert!$A$26:$B$31,2)</f>
        <v>25</v>
      </c>
      <c r="R337" s="57">
        <f>VLOOKUP(raw!R337,convert!$A$26:$B$31,2)</f>
        <v>75</v>
      </c>
      <c r="S337" s="57">
        <f>VLOOKUP(raw!S337,convert!$D$26:$E$31,2)</f>
        <v>100</v>
      </c>
      <c r="T337" s="57">
        <f>VLOOKUP(raw!T337,convert!$D$26:$E$31,2)</f>
        <v>100</v>
      </c>
      <c r="U337" s="57">
        <f>VLOOKUP(raw!U337,convert!$D$26:$E$31,2)</f>
        <v>50</v>
      </c>
      <c r="V337" s="57">
        <f>VLOOKUP(raw!V337,convert!$D$26:$E$31,2)</f>
        <v>100</v>
      </c>
      <c r="W337" s="57">
        <f>VLOOKUP(raw!W337,convert!$D$26:$E$31,2)</f>
        <v>100</v>
      </c>
      <c r="X337" s="57">
        <f>VLOOKUP(raw!X337,convert!$D$26:$E$31,2)</f>
        <v>100</v>
      </c>
      <c r="Y337" s="57">
        <f>VLOOKUP(raw!Y337,convert!$D$26:$E$31,2)</f>
        <v>100</v>
      </c>
      <c r="Z337" s="57">
        <f>VLOOKUP(raw!Z337,convert!$D$26:$E$31,2)</f>
        <v>100</v>
      </c>
      <c r="AA337" s="57">
        <f>VLOOKUP(raw!AA337,convert!$D$26:$E$31,2)</f>
        <v>50</v>
      </c>
      <c r="AB337" s="57">
        <f>VLOOKUP(raw!AB337,convert!$D$26:$E$31,2)</f>
        <v>50</v>
      </c>
      <c r="AC337" s="57">
        <f>VLOOKUP(raw!AC337,convert!$D$26:$E$31,2)</f>
        <v>50</v>
      </c>
      <c r="AD337" s="57">
        <f>VLOOKUP(raw!AD337,convert!$D$26:$E$31,2)</f>
        <v>100</v>
      </c>
      <c r="AE337" s="57" t="str">
        <f>VLOOKUP(raw!AE337,convert!$D$26:$E$31,2)</f>
        <v>.</v>
      </c>
      <c r="AF337" s="57">
        <f>VLOOKUP(raw!AF337,convert!$D$26:$E$31,2)</f>
        <v>0</v>
      </c>
      <c r="AG337" s="57">
        <f>VLOOKUP(raw!AG337,convert!$D$26:$E$31,2)</f>
        <v>0</v>
      </c>
      <c r="AH337" s="57">
        <f>VLOOKUP(raw!AH337,convert!$D$26:$E$31,2)</f>
        <v>75</v>
      </c>
      <c r="AI337" s="57">
        <f>VLOOKUP(raw!AI337,convert!$D$26:$E$31,2)</f>
        <v>50</v>
      </c>
      <c r="AJ337" s="57">
        <f>VLOOKUP(raw!AJ337,convert!$D$26:$E$31,2)</f>
        <v>100</v>
      </c>
      <c r="AK337" s="57">
        <f>VLOOKUP(raw!AK337,convert!$D$26:$E$31,2)</f>
        <v>25</v>
      </c>
      <c r="AL337" s="57">
        <f>VLOOKUP(raw!AL337,convert!$D$26:$E$31,2)</f>
        <v>100</v>
      </c>
      <c r="AM337" s="57">
        <f>VLOOKUP(raw!AM337,convert!$D$26:$E$31,2)</f>
        <v>100</v>
      </c>
      <c r="AN337" s="57"/>
      <c r="AO337" s="60">
        <f>IF(COUNT(score!AD337:AE337)=0,".",MIN(score!AD337:AE337))</f>
        <v>100</v>
      </c>
    </row>
    <row r="338" spans="1:41" x14ac:dyDescent="0.25">
      <c r="A338" s="58">
        <f>raw!$A338:$A338</f>
        <v>43353</v>
      </c>
      <c r="B338" s="59" t="str">
        <f>raw!$B338:$B338</f>
        <v>0009-0038</v>
      </c>
      <c r="C338" s="57">
        <f>VLOOKUP(raw!C338,convert!$D$26:$E$31,2)</f>
        <v>25</v>
      </c>
      <c r="D338" s="57">
        <f>VLOOKUP(raw!D338,convert!$A$13:$B$16,2)</f>
        <v>50</v>
      </c>
      <c r="E338" s="57">
        <f>VLOOKUP(raw!E338,convert!$A$13:$B$16,2)</f>
        <v>50</v>
      </c>
      <c r="F338" s="57">
        <f>VLOOKUP(raw!F338,convert!$A$8:$B$10,2)</f>
        <v>0</v>
      </c>
      <c r="G338" s="57">
        <f>VLOOKUP(raw!G338,convert!$A$8:$B$10,2)</f>
        <v>0</v>
      </c>
      <c r="H338" s="57">
        <f>VLOOKUP(raw!H338,convert!$A$8:$B$10,2)</f>
        <v>0</v>
      </c>
      <c r="I338" s="57">
        <f>VLOOKUP(raw!I338,convert!$A$8:$B$10,2)</f>
        <v>0</v>
      </c>
      <c r="J338" s="57">
        <f>VLOOKUP(raw!J338,convert!$D$26:$E$31,2)</f>
        <v>0</v>
      </c>
      <c r="K338" s="57">
        <f>VLOOKUP(raw!K338,convert!$D$34:$E$40,2)</f>
        <v>60</v>
      </c>
      <c r="L338" s="57">
        <f>VLOOKUP(raw!L338,convert!$D$34:$E$40,2)</f>
        <v>40</v>
      </c>
      <c r="M338" s="57">
        <f>VLOOKUP(raw!M338,convert!$A$34:$B$40,2)</f>
        <v>60</v>
      </c>
      <c r="N338" s="57">
        <f>VLOOKUP(raw!N338,convert!$A$26:$B$31,2)</f>
        <v>25</v>
      </c>
      <c r="O338" s="57">
        <f>VLOOKUP(raw!O338,convert!$A$26:$B$31,2)</f>
        <v>0</v>
      </c>
      <c r="P338" s="57">
        <f>VLOOKUP(raw!P338,convert!$A$26:$B$31,2)</f>
        <v>0</v>
      </c>
      <c r="Q338" s="57">
        <f>VLOOKUP(raw!Q338,convert!$A$26:$B$31,2)</f>
        <v>0</v>
      </c>
      <c r="R338" s="57">
        <f>VLOOKUP(raw!R338,convert!$A$26:$B$31,2)</f>
        <v>100</v>
      </c>
      <c r="S338" s="57">
        <f>VLOOKUP(raw!S338,convert!$D$26:$E$31,2)</f>
        <v>75</v>
      </c>
      <c r="T338" s="57">
        <f>VLOOKUP(raw!T338,convert!$D$26:$E$31,2)</f>
        <v>100</v>
      </c>
      <c r="U338" s="57">
        <f>VLOOKUP(raw!U338,convert!$D$26:$E$31,2)</f>
        <v>100</v>
      </c>
      <c r="V338" s="57">
        <f>VLOOKUP(raw!V338,convert!$D$26:$E$31,2)</f>
        <v>100</v>
      </c>
      <c r="W338" s="57">
        <f>VLOOKUP(raw!W338,convert!$D$26:$E$31,2)</f>
        <v>25</v>
      </c>
      <c r="X338" s="57">
        <f>VLOOKUP(raw!X338,convert!$D$26:$E$31,2)</f>
        <v>75</v>
      </c>
      <c r="Y338" s="57">
        <f>VLOOKUP(raw!Y338,convert!$D$26:$E$31,2)</f>
        <v>100</v>
      </c>
      <c r="Z338" s="57">
        <f>VLOOKUP(raw!Z338,convert!$D$26:$E$31,2)</f>
        <v>100</v>
      </c>
      <c r="AA338" s="57">
        <f>VLOOKUP(raw!AA338,convert!$D$26:$E$31,2)</f>
        <v>25</v>
      </c>
      <c r="AB338" s="57">
        <f>VLOOKUP(raw!AB338,convert!$D$26:$E$31,2)</f>
        <v>25</v>
      </c>
      <c r="AC338" s="57">
        <f>VLOOKUP(raw!AC338,convert!$D$26:$E$31,2)</f>
        <v>25</v>
      </c>
      <c r="AD338" s="57">
        <f>VLOOKUP(raw!AD338,convert!$D$26:$E$31,2)</f>
        <v>100</v>
      </c>
      <c r="AE338" s="57" t="str">
        <f>VLOOKUP(raw!AE338,convert!$D$26:$E$31,2)</f>
        <v>.</v>
      </c>
      <c r="AF338" s="57">
        <f>VLOOKUP(raw!AF338,convert!$D$26:$E$31,2)</f>
        <v>0</v>
      </c>
      <c r="AG338" s="57">
        <f>VLOOKUP(raw!AG338,convert!$D$26:$E$31,2)</f>
        <v>100</v>
      </c>
      <c r="AH338" s="57">
        <f>VLOOKUP(raw!AH338,convert!$D$26:$E$31,2)</f>
        <v>0</v>
      </c>
      <c r="AI338" s="57">
        <f>VLOOKUP(raw!AI338,convert!$D$26:$E$31,2)</f>
        <v>0</v>
      </c>
      <c r="AJ338" s="57">
        <f>VLOOKUP(raw!AJ338,convert!$D$26:$E$31,2)</f>
        <v>0</v>
      </c>
      <c r="AK338" s="57">
        <f>VLOOKUP(raw!AK338,convert!$D$26:$E$31,2)</f>
        <v>25</v>
      </c>
      <c r="AL338" s="57">
        <f>VLOOKUP(raw!AL338,convert!$D$26:$E$31,2)</f>
        <v>25</v>
      </c>
      <c r="AM338" s="57">
        <f>VLOOKUP(raw!AM338,convert!$D$26:$E$31,2)</f>
        <v>25</v>
      </c>
      <c r="AN338" s="57"/>
      <c r="AO338" s="60">
        <f>IF(COUNT(score!AD338:AE338)=0,".",MIN(score!AD338:AE338))</f>
        <v>100</v>
      </c>
    </row>
    <row r="339" spans="1:41" x14ac:dyDescent="0.25">
      <c r="A339" s="58">
        <f>raw!$A339:$A339</f>
        <v>43353</v>
      </c>
      <c r="B339" s="59" t="str">
        <f>raw!$B339:$B339</f>
        <v>0009-0039</v>
      </c>
      <c r="C339" s="57">
        <f>VLOOKUP(raw!C339,convert!$D$26:$E$31,2)</f>
        <v>50</v>
      </c>
      <c r="D339" s="57">
        <f>VLOOKUP(raw!D339,convert!$A$13:$B$16,2)</f>
        <v>100</v>
      </c>
      <c r="E339" s="57">
        <f>VLOOKUP(raw!E339,convert!$A$13:$B$16,2)</f>
        <v>50</v>
      </c>
      <c r="F339" s="57">
        <f>VLOOKUP(raw!F339,convert!$A$8:$B$10,2)</f>
        <v>100</v>
      </c>
      <c r="G339" s="57">
        <f>VLOOKUP(raw!G339,convert!$A$8:$B$10,2)</f>
        <v>100</v>
      </c>
      <c r="H339" s="57">
        <f>VLOOKUP(raw!H339,convert!$A$8:$B$10,2)</f>
        <v>100</v>
      </c>
      <c r="I339" s="57">
        <f>VLOOKUP(raw!I339,convert!$A$8:$B$10,2)</f>
        <v>100</v>
      </c>
      <c r="J339" s="57">
        <f>VLOOKUP(raw!J339,convert!$D$26:$E$31,2)</f>
        <v>100</v>
      </c>
      <c r="K339" s="57">
        <f>VLOOKUP(raw!K339,convert!$D$34:$E$40,2)</f>
        <v>60</v>
      </c>
      <c r="L339" s="57">
        <f>VLOOKUP(raw!L339,convert!$D$34:$E$40,2)</f>
        <v>100</v>
      </c>
      <c r="M339" s="57">
        <f>VLOOKUP(raw!M339,convert!$A$34:$B$40,2)</f>
        <v>40</v>
      </c>
      <c r="N339" s="57">
        <f>VLOOKUP(raw!N339,convert!$A$26:$B$31,2)</f>
        <v>50</v>
      </c>
      <c r="O339" s="57">
        <f>VLOOKUP(raw!O339,convert!$A$26:$B$31,2)</f>
        <v>100</v>
      </c>
      <c r="P339" s="57">
        <f>VLOOKUP(raw!P339,convert!$A$26:$B$31,2)</f>
        <v>100</v>
      </c>
      <c r="Q339" s="57">
        <f>VLOOKUP(raw!Q339,convert!$A$26:$B$31,2)</f>
        <v>25</v>
      </c>
      <c r="R339" s="57">
        <f>VLOOKUP(raw!R339,convert!$A$26:$B$31,2)</f>
        <v>100</v>
      </c>
      <c r="S339" s="57">
        <f>VLOOKUP(raw!S339,convert!$D$26:$E$31,2)</f>
        <v>75</v>
      </c>
      <c r="T339" s="57">
        <f>VLOOKUP(raw!T339,convert!$D$26:$E$31,2)</f>
        <v>100</v>
      </c>
      <c r="U339" s="57">
        <f>VLOOKUP(raw!U339,convert!$D$26:$E$31,2)</f>
        <v>100</v>
      </c>
      <c r="V339" s="57">
        <f>VLOOKUP(raw!V339,convert!$D$26:$E$31,2)</f>
        <v>100</v>
      </c>
      <c r="W339" s="57">
        <f>VLOOKUP(raw!W339,convert!$D$26:$E$31,2)</f>
        <v>100</v>
      </c>
      <c r="X339" s="57">
        <f>VLOOKUP(raw!X339,convert!$D$26:$E$31,2)</f>
        <v>100</v>
      </c>
      <c r="Y339" s="57">
        <f>VLOOKUP(raw!Y339,convert!$D$26:$E$31,2)</f>
        <v>75</v>
      </c>
      <c r="Z339" s="57">
        <f>VLOOKUP(raw!Z339,convert!$D$26:$E$31,2)</f>
        <v>100</v>
      </c>
      <c r="AA339" s="57">
        <f>VLOOKUP(raw!AA339,convert!$D$26:$E$31,2)</f>
        <v>100</v>
      </c>
      <c r="AB339" s="57">
        <f>VLOOKUP(raw!AB339,convert!$D$26:$E$31,2)</f>
        <v>100</v>
      </c>
      <c r="AC339" s="57">
        <f>VLOOKUP(raw!AC339,convert!$D$26:$E$31,2)</f>
        <v>100</v>
      </c>
      <c r="AD339" s="57">
        <f>VLOOKUP(raw!AD339,convert!$D$26:$E$31,2)</f>
        <v>100</v>
      </c>
      <c r="AE339" s="57" t="str">
        <f>VLOOKUP(raw!AE339,convert!$D$26:$E$31,2)</f>
        <v>.</v>
      </c>
      <c r="AF339" s="57">
        <f>VLOOKUP(raw!AF339,convert!$D$26:$E$31,2)</f>
        <v>100</v>
      </c>
      <c r="AG339" s="57">
        <f>VLOOKUP(raw!AG339,convert!$D$26:$E$31,2)</f>
        <v>100</v>
      </c>
      <c r="AH339" s="57">
        <f>VLOOKUP(raw!AH339,convert!$D$26:$E$31,2)</f>
        <v>100</v>
      </c>
      <c r="AI339" s="57">
        <f>VLOOKUP(raw!AI339,convert!$D$26:$E$31,2)</f>
        <v>100</v>
      </c>
      <c r="AJ339" s="57">
        <f>VLOOKUP(raw!AJ339,convert!$D$26:$E$31,2)</f>
        <v>100</v>
      </c>
      <c r="AK339" s="57">
        <f>VLOOKUP(raw!AK339,convert!$D$26:$E$31,2)</f>
        <v>50</v>
      </c>
      <c r="AL339" s="57">
        <f>VLOOKUP(raw!AL339,convert!$D$26:$E$31,2)</f>
        <v>0</v>
      </c>
      <c r="AM339" s="57">
        <f>VLOOKUP(raw!AM339,convert!$D$26:$E$31,2)</f>
        <v>100</v>
      </c>
      <c r="AN339" s="57"/>
      <c r="AO339" s="60">
        <f>IF(COUNT(score!AD339:AE339)=0,".",MIN(score!AD339:AE339))</f>
        <v>100</v>
      </c>
    </row>
    <row r="340" spans="1:41" x14ac:dyDescent="0.25">
      <c r="A340" s="58">
        <f>raw!$A340:$A340</f>
        <v>43346</v>
      </c>
      <c r="B340" s="59" t="str">
        <f>raw!$B340:$B340</f>
        <v>0009-0045</v>
      </c>
      <c r="C340" s="57">
        <f>VLOOKUP(raw!C340,convert!$D$26:$E$31,2)</f>
        <v>25</v>
      </c>
      <c r="D340" s="57">
        <f>VLOOKUP(raw!D340,convert!$A$13:$B$16,2)</f>
        <v>50</v>
      </c>
      <c r="E340" s="57">
        <f>VLOOKUP(raw!E340,convert!$A$13:$B$16,2)</f>
        <v>50</v>
      </c>
      <c r="F340" s="57">
        <f>VLOOKUP(raw!F340,convert!$A$8:$B$10,2)</f>
        <v>100</v>
      </c>
      <c r="G340" s="57">
        <f>VLOOKUP(raw!G340,convert!$A$8:$B$10,2)</f>
        <v>0</v>
      </c>
      <c r="H340" s="57">
        <f>VLOOKUP(raw!H340,convert!$A$8:$B$10,2)</f>
        <v>100</v>
      </c>
      <c r="I340" s="57">
        <f>VLOOKUP(raw!I340,convert!$A$8:$B$10,2)</f>
        <v>100</v>
      </c>
      <c r="J340" s="57">
        <f>VLOOKUP(raw!J340,convert!$D$26:$E$31,2)</f>
        <v>50</v>
      </c>
      <c r="K340" s="57">
        <f>VLOOKUP(raw!K340,convert!$D$34:$E$40,2)</f>
        <v>100</v>
      </c>
      <c r="L340" s="57">
        <f>VLOOKUP(raw!L340,convert!$D$34:$E$40,2)</f>
        <v>40</v>
      </c>
      <c r="M340" s="57">
        <f>VLOOKUP(raw!M340,convert!$A$34:$B$40,2)</f>
        <v>100</v>
      </c>
      <c r="N340" s="57">
        <f>VLOOKUP(raw!N340,convert!$A$26:$B$31,2)</f>
        <v>50</v>
      </c>
      <c r="O340" s="57">
        <f>VLOOKUP(raw!O340,convert!$A$26:$B$31,2)</f>
        <v>25</v>
      </c>
      <c r="P340" s="57">
        <f>VLOOKUP(raw!P340,convert!$A$26:$B$31,2)</f>
        <v>25</v>
      </c>
      <c r="Q340" s="57">
        <f>VLOOKUP(raw!Q340,convert!$A$26:$B$31,2)</f>
        <v>100</v>
      </c>
      <c r="R340" s="57">
        <f>VLOOKUP(raw!R340,convert!$A$26:$B$31,2)</f>
        <v>100</v>
      </c>
      <c r="S340" s="57">
        <f>VLOOKUP(raw!S340,convert!$D$26:$E$31,2)</f>
        <v>25</v>
      </c>
      <c r="T340" s="57">
        <f>VLOOKUP(raw!T340,convert!$D$26:$E$31,2)</f>
        <v>100</v>
      </c>
      <c r="U340" s="57">
        <f>VLOOKUP(raw!U340,convert!$D$26:$E$31,2)</f>
        <v>100</v>
      </c>
      <c r="V340" s="57">
        <f>VLOOKUP(raw!V340,convert!$D$26:$E$31,2)</f>
        <v>0</v>
      </c>
      <c r="W340" s="57">
        <f>VLOOKUP(raw!W340,convert!$D$26:$E$31,2)</f>
        <v>50</v>
      </c>
      <c r="X340" s="57">
        <f>VLOOKUP(raw!X340,convert!$D$26:$E$31,2)</f>
        <v>100</v>
      </c>
      <c r="Y340" s="57">
        <f>VLOOKUP(raw!Y340,convert!$D$26:$E$31,2)</f>
        <v>25</v>
      </c>
      <c r="Z340" s="57">
        <f>VLOOKUP(raw!Z340,convert!$D$26:$E$31,2)</f>
        <v>100</v>
      </c>
      <c r="AA340" s="57">
        <f>VLOOKUP(raw!AA340,convert!$D$26:$E$31,2)</f>
        <v>75</v>
      </c>
      <c r="AB340" s="57">
        <f>VLOOKUP(raw!AB340,convert!$D$26:$E$31,2)</f>
        <v>50</v>
      </c>
      <c r="AC340" s="57">
        <f>VLOOKUP(raw!AC340,convert!$D$26:$E$31,2)</f>
        <v>100</v>
      </c>
      <c r="AD340" s="57">
        <f>VLOOKUP(raw!AD340,convert!$D$26:$E$31,2)</f>
        <v>100</v>
      </c>
      <c r="AE340" s="57" t="str">
        <f>VLOOKUP(raw!AE340,convert!$D$26:$E$31,2)</f>
        <v>.</v>
      </c>
      <c r="AF340" s="57">
        <f>VLOOKUP(raw!AF340,convert!$D$26:$E$31,2)</f>
        <v>100</v>
      </c>
      <c r="AG340" s="57">
        <f>VLOOKUP(raw!AG340,convert!$D$26:$E$31,2)</f>
        <v>100</v>
      </c>
      <c r="AH340" s="57">
        <f>VLOOKUP(raw!AH340,convert!$D$26:$E$31,2)</f>
        <v>25</v>
      </c>
      <c r="AI340" s="57">
        <f>VLOOKUP(raw!AI340,convert!$D$26:$E$31,2)</f>
        <v>25</v>
      </c>
      <c r="AJ340" s="57">
        <f>VLOOKUP(raw!AJ340,convert!$D$26:$E$31,2)</f>
        <v>100</v>
      </c>
      <c r="AK340" s="57">
        <f>VLOOKUP(raw!AK340,convert!$D$26:$E$31,2)</f>
        <v>100</v>
      </c>
      <c r="AL340" s="57">
        <f>VLOOKUP(raw!AL340,convert!$D$26:$E$31,2)</f>
        <v>75</v>
      </c>
      <c r="AM340" s="57">
        <f>VLOOKUP(raw!AM340,convert!$D$26:$E$31,2)</f>
        <v>50</v>
      </c>
      <c r="AN340" s="57"/>
      <c r="AO340" s="60">
        <f>IF(COUNT(score!AD340:AE340)=0,".",MIN(score!AD340:AE340))</f>
        <v>100</v>
      </c>
    </row>
    <row r="341" spans="1:41" x14ac:dyDescent="0.25">
      <c r="A341" s="58">
        <f>raw!$A341:$A341</f>
        <v>43339</v>
      </c>
      <c r="B341" s="59" t="str">
        <f>raw!$B341:$B341</f>
        <v>0009-0046</v>
      </c>
      <c r="C341" s="57">
        <f>VLOOKUP(raw!C341,convert!$D$26:$E$31,2)</f>
        <v>75</v>
      </c>
      <c r="D341" s="57">
        <f>VLOOKUP(raw!D341,convert!$A$13:$B$16,2)</f>
        <v>100</v>
      </c>
      <c r="E341" s="57">
        <f>VLOOKUP(raw!E341,convert!$A$13:$B$16,2)</f>
        <v>100</v>
      </c>
      <c r="F341" s="57">
        <f>VLOOKUP(raw!F341,convert!$A$8:$B$10,2)</f>
        <v>100</v>
      </c>
      <c r="G341" s="57">
        <f>VLOOKUP(raw!G341,convert!$A$8:$B$10,2)</f>
        <v>100</v>
      </c>
      <c r="H341" s="57">
        <f>VLOOKUP(raw!H341,convert!$A$8:$B$10,2)</f>
        <v>100</v>
      </c>
      <c r="I341" s="57">
        <f>VLOOKUP(raw!I341,convert!$A$8:$B$10,2)</f>
        <v>100</v>
      </c>
      <c r="J341" s="57">
        <f>VLOOKUP(raw!J341,convert!$D$26:$E$31,2)</f>
        <v>75</v>
      </c>
      <c r="K341" s="57">
        <f>VLOOKUP(raw!K341,convert!$D$34:$E$40,2)</f>
        <v>100</v>
      </c>
      <c r="L341" s="57">
        <f>VLOOKUP(raw!L341,convert!$D$34:$E$40,2)</f>
        <v>100</v>
      </c>
      <c r="M341" s="57">
        <f>VLOOKUP(raw!M341,convert!$A$34:$B$40,2)</f>
        <v>100</v>
      </c>
      <c r="N341" s="57">
        <f>VLOOKUP(raw!N341,convert!$A$26:$B$31,2)</f>
        <v>100</v>
      </c>
      <c r="O341" s="57">
        <f>VLOOKUP(raw!O341,convert!$A$26:$B$31,2)</f>
        <v>25</v>
      </c>
      <c r="P341" s="57">
        <f>VLOOKUP(raw!P341,convert!$A$26:$B$31,2)</f>
        <v>25</v>
      </c>
      <c r="Q341" s="57">
        <f>VLOOKUP(raw!Q341,convert!$A$26:$B$31,2)</f>
        <v>25</v>
      </c>
      <c r="R341" s="57">
        <f>VLOOKUP(raw!R341,convert!$A$26:$B$31,2)</f>
        <v>25</v>
      </c>
      <c r="S341" s="57">
        <f>VLOOKUP(raw!S341,convert!$D$26:$E$31,2)</f>
        <v>100</v>
      </c>
      <c r="T341" s="57">
        <f>VLOOKUP(raw!T341,convert!$D$26:$E$31,2)</f>
        <v>75</v>
      </c>
      <c r="U341" s="57">
        <f>VLOOKUP(raw!U341,convert!$D$26:$E$31,2)</f>
        <v>100</v>
      </c>
      <c r="V341" s="57">
        <f>VLOOKUP(raw!V341,convert!$D$26:$E$31,2)</f>
        <v>100</v>
      </c>
      <c r="W341" s="57">
        <f>VLOOKUP(raw!W341,convert!$D$26:$E$31,2)</f>
        <v>75</v>
      </c>
      <c r="X341" s="57">
        <f>VLOOKUP(raw!X341,convert!$D$26:$E$31,2)</f>
        <v>100</v>
      </c>
      <c r="Y341" s="57">
        <f>VLOOKUP(raw!Y341,convert!$D$26:$E$31,2)</f>
        <v>75</v>
      </c>
      <c r="Z341" s="57">
        <f>VLOOKUP(raw!Z341,convert!$D$26:$E$31,2)</f>
        <v>100</v>
      </c>
      <c r="AA341" s="57">
        <f>VLOOKUP(raw!AA341,convert!$D$26:$E$31,2)</f>
        <v>100</v>
      </c>
      <c r="AB341" s="57">
        <f>VLOOKUP(raw!AB341,convert!$D$26:$E$31,2)</f>
        <v>100</v>
      </c>
      <c r="AC341" s="57">
        <f>VLOOKUP(raw!AC341,convert!$D$26:$E$31,2)</f>
        <v>0</v>
      </c>
      <c r="AD341" s="57">
        <f>VLOOKUP(raw!AD341,convert!$D$26:$E$31,2)</f>
        <v>100</v>
      </c>
      <c r="AE341" s="57" t="str">
        <f>VLOOKUP(raw!AE341,convert!$D$26:$E$31,2)</f>
        <v>.</v>
      </c>
      <c r="AF341" s="57">
        <f>VLOOKUP(raw!AF341,convert!$D$26:$E$31,2)</f>
        <v>100</v>
      </c>
      <c r="AG341" s="57">
        <f>VLOOKUP(raw!AG341,convert!$D$26:$E$31,2)</f>
        <v>100</v>
      </c>
      <c r="AH341" s="57">
        <f>VLOOKUP(raw!AH341,convert!$D$26:$E$31,2)</f>
        <v>75</v>
      </c>
      <c r="AI341" s="57">
        <f>VLOOKUP(raw!AI341,convert!$D$26:$E$31,2)</f>
        <v>25</v>
      </c>
      <c r="AJ341" s="57">
        <f>VLOOKUP(raw!AJ341,convert!$D$26:$E$31,2)</f>
        <v>100</v>
      </c>
      <c r="AK341" s="57">
        <f>VLOOKUP(raw!AK341,convert!$D$26:$E$31,2)</f>
        <v>100</v>
      </c>
      <c r="AL341" s="57">
        <f>VLOOKUP(raw!AL341,convert!$D$26:$E$31,2)</f>
        <v>25</v>
      </c>
      <c r="AM341" s="57">
        <f>VLOOKUP(raw!AM341,convert!$D$26:$E$31,2)</f>
        <v>100</v>
      </c>
      <c r="AN341" s="57"/>
      <c r="AO341" s="60">
        <f>IF(COUNT(score!AD341:AE341)=0,".",MIN(score!AD341:AE341))</f>
        <v>100</v>
      </c>
    </row>
    <row r="342" spans="1:41" x14ac:dyDescent="0.25">
      <c r="A342" s="58">
        <f>raw!$A342:$A342</f>
        <v>43353</v>
      </c>
      <c r="B342" s="59" t="str">
        <f>raw!$B342:$B342</f>
        <v>0009-0047</v>
      </c>
      <c r="C342" s="57">
        <f>VLOOKUP(raw!C342,convert!$D$26:$E$31,2)</f>
        <v>50</v>
      </c>
      <c r="D342" s="57">
        <f>VLOOKUP(raw!D342,convert!$A$13:$B$16,2)</f>
        <v>50</v>
      </c>
      <c r="E342" s="57">
        <f>VLOOKUP(raw!E342,convert!$A$13:$B$16,2)</f>
        <v>50</v>
      </c>
      <c r="F342" s="57">
        <f>VLOOKUP(raw!F342,convert!$A$8:$B$10,2)</f>
        <v>0</v>
      </c>
      <c r="G342" s="57">
        <f>VLOOKUP(raw!G342,convert!$A$8:$B$10,2)</f>
        <v>100</v>
      </c>
      <c r="H342" s="57">
        <f>VLOOKUP(raw!H342,convert!$A$8:$B$10,2)</f>
        <v>100</v>
      </c>
      <c r="I342" s="57">
        <f>VLOOKUP(raw!I342,convert!$A$8:$B$10,2)</f>
        <v>100</v>
      </c>
      <c r="J342" s="57">
        <f>VLOOKUP(raw!J342,convert!$D$26:$E$31,2)</f>
        <v>100</v>
      </c>
      <c r="K342" s="57">
        <f>VLOOKUP(raw!K342,convert!$D$34:$E$40,2)</f>
        <v>100</v>
      </c>
      <c r="L342" s="57">
        <f>VLOOKUP(raw!L342,convert!$D$34:$E$40,2)</f>
        <v>100</v>
      </c>
      <c r="M342" s="57">
        <f>VLOOKUP(raw!M342,convert!$A$34:$B$40,2)</f>
        <v>100</v>
      </c>
      <c r="N342" s="57">
        <f>VLOOKUP(raw!N342,convert!$A$26:$B$31,2)</f>
        <v>100</v>
      </c>
      <c r="O342" s="57">
        <f>VLOOKUP(raw!O342,convert!$A$26:$B$31,2)</f>
        <v>0</v>
      </c>
      <c r="P342" s="57">
        <f>VLOOKUP(raw!P342,convert!$A$26:$B$31,2)</f>
        <v>75</v>
      </c>
      <c r="Q342" s="57">
        <f>VLOOKUP(raw!Q342,convert!$A$26:$B$31,2)</f>
        <v>75</v>
      </c>
      <c r="R342" s="57">
        <f>VLOOKUP(raw!R342,convert!$A$26:$B$31,2)</f>
        <v>100</v>
      </c>
      <c r="S342" s="57">
        <f>VLOOKUP(raw!S342,convert!$D$26:$E$31,2)</f>
        <v>100</v>
      </c>
      <c r="T342" s="57">
        <f>VLOOKUP(raw!T342,convert!$D$26:$E$31,2)</f>
        <v>100</v>
      </c>
      <c r="U342" s="57">
        <f>VLOOKUP(raw!U342,convert!$D$26:$E$31,2)</f>
        <v>75</v>
      </c>
      <c r="V342" s="57">
        <f>VLOOKUP(raw!V342,convert!$D$26:$E$31,2)</f>
        <v>100</v>
      </c>
      <c r="W342" s="57">
        <f>VLOOKUP(raw!W342,convert!$D$26:$E$31,2)</f>
        <v>75</v>
      </c>
      <c r="X342" s="57">
        <f>VLOOKUP(raw!X342,convert!$D$26:$E$31,2)</f>
        <v>100</v>
      </c>
      <c r="Y342" s="57">
        <f>VLOOKUP(raw!Y342,convert!$D$26:$E$31,2)</f>
        <v>100</v>
      </c>
      <c r="Z342" s="57">
        <f>VLOOKUP(raw!Z342,convert!$D$26:$E$31,2)</f>
        <v>50</v>
      </c>
      <c r="AA342" s="57">
        <f>VLOOKUP(raw!AA342,convert!$D$26:$E$31,2)</f>
        <v>50</v>
      </c>
      <c r="AB342" s="57">
        <f>VLOOKUP(raw!AB342,convert!$D$26:$E$31,2)</f>
        <v>50</v>
      </c>
      <c r="AC342" s="57">
        <f>VLOOKUP(raw!AC342,convert!$D$26:$E$31,2)</f>
        <v>100</v>
      </c>
      <c r="AD342" s="57">
        <f>VLOOKUP(raw!AD342,convert!$D$26:$E$31,2)</f>
        <v>100</v>
      </c>
      <c r="AE342" s="57" t="str">
        <f>VLOOKUP(raw!AE342,convert!$D$26:$E$31,2)</f>
        <v>.</v>
      </c>
      <c r="AF342" s="57">
        <f>VLOOKUP(raw!AF342,convert!$D$26:$E$31,2)</f>
        <v>0</v>
      </c>
      <c r="AG342" s="57">
        <f>VLOOKUP(raw!AG342,convert!$D$26:$E$31,2)</f>
        <v>25</v>
      </c>
      <c r="AH342" s="57">
        <f>VLOOKUP(raw!AH342,convert!$D$26:$E$31,2)</f>
        <v>100</v>
      </c>
      <c r="AI342" s="57">
        <f>VLOOKUP(raw!AI342,convert!$D$26:$E$31,2)</f>
        <v>100</v>
      </c>
      <c r="AJ342" s="57">
        <f>VLOOKUP(raw!AJ342,convert!$D$26:$E$31,2)</f>
        <v>100</v>
      </c>
      <c r="AK342" s="57">
        <f>VLOOKUP(raw!AK342,convert!$D$26:$E$31,2)</f>
        <v>100</v>
      </c>
      <c r="AL342" s="57">
        <f>VLOOKUP(raw!AL342,convert!$D$26:$E$31,2)</f>
        <v>0</v>
      </c>
      <c r="AM342" s="57">
        <f>VLOOKUP(raw!AM342,convert!$D$26:$E$31,2)</f>
        <v>100</v>
      </c>
      <c r="AN342" s="57"/>
      <c r="AO342" s="60">
        <f>IF(COUNT(score!AD342:AE342)=0,".",MIN(score!AD342:AE342))</f>
        <v>100</v>
      </c>
    </row>
    <row r="343" spans="1:41" x14ac:dyDescent="0.25">
      <c r="A343" s="58">
        <f>raw!$A343:$A343</f>
        <v>43348</v>
      </c>
      <c r="B343" s="59" t="str">
        <f>raw!$B343:$B343</f>
        <v>0009-0048</v>
      </c>
      <c r="C343" s="57">
        <f>VLOOKUP(raw!C343,convert!$D$26:$E$31,2)</f>
        <v>100</v>
      </c>
      <c r="D343" s="57">
        <f>VLOOKUP(raw!D343,convert!$A$13:$B$16,2)</f>
        <v>50</v>
      </c>
      <c r="E343" s="57">
        <f>VLOOKUP(raw!E343,convert!$A$13:$B$16,2)</f>
        <v>50</v>
      </c>
      <c r="F343" s="57">
        <f>VLOOKUP(raw!F343,convert!$A$8:$B$10,2)</f>
        <v>0</v>
      </c>
      <c r="G343" s="57">
        <f>VLOOKUP(raw!G343,convert!$A$8:$B$10,2)</f>
        <v>0</v>
      </c>
      <c r="H343" s="57">
        <f>VLOOKUP(raw!H343,convert!$A$8:$B$10,2)</f>
        <v>100</v>
      </c>
      <c r="I343" s="57">
        <f>VLOOKUP(raw!I343,convert!$A$8:$B$10,2)</f>
        <v>100</v>
      </c>
      <c r="J343" s="57">
        <f>VLOOKUP(raw!J343,convert!$D$26:$E$31,2)</f>
        <v>100</v>
      </c>
      <c r="K343" s="57">
        <f>VLOOKUP(raw!K343,convert!$D$34:$E$40,2)</f>
        <v>100</v>
      </c>
      <c r="L343" s="57">
        <f>VLOOKUP(raw!L343,convert!$D$34:$E$40,2)</f>
        <v>80</v>
      </c>
      <c r="M343" s="57">
        <f>VLOOKUP(raw!M343,convert!$A$34:$B$40,2)</f>
        <v>100</v>
      </c>
      <c r="N343" s="57">
        <f>VLOOKUP(raw!N343,convert!$A$26:$B$31,2)</f>
        <v>100</v>
      </c>
      <c r="O343" s="57">
        <f>VLOOKUP(raw!O343,convert!$A$26:$B$31,2)</f>
        <v>75</v>
      </c>
      <c r="P343" s="57">
        <f>VLOOKUP(raw!P343,convert!$A$26:$B$31,2)</f>
        <v>75</v>
      </c>
      <c r="Q343" s="57">
        <f>VLOOKUP(raw!Q343,convert!$A$26:$B$31,2)</f>
        <v>75</v>
      </c>
      <c r="R343" s="57">
        <f>VLOOKUP(raw!R343,convert!$A$26:$B$31,2)</f>
        <v>75</v>
      </c>
      <c r="S343" s="57">
        <f>VLOOKUP(raw!S343,convert!$D$26:$E$31,2)</f>
        <v>75</v>
      </c>
      <c r="T343" s="57">
        <f>VLOOKUP(raw!T343,convert!$D$26:$E$31,2)</f>
        <v>100</v>
      </c>
      <c r="U343" s="57">
        <f>VLOOKUP(raw!U343,convert!$D$26:$E$31,2)</f>
        <v>100</v>
      </c>
      <c r="V343" s="57">
        <f>VLOOKUP(raw!V343,convert!$D$26:$E$31,2)</f>
        <v>50</v>
      </c>
      <c r="W343" s="57">
        <f>VLOOKUP(raw!W343,convert!$D$26:$E$31,2)</f>
        <v>25</v>
      </c>
      <c r="X343" s="57">
        <f>VLOOKUP(raw!X343,convert!$D$26:$E$31,2)</f>
        <v>100</v>
      </c>
      <c r="Y343" s="57">
        <f>VLOOKUP(raw!Y343,convert!$D$26:$E$31,2)</f>
        <v>100</v>
      </c>
      <c r="Z343" s="57">
        <f>VLOOKUP(raw!Z343,convert!$D$26:$E$31,2)</f>
        <v>25</v>
      </c>
      <c r="AA343" s="57">
        <f>VLOOKUP(raw!AA343,convert!$D$26:$E$31,2)</f>
        <v>100</v>
      </c>
      <c r="AB343" s="57">
        <f>VLOOKUP(raw!AB343,convert!$D$26:$E$31,2)</f>
        <v>25</v>
      </c>
      <c r="AC343" s="57">
        <f>VLOOKUP(raw!AC343,convert!$D$26:$E$31,2)</f>
        <v>100</v>
      </c>
      <c r="AD343" s="57">
        <f>VLOOKUP(raw!AD343,convert!$D$26:$E$31,2)</f>
        <v>100</v>
      </c>
      <c r="AE343" s="57" t="str">
        <f>VLOOKUP(raw!AE343,convert!$D$26:$E$31,2)</f>
        <v>.</v>
      </c>
      <c r="AF343" s="57">
        <f>VLOOKUP(raw!AF343,convert!$D$26:$E$31,2)</f>
        <v>100</v>
      </c>
      <c r="AG343" s="57">
        <f>VLOOKUP(raw!AG343,convert!$D$26:$E$31,2)</f>
        <v>100</v>
      </c>
      <c r="AH343" s="57">
        <f>VLOOKUP(raw!AH343,convert!$D$26:$E$31,2)</f>
        <v>100</v>
      </c>
      <c r="AI343" s="57">
        <f>VLOOKUP(raw!AI343,convert!$D$26:$E$31,2)</f>
        <v>100</v>
      </c>
      <c r="AJ343" s="57">
        <f>VLOOKUP(raw!AJ343,convert!$D$26:$E$31,2)</f>
        <v>100</v>
      </c>
      <c r="AK343" s="57">
        <f>VLOOKUP(raw!AK343,convert!$D$26:$E$31,2)</f>
        <v>100</v>
      </c>
      <c r="AL343" s="57">
        <f>VLOOKUP(raw!AL343,convert!$D$26:$E$31,2)</f>
        <v>50</v>
      </c>
      <c r="AM343" s="57">
        <f>VLOOKUP(raw!AM343,convert!$D$26:$E$31,2)</f>
        <v>100</v>
      </c>
      <c r="AN343" s="57"/>
      <c r="AO343" s="60">
        <f>IF(COUNT(score!AD343:AE343)=0,".",MIN(score!AD343:AE343))</f>
        <v>100</v>
      </c>
    </row>
    <row r="344" spans="1:41" x14ac:dyDescent="0.25">
      <c r="A344" s="58">
        <f>raw!$A344:$A344</f>
        <v>43336</v>
      </c>
      <c r="B344" s="59" t="str">
        <f>raw!$B344:$B344</f>
        <v>0009-0050</v>
      </c>
      <c r="C344" s="57">
        <f>VLOOKUP(raw!C344,convert!$D$26:$E$31,2)</f>
        <v>25</v>
      </c>
      <c r="D344" s="57">
        <f>VLOOKUP(raw!D344,convert!$A$13:$B$16,2)</f>
        <v>0</v>
      </c>
      <c r="E344" s="57">
        <f>VLOOKUP(raw!E344,convert!$A$13:$B$16,2)</f>
        <v>0</v>
      </c>
      <c r="F344" s="57">
        <f>VLOOKUP(raw!F344,convert!$A$8:$B$10,2)</f>
        <v>0</v>
      </c>
      <c r="G344" s="57">
        <f>VLOOKUP(raw!G344,convert!$A$8:$B$10,2)</f>
        <v>0</v>
      </c>
      <c r="H344" s="57">
        <f>VLOOKUP(raw!H344,convert!$A$8:$B$10,2)</f>
        <v>0</v>
      </c>
      <c r="I344" s="57">
        <f>VLOOKUP(raw!I344,convert!$A$8:$B$10,2)</f>
        <v>0</v>
      </c>
      <c r="J344" s="57">
        <f>VLOOKUP(raw!J344,convert!$D$26:$E$31,2)</f>
        <v>0</v>
      </c>
      <c r="K344" s="57">
        <f>VLOOKUP(raw!K344,convert!$D$34:$E$40,2)</f>
        <v>40</v>
      </c>
      <c r="L344" s="57">
        <f>VLOOKUP(raw!L344,convert!$D$34:$E$40,2)</f>
        <v>0</v>
      </c>
      <c r="M344" s="57">
        <f>VLOOKUP(raw!M344,convert!$A$34:$B$40,2)</f>
        <v>60</v>
      </c>
      <c r="N344" s="57">
        <f>VLOOKUP(raw!N344,convert!$A$26:$B$31,2)</f>
        <v>25</v>
      </c>
      <c r="O344" s="57">
        <f>VLOOKUP(raw!O344,convert!$A$26:$B$31,2)</f>
        <v>0</v>
      </c>
      <c r="P344" s="57">
        <f>VLOOKUP(raw!P344,convert!$A$26:$B$31,2)</f>
        <v>75</v>
      </c>
      <c r="Q344" s="57">
        <f>VLOOKUP(raw!Q344,convert!$A$26:$B$31,2)</f>
        <v>75</v>
      </c>
      <c r="R344" s="57">
        <f>VLOOKUP(raw!R344,convert!$A$26:$B$31,2)</f>
        <v>75</v>
      </c>
      <c r="S344" s="57">
        <f>VLOOKUP(raw!S344,convert!$D$26:$E$31,2)</f>
        <v>0</v>
      </c>
      <c r="T344" s="57">
        <f>VLOOKUP(raw!T344,convert!$D$26:$E$31,2)</f>
        <v>75</v>
      </c>
      <c r="U344" s="57">
        <f>VLOOKUP(raw!U344,convert!$D$26:$E$31,2)</f>
        <v>0</v>
      </c>
      <c r="V344" s="57">
        <f>VLOOKUP(raw!V344,convert!$D$26:$E$31,2)</f>
        <v>0</v>
      </c>
      <c r="W344" s="57">
        <f>VLOOKUP(raw!W344,convert!$D$26:$E$31,2)</f>
        <v>0</v>
      </c>
      <c r="X344" s="57">
        <f>VLOOKUP(raw!X344,convert!$D$26:$E$31,2)</f>
        <v>75</v>
      </c>
      <c r="Y344" s="57">
        <f>VLOOKUP(raw!Y344,convert!$D$26:$E$31,2)</f>
        <v>0</v>
      </c>
      <c r="Z344" s="57">
        <f>VLOOKUP(raw!Z344,convert!$D$26:$E$31,2)</f>
        <v>100</v>
      </c>
      <c r="AA344" s="57">
        <f>VLOOKUP(raw!AA344,convert!$D$26:$E$31,2)</f>
        <v>0</v>
      </c>
      <c r="AB344" s="57">
        <f>VLOOKUP(raw!AB344,convert!$D$26:$E$31,2)</f>
        <v>25</v>
      </c>
      <c r="AC344" s="57">
        <f>VLOOKUP(raw!AC344,convert!$D$26:$E$31,2)</f>
        <v>0</v>
      </c>
      <c r="AD344" s="57">
        <f>VLOOKUP(raw!AD344,convert!$D$26:$E$31,2)</f>
        <v>100</v>
      </c>
      <c r="AE344" s="57" t="str">
        <f>VLOOKUP(raw!AE344,convert!$D$26:$E$31,2)</f>
        <v>.</v>
      </c>
      <c r="AF344" s="57">
        <f>VLOOKUP(raw!AF344,convert!$D$26:$E$31,2)</f>
        <v>75</v>
      </c>
      <c r="AG344" s="57">
        <f>VLOOKUP(raw!AG344,convert!$D$26:$E$31,2)</f>
        <v>100</v>
      </c>
      <c r="AH344" s="57">
        <f>VLOOKUP(raw!AH344,convert!$D$26:$E$31,2)</f>
        <v>0</v>
      </c>
      <c r="AI344" s="57">
        <f>VLOOKUP(raw!AI344,convert!$D$26:$E$31,2)</f>
        <v>0</v>
      </c>
      <c r="AJ344" s="57">
        <f>VLOOKUP(raw!AJ344,convert!$D$26:$E$31,2)</f>
        <v>100</v>
      </c>
      <c r="AK344" s="57">
        <f>VLOOKUP(raw!AK344,convert!$D$26:$E$31,2)</f>
        <v>75</v>
      </c>
      <c r="AL344" s="57">
        <f>VLOOKUP(raw!AL344,convert!$D$26:$E$31,2)</f>
        <v>0</v>
      </c>
      <c r="AM344" s="57">
        <f>VLOOKUP(raw!AM344,convert!$D$26:$E$31,2)</f>
        <v>75</v>
      </c>
      <c r="AN344" s="57"/>
      <c r="AO344" s="60">
        <f>IF(COUNT(score!AD344:AE344)=0,".",MIN(score!AD344:AE344))</f>
        <v>100</v>
      </c>
    </row>
    <row r="345" spans="1:41" x14ac:dyDescent="0.25">
      <c r="A345" s="58">
        <f>raw!$A345:$A345</f>
        <v>43355</v>
      </c>
      <c r="B345" s="59" t="str">
        <f>raw!$B345:$B345</f>
        <v>0009-0052</v>
      </c>
      <c r="C345" s="57">
        <f>VLOOKUP(raw!C345,convert!$D$26:$E$31,2)</f>
        <v>50</v>
      </c>
      <c r="D345" s="57">
        <f>VLOOKUP(raw!D345,convert!$A$13:$B$16,2)</f>
        <v>100</v>
      </c>
      <c r="E345" s="57">
        <f>VLOOKUP(raw!E345,convert!$A$13:$B$16,2)</f>
        <v>100</v>
      </c>
      <c r="F345" s="57">
        <f>VLOOKUP(raw!F345,convert!$A$8:$B$10,2)</f>
        <v>100</v>
      </c>
      <c r="G345" s="57">
        <f>VLOOKUP(raw!G345,convert!$A$8:$B$10,2)</f>
        <v>100</v>
      </c>
      <c r="H345" s="57">
        <f>VLOOKUP(raw!H345,convert!$A$8:$B$10,2)</f>
        <v>100</v>
      </c>
      <c r="I345" s="57">
        <f>VLOOKUP(raw!I345,convert!$A$8:$B$10,2)</f>
        <v>100</v>
      </c>
      <c r="J345" s="57">
        <f>VLOOKUP(raw!J345,convert!$D$26:$E$31,2)</f>
        <v>100</v>
      </c>
      <c r="K345" s="57">
        <f>VLOOKUP(raw!K345,convert!$D$34:$E$40,2)</f>
        <v>100</v>
      </c>
      <c r="L345" s="57">
        <f>VLOOKUP(raw!L345,convert!$D$34:$E$40,2)</f>
        <v>100</v>
      </c>
      <c r="M345" s="57">
        <f>VLOOKUP(raw!M345,convert!$A$34:$B$40,2)</f>
        <v>100</v>
      </c>
      <c r="N345" s="57">
        <f>VLOOKUP(raw!N345,convert!$A$26:$B$31,2)</f>
        <v>100</v>
      </c>
      <c r="O345" s="57">
        <f>VLOOKUP(raw!O345,convert!$A$26:$B$31,2)</f>
        <v>100</v>
      </c>
      <c r="P345" s="57">
        <f>VLOOKUP(raw!P345,convert!$A$26:$B$31,2)</f>
        <v>100</v>
      </c>
      <c r="Q345" s="57">
        <f>VLOOKUP(raw!Q345,convert!$A$26:$B$31,2)</f>
        <v>25</v>
      </c>
      <c r="R345" s="57">
        <f>VLOOKUP(raw!R345,convert!$A$26:$B$31,2)</f>
        <v>100</v>
      </c>
      <c r="S345" s="57">
        <f>VLOOKUP(raw!S345,convert!$D$26:$E$31,2)</f>
        <v>50</v>
      </c>
      <c r="T345" s="57">
        <f>VLOOKUP(raw!T345,convert!$D$26:$E$31,2)</f>
        <v>100</v>
      </c>
      <c r="U345" s="57">
        <f>VLOOKUP(raw!U345,convert!$D$26:$E$31,2)</f>
        <v>50</v>
      </c>
      <c r="V345" s="57">
        <f>VLOOKUP(raw!V345,convert!$D$26:$E$31,2)</f>
        <v>100</v>
      </c>
      <c r="W345" s="57">
        <f>VLOOKUP(raw!W345,convert!$D$26:$E$31,2)</f>
        <v>50</v>
      </c>
      <c r="X345" s="57">
        <f>VLOOKUP(raw!X345,convert!$D$26:$E$31,2)</f>
        <v>100</v>
      </c>
      <c r="Y345" s="57">
        <f>VLOOKUP(raw!Y345,convert!$D$26:$E$31,2)</f>
        <v>100</v>
      </c>
      <c r="Z345" s="57">
        <f>VLOOKUP(raw!Z345,convert!$D$26:$E$31,2)</f>
        <v>100</v>
      </c>
      <c r="AA345" s="57">
        <f>VLOOKUP(raw!AA345,convert!$D$26:$E$31,2)</f>
        <v>100</v>
      </c>
      <c r="AB345" s="57">
        <f>VLOOKUP(raw!AB345,convert!$D$26:$E$31,2)</f>
        <v>100</v>
      </c>
      <c r="AC345" s="57">
        <f>VLOOKUP(raw!AC345,convert!$D$26:$E$31,2)</f>
        <v>100</v>
      </c>
      <c r="AD345" s="57">
        <f>VLOOKUP(raw!AD345,convert!$D$26:$E$31,2)</f>
        <v>100</v>
      </c>
      <c r="AE345" s="57" t="str">
        <f>VLOOKUP(raw!AE345,convert!$D$26:$E$31,2)</f>
        <v>.</v>
      </c>
      <c r="AF345" s="57">
        <f>VLOOKUP(raw!AF345,convert!$D$26:$E$31,2)</f>
        <v>100</v>
      </c>
      <c r="AG345" s="57">
        <f>VLOOKUP(raw!AG345,convert!$D$26:$E$31,2)</f>
        <v>25</v>
      </c>
      <c r="AH345" s="57">
        <f>VLOOKUP(raw!AH345,convert!$D$26:$E$31,2)</f>
        <v>100</v>
      </c>
      <c r="AI345" s="57">
        <f>VLOOKUP(raw!AI345,convert!$D$26:$E$31,2)</f>
        <v>100</v>
      </c>
      <c r="AJ345" s="57">
        <f>VLOOKUP(raw!AJ345,convert!$D$26:$E$31,2)</f>
        <v>100</v>
      </c>
      <c r="AK345" s="57">
        <f>VLOOKUP(raw!AK345,convert!$D$26:$E$31,2)</f>
        <v>100</v>
      </c>
      <c r="AL345" s="57">
        <f>VLOOKUP(raw!AL345,convert!$D$26:$E$31,2)</f>
        <v>100</v>
      </c>
      <c r="AM345" s="57">
        <f>VLOOKUP(raw!AM345,convert!$D$26:$E$31,2)</f>
        <v>75</v>
      </c>
      <c r="AN345" s="57"/>
      <c r="AO345" s="60">
        <f>IF(COUNT(score!AD345:AE345)=0,".",MIN(score!AD345:AE345))</f>
        <v>100</v>
      </c>
    </row>
    <row r="346" spans="1:41" x14ac:dyDescent="0.25">
      <c r="A346" s="58">
        <f>raw!$A346:$A346</f>
        <v>43355</v>
      </c>
      <c r="B346" s="59" t="str">
        <f>raw!$B346:$B346</f>
        <v>0009-0053</v>
      </c>
      <c r="C346" s="57">
        <f>VLOOKUP(raw!C346,convert!$D$26:$E$31,2)</f>
        <v>50</v>
      </c>
      <c r="D346" s="57">
        <f>VLOOKUP(raw!D346,convert!$A$13:$B$16,2)</f>
        <v>0</v>
      </c>
      <c r="E346" s="57">
        <f>VLOOKUP(raw!E346,convert!$A$13:$B$16,2)</f>
        <v>0</v>
      </c>
      <c r="F346" s="57">
        <f>VLOOKUP(raw!F346,convert!$A$8:$B$10,2)</f>
        <v>100</v>
      </c>
      <c r="G346" s="57">
        <f>VLOOKUP(raw!G346,convert!$A$8:$B$10,2)</f>
        <v>0</v>
      </c>
      <c r="H346" s="57">
        <f>VLOOKUP(raw!H346,convert!$A$8:$B$10,2)</f>
        <v>0</v>
      </c>
      <c r="I346" s="57">
        <f>VLOOKUP(raw!I346,convert!$A$8:$B$10,2)</f>
        <v>0</v>
      </c>
      <c r="J346" s="57">
        <f>VLOOKUP(raw!J346,convert!$D$26:$E$31,2)</f>
        <v>25</v>
      </c>
      <c r="K346" s="57">
        <f>VLOOKUP(raw!K346,convert!$D$34:$E$40,2)</f>
        <v>60</v>
      </c>
      <c r="L346" s="57">
        <f>VLOOKUP(raw!L346,convert!$D$34:$E$40,2)</f>
        <v>60</v>
      </c>
      <c r="M346" s="57">
        <f>VLOOKUP(raw!M346,convert!$A$34:$B$40,2)</f>
        <v>40</v>
      </c>
      <c r="N346" s="57">
        <f>VLOOKUP(raw!N346,convert!$A$26:$B$31,2)</f>
        <v>100</v>
      </c>
      <c r="O346" s="57">
        <f>VLOOKUP(raw!O346,convert!$A$26:$B$31,2)</f>
        <v>0</v>
      </c>
      <c r="P346" s="57">
        <f>VLOOKUP(raw!P346,convert!$A$26:$B$31,2)</f>
        <v>0</v>
      </c>
      <c r="Q346" s="57">
        <f>VLOOKUP(raw!Q346,convert!$A$26:$B$31,2)</f>
        <v>0</v>
      </c>
      <c r="R346" s="57">
        <f>VLOOKUP(raw!R346,convert!$A$26:$B$31,2)</f>
        <v>0</v>
      </c>
      <c r="S346" s="57">
        <f>VLOOKUP(raw!S346,convert!$D$26:$E$31,2)</f>
        <v>0</v>
      </c>
      <c r="T346" s="57">
        <f>VLOOKUP(raw!T346,convert!$D$26:$E$31,2)</f>
        <v>50</v>
      </c>
      <c r="U346" s="57">
        <f>VLOOKUP(raw!U346,convert!$D$26:$E$31,2)</f>
        <v>100</v>
      </c>
      <c r="V346" s="57">
        <f>VLOOKUP(raw!V346,convert!$D$26:$E$31,2)</f>
        <v>100</v>
      </c>
      <c r="W346" s="57">
        <f>VLOOKUP(raw!W346,convert!$D$26:$E$31,2)</f>
        <v>0</v>
      </c>
      <c r="X346" s="57">
        <f>VLOOKUP(raw!X346,convert!$D$26:$E$31,2)</f>
        <v>25</v>
      </c>
      <c r="Y346" s="57">
        <f>VLOOKUP(raw!Y346,convert!$D$26:$E$31,2)</f>
        <v>100</v>
      </c>
      <c r="Z346" s="57">
        <f>VLOOKUP(raw!Z346,convert!$D$26:$E$31,2)</f>
        <v>100</v>
      </c>
      <c r="AA346" s="57">
        <f>VLOOKUP(raw!AA346,convert!$D$26:$E$31,2)</f>
        <v>50</v>
      </c>
      <c r="AB346" s="57">
        <f>VLOOKUP(raw!AB346,convert!$D$26:$E$31,2)</f>
        <v>0</v>
      </c>
      <c r="AC346" s="57">
        <f>VLOOKUP(raw!AC346,convert!$D$26:$E$31,2)</f>
        <v>25</v>
      </c>
      <c r="AD346" s="57">
        <f>VLOOKUP(raw!AD346,convert!$D$26:$E$31,2)</f>
        <v>100</v>
      </c>
      <c r="AE346" s="57" t="str">
        <f>VLOOKUP(raw!AE346,convert!$D$26:$E$31,2)</f>
        <v>.</v>
      </c>
      <c r="AF346" s="57">
        <f>VLOOKUP(raw!AF346,convert!$D$26:$E$31,2)</f>
        <v>100</v>
      </c>
      <c r="AG346" s="57">
        <f>VLOOKUP(raw!AG346,convert!$D$26:$E$31,2)</f>
        <v>100</v>
      </c>
      <c r="AH346" s="57">
        <f>VLOOKUP(raw!AH346,convert!$D$26:$E$31,2)</f>
        <v>0</v>
      </c>
      <c r="AI346" s="57">
        <f>VLOOKUP(raw!AI346,convert!$D$26:$E$31,2)</f>
        <v>0</v>
      </c>
      <c r="AJ346" s="57">
        <f>VLOOKUP(raw!AJ346,convert!$D$26:$E$31,2)</f>
        <v>100</v>
      </c>
      <c r="AK346" s="57">
        <f>VLOOKUP(raw!AK346,convert!$D$26:$E$31,2)</f>
        <v>100</v>
      </c>
      <c r="AL346" s="57">
        <f>VLOOKUP(raw!AL346,convert!$D$26:$E$31,2)</f>
        <v>0</v>
      </c>
      <c r="AM346" s="57">
        <f>VLOOKUP(raw!AM346,convert!$D$26:$E$31,2)</f>
        <v>0</v>
      </c>
      <c r="AN346" s="57"/>
      <c r="AO346" s="60">
        <f>IF(COUNT(score!AD346:AE346)=0,".",MIN(score!AD346:AE346))</f>
        <v>100</v>
      </c>
    </row>
    <row r="347" spans="1:41" x14ac:dyDescent="0.25">
      <c r="A347" s="58">
        <f>raw!$A347:$A347</f>
        <v>43336</v>
      </c>
      <c r="B347" s="59" t="str">
        <f>raw!$B347:$B347</f>
        <v>0009-0054</v>
      </c>
      <c r="C347" s="57">
        <f>VLOOKUP(raw!C347,convert!$D$26:$E$31,2)</f>
        <v>50</v>
      </c>
      <c r="D347" s="57">
        <f>VLOOKUP(raw!D347,convert!$A$13:$B$16,2)</f>
        <v>0</v>
      </c>
      <c r="E347" s="57">
        <f>VLOOKUP(raw!E347,convert!$A$13:$B$16,2)</f>
        <v>0</v>
      </c>
      <c r="F347" s="57">
        <f>VLOOKUP(raw!F347,convert!$A$8:$B$10,2)</f>
        <v>0</v>
      </c>
      <c r="G347" s="57">
        <f>VLOOKUP(raw!G347,convert!$A$8:$B$10,2)</f>
        <v>0</v>
      </c>
      <c r="H347" s="57">
        <f>VLOOKUP(raw!H347,convert!$A$8:$B$10,2)</f>
        <v>0</v>
      </c>
      <c r="I347" s="57">
        <f>VLOOKUP(raw!I347,convert!$A$8:$B$10,2)</f>
        <v>0</v>
      </c>
      <c r="J347" s="57">
        <f>VLOOKUP(raw!J347,convert!$D$26:$E$31,2)</f>
        <v>25</v>
      </c>
      <c r="K347" s="57">
        <f>VLOOKUP(raw!K347,convert!$D$34:$E$40,2)</f>
        <v>40</v>
      </c>
      <c r="L347" s="57">
        <f>VLOOKUP(raw!L347,convert!$D$34:$E$40,2)</f>
        <v>0</v>
      </c>
      <c r="M347" s="57">
        <f>VLOOKUP(raw!M347,convert!$A$34:$B$40,2)</f>
        <v>20</v>
      </c>
      <c r="N347" s="57">
        <f>VLOOKUP(raw!N347,convert!$A$26:$B$31,2)</f>
        <v>25</v>
      </c>
      <c r="O347" s="57">
        <f>VLOOKUP(raw!O347,convert!$A$26:$B$31,2)</f>
        <v>0</v>
      </c>
      <c r="P347" s="57">
        <f>VLOOKUP(raw!P347,convert!$A$26:$B$31,2)</f>
        <v>0</v>
      </c>
      <c r="Q347" s="57">
        <f>VLOOKUP(raw!Q347,convert!$A$26:$B$31,2)</f>
        <v>0</v>
      </c>
      <c r="R347" s="57">
        <f>VLOOKUP(raw!R347,convert!$A$26:$B$31,2)</f>
        <v>0</v>
      </c>
      <c r="S347" s="57">
        <f>VLOOKUP(raw!S347,convert!$D$26:$E$31,2)</f>
        <v>75</v>
      </c>
      <c r="T347" s="57">
        <f>VLOOKUP(raw!T347,convert!$D$26:$E$31,2)</f>
        <v>50</v>
      </c>
      <c r="U347" s="57">
        <f>VLOOKUP(raw!U347,convert!$D$26:$E$31,2)</f>
        <v>75</v>
      </c>
      <c r="V347" s="57">
        <f>VLOOKUP(raw!V347,convert!$D$26:$E$31,2)</f>
        <v>75</v>
      </c>
      <c r="W347" s="57">
        <f>VLOOKUP(raw!W347,convert!$D$26:$E$31,2)</f>
        <v>100</v>
      </c>
      <c r="X347" s="57">
        <f>VLOOKUP(raw!X347,convert!$D$26:$E$31,2)</f>
        <v>0</v>
      </c>
      <c r="Y347" s="57">
        <f>VLOOKUP(raw!Y347,convert!$D$26:$E$31,2)</f>
        <v>50</v>
      </c>
      <c r="Z347" s="57">
        <f>VLOOKUP(raw!Z347,convert!$D$26:$E$31,2)</f>
        <v>100</v>
      </c>
      <c r="AA347" s="57">
        <f>VLOOKUP(raw!AA347,convert!$D$26:$E$31,2)</f>
        <v>50</v>
      </c>
      <c r="AB347" s="57">
        <f>VLOOKUP(raw!AB347,convert!$D$26:$E$31,2)</f>
        <v>50</v>
      </c>
      <c r="AC347" s="57">
        <f>VLOOKUP(raw!AC347,convert!$D$26:$E$31,2)</f>
        <v>100</v>
      </c>
      <c r="AD347" s="57">
        <f>VLOOKUP(raw!AD347,convert!$D$26:$E$31,2)</f>
        <v>100</v>
      </c>
      <c r="AE347" s="57" t="str">
        <f>VLOOKUP(raw!AE347,convert!$D$26:$E$31,2)</f>
        <v>.</v>
      </c>
      <c r="AF347" s="57">
        <f>VLOOKUP(raw!AF347,convert!$D$26:$E$31,2)</f>
        <v>50</v>
      </c>
      <c r="AG347" s="57">
        <f>VLOOKUP(raw!AG347,convert!$D$26:$E$31,2)</f>
        <v>50</v>
      </c>
      <c r="AH347" s="57">
        <f>VLOOKUP(raw!AH347,convert!$D$26:$E$31,2)</f>
        <v>0</v>
      </c>
      <c r="AI347" s="57">
        <f>VLOOKUP(raw!AI347,convert!$D$26:$E$31,2)</f>
        <v>0</v>
      </c>
      <c r="AJ347" s="57">
        <f>VLOOKUP(raw!AJ347,convert!$D$26:$E$31,2)</f>
        <v>100</v>
      </c>
      <c r="AK347" s="57">
        <f>VLOOKUP(raw!AK347,convert!$D$26:$E$31,2)</f>
        <v>75</v>
      </c>
      <c r="AL347" s="57">
        <f>VLOOKUP(raw!AL347,convert!$D$26:$E$31,2)</f>
        <v>100</v>
      </c>
      <c r="AM347" s="57">
        <f>VLOOKUP(raw!AM347,convert!$D$26:$E$31,2)</f>
        <v>50</v>
      </c>
      <c r="AN347" s="57"/>
      <c r="AO347" s="60">
        <f>IF(COUNT(score!AD347:AE347)=0,".",MIN(score!AD347:AE347))</f>
        <v>100</v>
      </c>
    </row>
    <row r="348" spans="1:41" x14ac:dyDescent="0.25">
      <c r="A348" s="58">
        <f>raw!$A348:$A348</f>
        <v>43350</v>
      </c>
      <c r="B348" s="59" t="str">
        <f>raw!$B348:$B348</f>
        <v>0009-0055</v>
      </c>
      <c r="C348" s="57">
        <f>VLOOKUP(raw!C348,convert!$D$26:$E$31,2)</f>
        <v>25</v>
      </c>
      <c r="D348" s="57">
        <f>VLOOKUP(raw!D348,convert!$A$13:$B$16,2)</f>
        <v>50</v>
      </c>
      <c r="E348" s="57">
        <f>VLOOKUP(raw!E348,convert!$A$13:$B$16,2)</f>
        <v>50</v>
      </c>
      <c r="F348" s="57">
        <f>VLOOKUP(raw!F348,convert!$A$8:$B$10,2)</f>
        <v>0</v>
      </c>
      <c r="G348" s="57">
        <f>VLOOKUP(raw!G348,convert!$A$8:$B$10,2)</f>
        <v>0</v>
      </c>
      <c r="H348" s="57">
        <f>VLOOKUP(raw!H348,convert!$A$8:$B$10,2)</f>
        <v>100</v>
      </c>
      <c r="I348" s="57">
        <f>VLOOKUP(raw!I348,convert!$A$8:$B$10,2)</f>
        <v>100</v>
      </c>
      <c r="J348" s="57">
        <f>VLOOKUP(raw!J348,convert!$D$26:$E$31,2)</f>
        <v>25</v>
      </c>
      <c r="K348" s="57">
        <f>VLOOKUP(raw!K348,convert!$D$34:$E$40,2)</f>
        <v>60</v>
      </c>
      <c r="L348" s="57">
        <f>VLOOKUP(raw!L348,convert!$D$34:$E$40,2)</f>
        <v>80</v>
      </c>
      <c r="M348" s="57">
        <f>VLOOKUP(raw!M348,convert!$A$34:$B$40,2)</f>
        <v>80</v>
      </c>
      <c r="N348" s="57">
        <f>VLOOKUP(raw!N348,convert!$A$26:$B$31,2)</f>
        <v>50</v>
      </c>
      <c r="O348" s="57">
        <f>VLOOKUP(raw!O348,convert!$A$26:$B$31,2)</f>
        <v>25</v>
      </c>
      <c r="P348" s="57">
        <f>VLOOKUP(raw!P348,convert!$A$26:$B$31,2)</f>
        <v>25</v>
      </c>
      <c r="Q348" s="57">
        <f>VLOOKUP(raw!Q348,convert!$A$26:$B$31,2)</f>
        <v>25</v>
      </c>
      <c r="R348" s="57">
        <f>VLOOKUP(raw!R348,convert!$A$26:$B$31,2)</f>
        <v>100</v>
      </c>
      <c r="S348" s="57">
        <f>VLOOKUP(raw!S348,convert!$D$26:$E$31,2)</f>
        <v>100</v>
      </c>
      <c r="T348" s="57">
        <f>VLOOKUP(raw!T348,convert!$D$26:$E$31,2)</f>
        <v>75</v>
      </c>
      <c r="U348" s="57">
        <f>VLOOKUP(raw!U348,convert!$D$26:$E$31,2)</f>
        <v>75</v>
      </c>
      <c r="V348" s="57">
        <f>VLOOKUP(raw!V348,convert!$D$26:$E$31,2)</f>
        <v>100</v>
      </c>
      <c r="W348" s="57">
        <f>VLOOKUP(raw!W348,convert!$D$26:$E$31,2)</f>
        <v>75</v>
      </c>
      <c r="X348" s="57">
        <f>VLOOKUP(raw!X348,convert!$D$26:$E$31,2)</f>
        <v>100</v>
      </c>
      <c r="Y348" s="57">
        <f>VLOOKUP(raw!Y348,convert!$D$26:$E$31,2)</f>
        <v>75</v>
      </c>
      <c r="Z348" s="57">
        <f>VLOOKUP(raw!Z348,convert!$D$26:$E$31,2)</f>
        <v>50</v>
      </c>
      <c r="AA348" s="57">
        <f>VLOOKUP(raw!AA348,convert!$D$26:$E$31,2)</f>
        <v>100</v>
      </c>
      <c r="AB348" s="57">
        <f>VLOOKUP(raw!AB348,convert!$D$26:$E$31,2)</f>
        <v>75</v>
      </c>
      <c r="AC348" s="57">
        <f>VLOOKUP(raw!AC348,convert!$D$26:$E$31,2)</f>
        <v>75</v>
      </c>
      <c r="AD348" s="57">
        <f>VLOOKUP(raw!AD348,convert!$D$26:$E$31,2)</f>
        <v>100</v>
      </c>
      <c r="AE348" s="57" t="str">
        <f>VLOOKUP(raw!AE348,convert!$D$26:$E$31,2)</f>
        <v>.</v>
      </c>
      <c r="AF348" s="57">
        <f>VLOOKUP(raw!AF348,convert!$D$26:$E$31,2)</f>
        <v>50</v>
      </c>
      <c r="AG348" s="57">
        <f>VLOOKUP(raw!AG348,convert!$D$26:$E$31,2)</f>
        <v>50</v>
      </c>
      <c r="AH348" s="57">
        <f>VLOOKUP(raw!AH348,convert!$D$26:$E$31,2)</f>
        <v>25</v>
      </c>
      <c r="AI348" s="57">
        <f>VLOOKUP(raw!AI348,convert!$D$26:$E$31,2)</f>
        <v>0</v>
      </c>
      <c r="AJ348" s="57">
        <f>VLOOKUP(raw!AJ348,convert!$D$26:$E$31,2)</f>
        <v>50</v>
      </c>
      <c r="AK348" s="57">
        <f>VLOOKUP(raw!AK348,convert!$D$26:$E$31,2)</f>
        <v>75</v>
      </c>
      <c r="AL348" s="57">
        <f>VLOOKUP(raw!AL348,convert!$D$26:$E$31,2)</f>
        <v>75</v>
      </c>
      <c r="AM348" s="57">
        <f>VLOOKUP(raw!AM348,convert!$D$26:$E$31,2)</f>
        <v>75</v>
      </c>
      <c r="AN348" s="57"/>
      <c r="AO348" s="60">
        <f>IF(COUNT(score!AD348:AE348)=0,".",MIN(score!AD348:AE348))</f>
        <v>100</v>
      </c>
    </row>
    <row r="349" spans="1:41" x14ac:dyDescent="0.25">
      <c r="A349" s="58">
        <f>raw!$A349:$A349</f>
        <v>43357</v>
      </c>
      <c r="B349" s="59" t="str">
        <f>raw!$B349:$B349</f>
        <v>0009-0056</v>
      </c>
      <c r="C349" s="57">
        <f>VLOOKUP(raw!C349,convert!$D$26:$E$31,2)</f>
        <v>25</v>
      </c>
      <c r="D349" s="57">
        <f>VLOOKUP(raw!D349,convert!$A$13:$B$16,2)</f>
        <v>0</v>
      </c>
      <c r="E349" s="57">
        <f>VLOOKUP(raw!E349,convert!$A$13:$B$16,2)</f>
        <v>0</v>
      </c>
      <c r="F349" s="57">
        <f>VLOOKUP(raw!F349,convert!$A$8:$B$10,2)</f>
        <v>0</v>
      </c>
      <c r="G349" s="57">
        <f>VLOOKUP(raw!G349,convert!$A$8:$B$10,2)</f>
        <v>0</v>
      </c>
      <c r="H349" s="57">
        <f>VLOOKUP(raw!H349,convert!$A$8:$B$10,2)</f>
        <v>100</v>
      </c>
      <c r="I349" s="57">
        <f>VLOOKUP(raw!I349,convert!$A$8:$B$10,2)</f>
        <v>100</v>
      </c>
      <c r="J349" s="57">
        <f>VLOOKUP(raw!J349,convert!$D$26:$E$31,2)</f>
        <v>100</v>
      </c>
      <c r="K349" s="57">
        <f>VLOOKUP(raw!K349,convert!$D$34:$E$40,2)</f>
        <v>100</v>
      </c>
      <c r="L349" s="57">
        <f>VLOOKUP(raw!L349,convert!$D$34:$E$40,2)</f>
        <v>40</v>
      </c>
      <c r="M349" s="57">
        <f>VLOOKUP(raw!M349,convert!$A$34:$B$40,2)</f>
        <v>100</v>
      </c>
      <c r="N349" s="57">
        <f>VLOOKUP(raw!N349,convert!$A$26:$B$31,2)</f>
        <v>100</v>
      </c>
      <c r="O349" s="57">
        <f>VLOOKUP(raw!O349,convert!$A$26:$B$31,2)</f>
        <v>75</v>
      </c>
      <c r="P349" s="57">
        <f>VLOOKUP(raw!P349,convert!$A$26:$B$31,2)</f>
        <v>75</v>
      </c>
      <c r="Q349" s="57">
        <f>VLOOKUP(raw!Q349,convert!$A$26:$B$31,2)</f>
        <v>75</v>
      </c>
      <c r="R349" s="57">
        <f>VLOOKUP(raw!R349,convert!$A$26:$B$31,2)</f>
        <v>25</v>
      </c>
      <c r="S349" s="57">
        <f>VLOOKUP(raw!S349,convert!$D$26:$E$31,2)</f>
        <v>100</v>
      </c>
      <c r="T349" s="57">
        <f>VLOOKUP(raw!T349,convert!$D$26:$E$31,2)</f>
        <v>100</v>
      </c>
      <c r="U349" s="57">
        <f>VLOOKUP(raw!U349,convert!$D$26:$E$31,2)</f>
        <v>100</v>
      </c>
      <c r="V349" s="57">
        <f>VLOOKUP(raw!V349,convert!$D$26:$E$31,2)</f>
        <v>100</v>
      </c>
      <c r="W349" s="57">
        <f>VLOOKUP(raw!W349,convert!$D$26:$E$31,2)</f>
        <v>75</v>
      </c>
      <c r="X349" s="57">
        <f>VLOOKUP(raw!X349,convert!$D$26:$E$31,2)</f>
        <v>25</v>
      </c>
      <c r="Y349" s="57">
        <f>VLOOKUP(raw!Y349,convert!$D$26:$E$31,2)</f>
        <v>100</v>
      </c>
      <c r="Z349" s="57">
        <f>VLOOKUP(raw!Z349,convert!$D$26:$E$31,2)</f>
        <v>100</v>
      </c>
      <c r="AA349" s="57">
        <f>VLOOKUP(raw!AA349,convert!$D$26:$E$31,2)</f>
        <v>25</v>
      </c>
      <c r="AB349" s="57">
        <f>VLOOKUP(raw!AB349,convert!$D$26:$E$31,2)</f>
        <v>100</v>
      </c>
      <c r="AC349" s="57">
        <f>VLOOKUP(raw!AC349,convert!$D$26:$E$31,2)</f>
        <v>100</v>
      </c>
      <c r="AD349" s="57">
        <f>VLOOKUP(raw!AD349,convert!$D$26:$E$31,2)</f>
        <v>100</v>
      </c>
      <c r="AE349" s="57" t="str">
        <f>VLOOKUP(raw!AE349,convert!$D$26:$E$31,2)</f>
        <v>.</v>
      </c>
      <c r="AF349" s="57">
        <f>VLOOKUP(raw!AF349,convert!$D$26:$E$31,2)</f>
        <v>100</v>
      </c>
      <c r="AG349" s="57">
        <f>VLOOKUP(raw!AG349,convert!$D$26:$E$31,2)</f>
        <v>100</v>
      </c>
      <c r="AH349" s="57">
        <f>VLOOKUP(raw!AH349,convert!$D$26:$E$31,2)</f>
        <v>25</v>
      </c>
      <c r="AI349" s="57">
        <f>VLOOKUP(raw!AI349,convert!$D$26:$E$31,2)</f>
        <v>25</v>
      </c>
      <c r="AJ349" s="57">
        <f>VLOOKUP(raw!AJ349,convert!$D$26:$E$31,2)</f>
        <v>100</v>
      </c>
      <c r="AK349" s="57">
        <f>VLOOKUP(raw!AK349,convert!$D$26:$E$31,2)</f>
        <v>100</v>
      </c>
      <c r="AL349" s="57">
        <f>VLOOKUP(raw!AL349,convert!$D$26:$E$31,2)</f>
        <v>100</v>
      </c>
      <c r="AM349" s="57">
        <f>VLOOKUP(raw!AM349,convert!$D$26:$E$31,2)</f>
        <v>100</v>
      </c>
      <c r="AN349" s="57"/>
      <c r="AO349" s="60">
        <f>IF(COUNT(score!AD349:AE349)=0,".",MIN(score!AD349:AE349))</f>
        <v>100</v>
      </c>
    </row>
    <row r="350" spans="1:41" x14ac:dyDescent="0.25">
      <c r="A350" s="58">
        <f>raw!$A350:$A350</f>
        <v>43336</v>
      </c>
      <c r="B350" s="59" t="str">
        <f>raw!$B350:$B350</f>
        <v>0009-0057</v>
      </c>
      <c r="C350" s="57">
        <f>VLOOKUP(raw!C350,convert!$D$26:$E$31,2)</f>
        <v>50</v>
      </c>
      <c r="D350" s="57">
        <f>VLOOKUP(raw!D350,convert!$A$13:$B$16,2)</f>
        <v>0</v>
      </c>
      <c r="E350" s="57">
        <f>VLOOKUP(raw!E350,convert!$A$13:$B$16,2)</f>
        <v>0</v>
      </c>
      <c r="F350" s="57">
        <f>VLOOKUP(raw!F350,convert!$A$8:$B$10,2)</f>
        <v>0</v>
      </c>
      <c r="G350" s="57">
        <f>VLOOKUP(raw!G350,convert!$A$8:$B$10,2)</f>
        <v>0</v>
      </c>
      <c r="H350" s="57">
        <f>VLOOKUP(raw!H350,convert!$A$8:$B$10,2)</f>
        <v>100</v>
      </c>
      <c r="I350" s="57">
        <f>VLOOKUP(raw!I350,convert!$A$8:$B$10,2)</f>
        <v>100</v>
      </c>
      <c r="J350" s="57">
        <f>VLOOKUP(raw!J350,convert!$D$26:$E$31,2)</f>
        <v>0</v>
      </c>
      <c r="K350" s="57">
        <f>VLOOKUP(raw!K350,convert!$D$34:$E$40,2)</f>
        <v>60</v>
      </c>
      <c r="L350" s="57">
        <f>VLOOKUP(raw!L350,convert!$D$34:$E$40,2)</f>
        <v>60</v>
      </c>
      <c r="M350" s="57">
        <f>VLOOKUP(raw!M350,convert!$A$34:$B$40,2)</f>
        <v>100</v>
      </c>
      <c r="N350" s="57">
        <f>VLOOKUP(raw!N350,convert!$A$26:$B$31,2)</f>
        <v>25</v>
      </c>
      <c r="O350" s="57">
        <f>VLOOKUP(raw!O350,convert!$A$26:$B$31,2)</f>
        <v>0</v>
      </c>
      <c r="P350" s="57">
        <f>VLOOKUP(raw!P350,convert!$A$26:$B$31,2)</f>
        <v>25</v>
      </c>
      <c r="Q350" s="57">
        <f>VLOOKUP(raw!Q350,convert!$A$26:$B$31,2)</f>
        <v>25</v>
      </c>
      <c r="R350" s="57">
        <f>VLOOKUP(raw!R350,convert!$A$26:$B$31,2)</f>
        <v>75</v>
      </c>
      <c r="S350" s="57">
        <f>VLOOKUP(raw!S350,convert!$D$26:$E$31,2)</f>
        <v>50</v>
      </c>
      <c r="T350" s="57">
        <f>VLOOKUP(raw!T350,convert!$D$26:$E$31,2)</f>
        <v>100</v>
      </c>
      <c r="U350" s="57">
        <f>VLOOKUP(raw!U350,convert!$D$26:$E$31,2)</f>
        <v>50</v>
      </c>
      <c r="V350" s="57">
        <f>VLOOKUP(raw!V350,convert!$D$26:$E$31,2)</f>
        <v>50</v>
      </c>
      <c r="W350" s="57">
        <f>VLOOKUP(raw!W350,convert!$D$26:$E$31,2)</f>
        <v>50</v>
      </c>
      <c r="X350" s="57">
        <f>VLOOKUP(raw!X350,convert!$D$26:$E$31,2)</f>
        <v>100</v>
      </c>
      <c r="Y350" s="57">
        <f>VLOOKUP(raw!Y350,convert!$D$26:$E$31,2)</f>
        <v>100</v>
      </c>
      <c r="Z350" s="57">
        <f>VLOOKUP(raw!Z350,convert!$D$26:$E$31,2)</f>
        <v>0</v>
      </c>
      <c r="AA350" s="57">
        <f>VLOOKUP(raw!AA350,convert!$D$26:$E$31,2)</f>
        <v>75</v>
      </c>
      <c r="AB350" s="57">
        <f>VLOOKUP(raw!AB350,convert!$D$26:$E$31,2)</f>
        <v>75</v>
      </c>
      <c r="AC350" s="57">
        <f>VLOOKUP(raw!AC350,convert!$D$26:$E$31,2)</f>
        <v>0</v>
      </c>
      <c r="AD350" s="57">
        <f>VLOOKUP(raw!AD350,convert!$D$26:$E$31,2)</f>
        <v>100</v>
      </c>
      <c r="AE350" s="57" t="str">
        <f>VLOOKUP(raw!AE350,convert!$D$26:$E$31,2)</f>
        <v>.</v>
      </c>
      <c r="AF350" s="57">
        <f>VLOOKUP(raw!AF350,convert!$D$26:$E$31,2)</f>
        <v>25</v>
      </c>
      <c r="AG350" s="57">
        <f>VLOOKUP(raw!AG350,convert!$D$26:$E$31,2)</f>
        <v>100</v>
      </c>
      <c r="AH350" s="57">
        <f>VLOOKUP(raw!AH350,convert!$D$26:$E$31,2)</f>
        <v>25</v>
      </c>
      <c r="AI350" s="57">
        <f>VLOOKUP(raw!AI350,convert!$D$26:$E$31,2)</f>
        <v>25</v>
      </c>
      <c r="AJ350" s="57">
        <f>VLOOKUP(raw!AJ350,convert!$D$26:$E$31,2)</f>
        <v>100</v>
      </c>
      <c r="AK350" s="57">
        <f>VLOOKUP(raw!AK350,convert!$D$26:$E$31,2)</f>
        <v>100</v>
      </c>
      <c r="AL350" s="57">
        <f>VLOOKUP(raw!AL350,convert!$D$26:$E$31,2)</f>
        <v>100</v>
      </c>
      <c r="AM350" s="57">
        <f>VLOOKUP(raw!AM350,convert!$D$26:$E$31,2)</f>
        <v>0</v>
      </c>
      <c r="AN350" s="57"/>
      <c r="AO350" s="60">
        <f>IF(COUNT(score!AD350:AE350)=0,".",MIN(score!AD350:AE350))</f>
        <v>100</v>
      </c>
    </row>
    <row r="351" spans="1:41" x14ac:dyDescent="0.25">
      <c r="A351" s="58">
        <f>raw!$A351:$A351</f>
        <v>43348</v>
      </c>
      <c r="B351" s="59" t="str">
        <f>raw!$B351:$B351</f>
        <v>0009-0059</v>
      </c>
      <c r="C351" s="57">
        <f>VLOOKUP(raw!C351,convert!$D$26:$E$31,2)</f>
        <v>50</v>
      </c>
      <c r="D351" s="57">
        <f>VLOOKUP(raw!D351,convert!$A$13:$B$16,2)</f>
        <v>100</v>
      </c>
      <c r="E351" s="57">
        <f>VLOOKUP(raw!E351,convert!$A$13:$B$16,2)</f>
        <v>100</v>
      </c>
      <c r="F351" s="57">
        <f>VLOOKUP(raw!F351,convert!$A$8:$B$10,2)</f>
        <v>0</v>
      </c>
      <c r="G351" s="57">
        <f>VLOOKUP(raw!G351,convert!$A$8:$B$10,2)</f>
        <v>100</v>
      </c>
      <c r="H351" s="57">
        <f>VLOOKUP(raw!H351,convert!$A$8:$B$10,2)</f>
        <v>100</v>
      </c>
      <c r="I351" s="57">
        <f>VLOOKUP(raw!I351,convert!$A$8:$B$10,2)</f>
        <v>100</v>
      </c>
      <c r="J351" s="57">
        <f>VLOOKUP(raw!J351,convert!$D$26:$E$31,2)</f>
        <v>100</v>
      </c>
      <c r="K351" s="57">
        <f>VLOOKUP(raw!K351,convert!$D$34:$E$40,2)</f>
        <v>100</v>
      </c>
      <c r="L351" s="57">
        <f>VLOOKUP(raw!L351,convert!$D$34:$E$40,2)</f>
        <v>100</v>
      </c>
      <c r="M351" s="57">
        <f>VLOOKUP(raw!M351,convert!$A$34:$B$40,2)</f>
        <v>100</v>
      </c>
      <c r="N351" s="57">
        <f>VLOOKUP(raw!N351,convert!$A$26:$B$31,2)</f>
        <v>100</v>
      </c>
      <c r="O351" s="57">
        <f>VLOOKUP(raw!O351,convert!$A$26:$B$31,2)</f>
        <v>75</v>
      </c>
      <c r="P351" s="57">
        <f>VLOOKUP(raw!P351,convert!$A$26:$B$31,2)</f>
        <v>75</v>
      </c>
      <c r="Q351" s="57">
        <f>VLOOKUP(raw!Q351,convert!$A$26:$B$31,2)</f>
        <v>75</v>
      </c>
      <c r="R351" s="57">
        <f>VLOOKUP(raw!R351,convert!$A$26:$B$31,2)</f>
        <v>75</v>
      </c>
      <c r="S351" s="57">
        <f>VLOOKUP(raw!S351,convert!$D$26:$E$31,2)</f>
        <v>100</v>
      </c>
      <c r="T351" s="57">
        <f>VLOOKUP(raw!T351,convert!$D$26:$E$31,2)</f>
        <v>100</v>
      </c>
      <c r="U351" s="57">
        <f>VLOOKUP(raw!U351,convert!$D$26:$E$31,2)</f>
        <v>75</v>
      </c>
      <c r="V351" s="57">
        <f>VLOOKUP(raw!V351,convert!$D$26:$E$31,2)</f>
        <v>75</v>
      </c>
      <c r="W351" s="57">
        <f>VLOOKUP(raw!W351,convert!$D$26:$E$31,2)</f>
        <v>100</v>
      </c>
      <c r="X351" s="57">
        <f>VLOOKUP(raw!X351,convert!$D$26:$E$31,2)</f>
        <v>100</v>
      </c>
      <c r="Y351" s="57">
        <f>VLOOKUP(raw!Y351,convert!$D$26:$E$31,2)</f>
        <v>100</v>
      </c>
      <c r="Z351" s="57">
        <f>VLOOKUP(raw!Z351,convert!$D$26:$E$31,2)</f>
        <v>25</v>
      </c>
      <c r="AA351" s="57">
        <f>VLOOKUP(raw!AA351,convert!$D$26:$E$31,2)</f>
        <v>50</v>
      </c>
      <c r="AB351" s="57">
        <f>VLOOKUP(raw!AB351,convert!$D$26:$E$31,2)</f>
        <v>75</v>
      </c>
      <c r="AC351" s="57">
        <f>VLOOKUP(raw!AC351,convert!$D$26:$E$31,2)</f>
        <v>100</v>
      </c>
      <c r="AD351" s="57">
        <f>VLOOKUP(raw!AD351,convert!$D$26:$E$31,2)</f>
        <v>100</v>
      </c>
      <c r="AE351" s="57" t="str">
        <f>VLOOKUP(raw!AE351,convert!$D$26:$E$31,2)</f>
        <v>.</v>
      </c>
      <c r="AF351" s="57">
        <f>VLOOKUP(raw!AF351,convert!$D$26:$E$31,2)</f>
        <v>100</v>
      </c>
      <c r="AG351" s="57">
        <f>VLOOKUP(raw!AG351,convert!$D$26:$E$31,2)</f>
        <v>100</v>
      </c>
      <c r="AH351" s="57">
        <f>VLOOKUP(raw!AH351,convert!$D$26:$E$31,2)</f>
        <v>75</v>
      </c>
      <c r="AI351" s="57">
        <f>VLOOKUP(raw!AI351,convert!$D$26:$E$31,2)</f>
        <v>100</v>
      </c>
      <c r="AJ351" s="57">
        <f>VLOOKUP(raw!AJ351,convert!$D$26:$E$31,2)</f>
        <v>100</v>
      </c>
      <c r="AK351" s="57">
        <f>VLOOKUP(raw!AK351,convert!$D$26:$E$31,2)</f>
        <v>100</v>
      </c>
      <c r="AL351" s="57">
        <f>VLOOKUP(raw!AL351,convert!$D$26:$E$31,2)</f>
        <v>100</v>
      </c>
      <c r="AM351" s="57">
        <f>VLOOKUP(raw!AM351,convert!$D$26:$E$31,2)</f>
        <v>100</v>
      </c>
      <c r="AN351" s="57"/>
      <c r="AO351" s="60">
        <f>IF(COUNT(score!AD351:AE351)=0,".",MIN(score!AD351:AE351))</f>
        <v>100</v>
      </c>
    </row>
    <row r="352" spans="1:41" x14ac:dyDescent="0.25">
      <c r="A352" s="58">
        <f>raw!$A352:$A352</f>
        <v>43347</v>
      </c>
      <c r="B352" s="59" t="str">
        <f>raw!$B352:$B352</f>
        <v>0009-0060</v>
      </c>
      <c r="C352" s="57">
        <f>VLOOKUP(raw!C352,convert!$D$26:$E$31,2)</f>
        <v>25</v>
      </c>
      <c r="D352" s="57">
        <f>VLOOKUP(raw!D352,convert!$A$13:$B$16,2)</f>
        <v>0</v>
      </c>
      <c r="E352" s="57">
        <f>VLOOKUP(raw!E352,convert!$A$13:$B$16,2)</f>
        <v>0</v>
      </c>
      <c r="F352" s="57">
        <f>VLOOKUP(raw!F352,convert!$A$8:$B$10,2)</f>
        <v>0</v>
      </c>
      <c r="G352" s="57">
        <f>VLOOKUP(raw!G352,convert!$A$8:$B$10,2)</f>
        <v>0</v>
      </c>
      <c r="H352" s="57">
        <f>VLOOKUP(raw!H352,convert!$A$8:$B$10,2)</f>
        <v>0</v>
      </c>
      <c r="I352" s="57">
        <f>VLOOKUP(raw!I352,convert!$A$8:$B$10,2)</f>
        <v>0</v>
      </c>
      <c r="J352" s="57">
        <f>VLOOKUP(raw!J352,convert!$D$26:$E$31,2)</f>
        <v>25</v>
      </c>
      <c r="K352" s="57">
        <f>VLOOKUP(raw!K352,convert!$D$34:$E$40,2)</f>
        <v>40</v>
      </c>
      <c r="L352" s="57">
        <f>VLOOKUP(raw!L352,convert!$D$34:$E$40,2)</f>
        <v>40</v>
      </c>
      <c r="M352" s="57">
        <f>VLOOKUP(raw!M352,convert!$A$34:$B$40,2)</f>
        <v>20</v>
      </c>
      <c r="N352" s="57">
        <f>VLOOKUP(raw!N352,convert!$A$26:$B$31,2)</f>
        <v>25</v>
      </c>
      <c r="O352" s="57">
        <f>VLOOKUP(raw!O352,convert!$A$26:$B$31,2)</f>
        <v>0</v>
      </c>
      <c r="P352" s="57">
        <f>VLOOKUP(raw!P352,convert!$A$26:$B$31,2)</f>
        <v>0</v>
      </c>
      <c r="Q352" s="57">
        <f>VLOOKUP(raw!Q352,convert!$A$26:$B$31,2)</f>
        <v>0</v>
      </c>
      <c r="R352" s="57">
        <f>VLOOKUP(raw!R352,convert!$A$26:$B$31,2)</f>
        <v>0</v>
      </c>
      <c r="S352" s="57">
        <f>VLOOKUP(raw!S352,convert!$D$26:$E$31,2)</f>
        <v>25</v>
      </c>
      <c r="T352" s="57">
        <f>VLOOKUP(raw!T352,convert!$D$26:$E$31,2)</f>
        <v>100</v>
      </c>
      <c r="U352" s="57">
        <f>VLOOKUP(raw!U352,convert!$D$26:$E$31,2)</f>
        <v>50</v>
      </c>
      <c r="V352" s="57">
        <f>VLOOKUP(raw!V352,convert!$D$26:$E$31,2)</f>
        <v>75</v>
      </c>
      <c r="W352" s="57">
        <f>VLOOKUP(raw!W352,convert!$D$26:$E$31,2)</f>
        <v>50</v>
      </c>
      <c r="X352" s="57">
        <f>VLOOKUP(raw!X352,convert!$D$26:$E$31,2)</f>
        <v>75</v>
      </c>
      <c r="Y352" s="57">
        <f>VLOOKUP(raw!Y352,convert!$D$26:$E$31,2)</f>
        <v>0</v>
      </c>
      <c r="Z352" s="57">
        <f>VLOOKUP(raw!Z352,convert!$D$26:$E$31,2)</f>
        <v>50</v>
      </c>
      <c r="AA352" s="57">
        <f>VLOOKUP(raw!AA352,convert!$D$26:$E$31,2)</f>
        <v>25</v>
      </c>
      <c r="AB352" s="57">
        <f>VLOOKUP(raw!AB352,convert!$D$26:$E$31,2)</f>
        <v>50</v>
      </c>
      <c r="AC352" s="57">
        <f>VLOOKUP(raw!AC352,convert!$D$26:$E$31,2)</f>
        <v>0</v>
      </c>
      <c r="AD352" s="57">
        <f>VLOOKUP(raw!AD352,convert!$D$26:$E$31,2)</f>
        <v>100</v>
      </c>
      <c r="AE352" s="57" t="str">
        <f>VLOOKUP(raw!AE352,convert!$D$26:$E$31,2)</f>
        <v>.</v>
      </c>
      <c r="AF352" s="57">
        <f>VLOOKUP(raw!AF352,convert!$D$26:$E$31,2)</f>
        <v>0</v>
      </c>
      <c r="AG352" s="57">
        <f>VLOOKUP(raw!AG352,convert!$D$26:$E$31,2)</f>
        <v>75</v>
      </c>
      <c r="AH352" s="57">
        <f>VLOOKUP(raw!AH352,convert!$D$26:$E$31,2)</f>
        <v>0</v>
      </c>
      <c r="AI352" s="57">
        <f>VLOOKUP(raw!AI352,convert!$D$26:$E$31,2)</f>
        <v>25</v>
      </c>
      <c r="AJ352" s="57">
        <f>VLOOKUP(raw!AJ352,convert!$D$26:$E$31,2)</f>
        <v>100</v>
      </c>
      <c r="AK352" s="57">
        <f>VLOOKUP(raw!AK352,convert!$D$26:$E$31,2)</f>
        <v>25</v>
      </c>
      <c r="AL352" s="57">
        <f>VLOOKUP(raw!AL352,convert!$D$26:$E$31,2)</f>
        <v>0</v>
      </c>
      <c r="AM352" s="57">
        <f>VLOOKUP(raw!AM352,convert!$D$26:$E$31,2)</f>
        <v>25</v>
      </c>
      <c r="AN352" s="57"/>
      <c r="AO352" s="60">
        <f>IF(COUNT(score!AD352:AE352)=0,".",MIN(score!AD352:AE352))</f>
        <v>100</v>
      </c>
    </row>
    <row r="353" spans="1:41" x14ac:dyDescent="0.25">
      <c r="A353" s="58">
        <f>raw!$A353:$A353</f>
        <v>43347</v>
      </c>
      <c r="B353" s="59" t="str">
        <f>raw!$B353:$B353</f>
        <v>0009-0061</v>
      </c>
      <c r="C353" s="57">
        <f>VLOOKUP(raw!C353,convert!$D$26:$E$31,2)</f>
        <v>25</v>
      </c>
      <c r="D353" s="57">
        <f>VLOOKUP(raw!D353,convert!$A$13:$B$16,2)</f>
        <v>50</v>
      </c>
      <c r="E353" s="57">
        <f>VLOOKUP(raw!E353,convert!$A$13:$B$16,2)</f>
        <v>50</v>
      </c>
      <c r="F353" s="57">
        <f>VLOOKUP(raw!F353,convert!$A$8:$B$10,2)</f>
        <v>100</v>
      </c>
      <c r="G353" s="57">
        <f>VLOOKUP(raw!G353,convert!$A$8:$B$10,2)</f>
        <v>100</v>
      </c>
      <c r="H353" s="57">
        <f>VLOOKUP(raw!H353,convert!$A$8:$B$10,2)</f>
        <v>100</v>
      </c>
      <c r="I353" s="57">
        <f>VLOOKUP(raw!I353,convert!$A$8:$B$10,2)</f>
        <v>100</v>
      </c>
      <c r="J353" s="57">
        <f>VLOOKUP(raw!J353,convert!$D$26:$E$31,2)</f>
        <v>100</v>
      </c>
      <c r="K353" s="57">
        <f>VLOOKUP(raw!K353,convert!$D$34:$E$40,2)</f>
        <v>100</v>
      </c>
      <c r="L353" s="57">
        <f>VLOOKUP(raw!L353,convert!$D$34:$E$40,2)</f>
        <v>60</v>
      </c>
      <c r="M353" s="57">
        <f>VLOOKUP(raw!M353,convert!$A$34:$B$40,2)</f>
        <v>60</v>
      </c>
      <c r="N353" s="57">
        <f>VLOOKUP(raw!N353,convert!$A$26:$B$31,2)</f>
        <v>100</v>
      </c>
      <c r="O353" s="57">
        <f>VLOOKUP(raw!O353,convert!$A$26:$B$31,2)</f>
        <v>0</v>
      </c>
      <c r="P353" s="57">
        <f>VLOOKUP(raw!P353,convert!$A$26:$B$31,2)</f>
        <v>75</v>
      </c>
      <c r="Q353" s="57">
        <f>VLOOKUP(raw!Q353,convert!$A$26:$B$31,2)</f>
        <v>0</v>
      </c>
      <c r="R353" s="57">
        <f>VLOOKUP(raw!R353,convert!$A$26:$B$31,2)</f>
        <v>0</v>
      </c>
      <c r="S353" s="57">
        <f>VLOOKUP(raw!S353,convert!$D$26:$E$31,2)</f>
        <v>100</v>
      </c>
      <c r="T353" s="57">
        <f>VLOOKUP(raw!T353,convert!$D$26:$E$31,2)</f>
        <v>100</v>
      </c>
      <c r="U353" s="57">
        <f>VLOOKUP(raw!U353,convert!$D$26:$E$31,2)</f>
        <v>100</v>
      </c>
      <c r="V353" s="57">
        <f>VLOOKUP(raw!V353,convert!$D$26:$E$31,2)</f>
        <v>100</v>
      </c>
      <c r="W353" s="57">
        <f>VLOOKUP(raw!W353,convert!$D$26:$E$31,2)</f>
        <v>100</v>
      </c>
      <c r="X353" s="57">
        <f>VLOOKUP(raw!X353,convert!$D$26:$E$31,2)</f>
        <v>100</v>
      </c>
      <c r="Y353" s="57">
        <f>VLOOKUP(raw!Y353,convert!$D$26:$E$31,2)</f>
        <v>75</v>
      </c>
      <c r="Z353" s="57">
        <f>VLOOKUP(raw!Z353,convert!$D$26:$E$31,2)</f>
        <v>100</v>
      </c>
      <c r="AA353" s="57">
        <f>VLOOKUP(raw!AA353,convert!$D$26:$E$31,2)</f>
        <v>50</v>
      </c>
      <c r="AB353" s="57">
        <f>VLOOKUP(raw!AB353,convert!$D$26:$E$31,2)</f>
        <v>0</v>
      </c>
      <c r="AC353" s="57">
        <f>VLOOKUP(raw!AC353,convert!$D$26:$E$31,2)</f>
        <v>25</v>
      </c>
      <c r="AD353" s="57">
        <f>VLOOKUP(raw!AD353,convert!$D$26:$E$31,2)</f>
        <v>100</v>
      </c>
      <c r="AE353" s="57" t="str">
        <f>VLOOKUP(raw!AE353,convert!$D$26:$E$31,2)</f>
        <v>.</v>
      </c>
      <c r="AF353" s="57">
        <f>VLOOKUP(raw!AF353,convert!$D$26:$E$31,2)</f>
        <v>100</v>
      </c>
      <c r="AG353" s="57">
        <f>VLOOKUP(raw!AG353,convert!$D$26:$E$31,2)</f>
        <v>0</v>
      </c>
      <c r="AH353" s="57">
        <f>VLOOKUP(raw!AH353,convert!$D$26:$E$31,2)</f>
        <v>25</v>
      </c>
      <c r="AI353" s="57">
        <f>VLOOKUP(raw!AI353,convert!$D$26:$E$31,2)</f>
        <v>25</v>
      </c>
      <c r="AJ353" s="57">
        <f>VLOOKUP(raw!AJ353,convert!$D$26:$E$31,2)</f>
        <v>100</v>
      </c>
      <c r="AK353" s="57">
        <f>VLOOKUP(raw!AK353,convert!$D$26:$E$31,2)</f>
        <v>100</v>
      </c>
      <c r="AL353" s="57">
        <f>VLOOKUP(raw!AL353,convert!$D$26:$E$31,2)</f>
        <v>0</v>
      </c>
      <c r="AM353" s="57">
        <f>VLOOKUP(raw!AM353,convert!$D$26:$E$31,2)</f>
        <v>100</v>
      </c>
      <c r="AN353" s="57"/>
      <c r="AO353" s="60">
        <f>IF(COUNT(score!AD353:AE353)=0,".",MIN(score!AD353:AE353))</f>
        <v>100</v>
      </c>
    </row>
    <row r="354" spans="1:41" x14ac:dyDescent="0.25">
      <c r="A354" s="58">
        <f>raw!$A354:$A354</f>
        <v>43349</v>
      </c>
      <c r="B354" s="59" t="str">
        <f>raw!$B354:$B354</f>
        <v>0009-0062</v>
      </c>
      <c r="C354" s="57">
        <f>VLOOKUP(raw!C354,convert!$D$26:$E$31,2)</f>
        <v>50</v>
      </c>
      <c r="D354" s="57">
        <f>VLOOKUP(raw!D354,convert!$A$13:$B$16,2)</f>
        <v>50</v>
      </c>
      <c r="E354" s="57">
        <f>VLOOKUP(raw!E354,convert!$A$13:$B$16,2)</f>
        <v>50</v>
      </c>
      <c r="F354" s="57">
        <f>VLOOKUP(raw!F354,convert!$A$8:$B$10,2)</f>
        <v>100</v>
      </c>
      <c r="G354" s="57">
        <f>VLOOKUP(raw!G354,convert!$A$8:$B$10,2)</f>
        <v>0</v>
      </c>
      <c r="H354" s="57">
        <f>VLOOKUP(raw!H354,convert!$A$8:$B$10,2)</f>
        <v>100</v>
      </c>
      <c r="I354" s="57">
        <f>VLOOKUP(raw!I354,convert!$A$8:$B$10,2)</f>
        <v>100</v>
      </c>
      <c r="J354" s="57">
        <f>VLOOKUP(raw!J354,convert!$D$26:$E$31,2)</f>
        <v>100</v>
      </c>
      <c r="K354" s="57">
        <f>VLOOKUP(raw!K354,convert!$D$34:$E$40,2)</f>
        <v>80</v>
      </c>
      <c r="L354" s="57">
        <f>VLOOKUP(raw!L354,convert!$D$34:$E$40,2)</f>
        <v>60</v>
      </c>
      <c r="M354" s="57">
        <f>VLOOKUP(raw!M354,convert!$A$34:$B$40,2)</f>
        <v>60</v>
      </c>
      <c r="N354" s="57">
        <f>VLOOKUP(raw!N354,convert!$A$26:$B$31,2)</f>
        <v>50</v>
      </c>
      <c r="O354" s="57">
        <f>VLOOKUP(raw!O354,convert!$A$26:$B$31,2)</f>
        <v>0</v>
      </c>
      <c r="P354" s="57">
        <f>VLOOKUP(raw!P354,convert!$A$26:$B$31,2)</f>
        <v>0</v>
      </c>
      <c r="Q354" s="57">
        <f>VLOOKUP(raw!Q354,convert!$A$26:$B$31,2)</f>
        <v>0</v>
      </c>
      <c r="R354" s="57">
        <f>VLOOKUP(raw!R354,convert!$A$26:$B$31,2)</f>
        <v>0</v>
      </c>
      <c r="S354" s="57">
        <f>VLOOKUP(raw!S354,convert!$D$26:$E$31,2)</f>
        <v>25</v>
      </c>
      <c r="T354" s="57">
        <f>VLOOKUP(raw!T354,convert!$D$26:$E$31,2)</f>
        <v>100</v>
      </c>
      <c r="U354" s="57">
        <f>VLOOKUP(raw!U354,convert!$D$26:$E$31,2)</f>
        <v>100</v>
      </c>
      <c r="V354" s="57">
        <f>VLOOKUP(raw!V354,convert!$D$26:$E$31,2)</f>
        <v>0</v>
      </c>
      <c r="W354" s="57">
        <f>VLOOKUP(raw!W354,convert!$D$26:$E$31,2)</f>
        <v>100</v>
      </c>
      <c r="X354" s="57">
        <f>VLOOKUP(raw!X354,convert!$D$26:$E$31,2)</f>
        <v>25</v>
      </c>
      <c r="Y354" s="57">
        <f>VLOOKUP(raw!Y354,convert!$D$26:$E$31,2)</f>
        <v>100</v>
      </c>
      <c r="Z354" s="57">
        <f>VLOOKUP(raw!Z354,convert!$D$26:$E$31,2)</f>
        <v>100</v>
      </c>
      <c r="AA354" s="57">
        <f>VLOOKUP(raw!AA354,convert!$D$26:$E$31,2)</f>
        <v>75</v>
      </c>
      <c r="AB354" s="57">
        <f>VLOOKUP(raw!AB354,convert!$D$26:$E$31,2)</f>
        <v>50</v>
      </c>
      <c r="AC354" s="57">
        <f>VLOOKUP(raw!AC354,convert!$D$26:$E$31,2)</f>
        <v>75</v>
      </c>
      <c r="AD354" s="57">
        <f>VLOOKUP(raw!AD354,convert!$D$26:$E$31,2)</f>
        <v>100</v>
      </c>
      <c r="AE354" s="57" t="str">
        <f>VLOOKUP(raw!AE354,convert!$D$26:$E$31,2)</f>
        <v>.</v>
      </c>
      <c r="AF354" s="57">
        <f>VLOOKUP(raw!AF354,convert!$D$26:$E$31,2)</f>
        <v>100</v>
      </c>
      <c r="AG354" s="57">
        <f>VLOOKUP(raw!AG354,convert!$D$26:$E$31,2)</f>
        <v>100</v>
      </c>
      <c r="AH354" s="57">
        <f>VLOOKUP(raw!AH354,convert!$D$26:$E$31,2)</f>
        <v>25</v>
      </c>
      <c r="AI354" s="57">
        <f>VLOOKUP(raw!AI354,convert!$D$26:$E$31,2)</f>
        <v>0</v>
      </c>
      <c r="AJ354" s="57">
        <f>VLOOKUP(raw!AJ354,convert!$D$26:$E$31,2)</f>
        <v>100</v>
      </c>
      <c r="AK354" s="57">
        <f>VLOOKUP(raw!AK354,convert!$D$26:$E$31,2)</f>
        <v>25</v>
      </c>
      <c r="AL354" s="57">
        <f>VLOOKUP(raw!AL354,convert!$D$26:$E$31,2)</f>
        <v>25</v>
      </c>
      <c r="AM354" s="57">
        <f>VLOOKUP(raw!AM354,convert!$D$26:$E$31,2)</f>
        <v>0</v>
      </c>
      <c r="AN354" s="57"/>
      <c r="AO354" s="60">
        <f>IF(COUNT(score!AD354:AE354)=0,".",MIN(score!AD354:AE354))</f>
        <v>100</v>
      </c>
    </row>
    <row r="355" spans="1:41" x14ac:dyDescent="0.25">
      <c r="A355" s="58">
        <f>raw!$A355:$A355</f>
        <v>43356</v>
      </c>
      <c r="B355" s="59" t="str">
        <f>raw!$B355:$B355</f>
        <v>0009-0064</v>
      </c>
      <c r="C355" s="57">
        <f>VLOOKUP(raw!C355,convert!$D$26:$E$31,2)</f>
        <v>50</v>
      </c>
      <c r="D355" s="57">
        <f>VLOOKUP(raw!D355,convert!$A$13:$B$16,2)</f>
        <v>50</v>
      </c>
      <c r="E355" s="57">
        <f>VLOOKUP(raw!E355,convert!$A$13:$B$16,2)</f>
        <v>50</v>
      </c>
      <c r="F355" s="57">
        <f>VLOOKUP(raw!F355,convert!$A$8:$B$10,2)</f>
        <v>100</v>
      </c>
      <c r="G355" s="57">
        <f>VLOOKUP(raw!G355,convert!$A$8:$B$10,2)</f>
        <v>100</v>
      </c>
      <c r="H355" s="57">
        <f>VLOOKUP(raw!H355,convert!$A$8:$B$10,2)</f>
        <v>100</v>
      </c>
      <c r="I355" s="57">
        <f>VLOOKUP(raw!I355,convert!$A$8:$B$10,2)</f>
        <v>100</v>
      </c>
      <c r="J355" s="57">
        <f>VLOOKUP(raw!J355,convert!$D$26:$E$31,2)</f>
        <v>100</v>
      </c>
      <c r="K355" s="57">
        <f>VLOOKUP(raw!K355,convert!$D$34:$E$40,2)</f>
        <v>100</v>
      </c>
      <c r="L355" s="57">
        <f>VLOOKUP(raw!L355,convert!$D$34:$E$40,2)</f>
        <v>100</v>
      </c>
      <c r="M355" s="57">
        <f>VLOOKUP(raw!M355,convert!$A$34:$B$40,2)</f>
        <v>100</v>
      </c>
      <c r="N355" s="57">
        <f>VLOOKUP(raw!N355,convert!$A$26:$B$31,2)</f>
        <v>100</v>
      </c>
      <c r="O355" s="57">
        <f>VLOOKUP(raw!O355,convert!$A$26:$B$31,2)</f>
        <v>75</v>
      </c>
      <c r="P355" s="57">
        <f>VLOOKUP(raw!P355,convert!$A$26:$B$31,2)</f>
        <v>75</v>
      </c>
      <c r="Q355" s="57">
        <f>VLOOKUP(raw!Q355,convert!$A$26:$B$31,2)</f>
        <v>75</v>
      </c>
      <c r="R355" s="57">
        <f>VLOOKUP(raw!R355,convert!$A$26:$B$31,2)</f>
        <v>75</v>
      </c>
      <c r="S355" s="57">
        <f>VLOOKUP(raw!S355,convert!$D$26:$E$31,2)</f>
        <v>100</v>
      </c>
      <c r="T355" s="57">
        <f>VLOOKUP(raw!T355,convert!$D$26:$E$31,2)</f>
        <v>100</v>
      </c>
      <c r="U355" s="57">
        <f>VLOOKUP(raw!U355,convert!$D$26:$E$31,2)</f>
        <v>100</v>
      </c>
      <c r="V355" s="57">
        <f>VLOOKUP(raw!V355,convert!$D$26:$E$31,2)</f>
        <v>100</v>
      </c>
      <c r="W355" s="57">
        <f>VLOOKUP(raw!W355,convert!$D$26:$E$31,2)</f>
        <v>100</v>
      </c>
      <c r="X355" s="57">
        <f>VLOOKUP(raw!X355,convert!$D$26:$E$31,2)</f>
        <v>100</v>
      </c>
      <c r="Y355" s="57">
        <f>VLOOKUP(raw!Y355,convert!$D$26:$E$31,2)</f>
        <v>100</v>
      </c>
      <c r="Z355" s="57">
        <f>VLOOKUP(raw!Z355,convert!$D$26:$E$31,2)</f>
        <v>100</v>
      </c>
      <c r="AA355" s="57">
        <f>VLOOKUP(raw!AA355,convert!$D$26:$E$31,2)</f>
        <v>100</v>
      </c>
      <c r="AB355" s="57">
        <f>VLOOKUP(raw!AB355,convert!$D$26:$E$31,2)</f>
        <v>100</v>
      </c>
      <c r="AC355" s="57">
        <f>VLOOKUP(raw!AC355,convert!$D$26:$E$31,2)</f>
        <v>100</v>
      </c>
      <c r="AD355" s="57">
        <f>VLOOKUP(raw!AD355,convert!$D$26:$E$31,2)</f>
        <v>100</v>
      </c>
      <c r="AE355" s="57" t="str">
        <f>VLOOKUP(raw!AE355,convert!$D$26:$E$31,2)</f>
        <v>.</v>
      </c>
      <c r="AF355" s="57">
        <f>VLOOKUP(raw!AF355,convert!$D$26:$E$31,2)</f>
        <v>100</v>
      </c>
      <c r="AG355" s="57">
        <f>VLOOKUP(raw!AG355,convert!$D$26:$E$31,2)</f>
        <v>100</v>
      </c>
      <c r="AH355" s="57">
        <f>VLOOKUP(raw!AH355,convert!$D$26:$E$31,2)</f>
        <v>100</v>
      </c>
      <c r="AI355" s="57">
        <f>VLOOKUP(raw!AI355,convert!$D$26:$E$31,2)</f>
        <v>100</v>
      </c>
      <c r="AJ355" s="57">
        <f>VLOOKUP(raw!AJ355,convert!$D$26:$E$31,2)</f>
        <v>100</v>
      </c>
      <c r="AK355" s="57">
        <f>VLOOKUP(raw!AK355,convert!$D$26:$E$31,2)</f>
        <v>100</v>
      </c>
      <c r="AL355" s="57">
        <f>VLOOKUP(raw!AL355,convert!$D$26:$E$31,2)</f>
        <v>100</v>
      </c>
      <c r="AM355" s="57">
        <f>VLOOKUP(raw!AM355,convert!$D$26:$E$31,2)</f>
        <v>100</v>
      </c>
      <c r="AN355" s="57"/>
      <c r="AO355" s="60">
        <f>IF(COUNT(score!AD355:AE355)=0,".",MIN(score!AD355:AE355))</f>
        <v>100</v>
      </c>
    </row>
    <row r="356" spans="1:41" x14ac:dyDescent="0.25">
      <c r="A356" s="58">
        <f>raw!$A356:$A356</f>
        <v>43335</v>
      </c>
      <c r="B356" s="59" t="str">
        <f>raw!$B356:$B356</f>
        <v>0009-0066</v>
      </c>
      <c r="C356" s="57">
        <f>VLOOKUP(raw!C356,convert!$D$26:$E$31,2)</f>
        <v>50</v>
      </c>
      <c r="D356" s="57">
        <f>VLOOKUP(raw!D356,convert!$A$13:$B$16,2)</f>
        <v>100</v>
      </c>
      <c r="E356" s="57">
        <f>VLOOKUP(raw!E356,convert!$A$13:$B$16,2)</f>
        <v>100</v>
      </c>
      <c r="F356" s="57">
        <f>VLOOKUP(raw!F356,convert!$A$8:$B$10,2)</f>
        <v>100</v>
      </c>
      <c r="G356" s="57">
        <f>VLOOKUP(raw!G356,convert!$A$8:$B$10,2)</f>
        <v>100</v>
      </c>
      <c r="H356" s="57">
        <f>VLOOKUP(raw!H356,convert!$A$8:$B$10,2)</f>
        <v>100</v>
      </c>
      <c r="I356" s="57">
        <f>VLOOKUP(raw!I356,convert!$A$8:$B$10,2)</f>
        <v>100</v>
      </c>
      <c r="J356" s="57">
        <f>VLOOKUP(raw!J356,convert!$D$26:$E$31,2)</f>
        <v>100</v>
      </c>
      <c r="K356" s="57">
        <f>VLOOKUP(raw!K356,convert!$D$34:$E$40,2)</f>
        <v>100</v>
      </c>
      <c r="L356" s="57">
        <f>VLOOKUP(raw!L356,convert!$D$34:$E$40,2)</f>
        <v>100</v>
      </c>
      <c r="M356" s="57">
        <f>VLOOKUP(raw!M356,convert!$A$34:$B$40,2)</f>
        <v>100</v>
      </c>
      <c r="N356" s="57">
        <f>VLOOKUP(raw!N356,convert!$A$26:$B$31,2)</f>
        <v>100</v>
      </c>
      <c r="O356" s="57">
        <f>VLOOKUP(raw!O356,convert!$A$26:$B$31,2)</f>
        <v>100</v>
      </c>
      <c r="P356" s="57">
        <f>VLOOKUP(raw!P356,convert!$A$26:$B$31,2)</f>
        <v>25</v>
      </c>
      <c r="Q356" s="57">
        <f>VLOOKUP(raw!Q356,convert!$A$26:$B$31,2)</f>
        <v>100</v>
      </c>
      <c r="R356" s="57">
        <f>VLOOKUP(raw!R356,convert!$A$26:$B$31,2)</f>
        <v>25</v>
      </c>
      <c r="S356" s="57">
        <f>VLOOKUP(raw!S356,convert!$D$26:$E$31,2)</f>
        <v>100</v>
      </c>
      <c r="T356" s="57">
        <f>VLOOKUP(raw!T356,convert!$D$26:$E$31,2)</f>
        <v>100</v>
      </c>
      <c r="U356" s="57">
        <f>VLOOKUP(raw!U356,convert!$D$26:$E$31,2)</f>
        <v>100</v>
      </c>
      <c r="V356" s="57">
        <f>VLOOKUP(raw!V356,convert!$D$26:$E$31,2)</f>
        <v>75</v>
      </c>
      <c r="W356" s="57">
        <f>VLOOKUP(raw!W356,convert!$D$26:$E$31,2)</f>
        <v>100</v>
      </c>
      <c r="X356" s="57">
        <f>VLOOKUP(raw!X356,convert!$D$26:$E$31,2)</f>
        <v>100</v>
      </c>
      <c r="Y356" s="57">
        <f>VLOOKUP(raw!Y356,convert!$D$26:$E$31,2)</f>
        <v>100</v>
      </c>
      <c r="Z356" s="57">
        <f>VLOOKUP(raw!Z356,convert!$D$26:$E$31,2)</f>
        <v>100</v>
      </c>
      <c r="AA356" s="57">
        <f>VLOOKUP(raw!AA356,convert!$D$26:$E$31,2)</f>
        <v>100</v>
      </c>
      <c r="AB356" s="57">
        <f>VLOOKUP(raw!AB356,convert!$D$26:$E$31,2)</f>
        <v>75</v>
      </c>
      <c r="AC356" s="57">
        <f>VLOOKUP(raw!AC356,convert!$D$26:$E$31,2)</f>
        <v>100</v>
      </c>
      <c r="AD356" s="57">
        <f>VLOOKUP(raw!AD356,convert!$D$26:$E$31,2)</f>
        <v>100</v>
      </c>
      <c r="AE356" s="57" t="str">
        <f>VLOOKUP(raw!AE356,convert!$D$26:$E$31,2)</f>
        <v>.</v>
      </c>
      <c r="AF356" s="57">
        <f>VLOOKUP(raw!AF356,convert!$D$26:$E$31,2)</f>
        <v>100</v>
      </c>
      <c r="AG356" s="57">
        <f>VLOOKUP(raw!AG356,convert!$D$26:$E$31,2)</f>
        <v>100</v>
      </c>
      <c r="AH356" s="57">
        <f>VLOOKUP(raw!AH356,convert!$D$26:$E$31,2)</f>
        <v>100</v>
      </c>
      <c r="AI356" s="57">
        <f>VLOOKUP(raw!AI356,convert!$D$26:$E$31,2)</f>
        <v>100</v>
      </c>
      <c r="AJ356" s="57">
        <f>VLOOKUP(raw!AJ356,convert!$D$26:$E$31,2)</f>
        <v>100</v>
      </c>
      <c r="AK356" s="57">
        <f>VLOOKUP(raw!AK356,convert!$D$26:$E$31,2)</f>
        <v>100</v>
      </c>
      <c r="AL356" s="57">
        <f>VLOOKUP(raw!AL356,convert!$D$26:$E$31,2)</f>
        <v>100</v>
      </c>
      <c r="AM356" s="57">
        <f>VLOOKUP(raw!AM356,convert!$D$26:$E$31,2)</f>
        <v>100</v>
      </c>
      <c r="AN356" s="57"/>
      <c r="AO356" s="60">
        <f>IF(COUNT(score!AD356:AE356)=0,".",MIN(score!AD356:AE356))</f>
        <v>100</v>
      </c>
    </row>
    <row r="357" spans="1:41" x14ac:dyDescent="0.25">
      <c r="A357" s="58">
        <f>raw!$A357:$A357</f>
        <v>43349</v>
      </c>
      <c r="B357" s="59" t="str">
        <f>raw!$B357:$B357</f>
        <v>0009-0069</v>
      </c>
      <c r="C357" s="57">
        <f>VLOOKUP(raw!C357,convert!$D$26:$E$31,2)</f>
        <v>25</v>
      </c>
      <c r="D357" s="57">
        <f>VLOOKUP(raw!D357,convert!$A$13:$B$16,2)</f>
        <v>0</v>
      </c>
      <c r="E357" s="57">
        <f>VLOOKUP(raw!E357,convert!$A$13:$B$16,2)</f>
        <v>0</v>
      </c>
      <c r="F357" s="57">
        <f>VLOOKUP(raw!F357,convert!$A$8:$B$10,2)</f>
        <v>0</v>
      </c>
      <c r="G357" s="57">
        <f>VLOOKUP(raw!G357,convert!$A$8:$B$10,2)</f>
        <v>0</v>
      </c>
      <c r="H357" s="57">
        <f>VLOOKUP(raw!H357,convert!$A$8:$B$10,2)</f>
        <v>100</v>
      </c>
      <c r="I357" s="57">
        <f>VLOOKUP(raw!I357,convert!$A$8:$B$10,2)</f>
        <v>100</v>
      </c>
      <c r="J357" s="57">
        <f>VLOOKUP(raw!J357,convert!$D$26:$E$31,2)</f>
        <v>100</v>
      </c>
      <c r="K357" s="57">
        <f>VLOOKUP(raw!K357,convert!$D$34:$E$40,2)</f>
        <v>80</v>
      </c>
      <c r="L357" s="57">
        <f>VLOOKUP(raw!L357,convert!$D$34:$E$40,2)</f>
        <v>60</v>
      </c>
      <c r="M357" s="57">
        <f>VLOOKUP(raw!M357,convert!$A$34:$B$40,2)</f>
        <v>60</v>
      </c>
      <c r="N357" s="57">
        <f>VLOOKUP(raw!N357,convert!$A$26:$B$31,2)</f>
        <v>100</v>
      </c>
      <c r="O357" s="57">
        <f>VLOOKUP(raw!O357,convert!$A$26:$B$31,2)</f>
        <v>0</v>
      </c>
      <c r="P357" s="57">
        <f>VLOOKUP(raw!P357,convert!$A$26:$B$31,2)</f>
        <v>0</v>
      </c>
      <c r="Q357" s="57">
        <f>VLOOKUP(raw!Q357,convert!$A$26:$B$31,2)</f>
        <v>0</v>
      </c>
      <c r="R357" s="57">
        <f>VLOOKUP(raw!R357,convert!$A$26:$B$31,2)</f>
        <v>100</v>
      </c>
      <c r="S357" s="57">
        <f>VLOOKUP(raw!S357,convert!$D$26:$E$31,2)</f>
        <v>100</v>
      </c>
      <c r="T357" s="57">
        <f>VLOOKUP(raw!T357,convert!$D$26:$E$31,2)</f>
        <v>100</v>
      </c>
      <c r="U357" s="57">
        <f>VLOOKUP(raw!U357,convert!$D$26:$E$31,2)</f>
        <v>0</v>
      </c>
      <c r="V357" s="57">
        <f>VLOOKUP(raw!V357,convert!$D$26:$E$31,2)</f>
        <v>100</v>
      </c>
      <c r="W357" s="57">
        <f>VLOOKUP(raw!W357,convert!$D$26:$E$31,2)</f>
        <v>100</v>
      </c>
      <c r="X357" s="57">
        <f>VLOOKUP(raw!X357,convert!$D$26:$E$31,2)</f>
        <v>50</v>
      </c>
      <c r="Y357" s="57">
        <f>VLOOKUP(raw!Y357,convert!$D$26:$E$31,2)</f>
        <v>100</v>
      </c>
      <c r="Z357" s="57">
        <f>VLOOKUP(raw!Z357,convert!$D$26:$E$31,2)</f>
        <v>100</v>
      </c>
      <c r="AA357" s="57">
        <f>VLOOKUP(raw!AA357,convert!$D$26:$E$31,2)</f>
        <v>50</v>
      </c>
      <c r="AB357" s="57">
        <f>VLOOKUP(raw!AB357,convert!$D$26:$E$31,2)</f>
        <v>100</v>
      </c>
      <c r="AC357" s="57">
        <f>VLOOKUP(raw!AC357,convert!$D$26:$E$31,2)</f>
        <v>25</v>
      </c>
      <c r="AD357" s="57">
        <f>VLOOKUP(raw!AD357,convert!$D$26:$E$31,2)</f>
        <v>100</v>
      </c>
      <c r="AE357" s="57" t="str">
        <f>VLOOKUP(raw!AE357,convert!$D$26:$E$31,2)</f>
        <v>.</v>
      </c>
      <c r="AF357" s="57">
        <f>VLOOKUP(raw!AF357,convert!$D$26:$E$31,2)</f>
        <v>0</v>
      </c>
      <c r="AG357" s="57">
        <f>VLOOKUP(raw!AG357,convert!$D$26:$E$31,2)</f>
        <v>100</v>
      </c>
      <c r="AH357" s="57">
        <f>VLOOKUP(raw!AH357,convert!$D$26:$E$31,2)</f>
        <v>25</v>
      </c>
      <c r="AI357" s="57">
        <f>VLOOKUP(raw!AI357,convert!$D$26:$E$31,2)</f>
        <v>25</v>
      </c>
      <c r="AJ357" s="57">
        <f>VLOOKUP(raw!AJ357,convert!$D$26:$E$31,2)</f>
        <v>100</v>
      </c>
      <c r="AK357" s="57">
        <f>VLOOKUP(raw!AK357,convert!$D$26:$E$31,2)</f>
        <v>100</v>
      </c>
      <c r="AL357" s="57">
        <f>VLOOKUP(raw!AL357,convert!$D$26:$E$31,2)</f>
        <v>25</v>
      </c>
      <c r="AM357" s="57">
        <f>VLOOKUP(raw!AM357,convert!$D$26:$E$31,2)</f>
        <v>50</v>
      </c>
      <c r="AN357" s="57"/>
      <c r="AO357" s="60">
        <f>IF(COUNT(score!AD357:AE357)=0,".",MIN(score!AD357:AE357))</f>
        <v>100</v>
      </c>
    </row>
    <row r="358" spans="1:41" x14ac:dyDescent="0.25">
      <c r="A358" s="58">
        <f>raw!$A358:$A358</f>
        <v>43347</v>
      </c>
      <c r="B358" s="59" t="str">
        <f>raw!$B358:$B358</f>
        <v>0009-0071</v>
      </c>
      <c r="C358" s="57">
        <f>VLOOKUP(raw!C358,convert!$D$26:$E$31,2)</f>
        <v>75</v>
      </c>
      <c r="D358" s="57">
        <f>VLOOKUP(raw!D358,convert!$A$13:$B$16,2)</f>
        <v>0</v>
      </c>
      <c r="E358" s="57">
        <f>VLOOKUP(raw!E358,convert!$A$13:$B$16,2)</f>
        <v>0</v>
      </c>
      <c r="F358" s="57">
        <f>VLOOKUP(raw!F358,convert!$A$8:$B$10,2)</f>
        <v>0</v>
      </c>
      <c r="G358" s="57">
        <f>VLOOKUP(raw!G358,convert!$A$8:$B$10,2)</f>
        <v>0</v>
      </c>
      <c r="H358" s="57">
        <f>VLOOKUP(raw!H358,convert!$A$8:$B$10,2)</f>
        <v>0</v>
      </c>
      <c r="I358" s="57">
        <f>VLOOKUP(raw!I358,convert!$A$8:$B$10,2)</f>
        <v>0</v>
      </c>
      <c r="J358" s="57">
        <f>VLOOKUP(raw!J358,convert!$D$26:$E$31,2)</f>
        <v>50</v>
      </c>
      <c r="K358" s="57">
        <f>VLOOKUP(raw!K358,convert!$D$34:$E$40,2)</f>
        <v>0</v>
      </c>
      <c r="L358" s="57">
        <f>VLOOKUP(raw!L358,convert!$D$34:$E$40,2)</f>
        <v>0</v>
      </c>
      <c r="M358" s="57">
        <f>VLOOKUP(raw!M358,convert!$A$34:$B$40,2)</f>
        <v>20</v>
      </c>
      <c r="N358" s="57">
        <f>VLOOKUP(raw!N358,convert!$A$26:$B$31,2)</f>
        <v>100</v>
      </c>
      <c r="O358" s="57">
        <f>VLOOKUP(raw!O358,convert!$A$26:$B$31,2)</f>
        <v>100</v>
      </c>
      <c r="P358" s="57">
        <f>VLOOKUP(raw!P358,convert!$A$26:$B$31,2)</f>
        <v>100</v>
      </c>
      <c r="Q358" s="57">
        <f>VLOOKUP(raw!Q358,convert!$A$26:$B$31,2)</f>
        <v>100</v>
      </c>
      <c r="R358" s="57">
        <f>VLOOKUP(raw!R358,convert!$A$26:$B$31,2)</f>
        <v>100</v>
      </c>
      <c r="S358" s="57">
        <f>VLOOKUP(raw!S358,convert!$D$26:$E$31,2)</f>
        <v>25</v>
      </c>
      <c r="T358" s="57">
        <f>VLOOKUP(raw!T358,convert!$D$26:$E$31,2)</f>
        <v>100</v>
      </c>
      <c r="U358" s="57">
        <f>VLOOKUP(raw!U358,convert!$D$26:$E$31,2)</f>
        <v>100</v>
      </c>
      <c r="V358" s="57">
        <f>VLOOKUP(raw!V358,convert!$D$26:$E$31,2)</f>
        <v>75</v>
      </c>
      <c r="W358" s="57">
        <f>VLOOKUP(raw!W358,convert!$D$26:$E$31,2)</f>
        <v>100</v>
      </c>
      <c r="X358" s="57">
        <f>VLOOKUP(raw!X358,convert!$D$26:$E$31,2)</f>
        <v>100</v>
      </c>
      <c r="Y358" s="57">
        <f>VLOOKUP(raw!Y358,convert!$D$26:$E$31,2)</f>
        <v>100</v>
      </c>
      <c r="Z358" s="57">
        <f>VLOOKUP(raw!Z358,convert!$D$26:$E$31,2)</f>
        <v>50</v>
      </c>
      <c r="AA358" s="57">
        <f>VLOOKUP(raw!AA358,convert!$D$26:$E$31,2)</f>
        <v>25</v>
      </c>
      <c r="AB358" s="57">
        <f>VLOOKUP(raw!AB358,convert!$D$26:$E$31,2)</f>
        <v>100</v>
      </c>
      <c r="AC358" s="57">
        <f>VLOOKUP(raw!AC358,convert!$D$26:$E$31,2)</f>
        <v>100</v>
      </c>
      <c r="AD358" s="57">
        <f>VLOOKUP(raw!AD358,convert!$D$26:$E$31,2)</f>
        <v>100</v>
      </c>
      <c r="AE358" s="57" t="str">
        <f>VLOOKUP(raw!AE358,convert!$D$26:$E$31,2)</f>
        <v>.</v>
      </c>
      <c r="AF358" s="57">
        <f>VLOOKUP(raw!AF358,convert!$D$26:$E$31,2)</f>
        <v>100</v>
      </c>
      <c r="AG358" s="57">
        <f>VLOOKUP(raw!AG358,convert!$D$26:$E$31,2)</f>
        <v>100</v>
      </c>
      <c r="AH358" s="57">
        <f>VLOOKUP(raw!AH358,convert!$D$26:$E$31,2)</f>
        <v>100</v>
      </c>
      <c r="AI358" s="57">
        <f>VLOOKUP(raw!AI358,convert!$D$26:$E$31,2)</f>
        <v>100</v>
      </c>
      <c r="AJ358" s="57">
        <f>VLOOKUP(raw!AJ358,convert!$D$26:$E$31,2)</f>
        <v>100</v>
      </c>
      <c r="AK358" s="57">
        <f>VLOOKUP(raw!AK358,convert!$D$26:$E$31,2)</f>
        <v>100</v>
      </c>
      <c r="AL358" s="57">
        <f>VLOOKUP(raw!AL358,convert!$D$26:$E$31,2)</f>
        <v>50</v>
      </c>
      <c r="AM358" s="57">
        <f>VLOOKUP(raw!AM358,convert!$D$26:$E$31,2)</f>
        <v>100</v>
      </c>
      <c r="AN358" s="57"/>
      <c r="AO358" s="60">
        <f>IF(COUNT(score!AD358:AE358)=0,".",MIN(score!AD358:AE358))</f>
        <v>100</v>
      </c>
    </row>
    <row r="359" spans="1:41" x14ac:dyDescent="0.25">
      <c r="A359" s="58">
        <f>raw!$A359:$A359</f>
        <v>43347</v>
      </c>
      <c r="B359" s="59" t="str">
        <f>raw!$B359:$B359</f>
        <v>0009-0072</v>
      </c>
      <c r="C359" s="57">
        <f>VLOOKUP(raw!C359,convert!$D$26:$E$31,2)</f>
        <v>25</v>
      </c>
      <c r="D359" s="57">
        <f>VLOOKUP(raw!D359,convert!$A$13:$B$16,2)</f>
        <v>0</v>
      </c>
      <c r="E359" s="57">
        <f>VLOOKUP(raw!E359,convert!$A$13:$B$16,2)</f>
        <v>0</v>
      </c>
      <c r="F359" s="57">
        <f>VLOOKUP(raw!F359,convert!$A$8:$B$10,2)</f>
        <v>100</v>
      </c>
      <c r="G359" s="57">
        <f>VLOOKUP(raw!G359,convert!$A$8:$B$10,2)</f>
        <v>100</v>
      </c>
      <c r="H359" s="57">
        <f>VLOOKUP(raw!H359,convert!$A$8:$B$10,2)</f>
        <v>100</v>
      </c>
      <c r="I359" s="57">
        <f>VLOOKUP(raw!I359,convert!$A$8:$B$10,2)</f>
        <v>100</v>
      </c>
      <c r="J359" s="57">
        <f>VLOOKUP(raw!J359,convert!$D$26:$E$31,2)</f>
        <v>100</v>
      </c>
      <c r="K359" s="57">
        <f>VLOOKUP(raw!K359,convert!$D$34:$E$40,2)</f>
        <v>100</v>
      </c>
      <c r="L359" s="57">
        <f>VLOOKUP(raw!L359,convert!$D$34:$E$40,2)</f>
        <v>100</v>
      </c>
      <c r="M359" s="57">
        <f>VLOOKUP(raw!M359,convert!$A$34:$B$40,2)</f>
        <v>100</v>
      </c>
      <c r="N359" s="57">
        <f>VLOOKUP(raw!N359,convert!$A$26:$B$31,2)</f>
        <v>100</v>
      </c>
      <c r="O359" s="57">
        <f>VLOOKUP(raw!O359,convert!$A$26:$B$31,2)</f>
        <v>75</v>
      </c>
      <c r="P359" s="57">
        <f>VLOOKUP(raw!P359,convert!$A$26:$B$31,2)</f>
        <v>75</v>
      </c>
      <c r="Q359" s="57">
        <f>VLOOKUP(raw!Q359,convert!$A$26:$B$31,2)</f>
        <v>75</v>
      </c>
      <c r="R359" s="57">
        <f>VLOOKUP(raw!R359,convert!$A$26:$B$31,2)</f>
        <v>0</v>
      </c>
      <c r="S359" s="57">
        <f>VLOOKUP(raw!S359,convert!$D$26:$E$31,2)</f>
        <v>100</v>
      </c>
      <c r="T359" s="57">
        <f>VLOOKUP(raw!T359,convert!$D$26:$E$31,2)</f>
        <v>50</v>
      </c>
      <c r="U359" s="57">
        <f>VLOOKUP(raw!U359,convert!$D$26:$E$31,2)</f>
        <v>25</v>
      </c>
      <c r="V359" s="57">
        <f>VLOOKUP(raw!V359,convert!$D$26:$E$31,2)</f>
        <v>100</v>
      </c>
      <c r="W359" s="57">
        <f>VLOOKUP(raw!W359,convert!$D$26:$E$31,2)</f>
        <v>100</v>
      </c>
      <c r="X359" s="57">
        <f>VLOOKUP(raw!X359,convert!$D$26:$E$31,2)</f>
        <v>50</v>
      </c>
      <c r="Y359" s="57">
        <f>VLOOKUP(raw!Y359,convert!$D$26:$E$31,2)</f>
        <v>100</v>
      </c>
      <c r="Z359" s="57">
        <f>VLOOKUP(raw!Z359,convert!$D$26:$E$31,2)</f>
        <v>100</v>
      </c>
      <c r="AA359" s="57">
        <f>VLOOKUP(raw!AA359,convert!$D$26:$E$31,2)</f>
        <v>100</v>
      </c>
      <c r="AB359" s="57">
        <f>VLOOKUP(raw!AB359,convert!$D$26:$E$31,2)</f>
        <v>25</v>
      </c>
      <c r="AC359" s="57">
        <f>VLOOKUP(raw!AC359,convert!$D$26:$E$31,2)</f>
        <v>100</v>
      </c>
      <c r="AD359" s="57">
        <f>VLOOKUP(raw!AD359,convert!$D$26:$E$31,2)</f>
        <v>100</v>
      </c>
      <c r="AE359" s="57" t="str">
        <f>VLOOKUP(raw!AE359,convert!$D$26:$E$31,2)</f>
        <v>.</v>
      </c>
      <c r="AF359" s="57">
        <f>VLOOKUP(raw!AF359,convert!$D$26:$E$31,2)</f>
        <v>100</v>
      </c>
      <c r="AG359" s="57">
        <f>VLOOKUP(raw!AG359,convert!$D$26:$E$31,2)</f>
        <v>100</v>
      </c>
      <c r="AH359" s="57">
        <f>VLOOKUP(raw!AH359,convert!$D$26:$E$31,2)</f>
        <v>100</v>
      </c>
      <c r="AI359" s="57">
        <f>VLOOKUP(raw!AI359,convert!$D$26:$E$31,2)</f>
        <v>100</v>
      </c>
      <c r="AJ359" s="57">
        <f>VLOOKUP(raw!AJ359,convert!$D$26:$E$31,2)</f>
        <v>100</v>
      </c>
      <c r="AK359" s="57">
        <f>VLOOKUP(raw!AK359,convert!$D$26:$E$31,2)</f>
        <v>100</v>
      </c>
      <c r="AL359" s="57">
        <f>VLOOKUP(raw!AL359,convert!$D$26:$E$31,2)</f>
        <v>100</v>
      </c>
      <c r="AM359" s="57">
        <f>VLOOKUP(raw!AM359,convert!$D$26:$E$31,2)</f>
        <v>100</v>
      </c>
      <c r="AN359" s="57"/>
      <c r="AO359" s="60">
        <f>IF(COUNT(score!AD359:AE359)=0,".",MIN(score!AD359:AE359))</f>
        <v>100</v>
      </c>
    </row>
    <row r="360" spans="1:41" x14ac:dyDescent="0.25">
      <c r="A360" s="58">
        <f>raw!$A360:$A360</f>
        <v>43347</v>
      </c>
      <c r="B360" s="59" t="str">
        <f>raw!$B360:$B360</f>
        <v>0009-0075</v>
      </c>
      <c r="C360" s="57">
        <f>VLOOKUP(raw!C360,convert!$D$26:$E$31,2)</f>
        <v>50</v>
      </c>
      <c r="D360" s="57">
        <f>VLOOKUP(raw!D360,convert!$A$13:$B$16,2)</f>
        <v>100</v>
      </c>
      <c r="E360" s="57">
        <f>VLOOKUP(raw!E360,convert!$A$13:$B$16,2)</f>
        <v>100</v>
      </c>
      <c r="F360" s="57">
        <f>VLOOKUP(raw!F360,convert!$A$8:$B$10,2)</f>
        <v>100</v>
      </c>
      <c r="G360" s="57">
        <f>VLOOKUP(raw!G360,convert!$A$8:$B$10,2)</f>
        <v>100</v>
      </c>
      <c r="H360" s="57">
        <f>VLOOKUP(raw!H360,convert!$A$8:$B$10,2)</f>
        <v>100</v>
      </c>
      <c r="I360" s="57">
        <f>VLOOKUP(raw!I360,convert!$A$8:$B$10,2)</f>
        <v>100</v>
      </c>
      <c r="J360" s="57">
        <f>VLOOKUP(raw!J360,convert!$D$26:$E$31,2)</f>
        <v>100</v>
      </c>
      <c r="K360" s="57">
        <f>VLOOKUP(raw!K360,convert!$D$34:$E$40,2)</f>
        <v>100</v>
      </c>
      <c r="L360" s="57">
        <f>VLOOKUP(raw!L360,convert!$D$34:$E$40,2)</f>
        <v>100</v>
      </c>
      <c r="M360" s="57">
        <f>VLOOKUP(raw!M360,convert!$A$34:$B$40,2)</f>
        <v>100</v>
      </c>
      <c r="N360" s="57">
        <f>VLOOKUP(raw!N360,convert!$A$26:$B$31,2)</f>
        <v>100</v>
      </c>
      <c r="O360" s="57">
        <f>VLOOKUP(raw!O360,convert!$A$26:$B$31,2)</f>
        <v>75</v>
      </c>
      <c r="P360" s="57">
        <f>VLOOKUP(raw!P360,convert!$A$26:$B$31,2)</f>
        <v>75</v>
      </c>
      <c r="Q360" s="57">
        <f>VLOOKUP(raw!Q360,convert!$A$26:$B$31,2)</f>
        <v>75</v>
      </c>
      <c r="R360" s="57">
        <f>VLOOKUP(raw!R360,convert!$A$26:$B$31,2)</f>
        <v>75</v>
      </c>
      <c r="S360" s="57">
        <f>VLOOKUP(raw!S360,convert!$D$26:$E$31,2)</f>
        <v>100</v>
      </c>
      <c r="T360" s="57">
        <f>VLOOKUP(raw!T360,convert!$D$26:$E$31,2)</f>
        <v>100</v>
      </c>
      <c r="U360" s="57">
        <f>VLOOKUP(raw!U360,convert!$D$26:$E$31,2)</f>
        <v>25</v>
      </c>
      <c r="V360" s="57">
        <f>VLOOKUP(raw!V360,convert!$D$26:$E$31,2)</f>
        <v>0</v>
      </c>
      <c r="W360" s="57">
        <f>VLOOKUP(raw!W360,convert!$D$26:$E$31,2)</f>
        <v>25</v>
      </c>
      <c r="X360" s="57">
        <f>VLOOKUP(raw!X360,convert!$D$26:$E$31,2)</f>
        <v>100</v>
      </c>
      <c r="Y360" s="57">
        <f>VLOOKUP(raw!Y360,convert!$D$26:$E$31,2)</f>
        <v>100</v>
      </c>
      <c r="Z360" s="57">
        <f>VLOOKUP(raw!Z360,convert!$D$26:$E$31,2)</f>
        <v>100</v>
      </c>
      <c r="AA360" s="57">
        <f>VLOOKUP(raw!AA360,convert!$D$26:$E$31,2)</f>
        <v>75</v>
      </c>
      <c r="AB360" s="57">
        <f>VLOOKUP(raw!AB360,convert!$D$26:$E$31,2)</f>
        <v>100</v>
      </c>
      <c r="AC360" s="57">
        <f>VLOOKUP(raw!AC360,convert!$D$26:$E$31,2)</f>
        <v>75</v>
      </c>
      <c r="AD360" s="57">
        <f>VLOOKUP(raw!AD360,convert!$D$26:$E$31,2)</f>
        <v>100</v>
      </c>
      <c r="AE360" s="57" t="str">
        <f>VLOOKUP(raw!AE360,convert!$D$26:$E$31,2)</f>
        <v>.</v>
      </c>
      <c r="AF360" s="57">
        <f>VLOOKUP(raw!AF360,convert!$D$26:$E$31,2)</f>
        <v>100</v>
      </c>
      <c r="AG360" s="57">
        <f>VLOOKUP(raw!AG360,convert!$D$26:$E$31,2)</f>
        <v>100</v>
      </c>
      <c r="AH360" s="57">
        <f>VLOOKUP(raw!AH360,convert!$D$26:$E$31,2)</f>
        <v>100</v>
      </c>
      <c r="AI360" s="57">
        <f>VLOOKUP(raw!AI360,convert!$D$26:$E$31,2)</f>
        <v>100</v>
      </c>
      <c r="AJ360" s="57">
        <f>VLOOKUP(raw!AJ360,convert!$D$26:$E$31,2)</f>
        <v>100</v>
      </c>
      <c r="AK360" s="57">
        <f>VLOOKUP(raw!AK360,convert!$D$26:$E$31,2)</f>
        <v>100</v>
      </c>
      <c r="AL360" s="57">
        <f>VLOOKUP(raw!AL360,convert!$D$26:$E$31,2)</f>
        <v>50</v>
      </c>
      <c r="AM360" s="57">
        <f>VLOOKUP(raw!AM360,convert!$D$26:$E$31,2)</f>
        <v>100</v>
      </c>
      <c r="AN360" s="57"/>
      <c r="AO360" s="60">
        <f>IF(COUNT(score!AD360:AE360)=0,".",MIN(score!AD360:AE360))</f>
        <v>100</v>
      </c>
    </row>
    <row r="361" spans="1:41" x14ac:dyDescent="0.25">
      <c r="A361" s="58">
        <f>raw!$A361:$A361</f>
        <v>43356</v>
      </c>
      <c r="B361" s="59" t="str">
        <f>raw!$B361:$B361</f>
        <v>0009-0076</v>
      </c>
      <c r="C361" s="57">
        <f>VLOOKUP(raw!C361,convert!$D$26:$E$31,2)</f>
        <v>50</v>
      </c>
      <c r="D361" s="57">
        <f>VLOOKUP(raw!D361,convert!$A$13:$B$16,2)</f>
        <v>50</v>
      </c>
      <c r="E361" s="57">
        <f>VLOOKUP(raw!E361,convert!$A$13:$B$16,2)</f>
        <v>50</v>
      </c>
      <c r="F361" s="57">
        <f>VLOOKUP(raw!F361,convert!$A$8:$B$10,2)</f>
        <v>100</v>
      </c>
      <c r="G361" s="57">
        <f>VLOOKUP(raw!G361,convert!$A$8:$B$10,2)</f>
        <v>100</v>
      </c>
      <c r="H361" s="57">
        <f>VLOOKUP(raw!H361,convert!$A$8:$B$10,2)</f>
        <v>100</v>
      </c>
      <c r="I361" s="57">
        <f>VLOOKUP(raw!I361,convert!$A$8:$B$10,2)</f>
        <v>100</v>
      </c>
      <c r="J361" s="57">
        <f>VLOOKUP(raw!J361,convert!$D$26:$E$31,2)</f>
        <v>100</v>
      </c>
      <c r="K361" s="57">
        <f>VLOOKUP(raw!K361,convert!$D$34:$E$40,2)</f>
        <v>40</v>
      </c>
      <c r="L361" s="57">
        <f>VLOOKUP(raw!L361,convert!$D$34:$E$40,2)</f>
        <v>100</v>
      </c>
      <c r="M361" s="57">
        <f>VLOOKUP(raw!M361,convert!$A$34:$B$40,2)</f>
        <v>60</v>
      </c>
      <c r="N361" s="57">
        <f>VLOOKUP(raw!N361,convert!$A$26:$B$31,2)</f>
        <v>100</v>
      </c>
      <c r="O361" s="57">
        <f>VLOOKUP(raw!O361,convert!$A$26:$B$31,2)</f>
        <v>50</v>
      </c>
      <c r="P361" s="57">
        <f>VLOOKUP(raw!P361,convert!$A$26:$B$31,2)</f>
        <v>75</v>
      </c>
      <c r="Q361" s="57">
        <f>VLOOKUP(raw!Q361,convert!$A$26:$B$31,2)</f>
        <v>75</v>
      </c>
      <c r="R361" s="57">
        <f>VLOOKUP(raw!R361,convert!$A$26:$B$31,2)</f>
        <v>75</v>
      </c>
      <c r="S361" s="57">
        <f>VLOOKUP(raw!S361,convert!$D$26:$E$31,2)</f>
        <v>100</v>
      </c>
      <c r="T361" s="57">
        <f>VLOOKUP(raw!T361,convert!$D$26:$E$31,2)</f>
        <v>100</v>
      </c>
      <c r="U361" s="57">
        <f>VLOOKUP(raw!U361,convert!$D$26:$E$31,2)</f>
        <v>25</v>
      </c>
      <c r="V361" s="57">
        <f>VLOOKUP(raw!V361,convert!$D$26:$E$31,2)</f>
        <v>100</v>
      </c>
      <c r="W361" s="57">
        <f>VLOOKUP(raw!W361,convert!$D$26:$E$31,2)</f>
        <v>100</v>
      </c>
      <c r="X361" s="57">
        <f>VLOOKUP(raw!X361,convert!$D$26:$E$31,2)</f>
        <v>50</v>
      </c>
      <c r="Y361" s="57">
        <f>VLOOKUP(raw!Y361,convert!$D$26:$E$31,2)</f>
        <v>75</v>
      </c>
      <c r="Z361" s="57">
        <f>VLOOKUP(raw!Z361,convert!$D$26:$E$31,2)</f>
        <v>100</v>
      </c>
      <c r="AA361" s="57">
        <f>VLOOKUP(raw!AA361,convert!$D$26:$E$31,2)</f>
        <v>100</v>
      </c>
      <c r="AB361" s="57">
        <f>VLOOKUP(raw!AB361,convert!$D$26:$E$31,2)</f>
        <v>50</v>
      </c>
      <c r="AC361" s="57">
        <f>VLOOKUP(raw!AC361,convert!$D$26:$E$31,2)</f>
        <v>100</v>
      </c>
      <c r="AD361" s="57">
        <f>VLOOKUP(raw!AD361,convert!$D$26:$E$31,2)</f>
        <v>100</v>
      </c>
      <c r="AE361" s="57" t="str">
        <f>VLOOKUP(raw!AE361,convert!$D$26:$E$31,2)</f>
        <v>.</v>
      </c>
      <c r="AF361" s="57">
        <f>VLOOKUP(raw!AF361,convert!$D$26:$E$31,2)</f>
        <v>75</v>
      </c>
      <c r="AG361" s="57">
        <f>VLOOKUP(raw!AG361,convert!$D$26:$E$31,2)</f>
        <v>75</v>
      </c>
      <c r="AH361" s="57">
        <f>VLOOKUP(raw!AH361,convert!$D$26:$E$31,2)</f>
        <v>50</v>
      </c>
      <c r="AI361" s="57">
        <f>VLOOKUP(raw!AI361,convert!$D$26:$E$31,2)</f>
        <v>100</v>
      </c>
      <c r="AJ361" s="57">
        <f>VLOOKUP(raw!AJ361,convert!$D$26:$E$31,2)</f>
        <v>100</v>
      </c>
      <c r="AK361" s="57">
        <f>VLOOKUP(raw!AK361,convert!$D$26:$E$31,2)</f>
        <v>100</v>
      </c>
      <c r="AL361" s="57">
        <f>VLOOKUP(raw!AL361,convert!$D$26:$E$31,2)</f>
        <v>25</v>
      </c>
      <c r="AM361" s="57">
        <f>VLOOKUP(raw!AM361,convert!$D$26:$E$31,2)</f>
        <v>100</v>
      </c>
      <c r="AN361" s="57"/>
      <c r="AO361" s="60">
        <f>IF(COUNT(score!AD361:AE361)=0,".",MIN(score!AD361:AE361))</f>
        <v>100</v>
      </c>
    </row>
    <row r="362" spans="1:41" x14ac:dyDescent="0.25">
      <c r="A362" s="58">
        <f>raw!$A362:$A362</f>
        <v>43349</v>
      </c>
      <c r="B362" s="59" t="str">
        <f>raw!$B362:$B362</f>
        <v>0009-0077</v>
      </c>
      <c r="C362" s="57">
        <f>VLOOKUP(raw!C362,convert!$D$26:$E$31,2)</f>
        <v>25</v>
      </c>
      <c r="D362" s="57">
        <f>VLOOKUP(raw!D362,convert!$A$13:$B$16,2)</f>
        <v>0</v>
      </c>
      <c r="E362" s="57">
        <f>VLOOKUP(raw!E362,convert!$A$13:$B$16,2)</f>
        <v>0</v>
      </c>
      <c r="F362" s="57">
        <f>VLOOKUP(raw!F362,convert!$A$8:$B$10,2)</f>
        <v>0</v>
      </c>
      <c r="G362" s="57">
        <f>VLOOKUP(raw!G362,convert!$A$8:$B$10,2)</f>
        <v>0</v>
      </c>
      <c r="H362" s="57">
        <f>VLOOKUP(raw!H362,convert!$A$8:$B$10,2)</f>
        <v>100</v>
      </c>
      <c r="I362" s="57">
        <f>VLOOKUP(raw!I362,convert!$A$8:$B$10,2)</f>
        <v>100</v>
      </c>
      <c r="J362" s="57">
        <f>VLOOKUP(raw!J362,convert!$D$26:$E$31,2)</f>
        <v>100</v>
      </c>
      <c r="K362" s="57">
        <f>VLOOKUP(raw!K362,convert!$D$34:$E$40,2)</f>
        <v>80</v>
      </c>
      <c r="L362" s="57">
        <f>VLOOKUP(raw!L362,convert!$D$34:$E$40,2)</f>
        <v>80</v>
      </c>
      <c r="M362" s="57">
        <f>VLOOKUP(raw!M362,convert!$A$34:$B$40,2)</f>
        <v>100</v>
      </c>
      <c r="N362" s="57">
        <f>VLOOKUP(raw!N362,convert!$A$26:$B$31,2)</f>
        <v>25</v>
      </c>
      <c r="O362" s="57">
        <f>VLOOKUP(raw!O362,convert!$A$26:$B$31,2)</f>
        <v>0</v>
      </c>
      <c r="P362" s="57">
        <f>VLOOKUP(raw!P362,convert!$A$26:$B$31,2)</f>
        <v>75</v>
      </c>
      <c r="Q362" s="57">
        <f>VLOOKUP(raw!Q362,convert!$A$26:$B$31,2)</f>
        <v>75</v>
      </c>
      <c r="R362" s="57">
        <f>VLOOKUP(raw!R362,convert!$A$26:$B$31,2)</f>
        <v>25</v>
      </c>
      <c r="S362" s="57">
        <f>VLOOKUP(raw!S362,convert!$D$26:$E$31,2)</f>
        <v>50</v>
      </c>
      <c r="T362" s="57">
        <f>VLOOKUP(raw!T362,convert!$D$26:$E$31,2)</f>
        <v>100</v>
      </c>
      <c r="U362" s="57">
        <f>VLOOKUP(raw!U362,convert!$D$26:$E$31,2)</f>
        <v>100</v>
      </c>
      <c r="V362" s="57">
        <f>VLOOKUP(raw!V362,convert!$D$26:$E$31,2)</f>
        <v>25</v>
      </c>
      <c r="W362" s="57">
        <f>VLOOKUP(raw!W362,convert!$D$26:$E$31,2)</f>
        <v>25</v>
      </c>
      <c r="X362" s="57">
        <f>VLOOKUP(raw!X362,convert!$D$26:$E$31,2)</f>
        <v>50</v>
      </c>
      <c r="Y362" s="57">
        <f>VLOOKUP(raw!Y362,convert!$D$26:$E$31,2)</f>
        <v>100</v>
      </c>
      <c r="Z362" s="57">
        <f>VLOOKUP(raw!Z362,convert!$D$26:$E$31,2)</f>
        <v>75</v>
      </c>
      <c r="AA362" s="57">
        <f>VLOOKUP(raw!AA362,convert!$D$26:$E$31,2)</f>
        <v>100</v>
      </c>
      <c r="AB362" s="57">
        <f>VLOOKUP(raw!AB362,convert!$D$26:$E$31,2)</f>
        <v>0</v>
      </c>
      <c r="AC362" s="57">
        <f>VLOOKUP(raw!AC362,convert!$D$26:$E$31,2)</f>
        <v>100</v>
      </c>
      <c r="AD362" s="57">
        <f>VLOOKUP(raw!AD362,convert!$D$26:$E$31,2)</f>
        <v>100</v>
      </c>
      <c r="AE362" s="57" t="str">
        <f>VLOOKUP(raw!AE362,convert!$D$26:$E$31,2)</f>
        <v>.</v>
      </c>
      <c r="AF362" s="57">
        <f>VLOOKUP(raw!AF362,convert!$D$26:$E$31,2)</f>
        <v>100</v>
      </c>
      <c r="AG362" s="57">
        <f>VLOOKUP(raw!AG362,convert!$D$26:$E$31,2)</f>
        <v>100</v>
      </c>
      <c r="AH362" s="57">
        <f>VLOOKUP(raw!AH362,convert!$D$26:$E$31,2)</f>
        <v>0</v>
      </c>
      <c r="AI362" s="57">
        <f>VLOOKUP(raw!AI362,convert!$D$26:$E$31,2)</f>
        <v>75</v>
      </c>
      <c r="AJ362" s="57">
        <f>VLOOKUP(raw!AJ362,convert!$D$26:$E$31,2)</f>
        <v>100</v>
      </c>
      <c r="AK362" s="57">
        <f>VLOOKUP(raw!AK362,convert!$D$26:$E$31,2)</f>
        <v>100</v>
      </c>
      <c r="AL362" s="57">
        <f>VLOOKUP(raw!AL362,convert!$D$26:$E$31,2)</f>
        <v>100</v>
      </c>
      <c r="AM362" s="57">
        <f>VLOOKUP(raw!AM362,convert!$D$26:$E$31,2)</f>
        <v>100</v>
      </c>
      <c r="AN362" s="57"/>
      <c r="AO362" s="60">
        <f>IF(COUNT(score!AD362:AE362)=0,".",MIN(score!AD362:AE362))</f>
        <v>100</v>
      </c>
    </row>
    <row r="363" spans="1:41" x14ac:dyDescent="0.25">
      <c r="A363" s="58">
        <f>raw!$A363:$A363</f>
        <v>43349</v>
      </c>
      <c r="B363" s="59" t="str">
        <f>raw!$B363:$B363</f>
        <v>0009-0079</v>
      </c>
      <c r="C363" s="57">
        <f>VLOOKUP(raw!C363,convert!$D$26:$E$31,2)</f>
        <v>25</v>
      </c>
      <c r="D363" s="57">
        <f>VLOOKUP(raw!D363,convert!$A$13:$B$16,2)</f>
        <v>0</v>
      </c>
      <c r="E363" s="57">
        <f>VLOOKUP(raw!E363,convert!$A$13:$B$16,2)</f>
        <v>0</v>
      </c>
      <c r="F363" s="57">
        <f>VLOOKUP(raw!F363,convert!$A$8:$B$10,2)</f>
        <v>100</v>
      </c>
      <c r="G363" s="57">
        <f>VLOOKUP(raw!G363,convert!$A$8:$B$10,2)</f>
        <v>100</v>
      </c>
      <c r="H363" s="57">
        <f>VLOOKUP(raw!H363,convert!$A$8:$B$10,2)</f>
        <v>100</v>
      </c>
      <c r="I363" s="57">
        <f>VLOOKUP(raw!I363,convert!$A$8:$B$10,2)</f>
        <v>100</v>
      </c>
      <c r="J363" s="57">
        <f>VLOOKUP(raw!J363,convert!$D$26:$E$31,2)</f>
        <v>100</v>
      </c>
      <c r="K363" s="57">
        <f>VLOOKUP(raw!K363,convert!$D$34:$E$40,2)</f>
        <v>40</v>
      </c>
      <c r="L363" s="57">
        <f>VLOOKUP(raw!L363,convert!$D$34:$E$40,2)</f>
        <v>60</v>
      </c>
      <c r="M363" s="57">
        <f>VLOOKUP(raw!M363,convert!$A$34:$B$40,2)</f>
        <v>20</v>
      </c>
      <c r="N363" s="57">
        <f>VLOOKUP(raw!N363,convert!$A$26:$B$31,2)</f>
        <v>100</v>
      </c>
      <c r="O363" s="57">
        <f>VLOOKUP(raw!O363,convert!$A$26:$B$31,2)</f>
        <v>0</v>
      </c>
      <c r="P363" s="57">
        <f>VLOOKUP(raw!P363,convert!$A$26:$B$31,2)</f>
        <v>0</v>
      </c>
      <c r="Q363" s="57">
        <f>VLOOKUP(raw!Q363,convert!$A$26:$B$31,2)</f>
        <v>0</v>
      </c>
      <c r="R363" s="57">
        <f>VLOOKUP(raw!R363,convert!$A$26:$B$31,2)</f>
        <v>0</v>
      </c>
      <c r="S363" s="57">
        <f>VLOOKUP(raw!S363,convert!$D$26:$E$31,2)</f>
        <v>25</v>
      </c>
      <c r="T363" s="57">
        <f>VLOOKUP(raw!T363,convert!$D$26:$E$31,2)</f>
        <v>100</v>
      </c>
      <c r="U363" s="57">
        <f>VLOOKUP(raw!U363,convert!$D$26:$E$31,2)</f>
        <v>100</v>
      </c>
      <c r="V363" s="57">
        <f>VLOOKUP(raw!V363,convert!$D$26:$E$31,2)</f>
        <v>0</v>
      </c>
      <c r="W363" s="57">
        <f>VLOOKUP(raw!W363,convert!$D$26:$E$31,2)</f>
        <v>75</v>
      </c>
      <c r="X363" s="57">
        <f>VLOOKUP(raw!X363,convert!$D$26:$E$31,2)</f>
        <v>100</v>
      </c>
      <c r="Y363" s="57">
        <f>VLOOKUP(raw!Y363,convert!$D$26:$E$31,2)</f>
        <v>100</v>
      </c>
      <c r="Z363" s="57">
        <f>VLOOKUP(raw!Z363,convert!$D$26:$E$31,2)</f>
        <v>100</v>
      </c>
      <c r="AA363" s="57">
        <f>VLOOKUP(raw!AA363,convert!$D$26:$E$31,2)</f>
        <v>50</v>
      </c>
      <c r="AB363" s="57">
        <f>VLOOKUP(raw!AB363,convert!$D$26:$E$31,2)</f>
        <v>100</v>
      </c>
      <c r="AC363" s="57">
        <f>VLOOKUP(raw!AC363,convert!$D$26:$E$31,2)</f>
        <v>100</v>
      </c>
      <c r="AD363" s="57">
        <f>VLOOKUP(raw!AD363,convert!$D$26:$E$31,2)</f>
        <v>100</v>
      </c>
      <c r="AE363" s="57" t="str">
        <f>VLOOKUP(raw!AE363,convert!$D$26:$E$31,2)</f>
        <v>.</v>
      </c>
      <c r="AF363" s="57">
        <f>VLOOKUP(raw!AF363,convert!$D$26:$E$31,2)</f>
        <v>100</v>
      </c>
      <c r="AG363" s="57">
        <f>VLOOKUP(raw!AG363,convert!$D$26:$E$31,2)</f>
        <v>0</v>
      </c>
      <c r="AH363" s="57">
        <f>VLOOKUP(raw!AH363,convert!$D$26:$E$31,2)</f>
        <v>0</v>
      </c>
      <c r="AI363" s="57">
        <f>VLOOKUP(raw!AI363,convert!$D$26:$E$31,2)</f>
        <v>0</v>
      </c>
      <c r="AJ363" s="57">
        <f>VLOOKUP(raw!AJ363,convert!$D$26:$E$31,2)</f>
        <v>0</v>
      </c>
      <c r="AK363" s="57">
        <f>VLOOKUP(raw!AK363,convert!$D$26:$E$31,2)</f>
        <v>25</v>
      </c>
      <c r="AL363" s="57">
        <f>VLOOKUP(raw!AL363,convert!$D$26:$E$31,2)</f>
        <v>100</v>
      </c>
      <c r="AM363" s="57">
        <f>VLOOKUP(raw!AM363,convert!$D$26:$E$31,2)</f>
        <v>25</v>
      </c>
      <c r="AN363" s="57"/>
      <c r="AO363" s="60">
        <f>IF(COUNT(score!AD363:AE363)=0,".",MIN(score!AD363:AE363))</f>
        <v>100</v>
      </c>
    </row>
    <row r="364" spans="1:41" x14ac:dyDescent="0.25">
      <c r="A364" s="58">
        <f>raw!$A364:$A364</f>
        <v>43335</v>
      </c>
      <c r="B364" s="59" t="str">
        <f>raw!$B364:$B364</f>
        <v>0009-0080</v>
      </c>
      <c r="C364" s="57">
        <f>VLOOKUP(raw!C364,convert!$D$26:$E$31,2)</f>
        <v>100</v>
      </c>
      <c r="D364" s="57">
        <f>VLOOKUP(raw!D364,convert!$A$13:$B$16,2)</f>
        <v>100</v>
      </c>
      <c r="E364" s="57">
        <f>VLOOKUP(raw!E364,convert!$A$13:$B$16,2)</f>
        <v>100</v>
      </c>
      <c r="F364" s="57">
        <f>VLOOKUP(raw!F364,convert!$A$8:$B$10,2)</f>
        <v>100</v>
      </c>
      <c r="G364" s="57">
        <f>VLOOKUP(raw!G364,convert!$A$8:$B$10,2)</f>
        <v>100</v>
      </c>
      <c r="H364" s="57">
        <f>VLOOKUP(raw!H364,convert!$A$8:$B$10,2)</f>
        <v>100</v>
      </c>
      <c r="I364" s="57">
        <f>VLOOKUP(raw!I364,convert!$A$8:$B$10,2)</f>
        <v>100</v>
      </c>
      <c r="J364" s="57">
        <f>VLOOKUP(raw!J364,convert!$D$26:$E$31,2)</f>
        <v>100</v>
      </c>
      <c r="K364" s="57">
        <f>VLOOKUP(raw!K364,convert!$D$34:$E$40,2)</f>
        <v>100</v>
      </c>
      <c r="L364" s="57">
        <f>VLOOKUP(raw!L364,convert!$D$34:$E$40,2)</f>
        <v>100</v>
      </c>
      <c r="M364" s="57">
        <f>VLOOKUP(raw!M364,convert!$A$34:$B$40,2)</f>
        <v>100</v>
      </c>
      <c r="N364" s="57">
        <f>VLOOKUP(raw!N364,convert!$A$26:$B$31,2)</f>
        <v>100</v>
      </c>
      <c r="O364" s="57">
        <f>VLOOKUP(raw!O364,convert!$A$26:$B$31,2)</f>
        <v>100</v>
      </c>
      <c r="P364" s="57">
        <f>VLOOKUP(raw!P364,convert!$A$26:$B$31,2)</f>
        <v>100</v>
      </c>
      <c r="Q364" s="57">
        <f>VLOOKUP(raw!Q364,convert!$A$26:$B$31,2)</f>
        <v>100</v>
      </c>
      <c r="R364" s="57">
        <f>VLOOKUP(raw!R364,convert!$A$26:$B$31,2)</f>
        <v>100</v>
      </c>
      <c r="S364" s="57">
        <f>VLOOKUP(raw!S364,convert!$D$26:$E$31,2)</f>
        <v>100</v>
      </c>
      <c r="T364" s="57">
        <f>VLOOKUP(raw!T364,convert!$D$26:$E$31,2)</f>
        <v>100</v>
      </c>
      <c r="U364" s="57">
        <f>VLOOKUP(raw!U364,convert!$D$26:$E$31,2)</f>
        <v>100</v>
      </c>
      <c r="V364" s="57">
        <f>VLOOKUP(raw!V364,convert!$D$26:$E$31,2)</f>
        <v>100</v>
      </c>
      <c r="W364" s="57">
        <f>VLOOKUP(raw!W364,convert!$D$26:$E$31,2)</f>
        <v>100</v>
      </c>
      <c r="X364" s="57">
        <f>VLOOKUP(raw!X364,convert!$D$26:$E$31,2)</f>
        <v>100</v>
      </c>
      <c r="Y364" s="57">
        <f>VLOOKUP(raw!Y364,convert!$D$26:$E$31,2)</f>
        <v>100</v>
      </c>
      <c r="Z364" s="57">
        <f>VLOOKUP(raw!Z364,convert!$D$26:$E$31,2)</f>
        <v>100</v>
      </c>
      <c r="AA364" s="57">
        <f>VLOOKUP(raw!AA364,convert!$D$26:$E$31,2)</f>
        <v>100</v>
      </c>
      <c r="AB364" s="57">
        <f>VLOOKUP(raw!AB364,convert!$D$26:$E$31,2)</f>
        <v>100</v>
      </c>
      <c r="AC364" s="57">
        <f>VLOOKUP(raw!AC364,convert!$D$26:$E$31,2)</f>
        <v>100</v>
      </c>
      <c r="AD364" s="57">
        <f>VLOOKUP(raw!AD364,convert!$D$26:$E$31,2)</f>
        <v>100</v>
      </c>
      <c r="AE364" s="57" t="str">
        <f>VLOOKUP(raw!AE364,convert!$D$26:$E$31,2)</f>
        <v>.</v>
      </c>
      <c r="AF364" s="57">
        <f>VLOOKUP(raw!AF364,convert!$D$26:$E$31,2)</f>
        <v>100</v>
      </c>
      <c r="AG364" s="57">
        <f>VLOOKUP(raw!AG364,convert!$D$26:$E$31,2)</f>
        <v>100</v>
      </c>
      <c r="AH364" s="57">
        <f>VLOOKUP(raw!AH364,convert!$D$26:$E$31,2)</f>
        <v>100</v>
      </c>
      <c r="AI364" s="57">
        <f>VLOOKUP(raw!AI364,convert!$D$26:$E$31,2)</f>
        <v>100</v>
      </c>
      <c r="AJ364" s="57">
        <f>VLOOKUP(raw!AJ364,convert!$D$26:$E$31,2)</f>
        <v>100</v>
      </c>
      <c r="AK364" s="57">
        <f>VLOOKUP(raw!AK364,convert!$D$26:$E$31,2)</f>
        <v>100</v>
      </c>
      <c r="AL364" s="57">
        <f>VLOOKUP(raw!AL364,convert!$D$26:$E$31,2)</f>
        <v>100</v>
      </c>
      <c r="AM364" s="57">
        <f>VLOOKUP(raw!AM364,convert!$D$26:$E$31,2)</f>
        <v>100</v>
      </c>
      <c r="AN364" s="57"/>
      <c r="AO364" s="60">
        <f>IF(COUNT(score!AD364:AE364)=0,".",MIN(score!AD364:AE364))</f>
        <v>100</v>
      </c>
    </row>
    <row r="365" spans="1:41" x14ac:dyDescent="0.25">
      <c r="A365" s="58">
        <f>raw!$A365:$A365</f>
        <v>43347</v>
      </c>
      <c r="B365" s="59" t="str">
        <f>raw!$B365:$B365</f>
        <v>0009-0081</v>
      </c>
      <c r="C365" s="57">
        <f>VLOOKUP(raw!C365,convert!$D$26:$E$31,2)</f>
        <v>50</v>
      </c>
      <c r="D365" s="57">
        <f>VLOOKUP(raw!D365,convert!$A$13:$B$16,2)</f>
        <v>100</v>
      </c>
      <c r="E365" s="57">
        <f>VLOOKUP(raw!E365,convert!$A$13:$B$16,2)</f>
        <v>50</v>
      </c>
      <c r="F365" s="57">
        <f>VLOOKUP(raw!F365,convert!$A$8:$B$10,2)</f>
        <v>100</v>
      </c>
      <c r="G365" s="57">
        <f>VLOOKUP(raw!G365,convert!$A$8:$B$10,2)</f>
        <v>100</v>
      </c>
      <c r="H365" s="57">
        <f>VLOOKUP(raw!H365,convert!$A$8:$B$10,2)</f>
        <v>100</v>
      </c>
      <c r="I365" s="57">
        <f>VLOOKUP(raw!I365,convert!$A$8:$B$10,2)</f>
        <v>100</v>
      </c>
      <c r="J365" s="57">
        <f>VLOOKUP(raw!J365,convert!$D$26:$E$31,2)</f>
        <v>100</v>
      </c>
      <c r="K365" s="57">
        <f>VLOOKUP(raw!K365,convert!$D$34:$E$40,2)</f>
        <v>80</v>
      </c>
      <c r="L365" s="57">
        <f>VLOOKUP(raw!L365,convert!$D$34:$E$40,2)</f>
        <v>80</v>
      </c>
      <c r="M365" s="57">
        <f>VLOOKUP(raw!M365,convert!$A$34:$B$40,2)</f>
        <v>60</v>
      </c>
      <c r="N365" s="57">
        <f>VLOOKUP(raw!N365,convert!$A$26:$B$31,2)</f>
        <v>100</v>
      </c>
      <c r="O365" s="57">
        <f>VLOOKUP(raw!O365,convert!$A$26:$B$31,2)</f>
        <v>25</v>
      </c>
      <c r="P365" s="57">
        <f>VLOOKUP(raw!P365,convert!$A$26:$B$31,2)</f>
        <v>25</v>
      </c>
      <c r="Q365" s="57">
        <f>VLOOKUP(raw!Q365,convert!$A$26:$B$31,2)</f>
        <v>75</v>
      </c>
      <c r="R365" s="57">
        <f>VLOOKUP(raw!R365,convert!$A$26:$B$31,2)</f>
        <v>100</v>
      </c>
      <c r="S365" s="57">
        <f>VLOOKUP(raw!S365,convert!$D$26:$E$31,2)</f>
        <v>75</v>
      </c>
      <c r="T365" s="57">
        <f>VLOOKUP(raw!T365,convert!$D$26:$E$31,2)</f>
        <v>75</v>
      </c>
      <c r="U365" s="57">
        <f>VLOOKUP(raw!U365,convert!$D$26:$E$31,2)</f>
        <v>100</v>
      </c>
      <c r="V365" s="57">
        <f>VLOOKUP(raw!V365,convert!$D$26:$E$31,2)</f>
        <v>100</v>
      </c>
      <c r="W365" s="57">
        <f>VLOOKUP(raw!W365,convert!$D$26:$E$31,2)</f>
        <v>100</v>
      </c>
      <c r="X365" s="57">
        <f>VLOOKUP(raw!X365,convert!$D$26:$E$31,2)</f>
        <v>100</v>
      </c>
      <c r="Y365" s="57">
        <f>VLOOKUP(raw!Y365,convert!$D$26:$E$31,2)</f>
        <v>100</v>
      </c>
      <c r="Z365" s="57">
        <f>VLOOKUP(raw!Z365,convert!$D$26:$E$31,2)</f>
        <v>75</v>
      </c>
      <c r="AA365" s="57">
        <f>VLOOKUP(raw!AA365,convert!$D$26:$E$31,2)</f>
        <v>75</v>
      </c>
      <c r="AB365" s="57">
        <f>VLOOKUP(raw!AB365,convert!$D$26:$E$31,2)</f>
        <v>100</v>
      </c>
      <c r="AC365" s="57">
        <f>VLOOKUP(raw!AC365,convert!$D$26:$E$31,2)</f>
        <v>75</v>
      </c>
      <c r="AD365" s="57">
        <f>VLOOKUP(raw!AD365,convert!$D$26:$E$31,2)</f>
        <v>100</v>
      </c>
      <c r="AE365" s="57" t="str">
        <f>VLOOKUP(raw!AE365,convert!$D$26:$E$31,2)</f>
        <v>.</v>
      </c>
      <c r="AF365" s="57">
        <f>VLOOKUP(raw!AF365,convert!$D$26:$E$31,2)</f>
        <v>100</v>
      </c>
      <c r="AG365" s="57">
        <f>VLOOKUP(raw!AG365,convert!$D$26:$E$31,2)</f>
        <v>100</v>
      </c>
      <c r="AH365" s="57">
        <f>VLOOKUP(raw!AH365,convert!$D$26:$E$31,2)</f>
        <v>25</v>
      </c>
      <c r="AI365" s="57">
        <f>VLOOKUP(raw!AI365,convert!$D$26:$E$31,2)</f>
        <v>100</v>
      </c>
      <c r="AJ365" s="57">
        <f>VLOOKUP(raw!AJ365,convert!$D$26:$E$31,2)</f>
        <v>100</v>
      </c>
      <c r="AK365" s="57">
        <f>VLOOKUP(raw!AK365,convert!$D$26:$E$31,2)</f>
        <v>75</v>
      </c>
      <c r="AL365" s="57">
        <f>VLOOKUP(raw!AL365,convert!$D$26:$E$31,2)</f>
        <v>100</v>
      </c>
      <c r="AM365" s="57">
        <f>VLOOKUP(raw!AM365,convert!$D$26:$E$31,2)</f>
        <v>75</v>
      </c>
      <c r="AN365" s="57"/>
      <c r="AO365" s="60">
        <f>IF(COUNT(score!AD365:AE365)=0,".",MIN(score!AD365:AE365))</f>
        <v>100</v>
      </c>
    </row>
    <row r="366" spans="1:41" x14ac:dyDescent="0.25">
      <c r="A366" s="58">
        <f>raw!$A366:$A366</f>
        <v>43356</v>
      </c>
      <c r="B366" s="59" t="str">
        <f>raw!$B366:$B366</f>
        <v>0009-0083</v>
      </c>
      <c r="C366" s="57">
        <f>VLOOKUP(raw!C366,convert!$D$26:$E$31,2)</f>
        <v>50</v>
      </c>
      <c r="D366" s="57">
        <f>VLOOKUP(raw!D366,convert!$A$13:$B$16,2)</f>
        <v>100</v>
      </c>
      <c r="E366" s="57">
        <f>VLOOKUP(raw!E366,convert!$A$13:$B$16,2)</f>
        <v>100</v>
      </c>
      <c r="F366" s="57">
        <f>VLOOKUP(raw!F366,convert!$A$8:$B$10,2)</f>
        <v>100</v>
      </c>
      <c r="G366" s="57">
        <f>VLOOKUP(raw!G366,convert!$A$8:$B$10,2)</f>
        <v>100</v>
      </c>
      <c r="H366" s="57">
        <f>VLOOKUP(raw!H366,convert!$A$8:$B$10,2)</f>
        <v>100</v>
      </c>
      <c r="I366" s="57">
        <f>VLOOKUP(raw!I366,convert!$A$8:$B$10,2)</f>
        <v>100</v>
      </c>
      <c r="J366" s="57">
        <f>VLOOKUP(raw!J366,convert!$D$26:$E$31,2)</f>
        <v>100</v>
      </c>
      <c r="K366" s="57">
        <f>VLOOKUP(raw!K366,convert!$D$34:$E$40,2)</f>
        <v>100</v>
      </c>
      <c r="L366" s="57">
        <f>VLOOKUP(raw!L366,convert!$D$34:$E$40,2)</f>
        <v>80</v>
      </c>
      <c r="M366" s="57">
        <f>VLOOKUP(raw!M366,convert!$A$34:$B$40,2)</f>
        <v>100</v>
      </c>
      <c r="N366" s="57">
        <f>VLOOKUP(raw!N366,convert!$A$26:$B$31,2)</f>
        <v>100</v>
      </c>
      <c r="O366" s="57">
        <f>VLOOKUP(raw!O366,convert!$A$26:$B$31,2)</f>
        <v>25</v>
      </c>
      <c r="P366" s="57">
        <f>VLOOKUP(raw!P366,convert!$A$26:$B$31,2)</f>
        <v>25</v>
      </c>
      <c r="Q366" s="57">
        <f>VLOOKUP(raw!Q366,convert!$A$26:$B$31,2)</f>
        <v>75</v>
      </c>
      <c r="R366" s="57">
        <f>VLOOKUP(raw!R366,convert!$A$26:$B$31,2)</f>
        <v>75</v>
      </c>
      <c r="S366" s="57">
        <f>VLOOKUP(raw!S366,convert!$D$26:$E$31,2)</f>
        <v>100</v>
      </c>
      <c r="T366" s="57">
        <f>VLOOKUP(raw!T366,convert!$D$26:$E$31,2)</f>
        <v>100</v>
      </c>
      <c r="U366" s="57">
        <f>VLOOKUP(raw!U366,convert!$D$26:$E$31,2)</f>
        <v>100</v>
      </c>
      <c r="V366" s="57">
        <f>VLOOKUP(raw!V366,convert!$D$26:$E$31,2)</f>
        <v>75</v>
      </c>
      <c r="W366" s="57">
        <f>VLOOKUP(raw!W366,convert!$D$26:$E$31,2)</f>
        <v>100</v>
      </c>
      <c r="X366" s="57">
        <f>VLOOKUP(raw!X366,convert!$D$26:$E$31,2)</f>
        <v>100</v>
      </c>
      <c r="Y366" s="57">
        <f>VLOOKUP(raw!Y366,convert!$D$26:$E$31,2)</f>
        <v>100</v>
      </c>
      <c r="Z366" s="57">
        <f>VLOOKUP(raw!Z366,convert!$D$26:$E$31,2)</f>
        <v>100</v>
      </c>
      <c r="AA366" s="57">
        <f>VLOOKUP(raw!AA366,convert!$D$26:$E$31,2)</f>
        <v>100</v>
      </c>
      <c r="AB366" s="57">
        <f>VLOOKUP(raw!AB366,convert!$D$26:$E$31,2)</f>
        <v>100</v>
      </c>
      <c r="AC366" s="57">
        <f>VLOOKUP(raw!AC366,convert!$D$26:$E$31,2)</f>
        <v>100</v>
      </c>
      <c r="AD366" s="57">
        <f>VLOOKUP(raw!AD366,convert!$D$26:$E$31,2)</f>
        <v>100</v>
      </c>
      <c r="AE366" s="57" t="str">
        <f>VLOOKUP(raw!AE366,convert!$D$26:$E$31,2)</f>
        <v>.</v>
      </c>
      <c r="AF366" s="57">
        <f>VLOOKUP(raw!AF366,convert!$D$26:$E$31,2)</f>
        <v>100</v>
      </c>
      <c r="AG366" s="57">
        <f>VLOOKUP(raw!AG366,convert!$D$26:$E$31,2)</f>
        <v>100</v>
      </c>
      <c r="AH366" s="57">
        <f>VLOOKUP(raw!AH366,convert!$D$26:$E$31,2)</f>
        <v>100</v>
      </c>
      <c r="AI366" s="57">
        <f>VLOOKUP(raw!AI366,convert!$D$26:$E$31,2)</f>
        <v>100</v>
      </c>
      <c r="AJ366" s="57">
        <f>VLOOKUP(raw!AJ366,convert!$D$26:$E$31,2)</f>
        <v>100</v>
      </c>
      <c r="AK366" s="57">
        <f>VLOOKUP(raw!AK366,convert!$D$26:$E$31,2)</f>
        <v>100</v>
      </c>
      <c r="AL366" s="57">
        <f>VLOOKUP(raw!AL366,convert!$D$26:$E$31,2)</f>
        <v>75</v>
      </c>
      <c r="AM366" s="57">
        <f>VLOOKUP(raw!AM366,convert!$D$26:$E$31,2)</f>
        <v>100</v>
      </c>
      <c r="AN366" s="57"/>
      <c r="AO366" s="60">
        <f>IF(COUNT(score!AD366:AE366)=0,".",MIN(score!AD366:AE366))</f>
        <v>100</v>
      </c>
    </row>
    <row r="367" spans="1:41" x14ac:dyDescent="0.25">
      <c r="A367" s="58">
        <f>raw!$A367:$A367</f>
        <v>43349</v>
      </c>
      <c r="B367" s="59" t="str">
        <f>raw!$B367:$B367</f>
        <v>0009-0084</v>
      </c>
      <c r="C367" s="57">
        <f>VLOOKUP(raw!C367,convert!$D$26:$E$31,2)</f>
        <v>50</v>
      </c>
      <c r="D367" s="57">
        <f>VLOOKUP(raw!D367,convert!$A$13:$B$16,2)</f>
        <v>100</v>
      </c>
      <c r="E367" s="57">
        <f>VLOOKUP(raw!E367,convert!$A$13:$B$16,2)</f>
        <v>50</v>
      </c>
      <c r="F367" s="57">
        <f>VLOOKUP(raw!F367,convert!$A$8:$B$10,2)</f>
        <v>100</v>
      </c>
      <c r="G367" s="57">
        <f>VLOOKUP(raw!G367,convert!$A$8:$B$10,2)</f>
        <v>100</v>
      </c>
      <c r="H367" s="57">
        <f>VLOOKUP(raw!H367,convert!$A$8:$B$10,2)</f>
        <v>100</v>
      </c>
      <c r="I367" s="57">
        <f>VLOOKUP(raw!I367,convert!$A$8:$B$10,2)</f>
        <v>100</v>
      </c>
      <c r="J367" s="57">
        <f>VLOOKUP(raw!J367,convert!$D$26:$E$31,2)</f>
        <v>100</v>
      </c>
      <c r="K367" s="57">
        <f>VLOOKUP(raw!K367,convert!$D$34:$E$40,2)</f>
        <v>100</v>
      </c>
      <c r="L367" s="57">
        <f>VLOOKUP(raw!L367,convert!$D$34:$E$40,2)</f>
        <v>100</v>
      </c>
      <c r="M367" s="57">
        <f>VLOOKUP(raw!M367,convert!$A$34:$B$40,2)</f>
        <v>80</v>
      </c>
      <c r="N367" s="57">
        <f>VLOOKUP(raw!N367,convert!$A$26:$B$31,2)</f>
        <v>100</v>
      </c>
      <c r="O367" s="57">
        <f>VLOOKUP(raw!O367,convert!$A$26:$B$31,2)</f>
        <v>100</v>
      </c>
      <c r="P367" s="57">
        <f>VLOOKUP(raw!P367,convert!$A$26:$B$31,2)</f>
        <v>100</v>
      </c>
      <c r="Q367" s="57">
        <f>VLOOKUP(raw!Q367,convert!$A$26:$B$31,2)</f>
        <v>100</v>
      </c>
      <c r="R367" s="57">
        <f>VLOOKUP(raw!R367,convert!$A$26:$B$31,2)</f>
        <v>100</v>
      </c>
      <c r="S367" s="57">
        <f>VLOOKUP(raw!S367,convert!$D$26:$E$31,2)</f>
        <v>75</v>
      </c>
      <c r="T367" s="57">
        <f>VLOOKUP(raw!T367,convert!$D$26:$E$31,2)</f>
        <v>100</v>
      </c>
      <c r="U367" s="57">
        <f>VLOOKUP(raw!U367,convert!$D$26:$E$31,2)</f>
        <v>100</v>
      </c>
      <c r="V367" s="57">
        <f>VLOOKUP(raw!V367,convert!$D$26:$E$31,2)</f>
        <v>75</v>
      </c>
      <c r="W367" s="57">
        <f>VLOOKUP(raw!W367,convert!$D$26:$E$31,2)</f>
        <v>100</v>
      </c>
      <c r="X367" s="57">
        <f>VLOOKUP(raw!X367,convert!$D$26:$E$31,2)</f>
        <v>100</v>
      </c>
      <c r="Y367" s="57">
        <f>VLOOKUP(raw!Y367,convert!$D$26:$E$31,2)</f>
        <v>100</v>
      </c>
      <c r="Z367" s="57">
        <f>VLOOKUP(raw!Z367,convert!$D$26:$E$31,2)</f>
        <v>75</v>
      </c>
      <c r="AA367" s="57">
        <f>VLOOKUP(raw!AA367,convert!$D$26:$E$31,2)</f>
        <v>100</v>
      </c>
      <c r="AB367" s="57">
        <f>VLOOKUP(raw!AB367,convert!$D$26:$E$31,2)</f>
        <v>50</v>
      </c>
      <c r="AC367" s="57">
        <f>VLOOKUP(raw!AC367,convert!$D$26:$E$31,2)</f>
        <v>100</v>
      </c>
      <c r="AD367" s="57">
        <f>VLOOKUP(raw!AD367,convert!$D$26:$E$31,2)</f>
        <v>100</v>
      </c>
      <c r="AE367" s="57" t="str">
        <f>VLOOKUP(raw!AE367,convert!$D$26:$E$31,2)</f>
        <v>.</v>
      </c>
      <c r="AF367" s="57">
        <f>VLOOKUP(raw!AF367,convert!$D$26:$E$31,2)</f>
        <v>100</v>
      </c>
      <c r="AG367" s="57">
        <f>VLOOKUP(raw!AG367,convert!$D$26:$E$31,2)</f>
        <v>100</v>
      </c>
      <c r="AH367" s="57">
        <f>VLOOKUP(raw!AH367,convert!$D$26:$E$31,2)</f>
        <v>100</v>
      </c>
      <c r="AI367" s="57">
        <f>VLOOKUP(raw!AI367,convert!$D$26:$E$31,2)</f>
        <v>100</v>
      </c>
      <c r="AJ367" s="57">
        <f>VLOOKUP(raw!AJ367,convert!$D$26:$E$31,2)</f>
        <v>100</v>
      </c>
      <c r="AK367" s="57">
        <f>VLOOKUP(raw!AK367,convert!$D$26:$E$31,2)</f>
        <v>100</v>
      </c>
      <c r="AL367" s="57">
        <f>VLOOKUP(raw!AL367,convert!$D$26:$E$31,2)</f>
        <v>100</v>
      </c>
      <c r="AM367" s="57">
        <f>VLOOKUP(raw!AM367,convert!$D$26:$E$31,2)</f>
        <v>100</v>
      </c>
      <c r="AN367" s="57"/>
      <c r="AO367" s="60">
        <f>IF(COUNT(score!AD367:AE367)=0,".",MIN(score!AD367:AE367))</f>
        <v>100</v>
      </c>
    </row>
    <row r="368" spans="1:41" x14ac:dyDescent="0.25">
      <c r="A368" s="58">
        <f>raw!$A368:$A368</f>
        <v>43347</v>
      </c>
      <c r="B368" s="59" t="str">
        <f>raw!$B368:$B368</f>
        <v>0009-0085</v>
      </c>
      <c r="C368" s="57">
        <f>VLOOKUP(raw!C368,convert!$D$26:$E$31,2)</f>
        <v>75</v>
      </c>
      <c r="D368" s="57">
        <f>VLOOKUP(raw!D368,convert!$A$13:$B$16,2)</f>
        <v>100</v>
      </c>
      <c r="E368" s="57">
        <f>VLOOKUP(raw!E368,convert!$A$13:$B$16,2)</f>
        <v>100</v>
      </c>
      <c r="F368" s="57">
        <f>VLOOKUP(raw!F368,convert!$A$8:$B$10,2)</f>
        <v>100</v>
      </c>
      <c r="G368" s="57">
        <f>VLOOKUP(raw!G368,convert!$A$8:$B$10,2)</f>
        <v>100</v>
      </c>
      <c r="H368" s="57">
        <f>VLOOKUP(raw!H368,convert!$A$8:$B$10,2)</f>
        <v>100</v>
      </c>
      <c r="I368" s="57">
        <f>VLOOKUP(raw!I368,convert!$A$8:$B$10,2)</f>
        <v>100</v>
      </c>
      <c r="J368" s="57">
        <f>VLOOKUP(raw!J368,convert!$D$26:$E$31,2)</f>
        <v>100</v>
      </c>
      <c r="K368" s="57">
        <f>VLOOKUP(raw!K368,convert!$D$34:$E$40,2)</f>
        <v>60</v>
      </c>
      <c r="L368" s="57">
        <f>VLOOKUP(raw!L368,convert!$D$34:$E$40,2)</f>
        <v>80</v>
      </c>
      <c r="M368" s="57">
        <f>VLOOKUP(raw!M368,convert!$A$34:$B$40,2)</f>
        <v>80</v>
      </c>
      <c r="N368" s="57">
        <f>VLOOKUP(raw!N368,convert!$A$26:$B$31,2)</f>
        <v>50</v>
      </c>
      <c r="O368" s="57">
        <f>VLOOKUP(raw!O368,convert!$A$26:$B$31,2)</f>
        <v>75</v>
      </c>
      <c r="P368" s="57">
        <f>VLOOKUP(raw!P368,convert!$A$26:$B$31,2)</f>
        <v>75</v>
      </c>
      <c r="Q368" s="57">
        <f>VLOOKUP(raw!Q368,convert!$A$26:$B$31,2)</f>
        <v>75</v>
      </c>
      <c r="R368" s="57">
        <f>VLOOKUP(raw!R368,convert!$A$26:$B$31,2)</f>
        <v>75</v>
      </c>
      <c r="S368" s="57">
        <f>VLOOKUP(raw!S368,convert!$D$26:$E$31,2)</f>
        <v>50</v>
      </c>
      <c r="T368" s="57">
        <f>VLOOKUP(raw!T368,convert!$D$26:$E$31,2)</f>
        <v>100</v>
      </c>
      <c r="U368" s="57">
        <f>VLOOKUP(raw!U368,convert!$D$26:$E$31,2)</f>
        <v>50</v>
      </c>
      <c r="V368" s="57">
        <f>VLOOKUP(raw!V368,convert!$D$26:$E$31,2)</f>
        <v>100</v>
      </c>
      <c r="W368" s="57">
        <f>VLOOKUP(raw!W368,convert!$D$26:$E$31,2)</f>
        <v>25</v>
      </c>
      <c r="X368" s="57">
        <f>VLOOKUP(raw!X368,convert!$D$26:$E$31,2)</f>
        <v>100</v>
      </c>
      <c r="Y368" s="57">
        <f>VLOOKUP(raw!Y368,convert!$D$26:$E$31,2)</f>
        <v>100</v>
      </c>
      <c r="Z368" s="57">
        <f>VLOOKUP(raw!Z368,convert!$D$26:$E$31,2)</f>
        <v>75</v>
      </c>
      <c r="AA368" s="57">
        <f>VLOOKUP(raw!AA368,convert!$D$26:$E$31,2)</f>
        <v>75</v>
      </c>
      <c r="AB368" s="57">
        <f>VLOOKUP(raw!AB368,convert!$D$26:$E$31,2)</f>
        <v>50</v>
      </c>
      <c r="AC368" s="57">
        <f>VLOOKUP(raw!AC368,convert!$D$26:$E$31,2)</f>
        <v>100</v>
      </c>
      <c r="AD368" s="57">
        <f>VLOOKUP(raw!AD368,convert!$D$26:$E$31,2)</f>
        <v>100</v>
      </c>
      <c r="AE368" s="57" t="str">
        <f>VLOOKUP(raw!AE368,convert!$D$26:$E$31,2)</f>
        <v>.</v>
      </c>
      <c r="AF368" s="57">
        <f>VLOOKUP(raw!AF368,convert!$D$26:$E$31,2)</f>
        <v>100</v>
      </c>
      <c r="AG368" s="57">
        <f>VLOOKUP(raw!AG368,convert!$D$26:$E$31,2)</f>
        <v>100</v>
      </c>
      <c r="AH368" s="57">
        <f>VLOOKUP(raw!AH368,convert!$D$26:$E$31,2)</f>
        <v>75</v>
      </c>
      <c r="AI368" s="57">
        <f>VLOOKUP(raw!AI368,convert!$D$26:$E$31,2)</f>
        <v>100</v>
      </c>
      <c r="AJ368" s="57">
        <f>VLOOKUP(raw!AJ368,convert!$D$26:$E$31,2)</f>
        <v>100</v>
      </c>
      <c r="AK368" s="57">
        <f>VLOOKUP(raw!AK368,convert!$D$26:$E$31,2)</f>
        <v>100</v>
      </c>
      <c r="AL368" s="57">
        <f>VLOOKUP(raw!AL368,convert!$D$26:$E$31,2)</f>
        <v>100</v>
      </c>
      <c r="AM368" s="57">
        <f>VLOOKUP(raw!AM368,convert!$D$26:$E$31,2)</f>
        <v>25</v>
      </c>
      <c r="AN368" s="57"/>
      <c r="AO368" s="60">
        <f>IF(COUNT(score!AD368:AE368)=0,".",MIN(score!AD368:AE368))</f>
        <v>100</v>
      </c>
    </row>
    <row r="369" spans="1:41" x14ac:dyDescent="0.25">
      <c r="A369" s="58">
        <f>raw!$A369:$A369</f>
        <v>43349</v>
      </c>
      <c r="B369" s="59" t="str">
        <f>raw!$B369:$B369</f>
        <v>0009-0088</v>
      </c>
      <c r="C369" s="57">
        <f>VLOOKUP(raw!C369,convert!$D$26:$E$31,2)</f>
        <v>25</v>
      </c>
      <c r="D369" s="57">
        <f>VLOOKUP(raw!D369,convert!$A$13:$B$16,2)</f>
        <v>0</v>
      </c>
      <c r="E369" s="57">
        <f>VLOOKUP(raw!E369,convert!$A$13:$B$16,2)</f>
        <v>0</v>
      </c>
      <c r="F369" s="57">
        <f>VLOOKUP(raw!F369,convert!$A$8:$B$10,2)</f>
        <v>0</v>
      </c>
      <c r="G369" s="57">
        <f>VLOOKUP(raw!G369,convert!$A$8:$B$10,2)</f>
        <v>0</v>
      </c>
      <c r="H369" s="57">
        <f>VLOOKUP(raw!H369,convert!$A$8:$B$10,2)</f>
        <v>0</v>
      </c>
      <c r="I369" s="57">
        <f>VLOOKUP(raw!I369,convert!$A$8:$B$10,2)</f>
        <v>0</v>
      </c>
      <c r="J369" s="57">
        <f>VLOOKUP(raw!J369,convert!$D$26:$E$31,2)</f>
        <v>25</v>
      </c>
      <c r="K369" s="57">
        <f>VLOOKUP(raw!K369,convert!$D$34:$E$40,2)</f>
        <v>40</v>
      </c>
      <c r="L369" s="57">
        <f>VLOOKUP(raw!L369,convert!$D$34:$E$40,2)</f>
        <v>40</v>
      </c>
      <c r="M369" s="57">
        <f>VLOOKUP(raw!M369,convert!$A$34:$B$40,2)</f>
        <v>60</v>
      </c>
      <c r="N369" s="57">
        <f>VLOOKUP(raw!N369,convert!$A$26:$B$31,2)</f>
        <v>50</v>
      </c>
      <c r="O369" s="57">
        <f>VLOOKUP(raw!O369,convert!$A$26:$B$31,2)</f>
        <v>0</v>
      </c>
      <c r="P369" s="57">
        <f>VLOOKUP(raw!P369,convert!$A$26:$B$31,2)</f>
        <v>0</v>
      </c>
      <c r="Q369" s="57">
        <f>VLOOKUP(raw!Q369,convert!$A$26:$B$31,2)</f>
        <v>0</v>
      </c>
      <c r="R369" s="57">
        <f>VLOOKUP(raw!R369,convert!$A$26:$B$31,2)</f>
        <v>0</v>
      </c>
      <c r="S369" s="57">
        <f>VLOOKUP(raw!S369,convert!$D$26:$E$31,2)</f>
        <v>25</v>
      </c>
      <c r="T369" s="57">
        <f>VLOOKUP(raw!T369,convert!$D$26:$E$31,2)</f>
        <v>75</v>
      </c>
      <c r="U369" s="57">
        <f>VLOOKUP(raw!U369,convert!$D$26:$E$31,2)</f>
        <v>50</v>
      </c>
      <c r="V369" s="57">
        <f>VLOOKUP(raw!V369,convert!$D$26:$E$31,2)</f>
        <v>25</v>
      </c>
      <c r="W369" s="57">
        <f>VLOOKUP(raw!W369,convert!$D$26:$E$31,2)</f>
        <v>50</v>
      </c>
      <c r="X369" s="57">
        <f>VLOOKUP(raw!X369,convert!$D$26:$E$31,2)</f>
        <v>25</v>
      </c>
      <c r="Y369" s="57">
        <f>VLOOKUP(raw!Y369,convert!$D$26:$E$31,2)</f>
        <v>100</v>
      </c>
      <c r="Z369" s="57">
        <f>VLOOKUP(raw!Z369,convert!$D$26:$E$31,2)</f>
        <v>25</v>
      </c>
      <c r="AA369" s="57">
        <f>VLOOKUP(raw!AA369,convert!$D$26:$E$31,2)</f>
        <v>25</v>
      </c>
      <c r="AB369" s="57">
        <f>VLOOKUP(raw!AB369,convert!$D$26:$E$31,2)</f>
        <v>50</v>
      </c>
      <c r="AC369" s="57">
        <f>VLOOKUP(raw!AC369,convert!$D$26:$E$31,2)</f>
        <v>25</v>
      </c>
      <c r="AD369" s="57">
        <f>VLOOKUP(raw!AD369,convert!$D$26:$E$31,2)</f>
        <v>100</v>
      </c>
      <c r="AE369" s="57" t="str">
        <f>VLOOKUP(raw!AE369,convert!$D$26:$E$31,2)</f>
        <v>.</v>
      </c>
      <c r="AF369" s="57">
        <f>VLOOKUP(raw!AF369,convert!$D$26:$E$31,2)</f>
        <v>0</v>
      </c>
      <c r="AG369" s="57">
        <f>VLOOKUP(raw!AG369,convert!$D$26:$E$31,2)</f>
        <v>0</v>
      </c>
      <c r="AH369" s="57">
        <f>VLOOKUP(raw!AH369,convert!$D$26:$E$31,2)</f>
        <v>0</v>
      </c>
      <c r="AI369" s="57">
        <f>VLOOKUP(raw!AI369,convert!$D$26:$E$31,2)</f>
        <v>0</v>
      </c>
      <c r="AJ369" s="57">
        <f>VLOOKUP(raw!AJ369,convert!$D$26:$E$31,2)</f>
        <v>100</v>
      </c>
      <c r="AK369" s="57">
        <f>VLOOKUP(raw!AK369,convert!$D$26:$E$31,2)</f>
        <v>25</v>
      </c>
      <c r="AL369" s="57">
        <f>VLOOKUP(raw!AL369,convert!$D$26:$E$31,2)</f>
        <v>0</v>
      </c>
      <c r="AM369" s="57">
        <f>VLOOKUP(raw!AM369,convert!$D$26:$E$31,2)</f>
        <v>0</v>
      </c>
      <c r="AN369" s="57"/>
      <c r="AO369" s="60">
        <f>IF(COUNT(score!AD369:AE369)=0,".",MIN(score!AD369:AE369))</f>
        <v>100</v>
      </c>
    </row>
    <row r="370" spans="1:41" x14ac:dyDescent="0.25">
      <c r="A370" s="58">
        <f>raw!$A370:$A370</f>
        <v>43350</v>
      </c>
      <c r="B370" s="59" t="str">
        <f>raw!$B370:$B370</f>
        <v>0009-0090</v>
      </c>
      <c r="C370" s="57">
        <f>VLOOKUP(raw!C370,convert!$D$26:$E$31,2)</f>
        <v>50</v>
      </c>
      <c r="D370" s="57">
        <f>VLOOKUP(raw!D370,convert!$A$13:$B$16,2)</f>
        <v>100</v>
      </c>
      <c r="E370" s="57">
        <f>VLOOKUP(raw!E370,convert!$A$13:$B$16,2)</f>
        <v>100</v>
      </c>
      <c r="F370" s="57">
        <f>VLOOKUP(raw!F370,convert!$A$8:$B$10,2)</f>
        <v>100</v>
      </c>
      <c r="G370" s="57">
        <f>VLOOKUP(raw!G370,convert!$A$8:$B$10,2)</f>
        <v>100</v>
      </c>
      <c r="H370" s="57">
        <f>VLOOKUP(raw!H370,convert!$A$8:$B$10,2)</f>
        <v>100</v>
      </c>
      <c r="I370" s="57">
        <f>VLOOKUP(raw!I370,convert!$A$8:$B$10,2)</f>
        <v>100</v>
      </c>
      <c r="J370" s="57">
        <f>VLOOKUP(raw!J370,convert!$D$26:$E$31,2)</f>
        <v>100</v>
      </c>
      <c r="K370" s="57">
        <f>VLOOKUP(raw!K370,convert!$D$34:$E$40,2)</f>
        <v>100</v>
      </c>
      <c r="L370" s="57">
        <f>VLOOKUP(raw!L370,convert!$D$34:$E$40,2)</f>
        <v>100</v>
      </c>
      <c r="M370" s="57">
        <f>VLOOKUP(raw!M370,convert!$A$34:$B$40,2)</f>
        <v>100</v>
      </c>
      <c r="N370" s="57">
        <f>VLOOKUP(raw!N370,convert!$A$26:$B$31,2)</f>
        <v>50</v>
      </c>
      <c r="O370" s="57">
        <f>VLOOKUP(raw!O370,convert!$A$26:$B$31,2)</f>
        <v>75</v>
      </c>
      <c r="P370" s="57">
        <f>VLOOKUP(raw!P370,convert!$A$26:$B$31,2)</f>
        <v>75</v>
      </c>
      <c r="Q370" s="57">
        <f>VLOOKUP(raw!Q370,convert!$A$26:$B$31,2)</f>
        <v>75</v>
      </c>
      <c r="R370" s="57">
        <f>VLOOKUP(raw!R370,convert!$A$26:$B$31,2)</f>
        <v>75</v>
      </c>
      <c r="S370" s="57">
        <f>VLOOKUP(raw!S370,convert!$D$26:$E$31,2)</f>
        <v>100</v>
      </c>
      <c r="T370" s="57">
        <f>VLOOKUP(raw!T370,convert!$D$26:$E$31,2)</f>
        <v>100</v>
      </c>
      <c r="U370" s="57">
        <f>VLOOKUP(raw!U370,convert!$D$26:$E$31,2)</f>
        <v>100</v>
      </c>
      <c r="V370" s="57">
        <f>VLOOKUP(raw!V370,convert!$D$26:$E$31,2)</f>
        <v>100</v>
      </c>
      <c r="W370" s="57">
        <f>VLOOKUP(raw!W370,convert!$D$26:$E$31,2)</f>
        <v>100</v>
      </c>
      <c r="X370" s="57">
        <f>VLOOKUP(raw!X370,convert!$D$26:$E$31,2)</f>
        <v>100</v>
      </c>
      <c r="Y370" s="57">
        <f>VLOOKUP(raw!Y370,convert!$D$26:$E$31,2)</f>
        <v>100</v>
      </c>
      <c r="Z370" s="57">
        <f>VLOOKUP(raw!Z370,convert!$D$26:$E$31,2)</f>
        <v>100</v>
      </c>
      <c r="AA370" s="57">
        <f>VLOOKUP(raw!AA370,convert!$D$26:$E$31,2)</f>
        <v>100</v>
      </c>
      <c r="AB370" s="57">
        <f>VLOOKUP(raw!AB370,convert!$D$26:$E$31,2)</f>
        <v>100</v>
      </c>
      <c r="AC370" s="57">
        <f>VLOOKUP(raw!AC370,convert!$D$26:$E$31,2)</f>
        <v>100</v>
      </c>
      <c r="AD370" s="57">
        <f>VLOOKUP(raw!AD370,convert!$D$26:$E$31,2)</f>
        <v>100</v>
      </c>
      <c r="AE370" s="57" t="str">
        <f>VLOOKUP(raw!AE370,convert!$D$26:$E$31,2)</f>
        <v>.</v>
      </c>
      <c r="AF370" s="57">
        <f>VLOOKUP(raw!AF370,convert!$D$26:$E$31,2)</f>
        <v>100</v>
      </c>
      <c r="AG370" s="57">
        <f>VLOOKUP(raw!AG370,convert!$D$26:$E$31,2)</f>
        <v>100</v>
      </c>
      <c r="AH370" s="57">
        <f>VLOOKUP(raw!AH370,convert!$D$26:$E$31,2)</f>
        <v>100</v>
      </c>
      <c r="AI370" s="57">
        <f>VLOOKUP(raw!AI370,convert!$D$26:$E$31,2)</f>
        <v>100</v>
      </c>
      <c r="AJ370" s="57">
        <f>VLOOKUP(raw!AJ370,convert!$D$26:$E$31,2)</f>
        <v>100</v>
      </c>
      <c r="AK370" s="57">
        <f>VLOOKUP(raw!AK370,convert!$D$26:$E$31,2)</f>
        <v>100</v>
      </c>
      <c r="AL370" s="57">
        <f>VLOOKUP(raw!AL370,convert!$D$26:$E$31,2)</f>
        <v>100</v>
      </c>
      <c r="AM370" s="57">
        <f>VLOOKUP(raw!AM370,convert!$D$26:$E$31,2)</f>
        <v>100</v>
      </c>
      <c r="AN370" s="57"/>
      <c r="AO370" s="60">
        <f>IF(COUNT(score!AD370:AE370)=0,".",MIN(score!AD370:AE370))</f>
        <v>100</v>
      </c>
    </row>
    <row r="371" spans="1:41" x14ac:dyDescent="0.25">
      <c r="A371" s="58">
        <f>raw!$A371:$A371</f>
        <v>43354</v>
      </c>
      <c r="B371" s="59" t="str">
        <f>raw!$B371:$B371</f>
        <v>0009-0091</v>
      </c>
      <c r="C371" s="57">
        <f>VLOOKUP(raw!C371,convert!$D$26:$E$31,2)</f>
        <v>50</v>
      </c>
      <c r="D371" s="57">
        <f>VLOOKUP(raw!D371,convert!$A$13:$B$16,2)</f>
        <v>50</v>
      </c>
      <c r="E371" s="57">
        <f>VLOOKUP(raw!E371,convert!$A$13:$B$16,2)</f>
        <v>50</v>
      </c>
      <c r="F371" s="57">
        <f>VLOOKUP(raw!F371,convert!$A$8:$B$10,2)</f>
        <v>100</v>
      </c>
      <c r="G371" s="57">
        <f>VLOOKUP(raw!G371,convert!$A$8:$B$10,2)</f>
        <v>100</v>
      </c>
      <c r="H371" s="57">
        <f>VLOOKUP(raw!H371,convert!$A$8:$B$10,2)</f>
        <v>100</v>
      </c>
      <c r="I371" s="57">
        <f>VLOOKUP(raw!I371,convert!$A$8:$B$10,2)</f>
        <v>100</v>
      </c>
      <c r="J371" s="57">
        <f>VLOOKUP(raw!J371,convert!$D$26:$E$31,2)</f>
        <v>100</v>
      </c>
      <c r="K371" s="57">
        <f>VLOOKUP(raw!K371,convert!$D$34:$E$40,2)</f>
        <v>100</v>
      </c>
      <c r="L371" s="57">
        <f>VLOOKUP(raw!L371,convert!$D$34:$E$40,2)</f>
        <v>80</v>
      </c>
      <c r="M371" s="57">
        <f>VLOOKUP(raw!M371,convert!$A$34:$B$40,2)</f>
        <v>100</v>
      </c>
      <c r="N371" s="57">
        <f>VLOOKUP(raw!N371,convert!$A$26:$B$31,2)</f>
        <v>100</v>
      </c>
      <c r="O371" s="57">
        <f>VLOOKUP(raw!O371,convert!$A$26:$B$31,2)</f>
        <v>0</v>
      </c>
      <c r="P371" s="57">
        <f>VLOOKUP(raw!P371,convert!$A$26:$B$31,2)</f>
        <v>0</v>
      </c>
      <c r="Q371" s="57">
        <f>VLOOKUP(raw!Q371,convert!$A$26:$B$31,2)</f>
        <v>75</v>
      </c>
      <c r="R371" s="57">
        <f>VLOOKUP(raw!R371,convert!$A$26:$B$31,2)</f>
        <v>100</v>
      </c>
      <c r="S371" s="57">
        <f>VLOOKUP(raw!S371,convert!$D$26:$E$31,2)</f>
        <v>100</v>
      </c>
      <c r="T371" s="57">
        <f>VLOOKUP(raw!T371,convert!$D$26:$E$31,2)</f>
        <v>100</v>
      </c>
      <c r="U371" s="57">
        <f>VLOOKUP(raw!U371,convert!$D$26:$E$31,2)</f>
        <v>75</v>
      </c>
      <c r="V371" s="57">
        <f>VLOOKUP(raw!V371,convert!$D$26:$E$31,2)</f>
        <v>100</v>
      </c>
      <c r="W371" s="57">
        <f>VLOOKUP(raw!W371,convert!$D$26:$E$31,2)</f>
        <v>100</v>
      </c>
      <c r="X371" s="57">
        <f>VLOOKUP(raw!X371,convert!$D$26:$E$31,2)</f>
        <v>100</v>
      </c>
      <c r="Y371" s="57">
        <f>VLOOKUP(raw!Y371,convert!$D$26:$E$31,2)</f>
        <v>50</v>
      </c>
      <c r="Z371" s="57">
        <f>VLOOKUP(raw!Z371,convert!$D$26:$E$31,2)</f>
        <v>100</v>
      </c>
      <c r="AA371" s="57">
        <f>VLOOKUP(raw!AA371,convert!$D$26:$E$31,2)</f>
        <v>100</v>
      </c>
      <c r="AB371" s="57">
        <f>VLOOKUP(raw!AB371,convert!$D$26:$E$31,2)</f>
        <v>50</v>
      </c>
      <c r="AC371" s="57">
        <f>VLOOKUP(raw!AC371,convert!$D$26:$E$31,2)</f>
        <v>100</v>
      </c>
      <c r="AD371" s="57">
        <f>VLOOKUP(raw!AD371,convert!$D$26:$E$31,2)</f>
        <v>100</v>
      </c>
      <c r="AE371" s="57" t="str">
        <f>VLOOKUP(raw!AE371,convert!$D$26:$E$31,2)</f>
        <v>.</v>
      </c>
      <c r="AF371" s="57">
        <f>VLOOKUP(raw!AF371,convert!$D$26:$E$31,2)</f>
        <v>50</v>
      </c>
      <c r="AG371" s="57">
        <f>VLOOKUP(raw!AG371,convert!$D$26:$E$31,2)</f>
        <v>50</v>
      </c>
      <c r="AH371" s="57">
        <f>VLOOKUP(raw!AH371,convert!$D$26:$E$31,2)</f>
        <v>50</v>
      </c>
      <c r="AI371" s="57">
        <f>VLOOKUP(raw!AI371,convert!$D$26:$E$31,2)</f>
        <v>50</v>
      </c>
      <c r="AJ371" s="57">
        <f>VLOOKUP(raw!AJ371,convert!$D$26:$E$31,2)</f>
        <v>100</v>
      </c>
      <c r="AK371" s="57">
        <f>VLOOKUP(raw!AK371,convert!$D$26:$E$31,2)</f>
        <v>100</v>
      </c>
      <c r="AL371" s="57">
        <f>VLOOKUP(raw!AL371,convert!$D$26:$E$31,2)</f>
        <v>0</v>
      </c>
      <c r="AM371" s="57">
        <f>VLOOKUP(raw!AM371,convert!$D$26:$E$31,2)</f>
        <v>100</v>
      </c>
      <c r="AN371" s="57"/>
      <c r="AO371" s="60">
        <f>IF(COUNT(score!AD371:AE371)=0,".",MIN(score!AD371:AE371))</f>
        <v>100</v>
      </c>
    </row>
    <row r="372" spans="1:41" x14ac:dyDescent="0.25">
      <c r="A372" s="58">
        <f>raw!$A372:$A372</f>
        <v>43349</v>
      </c>
      <c r="B372" s="59" t="str">
        <f>raw!$B372:$B372</f>
        <v>0009-0092</v>
      </c>
      <c r="C372" s="57">
        <f>VLOOKUP(raw!C372,convert!$D$26:$E$31,2)</f>
        <v>100</v>
      </c>
      <c r="D372" s="57">
        <f>VLOOKUP(raw!D372,convert!$A$13:$B$16,2)</f>
        <v>50</v>
      </c>
      <c r="E372" s="57">
        <f>VLOOKUP(raw!E372,convert!$A$13:$B$16,2)</f>
        <v>50</v>
      </c>
      <c r="F372" s="57">
        <f>VLOOKUP(raw!F372,convert!$A$8:$B$10,2)</f>
        <v>100</v>
      </c>
      <c r="G372" s="57">
        <f>VLOOKUP(raw!G372,convert!$A$8:$B$10,2)</f>
        <v>100</v>
      </c>
      <c r="H372" s="57">
        <f>VLOOKUP(raw!H372,convert!$A$8:$B$10,2)</f>
        <v>100</v>
      </c>
      <c r="I372" s="57">
        <f>VLOOKUP(raw!I372,convert!$A$8:$B$10,2)</f>
        <v>100</v>
      </c>
      <c r="J372" s="57">
        <f>VLOOKUP(raw!J372,convert!$D$26:$E$31,2)</f>
        <v>100</v>
      </c>
      <c r="K372" s="57">
        <f>VLOOKUP(raw!K372,convert!$D$34:$E$40,2)</f>
        <v>100</v>
      </c>
      <c r="L372" s="57">
        <f>VLOOKUP(raw!L372,convert!$D$34:$E$40,2)</f>
        <v>100</v>
      </c>
      <c r="M372" s="57">
        <f>VLOOKUP(raw!M372,convert!$A$34:$B$40,2)</f>
        <v>100</v>
      </c>
      <c r="N372" s="57">
        <f>VLOOKUP(raw!N372,convert!$A$26:$B$31,2)</f>
        <v>100</v>
      </c>
      <c r="O372" s="57">
        <f>VLOOKUP(raw!O372,convert!$A$26:$B$31,2)</f>
        <v>100</v>
      </c>
      <c r="P372" s="57">
        <f>VLOOKUP(raw!P372,convert!$A$26:$B$31,2)</f>
        <v>100</v>
      </c>
      <c r="Q372" s="57">
        <f>VLOOKUP(raw!Q372,convert!$A$26:$B$31,2)</f>
        <v>100</v>
      </c>
      <c r="R372" s="57">
        <f>VLOOKUP(raw!R372,convert!$A$26:$B$31,2)</f>
        <v>50</v>
      </c>
      <c r="S372" s="57">
        <f>VLOOKUP(raw!S372,convert!$D$26:$E$31,2)</f>
        <v>100</v>
      </c>
      <c r="T372" s="57">
        <f>VLOOKUP(raw!T372,convert!$D$26:$E$31,2)</f>
        <v>100</v>
      </c>
      <c r="U372" s="57">
        <f>VLOOKUP(raw!U372,convert!$D$26:$E$31,2)</f>
        <v>100</v>
      </c>
      <c r="V372" s="57">
        <f>VLOOKUP(raw!V372,convert!$D$26:$E$31,2)</f>
        <v>75</v>
      </c>
      <c r="W372" s="57">
        <f>VLOOKUP(raw!W372,convert!$D$26:$E$31,2)</f>
        <v>100</v>
      </c>
      <c r="X372" s="57">
        <f>VLOOKUP(raw!X372,convert!$D$26:$E$31,2)</f>
        <v>100</v>
      </c>
      <c r="Y372" s="57">
        <f>VLOOKUP(raw!Y372,convert!$D$26:$E$31,2)</f>
        <v>100</v>
      </c>
      <c r="Z372" s="57">
        <f>VLOOKUP(raw!Z372,convert!$D$26:$E$31,2)</f>
        <v>100</v>
      </c>
      <c r="AA372" s="57">
        <f>VLOOKUP(raw!AA372,convert!$D$26:$E$31,2)</f>
        <v>100</v>
      </c>
      <c r="AB372" s="57">
        <f>VLOOKUP(raw!AB372,convert!$D$26:$E$31,2)</f>
        <v>100</v>
      </c>
      <c r="AC372" s="57">
        <f>VLOOKUP(raw!AC372,convert!$D$26:$E$31,2)</f>
        <v>100</v>
      </c>
      <c r="AD372" s="57">
        <f>VLOOKUP(raw!AD372,convert!$D$26:$E$31,2)</f>
        <v>100</v>
      </c>
      <c r="AE372" s="57" t="str">
        <f>VLOOKUP(raw!AE372,convert!$D$26:$E$31,2)</f>
        <v>.</v>
      </c>
      <c r="AF372" s="57">
        <f>VLOOKUP(raw!AF372,convert!$D$26:$E$31,2)</f>
        <v>100</v>
      </c>
      <c r="AG372" s="57">
        <f>VLOOKUP(raw!AG372,convert!$D$26:$E$31,2)</f>
        <v>100</v>
      </c>
      <c r="AH372" s="57">
        <f>VLOOKUP(raw!AH372,convert!$D$26:$E$31,2)</f>
        <v>75</v>
      </c>
      <c r="AI372" s="57">
        <f>VLOOKUP(raw!AI372,convert!$D$26:$E$31,2)</f>
        <v>100</v>
      </c>
      <c r="AJ372" s="57">
        <f>VLOOKUP(raw!AJ372,convert!$D$26:$E$31,2)</f>
        <v>100</v>
      </c>
      <c r="AK372" s="57">
        <f>VLOOKUP(raw!AK372,convert!$D$26:$E$31,2)</f>
        <v>100</v>
      </c>
      <c r="AL372" s="57">
        <f>VLOOKUP(raw!AL372,convert!$D$26:$E$31,2)</f>
        <v>100</v>
      </c>
      <c r="AM372" s="57">
        <f>VLOOKUP(raw!AM372,convert!$D$26:$E$31,2)</f>
        <v>100</v>
      </c>
      <c r="AN372" s="57"/>
      <c r="AO372" s="60">
        <f>IF(COUNT(score!AD372:AE372)=0,".",MIN(score!AD372:AE372))</f>
        <v>100</v>
      </c>
    </row>
    <row r="373" spans="1:41" x14ac:dyDescent="0.25">
      <c r="A373" s="58">
        <f>raw!$A373:$A373</f>
        <v>43350</v>
      </c>
      <c r="B373" s="59" t="str">
        <f>raw!$B373:$B373</f>
        <v>0009-0094</v>
      </c>
      <c r="C373" s="57">
        <f>VLOOKUP(raw!C373,convert!$D$26:$E$31,2)</f>
        <v>50</v>
      </c>
      <c r="D373" s="57">
        <f>VLOOKUP(raw!D373,convert!$A$13:$B$16,2)</f>
        <v>100</v>
      </c>
      <c r="E373" s="57">
        <f>VLOOKUP(raw!E373,convert!$A$13:$B$16,2)</f>
        <v>100</v>
      </c>
      <c r="F373" s="57">
        <f>VLOOKUP(raw!F373,convert!$A$8:$B$10,2)</f>
        <v>0</v>
      </c>
      <c r="G373" s="57">
        <f>VLOOKUP(raw!G373,convert!$A$8:$B$10,2)</f>
        <v>0</v>
      </c>
      <c r="H373" s="57">
        <f>VLOOKUP(raw!H373,convert!$A$8:$B$10,2)</f>
        <v>100</v>
      </c>
      <c r="I373" s="57">
        <f>VLOOKUP(raw!I373,convert!$A$8:$B$10,2)</f>
        <v>100</v>
      </c>
      <c r="J373" s="57">
        <f>VLOOKUP(raw!J373,convert!$D$26:$E$31,2)</f>
        <v>50</v>
      </c>
      <c r="K373" s="57">
        <f>VLOOKUP(raw!K373,convert!$D$34:$E$40,2)</f>
        <v>80</v>
      </c>
      <c r="L373" s="57">
        <f>VLOOKUP(raw!L373,convert!$D$34:$E$40,2)</f>
        <v>80</v>
      </c>
      <c r="M373" s="57">
        <f>VLOOKUP(raw!M373,convert!$A$34:$B$40,2)</f>
        <v>100</v>
      </c>
      <c r="N373" s="57">
        <f>VLOOKUP(raw!N373,convert!$A$26:$B$31,2)</f>
        <v>100</v>
      </c>
      <c r="O373" s="57">
        <f>VLOOKUP(raw!O373,convert!$A$26:$B$31,2)</f>
        <v>0</v>
      </c>
      <c r="P373" s="57">
        <f>VLOOKUP(raw!P373,convert!$A$26:$B$31,2)</f>
        <v>75</v>
      </c>
      <c r="Q373" s="57">
        <f>VLOOKUP(raw!Q373,convert!$A$26:$B$31,2)</f>
        <v>75</v>
      </c>
      <c r="R373" s="57">
        <f>VLOOKUP(raw!R373,convert!$A$26:$B$31,2)</f>
        <v>100</v>
      </c>
      <c r="S373" s="57">
        <f>VLOOKUP(raw!S373,convert!$D$26:$E$31,2)</f>
        <v>25</v>
      </c>
      <c r="T373" s="57">
        <f>VLOOKUP(raw!T373,convert!$D$26:$E$31,2)</f>
        <v>100</v>
      </c>
      <c r="U373" s="57">
        <f>VLOOKUP(raw!U373,convert!$D$26:$E$31,2)</f>
        <v>100</v>
      </c>
      <c r="V373" s="57">
        <f>VLOOKUP(raw!V373,convert!$D$26:$E$31,2)</f>
        <v>100</v>
      </c>
      <c r="W373" s="57">
        <f>VLOOKUP(raw!W373,convert!$D$26:$E$31,2)</f>
        <v>25</v>
      </c>
      <c r="X373" s="57">
        <f>VLOOKUP(raw!X373,convert!$D$26:$E$31,2)</f>
        <v>100</v>
      </c>
      <c r="Y373" s="57">
        <f>VLOOKUP(raw!Y373,convert!$D$26:$E$31,2)</f>
        <v>25</v>
      </c>
      <c r="Z373" s="57">
        <f>VLOOKUP(raw!Z373,convert!$D$26:$E$31,2)</f>
        <v>100</v>
      </c>
      <c r="AA373" s="57">
        <f>VLOOKUP(raw!AA373,convert!$D$26:$E$31,2)</f>
        <v>100</v>
      </c>
      <c r="AB373" s="57">
        <f>VLOOKUP(raw!AB373,convert!$D$26:$E$31,2)</f>
        <v>25</v>
      </c>
      <c r="AC373" s="57">
        <f>VLOOKUP(raw!AC373,convert!$D$26:$E$31,2)</f>
        <v>100</v>
      </c>
      <c r="AD373" s="57">
        <f>VLOOKUP(raw!AD373,convert!$D$26:$E$31,2)</f>
        <v>100</v>
      </c>
      <c r="AE373" s="57" t="str">
        <f>VLOOKUP(raw!AE373,convert!$D$26:$E$31,2)</f>
        <v>.</v>
      </c>
      <c r="AF373" s="57">
        <f>VLOOKUP(raw!AF373,convert!$D$26:$E$31,2)</f>
        <v>25</v>
      </c>
      <c r="AG373" s="57">
        <f>VLOOKUP(raw!AG373,convert!$D$26:$E$31,2)</f>
        <v>25</v>
      </c>
      <c r="AH373" s="57">
        <f>VLOOKUP(raw!AH373,convert!$D$26:$E$31,2)</f>
        <v>100</v>
      </c>
      <c r="AI373" s="57">
        <f>VLOOKUP(raw!AI373,convert!$D$26:$E$31,2)</f>
        <v>100</v>
      </c>
      <c r="AJ373" s="57">
        <f>VLOOKUP(raw!AJ373,convert!$D$26:$E$31,2)</f>
        <v>100</v>
      </c>
      <c r="AK373" s="57">
        <f>VLOOKUP(raw!AK373,convert!$D$26:$E$31,2)</f>
        <v>100</v>
      </c>
      <c r="AL373" s="57">
        <f>VLOOKUP(raw!AL373,convert!$D$26:$E$31,2)</f>
        <v>0</v>
      </c>
      <c r="AM373" s="57">
        <f>VLOOKUP(raw!AM373,convert!$D$26:$E$31,2)</f>
        <v>100</v>
      </c>
      <c r="AN373" s="57"/>
      <c r="AO373" s="60">
        <f>IF(COUNT(score!AD373:AE373)=0,".",MIN(score!AD373:AE373))</f>
        <v>100</v>
      </c>
    </row>
    <row r="374" spans="1:41" x14ac:dyDescent="0.25">
      <c r="A374" s="58">
        <f>raw!$A374:$A374</f>
        <v>43347</v>
      </c>
      <c r="B374" s="59" t="str">
        <f>raw!$B374:$B374</f>
        <v>0009-0095</v>
      </c>
      <c r="C374" s="57">
        <f>VLOOKUP(raw!C374,convert!$D$26:$E$31,2)</f>
        <v>50</v>
      </c>
      <c r="D374" s="57">
        <f>VLOOKUP(raw!D374,convert!$A$13:$B$16,2)</f>
        <v>100</v>
      </c>
      <c r="E374" s="57">
        <f>VLOOKUP(raw!E374,convert!$A$13:$B$16,2)</f>
        <v>100</v>
      </c>
      <c r="F374" s="57">
        <f>VLOOKUP(raw!F374,convert!$A$8:$B$10,2)</f>
        <v>100</v>
      </c>
      <c r="G374" s="57">
        <f>VLOOKUP(raw!G374,convert!$A$8:$B$10,2)</f>
        <v>100</v>
      </c>
      <c r="H374" s="57">
        <f>VLOOKUP(raw!H374,convert!$A$8:$B$10,2)</f>
        <v>100</v>
      </c>
      <c r="I374" s="57">
        <f>VLOOKUP(raw!I374,convert!$A$8:$B$10,2)</f>
        <v>100</v>
      </c>
      <c r="J374" s="57">
        <f>VLOOKUP(raw!J374,convert!$D$26:$E$31,2)</f>
        <v>100</v>
      </c>
      <c r="K374" s="57">
        <f>VLOOKUP(raw!K374,convert!$D$34:$E$40,2)</f>
        <v>100</v>
      </c>
      <c r="L374" s="57">
        <f>VLOOKUP(raw!L374,convert!$D$34:$E$40,2)</f>
        <v>100</v>
      </c>
      <c r="M374" s="57">
        <f>VLOOKUP(raw!M374,convert!$A$34:$B$40,2)</f>
        <v>100</v>
      </c>
      <c r="N374" s="57">
        <f>VLOOKUP(raw!N374,convert!$A$26:$B$31,2)</f>
        <v>100</v>
      </c>
      <c r="O374" s="57">
        <f>VLOOKUP(raw!O374,convert!$A$26:$B$31,2)</f>
        <v>100</v>
      </c>
      <c r="P374" s="57">
        <f>VLOOKUP(raw!P374,convert!$A$26:$B$31,2)</f>
        <v>100</v>
      </c>
      <c r="Q374" s="57">
        <f>VLOOKUP(raw!Q374,convert!$A$26:$B$31,2)</f>
        <v>100</v>
      </c>
      <c r="R374" s="57">
        <f>VLOOKUP(raw!R374,convert!$A$26:$B$31,2)</f>
        <v>100</v>
      </c>
      <c r="S374" s="57">
        <f>VLOOKUP(raw!S374,convert!$D$26:$E$31,2)</f>
        <v>100</v>
      </c>
      <c r="T374" s="57">
        <f>VLOOKUP(raw!T374,convert!$D$26:$E$31,2)</f>
        <v>100</v>
      </c>
      <c r="U374" s="57">
        <f>VLOOKUP(raw!U374,convert!$D$26:$E$31,2)</f>
        <v>100</v>
      </c>
      <c r="V374" s="57">
        <f>VLOOKUP(raw!V374,convert!$D$26:$E$31,2)</f>
        <v>100</v>
      </c>
      <c r="W374" s="57">
        <f>VLOOKUP(raw!W374,convert!$D$26:$E$31,2)</f>
        <v>100</v>
      </c>
      <c r="X374" s="57">
        <f>VLOOKUP(raw!X374,convert!$D$26:$E$31,2)</f>
        <v>100</v>
      </c>
      <c r="Y374" s="57">
        <f>VLOOKUP(raw!Y374,convert!$D$26:$E$31,2)</f>
        <v>100</v>
      </c>
      <c r="Z374" s="57">
        <f>VLOOKUP(raw!Z374,convert!$D$26:$E$31,2)</f>
        <v>100</v>
      </c>
      <c r="AA374" s="57">
        <f>VLOOKUP(raw!AA374,convert!$D$26:$E$31,2)</f>
        <v>100</v>
      </c>
      <c r="AB374" s="57">
        <f>VLOOKUP(raw!AB374,convert!$D$26:$E$31,2)</f>
        <v>100</v>
      </c>
      <c r="AC374" s="57">
        <f>VLOOKUP(raw!AC374,convert!$D$26:$E$31,2)</f>
        <v>100</v>
      </c>
      <c r="AD374" s="57">
        <f>VLOOKUP(raw!AD374,convert!$D$26:$E$31,2)</f>
        <v>100</v>
      </c>
      <c r="AE374" s="57" t="str">
        <f>VLOOKUP(raw!AE374,convert!$D$26:$E$31,2)</f>
        <v>.</v>
      </c>
      <c r="AF374" s="57">
        <f>VLOOKUP(raw!AF374,convert!$D$26:$E$31,2)</f>
        <v>100</v>
      </c>
      <c r="AG374" s="57">
        <f>VLOOKUP(raw!AG374,convert!$D$26:$E$31,2)</f>
        <v>100</v>
      </c>
      <c r="AH374" s="57">
        <f>VLOOKUP(raw!AH374,convert!$D$26:$E$31,2)</f>
        <v>100</v>
      </c>
      <c r="AI374" s="57">
        <f>VLOOKUP(raw!AI374,convert!$D$26:$E$31,2)</f>
        <v>100</v>
      </c>
      <c r="AJ374" s="57">
        <f>VLOOKUP(raw!AJ374,convert!$D$26:$E$31,2)</f>
        <v>100</v>
      </c>
      <c r="AK374" s="57">
        <f>VLOOKUP(raw!AK374,convert!$D$26:$E$31,2)</f>
        <v>100</v>
      </c>
      <c r="AL374" s="57">
        <f>VLOOKUP(raw!AL374,convert!$D$26:$E$31,2)</f>
        <v>100</v>
      </c>
      <c r="AM374" s="57">
        <f>VLOOKUP(raw!AM374,convert!$D$26:$E$31,2)</f>
        <v>100</v>
      </c>
      <c r="AN374" s="57"/>
      <c r="AO374" s="60">
        <f>IF(COUNT(score!AD374:AE374)=0,".",MIN(score!AD374:AE374))</f>
        <v>100</v>
      </c>
    </row>
    <row r="375" spans="1:41" x14ac:dyDescent="0.25">
      <c r="A375" s="58">
        <f>raw!$A375:$A375</f>
        <v>43361</v>
      </c>
      <c r="B375" s="59" t="str">
        <f>raw!$B375:$B375</f>
        <v>0009-0099</v>
      </c>
      <c r="C375" s="57">
        <f>VLOOKUP(raw!C375,convert!$D$26:$E$31,2)</f>
        <v>50</v>
      </c>
      <c r="D375" s="57">
        <f>VLOOKUP(raw!D375,convert!$A$13:$B$16,2)</f>
        <v>100</v>
      </c>
      <c r="E375" s="57">
        <f>VLOOKUP(raw!E375,convert!$A$13:$B$16,2)</f>
        <v>100</v>
      </c>
      <c r="F375" s="57">
        <f>VLOOKUP(raw!F375,convert!$A$8:$B$10,2)</f>
        <v>100</v>
      </c>
      <c r="G375" s="57">
        <f>VLOOKUP(raw!G375,convert!$A$8:$B$10,2)</f>
        <v>100</v>
      </c>
      <c r="H375" s="57">
        <f>VLOOKUP(raw!H375,convert!$A$8:$B$10,2)</f>
        <v>100</v>
      </c>
      <c r="I375" s="57">
        <f>VLOOKUP(raw!I375,convert!$A$8:$B$10,2)</f>
        <v>100</v>
      </c>
      <c r="J375" s="57">
        <f>VLOOKUP(raw!J375,convert!$D$26:$E$31,2)</f>
        <v>100</v>
      </c>
      <c r="K375" s="57">
        <f>VLOOKUP(raw!K375,convert!$D$34:$E$40,2)</f>
        <v>100</v>
      </c>
      <c r="L375" s="57">
        <f>VLOOKUP(raw!L375,convert!$D$34:$E$40,2)</f>
        <v>100</v>
      </c>
      <c r="M375" s="57">
        <f>VLOOKUP(raw!M375,convert!$A$34:$B$40,2)</f>
        <v>100</v>
      </c>
      <c r="N375" s="57">
        <f>VLOOKUP(raw!N375,convert!$A$26:$B$31,2)</f>
        <v>100</v>
      </c>
      <c r="O375" s="57">
        <f>VLOOKUP(raw!O375,convert!$A$26:$B$31,2)</f>
        <v>75</v>
      </c>
      <c r="P375" s="57">
        <f>VLOOKUP(raw!P375,convert!$A$26:$B$31,2)</f>
        <v>75</v>
      </c>
      <c r="Q375" s="57">
        <f>VLOOKUP(raw!Q375,convert!$A$26:$B$31,2)</f>
        <v>75</v>
      </c>
      <c r="R375" s="57">
        <f>VLOOKUP(raw!R375,convert!$A$26:$B$31,2)</f>
        <v>75</v>
      </c>
      <c r="S375" s="57">
        <f>VLOOKUP(raw!S375,convert!$D$26:$E$31,2)</f>
        <v>100</v>
      </c>
      <c r="T375" s="57">
        <f>VLOOKUP(raw!T375,convert!$D$26:$E$31,2)</f>
        <v>100</v>
      </c>
      <c r="U375" s="57">
        <f>VLOOKUP(raw!U375,convert!$D$26:$E$31,2)</f>
        <v>100</v>
      </c>
      <c r="V375" s="57">
        <f>VLOOKUP(raw!V375,convert!$D$26:$E$31,2)</f>
        <v>100</v>
      </c>
      <c r="W375" s="57">
        <f>VLOOKUP(raw!W375,convert!$D$26:$E$31,2)</f>
        <v>100</v>
      </c>
      <c r="X375" s="57">
        <f>VLOOKUP(raw!X375,convert!$D$26:$E$31,2)</f>
        <v>100</v>
      </c>
      <c r="Y375" s="57">
        <f>VLOOKUP(raw!Y375,convert!$D$26:$E$31,2)</f>
        <v>100</v>
      </c>
      <c r="Z375" s="57">
        <f>VLOOKUP(raw!Z375,convert!$D$26:$E$31,2)</f>
        <v>100</v>
      </c>
      <c r="AA375" s="57">
        <f>VLOOKUP(raw!AA375,convert!$D$26:$E$31,2)</f>
        <v>100</v>
      </c>
      <c r="AB375" s="57">
        <f>VLOOKUP(raw!AB375,convert!$D$26:$E$31,2)</f>
        <v>100</v>
      </c>
      <c r="AC375" s="57">
        <f>VLOOKUP(raw!AC375,convert!$D$26:$E$31,2)</f>
        <v>100</v>
      </c>
      <c r="AD375" s="57">
        <f>VLOOKUP(raw!AD375,convert!$D$26:$E$31,2)</f>
        <v>100</v>
      </c>
      <c r="AE375" s="57" t="str">
        <f>VLOOKUP(raw!AE375,convert!$D$26:$E$31,2)</f>
        <v>.</v>
      </c>
      <c r="AF375" s="57">
        <f>VLOOKUP(raw!AF375,convert!$D$26:$E$31,2)</f>
        <v>100</v>
      </c>
      <c r="AG375" s="57">
        <f>VLOOKUP(raw!AG375,convert!$D$26:$E$31,2)</f>
        <v>100</v>
      </c>
      <c r="AH375" s="57">
        <f>VLOOKUP(raw!AH375,convert!$D$26:$E$31,2)</f>
        <v>100</v>
      </c>
      <c r="AI375" s="57">
        <f>VLOOKUP(raw!AI375,convert!$D$26:$E$31,2)</f>
        <v>100</v>
      </c>
      <c r="AJ375" s="57">
        <f>VLOOKUP(raw!AJ375,convert!$D$26:$E$31,2)</f>
        <v>100</v>
      </c>
      <c r="AK375" s="57">
        <f>VLOOKUP(raw!AK375,convert!$D$26:$E$31,2)</f>
        <v>100</v>
      </c>
      <c r="AL375" s="57">
        <f>VLOOKUP(raw!AL375,convert!$D$26:$E$31,2)</f>
        <v>100</v>
      </c>
      <c r="AM375" s="57">
        <f>VLOOKUP(raw!AM375,convert!$D$26:$E$31,2)</f>
        <v>100</v>
      </c>
      <c r="AN375" s="57"/>
      <c r="AO375" s="60">
        <f>IF(COUNT(score!AD375:AE375)=0,".",MIN(score!AD375:AE375))</f>
        <v>100</v>
      </c>
    </row>
    <row r="376" spans="1:41" x14ac:dyDescent="0.25">
      <c r="A376" s="58">
        <f>raw!$A376:$A376</f>
        <v>43335</v>
      </c>
      <c r="B376" s="59" t="str">
        <f>raw!$B376:$B376</f>
        <v>0009-0102</v>
      </c>
      <c r="C376" s="57">
        <f>VLOOKUP(raw!C376,convert!$D$26:$E$31,2)</f>
        <v>75</v>
      </c>
      <c r="D376" s="57">
        <f>VLOOKUP(raw!D376,convert!$A$13:$B$16,2)</f>
        <v>100</v>
      </c>
      <c r="E376" s="57">
        <f>VLOOKUP(raw!E376,convert!$A$13:$B$16,2)</f>
        <v>50</v>
      </c>
      <c r="F376" s="57">
        <f>VLOOKUP(raw!F376,convert!$A$8:$B$10,2)</f>
        <v>100</v>
      </c>
      <c r="G376" s="57">
        <f>VLOOKUP(raw!G376,convert!$A$8:$B$10,2)</f>
        <v>100</v>
      </c>
      <c r="H376" s="57">
        <f>VLOOKUP(raw!H376,convert!$A$8:$B$10,2)</f>
        <v>100</v>
      </c>
      <c r="I376" s="57">
        <f>VLOOKUP(raw!I376,convert!$A$8:$B$10,2)</f>
        <v>100</v>
      </c>
      <c r="J376" s="57">
        <f>VLOOKUP(raw!J376,convert!$D$26:$E$31,2)</f>
        <v>100</v>
      </c>
      <c r="K376" s="57">
        <f>VLOOKUP(raw!K376,convert!$D$34:$E$40,2)</f>
        <v>80</v>
      </c>
      <c r="L376" s="57">
        <f>VLOOKUP(raw!L376,convert!$D$34:$E$40,2)</f>
        <v>80</v>
      </c>
      <c r="M376" s="57">
        <f>VLOOKUP(raw!M376,convert!$A$34:$B$40,2)</f>
        <v>100</v>
      </c>
      <c r="N376" s="57">
        <f>VLOOKUP(raw!N376,convert!$A$26:$B$31,2)</f>
        <v>100</v>
      </c>
      <c r="O376" s="57">
        <f>VLOOKUP(raw!O376,convert!$A$26:$B$31,2)</f>
        <v>100</v>
      </c>
      <c r="P376" s="57">
        <f>VLOOKUP(raw!P376,convert!$A$26:$B$31,2)</f>
        <v>100</v>
      </c>
      <c r="Q376" s="57">
        <f>VLOOKUP(raw!Q376,convert!$A$26:$B$31,2)</f>
        <v>100</v>
      </c>
      <c r="R376" s="57">
        <f>VLOOKUP(raw!R376,convert!$A$26:$B$31,2)</f>
        <v>100</v>
      </c>
      <c r="S376" s="57">
        <f>VLOOKUP(raw!S376,convert!$D$26:$E$31,2)</f>
        <v>100</v>
      </c>
      <c r="T376" s="57">
        <f>VLOOKUP(raw!T376,convert!$D$26:$E$31,2)</f>
        <v>100</v>
      </c>
      <c r="U376" s="57">
        <f>VLOOKUP(raw!U376,convert!$D$26:$E$31,2)</f>
        <v>100</v>
      </c>
      <c r="V376" s="57">
        <f>VLOOKUP(raw!V376,convert!$D$26:$E$31,2)</f>
        <v>100</v>
      </c>
      <c r="W376" s="57">
        <f>VLOOKUP(raw!W376,convert!$D$26:$E$31,2)</f>
        <v>75</v>
      </c>
      <c r="X376" s="57">
        <f>VLOOKUP(raw!X376,convert!$D$26:$E$31,2)</f>
        <v>100</v>
      </c>
      <c r="Y376" s="57">
        <f>VLOOKUP(raw!Y376,convert!$D$26:$E$31,2)</f>
        <v>75</v>
      </c>
      <c r="Z376" s="57">
        <f>VLOOKUP(raw!Z376,convert!$D$26:$E$31,2)</f>
        <v>100</v>
      </c>
      <c r="AA376" s="57">
        <f>VLOOKUP(raw!AA376,convert!$D$26:$E$31,2)</f>
        <v>100</v>
      </c>
      <c r="AB376" s="57">
        <f>VLOOKUP(raw!AB376,convert!$D$26:$E$31,2)</f>
        <v>50</v>
      </c>
      <c r="AC376" s="57">
        <f>VLOOKUP(raw!AC376,convert!$D$26:$E$31,2)</f>
        <v>100</v>
      </c>
      <c r="AD376" s="57">
        <f>VLOOKUP(raw!AD376,convert!$D$26:$E$31,2)</f>
        <v>100</v>
      </c>
      <c r="AE376" s="57" t="str">
        <f>VLOOKUP(raw!AE376,convert!$D$26:$E$31,2)</f>
        <v>.</v>
      </c>
      <c r="AF376" s="57">
        <f>VLOOKUP(raw!AF376,convert!$D$26:$E$31,2)</f>
        <v>100</v>
      </c>
      <c r="AG376" s="57">
        <f>VLOOKUP(raw!AG376,convert!$D$26:$E$31,2)</f>
        <v>100</v>
      </c>
      <c r="AH376" s="57">
        <f>VLOOKUP(raw!AH376,convert!$D$26:$E$31,2)</f>
        <v>100</v>
      </c>
      <c r="AI376" s="57">
        <f>VLOOKUP(raw!AI376,convert!$D$26:$E$31,2)</f>
        <v>50</v>
      </c>
      <c r="AJ376" s="57">
        <f>VLOOKUP(raw!AJ376,convert!$D$26:$E$31,2)</f>
        <v>100</v>
      </c>
      <c r="AK376" s="57">
        <f>VLOOKUP(raw!AK376,convert!$D$26:$E$31,2)</f>
        <v>100</v>
      </c>
      <c r="AL376" s="57">
        <f>VLOOKUP(raw!AL376,convert!$D$26:$E$31,2)</f>
        <v>100</v>
      </c>
      <c r="AM376" s="57">
        <f>VLOOKUP(raw!AM376,convert!$D$26:$E$31,2)</f>
        <v>100</v>
      </c>
      <c r="AN376" s="57"/>
      <c r="AO376" s="60">
        <f>IF(COUNT(score!AD376:AE376)=0,".",MIN(score!AD376:AE376))</f>
        <v>100</v>
      </c>
    </row>
    <row r="377" spans="1:41" x14ac:dyDescent="0.25">
      <c r="A377" s="58">
        <f>raw!$A377:$A377</f>
        <v>43350</v>
      </c>
      <c r="B377" s="59" t="str">
        <f>raw!$B377:$B377</f>
        <v>0009-0104</v>
      </c>
      <c r="C377" s="57">
        <f>VLOOKUP(raw!C377,convert!$D$26:$E$31,2)</f>
        <v>50</v>
      </c>
      <c r="D377" s="57">
        <f>VLOOKUP(raw!D377,convert!$A$13:$B$16,2)</f>
        <v>100</v>
      </c>
      <c r="E377" s="57">
        <f>VLOOKUP(raw!E377,convert!$A$13:$B$16,2)</f>
        <v>100</v>
      </c>
      <c r="F377" s="57">
        <f>VLOOKUP(raw!F377,convert!$A$8:$B$10,2)</f>
        <v>100</v>
      </c>
      <c r="G377" s="57">
        <f>VLOOKUP(raw!G377,convert!$A$8:$B$10,2)</f>
        <v>100</v>
      </c>
      <c r="H377" s="57">
        <f>VLOOKUP(raw!H377,convert!$A$8:$B$10,2)</f>
        <v>100</v>
      </c>
      <c r="I377" s="57">
        <f>VLOOKUP(raw!I377,convert!$A$8:$B$10,2)</f>
        <v>100</v>
      </c>
      <c r="J377" s="57">
        <f>VLOOKUP(raw!J377,convert!$D$26:$E$31,2)</f>
        <v>100</v>
      </c>
      <c r="K377" s="57">
        <f>VLOOKUP(raw!K377,convert!$D$34:$E$40,2)</f>
        <v>100</v>
      </c>
      <c r="L377" s="57">
        <f>VLOOKUP(raw!L377,convert!$D$34:$E$40,2)</f>
        <v>80</v>
      </c>
      <c r="M377" s="57">
        <f>VLOOKUP(raw!M377,convert!$A$34:$B$40,2)</f>
        <v>100</v>
      </c>
      <c r="N377" s="57">
        <f>VLOOKUP(raw!N377,convert!$A$26:$B$31,2)</f>
        <v>100</v>
      </c>
      <c r="O377" s="57">
        <f>VLOOKUP(raw!O377,convert!$A$26:$B$31,2)</f>
        <v>25</v>
      </c>
      <c r="P377" s="57">
        <f>VLOOKUP(raw!P377,convert!$A$26:$B$31,2)</f>
        <v>25</v>
      </c>
      <c r="Q377" s="57">
        <f>VLOOKUP(raw!Q377,convert!$A$26:$B$31,2)</f>
        <v>75</v>
      </c>
      <c r="R377" s="57">
        <f>VLOOKUP(raw!R377,convert!$A$26:$B$31,2)</f>
        <v>75</v>
      </c>
      <c r="S377" s="57">
        <f>VLOOKUP(raw!S377,convert!$D$26:$E$31,2)</f>
        <v>100</v>
      </c>
      <c r="T377" s="57">
        <f>VLOOKUP(raw!T377,convert!$D$26:$E$31,2)</f>
        <v>100</v>
      </c>
      <c r="U377" s="57">
        <f>VLOOKUP(raw!U377,convert!$D$26:$E$31,2)</f>
        <v>100</v>
      </c>
      <c r="V377" s="57">
        <f>VLOOKUP(raw!V377,convert!$D$26:$E$31,2)</f>
        <v>100</v>
      </c>
      <c r="W377" s="57">
        <f>VLOOKUP(raw!W377,convert!$D$26:$E$31,2)</f>
        <v>75</v>
      </c>
      <c r="X377" s="57">
        <f>VLOOKUP(raw!X377,convert!$D$26:$E$31,2)</f>
        <v>100</v>
      </c>
      <c r="Y377" s="57">
        <f>VLOOKUP(raw!Y377,convert!$D$26:$E$31,2)</f>
        <v>100</v>
      </c>
      <c r="Z377" s="57">
        <f>VLOOKUP(raw!Z377,convert!$D$26:$E$31,2)</f>
        <v>100</v>
      </c>
      <c r="AA377" s="57">
        <f>VLOOKUP(raw!AA377,convert!$D$26:$E$31,2)</f>
        <v>100</v>
      </c>
      <c r="AB377" s="57">
        <f>VLOOKUP(raw!AB377,convert!$D$26:$E$31,2)</f>
        <v>100</v>
      </c>
      <c r="AC377" s="57">
        <f>VLOOKUP(raw!AC377,convert!$D$26:$E$31,2)</f>
        <v>100</v>
      </c>
      <c r="AD377" s="57">
        <f>VLOOKUP(raw!AD377,convert!$D$26:$E$31,2)</f>
        <v>100</v>
      </c>
      <c r="AE377" s="57" t="str">
        <f>VLOOKUP(raw!AE377,convert!$D$26:$E$31,2)</f>
        <v>.</v>
      </c>
      <c r="AF377" s="57">
        <f>VLOOKUP(raw!AF377,convert!$D$26:$E$31,2)</f>
        <v>100</v>
      </c>
      <c r="AG377" s="57">
        <f>VLOOKUP(raw!AG377,convert!$D$26:$E$31,2)</f>
        <v>100</v>
      </c>
      <c r="AH377" s="57">
        <f>VLOOKUP(raw!AH377,convert!$D$26:$E$31,2)</f>
        <v>100</v>
      </c>
      <c r="AI377" s="57">
        <f>VLOOKUP(raw!AI377,convert!$D$26:$E$31,2)</f>
        <v>100</v>
      </c>
      <c r="AJ377" s="57">
        <f>VLOOKUP(raw!AJ377,convert!$D$26:$E$31,2)</f>
        <v>100</v>
      </c>
      <c r="AK377" s="57">
        <f>VLOOKUP(raw!AK377,convert!$D$26:$E$31,2)</f>
        <v>100</v>
      </c>
      <c r="AL377" s="57">
        <f>VLOOKUP(raw!AL377,convert!$D$26:$E$31,2)</f>
        <v>100</v>
      </c>
      <c r="AM377" s="57">
        <f>VLOOKUP(raw!AM377,convert!$D$26:$E$31,2)</f>
        <v>100</v>
      </c>
      <c r="AN377" s="57"/>
      <c r="AO377" s="60">
        <f>IF(COUNT(score!AD377:AE377)=0,".",MIN(score!AD377:AE377))</f>
        <v>100</v>
      </c>
    </row>
    <row r="378" spans="1:41" x14ac:dyDescent="0.25">
      <c r="A378" s="58">
        <f>raw!$A378:$A378</f>
        <v>43354</v>
      </c>
      <c r="B378" s="59" t="str">
        <f>raw!$B378:$B378</f>
        <v>0009-0106</v>
      </c>
      <c r="C378" s="57">
        <f>VLOOKUP(raw!C378,convert!$D$26:$E$31,2)</f>
        <v>50</v>
      </c>
      <c r="D378" s="57">
        <f>VLOOKUP(raw!D378,convert!$A$13:$B$16,2)</f>
        <v>100</v>
      </c>
      <c r="E378" s="57">
        <f>VLOOKUP(raw!E378,convert!$A$13:$B$16,2)</f>
        <v>50</v>
      </c>
      <c r="F378" s="57">
        <f>VLOOKUP(raw!F378,convert!$A$8:$B$10,2)</f>
        <v>0</v>
      </c>
      <c r="G378" s="57">
        <f>VLOOKUP(raw!G378,convert!$A$8:$B$10,2)</f>
        <v>100</v>
      </c>
      <c r="H378" s="57">
        <f>VLOOKUP(raw!H378,convert!$A$8:$B$10,2)</f>
        <v>100</v>
      </c>
      <c r="I378" s="57">
        <f>VLOOKUP(raw!I378,convert!$A$8:$B$10,2)</f>
        <v>100</v>
      </c>
      <c r="J378" s="57">
        <f>VLOOKUP(raw!J378,convert!$D$26:$E$31,2)</f>
        <v>100</v>
      </c>
      <c r="K378" s="57">
        <f>VLOOKUP(raw!K378,convert!$D$34:$E$40,2)</f>
        <v>80</v>
      </c>
      <c r="L378" s="57">
        <f>VLOOKUP(raw!L378,convert!$D$34:$E$40,2)</f>
        <v>100</v>
      </c>
      <c r="M378" s="57">
        <f>VLOOKUP(raw!M378,convert!$A$34:$B$40,2)</f>
        <v>80</v>
      </c>
      <c r="N378" s="57">
        <f>VLOOKUP(raw!N378,convert!$A$26:$B$31,2)</f>
        <v>100</v>
      </c>
      <c r="O378" s="57">
        <f>VLOOKUP(raw!O378,convert!$A$26:$B$31,2)</f>
        <v>0</v>
      </c>
      <c r="P378" s="57">
        <f>VLOOKUP(raw!P378,convert!$A$26:$B$31,2)</f>
        <v>0</v>
      </c>
      <c r="Q378" s="57">
        <f>VLOOKUP(raw!Q378,convert!$A$26:$B$31,2)</f>
        <v>0</v>
      </c>
      <c r="R378" s="57">
        <f>VLOOKUP(raw!R378,convert!$A$26:$B$31,2)</f>
        <v>100</v>
      </c>
      <c r="S378" s="57">
        <f>VLOOKUP(raw!S378,convert!$D$26:$E$31,2)</f>
        <v>100</v>
      </c>
      <c r="T378" s="57">
        <f>VLOOKUP(raw!T378,convert!$D$26:$E$31,2)</f>
        <v>100</v>
      </c>
      <c r="U378" s="57">
        <f>VLOOKUP(raw!U378,convert!$D$26:$E$31,2)</f>
        <v>100</v>
      </c>
      <c r="V378" s="57">
        <f>VLOOKUP(raw!V378,convert!$D$26:$E$31,2)</f>
        <v>75</v>
      </c>
      <c r="W378" s="57">
        <f>VLOOKUP(raw!W378,convert!$D$26:$E$31,2)</f>
        <v>0</v>
      </c>
      <c r="X378" s="57">
        <f>VLOOKUP(raw!X378,convert!$D$26:$E$31,2)</f>
        <v>75</v>
      </c>
      <c r="Y378" s="57">
        <f>VLOOKUP(raw!Y378,convert!$D$26:$E$31,2)</f>
        <v>100</v>
      </c>
      <c r="Z378" s="57">
        <f>VLOOKUP(raw!Z378,convert!$D$26:$E$31,2)</f>
        <v>100</v>
      </c>
      <c r="AA378" s="57">
        <f>VLOOKUP(raw!AA378,convert!$D$26:$E$31,2)</f>
        <v>75</v>
      </c>
      <c r="AB378" s="57">
        <f>VLOOKUP(raw!AB378,convert!$D$26:$E$31,2)</f>
        <v>100</v>
      </c>
      <c r="AC378" s="57">
        <f>VLOOKUP(raw!AC378,convert!$D$26:$E$31,2)</f>
        <v>100</v>
      </c>
      <c r="AD378" s="57">
        <f>VLOOKUP(raw!AD378,convert!$D$26:$E$31,2)</f>
        <v>100</v>
      </c>
      <c r="AE378" s="57" t="str">
        <f>VLOOKUP(raw!AE378,convert!$D$26:$E$31,2)</f>
        <v>.</v>
      </c>
      <c r="AF378" s="57">
        <f>VLOOKUP(raw!AF378,convert!$D$26:$E$31,2)</f>
        <v>0</v>
      </c>
      <c r="AG378" s="57">
        <f>VLOOKUP(raw!AG378,convert!$D$26:$E$31,2)</f>
        <v>25</v>
      </c>
      <c r="AH378" s="57">
        <f>VLOOKUP(raw!AH378,convert!$D$26:$E$31,2)</f>
        <v>100</v>
      </c>
      <c r="AI378" s="57">
        <f>VLOOKUP(raw!AI378,convert!$D$26:$E$31,2)</f>
        <v>25</v>
      </c>
      <c r="AJ378" s="57">
        <f>VLOOKUP(raw!AJ378,convert!$D$26:$E$31,2)</f>
        <v>100</v>
      </c>
      <c r="AK378" s="57">
        <f>VLOOKUP(raw!AK378,convert!$D$26:$E$31,2)</f>
        <v>75</v>
      </c>
      <c r="AL378" s="57">
        <f>VLOOKUP(raw!AL378,convert!$D$26:$E$31,2)</f>
        <v>75</v>
      </c>
      <c r="AM378" s="57">
        <f>VLOOKUP(raw!AM378,convert!$D$26:$E$31,2)</f>
        <v>75</v>
      </c>
      <c r="AN378" s="57"/>
      <c r="AO378" s="60">
        <f>IF(COUNT(score!AD378:AE378)=0,".",MIN(score!AD378:AE378))</f>
        <v>100</v>
      </c>
    </row>
    <row r="379" spans="1:41" x14ac:dyDescent="0.25">
      <c r="A379" s="58">
        <f>raw!$A379:$A379</f>
        <v>43361</v>
      </c>
      <c r="B379" s="59" t="str">
        <f>raw!$B379:$B379</f>
        <v>0009-0109</v>
      </c>
      <c r="C379" s="57">
        <f>VLOOKUP(raw!C379,convert!$D$26:$E$31,2)</f>
        <v>50</v>
      </c>
      <c r="D379" s="57">
        <f>VLOOKUP(raw!D379,convert!$A$13:$B$16,2)</f>
        <v>100</v>
      </c>
      <c r="E379" s="57">
        <f>VLOOKUP(raw!E379,convert!$A$13:$B$16,2)</f>
        <v>100</v>
      </c>
      <c r="F379" s="57">
        <f>VLOOKUP(raw!F379,convert!$A$8:$B$10,2)</f>
        <v>0</v>
      </c>
      <c r="G379" s="57">
        <f>VLOOKUP(raw!G379,convert!$A$8:$B$10,2)</f>
        <v>100</v>
      </c>
      <c r="H379" s="57">
        <f>VLOOKUP(raw!H379,convert!$A$8:$B$10,2)</f>
        <v>100</v>
      </c>
      <c r="I379" s="57">
        <f>VLOOKUP(raw!I379,convert!$A$8:$B$10,2)</f>
        <v>100</v>
      </c>
      <c r="J379" s="57">
        <f>VLOOKUP(raw!J379,convert!$D$26:$E$31,2)</f>
        <v>100</v>
      </c>
      <c r="K379" s="57">
        <f>VLOOKUP(raw!K379,convert!$D$34:$E$40,2)</f>
        <v>100</v>
      </c>
      <c r="L379" s="57">
        <f>VLOOKUP(raw!L379,convert!$D$34:$E$40,2)</f>
        <v>100</v>
      </c>
      <c r="M379" s="57">
        <f>VLOOKUP(raw!M379,convert!$A$34:$B$40,2)</f>
        <v>100</v>
      </c>
      <c r="N379" s="57">
        <f>VLOOKUP(raw!N379,convert!$A$26:$B$31,2)</f>
        <v>100</v>
      </c>
      <c r="O379" s="57">
        <f>VLOOKUP(raw!O379,convert!$A$26:$B$31,2)</f>
        <v>0</v>
      </c>
      <c r="P379" s="57">
        <f>VLOOKUP(raw!P379,convert!$A$26:$B$31,2)</f>
        <v>0</v>
      </c>
      <c r="Q379" s="57">
        <f>VLOOKUP(raw!Q379,convert!$A$26:$B$31,2)</f>
        <v>75</v>
      </c>
      <c r="R379" s="57">
        <f>VLOOKUP(raw!R379,convert!$A$26:$B$31,2)</f>
        <v>25</v>
      </c>
      <c r="S379" s="57">
        <f>VLOOKUP(raw!S379,convert!$D$26:$E$31,2)</f>
        <v>100</v>
      </c>
      <c r="T379" s="57">
        <f>VLOOKUP(raw!T379,convert!$D$26:$E$31,2)</f>
        <v>100</v>
      </c>
      <c r="U379" s="57">
        <f>VLOOKUP(raw!U379,convert!$D$26:$E$31,2)</f>
        <v>50</v>
      </c>
      <c r="V379" s="57">
        <f>VLOOKUP(raw!V379,convert!$D$26:$E$31,2)</f>
        <v>100</v>
      </c>
      <c r="W379" s="57">
        <f>VLOOKUP(raw!W379,convert!$D$26:$E$31,2)</f>
        <v>100</v>
      </c>
      <c r="X379" s="57">
        <f>VLOOKUP(raw!X379,convert!$D$26:$E$31,2)</f>
        <v>100</v>
      </c>
      <c r="Y379" s="57">
        <f>VLOOKUP(raw!Y379,convert!$D$26:$E$31,2)</f>
        <v>100</v>
      </c>
      <c r="Z379" s="57">
        <f>VLOOKUP(raw!Z379,convert!$D$26:$E$31,2)</f>
        <v>100</v>
      </c>
      <c r="AA379" s="57">
        <f>VLOOKUP(raw!AA379,convert!$D$26:$E$31,2)</f>
        <v>100</v>
      </c>
      <c r="AB379" s="57">
        <f>VLOOKUP(raw!AB379,convert!$D$26:$E$31,2)</f>
        <v>100</v>
      </c>
      <c r="AC379" s="57">
        <f>VLOOKUP(raw!AC379,convert!$D$26:$E$31,2)</f>
        <v>100</v>
      </c>
      <c r="AD379" s="57">
        <f>VLOOKUP(raw!AD379,convert!$D$26:$E$31,2)</f>
        <v>100</v>
      </c>
      <c r="AE379" s="57" t="str">
        <f>VLOOKUP(raw!AE379,convert!$D$26:$E$31,2)</f>
        <v>.</v>
      </c>
      <c r="AF379" s="57">
        <f>VLOOKUP(raw!AF379,convert!$D$26:$E$31,2)</f>
        <v>50</v>
      </c>
      <c r="AG379" s="57">
        <f>VLOOKUP(raw!AG379,convert!$D$26:$E$31,2)</f>
        <v>50</v>
      </c>
      <c r="AH379" s="57">
        <f>VLOOKUP(raw!AH379,convert!$D$26:$E$31,2)</f>
        <v>100</v>
      </c>
      <c r="AI379" s="57">
        <f>VLOOKUP(raw!AI379,convert!$D$26:$E$31,2)</f>
        <v>100</v>
      </c>
      <c r="AJ379" s="57">
        <f>VLOOKUP(raw!AJ379,convert!$D$26:$E$31,2)</f>
        <v>100</v>
      </c>
      <c r="AK379" s="57">
        <f>VLOOKUP(raw!AK379,convert!$D$26:$E$31,2)</f>
        <v>100</v>
      </c>
      <c r="AL379" s="57">
        <f>VLOOKUP(raw!AL379,convert!$D$26:$E$31,2)</f>
        <v>100</v>
      </c>
      <c r="AM379" s="57">
        <f>VLOOKUP(raw!AM379,convert!$D$26:$E$31,2)</f>
        <v>100</v>
      </c>
      <c r="AN379" s="57"/>
      <c r="AO379" s="60">
        <f>IF(COUNT(score!AD379:AE379)=0,".",MIN(score!AD379:AE379))</f>
        <v>100</v>
      </c>
    </row>
    <row r="380" spans="1:41" x14ac:dyDescent="0.25">
      <c r="A380" s="58">
        <f>raw!$A380:$A380</f>
        <v>43356</v>
      </c>
      <c r="B380" s="59" t="str">
        <f>raw!$B380:$B380</f>
        <v>0009-0110</v>
      </c>
      <c r="C380" s="57">
        <f>VLOOKUP(raw!C380,convert!$D$26:$E$31,2)</f>
        <v>50</v>
      </c>
      <c r="D380" s="57">
        <f>VLOOKUP(raw!D380,convert!$A$13:$B$16,2)</f>
        <v>100</v>
      </c>
      <c r="E380" s="57">
        <f>VLOOKUP(raw!E380,convert!$A$13:$B$16,2)</f>
        <v>100</v>
      </c>
      <c r="F380" s="57">
        <f>VLOOKUP(raw!F380,convert!$A$8:$B$10,2)</f>
        <v>100</v>
      </c>
      <c r="G380" s="57">
        <f>VLOOKUP(raw!G380,convert!$A$8:$B$10,2)</f>
        <v>100</v>
      </c>
      <c r="H380" s="57">
        <f>VLOOKUP(raw!H380,convert!$A$8:$B$10,2)</f>
        <v>100</v>
      </c>
      <c r="I380" s="57">
        <f>VLOOKUP(raw!I380,convert!$A$8:$B$10,2)</f>
        <v>100</v>
      </c>
      <c r="J380" s="57">
        <f>VLOOKUP(raw!J380,convert!$D$26:$E$31,2)</f>
        <v>100</v>
      </c>
      <c r="K380" s="57">
        <f>VLOOKUP(raw!K380,convert!$D$34:$E$40,2)</f>
        <v>80</v>
      </c>
      <c r="L380" s="57">
        <f>VLOOKUP(raw!L380,convert!$D$34:$E$40,2)</f>
        <v>80</v>
      </c>
      <c r="M380" s="57">
        <f>VLOOKUP(raw!M380,convert!$A$34:$B$40,2)</f>
        <v>100</v>
      </c>
      <c r="N380" s="57">
        <f>VLOOKUP(raw!N380,convert!$A$26:$B$31,2)</f>
        <v>100</v>
      </c>
      <c r="O380" s="57">
        <f>VLOOKUP(raw!O380,convert!$A$26:$B$31,2)</f>
        <v>0</v>
      </c>
      <c r="P380" s="57">
        <f>VLOOKUP(raw!P380,convert!$A$26:$B$31,2)</f>
        <v>0</v>
      </c>
      <c r="Q380" s="57">
        <f>VLOOKUP(raw!Q380,convert!$A$26:$B$31,2)</f>
        <v>75</v>
      </c>
      <c r="R380" s="57">
        <f>VLOOKUP(raw!R380,convert!$A$26:$B$31,2)</f>
        <v>100</v>
      </c>
      <c r="S380" s="57">
        <f>VLOOKUP(raw!S380,convert!$D$26:$E$31,2)</f>
        <v>100</v>
      </c>
      <c r="T380" s="57">
        <f>VLOOKUP(raw!T380,convert!$D$26:$E$31,2)</f>
        <v>100</v>
      </c>
      <c r="U380" s="57">
        <f>VLOOKUP(raw!U380,convert!$D$26:$E$31,2)</f>
        <v>0</v>
      </c>
      <c r="V380" s="57">
        <f>VLOOKUP(raw!V380,convert!$D$26:$E$31,2)</f>
        <v>75</v>
      </c>
      <c r="W380" s="57">
        <f>VLOOKUP(raw!W380,convert!$D$26:$E$31,2)</f>
        <v>100</v>
      </c>
      <c r="X380" s="57">
        <f>VLOOKUP(raw!X380,convert!$D$26:$E$31,2)</f>
        <v>100</v>
      </c>
      <c r="Y380" s="57">
        <f>VLOOKUP(raw!Y380,convert!$D$26:$E$31,2)</f>
        <v>100</v>
      </c>
      <c r="Z380" s="57">
        <f>VLOOKUP(raw!Z380,convert!$D$26:$E$31,2)</f>
        <v>100</v>
      </c>
      <c r="AA380" s="57">
        <f>VLOOKUP(raw!AA380,convert!$D$26:$E$31,2)</f>
        <v>100</v>
      </c>
      <c r="AB380" s="57">
        <f>VLOOKUP(raw!AB380,convert!$D$26:$E$31,2)</f>
        <v>100</v>
      </c>
      <c r="AC380" s="57">
        <f>VLOOKUP(raw!AC380,convert!$D$26:$E$31,2)</f>
        <v>100</v>
      </c>
      <c r="AD380" s="57">
        <f>VLOOKUP(raw!AD380,convert!$D$26:$E$31,2)</f>
        <v>100</v>
      </c>
      <c r="AE380" s="57" t="str">
        <f>VLOOKUP(raw!AE380,convert!$D$26:$E$31,2)</f>
        <v>.</v>
      </c>
      <c r="AF380" s="57">
        <f>VLOOKUP(raw!AF380,convert!$D$26:$E$31,2)</f>
        <v>25</v>
      </c>
      <c r="AG380" s="57">
        <f>VLOOKUP(raw!AG380,convert!$D$26:$E$31,2)</f>
        <v>25</v>
      </c>
      <c r="AH380" s="57">
        <f>VLOOKUP(raw!AH380,convert!$D$26:$E$31,2)</f>
        <v>100</v>
      </c>
      <c r="AI380" s="57">
        <f>VLOOKUP(raw!AI380,convert!$D$26:$E$31,2)</f>
        <v>25</v>
      </c>
      <c r="AJ380" s="57">
        <f>VLOOKUP(raw!AJ380,convert!$D$26:$E$31,2)</f>
        <v>100</v>
      </c>
      <c r="AK380" s="57">
        <f>VLOOKUP(raw!AK380,convert!$D$26:$E$31,2)</f>
        <v>100</v>
      </c>
      <c r="AL380" s="57">
        <f>VLOOKUP(raw!AL380,convert!$D$26:$E$31,2)</f>
        <v>100</v>
      </c>
      <c r="AM380" s="57">
        <f>VLOOKUP(raw!AM380,convert!$D$26:$E$31,2)</f>
        <v>100</v>
      </c>
      <c r="AN380" s="57"/>
      <c r="AO380" s="60">
        <f>IF(COUNT(score!AD380:AE380)=0,".",MIN(score!AD380:AE380))</f>
        <v>100</v>
      </c>
    </row>
    <row r="381" spans="1:41" x14ac:dyDescent="0.25">
      <c r="A381" s="58">
        <f>raw!$A381:$A381</f>
        <v>43335</v>
      </c>
      <c r="B381" s="59" t="str">
        <f>raw!$B381:$B381</f>
        <v>0009-0111</v>
      </c>
      <c r="C381" s="57">
        <f>VLOOKUP(raw!C381,convert!$D$26:$E$31,2)</f>
        <v>25</v>
      </c>
      <c r="D381" s="57">
        <f>VLOOKUP(raw!D381,convert!$A$13:$B$16,2)</f>
        <v>50</v>
      </c>
      <c r="E381" s="57">
        <f>VLOOKUP(raw!E381,convert!$A$13:$B$16,2)</f>
        <v>0</v>
      </c>
      <c r="F381" s="57">
        <f>VLOOKUP(raw!F381,convert!$A$8:$B$10,2)</f>
        <v>100</v>
      </c>
      <c r="G381" s="57">
        <f>VLOOKUP(raw!G381,convert!$A$8:$B$10,2)</f>
        <v>100</v>
      </c>
      <c r="H381" s="57">
        <f>VLOOKUP(raw!H381,convert!$A$8:$B$10,2)</f>
        <v>100</v>
      </c>
      <c r="I381" s="57">
        <f>VLOOKUP(raw!I381,convert!$A$8:$B$10,2)</f>
        <v>100</v>
      </c>
      <c r="J381" s="57">
        <f>VLOOKUP(raw!J381,convert!$D$26:$E$31,2)</f>
        <v>100</v>
      </c>
      <c r="K381" s="57">
        <f>VLOOKUP(raw!K381,convert!$D$34:$E$40,2)</f>
        <v>80</v>
      </c>
      <c r="L381" s="57">
        <f>VLOOKUP(raw!L381,convert!$D$34:$E$40,2)</f>
        <v>60</v>
      </c>
      <c r="M381" s="57">
        <f>VLOOKUP(raw!M381,convert!$A$34:$B$40,2)</f>
        <v>60</v>
      </c>
      <c r="N381" s="57">
        <f>VLOOKUP(raw!N381,convert!$A$26:$B$31,2)</f>
        <v>100</v>
      </c>
      <c r="O381" s="57">
        <f>VLOOKUP(raw!O381,convert!$A$26:$B$31,2)</f>
        <v>75</v>
      </c>
      <c r="P381" s="57">
        <f>VLOOKUP(raw!P381,convert!$A$26:$B$31,2)</f>
        <v>25</v>
      </c>
      <c r="Q381" s="57">
        <f>VLOOKUP(raw!Q381,convert!$A$26:$B$31,2)</f>
        <v>0</v>
      </c>
      <c r="R381" s="57">
        <f>VLOOKUP(raw!R381,convert!$A$26:$B$31,2)</f>
        <v>25</v>
      </c>
      <c r="S381" s="57">
        <f>VLOOKUP(raw!S381,convert!$D$26:$E$31,2)</f>
        <v>25</v>
      </c>
      <c r="T381" s="57">
        <f>VLOOKUP(raw!T381,convert!$D$26:$E$31,2)</f>
        <v>100</v>
      </c>
      <c r="U381" s="57">
        <f>VLOOKUP(raw!U381,convert!$D$26:$E$31,2)</f>
        <v>75</v>
      </c>
      <c r="V381" s="57">
        <f>VLOOKUP(raw!V381,convert!$D$26:$E$31,2)</f>
        <v>25</v>
      </c>
      <c r="W381" s="57">
        <f>VLOOKUP(raw!W381,convert!$D$26:$E$31,2)</f>
        <v>100</v>
      </c>
      <c r="X381" s="57">
        <f>VLOOKUP(raw!X381,convert!$D$26:$E$31,2)</f>
        <v>75</v>
      </c>
      <c r="Y381" s="57">
        <f>VLOOKUP(raw!Y381,convert!$D$26:$E$31,2)</f>
        <v>100</v>
      </c>
      <c r="Z381" s="57">
        <f>VLOOKUP(raw!Z381,convert!$D$26:$E$31,2)</f>
        <v>100</v>
      </c>
      <c r="AA381" s="57">
        <f>VLOOKUP(raw!AA381,convert!$D$26:$E$31,2)</f>
        <v>100</v>
      </c>
      <c r="AB381" s="57">
        <f>VLOOKUP(raw!AB381,convert!$D$26:$E$31,2)</f>
        <v>25</v>
      </c>
      <c r="AC381" s="57">
        <f>VLOOKUP(raw!AC381,convert!$D$26:$E$31,2)</f>
        <v>75</v>
      </c>
      <c r="AD381" s="57">
        <f>VLOOKUP(raw!AD381,convert!$D$26:$E$31,2)</f>
        <v>100</v>
      </c>
      <c r="AE381" s="57" t="str">
        <f>VLOOKUP(raw!AE381,convert!$D$26:$E$31,2)</f>
        <v>.</v>
      </c>
      <c r="AF381" s="57">
        <f>VLOOKUP(raw!AF381,convert!$D$26:$E$31,2)</f>
        <v>100</v>
      </c>
      <c r="AG381" s="57">
        <f>VLOOKUP(raw!AG381,convert!$D$26:$E$31,2)</f>
        <v>25</v>
      </c>
      <c r="AH381" s="57">
        <f>VLOOKUP(raw!AH381,convert!$D$26:$E$31,2)</f>
        <v>100</v>
      </c>
      <c r="AI381" s="57">
        <f>VLOOKUP(raw!AI381,convert!$D$26:$E$31,2)</f>
        <v>25</v>
      </c>
      <c r="AJ381" s="57">
        <f>VLOOKUP(raw!AJ381,convert!$D$26:$E$31,2)</f>
        <v>0</v>
      </c>
      <c r="AK381" s="57">
        <f>VLOOKUP(raw!AK381,convert!$D$26:$E$31,2)</f>
        <v>100</v>
      </c>
      <c r="AL381" s="57">
        <f>VLOOKUP(raw!AL381,convert!$D$26:$E$31,2)</f>
        <v>100</v>
      </c>
      <c r="AM381" s="57">
        <f>VLOOKUP(raw!AM381,convert!$D$26:$E$31,2)</f>
        <v>100</v>
      </c>
      <c r="AN381" s="57"/>
      <c r="AO381" s="60">
        <f>IF(COUNT(score!AD381:AE381)=0,".",MIN(score!AD381:AE381))</f>
        <v>100</v>
      </c>
    </row>
    <row r="382" spans="1:41" x14ac:dyDescent="0.25">
      <c r="A382" s="58">
        <f>raw!$A382:$A382</f>
        <v>43356</v>
      </c>
      <c r="B382" s="59" t="str">
        <f>raw!$B382:$B382</f>
        <v>0009-0113</v>
      </c>
      <c r="C382" s="57">
        <f>VLOOKUP(raw!C382,convert!$D$26:$E$31,2)</f>
        <v>50</v>
      </c>
      <c r="D382" s="57">
        <f>VLOOKUP(raw!D382,convert!$A$13:$B$16,2)</f>
        <v>0</v>
      </c>
      <c r="E382" s="57">
        <f>VLOOKUP(raw!E382,convert!$A$13:$B$16,2)</f>
        <v>0</v>
      </c>
      <c r="F382" s="57">
        <f>VLOOKUP(raw!F382,convert!$A$8:$B$10,2)</f>
        <v>100</v>
      </c>
      <c r="G382" s="57">
        <f>VLOOKUP(raw!G382,convert!$A$8:$B$10,2)</f>
        <v>100</v>
      </c>
      <c r="H382" s="57">
        <f>VLOOKUP(raw!H382,convert!$A$8:$B$10,2)</f>
        <v>100</v>
      </c>
      <c r="I382" s="57">
        <f>VLOOKUP(raw!I382,convert!$A$8:$B$10,2)</f>
        <v>100</v>
      </c>
      <c r="J382" s="57">
        <f>VLOOKUP(raw!J382,convert!$D$26:$E$31,2)</f>
        <v>100</v>
      </c>
      <c r="K382" s="57">
        <f>VLOOKUP(raw!K382,convert!$D$34:$E$40,2)</f>
        <v>100</v>
      </c>
      <c r="L382" s="57">
        <f>VLOOKUP(raw!L382,convert!$D$34:$E$40,2)</f>
        <v>80</v>
      </c>
      <c r="M382" s="57">
        <f>VLOOKUP(raw!M382,convert!$A$34:$B$40,2)</f>
        <v>100</v>
      </c>
      <c r="N382" s="57">
        <f>VLOOKUP(raw!N382,convert!$A$26:$B$31,2)</f>
        <v>100</v>
      </c>
      <c r="O382" s="57">
        <f>VLOOKUP(raw!O382,convert!$A$26:$B$31,2)</f>
        <v>0</v>
      </c>
      <c r="P382" s="57">
        <f>VLOOKUP(raw!P382,convert!$A$26:$B$31,2)</f>
        <v>75</v>
      </c>
      <c r="Q382" s="57">
        <f>VLOOKUP(raw!Q382,convert!$A$26:$B$31,2)</f>
        <v>75</v>
      </c>
      <c r="R382" s="57">
        <f>VLOOKUP(raw!R382,convert!$A$26:$B$31,2)</f>
        <v>0</v>
      </c>
      <c r="S382" s="57">
        <f>VLOOKUP(raw!S382,convert!$D$26:$E$31,2)</f>
        <v>100</v>
      </c>
      <c r="T382" s="57">
        <f>VLOOKUP(raw!T382,convert!$D$26:$E$31,2)</f>
        <v>100</v>
      </c>
      <c r="U382" s="57">
        <f>VLOOKUP(raw!U382,convert!$D$26:$E$31,2)</f>
        <v>75</v>
      </c>
      <c r="V382" s="57">
        <f>VLOOKUP(raw!V382,convert!$D$26:$E$31,2)</f>
        <v>100</v>
      </c>
      <c r="W382" s="57">
        <f>VLOOKUP(raw!W382,convert!$D$26:$E$31,2)</f>
        <v>75</v>
      </c>
      <c r="X382" s="57">
        <f>VLOOKUP(raw!X382,convert!$D$26:$E$31,2)</f>
        <v>100</v>
      </c>
      <c r="Y382" s="57">
        <f>VLOOKUP(raw!Y382,convert!$D$26:$E$31,2)</f>
        <v>100</v>
      </c>
      <c r="Z382" s="57">
        <f>VLOOKUP(raw!Z382,convert!$D$26:$E$31,2)</f>
        <v>100</v>
      </c>
      <c r="AA382" s="57">
        <f>VLOOKUP(raw!AA382,convert!$D$26:$E$31,2)</f>
        <v>100</v>
      </c>
      <c r="AB382" s="57">
        <f>VLOOKUP(raw!AB382,convert!$D$26:$E$31,2)</f>
        <v>100</v>
      </c>
      <c r="AC382" s="57">
        <f>VLOOKUP(raw!AC382,convert!$D$26:$E$31,2)</f>
        <v>100</v>
      </c>
      <c r="AD382" s="57">
        <f>VLOOKUP(raw!AD382,convert!$D$26:$E$31,2)</f>
        <v>100</v>
      </c>
      <c r="AE382" s="57" t="str">
        <f>VLOOKUP(raw!AE382,convert!$D$26:$E$31,2)</f>
        <v>.</v>
      </c>
      <c r="AF382" s="57">
        <f>VLOOKUP(raw!AF382,convert!$D$26:$E$31,2)</f>
        <v>100</v>
      </c>
      <c r="AG382" s="57">
        <f>VLOOKUP(raw!AG382,convert!$D$26:$E$31,2)</f>
        <v>25</v>
      </c>
      <c r="AH382" s="57">
        <f>VLOOKUP(raw!AH382,convert!$D$26:$E$31,2)</f>
        <v>25</v>
      </c>
      <c r="AI382" s="57">
        <f>VLOOKUP(raw!AI382,convert!$D$26:$E$31,2)</f>
        <v>100</v>
      </c>
      <c r="AJ382" s="57">
        <f>VLOOKUP(raw!AJ382,convert!$D$26:$E$31,2)</f>
        <v>100</v>
      </c>
      <c r="AK382" s="57">
        <f>VLOOKUP(raw!AK382,convert!$D$26:$E$31,2)</f>
        <v>100</v>
      </c>
      <c r="AL382" s="57">
        <f>VLOOKUP(raw!AL382,convert!$D$26:$E$31,2)</f>
        <v>100</v>
      </c>
      <c r="AM382" s="57">
        <f>VLOOKUP(raw!AM382,convert!$D$26:$E$31,2)</f>
        <v>100</v>
      </c>
      <c r="AN382" s="57"/>
      <c r="AO382" s="60">
        <f>IF(COUNT(score!AD382:AE382)=0,".",MIN(score!AD382:AE382))</f>
        <v>100</v>
      </c>
    </row>
    <row r="383" spans="1:41" x14ac:dyDescent="0.25">
      <c r="A383" s="58">
        <f>raw!$A383:$A383</f>
        <v>43354</v>
      </c>
      <c r="B383" s="59" t="str">
        <f>raw!$B383:$B383</f>
        <v>0009-0117</v>
      </c>
      <c r="C383" s="57">
        <f>VLOOKUP(raw!C383,convert!$D$26:$E$31,2)</f>
        <v>50</v>
      </c>
      <c r="D383" s="57">
        <f>VLOOKUP(raw!D383,convert!$A$13:$B$16,2)</f>
        <v>50</v>
      </c>
      <c r="E383" s="57">
        <f>VLOOKUP(raw!E383,convert!$A$13:$B$16,2)</f>
        <v>50</v>
      </c>
      <c r="F383" s="57">
        <f>VLOOKUP(raw!F383,convert!$A$8:$B$10,2)</f>
        <v>100</v>
      </c>
      <c r="G383" s="57">
        <f>VLOOKUP(raw!G383,convert!$A$8:$B$10,2)</f>
        <v>100</v>
      </c>
      <c r="H383" s="57">
        <f>VLOOKUP(raw!H383,convert!$A$8:$B$10,2)</f>
        <v>100</v>
      </c>
      <c r="I383" s="57">
        <f>VLOOKUP(raw!I383,convert!$A$8:$B$10,2)</f>
        <v>100</v>
      </c>
      <c r="J383" s="57">
        <f>VLOOKUP(raw!J383,convert!$D$26:$E$31,2)</f>
        <v>25</v>
      </c>
      <c r="K383" s="57">
        <f>VLOOKUP(raw!K383,convert!$D$34:$E$40,2)</f>
        <v>100</v>
      </c>
      <c r="L383" s="57">
        <f>VLOOKUP(raw!L383,convert!$D$34:$E$40,2)</f>
        <v>80</v>
      </c>
      <c r="M383" s="57">
        <f>VLOOKUP(raw!M383,convert!$A$34:$B$40,2)</f>
        <v>100</v>
      </c>
      <c r="N383" s="57">
        <f>VLOOKUP(raw!N383,convert!$A$26:$B$31,2)</f>
        <v>100</v>
      </c>
      <c r="O383" s="57">
        <f>VLOOKUP(raw!O383,convert!$A$26:$B$31,2)</f>
        <v>0</v>
      </c>
      <c r="P383" s="57">
        <f>VLOOKUP(raw!P383,convert!$A$26:$B$31,2)</f>
        <v>25</v>
      </c>
      <c r="Q383" s="57">
        <f>VLOOKUP(raw!Q383,convert!$A$26:$B$31,2)</f>
        <v>75</v>
      </c>
      <c r="R383" s="57">
        <f>VLOOKUP(raw!R383,convert!$A$26:$B$31,2)</f>
        <v>25</v>
      </c>
      <c r="S383" s="57">
        <f>VLOOKUP(raw!S383,convert!$D$26:$E$31,2)</f>
        <v>50</v>
      </c>
      <c r="T383" s="57">
        <f>VLOOKUP(raw!T383,convert!$D$26:$E$31,2)</f>
        <v>100</v>
      </c>
      <c r="U383" s="57">
        <f>VLOOKUP(raw!U383,convert!$D$26:$E$31,2)</f>
        <v>100</v>
      </c>
      <c r="V383" s="57">
        <f>VLOOKUP(raw!V383,convert!$D$26:$E$31,2)</f>
        <v>75</v>
      </c>
      <c r="W383" s="57">
        <f>VLOOKUP(raw!W383,convert!$D$26:$E$31,2)</f>
        <v>50</v>
      </c>
      <c r="X383" s="57">
        <f>VLOOKUP(raw!X383,convert!$D$26:$E$31,2)</f>
        <v>100</v>
      </c>
      <c r="Y383" s="57">
        <f>VLOOKUP(raw!Y383,convert!$D$26:$E$31,2)</f>
        <v>50</v>
      </c>
      <c r="Z383" s="57">
        <f>VLOOKUP(raw!Z383,convert!$D$26:$E$31,2)</f>
        <v>100</v>
      </c>
      <c r="AA383" s="57">
        <f>VLOOKUP(raw!AA383,convert!$D$26:$E$31,2)</f>
        <v>50</v>
      </c>
      <c r="AB383" s="57">
        <f>VLOOKUP(raw!AB383,convert!$D$26:$E$31,2)</f>
        <v>25</v>
      </c>
      <c r="AC383" s="57">
        <f>VLOOKUP(raw!AC383,convert!$D$26:$E$31,2)</f>
        <v>75</v>
      </c>
      <c r="AD383" s="57">
        <f>VLOOKUP(raw!AD383,convert!$D$26:$E$31,2)</f>
        <v>0</v>
      </c>
      <c r="AE383" s="57" t="str">
        <f>VLOOKUP(raw!AE383,convert!$D$26:$E$31,2)</f>
        <v>.</v>
      </c>
      <c r="AF383" s="57">
        <f>VLOOKUP(raw!AF383,convert!$D$26:$E$31,2)</f>
        <v>0</v>
      </c>
      <c r="AG383" s="57">
        <f>VLOOKUP(raw!AG383,convert!$D$26:$E$31,2)</f>
        <v>75</v>
      </c>
      <c r="AH383" s="57">
        <f>VLOOKUP(raw!AH383,convert!$D$26:$E$31,2)</f>
        <v>75</v>
      </c>
      <c r="AI383" s="57">
        <f>VLOOKUP(raw!AI383,convert!$D$26:$E$31,2)</f>
        <v>100</v>
      </c>
      <c r="AJ383" s="57">
        <f>VLOOKUP(raw!AJ383,convert!$D$26:$E$31,2)</f>
        <v>100</v>
      </c>
      <c r="AK383" s="57">
        <f>VLOOKUP(raw!AK383,convert!$D$26:$E$31,2)</f>
        <v>75</v>
      </c>
      <c r="AL383" s="57">
        <f>VLOOKUP(raw!AL383,convert!$D$26:$E$31,2)</f>
        <v>0</v>
      </c>
      <c r="AM383" s="57">
        <f>VLOOKUP(raw!AM383,convert!$D$26:$E$31,2)</f>
        <v>75</v>
      </c>
      <c r="AN383" s="57"/>
      <c r="AO383" s="60">
        <f>IF(COUNT(score!AD383:AE383)=0,".",MIN(score!AD383:AE383))</f>
        <v>0</v>
      </c>
    </row>
    <row r="384" spans="1:41" x14ac:dyDescent="0.25">
      <c r="A384" s="58">
        <f>raw!$A384:$A384</f>
        <v>43385</v>
      </c>
      <c r="B384" s="59" t="str">
        <f>raw!$B384:$B384</f>
        <v>0009-0121</v>
      </c>
      <c r="C384" s="57">
        <f>VLOOKUP(raw!C384,convert!$D$26:$E$31,2)</f>
        <v>25</v>
      </c>
      <c r="D384" s="57">
        <f>VLOOKUP(raw!D384,convert!$A$13:$B$16,2)</f>
        <v>0</v>
      </c>
      <c r="E384" s="57">
        <f>VLOOKUP(raw!E384,convert!$A$13:$B$16,2)</f>
        <v>50</v>
      </c>
      <c r="F384" s="57">
        <f>VLOOKUP(raw!F384,convert!$A$8:$B$10,2)</f>
        <v>0</v>
      </c>
      <c r="G384" s="57">
        <f>VLOOKUP(raw!G384,convert!$A$8:$B$10,2)</f>
        <v>0</v>
      </c>
      <c r="H384" s="57">
        <f>VLOOKUP(raw!H384,convert!$A$8:$B$10,2)</f>
        <v>100</v>
      </c>
      <c r="I384" s="57">
        <f>VLOOKUP(raw!I384,convert!$A$8:$B$10,2)</f>
        <v>0</v>
      </c>
      <c r="J384" s="57">
        <f>VLOOKUP(raw!J384,convert!$D$26:$E$31,2)</f>
        <v>0</v>
      </c>
      <c r="K384" s="57">
        <f>VLOOKUP(raw!K384,convert!$D$34:$E$40,2)</f>
        <v>40</v>
      </c>
      <c r="L384" s="57">
        <f>VLOOKUP(raw!L384,convert!$D$34:$E$40,2)</f>
        <v>0</v>
      </c>
      <c r="M384" s="57">
        <f>VLOOKUP(raw!M384,convert!$A$34:$B$40,2)</f>
        <v>0</v>
      </c>
      <c r="N384" s="57">
        <f>VLOOKUP(raw!N384,convert!$A$26:$B$31,2)</f>
        <v>0</v>
      </c>
      <c r="O384" s="57">
        <f>VLOOKUP(raw!O384,convert!$A$26:$B$31,2)</f>
        <v>0</v>
      </c>
      <c r="P384" s="57">
        <f>VLOOKUP(raw!P384,convert!$A$26:$B$31,2)</f>
        <v>0</v>
      </c>
      <c r="Q384" s="57">
        <f>VLOOKUP(raw!Q384,convert!$A$26:$B$31,2)</f>
        <v>0</v>
      </c>
      <c r="R384" s="57">
        <f>VLOOKUP(raw!R384,convert!$A$26:$B$31,2)</f>
        <v>0</v>
      </c>
      <c r="S384" s="57">
        <f>VLOOKUP(raw!S384,convert!$D$26:$E$31,2)</f>
        <v>25</v>
      </c>
      <c r="T384" s="57">
        <f>VLOOKUP(raw!T384,convert!$D$26:$E$31,2)</f>
        <v>75</v>
      </c>
      <c r="U384" s="57">
        <f>VLOOKUP(raw!U384,convert!$D$26:$E$31,2)</f>
        <v>100</v>
      </c>
      <c r="V384" s="57">
        <f>VLOOKUP(raw!V384,convert!$D$26:$E$31,2)</f>
        <v>100</v>
      </c>
      <c r="W384" s="57">
        <f>VLOOKUP(raw!W384,convert!$D$26:$E$31,2)</f>
        <v>100</v>
      </c>
      <c r="X384" s="57">
        <f>VLOOKUP(raw!X384,convert!$D$26:$E$31,2)</f>
        <v>100</v>
      </c>
      <c r="Y384" s="57">
        <f>VLOOKUP(raw!Y384,convert!$D$26:$E$31,2)</f>
        <v>100</v>
      </c>
      <c r="Z384" s="57">
        <f>VLOOKUP(raw!Z384,convert!$D$26:$E$31,2)</f>
        <v>25</v>
      </c>
      <c r="AA384" s="57">
        <f>VLOOKUP(raw!AA384,convert!$D$26:$E$31,2)</f>
        <v>25</v>
      </c>
      <c r="AB384" s="57">
        <f>VLOOKUP(raw!AB384,convert!$D$26:$E$31,2)</f>
        <v>75</v>
      </c>
      <c r="AC384" s="57">
        <f>VLOOKUP(raw!AC384,convert!$D$26:$E$31,2)</f>
        <v>25</v>
      </c>
      <c r="AD384" s="57">
        <f>VLOOKUP(raw!AD384,convert!$D$26:$E$31,2)</f>
        <v>100</v>
      </c>
      <c r="AE384" s="57" t="str">
        <f>VLOOKUP(raw!AE384,convert!$D$26:$E$31,2)</f>
        <v>.</v>
      </c>
      <c r="AF384" s="57">
        <f>VLOOKUP(raw!AF384,convert!$D$26:$E$31,2)</f>
        <v>25</v>
      </c>
      <c r="AG384" s="57">
        <f>VLOOKUP(raw!AG384,convert!$D$26:$E$31,2)</f>
        <v>100</v>
      </c>
      <c r="AH384" s="57">
        <f>VLOOKUP(raw!AH384,convert!$D$26:$E$31,2)</f>
        <v>0</v>
      </c>
      <c r="AI384" s="57">
        <f>VLOOKUP(raw!AI384,convert!$D$26:$E$31,2)</f>
        <v>0</v>
      </c>
      <c r="AJ384" s="57">
        <f>VLOOKUP(raw!AJ384,convert!$D$26:$E$31,2)</f>
        <v>0</v>
      </c>
      <c r="AK384" s="57">
        <f>VLOOKUP(raw!AK384,convert!$D$26:$E$31,2)</f>
        <v>0</v>
      </c>
      <c r="AL384" s="57">
        <f>VLOOKUP(raw!AL384,convert!$D$26:$E$31,2)</f>
        <v>100</v>
      </c>
      <c r="AM384" s="57">
        <f>VLOOKUP(raw!AM384,convert!$D$26:$E$31,2)</f>
        <v>100</v>
      </c>
      <c r="AN384" s="57"/>
      <c r="AO384" s="60">
        <f>IF(COUNT(score!AD384:AE384)=0,".",MIN(score!AD384:AE384))</f>
        <v>100</v>
      </c>
    </row>
    <row r="385" spans="1:41" x14ac:dyDescent="0.25">
      <c r="A385" s="58">
        <f>raw!$A385:$A385</f>
        <v>43385</v>
      </c>
      <c r="B385" s="59" t="str">
        <f>raw!$B385:$B385</f>
        <v>0009-0124</v>
      </c>
      <c r="C385" s="57">
        <f>VLOOKUP(raw!C385,convert!$D$26:$E$31,2)</f>
        <v>50</v>
      </c>
      <c r="D385" s="57">
        <f>VLOOKUP(raw!D385,convert!$A$13:$B$16,2)</f>
        <v>0</v>
      </c>
      <c r="E385" s="57">
        <f>VLOOKUP(raw!E385,convert!$A$13:$B$16,2)</f>
        <v>0</v>
      </c>
      <c r="F385" s="57">
        <f>VLOOKUP(raw!F385,convert!$A$8:$B$10,2)</f>
        <v>100</v>
      </c>
      <c r="G385" s="57">
        <f>VLOOKUP(raw!G385,convert!$A$8:$B$10,2)</f>
        <v>100</v>
      </c>
      <c r="H385" s="57">
        <f>VLOOKUP(raw!H385,convert!$A$8:$B$10,2)</f>
        <v>100</v>
      </c>
      <c r="I385" s="57">
        <f>VLOOKUP(raw!I385,convert!$A$8:$B$10,2)</f>
        <v>100</v>
      </c>
      <c r="J385" s="57">
        <f>VLOOKUP(raw!J385,convert!$D$26:$E$31,2)</f>
        <v>25</v>
      </c>
      <c r="K385" s="57">
        <f>VLOOKUP(raw!K385,convert!$D$34:$E$40,2)</f>
        <v>60</v>
      </c>
      <c r="L385" s="57">
        <f>VLOOKUP(raw!L385,convert!$D$34:$E$40,2)</f>
        <v>40</v>
      </c>
      <c r="M385" s="57">
        <f>VLOOKUP(raw!M385,convert!$A$34:$B$40,2)</f>
        <v>60</v>
      </c>
      <c r="N385" s="57">
        <f>VLOOKUP(raw!N385,convert!$A$26:$B$31,2)</f>
        <v>100</v>
      </c>
      <c r="O385" s="57">
        <f>VLOOKUP(raw!O385,convert!$A$26:$B$31,2)</f>
        <v>0</v>
      </c>
      <c r="P385" s="57">
        <f>VLOOKUP(raw!P385,convert!$A$26:$B$31,2)</f>
        <v>75</v>
      </c>
      <c r="Q385" s="57">
        <f>VLOOKUP(raw!Q385,convert!$A$26:$B$31,2)</f>
        <v>75</v>
      </c>
      <c r="R385" s="57">
        <f>VLOOKUP(raw!R385,convert!$A$26:$B$31,2)</f>
        <v>75</v>
      </c>
      <c r="S385" s="57">
        <f>VLOOKUP(raw!S385,convert!$D$26:$E$31,2)</f>
        <v>25</v>
      </c>
      <c r="T385" s="57">
        <f>VLOOKUP(raw!T385,convert!$D$26:$E$31,2)</f>
        <v>100</v>
      </c>
      <c r="U385" s="57">
        <f>VLOOKUP(raw!U385,convert!$D$26:$E$31,2)</f>
        <v>0</v>
      </c>
      <c r="V385" s="57">
        <f>VLOOKUP(raw!V385,convert!$D$26:$E$31,2)</f>
        <v>100</v>
      </c>
      <c r="W385" s="57">
        <f>VLOOKUP(raw!W385,convert!$D$26:$E$31,2)</f>
        <v>100</v>
      </c>
      <c r="X385" s="57">
        <f>VLOOKUP(raw!X385,convert!$D$26:$E$31,2)</f>
        <v>100</v>
      </c>
      <c r="Y385" s="57">
        <f>VLOOKUP(raw!Y385,convert!$D$26:$E$31,2)</f>
        <v>100</v>
      </c>
      <c r="Z385" s="57">
        <f>VLOOKUP(raw!Z385,convert!$D$26:$E$31,2)</f>
        <v>100</v>
      </c>
      <c r="AA385" s="57">
        <f>VLOOKUP(raw!AA385,convert!$D$26:$E$31,2)</f>
        <v>100</v>
      </c>
      <c r="AB385" s="57">
        <f>VLOOKUP(raw!AB385,convert!$D$26:$E$31,2)</f>
        <v>0</v>
      </c>
      <c r="AC385" s="57">
        <f>VLOOKUP(raw!AC385,convert!$D$26:$E$31,2)</f>
        <v>100</v>
      </c>
      <c r="AD385" s="57">
        <f>VLOOKUP(raw!AD385,convert!$D$26:$E$31,2)</f>
        <v>100</v>
      </c>
      <c r="AE385" s="57" t="str">
        <f>VLOOKUP(raw!AE385,convert!$D$26:$E$31,2)</f>
        <v>.</v>
      </c>
      <c r="AF385" s="57">
        <f>VLOOKUP(raw!AF385,convert!$D$26:$E$31,2)</f>
        <v>100</v>
      </c>
      <c r="AG385" s="57">
        <f>VLOOKUP(raw!AG385,convert!$D$26:$E$31,2)</f>
        <v>100</v>
      </c>
      <c r="AH385" s="57">
        <f>VLOOKUP(raw!AH385,convert!$D$26:$E$31,2)</f>
        <v>0</v>
      </c>
      <c r="AI385" s="57">
        <f>VLOOKUP(raw!AI385,convert!$D$26:$E$31,2)</f>
        <v>25</v>
      </c>
      <c r="AJ385" s="57">
        <f>VLOOKUP(raw!AJ385,convert!$D$26:$E$31,2)</f>
        <v>100</v>
      </c>
      <c r="AK385" s="57">
        <f>VLOOKUP(raw!AK385,convert!$D$26:$E$31,2)</f>
        <v>100</v>
      </c>
      <c r="AL385" s="57">
        <f>VLOOKUP(raw!AL385,convert!$D$26:$E$31,2)</f>
        <v>100</v>
      </c>
      <c r="AM385" s="57">
        <f>VLOOKUP(raw!AM385,convert!$D$26:$E$31,2)</f>
        <v>100</v>
      </c>
      <c r="AN385" s="57"/>
      <c r="AO385" s="60">
        <f>IF(COUNT(score!AD385:AE385)=0,".",MIN(score!AD385:AE385))</f>
        <v>100</v>
      </c>
    </row>
    <row r="386" spans="1:41" x14ac:dyDescent="0.25">
      <c r="A386" s="58">
        <f>raw!$A386:$A386</f>
        <v>43398</v>
      </c>
      <c r="B386" s="59" t="str">
        <f>raw!$B386:$B386</f>
        <v>0009-0127</v>
      </c>
      <c r="C386" s="57">
        <f>VLOOKUP(raw!C386,convert!$D$26:$E$31,2)</f>
        <v>50</v>
      </c>
      <c r="D386" s="57">
        <f>VLOOKUP(raw!D386,convert!$A$13:$B$16,2)</f>
        <v>100</v>
      </c>
      <c r="E386" s="57">
        <f>VLOOKUP(raw!E386,convert!$A$13:$B$16,2)</f>
        <v>100</v>
      </c>
      <c r="F386" s="57">
        <f>VLOOKUP(raw!F386,convert!$A$8:$B$10,2)</f>
        <v>100</v>
      </c>
      <c r="G386" s="57">
        <f>VLOOKUP(raw!G386,convert!$A$8:$B$10,2)</f>
        <v>100</v>
      </c>
      <c r="H386" s="57">
        <f>VLOOKUP(raw!H386,convert!$A$8:$B$10,2)</f>
        <v>100</v>
      </c>
      <c r="I386" s="57">
        <f>VLOOKUP(raw!I386,convert!$A$8:$B$10,2)</f>
        <v>100</v>
      </c>
      <c r="J386" s="57">
        <f>VLOOKUP(raw!J386,convert!$D$26:$E$31,2)</f>
        <v>100</v>
      </c>
      <c r="K386" s="57">
        <f>VLOOKUP(raw!K386,convert!$D$34:$E$40,2)</f>
        <v>100</v>
      </c>
      <c r="L386" s="57">
        <f>VLOOKUP(raw!L386,convert!$D$34:$E$40,2)</f>
        <v>100</v>
      </c>
      <c r="M386" s="57">
        <f>VLOOKUP(raw!M386,convert!$A$34:$B$40,2)</f>
        <v>100</v>
      </c>
      <c r="N386" s="57">
        <f>VLOOKUP(raw!N386,convert!$A$26:$B$31,2)</f>
        <v>100</v>
      </c>
      <c r="O386" s="57">
        <f>VLOOKUP(raw!O386,convert!$A$26:$B$31,2)</f>
        <v>75</v>
      </c>
      <c r="P386" s="57">
        <f>VLOOKUP(raw!P386,convert!$A$26:$B$31,2)</f>
        <v>0</v>
      </c>
      <c r="Q386" s="57">
        <f>VLOOKUP(raw!Q386,convert!$A$26:$B$31,2)</f>
        <v>100</v>
      </c>
      <c r="R386" s="57">
        <f>VLOOKUP(raw!R386,convert!$A$26:$B$31,2)</f>
        <v>100</v>
      </c>
      <c r="S386" s="57">
        <f>VLOOKUP(raw!S386,convert!$D$26:$E$31,2)</f>
        <v>75</v>
      </c>
      <c r="T386" s="57">
        <f>VLOOKUP(raw!T386,convert!$D$26:$E$31,2)</f>
        <v>100</v>
      </c>
      <c r="U386" s="57">
        <f>VLOOKUP(raw!U386,convert!$D$26:$E$31,2)</f>
        <v>100</v>
      </c>
      <c r="V386" s="57">
        <f>VLOOKUP(raw!V386,convert!$D$26:$E$31,2)</f>
        <v>100</v>
      </c>
      <c r="W386" s="57">
        <f>VLOOKUP(raw!W386,convert!$D$26:$E$31,2)</f>
        <v>50</v>
      </c>
      <c r="X386" s="57">
        <f>VLOOKUP(raw!X386,convert!$D$26:$E$31,2)</f>
        <v>100</v>
      </c>
      <c r="Y386" s="57">
        <f>VLOOKUP(raw!Y386,convert!$D$26:$E$31,2)</f>
        <v>100</v>
      </c>
      <c r="Z386" s="57">
        <f>VLOOKUP(raw!Z386,convert!$D$26:$E$31,2)</f>
        <v>100</v>
      </c>
      <c r="AA386" s="57">
        <f>VLOOKUP(raw!AA386,convert!$D$26:$E$31,2)</f>
        <v>100</v>
      </c>
      <c r="AB386" s="57">
        <f>VLOOKUP(raw!AB386,convert!$D$26:$E$31,2)</f>
        <v>25</v>
      </c>
      <c r="AC386" s="57">
        <f>VLOOKUP(raw!AC386,convert!$D$26:$E$31,2)</f>
        <v>25</v>
      </c>
      <c r="AD386" s="57">
        <f>VLOOKUP(raw!AD386,convert!$D$26:$E$31,2)</f>
        <v>100</v>
      </c>
      <c r="AE386" s="57" t="str">
        <f>VLOOKUP(raw!AE386,convert!$D$26:$E$31,2)</f>
        <v>.</v>
      </c>
      <c r="AF386" s="57">
        <f>VLOOKUP(raw!AF386,convert!$D$26:$E$31,2)</f>
        <v>100</v>
      </c>
      <c r="AG386" s="57">
        <f>VLOOKUP(raw!AG386,convert!$D$26:$E$31,2)</f>
        <v>100</v>
      </c>
      <c r="AH386" s="57">
        <f>VLOOKUP(raw!AH386,convert!$D$26:$E$31,2)</f>
        <v>25</v>
      </c>
      <c r="AI386" s="57">
        <f>VLOOKUP(raw!AI386,convert!$D$26:$E$31,2)</f>
        <v>100</v>
      </c>
      <c r="AJ386" s="57">
        <f>VLOOKUP(raw!AJ386,convert!$D$26:$E$31,2)</f>
        <v>100</v>
      </c>
      <c r="AK386" s="57">
        <f>VLOOKUP(raw!AK386,convert!$D$26:$E$31,2)</f>
        <v>100</v>
      </c>
      <c r="AL386" s="57">
        <f>VLOOKUP(raw!AL386,convert!$D$26:$E$31,2)</f>
        <v>25</v>
      </c>
      <c r="AM386" s="57">
        <f>VLOOKUP(raw!AM386,convert!$D$26:$E$31,2)</f>
        <v>25</v>
      </c>
      <c r="AN386" s="57"/>
      <c r="AO386" s="60">
        <f>IF(COUNT(score!AD386:AE386)=0,".",MIN(score!AD386:AE386))</f>
        <v>100</v>
      </c>
    </row>
    <row r="387" spans="1:41" x14ac:dyDescent="0.25">
      <c r="A387" s="58">
        <f>raw!$A387:$A387</f>
        <v>43395</v>
      </c>
      <c r="B387" s="59" t="str">
        <f>raw!$B387:$B387</f>
        <v>0009-0128</v>
      </c>
      <c r="C387" s="57">
        <f>VLOOKUP(raw!C387,convert!$D$26:$E$31,2)</f>
        <v>25</v>
      </c>
      <c r="D387" s="57">
        <f>VLOOKUP(raw!D387,convert!$A$13:$B$16,2)</f>
        <v>0</v>
      </c>
      <c r="E387" s="57">
        <f>VLOOKUP(raw!E387,convert!$A$13:$B$16,2)</f>
        <v>0</v>
      </c>
      <c r="F387" s="57">
        <f>VLOOKUP(raw!F387,convert!$A$8:$B$10,2)</f>
        <v>100</v>
      </c>
      <c r="G387" s="57">
        <f>VLOOKUP(raw!G387,convert!$A$8:$B$10,2)</f>
        <v>100</v>
      </c>
      <c r="H387" s="57">
        <f>VLOOKUP(raw!H387,convert!$A$8:$B$10,2)</f>
        <v>100</v>
      </c>
      <c r="I387" s="57">
        <f>VLOOKUP(raw!I387,convert!$A$8:$B$10,2)</f>
        <v>100</v>
      </c>
      <c r="J387" s="57">
        <f>VLOOKUP(raw!J387,convert!$D$26:$E$31,2)</f>
        <v>100</v>
      </c>
      <c r="K387" s="57">
        <f>VLOOKUP(raw!K387,convert!$D$34:$E$40,2)</f>
        <v>100</v>
      </c>
      <c r="L387" s="57">
        <f>VLOOKUP(raw!L387,convert!$D$34:$E$40,2)</f>
        <v>80</v>
      </c>
      <c r="M387" s="57">
        <f>VLOOKUP(raw!M387,convert!$A$34:$B$40,2)</f>
        <v>100</v>
      </c>
      <c r="N387" s="57">
        <f>VLOOKUP(raw!N387,convert!$A$26:$B$31,2)</f>
        <v>100</v>
      </c>
      <c r="O387" s="57">
        <f>VLOOKUP(raw!O387,convert!$A$26:$B$31,2)</f>
        <v>25</v>
      </c>
      <c r="P387" s="57">
        <f>VLOOKUP(raw!P387,convert!$A$26:$B$31,2)</f>
        <v>25</v>
      </c>
      <c r="Q387" s="57">
        <f>VLOOKUP(raw!Q387,convert!$A$26:$B$31,2)</f>
        <v>75</v>
      </c>
      <c r="R387" s="57">
        <f>VLOOKUP(raw!R387,convert!$A$26:$B$31,2)</f>
        <v>75</v>
      </c>
      <c r="S387" s="57">
        <f>VLOOKUP(raw!S387,convert!$D$26:$E$31,2)</f>
        <v>100</v>
      </c>
      <c r="T387" s="57">
        <f>VLOOKUP(raw!T387,convert!$D$26:$E$31,2)</f>
        <v>100</v>
      </c>
      <c r="U387" s="57">
        <f>VLOOKUP(raw!U387,convert!$D$26:$E$31,2)</f>
        <v>100</v>
      </c>
      <c r="V387" s="57">
        <f>VLOOKUP(raw!V387,convert!$D$26:$E$31,2)</f>
        <v>50</v>
      </c>
      <c r="W387" s="57">
        <f>VLOOKUP(raw!W387,convert!$D$26:$E$31,2)</f>
        <v>100</v>
      </c>
      <c r="X387" s="57">
        <f>VLOOKUP(raw!X387,convert!$D$26:$E$31,2)</f>
        <v>100</v>
      </c>
      <c r="Y387" s="57">
        <f>VLOOKUP(raw!Y387,convert!$D$26:$E$31,2)</f>
        <v>0</v>
      </c>
      <c r="Z387" s="57">
        <f>VLOOKUP(raw!Z387,convert!$D$26:$E$31,2)</f>
        <v>100</v>
      </c>
      <c r="AA387" s="57">
        <f>VLOOKUP(raw!AA387,convert!$D$26:$E$31,2)</f>
        <v>100</v>
      </c>
      <c r="AB387" s="57">
        <f>VLOOKUP(raw!AB387,convert!$D$26:$E$31,2)</f>
        <v>100</v>
      </c>
      <c r="AC387" s="57">
        <f>VLOOKUP(raw!AC387,convert!$D$26:$E$31,2)</f>
        <v>100</v>
      </c>
      <c r="AD387" s="57">
        <f>VLOOKUP(raw!AD387,convert!$D$26:$E$31,2)</f>
        <v>100</v>
      </c>
      <c r="AE387" s="57" t="str">
        <f>VLOOKUP(raw!AE387,convert!$D$26:$E$31,2)</f>
        <v>.</v>
      </c>
      <c r="AF387" s="57">
        <f>VLOOKUP(raw!AF387,convert!$D$26:$E$31,2)</f>
        <v>100</v>
      </c>
      <c r="AG387" s="57">
        <f>VLOOKUP(raw!AG387,convert!$D$26:$E$31,2)</f>
        <v>25</v>
      </c>
      <c r="AH387" s="57">
        <f>VLOOKUP(raw!AH387,convert!$D$26:$E$31,2)</f>
        <v>100</v>
      </c>
      <c r="AI387" s="57">
        <f>VLOOKUP(raw!AI387,convert!$D$26:$E$31,2)</f>
        <v>100</v>
      </c>
      <c r="AJ387" s="57">
        <f>VLOOKUP(raw!AJ387,convert!$D$26:$E$31,2)</f>
        <v>100</v>
      </c>
      <c r="AK387" s="57">
        <f>VLOOKUP(raw!AK387,convert!$D$26:$E$31,2)</f>
        <v>100</v>
      </c>
      <c r="AL387" s="57">
        <f>VLOOKUP(raw!AL387,convert!$D$26:$E$31,2)</f>
        <v>0</v>
      </c>
      <c r="AM387" s="57">
        <f>VLOOKUP(raw!AM387,convert!$D$26:$E$31,2)</f>
        <v>0</v>
      </c>
      <c r="AN387" s="57"/>
      <c r="AO387" s="60">
        <f>IF(COUNT(score!AD387:AE387)=0,".",MIN(score!AD387:AE387))</f>
        <v>100</v>
      </c>
    </row>
    <row r="388" spans="1:41" x14ac:dyDescent="0.25">
      <c r="A388" s="58">
        <f>raw!$A388:$A388</f>
        <v>43397</v>
      </c>
      <c r="B388" s="59" t="str">
        <f>raw!$B388:$B388</f>
        <v>0009-0129</v>
      </c>
      <c r="C388" s="57">
        <f>VLOOKUP(raw!C388,convert!$D$26:$E$31,2)</f>
        <v>50</v>
      </c>
      <c r="D388" s="57">
        <f>VLOOKUP(raw!D388,convert!$A$13:$B$16,2)</f>
        <v>0</v>
      </c>
      <c r="E388" s="57">
        <f>VLOOKUP(raw!E388,convert!$A$13:$B$16,2)</f>
        <v>0</v>
      </c>
      <c r="F388" s="57">
        <f>VLOOKUP(raw!F388,convert!$A$8:$B$10,2)</f>
        <v>100</v>
      </c>
      <c r="G388" s="57">
        <f>VLOOKUP(raw!G388,convert!$A$8:$B$10,2)</f>
        <v>100</v>
      </c>
      <c r="H388" s="57">
        <f>VLOOKUP(raw!H388,convert!$A$8:$B$10,2)</f>
        <v>100</v>
      </c>
      <c r="I388" s="57">
        <f>VLOOKUP(raw!I388,convert!$A$8:$B$10,2)</f>
        <v>100</v>
      </c>
      <c r="J388" s="57">
        <f>VLOOKUP(raw!J388,convert!$D$26:$E$31,2)</f>
        <v>100</v>
      </c>
      <c r="K388" s="57">
        <f>VLOOKUP(raw!K388,convert!$D$34:$E$40,2)</f>
        <v>80</v>
      </c>
      <c r="L388" s="57">
        <f>VLOOKUP(raw!L388,convert!$D$34:$E$40,2)</f>
        <v>60</v>
      </c>
      <c r="M388" s="57">
        <f>VLOOKUP(raw!M388,convert!$A$34:$B$40,2)</f>
        <v>80</v>
      </c>
      <c r="N388" s="57">
        <f>VLOOKUP(raw!N388,convert!$A$26:$B$31,2)</f>
        <v>75</v>
      </c>
      <c r="O388" s="57">
        <f>VLOOKUP(raw!O388,convert!$A$26:$B$31,2)</f>
        <v>100</v>
      </c>
      <c r="P388" s="57">
        <f>VLOOKUP(raw!P388,convert!$A$26:$B$31,2)</f>
        <v>25</v>
      </c>
      <c r="Q388" s="57">
        <f>VLOOKUP(raw!Q388,convert!$A$26:$B$31,2)</f>
        <v>100</v>
      </c>
      <c r="R388" s="57">
        <f>VLOOKUP(raw!R388,convert!$A$26:$B$31,2)</f>
        <v>100</v>
      </c>
      <c r="S388" s="57">
        <f>VLOOKUP(raw!S388,convert!$D$26:$E$31,2)</f>
        <v>100</v>
      </c>
      <c r="T388" s="57">
        <f>VLOOKUP(raw!T388,convert!$D$26:$E$31,2)</f>
        <v>75</v>
      </c>
      <c r="U388" s="57">
        <f>VLOOKUP(raw!U388,convert!$D$26:$E$31,2)</f>
        <v>75</v>
      </c>
      <c r="V388" s="57">
        <f>VLOOKUP(raw!V388,convert!$D$26:$E$31,2)</f>
        <v>75</v>
      </c>
      <c r="W388" s="57">
        <f>VLOOKUP(raw!W388,convert!$D$26:$E$31,2)</f>
        <v>0</v>
      </c>
      <c r="X388" s="57">
        <f>VLOOKUP(raw!X388,convert!$D$26:$E$31,2)</f>
        <v>50</v>
      </c>
      <c r="Y388" s="57">
        <f>VLOOKUP(raw!Y388,convert!$D$26:$E$31,2)</f>
        <v>100</v>
      </c>
      <c r="Z388" s="57">
        <f>VLOOKUP(raw!Z388,convert!$D$26:$E$31,2)</f>
        <v>25</v>
      </c>
      <c r="AA388" s="57">
        <f>VLOOKUP(raw!AA388,convert!$D$26:$E$31,2)</f>
        <v>75</v>
      </c>
      <c r="AB388" s="57">
        <f>VLOOKUP(raw!AB388,convert!$D$26:$E$31,2)</f>
        <v>0</v>
      </c>
      <c r="AC388" s="57">
        <f>VLOOKUP(raw!AC388,convert!$D$26:$E$31,2)</f>
        <v>100</v>
      </c>
      <c r="AD388" s="57">
        <f>VLOOKUP(raw!AD388,convert!$D$26:$E$31,2)</f>
        <v>100</v>
      </c>
      <c r="AE388" s="57" t="str">
        <f>VLOOKUP(raw!AE388,convert!$D$26:$E$31,2)</f>
        <v>.</v>
      </c>
      <c r="AF388" s="57">
        <f>VLOOKUP(raw!AF388,convert!$D$26:$E$31,2)</f>
        <v>100</v>
      </c>
      <c r="AG388" s="57">
        <f>VLOOKUP(raw!AG388,convert!$D$26:$E$31,2)</f>
        <v>100</v>
      </c>
      <c r="AH388" s="57">
        <f>VLOOKUP(raw!AH388,convert!$D$26:$E$31,2)</f>
        <v>100</v>
      </c>
      <c r="AI388" s="57">
        <f>VLOOKUP(raw!AI388,convert!$D$26:$E$31,2)</f>
        <v>75</v>
      </c>
      <c r="AJ388" s="57">
        <f>VLOOKUP(raw!AJ388,convert!$D$26:$E$31,2)</f>
        <v>100</v>
      </c>
      <c r="AK388" s="57">
        <f>VLOOKUP(raw!AK388,convert!$D$26:$E$31,2)</f>
        <v>75</v>
      </c>
      <c r="AL388" s="57">
        <f>VLOOKUP(raw!AL388,convert!$D$26:$E$31,2)</f>
        <v>100</v>
      </c>
      <c r="AM388" s="57">
        <f>VLOOKUP(raw!AM388,convert!$D$26:$E$31,2)</f>
        <v>75</v>
      </c>
      <c r="AN388" s="57"/>
      <c r="AO388" s="60">
        <f>IF(COUNT(score!AD388:AE388)=0,".",MIN(score!AD388:AE388))</f>
        <v>100</v>
      </c>
    </row>
    <row r="389" spans="1:41" x14ac:dyDescent="0.25">
      <c r="A389" s="58">
        <f>raw!$A389:$A389</f>
        <v>43353</v>
      </c>
      <c r="B389" s="59" t="str">
        <f>raw!$B389:$B389</f>
        <v>0010-0002</v>
      </c>
      <c r="C389" s="57">
        <f>VLOOKUP(raw!C389,convert!$D$26:$E$31,2)</f>
        <v>75</v>
      </c>
      <c r="D389" s="57">
        <f>VLOOKUP(raw!D389,convert!$A$13:$B$16,2)</f>
        <v>100</v>
      </c>
      <c r="E389" s="57">
        <f>VLOOKUP(raw!E389,convert!$A$13:$B$16,2)</f>
        <v>100</v>
      </c>
      <c r="F389" s="57">
        <f>VLOOKUP(raw!F389,convert!$A$8:$B$10,2)</f>
        <v>100</v>
      </c>
      <c r="G389" s="57">
        <f>VLOOKUP(raw!G389,convert!$A$8:$B$10,2)</f>
        <v>100</v>
      </c>
      <c r="H389" s="57">
        <f>VLOOKUP(raw!H389,convert!$A$8:$B$10,2)</f>
        <v>100</v>
      </c>
      <c r="I389" s="57">
        <f>VLOOKUP(raw!I389,convert!$A$8:$B$10,2)</f>
        <v>100</v>
      </c>
      <c r="J389" s="57">
        <f>VLOOKUP(raw!J389,convert!$D$26:$E$31,2)</f>
        <v>100</v>
      </c>
      <c r="K389" s="57">
        <f>VLOOKUP(raw!K389,convert!$D$34:$E$40,2)</f>
        <v>80</v>
      </c>
      <c r="L389" s="57">
        <f>VLOOKUP(raw!L389,convert!$D$34:$E$40,2)</f>
        <v>60</v>
      </c>
      <c r="M389" s="57">
        <f>VLOOKUP(raw!M389,convert!$A$34:$B$40,2)</f>
        <v>100</v>
      </c>
      <c r="N389" s="57">
        <f>VLOOKUP(raw!N389,convert!$A$26:$B$31,2)</f>
        <v>100</v>
      </c>
      <c r="O389" s="57">
        <f>VLOOKUP(raw!O389,convert!$A$26:$B$31,2)</f>
        <v>25</v>
      </c>
      <c r="P389" s="57">
        <f>VLOOKUP(raw!P389,convert!$A$26:$B$31,2)</f>
        <v>25</v>
      </c>
      <c r="Q389" s="57">
        <f>VLOOKUP(raw!Q389,convert!$A$26:$B$31,2)</f>
        <v>100</v>
      </c>
      <c r="R389" s="57">
        <f>VLOOKUP(raw!R389,convert!$A$26:$B$31,2)</f>
        <v>100</v>
      </c>
      <c r="S389" s="57">
        <f>VLOOKUP(raw!S389,convert!$D$26:$E$31,2)</f>
        <v>100</v>
      </c>
      <c r="T389" s="57">
        <f>VLOOKUP(raw!T389,convert!$D$26:$E$31,2)</f>
        <v>100</v>
      </c>
      <c r="U389" s="57">
        <f>VLOOKUP(raw!U389,convert!$D$26:$E$31,2)</f>
        <v>50</v>
      </c>
      <c r="V389" s="57">
        <f>VLOOKUP(raw!V389,convert!$D$26:$E$31,2)</f>
        <v>75</v>
      </c>
      <c r="W389" s="57">
        <f>VLOOKUP(raw!W389,convert!$D$26:$E$31,2)</f>
        <v>50</v>
      </c>
      <c r="X389" s="57">
        <f>VLOOKUP(raw!X389,convert!$D$26:$E$31,2)</f>
        <v>100</v>
      </c>
      <c r="Y389" s="57">
        <f>VLOOKUP(raw!Y389,convert!$D$26:$E$31,2)</f>
        <v>75</v>
      </c>
      <c r="Z389" s="57">
        <f>VLOOKUP(raw!Z389,convert!$D$26:$E$31,2)</f>
        <v>100</v>
      </c>
      <c r="AA389" s="57">
        <f>VLOOKUP(raw!AA389,convert!$D$26:$E$31,2)</f>
        <v>75</v>
      </c>
      <c r="AB389" s="57">
        <f>VLOOKUP(raw!AB389,convert!$D$26:$E$31,2)</f>
        <v>75</v>
      </c>
      <c r="AC389" s="57">
        <f>VLOOKUP(raw!AC389,convert!$D$26:$E$31,2)</f>
        <v>100</v>
      </c>
      <c r="AD389" s="57">
        <f>VLOOKUP(raw!AD389,convert!$D$26:$E$31,2)</f>
        <v>100</v>
      </c>
      <c r="AE389" s="57" t="str">
        <f>VLOOKUP(raw!AE389,convert!$D$26:$E$31,2)</f>
        <v>.</v>
      </c>
      <c r="AF389" s="57">
        <f>VLOOKUP(raw!AF389,convert!$D$26:$E$31,2)</f>
        <v>75</v>
      </c>
      <c r="AG389" s="57">
        <f>VLOOKUP(raw!AG389,convert!$D$26:$E$31,2)</f>
        <v>100</v>
      </c>
      <c r="AH389" s="57">
        <f>VLOOKUP(raw!AH389,convert!$D$26:$E$31,2)</f>
        <v>100</v>
      </c>
      <c r="AI389" s="57">
        <f>VLOOKUP(raw!AI389,convert!$D$26:$E$31,2)</f>
        <v>75</v>
      </c>
      <c r="AJ389" s="57">
        <f>VLOOKUP(raw!AJ389,convert!$D$26:$E$31,2)</f>
        <v>100</v>
      </c>
      <c r="AK389" s="57">
        <f>VLOOKUP(raw!AK389,convert!$D$26:$E$31,2)</f>
        <v>100</v>
      </c>
      <c r="AL389" s="57">
        <f>VLOOKUP(raw!AL389,convert!$D$26:$E$31,2)</f>
        <v>100</v>
      </c>
      <c r="AM389" s="57">
        <f>VLOOKUP(raw!AM389,convert!$D$26:$E$31,2)</f>
        <v>100</v>
      </c>
      <c r="AN389" s="57"/>
      <c r="AO389" s="60">
        <f>IF(COUNT(score!AD389:AE389)=0,".",MIN(score!AD389:AE389))</f>
        <v>100</v>
      </c>
    </row>
    <row r="390" spans="1:41" x14ac:dyDescent="0.25">
      <c r="A390" s="58">
        <f>raw!$A390:$A390</f>
        <v>43353</v>
      </c>
      <c r="B390" s="59" t="str">
        <f>raw!$B390:$B390</f>
        <v>0010-0004</v>
      </c>
      <c r="C390" s="57">
        <f>VLOOKUP(raw!C390,convert!$D$26:$E$31,2)</f>
        <v>75</v>
      </c>
      <c r="D390" s="57">
        <f>VLOOKUP(raw!D390,convert!$A$13:$B$16,2)</f>
        <v>50</v>
      </c>
      <c r="E390" s="57">
        <f>VLOOKUP(raw!E390,convert!$A$13:$B$16,2)</f>
        <v>50</v>
      </c>
      <c r="F390" s="57">
        <f>VLOOKUP(raw!F390,convert!$A$8:$B$10,2)</f>
        <v>100</v>
      </c>
      <c r="G390" s="57">
        <f>VLOOKUP(raw!G390,convert!$A$8:$B$10,2)</f>
        <v>100</v>
      </c>
      <c r="H390" s="57">
        <f>VLOOKUP(raw!H390,convert!$A$8:$B$10,2)</f>
        <v>100</v>
      </c>
      <c r="I390" s="57">
        <f>VLOOKUP(raw!I390,convert!$A$8:$B$10,2)</f>
        <v>100</v>
      </c>
      <c r="J390" s="57">
        <f>VLOOKUP(raw!J390,convert!$D$26:$E$31,2)</f>
        <v>100</v>
      </c>
      <c r="K390" s="57">
        <f>VLOOKUP(raw!K390,convert!$D$34:$E$40,2)</f>
        <v>80</v>
      </c>
      <c r="L390" s="57">
        <f>VLOOKUP(raw!L390,convert!$D$34:$E$40,2)</f>
        <v>40</v>
      </c>
      <c r="M390" s="57">
        <f>VLOOKUP(raw!M390,convert!$A$34:$B$40,2)</f>
        <v>60</v>
      </c>
      <c r="N390" s="57">
        <f>VLOOKUP(raw!N390,convert!$A$26:$B$31,2)</f>
        <v>75</v>
      </c>
      <c r="O390" s="57">
        <f>VLOOKUP(raw!O390,convert!$A$26:$B$31,2)</f>
        <v>75</v>
      </c>
      <c r="P390" s="57">
        <f>VLOOKUP(raw!P390,convert!$A$26:$B$31,2)</f>
        <v>75</v>
      </c>
      <c r="Q390" s="57">
        <f>VLOOKUP(raw!Q390,convert!$A$26:$B$31,2)</f>
        <v>75</v>
      </c>
      <c r="R390" s="57">
        <f>VLOOKUP(raw!R390,convert!$A$26:$B$31,2)</f>
        <v>75</v>
      </c>
      <c r="S390" s="57">
        <f>VLOOKUP(raw!S390,convert!$D$26:$E$31,2)</f>
        <v>50</v>
      </c>
      <c r="T390" s="57">
        <f>VLOOKUP(raw!T390,convert!$D$26:$E$31,2)</f>
        <v>100</v>
      </c>
      <c r="U390" s="57">
        <f>VLOOKUP(raw!U390,convert!$D$26:$E$31,2)</f>
        <v>75</v>
      </c>
      <c r="V390" s="57">
        <f>VLOOKUP(raw!V390,convert!$D$26:$E$31,2)</f>
        <v>75</v>
      </c>
      <c r="W390" s="57">
        <f>VLOOKUP(raw!W390,convert!$D$26:$E$31,2)</f>
        <v>75</v>
      </c>
      <c r="X390" s="57">
        <f>VLOOKUP(raw!X390,convert!$D$26:$E$31,2)</f>
        <v>100</v>
      </c>
      <c r="Y390" s="57">
        <f>VLOOKUP(raw!Y390,convert!$D$26:$E$31,2)</f>
        <v>100</v>
      </c>
      <c r="Z390" s="57">
        <f>VLOOKUP(raw!Z390,convert!$D$26:$E$31,2)</f>
        <v>50</v>
      </c>
      <c r="AA390" s="57">
        <f>VLOOKUP(raw!AA390,convert!$D$26:$E$31,2)</f>
        <v>50</v>
      </c>
      <c r="AB390" s="57">
        <f>VLOOKUP(raw!AB390,convert!$D$26:$E$31,2)</f>
        <v>50</v>
      </c>
      <c r="AC390" s="57">
        <f>VLOOKUP(raw!AC390,convert!$D$26:$E$31,2)</f>
        <v>100</v>
      </c>
      <c r="AD390" s="57">
        <f>VLOOKUP(raw!AD390,convert!$D$26:$E$31,2)</f>
        <v>100</v>
      </c>
      <c r="AE390" s="57" t="str">
        <f>VLOOKUP(raw!AE390,convert!$D$26:$E$31,2)</f>
        <v>.</v>
      </c>
      <c r="AF390" s="57">
        <f>VLOOKUP(raw!AF390,convert!$D$26:$E$31,2)</f>
        <v>50</v>
      </c>
      <c r="AG390" s="57">
        <f>VLOOKUP(raw!AG390,convert!$D$26:$E$31,2)</f>
        <v>100</v>
      </c>
      <c r="AH390" s="57">
        <f>VLOOKUP(raw!AH390,convert!$D$26:$E$31,2)</f>
        <v>100</v>
      </c>
      <c r="AI390" s="57">
        <f>VLOOKUP(raw!AI390,convert!$D$26:$E$31,2)</f>
        <v>75</v>
      </c>
      <c r="AJ390" s="57">
        <f>VLOOKUP(raw!AJ390,convert!$D$26:$E$31,2)</f>
        <v>100</v>
      </c>
      <c r="AK390" s="57">
        <f>VLOOKUP(raw!AK390,convert!$D$26:$E$31,2)</f>
        <v>100</v>
      </c>
      <c r="AL390" s="57">
        <f>VLOOKUP(raw!AL390,convert!$D$26:$E$31,2)</f>
        <v>100</v>
      </c>
      <c r="AM390" s="57">
        <f>VLOOKUP(raw!AM390,convert!$D$26:$E$31,2)</f>
        <v>100</v>
      </c>
      <c r="AN390" s="57"/>
      <c r="AO390" s="60">
        <f>IF(COUNT(score!AD390:AE390)=0,".",MIN(score!AD390:AE390))</f>
        <v>100</v>
      </c>
    </row>
    <row r="391" spans="1:41" x14ac:dyDescent="0.25">
      <c r="A391" s="58">
        <f>raw!$A391:$A391</f>
        <v>43343</v>
      </c>
      <c r="B391" s="59" t="str">
        <f>raw!$B391:$B391</f>
        <v>0010-0005</v>
      </c>
      <c r="C391" s="57">
        <f>VLOOKUP(raw!C391,convert!$D$26:$E$31,2)</f>
        <v>50</v>
      </c>
      <c r="D391" s="57">
        <f>VLOOKUP(raw!D391,convert!$A$13:$B$16,2)</f>
        <v>0</v>
      </c>
      <c r="E391" s="57">
        <f>VLOOKUP(raw!E391,convert!$A$13:$B$16,2)</f>
        <v>0</v>
      </c>
      <c r="F391" s="57">
        <f>VLOOKUP(raw!F391,convert!$A$8:$B$10,2)</f>
        <v>100</v>
      </c>
      <c r="G391" s="57">
        <f>VLOOKUP(raw!G391,convert!$A$8:$B$10,2)</f>
        <v>100</v>
      </c>
      <c r="H391" s="57">
        <f>VLOOKUP(raw!H391,convert!$A$8:$B$10,2)</f>
        <v>100</v>
      </c>
      <c r="I391" s="57">
        <f>VLOOKUP(raw!I391,convert!$A$8:$B$10,2)</f>
        <v>100</v>
      </c>
      <c r="J391" s="57">
        <f>VLOOKUP(raw!J391,convert!$D$26:$E$31,2)</f>
        <v>100</v>
      </c>
      <c r="K391" s="57">
        <f>VLOOKUP(raw!K391,convert!$D$34:$E$40,2)</f>
        <v>100</v>
      </c>
      <c r="L391" s="57">
        <f>VLOOKUP(raw!L391,convert!$D$34:$E$40,2)</f>
        <v>40</v>
      </c>
      <c r="M391" s="57">
        <f>VLOOKUP(raw!M391,convert!$A$34:$B$40,2)</f>
        <v>60</v>
      </c>
      <c r="N391" s="57">
        <f>VLOOKUP(raw!N391,convert!$A$26:$B$31,2)</f>
        <v>50</v>
      </c>
      <c r="O391" s="57">
        <f>VLOOKUP(raw!O391,convert!$A$26:$B$31,2)</f>
        <v>75</v>
      </c>
      <c r="P391" s="57">
        <f>VLOOKUP(raw!P391,convert!$A$26:$B$31,2)</f>
        <v>75</v>
      </c>
      <c r="Q391" s="57">
        <f>VLOOKUP(raw!Q391,convert!$A$26:$B$31,2)</f>
        <v>75</v>
      </c>
      <c r="R391" s="57">
        <f>VLOOKUP(raw!R391,convert!$A$26:$B$31,2)</f>
        <v>75</v>
      </c>
      <c r="S391" s="57">
        <f>VLOOKUP(raw!S391,convert!$D$26:$E$31,2)</f>
        <v>100</v>
      </c>
      <c r="T391" s="57">
        <f>VLOOKUP(raw!T391,convert!$D$26:$E$31,2)</f>
        <v>100</v>
      </c>
      <c r="U391" s="57">
        <f>VLOOKUP(raw!U391,convert!$D$26:$E$31,2)</f>
        <v>100</v>
      </c>
      <c r="V391" s="57">
        <f>VLOOKUP(raw!V391,convert!$D$26:$E$31,2)</f>
        <v>100</v>
      </c>
      <c r="W391" s="57">
        <f>VLOOKUP(raw!W391,convert!$D$26:$E$31,2)</f>
        <v>100</v>
      </c>
      <c r="X391" s="57">
        <f>VLOOKUP(raw!X391,convert!$D$26:$E$31,2)</f>
        <v>100</v>
      </c>
      <c r="Y391" s="57">
        <f>VLOOKUP(raw!Y391,convert!$D$26:$E$31,2)</f>
        <v>100</v>
      </c>
      <c r="Z391" s="57">
        <f>VLOOKUP(raw!Z391,convert!$D$26:$E$31,2)</f>
        <v>100</v>
      </c>
      <c r="AA391" s="57">
        <f>VLOOKUP(raw!AA391,convert!$D$26:$E$31,2)</f>
        <v>100</v>
      </c>
      <c r="AB391" s="57">
        <f>VLOOKUP(raw!AB391,convert!$D$26:$E$31,2)</f>
        <v>100</v>
      </c>
      <c r="AC391" s="57">
        <f>VLOOKUP(raw!AC391,convert!$D$26:$E$31,2)</f>
        <v>100</v>
      </c>
      <c r="AD391" s="57">
        <f>VLOOKUP(raw!AD391,convert!$D$26:$E$31,2)</f>
        <v>100</v>
      </c>
      <c r="AE391" s="57" t="str">
        <f>VLOOKUP(raw!AE391,convert!$D$26:$E$31,2)</f>
        <v>.</v>
      </c>
      <c r="AF391" s="57">
        <f>VLOOKUP(raw!AF391,convert!$D$26:$E$31,2)</f>
        <v>100</v>
      </c>
      <c r="AG391" s="57">
        <f>VLOOKUP(raw!AG391,convert!$D$26:$E$31,2)</f>
        <v>100</v>
      </c>
      <c r="AH391" s="57">
        <f>VLOOKUP(raw!AH391,convert!$D$26:$E$31,2)</f>
        <v>100</v>
      </c>
      <c r="AI391" s="57">
        <f>VLOOKUP(raw!AI391,convert!$D$26:$E$31,2)</f>
        <v>100</v>
      </c>
      <c r="AJ391" s="57">
        <f>VLOOKUP(raw!AJ391,convert!$D$26:$E$31,2)</f>
        <v>100</v>
      </c>
      <c r="AK391" s="57">
        <f>VLOOKUP(raw!AK391,convert!$D$26:$E$31,2)</f>
        <v>100</v>
      </c>
      <c r="AL391" s="57">
        <f>VLOOKUP(raw!AL391,convert!$D$26:$E$31,2)</f>
        <v>100</v>
      </c>
      <c r="AM391" s="57">
        <f>VLOOKUP(raw!AM391,convert!$D$26:$E$31,2)</f>
        <v>100</v>
      </c>
      <c r="AN391" s="57"/>
      <c r="AO391" s="60">
        <f>IF(COUNT(score!AD391:AE391)=0,".",MIN(score!AD391:AE391))</f>
        <v>100</v>
      </c>
    </row>
    <row r="392" spans="1:41" x14ac:dyDescent="0.25">
      <c r="A392" s="58">
        <f>raw!$A392:$A392</f>
        <v>43353</v>
      </c>
      <c r="B392" s="59" t="str">
        <f>raw!$B392:$B392</f>
        <v>0010-0006</v>
      </c>
      <c r="C392" s="57">
        <f>VLOOKUP(raw!C392,convert!$D$26:$E$31,2)</f>
        <v>50</v>
      </c>
      <c r="D392" s="57">
        <f>VLOOKUP(raw!D392,convert!$A$13:$B$16,2)</f>
        <v>50</v>
      </c>
      <c r="E392" s="57">
        <f>VLOOKUP(raw!E392,convert!$A$13:$B$16,2)</f>
        <v>50</v>
      </c>
      <c r="F392" s="57">
        <f>VLOOKUP(raw!F392,convert!$A$8:$B$10,2)</f>
        <v>100</v>
      </c>
      <c r="G392" s="57">
        <f>VLOOKUP(raw!G392,convert!$A$8:$B$10,2)</f>
        <v>100</v>
      </c>
      <c r="H392" s="57">
        <f>VLOOKUP(raw!H392,convert!$A$8:$B$10,2)</f>
        <v>100</v>
      </c>
      <c r="I392" s="57">
        <f>VLOOKUP(raw!I392,convert!$A$8:$B$10,2)</f>
        <v>100</v>
      </c>
      <c r="J392" s="57">
        <f>VLOOKUP(raw!J392,convert!$D$26:$E$31,2)</f>
        <v>100</v>
      </c>
      <c r="K392" s="57">
        <f>VLOOKUP(raw!K392,convert!$D$34:$E$40,2)</f>
        <v>80</v>
      </c>
      <c r="L392" s="57">
        <f>VLOOKUP(raw!L392,convert!$D$34:$E$40,2)</f>
        <v>100</v>
      </c>
      <c r="M392" s="57">
        <f>VLOOKUP(raw!M392,convert!$A$34:$B$40,2)</f>
        <v>100</v>
      </c>
      <c r="N392" s="57">
        <f>VLOOKUP(raw!N392,convert!$A$26:$B$31,2)</f>
        <v>50</v>
      </c>
      <c r="O392" s="57">
        <f>VLOOKUP(raw!O392,convert!$A$26:$B$31,2)</f>
        <v>100</v>
      </c>
      <c r="P392" s="57">
        <f>VLOOKUP(raw!P392,convert!$A$26:$B$31,2)</f>
        <v>100</v>
      </c>
      <c r="Q392" s="57">
        <f>VLOOKUP(raw!Q392,convert!$A$26:$B$31,2)</f>
        <v>100</v>
      </c>
      <c r="R392" s="57">
        <f>VLOOKUP(raw!R392,convert!$A$26:$B$31,2)</f>
        <v>100</v>
      </c>
      <c r="S392" s="57">
        <f>VLOOKUP(raw!S392,convert!$D$26:$E$31,2)</f>
        <v>25</v>
      </c>
      <c r="T392" s="57">
        <f>VLOOKUP(raw!T392,convert!$D$26:$E$31,2)</f>
        <v>100</v>
      </c>
      <c r="U392" s="57">
        <f>VLOOKUP(raw!U392,convert!$D$26:$E$31,2)</f>
        <v>25</v>
      </c>
      <c r="V392" s="57">
        <f>VLOOKUP(raw!V392,convert!$D$26:$E$31,2)</f>
        <v>100</v>
      </c>
      <c r="W392" s="57">
        <f>VLOOKUP(raw!W392,convert!$D$26:$E$31,2)</f>
        <v>25</v>
      </c>
      <c r="X392" s="57">
        <f>VLOOKUP(raw!X392,convert!$D$26:$E$31,2)</f>
        <v>100</v>
      </c>
      <c r="Y392" s="57">
        <f>VLOOKUP(raw!Y392,convert!$D$26:$E$31,2)</f>
        <v>100</v>
      </c>
      <c r="Z392" s="57">
        <f>VLOOKUP(raw!Z392,convert!$D$26:$E$31,2)</f>
        <v>75</v>
      </c>
      <c r="AA392" s="57">
        <f>VLOOKUP(raw!AA392,convert!$D$26:$E$31,2)</f>
        <v>100</v>
      </c>
      <c r="AB392" s="57">
        <f>VLOOKUP(raw!AB392,convert!$D$26:$E$31,2)</f>
        <v>25</v>
      </c>
      <c r="AC392" s="57">
        <f>VLOOKUP(raw!AC392,convert!$D$26:$E$31,2)</f>
        <v>50</v>
      </c>
      <c r="AD392" s="57">
        <f>VLOOKUP(raw!AD392,convert!$D$26:$E$31,2)</f>
        <v>100</v>
      </c>
      <c r="AE392" s="57" t="str">
        <f>VLOOKUP(raw!AE392,convert!$D$26:$E$31,2)</f>
        <v>.</v>
      </c>
      <c r="AF392" s="57">
        <f>VLOOKUP(raw!AF392,convert!$D$26:$E$31,2)</f>
        <v>25</v>
      </c>
      <c r="AG392" s="57">
        <f>VLOOKUP(raw!AG392,convert!$D$26:$E$31,2)</f>
        <v>100</v>
      </c>
      <c r="AH392" s="57">
        <f>VLOOKUP(raw!AH392,convert!$D$26:$E$31,2)</f>
        <v>100</v>
      </c>
      <c r="AI392" s="57">
        <f>VLOOKUP(raw!AI392,convert!$D$26:$E$31,2)</f>
        <v>0</v>
      </c>
      <c r="AJ392" s="57">
        <f>VLOOKUP(raw!AJ392,convert!$D$26:$E$31,2)</f>
        <v>75</v>
      </c>
      <c r="AK392" s="57">
        <f>VLOOKUP(raw!AK392,convert!$D$26:$E$31,2)</f>
        <v>75</v>
      </c>
      <c r="AL392" s="57">
        <f>VLOOKUP(raw!AL392,convert!$D$26:$E$31,2)</f>
        <v>0</v>
      </c>
      <c r="AM392" s="57">
        <f>VLOOKUP(raw!AM392,convert!$D$26:$E$31,2)</f>
        <v>100</v>
      </c>
      <c r="AN392" s="57"/>
      <c r="AO392" s="60">
        <f>IF(COUNT(score!AD392:AE392)=0,".",MIN(score!AD392:AE392))</f>
        <v>100</v>
      </c>
    </row>
    <row r="393" spans="1:41" x14ac:dyDescent="0.25">
      <c r="A393" s="58">
        <f>raw!$A393:$A393</f>
        <v>43353</v>
      </c>
      <c r="B393" s="59" t="str">
        <f>raw!$B393:$B393</f>
        <v>0010-0007</v>
      </c>
      <c r="C393" s="57">
        <f>VLOOKUP(raw!C393,convert!$D$26:$E$31,2)</f>
        <v>75</v>
      </c>
      <c r="D393" s="57">
        <f>VLOOKUP(raw!D393,convert!$A$13:$B$16,2)</f>
        <v>50</v>
      </c>
      <c r="E393" s="57">
        <f>VLOOKUP(raw!E393,convert!$A$13:$B$16,2)</f>
        <v>50</v>
      </c>
      <c r="F393" s="57">
        <f>VLOOKUP(raw!F393,convert!$A$8:$B$10,2)</f>
        <v>100</v>
      </c>
      <c r="G393" s="57">
        <f>VLOOKUP(raw!G393,convert!$A$8:$B$10,2)</f>
        <v>100</v>
      </c>
      <c r="H393" s="57">
        <f>VLOOKUP(raw!H393,convert!$A$8:$B$10,2)</f>
        <v>100</v>
      </c>
      <c r="I393" s="57">
        <f>VLOOKUP(raw!I393,convert!$A$8:$B$10,2)</f>
        <v>100</v>
      </c>
      <c r="J393" s="57">
        <f>VLOOKUP(raw!J393,convert!$D$26:$E$31,2)</f>
        <v>100</v>
      </c>
      <c r="K393" s="57">
        <f>VLOOKUP(raw!K393,convert!$D$34:$E$40,2)</f>
        <v>100</v>
      </c>
      <c r="L393" s="57">
        <f>VLOOKUP(raw!L393,convert!$D$34:$E$40,2)</f>
        <v>100</v>
      </c>
      <c r="M393" s="57">
        <f>VLOOKUP(raw!M393,convert!$A$34:$B$40,2)</f>
        <v>100</v>
      </c>
      <c r="N393" s="57">
        <f>VLOOKUP(raw!N393,convert!$A$26:$B$31,2)</f>
        <v>100</v>
      </c>
      <c r="O393" s="57">
        <f>VLOOKUP(raw!O393,convert!$A$26:$B$31,2)</f>
        <v>75</v>
      </c>
      <c r="P393" s="57">
        <f>VLOOKUP(raw!P393,convert!$A$26:$B$31,2)</f>
        <v>0</v>
      </c>
      <c r="Q393" s="57">
        <f>VLOOKUP(raw!Q393,convert!$A$26:$B$31,2)</f>
        <v>100</v>
      </c>
      <c r="R393" s="57">
        <f>VLOOKUP(raw!R393,convert!$A$26:$B$31,2)</f>
        <v>100</v>
      </c>
      <c r="S393" s="57">
        <f>VLOOKUP(raw!S393,convert!$D$26:$E$31,2)</f>
        <v>100</v>
      </c>
      <c r="T393" s="57">
        <f>VLOOKUP(raw!T393,convert!$D$26:$E$31,2)</f>
        <v>100</v>
      </c>
      <c r="U393" s="57">
        <f>VLOOKUP(raw!U393,convert!$D$26:$E$31,2)</f>
        <v>100</v>
      </c>
      <c r="V393" s="57">
        <f>VLOOKUP(raw!V393,convert!$D$26:$E$31,2)</f>
        <v>100</v>
      </c>
      <c r="W393" s="57">
        <f>VLOOKUP(raw!W393,convert!$D$26:$E$31,2)</f>
        <v>100</v>
      </c>
      <c r="X393" s="57">
        <f>VLOOKUP(raw!X393,convert!$D$26:$E$31,2)</f>
        <v>100</v>
      </c>
      <c r="Y393" s="57">
        <f>VLOOKUP(raw!Y393,convert!$D$26:$E$31,2)</f>
        <v>100</v>
      </c>
      <c r="Z393" s="57">
        <f>VLOOKUP(raw!Z393,convert!$D$26:$E$31,2)</f>
        <v>100</v>
      </c>
      <c r="AA393" s="57">
        <f>VLOOKUP(raw!AA393,convert!$D$26:$E$31,2)</f>
        <v>100</v>
      </c>
      <c r="AB393" s="57">
        <f>VLOOKUP(raw!AB393,convert!$D$26:$E$31,2)</f>
        <v>100</v>
      </c>
      <c r="AC393" s="57">
        <f>VLOOKUP(raw!AC393,convert!$D$26:$E$31,2)</f>
        <v>100</v>
      </c>
      <c r="AD393" s="57">
        <f>VLOOKUP(raw!AD393,convert!$D$26:$E$31,2)</f>
        <v>100</v>
      </c>
      <c r="AE393" s="57" t="str">
        <f>VLOOKUP(raw!AE393,convert!$D$26:$E$31,2)</f>
        <v>.</v>
      </c>
      <c r="AF393" s="57">
        <f>VLOOKUP(raw!AF393,convert!$D$26:$E$31,2)</f>
        <v>0</v>
      </c>
      <c r="AG393" s="57">
        <f>VLOOKUP(raw!AG393,convert!$D$26:$E$31,2)</f>
        <v>100</v>
      </c>
      <c r="AH393" s="57">
        <f>VLOOKUP(raw!AH393,convert!$D$26:$E$31,2)</f>
        <v>100</v>
      </c>
      <c r="AI393" s="57">
        <f>VLOOKUP(raw!AI393,convert!$D$26:$E$31,2)</f>
        <v>0</v>
      </c>
      <c r="AJ393" s="57">
        <f>VLOOKUP(raw!AJ393,convert!$D$26:$E$31,2)</f>
        <v>50</v>
      </c>
      <c r="AK393" s="57">
        <f>VLOOKUP(raw!AK393,convert!$D$26:$E$31,2)</f>
        <v>100</v>
      </c>
      <c r="AL393" s="57">
        <f>VLOOKUP(raw!AL393,convert!$D$26:$E$31,2)</f>
        <v>100</v>
      </c>
      <c r="AM393" s="57">
        <f>VLOOKUP(raw!AM393,convert!$D$26:$E$31,2)</f>
        <v>100</v>
      </c>
      <c r="AN393" s="57"/>
      <c r="AO393" s="60">
        <f>IF(COUNT(score!AD393:AE393)=0,".",MIN(score!AD393:AE393))</f>
        <v>100</v>
      </c>
    </row>
    <row r="394" spans="1:41" x14ac:dyDescent="0.25">
      <c r="A394" s="58">
        <f>raw!$A394:$A394</f>
        <v>43353</v>
      </c>
      <c r="B394" s="59" t="str">
        <f>raw!$B394:$B394</f>
        <v>0010-0008</v>
      </c>
      <c r="C394" s="57">
        <f>VLOOKUP(raw!C394,convert!$D$26:$E$31,2)</f>
        <v>50</v>
      </c>
      <c r="D394" s="57">
        <f>VLOOKUP(raw!D394,convert!$A$13:$B$16,2)</f>
        <v>50</v>
      </c>
      <c r="E394" s="57">
        <f>VLOOKUP(raw!E394,convert!$A$13:$B$16,2)</f>
        <v>50</v>
      </c>
      <c r="F394" s="57">
        <f>VLOOKUP(raw!F394,convert!$A$8:$B$10,2)</f>
        <v>0</v>
      </c>
      <c r="G394" s="57">
        <f>VLOOKUP(raw!G394,convert!$A$8:$B$10,2)</f>
        <v>0</v>
      </c>
      <c r="H394" s="57">
        <f>VLOOKUP(raw!H394,convert!$A$8:$B$10,2)</f>
        <v>100</v>
      </c>
      <c r="I394" s="57">
        <f>VLOOKUP(raw!I394,convert!$A$8:$B$10,2)</f>
        <v>100</v>
      </c>
      <c r="J394" s="57">
        <f>VLOOKUP(raw!J394,convert!$D$26:$E$31,2)</f>
        <v>100</v>
      </c>
      <c r="K394" s="57">
        <f>VLOOKUP(raw!K394,convert!$D$34:$E$40,2)</f>
        <v>100</v>
      </c>
      <c r="L394" s="57">
        <f>VLOOKUP(raw!L394,convert!$D$34:$E$40,2)</f>
        <v>40</v>
      </c>
      <c r="M394" s="57">
        <f>VLOOKUP(raw!M394,convert!$A$34:$B$40,2)</f>
        <v>80</v>
      </c>
      <c r="N394" s="57">
        <f>VLOOKUP(raw!N394,convert!$A$26:$B$31,2)</f>
        <v>100</v>
      </c>
      <c r="O394" s="57">
        <f>VLOOKUP(raw!O394,convert!$A$26:$B$31,2)</f>
        <v>25</v>
      </c>
      <c r="P394" s="57">
        <f>VLOOKUP(raw!P394,convert!$A$26:$B$31,2)</f>
        <v>75</v>
      </c>
      <c r="Q394" s="57">
        <f>VLOOKUP(raw!Q394,convert!$A$26:$B$31,2)</f>
        <v>100</v>
      </c>
      <c r="R394" s="57">
        <f>VLOOKUP(raw!R394,convert!$A$26:$B$31,2)</f>
        <v>100</v>
      </c>
      <c r="S394" s="57">
        <f>VLOOKUP(raw!S394,convert!$D$26:$E$31,2)</f>
        <v>25</v>
      </c>
      <c r="T394" s="57">
        <f>VLOOKUP(raw!T394,convert!$D$26:$E$31,2)</f>
        <v>100</v>
      </c>
      <c r="U394" s="57">
        <f>VLOOKUP(raw!U394,convert!$D$26:$E$31,2)</f>
        <v>100</v>
      </c>
      <c r="V394" s="57">
        <f>VLOOKUP(raw!V394,convert!$D$26:$E$31,2)</f>
        <v>100</v>
      </c>
      <c r="W394" s="57">
        <f>VLOOKUP(raw!W394,convert!$D$26:$E$31,2)</f>
        <v>100</v>
      </c>
      <c r="X394" s="57">
        <f>VLOOKUP(raw!X394,convert!$D$26:$E$31,2)</f>
        <v>100</v>
      </c>
      <c r="Y394" s="57">
        <f>VLOOKUP(raw!Y394,convert!$D$26:$E$31,2)</f>
        <v>25</v>
      </c>
      <c r="Z394" s="57">
        <f>VLOOKUP(raw!Z394,convert!$D$26:$E$31,2)</f>
        <v>100</v>
      </c>
      <c r="AA394" s="57">
        <f>VLOOKUP(raw!AA394,convert!$D$26:$E$31,2)</f>
        <v>50</v>
      </c>
      <c r="AB394" s="57">
        <f>VLOOKUP(raw!AB394,convert!$D$26:$E$31,2)</f>
        <v>100</v>
      </c>
      <c r="AC394" s="57">
        <f>VLOOKUP(raw!AC394,convert!$D$26:$E$31,2)</f>
        <v>100</v>
      </c>
      <c r="AD394" s="57">
        <f>VLOOKUP(raw!AD394,convert!$D$26:$E$31,2)</f>
        <v>100</v>
      </c>
      <c r="AE394" s="57" t="str">
        <f>VLOOKUP(raw!AE394,convert!$D$26:$E$31,2)</f>
        <v>.</v>
      </c>
      <c r="AF394" s="57">
        <f>VLOOKUP(raw!AF394,convert!$D$26:$E$31,2)</f>
        <v>100</v>
      </c>
      <c r="AG394" s="57">
        <f>VLOOKUP(raw!AG394,convert!$D$26:$E$31,2)</f>
        <v>100</v>
      </c>
      <c r="AH394" s="57">
        <f>VLOOKUP(raw!AH394,convert!$D$26:$E$31,2)</f>
        <v>100</v>
      </c>
      <c r="AI394" s="57">
        <f>VLOOKUP(raw!AI394,convert!$D$26:$E$31,2)</f>
        <v>25</v>
      </c>
      <c r="AJ394" s="57">
        <f>VLOOKUP(raw!AJ394,convert!$D$26:$E$31,2)</f>
        <v>100</v>
      </c>
      <c r="AK394" s="57">
        <f>VLOOKUP(raw!AK394,convert!$D$26:$E$31,2)</f>
        <v>50</v>
      </c>
      <c r="AL394" s="57">
        <f>VLOOKUP(raw!AL394,convert!$D$26:$E$31,2)</f>
        <v>0</v>
      </c>
      <c r="AM394" s="57">
        <f>VLOOKUP(raw!AM394,convert!$D$26:$E$31,2)</f>
        <v>100</v>
      </c>
      <c r="AN394" s="57"/>
      <c r="AO394" s="60">
        <f>IF(COUNT(score!AD394:AE394)=0,".",MIN(score!AD394:AE394))</f>
        <v>100</v>
      </c>
    </row>
    <row r="395" spans="1:41" x14ac:dyDescent="0.25">
      <c r="A395" s="58">
        <f>raw!$A395:$A395</f>
        <v>43343</v>
      </c>
      <c r="B395" s="59" t="str">
        <f>raw!$B395:$B395</f>
        <v>0010-0011</v>
      </c>
      <c r="C395" s="57">
        <f>VLOOKUP(raw!C395,convert!$D$26:$E$31,2)</f>
        <v>75</v>
      </c>
      <c r="D395" s="57">
        <f>VLOOKUP(raw!D395,convert!$A$13:$B$16,2)</f>
        <v>50</v>
      </c>
      <c r="E395" s="57">
        <f>VLOOKUP(raw!E395,convert!$A$13:$B$16,2)</f>
        <v>50</v>
      </c>
      <c r="F395" s="57">
        <f>VLOOKUP(raw!F395,convert!$A$8:$B$10,2)</f>
        <v>100</v>
      </c>
      <c r="G395" s="57">
        <f>VLOOKUP(raw!G395,convert!$A$8:$B$10,2)</f>
        <v>100</v>
      </c>
      <c r="H395" s="57">
        <f>VLOOKUP(raw!H395,convert!$A$8:$B$10,2)</f>
        <v>100</v>
      </c>
      <c r="I395" s="57">
        <f>VLOOKUP(raw!I395,convert!$A$8:$B$10,2)</f>
        <v>100</v>
      </c>
      <c r="J395" s="57">
        <f>VLOOKUP(raw!J395,convert!$D$26:$E$31,2)</f>
        <v>100</v>
      </c>
      <c r="K395" s="57">
        <f>VLOOKUP(raw!K395,convert!$D$34:$E$40,2)</f>
        <v>100</v>
      </c>
      <c r="L395" s="57">
        <f>VLOOKUP(raw!L395,convert!$D$34:$E$40,2)</f>
        <v>60</v>
      </c>
      <c r="M395" s="57">
        <f>VLOOKUP(raw!M395,convert!$A$34:$B$40,2)</f>
        <v>80</v>
      </c>
      <c r="N395" s="57">
        <f>VLOOKUP(raw!N395,convert!$A$26:$B$31,2)</f>
        <v>100</v>
      </c>
      <c r="O395" s="57">
        <f>VLOOKUP(raw!O395,convert!$A$26:$B$31,2)</f>
        <v>75</v>
      </c>
      <c r="P395" s="57">
        <f>VLOOKUP(raw!P395,convert!$A$26:$B$31,2)</f>
        <v>75</v>
      </c>
      <c r="Q395" s="57">
        <f>VLOOKUP(raw!Q395,convert!$A$26:$B$31,2)</f>
        <v>75</v>
      </c>
      <c r="R395" s="57">
        <f>VLOOKUP(raw!R395,convert!$A$26:$B$31,2)</f>
        <v>75</v>
      </c>
      <c r="S395" s="57">
        <f>VLOOKUP(raw!S395,convert!$D$26:$E$31,2)</f>
        <v>100</v>
      </c>
      <c r="T395" s="57">
        <f>VLOOKUP(raw!T395,convert!$D$26:$E$31,2)</f>
        <v>100</v>
      </c>
      <c r="U395" s="57">
        <f>VLOOKUP(raw!U395,convert!$D$26:$E$31,2)</f>
        <v>100</v>
      </c>
      <c r="V395" s="57">
        <f>VLOOKUP(raw!V395,convert!$D$26:$E$31,2)</f>
        <v>100</v>
      </c>
      <c r="W395" s="57">
        <f>VLOOKUP(raw!W395,convert!$D$26:$E$31,2)</f>
        <v>100</v>
      </c>
      <c r="X395" s="57">
        <f>VLOOKUP(raw!X395,convert!$D$26:$E$31,2)</f>
        <v>100</v>
      </c>
      <c r="Y395" s="57">
        <f>VLOOKUP(raw!Y395,convert!$D$26:$E$31,2)</f>
        <v>100</v>
      </c>
      <c r="Z395" s="57">
        <f>VLOOKUP(raw!Z395,convert!$D$26:$E$31,2)</f>
        <v>100</v>
      </c>
      <c r="AA395" s="57">
        <f>VLOOKUP(raw!AA395,convert!$D$26:$E$31,2)</f>
        <v>100</v>
      </c>
      <c r="AB395" s="57">
        <f>VLOOKUP(raw!AB395,convert!$D$26:$E$31,2)</f>
        <v>100</v>
      </c>
      <c r="AC395" s="57">
        <f>VLOOKUP(raw!AC395,convert!$D$26:$E$31,2)</f>
        <v>100</v>
      </c>
      <c r="AD395" s="57">
        <f>VLOOKUP(raw!AD395,convert!$D$26:$E$31,2)</f>
        <v>100</v>
      </c>
      <c r="AE395" s="57" t="str">
        <f>VLOOKUP(raw!AE395,convert!$D$26:$E$31,2)</f>
        <v>.</v>
      </c>
      <c r="AF395" s="57">
        <f>VLOOKUP(raw!AF395,convert!$D$26:$E$31,2)</f>
        <v>100</v>
      </c>
      <c r="AG395" s="57">
        <f>VLOOKUP(raw!AG395,convert!$D$26:$E$31,2)</f>
        <v>100</v>
      </c>
      <c r="AH395" s="57">
        <f>VLOOKUP(raw!AH395,convert!$D$26:$E$31,2)</f>
        <v>100</v>
      </c>
      <c r="AI395" s="57">
        <f>VLOOKUP(raw!AI395,convert!$D$26:$E$31,2)</f>
        <v>100</v>
      </c>
      <c r="AJ395" s="57">
        <f>VLOOKUP(raw!AJ395,convert!$D$26:$E$31,2)</f>
        <v>100</v>
      </c>
      <c r="AK395" s="57">
        <f>VLOOKUP(raw!AK395,convert!$D$26:$E$31,2)</f>
        <v>100</v>
      </c>
      <c r="AL395" s="57">
        <f>VLOOKUP(raw!AL395,convert!$D$26:$E$31,2)</f>
        <v>100</v>
      </c>
      <c r="AM395" s="57">
        <f>VLOOKUP(raw!AM395,convert!$D$26:$E$31,2)</f>
        <v>100</v>
      </c>
      <c r="AN395" s="57"/>
      <c r="AO395" s="60">
        <f>IF(COUNT(score!AD395:AE395)=0,".",MIN(score!AD395:AE395))</f>
        <v>100</v>
      </c>
    </row>
    <row r="396" spans="1:41" x14ac:dyDescent="0.25">
      <c r="A396" s="58">
        <f>raw!$A396:$A396</f>
        <v>43354</v>
      </c>
      <c r="B396" s="59" t="str">
        <f>raw!$B396:$B396</f>
        <v>0010-0014</v>
      </c>
      <c r="C396" s="57">
        <f>VLOOKUP(raw!C396,convert!$D$26:$E$31,2)</f>
        <v>50</v>
      </c>
      <c r="D396" s="57">
        <f>VLOOKUP(raw!D396,convert!$A$13:$B$16,2)</f>
        <v>0</v>
      </c>
      <c r="E396" s="57">
        <f>VLOOKUP(raw!E396,convert!$A$13:$B$16,2)</f>
        <v>0</v>
      </c>
      <c r="F396" s="57">
        <f>VLOOKUP(raw!F396,convert!$A$8:$B$10,2)</f>
        <v>100</v>
      </c>
      <c r="G396" s="57">
        <f>VLOOKUP(raw!G396,convert!$A$8:$B$10,2)</f>
        <v>100</v>
      </c>
      <c r="H396" s="57">
        <f>VLOOKUP(raw!H396,convert!$A$8:$B$10,2)</f>
        <v>100</v>
      </c>
      <c r="I396" s="57">
        <f>VLOOKUP(raw!I396,convert!$A$8:$B$10,2)</f>
        <v>100</v>
      </c>
      <c r="J396" s="57">
        <f>VLOOKUP(raw!J396,convert!$D$26:$E$31,2)</f>
        <v>100</v>
      </c>
      <c r="K396" s="57">
        <f>VLOOKUP(raw!K396,convert!$D$34:$E$40,2)</f>
        <v>80</v>
      </c>
      <c r="L396" s="57">
        <f>VLOOKUP(raw!L396,convert!$D$34:$E$40,2)</f>
        <v>80</v>
      </c>
      <c r="M396" s="57">
        <f>VLOOKUP(raw!M396,convert!$A$34:$B$40,2)</f>
        <v>80</v>
      </c>
      <c r="N396" s="57">
        <f>VLOOKUP(raw!N396,convert!$A$26:$B$31,2)</f>
        <v>100</v>
      </c>
      <c r="O396" s="57">
        <f>VLOOKUP(raw!O396,convert!$A$26:$B$31,2)</f>
        <v>75</v>
      </c>
      <c r="P396" s="57">
        <f>VLOOKUP(raw!P396,convert!$A$26:$B$31,2)</f>
        <v>75</v>
      </c>
      <c r="Q396" s="57">
        <f>VLOOKUP(raw!Q396,convert!$A$26:$B$31,2)</f>
        <v>75</v>
      </c>
      <c r="R396" s="57">
        <f>VLOOKUP(raw!R396,convert!$A$26:$B$31,2)</f>
        <v>75</v>
      </c>
      <c r="S396" s="57">
        <f>VLOOKUP(raw!S396,convert!$D$26:$E$31,2)</f>
        <v>75</v>
      </c>
      <c r="T396" s="57">
        <f>VLOOKUP(raw!T396,convert!$D$26:$E$31,2)</f>
        <v>100</v>
      </c>
      <c r="U396" s="57">
        <f>VLOOKUP(raw!U396,convert!$D$26:$E$31,2)</f>
        <v>75</v>
      </c>
      <c r="V396" s="57">
        <f>VLOOKUP(raw!V396,convert!$D$26:$E$31,2)</f>
        <v>100</v>
      </c>
      <c r="W396" s="57">
        <f>VLOOKUP(raw!W396,convert!$D$26:$E$31,2)</f>
        <v>75</v>
      </c>
      <c r="X396" s="57">
        <f>VLOOKUP(raw!X396,convert!$D$26:$E$31,2)</f>
        <v>50</v>
      </c>
      <c r="Y396" s="57">
        <f>VLOOKUP(raw!Y396,convert!$D$26:$E$31,2)</f>
        <v>100</v>
      </c>
      <c r="Z396" s="57">
        <f>VLOOKUP(raw!Z396,convert!$D$26:$E$31,2)</f>
        <v>100</v>
      </c>
      <c r="AA396" s="57">
        <f>VLOOKUP(raw!AA396,convert!$D$26:$E$31,2)</f>
        <v>50</v>
      </c>
      <c r="AB396" s="57">
        <f>VLOOKUP(raw!AB396,convert!$D$26:$E$31,2)</f>
        <v>75</v>
      </c>
      <c r="AC396" s="57">
        <f>VLOOKUP(raw!AC396,convert!$D$26:$E$31,2)</f>
        <v>100</v>
      </c>
      <c r="AD396" s="57">
        <f>VLOOKUP(raw!AD396,convert!$D$26:$E$31,2)</f>
        <v>100</v>
      </c>
      <c r="AE396" s="57" t="str">
        <f>VLOOKUP(raw!AE396,convert!$D$26:$E$31,2)</f>
        <v>.</v>
      </c>
      <c r="AF396" s="57">
        <f>VLOOKUP(raw!AF396,convert!$D$26:$E$31,2)</f>
        <v>50</v>
      </c>
      <c r="AG396" s="57">
        <f>VLOOKUP(raw!AG396,convert!$D$26:$E$31,2)</f>
        <v>50</v>
      </c>
      <c r="AH396" s="57">
        <f>VLOOKUP(raw!AH396,convert!$D$26:$E$31,2)</f>
        <v>75</v>
      </c>
      <c r="AI396" s="57">
        <f>VLOOKUP(raw!AI396,convert!$D$26:$E$31,2)</f>
        <v>75</v>
      </c>
      <c r="AJ396" s="57">
        <f>VLOOKUP(raw!AJ396,convert!$D$26:$E$31,2)</f>
        <v>100</v>
      </c>
      <c r="AK396" s="57">
        <f>VLOOKUP(raw!AK396,convert!$D$26:$E$31,2)</f>
        <v>100</v>
      </c>
      <c r="AL396" s="57">
        <f>VLOOKUP(raw!AL396,convert!$D$26:$E$31,2)</f>
        <v>100</v>
      </c>
      <c r="AM396" s="57">
        <f>VLOOKUP(raw!AM396,convert!$D$26:$E$31,2)</f>
        <v>100</v>
      </c>
      <c r="AN396" s="57"/>
      <c r="AO396" s="60">
        <f>IF(COUNT(score!AD396:AE396)=0,".",MIN(score!AD396:AE396))</f>
        <v>100</v>
      </c>
    </row>
    <row r="397" spans="1:41" x14ac:dyDescent="0.25">
      <c r="A397" s="58">
        <f>raw!$A397:$A397</f>
        <v>43354</v>
      </c>
      <c r="B397" s="59" t="str">
        <f>raw!$B397:$B397</f>
        <v>0010-0015</v>
      </c>
      <c r="C397" s="57">
        <f>VLOOKUP(raw!C397,convert!$D$26:$E$31,2)</f>
        <v>50</v>
      </c>
      <c r="D397" s="57">
        <f>VLOOKUP(raw!D397,convert!$A$13:$B$16,2)</f>
        <v>100</v>
      </c>
      <c r="E397" s="57">
        <f>VLOOKUP(raw!E397,convert!$A$13:$B$16,2)</f>
        <v>100</v>
      </c>
      <c r="F397" s="57">
        <f>VLOOKUP(raw!F397,convert!$A$8:$B$10,2)</f>
        <v>100</v>
      </c>
      <c r="G397" s="57">
        <f>VLOOKUP(raw!G397,convert!$A$8:$B$10,2)</f>
        <v>100</v>
      </c>
      <c r="H397" s="57">
        <f>VLOOKUP(raw!H397,convert!$A$8:$B$10,2)</f>
        <v>100</v>
      </c>
      <c r="I397" s="57">
        <f>VLOOKUP(raw!I397,convert!$A$8:$B$10,2)</f>
        <v>100</v>
      </c>
      <c r="J397" s="57">
        <f>VLOOKUP(raw!J397,convert!$D$26:$E$31,2)</f>
        <v>100</v>
      </c>
      <c r="K397" s="57">
        <f>VLOOKUP(raw!K397,convert!$D$34:$E$40,2)</f>
        <v>100</v>
      </c>
      <c r="L397" s="57">
        <f>VLOOKUP(raw!L397,convert!$D$34:$E$40,2)</f>
        <v>80</v>
      </c>
      <c r="M397" s="57">
        <f>VLOOKUP(raw!M397,convert!$A$34:$B$40,2)</f>
        <v>20</v>
      </c>
      <c r="N397" s="57">
        <f>VLOOKUP(raw!N397,convert!$A$26:$B$31,2)</f>
        <v>50</v>
      </c>
      <c r="O397" s="57">
        <f>VLOOKUP(raw!O397,convert!$A$26:$B$31,2)</f>
        <v>100</v>
      </c>
      <c r="P397" s="57">
        <f>VLOOKUP(raw!P397,convert!$A$26:$B$31,2)</f>
        <v>100</v>
      </c>
      <c r="Q397" s="57">
        <f>VLOOKUP(raw!Q397,convert!$A$26:$B$31,2)</f>
        <v>100</v>
      </c>
      <c r="R397" s="57">
        <f>VLOOKUP(raw!R397,convert!$A$26:$B$31,2)</f>
        <v>100</v>
      </c>
      <c r="S397" s="57">
        <f>VLOOKUP(raw!S397,convert!$D$26:$E$31,2)</f>
        <v>100</v>
      </c>
      <c r="T397" s="57">
        <f>VLOOKUP(raw!T397,convert!$D$26:$E$31,2)</f>
        <v>100</v>
      </c>
      <c r="U397" s="57">
        <f>VLOOKUP(raw!U397,convert!$D$26:$E$31,2)</f>
        <v>100</v>
      </c>
      <c r="V397" s="57">
        <f>VLOOKUP(raw!V397,convert!$D$26:$E$31,2)</f>
        <v>75</v>
      </c>
      <c r="W397" s="57">
        <f>VLOOKUP(raw!W397,convert!$D$26:$E$31,2)</f>
        <v>75</v>
      </c>
      <c r="X397" s="57">
        <f>VLOOKUP(raw!X397,convert!$D$26:$E$31,2)</f>
        <v>100</v>
      </c>
      <c r="Y397" s="57">
        <f>VLOOKUP(raw!Y397,convert!$D$26:$E$31,2)</f>
        <v>100</v>
      </c>
      <c r="Z397" s="57">
        <f>VLOOKUP(raw!Z397,convert!$D$26:$E$31,2)</f>
        <v>100</v>
      </c>
      <c r="AA397" s="57">
        <f>VLOOKUP(raw!AA397,convert!$D$26:$E$31,2)</f>
        <v>100</v>
      </c>
      <c r="AB397" s="57">
        <f>VLOOKUP(raw!AB397,convert!$D$26:$E$31,2)</f>
        <v>100</v>
      </c>
      <c r="AC397" s="57">
        <f>VLOOKUP(raw!AC397,convert!$D$26:$E$31,2)</f>
        <v>100</v>
      </c>
      <c r="AD397" s="57">
        <f>VLOOKUP(raw!AD397,convert!$D$26:$E$31,2)</f>
        <v>100</v>
      </c>
      <c r="AE397" s="57" t="str">
        <f>VLOOKUP(raw!AE397,convert!$D$26:$E$31,2)</f>
        <v>.</v>
      </c>
      <c r="AF397" s="57">
        <f>VLOOKUP(raw!AF397,convert!$D$26:$E$31,2)</f>
        <v>75</v>
      </c>
      <c r="AG397" s="57">
        <f>VLOOKUP(raw!AG397,convert!$D$26:$E$31,2)</f>
        <v>75</v>
      </c>
      <c r="AH397" s="57">
        <f>VLOOKUP(raw!AH397,convert!$D$26:$E$31,2)</f>
        <v>100</v>
      </c>
      <c r="AI397" s="57">
        <f>VLOOKUP(raw!AI397,convert!$D$26:$E$31,2)</f>
        <v>100</v>
      </c>
      <c r="AJ397" s="57">
        <f>VLOOKUP(raw!AJ397,convert!$D$26:$E$31,2)</f>
        <v>100</v>
      </c>
      <c r="AK397" s="57">
        <f>VLOOKUP(raw!AK397,convert!$D$26:$E$31,2)</f>
        <v>100</v>
      </c>
      <c r="AL397" s="57">
        <f>VLOOKUP(raw!AL397,convert!$D$26:$E$31,2)</f>
        <v>100</v>
      </c>
      <c r="AM397" s="57">
        <f>VLOOKUP(raw!AM397,convert!$D$26:$E$31,2)</f>
        <v>100</v>
      </c>
      <c r="AN397" s="57"/>
      <c r="AO397" s="60">
        <f>IF(COUNT(score!AD397:AE397)=0,".",MIN(score!AD397:AE397))</f>
        <v>100</v>
      </c>
    </row>
    <row r="398" spans="1:41" x14ac:dyDescent="0.25">
      <c r="A398" s="58">
        <f>raw!$A398:$A398</f>
        <v>43354</v>
      </c>
      <c r="B398" s="59" t="str">
        <f>raw!$B398:$B398</f>
        <v>0010-0017</v>
      </c>
      <c r="C398" s="57">
        <f>VLOOKUP(raw!C398,convert!$D$26:$E$31,2)</f>
        <v>50</v>
      </c>
      <c r="D398" s="57">
        <f>VLOOKUP(raw!D398,convert!$A$13:$B$16,2)</f>
        <v>50</v>
      </c>
      <c r="E398" s="57">
        <f>VLOOKUP(raw!E398,convert!$A$13:$B$16,2)</f>
        <v>50</v>
      </c>
      <c r="F398" s="57">
        <f>VLOOKUP(raw!F398,convert!$A$8:$B$10,2)</f>
        <v>0</v>
      </c>
      <c r="G398" s="57">
        <f>VLOOKUP(raw!G398,convert!$A$8:$B$10,2)</f>
        <v>100</v>
      </c>
      <c r="H398" s="57">
        <f>VLOOKUP(raw!H398,convert!$A$8:$B$10,2)</f>
        <v>0</v>
      </c>
      <c r="I398" s="57">
        <f>VLOOKUP(raw!I398,convert!$A$8:$B$10,2)</f>
        <v>100</v>
      </c>
      <c r="J398" s="57">
        <f>VLOOKUP(raw!J398,convert!$D$26:$E$31,2)</f>
        <v>75</v>
      </c>
      <c r="K398" s="57">
        <f>VLOOKUP(raw!K398,convert!$D$34:$E$40,2)</f>
        <v>80</v>
      </c>
      <c r="L398" s="57">
        <f>VLOOKUP(raw!L398,convert!$D$34:$E$40,2)</f>
        <v>80</v>
      </c>
      <c r="M398" s="57">
        <f>VLOOKUP(raw!M398,convert!$A$34:$B$40,2)</f>
        <v>40</v>
      </c>
      <c r="N398" s="57">
        <f>VLOOKUP(raw!N398,convert!$A$26:$B$31,2)</f>
        <v>50</v>
      </c>
      <c r="O398" s="57">
        <f>VLOOKUP(raw!O398,convert!$A$26:$B$31,2)</f>
        <v>25</v>
      </c>
      <c r="P398" s="57">
        <f>VLOOKUP(raw!P398,convert!$A$26:$B$31,2)</f>
        <v>75</v>
      </c>
      <c r="Q398" s="57">
        <f>VLOOKUP(raw!Q398,convert!$A$26:$B$31,2)</f>
        <v>25</v>
      </c>
      <c r="R398" s="57">
        <f>VLOOKUP(raw!R398,convert!$A$26:$B$31,2)</f>
        <v>75</v>
      </c>
      <c r="S398" s="57">
        <f>VLOOKUP(raw!S398,convert!$D$26:$E$31,2)</f>
        <v>75</v>
      </c>
      <c r="T398" s="57">
        <f>VLOOKUP(raw!T398,convert!$D$26:$E$31,2)</f>
        <v>100</v>
      </c>
      <c r="U398" s="57">
        <f>VLOOKUP(raw!U398,convert!$D$26:$E$31,2)</f>
        <v>100</v>
      </c>
      <c r="V398" s="57">
        <f>VLOOKUP(raw!V398,convert!$D$26:$E$31,2)</f>
        <v>50</v>
      </c>
      <c r="W398" s="57">
        <f>VLOOKUP(raw!W398,convert!$D$26:$E$31,2)</f>
        <v>50</v>
      </c>
      <c r="X398" s="57">
        <f>VLOOKUP(raw!X398,convert!$D$26:$E$31,2)</f>
        <v>100</v>
      </c>
      <c r="Y398" s="57">
        <f>VLOOKUP(raw!Y398,convert!$D$26:$E$31,2)</f>
        <v>100</v>
      </c>
      <c r="Z398" s="57">
        <f>VLOOKUP(raw!Z398,convert!$D$26:$E$31,2)</f>
        <v>100</v>
      </c>
      <c r="AA398" s="57">
        <f>VLOOKUP(raw!AA398,convert!$D$26:$E$31,2)</f>
        <v>100</v>
      </c>
      <c r="AB398" s="57">
        <f>VLOOKUP(raw!AB398,convert!$D$26:$E$31,2)</f>
        <v>75</v>
      </c>
      <c r="AC398" s="57">
        <f>VLOOKUP(raw!AC398,convert!$D$26:$E$31,2)</f>
        <v>100</v>
      </c>
      <c r="AD398" s="57">
        <f>VLOOKUP(raw!AD398,convert!$D$26:$E$31,2)</f>
        <v>100</v>
      </c>
      <c r="AE398" s="57" t="str">
        <f>VLOOKUP(raw!AE398,convert!$D$26:$E$31,2)</f>
        <v>.</v>
      </c>
      <c r="AF398" s="57">
        <f>VLOOKUP(raw!AF398,convert!$D$26:$E$31,2)</f>
        <v>50</v>
      </c>
      <c r="AG398" s="57">
        <f>VLOOKUP(raw!AG398,convert!$D$26:$E$31,2)</f>
        <v>100</v>
      </c>
      <c r="AH398" s="57">
        <f>VLOOKUP(raw!AH398,convert!$D$26:$E$31,2)</f>
        <v>100</v>
      </c>
      <c r="AI398" s="57">
        <f>VLOOKUP(raw!AI398,convert!$D$26:$E$31,2)</f>
        <v>75</v>
      </c>
      <c r="AJ398" s="57">
        <f>VLOOKUP(raw!AJ398,convert!$D$26:$E$31,2)</f>
        <v>75</v>
      </c>
      <c r="AK398" s="57">
        <f>VLOOKUP(raw!AK398,convert!$D$26:$E$31,2)</f>
        <v>75</v>
      </c>
      <c r="AL398" s="57">
        <f>VLOOKUP(raw!AL398,convert!$D$26:$E$31,2)</f>
        <v>100</v>
      </c>
      <c r="AM398" s="57">
        <f>VLOOKUP(raw!AM398,convert!$D$26:$E$31,2)</f>
        <v>100</v>
      </c>
      <c r="AN398" s="57"/>
      <c r="AO398" s="60">
        <f>IF(COUNT(score!AD398:AE398)=0,".",MIN(score!AD398:AE398))</f>
        <v>100</v>
      </c>
    </row>
    <row r="399" spans="1:41" x14ac:dyDescent="0.25">
      <c r="A399" s="58">
        <f>raw!$A399:$A399</f>
        <v>43354</v>
      </c>
      <c r="B399" s="59" t="str">
        <f>raw!$B399:$B399</f>
        <v>0010-0018</v>
      </c>
      <c r="C399" s="57">
        <f>VLOOKUP(raw!C399,convert!$D$26:$E$31,2)</f>
        <v>50</v>
      </c>
      <c r="D399" s="57">
        <f>VLOOKUP(raw!D399,convert!$A$13:$B$16,2)</f>
        <v>0</v>
      </c>
      <c r="E399" s="57">
        <f>VLOOKUP(raw!E399,convert!$A$13:$B$16,2)</f>
        <v>0</v>
      </c>
      <c r="F399" s="57">
        <f>VLOOKUP(raw!F399,convert!$A$8:$B$10,2)</f>
        <v>100</v>
      </c>
      <c r="G399" s="57">
        <f>VLOOKUP(raw!G399,convert!$A$8:$B$10,2)</f>
        <v>100</v>
      </c>
      <c r="H399" s="57">
        <f>VLOOKUP(raw!H399,convert!$A$8:$B$10,2)</f>
        <v>100</v>
      </c>
      <c r="I399" s="57">
        <f>VLOOKUP(raw!I399,convert!$A$8:$B$10,2)</f>
        <v>100</v>
      </c>
      <c r="J399" s="57">
        <f>VLOOKUP(raw!J399,convert!$D$26:$E$31,2)</f>
        <v>75</v>
      </c>
      <c r="K399" s="57">
        <f>VLOOKUP(raw!K399,convert!$D$34:$E$40,2)</f>
        <v>100</v>
      </c>
      <c r="L399" s="57">
        <f>VLOOKUP(raw!L399,convert!$D$34:$E$40,2)</f>
        <v>40</v>
      </c>
      <c r="M399" s="57">
        <f>VLOOKUP(raw!M399,convert!$A$34:$B$40,2)</f>
        <v>60</v>
      </c>
      <c r="N399" s="57">
        <f>VLOOKUP(raw!N399,convert!$A$26:$B$31,2)</f>
        <v>100</v>
      </c>
      <c r="O399" s="57">
        <f>VLOOKUP(raw!O399,convert!$A$26:$B$31,2)</f>
        <v>75</v>
      </c>
      <c r="P399" s="57">
        <f>VLOOKUP(raw!P399,convert!$A$26:$B$31,2)</f>
        <v>75</v>
      </c>
      <c r="Q399" s="57">
        <f>VLOOKUP(raw!Q399,convert!$A$26:$B$31,2)</f>
        <v>75</v>
      </c>
      <c r="R399" s="57">
        <f>VLOOKUP(raw!R399,convert!$A$26:$B$31,2)</f>
        <v>75</v>
      </c>
      <c r="S399" s="57">
        <f>VLOOKUP(raw!S399,convert!$D$26:$E$31,2)</f>
        <v>100</v>
      </c>
      <c r="T399" s="57">
        <f>VLOOKUP(raw!T399,convert!$D$26:$E$31,2)</f>
        <v>100</v>
      </c>
      <c r="U399" s="57">
        <f>VLOOKUP(raw!U399,convert!$D$26:$E$31,2)</f>
        <v>100</v>
      </c>
      <c r="V399" s="57">
        <f>VLOOKUP(raw!V399,convert!$D$26:$E$31,2)</f>
        <v>100</v>
      </c>
      <c r="W399" s="57">
        <f>VLOOKUP(raw!W399,convert!$D$26:$E$31,2)</f>
        <v>75</v>
      </c>
      <c r="X399" s="57">
        <f>VLOOKUP(raw!X399,convert!$D$26:$E$31,2)</f>
        <v>100</v>
      </c>
      <c r="Y399" s="57">
        <f>VLOOKUP(raw!Y399,convert!$D$26:$E$31,2)</f>
        <v>100</v>
      </c>
      <c r="Z399" s="57">
        <f>VLOOKUP(raw!Z399,convert!$D$26:$E$31,2)</f>
        <v>100</v>
      </c>
      <c r="AA399" s="57">
        <f>VLOOKUP(raw!AA399,convert!$D$26:$E$31,2)</f>
        <v>50</v>
      </c>
      <c r="AB399" s="57">
        <f>VLOOKUP(raw!AB399,convert!$D$26:$E$31,2)</f>
        <v>100</v>
      </c>
      <c r="AC399" s="57">
        <f>VLOOKUP(raw!AC399,convert!$D$26:$E$31,2)</f>
        <v>100</v>
      </c>
      <c r="AD399" s="57">
        <f>VLOOKUP(raw!AD399,convert!$D$26:$E$31,2)</f>
        <v>100</v>
      </c>
      <c r="AE399" s="57" t="str">
        <f>VLOOKUP(raw!AE399,convert!$D$26:$E$31,2)</f>
        <v>.</v>
      </c>
      <c r="AF399" s="57">
        <f>VLOOKUP(raw!AF399,convert!$D$26:$E$31,2)</f>
        <v>100</v>
      </c>
      <c r="AG399" s="57">
        <f>VLOOKUP(raw!AG399,convert!$D$26:$E$31,2)</f>
        <v>100</v>
      </c>
      <c r="AH399" s="57">
        <f>VLOOKUP(raw!AH399,convert!$D$26:$E$31,2)</f>
        <v>100</v>
      </c>
      <c r="AI399" s="57">
        <f>VLOOKUP(raw!AI399,convert!$D$26:$E$31,2)</f>
        <v>75</v>
      </c>
      <c r="AJ399" s="57">
        <f>VLOOKUP(raw!AJ399,convert!$D$26:$E$31,2)</f>
        <v>100</v>
      </c>
      <c r="AK399" s="57">
        <f>VLOOKUP(raw!AK399,convert!$D$26:$E$31,2)</f>
        <v>100</v>
      </c>
      <c r="AL399" s="57">
        <f>VLOOKUP(raw!AL399,convert!$D$26:$E$31,2)</f>
        <v>100</v>
      </c>
      <c r="AM399" s="57">
        <f>VLOOKUP(raw!AM399,convert!$D$26:$E$31,2)</f>
        <v>100</v>
      </c>
      <c r="AN399" s="57"/>
      <c r="AO399" s="60">
        <f>IF(COUNT(score!AD399:AE399)=0,".",MIN(score!AD399:AE399))</f>
        <v>100</v>
      </c>
    </row>
    <row r="400" spans="1:41" x14ac:dyDescent="0.25">
      <c r="A400" s="58">
        <f>raw!$A400:$A400</f>
        <v>43335</v>
      </c>
      <c r="B400" s="59" t="str">
        <f>raw!$B400:$B400</f>
        <v>0010-0019</v>
      </c>
      <c r="C400" s="57">
        <f>VLOOKUP(raw!C400,convert!$D$26:$E$31,2)</f>
        <v>50</v>
      </c>
      <c r="D400" s="57">
        <f>VLOOKUP(raw!D400,convert!$A$13:$B$16,2)</f>
        <v>50</v>
      </c>
      <c r="E400" s="57">
        <f>VLOOKUP(raw!E400,convert!$A$13:$B$16,2)</f>
        <v>50</v>
      </c>
      <c r="F400" s="57">
        <f>VLOOKUP(raw!F400,convert!$A$8:$B$10,2)</f>
        <v>100</v>
      </c>
      <c r="G400" s="57">
        <f>VLOOKUP(raw!G400,convert!$A$8:$B$10,2)</f>
        <v>100</v>
      </c>
      <c r="H400" s="57">
        <f>VLOOKUP(raw!H400,convert!$A$8:$B$10,2)</f>
        <v>100</v>
      </c>
      <c r="I400" s="57">
        <f>VLOOKUP(raw!I400,convert!$A$8:$B$10,2)</f>
        <v>100</v>
      </c>
      <c r="J400" s="57">
        <f>VLOOKUP(raw!J400,convert!$D$26:$E$31,2)</f>
        <v>100</v>
      </c>
      <c r="K400" s="57">
        <f>VLOOKUP(raw!K400,convert!$D$34:$E$40,2)</f>
        <v>80</v>
      </c>
      <c r="L400" s="57">
        <f>VLOOKUP(raw!L400,convert!$D$34:$E$40,2)</f>
        <v>80</v>
      </c>
      <c r="M400" s="57">
        <f>VLOOKUP(raw!M400,convert!$A$34:$B$40,2)</f>
        <v>80</v>
      </c>
      <c r="N400" s="57">
        <f>VLOOKUP(raw!N400,convert!$A$26:$B$31,2)</f>
        <v>100</v>
      </c>
      <c r="O400" s="57">
        <f>VLOOKUP(raw!O400,convert!$A$26:$B$31,2)</f>
        <v>100</v>
      </c>
      <c r="P400" s="57">
        <f>VLOOKUP(raw!P400,convert!$A$26:$B$31,2)</f>
        <v>100</v>
      </c>
      <c r="Q400" s="57">
        <f>VLOOKUP(raw!Q400,convert!$A$26:$B$31,2)</f>
        <v>100</v>
      </c>
      <c r="R400" s="57">
        <f>VLOOKUP(raw!R400,convert!$A$26:$B$31,2)</f>
        <v>100</v>
      </c>
      <c r="S400" s="57">
        <f>VLOOKUP(raw!S400,convert!$D$26:$E$31,2)</f>
        <v>100</v>
      </c>
      <c r="T400" s="57">
        <f>VLOOKUP(raw!T400,convert!$D$26:$E$31,2)</f>
        <v>100</v>
      </c>
      <c r="U400" s="57">
        <f>VLOOKUP(raw!U400,convert!$D$26:$E$31,2)</f>
        <v>100</v>
      </c>
      <c r="V400" s="57">
        <f>VLOOKUP(raw!V400,convert!$D$26:$E$31,2)</f>
        <v>100</v>
      </c>
      <c r="W400" s="57">
        <f>VLOOKUP(raw!W400,convert!$D$26:$E$31,2)</f>
        <v>100</v>
      </c>
      <c r="X400" s="57">
        <f>VLOOKUP(raw!X400,convert!$D$26:$E$31,2)</f>
        <v>100</v>
      </c>
      <c r="Y400" s="57">
        <f>VLOOKUP(raw!Y400,convert!$D$26:$E$31,2)</f>
        <v>100</v>
      </c>
      <c r="Z400" s="57">
        <f>VLOOKUP(raw!Z400,convert!$D$26:$E$31,2)</f>
        <v>100</v>
      </c>
      <c r="AA400" s="57">
        <f>VLOOKUP(raw!AA400,convert!$D$26:$E$31,2)</f>
        <v>75</v>
      </c>
      <c r="AB400" s="57">
        <f>VLOOKUP(raw!AB400,convert!$D$26:$E$31,2)</f>
        <v>100</v>
      </c>
      <c r="AC400" s="57">
        <f>VLOOKUP(raw!AC400,convert!$D$26:$E$31,2)</f>
        <v>100</v>
      </c>
      <c r="AD400" s="57">
        <f>VLOOKUP(raw!AD400,convert!$D$26:$E$31,2)</f>
        <v>100</v>
      </c>
      <c r="AE400" s="57" t="str">
        <f>VLOOKUP(raw!AE400,convert!$D$26:$E$31,2)</f>
        <v>.</v>
      </c>
      <c r="AF400" s="57">
        <f>VLOOKUP(raw!AF400,convert!$D$26:$E$31,2)</f>
        <v>100</v>
      </c>
      <c r="AG400" s="57">
        <f>VLOOKUP(raw!AG400,convert!$D$26:$E$31,2)</f>
        <v>100</v>
      </c>
      <c r="AH400" s="57">
        <f>VLOOKUP(raw!AH400,convert!$D$26:$E$31,2)</f>
        <v>100</v>
      </c>
      <c r="AI400" s="57">
        <f>VLOOKUP(raw!AI400,convert!$D$26:$E$31,2)</f>
        <v>100</v>
      </c>
      <c r="AJ400" s="57">
        <f>VLOOKUP(raw!AJ400,convert!$D$26:$E$31,2)</f>
        <v>100</v>
      </c>
      <c r="AK400" s="57">
        <f>VLOOKUP(raw!AK400,convert!$D$26:$E$31,2)</f>
        <v>100</v>
      </c>
      <c r="AL400" s="57">
        <f>VLOOKUP(raw!AL400,convert!$D$26:$E$31,2)</f>
        <v>100</v>
      </c>
      <c r="AM400" s="57">
        <f>VLOOKUP(raw!AM400,convert!$D$26:$E$31,2)</f>
        <v>100</v>
      </c>
      <c r="AN400" s="57"/>
      <c r="AO400" s="60">
        <f>IF(COUNT(score!AD400:AE400)=0,".",MIN(score!AD400:AE400))</f>
        <v>100</v>
      </c>
    </row>
    <row r="401" spans="1:41" x14ac:dyDescent="0.25">
      <c r="A401" s="58">
        <f>raw!$A401:$A401</f>
        <v>43354</v>
      </c>
      <c r="B401" s="59" t="str">
        <f>raw!$B401:$B401</f>
        <v>0010-0020</v>
      </c>
      <c r="C401" s="57">
        <f>VLOOKUP(raw!C401,convert!$D$26:$E$31,2)</f>
        <v>25</v>
      </c>
      <c r="D401" s="57">
        <f>VLOOKUP(raw!D401,convert!$A$13:$B$16,2)</f>
        <v>50</v>
      </c>
      <c r="E401" s="57">
        <f>VLOOKUP(raw!E401,convert!$A$13:$B$16,2)</f>
        <v>50</v>
      </c>
      <c r="F401" s="57">
        <f>VLOOKUP(raw!F401,convert!$A$8:$B$10,2)</f>
        <v>100</v>
      </c>
      <c r="G401" s="57">
        <f>VLOOKUP(raw!G401,convert!$A$8:$B$10,2)</f>
        <v>0</v>
      </c>
      <c r="H401" s="57">
        <f>VLOOKUP(raw!H401,convert!$A$8:$B$10,2)</f>
        <v>100</v>
      </c>
      <c r="I401" s="57">
        <f>VLOOKUP(raw!I401,convert!$A$8:$B$10,2)</f>
        <v>100</v>
      </c>
      <c r="J401" s="57">
        <f>VLOOKUP(raw!J401,convert!$D$26:$E$31,2)</f>
        <v>25</v>
      </c>
      <c r="K401" s="57">
        <f>VLOOKUP(raw!K401,convert!$D$34:$E$40,2)</f>
        <v>40</v>
      </c>
      <c r="L401" s="57">
        <f>VLOOKUP(raw!L401,convert!$D$34:$E$40,2)</f>
        <v>80</v>
      </c>
      <c r="M401" s="57">
        <f>VLOOKUP(raw!M401,convert!$A$34:$B$40,2)</f>
        <v>60</v>
      </c>
      <c r="N401" s="57">
        <f>VLOOKUP(raw!N401,convert!$A$26:$B$31,2)</f>
        <v>100</v>
      </c>
      <c r="O401" s="57">
        <f>VLOOKUP(raw!O401,convert!$A$26:$B$31,2)</f>
        <v>25</v>
      </c>
      <c r="P401" s="57">
        <f>VLOOKUP(raw!P401,convert!$A$26:$B$31,2)</f>
        <v>25</v>
      </c>
      <c r="Q401" s="57">
        <f>VLOOKUP(raw!Q401,convert!$A$26:$B$31,2)</f>
        <v>25</v>
      </c>
      <c r="R401" s="57">
        <f>VLOOKUP(raw!R401,convert!$A$26:$B$31,2)</f>
        <v>100</v>
      </c>
      <c r="S401" s="57">
        <f>VLOOKUP(raw!S401,convert!$D$26:$E$31,2)</f>
        <v>25</v>
      </c>
      <c r="T401" s="57">
        <f>VLOOKUP(raw!T401,convert!$D$26:$E$31,2)</f>
        <v>50</v>
      </c>
      <c r="U401" s="57">
        <f>VLOOKUP(raw!U401,convert!$D$26:$E$31,2)</f>
        <v>100</v>
      </c>
      <c r="V401" s="57">
        <f>VLOOKUP(raw!V401,convert!$D$26:$E$31,2)</f>
        <v>100</v>
      </c>
      <c r="W401" s="57">
        <f>VLOOKUP(raw!W401,convert!$D$26:$E$31,2)</f>
        <v>100</v>
      </c>
      <c r="X401" s="57">
        <f>VLOOKUP(raw!X401,convert!$D$26:$E$31,2)</f>
        <v>75</v>
      </c>
      <c r="Y401" s="57">
        <f>VLOOKUP(raw!Y401,convert!$D$26:$E$31,2)</f>
        <v>100</v>
      </c>
      <c r="Z401" s="57">
        <f>VLOOKUP(raw!Z401,convert!$D$26:$E$31,2)</f>
        <v>100</v>
      </c>
      <c r="AA401" s="57">
        <f>VLOOKUP(raw!AA401,convert!$D$26:$E$31,2)</f>
        <v>25</v>
      </c>
      <c r="AB401" s="57">
        <f>VLOOKUP(raw!AB401,convert!$D$26:$E$31,2)</f>
        <v>25</v>
      </c>
      <c r="AC401" s="57">
        <f>VLOOKUP(raw!AC401,convert!$D$26:$E$31,2)</f>
        <v>100</v>
      </c>
      <c r="AD401" s="57">
        <f>VLOOKUP(raw!AD401,convert!$D$26:$E$31,2)</f>
        <v>100</v>
      </c>
      <c r="AE401" s="57" t="str">
        <f>VLOOKUP(raw!AE401,convert!$D$26:$E$31,2)</f>
        <v>.</v>
      </c>
      <c r="AF401" s="57">
        <f>VLOOKUP(raw!AF401,convert!$D$26:$E$31,2)</f>
        <v>75</v>
      </c>
      <c r="AG401" s="57">
        <f>VLOOKUP(raw!AG401,convert!$D$26:$E$31,2)</f>
        <v>100</v>
      </c>
      <c r="AH401" s="57">
        <f>VLOOKUP(raw!AH401,convert!$D$26:$E$31,2)</f>
        <v>75</v>
      </c>
      <c r="AI401" s="57">
        <f>VLOOKUP(raw!AI401,convert!$D$26:$E$31,2)</f>
        <v>75</v>
      </c>
      <c r="AJ401" s="57">
        <f>VLOOKUP(raw!AJ401,convert!$D$26:$E$31,2)</f>
        <v>100</v>
      </c>
      <c r="AK401" s="57">
        <f>VLOOKUP(raw!AK401,convert!$D$26:$E$31,2)</f>
        <v>75</v>
      </c>
      <c r="AL401" s="57">
        <f>VLOOKUP(raw!AL401,convert!$D$26:$E$31,2)</f>
        <v>100</v>
      </c>
      <c r="AM401" s="57">
        <f>VLOOKUP(raw!AM401,convert!$D$26:$E$31,2)</f>
        <v>100</v>
      </c>
      <c r="AN401" s="57"/>
      <c r="AO401" s="60">
        <f>IF(COUNT(score!AD401:AE401)=0,".",MIN(score!AD401:AE401))</f>
        <v>100</v>
      </c>
    </row>
    <row r="402" spans="1:41" x14ac:dyDescent="0.25">
      <c r="A402" s="58">
        <f>raw!$A402:$A402</f>
        <v>43335</v>
      </c>
      <c r="B402" s="59" t="str">
        <f>raw!$B402:$B402</f>
        <v>0010-0021</v>
      </c>
      <c r="C402" s="57">
        <f>VLOOKUP(raw!C402,convert!$D$26:$E$31,2)</f>
        <v>50</v>
      </c>
      <c r="D402" s="57">
        <f>VLOOKUP(raw!D402,convert!$A$13:$B$16,2)</f>
        <v>100</v>
      </c>
      <c r="E402" s="57">
        <f>VLOOKUP(raw!E402,convert!$A$13:$B$16,2)</f>
        <v>100</v>
      </c>
      <c r="F402" s="57">
        <f>VLOOKUP(raw!F402,convert!$A$8:$B$10,2)</f>
        <v>100</v>
      </c>
      <c r="G402" s="57">
        <f>VLOOKUP(raw!G402,convert!$A$8:$B$10,2)</f>
        <v>100</v>
      </c>
      <c r="H402" s="57">
        <f>VLOOKUP(raw!H402,convert!$A$8:$B$10,2)</f>
        <v>100</v>
      </c>
      <c r="I402" s="57">
        <f>VLOOKUP(raw!I402,convert!$A$8:$B$10,2)</f>
        <v>100</v>
      </c>
      <c r="J402" s="57">
        <f>VLOOKUP(raw!J402,convert!$D$26:$E$31,2)</f>
        <v>100</v>
      </c>
      <c r="K402" s="57">
        <f>VLOOKUP(raw!K402,convert!$D$34:$E$40,2)</f>
        <v>100</v>
      </c>
      <c r="L402" s="57">
        <f>VLOOKUP(raw!L402,convert!$D$34:$E$40,2)</f>
        <v>60</v>
      </c>
      <c r="M402" s="57">
        <f>VLOOKUP(raw!M402,convert!$A$34:$B$40,2)</f>
        <v>100</v>
      </c>
      <c r="N402" s="57">
        <f>VLOOKUP(raw!N402,convert!$A$26:$B$31,2)</f>
        <v>100</v>
      </c>
      <c r="O402" s="57">
        <f>VLOOKUP(raw!O402,convert!$A$26:$B$31,2)</f>
        <v>100</v>
      </c>
      <c r="P402" s="57">
        <f>VLOOKUP(raw!P402,convert!$A$26:$B$31,2)</f>
        <v>100</v>
      </c>
      <c r="Q402" s="57">
        <f>VLOOKUP(raw!Q402,convert!$A$26:$B$31,2)</f>
        <v>100</v>
      </c>
      <c r="R402" s="57">
        <f>VLOOKUP(raw!R402,convert!$A$26:$B$31,2)</f>
        <v>100</v>
      </c>
      <c r="S402" s="57">
        <f>VLOOKUP(raw!S402,convert!$D$26:$E$31,2)</f>
        <v>100</v>
      </c>
      <c r="T402" s="57">
        <f>VLOOKUP(raw!T402,convert!$D$26:$E$31,2)</f>
        <v>100</v>
      </c>
      <c r="U402" s="57">
        <f>VLOOKUP(raw!U402,convert!$D$26:$E$31,2)</f>
        <v>100</v>
      </c>
      <c r="V402" s="57">
        <f>VLOOKUP(raw!V402,convert!$D$26:$E$31,2)</f>
        <v>100</v>
      </c>
      <c r="W402" s="57">
        <f>VLOOKUP(raw!W402,convert!$D$26:$E$31,2)</f>
        <v>75</v>
      </c>
      <c r="X402" s="57">
        <f>VLOOKUP(raw!X402,convert!$D$26:$E$31,2)</f>
        <v>100</v>
      </c>
      <c r="Y402" s="57">
        <f>VLOOKUP(raw!Y402,convert!$D$26:$E$31,2)</f>
        <v>100</v>
      </c>
      <c r="Z402" s="57">
        <f>VLOOKUP(raw!Z402,convert!$D$26:$E$31,2)</f>
        <v>100</v>
      </c>
      <c r="AA402" s="57">
        <f>VLOOKUP(raw!AA402,convert!$D$26:$E$31,2)</f>
        <v>100</v>
      </c>
      <c r="AB402" s="57">
        <f>VLOOKUP(raw!AB402,convert!$D$26:$E$31,2)</f>
        <v>100</v>
      </c>
      <c r="AC402" s="57">
        <f>VLOOKUP(raw!AC402,convert!$D$26:$E$31,2)</f>
        <v>100</v>
      </c>
      <c r="AD402" s="57">
        <f>VLOOKUP(raw!AD402,convert!$D$26:$E$31,2)</f>
        <v>100</v>
      </c>
      <c r="AE402" s="57" t="str">
        <f>VLOOKUP(raw!AE402,convert!$D$26:$E$31,2)</f>
        <v>.</v>
      </c>
      <c r="AF402" s="57">
        <f>VLOOKUP(raw!AF402,convert!$D$26:$E$31,2)</f>
        <v>75</v>
      </c>
      <c r="AG402" s="57">
        <f>VLOOKUP(raw!AG402,convert!$D$26:$E$31,2)</f>
        <v>75</v>
      </c>
      <c r="AH402" s="57">
        <f>VLOOKUP(raw!AH402,convert!$D$26:$E$31,2)</f>
        <v>100</v>
      </c>
      <c r="AI402" s="57">
        <f>VLOOKUP(raw!AI402,convert!$D$26:$E$31,2)</f>
        <v>100</v>
      </c>
      <c r="AJ402" s="57">
        <f>VLOOKUP(raw!AJ402,convert!$D$26:$E$31,2)</f>
        <v>100</v>
      </c>
      <c r="AK402" s="57">
        <f>VLOOKUP(raw!AK402,convert!$D$26:$E$31,2)</f>
        <v>100</v>
      </c>
      <c r="AL402" s="57">
        <f>VLOOKUP(raw!AL402,convert!$D$26:$E$31,2)</f>
        <v>100</v>
      </c>
      <c r="AM402" s="57">
        <f>VLOOKUP(raw!AM402,convert!$D$26:$E$31,2)</f>
        <v>100</v>
      </c>
      <c r="AN402" s="57"/>
      <c r="AO402" s="60">
        <f>IF(COUNT(score!AD402:AE402)=0,".",MIN(score!AD402:AE402))</f>
        <v>100</v>
      </c>
    </row>
    <row r="403" spans="1:41" x14ac:dyDescent="0.25">
      <c r="A403" s="58">
        <f>raw!$A403:$A403</f>
        <v>43353</v>
      </c>
      <c r="B403" s="59" t="str">
        <f>raw!$B403:$B403</f>
        <v>0010-0023</v>
      </c>
      <c r="C403" s="57">
        <f>VLOOKUP(raw!C403,convert!$D$26:$E$31,2)</f>
        <v>50</v>
      </c>
      <c r="D403" s="57">
        <f>VLOOKUP(raw!D403,convert!$A$13:$B$16,2)</f>
        <v>0</v>
      </c>
      <c r="E403" s="57">
        <f>VLOOKUP(raw!E403,convert!$A$13:$B$16,2)</f>
        <v>0</v>
      </c>
      <c r="F403" s="57">
        <f>VLOOKUP(raw!F403,convert!$A$8:$B$10,2)</f>
        <v>100</v>
      </c>
      <c r="G403" s="57">
        <f>VLOOKUP(raw!G403,convert!$A$8:$B$10,2)</f>
        <v>100</v>
      </c>
      <c r="H403" s="57">
        <f>VLOOKUP(raw!H403,convert!$A$8:$B$10,2)</f>
        <v>100</v>
      </c>
      <c r="I403" s="57">
        <f>VLOOKUP(raw!I403,convert!$A$8:$B$10,2)</f>
        <v>100</v>
      </c>
      <c r="J403" s="57">
        <f>VLOOKUP(raw!J403,convert!$D$26:$E$31,2)</f>
        <v>75</v>
      </c>
      <c r="K403" s="57">
        <f>VLOOKUP(raw!K403,convert!$D$34:$E$40,2)</f>
        <v>100</v>
      </c>
      <c r="L403" s="57">
        <f>VLOOKUP(raw!L403,convert!$D$34:$E$40,2)</f>
        <v>80</v>
      </c>
      <c r="M403" s="57">
        <f>VLOOKUP(raw!M403,convert!$A$34:$B$40,2)</f>
        <v>80</v>
      </c>
      <c r="N403" s="57">
        <f>VLOOKUP(raw!N403,convert!$A$26:$B$31,2)</f>
        <v>100</v>
      </c>
      <c r="O403" s="57">
        <f>VLOOKUP(raw!O403,convert!$A$26:$B$31,2)</f>
        <v>75</v>
      </c>
      <c r="P403" s="57">
        <f>VLOOKUP(raw!P403,convert!$A$26:$B$31,2)</f>
        <v>75</v>
      </c>
      <c r="Q403" s="57">
        <f>VLOOKUP(raw!Q403,convert!$A$26:$B$31,2)</f>
        <v>75</v>
      </c>
      <c r="R403" s="57">
        <f>VLOOKUP(raw!R403,convert!$A$26:$B$31,2)</f>
        <v>75</v>
      </c>
      <c r="S403" s="57">
        <f>VLOOKUP(raw!S403,convert!$D$26:$E$31,2)</f>
        <v>100</v>
      </c>
      <c r="T403" s="57">
        <f>VLOOKUP(raw!T403,convert!$D$26:$E$31,2)</f>
        <v>100</v>
      </c>
      <c r="U403" s="57">
        <f>VLOOKUP(raw!U403,convert!$D$26:$E$31,2)</f>
        <v>100</v>
      </c>
      <c r="V403" s="57">
        <f>VLOOKUP(raw!V403,convert!$D$26:$E$31,2)</f>
        <v>100</v>
      </c>
      <c r="W403" s="57">
        <f>VLOOKUP(raw!W403,convert!$D$26:$E$31,2)</f>
        <v>100</v>
      </c>
      <c r="X403" s="57">
        <f>VLOOKUP(raw!X403,convert!$D$26:$E$31,2)</f>
        <v>100</v>
      </c>
      <c r="Y403" s="57">
        <f>VLOOKUP(raw!Y403,convert!$D$26:$E$31,2)</f>
        <v>100</v>
      </c>
      <c r="Z403" s="57">
        <f>VLOOKUP(raw!Z403,convert!$D$26:$E$31,2)</f>
        <v>100</v>
      </c>
      <c r="AA403" s="57">
        <f>VLOOKUP(raw!AA403,convert!$D$26:$E$31,2)</f>
        <v>75</v>
      </c>
      <c r="AB403" s="57">
        <f>VLOOKUP(raw!AB403,convert!$D$26:$E$31,2)</f>
        <v>100</v>
      </c>
      <c r="AC403" s="57">
        <f>VLOOKUP(raw!AC403,convert!$D$26:$E$31,2)</f>
        <v>100</v>
      </c>
      <c r="AD403" s="57">
        <f>VLOOKUP(raw!AD403,convert!$D$26:$E$31,2)</f>
        <v>100</v>
      </c>
      <c r="AE403" s="57" t="str">
        <f>VLOOKUP(raw!AE403,convert!$D$26:$E$31,2)</f>
        <v>.</v>
      </c>
      <c r="AF403" s="57">
        <f>VLOOKUP(raw!AF403,convert!$D$26:$E$31,2)</f>
        <v>100</v>
      </c>
      <c r="AG403" s="57">
        <f>VLOOKUP(raw!AG403,convert!$D$26:$E$31,2)</f>
        <v>100</v>
      </c>
      <c r="AH403" s="57">
        <f>VLOOKUP(raw!AH403,convert!$D$26:$E$31,2)</f>
        <v>100</v>
      </c>
      <c r="AI403" s="57">
        <f>VLOOKUP(raw!AI403,convert!$D$26:$E$31,2)</f>
        <v>75</v>
      </c>
      <c r="AJ403" s="57">
        <f>VLOOKUP(raw!AJ403,convert!$D$26:$E$31,2)</f>
        <v>100</v>
      </c>
      <c r="AK403" s="57">
        <f>VLOOKUP(raw!AK403,convert!$D$26:$E$31,2)</f>
        <v>50</v>
      </c>
      <c r="AL403" s="57">
        <f>VLOOKUP(raw!AL403,convert!$D$26:$E$31,2)</f>
        <v>75</v>
      </c>
      <c r="AM403" s="57">
        <f>VLOOKUP(raw!AM403,convert!$D$26:$E$31,2)</f>
        <v>100</v>
      </c>
      <c r="AN403" s="57"/>
      <c r="AO403" s="60">
        <f>IF(COUNT(score!AD403:AE403)=0,".",MIN(score!AD403:AE403))</f>
        <v>100</v>
      </c>
    </row>
    <row r="404" spans="1:41" x14ac:dyDescent="0.25">
      <c r="A404" s="58">
        <f>raw!$A404:$A404</f>
        <v>43335</v>
      </c>
      <c r="B404" s="59" t="str">
        <f>raw!$B404:$B404</f>
        <v>0010-0025</v>
      </c>
      <c r="C404" s="57">
        <f>VLOOKUP(raw!C404,convert!$D$26:$E$31,2)</f>
        <v>50</v>
      </c>
      <c r="D404" s="57">
        <f>VLOOKUP(raw!D404,convert!$A$13:$B$16,2)</f>
        <v>0</v>
      </c>
      <c r="E404" s="57">
        <f>VLOOKUP(raw!E404,convert!$A$13:$B$16,2)</f>
        <v>0</v>
      </c>
      <c r="F404" s="57">
        <f>VLOOKUP(raw!F404,convert!$A$8:$B$10,2)</f>
        <v>100</v>
      </c>
      <c r="G404" s="57">
        <f>VLOOKUP(raw!G404,convert!$A$8:$B$10,2)</f>
        <v>100</v>
      </c>
      <c r="H404" s="57">
        <f>VLOOKUP(raw!H404,convert!$A$8:$B$10,2)</f>
        <v>100</v>
      </c>
      <c r="I404" s="57">
        <f>VLOOKUP(raw!I404,convert!$A$8:$B$10,2)</f>
        <v>100</v>
      </c>
      <c r="J404" s="57">
        <f>VLOOKUP(raw!J404,convert!$D$26:$E$31,2)</f>
        <v>100</v>
      </c>
      <c r="K404" s="57">
        <f>VLOOKUP(raw!K404,convert!$D$34:$E$40,2)</f>
        <v>100</v>
      </c>
      <c r="L404" s="57">
        <f>VLOOKUP(raw!L404,convert!$D$34:$E$40,2)</f>
        <v>20</v>
      </c>
      <c r="M404" s="57">
        <f>VLOOKUP(raw!M404,convert!$A$34:$B$40,2)</f>
        <v>80</v>
      </c>
      <c r="N404" s="57">
        <f>VLOOKUP(raw!N404,convert!$A$26:$B$31,2)</f>
        <v>75</v>
      </c>
      <c r="O404" s="57">
        <f>VLOOKUP(raw!O404,convert!$A$26:$B$31,2)</f>
        <v>100</v>
      </c>
      <c r="P404" s="57">
        <f>VLOOKUP(raw!P404,convert!$A$26:$B$31,2)</f>
        <v>100</v>
      </c>
      <c r="Q404" s="57">
        <f>VLOOKUP(raw!Q404,convert!$A$26:$B$31,2)</f>
        <v>100</v>
      </c>
      <c r="R404" s="57">
        <f>VLOOKUP(raw!R404,convert!$A$26:$B$31,2)</f>
        <v>100</v>
      </c>
      <c r="S404" s="57">
        <f>VLOOKUP(raw!S404,convert!$D$26:$E$31,2)</f>
        <v>100</v>
      </c>
      <c r="T404" s="57">
        <f>VLOOKUP(raw!T404,convert!$D$26:$E$31,2)</f>
        <v>100</v>
      </c>
      <c r="U404" s="57">
        <f>VLOOKUP(raw!U404,convert!$D$26:$E$31,2)</f>
        <v>100</v>
      </c>
      <c r="V404" s="57">
        <f>VLOOKUP(raw!V404,convert!$D$26:$E$31,2)</f>
        <v>100</v>
      </c>
      <c r="W404" s="57">
        <f>VLOOKUP(raw!W404,convert!$D$26:$E$31,2)</f>
        <v>100</v>
      </c>
      <c r="X404" s="57">
        <f>VLOOKUP(raw!X404,convert!$D$26:$E$31,2)</f>
        <v>50</v>
      </c>
      <c r="Y404" s="57">
        <f>VLOOKUP(raw!Y404,convert!$D$26:$E$31,2)</f>
        <v>100</v>
      </c>
      <c r="Z404" s="57">
        <f>VLOOKUP(raw!Z404,convert!$D$26:$E$31,2)</f>
        <v>75</v>
      </c>
      <c r="AA404" s="57">
        <f>VLOOKUP(raw!AA404,convert!$D$26:$E$31,2)</f>
        <v>50</v>
      </c>
      <c r="AB404" s="57">
        <f>VLOOKUP(raw!AB404,convert!$D$26:$E$31,2)</f>
        <v>75</v>
      </c>
      <c r="AC404" s="57">
        <f>VLOOKUP(raw!AC404,convert!$D$26:$E$31,2)</f>
        <v>100</v>
      </c>
      <c r="AD404" s="57">
        <f>VLOOKUP(raw!AD404,convert!$D$26:$E$31,2)</f>
        <v>100</v>
      </c>
      <c r="AE404" s="57" t="str">
        <f>VLOOKUP(raw!AE404,convert!$D$26:$E$31,2)</f>
        <v>.</v>
      </c>
      <c r="AF404" s="57">
        <f>VLOOKUP(raw!AF404,convert!$D$26:$E$31,2)</f>
        <v>100</v>
      </c>
      <c r="AG404" s="57">
        <f>VLOOKUP(raw!AG404,convert!$D$26:$E$31,2)</f>
        <v>75</v>
      </c>
      <c r="AH404" s="57">
        <f>VLOOKUP(raw!AH404,convert!$D$26:$E$31,2)</f>
        <v>100</v>
      </c>
      <c r="AI404" s="57">
        <f>VLOOKUP(raw!AI404,convert!$D$26:$E$31,2)</f>
        <v>100</v>
      </c>
      <c r="AJ404" s="57">
        <f>VLOOKUP(raw!AJ404,convert!$D$26:$E$31,2)</f>
        <v>100</v>
      </c>
      <c r="AK404" s="57">
        <f>VLOOKUP(raw!AK404,convert!$D$26:$E$31,2)</f>
        <v>100</v>
      </c>
      <c r="AL404" s="57">
        <f>VLOOKUP(raw!AL404,convert!$D$26:$E$31,2)</f>
        <v>100</v>
      </c>
      <c r="AM404" s="57">
        <f>VLOOKUP(raw!AM404,convert!$D$26:$E$31,2)</f>
        <v>100</v>
      </c>
      <c r="AN404" s="57"/>
      <c r="AO404" s="60">
        <f>IF(COUNT(score!AD404:AE404)=0,".",MIN(score!AD404:AE404))</f>
        <v>100</v>
      </c>
    </row>
    <row r="405" spans="1:41" x14ac:dyDescent="0.25">
      <c r="A405" s="58">
        <f>raw!$A405:$A405</f>
        <v>43334</v>
      </c>
      <c r="B405" s="59" t="str">
        <f>raw!$B405:$B405</f>
        <v>0010-0027</v>
      </c>
      <c r="C405" s="57">
        <f>VLOOKUP(raw!C405,convert!$D$26:$E$31,2)</f>
        <v>100</v>
      </c>
      <c r="D405" s="57">
        <f>VLOOKUP(raw!D405,convert!$A$13:$B$16,2)</f>
        <v>100</v>
      </c>
      <c r="E405" s="57">
        <f>VLOOKUP(raw!E405,convert!$A$13:$B$16,2)</f>
        <v>100</v>
      </c>
      <c r="F405" s="57">
        <f>VLOOKUP(raw!F405,convert!$A$8:$B$10,2)</f>
        <v>0</v>
      </c>
      <c r="G405" s="57">
        <f>VLOOKUP(raw!G405,convert!$A$8:$B$10,2)</f>
        <v>100</v>
      </c>
      <c r="H405" s="57">
        <f>VLOOKUP(raw!H405,convert!$A$8:$B$10,2)</f>
        <v>100</v>
      </c>
      <c r="I405" s="57">
        <f>VLOOKUP(raw!I405,convert!$A$8:$B$10,2)</f>
        <v>100</v>
      </c>
      <c r="J405" s="57">
        <f>VLOOKUP(raw!J405,convert!$D$26:$E$31,2)</f>
        <v>100</v>
      </c>
      <c r="K405" s="57">
        <f>VLOOKUP(raw!K405,convert!$D$34:$E$40,2)</f>
        <v>100</v>
      </c>
      <c r="L405" s="57">
        <f>VLOOKUP(raw!L405,convert!$D$34:$E$40,2)</f>
        <v>20</v>
      </c>
      <c r="M405" s="57">
        <f>VLOOKUP(raw!M405,convert!$A$34:$B$40,2)</f>
        <v>100</v>
      </c>
      <c r="N405" s="57">
        <f>VLOOKUP(raw!N405,convert!$A$26:$B$31,2)</f>
        <v>100</v>
      </c>
      <c r="O405" s="57">
        <f>VLOOKUP(raw!O405,convert!$A$26:$B$31,2)</f>
        <v>75</v>
      </c>
      <c r="P405" s="57">
        <f>VLOOKUP(raw!P405,convert!$A$26:$B$31,2)</f>
        <v>25</v>
      </c>
      <c r="Q405" s="57">
        <f>VLOOKUP(raw!Q405,convert!$A$26:$B$31,2)</f>
        <v>100</v>
      </c>
      <c r="R405" s="57">
        <f>VLOOKUP(raw!R405,convert!$A$26:$B$31,2)</f>
        <v>100</v>
      </c>
      <c r="S405" s="57">
        <f>VLOOKUP(raw!S405,convert!$D$26:$E$31,2)</f>
        <v>50</v>
      </c>
      <c r="T405" s="57">
        <f>VLOOKUP(raw!T405,convert!$D$26:$E$31,2)</f>
        <v>75</v>
      </c>
      <c r="U405" s="57">
        <f>VLOOKUP(raw!U405,convert!$D$26:$E$31,2)</f>
        <v>100</v>
      </c>
      <c r="V405" s="57">
        <f>VLOOKUP(raw!V405,convert!$D$26:$E$31,2)</f>
        <v>100</v>
      </c>
      <c r="W405" s="57">
        <f>VLOOKUP(raw!W405,convert!$D$26:$E$31,2)</f>
        <v>75</v>
      </c>
      <c r="X405" s="57">
        <f>VLOOKUP(raw!X405,convert!$D$26:$E$31,2)</f>
        <v>100</v>
      </c>
      <c r="Y405" s="57">
        <f>VLOOKUP(raw!Y405,convert!$D$26:$E$31,2)</f>
        <v>100</v>
      </c>
      <c r="Z405" s="57">
        <f>VLOOKUP(raw!Z405,convert!$D$26:$E$31,2)</f>
        <v>50</v>
      </c>
      <c r="AA405" s="57">
        <f>VLOOKUP(raw!AA405,convert!$D$26:$E$31,2)</f>
        <v>50</v>
      </c>
      <c r="AB405" s="57">
        <f>VLOOKUP(raw!AB405,convert!$D$26:$E$31,2)</f>
        <v>75</v>
      </c>
      <c r="AC405" s="57">
        <f>VLOOKUP(raw!AC405,convert!$D$26:$E$31,2)</f>
        <v>100</v>
      </c>
      <c r="AD405" s="57">
        <f>VLOOKUP(raw!AD405,convert!$D$26:$E$31,2)</f>
        <v>100</v>
      </c>
      <c r="AE405" s="57" t="str">
        <f>VLOOKUP(raw!AE405,convert!$D$26:$E$31,2)</f>
        <v>.</v>
      </c>
      <c r="AF405" s="57">
        <f>VLOOKUP(raw!AF405,convert!$D$26:$E$31,2)</f>
        <v>25</v>
      </c>
      <c r="AG405" s="57">
        <f>VLOOKUP(raw!AG405,convert!$D$26:$E$31,2)</f>
        <v>75</v>
      </c>
      <c r="AH405" s="57">
        <f>VLOOKUP(raw!AH405,convert!$D$26:$E$31,2)</f>
        <v>100</v>
      </c>
      <c r="AI405" s="57">
        <f>VLOOKUP(raw!AI405,convert!$D$26:$E$31,2)</f>
        <v>25</v>
      </c>
      <c r="AJ405" s="57">
        <f>VLOOKUP(raw!AJ405,convert!$D$26:$E$31,2)</f>
        <v>100</v>
      </c>
      <c r="AK405" s="57">
        <f>VLOOKUP(raw!AK405,convert!$D$26:$E$31,2)</f>
        <v>100</v>
      </c>
      <c r="AL405" s="57">
        <f>VLOOKUP(raw!AL405,convert!$D$26:$E$31,2)</f>
        <v>100</v>
      </c>
      <c r="AM405" s="57">
        <f>VLOOKUP(raw!AM405,convert!$D$26:$E$31,2)</f>
        <v>75</v>
      </c>
      <c r="AN405" s="57"/>
      <c r="AO405" s="60">
        <f>IF(COUNT(score!AD405:AE405)=0,".",MIN(score!AD405:AE405))</f>
        <v>100</v>
      </c>
    </row>
    <row r="406" spans="1:41" x14ac:dyDescent="0.25">
      <c r="A406" s="58">
        <f>raw!$A406:$A406</f>
        <v>43343</v>
      </c>
      <c r="B406" s="59" t="str">
        <f>raw!$B406:$B406</f>
        <v>0010-0028</v>
      </c>
      <c r="C406" s="57">
        <f>VLOOKUP(raw!C406,convert!$D$26:$E$31,2)</f>
        <v>50</v>
      </c>
      <c r="D406" s="57">
        <f>VLOOKUP(raw!D406,convert!$A$13:$B$16,2)</f>
        <v>100</v>
      </c>
      <c r="E406" s="57">
        <f>VLOOKUP(raw!E406,convert!$A$13:$B$16,2)</f>
        <v>100</v>
      </c>
      <c r="F406" s="57">
        <f>VLOOKUP(raw!F406,convert!$A$8:$B$10,2)</f>
        <v>100</v>
      </c>
      <c r="G406" s="57">
        <f>VLOOKUP(raw!G406,convert!$A$8:$B$10,2)</f>
        <v>100</v>
      </c>
      <c r="H406" s="57">
        <f>VLOOKUP(raw!H406,convert!$A$8:$B$10,2)</f>
        <v>100</v>
      </c>
      <c r="I406" s="57">
        <f>VLOOKUP(raw!I406,convert!$A$8:$B$10,2)</f>
        <v>100</v>
      </c>
      <c r="J406" s="57">
        <f>VLOOKUP(raw!J406,convert!$D$26:$E$31,2)</f>
        <v>100</v>
      </c>
      <c r="K406" s="57">
        <f>VLOOKUP(raw!K406,convert!$D$34:$E$40,2)</f>
        <v>100</v>
      </c>
      <c r="L406" s="57">
        <f>VLOOKUP(raw!L406,convert!$D$34:$E$40,2)</f>
        <v>100</v>
      </c>
      <c r="M406" s="57">
        <f>VLOOKUP(raw!M406,convert!$A$34:$B$40,2)</f>
        <v>100</v>
      </c>
      <c r="N406" s="57">
        <f>VLOOKUP(raw!N406,convert!$A$26:$B$31,2)</f>
        <v>100</v>
      </c>
      <c r="O406" s="57">
        <f>VLOOKUP(raw!O406,convert!$A$26:$B$31,2)</f>
        <v>100</v>
      </c>
      <c r="P406" s="57">
        <f>VLOOKUP(raw!P406,convert!$A$26:$B$31,2)</f>
        <v>100</v>
      </c>
      <c r="Q406" s="57">
        <f>VLOOKUP(raw!Q406,convert!$A$26:$B$31,2)</f>
        <v>100</v>
      </c>
      <c r="R406" s="57">
        <f>VLOOKUP(raw!R406,convert!$A$26:$B$31,2)</f>
        <v>100</v>
      </c>
      <c r="S406" s="57">
        <f>VLOOKUP(raw!S406,convert!$D$26:$E$31,2)</f>
        <v>100</v>
      </c>
      <c r="T406" s="57">
        <f>VLOOKUP(raw!T406,convert!$D$26:$E$31,2)</f>
        <v>100</v>
      </c>
      <c r="U406" s="57">
        <f>VLOOKUP(raw!U406,convert!$D$26:$E$31,2)</f>
        <v>100</v>
      </c>
      <c r="V406" s="57">
        <f>VLOOKUP(raw!V406,convert!$D$26:$E$31,2)</f>
        <v>100</v>
      </c>
      <c r="W406" s="57">
        <f>VLOOKUP(raw!W406,convert!$D$26:$E$31,2)</f>
        <v>100</v>
      </c>
      <c r="X406" s="57">
        <f>VLOOKUP(raw!X406,convert!$D$26:$E$31,2)</f>
        <v>100</v>
      </c>
      <c r="Y406" s="57">
        <f>VLOOKUP(raw!Y406,convert!$D$26:$E$31,2)</f>
        <v>100</v>
      </c>
      <c r="Z406" s="57">
        <f>VLOOKUP(raw!Z406,convert!$D$26:$E$31,2)</f>
        <v>100</v>
      </c>
      <c r="AA406" s="57">
        <f>VLOOKUP(raw!AA406,convert!$D$26:$E$31,2)</f>
        <v>100</v>
      </c>
      <c r="AB406" s="57">
        <f>VLOOKUP(raw!AB406,convert!$D$26:$E$31,2)</f>
        <v>100</v>
      </c>
      <c r="AC406" s="57">
        <f>VLOOKUP(raw!AC406,convert!$D$26:$E$31,2)</f>
        <v>100</v>
      </c>
      <c r="AD406" s="57">
        <f>VLOOKUP(raw!AD406,convert!$D$26:$E$31,2)</f>
        <v>100</v>
      </c>
      <c r="AE406" s="57" t="str">
        <f>VLOOKUP(raw!AE406,convert!$D$26:$E$31,2)</f>
        <v>.</v>
      </c>
      <c r="AF406" s="57">
        <f>VLOOKUP(raw!AF406,convert!$D$26:$E$31,2)</f>
        <v>75</v>
      </c>
      <c r="AG406" s="57">
        <f>VLOOKUP(raw!AG406,convert!$D$26:$E$31,2)</f>
        <v>100</v>
      </c>
      <c r="AH406" s="57">
        <f>VLOOKUP(raw!AH406,convert!$D$26:$E$31,2)</f>
        <v>100</v>
      </c>
      <c r="AI406" s="57">
        <f>VLOOKUP(raw!AI406,convert!$D$26:$E$31,2)</f>
        <v>100</v>
      </c>
      <c r="AJ406" s="57">
        <f>VLOOKUP(raw!AJ406,convert!$D$26:$E$31,2)</f>
        <v>100</v>
      </c>
      <c r="AK406" s="57">
        <f>VLOOKUP(raw!AK406,convert!$D$26:$E$31,2)</f>
        <v>100</v>
      </c>
      <c r="AL406" s="57">
        <f>VLOOKUP(raw!AL406,convert!$D$26:$E$31,2)</f>
        <v>100</v>
      </c>
      <c r="AM406" s="57">
        <f>VLOOKUP(raw!AM406,convert!$D$26:$E$31,2)</f>
        <v>100</v>
      </c>
      <c r="AN406" s="57"/>
      <c r="AO406" s="60">
        <f>IF(COUNT(score!AD406:AE406)=0,".",MIN(score!AD406:AE406))</f>
        <v>100</v>
      </c>
    </row>
    <row r="407" spans="1:41" x14ac:dyDescent="0.25">
      <c r="A407" s="58">
        <f>raw!$A407:$A407</f>
        <v>43353</v>
      </c>
      <c r="B407" s="59" t="str">
        <f>raw!$B407:$B407</f>
        <v>0010-0030</v>
      </c>
      <c r="C407" s="57">
        <f>VLOOKUP(raw!C407,convert!$D$26:$E$31,2)</f>
        <v>50</v>
      </c>
      <c r="D407" s="57">
        <f>VLOOKUP(raw!D407,convert!$A$13:$B$16,2)</f>
        <v>0</v>
      </c>
      <c r="E407" s="57">
        <f>VLOOKUP(raw!E407,convert!$A$13:$B$16,2)</f>
        <v>0</v>
      </c>
      <c r="F407" s="57">
        <f>VLOOKUP(raw!F407,convert!$A$8:$B$10,2)</f>
        <v>100</v>
      </c>
      <c r="G407" s="57">
        <f>VLOOKUP(raw!G407,convert!$A$8:$B$10,2)</f>
        <v>0</v>
      </c>
      <c r="H407" s="57">
        <f>VLOOKUP(raw!H407,convert!$A$8:$B$10,2)</f>
        <v>100</v>
      </c>
      <c r="I407" s="57">
        <f>VLOOKUP(raw!I407,convert!$A$8:$B$10,2)</f>
        <v>100</v>
      </c>
      <c r="J407" s="57">
        <f>VLOOKUP(raw!J407,convert!$D$26:$E$31,2)</f>
        <v>75</v>
      </c>
      <c r="K407" s="57">
        <f>VLOOKUP(raw!K407,convert!$D$34:$E$40,2)</f>
        <v>100</v>
      </c>
      <c r="L407" s="57">
        <f>VLOOKUP(raw!L407,convert!$D$34:$E$40,2)</f>
        <v>100</v>
      </c>
      <c r="M407" s="57">
        <f>VLOOKUP(raw!M407,convert!$A$34:$B$40,2)</f>
        <v>60</v>
      </c>
      <c r="N407" s="57">
        <f>VLOOKUP(raw!N407,convert!$A$26:$B$31,2)</f>
        <v>50</v>
      </c>
      <c r="O407" s="57">
        <f>VLOOKUP(raw!O407,convert!$A$26:$B$31,2)</f>
        <v>75</v>
      </c>
      <c r="P407" s="57">
        <f>VLOOKUP(raw!P407,convert!$A$26:$B$31,2)</f>
        <v>75</v>
      </c>
      <c r="Q407" s="57">
        <f>VLOOKUP(raw!Q407,convert!$A$26:$B$31,2)</f>
        <v>75</v>
      </c>
      <c r="R407" s="57">
        <f>VLOOKUP(raw!R407,convert!$A$26:$B$31,2)</f>
        <v>75</v>
      </c>
      <c r="S407" s="57">
        <f>VLOOKUP(raw!S407,convert!$D$26:$E$31,2)</f>
        <v>50</v>
      </c>
      <c r="T407" s="57">
        <f>VLOOKUP(raw!T407,convert!$D$26:$E$31,2)</f>
        <v>100</v>
      </c>
      <c r="U407" s="57">
        <f>VLOOKUP(raw!U407,convert!$D$26:$E$31,2)</f>
        <v>75</v>
      </c>
      <c r="V407" s="57">
        <f>VLOOKUP(raw!V407,convert!$D$26:$E$31,2)</f>
        <v>100</v>
      </c>
      <c r="W407" s="57">
        <f>VLOOKUP(raw!W407,convert!$D$26:$E$31,2)</f>
        <v>100</v>
      </c>
      <c r="X407" s="57">
        <f>VLOOKUP(raw!X407,convert!$D$26:$E$31,2)</f>
        <v>100</v>
      </c>
      <c r="Y407" s="57">
        <f>VLOOKUP(raw!Y407,convert!$D$26:$E$31,2)</f>
        <v>100</v>
      </c>
      <c r="Z407" s="57">
        <f>VLOOKUP(raw!Z407,convert!$D$26:$E$31,2)</f>
        <v>100</v>
      </c>
      <c r="AA407" s="57">
        <f>VLOOKUP(raw!AA407,convert!$D$26:$E$31,2)</f>
        <v>75</v>
      </c>
      <c r="AB407" s="57">
        <f>VLOOKUP(raw!AB407,convert!$D$26:$E$31,2)</f>
        <v>100</v>
      </c>
      <c r="AC407" s="57">
        <f>VLOOKUP(raw!AC407,convert!$D$26:$E$31,2)</f>
        <v>100</v>
      </c>
      <c r="AD407" s="57">
        <f>VLOOKUP(raw!AD407,convert!$D$26:$E$31,2)</f>
        <v>100</v>
      </c>
      <c r="AE407" s="57" t="str">
        <f>VLOOKUP(raw!AE407,convert!$D$26:$E$31,2)</f>
        <v>.</v>
      </c>
      <c r="AF407" s="57">
        <f>VLOOKUP(raw!AF407,convert!$D$26:$E$31,2)</f>
        <v>75</v>
      </c>
      <c r="AG407" s="57">
        <f>VLOOKUP(raw!AG407,convert!$D$26:$E$31,2)</f>
        <v>100</v>
      </c>
      <c r="AH407" s="57">
        <f>VLOOKUP(raw!AH407,convert!$D$26:$E$31,2)</f>
        <v>75</v>
      </c>
      <c r="AI407" s="57">
        <f>VLOOKUP(raw!AI407,convert!$D$26:$E$31,2)</f>
        <v>100</v>
      </c>
      <c r="AJ407" s="57">
        <f>VLOOKUP(raw!AJ407,convert!$D$26:$E$31,2)</f>
        <v>100</v>
      </c>
      <c r="AK407" s="57">
        <f>VLOOKUP(raw!AK407,convert!$D$26:$E$31,2)</f>
        <v>100</v>
      </c>
      <c r="AL407" s="57">
        <f>VLOOKUP(raw!AL407,convert!$D$26:$E$31,2)</f>
        <v>100</v>
      </c>
      <c r="AM407" s="57">
        <f>VLOOKUP(raw!AM407,convert!$D$26:$E$31,2)</f>
        <v>100</v>
      </c>
      <c r="AN407" s="57"/>
      <c r="AO407" s="60">
        <f>IF(COUNT(score!AD407:AE407)=0,".",MIN(score!AD407:AE407))</f>
        <v>100</v>
      </c>
    </row>
    <row r="408" spans="1:41" x14ac:dyDescent="0.25">
      <c r="A408" s="58">
        <f>raw!$A408:$A408</f>
        <v>43343</v>
      </c>
      <c r="B408" s="59" t="str">
        <f>raw!$B408:$B408</f>
        <v>0010-0032</v>
      </c>
      <c r="C408" s="57">
        <f>VLOOKUP(raw!C408,convert!$D$26:$E$31,2)</f>
        <v>50</v>
      </c>
      <c r="D408" s="57">
        <f>VLOOKUP(raw!D408,convert!$A$13:$B$16,2)</f>
        <v>50</v>
      </c>
      <c r="E408" s="57">
        <f>VLOOKUP(raw!E408,convert!$A$13:$B$16,2)</f>
        <v>50</v>
      </c>
      <c r="F408" s="57">
        <f>VLOOKUP(raw!F408,convert!$A$8:$B$10,2)</f>
        <v>100</v>
      </c>
      <c r="G408" s="57">
        <f>VLOOKUP(raw!G408,convert!$A$8:$B$10,2)</f>
        <v>100</v>
      </c>
      <c r="H408" s="57">
        <f>VLOOKUP(raw!H408,convert!$A$8:$B$10,2)</f>
        <v>100</v>
      </c>
      <c r="I408" s="57">
        <f>VLOOKUP(raw!I408,convert!$A$8:$B$10,2)</f>
        <v>100</v>
      </c>
      <c r="J408" s="57">
        <f>VLOOKUP(raw!J408,convert!$D$26:$E$31,2)</f>
        <v>75</v>
      </c>
      <c r="K408" s="57">
        <f>VLOOKUP(raw!K408,convert!$D$34:$E$40,2)</f>
        <v>80</v>
      </c>
      <c r="L408" s="57">
        <f>VLOOKUP(raw!L408,convert!$D$34:$E$40,2)</f>
        <v>40</v>
      </c>
      <c r="M408" s="57">
        <f>VLOOKUP(raw!M408,convert!$A$34:$B$40,2)</f>
        <v>60</v>
      </c>
      <c r="N408" s="57">
        <f>VLOOKUP(raw!N408,convert!$A$26:$B$31,2)</f>
        <v>75</v>
      </c>
      <c r="O408" s="57">
        <f>VLOOKUP(raw!O408,convert!$A$26:$B$31,2)</f>
        <v>75</v>
      </c>
      <c r="P408" s="57">
        <f>VLOOKUP(raw!P408,convert!$A$26:$B$31,2)</f>
        <v>75</v>
      </c>
      <c r="Q408" s="57">
        <f>VLOOKUP(raw!Q408,convert!$A$26:$B$31,2)</f>
        <v>75</v>
      </c>
      <c r="R408" s="57">
        <f>VLOOKUP(raw!R408,convert!$A$26:$B$31,2)</f>
        <v>75</v>
      </c>
      <c r="S408" s="57">
        <f>VLOOKUP(raw!S408,convert!$D$26:$E$31,2)</f>
        <v>75</v>
      </c>
      <c r="T408" s="57">
        <f>VLOOKUP(raw!T408,convert!$D$26:$E$31,2)</f>
        <v>100</v>
      </c>
      <c r="U408" s="57">
        <f>VLOOKUP(raw!U408,convert!$D$26:$E$31,2)</f>
        <v>75</v>
      </c>
      <c r="V408" s="57">
        <f>VLOOKUP(raw!V408,convert!$D$26:$E$31,2)</f>
        <v>100</v>
      </c>
      <c r="W408" s="57">
        <f>VLOOKUP(raw!W408,convert!$D$26:$E$31,2)</f>
        <v>75</v>
      </c>
      <c r="X408" s="57">
        <f>VLOOKUP(raw!X408,convert!$D$26:$E$31,2)</f>
        <v>100</v>
      </c>
      <c r="Y408" s="57">
        <f>VLOOKUP(raw!Y408,convert!$D$26:$E$31,2)</f>
        <v>100</v>
      </c>
      <c r="Z408" s="57">
        <f>VLOOKUP(raw!Z408,convert!$D$26:$E$31,2)</f>
        <v>100</v>
      </c>
      <c r="AA408" s="57">
        <f>VLOOKUP(raw!AA408,convert!$D$26:$E$31,2)</f>
        <v>75</v>
      </c>
      <c r="AB408" s="57">
        <f>VLOOKUP(raw!AB408,convert!$D$26:$E$31,2)</f>
        <v>100</v>
      </c>
      <c r="AC408" s="57">
        <f>VLOOKUP(raw!AC408,convert!$D$26:$E$31,2)</f>
        <v>100</v>
      </c>
      <c r="AD408" s="57">
        <f>VLOOKUP(raw!AD408,convert!$D$26:$E$31,2)</f>
        <v>100</v>
      </c>
      <c r="AE408" s="57" t="str">
        <f>VLOOKUP(raw!AE408,convert!$D$26:$E$31,2)</f>
        <v>.</v>
      </c>
      <c r="AF408" s="57">
        <f>VLOOKUP(raw!AF408,convert!$D$26:$E$31,2)</f>
        <v>100</v>
      </c>
      <c r="AG408" s="57">
        <f>VLOOKUP(raw!AG408,convert!$D$26:$E$31,2)</f>
        <v>100</v>
      </c>
      <c r="AH408" s="57">
        <f>VLOOKUP(raw!AH408,convert!$D$26:$E$31,2)</f>
        <v>100</v>
      </c>
      <c r="AI408" s="57">
        <f>VLOOKUP(raw!AI408,convert!$D$26:$E$31,2)</f>
        <v>100</v>
      </c>
      <c r="AJ408" s="57">
        <f>VLOOKUP(raw!AJ408,convert!$D$26:$E$31,2)</f>
        <v>100</v>
      </c>
      <c r="AK408" s="57">
        <f>VLOOKUP(raw!AK408,convert!$D$26:$E$31,2)</f>
        <v>100</v>
      </c>
      <c r="AL408" s="57">
        <f>VLOOKUP(raw!AL408,convert!$D$26:$E$31,2)</f>
        <v>100</v>
      </c>
      <c r="AM408" s="57">
        <f>VLOOKUP(raw!AM408,convert!$D$26:$E$31,2)</f>
        <v>100</v>
      </c>
      <c r="AN408" s="57"/>
      <c r="AO408" s="60">
        <f>IF(COUNT(score!AD408:AE408)=0,".",MIN(score!AD408:AE408))</f>
        <v>100</v>
      </c>
    </row>
    <row r="409" spans="1:41" x14ac:dyDescent="0.25">
      <c r="A409" s="58">
        <f>raw!$A409:$A409</f>
        <v>43356</v>
      </c>
      <c r="B409" s="59" t="str">
        <f>raw!$B409:$B409</f>
        <v>0010-0033</v>
      </c>
      <c r="C409" s="57">
        <f>VLOOKUP(raw!C409,convert!$D$26:$E$31,2)</f>
        <v>50</v>
      </c>
      <c r="D409" s="57">
        <f>VLOOKUP(raw!D409,convert!$A$13:$B$16,2)</f>
        <v>100</v>
      </c>
      <c r="E409" s="57">
        <f>VLOOKUP(raw!E409,convert!$A$13:$B$16,2)</f>
        <v>100</v>
      </c>
      <c r="F409" s="57">
        <f>VLOOKUP(raw!F409,convert!$A$8:$B$10,2)</f>
        <v>100</v>
      </c>
      <c r="G409" s="57">
        <f>VLOOKUP(raw!G409,convert!$A$8:$B$10,2)</f>
        <v>100</v>
      </c>
      <c r="H409" s="57">
        <f>VLOOKUP(raw!H409,convert!$A$8:$B$10,2)</f>
        <v>100</v>
      </c>
      <c r="I409" s="57">
        <f>VLOOKUP(raw!I409,convert!$A$8:$B$10,2)</f>
        <v>100</v>
      </c>
      <c r="J409" s="57">
        <f>VLOOKUP(raw!J409,convert!$D$26:$E$31,2)</f>
        <v>100</v>
      </c>
      <c r="K409" s="57">
        <f>VLOOKUP(raw!K409,convert!$D$34:$E$40,2)</f>
        <v>80</v>
      </c>
      <c r="L409" s="57">
        <f>VLOOKUP(raw!L409,convert!$D$34:$E$40,2)</f>
        <v>100</v>
      </c>
      <c r="M409" s="57">
        <f>VLOOKUP(raw!M409,convert!$A$34:$B$40,2)</f>
        <v>100</v>
      </c>
      <c r="N409" s="57">
        <f>VLOOKUP(raw!N409,convert!$A$26:$B$31,2)</f>
        <v>100</v>
      </c>
      <c r="O409" s="57">
        <f>VLOOKUP(raw!O409,convert!$A$26:$B$31,2)</f>
        <v>75</v>
      </c>
      <c r="P409" s="57">
        <f>VLOOKUP(raw!P409,convert!$A$26:$B$31,2)</f>
        <v>75</v>
      </c>
      <c r="Q409" s="57">
        <f>VLOOKUP(raw!Q409,convert!$A$26:$B$31,2)</f>
        <v>75</v>
      </c>
      <c r="R409" s="57">
        <f>VLOOKUP(raw!R409,convert!$A$26:$B$31,2)</f>
        <v>75</v>
      </c>
      <c r="S409" s="57">
        <f>VLOOKUP(raw!S409,convert!$D$26:$E$31,2)</f>
        <v>100</v>
      </c>
      <c r="T409" s="57">
        <f>VLOOKUP(raw!T409,convert!$D$26:$E$31,2)</f>
        <v>100</v>
      </c>
      <c r="U409" s="57">
        <f>VLOOKUP(raw!U409,convert!$D$26:$E$31,2)</f>
        <v>100</v>
      </c>
      <c r="V409" s="57">
        <f>VLOOKUP(raw!V409,convert!$D$26:$E$31,2)</f>
        <v>100</v>
      </c>
      <c r="W409" s="57">
        <f>VLOOKUP(raw!W409,convert!$D$26:$E$31,2)</f>
        <v>100</v>
      </c>
      <c r="X409" s="57">
        <f>VLOOKUP(raw!X409,convert!$D$26:$E$31,2)</f>
        <v>100</v>
      </c>
      <c r="Y409" s="57">
        <f>VLOOKUP(raw!Y409,convert!$D$26:$E$31,2)</f>
        <v>100</v>
      </c>
      <c r="Z409" s="57">
        <f>VLOOKUP(raw!Z409,convert!$D$26:$E$31,2)</f>
        <v>100</v>
      </c>
      <c r="AA409" s="57">
        <f>VLOOKUP(raw!AA409,convert!$D$26:$E$31,2)</f>
        <v>100</v>
      </c>
      <c r="AB409" s="57">
        <f>VLOOKUP(raw!AB409,convert!$D$26:$E$31,2)</f>
        <v>100</v>
      </c>
      <c r="AC409" s="57">
        <f>VLOOKUP(raw!AC409,convert!$D$26:$E$31,2)</f>
        <v>100</v>
      </c>
      <c r="AD409" s="57">
        <f>VLOOKUP(raw!AD409,convert!$D$26:$E$31,2)</f>
        <v>100</v>
      </c>
      <c r="AE409" s="57" t="str">
        <f>VLOOKUP(raw!AE409,convert!$D$26:$E$31,2)</f>
        <v>.</v>
      </c>
      <c r="AF409" s="57">
        <f>VLOOKUP(raw!AF409,convert!$D$26:$E$31,2)</f>
        <v>100</v>
      </c>
      <c r="AG409" s="57">
        <f>VLOOKUP(raw!AG409,convert!$D$26:$E$31,2)</f>
        <v>100</v>
      </c>
      <c r="AH409" s="57">
        <f>VLOOKUP(raw!AH409,convert!$D$26:$E$31,2)</f>
        <v>100</v>
      </c>
      <c r="AI409" s="57">
        <f>VLOOKUP(raw!AI409,convert!$D$26:$E$31,2)</f>
        <v>100</v>
      </c>
      <c r="AJ409" s="57">
        <f>VLOOKUP(raw!AJ409,convert!$D$26:$E$31,2)</f>
        <v>100</v>
      </c>
      <c r="AK409" s="57">
        <f>VLOOKUP(raw!AK409,convert!$D$26:$E$31,2)</f>
        <v>100</v>
      </c>
      <c r="AL409" s="57">
        <f>VLOOKUP(raw!AL409,convert!$D$26:$E$31,2)</f>
        <v>100</v>
      </c>
      <c r="AM409" s="57">
        <f>VLOOKUP(raw!AM409,convert!$D$26:$E$31,2)</f>
        <v>100</v>
      </c>
      <c r="AN409" s="57"/>
      <c r="AO409" s="60">
        <f>IF(COUNT(score!AD409:AE409)=0,".",MIN(score!AD409:AE409))</f>
        <v>100</v>
      </c>
    </row>
    <row r="410" spans="1:41" x14ac:dyDescent="0.25">
      <c r="A410" s="58">
        <f>raw!$A410:$A410</f>
        <v>43334</v>
      </c>
      <c r="B410" s="59" t="str">
        <f>raw!$B410:$B410</f>
        <v>0010-0034</v>
      </c>
      <c r="C410" s="57">
        <f>VLOOKUP(raw!C410,convert!$D$26:$E$31,2)</f>
        <v>50</v>
      </c>
      <c r="D410" s="57">
        <f>VLOOKUP(raw!D410,convert!$A$13:$B$16,2)</f>
        <v>100</v>
      </c>
      <c r="E410" s="57">
        <f>VLOOKUP(raw!E410,convert!$A$13:$B$16,2)</f>
        <v>50</v>
      </c>
      <c r="F410" s="57">
        <f>VLOOKUP(raw!F410,convert!$A$8:$B$10,2)</f>
        <v>100</v>
      </c>
      <c r="G410" s="57">
        <f>VLOOKUP(raw!G410,convert!$A$8:$B$10,2)</f>
        <v>100</v>
      </c>
      <c r="H410" s="57">
        <f>VLOOKUP(raw!H410,convert!$A$8:$B$10,2)</f>
        <v>100</v>
      </c>
      <c r="I410" s="57">
        <f>VLOOKUP(raw!I410,convert!$A$8:$B$10,2)</f>
        <v>100</v>
      </c>
      <c r="J410" s="57">
        <f>VLOOKUP(raw!J410,convert!$D$26:$E$31,2)</f>
        <v>100</v>
      </c>
      <c r="K410" s="57">
        <f>VLOOKUP(raw!K410,convert!$D$34:$E$40,2)</f>
        <v>80</v>
      </c>
      <c r="L410" s="57">
        <f>VLOOKUP(raw!L410,convert!$D$34:$E$40,2)</f>
        <v>40</v>
      </c>
      <c r="M410" s="57">
        <f>VLOOKUP(raw!M410,convert!$A$34:$B$40,2)</f>
        <v>60</v>
      </c>
      <c r="N410" s="57">
        <f>VLOOKUP(raw!N410,convert!$A$26:$B$31,2)</f>
        <v>0</v>
      </c>
      <c r="O410" s="57">
        <f>VLOOKUP(raw!O410,convert!$A$26:$B$31,2)</f>
        <v>0</v>
      </c>
      <c r="P410" s="57">
        <f>VLOOKUP(raw!P410,convert!$A$26:$B$31,2)</f>
        <v>100</v>
      </c>
      <c r="Q410" s="57">
        <f>VLOOKUP(raw!Q410,convert!$A$26:$B$31,2)</f>
        <v>0</v>
      </c>
      <c r="R410" s="57">
        <f>VLOOKUP(raw!R410,convert!$A$26:$B$31,2)</f>
        <v>25</v>
      </c>
      <c r="S410" s="57">
        <f>VLOOKUP(raw!S410,convert!$D$26:$E$31,2)</f>
        <v>75</v>
      </c>
      <c r="T410" s="57">
        <f>VLOOKUP(raw!T410,convert!$D$26:$E$31,2)</f>
        <v>100</v>
      </c>
      <c r="U410" s="57">
        <f>VLOOKUP(raw!U410,convert!$D$26:$E$31,2)</f>
        <v>100</v>
      </c>
      <c r="V410" s="57">
        <f>VLOOKUP(raw!V410,convert!$D$26:$E$31,2)</f>
        <v>25</v>
      </c>
      <c r="W410" s="57">
        <f>VLOOKUP(raw!W410,convert!$D$26:$E$31,2)</f>
        <v>75</v>
      </c>
      <c r="X410" s="57">
        <f>VLOOKUP(raw!X410,convert!$D$26:$E$31,2)</f>
        <v>100</v>
      </c>
      <c r="Y410" s="57">
        <f>VLOOKUP(raw!Y410,convert!$D$26:$E$31,2)</f>
        <v>50</v>
      </c>
      <c r="Z410" s="57">
        <f>VLOOKUP(raw!Z410,convert!$D$26:$E$31,2)</f>
        <v>0</v>
      </c>
      <c r="AA410" s="57">
        <f>VLOOKUP(raw!AA410,convert!$D$26:$E$31,2)</f>
        <v>100</v>
      </c>
      <c r="AB410" s="57">
        <f>VLOOKUP(raw!AB410,convert!$D$26:$E$31,2)</f>
        <v>100</v>
      </c>
      <c r="AC410" s="57">
        <f>VLOOKUP(raw!AC410,convert!$D$26:$E$31,2)</f>
        <v>100</v>
      </c>
      <c r="AD410" s="57">
        <f>VLOOKUP(raw!AD410,convert!$D$26:$E$31,2)</f>
        <v>100</v>
      </c>
      <c r="AE410" s="57" t="str">
        <f>VLOOKUP(raw!AE410,convert!$D$26:$E$31,2)</f>
        <v>.</v>
      </c>
      <c r="AF410" s="57">
        <f>VLOOKUP(raw!AF410,convert!$D$26:$E$31,2)</f>
        <v>25</v>
      </c>
      <c r="AG410" s="57">
        <f>VLOOKUP(raw!AG410,convert!$D$26:$E$31,2)</f>
        <v>25</v>
      </c>
      <c r="AH410" s="57">
        <f>VLOOKUP(raw!AH410,convert!$D$26:$E$31,2)</f>
        <v>100</v>
      </c>
      <c r="AI410" s="57">
        <f>VLOOKUP(raw!AI410,convert!$D$26:$E$31,2)</f>
        <v>25</v>
      </c>
      <c r="AJ410" s="57">
        <f>VLOOKUP(raw!AJ410,convert!$D$26:$E$31,2)</f>
        <v>25</v>
      </c>
      <c r="AK410" s="57">
        <f>VLOOKUP(raw!AK410,convert!$D$26:$E$31,2)</f>
        <v>100</v>
      </c>
      <c r="AL410" s="57">
        <f>VLOOKUP(raw!AL410,convert!$D$26:$E$31,2)</f>
        <v>100</v>
      </c>
      <c r="AM410" s="57">
        <f>VLOOKUP(raw!AM410,convert!$D$26:$E$31,2)</f>
        <v>100</v>
      </c>
      <c r="AN410" s="57"/>
      <c r="AO410" s="60">
        <f>IF(COUNT(score!AD410:AE410)=0,".",MIN(score!AD410:AE410))</f>
        <v>100</v>
      </c>
    </row>
    <row r="411" spans="1:41" x14ac:dyDescent="0.25">
      <c r="A411" s="58">
        <f>raw!$A411:$A411</f>
        <v>43353</v>
      </c>
      <c r="B411" s="59" t="str">
        <f>raw!$B411:$B411</f>
        <v>0010-0035</v>
      </c>
      <c r="C411" s="57">
        <f>VLOOKUP(raw!C411,convert!$D$26:$E$31,2)</f>
        <v>50</v>
      </c>
      <c r="D411" s="57">
        <f>VLOOKUP(raw!D411,convert!$A$13:$B$16,2)</f>
        <v>100</v>
      </c>
      <c r="E411" s="57">
        <f>VLOOKUP(raw!E411,convert!$A$13:$B$16,2)</f>
        <v>100</v>
      </c>
      <c r="F411" s="57">
        <f>VLOOKUP(raw!F411,convert!$A$8:$B$10,2)</f>
        <v>100</v>
      </c>
      <c r="G411" s="57">
        <f>VLOOKUP(raw!G411,convert!$A$8:$B$10,2)</f>
        <v>100</v>
      </c>
      <c r="H411" s="57">
        <f>VLOOKUP(raw!H411,convert!$A$8:$B$10,2)</f>
        <v>100</v>
      </c>
      <c r="I411" s="57">
        <f>VLOOKUP(raw!I411,convert!$A$8:$B$10,2)</f>
        <v>100</v>
      </c>
      <c r="J411" s="57">
        <f>VLOOKUP(raw!J411,convert!$D$26:$E$31,2)</f>
        <v>100</v>
      </c>
      <c r="K411" s="57">
        <f>VLOOKUP(raw!K411,convert!$D$34:$E$40,2)</f>
        <v>100</v>
      </c>
      <c r="L411" s="57">
        <f>VLOOKUP(raw!L411,convert!$D$34:$E$40,2)</f>
        <v>100</v>
      </c>
      <c r="M411" s="57">
        <f>VLOOKUP(raw!M411,convert!$A$34:$B$40,2)</f>
        <v>100</v>
      </c>
      <c r="N411" s="57">
        <f>VLOOKUP(raw!N411,convert!$A$26:$B$31,2)</f>
        <v>100</v>
      </c>
      <c r="O411" s="57">
        <f>VLOOKUP(raw!O411,convert!$A$26:$B$31,2)</f>
        <v>100</v>
      </c>
      <c r="P411" s="57">
        <f>VLOOKUP(raw!P411,convert!$A$26:$B$31,2)</f>
        <v>100</v>
      </c>
      <c r="Q411" s="57">
        <f>VLOOKUP(raw!Q411,convert!$A$26:$B$31,2)</f>
        <v>100</v>
      </c>
      <c r="R411" s="57">
        <f>VLOOKUP(raw!R411,convert!$A$26:$B$31,2)</f>
        <v>100</v>
      </c>
      <c r="S411" s="57">
        <f>VLOOKUP(raw!S411,convert!$D$26:$E$31,2)</f>
        <v>100</v>
      </c>
      <c r="T411" s="57">
        <f>VLOOKUP(raw!T411,convert!$D$26:$E$31,2)</f>
        <v>100</v>
      </c>
      <c r="U411" s="57">
        <f>VLOOKUP(raw!U411,convert!$D$26:$E$31,2)</f>
        <v>75</v>
      </c>
      <c r="V411" s="57">
        <f>VLOOKUP(raw!V411,convert!$D$26:$E$31,2)</f>
        <v>100</v>
      </c>
      <c r="W411" s="57">
        <f>VLOOKUP(raw!W411,convert!$D$26:$E$31,2)</f>
        <v>100</v>
      </c>
      <c r="X411" s="57">
        <f>VLOOKUP(raw!X411,convert!$D$26:$E$31,2)</f>
        <v>100</v>
      </c>
      <c r="Y411" s="57">
        <f>VLOOKUP(raw!Y411,convert!$D$26:$E$31,2)</f>
        <v>100</v>
      </c>
      <c r="Z411" s="57">
        <f>VLOOKUP(raw!Z411,convert!$D$26:$E$31,2)</f>
        <v>100</v>
      </c>
      <c r="AA411" s="57">
        <f>VLOOKUP(raw!AA411,convert!$D$26:$E$31,2)</f>
        <v>100</v>
      </c>
      <c r="AB411" s="57">
        <f>VLOOKUP(raw!AB411,convert!$D$26:$E$31,2)</f>
        <v>100</v>
      </c>
      <c r="AC411" s="57">
        <f>VLOOKUP(raw!AC411,convert!$D$26:$E$31,2)</f>
        <v>100</v>
      </c>
      <c r="AD411" s="57">
        <f>VLOOKUP(raw!AD411,convert!$D$26:$E$31,2)</f>
        <v>100</v>
      </c>
      <c r="AE411" s="57" t="str">
        <f>VLOOKUP(raw!AE411,convert!$D$26:$E$31,2)</f>
        <v>.</v>
      </c>
      <c r="AF411" s="57">
        <f>VLOOKUP(raw!AF411,convert!$D$26:$E$31,2)</f>
        <v>75</v>
      </c>
      <c r="AG411" s="57">
        <f>VLOOKUP(raw!AG411,convert!$D$26:$E$31,2)</f>
        <v>100</v>
      </c>
      <c r="AH411" s="57">
        <f>VLOOKUP(raw!AH411,convert!$D$26:$E$31,2)</f>
        <v>100</v>
      </c>
      <c r="AI411" s="57">
        <f>VLOOKUP(raw!AI411,convert!$D$26:$E$31,2)</f>
        <v>100</v>
      </c>
      <c r="AJ411" s="57">
        <f>VLOOKUP(raw!AJ411,convert!$D$26:$E$31,2)</f>
        <v>100</v>
      </c>
      <c r="AK411" s="57">
        <f>VLOOKUP(raw!AK411,convert!$D$26:$E$31,2)</f>
        <v>100</v>
      </c>
      <c r="AL411" s="57">
        <f>VLOOKUP(raw!AL411,convert!$D$26:$E$31,2)</f>
        <v>100</v>
      </c>
      <c r="AM411" s="57">
        <f>VLOOKUP(raw!AM411,convert!$D$26:$E$31,2)</f>
        <v>100</v>
      </c>
      <c r="AN411" s="57"/>
      <c r="AO411" s="60">
        <f>IF(COUNT(score!AD411:AE411)=0,".",MIN(score!AD411:AE411))</f>
        <v>100</v>
      </c>
    </row>
    <row r="412" spans="1:41" x14ac:dyDescent="0.25">
      <c r="A412" s="58">
        <f>raw!$A412:$A412</f>
        <v>43354</v>
      </c>
      <c r="B412" s="59" t="str">
        <f>raw!$B412:$B412</f>
        <v>0010-0040</v>
      </c>
      <c r="C412" s="57">
        <f>VLOOKUP(raw!C412,convert!$D$26:$E$31,2)</f>
        <v>50</v>
      </c>
      <c r="D412" s="57">
        <f>VLOOKUP(raw!D412,convert!$A$13:$B$16,2)</f>
        <v>0</v>
      </c>
      <c r="E412" s="57">
        <f>VLOOKUP(raw!E412,convert!$A$13:$B$16,2)</f>
        <v>0</v>
      </c>
      <c r="F412" s="57">
        <f>VLOOKUP(raw!F412,convert!$A$8:$B$10,2)</f>
        <v>100</v>
      </c>
      <c r="G412" s="57">
        <f>VLOOKUP(raw!G412,convert!$A$8:$B$10,2)</f>
        <v>0</v>
      </c>
      <c r="H412" s="57">
        <f>VLOOKUP(raw!H412,convert!$A$8:$B$10,2)</f>
        <v>100</v>
      </c>
      <c r="I412" s="57">
        <f>VLOOKUP(raw!I412,convert!$A$8:$B$10,2)</f>
        <v>100</v>
      </c>
      <c r="J412" s="57">
        <f>VLOOKUP(raw!J412,convert!$D$26:$E$31,2)</f>
        <v>75</v>
      </c>
      <c r="K412" s="57">
        <f>VLOOKUP(raw!K412,convert!$D$34:$E$40,2)</f>
        <v>100</v>
      </c>
      <c r="L412" s="57">
        <f>VLOOKUP(raw!L412,convert!$D$34:$E$40,2)</f>
        <v>80</v>
      </c>
      <c r="M412" s="57">
        <f>VLOOKUP(raw!M412,convert!$A$34:$B$40,2)</f>
        <v>60</v>
      </c>
      <c r="N412" s="57">
        <f>VLOOKUP(raw!N412,convert!$A$26:$B$31,2)</f>
        <v>100</v>
      </c>
      <c r="O412" s="57">
        <f>VLOOKUP(raw!O412,convert!$A$26:$B$31,2)</f>
        <v>75</v>
      </c>
      <c r="P412" s="57">
        <f>VLOOKUP(raw!P412,convert!$A$26:$B$31,2)</f>
        <v>75</v>
      </c>
      <c r="Q412" s="57">
        <f>VLOOKUP(raw!Q412,convert!$A$26:$B$31,2)</f>
        <v>75</v>
      </c>
      <c r="R412" s="57">
        <f>VLOOKUP(raw!R412,convert!$A$26:$B$31,2)</f>
        <v>75</v>
      </c>
      <c r="S412" s="57">
        <f>VLOOKUP(raw!S412,convert!$D$26:$E$31,2)</f>
        <v>75</v>
      </c>
      <c r="T412" s="57">
        <f>VLOOKUP(raw!T412,convert!$D$26:$E$31,2)</f>
        <v>100</v>
      </c>
      <c r="U412" s="57">
        <f>VLOOKUP(raw!U412,convert!$D$26:$E$31,2)</f>
        <v>75</v>
      </c>
      <c r="V412" s="57">
        <f>VLOOKUP(raw!V412,convert!$D$26:$E$31,2)</f>
        <v>100</v>
      </c>
      <c r="W412" s="57">
        <f>VLOOKUP(raw!W412,convert!$D$26:$E$31,2)</f>
        <v>75</v>
      </c>
      <c r="X412" s="57">
        <f>VLOOKUP(raw!X412,convert!$D$26:$E$31,2)</f>
        <v>100</v>
      </c>
      <c r="Y412" s="57">
        <f>VLOOKUP(raw!Y412,convert!$D$26:$E$31,2)</f>
        <v>100</v>
      </c>
      <c r="Z412" s="57">
        <f>VLOOKUP(raw!Z412,convert!$D$26:$E$31,2)</f>
        <v>75</v>
      </c>
      <c r="AA412" s="57">
        <f>VLOOKUP(raw!AA412,convert!$D$26:$E$31,2)</f>
        <v>100</v>
      </c>
      <c r="AB412" s="57">
        <f>VLOOKUP(raw!AB412,convert!$D$26:$E$31,2)</f>
        <v>100</v>
      </c>
      <c r="AC412" s="57">
        <f>VLOOKUP(raw!AC412,convert!$D$26:$E$31,2)</f>
        <v>100</v>
      </c>
      <c r="AD412" s="57">
        <f>VLOOKUP(raw!AD412,convert!$D$26:$E$31,2)</f>
        <v>100</v>
      </c>
      <c r="AE412" s="57" t="str">
        <f>VLOOKUP(raw!AE412,convert!$D$26:$E$31,2)</f>
        <v>.</v>
      </c>
      <c r="AF412" s="57">
        <f>VLOOKUP(raw!AF412,convert!$D$26:$E$31,2)</f>
        <v>75</v>
      </c>
      <c r="AG412" s="57">
        <f>VLOOKUP(raw!AG412,convert!$D$26:$E$31,2)</f>
        <v>100</v>
      </c>
      <c r="AH412" s="57">
        <f>VLOOKUP(raw!AH412,convert!$D$26:$E$31,2)</f>
        <v>100</v>
      </c>
      <c r="AI412" s="57">
        <f>VLOOKUP(raw!AI412,convert!$D$26:$E$31,2)</f>
        <v>100</v>
      </c>
      <c r="AJ412" s="57">
        <f>VLOOKUP(raw!AJ412,convert!$D$26:$E$31,2)</f>
        <v>100</v>
      </c>
      <c r="AK412" s="57">
        <f>VLOOKUP(raw!AK412,convert!$D$26:$E$31,2)</f>
        <v>100</v>
      </c>
      <c r="AL412" s="57">
        <f>VLOOKUP(raw!AL412,convert!$D$26:$E$31,2)</f>
        <v>100</v>
      </c>
      <c r="AM412" s="57">
        <f>VLOOKUP(raw!AM412,convert!$D$26:$E$31,2)</f>
        <v>100</v>
      </c>
      <c r="AN412" s="57"/>
      <c r="AO412" s="60">
        <f>IF(COUNT(score!AD412:AE412)=0,".",MIN(score!AD412:AE412))</f>
        <v>100</v>
      </c>
    </row>
    <row r="413" spans="1:41" x14ac:dyDescent="0.25">
      <c r="A413" s="58">
        <f>raw!$A413:$A413</f>
        <v>43353</v>
      </c>
      <c r="B413" s="59" t="str">
        <f>raw!$B413:$B413</f>
        <v>0010-0042</v>
      </c>
      <c r="C413" s="57">
        <f>VLOOKUP(raw!C413,convert!$D$26:$E$31,2)</f>
        <v>50</v>
      </c>
      <c r="D413" s="57">
        <f>VLOOKUP(raw!D413,convert!$A$13:$B$16,2)</f>
        <v>0</v>
      </c>
      <c r="E413" s="57">
        <f>VLOOKUP(raw!E413,convert!$A$13:$B$16,2)</f>
        <v>0</v>
      </c>
      <c r="F413" s="57">
        <f>VLOOKUP(raw!F413,convert!$A$8:$B$10,2)</f>
        <v>100</v>
      </c>
      <c r="G413" s="57">
        <f>VLOOKUP(raw!G413,convert!$A$8:$B$10,2)</f>
        <v>100</v>
      </c>
      <c r="H413" s="57">
        <f>VLOOKUP(raw!H413,convert!$A$8:$B$10,2)</f>
        <v>100</v>
      </c>
      <c r="I413" s="57">
        <f>VLOOKUP(raw!I413,convert!$A$8:$B$10,2)</f>
        <v>100</v>
      </c>
      <c r="J413" s="57">
        <f>VLOOKUP(raw!J413,convert!$D$26:$E$31,2)</f>
        <v>100</v>
      </c>
      <c r="K413" s="57">
        <f>VLOOKUP(raw!K413,convert!$D$34:$E$40,2)</f>
        <v>100</v>
      </c>
      <c r="L413" s="57">
        <f>VLOOKUP(raw!L413,convert!$D$34:$E$40,2)</f>
        <v>100</v>
      </c>
      <c r="M413" s="57">
        <f>VLOOKUP(raw!M413,convert!$A$34:$B$40,2)</f>
        <v>80</v>
      </c>
      <c r="N413" s="57">
        <f>VLOOKUP(raw!N413,convert!$A$26:$B$31,2)</f>
        <v>100</v>
      </c>
      <c r="O413" s="57">
        <f>VLOOKUP(raw!O413,convert!$A$26:$B$31,2)</f>
        <v>75</v>
      </c>
      <c r="P413" s="57">
        <f>VLOOKUP(raw!P413,convert!$A$26:$B$31,2)</f>
        <v>75</v>
      </c>
      <c r="Q413" s="57">
        <f>VLOOKUP(raw!Q413,convert!$A$26:$B$31,2)</f>
        <v>75</v>
      </c>
      <c r="R413" s="57">
        <f>VLOOKUP(raw!R413,convert!$A$26:$B$31,2)</f>
        <v>75</v>
      </c>
      <c r="S413" s="57">
        <f>VLOOKUP(raw!S413,convert!$D$26:$E$31,2)</f>
        <v>100</v>
      </c>
      <c r="T413" s="57">
        <f>VLOOKUP(raw!T413,convert!$D$26:$E$31,2)</f>
        <v>100</v>
      </c>
      <c r="U413" s="57">
        <f>VLOOKUP(raw!U413,convert!$D$26:$E$31,2)</f>
        <v>100</v>
      </c>
      <c r="V413" s="57">
        <f>VLOOKUP(raw!V413,convert!$D$26:$E$31,2)</f>
        <v>75</v>
      </c>
      <c r="W413" s="57">
        <f>VLOOKUP(raw!W413,convert!$D$26:$E$31,2)</f>
        <v>75</v>
      </c>
      <c r="X413" s="57">
        <f>VLOOKUP(raw!X413,convert!$D$26:$E$31,2)</f>
        <v>100</v>
      </c>
      <c r="Y413" s="57">
        <f>VLOOKUP(raw!Y413,convert!$D$26:$E$31,2)</f>
        <v>100</v>
      </c>
      <c r="Z413" s="57">
        <f>VLOOKUP(raw!Z413,convert!$D$26:$E$31,2)</f>
        <v>100</v>
      </c>
      <c r="AA413" s="57">
        <f>VLOOKUP(raw!AA413,convert!$D$26:$E$31,2)</f>
        <v>100</v>
      </c>
      <c r="AB413" s="57">
        <f>VLOOKUP(raw!AB413,convert!$D$26:$E$31,2)</f>
        <v>100</v>
      </c>
      <c r="AC413" s="57">
        <f>VLOOKUP(raw!AC413,convert!$D$26:$E$31,2)</f>
        <v>100</v>
      </c>
      <c r="AD413" s="57">
        <f>VLOOKUP(raw!AD413,convert!$D$26:$E$31,2)</f>
        <v>100</v>
      </c>
      <c r="AE413" s="57" t="str">
        <f>VLOOKUP(raw!AE413,convert!$D$26:$E$31,2)</f>
        <v>.</v>
      </c>
      <c r="AF413" s="57">
        <f>VLOOKUP(raw!AF413,convert!$D$26:$E$31,2)</f>
        <v>75</v>
      </c>
      <c r="AG413" s="57">
        <f>VLOOKUP(raw!AG413,convert!$D$26:$E$31,2)</f>
        <v>100</v>
      </c>
      <c r="AH413" s="57">
        <f>VLOOKUP(raw!AH413,convert!$D$26:$E$31,2)</f>
        <v>100</v>
      </c>
      <c r="AI413" s="57">
        <f>VLOOKUP(raw!AI413,convert!$D$26:$E$31,2)</f>
        <v>100</v>
      </c>
      <c r="AJ413" s="57">
        <f>VLOOKUP(raw!AJ413,convert!$D$26:$E$31,2)</f>
        <v>100</v>
      </c>
      <c r="AK413" s="57">
        <f>VLOOKUP(raw!AK413,convert!$D$26:$E$31,2)</f>
        <v>100</v>
      </c>
      <c r="AL413" s="57">
        <f>VLOOKUP(raw!AL413,convert!$D$26:$E$31,2)</f>
        <v>100</v>
      </c>
      <c r="AM413" s="57">
        <f>VLOOKUP(raw!AM413,convert!$D$26:$E$31,2)</f>
        <v>100</v>
      </c>
      <c r="AN413" s="57"/>
      <c r="AO413" s="60">
        <f>IF(COUNT(score!AD413:AE413)=0,".",MIN(score!AD413:AE413))</f>
        <v>100</v>
      </c>
    </row>
    <row r="414" spans="1:41" x14ac:dyDescent="0.25">
      <c r="A414" s="58">
        <f>raw!$A414:$A414</f>
        <v>43378</v>
      </c>
      <c r="B414" s="59" t="str">
        <f>raw!$B414:$B414</f>
        <v>0010-0043</v>
      </c>
      <c r="C414" s="57">
        <f>VLOOKUP(raw!C414,convert!$D$26:$E$31,2)</f>
        <v>50</v>
      </c>
      <c r="D414" s="57">
        <f>VLOOKUP(raw!D414,convert!$A$13:$B$16,2)</f>
        <v>100</v>
      </c>
      <c r="E414" s="57">
        <f>VLOOKUP(raw!E414,convert!$A$13:$B$16,2)</f>
        <v>100</v>
      </c>
      <c r="F414" s="57">
        <f>VLOOKUP(raw!F414,convert!$A$8:$B$10,2)</f>
        <v>100</v>
      </c>
      <c r="G414" s="57">
        <f>VLOOKUP(raw!G414,convert!$A$8:$B$10,2)</f>
        <v>100</v>
      </c>
      <c r="H414" s="57">
        <f>VLOOKUP(raw!H414,convert!$A$8:$B$10,2)</f>
        <v>100</v>
      </c>
      <c r="I414" s="57">
        <f>VLOOKUP(raw!I414,convert!$A$8:$B$10,2)</f>
        <v>100</v>
      </c>
      <c r="J414" s="57">
        <f>VLOOKUP(raw!J414,convert!$D$26:$E$31,2)</f>
        <v>100</v>
      </c>
      <c r="K414" s="57">
        <f>VLOOKUP(raw!K414,convert!$D$34:$E$40,2)</f>
        <v>80</v>
      </c>
      <c r="L414" s="57">
        <f>VLOOKUP(raw!L414,convert!$D$34:$E$40,2)</f>
        <v>80</v>
      </c>
      <c r="M414" s="57">
        <f>VLOOKUP(raw!M414,convert!$A$34:$B$40,2)</f>
        <v>60</v>
      </c>
      <c r="N414" s="57">
        <f>VLOOKUP(raw!N414,convert!$A$26:$B$31,2)</f>
        <v>75</v>
      </c>
      <c r="O414" s="57">
        <f>VLOOKUP(raw!O414,convert!$A$26:$B$31,2)</f>
        <v>100</v>
      </c>
      <c r="P414" s="57">
        <f>VLOOKUP(raw!P414,convert!$A$26:$B$31,2)</f>
        <v>100</v>
      </c>
      <c r="Q414" s="57">
        <f>VLOOKUP(raw!Q414,convert!$A$26:$B$31,2)</f>
        <v>100</v>
      </c>
      <c r="R414" s="57">
        <f>VLOOKUP(raw!R414,convert!$A$26:$B$31,2)</f>
        <v>100</v>
      </c>
      <c r="S414" s="57">
        <f>VLOOKUP(raw!S414,convert!$D$26:$E$31,2)</f>
        <v>100</v>
      </c>
      <c r="T414" s="57">
        <f>VLOOKUP(raw!T414,convert!$D$26:$E$31,2)</f>
        <v>100</v>
      </c>
      <c r="U414" s="57">
        <f>VLOOKUP(raw!U414,convert!$D$26:$E$31,2)</f>
        <v>75</v>
      </c>
      <c r="V414" s="57">
        <f>VLOOKUP(raw!V414,convert!$D$26:$E$31,2)</f>
        <v>100</v>
      </c>
      <c r="W414" s="57">
        <f>VLOOKUP(raw!W414,convert!$D$26:$E$31,2)</f>
        <v>100</v>
      </c>
      <c r="X414" s="57">
        <f>VLOOKUP(raw!X414,convert!$D$26:$E$31,2)</f>
        <v>100</v>
      </c>
      <c r="Y414" s="57">
        <f>VLOOKUP(raw!Y414,convert!$D$26:$E$31,2)</f>
        <v>100</v>
      </c>
      <c r="Z414" s="57">
        <f>VLOOKUP(raw!Z414,convert!$D$26:$E$31,2)</f>
        <v>100</v>
      </c>
      <c r="AA414" s="57">
        <f>VLOOKUP(raw!AA414,convert!$D$26:$E$31,2)</f>
        <v>100</v>
      </c>
      <c r="AB414" s="57">
        <f>VLOOKUP(raw!AB414,convert!$D$26:$E$31,2)</f>
        <v>100</v>
      </c>
      <c r="AC414" s="57">
        <f>VLOOKUP(raw!AC414,convert!$D$26:$E$31,2)</f>
        <v>100</v>
      </c>
      <c r="AD414" s="57">
        <f>VLOOKUP(raw!AD414,convert!$D$26:$E$31,2)</f>
        <v>100</v>
      </c>
      <c r="AE414" s="57" t="str">
        <f>VLOOKUP(raw!AE414,convert!$D$26:$E$31,2)</f>
        <v>.</v>
      </c>
      <c r="AF414" s="57">
        <f>VLOOKUP(raw!AF414,convert!$D$26:$E$31,2)</f>
        <v>50</v>
      </c>
      <c r="AG414" s="57">
        <f>VLOOKUP(raw!AG414,convert!$D$26:$E$31,2)</f>
        <v>50</v>
      </c>
      <c r="AH414" s="57">
        <f>VLOOKUP(raw!AH414,convert!$D$26:$E$31,2)</f>
        <v>75</v>
      </c>
      <c r="AI414" s="57">
        <f>VLOOKUP(raw!AI414,convert!$D$26:$E$31,2)</f>
        <v>100</v>
      </c>
      <c r="AJ414" s="57">
        <f>VLOOKUP(raw!AJ414,convert!$D$26:$E$31,2)</f>
        <v>100</v>
      </c>
      <c r="AK414" s="57">
        <f>VLOOKUP(raw!AK414,convert!$D$26:$E$31,2)</f>
        <v>100</v>
      </c>
      <c r="AL414" s="57">
        <f>VLOOKUP(raw!AL414,convert!$D$26:$E$31,2)</f>
        <v>100</v>
      </c>
      <c r="AM414" s="57">
        <f>VLOOKUP(raw!AM414,convert!$D$26:$E$31,2)</f>
        <v>100</v>
      </c>
      <c r="AN414" s="57"/>
      <c r="AO414" s="60">
        <f>IF(COUNT(score!AD414:AE414)=0,".",MIN(score!AD414:AE414))</f>
        <v>100</v>
      </c>
    </row>
    <row r="415" spans="1:41" x14ac:dyDescent="0.25">
      <c r="A415" s="58">
        <f>raw!$A415:$A415</f>
        <v>43378</v>
      </c>
      <c r="B415" s="59" t="str">
        <f>raw!$B415:$B415</f>
        <v>0010-0045</v>
      </c>
      <c r="C415" s="57">
        <f>VLOOKUP(raw!C415,convert!$D$26:$E$31,2)</f>
        <v>25</v>
      </c>
      <c r="D415" s="57">
        <f>VLOOKUP(raw!D415,convert!$A$13:$B$16,2)</f>
        <v>100</v>
      </c>
      <c r="E415" s="57">
        <f>VLOOKUP(raw!E415,convert!$A$13:$B$16,2)</f>
        <v>100</v>
      </c>
      <c r="F415" s="57">
        <f>VLOOKUP(raw!F415,convert!$A$8:$B$10,2)</f>
        <v>100</v>
      </c>
      <c r="G415" s="57">
        <f>VLOOKUP(raw!G415,convert!$A$8:$B$10,2)</f>
        <v>100</v>
      </c>
      <c r="H415" s="57">
        <f>VLOOKUP(raw!H415,convert!$A$8:$B$10,2)</f>
        <v>100</v>
      </c>
      <c r="I415" s="57">
        <f>VLOOKUP(raw!I415,convert!$A$8:$B$10,2)</f>
        <v>100</v>
      </c>
      <c r="J415" s="57">
        <f>VLOOKUP(raw!J415,convert!$D$26:$E$31,2)</f>
        <v>50</v>
      </c>
      <c r="K415" s="57">
        <f>VLOOKUP(raw!K415,convert!$D$34:$E$40,2)</f>
        <v>80</v>
      </c>
      <c r="L415" s="57">
        <f>VLOOKUP(raw!L415,convert!$D$34:$E$40,2)</f>
        <v>80</v>
      </c>
      <c r="M415" s="57">
        <f>VLOOKUP(raw!M415,convert!$A$34:$B$40,2)</f>
        <v>60</v>
      </c>
      <c r="N415" s="57">
        <f>VLOOKUP(raw!N415,convert!$A$26:$B$31,2)</f>
        <v>100</v>
      </c>
      <c r="O415" s="57">
        <f>VLOOKUP(raw!O415,convert!$A$26:$B$31,2)</f>
        <v>25</v>
      </c>
      <c r="P415" s="57">
        <f>VLOOKUP(raw!P415,convert!$A$26:$B$31,2)</f>
        <v>25</v>
      </c>
      <c r="Q415" s="57">
        <f>VLOOKUP(raw!Q415,convert!$A$26:$B$31,2)</f>
        <v>25</v>
      </c>
      <c r="R415" s="57">
        <f>VLOOKUP(raw!R415,convert!$A$26:$B$31,2)</f>
        <v>25</v>
      </c>
      <c r="S415" s="57">
        <f>VLOOKUP(raw!S415,convert!$D$26:$E$31,2)</f>
        <v>75</v>
      </c>
      <c r="T415" s="57">
        <f>VLOOKUP(raw!T415,convert!$D$26:$E$31,2)</f>
        <v>100</v>
      </c>
      <c r="U415" s="57">
        <f>VLOOKUP(raw!U415,convert!$D$26:$E$31,2)</f>
        <v>75</v>
      </c>
      <c r="V415" s="57">
        <f>VLOOKUP(raw!V415,convert!$D$26:$E$31,2)</f>
        <v>75</v>
      </c>
      <c r="W415" s="57">
        <f>VLOOKUP(raw!W415,convert!$D$26:$E$31,2)</f>
        <v>75</v>
      </c>
      <c r="X415" s="57">
        <f>VLOOKUP(raw!X415,convert!$D$26:$E$31,2)</f>
        <v>100</v>
      </c>
      <c r="Y415" s="57">
        <f>VLOOKUP(raw!Y415,convert!$D$26:$E$31,2)</f>
        <v>100</v>
      </c>
      <c r="Z415" s="57">
        <f>VLOOKUP(raw!Z415,convert!$D$26:$E$31,2)</f>
        <v>100</v>
      </c>
      <c r="AA415" s="57">
        <f>VLOOKUP(raw!AA415,convert!$D$26:$E$31,2)</f>
        <v>100</v>
      </c>
      <c r="AB415" s="57">
        <f>VLOOKUP(raw!AB415,convert!$D$26:$E$31,2)</f>
        <v>100</v>
      </c>
      <c r="AC415" s="57">
        <f>VLOOKUP(raw!AC415,convert!$D$26:$E$31,2)</f>
        <v>75</v>
      </c>
      <c r="AD415" s="57">
        <f>VLOOKUP(raw!AD415,convert!$D$26:$E$31,2)</f>
        <v>100</v>
      </c>
      <c r="AE415" s="57" t="str">
        <f>VLOOKUP(raw!AE415,convert!$D$26:$E$31,2)</f>
        <v>.</v>
      </c>
      <c r="AF415" s="57">
        <f>VLOOKUP(raw!AF415,convert!$D$26:$E$31,2)</f>
        <v>25</v>
      </c>
      <c r="AG415" s="57">
        <f>VLOOKUP(raw!AG415,convert!$D$26:$E$31,2)</f>
        <v>100</v>
      </c>
      <c r="AH415" s="57">
        <f>VLOOKUP(raw!AH415,convert!$D$26:$E$31,2)</f>
        <v>100</v>
      </c>
      <c r="AI415" s="57">
        <f>VLOOKUP(raw!AI415,convert!$D$26:$E$31,2)</f>
        <v>75</v>
      </c>
      <c r="AJ415" s="57">
        <f>VLOOKUP(raw!AJ415,convert!$D$26:$E$31,2)</f>
        <v>100</v>
      </c>
      <c r="AK415" s="57">
        <f>VLOOKUP(raw!AK415,convert!$D$26:$E$31,2)</f>
        <v>100</v>
      </c>
      <c r="AL415" s="57">
        <f>VLOOKUP(raw!AL415,convert!$D$26:$E$31,2)</f>
        <v>100</v>
      </c>
      <c r="AM415" s="57">
        <f>VLOOKUP(raw!AM415,convert!$D$26:$E$31,2)</f>
        <v>100</v>
      </c>
      <c r="AN415" s="57"/>
      <c r="AO415" s="60">
        <f>IF(COUNT(score!AD415:AE415)=0,".",MIN(score!AD415:AE415))</f>
        <v>100</v>
      </c>
    </row>
    <row r="416" spans="1:41" x14ac:dyDescent="0.25">
      <c r="A416" s="58">
        <f>raw!$A416:$A416</f>
        <v>43379</v>
      </c>
      <c r="B416" s="59" t="str">
        <f>raw!$B416:$B416</f>
        <v>0010-0046</v>
      </c>
      <c r="C416" s="57">
        <f>VLOOKUP(raw!C416,convert!$D$26:$E$31,2)</f>
        <v>50</v>
      </c>
      <c r="D416" s="57">
        <f>VLOOKUP(raw!D416,convert!$A$13:$B$16,2)</f>
        <v>0</v>
      </c>
      <c r="E416" s="57">
        <f>VLOOKUP(raw!E416,convert!$A$13:$B$16,2)</f>
        <v>0</v>
      </c>
      <c r="F416" s="57">
        <f>VLOOKUP(raw!F416,convert!$A$8:$B$10,2)</f>
        <v>100</v>
      </c>
      <c r="G416" s="57">
        <f>VLOOKUP(raw!G416,convert!$A$8:$B$10,2)</f>
        <v>100</v>
      </c>
      <c r="H416" s="57">
        <f>VLOOKUP(raw!H416,convert!$A$8:$B$10,2)</f>
        <v>100</v>
      </c>
      <c r="I416" s="57">
        <f>VLOOKUP(raw!I416,convert!$A$8:$B$10,2)</f>
        <v>100</v>
      </c>
      <c r="J416" s="57">
        <f>VLOOKUP(raw!J416,convert!$D$26:$E$31,2)</f>
        <v>100</v>
      </c>
      <c r="K416" s="57">
        <f>VLOOKUP(raw!K416,convert!$D$34:$E$40,2)</f>
        <v>80</v>
      </c>
      <c r="L416" s="57">
        <f>VLOOKUP(raw!L416,convert!$D$34:$E$40,2)</f>
        <v>80</v>
      </c>
      <c r="M416" s="57">
        <f>VLOOKUP(raw!M416,convert!$A$34:$B$40,2)</f>
        <v>60</v>
      </c>
      <c r="N416" s="57">
        <f>VLOOKUP(raw!N416,convert!$A$26:$B$31,2)</f>
        <v>50</v>
      </c>
      <c r="O416" s="57">
        <f>VLOOKUP(raw!O416,convert!$A$26:$B$31,2)</f>
        <v>100</v>
      </c>
      <c r="P416" s="57">
        <f>VLOOKUP(raw!P416,convert!$A$26:$B$31,2)</f>
        <v>100</v>
      </c>
      <c r="Q416" s="57">
        <f>VLOOKUP(raw!Q416,convert!$A$26:$B$31,2)</f>
        <v>100</v>
      </c>
      <c r="R416" s="57">
        <f>VLOOKUP(raw!R416,convert!$A$26:$B$31,2)</f>
        <v>100</v>
      </c>
      <c r="S416" s="57">
        <f>VLOOKUP(raw!S416,convert!$D$26:$E$31,2)</f>
        <v>75</v>
      </c>
      <c r="T416" s="57">
        <f>VLOOKUP(raw!T416,convert!$D$26:$E$31,2)</f>
        <v>100</v>
      </c>
      <c r="U416" s="57">
        <f>VLOOKUP(raw!U416,convert!$D$26:$E$31,2)</f>
        <v>75</v>
      </c>
      <c r="V416" s="57">
        <f>VLOOKUP(raw!V416,convert!$D$26:$E$31,2)</f>
        <v>100</v>
      </c>
      <c r="W416" s="57">
        <f>VLOOKUP(raw!W416,convert!$D$26:$E$31,2)</f>
        <v>75</v>
      </c>
      <c r="X416" s="57">
        <f>VLOOKUP(raw!X416,convert!$D$26:$E$31,2)</f>
        <v>100</v>
      </c>
      <c r="Y416" s="57">
        <f>VLOOKUP(raw!Y416,convert!$D$26:$E$31,2)</f>
        <v>100</v>
      </c>
      <c r="Z416" s="57">
        <f>VLOOKUP(raw!Z416,convert!$D$26:$E$31,2)</f>
        <v>100</v>
      </c>
      <c r="AA416" s="57">
        <f>VLOOKUP(raw!AA416,convert!$D$26:$E$31,2)</f>
        <v>75</v>
      </c>
      <c r="AB416" s="57">
        <f>VLOOKUP(raw!AB416,convert!$D$26:$E$31,2)</f>
        <v>75</v>
      </c>
      <c r="AC416" s="57">
        <f>VLOOKUP(raw!AC416,convert!$D$26:$E$31,2)</f>
        <v>100</v>
      </c>
      <c r="AD416" s="57">
        <f>VLOOKUP(raw!AD416,convert!$D$26:$E$31,2)</f>
        <v>100</v>
      </c>
      <c r="AE416" s="57" t="str">
        <f>VLOOKUP(raw!AE416,convert!$D$26:$E$31,2)</f>
        <v>.</v>
      </c>
      <c r="AF416" s="57">
        <f>VLOOKUP(raw!AF416,convert!$D$26:$E$31,2)</f>
        <v>100</v>
      </c>
      <c r="AG416" s="57">
        <f>VLOOKUP(raw!AG416,convert!$D$26:$E$31,2)</f>
        <v>100</v>
      </c>
      <c r="AH416" s="57">
        <f>VLOOKUP(raw!AH416,convert!$D$26:$E$31,2)</f>
        <v>75</v>
      </c>
      <c r="AI416" s="57">
        <f>VLOOKUP(raw!AI416,convert!$D$26:$E$31,2)</f>
        <v>75</v>
      </c>
      <c r="AJ416" s="57">
        <f>VLOOKUP(raw!AJ416,convert!$D$26:$E$31,2)</f>
        <v>100</v>
      </c>
      <c r="AK416" s="57">
        <f>VLOOKUP(raw!AK416,convert!$D$26:$E$31,2)</f>
        <v>100</v>
      </c>
      <c r="AL416" s="57">
        <f>VLOOKUP(raw!AL416,convert!$D$26:$E$31,2)</f>
        <v>100</v>
      </c>
      <c r="AM416" s="57">
        <f>VLOOKUP(raw!AM416,convert!$D$26:$E$31,2)</f>
        <v>100</v>
      </c>
      <c r="AN416" s="57"/>
      <c r="AO416" s="60">
        <f>IF(COUNT(score!AD416:AE416)=0,".",MIN(score!AD416:AE416))</f>
        <v>100</v>
      </c>
    </row>
    <row r="417" spans="1:41" x14ac:dyDescent="0.25">
      <c r="A417" s="58">
        <f>raw!$A417:$A417</f>
        <v>43378</v>
      </c>
      <c r="B417" s="59" t="str">
        <f>raw!$B417:$B417</f>
        <v>0010-0047</v>
      </c>
      <c r="C417" s="57">
        <f>VLOOKUP(raw!C417,convert!$D$26:$E$31,2)</f>
        <v>50</v>
      </c>
      <c r="D417" s="57">
        <f>VLOOKUP(raw!D417,convert!$A$13:$B$16,2)</f>
        <v>50</v>
      </c>
      <c r="E417" s="57">
        <f>VLOOKUP(raw!E417,convert!$A$13:$B$16,2)</f>
        <v>50</v>
      </c>
      <c r="F417" s="57">
        <f>VLOOKUP(raw!F417,convert!$A$8:$B$10,2)</f>
        <v>100</v>
      </c>
      <c r="G417" s="57">
        <f>VLOOKUP(raw!G417,convert!$A$8:$B$10,2)</f>
        <v>100</v>
      </c>
      <c r="H417" s="57">
        <f>VLOOKUP(raw!H417,convert!$A$8:$B$10,2)</f>
        <v>100</v>
      </c>
      <c r="I417" s="57">
        <f>VLOOKUP(raw!I417,convert!$A$8:$B$10,2)</f>
        <v>100</v>
      </c>
      <c r="J417" s="57">
        <f>VLOOKUP(raw!J417,convert!$D$26:$E$31,2)</f>
        <v>100</v>
      </c>
      <c r="K417" s="57">
        <f>VLOOKUP(raw!K417,convert!$D$34:$E$40,2)</f>
        <v>80</v>
      </c>
      <c r="L417" s="57">
        <f>VLOOKUP(raw!L417,convert!$D$34:$E$40,2)</f>
        <v>80</v>
      </c>
      <c r="M417" s="57">
        <f>VLOOKUP(raw!M417,convert!$A$34:$B$40,2)</f>
        <v>20</v>
      </c>
      <c r="N417" s="57">
        <f>VLOOKUP(raw!N417,convert!$A$26:$B$31,2)</f>
        <v>100</v>
      </c>
      <c r="O417" s="57">
        <f>VLOOKUP(raw!O417,convert!$A$26:$B$31,2)</f>
        <v>25</v>
      </c>
      <c r="P417" s="57">
        <f>VLOOKUP(raw!P417,convert!$A$26:$B$31,2)</f>
        <v>25</v>
      </c>
      <c r="Q417" s="57">
        <f>VLOOKUP(raw!Q417,convert!$A$26:$B$31,2)</f>
        <v>25</v>
      </c>
      <c r="R417" s="57">
        <f>VLOOKUP(raw!R417,convert!$A$26:$B$31,2)</f>
        <v>25</v>
      </c>
      <c r="S417" s="57">
        <f>VLOOKUP(raw!S417,convert!$D$26:$E$31,2)</f>
        <v>75</v>
      </c>
      <c r="T417" s="57">
        <f>VLOOKUP(raw!T417,convert!$D$26:$E$31,2)</f>
        <v>100</v>
      </c>
      <c r="U417" s="57">
        <f>VLOOKUP(raw!U417,convert!$D$26:$E$31,2)</f>
        <v>75</v>
      </c>
      <c r="V417" s="57">
        <f>VLOOKUP(raw!V417,convert!$D$26:$E$31,2)</f>
        <v>75</v>
      </c>
      <c r="W417" s="57">
        <f>VLOOKUP(raw!W417,convert!$D$26:$E$31,2)</f>
        <v>75</v>
      </c>
      <c r="X417" s="57">
        <f>VLOOKUP(raw!X417,convert!$D$26:$E$31,2)</f>
        <v>100</v>
      </c>
      <c r="Y417" s="57">
        <f>VLOOKUP(raw!Y417,convert!$D$26:$E$31,2)</f>
        <v>100</v>
      </c>
      <c r="Z417" s="57">
        <f>VLOOKUP(raw!Z417,convert!$D$26:$E$31,2)</f>
        <v>100</v>
      </c>
      <c r="AA417" s="57">
        <f>VLOOKUP(raw!AA417,convert!$D$26:$E$31,2)</f>
        <v>75</v>
      </c>
      <c r="AB417" s="57">
        <f>VLOOKUP(raw!AB417,convert!$D$26:$E$31,2)</f>
        <v>75</v>
      </c>
      <c r="AC417" s="57">
        <f>VLOOKUP(raw!AC417,convert!$D$26:$E$31,2)</f>
        <v>100</v>
      </c>
      <c r="AD417" s="57">
        <f>VLOOKUP(raw!AD417,convert!$D$26:$E$31,2)</f>
        <v>100</v>
      </c>
      <c r="AE417" s="57" t="str">
        <f>VLOOKUP(raw!AE417,convert!$D$26:$E$31,2)</f>
        <v>.</v>
      </c>
      <c r="AF417" s="57">
        <f>VLOOKUP(raw!AF417,convert!$D$26:$E$31,2)</f>
        <v>75</v>
      </c>
      <c r="AG417" s="57">
        <f>VLOOKUP(raw!AG417,convert!$D$26:$E$31,2)</f>
        <v>100</v>
      </c>
      <c r="AH417" s="57">
        <f>VLOOKUP(raw!AH417,convert!$D$26:$E$31,2)</f>
        <v>100</v>
      </c>
      <c r="AI417" s="57">
        <f>VLOOKUP(raw!AI417,convert!$D$26:$E$31,2)</f>
        <v>75</v>
      </c>
      <c r="AJ417" s="57">
        <f>VLOOKUP(raw!AJ417,convert!$D$26:$E$31,2)</f>
        <v>100</v>
      </c>
      <c r="AK417" s="57">
        <f>VLOOKUP(raw!AK417,convert!$D$26:$E$31,2)</f>
        <v>100</v>
      </c>
      <c r="AL417" s="57">
        <f>VLOOKUP(raw!AL417,convert!$D$26:$E$31,2)</f>
        <v>100</v>
      </c>
      <c r="AM417" s="57">
        <f>VLOOKUP(raw!AM417,convert!$D$26:$E$31,2)</f>
        <v>100</v>
      </c>
      <c r="AN417" s="57"/>
      <c r="AO417" s="60">
        <f>IF(COUNT(score!AD417:AE417)=0,".",MIN(score!AD417:AE417))</f>
        <v>100</v>
      </c>
    </row>
    <row r="418" spans="1:41" x14ac:dyDescent="0.25">
      <c r="A418" s="58">
        <f>raw!$A418:$A418</f>
        <v>43379</v>
      </c>
      <c r="B418" s="59" t="str">
        <f>raw!$B418:$B418</f>
        <v>0010-0050</v>
      </c>
      <c r="C418" s="57">
        <f>VLOOKUP(raw!C418,convert!$D$26:$E$31,2)</f>
        <v>50</v>
      </c>
      <c r="D418" s="57">
        <f>VLOOKUP(raw!D418,convert!$A$13:$B$16,2)</f>
        <v>0</v>
      </c>
      <c r="E418" s="57">
        <f>VLOOKUP(raw!E418,convert!$A$13:$B$16,2)</f>
        <v>0</v>
      </c>
      <c r="F418" s="57">
        <f>VLOOKUP(raw!F418,convert!$A$8:$B$10,2)</f>
        <v>100</v>
      </c>
      <c r="G418" s="57">
        <f>VLOOKUP(raw!G418,convert!$A$8:$B$10,2)</f>
        <v>100</v>
      </c>
      <c r="H418" s="57">
        <f>VLOOKUP(raw!H418,convert!$A$8:$B$10,2)</f>
        <v>100</v>
      </c>
      <c r="I418" s="57">
        <f>VLOOKUP(raw!I418,convert!$A$8:$B$10,2)</f>
        <v>100</v>
      </c>
      <c r="J418" s="57">
        <f>VLOOKUP(raw!J418,convert!$D$26:$E$31,2)</f>
        <v>100</v>
      </c>
      <c r="K418" s="57">
        <f>VLOOKUP(raw!K418,convert!$D$34:$E$40,2)</f>
        <v>100</v>
      </c>
      <c r="L418" s="57">
        <f>VLOOKUP(raw!L418,convert!$D$34:$E$40,2)</f>
        <v>80</v>
      </c>
      <c r="M418" s="57">
        <f>VLOOKUP(raw!M418,convert!$A$34:$B$40,2)</f>
        <v>20</v>
      </c>
      <c r="N418" s="57">
        <f>VLOOKUP(raw!N418,convert!$A$26:$B$31,2)</f>
        <v>50</v>
      </c>
      <c r="O418" s="57">
        <f>VLOOKUP(raw!O418,convert!$A$26:$B$31,2)</f>
        <v>75</v>
      </c>
      <c r="P418" s="57">
        <f>VLOOKUP(raw!P418,convert!$A$26:$B$31,2)</f>
        <v>75</v>
      </c>
      <c r="Q418" s="57">
        <f>VLOOKUP(raw!Q418,convert!$A$26:$B$31,2)</f>
        <v>75</v>
      </c>
      <c r="R418" s="57">
        <f>VLOOKUP(raw!R418,convert!$A$26:$B$31,2)</f>
        <v>75</v>
      </c>
      <c r="S418" s="57">
        <f>VLOOKUP(raw!S418,convert!$D$26:$E$31,2)</f>
        <v>75</v>
      </c>
      <c r="T418" s="57">
        <f>VLOOKUP(raw!T418,convert!$D$26:$E$31,2)</f>
        <v>100</v>
      </c>
      <c r="U418" s="57">
        <f>VLOOKUP(raw!U418,convert!$D$26:$E$31,2)</f>
        <v>75</v>
      </c>
      <c r="V418" s="57">
        <f>VLOOKUP(raw!V418,convert!$D$26:$E$31,2)</f>
        <v>100</v>
      </c>
      <c r="W418" s="57">
        <f>VLOOKUP(raw!W418,convert!$D$26:$E$31,2)</f>
        <v>75</v>
      </c>
      <c r="X418" s="57">
        <f>VLOOKUP(raw!X418,convert!$D$26:$E$31,2)</f>
        <v>100</v>
      </c>
      <c r="Y418" s="57">
        <f>VLOOKUP(raw!Y418,convert!$D$26:$E$31,2)</f>
        <v>100</v>
      </c>
      <c r="Z418" s="57">
        <f>VLOOKUP(raw!Z418,convert!$D$26:$E$31,2)</f>
        <v>100</v>
      </c>
      <c r="AA418" s="57">
        <f>VLOOKUP(raw!AA418,convert!$D$26:$E$31,2)</f>
        <v>75</v>
      </c>
      <c r="AB418" s="57">
        <f>VLOOKUP(raw!AB418,convert!$D$26:$E$31,2)</f>
        <v>100</v>
      </c>
      <c r="AC418" s="57">
        <f>VLOOKUP(raw!AC418,convert!$D$26:$E$31,2)</f>
        <v>100</v>
      </c>
      <c r="AD418" s="57">
        <f>VLOOKUP(raw!AD418,convert!$D$26:$E$31,2)</f>
        <v>100</v>
      </c>
      <c r="AE418" s="57" t="str">
        <f>VLOOKUP(raw!AE418,convert!$D$26:$E$31,2)</f>
        <v>.</v>
      </c>
      <c r="AF418" s="57">
        <f>VLOOKUP(raw!AF418,convert!$D$26:$E$31,2)</f>
        <v>100</v>
      </c>
      <c r="AG418" s="57">
        <f>VLOOKUP(raw!AG418,convert!$D$26:$E$31,2)</f>
        <v>100</v>
      </c>
      <c r="AH418" s="57">
        <f>VLOOKUP(raw!AH418,convert!$D$26:$E$31,2)</f>
        <v>75</v>
      </c>
      <c r="AI418" s="57">
        <f>VLOOKUP(raw!AI418,convert!$D$26:$E$31,2)</f>
        <v>100</v>
      </c>
      <c r="AJ418" s="57">
        <f>VLOOKUP(raw!AJ418,convert!$D$26:$E$31,2)</f>
        <v>100</v>
      </c>
      <c r="AK418" s="57">
        <f>VLOOKUP(raw!AK418,convert!$D$26:$E$31,2)</f>
        <v>100</v>
      </c>
      <c r="AL418" s="57">
        <f>VLOOKUP(raw!AL418,convert!$D$26:$E$31,2)</f>
        <v>100</v>
      </c>
      <c r="AM418" s="57">
        <f>VLOOKUP(raw!AM418,convert!$D$26:$E$31,2)</f>
        <v>100</v>
      </c>
      <c r="AN418" s="57"/>
      <c r="AO418" s="60">
        <f>IF(COUNT(score!AD418:AE418)=0,".",MIN(score!AD418:AE418))</f>
        <v>100</v>
      </c>
    </row>
    <row r="419" spans="1:41" x14ac:dyDescent="0.25">
      <c r="A419" s="58">
        <f>raw!$A419:$A419</f>
        <v>43378</v>
      </c>
      <c r="B419" s="59" t="str">
        <f>raw!$B419:$B419</f>
        <v>0010-0054</v>
      </c>
      <c r="C419" s="57">
        <f>VLOOKUP(raw!C419,convert!$D$26:$E$31,2)</f>
        <v>75</v>
      </c>
      <c r="D419" s="57">
        <f>VLOOKUP(raw!D419,convert!$A$13:$B$16,2)</f>
        <v>100</v>
      </c>
      <c r="E419" s="57">
        <f>VLOOKUP(raw!E419,convert!$A$13:$B$16,2)</f>
        <v>100</v>
      </c>
      <c r="F419" s="57">
        <f>VLOOKUP(raw!F419,convert!$A$8:$B$10,2)</f>
        <v>100</v>
      </c>
      <c r="G419" s="57">
        <f>VLOOKUP(raw!G419,convert!$A$8:$B$10,2)</f>
        <v>100</v>
      </c>
      <c r="H419" s="57">
        <f>VLOOKUP(raw!H419,convert!$A$8:$B$10,2)</f>
        <v>100</v>
      </c>
      <c r="I419" s="57">
        <f>VLOOKUP(raw!I419,convert!$A$8:$B$10,2)</f>
        <v>100</v>
      </c>
      <c r="J419" s="57">
        <f>VLOOKUP(raw!J419,convert!$D$26:$E$31,2)</f>
        <v>100</v>
      </c>
      <c r="K419" s="57">
        <f>VLOOKUP(raw!K419,convert!$D$34:$E$40,2)</f>
        <v>100</v>
      </c>
      <c r="L419" s="57">
        <f>VLOOKUP(raw!L419,convert!$D$34:$E$40,2)</f>
        <v>60</v>
      </c>
      <c r="M419" s="57">
        <f>VLOOKUP(raw!M419,convert!$A$34:$B$40,2)</f>
        <v>100</v>
      </c>
      <c r="N419" s="57">
        <f>VLOOKUP(raw!N419,convert!$A$26:$B$31,2)</f>
        <v>100</v>
      </c>
      <c r="O419" s="57">
        <f>VLOOKUP(raw!O419,convert!$A$26:$B$31,2)</f>
        <v>75</v>
      </c>
      <c r="P419" s="57">
        <f>VLOOKUP(raw!P419,convert!$A$26:$B$31,2)</f>
        <v>75</v>
      </c>
      <c r="Q419" s="57">
        <f>VLOOKUP(raw!Q419,convert!$A$26:$B$31,2)</f>
        <v>100</v>
      </c>
      <c r="R419" s="57">
        <f>VLOOKUP(raw!R419,convert!$A$26:$B$31,2)</f>
        <v>100</v>
      </c>
      <c r="S419" s="57">
        <f>VLOOKUP(raw!S419,convert!$D$26:$E$31,2)</f>
        <v>100</v>
      </c>
      <c r="T419" s="57">
        <f>VLOOKUP(raw!T419,convert!$D$26:$E$31,2)</f>
        <v>100</v>
      </c>
      <c r="U419" s="57">
        <f>VLOOKUP(raw!U419,convert!$D$26:$E$31,2)</f>
        <v>100</v>
      </c>
      <c r="V419" s="57">
        <f>VLOOKUP(raw!V419,convert!$D$26:$E$31,2)</f>
        <v>100</v>
      </c>
      <c r="W419" s="57">
        <f>VLOOKUP(raw!W419,convert!$D$26:$E$31,2)</f>
        <v>100</v>
      </c>
      <c r="X419" s="57">
        <f>VLOOKUP(raw!X419,convert!$D$26:$E$31,2)</f>
        <v>100</v>
      </c>
      <c r="Y419" s="57">
        <f>VLOOKUP(raw!Y419,convert!$D$26:$E$31,2)</f>
        <v>100</v>
      </c>
      <c r="Z419" s="57">
        <f>VLOOKUP(raw!Z419,convert!$D$26:$E$31,2)</f>
        <v>50</v>
      </c>
      <c r="AA419" s="57">
        <f>VLOOKUP(raw!AA419,convert!$D$26:$E$31,2)</f>
        <v>100</v>
      </c>
      <c r="AB419" s="57">
        <f>VLOOKUP(raw!AB419,convert!$D$26:$E$31,2)</f>
        <v>100</v>
      </c>
      <c r="AC419" s="57">
        <f>VLOOKUP(raw!AC419,convert!$D$26:$E$31,2)</f>
        <v>100</v>
      </c>
      <c r="AD419" s="57">
        <f>VLOOKUP(raw!AD419,convert!$D$26:$E$31,2)</f>
        <v>100</v>
      </c>
      <c r="AE419" s="57" t="str">
        <f>VLOOKUP(raw!AE419,convert!$D$26:$E$31,2)</f>
        <v>.</v>
      </c>
      <c r="AF419" s="57">
        <f>VLOOKUP(raw!AF419,convert!$D$26:$E$31,2)</f>
        <v>75</v>
      </c>
      <c r="AG419" s="57">
        <f>VLOOKUP(raw!AG419,convert!$D$26:$E$31,2)</f>
        <v>100</v>
      </c>
      <c r="AH419" s="57">
        <f>VLOOKUP(raw!AH419,convert!$D$26:$E$31,2)</f>
        <v>100</v>
      </c>
      <c r="AI419" s="57">
        <f>VLOOKUP(raw!AI419,convert!$D$26:$E$31,2)</f>
        <v>100</v>
      </c>
      <c r="AJ419" s="57">
        <f>VLOOKUP(raw!AJ419,convert!$D$26:$E$31,2)</f>
        <v>100</v>
      </c>
      <c r="AK419" s="57">
        <f>VLOOKUP(raw!AK419,convert!$D$26:$E$31,2)</f>
        <v>100</v>
      </c>
      <c r="AL419" s="57">
        <f>VLOOKUP(raw!AL419,convert!$D$26:$E$31,2)</f>
        <v>100</v>
      </c>
      <c r="AM419" s="57">
        <f>VLOOKUP(raw!AM419,convert!$D$26:$E$31,2)</f>
        <v>100</v>
      </c>
      <c r="AN419" s="57"/>
      <c r="AO419" s="60">
        <f>IF(COUNT(score!AD419:AE419)=0,".",MIN(score!AD419:AE419))</f>
        <v>100</v>
      </c>
    </row>
    <row r="420" spans="1:41" x14ac:dyDescent="0.25">
      <c r="A420" s="58">
        <f>raw!$A420:$A420</f>
        <v>43379</v>
      </c>
      <c r="B420" s="59" t="str">
        <f>raw!$B420:$B420</f>
        <v>0010-0064</v>
      </c>
      <c r="C420" s="57">
        <f>VLOOKUP(raw!C420,convert!$D$26:$E$31,2)</f>
        <v>50</v>
      </c>
      <c r="D420" s="57">
        <f>VLOOKUP(raw!D420,convert!$A$13:$B$16,2)</f>
        <v>100</v>
      </c>
      <c r="E420" s="57">
        <f>VLOOKUP(raw!E420,convert!$A$13:$B$16,2)</f>
        <v>100</v>
      </c>
      <c r="F420" s="57">
        <f>VLOOKUP(raw!F420,convert!$A$8:$B$10,2)</f>
        <v>100</v>
      </c>
      <c r="G420" s="57">
        <f>VLOOKUP(raw!G420,convert!$A$8:$B$10,2)</f>
        <v>100</v>
      </c>
      <c r="H420" s="57">
        <f>VLOOKUP(raw!H420,convert!$A$8:$B$10,2)</f>
        <v>100</v>
      </c>
      <c r="I420" s="57">
        <f>VLOOKUP(raw!I420,convert!$A$8:$B$10,2)</f>
        <v>100</v>
      </c>
      <c r="J420" s="57">
        <f>VLOOKUP(raw!J420,convert!$D$26:$E$31,2)</f>
        <v>100</v>
      </c>
      <c r="K420" s="57">
        <f>VLOOKUP(raw!K420,convert!$D$34:$E$40,2)</f>
        <v>80</v>
      </c>
      <c r="L420" s="57">
        <f>VLOOKUP(raw!L420,convert!$D$34:$E$40,2)</f>
        <v>80</v>
      </c>
      <c r="M420" s="57">
        <f>VLOOKUP(raw!M420,convert!$A$34:$B$40,2)</f>
        <v>60</v>
      </c>
      <c r="N420" s="57">
        <f>VLOOKUP(raw!N420,convert!$A$26:$B$31,2)</f>
        <v>100</v>
      </c>
      <c r="O420" s="57">
        <f>VLOOKUP(raw!O420,convert!$A$26:$B$31,2)</f>
        <v>100</v>
      </c>
      <c r="P420" s="57">
        <f>VLOOKUP(raw!P420,convert!$A$26:$B$31,2)</f>
        <v>100</v>
      </c>
      <c r="Q420" s="57">
        <f>VLOOKUP(raw!Q420,convert!$A$26:$B$31,2)</f>
        <v>75</v>
      </c>
      <c r="R420" s="57">
        <f>VLOOKUP(raw!R420,convert!$A$26:$B$31,2)</f>
        <v>75</v>
      </c>
      <c r="S420" s="57">
        <f>VLOOKUP(raw!S420,convert!$D$26:$E$31,2)</f>
        <v>100</v>
      </c>
      <c r="T420" s="57">
        <f>VLOOKUP(raw!T420,convert!$D$26:$E$31,2)</f>
        <v>100</v>
      </c>
      <c r="U420" s="57">
        <f>VLOOKUP(raw!U420,convert!$D$26:$E$31,2)</f>
        <v>75</v>
      </c>
      <c r="V420" s="57">
        <f>VLOOKUP(raw!V420,convert!$D$26:$E$31,2)</f>
        <v>100</v>
      </c>
      <c r="W420" s="57">
        <f>VLOOKUP(raw!W420,convert!$D$26:$E$31,2)</f>
        <v>75</v>
      </c>
      <c r="X420" s="57">
        <f>VLOOKUP(raw!X420,convert!$D$26:$E$31,2)</f>
        <v>100</v>
      </c>
      <c r="Y420" s="57">
        <f>VLOOKUP(raw!Y420,convert!$D$26:$E$31,2)</f>
        <v>100</v>
      </c>
      <c r="Z420" s="57">
        <f>VLOOKUP(raw!Z420,convert!$D$26:$E$31,2)</f>
        <v>100</v>
      </c>
      <c r="AA420" s="57">
        <f>VLOOKUP(raw!AA420,convert!$D$26:$E$31,2)</f>
        <v>100</v>
      </c>
      <c r="AB420" s="57">
        <f>VLOOKUP(raw!AB420,convert!$D$26:$E$31,2)</f>
        <v>100</v>
      </c>
      <c r="AC420" s="57">
        <f>VLOOKUP(raw!AC420,convert!$D$26:$E$31,2)</f>
        <v>100</v>
      </c>
      <c r="AD420" s="57">
        <f>VLOOKUP(raw!AD420,convert!$D$26:$E$31,2)</f>
        <v>100</v>
      </c>
      <c r="AE420" s="57" t="str">
        <f>VLOOKUP(raw!AE420,convert!$D$26:$E$31,2)</f>
        <v>.</v>
      </c>
      <c r="AF420" s="57">
        <f>VLOOKUP(raw!AF420,convert!$D$26:$E$31,2)</f>
        <v>100</v>
      </c>
      <c r="AG420" s="57">
        <f>VLOOKUP(raw!AG420,convert!$D$26:$E$31,2)</f>
        <v>100</v>
      </c>
      <c r="AH420" s="57">
        <f>VLOOKUP(raw!AH420,convert!$D$26:$E$31,2)</f>
        <v>75</v>
      </c>
      <c r="AI420" s="57">
        <f>VLOOKUP(raw!AI420,convert!$D$26:$E$31,2)</f>
        <v>100</v>
      </c>
      <c r="AJ420" s="57">
        <f>VLOOKUP(raw!AJ420,convert!$D$26:$E$31,2)</f>
        <v>100</v>
      </c>
      <c r="AK420" s="57">
        <f>VLOOKUP(raw!AK420,convert!$D$26:$E$31,2)</f>
        <v>100</v>
      </c>
      <c r="AL420" s="57">
        <f>VLOOKUP(raw!AL420,convert!$D$26:$E$31,2)</f>
        <v>100</v>
      </c>
      <c r="AM420" s="57">
        <f>VLOOKUP(raw!AM420,convert!$D$26:$E$31,2)</f>
        <v>100</v>
      </c>
      <c r="AN420" s="57"/>
      <c r="AO420" s="60">
        <f>IF(COUNT(score!AD420:AE420)=0,".",MIN(score!AD420:AE420))</f>
        <v>100</v>
      </c>
    </row>
    <row r="421" spans="1:41" x14ac:dyDescent="0.25">
      <c r="A421" s="58">
        <f>raw!$A421:$A421</f>
        <v>43378</v>
      </c>
      <c r="B421" s="59" t="str">
        <f>raw!$B421:$B421</f>
        <v>0010-0066</v>
      </c>
      <c r="C421" s="57">
        <f>VLOOKUP(raw!C421,convert!$D$26:$E$31,2)</f>
        <v>50</v>
      </c>
      <c r="D421" s="57">
        <f>VLOOKUP(raw!D421,convert!$A$13:$B$16,2)</f>
        <v>100</v>
      </c>
      <c r="E421" s="57">
        <f>VLOOKUP(raw!E421,convert!$A$13:$B$16,2)</f>
        <v>100</v>
      </c>
      <c r="F421" s="57">
        <f>VLOOKUP(raw!F421,convert!$A$8:$B$10,2)</f>
        <v>100</v>
      </c>
      <c r="G421" s="57">
        <f>VLOOKUP(raw!G421,convert!$A$8:$B$10,2)</f>
        <v>100</v>
      </c>
      <c r="H421" s="57">
        <f>VLOOKUP(raw!H421,convert!$A$8:$B$10,2)</f>
        <v>100</v>
      </c>
      <c r="I421" s="57">
        <f>VLOOKUP(raw!I421,convert!$A$8:$B$10,2)</f>
        <v>100</v>
      </c>
      <c r="J421" s="57">
        <f>VLOOKUP(raw!J421,convert!$D$26:$E$31,2)</f>
        <v>75</v>
      </c>
      <c r="K421" s="57">
        <f>VLOOKUP(raw!K421,convert!$D$34:$E$40,2)</f>
        <v>100</v>
      </c>
      <c r="L421" s="57">
        <f>VLOOKUP(raw!L421,convert!$D$34:$E$40,2)</f>
        <v>80</v>
      </c>
      <c r="M421" s="57">
        <f>VLOOKUP(raw!M421,convert!$A$34:$B$40,2)</f>
        <v>80</v>
      </c>
      <c r="N421" s="57">
        <f>VLOOKUP(raw!N421,convert!$A$26:$B$31,2)</f>
        <v>100</v>
      </c>
      <c r="O421" s="57">
        <f>VLOOKUP(raw!O421,convert!$A$26:$B$31,2)</f>
        <v>0</v>
      </c>
      <c r="P421" s="57">
        <f>VLOOKUP(raw!P421,convert!$A$26:$B$31,2)</f>
        <v>0</v>
      </c>
      <c r="Q421" s="57">
        <f>VLOOKUP(raw!Q421,convert!$A$26:$B$31,2)</f>
        <v>25</v>
      </c>
      <c r="R421" s="57">
        <f>VLOOKUP(raw!R421,convert!$A$26:$B$31,2)</f>
        <v>75</v>
      </c>
      <c r="S421" s="57">
        <f>VLOOKUP(raw!S421,convert!$D$26:$E$31,2)</f>
        <v>75</v>
      </c>
      <c r="T421" s="57">
        <f>VLOOKUP(raw!T421,convert!$D$26:$E$31,2)</f>
        <v>100</v>
      </c>
      <c r="U421" s="57">
        <f>VLOOKUP(raw!U421,convert!$D$26:$E$31,2)</f>
        <v>100</v>
      </c>
      <c r="V421" s="57">
        <f>VLOOKUP(raw!V421,convert!$D$26:$E$31,2)</f>
        <v>75</v>
      </c>
      <c r="W421" s="57">
        <f>VLOOKUP(raw!W421,convert!$D$26:$E$31,2)</f>
        <v>75</v>
      </c>
      <c r="X421" s="57">
        <f>VLOOKUP(raw!X421,convert!$D$26:$E$31,2)</f>
        <v>100</v>
      </c>
      <c r="Y421" s="57">
        <f>VLOOKUP(raw!Y421,convert!$D$26:$E$31,2)</f>
        <v>100</v>
      </c>
      <c r="Z421" s="57">
        <f>VLOOKUP(raw!Z421,convert!$D$26:$E$31,2)</f>
        <v>100</v>
      </c>
      <c r="AA421" s="57">
        <f>VLOOKUP(raw!AA421,convert!$D$26:$E$31,2)</f>
        <v>50</v>
      </c>
      <c r="AB421" s="57">
        <f>VLOOKUP(raw!AB421,convert!$D$26:$E$31,2)</f>
        <v>50</v>
      </c>
      <c r="AC421" s="57">
        <f>VLOOKUP(raw!AC421,convert!$D$26:$E$31,2)</f>
        <v>50</v>
      </c>
      <c r="AD421" s="57">
        <f>VLOOKUP(raw!AD421,convert!$D$26:$E$31,2)</f>
        <v>100</v>
      </c>
      <c r="AE421" s="57" t="str">
        <f>VLOOKUP(raw!AE421,convert!$D$26:$E$31,2)</f>
        <v>.</v>
      </c>
      <c r="AF421" s="57">
        <f>VLOOKUP(raw!AF421,convert!$D$26:$E$31,2)</f>
        <v>50</v>
      </c>
      <c r="AG421" s="57">
        <f>VLOOKUP(raw!AG421,convert!$D$26:$E$31,2)</f>
        <v>50</v>
      </c>
      <c r="AH421" s="57">
        <f>VLOOKUP(raw!AH421,convert!$D$26:$E$31,2)</f>
        <v>100</v>
      </c>
      <c r="AI421" s="57">
        <f>VLOOKUP(raw!AI421,convert!$D$26:$E$31,2)</f>
        <v>75</v>
      </c>
      <c r="AJ421" s="57">
        <f>VLOOKUP(raw!AJ421,convert!$D$26:$E$31,2)</f>
        <v>25</v>
      </c>
      <c r="AK421" s="57">
        <f>VLOOKUP(raw!AK421,convert!$D$26:$E$31,2)</f>
        <v>25</v>
      </c>
      <c r="AL421" s="57">
        <f>VLOOKUP(raw!AL421,convert!$D$26:$E$31,2)</f>
        <v>25</v>
      </c>
      <c r="AM421" s="57">
        <f>VLOOKUP(raw!AM421,convert!$D$26:$E$31,2)</f>
        <v>75</v>
      </c>
      <c r="AN421" s="57"/>
      <c r="AO421" s="60">
        <f>IF(COUNT(score!AD421:AE421)=0,".",MIN(score!AD421:AE421))</f>
        <v>100</v>
      </c>
    </row>
    <row r="422" spans="1:41" x14ac:dyDescent="0.25">
      <c r="A422" s="58">
        <f>raw!$A422:$A422</f>
        <v>43342</v>
      </c>
      <c r="B422" s="59" t="str">
        <f>raw!$B422:$B422</f>
        <v>0011-0005</v>
      </c>
      <c r="C422" s="57">
        <f>VLOOKUP(raw!C422,convert!$D$26:$E$31,2)</f>
        <v>25</v>
      </c>
      <c r="D422" s="57">
        <f>VLOOKUP(raw!D422,convert!$A$13:$B$16,2)</f>
        <v>50</v>
      </c>
      <c r="E422" s="57">
        <f>VLOOKUP(raw!E422,convert!$A$13:$B$16,2)</f>
        <v>50</v>
      </c>
      <c r="F422" s="57">
        <f>VLOOKUP(raw!F422,convert!$A$8:$B$10,2)</f>
        <v>100</v>
      </c>
      <c r="G422" s="57">
        <f>VLOOKUP(raw!G422,convert!$A$8:$B$10,2)</f>
        <v>100</v>
      </c>
      <c r="H422" s="57">
        <f>VLOOKUP(raw!H422,convert!$A$8:$B$10,2)</f>
        <v>100</v>
      </c>
      <c r="I422" s="57">
        <f>VLOOKUP(raw!I422,convert!$A$8:$B$10,2)</f>
        <v>100</v>
      </c>
      <c r="J422" s="57">
        <f>VLOOKUP(raw!J422,convert!$D$26:$E$31,2)</f>
        <v>100</v>
      </c>
      <c r="K422" s="57">
        <f>VLOOKUP(raw!K422,convert!$D$34:$E$40,2)</f>
        <v>100</v>
      </c>
      <c r="L422" s="57">
        <f>VLOOKUP(raw!L422,convert!$D$34:$E$40,2)</f>
        <v>40</v>
      </c>
      <c r="M422" s="57">
        <f>VLOOKUP(raw!M422,convert!$A$34:$B$40,2)</f>
        <v>40</v>
      </c>
      <c r="N422" s="57">
        <f>VLOOKUP(raw!N422,convert!$A$26:$B$31,2)</f>
        <v>50</v>
      </c>
      <c r="O422" s="57">
        <f>VLOOKUP(raw!O422,convert!$A$26:$B$31,2)</f>
        <v>25</v>
      </c>
      <c r="P422" s="57">
        <f>VLOOKUP(raw!P422,convert!$A$26:$B$31,2)</f>
        <v>75</v>
      </c>
      <c r="Q422" s="57">
        <f>VLOOKUP(raw!Q422,convert!$A$26:$B$31,2)</f>
        <v>25</v>
      </c>
      <c r="R422" s="57">
        <f>VLOOKUP(raw!R422,convert!$A$26:$B$31,2)</f>
        <v>25</v>
      </c>
      <c r="S422" s="57">
        <f>VLOOKUP(raw!S422,convert!$D$26:$E$31,2)</f>
        <v>100</v>
      </c>
      <c r="T422" s="57">
        <f>VLOOKUP(raw!T422,convert!$D$26:$E$31,2)</f>
        <v>100</v>
      </c>
      <c r="U422" s="57">
        <f>VLOOKUP(raw!U422,convert!$D$26:$E$31,2)</f>
        <v>100</v>
      </c>
      <c r="V422" s="57">
        <f>VLOOKUP(raw!V422,convert!$D$26:$E$31,2)</f>
        <v>25</v>
      </c>
      <c r="W422" s="57">
        <f>VLOOKUP(raw!W422,convert!$D$26:$E$31,2)</f>
        <v>25</v>
      </c>
      <c r="X422" s="57">
        <f>VLOOKUP(raw!X422,convert!$D$26:$E$31,2)</f>
        <v>50</v>
      </c>
      <c r="Y422" s="57">
        <f>VLOOKUP(raw!Y422,convert!$D$26:$E$31,2)</f>
        <v>75</v>
      </c>
      <c r="Z422" s="57">
        <f>VLOOKUP(raw!Z422,convert!$D$26:$E$31,2)</f>
        <v>100</v>
      </c>
      <c r="AA422" s="57">
        <f>VLOOKUP(raw!AA422,convert!$D$26:$E$31,2)</f>
        <v>75</v>
      </c>
      <c r="AB422" s="57">
        <f>VLOOKUP(raw!AB422,convert!$D$26:$E$31,2)</f>
        <v>100</v>
      </c>
      <c r="AC422" s="57">
        <f>VLOOKUP(raw!AC422,convert!$D$26:$E$31,2)</f>
        <v>100</v>
      </c>
      <c r="AD422" s="57">
        <f>VLOOKUP(raw!AD422,convert!$D$26:$E$31,2)</f>
        <v>100</v>
      </c>
      <c r="AE422" s="57" t="str">
        <f>VLOOKUP(raw!AE422,convert!$D$26:$E$31,2)</f>
        <v>.</v>
      </c>
      <c r="AF422" s="57">
        <f>VLOOKUP(raw!AF422,convert!$D$26:$E$31,2)</f>
        <v>25</v>
      </c>
      <c r="AG422" s="57">
        <f>VLOOKUP(raw!AG422,convert!$D$26:$E$31,2)</f>
        <v>50</v>
      </c>
      <c r="AH422" s="57">
        <f>VLOOKUP(raw!AH422,convert!$D$26:$E$31,2)</f>
        <v>50</v>
      </c>
      <c r="AI422" s="57">
        <f>VLOOKUP(raw!AI422,convert!$D$26:$E$31,2)</f>
        <v>0</v>
      </c>
      <c r="AJ422" s="57">
        <f>VLOOKUP(raw!AJ422,convert!$D$26:$E$31,2)</f>
        <v>100</v>
      </c>
      <c r="AK422" s="57">
        <f>VLOOKUP(raw!AK422,convert!$D$26:$E$31,2)</f>
        <v>75</v>
      </c>
      <c r="AL422" s="57">
        <f>VLOOKUP(raw!AL422,convert!$D$26:$E$31,2)</f>
        <v>0</v>
      </c>
      <c r="AM422" s="57">
        <f>VLOOKUP(raw!AM422,convert!$D$26:$E$31,2)</f>
        <v>75</v>
      </c>
      <c r="AN422" s="57"/>
      <c r="AO422" s="60">
        <f>IF(COUNT(score!AD422:AE422)=0,".",MIN(score!AD422:AE422))</f>
        <v>100</v>
      </c>
    </row>
    <row r="423" spans="1:41" x14ac:dyDescent="0.25">
      <c r="A423" s="58">
        <f>raw!$A423:$A423</f>
        <v>43343</v>
      </c>
      <c r="B423" s="59" t="str">
        <f>raw!$B423:$B423</f>
        <v>0011-0008</v>
      </c>
      <c r="C423" s="57">
        <f>VLOOKUP(raw!C423,convert!$D$26:$E$31,2)</f>
        <v>50</v>
      </c>
      <c r="D423" s="57">
        <f>VLOOKUP(raw!D423,convert!$A$13:$B$16,2)</f>
        <v>100</v>
      </c>
      <c r="E423" s="57">
        <f>VLOOKUP(raw!E423,convert!$A$13:$B$16,2)</f>
        <v>100</v>
      </c>
      <c r="F423" s="57">
        <f>VLOOKUP(raw!F423,convert!$A$8:$B$10,2)</f>
        <v>0</v>
      </c>
      <c r="G423" s="57">
        <f>VLOOKUP(raw!G423,convert!$A$8:$B$10,2)</f>
        <v>100</v>
      </c>
      <c r="H423" s="57">
        <f>VLOOKUP(raw!H423,convert!$A$8:$B$10,2)</f>
        <v>0</v>
      </c>
      <c r="I423" s="57">
        <f>VLOOKUP(raw!I423,convert!$A$8:$B$10,2)</f>
        <v>0</v>
      </c>
      <c r="J423" s="57">
        <f>VLOOKUP(raw!J423,convert!$D$26:$E$31,2)</f>
        <v>100</v>
      </c>
      <c r="K423" s="57">
        <f>VLOOKUP(raw!K423,convert!$D$34:$E$40,2)</f>
        <v>100</v>
      </c>
      <c r="L423" s="57">
        <f>VLOOKUP(raw!L423,convert!$D$34:$E$40,2)</f>
        <v>80</v>
      </c>
      <c r="M423" s="57">
        <f>VLOOKUP(raw!M423,convert!$A$34:$B$40,2)</f>
        <v>80</v>
      </c>
      <c r="N423" s="57">
        <f>VLOOKUP(raw!N423,convert!$A$26:$B$31,2)</f>
        <v>75</v>
      </c>
      <c r="O423" s="57">
        <f>VLOOKUP(raw!O423,convert!$A$26:$B$31,2)</f>
        <v>25</v>
      </c>
      <c r="P423" s="57">
        <f>VLOOKUP(raw!P423,convert!$A$26:$B$31,2)</f>
        <v>25</v>
      </c>
      <c r="Q423" s="57">
        <f>VLOOKUP(raw!Q423,convert!$A$26:$B$31,2)</f>
        <v>50</v>
      </c>
      <c r="R423" s="57">
        <f>VLOOKUP(raw!R423,convert!$A$26:$B$31,2)</f>
        <v>0</v>
      </c>
      <c r="S423" s="57">
        <f>VLOOKUP(raw!S423,convert!$D$26:$E$31,2)</f>
        <v>100</v>
      </c>
      <c r="T423" s="57">
        <f>VLOOKUP(raw!T423,convert!$D$26:$E$31,2)</f>
        <v>100</v>
      </c>
      <c r="U423" s="57">
        <f>VLOOKUP(raw!U423,convert!$D$26:$E$31,2)</f>
        <v>100</v>
      </c>
      <c r="V423" s="57">
        <f>VLOOKUP(raw!V423,convert!$D$26:$E$31,2)</f>
        <v>50</v>
      </c>
      <c r="W423" s="57">
        <f>VLOOKUP(raw!W423,convert!$D$26:$E$31,2)</f>
        <v>0</v>
      </c>
      <c r="X423" s="57">
        <f>VLOOKUP(raw!X423,convert!$D$26:$E$31,2)</f>
        <v>75</v>
      </c>
      <c r="Y423" s="57">
        <f>VLOOKUP(raw!Y423,convert!$D$26:$E$31,2)</f>
        <v>75</v>
      </c>
      <c r="Z423" s="57">
        <f>VLOOKUP(raw!Z423,convert!$D$26:$E$31,2)</f>
        <v>75</v>
      </c>
      <c r="AA423" s="57">
        <f>VLOOKUP(raw!AA423,convert!$D$26:$E$31,2)</f>
        <v>100</v>
      </c>
      <c r="AB423" s="57">
        <f>VLOOKUP(raw!AB423,convert!$D$26:$E$31,2)</f>
        <v>100</v>
      </c>
      <c r="AC423" s="57">
        <f>VLOOKUP(raw!AC423,convert!$D$26:$E$31,2)</f>
        <v>75</v>
      </c>
      <c r="AD423" s="57">
        <f>VLOOKUP(raw!AD423,convert!$D$26:$E$31,2)</f>
        <v>100</v>
      </c>
      <c r="AE423" s="57" t="str">
        <f>VLOOKUP(raw!AE423,convert!$D$26:$E$31,2)</f>
        <v>.</v>
      </c>
      <c r="AF423" s="57">
        <f>VLOOKUP(raw!AF423,convert!$D$26:$E$31,2)</f>
        <v>100</v>
      </c>
      <c r="AG423" s="57">
        <f>VLOOKUP(raw!AG423,convert!$D$26:$E$31,2)</f>
        <v>50</v>
      </c>
      <c r="AH423" s="57">
        <f>VLOOKUP(raw!AH423,convert!$D$26:$E$31,2)</f>
        <v>25</v>
      </c>
      <c r="AI423" s="57">
        <f>VLOOKUP(raw!AI423,convert!$D$26:$E$31,2)</f>
        <v>25</v>
      </c>
      <c r="AJ423" s="57">
        <f>VLOOKUP(raw!AJ423,convert!$D$26:$E$31,2)</f>
        <v>100</v>
      </c>
      <c r="AK423" s="57">
        <f>VLOOKUP(raw!AK423,convert!$D$26:$E$31,2)</f>
        <v>75</v>
      </c>
      <c r="AL423" s="57">
        <f>VLOOKUP(raw!AL423,convert!$D$26:$E$31,2)</f>
        <v>0</v>
      </c>
      <c r="AM423" s="57">
        <f>VLOOKUP(raw!AM423,convert!$D$26:$E$31,2)</f>
        <v>75</v>
      </c>
      <c r="AN423" s="57"/>
      <c r="AO423" s="60">
        <f>IF(COUNT(score!AD423:AE423)=0,".",MIN(score!AD423:AE423))</f>
        <v>100</v>
      </c>
    </row>
    <row r="424" spans="1:41" x14ac:dyDescent="0.25">
      <c r="A424" s="58">
        <f>raw!$A424:$A424</f>
        <v>43347</v>
      </c>
      <c r="B424" s="59" t="str">
        <f>raw!$B424:$B424</f>
        <v>0011-0009</v>
      </c>
      <c r="C424" s="57">
        <f>VLOOKUP(raw!C424,convert!$D$26:$E$31,2)</f>
        <v>25</v>
      </c>
      <c r="D424" s="57">
        <f>VLOOKUP(raw!D424,convert!$A$13:$B$16,2)</f>
        <v>0</v>
      </c>
      <c r="E424" s="57">
        <f>VLOOKUP(raw!E424,convert!$A$13:$B$16,2)</f>
        <v>0</v>
      </c>
      <c r="F424" s="57">
        <f>VLOOKUP(raw!F424,convert!$A$8:$B$10,2)</f>
        <v>0</v>
      </c>
      <c r="G424" s="57">
        <f>VLOOKUP(raw!G424,convert!$A$8:$B$10,2)</f>
        <v>0</v>
      </c>
      <c r="H424" s="57">
        <f>VLOOKUP(raw!H424,convert!$A$8:$B$10,2)</f>
        <v>0</v>
      </c>
      <c r="I424" s="57">
        <f>VLOOKUP(raw!I424,convert!$A$8:$B$10,2)</f>
        <v>0</v>
      </c>
      <c r="J424" s="57">
        <f>VLOOKUP(raw!J424,convert!$D$26:$E$31,2)</f>
        <v>0</v>
      </c>
      <c r="K424" s="57">
        <f>VLOOKUP(raw!K424,convert!$D$34:$E$40,2)</f>
        <v>0</v>
      </c>
      <c r="L424" s="57">
        <f>VLOOKUP(raw!L424,convert!$D$34:$E$40,2)</f>
        <v>0</v>
      </c>
      <c r="M424" s="57">
        <f>VLOOKUP(raw!M424,convert!$A$34:$B$40,2)</f>
        <v>0</v>
      </c>
      <c r="N424" s="57">
        <f>VLOOKUP(raw!N424,convert!$A$26:$B$31,2)</f>
        <v>0</v>
      </c>
      <c r="O424" s="57">
        <f>VLOOKUP(raw!O424,convert!$A$26:$B$31,2)</f>
        <v>25</v>
      </c>
      <c r="P424" s="57">
        <f>VLOOKUP(raw!P424,convert!$A$26:$B$31,2)</f>
        <v>25</v>
      </c>
      <c r="Q424" s="57">
        <f>VLOOKUP(raw!Q424,convert!$A$26:$B$31,2)</f>
        <v>0</v>
      </c>
      <c r="R424" s="57">
        <f>VLOOKUP(raw!R424,convert!$A$26:$B$31,2)</f>
        <v>0</v>
      </c>
      <c r="S424" s="57">
        <f>VLOOKUP(raw!S424,convert!$D$26:$E$31,2)</f>
        <v>25</v>
      </c>
      <c r="T424" s="57">
        <f>VLOOKUP(raw!T424,convert!$D$26:$E$31,2)</f>
        <v>25</v>
      </c>
      <c r="U424" s="57">
        <f>VLOOKUP(raw!U424,convert!$D$26:$E$31,2)</f>
        <v>50</v>
      </c>
      <c r="V424" s="57">
        <f>VLOOKUP(raw!V424,convert!$D$26:$E$31,2)</f>
        <v>25</v>
      </c>
      <c r="W424" s="57">
        <f>VLOOKUP(raw!W424,convert!$D$26:$E$31,2)</f>
        <v>25</v>
      </c>
      <c r="X424" s="57">
        <f>VLOOKUP(raw!X424,convert!$D$26:$E$31,2)</f>
        <v>100</v>
      </c>
      <c r="Y424" s="57">
        <f>VLOOKUP(raw!Y424,convert!$D$26:$E$31,2)</f>
        <v>0</v>
      </c>
      <c r="Z424" s="57">
        <f>VLOOKUP(raw!Z424,convert!$D$26:$E$31,2)</f>
        <v>0</v>
      </c>
      <c r="AA424" s="57">
        <f>VLOOKUP(raw!AA424,convert!$D$26:$E$31,2)</f>
        <v>25</v>
      </c>
      <c r="AB424" s="57">
        <f>VLOOKUP(raw!AB424,convert!$D$26:$E$31,2)</f>
        <v>50</v>
      </c>
      <c r="AC424" s="57">
        <f>VLOOKUP(raw!AC424,convert!$D$26:$E$31,2)</f>
        <v>0</v>
      </c>
      <c r="AD424" s="57">
        <f>VLOOKUP(raw!AD424,convert!$D$26:$E$31,2)</f>
        <v>100</v>
      </c>
      <c r="AE424" s="57" t="str">
        <f>VLOOKUP(raw!AE424,convert!$D$26:$E$31,2)</f>
        <v>.</v>
      </c>
      <c r="AF424" s="57">
        <f>VLOOKUP(raw!AF424,convert!$D$26:$E$31,2)</f>
        <v>0</v>
      </c>
      <c r="AG424" s="57">
        <f>VLOOKUP(raw!AG424,convert!$D$26:$E$31,2)</f>
        <v>50</v>
      </c>
      <c r="AH424" s="57">
        <f>VLOOKUP(raw!AH424,convert!$D$26:$E$31,2)</f>
        <v>0</v>
      </c>
      <c r="AI424" s="57">
        <f>VLOOKUP(raw!AI424,convert!$D$26:$E$31,2)</f>
        <v>0</v>
      </c>
      <c r="AJ424" s="57">
        <f>VLOOKUP(raw!AJ424,convert!$D$26:$E$31,2)</f>
        <v>25</v>
      </c>
      <c r="AK424" s="57">
        <f>VLOOKUP(raw!AK424,convert!$D$26:$E$31,2)</f>
        <v>0</v>
      </c>
      <c r="AL424" s="57">
        <f>VLOOKUP(raw!AL424,convert!$D$26:$E$31,2)</f>
        <v>100</v>
      </c>
      <c r="AM424" s="57">
        <f>VLOOKUP(raw!AM424,convert!$D$26:$E$31,2)</f>
        <v>0</v>
      </c>
      <c r="AN424" s="57"/>
      <c r="AO424" s="60">
        <f>IF(COUNT(score!AD424:AE424)=0,".",MIN(score!AD424:AE424))</f>
        <v>100</v>
      </c>
    </row>
    <row r="425" spans="1:41" x14ac:dyDescent="0.25">
      <c r="A425" s="58">
        <f>raw!$A425:$A425</f>
        <v>43342</v>
      </c>
      <c r="B425" s="59" t="str">
        <f>raw!$B425:$B425</f>
        <v>0011-0013</v>
      </c>
      <c r="C425" s="57">
        <f>VLOOKUP(raw!C425,convert!$D$26:$E$31,2)</f>
        <v>50</v>
      </c>
      <c r="D425" s="57">
        <f>VLOOKUP(raw!D425,convert!$A$13:$B$16,2)</f>
        <v>50</v>
      </c>
      <c r="E425" s="57">
        <f>VLOOKUP(raw!E425,convert!$A$13:$B$16,2)</f>
        <v>50</v>
      </c>
      <c r="F425" s="57">
        <f>VLOOKUP(raw!F425,convert!$A$8:$B$10,2)</f>
        <v>100</v>
      </c>
      <c r="G425" s="57">
        <f>VLOOKUP(raw!G425,convert!$A$8:$B$10,2)</f>
        <v>100</v>
      </c>
      <c r="H425" s="57">
        <f>VLOOKUP(raw!H425,convert!$A$8:$B$10,2)</f>
        <v>100</v>
      </c>
      <c r="I425" s="57">
        <f>VLOOKUP(raw!I425,convert!$A$8:$B$10,2)</f>
        <v>100</v>
      </c>
      <c r="J425" s="57">
        <f>VLOOKUP(raw!J425,convert!$D$26:$E$31,2)</f>
        <v>0</v>
      </c>
      <c r="K425" s="57">
        <f>VLOOKUP(raw!K425,convert!$D$34:$E$40,2)</f>
        <v>80</v>
      </c>
      <c r="L425" s="57">
        <f>VLOOKUP(raw!L425,convert!$D$34:$E$40,2)</f>
        <v>40</v>
      </c>
      <c r="M425" s="57">
        <f>VLOOKUP(raw!M425,convert!$A$34:$B$40,2)</f>
        <v>80</v>
      </c>
      <c r="N425" s="57">
        <f>VLOOKUP(raw!N425,convert!$A$26:$B$31,2)</f>
        <v>100</v>
      </c>
      <c r="O425" s="57">
        <f>VLOOKUP(raw!O425,convert!$A$26:$B$31,2)</f>
        <v>0</v>
      </c>
      <c r="P425" s="57">
        <f>VLOOKUP(raw!P425,convert!$A$26:$B$31,2)</f>
        <v>0</v>
      </c>
      <c r="Q425" s="57">
        <f>VLOOKUP(raw!Q425,convert!$A$26:$B$31,2)</f>
        <v>75</v>
      </c>
      <c r="R425" s="57">
        <f>VLOOKUP(raw!R425,convert!$A$26:$B$31,2)</f>
        <v>75</v>
      </c>
      <c r="S425" s="57">
        <f>VLOOKUP(raw!S425,convert!$D$26:$E$31,2)</f>
        <v>0</v>
      </c>
      <c r="T425" s="57">
        <f>VLOOKUP(raw!T425,convert!$D$26:$E$31,2)</f>
        <v>25</v>
      </c>
      <c r="U425" s="57">
        <f>VLOOKUP(raw!U425,convert!$D$26:$E$31,2)</f>
        <v>50</v>
      </c>
      <c r="V425" s="57">
        <f>VLOOKUP(raw!V425,convert!$D$26:$E$31,2)</f>
        <v>100</v>
      </c>
      <c r="W425" s="57">
        <f>VLOOKUP(raw!W425,convert!$D$26:$E$31,2)</f>
        <v>50</v>
      </c>
      <c r="X425" s="57">
        <f>VLOOKUP(raw!X425,convert!$D$26:$E$31,2)</f>
        <v>100</v>
      </c>
      <c r="Y425" s="57">
        <f>VLOOKUP(raw!Y425,convert!$D$26:$E$31,2)</f>
        <v>100</v>
      </c>
      <c r="Z425" s="57">
        <f>VLOOKUP(raw!Z425,convert!$D$26:$E$31,2)</f>
        <v>25</v>
      </c>
      <c r="AA425" s="57">
        <f>VLOOKUP(raw!AA425,convert!$D$26:$E$31,2)</f>
        <v>50</v>
      </c>
      <c r="AB425" s="57">
        <f>VLOOKUP(raw!AB425,convert!$D$26:$E$31,2)</f>
        <v>75</v>
      </c>
      <c r="AC425" s="57">
        <f>VLOOKUP(raw!AC425,convert!$D$26:$E$31,2)</f>
        <v>100</v>
      </c>
      <c r="AD425" s="57">
        <f>VLOOKUP(raw!AD425,convert!$D$26:$E$31,2)</f>
        <v>100</v>
      </c>
      <c r="AE425" s="57" t="str">
        <f>VLOOKUP(raw!AE425,convert!$D$26:$E$31,2)</f>
        <v>.</v>
      </c>
      <c r="AF425" s="57">
        <f>VLOOKUP(raw!AF425,convert!$D$26:$E$31,2)</f>
        <v>100</v>
      </c>
      <c r="AG425" s="57">
        <f>VLOOKUP(raw!AG425,convert!$D$26:$E$31,2)</f>
        <v>100</v>
      </c>
      <c r="AH425" s="57">
        <f>VLOOKUP(raw!AH425,convert!$D$26:$E$31,2)</f>
        <v>0</v>
      </c>
      <c r="AI425" s="57">
        <f>VLOOKUP(raw!AI425,convert!$D$26:$E$31,2)</f>
        <v>0</v>
      </c>
      <c r="AJ425" s="57">
        <f>VLOOKUP(raw!AJ425,convert!$D$26:$E$31,2)</f>
        <v>100</v>
      </c>
      <c r="AK425" s="57">
        <f>VLOOKUP(raw!AK425,convert!$D$26:$E$31,2)</f>
        <v>100</v>
      </c>
      <c r="AL425" s="57">
        <f>VLOOKUP(raw!AL425,convert!$D$26:$E$31,2)</f>
        <v>100</v>
      </c>
      <c r="AM425" s="57">
        <f>VLOOKUP(raw!AM425,convert!$D$26:$E$31,2)</f>
        <v>100</v>
      </c>
      <c r="AN425" s="57"/>
      <c r="AO425" s="60">
        <f>IF(COUNT(score!AD425:AE425)=0,".",MIN(score!AD425:AE425))</f>
        <v>100</v>
      </c>
    </row>
    <row r="426" spans="1:41" x14ac:dyDescent="0.25">
      <c r="A426" s="58">
        <f>raw!$A426:$A426</f>
        <v>43348</v>
      </c>
      <c r="B426" s="59" t="str">
        <f>raw!$B426:$B426</f>
        <v>0011-0014</v>
      </c>
      <c r="C426" s="57">
        <f>VLOOKUP(raw!C426,convert!$D$26:$E$31,2)</f>
        <v>50</v>
      </c>
      <c r="D426" s="57">
        <f>VLOOKUP(raw!D426,convert!$A$13:$B$16,2)</f>
        <v>100</v>
      </c>
      <c r="E426" s="57">
        <f>VLOOKUP(raw!E426,convert!$A$13:$B$16,2)</f>
        <v>100</v>
      </c>
      <c r="F426" s="57">
        <f>VLOOKUP(raw!F426,convert!$A$8:$B$10,2)</f>
        <v>100</v>
      </c>
      <c r="G426" s="57">
        <f>VLOOKUP(raw!G426,convert!$A$8:$B$10,2)</f>
        <v>100</v>
      </c>
      <c r="H426" s="57">
        <f>VLOOKUP(raw!H426,convert!$A$8:$B$10,2)</f>
        <v>100</v>
      </c>
      <c r="I426" s="57">
        <f>VLOOKUP(raw!I426,convert!$A$8:$B$10,2)</f>
        <v>100</v>
      </c>
      <c r="J426" s="57">
        <f>VLOOKUP(raw!J426,convert!$D$26:$E$31,2)</f>
        <v>100</v>
      </c>
      <c r="K426" s="57">
        <f>VLOOKUP(raw!K426,convert!$D$34:$E$40,2)</f>
        <v>100</v>
      </c>
      <c r="L426" s="57">
        <f>VLOOKUP(raw!L426,convert!$D$34:$E$40,2)</f>
        <v>40</v>
      </c>
      <c r="M426" s="57">
        <f>VLOOKUP(raw!M426,convert!$A$34:$B$40,2)</f>
        <v>60</v>
      </c>
      <c r="N426" s="57">
        <f>VLOOKUP(raw!N426,convert!$A$26:$B$31,2)</f>
        <v>0</v>
      </c>
      <c r="O426" s="57">
        <f>VLOOKUP(raw!O426,convert!$A$26:$B$31,2)</f>
        <v>25</v>
      </c>
      <c r="P426" s="57">
        <f>VLOOKUP(raw!P426,convert!$A$26:$B$31,2)</f>
        <v>75</v>
      </c>
      <c r="Q426" s="57">
        <f>VLOOKUP(raw!Q426,convert!$A$26:$B$31,2)</f>
        <v>75</v>
      </c>
      <c r="R426" s="57">
        <f>VLOOKUP(raw!R426,convert!$A$26:$B$31,2)</f>
        <v>75</v>
      </c>
      <c r="S426" s="57">
        <f>VLOOKUP(raw!S426,convert!$D$26:$E$31,2)</f>
        <v>75</v>
      </c>
      <c r="T426" s="57">
        <f>VLOOKUP(raw!T426,convert!$D$26:$E$31,2)</f>
        <v>75</v>
      </c>
      <c r="U426" s="57">
        <f>VLOOKUP(raw!U426,convert!$D$26:$E$31,2)</f>
        <v>100</v>
      </c>
      <c r="V426" s="57">
        <f>VLOOKUP(raw!V426,convert!$D$26:$E$31,2)</f>
        <v>75</v>
      </c>
      <c r="W426" s="57">
        <f>VLOOKUP(raw!W426,convert!$D$26:$E$31,2)</f>
        <v>75</v>
      </c>
      <c r="X426" s="57">
        <f>VLOOKUP(raw!X426,convert!$D$26:$E$31,2)</f>
        <v>100</v>
      </c>
      <c r="Y426" s="57">
        <f>VLOOKUP(raw!Y426,convert!$D$26:$E$31,2)</f>
        <v>100</v>
      </c>
      <c r="Z426" s="57">
        <f>VLOOKUP(raw!Z426,convert!$D$26:$E$31,2)</f>
        <v>100</v>
      </c>
      <c r="AA426" s="57">
        <f>VLOOKUP(raw!AA426,convert!$D$26:$E$31,2)</f>
        <v>100</v>
      </c>
      <c r="AB426" s="57">
        <f>VLOOKUP(raw!AB426,convert!$D$26:$E$31,2)</f>
        <v>100</v>
      </c>
      <c r="AC426" s="57">
        <f>VLOOKUP(raw!AC426,convert!$D$26:$E$31,2)</f>
        <v>100</v>
      </c>
      <c r="AD426" s="57">
        <f>VLOOKUP(raw!AD426,convert!$D$26:$E$31,2)</f>
        <v>100</v>
      </c>
      <c r="AE426" s="57" t="str">
        <f>VLOOKUP(raw!AE426,convert!$D$26:$E$31,2)</f>
        <v>.</v>
      </c>
      <c r="AF426" s="57">
        <f>VLOOKUP(raw!AF426,convert!$D$26:$E$31,2)</f>
        <v>100</v>
      </c>
      <c r="AG426" s="57">
        <f>VLOOKUP(raw!AG426,convert!$D$26:$E$31,2)</f>
        <v>100</v>
      </c>
      <c r="AH426" s="57">
        <f>VLOOKUP(raw!AH426,convert!$D$26:$E$31,2)</f>
        <v>0</v>
      </c>
      <c r="AI426" s="57">
        <f>VLOOKUP(raw!AI426,convert!$D$26:$E$31,2)</f>
        <v>25</v>
      </c>
      <c r="AJ426" s="57">
        <f>VLOOKUP(raw!AJ426,convert!$D$26:$E$31,2)</f>
        <v>100</v>
      </c>
      <c r="AK426" s="57">
        <f>VLOOKUP(raw!AK426,convert!$D$26:$E$31,2)</f>
        <v>100</v>
      </c>
      <c r="AL426" s="57">
        <f>VLOOKUP(raw!AL426,convert!$D$26:$E$31,2)</f>
        <v>25</v>
      </c>
      <c r="AM426" s="57">
        <f>VLOOKUP(raw!AM426,convert!$D$26:$E$31,2)</f>
        <v>50</v>
      </c>
      <c r="AN426" s="57"/>
      <c r="AO426" s="60">
        <f>IF(COUNT(score!AD426:AE426)=0,".",MIN(score!AD426:AE426))</f>
        <v>100</v>
      </c>
    </row>
    <row r="427" spans="1:41" x14ac:dyDescent="0.25">
      <c r="A427" s="58">
        <f>raw!$A427:$A427</f>
        <v>43342</v>
      </c>
      <c r="B427" s="59" t="str">
        <f>raw!$B427:$B427</f>
        <v>0011-0015</v>
      </c>
      <c r="C427" s="57">
        <f>VLOOKUP(raw!C427,convert!$D$26:$E$31,2)</f>
        <v>50</v>
      </c>
      <c r="D427" s="57">
        <f>VLOOKUP(raw!D427,convert!$A$13:$B$16,2)</f>
        <v>100</v>
      </c>
      <c r="E427" s="57">
        <f>VLOOKUP(raw!E427,convert!$A$13:$B$16,2)</f>
        <v>100</v>
      </c>
      <c r="F427" s="57">
        <f>VLOOKUP(raw!F427,convert!$A$8:$B$10,2)</f>
        <v>100</v>
      </c>
      <c r="G427" s="57">
        <f>VLOOKUP(raw!G427,convert!$A$8:$B$10,2)</f>
        <v>100</v>
      </c>
      <c r="H427" s="57">
        <f>VLOOKUP(raw!H427,convert!$A$8:$B$10,2)</f>
        <v>100</v>
      </c>
      <c r="I427" s="57">
        <f>VLOOKUP(raw!I427,convert!$A$8:$B$10,2)</f>
        <v>100</v>
      </c>
      <c r="J427" s="57">
        <f>VLOOKUP(raw!J427,convert!$D$26:$E$31,2)</f>
        <v>100</v>
      </c>
      <c r="K427" s="57">
        <f>VLOOKUP(raw!K427,convert!$D$34:$E$40,2)</f>
        <v>60</v>
      </c>
      <c r="L427" s="57">
        <f>VLOOKUP(raw!L427,convert!$D$34:$E$40,2)</f>
        <v>80</v>
      </c>
      <c r="M427" s="57">
        <f>VLOOKUP(raw!M427,convert!$A$34:$B$40,2)</f>
        <v>80</v>
      </c>
      <c r="N427" s="57">
        <f>VLOOKUP(raw!N427,convert!$A$26:$B$31,2)</f>
        <v>100</v>
      </c>
      <c r="O427" s="57">
        <f>VLOOKUP(raw!O427,convert!$A$26:$B$31,2)</f>
        <v>0</v>
      </c>
      <c r="P427" s="57">
        <f>VLOOKUP(raw!P427,convert!$A$26:$B$31,2)</f>
        <v>25</v>
      </c>
      <c r="Q427" s="57">
        <f>VLOOKUP(raw!Q427,convert!$A$26:$B$31,2)</f>
        <v>25</v>
      </c>
      <c r="R427" s="57">
        <f>VLOOKUP(raw!R427,convert!$A$26:$B$31,2)</f>
        <v>0</v>
      </c>
      <c r="S427" s="57">
        <f>VLOOKUP(raw!S427,convert!$D$26:$E$31,2)</f>
        <v>100</v>
      </c>
      <c r="T427" s="57">
        <f>VLOOKUP(raw!T427,convert!$D$26:$E$31,2)</f>
        <v>100</v>
      </c>
      <c r="U427" s="57">
        <f>VLOOKUP(raw!U427,convert!$D$26:$E$31,2)</f>
        <v>100</v>
      </c>
      <c r="V427" s="57">
        <f>VLOOKUP(raw!V427,convert!$D$26:$E$31,2)</f>
        <v>75</v>
      </c>
      <c r="W427" s="57">
        <f>VLOOKUP(raw!W427,convert!$D$26:$E$31,2)</f>
        <v>25</v>
      </c>
      <c r="X427" s="57">
        <f>VLOOKUP(raw!X427,convert!$D$26:$E$31,2)</f>
        <v>100</v>
      </c>
      <c r="Y427" s="57">
        <f>VLOOKUP(raw!Y427,convert!$D$26:$E$31,2)</f>
        <v>100</v>
      </c>
      <c r="Z427" s="57">
        <f>VLOOKUP(raw!Z427,convert!$D$26:$E$31,2)</f>
        <v>100</v>
      </c>
      <c r="AA427" s="57">
        <f>VLOOKUP(raw!AA427,convert!$D$26:$E$31,2)</f>
        <v>75</v>
      </c>
      <c r="AB427" s="57">
        <f>VLOOKUP(raw!AB427,convert!$D$26:$E$31,2)</f>
        <v>100</v>
      </c>
      <c r="AC427" s="57">
        <f>VLOOKUP(raw!AC427,convert!$D$26:$E$31,2)</f>
        <v>100</v>
      </c>
      <c r="AD427" s="57">
        <f>VLOOKUP(raw!AD427,convert!$D$26:$E$31,2)</f>
        <v>100</v>
      </c>
      <c r="AE427" s="57" t="str">
        <f>VLOOKUP(raw!AE427,convert!$D$26:$E$31,2)</f>
        <v>.</v>
      </c>
      <c r="AF427" s="57">
        <f>VLOOKUP(raw!AF427,convert!$D$26:$E$31,2)</f>
        <v>75</v>
      </c>
      <c r="AG427" s="57">
        <f>VLOOKUP(raw!AG427,convert!$D$26:$E$31,2)</f>
        <v>100</v>
      </c>
      <c r="AH427" s="57">
        <f>VLOOKUP(raw!AH427,convert!$D$26:$E$31,2)</f>
        <v>75</v>
      </c>
      <c r="AI427" s="57">
        <f>VLOOKUP(raw!AI427,convert!$D$26:$E$31,2)</f>
        <v>100</v>
      </c>
      <c r="AJ427" s="57">
        <f>VLOOKUP(raw!AJ427,convert!$D$26:$E$31,2)</f>
        <v>100</v>
      </c>
      <c r="AK427" s="57">
        <f>VLOOKUP(raw!AK427,convert!$D$26:$E$31,2)</f>
        <v>75</v>
      </c>
      <c r="AL427" s="57">
        <f>VLOOKUP(raw!AL427,convert!$D$26:$E$31,2)</f>
        <v>100</v>
      </c>
      <c r="AM427" s="57">
        <f>VLOOKUP(raw!AM427,convert!$D$26:$E$31,2)</f>
        <v>75</v>
      </c>
      <c r="AN427" s="57"/>
      <c r="AO427" s="60">
        <f>IF(COUNT(score!AD427:AE427)=0,".",MIN(score!AD427:AE427))</f>
        <v>100</v>
      </c>
    </row>
    <row r="428" spans="1:41" x14ac:dyDescent="0.25">
      <c r="A428" s="58">
        <f>raw!$A428:$A428</f>
        <v>43343</v>
      </c>
      <c r="B428" s="59" t="str">
        <f>raw!$B428:$B428</f>
        <v>0011-0023</v>
      </c>
      <c r="C428" s="57">
        <f>VLOOKUP(raw!C428,convert!$D$26:$E$31,2)</f>
        <v>100</v>
      </c>
      <c r="D428" s="57">
        <f>VLOOKUP(raw!D428,convert!$A$13:$B$16,2)</f>
        <v>0</v>
      </c>
      <c r="E428" s="57">
        <f>VLOOKUP(raw!E428,convert!$A$13:$B$16,2)</f>
        <v>0</v>
      </c>
      <c r="F428" s="57">
        <f>VLOOKUP(raw!F428,convert!$A$8:$B$10,2)</f>
        <v>100</v>
      </c>
      <c r="G428" s="57">
        <f>VLOOKUP(raw!G428,convert!$A$8:$B$10,2)</f>
        <v>100</v>
      </c>
      <c r="H428" s="57">
        <f>VLOOKUP(raw!H428,convert!$A$8:$B$10,2)</f>
        <v>100</v>
      </c>
      <c r="I428" s="57">
        <f>VLOOKUP(raw!I428,convert!$A$8:$B$10,2)</f>
        <v>100</v>
      </c>
      <c r="J428" s="57">
        <f>VLOOKUP(raw!J428,convert!$D$26:$E$31,2)</f>
        <v>100</v>
      </c>
      <c r="K428" s="57">
        <f>VLOOKUP(raw!K428,convert!$D$34:$E$40,2)</f>
        <v>80</v>
      </c>
      <c r="L428" s="57">
        <f>VLOOKUP(raw!L428,convert!$D$34:$E$40,2)</f>
        <v>80</v>
      </c>
      <c r="M428" s="57">
        <f>VLOOKUP(raw!M428,convert!$A$34:$B$40,2)</f>
        <v>80</v>
      </c>
      <c r="N428" s="57">
        <f>VLOOKUP(raw!N428,convert!$A$26:$B$31,2)</f>
        <v>75</v>
      </c>
      <c r="O428" s="57">
        <f>VLOOKUP(raw!O428,convert!$A$26:$B$31,2)</f>
        <v>100</v>
      </c>
      <c r="P428" s="57">
        <f>VLOOKUP(raw!P428,convert!$A$26:$B$31,2)</f>
        <v>0</v>
      </c>
      <c r="Q428" s="57">
        <f>VLOOKUP(raw!Q428,convert!$A$26:$B$31,2)</f>
        <v>100</v>
      </c>
      <c r="R428" s="57">
        <f>VLOOKUP(raw!R428,convert!$A$26:$B$31,2)</f>
        <v>100</v>
      </c>
      <c r="S428" s="57">
        <f>VLOOKUP(raw!S428,convert!$D$26:$E$31,2)</f>
        <v>100</v>
      </c>
      <c r="T428" s="57">
        <f>VLOOKUP(raw!T428,convert!$D$26:$E$31,2)</f>
        <v>100</v>
      </c>
      <c r="U428" s="57">
        <f>VLOOKUP(raw!U428,convert!$D$26:$E$31,2)</f>
        <v>100</v>
      </c>
      <c r="V428" s="57">
        <f>VLOOKUP(raw!V428,convert!$D$26:$E$31,2)</f>
        <v>100</v>
      </c>
      <c r="W428" s="57">
        <f>VLOOKUP(raw!W428,convert!$D$26:$E$31,2)</f>
        <v>75</v>
      </c>
      <c r="X428" s="57">
        <f>VLOOKUP(raw!X428,convert!$D$26:$E$31,2)</f>
        <v>100</v>
      </c>
      <c r="Y428" s="57">
        <f>VLOOKUP(raw!Y428,convert!$D$26:$E$31,2)</f>
        <v>100</v>
      </c>
      <c r="Z428" s="57">
        <f>VLOOKUP(raw!Z428,convert!$D$26:$E$31,2)</f>
        <v>100</v>
      </c>
      <c r="AA428" s="57">
        <f>VLOOKUP(raw!AA428,convert!$D$26:$E$31,2)</f>
        <v>100</v>
      </c>
      <c r="AB428" s="57">
        <f>VLOOKUP(raw!AB428,convert!$D$26:$E$31,2)</f>
        <v>100</v>
      </c>
      <c r="AC428" s="57">
        <f>VLOOKUP(raw!AC428,convert!$D$26:$E$31,2)</f>
        <v>100</v>
      </c>
      <c r="AD428" s="57">
        <f>VLOOKUP(raw!AD428,convert!$D$26:$E$31,2)</f>
        <v>100</v>
      </c>
      <c r="AE428" s="57" t="str">
        <f>VLOOKUP(raw!AE428,convert!$D$26:$E$31,2)</f>
        <v>.</v>
      </c>
      <c r="AF428" s="57">
        <f>VLOOKUP(raw!AF428,convert!$D$26:$E$31,2)</f>
        <v>100</v>
      </c>
      <c r="AG428" s="57">
        <f>VLOOKUP(raw!AG428,convert!$D$26:$E$31,2)</f>
        <v>100</v>
      </c>
      <c r="AH428" s="57">
        <f>VLOOKUP(raw!AH428,convert!$D$26:$E$31,2)</f>
        <v>75</v>
      </c>
      <c r="AI428" s="57">
        <f>VLOOKUP(raw!AI428,convert!$D$26:$E$31,2)</f>
        <v>100</v>
      </c>
      <c r="AJ428" s="57">
        <f>VLOOKUP(raw!AJ428,convert!$D$26:$E$31,2)</f>
        <v>100</v>
      </c>
      <c r="AK428" s="57">
        <f>VLOOKUP(raw!AK428,convert!$D$26:$E$31,2)</f>
        <v>100</v>
      </c>
      <c r="AL428" s="57">
        <f>VLOOKUP(raw!AL428,convert!$D$26:$E$31,2)</f>
        <v>100</v>
      </c>
      <c r="AM428" s="57">
        <f>VLOOKUP(raw!AM428,convert!$D$26:$E$31,2)</f>
        <v>100</v>
      </c>
      <c r="AN428" s="57"/>
      <c r="AO428" s="60">
        <f>IF(COUNT(score!AD428:AE428)=0,".",MIN(score!AD428:AE428))</f>
        <v>100</v>
      </c>
    </row>
    <row r="429" spans="1:41" x14ac:dyDescent="0.25">
      <c r="A429" s="58">
        <f>raw!$A429:$A429</f>
        <v>43342</v>
      </c>
      <c r="B429" s="59" t="str">
        <f>raw!$B429:$B429</f>
        <v>0011-0025</v>
      </c>
      <c r="C429" s="57">
        <f>VLOOKUP(raw!C429,convert!$D$26:$E$31,2)</f>
        <v>25</v>
      </c>
      <c r="D429" s="57">
        <f>VLOOKUP(raw!D429,convert!$A$13:$B$16,2)</f>
        <v>0</v>
      </c>
      <c r="E429" s="57">
        <f>VLOOKUP(raw!E429,convert!$A$13:$B$16,2)</f>
        <v>0</v>
      </c>
      <c r="F429" s="57">
        <f>VLOOKUP(raw!F429,convert!$A$8:$B$10,2)</f>
        <v>0</v>
      </c>
      <c r="G429" s="57">
        <f>VLOOKUP(raw!G429,convert!$A$8:$B$10,2)</f>
        <v>0</v>
      </c>
      <c r="H429" s="57">
        <f>VLOOKUP(raw!H429,convert!$A$8:$B$10,2)</f>
        <v>100</v>
      </c>
      <c r="I429" s="57">
        <f>VLOOKUP(raw!I429,convert!$A$8:$B$10,2)</f>
        <v>100</v>
      </c>
      <c r="J429" s="57">
        <f>VLOOKUP(raw!J429,convert!$D$26:$E$31,2)</f>
        <v>100</v>
      </c>
      <c r="K429" s="57">
        <f>VLOOKUP(raw!K429,convert!$D$34:$E$40,2)</f>
        <v>100</v>
      </c>
      <c r="L429" s="57">
        <f>VLOOKUP(raw!L429,convert!$D$34:$E$40,2)</f>
        <v>20</v>
      </c>
      <c r="M429" s="57">
        <f>VLOOKUP(raw!M429,convert!$A$34:$B$40,2)</f>
        <v>80</v>
      </c>
      <c r="N429" s="57">
        <f>VLOOKUP(raw!N429,convert!$A$26:$B$31,2)</f>
        <v>25</v>
      </c>
      <c r="O429" s="57">
        <f>VLOOKUP(raw!O429,convert!$A$26:$B$31,2)</f>
        <v>0</v>
      </c>
      <c r="P429" s="57">
        <f>VLOOKUP(raw!P429,convert!$A$26:$B$31,2)</f>
        <v>75</v>
      </c>
      <c r="Q429" s="57">
        <f>VLOOKUP(raw!Q429,convert!$A$26:$B$31,2)</f>
        <v>100</v>
      </c>
      <c r="R429" s="57">
        <f>VLOOKUP(raw!R429,convert!$A$26:$B$31,2)</f>
        <v>100</v>
      </c>
      <c r="S429" s="57">
        <f>VLOOKUP(raw!S429,convert!$D$26:$E$31,2)</f>
        <v>25</v>
      </c>
      <c r="T429" s="57">
        <f>VLOOKUP(raw!T429,convert!$D$26:$E$31,2)</f>
        <v>100</v>
      </c>
      <c r="U429" s="57">
        <f>VLOOKUP(raw!U429,convert!$D$26:$E$31,2)</f>
        <v>100</v>
      </c>
      <c r="V429" s="57">
        <f>VLOOKUP(raw!V429,convert!$D$26:$E$31,2)</f>
        <v>0</v>
      </c>
      <c r="W429" s="57">
        <f>VLOOKUP(raw!W429,convert!$D$26:$E$31,2)</f>
        <v>0</v>
      </c>
      <c r="X429" s="57">
        <f>VLOOKUP(raw!X429,convert!$D$26:$E$31,2)</f>
        <v>100</v>
      </c>
      <c r="Y429" s="57">
        <f>VLOOKUP(raw!Y429,convert!$D$26:$E$31,2)</f>
        <v>100</v>
      </c>
      <c r="Z429" s="57">
        <f>VLOOKUP(raw!Z429,convert!$D$26:$E$31,2)</f>
        <v>25</v>
      </c>
      <c r="AA429" s="57">
        <f>VLOOKUP(raw!AA429,convert!$D$26:$E$31,2)</f>
        <v>25</v>
      </c>
      <c r="AB429" s="57">
        <f>VLOOKUP(raw!AB429,convert!$D$26:$E$31,2)</f>
        <v>25</v>
      </c>
      <c r="AC429" s="57">
        <f>VLOOKUP(raw!AC429,convert!$D$26:$E$31,2)</f>
        <v>25</v>
      </c>
      <c r="AD429" s="57">
        <f>VLOOKUP(raw!AD429,convert!$D$26:$E$31,2)</f>
        <v>100</v>
      </c>
      <c r="AE429" s="57" t="str">
        <f>VLOOKUP(raw!AE429,convert!$D$26:$E$31,2)</f>
        <v>.</v>
      </c>
      <c r="AF429" s="57">
        <f>VLOOKUP(raw!AF429,convert!$D$26:$E$31,2)</f>
        <v>25</v>
      </c>
      <c r="AG429" s="57">
        <f>VLOOKUP(raw!AG429,convert!$D$26:$E$31,2)</f>
        <v>100</v>
      </c>
      <c r="AH429" s="57">
        <f>VLOOKUP(raw!AH429,convert!$D$26:$E$31,2)</f>
        <v>100</v>
      </c>
      <c r="AI429" s="57">
        <f>VLOOKUP(raw!AI429,convert!$D$26:$E$31,2)</f>
        <v>25</v>
      </c>
      <c r="AJ429" s="57">
        <f>VLOOKUP(raw!AJ429,convert!$D$26:$E$31,2)</f>
        <v>100</v>
      </c>
      <c r="AK429" s="57">
        <f>VLOOKUP(raw!AK429,convert!$D$26:$E$31,2)</f>
        <v>100</v>
      </c>
      <c r="AL429" s="57">
        <f>VLOOKUP(raw!AL429,convert!$D$26:$E$31,2)</f>
        <v>0</v>
      </c>
      <c r="AM429" s="57">
        <f>VLOOKUP(raw!AM429,convert!$D$26:$E$31,2)</f>
        <v>25</v>
      </c>
      <c r="AN429" s="57"/>
      <c r="AO429" s="60">
        <f>IF(COUNT(score!AD429:AE429)=0,".",MIN(score!AD429:AE429))</f>
        <v>100</v>
      </c>
    </row>
    <row r="430" spans="1:41" x14ac:dyDescent="0.25">
      <c r="A430" s="58">
        <f>raw!$A430:$A430</f>
        <v>43343</v>
      </c>
      <c r="B430" s="59" t="str">
        <f>raw!$B430:$B430</f>
        <v>0011-0027</v>
      </c>
      <c r="C430" s="57">
        <f>VLOOKUP(raw!C430,convert!$D$26:$E$31,2)</f>
        <v>50</v>
      </c>
      <c r="D430" s="57">
        <f>VLOOKUP(raw!D430,convert!$A$13:$B$16,2)</f>
        <v>100</v>
      </c>
      <c r="E430" s="57">
        <f>VLOOKUP(raw!E430,convert!$A$13:$B$16,2)</f>
        <v>50</v>
      </c>
      <c r="F430" s="57">
        <f>VLOOKUP(raw!F430,convert!$A$8:$B$10,2)</f>
        <v>100</v>
      </c>
      <c r="G430" s="57">
        <f>VLOOKUP(raw!G430,convert!$A$8:$B$10,2)</f>
        <v>100</v>
      </c>
      <c r="H430" s="57">
        <f>VLOOKUP(raw!H430,convert!$A$8:$B$10,2)</f>
        <v>100</v>
      </c>
      <c r="I430" s="57">
        <f>VLOOKUP(raw!I430,convert!$A$8:$B$10,2)</f>
        <v>100</v>
      </c>
      <c r="J430" s="57">
        <f>VLOOKUP(raw!J430,convert!$D$26:$E$31,2)</f>
        <v>100</v>
      </c>
      <c r="K430" s="57">
        <f>VLOOKUP(raw!K430,convert!$D$34:$E$40,2)</f>
        <v>80</v>
      </c>
      <c r="L430" s="57">
        <f>VLOOKUP(raw!L430,convert!$D$34:$E$40,2)</f>
        <v>80</v>
      </c>
      <c r="M430" s="57">
        <f>VLOOKUP(raw!M430,convert!$A$34:$B$40,2)</f>
        <v>80</v>
      </c>
      <c r="N430" s="57">
        <f>VLOOKUP(raw!N430,convert!$A$26:$B$31,2)</f>
        <v>100</v>
      </c>
      <c r="O430" s="57">
        <f>VLOOKUP(raw!O430,convert!$A$26:$B$31,2)</f>
        <v>75</v>
      </c>
      <c r="P430" s="57">
        <f>VLOOKUP(raw!P430,convert!$A$26:$B$31,2)</f>
        <v>75</v>
      </c>
      <c r="Q430" s="57">
        <f>VLOOKUP(raw!Q430,convert!$A$26:$B$31,2)</f>
        <v>75</v>
      </c>
      <c r="R430" s="57">
        <f>VLOOKUP(raw!R430,convert!$A$26:$B$31,2)</f>
        <v>75</v>
      </c>
      <c r="S430" s="57">
        <f>VLOOKUP(raw!S430,convert!$D$26:$E$31,2)</f>
        <v>100</v>
      </c>
      <c r="T430" s="57">
        <f>VLOOKUP(raw!T430,convert!$D$26:$E$31,2)</f>
        <v>100</v>
      </c>
      <c r="U430" s="57">
        <f>VLOOKUP(raw!U430,convert!$D$26:$E$31,2)</f>
        <v>100</v>
      </c>
      <c r="V430" s="57">
        <f>VLOOKUP(raw!V430,convert!$D$26:$E$31,2)</f>
        <v>25</v>
      </c>
      <c r="W430" s="57">
        <f>VLOOKUP(raw!W430,convert!$D$26:$E$31,2)</f>
        <v>25</v>
      </c>
      <c r="X430" s="57">
        <f>VLOOKUP(raw!X430,convert!$D$26:$E$31,2)</f>
        <v>100</v>
      </c>
      <c r="Y430" s="57">
        <f>VLOOKUP(raw!Y430,convert!$D$26:$E$31,2)</f>
        <v>100</v>
      </c>
      <c r="Z430" s="57">
        <f>VLOOKUP(raw!Z430,convert!$D$26:$E$31,2)</f>
        <v>100</v>
      </c>
      <c r="AA430" s="57">
        <f>VLOOKUP(raw!AA430,convert!$D$26:$E$31,2)</f>
        <v>100</v>
      </c>
      <c r="AB430" s="57">
        <f>VLOOKUP(raw!AB430,convert!$D$26:$E$31,2)</f>
        <v>100</v>
      </c>
      <c r="AC430" s="57">
        <f>VLOOKUP(raw!AC430,convert!$D$26:$E$31,2)</f>
        <v>100</v>
      </c>
      <c r="AD430" s="57">
        <f>VLOOKUP(raw!AD430,convert!$D$26:$E$31,2)</f>
        <v>100</v>
      </c>
      <c r="AE430" s="57" t="str">
        <f>VLOOKUP(raw!AE430,convert!$D$26:$E$31,2)</f>
        <v>.</v>
      </c>
      <c r="AF430" s="57">
        <f>VLOOKUP(raw!AF430,convert!$D$26:$E$31,2)</f>
        <v>100</v>
      </c>
      <c r="AG430" s="57">
        <f>VLOOKUP(raw!AG430,convert!$D$26:$E$31,2)</f>
        <v>100</v>
      </c>
      <c r="AH430" s="57">
        <f>VLOOKUP(raw!AH430,convert!$D$26:$E$31,2)</f>
        <v>100</v>
      </c>
      <c r="AI430" s="57">
        <f>VLOOKUP(raw!AI430,convert!$D$26:$E$31,2)</f>
        <v>100</v>
      </c>
      <c r="AJ430" s="57">
        <f>VLOOKUP(raw!AJ430,convert!$D$26:$E$31,2)</f>
        <v>100</v>
      </c>
      <c r="AK430" s="57">
        <f>VLOOKUP(raw!AK430,convert!$D$26:$E$31,2)</f>
        <v>50</v>
      </c>
      <c r="AL430" s="57">
        <f>VLOOKUP(raw!AL430,convert!$D$26:$E$31,2)</f>
        <v>25</v>
      </c>
      <c r="AM430" s="57">
        <f>VLOOKUP(raw!AM430,convert!$D$26:$E$31,2)</f>
        <v>100</v>
      </c>
      <c r="AN430" s="57"/>
      <c r="AO430" s="60">
        <f>IF(COUNT(score!AD430:AE430)=0,".",MIN(score!AD430:AE430))</f>
        <v>100</v>
      </c>
    </row>
    <row r="431" spans="1:41" x14ac:dyDescent="0.25">
      <c r="A431" s="58">
        <f>raw!$A431:$A431</f>
        <v>43348</v>
      </c>
      <c r="B431" s="59" t="str">
        <f>raw!$B431:$B431</f>
        <v>0011-0032</v>
      </c>
      <c r="C431" s="57">
        <f>VLOOKUP(raw!C431,convert!$D$26:$E$31,2)</f>
        <v>25</v>
      </c>
      <c r="D431" s="57">
        <f>VLOOKUP(raw!D431,convert!$A$13:$B$16,2)</f>
        <v>0</v>
      </c>
      <c r="E431" s="57">
        <f>VLOOKUP(raw!E431,convert!$A$13:$B$16,2)</f>
        <v>0</v>
      </c>
      <c r="F431" s="57">
        <f>VLOOKUP(raw!F431,convert!$A$8:$B$10,2)</f>
        <v>0</v>
      </c>
      <c r="G431" s="57">
        <f>VLOOKUP(raw!G431,convert!$A$8:$B$10,2)</f>
        <v>0</v>
      </c>
      <c r="H431" s="57">
        <f>VLOOKUP(raw!H431,convert!$A$8:$B$10,2)</f>
        <v>100</v>
      </c>
      <c r="I431" s="57">
        <f>VLOOKUP(raw!I431,convert!$A$8:$B$10,2)</f>
        <v>100</v>
      </c>
      <c r="J431" s="57">
        <f>VLOOKUP(raw!J431,convert!$D$26:$E$31,2)</f>
        <v>0</v>
      </c>
      <c r="K431" s="57">
        <f>VLOOKUP(raw!K431,convert!$D$34:$E$40,2)</f>
        <v>80</v>
      </c>
      <c r="L431" s="57">
        <f>VLOOKUP(raw!L431,convert!$D$34:$E$40,2)</f>
        <v>0</v>
      </c>
      <c r="M431" s="57">
        <f>VLOOKUP(raw!M431,convert!$A$34:$B$40,2)</f>
        <v>80</v>
      </c>
      <c r="N431" s="57">
        <f>VLOOKUP(raw!N431,convert!$A$26:$B$31,2)</f>
        <v>0</v>
      </c>
      <c r="O431" s="57">
        <f>VLOOKUP(raw!O431,convert!$A$26:$B$31,2)</f>
        <v>25</v>
      </c>
      <c r="P431" s="57">
        <f>VLOOKUP(raw!P431,convert!$A$26:$B$31,2)</f>
        <v>25</v>
      </c>
      <c r="Q431" s="57">
        <f>VLOOKUP(raw!Q431,convert!$A$26:$B$31,2)</f>
        <v>50</v>
      </c>
      <c r="R431" s="57">
        <f>VLOOKUP(raw!R431,convert!$A$26:$B$31,2)</f>
        <v>100</v>
      </c>
      <c r="S431" s="57">
        <f>VLOOKUP(raw!S431,convert!$D$26:$E$31,2)</f>
        <v>50</v>
      </c>
      <c r="T431" s="57">
        <f>VLOOKUP(raw!T431,convert!$D$26:$E$31,2)</f>
        <v>100</v>
      </c>
      <c r="U431" s="57">
        <f>VLOOKUP(raw!U431,convert!$D$26:$E$31,2)</f>
        <v>75</v>
      </c>
      <c r="V431" s="57">
        <f>VLOOKUP(raw!V431,convert!$D$26:$E$31,2)</f>
        <v>25</v>
      </c>
      <c r="W431" s="57">
        <f>VLOOKUP(raw!W431,convert!$D$26:$E$31,2)</f>
        <v>25</v>
      </c>
      <c r="X431" s="57">
        <f>VLOOKUP(raw!X431,convert!$D$26:$E$31,2)</f>
        <v>100</v>
      </c>
      <c r="Y431" s="57">
        <f>VLOOKUP(raw!Y431,convert!$D$26:$E$31,2)</f>
        <v>75</v>
      </c>
      <c r="Z431" s="57">
        <f>VLOOKUP(raw!Z431,convert!$D$26:$E$31,2)</f>
        <v>100</v>
      </c>
      <c r="AA431" s="57">
        <f>VLOOKUP(raw!AA431,convert!$D$26:$E$31,2)</f>
        <v>25</v>
      </c>
      <c r="AB431" s="57">
        <f>VLOOKUP(raw!AB431,convert!$D$26:$E$31,2)</f>
        <v>25</v>
      </c>
      <c r="AC431" s="57">
        <f>VLOOKUP(raw!AC431,convert!$D$26:$E$31,2)</f>
        <v>100</v>
      </c>
      <c r="AD431" s="57">
        <f>VLOOKUP(raw!AD431,convert!$D$26:$E$31,2)</f>
        <v>100</v>
      </c>
      <c r="AE431" s="57" t="str">
        <f>VLOOKUP(raw!AE431,convert!$D$26:$E$31,2)</f>
        <v>.</v>
      </c>
      <c r="AF431" s="57">
        <f>VLOOKUP(raw!AF431,convert!$D$26:$E$31,2)</f>
        <v>100</v>
      </c>
      <c r="AG431" s="57">
        <f>VLOOKUP(raw!AG431,convert!$D$26:$E$31,2)</f>
        <v>100</v>
      </c>
      <c r="AH431" s="57">
        <f>VLOOKUP(raw!AH431,convert!$D$26:$E$31,2)</f>
        <v>0</v>
      </c>
      <c r="AI431" s="57">
        <f>VLOOKUP(raw!AI431,convert!$D$26:$E$31,2)</f>
        <v>25</v>
      </c>
      <c r="AJ431" s="57">
        <f>VLOOKUP(raw!AJ431,convert!$D$26:$E$31,2)</f>
        <v>50</v>
      </c>
      <c r="AK431" s="57">
        <f>VLOOKUP(raw!AK431,convert!$D$26:$E$31,2)</f>
        <v>100</v>
      </c>
      <c r="AL431" s="57">
        <f>VLOOKUP(raw!AL431,convert!$D$26:$E$31,2)</f>
        <v>0</v>
      </c>
      <c r="AM431" s="57">
        <f>VLOOKUP(raw!AM431,convert!$D$26:$E$31,2)</f>
        <v>100</v>
      </c>
      <c r="AN431" s="57"/>
      <c r="AO431" s="60">
        <f>IF(COUNT(score!AD431:AE431)=0,".",MIN(score!AD431:AE431))</f>
        <v>100</v>
      </c>
    </row>
    <row r="432" spans="1:41" x14ac:dyDescent="0.25">
      <c r="A432" s="58">
        <f>raw!$A432:$A432</f>
        <v>43372</v>
      </c>
      <c r="B432" s="59" t="str">
        <f>raw!$B432:$B432</f>
        <v>0011-0044</v>
      </c>
      <c r="C432" s="57">
        <f>VLOOKUP(raw!C432,convert!$D$26:$E$31,2)</f>
        <v>25</v>
      </c>
      <c r="D432" s="57">
        <f>VLOOKUP(raw!D432,convert!$A$13:$B$16,2)</f>
        <v>0</v>
      </c>
      <c r="E432" s="57">
        <f>VLOOKUP(raw!E432,convert!$A$13:$B$16,2)</f>
        <v>0</v>
      </c>
      <c r="F432" s="57">
        <f>VLOOKUP(raw!F432,convert!$A$8:$B$10,2)</f>
        <v>0</v>
      </c>
      <c r="G432" s="57">
        <f>VLOOKUP(raw!G432,convert!$A$8:$B$10,2)</f>
        <v>0</v>
      </c>
      <c r="H432" s="57">
        <f>VLOOKUP(raw!H432,convert!$A$8:$B$10,2)</f>
        <v>100</v>
      </c>
      <c r="I432" s="57">
        <f>VLOOKUP(raw!I432,convert!$A$8:$B$10,2)</f>
        <v>100</v>
      </c>
      <c r="J432" s="57">
        <f>VLOOKUP(raw!J432,convert!$D$26:$E$31,2)</f>
        <v>100</v>
      </c>
      <c r="K432" s="57">
        <f>VLOOKUP(raw!K432,convert!$D$34:$E$40,2)</f>
        <v>80</v>
      </c>
      <c r="L432" s="57">
        <f>VLOOKUP(raw!L432,convert!$D$34:$E$40,2)</f>
        <v>80</v>
      </c>
      <c r="M432" s="57">
        <f>VLOOKUP(raw!M432,convert!$A$34:$B$40,2)</f>
        <v>100</v>
      </c>
      <c r="N432" s="57">
        <f>VLOOKUP(raw!N432,convert!$A$26:$B$31,2)</f>
        <v>75</v>
      </c>
      <c r="O432" s="57">
        <f>VLOOKUP(raw!O432,convert!$A$26:$B$31,2)</f>
        <v>25</v>
      </c>
      <c r="P432" s="57">
        <f>VLOOKUP(raw!P432,convert!$A$26:$B$31,2)</f>
        <v>25</v>
      </c>
      <c r="Q432" s="57">
        <f>VLOOKUP(raw!Q432,convert!$A$26:$B$31,2)</f>
        <v>100</v>
      </c>
      <c r="R432" s="57">
        <f>VLOOKUP(raw!R432,convert!$A$26:$B$31,2)</f>
        <v>100</v>
      </c>
      <c r="S432" s="57">
        <f>VLOOKUP(raw!S432,convert!$D$26:$E$31,2)</f>
        <v>75</v>
      </c>
      <c r="T432" s="57">
        <f>VLOOKUP(raw!T432,convert!$D$26:$E$31,2)</f>
        <v>100</v>
      </c>
      <c r="U432" s="57">
        <f>VLOOKUP(raw!U432,convert!$D$26:$E$31,2)</f>
        <v>0</v>
      </c>
      <c r="V432" s="57">
        <f>VLOOKUP(raw!V432,convert!$D$26:$E$31,2)</f>
        <v>100</v>
      </c>
      <c r="W432" s="57">
        <f>VLOOKUP(raw!W432,convert!$D$26:$E$31,2)</f>
        <v>100</v>
      </c>
      <c r="X432" s="57">
        <f>VLOOKUP(raw!X432,convert!$D$26:$E$31,2)</f>
        <v>75</v>
      </c>
      <c r="Y432" s="57">
        <f>VLOOKUP(raw!Y432,convert!$D$26:$E$31,2)</f>
        <v>100</v>
      </c>
      <c r="Z432" s="57">
        <f>VLOOKUP(raw!Z432,convert!$D$26:$E$31,2)</f>
        <v>100</v>
      </c>
      <c r="AA432" s="57">
        <f>VLOOKUP(raw!AA432,convert!$D$26:$E$31,2)</f>
        <v>75</v>
      </c>
      <c r="AB432" s="57">
        <f>VLOOKUP(raw!AB432,convert!$D$26:$E$31,2)</f>
        <v>50</v>
      </c>
      <c r="AC432" s="57">
        <f>VLOOKUP(raw!AC432,convert!$D$26:$E$31,2)</f>
        <v>75</v>
      </c>
      <c r="AD432" s="57">
        <f>VLOOKUP(raw!AD432,convert!$D$26:$E$31,2)</f>
        <v>100</v>
      </c>
      <c r="AE432" s="57" t="str">
        <f>VLOOKUP(raw!AE432,convert!$D$26:$E$31,2)</f>
        <v>.</v>
      </c>
      <c r="AF432" s="57">
        <f>VLOOKUP(raw!AF432,convert!$D$26:$E$31,2)</f>
        <v>0</v>
      </c>
      <c r="AG432" s="57">
        <f>VLOOKUP(raw!AG432,convert!$D$26:$E$31,2)</f>
        <v>100</v>
      </c>
      <c r="AH432" s="57">
        <f>VLOOKUP(raw!AH432,convert!$D$26:$E$31,2)</f>
        <v>75</v>
      </c>
      <c r="AI432" s="57">
        <f>VLOOKUP(raw!AI432,convert!$D$26:$E$31,2)</f>
        <v>50</v>
      </c>
      <c r="AJ432" s="57">
        <f>VLOOKUP(raw!AJ432,convert!$D$26:$E$31,2)</f>
        <v>100</v>
      </c>
      <c r="AK432" s="57">
        <f>VLOOKUP(raw!AK432,convert!$D$26:$E$31,2)</f>
        <v>100</v>
      </c>
      <c r="AL432" s="57">
        <f>VLOOKUP(raw!AL432,convert!$D$26:$E$31,2)</f>
        <v>0</v>
      </c>
      <c r="AM432" s="57">
        <f>VLOOKUP(raw!AM432,convert!$D$26:$E$31,2)</f>
        <v>0</v>
      </c>
      <c r="AN432" s="57"/>
      <c r="AO432" s="60">
        <f>IF(COUNT(score!AD432:AE432)=0,".",MIN(score!AD432:AE432))</f>
        <v>100</v>
      </c>
    </row>
    <row r="433" spans="1:41" x14ac:dyDescent="0.25">
      <c r="A433" s="58">
        <f>raw!$A433:$A433</f>
        <v>43369</v>
      </c>
      <c r="B433" s="59" t="str">
        <f>raw!$B433:$B433</f>
        <v>0011-0045</v>
      </c>
      <c r="C433" s="57">
        <f>VLOOKUP(raw!C433,convert!$D$26:$E$31,2)</f>
        <v>25</v>
      </c>
      <c r="D433" s="57">
        <f>VLOOKUP(raw!D433,convert!$A$13:$B$16,2)</f>
        <v>0</v>
      </c>
      <c r="E433" s="57">
        <f>VLOOKUP(raw!E433,convert!$A$13:$B$16,2)</f>
        <v>0</v>
      </c>
      <c r="F433" s="57">
        <f>VLOOKUP(raw!F433,convert!$A$8:$B$10,2)</f>
        <v>0</v>
      </c>
      <c r="G433" s="57">
        <f>VLOOKUP(raw!G433,convert!$A$8:$B$10,2)</f>
        <v>0</v>
      </c>
      <c r="H433" s="57">
        <f>VLOOKUP(raw!H433,convert!$A$8:$B$10,2)</f>
        <v>100</v>
      </c>
      <c r="I433" s="57">
        <f>VLOOKUP(raw!I433,convert!$A$8:$B$10,2)</f>
        <v>100</v>
      </c>
      <c r="J433" s="57">
        <f>VLOOKUP(raw!J433,convert!$D$26:$E$31,2)</f>
        <v>100</v>
      </c>
      <c r="K433" s="57">
        <f>VLOOKUP(raw!K433,convert!$D$34:$E$40,2)</f>
        <v>20</v>
      </c>
      <c r="L433" s="57">
        <f>VLOOKUP(raw!L433,convert!$D$34:$E$40,2)</f>
        <v>20</v>
      </c>
      <c r="M433" s="57">
        <f>VLOOKUP(raw!M433,convert!$A$34:$B$40,2)</f>
        <v>20</v>
      </c>
      <c r="N433" s="57">
        <f>VLOOKUP(raw!N433,convert!$A$26:$B$31,2)</f>
        <v>25</v>
      </c>
      <c r="O433" s="57">
        <f>VLOOKUP(raw!O433,convert!$A$26:$B$31,2)</f>
        <v>25</v>
      </c>
      <c r="P433" s="57">
        <f>VLOOKUP(raw!P433,convert!$A$26:$B$31,2)</f>
        <v>25</v>
      </c>
      <c r="Q433" s="57">
        <f>VLOOKUP(raw!Q433,convert!$A$26:$B$31,2)</f>
        <v>25</v>
      </c>
      <c r="R433" s="57">
        <f>VLOOKUP(raw!R433,convert!$A$26:$B$31,2)</f>
        <v>25</v>
      </c>
      <c r="S433" s="57">
        <f>VLOOKUP(raw!S433,convert!$D$26:$E$31,2)</f>
        <v>50</v>
      </c>
      <c r="T433" s="57">
        <f>VLOOKUP(raw!T433,convert!$D$26:$E$31,2)</f>
        <v>100</v>
      </c>
      <c r="U433" s="57">
        <f>VLOOKUP(raw!U433,convert!$D$26:$E$31,2)</f>
        <v>50</v>
      </c>
      <c r="V433" s="57">
        <f>VLOOKUP(raw!V433,convert!$D$26:$E$31,2)</f>
        <v>50</v>
      </c>
      <c r="W433" s="57">
        <f>VLOOKUP(raw!W433,convert!$D$26:$E$31,2)</f>
        <v>50</v>
      </c>
      <c r="X433" s="57">
        <f>VLOOKUP(raw!X433,convert!$D$26:$E$31,2)</f>
        <v>25</v>
      </c>
      <c r="Y433" s="57">
        <f>VLOOKUP(raw!Y433,convert!$D$26:$E$31,2)</f>
        <v>100</v>
      </c>
      <c r="Z433" s="57">
        <f>VLOOKUP(raw!Z433,convert!$D$26:$E$31,2)</f>
        <v>50</v>
      </c>
      <c r="AA433" s="57">
        <f>VLOOKUP(raw!AA433,convert!$D$26:$E$31,2)</f>
        <v>50</v>
      </c>
      <c r="AB433" s="57">
        <f>VLOOKUP(raw!AB433,convert!$D$26:$E$31,2)</f>
        <v>50</v>
      </c>
      <c r="AC433" s="57">
        <f>VLOOKUP(raw!AC433,convert!$D$26:$E$31,2)</f>
        <v>50</v>
      </c>
      <c r="AD433" s="57">
        <f>VLOOKUP(raw!AD433,convert!$D$26:$E$31,2)</f>
        <v>100</v>
      </c>
      <c r="AE433" s="57" t="str">
        <f>VLOOKUP(raw!AE433,convert!$D$26:$E$31,2)</f>
        <v>.</v>
      </c>
      <c r="AF433" s="57">
        <f>VLOOKUP(raw!AF433,convert!$D$26:$E$31,2)</f>
        <v>25</v>
      </c>
      <c r="AG433" s="57">
        <f>VLOOKUP(raw!AG433,convert!$D$26:$E$31,2)</f>
        <v>100</v>
      </c>
      <c r="AH433" s="57">
        <f>VLOOKUP(raw!AH433,convert!$D$26:$E$31,2)</f>
        <v>100</v>
      </c>
      <c r="AI433" s="57">
        <f>VLOOKUP(raw!AI433,convert!$D$26:$E$31,2)</f>
        <v>25</v>
      </c>
      <c r="AJ433" s="57">
        <f>VLOOKUP(raw!AJ433,convert!$D$26:$E$31,2)</f>
        <v>75</v>
      </c>
      <c r="AK433" s="57">
        <f>VLOOKUP(raw!AK433,convert!$D$26:$E$31,2)</f>
        <v>50</v>
      </c>
      <c r="AL433" s="57">
        <f>VLOOKUP(raw!AL433,convert!$D$26:$E$31,2)</f>
        <v>50</v>
      </c>
      <c r="AM433" s="57">
        <f>VLOOKUP(raw!AM433,convert!$D$26:$E$31,2)</f>
        <v>50</v>
      </c>
      <c r="AN433" s="57"/>
      <c r="AO433" s="60">
        <f>IF(COUNT(score!AD433:AE433)=0,".",MIN(score!AD433:AE433))</f>
        <v>100</v>
      </c>
    </row>
    <row r="434" spans="1:41" x14ac:dyDescent="0.25">
      <c r="A434" s="58">
        <f>raw!$A434:$A434</f>
        <v>43376</v>
      </c>
      <c r="B434" s="59" t="str">
        <f>raw!$B434:$B434</f>
        <v>0011-0049</v>
      </c>
      <c r="C434" s="57">
        <f>VLOOKUP(raw!C434,convert!$D$26:$E$31,2)</f>
        <v>50</v>
      </c>
      <c r="D434" s="57">
        <f>VLOOKUP(raw!D434,convert!$A$13:$B$16,2)</f>
        <v>100</v>
      </c>
      <c r="E434" s="57">
        <f>VLOOKUP(raw!E434,convert!$A$13:$B$16,2)</f>
        <v>100</v>
      </c>
      <c r="F434" s="57">
        <f>VLOOKUP(raw!F434,convert!$A$8:$B$10,2)</f>
        <v>100</v>
      </c>
      <c r="G434" s="57">
        <f>VLOOKUP(raw!G434,convert!$A$8:$B$10,2)</f>
        <v>100</v>
      </c>
      <c r="H434" s="57">
        <f>VLOOKUP(raw!H434,convert!$A$8:$B$10,2)</f>
        <v>100</v>
      </c>
      <c r="I434" s="57">
        <f>VLOOKUP(raw!I434,convert!$A$8:$B$10,2)</f>
        <v>100</v>
      </c>
      <c r="J434" s="57">
        <f>VLOOKUP(raw!J434,convert!$D$26:$E$31,2)</f>
        <v>100</v>
      </c>
      <c r="K434" s="57">
        <f>VLOOKUP(raw!K434,convert!$D$34:$E$40,2)</f>
        <v>100</v>
      </c>
      <c r="L434" s="57">
        <f>VLOOKUP(raw!L434,convert!$D$34:$E$40,2)</f>
        <v>40</v>
      </c>
      <c r="M434" s="57">
        <f>VLOOKUP(raw!M434,convert!$A$34:$B$40,2)</f>
        <v>100</v>
      </c>
      <c r="N434" s="57">
        <f>VLOOKUP(raw!N434,convert!$A$26:$B$31,2)</f>
        <v>25</v>
      </c>
      <c r="O434" s="57">
        <f>VLOOKUP(raw!O434,convert!$A$26:$B$31,2)</f>
        <v>75</v>
      </c>
      <c r="P434" s="57">
        <f>VLOOKUP(raw!P434,convert!$A$26:$B$31,2)</f>
        <v>75</v>
      </c>
      <c r="Q434" s="57">
        <f>VLOOKUP(raw!Q434,convert!$A$26:$B$31,2)</f>
        <v>25</v>
      </c>
      <c r="R434" s="57">
        <f>VLOOKUP(raw!R434,convert!$A$26:$B$31,2)</f>
        <v>75</v>
      </c>
      <c r="S434" s="57">
        <f>VLOOKUP(raw!S434,convert!$D$26:$E$31,2)</f>
        <v>100</v>
      </c>
      <c r="T434" s="57">
        <f>VLOOKUP(raw!T434,convert!$D$26:$E$31,2)</f>
        <v>100</v>
      </c>
      <c r="U434" s="57">
        <f>VLOOKUP(raw!U434,convert!$D$26:$E$31,2)</f>
        <v>100</v>
      </c>
      <c r="V434" s="57">
        <f>VLOOKUP(raw!V434,convert!$D$26:$E$31,2)</f>
        <v>100</v>
      </c>
      <c r="W434" s="57">
        <f>VLOOKUP(raw!W434,convert!$D$26:$E$31,2)</f>
        <v>100</v>
      </c>
      <c r="X434" s="57">
        <f>VLOOKUP(raw!X434,convert!$D$26:$E$31,2)</f>
        <v>75</v>
      </c>
      <c r="Y434" s="57">
        <f>VLOOKUP(raw!Y434,convert!$D$26:$E$31,2)</f>
        <v>100</v>
      </c>
      <c r="Z434" s="57">
        <f>VLOOKUP(raw!Z434,convert!$D$26:$E$31,2)</f>
        <v>100</v>
      </c>
      <c r="AA434" s="57">
        <f>VLOOKUP(raw!AA434,convert!$D$26:$E$31,2)</f>
        <v>100</v>
      </c>
      <c r="AB434" s="57">
        <f>VLOOKUP(raw!AB434,convert!$D$26:$E$31,2)</f>
        <v>100</v>
      </c>
      <c r="AC434" s="57">
        <f>VLOOKUP(raw!AC434,convert!$D$26:$E$31,2)</f>
        <v>100</v>
      </c>
      <c r="AD434" s="57">
        <f>VLOOKUP(raw!AD434,convert!$D$26:$E$31,2)</f>
        <v>100</v>
      </c>
      <c r="AE434" s="57" t="str">
        <f>VLOOKUP(raw!AE434,convert!$D$26:$E$31,2)</f>
        <v>.</v>
      </c>
      <c r="AF434" s="57">
        <f>VLOOKUP(raw!AF434,convert!$D$26:$E$31,2)</f>
        <v>100</v>
      </c>
      <c r="AG434" s="57">
        <f>VLOOKUP(raw!AG434,convert!$D$26:$E$31,2)</f>
        <v>100</v>
      </c>
      <c r="AH434" s="57">
        <f>VLOOKUP(raw!AH434,convert!$D$26:$E$31,2)</f>
        <v>75</v>
      </c>
      <c r="AI434" s="57">
        <f>VLOOKUP(raw!AI434,convert!$D$26:$E$31,2)</f>
        <v>100</v>
      </c>
      <c r="AJ434" s="57">
        <f>VLOOKUP(raw!AJ434,convert!$D$26:$E$31,2)</f>
        <v>100</v>
      </c>
      <c r="AK434" s="57">
        <f>VLOOKUP(raw!AK434,convert!$D$26:$E$31,2)</f>
        <v>100</v>
      </c>
      <c r="AL434" s="57">
        <f>VLOOKUP(raw!AL434,convert!$D$26:$E$31,2)</f>
        <v>75</v>
      </c>
      <c r="AM434" s="57">
        <f>VLOOKUP(raw!AM434,convert!$D$26:$E$31,2)</f>
        <v>100</v>
      </c>
      <c r="AN434" s="57"/>
      <c r="AO434" s="60">
        <f>IF(COUNT(score!AD434:AE434)=0,".",MIN(score!AD434:AE434))</f>
        <v>100</v>
      </c>
    </row>
    <row r="435" spans="1:41" x14ac:dyDescent="0.25">
      <c r="A435" s="58">
        <f>raw!$A435:$A435</f>
        <v>43390</v>
      </c>
      <c r="B435" s="59" t="str">
        <f>raw!$B435:$B435</f>
        <v>0011-0054</v>
      </c>
      <c r="C435" s="57">
        <f>VLOOKUP(raw!C435,convert!$D$26:$E$31,2)</f>
        <v>25</v>
      </c>
      <c r="D435" s="57">
        <f>VLOOKUP(raw!D435,convert!$A$13:$B$16,2)</f>
        <v>0</v>
      </c>
      <c r="E435" s="57">
        <f>VLOOKUP(raw!E435,convert!$A$13:$B$16,2)</f>
        <v>0</v>
      </c>
      <c r="F435" s="57">
        <f>VLOOKUP(raw!F435,convert!$A$8:$B$10,2)</f>
        <v>100</v>
      </c>
      <c r="G435" s="57">
        <f>VLOOKUP(raw!G435,convert!$A$8:$B$10,2)</f>
        <v>100</v>
      </c>
      <c r="H435" s="57">
        <f>VLOOKUP(raw!H435,convert!$A$8:$B$10,2)</f>
        <v>100</v>
      </c>
      <c r="I435" s="57">
        <f>VLOOKUP(raw!I435,convert!$A$8:$B$10,2)</f>
        <v>100</v>
      </c>
      <c r="J435" s="57">
        <f>VLOOKUP(raw!J435,convert!$D$26:$E$31,2)</f>
        <v>50</v>
      </c>
      <c r="K435" s="57">
        <f>VLOOKUP(raw!K435,convert!$D$34:$E$40,2)</f>
        <v>80</v>
      </c>
      <c r="L435" s="57">
        <f>VLOOKUP(raw!L435,convert!$D$34:$E$40,2)</f>
        <v>80</v>
      </c>
      <c r="M435" s="57">
        <f>VLOOKUP(raw!M435,convert!$A$34:$B$40,2)</f>
        <v>60</v>
      </c>
      <c r="N435" s="57">
        <f>VLOOKUP(raw!N435,convert!$A$26:$B$31,2)</f>
        <v>25</v>
      </c>
      <c r="O435" s="57">
        <f>VLOOKUP(raw!O435,convert!$A$26:$B$31,2)</f>
        <v>25</v>
      </c>
      <c r="P435" s="57">
        <f>VLOOKUP(raw!P435,convert!$A$26:$B$31,2)</f>
        <v>75</v>
      </c>
      <c r="Q435" s="57">
        <f>VLOOKUP(raw!Q435,convert!$A$26:$B$31,2)</f>
        <v>25</v>
      </c>
      <c r="R435" s="57">
        <f>VLOOKUP(raw!R435,convert!$A$26:$B$31,2)</f>
        <v>25</v>
      </c>
      <c r="S435" s="57">
        <f>VLOOKUP(raw!S435,convert!$D$26:$E$31,2)</f>
        <v>100</v>
      </c>
      <c r="T435" s="57">
        <f>VLOOKUP(raw!T435,convert!$D$26:$E$31,2)</f>
        <v>100</v>
      </c>
      <c r="U435" s="57">
        <f>VLOOKUP(raw!U435,convert!$D$26:$E$31,2)</f>
        <v>100</v>
      </c>
      <c r="V435" s="57">
        <f>VLOOKUP(raw!V435,convert!$D$26:$E$31,2)</f>
        <v>75</v>
      </c>
      <c r="W435" s="57">
        <f>VLOOKUP(raw!W435,convert!$D$26:$E$31,2)</f>
        <v>75</v>
      </c>
      <c r="X435" s="57">
        <f>VLOOKUP(raw!X435,convert!$D$26:$E$31,2)</f>
        <v>50</v>
      </c>
      <c r="Y435" s="57">
        <f>VLOOKUP(raw!Y435,convert!$D$26:$E$31,2)</f>
        <v>100</v>
      </c>
      <c r="Z435" s="57">
        <f>VLOOKUP(raw!Z435,convert!$D$26:$E$31,2)</f>
        <v>25</v>
      </c>
      <c r="AA435" s="57">
        <f>VLOOKUP(raw!AA435,convert!$D$26:$E$31,2)</f>
        <v>75</v>
      </c>
      <c r="AB435" s="57">
        <f>VLOOKUP(raw!AB435,convert!$D$26:$E$31,2)</f>
        <v>75</v>
      </c>
      <c r="AC435" s="57">
        <f>VLOOKUP(raw!AC435,convert!$D$26:$E$31,2)</f>
        <v>100</v>
      </c>
      <c r="AD435" s="57">
        <f>VLOOKUP(raw!AD435,convert!$D$26:$E$31,2)</f>
        <v>100</v>
      </c>
      <c r="AE435" s="57" t="str">
        <f>VLOOKUP(raw!AE435,convert!$D$26:$E$31,2)</f>
        <v>.</v>
      </c>
      <c r="AF435" s="57">
        <f>VLOOKUP(raw!AF435,convert!$D$26:$E$31,2)</f>
        <v>25</v>
      </c>
      <c r="AG435" s="57">
        <f>VLOOKUP(raw!AG435,convert!$D$26:$E$31,2)</f>
        <v>25</v>
      </c>
      <c r="AH435" s="57">
        <f>VLOOKUP(raw!AH435,convert!$D$26:$E$31,2)</f>
        <v>50</v>
      </c>
      <c r="AI435" s="57">
        <f>VLOOKUP(raw!AI435,convert!$D$26:$E$31,2)</f>
        <v>25</v>
      </c>
      <c r="AJ435" s="57">
        <f>VLOOKUP(raw!AJ435,convert!$D$26:$E$31,2)</f>
        <v>100</v>
      </c>
      <c r="AK435" s="57">
        <f>VLOOKUP(raw!AK435,convert!$D$26:$E$31,2)</f>
        <v>100</v>
      </c>
      <c r="AL435" s="57">
        <f>VLOOKUP(raw!AL435,convert!$D$26:$E$31,2)</f>
        <v>100</v>
      </c>
      <c r="AM435" s="57">
        <f>VLOOKUP(raw!AM435,convert!$D$26:$E$31,2)</f>
        <v>100</v>
      </c>
      <c r="AN435" s="57"/>
      <c r="AO435" s="60">
        <f>IF(COUNT(score!AD435:AE435)=0,".",MIN(score!AD435:AE435))</f>
        <v>100</v>
      </c>
    </row>
    <row r="436" spans="1:41" x14ac:dyDescent="0.25">
      <c r="A436" s="58">
        <f>raw!$A436:$A436</f>
        <v>43371</v>
      </c>
      <c r="B436" s="59" t="str">
        <f>raw!$B436:$B436</f>
        <v>0011-0055</v>
      </c>
      <c r="C436" s="57">
        <f>VLOOKUP(raw!C436,convert!$D$26:$E$31,2)</f>
        <v>25</v>
      </c>
      <c r="D436" s="57">
        <f>VLOOKUP(raw!D436,convert!$A$13:$B$16,2)</f>
        <v>0</v>
      </c>
      <c r="E436" s="57">
        <f>VLOOKUP(raw!E436,convert!$A$13:$B$16,2)</f>
        <v>0</v>
      </c>
      <c r="F436" s="57">
        <f>VLOOKUP(raw!F436,convert!$A$8:$B$10,2)</f>
        <v>0</v>
      </c>
      <c r="G436" s="57">
        <f>VLOOKUP(raw!G436,convert!$A$8:$B$10,2)</f>
        <v>0</v>
      </c>
      <c r="H436" s="57">
        <f>VLOOKUP(raw!H436,convert!$A$8:$B$10,2)</f>
        <v>100</v>
      </c>
      <c r="I436" s="57">
        <f>VLOOKUP(raw!I436,convert!$A$8:$B$10,2)</f>
        <v>100</v>
      </c>
      <c r="J436" s="57">
        <f>VLOOKUP(raw!J436,convert!$D$26:$E$31,2)</f>
        <v>25</v>
      </c>
      <c r="K436" s="57">
        <f>VLOOKUP(raw!K436,convert!$D$34:$E$40,2)</f>
        <v>0</v>
      </c>
      <c r="L436" s="57">
        <f>VLOOKUP(raw!L436,convert!$D$34:$E$40,2)</f>
        <v>0</v>
      </c>
      <c r="M436" s="57">
        <f>VLOOKUP(raw!M436,convert!$A$34:$B$40,2)</f>
        <v>0</v>
      </c>
      <c r="N436" s="57">
        <f>VLOOKUP(raw!N436,convert!$A$26:$B$31,2)</f>
        <v>100</v>
      </c>
      <c r="O436" s="57">
        <f>VLOOKUP(raw!O436,convert!$A$26:$B$31,2)</f>
        <v>0</v>
      </c>
      <c r="P436" s="57">
        <f>VLOOKUP(raw!P436,convert!$A$26:$B$31,2)</f>
        <v>75</v>
      </c>
      <c r="Q436" s="57">
        <f>VLOOKUP(raw!Q436,convert!$A$26:$B$31,2)</f>
        <v>25</v>
      </c>
      <c r="R436" s="57">
        <f>VLOOKUP(raw!R436,convert!$A$26:$B$31,2)</f>
        <v>50</v>
      </c>
      <c r="S436" s="57">
        <f>VLOOKUP(raw!S436,convert!$D$26:$E$31,2)</f>
        <v>25</v>
      </c>
      <c r="T436" s="57">
        <f>VLOOKUP(raw!T436,convert!$D$26:$E$31,2)</f>
        <v>100</v>
      </c>
      <c r="U436" s="57">
        <f>VLOOKUP(raw!U436,convert!$D$26:$E$31,2)</f>
        <v>100</v>
      </c>
      <c r="V436" s="57">
        <f>VLOOKUP(raw!V436,convert!$D$26:$E$31,2)</f>
        <v>100</v>
      </c>
      <c r="W436" s="57">
        <f>VLOOKUP(raw!W436,convert!$D$26:$E$31,2)</f>
        <v>100</v>
      </c>
      <c r="X436" s="57">
        <f>VLOOKUP(raw!X436,convert!$D$26:$E$31,2)</f>
        <v>100</v>
      </c>
      <c r="Y436" s="57">
        <f>VLOOKUP(raw!Y436,convert!$D$26:$E$31,2)</f>
        <v>100</v>
      </c>
      <c r="Z436" s="57">
        <f>VLOOKUP(raw!Z436,convert!$D$26:$E$31,2)</f>
        <v>25</v>
      </c>
      <c r="AA436" s="57">
        <f>VLOOKUP(raw!AA436,convert!$D$26:$E$31,2)</f>
        <v>25</v>
      </c>
      <c r="AB436" s="57">
        <f>VLOOKUP(raw!AB436,convert!$D$26:$E$31,2)</f>
        <v>50</v>
      </c>
      <c r="AC436" s="57">
        <f>VLOOKUP(raw!AC436,convert!$D$26:$E$31,2)</f>
        <v>25</v>
      </c>
      <c r="AD436" s="57">
        <f>VLOOKUP(raw!AD436,convert!$D$26:$E$31,2)</f>
        <v>100</v>
      </c>
      <c r="AE436" s="57" t="str">
        <f>VLOOKUP(raw!AE436,convert!$D$26:$E$31,2)</f>
        <v>.</v>
      </c>
      <c r="AF436" s="57">
        <f>VLOOKUP(raw!AF436,convert!$D$26:$E$31,2)</f>
        <v>25</v>
      </c>
      <c r="AG436" s="57">
        <f>VLOOKUP(raw!AG436,convert!$D$26:$E$31,2)</f>
        <v>25</v>
      </c>
      <c r="AH436" s="57">
        <f>VLOOKUP(raw!AH436,convert!$D$26:$E$31,2)</f>
        <v>25</v>
      </c>
      <c r="AI436" s="57">
        <f>VLOOKUP(raw!AI436,convert!$D$26:$E$31,2)</f>
        <v>25</v>
      </c>
      <c r="AJ436" s="57">
        <f>VLOOKUP(raw!AJ436,convert!$D$26:$E$31,2)</f>
        <v>100</v>
      </c>
      <c r="AK436" s="57">
        <f>VLOOKUP(raw!AK436,convert!$D$26:$E$31,2)</f>
        <v>100</v>
      </c>
      <c r="AL436" s="57">
        <f>VLOOKUP(raw!AL436,convert!$D$26:$E$31,2)</f>
        <v>100</v>
      </c>
      <c r="AM436" s="57">
        <f>VLOOKUP(raw!AM436,convert!$D$26:$E$31,2)</f>
        <v>50</v>
      </c>
      <c r="AN436" s="57"/>
      <c r="AO436" s="60">
        <f>IF(COUNT(score!AD436:AE436)=0,".",MIN(score!AD436:AE436))</f>
        <v>100</v>
      </c>
    </row>
    <row r="437" spans="1:41" x14ac:dyDescent="0.25">
      <c r="A437" s="58">
        <f>raw!$A437:$A437</f>
        <v>43371</v>
      </c>
      <c r="B437" s="59" t="str">
        <f>raw!$B437:$B437</f>
        <v>0011-0056</v>
      </c>
      <c r="C437" s="57">
        <f>VLOOKUP(raw!C437,convert!$D$26:$E$31,2)</f>
        <v>50</v>
      </c>
      <c r="D437" s="57">
        <f>VLOOKUP(raw!D437,convert!$A$13:$B$16,2)</f>
        <v>50</v>
      </c>
      <c r="E437" s="57">
        <f>VLOOKUP(raw!E437,convert!$A$13:$B$16,2)</f>
        <v>50</v>
      </c>
      <c r="F437" s="57">
        <f>VLOOKUP(raw!F437,convert!$A$8:$B$10,2)</f>
        <v>0</v>
      </c>
      <c r="G437" s="57">
        <f>VLOOKUP(raw!G437,convert!$A$8:$B$10,2)</f>
        <v>0</v>
      </c>
      <c r="H437" s="57">
        <f>VLOOKUP(raw!H437,convert!$A$8:$B$10,2)</f>
        <v>0</v>
      </c>
      <c r="I437" s="57">
        <f>VLOOKUP(raw!I437,convert!$A$8:$B$10,2)</f>
        <v>0</v>
      </c>
      <c r="J437" s="57">
        <f>VLOOKUP(raw!J437,convert!$D$26:$E$31,2)</f>
        <v>100</v>
      </c>
      <c r="K437" s="57">
        <f>VLOOKUP(raw!K437,convert!$D$34:$E$40,2)</f>
        <v>80</v>
      </c>
      <c r="L437" s="57">
        <f>VLOOKUP(raw!L437,convert!$D$34:$E$40,2)</f>
        <v>40</v>
      </c>
      <c r="M437" s="57">
        <f>VLOOKUP(raw!M437,convert!$A$34:$B$40,2)</f>
        <v>60</v>
      </c>
      <c r="N437" s="57">
        <f>VLOOKUP(raw!N437,convert!$A$26:$B$31,2)</f>
        <v>50</v>
      </c>
      <c r="O437" s="57">
        <f>VLOOKUP(raw!O437,convert!$A$26:$B$31,2)</f>
        <v>100</v>
      </c>
      <c r="P437" s="57">
        <f>VLOOKUP(raw!P437,convert!$A$26:$B$31,2)</f>
        <v>100</v>
      </c>
      <c r="Q437" s="57">
        <f>VLOOKUP(raw!Q437,convert!$A$26:$B$31,2)</f>
        <v>100</v>
      </c>
      <c r="R437" s="57">
        <f>VLOOKUP(raw!R437,convert!$A$26:$B$31,2)</f>
        <v>100</v>
      </c>
      <c r="S437" s="57">
        <f>VLOOKUP(raw!S437,convert!$D$26:$E$31,2)</f>
        <v>75</v>
      </c>
      <c r="T437" s="57">
        <f>VLOOKUP(raw!T437,convert!$D$26:$E$31,2)</f>
        <v>75</v>
      </c>
      <c r="U437" s="57">
        <f>VLOOKUP(raw!U437,convert!$D$26:$E$31,2)</f>
        <v>75</v>
      </c>
      <c r="V437" s="57">
        <f>VLOOKUP(raw!V437,convert!$D$26:$E$31,2)</f>
        <v>50</v>
      </c>
      <c r="W437" s="57">
        <f>VLOOKUP(raw!W437,convert!$D$26:$E$31,2)</f>
        <v>0</v>
      </c>
      <c r="X437" s="57">
        <f>VLOOKUP(raw!X437,convert!$D$26:$E$31,2)</f>
        <v>100</v>
      </c>
      <c r="Y437" s="57">
        <f>VLOOKUP(raw!Y437,convert!$D$26:$E$31,2)</f>
        <v>100</v>
      </c>
      <c r="Z437" s="57">
        <f>VLOOKUP(raw!Z437,convert!$D$26:$E$31,2)</f>
        <v>100</v>
      </c>
      <c r="AA437" s="57">
        <f>VLOOKUP(raw!AA437,convert!$D$26:$E$31,2)</f>
        <v>75</v>
      </c>
      <c r="AB437" s="57">
        <f>VLOOKUP(raw!AB437,convert!$D$26:$E$31,2)</f>
        <v>100</v>
      </c>
      <c r="AC437" s="57">
        <f>VLOOKUP(raw!AC437,convert!$D$26:$E$31,2)</f>
        <v>0</v>
      </c>
      <c r="AD437" s="57">
        <f>VLOOKUP(raw!AD437,convert!$D$26:$E$31,2)</f>
        <v>100</v>
      </c>
      <c r="AE437" s="57" t="str">
        <f>VLOOKUP(raw!AE437,convert!$D$26:$E$31,2)</f>
        <v>.</v>
      </c>
      <c r="AF437" s="57">
        <f>VLOOKUP(raw!AF437,convert!$D$26:$E$31,2)</f>
        <v>0</v>
      </c>
      <c r="AG437" s="57">
        <f>VLOOKUP(raw!AG437,convert!$D$26:$E$31,2)</f>
        <v>100</v>
      </c>
      <c r="AH437" s="57">
        <f>VLOOKUP(raw!AH437,convert!$D$26:$E$31,2)</f>
        <v>100</v>
      </c>
      <c r="AI437" s="57">
        <f>VLOOKUP(raw!AI437,convert!$D$26:$E$31,2)</f>
        <v>75</v>
      </c>
      <c r="AJ437" s="57">
        <f>VLOOKUP(raw!AJ437,convert!$D$26:$E$31,2)</f>
        <v>75</v>
      </c>
      <c r="AK437" s="57">
        <f>VLOOKUP(raw!AK437,convert!$D$26:$E$31,2)</f>
        <v>100</v>
      </c>
      <c r="AL437" s="57">
        <f>VLOOKUP(raw!AL437,convert!$D$26:$E$31,2)</f>
        <v>100</v>
      </c>
      <c r="AM437" s="57">
        <f>VLOOKUP(raw!AM437,convert!$D$26:$E$31,2)</f>
        <v>0</v>
      </c>
      <c r="AN437" s="57"/>
      <c r="AO437" s="60">
        <f>IF(COUNT(score!AD437:AE437)=0,".",MIN(score!AD437:AE437))</f>
        <v>100</v>
      </c>
    </row>
    <row r="438" spans="1:41" x14ac:dyDescent="0.25">
      <c r="A438" s="58">
        <f>raw!$A438:$A438</f>
        <v>43369</v>
      </c>
      <c r="B438" s="59" t="str">
        <f>raw!$B438:$B438</f>
        <v>0011-0057</v>
      </c>
      <c r="C438" s="57">
        <f>VLOOKUP(raw!C438,convert!$D$26:$E$31,2)</f>
        <v>100</v>
      </c>
      <c r="D438" s="57">
        <f>VLOOKUP(raw!D438,convert!$A$13:$B$16,2)</f>
        <v>100</v>
      </c>
      <c r="E438" s="57">
        <f>VLOOKUP(raw!E438,convert!$A$13:$B$16,2)</f>
        <v>100</v>
      </c>
      <c r="F438" s="57">
        <f>VLOOKUP(raw!F438,convert!$A$8:$B$10,2)</f>
        <v>100</v>
      </c>
      <c r="G438" s="57">
        <f>VLOOKUP(raw!G438,convert!$A$8:$B$10,2)</f>
        <v>100</v>
      </c>
      <c r="H438" s="57">
        <f>VLOOKUP(raw!H438,convert!$A$8:$B$10,2)</f>
        <v>100</v>
      </c>
      <c r="I438" s="57">
        <f>VLOOKUP(raw!I438,convert!$A$8:$B$10,2)</f>
        <v>100</v>
      </c>
      <c r="J438" s="57">
        <f>VLOOKUP(raw!J438,convert!$D$26:$E$31,2)</f>
        <v>100</v>
      </c>
      <c r="K438" s="57">
        <f>VLOOKUP(raw!K438,convert!$D$34:$E$40,2)</f>
        <v>100</v>
      </c>
      <c r="L438" s="57">
        <f>VLOOKUP(raw!L438,convert!$D$34:$E$40,2)</f>
        <v>100</v>
      </c>
      <c r="M438" s="57">
        <f>VLOOKUP(raw!M438,convert!$A$34:$B$40,2)</f>
        <v>100</v>
      </c>
      <c r="N438" s="57">
        <f>VLOOKUP(raw!N438,convert!$A$26:$B$31,2)</f>
        <v>100</v>
      </c>
      <c r="O438" s="57">
        <f>VLOOKUP(raw!O438,convert!$A$26:$B$31,2)</f>
        <v>75</v>
      </c>
      <c r="P438" s="57">
        <f>VLOOKUP(raw!P438,convert!$A$26:$B$31,2)</f>
        <v>75</v>
      </c>
      <c r="Q438" s="57">
        <f>VLOOKUP(raw!Q438,convert!$A$26:$B$31,2)</f>
        <v>75</v>
      </c>
      <c r="R438" s="57">
        <f>VLOOKUP(raw!R438,convert!$A$26:$B$31,2)</f>
        <v>75</v>
      </c>
      <c r="S438" s="57">
        <f>VLOOKUP(raw!S438,convert!$D$26:$E$31,2)</f>
        <v>100</v>
      </c>
      <c r="T438" s="57">
        <f>VLOOKUP(raw!T438,convert!$D$26:$E$31,2)</f>
        <v>100</v>
      </c>
      <c r="U438" s="57">
        <f>VLOOKUP(raw!U438,convert!$D$26:$E$31,2)</f>
        <v>75</v>
      </c>
      <c r="V438" s="57">
        <f>VLOOKUP(raw!V438,convert!$D$26:$E$31,2)</f>
        <v>75</v>
      </c>
      <c r="W438" s="57">
        <f>VLOOKUP(raw!W438,convert!$D$26:$E$31,2)</f>
        <v>25</v>
      </c>
      <c r="X438" s="57">
        <f>VLOOKUP(raw!X438,convert!$D$26:$E$31,2)</f>
        <v>100</v>
      </c>
      <c r="Y438" s="57">
        <f>VLOOKUP(raw!Y438,convert!$D$26:$E$31,2)</f>
        <v>100</v>
      </c>
      <c r="Z438" s="57">
        <f>VLOOKUP(raw!Z438,convert!$D$26:$E$31,2)</f>
        <v>100</v>
      </c>
      <c r="AA438" s="57">
        <f>VLOOKUP(raw!AA438,convert!$D$26:$E$31,2)</f>
        <v>100</v>
      </c>
      <c r="AB438" s="57">
        <f>VLOOKUP(raw!AB438,convert!$D$26:$E$31,2)</f>
        <v>100</v>
      </c>
      <c r="AC438" s="57">
        <f>VLOOKUP(raw!AC438,convert!$D$26:$E$31,2)</f>
        <v>100</v>
      </c>
      <c r="AD438" s="57">
        <f>VLOOKUP(raw!AD438,convert!$D$26:$E$31,2)</f>
        <v>100</v>
      </c>
      <c r="AE438" s="57" t="str">
        <f>VLOOKUP(raw!AE438,convert!$D$26:$E$31,2)</f>
        <v>.</v>
      </c>
      <c r="AF438" s="57">
        <f>VLOOKUP(raw!AF438,convert!$D$26:$E$31,2)</f>
        <v>25</v>
      </c>
      <c r="AG438" s="57">
        <f>VLOOKUP(raw!AG438,convert!$D$26:$E$31,2)</f>
        <v>50</v>
      </c>
      <c r="AH438" s="57">
        <f>VLOOKUP(raw!AH438,convert!$D$26:$E$31,2)</f>
        <v>100</v>
      </c>
      <c r="AI438" s="57">
        <f>VLOOKUP(raw!AI438,convert!$D$26:$E$31,2)</f>
        <v>0</v>
      </c>
      <c r="AJ438" s="57">
        <f>VLOOKUP(raw!AJ438,convert!$D$26:$E$31,2)</f>
        <v>100</v>
      </c>
      <c r="AK438" s="57">
        <f>VLOOKUP(raw!AK438,convert!$D$26:$E$31,2)</f>
        <v>100</v>
      </c>
      <c r="AL438" s="57">
        <f>VLOOKUP(raw!AL438,convert!$D$26:$E$31,2)</f>
        <v>100</v>
      </c>
      <c r="AM438" s="57">
        <f>VLOOKUP(raw!AM438,convert!$D$26:$E$31,2)</f>
        <v>100</v>
      </c>
      <c r="AN438" s="57"/>
      <c r="AO438" s="60">
        <f>IF(COUNT(score!AD438:AE438)=0,".",MIN(score!AD438:AE438))</f>
        <v>100</v>
      </c>
    </row>
    <row r="439" spans="1:41" x14ac:dyDescent="0.25">
      <c r="A439" s="58">
        <f>raw!$A439:$A439</f>
        <v>43369</v>
      </c>
      <c r="B439" s="59" t="str">
        <f>raw!$B439:$B439</f>
        <v>0011-0060</v>
      </c>
      <c r="C439" s="57">
        <f>VLOOKUP(raw!C439,convert!$D$26:$E$31,2)</f>
        <v>50</v>
      </c>
      <c r="D439" s="57">
        <f>VLOOKUP(raw!D439,convert!$A$13:$B$16,2)</f>
        <v>0</v>
      </c>
      <c r="E439" s="57">
        <f>VLOOKUP(raw!E439,convert!$A$13:$B$16,2)</f>
        <v>0</v>
      </c>
      <c r="F439" s="57">
        <f>VLOOKUP(raw!F439,convert!$A$8:$B$10,2)</f>
        <v>0</v>
      </c>
      <c r="G439" s="57">
        <f>VLOOKUP(raw!G439,convert!$A$8:$B$10,2)</f>
        <v>0</v>
      </c>
      <c r="H439" s="57">
        <f>VLOOKUP(raw!H439,convert!$A$8:$B$10,2)</f>
        <v>0</v>
      </c>
      <c r="I439" s="57">
        <f>VLOOKUP(raw!I439,convert!$A$8:$B$10,2)</f>
        <v>0</v>
      </c>
      <c r="J439" s="57">
        <f>VLOOKUP(raw!J439,convert!$D$26:$E$31,2)</f>
        <v>100</v>
      </c>
      <c r="K439" s="57">
        <f>VLOOKUP(raw!K439,convert!$D$34:$E$40,2)</f>
        <v>100</v>
      </c>
      <c r="L439" s="57">
        <f>VLOOKUP(raw!L439,convert!$D$34:$E$40,2)</f>
        <v>20</v>
      </c>
      <c r="M439" s="57">
        <f>VLOOKUP(raw!M439,convert!$A$34:$B$40,2)</f>
        <v>40</v>
      </c>
      <c r="N439" s="57">
        <f>VLOOKUP(raw!N439,convert!$A$26:$B$31,2)</f>
        <v>25</v>
      </c>
      <c r="O439" s="57">
        <f>VLOOKUP(raw!O439,convert!$A$26:$B$31,2)</f>
        <v>75</v>
      </c>
      <c r="P439" s="57">
        <f>VLOOKUP(raw!P439,convert!$A$26:$B$31,2)</f>
        <v>100</v>
      </c>
      <c r="Q439" s="57">
        <f>VLOOKUP(raw!Q439,convert!$A$26:$B$31,2)</f>
        <v>25</v>
      </c>
      <c r="R439" s="57">
        <f>VLOOKUP(raw!R439,convert!$A$26:$B$31,2)</f>
        <v>100</v>
      </c>
      <c r="S439" s="57">
        <f>VLOOKUP(raw!S439,convert!$D$26:$E$31,2)</f>
        <v>100</v>
      </c>
      <c r="T439" s="57">
        <f>VLOOKUP(raw!T439,convert!$D$26:$E$31,2)</f>
        <v>100</v>
      </c>
      <c r="U439" s="57">
        <f>VLOOKUP(raw!U439,convert!$D$26:$E$31,2)</f>
        <v>50</v>
      </c>
      <c r="V439" s="57">
        <f>VLOOKUP(raw!V439,convert!$D$26:$E$31,2)</f>
        <v>25</v>
      </c>
      <c r="W439" s="57">
        <f>VLOOKUP(raw!W439,convert!$D$26:$E$31,2)</f>
        <v>25</v>
      </c>
      <c r="X439" s="57">
        <f>VLOOKUP(raw!X439,convert!$D$26:$E$31,2)</f>
        <v>100</v>
      </c>
      <c r="Y439" s="57">
        <f>VLOOKUP(raw!Y439,convert!$D$26:$E$31,2)</f>
        <v>100</v>
      </c>
      <c r="Z439" s="57">
        <f>VLOOKUP(raw!Z439,convert!$D$26:$E$31,2)</f>
        <v>0</v>
      </c>
      <c r="AA439" s="57">
        <f>VLOOKUP(raw!AA439,convert!$D$26:$E$31,2)</f>
        <v>100</v>
      </c>
      <c r="AB439" s="57">
        <f>VLOOKUP(raw!AB439,convert!$D$26:$E$31,2)</f>
        <v>100</v>
      </c>
      <c r="AC439" s="57">
        <f>VLOOKUP(raw!AC439,convert!$D$26:$E$31,2)</f>
        <v>100</v>
      </c>
      <c r="AD439" s="57">
        <f>VLOOKUP(raw!AD439,convert!$D$26:$E$31,2)</f>
        <v>100</v>
      </c>
      <c r="AE439" s="57" t="str">
        <f>VLOOKUP(raw!AE439,convert!$D$26:$E$31,2)</f>
        <v>.</v>
      </c>
      <c r="AF439" s="57">
        <f>VLOOKUP(raw!AF439,convert!$D$26:$E$31,2)</f>
        <v>100</v>
      </c>
      <c r="AG439" s="57">
        <f>VLOOKUP(raw!AG439,convert!$D$26:$E$31,2)</f>
        <v>100</v>
      </c>
      <c r="AH439" s="57">
        <f>VLOOKUP(raw!AH439,convert!$D$26:$E$31,2)</f>
        <v>0</v>
      </c>
      <c r="AI439" s="57">
        <f>VLOOKUP(raw!AI439,convert!$D$26:$E$31,2)</f>
        <v>0</v>
      </c>
      <c r="AJ439" s="57">
        <f>VLOOKUP(raw!AJ439,convert!$D$26:$E$31,2)</f>
        <v>100</v>
      </c>
      <c r="AK439" s="57">
        <f>VLOOKUP(raw!AK439,convert!$D$26:$E$31,2)</f>
        <v>100</v>
      </c>
      <c r="AL439" s="57">
        <f>VLOOKUP(raw!AL439,convert!$D$26:$E$31,2)</f>
        <v>100</v>
      </c>
      <c r="AM439" s="57">
        <f>VLOOKUP(raw!AM439,convert!$D$26:$E$31,2)</f>
        <v>100</v>
      </c>
      <c r="AN439" s="57"/>
      <c r="AO439" s="60">
        <f>IF(COUNT(score!AD439:AE439)=0,".",MIN(score!AD439:AE439))</f>
        <v>100</v>
      </c>
    </row>
    <row r="440" spans="1:41" x14ac:dyDescent="0.25">
      <c r="A440" s="58">
        <f>raw!$A440:$A440</f>
        <v>43384</v>
      </c>
      <c r="B440" s="59" t="str">
        <f>raw!$B440:$B440</f>
        <v>0011-0062</v>
      </c>
      <c r="C440" s="57">
        <f>VLOOKUP(raw!C440,convert!$D$26:$E$31,2)</f>
        <v>50</v>
      </c>
      <c r="D440" s="57">
        <f>VLOOKUP(raw!D440,convert!$A$13:$B$16,2)</f>
        <v>0</v>
      </c>
      <c r="E440" s="57">
        <f>VLOOKUP(raw!E440,convert!$A$13:$B$16,2)</f>
        <v>0</v>
      </c>
      <c r="F440" s="57">
        <f>VLOOKUP(raw!F440,convert!$A$8:$B$10,2)</f>
        <v>100</v>
      </c>
      <c r="G440" s="57">
        <f>VLOOKUP(raw!G440,convert!$A$8:$B$10,2)</f>
        <v>100</v>
      </c>
      <c r="H440" s="57">
        <f>VLOOKUP(raw!H440,convert!$A$8:$B$10,2)</f>
        <v>100</v>
      </c>
      <c r="I440" s="57">
        <f>VLOOKUP(raw!I440,convert!$A$8:$B$10,2)</f>
        <v>100</v>
      </c>
      <c r="J440" s="57">
        <f>VLOOKUP(raw!J440,convert!$D$26:$E$31,2)</f>
        <v>100</v>
      </c>
      <c r="K440" s="57">
        <f>VLOOKUP(raw!K440,convert!$D$34:$E$40,2)</f>
        <v>100</v>
      </c>
      <c r="L440" s="57">
        <f>VLOOKUP(raw!L440,convert!$D$34:$E$40,2)</f>
        <v>40</v>
      </c>
      <c r="M440" s="57">
        <f>VLOOKUP(raw!M440,convert!$A$34:$B$40,2)</f>
        <v>80</v>
      </c>
      <c r="N440" s="57">
        <f>VLOOKUP(raw!N440,convert!$A$26:$B$31,2)</f>
        <v>25</v>
      </c>
      <c r="O440" s="57">
        <f>VLOOKUP(raw!O440,convert!$A$26:$B$31,2)</f>
        <v>75</v>
      </c>
      <c r="P440" s="57">
        <f>VLOOKUP(raw!P440,convert!$A$26:$B$31,2)</f>
        <v>75</v>
      </c>
      <c r="Q440" s="57">
        <f>VLOOKUP(raw!Q440,convert!$A$26:$B$31,2)</f>
        <v>75</v>
      </c>
      <c r="R440" s="57">
        <f>VLOOKUP(raw!R440,convert!$A$26:$B$31,2)</f>
        <v>75</v>
      </c>
      <c r="S440" s="57">
        <f>VLOOKUP(raw!S440,convert!$D$26:$E$31,2)</f>
        <v>50</v>
      </c>
      <c r="T440" s="57">
        <f>VLOOKUP(raw!T440,convert!$D$26:$E$31,2)</f>
        <v>100</v>
      </c>
      <c r="U440" s="57">
        <f>VLOOKUP(raw!U440,convert!$D$26:$E$31,2)</f>
        <v>50</v>
      </c>
      <c r="V440" s="57">
        <f>VLOOKUP(raw!V440,convert!$D$26:$E$31,2)</f>
        <v>100</v>
      </c>
      <c r="W440" s="57">
        <f>VLOOKUP(raw!W440,convert!$D$26:$E$31,2)</f>
        <v>50</v>
      </c>
      <c r="X440" s="57">
        <f>VLOOKUP(raw!X440,convert!$D$26:$E$31,2)</f>
        <v>100</v>
      </c>
      <c r="Y440" s="57">
        <f>VLOOKUP(raw!Y440,convert!$D$26:$E$31,2)</f>
        <v>100</v>
      </c>
      <c r="Z440" s="57">
        <f>VLOOKUP(raw!Z440,convert!$D$26:$E$31,2)</f>
        <v>75</v>
      </c>
      <c r="AA440" s="57">
        <f>VLOOKUP(raw!AA440,convert!$D$26:$E$31,2)</f>
        <v>25</v>
      </c>
      <c r="AB440" s="57">
        <f>VLOOKUP(raw!AB440,convert!$D$26:$E$31,2)</f>
        <v>100</v>
      </c>
      <c r="AC440" s="57">
        <f>VLOOKUP(raw!AC440,convert!$D$26:$E$31,2)</f>
        <v>100</v>
      </c>
      <c r="AD440" s="57">
        <f>VLOOKUP(raw!AD440,convert!$D$26:$E$31,2)</f>
        <v>100</v>
      </c>
      <c r="AE440" s="57" t="str">
        <f>VLOOKUP(raw!AE440,convert!$D$26:$E$31,2)</f>
        <v>.</v>
      </c>
      <c r="AF440" s="57">
        <f>VLOOKUP(raw!AF440,convert!$D$26:$E$31,2)</f>
        <v>100</v>
      </c>
      <c r="AG440" s="57">
        <f>VLOOKUP(raw!AG440,convert!$D$26:$E$31,2)</f>
        <v>100</v>
      </c>
      <c r="AH440" s="57">
        <f>VLOOKUP(raw!AH440,convert!$D$26:$E$31,2)</f>
        <v>100</v>
      </c>
      <c r="AI440" s="57">
        <f>VLOOKUP(raw!AI440,convert!$D$26:$E$31,2)</f>
        <v>100</v>
      </c>
      <c r="AJ440" s="57">
        <f>VLOOKUP(raw!AJ440,convert!$D$26:$E$31,2)</f>
        <v>100</v>
      </c>
      <c r="AK440" s="57">
        <f>VLOOKUP(raw!AK440,convert!$D$26:$E$31,2)</f>
        <v>100</v>
      </c>
      <c r="AL440" s="57">
        <f>VLOOKUP(raw!AL440,convert!$D$26:$E$31,2)</f>
        <v>100</v>
      </c>
      <c r="AM440" s="57">
        <f>VLOOKUP(raw!AM440,convert!$D$26:$E$31,2)</f>
        <v>100</v>
      </c>
      <c r="AN440" s="57"/>
      <c r="AO440" s="60">
        <f>IF(COUNT(score!AD440:AE440)=0,".",MIN(score!AD440:AE440))</f>
        <v>100</v>
      </c>
    </row>
    <row r="441" spans="1:41" x14ac:dyDescent="0.25">
      <c r="A441" s="58">
        <f>raw!$A441:$A441</f>
        <v>43372</v>
      </c>
      <c r="B441" s="59" t="str">
        <f>raw!$B441:$B441</f>
        <v>0011-0070</v>
      </c>
      <c r="C441" s="57">
        <f>VLOOKUP(raw!C441,convert!$D$26:$E$31,2)</f>
        <v>100</v>
      </c>
      <c r="D441" s="57">
        <f>VLOOKUP(raw!D441,convert!$A$13:$B$16,2)</f>
        <v>50</v>
      </c>
      <c r="E441" s="57">
        <f>VLOOKUP(raw!E441,convert!$A$13:$B$16,2)</f>
        <v>100</v>
      </c>
      <c r="F441" s="57">
        <f>VLOOKUP(raw!F441,convert!$A$8:$B$10,2)</f>
        <v>100</v>
      </c>
      <c r="G441" s="57">
        <f>VLOOKUP(raw!G441,convert!$A$8:$B$10,2)</f>
        <v>100</v>
      </c>
      <c r="H441" s="57">
        <f>VLOOKUP(raw!H441,convert!$A$8:$B$10,2)</f>
        <v>100</v>
      </c>
      <c r="I441" s="57">
        <f>VLOOKUP(raw!I441,convert!$A$8:$B$10,2)</f>
        <v>100</v>
      </c>
      <c r="J441" s="57">
        <f>VLOOKUP(raw!J441,convert!$D$26:$E$31,2)</f>
        <v>100</v>
      </c>
      <c r="K441" s="57">
        <f>VLOOKUP(raw!K441,convert!$D$34:$E$40,2)</f>
        <v>100</v>
      </c>
      <c r="L441" s="57">
        <f>VLOOKUP(raw!L441,convert!$D$34:$E$40,2)</f>
        <v>80</v>
      </c>
      <c r="M441" s="57">
        <f>VLOOKUP(raw!M441,convert!$A$34:$B$40,2)</f>
        <v>100</v>
      </c>
      <c r="N441" s="57">
        <f>VLOOKUP(raw!N441,convert!$A$26:$B$31,2)</f>
        <v>100</v>
      </c>
      <c r="O441" s="57">
        <f>VLOOKUP(raw!O441,convert!$A$26:$B$31,2)</f>
        <v>100</v>
      </c>
      <c r="P441" s="57">
        <f>VLOOKUP(raw!P441,convert!$A$26:$B$31,2)</f>
        <v>75</v>
      </c>
      <c r="Q441" s="57">
        <f>VLOOKUP(raw!Q441,convert!$A$26:$B$31,2)</f>
        <v>100</v>
      </c>
      <c r="R441" s="57">
        <f>VLOOKUP(raw!R441,convert!$A$26:$B$31,2)</f>
        <v>100</v>
      </c>
      <c r="S441" s="57">
        <f>VLOOKUP(raw!S441,convert!$D$26:$E$31,2)</f>
        <v>100</v>
      </c>
      <c r="T441" s="57">
        <f>VLOOKUP(raw!T441,convert!$D$26:$E$31,2)</f>
        <v>100</v>
      </c>
      <c r="U441" s="57">
        <f>VLOOKUP(raw!U441,convert!$D$26:$E$31,2)</f>
        <v>50</v>
      </c>
      <c r="V441" s="57">
        <f>VLOOKUP(raw!V441,convert!$D$26:$E$31,2)</f>
        <v>100</v>
      </c>
      <c r="W441" s="57">
        <f>VLOOKUP(raw!W441,convert!$D$26:$E$31,2)</f>
        <v>100</v>
      </c>
      <c r="X441" s="57">
        <f>VLOOKUP(raw!X441,convert!$D$26:$E$31,2)</f>
        <v>100</v>
      </c>
      <c r="Y441" s="57">
        <f>VLOOKUP(raw!Y441,convert!$D$26:$E$31,2)</f>
        <v>100</v>
      </c>
      <c r="Z441" s="57">
        <f>VLOOKUP(raw!Z441,convert!$D$26:$E$31,2)</f>
        <v>100</v>
      </c>
      <c r="AA441" s="57">
        <f>VLOOKUP(raw!AA441,convert!$D$26:$E$31,2)</f>
        <v>100</v>
      </c>
      <c r="AB441" s="57">
        <f>VLOOKUP(raw!AB441,convert!$D$26:$E$31,2)</f>
        <v>100</v>
      </c>
      <c r="AC441" s="57">
        <f>VLOOKUP(raw!AC441,convert!$D$26:$E$31,2)</f>
        <v>100</v>
      </c>
      <c r="AD441" s="57">
        <f>VLOOKUP(raw!AD441,convert!$D$26:$E$31,2)</f>
        <v>100</v>
      </c>
      <c r="AE441" s="57" t="str">
        <f>VLOOKUP(raw!AE441,convert!$D$26:$E$31,2)</f>
        <v>.</v>
      </c>
      <c r="AF441" s="57">
        <f>VLOOKUP(raw!AF441,convert!$D$26:$E$31,2)</f>
        <v>25</v>
      </c>
      <c r="AG441" s="57">
        <f>VLOOKUP(raw!AG441,convert!$D$26:$E$31,2)</f>
        <v>25</v>
      </c>
      <c r="AH441" s="57">
        <f>VLOOKUP(raw!AH441,convert!$D$26:$E$31,2)</f>
        <v>50</v>
      </c>
      <c r="AI441" s="57">
        <f>VLOOKUP(raw!AI441,convert!$D$26:$E$31,2)</f>
        <v>100</v>
      </c>
      <c r="AJ441" s="57">
        <f>VLOOKUP(raw!AJ441,convert!$D$26:$E$31,2)</f>
        <v>100</v>
      </c>
      <c r="AK441" s="57">
        <f>VLOOKUP(raw!AK441,convert!$D$26:$E$31,2)</f>
        <v>50</v>
      </c>
      <c r="AL441" s="57">
        <f>VLOOKUP(raw!AL441,convert!$D$26:$E$31,2)</f>
        <v>100</v>
      </c>
      <c r="AM441" s="57">
        <f>VLOOKUP(raw!AM441,convert!$D$26:$E$31,2)</f>
        <v>100</v>
      </c>
      <c r="AN441" s="57"/>
      <c r="AO441" s="60">
        <f>IF(COUNT(score!AD441:AE441)=0,".",MIN(score!AD441:AE441))</f>
        <v>100</v>
      </c>
    </row>
    <row r="442" spans="1:41" x14ac:dyDescent="0.25">
      <c r="A442" s="58">
        <f>raw!$A442:$A442</f>
        <v>43413</v>
      </c>
      <c r="B442" s="59" t="str">
        <f>raw!$B442:$B442</f>
        <v>0011-0084</v>
      </c>
      <c r="C442" s="57">
        <f>VLOOKUP(raw!C442,convert!$D$26:$E$31,2)</f>
        <v>50</v>
      </c>
      <c r="D442" s="57">
        <f>VLOOKUP(raw!D442,convert!$A$13:$B$16,2)</f>
        <v>50</v>
      </c>
      <c r="E442" s="57">
        <f>VLOOKUP(raw!E442,convert!$A$13:$B$16,2)</f>
        <v>50</v>
      </c>
      <c r="F442" s="57">
        <f>VLOOKUP(raw!F442,convert!$A$8:$B$10,2)</f>
        <v>100</v>
      </c>
      <c r="G442" s="57">
        <f>VLOOKUP(raw!G442,convert!$A$8:$B$10,2)</f>
        <v>100</v>
      </c>
      <c r="H442" s="57">
        <f>VLOOKUP(raw!H442,convert!$A$8:$B$10,2)</f>
        <v>100</v>
      </c>
      <c r="I442" s="57">
        <f>VLOOKUP(raw!I442,convert!$A$8:$B$10,2)</f>
        <v>100</v>
      </c>
      <c r="J442" s="57">
        <f>VLOOKUP(raw!J442,convert!$D$26:$E$31,2)</f>
        <v>50</v>
      </c>
      <c r="K442" s="57">
        <f>VLOOKUP(raw!K442,convert!$D$34:$E$40,2)</f>
        <v>80</v>
      </c>
      <c r="L442" s="57">
        <f>VLOOKUP(raw!L442,convert!$D$34:$E$40,2)</f>
        <v>60</v>
      </c>
      <c r="M442" s="57">
        <f>VLOOKUP(raw!M442,convert!$A$34:$B$40,2)</f>
        <v>80</v>
      </c>
      <c r="N442" s="57">
        <f>VLOOKUP(raw!N442,convert!$A$26:$B$31,2)</f>
        <v>100</v>
      </c>
      <c r="O442" s="57">
        <f>VLOOKUP(raw!O442,convert!$A$26:$B$31,2)</f>
        <v>75</v>
      </c>
      <c r="P442" s="57">
        <f>VLOOKUP(raw!P442,convert!$A$26:$B$31,2)</f>
        <v>75</v>
      </c>
      <c r="Q442" s="57">
        <f>VLOOKUP(raw!Q442,convert!$A$26:$B$31,2)</f>
        <v>50</v>
      </c>
      <c r="R442" s="57">
        <f>VLOOKUP(raw!R442,convert!$A$26:$B$31,2)</f>
        <v>100</v>
      </c>
      <c r="S442" s="57">
        <f>VLOOKUP(raw!S442,convert!$D$26:$E$31,2)</f>
        <v>100</v>
      </c>
      <c r="T442" s="57">
        <f>VLOOKUP(raw!T442,convert!$D$26:$E$31,2)</f>
        <v>100</v>
      </c>
      <c r="U442" s="57">
        <f>VLOOKUP(raw!U442,convert!$D$26:$E$31,2)</f>
        <v>75</v>
      </c>
      <c r="V442" s="57">
        <f>VLOOKUP(raw!V442,convert!$D$26:$E$31,2)</f>
        <v>100</v>
      </c>
      <c r="W442" s="57">
        <f>VLOOKUP(raw!W442,convert!$D$26:$E$31,2)</f>
        <v>100</v>
      </c>
      <c r="X442" s="57">
        <f>VLOOKUP(raw!X442,convert!$D$26:$E$31,2)</f>
        <v>100</v>
      </c>
      <c r="Y442" s="57">
        <f>VLOOKUP(raw!Y442,convert!$D$26:$E$31,2)</f>
        <v>100</v>
      </c>
      <c r="Z442" s="57">
        <f>VLOOKUP(raw!Z442,convert!$D$26:$E$31,2)</f>
        <v>100</v>
      </c>
      <c r="AA442" s="57">
        <f>VLOOKUP(raw!AA442,convert!$D$26:$E$31,2)</f>
        <v>100</v>
      </c>
      <c r="AB442" s="57">
        <f>VLOOKUP(raw!AB442,convert!$D$26:$E$31,2)</f>
        <v>100</v>
      </c>
      <c r="AC442" s="57">
        <f>VLOOKUP(raw!AC442,convert!$D$26:$E$31,2)</f>
        <v>75</v>
      </c>
      <c r="AD442" s="57">
        <f>VLOOKUP(raw!AD442,convert!$D$26:$E$31,2)</f>
        <v>100</v>
      </c>
      <c r="AE442" s="57" t="str">
        <f>VLOOKUP(raw!AE442,convert!$D$26:$E$31,2)</f>
        <v>.</v>
      </c>
      <c r="AF442" s="57">
        <f>VLOOKUP(raw!AF442,convert!$D$26:$E$31,2)</f>
        <v>100</v>
      </c>
      <c r="AG442" s="57">
        <f>VLOOKUP(raw!AG442,convert!$D$26:$E$31,2)</f>
        <v>100</v>
      </c>
      <c r="AH442" s="57">
        <f>VLOOKUP(raw!AH442,convert!$D$26:$E$31,2)</f>
        <v>100</v>
      </c>
      <c r="AI442" s="57">
        <f>VLOOKUP(raw!AI442,convert!$D$26:$E$31,2)</f>
        <v>100</v>
      </c>
      <c r="AJ442" s="57">
        <f>VLOOKUP(raw!AJ442,convert!$D$26:$E$31,2)</f>
        <v>100</v>
      </c>
      <c r="AK442" s="57">
        <f>VLOOKUP(raw!AK442,convert!$D$26:$E$31,2)</f>
        <v>100</v>
      </c>
      <c r="AL442" s="57">
        <f>VLOOKUP(raw!AL442,convert!$D$26:$E$31,2)</f>
        <v>0</v>
      </c>
      <c r="AM442" s="57">
        <f>VLOOKUP(raw!AM442,convert!$D$26:$E$31,2)</f>
        <v>100</v>
      </c>
      <c r="AN442" s="57"/>
      <c r="AO442" s="60">
        <f>IF(COUNT(score!AD442:AE442)=0,".",MIN(score!AD442:AE442))</f>
        <v>100</v>
      </c>
    </row>
    <row r="443" spans="1:41" x14ac:dyDescent="0.25">
      <c r="A443" s="58">
        <f>raw!$A443:$A443</f>
        <v>43413</v>
      </c>
      <c r="B443" s="59" t="str">
        <f>raw!$B443:$B443</f>
        <v>0011-0088</v>
      </c>
      <c r="C443" s="57">
        <f>VLOOKUP(raw!C443,convert!$D$26:$E$31,2)</f>
        <v>100</v>
      </c>
      <c r="D443" s="57">
        <f>VLOOKUP(raw!D443,convert!$A$13:$B$16,2)</f>
        <v>100</v>
      </c>
      <c r="E443" s="57">
        <f>VLOOKUP(raw!E443,convert!$A$13:$B$16,2)</f>
        <v>50</v>
      </c>
      <c r="F443" s="57">
        <f>VLOOKUP(raw!F443,convert!$A$8:$B$10,2)</f>
        <v>100</v>
      </c>
      <c r="G443" s="57">
        <f>VLOOKUP(raw!G443,convert!$A$8:$B$10,2)</f>
        <v>100</v>
      </c>
      <c r="H443" s="57">
        <f>VLOOKUP(raw!H443,convert!$A$8:$B$10,2)</f>
        <v>100</v>
      </c>
      <c r="I443" s="57">
        <f>VLOOKUP(raw!I443,convert!$A$8:$B$10,2)</f>
        <v>100</v>
      </c>
      <c r="J443" s="57">
        <f>VLOOKUP(raw!J443,convert!$D$26:$E$31,2)</f>
        <v>100</v>
      </c>
      <c r="K443" s="57">
        <f>VLOOKUP(raw!K443,convert!$D$34:$E$40,2)</f>
        <v>100</v>
      </c>
      <c r="L443" s="57">
        <f>VLOOKUP(raw!L443,convert!$D$34:$E$40,2)</f>
        <v>80</v>
      </c>
      <c r="M443" s="57">
        <f>VLOOKUP(raw!M443,convert!$A$34:$B$40,2)</f>
        <v>100</v>
      </c>
      <c r="N443" s="57">
        <f>VLOOKUP(raw!N443,convert!$A$26:$B$31,2)</f>
        <v>100</v>
      </c>
      <c r="O443" s="57">
        <f>VLOOKUP(raw!O443,convert!$A$26:$B$31,2)</f>
        <v>100</v>
      </c>
      <c r="P443" s="57">
        <f>VLOOKUP(raw!P443,convert!$A$26:$B$31,2)</f>
        <v>100</v>
      </c>
      <c r="Q443" s="57">
        <f>VLOOKUP(raw!Q443,convert!$A$26:$B$31,2)</f>
        <v>100</v>
      </c>
      <c r="R443" s="57">
        <f>VLOOKUP(raw!R443,convert!$A$26:$B$31,2)</f>
        <v>100</v>
      </c>
      <c r="S443" s="57">
        <f>VLOOKUP(raw!S443,convert!$D$26:$E$31,2)</f>
        <v>100</v>
      </c>
      <c r="T443" s="57">
        <f>VLOOKUP(raw!T443,convert!$D$26:$E$31,2)</f>
        <v>100</v>
      </c>
      <c r="U443" s="57">
        <f>VLOOKUP(raw!U443,convert!$D$26:$E$31,2)</f>
        <v>100</v>
      </c>
      <c r="V443" s="57">
        <f>VLOOKUP(raw!V443,convert!$D$26:$E$31,2)</f>
        <v>75</v>
      </c>
      <c r="W443" s="57">
        <f>VLOOKUP(raw!W443,convert!$D$26:$E$31,2)</f>
        <v>100</v>
      </c>
      <c r="X443" s="57">
        <f>VLOOKUP(raw!X443,convert!$D$26:$E$31,2)</f>
        <v>100</v>
      </c>
      <c r="Y443" s="57">
        <f>VLOOKUP(raw!Y443,convert!$D$26:$E$31,2)</f>
        <v>100</v>
      </c>
      <c r="Z443" s="57">
        <f>VLOOKUP(raw!Z443,convert!$D$26:$E$31,2)</f>
        <v>100</v>
      </c>
      <c r="AA443" s="57">
        <f>VLOOKUP(raw!AA443,convert!$D$26:$E$31,2)</f>
        <v>75</v>
      </c>
      <c r="AB443" s="57">
        <f>VLOOKUP(raw!AB443,convert!$D$26:$E$31,2)</f>
        <v>100</v>
      </c>
      <c r="AC443" s="57">
        <f>VLOOKUP(raw!AC443,convert!$D$26:$E$31,2)</f>
        <v>100</v>
      </c>
      <c r="AD443" s="57">
        <f>VLOOKUP(raw!AD443,convert!$D$26:$E$31,2)</f>
        <v>100</v>
      </c>
      <c r="AE443" s="57" t="str">
        <f>VLOOKUP(raw!AE443,convert!$D$26:$E$31,2)</f>
        <v>.</v>
      </c>
      <c r="AF443" s="57">
        <f>VLOOKUP(raw!AF443,convert!$D$26:$E$31,2)</f>
        <v>100</v>
      </c>
      <c r="AG443" s="57">
        <f>VLOOKUP(raw!AG443,convert!$D$26:$E$31,2)</f>
        <v>100</v>
      </c>
      <c r="AH443" s="57">
        <f>VLOOKUP(raw!AH443,convert!$D$26:$E$31,2)</f>
        <v>100</v>
      </c>
      <c r="AI443" s="57">
        <f>VLOOKUP(raw!AI443,convert!$D$26:$E$31,2)</f>
        <v>100</v>
      </c>
      <c r="AJ443" s="57">
        <f>VLOOKUP(raw!AJ443,convert!$D$26:$E$31,2)</f>
        <v>75</v>
      </c>
      <c r="AK443" s="57">
        <f>VLOOKUP(raw!AK443,convert!$D$26:$E$31,2)</f>
        <v>100</v>
      </c>
      <c r="AL443" s="57">
        <f>VLOOKUP(raw!AL443,convert!$D$26:$E$31,2)</f>
        <v>100</v>
      </c>
      <c r="AM443" s="57">
        <f>VLOOKUP(raw!AM443,convert!$D$26:$E$31,2)</f>
        <v>100</v>
      </c>
      <c r="AN443" s="57"/>
      <c r="AO443" s="60">
        <f>IF(COUNT(score!AD443:AE443)=0,".",MIN(score!AD443:AE443))</f>
        <v>100</v>
      </c>
    </row>
    <row r="444" spans="1:41" x14ac:dyDescent="0.25">
      <c r="A444" s="58">
        <f>raw!$A444:$A444</f>
        <v>43418</v>
      </c>
      <c r="B444" s="59" t="str">
        <f>raw!$B444:$B444</f>
        <v>0011-0089</v>
      </c>
      <c r="C444" s="57">
        <f>VLOOKUP(raw!C444,convert!$D$26:$E$31,2)</f>
        <v>50</v>
      </c>
      <c r="D444" s="57">
        <f>VLOOKUP(raw!D444,convert!$A$13:$B$16,2)</f>
        <v>50</v>
      </c>
      <c r="E444" s="57">
        <f>VLOOKUP(raw!E444,convert!$A$13:$B$16,2)</f>
        <v>50</v>
      </c>
      <c r="F444" s="57">
        <f>VLOOKUP(raw!F444,convert!$A$8:$B$10,2)</f>
        <v>100</v>
      </c>
      <c r="G444" s="57">
        <f>VLOOKUP(raw!G444,convert!$A$8:$B$10,2)</f>
        <v>100</v>
      </c>
      <c r="H444" s="57">
        <f>VLOOKUP(raw!H444,convert!$A$8:$B$10,2)</f>
        <v>100</v>
      </c>
      <c r="I444" s="57">
        <f>VLOOKUP(raw!I444,convert!$A$8:$B$10,2)</f>
        <v>100</v>
      </c>
      <c r="J444" s="57">
        <f>VLOOKUP(raw!J444,convert!$D$26:$E$31,2)</f>
        <v>100</v>
      </c>
      <c r="K444" s="57">
        <f>VLOOKUP(raw!K444,convert!$D$34:$E$40,2)</f>
        <v>100</v>
      </c>
      <c r="L444" s="57">
        <f>VLOOKUP(raw!L444,convert!$D$34:$E$40,2)</f>
        <v>80</v>
      </c>
      <c r="M444" s="57">
        <f>VLOOKUP(raw!M444,convert!$A$34:$B$40,2)</f>
        <v>100</v>
      </c>
      <c r="N444" s="57">
        <f>VLOOKUP(raw!N444,convert!$A$26:$B$31,2)</f>
        <v>50</v>
      </c>
      <c r="O444" s="57">
        <f>VLOOKUP(raw!O444,convert!$A$26:$B$31,2)</f>
        <v>75</v>
      </c>
      <c r="P444" s="57">
        <f>VLOOKUP(raw!P444,convert!$A$26:$B$31,2)</f>
        <v>25</v>
      </c>
      <c r="Q444" s="57">
        <f>VLOOKUP(raw!Q444,convert!$A$26:$B$31,2)</f>
        <v>75</v>
      </c>
      <c r="R444" s="57">
        <f>VLOOKUP(raw!R444,convert!$A$26:$B$31,2)</f>
        <v>75</v>
      </c>
      <c r="S444" s="57">
        <f>VLOOKUP(raw!S444,convert!$D$26:$E$31,2)</f>
        <v>100</v>
      </c>
      <c r="T444" s="57">
        <f>VLOOKUP(raw!T444,convert!$D$26:$E$31,2)</f>
        <v>100</v>
      </c>
      <c r="U444" s="57">
        <f>VLOOKUP(raw!U444,convert!$D$26:$E$31,2)</f>
        <v>100</v>
      </c>
      <c r="V444" s="57">
        <f>VLOOKUP(raw!V444,convert!$D$26:$E$31,2)</f>
        <v>25</v>
      </c>
      <c r="W444" s="57">
        <f>VLOOKUP(raw!W444,convert!$D$26:$E$31,2)</f>
        <v>25</v>
      </c>
      <c r="X444" s="57">
        <f>VLOOKUP(raw!X444,convert!$D$26:$E$31,2)</f>
        <v>100</v>
      </c>
      <c r="Y444" s="57">
        <f>VLOOKUP(raw!Y444,convert!$D$26:$E$31,2)</f>
        <v>100</v>
      </c>
      <c r="Z444" s="57">
        <f>VLOOKUP(raw!Z444,convert!$D$26:$E$31,2)</f>
        <v>100</v>
      </c>
      <c r="AA444" s="57">
        <f>VLOOKUP(raw!AA444,convert!$D$26:$E$31,2)</f>
        <v>100</v>
      </c>
      <c r="AB444" s="57">
        <f>VLOOKUP(raw!AB444,convert!$D$26:$E$31,2)</f>
        <v>100</v>
      </c>
      <c r="AC444" s="57">
        <f>VLOOKUP(raw!AC444,convert!$D$26:$E$31,2)</f>
        <v>100</v>
      </c>
      <c r="AD444" s="57">
        <f>VLOOKUP(raw!AD444,convert!$D$26:$E$31,2)</f>
        <v>100</v>
      </c>
      <c r="AE444" s="57" t="str">
        <f>VLOOKUP(raw!AE444,convert!$D$26:$E$31,2)</f>
        <v>.</v>
      </c>
      <c r="AF444" s="57">
        <f>VLOOKUP(raw!AF444,convert!$D$26:$E$31,2)</f>
        <v>100</v>
      </c>
      <c r="AG444" s="57">
        <f>VLOOKUP(raw!AG444,convert!$D$26:$E$31,2)</f>
        <v>100</v>
      </c>
      <c r="AH444" s="57">
        <f>VLOOKUP(raw!AH444,convert!$D$26:$E$31,2)</f>
        <v>100</v>
      </c>
      <c r="AI444" s="57">
        <f>VLOOKUP(raw!AI444,convert!$D$26:$E$31,2)</f>
        <v>100</v>
      </c>
      <c r="AJ444" s="57">
        <f>VLOOKUP(raw!AJ444,convert!$D$26:$E$31,2)</f>
        <v>100</v>
      </c>
      <c r="AK444" s="57">
        <f>VLOOKUP(raw!AK444,convert!$D$26:$E$31,2)</f>
        <v>100</v>
      </c>
      <c r="AL444" s="57">
        <f>VLOOKUP(raw!AL444,convert!$D$26:$E$31,2)</f>
        <v>100</v>
      </c>
      <c r="AM444" s="57">
        <f>VLOOKUP(raw!AM444,convert!$D$26:$E$31,2)</f>
        <v>100</v>
      </c>
      <c r="AN444" s="57"/>
      <c r="AO444" s="60">
        <f>IF(COUNT(score!AD444:AE444)=0,".",MIN(score!AD444:AE444))</f>
        <v>100</v>
      </c>
    </row>
    <row r="445" spans="1:41" x14ac:dyDescent="0.25">
      <c r="A445" s="58">
        <f>raw!$A445:$A445</f>
        <v>43418</v>
      </c>
      <c r="B445" s="59" t="str">
        <f>raw!$B445:$B445</f>
        <v>0011-0092</v>
      </c>
      <c r="C445" s="57">
        <f>VLOOKUP(raw!C445,convert!$D$26:$E$31,2)</f>
        <v>50</v>
      </c>
      <c r="D445" s="57">
        <f>VLOOKUP(raw!D445,convert!$A$13:$B$16,2)</f>
        <v>0</v>
      </c>
      <c r="E445" s="57">
        <f>VLOOKUP(raw!E445,convert!$A$13:$B$16,2)</f>
        <v>0</v>
      </c>
      <c r="F445" s="57">
        <f>VLOOKUP(raw!F445,convert!$A$8:$B$10,2)</f>
        <v>100</v>
      </c>
      <c r="G445" s="57">
        <f>VLOOKUP(raw!G445,convert!$A$8:$B$10,2)</f>
        <v>100</v>
      </c>
      <c r="H445" s="57">
        <f>VLOOKUP(raw!H445,convert!$A$8:$B$10,2)</f>
        <v>100</v>
      </c>
      <c r="I445" s="57">
        <f>VLOOKUP(raw!I445,convert!$A$8:$B$10,2)</f>
        <v>100</v>
      </c>
      <c r="J445" s="57">
        <f>VLOOKUP(raw!J445,convert!$D$26:$E$31,2)</f>
        <v>50</v>
      </c>
      <c r="K445" s="57">
        <f>VLOOKUP(raw!K445,convert!$D$34:$E$40,2)</f>
        <v>80</v>
      </c>
      <c r="L445" s="57">
        <f>VLOOKUP(raw!L445,convert!$D$34:$E$40,2)</f>
        <v>40</v>
      </c>
      <c r="M445" s="57">
        <f>VLOOKUP(raw!M445,convert!$A$34:$B$40,2)</f>
        <v>60</v>
      </c>
      <c r="N445" s="57">
        <f>VLOOKUP(raw!N445,convert!$A$26:$B$31,2)</f>
        <v>75</v>
      </c>
      <c r="O445" s="57">
        <f>VLOOKUP(raw!O445,convert!$A$26:$B$31,2)</f>
        <v>75</v>
      </c>
      <c r="P445" s="57">
        <f>VLOOKUP(raw!P445,convert!$A$26:$B$31,2)</f>
        <v>75</v>
      </c>
      <c r="Q445" s="57">
        <f>VLOOKUP(raw!Q445,convert!$A$26:$B$31,2)</f>
        <v>25</v>
      </c>
      <c r="R445" s="57">
        <f>VLOOKUP(raw!R445,convert!$A$26:$B$31,2)</f>
        <v>75</v>
      </c>
      <c r="S445" s="57">
        <f>VLOOKUP(raw!S445,convert!$D$26:$E$31,2)</f>
        <v>100</v>
      </c>
      <c r="T445" s="57">
        <f>VLOOKUP(raw!T445,convert!$D$26:$E$31,2)</f>
        <v>100</v>
      </c>
      <c r="U445" s="57">
        <f>VLOOKUP(raw!U445,convert!$D$26:$E$31,2)</f>
        <v>50</v>
      </c>
      <c r="V445" s="57">
        <f>VLOOKUP(raw!V445,convert!$D$26:$E$31,2)</f>
        <v>25</v>
      </c>
      <c r="W445" s="57">
        <f>VLOOKUP(raw!W445,convert!$D$26:$E$31,2)</f>
        <v>75</v>
      </c>
      <c r="X445" s="57">
        <f>VLOOKUP(raw!X445,convert!$D$26:$E$31,2)</f>
        <v>100</v>
      </c>
      <c r="Y445" s="57">
        <f>VLOOKUP(raw!Y445,convert!$D$26:$E$31,2)</f>
        <v>100</v>
      </c>
      <c r="Z445" s="57">
        <f>VLOOKUP(raw!Z445,convert!$D$26:$E$31,2)</f>
        <v>25</v>
      </c>
      <c r="AA445" s="57">
        <f>VLOOKUP(raw!AA445,convert!$D$26:$E$31,2)</f>
        <v>50</v>
      </c>
      <c r="AB445" s="57">
        <f>VLOOKUP(raw!AB445,convert!$D$26:$E$31,2)</f>
        <v>100</v>
      </c>
      <c r="AC445" s="57">
        <f>VLOOKUP(raw!AC445,convert!$D$26:$E$31,2)</f>
        <v>100</v>
      </c>
      <c r="AD445" s="57">
        <f>VLOOKUP(raw!AD445,convert!$D$26:$E$31,2)</f>
        <v>100</v>
      </c>
      <c r="AE445" s="57" t="str">
        <f>VLOOKUP(raw!AE445,convert!$D$26:$E$31,2)</f>
        <v>.</v>
      </c>
      <c r="AF445" s="57">
        <f>VLOOKUP(raw!AF445,convert!$D$26:$E$31,2)</f>
        <v>75</v>
      </c>
      <c r="AG445" s="57">
        <f>VLOOKUP(raw!AG445,convert!$D$26:$E$31,2)</f>
        <v>100</v>
      </c>
      <c r="AH445" s="57">
        <f>VLOOKUP(raw!AH445,convert!$D$26:$E$31,2)</f>
        <v>100</v>
      </c>
      <c r="AI445" s="57">
        <f>VLOOKUP(raw!AI445,convert!$D$26:$E$31,2)</f>
        <v>100</v>
      </c>
      <c r="AJ445" s="57">
        <f>VLOOKUP(raw!AJ445,convert!$D$26:$E$31,2)</f>
        <v>100</v>
      </c>
      <c r="AK445" s="57">
        <f>VLOOKUP(raw!AK445,convert!$D$26:$E$31,2)</f>
        <v>75</v>
      </c>
      <c r="AL445" s="57">
        <f>VLOOKUP(raw!AL445,convert!$D$26:$E$31,2)</f>
        <v>100</v>
      </c>
      <c r="AM445" s="57">
        <f>VLOOKUP(raw!AM445,convert!$D$26:$E$31,2)</f>
        <v>100</v>
      </c>
      <c r="AN445" s="57"/>
      <c r="AO445" s="60">
        <f>IF(COUNT(score!AD445:AE445)=0,".",MIN(score!AD445:AE445))</f>
        <v>100</v>
      </c>
    </row>
    <row r="446" spans="1:41" x14ac:dyDescent="0.25">
      <c r="A446" s="58">
        <f>raw!$A446:$A446</f>
        <v>43417</v>
      </c>
      <c r="B446" s="59" t="str">
        <f>raw!$B446:$B446</f>
        <v>0011-0098</v>
      </c>
      <c r="C446" s="57">
        <f>VLOOKUP(raw!C446,convert!$D$26:$E$31,2)</f>
        <v>50</v>
      </c>
      <c r="D446" s="57">
        <f>VLOOKUP(raw!D446,convert!$A$13:$B$16,2)</f>
        <v>0</v>
      </c>
      <c r="E446" s="57">
        <f>VLOOKUP(raw!E446,convert!$A$13:$B$16,2)</f>
        <v>0</v>
      </c>
      <c r="F446" s="57">
        <f>VLOOKUP(raw!F446,convert!$A$8:$B$10,2)</f>
        <v>0</v>
      </c>
      <c r="G446" s="57">
        <f>VLOOKUP(raw!G446,convert!$A$8:$B$10,2)</f>
        <v>0</v>
      </c>
      <c r="H446" s="57">
        <f>VLOOKUP(raw!H446,convert!$A$8:$B$10,2)</f>
        <v>100</v>
      </c>
      <c r="I446" s="57">
        <f>VLOOKUP(raw!I446,convert!$A$8:$B$10,2)</f>
        <v>100</v>
      </c>
      <c r="J446" s="57">
        <f>VLOOKUP(raw!J446,convert!$D$26:$E$31,2)</f>
        <v>0</v>
      </c>
      <c r="K446" s="57">
        <f>VLOOKUP(raw!K446,convert!$D$34:$E$40,2)</f>
        <v>40</v>
      </c>
      <c r="L446" s="57">
        <f>VLOOKUP(raw!L446,convert!$D$34:$E$40,2)</f>
        <v>40</v>
      </c>
      <c r="M446" s="57">
        <f>VLOOKUP(raw!M446,convert!$A$34:$B$40,2)</f>
        <v>60</v>
      </c>
      <c r="N446" s="57">
        <f>VLOOKUP(raw!N446,convert!$A$26:$B$31,2)</f>
        <v>100</v>
      </c>
      <c r="O446" s="57">
        <f>VLOOKUP(raw!O446,convert!$A$26:$B$31,2)</f>
        <v>25</v>
      </c>
      <c r="P446" s="57">
        <f>VLOOKUP(raw!P446,convert!$A$26:$B$31,2)</f>
        <v>50</v>
      </c>
      <c r="Q446" s="57">
        <f>VLOOKUP(raw!Q446,convert!$A$26:$B$31,2)</f>
        <v>75</v>
      </c>
      <c r="R446" s="57">
        <f>VLOOKUP(raw!R446,convert!$A$26:$B$31,2)</f>
        <v>0</v>
      </c>
      <c r="S446" s="57">
        <f>VLOOKUP(raw!S446,convert!$D$26:$E$31,2)</f>
        <v>25</v>
      </c>
      <c r="T446" s="57">
        <f>VLOOKUP(raw!T446,convert!$D$26:$E$31,2)</f>
        <v>25</v>
      </c>
      <c r="U446" s="57">
        <f>VLOOKUP(raw!U446,convert!$D$26:$E$31,2)</f>
        <v>50</v>
      </c>
      <c r="V446" s="57">
        <f>VLOOKUP(raw!V446,convert!$D$26:$E$31,2)</f>
        <v>100</v>
      </c>
      <c r="W446" s="57">
        <f>VLOOKUP(raw!W446,convert!$D$26:$E$31,2)</f>
        <v>25</v>
      </c>
      <c r="X446" s="57">
        <f>VLOOKUP(raw!X446,convert!$D$26:$E$31,2)</f>
        <v>50</v>
      </c>
      <c r="Y446" s="57">
        <f>VLOOKUP(raw!Y446,convert!$D$26:$E$31,2)</f>
        <v>100</v>
      </c>
      <c r="Z446" s="57">
        <f>VLOOKUP(raw!Z446,convert!$D$26:$E$31,2)</f>
        <v>100</v>
      </c>
      <c r="AA446" s="57">
        <f>VLOOKUP(raw!AA446,convert!$D$26:$E$31,2)</f>
        <v>100</v>
      </c>
      <c r="AB446" s="57">
        <f>VLOOKUP(raw!AB446,convert!$D$26:$E$31,2)</f>
        <v>50</v>
      </c>
      <c r="AC446" s="57">
        <f>VLOOKUP(raw!AC446,convert!$D$26:$E$31,2)</f>
        <v>100</v>
      </c>
      <c r="AD446" s="57">
        <f>VLOOKUP(raw!AD446,convert!$D$26:$E$31,2)</f>
        <v>100</v>
      </c>
      <c r="AE446" s="57" t="str">
        <f>VLOOKUP(raw!AE446,convert!$D$26:$E$31,2)</f>
        <v>.</v>
      </c>
      <c r="AF446" s="57">
        <f>VLOOKUP(raw!AF446,convert!$D$26:$E$31,2)</f>
        <v>100</v>
      </c>
      <c r="AG446" s="57">
        <f>VLOOKUP(raw!AG446,convert!$D$26:$E$31,2)</f>
        <v>100</v>
      </c>
      <c r="AH446" s="57">
        <f>VLOOKUP(raw!AH446,convert!$D$26:$E$31,2)</f>
        <v>0</v>
      </c>
      <c r="AI446" s="57">
        <f>VLOOKUP(raw!AI446,convert!$D$26:$E$31,2)</f>
        <v>25</v>
      </c>
      <c r="AJ446" s="57">
        <f>VLOOKUP(raw!AJ446,convert!$D$26:$E$31,2)</f>
        <v>100</v>
      </c>
      <c r="AK446" s="57">
        <f>VLOOKUP(raw!AK446,convert!$D$26:$E$31,2)</f>
        <v>100</v>
      </c>
      <c r="AL446" s="57">
        <f>VLOOKUP(raw!AL446,convert!$D$26:$E$31,2)</f>
        <v>100</v>
      </c>
      <c r="AM446" s="57">
        <f>VLOOKUP(raw!AM446,convert!$D$26:$E$31,2)</f>
        <v>100</v>
      </c>
      <c r="AN446" s="57"/>
      <c r="AO446" s="60">
        <f>IF(COUNT(score!AD446:AE446)=0,".",MIN(score!AD446:AE446))</f>
        <v>100</v>
      </c>
    </row>
    <row r="447" spans="1:41" x14ac:dyDescent="0.25">
      <c r="A447" s="58">
        <f>raw!$A447:$A447</f>
        <v>43417</v>
      </c>
      <c r="B447" s="59" t="str">
        <f>raw!$B447:$B447</f>
        <v>0011-0099</v>
      </c>
      <c r="C447" s="57">
        <f>VLOOKUP(raw!C447,convert!$D$26:$E$31,2)</f>
        <v>50</v>
      </c>
      <c r="D447" s="57">
        <f>VLOOKUP(raw!D447,convert!$A$13:$B$16,2)</f>
        <v>50</v>
      </c>
      <c r="E447" s="57">
        <f>VLOOKUP(raw!E447,convert!$A$13:$B$16,2)</f>
        <v>50</v>
      </c>
      <c r="F447" s="57">
        <f>VLOOKUP(raw!F447,convert!$A$8:$B$10,2)</f>
        <v>100</v>
      </c>
      <c r="G447" s="57">
        <f>VLOOKUP(raw!G447,convert!$A$8:$B$10,2)</f>
        <v>100</v>
      </c>
      <c r="H447" s="57">
        <f>VLOOKUP(raw!H447,convert!$A$8:$B$10,2)</f>
        <v>100</v>
      </c>
      <c r="I447" s="57">
        <f>VLOOKUP(raw!I447,convert!$A$8:$B$10,2)</f>
        <v>100</v>
      </c>
      <c r="J447" s="57">
        <f>VLOOKUP(raw!J447,convert!$D$26:$E$31,2)</f>
        <v>75</v>
      </c>
      <c r="K447" s="57">
        <f>VLOOKUP(raw!K447,convert!$D$34:$E$40,2)</f>
        <v>100</v>
      </c>
      <c r="L447" s="57">
        <f>VLOOKUP(raw!L447,convert!$D$34:$E$40,2)</f>
        <v>40</v>
      </c>
      <c r="M447" s="57">
        <f>VLOOKUP(raw!M447,convert!$A$34:$B$40,2)</f>
        <v>100</v>
      </c>
      <c r="N447" s="57">
        <f>VLOOKUP(raw!N447,convert!$A$26:$B$31,2)</f>
        <v>75</v>
      </c>
      <c r="O447" s="57">
        <f>VLOOKUP(raw!O447,convert!$A$26:$B$31,2)</f>
        <v>100</v>
      </c>
      <c r="P447" s="57">
        <f>VLOOKUP(raw!P447,convert!$A$26:$B$31,2)</f>
        <v>100</v>
      </c>
      <c r="Q447" s="57">
        <f>VLOOKUP(raw!Q447,convert!$A$26:$B$31,2)</f>
        <v>100</v>
      </c>
      <c r="R447" s="57">
        <f>VLOOKUP(raw!R447,convert!$A$26:$B$31,2)</f>
        <v>0</v>
      </c>
      <c r="S447" s="57">
        <f>VLOOKUP(raw!S447,convert!$D$26:$E$31,2)</f>
        <v>100</v>
      </c>
      <c r="T447" s="57">
        <f>VLOOKUP(raw!T447,convert!$D$26:$E$31,2)</f>
        <v>100</v>
      </c>
      <c r="U447" s="57">
        <f>VLOOKUP(raw!U447,convert!$D$26:$E$31,2)</f>
        <v>75</v>
      </c>
      <c r="V447" s="57">
        <f>VLOOKUP(raw!V447,convert!$D$26:$E$31,2)</f>
        <v>100</v>
      </c>
      <c r="W447" s="57">
        <f>VLOOKUP(raw!W447,convert!$D$26:$E$31,2)</f>
        <v>25</v>
      </c>
      <c r="X447" s="57">
        <f>VLOOKUP(raw!X447,convert!$D$26:$E$31,2)</f>
        <v>100</v>
      </c>
      <c r="Y447" s="57">
        <f>VLOOKUP(raw!Y447,convert!$D$26:$E$31,2)</f>
        <v>100</v>
      </c>
      <c r="Z447" s="57">
        <f>VLOOKUP(raw!Z447,convert!$D$26:$E$31,2)</f>
        <v>25</v>
      </c>
      <c r="AA447" s="57">
        <f>VLOOKUP(raw!AA447,convert!$D$26:$E$31,2)</f>
        <v>75</v>
      </c>
      <c r="AB447" s="57">
        <f>VLOOKUP(raw!AB447,convert!$D$26:$E$31,2)</f>
        <v>75</v>
      </c>
      <c r="AC447" s="57">
        <f>VLOOKUP(raw!AC447,convert!$D$26:$E$31,2)</f>
        <v>100</v>
      </c>
      <c r="AD447" s="57">
        <f>VLOOKUP(raw!AD447,convert!$D$26:$E$31,2)</f>
        <v>100</v>
      </c>
      <c r="AE447" s="57" t="str">
        <f>VLOOKUP(raw!AE447,convert!$D$26:$E$31,2)</f>
        <v>.</v>
      </c>
      <c r="AF447" s="57">
        <f>VLOOKUP(raw!AF447,convert!$D$26:$E$31,2)</f>
        <v>100</v>
      </c>
      <c r="AG447" s="57">
        <f>VLOOKUP(raw!AG447,convert!$D$26:$E$31,2)</f>
        <v>75</v>
      </c>
      <c r="AH447" s="57">
        <f>VLOOKUP(raw!AH447,convert!$D$26:$E$31,2)</f>
        <v>100</v>
      </c>
      <c r="AI447" s="57">
        <f>VLOOKUP(raw!AI447,convert!$D$26:$E$31,2)</f>
        <v>100</v>
      </c>
      <c r="AJ447" s="57">
        <f>VLOOKUP(raw!AJ447,convert!$D$26:$E$31,2)</f>
        <v>100</v>
      </c>
      <c r="AK447" s="57">
        <f>VLOOKUP(raw!AK447,convert!$D$26:$E$31,2)</f>
        <v>100</v>
      </c>
      <c r="AL447" s="57">
        <f>VLOOKUP(raw!AL447,convert!$D$26:$E$31,2)</f>
        <v>0</v>
      </c>
      <c r="AM447" s="57">
        <f>VLOOKUP(raw!AM447,convert!$D$26:$E$31,2)</f>
        <v>100</v>
      </c>
      <c r="AN447" s="57"/>
      <c r="AO447" s="60">
        <f>IF(COUNT(score!AD447:AE447)=0,".",MIN(score!AD447:AE447))</f>
        <v>100</v>
      </c>
    </row>
    <row r="448" spans="1:41" x14ac:dyDescent="0.25">
      <c r="A448" s="58">
        <f>raw!$A448:$A448</f>
        <v>43417</v>
      </c>
      <c r="B448" s="59" t="str">
        <f>raw!$B448:$B448</f>
        <v>0011-0101</v>
      </c>
      <c r="C448" s="57">
        <f>VLOOKUP(raw!C448,convert!$D$26:$E$31,2)</f>
        <v>25</v>
      </c>
      <c r="D448" s="57">
        <f>VLOOKUP(raw!D448,convert!$A$13:$B$16,2)</f>
        <v>0</v>
      </c>
      <c r="E448" s="57">
        <f>VLOOKUP(raw!E448,convert!$A$13:$B$16,2)</f>
        <v>0</v>
      </c>
      <c r="F448" s="57">
        <f>VLOOKUP(raw!F448,convert!$A$8:$B$10,2)</f>
        <v>100</v>
      </c>
      <c r="G448" s="57">
        <f>VLOOKUP(raw!G448,convert!$A$8:$B$10,2)</f>
        <v>100</v>
      </c>
      <c r="H448" s="57">
        <f>VLOOKUP(raw!H448,convert!$A$8:$B$10,2)</f>
        <v>100</v>
      </c>
      <c r="I448" s="57">
        <f>VLOOKUP(raw!I448,convert!$A$8:$B$10,2)</f>
        <v>100</v>
      </c>
      <c r="J448" s="57">
        <f>VLOOKUP(raw!J448,convert!$D$26:$E$31,2)</f>
        <v>50</v>
      </c>
      <c r="K448" s="57">
        <f>VLOOKUP(raw!K448,convert!$D$34:$E$40,2)</f>
        <v>40</v>
      </c>
      <c r="L448" s="57">
        <f>VLOOKUP(raw!L448,convert!$D$34:$E$40,2)</f>
        <v>20</v>
      </c>
      <c r="M448" s="57">
        <f>VLOOKUP(raw!M448,convert!$A$34:$B$40,2)</f>
        <v>20</v>
      </c>
      <c r="N448" s="57">
        <f>VLOOKUP(raw!N448,convert!$A$26:$B$31,2)</f>
        <v>25</v>
      </c>
      <c r="O448" s="57">
        <f>VLOOKUP(raw!O448,convert!$A$26:$B$31,2)</f>
        <v>25</v>
      </c>
      <c r="P448" s="57">
        <f>VLOOKUP(raw!P448,convert!$A$26:$B$31,2)</f>
        <v>25</v>
      </c>
      <c r="Q448" s="57">
        <f>VLOOKUP(raw!Q448,convert!$A$26:$B$31,2)</f>
        <v>25</v>
      </c>
      <c r="R448" s="57">
        <f>VLOOKUP(raw!R448,convert!$A$26:$B$31,2)</f>
        <v>25</v>
      </c>
      <c r="S448" s="57">
        <f>VLOOKUP(raw!S448,convert!$D$26:$E$31,2)</f>
        <v>75</v>
      </c>
      <c r="T448" s="57">
        <f>VLOOKUP(raw!T448,convert!$D$26:$E$31,2)</f>
        <v>100</v>
      </c>
      <c r="U448" s="57">
        <f>VLOOKUP(raw!U448,convert!$D$26:$E$31,2)</f>
        <v>100</v>
      </c>
      <c r="V448" s="57">
        <f>VLOOKUP(raw!V448,convert!$D$26:$E$31,2)</f>
        <v>75</v>
      </c>
      <c r="W448" s="57">
        <f>VLOOKUP(raw!W448,convert!$D$26:$E$31,2)</f>
        <v>50</v>
      </c>
      <c r="X448" s="57">
        <f>VLOOKUP(raw!X448,convert!$D$26:$E$31,2)</f>
        <v>100</v>
      </c>
      <c r="Y448" s="57">
        <f>VLOOKUP(raw!Y448,convert!$D$26:$E$31,2)</f>
        <v>100</v>
      </c>
      <c r="Z448" s="57">
        <f>VLOOKUP(raw!Z448,convert!$D$26:$E$31,2)</f>
        <v>0</v>
      </c>
      <c r="AA448" s="57">
        <f>VLOOKUP(raw!AA448,convert!$D$26:$E$31,2)</f>
        <v>50</v>
      </c>
      <c r="AB448" s="57">
        <f>VLOOKUP(raw!AB448,convert!$D$26:$E$31,2)</f>
        <v>25</v>
      </c>
      <c r="AC448" s="57">
        <f>VLOOKUP(raw!AC448,convert!$D$26:$E$31,2)</f>
        <v>100</v>
      </c>
      <c r="AD448" s="57">
        <f>VLOOKUP(raw!AD448,convert!$D$26:$E$31,2)</f>
        <v>100</v>
      </c>
      <c r="AE448" s="57" t="str">
        <f>VLOOKUP(raw!AE448,convert!$D$26:$E$31,2)</f>
        <v>.</v>
      </c>
      <c r="AF448" s="57">
        <f>VLOOKUP(raw!AF448,convert!$D$26:$E$31,2)</f>
        <v>100</v>
      </c>
      <c r="AG448" s="57">
        <f>VLOOKUP(raw!AG448,convert!$D$26:$E$31,2)</f>
        <v>100</v>
      </c>
      <c r="AH448" s="57">
        <f>VLOOKUP(raw!AH448,convert!$D$26:$E$31,2)</f>
        <v>25</v>
      </c>
      <c r="AI448" s="57">
        <f>VLOOKUP(raw!AI448,convert!$D$26:$E$31,2)</f>
        <v>100</v>
      </c>
      <c r="AJ448" s="57">
        <f>VLOOKUP(raw!AJ448,convert!$D$26:$E$31,2)</f>
        <v>100</v>
      </c>
      <c r="AK448" s="57">
        <f>VLOOKUP(raw!AK448,convert!$D$26:$E$31,2)</f>
        <v>50</v>
      </c>
      <c r="AL448" s="57">
        <f>VLOOKUP(raw!AL448,convert!$D$26:$E$31,2)</f>
        <v>100</v>
      </c>
      <c r="AM448" s="57">
        <f>VLOOKUP(raw!AM448,convert!$D$26:$E$31,2)</f>
        <v>25</v>
      </c>
      <c r="AN448" s="57"/>
      <c r="AO448" s="60">
        <f>IF(COUNT(score!AD448:AE448)=0,".",MIN(score!AD448:AE448))</f>
        <v>100</v>
      </c>
    </row>
    <row r="449" spans="1:41" x14ac:dyDescent="0.25">
      <c r="A449" s="58">
        <f>raw!$A449:$A449</f>
        <v>43413</v>
      </c>
      <c r="B449" s="59" t="str">
        <f>raw!$B449:$B449</f>
        <v>0011-0102</v>
      </c>
      <c r="C449" s="57">
        <f>VLOOKUP(raw!C449,convert!$D$26:$E$31,2)</f>
        <v>50</v>
      </c>
      <c r="D449" s="57">
        <f>VLOOKUP(raw!D449,convert!$A$13:$B$16,2)</f>
        <v>50</v>
      </c>
      <c r="E449" s="57">
        <f>VLOOKUP(raw!E449,convert!$A$13:$B$16,2)</f>
        <v>50</v>
      </c>
      <c r="F449" s="57">
        <f>VLOOKUP(raw!F449,convert!$A$8:$B$10,2)</f>
        <v>0</v>
      </c>
      <c r="G449" s="57">
        <f>VLOOKUP(raw!G449,convert!$A$8:$B$10,2)</f>
        <v>0</v>
      </c>
      <c r="H449" s="57">
        <f>VLOOKUP(raw!H449,convert!$A$8:$B$10,2)</f>
        <v>0</v>
      </c>
      <c r="I449" s="57">
        <f>VLOOKUP(raw!I449,convert!$A$8:$B$10,2)</f>
        <v>0</v>
      </c>
      <c r="J449" s="57">
        <f>VLOOKUP(raw!J449,convert!$D$26:$E$31,2)</f>
        <v>75</v>
      </c>
      <c r="K449" s="57">
        <f>VLOOKUP(raw!K449,convert!$D$34:$E$40,2)</f>
        <v>60</v>
      </c>
      <c r="L449" s="57">
        <f>VLOOKUP(raw!L449,convert!$D$34:$E$40,2)</f>
        <v>60</v>
      </c>
      <c r="M449" s="57">
        <f>VLOOKUP(raw!M449,convert!$A$34:$B$40,2)</f>
        <v>40</v>
      </c>
      <c r="N449" s="57">
        <f>VLOOKUP(raw!N449,convert!$A$26:$B$31,2)</f>
        <v>75</v>
      </c>
      <c r="O449" s="57">
        <f>VLOOKUP(raw!O449,convert!$A$26:$B$31,2)</f>
        <v>25</v>
      </c>
      <c r="P449" s="57">
        <f>VLOOKUP(raw!P449,convert!$A$26:$B$31,2)</f>
        <v>75</v>
      </c>
      <c r="Q449" s="57">
        <f>VLOOKUP(raw!Q449,convert!$A$26:$B$31,2)</f>
        <v>0</v>
      </c>
      <c r="R449" s="57">
        <f>VLOOKUP(raw!R449,convert!$A$26:$B$31,2)</f>
        <v>0</v>
      </c>
      <c r="S449" s="57">
        <f>VLOOKUP(raw!S449,convert!$D$26:$E$31,2)</f>
        <v>100</v>
      </c>
      <c r="T449" s="57">
        <f>VLOOKUP(raw!T449,convert!$D$26:$E$31,2)</f>
        <v>25</v>
      </c>
      <c r="U449" s="57">
        <f>VLOOKUP(raw!U449,convert!$D$26:$E$31,2)</f>
        <v>75</v>
      </c>
      <c r="V449" s="57">
        <f>VLOOKUP(raw!V449,convert!$D$26:$E$31,2)</f>
        <v>50</v>
      </c>
      <c r="W449" s="57">
        <f>VLOOKUP(raw!W449,convert!$D$26:$E$31,2)</f>
        <v>25</v>
      </c>
      <c r="X449" s="57">
        <f>VLOOKUP(raw!X449,convert!$D$26:$E$31,2)</f>
        <v>100</v>
      </c>
      <c r="Y449" s="57">
        <f>VLOOKUP(raw!Y449,convert!$D$26:$E$31,2)</f>
        <v>75</v>
      </c>
      <c r="Z449" s="57">
        <f>VLOOKUP(raw!Z449,convert!$D$26:$E$31,2)</f>
        <v>75</v>
      </c>
      <c r="AA449" s="57">
        <f>VLOOKUP(raw!AA449,convert!$D$26:$E$31,2)</f>
        <v>50</v>
      </c>
      <c r="AB449" s="57">
        <f>VLOOKUP(raw!AB449,convert!$D$26:$E$31,2)</f>
        <v>100</v>
      </c>
      <c r="AC449" s="57">
        <f>VLOOKUP(raw!AC449,convert!$D$26:$E$31,2)</f>
        <v>50</v>
      </c>
      <c r="AD449" s="57">
        <f>VLOOKUP(raw!AD449,convert!$D$26:$E$31,2)</f>
        <v>75</v>
      </c>
      <c r="AE449" s="57" t="str">
        <f>VLOOKUP(raw!AE449,convert!$D$26:$E$31,2)</f>
        <v>.</v>
      </c>
      <c r="AF449" s="57">
        <f>VLOOKUP(raw!AF449,convert!$D$26:$E$31,2)</f>
        <v>25</v>
      </c>
      <c r="AG449" s="57">
        <f>VLOOKUP(raw!AG449,convert!$D$26:$E$31,2)</f>
        <v>100</v>
      </c>
      <c r="AH449" s="57">
        <f>VLOOKUP(raw!AH449,convert!$D$26:$E$31,2)</f>
        <v>100</v>
      </c>
      <c r="AI449" s="57">
        <f>VLOOKUP(raw!AI449,convert!$D$26:$E$31,2)</f>
        <v>50</v>
      </c>
      <c r="AJ449" s="57">
        <f>VLOOKUP(raw!AJ449,convert!$D$26:$E$31,2)</f>
        <v>100</v>
      </c>
      <c r="AK449" s="57">
        <f>VLOOKUP(raw!AK449,convert!$D$26:$E$31,2)</f>
        <v>25</v>
      </c>
      <c r="AL449" s="57">
        <f>VLOOKUP(raw!AL449,convert!$D$26:$E$31,2)</f>
        <v>100</v>
      </c>
      <c r="AM449" s="57">
        <f>VLOOKUP(raw!AM449,convert!$D$26:$E$31,2)</f>
        <v>50</v>
      </c>
      <c r="AN449" s="57"/>
      <c r="AO449" s="60">
        <f>IF(COUNT(score!AD449:AE449)=0,".",MIN(score!AD449:AE449))</f>
        <v>75</v>
      </c>
    </row>
    <row r="450" spans="1:41" x14ac:dyDescent="0.25">
      <c r="A450" s="58">
        <f>raw!$A450:$A450</f>
        <v>43343</v>
      </c>
      <c r="B450" s="59" t="str">
        <f>raw!$B450:$B450</f>
        <v>0012-0001</v>
      </c>
      <c r="C450" s="57">
        <f>VLOOKUP(raw!C450,convert!$D$26:$E$31,2)</f>
        <v>75</v>
      </c>
      <c r="D450" s="57">
        <f>VLOOKUP(raw!D450,convert!$A$13:$B$16,2)</f>
        <v>100</v>
      </c>
      <c r="E450" s="57">
        <f>VLOOKUP(raw!E450,convert!$A$13:$B$16,2)</f>
        <v>100</v>
      </c>
      <c r="F450" s="57">
        <f>VLOOKUP(raw!F450,convert!$A$8:$B$10,2)</f>
        <v>100</v>
      </c>
      <c r="G450" s="57">
        <f>VLOOKUP(raw!G450,convert!$A$8:$B$10,2)</f>
        <v>100</v>
      </c>
      <c r="H450" s="57">
        <f>VLOOKUP(raw!H450,convert!$A$8:$B$10,2)</f>
        <v>0</v>
      </c>
      <c r="I450" s="57">
        <f>VLOOKUP(raw!I450,convert!$A$8:$B$10,2)</f>
        <v>100</v>
      </c>
      <c r="J450" s="57">
        <f>VLOOKUP(raw!J450,convert!$D$26:$E$31,2)</f>
        <v>100</v>
      </c>
      <c r="K450" s="57">
        <f>VLOOKUP(raw!K450,convert!$D$34:$E$40,2)</f>
        <v>80</v>
      </c>
      <c r="L450" s="57">
        <f>VLOOKUP(raw!L450,convert!$D$34:$E$40,2)</f>
        <v>80</v>
      </c>
      <c r="M450" s="57">
        <f>VLOOKUP(raw!M450,convert!$A$34:$B$40,2)</f>
        <v>60</v>
      </c>
      <c r="N450" s="57">
        <f>VLOOKUP(raw!N450,convert!$A$26:$B$31,2)</f>
        <v>75</v>
      </c>
      <c r="O450" s="57">
        <f>VLOOKUP(raw!O450,convert!$A$26:$B$31,2)</f>
        <v>100</v>
      </c>
      <c r="P450" s="57">
        <f>VLOOKUP(raw!P450,convert!$A$26:$B$31,2)</f>
        <v>100</v>
      </c>
      <c r="Q450" s="57">
        <f>VLOOKUP(raw!Q450,convert!$A$26:$B$31,2)</f>
        <v>100</v>
      </c>
      <c r="R450" s="57">
        <f>VLOOKUP(raw!R450,convert!$A$26:$B$31,2)</f>
        <v>100</v>
      </c>
      <c r="S450" s="57">
        <f>VLOOKUP(raw!S450,convert!$D$26:$E$31,2)</f>
        <v>100</v>
      </c>
      <c r="T450" s="57">
        <f>VLOOKUP(raw!T450,convert!$D$26:$E$31,2)</f>
        <v>100</v>
      </c>
      <c r="U450" s="57">
        <f>VLOOKUP(raw!U450,convert!$D$26:$E$31,2)</f>
        <v>100</v>
      </c>
      <c r="V450" s="57">
        <f>VLOOKUP(raw!V450,convert!$D$26:$E$31,2)</f>
        <v>100</v>
      </c>
      <c r="W450" s="57">
        <f>VLOOKUP(raw!W450,convert!$D$26:$E$31,2)</f>
        <v>25</v>
      </c>
      <c r="X450" s="57">
        <f>VLOOKUP(raw!X450,convert!$D$26:$E$31,2)</f>
        <v>50</v>
      </c>
      <c r="Y450" s="57">
        <f>VLOOKUP(raw!Y450,convert!$D$26:$E$31,2)</f>
        <v>100</v>
      </c>
      <c r="Z450" s="57">
        <f>VLOOKUP(raw!Z450,convert!$D$26:$E$31,2)</f>
        <v>100</v>
      </c>
      <c r="AA450" s="57">
        <f>VLOOKUP(raw!AA450,convert!$D$26:$E$31,2)</f>
        <v>75</v>
      </c>
      <c r="AB450" s="57">
        <f>VLOOKUP(raw!AB450,convert!$D$26:$E$31,2)</f>
        <v>100</v>
      </c>
      <c r="AC450" s="57">
        <f>VLOOKUP(raw!AC450,convert!$D$26:$E$31,2)</f>
        <v>75</v>
      </c>
      <c r="AD450" s="57">
        <f>VLOOKUP(raw!AD450,convert!$D$26:$E$31,2)</f>
        <v>100</v>
      </c>
      <c r="AE450" s="57" t="str">
        <f>VLOOKUP(raw!AE450,convert!$D$26:$E$31,2)</f>
        <v>.</v>
      </c>
      <c r="AF450" s="57">
        <f>VLOOKUP(raw!AF450,convert!$D$26:$E$31,2)</f>
        <v>75</v>
      </c>
      <c r="AG450" s="57">
        <f>VLOOKUP(raw!AG450,convert!$D$26:$E$31,2)</f>
        <v>75</v>
      </c>
      <c r="AH450" s="57">
        <f>VLOOKUP(raw!AH450,convert!$D$26:$E$31,2)</f>
        <v>100</v>
      </c>
      <c r="AI450" s="57">
        <f>VLOOKUP(raw!AI450,convert!$D$26:$E$31,2)</f>
        <v>75</v>
      </c>
      <c r="AJ450" s="57">
        <f>VLOOKUP(raw!AJ450,convert!$D$26:$E$31,2)</f>
        <v>100</v>
      </c>
      <c r="AK450" s="57">
        <f>VLOOKUP(raw!AK450,convert!$D$26:$E$31,2)</f>
        <v>75</v>
      </c>
      <c r="AL450" s="57">
        <f>VLOOKUP(raw!AL450,convert!$D$26:$E$31,2)</f>
        <v>100</v>
      </c>
      <c r="AM450" s="57">
        <f>VLOOKUP(raw!AM450,convert!$D$26:$E$31,2)</f>
        <v>100</v>
      </c>
      <c r="AN450" s="57"/>
      <c r="AO450" s="60">
        <f>IF(COUNT(score!AD450:AE450)=0,".",MIN(score!AD450:AE450))</f>
        <v>100</v>
      </c>
    </row>
    <row r="451" spans="1:41" x14ac:dyDescent="0.25">
      <c r="A451" s="58">
        <f>raw!$A451:$A451</f>
        <v>43343</v>
      </c>
      <c r="B451" s="59" t="str">
        <f>raw!$B451:$B451</f>
        <v>0012-0002</v>
      </c>
      <c r="C451" s="57">
        <f>VLOOKUP(raw!C451,convert!$D$26:$E$31,2)</f>
        <v>0</v>
      </c>
      <c r="D451" s="57">
        <f>VLOOKUP(raw!D451,convert!$A$13:$B$16,2)</f>
        <v>0</v>
      </c>
      <c r="E451" s="57">
        <f>VLOOKUP(raw!E451,convert!$A$13:$B$16,2)</f>
        <v>0</v>
      </c>
      <c r="F451" s="57">
        <f>VLOOKUP(raw!F451,convert!$A$8:$B$10,2)</f>
        <v>0</v>
      </c>
      <c r="G451" s="57">
        <f>VLOOKUP(raw!G451,convert!$A$8:$B$10,2)</f>
        <v>0</v>
      </c>
      <c r="H451" s="57">
        <f>VLOOKUP(raw!H451,convert!$A$8:$B$10,2)</f>
        <v>0</v>
      </c>
      <c r="I451" s="57">
        <f>VLOOKUP(raw!I451,convert!$A$8:$B$10,2)</f>
        <v>0</v>
      </c>
      <c r="J451" s="57">
        <f>VLOOKUP(raw!J451,convert!$D$26:$E$31,2)</f>
        <v>50</v>
      </c>
      <c r="K451" s="57">
        <f>VLOOKUP(raw!K451,convert!$D$34:$E$40,2)</f>
        <v>40</v>
      </c>
      <c r="L451" s="57">
        <f>VLOOKUP(raw!L451,convert!$D$34:$E$40,2)</f>
        <v>20</v>
      </c>
      <c r="M451" s="57">
        <f>VLOOKUP(raw!M451,convert!$A$34:$B$40,2)</f>
        <v>0</v>
      </c>
      <c r="N451" s="57">
        <f>VLOOKUP(raw!N451,convert!$A$26:$B$31,2)</f>
        <v>25</v>
      </c>
      <c r="O451" s="57">
        <f>VLOOKUP(raw!O451,convert!$A$26:$B$31,2)</f>
        <v>100</v>
      </c>
      <c r="P451" s="57">
        <f>VLOOKUP(raw!P451,convert!$A$26:$B$31,2)</f>
        <v>100</v>
      </c>
      <c r="Q451" s="57">
        <f>VLOOKUP(raw!Q451,convert!$A$26:$B$31,2)</f>
        <v>0</v>
      </c>
      <c r="R451" s="57">
        <f>VLOOKUP(raw!R451,convert!$A$26:$B$31,2)</f>
        <v>0</v>
      </c>
      <c r="S451" s="57">
        <f>VLOOKUP(raw!S451,convert!$D$26:$E$31,2)</f>
        <v>0</v>
      </c>
      <c r="T451" s="57">
        <f>VLOOKUP(raw!T451,convert!$D$26:$E$31,2)</f>
        <v>100</v>
      </c>
      <c r="U451" s="57">
        <f>VLOOKUP(raw!U451,convert!$D$26:$E$31,2)</f>
        <v>25</v>
      </c>
      <c r="V451" s="57">
        <f>VLOOKUP(raw!V451,convert!$D$26:$E$31,2)</f>
        <v>75</v>
      </c>
      <c r="W451" s="57">
        <f>VLOOKUP(raw!W451,convert!$D$26:$E$31,2)</f>
        <v>25</v>
      </c>
      <c r="X451" s="57">
        <f>VLOOKUP(raw!X451,convert!$D$26:$E$31,2)</f>
        <v>100</v>
      </c>
      <c r="Y451" s="57">
        <f>VLOOKUP(raw!Y451,convert!$D$26:$E$31,2)</f>
        <v>75</v>
      </c>
      <c r="Z451" s="57">
        <f>VLOOKUP(raw!Z451,convert!$D$26:$E$31,2)</f>
        <v>100</v>
      </c>
      <c r="AA451" s="57">
        <f>VLOOKUP(raw!AA451,convert!$D$26:$E$31,2)</f>
        <v>25</v>
      </c>
      <c r="AB451" s="57">
        <f>VLOOKUP(raw!AB451,convert!$D$26:$E$31,2)</f>
        <v>75</v>
      </c>
      <c r="AC451" s="57">
        <f>VLOOKUP(raw!AC451,convert!$D$26:$E$31,2)</f>
        <v>25</v>
      </c>
      <c r="AD451" s="57">
        <f>VLOOKUP(raw!AD451,convert!$D$26:$E$31,2)</f>
        <v>100</v>
      </c>
      <c r="AE451" s="57" t="str">
        <f>VLOOKUP(raw!AE451,convert!$D$26:$E$31,2)</f>
        <v>.</v>
      </c>
      <c r="AF451" s="57">
        <f>VLOOKUP(raw!AF451,convert!$D$26:$E$31,2)</f>
        <v>100</v>
      </c>
      <c r="AG451" s="57">
        <f>VLOOKUP(raw!AG451,convert!$D$26:$E$31,2)</f>
        <v>100</v>
      </c>
      <c r="AH451" s="57">
        <f>VLOOKUP(raw!AH451,convert!$D$26:$E$31,2)</f>
        <v>100</v>
      </c>
      <c r="AI451" s="57">
        <f>VLOOKUP(raw!AI451,convert!$D$26:$E$31,2)</f>
        <v>75</v>
      </c>
      <c r="AJ451" s="57">
        <f>VLOOKUP(raw!AJ451,convert!$D$26:$E$31,2)</f>
        <v>100</v>
      </c>
      <c r="AK451" s="57">
        <f>VLOOKUP(raw!AK451,convert!$D$26:$E$31,2)</f>
        <v>100</v>
      </c>
      <c r="AL451" s="57">
        <f>VLOOKUP(raw!AL451,convert!$D$26:$E$31,2)</f>
        <v>100</v>
      </c>
      <c r="AM451" s="57">
        <f>VLOOKUP(raw!AM451,convert!$D$26:$E$31,2)</f>
        <v>100</v>
      </c>
      <c r="AN451" s="57"/>
      <c r="AO451" s="60">
        <f>IF(COUNT(score!AD451:AE451)=0,".",MIN(score!AD451:AE451))</f>
        <v>100</v>
      </c>
    </row>
    <row r="452" spans="1:41" x14ac:dyDescent="0.25">
      <c r="A452" s="58">
        <f>raw!$A452:$A452</f>
        <v>43343</v>
      </c>
      <c r="B452" s="59" t="str">
        <f>raw!$B452:$B452</f>
        <v>0012-0003</v>
      </c>
      <c r="C452" s="57">
        <f>VLOOKUP(raw!C452,convert!$D$26:$E$31,2)</f>
        <v>50</v>
      </c>
      <c r="D452" s="57">
        <f>VLOOKUP(raw!D452,convert!$A$13:$B$16,2)</f>
        <v>50</v>
      </c>
      <c r="E452" s="57">
        <f>VLOOKUP(raw!E452,convert!$A$13:$B$16,2)</f>
        <v>50</v>
      </c>
      <c r="F452" s="57">
        <f>VLOOKUP(raw!F452,convert!$A$8:$B$10,2)</f>
        <v>100</v>
      </c>
      <c r="G452" s="57">
        <f>VLOOKUP(raw!G452,convert!$A$8:$B$10,2)</f>
        <v>100</v>
      </c>
      <c r="H452" s="57">
        <f>VLOOKUP(raw!H452,convert!$A$8:$B$10,2)</f>
        <v>100</v>
      </c>
      <c r="I452" s="57">
        <f>VLOOKUP(raw!I452,convert!$A$8:$B$10,2)</f>
        <v>100</v>
      </c>
      <c r="J452" s="57">
        <f>VLOOKUP(raw!J452,convert!$D$26:$E$31,2)</f>
        <v>75</v>
      </c>
      <c r="K452" s="57">
        <f>VLOOKUP(raw!K452,convert!$D$34:$E$40,2)</f>
        <v>80</v>
      </c>
      <c r="L452" s="57">
        <f>VLOOKUP(raw!L452,convert!$D$34:$E$40,2)</f>
        <v>40</v>
      </c>
      <c r="M452" s="57">
        <f>VLOOKUP(raw!M452,convert!$A$34:$B$40,2)</f>
        <v>80</v>
      </c>
      <c r="N452" s="57">
        <f>VLOOKUP(raw!N452,convert!$A$26:$B$31,2)</f>
        <v>100</v>
      </c>
      <c r="O452" s="57">
        <f>VLOOKUP(raw!O452,convert!$A$26:$B$31,2)</f>
        <v>0</v>
      </c>
      <c r="P452" s="57">
        <f>VLOOKUP(raw!P452,convert!$A$26:$B$31,2)</f>
        <v>100</v>
      </c>
      <c r="Q452" s="57">
        <f>VLOOKUP(raw!Q452,convert!$A$26:$B$31,2)</f>
        <v>100</v>
      </c>
      <c r="R452" s="57">
        <f>VLOOKUP(raw!R452,convert!$A$26:$B$31,2)</f>
        <v>0</v>
      </c>
      <c r="S452" s="57">
        <f>VLOOKUP(raw!S452,convert!$D$26:$E$31,2)</f>
        <v>75</v>
      </c>
      <c r="T452" s="57">
        <f>VLOOKUP(raw!T452,convert!$D$26:$E$31,2)</f>
        <v>75</v>
      </c>
      <c r="U452" s="57">
        <f>VLOOKUP(raw!U452,convert!$D$26:$E$31,2)</f>
        <v>75</v>
      </c>
      <c r="V452" s="57">
        <f>VLOOKUP(raw!V452,convert!$D$26:$E$31,2)</f>
        <v>50</v>
      </c>
      <c r="W452" s="57">
        <f>VLOOKUP(raw!W452,convert!$D$26:$E$31,2)</f>
        <v>50</v>
      </c>
      <c r="X452" s="57">
        <f>VLOOKUP(raw!X452,convert!$D$26:$E$31,2)</f>
        <v>100</v>
      </c>
      <c r="Y452" s="57">
        <f>VLOOKUP(raw!Y452,convert!$D$26:$E$31,2)</f>
        <v>100</v>
      </c>
      <c r="Z452" s="57">
        <f>VLOOKUP(raw!Z452,convert!$D$26:$E$31,2)</f>
        <v>100</v>
      </c>
      <c r="AA452" s="57">
        <f>VLOOKUP(raw!AA452,convert!$D$26:$E$31,2)</f>
        <v>25</v>
      </c>
      <c r="AB452" s="57">
        <f>VLOOKUP(raw!AB452,convert!$D$26:$E$31,2)</f>
        <v>100</v>
      </c>
      <c r="AC452" s="57">
        <f>VLOOKUP(raw!AC452,convert!$D$26:$E$31,2)</f>
        <v>100</v>
      </c>
      <c r="AD452" s="57">
        <f>VLOOKUP(raw!AD452,convert!$D$26:$E$31,2)</f>
        <v>100</v>
      </c>
      <c r="AE452" s="57" t="str">
        <f>VLOOKUP(raw!AE452,convert!$D$26:$E$31,2)</f>
        <v>.</v>
      </c>
      <c r="AF452" s="57">
        <f>VLOOKUP(raw!AF452,convert!$D$26:$E$31,2)</f>
        <v>100</v>
      </c>
      <c r="AG452" s="57">
        <f>VLOOKUP(raw!AG452,convert!$D$26:$E$31,2)</f>
        <v>100</v>
      </c>
      <c r="AH452" s="57">
        <f>VLOOKUP(raw!AH452,convert!$D$26:$E$31,2)</f>
        <v>100</v>
      </c>
      <c r="AI452" s="57">
        <f>VLOOKUP(raw!AI452,convert!$D$26:$E$31,2)</f>
        <v>100</v>
      </c>
      <c r="AJ452" s="57">
        <f>VLOOKUP(raw!AJ452,convert!$D$26:$E$31,2)</f>
        <v>100</v>
      </c>
      <c r="AK452" s="57">
        <f>VLOOKUP(raw!AK452,convert!$D$26:$E$31,2)</f>
        <v>100</v>
      </c>
      <c r="AL452" s="57">
        <f>VLOOKUP(raw!AL452,convert!$D$26:$E$31,2)</f>
        <v>25</v>
      </c>
      <c r="AM452" s="57">
        <f>VLOOKUP(raw!AM452,convert!$D$26:$E$31,2)</f>
        <v>100</v>
      </c>
      <c r="AN452" s="57"/>
      <c r="AO452" s="60">
        <f>IF(COUNT(score!AD452:AE452)=0,".",MIN(score!AD452:AE452))</f>
        <v>100</v>
      </c>
    </row>
    <row r="453" spans="1:41" x14ac:dyDescent="0.25">
      <c r="A453" s="58">
        <f>raw!$A453:$A453</f>
        <v>43343</v>
      </c>
      <c r="B453" s="59" t="str">
        <f>raw!$B453:$B453</f>
        <v>0012-0004</v>
      </c>
      <c r="C453" s="57">
        <f>VLOOKUP(raw!C453,convert!$D$26:$E$31,2)</f>
        <v>50</v>
      </c>
      <c r="D453" s="57">
        <f>VLOOKUP(raw!D453,convert!$A$13:$B$16,2)</f>
        <v>100</v>
      </c>
      <c r="E453" s="57">
        <f>VLOOKUP(raw!E453,convert!$A$13:$B$16,2)</f>
        <v>100</v>
      </c>
      <c r="F453" s="57">
        <f>VLOOKUP(raw!F453,convert!$A$8:$B$10,2)</f>
        <v>100</v>
      </c>
      <c r="G453" s="57">
        <f>VLOOKUP(raw!G453,convert!$A$8:$B$10,2)</f>
        <v>100</v>
      </c>
      <c r="H453" s="57">
        <f>VLOOKUP(raw!H453,convert!$A$8:$B$10,2)</f>
        <v>100</v>
      </c>
      <c r="I453" s="57">
        <f>VLOOKUP(raw!I453,convert!$A$8:$B$10,2)</f>
        <v>100</v>
      </c>
      <c r="J453" s="57">
        <f>VLOOKUP(raw!J453,convert!$D$26:$E$31,2)</f>
        <v>100</v>
      </c>
      <c r="K453" s="57">
        <f>VLOOKUP(raw!K453,convert!$D$34:$E$40,2)</f>
        <v>100</v>
      </c>
      <c r="L453" s="57">
        <f>VLOOKUP(raw!L453,convert!$D$34:$E$40,2)</f>
        <v>80</v>
      </c>
      <c r="M453" s="57">
        <f>VLOOKUP(raw!M453,convert!$A$34:$B$40,2)</f>
        <v>60</v>
      </c>
      <c r="N453" s="57">
        <f>VLOOKUP(raw!N453,convert!$A$26:$B$31,2)</f>
        <v>50</v>
      </c>
      <c r="O453" s="57">
        <f>VLOOKUP(raw!O453,convert!$A$26:$B$31,2)</f>
        <v>0</v>
      </c>
      <c r="P453" s="57">
        <f>VLOOKUP(raw!P453,convert!$A$26:$B$31,2)</f>
        <v>0</v>
      </c>
      <c r="Q453" s="57">
        <f>VLOOKUP(raw!Q453,convert!$A$26:$B$31,2)</f>
        <v>100</v>
      </c>
      <c r="R453" s="57">
        <f>VLOOKUP(raw!R453,convert!$A$26:$B$31,2)</f>
        <v>0</v>
      </c>
      <c r="S453" s="57">
        <f>VLOOKUP(raw!S453,convert!$D$26:$E$31,2)</f>
        <v>25</v>
      </c>
      <c r="T453" s="57">
        <f>VLOOKUP(raw!T453,convert!$D$26:$E$31,2)</f>
        <v>100</v>
      </c>
      <c r="U453" s="57">
        <f>VLOOKUP(raw!U453,convert!$D$26:$E$31,2)</f>
        <v>100</v>
      </c>
      <c r="V453" s="57">
        <f>VLOOKUP(raw!V453,convert!$D$26:$E$31,2)</f>
        <v>75</v>
      </c>
      <c r="W453" s="57">
        <f>VLOOKUP(raw!W453,convert!$D$26:$E$31,2)</f>
        <v>75</v>
      </c>
      <c r="X453" s="57">
        <f>VLOOKUP(raw!X453,convert!$D$26:$E$31,2)</f>
        <v>100</v>
      </c>
      <c r="Y453" s="57">
        <f>VLOOKUP(raw!Y453,convert!$D$26:$E$31,2)</f>
        <v>100</v>
      </c>
      <c r="Z453" s="57">
        <f>VLOOKUP(raw!Z453,convert!$D$26:$E$31,2)</f>
        <v>100</v>
      </c>
      <c r="AA453" s="57">
        <f>VLOOKUP(raw!AA453,convert!$D$26:$E$31,2)</f>
        <v>75</v>
      </c>
      <c r="AB453" s="57">
        <f>VLOOKUP(raw!AB453,convert!$D$26:$E$31,2)</f>
        <v>75</v>
      </c>
      <c r="AC453" s="57">
        <f>VLOOKUP(raw!AC453,convert!$D$26:$E$31,2)</f>
        <v>100</v>
      </c>
      <c r="AD453" s="57">
        <f>VLOOKUP(raw!AD453,convert!$D$26:$E$31,2)</f>
        <v>100</v>
      </c>
      <c r="AE453" s="57" t="str">
        <f>VLOOKUP(raw!AE453,convert!$D$26:$E$31,2)</f>
        <v>.</v>
      </c>
      <c r="AF453" s="57">
        <f>VLOOKUP(raw!AF453,convert!$D$26:$E$31,2)</f>
        <v>75</v>
      </c>
      <c r="AG453" s="57">
        <f>VLOOKUP(raw!AG453,convert!$D$26:$E$31,2)</f>
        <v>100</v>
      </c>
      <c r="AH453" s="57">
        <f>VLOOKUP(raw!AH453,convert!$D$26:$E$31,2)</f>
        <v>75</v>
      </c>
      <c r="AI453" s="57">
        <f>VLOOKUP(raw!AI453,convert!$D$26:$E$31,2)</f>
        <v>75</v>
      </c>
      <c r="AJ453" s="57">
        <f>VLOOKUP(raw!AJ453,convert!$D$26:$E$31,2)</f>
        <v>100</v>
      </c>
      <c r="AK453" s="57">
        <f>VLOOKUP(raw!AK453,convert!$D$26:$E$31,2)</f>
        <v>100</v>
      </c>
      <c r="AL453" s="57">
        <f>VLOOKUP(raw!AL453,convert!$D$26:$E$31,2)</f>
        <v>25</v>
      </c>
      <c r="AM453" s="57">
        <f>VLOOKUP(raw!AM453,convert!$D$26:$E$31,2)</f>
        <v>100</v>
      </c>
      <c r="AN453" s="57"/>
      <c r="AO453" s="60">
        <f>IF(COUNT(score!AD453:AE453)=0,".",MIN(score!AD453:AE453))</f>
        <v>100</v>
      </c>
    </row>
    <row r="454" spans="1:41" x14ac:dyDescent="0.25">
      <c r="A454" s="58">
        <f>raw!$A454:$A454</f>
        <v>43346</v>
      </c>
      <c r="B454" s="59" t="str">
        <f>raw!$B454:$B454</f>
        <v>0012-0005</v>
      </c>
      <c r="C454" s="57">
        <f>VLOOKUP(raw!C454,convert!$D$26:$E$31,2)</f>
        <v>75</v>
      </c>
      <c r="D454" s="57">
        <f>VLOOKUP(raw!D454,convert!$A$13:$B$16,2)</f>
        <v>50</v>
      </c>
      <c r="E454" s="57">
        <f>VLOOKUP(raw!E454,convert!$A$13:$B$16,2)</f>
        <v>100</v>
      </c>
      <c r="F454" s="57">
        <f>VLOOKUP(raw!F454,convert!$A$8:$B$10,2)</f>
        <v>100</v>
      </c>
      <c r="G454" s="57">
        <f>VLOOKUP(raw!G454,convert!$A$8:$B$10,2)</f>
        <v>100</v>
      </c>
      <c r="H454" s="57">
        <f>VLOOKUP(raw!H454,convert!$A$8:$B$10,2)</f>
        <v>100</v>
      </c>
      <c r="I454" s="57">
        <f>VLOOKUP(raw!I454,convert!$A$8:$B$10,2)</f>
        <v>100</v>
      </c>
      <c r="J454" s="57">
        <f>VLOOKUP(raw!J454,convert!$D$26:$E$31,2)</f>
        <v>100</v>
      </c>
      <c r="K454" s="57">
        <f>VLOOKUP(raw!K454,convert!$D$34:$E$40,2)</f>
        <v>80</v>
      </c>
      <c r="L454" s="57">
        <f>VLOOKUP(raw!L454,convert!$D$34:$E$40,2)</f>
        <v>60</v>
      </c>
      <c r="M454" s="57">
        <f>VLOOKUP(raw!M454,convert!$A$34:$B$40,2)</f>
        <v>80</v>
      </c>
      <c r="N454" s="57">
        <f>VLOOKUP(raw!N454,convert!$A$26:$B$31,2)</f>
        <v>100</v>
      </c>
      <c r="O454" s="57">
        <f>VLOOKUP(raw!O454,convert!$A$26:$B$31,2)</f>
        <v>75</v>
      </c>
      <c r="P454" s="57">
        <f>VLOOKUP(raw!P454,convert!$A$26:$B$31,2)</f>
        <v>75</v>
      </c>
      <c r="Q454" s="57">
        <f>VLOOKUP(raw!Q454,convert!$A$26:$B$31,2)</f>
        <v>75</v>
      </c>
      <c r="R454" s="57">
        <f>VLOOKUP(raw!R454,convert!$A$26:$B$31,2)</f>
        <v>100</v>
      </c>
      <c r="S454" s="57">
        <f>VLOOKUP(raw!S454,convert!$D$26:$E$31,2)</f>
        <v>75</v>
      </c>
      <c r="T454" s="57">
        <f>VLOOKUP(raw!T454,convert!$D$26:$E$31,2)</f>
        <v>100</v>
      </c>
      <c r="U454" s="57">
        <f>VLOOKUP(raw!U454,convert!$D$26:$E$31,2)</f>
        <v>100</v>
      </c>
      <c r="V454" s="57">
        <f>VLOOKUP(raw!V454,convert!$D$26:$E$31,2)</f>
        <v>100</v>
      </c>
      <c r="W454" s="57">
        <f>VLOOKUP(raw!W454,convert!$D$26:$E$31,2)</f>
        <v>25</v>
      </c>
      <c r="X454" s="57">
        <f>VLOOKUP(raw!X454,convert!$D$26:$E$31,2)</f>
        <v>100</v>
      </c>
      <c r="Y454" s="57">
        <f>VLOOKUP(raw!Y454,convert!$D$26:$E$31,2)</f>
        <v>100</v>
      </c>
      <c r="Z454" s="57">
        <f>VLOOKUP(raw!Z454,convert!$D$26:$E$31,2)</f>
        <v>100</v>
      </c>
      <c r="AA454" s="57">
        <f>VLOOKUP(raw!AA454,convert!$D$26:$E$31,2)</f>
        <v>100</v>
      </c>
      <c r="AB454" s="57">
        <f>VLOOKUP(raw!AB454,convert!$D$26:$E$31,2)</f>
        <v>100</v>
      </c>
      <c r="AC454" s="57">
        <f>VLOOKUP(raw!AC454,convert!$D$26:$E$31,2)</f>
        <v>75</v>
      </c>
      <c r="AD454" s="57">
        <f>VLOOKUP(raw!AD454,convert!$D$26:$E$31,2)</f>
        <v>100</v>
      </c>
      <c r="AE454" s="57" t="str">
        <f>VLOOKUP(raw!AE454,convert!$D$26:$E$31,2)</f>
        <v>.</v>
      </c>
      <c r="AF454" s="57">
        <f>VLOOKUP(raw!AF454,convert!$D$26:$E$31,2)</f>
        <v>100</v>
      </c>
      <c r="AG454" s="57">
        <f>VLOOKUP(raw!AG454,convert!$D$26:$E$31,2)</f>
        <v>100</v>
      </c>
      <c r="AH454" s="57">
        <f>VLOOKUP(raw!AH454,convert!$D$26:$E$31,2)</f>
        <v>100</v>
      </c>
      <c r="AI454" s="57">
        <f>VLOOKUP(raw!AI454,convert!$D$26:$E$31,2)</f>
        <v>100</v>
      </c>
      <c r="AJ454" s="57">
        <f>VLOOKUP(raw!AJ454,convert!$D$26:$E$31,2)</f>
        <v>100</v>
      </c>
      <c r="AK454" s="57">
        <f>VLOOKUP(raw!AK454,convert!$D$26:$E$31,2)</f>
        <v>100</v>
      </c>
      <c r="AL454" s="57">
        <f>VLOOKUP(raw!AL454,convert!$D$26:$E$31,2)</f>
        <v>100</v>
      </c>
      <c r="AM454" s="57">
        <f>VLOOKUP(raw!AM454,convert!$D$26:$E$31,2)</f>
        <v>100</v>
      </c>
      <c r="AN454" s="57"/>
      <c r="AO454" s="60">
        <f>IF(COUNT(score!AD454:AE454)=0,".",MIN(score!AD454:AE454))</f>
        <v>100</v>
      </c>
    </row>
    <row r="455" spans="1:41" x14ac:dyDescent="0.25">
      <c r="A455" s="58">
        <f>raw!$A455:$A455</f>
        <v>43343</v>
      </c>
      <c r="B455" s="59" t="str">
        <f>raw!$B455:$B455</f>
        <v>0012-0006</v>
      </c>
      <c r="C455" s="57">
        <f>VLOOKUP(raw!C455,convert!$D$26:$E$31,2)</f>
        <v>25</v>
      </c>
      <c r="D455" s="57">
        <f>VLOOKUP(raw!D455,convert!$A$13:$B$16,2)</f>
        <v>0</v>
      </c>
      <c r="E455" s="57">
        <f>VLOOKUP(raw!E455,convert!$A$13:$B$16,2)</f>
        <v>0</v>
      </c>
      <c r="F455" s="57">
        <f>VLOOKUP(raw!F455,convert!$A$8:$B$10,2)</f>
        <v>0</v>
      </c>
      <c r="G455" s="57">
        <f>VLOOKUP(raw!G455,convert!$A$8:$B$10,2)</f>
        <v>0</v>
      </c>
      <c r="H455" s="57">
        <f>VLOOKUP(raw!H455,convert!$A$8:$B$10,2)</f>
        <v>100</v>
      </c>
      <c r="I455" s="57">
        <f>VLOOKUP(raw!I455,convert!$A$8:$B$10,2)</f>
        <v>100</v>
      </c>
      <c r="J455" s="57">
        <f>VLOOKUP(raw!J455,convert!$D$26:$E$31,2)</f>
        <v>25</v>
      </c>
      <c r="K455" s="57">
        <f>VLOOKUP(raw!K455,convert!$D$34:$E$40,2)</f>
        <v>60</v>
      </c>
      <c r="L455" s="57">
        <f>VLOOKUP(raw!L455,convert!$D$34:$E$40,2)</f>
        <v>40</v>
      </c>
      <c r="M455" s="57">
        <f>VLOOKUP(raw!M455,convert!$A$34:$B$40,2)</f>
        <v>60</v>
      </c>
      <c r="N455" s="57">
        <f>VLOOKUP(raw!N455,convert!$A$26:$B$31,2)</f>
        <v>50</v>
      </c>
      <c r="O455" s="57">
        <f>VLOOKUP(raw!O455,convert!$A$26:$B$31,2)</f>
        <v>0</v>
      </c>
      <c r="P455" s="57">
        <f>VLOOKUP(raw!P455,convert!$A$26:$B$31,2)</f>
        <v>100</v>
      </c>
      <c r="Q455" s="57">
        <f>VLOOKUP(raw!Q455,convert!$A$26:$B$31,2)</f>
        <v>100</v>
      </c>
      <c r="R455" s="57">
        <f>VLOOKUP(raw!R455,convert!$A$26:$B$31,2)</f>
        <v>25</v>
      </c>
      <c r="S455" s="57">
        <f>VLOOKUP(raw!S455,convert!$D$26:$E$31,2)</f>
        <v>50</v>
      </c>
      <c r="T455" s="57">
        <f>VLOOKUP(raw!T455,convert!$D$26:$E$31,2)</f>
        <v>100</v>
      </c>
      <c r="U455" s="57">
        <f>VLOOKUP(raw!U455,convert!$D$26:$E$31,2)</f>
        <v>50</v>
      </c>
      <c r="V455" s="57">
        <f>VLOOKUP(raw!V455,convert!$D$26:$E$31,2)</f>
        <v>100</v>
      </c>
      <c r="W455" s="57">
        <f>VLOOKUP(raw!W455,convert!$D$26:$E$31,2)</f>
        <v>50</v>
      </c>
      <c r="X455" s="57">
        <f>VLOOKUP(raw!X455,convert!$D$26:$E$31,2)</f>
        <v>100</v>
      </c>
      <c r="Y455" s="57">
        <f>VLOOKUP(raw!Y455,convert!$D$26:$E$31,2)</f>
        <v>100</v>
      </c>
      <c r="Z455" s="57">
        <f>VLOOKUP(raw!Z455,convert!$D$26:$E$31,2)</f>
        <v>50</v>
      </c>
      <c r="AA455" s="57">
        <f>VLOOKUP(raw!AA455,convert!$D$26:$E$31,2)</f>
        <v>50</v>
      </c>
      <c r="AB455" s="57">
        <f>VLOOKUP(raw!AB455,convert!$D$26:$E$31,2)</f>
        <v>50</v>
      </c>
      <c r="AC455" s="57">
        <f>VLOOKUP(raw!AC455,convert!$D$26:$E$31,2)</f>
        <v>50</v>
      </c>
      <c r="AD455" s="57">
        <f>VLOOKUP(raw!AD455,convert!$D$26:$E$31,2)</f>
        <v>100</v>
      </c>
      <c r="AE455" s="57" t="str">
        <f>VLOOKUP(raw!AE455,convert!$D$26:$E$31,2)</f>
        <v>.</v>
      </c>
      <c r="AF455" s="57">
        <f>VLOOKUP(raw!AF455,convert!$D$26:$E$31,2)</f>
        <v>100</v>
      </c>
      <c r="AG455" s="57">
        <f>VLOOKUP(raw!AG455,convert!$D$26:$E$31,2)</f>
        <v>100</v>
      </c>
      <c r="AH455" s="57">
        <f>VLOOKUP(raw!AH455,convert!$D$26:$E$31,2)</f>
        <v>100</v>
      </c>
      <c r="AI455" s="57">
        <f>VLOOKUP(raw!AI455,convert!$D$26:$E$31,2)</f>
        <v>100</v>
      </c>
      <c r="AJ455" s="57">
        <f>VLOOKUP(raw!AJ455,convert!$D$26:$E$31,2)</f>
        <v>100</v>
      </c>
      <c r="AK455" s="57">
        <f>VLOOKUP(raw!AK455,convert!$D$26:$E$31,2)</f>
        <v>100</v>
      </c>
      <c r="AL455" s="57">
        <f>VLOOKUP(raw!AL455,convert!$D$26:$E$31,2)</f>
        <v>100</v>
      </c>
      <c r="AM455" s="57">
        <f>VLOOKUP(raw!AM455,convert!$D$26:$E$31,2)</f>
        <v>100</v>
      </c>
      <c r="AN455" s="57"/>
      <c r="AO455" s="60">
        <f>IF(COUNT(score!AD455:AE455)=0,".",MIN(score!AD455:AE455))</f>
        <v>100</v>
      </c>
    </row>
    <row r="456" spans="1:41" x14ac:dyDescent="0.25">
      <c r="A456" s="58">
        <f>raw!$A456:$A456</f>
        <v>43346</v>
      </c>
      <c r="B456" s="59" t="str">
        <f>raw!$B456:$B456</f>
        <v>0012-0007</v>
      </c>
      <c r="C456" s="57">
        <f>VLOOKUP(raw!C456,convert!$D$26:$E$31,2)</f>
        <v>75</v>
      </c>
      <c r="D456" s="57">
        <f>VLOOKUP(raw!D456,convert!$A$13:$B$16,2)</f>
        <v>100</v>
      </c>
      <c r="E456" s="57">
        <f>VLOOKUP(raw!E456,convert!$A$13:$B$16,2)</f>
        <v>100</v>
      </c>
      <c r="F456" s="57">
        <f>VLOOKUP(raw!F456,convert!$A$8:$B$10,2)</f>
        <v>100</v>
      </c>
      <c r="G456" s="57">
        <f>VLOOKUP(raw!G456,convert!$A$8:$B$10,2)</f>
        <v>100</v>
      </c>
      <c r="H456" s="57">
        <f>VLOOKUP(raw!H456,convert!$A$8:$B$10,2)</f>
        <v>100</v>
      </c>
      <c r="I456" s="57">
        <f>VLOOKUP(raw!I456,convert!$A$8:$B$10,2)</f>
        <v>100</v>
      </c>
      <c r="J456" s="57">
        <f>VLOOKUP(raw!J456,convert!$D$26:$E$31,2)</f>
        <v>75</v>
      </c>
      <c r="K456" s="57">
        <f>VLOOKUP(raw!K456,convert!$D$34:$E$40,2)</f>
        <v>100</v>
      </c>
      <c r="L456" s="57">
        <f>VLOOKUP(raw!L456,convert!$D$34:$E$40,2)</f>
        <v>100</v>
      </c>
      <c r="M456" s="57">
        <f>VLOOKUP(raw!M456,convert!$A$34:$B$40,2)</f>
        <v>80</v>
      </c>
      <c r="N456" s="57">
        <f>VLOOKUP(raw!N456,convert!$A$26:$B$31,2)</f>
        <v>100</v>
      </c>
      <c r="O456" s="57">
        <f>VLOOKUP(raw!O456,convert!$A$26:$B$31,2)</f>
        <v>0</v>
      </c>
      <c r="P456" s="57">
        <f>VLOOKUP(raw!P456,convert!$A$26:$B$31,2)</f>
        <v>0</v>
      </c>
      <c r="Q456" s="57">
        <f>VLOOKUP(raw!Q456,convert!$A$26:$B$31,2)</f>
        <v>100</v>
      </c>
      <c r="R456" s="57">
        <f>VLOOKUP(raw!R456,convert!$A$26:$B$31,2)</f>
        <v>100</v>
      </c>
      <c r="S456" s="57">
        <f>VLOOKUP(raw!S456,convert!$D$26:$E$31,2)</f>
        <v>100</v>
      </c>
      <c r="T456" s="57">
        <f>VLOOKUP(raw!T456,convert!$D$26:$E$31,2)</f>
        <v>100</v>
      </c>
      <c r="U456" s="57">
        <f>VLOOKUP(raw!U456,convert!$D$26:$E$31,2)</f>
        <v>100</v>
      </c>
      <c r="V456" s="57">
        <f>VLOOKUP(raw!V456,convert!$D$26:$E$31,2)</f>
        <v>100</v>
      </c>
      <c r="W456" s="57">
        <f>VLOOKUP(raw!W456,convert!$D$26:$E$31,2)</f>
        <v>100</v>
      </c>
      <c r="X456" s="57">
        <f>VLOOKUP(raw!X456,convert!$D$26:$E$31,2)</f>
        <v>100</v>
      </c>
      <c r="Y456" s="57">
        <f>VLOOKUP(raw!Y456,convert!$D$26:$E$31,2)</f>
        <v>100</v>
      </c>
      <c r="Z456" s="57">
        <f>VLOOKUP(raw!Z456,convert!$D$26:$E$31,2)</f>
        <v>100</v>
      </c>
      <c r="AA456" s="57">
        <f>VLOOKUP(raw!AA456,convert!$D$26:$E$31,2)</f>
        <v>100</v>
      </c>
      <c r="AB456" s="57">
        <f>VLOOKUP(raw!AB456,convert!$D$26:$E$31,2)</f>
        <v>75</v>
      </c>
      <c r="AC456" s="57">
        <f>VLOOKUP(raw!AC456,convert!$D$26:$E$31,2)</f>
        <v>75</v>
      </c>
      <c r="AD456" s="57">
        <f>VLOOKUP(raw!AD456,convert!$D$26:$E$31,2)</f>
        <v>100</v>
      </c>
      <c r="AE456" s="57" t="str">
        <f>VLOOKUP(raw!AE456,convert!$D$26:$E$31,2)</f>
        <v>.</v>
      </c>
      <c r="AF456" s="57">
        <f>VLOOKUP(raw!AF456,convert!$D$26:$E$31,2)</f>
        <v>100</v>
      </c>
      <c r="AG456" s="57">
        <f>VLOOKUP(raw!AG456,convert!$D$26:$E$31,2)</f>
        <v>100</v>
      </c>
      <c r="AH456" s="57">
        <f>VLOOKUP(raw!AH456,convert!$D$26:$E$31,2)</f>
        <v>100</v>
      </c>
      <c r="AI456" s="57">
        <f>VLOOKUP(raw!AI456,convert!$D$26:$E$31,2)</f>
        <v>100</v>
      </c>
      <c r="AJ456" s="57">
        <f>VLOOKUP(raw!AJ456,convert!$D$26:$E$31,2)</f>
        <v>100</v>
      </c>
      <c r="AK456" s="57">
        <f>VLOOKUP(raw!AK456,convert!$D$26:$E$31,2)</f>
        <v>100</v>
      </c>
      <c r="AL456" s="57">
        <f>VLOOKUP(raw!AL456,convert!$D$26:$E$31,2)</f>
        <v>25</v>
      </c>
      <c r="AM456" s="57">
        <f>VLOOKUP(raw!AM456,convert!$D$26:$E$31,2)</f>
        <v>100</v>
      </c>
      <c r="AN456" s="57"/>
      <c r="AO456" s="60">
        <f>IF(COUNT(score!AD456:AE456)=0,".",MIN(score!AD456:AE456))</f>
        <v>100</v>
      </c>
    </row>
    <row r="457" spans="1:41" x14ac:dyDescent="0.25">
      <c r="A457" s="58">
        <f>raw!$A457:$A457</f>
        <v>43343</v>
      </c>
      <c r="B457" s="59" t="str">
        <f>raw!$B457:$B457</f>
        <v>0012-0008</v>
      </c>
      <c r="C457" s="57">
        <f>VLOOKUP(raw!C457,convert!$D$26:$E$31,2)</f>
        <v>50</v>
      </c>
      <c r="D457" s="57">
        <f>VLOOKUP(raw!D457,convert!$A$13:$B$16,2)</f>
        <v>0</v>
      </c>
      <c r="E457" s="57">
        <f>VLOOKUP(raw!E457,convert!$A$13:$B$16,2)</f>
        <v>0</v>
      </c>
      <c r="F457" s="57">
        <f>VLOOKUP(raw!F457,convert!$A$8:$B$10,2)</f>
        <v>100</v>
      </c>
      <c r="G457" s="57">
        <f>VLOOKUP(raw!G457,convert!$A$8:$B$10,2)</f>
        <v>100</v>
      </c>
      <c r="H457" s="57">
        <f>VLOOKUP(raw!H457,convert!$A$8:$B$10,2)</f>
        <v>100</v>
      </c>
      <c r="I457" s="57">
        <f>VLOOKUP(raw!I457,convert!$A$8:$B$10,2)</f>
        <v>100</v>
      </c>
      <c r="J457" s="57">
        <f>VLOOKUP(raw!J457,convert!$D$26:$E$31,2)</f>
        <v>100</v>
      </c>
      <c r="K457" s="57">
        <f>VLOOKUP(raw!K457,convert!$D$34:$E$40,2)</f>
        <v>80</v>
      </c>
      <c r="L457" s="57">
        <f>VLOOKUP(raw!L457,convert!$D$34:$E$40,2)</f>
        <v>60</v>
      </c>
      <c r="M457" s="57">
        <f>VLOOKUP(raw!M457,convert!$A$34:$B$40,2)</f>
        <v>100</v>
      </c>
      <c r="N457" s="57">
        <f>VLOOKUP(raw!N457,convert!$A$26:$B$31,2)</f>
        <v>100</v>
      </c>
      <c r="O457" s="57">
        <f>VLOOKUP(raw!O457,convert!$A$26:$B$31,2)</f>
        <v>25</v>
      </c>
      <c r="P457" s="57">
        <f>VLOOKUP(raw!P457,convert!$A$26:$B$31,2)</f>
        <v>25</v>
      </c>
      <c r="Q457" s="57">
        <f>VLOOKUP(raw!Q457,convert!$A$26:$B$31,2)</f>
        <v>75</v>
      </c>
      <c r="R457" s="57">
        <f>VLOOKUP(raw!R457,convert!$A$26:$B$31,2)</f>
        <v>100</v>
      </c>
      <c r="S457" s="57">
        <f>VLOOKUP(raw!S457,convert!$D$26:$E$31,2)</f>
        <v>100</v>
      </c>
      <c r="T457" s="57">
        <f>VLOOKUP(raw!T457,convert!$D$26:$E$31,2)</f>
        <v>100</v>
      </c>
      <c r="U457" s="57">
        <f>VLOOKUP(raw!U457,convert!$D$26:$E$31,2)</f>
        <v>100</v>
      </c>
      <c r="V457" s="57">
        <f>VLOOKUP(raw!V457,convert!$D$26:$E$31,2)</f>
        <v>100</v>
      </c>
      <c r="W457" s="57">
        <f>VLOOKUP(raw!W457,convert!$D$26:$E$31,2)</f>
        <v>75</v>
      </c>
      <c r="X457" s="57">
        <f>VLOOKUP(raw!X457,convert!$D$26:$E$31,2)</f>
        <v>100</v>
      </c>
      <c r="Y457" s="57">
        <f>VLOOKUP(raw!Y457,convert!$D$26:$E$31,2)</f>
        <v>100</v>
      </c>
      <c r="Z457" s="57">
        <f>VLOOKUP(raw!Z457,convert!$D$26:$E$31,2)</f>
        <v>100</v>
      </c>
      <c r="AA457" s="57">
        <f>VLOOKUP(raw!AA457,convert!$D$26:$E$31,2)</f>
        <v>100</v>
      </c>
      <c r="AB457" s="57">
        <f>VLOOKUP(raw!AB457,convert!$D$26:$E$31,2)</f>
        <v>25</v>
      </c>
      <c r="AC457" s="57">
        <f>VLOOKUP(raw!AC457,convert!$D$26:$E$31,2)</f>
        <v>50</v>
      </c>
      <c r="AD457" s="57">
        <f>VLOOKUP(raw!AD457,convert!$D$26:$E$31,2)</f>
        <v>100</v>
      </c>
      <c r="AE457" s="57" t="str">
        <f>VLOOKUP(raw!AE457,convert!$D$26:$E$31,2)</f>
        <v>.</v>
      </c>
      <c r="AF457" s="57">
        <f>VLOOKUP(raw!AF457,convert!$D$26:$E$31,2)</f>
        <v>100</v>
      </c>
      <c r="AG457" s="57">
        <f>VLOOKUP(raw!AG457,convert!$D$26:$E$31,2)</f>
        <v>100</v>
      </c>
      <c r="AH457" s="57">
        <f>VLOOKUP(raw!AH457,convert!$D$26:$E$31,2)</f>
        <v>100</v>
      </c>
      <c r="AI457" s="57">
        <f>VLOOKUP(raw!AI457,convert!$D$26:$E$31,2)</f>
        <v>75</v>
      </c>
      <c r="AJ457" s="57">
        <f>VLOOKUP(raw!AJ457,convert!$D$26:$E$31,2)</f>
        <v>100</v>
      </c>
      <c r="AK457" s="57">
        <f>VLOOKUP(raw!AK457,convert!$D$26:$E$31,2)</f>
        <v>100</v>
      </c>
      <c r="AL457" s="57">
        <f>VLOOKUP(raw!AL457,convert!$D$26:$E$31,2)</f>
        <v>25</v>
      </c>
      <c r="AM457" s="57">
        <f>VLOOKUP(raw!AM457,convert!$D$26:$E$31,2)</f>
        <v>100</v>
      </c>
      <c r="AN457" s="57"/>
      <c r="AO457" s="60">
        <f>IF(COUNT(score!AD457:AE457)=0,".",MIN(score!AD457:AE457))</f>
        <v>100</v>
      </c>
    </row>
    <row r="458" spans="1:41" x14ac:dyDescent="0.25">
      <c r="A458" s="58">
        <f>raw!$A458:$A458</f>
        <v>43342</v>
      </c>
      <c r="B458" s="59" t="str">
        <f>raw!$B458:$B458</f>
        <v>0012-0009</v>
      </c>
      <c r="C458" s="57">
        <f>VLOOKUP(raw!C458,convert!$D$26:$E$31,2)</f>
        <v>50</v>
      </c>
      <c r="D458" s="57">
        <f>VLOOKUP(raw!D458,convert!$A$13:$B$16,2)</f>
        <v>100</v>
      </c>
      <c r="E458" s="57">
        <f>VLOOKUP(raw!E458,convert!$A$13:$B$16,2)</f>
        <v>100</v>
      </c>
      <c r="F458" s="57">
        <f>VLOOKUP(raw!F458,convert!$A$8:$B$10,2)</f>
        <v>100</v>
      </c>
      <c r="G458" s="57">
        <f>VLOOKUP(raw!G458,convert!$A$8:$B$10,2)</f>
        <v>100</v>
      </c>
      <c r="H458" s="57">
        <f>VLOOKUP(raw!H458,convert!$A$8:$B$10,2)</f>
        <v>100</v>
      </c>
      <c r="I458" s="57">
        <f>VLOOKUP(raw!I458,convert!$A$8:$B$10,2)</f>
        <v>100</v>
      </c>
      <c r="J458" s="57">
        <f>VLOOKUP(raw!J458,convert!$D$26:$E$31,2)</f>
        <v>75</v>
      </c>
      <c r="K458" s="57">
        <f>VLOOKUP(raw!K458,convert!$D$34:$E$40,2)</f>
        <v>80</v>
      </c>
      <c r="L458" s="57">
        <f>VLOOKUP(raw!L458,convert!$D$34:$E$40,2)</f>
        <v>100</v>
      </c>
      <c r="M458" s="57">
        <f>VLOOKUP(raw!M458,convert!$A$34:$B$40,2)</f>
        <v>100</v>
      </c>
      <c r="N458" s="57">
        <f>VLOOKUP(raw!N458,convert!$A$26:$B$31,2)</f>
        <v>100</v>
      </c>
      <c r="O458" s="57">
        <f>VLOOKUP(raw!O458,convert!$A$26:$B$31,2)</f>
        <v>100</v>
      </c>
      <c r="P458" s="57">
        <f>VLOOKUP(raw!P458,convert!$A$26:$B$31,2)</f>
        <v>0</v>
      </c>
      <c r="Q458" s="57">
        <f>VLOOKUP(raw!Q458,convert!$A$26:$B$31,2)</f>
        <v>100</v>
      </c>
      <c r="R458" s="57">
        <f>VLOOKUP(raw!R458,convert!$A$26:$B$31,2)</f>
        <v>100</v>
      </c>
      <c r="S458" s="57">
        <f>VLOOKUP(raw!S458,convert!$D$26:$E$31,2)</f>
        <v>100</v>
      </c>
      <c r="T458" s="57">
        <f>VLOOKUP(raw!T458,convert!$D$26:$E$31,2)</f>
        <v>100</v>
      </c>
      <c r="U458" s="57">
        <f>VLOOKUP(raw!U458,convert!$D$26:$E$31,2)</f>
        <v>100</v>
      </c>
      <c r="V458" s="57">
        <f>VLOOKUP(raw!V458,convert!$D$26:$E$31,2)</f>
        <v>100</v>
      </c>
      <c r="W458" s="57">
        <f>VLOOKUP(raw!W458,convert!$D$26:$E$31,2)</f>
        <v>100</v>
      </c>
      <c r="X458" s="57">
        <f>VLOOKUP(raw!X458,convert!$D$26:$E$31,2)</f>
        <v>100</v>
      </c>
      <c r="Y458" s="57">
        <f>VLOOKUP(raw!Y458,convert!$D$26:$E$31,2)</f>
        <v>100</v>
      </c>
      <c r="Z458" s="57">
        <f>VLOOKUP(raw!Z458,convert!$D$26:$E$31,2)</f>
        <v>100</v>
      </c>
      <c r="AA458" s="57">
        <f>VLOOKUP(raw!AA458,convert!$D$26:$E$31,2)</f>
        <v>100</v>
      </c>
      <c r="AB458" s="57">
        <f>VLOOKUP(raw!AB458,convert!$D$26:$E$31,2)</f>
        <v>100</v>
      </c>
      <c r="AC458" s="57">
        <f>VLOOKUP(raw!AC458,convert!$D$26:$E$31,2)</f>
        <v>100</v>
      </c>
      <c r="AD458" s="57">
        <f>VLOOKUP(raw!AD458,convert!$D$26:$E$31,2)</f>
        <v>50</v>
      </c>
      <c r="AE458" s="57" t="str">
        <f>VLOOKUP(raw!AE458,convert!$D$26:$E$31,2)</f>
        <v>.</v>
      </c>
      <c r="AF458" s="57">
        <f>VLOOKUP(raw!AF458,convert!$D$26:$E$31,2)</f>
        <v>100</v>
      </c>
      <c r="AG458" s="57">
        <f>VLOOKUP(raw!AG458,convert!$D$26:$E$31,2)</f>
        <v>100</v>
      </c>
      <c r="AH458" s="57">
        <f>VLOOKUP(raw!AH458,convert!$D$26:$E$31,2)</f>
        <v>100</v>
      </c>
      <c r="AI458" s="57">
        <f>VLOOKUP(raw!AI458,convert!$D$26:$E$31,2)</f>
        <v>100</v>
      </c>
      <c r="AJ458" s="57">
        <f>VLOOKUP(raw!AJ458,convert!$D$26:$E$31,2)</f>
        <v>100</v>
      </c>
      <c r="AK458" s="57">
        <f>VLOOKUP(raw!AK458,convert!$D$26:$E$31,2)</f>
        <v>100</v>
      </c>
      <c r="AL458" s="57">
        <f>VLOOKUP(raw!AL458,convert!$D$26:$E$31,2)</f>
        <v>100</v>
      </c>
      <c r="AM458" s="57">
        <f>VLOOKUP(raw!AM458,convert!$D$26:$E$31,2)</f>
        <v>100</v>
      </c>
      <c r="AN458" s="57"/>
      <c r="AO458" s="60">
        <f>IF(COUNT(score!AD458:AE458)=0,".",MIN(score!AD458:AE458))</f>
        <v>50</v>
      </c>
    </row>
    <row r="459" spans="1:41" x14ac:dyDescent="0.25">
      <c r="A459" s="58">
        <f>raw!$A459:$A459</f>
        <v>43343</v>
      </c>
      <c r="B459" s="59" t="str">
        <f>raw!$B459:$B459</f>
        <v>0012-0010</v>
      </c>
      <c r="C459" s="57">
        <f>VLOOKUP(raw!C459,convert!$D$26:$E$31,2)</f>
        <v>50</v>
      </c>
      <c r="D459" s="57">
        <f>VLOOKUP(raw!D459,convert!$A$13:$B$16,2)</f>
        <v>100</v>
      </c>
      <c r="E459" s="57">
        <f>VLOOKUP(raw!E459,convert!$A$13:$B$16,2)</f>
        <v>100</v>
      </c>
      <c r="F459" s="57">
        <f>VLOOKUP(raw!F459,convert!$A$8:$B$10,2)</f>
        <v>100</v>
      </c>
      <c r="G459" s="57">
        <f>VLOOKUP(raw!G459,convert!$A$8:$B$10,2)</f>
        <v>100</v>
      </c>
      <c r="H459" s="57">
        <f>VLOOKUP(raw!H459,convert!$A$8:$B$10,2)</f>
        <v>100</v>
      </c>
      <c r="I459" s="57">
        <f>VLOOKUP(raw!I459,convert!$A$8:$B$10,2)</f>
        <v>100</v>
      </c>
      <c r="J459" s="57">
        <f>VLOOKUP(raw!J459,convert!$D$26:$E$31,2)</f>
        <v>100</v>
      </c>
      <c r="K459" s="57">
        <f>VLOOKUP(raw!K459,convert!$D$34:$E$40,2)</f>
        <v>100</v>
      </c>
      <c r="L459" s="57">
        <f>VLOOKUP(raw!L459,convert!$D$34:$E$40,2)</f>
        <v>40</v>
      </c>
      <c r="M459" s="57">
        <f>VLOOKUP(raw!M459,convert!$A$34:$B$40,2)</f>
        <v>100</v>
      </c>
      <c r="N459" s="57">
        <f>VLOOKUP(raw!N459,convert!$A$26:$B$31,2)</f>
        <v>50</v>
      </c>
      <c r="O459" s="57">
        <f>VLOOKUP(raw!O459,convert!$A$26:$B$31,2)</f>
        <v>100</v>
      </c>
      <c r="P459" s="57">
        <f>VLOOKUP(raw!P459,convert!$A$26:$B$31,2)</f>
        <v>100</v>
      </c>
      <c r="Q459" s="57">
        <f>VLOOKUP(raw!Q459,convert!$A$26:$B$31,2)</f>
        <v>100</v>
      </c>
      <c r="R459" s="57">
        <f>VLOOKUP(raw!R459,convert!$A$26:$B$31,2)</f>
        <v>100</v>
      </c>
      <c r="S459" s="57">
        <f>VLOOKUP(raw!S459,convert!$D$26:$E$31,2)</f>
        <v>100</v>
      </c>
      <c r="T459" s="57">
        <f>VLOOKUP(raw!T459,convert!$D$26:$E$31,2)</f>
        <v>100</v>
      </c>
      <c r="U459" s="57">
        <f>VLOOKUP(raw!U459,convert!$D$26:$E$31,2)</f>
        <v>100</v>
      </c>
      <c r="V459" s="57">
        <f>VLOOKUP(raw!V459,convert!$D$26:$E$31,2)</f>
        <v>100</v>
      </c>
      <c r="W459" s="57">
        <f>VLOOKUP(raw!W459,convert!$D$26:$E$31,2)</f>
        <v>100</v>
      </c>
      <c r="X459" s="57">
        <f>VLOOKUP(raw!X459,convert!$D$26:$E$31,2)</f>
        <v>100</v>
      </c>
      <c r="Y459" s="57">
        <f>VLOOKUP(raw!Y459,convert!$D$26:$E$31,2)</f>
        <v>100</v>
      </c>
      <c r="Z459" s="57">
        <f>VLOOKUP(raw!Z459,convert!$D$26:$E$31,2)</f>
        <v>75</v>
      </c>
      <c r="AA459" s="57">
        <f>VLOOKUP(raw!AA459,convert!$D$26:$E$31,2)</f>
        <v>75</v>
      </c>
      <c r="AB459" s="57">
        <f>VLOOKUP(raw!AB459,convert!$D$26:$E$31,2)</f>
        <v>100</v>
      </c>
      <c r="AC459" s="57">
        <f>VLOOKUP(raw!AC459,convert!$D$26:$E$31,2)</f>
        <v>100</v>
      </c>
      <c r="AD459" s="57">
        <f>VLOOKUP(raw!AD459,convert!$D$26:$E$31,2)</f>
        <v>100</v>
      </c>
      <c r="AE459" s="57" t="str">
        <f>VLOOKUP(raw!AE459,convert!$D$26:$E$31,2)</f>
        <v>.</v>
      </c>
      <c r="AF459" s="57">
        <f>VLOOKUP(raw!AF459,convert!$D$26:$E$31,2)</f>
        <v>75</v>
      </c>
      <c r="AG459" s="57">
        <f>VLOOKUP(raw!AG459,convert!$D$26:$E$31,2)</f>
        <v>25</v>
      </c>
      <c r="AH459" s="57">
        <f>VLOOKUP(raw!AH459,convert!$D$26:$E$31,2)</f>
        <v>75</v>
      </c>
      <c r="AI459" s="57">
        <f>VLOOKUP(raw!AI459,convert!$D$26:$E$31,2)</f>
        <v>25</v>
      </c>
      <c r="AJ459" s="57">
        <f>VLOOKUP(raw!AJ459,convert!$D$26:$E$31,2)</f>
        <v>75</v>
      </c>
      <c r="AK459" s="57">
        <f>VLOOKUP(raw!AK459,convert!$D$26:$E$31,2)</f>
        <v>75</v>
      </c>
      <c r="AL459" s="57">
        <f>VLOOKUP(raw!AL459,convert!$D$26:$E$31,2)</f>
        <v>100</v>
      </c>
      <c r="AM459" s="57">
        <f>VLOOKUP(raw!AM459,convert!$D$26:$E$31,2)</f>
        <v>75</v>
      </c>
      <c r="AN459" s="57"/>
      <c r="AO459" s="60">
        <f>IF(COUNT(score!AD459:AE459)=0,".",MIN(score!AD459:AE459))</f>
        <v>100</v>
      </c>
    </row>
    <row r="460" spans="1:41" x14ac:dyDescent="0.25">
      <c r="A460" s="58">
        <f>raw!$A460:$A460</f>
        <v>43342</v>
      </c>
      <c r="B460" s="59" t="str">
        <f>raw!$B460:$B460</f>
        <v>0012-0011</v>
      </c>
      <c r="C460" s="57">
        <f>VLOOKUP(raw!C460,convert!$D$26:$E$31,2)</f>
        <v>75</v>
      </c>
      <c r="D460" s="57">
        <f>VLOOKUP(raw!D460,convert!$A$13:$B$16,2)</f>
        <v>50</v>
      </c>
      <c r="E460" s="57">
        <f>VLOOKUP(raw!E460,convert!$A$13:$B$16,2)</f>
        <v>50</v>
      </c>
      <c r="F460" s="57">
        <f>VLOOKUP(raw!F460,convert!$A$8:$B$10,2)</f>
        <v>100</v>
      </c>
      <c r="G460" s="57">
        <f>VLOOKUP(raw!G460,convert!$A$8:$B$10,2)</f>
        <v>100</v>
      </c>
      <c r="H460" s="57">
        <f>VLOOKUP(raw!H460,convert!$A$8:$B$10,2)</f>
        <v>100</v>
      </c>
      <c r="I460" s="57">
        <f>VLOOKUP(raw!I460,convert!$A$8:$B$10,2)</f>
        <v>100</v>
      </c>
      <c r="J460" s="57">
        <f>VLOOKUP(raw!J460,convert!$D$26:$E$31,2)</f>
        <v>100</v>
      </c>
      <c r="K460" s="57">
        <f>VLOOKUP(raw!K460,convert!$D$34:$E$40,2)</f>
        <v>80</v>
      </c>
      <c r="L460" s="57">
        <f>VLOOKUP(raw!L460,convert!$D$34:$E$40,2)</f>
        <v>80</v>
      </c>
      <c r="M460" s="57">
        <f>VLOOKUP(raw!M460,convert!$A$34:$B$40,2)</f>
        <v>100</v>
      </c>
      <c r="N460" s="57">
        <f>VLOOKUP(raw!N460,convert!$A$26:$B$31,2)</f>
        <v>100</v>
      </c>
      <c r="O460" s="57">
        <f>VLOOKUP(raw!O460,convert!$A$26:$B$31,2)</f>
        <v>25</v>
      </c>
      <c r="P460" s="57">
        <f>VLOOKUP(raw!P460,convert!$A$26:$B$31,2)</f>
        <v>75</v>
      </c>
      <c r="Q460" s="57">
        <f>VLOOKUP(raw!Q460,convert!$A$26:$B$31,2)</f>
        <v>100</v>
      </c>
      <c r="R460" s="57">
        <f>VLOOKUP(raw!R460,convert!$A$26:$B$31,2)</f>
        <v>100</v>
      </c>
      <c r="S460" s="57">
        <f>VLOOKUP(raw!S460,convert!$D$26:$E$31,2)</f>
        <v>100</v>
      </c>
      <c r="T460" s="57">
        <f>VLOOKUP(raw!T460,convert!$D$26:$E$31,2)</f>
        <v>75</v>
      </c>
      <c r="U460" s="57">
        <f>VLOOKUP(raw!U460,convert!$D$26:$E$31,2)</f>
        <v>100</v>
      </c>
      <c r="V460" s="57">
        <f>VLOOKUP(raw!V460,convert!$D$26:$E$31,2)</f>
        <v>100</v>
      </c>
      <c r="W460" s="57">
        <f>VLOOKUP(raw!W460,convert!$D$26:$E$31,2)</f>
        <v>75</v>
      </c>
      <c r="X460" s="57">
        <f>VLOOKUP(raw!X460,convert!$D$26:$E$31,2)</f>
        <v>75</v>
      </c>
      <c r="Y460" s="57">
        <f>VLOOKUP(raw!Y460,convert!$D$26:$E$31,2)</f>
        <v>75</v>
      </c>
      <c r="Z460" s="57">
        <f>VLOOKUP(raw!Z460,convert!$D$26:$E$31,2)</f>
        <v>100</v>
      </c>
      <c r="AA460" s="57">
        <f>VLOOKUP(raw!AA460,convert!$D$26:$E$31,2)</f>
        <v>75</v>
      </c>
      <c r="AB460" s="57">
        <f>VLOOKUP(raw!AB460,convert!$D$26:$E$31,2)</f>
        <v>75</v>
      </c>
      <c r="AC460" s="57">
        <f>VLOOKUP(raw!AC460,convert!$D$26:$E$31,2)</f>
        <v>75</v>
      </c>
      <c r="AD460" s="57">
        <f>VLOOKUP(raw!AD460,convert!$D$26:$E$31,2)</f>
        <v>100</v>
      </c>
      <c r="AE460" s="57" t="str">
        <f>VLOOKUP(raw!AE460,convert!$D$26:$E$31,2)</f>
        <v>.</v>
      </c>
      <c r="AF460" s="57">
        <f>VLOOKUP(raw!AF460,convert!$D$26:$E$31,2)</f>
        <v>100</v>
      </c>
      <c r="AG460" s="57">
        <f>VLOOKUP(raw!AG460,convert!$D$26:$E$31,2)</f>
        <v>75</v>
      </c>
      <c r="AH460" s="57">
        <f>VLOOKUP(raw!AH460,convert!$D$26:$E$31,2)</f>
        <v>100</v>
      </c>
      <c r="AI460" s="57">
        <f>VLOOKUP(raw!AI460,convert!$D$26:$E$31,2)</f>
        <v>50</v>
      </c>
      <c r="AJ460" s="57">
        <f>VLOOKUP(raw!AJ460,convert!$D$26:$E$31,2)</f>
        <v>100</v>
      </c>
      <c r="AK460" s="57">
        <f>VLOOKUP(raw!AK460,convert!$D$26:$E$31,2)</f>
        <v>75</v>
      </c>
      <c r="AL460" s="57">
        <f>VLOOKUP(raw!AL460,convert!$D$26:$E$31,2)</f>
        <v>50</v>
      </c>
      <c r="AM460" s="57">
        <f>VLOOKUP(raw!AM460,convert!$D$26:$E$31,2)</f>
        <v>75</v>
      </c>
      <c r="AN460" s="57"/>
      <c r="AO460" s="60">
        <f>IF(COUNT(score!AD460:AE460)=0,".",MIN(score!AD460:AE460))</f>
        <v>100</v>
      </c>
    </row>
    <row r="461" spans="1:41" x14ac:dyDescent="0.25">
      <c r="A461" s="58">
        <f>raw!$A461:$A461</f>
        <v>43369</v>
      </c>
      <c r="B461" s="59" t="str">
        <f>raw!$B461:$B461</f>
        <v>0012-0011</v>
      </c>
      <c r="C461" s="57">
        <f>VLOOKUP(raw!C461,convert!$D$26:$E$31,2)</f>
        <v>25</v>
      </c>
      <c r="D461" s="57">
        <f>VLOOKUP(raw!D461,convert!$A$13:$B$16,2)</f>
        <v>0</v>
      </c>
      <c r="E461" s="57">
        <f>VLOOKUP(raw!E461,convert!$A$13:$B$16,2)</f>
        <v>0</v>
      </c>
      <c r="F461" s="57">
        <f>VLOOKUP(raw!F461,convert!$A$8:$B$10,2)</f>
        <v>100</v>
      </c>
      <c r="G461" s="57">
        <f>VLOOKUP(raw!G461,convert!$A$8:$B$10,2)</f>
        <v>100</v>
      </c>
      <c r="H461" s="57">
        <f>VLOOKUP(raw!H461,convert!$A$8:$B$10,2)</f>
        <v>100</v>
      </c>
      <c r="I461" s="57">
        <f>VLOOKUP(raw!I461,convert!$A$8:$B$10,2)</f>
        <v>100</v>
      </c>
      <c r="J461" s="57">
        <f>VLOOKUP(raw!J461,convert!$D$26:$E$31,2)</f>
        <v>50</v>
      </c>
      <c r="K461" s="57">
        <f>VLOOKUP(raw!K461,convert!$D$34:$E$40,2)</f>
        <v>60</v>
      </c>
      <c r="L461" s="57">
        <f>VLOOKUP(raw!L461,convert!$D$34:$E$40,2)</f>
        <v>40</v>
      </c>
      <c r="M461" s="57">
        <f>VLOOKUP(raw!M461,convert!$A$34:$B$40,2)</f>
        <v>40</v>
      </c>
      <c r="N461" s="57">
        <f>VLOOKUP(raw!N461,convert!$A$26:$B$31,2)</f>
        <v>75</v>
      </c>
      <c r="O461" s="57">
        <f>VLOOKUP(raw!O461,convert!$A$26:$B$31,2)</f>
        <v>0</v>
      </c>
      <c r="P461" s="57">
        <f>VLOOKUP(raw!P461,convert!$A$26:$B$31,2)</f>
        <v>0</v>
      </c>
      <c r="Q461" s="57">
        <f>VLOOKUP(raw!Q461,convert!$A$26:$B$31,2)</f>
        <v>0</v>
      </c>
      <c r="R461" s="57">
        <f>VLOOKUP(raw!R461,convert!$A$26:$B$31,2)</f>
        <v>0</v>
      </c>
      <c r="S461" s="57">
        <f>VLOOKUP(raw!S461,convert!$D$26:$E$31,2)</f>
        <v>75</v>
      </c>
      <c r="T461" s="57">
        <f>VLOOKUP(raw!T461,convert!$D$26:$E$31,2)</f>
        <v>75</v>
      </c>
      <c r="U461" s="57">
        <f>VLOOKUP(raw!U461,convert!$D$26:$E$31,2)</f>
        <v>75</v>
      </c>
      <c r="V461" s="57">
        <f>VLOOKUP(raw!V461,convert!$D$26:$E$31,2)</f>
        <v>100</v>
      </c>
      <c r="W461" s="57">
        <f>VLOOKUP(raw!W461,convert!$D$26:$E$31,2)</f>
        <v>75</v>
      </c>
      <c r="X461" s="57">
        <f>VLOOKUP(raw!X461,convert!$D$26:$E$31,2)</f>
        <v>100</v>
      </c>
      <c r="Y461" s="57">
        <f>VLOOKUP(raw!Y461,convert!$D$26:$E$31,2)</f>
        <v>100</v>
      </c>
      <c r="Z461" s="57">
        <f>VLOOKUP(raw!Z461,convert!$D$26:$E$31,2)</f>
        <v>75</v>
      </c>
      <c r="AA461" s="57">
        <f>VLOOKUP(raw!AA461,convert!$D$26:$E$31,2)</f>
        <v>75</v>
      </c>
      <c r="AB461" s="57">
        <f>VLOOKUP(raw!AB461,convert!$D$26:$E$31,2)</f>
        <v>75</v>
      </c>
      <c r="AC461" s="57">
        <f>VLOOKUP(raw!AC461,convert!$D$26:$E$31,2)</f>
        <v>75</v>
      </c>
      <c r="AD461" s="57">
        <f>VLOOKUP(raw!AD461,convert!$D$26:$E$31,2)</f>
        <v>100</v>
      </c>
      <c r="AE461" s="57" t="str">
        <f>VLOOKUP(raw!AE461,convert!$D$26:$E$31,2)</f>
        <v>.</v>
      </c>
      <c r="AF461" s="57">
        <f>VLOOKUP(raw!AF461,convert!$D$26:$E$31,2)</f>
        <v>25</v>
      </c>
      <c r="AG461" s="57">
        <f>VLOOKUP(raw!AG461,convert!$D$26:$E$31,2)</f>
        <v>75</v>
      </c>
      <c r="AH461" s="57">
        <f>VLOOKUP(raw!AH461,convert!$D$26:$E$31,2)</f>
        <v>75</v>
      </c>
      <c r="AI461" s="57">
        <f>VLOOKUP(raw!AI461,convert!$D$26:$E$31,2)</f>
        <v>75</v>
      </c>
      <c r="AJ461" s="57">
        <f>VLOOKUP(raw!AJ461,convert!$D$26:$E$31,2)</f>
        <v>100</v>
      </c>
      <c r="AK461" s="57">
        <f>VLOOKUP(raw!AK461,convert!$D$26:$E$31,2)</f>
        <v>75</v>
      </c>
      <c r="AL461" s="57">
        <f>VLOOKUP(raw!AL461,convert!$D$26:$E$31,2)</f>
        <v>100</v>
      </c>
      <c r="AM461" s="57">
        <f>VLOOKUP(raw!AM461,convert!$D$26:$E$31,2)</f>
        <v>100</v>
      </c>
      <c r="AN461" s="57"/>
      <c r="AO461" s="60">
        <f>IF(COUNT(score!AD461:AE461)=0,".",MIN(score!AD461:AE461))</f>
        <v>100</v>
      </c>
    </row>
    <row r="462" spans="1:41" x14ac:dyDescent="0.25">
      <c r="A462" s="58">
        <f>raw!$A462:$A462</f>
        <v>43342</v>
      </c>
      <c r="B462" s="59" t="str">
        <f>raw!$B462:$B462</f>
        <v>0012-0012</v>
      </c>
      <c r="C462" s="57">
        <f>VLOOKUP(raw!C462,convert!$D$26:$E$31,2)</f>
        <v>50</v>
      </c>
      <c r="D462" s="57">
        <f>VLOOKUP(raw!D462,convert!$A$13:$B$16,2)</f>
        <v>50</v>
      </c>
      <c r="E462" s="57">
        <f>VLOOKUP(raw!E462,convert!$A$13:$B$16,2)</f>
        <v>50</v>
      </c>
      <c r="F462" s="57">
        <f>VLOOKUP(raw!F462,convert!$A$8:$B$10,2)</f>
        <v>100</v>
      </c>
      <c r="G462" s="57">
        <f>VLOOKUP(raw!G462,convert!$A$8:$B$10,2)</f>
        <v>100</v>
      </c>
      <c r="H462" s="57">
        <f>VLOOKUP(raw!H462,convert!$A$8:$B$10,2)</f>
        <v>100</v>
      </c>
      <c r="I462" s="57">
        <f>VLOOKUP(raw!I462,convert!$A$8:$B$10,2)</f>
        <v>100</v>
      </c>
      <c r="J462" s="57">
        <f>VLOOKUP(raw!J462,convert!$D$26:$E$31,2)</f>
        <v>100</v>
      </c>
      <c r="K462" s="57">
        <f>VLOOKUP(raw!K462,convert!$D$34:$E$40,2)</f>
        <v>80</v>
      </c>
      <c r="L462" s="57">
        <f>VLOOKUP(raw!L462,convert!$D$34:$E$40,2)</f>
        <v>40</v>
      </c>
      <c r="M462" s="57">
        <f>VLOOKUP(raw!M462,convert!$A$34:$B$40,2)</f>
        <v>80</v>
      </c>
      <c r="N462" s="57">
        <f>VLOOKUP(raw!N462,convert!$A$26:$B$31,2)</f>
        <v>100</v>
      </c>
      <c r="O462" s="57">
        <f>VLOOKUP(raw!O462,convert!$A$26:$B$31,2)</f>
        <v>100</v>
      </c>
      <c r="P462" s="57">
        <f>VLOOKUP(raw!P462,convert!$A$26:$B$31,2)</f>
        <v>100</v>
      </c>
      <c r="Q462" s="57">
        <f>VLOOKUP(raw!Q462,convert!$A$26:$B$31,2)</f>
        <v>75</v>
      </c>
      <c r="R462" s="57">
        <f>VLOOKUP(raw!R462,convert!$A$26:$B$31,2)</f>
        <v>25</v>
      </c>
      <c r="S462" s="57">
        <f>VLOOKUP(raw!S462,convert!$D$26:$E$31,2)</f>
        <v>100</v>
      </c>
      <c r="T462" s="57">
        <f>VLOOKUP(raw!T462,convert!$D$26:$E$31,2)</f>
        <v>100</v>
      </c>
      <c r="U462" s="57">
        <f>VLOOKUP(raw!U462,convert!$D$26:$E$31,2)</f>
        <v>100</v>
      </c>
      <c r="V462" s="57">
        <f>VLOOKUP(raw!V462,convert!$D$26:$E$31,2)</f>
        <v>100</v>
      </c>
      <c r="W462" s="57">
        <f>VLOOKUP(raw!W462,convert!$D$26:$E$31,2)</f>
        <v>25</v>
      </c>
      <c r="X462" s="57">
        <f>VLOOKUP(raw!X462,convert!$D$26:$E$31,2)</f>
        <v>100</v>
      </c>
      <c r="Y462" s="57">
        <f>VLOOKUP(raw!Y462,convert!$D$26:$E$31,2)</f>
        <v>100</v>
      </c>
      <c r="Z462" s="57">
        <f>VLOOKUP(raw!Z462,convert!$D$26:$E$31,2)</f>
        <v>75</v>
      </c>
      <c r="AA462" s="57">
        <f>VLOOKUP(raw!AA462,convert!$D$26:$E$31,2)</f>
        <v>75</v>
      </c>
      <c r="AB462" s="57">
        <f>VLOOKUP(raw!AB462,convert!$D$26:$E$31,2)</f>
        <v>50</v>
      </c>
      <c r="AC462" s="57">
        <f>VLOOKUP(raw!AC462,convert!$D$26:$E$31,2)</f>
        <v>50</v>
      </c>
      <c r="AD462" s="57">
        <f>VLOOKUP(raw!AD462,convert!$D$26:$E$31,2)</f>
        <v>100</v>
      </c>
      <c r="AE462" s="57" t="str">
        <f>VLOOKUP(raw!AE462,convert!$D$26:$E$31,2)</f>
        <v>.</v>
      </c>
      <c r="AF462" s="57">
        <f>VLOOKUP(raw!AF462,convert!$D$26:$E$31,2)</f>
        <v>75</v>
      </c>
      <c r="AG462" s="57">
        <f>VLOOKUP(raw!AG462,convert!$D$26:$E$31,2)</f>
        <v>100</v>
      </c>
      <c r="AH462" s="57">
        <f>VLOOKUP(raw!AH462,convert!$D$26:$E$31,2)</f>
        <v>100</v>
      </c>
      <c r="AI462" s="57">
        <f>VLOOKUP(raw!AI462,convert!$D$26:$E$31,2)</f>
        <v>100</v>
      </c>
      <c r="AJ462" s="57">
        <f>VLOOKUP(raw!AJ462,convert!$D$26:$E$31,2)</f>
        <v>100</v>
      </c>
      <c r="AK462" s="57">
        <f>VLOOKUP(raw!AK462,convert!$D$26:$E$31,2)</f>
        <v>100</v>
      </c>
      <c r="AL462" s="57">
        <f>VLOOKUP(raw!AL462,convert!$D$26:$E$31,2)</f>
        <v>100</v>
      </c>
      <c r="AM462" s="57">
        <f>VLOOKUP(raw!AM462,convert!$D$26:$E$31,2)</f>
        <v>100</v>
      </c>
      <c r="AN462" s="57"/>
      <c r="AO462" s="60">
        <f>IF(COUNT(score!AD462:AE462)=0,".",MIN(score!AD462:AE462))</f>
        <v>100</v>
      </c>
    </row>
    <row r="463" spans="1:41" x14ac:dyDescent="0.25">
      <c r="A463" s="58">
        <f>raw!$A463:$A463</f>
        <v>43342</v>
      </c>
      <c r="B463" s="59" t="str">
        <f>raw!$B463:$B463</f>
        <v>0012-0013</v>
      </c>
      <c r="C463" s="57">
        <f>VLOOKUP(raw!C463,convert!$D$26:$E$31,2)</f>
        <v>25</v>
      </c>
      <c r="D463" s="57">
        <f>VLOOKUP(raw!D463,convert!$A$13:$B$16,2)</f>
        <v>50</v>
      </c>
      <c r="E463" s="57">
        <f>VLOOKUP(raw!E463,convert!$A$13:$B$16,2)</f>
        <v>0</v>
      </c>
      <c r="F463" s="57">
        <f>VLOOKUP(raw!F463,convert!$A$8:$B$10,2)</f>
        <v>100</v>
      </c>
      <c r="G463" s="57">
        <f>VLOOKUP(raw!G463,convert!$A$8:$B$10,2)</f>
        <v>100</v>
      </c>
      <c r="H463" s="57">
        <f>VLOOKUP(raw!H463,convert!$A$8:$B$10,2)</f>
        <v>100</v>
      </c>
      <c r="I463" s="57">
        <f>VLOOKUP(raw!I463,convert!$A$8:$B$10,2)</f>
        <v>100</v>
      </c>
      <c r="J463" s="57">
        <f>VLOOKUP(raw!J463,convert!$D$26:$E$31,2)</f>
        <v>75</v>
      </c>
      <c r="K463" s="57">
        <f>VLOOKUP(raw!K463,convert!$D$34:$E$40,2)</f>
        <v>60</v>
      </c>
      <c r="L463" s="57">
        <f>VLOOKUP(raw!L463,convert!$D$34:$E$40,2)</f>
        <v>40</v>
      </c>
      <c r="M463" s="57">
        <f>VLOOKUP(raw!M463,convert!$A$34:$B$40,2)</f>
        <v>60</v>
      </c>
      <c r="N463" s="57">
        <f>VLOOKUP(raw!N463,convert!$A$26:$B$31,2)</f>
        <v>50</v>
      </c>
      <c r="O463" s="57">
        <f>VLOOKUP(raw!O463,convert!$A$26:$B$31,2)</f>
        <v>75</v>
      </c>
      <c r="P463" s="57">
        <f>VLOOKUP(raw!P463,convert!$A$26:$B$31,2)</f>
        <v>75</v>
      </c>
      <c r="Q463" s="57">
        <f>VLOOKUP(raw!Q463,convert!$A$26:$B$31,2)</f>
        <v>75</v>
      </c>
      <c r="R463" s="57">
        <f>VLOOKUP(raw!R463,convert!$A$26:$B$31,2)</f>
        <v>75</v>
      </c>
      <c r="S463" s="57">
        <f>VLOOKUP(raw!S463,convert!$D$26:$E$31,2)</f>
        <v>75</v>
      </c>
      <c r="T463" s="57">
        <f>VLOOKUP(raw!T463,convert!$D$26:$E$31,2)</f>
        <v>75</v>
      </c>
      <c r="U463" s="57">
        <f>VLOOKUP(raw!U463,convert!$D$26:$E$31,2)</f>
        <v>50</v>
      </c>
      <c r="V463" s="57">
        <f>VLOOKUP(raw!V463,convert!$D$26:$E$31,2)</f>
        <v>50</v>
      </c>
      <c r="W463" s="57">
        <f>VLOOKUP(raw!W463,convert!$D$26:$E$31,2)</f>
        <v>50</v>
      </c>
      <c r="X463" s="57">
        <f>VLOOKUP(raw!X463,convert!$D$26:$E$31,2)</f>
        <v>50</v>
      </c>
      <c r="Y463" s="57">
        <f>VLOOKUP(raw!Y463,convert!$D$26:$E$31,2)</f>
        <v>75</v>
      </c>
      <c r="Z463" s="57">
        <f>VLOOKUP(raw!Z463,convert!$D$26:$E$31,2)</f>
        <v>100</v>
      </c>
      <c r="AA463" s="57">
        <f>VLOOKUP(raw!AA463,convert!$D$26:$E$31,2)</f>
        <v>75</v>
      </c>
      <c r="AB463" s="57">
        <f>VLOOKUP(raw!AB463,convert!$D$26:$E$31,2)</f>
        <v>50</v>
      </c>
      <c r="AC463" s="57">
        <f>VLOOKUP(raw!AC463,convert!$D$26:$E$31,2)</f>
        <v>75</v>
      </c>
      <c r="AD463" s="57">
        <f>VLOOKUP(raw!AD463,convert!$D$26:$E$31,2)</f>
        <v>100</v>
      </c>
      <c r="AE463" s="57" t="str">
        <f>VLOOKUP(raw!AE463,convert!$D$26:$E$31,2)</f>
        <v>.</v>
      </c>
      <c r="AF463" s="57">
        <f>VLOOKUP(raw!AF463,convert!$D$26:$E$31,2)</f>
        <v>100</v>
      </c>
      <c r="AG463" s="57">
        <f>VLOOKUP(raw!AG463,convert!$D$26:$E$31,2)</f>
        <v>100</v>
      </c>
      <c r="AH463" s="57">
        <f>VLOOKUP(raw!AH463,convert!$D$26:$E$31,2)</f>
        <v>100</v>
      </c>
      <c r="AI463" s="57">
        <f>VLOOKUP(raw!AI463,convert!$D$26:$E$31,2)</f>
        <v>100</v>
      </c>
      <c r="AJ463" s="57">
        <f>VLOOKUP(raw!AJ463,convert!$D$26:$E$31,2)</f>
        <v>100</v>
      </c>
      <c r="AK463" s="57">
        <f>VLOOKUP(raw!AK463,convert!$D$26:$E$31,2)</f>
        <v>100</v>
      </c>
      <c r="AL463" s="57">
        <f>VLOOKUP(raw!AL463,convert!$D$26:$E$31,2)</f>
        <v>100</v>
      </c>
      <c r="AM463" s="57">
        <f>VLOOKUP(raw!AM463,convert!$D$26:$E$31,2)</f>
        <v>100</v>
      </c>
      <c r="AN463" s="57"/>
      <c r="AO463" s="60">
        <f>IF(COUNT(score!AD463:AE463)=0,".",MIN(score!AD463:AE463))</f>
        <v>100</v>
      </c>
    </row>
    <row r="464" spans="1:41" x14ac:dyDescent="0.25">
      <c r="A464" s="58">
        <f>raw!$A464:$A464</f>
        <v>43346</v>
      </c>
      <c r="B464" s="59" t="str">
        <f>raw!$B464:$B464</f>
        <v>0012-0014</v>
      </c>
      <c r="C464" s="57">
        <f>VLOOKUP(raw!C464,convert!$D$26:$E$31,2)</f>
        <v>50</v>
      </c>
      <c r="D464" s="57">
        <f>VLOOKUP(raw!D464,convert!$A$13:$B$16,2)</f>
        <v>100</v>
      </c>
      <c r="E464" s="57">
        <f>VLOOKUP(raw!E464,convert!$A$13:$B$16,2)</f>
        <v>100</v>
      </c>
      <c r="F464" s="57">
        <f>VLOOKUP(raw!F464,convert!$A$8:$B$10,2)</f>
        <v>100</v>
      </c>
      <c r="G464" s="57">
        <f>VLOOKUP(raw!G464,convert!$A$8:$B$10,2)</f>
        <v>100</v>
      </c>
      <c r="H464" s="57">
        <f>VLOOKUP(raw!H464,convert!$A$8:$B$10,2)</f>
        <v>100</v>
      </c>
      <c r="I464" s="57">
        <f>VLOOKUP(raw!I464,convert!$A$8:$B$10,2)</f>
        <v>100</v>
      </c>
      <c r="J464" s="57">
        <f>VLOOKUP(raw!J464,convert!$D$26:$E$31,2)</f>
        <v>75</v>
      </c>
      <c r="K464" s="57">
        <f>VLOOKUP(raw!K464,convert!$D$34:$E$40,2)</f>
        <v>40</v>
      </c>
      <c r="L464" s="57">
        <f>VLOOKUP(raw!L464,convert!$D$34:$E$40,2)</f>
        <v>40</v>
      </c>
      <c r="M464" s="57">
        <f>VLOOKUP(raw!M464,convert!$A$34:$B$40,2)</f>
        <v>80</v>
      </c>
      <c r="N464" s="57">
        <f>VLOOKUP(raw!N464,convert!$A$26:$B$31,2)</f>
        <v>50</v>
      </c>
      <c r="O464" s="57">
        <f>VLOOKUP(raw!O464,convert!$A$26:$B$31,2)</f>
        <v>100</v>
      </c>
      <c r="P464" s="57">
        <f>VLOOKUP(raw!P464,convert!$A$26:$B$31,2)</f>
        <v>100</v>
      </c>
      <c r="Q464" s="57">
        <f>VLOOKUP(raw!Q464,convert!$A$26:$B$31,2)</f>
        <v>100</v>
      </c>
      <c r="R464" s="57">
        <f>VLOOKUP(raw!R464,convert!$A$26:$B$31,2)</f>
        <v>100</v>
      </c>
      <c r="S464" s="57">
        <f>VLOOKUP(raw!S464,convert!$D$26:$E$31,2)</f>
        <v>100</v>
      </c>
      <c r="T464" s="57">
        <f>VLOOKUP(raw!T464,convert!$D$26:$E$31,2)</f>
        <v>100</v>
      </c>
      <c r="U464" s="57">
        <f>VLOOKUP(raw!U464,convert!$D$26:$E$31,2)</f>
        <v>75</v>
      </c>
      <c r="V464" s="57">
        <f>VLOOKUP(raw!V464,convert!$D$26:$E$31,2)</f>
        <v>100</v>
      </c>
      <c r="W464" s="57">
        <f>VLOOKUP(raw!W464,convert!$D$26:$E$31,2)</f>
        <v>100</v>
      </c>
      <c r="X464" s="57">
        <f>VLOOKUP(raw!X464,convert!$D$26:$E$31,2)</f>
        <v>75</v>
      </c>
      <c r="Y464" s="57">
        <f>VLOOKUP(raw!Y464,convert!$D$26:$E$31,2)</f>
        <v>100</v>
      </c>
      <c r="Z464" s="57">
        <f>VLOOKUP(raw!Z464,convert!$D$26:$E$31,2)</f>
        <v>100</v>
      </c>
      <c r="AA464" s="57">
        <f>VLOOKUP(raw!AA464,convert!$D$26:$E$31,2)</f>
        <v>100</v>
      </c>
      <c r="AB464" s="57">
        <f>VLOOKUP(raw!AB464,convert!$D$26:$E$31,2)</f>
        <v>25</v>
      </c>
      <c r="AC464" s="57">
        <f>VLOOKUP(raw!AC464,convert!$D$26:$E$31,2)</f>
        <v>100</v>
      </c>
      <c r="AD464" s="57">
        <f>VLOOKUP(raw!AD464,convert!$D$26:$E$31,2)</f>
        <v>100</v>
      </c>
      <c r="AE464" s="57" t="str">
        <f>VLOOKUP(raw!AE464,convert!$D$26:$E$31,2)</f>
        <v>.</v>
      </c>
      <c r="AF464" s="57">
        <f>VLOOKUP(raw!AF464,convert!$D$26:$E$31,2)</f>
        <v>100</v>
      </c>
      <c r="AG464" s="57">
        <f>VLOOKUP(raw!AG464,convert!$D$26:$E$31,2)</f>
        <v>100</v>
      </c>
      <c r="AH464" s="57">
        <f>VLOOKUP(raw!AH464,convert!$D$26:$E$31,2)</f>
        <v>100</v>
      </c>
      <c r="AI464" s="57">
        <f>VLOOKUP(raw!AI464,convert!$D$26:$E$31,2)</f>
        <v>100</v>
      </c>
      <c r="AJ464" s="57">
        <f>VLOOKUP(raw!AJ464,convert!$D$26:$E$31,2)</f>
        <v>100</v>
      </c>
      <c r="AK464" s="57">
        <f>VLOOKUP(raw!AK464,convert!$D$26:$E$31,2)</f>
        <v>100</v>
      </c>
      <c r="AL464" s="57">
        <f>VLOOKUP(raw!AL464,convert!$D$26:$E$31,2)</f>
        <v>100</v>
      </c>
      <c r="AM464" s="57">
        <f>VLOOKUP(raw!AM464,convert!$D$26:$E$31,2)</f>
        <v>100</v>
      </c>
      <c r="AN464" s="57"/>
      <c r="AO464" s="60">
        <f>IF(COUNT(score!AD464:AE464)=0,".",MIN(score!AD464:AE464))</f>
        <v>100</v>
      </c>
    </row>
    <row r="465" spans="1:41" x14ac:dyDescent="0.25">
      <c r="A465" s="58">
        <f>raw!$A465:$A465</f>
        <v>43342</v>
      </c>
      <c r="B465" s="59" t="str">
        <f>raw!$B465:$B465</f>
        <v>0012-0015</v>
      </c>
      <c r="C465" s="57">
        <f>VLOOKUP(raw!C465,convert!$D$26:$E$31,2)</f>
        <v>75</v>
      </c>
      <c r="D465" s="57">
        <f>VLOOKUP(raw!D465,convert!$A$13:$B$16,2)</f>
        <v>50</v>
      </c>
      <c r="E465" s="57">
        <f>VLOOKUP(raw!E465,convert!$A$13:$B$16,2)</f>
        <v>50</v>
      </c>
      <c r="F465" s="57">
        <f>VLOOKUP(raw!F465,convert!$A$8:$B$10,2)</f>
        <v>100</v>
      </c>
      <c r="G465" s="57">
        <f>VLOOKUP(raw!G465,convert!$A$8:$B$10,2)</f>
        <v>100</v>
      </c>
      <c r="H465" s="57">
        <f>VLOOKUP(raw!H465,convert!$A$8:$B$10,2)</f>
        <v>100</v>
      </c>
      <c r="I465" s="57">
        <f>VLOOKUP(raw!I465,convert!$A$8:$B$10,2)</f>
        <v>100</v>
      </c>
      <c r="J465" s="57">
        <f>VLOOKUP(raw!J465,convert!$D$26:$E$31,2)</f>
        <v>100</v>
      </c>
      <c r="K465" s="57">
        <f>VLOOKUP(raw!K465,convert!$D$34:$E$40,2)</f>
        <v>80</v>
      </c>
      <c r="L465" s="57">
        <f>VLOOKUP(raw!L465,convert!$D$34:$E$40,2)</f>
        <v>60</v>
      </c>
      <c r="M465" s="57">
        <f>VLOOKUP(raw!M465,convert!$A$34:$B$40,2)</f>
        <v>60</v>
      </c>
      <c r="N465" s="57">
        <f>VLOOKUP(raw!N465,convert!$A$26:$B$31,2)</f>
        <v>75</v>
      </c>
      <c r="O465" s="57">
        <f>VLOOKUP(raw!O465,convert!$A$26:$B$31,2)</f>
        <v>75</v>
      </c>
      <c r="P465" s="57">
        <f>VLOOKUP(raw!P465,convert!$A$26:$B$31,2)</f>
        <v>75</v>
      </c>
      <c r="Q465" s="57">
        <f>VLOOKUP(raw!Q465,convert!$A$26:$B$31,2)</f>
        <v>75</v>
      </c>
      <c r="R465" s="57">
        <f>VLOOKUP(raw!R465,convert!$A$26:$B$31,2)</f>
        <v>25</v>
      </c>
      <c r="S465" s="57">
        <f>VLOOKUP(raw!S465,convert!$D$26:$E$31,2)</f>
        <v>100</v>
      </c>
      <c r="T465" s="57">
        <f>VLOOKUP(raw!T465,convert!$D$26:$E$31,2)</f>
        <v>75</v>
      </c>
      <c r="U465" s="57">
        <f>VLOOKUP(raw!U465,convert!$D$26:$E$31,2)</f>
        <v>100</v>
      </c>
      <c r="V465" s="57">
        <f>VLOOKUP(raw!V465,convert!$D$26:$E$31,2)</f>
        <v>50</v>
      </c>
      <c r="W465" s="57">
        <f>VLOOKUP(raw!W465,convert!$D$26:$E$31,2)</f>
        <v>50</v>
      </c>
      <c r="X465" s="57">
        <f>VLOOKUP(raw!X465,convert!$D$26:$E$31,2)</f>
        <v>100</v>
      </c>
      <c r="Y465" s="57">
        <f>VLOOKUP(raw!Y465,convert!$D$26:$E$31,2)</f>
        <v>100</v>
      </c>
      <c r="Z465" s="57">
        <f>VLOOKUP(raw!Z465,convert!$D$26:$E$31,2)</f>
        <v>100</v>
      </c>
      <c r="AA465" s="57">
        <f>VLOOKUP(raw!AA465,convert!$D$26:$E$31,2)</f>
        <v>100</v>
      </c>
      <c r="AB465" s="57">
        <f>VLOOKUP(raw!AB465,convert!$D$26:$E$31,2)</f>
        <v>100</v>
      </c>
      <c r="AC465" s="57">
        <f>VLOOKUP(raw!AC465,convert!$D$26:$E$31,2)</f>
        <v>100</v>
      </c>
      <c r="AD465" s="57">
        <f>VLOOKUP(raw!AD465,convert!$D$26:$E$31,2)</f>
        <v>100</v>
      </c>
      <c r="AE465" s="57" t="str">
        <f>VLOOKUP(raw!AE465,convert!$D$26:$E$31,2)</f>
        <v>.</v>
      </c>
      <c r="AF465" s="57">
        <f>VLOOKUP(raw!AF465,convert!$D$26:$E$31,2)</f>
        <v>100</v>
      </c>
      <c r="AG465" s="57">
        <f>VLOOKUP(raw!AG465,convert!$D$26:$E$31,2)</f>
        <v>100</v>
      </c>
      <c r="AH465" s="57">
        <f>VLOOKUP(raw!AH465,convert!$D$26:$E$31,2)</f>
        <v>100</v>
      </c>
      <c r="AI465" s="57">
        <f>VLOOKUP(raw!AI465,convert!$D$26:$E$31,2)</f>
        <v>100</v>
      </c>
      <c r="AJ465" s="57">
        <f>VLOOKUP(raw!AJ465,convert!$D$26:$E$31,2)</f>
        <v>100</v>
      </c>
      <c r="AK465" s="57">
        <f>VLOOKUP(raw!AK465,convert!$D$26:$E$31,2)</f>
        <v>100</v>
      </c>
      <c r="AL465" s="57">
        <f>VLOOKUP(raw!AL465,convert!$D$26:$E$31,2)</f>
        <v>100</v>
      </c>
      <c r="AM465" s="57">
        <f>VLOOKUP(raw!AM465,convert!$D$26:$E$31,2)</f>
        <v>100</v>
      </c>
      <c r="AN465" s="57"/>
      <c r="AO465" s="60">
        <f>IF(COUNT(score!AD465:AE465)=0,".",MIN(score!AD465:AE465))</f>
        <v>100</v>
      </c>
    </row>
    <row r="466" spans="1:41" x14ac:dyDescent="0.25">
      <c r="A466" s="58">
        <f>raw!$A466:$A466</f>
        <v>43342</v>
      </c>
      <c r="B466" s="59" t="str">
        <f>raw!$B466:$B466</f>
        <v>0012-0016</v>
      </c>
      <c r="C466" s="57">
        <f>VLOOKUP(raw!C466,convert!$D$26:$E$31,2)</f>
        <v>50</v>
      </c>
      <c r="D466" s="57">
        <f>VLOOKUP(raw!D466,convert!$A$13:$B$16,2)</f>
        <v>100</v>
      </c>
      <c r="E466" s="57">
        <f>VLOOKUP(raw!E466,convert!$A$13:$B$16,2)</f>
        <v>100</v>
      </c>
      <c r="F466" s="57">
        <f>VLOOKUP(raw!F466,convert!$A$8:$B$10,2)</f>
        <v>100</v>
      </c>
      <c r="G466" s="57">
        <f>VLOOKUP(raw!G466,convert!$A$8:$B$10,2)</f>
        <v>100</v>
      </c>
      <c r="H466" s="57">
        <f>VLOOKUP(raw!H466,convert!$A$8:$B$10,2)</f>
        <v>100</v>
      </c>
      <c r="I466" s="57">
        <f>VLOOKUP(raw!I466,convert!$A$8:$B$10,2)</f>
        <v>100</v>
      </c>
      <c r="J466" s="57">
        <f>VLOOKUP(raw!J466,convert!$D$26:$E$31,2)</f>
        <v>100</v>
      </c>
      <c r="K466" s="57">
        <f>VLOOKUP(raw!K466,convert!$D$34:$E$40,2)</f>
        <v>0</v>
      </c>
      <c r="L466" s="57">
        <f>VLOOKUP(raw!L466,convert!$D$34:$E$40,2)</f>
        <v>100</v>
      </c>
      <c r="M466" s="57">
        <f>VLOOKUP(raw!M466,convert!$A$34:$B$40,2)</f>
        <v>100</v>
      </c>
      <c r="N466" s="57">
        <f>VLOOKUP(raw!N466,convert!$A$26:$B$31,2)</f>
        <v>100</v>
      </c>
      <c r="O466" s="57">
        <f>VLOOKUP(raw!O466,convert!$A$26:$B$31,2)</f>
        <v>100</v>
      </c>
      <c r="P466" s="57">
        <f>VLOOKUP(raw!P466,convert!$A$26:$B$31,2)</f>
        <v>25</v>
      </c>
      <c r="Q466" s="57">
        <f>VLOOKUP(raw!Q466,convert!$A$26:$B$31,2)</f>
        <v>100</v>
      </c>
      <c r="R466" s="57">
        <f>VLOOKUP(raw!R466,convert!$A$26:$B$31,2)</f>
        <v>100</v>
      </c>
      <c r="S466" s="57">
        <f>VLOOKUP(raw!S466,convert!$D$26:$E$31,2)</f>
        <v>100</v>
      </c>
      <c r="T466" s="57">
        <f>VLOOKUP(raw!T466,convert!$D$26:$E$31,2)</f>
        <v>100</v>
      </c>
      <c r="U466" s="57">
        <f>VLOOKUP(raw!U466,convert!$D$26:$E$31,2)</f>
        <v>100</v>
      </c>
      <c r="V466" s="57">
        <f>VLOOKUP(raw!V466,convert!$D$26:$E$31,2)</f>
        <v>100</v>
      </c>
      <c r="W466" s="57">
        <f>VLOOKUP(raw!W466,convert!$D$26:$E$31,2)</f>
        <v>100</v>
      </c>
      <c r="X466" s="57">
        <f>VLOOKUP(raw!X466,convert!$D$26:$E$31,2)</f>
        <v>100</v>
      </c>
      <c r="Y466" s="57">
        <f>VLOOKUP(raw!Y466,convert!$D$26:$E$31,2)</f>
        <v>100</v>
      </c>
      <c r="Z466" s="57">
        <f>VLOOKUP(raw!Z466,convert!$D$26:$E$31,2)</f>
        <v>100</v>
      </c>
      <c r="AA466" s="57">
        <f>VLOOKUP(raw!AA466,convert!$D$26:$E$31,2)</f>
        <v>100</v>
      </c>
      <c r="AB466" s="57">
        <f>VLOOKUP(raw!AB466,convert!$D$26:$E$31,2)</f>
        <v>100</v>
      </c>
      <c r="AC466" s="57">
        <f>VLOOKUP(raw!AC466,convert!$D$26:$E$31,2)</f>
        <v>100</v>
      </c>
      <c r="AD466" s="57">
        <f>VLOOKUP(raw!AD466,convert!$D$26:$E$31,2)</f>
        <v>100</v>
      </c>
      <c r="AE466" s="57" t="str">
        <f>VLOOKUP(raw!AE466,convert!$D$26:$E$31,2)</f>
        <v>.</v>
      </c>
      <c r="AF466" s="57">
        <f>VLOOKUP(raw!AF466,convert!$D$26:$E$31,2)</f>
        <v>25</v>
      </c>
      <c r="AG466" s="57">
        <f>VLOOKUP(raw!AG466,convert!$D$26:$E$31,2)</f>
        <v>75</v>
      </c>
      <c r="AH466" s="57">
        <f>VLOOKUP(raw!AH466,convert!$D$26:$E$31,2)</f>
        <v>100</v>
      </c>
      <c r="AI466" s="57">
        <f>VLOOKUP(raw!AI466,convert!$D$26:$E$31,2)</f>
        <v>100</v>
      </c>
      <c r="AJ466" s="57">
        <f>VLOOKUP(raw!AJ466,convert!$D$26:$E$31,2)</f>
        <v>100</v>
      </c>
      <c r="AK466" s="57">
        <f>VLOOKUP(raw!AK466,convert!$D$26:$E$31,2)</f>
        <v>100</v>
      </c>
      <c r="AL466" s="57">
        <f>VLOOKUP(raw!AL466,convert!$D$26:$E$31,2)</f>
        <v>100</v>
      </c>
      <c r="AM466" s="57">
        <f>VLOOKUP(raw!AM466,convert!$D$26:$E$31,2)</f>
        <v>100</v>
      </c>
      <c r="AN466" s="57"/>
      <c r="AO466" s="60">
        <f>IF(COUNT(score!AD466:AE466)=0,".",MIN(score!AD466:AE466))</f>
        <v>100</v>
      </c>
    </row>
    <row r="467" spans="1:41" x14ac:dyDescent="0.25">
      <c r="A467" s="58">
        <f>raw!$A467:$A467</f>
        <v>43343</v>
      </c>
      <c r="B467" s="59" t="str">
        <f>raw!$B467:$B467</f>
        <v>0012-0017</v>
      </c>
      <c r="C467" s="57">
        <f>VLOOKUP(raw!C467,convert!$D$26:$E$31,2)</f>
        <v>75</v>
      </c>
      <c r="D467" s="57">
        <f>VLOOKUP(raw!D467,convert!$A$13:$B$16,2)</f>
        <v>100</v>
      </c>
      <c r="E467" s="57">
        <f>VLOOKUP(raw!E467,convert!$A$13:$B$16,2)</f>
        <v>100</v>
      </c>
      <c r="F467" s="57">
        <f>VLOOKUP(raw!F467,convert!$A$8:$B$10,2)</f>
        <v>100</v>
      </c>
      <c r="G467" s="57">
        <f>VLOOKUP(raw!G467,convert!$A$8:$B$10,2)</f>
        <v>100</v>
      </c>
      <c r="H467" s="57">
        <f>VLOOKUP(raw!H467,convert!$A$8:$B$10,2)</f>
        <v>100</v>
      </c>
      <c r="I467" s="57">
        <f>VLOOKUP(raw!I467,convert!$A$8:$B$10,2)</f>
        <v>100</v>
      </c>
      <c r="J467" s="57">
        <f>VLOOKUP(raw!J467,convert!$D$26:$E$31,2)</f>
        <v>100</v>
      </c>
      <c r="K467" s="57">
        <f>VLOOKUP(raw!K467,convert!$D$34:$E$40,2)</f>
        <v>80</v>
      </c>
      <c r="L467" s="57">
        <f>VLOOKUP(raw!L467,convert!$D$34:$E$40,2)</f>
        <v>80</v>
      </c>
      <c r="M467" s="57">
        <f>VLOOKUP(raw!M467,convert!$A$34:$B$40,2)</f>
        <v>80</v>
      </c>
      <c r="N467" s="57">
        <f>VLOOKUP(raw!N467,convert!$A$26:$B$31,2)</f>
        <v>100</v>
      </c>
      <c r="O467" s="57">
        <f>VLOOKUP(raw!O467,convert!$A$26:$B$31,2)</f>
        <v>0</v>
      </c>
      <c r="P467" s="57">
        <f>VLOOKUP(raw!P467,convert!$A$26:$B$31,2)</f>
        <v>0</v>
      </c>
      <c r="Q467" s="57">
        <f>VLOOKUP(raw!Q467,convert!$A$26:$B$31,2)</f>
        <v>0</v>
      </c>
      <c r="R467" s="57">
        <f>VLOOKUP(raw!R467,convert!$A$26:$B$31,2)</f>
        <v>0</v>
      </c>
      <c r="S467" s="57">
        <f>VLOOKUP(raw!S467,convert!$D$26:$E$31,2)</f>
        <v>100</v>
      </c>
      <c r="T467" s="57">
        <f>VLOOKUP(raw!T467,convert!$D$26:$E$31,2)</f>
        <v>100</v>
      </c>
      <c r="U467" s="57">
        <f>VLOOKUP(raw!U467,convert!$D$26:$E$31,2)</f>
        <v>100</v>
      </c>
      <c r="V467" s="57">
        <f>VLOOKUP(raw!V467,convert!$D$26:$E$31,2)</f>
        <v>100</v>
      </c>
      <c r="W467" s="57">
        <f>VLOOKUP(raw!W467,convert!$D$26:$E$31,2)</f>
        <v>100</v>
      </c>
      <c r="X467" s="57">
        <f>VLOOKUP(raw!X467,convert!$D$26:$E$31,2)</f>
        <v>100</v>
      </c>
      <c r="Y467" s="57">
        <f>VLOOKUP(raw!Y467,convert!$D$26:$E$31,2)</f>
        <v>100</v>
      </c>
      <c r="Z467" s="57">
        <f>VLOOKUP(raw!Z467,convert!$D$26:$E$31,2)</f>
        <v>100</v>
      </c>
      <c r="AA467" s="57">
        <f>VLOOKUP(raw!AA467,convert!$D$26:$E$31,2)</f>
        <v>100</v>
      </c>
      <c r="AB467" s="57">
        <f>VLOOKUP(raw!AB467,convert!$D$26:$E$31,2)</f>
        <v>100</v>
      </c>
      <c r="AC467" s="57">
        <f>VLOOKUP(raw!AC467,convert!$D$26:$E$31,2)</f>
        <v>100</v>
      </c>
      <c r="AD467" s="57">
        <f>VLOOKUP(raw!AD467,convert!$D$26:$E$31,2)</f>
        <v>100</v>
      </c>
      <c r="AE467" s="57" t="str">
        <f>VLOOKUP(raw!AE467,convert!$D$26:$E$31,2)</f>
        <v>.</v>
      </c>
      <c r="AF467" s="57">
        <f>VLOOKUP(raw!AF467,convert!$D$26:$E$31,2)</f>
        <v>75</v>
      </c>
      <c r="AG467" s="57">
        <f>VLOOKUP(raw!AG467,convert!$D$26:$E$31,2)</f>
        <v>100</v>
      </c>
      <c r="AH467" s="57">
        <f>VLOOKUP(raw!AH467,convert!$D$26:$E$31,2)</f>
        <v>100</v>
      </c>
      <c r="AI467" s="57">
        <f>VLOOKUP(raw!AI467,convert!$D$26:$E$31,2)</f>
        <v>100</v>
      </c>
      <c r="AJ467" s="57">
        <f>VLOOKUP(raw!AJ467,convert!$D$26:$E$31,2)</f>
        <v>100</v>
      </c>
      <c r="AK467" s="57">
        <f>VLOOKUP(raw!AK467,convert!$D$26:$E$31,2)</f>
        <v>100</v>
      </c>
      <c r="AL467" s="57">
        <f>VLOOKUP(raw!AL467,convert!$D$26:$E$31,2)</f>
        <v>100</v>
      </c>
      <c r="AM467" s="57">
        <f>VLOOKUP(raw!AM467,convert!$D$26:$E$31,2)</f>
        <v>100</v>
      </c>
      <c r="AN467" s="57"/>
      <c r="AO467" s="60">
        <f>IF(COUNT(score!AD467:AE467)=0,".",MIN(score!AD467:AE467))</f>
        <v>100</v>
      </c>
    </row>
    <row r="468" spans="1:41" x14ac:dyDescent="0.25">
      <c r="A468" s="58">
        <f>raw!$A468:$A468</f>
        <v>43357</v>
      </c>
      <c r="B468" s="59" t="str">
        <f>raw!$B468:$B468</f>
        <v>0012-0018</v>
      </c>
      <c r="C468" s="57">
        <f>VLOOKUP(raw!C468,convert!$D$26:$E$31,2)</f>
        <v>25</v>
      </c>
      <c r="D468" s="57">
        <f>VLOOKUP(raw!D468,convert!$A$13:$B$16,2)</f>
        <v>0</v>
      </c>
      <c r="E468" s="57">
        <f>VLOOKUP(raw!E468,convert!$A$13:$B$16,2)</f>
        <v>0</v>
      </c>
      <c r="F468" s="57">
        <f>VLOOKUP(raw!F468,convert!$A$8:$B$10,2)</f>
        <v>0</v>
      </c>
      <c r="G468" s="57">
        <f>VLOOKUP(raw!G468,convert!$A$8:$B$10,2)</f>
        <v>0</v>
      </c>
      <c r="H468" s="57">
        <f>VLOOKUP(raw!H468,convert!$A$8:$B$10,2)</f>
        <v>0</v>
      </c>
      <c r="I468" s="57">
        <f>VLOOKUP(raw!I468,convert!$A$8:$B$10,2)</f>
        <v>0</v>
      </c>
      <c r="J468" s="57">
        <f>VLOOKUP(raw!J468,convert!$D$26:$E$31,2)</f>
        <v>0</v>
      </c>
      <c r="K468" s="57">
        <f>VLOOKUP(raw!K468,convert!$D$34:$E$40,2)</f>
        <v>0</v>
      </c>
      <c r="L468" s="57">
        <f>VLOOKUP(raw!L468,convert!$D$34:$E$40,2)</f>
        <v>0</v>
      </c>
      <c r="M468" s="57">
        <f>VLOOKUP(raw!M468,convert!$A$34:$B$40,2)</f>
        <v>0</v>
      </c>
      <c r="N468" s="57">
        <f>VLOOKUP(raw!N468,convert!$A$26:$B$31,2)</f>
        <v>0</v>
      </c>
      <c r="O468" s="57">
        <f>VLOOKUP(raw!O468,convert!$A$26:$B$31,2)</f>
        <v>0</v>
      </c>
      <c r="P468" s="57">
        <f>VLOOKUP(raw!P468,convert!$A$26:$B$31,2)</f>
        <v>0</v>
      </c>
      <c r="Q468" s="57">
        <f>VLOOKUP(raw!Q468,convert!$A$26:$B$31,2)</f>
        <v>0</v>
      </c>
      <c r="R468" s="57">
        <f>VLOOKUP(raw!R468,convert!$A$26:$B$31,2)</f>
        <v>0</v>
      </c>
      <c r="S468" s="57">
        <f>VLOOKUP(raw!S468,convert!$D$26:$E$31,2)</f>
        <v>0</v>
      </c>
      <c r="T468" s="57">
        <f>VLOOKUP(raw!T468,convert!$D$26:$E$31,2)</f>
        <v>25</v>
      </c>
      <c r="U468" s="57">
        <f>VLOOKUP(raw!U468,convert!$D$26:$E$31,2)</f>
        <v>0</v>
      </c>
      <c r="V468" s="57">
        <f>VLOOKUP(raw!V468,convert!$D$26:$E$31,2)</f>
        <v>0</v>
      </c>
      <c r="W468" s="57">
        <f>VLOOKUP(raw!W468,convert!$D$26:$E$31,2)</f>
        <v>50</v>
      </c>
      <c r="X468" s="57">
        <f>VLOOKUP(raw!X468,convert!$D$26:$E$31,2)</f>
        <v>50</v>
      </c>
      <c r="Y468" s="57">
        <f>VLOOKUP(raw!Y468,convert!$D$26:$E$31,2)</f>
        <v>25</v>
      </c>
      <c r="Z468" s="57">
        <f>VLOOKUP(raw!Z468,convert!$D$26:$E$31,2)</f>
        <v>25</v>
      </c>
      <c r="AA468" s="57">
        <f>VLOOKUP(raw!AA468,convert!$D$26:$E$31,2)</f>
        <v>0</v>
      </c>
      <c r="AB468" s="57">
        <f>VLOOKUP(raw!AB468,convert!$D$26:$E$31,2)</f>
        <v>0</v>
      </c>
      <c r="AC468" s="57">
        <f>VLOOKUP(raw!AC468,convert!$D$26:$E$31,2)</f>
        <v>0</v>
      </c>
      <c r="AD468" s="57">
        <f>VLOOKUP(raw!AD468,convert!$D$26:$E$31,2)</f>
        <v>50</v>
      </c>
      <c r="AE468" s="57" t="str">
        <f>VLOOKUP(raw!AE468,convert!$D$26:$E$31,2)</f>
        <v>.</v>
      </c>
      <c r="AF468" s="57">
        <f>VLOOKUP(raw!AF468,convert!$D$26:$E$31,2)</f>
        <v>0</v>
      </c>
      <c r="AG468" s="57">
        <f>VLOOKUP(raw!AG468,convert!$D$26:$E$31,2)</f>
        <v>0</v>
      </c>
      <c r="AH468" s="57">
        <f>VLOOKUP(raw!AH468,convert!$D$26:$E$31,2)</f>
        <v>0</v>
      </c>
      <c r="AI468" s="57">
        <f>VLOOKUP(raw!AI468,convert!$D$26:$E$31,2)</f>
        <v>0</v>
      </c>
      <c r="AJ468" s="57">
        <f>VLOOKUP(raw!AJ468,convert!$D$26:$E$31,2)</f>
        <v>0</v>
      </c>
      <c r="AK468" s="57" t="str">
        <f>VLOOKUP(raw!AK468,convert!$D$26:$E$31,2)</f>
        <v>.</v>
      </c>
      <c r="AL468" s="57">
        <f>VLOOKUP(raw!AL468,convert!$D$26:$E$31,2)</f>
        <v>50</v>
      </c>
      <c r="AM468" s="57">
        <f>VLOOKUP(raw!AM468,convert!$D$26:$E$31,2)</f>
        <v>50</v>
      </c>
      <c r="AN468" s="57"/>
      <c r="AO468" s="60">
        <f>IF(COUNT(score!AD468:AE468)=0,".",MIN(score!AD468:AE468))</f>
        <v>50</v>
      </c>
    </row>
    <row r="469" spans="1:41" x14ac:dyDescent="0.25">
      <c r="A469" s="58">
        <f>raw!$A469:$A469</f>
        <v>43362</v>
      </c>
      <c r="B469" s="59" t="str">
        <f>raw!$B469:$B469</f>
        <v>0012-0019</v>
      </c>
      <c r="C469" s="57">
        <f>VLOOKUP(raw!C469,convert!$D$26:$E$31,2)</f>
        <v>50</v>
      </c>
      <c r="D469" s="57">
        <f>VLOOKUP(raw!D469,convert!$A$13:$B$16,2)</f>
        <v>0</v>
      </c>
      <c r="E469" s="57">
        <f>VLOOKUP(raw!E469,convert!$A$13:$B$16,2)</f>
        <v>0</v>
      </c>
      <c r="F469" s="57">
        <f>VLOOKUP(raw!F469,convert!$A$8:$B$10,2)</f>
        <v>0</v>
      </c>
      <c r="G469" s="57">
        <f>VLOOKUP(raw!G469,convert!$A$8:$B$10,2)</f>
        <v>0</v>
      </c>
      <c r="H469" s="57">
        <f>VLOOKUP(raw!H469,convert!$A$8:$B$10,2)</f>
        <v>0</v>
      </c>
      <c r="I469" s="57">
        <f>VLOOKUP(raw!I469,convert!$A$8:$B$10,2)</f>
        <v>0</v>
      </c>
      <c r="J469" s="57">
        <f>VLOOKUP(raw!J469,convert!$D$26:$E$31,2)</f>
        <v>0</v>
      </c>
      <c r="K469" s="57">
        <f>VLOOKUP(raw!K469,convert!$D$34:$E$40,2)</f>
        <v>100</v>
      </c>
      <c r="L469" s="57">
        <f>VLOOKUP(raw!L469,convert!$D$34:$E$40,2)</f>
        <v>0</v>
      </c>
      <c r="M469" s="57">
        <f>VLOOKUP(raw!M469,convert!$A$34:$B$40,2)</f>
        <v>60</v>
      </c>
      <c r="N469" s="57">
        <f>VLOOKUP(raw!N469,convert!$A$26:$B$31,2)</f>
        <v>0</v>
      </c>
      <c r="O469" s="57">
        <f>VLOOKUP(raw!O469,convert!$A$26:$B$31,2)</f>
        <v>0</v>
      </c>
      <c r="P469" s="57">
        <f>VLOOKUP(raw!P469,convert!$A$26:$B$31,2)</f>
        <v>0</v>
      </c>
      <c r="Q469" s="57">
        <f>VLOOKUP(raw!Q469,convert!$A$26:$B$31,2)</f>
        <v>0</v>
      </c>
      <c r="R469" s="57">
        <f>VLOOKUP(raw!R469,convert!$A$26:$B$31,2)</f>
        <v>0</v>
      </c>
      <c r="S469" s="57">
        <f>VLOOKUP(raw!S469,convert!$D$26:$E$31,2)</f>
        <v>50</v>
      </c>
      <c r="T469" s="57">
        <f>VLOOKUP(raw!T469,convert!$D$26:$E$31,2)</f>
        <v>75</v>
      </c>
      <c r="U469" s="57">
        <f>VLOOKUP(raw!U469,convert!$D$26:$E$31,2)</f>
        <v>75</v>
      </c>
      <c r="V469" s="57">
        <f>VLOOKUP(raw!V469,convert!$D$26:$E$31,2)</f>
        <v>75</v>
      </c>
      <c r="W469" s="57">
        <f>VLOOKUP(raw!W469,convert!$D$26:$E$31,2)</f>
        <v>75</v>
      </c>
      <c r="X469" s="57">
        <f>VLOOKUP(raw!X469,convert!$D$26:$E$31,2)</f>
        <v>75</v>
      </c>
      <c r="Y469" s="57">
        <f>VLOOKUP(raw!Y469,convert!$D$26:$E$31,2)</f>
        <v>50</v>
      </c>
      <c r="Z469" s="57">
        <f>VLOOKUP(raw!Z469,convert!$D$26:$E$31,2)</f>
        <v>25</v>
      </c>
      <c r="AA469" s="57">
        <f>VLOOKUP(raw!AA469,convert!$D$26:$E$31,2)</f>
        <v>0</v>
      </c>
      <c r="AB469" s="57">
        <f>VLOOKUP(raw!AB469,convert!$D$26:$E$31,2)</f>
        <v>25</v>
      </c>
      <c r="AC469" s="57">
        <f>VLOOKUP(raw!AC469,convert!$D$26:$E$31,2)</f>
        <v>75</v>
      </c>
      <c r="AD469" s="57">
        <f>VLOOKUP(raw!AD469,convert!$D$26:$E$31,2)</f>
        <v>100</v>
      </c>
      <c r="AE469" s="57" t="str">
        <f>VLOOKUP(raw!AE469,convert!$D$26:$E$31,2)</f>
        <v>.</v>
      </c>
      <c r="AF469" s="57">
        <f>VLOOKUP(raw!AF469,convert!$D$26:$E$31,2)</f>
        <v>100</v>
      </c>
      <c r="AG469" s="57">
        <f>VLOOKUP(raw!AG469,convert!$D$26:$E$31,2)</f>
        <v>100</v>
      </c>
      <c r="AH469" s="57">
        <f>VLOOKUP(raw!AH469,convert!$D$26:$E$31,2)</f>
        <v>0</v>
      </c>
      <c r="AI469" s="57">
        <f>VLOOKUP(raw!AI469,convert!$D$26:$E$31,2)</f>
        <v>75</v>
      </c>
      <c r="AJ469" s="57">
        <f>VLOOKUP(raw!AJ469,convert!$D$26:$E$31,2)</f>
        <v>100</v>
      </c>
      <c r="AK469" s="57">
        <f>VLOOKUP(raw!AK469,convert!$D$26:$E$31,2)</f>
        <v>0</v>
      </c>
      <c r="AL469" s="57">
        <f>VLOOKUP(raw!AL469,convert!$D$26:$E$31,2)</f>
        <v>100</v>
      </c>
      <c r="AM469" s="57">
        <f>VLOOKUP(raw!AM469,convert!$D$26:$E$31,2)</f>
        <v>100</v>
      </c>
      <c r="AN469" s="57"/>
      <c r="AO469" s="60">
        <f>IF(COUNT(score!AD469:AE469)=0,".",MIN(score!AD469:AE469))</f>
        <v>100</v>
      </c>
    </row>
    <row r="470" spans="1:41" x14ac:dyDescent="0.25">
      <c r="A470" s="58">
        <f>raw!$A470:$A470</f>
        <v>43357</v>
      </c>
      <c r="B470" s="59" t="str">
        <f>raw!$B470:$B470</f>
        <v>0012-0020</v>
      </c>
      <c r="C470" s="57">
        <f>VLOOKUP(raw!C470,convert!$D$26:$E$31,2)</f>
        <v>25</v>
      </c>
      <c r="D470" s="57">
        <f>VLOOKUP(raw!D470,convert!$A$13:$B$16,2)</f>
        <v>0</v>
      </c>
      <c r="E470" s="57">
        <f>VLOOKUP(raw!E470,convert!$A$13:$B$16,2)</f>
        <v>0</v>
      </c>
      <c r="F470" s="57">
        <f>VLOOKUP(raw!F470,convert!$A$8:$B$10,2)</f>
        <v>0</v>
      </c>
      <c r="G470" s="57">
        <f>VLOOKUP(raw!G470,convert!$A$8:$B$10,2)</f>
        <v>0</v>
      </c>
      <c r="H470" s="57">
        <f>VLOOKUP(raw!H470,convert!$A$8:$B$10,2)</f>
        <v>100</v>
      </c>
      <c r="I470" s="57">
        <f>VLOOKUP(raw!I470,convert!$A$8:$B$10,2)</f>
        <v>100</v>
      </c>
      <c r="J470" s="57">
        <f>VLOOKUP(raw!J470,convert!$D$26:$E$31,2)</f>
        <v>50</v>
      </c>
      <c r="K470" s="57">
        <f>VLOOKUP(raw!K470,convert!$D$34:$E$40,2)</f>
        <v>80</v>
      </c>
      <c r="L470" s="57">
        <f>VLOOKUP(raw!L470,convert!$D$34:$E$40,2)</f>
        <v>40</v>
      </c>
      <c r="M470" s="57">
        <f>VLOOKUP(raw!M470,convert!$A$34:$B$40,2)</f>
        <v>60</v>
      </c>
      <c r="N470" s="57">
        <f>VLOOKUP(raw!N470,convert!$A$26:$B$31,2)</f>
        <v>50</v>
      </c>
      <c r="O470" s="57">
        <f>VLOOKUP(raw!O470,convert!$A$26:$B$31,2)</f>
        <v>100</v>
      </c>
      <c r="P470" s="57">
        <f>VLOOKUP(raw!P470,convert!$A$26:$B$31,2)</f>
        <v>100</v>
      </c>
      <c r="Q470" s="57">
        <f>VLOOKUP(raw!Q470,convert!$A$26:$B$31,2)</f>
        <v>100</v>
      </c>
      <c r="R470" s="57">
        <f>VLOOKUP(raw!R470,convert!$A$26:$B$31,2)</f>
        <v>25</v>
      </c>
      <c r="S470" s="57">
        <f>VLOOKUP(raw!S470,convert!$D$26:$E$31,2)</f>
        <v>50</v>
      </c>
      <c r="T470" s="57">
        <f>VLOOKUP(raw!T470,convert!$D$26:$E$31,2)</f>
        <v>50</v>
      </c>
      <c r="U470" s="57">
        <f>VLOOKUP(raw!U470,convert!$D$26:$E$31,2)</f>
        <v>75</v>
      </c>
      <c r="V470" s="57">
        <f>VLOOKUP(raw!V470,convert!$D$26:$E$31,2)</f>
        <v>25</v>
      </c>
      <c r="W470" s="57">
        <f>VLOOKUP(raw!W470,convert!$D$26:$E$31,2)</f>
        <v>25</v>
      </c>
      <c r="X470" s="57">
        <f>VLOOKUP(raw!X470,convert!$D$26:$E$31,2)</f>
        <v>75</v>
      </c>
      <c r="Y470" s="57">
        <f>VLOOKUP(raw!Y470,convert!$D$26:$E$31,2)</f>
        <v>50</v>
      </c>
      <c r="Z470" s="57">
        <f>VLOOKUP(raw!Z470,convert!$D$26:$E$31,2)</f>
        <v>50</v>
      </c>
      <c r="AA470" s="57">
        <f>VLOOKUP(raw!AA470,convert!$D$26:$E$31,2)</f>
        <v>50</v>
      </c>
      <c r="AB470" s="57">
        <f>VLOOKUP(raw!AB470,convert!$D$26:$E$31,2)</f>
        <v>25</v>
      </c>
      <c r="AC470" s="57">
        <f>VLOOKUP(raw!AC470,convert!$D$26:$E$31,2)</f>
        <v>75</v>
      </c>
      <c r="AD470" s="57">
        <f>VLOOKUP(raw!AD470,convert!$D$26:$E$31,2)</f>
        <v>100</v>
      </c>
      <c r="AE470" s="57" t="str">
        <f>VLOOKUP(raw!AE470,convert!$D$26:$E$31,2)</f>
        <v>.</v>
      </c>
      <c r="AF470" s="57">
        <f>VLOOKUP(raw!AF470,convert!$D$26:$E$31,2)</f>
        <v>100</v>
      </c>
      <c r="AG470" s="57">
        <f>VLOOKUP(raw!AG470,convert!$D$26:$E$31,2)</f>
        <v>100</v>
      </c>
      <c r="AH470" s="57">
        <f>VLOOKUP(raw!AH470,convert!$D$26:$E$31,2)</f>
        <v>100</v>
      </c>
      <c r="AI470" s="57">
        <f>VLOOKUP(raw!AI470,convert!$D$26:$E$31,2)</f>
        <v>100</v>
      </c>
      <c r="AJ470" s="57">
        <f>VLOOKUP(raw!AJ470,convert!$D$26:$E$31,2)</f>
        <v>100</v>
      </c>
      <c r="AK470" s="57">
        <f>VLOOKUP(raw!AK470,convert!$D$26:$E$31,2)</f>
        <v>100</v>
      </c>
      <c r="AL470" s="57">
        <f>VLOOKUP(raw!AL470,convert!$D$26:$E$31,2)</f>
        <v>50</v>
      </c>
      <c r="AM470" s="57">
        <f>VLOOKUP(raw!AM470,convert!$D$26:$E$31,2)</f>
        <v>75</v>
      </c>
      <c r="AN470" s="57"/>
      <c r="AO470" s="60">
        <f>IF(COUNT(score!AD470:AE470)=0,".",MIN(score!AD470:AE470))</f>
        <v>100</v>
      </c>
    </row>
    <row r="471" spans="1:41" x14ac:dyDescent="0.25">
      <c r="A471" s="58">
        <f>raw!$A471:$A471</f>
        <v>43357</v>
      </c>
      <c r="B471" s="59" t="str">
        <f>raw!$B471:$B471</f>
        <v>0012-0021</v>
      </c>
      <c r="C471" s="57">
        <f>VLOOKUP(raw!C471,convert!$D$26:$E$31,2)</f>
        <v>50</v>
      </c>
      <c r="D471" s="57">
        <f>VLOOKUP(raw!D471,convert!$A$13:$B$16,2)</f>
        <v>50</v>
      </c>
      <c r="E471" s="57">
        <f>VLOOKUP(raw!E471,convert!$A$13:$B$16,2)</f>
        <v>50</v>
      </c>
      <c r="F471" s="57">
        <f>VLOOKUP(raw!F471,convert!$A$8:$B$10,2)</f>
        <v>0</v>
      </c>
      <c r="G471" s="57">
        <f>VLOOKUP(raw!G471,convert!$A$8:$B$10,2)</f>
        <v>0</v>
      </c>
      <c r="H471" s="57">
        <f>VLOOKUP(raw!H471,convert!$A$8:$B$10,2)</f>
        <v>0</v>
      </c>
      <c r="I471" s="57">
        <f>VLOOKUP(raw!I471,convert!$A$8:$B$10,2)</f>
        <v>0</v>
      </c>
      <c r="J471" s="57">
        <f>VLOOKUP(raw!J471,convert!$D$26:$E$31,2)</f>
        <v>25</v>
      </c>
      <c r="K471" s="57">
        <f>VLOOKUP(raw!K471,convert!$D$34:$E$40,2)</f>
        <v>60</v>
      </c>
      <c r="L471" s="57">
        <f>VLOOKUP(raw!L471,convert!$D$34:$E$40,2)</f>
        <v>40</v>
      </c>
      <c r="M471" s="57">
        <f>VLOOKUP(raw!M471,convert!$A$34:$B$40,2)</f>
        <v>40</v>
      </c>
      <c r="N471" s="57">
        <f>VLOOKUP(raw!N471,convert!$A$26:$B$31,2)</f>
        <v>100</v>
      </c>
      <c r="O471" s="57">
        <f>VLOOKUP(raw!O471,convert!$A$26:$B$31,2)</f>
        <v>100</v>
      </c>
      <c r="P471" s="57">
        <f>VLOOKUP(raw!P471,convert!$A$26:$B$31,2)</f>
        <v>100</v>
      </c>
      <c r="Q471" s="57">
        <f>VLOOKUP(raw!Q471,convert!$A$26:$B$31,2)</f>
        <v>100</v>
      </c>
      <c r="R471" s="57">
        <f>VLOOKUP(raw!R471,convert!$A$26:$B$31,2)</f>
        <v>0</v>
      </c>
      <c r="S471" s="57">
        <f>VLOOKUP(raw!S471,convert!$D$26:$E$31,2)</f>
        <v>75</v>
      </c>
      <c r="T471" s="57">
        <f>VLOOKUP(raw!T471,convert!$D$26:$E$31,2)</f>
        <v>100</v>
      </c>
      <c r="U471" s="57">
        <f>VLOOKUP(raw!U471,convert!$D$26:$E$31,2)</f>
        <v>75</v>
      </c>
      <c r="V471" s="57">
        <f>VLOOKUP(raw!V471,convert!$D$26:$E$31,2)</f>
        <v>75</v>
      </c>
      <c r="W471" s="57">
        <f>VLOOKUP(raw!W471,convert!$D$26:$E$31,2)</f>
        <v>75</v>
      </c>
      <c r="X471" s="57">
        <f>VLOOKUP(raw!X471,convert!$D$26:$E$31,2)</f>
        <v>100</v>
      </c>
      <c r="Y471" s="57">
        <f>VLOOKUP(raw!Y471,convert!$D$26:$E$31,2)</f>
        <v>100</v>
      </c>
      <c r="Z471" s="57">
        <f>VLOOKUP(raw!Z471,convert!$D$26:$E$31,2)</f>
        <v>75</v>
      </c>
      <c r="AA471" s="57">
        <f>VLOOKUP(raw!AA471,convert!$D$26:$E$31,2)</f>
        <v>25</v>
      </c>
      <c r="AB471" s="57">
        <f>VLOOKUP(raw!AB471,convert!$D$26:$E$31,2)</f>
        <v>25</v>
      </c>
      <c r="AC471" s="57">
        <f>VLOOKUP(raw!AC471,convert!$D$26:$E$31,2)</f>
        <v>75</v>
      </c>
      <c r="AD471" s="57">
        <f>VLOOKUP(raw!AD471,convert!$D$26:$E$31,2)</f>
        <v>100</v>
      </c>
      <c r="AE471" s="57" t="str">
        <f>VLOOKUP(raw!AE471,convert!$D$26:$E$31,2)</f>
        <v>.</v>
      </c>
      <c r="AF471" s="57">
        <f>VLOOKUP(raw!AF471,convert!$D$26:$E$31,2)</f>
        <v>100</v>
      </c>
      <c r="AG471" s="57">
        <f>VLOOKUP(raw!AG471,convert!$D$26:$E$31,2)</f>
        <v>100</v>
      </c>
      <c r="AH471" s="57">
        <f>VLOOKUP(raw!AH471,convert!$D$26:$E$31,2)</f>
        <v>100</v>
      </c>
      <c r="AI471" s="57">
        <f>VLOOKUP(raw!AI471,convert!$D$26:$E$31,2)</f>
        <v>100</v>
      </c>
      <c r="AJ471" s="57">
        <f>VLOOKUP(raw!AJ471,convert!$D$26:$E$31,2)</f>
        <v>100</v>
      </c>
      <c r="AK471" s="57">
        <f>VLOOKUP(raw!AK471,convert!$D$26:$E$31,2)</f>
        <v>100</v>
      </c>
      <c r="AL471" s="57">
        <f>VLOOKUP(raw!AL471,convert!$D$26:$E$31,2)</f>
        <v>100</v>
      </c>
      <c r="AM471" s="57">
        <f>VLOOKUP(raw!AM471,convert!$D$26:$E$31,2)</f>
        <v>100</v>
      </c>
      <c r="AN471" s="57"/>
      <c r="AO471" s="60">
        <f>IF(COUNT(score!AD471:AE471)=0,".",MIN(score!AD471:AE471))</f>
        <v>100</v>
      </c>
    </row>
    <row r="472" spans="1:41" x14ac:dyDescent="0.25">
      <c r="A472" s="58">
        <f>raw!$A472:$A472</f>
        <v>43357</v>
      </c>
      <c r="B472" s="59" t="str">
        <f>raw!$B472:$B472</f>
        <v>0012-0022</v>
      </c>
      <c r="C472" s="57">
        <f>VLOOKUP(raw!C472,convert!$D$26:$E$31,2)</f>
        <v>50</v>
      </c>
      <c r="D472" s="57">
        <f>VLOOKUP(raw!D472,convert!$A$13:$B$16,2)</f>
        <v>100</v>
      </c>
      <c r="E472" s="57">
        <f>VLOOKUP(raw!E472,convert!$A$13:$B$16,2)</f>
        <v>100</v>
      </c>
      <c r="F472" s="57">
        <f>VLOOKUP(raw!F472,convert!$A$8:$B$10,2)</f>
        <v>100</v>
      </c>
      <c r="G472" s="57">
        <f>VLOOKUP(raw!G472,convert!$A$8:$B$10,2)</f>
        <v>100</v>
      </c>
      <c r="H472" s="57">
        <f>VLOOKUP(raw!H472,convert!$A$8:$B$10,2)</f>
        <v>100</v>
      </c>
      <c r="I472" s="57">
        <f>VLOOKUP(raw!I472,convert!$A$8:$B$10,2)</f>
        <v>100</v>
      </c>
      <c r="J472" s="57">
        <f>VLOOKUP(raw!J472,convert!$D$26:$E$31,2)</f>
        <v>100</v>
      </c>
      <c r="K472" s="57">
        <f>VLOOKUP(raw!K472,convert!$D$34:$E$40,2)</f>
        <v>80</v>
      </c>
      <c r="L472" s="57">
        <f>VLOOKUP(raw!L472,convert!$D$34:$E$40,2)</f>
        <v>80</v>
      </c>
      <c r="M472" s="57">
        <f>VLOOKUP(raw!M472,convert!$A$34:$B$40,2)</f>
        <v>80</v>
      </c>
      <c r="N472" s="57">
        <f>VLOOKUP(raw!N472,convert!$A$26:$B$31,2)</f>
        <v>100</v>
      </c>
      <c r="O472" s="57">
        <f>VLOOKUP(raw!O472,convert!$A$26:$B$31,2)</f>
        <v>75</v>
      </c>
      <c r="P472" s="57">
        <f>VLOOKUP(raw!P472,convert!$A$26:$B$31,2)</f>
        <v>75</v>
      </c>
      <c r="Q472" s="57">
        <f>VLOOKUP(raw!Q472,convert!$A$26:$B$31,2)</f>
        <v>75</v>
      </c>
      <c r="R472" s="57">
        <f>VLOOKUP(raw!R472,convert!$A$26:$B$31,2)</f>
        <v>100</v>
      </c>
      <c r="S472" s="57">
        <f>VLOOKUP(raw!S472,convert!$D$26:$E$31,2)</f>
        <v>75</v>
      </c>
      <c r="T472" s="57">
        <f>VLOOKUP(raw!T472,convert!$D$26:$E$31,2)</f>
        <v>50</v>
      </c>
      <c r="U472" s="57">
        <f>VLOOKUP(raw!U472,convert!$D$26:$E$31,2)</f>
        <v>50</v>
      </c>
      <c r="V472" s="57">
        <f>VLOOKUP(raw!V472,convert!$D$26:$E$31,2)</f>
        <v>50</v>
      </c>
      <c r="W472" s="57">
        <f>VLOOKUP(raw!W472,convert!$D$26:$E$31,2)</f>
        <v>75</v>
      </c>
      <c r="X472" s="57">
        <f>VLOOKUP(raw!X472,convert!$D$26:$E$31,2)</f>
        <v>75</v>
      </c>
      <c r="Y472" s="57">
        <f>VLOOKUP(raw!Y472,convert!$D$26:$E$31,2)</f>
        <v>100</v>
      </c>
      <c r="Z472" s="57">
        <f>VLOOKUP(raw!Z472,convert!$D$26:$E$31,2)</f>
        <v>75</v>
      </c>
      <c r="AA472" s="57">
        <f>VLOOKUP(raw!AA472,convert!$D$26:$E$31,2)</f>
        <v>100</v>
      </c>
      <c r="AB472" s="57">
        <f>VLOOKUP(raw!AB472,convert!$D$26:$E$31,2)</f>
        <v>100</v>
      </c>
      <c r="AC472" s="57">
        <f>VLOOKUP(raw!AC472,convert!$D$26:$E$31,2)</f>
        <v>50</v>
      </c>
      <c r="AD472" s="57">
        <f>VLOOKUP(raw!AD472,convert!$D$26:$E$31,2)</f>
        <v>100</v>
      </c>
      <c r="AE472" s="57" t="str">
        <f>VLOOKUP(raw!AE472,convert!$D$26:$E$31,2)</f>
        <v>.</v>
      </c>
      <c r="AF472" s="57">
        <f>VLOOKUP(raw!AF472,convert!$D$26:$E$31,2)</f>
        <v>75</v>
      </c>
      <c r="AG472" s="57">
        <f>VLOOKUP(raw!AG472,convert!$D$26:$E$31,2)</f>
        <v>75</v>
      </c>
      <c r="AH472" s="57">
        <f>VLOOKUP(raw!AH472,convert!$D$26:$E$31,2)</f>
        <v>100</v>
      </c>
      <c r="AI472" s="57">
        <f>VLOOKUP(raw!AI472,convert!$D$26:$E$31,2)</f>
        <v>100</v>
      </c>
      <c r="AJ472" s="57">
        <f>VLOOKUP(raw!AJ472,convert!$D$26:$E$31,2)</f>
        <v>100</v>
      </c>
      <c r="AK472" s="57">
        <f>VLOOKUP(raw!AK472,convert!$D$26:$E$31,2)</f>
        <v>100</v>
      </c>
      <c r="AL472" s="57">
        <f>VLOOKUP(raw!AL472,convert!$D$26:$E$31,2)</f>
        <v>100</v>
      </c>
      <c r="AM472" s="57">
        <f>VLOOKUP(raw!AM472,convert!$D$26:$E$31,2)</f>
        <v>75</v>
      </c>
      <c r="AN472" s="57"/>
      <c r="AO472" s="60">
        <f>IF(COUNT(score!AD472:AE472)=0,".",MIN(score!AD472:AE472))</f>
        <v>100</v>
      </c>
    </row>
    <row r="473" spans="1:41" x14ac:dyDescent="0.25">
      <c r="A473" s="58">
        <f>raw!$A473:$A473</f>
        <v>43357</v>
      </c>
      <c r="B473" s="59" t="str">
        <f>raw!$B473:$B473</f>
        <v>0012-0023</v>
      </c>
      <c r="C473" s="57">
        <f>VLOOKUP(raw!C473,convert!$D$26:$E$31,2)</f>
        <v>25</v>
      </c>
      <c r="D473" s="57">
        <f>VLOOKUP(raw!D473,convert!$A$13:$B$16,2)</f>
        <v>0</v>
      </c>
      <c r="E473" s="57">
        <f>VLOOKUP(raw!E473,convert!$A$13:$B$16,2)</f>
        <v>50</v>
      </c>
      <c r="F473" s="57">
        <f>VLOOKUP(raw!F473,convert!$A$8:$B$10,2)</f>
        <v>100</v>
      </c>
      <c r="G473" s="57">
        <f>VLOOKUP(raw!G473,convert!$A$8:$B$10,2)</f>
        <v>100</v>
      </c>
      <c r="H473" s="57">
        <f>VLOOKUP(raw!H473,convert!$A$8:$B$10,2)</f>
        <v>100</v>
      </c>
      <c r="I473" s="57">
        <f>VLOOKUP(raw!I473,convert!$A$8:$B$10,2)</f>
        <v>100</v>
      </c>
      <c r="J473" s="57">
        <f>VLOOKUP(raw!J473,convert!$D$26:$E$31,2)</f>
        <v>25</v>
      </c>
      <c r="K473" s="57">
        <f>VLOOKUP(raw!K473,convert!$D$34:$E$40,2)</f>
        <v>80</v>
      </c>
      <c r="L473" s="57">
        <f>VLOOKUP(raw!L473,convert!$D$34:$E$40,2)</f>
        <v>40</v>
      </c>
      <c r="M473" s="57">
        <f>VLOOKUP(raw!M473,convert!$A$34:$B$40,2)</f>
        <v>40</v>
      </c>
      <c r="N473" s="57">
        <f>VLOOKUP(raw!N473,convert!$A$26:$B$31,2)</f>
        <v>50</v>
      </c>
      <c r="O473" s="57">
        <f>VLOOKUP(raw!O473,convert!$A$26:$B$31,2)</f>
        <v>25</v>
      </c>
      <c r="P473" s="57">
        <f>VLOOKUP(raw!P473,convert!$A$26:$B$31,2)</f>
        <v>25</v>
      </c>
      <c r="Q473" s="57">
        <f>VLOOKUP(raw!Q473,convert!$A$26:$B$31,2)</f>
        <v>25</v>
      </c>
      <c r="R473" s="57">
        <f>VLOOKUP(raw!R473,convert!$A$26:$B$31,2)</f>
        <v>25</v>
      </c>
      <c r="S473" s="57">
        <f>VLOOKUP(raw!S473,convert!$D$26:$E$31,2)</f>
        <v>25</v>
      </c>
      <c r="T473" s="57">
        <f>VLOOKUP(raw!T473,convert!$D$26:$E$31,2)</f>
        <v>75</v>
      </c>
      <c r="U473" s="57">
        <f>VLOOKUP(raw!U473,convert!$D$26:$E$31,2)</f>
        <v>25</v>
      </c>
      <c r="V473" s="57">
        <f>VLOOKUP(raw!V473,convert!$D$26:$E$31,2)</f>
        <v>75</v>
      </c>
      <c r="W473" s="57">
        <f>VLOOKUP(raw!W473,convert!$D$26:$E$31,2)</f>
        <v>0</v>
      </c>
      <c r="X473" s="57">
        <f>VLOOKUP(raw!X473,convert!$D$26:$E$31,2)</f>
        <v>75</v>
      </c>
      <c r="Y473" s="57">
        <f>VLOOKUP(raw!Y473,convert!$D$26:$E$31,2)</f>
        <v>100</v>
      </c>
      <c r="Z473" s="57">
        <f>VLOOKUP(raw!Z473,convert!$D$26:$E$31,2)</f>
        <v>100</v>
      </c>
      <c r="AA473" s="57">
        <f>VLOOKUP(raw!AA473,convert!$D$26:$E$31,2)</f>
        <v>50</v>
      </c>
      <c r="AB473" s="57">
        <f>VLOOKUP(raw!AB473,convert!$D$26:$E$31,2)</f>
        <v>50</v>
      </c>
      <c r="AC473" s="57">
        <f>VLOOKUP(raw!AC473,convert!$D$26:$E$31,2)</f>
        <v>75</v>
      </c>
      <c r="AD473" s="57">
        <f>VLOOKUP(raw!AD473,convert!$D$26:$E$31,2)</f>
        <v>100</v>
      </c>
      <c r="AE473" s="57" t="str">
        <f>VLOOKUP(raw!AE473,convert!$D$26:$E$31,2)</f>
        <v>.</v>
      </c>
      <c r="AF473" s="57">
        <f>VLOOKUP(raw!AF473,convert!$D$26:$E$31,2)</f>
        <v>100</v>
      </c>
      <c r="AG473" s="57">
        <f>VLOOKUP(raw!AG473,convert!$D$26:$E$31,2)</f>
        <v>100</v>
      </c>
      <c r="AH473" s="57">
        <f>VLOOKUP(raw!AH473,convert!$D$26:$E$31,2)</f>
        <v>100</v>
      </c>
      <c r="AI473" s="57">
        <f>VLOOKUP(raw!AI473,convert!$D$26:$E$31,2)</f>
        <v>100</v>
      </c>
      <c r="AJ473" s="57">
        <f>VLOOKUP(raw!AJ473,convert!$D$26:$E$31,2)</f>
        <v>100</v>
      </c>
      <c r="AK473" s="57">
        <f>VLOOKUP(raw!AK473,convert!$D$26:$E$31,2)</f>
        <v>100</v>
      </c>
      <c r="AL473" s="57">
        <f>VLOOKUP(raw!AL473,convert!$D$26:$E$31,2)</f>
        <v>50</v>
      </c>
      <c r="AM473" s="57">
        <f>VLOOKUP(raw!AM473,convert!$D$26:$E$31,2)</f>
        <v>75</v>
      </c>
      <c r="AN473" s="57"/>
      <c r="AO473" s="60">
        <f>IF(COUNT(score!AD473:AE473)=0,".",MIN(score!AD473:AE473))</f>
        <v>100</v>
      </c>
    </row>
    <row r="474" spans="1:41" x14ac:dyDescent="0.25">
      <c r="A474" s="58">
        <f>raw!$A474:$A474</f>
        <v>43357</v>
      </c>
      <c r="B474" s="59" t="str">
        <f>raw!$B474:$B474</f>
        <v>0012-0024</v>
      </c>
      <c r="C474" s="57">
        <f>VLOOKUP(raw!C474,convert!$D$26:$E$31,2)</f>
        <v>25</v>
      </c>
      <c r="D474" s="57">
        <f>VLOOKUP(raw!D474,convert!$A$13:$B$16,2)</f>
        <v>0</v>
      </c>
      <c r="E474" s="57">
        <f>VLOOKUP(raw!E474,convert!$A$13:$B$16,2)</f>
        <v>0</v>
      </c>
      <c r="F474" s="57">
        <f>VLOOKUP(raw!F474,convert!$A$8:$B$10,2)</f>
        <v>100</v>
      </c>
      <c r="G474" s="57">
        <f>VLOOKUP(raw!G474,convert!$A$8:$B$10,2)</f>
        <v>100</v>
      </c>
      <c r="H474" s="57">
        <f>VLOOKUP(raw!H474,convert!$A$8:$B$10,2)</f>
        <v>100</v>
      </c>
      <c r="I474" s="57">
        <f>VLOOKUP(raw!I474,convert!$A$8:$B$10,2)</f>
        <v>100</v>
      </c>
      <c r="J474" s="57">
        <f>VLOOKUP(raw!J474,convert!$D$26:$E$31,2)</f>
        <v>100</v>
      </c>
      <c r="K474" s="57">
        <f>VLOOKUP(raw!K474,convert!$D$34:$E$40,2)</f>
        <v>80</v>
      </c>
      <c r="L474" s="57">
        <f>VLOOKUP(raw!L474,convert!$D$34:$E$40,2)</f>
        <v>60</v>
      </c>
      <c r="M474" s="57">
        <f>VLOOKUP(raw!M474,convert!$A$34:$B$40,2)</f>
        <v>80</v>
      </c>
      <c r="N474" s="57">
        <f>VLOOKUP(raw!N474,convert!$A$26:$B$31,2)</f>
        <v>75</v>
      </c>
      <c r="O474" s="57">
        <f>VLOOKUP(raw!O474,convert!$A$26:$B$31,2)</f>
        <v>25</v>
      </c>
      <c r="P474" s="57">
        <f>VLOOKUP(raw!P474,convert!$A$26:$B$31,2)</f>
        <v>25</v>
      </c>
      <c r="Q474" s="57">
        <f>VLOOKUP(raw!Q474,convert!$A$26:$B$31,2)</f>
        <v>75</v>
      </c>
      <c r="R474" s="57">
        <f>VLOOKUP(raw!R474,convert!$A$26:$B$31,2)</f>
        <v>0</v>
      </c>
      <c r="S474" s="57">
        <f>VLOOKUP(raw!S474,convert!$D$26:$E$31,2)</f>
        <v>75</v>
      </c>
      <c r="T474" s="57">
        <f>VLOOKUP(raw!T474,convert!$D$26:$E$31,2)</f>
        <v>100</v>
      </c>
      <c r="U474" s="57">
        <f>VLOOKUP(raw!U474,convert!$D$26:$E$31,2)</f>
        <v>100</v>
      </c>
      <c r="V474" s="57">
        <f>VLOOKUP(raw!V474,convert!$D$26:$E$31,2)</f>
        <v>50</v>
      </c>
      <c r="W474" s="57">
        <f>VLOOKUP(raw!W474,convert!$D$26:$E$31,2)</f>
        <v>50</v>
      </c>
      <c r="X474" s="57">
        <f>VLOOKUP(raw!X474,convert!$D$26:$E$31,2)</f>
        <v>100</v>
      </c>
      <c r="Y474" s="57">
        <f>VLOOKUP(raw!Y474,convert!$D$26:$E$31,2)</f>
        <v>100</v>
      </c>
      <c r="Z474" s="57">
        <f>VLOOKUP(raw!Z474,convert!$D$26:$E$31,2)</f>
        <v>100</v>
      </c>
      <c r="AA474" s="57">
        <f>VLOOKUP(raw!AA474,convert!$D$26:$E$31,2)</f>
        <v>100</v>
      </c>
      <c r="AB474" s="57">
        <f>VLOOKUP(raw!AB474,convert!$D$26:$E$31,2)</f>
        <v>100</v>
      </c>
      <c r="AC474" s="57">
        <f>VLOOKUP(raw!AC474,convert!$D$26:$E$31,2)</f>
        <v>100</v>
      </c>
      <c r="AD474" s="57">
        <f>VLOOKUP(raw!AD474,convert!$D$26:$E$31,2)</f>
        <v>100</v>
      </c>
      <c r="AE474" s="57" t="str">
        <f>VLOOKUP(raw!AE474,convert!$D$26:$E$31,2)</f>
        <v>.</v>
      </c>
      <c r="AF474" s="57">
        <f>VLOOKUP(raw!AF474,convert!$D$26:$E$31,2)</f>
        <v>100</v>
      </c>
      <c r="AG474" s="57">
        <f>VLOOKUP(raw!AG474,convert!$D$26:$E$31,2)</f>
        <v>100</v>
      </c>
      <c r="AH474" s="57">
        <f>VLOOKUP(raw!AH474,convert!$D$26:$E$31,2)</f>
        <v>100</v>
      </c>
      <c r="AI474" s="57">
        <f>VLOOKUP(raw!AI474,convert!$D$26:$E$31,2)</f>
        <v>100</v>
      </c>
      <c r="AJ474" s="57">
        <f>VLOOKUP(raw!AJ474,convert!$D$26:$E$31,2)</f>
        <v>100</v>
      </c>
      <c r="AK474" s="57">
        <f>VLOOKUP(raw!AK474,convert!$D$26:$E$31,2)</f>
        <v>100</v>
      </c>
      <c r="AL474" s="57">
        <f>VLOOKUP(raw!AL474,convert!$D$26:$E$31,2)</f>
        <v>50</v>
      </c>
      <c r="AM474" s="57">
        <f>VLOOKUP(raw!AM474,convert!$D$26:$E$31,2)</f>
        <v>100</v>
      </c>
      <c r="AN474" s="57"/>
      <c r="AO474" s="60">
        <f>IF(COUNT(score!AD474:AE474)=0,".",MIN(score!AD474:AE474))</f>
        <v>100</v>
      </c>
    </row>
    <row r="475" spans="1:41" x14ac:dyDescent="0.25">
      <c r="A475" s="58">
        <f>raw!$A475:$A475</f>
        <v>43357</v>
      </c>
      <c r="B475" s="59" t="str">
        <f>raw!$B475:$B475</f>
        <v>0012-0025</v>
      </c>
      <c r="C475" s="57">
        <f>VLOOKUP(raw!C475,convert!$D$26:$E$31,2)</f>
        <v>50</v>
      </c>
      <c r="D475" s="57">
        <f>VLOOKUP(raw!D475,convert!$A$13:$B$16,2)</f>
        <v>50</v>
      </c>
      <c r="E475" s="57">
        <f>VLOOKUP(raw!E475,convert!$A$13:$B$16,2)</f>
        <v>50</v>
      </c>
      <c r="F475" s="57">
        <f>VLOOKUP(raw!F475,convert!$A$8:$B$10,2)</f>
        <v>100</v>
      </c>
      <c r="G475" s="57">
        <f>VLOOKUP(raw!G475,convert!$A$8:$B$10,2)</f>
        <v>100</v>
      </c>
      <c r="H475" s="57">
        <f>VLOOKUP(raw!H475,convert!$A$8:$B$10,2)</f>
        <v>100</v>
      </c>
      <c r="I475" s="57">
        <f>VLOOKUP(raw!I475,convert!$A$8:$B$10,2)</f>
        <v>100</v>
      </c>
      <c r="J475" s="57">
        <f>VLOOKUP(raw!J475,convert!$D$26:$E$31,2)</f>
        <v>100</v>
      </c>
      <c r="K475" s="57">
        <f>VLOOKUP(raw!K475,convert!$D$34:$E$40,2)</f>
        <v>60</v>
      </c>
      <c r="L475" s="57">
        <f>VLOOKUP(raw!L475,convert!$D$34:$E$40,2)</f>
        <v>40</v>
      </c>
      <c r="M475" s="57">
        <f>VLOOKUP(raw!M475,convert!$A$34:$B$40,2)</f>
        <v>20</v>
      </c>
      <c r="N475" s="57">
        <f>VLOOKUP(raw!N475,convert!$A$26:$B$31,2)</f>
        <v>100</v>
      </c>
      <c r="O475" s="57">
        <f>VLOOKUP(raw!O475,convert!$A$26:$B$31,2)</f>
        <v>25</v>
      </c>
      <c r="P475" s="57">
        <f>VLOOKUP(raw!P475,convert!$A$26:$B$31,2)</f>
        <v>25</v>
      </c>
      <c r="Q475" s="57">
        <f>VLOOKUP(raw!Q475,convert!$A$26:$B$31,2)</f>
        <v>25</v>
      </c>
      <c r="R475" s="57">
        <f>VLOOKUP(raw!R475,convert!$A$26:$B$31,2)</f>
        <v>25</v>
      </c>
      <c r="S475" s="57">
        <f>VLOOKUP(raw!S475,convert!$D$26:$E$31,2)</f>
        <v>100</v>
      </c>
      <c r="T475" s="57">
        <f>VLOOKUP(raw!T475,convert!$D$26:$E$31,2)</f>
        <v>100</v>
      </c>
      <c r="U475" s="57">
        <f>VLOOKUP(raw!U475,convert!$D$26:$E$31,2)</f>
        <v>50</v>
      </c>
      <c r="V475" s="57">
        <f>VLOOKUP(raw!V475,convert!$D$26:$E$31,2)</f>
        <v>100</v>
      </c>
      <c r="W475" s="57">
        <f>VLOOKUP(raw!W475,convert!$D$26:$E$31,2)</f>
        <v>50</v>
      </c>
      <c r="X475" s="57">
        <f>VLOOKUP(raw!X475,convert!$D$26:$E$31,2)</f>
        <v>100</v>
      </c>
      <c r="Y475" s="57">
        <f>VLOOKUP(raw!Y475,convert!$D$26:$E$31,2)</f>
        <v>100</v>
      </c>
      <c r="Z475" s="57">
        <f>VLOOKUP(raw!Z475,convert!$D$26:$E$31,2)</f>
        <v>100</v>
      </c>
      <c r="AA475" s="57">
        <f>VLOOKUP(raw!AA475,convert!$D$26:$E$31,2)</f>
        <v>100</v>
      </c>
      <c r="AB475" s="57">
        <f>VLOOKUP(raw!AB475,convert!$D$26:$E$31,2)</f>
        <v>50</v>
      </c>
      <c r="AC475" s="57">
        <f>VLOOKUP(raw!AC475,convert!$D$26:$E$31,2)</f>
        <v>100</v>
      </c>
      <c r="AD475" s="57">
        <f>VLOOKUP(raw!AD475,convert!$D$26:$E$31,2)</f>
        <v>100</v>
      </c>
      <c r="AE475" s="57" t="str">
        <f>VLOOKUP(raw!AE475,convert!$D$26:$E$31,2)</f>
        <v>.</v>
      </c>
      <c r="AF475" s="57">
        <f>VLOOKUP(raw!AF475,convert!$D$26:$E$31,2)</f>
        <v>75</v>
      </c>
      <c r="AG475" s="57">
        <f>VLOOKUP(raw!AG475,convert!$D$26:$E$31,2)</f>
        <v>75</v>
      </c>
      <c r="AH475" s="57">
        <f>VLOOKUP(raw!AH475,convert!$D$26:$E$31,2)</f>
        <v>100</v>
      </c>
      <c r="AI475" s="57">
        <f>VLOOKUP(raw!AI475,convert!$D$26:$E$31,2)</f>
        <v>100</v>
      </c>
      <c r="AJ475" s="57">
        <f>VLOOKUP(raw!AJ475,convert!$D$26:$E$31,2)</f>
        <v>100</v>
      </c>
      <c r="AK475" s="57">
        <f>VLOOKUP(raw!AK475,convert!$D$26:$E$31,2)</f>
        <v>100</v>
      </c>
      <c r="AL475" s="57">
        <f>VLOOKUP(raw!AL475,convert!$D$26:$E$31,2)</f>
        <v>50</v>
      </c>
      <c r="AM475" s="57">
        <f>VLOOKUP(raw!AM475,convert!$D$26:$E$31,2)</f>
        <v>100</v>
      </c>
      <c r="AN475" s="57"/>
      <c r="AO475" s="60">
        <f>IF(COUNT(score!AD475:AE475)=0,".",MIN(score!AD475:AE475))</f>
        <v>100</v>
      </c>
    </row>
    <row r="476" spans="1:41" x14ac:dyDescent="0.25">
      <c r="A476" s="58">
        <f>raw!$A476:$A476</f>
        <v>43357</v>
      </c>
      <c r="B476" s="59" t="str">
        <f>raw!$B476:$B476</f>
        <v>0012-0026</v>
      </c>
      <c r="C476" s="57">
        <f>VLOOKUP(raw!C476,convert!$D$26:$E$31,2)</f>
        <v>50</v>
      </c>
      <c r="D476" s="57">
        <f>VLOOKUP(raw!D476,convert!$A$13:$B$16,2)</f>
        <v>0</v>
      </c>
      <c r="E476" s="57">
        <f>VLOOKUP(raw!E476,convert!$A$13:$B$16,2)</f>
        <v>50</v>
      </c>
      <c r="F476" s="57">
        <f>VLOOKUP(raw!F476,convert!$A$8:$B$10,2)</f>
        <v>0</v>
      </c>
      <c r="G476" s="57">
        <f>VLOOKUP(raw!G476,convert!$A$8:$B$10,2)</f>
        <v>0</v>
      </c>
      <c r="H476" s="57">
        <f>VLOOKUP(raw!H476,convert!$A$8:$B$10,2)</f>
        <v>100</v>
      </c>
      <c r="I476" s="57">
        <f>VLOOKUP(raw!I476,convert!$A$8:$B$10,2)</f>
        <v>100</v>
      </c>
      <c r="J476" s="57">
        <f>VLOOKUP(raw!J476,convert!$D$26:$E$31,2)</f>
        <v>50</v>
      </c>
      <c r="K476" s="57">
        <f>VLOOKUP(raw!K476,convert!$D$34:$E$40,2)</f>
        <v>100</v>
      </c>
      <c r="L476" s="57">
        <f>VLOOKUP(raw!L476,convert!$D$34:$E$40,2)</f>
        <v>40</v>
      </c>
      <c r="M476" s="57">
        <f>VLOOKUP(raw!M476,convert!$A$34:$B$40,2)</f>
        <v>80</v>
      </c>
      <c r="N476" s="57">
        <f>VLOOKUP(raw!N476,convert!$A$26:$B$31,2)</f>
        <v>100</v>
      </c>
      <c r="O476" s="57">
        <f>VLOOKUP(raw!O476,convert!$A$26:$B$31,2)</f>
        <v>75</v>
      </c>
      <c r="P476" s="57">
        <f>VLOOKUP(raw!P476,convert!$A$26:$B$31,2)</f>
        <v>75</v>
      </c>
      <c r="Q476" s="57">
        <f>VLOOKUP(raw!Q476,convert!$A$26:$B$31,2)</f>
        <v>75</v>
      </c>
      <c r="R476" s="57">
        <f>VLOOKUP(raw!R476,convert!$A$26:$B$31,2)</f>
        <v>100</v>
      </c>
      <c r="S476" s="57">
        <f>VLOOKUP(raw!S476,convert!$D$26:$E$31,2)</f>
        <v>75</v>
      </c>
      <c r="T476" s="57">
        <f>VLOOKUP(raw!T476,convert!$D$26:$E$31,2)</f>
        <v>100</v>
      </c>
      <c r="U476" s="57">
        <f>VLOOKUP(raw!U476,convert!$D$26:$E$31,2)</f>
        <v>25</v>
      </c>
      <c r="V476" s="57">
        <f>VLOOKUP(raw!V476,convert!$D$26:$E$31,2)</f>
        <v>50</v>
      </c>
      <c r="W476" s="57">
        <f>VLOOKUP(raw!W476,convert!$D$26:$E$31,2)</f>
        <v>75</v>
      </c>
      <c r="X476" s="57">
        <f>VLOOKUP(raw!X476,convert!$D$26:$E$31,2)</f>
        <v>100</v>
      </c>
      <c r="Y476" s="57">
        <f>VLOOKUP(raw!Y476,convert!$D$26:$E$31,2)</f>
        <v>100</v>
      </c>
      <c r="Z476" s="57">
        <f>VLOOKUP(raw!Z476,convert!$D$26:$E$31,2)</f>
        <v>100</v>
      </c>
      <c r="AA476" s="57">
        <f>VLOOKUP(raw!AA476,convert!$D$26:$E$31,2)</f>
        <v>100</v>
      </c>
      <c r="AB476" s="57">
        <f>VLOOKUP(raw!AB476,convert!$D$26:$E$31,2)</f>
        <v>25</v>
      </c>
      <c r="AC476" s="57">
        <f>VLOOKUP(raw!AC476,convert!$D$26:$E$31,2)</f>
        <v>100</v>
      </c>
      <c r="AD476" s="57">
        <f>VLOOKUP(raw!AD476,convert!$D$26:$E$31,2)</f>
        <v>100</v>
      </c>
      <c r="AE476" s="57" t="str">
        <f>VLOOKUP(raw!AE476,convert!$D$26:$E$31,2)</f>
        <v>.</v>
      </c>
      <c r="AF476" s="57">
        <f>VLOOKUP(raw!AF476,convert!$D$26:$E$31,2)</f>
        <v>75</v>
      </c>
      <c r="AG476" s="57">
        <f>VLOOKUP(raw!AG476,convert!$D$26:$E$31,2)</f>
        <v>75</v>
      </c>
      <c r="AH476" s="57">
        <f>VLOOKUP(raw!AH476,convert!$D$26:$E$31,2)</f>
        <v>75</v>
      </c>
      <c r="AI476" s="57">
        <f>VLOOKUP(raw!AI476,convert!$D$26:$E$31,2)</f>
        <v>50</v>
      </c>
      <c r="AJ476" s="57">
        <f>VLOOKUP(raw!AJ476,convert!$D$26:$E$31,2)</f>
        <v>100</v>
      </c>
      <c r="AK476" s="57">
        <f>VLOOKUP(raw!AK476,convert!$D$26:$E$31,2)</f>
        <v>50</v>
      </c>
      <c r="AL476" s="57">
        <f>VLOOKUP(raw!AL476,convert!$D$26:$E$31,2)</f>
        <v>100</v>
      </c>
      <c r="AM476" s="57">
        <f>VLOOKUP(raw!AM476,convert!$D$26:$E$31,2)</f>
        <v>100</v>
      </c>
      <c r="AN476" s="57"/>
      <c r="AO476" s="60">
        <f>IF(COUNT(score!AD476:AE476)=0,".",MIN(score!AD476:AE476))</f>
        <v>100</v>
      </c>
    </row>
    <row r="477" spans="1:41" x14ac:dyDescent="0.25">
      <c r="A477" s="58">
        <f>raw!$A477:$A477</f>
        <v>43357</v>
      </c>
      <c r="B477" s="59" t="str">
        <f>raw!$B477:$B477</f>
        <v>0012-0027</v>
      </c>
      <c r="C477" s="57">
        <f>VLOOKUP(raw!C477,convert!$D$26:$E$31,2)</f>
        <v>25</v>
      </c>
      <c r="D477" s="57">
        <f>VLOOKUP(raw!D477,convert!$A$13:$B$16,2)</f>
        <v>100</v>
      </c>
      <c r="E477" s="57">
        <f>VLOOKUP(raw!E477,convert!$A$13:$B$16,2)</f>
        <v>100</v>
      </c>
      <c r="F477" s="57">
        <f>VLOOKUP(raw!F477,convert!$A$8:$B$10,2)</f>
        <v>100</v>
      </c>
      <c r="G477" s="57">
        <f>VLOOKUP(raw!G477,convert!$A$8:$B$10,2)</f>
        <v>100</v>
      </c>
      <c r="H477" s="57">
        <f>VLOOKUP(raw!H477,convert!$A$8:$B$10,2)</f>
        <v>100</v>
      </c>
      <c r="I477" s="57">
        <f>VLOOKUP(raw!I477,convert!$A$8:$B$10,2)</f>
        <v>100</v>
      </c>
      <c r="J477" s="57">
        <f>VLOOKUP(raw!J477,convert!$D$26:$E$31,2)</f>
        <v>100</v>
      </c>
      <c r="K477" s="57">
        <f>VLOOKUP(raw!K477,convert!$D$34:$E$40,2)</f>
        <v>80</v>
      </c>
      <c r="L477" s="57">
        <f>VLOOKUP(raw!L477,convert!$D$34:$E$40,2)</f>
        <v>60</v>
      </c>
      <c r="M477" s="57">
        <f>VLOOKUP(raw!M477,convert!$A$34:$B$40,2)</f>
        <v>100</v>
      </c>
      <c r="N477" s="57">
        <f>VLOOKUP(raw!N477,convert!$A$26:$B$31,2)</f>
        <v>100</v>
      </c>
      <c r="O477" s="57">
        <f>VLOOKUP(raw!O477,convert!$A$26:$B$31,2)</f>
        <v>25</v>
      </c>
      <c r="P477" s="57">
        <f>VLOOKUP(raw!P477,convert!$A$26:$B$31,2)</f>
        <v>25</v>
      </c>
      <c r="Q477" s="57">
        <f>VLOOKUP(raw!Q477,convert!$A$26:$B$31,2)</f>
        <v>75</v>
      </c>
      <c r="R477" s="57">
        <f>VLOOKUP(raw!R477,convert!$A$26:$B$31,2)</f>
        <v>25</v>
      </c>
      <c r="S477" s="57">
        <f>VLOOKUP(raw!S477,convert!$D$26:$E$31,2)</f>
        <v>100</v>
      </c>
      <c r="T477" s="57">
        <f>VLOOKUP(raw!T477,convert!$D$26:$E$31,2)</f>
        <v>100</v>
      </c>
      <c r="U477" s="57">
        <f>VLOOKUP(raw!U477,convert!$D$26:$E$31,2)</f>
        <v>100</v>
      </c>
      <c r="V477" s="57">
        <f>VLOOKUP(raw!V477,convert!$D$26:$E$31,2)</f>
        <v>100</v>
      </c>
      <c r="W477" s="57">
        <f>VLOOKUP(raw!W477,convert!$D$26:$E$31,2)</f>
        <v>100</v>
      </c>
      <c r="X477" s="57">
        <f>VLOOKUP(raw!X477,convert!$D$26:$E$31,2)</f>
        <v>100</v>
      </c>
      <c r="Y477" s="57">
        <f>VLOOKUP(raw!Y477,convert!$D$26:$E$31,2)</f>
        <v>100</v>
      </c>
      <c r="Z477" s="57">
        <f>VLOOKUP(raw!Z477,convert!$D$26:$E$31,2)</f>
        <v>100</v>
      </c>
      <c r="AA477" s="57">
        <f>VLOOKUP(raw!AA477,convert!$D$26:$E$31,2)</f>
        <v>100</v>
      </c>
      <c r="AB477" s="57">
        <f>VLOOKUP(raw!AB477,convert!$D$26:$E$31,2)</f>
        <v>100</v>
      </c>
      <c r="AC477" s="57">
        <f>VLOOKUP(raw!AC477,convert!$D$26:$E$31,2)</f>
        <v>100</v>
      </c>
      <c r="AD477" s="57">
        <f>VLOOKUP(raw!AD477,convert!$D$26:$E$31,2)</f>
        <v>100</v>
      </c>
      <c r="AE477" s="57" t="str">
        <f>VLOOKUP(raw!AE477,convert!$D$26:$E$31,2)</f>
        <v>.</v>
      </c>
      <c r="AF477" s="57">
        <f>VLOOKUP(raw!AF477,convert!$D$26:$E$31,2)</f>
        <v>75</v>
      </c>
      <c r="AG477" s="57">
        <f>VLOOKUP(raw!AG477,convert!$D$26:$E$31,2)</f>
        <v>75</v>
      </c>
      <c r="AH477" s="57">
        <f>VLOOKUP(raw!AH477,convert!$D$26:$E$31,2)</f>
        <v>100</v>
      </c>
      <c r="AI477" s="57">
        <f>VLOOKUP(raw!AI477,convert!$D$26:$E$31,2)</f>
        <v>100</v>
      </c>
      <c r="AJ477" s="57">
        <f>VLOOKUP(raw!AJ477,convert!$D$26:$E$31,2)</f>
        <v>100</v>
      </c>
      <c r="AK477" s="57">
        <f>VLOOKUP(raw!AK477,convert!$D$26:$E$31,2)</f>
        <v>100</v>
      </c>
      <c r="AL477" s="57">
        <f>VLOOKUP(raw!AL477,convert!$D$26:$E$31,2)</f>
        <v>50</v>
      </c>
      <c r="AM477" s="57">
        <f>VLOOKUP(raw!AM477,convert!$D$26:$E$31,2)</f>
        <v>100</v>
      </c>
      <c r="AN477" s="57"/>
      <c r="AO477" s="60">
        <f>IF(COUNT(score!AD477:AE477)=0,".",MIN(score!AD477:AE477))</f>
        <v>100</v>
      </c>
    </row>
    <row r="478" spans="1:41" x14ac:dyDescent="0.25">
      <c r="A478" s="58">
        <f>raw!$A478:$A478</f>
        <v>43357</v>
      </c>
      <c r="B478" s="59" t="str">
        <f>raw!$B478:$B478</f>
        <v>0012-0030</v>
      </c>
      <c r="C478" s="57">
        <f>VLOOKUP(raw!C478,convert!$D$26:$E$31,2)</f>
        <v>75</v>
      </c>
      <c r="D478" s="57">
        <f>VLOOKUP(raw!D478,convert!$A$13:$B$16,2)</f>
        <v>100</v>
      </c>
      <c r="E478" s="57">
        <f>VLOOKUP(raw!E478,convert!$A$13:$B$16,2)</f>
        <v>100</v>
      </c>
      <c r="F478" s="57">
        <f>VLOOKUP(raw!F478,convert!$A$8:$B$10,2)</f>
        <v>100</v>
      </c>
      <c r="G478" s="57">
        <f>VLOOKUP(raw!G478,convert!$A$8:$B$10,2)</f>
        <v>100</v>
      </c>
      <c r="H478" s="57">
        <f>VLOOKUP(raw!H478,convert!$A$8:$B$10,2)</f>
        <v>100</v>
      </c>
      <c r="I478" s="57">
        <f>VLOOKUP(raw!I478,convert!$A$8:$B$10,2)</f>
        <v>100</v>
      </c>
      <c r="J478" s="57">
        <f>VLOOKUP(raw!J478,convert!$D$26:$E$31,2)</f>
        <v>100</v>
      </c>
      <c r="K478" s="57">
        <f>VLOOKUP(raw!K478,convert!$D$34:$E$40,2)</f>
        <v>100</v>
      </c>
      <c r="L478" s="57">
        <f>VLOOKUP(raw!L478,convert!$D$34:$E$40,2)</f>
        <v>80</v>
      </c>
      <c r="M478" s="57">
        <f>VLOOKUP(raw!M478,convert!$A$34:$B$40,2)</f>
        <v>100</v>
      </c>
      <c r="N478" s="57">
        <f>VLOOKUP(raw!N478,convert!$A$26:$B$31,2)</f>
        <v>100</v>
      </c>
      <c r="O478" s="57">
        <f>VLOOKUP(raw!O478,convert!$A$26:$B$31,2)</f>
        <v>100</v>
      </c>
      <c r="P478" s="57">
        <f>VLOOKUP(raw!P478,convert!$A$26:$B$31,2)</f>
        <v>100</v>
      </c>
      <c r="Q478" s="57">
        <f>VLOOKUP(raw!Q478,convert!$A$26:$B$31,2)</f>
        <v>100</v>
      </c>
      <c r="R478" s="57">
        <f>VLOOKUP(raw!R478,convert!$A$26:$B$31,2)</f>
        <v>100</v>
      </c>
      <c r="S478" s="57">
        <f>VLOOKUP(raw!S478,convert!$D$26:$E$31,2)</f>
        <v>100</v>
      </c>
      <c r="T478" s="57">
        <f>VLOOKUP(raw!T478,convert!$D$26:$E$31,2)</f>
        <v>75</v>
      </c>
      <c r="U478" s="57">
        <f>VLOOKUP(raw!U478,convert!$D$26:$E$31,2)</f>
        <v>100</v>
      </c>
      <c r="V478" s="57">
        <f>VLOOKUP(raw!V478,convert!$D$26:$E$31,2)</f>
        <v>75</v>
      </c>
      <c r="W478" s="57">
        <f>VLOOKUP(raw!W478,convert!$D$26:$E$31,2)</f>
        <v>75</v>
      </c>
      <c r="X478" s="57">
        <f>VLOOKUP(raw!X478,convert!$D$26:$E$31,2)</f>
        <v>75</v>
      </c>
      <c r="Y478" s="57">
        <f>VLOOKUP(raw!Y478,convert!$D$26:$E$31,2)</f>
        <v>100</v>
      </c>
      <c r="Z478" s="57">
        <f>VLOOKUP(raw!Z478,convert!$D$26:$E$31,2)</f>
        <v>100</v>
      </c>
      <c r="AA478" s="57">
        <f>VLOOKUP(raw!AA478,convert!$D$26:$E$31,2)</f>
        <v>100</v>
      </c>
      <c r="AB478" s="57">
        <f>VLOOKUP(raw!AB478,convert!$D$26:$E$31,2)</f>
        <v>75</v>
      </c>
      <c r="AC478" s="57">
        <f>VLOOKUP(raw!AC478,convert!$D$26:$E$31,2)</f>
        <v>100</v>
      </c>
      <c r="AD478" s="57">
        <f>VLOOKUP(raw!AD478,convert!$D$26:$E$31,2)</f>
        <v>100</v>
      </c>
      <c r="AE478" s="57" t="str">
        <f>VLOOKUP(raw!AE478,convert!$D$26:$E$31,2)</f>
        <v>.</v>
      </c>
      <c r="AF478" s="57">
        <f>VLOOKUP(raw!AF478,convert!$D$26:$E$31,2)</f>
        <v>75</v>
      </c>
      <c r="AG478" s="57">
        <f>VLOOKUP(raw!AG478,convert!$D$26:$E$31,2)</f>
        <v>100</v>
      </c>
      <c r="AH478" s="57">
        <f>VLOOKUP(raw!AH478,convert!$D$26:$E$31,2)</f>
        <v>100</v>
      </c>
      <c r="AI478" s="57">
        <f>VLOOKUP(raw!AI478,convert!$D$26:$E$31,2)</f>
        <v>100</v>
      </c>
      <c r="AJ478" s="57">
        <f>VLOOKUP(raw!AJ478,convert!$D$26:$E$31,2)</f>
        <v>100</v>
      </c>
      <c r="AK478" s="57">
        <f>VLOOKUP(raw!AK478,convert!$D$26:$E$31,2)</f>
        <v>100</v>
      </c>
      <c r="AL478" s="57">
        <f>VLOOKUP(raw!AL478,convert!$D$26:$E$31,2)</f>
        <v>100</v>
      </c>
      <c r="AM478" s="57">
        <f>VLOOKUP(raw!AM478,convert!$D$26:$E$31,2)</f>
        <v>100</v>
      </c>
      <c r="AN478" s="57"/>
      <c r="AO478" s="60">
        <f>IF(COUNT(score!AD478:AE478)=0,".",MIN(score!AD478:AE478))</f>
        <v>100</v>
      </c>
    </row>
    <row r="479" spans="1:41" x14ac:dyDescent="0.25">
      <c r="A479" s="58">
        <f>raw!$A479:$A479</f>
        <v>43357</v>
      </c>
      <c r="B479" s="59" t="str">
        <f>raw!$B479:$B479</f>
        <v>0012-0031</v>
      </c>
      <c r="C479" s="57">
        <f>VLOOKUP(raw!C479,convert!$D$26:$E$31,2)</f>
        <v>0</v>
      </c>
      <c r="D479" s="57">
        <f>VLOOKUP(raw!D479,convert!$A$13:$B$16,2)</f>
        <v>0</v>
      </c>
      <c r="E479" s="57">
        <f>VLOOKUP(raw!E479,convert!$A$13:$B$16,2)</f>
        <v>0</v>
      </c>
      <c r="F479" s="57">
        <f>VLOOKUP(raw!F479,convert!$A$8:$B$10,2)</f>
        <v>100</v>
      </c>
      <c r="G479" s="57">
        <f>VLOOKUP(raw!G479,convert!$A$8:$B$10,2)</f>
        <v>100</v>
      </c>
      <c r="H479" s="57">
        <f>VLOOKUP(raw!H479,convert!$A$8:$B$10,2)</f>
        <v>0</v>
      </c>
      <c r="I479" s="57">
        <f>VLOOKUP(raw!I479,convert!$A$8:$B$10,2)</f>
        <v>0</v>
      </c>
      <c r="J479" s="57">
        <f>VLOOKUP(raw!J479,convert!$D$26:$E$31,2)</f>
        <v>25</v>
      </c>
      <c r="K479" s="57">
        <f>VLOOKUP(raw!K479,convert!$D$34:$E$40,2)</f>
        <v>40</v>
      </c>
      <c r="L479" s="57">
        <f>VLOOKUP(raw!L479,convert!$D$34:$E$40,2)</f>
        <v>40</v>
      </c>
      <c r="M479" s="57">
        <f>VLOOKUP(raw!M479,convert!$A$34:$B$40,2)</f>
        <v>20</v>
      </c>
      <c r="N479" s="57">
        <f>VLOOKUP(raw!N479,convert!$A$26:$B$31,2)</f>
        <v>25</v>
      </c>
      <c r="O479" s="57">
        <f>VLOOKUP(raw!O479,convert!$A$26:$B$31,2)</f>
        <v>100</v>
      </c>
      <c r="P479" s="57">
        <f>VLOOKUP(raw!P479,convert!$A$26:$B$31,2)</f>
        <v>100</v>
      </c>
      <c r="Q479" s="57">
        <f>VLOOKUP(raw!Q479,convert!$A$26:$B$31,2)</f>
        <v>75</v>
      </c>
      <c r="R479" s="57">
        <f>VLOOKUP(raw!R479,convert!$A$26:$B$31,2)</f>
        <v>25</v>
      </c>
      <c r="S479" s="57">
        <f>VLOOKUP(raw!S479,convert!$D$26:$E$31,2)</f>
        <v>25</v>
      </c>
      <c r="T479" s="57">
        <f>VLOOKUP(raw!T479,convert!$D$26:$E$31,2)</f>
        <v>25</v>
      </c>
      <c r="U479" s="57">
        <f>VLOOKUP(raw!U479,convert!$D$26:$E$31,2)</f>
        <v>100</v>
      </c>
      <c r="V479" s="57">
        <f>VLOOKUP(raw!V479,convert!$D$26:$E$31,2)</f>
        <v>50</v>
      </c>
      <c r="W479" s="57">
        <f>VLOOKUP(raw!W479,convert!$D$26:$E$31,2)</f>
        <v>25</v>
      </c>
      <c r="X479" s="57">
        <f>VLOOKUP(raw!X479,convert!$D$26:$E$31,2)</f>
        <v>100</v>
      </c>
      <c r="Y479" s="57">
        <f>VLOOKUP(raw!Y479,convert!$D$26:$E$31,2)</f>
        <v>75</v>
      </c>
      <c r="Z479" s="57">
        <f>VLOOKUP(raw!Z479,convert!$D$26:$E$31,2)</f>
        <v>25</v>
      </c>
      <c r="AA479" s="57">
        <f>VLOOKUP(raw!AA479,convert!$D$26:$E$31,2)</f>
        <v>50</v>
      </c>
      <c r="AB479" s="57">
        <f>VLOOKUP(raw!AB479,convert!$D$26:$E$31,2)</f>
        <v>100</v>
      </c>
      <c r="AC479" s="57">
        <f>VLOOKUP(raw!AC479,convert!$D$26:$E$31,2)</f>
        <v>50</v>
      </c>
      <c r="AD479" s="57">
        <f>VLOOKUP(raw!AD479,convert!$D$26:$E$31,2)</f>
        <v>100</v>
      </c>
      <c r="AE479" s="57" t="str">
        <f>VLOOKUP(raw!AE479,convert!$D$26:$E$31,2)</f>
        <v>.</v>
      </c>
      <c r="AF479" s="57">
        <f>VLOOKUP(raw!AF479,convert!$D$26:$E$31,2)</f>
        <v>100</v>
      </c>
      <c r="AG479" s="57">
        <f>VLOOKUP(raw!AG479,convert!$D$26:$E$31,2)</f>
        <v>100</v>
      </c>
      <c r="AH479" s="57">
        <f>VLOOKUP(raw!AH479,convert!$D$26:$E$31,2)</f>
        <v>100</v>
      </c>
      <c r="AI479" s="57">
        <f>VLOOKUP(raw!AI479,convert!$D$26:$E$31,2)</f>
        <v>100</v>
      </c>
      <c r="AJ479" s="57">
        <f>VLOOKUP(raw!AJ479,convert!$D$26:$E$31,2)</f>
        <v>100</v>
      </c>
      <c r="AK479" s="57">
        <f>VLOOKUP(raw!AK479,convert!$D$26:$E$31,2)</f>
        <v>100</v>
      </c>
      <c r="AL479" s="57">
        <f>VLOOKUP(raw!AL479,convert!$D$26:$E$31,2)</f>
        <v>100</v>
      </c>
      <c r="AM479" s="57">
        <f>VLOOKUP(raw!AM479,convert!$D$26:$E$31,2)</f>
        <v>100</v>
      </c>
      <c r="AN479" s="57"/>
      <c r="AO479" s="60">
        <f>IF(COUNT(score!AD479:AE479)=0,".",MIN(score!AD479:AE479))</f>
        <v>100</v>
      </c>
    </row>
    <row r="480" spans="1:41" x14ac:dyDescent="0.25">
      <c r="A480" s="58">
        <f>raw!$A480:$A480</f>
        <v>43357</v>
      </c>
      <c r="B480" s="59" t="str">
        <f>raw!$B480:$B480</f>
        <v>0012-0032</v>
      </c>
      <c r="C480" s="57">
        <f>VLOOKUP(raw!C480,convert!$D$26:$E$31,2)</f>
        <v>50</v>
      </c>
      <c r="D480" s="57">
        <f>VLOOKUP(raw!D480,convert!$A$13:$B$16,2)</f>
        <v>50</v>
      </c>
      <c r="E480" s="57">
        <f>VLOOKUP(raw!E480,convert!$A$13:$B$16,2)</f>
        <v>0</v>
      </c>
      <c r="F480" s="57">
        <f>VLOOKUP(raw!F480,convert!$A$8:$B$10,2)</f>
        <v>100</v>
      </c>
      <c r="G480" s="57">
        <f>VLOOKUP(raw!G480,convert!$A$8:$B$10,2)</f>
        <v>100</v>
      </c>
      <c r="H480" s="57">
        <f>VLOOKUP(raw!H480,convert!$A$8:$B$10,2)</f>
        <v>100</v>
      </c>
      <c r="I480" s="57">
        <f>VLOOKUP(raw!I480,convert!$A$8:$B$10,2)</f>
        <v>100</v>
      </c>
      <c r="J480" s="57">
        <f>VLOOKUP(raw!J480,convert!$D$26:$E$31,2)</f>
        <v>100</v>
      </c>
      <c r="K480" s="57">
        <f>VLOOKUP(raw!K480,convert!$D$34:$E$40,2)</f>
        <v>80</v>
      </c>
      <c r="L480" s="57">
        <f>VLOOKUP(raw!L480,convert!$D$34:$E$40,2)</f>
        <v>80</v>
      </c>
      <c r="M480" s="57">
        <f>VLOOKUP(raw!M480,convert!$A$34:$B$40,2)</f>
        <v>100</v>
      </c>
      <c r="N480" s="57">
        <f>VLOOKUP(raw!N480,convert!$A$26:$B$31,2)</f>
        <v>100</v>
      </c>
      <c r="O480" s="57">
        <f>VLOOKUP(raw!O480,convert!$A$26:$B$31,2)</f>
        <v>75</v>
      </c>
      <c r="P480" s="57">
        <f>VLOOKUP(raw!P480,convert!$A$26:$B$31,2)</f>
        <v>75</v>
      </c>
      <c r="Q480" s="57">
        <f>VLOOKUP(raw!Q480,convert!$A$26:$B$31,2)</f>
        <v>75</v>
      </c>
      <c r="R480" s="57">
        <f>VLOOKUP(raw!R480,convert!$A$26:$B$31,2)</f>
        <v>100</v>
      </c>
      <c r="S480" s="57">
        <f>VLOOKUP(raw!S480,convert!$D$26:$E$31,2)</f>
        <v>50</v>
      </c>
      <c r="T480" s="57">
        <f>VLOOKUP(raw!T480,convert!$D$26:$E$31,2)</f>
        <v>100</v>
      </c>
      <c r="U480" s="57">
        <f>VLOOKUP(raw!U480,convert!$D$26:$E$31,2)</f>
        <v>50</v>
      </c>
      <c r="V480" s="57">
        <f>VLOOKUP(raw!V480,convert!$D$26:$E$31,2)</f>
        <v>100</v>
      </c>
      <c r="W480" s="57">
        <f>VLOOKUP(raw!W480,convert!$D$26:$E$31,2)</f>
        <v>50</v>
      </c>
      <c r="X480" s="57">
        <f>VLOOKUP(raw!X480,convert!$D$26:$E$31,2)</f>
        <v>100</v>
      </c>
      <c r="Y480" s="57">
        <f>VLOOKUP(raw!Y480,convert!$D$26:$E$31,2)</f>
        <v>100</v>
      </c>
      <c r="Z480" s="57">
        <f>VLOOKUP(raw!Z480,convert!$D$26:$E$31,2)</f>
        <v>100</v>
      </c>
      <c r="AA480" s="57">
        <f>VLOOKUP(raw!AA480,convert!$D$26:$E$31,2)</f>
        <v>100</v>
      </c>
      <c r="AB480" s="57">
        <f>VLOOKUP(raw!AB480,convert!$D$26:$E$31,2)</f>
        <v>50</v>
      </c>
      <c r="AC480" s="57">
        <f>VLOOKUP(raw!AC480,convert!$D$26:$E$31,2)</f>
        <v>100</v>
      </c>
      <c r="AD480" s="57">
        <f>VLOOKUP(raw!AD480,convert!$D$26:$E$31,2)</f>
        <v>100</v>
      </c>
      <c r="AE480" s="57" t="str">
        <f>VLOOKUP(raw!AE480,convert!$D$26:$E$31,2)</f>
        <v>.</v>
      </c>
      <c r="AF480" s="57">
        <f>VLOOKUP(raw!AF480,convert!$D$26:$E$31,2)</f>
        <v>100</v>
      </c>
      <c r="AG480" s="57">
        <f>VLOOKUP(raw!AG480,convert!$D$26:$E$31,2)</f>
        <v>100</v>
      </c>
      <c r="AH480" s="57">
        <f>VLOOKUP(raw!AH480,convert!$D$26:$E$31,2)</f>
        <v>100</v>
      </c>
      <c r="AI480" s="57">
        <f>VLOOKUP(raw!AI480,convert!$D$26:$E$31,2)</f>
        <v>100</v>
      </c>
      <c r="AJ480" s="57">
        <f>VLOOKUP(raw!AJ480,convert!$D$26:$E$31,2)</f>
        <v>100</v>
      </c>
      <c r="AK480" s="57">
        <f>VLOOKUP(raw!AK480,convert!$D$26:$E$31,2)</f>
        <v>100</v>
      </c>
      <c r="AL480" s="57">
        <f>VLOOKUP(raw!AL480,convert!$D$26:$E$31,2)</f>
        <v>75</v>
      </c>
      <c r="AM480" s="57">
        <f>VLOOKUP(raw!AM480,convert!$D$26:$E$31,2)</f>
        <v>100</v>
      </c>
      <c r="AN480" s="57"/>
      <c r="AO480" s="60">
        <f>IF(COUNT(score!AD480:AE480)=0,".",MIN(score!AD480:AE480))</f>
        <v>100</v>
      </c>
    </row>
    <row r="481" spans="1:41" x14ac:dyDescent="0.25">
      <c r="A481" s="58">
        <f>raw!$A481:$A481</f>
        <v>43361</v>
      </c>
      <c r="B481" s="59" t="str">
        <f>raw!$B481:$B481</f>
        <v>0012-0033</v>
      </c>
      <c r="C481" s="57">
        <f>VLOOKUP(raw!C481,convert!$D$26:$E$31,2)</f>
        <v>100</v>
      </c>
      <c r="D481" s="57">
        <f>VLOOKUP(raw!D481,convert!$A$13:$B$16,2)</f>
        <v>50</v>
      </c>
      <c r="E481" s="57">
        <f>VLOOKUP(raw!E481,convert!$A$13:$B$16,2)</f>
        <v>0</v>
      </c>
      <c r="F481" s="57">
        <f>VLOOKUP(raw!F481,convert!$A$8:$B$10,2)</f>
        <v>100</v>
      </c>
      <c r="G481" s="57">
        <f>VLOOKUP(raw!G481,convert!$A$8:$B$10,2)</f>
        <v>100</v>
      </c>
      <c r="H481" s="57">
        <f>VLOOKUP(raw!H481,convert!$A$8:$B$10,2)</f>
        <v>100</v>
      </c>
      <c r="I481" s="57">
        <f>VLOOKUP(raw!I481,convert!$A$8:$B$10,2)</f>
        <v>100</v>
      </c>
      <c r="J481" s="57">
        <f>VLOOKUP(raw!J481,convert!$D$26:$E$31,2)</f>
        <v>75</v>
      </c>
      <c r="K481" s="57">
        <f>VLOOKUP(raw!K481,convert!$D$34:$E$40,2)</f>
        <v>60</v>
      </c>
      <c r="L481" s="57">
        <f>VLOOKUP(raw!L481,convert!$D$34:$E$40,2)</f>
        <v>80</v>
      </c>
      <c r="M481" s="57">
        <f>VLOOKUP(raw!M481,convert!$A$34:$B$40,2)</f>
        <v>60</v>
      </c>
      <c r="N481" s="57">
        <f>VLOOKUP(raw!N481,convert!$A$26:$B$31,2)</f>
        <v>100</v>
      </c>
      <c r="O481" s="57">
        <f>VLOOKUP(raw!O481,convert!$A$26:$B$31,2)</f>
        <v>100</v>
      </c>
      <c r="P481" s="57">
        <f>VLOOKUP(raw!P481,convert!$A$26:$B$31,2)</f>
        <v>100</v>
      </c>
      <c r="Q481" s="57">
        <f>VLOOKUP(raw!Q481,convert!$A$26:$B$31,2)</f>
        <v>100</v>
      </c>
      <c r="R481" s="57">
        <f>VLOOKUP(raw!R481,convert!$A$26:$B$31,2)</f>
        <v>100</v>
      </c>
      <c r="S481" s="57">
        <f>VLOOKUP(raw!S481,convert!$D$26:$E$31,2)</f>
        <v>75</v>
      </c>
      <c r="T481" s="57">
        <f>VLOOKUP(raw!T481,convert!$D$26:$E$31,2)</f>
        <v>100</v>
      </c>
      <c r="U481" s="57">
        <f>VLOOKUP(raw!U481,convert!$D$26:$E$31,2)</f>
        <v>75</v>
      </c>
      <c r="V481" s="57">
        <f>VLOOKUP(raw!V481,convert!$D$26:$E$31,2)</f>
        <v>100</v>
      </c>
      <c r="W481" s="57">
        <f>VLOOKUP(raw!W481,convert!$D$26:$E$31,2)</f>
        <v>75</v>
      </c>
      <c r="X481" s="57">
        <f>VLOOKUP(raw!X481,convert!$D$26:$E$31,2)</f>
        <v>100</v>
      </c>
      <c r="Y481" s="57">
        <f>VLOOKUP(raw!Y481,convert!$D$26:$E$31,2)</f>
        <v>100</v>
      </c>
      <c r="Z481" s="57">
        <f>VLOOKUP(raw!Z481,convert!$D$26:$E$31,2)</f>
        <v>100</v>
      </c>
      <c r="AA481" s="57">
        <f>VLOOKUP(raw!AA481,convert!$D$26:$E$31,2)</f>
        <v>100</v>
      </c>
      <c r="AB481" s="57">
        <f>VLOOKUP(raw!AB481,convert!$D$26:$E$31,2)</f>
        <v>75</v>
      </c>
      <c r="AC481" s="57">
        <f>VLOOKUP(raw!AC481,convert!$D$26:$E$31,2)</f>
        <v>100</v>
      </c>
      <c r="AD481" s="57">
        <f>VLOOKUP(raw!AD481,convert!$D$26:$E$31,2)</f>
        <v>100</v>
      </c>
      <c r="AE481" s="57" t="str">
        <f>VLOOKUP(raw!AE481,convert!$D$26:$E$31,2)</f>
        <v>.</v>
      </c>
      <c r="AF481" s="57">
        <f>VLOOKUP(raw!AF481,convert!$D$26:$E$31,2)</f>
        <v>100</v>
      </c>
      <c r="AG481" s="57">
        <f>VLOOKUP(raw!AG481,convert!$D$26:$E$31,2)</f>
        <v>100</v>
      </c>
      <c r="AH481" s="57">
        <f>VLOOKUP(raw!AH481,convert!$D$26:$E$31,2)</f>
        <v>100</v>
      </c>
      <c r="AI481" s="57">
        <f>VLOOKUP(raw!AI481,convert!$D$26:$E$31,2)</f>
        <v>100</v>
      </c>
      <c r="AJ481" s="57">
        <f>VLOOKUP(raw!AJ481,convert!$D$26:$E$31,2)</f>
        <v>100</v>
      </c>
      <c r="AK481" s="57">
        <f>VLOOKUP(raw!AK481,convert!$D$26:$E$31,2)</f>
        <v>100</v>
      </c>
      <c r="AL481" s="57">
        <f>VLOOKUP(raw!AL481,convert!$D$26:$E$31,2)</f>
        <v>100</v>
      </c>
      <c r="AM481" s="57">
        <f>VLOOKUP(raw!AM481,convert!$D$26:$E$31,2)</f>
        <v>100</v>
      </c>
      <c r="AN481" s="57"/>
      <c r="AO481" s="60">
        <f>IF(COUNT(score!AD481:AE481)=0,".",MIN(score!AD481:AE481))</f>
        <v>100</v>
      </c>
    </row>
    <row r="482" spans="1:41" x14ac:dyDescent="0.25">
      <c r="A482" s="58">
        <f>raw!$A482:$A482</f>
        <v>43357</v>
      </c>
      <c r="B482" s="59" t="str">
        <f>raw!$B482:$B482</f>
        <v>0012-0034</v>
      </c>
      <c r="C482" s="57">
        <f>VLOOKUP(raw!C482,convert!$D$26:$E$31,2)</f>
        <v>50</v>
      </c>
      <c r="D482" s="57">
        <f>VLOOKUP(raw!D482,convert!$A$13:$B$16,2)</f>
        <v>100</v>
      </c>
      <c r="E482" s="57">
        <f>VLOOKUP(raw!E482,convert!$A$13:$B$16,2)</f>
        <v>100</v>
      </c>
      <c r="F482" s="57">
        <f>VLOOKUP(raw!F482,convert!$A$8:$B$10,2)</f>
        <v>100</v>
      </c>
      <c r="G482" s="57">
        <f>VLOOKUP(raw!G482,convert!$A$8:$B$10,2)</f>
        <v>100</v>
      </c>
      <c r="H482" s="57">
        <f>VLOOKUP(raw!H482,convert!$A$8:$B$10,2)</f>
        <v>100</v>
      </c>
      <c r="I482" s="57">
        <f>VLOOKUP(raw!I482,convert!$A$8:$B$10,2)</f>
        <v>100</v>
      </c>
      <c r="J482" s="57">
        <f>VLOOKUP(raw!J482,convert!$D$26:$E$31,2)</f>
        <v>100</v>
      </c>
      <c r="K482" s="57">
        <f>VLOOKUP(raw!K482,convert!$D$34:$E$40,2)</f>
        <v>100</v>
      </c>
      <c r="L482" s="57">
        <f>VLOOKUP(raw!L482,convert!$D$34:$E$40,2)</f>
        <v>80</v>
      </c>
      <c r="M482" s="57">
        <f>VLOOKUP(raw!M482,convert!$A$34:$B$40,2)</f>
        <v>100</v>
      </c>
      <c r="N482" s="57">
        <f>VLOOKUP(raw!N482,convert!$A$26:$B$31,2)</f>
        <v>100</v>
      </c>
      <c r="O482" s="57">
        <f>VLOOKUP(raw!O482,convert!$A$26:$B$31,2)</f>
        <v>100</v>
      </c>
      <c r="P482" s="57">
        <f>VLOOKUP(raw!P482,convert!$A$26:$B$31,2)</f>
        <v>100</v>
      </c>
      <c r="Q482" s="57">
        <f>VLOOKUP(raw!Q482,convert!$A$26:$B$31,2)</f>
        <v>75</v>
      </c>
      <c r="R482" s="57">
        <f>VLOOKUP(raw!R482,convert!$A$26:$B$31,2)</f>
        <v>100</v>
      </c>
      <c r="S482" s="57">
        <f>VLOOKUP(raw!S482,convert!$D$26:$E$31,2)</f>
        <v>100</v>
      </c>
      <c r="T482" s="57">
        <f>VLOOKUP(raw!T482,convert!$D$26:$E$31,2)</f>
        <v>100</v>
      </c>
      <c r="U482" s="57">
        <f>VLOOKUP(raw!U482,convert!$D$26:$E$31,2)</f>
        <v>100</v>
      </c>
      <c r="V482" s="57">
        <f>VLOOKUP(raw!V482,convert!$D$26:$E$31,2)</f>
        <v>100</v>
      </c>
      <c r="W482" s="57">
        <f>VLOOKUP(raw!W482,convert!$D$26:$E$31,2)</f>
        <v>75</v>
      </c>
      <c r="X482" s="57">
        <f>VLOOKUP(raw!X482,convert!$D$26:$E$31,2)</f>
        <v>100</v>
      </c>
      <c r="Y482" s="57">
        <f>VLOOKUP(raw!Y482,convert!$D$26:$E$31,2)</f>
        <v>100</v>
      </c>
      <c r="Z482" s="57">
        <f>VLOOKUP(raw!Z482,convert!$D$26:$E$31,2)</f>
        <v>100</v>
      </c>
      <c r="AA482" s="57">
        <f>VLOOKUP(raw!AA482,convert!$D$26:$E$31,2)</f>
        <v>100</v>
      </c>
      <c r="AB482" s="57">
        <f>VLOOKUP(raw!AB482,convert!$D$26:$E$31,2)</f>
        <v>100</v>
      </c>
      <c r="AC482" s="57">
        <f>VLOOKUP(raw!AC482,convert!$D$26:$E$31,2)</f>
        <v>100</v>
      </c>
      <c r="AD482" s="57">
        <f>VLOOKUP(raw!AD482,convert!$D$26:$E$31,2)</f>
        <v>100</v>
      </c>
      <c r="AE482" s="57" t="str">
        <f>VLOOKUP(raw!AE482,convert!$D$26:$E$31,2)</f>
        <v>.</v>
      </c>
      <c r="AF482" s="57">
        <f>VLOOKUP(raw!AF482,convert!$D$26:$E$31,2)</f>
        <v>75</v>
      </c>
      <c r="AG482" s="57">
        <f>VLOOKUP(raw!AG482,convert!$D$26:$E$31,2)</f>
        <v>100</v>
      </c>
      <c r="AH482" s="57">
        <f>VLOOKUP(raw!AH482,convert!$D$26:$E$31,2)</f>
        <v>100</v>
      </c>
      <c r="AI482" s="57">
        <f>VLOOKUP(raw!AI482,convert!$D$26:$E$31,2)</f>
        <v>100</v>
      </c>
      <c r="AJ482" s="57">
        <f>VLOOKUP(raw!AJ482,convert!$D$26:$E$31,2)</f>
        <v>100</v>
      </c>
      <c r="AK482" s="57">
        <f>VLOOKUP(raw!AK482,convert!$D$26:$E$31,2)</f>
        <v>100</v>
      </c>
      <c r="AL482" s="57">
        <f>VLOOKUP(raw!AL482,convert!$D$26:$E$31,2)</f>
        <v>25</v>
      </c>
      <c r="AM482" s="57">
        <f>VLOOKUP(raw!AM482,convert!$D$26:$E$31,2)</f>
        <v>100</v>
      </c>
      <c r="AN482" s="57"/>
      <c r="AO482" s="60">
        <f>IF(COUNT(score!AD482:AE482)=0,".",MIN(score!AD482:AE482))</f>
        <v>100</v>
      </c>
    </row>
    <row r="483" spans="1:41" x14ac:dyDescent="0.25">
      <c r="A483" s="58">
        <f>raw!$A483:$A483</f>
        <v>43356</v>
      </c>
      <c r="B483" s="59" t="str">
        <f>raw!$B483:$B483</f>
        <v>0012-0035</v>
      </c>
      <c r="C483" s="57">
        <f>VLOOKUP(raw!C483,convert!$D$26:$E$31,2)</f>
        <v>50</v>
      </c>
      <c r="D483" s="57">
        <f>VLOOKUP(raw!D483,convert!$A$13:$B$16,2)</f>
        <v>50</v>
      </c>
      <c r="E483" s="57">
        <f>VLOOKUP(raw!E483,convert!$A$13:$B$16,2)</f>
        <v>50</v>
      </c>
      <c r="F483" s="57">
        <f>VLOOKUP(raw!F483,convert!$A$8:$B$10,2)</f>
        <v>100</v>
      </c>
      <c r="G483" s="57">
        <f>VLOOKUP(raw!G483,convert!$A$8:$B$10,2)</f>
        <v>100</v>
      </c>
      <c r="H483" s="57">
        <f>VLOOKUP(raw!H483,convert!$A$8:$B$10,2)</f>
        <v>100</v>
      </c>
      <c r="I483" s="57">
        <f>VLOOKUP(raw!I483,convert!$A$8:$B$10,2)</f>
        <v>100</v>
      </c>
      <c r="J483" s="57">
        <f>VLOOKUP(raw!J483,convert!$D$26:$E$31,2)</f>
        <v>100</v>
      </c>
      <c r="K483" s="57">
        <f>VLOOKUP(raw!K483,convert!$D$34:$E$40,2)</f>
        <v>80</v>
      </c>
      <c r="L483" s="57">
        <f>VLOOKUP(raw!L483,convert!$D$34:$E$40,2)</f>
        <v>40</v>
      </c>
      <c r="M483" s="57">
        <f>VLOOKUP(raw!M483,convert!$A$34:$B$40,2)</f>
        <v>40</v>
      </c>
      <c r="N483" s="57">
        <f>VLOOKUP(raw!N483,convert!$A$26:$B$31,2)</f>
        <v>75</v>
      </c>
      <c r="O483" s="57">
        <f>VLOOKUP(raw!O483,convert!$A$26:$B$31,2)</f>
        <v>0</v>
      </c>
      <c r="P483" s="57">
        <f>VLOOKUP(raw!P483,convert!$A$26:$B$31,2)</f>
        <v>0</v>
      </c>
      <c r="Q483" s="57">
        <f>VLOOKUP(raw!Q483,convert!$A$26:$B$31,2)</f>
        <v>0</v>
      </c>
      <c r="R483" s="57">
        <f>VLOOKUP(raw!R483,convert!$A$26:$B$31,2)</f>
        <v>0</v>
      </c>
      <c r="S483" s="57">
        <f>VLOOKUP(raw!S483,convert!$D$26:$E$31,2)</f>
        <v>50</v>
      </c>
      <c r="T483" s="57">
        <f>VLOOKUP(raw!T483,convert!$D$26:$E$31,2)</f>
        <v>75</v>
      </c>
      <c r="U483" s="57">
        <f>VLOOKUP(raw!U483,convert!$D$26:$E$31,2)</f>
        <v>75</v>
      </c>
      <c r="V483" s="57">
        <f>VLOOKUP(raw!V483,convert!$D$26:$E$31,2)</f>
        <v>75</v>
      </c>
      <c r="W483" s="57">
        <f>VLOOKUP(raw!W483,convert!$D$26:$E$31,2)</f>
        <v>75</v>
      </c>
      <c r="X483" s="57">
        <f>VLOOKUP(raw!X483,convert!$D$26:$E$31,2)</f>
        <v>100</v>
      </c>
      <c r="Y483" s="57">
        <f>VLOOKUP(raw!Y483,convert!$D$26:$E$31,2)</f>
        <v>100</v>
      </c>
      <c r="Z483" s="57">
        <f>VLOOKUP(raw!Z483,convert!$D$26:$E$31,2)</f>
        <v>100</v>
      </c>
      <c r="AA483" s="57">
        <f>VLOOKUP(raw!AA483,convert!$D$26:$E$31,2)</f>
        <v>25</v>
      </c>
      <c r="AB483" s="57">
        <f>VLOOKUP(raw!AB483,convert!$D$26:$E$31,2)</f>
        <v>50</v>
      </c>
      <c r="AC483" s="57">
        <f>VLOOKUP(raw!AC483,convert!$D$26:$E$31,2)</f>
        <v>100</v>
      </c>
      <c r="AD483" s="57">
        <f>VLOOKUP(raw!AD483,convert!$D$26:$E$31,2)</f>
        <v>100</v>
      </c>
      <c r="AE483" s="57" t="str">
        <f>VLOOKUP(raw!AE483,convert!$D$26:$E$31,2)</f>
        <v>.</v>
      </c>
      <c r="AF483" s="57">
        <f>VLOOKUP(raw!AF483,convert!$D$26:$E$31,2)</f>
        <v>100</v>
      </c>
      <c r="AG483" s="57">
        <f>VLOOKUP(raw!AG483,convert!$D$26:$E$31,2)</f>
        <v>100</v>
      </c>
      <c r="AH483" s="57">
        <f>VLOOKUP(raw!AH483,convert!$D$26:$E$31,2)</f>
        <v>100</v>
      </c>
      <c r="AI483" s="57">
        <f>VLOOKUP(raw!AI483,convert!$D$26:$E$31,2)</f>
        <v>75</v>
      </c>
      <c r="AJ483" s="57">
        <f>VLOOKUP(raw!AJ483,convert!$D$26:$E$31,2)</f>
        <v>100</v>
      </c>
      <c r="AK483" s="57">
        <f>VLOOKUP(raw!AK483,convert!$D$26:$E$31,2)</f>
        <v>25</v>
      </c>
      <c r="AL483" s="57">
        <f>VLOOKUP(raw!AL483,convert!$D$26:$E$31,2)</f>
        <v>75</v>
      </c>
      <c r="AM483" s="57">
        <f>VLOOKUP(raw!AM483,convert!$D$26:$E$31,2)</f>
        <v>75</v>
      </c>
      <c r="AN483" s="57"/>
      <c r="AO483" s="60">
        <f>IF(COUNT(score!AD483:AE483)=0,".",MIN(score!AD483:AE483))</f>
        <v>100</v>
      </c>
    </row>
    <row r="484" spans="1:41" x14ac:dyDescent="0.25">
      <c r="A484" s="58">
        <f>raw!$A484:$A484</f>
        <v>43361</v>
      </c>
      <c r="B484" s="59" t="str">
        <f>raw!$B484:$B484</f>
        <v>0012-0037</v>
      </c>
      <c r="C484" s="57">
        <f>VLOOKUP(raw!C484,convert!$D$26:$E$31,2)</f>
        <v>50</v>
      </c>
      <c r="D484" s="57">
        <f>VLOOKUP(raw!D484,convert!$A$13:$B$16,2)</f>
        <v>100</v>
      </c>
      <c r="E484" s="57">
        <f>VLOOKUP(raw!E484,convert!$A$13:$B$16,2)</f>
        <v>100</v>
      </c>
      <c r="F484" s="57">
        <f>VLOOKUP(raw!F484,convert!$A$8:$B$10,2)</f>
        <v>100</v>
      </c>
      <c r="G484" s="57">
        <f>VLOOKUP(raw!G484,convert!$A$8:$B$10,2)</f>
        <v>100</v>
      </c>
      <c r="H484" s="57">
        <f>VLOOKUP(raw!H484,convert!$A$8:$B$10,2)</f>
        <v>100</v>
      </c>
      <c r="I484" s="57">
        <f>VLOOKUP(raw!I484,convert!$A$8:$B$10,2)</f>
        <v>100</v>
      </c>
      <c r="J484" s="57">
        <f>VLOOKUP(raw!J484,convert!$D$26:$E$31,2)</f>
        <v>100</v>
      </c>
      <c r="K484" s="57">
        <f>VLOOKUP(raw!K484,convert!$D$34:$E$40,2)</f>
        <v>80</v>
      </c>
      <c r="L484" s="57">
        <f>VLOOKUP(raw!L484,convert!$D$34:$E$40,2)</f>
        <v>60</v>
      </c>
      <c r="M484" s="57">
        <f>VLOOKUP(raw!M484,convert!$A$34:$B$40,2)</f>
        <v>100</v>
      </c>
      <c r="N484" s="57">
        <f>VLOOKUP(raw!N484,convert!$A$26:$B$31,2)</f>
        <v>100</v>
      </c>
      <c r="O484" s="57">
        <f>VLOOKUP(raw!O484,convert!$A$26:$B$31,2)</f>
        <v>75</v>
      </c>
      <c r="P484" s="57">
        <f>VLOOKUP(raw!P484,convert!$A$26:$B$31,2)</f>
        <v>75</v>
      </c>
      <c r="Q484" s="57">
        <f>VLOOKUP(raw!Q484,convert!$A$26:$B$31,2)</f>
        <v>75</v>
      </c>
      <c r="R484" s="57">
        <f>VLOOKUP(raw!R484,convert!$A$26:$B$31,2)</f>
        <v>25</v>
      </c>
      <c r="S484" s="57">
        <f>VLOOKUP(raw!S484,convert!$D$26:$E$31,2)</f>
        <v>100</v>
      </c>
      <c r="T484" s="57">
        <f>VLOOKUP(raw!T484,convert!$D$26:$E$31,2)</f>
        <v>100</v>
      </c>
      <c r="U484" s="57">
        <f>VLOOKUP(raw!U484,convert!$D$26:$E$31,2)</f>
        <v>100</v>
      </c>
      <c r="V484" s="57">
        <f>VLOOKUP(raw!V484,convert!$D$26:$E$31,2)</f>
        <v>100</v>
      </c>
      <c r="W484" s="57">
        <f>VLOOKUP(raw!W484,convert!$D$26:$E$31,2)</f>
        <v>100</v>
      </c>
      <c r="X484" s="57">
        <f>VLOOKUP(raw!X484,convert!$D$26:$E$31,2)</f>
        <v>100</v>
      </c>
      <c r="Y484" s="57">
        <f>VLOOKUP(raw!Y484,convert!$D$26:$E$31,2)</f>
        <v>100</v>
      </c>
      <c r="Z484" s="57">
        <f>VLOOKUP(raw!Z484,convert!$D$26:$E$31,2)</f>
        <v>100</v>
      </c>
      <c r="AA484" s="57">
        <f>VLOOKUP(raw!AA484,convert!$D$26:$E$31,2)</f>
        <v>100</v>
      </c>
      <c r="AB484" s="57">
        <f>VLOOKUP(raw!AB484,convert!$D$26:$E$31,2)</f>
        <v>100</v>
      </c>
      <c r="AC484" s="57">
        <f>VLOOKUP(raw!AC484,convert!$D$26:$E$31,2)</f>
        <v>100</v>
      </c>
      <c r="AD484" s="57">
        <f>VLOOKUP(raw!AD484,convert!$D$26:$E$31,2)</f>
        <v>100</v>
      </c>
      <c r="AE484" s="57" t="str">
        <f>VLOOKUP(raw!AE484,convert!$D$26:$E$31,2)</f>
        <v>.</v>
      </c>
      <c r="AF484" s="57">
        <f>VLOOKUP(raw!AF484,convert!$D$26:$E$31,2)</f>
        <v>100</v>
      </c>
      <c r="AG484" s="57">
        <f>VLOOKUP(raw!AG484,convert!$D$26:$E$31,2)</f>
        <v>100</v>
      </c>
      <c r="AH484" s="57">
        <f>VLOOKUP(raw!AH484,convert!$D$26:$E$31,2)</f>
        <v>100</v>
      </c>
      <c r="AI484" s="57">
        <f>VLOOKUP(raw!AI484,convert!$D$26:$E$31,2)</f>
        <v>100</v>
      </c>
      <c r="AJ484" s="57">
        <f>VLOOKUP(raw!AJ484,convert!$D$26:$E$31,2)</f>
        <v>100</v>
      </c>
      <c r="AK484" s="57">
        <f>VLOOKUP(raw!AK484,convert!$D$26:$E$31,2)</f>
        <v>100</v>
      </c>
      <c r="AL484" s="57">
        <f>VLOOKUP(raw!AL484,convert!$D$26:$E$31,2)</f>
        <v>100</v>
      </c>
      <c r="AM484" s="57">
        <f>VLOOKUP(raw!AM484,convert!$D$26:$E$31,2)</f>
        <v>100</v>
      </c>
      <c r="AN484" s="57"/>
      <c r="AO484" s="60">
        <f>IF(COUNT(score!AD484:AE484)=0,".",MIN(score!AD484:AE484))</f>
        <v>100</v>
      </c>
    </row>
    <row r="485" spans="1:41" x14ac:dyDescent="0.25">
      <c r="A485" s="58">
        <f>raw!$A485:$A485</f>
        <v>43361</v>
      </c>
      <c r="B485" s="59" t="str">
        <f>raw!$B485:$B485</f>
        <v>0012-0038</v>
      </c>
      <c r="C485" s="57">
        <f>VLOOKUP(raw!C485,convert!$D$26:$E$31,2)</f>
        <v>25</v>
      </c>
      <c r="D485" s="57">
        <f>VLOOKUP(raw!D485,convert!$A$13:$B$16,2)</f>
        <v>100</v>
      </c>
      <c r="E485" s="57">
        <f>VLOOKUP(raw!E485,convert!$A$13:$B$16,2)</f>
        <v>100</v>
      </c>
      <c r="F485" s="57">
        <f>VLOOKUP(raw!F485,convert!$A$8:$B$10,2)</f>
        <v>0</v>
      </c>
      <c r="G485" s="57">
        <f>VLOOKUP(raw!G485,convert!$A$8:$B$10,2)</f>
        <v>0</v>
      </c>
      <c r="H485" s="57">
        <f>VLOOKUP(raw!H485,convert!$A$8:$B$10,2)</f>
        <v>0</v>
      </c>
      <c r="I485" s="57">
        <f>VLOOKUP(raw!I485,convert!$A$8:$B$10,2)</f>
        <v>0</v>
      </c>
      <c r="J485" s="57">
        <f>VLOOKUP(raw!J485,convert!$D$26:$E$31,2)</f>
        <v>75</v>
      </c>
      <c r="K485" s="57">
        <f>VLOOKUP(raw!K485,convert!$D$34:$E$40,2)</f>
        <v>60</v>
      </c>
      <c r="L485" s="57">
        <f>VLOOKUP(raw!L485,convert!$D$34:$E$40,2)</f>
        <v>40</v>
      </c>
      <c r="M485" s="57">
        <f>VLOOKUP(raw!M485,convert!$A$34:$B$40,2)</f>
        <v>60</v>
      </c>
      <c r="N485" s="57">
        <f>VLOOKUP(raw!N485,convert!$A$26:$B$31,2)</f>
        <v>100</v>
      </c>
      <c r="O485" s="57">
        <f>VLOOKUP(raw!O485,convert!$A$26:$B$31,2)</f>
        <v>0</v>
      </c>
      <c r="P485" s="57">
        <f>VLOOKUP(raw!P485,convert!$A$26:$B$31,2)</f>
        <v>100</v>
      </c>
      <c r="Q485" s="57">
        <f>VLOOKUP(raw!Q485,convert!$A$26:$B$31,2)</f>
        <v>100</v>
      </c>
      <c r="R485" s="57">
        <f>VLOOKUP(raw!R485,convert!$A$26:$B$31,2)</f>
        <v>100</v>
      </c>
      <c r="S485" s="57">
        <f>VLOOKUP(raw!S485,convert!$D$26:$E$31,2)</f>
        <v>100</v>
      </c>
      <c r="T485" s="57">
        <f>VLOOKUP(raw!T485,convert!$D$26:$E$31,2)</f>
        <v>100</v>
      </c>
      <c r="U485" s="57">
        <f>VLOOKUP(raw!U485,convert!$D$26:$E$31,2)</f>
        <v>100</v>
      </c>
      <c r="V485" s="57">
        <f>VLOOKUP(raw!V485,convert!$D$26:$E$31,2)</f>
        <v>100</v>
      </c>
      <c r="W485" s="57">
        <f>VLOOKUP(raw!W485,convert!$D$26:$E$31,2)</f>
        <v>100</v>
      </c>
      <c r="X485" s="57">
        <f>VLOOKUP(raw!X485,convert!$D$26:$E$31,2)</f>
        <v>50</v>
      </c>
      <c r="Y485" s="57">
        <f>VLOOKUP(raw!Y485,convert!$D$26:$E$31,2)</f>
        <v>100</v>
      </c>
      <c r="Z485" s="57">
        <f>VLOOKUP(raw!Z485,convert!$D$26:$E$31,2)</f>
        <v>100</v>
      </c>
      <c r="AA485" s="57">
        <f>VLOOKUP(raw!AA485,convert!$D$26:$E$31,2)</f>
        <v>50</v>
      </c>
      <c r="AB485" s="57">
        <f>VLOOKUP(raw!AB485,convert!$D$26:$E$31,2)</f>
        <v>100</v>
      </c>
      <c r="AC485" s="57">
        <f>VLOOKUP(raw!AC485,convert!$D$26:$E$31,2)</f>
        <v>100</v>
      </c>
      <c r="AD485" s="57">
        <f>VLOOKUP(raw!AD485,convert!$D$26:$E$31,2)</f>
        <v>100</v>
      </c>
      <c r="AE485" s="57" t="str">
        <f>VLOOKUP(raw!AE485,convert!$D$26:$E$31,2)</f>
        <v>.</v>
      </c>
      <c r="AF485" s="57">
        <f>VLOOKUP(raw!AF485,convert!$D$26:$E$31,2)</f>
        <v>100</v>
      </c>
      <c r="AG485" s="57">
        <f>VLOOKUP(raw!AG485,convert!$D$26:$E$31,2)</f>
        <v>100</v>
      </c>
      <c r="AH485" s="57">
        <f>VLOOKUP(raw!AH485,convert!$D$26:$E$31,2)</f>
        <v>100</v>
      </c>
      <c r="AI485" s="57">
        <f>VLOOKUP(raw!AI485,convert!$D$26:$E$31,2)</f>
        <v>100</v>
      </c>
      <c r="AJ485" s="57">
        <f>VLOOKUP(raw!AJ485,convert!$D$26:$E$31,2)</f>
        <v>100</v>
      </c>
      <c r="AK485" s="57">
        <f>VLOOKUP(raw!AK485,convert!$D$26:$E$31,2)</f>
        <v>100</v>
      </c>
      <c r="AL485" s="57">
        <f>VLOOKUP(raw!AL485,convert!$D$26:$E$31,2)</f>
        <v>100</v>
      </c>
      <c r="AM485" s="57">
        <f>VLOOKUP(raw!AM485,convert!$D$26:$E$31,2)</f>
        <v>75</v>
      </c>
      <c r="AN485" s="57"/>
      <c r="AO485" s="60">
        <f>IF(COUNT(score!AD485:AE485)=0,".",MIN(score!AD485:AE485))</f>
        <v>100</v>
      </c>
    </row>
    <row r="486" spans="1:41" x14ac:dyDescent="0.25">
      <c r="A486" s="58">
        <f>raw!$A486:$A486</f>
        <v>43361</v>
      </c>
      <c r="B486" s="59" t="str">
        <f>raw!$B486:$B486</f>
        <v>0012-0040</v>
      </c>
      <c r="C486" s="57">
        <f>VLOOKUP(raw!C486,convert!$D$26:$E$31,2)</f>
        <v>25</v>
      </c>
      <c r="D486" s="57">
        <f>VLOOKUP(raw!D486,convert!$A$13:$B$16,2)</f>
        <v>0</v>
      </c>
      <c r="E486" s="57">
        <f>VLOOKUP(raw!E486,convert!$A$13:$B$16,2)</f>
        <v>0</v>
      </c>
      <c r="F486" s="57">
        <f>VLOOKUP(raw!F486,convert!$A$8:$B$10,2)</f>
        <v>0</v>
      </c>
      <c r="G486" s="57">
        <f>VLOOKUP(raw!G486,convert!$A$8:$B$10,2)</f>
        <v>0</v>
      </c>
      <c r="H486" s="57">
        <f>VLOOKUP(raw!H486,convert!$A$8:$B$10,2)</f>
        <v>0</v>
      </c>
      <c r="I486" s="57">
        <f>VLOOKUP(raw!I486,convert!$A$8:$B$10,2)</f>
        <v>0</v>
      </c>
      <c r="J486" s="57">
        <f>VLOOKUP(raw!J486,convert!$D$26:$E$31,2)</f>
        <v>0</v>
      </c>
      <c r="K486" s="57">
        <f>VLOOKUP(raw!K486,convert!$D$34:$E$40,2)</f>
        <v>40</v>
      </c>
      <c r="L486" s="57">
        <f>VLOOKUP(raw!L486,convert!$D$34:$E$40,2)</f>
        <v>20</v>
      </c>
      <c r="M486" s="57">
        <f>VLOOKUP(raw!M486,convert!$A$34:$B$40,2)</f>
        <v>20</v>
      </c>
      <c r="N486" s="57">
        <f>VLOOKUP(raw!N486,convert!$A$26:$B$31,2)</f>
        <v>0</v>
      </c>
      <c r="O486" s="57">
        <f>VLOOKUP(raw!O486,convert!$A$26:$B$31,2)</f>
        <v>0</v>
      </c>
      <c r="P486" s="57">
        <f>VLOOKUP(raw!P486,convert!$A$26:$B$31,2)</f>
        <v>0</v>
      </c>
      <c r="Q486" s="57">
        <f>VLOOKUP(raw!Q486,convert!$A$26:$B$31,2)</f>
        <v>0</v>
      </c>
      <c r="R486" s="57">
        <f>VLOOKUP(raw!R486,convert!$A$26:$B$31,2)</f>
        <v>0</v>
      </c>
      <c r="S486" s="57">
        <f>VLOOKUP(raw!S486,convert!$D$26:$E$31,2)</f>
        <v>75</v>
      </c>
      <c r="T486" s="57">
        <f>VLOOKUP(raw!T486,convert!$D$26:$E$31,2)</f>
        <v>100</v>
      </c>
      <c r="U486" s="57">
        <f>VLOOKUP(raw!U486,convert!$D$26:$E$31,2)</f>
        <v>100</v>
      </c>
      <c r="V486" s="57">
        <f>VLOOKUP(raw!V486,convert!$D$26:$E$31,2)</f>
        <v>75</v>
      </c>
      <c r="W486" s="57">
        <f>VLOOKUP(raw!W486,convert!$D$26:$E$31,2)</f>
        <v>75</v>
      </c>
      <c r="X486" s="57">
        <f>VLOOKUP(raw!X486,convert!$D$26:$E$31,2)</f>
        <v>100</v>
      </c>
      <c r="Y486" s="57">
        <f>VLOOKUP(raw!Y486,convert!$D$26:$E$31,2)</f>
        <v>100</v>
      </c>
      <c r="Z486" s="57">
        <f>VLOOKUP(raw!Z486,convert!$D$26:$E$31,2)</f>
        <v>75</v>
      </c>
      <c r="AA486" s="57">
        <f>VLOOKUP(raw!AA486,convert!$D$26:$E$31,2)</f>
        <v>25</v>
      </c>
      <c r="AB486" s="57">
        <f>VLOOKUP(raw!AB486,convert!$D$26:$E$31,2)</f>
        <v>75</v>
      </c>
      <c r="AC486" s="57">
        <f>VLOOKUP(raw!AC486,convert!$D$26:$E$31,2)</f>
        <v>75</v>
      </c>
      <c r="AD486" s="57">
        <f>VLOOKUP(raw!AD486,convert!$D$26:$E$31,2)</f>
        <v>75</v>
      </c>
      <c r="AE486" s="57" t="str">
        <f>VLOOKUP(raw!AE486,convert!$D$26:$E$31,2)</f>
        <v>.</v>
      </c>
      <c r="AF486" s="57">
        <f>VLOOKUP(raw!AF486,convert!$D$26:$E$31,2)</f>
        <v>100</v>
      </c>
      <c r="AG486" s="57">
        <f>VLOOKUP(raw!AG486,convert!$D$26:$E$31,2)</f>
        <v>100</v>
      </c>
      <c r="AH486" s="57">
        <f>VLOOKUP(raw!AH486,convert!$D$26:$E$31,2)</f>
        <v>25</v>
      </c>
      <c r="AI486" s="57">
        <f>VLOOKUP(raw!AI486,convert!$D$26:$E$31,2)</f>
        <v>25</v>
      </c>
      <c r="AJ486" s="57">
        <f>VLOOKUP(raw!AJ486,convert!$D$26:$E$31,2)</f>
        <v>100</v>
      </c>
      <c r="AK486" s="57">
        <f>VLOOKUP(raw!AK486,convert!$D$26:$E$31,2)</f>
        <v>100</v>
      </c>
      <c r="AL486" s="57">
        <f>VLOOKUP(raw!AL486,convert!$D$26:$E$31,2)</f>
        <v>100</v>
      </c>
      <c r="AM486" s="57">
        <f>VLOOKUP(raw!AM486,convert!$D$26:$E$31,2)</f>
        <v>75</v>
      </c>
      <c r="AN486" s="57"/>
      <c r="AO486" s="60">
        <f>IF(COUNT(score!AD486:AE486)=0,".",MIN(score!AD486:AE486))</f>
        <v>75</v>
      </c>
    </row>
    <row r="487" spans="1:41" x14ac:dyDescent="0.25">
      <c r="A487" s="58">
        <f>raw!$A487:$A487</f>
        <v>43361</v>
      </c>
      <c r="B487" s="59" t="str">
        <f>raw!$B487:$B487</f>
        <v>0012-0041</v>
      </c>
      <c r="C487" s="57">
        <f>VLOOKUP(raw!C487,convert!$D$26:$E$31,2)</f>
        <v>50</v>
      </c>
      <c r="D487" s="57">
        <f>VLOOKUP(raw!D487,convert!$A$13:$B$16,2)</f>
        <v>100</v>
      </c>
      <c r="E487" s="57">
        <f>VLOOKUP(raw!E487,convert!$A$13:$B$16,2)</f>
        <v>50</v>
      </c>
      <c r="F487" s="57">
        <f>VLOOKUP(raw!F487,convert!$A$8:$B$10,2)</f>
        <v>100</v>
      </c>
      <c r="G487" s="57">
        <f>VLOOKUP(raw!G487,convert!$A$8:$B$10,2)</f>
        <v>100</v>
      </c>
      <c r="H487" s="57">
        <f>VLOOKUP(raw!H487,convert!$A$8:$B$10,2)</f>
        <v>100</v>
      </c>
      <c r="I487" s="57">
        <f>VLOOKUP(raw!I487,convert!$A$8:$B$10,2)</f>
        <v>100</v>
      </c>
      <c r="J487" s="57">
        <f>VLOOKUP(raw!J487,convert!$D$26:$E$31,2)</f>
        <v>100</v>
      </c>
      <c r="K487" s="57">
        <f>VLOOKUP(raw!K487,convert!$D$34:$E$40,2)</f>
        <v>80</v>
      </c>
      <c r="L487" s="57">
        <f>VLOOKUP(raw!L487,convert!$D$34:$E$40,2)</f>
        <v>40</v>
      </c>
      <c r="M487" s="57">
        <f>VLOOKUP(raw!M487,convert!$A$34:$B$40,2)</f>
        <v>80</v>
      </c>
      <c r="N487" s="57">
        <f>VLOOKUP(raw!N487,convert!$A$26:$B$31,2)</f>
        <v>75</v>
      </c>
      <c r="O487" s="57">
        <f>VLOOKUP(raw!O487,convert!$A$26:$B$31,2)</f>
        <v>100</v>
      </c>
      <c r="P487" s="57">
        <f>VLOOKUP(raw!P487,convert!$A$26:$B$31,2)</f>
        <v>100</v>
      </c>
      <c r="Q487" s="57">
        <f>VLOOKUP(raw!Q487,convert!$A$26:$B$31,2)</f>
        <v>100</v>
      </c>
      <c r="R487" s="57">
        <f>VLOOKUP(raw!R487,convert!$A$26:$B$31,2)</f>
        <v>100</v>
      </c>
      <c r="S487" s="57">
        <f>VLOOKUP(raw!S487,convert!$D$26:$E$31,2)</f>
        <v>100</v>
      </c>
      <c r="T487" s="57">
        <f>VLOOKUP(raw!T487,convert!$D$26:$E$31,2)</f>
        <v>100</v>
      </c>
      <c r="U487" s="57">
        <f>VLOOKUP(raw!U487,convert!$D$26:$E$31,2)</f>
        <v>100</v>
      </c>
      <c r="V487" s="57">
        <f>VLOOKUP(raw!V487,convert!$D$26:$E$31,2)</f>
        <v>100</v>
      </c>
      <c r="W487" s="57">
        <f>VLOOKUP(raw!W487,convert!$D$26:$E$31,2)</f>
        <v>100</v>
      </c>
      <c r="X487" s="57">
        <f>VLOOKUP(raw!X487,convert!$D$26:$E$31,2)</f>
        <v>100</v>
      </c>
      <c r="Y487" s="57">
        <f>VLOOKUP(raw!Y487,convert!$D$26:$E$31,2)</f>
        <v>100</v>
      </c>
      <c r="Z487" s="57">
        <f>VLOOKUP(raw!Z487,convert!$D$26:$E$31,2)</f>
        <v>100</v>
      </c>
      <c r="AA487" s="57">
        <f>VLOOKUP(raw!AA487,convert!$D$26:$E$31,2)</f>
        <v>75</v>
      </c>
      <c r="AB487" s="57">
        <f>VLOOKUP(raw!AB487,convert!$D$26:$E$31,2)</f>
        <v>100</v>
      </c>
      <c r="AC487" s="57">
        <f>VLOOKUP(raw!AC487,convert!$D$26:$E$31,2)</f>
        <v>100</v>
      </c>
      <c r="AD487" s="57">
        <f>VLOOKUP(raw!AD487,convert!$D$26:$E$31,2)</f>
        <v>100</v>
      </c>
      <c r="AE487" s="57" t="str">
        <f>VLOOKUP(raw!AE487,convert!$D$26:$E$31,2)</f>
        <v>.</v>
      </c>
      <c r="AF487" s="57">
        <f>VLOOKUP(raw!AF487,convert!$D$26:$E$31,2)</f>
        <v>100</v>
      </c>
      <c r="AG487" s="57">
        <f>VLOOKUP(raw!AG487,convert!$D$26:$E$31,2)</f>
        <v>100</v>
      </c>
      <c r="AH487" s="57">
        <f>VLOOKUP(raw!AH487,convert!$D$26:$E$31,2)</f>
        <v>100</v>
      </c>
      <c r="AI487" s="57">
        <f>VLOOKUP(raw!AI487,convert!$D$26:$E$31,2)</f>
        <v>100</v>
      </c>
      <c r="AJ487" s="57">
        <f>VLOOKUP(raw!AJ487,convert!$D$26:$E$31,2)</f>
        <v>100</v>
      </c>
      <c r="AK487" s="57">
        <f>VLOOKUP(raw!AK487,convert!$D$26:$E$31,2)</f>
        <v>100</v>
      </c>
      <c r="AL487" s="57">
        <f>VLOOKUP(raw!AL487,convert!$D$26:$E$31,2)</f>
        <v>100</v>
      </c>
      <c r="AM487" s="57">
        <f>VLOOKUP(raw!AM487,convert!$D$26:$E$31,2)</f>
        <v>100</v>
      </c>
      <c r="AN487" s="57"/>
      <c r="AO487" s="60">
        <f>IF(COUNT(score!AD487:AE487)=0,".",MIN(score!AD487:AE487))</f>
        <v>100</v>
      </c>
    </row>
    <row r="488" spans="1:41" x14ac:dyDescent="0.25">
      <c r="A488" s="58">
        <f>raw!$A488:$A488</f>
        <v>43361</v>
      </c>
      <c r="B488" s="59" t="str">
        <f>raw!$B488:$B488</f>
        <v>0012-0042</v>
      </c>
      <c r="C488" s="57">
        <f>VLOOKUP(raw!C488,convert!$D$26:$E$31,2)</f>
        <v>100</v>
      </c>
      <c r="D488" s="57">
        <f>VLOOKUP(raw!D488,convert!$A$13:$B$16,2)</f>
        <v>0</v>
      </c>
      <c r="E488" s="57">
        <f>VLOOKUP(raw!E488,convert!$A$13:$B$16,2)</f>
        <v>0</v>
      </c>
      <c r="F488" s="57">
        <f>VLOOKUP(raw!F488,convert!$A$8:$B$10,2)</f>
        <v>100</v>
      </c>
      <c r="G488" s="57">
        <f>VLOOKUP(raw!G488,convert!$A$8:$B$10,2)</f>
        <v>100</v>
      </c>
      <c r="H488" s="57">
        <f>VLOOKUP(raw!H488,convert!$A$8:$B$10,2)</f>
        <v>100</v>
      </c>
      <c r="I488" s="57">
        <f>VLOOKUP(raw!I488,convert!$A$8:$B$10,2)</f>
        <v>100</v>
      </c>
      <c r="J488" s="57">
        <f>VLOOKUP(raw!J488,convert!$D$26:$E$31,2)</f>
        <v>100</v>
      </c>
      <c r="K488" s="57">
        <f>VLOOKUP(raw!K488,convert!$D$34:$E$40,2)</f>
        <v>80</v>
      </c>
      <c r="L488" s="57">
        <f>VLOOKUP(raw!L488,convert!$D$34:$E$40,2)</f>
        <v>80</v>
      </c>
      <c r="M488" s="57">
        <f>VLOOKUP(raw!M488,convert!$A$34:$B$40,2)</f>
        <v>100</v>
      </c>
      <c r="N488" s="57">
        <f>VLOOKUP(raw!N488,convert!$A$26:$B$31,2)</f>
        <v>100</v>
      </c>
      <c r="O488" s="57">
        <f>VLOOKUP(raw!O488,convert!$A$26:$B$31,2)</f>
        <v>25</v>
      </c>
      <c r="P488" s="57">
        <f>VLOOKUP(raw!P488,convert!$A$26:$B$31,2)</f>
        <v>25</v>
      </c>
      <c r="Q488" s="57">
        <f>VLOOKUP(raw!Q488,convert!$A$26:$B$31,2)</f>
        <v>75</v>
      </c>
      <c r="R488" s="57">
        <f>VLOOKUP(raw!R488,convert!$A$26:$B$31,2)</f>
        <v>25</v>
      </c>
      <c r="S488" s="57">
        <f>VLOOKUP(raw!S488,convert!$D$26:$E$31,2)</f>
        <v>50</v>
      </c>
      <c r="T488" s="57">
        <f>VLOOKUP(raw!T488,convert!$D$26:$E$31,2)</f>
        <v>100</v>
      </c>
      <c r="U488" s="57">
        <f>VLOOKUP(raw!U488,convert!$D$26:$E$31,2)</f>
        <v>100</v>
      </c>
      <c r="V488" s="57">
        <f>VLOOKUP(raw!V488,convert!$D$26:$E$31,2)</f>
        <v>100</v>
      </c>
      <c r="W488" s="57">
        <f>VLOOKUP(raw!W488,convert!$D$26:$E$31,2)</f>
        <v>100</v>
      </c>
      <c r="X488" s="57">
        <f>VLOOKUP(raw!X488,convert!$D$26:$E$31,2)</f>
        <v>100</v>
      </c>
      <c r="Y488" s="57">
        <f>VLOOKUP(raw!Y488,convert!$D$26:$E$31,2)</f>
        <v>100</v>
      </c>
      <c r="Z488" s="57">
        <f>VLOOKUP(raw!Z488,convert!$D$26:$E$31,2)</f>
        <v>100</v>
      </c>
      <c r="AA488" s="57">
        <f>VLOOKUP(raw!AA488,convert!$D$26:$E$31,2)</f>
        <v>50</v>
      </c>
      <c r="AB488" s="57">
        <f>VLOOKUP(raw!AB488,convert!$D$26:$E$31,2)</f>
        <v>100</v>
      </c>
      <c r="AC488" s="57">
        <f>VLOOKUP(raw!AC488,convert!$D$26:$E$31,2)</f>
        <v>100</v>
      </c>
      <c r="AD488" s="57">
        <f>VLOOKUP(raw!AD488,convert!$D$26:$E$31,2)</f>
        <v>100</v>
      </c>
      <c r="AE488" s="57" t="str">
        <f>VLOOKUP(raw!AE488,convert!$D$26:$E$31,2)</f>
        <v>.</v>
      </c>
      <c r="AF488" s="57">
        <f>VLOOKUP(raw!AF488,convert!$D$26:$E$31,2)</f>
        <v>50</v>
      </c>
      <c r="AG488" s="57">
        <f>VLOOKUP(raw!AG488,convert!$D$26:$E$31,2)</f>
        <v>50</v>
      </c>
      <c r="AH488" s="57">
        <f>VLOOKUP(raw!AH488,convert!$D$26:$E$31,2)</f>
        <v>25</v>
      </c>
      <c r="AI488" s="57">
        <f>VLOOKUP(raw!AI488,convert!$D$26:$E$31,2)</f>
        <v>50</v>
      </c>
      <c r="AJ488" s="57">
        <f>VLOOKUP(raw!AJ488,convert!$D$26:$E$31,2)</f>
        <v>100</v>
      </c>
      <c r="AK488" s="57">
        <f>VLOOKUP(raw!AK488,convert!$D$26:$E$31,2)</f>
        <v>75</v>
      </c>
      <c r="AL488" s="57">
        <f>VLOOKUP(raw!AL488,convert!$D$26:$E$31,2)</f>
        <v>25</v>
      </c>
      <c r="AM488" s="57">
        <f>VLOOKUP(raw!AM488,convert!$D$26:$E$31,2)</f>
        <v>75</v>
      </c>
      <c r="AN488" s="57"/>
      <c r="AO488" s="60">
        <f>IF(COUNT(score!AD488:AE488)=0,".",MIN(score!AD488:AE488))</f>
        <v>100</v>
      </c>
    </row>
    <row r="489" spans="1:41" x14ac:dyDescent="0.25">
      <c r="A489" s="58">
        <f>raw!$A489:$A489</f>
        <v>43361</v>
      </c>
      <c r="B489" s="59" t="str">
        <f>raw!$B489:$B489</f>
        <v>0012-0043</v>
      </c>
      <c r="C489" s="57">
        <f>VLOOKUP(raw!C489,convert!$D$26:$E$31,2)</f>
        <v>75</v>
      </c>
      <c r="D489" s="57">
        <f>VLOOKUP(raw!D489,convert!$A$13:$B$16,2)</f>
        <v>50</v>
      </c>
      <c r="E489" s="57">
        <f>VLOOKUP(raw!E489,convert!$A$13:$B$16,2)</f>
        <v>50</v>
      </c>
      <c r="F489" s="57">
        <f>VLOOKUP(raw!F489,convert!$A$8:$B$10,2)</f>
        <v>0</v>
      </c>
      <c r="G489" s="57">
        <f>VLOOKUP(raw!G489,convert!$A$8:$B$10,2)</f>
        <v>0</v>
      </c>
      <c r="H489" s="57">
        <f>VLOOKUP(raw!H489,convert!$A$8:$B$10,2)</f>
        <v>100</v>
      </c>
      <c r="I489" s="57">
        <f>VLOOKUP(raw!I489,convert!$A$8:$B$10,2)</f>
        <v>100</v>
      </c>
      <c r="J489" s="57">
        <f>VLOOKUP(raw!J489,convert!$D$26:$E$31,2)</f>
        <v>50</v>
      </c>
      <c r="K489" s="57">
        <f>VLOOKUP(raw!K489,convert!$D$34:$E$40,2)</f>
        <v>80</v>
      </c>
      <c r="L489" s="57">
        <f>VLOOKUP(raw!L489,convert!$D$34:$E$40,2)</f>
        <v>40</v>
      </c>
      <c r="M489" s="57">
        <f>VLOOKUP(raw!M489,convert!$A$34:$B$40,2)</f>
        <v>60</v>
      </c>
      <c r="N489" s="57">
        <f>VLOOKUP(raw!N489,convert!$A$26:$B$31,2)</f>
        <v>100</v>
      </c>
      <c r="O489" s="57">
        <f>VLOOKUP(raw!O489,convert!$A$26:$B$31,2)</f>
        <v>0</v>
      </c>
      <c r="P489" s="57">
        <f>VLOOKUP(raw!P489,convert!$A$26:$B$31,2)</f>
        <v>0</v>
      </c>
      <c r="Q489" s="57">
        <f>VLOOKUP(raw!Q489,convert!$A$26:$B$31,2)</f>
        <v>0</v>
      </c>
      <c r="R489" s="57">
        <f>VLOOKUP(raw!R489,convert!$A$26:$B$31,2)</f>
        <v>0</v>
      </c>
      <c r="S489" s="57">
        <f>VLOOKUP(raw!S489,convert!$D$26:$E$31,2)</f>
        <v>100</v>
      </c>
      <c r="T489" s="57">
        <f>VLOOKUP(raw!T489,convert!$D$26:$E$31,2)</f>
        <v>100</v>
      </c>
      <c r="U489" s="57">
        <f>VLOOKUP(raw!U489,convert!$D$26:$E$31,2)</f>
        <v>75</v>
      </c>
      <c r="V489" s="57">
        <f>VLOOKUP(raw!V489,convert!$D$26:$E$31,2)</f>
        <v>100</v>
      </c>
      <c r="W489" s="57">
        <f>VLOOKUP(raw!W489,convert!$D$26:$E$31,2)</f>
        <v>100</v>
      </c>
      <c r="X489" s="57">
        <f>VLOOKUP(raw!X489,convert!$D$26:$E$31,2)</f>
        <v>100</v>
      </c>
      <c r="Y489" s="57">
        <f>VLOOKUP(raw!Y489,convert!$D$26:$E$31,2)</f>
        <v>100</v>
      </c>
      <c r="Z489" s="57">
        <f>VLOOKUP(raw!Z489,convert!$D$26:$E$31,2)</f>
        <v>100</v>
      </c>
      <c r="AA489" s="57">
        <f>VLOOKUP(raw!AA489,convert!$D$26:$E$31,2)</f>
        <v>75</v>
      </c>
      <c r="AB489" s="57">
        <f>VLOOKUP(raw!AB489,convert!$D$26:$E$31,2)</f>
        <v>75</v>
      </c>
      <c r="AC489" s="57">
        <f>VLOOKUP(raw!AC489,convert!$D$26:$E$31,2)</f>
        <v>100</v>
      </c>
      <c r="AD489" s="57">
        <f>VLOOKUP(raw!AD489,convert!$D$26:$E$31,2)</f>
        <v>100</v>
      </c>
      <c r="AE489" s="57" t="str">
        <f>VLOOKUP(raw!AE489,convert!$D$26:$E$31,2)</f>
        <v>.</v>
      </c>
      <c r="AF489" s="57">
        <f>VLOOKUP(raw!AF489,convert!$D$26:$E$31,2)</f>
        <v>0</v>
      </c>
      <c r="AG489" s="57">
        <f>VLOOKUP(raw!AG489,convert!$D$26:$E$31,2)</f>
        <v>0</v>
      </c>
      <c r="AH489" s="57">
        <f>VLOOKUP(raw!AH489,convert!$D$26:$E$31,2)</f>
        <v>0</v>
      </c>
      <c r="AI489" s="57">
        <f>VLOOKUP(raw!AI489,convert!$D$26:$E$31,2)</f>
        <v>0</v>
      </c>
      <c r="AJ489" s="57">
        <f>VLOOKUP(raw!AJ489,convert!$D$26:$E$31,2)</f>
        <v>100</v>
      </c>
      <c r="AK489" s="57">
        <f>VLOOKUP(raw!AK489,convert!$D$26:$E$31,2)</f>
        <v>100</v>
      </c>
      <c r="AL489" s="57">
        <f>VLOOKUP(raw!AL489,convert!$D$26:$E$31,2)</f>
        <v>75</v>
      </c>
      <c r="AM489" s="57">
        <f>VLOOKUP(raw!AM489,convert!$D$26:$E$31,2)</f>
        <v>100</v>
      </c>
      <c r="AN489" s="57"/>
      <c r="AO489" s="60">
        <f>IF(COUNT(score!AD489:AE489)=0,".",MIN(score!AD489:AE489))</f>
        <v>100</v>
      </c>
    </row>
    <row r="490" spans="1:41" x14ac:dyDescent="0.25">
      <c r="A490" s="58">
        <f>raw!$A490:$A490</f>
        <v>43361</v>
      </c>
      <c r="B490" s="59" t="str">
        <f>raw!$B490:$B490</f>
        <v>0012-0044</v>
      </c>
      <c r="C490" s="57">
        <f>VLOOKUP(raw!C490,convert!$D$26:$E$31,2)</f>
        <v>50</v>
      </c>
      <c r="D490" s="57">
        <f>VLOOKUP(raw!D490,convert!$A$13:$B$16,2)</f>
        <v>100</v>
      </c>
      <c r="E490" s="57">
        <f>VLOOKUP(raw!E490,convert!$A$13:$B$16,2)</f>
        <v>100</v>
      </c>
      <c r="F490" s="57">
        <f>VLOOKUP(raw!F490,convert!$A$8:$B$10,2)</f>
        <v>100</v>
      </c>
      <c r="G490" s="57">
        <f>VLOOKUP(raw!G490,convert!$A$8:$B$10,2)</f>
        <v>100</v>
      </c>
      <c r="H490" s="57">
        <f>VLOOKUP(raw!H490,convert!$A$8:$B$10,2)</f>
        <v>100</v>
      </c>
      <c r="I490" s="57">
        <f>VLOOKUP(raw!I490,convert!$A$8:$B$10,2)</f>
        <v>100</v>
      </c>
      <c r="J490" s="57">
        <f>VLOOKUP(raw!J490,convert!$D$26:$E$31,2)</f>
        <v>100</v>
      </c>
      <c r="K490" s="57">
        <f>VLOOKUP(raw!K490,convert!$D$34:$E$40,2)</f>
        <v>80</v>
      </c>
      <c r="L490" s="57">
        <f>VLOOKUP(raw!L490,convert!$D$34:$E$40,2)</f>
        <v>60</v>
      </c>
      <c r="M490" s="57">
        <f>VLOOKUP(raw!M490,convert!$A$34:$B$40,2)</f>
        <v>80</v>
      </c>
      <c r="N490" s="57">
        <f>VLOOKUP(raw!N490,convert!$A$26:$B$31,2)</f>
        <v>100</v>
      </c>
      <c r="O490" s="57">
        <f>VLOOKUP(raw!O490,convert!$A$26:$B$31,2)</f>
        <v>0</v>
      </c>
      <c r="P490" s="57">
        <f>VLOOKUP(raw!P490,convert!$A$26:$B$31,2)</f>
        <v>0</v>
      </c>
      <c r="Q490" s="57">
        <f>VLOOKUP(raw!Q490,convert!$A$26:$B$31,2)</f>
        <v>0</v>
      </c>
      <c r="R490" s="57">
        <f>VLOOKUP(raw!R490,convert!$A$26:$B$31,2)</f>
        <v>100</v>
      </c>
      <c r="S490" s="57">
        <f>VLOOKUP(raw!S490,convert!$D$26:$E$31,2)</f>
        <v>100</v>
      </c>
      <c r="T490" s="57">
        <f>VLOOKUP(raw!T490,convert!$D$26:$E$31,2)</f>
        <v>100</v>
      </c>
      <c r="U490" s="57">
        <f>VLOOKUP(raw!U490,convert!$D$26:$E$31,2)</f>
        <v>75</v>
      </c>
      <c r="V490" s="57">
        <f>VLOOKUP(raw!V490,convert!$D$26:$E$31,2)</f>
        <v>100</v>
      </c>
      <c r="W490" s="57">
        <f>VLOOKUP(raw!W490,convert!$D$26:$E$31,2)</f>
        <v>100</v>
      </c>
      <c r="X490" s="57">
        <f>VLOOKUP(raw!X490,convert!$D$26:$E$31,2)</f>
        <v>100</v>
      </c>
      <c r="Y490" s="57">
        <f>VLOOKUP(raw!Y490,convert!$D$26:$E$31,2)</f>
        <v>100</v>
      </c>
      <c r="Z490" s="57">
        <f>VLOOKUP(raw!Z490,convert!$D$26:$E$31,2)</f>
        <v>100</v>
      </c>
      <c r="AA490" s="57">
        <f>VLOOKUP(raw!AA490,convert!$D$26:$E$31,2)</f>
        <v>100</v>
      </c>
      <c r="AB490" s="57">
        <f>VLOOKUP(raw!AB490,convert!$D$26:$E$31,2)</f>
        <v>75</v>
      </c>
      <c r="AC490" s="57">
        <f>VLOOKUP(raw!AC490,convert!$D$26:$E$31,2)</f>
        <v>100</v>
      </c>
      <c r="AD490" s="57">
        <f>VLOOKUP(raw!AD490,convert!$D$26:$E$31,2)</f>
        <v>100</v>
      </c>
      <c r="AE490" s="57" t="str">
        <f>VLOOKUP(raw!AE490,convert!$D$26:$E$31,2)</f>
        <v>.</v>
      </c>
      <c r="AF490" s="57">
        <f>VLOOKUP(raw!AF490,convert!$D$26:$E$31,2)</f>
        <v>75</v>
      </c>
      <c r="AG490" s="57">
        <f>VLOOKUP(raw!AG490,convert!$D$26:$E$31,2)</f>
        <v>75</v>
      </c>
      <c r="AH490" s="57">
        <f>VLOOKUP(raw!AH490,convert!$D$26:$E$31,2)</f>
        <v>75</v>
      </c>
      <c r="AI490" s="57">
        <f>VLOOKUP(raw!AI490,convert!$D$26:$E$31,2)</f>
        <v>75</v>
      </c>
      <c r="AJ490" s="57">
        <f>VLOOKUP(raw!AJ490,convert!$D$26:$E$31,2)</f>
        <v>75</v>
      </c>
      <c r="AK490" s="57">
        <f>VLOOKUP(raw!AK490,convert!$D$26:$E$31,2)</f>
        <v>75</v>
      </c>
      <c r="AL490" s="57">
        <f>VLOOKUP(raw!AL490,convert!$D$26:$E$31,2)</f>
        <v>100</v>
      </c>
      <c r="AM490" s="57">
        <f>VLOOKUP(raw!AM490,convert!$D$26:$E$31,2)</f>
        <v>100</v>
      </c>
      <c r="AN490" s="57"/>
      <c r="AO490" s="60">
        <f>IF(COUNT(score!AD490:AE490)=0,".",MIN(score!AD490:AE490))</f>
        <v>100</v>
      </c>
    </row>
    <row r="491" spans="1:41" x14ac:dyDescent="0.25">
      <c r="A491" s="58">
        <f>raw!$A491:$A491</f>
        <v>43361</v>
      </c>
      <c r="B491" s="59" t="str">
        <f>raw!$B491:$B491</f>
        <v>0012-0045</v>
      </c>
      <c r="C491" s="57">
        <f>VLOOKUP(raw!C491,convert!$D$26:$E$31,2)</f>
        <v>0</v>
      </c>
      <c r="D491" s="57">
        <f>VLOOKUP(raw!D491,convert!$A$13:$B$16,2)</f>
        <v>50</v>
      </c>
      <c r="E491" s="57">
        <f>VLOOKUP(raw!E491,convert!$A$13:$B$16,2)</f>
        <v>50</v>
      </c>
      <c r="F491" s="57">
        <f>VLOOKUP(raw!F491,convert!$A$8:$B$10,2)</f>
        <v>0</v>
      </c>
      <c r="G491" s="57">
        <f>VLOOKUP(raw!G491,convert!$A$8:$B$10,2)</f>
        <v>0</v>
      </c>
      <c r="H491" s="57">
        <f>VLOOKUP(raw!H491,convert!$A$8:$B$10,2)</f>
        <v>0</v>
      </c>
      <c r="I491" s="57">
        <f>VLOOKUP(raw!I491,convert!$A$8:$B$10,2)</f>
        <v>0</v>
      </c>
      <c r="J491" s="57">
        <f>VLOOKUP(raw!J491,convert!$D$26:$E$31,2)</f>
        <v>25</v>
      </c>
      <c r="K491" s="57">
        <f>VLOOKUP(raw!K491,convert!$D$34:$E$40,2)</f>
        <v>20</v>
      </c>
      <c r="L491" s="57">
        <f>VLOOKUP(raw!L491,convert!$D$34:$E$40,2)</f>
        <v>40</v>
      </c>
      <c r="M491" s="57">
        <f>VLOOKUP(raw!M491,convert!$A$34:$B$40,2)</f>
        <v>20</v>
      </c>
      <c r="N491" s="57">
        <f>VLOOKUP(raw!N491,convert!$A$26:$B$31,2)</f>
        <v>0</v>
      </c>
      <c r="O491" s="57">
        <f>VLOOKUP(raw!O491,convert!$A$26:$B$31,2)</f>
        <v>0</v>
      </c>
      <c r="P491" s="57">
        <f>VLOOKUP(raw!P491,convert!$A$26:$B$31,2)</f>
        <v>0</v>
      </c>
      <c r="Q491" s="57">
        <f>VLOOKUP(raw!Q491,convert!$A$26:$B$31,2)</f>
        <v>0</v>
      </c>
      <c r="R491" s="57">
        <f>VLOOKUP(raw!R491,convert!$A$26:$B$31,2)</f>
        <v>0</v>
      </c>
      <c r="S491" s="57">
        <f>VLOOKUP(raw!S491,convert!$D$26:$E$31,2)</f>
        <v>75</v>
      </c>
      <c r="T491" s="57">
        <f>VLOOKUP(raw!T491,convert!$D$26:$E$31,2)</f>
        <v>75</v>
      </c>
      <c r="U491" s="57">
        <f>VLOOKUP(raw!U491,convert!$D$26:$E$31,2)</f>
        <v>75</v>
      </c>
      <c r="V491" s="57">
        <f>VLOOKUP(raw!V491,convert!$D$26:$E$31,2)</f>
        <v>100</v>
      </c>
      <c r="W491" s="57">
        <f>VLOOKUP(raw!W491,convert!$D$26:$E$31,2)</f>
        <v>75</v>
      </c>
      <c r="X491" s="57">
        <f>VLOOKUP(raw!X491,convert!$D$26:$E$31,2)</f>
        <v>75</v>
      </c>
      <c r="Y491" s="57">
        <f>VLOOKUP(raw!Y491,convert!$D$26:$E$31,2)</f>
        <v>75</v>
      </c>
      <c r="Z491" s="57">
        <f>VLOOKUP(raw!Z491,convert!$D$26:$E$31,2)</f>
        <v>50</v>
      </c>
      <c r="AA491" s="57">
        <f>VLOOKUP(raw!AA491,convert!$D$26:$E$31,2)</f>
        <v>25</v>
      </c>
      <c r="AB491" s="57">
        <f>VLOOKUP(raw!AB491,convert!$D$26:$E$31,2)</f>
        <v>75</v>
      </c>
      <c r="AC491" s="57">
        <f>VLOOKUP(raw!AC491,convert!$D$26:$E$31,2)</f>
        <v>75</v>
      </c>
      <c r="AD491" s="57">
        <f>VLOOKUP(raw!AD491,convert!$D$26:$E$31,2)</f>
        <v>100</v>
      </c>
      <c r="AE491" s="57" t="str">
        <f>VLOOKUP(raw!AE491,convert!$D$26:$E$31,2)</f>
        <v>.</v>
      </c>
      <c r="AF491" s="57">
        <f>VLOOKUP(raw!AF491,convert!$D$26:$E$31,2)</f>
        <v>0</v>
      </c>
      <c r="AG491" s="57">
        <f>VLOOKUP(raw!AG491,convert!$D$26:$E$31,2)</f>
        <v>50</v>
      </c>
      <c r="AH491" s="57">
        <f>VLOOKUP(raw!AH491,convert!$D$26:$E$31,2)</f>
        <v>100</v>
      </c>
      <c r="AI491" s="57">
        <f>VLOOKUP(raw!AI491,convert!$D$26:$E$31,2)</f>
        <v>75</v>
      </c>
      <c r="AJ491" s="57">
        <f>VLOOKUP(raw!AJ491,convert!$D$26:$E$31,2)</f>
        <v>75</v>
      </c>
      <c r="AK491" s="57">
        <f>VLOOKUP(raw!AK491,convert!$D$26:$E$31,2)</f>
        <v>75</v>
      </c>
      <c r="AL491" s="57">
        <f>VLOOKUP(raw!AL491,convert!$D$26:$E$31,2)</f>
        <v>75</v>
      </c>
      <c r="AM491" s="57">
        <f>VLOOKUP(raw!AM491,convert!$D$26:$E$31,2)</f>
        <v>100</v>
      </c>
      <c r="AN491" s="57"/>
      <c r="AO491" s="60">
        <f>IF(COUNT(score!AD491:AE491)=0,".",MIN(score!AD491:AE491))</f>
        <v>100</v>
      </c>
    </row>
    <row r="492" spans="1:41" x14ac:dyDescent="0.25">
      <c r="A492" s="58">
        <f>raw!$A492:$A492</f>
        <v>43361</v>
      </c>
      <c r="B492" s="59" t="str">
        <f>raw!$B492:$B492</f>
        <v>0012-0046</v>
      </c>
      <c r="C492" s="57">
        <f>VLOOKUP(raw!C492,convert!$D$26:$E$31,2)</f>
        <v>75</v>
      </c>
      <c r="D492" s="57">
        <f>VLOOKUP(raw!D492,convert!$A$13:$B$16,2)</f>
        <v>100</v>
      </c>
      <c r="E492" s="57">
        <f>VLOOKUP(raw!E492,convert!$A$13:$B$16,2)</f>
        <v>100</v>
      </c>
      <c r="F492" s="57">
        <f>VLOOKUP(raw!F492,convert!$A$8:$B$10,2)</f>
        <v>100</v>
      </c>
      <c r="G492" s="57">
        <f>VLOOKUP(raw!G492,convert!$A$8:$B$10,2)</f>
        <v>100</v>
      </c>
      <c r="H492" s="57">
        <f>VLOOKUP(raw!H492,convert!$A$8:$B$10,2)</f>
        <v>100</v>
      </c>
      <c r="I492" s="57">
        <f>VLOOKUP(raw!I492,convert!$A$8:$B$10,2)</f>
        <v>100</v>
      </c>
      <c r="J492" s="57">
        <f>VLOOKUP(raw!J492,convert!$D$26:$E$31,2)</f>
        <v>100</v>
      </c>
      <c r="K492" s="57">
        <f>VLOOKUP(raw!K492,convert!$D$34:$E$40,2)</f>
        <v>80</v>
      </c>
      <c r="L492" s="57">
        <f>VLOOKUP(raw!L492,convert!$D$34:$E$40,2)</f>
        <v>60</v>
      </c>
      <c r="M492" s="57">
        <f>VLOOKUP(raw!M492,convert!$A$34:$B$40,2)</f>
        <v>80</v>
      </c>
      <c r="N492" s="57">
        <f>VLOOKUP(raw!N492,convert!$A$26:$B$31,2)</f>
        <v>100</v>
      </c>
      <c r="O492" s="57">
        <f>VLOOKUP(raw!O492,convert!$A$26:$B$31,2)</f>
        <v>100</v>
      </c>
      <c r="P492" s="57">
        <f>VLOOKUP(raw!P492,convert!$A$26:$B$31,2)</f>
        <v>100</v>
      </c>
      <c r="Q492" s="57">
        <f>VLOOKUP(raw!Q492,convert!$A$26:$B$31,2)</f>
        <v>100</v>
      </c>
      <c r="R492" s="57">
        <f>VLOOKUP(raw!R492,convert!$A$26:$B$31,2)</f>
        <v>100</v>
      </c>
      <c r="S492" s="57">
        <f>VLOOKUP(raw!S492,convert!$D$26:$E$31,2)</f>
        <v>100</v>
      </c>
      <c r="T492" s="57">
        <f>VLOOKUP(raw!T492,convert!$D$26:$E$31,2)</f>
        <v>100</v>
      </c>
      <c r="U492" s="57">
        <f>VLOOKUP(raw!U492,convert!$D$26:$E$31,2)</f>
        <v>100</v>
      </c>
      <c r="V492" s="57">
        <f>VLOOKUP(raw!V492,convert!$D$26:$E$31,2)</f>
        <v>100</v>
      </c>
      <c r="W492" s="57">
        <f>VLOOKUP(raw!W492,convert!$D$26:$E$31,2)</f>
        <v>100</v>
      </c>
      <c r="X492" s="57">
        <f>VLOOKUP(raw!X492,convert!$D$26:$E$31,2)</f>
        <v>100</v>
      </c>
      <c r="Y492" s="57">
        <f>VLOOKUP(raw!Y492,convert!$D$26:$E$31,2)</f>
        <v>100</v>
      </c>
      <c r="Z492" s="57">
        <f>VLOOKUP(raw!Z492,convert!$D$26:$E$31,2)</f>
        <v>100</v>
      </c>
      <c r="AA492" s="57">
        <f>VLOOKUP(raw!AA492,convert!$D$26:$E$31,2)</f>
        <v>100</v>
      </c>
      <c r="AB492" s="57">
        <f>VLOOKUP(raw!AB492,convert!$D$26:$E$31,2)</f>
        <v>100</v>
      </c>
      <c r="AC492" s="57">
        <f>VLOOKUP(raw!AC492,convert!$D$26:$E$31,2)</f>
        <v>100</v>
      </c>
      <c r="AD492" s="57">
        <f>VLOOKUP(raw!AD492,convert!$D$26:$E$31,2)</f>
        <v>100</v>
      </c>
      <c r="AE492" s="57" t="str">
        <f>VLOOKUP(raw!AE492,convert!$D$26:$E$31,2)</f>
        <v>.</v>
      </c>
      <c r="AF492" s="57">
        <f>VLOOKUP(raw!AF492,convert!$D$26:$E$31,2)</f>
        <v>0</v>
      </c>
      <c r="AG492" s="57">
        <f>VLOOKUP(raw!AG492,convert!$D$26:$E$31,2)</f>
        <v>100</v>
      </c>
      <c r="AH492" s="57">
        <f>VLOOKUP(raw!AH492,convert!$D$26:$E$31,2)</f>
        <v>100</v>
      </c>
      <c r="AI492" s="57">
        <f>VLOOKUP(raw!AI492,convert!$D$26:$E$31,2)</f>
        <v>100</v>
      </c>
      <c r="AJ492" s="57">
        <f>VLOOKUP(raw!AJ492,convert!$D$26:$E$31,2)</f>
        <v>100</v>
      </c>
      <c r="AK492" s="57">
        <f>VLOOKUP(raw!AK492,convert!$D$26:$E$31,2)</f>
        <v>100</v>
      </c>
      <c r="AL492" s="57">
        <f>VLOOKUP(raw!AL492,convert!$D$26:$E$31,2)</f>
        <v>100</v>
      </c>
      <c r="AM492" s="57">
        <f>VLOOKUP(raw!AM492,convert!$D$26:$E$31,2)</f>
        <v>100</v>
      </c>
      <c r="AN492" s="57"/>
      <c r="AO492" s="60">
        <f>IF(COUNT(score!AD492:AE492)=0,".",MIN(score!AD492:AE492))</f>
        <v>100</v>
      </c>
    </row>
    <row r="493" spans="1:41" x14ac:dyDescent="0.25">
      <c r="A493" s="58">
        <f>raw!$A493:$A493</f>
        <v>43361</v>
      </c>
      <c r="B493" s="59" t="str">
        <f>raw!$B493:$B493</f>
        <v>0012-0048</v>
      </c>
      <c r="C493" s="57">
        <f>VLOOKUP(raw!C493,convert!$D$26:$E$31,2)</f>
        <v>25</v>
      </c>
      <c r="D493" s="57">
        <f>VLOOKUP(raw!D493,convert!$A$13:$B$16,2)</f>
        <v>0</v>
      </c>
      <c r="E493" s="57">
        <f>VLOOKUP(raw!E493,convert!$A$13:$B$16,2)</f>
        <v>0</v>
      </c>
      <c r="F493" s="57">
        <f>VLOOKUP(raw!F493,convert!$A$8:$B$10,2)</f>
        <v>0</v>
      </c>
      <c r="G493" s="57">
        <f>VLOOKUP(raw!G493,convert!$A$8:$B$10,2)</f>
        <v>0</v>
      </c>
      <c r="H493" s="57">
        <f>VLOOKUP(raw!H493,convert!$A$8:$B$10,2)</f>
        <v>100</v>
      </c>
      <c r="I493" s="57">
        <f>VLOOKUP(raw!I493,convert!$A$8:$B$10,2)</f>
        <v>100</v>
      </c>
      <c r="J493" s="57">
        <f>VLOOKUP(raw!J493,convert!$D$26:$E$31,2)</f>
        <v>25</v>
      </c>
      <c r="K493" s="57">
        <f>VLOOKUP(raw!K493,convert!$D$34:$E$40,2)</f>
        <v>60</v>
      </c>
      <c r="L493" s="57">
        <f>VLOOKUP(raw!L493,convert!$D$34:$E$40,2)</f>
        <v>40</v>
      </c>
      <c r="M493" s="57">
        <f>VLOOKUP(raw!M493,convert!$A$34:$B$40,2)</f>
        <v>20</v>
      </c>
      <c r="N493" s="57">
        <f>VLOOKUP(raw!N493,convert!$A$26:$B$31,2)</f>
        <v>25</v>
      </c>
      <c r="O493" s="57">
        <f>VLOOKUP(raw!O493,convert!$A$26:$B$31,2)</f>
        <v>0</v>
      </c>
      <c r="P493" s="57">
        <f>VLOOKUP(raw!P493,convert!$A$26:$B$31,2)</f>
        <v>0</v>
      </c>
      <c r="Q493" s="57">
        <f>VLOOKUP(raw!Q493,convert!$A$26:$B$31,2)</f>
        <v>0</v>
      </c>
      <c r="R493" s="57">
        <f>VLOOKUP(raw!R493,convert!$A$26:$B$31,2)</f>
        <v>0</v>
      </c>
      <c r="S493" s="57">
        <f>VLOOKUP(raw!S493,convert!$D$26:$E$31,2)</f>
        <v>25</v>
      </c>
      <c r="T493" s="57">
        <f>VLOOKUP(raw!T493,convert!$D$26:$E$31,2)</f>
        <v>75</v>
      </c>
      <c r="U493" s="57">
        <f>VLOOKUP(raw!U493,convert!$D$26:$E$31,2)</f>
        <v>75</v>
      </c>
      <c r="V493" s="57">
        <f>VLOOKUP(raw!V493,convert!$D$26:$E$31,2)</f>
        <v>75</v>
      </c>
      <c r="W493" s="57">
        <f>VLOOKUP(raw!W493,convert!$D$26:$E$31,2)</f>
        <v>75</v>
      </c>
      <c r="X493" s="57">
        <f>VLOOKUP(raw!X493,convert!$D$26:$E$31,2)</f>
        <v>100</v>
      </c>
      <c r="Y493" s="57">
        <f>VLOOKUP(raw!Y493,convert!$D$26:$E$31,2)</f>
        <v>100</v>
      </c>
      <c r="Z493" s="57">
        <f>VLOOKUP(raw!Z493,convert!$D$26:$E$31,2)</f>
        <v>75</v>
      </c>
      <c r="AA493" s="57">
        <f>VLOOKUP(raw!AA493,convert!$D$26:$E$31,2)</f>
        <v>25</v>
      </c>
      <c r="AB493" s="57">
        <f>VLOOKUP(raw!AB493,convert!$D$26:$E$31,2)</f>
        <v>75</v>
      </c>
      <c r="AC493" s="57">
        <f>VLOOKUP(raw!AC493,convert!$D$26:$E$31,2)</f>
        <v>25</v>
      </c>
      <c r="AD493" s="57">
        <f>VLOOKUP(raw!AD493,convert!$D$26:$E$31,2)</f>
        <v>100</v>
      </c>
      <c r="AE493" s="57" t="str">
        <f>VLOOKUP(raw!AE493,convert!$D$26:$E$31,2)</f>
        <v>.</v>
      </c>
      <c r="AF493" s="57">
        <f>VLOOKUP(raw!AF493,convert!$D$26:$E$31,2)</f>
        <v>50</v>
      </c>
      <c r="AG493" s="57">
        <f>VLOOKUP(raw!AG493,convert!$D$26:$E$31,2)</f>
        <v>50</v>
      </c>
      <c r="AH493" s="57">
        <f>VLOOKUP(raw!AH493,convert!$D$26:$E$31,2)</f>
        <v>75</v>
      </c>
      <c r="AI493" s="57">
        <f>VLOOKUP(raw!AI493,convert!$D$26:$E$31,2)</f>
        <v>0</v>
      </c>
      <c r="AJ493" s="57">
        <f>VLOOKUP(raw!AJ493,convert!$D$26:$E$31,2)</f>
        <v>100</v>
      </c>
      <c r="AK493" s="57">
        <f>VLOOKUP(raw!AK493,convert!$D$26:$E$31,2)</f>
        <v>75</v>
      </c>
      <c r="AL493" s="57">
        <f>VLOOKUP(raw!AL493,convert!$D$26:$E$31,2)</f>
        <v>100</v>
      </c>
      <c r="AM493" s="57">
        <f>VLOOKUP(raw!AM493,convert!$D$26:$E$31,2)</f>
        <v>100</v>
      </c>
      <c r="AN493" s="57"/>
      <c r="AO493" s="60">
        <f>IF(COUNT(score!AD493:AE493)=0,".",MIN(score!AD493:AE493))</f>
        <v>100</v>
      </c>
    </row>
    <row r="494" spans="1:41" x14ac:dyDescent="0.25">
      <c r="A494" s="58">
        <f>raw!$A494:$A494</f>
        <v>43361</v>
      </c>
      <c r="B494" s="59" t="str">
        <f>raw!$B494:$B494</f>
        <v>0012-0049</v>
      </c>
      <c r="C494" s="57">
        <f>VLOOKUP(raw!C494,convert!$D$26:$E$31,2)</f>
        <v>100</v>
      </c>
      <c r="D494" s="57">
        <f>VLOOKUP(raw!D494,convert!$A$13:$B$16,2)</f>
        <v>100</v>
      </c>
      <c r="E494" s="57">
        <f>VLOOKUP(raw!E494,convert!$A$13:$B$16,2)</f>
        <v>100</v>
      </c>
      <c r="F494" s="57">
        <f>VLOOKUP(raw!F494,convert!$A$8:$B$10,2)</f>
        <v>100</v>
      </c>
      <c r="G494" s="57">
        <f>VLOOKUP(raw!G494,convert!$A$8:$B$10,2)</f>
        <v>100</v>
      </c>
      <c r="H494" s="57">
        <f>VLOOKUP(raw!H494,convert!$A$8:$B$10,2)</f>
        <v>100</v>
      </c>
      <c r="I494" s="57">
        <f>VLOOKUP(raw!I494,convert!$A$8:$B$10,2)</f>
        <v>100</v>
      </c>
      <c r="J494" s="57">
        <f>VLOOKUP(raw!J494,convert!$D$26:$E$31,2)</f>
        <v>100</v>
      </c>
      <c r="K494" s="57">
        <f>VLOOKUP(raw!K494,convert!$D$34:$E$40,2)</f>
        <v>100</v>
      </c>
      <c r="L494" s="57">
        <f>VLOOKUP(raw!L494,convert!$D$34:$E$40,2)</f>
        <v>80</v>
      </c>
      <c r="M494" s="57">
        <f>VLOOKUP(raw!M494,convert!$A$34:$B$40,2)</f>
        <v>100</v>
      </c>
      <c r="N494" s="57">
        <f>VLOOKUP(raw!N494,convert!$A$26:$B$31,2)</f>
        <v>100</v>
      </c>
      <c r="O494" s="57">
        <f>VLOOKUP(raw!O494,convert!$A$26:$B$31,2)</f>
        <v>100</v>
      </c>
      <c r="P494" s="57">
        <f>VLOOKUP(raw!P494,convert!$A$26:$B$31,2)</f>
        <v>100</v>
      </c>
      <c r="Q494" s="57">
        <f>VLOOKUP(raw!Q494,convert!$A$26:$B$31,2)</f>
        <v>100</v>
      </c>
      <c r="R494" s="57">
        <f>VLOOKUP(raw!R494,convert!$A$26:$B$31,2)</f>
        <v>100</v>
      </c>
      <c r="S494" s="57">
        <f>VLOOKUP(raw!S494,convert!$D$26:$E$31,2)</f>
        <v>100</v>
      </c>
      <c r="T494" s="57">
        <f>VLOOKUP(raw!T494,convert!$D$26:$E$31,2)</f>
        <v>100</v>
      </c>
      <c r="U494" s="57">
        <f>VLOOKUP(raw!U494,convert!$D$26:$E$31,2)</f>
        <v>100</v>
      </c>
      <c r="V494" s="57">
        <f>VLOOKUP(raw!V494,convert!$D$26:$E$31,2)</f>
        <v>100</v>
      </c>
      <c r="W494" s="57">
        <f>VLOOKUP(raw!W494,convert!$D$26:$E$31,2)</f>
        <v>50</v>
      </c>
      <c r="X494" s="57">
        <f>VLOOKUP(raw!X494,convert!$D$26:$E$31,2)</f>
        <v>100</v>
      </c>
      <c r="Y494" s="57">
        <f>VLOOKUP(raw!Y494,convert!$D$26:$E$31,2)</f>
        <v>100</v>
      </c>
      <c r="Z494" s="57">
        <f>VLOOKUP(raw!Z494,convert!$D$26:$E$31,2)</f>
        <v>100</v>
      </c>
      <c r="AA494" s="57">
        <f>VLOOKUP(raw!AA494,convert!$D$26:$E$31,2)</f>
        <v>100</v>
      </c>
      <c r="AB494" s="57">
        <f>VLOOKUP(raw!AB494,convert!$D$26:$E$31,2)</f>
        <v>100</v>
      </c>
      <c r="AC494" s="57">
        <f>VLOOKUP(raw!AC494,convert!$D$26:$E$31,2)</f>
        <v>100</v>
      </c>
      <c r="AD494" s="57">
        <f>VLOOKUP(raw!AD494,convert!$D$26:$E$31,2)</f>
        <v>100</v>
      </c>
      <c r="AE494" s="57" t="str">
        <f>VLOOKUP(raw!AE494,convert!$D$26:$E$31,2)</f>
        <v>.</v>
      </c>
      <c r="AF494" s="57">
        <f>VLOOKUP(raw!AF494,convert!$D$26:$E$31,2)</f>
        <v>100</v>
      </c>
      <c r="AG494" s="57">
        <f>VLOOKUP(raw!AG494,convert!$D$26:$E$31,2)</f>
        <v>100</v>
      </c>
      <c r="AH494" s="57">
        <f>VLOOKUP(raw!AH494,convert!$D$26:$E$31,2)</f>
        <v>100</v>
      </c>
      <c r="AI494" s="57">
        <f>VLOOKUP(raw!AI494,convert!$D$26:$E$31,2)</f>
        <v>100</v>
      </c>
      <c r="AJ494" s="57">
        <f>VLOOKUP(raw!AJ494,convert!$D$26:$E$31,2)</f>
        <v>100</v>
      </c>
      <c r="AK494" s="57">
        <f>VLOOKUP(raw!AK494,convert!$D$26:$E$31,2)</f>
        <v>100</v>
      </c>
      <c r="AL494" s="57">
        <f>VLOOKUP(raw!AL494,convert!$D$26:$E$31,2)</f>
        <v>25</v>
      </c>
      <c r="AM494" s="57">
        <f>VLOOKUP(raw!AM494,convert!$D$26:$E$31,2)</f>
        <v>100</v>
      </c>
      <c r="AN494" s="57"/>
      <c r="AO494" s="60">
        <f>IF(COUNT(score!AD494:AE494)=0,".",MIN(score!AD494:AE494))</f>
        <v>100</v>
      </c>
    </row>
    <row r="495" spans="1:41" x14ac:dyDescent="0.25">
      <c r="A495" s="58">
        <f>raw!$A495:$A495</f>
        <v>43361</v>
      </c>
      <c r="B495" s="59" t="str">
        <f>raw!$B495:$B495</f>
        <v>0012-0052</v>
      </c>
      <c r="C495" s="57">
        <f>VLOOKUP(raw!C495,convert!$D$26:$E$31,2)</f>
        <v>50</v>
      </c>
      <c r="D495" s="57">
        <f>VLOOKUP(raw!D495,convert!$A$13:$B$16,2)</f>
        <v>0</v>
      </c>
      <c r="E495" s="57">
        <f>VLOOKUP(raw!E495,convert!$A$13:$B$16,2)</f>
        <v>0</v>
      </c>
      <c r="F495" s="57">
        <f>VLOOKUP(raw!F495,convert!$A$8:$B$10,2)</f>
        <v>100</v>
      </c>
      <c r="G495" s="57">
        <f>VLOOKUP(raw!G495,convert!$A$8:$B$10,2)</f>
        <v>100</v>
      </c>
      <c r="H495" s="57">
        <f>VLOOKUP(raw!H495,convert!$A$8:$B$10,2)</f>
        <v>100</v>
      </c>
      <c r="I495" s="57">
        <f>VLOOKUP(raw!I495,convert!$A$8:$B$10,2)</f>
        <v>100</v>
      </c>
      <c r="J495" s="57">
        <f>VLOOKUP(raw!J495,convert!$D$26:$E$31,2)</f>
        <v>100</v>
      </c>
      <c r="K495" s="57">
        <f>VLOOKUP(raw!K495,convert!$D$34:$E$40,2)</f>
        <v>80</v>
      </c>
      <c r="L495" s="57">
        <f>VLOOKUP(raw!L495,convert!$D$34:$E$40,2)</f>
        <v>60</v>
      </c>
      <c r="M495" s="57">
        <f>VLOOKUP(raw!M495,convert!$A$34:$B$40,2)</f>
        <v>80</v>
      </c>
      <c r="N495" s="57">
        <f>VLOOKUP(raw!N495,convert!$A$26:$B$31,2)</f>
        <v>100</v>
      </c>
      <c r="O495" s="57">
        <f>VLOOKUP(raw!O495,convert!$A$26:$B$31,2)</f>
        <v>75</v>
      </c>
      <c r="P495" s="57">
        <f>VLOOKUP(raw!P495,convert!$A$26:$B$31,2)</f>
        <v>75</v>
      </c>
      <c r="Q495" s="57">
        <f>VLOOKUP(raw!Q495,convert!$A$26:$B$31,2)</f>
        <v>75</v>
      </c>
      <c r="R495" s="57">
        <f>VLOOKUP(raw!R495,convert!$A$26:$B$31,2)</f>
        <v>100</v>
      </c>
      <c r="S495" s="57">
        <f>VLOOKUP(raw!S495,convert!$D$26:$E$31,2)</f>
        <v>75</v>
      </c>
      <c r="T495" s="57">
        <f>VLOOKUP(raw!T495,convert!$D$26:$E$31,2)</f>
        <v>100</v>
      </c>
      <c r="U495" s="57">
        <f>VLOOKUP(raw!U495,convert!$D$26:$E$31,2)</f>
        <v>75</v>
      </c>
      <c r="V495" s="57">
        <f>VLOOKUP(raw!V495,convert!$D$26:$E$31,2)</f>
        <v>25</v>
      </c>
      <c r="W495" s="57">
        <f>VLOOKUP(raw!W495,convert!$D$26:$E$31,2)</f>
        <v>25</v>
      </c>
      <c r="X495" s="57">
        <f>VLOOKUP(raw!X495,convert!$D$26:$E$31,2)</f>
        <v>100</v>
      </c>
      <c r="Y495" s="57">
        <f>VLOOKUP(raw!Y495,convert!$D$26:$E$31,2)</f>
        <v>100</v>
      </c>
      <c r="Z495" s="57">
        <f>VLOOKUP(raw!Z495,convert!$D$26:$E$31,2)</f>
        <v>100</v>
      </c>
      <c r="AA495" s="57">
        <f>VLOOKUP(raw!AA495,convert!$D$26:$E$31,2)</f>
        <v>100</v>
      </c>
      <c r="AB495" s="57">
        <f>VLOOKUP(raw!AB495,convert!$D$26:$E$31,2)</f>
        <v>100</v>
      </c>
      <c r="AC495" s="57">
        <f>VLOOKUP(raw!AC495,convert!$D$26:$E$31,2)</f>
        <v>100</v>
      </c>
      <c r="AD495" s="57">
        <f>VLOOKUP(raw!AD495,convert!$D$26:$E$31,2)</f>
        <v>100</v>
      </c>
      <c r="AE495" s="57" t="str">
        <f>VLOOKUP(raw!AE495,convert!$D$26:$E$31,2)</f>
        <v>.</v>
      </c>
      <c r="AF495" s="57">
        <f>VLOOKUP(raw!AF495,convert!$D$26:$E$31,2)</f>
        <v>25</v>
      </c>
      <c r="AG495" s="57">
        <f>VLOOKUP(raw!AG495,convert!$D$26:$E$31,2)</f>
        <v>75</v>
      </c>
      <c r="AH495" s="57">
        <f>VLOOKUP(raw!AH495,convert!$D$26:$E$31,2)</f>
        <v>100</v>
      </c>
      <c r="AI495" s="57">
        <f>VLOOKUP(raw!AI495,convert!$D$26:$E$31,2)</f>
        <v>100</v>
      </c>
      <c r="AJ495" s="57">
        <f>VLOOKUP(raw!AJ495,convert!$D$26:$E$31,2)</f>
        <v>100</v>
      </c>
      <c r="AK495" s="57">
        <f>VLOOKUP(raw!AK495,convert!$D$26:$E$31,2)</f>
        <v>100</v>
      </c>
      <c r="AL495" s="57">
        <f>VLOOKUP(raw!AL495,convert!$D$26:$E$31,2)</f>
        <v>100</v>
      </c>
      <c r="AM495" s="57">
        <f>VLOOKUP(raw!AM495,convert!$D$26:$E$31,2)</f>
        <v>100</v>
      </c>
      <c r="AN495" s="57"/>
      <c r="AO495" s="60">
        <f>IF(COUNT(score!AD495:AE495)=0,".",MIN(score!AD495:AE495))</f>
        <v>100</v>
      </c>
    </row>
    <row r="496" spans="1:41" x14ac:dyDescent="0.25">
      <c r="A496" s="58">
        <f>raw!$A496:$A496</f>
        <v>43361</v>
      </c>
      <c r="B496" s="59" t="str">
        <f>raw!$B496:$B496</f>
        <v>0012-0053</v>
      </c>
      <c r="C496" s="57">
        <f>VLOOKUP(raw!C496,convert!$D$26:$E$31,2)</f>
        <v>25</v>
      </c>
      <c r="D496" s="57">
        <f>VLOOKUP(raw!D496,convert!$A$13:$B$16,2)</f>
        <v>0</v>
      </c>
      <c r="E496" s="57">
        <f>VLOOKUP(raw!E496,convert!$A$13:$B$16,2)</f>
        <v>0</v>
      </c>
      <c r="F496" s="57">
        <f>VLOOKUP(raw!F496,convert!$A$8:$B$10,2)</f>
        <v>0</v>
      </c>
      <c r="G496" s="57">
        <f>VLOOKUP(raw!G496,convert!$A$8:$B$10,2)</f>
        <v>0</v>
      </c>
      <c r="H496" s="57">
        <f>VLOOKUP(raw!H496,convert!$A$8:$B$10,2)</f>
        <v>0</v>
      </c>
      <c r="I496" s="57">
        <f>VLOOKUP(raw!I496,convert!$A$8:$B$10,2)</f>
        <v>0</v>
      </c>
      <c r="J496" s="57">
        <f>VLOOKUP(raw!J496,convert!$D$26:$E$31,2)</f>
        <v>25</v>
      </c>
      <c r="K496" s="57">
        <f>VLOOKUP(raw!K496,convert!$D$34:$E$40,2)</f>
        <v>40</v>
      </c>
      <c r="L496" s="57">
        <f>VLOOKUP(raw!L496,convert!$D$34:$E$40,2)</f>
        <v>20</v>
      </c>
      <c r="M496" s="57">
        <f>VLOOKUP(raw!M496,convert!$A$34:$B$40,2)</f>
        <v>0</v>
      </c>
      <c r="N496" s="57">
        <f>VLOOKUP(raw!N496,convert!$A$26:$B$31,2)</f>
        <v>0</v>
      </c>
      <c r="O496" s="57">
        <f>VLOOKUP(raw!O496,convert!$A$26:$B$31,2)</f>
        <v>0</v>
      </c>
      <c r="P496" s="57">
        <f>VLOOKUP(raw!P496,convert!$A$26:$B$31,2)</f>
        <v>0</v>
      </c>
      <c r="Q496" s="57">
        <f>VLOOKUP(raw!Q496,convert!$A$26:$B$31,2)</f>
        <v>0</v>
      </c>
      <c r="R496" s="57">
        <f>VLOOKUP(raw!R496,convert!$A$26:$B$31,2)</f>
        <v>0</v>
      </c>
      <c r="S496" s="57">
        <f>VLOOKUP(raw!S496,convert!$D$26:$E$31,2)</f>
        <v>75</v>
      </c>
      <c r="T496" s="57">
        <f>VLOOKUP(raw!T496,convert!$D$26:$E$31,2)</f>
        <v>75</v>
      </c>
      <c r="U496" s="57">
        <f>VLOOKUP(raw!U496,convert!$D$26:$E$31,2)</f>
        <v>100</v>
      </c>
      <c r="V496" s="57">
        <f>VLOOKUP(raw!V496,convert!$D$26:$E$31,2)</f>
        <v>75</v>
      </c>
      <c r="W496" s="57">
        <f>VLOOKUP(raw!W496,convert!$D$26:$E$31,2)</f>
        <v>75</v>
      </c>
      <c r="X496" s="57">
        <f>VLOOKUP(raw!X496,convert!$D$26:$E$31,2)</f>
        <v>100</v>
      </c>
      <c r="Y496" s="57">
        <f>VLOOKUP(raw!Y496,convert!$D$26:$E$31,2)</f>
        <v>100</v>
      </c>
      <c r="Z496" s="57">
        <f>VLOOKUP(raw!Z496,convert!$D$26:$E$31,2)</f>
        <v>100</v>
      </c>
      <c r="AA496" s="57">
        <f>VLOOKUP(raw!AA496,convert!$D$26:$E$31,2)</f>
        <v>25</v>
      </c>
      <c r="AB496" s="57">
        <f>VLOOKUP(raw!AB496,convert!$D$26:$E$31,2)</f>
        <v>25</v>
      </c>
      <c r="AC496" s="57">
        <f>VLOOKUP(raw!AC496,convert!$D$26:$E$31,2)</f>
        <v>100</v>
      </c>
      <c r="AD496" s="57">
        <f>VLOOKUP(raw!AD496,convert!$D$26:$E$31,2)</f>
        <v>100</v>
      </c>
      <c r="AE496" s="57" t="str">
        <f>VLOOKUP(raw!AE496,convert!$D$26:$E$31,2)</f>
        <v>.</v>
      </c>
      <c r="AF496" s="57">
        <f>VLOOKUP(raw!AF496,convert!$D$26:$E$31,2)</f>
        <v>25</v>
      </c>
      <c r="AG496" s="57">
        <f>VLOOKUP(raw!AG496,convert!$D$26:$E$31,2)</f>
        <v>25</v>
      </c>
      <c r="AH496" s="57">
        <f>VLOOKUP(raw!AH496,convert!$D$26:$E$31,2)</f>
        <v>25</v>
      </c>
      <c r="AI496" s="57">
        <f>VLOOKUP(raw!AI496,convert!$D$26:$E$31,2)</f>
        <v>25</v>
      </c>
      <c r="AJ496" s="57">
        <f>VLOOKUP(raw!AJ496,convert!$D$26:$E$31,2)</f>
        <v>100</v>
      </c>
      <c r="AK496" s="57">
        <f>VLOOKUP(raw!AK496,convert!$D$26:$E$31,2)</f>
        <v>25</v>
      </c>
      <c r="AL496" s="57">
        <f>VLOOKUP(raw!AL496,convert!$D$26:$E$31,2)</f>
        <v>75</v>
      </c>
      <c r="AM496" s="57">
        <f>VLOOKUP(raw!AM496,convert!$D$26:$E$31,2)</f>
        <v>75</v>
      </c>
      <c r="AN496" s="57"/>
      <c r="AO496" s="60">
        <f>IF(COUNT(score!AD496:AE496)=0,".",MIN(score!AD496:AE496))</f>
        <v>100</v>
      </c>
    </row>
    <row r="497" spans="1:41" x14ac:dyDescent="0.25">
      <c r="A497" s="58">
        <f>raw!$A497:$A497</f>
        <v>43361</v>
      </c>
      <c r="B497" s="59" t="str">
        <f>raw!$B497:$B497</f>
        <v>0012-0054</v>
      </c>
      <c r="C497" s="57">
        <f>VLOOKUP(raw!C497,convert!$D$26:$E$31,2)</f>
        <v>50</v>
      </c>
      <c r="D497" s="57">
        <f>VLOOKUP(raw!D497,convert!$A$13:$B$16,2)</f>
        <v>0</v>
      </c>
      <c r="E497" s="57">
        <f>VLOOKUP(raw!E497,convert!$A$13:$B$16,2)</f>
        <v>0</v>
      </c>
      <c r="F497" s="57">
        <f>VLOOKUP(raw!F497,convert!$A$8:$B$10,2)</f>
        <v>100</v>
      </c>
      <c r="G497" s="57">
        <f>VLOOKUP(raw!G497,convert!$A$8:$B$10,2)</f>
        <v>100</v>
      </c>
      <c r="H497" s="57">
        <f>VLOOKUP(raw!H497,convert!$A$8:$B$10,2)</f>
        <v>100</v>
      </c>
      <c r="I497" s="57">
        <f>VLOOKUP(raw!I497,convert!$A$8:$B$10,2)</f>
        <v>100</v>
      </c>
      <c r="J497" s="57">
        <f>VLOOKUP(raw!J497,convert!$D$26:$E$31,2)</f>
        <v>100</v>
      </c>
      <c r="K497" s="57">
        <f>VLOOKUP(raw!K497,convert!$D$34:$E$40,2)</f>
        <v>100</v>
      </c>
      <c r="L497" s="57">
        <f>VLOOKUP(raw!L497,convert!$D$34:$E$40,2)</f>
        <v>60</v>
      </c>
      <c r="M497" s="57">
        <f>VLOOKUP(raw!M497,convert!$A$34:$B$40,2)</f>
        <v>100</v>
      </c>
      <c r="N497" s="57">
        <f>VLOOKUP(raw!N497,convert!$A$26:$B$31,2)</f>
        <v>100</v>
      </c>
      <c r="O497" s="57">
        <f>VLOOKUP(raw!O497,convert!$A$26:$B$31,2)</f>
        <v>100</v>
      </c>
      <c r="P497" s="57">
        <f>VLOOKUP(raw!P497,convert!$A$26:$B$31,2)</f>
        <v>100</v>
      </c>
      <c r="Q497" s="57">
        <f>VLOOKUP(raw!Q497,convert!$A$26:$B$31,2)</f>
        <v>75</v>
      </c>
      <c r="R497" s="57">
        <f>VLOOKUP(raw!R497,convert!$A$26:$B$31,2)</f>
        <v>25</v>
      </c>
      <c r="S497" s="57">
        <f>VLOOKUP(raw!S497,convert!$D$26:$E$31,2)</f>
        <v>50</v>
      </c>
      <c r="T497" s="57">
        <f>VLOOKUP(raw!T497,convert!$D$26:$E$31,2)</f>
        <v>75</v>
      </c>
      <c r="U497" s="57">
        <f>VLOOKUP(raw!U497,convert!$D$26:$E$31,2)</f>
        <v>100</v>
      </c>
      <c r="V497" s="57">
        <f>VLOOKUP(raw!V497,convert!$D$26:$E$31,2)</f>
        <v>75</v>
      </c>
      <c r="W497" s="57">
        <f>VLOOKUP(raw!W497,convert!$D$26:$E$31,2)</f>
        <v>75</v>
      </c>
      <c r="X497" s="57">
        <f>VLOOKUP(raw!X497,convert!$D$26:$E$31,2)</f>
        <v>100</v>
      </c>
      <c r="Y497" s="57">
        <f>VLOOKUP(raw!Y497,convert!$D$26:$E$31,2)</f>
        <v>100</v>
      </c>
      <c r="Z497" s="57">
        <f>VLOOKUP(raw!Z497,convert!$D$26:$E$31,2)</f>
        <v>100</v>
      </c>
      <c r="AA497" s="57">
        <f>VLOOKUP(raw!AA497,convert!$D$26:$E$31,2)</f>
        <v>100</v>
      </c>
      <c r="AB497" s="57">
        <f>VLOOKUP(raw!AB497,convert!$D$26:$E$31,2)</f>
        <v>100</v>
      </c>
      <c r="AC497" s="57">
        <f>VLOOKUP(raw!AC497,convert!$D$26:$E$31,2)</f>
        <v>100</v>
      </c>
      <c r="AD497" s="57">
        <f>VLOOKUP(raw!AD497,convert!$D$26:$E$31,2)</f>
        <v>100</v>
      </c>
      <c r="AE497" s="57" t="str">
        <f>VLOOKUP(raw!AE497,convert!$D$26:$E$31,2)</f>
        <v>.</v>
      </c>
      <c r="AF497" s="57">
        <f>VLOOKUP(raw!AF497,convert!$D$26:$E$31,2)</f>
        <v>100</v>
      </c>
      <c r="AG497" s="57">
        <f>VLOOKUP(raw!AG497,convert!$D$26:$E$31,2)</f>
        <v>100</v>
      </c>
      <c r="AH497" s="57">
        <f>VLOOKUP(raw!AH497,convert!$D$26:$E$31,2)</f>
        <v>100</v>
      </c>
      <c r="AI497" s="57">
        <f>VLOOKUP(raw!AI497,convert!$D$26:$E$31,2)</f>
        <v>100</v>
      </c>
      <c r="AJ497" s="57">
        <f>VLOOKUP(raw!AJ497,convert!$D$26:$E$31,2)</f>
        <v>100</v>
      </c>
      <c r="AK497" s="57">
        <f>VLOOKUP(raw!AK497,convert!$D$26:$E$31,2)</f>
        <v>100</v>
      </c>
      <c r="AL497" s="57">
        <f>VLOOKUP(raw!AL497,convert!$D$26:$E$31,2)</f>
        <v>25</v>
      </c>
      <c r="AM497" s="57">
        <f>VLOOKUP(raw!AM497,convert!$D$26:$E$31,2)</f>
        <v>100</v>
      </c>
      <c r="AN497" s="57"/>
      <c r="AO497" s="60">
        <f>IF(COUNT(score!AD497:AE497)=0,".",MIN(score!AD497:AE497))</f>
        <v>100</v>
      </c>
    </row>
    <row r="498" spans="1:41" x14ac:dyDescent="0.25">
      <c r="A498" s="58">
        <f>raw!$A498:$A498</f>
        <v>43361</v>
      </c>
      <c r="B498" s="59" t="str">
        <f>raw!$B498:$B498</f>
        <v>0012-0055</v>
      </c>
      <c r="C498" s="57">
        <f>VLOOKUP(raw!C498,convert!$D$26:$E$31,2)</f>
        <v>75</v>
      </c>
      <c r="D498" s="57">
        <f>VLOOKUP(raw!D498,convert!$A$13:$B$16,2)</f>
        <v>100</v>
      </c>
      <c r="E498" s="57">
        <f>VLOOKUP(raw!E498,convert!$A$13:$B$16,2)</f>
        <v>100</v>
      </c>
      <c r="F498" s="57">
        <f>VLOOKUP(raw!F498,convert!$A$8:$B$10,2)</f>
        <v>100</v>
      </c>
      <c r="G498" s="57">
        <f>VLOOKUP(raw!G498,convert!$A$8:$B$10,2)</f>
        <v>100</v>
      </c>
      <c r="H498" s="57">
        <f>VLOOKUP(raw!H498,convert!$A$8:$B$10,2)</f>
        <v>100</v>
      </c>
      <c r="I498" s="57">
        <f>VLOOKUP(raw!I498,convert!$A$8:$B$10,2)</f>
        <v>100</v>
      </c>
      <c r="J498" s="57">
        <f>VLOOKUP(raw!J498,convert!$D$26:$E$31,2)</f>
        <v>100</v>
      </c>
      <c r="K498" s="57">
        <f>VLOOKUP(raw!K498,convert!$D$34:$E$40,2)</f>
        <v>80</v>
      </c>
      <c r="L498" s="57">
        <f>VLOOKUP(raw!L498,convert!$D$34:$E$40,2)</f>
        <v>80</v>
      </c>
      <c r="M498" s="57">
        <f>VLOOKUP(raw!M498,convert!$A$34:$B$40,2)</f>
        <v>60</v>
      </c>
      <c r="N498" s="57">
        <f>VLOOKUP(raw!N498,convert!$A$26:$B$31,2)</f>
        <v>100</v>
      </c>
      <c r="O498" s="57">
        <f>VLOOKUP(raw!O498,convert!$A$26:$B$31,2)</f>
        <v>100</v>
      </c>
      <c r="P498" s="57">
        <f>VLOOKUP(raw!P498,convert!$A$26:$B$31,2)</f>
        <v>100</v>
      </c>
      <c r="Q498" s="57">
        <f>VLOOKUP(raw!Q498,convert!$A$26:$B$31,2)</f>
        <v>75</v>
      </c>
      <c r="R498" s="57">
        <f>VLOOKUP(raw!R498,convert!$A$26:$B$31,2)</f>
        <v>25</v>
      </c>
      <c r="S498" s="57">
        <f>VLOOKUP(raw!S498,convert!$D$26:$E$31,2)</f>
        <v>100</v>
      </c>
      <c r="T498" s="57">
        <f>VLOOKUP(raw!T498,convert!$D$26:$E$31,2)</f>
        <v>100</v>
      </c>
      <c r="U498" s="57">
        <f>VLOOKUP(raw!U498,convert!$D$26:$E$31,2)</f>
        <v>100</v>
      </c>
      <c r="V498" s="57">
        <f>VLOOKUP(raw!V498,convert!$D$26:$E$31,2)</f>
        <v>100</v>
      </c>
      <c r="W498" s="57">
        <f>VLOOKUP(raw!W498,convert!$D$26:$E$31,2)</f>
        <v>100</v>
      </c>
      <c r="X498" s="57">
        <f>VLOOKUP(raw!X498,convert!$D$26:$E$31,2)</f>
        <v>100</v>
      </c>
      <c r="Y498" s="57">
        <f>VLOOKUP(raw!Y498,convert!$D$26:$E$31,2)</f>
        <v>100</v>
      </c>
      <c r="Z498" s="57">
        <f>VLOOKUP(raw!Z498,convert!$D$26:$E$31,2)</f>
        <v>100</v>
      </c>
      <c r="AA498" s="57">
        <f>VLOOKUP(raw!AA498,convert!$D$26:$E$31,2)</f>
        <v>100</v>
      </c>
      <c r="AB498" s="57">
        <f>VLOOKUP(raw!AB498,convert!$D$26:$E$31,2)</f>
        <v>100</v>
      </c>
      <c r="AC498" s="57">
        <f>VLOOKUP(raw!AC498,convert!$D$26:$E$31,2)</f>
        <v>100</v>
      </c>
      <c r="AD498" s="57">
        <f>VLOOKUP(raw!AD498,convert!$D$26:$E$31,2)</f>
        <v>100</v>
      </c>
      <c r="AE498" s="57" t="str">
        <f>VLOOKUP(raw!AE498,convert!$D$26:$E$31,2)</f>
        <v>.</v>
      </c>
      <c r="AF498" s="57">
        <f>VLOOKUP(raw!AF498,convert!$D$26:$E$31,2)</f>
        <v>100</v>
      </c>
      <c r="AG498" s="57">
        <f>VLOOKUP(raw!AG498,convert!$D$26:$E$31,2)</f>
        <v>100</v>
      </c>
      <c r="AH498" s="57">
        <f>VLOOKUP(raw!AH498,convert!$D$26:$E$31,2)</f>
        <v>100</v>
      </c>
      <c r="AI498" s="57">
        <f>VLOOKUP(raw!AI498,convert!$D$26:$E$31,2)</f>
        <v>100</v>
      </c>
      <c r="AJ498" s="57">
        <f>VLOOKUP(raw!AJ498,convert!$D$26:$E$31,2)</f>
        <v>100</v>
      </c>
      <c r="AK498" s="57">
        <f>VLOOKUP(raw!AK498,convert!$D$26:$E$31,2)</f>
        <v>100</v>
      </c>
      <c r="AL498" s="57">
        <f>VLOOKUP(raw!AL498,convert!$D$26:$E$31,2)</f>
        <v>75</v>
      </c>
      <c r="AM498" s="57">
        <f>VLOOKUP(raw!AM498,convert!$D$26:$E$31,2)</f>
        <v>100</v>
      </c>
      <c r="AN498" s="57"/>
      <c r="AO498" s="60">
        <f>IF(COUNT(score!AD498:AE498)=0,".",MIN(score!AD498:AE498))</f>
        <v>100</v>
      </c>
    </row>
    <row r="499" spans="1:41" x14ac:dyDescent="0.25">
      <c r="A499" s="58">
        <f>raw!$A499:$A499</f>
        <v>43361</v>
      </c>
      <c r="B499" s="59" t="str">
        <f>raw!$B499:$B499</f>
        <v>0012-0056</v>
      </c>
      <c r="C499" s="57">
        <f>VLOOKUP(raw!C499,convert!$D$26:$E$31,2)</f>
        <v>25</v>
      </c>
      <c r="D499" s="57">
        <f>VLOOKUP(raw!D499,convert!$A$13:$B$16,2)</f>
        <v>50</v>
      </c>
      <c r="E499" s="57">
        <f>VLOOKUP(raw!E499,convert!$A$13:$B$16,2)</f>
        <v>0</v>
      </c>
      <c r="F499" s="57">
        <f>VLOOKUP(raw!F499,convert!$A$8:$B$10,2)</f>
        <v>100</v>
      </c>
      <c r="G499" s="57">
        <f>VLOOKUP(raw!G499,convert!$A$8:$B$10,2)</f>
        <v>100</v>
      </c>
      <c r="H499" s="57">
        <f>VLOOKUP(raw!H499,convert!$A$8:$B$10,2)</f>
        <v>100</v>
      </c>
      <c r="I499" s="57">
        <f>VLOOKUP(raw!I499,convert!$A$8:$B$10,2)</f>
        <v>100</v>
      </c>
      <c r="J499" s="57">
        <f>VLOOKUP(raw!J499,convert!$D$26:$E$31,2)</f>
        <v>100</v>
      </c>
      <c r="K499" s="57">
        <f>VLOOKUP(raw!K499,convert!$D$34:$E$40,2)</f>
        <v>60</v>
      </c>
      <c r="L499" s="57">
        <f>VLOOKUP(raw!L499,convert!$D$34:$E$40,2)</f>
        <v>60</v>
      </c>
      <c r="M499" s="57">
        <f>VLOOKUP(raw!M499,convert!$A$34:$B$40,2)</f>
        <v>80</v>
      </c>
      <c r="N499" s="57">
        <f>VLOOKUP(raw!N499,convert!$A$26:$B$31,2)</f>
        <v>50</v>
      </c>
      <c r="O499" s="57">
        <f>VLOOKUP(raw!O499,convert!$A$26:$B$31,2)</f>
        <v>25</v>
      </c>
      <c r="P499" s="57">
        <f>VLOOKUP(raw!P499,convert!$A$26:$B$31,2)</f>
        <v>25</v>
      </c>
      <c r="Q499" s="57">
        <f>VLOOKUP(raw!Q499,convert!$A$26:$B$31,2)</f>
        <v>25</v>
      </c>
      <c r="R499" s="57">
        <f>VLOOKUP(raw!R499,convert!$A$26:$B$31,2)</f>
        <v>100</v>
      </c>
      <c r="S499" s="57">
        <f>VLOOKUP(raw!S499,convert!$D$26:$E$31,2)</f>
        <v>75</v>
      </c>
      <c r="T499" s="57">
        <f>VLOOKUP(raw!T499,convert!$D$26:$E$31,2)</f>
        <v>100</v>
      </c>
      <c r="U499" s="57">
        <f>VLOOKUP(raw!U499,convert!$D$26:$E$31,2)</f>
        <v>75</v>
      </c>
      <c r="V499" s="57">
        <f>VLOOKUP(raw!V499,convert!$D$26:$E$31,2)</f>
        <v>100</v>
      </c>
      <c r="W499" s="57">
        <f>VLOOKUP(raw!W499,convert!$D$26:$E$31,2)</f>
        <v>75</v>
      </c>
      <c r="X499" s="57">
        <f>VLOOKUP(raw!X499,convert!$D$26:$E$31,2)</f>
        <v>100</v>
      </c>
      <c r="Y499" s="57">
        <f>VLOOKUP(raw!Y499,convert!$D$26:$E$31,2)</f>
        <v>100</v>
      </c>
      <c r="Z499" s="57">
        <f>VLOOKUP(raw!Z499,convert!$D$26:$E$31,2)</f>
        <v>100</v>
      </c>
      <c r="AA499" s="57">
        <f>VLOOKUP(raw!AA499,convert!$D$26:$E$31,2)</f>
        <v>100</v>
      </c>
      <c r="AB499" s="57">
        <f>VLOOKUP(raw!AB499,convert!$D$26:$E$31,2)</f>
        <v>75</v>
      </c>
      <c r="AC499" s="57">
        <f>VLOOKUP(raw!AC499,convert!$D$26:$E$31,2)</f>
        <v>100</v>
      </c>
      <c r="AD499" s="57">
        <f>VLOOKUP(raw!AD499,convert!$D$26:$E$31,2)</f>
        <v>100</v>
      </c>
      <c r="AE499" s="57" t="str">
        <f>VLOOKUP(raw!AE499,convert!$D$26:$E$31,2)</f>
        <v>.</v>
      </c>
      <c r="AF499" s="57">
        <f>VLOOKUP(raw!AF499,convert!$D$26:$E$31,2)</f>
        <v>100</v>
      </c>
      <c r="AG499" s="57">
        <f>VLOOKUP(raw!AG499,convert!$D$26:$E$31,2)</f>
        <v>100</v>
      </c>
      <c r="AH499" s="57">
        <f>VLOOKUP(raw!AH499,convert!$D$26:$E$31,2)</f>
        <v>100</v>
      </c>
      <c r="AI499" s="57">
        <f>VLOOKUP(raw!AI499,convert!$D$26:$E$31,2)</f>
        <v>100</v>
      </c>
      <c r="AJ499" s="57">
        <f>VLOOKUP(raw!AJ499,convert!$D$26:$E$31,2)</f>
        <v>100</v>
      </c>
      <c r="AK499" s="57">
        <f>VLOOKUP(raw!AK499,convert!$D$26:$E$31,2)</f>
        <v>100</v>
      </c>
      <c r="AL499" s="57">
        <f>VLOOKUP(raw!AL499,convert!$D$26:$E$31,2)</f>
        <v>50</v>
      </c>
      <c r="AM499" s="57">
        <f>VLOOKUP(raw!AM499,convert!$D$26:$E$31,2)</f>
        <v>100</v>
      </c>
      <c r="AN499" s="57"/>
      <c r="AO499" s="60">
        <f>IF(COUNT(score!AD499:AE499)=0,".",MIN(score!AD499:AE499))</f>
        <v>100</v>
      </c>
    </row>
    <row r="500" spans="1:41" x14ac:dyDescent="0.25">
      <c r="A500" s="58">
        <f>raw!$A500:$A500</f>
        <v>43361</v>
      </c>
      <c r="B500" s="59" t="str">
        <f>raw!$B500:$B500</f>
        <v>0012-0057</v>
      </c>
      <c r="C500" s="57">
        <f>VLOOKUP(raw!C500,convert!$D$26:$E$31,2)</f>
        <v>75</v>
      </c>
      <c r="D500" s="57">
        <f>VLOOKUP(raw!D500,convert!$A$13:$B$16,2)</f>
        <v>100</v>
      </c>
      <c r="E500" s="57">
        <f>VLOOKUP(raw!E500,convert!$A$13:$B$16,2)</f>
        <v>100</v>
      </c>
      <c r="F500" s="57">
        <f>VLOOKUP(raw!F500,convert!$A$8:$B$10,2)</f>
        <v>100</v>
      </c>
      <c r="G500" s="57">
        <f>VLOOKUP(raw!G500,convert!$A$8:$B$10,2)</f>
        <v>100</v>
      </c>
      <c r="H500" s="57">
        <f>VLOOKUP(raw!H500,convert!$A$8:$B$10,2)</f>
        <v>100</v>
      </c>
      <c r="I500" s="57">
        <f>VLOOKUP(raw!I500,convert!$A$8:$B$10,2)</f>
        <v>100</v>
      </c>
      <c r="J500" s="57">
        <f>VLOOKUP(raw!J500,convert!$D$26:$E$31,2)</f>
        <v>75</v>
      </c>
      <c r="K500" s="57">
        <f>VLOOKUP(raw!K500,convert!$D$34:$E$40,2)</f>
        <v>80</v>
      </c>
      <c r="L500" s="57">
        <f>VLOOKUP(raw!L500,convert!$D$34:$E$40,2)</f>
        <v>100</v>
      </c>
      <c r="M500" s="57">
        <f>VLOOKUP(raw!M500,convert!$A$34:$B$40,2)</f>
        <v>60</v>
      </c>
      <c r="N500" s="57">
        <f>VLOOKUP(raw!N500,convert!$A$26:$B$31,2)</f>
        <v>75</v>
      </c>
      <c r="O500" s="57">
        <f>VLOOKUP(raw!O500,convert!$A$26:$B$31,2)</f>
        <v>0</v>
      </c>
      <c r="P500" s="57">
        <f>VLOOKUP(raw!P500,convert!$A$26:$B$31,2)</f>
        <v>75</v>
      </c>
      <c r="Q500" s="57">
        <f>VLOOKUP(raw!Q500,convert!$A$26:$B$31,2)</f>
        <v>75</v>
      </c>
      <c r="R500" s="57">
        <f>VLOOKUP(raw!R500,convert!$A$26:$B$31,2)</f>
        <v>75</v>
      </c>
      <c r="S500" s="57">
        <f>VLOOKUP(raw!S500,convert!$D$26:$E$31,2)</f>
        <v>25</v>
      </c>
      <c r="T500" s="57">
        <f>VLOOKUP(raw!T500,convert!$D$26:$E$31,2)</f>
        <v>50</v>
      </c>
      <c r="U500" s="57">
        <f>VLOOKUP(raw!U500,convert!$D$26:$E$31,2)</f>
        <v>100</v>
      </c>
      <c r="V500" s="57">
        <f>VLOOKUP(raw!V500,convert!$D$26:$E$31,2)</f>
        <v>50</v>
      </c>
      <c r="W500" s="57">
        <f>VLOOKUP(raw!W500,convert!$D$26:$E$31,2)</f>
        <v>50</v>
      </c>
      <c r="X500" s="57">
        <f>VLOOKUP(raw!X500,convert!$D$26:$E$31,2)</f>
        <v>75</v>
      </c>
      <c r="Y500" s="57">
        <f>VLOOKUP(raw!Y500,convert!$D$26:$E$31,2)</f>
        <v>100</v>
      </c>
      <c r="Z500" s="57">
        <f>VLOOKUP(raw!Z500,convert!$D$26:$E$31,2)</f>
        <v>50</v>
      </c>
      <c r="AA500" s="57">
        <f>VLOOKUP(raw!AA500,convert!$D$26:$E$31,2)</f>
        <v>50</v>
      </c>
      <c r="AB500" s="57">
        <f>VLOOKUP(raw!AB500,convert!$D$26:$E$31,2)</f>
        <v>25</v>
      </c>
      <c r="AC500" s="57">
        <f>VLOOKUP(raw!AC500,convert!$D$26:$E$31,2)</f>
        <v>100</v>
      </c>
      <c r="AD500" s="57">
        <f>VLOOKUP(raw!AD500,convert!$D$26:$E$31,2)</f>
        <v>100</v>
      </c>
      <c r="AE500" s="57" t="str">
        <f>VLOOKUP(raw!AE500,convert!$D$26:$E$31,2)</f>
        <v>.</v>
      </c>
      <c r="AF500" s="57">
        <f>VLOOKUP(raw!AF500,convert!$D$26:$E$31,2)</f>
        <v>100</v>
      </c>
      <c r="AG500" s="57">
        <f>VLOOKUP(raw!AG500,convert!$D$26:$E$31,2)</f>
        <v>100</v>
      </c>
      <c r="AH500" s="57">
        <f>VLOOKUP(raw!AH500,convert!$D$26:$E$31,2)</f>
        <v>100</v>
      </c>
      <c r="AI500" s="57">
        <f>VLOOKUP(raw!AI500,convert!$D$26:$E$31,2)</f>
        <v>100</v>
      </c>
      <c r="AJ500" s="57">
        <f>VLOOKUP(raw!AJ500,convert!$D$26:$E$31,2)</f>
        <v>100</v>
      </c>
      <c r="AK500" s="57">
        <f>VLOOKUP(raw!AK500,convert!$D$26:$E$31,2)</f>
        <v>100</v>
      </c>
      <c r="AL500" s="57">
        <f>VLOOKUP(raw!AL500,convert!$D$26:$E$31,2)</f>
        <v>75</v>
      </c>
      <c r="AM500" s="57">
        <f>VLOOKUP(raw!AM500,convert!$D$26:$E$31,2)</f>
        <v>100</v>
      </c>
      <c r="AN500" s="57"/>
      <c r="AO500" s="60">
        <f>IF(COUNT(score!AD500:AE500)=0,".",MIN(score!AD500:AE500))</f>
        <v>100</v>
      </c>
    </row>
    <row r="501" spans="1:41" x14ac:dyDescent="0.25">
      <c r="A501" s="58">
        <f>raw!$A501:$A501</f>
        <v>43361</v>
      </c>
      <c r="B501" s="59" t="str">
        <f>raw!$B501:$B501</f>
        <v>0012-0058</v>
      </c>
      <c r="C501" s="57">
        <f>VLOOKUP(raw!C501,convert!$D$26:$E$31,2)</f>
        <v>75</v>
      </c>
      <c r="D501" s="57">
        <f>VLOOKUP(raw!D501,convert!$A$13:$B$16,2)</f>
        <v>100</v>
      </c>
      <c r="E501" s="57">
        <f>VLOOKUP(raw!E501,convert!$A$13:$B$16,2)</f>
        <v>100</v>
      </c>
      <c r="F501" s="57">
        <f>VLOOKUP(raw!F501,convert!$A$8:$B$10,2)</f>
        <v>100</v>
      </c>
      <c r="G501" s="57">
        <f>VLOOKUP(raw!G501,convert!$A$8:$B$10,2)</f>
        <v>100</v>
      </c>
      <c r="H501" s="57">
        <f>VLOOKUP(raw!H501,convert!$A$8:$B$10,2)</f>
        <v>100</v>
      </c>
      <c r="I501" s="57">
        <f>VLOOKUP(raw!I501,convert!$A$8:$B$10,2)</f>
        <v>100</v>
      </c>
      <c r="J501" s="57">
        <f>VLOOKUP(raw!J501,convert!$D$26:$E$31,2)</f>
        <v>100</v>
      </c>
      <c r="K501" s="57">
        <f>VLOOKUP(raw!K501,convert!$D$34:$E$40,2)</f>
        <v>40</v>
      </c>
      <c r="L501" s="57">
        <f>VLOOKUP(raw!L501,convert!$D$34:$E$40,2)</f>
        <v>60</v>
      </c>
      <c r="M501" s="57">
        <f>VLOOKUP(raw!M501,convert!$A$34:$B$40,2)</f>
        <v>60</v>
      </c>
      <c r="N501" s="57">
        <f>VLOOKUP(raw!N501,convert!$A$26:$B$31,2)</f>
        <v>100</v>
      </c>
      <c r="O501" s="57">
        <f>VLOOKUP(raw!O501,convert!$A$26:$B$31,2)</f>
        <v>100</v>
      </c>
      <c r="P501" s="57">
        <f>VLOOKUP(raw!P501,convert!$A$26:$B$31,2)</f>
        <v>25</v>
      </c>
      <c r="Q501" s="57">
        <f>VLOOKUP(raw!Q501,convert!$A$26:$B$31,2)</f>
        <v>25</v>
      </c>
      <c r="R501" s="57">
        <f>VLOOKUP(raw!R501,convert!$A$26:$B$31,2)</f>
        <v>75</v>
      </c>
      <c r="S501" s="57">
        <f>VLOOKUP(raw!S501,convert!$D$26:$E$31,2)</f>
        <v>100</v>
      </c>
      <c r="T501" s="57">
        <f>VLOOKUP(raw!T501,convert!$D$26:$E$31,2)</f>
        <v>100</v>
      </c>
      <c r="U501" s="57">
        <f>VLOOKUP(raw!U501,convert!$D$26:$E$31,2)</f>
        <v>100</v>
      </c>
      <c r="V501" s="57">
        <f>VLOOKUP(raw!V501,convert!$D$26:$E$31,2)</f>
        <v>75</v>
      </c>
      <c r="W501" s="57">
        <f>VLOOKUP(raw!W501,convert!$D$26:$E$31,2)</f>
        <v>100</v>
      </c>
      <c r="X501" s="57">
        <f>VLOOKUP(raw!X501,convert!$D$26:$E$31,2)</f>
        <v>100</v>
      </c>
      <c r="Y501" s="57">
        <f>VLOOKUP(raw!Y501,convert!$D$26:$E$31,2)</f>
        <v>100</v>
      </c>
      <c r="Z501" s="57">
        <f>VLOOKUP(raw!Z501,convert!$D$26:$E$31,2)</f>
        <v>100</v>
      </c>
      <c r="AA501" s="57">
        <f>VLOOKUP(raw!AA501,convert!$D$26:$E$31,2)</f>
        <v>100</v>
      </c>
      <c r="AB501" s="57">
        <f>VLOOKUP(raw!AB501,convert!$D$26:$E$31,2)</f>
        <v>75</v>
      </c>
      <c r="AC501" s="57">
        <f>VLOOKUP(raw!AC501,convert!$D$26:$E$31,2)</f>
        <v>100</v>
      </c>
      <c r="AD501" s="57">
        <f>VLOOKUP(raw!AD501,convert!$D$26:$E$31,2)</f>
        <v>100</v>
      </c>
      <c r="AE501" s="57" t="str">
        <f>VLOOKUP(raw!AE501,convert!$D$26:$E$31,2)</f>
        <v>.</v>
      </c>
      <c r="AF501" s="57">
        <f>VLOOKUP(raw!AF501,convert!$D$26:$E$31,2)</f>
        <v>75</v>
      </c>
      <c r="AG501" s="57">
        <f>VLOOKUP(raw!AG501,convert!$D$26:$E$31,2)</f>
        <v>75</v>
      </c>
      <c r="AH501" s="57">
        <f>VLOOKUP(raw!AH501,convert!$D$26:$E$31,2)</f>
        <v>100</v>
      </c>
      <c r="AI501" s="57">
        <f>VLOOKUP(raw!AI501,convert!$D$26:$E$31,2)</f>
        <v>100</v>
      </c>
      <c r="AJ501" s="57">
        <f>VLOOKUP(raw!AJ501,convert!$D$26:$E$31,2)</f>
        <v>100</v>
      </c>
      <c r="AK501" s="57">
        <f>VLOOKUP(raw!AK501,convert!$D$26:$E$31,2)</f>
        <v>75</v>
      </c>
      <c r="AL501" s="57">
        <f>VLOOKUP(raw!AL501,convert!$D$26:$E$31,2)</f>
        <v>75</v>
      </c>
      <c r="AM501" s="57">
        <f>VLOOKUP(raw!AM501,convert!$D$26:$E$31,2)</f>
        <v>100</v>
      </c>
      <c r="AN501" s="57"/>
      <c r="AO501" s="60">
        <f>IF(COUNT(score!AD501:AE501)=0,".",MIN(score!AD501:AE501))</f>
        <v>100</v>
      </c>
    </row>
    <row r="502" spans="1:41" x14ac:dyDescent="0.25">
      <c r="A502" s="58">
        <f>raw!$A502:$A502</f>
        <v>43361</v>
      </c>
      <c r="B502" s="59" t="str">
        <f>raw!$B502:$B502</f>
        <v>0012-0059</v>
      </c>
      <c r="C502" s="57">
        <f>VLOOKUP(raw!C502,convert!$D$26:$E$31,2)</f>
        <v>25</v>
      </c>
      <c r="D502" s="57">
        <f>VLOOKUP(raw!D502,convert!$A$13:$B$16,2)</f>
        <v>0</v>
      </c>
      <c r="E502" s="57">
        <f>VLOOKUP(raw!E502,convert!$A$13:$B$16,2)</f>
        <v>0</v>
      </c>
      <c r="F502" s="57">
        <f>VLOOKUP(raw!F502,convert!$A$8:$B$10,2)</f>
        <v>100</v>
      </c>
      <c r="G502" s="57">
        <f>VLOOKUP(raw!G502,convert!$A$8:$B$10,2)</f>
        <v>100</v>
      </c>
      <c r="H502" s="57">
        <f>VLOOKUP(raw!H502,convert!$A$8:$B$10,2)</f>
        <v>100</v>
      </c>
      <c r="I502" s="57">
        <f>VLOOKUP(raw!I502,convert!$A$8:$B$10,2)</f>
        <v>100</v>
      </c>
      <c r="J502" s="57">
        <f>VLOOKUP(raw!J502,convert!$D$26:$E$31,2)</f>
        <v>50</v>
      </c>
      <c r="K502" s="57">
        <f>VLOOKUP(raw!K502,convert!$D$34:$E$40,2)</f>
        <v>80</v>
      </c>
      <c r="L502" s="57">
        <f>VLOOKUP(raw!L502,convert!$D$34:$E$40,2)</f>
        <v>80</v>
      </c>
      <c r="M502" s="57">
        <f>VLOOKUP(raw!M502,convert!$A$34:$B$40,2)</f>
        <v>100</v>
      </c>
      <c r="N502" s="57">
        <f>VLOOKUP(raw!N502,convert!$A$26:$B$31,2)</f>
        <v>100</v>
      </c>
      <c r="O502" s="57">
        <f>VLOOKUP(raw!O502,convert!$A$26:$B$31,2)</f>
        <v>25</v>
      </c>
      <c r="P502" s="57">
        <f>VLOOKUP(raw!P502,convert!$A$26:$B$31,2)</f>
        <v>25</v>
      </c>
      <c r="Q502" s="57">
        <f>VLOOKUP(raw!Q502,convert!$A$26:$B$31,2)</f>
        <v>25</v>
      </c>
      <c r="R502" s="57">
        <f>VLOOKUP(raw!R502,convert!$A$26:$B$31,2)</f>
        <v>100</v>
      </c>
      <c r="S502" s="57">
        <f>VLOOKUP(raw!S502,convert!$D$26:$E$31,2)</f>
        <v>75</v>
      </c>
      <c r="T502" s="57">
        <f>VLOOKUP(raw!T502,convert!$D$26:$E$31,2)</f>
        <v>100</v>
      </c>
      <c r="U502" s="57">
        <f>VLOOKUP(raw!U502,convert!$D$26:$E$31,2)</f>
        <v>100</v>
      </c>
      <c r="V502" s="57">
        <f>VLOOKUP(raw!V502,convert!$D$26:$E$31,2)</f>
        <v>100</v>
      </c>
      <c r="W502" s="57">
        <f>VLOOKUP(raw!W502,convert!$D$26:$E$31,2)</f>
        <v>50</v>
      </c>
      <c r="X502" s="57">
        <f>VLOOKUP(raw!X502,convert!$D$26:$E$31,2)</f>
        <v>100</v>
      </c>
      <c r="Y502" s="57">
        <f>VLOOKUP(raw!Y502,convert!$D$26:$E$31,2)</f>
        <v>100</v>
      </c>
      <c r="Z502" s="57">
        <f>VLOOKUP(raw!Z502,convert!$D$26:$E$31,2)</f>
        <v>100</v>
      </c>
      <c r="AA502" s="57">
        <f>VLOOKUP(raw!AA502,convert!$D$26:$E$31,2)</f>
        <v>100</v>
      </c>
      <c r="AB502" s="57">
        <f>VLOOKUP(raw!AB502,convert!$D$26:$E$31,2)</f>
        <v>100</v>
      </c>
      <c r="AC502" s="57">
        <f>VLOOKUP(raw!AC502,convert!$D$26:$E$31,2)</f>
        <v>100</v>
      </c>
      <c r="AD502" s="57">
        <f>VLOOKUP(raw!AD502,convert!$D$26:$E$31,2)</f>
        <v>100</v>
      </c>
      <c r="AE502" s="57" t="str">
        <f>VLOOKUP(raw!AE502,convert!$D$26:$E$31,2)</f>
        <v>.</v>
      </c>
      <c r="AF502" s="57">
        <f>VLOOKUP(raw!AF502,convert!$D$26:$E$31,2)</f>
        <v>50</v>
      </c>
      <c r="AG502" s="57">
        <f>VLOOKUP(raw!AG502,convert!$D$26:$E$31,2)</f>
        <v>50</v>
      </c>
      <c r="AH502" s="57">
        <f>VLOOKUP(raw!AH502,convert!$D$26:$E$31,2)</f>
        <v>50</v>
      </c>
      <c r="AI502" s="57">
        <f>VLOOKUP(raw!AI502,convert!$D$26:$E$31,2)</f>
        <v>25</v>
      </c>
      <c r="AJ502" s="57">
        <f>VLOOKUP(raw!AJ502,convert!$D$26:$E$31,2)</f>
        <v>100</v>
      </c>
      <c r="AK502" s="57">
        <f>VLOOKUP(raw!AK502,convert!$D$26:$E$31,2)</f>
        <v>100</v>
      </c>
      <c r="AL502" s="57">
        <f>VLOOKUP(raw!AL502,convert!$D$26:$E$31,2)</f>
        <v>25</v>
      </c>
      <c r="AM502" s="57">
        <f>VLOOKUP(raw!AM502,convert!$D$26:$E$31,2)</f>
        <v>50</v>
      </c>
      <c r="AN502" s="57"/>
      <c r="AO502" s="60">
        <f>IF(COUNT(score!AD502:AE502)=0,".",MIN(score!AD502:AE502))</f>
        <v>100</v>
      </c>
    </row>
    <row r="503" spans="1:41" x14ac:dyDescent="0.25">
      <c r="A503" s="58">
        <f>raw!$A503:$A503</f>
        <v>43361</v>
      </c>
      <c r="B503" s="59" t="str">
        <f>raw!$B503:$B503</f>
        <v>0012-0060</v>
      </c>
      <c r="C503" s="57">
        <f>VLOOKUP(raw!C503,convert!$D$26:$E$31,2)</f>
        <v>50</v>
      </c>
      <c r="D503" s="57">
        <f>VLOOKUP(raw!D503,convert!$A$13:$B$16,2)</f>
        <v>0</v>
      </c>
      <c r="E503" s="57">
        <f>VLOOKUP(raw!E503,convert!$A$13:$B$16,2)</f>
        <v>0</v>
      </c>
      <c r="F503" s="57">
        <f>VLOOKUP(raw!F503,convert!$A$8:$B$10,2)</f>
        <v>100</v>
      </c>
      <c r="G503" s="57">
        <f>VLOOKUP(raw!G503,convert!$A$8:$B$10,2)</f>
        <v>100</v>
      </c>
      <c r="H503" s="57">
        <f>VLOOKUP(raw!H503,convert!$A$8:$B$10,2)</f>
        <v>100</v>
      </c>
      <c r="I503" s="57">
        <f>VLOOKUP(raw!I503,convert!$A$8:$B$10,2)</f>
        <v>100</v>
      </c>
      <c r="J503" s="57">
        <f>VLOOKUP(raw!J503,convert!$D$26:$E$31,2)</f>
        <v>100</v>
      </c>
      <c r="K503" s="57">
        <f>VLOOKUP(raw!K503,convert!$D$34:$E$40,2)</f>
        <v>80</v>
      </c>
      <c r="L503" s="57">
        <f>VLOOKUP(raw!L503,convert!$D$34:$E$40,2)</f>
        <v>40</v>
      </c>
      <c r="M503" s="57">
        <f>VLOOKUP(raw!M503,convert!$A$34:$B$40,2)</f>
        <v>100</v>
      </c>
      <c r="N503" s="57">
        <f>VLOOKUP(raw!N503,convert!$A$26:$B$31,2)</f>
        <v>75</v>
      </c>
      <c r="O503" s="57">
        <f>VLOOKUP(raw!O503,convert!$A$26:$B$31,2)</f>
        <v>25</v>
      </c>
      <c r="P503" s="57">
        <f>VLOOKUP(raw!P503,convert!$A$26:$B$31,2)</f>
        <v>75</v>
      </c>
      <c r="Q503" s="57">
        <f>VLOOKUP(raw!Q503,convert!$A$26:$B$31,2)</f>
        <v>75</v>
      </c>
      <c r="R503" s="57">
        <f>VLOOKUP(raw!R503,convert!$A$26:$B$31,2)</f>
        <v>100</v>
      </c>
      <c r="S503" s="57">
        <f>VLOOKUP(raw!S503,convert!$D$26:$E$31,2)</f>
        <v>75</v>
      </c>
      <c r="T503" s="57">
        <f>VLOOKUP(raw!T503,convert!$D$26:$E$31,2)</f>
        <v>100</v>
      </c>
      <c r="U503" s="57">
        <f>VLOOKUP(raw!U503,convert!$D$26:$E$31,2)</f>
        <v>100</v>
      </c>
      <c r="V503" s="57">
        <f>VLOOKUP(raw!V503,convert!$D$26:$E$31,2)</f>
        <v>100</v>
      </c>
      <c r="W503" s="57">
        <f>VLOOKUP(raw!W503,convert!$D$26:$E$31,2)</f>
        <v>50</v>
      </c>
      <c r="X503" s="57">
        <f>VLOOKUP(raw!X503,convert!$D$26:$E$31,2)</f>
        <v>100</v>
      </c>
      <c r="Y503" s="57">
        <f>VLOOKUP(raw!Y503,convert!$D$26:$E$31,2)</f>
        <v>100</v>
      </c>
      <c r="Z503" s="57">
        <f>VLOOKUP(raw!Z503,convert!$D$26:$E$31,2)</f>
        <v>100</v>
      </c>
      <c r="AA503" s="57">
        <f>VLOOKUP(raw!AA503,convert!$D$26:$E$31,2)</f>
        <v>100</v>
      </c>
      <c r="AB503" s="57">
        <f>VLOOKUP(raw!AB503,convert!$D$26:$E$31,2)</f>
        <v>100</v>
      </c>
      <c r="AC503" s="57">
        <f>VLOOKUP(raw!AC503,convert!$D$26:$E$31,2)</f>
        <v>100</v>
      </c>
      <c r="AD503" s="57">
        <f>VLOOKUP(raw!AD503,convert!$D$26:$E$31,2)</f>
        <v>100</v>
      </c>
      <c r="AE503" s="57" t="str">
        <f>VLOOKUP(raw!AE503,convert!$D$26:$E$31,2)</f>
        <v>.</v>
      </c>
      <c r="AF503" s="57">
        <f>VLOOKUP(raw!AF503,convert!$D$26:$E$31,2)</f>
        <v>75</v>
      </c>
      <c r="AG503" s="57">
        <f>VLOOKUP(raw!AG503,convert!$D$26:$E$31,2)</f>
        <v>100</v>
      </c>
      <c r="AH503" s="57">
        <f>VLOOKUP(raw!AH503,convert!$D$26:$E$31,2)</f>
        <v>50</v>
      </c>
      <c r="AI503" s="57">
        <f>VLOOKUP(raw!AI503,convert!$D$26:$E$31,2)</f>
        <v>75</v>
      </c>
      <c r="AJ503" s="57">
        <f>VLOOKUP(raw!AJ503,convert!$D$26:$E$31,2)</f>
        <v>100</v>
      </c>
      <c r="AK503" s="57">
        <f>VLOOKUP(raw!AK503,convert!$D$26:$E$31,2)</f>
        <v>100</v>
      </c>
      <c r="AL503" s="57">
        <f>VLOOKUP(raw!AL503,convert!$D$26:$E$31,2)</f>
        <v>100</v>
      </c>
      <c r="AM503" s="57">
        <f>VLOOKUP(raw!AM503,convert!$D$26:$E$31,2)</f>
        <v>100</v>
      </c>
      <c r="AN503" s="57"/>
      <c r="AO503" s="60">
        <f>IF(COUNT(score!AD503:AE503)=0,".",MIN(score!AD503:AE503))</f>
        <v>100</v>
      </c>
    </row>
    <row r="504" spans="1:41" x14ac:dyDescent="0.25">
      <c r="A504" s="58">
        <f>raw!$A504:$A504</f>
        <v>43361</v>
      </c>
      <c r="B504" s="59" t="str">
        <f>raw!$B504:$B504</f>
        <v>0012-0061</v>
      </c>
      <c r="C504" s="57">
        <f>VLOOKUP(raw!C504,convert!$D$26:$E$31,2)</f>
        <v>50</v>
      </c>
      <c r="D504" s="57">
        <f>VLOOKUP(raw!D504,convert!$A$13:$B$16,2)</f>
        <v>100</v>
      </c>
      <c r="E504" s="57">
        <f>VLOOKUP(raw!E504,convert!$A$13:$B$16,2)</f>
        <v>100</v>
      </c>
      <c r="F504" s="57">
        <f>VLOOKUP(raw!F504,convert!$A$8:$B$10,2)</f>
        <v>100</v>
      </c>
      <c r="G504" s="57">
        <f>VLOOKUP(raw!G504,convert!$A$8:$B$10,2)</f>
        <v>100</v>
      </c>
      <c r="H504" s="57">
        <f>VLOOKUP(raw!H504,convert!$A$8:$B$10,2)</f>
        <v>100</v>
      </c>
      <c r="I504" s="57">
        <f>VLOOKUP(raw!I504,convert!$A$8:$B$10,2)</f>
        <v>100</v>
      </c>
      <c r="J504" s="57">
        <f>VLOOKUP(raw!J504,convert!$D$26:$E$31,2)</f>
        <v>100</v>
      </c>
      <c r="K504" s="57">
        <f>VLOOKUP(raw!K504,convert!$D$34:$E$40,2)</f>
        <v>60</v>
      </c>
      <c r="L504" s="57">
        <f>VLOOKUP(raw!L504,convert!$D$34:$E$40,2)</f>
        <v>60</v>
      </c>
      <c r="M504" s="57">
        <f>VLOOKUP(raw!M504,convert!$A$34:$B$40,2)</f>
        <v>60</v>
      </c>
      <c r="N504" s="57">
        <f>VLOOKUP(raw!N504,convert!$A$26:$B$31,2)</f>
        <v>100</v>
      </c>
      <c r="O504" s="57">
        <f>VLOOKUP(raw!O504,convert!$A$26:$B$31,2)</f>
        <v>0</v>
      </c>
      <c r="P504" s="57">
        <f>VLOOKUP(raw!P504,convert!$A$26:$B$31,2)</f>
        <v>100</v>
      </c>
      <c r="Q504" s="57">
        <f>VLOOKUP(raw!Q504,convert!$A$26:$B$31,2)</f>
        <v>0</v>
      </c>
      <c r="R504" s="57">
        <f>VLOOKUP(raw!R504,convert!$A$26:$B$31,2)</f>
        <v>100</v>
      </c>
      <c r="S504" s="57">
        <f>VLOOKUP(raw!S504,convert!$D$26:$E$31,2)</f>
        <v>25</v>
      </c>
      <c r="T504" s="57">
        <f>VLOOKUP(raw!T504,convert!$D$26:$E$31,2)</f>
        <v>75</v>
      </c>
      <c r="U504" s="57">
        <f>VLOOKUP(raw!U504,convert!$D$26:$E$31,2)</f>
        <v>75</v>
      </c>
      <c r="V504" s="57">
        <f>VLOOKUP(raw!V504,convert!$D$26:$E$31,2)</f>
        <v>100</v>
      </c>
      <c r="W504" s="57">
        <f>VLOOKUP(raw!W504,convert!$D$26:$E$31,2)</f>
        <v>75</v>
      </c>
      <c r="X504" s="57">
        <f>VLOOKUP(raw!X504,convert!$D$26:$E$31,2)</f>
        <v>100</v>
      </c>
      <c r="Y504" s="57">
        <f>VLOOKUP(raw!Y504,convert!$D$26:$E$31,2)</f>
        <v>100</v>
      </c>
      <c r="Z504" s="57">
        <f>VLOOKUP(raw!Z504,convert!$D$26:$E$31,2)</f>
        <v>100</v>
      </c>
      <c r="AA504" s="57">
        <f>VLOOKUP(raw!AA504,convert!$D$26:$E$31,2)</f>
        <v>75</v>
      </c>
      <c r="AB504" s="57">
        <f>VLOOKUP(raw!AB504,convert!$D$26:$E$31,2)</f>
        <v>100</v>
      </c>
      <c r="AC504" s="57">
        <f>VLOOKUP(raw!AC504,convert!$D$26:$E$31,2)</f>
        <v>100</v>
      </c>
      <c r="AD504" s="57">
        <f>VLOOKUP(raw!AD504,convert!$D$26:$E$31,2)</f>
        <v>100</v>
      </c>
      <c r="AE504" s="57" t="str">
        <f>VLOOKUP(raw!AE504,convert!$D$26:$E$31,2)</f>
        <v>.</v>
      </c>
      <c r="AF504" s="57">
        <f>VLOOKUP(raw!AF504,convert!$D$26:$E$31,2)</f>
        <v>0</v>
      </c>
      <c r="AG504" s="57">
        <f>VLOOKUP(raw!AG504,convert!$D$26:$E$31,2)</f>
        <v>25</v>
      </c>
      <c r="AH504" s="57">
        <f>VLOOKUP(raw!AH504,convert!$D$26:$E$31,2)</f>
        <v>75</v>
      </c>
      <c r="AI504" s="57">
        <f>VLOOKUP(raw!AI504,convert!$D$26:$E$31,2)</f>
        <v>100</v>
      </c>
      <c r="AJ504" s="57">
        <f>VLOOKUP(raw!AJ504,convert!$D$26:$E$31,2)</f>
        <v>100</v>
      </c>
      <c r="AK504" s="57">
        <f>VLOOKUP(raw!AK504,convert!$D$26:$E$31,2)</f>
        <v>100</v>
      </c>
      <c r="AL504" s="57">
        <f>VLOOKUP(raw!AL504,convert!$D$26:$E$31,2)</f>
        <v>0</v>
      </c>
      <c r="AM504" s="57">
        <f>VLOOKUP(raw!AM504,convert!$D$26:$E$31,2)</f>
        <v>100</v>
      </c>
      <c r="AN504" s="57"/>
      <c r="AO504" s="60">
        <f>IF(COUNT(score!AD504:AE504)=0,".",MIN(score!AD504:AE504))</f>
        <v>100</v>
      </c>
    </row>
    <row r="505" spans="1:41" x14ac:dyDescent="0.25">
      <c r="A505" s="58">
        <f>raw!$A505:$A505</f>
        <v>43361</v>
      </c>
      <c r="B505" s="59" t="str">
        <f>raw!$B505:$B505</f>
        <v>0012-0062</v>
      </c>
      <c r="C505" s="57">
        <f>VLOOKUP(raw!C505,convert!$D$26:$E$31,2)</f>
        <v>75</v>
      </c>
      <c r="D505" s="57">
        <f>VLOOKUP(raw!D505,convert!$A$13:$B$16,2)</f>
        <v>100</v>
      </c>
      <c r="E505" s="57">
        <f>VLOOKUP(raw!E505,convert!$A$13:$B$16,2)</f>
        <v>100</v>
      </c>
      <c r="F505" s="57">
        <f>VLOOKUP(raw!F505,convert!$A$8:$B$10,2)</f>
        <v>0</v>
      </c>
      <c r="G505" s="57">
        <f>VLOOKUP(raw!G505,convert!$A$8:$B$10,2)</f>
        <v>0</v>
      </c>
      <c r="H505" s="57">
        <f>VLOOKUP(raw!H505,convert!$A$8:$B$10,2)</f>
        <v>100</v>
      </c>
      <c r="I505" s="57">
        <f>VLOOKUP(raw!I505,convert!$A$8:$B$10,2)</f>
        <v>100</v>
      </c>
      <c r="J505" s="57">
        <f>VLOOKUP(raw!J505,convert!$D$26:$E$31,2)</f>
        <v>75</v>
      </c>
      <c r="K505" s="57">
        <f>VLOOKUP(raw!K505,convert!$D$34:$E$40,2)</f>
        <v>40</v>
      </c>
      <c r="L505" s="57">
        <f>VLOOKUP(raw!L505,convert!$D$34:$E$40,2)</f>
        <v>40</v>
      </c>
      <c r="M505" s="57">
        <f>VLOOKUP(raw!M505,convert!$A$34:$B$40,2)</f>
        <v>40</v>
      </c>
      <c r="N505" s="57">
        <f>VLOOKUP(raw!N505,convert!$A$26:$B$31,2)</f>
        <v>50</v>
      </c>
      <c r="O505" s="57">
        <f>VLOOKUP(raw!O505,convert!$A$26:$B$31,2)</f>
        <v>0</v>
      </c>
      <c r="P505" s="57">
        <f>VLOOKUP(raw!P505,convert!$A$26:$B$31,2)</f>
        <v>0</v>
      </c>
      <c r="Q505" s="57">
        <f>VLOOKUP(raw!Q505,convert!$A$26:$B$31,2)</f>
        <v>0</v>
      </c>
      <c r="R505" s="57">
        <f>VLOOKUP(raw!R505,convert!$A$26:$B$31,2)</f>
        <v>0</v>
      </c>
      <c r="S505" s="57">
        <f>VLOOKUP(raw!S505,convert!$D$26:$E$31,2)</f>
        <v>75</v>
      </c>
      <c r="T505" s="57">
        <f>VLOOKUP(raw!T505,convert!$D$26:$E$31,2)</f>
        <v>100</v>
      </c>
      <c r="U505" s="57">
        <f>VLOOKUP(raw!U505,convert!$D$26:$E$31,2)</f>
        <v>100</v>
      </c>
      <c r="V505" s="57">
        <f>VLOOKUP(raw!V505,convert!$D$26:$E$31,2)</f>
        <v>75</v>
      </c>
      <c r="W505" s="57">
        <f>VLOOKUP(raw!W505,convert!$D$26:$E$31,2)</f>
        <v>75</v>
      </c>
      <c r="X505" s="57">
        <f>VLOOKUP(raw!X505,convert!$D$26:$E$31,2)</f>
        <v>100</v>
      </c>
      <c r="Y505" s="57">
        <f>VLOOKUP(raw!Y505,convert!$D$26:$E$31,2)</f>
        <v>100</v>
      </c>
      <c r="Z505" s="57">
        <f>VLOOKUP(raw!Z505,convert!$D$26:$E$31,2)</f>
        <v>100</v>
      </c>
      <c r="AA505" s="57">
        <f>VLOOKUP(raw!AA505,convert!$D$26:$E$31,2)</f>
        <v>75</v>
      </c>
      <c r="AB505" s="57">
        <f>VLOOKUP(raw!AB505,convert!$D$26:$E$31,2)</f>
        <v>75</v>
      </c>
      <c r="AC505" s="57">
        <f>VLOOKUP(raw!AC505,convert!$D$26:$E$31,2)</f>
        <v>75</v>
      </c>
      <c r="AD505" s="57">
        <f>VLOOKUP(raw!AD505,convert!$D$26:$E$31,2)</f>
        <v>100</v>
      </c>
      <c r="AE505" s="57" t="str">
        <f>VLOOKUP(raw!AE505,convert!$D$26:$E$31,2)</f>
        <v>.</v>
      </c>
      <c r="AF505" s="57">
        <f>VLOOKUP(raw!AF505,convert!$D$26:$E$31,2)</f>
        <v>100</v>
      </c>
      <c r="AG505" s="57">
        <f>VLOOKUP(raw!AG505,convert!$D$26:$E$31,2)</f>
        <v>50</v>
      </c>
      <c r="AH505" s="57">
        <f>VLOOKUP(raw!AH505,convert!$D$26:$E$31,2)</f>
        <v>100</v>
      </c>
      <c r="AI505" s="57">
        <f>VLOOKUP(raw!AI505,convert!$D$26:$E$31,2)</f>
        <v>100</v>
      </c>
      <c r="AJ505" s="57">
        <f>VLOOKUP(raw!AJ505,convert!$D$26:$E$31,2)</f>
        <v>100</v>
      </c>
      <c r="AK505" s="57">
        <f>VLOOKUP(raw!AK505,convert!$D$26:$E$31,2)</f>
        <v>50</v>
      </c>
      <c r="AL505" s="57">
        <f>VLOOKUP(raw!AL505,convert!$D$26:$E$31,2)</f>
        <v>75</v>
      </c>
      <c r="AM505" s="57">
        <f>VLOOKUP(raw!AM505,convert!$D$26:$E$31,2)</f>
        <v>75</v>
      </c>
      <c r="AN505" s="57"/>
      <c r="AO505" s="60">
        <f>IF(COUNT(score!AD505:AE505)=0,".",MIN(score!AD505:AE505))</f>
        <v>100</v>
      </c>
    </row>
    <row r="506" spans="1:41" x14ac:dyDescent="0.25">
      <c r="A506" s="58">
        <f>raw!$A506:$A506</f>
        <v>43371</v>
      </c>
      <c r="B506" s="59" t="str">
        <f>raw!$B506:$B506</f>
        <v>0012-0066</v>
      </c>
      <c r="C506" s="57">
        <f>VLOOKUP(raw!C506,convert!$D$26:$E$31,2)</f>
        <v>50</v>
      </c>
      <c r="D506" s="57">
        <f>VLOOKUP(raw!D506,convert!$A$13:$B$16,2)</f>
        <v>0</v>
      </c>
      <c r="E506" s="57">
        <f>VLOOKUP(raw!E506,convert!$A$13:$B$16,2)</f>
        <v>0</v>
      </c>
      <c r="F506" s="57">
        <f>VLOOKUP(raw!F506,convert!$A$8:$B$10,2)</f>
        <v>100</v>
      </c>
      <c r="G506" s="57">
        <f>VLOOKUP(raw!G506,convert!$A$8:$B$10,2)</f>
        <v>100</v>
      </c>
      <c r="H506" s="57">
        <f>VLOOKUP(raw!H506,convert!$A$8:$B$10,2)</f>
        <v>100</v>
      </c>
      <c r="I506" s="57">
        <f>VLOOKUP(raw!I506,convert!$A$8:$B$10,2)</f>
        <v>100</v>
      </c>
      <c r="J506" s="57">
        <f>VLOOKUP(raw!J506,convert!$D$26:$E$31,2)</f>
        <v>50</v>
      </c>
      <c r="K506" s="57">
        <f>VLOOKUP(raw!K506,convert!$D$34:$E$40,2)</f>
        <v>80</v>
      </c>
      <c r="L506" s="57">
        <f>VLOOKUP(raw!L506,convert!$D$34:$E$40,2)</f>
        <v>60</v>
      </c>
      <c r="M506" s="57">
        <f>VLOOKUP(raw!M506,convert!$A$34:$B$40,2)</f>
        <v>60</v>
      </c>
      <c r="N506" s="57">
        <f>VLOOKUP(raw!N506,convert!$A$26:$B$31,2)</f>
        <v>75</v>
      </c>
      <c r="O506" s="57">
        <f>VLOOKUP(raw!O506,convert!$A$26:$B$31,2)</f>
        <v>100</v>
      </c>
      <c r="P506" s="57">
        <f>VLOOKUP(raw!P506,convert!$A$26:$B$31,2)</f>
        <v>100</v>
      </c>
      <c r="Q506" s="57">
        <f>VLOOKUP(raw!Q506,convert!$A$26:$B$31,2)</f>
        <v>100</v>
      </c>
      <c r="R506" s="57">
        <f>VLOOKUP(raw!R506,convert!$A$26:$B$31,2)</f>
        <v>100</v>
      </c>
      <c r="S506" s="57">
        <f>VLOOKUP(raw!S506,convert!$D$26:$E$31,2)</f>
        <v>25</v>
      </c>
      <c r="T506" s="57">
        <f>VLOOKUP(raw!T506,convert!$D$26:$E$31,2)</f>
        <v>100</v>
      </c>
      <c r="U506" s="57">
        <f>VLOOKUP(raw!U506,convert!$D$26:$E$31,2)</f>
        <v>75</v>
      </c>
      <c r="V506" s="57">
        <f>VLOOKUP(raw!V506,convert!$D$26:$E$31,2)</f>
        <v>50</v>
      </c>
      <c r="W506" s="57">
        <f>VLOOKUP(raw!W506,convert!$D$26:$E$31,2)</f>
        <v>50</v>
      </c>
      <c r="X506" s="57">
        <f>VLOOKUP(raw!X506,convert!$D$26:$E$31,2)</f>
        <v>100</v>
      </c>
      <c r="Y506" s="57">
        <f>VLOOKUP(raw!Y506,convert!$D$26:$E$31,2)</f>
        <v>100</v>
      </c>
      <c r="Z506" s="57">
        <f>VLOOKUP(raw!Z506,convert!$D$26:$E$31,2)</f>
        <v>100</v>
      </c>
      <c r="AA506" s="57">
        <f>VLOOKUP(raw!AA506,convert!$D$26:$E$31,2)</f>
        <v>75</v>
      </c>
      <c r="AB506" s="57">
        <f>VLOOKUP(raw!AB506,convert!$D$26:$E$31,2)</f>
        <v>25</v>
      </c>
      <c r="AC506" s="57">
        <f>VLOOKUP(raw!AC506,convert!$D$26:$E$31,2)</f>
        <v>100</v>
      </c>
      <c r="AD506" s="57">
        <f>VLOOKUP(raw!AD506,convert!$D$26:$E$31,2)</f>
        <v>100</v>
      </c>
      <c r="AE506" s="57" t="str">
        <f>VLOOKUP(raw!AE506,convert!$D$26:$E$31,2)</f>
        <v>.</v>
      </c>
      <c r="AF506" s="57">
        <f>VLOOKUP(raw!AF506,convert!$D$26:$E$31,2)</f>
        <v>100</v>
      </c>
      <c r="AG506" s="57">
        <f>VLOOKUP(raw!AG506,convert!$D$26:$E$31,2)</f>
        <v>100</v>
      </c>
      <c r="AH506" s="57">
        <f>VLOOKUP(raw!AH506,convert!$D$26:$E$31,2)</f>
        <v>100</v>
      </c>
      <c r="AI506" s="57">
        <f>VLOOKUP(raw!AI506,convert!$D$26:$E$31,2)</f>
        <v>100</v>
      </c>
      <c r="AJ506" s="57">
        <f>VLOOKUP(raw!AJ506,convert!$D$26:$E$31,2)</f>
        <v>100</v>
      </c>
      <c r="AK506" s="57">
        <f>VLOOKUP(raw!AK506,convert!$D$26:$E$31,2)</f>
        <v>100</v>
      </c>
      <c r="AL506" s="57">
        <f>VLOOKUP(raw!AL506,convert!$D$26:$E$31,2)</f>
        <v>100</v>
      </c>
      <c r="AM506" s="57">
        <f>VLOOKUP(raw!AM506,convert!$D$26:$E$31,2)</f>
        <v>100</v>
      </c>
      <c r="AN506" s="57"/>
      <c r="AO506" s="60">
        <f>IF(COUNT(score!AD506:AE506)=0,".",MIN(score!AD506:AE506))</f>
        <v>100</v>
      </c>
    </row>
    <row r="507" spans="1:41" x14ac:dyDescent="0.25">
      <c r="A507" s="58">
        <f>raw!$A507:$A507</f>
        <v>43371</v>
      </c>
      <c r="B507" s="59" t="str">
        <f>raw!$B507:$B507</f>
        <v>0012-0067</v>
      </c>
      <c r="C507" s="57">
        <f>VLOOKUP(raw!C507,convert!$D$26:$E$31,2)</f>
        <v>100</v>
      </c>
      <c r="D507" s="57">
        <f>VLOOKUP(raw!D507,convert!$A$13:$B$16,2)</f>
        <v>100</v>
      </c>
      <c r="E507" s="57">
        <f>VLOOKUP(raw!E507,convert!$A$13:$B$16,2)</f>
        <v>100</v>
      </c>
      <c r="F507" s="57">
        <f>VLOOKUP(raw!F507,convert!$A$8:$B$10,2)</f>
        <v>100</v>
      </c>
      <c r="G507" s="57">
        <f>VLOOKUP(raw!G507,convert!$A$8:$B$10,2)</f>
        <v>100</v>
      </c>
      <c r="H507" s="57">
        <f>VLOOKUP(raw!H507,convert!$A$8:$B$10,2)</f>
        <v>100</v>
      </c>
      <c r="I507" s="57">
        <f>VLOOKUP(raw!I507,convert!$A$8:$B$10,2)</f>
        <v>100</v>
      </c>
      <c r="J507" s="57">
        <f>VLOOKUP(raw!J507,convert!$D$26:$E$31,2)</f>
        <v>100</v>
      </c>
      <c r="K507" s="57">
        <f>VLOOKUP(raw!K507,convert!$D$34:$E$40,2)</f>
        <v>60</v>
      </c>
      <c r="L507" s="57">
        <f>VLOOKUP(raw!L507,convert!$D$34:$E$40,2)</f>
        <v>60</v>
      </c>
      <c r="M507" s="57">
        <f>VLOOKUP(raw!M507,convert!$A$34:$B$40,2)</f>
        <v>100</v>
      </c>
      <c r="N507" s="57">
        <f>VLOOKUP(raw!N507,convert!$A$26:$B$31,2)</f>
        <v>100</v>
      </c>
      <c r="O507" s="57">
        <f>VLOOKUP(raw!O507,convert!$A$26:$B$31,2)</f>
        <v>100</v>
      </c>
      <c r="P507" s="57">
        <f>VLOOKUP(raw!P507,convert!$A$26:$B$31,2)</f>
        <v>100</v>
      </c>
      <c r="Q507" s="57">
        <f>VLOOKUP(raw!Q507,convert!$A$26:$B$31,2)</f>
        <v>100</v>
      </c>
      <c r="R507" s="57">
        <f>VLOOKUP(raw!R507,convert!$A$26:$B$31,2)</f>
        <v>100</v>
      </c>
      <c r="S507" s="57">
        <f>VLOOKUP(raw!S507,convert!$D$26:$E$31,2)</f>
        <v>100</v>
      </c>
      <c r="T507" s="57">
        <f>VLOOKUP(raw!T507,convert!$D$26:$E$31,2)</f>
        <v>100</v>
      </c>
      <c r="U507" s="57">
        <f>VLOOKUP(raw!U507,convert!$D$26:$E$31,2)</f>
        <v>75</v>
      </c>
      <c r="V507" s="57">
        <f>VLOOKUP(raw!V507,convert!$D$26:$E$31,2)</f>
        <v>100</v>
      </c>
      <c r="W507" s="57">
        <f>VLOOKUP(raw!W507,convert!$D$26:$E$31,2)</f>
        <v>100</v>
      </c>
      <c r="X507" s="57">
        <f>VLOOKUP(raw!X507,convert!$D$26:$E$31,2)</f>
        <v>100</v>
      </c>
      <c r="Y507" s="57">
        <f>VLOOKUP(raw!Y507,convert!$D$26:$E$31,2)</f>
        <v>100</v>
      </c>
      <c r="Z507" s="57">
        <f>VLOOKUP(raw!Z507,convert!$D$26:$E$31,2)</f>
        <v>100</v>
      </c>
      <c r="AA507" s="57">
        <f>VLOOKUP(raw!AA507,convert!$D$26:$E$31,2)</f>
        <v>100</v>
      </c>
      <c r="AB507" s="57">
        <f>VLOOKUP(raw!AB507,convert!$D$26:$E$31,2)</f>
        <v>100</v>
      </c>
      <c r="AC507" s="57">
        <f>VLOOKUP(raw!AC507,convert!$D$26:$E$31,2)</f>
        <v>100</v>
      </c>
      <c r="AD507" s="57">
        <f>VLOOKUP(raw!AD507,convert!$D$26:$E$31,2)</f>
        <v>100</v>
      </c>
      <c r="AE507" s="57" t="str">
        <f>VLOOKUP(raw!AE507,convert!$D$26:$E$31,2)</f>
        <v>.</v>
      </c>
      <c r="AF507" s="57">
        <f>VLOOKUP(raw!AF507,convert!$D$26:$E$31,2)</f>
        <v>100</v>
      </c>
      <c r="AG507" s="57">
        <f>VLOOKUP(raw!AG507,convert!$D$26:$E$31,2)</f>
        <v>100</v>
      </c>
      <c r="AH507" s="57">
        <f>VLOOKUP(raw!AH507,convert!$D$26:$E$31,2)</f>
        <v>100</v>
      </c>
      <c r="AI507" s="57">
        <f>VLOOKUP(raw!AI507,convert!$D$26:$E$31,2)</f>
        <v>100</v>
      </c>
      <c r="AJ507" s="57">
        <f>VLOOKUP(raw!AJ507,convert!$D$26:$E$31,2)</f>
        <v>100</v>
      </c>
      <c r="AK507" s="57">
        <f>VLOOKUP(raw!AK507,convert!$D$26:$E$31,2)</f>
        <v>100</v>
      </c>
      <c r="AL507" s="57">
        <f>VLOOKUP(raw!AL507,convert!$D$26:$E$31,2)</f>
        <v>100</v>
      </c>
      <c r="AM507" s="57">
        <f>VLOOKUP(raw!AM507,convert!$D$26:$E$31,2)</f>
        <v>100</v>
      </c>
      <c r="AN507" s="57"/>
      <c r="AO507" s="60">
        <f>IF(COUNT(score!AD507:AE507)=0,".",MIN(score!AD507:AE507))</f>
        <v>100</v>
      </c>
    </row>
    <row r="508" spans="1:41" x14ac:dyDescent="0.25">
      <c r="A508" s="58">
        <f>raw!$A508:$A508</f>
        <v>43369</v>
      </c>
      <c r="B508" s="59" t="str">
        <f>raw!$B508:$B508</f>
        <v>0012-0068</v>
      </c>
      <c r="C508" s="57">
        <f>VLOOKUP(raw!C508,convert!$D$26:$E$31,2)</f>
        <v>25</v>
      </c>
      <c r="D508" s="57">
        <f>VLOOKUP(raw!D508,convert!$A$13:$B$16,2)</f>
        <v>0</v>
      </c>
      <c r="E508" s="57">
        <f>VLOOKUP(raw!E508,convert!$A$13:$B$16,2)</f>
        <v>0</v>
      </c>
      <c r="F508" s="57">
        <f>VLOOKUP(raw!F508,convert!$A$8:$B$10,2)</f>
        <v>0</v>
      </c>
      <c r="G508" s="57">
        <f>VLOOKUP(raw!G508,convert!$A$8:$B$10,2)</f>
        <v>0</v>
      </c>
      <c r="H508" s="57">
        <f>VLOOKUP(raw!H508,convert!$A$8:$B$10,2)</f>
        <v>0</v>
      </c>
      <c r="I508" s="57">
        <f>VLOOKUP(raw!I508,convert!$A$8:$B$10,2)</f>
        <v>0</v>
      </c>
      <c r="J508" s="57">
        <f>VLOOKUP(raw!J508,convert!$D$26:$E$31,2)</f>
        <v>50</v>
      </c>
      <c r="K508" s="57">
        <f>VLOOKUP(raw!K508,convert!$D$34:$E$40,2)</f>
        <v>60</v>
      </c>
      <c r="L508" s="57">
        <f>VLOOKUP(raw!L508,convert!$D$34:$E$40,2)</f>
        <v>40</v>
      </c>
      <c r="M508" s="57">
        <f>VLOOKUP(raw!M508,convert!$A$34:$B$40,2)</f>
        <v>60</v>
      </c>
      <c r="N508" s="57">
        <f>VLOOKUP(raw!N508,convert!$A$26:$B$31,2)</f>
        <v>75</v>
      </c>
      <c r="O508" s="57">
        <f>VLOOKUP(raw!O508,convert!$A$26:$B$31,2)</f>
        <v>100</v>
      </c>
      <c r="P508" s="57">
        <f>VLOOKUP(raw!P508,convert!$A$26:$B$31,2)</f>
        <v>100</v>
      </c>
      <c r="Q508" s="57">
        <f>VLOOKUP(raw!Q508,convert!$A$26:$B$31,2)</f>
        <v>100</v>
      </c>
      <c r="R508" s="57">
        <f>VLOOKUP(raw!R508,convert!$A$26:$B$31,2)</f>
        <v>0</v>
      </c>
      <c r="S508" s="57">
        <f>VLOOKUP(raw!S508,convert!$D$26:$E$31,2)</f>
        <v>50</v>
      </c>
      <c r="T508" s="57">
        <f>VLOOKUP(raw!T508,convert!$D$26:$E$31,2)</f>
        <v>75</v>
      </c>
      <c r="U508" s="57">
        <f>VLOOKUP(raw!U508,convert!$D$26:$E$31,2)</f>
        <v>75</v>
      </c>
      <c r="V508" s="57">
        <f>VLOOKUP(raw!V508,convert!$D$26:$E$31,2)</f>
        <v>100</v>
      </c>
      <c r="W508" s="57">
        <f>VLOOKUP(raw!W508,convert!$D$26:$E$31,2)</f>
        <v>75</v>
      </c>
      <c r="X508" s="57">
        <f>VLOOKUP(raw!X508,convert!$D$26:$E$31,2)</f>
        <v>100</v>
      </c>
      <c r="Y508" s="57">
        <f>VLOOKUP(raw!Y508,convert!$D$26:$E$31,2)</f>
        <v>100</v>
      </c>
      <c r="Z508" s="57">
        <f>VLOOKUP(raw!Z508,convert!$D$26:$E$31,2)</f>
        <v>75</v>
      </c>
      <c r="AA508" s="57">
        <f>VLOOKUP(raw!AA508,convert!$D$26:$E$31,2)</f>
        <v>25</v>
      </c>
      <c r="AB508" s="57">
        <f>VLOOKUP(raw!AB508,convert!$D$26:$E$31,2)</f>
        <v>75</v>
      </c>
      <c r="AC508" s="57">
        <f>VLOOKUP(raw!AC508,convert!$D$26:$E$31,2)</f>
        <v>50</v>
      </c>
      <c r="AD508" s="57">
        <f>VLOOKUP(raw!AD508,convert!$D$26:$E$31,2)</f>
        <v>100</v>
      </c>
      <c r="AE508" s="57" t="str">
        <f>VLOOKUP(raw!AE508,convert!$D$26:$E$31,2)</f>
        <v>.</v>
      </c>
      <c r="AF508" s="57">
        <f>VLOOKUP(raw!AF508,convert!$D$26:$E$31,2)</f>
        <v>75</v>
      </c>
      <c r="AG508" s="57">
        <f>VLOOKUP(raw!AG508,convert!$D$26:$E$31,2)</f>
        <v>75</v>
      </c>
      <c r="AH508" s="57">
        <f>VLOOKUP(raw!AH508,convert!$D$26:$E$31,2)</f>
        <v>100</v>
      </c>
      <c r="AI508" s="57">
        <f>VLOOKUP(raw!AI508,convert!$D$26:$E$31,2)</f>
        <v>100</v>
      </c>
      <c r="AJ508" s="57">
        <f>VLOOKUP(raw!AJ508,convert!$D$26:$E$31,2)</f>
        <v>100</v>
      </c>
      <c r="AK508" s="57">
        <f>VLOOKUP(raw!AK508,convert!$D$26:$E$31,2)</f>
        <v>75</v>
      </c>
      <c r="AL508" s="57">
        <f>VLOOKUP(raw!AL508,convert!$D$26:$E$31,2)</f>
        <v>100</v>
      </c>
      <c r="AM508" s="57">
        <f>VLOOKUP(raw!AM508,convert!$D$26:$E$31,2)</f>
        <v>100</v>
      </c>
      <c r="AN508" s="57"/>
      <c r="AO508" s="60">
        <f>IF(COUNT(score!AD508:AE508)=0,".",MIN(score!AD508:AE508))</f>
        <v>100</v>
      </c>
    </row>
    <row r="509" spans="1:41" x14ac:dyDescent="0.25">
      <c r="A509" s="58">
        <f>raw!$A509:$A509</f>
        <v>43370</v>
      </c>
      <c r="B509" s="59" t="str">
        <f>raw!$B509:$B509</f>
        <v>0012-0069</v>
      </c>
      <c r="C509" s="57">
        <f>VLOOKUP(raw!C509,convert!$D$26:$E$31,2)</f>
        <v>100</v>
      </c>
      <c r="D509" s="57">
        <f>VLOOKUP(raw!D509,convert!$A$13:$B$16,2)</f>
        <v>50</v>
      </c>
      <c r="E509" s="57">
        <f>VLOOKUP(raw!E509,convert!$A$13:$B$16,2)</f>
        <v>100</v>
      </c>
      <c r="F509" s="57">
        <f>VLOOKUP(raw!F509,convert!$A$8:$B$10,2)</f>
        <v>100</v>
      </c>
      <c r="G509" s="57">
        <f>VLOOKUP(raw!G509,convert!$A$8:$B$10,2)</f>
        <v>100</v>
      </c>
      <c r="H509" s="57">
        <f>VLOOKUP(raw!H509,convert!$A$8:$B$10,2)</f>
        <v>100</v>
      </c>
      <c r="I509" s="57">
        <f>VLOOKUP(raw!I509,convert!$A$8:$B$10,2)</f>
        <v>100</v>
      </c>
      <c r="J509" s="57">
        <f>VLOOKUP(raw!J509,convert!$D$26:$E$31,2)</f>
        <v>100</v>
      </c>
      <c r="K509" s="57">
        <f>VLOOKUP(raw!K509,convert!$D$34:$E$40,2)</f>
        <v>80</v>
      </c>
      <c r="L509" s="57">
        <f>VLOOKUP(raw!L509,convert!$D$34:$E$40,2)</f>
        <v>60</v>
      </c>
      <c r="M509" s="57">
        <f>VLOOKUP(raw!M509,convert!$A$34:$B$40,2)</f>
        <v>100</v>
      </c>
      <c r="N509" s="57">
        <f>VLOOKUP(raw!N509,convert!$A$26:$B$31,2)</f>
        <v>100</v>
      </c>
      <c r="O509" s="57">
        <f>VLOOKUP(raw!O509,convert!$A$26:$B$31,2)</f>
        <v>100</v>
      </c>
      <c r="P509" s="57">
        <f>VLOOKUP(raw!P509,convert!$A$26:$B$31,2)</f>
        <v>100</v>
      </c>
      <c r="Q509" s="57">
        <f>VLOOKUP(raw!Q509,convert!$A$26:$B$31,2)</f>
        <v>100</v>
      </c>
      <c r="R509" s="57">
        <f>VLOOKUP(raw!R509,convert!$A$26:$B$31,2)</f>
        <v>75</v>
      </c>
      <c r="S509" s="57">
        <f>VLOOKUP(raw!S509,convert!$D$26:$E$31,2)</f>
        <v>75</v>
      </c>
      <c r="T509" s="57">
        <f>VLOOKUP(raw!T509,convert!$D$26:$E$31,2)</f>
        <v>100</v>
      </c>
      <c r="U509" s="57">
        <f>VLOOKUP(raw!U509,convert!$D$26:$E$31,2)</f>
        <v>100</v>
      </c>
      <c r="V509" s="57">
        <f>VLOOKUP(raw!V509,convert!$D$26:$E$31,2)</f>
        <v>100</v>
      </c>
      <c r="W509" s="57">
        <f>VLOOKUP(raw!W509,convert!$D$26:$E$31,2)</f>
        <v>100</v>
      </c>
      <c r="X509" s="57">
        <f>VLOOKUP(raw!X509,convert!$D$26:$E$31,2)</f>
        <v>100</v>
      </c>
      <c r="Y509" s="57">
        <f>VLOOKUP(raw!Y509,convert!$D$26:$E$31,2)</f>
        <v>100</v>
      </c>
      <c r="Z509" s="57">
        <f>VLOOKUP(raw!Z509,convert!$D$26:$E$31,2)</f>
        <v>100</v>
      </c>
      <c r="AA509" s="57">
        <f>VLOOKUP(raw!AA509,convert!$D$26:$E$31,2)</f>
        <v>100</v>
      </c>
      <c r="AB509" s="57">
        <f>VLOOKUP(raw!AB509,convert!$D$26:$E$31,2)</f>
        <v>100</v>
      </c>
      <c r="AC509" s="57">
        <f>VLOOKUP(raw!AC509,convert!$D$26:$E$31,2)</f>
        <v>100</v>
      </c>
      <c r="AD509" s="57">
        <f>VLOOKUP(raw!AD509,convert!$D$26:$E$31,2)</f>
        <v>100</v>
      </c>
      <c r="AE509" s="57" t="str">
        <f>VLOOKUP(raw!AE509,convert!$D$26:$E$31,2)</f>
        <v>.</v>
      </c>
      <c r="AF509" s="57">
        <f>VLOOKUP(raw!AF509,convert!$D$26:$E$31,2)</f>
        <v>100</v>
      </c>
      <c r="AG509" s="57">
        <f>VLOOKUP(raw!AG509,convert!$D$26:$E$31,2)</f>
        <v>100</v>
      </c>
      <c r="AH509" s="57">
        <f>VLOOKUP(raw!AH509,convert!$D$26:$E$31,2)</f>
        <v>100</v>
      </c>
      <c r="AI509" s="57">
        <f>VLOOKUP(raw!AI509,convert!$D$26:$E$31,2)</f>
        <v>100</v>
      </c>
      <c r="AJ509" s="57">
        <f>VLOOKUP(raw!AJ509,convert!$D$26:$E$31,2)</f>
        <v>100</v>
      </c>
      <c r="AK509" s="57">
        <f>VLOOKUP(raw!AK509,convert!$D$26:$E$31,2)</f>
        <v>100</v>
      </c>
      <c r="AL509" s="57">
        <f>VLOOKUP(raw!AL509,convert!$D$26:$E$31,2)</f>
        <v>75</v>
      </c>
      <c r="AM509" s="57">
        <f>VLOOKUP(raw!AM509,convert!$D$26:$E$31,2)</f>
        <v>100</v>
      </c>
      <c r="AN509" s="57"/>
      <c r="AO509" s="60">
        <f>IF(COUNT(score!AD509:AE509)=0,".",MIN(score!AD509:AE509))</f>
        <v>100</v>
      </c>
    </row>
    <row r="510" spans="1:41" x14ac:dyDescent="0.25">
      <c r="A510" s="58">
        <f>raw!$A510:$A510</f>
        <v>43369</v>
      </c>
      <c r="B510" s="59" t="str">
        <f>raw!$B510:$B510</f>
        <v>0012-0070</v>
      </c>
      <c r="C510" s="57">
        <f>VLOOKUP(raw!C510,convert!$D$26:$E$31,2)</f>
        <v>75</v>
      </c>
      <c r="D510" s="57">
        <f>VLOOKUP(raw!D510,convert!$A$13:$B$16,2)</f>
        <v>100</v>
      </c>
      <c r="E510" s="57">
        <f>VLOOKUP(raw!E510,convert!$A$13:$B$16,2)</f>
        <v>100</v>
      </c>
      <c r="F510" s="57">
        <f>VLOOKUP(raw!F510,convert!$A$8:$B$10,2)</f>
        <v>100</v>
      </c>
      <c r="G510" s="57">
        <f>VLOOKUP(raw!G510,convert!$A$8:$B$10,2)</f>
        <v>100</v>
      </c>
      <c r="H510" s="57">
        <f>VLOOKUP(raw!H510,convert!$A$8:$B$10,2)</f>
        <v>100</v>
      </c>
      <c r="I510" s="57">
        <f>VLOOKUP(raw!I510,convert!$A$8:$B$10,2)</f>
        <v>100</v>
      </c>
      <c r="J510" s="57">
        <f>VLOOKUP(raw!J510,convert!$D$26:$E$31,2)</f>
        <v>100</v>
      </c>
      <c r="K510" s="57">
        <f>VLOOKUP(raw!K510,convert!$D$34:$E$40,2)</f>
        <v>100</v>
      </c>
      <c r="L510" s="57">
        <f>VLOOKUP(raw!L510,convert!$D$34:$E$40,2)</f>
        <v>100</v>
      </c>
      <c r="M510" s="57">
        <f>VLOOKUP(raw!M510,convert!$A$34:$B$40,2)</f>
        <v>80</v>
      </c>
      <c r="N510" s="57">
        <f>VLOOKUP(raw!N510,convert!$A$26:$B$31,2)</f>
        <v>100</v>
      </c>
      <c r="O510" s="57">
        <f>VLOOKUP(raw!O510,convert!$A$26:$B$31,2)</f>
        <v>0</v>
      </c>
      <c r="P510" s="57">
        <f>VLOOKUP(raw!P510,convert!$A$26:$B$31,2)</f>
        <v>0</v>
      </c>
      <c r="Q510" s="57">
        <f>VLOOKUP(raw!Q510,convert!$A$26:$B$31,2)</f>
        <v>0</v>
      </c>
      <c r="R510" s="57">
        <f>VLOOKUP(raw!R510,convert!$A$26:$B$31,2)</f>
        <v>0</v>
      </c>
      <c r="S510" s="57">
        <f>VLOOKUP(raw!S510,convert!$D$26:$E$31,2)</f>
        <v>75</v>
      </c>
      <c r="T510" s="57">
        <f>VLOOKUP(raw!T510,convert!$D$26:$E$31,2)</f>
        <v>100</v>
      </c>
      <c r="U510" s="57">
        <f>VLOOKUP(raw!U510,convert!$D$26:$E$31,2)</f>
        <v>100</v>
      </c>
      <c r="V510" s="57">
        <f>VLOOKUP(raw!V510,convert!$D$26:$E$31,2)</f>
        <v>75</v>
      </c>
      <c r="W510" s="57">
        <f>VLOOKUP(raw!W510,convert!$D$26:$E$31,2)</f>
        <v>75</v>
      </c>
      <c r="X510" s="57">
        <f>VLOOKUP(raw!X510,convert!$D$26:$E$31,2)</f>
        <v>100</v>
      </c>
      <c r="Y510" s="57">
        <f>VLOOKUP(raw!Y510,convert!$D$26:$E$31,2)</f>
        <v>100</v>
      </c>
      <c r="Z510" s="57">
        <f>VLOOKUP(raw!Z510,convert!$D$26:$E$31,2)</f>
        <v>100</v>
      </c>
      <c r="AA510" s="57">
        <f>VLOOKUP(raw!AA510,convert!$D$26:$E$31,2)</f>
        <v>100</v>
      </c>
      <c r="AB510" s="57">
        <f>VLOOKUP(raw!AB510,convert!$D$26:$E$31,2)</f>
        <v>75</v>
      </c>
      <c r="AC510" s="57">
        <f>VLOOKUP(raw!AC510,convert!$D$26:$E$31,2)</f>
        <v>100</v>
      </c>
      <c r="AD510" s="57">
        <f>VLOOKUP(raw!AD510,convert!$D$26:$E$31,2)</f>
        <v>100</v>
      </c>
      <c r="AE510" s="57" t="str">
        <f>VLOOKUP(raw!AE510,convert!$D$26:$E$31,2)</f>
        <v>.</v>
      </c>
      <c r="AF510" s="57">
        <f>VLOOKUP(raw!AF510,convert!$D$26:$E$31,2)</f>
        <v>25</v>
      </c>
      <c r="AG510" s="57">
        <f>VLOOKUP(raw!AG510,convert!$D$26:$E$31,2)</f>
        <v>25</v>
      </c>
      <c r="AH510" s="57">
        <f>VLOOKUP(raw!AH510,convert!$D$26:$E$31,2)</f>
        <v>25</v>
      </c>
      <c r="AI510" s="57">
        <f>VLOOKUP(raw!AI510,convert!$D$26:$E$31,2)</f>
        <v>100</v>
      </c>
      <c r="AJ510" s="57">
        <f>VLOOKUP(raw!AJ510,convert!$D$26:$E$31,2)</f>
        <v>100</v>
      </c>
      <c r="AK510" s="57">
        <f>VLOOKUP(raw!AK510,convert!$D$26:$E$31,2)</f>
        <v>75</v>
      </c>
      <c r="AL510" s="57">
        <f>VLOOKUP(raw!AL510,convert!$D$26:$E$31,2)</f>
        <v>100</v>
      </c>
      <c r="AM510" s="57">
        <f>VLOOKUP(raw!AM510,convert!$D$26:$E$31,2)</f>
        <v>100</v>
      </c>
      <c r="AN510" s="57"/>
      <c r="AO510" s="60">
        <f>IF(COUNT(score!AD510:AE510)=0,".",MIN(score!AD510:AE510))</f>
        <v>100</v>
      </c>
    </row>
    <row r="511" spans="1:41" x14ac:dyDescent="0.25">
      <c r="A511" s="58">
        <f>raw!$A511:$A511</f>
        <v>43371</v>
      </c>
      <c r="B511" s="59" t="str">
        <f>raw!$B511:$B511</f>
        <v>0012-0072</v>
      </c>
      <c r="C511" s="57">
        <f>VLOOKUP(raw!C511,convert!$D$26:$E$31,2)</f>
        <v>50</v>
      </c>
      <c r="D511" s="57">
        <f>VLOOKUP(raw!D511,convert!$A$13:$B$16,2)</f>
        <v>100</v>
      </c>
      <c r="E511" s="57">
        <f>VLOOKUP(raw!E511,convert!$A$13:$B$16,2)</f>
        <v>100</v>
      </c>
      <c r="F511" s="57">
        <f>VLOOKUP(raw!F511,convert!$A$8:$B$10,2)</f>
        <v>100</v>
      </c>
      <c r="G511" s="57">
        <f>VLOOKUP(raw!G511,convert!$A$8:$B$10,2)</f>
        <v>100</v>
      </c>
      <c r="H511" s="57">
        <f>VLOOKUP(raw!H511,convert!$A$8:$B$10,2)</f>
        <v>100</v>
      </c>
      <c r="I511" s="57">
        <f>VLOOKUP(raw!I511,convert!$A$8:$B$10,2)</f>
        <v>100</v>
      </c>
      <c r="J511" s="57">
        <f>VLOOKUP(raw!J511,convert!$D$26:$E$31,2)</f>
        <v>100</v>
      </c>
      <c r="K511" s="57">
        <f>VLOOKUP(raw!K511,convert!$D$34:$E$40,2)</f>
        <v>60</v>
      </c>
      <c r="L511" s="57">
        <f>VLOOKUP(raw!L511,convert!$D$34:$E$40,2)</f>
        <v>80</v>
      </c>
      <c r="M511" s="57">
        <f>VLOOKUP(raw!M511,convert!$A$34:$B$40,2)</f>
        <v>100</v>
      </c>
      <c r="N511" s="57">
        <f>VLOOKUP(raw!N511,convert!$A$26:$B$31,2)</f>
        <v>100</v>
      </c>
      <c r="O511" s="57">
        <f>VLOOKUP(raw!O511,convert!$A$26:$B$31,2)</f>
        <v>100</v>
      </c>
      <c r="P511" s="57">
        <f>VLOOKUP(raw!P511,convert!$A$26:$B$31,2)</f>
        <v>100</v>
      </c>
      <c r="Q511" s="57">
        <f>VLOOKUP(raw!Q511,convert!$A$26:$B$31,2)</f>
        <v>75</v>
      </c>
      <c r="R511" s="57">
        <f>VLOOKUP(raw!R511,convert!$A$26:$B$31,2)</f>
        <v>100</v>
      </c>
      <c r="S511" s="57">
        <f>VLOOKUP(raw!S511,convert!$D$26:$E$31,2)</f>
        <v>100</v>
      </c>
      <c r="T511" s="57">
        <f>VLOOKUP(raw!T511,convert!$D$26:$E$31,2)</f>
        <v>100</v>
      </c>
      <c r="U511" s="57">
        <f>VLOOKUP(raw!U511,convert!$D$26:$E$31,2)</f>
        <v>100</v>
      </c>
      <c r="V511" s="57">
        <f>VLOOKUP(raw!V511,convert!$D$26:$E$31,2)</f>
        <v>50</v>
      </c>
      <c r="W511" s="57">
        <f>VLOOKUP(raw!W511,convert!$D$26:$E$31,2)</f>
        <v>50</v>
      </c>
      <c r="X511" s="57">
        <f>VLOOKUP(raw!X511,convert!$D$26:$E$31,2)</f>
        <v>100</v>
      </c>
      <c r="Y511" s="57">
        <f>VLOOKUP(raw!Y511,convert!$D$26:$E$31,2)</f>
        <v>100</v>
      </c>
      <c r="Z511" s="57">
        <f>VLOOKUP(raw!Z511,convert!$D$26:$E$31,2)</f>
        <v>50</v>
      </c>
      <c r="AA511" s="57">
        <f>VLOOKUP(raw!AA511,convert!$D$26:$E$31,2)</f>
        <v>100</v>
      </c>
      <c r="AB511" s="57">
        <f>VLOOKUP(raw!AB511,convert!$D$26:$E$31,2)</f>
        <v>100</v>
      </c>
      <c r="AC511" s="57">
        <f>VLOOKUP(raw!AC511,convert!$D$26:$E$31,2)</f>
        <v>100</v>
      </c>
      <c r="AD511" s="57">
        <f>VLOOKUP(raw!AD511,convert!$D$26:$E$31,2)</f>
        <v>100</v>
      </c>
      <c r="AE511" s="57" t="str">
        <f>VLOOKUP(raw!AE511,convert!$D$26:$E$31,2)</f>
        <v>.</v>
      </c>
      <c r="AF511" s="57">
        <f>VLOOKUP(raw!AF511,convert!$D$26:$E$31,2)</f>
        <v>100</v>
      </c>
      <c r="AG511" s="57">
        <f>VLOOKUP(raw!AG511,convert!$D$26:$E$31,2)</f>
        <v>100</v>
      </c>
      <c r="AH511" s="57">
        <f>VLOOKUP(raw!AH511,convert!$D$26:$E$31,2)</f>
        <v>100</v>
      </c>
      <c r="AI511" s="57">
        <f>VLOOKUP(raw!AI511,convert!$D$26:$E$31,2)</f>
        <v>100</v>
      </c>
      <c r="AJ511" s="57">
        <f>VLOOKUP(raw!AJ511,convert!$D$26:$E$31,2)</f>
        <v>100</v>
      </c>
      <c r="AK511" s="57">
        <f>VLOOKUP(raw!AK511,convert!$D$26:$E$31,2)</f>
        <v>100</v>
      </c>
      <c r="AL511" s="57">
        <f>VLOOKUP(raw!AL511,convert!$D$26:$E$31,2)</f>
        <v>100</v>
      </c>
      <c r="AM511" s="57">
        <f>VLOOKUP(raw!AM511,convert!$D$26:$E$31,2)</f>
        <v>100</v>
      </c>
      <c r="AN511" s="57"/>
      <c r="AO511" s="60">
        <f>IF(COUNT(score!AD511:AE511)=0,".",MIN(score!AD511:AE511))</f>
        <v>100</v>
      </c>
    </row>
    <row r="512" spans="1:41" x14ac:dyDescent="0.25">
      <c r="A512" s="58">
        <f>raw!$A512:$A512</f>
        <v>43369</v>
      </c>
      <c r="B512" s="59" t="str">
        <f>raw!$B512:$B512</f>
        <v>0012-0074</v>
      </c>
      <c r="C512" s="57">
        <f>VLOOKUP(raw!C512,convert!$D$26:$E$31,2)</f>
        <v>0</v>
      </c>
      <c r="D512" s="57">
        <f>VLOOKUP(raw!D512,convert!$A$13:$B$16,2)</f>
        <v>0</v>
      </c>
      <c r="E512" s="57">
        <f>VLOOKUP(raw!E512,convert!$A$13:$B$16,2)</f>
        <v>0</v>
      </c>
      <c r="F512" s="57">
        <f>VLOOKUP(raw!F512,convert!$A$8:$B$10,2)</f>
        <v>100</v>
      </c>
      <c r="G512" s="57">
        <f>VLOOKUP(raw!G512,convert!$A$8:$B$10,2)</f>
        <v>100</v>
      </c>
      <c r="H512" s="57">
        <f>VLOOKUP(raw!H512,convert!$A$8:$B$10,2)</f>
        <v>100</v>
      </c>
      <c r="I512" s="57">
        <f>VLOOKUP(raw!I512,convert!$A$8:$B$10,2)</f>
        <v>0</v>
      </c>
      <c r="J512" s="57">
        <f>VLOOKUP(raw!J512,convert!$D$26:$E$31,2)</f>
        <v>50</v>
      </c>
      <c r="K512" s="57">
        <f>VLOOKUP(raw!K512,convert!$D$34:$E$40,2)</f>
        <v>0</v>
      </c>
      <c r="L512" s="57">
        <f>VLOOKUP(raw!L512,convert!$D$34:$E$40,2)</f>
        <v>60</v>
      </c>
      <c r="M512" s="57">
        <f>VLOOKUP(raw!M512,convert!$A$34:$B$40,2)</f>
        <v>40</v>
      </c>
      <c r="N512" s="57">
        <f>VLOOKUP(raw!N512,convert!$A$26:$B$31,2)</f>
        <v>0</v>
      </c>
      <c r="O512" s="57">
        <f>VLOOKUP(raw!O512,convert!$A$26:$B$31,2)</f>
        <v>0</v>
      </c>
      <c r="P512" s="57">
        <f>VLOOKUP(raw!P512,convert!$A$26:$B$31,2)</f>
        <v>0</v>
      </c>
      <c r="Q512" s="57">
        <f>VLOOKUP(raw!Q512,convert!$A$26:$B$31,2)</f>
        <v>100</v>
      </c>
      <c r="R512" s="57">
        <f>VLOOKUP(raw!R512,convert!$A$26:$B$31,2)</f>
        <v>100</v>
      </c>
      <c r="S512" s="57">
        <f>VLOOKUP(raw!S512,convert!$D$26:$E$31,2)</f>
        <v>25</v>
      </c>
      <c r="T512" s="57">
        <f>VLOOKUP(raw!T512,convert!$D$26:$E$31,2)</f>
        <v>75</v>
      </c>
      <c r="U512" s="57">
        <f>VLOOKUP(raw!U512,convert!$D$26:$E$31,2)</f>
        <v>100</v>
      </c>
      <c r="V512" s="57">
        <f>VLOOKUP(raw!V512,convert!$D$26:$E$31,2)</f>
        <v>75</v>
      </c>
      <c r="W512" s="57">
        <f>VLOOKUP(raw!W512,convert!$D$26:$E$31,2)</f>
        <v>75</v>
      </c>
      <c r="X512" s="57">
        <f>VLOOKUP(raw!X512,convert!$D$26:$E$31,2)</f>
        <v>75</v>
      </c>
      <c r="Y512" s="57">
        <f>VLOOKUP(raw!Y512,convert!$D$26:$E$31,2)</f>
        <v>100</v>
      </c>
      <c r="Z512" s="57">
        <f>VLOOKUP(raw!Z512,convert!$D$26:$E$31,2)</f>
        <v>100</v>
      </c>
      <c r="AA512" s="57">
        <f>VLOOKUP(raw!AA512,convert!$D$26:$E$31,2)</f>
        <v>25</v>
      </c>
      <c r="AB512" s="57">
        <f>VLOOKUP(raw!AB512,convert!$D$26:$E$31,2)</f>
        <v>25</v>
      </c>
      <c r="AC512" s="57">
        <f>VLOOKUP(raw!AC512,convert!$D$26:$E$31,2)</f>
        <v>25</v>
      </c>
      <c r="AD512" s="57">
        <f>VLOOKUP(raw!AD512,convert!$D$26:$E$31,2)</f>
        <v>100</v>
      </c>
      <c r="AE512" s="57" t="str">
        <f>VLOOKUP(raw!AE512,convert!$D$26:$E$31,2)</f>
        <v>.</v>
      </c>
      <c r="AF512" s="57">
        <f>VLOOKUP(raw!AF512,convert!$D$26:$E$31,2)</f>
        <v>25</v>
      </c>
      <c r="AG512" s="57">
        <f>VLOOKUP(raw!AG512,convert!$D$26:$E$31,2)</f>
        <v>100</v>
      </c>
      <c r="AH512" s="57">
        <f>VLOOKUP(raw!AH512,convert!$D$26:$E$31,2)</f>
        <v>25</v>
      </c>
      <c r="AI512" s="57">
        <f>VLOOKUP(raw!AI512,convert!$D$26:$E$31,2)</f>
        <v>25</v>
      </c>
      <c r="AJ512" s="57">
        <f>VLOOKUP(raw!AJ512,convert!$D$26:$E$31,2)</f>
        <v>100</v>
      </c>
      <c r="AK512" s="57">
        <f>VLOOKUP(raw!AK512,convert!$D$26:$E$31,2)</f>
        <v>100</v>
      </c>
      <c r="AL512" s="57">
        <f>VLOOKUP(raw!AL512,convert!$D$26:$E$31,2)</f>
        <v>75</v>
      </c>
      <c r="AM512" s="57">
        <f>VLOOKUP(raw!AM512,convert!$D$26:$E$31,2)</f>
        <v>100</v>
      </c>
      <c r="AN512" s="57"/>
      <c r="AO512" s="60">
        <f>IF(COUNT(score!AD512:AE512)=0,".",MIN(score!AD512:AE512))</f>
        <v>100</v>
      </c>
    </row>
    <row r="513" spans="1:41" x14ac:dyDescent="0.25">
      <c r="A513" s="58">
        <f>raw!$A513:$A513</f>
        <v>43371</v>
      </c>
      <c r="B513" s="59" t="str">
        <f>raw!$B513:$B513</f>
        <v>0012-0075</v>
      </c>
      <c r="C513" s="57">
        <f>VLOOKUP(raw!C513,convert!$D$26:$E$31,2)</f>
        <v>75</v>
      </c>
      <c r="D513" s="57">
        <f>VLOOKUP(raw!D513,convert!$A$13:$B$16,2)</f>
        <v>100</v>
      </c>
      <c r="E513" s="57">
        <f>VLOOKUP(raw!E513,convert!$A$13:$B$16,2)</f>
        <v>50</v>
      </c>
      <c r="F513" s="57">
        <f>VLOOKUP(raw!F513,convert!$A$8:$B$10,2)</f>
        <v>100</v>
      </c>
      <c r="G513" s="57">
        <f>VLOOKUP(raw!G513,convert!$A$8:$B$10,2)</f>
        <v>100</v>
      </c>
      <c r="H513" s="57">
        <f>VLOOKUP(raw!H513,convert!$A$8:$B$10,2)</f>
        <v>100</v>
      </c>
      <c r="I513" s="57">
        <f>VLOOKUP(raw!I513,convert!$A$8:$B$10,2)</f>
        <v>100</v>
      </c>
      <c r="J513" s="57">
        <f>VLOOKUP(raw!J513,convert!$D$26:$E$31,2)</f>
        <v>50</v>
      </c>
      <c r="K513" s="57">
        <f>VLOOKUP(raw!K513,convert!$D$34:$E$40,2)</f>
        <v>60</v>
      </c>
      <c r="L513" s="57">
        <f>VLOOKUP(raw!L513,convert!$D$34:$E$40,2)</f>
        <v>60</v>
      </c>
      <c r="M513" s="57">
        <f>VLOOKUP(raw!M513,convert!$A$34:$B$40,2)</f>
        <v>40</v>
      </c>
      <c r="N513" s="57">
        <f>VLOOKUP(raw!N513,convert!$A$26:$B$31,2)</f>
        <v>25</v>
      </c>
      <c r="O513" s="57">
        <f>VLOOKUP(raw!O513,convert!$A$26:$B$31,2)</f>
        <v>75</v>
      </c>
      <c r="P513" s="57">
        <f>VLOOKUP(raw!P513,convert!$A$26:$B$31,2)</f>
        <v>75</v>
      </c>
      <c r="Q513" s="57">
        <f>VLOOKUP(raw!Q513,convert!$A$26:$B$31,2)</f>
        <v>75</v>
      </c>
      <c r="R513" s="57">
        <f>VLOOKUP(raw!R513,convert!$A$26:$B$31,2)</f>
        <v>25</v>
      </c>
      <c r="S513" s="57">
        <f>VLOOKUP(raw!S513,convert!$D$26:$E$31,2)</f>
        <v>25</v>
      </c>
      <c r="T513" s="57">
        <f>VLOOKUP(raw!T513,convert!$D$26:$E$31,2)</f>
        <v>25</v>
      </c>
      <c r="U513" s="57">
        <f>VLOOKUP(raw!U513,convert!$D$26:$E$31,2)</f>
        <v>100</v>
      </c>
      <c r="V513" s="57">
        <f>VLOOKUP(raw!V513,convert!$D$26:$E$31,2)</f>
        <v>50</v>
      </c>
      <c r="W513" s="57">
        <f>VLOOKUP(raw!W513,convert!$D$26:$E$31,2)</f>
        <v>25</v>
      </c>
      <c r="X513" s="57">
        <f>VLOOKUP(raw!X513,convert!$D$26:$E$31,2)</f>
        <v>50</v>
      </c>
      <c r="Y513" s="57">
        <f>VLOOKUP(raw!Y513,convert!$D$26:$E$31,2)</f>
        <v>50</v>
      </c>
      <c r="Z513" s="57">
        <f>VLOOKUP(raw!Z513,convert!$D$26:$E$31,2)</f>
        <v>100</v>
      </c>
      <c r="AA513" s="57">
        <f>VLOOKUP(raw!AA513,convert!$D$26:$E$31,2)</f>
        <v>75</v>
      </c>
      <c r="AB513" s="57">
        <f>VLOOKUP(raw!AB513,convert!$D$26:$E$31,2)</f>
        <v>100</v>
      </c>
      <c r="AC513" s="57">
        <f>VLOOKUP(raw!AC513,convert!$D$26:$E$31,2)</f>
        <v>100</v>
      </c>
      <c r="AD513" s="57">
        <f>VLOOKUP(raw!AD513,convert!$D$26:$E$31,2)</f>
        <v>100</v>
      </c>
      <c r="AE513" s="57" t="str">
        <f>VLOOKUP(raw!AE513,convert!$D$26:$E$31,2)</f>
        <v>.</v>
      </c>
      <c r="AF513" s="57">
        <f>VLOOKUP(raw!AF513,convert!$D$26:$E$31,2)</f>
        <v>25</v>
      </c>
      <c r="AG513" s="57">
        <f>VLOOKUP(raw!AG513,convert!$D$26:$E$31,2)</f>
        <v>50</v>
      </c>
      <c r="AH513" s="57">
        <f>VLOOKUP(raw!AH513,convert!$D$26:$E$31,2)</f>
        <v>100</v>
      </c>
      <c r="AI513" s="57">
        <f>VLOOKUP(raw!AI513,convert!$D$26:$E$31,2)</f>
        <v>75</v>
      </c>
      <c r="AJ513" s="57">
        <f>VLOOKUP(raw!AJ513,convert!$D$26:$E$31,2)</f>
        <v>100</v>
      </c>
      <c r="AK513" s="57">
        <f>VLOOKUP(raw!AK513,convert!$D$26:$E$31,2)</f>
        <v>100</v>
      </c>
      <c r="AL513" s="57">
        <f>VLOOKUP(raw!AL513,convert!$D$26:$E$31,2)</f>
        <v>100</v>
      </c>
      <c r="AM513" s="57">
        <f>VLOOKUP(raw!AM513,convert!$D$26:$E$31,2)</f>
        <v>100</v>
      </c>
      <c r="AN513" s="57"/>
      <c r="AO513" s="60">
        <f>IF(COUNT(score!AD513:AE513)=0,".",MIN(score!AD513:AE513))</f>
        <v>100</v>
      </c>
    </row>
    <row r="514" spans="1:41" x14ac:dyDescent="0.25">
      <c r="A514" s="58">
        <f>raw!$A514:$A514</f>
        <v>43369</v>
      </c>
      <c r="B514" s="59" t="str">
        <f>raw!$B514:$B514</f>
        <v>0012-0076</v>
      </c>
      <c r="C514" s="57">
        <f>VLOOKUP(raw!C514,convert!$D$26:$E$31,2)</f>
        <v>25</v>
      </c>
      <c r="D514" s="57">
        <f>VLOOKUP(raw!D514,convert!$A$13:$B$16,2)</f>
        <v>100</v>
      </c>
      <c r="E514" s="57">
        <f>VLOOKUP(raw!E514,convert!$A$13:$B$16,2)</f>
        <v>100</v>
      </c>
      <c r="F514" s="57">
        <f>VLOOKUP(raw!F514,convert!$A$8:$B$10,2)</f>
        <v>0</v>
      </c>
      <c r="G514" s="57">
        <f>VLOOKUP(raw!G514,convert!$A$8:$B$10,2)</f>
        <v>0</v>
      </c>
      <c r="H514" s="57">
        <f>VLOOKUP(raw!H514,convert!$A$8:$B$10,2)</f>
        <v>100</v>
      </c>
      <c r="I514" s="57">
        <f>VLOOKUP(raw!I514,convert!$A$8:$B$10,2)</f>
        <v>100</v>
      </c>
      <c r="J514" s="57">
        <f>VLOOKUP(raw!J514,convert!$D$26:$E$31,2)</f>
        <v>100</v>
      </c>
      <c r="K514" s="57">
        <f>VLOOKUP(raw!K514,convert!$D$34:$E$40,2)</f>
        <v>80</v>
      </c>
      <c r="L514" s="57">
        <f>VLOOKUP(raw!L514,convert!$D$34:$E$40,2)</f>
        <v>60</v>
      </c>
      <c r="M514" s="57">
        <f>VLOOKUP(raw!M514,convert!$A$34:$B$40,2)</f>
        <v>60</v>
      </c>
      <c r="N514" s="57">
        <f>VLOOKUP(raw!N514,convert!$A$26:$B$31,2)</f>
        <v>75</v>
      </c>
      <c r="O514" s="57">
        <f>VLOOKUP(raw!O514,convert!$A$26:$B$31,2)</f>
        <v>0</v>
      </c>
      <c r="P514" s="57">
        <f>VLOOKUP(raw!P514,convert!$A$26:$B$31,2)</f>
        <v>0</v>
      </c>
      <c r="Q514" s="57">
        <f>VLOOKUP(raw!Q514,convert!$A$26:$B$31,2)</f>
        <v>0</v>
      </c>
      <c r="R514" s="57">
        <f>VLOOKUP(raw!R514,convert!$A$26:$B$31,2)</f>
        <v>0</v>
      </c>
      <c r="S514" s="57">
        <f>VLOOKUP(raw!S514,convert!$D$26:$E$31,2)</f>
        <v>75</v>
      </c>
      <c r="T514" s="57">
        <f>VLOOKUP(raw!T514,convert!$D$26:$E$31,2)</f>
        <v>100</v>
      </c>
      <c r="U514" s="57">
        <f>VLOOKUP(raw!U514,convert!$D$26:$E$31,2)</f>
        <v>25</v>
      </c>
      <c r="V514" s="57">
        <f>VLOOKUP(raw!V514,convert!$D$26:$E$31,2)</f>
        <v>75</v>
      </c>
      <c r="W514" s="57">
        <f>VLOOKUP(raw!W514,convert!$D$26:$E$31,2)</f>
        <v>100</v>
      </c>
      <c r="X514" s="57">
        <f>VLOOKUP(raw!X514,convert!$D$26:$E$31,2)</f>
        <v>100</v>
      </c>
      <c r="Y514" s="57">
        <f>VLOOKUP(raw!Y514,convert!$D$26:$E$31,2)</f>
        <v>100</v>
      </c>
      <c r="Z514" s="57">
        <f>VLOOKUP(raw!Z514,convert!$D$26:$E$31,2)</f>
        <v>100</v>
      </c>
      <c r="AA514" s="57">
        <f>VLOOKUP(raw!AA514,convert!$D$26:$E$31,2)</f>
        <v>75</v>
      </c>
      <c r="AB514" s="57">
        <f>VLOOKUP(raw!AB514,convert!$D$26:$E$31,2)</f>
        <v>75</v>
      </c>
      <c r="AC514" s="57">
        <f>VLOOKUP(raw!AC514,convert!$D$26:$E$31,2)</f>
        <v>100</v>
      </c>
      <c r="AD514" s="57">
        <f>VLOOKUP(raw!AD514,convert!$D$26:$E$31,2)</f>
        <v>50</v>
      </c>
      <c r="AE514" s="57" t="str">
        <f>VLOOKUP(raw!AE514,convert!$D$26:$E$31,2)</f>
        <v>.</v>
      </c>
      <c r="AF514" s="57">
        <f>VLOOKUP(raw!AF514,convert!$D$26:$E$31,2)</f>
        <v>25</v>
      </c>
      <c r="AG514" s="57">
        <f>VLOOKUP(raw!AG514,convert!$D$26:$E$31,2)</f>
        <v>25</v>
      </c>
      <c r="AH514" s="57">
        <f>VLOOKUP(raw!AH514,convert!$D$26:$E$31,2)</f>
        <v>25</v>
      </c>
      <c r="AI514" s="57">
        <f>VLOOKUP(raw!AI514,convert!$D$26:$E$31,2)</f>
        <v>25</v>
      </c>
      <c r="AJ514" s="57">
        <f>VLOOKUP(raw!AJ514,convert!$D$26:$E$31,2)</f>
        <v>50</v>
      </c>
      <c r="AK514" s="57">
        <f>VLOOKUP(raw!AK514,convert!$D$26:$E$31,2)</f>
        <v>25</v>
      </c>
      <c r="AL514" s="57">
        <f>VLOOKUP(raw!AL514,convert!$D$26:$E$31,2)</f>
        <v>100</v>
      </c>
      <c r="AM514" s="57">
        <f>VLOOKUP(raw!AM514,convert!$D$26:$E$31,2)</f>
        <v>100</v>
      </c>
      <c r="AN514" s="57"/>
      <c r="AO514" s="60">
        <f>IF(COUNT(score!AD514:AE514)=0,".",MIN(score!AD514:AE514))</f>
        <v>50</v>
      </c>
    </row>
    <row r="515" spans="1:41" x14ac:dyDescent="0.25">
      <c r="A515" s="58">
        <f>raw!$A515:$A515</f>
        <v>43371</v>
      </c>
      <c r="B515" s="59" t="str">
        <f>raw!$B515:$B515</f>
        <v>0012-0077</v>
      </c>
      <c r="C515" s="57">
        <f>VLOOKUP(raw!C515,convert!$D$26:$E$31,2)</f>
        <v>50</v>
      </c>
      <c r="D515" s="57">
        <f>VLOOKUP(raw!D515,convert!$A$13:$B$16,2)</f>
        <v>100</v>
      </c>
      <c r="E515" s="57">
        <f>VLOOKUP(raw!E515,convert!$A$13:$B$16,2)</f>
        <v>50</v>
      </c>
      <c r="F515" s="57">
        <f>VLOOKUP(raw!F515,convert!$A$8:$B$10,2)</f>
        <v>100</v>
      </c>
      <c r="G515" s="57">
        <f>VLOOKUP(raw!G515,convert!$A$8:$B$10,2)</f>
        <v>100</v>
      </c>
      <c r="H515" s="57">
        <f>VLOOKUP(raw!H515,convert!$A$8:$B$10,2)</f>
        <v>100</v>
      </c>
      <c r="I515" s="57">
        <f>VLOOKUP(raw!I515,convert!$A$8:$B$10,2)</f>
        <v>100</v>
      </c>
      <c r="J515" s="57">
        <f>VLOOKUP(raw!J515,convert!$D$26:$E$31,2)</f>
        <v>25</v>
      </c>
      <c r="K515" s="57">
        <f>VLOOKUP(raw!K515,convert!$D$34:$E$40,2)</f>
        <v>80</v>
      </c>
      <c r="L515" s="57">
        <f>VLOOKUP(raw!L515,convert!$D$34:$E$40,2)</f>
        <v>80</v>
      </c>
      <c r="M515" s="57">
        <f>VLOOKUP(raw!M515,convert!$A$34:$B$40,2)</f>
        <v>60</v>
      </c>
      <c r="N515" s="57">
        <f>VLOOKUP(raw!N515,convert!$A$26:$B$31,2)</f>
        <v>100</v>
      </c>
      <c r="O515" s="57">
        <f>VLOOKUP(raw!O515,convert!$A$26:$B$31,2)</f>
        <v>25</v>
      </c>
      <c r="P515" s="57">
        <f>VLOOKUP(raw!P515,convert!$A$26:$B$31,2)</f>
        <v>25</v>
      </c>
      <c r="Q515" s="57">
        <f>VLOOKUP(raw!Q515,convert!$A$26:$B$31,2)</f>
        <v>100</v>
      </c>
      <c r="R515" s="57">
        <f>VLOOKUP(raw!R515,convert!$A$26:$B$31,2)</f>
        <v>100</v>
      </c>
      <c r="S515" s="57">
        <f>VLOOKUP(raw!S515,convert!$D$26:$E$31,2)</f>
        <v>25</v>
      </c>
      <c r="T515" s="57">
        <f>VLOOKUP(raw!T515,convert!$D$26:$E$31,2)</f>
        <v>100</v>
      </c>
      <c r="U515" s="57">
        <f>VLOOKUP(raw!U515,convert!$D$26:$E$31,2)</f>
        <v>100</v>
      </c>
      <c r="V515" s="57">
        <f>VLOOKUP(raw!V515,convert!$D$26:$E$31,2)</f>
        <v>100</v>
      </c>
      <c r="W515" s="57">
        <f>VLOOKUP(raw!W515,convert!$D$26:$E$31,2)</f>
        <v>50</v>
      </c>
      <c r="X515" s="57">
        <f>VLOOKUP(raw!X515,convert!$D$26:$E$31,2)</f>
        <v>100</v>
      </c>
      <c r="Y515" s="57">
        <f>VLOOKUP(raw!Y515,convert!$D$26:$E$31,2)</f>
        <v>100</v>
      </c>
      <c r="Z515" s="57">
        <f>VLOOKUP(raw!Z515,convert!$D$26:$E$31,2)</f>
        <v>100</v>
      </c>
      <c r="AA515" s="57">
        <f>VLOOKUP(raw!AA515,convert!$D$26:$E$31,2)</f>
        <v>50</v>
      </c>
      <c r="AB515" s="57">
        <f>VLOOKUP(raw!AB515,convert!$D$26:$E$31,2)</f>
        <v>100</v>
      </c>
      <c r="AC515" s="57">
        <f>VLOOKUP(raw!AC515,convert!$D$26:$E$31,2)</f>
        <v>50</v>
      </c>
      <c r="AD515" s="57">
        <f>VLOOKUP(raw!AD515,convert!$D$26:$E$31,2)</f>
        <v>100</v>
      </c>
      <c r="AE515" s="57" t="str">
        <f>VLOOKUP(raw!AE515,convert!$D$26:$E$31,2)</f>
        <v>.</v>
      </c>
      <c r="AF515" s="57">
        <f>VLOOKUP(raw!AF515,convert!$D$26:$E$31,2)</f>
        <v>50</v>
      </c>
      <c r="AG515" s="57">
        <f>VLOOKUP(raw!AG515,convert!$D$26:$E$31,2)</f>
        <v>75</v>
      </c>
      <c r="AH515" s="57">
        <f>VLOOKUP(raw!AH515,convert!$D$26:$E$31,2)</f>
        <v>100</v>
      </c>
      <c r="AI515" s="57">
        <f>VLOOKUP(raw!AI515,convert!$D$26:$E$31,2)</f>
        <v>25</v>
      </c>
      <c r="AJ515" s="57">
        <f>VLOOKUP(raw!AJ515,convert!$D$26:$E$31,2)</f>
        <v>100</v>
      </c>
      <c r="AK515" s="57">
        <f>VLOOKUP(raw!AK515,convert!$D$26:$E$31,2)</f>
        <v>100</v>
      </c>
      <c r="AL515" s="57">
        <f>VLOOKUP(raw!AL515,convert!$D$26:$E$31,2)</f>
        <v>100</v>
      </c>
      <c r="AM515" s="57">
        <f>VLOOKUP(raw!AM515,convert!$D$26:$E$31,2)</f>
        <v>100</v>
      </c>
      <c r="AN515" s="57"/>
      <c r="AO515" s="60">
        <f>IF(COUNT(score!AD515:AE515)=0,".",MIN(score!AD515:AE515))</f>
        <v>100</v>
      </c>
    </row>
    <row r="516" spans="1:41" x14ac:dyDescent="0.25">
      <c r="A516" s="58">
        <f>raw!$A516:$A516</f>
        <v>43369</v>
      </c>
      <c r="B516" s="59" t="str">
        <f>raw!$B516:$B516</f>
        <v>0012-0079</v>
      </c>
      <c r="C516" s="57">
        <f>VLOOKUP(raw!C516,convert!$D$26:$E$31,2)</f>
        <v>50</v>
      </c>
      <c r="D516" s="57">
        <f>VLOOKUP(raw!D516,convert!$A$13:$B$16,2)</f>
        <v>0</v>
      </c>
      <c r="E516" s="57">
        <f>VLOOKUP(raw!E516,convert!$A$13:$B$16,2)</f>
        <v>0</v>
      </c>
      <c r="F516" s="57">
        <f>VLOOKUP(raw!F516,convert!$A$8:$B$10,2)</f>
        <v>100</v>
      </c>
      <c r="G516" s="57">
        <f>VLOOKUP(raw!G516,convert!$A$8:$B$10,2)</f>
        <v>100</v>
      </c>
      <c r="H516" s="57">
        <f>VLOOKUP(raw!H516,convert!$A$8:$B$10,2)</f>
        <v>100</v>
      </c>
      <c r="I516" s="57">
        <f>VLOOKUP(raw!I516,convert!$A$8:$B$10,2)</f>
        <v>100</v>
      </c>
      <c r="J516" s="57">
        <f>VLOOKUP(raw!J516,convert!$D$26:$E$31,2)</f>
        <v>50</v>
      </c>
      <c r="K516" s="57">
        <f>VLOOKUP(raw!K516,convert!$D$34:$E$40,2)</f>
        <v>60</v>
      </c>
      <c r="L516" s="57">
        <f>VLOOKUP(raw!L516,convert!$D$34:$E$40,2)</f>
        <v>60</v>
      </c>
      <c r="M516" s="57">
        <f>VLOOKUP(raw!M516,convert!$A$34:$B$40,2)</f>
        <v>80</v>
      </c>
      <c r="N516" s="57">
        <f>VLOOKUP(raw!N516,convert!$A$26:$B$31,2)</f>
        <v>75</v>
      </c>
      <c r="O516" s="57">
        <f>VLOOKUP(raw!O516,convert!$A$26:$B$31,2)</f>
        <v>25</v>
      </c>
      <c r="P516" s="57">
        <f>VLOOKUP(raw!P516,convert!$A$26:$B$31,2)</f>
        <v>25</v>
      </c>
      <c r="Q516" s="57">
        <f>VLOOKUP(raw!Q516,convert!$A$26:$B$31,2)</f>
        <v>25</v>
      </c>
      <c r="R516" s="57">
        <f>VLOOKUP(raw!R516,convert!$A$26:$B$31,2)</f>
        <v>75</v>
      </c>
      <c r="S516" s="57">
        <f>VLOOKUP(raw!S516,convert!$D$26:$E$31,2)</f>
        <v>50</v>
      </c>
      <c r="T516" s="57">
        <f>VLOOKUP(raw!T516,convert!$D$26:$E$31,2)</f>
        <v>100</v>
      </c>
      <c r="U516" s="57">
        <f>VLOOKUP(raw!U516,convert!$D$26:$E$31,2)</f>
        <v>100</v>
      </c>
      <c r="V516" s="57">
        <f>VLOOKUP(raw!V516,convert!$D$26:$E$31,2)</f>
        <v>25</v>
      </c>
      <c r="W516" s="57">
        <f>VLOOKUP(raw!W516,convert!$D$26:$E$31,2)</f>
        <v>50</v>
      </c>
      <c r="X516" s="57">
        <f>VLOOKUP(raw!X516,convert!$D$26:$E$31,2)</f>
        <v>100</v>
      </c>
      <c r="Y516" s="57">
        <f>VLOOKUP(raw!Y516,convert!$D$26:$E$31,2)</f>
        <v>100</v>
      </c>
      <c r="Z516" s="57">
        <f>VLOOKUP(raw!Z516,convert!$D$26:$E$31,2)</f>
        <v>100</v>
      </c>
      <c r="AA516" s="57">
        <f>VLOOKUP(raw!AA516,convert!$D$26:$E$31,2)</f>
        <v>100</v>
      </c>
      <c r="AB516" s="57">
        <f>VLOOKUP(raw!AB516,convert!$D$26:$E$31,2)</f>
        <v>100</v>
      </c>
      <c r="AC516" s="57">
        <f>VLOOKUP(raw!AC516,convert!$D$26:$E$31,2)</f>
        <v>100</v>
      </c>
      <c r="AD516" s="57">
        <f>VLOOKUP(raw!AD516,convert!$D$26:$E$31,2)</f>
        <v>100</v>
      </c>
      <c r="AE516" s="57" t="str">
        <f>VLOOKUP(raw!AE516,convert!$D$26:$E$31,2)</f>
        <v>.</v>
      </c>
      <c r="AF516" s="57">
        <f>VLOOKUP(raw!AF516,convert!$D$26:$E$31,2)</f>
        <v>100</v>
      </c>
      <c r="AG516" s="57">
        <f>VLOOKUP(raw!AG516,convert!$D$26:$E$31,2)</f>
        <v>100</v>
      </c>
      <c r="AH516" s="57">
        <f>VLOOKUP(raw!AH516,convert!$D$26:$E$31,2)</f>
        <v>100</v>
      </c>
      <c r="AI516" s="57">
        <f>VLOOKUP(raw!AI516,convert!$D$26:$E$31,2)</f>
        <v>100</v>
      </c>
      <c r="AJ516" s="57">
        <f>VLOOKUP(raw!AJ516,convert!$D$26:$E$31,2)</f>
        <v>100</v>
      </c>
      <c r="AK516" s="57">
        <f>VLOOKUP(raw!AK516,convert!$D$26:$E$31,2)</f>
        <v>100</v>
      </c>
      <c r="AL516" s="57">
        <f>VLOOKUP(raw!AL516,convert!$D$26:$E$31,2)</f>
        <v>100</v>
      </c>
      <c r="AM516" s="57">
        <f>VLOOKUP(raw!AM516,convert!$D$26:$E$31,2)</f>
        <v>100</v>
      </c>
      <c r="AN516" s="57"/>
      <c r="AO516" s="60">
        <f>IF(COUNT(score!AD516:AE516)=0,".",MIN(score!AD516:AE516))</f>
        <v>100</v>
      </c>
    </row>
    <row r="517" spans="1:41" x14ac:dyDescent="0.25">
      <c r="A517" s="58">
        <f>raw!$A517:$A517</f>
        <v>43369</v>
      </c>
      <c r="B517" s="59" t="str">
        <f>raw!$B517:$B517</f>
        <v>0012-0081</v>
      </c>
      <c r="C517" s="57">
        <f>VLOOKUP(raw!C517,convert!$D$26:$E$31,2)</f>
        <v>25</v>
      </c>
      <c r="D517" s="57">
        <f>VLOOKUP(raw!D517,convert!$A$13:$B$16,2)</f>
        <v>0</v>
      </c>
      <c r="E517" s="57">
        <f>VLOOKUP(raw!E517,convert!$A$13:$B$16,2)</f>
        <v>0</v>
      </c>
      <c r="F517" s="57">
        <f>VLOOKUP(raw!F517,convert!$A$8:$B$10,2)</f>
        <v>100</v>
      </c>
      <c r="G517" s="57">
        <f>VLOOKUP(raw!G517,convert!$A$8:$B$10,2)</f>
        <v>100</v>
      </c>
      <c r="H517" s="57">
        <f>VLOOKUP(raw!H517,convert!$A$8:$B$10,2)</f>
        <v>100</v>
      </c>
      <c r="I517" s="57">
        <f>VLOOKUP(raw!I517,convert!$A$8:$B$10,2)</f>
        <v>100</v>
      </c>
      <c r="J517" s="57">
        <f>VLOOKUP(raw!J517,convert!$D$26:$E$31,2)</f>
        <v>100</v>
      </c>
      <c r="K517" s="57">
        <f>VLOOKUP(raw!K517,convert!$D$34:$E$40,2)</f>
        <v>80</v>
      </c>
      <c r="L517" s="57">
        <f>VLOOKUP(raw!L517,convert!$D$34:$E$40,2)</f>
        <v>60</v>
      </c>
      <c r="M517" s="57">
        <f>VLOOKUP(raw!M517,convert!$A$34:$B$40,2)</f>
        <v>60</v>
      </c>
      <c r="N517" s="57">
        <f>VLOOKUP(raw!N517,convert!$A$26:$B$31,2)</f>
        <v>100</v>
      </c>
      <c r="O517" s="57">
        <f>VLOOKUP(raw!O517,convert!$A$26:$B$31,2)</f>
        <v>75</v>
      </c>
      <c r="P517" s="57">
        <f>VLOOKUP(raw!P517,convert!$A$26:$B$31,2)</f>
        <v>75</v>
      </c>
      <c r="Q517" s="57">
        <f>VLOOKUP(raw!Q517,convert!$A$26:$B$31,2)</f>
        <v>75</v>
      </c>
      <c r="R517" s="57">
        <f>VLOOKUP(raw!R517,convert!$A$26:$B$31,2)</f>
        <v>25</v>
      </c>
      <c r="S517" s="57">
        <f>VLOOKUP(raw!S517,convert!$D$26:$E$31,2)</f>
        <v>50</v>
      </c>
      <c r="T517" s="57">
        <f>VLOOKUP(raw!T517,convert!$D$26:$E$31,2)</f>
        <v>25</v>
      </c>
      <c r="U517" s="57">
        <f>VLOOKUP(raw!U517,convert!$D$26:$E$31,2)</f>
        <v>25</v>
      </c>
      <c r="V517" s="57">
        <f>VLOOKUP(raw!V517,convert!$D$26:$E$31,2)</f>
        <v>25</v>
      </c>
      <c r="W517" s="57">
        <f>VLOOKUP(raw!W517,convert!$D$26:$E$31,2)</f>
        <v>50</v>
      </c>
      <c r="X517" s="57">
        <f>VLOOKUP(raw!X517,convert!$D$26:$E$31,2)</f>
        <v>75</v>
      </c>
      <c r="Y517" s="57">
        <f>VLOOKUP(raw!Y517,convert!$D$26:$E$31,2)</f>
        <v>100</v>
      </c>
      <c r="Z517" s="57">
        <f>VLOOKUP(raw!Z517,convert!$D$26:$E$31,2)</f>
        <v>100</v>
      </c>
      <c r="AA517" s="57">
        <f>VLOOKUP(raw!AA517,convert!$D$26:$E$31,2)</f>
        <v>100</v>
      </c>
      <c r="AB517" s="57">
        <f>VLOOKUP(raw!AB517,convert!$D$26:$E$31,2)</f>
        <v>25</v>
      </c>
      <c r="AC517" s="57">
        <f>VLOOKUP(raw!AC517,convert!$D$26:$E$31,2)</f>
        <v>100</v>
      </c>
      <c r="AD517" s="57">
        <f>VLOOKUP(raw!AD517,convert!$D$26:$E$31,2)</f>
        <v>100</v>
      </c>
      <c r="AE517" s="57" t="str">
        <f>VLOOKUP(raw!AE517,convert!$D$26:$E$31,2)</f>
        <v>.</v>
      </c>
      <c r="AF517" s="57">
        <f>VLOOKUP(raw!AF517,convert!$D$26:$E$31,2)</f>
        <v>100</v>
      </c>
      <c r="AG517" s="57">
        <f>VLOOKUP(raw!AG517,convert!$D$26:$E$31,2)</f>
        <v>100</v>
      </c>
      <c r="AH517" s="57">
        <f>VLOOKUP(raw!AH517,convert!$D$26:$E$31,2)</f>
        <v>100</v>
      </c>
      <c r="AI517" s="57">
        <f>VLOOKUP(raw!AI517,convert!$D$26:$E$31,2)</f>
        <v>100</v>
      </c>
      <c r="AJ517" s="57">
        <f>VLOOKUP(raw!AJ517,convert!$D$26:$E$31,2)</f>
        <v>100</v>
      </c>
      <c r="AK517" s="57">
        <f>VLOOKUP(raw!AK517,convert!$D$26:$E$31,2)</f>
        <v>100</v>
      </c>
      <c r="AL517" s="57">
        <f>VLOOKUP(raw!AL517,convert!$D$26:$E$31,2)</f>
        <v>100</v>
      </c>
      <c r="AM517" s="57">
        <f>VLOOKUP(raw!AM517,convert!$D$26:$E$31,2)</f>
        <v>100</v>
      </c>
      <c r="AN517" s="57"/>
      <c r="AO517" s="60">
        <f>IF(COUNT(score!AD517:AE517)=0,".",MIN(score!AD517:AE517))</f>
        <v>100</v>
      </c>
    </row>
    <row r="518" spans="1:41" x14ac:dyDescent="0.25">
      <c r="A518" s="58">
        <f>raw!$A518:$A518</f>
        <v>43369</v>
      </c>
      <c r="B518" s="59" t="str">
        <f>raw!$B518:$B518</f>
        <v>0012-0083</v>
      </c>
      <c r="C518" s="57">
        <f>VLOOKUP(raw!C518,convert!$D$26:$E$31,2)</f>
        <v>25</v>
      </c>
      <c r="D518" s="57">
        <f>VLOOKUP(raw!D518,convert!$A$13:$B$16,2)</f>
        <v>50</v>
      </c>
      <c r="E518" s="57">
        <f>VLOOKUP(raw!E518,convert!$A$13:$B$16,2)</f>
        <v>0</v>
      </c>
      <c r="F518" s="57">
        <f>VLOOKUP(raw!F518,convert!$A$8:$B$10,2)</f>
        <v>100</v>
      </c>
      <c r="G518" s="57">
        <f>VLOOKUP(raw!G518,convert!$A$8:$B$10,2)</f>
        <v>100</v>
      </c>
      <c r="H518" s="57">
        <f>VLOOKUP(raw!H518,convert!$A$8:$B$10,2)</f>
        <v>100</v>
      </c>
      <c r="I518" s="57">
        <f>VLOOKUP(raw!I518,convert!$A$8:$B$10,2)</f>
        <v>100</v>
      </c>
      <c r="J518" s="57">
        <f>VLOOKUP(raw!J518,convert!$D$26:$E$31,2)</f>
        <v>100</v>
      </c>
      <c r="K518" s="57">
        <f>VLOOKUP(raw!K518,convert!$D$34:$E$40,2)</f>
        <v>80</v>
      </c>
      <c r="L518" s="57">
        <f>VLOOKUP(raw!L518,convert!$D$34:$E$40,2)</f>
        <v>60</v>
      </c>
      <c r="M518" s="57">
        <f>VLOOKUP(raw!M518,convert!$A$34:$B$40,2)</f>
        <v>80</v>
      </c>
      <c r="N518" s="57">
        <f>VLOOKUP(raw!N518,convert!$A$26:$B$31,2)</f>
        <v>100</v>
      </c>
      <c r="O518" s="57">
        <f>VLOOKUP(raw!O518,convert!$A$26:$B$31,2)</f>
        <v>75</v>
      </c>
      <c r="P518" s="57">
        <f>VLOOKUP(raw!P518,convert!$A$26:$B$31,2)</f>
        <v>75</v>
      </c>
      <c r="Q518" s="57">
        <f>VLOOKUP(raw!Q518,convert!$A$26:$B$31,2)</f>
        <v>75</v>
      </c>
      <c r="R518" s="57">
        <f>VLOOKUP(raw!R518,convert!$A$26:$B$31,2)</f>
        <v>25</v>
      </c>
      <c r="S518" s="57">
        <f>VLOOKUP(raw!S518,convert!$D$26:$E$31,2)</f>
        <v>75</v>
      </c>
      <c r="T518" s="57">
        <f>VLOOKUP(raw!T518,convert!$D$26:$E$31,2)</f>
        <v>75</v>
      </c>
      <c r="U518" s="57">
        <f>VLOOKUP(raw!U518,convert!$D$26:$E$31,2)</f>
        <v>100</v>
      </c>
      <c r="V518" s="57">
        <f>VLOOKUP(raw!V518,convert!$D$26:$E$31,2)</f>
        <v>25</v>
      </c>
      <c r="W518" s="57">
        <f>VLOOKUP(raw!W518,convert!$D$26:$E$31,2)</f>
        <v>50</v>
      </c>
      <c r="X518" s="57">
        <f>VLOOKUP(raw!X518,convert!$D$26:$E$31,2)</f>
        <v>75</v>
      </c>
      <c r="Y518" s="57">
        <f>VLOOKUP(raw!Y518,convert!$D$26:$E$31,2)</f>
        <v>100</v>
      </c>
      <c r="Z518" s="57">
        <f>VLOOKUP(raw!Z518,convert!$D$26:$E$31,2)</f>
        <v>100</v>
      </c>
      <c r="AA518" s="57">
        <f>VLOOKUP(raw!AA518,convert!$D$26:$E$31,2)</f>
        <v>100</v>
      </c>
      <c r="AB518" s="57">
        <f>VLOOKUP(raw!AB518,convert!$D$26:$E$31,2)</f>
        <v>75</v>
      </c>
      <c r="AC518" s="57">
        <f>VLOOKUP(raw!AC518,convert!$D$26:$E$31,2)</f>
        <v>50</v>
      </c>
      <c r="AD518" s="57">
        <f>VLOOKUP(raw!AD518,convert!$D$26:$E$31,2)</f>
        <v>100</v>
      </c>
      <c r="AE518" s="57" t="str">
        <f>VLOOKUP(raw!AE518,convert!$D$26:$E$31,2)</f>
        <v>.</v>
      </c>
      <c r="AF518" s="57">
        <f>VLOOKUP(raw!AF518,convert!$D$26:$E$31,2)</f>
        <v>100</v>
      </c>
      <c r="AG518" s="57">
        <f>VLOOKUP(raw!AG518,convert!$D$26:$E$31,2)</f>
        <v>100</v>
      </c>
      <c r="AH518" s="57">
        <f>VLOOKUP(raw!AH518,convert!$D$26:$E$31,2)</f>
        <v>100</v>
      </c>
      <c r="AI518" s="57">
        <f>VLOOKUP(raw!AI518,convert!$D$26:$E$31,2)</f>
        <v>100</v>
      </c>
      <c r="AJ518" s="57">
        <f>VLOOKUP(raw!AJ518,convert!$D$26:$E$31,2)</f>
        <v>100</v>
      </c>
      <c r="AK518" s="57">
        <f>VLOOKUP(raw!AK518,convert!$D$26:$E$31,2)</f>
        <v>100</v>
      </c>
      <c r="AL518" s="57">
        <f>VLOOKUP(raw!AL518,convert!$D$26:$E$31,2)</f>
        <v>100</v>
      </c>
      <c r="AM518" s="57">
        <f>VLOOKUP(raw!AM518,convert!$D$26:$E$31,2)</f>
        <v>100</v>
      </c>
      <c r="AN518" s="57"/>
      <c r="AO518" s="60">
        <f>IF(COUNT(score!AD518:AE518)=0,".",MIN(score!AD518:AE518))</f>
        <v>100</v>
      </c>
    </row>
    <row r="519" spans="1:41" x14ac:dyDescent="0.25">
      <c r="A519" s="58">
        <f>raw!$A519:$A519</f>
        <v>43369</v>
      </c>
      <c r="B519" s="59" t="str">
        <f>raw!$B519:$B519</f>
        <v>0012-0084</v>
      </c>
      <c r="C519" s="57">
        <f>VLOOKUP(raw!C519,convert!$D$26:$E$31,2)</f>
        <v>25</v>
      </c>
      <c r="D519" s="57">
        <f>VLOOKUP(raw!D519,convert!$A$13:$B$16,2)</f>
        <v>0</v>
      </c>
      <c r="E519" s="57">
        <f>VLOOKUP(raw!E519,convert!$A$13:$B$16,2)</f>
        <v>0</v>
      </c>
      <c r="F519" s="57">
        <f>VLOOKUP(raw!F519,convert!$A$8:$B$10,2)</f>
        <v>100</v>
      </c>
      <c r="G519" s="57">
        <f>VLOOKUP(raw!G519,convert!$A$8:$B$10,2)</f>
        <v>100</v>
      </c>
      <c r="H519" s="57">
        <f>VLOOKUP(raw!H519,convert!$A$8:$B$10,2)</f>
        <v>100</v>
      </c>
      <c r="I519" s="57">
        <f>VLOOKUP(raw!I519,convert!$A$8:$B$10,2)</f>
        <v>100</v>
      </c>
      <c r="J519" s="57">
        <f>VLOOKUP(raw!J519,convert!$D$26:$E$31,2)</f>
        <v>50</v>
      </c>
      <c r="K519" s="57">
        <f>VLOOKUP(raw!K519,convert!$D$34:$E$40,2)</f>
        <v>60</v>
      </c>
      <c r="L519" s="57">
        <f>VLOOKUP(raw!L519,convert!$D$34:$E$40,2)</f>
        <v>60</v>
      </c>
      <c r="M519" s="57">
        <f>VLOOKUP(raw!M519,convert!$A$34:$B$40,2)</f>
        <v>60</v>
      </c>
      <c r="N519" s="57">
        <f>VLOOKUP(raw!N519,convert!$A$26:$B$31,2)</f>
        <v>50</v>
      </c>
      <c r="O519" s="57">
        <f>VLOOKUP(raw!O519,convert!$A$26:$B$31,2)</f>
        <v>75</v>
      </c>
      <c r="P519" s="57">
        <f>VLOOKUP(raw!P519,convert!$A$26:$B$31,2)</f>
        <v>75</v>
      </c>
      <c r="Q519" s="57">
        <f>VLOOKUP(raw!Q519,convert!$A$26:$B$31,2)</f>
        <v>75</v>
      </c>
      <c r="R519" s="57">
        <f>VLOOKUP(raw!R519,convert!$A$26:$B$31,2)</f>
        <v>25</v>
      </c>
      <c r="S519" s="57">
        <f>VLOOKUP(raw!S519,convert!$D$26:$E$31,2)</f>
        <v>50</v>
      </c>
      <c r="T519" s="57">
        <f>VLOOKUP(raw!T519,convert!$D$26:$E$31,2)</f>
        <v>100</v>
      </c>
      <c r="U519" s="57">
        <f>VLOOKUP(raw!U519,convert!$D$26:$E$31,2)</f>
        <v>25</v>
      </c>
      <c r="V519" s="57">
        <f>VLOOKUP(raw!V519,convert!$D$26:$E$31,2)</f>
        <v>50</v>
      </c>
      <c r="W519" s="57">
        <f>VLOOKUP(raw!W519,convert!$D$26:$E$31,2)</f>
        <v>50</v>
      </c>
      <c r="X519" s="57">
        <f>VLOOKUP(raw!X519,convert!$D$26:$E$31,2)</f>
        <v>75</v>
      </c>
      <c r="Y519" s="57">
        <f>VLOOKUP(raw!Y519,convert!$D$26:$E$31,2)</f>
        <v>75</v>
      </c>
      <c r="Z519" s="57">
        <f>VLOOKUP(raw!Z519,convert!$D$26:$E$31,2)</f>
        <v>100</v>
      </c>
      <c r="AA519" s="57">
        <f>VLOOKUP(raw!AA519,convert!$D$26:$E$31,2)</f>
        <v>100</v>
      </c>
      <c r="AB519" s="57">
        <f>VLOOKUP(raw!AB519,convert!$D$26:$E$31,2)</f>
        <v>75</v>
      </c>
      <c r="AC519" s="57">
        <f>VLOOKUP(raw!AC519,convert!$D$26:$E$31,2)</f>
        <v>100</v>
      </c>
      <c r="AD519" s="57">
        <f>VLOOKUP(raw!AD519,convert!$D$26:$E$31,2)</f>
        <v>100</v>
      </c>
      <c r="AE519" s="57" t="str">
        <f>VLOOKUP(raw!AE519,convert!$D$26:$E$31,2)</f>
        <v>.</v>
      </c>
      <c r="AF519" s="57">
        <f>VLOOKUP(raw!AF519,convert!$D$26:$E$31,2)</f>
        <v>100</v>
      </c>
      <c r="AG519" s="57">
        <f>VLOOKUP(raw!AG519,convert!$D$26:$E$31,2)</f>
        <v>100</v>
      </c>
      <c r="AH519" s="57">
        <f>VLOOKUP(raw!AH519,convert!$D$26:$E$31,2)</f>
        <v>100</v>
      </c>
      <c r="AI519" s="57">
        <f>VLOOKUP(raw!AI519,convert!$D$26:$E$31,2)</f>
        <v>100</v>
      </c>
      <c r="AJ519" s="57">
        <f>VLOOKUP(raw!AJ519,convert!$D$26:$E$31,2)</f>
        <v>100</v>
      </c>
      <c r="AK519" s="57">
        <f>VLOOKUP(raw!AK519,convert!$D$26:$E$31,2)</f>
        <v>100</v>
      </c>
      <c r="AL519" s="57">
        <f>VLOOKUP(raw!AL519,convert!$D$26:$E$31,2)</f>
        <v>50</v>
      </c>
      <c r="AM519" s="57">
        <f>VLOOKUP(raw!AM519,convert!$D$26:$E$31,2)</f>
        <v>100</v>
      </c>
      <c r="AN519" s="57"/>
      <c r="AO519" s="60">
        <f>IF(COUNT(score!AD519:AE519)=0,".",MIN(score!AD519:AE519))</f>
        <v>100</v>
      </c>
    </row>
    <row r="520" spans="1:41" x14ac:dyDescent="0.25">
      <c r="A520" s="58">
        <f>raw!$A520:$A520</f>
        <v>43369</v>
      </c>
      <c r="B520" s="59" t="str">
        <f>raw!$B520:$B520</f>
        <v>0012-0085</v>
      </c>
      <c r="C520" s="57">
        <f>VLOOKUP(raw!C520,convert!$D$26:$E$31,2)</f>
        <v>50</v>
      </c>
      <c r="D520" s="57">
        <f>VLOOKUP(raw!D520,convert!$A$13:$B$16,2)</f>
        <v>0</v>
      </c>
      <c r="E520" s="57">
        <f>VLOOKUP(raw!E520,convert!$A$13:$B$16,2)</f>
        <v>0</v>
      </c>
      <c r="F520" s="57">
        <f>VLOOKUP(raw!F520,convert!$A$8:$B$10,2)</f>
        <v>0</v>
      </c>
      <c r="G520" s="57">
        <f>VLOOKUP(raw!G520,convert!$A$8:$B$10,2)</f>
        <v>0</v>
      </c>
      <c r="H520" s="57">
        <f>VLOOKUP(raw!H520,convert!$A$8:$B$10,2)</f>
        <v>0</v>
      </c>
      <c r="I520" s="57">
        <f>VLOOKUP(raw!I520,convert!$A$8:$B$10,2)</f>
        <v>0</v>
      </c>
      <c r="J520" s="57">
        <f>VLOOKUP(raw!J520,convert!$D$26:$E$31,2)</f>
        <v>75</v>
      </c>
      <c r="K520" s="57">
        <f>VLOOKUP(raw!K520,convert!$D$34:$E$40,2)</f>
        <v>40</v>
      </c>
      <c r="L520" s="57">
        <f>VLOOKUP(raw!L520,convert!$D$34:$E$40,2)</f>
        <v>20</v>
      </c>
      <c r="M520" s="57">
        <f>VLOOKUP(raw!M520,convert!$A$34:$B$40,2)</f>
        <v>0</v>
      </c>
      <c r="N520" s="57">
        <f>VLOOKUP(raw!N520,convert!$A$26:$B$31,2)</f>
        <v>50</v>
      </c>
      <c r="O520" s="57">
        <f>VLOOKUP(raw!O520,convert!$A$26:$B$31,2)</f>
        <v>100</v>
      </c>
      <c r="P520" s="57">
        <f>VLOOKUP(raw!P520,convert!$A$26:$B$31,2)</f>
        <v>100</v>
      </c>
      <c r="Q520" s="57">
        <f>VLOOKUP(raw!Q520,convert!$A$26:$B$31,2)</f>
        <v>100</v>
      </c>
      <c r="R520" s="57">
        <f>VLOOKUP(raw!R520,convert!$A$26:$B$31,2)</f>
        <v>100</v>
      </c>
      <c r="S520" s="57">
        <f>VLOOKUP(raw!S520,convert!$D$26:$E$31,2)</f>
        <v>75</v>
      </c>
      <c r="T520" s="57">
        <f>VLOOKUP(raw!T520,convert!$D$26:$E$31,2)</f>
        <v>100</v>
      </c>
      <c r="U520" s="57">
        <f>VLOOKUP(raw!U520,convert!$D$26:$E$31,2)</f>
        <v>100</v>
      </c>
      <c r="V520" s="57">
        <f>VLOOKUP(raw!V520,convert!$D$26:$E$31,2)</f>
        <v>100</v>
      </c>
      <c r="W520" s="57">
        <f>VLOOKUP(raw!W520,convert!$D$26:$E$31,2)</f>
        <v>25</v>
      </c>
      <c r="X520" s="57">
        <f>VLOOKUP(raw!X520,convert!$D$26:$E$31,2)</f>
        <v>100</v>
      </c>
      <c r="Y520" s="57">
        <f>VLOOKUP(raw!Y520,convert!$D$26:$E$31,2)</f>
        <v>100</v>
      </c>
      <c r="Z520" s="57">
        <f>VLOOKUP(raw!Z520,convert!$D$26:$E$31,2)</f>
        <v>75</v>
      </c>
      <c r="AA520" s="57">
        <f>VLOOKUP(raw!AA520,convert!$D$26:$E$31,2)</f>
        <v>25</v>
      </c>
      <c r="AB520" s="57">
        <f>VLOOKUP(raw!AB520,convert!$D$26:$E$31,2)</f>
        <v>100</v>
      </c>
      <c r="AC520" s="57">
        <f>VLOOKUP(raw!AC520,convert!$D$26:$E$31,2)</f>
        <v>100</v>
      </c>
      <c r="AD520" s="57">
        <f>VLOOKUP(raw!AD520,convert!$D$26:$E$31,2)</f>
        <v>100</v>
      </c>
      <c r="AE520" s="57" t="str">
        <f>VLOOKUP(raw!AE520,convert!$D$26:$E$31,2)</f>
        <v>.</v>
      </c>
      <c r="AF520" s="57">
        <f>VLOOKUP(raw!AF520,convert!$D$26:$E$31,2)</f>
        <v>100</v>
      </c>
      <c r="AG520" s="57">
        <f>VLOOKUP(raw!AG520,convert!$D$26:$E$31,2)</f>
        <v>100</v>
      </c>
      <c r="AH520" s="57">
        <f>VLOOKUP(raw!AH520,convert!$D$26:$E$31,2)</f>
        <v>100</v>
      </c>
      <c r="AI520" s="57">
        <f>VLOOKUP(raw!AI520,convert!$D$26:$E$31,2)</f>
        <v>100</v>
      </c>
      <c r="AJ520" s="57">
        <f>VLOOKUP(raw!AJ520,convert!$D$26:$E$31,2)</f>
        <v>100</v>
      </c>
      <c r="AK520" s="57">
        <f>VLOOKUP(raw!AK520,convert!$D$26:$E$31,2)</f>
        <v>100</v>
      </c>
      <c r="AL520" s="57">
        <f>VLOOKUP(raw!AL520,convert!$D$26:$E$31,2)</f>
        <v>100</v>
      </c>
      <c r="AM520" s="57">
        <f>VLOOKUP(raw!AM520,convert!$D$26:$E$31,2)</f>
        <v>100</v>
      </c>
      <c r="AN520" s="57"/>
      <c r="AO520" s="60">
        <f>IF(COUNT(score!AD520:AE520)=0,".",MIN(score!AD520:AE520))</f>
        <v>100</v>
      </c>
    </row>
    <row r="521" spans="1:41" x14ac:dyDescent="0.25">
      <c r="A521" s="58">
        <f>raw!$A521:$A521</f>
        <v>43369</v>
      </c>
      <c r="B521" s="59" t="str">
        <f>raw!$B521:$B521</f>
        <v>0012-0088</v>
      </c>
      <c r="C521" s="57">
        <f>VLOOKUP(raw!C521,convert!$D$26:$E$31,2)</f>
        <v>50</v>
      </c>
      <c r="D521" s="57">
        <f>VLOOKUP(raw!D521,convert!$A$13:$B$16,2)</f>
        <v>100</v>
      </c>
      <c r="E521" s="57">
        <f>VLOOKUP(raw!E521,convert!$A$13:$B$16,2)</f>
        <v>100</v>
      </c>
      <c r="F521" s="57">
        <f>VLOOKUP(raw!F521,convert!$A$8:$B$10,2)</f>
        <v>100</v>
      </c>
      <c r="G521" s="57">
        <f>VLOOKUP(raw!G521,convert!$A$8:$B$10,2)</f>
        <v>100</v>
      </c>
      <c r="H521" s="57">
        <f>VLOOKUP(raw!H521,convert!$A$8:$B$10,2)</f>
        <v>100</v>
      </c>
      <c r="I521" s="57">
        <f>VLOOKUP(raw!I521,convert!$A$8:$B$10,2)</f>
        <v>100</v>
      </c>
      <c r="J521" s="57">
        <f>VLOOKUP(raw!J521,convert!$D$26:$E$31,2)</f>
        <v>100</v>
      </c>
      <c r="K521" s="57">
        <f>VLOOKUP(raw!K521,convert!$D$34:$E$40,2)</f>
        <v>80</v>
      </c>
      <c r="L521" s="57">
        <f>VLOOKUP(raw!L521,convert!$D$34:$E$40,2)</f>
        <v>80</v>
      </c>
      <c r="M521" s="57">
        <f>VLOOKUP(raw!M521,convert!$A$34:$B$40,2)</f>
        <v>100</v>
      </c>
      <c r="N521" s="57">
        <f>VLOOKUP(raw!N521,convert!$A$26:$B$31,2)</f>
        <v>100</v>
      </c>
      <c r="O521" s="57">
        <f>VLOOKUP(raw!O521,convert!$A$26:$B$31,2)</f>
        <v>100</v>
      </c>
      <c r="P521" s="57">
        <f>VLOOKUP(raw!P521,convert!$A$26:$B$31,2)</f>
        <v>100</v>
      </c>
      <c r="Q521" s="57">
        <f>VLOOKUP(raw!Q521,convert!$A$26:$B$31,2)</f>
        <v>100</v>
      </c>
      <c r="R521" s="57">
        <f>VLOOKUP(raw!R521,convert!$A$26:$B$31,2)</f>
        <v>100</v>
      </c>
      <c r="S521" s="57">
        <f>VLOOKUP(raw!S521,convert!$D$26:$E$31,2)</f>
        <v>100</v>
      </c>
      <c r="T521" s="57">
        <f>VLOOKUP(raw!T521,convert!$D$26:$E$31,2)</f>
        <v>100</v>
      </c>
      <c r="U521" s="57">
        <f>VLOOKUP(raw!U521,convert!$D$26:$E$31,2)</f>
        <v>25</v>
      </c>
      <c r="V521" s="57">
        <f>VLOOKUP(raw!V521,convert!$D$26:$E$31,2)</f>
        <v>100</v>
      </c>
      <c r="W521" s="57">
        <f>VLOOKUP(raw!W521,convert!$D$26:$E$31,2)</f>
        <v>100</v>
      </c>
      <c r="X521" s="57">
        <f>VLOOKUP(raw!X521,convert!$D$26:$E$31,2)</f>
        <v>100</v>
      </c>
      <c r="Y521" s="57">
        <f>VLOOKUP(raw!Y521,convert!$D$26:$E$31,2)</f>
        <v>100</v>
      </c>
      <c r="Z521" s="57">
        <f>VLOOKUP(raw!Z521,convert!$D$26:$E$31,2)</f>
        <v>100</v>
      </c>
      <c r="AA521" s="57">
        <f>VLOOKUP(raw!AA521,convert!$D$26:$E$31,2)</f>
        <v>100</v>
      </c>
      <c r="AB521" s="57">
        <f>VLOOKUP(raw!AB521,convert!$D$26:$E$31,2)</f>
        <v>100</v>
      </c>
      <c r="AC521" s="57">
        <f>VLOOKUP(raw!AC521,convert!$D$26:$E$31,2)</f>
        <v>100</v>
      </c>
      <c r="AD521" s="57">
        <f>VLOOKUP(raw!AD521,convert!$D$26:$E$31,2)</f>
        <v>100</v>
      </c>
      <c r="AE521" s="57" t="str">
        <f>VLOOKUP(raw!AE521,convert!$D$26:$E$31,2)</f>
        <v>.</v>
      </c>
      <c r="AF521" s="57">
        <f>VLOOKUP(raw!AF521,convert!$D$26:$E$31,2)</f>
        <v>25</v>
      </c>
      <c r="AG521" s="57">
        <f>VLOOKUP(raw!AG521,convert!$D$26:$E$31,2)</f>
        <v>100</v>
      </c>
      <c r="AH521" s="57">
        <f>VLOOKUP(raw!AH521,convert!$D$26:$E$31,2)</f>
        <v>100</v>
      </c>
      <c r="AI521" s="57">
        <f>VLOOKUP(raw!AI521,convert!$D$26:$E$31,2)</f>
        <v>75</v>
      </c>
      <c r="AJ521" s="57">
        <f>VLOOKUP(raw!AJ521,convert!$D$26:$E$31,2)</f>
        <v>100</v>
      </c>
      <c r="AK521" s="57">
        <f>VLOOKUP(raw!AK521,convert!$D$26:$E$31,2)</f>
        <v>100</v>
      </c>
      <c r="AL521" s="57">
        <f>VLOOKUP(raw!AL521,convert!$D$26:$E$31,2)</f>
        <v>100</v>
      </c>
      <c r="AM521" s="57">
        <f>VLOOKUP(raw!AM521,convert!$D$26:$E$31,2)</f>
        <v>100</v>
      </c>
      <c r="AN521" s="57"/>
      <c r="AO521" s="60">
        <f>IF(COUNT(score!AD521:AE521)=0,".",MIN(score!AD521:AE521))</f>
        <v>100</v>
      </c>
    </row>
    <row r="522" spans="1:41" x14ac:dyDescent="0.25">
      <c r="A522" s="58">
        <f>raw!$A522:$A522</f>
        <v>43370</v>
      </c>
      <c r="B522" s="59" t="str">
        <f>raw!$B522:$B522</f>
        <v>0012-0089</v>
      </c>
      <c r="C522" s="57">
        <f>VLOOKUP(raw!C522,convert!$D$26:$E$31,2)</f>
        <v>25</v>
      </c>
      <c r="D522" s="57">
        <f>VLOOKUP(raw!D522,convert!$A$13:$B$16,2)</f>
        <v>0</v>
      </c>
      <c r="E522" s="57">
        <f>VLOOKUP(raw!E522,convert!$A$13:$B$16,2)</f>
        <v>0</v>
      </c>
      <c r="F522" s="57">
        <f>VLOOKUP(raw!F522,convert!$A$8:$B$10,2)</f>
        <v>100</v>
      </c>
      <c r="G522" s="57">
        <f>VLOOKUP(raw!G522,convert!$A$8:$B$10,2)</f>
        <v>100</v>
      </c>
      <c r="H522" s="57">
        <f>VLOOKUP(raw!H522,convert!$A$8:$B$10,2)</f>
        <v>100</v>
      </c>
      <c r="I522" s="57">
        <f>VLOOKUP(raw!I522,convert!$A$8:$B$10,2)</f>
        <v>100</v>
      </c>
      <c r="J522" s="57">
        <f>VLOOKUP(raw!J522,convert!$D$26:$E$31,2)</f>
        <v>75</v>
      </c>
      <c r="K522" s="57">
        <f>VLOOKUP(raw!K522,convert!$D$34:$E$40,2)</f>
        <v>80</v>
      </c>
      <c r="L522" s="57">
        <f>VLOOKUP(raw!L522,convert!$D$34:$E$40,2)</f>
        <v>40</v>
      </c>
      <c r="M522" s="57">
        <f>VLOOKUP(raw!M522,convert!$A$34:$B$40,2)</f>
        <v>60</v>
      </c>
      <c r="N522" s="57">
        <f>VLOOKUP(raw!N522,convert!$A$26:$B$31,2)</f>
        <v>50</v>
      </c>
      <c r="O522" s="57">
        <f>VLOOKUP(raw!O522,convert!$A$26:$B$31,2)</f>
        <v>25</v>
      </c>
      <c r="P522" s="57">
        <f>VLOOKUP(raw!P522,convert!$A$26:$B$31,2)</f>
        <v>25</v>
      </c>
      <c r="Q522" s="57">
        <f>VLOOKUP(raw!Q522,convert!$A$26:$B$31,2)</f>
        <v>75</v>
      </c>
      <c r="R522" s="57">
        <f>VLOOKUP(raw!R522,convert!$A$26:$B$31,2)</f>
        <v>100</v>
      </c>
      <c r="S522" s="57">
        <f>VLOOKUP(raw!S522,convert!$D$26:$E$31,2)</f>
        <v>25</v>
      </c>
      <c r="T522" s="57">
        <f>VLOOKUP(raw!T522,convert!$D$26:$E$31,2)</f>
        <v>75</v>
      </c>
      <c r="U522" s="57">
        <f>VLOOKUP(raw!U522,convert!$D$26:$E$31,2)</f>
        <v>25</v>
      </c>
      <c r="V522" s="57">
        <f>VLOOKUP(raw!V522,convert!$D$26:$E$31,2)</f>
        <v>25</v>
      </c>
      <c r="W522" s="57">
        <f>VLOOKUP(raw!W522,convert!$D$26:$E$31,2)</f>
        <v>25</v>
      </c>
      <c r="X522" s="57">
        <f>VLOOKUP(raw!X522,convert!$D$26:$E$31,2)</f>
        <v>75</v>
      </c>
      <c r="Y522" s="57">
        <f>VLOOKUP(raw!Y522,convert!$D$26:$E$31,2)</f>
        <v>100</v>
      </c>
      <c r="Z522" s="57">
        <f>VLOOKUP(raw!Z522,convert!$D$26:$E$31,2)</f>
        <v>75</v>
      </c>
      <c r="AA522" s="57">
        <f>VLOOKUP(raw!AA522,convert!$D$26:$E$31,2)</f>
        <v>50</v>
      </c>
      <c r="AB522" s="57">
        <f>VLOOKUP(raw!AB522,convert!$D$26:$E$31,2)</f>
        <v>25</v>
      </c>
      <c r="AC522" s="57">
        <f>VLOOKUP(raw!AC522,convert!$D$26:$E$31,2)</f>
        <v>100</v>
      </c>
      <c r="AD522" s="57">
        <f>VLOOKUP(raw!AD522,convert!$D$26:$E$31,2)</f>
        <v>100</v>
      </c>
      <c r="AE522" s="57" t="str">
        <f>VLOOKUP(raw!AE522,convert!$D$26:$E$31,2)</f>
        <v>.</v>
      </c>
      <c r="AF522" s="57">
        <f>VLOOKUP(raw!AF522,convert!$D$26:$E$31,2)</f>
        <v>75</v>
      </c>
      <c r="AG522" s="57">
        <f>VLOOKUP(raw!AG522,convert!$D$26:$E$31,2)</f>
        <v>75</v>
      </c>
      <c r="AH522" s="57">
        <f>VLOOKUP(raw!AH522,convert!$D$26:$E$31,2)</f>
        <v>100</v>
      </c>
      <c r="AI522" s="57">
        <f>VLOOKUP(raw!AI522,convert!$D$26:$E$31,2)</f>
        <v>100</v>
      </c>
      <c r="AJ522" s="57">
        <f>VLOOKUP(raw!AJ522,convert!$D$26:$E$31,2)</f>
        <v>100</v>
      </c>
      <c r="AK522" s="57">
        <f>VLOOKUP(raw!AK522,convert!$D$26:$E$31,2)</f>
        <v>100</v>
      </c>
      <c r="AL522" s="57">
        <f>VLOOKUP(raw!AL522,convert!$D$26:$E$31,2)</f>
        <v>100</v>
      </c>
      <c r="AM522" s="57">
        <f>VLOOKUP(raw!AM522,convert!$D$26:$E$31,2)</f>
        <v>100</v>
      </c>
      <c r="AN522" s="57"/>
      <c r="AO522" s="60">
        <f>IF(COUNT(score!AD522:AE522)=0,".",MIN(score!AD522:AE522))</f>
        <v>100</v>
      </c>
    </row>
    <row r="523" spans="1:41" x14ac:dyDescent="0.25">
      <c r="A523" s="58">
        <f>raw!$A523:$A523</f>
        <v>43370</v>
      </c>
      <c r="B523" s="59" t="str">
        <f>raw!$B523:$B523</f>
        <v>0012-0090</v>
      </c>
      <c r="C523" s="57">
        <f>VLOOKUP(raw!C523,convert!$D$26:$E$31,2)</f>
        <v>50</v>
      </c>
      <c r="D523" s="57">
        <f>VLOOKUP(raw!D523,convert!$A$13:$B$16,2)</f>
        <v>50</v>
      </c>
      <c r="E523" s="57">
        <f>VLOOKUP(raw!E523,convert!$A$13:$B$16,2)</f>
        <v>0</v>
      </c>
      <c r="F523" s="57">
        <f>VLOOKUP(raw!F523,convert!$A$8:$B$10,2)</f>
        <v>100</v>
      </c>
      <c r="G523" s="57">
        <f>VLOOKUP(raw!G523,convert!$A$8:$B$10,2)</f>
        <v>100</v>
      </c>
      <c r="H523" s="57">
        <f>VLOOKUP(raw!H523,convert!$A$8:$B$10,2)</f>
        <v>100</v>
      </c>
      <c r="I523" s="57">
        <f>VLOOKUP(raw!I523,convert!$A$8:$B$10,2)</f>
        <v>100</v>
      </c>
      <c r="J523" s="57">
        <f>VLOOKUP(raw!J523,convert!$D$26:$E$31,2)</f>
        <v>100</v>
      </c>
      <c r="K523" s="57">
        <f>VLOOKUP(raw!K523,convert!$D$34:$E$40,2)</f>
        <v>80</v>
      </c>
      <c r="L523" s="57">
        <f>VLOOKUP(raw!L523,convert!$D$34:$E$40,2)</f>
        <v>80</v>
      </c>
      <c r="M523" s="57">
        <f>VLOOKUP(raw!M523,convert!$A$34:$B$40,2)</f>
        <v>100</v>
      </c>
      <c r="N523" s="57">
        <f>VLOOKUP(raw!N523,convert!$A$26:$B$31,2)</f>
        <v>100</v>
      </c>
      <c r="O523" s="57">
        <f>VLOOKUP(raw!O523,convert!$A$26:$B$31,2)</f>
        <v>100</v>
      </c>
      <c r="P523" s="57">
        <f>VLOOKUP(raw!P523,convert!$A$26:$B$31,2)</f>
        <v>100</v>
      </c>
      <c r="Q523" s="57">
        <f>VLOOKUP(raw!Q523,convert!$A$26:$B$31,2)</f>
        <v>100</v>
      </c>
      <c r="R523" s="57">
        <f>VLOOKUP(raw!R523,convert!$A$26:$B$31,2)</f>
        <v>100</v>
      </c>
      <c r="S523" s="57">
        <f>VLOOKUP(raw!S523,convert!$D$26:$E$31,2)</f>
        <v>75</v>
      </c>
      <c r="T523" s="57">
        <f>VLOOKUP(raw!T523,convert!$D$26:$E$31,2)</f>
        <v>100</v>
      </c>
      <c r="U523" s="57">
        <f>VLOOKUP(raw!U523,convert!$D$26:$E$31,2)</f>
        <v>25</v>
      </c>
      <c r="V523" s="57">
        <f>VLOOKUP(raw!V523,convert!$D$26:$E$31,2)</f>
        <v>100</v>
      </c>
      <c r="W523" s="57">
        <f>VLOOKUP(raw!W523,convert!$D$26:$E$31,2)</f>
        <v>75</v>
      </c>
      <c r="X523" s="57">
        <f>VLOOKUP(raw!X523,convert!$D$26:$E$31,2)</f>
        <v>100</v>
      </c>
      <c r="Y523" s="57">
        <f>VLOOKUP(raw!Y523,convert!$D$26:$E$31,2)</f>
        <v>100</v>
      </c>
      <c r="Z523" s="57">
        <f>VLOOKUP(raw!Z523,convert!$D$26:$E$31,2)</f>
        <v>100</v>
      </c>
      <c r="AA523" s="57">
        <f>VLOOKUP(raw!AA523,convert!$D$26:$E$31,2)</f>
        <v>100</v>
      </c>
      <c r="AB523" s="57">
        <f>VLOOKUP(raw!AB523,convert!$D$26:$E$31,2)</f>
        <v>100</v>
      </c>
      <c r="AC523" s="57">
        <f>VLOOKUP(raw!AC523,convert!$D$26:$E$31,2)</f>
        <v>100</v>
      </c>
      <c r="AD523" s="57">
        <f>VLOOKUP(raw!AD523,convert!$D$26:$E$31,2)</f>
        <v>100</v>
      </c>
      <c r="AE523" s="57" t="str">
        <f>VLOOKUP(raw!AE523,convert!$D$26:$E$31,2)</f>
        <v>.</v>
      </c>
      <c r="AF523" s="57">
        <f>VLOOKUP(raw!AF523,convert!$D$26:$E$31,2)</f>
        <v>100</v>
      </c>
      <c r="AG523" s="57">
        <f>VLOOKUP(raw!AG523,convert!$D$26:$E$31,2)</f>
        <v>100</v>
      </c>
      <c r="AH523" s="57">
        <f>VLOOKUP(raw!AH523,convert!$D$26:$E$31,2)</f>
        <v>100</v>
      </c>
      <c r="AI523" s="57">
        <f>VLOOKUP(raw!AI523,convert!$D$26:$E$31,2)</f>
        <v>100</v>
      </c>
      <c r="AJ523" s="57">
        <f>VLOOKUP(raw!AJ523,convert!$D$26:$E$31,2)</f>
        <v>100</v>
      </c>
      <c r="AK523" s="57">
        <f>VLOOKUP(raw!AK523,convert!$D$26:$E$31,2)</f>
        <v>100</v>
      </c>
      <c r="AL523" s="57">
        <f>VLOOKUP(raw!AL523,convert!$D$26:$E$31,2)</f>
        <v>100</v>
      </c>
      <c r="AM523" s="57">
        <f>VLOOKUP(raw!AM523,convert!$D$26:$E$31,2)</f>
        <v>75</v>
      </c>
      <c r="AN523" s="57"/>
      <c r="AO523" s="60">
        <f>IF(COUNT(score!AD523:AE523)=0,".",MIN(score!AD523:AE523))</f>
        <v>100</v>
      </c>
    </row>
    <row r="524" spans="1:41" x14ac:dyDescent="0.25">
      <c r="A524" s="58">
        <f>raw!$A524:$A524</f>
        <v>43369</v>
      </c>
      <c r="B524" s="59" t="str">
        <f>raw!$B524:$B524</f>
        <v>0012-0091</v>
      </c>
      <c r="C524" s="57">
        <f>VLOOKUP(raw!C524,convert!$D$26:$E$31,2)</f>
        <v>25</v>
      </c>
      <c r="D524" s="57">
        <f>VLOOKUP(raw!D524,convert!$A$13:$B$16,2)</f>
        <v>0</v>
      </c>
      <c r="E524" s="57">
        <f>VLOOKUP(raw!E524,convert!$A$13:$B$16,2)</f>
        <v>0</v>
      </c>
      <c r="F524" s="57">
        <f>VLOOKUP(raw!F524,convert!$A$8:$B$10,2)</f>
        <v>0</v>
      </c>
      <c r="G524" s="57">
        <f>VLOOKUP(raw!G524,convert!$A$8:$B$10,2)</f>
        <v>0</v>
      </c>
      <c r="H524" s="57">
        <f>VLOOKUP(raw!H524,convert!$A$8:$B$10,2)</f>
        <v>0</v>
      </c>
      <c r="I524" s="57">
        <f>VLOOKUP(raw!I524,convert!$A$8:$B$10,2)</f>
        <v>0</v>
      </c>
      <c r="J524" s="57">
        <f>VLOOKUP(raw!J524,convert!$D$26:$E$31,2)</f>
        <v>25</v>
      </c>
      <c r="K524" s="57">
        <f>VLOOKUP(raw!K524,convert!$D$34:$E$40,2)</f>
        <v>60</v>
      </c>
      <c r="L524" s="57">
        <f>VLOOKUP(raw!L524,convert!$D$34:$E$40,2)</f>
        <v>0</v>
      </c>
      <c r="M524" s="57">
        <f>VLOOKUP(raw!M524,convert!$A$34:$B$40,2)</f>
        <v>20</v>
      </c>
      <c r="N524" s="57">
        <f>VLOOKUP(raw!N524,convert!$A$26:$B$31,2)</f>
        <v>25</v>
      </c>
      <c r="O524" s="57">
        <f>VLOOKUP(raw!O524,convert!$A$26:$B$31,2)</f>
        <v>0</v>
      </c>
      <c r="P524" s="57">
        <f>VLOOKUP(raw!P524,convert!$A$26:$B$31,2)</f>
        <v>0</v>
      </c>
      <c r="Q524" s="57">
        <f>VLOOKUP(raw!Q524,convert!$A$26:$B$31,2)</f>
        <v>0</v>
      </c>
      <c r="R524" s="57">
        <f>VLOOKUP(raw!R524,convert!$A$26:$B$31,2)</f>
        <v>0</v>
      </c>
      <c r="S524" s="57">
        <f>VLOOKUP(raw!S524,convert!$D$26:$E$31,2)</f>
        <v>25</v>
      </c>
      <c r="T524" s="57">
        <f>VLOOKUP(raw!T524,convert!$D$26:$E$31,2)</f>
        <v>75</v>
      </c>
      <c r="U524" s="57">
        <f>VLOOKUP(raw!U524,convert!$D$26:$E$31,2)</f>
        <v>100</v>
      </c>
      <c r="V524" s="57">
        <f>VLOOKUP(raw!V524,convert!$D$26:$E$31,2)</f>
        <v>100</v>
      </c>
      <c r="W524" s="57">
        <f>VLOOKUP(raw!W524,convert!$D$26:$E$31,2)</f>
        <v>100</v>
      </c>
      <c r="X524" s="57">
        <f>VLOOKUP(raw!X524,convert!$D$26:$E$31,2)</f>
        <v>100</v>
      </c>
      <c r="Y524" s="57">
        <f>VLOOKUP(raw!Y524,convert!$D$26:$E$31,2)</f>
        <v>100</v>
      </c>
      <c r="Z524" s="57">
        <f>VLOOKUP(raw!Z524,convert!$D$26:$E$31,2)</f>
        <v>75</v>
      </c>
      <c r="AA524" s="57">
        <f>VLOOKUP(raw!AA524,convert!$D$26:$E$31,2)</f>
        <v>25</v>
      </c>
      <c r="AB524" s="57">
        <f>VLOOKUP(raw!AB524,convert!$D$26:$E$31,2)</f>
        <v>75</v>
      </c>
      <c r="AC524" s="57">
        <f>VLOOKUP(raw!AC524,convert!$D$26:$E$31,2)</f>
        <v>100</v>
      </c>
      <c r="AD524" s="57">
        <f>VLOOKUP(raw!AD524,convert!$D$26:$E$31,2)</f>
        <v>100</v>
      </c>
      <c r="AE524" s="57" t="str">
        <f>VLOOKUP(raw!AE524,convert!$D$26:$E$31,2)</f>
        <v>.</v>
      </c>
      <c r="AF524" s="57">
        <f>VLOOKUP(raw!AF524,convert!$D$26:$E$31,2)</f>
        <v>100</v>
      </c>
      <c r="AG524" s="57">
        <f>VLOOKUP(raw!AG524,convert!$D$26:$E$31,2)</f>
        <v>50</v>
      </c>
      <c r="AH524" s="57">
        <f>VLOOKUP(raw!AH524,convert!$D$26:$E$31,2)</f>
        <v>100</v>
      </c>
      <c r="AI524" s="57">
        <f>VLOOKUP(raw!AI524,convert!$D$26:$E$31,2)</f>
        <v>75</v>
      </c>
      <c r="AJ524" s="57">
        <f>VLOOKUP(raw!AJ524,convert!$D$26:$E$31,2)</f>
        <v>100</v>
      </c>
      <c r="AK524" s="57">
        <f>VLOOKUP(raw!AK524,convert!$D$26:$E$31,2)</f>
        <v>25</v>
      </c>
      <c r="AL524" s="57">
        <f>VLOOKUP(raw!AL524,convert!$D$26:$E$31,2)</f>
        <v>100</v>
      </c>
      <c r="AM524" s="57">
        <f>VLOOKUP(raw!AM524,convert!$D$26:$E$31,2)</f>
        <v>100</v>
      </c>
      <c r="AN524" s="57"/>
      <c r="AO524" s="60">
        <f>IF(COUNT(score!AD524:AE524)=0,".",MIN(score!AD524:AE524))</f>
        <v>100</v>
      </c>
    </row>
    <row r="525" spans="1:41" x14ac:dyDescent="0.25">
      <c r="A525" s="58">
        <f>raw!$A525:$A525</f>
        <v>43369</v>
      </c>
      <c r="B525" s="59" t="str">
        <f>raw!$B525:$B525</f>
        <v>0012-0092</v>
      </c>
      <c r="C525" s="57">
        <f>VLOOKUP(raw!C525,convert!$D$26:$E$31,2)</f>
        <v>25</v>
      </c>
      <c r="D525" s="57">
        <f>VLOOKUP(raw!D525,convert!$A$13:$B$16,2)</f>
        <v>50</v>
      </c>
      <c r="E525" s="57">
        <f>VLOOKUP(raw!E525,convert!$A$13:$B$16,2)</f>
        <v>50</v>
      </c>
      <c r="F525" s="57">
        <f>VLOOKUP(raw!F525,convert!$A$8:$B$10,2)</f>
        <v>0</v>
      </c>
      <c r="G525" s="57">
        <f>VLOOKUP(raw!G525,convert!$A$8:$B$10,2)</f>
        <v>0</v>
      </c>
      <c r="H525" s="57">
        <f>VLOOKUP(raw!H525,convert!$A$8:$B$10,2)</f>
        <v>0</v>
      </c>
      <c r="I525" s="57">
        <f>VLOOKUP(raw!I525,convert!$A$8:$B$10,2)</f>
        <v>0</v>
      </c>
      <c r="J525" s="57">
        <f>VLOOKUP(raw!J525,convert!$D$26:$E$31,2)</f>
        <v>25</v>
      </c>
      <c r="K525" s="57">
        <f>VLOOKUP(raw!K525,convert!$D$34:$E$40,2)</f>
        <v>60</v>
      </c>
      <c r="L525" s="57">
        <f>VLOOKUP(raw!L525,convert!$D$34:$E$40,2)</f>
        <v>20</v>
      </c>
      <c r="M525" s="57">
        <f>VLOOKUP(raw!M525,convert!$A$34:$B$40,2)</f>
        <v>40</v>
      </c>
      <c r="N525" s="57">
        <f>VLOOKUP(raw!N525,convert!$A$26:$B$31,2)</f>
        <v>25</v>
      </c>
      <c r="O525" s="57">
        <f>VLOOKUP(raw!O525,convert!$A$26:$B$31,2)</f>
        <v>0</v>
      </c>
      <c r="P525" s="57">
        <f>VLOOKUP(raw!P525,convert!$A$26:$B$31,2)</f>
        <v>0</v>
      </c>
      <c r="Q525" s="57">
        <f>VLOOKUP(raw!Q525,convert!$A$26:$B$31,2)</f>
        <v>0</v>
      </c>
      <c r="R525" s="57">
        <f>VLOOKUP(raw!R525,convert!$A$26:$B$31,2)</f>
        <v>0</v>
      </c>
      <c r="S525" s="57">
        <f>VLOOKUP(raw!S525,convert!$D$26:$E$31,2)</f>
        <v>75</v>
      </c>
      <c r="T525" s="57">
        <f>VLOOKUP(raw!T525,convert!$D$26:$E$31,2)</f>
        <v>75</v>
      </c>
      <c r="U525" s="57">
        <f>VLOOKUP(raw!U525,convert!$D$26:$E$31,2)</f>
        <v>75</v>
      </c>
      <c r="V525" s="57">
        <f>VLOOKUP(raw!V525,convert!$D$26:$E$31,2)</f>
        <v>75</v>
      </c>
      <c r="W525" s="57">
        <f>VLOOKUP(raw!W525,convert!$D$26:$E$31,2)</f>
        <v>75</v>
      </c>
      <c r="X525" s="57">
        <f>VLOOKUP(raw!X525,convert!$D$26:$E$31,2)</f>
        <v>100</v>
      </c>
      <c r="Y525" s="57">
        <f>VLOOKUP(raw!Y525,convert!$D$26:$E$31,2)</f>
        <v>25</v>
      </c>
      <c r="Z525" s="57">
        <f>VLOOKUP(raw!Z525,convert!$D$26:$E$31,2)</f>
        <v>75</v>
      </c>
      <c r="AA525" s="57">
        <f>VLOOKUP(raw!AA525,convert!$D$26:$E$31,2)</f>
        <v>25</v>
      </c>
      <c r="AB525" s="57">
        <f>VLOOKUP(raw!AB525,convert!$D$26:$E$31,2)</f>
        <v>25</v>
      </c>
      <c r="AC525" s="57">
        <f>VLOOKUP(raw!AC525,convert!$D$26:$E$31,2)</f>
        <v>75</v>
      </c>
      <c r="AD525" s="57">
        <f>VLOOKUP(raw!AD525,convert!$D$26:$E$31,2)</f>
        <v>0</v>
      </c>
      <c r="AE525" s="57" t="str">
        <f>VLOOKUP(raw!AE525,convert!$D$26:$E$31,2)</f>
        <v>.</v>
      </c>
      <c r="AF525" s="57">
        <f>VLOOKUP(raw!AF525,convert!$D$26:$E$31,2)</f>
        <v>100</v>
      </c>
      <c r="AG525" s="57">
        <f>VLOOKUP(raw!AG525,convert!$D$26:$E$31,2)</f>
        <v>100</v>
      </c>
      <c r="AH525" s="57">
        <f>VLOOKUP(raw!AH525,convert!$D$26:$E$31,2)</f>
        <v>100</v>
      </c>
      <c r="AI525" s="57">
        <f>VLOOKUP(raw!AI525,convert!$D$26:$E$31,2)</f>
        <v>100</v>
      </c>
      <c r="AJ525" s="57">
        <f>VLOOKUP(raw!AJ525,convert!$D$26:$E$31,2)</f>
        <v>100</v>
      </c>
      <c r="AK525" s="57">
        <f>VLOOKUP(raw!AK525,convert!$D$26:$E$31,2)</f>
        <v>100</v>
      </c>
      <c r="AL525" s="57">
        <f>VLOOKUP(raw!AL525,convert!$D$26:$E$31,2)</f>
        <v>100</v>
      </c>
      <c r="AM525" s="57">
        <f>VLOOKUP(raw!AM525,convert!$D$26:$E$31,2)</f>
        <v>100</v>
      </c>
      <c r="AN525" s="57"/>
      <c r="AO525" s="60">
        <f>IF(COUNT(score!AD525:AE525)=0,".",MIN(score!AD525:AE525))</f>
        <v>0</v>
      </c>
    </row>
    <row r="526" spans="1:41" x14ac:dyDescent="0.25">
      <c r="A526" s="58">
        <f>raw!$A526:$A526</f>
        <v>43370</v>
      </c>
      <c r="B526" s="59" t="str">
        <f>raw!$B526:$B526</f>
        <v>0012-0093</v>
      </c>
      <c r="C526" s="57">
        <f>VLOOKUP(raw!C526,convert!$D$26:$E$31,2)</f>
        <v>0</v>
      </c>
      <c r="D526" s="57">
        <f>VLOOKUP(raw!D526,convert!$A$13:$B$16,2)</f>
        <v>0</v>
      </c>
      <c r="E526" s="57">
        <f>VLOOKUP(raw!E526,convert!$A$13:$B$16,2)</f>
        <v>0</v>
      </c>
      <c r="F526" s="57">
        <f>VLOOKUP(raw!F526,convert!$A$8:$B$10,2)</f>
        <v>0</v>
      </c>
      <c r="G526" s="57">
        <f>VLOOKUP(raw!G526,convert!$A$8:$B$10,2)</f>
        <v>0</v>
      </c>
      <c r="H526" s="57">
        <f>VLOOKUP(raw!H526,convert!$A$8:$B$10,2)</f>
        <v>0</v>
      </c>
      <c r="I526" s="57">
        <f>VLOOKUP(raw!I526,convert!$A$8:$B$10,2)</f>
        <v>0</v>
      </c>
      <c r="J526" s="57">
        <f>VLOOKUP(raw!J526,convert!$D$26:$E$31,2)</f>
        <v>0</v>
      </c>
      <c r="K526" s="57">
        <f>VLOOKUP(raw!K526,convert!$D$34:$E$40,2)</f>
        <v>20</v>
      </c>
      <c r="L526" s="57">
        <f>VLOOKUP(raw!L526,convert!$D$34:$E$40,2)</f>
        <v>0</v>
      </c>
      <c r="M526" s="57">
        <f>VLOOKUP(raw!M526,convert!$A$34:$B$40,2)</f>
        <v>0</v>
      </c>
      <c r="N526" s="57">
        <f>VLOOKUP(raw!N526,convert!$A$26:$B$31,2)</f>
        <v>0</v>
      </c>
      <c r="O526" s="57">
        <f>VLOOKUP(raw!O526,convert!$A$26:$B$31,2)</f>
        <v>0</v>
      </c>
      <c r="P526" s="57">
        <f>VLOOKUP(raw!P526,convert!$A$26:$B$31,2)</f>
        <v>0</v>
      </c>
      <c r="Q526" s="57">
        <f>VLOOKUP(raw!Q526,convert!$A$26:$B$31,2)</f>
        <v>0</v>
      </c>
      <c r="R526" s="57">
        <f>VLOOKUP(raw!R526,convert!$A$26:$B$31,2)</f>
        <v>0</v>
      </c>
      <c r="S526" s="57">
        <f>VLOOKUP(raw!S526,convert!$D$26:$E$31,2)</f>
        <v>25</v>
      </c>
      <c r="T526" s="57">
        <f>VLOOKUP(raw!T526,convert!$D$26:$E$31,2)</f>
        <v>25</v>
      </c>
      <c r="U526" s="57">
        <f>VLOOKUP(raw!U526,convert!$D$26:$E$31,2)</f>
        <v>25</v>
      </c>
      <c r="V526" s="57">
        <f>VLOOKUP(raw!V526,convert!$D$26:$E$31,2)</f>
        <v>0</v>
      </c>
      <c r="W526" s="57">
        <f>VLOOKUP(raw!W526,convert!$D$26:$E$31,2)</f>
        <v>25</v>
      </c>
      <c r="X526" s="57">
        <f>VLOOKUP(raw!X526,convert!$D$26:$E$31,2)</f>
        <v>75</v>
      </c>
      <c r="Y526" s="57">
        <f>VLOOKUP(raw!Y526,convert!$D$26:$E$31,2)</f>
        <v>100</v>
      </c>
      <c r="Z526" s="57">
        <f>VLOOKUP(raw!Z526,convert!$D$26:$E$31,2)</f>
        <v>100</v>
      </c>
      <c r="AA526" s="57">
        <f>VLOOKUP(raw!AA526,convert!$D$26:$E$31,2)</f>
        <v>25</v>
      </c>
      <c r="AB526" s="57">
        <f>VLOOKUP(raw!AB526,convert!$D$26:$E$31,2)</f>
        <v>25</v>
      </c>
      <c r="AC526" s="57">
        <f>VLOOKUP(raw!AC526,convert!$D$26:$E$31,2)</f>
        <v>100</v>
      </c>
      <c r="AD526" s="57">
        <f>VLOOKUP(raw!AD526,convert!$D$26:$E$31,2)</f>
        <v>100</v>
      </c>
      <c r="AE526" s="57" t="str">
        <f>VLOOKUP(raw!AE526,convert!$D$26:$E$31,2)</f>
        <v>.</v>
      </c>
      <c r="AF526" s="57">
        <f>VLOOKUP(raw!AF526,convert!$D$26:$E$31,2)</f>
        <v>75</v>
      </c>
      <c r="AG526" s="57">
        <f>VLOOKUP(raw!AG526,convert!$D$26:$E$31,2)</f>
        <v>50</v>
      </c>
      <c r="AH526" s="57">
        <f>VLOOKUP(raw!AH526,convert!$D$26:$E$31,2)</f>
        <v>75</v>
      </c>
      <c r="AI526" s="57">
        <f>VLOOKUP(raw!AI526,convert!$D$26:$E$31,2)</f>
        <v>25</v>
      </c>
      <c r="AJ526" s="57">
        <f>VLOOKUP(raw!AJ526,convert!$D$26:$E$31,2)</f>
        <v>100</v>
      </c>
      <c r="AK526" s="57">
        <f>VLOOKUP(raw!AK526,convert!$D$26:$E$31,2)</f>
        <v>25</v>
      </c>
      <c r="AL526" s="57">
        <f>VLOOKUP(raw!AL526,convert!$D$26:$E$31,2)</f>
        <v>100</v>
      </c>
      <c r="AM526" s="57">
        <f>VLOOKUP(raw!AM526,convert!$D$26:$E$31,2)</f>
        <v>100</v>
      </c>
      <c r="AN526" s="57"/>
      <c r="AO526" s="60">
        <f>IF(COUNT(score!AD526:AE526)=0,".",MIN(score!AD526:AE526))</f>
        <v>100</v>
      </c>
    </row>
    <row r="527" spans="1:41" x14ac:dyDescent="0.25">
      <c r="A527" s="58">
        <f>raw!$A527:$A527</f>
        <v>43370</v>
      </c>
      <c r="B527" s="59" t="str">
        <f>raw!$B527:$B527</f>
        <v>0012-0094</v>
      </c>
      <c r="C527" s="57">
        <f>VLOOKUP(raw!C527,convert!$D$26:$E$31,2)</f>
        <v>50</v>
      </c>
      <c r="D527" s="57">
        <f>VLOOKUP(raw!D527,convert!$A$13:$B$16,2)</f>
        <v>0</v>
      </c>
      <c r="E527" s="57">
        <f>VLOOKUP(raw!E527,convert!$A$13:$B$16,2)</f>
        <v>0</v>
      </c>
      <c r="F527" s="57">
        <f>VLOOKUP(raw!F527,convert!$A$8:$B$10,2)</f>
        <v>100</v>
      </c>
      <c r="G527" s="57">
        <f>VLOOKUP(raw!G527,convert!$A$8:$B$10,2)</f>
        <v>100</v>
      </c>
      <c r="H527" s="57">
        <f>VLOOKUP(raw!H527,convert!$A$8:$B$10,2)</f>
        <v>100</v>
      </c>
      <c r="I527" s="57">
        <f>VLOOKUP(raw!I527,convert!$A$8:$B$10,2)</f>
        <v>100</v>
      </c>
      <c r="J527" s="57">
        <f>VLOOKUP(raw!J527,convert!$D$26:$E$31,2)</f>
        <v>50</v>
      </c>
      <c r="K527" s="57">
        <f>VLOOKUP(raw!K527,convert!$D$34:$E$40,2)</f>
        <v>80</v>
      </c>
      <c r="L527" s="57">
        <f>VLOOKUP(raw!L527,convert!$D$34:$E$40,2)</f>
        <v>60</v>
      </c>
      <c r="M527" s="57">
        <f>VLOOKUP(raw!M527,convert!$A$34:$B$40,2)</f>
        <v>80</v>
      </c>
      <c r="N527" s="57">
        <f>VLOOKUP(raw!N527,convert!$A$26:$B$31,2)</f>
        <v>50</v>
      </c>
      <c r="O527" s="57">
        <f>VLOOKUP(raw!O527,convert!$A$26:$B$31,2)</f>
        <v>25</v>
      </c>
      <c r="P527" s="57">
        <f>VLOOKUP(raw!P527,convert!$A$26:$B$31,2)</f>
        <v>75</v>
      </c>
      <c r="Q527" s="57">
        <f>VLOOKUP(raw!Q527,convert!$A$26:$B$31,2)</f>
        <v>75</v>
      </c>
      <c r="R527" s="57">
        <f>VLOOKUP(raw!R527,convert!$A$26:$B$31,2)</f>
        <v>100</v>
      </c>
      <c r="S527" s="57">
        <f>VLOOKUP(raw!S527,convert!$D$26:$E$31,2)</f>
        <v>25</v>
      </c>
      <c r="T527" s="57">
        <f>VLOOKUP(raw!T527,convert!$D$26:$E$31,2)</f>
        <v>100</v>
      </c>
      <c r="U527" s="57">
        <f>VLOOKUP(raw!U527,convert!$D$26:$E$31,2)</f>
        <v>50</v>
      </c>
      <c r="V527" s="57">
        <f>VLOOKUP(raw!V527,convert!$D$26:$E$31,2)</f>
        <v>75</v>
      </c>
      <c r="W527" s="57">
        <f>VLOOKUP(raw!W527,convert!$D$26:$E$31,2)</f>
        <v>25</v>
      </c>
      <c r="X527" s="57">
        <f>VLOOKUP(raw!X527,convert!$D$26:$E$31,2)</f>
        <v>100</v>
      </c>
      <c r="Y527" s="57">
        <f>VLOOKUP(raw!Y527,convert!$D$26:$E$31,2)</f>
        <v>50</v>
      </c>
      <c r="Z527" s="57">
        <f>VLOOKUP(raw!Z527,convert!$D$26:$E$31,2)</f>
        <v>100</v>
      </c>
      <c r="AA527" s="57">
        <f>VLOOKUP(raw!AA527,convert!$D$26:$E$31,2)</f>
        <v>100</v>
      </c>
      <c r="AB527" s="57">
        <f>VLOOKUP(raw!AB527,convert!$D$26:$E$31,2)</f>
        <v>25</v>
      </c>
      <c r="AC527" s="57">
        <f>VLOOKUP(raw!AC527,convert!$D$26:$E$31,2)</f>
        <v>100</v>
      </c>
      <c r="AD527" s="57">
        <f>VLOOKUP(raw!AD527,convert!$D$26:$E$31,2)</f>
        <v>100</v>
      </c>
      <c r="AE527" s="57" t="str">
        <f>VLOOKUP(raw!AE527,convert!$D$26:$E$31,2)</f>
        <v>.</v>
      </c>
      <c r="AF527" s="57">
        <f>VLOOKUP(raw!AF527,convert!$D$26:$E$31,2)</f>
        <v>25</v>
      </c>
      <c r="AG527" s="57">
        <f>VLOOKUP(raw!AG527,convert!$D$26:$E$31,2)</f>
        <v>75</v>
      </c>
      <c r="AH527" s="57">
        <f>VLOOKUP(raw!AH527,convert!$D$26:$E$31,2)</f>
        <v>100</v>
      </c>
      <c r="AI527" s="57">
        <f>VLOOKUP(raw!AI527,convert!$D$26:$E$31,2)</f>
        <v>100</v>
      </c>
      <c r="AJ527" s="57">
        <f>VLOOKUP(raw!AJ527,convert!$D$26:$E$31,2)</f>
        <v>100</v>
      </c>
      <c r="AK527" s="57">
        <f>VLOOKUP(raw!AK527,convert!$D$26:$E$31,2)</f>
        <v>100</v>
      </c>
      <c r="AL527" s="57">
        <f>VLOOKUP(raw!AL527,convert!$D$26:$E$31,2)</f>
        <v>50</v>
      </c>
      <c r="AM527" s="57">
        <f>VLOOKUP(raw!AM527,convert!$D$26:$E$31,2)</f>
        <v>100</v>
      </c>
      <c r="AN527" s="57"/>
      <c r="AO527" s="60">
        <f>IF(COUNT(score!AD527:AE527)=0,".",MIN(score!AD527:AE527))</f>
        <v>100</v>
      </c>
    </row>
    <row r="528" spans="1:41" x14ac:dyDescent="0.25">
      <c r="A528" s="58">
        <f>raw!$A528:$A528</f>
        <v>43370</v>
      </c>
      <c r="B528" s="59" t="str">
        <f>raw!$B528:$B528</f>
        <v>0012-0096</v>
      </c>
      <c r="C528" s="57">
        <f>VLOOKUP(raw!C528,convert!$D$26:$E$31,2)</f>
        <v>50</v>
      </c>
      <c r="D528" s="57">
        <f>VLOOKUP(raw!D528,convert!$A$13:$B$16,2)</f>
        <v>100</v>
      </c>
      <c r="E528" s="57">
        <f>VLOOKUP(raw!E528,convert!$A$13:$B$16,2)</f>
        <v>50</v>
      </c>
      <c r="F528" s="57">
        <f>VLOOKUP(raw!F528,convert!$A$8:$B$10,2)</f>
        <v>100</v>
      </c>
      <c r="G528" s="57">
        <f>VLOOKUP(raw!G528,convert!$A$8:$B$10,2)</f>
        <v>100</v>
      </c>
      <c r="H528" s="57">
        <f>VLOOKUP(raw!H528,convert!$A$8:$B$10,2)</f>
        <v>100</v>
      </c>
      <c r="I528" s="57">
        <f>VLOOKUP(raw!I528,convert!$A$8:$B$10,2)</f>
        <v>100</v>
      </c>
      <c r="J528" s="57">
        <f>VLOOKUP(raw!J528,convert!$D$26:$E$31,2)</f>
        <v>100</v>
      </c>
      <c r="K528" s="57">
        <f>VLOOKUP(raw!K528,convert!$D$34:$E$40,2)</f>
        <v>80</v>
      </c>
      <c r="L528" s="57">
        <f>VLOOKUP(raw!L528,convert!$D$34:$E$40,2)</f>
        <v>60</v>
      </c>
      <c r="M528" s="57">
        <f>VLOOKUP(raw!M528,convert!$A$34:$B$40,2)</f>
        <v>100</v>
      </c>
      <c r="N528" s="57">
        <f>VLOOKUP(raw!N528,convert!$A$26:$B$31,2)</f>
        <v>50</v>
      </c>
      <c r="O528" s="57">
        <f>VLOOKUP(raw!O528,convert!$A$26:$B$31,2)</f>
        <v>75</v>
      </c>
      <c r="P528" s="57">
        <f>VLOOKUP(raw!P528,convert!$A$26:$B$31,2)</f>
        <v>100</v>
      </c>
      <c r="Q528" s="57">
        <f>VLOOKUP(raw!Q528,convert!$A$26:$B$31,2)</f>
        <v>75</v>
      </c>
      <c r="R528" s="57">
        <f>VLOOKUP(raw!R528,convert!$A$26:$B$31,2)</f>
        <v>100</v>
      </c>
      <c r="S528" s="57">
        <f>VLOOKUP(raw!S528,convert!$D$26:$E$31,2)</f>
        <v>100</v>
      </c>
      <c r="T528" s="57">
        <f>VLOOKUP(raw!T528,convert!$D$26:$E$31,2)</f>
        <v>100</v>
      </c>
      <c r="U528" s="57">
        <f>VLOOKUP(raw!U528,convert!$D$26:$E$31,2)</f>
        <v>100</v>
      </c>
      <c r="V528" s="57">
        <f>VLOOKUP(raw!V528,convert!$D$26:$E$31,2)</f>
        <v>100</v>
      </c>
      <c r="W528" s="57">
        <f>VLOOKUP(raw!W528,convert!$D$26:$E$31,2)</f>
        <v>50</v>
      </c>
      <c r="X528" s="57">
        <f>VLOOKUP(raw!X528,convert!$D$26:$E$31,2)</f>
        <v>100</v>
      </c>
      <c r="Y528" s="57">
        <f>VLOOKUP(raw!Y528,convert!$D$26:$E$31,2)</f>
        <v>100</v>
      </c>
      <c r="Z528" s="57">
        <f>VLOOKUP(raw!Z528,convert!$D$26:$E$31,2)</f>
        <v>100</v>
      </c>
      <c r="AA528" s="57">
        <f>VLOOKUP(raw!AA528,convert!$D$26:$E$31,2)</f>
        <v>100</v>
      </c>
      <c r="AB528" s="57">
        <f>VLOOKUP(raw!AB528,convert!$D$26:$E$31,2)</f>
        <v>100</v>
      </c>
      <c r="AC528" s="57">
        <f>VLOOKUP(raw!AC528,convert!$D$26:$E$31,2)</f>
        <v>100</v>
      </c>
      <c r="AD528" s="57">
        <f>VLOOKUP(raw!AD528,convert!$D$26:$E$31,2)</f>
        <v>100</v>
      </c>
      <c r="AE528" s="57" t="str">
        <f>VLOOKUP(raw!AE528,convert!$D$26:$E$31,2)</f>
        <v>.</v>
      </c>
      <c r="AF528" s="57">
        <f>VLOOKUP(raw!AF528,convert!$D$26:$E$31,2)</f>
        <v>100</v>
      </c>
      <c r="AG528" s="57">
        <f>VLOOKUP(raw!AG528,convert!$D$26:$E$31,2)</f>
        <v>100</v>
      </c>
      <c r="AH528" s="57">
        <f>VLOOKUP(raw!AH528,convert!$D$26:$E$31,2)</f>
        <v>100</v>
      </c>
      <c r="AI528" s="57">
        <f>VLOOKUP(raw!AI528,convert!$D$26:$E$31,2)</f>
        <v>100</v>
      </c>
      <c r="AJ528" s="57">
        <f>VLOOKUP(raw!AJ528,convert!$D$26:$E$31,2)</f>
        <v>100</v>
      </c>
      <c r="AK528" s="57">
        <f>VLOOKUP(raw!AK528,convert!$D$26:$E$31,2)</f>
        <v>100</v>
      </c>
      <c r="AL528" s="57">
        <f>VLOOKUP(raw!AL528,convert!$D$26:$E$31,2)</f>
        <v>100</v>
      </c>
      <c r="AM528" s="57">
        <f>VLOOKUP(raw!AM528,convert!$D$26:$E$31,2)</f>
        <v>100</v>
      </c>
      <c r="AN528" s="57"/>
      <c r="AO528" s="60">
        <f>IF(COUNT(score!AD528:AE528)=0,".",MIN(score!AD528:AE528))</f>
        <v>100</v>
      </c>
    </row>
    <row r="529" spans="1:41" x14ac:dyDescent="0.25">
      <c r="A529" s="58">
        <f>raw!$A529:$A529</f>
        <v>43370</v>
      </c>
      <c r="B529" s="59" t="str">
        <f>raw!$B529:$B529</f>
        <v>0012-0097</v>
      </c>
      <c r="C529" s="57">
        <f>VLOOKUP(raw!C529,convert!$D$26:$E$31,2)</f>
        <v>25</v>
      </c>
      <c r="D529" s="57">
        <f>VLOOKUP(raw!D529,convert!$A$13:$B$16,2)</f>
        <v>50</v>
      </c>
      <c r="E529" s="57">
        <f>VLOOKUP(raw!E529,convert!$A$13:$B$16,2)</f>
        <v>0</v>
      </c>
      <c r="F529" s="57">
        <f>VLOOKUP(raw!F529,convert!$A$8:$B$10,2)</f>
        <v>0</v>
      </c>
      <c r="G529" s="57">
        <f>VLOOKUP(raw!G529,convert!$A$8:$B$10,2)</f>
        <v>0</v>
      </c>
      <c r="H529" s="57">
        <f>VLOOKUP(raw!H529,convert!$A$8:$B$10,2)</f>
        <v>100</v>
      </c>
      <c r="I529" s="57">
        <f>VLOOKUP(raw!I529,convert!$A$8:$B$10,2)</f>
        <v>100</v>
      </c>
      <c r="J529" s="57">
        <f>VLOOKUP(raw!J529,convert!$D$26:$E$31,2)</f>
        <v>75</v>
      </c>
      <c r="K529" s="57">
        <f>VLOOKUP(raw!K529,convert!$D$34:$E$40,2)</f>
        <v>40</v>
      </c>
      <c r="L529" s="57">
        <f>VLOOKUP(raw!L529,convert!$D$34:$E$40,2)</f>
        <v>40</v>
      </c>
      <c r="M529" s="57">
        <f>VLOOKUP(raw!M529,convert!$A$34:$B$40,2)</f>
        <v>40</v>
      </c>
      <c r="N529" s="57">
        <f>VLOOKUP(raw!N529,convert!$A$26:$B$31,2)</f>
        <v>50</v>
      </c>
      <c r="O529" s="57">
        <f>VLOOKUP(raw!O529,convert!$A$26:$B$31,2)</f>
        <v>25</v>
      </c>
      <c r="P529" s="57">
        <f>VLOOKUP(raw!P529,convert!$A$26:$B$31,2)</f>
        <v>25</v>
      </c>
      <c r="Q529" s="57">
        <f>VLOOKUP(raw!Q529,convert!$A$26:$B$31,2)</f>
        <v>25</v>
      </c>
      <c r="R529" s="57">
        <f>VLOOKUP(raw!R529,convert!$A$26:$B$31,2)</f>
        <v>25</v>
      </c>
      <c r="S529" s="57">
        <f>VLOOKUP(raw!S529,convert!$D$26:$E$31,2)</f>
        <v>25</v>
      </c>
      <c r="T529" s="57">
        <f>VLOOKUP(raw!T529,convert!$D$26:$E$31,2)</f>
        <v>100</v>
      </c>
      <c r="U529" s="57">
        <f>VLOOKUP(raw!U529,convert!$D$26:$E$31,2)</f>
        <v>50</v>
      </c>
      <c r="V529" s="57">
        <f>VLOOKUP(raw!V529,convert!$D$26:$E$31,2)</f>
        <v>50</v>
      </c>
      <c r="W529" s="57">
        <f>VLOOKUP(raw!W529,convert!$D$26:$E$31,2)</f>
        <v>50</v>
      </c>
      <c r="X529" s="57">
        <f>VLOOKUP(raw!X529,convert!$D$26:$E$31,2)</f>
        <v>75</v>
      </c>
      <c r="Y529" s="57">
        <f>VLOOKUP(raw!Y529,convert!$D$26:$E$31,2)</f>
        <v>75</v>
      </c>
      <c r="Z529" s="57">
        <f>VLOOKUP(raw!Z529,convert!$D$26:$E$31,2)</f>
        <v>100</v>
      </c>
      <c r="AA529" s="57">
        <f>VLOOKUP(raw!AA529,convert!$D$26:$E$31,2)</f>
        <v>50</v>
      </c>
      <c r="AB529" s="57">
        <f>VLOOKUP(raw!AB529,convert!$D$26:$E$31,2)</f>
        <v>100</v>
      </c>
      <c r="AC529" s="57">
        <f>VLOOKUP(raw!AC529,convert!$D$26:$E$31,2)</f>
        <v>75</v>
      </c>
      <c r="AD529" s="57">
        <f>VLOOKUP(raw!AD529,convert!$D$26:$E$31,2)</f>
        <v>100</v>
      </c>
      <c r="AE529" s="57" t="str">
        <f>VLOOKUP(raw!AE529,convert!$D$26:$E$31,2)</f>
        <v>.</v>
      </c>
      <c r="AF529" s="57">
        <f>VLOOKUP(raw!AF529,convert!$D$26:$E$31,2)</f>
        <v>75</v>
      </c>
      <c r="AG529" s="57">
        <f>VLOOKUP(raw!AG529,convert!$D$26:$E$31,2)</f>
        <v>100</v>
      </c>
      <c r="AH529" s="57">
        <f>VLOOKUP(raw!AH529,convert!$D$26:$E$31,2)</f>
        <v>100</v>
      </c>
      <c r="AI529" s="57">
        <f>VLOOKUP(raw!AI529,convert!$D$26:$E$31,2)</f>
        <v>100</v>
      </c>
      <c r="AJ529" s="57">
        <f>VLOOKUP(raw!AJ529,convert!$D$26:$E$31,2)</f>
        <v>100</v>
      </c>
      <c r="AK529" s="57">
        <f>VLOOKUP(raw!AK529,convert!$D$26:$E$31,2)</f>
        <v>50</v>
      </c>
      <c r="AL529" s="57">
        <f>VLOOKUP(raw!AL529,convert!$D$26:$E$31,2)</f>
        <v>50</v>
      </c>
      <c r="AM529" s="57">
        <f>VLOOKUP(raw!AM529,convert!$D$26:$E$31,2)</f>
        <v>75</v>
      </c>
      <c r="AN529" s="57"/>
      <c r="AO529" s="60">
        <f>IF(COUNT(score!AD529:AE529)=0,".",MIN(score!AD529:AE529))</f>
        <v>100</v>
      </c>
    </row>
    <row r="530" spans="1:41" x14ac:dyDescent="0.25">
      <c r="A530" s="58">
        <f>raw!$A530:$A530</f>
        <v>43370</v>
      </c>
      <c r="B530" s="59" t="str">
        <f>raw!$B530:$B530</f>
        <v>0012-0098</v>
      </c>
      <c r="C530" s="57">
        <f>VLOOKUP(raw!C530,convert!$D$26:$E$31,2)</f>
        <v>25</v>
      </c>
      <c r="D530" s="57">
        <f>VLOOKUP(raw!D530,convert!$A$13:$B$16,2)</f>
        <v>100</v>
      </c>
      <c r="E530" s="57">
        <f>VLOOKUP(raw!E530,convert!$A$13:$B$16,2)</f>
        <v>100</v>
      </c>
      <c r="F530" s="57">
        <f>VLOOKUP(raw!F530,convert!$A$8:$B$10,2)</f>
        <v>100</v>
      </c>
      <c r="G530" s="57">
        <f>VLOOKUP(raw!G530,convert!$A$8:$B$10,2)</f>
        <v>100</v>
      </c>
      <c r="H530" s="57">
        <f>VLOOKUP(raw!H530,convert!$A$8:$B$10,2)</f>
        <v>100</v>
      </c>
      <c r="I530" s="57">
        <f>VLOOKUP(raw!I530,convert!$A$8:$B$10,2)</f>
        <v>100</v>
      </c>
      <c r="J530" s="57">
        <f>VLOOKUP(raw!J530,convert!$D$26:$E$31,2)</f>
        <v>50</v>
      </c>
      <c r="K530" s="57">
        <f>VLOOKUP(raw!K530,convert!$D$34:$E$40,2)</f>
        <v>60</v>
      </c>
      <c r="L530" s="57">
        <f>VLOOKUP(raw!L530,convert!$D$34:$E$40,2)</f>
        <v>80</v>
      </c>
      <c r="M530" s="57">
        <f>VLOOKUP(raw!M530,convert!$A$34:$B$40,2)</f>
        <v>40</v>
      </c>
      <c r="N530" s="57">
        <f>VLOOKUP(raw!N530,convert!$A$26:$B$31,2)</f>
        <v>75</v>
      </c>
      <c r="O530" s="57">
        <f>VLOOKUP(raw!O530,convert!$A$26:$B$31,2)</f>
        <v>0</v>
      </c>
      <c r="P530" s="57">
        <f>VLOOKUP(raw!P530,convert!$A$26:$B$31,2)</f>
        <v>0</v>
      </c>
      <c r="Q530" s="57">
        <f>VLOOKUP(raw!Q530,convert!$A$26:$B$31,2)</f>
        <v>0</v>
      </c>
      <c r="R530" s="57">
        <f>VLOOKUP(raw!R530,convert!$A$26:$B$31,2)</f>
        <v>0</v>
      </c>
      <c r="S530" s="57">
        <f>VLOOKUP(raw!S530,convert!$D$26:$E$31,2)</f>
        <v>75</v>
      </c>
      <c r="T530" s="57">
        <f>VLOOKUP(raw!T530,convert!$D$26:$E$31,2)</f>
        <v>100</v>
      </c>
      <c r="U530" s="57">
        <f>VLOOKUP(raw!U530,convert!$D$26:$E$31,2)</f>
        <v>100</v>
      </c>
      <c r="V530" s="57">
        <f>VLOOKUP(raw!V530,convert!$D$26:$E$31,2)</f>
        <v>25</v>
      </c>
      <c r="W530" s="57">
        <f>VLOOKUP(raw!W530,convert!$D$26:$E$31,2)</f>
        <v>75</v>
      </c>
      <c r="X530" s="57">
        <f>VLOOKUP(raw!X530,convert!$D$26:$E$31,2)</f>
        <v>100</v>
      </c>
      <c r="Y530" s="57">
        <f>VLOOKUP(raw!Y530,convert!$D$26:$E$31,2)</f>
        <v>100</v>
      </c>
      <c r="Z530" s="57">
        <f>VLOOKUP(raw!Z530,convert!$D$26:$E$31,2)</f>
        <v>100</v>
      </c>
      <c r="AA530" s="57">
        <f>VLOOKUP(raw!AA530,convert!$D$26:$E$31,2)</f>
        <v>75</v>
      </c>
      <c r="AB530" s="57">
        <f>VLOOKUP(raw!AB530,convert!$D$26:$E$31,2)</f>
        <v>25</v>
      </c>
      <c r="AC530" s="57">
        <f>VLOOKUP(raw!AC530,convert!$D$26:$E$31,2)</f>
        <v>100</v>
      </c>
      <c r="AD530" s="57">
        <f>VLOOKUP(raw!AD530,convert!$D$26:$E$31,2)</f>
        <v>100</v>
      </c>
      <c r="AE530" s="57" t="str">
        <f>VLOOKUP(raw!AE530,convert!$D$26:$E$31,2)</f>
        <v>.</v>
      </c>
      <c r="AF530" s="57">
        <f>VLOOKUP(raw!AF530,convert!$D$26:$E$31,2)</f>
        <v>0</v>
      </c>
      <c r="AG530" s="57">
        <f>VLOOKUP(raw!AG530,convert!$D$26:$E$31,2)</f>
        <v>50</v>
      </c>
      <c r="AH530" s="57">
        <f>VLOOKUP(raw!AH530,convert!$D$26:$E$31,2)</f>
        <v>75</v>
      </c>
      <c r="AI530" s="57">
        <f>VLOOKUP(raw!AI530,convert!$D$26:$E$31,2)</f>
        <v>25</v>
      </c>
      <c r="AJ530" s="57">
        <f>VLOOKUP(raw!AJ530,convert!$D$26:$E$31,2)</f>
        <v>25</v>
      </c>
      <c r="AK530" s="57">
        <f>VLOOKUP(raw!AK530,convert!$D$26:$E$31,2)</f>
        <v>25</v>
      </c>
      <c r="AL530" s="57">
        <f>VLOOKUP(raw!AL530,convert!$D$26:$E$31,2)</f>
        <v>25</v>
      </c>
      <c r="AM530" s="57">
        <f>VLOOKUP(raw!AM530,convert!$D$26:$E$31,2)</f>
        <v>25</v>
      </c>
      <c r="AN530" s="57"/>
      <c r="AO530" s="60">
        <f>IF(COUNT(score!AD530:AE530)=0,".",MIN(score!AD530:AE530))</f>
        <v>100</v>
      </c>
    </row>
    <row r="531" spans="1:41" x14ac:dyDescent="0.25">
      <c r="A531" s="58">
        <f>raw!$A531:$A531</f>
        <v>43371</v>
      </c>
      <c r="B531" s="59" t="str">
        <f>raw!$B531:$B531</f>
        <v>0012-0099</v>
      </c>
      <c r="C531" s="57">
        <f>VLOOKUP(raw!C531,convert!$D$26:$E$31,2)</f>
        <v>50</v>
      </c>
      <c r="D531" s="57">
        <f>VLOOKUP(raw!D531,convert!$A$13:$B$16,2)</f>
        <v>0</v>
      </c>
      <c r="E531" s="57">
        <f>VLOOKUP(raw!E531,convert!$A$13:$B$16,2)</f>
        <v>0</v>
      </c>
      <c r="F531" s="57">
        <f>VLOOKUP(raw!F531,convert!$A$8:$B$10,2)</f>
        <v>100</v>
      </c>
      <c r="G531" s="57">
        <f>VLOOKUP(raw!G531,convert!$A$8:$B$10,2)</f>
        <v>100</v>
      </c>
      <c r="H531" s="57">
        <f>VLOOKUP(raw!H531,convert!$A$8:$B$10,2)</f>
        <v>100</v>
      </c>
      <c r="I531" s="57">
        <f>VLOOKUP(raw!I531,convert!$A$8:$B$10,2)</f>
        <v>100</v>
      </c>
      <c r="J531" s="57">
        <f>VLOOKUP(raw!J531,convert!$D$26:$E$31,2)</f>
        <v>75</v>
      </c>
      <c r="K531" s="57">
        <f>VLOOKUP(raw!K531,convert!$D$34:$E$40,2)</f>
        <v>100</v>
      </c>
      <c r="L531" s="57">
        <f>VLOOKUP(raw!L531,convert!$D$34:$E$40,2)</f>
        <v>40</v>
      </c>
      <c r="M531" s="57">
        <f>VLOOKUP(raw!M531,convert!$A$34:$B$40,2)</f>
        <v>60</v>
      </c>
      <c r="N531" s="57">
        <f>VLOOKUP(raw!N531,convert!$A$26:$B$31,2)</f>
        <v>50</v>
      </c>
      <c r="O531" s="57">
        <f>VLOOKUP(raw!O531,convert!$A$26:$B$31,2)</f>
        <v>100</v>
      </c>
      <c r="P531" s="57">
        <f>VLOOKUP(raw!P531,convert!$A$26:$B$31,2)</f>
        <v>100</v>
      </c>
      <c r="Q531" s="57">
        <f>VLOOKUP(raw!Q531,convert!$A$26:$B$31,2)</f>
        <v>100</v>
      </c>
      <c r="R531" s="57">
        <f>VLOOKUP(raw!R531,convert!$A$26:$B$31,2)</f>
        <v>100</v>
      </c>
      <c r="S531" s="57">
        <f>VLOOKUP(raw!S531,convert!$D$26:$E$31,2)</f>
        <v>100</v>
      </c>
      <c r="T531" s="57">
        <f>VLOOKUP(raw!T531,convert!$D$26:$E$31,2)</f>
        <v>100</v>
      </c>
      <c r="U531" s="57">
        <f>VLOOKUP(raw!U531,convert!$D$26:$E$31,2)</f>
        <v>100</v>
      </c>
      <c r="V531" s="57">
        <f>VLOOKUP(raw!V531,convert!$D$26:$E$31,2)</f>
        <v>100</v>
      </c>
      <c r="W531" s="57">
        <f>VLOOKUP(raw!W531,convert!$D$26:$E$31,2)</f>
        <v>100</v>
      </c>
      <c r="X531" s="57">
        <f>VLOOKUP(raw!X531,convert!$D$26:$E$31,2)</f>
        <v>100</v>
      </c>
      <c r="Y531" s="57">
        <f>VLOOKUP(raw!Y531,convert!$D$26:$E$31,2)</f>
        <v>100</v>
      </c>
      <c r="Z531" s="57">
        <f>VLOOKUP(raw!Z531,convert!$D$26:$E$31,2)</f>
        <v>100</v>
      </c>
      <c r="AA531" s="57">
        <f>VLOOKUP(raw!AA531,convert!$D$26:$E$31,2)</f>
        <v>100</v>
      </c>
      <c r="AB531" s="57">
        <f>VLOOKUP(raw!AB531,convert!$D$26:$E$31,2)</f>
        <v>25</v>
      </c>
      <c r="AC531" s="57">
        <f>VLOOKUP(raw!AC531,convert!$D$26:$E$31,2)</f>
        <v>100</v>
      </c>
      <c r="AD531" s="57">
        <f>VLOOKUP(raw!AD531,convert!$D$26:$E$31,2)</f>
        <v>100</v>
      </c>
      <c r="AE531" s="57" t="str">
        <f>VLOOKUP(raw!AE531,convert!$D$26:$E$31,2)</f>
        <v>.</v>
      </c>
      <c r="AF531" s="57">
        <f>VLOOKUP(raw!AF531,convert!$D$26:$E$31,2)</f>
        <v>100</v>
      </c>
      <c r="AG531" s="57">
        <f>VLOOKUP(raw!AG531,convert!$D$26:$E$31,2)</f>
        <v>100</v>
      </c>
      <c r="AH531" s="57">
        <f>VLOOKUP(raw!AH531,convert!$D$26:$E$31,2)</f>
        <v>100</v>
      </c>
      <c r="AI531" s="57">
        <f>VLOOKUP(raw!AI531,convert!$D$26:$E$31,2)</f>
        <v>100</v>
      </c>
      <c r="AJ531" s="57">
        <f>VLOOKUP(raw!AJ531,convert!$D$26:$E$31,2)</f>
        <v>100</v>
      </c>
      <c r="AK531" s="57">
        <f>VLOOKUP(raw!AK531,convert!$D$26:$E$31,2)</f>
        <v>100</v>
      </c>
      <c r="AL531" s="57">
        <f>VLOOKUP(raw!AL531,convert!$D$26:$E$31,2)</f>
        <v>100</v>
      </c>
      <c r="AM531" s="57">
        <f>VLOOKUP(raw!AM531,convert!$D$26:$E$31,2)</f>
        <v>100</v>
      </c>
      <c r="AN531" s="57"/>
      <c r="AO531" s="60">
        <f>IF(COUNT(score!AD531:AE531)=0,".",MIN(score!AD531:AE531))</f>
        <v>100</v>
      </c>
    </row>
    <row r="532" spans="1:41" x14ac:dyDescent="0.25">
      <c r="A532" s="58">
        <f>raw!$A532:$A532</f>
        <v>43369</v>
      </c>
      <c r="B532" s="59" t="str">
        <f>raw!$B532:$B532</f>
        <v>0012-0100</v>
      </c>
      <c r="C532" s="57">
        <f>VLOOKUP(raw!C532,convert!$D$26:$E$31,2)</f>
        <v>25</v>
      </c>
      <c r="D532" s="57">
        <f>VLOOKUP(raw!D532,convert!$A$13:$B$16,2)</f>
        <v>0</v>
      </c>
      <c r="E532" s="57">
        <f>VLOOKUP(raw!E532,convert!$A$13:$B$16,2)</f>
        <v>0</v>
      </c>
      <c r="F532" s="57">
        <f>VLOOKUP(raw!F532,convert!$A$8:$B$10,2)</f>
        <v>0</v>
      </c>
      <c r="G532" s="57">
        <f>VLOOKUP(raw!G532,convert!$A$8:$B$10,2)</f>
        <v>0</v>
      </c>
      <c r="H532" s="57">
        <f>VLOOKUP(raw!H532,convert!$A$8:$B$10,2)</f>
        <v>0</v>
      </c>
      <c r="I532" s="57">
        <f>VLOOKUP(raw!I532,convert!$A$8:$B$10,2)</f>
        <v>0</v>
      </c>
      <c r="J532" s="57">
        <f>VLOOKUP(raw!J532,convert!$D$26:$E$31,2)</f>
        <v>0</v>
      </c>
      <c r="K532" s="57">
        <f>VLOOKUP(raw!K532,convert!$D$34:$E$40,2)</f>
        <v>60</v>
      </c>
      <c r="L532" s="57">
        <f>VLOOKUP(raw!L532,convert!$D$34:$E$40,2)</f>
        <v>0</v>
      </c>
      <c r="M532" s="57">
        <f>VLOOKUP(raw!M532,convert!$A$34:$B$40,2)</f>
        <v>20</v>
      </c>
      <c r="N532" s="57">
        <f>VLOOKUP(raw!N532,convert!$A$26:$B$31,2)</f>
        <v>0</v>
      </c>
      <c r="O532" s="57">
        <f>VLOOKUP(raw!O532,convert!$A$26:$B$31,2)</f>
        <v>0</v>
      </c>
      <c r="P532" s="57">
        <f>VLOOKUP(raw!P532,convert!$A$26:$B$31,2)</f>
        <v>0</v>
      </c>
      <c r="Q532" s="57">
        <f>VLOOKUP(raw!Q532,convert!$A$26:$B$31,2)</f>
        <v>0</v>
      </c>
      <c r="R532" s="57">
        <f>VLOOKUP(raw!R532,convert!$A$26:$B$31,2)</f>
        <v>0</v>
      </c>
      <c r="S532" s="57">
        <f>VLOOKUP(raw!S532,convert!$D$26:$E$31,2)</f>
        <v>50</v>
      </c>
      <c r="T532" s="57">
        <f>VLOOKUP(raw!T532,convert!$D$26:$E$31,2)</f>
        <v>75</v>
      </c>
      <c r="U532" s="57">
        <f>VLOOKUP(raw!U532,convert!$D$26:$E$31,2)</f>
        <v>75</v>
      </c>
      <c r="V532" s="57">
        <f>VLOOKUP(raw!V532,convert!$D$26:$E$31,2)</f>
        <v>75</v>
      </c>
      <c r="W532" s="57">
        <f>VLOOKUP(raw!W532,convert!$D$26:$E$31,2)</f>
        <v>75</v>
      </c>
      <c r="X532" s="57">
        <f>VLOOKUP(raw!X532,convert!$D$26:$E$31,2)</f>
        <v>100</v>
      </c>
      <c r="Y532" s="57">
        <f>VLOOKUP(raw!Y532,convert!$D$26:$E$31,2)</f>
        <v>100</v>
      </c>
      <c r="Z532" s="57">
        <f>VLOOKUP(raw!Z532,convert!$D$26:$E$31,2)</f>
        <v>75</v>
      </c>
      <c r="AA532" s="57">
        <f>VLOOKUP(raw!AA532,convert!$D$26:$E$31,2)</f>
        <v>25</v>
      </c>
      <c r="AB532" s="57">
        <f>VLOOKUP(raw!AB532,convert!$D$26:$E$31,2)</f>
        <v>75</v>
      </c>
      <c r="AC532" s="57">
        <f>VLOOKUP(raw!AC532,convert!$D$26:$E$31,2)</f>
        <v>75</v>
      </c>
      <c r="AD532" s="57">
        <f>VLOOKUP(raw!AD532,convert!$D$26:$E$31,2)</f>
        <v>100</v>
      </c>
      <c r="AE532" s="57" t="str">
        <f>VLOOKUP(raw!AE532,convert!$D$26:$E$31,2)</f>
        <v>.</v>
      </c>
      <c r="AF532" s="57">
        <f>VLOOKUP(raw!AF532,convert!$D$26:$E$31,2)</f>
        <v>25</v>
      </c>
      <c r="AG532" s="57">
        <f>VLOOKUP(raw!AG532,convert!$D$26:$E$31,2)</f>
        <v>100</v>
      </c>
      <c r="AH532" s="57">
        <f>VLOOKUP(raw!AH532,convert!$D$26:$E$31,2)</f>
        <v>100</v>
      </c>
      <c r="AI532" s="57">
        <f>VLOOKUP(raw!AI532,convert!$D$26:$E$31,2)</f>
        <v>100</v>
      </c>
      <c r="AJ532" s="57">
        <f>VLOOKUP(raw!AJ532,convert!$D$26:$E$31,2)</f>
        <v>100</v>
      </c>
      <c r="AK532" s="57">
        <f>VLOOKUP(raw!AK532,convert!$D$26:$E$31,2)</f>
        <v>25</v>
      </c>
      <c r="AL532" s="57">
        <f>VLOOKUP(raw!AL532,convert!$D$26:$E$31,2)</f>
        <v>100</v>
      </c>
      <c r="AM532" s="57">
        <f>VLOOKUP(raw!AM532,convert!$D$26:$E$31,2)</f>
        <v>100</v>
      </c>
      <c r="AN532" s="57"/>
      <c r="AO532" s="60">
        <f>IF(COUNT(score!AD532:AE532)=0,".",MIN(score!AD532:AE532))</f>
        <v>100</v>
      </c>
    </row>
    <row r="533" spans="1:41" x14ac:dyDescent="0.25">
      <c r="A533" s="58">
        <f>raw!$A533:$A533</f>
        <v>43369</v>
      </c>
      <c r="B533" s="59" t="str">
        <f>raw!$B533:$B533</f>
        <v>0012-0101</v>
      </c>
      <c r="C533" s="57">
        <f>VLOOKUP(raw!C533,convert!$D$26:$E$31,2)</f>
        <v>25</v>
      </c>
      <c r="D533" s="57">
        <f>VLOOKUP(raw!D533,convert!$A$13:$B$16,2)</f>
        <v>50</v>
      </c>
      <c r="E533" s="57">
        <f>VLOOKUP(raw!E533,convert!$A$13:$B$16,2)</f>
        <v>50</v>
      </c>
      <c r="F533" s="57">
        <f>VLOOKUP(raw!F533,convert!$A$8:$B$10,2)</f>
        <v>100</v>
      </c>
      <c r="G533" s="57">
        <f>VLOOKUP(raw!G533,convert!$A$8:$B$10,2)</f>
        <v>100</v>
      </c>
      <c r="H533" s="57">
        <f>VLOOKUP(raw!H533,convert!$A$8:$B$10,2)</f>
        <v>100</v>
      </c>
      <c r="I533" s="57">
        <f>VLOOKUP(raw!I533,convert!$A$8:$B$10,2)</f>
        <v>100</v>
      </c>
      <c r="J533" s="57">
        <f>VLOOKUP(raw!J533,convert!$D$26:$E$31,2)</f>
        <v>75</v>
      </c>
      <c r="K533" s="57">
        <f>VLOOKUP(raw!K533,convert!$D$34:$E$40,2)</f>
        <v>80</v>
      </c>
      <c r="L533" s="57">
        <f>VLOOKUP(raw!L533,convert!$D$34:$E$40,2)</f>
        <v>60</v>
      </c>
      <c r="M533" s="57">
        <f>VLOOKUP(raw!M533,convert!$A$34:$B$40,2)</f>
        <v>80</v>
      </c>
      <c r="N533" s="57">
        <f>VLOOKUP(raw!N533,convert!$A$26:$B$31,2)</f>
        <v>75</v>
      </c>
      <c r="O533" s="57">
        <f>VLOOKUP(raw!O533,convert!$A$26:$B$31,2)</f>
        <v>0</v>
      </c>
      <c r="P533" s="57">
        <f>VLOOKUP(raw!P533,convert!$A$26:$B$31,2)</f>
        <v>0</v>
      </c>
      <c r="Q533" s="57">
        <f>VLOOKUP(raw!Q533,convert!$A$26:$B$31,2)</f>
        <v>0</v>
      </c>
      <c r="R533" s="57">
        <f>VLOOKUP(raw!R533,convert!$A$26:$B$31,2)</f>
        <v>0</v>
      </c>
      <c r="S533" s="57">
        <f>VLOOKUP(raw!S533,convert!$D$26:$E$31,2)</f>
        <v>75</v>
      </c>
      <c r="T533" s="57">
        <f>VLOOKUP(raw!T533,convert!$D$26:$E$31,2)</f>
        <v>100</v>
      </c>
      <c r="U533" s="57">
        <f>VLOOKUP(raw!U533,convert!$D$26:$E$31,2)</f>
        <v>100</v>
      </c>
      <c r="V533" s="57">
        <f>VLOOKUP(raw!V533,convert!$D$26:$E$31,2)</f>
        <v>75</v>
      </c>
      <c r="W533" s="57">
        <f>VLOOKUP(raw!W533,convert!$D$26:$E$31,2)</f>
        <v>75</v>
      </c>
      <c r="X533" s="57">
        <f>VLOOKUP(raw!X533,convert!$D$26:$E$31,2)</f>
        <v>100</v>
      </c>
      <c r="Y533" s="57">
        <f>VLOOKUP(raw!Y533,convert!$D$26:$E$31,2)</f>
        <v>100</v>
      </c>
      <c r="Z533" s="57">
        <f>VLOOKUP(raw!Z533,convert!$D$26:$E$31,2)</f>
        <v>100</v>
      </c>
      <c r="AA533" s="57">
        <f>VLOOKUP(raw!AA533,convert!$D$26:$E$31,2)</f>
        <v>75</v>
      </c>
      <c r="AB533" s="57">
        <f>VLOOKUP(raw!AB533,convert!$D$26:$E$31,2)</f>
        <v>75</v>
      </c>
      <c r="AC533" s="57">
        <f>VLOOKUP(raw!AC533,convert!$D$26:$E$31,2)</f>
        <v>100</v>
      </c>
      <c r="AD533" s="57">
        <f>VLOOKUP(raw!AD533,convert!$D$26:$E$31,2)</f>
        <v>100</v>
      </c>
      <c r="AE533" s="57" t="str">
        <f>VLOOKUP(raw!AE533,convert!$D$26:$E$31,2)</f>
        <v>.</v>
      </c>
      <c r="AF533" s="57">
        <f>VLOOKUP(raw!AF533,convert!$D$26:$E$31,2)</f>
        <v>25</v>
      </c>
      <c r="AG533" s="57">
        <f>VLOOKUP(raw!AG533,convert!$D$26:$E$31,2)</f>
        <v>50</v>
      </c>
      <c r="AH533" s="57">
        <f>VLOOKUP(raw!AH533,convert!$D$26:$E$31,2)</f>
        <v>75</v>
      </c>
      <c r="AI533" s="57">
        <f>VLOOKUP(raw!AI533,convert!$D$26:$E$31,2)</f>
        <v>75</v>
      </c>
      <c r="AJ533" s="57">
        <f>VLOOKUP(raw!AJ533,convert!$D$26:$E$31,2)</f>
        <v>100</v>
      </c>
      <c r="AK533" s="57">
        <f>VLOOKUP(raw!AK533,convert!$D$26:$E$31,2)</f>
        <v>25</v>
      </c>
      <c r="AL533" s="57">
        <f>VLOOKUP(raw!AL533,convert!$D$26:$E$31,2)</f>
        <v>100</v>
      </c>
      <c r="AM533" s="57">
        <f>VLOOKUP(raw!AM533,convert!$D$26:$E$31,2)</f>
        <v>100</v>
      </c>
      <c r="AN533" s="57"/>
      <c r="AO533" s="60">
        <f>IF(COUNT(score!AD533:AE533)=0,".",MIN(score!AD533:AE533))</f>
        <v>100</v>
      </c>
    </row>
    <row r="534" spans="1:41" x14ac:dyDescent="0.25">
      <c r="A534" s="58">
        <f>raw!$A534:$A534</f>
        <v>43371</v>
      </c>
      <c r="B534" s="59" t="str">
        <f>raw!$B534:$B534</f>
        <v>0012-0102</v>
      </c>
      <c r="C534" s="57">
        <f>VLOOKUP(raw!C534,convert!$D$26:$E$31,2)</f>
        <v>75</v>
      </c>
      <c r="D534" s="57">
        <f>VLOOKUP(raw!D534,convert!$A$13:$B$16,2)</f>
        <v>100</v>
      </c>
      <c r="E534" s="57">
        <f>VLOOKUP(raw!E534,convert!$A$13:$B$16,2)</f>
        <v>100</v>
      </c>
      <c r="F534" s="57">
        <f>VLOOKUP(raw!F534,convert!$A$8:$B$10,2)</f>
        <v>100</v>
      </c>
      <c r="G534" s="57">
        <f>VLOOKUP(raw!G534,convert!$A$8:$B$10,2)</f>
        <v>100</v>
      </c>
      <c r="H534" s="57">
        <f>VLOOKUP(raw!H534,convert!$A$8:$B$10,2)</f>
        <v>100</v>
      </c>
      <c r="I534" s="57">
        <f>VLOOKUP(raw!I534,convert!$A$8:$B$10,2)</f>
        <v>100</v>
      </c>
      <c r="J534" s="57">
        <f>VLOOKUP(raw!J534,convert!$D$26:$E$31,2)</f>
        <v>100</v>
      </c>
      <c r="K534" s="57">
        <f>VLOOKUP(raw!K534,convert!$D$34:$E$40,2)</f>
        <v>100</v>
      </c>
      <c r="L534" s="57">
        <f>VLOOKUP(raw!L534,convert!$D$34:$E$40,2)</f>
        <v>100</v>
      </c>
      <c r="M534" s="57">
        <f>VLOOKUP(raw!M534,convert!$A$34:$B$40,2)</f>
        <v>100</v>
      </c>
      <c r="N534" s="57">
        <f>VLOOKUP(raw!N534,convert!$A$26:$B$31,2)</f>
        <v>100</v>
      </c>
      <c r="O534" s="57">
        <f>VLOOKUP(raw!O534,convert!$A$26:$B$31,2)</f>
        <v>100</v>
      </c>
      <c r="P534" s="57">
        <f>VLOOKUP(raw!P534,convert!$A$26:$B$31,2)</f>
        <v>50</v>
      </c>
      <c r="Q534" s="57">
        <f>VLOOKUP(raw!Q534,convert!$A$26:$B$31,2)</f>
        <v>100</v>
      </c>
      <c r="R534" s="57">
        <f>VLOOKUP(raw!R534,convert!$A$26:$B$31,2)</f>
        <v>100</v>
      </c>
      <c r="S534" s="57">
        <f>VLOOKUP(raw!S534,convert!$D$26:$E$31,2)</f>
        <v>100</v>
      </c>
      <c r="T534" s="57">
        <f>VLOOKUP(raw!T534,convert!$D$26:$E$31,2)</f>
        <v>100</v>
      </c>
      <c r="U534" s="57">
        <f>VLOOKUP(raw!U534,convert!$D$26:$E$31,2)</f>
        <v>100</v>
      </c>
      <c r="V534" s="57">
        <f>VLOOKUP(raw!V534,convert!$D$26:$E$31,2)</f>
        <v>100</v>
      </c>
      <c r="W534" s="57">
        <f>VLOOKUP(raw!W534,convert!$D$26:$E$31,2)</f>
        <v>50</v>
      </c>
      <c r="X534" s="57">
        <f>VLOOKUP(raw!X534,convert!$D$26:$E$31,2)</f>
        <v>100</v>
      </c>
      <c r="Y534" s="57">
        <f>VLOOKUP(raw!Y534,convert!$D$26:$E$31,2)</f>
        <v>100</v>
      </c>
      <c r="Z534" s="57">
        <f>VLOOKUP(raw!Z534,convert!$D$26:$E$31,2)</f>
        <v>100</v>
      </c>
      <c r="AA534" s="57">
        <f>VLOOKUP(raw!AA534,convert!$D$26:$E$31,2)</f>
        <v>100</v>
      </c>
      <c r="AB534" s="57">
        <f>VLOOKUP(raw!AB534,convert!$D$26:$E$31,2)</f>
        <v>75</v>
      </c>
      <c r="AC534" s="57">
        <f>VLOOKUP(raw!AC534,convert!$D$26:$E$31,2)</f>
        <v>100</v>
      </c>
      <c r="AD534" s="57">
        <f>VLOOKUP(raw!AD534,convert!$D$26:$E$31,2)</f>
        <v>100</v>
      </c>
      <c r="AE534" s="57" t="str">
        <f>VLOOKUP(raw!AE534,convert!$D$26:$E$31,2)</f>
        <v>.</v>
      </c>
      <c r="AF534" s="57">
        <f>VLOOKUP(raw!AF534,convert!$D$26:$E$31,2)</f>
        <v>100</v>
      </c>
      <c r="AG534" s="57">
        <f>VLOOKUP(raw!AG534,convert!$D$26:$E$31,2)</f>
        <v>100</v>
      </c>
      <c r="AH534" s="57">
        <f>VLOOKUP(raw!AH534,convert!$D$26:$E$31,2)</f>
        <v>100</v>
      </c>
      <c r="AI534" s="57">
        <f>VLOOKUP(raw!AI534,convert!$D$26:$E$31,2)</f>
        <v>100</v>
      </c>
      <c r="AJ534" s="57">
        <f>VLOOKUP(raw!AJ534,convert!$D$26:$E$31,2)</f>
        <v>100</v>
      </c>
      <c r="AK534" s="57">
        <f>VLOOKUP(raw!AK534,convert!$D$26:$E$31,2)</f>
        <v>100</v>
      </c>
      <c r="AL534" s="57">
        <f>VLOOKUP(raw!AL534,convert!$D$26:$E$31,2)</f>
        <v>100</v>
      </c>
      <c r="AM534" s="57">
        <f>VLOOKUP(raw!AM534,convert!$D$26:$E$31,2)</f>
        <v>100</v>
      </c>
      <c r="AN534" s="57"/>
      <c r="AO534" s="60">
        <f>IF(COUNT(score!AD534:AE534)=0,".",MIN(score!AD534:AE534))</f>
        <v>100</v>
      </c>
    </row>
    <row r="535" spans="1:41" x14ac:dyDescent="0.25">
      <c r="A535" s="58">
        <f>raw!$A535:$A535</f>
        <v>43369</v>
      </c>
      <c r="B535" s="59" t="str">
        <f>raw!$B535:$B535</f>
        <v>0012-0103</v>
      </c>
      <c r="C535" s="57">
        <f>VLOOKUP(raw!C535,convert!$D$26:$E$31,2)</f>
        <v>50</v>
      </c>
      <c r="D535" s="57">
        <f>VLOOKUP(raw!D535,convert!$A$13:$B$16,2)</f>
        <v>100</v>
      </c>
      <c r="E535" s="57">
        <f>VLOOKUP(raw!E535,convert!$A$13:$B$16,2)</f>
        <v>100</v>
      </c>
      <c r="F535" s="57">
        <f>VLOOKUP(raw!F535,convert!$A$8:$B$10,2)</f>
        <v>100</v>
      </c>
      <c r="G535" s="57">
        <f>VLOOKUP(raw!G535,convert!$A$8:$B$10,2)</f>
        <v>100</v>
      </c>
      <c r="H535" s="57">
        <f>VLOOKUP(raw!H535,convert!$A$8:$B$10,2)</f>
        <v>100</v>
      </c>
      <c r="I535" s="57">
        <f>VLOOKUP(raw!I535,convert!$A$8:$B$10,2)</f>
        <v>100</v>
      </c>
      <c r="J535" s="57">
        <f>VLOOKUP(raw!J535,convert!$D$26:$E$31,2)</f>
        <v>50</v>
      </c>
      <c r="K535" s="57">
        <f>VLOOKUP(raw!K535,convert!$D$34:$E$40,2)</f>
        <v>80</v>
      </c>
      <c r="L535" s="57">
        <f>VLOOKUP(raw!L535,convert!$D$34:$E$40,2)</f>
        <v>40</v>
      </c>
      <c r="M535" s="57">
        <f>VLOOKUP(raw!M535,convert!$A$34:$B$40,2)</f>
        <v>60</v>
      </c>
      <c r="N535" s="57">
        <f>VLOOKUP(raw!N535,convert!$A$26:$B$31,2)</f>
        <v>100</v>
      </c>
      <c r="O535" s="57">
        <f>VLOOKUP(raw!O535,convert!$A$26:$B$31,2)</f>
        <v>100</v>
      </c>
      <c r="P535" s="57">
        <f>VLOOKUP(raw!P535,convert!$A$26:$B$31,2)</f>
        <v>0</v>
      </c>
      <c r="Q535" s="57">
        <f>VLOOKUP(raw!Q535,convert!$A$26:$B$31,2)</f>
        <v>100</v>
      </c>
      <c r="R535" s="57">
        <f>VLOOKUP(raw!R535,convert!$A$26:$B$31,2)</f>
        <v>100</v>
      </c>
      <c r="S535" s="57">
        <f>VLOOKUP(raw!S535,convert!$D$26:$E$31,2)</f>
        <v>75</v>
      </c>
      <c r="T535" s="57">
        <f>VLOOKUP(raw!T535,convert!$D$26:$E$31,2)</f>
        <v>100</v>
      </c>
      <c r="U535" s="57">
        <f>VLOOKUP(raw!U535,convert!$D$26:$E$31,2)</f>
        <v>100</v>
      </c>
      <c r="V535" s="57">
        <f>VLOOKUP(raw!V535,convert!$D$26:$E$31,2)</f>
        <v>75</v>
      </c>
      <c r="W535" s="57">
        <f>VLOOKUP(raw!W535,convert!$D$26:$E$31,2)</f>
        <v>100</v>
      </c>
      <c r="X535" s="57">
        <f>VLOOKUP(raw!X535,convert!$D$26:$E$31,2)</f>
        <v>100</v>
      </c>
      <c r="Y535" s="57">
        <f>VLOOKUP(raw!Y535,convert!$D$26:$E$31,2)</f>
        <v>100</v>
      </c>
      <c r="Z535" s="57">
        <f>VLOOKUP(raw!Z535,convert!$D$26:$E$31,2)</f>
        <v>100</v>
      </c>
      <c r="AA535" s="57">
        <f>VLOOKUP(raw!AA535,convert!$D$26:$E$31,2)</f>
        <v>75</v>
      </c>
      <c r="AB535" s="57">
        <f>VLOOKUP(raw!AB535,convert!$D$26:$E$31,2)</f>
        <v>100</v>
      </c>
      <c r="AC535" s="57">
        <f>VLOOKUP(raw!AC535,convert!$D$26:$E$31,2)</f>
        <v>100</v>
      </c>
      <c r="AD535" s="57">
        <f>VLOOKUP(raw!AD535,convert!$D$26:$E$31,2)</f>
        <v>100</v>
      </c>
      <c r="AE535" s="57" t="str">
        <f>VLOOKUP(raw!AE535,convert!$D$26:$E$31,2)</f>
        <v>.</v>
      </c>
      <c r="AF535" s="57">
        <f>VLOOKUP(raw!AF535,convert!$D$26:$E$31,2)</f>
        <v>100</v>
      </c>
      <c r="AG535" s="57">
        <f>VLOOKUP(raw!AG535,convert!$D$26:$E$31,2)</f>
        <v>100</v>
      </c>
      <c r="AH535" s="57">
        <f>VLOOKUP(raw!AH535,convert!$D$26:$E$31,2)</f>
        <v>100</v>
      </c>
      <c r="AI535" s="57">
        <f>VLOOKUP(raw!AI535,convert!$D$26:$E$31,2)</f>
        <v>100</v>
      </c>
      <c r="AJ535" s="57">
        <f>VLOOKUP(raw!AJ535,convert!$D$26:$E$31,2)</f>
        <v>100</v>
      </c>
      <c r="AK535" s="57">
        <f>VLOOKUP(raw!AK535,convert!$D$26:$E$31,2)</f>
        <v>100</v>
      </c>
      <c r="AL535" s="57">
        <f>VLOOKUP(raw!AL535,convert!$D$26:$E$31,2)</f>
        <v>100</v>
      </c>
      <c r="AM535" s="57">
        <f>VLOOKUP(raw!AM535,convert!$D$26:$E$31,2)</f>
        <v>100</v>
      </c>
      <c r="AN535" s="57"/>
      <c r="AO535" s="60">
        <f>IF(COUNT(score!AD535:AE535)=0,".",MIN(score!AD535:AE535))</f>
        <v>100</v>
      </c>
    </row>
    <row r="536" spans="1:41" x14ac:dyDescent="0.25">
      <c r="A536" s="58">
        <f>raw!$A536:$A536</f>
        <v>43398</v>
      </c>
      <c r="B536" s="59" t="str">
        <f>raw!$B536:$B536</f>
        <v>0012-0115</v>
      </c>
      <c r="C536" s="57">
        <f>VLOOKUP(raw!C536,convert!$D$26:$E$31,2)</f>
        <v>50</v>
      </c>
      <c r="D536" s="57">
        <f>VLOOKUP(raw!D536,convert!$A$13:$B$16,2)</f>
        <v>100</v>
      </c>
      <c r="E536" s="57">
        <f>VLOOKUP(raw!E536,convert!$A$13:$B$16,2)</f>
        <v>100</v>
      </c>
      <c r="F536" s="57">
        <f>VLOOKUP(raw!F536,convert!$A$8:$B$10,2)</f>
        <v>100</v>
      </c>
      <c r="G536" s="57">
        <f>VLOOKUP(raw!G536,convert!$A$8:$B$10,2)</f>
        <v>100</v>
      </c>
      <c r="H536" s="57">
        <f>VLOOKUP(raw!H536,convert!$A$8:$B$10,2)</f>
        <v>100</v>
      </c>
      <c r="I536" s="57">
        <f>VLOOKUP(raw!I536,convert!$A$8:$B$10,2)</f>
        <v>100</v>
      </c>
      <c r="J536" s="57">
        <f>VLOOKUP(raw!J536,convert!$D$26:$E$31,2)</f>
        <v>100</v>
      </c>
      <c r="K536" s="57">
        <f>VLOOKUP(raw!K536,convert!$D$34:$E$40,2)</f>
        <v>80</v>
      </c>
      <c r="L536" s="57">
        <f>VLOOKUP(raw!L536,convert!$D$34:$E$40,2)</f>
        <v>80</v>
      </c>
      <c r="M536" s="57">
        <f>VLOOKUP(raw!M536,convert!$A$34:$B$40,2)</f>
        <v>60</v>
      </c>
      <c r="N536" s="57">
        <f>VLOOKUP(raw!N536,convert!$A$26:$B$31,2)</f>
        <v>75</v>
      </c>
      <c r="O536" s="57">
        <f>VLOOKUP(raw!O536,convert!$A$26:$B$31,2)</f>
        <v>100</v>
      </c>
      <c r="P536" s="57">
        <f>VLOOKUP(raw!P536,convert!$A$26:$B$31,2)</f>
        <v>25</v>
      </c>
      <c r="Q536" s="57">
        <f>VLOOKUP(raw!Q536,convert!$A$26:$B$31,2)</f>
        <v>100</v>
      </c>
      <c r="R536" s="57">
        <f>VLOOKUP(raw!R536,convert!$A$26:$B$31,2)</f>
        <v>25</v>
      </c>
      <c r="S536" s="57">
        <f>VLOOKUP(raw!S536,convert!$D$26:$E$31,2)</f>
        <v>100</v>
      </c>
      <c r="T536" s="57">
        <f>VLOOKUP(raw!T536,convert!$D$26:$E$31,2)</f>
        <v>100</v>
      </c>
      <c r="U536" s="57">
        <f>VLOOKUP(raw!U536,convert!$D$26:$E$31,2)</f>
        <v>100</v>
      </c>
      <c r="V536" s="57">
        <f>VLOOKUP(raw!V536,convert!$D$26:$E$31,2)</f>
        <v>100</v>
      </c>
      <c r="W536" s="57">
        <f>VLOOKUP(raw!W536,convert!$D$26:$E$31,2)</f>
        <v>100</v>
      </c>
      <c r="X536" s="57">
        <f>VLOOKUP(raw!X536,convert!$D$26:$E$31,2)</f>
        <v>100</v>
      </c>
      <c r="Y536" s="57">
        <f>VLOOKUP(raw!Y536,convert!$D$26:$E$31,2)</f>
        <v>100</v>
      </c>
      <c r="Z536" s="57">
        <f>VLOOKUP(raw!Z536,convert!$D$26:$E$31,2)</f>
        <v>100</v>
      </c>
      <c r="AA536" s="57">
        <f>VLOOKUP(raw!AA536,convert!$D$26:$E$31,2)</f>
        <v>100</v>
      </c>
      <c r="AB536" s="57">
        <f>VLOOKUP(raw!AB536,convert!$D$26:$E$31,2)</f>
        <v>100</v>
      </c>
      <c r="AC536" s="57">
        <f>VLOOKUP(raw!AC536,convert!$D$26:$E$31,2)</f>
        <v>100</v>
      </c>
      <c r="AD536" s="57">
        <f>VLOOKUP(raw!AD536,convert!$D$26:$E$31,2)</f>
        <v>100</v>
      </c>
      <c r="AE536" s="57" t="str">
        <f>VLOOKUP(raw!AE536,convert!$D$26:$E$31,2)</f>
        <v>.</v>
      </c>
      <c r="AF536" s="57">
        <f>VLOOKUP(raw!AF536,convert!$D$26:$E$31,2)</f>
        <v>75</v>
      </c>
      <c r="AG536" s="57">
        <f>VLOOKUP(raw!AG536,convert!$D$26:$E$31,2)</f>
        <v>75</v>
      </c>
      <c r="AH536" s="57">
        <f>VLOOKUP(raw!AH536,convert!$D$26:$E$31,2)</f>
        <v>100</v>
      </c>
      <c r="AI536" s="57">
        <f>VLOOKUP(raw!AI536,convert!$D$26:$E$31,2)</f>
        <v>100</v>
      </c>
      <c r="AJ536" s="57">
        <f>VLOOKUP(raw!AJ536,convert!$D$26:$E$31,2)</f>
        <v>100</v>
      </c>
      <c r="AK536" s="57">
        <f>VLOOKUP(raw!AK536,convert!$D$26:$E$31,2)</f>
        <v>100</v>
      </c>
      <c r="AL536" s="57">
        <f>VLOOKUP(raw!AL536,convert!$D$26:$E$31,2)</f>
        <v>100</v>
      </c>
      <c r="AM536" s="57">
        <f>VLOOKUP(raw!AM536,convert!$D$26:$E$31,2)</f>
        <v>75</v>
      </c>
      <c r="AN536" s="57"/>
      <c r="AO536" s="60">
        <f>IF(COUNT(score!AD536:AE536)=0,".",MIN(score!AD536:AE536))</f>
        <v>100</v>
      </c>
    </row>
    <row r="537" spans="1:41" x14ac:dyDescent="0.25">
      <c r="A537" s="58">
        <f>raw!$A537:$A537</f>
        <v>43399</v>
      </c>
      <c r="B537" s="59" t="str">
        <f>raw!$B537:$B537</f>
        <v>0012-0116</v>
      </c>
      <c r="C537" s="57">
        <f>VLOOKUP(raw!C537,convert!$D$26:$E$31,2)</f>
        <v>50</v>
      </c>
      <c r="D537" s="57">
        <f>VLOOKUP(raw!D537,convert!$A$13:$B$16,2)</f>
        <v>100</v>
      </c>
      <c r="E537" s="57">
        <f>VLOOKUP(raw!E537,convert!$A$13:$B$16,2)</f>
        <v>100</v>
      </c>
      <c r="F537" s="57">
        <f>VLOOKUP(raw!F537,convert!$A$8:$B$10,2)</f>
        <v>100</v>
      </c>
      <c r="G537" s="57">
        <f>VLOOKUP(raw!G537,convert!$A$8:$B$10,2)</f>
        <v>100</v>
      </c>
      <c r="H537" s="57">
        <f>VLOOKUP(raw!H537,convert!$A$8:$B$10,2)</f>
        <v>100</v>
      </c>
      <c r="I537" s="57">
        <f>VLOOKUP(raw!I537,convert!$A$8:$B$10,2)</f>
        <v>100</v>
      </c>
      <c r="J537" s="57">
        <f>VLOOKUP(raw!J537,convert!$D$26:$E$31,2)</f>
        <v>100</v>
      </c>
      <c r="K537" s="57">
        <f>VLOOKUP(raw!K537,convert!$D$34:$E$40,2)</f>
        <v>100</v>
      </c>
      <c r="L537" s="57">
        <f>VLOOKUP(raw!L537,convert!$D$34:$E$40,2)</f>
        <v>100</v>
      </c>
      <c r="M537" s="57">
        <f>VLOOKUP(raw!M537,convert!$A$34:$B$40,2)</f>
        <v>100</v>
      </c>
      <c r="N537" s="57">
        <f>VLOOKUP(raw!N537,convert!$A$26:$B$31,2)</f>
        <v>100</v>
      </c>
      <c r="O537" s="57">
        <f>VLOOKUP(raw!O537,convert!$A$26:$B$31,2)</f>
        <v>100</v>
      </c>
      <c r="P537" s="57">
        <f>VLOOKUP(raw!P537,convert!$A$26:$B$31,2)</f>
        <v>100</v>
      </c>
      <c r="Q537" s="57">
        <f>VLOOKUP(raw!Q537,convert!$A$26:$B$31,2)</f>
        <v>100</v>
      </c>
      <c r="R537" s="57">
        <f>VLOOKUP(raw!R537,convert!$A$26:$B$31,2)</f>
        <v>100</v>
      </c>
      <c r="S537" s="57">
        <f>VLOOKUP(raw!S537,convert!$D$26:$E$31,2)</f>
        <v>100</v>
      </c>
      <c r="T537" s="57">
        <f>VLOOKUP(raw!T537,convert!$D$26:$E$31,2)</f>
        <v>100</v>
      </c>
      <c r="U537" s="57">
        <f>VLOOKUP(raw!U537,convert!$D$26:$E$31,2)</f>
        <v>75</v>
      </c>
      <c r="V537" s="57">
        <f>VLOOKUP(raw!V537,convert!$D$26:$E$31,2)</f>
        <v>100</v>
      </c>
      <c r="W537" s="57">
        <f>VLOOKUP(raw!W537,convert!$D$26:$E$31,2)</f>
        <v>75</v>
      </c>
      <c r="X537" s="57">
        <f>VLOOKUP(raw!X537,convert!$D$26:$E$31,2)</f>
        <v>100</v>
      </c>
      <c r="Y537" s="57">
        <f>VLOOKUP(raw!Y537,convert!$D$26:$E$31,2)</f>
        <v>100</v>
      </c>
      <c r="Z537" s="57">
        <f>VLOOKUP(raw!Z537,convert!$D$26:$E$31,2)</f>
        <v>100</v>
      </c>
      <c r="AA537" s="57">
        <f>VLOOKUP(raw!AA537,convert!$D$26:$E$31,2)</f>
        <v>100</v>
      </c>
      <c r="AB537" s="57">
        <f>VLOOKUP(raw!AB537,convert!$D$26:$E$31,2)</f>
        <v>100</v>
      </c>
      <c r="AC537" s="57">
        <f>VLOOKUP(raw!AC537,convert!$D$26:$E$31,2)</f>
        <v>100</v>
      </c>
      <c r="AD537" s="57">
        <f>VLOOKUP(raw!AD537,convert!$D$26:$E$31,2)</f>
        <v>100</v>
      </c>
      <c r="AE537" s="57" t="str">
        <f>VLOOKUP(raw!AE537,convert!$D$26:$E$31,2)</f>
        <v>.</v>
      </c>
      <c r="AF537" s="57">
        <f>VLOOKUP(raw!AF537,convert!$D$26:$E$31,2)</f>
        <v>100</v>
      </c>
      <c r="AG537" s="57">
        <f>VLOOKUP(raw!AG537,convert!$D$26:$E$31,2)</f>
        <v>100</v>
      </c>
      <c r="AH537" s="57">
        <f>VLOOKUP(raw!AH537,convert!$D$26:$E$31,2)</f>
        <v>100</v>
      </c>
      <c r="AI537" s="57">
        <f>VLOOKUP(raw!AI537,convert!$D$26:$E$31,2)</f>
        <v>100</v>
      </c>
      <c r="AJ537" s="57">
        <f>VLOOKUP(raw!AJ537,convert!$D$26:$E$31,2)</f>
        <v>100</v>
      </c>
      <c r="AK537" s="57">
        <f>VLOOKUP(raw!AK537,convert!$D$26:$E$31,2)</f>
        <v>100</v>
      </c>
      <c r="AL537" s="57">
        <f>VLOOKUP(raw!AL537,convert!$D$26:$E$31,2)</f>
        <v>100</v>
      </c>
      <c r="AM537" s="57">
        <f>VLOOKUP(raw!AM537,convert!$D$26:$E$31,2)</f>
        <v>100</v>
      </c>
      <c r="AN537" s="57"/>
      <c r="AO537" s="60">
        <f>IF(COUNT(score!AD537:AE537)=0,".",MIN(score!AD537:AE537))</f>
        <v>100</v>
      </c>
    </row>
    <row r="538" spans="1:41" x14ac:dyDescent="0.25">
      <c r="A538" s="58">
        <f>raw!$A538:$A538</f>
        <v>43403</v>
      </c>
      <c r="B538" s="59" t="str">
        <f>raw!$B538:$B538</f>
        <v>0012-0117</v>
      </c>
      <c r="C538" s="57">
        <f>VLOOKUP(raw!C538,convert!$D$26:$E$31,2)</f>
        <v>50</v>
      </c>
      <c r="D538" s="57">
        <f>VLOOKUP(raw!D538,convert!$A$13:$B$16,2)</f>
        <v>50</v>
      </c>
      <c r="E538" s="57">
        <f>VLOOKUP(raw!E538,convert!$A$13:$B$16,2)</f>
        <v>50</v>
      </c>
      <c r="F538" s="57">
        <f>VLOOKUP(raw!F538,convert!$A$8:$B$10,2)</f>
        <v>100</v>
      </c>
      <c r="G538" s="57">
        <f>VLOOKUP(raw!G538,convert!$A$8:$B$10,2)</f>
        <v>100</v>
      </c>
      <c r="H538" s="57">
        <f>VLOOKUP(raw!H538,convert!$A$8:$B$10,2)</f>
        <v>100</v>
      </c>
      <c r="I538" s="57">
        <f>VLOOKUP(raw!I538,convert!$A$8:$B$10,2)</f>
        <v>100</v>
      </c>
      <c r="J538" s="57">
        <f>VLOOKUP(raw!J538,convert!$D$26:$E$31,2)</f>
        <v>100</v>
      </c>
      <c r="K538" s="57">
        <f>VLOOKUP(raw!K538,convert!$D$34:$E$40,2)</f>
        <v>100</v>
      </c>
      <c r="L538" s="57">
        <f>VLOOKUP(raw!L538,convert!$D$34:$E$40,2)</f>
        <v>60</v>
      </c>
      <c r="M538" s="57">
        <f>VLOOKUP(raw!M538,convert!$A$34:$B$40,2)</f>
        <v>80</v>
      </c>
      <c r="N538" s="57">
        <f>VLOOKUP(raw!N538,convert!$A$26:$B$31,2)</f>
        <v>75</v>
      </c>
      <c r="O538" s="57">
        <f>VLOOKUP(raw!O538,convert!$A$26:$B$31,2)</f>
        <v>100</v>
      </c>
      <c r="P538" s="57">
        <f>VLOOKUP(raw!P538,convert!$A$26:$B$31,2)</f>
        <v>100</v>
      </c>
      <c r="Q538" s="57">
        <f>VLOOKUP(raw!Q538,convert!$A$26:$B$31,2)</f>
        <v>100</v>
      </c>
      <c r="R538" s="57">
        <f>VLOOKUP(raw!R538,convert!$A$26:$B$31,2)</f>
        <v>25</v>
      </c>
      <c r="S538" s="57">
        <f>VLOOKUP(raw!S538,convert!$D$26:$E$31,2)</f>
        <v>75</v>
      </c>
      <c r="T538" s="57">
        <f>VLOOKUP(raw!T538,convert!$D$26:$E$31,2)</f>
        <v>100</v>
      </c>
      <c r="U538" s="57">
        <f>VLOOKUP(raw!U538,convert!$D$26:$E$31,2)</f>
        <v>100</v>
      </c>
      <c r="V538" s="57">
        <f>VLOOKUP(raw!V538,convert!$D$26:$E$31,2)</f>
        <v>75</v>
      </c>
      <c r="W538" s="57">
        <f>VLOOKUP(raw!W538,convert!$D$26:$E$31,2)</f>
        <v>100</v>
      </c>
      <c r="X538" s="57">
        <f>VLOOKUP(raw!X538,convert!$D$26:$E$31,2)</f>
        <v>100</v>
      </c>
      <c r="Y538" s="57">
        <f>VLOOKUP(raw!Y538,convert!$D$26:$E$31,2)</f>
        <v>100</v>
      </c>
      <c r="Z538" s="57">
        <f>VLOOKUP(raw!Z538,convert!$D$26:$E$31,2)</f>
        <v>100</v>
      </c>
      <c r="AA538" s="57">
        <f>VLOOKUP(raw!AA538,convert!$D$26:$E$31,2)</f>
        <v>100</v>
      </c>
      <c r="AB538" s="57">
        <f>VLOOKUP(raw!AB538,convert!$D$26:$E$31,2)</f>
        <v>50</v>
      </c>
      <c r="AC538" s="57">
        <f>VLOOKUP(raw!AC538,convert!$D$26:$E$31,2)</f>
        <v>100</v>
      </c>
      <c r="AD538" s="57">
        <f>VLOOKUP(raw!AD538,convert!$D$26:$E$31,2)</f>
        <v>100</v>
      </c>
      <c r="AE538" s="57" t="str">
        <f>VLOOKUP(raw!AE538,convert!$D$26:$E$31,2)</f>
        <v>.</v>
      </c>
      <c r="AF538" s="57">
        <f>VLOOKUP(raw!AF538,convert!$D$26:$E$31,2)</f>
        <v>100</v>
      </c>
      <c r="AG538" s="57">
        <f>VLOOKUP(raw!AG538,convert!$D$26:$E$31,2)</f>
        <v>100</v>
      </c>
      <c r="AH538" s="57">
        <f>VLOOKUP(raw!AH538,convert!$D$26:$E$31,2)</f>
        <v>100</v>
      </c>
      <c r="AI538" s="57">
        <f>VLOOKUP(raw!AI538,convert!$D$26:$E$31,2)</f>
        <v>100</v>
      </c>
      <c r="AJ538" s="57">
        <f>VLOOKUP(raw!AJ538,convert!$D$26:$E$31,2)</f>
        <v>100</v>
      </c>
      <c r="AK538" s="57">
        <f>VLOOKUP(raw!AK538,convert!$D$26:$E$31,2)</f>
        <v>100</v>
      </c>
      <c r="AL538" s="57">
        <f>VLOOKUP(raw!AL538,convert!$D$26:$E$31,2)</f>
        <v>100</v>
      </c>
      <c r="AM538" s="57">
        <f>VLOOKUP(raw!AM538,convert!$D$26:$E$31,2)</f>
        <v>100</v>
      </c>
      <c r="AN538" s="57"/>
      <c r="AO538" s="60">
        <f>IF(COUNT(score!AD538:AE538)=0,".",MIN(score!AD538:AE538))</f>
        <v>100</v>
      </c>
    </row>
    <row r="539" spans="1:41" x14ac:dyDescent="0.25">
      <c r="A539" s="58">
        <f>raw!$A539:$A539</f>
        <v>43395</v>
      </c>
      <c r="B539" s="59" t="str">
        <f>raw!$B539:$B539</f>
        <v>0012-0118</v>
      </c>
      <c r="C539" s="57">
        <f>VLOOKUP(raw!C539,convert!$D$26:$E$31,2)</f>
        <v>50</v>
      </c>
      <c r="D539" s="57">
        <f>VLOOKUP(raw!D539,convert!$A$13:$B$16,2)</f>
        <v>100</v>
      </c>
      <c r="E539" s="57">
        <f>VLOOKUP(raw!E539,convert!$A$13:$B$16,2)</f>
        <v>100</v>
      </c>
      <c r="F539" s="57">
        <f>VLOOKUP(raw!F539,convert!$A$8:$B$10,2)</f>
        <v>100</v>
      </c>
      <c r="G539" s="57">
        <f>VLOOKUP(raw!G539,convert!$A$8:$B$10,2)</f>
        <v>100</v>
      </c>
      <c r="H539" s="57">
        <f>VLOOKUP(raw!H539,convert!$A$8:$B$10,2)</f>
        <v>100</v>
      </c>
      <c r="I539" s="57">
        <f>VLOOKUP(raw!I539,convert!$A$8:$B$10,2)</f>
        <v>100</v>
      </c>
      <c r="J539" s="57">
        <f>VLOOKUP(raw!J539,convert!$D$26:$E$31,2)</f>
        <v>25</v>
      </c>
      <c r="K539" s="57">
        <f>VLOOKUP(raw!K539,convert!$D$34:$E$40,2)</f>
        <v>100</v>
      </c>
      <c r="L539" s="57">
        <f>VLOOKUP(raw!L539,convert!$D$34:$E$40,2)</f>
        <v>60</v>
      </c>
      <c r="M539" s="57">
        <f>VLOOKUP(raw!M539,convert!$A$34:$B$40,2)</f>
        <v>0</v>
      </c>
      <c r="N539" s="57">
        <f>VLOOKUP(raw!N539,convert!$A$26:$B$31,2)</f>
        <v>75</v>
      </c>
      <c r="O539" s="57">
        <f>VLOOKUP(raw!O539,convert!$A$26:$B$31,2)</f>
        <v>0</v>
      </c>
      <c r="P539" s="57">
        <f>VLOOKUP(raw!P539,convert!$A$26:$B$31,2)</f>
        <v>0</v>
      </c>
      <c r="Q539" s="57">
        <f>VLOOKUP(raw!Q539,convert!$A$26:$B$31,2)</f>
        <v>0</v>
      </c>
      <c r="R539" s="57">
        <f>VLOOKUP(raw!R539,convert!$A$26:$B$31,2)</f>
        <v>0</v>
      </c>
      <c r="S539" s="57">
        <f>VLOOKUP(raw!S539,convert!$D$26:$E$31,2)</f>
        <v>50</v>
      </c>
      <c r="T539" s="57">
        <f>VLOOKUP(raw!T539,convert!$D$26:$E$31,2)</f>
        <v>50</v>
      </c>
      <c r="U539" s="57">
        <f>VLOOKUP(raw!U539,convert!$D$26:$E$31,2)</f>
        <v>25</v>
      </c>
      <c r="V539" s="57">
        <f>VLOOKUP(raw!V539,convert!$D$26:$E$31,2)</f>
        <v>25</v>
      </c>
      <c r="W539" s="57">
        <f>VLOOKUP(raw!W539,convert!$D$26:$E$31,2)</f>
        <v>25</v>
      </c>
      <c r="X539" s="57">
        <f>VLOOKUP(raw!X539,convert!$D$26:$E$31,2)</f>
        <v>75</v>
      </c>
      <c r="Y539" s="57">
        <f>VLOOKUP(raw!Y539,convert!$D$26:$E$31,2)</f>
        <v>25</v>
      </c>
      <c r="Z539" s="57">
        <f>VLOOKUP(raw!Z539,convert!$D$26:$E$31,2)</f>
        <v>75</v>
      </c>
      <c r="AA539" s="57">
        <f>VLOOKUP(raw!AA539,convert!$D$26:$E$31,2)</f>
        <v>25</v>
      </c>
      <c r="AB539" s="57">
        <f>VLOOKUP(raw!AB539,convert!$D$26:$E$31,2)</f>
        <v>25</v>
      </c>
      <c r="AC539" s="57">
        <f>VLOOKUP(raw!AC539,convert!$D$26:$E$31,2)</f>
        <v>75</v>
      </c>
      <c r="AD539" s="57">
        <f>VLOOKUP(raw!AD539,convert!$D$26:$E$31,2)</f>
        <v>75</v>
      </c>
      <c r="AE539" s="57" t="str">
        <f>VLOOKUP(raw!AE539,convert!$D$26:$E$31,2)</f>
        <v>.</v>
      </c>
      <c r="AF539" s="57">
        <f>VLOOKUP(raw!AF539,convert!$D$26:$E$31,2)</f>
        <v>50</v>
      </c>
      <c r="AG539" s="57">
        <f>VLOOKUP(raw!AG539,convert!$D$26:$E$31,2)</f>
        <v>25</v>
      </c>
      <c r="AH539" s="57">
        <f>VLOOKUP(raw!AH539,convert!$D$26:$E$31,2)</f>
        <v>25</v>
      </c>
      <c r="AI539" s="57">
        <f>VLOOKUP(raw!AI539,convert!$D$26:$E$31,2)</f>
        <v>25</v>
      </c>
      <c r="AJ539" s="57">
        <f>VLOOKUP(raw!AJ539,convert!$D$26:$E$31,2)</f>
        <v>25</v>
      </c>
      <c r="AK539" s="57">
        <f>VLOOKUP(raw!AK539,convert!$D$26:$E$31,2)</f>
        <v>25</v>
      </c>
      <c r="AL539" s="57">
        <f>VLOOKUP(raw!AL539,convert!$D$26:$E$31,2)</f>
        <v>25</v>
      </c>
      <c r="AM539" s="57">
        <f>VLOOKUP(raw!AM539,convert!$D$26:$E$31,2)</f>
        <v>25</v>
      </c>
      <c r="AN539" s="57"/>
      <c r="AO539" s="60">
        <f>IF(COUNT(score!AD539:AE539)=0,".",MIN(score!AD539:AE539))</f>
        <v>75</v>
      </c>
    </row>
    <row r="540" spans="1:41" x14ac:dyDescent="0.25">
      <c r="A540" s="58">
        <f>raw!$A540:$A540</f>
        <v>43391</v>
      </c>
      <c r="B540" s="59" t="str">
        <f>raw!$B540:$B540</f>
        <v>0012-0120</v>
      </c>
      <c r="C540" s="57">
        <f>VLOOKUP(raw!C540,convert!$D$26:$E$31,2)</f>
        <v>50</v>
      </c>
      <c r="D540" s="57">
        <f>VLOOKUP(raw!D540,convert!$A$13:$B$16,2)</f>
        <v>50</v>
      </c>
      <c r="E540" s="57">
        <f>VLOOKUP(raw!E540,convert!$A$13:$B$16,2)</f>
        <v>50</v>
      </c>
      <c r="F540" s="57">
        <f>VLOOKUP(raw!F540,convert!$A$8:$B$10,2)</f>
        <v>100</v>
      </c>
      <c r="G540" s="57">
        <f>VLOOKUP(raw!G540,convert!$A$8:$B$10,2)</f>
        <v>100</v>
      </c>
      <c r="H540" s="57">
        <f>VLOOKUP(raw!H540,convert!$A$8:$B$10,2)</f>
        <v>100</v>
      </c>
      <c r="I540" s="57">
        <f>VLOOKUP(raw!I540,convert!$A$8:$B$10,2)</f>
        <v>100</v>
      </c>
      <c r="J540" s="57">
        <f>VLOOKUP(raw!J540,convert!$D$26:$E$31,2)</f>
        <v>75</v>
      </c>
      <c r="K540" s="57">
        <f>VLOOKUP(raw!K540,convert!$D$34:$E$40,2)</f>
        <v>80</v>
      </c>
      <c r="L540" s="57">
        <f>VLOOKUP(raw!L540,convert!$D$34:$E$40,2)</f>
        <v>80</v>
      </c>
      <c r="M540" s="57">
        <f>VLOOKUP(raw!M540,convert!$A$34:$B$40,2)</f>
        <v>60</v>
      </c>
      <c r="N540" s="57">
        <f>VLOOKUP(raw!N540,convert!$A$26:$B$31,2)</f>
        <v>100</v>
      </c>
      <c r="O540" s="57">
        <f>VLOOKUP(raw!O540,convert!$A$26:$B$31,2)</f>
        <v>100</v>
      </c>
      <c r="P540" s="57">
        <f>VLOOKUP(raw!P540,convert!$A$26:$B$31,2)</f>
        <v>75</v>
      </c>
      <c r="Q540" s="57">
        <f>VLOOKUP(raw!Q540,convert!$A$26:$B$31,2)</f>
        <v>100</v>
      </c>
      <c r="R540" s="57">
        <f>VLOOKUP(raw!R540,convert!$A$26:$B$31,2)</f>
        <v>100</v>
      </c>
      <c r="S540" s="57">
        <f>VLOOKUP(raw!S540,convert!$D$26:$E$31,2)</f>
        <v>75</v>
      </c>
      <c r="T540" s="57">
        <f>VLOOKUP(raw!T540,convert!$D$26:$E$31,2)</f>
        <v>100</v>
      </c>
      <c r="U540" s="57">
        <f>VLOOKUP(raw!U540,convert!$D$26:$E$31,2)</f>
        <v>100</v>
      </c>
      <c r="V540" s="57">
        <f>VLOOKUP(raw!V540,convert!$D$26:$E$31,2)</f>
        <v>50</v>
      </c>
      <c r="W540" s="57">
        <f>VLOOKUP(raw!W540,convert!$D$26:$E$31,2)</f>
        <v>100</v>
      </c>
      <c r="X540" s="57">
        <f>VLOOKUP(raw!X540,convert!$D$26:$E$31,2)</f>
        <v>100</v>
      </c>
      <c r="Y540" s="57">
        <f>VLOOKUP(raw!Y540,convert!$D$26:$E$31,2)</f>
        <v>100</v>
      </c>
      <c r="Z540" s="57">
        <f>VLOOKUP(raw!Z540,convert!$D$26:$E$31,2)</f>
        <v>100</v>
      </c>
      <c r="AA540" s="57">
        <f>VLOOKUP(raw!AA540,convert!$D$26:$E$31,2)</f>
        <v>100</v>
      </c>
      <c r="AB540" s="57">
        <f>VLOOKUP(raw!AB540,convert!$D$26:$E$31,2)</f>
        <v>100</v>
      </c>
      <c r="AC540" s="57">
        <f>VLOOKUP(raw!AC540,convert!$D$26:$E$31,2)</f>
        <v>100</v>
      </c>
      <c r="AD540" s="57">
        <f>VLOOKUP(raw!AD540,convert!$D$26:$E$31,2)</f>
        <v>100</v>
      </c>
      <c r="AE540" s="57" t="str">
        <f>VLOOKUP(raw!AE540,convert!$D$26:$E$31,2)</f>
        <v>.</v>
      </c>
      <c r="AF540" s="57">
        <f>VLOOKUP(raw!AF540,convert!$D$26:$E$31,2)</f>
        <v>100</v>
      </c>
      <c r="AG540" s="57">
        <f>VLOOKUP(raw!AG540,convert!$D$26:$E$31,2)</f>
        <v>100</v>
      </c>
      <c r="AH540" s="57">
        <f>VLOOKUP(raw!AH540,convert!$D$26:$E$31,2)</f>
        <v>100</v>
      </c>
      <c r="AI540" s="57">
        <f>VLOOKUP(raw!AI540,convert!$D$26:$E$31,2)</f>
        <v>100</v>
      </c>
      <c r="AJ540" s="57">
        <f>VLOOKUP(raw!AJ540,convert!$D$26:$E$31,2)</f>
        <v>100</v>
      </c>
      <c r="AK540" s="57">
        <f>VLOOKUP(raw!AK540,convert!$D$26:$E$31,2)</f>
        <v>100</v>
      </c>
      <c r="AL540" s="57">
        <f>VLOOKUP(raw!AL540,convert!$D$26:$E$31,2)</f>
        <v>100</v>
      </c>
      <c r="AM540" s="57">
        <f>VLOOKUP(raw!AM540,convert!$D$26:$E$31,2)</f>
        <v>100</v>
      </c>
      <c r="AN540" s="57"/>
      <c r="AO540" s="60">
        <f>IF(COUNT(score!AD540:AE540)=0,".",MIN(score!AD540:AE540))</f>
        <v>100</v>
      </c>
    </row>
    <row r="541" spans="1:41" x14ac:dyDescent="0.25">
      <c r="A541" s="58">
        <f>raw!$A541:$A541</f>
        <v>43391</v>
      </c>
      <c r="B541" s="59" t="str">
        <f>raw!$B541:$B541</f>
        <v>0012-0121</v>
      </c>
      <c r="C541" s="57">
        <f>VLOOKUP(raw!C541,convert!$D$26:$E$31,2)</f>
        <v>50</v>
      </c>
      <c r="D541" s="57">
        <f>VLOOKUP(raw!D541,convert!$A$13:$B$16,2)</f>
        <v>100</v>
      </c>
      <c r="E541" s="57">
        <f>VLOOKUP(raw!E541,convert!$A$13:$B$16,2)</f>
        <v>100</v>
      </c>
      <c r="F541" s="57">
        <f>VLOOKUP(raw!F541,convert!$A$8:$B$10,2)</f>
        <v>100</v>
      </c>
      <c r="G541" s="57">
        <f>VLOOKUP(raw!G541,convert!$A$8:$B$10,2)</f>
        <v>100</v>
      </c>
      <c r="H541" s="57">
        <f>VLOOKUP(raw!H541,convert!$A$8:$B$10,2)</f>
        <v>100</v>
      </c>
      <c r="I541" s="57">
        <f>VLOOKUP(raw!I541,convert!$A$8:$B$10,2)</f>
        <v>100</v>
      </c>
      <c r="J541" s="57">
        <f>VLOOKUP(raw!J541,convert!$D$26:$E$31,2)</f>
        <v>100</v>
      </c>
      <c r="K541" s="57">
        <f>VLOOKUP(raw!K541,convert!$D$34:$E$40,2)</f>
        <v>80</v>
      </c>
      <c r="L541" s="57">
        <f>VLOOKUP(raw!L541,convert!$D$34:$E$40,2)</f>
        <v>80</v>
      </c>
      <c r="M541" s="57">
        <f>VLOOKUP(raw!M541,convert!$A$34:$B$40,2)</f>
        <v>80</v>
      </c>
      <c r="N541" s="57">
        <f>VLOOKUP(raw!N541,convert!$A$26:$B$31,2)</f>
        <v>100</v>
      </c>
      <c r="O541" s="57">
        <f>VLOOKUP(raw!O541,convert!$A$26:$B$31,2)</f>
        <v>100</v>
      </c>
      <c r="P541" s="57">
        <f>VLOOKUP(raw!P541,convert!$A$26:$B$31,2)</f>
        <v>100</v>
      </c>
      <c r="Q541" s="57">
        <f>VLOOKUP(raw!Q541,convert!$A$26:$B$31,2)</f>
        <v>100</v>
      </c>
      <c r="R541" s="57">
        <f>VLOOKUP(raw!R541,convert!$A$26:$B$31,2)</f>
        <v>100</v>
      </c>
      <c r="S541" s="57">
        <f>VLOOKUP(raw!S541,convert!$D$26:$E$31,2)</f>
        <v>100</v>
      </c>
      <c r="T541" s="57">
        <f>VLOOKUP(raw!T541,convert!$D$26:$E$31,2)</f>
        <v>100</v>
      </c>
      <c r="U541" s="57">
        <f>VLOOKUP(raw!U541,convert!$D$26:$E$31,2)</f>
        <v>100</v>
      </c>
      <c r="V541" s="57">
        <f>VLOOKUP(raw!V541,convert!$D$26:$E$31,2)</f>
        <v>100</v>
      </c>
      <c r="W541" s="57">
        <f>VLOOKUP(raw!W541,convert!$D$26:$E$31,2)</f>
        <v>100</v>
      </c>
      <c r="X541" s="57">
        <f>VLOOKUP(raw!X541,convert!$D$26:$E$31,2)</f>
        <v>100</v>
      </c>
      <c r="Y541" s="57">
        <f>VLOOKUP(raw!Y541,convert!$D$26:$E$31,2)</f>
        <v>100</v>
      </c>
      <c r="Z541" s="57">
        <f>VLOOKUP(raw!Z541,convert!$D$26:$E$31,2)</f>
        <v>100</v>
      </c>
      <c r="AA541" s="57">
        <f>VLOOKUP(raw!AA541,convert!$D$26:$E$31,2)</f>
        <v>100</v>
      </c>
      <c r="AB541" s="57">
        <f>VLOOKUP(raw!AB541,convert!$D$26:$E$31,2)</f>
        <v>100</v>
      </c>
      <c r="AC541" s="57">
        <f>VLOOKUP(raw!AC541,convert!$D$26:$E$31,2)</f>
        <v>100</v>
      </c>
      <c r="AD541" s="57">
        <f>VLOOKUP(raw!AD541,convert!$D$26:$E$31,2)</f>
        <v>100</v>
      </c>
      <c r="AE541" s="57" t="str">
        <f>VLOOKUP(raw!AE541,convert!$D$26:$E$31,2)</f>
        <v>.</v>
      </c>
      <c r="AF541" s="57">
        <f>VLOOKUP(raw!AF541,convert!$D$26:$E$31,2)</f>
        <v>100</v>
      </c>
      <c r="AG541" s="57">
        <f>VLOOKUP(raw!AG541,convert!$D$26:$E$31,2)</f>
        <v>100</v>
      </c>
      <c r="AH541" s="57">
        <f>VLOOKUP(raw!AH541,convert!$D$26:$E$31,2)</f>
        <v>100</v>
      </c>
      <c r="AI541" s="57">
        <f>VLOOKUP(raw!AI541,convert!$D$26:$E$31,2)</f>
        <v>100</v>
      </c>
      <c r="AJ541" s="57">
        <f>VLOOKUP(raw!AJ541,convert!$D$26:$E$31,2)</f>
        <v>100</v>
      </c>
      <c r="AK541" s="57">
        <f>VLOOKUP(raw!AK541,convert!$D$26:$E$31,2)</f>
        <v>100</v>
      </c>
      <c r="AL541" s="57">
        <f>VLOOKUP(raw!AL541,convert!$D$26:$E$31,2)</f>
        <v>100</v>
      </c>
      <c r="AM541" s="57">
        <f>VLOOKUP(raw!AM541,convert!$D$26:$E$31,2)</f>
        <v>100</v>
      </c>
      <c r="AN541" s="57"/>
      <c r="AO541" s="60">
        <f>IF(COUNT(score!AD541:AE541)=0,".",MIN(score!AD541:AE541))</f>
        <v>100</v>
      </c>
    </row>
    <row r="542" spans="1:41" x14ac:dyDescent="0.25">
      <c r="A542" s="58">
        <f>raw!$A542:$A542</f>
        <v>43391</v>
      </c>
      <c r="B542" s="59" t="str">
        <f>raw!$B542:$B542</f>
        <v>0012-0122</v>
      </c>
      <c r="C542" s="57">
        <f>VLOOKUP(raw!C542,convert!$D$26:$E$31,2)</f>
        <v>25</v>
      </c>
      <c r="D542" s="57">
        <f>VLOOKUP(raw!D542,convert!$A$13:$B$16,2)</f>
        <v>0</v>
      </c>
      <c r="E542" s="57">
        <f>VLOOKUP(raw!E542,convert!$A$13:$B$16,2)</f>
        <v>0</v>
      </c>
      <c r="F542" s="57">
        <f>VLOOKUP(raw!F542,convert!$A$8:$B$10,2)</f>
        <v>100</v>
      </c>
      <c r="G542" s="57">
        <f>VLOOKUP(raw!G542,convert!$A$8:$B$10,2)</f>
        <v>100</v>
      </c>
      <c r="H542" s="57">
        <f>VLOOKUP(raw!H542,convert!$A$8:$B$10,2)</f>
        <v>0</v>
      </c>
      <c r="I542" s="57">
        <f>VLOOKUP(raw!I542,convert!$A$8:$B$10,2)</f>
        <v>0</v>
      </c>
      <c r="J542" s="57">
        <f>VLOOKUP(raw!J542,convert!$D$26:$E$31,2)</f>
        <v>0</v>
      </c>
      <c r="K542" s="57">
        <f>VLOOKUP(raw!K542,convert!$D$34:$E$40,2)</f>
        <v>40</v>
      </c>
      <c r="L542" s="57">
        <f>VLOOKUP(raw!L542,convert!$D$34:$E$40,2)</f>
        <v>80</v>
      </c>
      <c r="M542" s="57">
        <f>VLOOKUP(raw!M542,convert!$A$34:$B$40,2)</f>
        <v>20</v>
      </c>
      <c r="N542" s="57">
        <f>VLOOKUP(raw!N542,convert!$A$26:$B$31,2)</f>
        <v>25</v>
      </c>
      <c r="O542" s="57">
        <f>VLOOKUP(raw!O542,convert!$A$26:$B$31,2)</f>
        <v>100</v>
      </c>
      <c r="P542" s="57">
        <f>VLOOKUP(raw!P542,convert!$A$26:$B$31,2)</f>
        <v>0</v>
      </c>
      <c r="Q542" s="57">
        <f>VLOOKUP(raw!Q542,convert!$A$26:$B$31,2)</f>
        <v>100</v>
      </c>
      <c r="R542" s="57">
        <f>VLOOKUP(raw!R542,convert!$A$26:$B$31,2)</f>
        <v>0</v>
      </c>
      <c r="S542" s="57">
        <f>VLOOKUP(raw!S542,convert!$D$26:$E$31,2)</f>
        <v>0</v>
      </c>
      <c r="T542" s="57">
        <f>VLOOKUP(raw!T542,convert!$D$26:$E$31,2)</f>
        <v>100</v>
      </c>
      <c r="U542" s="57">
        <f>VLOOKUP(raw!U542,convert!$D$26:$E$31,2)</f>
        <v>100</v>
      </c>
      <c r="V542" s="57">
        <f>VLOOKUP(raw!V542,convert!$D$26:$E$31,2)</f>
        <v>100</v>
      </c>
      <c r="W542" s="57">
        <f>VLOOKUP(raw!W542,convert!$D$26:$E$31,2)</f>
        <v>100</v>
      </c>
      <c r="X542" s="57">
        <f>VLOOKUP(raw!X542,convert!$D$26:$E$31,2)</f>
        <v>100</v>
      </c>
      <c r="Y542" s="57">
        <f>VLOOKUP(raw!Y542,convert!$D$26:$E$31,2)</f>
        <v>100</v>
      </c>
      <c r="Z542" s="57">
        <f>VLOOKUP(raw!Z542,convert!$D$26:$E$31,2)</f>
        <v>100</v>
      </c>
      <c r="AA542" s="57">
        <f>VLOOKUP(raw!AA542,convert!$D$26:$E$31,2)</f>
        <v>100</v>
      </c>
      <c r="AB542" s="57">
        <f>VLOOKUP(raw!AB542,convert!$D$26:$E$31,2)</f>
        <v>100</v>
      </c>
      <c r="AC542" s="57">
        <f>VLOOKUP(raw!AC542,convert!$D$26:$E$31,2)</f>
        <v>100</v>
      </c>
      <c r="AD542" s="57">
        <f>VLOOKUP(raw!AD542,convert!$D$26:$E$31,2)</f>
        <v>100</v>
      </c>
      <c r="AE542" s="57" t="str">
        <f>VLOOKUP(raw!AE542,convert!$D$26:$E$31,2)</f>
        <v>.</v>
      </c>
      <c r="AF542" s="57">
        <f>VLOOKUP(raw!AF542,convert!$D$26:$E$31,2)</f>
        <v>100</v>
      </c>
      <c r="AG542" s="57">
        <f>VLOOKUP(raw!AG542,convert!$D$26:$E$31,2)</f>
        <v>100</v>
      </c>
      <c r="AH542" s="57">
        <f>VLOOKUP(raw!AH542,convert!$D$26:$E$31,2)</f>
        <v>100</v>
      </c>
      <c r="AI542" s="57">
        <f>VLOOKUP(raw!AI542,convert!$D$26:$E$31,2)</f>
        <v>100</v>
      </c>
      <c r="AJ542" s="57">
        <f>VLOOKUP(raw!AJ542,convert!$D$26:$E$31,2)</f>
        <v>100</v>
      </c>
      <c r="AK542" s="57">
        <f>VLOOKUP(raw!AK542,convert!$D$26:$E$31,2)</f>
        <v>100</v>
      </c>
      <c r="AL542" s="57">
        <f>VLOOKUP(raw!AL542,convert!$D$26:$E$31,2)</f>
        <v>100</v>
      </c>
      <c r="AM542" s="57">
        <f>VLOOKUP(raw!AM542,convert!$D$26:$E$31,2)</f>
        <v>100</v>
      </c>
      <c r="AN542" s="57"/>
      <c r="AO542" s="60">
        <f>IF(COUNT(score!AD542:AE542)=0,".",MIN(score!AD542:AE542))</f>
        <v>100</v>
      </c>
    </row>
    <row r="543" spans="1:41" x14ac:dyDescent="0.25">
      <c r="A543" s="58">
        <f>raw!$A543:$A543</f>
        <v>43391</v>
      </c>
      <c r="B543" s="59" t="str">
        <f>raw!$B543:$B543</f>
        <v>0012-0123</v>
      </c>
      <c r="C543" s="57">
        <f>VLOOKUP(raw!C543,convert!$D$26:$E$31,2)</f>
        <v>50</v>
      </c>
      <c r="D543" s="57">
        <f>VLOOKUP(raw!D543,convert!$A$13:$B$16,2)</f>
        <v>0</v>
      </c>
      <c r="E543" s="57">
        <f>VLOOKUP(raw!E543,convert!$A$13:$B$16,2)</f>
        <v>0</v>
      </c>
      <c r="F543" s="57">
        <f>VLOOKUP(raw!F543,convert!$A$8:$B$10,2)</f>
        <v>100</v>
      </c>
      <c r="G543" s="57">
        <f>VLOOKUP(raw!G543,convert!$A$8:$B$10,2)</f>
        <v>100</v>
      </c>
      <c r="H543" s="57">
        <f>VLOOKUP(raw!H543,convert!$A$8:$B$10,2)</f>
        <v>100</v>
      </c>
      <c r="I543" s="57">
        <f>VLOOKUP(raw!I543,convert!$A$8:$B$10,2)</f>
        <v>100</v>
      </c>
      <c r="J543" s="57">
        <f>VLOOKUP(raw!J543,convert!$D$26:$E$31,2)</f>
        <v>75</v>
      </c>
      <c r="K543" s="57">
        <f>VLOOKUP(raw!K543,convert!$D$34:$E$40,2)</f>
        <v>80</v>
      </c>
      <c r="L543" s="57">
        <f>VLOOKUP(raw!L543,convert!$D$34:$E$40,2)</f>
        <v>60</v>
      </c>
      <c r="M543" s="57">
        <f>VLOOKUP(raw!M543,convert!$A$34:$B$40,2)</f>
        <v>100</v>
      </c>
      <c r="N543" s="57">
        <f>VLOOKUP(raw!N543,convert!$A$26:$B$31,2)</f>
        <v>100</v>
      </c>
      <c r="O543" s="57">
        <f>VLOOKUP(raw!O543,convert!$A$26:$B$31,2)</f>
        <v>100</v>
      </c>
      <c r="P543" s="57">
        <f>VLOOKUP(raw!P543,convert!$A$26:$B$31,2)</f>
        <v>100</v>
      </c>
      <c r="Q543" s="57">
        <f>VLOOKUP(raw!Q543,convert!$A$26:$B$31,2)</f>
        <v>100</v>
      </c>
      <c r="R543" s="57">
        <f>VLOOKUP(raw!R543,convert!$A$26:$B$31,2)</f>
        <v>25</v>
      </c>
      <c r="S543" s="57">
        <f>VLOOKUP(raw!S543,convert!$D$26:$E$31,2)</f>
        <v>25</v>
      </c>
      <c r="T543" s="57">
        <f>VLOOKUP(raw!T543,convert!$D$26:$E$31,2)</f>
        <v>100</v>
      </c>
      <c r="U543" s="57">
        <f>VLOOKUP(raw!U543,convert!$D$26:$E$31,2)</f>
        <v>75</v>
      </c>
      <c r="V543" s="57">
        <f>VLOOKUP(raw!V543,convert!$D$26:$E$31,2)</f>
        <v>25</v>
      </c>
      <c r="W543" s="57">
        <f>VLOOKUP(raw!W543,convert!$D$26:$E$31,2)</f>
        <v>25</v>
      </c>
      <c r="X543" s="57">
        <f>VLOOKUP(raw!X543,convert!$D$26:$E$31,2)</f>
        <v>100</v>
      </c>
      <c r="Y543" s="57">
        <f>VLOOKUP(raw!Y543,convert!$D$26:$E$31,2)</f>
        <v>100</v>
      </c>
      <c r="Z543" s="57">
        <f>VLOOKUP(raw!Z543,convert!$D$26:$E$31,2)</f>
        <v>100</v>
      </c>
      <c r="AA543" s="57">
        <f>VLOOKUP(raw!AA543,convert!$D$26:$E$31,2)</f>
        <v>100</v>
      </c>
      <c r="AB543" s="57">
        <f>VLOOKUP(raw!AB543,convert!$D$26:$E$31,2)</f>
        <v>100</v>
      </c>
      <c r="AC543" s="57">
        <f>VLOOKUP(raw!AC543,convert!$D$26:$E$31,2)</f>
        <v>100</v>
      </c>
      <c r="AD543" s="57">
        <f>VLOOKUP(raw!AD543,convert!$D$26:$E$31,2)</f>
        <v>100</v>
      </c>
      <c r="AE543" s="57" t="str">
        <f>VLOOKUP(raw!AE543,convert!$D$26:$E$31,2)</f>
        <v>.</v>
      </c>
      <c r="AF543" s="57">
        <f>VLOOKUP(raw!AF543,convert!$D$26:$E$31,2)</f>
        <v>100</v>
      </c>
      <c r="AG543" s="57">
        <f>VLOOKUP(raw!AG543,convert!$D$26:$E$31,2)</f>
        <v>100</v>
      </c>
      <c r="AH543" s="57">
        <f>VLOOKUP(raw!AH543,convert!$D$26:$E$31,2)</f>
        <v>100</v>
      </c>
      <c r="AI543" s="57">
        <f>VLOOKUP(raw!AI543,convert!$D$26:$E$31,2)</f>
        <v>100</v>
      </c>
      <c r="AJ543" s="57">
        <f>VLOOKUP(raw!AJ543,convert!$D$26:$E$31,2)</f>
        <v>100</v>
      </c>
      <c r="AK543" s="57">
        <f>VLOOKUP(raw!AK543,convert!$D$26:$E$31,2)</f>
        <v>100</v>
      </c>
      <c r="AL543" s="57">
        <f>VLOOKUP(raw!AL543,convert!$D$26:$E$31,2)</f>
        <v>100</v>
      </c>
      <c r="AM543" s="57">
        <f>VLOOKUP(raw!AM543,convert!$D$26:$E$31,2)</f>
        <v>100</v>
      </c>
      <c r="AN543" s="57"/>
      <c r="AO543" s="60">
        <f>IF(COUNT(score!AD543:AE543)=0,".",MIN(score!AD543:AE543))</f>
        <v>100</v>
      </c>
    </row>
    <row r="544" spans="1:41" x14ac:dyDescent="0.25">
      <c r="A544" s="58">
        <f>raw!$A544:$A544</f>
        <v>43391</v>
      </c>
      <c r="B544" s="59" t="str">
        <f>raw!$B544:$B544</f>
        <v>0012-0124</v>
      </c>
      <c r="C544" s="57">
        <f>VLOOKUP(raw!C544,convert!$D$26:$E$31,2)</f>
        <v>25</v>
      </c>
      <c r="D544" s="57">
        <f>VLOOKUP(raw!D544,convert!$A$13:$B$16,2)</f>
        <v>0</v>
      </c>
      <c r="E544" s="57">
        <f>VLOOKUP(raw!E544,convert!$A$13:$B$16,2)</f>
        <v>0</v>
      </c>
      <c r="F544" s="57">
        <f>VLOOKUP(raw!F544,convert!$A$8:$B$10,2)</f>
        <v>100</v>
      </c>
      <c r="G544" s="57">
        <f>VLOOKUP(raw!G544,convert!$A$8:$B$10,2)</f>
        <v>100</v>
      </c>
      <c r="H544" s="57">
        <f>VLOOKUP(raw!H544,convert!$A$8:$B$10,2)</f>
        <v>100</v>
      </c>
      <c r="I544" s="57">
        <f>VLOOKUP(raw!I544,convert!$A$8:$B$10,2)</f>
        <v>100</v>
      </c>
      <c r="J544" s="57">
        <f>VLOOKUP(raw!J544,convert!$D$26:$E$31,2)</f>
        <v>75</v>
      </c>
      <c r="K544" s="57">
        <f>VLOOKUP(raw!K544,convert!$D$34:$E$40,2)</f>
        <v>100</v>
      </c>
      <c r="L544" s="57">
        <f>VLOOKUP(raw!L544,convert!$D$34:$E$40,2)</f>
        <v>20</v>
      </c>
      <c r="M544" s="57">
        <f>VLOOKUP(raw!M544,convert!$A$34:$B$40,2)</f>
        <v>60</v>
      </c>
      <c r="N544" s="57">
        <f>VLOOKUP(raw!N544,convert!$A$26:$B$31,2)</f>
        <v>25</v>
      </c>
      <c r="O544" s="57">
        <f>VLOOKUP(raw!O544,convert!$A$26:$B$31,2)</f>
        <v>0</v>
      </c>
      <c r="P544" s="57">
        <f>VLOOKUP(raw!P544,convert!$A$26:$B$31,2)</f>
        <v>0</v>
      </c>
      <c r="Q544" s="57">
        <f>VLOOKUP(raw!Q544,convert!$A$26:$B$31,2)</f>
        <v>0</v>
      </c>
      <c r="R544" s="57">
        <f>VLOOKUP(raw!R544,convert!$A$26:$B$31,2)</f>
        <v>100</v>
      </c>
      <c r="S544" s="57">
        <f>VLOOKUP(raw!S544,convert!$D$26:$E$31,2)</f>
        <v>25</v>
      </c>
      <c r="T544" s="57">
        <f>VLOOKUP(raw!T544,convert!$D$26:$E$31,2)</f>
        <v>50</v>
      </c>
      <c r="U544" s="57">
        <f>VLOOKUP(raw!U544,convert!$D$26:$E$31,2)</f>
        <v>25</v>
      </c>
      <c r="V544" s="57">
        <f>VLOOKUP(raw!V544,convert!$D$26:$E$31,2)</f>
        <v>75</v>
      </c>
      <c r="W544" s="57">
        <f>VLOOKUP(raw!W544,convert!$D$26:$E$31,2)</f>
        <v>25</v>
      </c>
      <c r="X544" s="57">
        <f>VLOOKUP(raw!X544,convert!$D$26:$E$31,2)</f>
        <v>25</v>
      </c>
      <c r="Y544" s="57">
        <f>VLOOKUP(raw!Y544,convert!$D$26:$E$31,2)</f>
        <v>100</v>
      </c>
      <c r="Z544" s="57">
        <f>VLOOKUP(raw!Z544,convert!$D$26:$E$31,2)</f>
        <v>100</v>
      </c>
      <c r="AA544" s="57">
        <f>VLOOKUP(raw!AA544,convert!$D$26:$E$31,2)</f>
        <v>25</v>
      </c>
      <c r="AB544" s="57">
        <f>VLOOKUP(raw!AB544,convert!$D$26:$E$31,2)</f>
        <v>50</v>
      </c>
      <c r="AC544" s="57">
        <f>VLOOKUP(raw!AC544,convert!$D$26:$E$31,2)</f>
        <v>50</v>
      </c>
      <c r="AD544" s="57">
        <f>VLOOKUP(raw!AD544,convert!$D$26:$E$31,2)</f>
        <v>100</v>
      </c>
      <c r="AE544" s="57" t="str">
        <f>VLOOKUP(raw!AE544,convert!$D$26:$E$31,2)</f>
        <v>.</v>
      </c>
      <c r="AF544" s="57">
        <f>VLOOKUP(raw!AF544,convert!$D$26:$E$31,2)</f>
        <v>25</v>
      </c>
      <c r="AG544" s="57">
        <f>VLOOKUP(raw!AG544,convert!$D$26:$E$31,2)</f>
        <v>100</v>
      </c>
      <c r="AH544" s="57">
        <f>VLOOKUP(raw!AH544,convert!$D$26:$E$31,2)</f>
        <v>25</v>
      </c>
      <c r="AI544" s="57">
        <f>VLOOKUP(raw!AI544,convert!$D$26:$E$31,2)</f>
        <v>25</v>
      </c>
      <c r="AJ544" s="57">
        <f>VLOOKUP(raw!AJ544,convert!$D$26:$E$31,2)</f>
        <v>100</v>
      </c>
      <c r="AK544" s="57">
        <f>VLOOKUP(raw!AK544,convert!$D$26:$E$31,2)</f>
        <v>25</v>
      </c>
      <c r="AL544" s="57">
        <f>VLOOKUP(raw!AL544,convert!$D$26:$E$31,2)</f>
        <v>25</v>
      </c>
      <c r="AM544" s="57">
        <f>VLOOKUP(raw!AM544,convert!$D$26:$E$31,2)</f>
        <v>25</v>
      </c>
      <c r="AN544" s="57"/>
      <c r="AO544" s="60">
        <f>IF(COUNT(score!AD544:AE544)=0,".",MIN(score!AD544:AE544))</f>
        <v>100</v>
      </c>
    </row>
    <row r="545" spans="1:41" x14ac:dyDescent="0.25">
      <c r="A545" s="58">
        <f>raw!$A545:$A545</f>
        <v>43391</v>
      </c>
      <c r="B545" s="59" t="str">
        <f>raw!$B545:$B545</f>
        <v>0012-0125</v>
      </c>
      <c r="C545" s="57">
        <f>VLOOKUP(raw!C545,convert!$D$26:$E$31,2)</f>
        <v>50</v>
      </c>
      <c r="D545" s="57">
        <f>VLOOKUP(raw!D545,convert!$A$13:$B$16,2)</f>
        <v>0</v>
      </c>
      <c r="E545" s="57">
        <f>VLOOKUP(raw!E545,convert!$A$13:$B$16,2)</f>
        <v>0</v>
      </c>
      <c r="F545" s="57">
        <f>VLOOKUP(raw!F545,convert!$A$8:$B$10,2)</f>
        <v>100</v>
      </c>
      <c r="G545" s="57">
        <f>VLOOKUP(raw!G545,convert!$A$8:$B$10,2)</f>
        <v>100</v>
      </c>
      <c r="H545" s="57">
        <f>VLOOKUP(raw!H545,convert!$A$8:$B$10,2)</f>
        <v>100</v>
      </c>
      <c r="I545" s="57">
        <f>VLOOKUP(raw!I545,convert!$A$8:$B$10,2)</f>
        <v>100</v>
      </c>
      <c r="J545" s="57">
        <f>VLOOKUP(raw!J545,convert!$D$26:$E$31,2)</f>
        <v>0</v>
      </c>
      <c r="K545" s="57">
        <f>VLOOKUP(raw!K545,convert!$D$34:$E$40,2)</f>
        <v>80</v>
      </c>
      <c r="L545" s="57">
        <f>VLOOKUP(raw!L545,convert!$D$34:$E$40,2)</f>
        <v>80</v>
      </c>
      <c r="M545" s="57">
        <f>VLOOKUP(raw!M545,convert!$A$34:$B$40,2)</f>
        <v>40</v>
      </c>
      <c r="N545" s="57">
        <f>VLOOKUP(raw!N545,convert!$A$26:$B$31,2)</f>
        <v>50</v>
      </c>
      <c r="O545" s="57">
        <f>VLOOKUP(raw!O545,convert!$A$26:$B$31,2)</f>
        <v>25</v>
      </c>
      <c r="P545" s="57">
        <f>VLOOKUP(raw!P545,convert!$A$26:$B$31,2)</f>
        <v>50</v>
      </c>
      <c r="Q545" s="57">
        <f>VLOOKUP(raw!Q545,convert!$A$26:$B$31,2)</f>
        <v>50</v>
      </c>
      <c r="R545" s="57">
        <f>VLOOKUP(raw!R545,convert!$A$26:$B$31,2)</f>
        <v>75</v>
      </c>
      <c r="S545" s="57">
        <f>VLOOKUP(raw!S545,convert!$D$26:$E$31,2)</f>
        <v>100</v>
      </c>
      <c r="T545" s="57">
        <f>VLOOKUP(raw!T545,convert!$D$26:$E$31,2)</f>
        <v>100</v>
      </c>
      <c r="U545" s="57">
        <f>VLOOKUP(raw!U545,convert!$D$26:$E$31,2)</f>
        <v>100</v>
      </c>
      <c r="V545" s="57">
        <f>VLOOKUP(raw!V545,convert!$D$26:$E$31,2)</f>
        <v>100</v>
      </c>
      <c r="W545" s="57">
        <f>VLOOKUP(raw!W545,convert!$D$26:$E$31,2)</f>
        <v>100</v>
      </c>
      <c r="X545" s="57">
        <f>VLOOKUP(raw!X545,convert!$D$26:$E$31,2)</f>
        <v>100</v>
      </c>
      <c r="Y545" s="57">
        <f>VLOOKUP(raw!Y545,convert!$D$26:$E$31,2)</f>
        <v>100</v>
      </c>
      <c r="Z545" s="57">
        <f>VLOOKUP(raw!Z545,convert!$D$26:$E$31,2)</f>
        <v>100</v>
      </c>
      <c r="AA545" s="57">
        <f>VLOOKUP(raw!AA545,convert!$D$26:$E$31,2)</f>
        <v>100</v>
      </c>
      <c r="AB545" s="57">
        <f>VLOOKUP(raw!AB545,convert!$D$26:$E$31,2)</f>
        <v>100</v>
      </c>
      <c r="AC545" s="57">
        <f>VLOOKUP(raw!AC545,convert!$D$26:$E$31,2)</f>
        <v>100</v>
      </c>
      <c r="AD545" s="57">
        <f>VLOOKUP(raw!AD545,convert!$D$26:$E$31,2)</f>
        <v>100</v>
      </c>
      <c r="AE545" s="57" t="str">
        <f>VLOOKUP(raw!AE545,convert!$D$26:$E$31,2)</f>
        <v>.</v>
      </c>
      <c r="AF545" s="57">
        <f>VLOOKUP(raw!AF545,convert!$D$26:$E$31,2)</f>
        <v>25</v>
      </c>
      <c r="AG545" s="57">
        <f>VLOOKUP(raw!AG545,convert!$D$26:$E$31,2)</f>
        <v>25</v>
      </c>
      <c r="AH545" s="57">
        <f>VLOOKUP(raw!AH545,convert!$D$26:$E$31,2)</f>
        <v>25</v>
      </c>
      <c r="AI545" s="57">
        <f>VLOOKUP(raw!AI545,convert!$D$26:$E$31,2)</f>
        <v>25</v>
      </c>
      <c r="AJ545" s="57">
        <f>VLOOKUP(raw!AJ545,convert!$D$26:$E$31,2)</f>
        <v>100</v>
      </c>
      <c r="AK545" s="57">
        <f>VLOOKUP(raw!AK545,convert!$D$26:$E$31,2)</f>
        <v>25</v>
      </c>
      <c r="AL545" s="57">
        <f>VLOOKUP(raw!AL545,convert!$D$26:$E$31,2)</f>
        <v>0</v>
      </c>
      <c r="AM545" s="57">
        <f>VLOOKUP(raw!AM545,convert!$D$26:$E$31,2)</f>
        <v>100</v>
      </c>
      <c r="AN545" s="57"/>
      <c r="AO545" s="60">
        <f>IF(COUNT(score!AD545:AE545)=0,".",MIN(score!AD545:AE545))</f>
        <v>100</v>
      </c>
    </row>
    <row r="546" spans="1:41" x14ac:dyDescent="0.25">
      <c r="A546" s="58">
        <f>raw!$A546:$A546</f>
        <v>43391</v>
      </c>
      <c r="B546" s="59" t="str">
        <f>raw!$B546:$B546</f>
        <v>0012-0126</v>
      </c>
      <c r="C546" s="57">
        <f>VLOOKUP(raw!C546,convert!$D$26:$E$31,2)</f>
        <v>50</v>
      </c>
      <c r="D546" s="57">
        <f>VLOOKUP(raw!D546,convert!$A$13:$B$16,2)</f>
        <v>100</v>
      </c>
      <c r="E546" s="57">
        <f>VLOOKUP(raw!E546,convert!$A$13:$B$16,2)</f>
        <v>50</v>
      </c>
      <c r="F546" s="57">
        <f>VLOOKUP(raw!F546,convert!$A$8:$B$10,2)</f>
        <v>100</v>
      </c>
      <c r="G546" s="57">
        <f>VLOOKUP(raw!G546,convert!$A$8:$B$10,2)</f>
        <v>100</v>
      </c>
      <c r="H546" s="57">
        <f>VLOOKUP(raw!H546,convert!$A$8:$B$10,2)</f>
        <v>100</v>
      </c>
      <c r="I546" s="57">
        <f>VLOOKUP(raw!I546,convert!$A$8:$B$10,2)</f>
        <v>100</v>
      </c>
      <c r="J546" s="57">
        <f>VLOOKUP(raw!J546,convert!$D$26:$E$31,2)</f>
        <v>100</v>
      </c>
      <c r="K546" s="57">
        <f>VLOOKUP(raw!K546,convert!$D$34:$E$40,2)</f>
        <v>100</v>
      </c>
      <c r="L546" s="57">
        <f>VLOOKUP(raw!L546,convert!$D$34:$E$40,2)</f>
        <v>80</v>
      </c>
      <c r="M546" s="57">
        <f>VLOOKUP(raw!M546,convert!$A$34:$B$40,2)</f>
        <v>80</v>
      </c>
      <c r="N546" s="57">
        <f>VLOOKUP(raw!N546,convert!$A$26:$B$31,2)</f>
        <v>100</v>
      </c>
      <c r="O546" s="57">
        <f>VLOOKUP(raw!O546,convert!$A$26:$B$31,2)</f>
        <v>75</v>
      </c>
      <c r="P546" s="57">
        <f>VLOOKUP(raw!P546,convert!$A$26:$B$31,2)</f>
        <v>75</v>
      </c>
      <c r="Q546" s="57">
        <f>VLOOKUP(raw!Q546,convert!$A$26:$B$31,2)</f>
        <v>100</v>
      </c>
      <c r="R546" s="57">
        <f>VLOOKUP(raw!R546,convert!$A$26:$B$31,2)</f>
        <v>75</v>
      </c>
      <c r="S546" s="57">
        <f>VLOOKUP(raw!S546,convert!$D$26:$E$31,2)</f>
        <v>100</v>
      </c>
      <c r="T546" s="57">
        <f>VLOOKUP(raw!T546,convert!$D$26:$E$31,2)</f>
        <v>100</v>
      </c>
      <c r="U546" s="57">
        <f>VLOOKUP(raw!U546,convert!$D$26:$E$31,2)</f>
        <v>100</v>
      </c>
      <c r="V546" s="57">
        <f>VLOOKUP(raw!V546,convert!$D$26:$E$31,2)</f>
        <v>100</v>
      </c>
      <c r="W546" s="57">
        <f>VLOOKUP(raw!W546,convert!$D$26:$E$31,2)</f>
        <v>100</v>
      </c>
      <c r="X546" s="57">
        <f>VLOOKUP(raw!X546,convert!$D$26:$E$31,2)</f>
        <v>100</v>
      </c>
      <c r="Y546" s="57">
        <f>VLOOKUP(raw!Y546,convert!$D$26:$E$31,2)</f>
        <v>100</v>
      </c>
      <c r="Z546" s="57">
        <f>VLOOKUP(raw!Z546,convert!$D$26:$E$31,2)</f>
        <v>100</v>
      </c>
      <c r="AA546" s="57">
        <f>VLOOKUP(raw!AA546,convert!$D$26:$E$31,2)</f>
        <v>100</v>
      </c>
      <c r="AB546" s="57">
        <f>VLOOKUP(raw!AB546,convert!$D$26:$E$31,2)</f>
        <v>100</v>
      </c>
      <c r="AC546" s="57">
        <f>VLOOKUP(raw!AC546,convert!$D$26:$E$31,2)</f>
        <v>100</v>
      </c>
      <c r="AD546" s="57">
        <f>VLOOKUP(raw!AD546,convert!$D$26:$E$31,2)</f>
        <v>100</v>
      </c>
      <c r="AE546" s="57" t="str">
        <f>VLOOKUP(raw!AE546,convert!$D$26:$E$31,2)</f>
        <v>.</v>
      </c>
      <c r="AF546" s="57">
        <f>VLOOKUP(raw!AF546,convert!$D$26:$E$31,2)</f>
        <v>100</v>
      </c>
      <c r="AG546" s="57">
        <f>VLOOKUP(raw!AG546,convert!$D$26:$E$31,2)</f>
        <v>100</v>
      </c>
      <c r="AH546" s="57">
        <f>VLOOKUP(raw!AH546,convert!$D$26:$E$31,2)</f>
        <v>100</v>
      </c>
      <c r="AI546" s="57">
        <f>VLOOKUP(raw!AI546,convert!$D$26:$E$31,2)</f>
        <v>100</v>
      </c>
      <c r="AJ546" s="57">
        <f>VLOOKUP(raw!AJ546,convert!$D$26:$E$31,2)</f>
        <v>100</v>
      </c>
      <c r="AK546" s="57">
        <f>VLOOKUP(raw!AK546,convert!$D$26:$E$31,2)</f>
        <v>100</v>
      </c>
      <c r="AL546" s="57">
        <f>VLOOKUP(raw!AL546,convert!$D$26:$E$31,2)</f>
        <v>50</v>
      </c>
      <c r="AM546" s="57">
        <f>VLOOKUP(raw!AM546,convert!$D$26:$E$31,2)</f>
        <v>100</v>
      </c>
      <c r="AN546" s="57"/>
      <c r="AO546" s="60">
        <f>IF(COUNT(score!AD546:AE546)=0,".",MIN(score!AD546:AE546))</f>
        <v>100</v>
      </c>
    </row>
    <row r="547" spans="1:41" x14ac:dyDescent="0.25">
      <c r="A547" s="58">
        <f>raw!$A547:$A547</f>
        <v>43391</v>
      </c>
      <c r="B547" s="59" t="str">
        <f>raw!$B547:$B547</f>
        <v>0012-0127</v>
      </c>
      <c r="C547" s="57">
        <f>VLOOKUP(raw!C547,convert!$D$26:$E$31,2)</f>
        <v>50</v>
      </c>
      <c r="D547" s="57">
        <f>VLOOKUP(raw!D547,convert!$A$13:$B$16,2)</f>
        <v>100</v>
      </c>
      <c r="E547" s="57">
        <f>VLOOKUP(raw!E547,convert!$A$13:$B$16,2)</f>
        <v>100</v>
      </c>
      <c r="F547" s="57">
        <f>VLOOKUP(raw!F547,convert!$A$8:$B$10,2)</f>
        <v>100</v>
      </c>
      <c r="G547" s="57">
        <f>VLOOKUP(raw!G547,convert!$A$8:$B$10,2)</f>
        <v>100</v>
      </c>
      <c r="H547" s="57">
        <f>VLOOKUP(raw!H547,convert!$A$8:$B$10,2)</f>
        <v>100</v>
      </c>
      <c r="I547" s="57">
        <f>VLOOKUP(raw!I547,convert!$A$8:$B$10,2)</f>
        <v>100</v>
      </c>
      <c r="J547" s="57">
        <f>VLOOKUP(raw!J547,convert!$D$26:$E$31,2)</f>
        <v>100</v>
      </c>
      <c r="K547" s="57">
        <f>VLOOKUP(raw!K547,convert!$D$34:$E$40,2)</f>
        <v>80</v>
      </c>
      <c r="L547" s="57">
        <f>VLOOKUP(raw!L547,convert!$D$34:$E$40,2)</f>
        <v>60</v>
      </c>
      <c r="M547" s="57">
        <f>VLOOKUP(raw!M547,convert!$A$34:$B$40,2)</f>
        <v>60</v>
      </c>
      <c r="N547" s="57">
        <f>VLOOKUP(raw!N547,convert!$A$26:$B$31,2)</f>
        <v>75</v>
      </c>
      <c r="O547" s="57">
        <f>VLOOKUP(raw!O547,convert!$A$26:$B$31,2)</f>
        <v>0</v>
      </c>
      <c r="P547" s="57">
        <f>VLOOKUP(raw!P547,convert!$A$26:$B$31,2)</f>
        <v>0</v>
      </c>
      <c r="Q547" s="57">
        <f>VLOOKUP(raw!Q547,convert!$A$26:$B$31,2)</f>
        <v>0</v>
      </c>
      <c r="R547" s="57">
        <f>VLOOKUP(raw!R547,convert!$A$26:$B$31,2)</f>
        <v>0</v>
      </c>
      <c r="S547" s="57">
        <f>VLOOKUP(raw!S547,convert!$D$26:$E$31,2)</f>
        <v>100</v>
      </c>
      <c r="T547" s="57">
        <f>VLOOKUP(raw!T547,convert!$D$26:$E$31,2)</f>
        <v>75</v>
      </c>
      <c r="U547" s="57">
        <f>VLOOKUP(raw!U547,convert!$D$26:$E$31,2)</f>
        <v>75</v>
      </c>
      <c r="V547" s="57">
        <f>VLOOKUP(raw!V547,convert!$D$26:$E$31,2)</f>
        <v>75</v>
      </c>
      <c r="W547" s="57">
        <f>VLOOKUP(raw!W547,convert!$D$26:$E$31,2)</f>
        <v>50</v>
      </c>
      <c r="X547" s="57">
        <f>VLOOKUP(raw!X547,convert!$D$26:$E$31,2)</f>
        <v>100</v>
      </c>
      <c r="Y547" s="57">
        <f>VLOOKUP(raw!Y547,convert!$D$26:$E$31,2)</f>
        <v>100</v>
      </c>
      <c r="Z547" s="57">
        <f>VLOOKUP(raw!Z547,convert!$D$26:$E$31,2)</f>
        <v>100</v>
      </c>
      <c r="AA547" s="57">
        <f>VLOOKUP(raw!AA547,convert!$D$26:$E$31,2)</f>
        <v>100</v>
      </c>
      <c r="AB547" s="57">
        <f>VLOOKUP(raw!AB547,convert!$D$26:$E$31,2)</f>
        <v>75</v>
      </c>
      <c r="AC547" s="57">
        <f>VLOOKUP(raw!AC547,convert!$D$26:$E$31,2)</f>
        <v>100</v>
      </c>
      <c r="AD547" s="57">
        <f>VLOOKUP(raw!AD547,convert!$D$26:$E$31,2)</f>
        <v>100</v>
      </c>
      <c r="AE547" s="57" t="str">
        <f>VLOOKUP(raw!AE547,convert!$D$26:$E$31,2)</f>
        <v>.</v>
      </c>
      <c r="AF547" s="57">
        <f>VLOOKUP(raw!AF547,convert!$D$26:$E$31,2)</f>
        <v>100</v>
      </c>
      <c r="AG547" s="57">
        <f>VLOOKUP(raw!AG547,convert!$D$26:$E$31,2)</f>
        <v>100</v>
      </c>
      <c r="AH547" s="57">
        <f>VLOOKUP(raw!AH547,convert!$D$26:$E$31,2)</f>
        <v>100</v>
      </c>
      <c r="AI547" s="57">
        <f>VLOOKUP(raw!AI547,convert!$D$26:$E$31,2)</f>
        <v>25</v>
      </c>
      <c r="AJ547" s="57">
        <f>VLOOKUP(raw!AJ547,convert!$D$26:$E$31,2)</f>
        <v>100</v>
      </c>
      <c r="AK547" s="57">
        <f>VLOOKUP(raw!AK547,convert!$D$26:$E$31,2)</f>
        <v>100</v>
      </c>
      <c r="AL547" s="57">
        <f>VLOOKUP(raw!AL547,convert!$D$26:$E$31,2)</f>
        <v>100</v>
      </c>
      <c r="AM547" s="57">
        <f>VLOOKUP(raw!AM547,convert!$D$26:$E$31,2)</f>
        <v>100</v>
      </c>
      <c r="AN547" s="57"/>
      <c r="AO547" s="60">
        <f>IF(COUNT(score!AD547:AE547)=0,".",MIN(score!AD547:AE547))</f>
        <v>100</v>
      </c>
    </row>
    <row r="548" spans="1:41" x14ac:dyDescent="0.25">
      <c r="A548" s="58">
        <f>raw!$A548:$A548</f>
        <v>43391</v>
      </c>
      <c r="B548" s="59" t="str">
        <f>raw!$B548:$B548</f>
        <v>0012-0128</v>
      </c>
      <c r="C548" s="57">
        <f>VLOOKUP(raw!C548,convert!$D$26:$E$31,2)</f>
        <v>50</v>
      </c>
      <c r="D548" s="57">
        <f>VLOOKUP(raw!D548,convert!$A$13:$B$16,2)</f>
        <v>100</v>
      </c>
      <c r="E548" s="57">
        <f>VLOOKUP(raw!E548,convert!$A$13:$B$16,2)</f>
        <v>100</v>
      </c>
      <c r="F548" s="57">
        <f>VLOOKUP(raw!F548,convert!$A$8:$B$10,2)</f>
        <v>100</v>
      </c>
      <c r="G548" s="57">
        <f>VLOOKUP(raw!G548,convert!$A$8:$B$10,2)</f>
        <v>100</v>
      </c>
      <c r="H548" s="57">
        <f>VLOOKUP(raw!H548,convert!$A$8:$B$10,2)</f>
        <v>100</v>
      </c>
      <c r="I548" s="57">
        <f>VLOOKUP(raw!I548,convert!$A$8:$B$10,2)</f>
        <v>100</v>
      </c>
      <c r="J548" s="57">
        <f>VLOOKUP(raw!J548,convert!$D$26:$E$31,2)</f>
        <v>25</v>
      </c>
      <c r="K548" s="57">
        <f>VLOOKUP(raw!K548,convert!$D$34:$E$40,2)</f>
        <v>80</v>
      </c>
      <c r="L548" s="57">
        <f>VLOOKUP(raw!L548,convert!$D$34:$E$40,2)</f>
        <v>40</v>
      </c>
      <c r="M548" s="57">
        <f>VLOOKUP(raw!M548,convert!$A$34:$B$40,2)</f>
        <v>80</v>
      </c>
      <c r="N548" s="57">
        <f>VLOOKUP(raw!N548,convert!$A$26:$B$31,2)</f>
        <v>50</v>
      </c>
      <c r="O548" s="57">
        <f>VLOOKUP(raw!O548,convert!$A$26:$B$31,2)</f>
        <v>0</v>
      </c>
      <c r="P548" s="57">
        <f>VLOOKUP(raw!P548,convert!$A$26:$B$31,2)</f>
        <v>0</v>
      </c>
      <c r="Q548" s="57">
        <f>VLOOKUP(raw!Q548,convert!$A$26:$B$31,2)</f>
        <v>0</v>
      </c>
      <c r="R548" s="57">
        <f>VLOOKUP(raw!R548,convert!$A$26:$B$31,2)</f>
        <v>0</v>
      </c>
      <c r="S548" s="57">
        <f>VLOOKUP(raw!S548,convert!$D$26:$E$31,2)</f>
        <v>100</v>
      </c>
      <c r="T548" s="57">
        <f>VLOOKUP(raw!T548,convert!$D$26:$E$31,2)</f>
        <v>100</v>
      </c>
      <c r="U548" s="57">
        <f>VLOOKUP(raw!U548,convert!$D$26:$E$31,2)</f>
        <v>100</v>
      </c>
      <c r="V548" s="57">
        <f>VLOOKUP(raw!V548,convert!$D$26:$E$31,2)</f>
        <v>50</v>
      </c>
      <c r="W548" s="57">
        <f>VLOOKUP(raw!W548,convert!$D$26:$E$31,2)</f>
        <v>25</v>
      </c>
      <c r="X548" s="57">
        <f>VLOOKUP(raw!X548,convert!$D$26:$E$31,2)</f>
        <v>25</v>
      </c>
      <c r="Y548" s="57">
        <f>VLOOKUP(raw!Y548,convert!$D$26:$E$31,2)</f>
        <v>100</v>
      </c>
      <c r="Z548" s="57">
        <f>VLOOKUP(raw!Z548,convert!$D$26:$E$31,2)</f>
        <v>100</v>
      </c>
      <c r="AA548" s="57">
        <f>VLOOKUP(raw!AA548,convert!$D$26:$E$31,2)</f>
        <v>100</v>
      </c>
      <c r="AB548" s="57">
        <f>VLOOKUP(raw!AB548,convert!$D$26:$E$31,2)</f>
        <v>100</v>
      </c>
      <c r="AC548" s="57">
        <f>VLOOKUP(raw!AC548,convert!$D$26:$E$31,2)</f>
        <v>100</v>
      </c>
      <c r="AD548" s="57">
        <f>VLOOKUP(raw!AD548,convert!$D$26:$E$31,2)</f>
        <v>75</v>
      </c>
      <c r="AE548" s="57" t="str">
        <f>VLOOKUP(raw!AE548,convert!$D$26:$E$31,2)</f>
        <v>.</v>
      </c>
      <c r="AF548" s="57">
        <f>VLOOKUP(raw!AF548,convert!$D$26:$E$31,2)</f>
        <v>50</v>
      </c>
      <c r="AG548" s="57">
        <f>VLOOKUP(raw!AG548,convert!$D$26:$E$31,2)</f>
        <v>50</v>
      </c>
      <c r="AH548" s="57">
        <f>VLOOKUP(raw!AH548,convert!$D$26:$E$31,2)</f>
        <v>75</v>
      </c>
      <c r="AI548" s="57">
        <f>VLOOKUP(raw!AI548,convert!$D$26:$E$31,2)</f>
        <v>75</v>
      </c>
      <c r="AJ548" s="57">
        <f>VLOOKUP(raw!AJ548,convert!$D$26:$E$31,2)</f>
        <v>100</v>
      </c>
      <c r="AK548" s="57">
        <f>VLOOKUP(raw!AK548,convert!$D$26:$E$31,2)</f>
        <v>100</v>
      </c>
      <c r="AL548" s="57">
        <f>VLOOKUP(raw!AL548,convert!$D$26:$E$31,2)</f>
        <v>25</v>
      </c>
      <c r="AM548" s="57">
        <f>VLOOKUP(raw!AM548,convert!$D$26:$E$31,2)</f>
        <v>100</v>
      </c>
      <c r="AN548" s="57"/>
      <c r="AO548" s="60">
        <f>IF(COUNT(score!AD548:AE548)=0,".",MIN(score!AD548:AE548))</f>
        <v>75</v>
      </c>
    </row>
    <row r="549" spans="1:41" x14ac:dyDescent="0.25">
      <c r="A549" s="58">
        <f>raw!$A549:$A549</f>
        <v>43402</v>
      </c>
      <c r="B549" s="59" t="str">
        <f>raw!$B549:$B549</f>
        <v>0012-0129</v>
      </c>
      <c r="C549" s="57">
        <f>VLOOKUP(raw!C549,convert!$D$26:$E$31,2)</f>
        <v>50</v>
      </c>
      <c r="D549" s="57">
        <f>VLOOKUP(raw!D549,convert!$A$13:$B$16,2)</f>
        <v>100</v>
      </c>
      <c r="E549" s="57">
        <f>VLOOKUP(raw!E549,convert!$A$13:$B$16,2)</f>
        <v>100</v>
      </c>
      <c r="F549" s="57">
        <f>VLOOKUP(raw!F549,convert!$A$8:$B$10,2)</f>
        <v>100</v>
      </c>
      <c r="G549" s="57">
        <f>VLOOKUP(raw!G549,convert!$A$8:$B$10,2)</f>
        <v>100</v>
      </c>
      <c r="H549" s="57">
        <f>VLOOKUP(raw!H549,convert!$A$8:$B$10,2)</f>
        <v>100</v>
      </c>
      <c r="I549" s="57">
        <f>VLOOKUP(raw!I549,convert!$A$8:$B$10,2)</f>
        <v>100</v>
      </c>
      <c r="J549" s="57">
        <f>VLOOKUP(raw!J549,convert!$D$26:$E$31,2)</f>
        <v>100</v>
      </c>
      <c r="K549" s="57">
        <f>VLOOKUP(raw!K549,convert!$D$34:$E$40,2)</f>
        <v>80</v>
      </c>
      <c r="L549" s="57">
        <f>VLOOKUP(raw!L549,convert!$D$34:$E$40,2)</f>
        <v>100</v>
      </c>
      <c r="M549" s="57">
        <f>VLOOKUP(raw!M549,convert!$A$34:$B$40,2)</f>
        <v>100</v>
      </c>
      <c r="N549" s="57">
        <f>VLOOKUP(raw!N549,convert!$A$26:$B$31,2)</f>
        <v>100</v>
      </c>
      <c r="O549" s="57">
        <f>VLOOKUP(raw!O549,convert!$A$26:$B$31,2)</f>
        <v>25</v>
      </c>
      <c r="P549" s="57">
        <f>VLOOKUP(raw!P549,convert!$A$26:$B$31,2)</f>
        <v>75</v>
      </c>
      <c r="Q549" s="57">
        <f>VLOOKUP(raw!Q549,convert!$A$26:$B$31,2)</f>
        <v>100</v>
      </c>
      <c r="R549" s="57">
        <f>VLOOKUP(raw!R549,convert!$A$26:$B$31,2)</f>
        <v>100</v>
      </c>
      <c r="S549" s="57">
        <f>VLOOKUP(raw!S549,convert!$D$26:$E$31,2)</f>
        <v>100</v>
      </c>
      <c r="T549" s="57">
        <f>VLOOKUP(raw!T549,convert!$D$26:$E$31,2)</f>
        <v>100</v>
      </c>
      <c r="U549" s="57">
        <f>VLOOKUP(raw!U549,convert!$D$26:$E$31,2)</f>
        <v>100</v>
      </c>
      <c r="V549" s="57">
        <f>VLOOKUP(raw!V549,convert!$D$26:$E$31,2)</f>
        <v>75</v>
      </c>
      <c r="W549" s="57">
        <f>VLOOKUP(raw!W549,convert!$D$26:$E$31,2)</f>
        <v>75</v>
      </c>
      <c r="X549" s="57">
        <f>VLOOKUP(raw!X549,convert!$D$26:$E$31,2)</f>
        <v>100</v>
      </c>
      <c r="Y549" s="57">
        <f>VLOOKUP(raw!Y549,convert!$D$26:$E$31,2)</f>
        <v>100</v>
      </c>
      <c r="Z549" s="57">
        <f>VLOOKUP(raw!Z549,convert!$D$26:$E$31,2)</f>
        <v>100</v>
      </c>
      <c r="AA549" s="57">
        <f>VLOOKUP(raw!AA549,convert!$D$26:$E$31,2)</f>
        <v>100</v>
      </c>
      <c r="AB549" s="57">
        <f>VLOOKUP(raw!AB549,convert!$D$26:$E$31,2)</f>
        <v>100</v>
      </c>
      <c r="AC549" s="57">
        <f>VLOOKUP(raw!AC549,convert!$D$26:$E$31,2)</f>
        <v>100</v>
      </c>
      <c r="AD549" s="57">
        <f>VLOOKUP(raw!AD549,convert!$D$26:$E$31,2)</f>
        <v>100</v>
      </c>
      <c r="AE549" s="57" t="str">
        <f>VLOOKUP(raw!AE549,convert!$D$26:$E$31,2)</f>
        <v>.</v>
      </c>
      <c r="AF549" s="57">
        <f>VLOOKUP(raw!AF549,convert!$D$26:$E$31,2)</f>
        <v>100</v>
      </c>
      <c r="AG549" s="57">
        <f>VLOOKUP(raw!AG549,convert!$D$26:$E$31,2)</f>
        <v>100</v>
      </c>
      <c r="AH549" s="57">
        <f>VLOOKUP(raw!AH549,convert!$D$26:$E$31,2)</f>
        <v>100</v>
      </c>
      <c r="AI549" s="57">
        <f>VLOOKUP(raw!AI549,convert!$D$26:$E$31,2)</f>
        <v>100</v>
      </c>
      <c r="AJ549" s="57">
        <f>VLOOKUP(raw!AJ549,convert!$D$26:$E$31,2)</f>
        <v>100</v>
      </c>
      <c r="AK549" s="57">
        <f>VLOOKUP(raw!AK549,convert!$D$26:$E$31,2)</f>
        <v>100</v>
      </c>
      <c r="AL549" s="57">
        <f>VLOOKUP(raw!AL549,convert!$D$26:$E$31,2)</f>
        <v>75</v>
      </c>
      <c r="AM549" s="57">
        <f>VLOOKUP(raw!AM549,convert!$D$26:$E$31,2)</f>
        <v>100</v>
      </c>
      <c r="AN549" s="57"/>
      <c r="AO549" s="60">
        <f>IF(COUNT(score!AD549:AE549)=0,".",MIN(score!AD549:AE549))</f>
        <v>100</v>
      </c>
    </row>
    <row r="550" spans="1:41" x14ac:dyDescent="0.25">
      <c r="A550" s="58">
        <f>raw!$A550:$A550</f>
        <v>43403</v>
      </c>
      <c r="B550" s="59" t="str">
        <f>raw!$B550:$B550</f>
        <v>0012-0130</v>
      </c>
      <c r="C550" s="57">
        <f>VLOOKUP(raw!C550,convert!$D$26:$E$31,2)</f>
        <v>100</v>
      </c>
      <c r="D550" s="57">
        <f>VLOOKUP(raw!D550,convert!$A$13:$B$16,2)</f>
        <v>0</v>
      </c>
      <c r="E550" s="57">
        <f>VLOOKUP(raw!E550,convert!$A$13:$B$16,2)</f>
        <v>50</v>
      </c>
      <c r="F550" s="57">
        <f>VLOOKUP(raw!F550,convert!$A$8:$B$10,2)</f>
        <v>100</v>
      </c>
      <c r="G550" s="57">
        <f>VLOOKUP(raw!G550,convert!$A$8:$B$10,2)</f>
        <v>100</v>
      </c>
      <c r="H550" s="57">
        <f>VLOOKUP(raw!H550,convert!$A$8:$B$10,2)</f>
        <v>100</v>
      </c>
      <c r="I550" s="57">
        <f>VLOOKUP(raw!I550,convert!$A$8:$B$10,2)</f>
        <v>100</v>
      </c>
      <c r="J550" s="57">
        <f>VLOOKUP(raw!J550,convert!$D$26:$E$31,2)</f>
        <v>100</v>
      </c>
      <c r="K550" s="57">
        <f>VLOOKUP(raw!K550,convert!$D$34:$E$40,2)</f>
        <v>100</v>
      </c>
      <c r="L550" s="57">
        <f>VLOOKUP(raw!L550,convert!$D$34:$E$40,2)</f>
        <v>100</v>
      </c>
      <c r="M550" s="57">
        <f>VLOOKUP(raw!M550,convert!$A$34:$B$40,2)</f>
        <v>100</v>
      </c>
      <c r="N550" s="57">
        <f>VLOOKUP(raw!N550,convert!$A$26:$B$31,2)</f>
        <v>100</v>
      </c>
      <c r="O550" s="57">
        <f>VLOOKUP(raw!O550,convert!$A$26:$B$31,2)</f>
        <v>75</v>
      </c>
      <c r="P550" s="57">
        <f>VLOOKUP(raw!P550,convert!$A$26:$B$31,2)</f>
        <v>75</v>
      </c>
      <c r="Q550" s="57">
        <f>VLOOKUP(raw!Q550,convert!$A$26:$B$31,2)</f>
        <v>75</v>
      </c>
      <c r="R550" s="57">
        <f>VLOOKUP(raw!R550,convert!$A$26:$B$31,2)</f>
        <v>100</v>
      </c>
      <c r="S550" s="57">
        <f>VLOOKUP(raw!S550,convert!$D$26:$E$31,2)</f>
        <v>75</v>
      </c>
      <c r="T550" s="57">
        <f>VLOOKUP(raw!T550,convert!$D$26:$E$31,2)</f>
        <v>100</v>
      </c>
      <c r="U550" s="57">
        <f>VLOOKUP(raw!U550,convert!$D$26:$E$31,2)</f>
        <v>75</v>
      </c>
      <c r="V550" s="57">
        <f>VLOOKUP(raw!V550,convert!$D$26:$E$31,2)</f>
        <v>75</v>
      </c>
      <c r="W550" s="57">
        <f>VLOOKUP(raw!W550,convert!$D$26:$E$31,2)</f>
        <v>100</v>
      </c>
      <c r="X550" s="57">
        <f>VLOOKUP(raw!X550,convert!$D$26:$E$31,2)</f>
        <v>100</v>
      </c>
      <c r="Y550" s="57">
        <f>VLOOKUP(raw!Y550,convert!$D$26:$E$31,2)</f>
        <v>100</v>
      </c>
      <c r="Z550" s="57">
        <f>VLOOKUP(raw!Z550,convert!$D$26:$E$31,2)</f>
        <v>100</v>
      </c>
      <c r="AA550" s="57">
        <f>VLOOKUP(raw!AA550,convert!$D$26:$E$31,2)</f>
        <v>100</v>
      </c>
      <c r="AB550" s="57">
        <f>VLOOKUP(raw!AB550,convert!$D$26:$E$31,2)</f>
        <v>100</v>
      </c>
      <c r="AC550" s="57">
        <f>VLOOKUP(raw!AC550,convert!$D$26:$E$31,2)</f>
        <v>100</v>
      </c>
      <c r="AD550" s="57">
        <f>VLOOKUP(raw!AD550,convert!$D$26:$E$31,2)</f>
        <v>100</v>
      </c>
      <c r="AE550" s="57" t="str">
        <f>VLOOKUP(raw!AE550,convert!$D$26:$E$31,2)</f>
        <v>.</v>
      </c>
      <c r="AF550" s="57">
        <f>VLOOKUP(raw!AF550,convert!$D$26:$E$31,2)</f>
        <v>75</v>
      </c>
      <c r="AG550" s="57">
        <f>VLOOKUP(raw!AG550,convert!$D$26:$E$31,2)</f>
        <v>100</v>
      </c>
      <c r="AH550" s="57">
        <f>VLOOKUP(raw!AH550,convert!$D$26:$E$31,2)</f>
        <v>100</v>
      </c>
      <c r="AI550" s="57">
        <f>VLOOKUP(raw!AI550,convert!$D$26:$E$31,2)</f>
        <v>100</v>
      </c>
      <c r="AJ550" s="57">
        <f>VLOOKUP(raw!AJ550,convert!$D$26:$E$31,2)</f>
        <v>100</v>
      </c>
      <c r="AK550" s="57">
        <f>VLOOKUP(raw!AK550,convert!$D$26:$E$31,2)</f>
        <v>100</v>
      </c>
      <c r="AL550" s="57">
        <f>VLOOKUP(raw!AL550,convert!$D$26:$E$31,2)</f>
        <v>100</v>
      </c>
      <c r="AM550" s="57">
        <f>VLOOKUP(raw!AM550,convert!$D$26:$E$31,2)</f>
        <v>100</v>
      </c>
      <c r="AN550" s="57"/>
      <c r="AO550" s="60">
        <f>IF(COUNT(score!AD550:AE550)=0,".",MIN(score!AD550:AE550))</f>
        <v>100</v>
      </c>
    </row>
    <row r="551" spans="1:41" x14ac:dyDescent="0.25">
      <c r="A551" s="58">
        <f>raw!$A551:$A551</f>
        <v>43403</v>
      </c>
      <c r="B551" s="59" t="str">
        <f>raw!$B551:$B551</f>
        <v>0012-0131</v>
      </c>
      <c r="C551" s="57">
        <f>VLOOKUP(raw!C551,convert!$D$26:$E$31,2)</f>
        <v>100</v>
      </c>
      <c r="D551" s="57">
        <f>VLOOKUP(raw!D551,convert!$A$13:$B$16,2)</f>
        <v>50</v>
      </c>
      <c r="E551" s="57">
        <f>VLOOKUP(raw!E551,convert!$A$13:$B$16,2)</f>
        <v>50</v>
      </c>
      <c r="F551" s="57">
        <f>VLOOKUP(raw!F551,convert!$A$8:$B$10,2)</f>
        <v>100</v>
      </c>
      <c r="G551" s="57">
        <f>VLOOKUP(raw!G551,convert!$A$8:$B$10,2)</f>
        <v>100</v>
      </c>
      <c r="H551" s="57">
        <f>VLOOKUP(raw!H551,convert!$A$8:$B$10,2)</f>
        <v>100</v>
      </c>
      <c r="I551" s="57">
        <f>VLOOKUP(raw!I551,convert!$A$8:$B$10,2)</f>
        <v>100</v>
      </c>
      <c r="J551" s="57">
        <f>VLOOKUP(raw!J551,convert!$D$26:$E$31,2)</f>
        <v>100</v>
      </c>
      <c r="K551" s="57">
        <f>VLOOKUP(raw!K551,convert!$D$34:$E$40,2)</f>
        <v>100</v>
      </c>
      <c r="L551" s="57">
        <f>VLOOKUP(raw!L551,convert!$D$34:$E$40,2)</f>
        <v>100</v>
      </c>
      <c r="M551" s="57">
        <f>VLOOKUP(raw!M551,convert!$A$34:$B$40,2)</f>
        <v>100</v>
      </c>
      <c r="N551" s="57">
        <f>VLOOKUP(raw!N551,convert!$A$26:$B$31,2)</f>
        <v>100</v>
      </c>
      <c r="O551" s="57">
        <f>VLOOKUP(raw!O551,convert!$A$26:$B$31,2)</f>
        <v>100</v>
      </c>
      <c r="P551" s="57">
        <f>VLOOKUP(raw!P551,convert!$A$26:$B$31,2)</f>
        <v>100</v>
      </c>
      <c r="Q551" s="57">
        <f>VLOOKUP(raw!Q551,convert!$A$26:$B$31,2)</f>
        <v>100</v>
      </c>
      <c r="R551" s="57">
        <f>VLOOKUP(raw!R551,convert!$A$26:$B$31,2)</f>
        <v>100</v>
      </c>
      <c r="S551" s="57">
        <f>VLOOKUP(raw!S551,convert!$D$26:$E$31,2)</f>
        <v>100</v>
      </c>
      <c r="T551" s="57">
        <f>VLOOKUP(raw!T551,convert!$D$26:$E$31,2)</f>
        <v>100</v>
      </c>
      <c r="U551" s="57">
        <f>VLOOKUP(raw!U551,convert!$D$26:$E$31,2)</f>
        <v>75</v>
      </c>
      <c r="V551" s="57">
        <f>VLOOKUP(raw!V551,convert!$D$26:$E$31,2)</f>
        <v>100</v>
      </c>
      <c r="W551" s="57">
        <f>VLOOKUP(raw!W551,convert!$D$26:$E$31,2)</f>
        <v>100</v>
      </c>
      <c r="X551" s="57">
        <f>VLOOKUP(raw!X551,convert!$D$26:$E$31,2)</f>
        <v>100</v>
      </c>
      <c r="Y551" s="57">
        <f>VLOOKUP(raw!Y551,convert!$D$26:$E$31,2)</f>
        <v>100</v>
      </c>
      <c r="Z551" s="57">
        <f>VLOOKUP(raw!Z551,convert!$D$26:$E$31,2)</f>
        <v>100</v>
      </c>
      <c r="AA551" s="57">
        <f>VLOOKUP(raw!AA551,convert!$D$26:$E$31,2)</f>
        <v>100</v>
      </c>
      <c r="AB551" s="57">
        <f>VLOOKUP(raw!AB551,convert!$D$26:$E$31,2)</f>
        <v>100</v>
      </c>
      <c r="AC551" s="57">
        <f>VLOOKUP(raw!AC551,convert!$D$26:$E$31,2)</f>
        <v>100</v>
      </c>
      <c r="AD551" s="57">
        <f>VLOOKUP(raw!AD551,convert!$D$26:$E$31,2)</f>
        <v>100</v>
      </c>
      <c r="AE551" s="57" t="str">
        <f>VLOOKUP(raw!AE551,convert!$D$26:$E$31,2)</f>
        <v>.</v>
      </c>
      <c r="AF551" s="57">
        <f>VLOOKUP(raw!AF551,convert!$D$26:$E$31,2)</f>
        <v>100</v>
      </c>
      <c r="AG551" s="57">
        <f>VLOOKUP(raw!AG551,convert!$D$26:$E$31,2)</f>
        <v>100</v>
      </c>
      <c r="AH551" s="57">
        <f>VLOOKUP(raw!AH551,convert!$D$26:$E$31,2)</f>
        <v>100</v>
      </c>
      <c r="AI551" s="57">
        <f>VLOOKUP(raw!AI551,convert!$D$26:$E$31,2)</f>
        <v>100</v>
      </c>
      <c r="AJ551" s="57">
        <f>VLOOKUP(raw!AJ551,convert!$D$26:$E$31,2)</f>
        <v>100</v>
      </c>
      <c r="AK551" s="57">
        <f>VLOOKUP(raw!AK551,convert!$D$26:$E$31,2)</f>
        <v>100</v>
      </c>
      <c r="AL551" s="57">
        <f>VLOOKUP(raw!AL551,convert!$D$26:$E$31,2)</f>
        <v>100</v>
      </c>
      <c r="AM551" s="57">
        <f>VLOOKUP(raw!AM551,convert!$D$26:$E$31,2)</f>
        <v>100</v>
      </c>
      <c r="AN551" s="57"/>
      <c r="AO551" s="60">
        <f>IF(COUNT(score!AD551:AE551)=0,".",MIN(score!AD551:AE551))</f>
        <v>100</v>
      </c>
    </row>
    <row r="552" spans="1:41" x14ac:dyDescent="0.25">
      <c r="A552" s="58">
        <f>raw!$A552:$A552</f>
        <v>43403</v>
      </c>
      <c r="B552" s="59" t="str">
        <f>raw!$B552:$B552</f>
        <v>0012-0132</v>
      </c>
      <c r="C552" s="57">
        <f>VLOOKUP(raw!C552,convert!$D$26:$E$31,2)</f>
        <v>50</v>
      </c>
      <c r="D552" s="57">
        <f>VLOOKUP(raw!D552,convert!$A$13:$B$16,2)</f>
        <v>50</v>
      </c>
      <c r="E552" s="57">
        <f>VLOOKUP(raw!E552,convert!$A$13:$B$16,2)</f>
        <v>50</v>
      </c>
      <c r="F552" s="57">
        <f>VLOOKUP(raw!F552,convert!$A$8:$B$10,2)</f>
        <v>100</v>
      </c>
      <c r="G552" s="57">
        <f>VLOOKUP(raw!G552,convert!$A$8:$B$10,2)</f>
        <v>100</v>
      </c>
      <c r="H552" s="57">
        <f>VLOOKUP(raw!H552,convert!$A$8:$B$10,2)</f>
        <v>100</v>
      </c>
      <c r="I552" s="57">
        <f>VLOOKUP(raw!I552,convert!$A$8:$B$10,2)</f>
        <v>100</v>
      </c>
      <c r="J552" s="57">
        <f>VLOOKUP(raw!J552,convert!$D$26:$E$31,2)</f>
        <v>100</v>
      </c>
      <c r="K552" s="57">
        <f>VLOOKUP(raw!K552,convert!$D$34:$E$40,2)</f>
        <v>80</v>
      </c>
      <c r="L552" s="57">
        <f>VLOOKUP(raw!L552,convert!$D$34:$E$40,2)</f>
        <v>60</v>
      </c>
      <c r="M552" s="57">
        <f>VLOOKUP(raw!M552,convert!$A$34:$B$40,2)</f>
        <v>100</v>
      </c>
      <c r="N552" s="57">
        <f>VLOOKUP(raw!N552,convert!$A$26:$B$31,2)</f>
        <v>100</v>
      </c>
      <c r="O552" s="57">
        <f>VLOOKUP(raw!O552,convert!$A$26:$B$31,2)</f>
        <v>25</v>
      </c>
      <c r="P552" s="57">
        <f>VLOOKUP(raw!P552,convert!$A$26:$B$31,2)</f>
        <v>25</v>
      </c>
      <c r="Q552" s="57">
        <f>VLOOKUP(raw!Q552,convert!$A$26:$B$31,2)</f>
        <v>75</v>
      </c>
      <c r="R552" s="57">
        <f>VLOOKUP(raw!R552,convert!$A$26:$B$31,2)</f>
        <v>100</v>
      </c>
      <c r="S552" s="57">
        <f>VLOOKUP(raw!S552,convert!$D$26:$E$31,2)</f>
        <v>75</v>
      </c>
      <c r="T552" s="57">
        <f>VLOOKUP(raw!T552,convert!$D$26:$E$31,2)</f>
        <v>75</v>
      </c>
      <c r="U552" s="57">
        <f>VLOOKUP(raw!U552,convert!$D$26:$E$31,2)</f>
        <v>75</v>
      </c>
      <c r="V552" s="57">
        <f>VLOOKUP(raw!V552,convert!$D$26:$E$31,2)</f>
        <v>100</v>
      </c>
      <c r="W552" s="57">
        <f>VLOOKUP(raw!W552,convert!$D$26:$E$31,2)</f>
        <v>75</v>
      </c>
      <c r="X552" s="57">
        <f>VLOOKUP(raw!X552,convert!$D$26:$E$31,2)</f>
        <v>100</v>
      </c>
      <c r="Y552" s="57">
        <f>VLOOKUP(raw!Y552,convert!$D$26:$E$31,2)</f>
        <v>100</v>
      </c>
      <c r="Z552" s="57">
        <f>VLOOKUP(raw!Z552,convert!$D$26:$E$31,2)</f>
        <v>100</v>
      </c>
      <c r="AA552" s="57">
        <f>VLOOKUP(raw!AA552,convert!$D$26:$E$31,2)</f>
        <v>100</v>
      </c>
      <c r="AB552" s="57">
        <f>VLOOKUP(raw!AB552,convert!$D$26:$E$31,2)</f>
        <v>100</v>
      </c>
      <c r="AC552" s="57">
        <f>VLOOKUP(raw!AC552,convert!$D$26:$E$31,2)</f>
        <v>100</v>
      </c>
      <c r="AD552" s="57">
        <f>VLOOKUP(raw!AD552,convert!$D$26:$E$31,2)</f>
        <v>100</v>
      </c>
      <c r="AE552" s="57" t="str">
        <f>VLOOKUP(raw!AE552,convert!$D$26:$E$31,2)</f>
        <v>.</v>
      </c>
      <c r="AF552" s="57">
        <f>VLOOKUP(raw!AF552,convert!$D$26:$E$31,2)</f>
        <v>100</v>
      </c>
      <c r="AG552" s="57">
        <f>VLOOKUP(raw!AG552,convert!$D$26:$E$31,2)</f>
        <v>100</v>
      </c>
      <c r="AH552" s="57">
        <f>VLOOKUP(raw!AH552,convert!$D$26:$E$31,2)</f>
        <v>100</v>
      </c>
      <c r="AI552" s="57">
        <f>VLOOKUP(raw!AI552,convert!$D$26:$E$31,2)</f>
        <v>100</v>
      </c>
      <c r="AJ552" s="57">
        <f>VLOOKUP(raw!AJ552,convert!$D$26:$E$31,2)</f>
        <v>100</v>
      </c>
      <c r="AK552" s="57">
        <f>VLOOKUP(raw!AK552,convert!$D$26:$E$31,2)</f>
        <v>100</v>
      </c>
      <c r="AL552" s="57">
        <f>VLOOKUP(raw!AL552,convert!$D$26:$E$31,2)</f>
        <v>100</v>
      </c>
      <c r="AM552" s="57">
        <f>VLOOKUP(raw!AM552,convert!$D$26:$E$31,2)</f>
        <v>100</v>
      </c>
      <c r="AN552" s="57"/>
      <c r="AO552" s="60">
        <f>IF(COUNT(score!AD552:AE552)=0,".",MIN(score!AD552:AE552))</f>
        <v>100</v>
      </c>
    </row>
    <row r="553" spans="1:41" x14ac:dyDescent="0.25">
      <c r="A553" s="58">
        <f>raw!$A554:$A554</f>
        <v>43395</v>
      </c>
      <c r="B553" s="59" t="str">
        <f>raw!$B554:$B554</f>
        <v>0012-0134</v>
      </c>
      <c r="C553" s="57">
        <f>VLOOKUP(raw!C554,convert!$D$26:$E$31,2)</f>
        <v>75</v>
      </c>
      <c r="D553" s="57">
        <f>VLOOKUP(raw!D554,convert!$A$13:$B$16,2)</f>
        <v>100</v>
      </c>
      <c r="E553" s="57">
        <f>VLOOKUP(raw!E554,convert!$A$13:$B$16,2)</f>
        <v>100</v>
      </c>
      <c r="F553" s="57">
        <f>VLOOKUP(raw!F554,convert!$A$8:$B$10,2)</f>
        <v>0</v>
      </c>
      <c r="G553" s="57">
        <f>VLOOKUP(raw!G554,convert!$A$8:$B$10,2)</f>
        <v>0</v>
      </c>
      <c r="H553" s="57">
        <f>VLOOKUP(raw!H554,convert!$A$8:$B$10,2)</f>
        <v>100</v>
      </c>
      <c r="I553" s="57">
        <f>VLOOKUP(raw!I554,convert!$A$8:$B$10,2)</f>
        <v>100</v>
      </c>
      <c r="J553" s="57">
        <f>VLOOKUP(raw!J554,convert!$D$26:$E$31,2)</f>
        <v>75</v>
      </c>
      <c r="K553" s="57">
        <f>VLOOKUP(raw!K554,convert!$D$34:$E$40,2)</f>
        <v>100</v>
      </c>
      <c r="L553" s="57">
        <f>VLOOKUP(raw!L554,convert!$D$34:$E$40,2)</f>
        <v>80</v>
      </c>
      <c r="M553" s="57">
        <f>VLOOKUP(raw!M554,convert!$A$34:$B$40,2)</f>
        <v>40</v>
      </c>
      <c r="N553" s="57">
        <f>VLOOKUP(raw!N554,convert!$A$26:$B$31,2)</f>
        <v>50</v>
      </c>
      <c r="O553" s="57">
        <f>VLOOKUP(raw!O554,convert!$A$26:$B$31,2)</f>
        <v>100</v>
      </c>
      <c r="P553" s="57">
        <f>VLOOKUP(raw!P554,convert!$A$26:$B$31,2)</f>
        <v>100</v>
      </c>
      <c r="Q553" s="57">
        <f>VLOOKUP(raw!Q554,convert!$A$26:$B$31,2)</f>
        <v>0</v>
      </c>
      <c r="R553" s="57">
        <f>VLOOKUP(raw!R554,convert!$A$26:$B$31,2)</f>
        <v>100</v>
      </c>
      <c r="S553" s="57">
        <f>VLOOKUP(raw!S554,convert!$D$26:$E$31,2)</f>
        <v>25</v>
      </c>
      <c r="T553" s="57">
        <f>VLOOKUP(raw!T554,convert!$D$26:$E$31,2)</f>
        <v>100</v>
      </c>
      <c r="U553" s="57">
        <f>VLOOKUP(raw!U554,convert!$D$26:$E$31,2)</f>
        <v>75</v>
      </c>
      <c r="V553" s="57">
        <f>VLOOKUP(raw!V554,convert!$D$26:$E$31,2)</f>
        <v>100</v>
      </c>
      <c r="W553" s="57">
        <f>VLOOKUP(raw!W554,convert!$D$26:$E$31,2)</f>
        <v>75</v>
      </c>
      <c r="X553" s="57">
        <f>VLOOKUP(raw!X554,convert!$D$26:$E$31,2)</f>
        <v>50</v>
      </c>
      <c r="Y553" s="57">
        <f>VLOOKUP(raw!Y554,convert!$D$26:$E$31,2)</f>
        <v>100</v>
      </c>
      <c r="Z553" s="57">
        <f>VLOOKUP(raw!Z554,convert!$D$26:$E$31,2)</f>
        <v>50</v>
      </c>
      <c r="AA553" s="57">
        <f>VLOOKUP(raw!AA554,convert!$D$26:$E$31,2)</f>
        <v>25</v>
      </c>
      <c r="AB553" s="57">
        <f>VLOOKUP(raw!AB554,convert!$D$26:$E$31,2)</f>
        <v>50</v>
      </c>
      <c r="AC553" s="57">
        <f>VLOOKUP(raw!AC554,convert!$D$26:$E$31,2)</f>
        <v>100</v>
      </c>
      <c r="AD553" s="57">
        <f>VLOOKUP(raw!AD554,convert!$D$26:$E$31,2)</f>
        <v>25</v>
      </c>
      <c r="AE553" s="57" t="str">
        <f>VLOOKUP(raw!AE554,convert!$D$26:$E$31,2)</f>
        <v>.</v>
      </c>
      <c r="AF553" s="57">
        <f>VLOOKUP(raw!AF554,convert!$D$26:$E$31,2)</f>
        <v>100</v>
      </c>
      <c r="AG553" s="57">
        <f>VLOOKUP(raw!AG554,convert!$D$26:$E$31,2)</f>
        <v>100</v>
      </c>
      <c r="AH553" s="57">
        <f>VLOOKUP(raw!AH554,convert!$D$26:$E$31,2)</f>
        <v>100</v>
      </c>
      <c r="AI553" s="57">
        <f>VLOOKUP(raw!AI554,convert!$D$26:$E$31,2)</f>
        <v>100</v>
      </c>
      <c r="AJ553" s="57">
        <f>VLOOKUP(raw!AJ554,convert!$D$26:$E$31,2)</f>
        <v>100</v>
      </c>
      <c r="AK553" s="57">
        <f>VLOOKUP(raw!AK554,convert!$D$26:$E$31,2)</f>
        <v>50</v>
      </c>
      <c r="AL553" s="57">
        <f>VLOOKUP(raw!AL554,convert!$D$26:$E$31,2)</f>
        <v>100</v>
      </c>
      <c r="AM553" s="57">
        <f>VLOOKUP(raw!AM554,convert!$D$26:$E$31,2)</f>
        <v>100</v>
      </c>
      <c r="AN553" s="57"/>
      <c r="AO553" s="60">
        <f>IF(COUNT(score!AD553:AE553)=0,".",MIN(score!AD553:AE553))</f>
        <v>25</v>
      </c>
    </row>
    <row r="554" spans="1:41" x14ac:dyDescent="0.25">
      <c r="A554" s="58">
        <f>raw!$A555:$A555</f>
        <v>43396</v>
      </c>
      <c r="B554" s="59" t="str">
        <f>raw!$B555:$B555</f>
        <v>0012-0135</v>
      </c>
      <c r="C554" s="57">
        <f>VLOOKUP(raw!C555,convert!$D$26:$E$31,2)</f>
        <v>25</v>
      </c>
      <c r="D554" s="57">
        <f>VLOOKUP(raw!D555,convert!$A$13:$B$16,2)</f>
        <v>0</v>
      </c>
      <c r="E554" s="57">
        <f>VLOOKUP(raw!E555,convert!$A$13:$B$16,2)</f>
        <v>0</v>
      </c>
      <c r="F554" s="57">
        <f>VLOOKUP(raw!F555,convert!$A$8:$B$10,2)</f>
        <v>0</v>
      </c>
      <c r="G554" s="57">
        <f>VLOOKUP(raw!G555,convert!$A$8:$B$10,2)</f>
        <v>0</v>
      </c>
      <c r="H554" s="57">
        <f>VLOOKUP(raw!H555,convert!$A$8:$B$10,2)</f>
        <v>0</v>
      </c>
      <c r="I554" s="57">
        <f>VLOOKUP(raw!I555,convert!$A$8:$B$10,2)</f>
        <v>0</v>
      </c>
      <c r="J554" s="57">
        <f>VLOOKUP(raw!J555,convert!$D$26:$E$31,2)</f>
        <v>25</v>
      </c>
      <c r="K554" s="57">
        <f>VLOOKUP(raw!K555,convert!$D$34:$E$40,2)</f>
        <v>60</v>
      </c>
      <c r="L554" s="57">
        <f>VLOOKUP(raw!L555,convert!$D$34:$E$40,2)</f>
        <v>40</v>
      </c>
      <c r="M554" s="57">
        <f>VLOOKUP(raw!M555,convert!$A$34:$B$40,2)</f>
        <v>60</v>
      </c>
      <c r="N554" s="57">
        <f>VLOOKUP(raw!N555,convert!$A$26:$B$31,2)</f>
        <v>50</v>
      </c>
      <c r="O554" s="57">
        <f>VLOOKUP(raw!O555,convert!$A$26:$B$31,2)</f>
        <v>75</v>
      </c>
      <c r="P554" s="57">
        <f>VLOOKUP(raw!P555,convert!$A$26:$B$31,2)</f>
        <v>75</v>
      </c>
      <c r="Q554" s="57">
        <f>VLOOKUP(raw!Q555,convert!$A$26:$B$31,2)</f>
        <v>75</v>
      </c>
      <c r="R554" s="57">
        <f>VLOOKUP(raw!R555,convert!$A$26:$B$31,2)</f>
        <v>75</v>
      </c>
      <c r="S554" s="57">
        <f>VLOOKUP(raw!S555,convert!$D$26:$E$31,2)</f>
        <v>25</v>
      </c>
      <c r="T554" s="57">
        <f>VLOOKUP(raw!T555,convert!$D$26:$E$31,2)</f>
        <v>100</v>
      </c>
      <c r="U554" s="57">
        <f>VLOOKUP(raw!U555,convert!$D$26:$E$31,2)</f>
        <v>75</v>
      </c>
      <c r="V554" s="57">
        <f>VLOOKUP(raw!V555,convert!$D$26:$E$31,2)</f>
        <v>50</v>
      </c>
      <c r="W554" s="57">
        <f>VLOOKUP(raw!W555,convert!$D$26:$E$31,2)</f>
        <v>50</v>
      </c>
      <c r="X554" s="57">
        <f>VLOOKUP(raw!X555,convert!$D$26:$E$31,2)</f>
        <v>100</v>
      </c>
      <c r="Y554" s="57">
        <f>VLOOKUP(raw!Y555,convert!$D$26:$E$31,2)</f>
        <v>100</v>
      </c>
      <c r="Z554" s="57">
        <f>VLOOKUP(raw!Z555,convert!$D$26:$E$31,2)</f>
        <v>100</v>
      </c>
      <c r="AA554" s="57">
        <f>VLOOKUP(raw!AA555,convert!$D$26:$E$31,2)</f>
        <v>75</v>
      </c>
      <c r="AB554" s="57">
        <f>VLOOKUP(raw!AB555,convert!$D$26:$E$31,2)</f>
        <v>75</v>
      </c>
      <c r="AC554" s="57">
        <f>VLOOKUP(raw!AC555,convert!$D$26:$E$31,2)</f>
        <v>100</v>
      </c>
      <c r="AD554" s="57">
        <f>VLOOKUP(raw!AD555,convert!$D$26:$E$31,2)</f>
        <v>100</v>
      </c>
      <c r="AE554" s="57" t="str">
        <f>VLOOKUP(raw!AE555,convert!$D$26:$E$31,2)</f>
        <v>.</v>
      </c>
      <c r="AF554" s="57">
        <f>VLOOKUP(raw!AF555,convert!$D$26:$E$31,2)</f>
        <v>75</v>
      </c>
      <c r="AG554" s="57">
        <f>VLOOKUP(raw!AG555,convert!$D$26:$E$31,2)</f>
        <v>75</v>
      </c>
      <c r="AH554" s="57">
        <f>VLOOKUP(raw!AH555,convert!$D$26:$E$31,2)</f>
        <v>100</v>
      </c>
      <c r="AI554" s="57">
        <f>VLOOKUP(raw!AI555,convert!$D$26:$E$31,2)</f>
        <v>100</v>
      </c>
      <c r="AJ554" s="57">
        <f>VLOOKUP(raw!AJ555,convert!$D$26:$E$31,2)</f>
        <v>100</v>
      </c>
      <c r="AK554" s="57">
        <f>VLOOKUP(raw!AK555,convert!$D$26:$E$31,2)</f>
        <v>100</v>
      </c>
      <c r="AL554" s="57">
        <f>VLOOKUP(raw!AL555,convert!$D$26:$E$31,2)</f>
        <v>75</v>
      </c>
      <c r="AM554" s="57">
        <f>VLOOKUP(raw!AM555,convert!$D$26:$E$31,2)</f>
        <v>100</v>
      </c>
      <c r="AN554" s="57"/>
      <c r="AO554" s="60">
        <f>IF(COUNT(score!AD554:AE554)=0,".",MIN(score!AD554:AE554))</f>
        <v>100</v>
      </c>
    </row>
    <row r="555" spans="1:41" x14ac:dyDescent="0.25">
      <c r="A555" s="58">
        <f>raw!$A556:$A556</f>
        <v>43385</v>
      </c>
      <c r="B555" s="59" t="str">
        <f>raw!$B556:$B556</f>
        <v>0012-0136</v>
      </c>
      <c r="C555" s="57">
        <f>VLOOKUP(raw!C556,convert!$D$26:$E$31,2)</f>
        <v>75</v>
      </c>
      <c r="D555" s="57">
        <f>VLOOKUP(raw!D556,convert!$A$13:$B$16,2)</f>
        <v>100</v>
      </c>
      <c r="E555" s="57">
        <f>VLOOKUP(raw!E556,convert!$A$13:$B$16,2)</f>
        <v>100</v>
      </c>
      <c r="F555" s="57">
        <f>VLOOKUP(raw!F556,convert!$A$8:$B$10,2)</f>
        <v>100</v>
      </c>
      <c r="G555" s="57">
        <f>VLOOKUP(raw!G556,convert!$A$8:$B$10,2)</f>
        <v>100</v>
      </c>
      <c r="H555" s="57">
        <f>VLOOKUP(raw!H556,convert!$A$8:$B$10,2)</f>
        <v>100</v>
      </c>
      <c r="I555" s="57">
        <f>VLOOKUP(raw!I556,convert!$A$8:$B$10,2)</f>
        <v>100</v>
      </c>
      <c r="J555" s="57">
        <f>VLOOKUP(raw!J556,convert!$D$26:$E$31,2)</f>
        <v>100</v>
      </c>
      <c r="K555" s="57">
        <f>VLOOKUP(raw!K556,convert!$D$34:$E$40,2)</f>
        <v>100</v>
      </c>
      <c r="L555" s="57">
        <f>VLOOKUP(raw!L556,convert!$D$34:$E$40,2)</f>
        <v>100</v>
      </c>
      <c r="M555" s="57">
        <f>VLOOKUP(raw!M556,convert!$A$34:$B$40,2)</f>
        <v>80</v>
      </c>
      <c r="N555" s="57">
        <f>VLOOKUP(raw!N556,convert!$A$26:$B$31,2)</f>
        <v>100</v>
      </c>
      <c r="O555" s="57">
        <f>VLOOKUP(raw!O556,convert!$A$26:$B$31,2)</f>
        <v>25</v>
      </c>
      <c r="P555" s="57">
        <f>VLOOKUP(raw!P556,convert!$A$26:$B$31,2)</f>
        <v>25</v>
      </c>
      <c r="Q555" s="57">
        <f>VLOOKUP(raw!Q556,convert!$A$26:$B$31,2)</f>
        <v>75</v>
      </c>
      <c r="R555" s="57">
        <f>VLOOKUP(raw!R556,convert!$A$26:$B$31,2)</f>
        <v>100</v>
      </c>
      <c r="S555" s="57">
        <f>VLOOKUP(raw!S556,convert!$D$26:$E$31,2)</f>
        <v>100</v>
      </c>
      <c r="T555" s="57">
        <f>VLOOKUP(raw!T556,convert!$D$26:$E$31,2)</f>
        <v>100</v>
      </c>
      <c r="U555" s="57">
        <f>VLOOKUP(raw!U556,convert!$D$26:$E$31,2)</f>
        <v>75</v>
      </c>
      <c r="V555" s="57">
        <f>VLOOKUP(raw!V556,convert!$D$26:$E$31,2)</f>
        <v>100</v>
      </c>
      <c r="W555" s="57">
        <f>VLOOKUP(raw!W556,convert!$D$26:$E$31,2)</f>
        <v>100</v>
      </c>
      <c r="X555" s="57">
        <f>VLOOKUP(raw!X556,convert!$D$26:$E$31,2)</f>
        <v>100</v>
      </c>
      <c r="Y555" s="57">
        <f>VLOOKUP(raw!Y556,convert!$D$26:$E$31,2)</f>
        <v>100</v>
      </c>
      <c r="Z555" s="57">
        <f>VLOOKUP(raw!Z556,convert!$D$26:$E$31,2)</f>
        <v>100</v>
      </c>
      <c r="AA555" s="57">
        <f>VLOOKUP(raw!AA556,convert!$D$26:$E$31,2)</f>
        <v>100</v>
      </c>
      <c r="AB555" s="57">
        <f>VLOOKUP(raw!AB556,convert!$D$26:$E$31,2)</f>
        <v>100</v>
      </c>
      <c r="AC555" s="57">
        <f>VLOOKUP(raw!AC556,convert!$D$26:$E$31,2)</f>
        <v>100</v>
      </c>
      <c r="AD555" s="57">
        <f>VLOOKUP(raw!AD556,convert!$D$26:$E$31,2)</f>
        <v>100</v>
      </c>
      <c r="AE555" s="57" t="str">
        <f>VLOOKUP(raw!AE556,convert!$D$26:$E$31,2)</f>
        <v>.</v>
      </c>
      <c r="AF555" s="57">
        <f>VLOOKUP(raw!AF556,convert!$D$26:$E$31,2)</f>
        <v>100</v>
      </c>
      <c r="AG555" s="57">
        <f>VLOOKUP(raw!AG556,convert!$D$26:$E$31,2)</f>
        <v>100</v>
      </c>
      <c r="AH555" s="57">
        <f>VLOOKUP(raw!AH556,convert!$D$26:$E$31,2)</f>
        <v>50</v>
      </c>
      <c r="AI555" s="57">
        <f>VLOOKUP(raw!AI556,convert!$D$26:$E$31,2)</f>
        <v>50</v>
      </c>
      <c r="AJ555" s="57">
        <f>VLOOKUP(raw!AJ556,convert!$D$26:$E$31,2)</f>
        <v>100</v>
      </c>
      <c r="AK555" s="57">
        <f>VLOOKUP(raw!AK556,convert!$D$26:$E$31,2)</f>
        <v>100</v>
      </c>
      <c r="AL555" s="57">
        <f>VLOOKUP(raw!AL556,convert!$D$26:$E$31,2)</f>
        <v>75</v>
      </c>
      <c r="AM555" s="57">
        <f>VLOOKUP(raw!AM556,convert!$D$26:$E$31,2)</f>
        <v>100</v>
      </c>
      <c r="AN555" s="57"/>
      <c r="AO555" s="60">
        <f>IF(COUNT(score!AD555:AE555)=0,".",MIN(score!AD555:AE555))</f>
        <v>100</v>
      </c>
    </row>
    <row r="556" spans="1:41" x14ac:dyDescent="0.25">
      <c r="A556" s="58">
        <f>raw!$A557:$A557</f>
        <v>43396</v>
      </c>
      <c r="B556" s="59" t="str">
        <f>raw!$B557:$B557</f>
        <v>0012-0137</v>
      </c>
      <c r="C556" s="57">
        <f>VLOOKUP(raw!C557,convert!$D$26:$E$31,2)</f>
        <v>75</v>
      </c>
      <c r="D556" s="57">
        <f>VLOOKUP(raw!D557,convert!$A$13:$B$16,2)</f>
        <v>0</v>
      </c>
      <c r="E556" s="57">
        <f>VLOOKUP(raw!E557,convert!$A$13:$B$16,2)</f>
        <v>0</v>
      </c>
      <c r="F556" s="57">
        <f>VLOOKUP(raw!F557,convert!$A$8:$B$10,2)</f>
        <v>0</v>
      </c>
      <c r="G556" s="57">
        <f>VLOOKUP(raw!G557,convert!$A$8:$B$10,2)</f>
        <v>0</v>
      </c>
      <c r="H556" s="57">
        <f>VLOOKUP(raw!H557,convert!$A$8:$B$10,2)</f>
        <v>0</v>
      </c>
      <c r="I556" s="57">
        <f>VLOOKUP(raw!I557,convert!$A$8:$B$10,2)</f>
        <v>0</v>
      </c>
      <c r="J556" s="57">
        <f>VLOOKUP(raw!J557,convert!$D$26:$E$31,2)</f>
        <v>50</v>
      </c>
      <c r="K556" s="57">
        <f>VLOOKUP(raw!K557,convert!$D$34:$E$40,2)</f>
        <v>40</v>
      </c>
      <c r="L556" s="57">
        <f>VLOOKUP(raw!L557,convert!$D$34:$E$40,2)</f>
        <v>60</v>
      </c>
      <c r="M556" s="57">
        <f>VLOOKUP(raw!M557,convert!$A$34:$B$40,2)</f>
        <v>0</v>
      </c>
      <c r="N556" s="57">
        <f>VLOOKUP(raw!N557,convert!$A$26:$B$31,2)</f>
        <v>100</v>
      </c>
      <c r="O556" s="57">
        <f>VLOOKUP(raw!O557,convert!$A$26:$B$31,2)</f>
        <v>0</v>
      </c>
      <c r="P556" s="57">
        <f>VLOOKUP(raw!P557,convert!$A$26:$B$31,2)</f>
        <v>0</v>
      </c>
      <c r="Q556" s="57">
        <f>VLOOKUP(raw!Q557,convert!$A$26:$B$31,2)</f>
        <v>0</v>
      </c>
      <c r="R556" s="57">
        <f>VLOOKUP(raw!R557,convert!$A$26:$B$31,2)</f>
        <v>0</v>
      </c>
      <c r="S556" s="57">
        <f>VLOOKUP(raw!S557,convert!$D$26:$E$31,2)</f>
        <v>25</v>
      </c>
      <c r="T556" s="57">
        <f>VLOOKUP(raw!T557,convert!$D$26:$E$31,2)</f>
        <v>100</v>
      </c>
      <c r="U556" s="57">
        <f>VLOOKUP(raw!U557,convert!$D$26:$E$31,2)</f>
        <v>75</v>
      </c>
      <c r="V556" s="57">
        <f>VLOOKUP(raw!V557,convert!$D$26:$E$31,2)</f>
        <v>75</v>
      </c>
      <c r="W556" s="57">
        <f>VLOOKUP(raw!W557,convert!$D$26:$E$31,2)</f>
        <v>100</v>
      </c>
      <c r="X556" s="57">
        <f>VLOOKUP(raw!X557,convert!$D$26:$E$31,2)</f>
        <v>100</v>
      </c>
      <c r="Y556" s="57">
        <f>VLOOKUP(raw!Y557,convert!$D$26:$E$31,2)</f>
        <v>100</v>
      </c>
      <c r="Z556" s="57">
        <f>VLOOKUP(raw!Z557,convert!$D$26:$E$31,2)</f>
        <v>100</v>
      </c>
      <c r="AA556" s="57">
        <f>VLOOKUP(raw!AA557,convert!$D$26:$E$31,2)</f>
        <v>75</v>
      </c>
      <c r="AB556" s="57">
        <f>VLOOKUP(raw!AB557,convert!$D$26:$E$31,2)</f>
        <v>75</v>
      </c>
      <c r="AC556" s="57">
        <f>VLOOKUP(raw!AC557,convert!$D$26:$E$31,2)</f>
        <v>100</v>
      </c>
      <c r="AD556" s="57">
        <f>VLOOKUP(raw!AD557,convert!$D$26:$E$31,2)</f>
        <v>100</v>
      </c>
      <c r="AE556" s="57" t="str">
        <f>VLOOKUP(raw!AE557,convert!$D$26:$E$31,2)</f>
        <v>.</v>
      </c>
      <c r="AF556" s="57">
        <f>VLOOKUP(raw!AF557,convert!$D$26:$E$31,2)</f>
        <v>100</v>
      </c>
      <c r="AG556" s="57">
        <f>VLOOKUP(raw!AG557,convert!$D$26:$E$31,2)</f>
        <v>100</v>
      </c>
      <c r="AH556" s="57">
        <f>VLOOKUP(raw!AH557,convert!$D$26:$E$31,2)</f>
        <v>100</v>
      </c>
      <c r="AI556" s="57">
        <f>VLOOKUP(raw!AI557,convert!$D$26:$E$31,2)</f>
        <v>100</v>
      </c>
      <c r="AJ556" s="57">
        <f>VLOOKUP(raw!AJ557,convert!$D$26:$E$31,2)</f>
        <v>100</v>
      </c>
      <c r="AK556" s="57">
        <f>VLOOKUP(raw!AK557,convert!$D$26:$E$31,2)</f>
        <v>75</v>
      </c>
      <c r="AL556" s="57">
        <f>VLOOKUP(raw!AL557,convert!$D$26:$E$31,2)</f>
        <v>100</v>
      </c>
      <c r="AM556" s="57">
        <f>VLOOKUP(raw!AM557,convert!$D$26:$E$31,2)</f>
        <v>100</v>
      </c>
      <c r="AN556" s="57"/>
      <c r="AO556" s="60">
        <f>IF(COUNT(score!AD556:AE556)=0,".",MIN(score!AD556:AE556))</f>
        <v>100</v>
      </c>
    </row>
    <row r="557" spans="1:41" x14ac:dyDescent="0.25">
      <c r="A557" s="58">
        <f>raw!$A558:$A558</f>
        <v>43395</v>
      </c>
      <c r="B557" s="59" t="str">
        <f>raw!$B558:$B558</f>
        <v>0012-0138</v>
      </c>
      <c r="C557" s="57">
        <f>VLOOKUP(raw!C558,convert!$D$26:$E$31,2)</f>
        <v>25</v>
      </c>
      <c r="D557" s="57">
        <f>VLOOKUP(raw!D558,convert!$A$13:$B$16,2)</f>
        <v>50</v>
      </c>
      <c r="E557" s="57">
        <f>VLOOKUP(raw!E558,convert!$A$13:$B$16,2)</f>
        <v>50</v>
      </c>
      <c r="F557" s="57">
        <f>VLOOKUP(raw!F558,convert!$A$8:$B$10,2)</f>
        <v>100</v>
      </c>
      <c r="G557" s="57">
        <f>VLOOKUP(raw!G558,convert!$A$8:$B$10,2)</f>
        <v>100</v>
      </c>
      <c r="H557" s="57">
        <f>VLOOKUP(raw!H558,convert!$A$8:$B$10,2)</f>
        <v>100</v>
      </c>
      <c r="I557" s="57">
        <f>VLOOKUP(raw!I558,convert!$A$8:$B$10,2)</f>
        <v>100</v>
      </c>
      <c r="J557" s="57">
        <f>VLOOKUP(raw!J558,convert!$D$26:$E$31,2)</f>
        <v>100</v>
      </c>
      <c r="K557" s="57">
        <f>VLOOKUP(raw!K558,convert!$D$34:$E$40,2)</f>
        <v>60</v>
      </c>
      <c r="L557" s="57">
        <f>VLOOKUP(raw!L558,convert!$D$34:$E$40,2)</f>
        <v>60</v>
      </c>
      <c r="M557" s="57">
        <f>VLOOKUP(raw!M558,convert!$A$34:$B$40,2)</f>
        <v>20</v>
      </c>
      <c r="N557" s="57">
        <f>VLOOKUP(raw!N558,convert!$A$26:$B$31,2)</f>
        <v>100</v>
      </c>
      <c r="O557" s="57">
        <f>VLOOKUP(raw!O558,convert!$A$26:$B$31,2)</f>
        <v>0</v>
      </c>
      <c r="P557" s="57">
        <f>VLOOKUP(raw!P558,convert!$A$26:$B$31,2)</f>
        <v>0</v>
      </c>
      <c r="Q557" s="57">
        <f>VLOOKUP(raw!Q558,convert!$A$26:$B$31,2)</f>
        <v>0</v>
      </c>
      <c r="R557" s="57">
        <f>VLOOKUP(raw!R558,convert!$A$26:$B$31,2)</f>
        <v>0</v>
      </c>
      <c r="S557" s="57">
        <f>VLOOKUP(raw!S558,convert!$D$26:$E$31,2)</f>
        <v>25</v>
      </c>
      <c r="T557" s="57">
        <f>VLOOKUP(raw!T558,convert!$D$26:$E$31,2)</f>
        <v>75</v>
      </c>
      <c r="U557" s="57">
        <f>VLOOKUP(raw!U558,convert!$D$26:$E$31,2)</f>
        <v>75</v>
      </c>
      <c r="V557" s="57">
        <f>VLOOKUP(raw!V558,convert!$D$26:$E$31,2)</f>
        <v>75</v>
      </c>
      <c r="W557" s="57">
        <f>VLOOKUP(raw!W558,convert!$D$26:$E$31,2)</f>
        <v>75</v>
      </c>
      <c r="X557" s="57">
        <f>VLOOKUP(raw!X558,convert!$D$26:$E$31,2)</f>
        <v>75</v>
      </c>
      <c r="Y557" s="57">
        <f>VLOOKUP(raw!Y558,convert!$D$26:$E$31,2)</f>
        <v>100</v>
      </c>
      <c r="Z557" s="57">
        <f>VLOOKUP(raw!Z558,convert!$D$26:$E$31,2)</f>
        <v>100</v>
      </c>
      <c r="AA557" s="57">
        <f>VLOOKUP(raw!AA558,convert!$D$26:$E$31,2)</f>
        <v>0</v>
      </c>
      <c r="AB557" s="57">
        <f>VLOOKUP(raw!AB558,convert!$D$26:$E$31,2)</f>
        <v>75</v>
      </c>
      <c r="AC557" s="57">
        <f>VLOOKUP(raw!AC558,convert!$D$26:$E$31,2)</f>
        <v>75</v>
      </c>
      <c r="AD557" s="57">
        <f>VLOOKUP(raw!AD558,convert!$D$26:$E$31,2)</f>
        <v>100</v>
      </c>
      <c r="AE557" s="57" t="str">
        <f>VLOOKUP(raw!AE558,convert!$D$26:$E$31,2)</f>
        <v>.</v>
      </c>
      <c r="AF557" s="57">
        <f>VLOOKUP(raw!AF558,convert!$D$26:$E$31,2)</f>
        <v>25</v>
      </c>
      <c r="AG557" s="57">
        <f>VLOOKUP(raw!AG558,convert!$D$26:$E$31,2)</f>
        <v>25</v>
      </c>
      <c r="AH557" s="57">
        <f>VLOOKUP(raw!AH558,convert!$D$26:$E$31,2)</f>
        <v>25</v>
      </c>
      <c r="AI557" s="57">
        <f>VLOOKUP(raw!AI558,convert!$D$26:$E$31,2)</f>
        <v>75</v>
      </c>
      <c r="AJ557" s="57">
        <f>VLOOKUP(raw!AJ558,convert!$D$26:$E$31,2)</f>
        <v>100</v>
      </c>
      <c r="AK557" s="57">
        <f>VLOOKUP(raw!AK558,convert!$D$26:$E$31,2)</f>
        <v>25</v>
      </c>
      <c r="AL557" s="57">
        <f>VLOOKUP(raw!AL558,convert!$D$26:$E$31,2)</f>
        <v>25</v>
      </c>
      <c r="AM557" s="57">
        <f>VLOOKUP(raw!AM558,convert!$D$26:$E$31,2)</f>
        <v>25</v>
      </c>
      <c r="AN557" s="57"/>
      <c r="AO557" s="60">
        <f>IF(COUNT(score!AD557:AE557)=0,".",MIN(score!AD557:AE557))</f>
        <v>100</v>
      </c>
    </row>
    <row r="558" spans="1:41" x14ac:dyDescent="0.25">
      <c r="A558" s="58">
        <f>raw!$A559:$A559</f>
        <v>43403</v>
      </c>
      <c r="B558" s="59" t="str">
        <f>raw!$B559:$B559</f>
        <v>0012-0140</v>
      </c>
      <c r="C558" s="57">
        <f>VLOOKUP(raw!C559,convert!$D$26:$E$31,2)</f>
        <v>50</v>
      </c>
      <c r="D558" s="57">
        <f>VLOOKUP(raw!D559,convert!$A$13:$B$16,2)</f>
        <v>0</v>
      </c>
      <c r="E558" s="57">
        <f>VLOOKUP(raw!E559,convert!$A$13:$B$16,2)</f>
        <v>0</v>
      </c>
      <c r="F558" s="57">
        <f>VLOOKUP(raw!F559,convert!$A$8:$B$10,2)</f>
        <v>100</v>
      </c>
      <c r="G558" s="57">
        <f>VLOOKUP(raw!G559,convert!$A$8:$B$10,2)</f>
        <v>100</v>
      </c>
      <c r="H558" s="57">
        <f>VLOOKUP(raw!H559,convert!$A$8:$B$10,2)</f>
        <v>100</v>
      </c>
      <c r="I558" s="57">
        <f>VLOOKUP(raw!I559,convert!$A$8:$B$10,2)</f>
        <v>100</v>
      </c>
      <c r="J558" s="57">
        <f>VLOOKUP(raw!J559,convert!$D$26:$E$31,2)</f>
        <v>50</v>
      </c>
      <c r="K558" s="57">
        <f>VLOOKUP(raw!K559,convert!$D$34:$E$40,2)</f>
        <v>100</v>
      </c>
      <c r="L558" s="57">
        <f>VLOOKUP(raw!L559,convert!$D$34:$E$40,2)</f>
        <v>60</v>
      </c>
      <c r="M558" s="57">
        <f>VLOOKUP(raw!M559,convert!$A$34:$B$40,2)</f>
        <v>60</v>
      </c>
      <c r="N558" s="57">
        <f>VLOOKUP(raw!N559,convert!$A$26:$B$31,2)</f>
        <v>0</v>
      </c>
      <c r="O558" s="57">
        <f>VLOOKUP(raw!O559,convert!$A$26:$B$31,2)</f>
        <v>0</v>
      </c>
      <c r="P558" s="57">
        <f>VLOOKUP(raw!P559,convert!$A$26:$B$31,2)</f>
        <v>0</v>
      </c>
      <c r="Q558" s="57">
        <f>VLOOKUP(raw!Q559,convert!$A$26:$B$31,2)</f>
        <v>0</v>
      </c>
      <c r="R558" s="57">
        <f>VLOOKUP(raw!R559,convert!$A$26:$B$31,2)</f>
        <v>0</v>
      </c>
      <c r="S558" s="57">
        <f>VLOOKUP(raw!S559,convert!$D$26:$E$31,2)</f>
        <v>100</v>
      </c>
      <c r="T558" s="57">
        <f>VLOOKUP(raw!T559,convert!$D$26:$E$31,2)</f>
        <v>50</v>
      </c>
      <c r="U558" s="57">
        <f>VLOOKUP(raw!U559,convert!$D$26:$E$31,2)</f>
        <v>50</v>
      </c>
      <c r="V558" s="57">
        <f>VLOOKUP(raw!V559,convert!$D$26:$E$31,2)</f>
        <v>100</v>
      </c>
      <c r="W558" s="57">
        <f>VLOOKUP(raw!W559,convert!$D$26:$E$31,2)</f>
        <v>100</v>
      </c>
      <c r="X558" s="57">
        <f>VLOOKUP(raw!X559,convert!$D$26:$E$31,2)</f>
        <v>100</v>
      </c>
      <c r="Y558" s="57">
        <f>VLOOKUP(raw!Y559,convert!$D$26:$E$31,2)</f>
        <v>100</v>
      </c>
      <c r="Z558" s="57">
        <f>VLOOKUP(raw!Z559,convert!$D$26:$E$31,2)</f>
        <v>100</v>
      </c>
      <c r="AA558" s="57">
        <f>VLOOKUP(raw!AA559,convert!$D$26:$E$31,2)</f>
        <v>100</v>
      </c>
      <c r="AB558" s="57">
        <f>VLOOKUP(raw!AB559,convert!$D$26:$E$31,2)</f>
        <v>100</v>
      </c>
      <c r="AC558" s="57">
        <f>VLOOKUP(raw!AC559,convert!$D$26:$E$31,2)</f>
        <v>100</v>
      </c>
      <c r="AD558" s="57">
        <f>VLOOKUP(raw!AD559,convert!$D$26:$E$31,2)</f>
        <v>100</v>
      </c>
      <c r="AE558" s="57" t="str">
        <f>VLOOKUP(raw!AE559,convert!$D$26:$E$31,2)</f>
        <v>.</v>
      </c>
      <c r="AF558" s="57">
        <f>VLOOKUP(raw!AF559,convert!$D$26:$E$31,2)</f>
        <v>100</v>
      </c>
      <c r="AG558" s="57">
        <f>VLOOKUP(raw!AG559,convert!$D$26:$E$31,2)</f>
        <v>100</v>
      </c>
      <c r="AH558" s="57">
        <f>VLOOKUP(raw!AH559,convert!$D$26:$E$31,2)</f>
        <v>25</v>
      </c>
      <c r="AI558" s="57">
        <f>VLOOKUP(raw!AI559,convert!$D$26:$E$31,2)</f>
        <v>25</v>
      </c>
      <c r="AJ558" s="57">
        <f>VLOOKUP(raw!AJ559,convert!$D$26:$E$31,2)</f>
        <v>100</v>
      </c>
      <c r="AK558" s="57">
        <f>VLOOKUP(raw!AK559,convert!$D$26:$E$31,2)</f>
        <v>25</v>
      </c>
      <c r="AL558" s="57">
        <f>VLOOKUP(raw!AL559,convert!$D$26:$E$31,2)</f>
        <v>25</v>
      </c>
      <c r="AM558" s="57">
        <f>VLOOKUP(raw!AM559,convert!$D$26:$E$31,2)</f>
        <v>100</v>
      </c>
      <c r="AN558" s="57"/>
      <c r="AO558" s="60">
        <f>IF(COUNT(score!AD558:AE558)=0,".",MIN(score!AD558:AE558))</f>
        <v>100</v>
      </c>
    </row>
    <row r="559" spans="1:41" x14ac:dyDescent="0.25">
      <c r="A559" s="58">
        <f>raw!$A560:$A560</f>
        <v>43403</v>
      </c>
      <c r="B559" s="59" t="str">
        <f>raw!$B560:$B560</f>
        <v>0012-0141</v>
      </c>
      <c r="C559" s="57">
        <f>VLOOKUP(raw!C560,convert!$D$26:$E$31,2)</f>
        <v>50</v>
      </c>
      <c r="D559" s="57">
        <f>VLOOKUP(raw!D560,convert!$A$13:$B$16,2)</f>
        <v>100</v>
      </c>
      <c r="E559" s="57">
        <f>VLOOKUP(raw!E560,convert!$A$13:$B$16,2)</f>
        <v>50</v>
      </c>
      <c r="F559" s="57">
        <f>VLOOKUP(raw!F560,convert!$A$8:$B$10,2)</f>
        <v>100</v>
      </c>
      <c r="G559" s="57">
        <f>VLOOKUP(raw!G560,convert!$A$8:$B$10,2)</f>
        <v>100</v>
      </c>
      <c r="H559" s="57">
        <f>VLOOKUP(raw!H560,convert!$A$8:$B$10,2)</f>
        <v>100</v>
      </c>
      <c r="I559" s="57">
        <f>VLOOKUP(raw!I560,convert!$A$8:$B$10,2)</f>
        <v>100</v>
      </c>
      <c r="J559" s="57">
        <f>VLOOKUP(raw!J560,convert!$D$26:$E$31,2)</f>
        <v>75</v>
      </c>
      <c r="K559" s="57">
        <f>VLOOKUP(raw!K560,convert!$D$34:$E$40,2)</f>
        <v>80</v>
      </c>
      <c r="L559" s="57">
        <f>VLOOKUP(raw!L560,convert!$D$34:$E$40,2)</f>
        <v>60</v>
      </c>
      <c r="M559" s="57">
        <f>VLOOKUP(raw!M560,convert!$A$34:$B$40,2)</f>
        <v>100</v>
      </c>
      <c r="N559" s="57">
        <f>VLOOKUP(raw!N560,convert!$A$26:$B$31,2)</f>
        <v>100</v>
      </c>
      <c r="O559" s="57">
        <f>VLOOKUP(raw!O560,convert!$A$26:$B$31,2)</f>
        <v>25</v>
      </c>
      <c r="P559" s="57">
        <f>VLOOKUP(raw!P560,convert!$A$26:$B$31,2)</f>
        <v>25</v>
      </c>
      <c r="Q559" s="57">
        <f>VLOOKUP(raw!Q560,convert!$A$26:$B$31,2)</f>
        <v>75</v>
      </c>
      <c r="R559" s="57">
        <f>VLOOKUP(raw!R560,convert!$A$26:$B$31,2)</f>
        <v>100</v>
      </c>
      <c r="S559" s="57">
        <f>VLOOKUP(raw!S560,convert!$D$26:$E$31,2)</f>
        <v>50</v>
      </c>
      <c r="T559" s="57">
        <f>VLOOKUP(raw!T560,convert!$D$26:$E$31,2)</f>
        <v>100</v>
      </c>
      <c r="U559" s="57">
        <f>VLOOKUP(raw!U560,convert!$D$26:$E$31,2)</f>
        <v>50</v>
      </c>
      <c r="V559" s="57">
        <f>VLOOKUP(raw!V560,convert!$D$26:$E$31,2)</f>
        <v>75</v>
      </c>
      <c r="W559" s="57">
        <f>VLOOKUP(raw!W560,convert!$D$26:$E$31,2)</f>
        <v>75</v>
      </c>
      <c r="X559" s="57">
        <f>VLOOKUP(raw!X560,convert!$D$26:$E$31,2)</f>
        <v>75</v>
      </c>
      <c r="Y559" s="57">
        <f>VLOOKUP(raw!Y560,convert!$D$26:$E$31,2)</f>
        <v>100</v>
      </c>
      <c r="Z559" s="57">
        <f>VLOOKUP(raw!Z560,convert!$D$26:$E$31,2)</f>
        <v>100</v>
      </c>
      <c r="AA559" s="57">
        <f>VLOOKUP(raw!AA560,convert!$D$26:$E$31,2)</f>
        <v>50</v>
      </c>
      <c r="AB559" s="57">
        <f>VLOOKUP(raw!AB560,convert!$D$26:$E$31,2)</f>
        <v>100</v>
      </c>
      <c r="AC559" s="57">
        <f>VLOOKUP(raw!AC560,convert!$D$26:$E$31,2)</f>
        <v>100</v>
      </c>
      <c r="AD559" s="57">
        <f>VLOOKUP(raw!AD560,convert!$D$26:$E$31,2)</f>
        <v>100</v>
      </c>
      <c r="AE559" s="57" t="str">
        <f>VLOOKUP(raw!AE560,convert!$D$26:$E$31,2)</f>
        <v>.</v>
      </c>
      <c r="AF559" s="57">
        <f>VLOOKUP(raw!AF560,convert!$D$26:$E$31,2)</f>
        <v>75</v>
      </c>
      <c r="AG559" s="57">
        <f>VLOOKUP(raw!AG560,convert!$D$26:$E$31,2)</f>
        <v>100</v>
      </c>
      <c r="AH559" s="57">
        <f>VLOOKUP(raw!AH560,convert!$D$26:$E$31,2)</f>
        <v>100</v>
      </c>
      <c r="AI559" s="57">
        <f>VLOOKUP(raw!AI560,convert!$D$26:$E$31,2)</f>
        <v>75</v>
      </c>
      <c r="AJ559" s="57">
        <f>VLOOKUP(raw!AJ560,convert!$D$26:$E$31,2)</f>
        <v>100</v>
      </c>
      <c r="AK559" s="57">
        <f>VLOOKUP(raw!AK560,convert!$D$26:$E$31,2)</f>
        <v>100</v>
      </c>
      <c r="AL559" s="57">
        <f>VLOOKUP(raw!AL560,convert!$D$26:$E$31,2)</f>
        <v>75</v>
      </c>
      <c r="AM559" s="57">
        <f>VLOOKUP(raw!AM560,convert!$D$26:$E$31,2)</f>
        <v>100</v>
      </c>
      <c r="AN559" s="57"/>
      <c r="AO559" s="60">
        <f>IF(COUNT(score!AD559:AE559)=0,".",MIN(score!AD559:AE559))</f>
        <v>100</v>
      </c>
    </row>
    <row r="560" spans="1:41" x14ac:dyDescent="0.25">
      <c r="A560" s="58">
        <f>raw!$A561:$A561</f>
        <v>43403</v>
      </c>
      <c r="B560" s="59" t="str">
        <f>raw!$B561:$B561</f>
        <v>0012-0142</v>
      </c>
      <c r="C560" s="57">
        <f>VLOOKUP(raw!C561,convert!$D$26:$E$31,2)</f>
        <v>100</v>
      </c>
      <c r="D560" s="57">
        <f>VLOOKUP(raw!D561,convert!$A$13:$B$16,2)</f>
        <v>50</v>
      </c>
      <c r="E560" s="57">
        <f>VLOOKUP(raw!E561,convert!$A$13:$B$16,2)</f>
        <v>50</v>
      </c>
      <c r="F560" s="57">
        <f>VLOOKUP(raw!F561,convert!$A$8:$B$10,2)</f>
        <v>100</v>
      </c>
      <c r="G560" s="57">
        <f>VLOOKUP(raw!G561,convert!$A$8:$B$10,2)</f>
        <v>100</v>
      </c>
      <c r="H560" s="57">
        <f>VLOOKUP(raw!H561,convert!$A$8:$B$10,2)</f>
        <v>100</v>
      </c>
      <c r="I560" s="57">
        <f>VLOOKUP(raw!I561,convert!$A$8:$B$10,2)</f>
        <v>100</v>
      </c>
      <c r="J560" s="57">
        <f>VLOOKUP(raw!J561,convert!$D$26:$E$31,2)</f>
        <v>100</v>
      </c>
      <c r="K560" s="57">
        <f>VLOOKUP(raw!K561,convert!$D$34:$E$40,2)</f>
        <v>100</v>
      </c>
      <c r="L560" s="57">
        <f>VLOOKUP(raw!L561,convert!$D$34:$E$40,2)</f>
        <v>100</v>
      </c>
      <c r="M560" s="57">
        <f>VLOOKUP(raw!M561,convert!$A$34:$B$40,2)</f>
        <v>100</v>
      </c>
      <c r="N560" s="57">
        <f>VLOOKUP(raw!N561,convert!$A$26:$B$31,2)</f>
        <v>100</v>
      </c>
      <c r="O560" s="57">
        <f>VLOOKUP(raw!O561,convert!$A$26:$B$31,2)</f>
        <v>100</v>
      </c>
      <c r="P560" s="57">
        <f>VLOOKUP(raw!P561,convert!$A$26:$B$31,2)</f>
        <v>100</v>
      </c>
      <c r="Q560" s="57">
        <f>VLOOKUP(raw!Q561,convert!$A$26:$B$31,2)</f>
        <v>100</v>
      </c>
      <c r="R560" s="57">
        <f>VLOOKUP(raw!R561,convert!$A$26:$B$31,2)</f>
        <v>100</v>
      </c>
      <c r="S560" s="57">
        <f>VLOOKUP(raw!S561,convert!$D$26:$E$31,2)</f>
        <v>100</v>
      </c>
      <c r="T560" s="57">
        <f>VLOOKUP(raw!T561,convert!$D$26:$E$31,2)</f>
        <v>100</v>
      </c>
      <c r="U560" s="57">
        <f>VLOOKUP(raw!U561,convert!$D$26:$E$31,2)</f>
        <v>50</v>
      </c>
      <c r="V560" s="57">
        <f>VLOOKUP(raw!V561,convert!$D$26:$E$31,2)</f>
        <v>25</v>
      </c>
      <c r="W560" s="57">
        <f>VLOOKUP(raw!W561,convert!$D$26:$E$31,2)</f>
        <v>25</v>
      </c>
      <c r="X560" s="57">
        <f>VLOOKUP(raw!X561,convert!$D$26:$E$31,2)</f>
        <v>100</v>
      </c>
      <c r="Y560" s="57">
        <f>VLOOKUP(raw!Y561,convert!$D$26:$E$31,2)</f>
        <v>100</v>
      </c>
      <c r="Z560" s="57">
        <f>VLOOKUP(raw!Z561,convert!$D$26:$E$31,2)</f>
        <v>50</v>
      </c>
      <c r="AA560" s="57">
        <f>VLOOKUP(raw!AA561,convert!$D$26:$E$31,2)</f>
        <v>100</v>
      </c>
      <c r="AB560" s="57">
        <f>VLOOKUP(raw!AB561,convert!$D$26:$E$31,2)</f>
        <v>100</v>
      </c>
      <c r="AC560" s="57">
        <f>VLOOKUP(raw!AC561,convert!$D$26:$E$31,2)</f>
        <v>100</v>
      </c>
      <c r="AD560" s="57">
        <f>VLOOKUP(raw!AD561,convert!$D$26:$E$31,2)</f>
        <v>100</v>
      </c>
      <c r="AE560" s="57" t="str">
        <f>VLOOKUP(raw!AE561,convert!$D$26:$E$31,2)</f>
        <v>.</v>
      </c>
      <c r="AF560" s="57">
        <f>VLOOKUP(raw!AF561,convert!$D$26:$E$31,2)</f>
        <v>100</v>
      </c>
      <c r="AG560" s="57">
        <f>VLOOKUP(raw!AG561,convert!$D$26:$E$31,2)</f>
        <v>100</v>
      </c>
      <c r="AH560" s="57">
        <f>VLOOKUP(raw!AH561,convert!$D$26:$E$31,2)</f>
        <v>100</v>
      </c>
      <c r="AI560" s="57">
        <f>VLOOKUP(raw!AI561,convert!$D$26:$E$31,2)</f>
        <v>100</v>
      </c>
      <c r="AJ560" s="57">
        <f>VLOOKUP(raw!AJ561,convert!$D$26:$E$31,2)</f>
        <v>100</v>
      </c>
      <c r="AK560" s="57">
        <f>VLOOKUP(raw!AK561,convert!$D$26:$E$31,2)</f>
        <v>100</v>
      </c>
      <c r="AL560" s="57">
        <f>VLOOKUP(raw!AL561,convert!$D$26:$E$31,2)</f>
        <v>100</v>
      </c>
      <c r="AM560" s="57">
        <f>VLOOKUP(raw!AM561,convert!$D$26:$E$31,2)</f>
        <v>100</v>
      </c>
      <c r="AN560" s="57"/>
      <c r="AO560" s="60">
        <f>IF(COUNT(score!AD560:AE560)=0,".",MIN(score!AD560:AE560))</f>
        <v>100</v>
      </c>
    </row>
    <row r="561" spans="1:41" x14ac:dyDescent="0.25">
      <c r="A561" s="58">
        <f>raw!$A562:$A562</f>
        <v>43399</v>
      </c>
      <c r="B561" s="59" t="str">
        <f>raw!$B562:$B562</f>
        <v>0012-0145</v>
      </c>
      <c r="C561" s="57">
        <f>VLOOKUP(raw!C562,convert!$D$26:$E$31,2)</f>
        <v>25</v>
      </c>
      <c r="D561" s="57">
        <f>VLOOKUP(raw!D562,convert!$A$13:$B$16,2)</f>
        <v>50</v>
      </c>
      <c r="E561" s="57">
        <f>VLOOKUP(raw!E562,convert!$A$13:$B$16,2)</f>
        <v>50</v>
      </c>
      <c r="F561" s="57">
        <f>VLOOKUP(raw!F562,convert!$A$8:$B$10,2)</f>
        <v>100</v>
      </c>
      <c r="G561" s="57">
        <f>VLOOKUP(raw!G562,convert!$A$8:$B$10,2)</f>
        <v>100</v>
      </c>
      <c r="H561" s="57">
        <f>VLOOKUP(raw!H562,convert!$A$8:$B$10,2)</f>
        <v>100</v>
      </c>
      <c r="I561" s="57">
        <f>VLOOKUP(raw!I562,convert!$A$8:$B$10,2)</f>
        <v>100</v>
      </c>
      <c r="J561" s="57">
        <f>VLOOKUP(raw!J562,convert!$D$26:$E$31,2)</f>
        <v>25</v>
      </c>
      <c r="K561" s="57">
        <f>VLOOKUP(raw!K562,convert!$D$34:$E$40,2)</f>
        <v>100</v>
      </c>
      <c r="L561" s="57">
        <f>VLOOKUP(raw!L562,convert!$D$34:$E$40,2)</f>
        <v>80</v>
      </c>
      <c r="M561" s="57">
        <f>VLOOKUP(raw!M562,convert!$A$34:$B$40,2)</f>
        <v>100</v>
      </c>
      <c r="N561" s="57">
        <f>VLOOKUP(raw!N562,convert!$A$26:$B$31,2)</f>
        <v>100</v>
      </c>
      <c r="O561" s="57">
        <f>VLOOKUP(raw!O562,convert!$A$26:$B$31,2)</f>
        <v>25</v>
      </c>
      <c r="P561" s="57">
        <f>VLOOKUP(raw!P562,convert!$A$26:$B$31,2)</f>
        <v>25</v>
      </c>
      <c r="Q561" s="57">
        <f>VLOOKUP(raw!Q562,convert!$A$26:$B$31,2)</f>
        <v>100</v>
      </c>
      <c r="R561" s="57">
        <f>VLOOKUP(raw!R562,convert!$A$26:$B$31,2)</f>
        <v>100</v>
      </c>
      <c r="S561" s="57">
        <f>VLOOKUP(raw!S562,convert!$D$26:$E$31,2)</f>
        <v>100</v>
      </c>
      <c r="T561" s="57">
        <f>VLOOKUP(raw!T562,convert!$D$26:$E$31,2)</f>
        <v>50</v>
      </c>
      <c r="U561" s="57">
        <f>VLOOKUP(raw!U562,convert!$D$26:$E$31,2)</f>
        <v>100</v>
      </c>
      <c r="V561" s="57">
        <f>VLOOKUP(raw!V562,convert!$D$26:$E$31,2)</f>
        <v>100</v>
      </c>
      <c r="W561" s="57">
        <f>VLOOKUP(raw!W562,convert!$D$26:$E$31,2)</f>
        <v>100</v>
      </c>
      <c r="X561" s="57">
        <f>VLOOKUP(raw!X562,convert!$D$26:$E$31,2)</f>
        <v>100</v>
      </c>
      <c r="Y561" s="57">
        <f>VLOOKUP(raw!Y562,convert!$D$26:$E$31,2)</f>
        <v>100</v>
      </c>
      <c r="Z561" s="57">
        <f>VLOOKUP(raw!Z562,convert!$D$26:$E$31,2)</f>
        <v>75</v>
      </c>
      <c r="AA561" s="57">
        <f>VLOOKUP(raw!AA562,convert!$D$26:$E$31,2)</f>
        <v>100</v>
      </c>
      <c r="AB561" s="57">
        <f>VLOOKUP(raw!AB562,convert!$D$26:$E$31,2)</f>
        <v>100</v>
      </c>
      <c r="AC561" s="57">
        <f>VLOOKUP(raw!AC562,convert!$D$26:$E$31,2)</f>
        <v>100</v>
      </c>
      <c r="AD561" s="57">
        <f>VLOOKUP(raw!AD562,convert!$D$26:$E$31,2)</f>
        <v>100</v>
      </c>
      <c r="AE561" s="57" t="str">
        <f>VLOOKUP(raw!AE562,convert!$D$26:$E$31,2)</f>
        <v>.</v>
      </c>
      <c r="AF561" s="57">
        <f>VLOOKUP(raw!AF562,convert!$D$26:$E$31,2)</f>
        <v>100</v>
      </c>
      <c r="AG561" s="57">
        <f>VLOOKUP(raw!AG562,convert!$D$26:$E$31,2)</f>
        <v>100</v>
      </c>
      <c r="AH561" s="57">
        <f>VLOOKUP(raw!AH562,convert!$D$26:$E$31,2)</f>
        <v>100</v>
      </c>
      <c r="AI561" s="57">
        <f>VLOOKUP(raw!AI562,convert!$D$26:$E$31,2)</f>
        <v>100</v>
      </c>
      <c r="AJ561" s="57">
        <f>VLOOKUP(raw!AJ562,convert!$D$26:$E$31,2)</f>
        <v>100</v>
      </c>
      <c r="AK561" s="57">
        <f>VLOOKUP(raw!AK562,convert!$D$26:$E$31,2)</f>
        <v>100</v>
      </c>
      <c r="AL561" s="57">
        <f>VLOOKUP(raw!AL562,convert!$D$26:$E$31,2)</f>
        <v>100</v>
      </c>
      <c r="AM561" s="57">
        <f>VLOOKUP(raw!AM562,convert!$D$26:$E$31,2)</f>
        <v>100</v>
      </c>
      <c r="AN561" s="57"/>
      <c r="AO561" s="60">
        <f>IF(COUNT(score!AD561:AE561)=0,".",MIN(score!AD561:AE561))</f>
        <v>100</v>
      </c>
    </row>
    <row r="562" spans="1:41" x14ac:dyDescent="0.25">
      <c r="A562" s="58">
        <f>raw!$A563:$A563</f>
        <v>43406</v>
      </c>
      <c r="B562" s="59" t="str">
        <f>raw!$B563:$B563</f>
        <v>0012-0146</v>
      </c>
      <c r="C562" s="57">
        <f>VLOOKUP(raw!C563,convert!$D$26:$E$31,2)</f>
        <v>50</v>
      </c>
      <c r="D562" s="57">
        <f>VLOOKUP(raw!D563,convert!$A$13:$B$16,2)</f>
        <v>100</v>
      </c>
      <c r="E562" s="57">
        <f>VLOOKUP(raw!E563,convert!$A$13:$B$16,2)</f>
        <v>100</v>
      </c>
      <c r="F562" s="57">
        <f>VLOOKUP(raw!F563,convert!$A$8:$B$10,2)</f>
        <v>100</v>
      </c>
      <c r="G562" s="57">
        <f>VLOOKUP(raw!G563,convert!$A$8:$B$10,2)</f>
        <v>100</v>
      </c>
      <c r="H562" s="57">
        <f>VLOOKUP(raw!H563,convert!$A$8:$B$10,2)</f>
        <v>100</v>
      </c>
      <c r="I562" s="57">
        <f>VLOOKUP(raw!I563,convert!$A$8:$B$10,2)</f>
        <v>100</v>
      </c>
      <c r="J562" s="57">
        <f>VLOOKUP(raw!J563,convert!$D$26:$E$31,2)</f>
        <v>100</v>
      </c>
      <c r="K562" s="57">
        <f>VLOOKUP(raw!K563,convert!$D$34:$E$40,2)</f>
        <v>100</v>
      </c>
      <c r="L562" s="57">
        <f>VLOOKUP(raw!L563,convert!$D$34:$E$40,2)</f>
        <v>100</v>
      </c>
      <c r="M562" s="57">
        <f>VLOOKUP(raw!M563,convert!$A$34:$B$40,2)</f>
        <v>80</v>
      </c>
      <c r="N562" s="57">
        <f>VLOOKUP(raw!N563,convert!$A$26:$B$31,2)</f>
        <v>100</v>
      </c>
      <c r="O562" s="57">
        <f>VLOOKUP(raw!O563,convert!$A$26:$B$31,2)</f>
        <v>75</v>
      </c>
      <c r="P562" s="57">
        <f>VLOOKUP(raw!P563,convert!$A$26:$B$31,2)</f>
        <v>100</v>
      </c>
      <c r="Q562" s="57">
        <f>VLOOKUP(raw!Q563,convert!$A$26:$B$31,2)</f>
        <v>100</v>
      </c>
      <c r="R562" s="57">
        <f>VLOOKUP(raw!R563,convert!$A$26:$B$31,2)</f>
        <v>100</v>
      </c>
      <c r="S562" s="57">
        <f>VLOOKUP(raw!S563,convert!$D$26:$E$31,2)</f>
        <v>100</v>
      </c>
      <c r="T562" s="57">
        <f>VLOOKUP(raw!T563,convert!$D$26:$E$31,2)</f>
        <v>100</v>
      </c>
      <c r="U562" s="57">
        <f>VLOOKUP(raw!U563,convert!$D$26:$E$31,2)</f>
        <v>100</v>
      </c>
      <c r="V562" s="57">
        <f>VLOOKUP(raw!V563,convert!$D$26:$E$31,2)</f>
        <v>100</v>
      </c>
      <c r="W562" s="57">
        <f>VLOOKUP(raw!W563,convert!$D$26:$E$31,2)</f>
        <v>100</v>
      </c>
      <c r="X562" s="57">
        <f>VLOOKUP(raw!X563,convert!$D$26:$E$31,2)</f>
        <v>100</v>
      </c>
      <c r="Y562" s="57">
        <f>VLOOKUP(raw!Y563,convert!$D$26:$E$31,2)</f>
        <v>100</v>
      </c>
      <c r="Z562" s="57">
        <f>VLOOKUP(raw!Z563,convert!$D$26:$E$31,2)</f>
        <v>100</v>
      </c>
      <c r="AA562" s="57">
        <f>VLOOKUP(raw!AA563,convert!$D$26:$E$31,2)</f>
        <v>100</v>
      </c>
      <c r="AB562" s="57">
        <f>VLOOKUP(raw!AB563,convert!$D$26:$E$31,2)</f>
        <v>100</v>
      </c>
      <c r="AC562" s="57">
        <f>VLOOKUP(raw!AC563,convert!$D$26:$E$31,2)</f>
        <v>100</v>
      </c>
      <c r="AD562" s="57">
        <f>VLOOKUP(raw!AD563,convert!$D$26:$E$31,2)</f>
        <v>100</v>
      </c>
      <c r="AE562" s="57" t="str">
        <f>VLOOKUP(raw!AE563,convert!$D$26:$E$31,2)</f>
        <v>.</v>
      </c>
      <c r="AF562" s="57">
        <f>VLOOKUP(raw!AF563,convert!$D$26:$E$31,2)</f>
        <v>75</v>
      </c>
      <c r="AG562" s="57">
        <f>VLOOKUP(raw!AG563,convert!$D$26:$E$31,2)</f>
        <v>100</v>
      </c>
      <c r="AH562" s="57">
        <f>VLOOKUP(raw!AH563,convert!$D$26:$E$31,2)</f>
        <v>100</v>
      </c>
      <c r="AI562" s="57">
        <f>VLOOKUP(raw!AI563,convert!$D$26:$E$31,2)</f>
        <v>100</v>
      </c>
      <c r="AJ562" s="57">
        <f>VLOOKUP(raw!AJ563,convert!$D$26:$E$31,2)</f>
        <v>100</v>
      </c>
      <c r="AK562" s="57">
        <f>VLOOKUP(raw!AK563,convert!$D$26:$E$31,2)</f>
        <v>100</v>
      </c>
      <c r="AL562" s="57">
        <f>VLOOKUP(raw!AL563,convert!$D$26:$E$31,2)</f>
        <v>100</v>
      </c>
      <c r="AM562" s="57">
        <f>VLOOKUP(raw!AM563,convert!$D$26:$E$31,2)</f>
        <v>100</v>
      </c>
      <c r="AN562" s="57"/>
      <c r="AO562" s="60">
        <f>IF(COUNT(score!AD562:AE562)=0,".",MIN(score!AD562:AE562))</f>
        <v>100</v>
      </c>
    </row>
    <row r="563" spans="1:41" x14ac:dyDescent="0.25">
      <c r="A563" s="58">
        <f>raw!$A564:$A564</f>
        <v>43399</v>
      </c>
      <c r="B563" s="59" t="str">
        <f>raw!$B564:$B564</f>
        <v>0012-0149</v>
      </c>
      <c r="C563" s="57">
        <f>VLOOKUP(raw!C564,convert!$D$26:$E$31,2)</f>
        <v>25</v>
      </c>
      <c r="D563" s="57">
        <f>VLOOKUP(raw!D564,convert!$A$13:$B$16,2)</f>
        <v>50</v>
      </c>
      <c r="E563" s="57">
        <f>VLOOKUP(raw!E564,convert!$A$13:$B$16,2)</f>
        <v>50</v>
      </c>
      <c r="F563" s="57">
        <f>VLOOKUP(raw!F564,convert!$A$8:$B$10,2)</f>
        <v>100</v>
      </c>
      <c r="G563" s="57">
        <f>VLOOKUP(raw!G564,convert!$A$8:$B$10,2)</f>
        <v>100</v>
      </c>
      <c r="H563" s="57">
        <f>VLOOKUP(raw!H564,convert!$A$8:$B$10,2)</f>
        <v>100</v>
      </c>
      <c r="I563" s="57">
        <f>VLOOKUP(raw!I564,convert!$A$8:$B$10,2)</f>
        <v>100</v>
      </c>
      <c r="J563" s="57">
        <f>VLOOKUP(raw!J564,convert!$D$26:$E$31,2)</f>
        <v>25</v>
      </c>
      <c r="K563" s="57">
        <f>VLOOKUP(raw!K564,convert!$D$34:$E$40,2)</f>
        <v>80</v>
      </c>
      <c r="L563" s="57">
        <f>VLOOKUP(raw!L564,convert!$D$34:$E$40,2)</f>
        <v>60</v>
      </c>
      <c r="M563" s="57">
        <f>VLOOKUP(raw!M564,convert!$A$34:$B$40,2)</f>
        <v>100</v>
      </c>
      <c r="N563" s="57">
        <f>VLOOKUP(raw!N564,convert!$A$26:$B$31,2)</f>
        <v>75</v>
      </c>
      <c r="O563" s="57">
        <f>VLOOKUP(raw!O564,convert!$A$26:$B$31,2)</f>
        <v>75</v>
      </c>
      <c r="P563" s="57">
        <f>VLOOKUP(raw!P564,convert!$A$26:$B$31,2)</f>
        <v>75</v>
      </c>
      <c r="Q563" s="57">
        <f>VLOOKUP(raw!Q564,convert!$A$26:$B$31,2)</f>
        <v>100</v>
      </c>
      <c r="R563" s="57">
        <f>VLOOKUP(raw!R564,convert!$A$26:$B$31,2)</f>
        <v>100</v>
      </c>
      <c r="S563" s="57">
        <f>VLOOKUP(raw!S564,convert!$D$26:$E$31,2)</f>
        <v>100</v>
      </c>
      <c r="T563" s="57">
        <f>VLOOKUP(raw!T564,convert!$D$26:$E$31,2)</f>
        <v>100</v>
      </c>
      <c r="U563" s="57">
        <f>VLOOKUP(raw!U564,convert!$D$26:$E$31,2)</f>
        <v>75</v>
      </c>
      <c r="V563" s="57">
        <f>VLOOKUP(raw!V564,convert!$D$26:$E$31,2)</f>
        <v>100</v>
      </c>
      <c r="W563" s="57">
        <f>VLOOKUP(raw!W564,convert!$D$26:$E$31,2)</f>
        <v>100</v>
      </c>
      <c r="X563" s="57">
        <f>VLOOKUP(raw!X564,convert!$D$26:$E$31,2)</f>
        <v>100</v>
      </c>
      <c r="Y563" s="57">
        <f>VLOOKUP(raw!Y564,convert!$D$26:$E$31,2)</f>
        <v>75</v>
      </c>
      <c r="Z563" s="57">
        <f>VLOOKUP(raw!Z564,convert!$D$26:$E$31,2)</f>
        <v>100</v>
      </c>
      <c r="AA563" s="57">
        <f>VLOOKUP(raw!AA564,convert!$D$26:$E$31,2)</f>
        <v>100</v>
      </c>
      <c r="AB563" s="57">
        <f>VLOOKUP(raw!AB564,convert!$D$26:$E$31,2)</f>
        <v>50</v>
      </c>
      <c r="AC563" s="57">
        <f>VLOOKUP(raw!AC564,convert!$D$26:$E$31,2)</f>
        <v>100</v>
      </c>
      <c r="AD563" s="57">
        <f>VLOOKUP(raw!AD564,convert!$D$26:$E$31,2)</f>
        <v>100</v>
      </c>
      <c r="AE563" s="57" t="str">
        <f>VLOOKUP(raw!AE564,convert!$D$26:$E$31,2)</f>
        <v>.</v>
      </c>
      <c r="AF563" s="57">
        <f>VLOOKUP(raw!AF564,convert!$D$26:$E$31,2)</f>
        <v>100</v>
      </c>
      <c r="AG563" s="57">
        <f>VLOOKUP(raw!AG564,convert!$D$26:$E$31,2)</f>
        <v>100</v>
      </c>
      <c r="AH563" s="57">
        <f>VLOOKUP(raw!AH564,convert!$D$26:$E$31,2)</f>
        <v>100</v>
      </c>
      <c r="AI563" s="57">
        <f>VLOOKUP(raw!AI564,convert!$D$26:$E$31,2)</f>
        <v>100</v>
      </c>
      <c r="AJ563" s="57">
        <f>VLOOKUP(raw!AJ564,convert!$D$26:$E$31,2)</f>
        <v>100</v>
      </c>
      <c r="AK563" s="57">
        <f>VLOOKUP(raw!AK564,convert!$D$26:$E$31,2)</f>
        <v>100</v>
      </c>
      <c r="AL563" s="57">
        <f>VLOOKUP(raw!AL564,convert!$D$26:$E$31,2)</f>
        <v>100</v>
      </c>
      <c r="AM563" s="57">
        <f>VLOOKUP(raw!AM564,convert!$D$26:$E$31,2)</f>
        <v>100</v>
      </c>
      <c r="AN563" s="57"/>
      <c r="AO563" s="60">
        <f>IF(COUNT(score!AD563:AE563)=0,".",MIN(score!AD563:AE563))</f>
        <v>100</v>
      </c>
    </row>
    <row r="564" spans="1:41" x14ac:dyDescent="0.25">
      <c r="A564" s="58">
        <f>raw!$A565:$A565</f>
        <v>43397</v>
      </c>
      <c r="B564" s="59" t="str">
        <f>raw!$B565:$B565</f>
        <v>0013-0001</v>
      </c>
      <c r="C564" s="57">
        <f>VLOOKUP(raw!C565,convert!$D$26:$E$31,2)</f>
        <v>75</v>
      </c>
      <c r="D564" s="57">
        <f>VLOOKUP(raw!D565,convert!$A$13:$B$16,2)</f>
        <v>100</v>
      </c>
      <c r="E564" s="57">
        <f>VLOOKUP(raw!E565,convert!$A$13:$B$16,2)</f>
        <v>100</v>
      </c>
      <c r="F564" s="57">
        <f>VLOOKUP(raw!F565,convert!$A$8:$B$10,2)</f>
        <v>100</v>
      </c>
      <c r="G564" s="57">
        <f>VLOOKUP(raw!G565,convert!$A$8:$B$10,2)</f>
        <v>100</v>
      </c>
      <c r="H564" s="57">
        <f>VLOOKUP(raw!H565,convert!$A$8:$B$10,2)</f>
        <v>100</v>
      </c>
      <c r="I564" s="57">
        <f>VLOOKUP(raw!I565,convert!$A$8:$B$10,2)</f>
        <v>100</v>
      </c>
      <c r="J564" s="57">
        <f>VLOOKUP(raw!J565,convert!$D$26:$E$31,2)</f>
        <v>100</v>
      </c>
      <c r="K564" s="57">
        <f>VLOOKUP(raw!K565,convert!$D$34:$E$40,2)</f>
        <v>100</v>
      </c>
      <c r="L564" s="57">
        <f>VLOOKUP(raw!L565,convert!$D$34:$E$40,2)</f>
        <v>100</v>
      </c>
      <c r="M564" s="57">
        <f>VLOOKUP(raw!M565,convert!$A$34:$B$40,2)</f>
        <v>100</v>
      </c>
      <c r="N564" s="57">
        <f>VLOOKUP(raw!N565,convert!$A$26:$B$31,2)</f>
        <v>100</v>
      </c>
      <c r="O564" s="57">
        <f>VLOOKUP(raw!O565,convert!$A$26:$B$31,2)</f>
        <v>0</v>
      </c>
      <c r="P564" s="57">
        <f>VLOOKUP(raw!P565,convert!$A$26:$B$31,2)</f>
        <v>25</v>
      </c>
      <c r="Q564" s="57">
        <f>VLOOKUP(raw!Q565,convert!$A$26:$B$31,2)</f>
        <v>100</v>
      </c>
      <c r="R564" s="57">
        <f>VLOOKUP(raw!R565,convert!$A$26:$B$31,2)</f>
        <v>25</v>
      </c>
      <c r="S564" s="57">
        <f>VLOOKUP(raw!S565,convert!$D$26:$E$31,2)</f>
        <v>100</v>
      </c>
      <c r="T564" s="57">
        <f>VLOOKUP(raw!T565,convert!$D$26:$E$31,2)</f>
        <v>75</v>
      </c>
      <c r="U564" s="57">
        <f>VLOOKUP(raw!U565,convert!$D$26:$E$31,2)</f>
        <v>100</v>
      </c>
      <c r="V564" s="57">
        <f>VLOOKUP(raw!V565,convert!$D$26:$E$31,2)</f>
        <v>100</v>
      </c>
      <c r="W564" s="57">
        <f>VLOOKUP(raw!W565,convert!$D$26:$E$31,2)</f>
        <v>100</v>
      </c>
      <c r="X564" s="57">
        <f>VLOOKUP(raw!X565,convert!$D$26:$E$31,2)</f>
        <v>100</v>
      </c>
      <c r="Y564" s="57">
        <f>VLOOKUP(raw!Y565,convert!$D$26:$E$31,2)</f>
        <v>100</v>
      </c>
      <c r="Z564" s="57">
        <f>VLOOKUP(raw!Z565,convert!$D$26:$E$31,2)</f>
        <v>100</v>
      </c>
      <c r="AA564" s="57">
        <f>VLOOKUP(raw!AA565,convert!$D$26:$E$31,2)</f>
        <v>100</v>
      </c>
      <c r="AB564" s="57">
        <f>VLOOKUP(raw!AB565,convert!$D$26:$E$31,2)</f>
        <v>100</v>
      </c>
      <c r="AC564" s="57">
        <f>VLOOKUP(raw!AC565,convert!$D$26:$E$31,2)</f>
        <v>100</v>
      </c>
      <c r="AD564" s="57">
        <f>VLOOKUP(raw!AD565,convert!$D$26:$E$31,2)</f>
        <v>100</v>
      </c>
      <c r="AE564" s="57" t="str">
        <f>VLOOKUP(raw!AE565,convert!$D$26:$E$31,2)</f>
        <v>.</v>
      </c>
      <c r="AF564" s="57">
        <f>VLOOKUP(raw!AF565,convert!$D$26:$E$31,2)</f>
        <v>25</v>
      </c>
      <c r="AG564" s="57">
        <f>VLOOKUP(raw!AG565,convert!$D$26:$E$31,2)</f>
        <v>50</v>
      </c>
      <c r="AH564" s="57">
        <f>VLOOKUP(raw!AH565,convert!$D$26:$E$31,2)</f>
        <v>0</v>
      </c>
      <c r="AI564" s="57">
        <f>VLOOKUP(raw!AI565,convert!$D$26:$E$31,2)</f>
        <v>50</v>
      </c>
      <c r="AJ564" s="57">
        <f>VLOOKUP(raw!AJ565,convert!$D$26:$E$31,2)</f>
        <v>100</v>
      </c>
      <c r="AK564" s="57">
        <f>VLOOKUP(raw!AK565,convert!$D$26:$E$31,2)</f>
        <v>25</v>
      </c>
      <c r="AL564" s="57">
        <f>VLOOKUP(raw!AL565,convert!$D$26:$E$31,2)</f>
        <v>0</v>
      </c>
      <c r="AM564" s="57">
        <f>VLOOKUP(raw!AM565,convert!$D$26:$E$31,2)</f>
        <v>25</v>
      </c>
      <c r="AN564" s="57"/>
      <c r="AO564" s="60">
        <f>IF(COUNT(score!AD564:AE564)=0,".",MIN(score!AD564:AE564))</f>
        <v>100</v>
      </c>
    </row>
    <row r="565" spans="1:41" x14ac:dyDescent="0.25">
      <c r="A565" s="58">
        <f>raw!$A566:$A566</f>
        <v>43395</v>
      </c>
      <c r="B565" s="59" t="str">
        <f>raw!$B566:$B566</f>
        <v>0013-0002</v>
      </c>
      <c r="C565" s="57">
        <f>VLOOKUP(raw!C566,convert!$D$26:$E$31,2)</f>
        <v>50</v>
      </c>
      <c r="D565" s="57">
        <f>VLOOKUP(raw!D566,convert!$A$13:$B$16,2)</f>
        <v>0</v>
      </c>
      <c r="E565" s="57">
        <f>VLOOKUP(raw!E566,convert!$A$13:$B$16,2)</f>
        <v>0</v>
      </c>
      <c r="F565" s="57">
        <f>VLOOKUP(raw!F566,convert!$A$8:$B$10,2)</f>
        <v>0</v>
      </c>
      <c r="G565" s="57">
        <f>VLOOKUP(raw!G566,convert!$A$8:$B$10,2)</f>
        <v>0</v>
      </c>
      <c r="H565" s="57">
        <f>VLOOKUP(raw!H566,convert!$A$8:$B$10,2)</f>
        <v>0</v>
      </c>
      <c r="I565" s="57">
        <f>VLOOKUP(raw!I566,convert!$A$8:$B$10,2)</f>
        <v>100</v>
      </c>
      <c r="J565" s="57">
        <f>VLOOKUP(raw!J566,convert!$D$26:$E$31,2)</f>
        <v>0</v>
      </c>
      <c r="K565" s="57">
        <f>VLOOKUP(raw!K566,convert!$D$34:$E$40,2)</f>
        <v>100</v>
      </c>
      <c r="L565" s="57">
        <f>VLOOKUP(raw!L566,convert!$D$34:$E$40,2)</f>
        <v>20</v>
      </c>
      <c r="M565" s="57">
        <f>VLOOKUP(raw!M566,convert!$A$34:$B$40,2)</f>
        <v>100</v>
      </c>
      <c r="N565" s="57">
        <f>VLOOKUP(raw!N566,convert!$A$26:$B$31,2)</f>
        <v>100</v>
      </c>
      <c r="O565" s="57">
        <f>VLOOKUP(raw!O566,convert!$A$26:$B$31,2)</f>
        <v>0</v>
      </c>
      <c r="P565" s="57">
        <f>VLOOKUP(raw!P566,convert!$A$26:$B$31,2)</f>
        <v>25</v>
      </c>
      <c r="Q565" s="57">
        <f>VLOOKUP(raw!Q566,convert!$A$26:$B$31,2)</f>
        <v>100</v>
      </c>
      <c r="R565" s="57">
        <f>VLOOKUP(raw!R566,convert!$A$26:$B$31,2)</f>
        <v>25</v>
      </c>
      <c r="S565" s="57">
        <f>VLOOKUP(raw!S566,convert!$D$26:$E$31,2)</f>
        <v>100</v>
      </c>
      <c r="T565" s="57">
        <f>VLOOKUP(raw!T566,convert!$D$26:$E$31,2)</f>
        <v>75</v>
      </c>
      <c r="U565" s="57">
        <f>VLOOKUP(raw!U566,convert!$D$26:$E$31,2)</f>
        <v>25</v>
      </c>
      <c r="V565" s="57">
        <f>VLOOKUP(raw!V566,convert!$D$26:$E$31,2)</f>
        <v>50</v>
      </c>
      <c r="W565" s="57">
        <f>VLOOKUP(raw!W566,convert!$D$26:$E$31,2)</f>
        <v>50</v>
      </c>
      <c r="X565" s="57">
        <f>VLOOKUP(raw!X566,convert!$D$26:$E$31,2)</f>
        <v>25</v>
      </c>
      <c r="Y565" s="57">
        <f>VLOOKUP(raw!Y566,convert!$D$26:$E$31,2)</f>
        <v>100</v>
      </c>
      <c r="Z565" s="57">
        <f>VLOOKUP(raw!Z566,convert!$D$26:$E$31,2)</f>
        <v>50</v>
      </c>
      <c r="AA565" s="57">
        <f>VLOOKUP(raw!AA566,convert!$D$26:$E$31,2)</f>
        <v>100</v>
      </c>
      <c r="AB565" s="57">
        <f>VLOOKUP(raw!AB566,convert!$D$26:$E$31,2)</f>
        <v>100</v>
      </c>
      <c r="AC565" s="57">
        <f>VLOOKUP(raw!AC566,convert!$D$26:$E$31,2)</f>
        <v>100</v>
      </c>
      <c r="AD565" s="57">
        <f>VLOOKUP(raw!AD566,convert!$D$26:$E$31,2)</f>
        <v>100</v>
      </c>
      <c r="AE565" s="57" t="str">
        <f>VLOOKUP(raw!AE566,convert!$D$26:$E$31,2)</f>
        <v>.</v>
      </c>
      <c r="AF565" s="57">
        <f>VLOOKUP(raw!AF566,convert!$D$26:$E$31,2)</f>
        <v>100</v>
      </c>
      <c r="AG565" s="57">
        <f>VLOOKUP(raw!AG566,convert!$D$26:$E$31,2)</f>
        <v>100</v>
      </c>
      <c r="AH565" s="57">
        <f>VLOOKUP(raw!AH566,convert!$D$26:$E$31,2)</f>
        <v>0</v>
      </c>
      <c r="AI565" s="57">
        <f>VLOOKUP(raw!AI566,convert!$D$26:$E$31,2)</f>
        <v>100</v>
      </c>
      <c r="AJ565" s="57">
        <f>VLOOKUP(raw!AJ566,convert!$D$26:$E$31,2)</f>
        <v>100</v>
      </c>
      <c r="AK565" s="57">
        <f>VLOOKUP(raw!AK566,convert!$D$26:$E$31,2)</f>
        <v>100</v>
      </c>
      <c r="AL565" s="57">
        <f>VLOOKUP(raw!AL566,convert!$D$26:$E$31,2)</f>
        <v>50</v>
      </c>
      <c r="AM565" s="57">
        <f>VLOOKUP(raw!AM566,convert!$D$26:$E$31,2)</f>
        <v>0</v>
      </c>
      <c r="AN565" s="57"/>
      <c r="AO565" s="60">
        <f>IF(COUNT(score!AD565:AE565)=0,".",MIN(score!AD565:AE565))</f>
        <v>100</v>
      </c>
    </row>
    <row r="566" spans="1:41" x14ac:dyDescent="0.25">
      <c r="A566" s="58">
        <f>raw!$A567:$A567</f>
        <v>43395</v>
      </c>
      <c r="B566" s="59" t="str">
        <f>raw!$B567:$B567</f>
        <v>0013-0003</v>
      </c>
      <c r="C566" s="57">
        <f>VLOOKUP(raw!C567,convert!$D$26:$E$31,2)</f>
        <v>50</v>
      </c>
      <c r="D566" s="57">
        <f>VLOOKUP(raw!D567,convert!$A$13:$B$16,2)</f>
        <v>100</v>
      </c>
      <c r="E566" s="57">
        <f>VLOOKUP(raw!E567,convert!$A$13:$B$16,2)</f>
        <v>50</v>
      </c>
      <c r="F566" s="57">
        <f>VLOOKUP(raw!F567,convert!$A$8:$B$10,2)</f>
        <v>100</v>
      </c>
      <c r="G566" s="57">
        <f>VLOOKUP(raw!G567,convert!$A$8:$B$10,2)</f>
        <v>100</v>
      </c>
      <c r="H566" s="57">
        <f>VLOOKUP(raw!H567,convert!$A$8:$B$10,2)</f>
        <v>100</v>
      </c>
      <c r="I566" s="57">
        <f>VLOOKUP(raw!I567,convert!$A$8:$B$10,2)</f>
        <v>100</v>
      </c>
      <c r="J566" s="57">
        <f>VLOOKUP(raw!J567,convert!$D$26:$E$31,2)</f>
        <v>100</v>
      </c>
      <c r="K566" s="57">
        <f>VLOOKUP(raw!K567,convert!$D$34:$E$40,2)</f>
        <v>80</v>
      </c>
      <c r="L566" s="57">
        <f>VLOOKUP(raw!L567,convert!$D$34:$E$40,2)</f>
        <v>40</v>
      </c>
      <c r="M566" s="57">
        <f>VLOOKUP(raw!M567,convert!$A$34:$B$40,2)</f>
        <v>100</v>
      </c>
      <c r="N566" s="57">
        <f>VLOOKUP(raw!N567,convert!$A$26:$B$31,2)</f>
        <v>100</v>
      </c>
      <c r="O566" s="57">
        <f>VLOOKUP(raw!O567,convert!$A$26:$B$31,2)</f>
        <v>0</v>
      </c>
      <c r="P566" s="57">
        <f>VLOOKUP(raw!P567,convert!$A$26:$B$31,2)</f>
        <v>100</v>
      </c>
      <c r="Q566" s="57">
        <f>VLOOKUP(raw!Q567,convert!$A$26:$B$31,2)</f>
        <v>25</v>
      </c>
      <c r="R566" s="57">
        <f>VLOOKUP(raw!R567,convert!$A$26:$B$31,2)</f>
        <v>25</v>
      </c>
      <c r="S566" s="57">
        <f>VLOOKUP(raw!S567,convert!$D$26:$E$31,2)</f>
        <v>75</v>
      </c>
      <c r="T566" s="57">
        <f>VLOOKUP(raw!T567,convert!$D$26:$E$31,2)</f>
        <v>100</v>
      </c>
      <c r="U566" s="57">
        <f>VLOOKUP(raw!U567,convert!$D$26:$E$31,2)</f>
        <v>75</v>
      </c>
      <c r="V566" s="57">
        <f>VLOOKUP(raw!V567,convert!$D$26:$E$31,2)</f>
        <v>100</v>
      </c>
      <c r="W566" s="57">
        <f>VLOOKUP(raw!W567,convert!$D$26:$E$31,2)</f>
        <v>75</v>
      </c>
      <c r="X566" s="57">
        <f>VLOOKUP(raw!X567,convert!$D$26:$E$31,2)</f>
        <v>100</v>
      </c>
      <c r="Y566" s="57">
        <f>VLOOKUP(raw!Y567,convert!$D$26:$E$31,2)</f>
        <v>100</v>
      </c>
      <c r="Z566" s="57">
        <f>VLOOKUP(raw!Z567,convert!$D$26:$E$31,2)</f>
        <v>100</v>
      </c>
      <c r="AA566" s="57">
        <f>VLOOKUP(raw!AA567,convert!$D$26:$E$31,2)</f>
        <v>100</v>
      </c>
      <c r="AB566" s="57">
        <f>VLOOKUP(raw!AB567,convert!$D$26:$E$31,2)</f>
        <v>100</v>
      </c>
      <c r="AC566" s="57">
        <f>VLOOKUP(raw!AC567,convert!$D$26:$E$31,2)</f>
        <v>100</v>
      </c>
      <c r="AD566" s="57">
        <f>VLOOKUP(raw!AD567,convert!$D$26:$E$31,2)</f>
        <v>100</v>
      </c>
      <c r="AE566" s="57" t="str">
        <f>VLOOKUP(raw!AE567,convert!$D$26:$E$31,2)</f>
        <v>.</v>
      </c>
      <c r="AF566" s="57">
        <f>VLOOKUP(raw!AF567,convert!$D$26:$E$31,2)</f>
        <v>25</v>
      </c>
      <c r="AG566" s="57">
        <f>VLOOKUP(raw!AG567,convert!$D$26:$E$31,2)</f>
        <v>100</v>
      </c>
      <c r="AH566" s="57">
        <f>VLOOKUP(raw!AH567,convert!$D$26:$E$31,2)</f>
        <v>100</v>
      </c>
      <c r="AI566" s="57">
        <f>VLOOKUP(raw!AI567,convert!$D$26:$E$31,2)</f>
        <v>75</v>
      </c>
      <c r="AJ566" s="57">
        <f>VLOOKUP(raw!AJ567,convert!$D$26:$E$31,2)</f>
        <v>100</v>
      </c>
      <c r="AK566" s="57">
        <f>VLOOKUP(raw!AK567,convert!$D$26:$E$31,2)</f>
        <v>100</v>
      </c>
      <c r="AL566" s="57">
        <f>VLOOKUP(raw!AL567,convert!$D$26:$E$31,2)</f>
        <v>100</v>
      </c>
      <c r="AM566" s="57">
        <f>VLOOKUP(raw!AM567,convert!$D$26:$E$31,2)</f>
        <v>100</v>
      </c>
      <c r="AN566" s="57"/>
      <c r="AO566" s="60">
        <f>IF(COUNT(score!AD566:AE566)=0,".",MIN(score!AD566:AE566))</f>
        <v>100</v>
      </c>
    </row>
    <row r="567" spans="1:41" x14ac:dyDescent="0.25">
      <c r="A567" s="58">
        <f>raw!$A568:$A568</f>
        <v>43395</v>
      </c>
      <c r="B567" s="59" t="str">
        <f>raw!$B568:$B568</f>
        <v>0013-0004</v>
      </c>
      <c r="C567" s="57">
        <f>VLOOKUP(raw!C568,convert!$D$26:$E$31,2)</f>
        <v>25</v>
      </c>
      <c r="D567" s="57">
        <f>VLOOKUP(raw!D568,convert!$A$13:$B$16,2)</f>
        <v>0</v>
      </c>
      <c r="E567" s="57">
        <f>VLOOKUP(raw!E568,convert!$A$13:$B$16,2)</f>
        <v>0</v>
      </c>
      <c r="F567" s="57">
        <f>VLOOKUP(raw!F568,convert!$A$8:$B$10,2)</f>
        <v>100</v>
      </c>
      <c r="G567" s="57">
        <f>VLOOKUP(raw!G568,convert!$A$8:$B$10,2)</f>
        <v>100</v>
      </c>
      <c r="H567" s="57">
        <f>VLOOKUP(raw!H568,convert!$A$8:$B$10,2)</f>
        <v>100</v>
      </c>
      <c r="I567" s="57">
        <f>VLOOKUP(raw!I568,convert!$A$8:$B$10,2)</f>
        <v>100</v>
      </c>
      <c r="J567" s="57">
        <f>VLOOKUP(raw!J568,convert!$D$26:$E$31,2)</f>
        <v>100</v>
      </c>
      <c r="K567" s="57">
        <f>VLOOKUP(raw!K568,convert!$D$34:$E$40,2)</f>
        <v>100</v>
      </c>
      <c r="L567" s="57">
        <f>VLOOKUP(raw!L568,convert!$D$34:$E$40,2)</f>
        <v>40</v>
      </c>
      <c r="M567" s="57">
        <f>VLOOKUP(raw!M568,convert!$A$34:$B$40,2)</f>
        <v>100</v>
      </c>
      <c r="N567" s="57">
        <f>VLOOKUP(raw!N568,convert!$A$26:$B$31,2)</f>
        <v>100</v>
      </c>
      <c r="O567" s="57">
        <f>VLOOKUP(raw!O568,convert!$A$26:$B$31,2)</f>
        <v>0</v>
      </c>
      <c r="P567" s="57">
        <f>VLOOKUP(raw!P568,convert!$A$26:$B$31,2)</f>
        <v>0</v>
      </c>
      <c r="Q567" s="57">
        <f>VLOOKUP(raw!Q568,convert!$A$26:$B$31,2)</f>
        <v>100</v>
      </c>
      <c r="R567" s="57">
        <f>VLOOKUP(raw!R568,convert!$A$26:$B$31,2)</f>
        <v>100</v>
      </c>
      <c r="S567" s="57">
        <f>VLOOKUP(raw!S568,convert!$D$26:$E$31,2)</f>
        <v>100</v>
      </c>
      <c r="T567" s="57">
        <f>VLOOKUP(raw!T568,convert!$D$26:$E$31,2)</f>
        <v>100</v>
      </c>
      <c r="U567" s="57">
        <f>VLOOKUP(raw!U568,convert!$D$26:$E$31,2)</f>
        <v>100</v>
      </c>
      <c r="V567" s="57">
        <f>VLOOKUP(raw!V568,convert!$D$26:$E$31,2)</f>
        <v>75</v>
      </c>
      <c r="W567" s="57">
        <f>VLOOKUP(raw!W568,convert!$D$26:$E$31,2)</f>
        <v>75</v>
      </c>
      <c r="X567" s="57">
        <f>VLOOKUP(raw!X568,convert!$D$26:$E$31,2)</f>
        <v>25</v>
      </c>
      <c r="Y567" s="57">
        <f>VLOOKUP(raw!Y568,convert!$D$26:$E$31,2)</f>
        <v>100</v>
      </c>
      <c r="Z567" s="57">
        <f>VLOOKUP(raw!Z568,convert!$D$26:$E$31,2)</f>
        <v>100</v>
      </c>
      <c r="AA567" s="57">
        <f>VLOOKUP(raw!AA568,convert!$D$26:$E$31,2)</f>
        <v>0</v>
      </c>
      <c r="AB567" s="57">
        <f>VLOOKUP(raw!AB568,convert!$D$26:$E$31,2)</f>
        <v>100</v>
      </c>
      <c r="AC567" s="57">
        <f>VLOOKUP(raw!AC568,convert!$D$26:$E$31,2)</f>
        <v>100</v>
      </c>
      <c r="AD567" s="57">
        <f>VLOOKUP(raw!AD568,convert!$D$26:$E$31,2)</f>
        <v>100</v>
      </c>
      <c r="AE567" s="57" t="str">
        <f>VLOOKUP(raw!AE568,convert!$D$26:$E$31,2)</f>
        <v>.</v>
      </c>
      <c r="AF567" s="57">
        <f>VLOOKUP(raw!AF568,convert!$D$26:$E$31,2)</f>
        <v>75</v>
      </c>
      <c r="AG567" s="57">
        <f>VLOOKUP(raw!AG568,convert!$D$26:$E$31,2)</f>
        <v>100</v>
      </c>
      <c r="AH567" s="57">
        <f>VLOOKUP(raw!AH568,convert!$D$26:$E$31,2)</f>
        <v>100</v>
      </c>
      <c r="AI567" s="57">
        <f>VLOOKUP(raw!AI568,convert!$D$26:$E$31,2)</f>
        <v>50</v>
      </c>
      <c r="AJ567" s="57">
        <f>VLOOKUP(raw!AJ568,convert!$D$26:$E$31,2)</f>
        <v>100</v>
      </c>
      <c r="AK567" s="57">
        <f>VLOOKUP(raw!AK568,convert!$D$26:$E$31,2)</f>
        <v>100</v>
      </c>
      <c r="AL567" s="57">
        <f>VLOOKUP(raw!AL568,convert!$D$26:$E$31,2)</f>
        <v>100</v>
      </c>
      <c r="AM567" s="57">
        <f>VLOOKUP(raw!AM568,convert!$D$26:$E$31,2)</f>
        <v>100</v>
      </c>
      <c r="AN567" s="57"/>
      <c r="AO567" s="60">
        <f>IF(COUNT(score!AD567:AE567)=0,".",MIN(score!AD567:AE567))</f>
        <v>100</v>
      </c>
    </row>
    <row r="568" spans="1:41" x14ac:dyDescent="0.25">
      <c r="A568" s="58">
        <f>raw!$A569:$A569</f>
        <v>43392</v>
      </c>
      <c r="B568" s="59" t="str">
        <f>raw!$B569:$B569</f>
        <v>0013-0005</v>
      </c>
      <c r="C568" s="57">
        <f>VLOOKUP(raw!C569,convert!$D$26:$E$31,2)</f>
        <v>50</v>
      </c>
      <c r="D568" s="57">
        <f>VLOOKUP(raw!D569,convert!$A$13:$B$16,2)</f>
        <v>50</v>
      </c>
      <c r="E568" s="57">
        <f>VLOOKUP(raw!E569,convert!$A$13:$B$16,2)</f>
        <v>50</v>
      </c>
      <c r="F568" s="57">
        <f>VLOOKUP(raw!F569,convert!$A$8:$B$10,2)</f>
        <v>100</v>
      </c>
      <c r="G568" s="57">
        <f>VLOOKUP(raw!G569,convert!$A$8:$B$10,2)</f>
        <v>100</v>
      </c>
      <c r="H568" s="57">
        <f>VLOOKUP(raw!H569,convert!$A$8:$B$10,2)</f>
        <v>100</v>
      </c>
      <c r="I568" s="57">
        <f>VLOOKUP(raw!I569,convert!$A$8:$B$10,2)</f>
        <v>100</v>
      </c>
      <c r="J568" s="57">
        <f>VLOOKUP(raw!J569,convert!$D$26:$E$31,2)</f>
        <v>100</v>
      </c>
      <c r="K568" s="57">
        <f>VLOOKUP(raw!K569,convert!$D$34:$E$40,2)</f>
        <v>80</v>
      </c>
      <c r="L568" s="57">
        <f>VLOOKUP(raw!L569,convert!$D$34:$E$40,2)</f>
        <v>80</v>
      </c>
      <c r="M568" s="57">
        <f>VLOOKUP(raw!M569,convert!$A$34:$B$40,2)</f>
        <v>20</v>
      </c>
      <c r="N568" s="57">
        <f>VLOOKUP(raw!N569,convert!$A$26:$B$31,2)</f>
        <v>50</v>
      </c>
      <c r="O568" s="57">
        <f>VLOOKUP(raw!O569,convert!$A$26:$B$31,2)</f>
        <v>100</v>
      </c>
      <c r="P568" s="57">
        <f>VLOOKUP(raw!P569,convert!$A$26:$B$31,2)</f>
        <v>100</v>
      </c>
      <c r="Q568" s="57">
        <f>VLOOKUP(raw!Q569,convert!$A$26:$B$31,2)</f>
        <v>100</v>
      </c>
      <c r="R568" s="57">
        <f>VLOOKUP(raw!R569,convert!$A$26:$B$31,2)</f>
        <v>100</v>
      </c>
      <c r="S568" s="57">
        <f>VLOOKUP(raw!S569,convert!$D$26:$E$31,2)</f>
        <v>0</v>
      </c>
      <c r="T568" s="57">
        <f>VLOOKUP(raw!T569,convert!$D$26:$E$31,2)</f>
        <v>100</v>
      </c>
      <c r="U568" s="57">
        <f>VLOOKUP(raw!U569,convert!$D$26:$E$31,2)</f>
        <v>100</v>
      </c>
      <c r="V568" s="57">
        <f>VLOOKUP(raw!V569,convert!$D$26:$E$31,2)</f>
        <v>50</v>
      </c>
      <c r="W568" s="57">
        <f>VLOOKUP(raw!W569,convert!$D$26:$E$31,2)</f>
        <v>0</v>
      </c>
      <c r="X568" s="57">
        <f>VLOOKUP(raw!X569,convert!$D$26:$E$31,2)</f>
        <v>0</v>
      </c>
      <c r="Y568" s="57">
        <f>VLOOKUP(raw!Y569,convert!$D$26:$E$31,2)</f>
        <v>100</v>
      </c>
      <c r="Z568" s="57">
        <f>VLOOKUP(raw!Z569,convert!$D$26:$E$31,2)</f>
        <v>100</v>
      </c>
      <c r="AA568" s="57">
        <f>VLOOKUP(raw!AA569,convert!$D$26:$E$31,2)</f>
        <v>100</v>
      </c>
      <c r="AB568" s="57">
        <f>VLOOKUP(raw!AB569,convert!$D$26:$E$31,2)</f>
        <v>100</v>
      </c>
      <c r="AC568" s="57">
        <f>VLOOKUP(raw!AC569,convert!$D$26:$E$31,2)</f>
        <v>100</v>
      </c>
      <c r="AD568" s="57">
        <f>VLOOKUP(raw!AD569,convert!$D$26:$E$31,2)</f>
        <v>100</v>
      </c>
      <c r="AE568" s="57" t="str">
        <f>VLOOKUP(raw!AE569,convert!$D$26:$E$31,2)</f>
        <v>.</v>
      </c>
      <c r="AF568" s="57">
        <f>VLOOKUP(raw!AF569,convert!$D$26:$E$31,2)</f>
        <v>0</v>
      </c>
      <c r="AG568" s="57">
        <f>VLOOKUP(raw!AG569,convert!$D$26:$E$31,2)</f>
        <v>50</v>
      </c>
      <c r="AH568" s="57">
        <f>VLOOKUP(raw!AH569,convert!$D$26:$E$31,2)</f>
        <v>100</v>
      </c>
      <c r="AI568" s="57">
        <f>VLOOKUP(raw!AI569,convert!$D$26:$E$31,2)</f>
        <v>100</v>
      </c>
      <c r="AJ568" s="57">
        <f>VLOOKUP(raw!AJ569,convert!$D$26:$E$31,2)</f>
        <v>100</v>
      </c>
      <c r="AK568" s="57">
        <f>VLOOKUP(raw!AK569,convert!$D$26:$E$31,2)</f>
        <v>100</v>
      </c>
      <c r="AL568" s="57">
        <f>VLOOKUP(raw!AL569,convert!$D$26:$E$31,2)</f>
        <v>100</v>
      </c>
      <c r="AM568" s="57">
        <f>VLOOKUP(raw!AM569,convert!$D$26:$E$31,2)</f>
        <v>100</v>
      </c>
      <c r="AN568" s="57"/>
      <c r="AO568" s="60">
        <f>IF(COUNT(score!AD568:AE568)=0,".",MIN(score!AD568:AE568))</f>
        <v>100</v>
      </c>
    </row>
    <row r="569" spans="1:41" x14ac:dyDescent="0.25">
      <c r="A569" s="58">
        <f>raw!$A570:$A570</f>
        <v>43392</v>
      </c>
      <c r="B569" s="59" t="str">
        <f>raw!$B570:$B570</f>
        <v>0013-0006</v>
      </c>
      <c r="C569" s="57">
        <f>VLOOKUP(raw!C570,convert!$D$26:$E$31,2)</f>
        <v>75</v>
      </c>
      <c r="D569" s="57">
        <f>VLOOKUP(raw!D570,convert!$A$13:$B$16,2)</f>
        <v>100</v>
      </c>
      <c r="E569" s="57">
        <f>VLOOKUP(raw!E570,convert!$A$13:$B$16,2)</f>
        <v>100</v>
      </c>
      <c r="F569" s="57">
        <f>VLOOKUP(raw!F570,convert!$A$8:$B$10,2)</f>
        <v>100</v>
      </c>
      <c r="G569" s="57">
        <f>VLOOKUP(raw!G570,convert!$A$8:$B$10,2)</f>
        <v>100</v>
      </c>
      <c r="H569" s="57">
        <f>VLOOKUP(raw!H570,convert!$A$8:$B$10,2)</f>
        <v>100</v>
      </c>
      <c r="I569" s="57">
        <f>VLOOKUP(raw!I570,convert!$A$8:$B$10,2)</f>
        <v>100</v>
      </c>
      <c r="J569" s="57">
        <f>VLOOKUP(raw!J570,convert!$D$26:$E$31,2)</f>
        <v>100</v>
      </c>
      <c r="K569" s="57">
        <f>VLOOKUP(raw!K570,convert!$D$34:$E$40,2)</f>
        <v>100</v>
      </c>
      <c r="L569" s="57">
        <f>VLOOKUP(raw!L570,convert!$D$34:$E$40,2)</f>
        <v>100</v>
      </c>
      <c r="M569" s="57">
        <f>VLOOKUP(raw!M570,convert!$A$34:$B$40,2)</f>
        <v>100</v>
      </c>
      <c r="N569" s="57">
        <f>VLOOKUP(raw!N570,convert!$A$26:$B$31,2)</f>
        <v>100</v>
      </c>
      <c r="O569" s="57">
        <f>VLOOKUP(raw!O570,convert!$A$26:$B$31,2)</f>
        <v>0</v>
      </c>
      <c r="P569" s="57">
        <f>VLOOKUP(raw!P570,convert!$A$26:$B$31,2)</f>
        <v>100</v>
      </c>
      <c r="Q569" s="57">
        <f>VLOOKUP(raw!Q570,convert!$A$26:$B$31,2)</f>
        <v>100</v>
      </c>
      <c r="R569" s="57">
        <f>VLOOKUP(raw!R570,convert!$A$26:$B$31,2)</f>
        <v>100</v>
      </c>
      <c r="S569" s="57">
        <f>VLOOKUP(raw!S570,convert!$D$26:$E$31,2)</f>
        <v>100</v>
      </c>
      <c r="T569" s="57">
        <f>VLOOKUP(raw!T570,convert!$D$26:$E$31,2)</f>
        <v>100</v>
      </c>
      <c r="U569" s="57">
        <f>VLOOKUP(raw!U570,convert!$D$26:$E$31,2)</f>
        <v>100</v>
      </c>
      <c r="V569" s="57">
        <f>VLOOKUP(raw!V570,convert!$D$26:$E$31,2)</f>
        <v>100</v>
      </c>
      <c r="W569" s="57">
        <f>VLOOKUP(raw!W570,convert!$D$26:$E$31,2)</f>
        <v>100</v>
      </c>
      <c r="X569" s="57">
        <f>VLOOKUP(raw!X570,convert!$D$26:$E$31,2)</f>
        <v>100</v>
      </c>
      <c r="Y569" s="57">
        <f>VLOOKUP(raw!Y570,convert!$D$26:$E$31,2)</f>
        <v>100</v>
      </c>
      <c r="Z569" s="57">
        <f>VLOOKUP(raw!Z570,convert!$D$26:$E$31,2)</f>
        <v>100</v>
      </c>
      <c r="AA569" s="57">
        <f>VLOOKUP(raw!AA570,convert!$D$26:$E$31,2)</f>
        <v>75</v>
      </c>
      <c r="AB569" s="57">
        <f>VLOOKUP(raw!AB570,convert!$D$26:$E$31,2)</f>
        <v>100</v>
      </c>
      <c r="AC569" s="57">
        <f>VLOOKUP(raw!AC570,convert!$D$26:$E$31,2)</f>
        <v>100</v>
      </c>
      <c r="AD569" s="57">
        <f>VLOOKUP(raw!AD570,convert!$D$26:$E$31,2)</f>
        <v>100</v>
      </c>
      <c r="AE569" s="57" t="str">
        <f>VLOOKUP(raw!AE570,convert!$D$26:$E$31,2)</f>
        <v>.</v>
      </c>
      <c r="AF569" s="57">
        <f>VLOOKUP(raw!AF570,convert!$D$26:$E$31,2)</f>
        <v>100</v>
      </c>
      <c r="AG569" s="57">
        <f>VLOOKUP(raw!AG570,convert!$D$26:$E$31,2)</f>
        <v>100</v>
      </c>
      <c r="AH569" s="57">
        <f>VLOOKUP(raw!AH570,convert!$D$26:$E$31,2)</f>
        <v>100</v>
      </c>
      <c r="AI569" s="57">
        <f>VLOOKUP(raw!AI570,convert!$D$26:$E$31,2)</f>
        <v>0</v>
      </c>
      <c r="AJ569" s="57">
        <f>VLOOKUP(raw!AJ570,convert!$D$26:$E$31,2)</f>
        <v>100</v>
      </c>
      <c r="AK569" s="57">
        <f>VLOOKUP(raw!AK570,convert!$D$26:$E$31,2)</f>
        <v>100</v>
      </c>
      <c r="AL569" s="57">
        <f>VLOOKUP(raw!AL570,convert!$D$26:$E$31,2)</f>
        <v>100</v>
      </c>
      <c r="AM569" s="57">
        <f>VLOOKUP(raw!AM570,convert!$D$26:$E$31,2)</f>
        <v>100</v>
      </c>
      <c r="AN569" s="57"/>
      <c r="AO569" s="60">
        <f>IF(COUNT(score!AD569:AE569)=0,".",MIN(score!AD569:AE569))</f>
        <v>100</v>
      </c>
    </row>
    <row r="570" spans="1:41" x14ac:dyDescent="0.25">
      <c r="A570" s="58">
        <f>raw!$A571:$A571</f>
        <v>43397</v>
      </c>
      <c r="B570" s="59" t="str">
        <f>raw!$B571:$B571</f>
        <v>0013-0007</v>
      </c>
      <c r="C570" s="57">
        <f>VLOOKUP(raw!C571,convert!$D$26:$E$31,2)</f>
        <v>100</v>
      </c>
      <c r="D570" s="57">
        <f>VLOOKUP(raw!D571,convert!$A$13:$B$16,2)</f>
        <v>100</v>
      </c>
      <c r="E570" s="57">
        <f>VLOOKUP(raw!E571,convert!$A$13:$B$16,2)</f>
        <v>100</v>
      </c>
      <c r="F570" s="57">
        <f>VLOOKUP(raw!F571,convert!$A$8:$B$10,2)</f>
        <v>100</v>
      </c>
      <c r="G570" s="57">
        <f>VLOOKUP(raw!G571,convert!$A$8:$B$10,2)</f>
        <v>100</v>
      </c>
      <c r="H570" s="57">
        <f>VLOOKUP(raw!H571,convert!$A$8:$B$10,2)</f>
        <v>100</v>
      </c>
      <c r="I570" s="57">
        <f>VLOOKUP(raw!I571,convert!$A$8:$B$10,2)</f>
        <v>100</v>
      </c>
      <c r="J570" s="57">
        <f>VLOOKUP(raw!J571,convert!$D$26:$E$31,2)</f>
        <v>100</v>
      </c>
      <c r="K570" s="57">
        <f>VLOOKUP(raw!K571,convert!$D$34:$E$40,2)</f>
        <v>100</v>
      </c>
      <c r="L570" s="57">
        <f>VLOOKUP(raw!L571,convert!$D$34:$E$40,2)</f>
        <v>100</v>
      </c>
      <c r="M570" s="57">
        <f>VLOOKUP(raw!M571,convert!$A$34:$B$40,2)</f>
        <v>100</v>
      </c>
      <c r="N570" s="57">
        <f>VLOOKUP(raw!N571,convert!$A$26:$B$31,2)</f>
        <v>100</v>
      </c>
      <c r="O570" s="57">
        <f>VLOOKUP(raw!O571,convert!$A$26:$B$31,2)</f>
        <v>100</v>
      </c>
      <c r="P570" s="57">
        <f>VLOOKUP(raw!P571,convert!$A$26:$B$31,2)</f>
        <v>100</v>
      </c>
      <c r="Q570" s="57">
        <f>VLOOKUP(raw!Q571,convert!$A$26:$B$31,2)</f>
        <v>100</v>
      </c>
      <c r="R570" s="57">
        <f>VLOOKUP(raw!R571,convert!$A$26:$B$31,2)</f>
        <v>100</v>
      </c>
      <c r="S570" s="57">
        <f>VLOOKUP(raw!S571,convert!$D$26:$E$31,2)</f>
        <v>100</v>
      </c>
      <c r="T570" s="57">
        <f>VLOOKUP(raw!T571,convert!$D$26:$E$31,2)</f>
        <v>50</v>
      </c>
      <c r="U570" s="57">
        <f>VLOOKUP(raw!U571,convert!$D$26:$E$31,2)</f>
        <v>100</v>
      </c>
      <c r="V570" s="57">
        <f>VLOOKUP(raw!V571,convert!$D$26:$E$31,2)</f>
        <v>100</v>
      </c>
      <c r="W570" s="57">
        <f>VLOOKUP(raw!W571,convert!$D$26:$E$31,2)</f>
        <v>100</v>
      </c>
      <c r="X570" s="57">
        <f>VLOOKUP(raw!X571,convert!$D$26:$E$31,2)</f>
        <v>100</v>
      </c>
      <c r="Y570" s="57">
        <f>VLOOKUP(raw!Y571,convert!$D$26:$E$31,2)</f>
        <v>100</v>
      </c>
      <c r="Z570" s="57">
        <f>VLOOKUP(raw!Z571,convert!$D$26:$E$31,2)</f>
        <v>100</v>
      </c>
      <c r="AA570" s="57">
        <f>VLOOKUP(raw!AA571,convert!$D$26:$E$31,2)</f>
        <v>100</v>
      </c>
      <c r="AB570" s="57">
        <f>VLOOKUP(raw!AB571,convert!$D$26:$E$31,2)</f>
        <v>100</v>
      </c>
      <c r="AC570" s="57">
        <f>VLOOKUP(raw!AC571,convert!$D$26:$E$31,2)</f>
        <v>100</v>
      </c>
      <c r="AD570" s="57">
        <f>VLOOKUP(raw!AD571,convert!$D$26:$E$31,2)</f>
        <v>100</v>
      </c>
      <c r="AE570" s="57" t="str">
        <f>VLOOKUP(raw!AE571,convert!$D$26:$E$31,2)</f>
        <v>.</v>
      </c>
      <c r="AF570" s="57">
        <f>VLOOKUP(raw!AF571,convert!$D$26:$E$31,2)</f>
        <v>100</v>
      </c>
      <c r="AG570" s="57">
        <f>VLOOKUP(raw!AG571,convert!$D$26:$E$31,2)</f>
        <v>100</v>
      </c>
      <c r="AH570" s="57">
        <f>VLOOKUP(raw!AH571,convert!$D$26:$E$31,2)</f>
        <v>100</v>
      </c>
      <c r="AI570" s="57">
        <f>VLOOKUP(raw!AI571,convert!$D$26:$E$31,2)</f>
        <v>100</v>
      </c>
      <c r="AJ570" s="57">
        <f>VLOOKUP(raw!AJ571,convert!$D$26:$E$31,2)</f>
        <v>100</v>
      </c>
      <c r="AK570" s="57">
        <f>VLOOKUP(raw!AK571,convert!$D$26:$E$31,2)</f>
        <v>100</v>
      </c>
      <c r="AL570" s="57">
        <f>VLOOKUP(raw!AL571,convert!$D$26:$E$31,2)</f>
        <v>100</v>
      </c>
      <c r="AM570" s="57">
        <f>VLOOKUP(raw!AM571,convert!$D$26:$E$31,2)</f>
        <v>100</v>
      </c>
      <c r="AN570" s="57"/>
      <c r="AO570" s="60">
        <f>IF(COUNT(score!AD570:AE570)=0,".",MIN(score!AD570:AE570))</f>
        <v>100</v>
      </c>
    </row>
    <row r="571" spans="1:41" x14ac:dyDescent="0.25">
      <c r="A571" s="58">
        <f>raw!$A572:$A572</f>
        <v>43395</v>
      </c>
      <c r="B571" s="59" t="str">
        <f>raw!$B572:$B572</f>
        <v>0013-0008</v>
      </c>
      <c r="C571" s="57">
        <f>VLOOKUP(raw!C572,convert!$D$26:$E$31,2)</f>
        <v>25</v>
      </c>
      <c r="D571" s="57">
        <f>VLOOKUP(raw!D572,convert!$A$13:$B$16,2)</f>
        <v>0</v>
      </c>
      <c r="E571" s="57">
        <f>VLOOKUP(raw!E572,convert!$A$13:$B$16,2)</f>
        <v>0</v>
      </c>
      <c r="F571" s="57">
        <f>VLOOKUP(raw!F572,convert!$A$8:$B$10,2)</f>
        <v>0</v>
      </c>
      <c r="G571" s="57">
        <f>VLOOKUP(raw!G572,convert!$A$8:$B$10,2)</f>
        <v>0</v>
      </c>
      <c r="H571" s="57">
        <f>VLOOKUP(raw!H572,convert!$A$8:$B$10,2)</f>
        <v>0</v>
      </c>
      <c r="I571" s="57">
        <f>VLOOKUP(raw!I572,convert!$A$8:$B$10,2)</f>
        <v>0</v>
      </c>
      <c r="J571" s="57">
        <f>VLOOKUP(raw!J572,convert!$D$26:$E$31,2)</f>
        <v>25</v>
      </c>
      <c r="K571" s="57">
        <f>VLOOKUP(raw!K572,convert!$D$34:$E$40,2)</f>
        <v>40</v>
      </c>
      <c r="L571" s="57">
        <f>VLOOKUP(raw!L572,convert!$D$34:$E$40,2)</f>
        <v>40</v>
      </c>
      <c r="M571" s="57">
        <f>VLOOKUP(raw!M572,convert!$A$34:$B$40,2)</f>
        <v>0</v>
      </c>
      <c r="N571" s="57">
        <f>VLOOKUP(raw!N572,convert!$A$26:$B$31,2)</f>
        <v>0</v>
      </c>
      <c r="O571" s="57">
        <f>VLOOKUP(raw!O572,convert!$A$26:$B$31,2)</f>
        <v>0</v>
      </c>
      <c r="P571" s="57">
        <f>VLOOKUP(raw!P572,convert!$A$26:$B$31,2)</f>
        <v>0</v>
      </c>
      <c r="Q571" s="57">
        <f>VLOOKUP(raw!Q572,convert!$A$26:$B$31,2)</f>
        <v>0</v>
      </c>
      <c r="R571" s="57">
        <f>VLOOKUP(raw!R572,convert!$A$26:$B$31,2)</f>
        <v>0</v>
      </c>
      <c r="S571" s="57">
        <f>VLOOKUP(raw!S572,convert!$D$26:$E$31,2)</f>
        <v>25</v>
      </c>
      <c r="T571" s="57">
        <f>VLOOKUP(raw!T572,convert!$D$26:$E$31,2)</f>
        <v>100</v>
      </c>
      <c r="U571" s="57">
        <f>VLOOKUP(raw!U572,convert!$D$26:$E$31,2)</f>
        <v>0</v>
      </c>
      <c r="V571" s="57">
        <f>VLOOKUP(raw!V572,convert!$D$26:$E$31,2)</f>
        <v>25</v>
      </c>
      <c r="W571" s="57">
        <f>VLOOKUP(raw!W572,convert!$D$26:$E$31,2)</f>
        <v>50</v>
      </c>
      <c r="X571" s="57">
        <f>VLOOKUP(raw!X572,convert!$D$26:$E$31,2)</f>
        <v>100</v>
      </c>
      <c r="Y571" s="57">
        <f>VLOOKUP(raw!Y572,convert!$D$26:$E$31,2)</f>
        <v>75</v>
      </c>
      <c r="Z571" s="57">
        <f>VLOOKUP(raw!Z572,convert!$D$26:$E$31,2)</f>
        <v>75</v>
      </c>
      <c r="AA571" s="57">
        <f>VLOOKUP(raw!AA572,convert!$D$26:$E$31,2)</f>
        <v>25</v>
      </c>
      <c r="AB571" s="57">
        <f>VLOOKUP(raw!AB572,convert!$D$26:$E$31,2)</f>
        <v>25</v>
      </c>
      <c r="AC571" s="57">
        <f>VLOOKUP(raw!AC572,convert!$D$26:$E$31,2)</f>
        <v>25</v>
      </c>
      <c r="AD571" s="57">
        <f>VLOOKUP(raw!AD572,convert!$D$26:$E$31,2)</f>
        <v>100</v>
      </c>
      <c r="AE571" s="57" t="str">
        <f>VLOOKUP(raw!AE572,convert!$D$26:$E$31,2)</f>
        <v>.</v>
      </c>
      <c r="AF571" s="57">
        <f>VLOOKUP(raw!AF572,convert!$D$26:$E$31,2)</f>
        <v>25</v>
      </c>
      <c r="AG571" s="57">
        <f>VLOOKUP(raw!AG572,convert!$D$26:$E$31,2)</f>
        <v>25</v>
      </c>
      <c r="AH571" s="57">
        <f>VLOOKUP(raw!AH572,convert!$D$26:$E$31,2)</f>
        <v>100</v>
      </c>
      <c r="AI571" s="57">
        <f>VLOOKUP(raw!AI572,convert!$D$26:$E$31,2)</f>
        <v>100</v>
      </c>
      <c r="AJ571" s="57">
        <f>VLOOKUP(raw!AJ572,convert!$D$26:$E$31,2)</f>
        <v>100</v>
      </c>
      <c r="AK571" s="57">
        <f>VLOOKUP(raw!AK572,convert!$D$26:$E$31,2)</f>
        <v>25</v>
      </c>
      <c r="AL571" s="57">
        <f>VLOOKUP(raw!AL572,convert!$D$26:$E$31,2)</f>
        <v>25</v>
      </c>
      <c r="AM571" s="57">
        <f>VLOOKUP(raw!AM572,convert!$D$26:$E$31,2)</f>
        <v>100</v>
      </c>
      <c r="AN571" s="57"/>
      <c r="AO571" s="60">
        <f>IF(COUNT(score!AD571:AE571)=0,".",MIN(score!AD571:AE571))</f>
        <v>100</v>
      </c>
    </row>
    <row r="572" spans="1:41" x14ac:dyDescent="0.25">
      <c r="A572" s="58">
        <f>raw!$A573:$A573</f>
        <v>43397</v>
      </c>
      <c r="B572" s="59" t="str">
        <f>raw!$B573:$B573</f>
        <v>0013-0009</v>
      </c>
      <c r="C572" s="57">
        <f>VLOOKUP(raw!C573,convert!$D$26:$E$31,2)</f>
        <v>50</v>
      </c>
      <c r="D572" s="57">
        <f>VLOOKUP(raw!D573,convert!$A$13:$B$16,2)</f>
        <v>0</v>
      </c>
      <c r="E572" s="57">
        <f>VLOOKUP(raw!E573,convert!$A$13:$B$16,2)</f>
        <v>0</v>
      </c>
      <c r="F572" s="57">
        <f>VLOOKUP(raw!F573,convert!$A$8:$B$10,2)</f>
        <v>0</v>
      </c>
      <c r="G572" s="57">
        <f>VLOOKUP(raw!G573,convert!$A$8:$B$10,2)</f>
        <v>0</v>
      </c>
      <c r="H572" s="57">
        <f>VLOOKUP(raw!H573,convert!$A$8:$B$10,2)</f>
        <v>100</v>
      </c>
      <c r="I572" s="57">
        <f>VLOOKUP(raw!I573,convert!$A$8:$B$10,2)</f>
        <v>100</v>
      </c>
      <c r="J572" s="57">
        <f>VLOOKUP(raw!J573,convert!$D$26:$E$31,2)</f>
        <v>100</v>
      </c>
      <c r="K572" s="57">
        <f>VLOOKUP(raw!K573,convert!$D$34:$E$40,2)</f>
        <v>100</v>
      </c>
      <c r="L572" s="57">
        <f>VLOOKUP(raw!L573,convert!$D$34:$E$40,2)</f>
        <v>100</v>
      </c>
      <c r="M572" s="57">
        <f>VLOOKUP(raw!M573,convert!$A$34:$B$40,2)</f>
        <v>100</v>
      </c>
      <c r="N572" s="57">
        <f>VLOOKUP(raw!N573,convert!$A$26:$B$31,2)</f>
        <v>100</v>
      </c>
      <c r="O572" s="57">
        <f>VLOOKUP(raw!O573,convert!$A$26:$B$31,2)</f>
        <v>100</v>
      </c>
      <c r="P572" s="57">
        <f>VLOOKUP(raw!P573,convert!$A$26:$B$31,2)</f>
        <v>100</v>
      </c>
      <c r="Q572" s="57">
        <f>VLOOKUP(raw!Q573,convert!$A$26:$B$31,2)</f>
        <v>100</v>
      </c>
      <c r="R572" s="57">
        <f>VLOOKUP(raw!R573,convert!$A$26:$B$31,2)</f>
        <v>0</v>
      </c>
      <c r="S572" s="57">
        <f>VLOOKUP(raw!S573,convert!$D$26:$E$31,2)</f>
        <v>100</v>
      </c>
      <c r="T572" s="57">
        <f>VLOOKUP(raw!T573,convert!$D$26:$E$31,2)</f>
        <v>100</v>
      </c>
      <c r="U572" s="57">
        <f>VLOOKUP(raw!U573,convert!$D$26:$E$31,2)</f>
        <v>100</v>
      </c>
      <c r="V572" s="57">
        <f>VLOOKUP(raw!V573,convert!$D$26:$E$31,2)</f>
        <v>25</v>
      </c>
      <c r="W572" s="57">
        <f>VLOOKUP(raw!W573,convert!$D$26:$E$31,2)</f>
        <v>25</v>
      </c>
      <c r="X572" s="57">
        <f>VLOOKUP(raw!X573,convert!$D$26:$E$31,2)</f>
        <v>100</v>
      </c>
      <c r="Y572" s="57">
        <f>VLOOKUP(raw!Y573,convert!$D$26:$E$31,2)</f>
        <v>100</v>
      </c>
      <c r="Z572" s="57">
        <f>VLOOKUP(raw!Z573,convert!$D$26:$E$31,2)</f>
        <v>100</v>
      </c>
      <c r="AA572" s="57">
        <f>VLOOKUP(raw!AA573,convert!$D$26:$E$31,2)</f>
        <v>100</v>
      </c>
      <c r="AB572" s="57">
        <f>VLOOKUP(raw!AB573,convert!$D$26:$E$31,2)</f>
        <v>75</v>
      </c>
      <c r="AC572" s="57">
        <f>VLOOKUP(raw!AC573,convert!$D$26:$E$31,2)</f>
        <v>100</v>
      </c>
      <c r="AD572" s="57">
        <f>VLOOKUP(raw!AD573,convert!$D$26:$E$31,2)</f>
        <v>100</v>
      </c>
      <c r="AE572" s="57" t="str">
        <f>VLOOKUP(raw!AE573,convert!$D$26:$E$31,2)</f>
        <v>.</v>
      </c>
      <c r="AF572" s="57">
        <f>VLOOKUP(raw!AF573,convert!$D$26:$E$31,2)</f>
        <v>100</v>
      </c>
      <c r="AG572" s="57">
        <f>VLOOKUP(raw!AG573,convert!$D$26:$E$31,2)</f>
        <v>100</v>
      </c>
      <c r="AH572" s="57">
        <f>VLOOKUP(raw!AH573,convert!$D$26:$E$31,2)</f>
        <v>100</v>
      </c>
      <c r="AI572" s="57">
        <f>VLOOKUP(raw!AI573,convert!$D$26:$E$31,2)</f>
        <v>100</v>
      </c>
      <c r="AJ572" s="57">
        <f>VLOOKUP(raw!AJ573,convert!$D$26:$E$31,2)</f>
        <v>100</v>
      </c>
      <c r="AK572" s="57">
        <f>VLOOKUP(raw!AK573,convert!$D$26:$E$31,2)</f>
        <v>100</v>
      </c>
      <c r="AL572" s="57">
        <f>VLOOKUP(raw!AL573,convert!$D$26:$E$31,2)</f>
        <v>100</v>
      </c>
      <c r="AM572" s="57">
        <f>VLOOKUP(raw!AM573,convert!$D$26:$E$31,2)</f>
        <v>100</v>
      </c>
      <c r="AN572" s="57"/>
      <c r="AO572" s="60">
        <f>IF(COUNT(score!AD572:AE572)=0,".",MIN(score!AD572:AE572))</f>
        <v>100</v>
      </c>
    </row>
    <row r="573" spans="1:41" x14ac:dyDescent="0.25">
      <c r="A573" s="58">
        <f>raw!$A574:$A574</f>
        <v>43392</v>
      </c>
      <c r="B573" s="59" t="str">
        <f>raw!$B574:$B574</f>
        <v>0013-0012</v>
      </c>
      <c r="C573" s="57">
        <f>VLOOKUP(raw!C574,convert!$D$26:$E$31,2)</f>
        <v>75</v>
      </c>
      <c r="D573" s="57">
        <f>VLOOKUP(raw!D574,convert!$A$13:$B$16,2)</f>
        <v>100</v>
      </c>
      <c r="E573" s="57">
        <f>VLOOKUP(raw!E574,convert!$A$13:$B$16,2)</f>
        <v>100</v>
      </c>
      <c r="F573" s="57">
        <f>VLOOKUP(raw!F574,convert!$A$8:$B$10,2)</f>
        <v>100</v>
      </c>
      <c r="G573" s="57">
        <f>VLOOKUP(raw!G574,convert!$A$8:$B$10,2)</f>
        <v>100</v>
      </c>
      <c r="H573" s="57">
        <f>VLOOKUP(raw!H574,convert!$A$8:$B$10,2)</f>
        <v>100</v>
      </c>
      <c r="I573" s="57">
        <f>VLOOKUP(raw!I574,convert!$A$8:$B$10,2)</f>
        <v>100</v>
      </c>
      <c r="J573" s="57">
        <f>VLOOKUP(raw!J574,convert!$D$26:$E$31,2)</f>
        <v>100</v>
      </c>
      <c r="K573" s="57">
        <f>VLOOKUP(raw!K574,convert!$D$34:$E$40,2)</f>
        <v>100</v>
      </c>
      <c r="L573" s="57">
        <f>VLOOKUP(raw!L574,convert!$D$34:$E$40,2)</f>
        <v>100</v>
      </c>
      <c r="M573" s="57">
        <f>VLOOKUP(raw!M574,convert!$A$34:$B$40,2)</f>
        <v>100</v>
      </c>
      <c r="N573" s="57">
        <f>VLOOKUP(raw!N574,convert!$A$26:$B$31,2)</f>
        <v>100</v>
      </c>
      <c r="O573" s="57">
        <f>VLOOKUP(raw!O574,convert!$A$26:$B$31,2)</f>
        <v>100</v>
      </c>
      <c r="P573" s="57">
        <f>VLOOKUP(raw!P574,convert!$A$26:$B$31,2)</f>
        <v>100</v>
      </c>
      <c r="Q573" s="57">
        <f>VLOOKUP(raw!Q574,convert!$A$26:$B$31,2)</f>
        <v>25</v>
      </c>
      <c r="R573" s="57">
        <f>VLOOKUP(raw!R574,convert!$A$26:$B$31,2)</f>
        <v>100</v>
      </c>
      <c r="S573" s="57">
        <f>VLOOKUP(raw!S574,convert!$D$26:$E$31,2)</f>
        <v>100</v>
      </c>
      <c r="T573" s="57">
        <f>VLOOKUP(raw!T574,convert!$D$26:$E$31,2)</f>
        <v>25</v>
      </c>
      <c r="U573" s="57">
        <f>VLOOKUP(raw!U574,convert!$D$26:$E$31,2)</f>
        <v>100</v>
      </c>
      <c r="V573" s="57">
        <f>VLOOKUP(raw!V574,convert!$D$26:$E$31,2)</f>
        <v>100</v>
      </c>
      <c r="W573" s="57">
        <f>VLOOKUP(raw!W574,convert!$D$26:$E$31,2)</f>
        <v>100</v>
      </c>
      <c r="X573" s="57">
        <f>VLOOKUP(raw!X574,convert!$D$26:$E$31,2)</f>
        <v>100</v>
      </c>
      <c r="Y573" s="57">
        <f>VLOOKUP(raw!Y574,convert!$D$26:$E$31,2)</f>
        <v>100</v>
      </c>
      <c r="Z573" s="57">
        <f>VLOOKUP(raw!Z574,convert!$D$26:$E$31,2)</f>
        <v>100</v>
      </c>
      <c r="AA573" s="57">
        <f>VLOOKUP(raw!AA574,convert!$D$26:$E$31,2)</f>
        <v>100</v>
      </c>
      <c r="AB573" s="57">
        <f>VLOOKUP(raw!AB574,convert!$D$26:$E$31,2)</f>
        <v>100</v>
      </c>
      <c r="AC573" s="57">
        <f>VLOOKUP(raw!AC574,convert!$D$26:$E$31,2)</f>
        <v>100</v>
      </c>
      <c r="AD573" s="57">
        <f>VLOOKUP(raw!AD574,convert!$D$26:$E$31,2)</f>
        <v>100</v>
      </c>
      <c r="AE573" s="57" t="str">
        <f>VLOOKUP(raw!AE574,convert!$D$26:$E$31,2)</f>
        <v>.</v>
      </c>
      <c r="AF573" s="57">
        <f>VLOOKUP(raw!AF574,convert!$D$26:$E$31,2)</f>
        <v>50</v>
      </c>
      <c r="AG573" s="57">
        <f>VLOOKUP(raw!AG574,convert!$D$26:$E$31,2)</f>
        <v>100</v>
      </c>
      <c r="AH573" s="57">
        <f>VLOOKUP(raw!AH574,convert!$D$26:$E$31,2)</f>
        <v>100</v>
      </c>
      <c r="AI573" s="57">
        <f>VLOOKUP(raw!AI574,convert!$D$26:$E$31,2)</f>
        <v>100</v>
      </c>
      <c r="AJ573" s="57">
        <f>VLOOKUP(raw!AJ574,convert!$D$26:$E$31,2)</f>
        <v>100</v>
      </c>
      <c r="AK573" s="57">
        <f>VLOOKUP(raw!AK574,convert!$D$26:$E$31,2)</f>
        <v>100</v>
      </c>
      <c r="AL573" s="57">
        <f>VLOOKUP(raw!AL574,convert!$D$26:$E$31,2)</f>
        <v>100</v>
      </c>
      <c r="AM573" s="57">
        <f>VLOOKUP(raw!AM574,convert!$D$26:$E$31,2)</f>
        <v>100</v>
      </c>
      <c r="AN573" s="57"/>
      <c r="AO573" s="60">
        <f>IF(COUNT(score!AD573:AE573)=0,".",MIN(score!AD573:AE573))</f>
        <v>100</v>
      </c>
    </row>
    <row r="574" spans="1:41" x14ac:dyDescent="0.25">
      <c r="A574" s="58">
        <f>raw!$A575:$A575</f>
        <v>43395</v>
      </c>
      <c r="B574" s="59" t="str">
        <f>raw!$B575:$B575</f>
        <v>0013-0013</v>
      </c>
      <c r="C574" s="57">
        <f>VLOOKUP(raw!C575,convert!$D$26:$E$31,2)</f>
        <v>25</v>
      </c>
      <c r="D574" s="57">
        <f>VLOOKUP(raw!D575,convert!$A$13:$B$16,2)</f>
        <v>0</v>
      </c>
      <c r="E574" s="57">
        <f>VLOOKUP(raw!E575,convert!$A$13:$B$16,2)</f>
        <v>0</v>
      </c>
      <c r="F574" s="57">
        <f>VLOOKUP(raw!F575,convert!$A$8:$B$10,2)</f>
        <v>100</v>
      </c>
      <c r="G574" s="57">
        <f>VLOOKUP(raw!G575,convert!$A$8:$B$10,2)</f>
        <v>0</v>
      </c>
      <c r="H574" s="57">
        <f>VLOOKUP(raw!H575,convert!$A$8:$B$10,2)</f>
        <v>0</v>
      </c>
      <c r="I574" s="57">
        <f>VLOOKUP(raw!I575,convert!$A$8:$B$10,2)</f>
        <v>0</v>
      </c>
      <c r="J574" s="57">
        <f>VLOOKUP(raw!J575,convert!$D$26:$E$31,2)</f>
        <v>25</v>
      </c>
      <c r="K574" s="57">
        <f>VLOOKUP(raw!K575,convert!$D$34:$E$40,2)</f>
        <v>60</v>
      </c>
      <c r="L574" s="57">
        <f>VLOOKUP(raw!L575,convert!$D$34:$E$40,2)</f>
        <v>20</v>
      </c>
      <c r="M574" s="57">
        <f>VLOOKUP(raw!M575,convert!$A$34:$B$40,2)</f>
        <v>20</v>
      </c>
      <c r="N574" s="57">
        <f>VLOOKUP(raw!N575,convert!$A$26:$B$31,2)</f>
        <v>100</v>
      </c>
      <c r="O574" s="57">
        <f>VLOOKUP(raw!O575,convert!$A$26:$B$31,2)</f>
        <v>0</v>
      </c>
      <c r="P574" s="57">
        <f>VLOOKUP(raw!P575,convert!$A$26:$B$31,2)</f>
        <v>25</v>
      </c>
      <c r="Q574" s="57">
        <f>VLOOKUP(raw!Q575,convert!$A$26:$B$31,2)</f>
        <v>100</v>
      </c>
      <c r="R574" s="57">
        <f>VLOOKUP(raw!R575,convert!$A$26:$B$31,2)</f>
        <v>25</v>
      </c>
      <c r="S574" s="57">
        <f>VLOOKUP(raw!S575,convert!$D$26:$E$31,2)</f>
        <v>25</v>
      </c>
      <c r="T574" s="57">
        <f>VLOOKUP(raw!T575,convert!$D$26:$E$31,2)</f>
        <v>75</v>
      </c>
      <c r="U574" s="57">
        <f>VLOOKUP(raw!U575,convert!$D$26:$E$31,2)</f>
        <v>75</v>
      </c>
      <c r="V574" s="57">
        <f>VLOOKUP(raw!V575,convert!$D$26:$E$31,2)</f>
        <v>25</v>
      </c>
      <c r="W574" s="57">
        <f>VLOOKUP(raw!W575,convert!$D$26:$E$31,2)</f>
        <v>25</v>
      </c>
      <c r="X574" s="57">
        <f>VLOOKUP(raw!X575,convert!$D$26:$E$31,2)</f>
        <v>25</v>
      </c>
      <c r="Y574" s="57">
        <f>VLOOKUP(raw!Y575,convert!$D$26:$E$31,2)</f>
        <v>50</v>
      </c>
      <c r="Z574" s="57">
        <f>VLOOKUP(raw!Z575,convert!$D$26:$E$31,2)</f>
        <v>100</v>
      </c>
      <c r="AA574" s="57">
        <f>VLOOKUP(raw!AA575,convert!$D$26:$E$31,2)</f>
        <v>0</v>
      </c>
      <c r="AB574" s="57">
        <f>VLOOKUP(raw!AB575,convert!$D$26:$E$31,2)</f>
        <v>100</v>
      </c>
      <c r="AC574" s="57">
        <f>VLOOKUP(raw!AC575,convert!$D$26:$E$31,2)</f>
        <v>100</v>
      </c>
      <c r="AD574" s="57">
        <f>VLOOKUP(raw!AD575,convert!$D$26:$E$31,2)</f>
        <v>100</v>
      </c>
      <c r="AE574" s="57" t="str">
        <f>VLOOKUP(raw!AE575,convert!$D$26:$E$31,2)</f>
        <v>.</v>
      </c>
      <c r="AF574" s="57">
        <f>VLOOKUP(raw!AF575,convert!$D$26:$E$31,2)</f>
        <v>0</v>
      </c>
      <c r="AG574" s="57">
        <f>VLOOKUP(raw!AG575,convert!$D$26:$E$31,2)</f>
        <v>100</v>
      </c>
      <c r="AH574" s="57">
        <f>VLOOKUP(raw!AH575,convert!$D$26:$E$31,2)</f>
        <v>0</v>
      </c>
      <c r="AI574" s="57">
        <f>VLOOKUP(raw!AI575,convert!$D$26:$E$31,2)</f>
        <v>100</v>
      </c>
      <c r="AJ574" s="57">
        <f>VLOOKUP(raw!AJ575,convert!$D$26:$E$31,2)</f>
        <v>75</v>
      </c>
      <c r="AK574" s="57">
        <f>VLOOKUP(raw!AK575,convert!$D$26:$E$31,2)</f>
        <v>75</v>
      </c>
      <c r="AL574" s="57">
        <f>VLOOKUP(raw!AL575,convert!$D$26:$E$31,2)</f>
        <v>100</v>
      </c>
      <c r="AM574" s="57">
        <f>VLOOKUP(raw!AM575,convert!$D$26:$E$31,2)</f>
        <v>0</v>
      </c>
      <c r="AN574" s="57"/>
      <c r="AO574" s="60">
        <f>IF(COUNT(score!AD574:AE574)=0,".",MIN(score!AD574:AE574))</f>
        <v>100</v>
      </c>
    </row>
    <row r="575" spans="1:41" x14ac:dyDescent="0.25">
      <c r="A575" s="58">
        <f>raw!$A576:$A576</f>
        <v>43392</v>
      </c>
      <c r="B575" s="59" t="str">
        <f>raw!$B576:$B576</f>
        <v>0013-0014</v>
      </c>
      <c r="C575" s="57">
        <f>VLOOKUP(raw!C576,convert!$D$26:$E$31,2)</f>
        <v>100</v>
      </c>
      <c r="D575" s="57">
        <f>VLOOKUP(raw!D576,convert!$A$13:$B$16,2)</f>
        <v>50</v>
      </c>
      <c r="E575" s="57">
        <f>VLOOKUP(raw!E576,convert!$A$13:$B$16,2)</f>
        <v>50</v>
      </c>
      <c r="F575" s="57">
        <f>VLOOKUP(raw!F576,convert!$A$8:$B$10,2)</f>
        <v>100</v>
      </c>
      <c r="G575" s="57">
        <f>VLOOKUP(raw!G576,convert!$A$8:$B$10,2)</f>
        <v>100</v>
      </c>
      <c r="H575" s="57">
        <f>VLOOKUP(raw!H576,convert!$A$8:$B$10,2)</f>
        <v>100</v>
      </c>
      <c r="I575" s="57">
        <f>VLOOKUP(raw!I576,convert!$A$8:$B$10,2)</f>
        <v>100</v>
      </c>
      <c r="J575" s="57">
        <f>VLOOKUP(raw!J576,convert!$D$26:$E$31,2)</f>
        <v>50</v>
      </c>
      <c r="K575" s="57">
        <f>VLOOKUP(raw!K576,convert!$D$34:$E$40,2)</f>
        <v>100</v>
      </c>
      <c r="L575" s="57">
        <f>VLOOKUP(raw!L576,convert!$D$34:$E$40,2)</f>
        <v>100</v>
      </c>
      <c r="M575" s="57">
        <f>VLOOKUP(raw!M576,convert!$A$34:$B$40,2)</f>
        <v>100</v>
      </c>
      <c r="N575" s="57">
        <f>VLOOKUP(raw!N576,convert!$A$26:$B$31,2)</f>
        <v>100</v>
      </c>
      <c r="O575" s="57">
        <f>VLOOKUP(raw!O576,convert!$A$26:$B$31,2)</f>
        <v>25</v>
      </c>
      <c r="P575" s="57">
        <f>VLOOKUP(raw!P576,convert!$A$26:$B$31,2)</f>
        <v>25</v>
      </c>
      <c r="Q575" s="57">
        <f>VLOOKUP(raw!Q576,convert!$A$26:$B$31,2)</f>
        <v>25</v>
      </c>
      <c r="R575" s="57">
        <f>VLOOKUP(raw!R576,convert!$A$26:$B$31,2)</f>
        <v>100</v>
      </c>
      <c r="S575" s="57">
        <f>VLOOKUP(raw!S576,convert!$D$26:$E$31,2)</f>
        <v>100</v>
      </c>
      <c r="T575" s="57">
        <f>VLOOKUP(raw!T576,convert!$D$26:$E$31,2)</f>
        <v>100</v>
      </c>
      <c r="U575" s="57">
        <f>VLOOKUP(raw!U576,convert!$D$26:$E$31,2)</f>
        <v>100</v>
      </c>
      <c r="V575" s="57">
        <f>VLOOKUP(raw!V576,convert!$D$26:$E$31,2)</f>
        <v>100</v>
      </c>
      <c r="W575" s="57">
        <f>VLOOKUP(raw!W576,convert!$D$26:$E$31,2)</f>
        <v>50</v>
      </c>
      <c r="X575" s="57">
        <f>VLOOKUP(raw!X576,convert!$D$26:$E$31,2)</f>
        <v>100</v>
      </c>
      <c r="Y575" s="57">
        <f>VLOOKUP(raw!Y576,convert!$D$26:$E$31,2)</f>
        <v>100</v>
      </c>
      <c r="Z575" s="57">
        <f>VLOOKUP(raw!Z576,convert!$D$26:$E$31,2)</f>
        <v>75</v>
      </c>
      <c r="AA575" s="57">
        <f>VLOOKUP(raw!AA576,convert!$D$26:$E$31,2)</f>
        <v>50</v>
      </c>
      <c r="AB575" s="57">
        <f>VLOOKUP(raw!AB576,convert!$D$26:$E$31,2)</f>
        <v>50</v>
      </c>
      <c r="AC575" s="57">
        <f>VLOOKUP(raw!AC576,convert!$D$26:$E$31,2)</f>
        <v>50</v>
      </c>
      <c r="AD575" s="57">
        <f>VLOOKUP(raw!AD576,convert!$D$26:$E$31,2)</f>
        <v>100</v>
      </c>
      <c r="AE575" s="57" t="str">
        <f>VLOOKUP(raw!AE576,convert!$D$26:$E$31,2)</f>
        <v>.</v>
      </c>
      <c r="AF575" s="57">
        <f>VLOOKUP(raw!AF576,convert!$D$26:$E$31,2)</f>
        <v>50</v>
      </c>
      <c r="AG575" s="57">
        <f>VLOOKUP(raw!AG576,convert!$D$26:$E$31,2)</f>
        <v>100</v>
      </c>
      <c r="AH575" s="57">
        <f>VLOOKUP(raw!AH576,convert!$D$26:$E$31,2)</f>
        <v>100</v>
      </c>
      <c r="AI575" s="57">
        <f>VLOOKUP(raw!AI576,convert!$D$26:$E$31,2)</f>
        <v>100</v>
      </c>
      <c r="AJ575" s="57">
        <f>VLOOKUP(raw!AJ576,convert!$D$26:$E$31,2)</f>
        <v>100</v>
      </c>
      <c r="AK575" s="57">
        <f>VLOOKUP(raw!AK576,convert!$D$26:$E$31,2)</f>
        <v>100</v>
      </c>
      <c r="AL575" s="57">
        <f>VLOOKUP(raw!AL576,convert!$D$26:$E$31,2)</f>
        <v>100</v>
      </c>
      <c r="AM575" s="57">
        <f>VLOOKUP(raw!AM576,convert!$D$26:$E$31,2)</f>
        <v>100</v>
      </c>
      <c r="AN575" s="57"/>
      <c r="AO575" s="60">
        <f>IF(COUNT(score!AD575:AE575)=0,".",MIN(score!AD575:AE575))</f>
        <v>100</v>
      </c>
    </row>
    <row r="576" spans="1:41" x14ac:dyDescent="0.25">
      <c r="A576" s="58">
        <f>raw!$A577:$A577</f>
        <v>43395</v>
      </c>
      <c r="B576" s="59" t="str">
        <f>raw!$B577:$B577</f>
        <v>0013-0015</v>
      </c>
      <c r="C576" s="57">
        <f>VLOOKUP(raw!C577,convert!$D$26:$E$31,2)</f>
        <v>25</v>
      </c>
      <c r="D576" s="57">
        <f>VLOOKUP(raw!D577,convert!$A$13:$B$16,2)</f>
        <v>50</v>
      </c>
      <c r="E576" s="57">
        <f>VLOOKUP(raw!E577,convert!$A$13:$B$16,2)</f>
        <v>50</v>
      </c>
      <c r="F576" s="57">
        <f>VLOOKUP(raw!F577,convert!$A$8:$B$10,2)</f>
        <v>0</v>
      </c>
      <c r="G576" s="57">
        <f>VLOOKUP(raw!G577,convert!$A$8:$B$10,2)</f>
        <v>0</v>
      </c>
      <c r="H576" s="57">
        <f>VLOOKUP(raw!H577,convert!$A$8:$B$10,2)</f>
        <v>100</v>
      </c>
      <c r="I576" s="57">
        <f>VLOOKUP(raw!I577,convert!$A$8:$B$10,2)</f>
        <v>100</v>
      </c>
      <c r="J576" s="57">
        <f>VLOOKUP(raw!J577,convert!$D$26:$E$31,2)</f>
        <v>25</v>
      </c>
      <c r="K576" s="57">
        <f>VLOOKUP(raw!K577,convert!$D$34:$E$40,2)</f>
        <v>100</v>
      </c>
      <c r="L576" s="57">
        <f>VLOOKUP(raw!L577,convert!$D$34:$E$40,2)</f>
        <v>100</v>
      </c>
      <c r="M576" s="57">
        <f>VLOOKUP(raw!M577,convert!$A$34:$B$40,2)</f>
        <v>80</v>
      </c>
      <c r="N576" s="57">
        <f>VLOOKUP(raw!N577,convert!$A$26:$B$31,2)</f>
        <v>25</v>
      </c>
      <c r="O576" s="57">
        <f>VLOOKUP(raw!O577,convert!$A$26:$B$31,2)</f>
        <v>25</v>
      </c>
      <c r="P576" s="57">
        <f>VLOOKUP(raw!P577,convert!$A$26:$B$31,2)</f>
        <v>25</v>
      </c>
      <c r="Q576" s="57">
        <f>VLOOKUP(raw!Q577,convert!$A$26:$B$31,2)</f>
        <v>100</v>
      </c>
      <c r="R576" s="57">
        <f>VLOOKUP(raw!R577,convert!$A$26:$B$31,2)</f>
        <v>50</v>
      </c>
      <c r="S576" s="57">
        <f>VLOOKUP(raw!S577,convert!$D$26:$E$31,2)</f>
        <v>100</v>
      </c>
      <c r="T576" s="57">
        <f>VLOOKUP(raw!T577,convert!$D$26:$E$31,2)</f>
        <v>100</v>
      </c>
      <c r="U576" s="57">
        <f>VLOOKUP(raw!U577,convert!$D$26:$E$31,2)</f>
        <v>100</v>
      </c>
      <c r="V576" s="57">
        <f>VLOOKUP(raw!V577,convert!$D$26:$E$31,2)</f>
        <v>100</v>
      </c>
      <c r="W576" s="57">
        <f>VLOOKUP(raw!W577,convert!$D$26:$E$31,2)</f>
        <v>75</v>
      </c>
      <c r="X576" s="57">
        <f>VLOOKUP(raw!X577,convert!$D$26:$E$31,2)</f>
        <v>100</v>
      </c>
      <c r="Y576" s="57">
        <f>VLOOKUP(raw!Y577,convert!$D$26:$E$31,2)</f>
        <v>100</v>
      </c>
      <c r="Z576" s="57">
        <f>VLOOKUP(raw!Z577,convert!$D$26:$E$31,2)</f>
        <v>100</v>
      </c>
      <c r="AA576" s="57">
        <f>VLOOKUP(raw!AA577,convert!$D$26:$E$31,2)</f>
        <v>100</v>
      </c>
      <c r="AB576" s="57">
        <f>VLOOKUP(raw!AB577,convert!$D$26:$E$31,2)</f>
        <v>75</v>
      </c>
      <c r="AC576" s="57">
        <f>VLOOKUP(raw!AC577,convert!$D$26:$E$31,2)</f>
        <v>50</v>
      </c>
      <c r="AD576" s="57">
        <f>VLOOKUP(raw!AD577,convert!$D$26:$E$31,2)</f>
        <v>100</v>
      </c>
      <c r="AE576" s="57" t="str">
        <f>VLOOKUP(raw!AE577,convert!$D$26:$E$31,2)</f>
        <v>.</v>
      </c>
      <c r="AF576" s="57">
        <f>VLOOKUP(raw!AF577,convert!$D$26:$E$31,2)</f>
        <v>0</v>
      </c>
      <c r="AG576" s="57">
        <f>VLOOKUP(raw!AG577,convert!$D$26:$E$31,2)</f>
        <v>0</v>
      </c>
      <c r="AH576" s="57">
        <f>VLOOKUP(raw!AH577,convert!$D$26:$E$31,2)</f>
        <v>100</v>
      </c>
      <c r="AI576" s="57">
        <f>VLOOKUP(raw!AI577,convert!$D$26:$E$31,2)</f>
        <v>25</v>
      </c>
      <c r="AJ576" s="57">
        <f>VLOOKUP(raw!AJ577,convert!$D$26:$E$31,2)</f>
        <v>50</v>
      </c>
      <c r="AK576" s="57">
        <f>VLOOKUP(raw!AK577,convert!$D$26:$E$31,2)</f>
        <v>100</v>
      </c>
      <c r="AL576" s="57">
        <f>VLOOKUP(raw!AL577,convert!$D$26:$E$31,2)</f>
        <v>100</v>
      </c>
      <c r="AM576" s="57">
        <f>VLOOKUP(raw!AM577,convert!$D$26:$E$31,2)</f>
        <v>0</v>
      </c>
      <c r="AN576" s="57"/>
      <c r="AO576" s="60">
        <f>IF(COUNT(score!AD576:AE576)=0,".",MIN(score!AD576:AE576))</f>
        <v>100</v>
      </c>
    </row>
    <row r="577" spans="1:41" x14ac:dyDescent="0.25">
      <c r="A577" s="58">
        <f>raw!$A578:$A578</f>
        <v>43395</v>
      </c>
      <c r="B577" s="59" t="str">
        <f>raw!$B578:$B578</f>
        <v>0013-0016</v>
      </c>
      <c r="C577" s="57">
        <f>VLOOKUP(raw!C578,convert!$D$26:$E$31,2)</f>
        <v>50</v>
      </c>
      <c r="D577" s="57">
        <f>VLOOKUP(raw!D578,convert!$A$13:$B$16,2)</f>
        <v>50</v>
      </c>
      <c r="E577" s="57">
        <f>VLOOKUP(raw!E578,convert!$A$13:$B$16,2)</f>
        <v>50</v>
      </c>
      <c r="F577" s="57">
        <f>VLOOKUP(raw!F578,convert!$A$8:$B$10,2)</f>
        <v>100</v>
      </c>
      <c r="G577" s="57">
        <f>VLOOKUP(raw!G578,convert!$A$8:$B$10,2)</f>
        <v>0</v>
      </c>
      <c r="H577" s="57">
        <f>VLOOKUP(raw!H578,convert!$A$8:$B$10,2)</f>
        <v>100</v>
      </c>
      <c r="I577" s="57">
        <f>VLOOKUP(raw!I578,convert!$A$8:$B$10,2)</f>
        <v>100</v>
      </c>
      <c r="J577" s="57">
        <f>VLOOKUP(raw!J578,convert!$D$26:$E$31,2)</f>
        <v>50</v>
      </c>
      <c r="K577" s="57">
        <f>VLOOKUP(raw!K578,convert!$D$34:$E$40,2)</f>
        <v>60</v>
      </c>
      <c r="L577" s="57">
        <f>VLOOKUP(raw!L578,convert!$D$34:$E$40,2)</f>
        <v>80</v>
      </c>
      <c r="M577" s="57">
        <f>VLOOKUP(raw!M578,convert!$A$34:$B$40,2)</f>
        <v>100</v>
      </c>
      <c r="N577" s="57">
        <f>VLOOKUP(raw!N578,convert!$A$26:$B$31,2)</f>
        <v>100</v>
      </c>
      <c r="O577" s="57">
        <f>VLOOKUP(raw!O578,convert!$A$26:$B$31,2)</f>
        <v>100</v>
      </c>
      <c r="P577" s="57">
        <f>VLOOKUP(raw!P578,convert!$A$26:$B$31,2)</f>
        <v>50</v>
      </c>
      <c r="Q577" s="57">
        <f>VLOOKUP(raw!Q578,convert!$A$26:$B$31,2)</f>
        <v>100</v>
      </c>
      <c r="R577" s="57">
        <f>VLOOKUP(raw!R578,convert!$A$26:$B$31,2)</f>
        <v>100</v>
      </c>
      <c r="S577" s="57">
        <f>VLOOKUP(raw!S578,convert!$D$26:$E$31,2)</f>
        <v>100</v>
      </c>
      <c r="T577" s="57">
        <f>VLOOKUP(raw!T578,convert!$D$26:$E$31,2)</f>
        <v>100</v>
      </c>
      <c r="U577" s="57">
        <f>VLOOKUP(raw!U578,convert!$D$26:$E$31,2)</f>
        <v>75</v>
      </c>
      <c r="V577" s="57">
        <f>VLOOKUP(raw!V578,convert!$D$26:$E$31,2)</f>
        <v>100</v>
      </c>
      <c r="W577" s="57">
        <f>VLOOKUP(raw!W578,convert!$D$26:$E$31,2)</f>
        <v>25</v>
      </c>
      <c r="X577" s="57">
        <f>VLOOKUP(raw!X578,convert!$D$26:$E$31,2)</f>
        <v>100</v>
      </c>
      <c r="Y577" s="57">
        <f>VLOOKUP(raw!Y578,convert!$D$26:$E$31,2)</f>
        <v>100</v>
      </c>
      <c r="Z577" s="57">
        <f>VLOOKUP(raw!Z578,convert!$D$26:$E$31,2)</f>
        <v>100</v>
      </c>
      <c r="AA577" s="57">
        <f>VLOOKUP(raw!AA578,convert!$D$26:$E$31,2)</f>
        <v>100</v>
      </c>
      <c r="AB577" s="57">
        <f>VLOOKUP(raw!AB578,convert!$D$26:$E$31,2)</f>
        <v>100</v>
      </c>
      <c r="AC577" s="57">
        <f>VLOOKUP(raw!AC578,convert!$D$26:$E$31,2)</f>
        <v>100</v>
      </c>
      <c r="AD577" s="57">
        <f>VLOOKUP(raw!AD578,convert!$D$26:$E$31,2)</f>
        <v>100</v>
      </c>
      <c r="AE577" s="57" t="str">
        <f>VLOOKUP(raw!AE578,convert!$D$26:$E$31,2)</f>
        <v>.</v>
      </c>
      <c r="AF577" s="57">
        <f>VLOOKUP(raw!AF578,convert!$D$26:$E$31,2)</f>
        <v>100</v>
      </c>
      <c r="AG577" s="57">
        <f>VLOOKUP(raw!AG578,convert!$D$26:$E$31,2)</f>
        <v>100</v>
      </c>
      <c r="AH577" s="57">
        <f>VLOOKUP(raw!AH578,convert!$D$26:$E$31,2)</f>
        <v>100</v>
      </c>
      <c r="AI577" s="57">
        <f>VLOOKUP(raw!AI578,convert!$D$26:$E$31,2)</f>
        <v>100</v>
      </c>
      <c r="AJ577" s="57">
        <f>VLOOKUP(raw!AJ578,convert!$D$26:$E$31,2)</f>
        <v>100</v>
      </c>
      <c r="AK577" s="57">
        <f>VLOOKUP(raw!AK578,convert!$D$26:$E$31,2)</f>
        <v>100</v>
      </c>
      <c r="AL577" s="57">
        <f>VLOOKUP(raw!AL578,convert!$D$26:$E$31,2)</f>
        <v>50</v>
      </c>
      <c r="AM577" s="57">
        <f>VLOOKUP(raw!AM578,convert!$D$26:$E$31,2)</f>
        <v>25</v>
      </c>
      <c r="AN577" s="57"/>
      <c r="AO577" s="60">
        <f>IF(COUNT(score!AD577:AE577)=0,".",MIN(score!AD577:AE577))</f>
        <v>100</v>
      </c>
    </row>
    <row r="578" spans="1:41" x14ac:dyDescent="0.25">
      <c r="A578" s="58">
        <f>raw!$A579:$A579</f>
        <v>43395</v>
      </c>
      <c r="B578" s="59" t="str">
        <f>raw!$B579:$B579</f>
        <v>0013-0017</v>
      </c>
      <c r="C578" s="57">
        <f>VLOOKUP(raw!C579,convert!$D$26:$E$31,2)</f>
        <v>25</v>
      </c>
      <c r="D578" s="57">
        <f>VLOOKUP(raw!D579,convert!$A$13:$B$16,2)</f>
        <v>0</v>
      </c>
      <c r="E578" s="57">
        <f>VLOOKUP(raw!E579,convert!$A$13:$B$16,2)</f>
        <v>0</v>
      </c>
      <c r="F578" s="57">
        <f>VLOOKUP(raw!F579,convert!$A$8:$B$10,2)</f>
        <v>0</v>
      </c>
      <c r="G578" s="57">
        <f>VLOOKUP(raw!G579,convert!$A$8:$B$10,2)</f>
        <v>100</v>
      </c>
      <c r="H578" s="57">
        <f>VLOOKUP(raw!H579,convert!$A$8:$B$10,2)</f>
        <v>100</v>
      </c>
      <c r="I578" s="57">
        <f>VLOOKUP(raw!I579,convert!$A$8:$B$10,2)</f>
        <v>100</v>
      </c>
      <c r="J578" s="57">
        <f>VLOOKUP(raw!J579,convert!$D$26:$E$31,2)</f>
        <v>25</v>
      </c>
      <c r="K578" s="57">
        <f>VLOOKUP(raw!K579,convert!$D$34:$E$40,2)</f>
        <v>80</v>
      </c>
      <c r="L578" s="57">
        <f>VLOOKUP(raw!L579,convert!$D$34:$E$40,2)</f>
        <v>60</v>
      </c>
      <c r="M578" s="57">
        <f>VLOOKUP(raw!M579,convert!$A$34:$B$40,2)</f>
        <v>60</v>
      </c>
      <c r="N578" s="57">
        <f>VLOOKUP(raw!N579,convert!$A$26:$B$31,2)</f>
        <v>100</v>
      </c>
      <c r="O578" s="57">
        <f>VLOOKUP(raw!O579,convert!$A$26:$B$31,2)</f>
        <v>100</v>
      </c>
      <c r="P578" s="57">
        <f>VLOOKUP(raw!P579,convert!$A$26:$B$31,2)</f>
        <v>100</v>
      </c>
      <c r="Q578" s="57">
        <f>VLOOKUP(raw!Q579,convert!$A$26:$B$31,2)</f>
        <v>100</v>
      </c>
      <c r="R578" s="57">
        <f>VLOOKUP(raw!R579,convert!$A$26:$B$31,2)</f>
        <v>50</v>
      </c>
      <c r="S578" s="57">
        <f>VLOOKUP(raw!S579,convert!$D$26:$E$31,2)</f>
        <v>50</v>
      </c>
      <c r="T578" s="57">
        <f>VLOOKUP(raw!T579,convert!$D$26:$E$31,2)</f>
        <v>100</v>
      </c>
      <c r="U578" s="57">
        <f>VLOOKUP(raw!U579,convert!$D$26:$E$31,2)</f>
        <v>100</v>
      </c>
      <c r="V578" s="57">
        <f>VLOOKUP(raw!V579,convert!$D$26:$E$31,2)</f>
        <v>100</v>
      </c>
      <c r="W578" s="57">
        <f>VLOOKUP(raw!W579,convert!$D$26:$E$31,2)</f>
        <v>0</v>
      </c>
      <c r="X578" s="57">
        <f>VLOOKUP(raw!X579,convert!$D$26:$E$31,2)</f>
        <v>100</v>
      </c>
      <c r="Y578" s="57">
        <f>VLOOKUP(raw!Y579,convert!$D$26:$E$31,2)</f>
        <v>100</v>
      </c>
      <c r="Z578" s="57">
        <f>VLOOKUP(raw!Z579,convert!$D$26:$E$31,2)</f>
        <v>50</v>
      </c>
      <c r="AA578" s="57">
        <f>VLOOKUP(raw!AA579,convert!$D$26:$E$31,2)</f>
        <v>100</v>
      </c>
      <c r="AB578" s="57">
        <f>VLOOKUP(raw!AB579,convert!$D$26:$E$31,2)</f>
        <v>50</v>
      </c>
      <c r="AC578" s="57">
        <f>VLOOKUP(raw!AC579,convert!$D$26:$E$31,2)</f>
        <v>100</v>
      </c>
      <c r="AD578" s="57">
        <f>VLOOKUP(raw!AD579,convert!$D$26:$E$31,2)</f>
        <v>100</v>
      </c>
      <c r="AE578" s="57" t="str">
        <f>VLOOKUP(raw!AE579,convert!$D$26:$E$31,2)</f>
        <v>.</v>
      </c>
      <c r="AF578" s="57">
        <f>VLOOKUP(raw!AF579,convert!$D$26:$E$31,2)</f>
        <v>75</v>
      </c>
      <c r="AG578" s="57">
        <f>VLOOKUP(raw!AG579,convert!$D$26:$E$31,2)</f>
        <v>100</v>
      </c>
      <c r="AH578" s="57">
        <f>VLOOKUP(raw!AH579,convert!$D$26:$E$31,2)</f>
        <v>25</v>
      </c>
      <c r="AI578" s="57">
        <f>VLOOKUP(raw!AI579,convert!$D$26:$E$31,2)</f>
        <v>100</v>
      </c>
      <c r="AJ578" s="57">
        <f>VLOOKUP(raw!AJ579,convert!$D$26:$E$31,2)</f>
        <v>100</v>
      </c>
      <c r="AK578" s="57">
        <f>VLOOKUP(raw!AK579,convert!$D$26:$E$31,2)</f>
        <v>75</v>
      </c>
      <c r="AL578" s="57">
        <f>VLOOKUP(raw!AL579,convert!$D$26:$E$31,2)</f>
        <v>100</v>
      </c>
      <c r="AM578" s="57">
        <f>VLOOKUP(raw!AM579,convert!$D$26:$E$31,2)</f>
        <v>50</v>
      </c>
      <c r="AN578" s="57"/>
      <c r="AO578" s="60">
        <f>IF(COUNT(score!AD578:AE578)=0,".",MIN(score!AD578:AE578))</f>
        <v>100</v>
      </c>
    </row>
    <row r="579" spans="1:41" x14ac:dyDescent="0.25">
      <c r="A579" s="58">
        <f>raw!$A580:$A580</f>
        <v>43397</v>
      </c>
      <c r="B579" s="59" t="str">
        <f>raw!$B580:$B580</f>
        <v>0013-0018</v>
      </c>
      <c r="C579" s="57">
        <f>VLOOKUP(raw!C580,convert!$D$26:$E$31,2)</f>
        <v>50</v>
      </c>
      <c r="D579" s="57">
        <f>VLOOKUP(raw!D580,convert!$A$13:$B$16,2)</f>
        <v>50</v>
      </c>
      <c r="E579" s="57">
        <f>VLOOKUP(raw!E580,convert!$A$13:$B$16,2)</f>
        <v>50</v>
      </c>
      <c r="F579" s="57">
        <f>VLOOKUP(raw!F580,convert!$A$8:$B$10,2)</f>
        <v>100</v>
      </c>
      <c r="G579" s="57">
        <f>VLOOKUP(raw!G580,convert!$A$8:$B$10,2)</f>
        <v>0</v>
      </c>
      <c r="H579" s="57">
        <f>VLOOKUP(raw!H580,convert!$A$8:$B$10,2)</f>
        <v>100</v>
      </c>
      <c r="I579" s="57">
        <f>VLOOKUP(raw!I580,convert!$A$8:$B$10,2)</f>
        <v>100</v>
      </c>
      <c r="J579" s="57">
        <f>VLOOKUP(raw!J580,convert!$D$26:$E$31,2)</f>
        <v>75</v>
      </c>
      <c r="K579" s="57">
        <f>VLOOKUP(raw!K580,convert!$D$34:$E$40,2)</f>
        <v>100</v>
      </c>
      <c r="L579" s="57">
        <f>VLOOKUP(raw!L580,convert!$D$34:$E$40,2)</f>
        <v>100</v>
      </c>
      <c r="M579" s="57">
        <f>VLOOKUP(raw!M580,convert!$A$34:$B$40,2)</f>
        <v>100</v>
      </c>
      <c r="N579" s="57">
        <f>VLOOKUP(raw!N580,convert!$A$26:$B$31,2)</f>
        <v>100</v>
      </c>
      <c r="O579" s="57">
        <f>VLOOKUP(raw!O580,convert!$A$26:$B$31,2)</f>
        <v>100</v>
      </c>
      <c r="P579" s="57">
        <f>VLOOKUP(raw!P580,convert!$A$26:$B$31,2)</f>
        <v>100</v>
      </c>
      <c r="Q579" s="57">
        <f>VLOOKUP(raw!Q580,convert!$A$26:$B$31,2)</f>
        <v>100</v>
      </c>
      <c r="R579" s="57">
        <f>VLOOKUP(raw!R580,convert!$A$26:$B$31,2)</f>
        <v>100</v>
      </c>
      <c r="S579" s="57">
        <f>VLOOKUP(raw!S580,convert!$D$26:$E$31,2)</f>
        <v>0</v>
      </c>
      <c r="T579" s="57">
        <f>VLOOKUP(raw!T580,convert!$D$26:$E$31,2)</f>
        <v>75</v>
      </c>
      <c r="U579" s="57">
        <f>VLOOKUP(raw!U580,convert!$D$26:$E$31,2)</f>
        <v>75</v>
      </c>
      <c r="V579" s="57">
        <f>VLOOKUP(raw!V580,convert!$D$26:$E$31,2)</f>
        <v>100</v>
      </c>
      <c r="W579" s="57">
        <f>VLOOKUP(raw!W580,convert!$D$26:$E$31,2)</f>
        <v>50</v>
      </c>
      <c r="X579" s="57">
        <f>VLOOKUP(raw!X580,convert!$D$26:$E$31,2)</f>
        <v>100</v>
      </c>
      <c r="Y579" s="57">
        <f>VLOOKUP(raw!Y580,convert!$D$26:$E$31,2)</f>
        <v>100</v>
      </c>
      <c r="Z579" s="57">
        <f>VLOOKUP(raw!Z580,convert!$D$26:$E$31,2)</f>
        <v>0</v>
      </c>
      <c r="AA579" s="57">
        <f>VLOOKUP(raw!AA580,convert!$D$26:$E$31,2)</f>
        <v>75</v>
      </c>
      <c r="AB579" s="57">
        <f>VLOOKUP(raw!AB580,convert!$D$26:$E$31,2)</f>
        <v>100</v>
      </c>
      <c r="AC579" s="57">
        <f>VLOOKUP(raw!AC580,convert!$D$26:$E$31,2)</f>
        <v>50</v>
      </c>
      <c r="AD579" s="57">
        <f>VLOOKUP(raw!AD580,convert!$D$26:$E$31,2)</f>
        <v>100</v>
      </c>
      <c r="AE579" s="57" t="str">
        <f>VLOOKUP(raw!AE580,convert!$D$26:$E$31,2)</f>
        <v>.</v>
      </c>
      <c r="AF579" s="57">
        <f>VLOOKUP(raw!AF580,convert!$D$26:$E$31,2)</f>
        <v>100</v>
      </c>
      <c r="AG579" s="57">
        <f>VLOOKUP(raw!AG580,convert!$D$26:$E$31,2)</f>
        <v>100</v>
      </c>
      <c r="AH579" s="57">
        <f>VLOOKUP(raw!AH580,convert!$D$26:$E$31,2)</f>
        <v>100</v>
      </c>
      <c r="AI579" s="57">
        <f>VLOOKUP(raw!AI580,convert!$D$26:$E$31,2)</f>
        <v>100</v>
      </c>
      <c r="AJ579" s="57">
        <f>VLOOKUP(raw!AJ580,convert!$D$26:$E$31,2)</f>
        <v>100</v>
      </c>
      <c r="AK579" s="57">
        <f>VLOOKUP(raw!AK580,convert!$D$26:$E$31,2)</f>
        <v>100</v>
      </c>
      <c r="AL579" s="57">
        <f>VLOOKUP(raw!AL580,convert!$D$26:$E$31,2)</f>
        <v>100</v>
      </c>
      <c r="AM579" s="57">
        <f>VLOOKUP(raw!AM580,convert!$D$26:$E$31,2)</f>
        <v>100</v>
      </c>
      <c r="AN579" s="57"/>
      <c r="AO579" s="60">
        <f>IF(COUNT(score!AD579:AE579)=0,".",MIN(score!AD579:AE579))</f>
        <v>100</v>
      </c>
    </row>
    <row r="580" spans="1:41" x14ac:dyDescent="0.25">
      <c r="A580" s="58">
        <f>raw!$A581:$A581</f>
        <v>43397</v>
      </c>
      <c r="B580" s="59" t="str">
        <f>raw!$B581:$B581</f>
        <v>0013-0020</v>
      </c>
      <c r="C580" s="57">
        <f>VLOOKUP(raw!C581,convert!$D$26:$E$31,2)</f>
        <v>25</v>
      </c>
      <c r="D580" s="57">
        <f>VLOOKUP(raw!D581,convert!$A$13:$B$16,2)</f>
        <v>100</v>
      </c>
      <c r="E580" s="57">
        <f>VLOOKUP(raw!E581,convert!$A$13:$B$16,2)</f>
        <v>100</v>
      </c>
      <c r="F580" s="57">
        <f>VLOOKUP(raw!F581,convert!$A$8:$B$10,2)</f>
        <v>100</v>
      </c>
      <c r="G580" s="57">
        <f>VLOOKUP(raw!G581,convert!$A$8:$B$10,2)</f>
        <v>100</v>
      </c>
      <c r="H580" s="57">
        <f>VLOOKUP(raw!H581,convert!$A$8:$B$10,2)</f>
        <v>100</v>
      </c>
      <c r="I580" s="57">
        <f>VLOOKUP(raw!I581,convert!$A$8:$B$10,2)</f>
        <v>100</v>
      </c>
      <c r="J580" s="57">
        <f>VLOOKUP(raw!J581,convert!$D$26:$E$31,2)</f>
        <v>100</v>
      </c>
      <c r="K580" s="57">
        <f>VLOOKUP(raw!K581,convert!$D$34:$E$40,2)</f>
        <v>80</v>
      </c>
      <c r="L580" s="57">
        <f>VLOOKUP(raw!L581,convert!$D$34:$E$40,2)</f>
        <v>40</v>
      </c>
      <c r="M580" s="57">
        <f>VLOOKUP(raw!M581,convert!$A$34:$B$40,2)</f>
        <v>60</v>
      </c>
      <c r="N580" s="57">
        <f>VLOOKUP(raw!N581,convert!$A$26:$B$31,2)</f>
        <v>100</v>
      </c>
      <c r="O580" s="57">
        <f>VLOOKUP(raw!O581,convert!$A$26:$B$31,2)</f>
        <v>25</v>
      </c>
      <c r="P580" s="57">
        <f>VLOOKUP(raw!P581,convert!$A$26:$B$31,2)</f>
        <v>25</v>
      </c>
      <c r="Q580" s="57">
        <f>VLOOKUP(raw!Q581,convert!$A$26:$B$31,2)</f>
        <v>25</v>
      </c>
      <c r="R580" s="57">
        <f>VLOOKUP(raw!R581,convert!$A$26:$B$31,2)</f>
        <v>100</v>
      </c>
      <c r="S580" s="57">
        <f>VLOOKUP(raw!S581,convert!$D$26:$E$31,2)</f>
        <v>100</v>
      </c>
      <c r="T580" s="57">
        <f>VLOOKUP(raw!T581,convert!$D$26:$E$31,2)</f>
        <v>100</v>
      </c>
      <c r="U580" s="57">
        <f>VLOOKUP(raw!U581,convert!$D$26:$E$31,2)</f>
        <v>100</v>
      </c>
      <c r="V580" s="57">
        <f>VLOOKUP(raw!V581,convert!$D$26:$E$31,2)</f>
        <v>100</v>
      </c>
      <c r="W580" s="57">
        <f>VLOOKUP(raw!W581,convert!$D$26:$E$31,2)</f>
        <v>75</v>
      </c>
      <c r="X580" s="57">
        <f>VLOOKUP(raw!X581,convert!$D$26:$E$31,2)</f>
        <v>100</v>
      </c>
      <c r="Y580" s="57">
        <f>VLOOKUP(raw!Y581,convert!$D$26:$E$31,2)</f>
        <v>100</v>
      </c>
      <c r="Z580" s="57">
        <f>VLOOKUP(raw!Z581,convert!$D$26:$E$31,2)</f>
        <v>100</v>
      </c>
      <c r="AA580" s="57">
        <f>VLOOKUP(raw!AA581,convert!$D$26:$E$31,2)</f>
        <v>75</v>
      </c>
      <c r="AB580" s="57">
        <f>VLOOKUP(raw!AB581,convert!$D$26:$E$31,2)</f>
        <v>100</v>
      </c>
      <c r="AC580" s="57">
        <f>VLOOKUP(raw!AC581,convert!$D$26:$E$31,2)</f>
        <v>25</v>
      </c>
      <c r="AD580" s="57">
        <f>VLOOKUP(raw!AD581,convert!$D$26:$E$31,2)</f>
        <v>100</v>
      </c>
      <c r="AE580" s="57" t="str">
        <f>VLOOKUP(raw!AE581,convert!$D$26:$E$31,2)</f>
        <v>.</v>
      </c>
      <c r="AF580" s="57">
        <f>VLOOKUP(raw!AF581,convert!$D$26:$E$31,2)</f>
        <v>25</v>
      </c>
      <c r="AG580" s="57">
        <f>VLOOKUP(raw!AG581,convert!$D$26:$E$31,2)</f>
        <v>25</v>
      </c>
      <c r="AH580" s="57">
        <f>VLOOKUP(raw!AH581,convert!$D$26:$E$31,2)</f>
        <v>100</v>
      </c>
      <c r="AI580" s="57">
        <f>VLOOKUP(raw!AI581,convert!$D$26:$E$31,2)</f>
        <v>0</v>
      </c>
      <c r="AJ580" s="57">
        <f>VLOOKUP(raw!AJ581,convert!$D$26:$E$31,2)</f>
        <v>100</v>
      </c>
      <c r="AK580" s="57">
        <f>VLOOKUP(raw!AK581,convert!$D$26:$E$31,2)</f>
        <v>25</v>
      </c>
      <c r="AL580" s="57">
        <f>VLOOKUP(raw!AL581,convert!$D$26:$E$31,2)</f>
        <v>100</v>
      </c>
      <c r="AM580" s="57">
        <f>VLOOKUP(raw!AM581,convert!$D$26:$E$31,2)</f>
        <v>100</v>
      </c>
      <c r="AN580" s="57"/>
      <c r="AO580" s="60">
        <f>IF(COUNT(score!AD580:AE580)=0,".",MIN(score!AD580:AE580))</f>
        <v>100</v>
      </c>
    </row>
    <row r="581" spans="1:41" x14ac:dyDescent="0.25">
      <c r="A581" s="58">
        <f>raw!$A582:$A582</f>
        <v>43397</v>
      </c>
      <c r="B581" s="59" t="str">
        <f>raw!$B582:$B582</f>
        <v>0013-0022</v>
      </c>
      <c r="C581" s="57">
        <f>VLOOKUP(raw!C582,convert!$D$26:$E$31,2)</f>
        <v>50</v>
      </c>
      <c r="D581" s="57">
        <f>VLOOKUP(raw!D582,convert!$A$13:$B$16,2)</f>
        <v>50</v>
      </c>
      <c r="E581" s="57">
        <f>VLOOKUP(raw!E582,convert!$A$13:$B$16,2)</f>
        <v>50</v>
      </c>
      <c r="F581" s="57">
        <f>VLOOKUP(raw!F582,convert!$A$8:$B$10,2)</f>
        <v>0</v>
      </c>
      <c r="G581" s="57">
        <f>VLOOKUP(raw!G582,convert!$A$8:$B$10,2)</f>
        <v>100</v>
      </c>
      <c r="H581" s="57">
        <f>VLOOKUP(raw!H582,convert!$A$8:$B$10,2)</f>
        <v>0</v>
      </c>
      <c r="I581" s="57">
        <f>VLOOKUP(raw!I582,convert!$A$8:$B$10,2)</f>
        <v>100</v>
      </c>
      <c r="J581" s="57">
        <f>VLOOKUP(raw!J582,convert!$D$26:$E$31,2)</f>
        <v>100</v>
      </c>
      <c r="K581" s="57">
        <f>VLOOKUP(raw!K582,convert!$D$34:$E$40,2)</f>
        <v>100</v>
      </c>
      <c r="L581" s="57">
        <f>VLOOKUP(raw!L582,convert!$D$34:$E$40,2)</f>
        <v>80</v>
      </c>
      <c r="M581" s="57">
        <f>VLOOKUP(raw!M582,convert!$A$34:$B$40,2)</f>
        <v>80</v>
      </c>
      <c r="N581" s="57">
        <f>VLOOKUP(raw!N582,convert!$A$26:$B$31,2)</f>
        <v>100</v>
      </c>
      <c r="O581" s="57">
        <f>VLOOKUP(raw!O582,convert!$A$26:$B$31,2)</f>
        <v>25</v>
      </c>
      <c r="P581" s="57">
        <f>VLOOKUP(raw!P582,convert!$A$26:$B$31,2)</f>
        <v>25</v>
      </c>
      <c r="Q581" s="57">
        <f>VLOOKUP(raw!Q582,convert!$A$26:$B$31,2)</f>
        <v>0</v>
      </c>
      <c r="R581" s="57">
        <f>VLOOKUP(raw!R582,convert!$A$26:$B$31,2)</f>
        <v>0</v>
      </c>
      <c r="S581" s="57">
        <f>VLOOKUP(raw!S582,convert!$D$26:$E$31,2)</f>
        <v>100</v>
      </c>
      <c r="T581" s="57">
        <f>VLOOKUP(raw!T582,convert!$D$26:$E$31,2)</f>
        <v>100</v>
      </c>
      <c r="U581" s="57">
        <f>VLOOKUP(raw!U582,convert!$D$26:$E$31,2)</f>
        <v>50</v>
      </c>
      <c r="V581" s="57">
        <f>VLOOKUP(raw!V582,convert!$D$26:$E$31,2)</f>
        <v>75</v>
      </c>
      <c r="W581" s="57">
        <f>VLOOKUP(raw!W582,convert!$D$26:$E$31,2)</f>
        <v>100</v>
      </c>
      <c r="X581" s="57">
        <f>VLOOKUP(raw!X582,convert!$D$26:$E$31,2)</f>
        <v>75</v>
      </c>
      <c r="Y581" s="57">
        <f>VLOOKUP(raw!Y582,convert!$D$26:$E$31,2)</f>
        <v>100</v>
      </c>
      <c r="Z581" s="57">
        <f>VLOOKUP(raw!Z582,convert!$D$26:$E$31,2)</f>
        <v>100</v>
      </c>
      <c r="AA581" s="57">
        <f>VLOOKUP(raw!AA582,convert!$D$26:$E$31,2)</f>
        <v>75</v>
      </c>
      <c r="AB581" s="57">
        <f>VLOOKUP(raw!AB582,convert!$D$26:$E$31,2)</f>
        <v>100</v>
      </c>
      <c r="AC581" s="57">
        <f>VLOOKUP(raw!AC582,convert!$D$26:$E$31,2)</f>
        <v>100</v>
      </c>
      <c r="AD581" s="57">
        <f>VLOOKUP(raw!AD582,convert!$D$26:$E$31,2)</f>
        <v>100</v>
      </c>
      <c r="AE581" s="57" t="str">
        <f>VLOOKUP(raw!AE582,convert!$D$26:$E$31,2)</f>
        <v>.</v>
      </c>
      <c r="AF581" s="57">
        <f>VLOOKUP(raw!AF582,convert!$D$26:$E$31,2)</f>
        <v>100</v>
      </c>
      <c r="AG581" s="57">
        <f>VLOOKUP(raw!AG582,convert!$D$26:$E$31,2)</f>
        <v>25</v>
      </c>
      <c r="AH581" s="57">
        <f>VLOOKUP(raw!AH582,convert!$D$26:$E$31,2)</f>
        <v>0</v>
      </c>
      <c r="AI581" s="57">
        <f>VLOOKUP(raw!AI582,convert!$D$26:$E$31,2)</f>
        <v>25</v>
      </c>
      <c r="AJ581" s="57">
        <f>VLOOKUP(raw!AJ582,convert!$D$26:$E$31,2)</f>
        <v>50</v>
      </c>
      <c r="AK581" s="57">
        <f>VLOOKUP(raw!AK582,convert!$D$26:$E$31,2)</f>
        <v>25</v>
      </c>
      <c r="AL581" s="57">
        <f>VLOOKUP(raw!AL582,convert!$D$26:$E$31,2)</f>
        <v>100</v>
      </c>
      <c r="AM581" s="57">
        <f>VLOOKUP(raw!AM582,convert!$D$26:$E$31,2)</f>
        <v>0</v>
      </c>
      <c r="AN581" s="57"/>
      <c r="AO581" s="60">
        <f>IF(COUNT(score!AD581:AE581)=0,".",MIN(score!AD581:AE581))</f>
        <v>100</v>
      </c>
    </row>
    <row r="582" spans="1:41" x14ac:dyDescent="0.25">
      <c r="A582" s="58">
        <f>raw!$A583:$A583</f>
        <v>43397</v>
      </c>
      <c r="B582" s="59" t="str">
        <f>raw!$B583:$B583</f>
        <v>0013-0023</v>
      </c>
      <c r="C582" s="57">
        <f>VLOOKUP(raw!C583,convert!$D$26:$E$31,2)</f>
        <v>75</v>
      </c>
      <c r="D582" s="57">
        <f>VLOOKUP(raw!D583,convert!$A$13:$B$16,2)</f>
        <v>100</v>
      </c>
      <c r="E582" s="57">
        <f>VLOOKUP(raw!E583,convert!$A$13:$B$16,2)</f>
        <v>100</v>
      </c>
      <c r="F582" s="57">
        <f>VLOOKUP(raw!F583,convert!$A$8:$B$10,2)</f>
        <v>100</v>
      </c>
      <c r="G582" s="57">
        <f>VLOOKUP(raw!G583,convert!$A$8:$B$10,2)</f>
        <v>100</v>
      </c>
      <c r="H582" s="57">
        <f>VLOOKUP(raw!H583,convert!$A$8:$B$10,2)</f>
        <v>100</v>
      </c>
      <c r="I582" s="57">
        <f>VLOOKUP(raw!I583,convert!$A$8:$B$10,2)</f>
        <v>100</v>
      </c>
      <c r="J582" s="57">
        <f>VLOOKUP(raw!J583,convert!$D$26:$E$31,2)</f>
        <v>100</v>
      </c>
      <c r="K582" s="57">
        <f>VLOOKUP(raw!K583,convert!$D$34:$E$40,2)</f>
        <v>100</v>
      </c>
      <c r="L582" s="57">
        <f>VLOOKUP(raw!L583,convert!$D$34:$E$40,2)</f>
        <v>100</v>
      </c>
      <c r="M582" s="57">
        <f>VLOOKUP(raw!M583,convert!$A$34:$B$40,2)</f>
        <v>100</v>
      </c>
      <c r="N582" s="57">
        <f>VLOOKUP(raw!N583,convert!$A$26:$B$31,2)</f>
        <v>100</v>
      </c>
      <c r="O582" s="57">
        <f>VLOOKUP(raw!O583,convert!$A$26:$B$31,2)</f>
        <v>100</v>
      </c>
      <c r="P582" s="57">
        <f>VLOOKUP(raw!P583,convert!$A$26:$B$31,2)</f>
        <v>100</v>
      </c>
      <c r="Q582" s="57">
        <f>VLOOKUP(raw!Q583,convert!$A$26:$B$31,2)</f>
        <v>100</v>
      </c>
      <c r="R582" s="57">
        <f>VLOOKUP(raw!R583,convert!$A$26:$B$31,2)</f>
        <v>100</v>
      </c>
      <c r="S582" s="57">
        <f>VLOOKUP(raw!S583,convert!$D$26:$E$31,2)</f>
        <v>100</v>
      </c>
      <c r="T582" s="57">
        <f>VLOOKUP(raw!T583,convert!$D$26:$E$31,2)</f>
        <v>100</v>
      </c>
      <c r="U582" s="57">
        <f>VLOOKUP(raw!U583,convert!$D$26:$E$31,2)</f>
        <v>100</v>
      </c>
      <c r="V582" s="57">
        <f>VLOOKUP(raw!V583,convert!$D$26:$E$31,2)</f>
        <v>100</v>
      </c>
      <c r="W582" s="57">
        <f>VLOOKUP(raw!W583,convert!$D$26:$E$31,2)</f>
        <v>100</v>
      </c>
      <c r="X582" s="57">
        <f>VLOOKUP(raw!X583,convert!$D$26:$E$31,2)</f>
        <v>100</v>
      </c>
      <c r="Y582" s="57">
        <f>VLOOKUP(raw!Y583,convert!$D$26:$E$31,2)</f>
        <v>100</v>
      </c>
      <c r="Z582" s="57">
        <f>VLOOKUP(raw!Z583,convert!$D$26:$E$31,2)</f>
        <v>100</v>
      </c>
      <c r="AA582" s="57">
        <f>VLOOKUP(raw!AA583,convert!$D$26:$E$31,2)</f>
        <v>100</v>
      </c>
      <c r="AB582" s="57">
        <f>VLOOKUP(raw!AB583,convert!$D$26:$E$31,2)</f>
        <v>100</v>
      </c>
      <c r="AC582" s="57">
        <f>VLOOKUP(raw!AC583,convert!$D$26:$E$31,2)</f>
        <v>100</v>
      </c>
      <c r="AD582" s="57">
        <f>VLOOKUP(raw!AD583,convert!$D$26:$E$31,2)</f>
        <v>100</v>
      </c>
      <c r="AE582" s="57" t="str">
        <f>VLOOKUP(raw!AE583,convert!$D$26:$E$31,2)</f>
        <v>.</v>
      </c>
      <c r="AF582" s="57">
        <f>VLOOKUP(raw!AF583,convert!$D$26:$E$31,2)</f>
        <v>100</v>
      </c>
      <c r="AG582" s="57">
        <f>VLOOKUP(raw!AG583,convert!$D$26:$E$31,2)</f>
        <v>100</v>
      </c>
      <c r="AH582" s="57">
        <f>VLOOKUP(raw!AH583,convert!$D$26:$E$31,2)</f>
        <v>100</v>
      </c>
      <c r="AI582" s="57">
        <f>VLOOKUP(raw!AI583,convert!$D$26:$E$31,2)</f>
        <v>100</v>
      </c>
      <c r="AJ582" s="57">
        <f>VLOOKUP(raw!AJ583,convert!$D$26:$E$31,2)</f>
        <v>100</v>
      </c>
      <c r="AK582" s="57">
        <f>VLOOKUP(raw!AK583,convert!$D$26:$E$31,2)</f>
        <v>100</v>
      </c>
      <c r="AL582" s="57">
        <f>VLOOKUP(raw!AL583,convert!$D$26:$E$31,2)</f>
        <v>100</v>
      </c>
      <c r="AM582" s="57">
        <f>VLOOKUP(raw!AM583,convert!$D$26:$E$31,2)</f>
        <v>100</v>
      </c>
      <c r="AN582" s="57"/>
      <c r="AO582" s="60">
        <f>IF(COUNT(score!AD582:AE582)=0,".",MIN(score!AD582:AE582))</f>
        <v>100</v>
      </c>
    </row>
    <row r="583" spans="1:41" x14ac:dyDescent="0.25">
      <c r="A583" s="58">
        <f>raw!$A584:$A584</f>
        <v>43397</v>
      </c>
      <c r="B583" s="59" t="str">
        <f>raw!$B584:$B584</f>
        <v>0013-0024</v>
      </c>
      <c r="C583" s="57">
        <f>VLOOKUP(raw!C584,convert!$D$26:$E$31,2)</f>
        <v>100</v>
      </c>
      <c r="D583" s="57">
        <f>VLOOKUP(raw!D584,convert!$A$13:$B$16,2)</f>
        <v>50</v>
      </c>
      <c r="E583" s="57">
        <f>VLOOKUP(raw!E584,convert!$A$13:$B$16,2)</f>
        <v>50</v>
      </c>
      <c r="F583" s="57">
        <f>VLOOKUP(raw!F584,convert!$A$8:$B$10,2)</f>
        <v>100</v>
      </c>
      <c r="G583" s="57">
        <f>VLOOKUP(raw!G584,convert!$A$8:$B$10,2)</f>
        <v>100</v>
      </c>
      <c r="H583" s="57">
        <f>VLOOKUP(raw!H584,convert!$A$8:$B$10,2)</f>
        <v>100</v>
      </c>
      <c r="I583" s="57">
        <f>VLOOKUP(raw!I584,convert!$A$8:$B$10,2)</f>
        <v>100</v>
      </c>
      <c r="J583" s="57">
        <f>VLOOKUP(raw!J584,convert!$D$26:$E$31,2)</f>
        <v>100</v>
      </c>
      <c r="K583" s="57">
        <f>VLOOKUP(raw!K584,convert!$D$34:$E$40,2)</f>
        <v>100</v>
      </c>
      <c r="L583" s="57">
        <f>VLOOKUP(raw!L584,convert!$D$34:$E$40,2)</f>
        <v>100</v>
      </c>
      <c r="M583" s="57">
        <f>VLOOKUP(raw!M584,convert!$A$34:$B$40,2)</f>
        <v>100</v>
      </c>
      <c r="N583" s="57">
        <f>VLOOKUP(raw!N584,convert!$A$26:$B$31,2)</f>
        <v>100</v>
      </c>
      <c r="O583" s="57">
        <f>VLOOKUP(raw!O584,convert!$A$26:$B$31,2)</f>
        <v>0</v>
      </c>
      <c r="P583" s="57">
        <f>VLOOKUP(raw!P584,convert!$A$26:$B$31,2)</f>
        <v>0</v>
      </c>
      <c r="Q583" s="57">
        <f>VLOOKUP(raw!Q584,convert!$A$26:$B$31,2)</f>
        <v>0</v>
      </c>
      <c r="R583" s="57">
        <f>VLOOKUP(raw!R584,convert!$A$26:$B$31,2)</f>
        <v>25</v>
      </c>
      <c r="S583" s="57">
        <f>VLOOKUP(raw!S584,convert!$D$26:$E$31,2)</f>
        <v>100</v>
      </c>
      <c r="T583" s="57">
        <f>VLOOKUP(raw!T584,convert!$D$26:$E$31,2)</f>
        <v>100</v>
      </c>
      <c r="U583" s="57">
        <f>VLOOKUP(raw!U584,convert!$D$26:$E$31,2)</f>
        <v>100</v>
      </c>
      <c r="V583" s="57">
        <f>VLOOKUP(raw!V584,convert!$D$26:$E$31,2)</f>
        <v>100</v>
      </c>
      <c r="W583" s="57">
        <f>VLOOKUP(raw!W584,convert!$D$26:$E$31,2)</f>
        <v>100</v>
      </c>
      <c r="X583" s="57">
        <f>VLOOKUP(raw!X584,convert!$D$26:$E$31,2)</f>
        <v>100</v>
      </c>
      <c r="Y583" s="57">
        <f>VLOOKUP(raw!Y584,convert!$D$26:$E$31,2)</f>
        <v>100</v>
      </c>
      <c r="Z583" s="57">
        <f>VLOOKUP(raw!Z584,convert!$D$26:$E$31,2)</f>
        <v>100</v>
      </c>
      <c r="AA583" s="57">
        <f>VLOOKUP(raw!AA584,convert!$D$26:$E$31,2)</f>
        <v>100</v>
      </c>
      <c r="AB583" s="57">
        <f>VLOOKUP(raw!AB584,convert!$D$26:$E$31,2)</f>
        <v>100</v>
      </c>
      <c r="AC583" s="57">
        <f>VLOOKUP(raw!AC584,convert!$D$26:$E$31,2)</f>
        <v>100</v>
      </c>
      <c r="AD583" s="57">
        <f>VLOOKUP(raw!AD584,convert!$D$26:$E$31,2)</f>
        <v>100</v>
      </c>
      <c r="AE583" s="57" t="str">
        <f>VLOOKUP(raw!AE584,convert!$D$26:$E$31,2)</f>
        <v>.</v>
      </c>
      <c r="AF583" s="57">
        <f>VLOOKUP(raw!AF584,convert!$D$26:$E$31,2)</f>
        <v>0</v>
      </c>
      <c r="AG583" s="57">
        <f>VLOOKUP(raw!AG584,convert!$D$26:$E$31,2)</f>
        <v>0</v>
      </c>
      <c r="AH583" s="57">
        <f>VLOOKUP(raw!AH584,convert!$D$26:$E$31,2)</f>
        <v>75</v>
      </c>
      <c r="AI583" s="57">
        <f>VLOOKUP(raw!AI584,convert!$D$26:$E$31,2)</f>
        <v>0</v>
      </c>
      <c r="AJ583" s="57">
        <f>VLOOKUP(raw!AJ584,convert!$D$26:$E$31,2)</f>
        <v>0</v>
      </c>
      <c r="AK583" s="57">
        <f>VLOOKUP(raw!AK584,convert!$D$26:$E$31,2)</f>
        <v>25</v>
      </c>
      <c r="AL583" s="57">
        <f>VLOOKUP(raw!AL584,convert!$D$26:$E$31,2)</f>
        <v>25</v>
      </c>
      <c r="AM583" s="57">
        <f>VLOOKUP(raw!AM584,convert!$D$26:$E$31,2)</f>
        <v>100</v>
      </c>
      <c r="AN583" s="57"/>
      <c r="AO583" s="60">
        <f>IF(COUNT(score!AD583:AE583)=0,".",MIN(score!AD583:AE583))</f>
        <v>100</v>
      </c>
    </row>
    <row r="584" spans="1:41" x14ac:dyDescent="0.25">
      <c r="A584" s="58">
        <f>raw!$A585:$A585</f>
        <v>43396</v>
      </c>
      <c r="B584" s="59" t="str">
        <f>raw!$B585:$B585</f>
        <v>0013-0025</v>
      </c>
      <c r="C584" s="57">
        <f>VLOOKUP(raw!C585,convert!$D$26:$E$31,2)</f>
        <v>0</v>
      </c>
      <c r="D584" s="57">
        <f>VLOOKUP(raw!D585,convert!$A$13:$B$16,2)</f>
        <v>0</v>
      </c>
      <c r="E584" s="57">
        <f>VLOOKUP(raw!E585,convert!$A$13:$B$16,2)</f>
        <v>0</v>
      </c>
      <c r="F584" s="57">
        <f>VLOOKUP(raw!F585,convert!$A$8:$B$10,2)</f>
        <v>0</v>
      </c>
      <c r="G584" s="57">
        <f>VLOOKUP(raw!G585,convert!$A$8:$B$10,2)</f>
        <v>0</v>
      </c>
      <c r="H584" s="57">
        <f>VLOOKUP(raw!H585,convert!$A$8:$B$10,2)</f>
        <v>0</v>
      </c>
      <c r="I584" s="57">
        <f>VLOOKUP(raw!I585,convert!$A$8:$B$10,2)</f>
        <v>0</v>
      </c>
      <c r="J584" s="57">
        <f>VLOOKUP(raw!J585,convert!$D$26:$E$31,2)</f>
        <v>0</v>
      </c>
      <c r="K584" s="57">
        <f>VLOOKUP(raw!K585,convert!$D$34:$E$40,2)</f>
        <v>0</v>
      </c>
      <c r="L584" s="57">
        <f>VLOOKUP(raw!L585,convert!$D$34:$E$40,2)</f>
        <v>0</v>
      </c>
      <c r="M584" s="57">
        <f>VLOOKUP(raw!M585,convert!$A$34:$B$40,2)</f>
        <v>20</v>
      </c>
      <c r="N584" s="57">
        <f>VLOOKUP(raw!N585,convert!$A$26:$B$31,2)</f>
        <v>0</v>
      </c>
      <c r="O584" s="57">
        <f>VLOOKUP(raw!O585,convert!$A$26:$B$31,2)</f>
        <v>0</v>
      </c>
      <c r="P584" s="57">
        <f>VLOOKUP(raw!P585,convert!$A$26:$B$31,2)</f>
        <v>100</v>
      </c>
      <c r="Q584" s="57">
        <f>VLOOKUP(raw!Q585,convert!$A$26:$B$31,2)</f>
        <v>0</v>
      </c>
      <c r="R584" s="57">
        <f>VLOOKUP(raw!R585,convert!$A$26:$B$31,2)</f>
        <v>0</v>
      </c>
      <c r="S584" s="57">
        <f>VLOOKUP(raw!S585,convert!$D$26:$E$31,2)</f>
        <v>0</v>
      </c>
      <c r="T584" s="57">
        <f>VLOOKUP(raw!T585,convert!$D$26:$E$31,2)</f>
        <v>25</v>
      </c>
      <c r="U584" s="57">
        <f>VLOOKUP(raw!U585,convert!$D$26:$E$31,2)</f>
        <v>100</v>
      </c>
      <c r="V584" s="57">
        <f>VLOOKUP(raw!V585,convert!$D$26:$E$31,2)</f>
        <v>50</v>
      </c>
      <c r="W584" s="57">
        <f>VLOOKUP(raw!W585,convert!$D$26:$E$31,2)</f>
        <v>0</v>
      </c>
      <c r="X584" s="57">
        <f>VLOOKUP(raw!X585,convert!$D$26:$E$31,2)</f>
        <v>100</v>
      </c>
      <c r="Y584" s="57">
        <f>VLOOKUP(raw!Y585,convert!$D$26:$E$31,2)</f>
        <v>50</v>
      </c>
      <c r="Z584" s="57">
        <f>VLOOKUP(raw!Z585,convert!$D$26:$E$31,2)</f>
        <v>0</v>
      </c>
      <c r="AA584" s="57">
        <f>VLOOKUP(raw!AA585,convert!$D$26:$E$31,2)</f>
        <v>0</v>
      </c>
      <c r="AB584" s="57">
        <f>VLOOKUP(raw!AB585,convert!$D$26:$E$31,2)</f>
        <v>75</v>
      </c>
      <c r="AC584" s="57">
        <f>VLOOKUP(raw!AC585,convert!$D$26:$E$31,2)</f>
        <v>25</v>
      </c>
      <c r="AD584" s="57">
        <f>VLOOKUP(raw!AD585,convert!$D$26:$E$31,2)</f>
        <v>100</v>
      </c>
      <c r="AE584" s="57" t="str">
        <f>VLOOKUP(raw!AE585,convert!$D$26:$E$31,2)</f>
        <v>.</v>
      </c>
      <c r="AF584" s="57">
        <f>VLOOKUP(raw!AF585,convert!$D$26:$E$31,2)</f>
        <v>100</v>
      </c>
      <c r="AG584" s="57">
        <f>VLOOKUP(raw!AG585,convert!$D$26:$E$31,2)</f>
        <v>100</v>
      </c>
      <c r="AH584" s="57">
        <f>VLOOKUP(raw!AH585,convert!$D$26:$E$31,2)</f>
        <v>100</v>
      </c>
      <c r="AI584" s="57">
        <f>VLOOKUP(raw!AI585,convert!$D$26:$E$31,2)</f>
        <v>100</v>
      </c>
      <c r="AJ584" s="57">
        <f>VLOOKUP(raw!AJ585,convert!$D$26:$E$31,2)</f>
        <v>100</v>
      </c>
      <c r="AK584" s="57">
        <f>VLOOKUP(raw!AK585,convert!$D$26:$E$31,2)</f>
        <v>100</v>
      </c>
      <c r="AL584" s="57">
        <f>VLOOKUP(raw!AL585,convert!$D$26:$E$31,2)</f>
        <v>100</v>
      </c>
      <c r="AM584" s="57">
        <f>VLOOKUP(raw!AM585,convert!$D$26:$E$31,2)</f>
        <v>100</v>
      </c>
      <c r="AN584" s="57"/>
      <c r="AO584" s="60">
        <f>IF(COUNT(score!AD584:AE584)=0,".",MIN(score!AD584:AE584))</f>
        <v>100</v>
      </c>
    </row>
    <row r="585" spans="1:41" x14ac:dyDescent="0.25">
      <c r="A585" s="58">
        <f>raw!$A586:$A586</f>
        <v>43397</v>
      </c>
      <c r="B585" s="59" t="str">
        <f>raw!$B586:$B586</f>
        <v>0013-0026</v>
      </c>
      <c r="C585" s="57">
        <f>VLOOKUP(raw!C586,convert!$D$26:$E$31,2)</f>
        <v>25</v>
      </c>
      <c r="D585" s="57">
        <f>VLOOKUP(raw!D586,convert!$A$13:$B$16,2)</f>
        <v>100</v>
      </c>
      <c r="E585" s="57">
        <f>VLOOKUP(raw!E586,convert!$A$13:$B$16,2)</f>
        <v>100</v>
      </c>
      <c r="F585" s="57">
        <f>VLOOKUP(raw!F586,convert!$A$8:$B$10,2)</f>
        <v>0</v>
      </c>
      <c r="G585" s="57">
        <f>VLOOKUP(raw!G586,convert!$A$8:$B$10,2)</f>
        <v>0</v>
      </c>
      <c r="H585" s="57">
        <f>VLOOKUP(raw!H586,convert!$A$8:$B$10,2)</f>
        <v>100</v>
      </c>
      <c r="I585" s="57">
        <f>VLOOKUP(raw!I586,convert!$A$8:$B$10,2)</f>
        <v>0</v>
      </c>
      <c r="J585" s="57">
        <f>VLOOKUP(raw!J586,convert!$D$26:$E$31,2)</f>
        <v>100</v>
      </c>
      <c r="K585" s="57">
        <f>VLOOKUP(raw!K586,convert!$D$34:$E$40,2)</f>
        <v>100</v>
      </c>
      <c r="L585" s="57">
        <f>VLOOKUP(raw!L586,convert!$D$34:$E$40,2)</f>
        <v>0</v>
      </c>
      <c r="M585" s="57">
        <f>VLOOKUP(raw!M586,convert!$A$34:$B$40,2)</f>
        <v>100</v>
      </c>
      <c r="N585" s="57">
        <f>VLOOKUP(raw!N586,convert!$A$26:$B$31,2)</f>
        <v>100</v>
      </c>
      <c r="O585" s="57">
        <f>VLOOKUP(raw!O586,convert!$A$26:$B$31,2)</f>
        <v>0</v>
      </c>
      <c r="P585" s="57">
        <f>VLOOKUP(raw!P586,convert!$A$26:$B$31,2)</f>
        <v>0</v>
      </c>
      <c r="Q585" s="57">
        <f>VLOOKUP(raw!Q586,convert!$A$26:$B$31,2)</f>
        <v>0</v>
      </c>
      <c r="R585" s="57">
        <f>VLOOKUP(raw!R586,convert!$A$26:$B$31,2)</f>
        <v>25</v>
      </c>
      <c r="S585" s="57">
        <f>VLOOKUP(raw!S586,convert!$D$26:$E$31,2)</f>
        <v>75</v>
      </c>
      <c r="T585" s="57">
        <f>VLOOKUP(raw!T586,convert!$D$26:$E$31,2)</f>
        <v>100</v>
      </c>
      <c r="U585" s="57">
        <f>VLOOKUP(raw!U586,convert!$D$26:$E$31,2)</f>
        <v>75</v>
      </c>
      <c r="V585" s="57">
        <f>VLOOKUP(raw!V586,convert!$D$26:$E$31,2)</f>
        <v>75</v>
      </c>
      <c r="W585" s="57">
        <f>VLOOKUP(raw!W586,convert!$D$26:$E$31,2)</f>
        <v>75</v>
      </c>
      <c r="X585" s="57">
        <f>VLOOKUP(raw!X586,convert!$D$26:$E$31,2)</f>
        <v>100</v>
      </c>
      <c r="Y585" s="57">
        <f>VLOOKUP(raw!Y586,convert!$D$26:$E$31,2)</f>
        <v>100</v>
      </c>
      <c r="Z585" s="57">
        <f>VLOOKUP(raw!Z586,convert!$D$26:$E$31,2)</f>
        <v>100</v>
      </c>
      <c r="AA585" s="57">
        <f>VLOOKUP(raw!AA586,convert!$D$26:$E$31,2)</f>
        <v>100</v>
      </c>
      <c r="AB585" s="57">
        <f>VLOOKUP(raw!AB586,convert!$D$26:$E$31,2)</f>
        <v>100</v>
      </c>
      <c r="AC585" s="57">
        <f>VLOOKUP(raw!AC586,convert!$D$26:$E$31,2)</f>
        <v>75</v>
      </c>
      <c r="AD585" s="57">
        <f>VLOOKUP(raw!AD586,convert!$D$26:$E$31,2)</f>
        <v>100</v>
      </c>
      <c r="AE585" s="57" t="str">
        <f>VLOOKUP(raw!AE586,convert!$D$26:$E$31,2)</f>
        <v>.</v>
      </c>
      <c r="AF585" s="57">
        <f>VLOOKUP(raw!AF586,convert!$D$26:$E$31,2)</f>
        <v>100</v>
      </c>
      <c r="AG585" s="57">
        <f>VLOOKUP(raw!AG586,convert!$D$26:$E$31,2)</f>
        <v>100</v>
      </c>
      <c r="AH585" s="57">
        <f>VLOOKUP(raw!AH586,convert!$D$26:$E$31,2)</f>
        <v>25</v>
      </c>
      <c r="AI585" s="57">
        <f>VLOOKUP(raw!AI586,convert!$D$26:$E$31,2)</f>
        <v>25</v>
      </c>
      <c r="AJ585" s="57">
        <f>VLOOKUP(raw!AJ586,convert!$D$26:$E$31,2)</f>
        <v>25</v>
      </c>
      <c r="AK585" s="57">
        <f>VLOOKUP(raw!AK586,convert!$D$26:$E$31,2)</f>
        <v>100</v>
      </c>
      <c r="AL585" s="57">
        <f>VLOOKUP(raw!AL586,convert!$D$26:$E$31,2)</f>
        <v>75</v>
      </c>
      <c r="AM585" s="57">
        <f>VLOOKUP(raw!AM586,convert!$D$26:$E$31,2)</f>
        <v>100</v>
      </c>
      <c r="AN585" s="57"/>
      <c r="AO585" s="60">
        <f>IF(COUNT(score!AD585:AE585)=0,".",MIN(score!AD585:AE585))</f>
        <v>100</v>
      </c>
    </row>
    <row r="586" spans="1:41" x14ac:dyDescent="0.25">
      <c r="A586" s="58">
        <f>raw!$A587:$A587</f>
        <v>43407</v>
      </c>
      <c r="B586" s="59" t="str">
        <f>raw!$B587:$B587</f>
        <v>0013-0029</v>
      </c>
      <c r="C586" s="57">
        <f>VLOOKUP(raw!C587,convert!$D$26:$E$31,2)</f>
        <v>50</v>
      </c>
      <c r="D586" s="57">
        <f>VLOOKUP(raw!D587,convert!$A$13:$B$16,2)</f>
        <v>0</v>
      </c>
      <c r="E586" s="57">
        <f>VLOOKUP(raw!E587,convert!$A$13:$B$16,2)</f>
        <v>0</v>
      </c>
      <c r="F586" s="57">
        <f>VLOOKUP(raw!F587,convert!$A$8:$B$10,2)</f>
        <v>0</v>
      </c>
      <c r="G586" s="57">
        <f>VLOOKUP(raw!G587,convert!$A$8:$B$10,2)</f>
        <v>100</v>
      </c>
      <c r="H586" s="57">
        <f>VLOOKUP(raw!H587,convert!$A$8:$B$10,2)</f>
        <v>100</v>
      </c>
      <c r="I586" s="57">
        <f>VLOOKUP(raw!I587,convert!$A$8:$B$10,2)</f>
        <v>100</v>
      </c>
      <c r="J586" s="57">
        <f>VLOOKUP(raw!J587,convert!$D$26:$E$31,2)</f>
        <v>100</v>
      </c>
      <c r="K586" s="57">
        <f>VLOOKUP(raw!K587,convert!$D$34:$E$40,2)</f>
        <v>100</v>
      </c>
      <c r="L586" s="57">
        <f>VLOOKUP(raw!L587,convert!$D$34:$E$40,2)</f>
        <v>40</v>
      </c>
      <c r="M586" s="57">
        <f>VLOOKUP(raw!M587,convert!$A$34:$B$40,2)</f>
        <v>100</v>
      </c>
      <c r="N586" s="57">
        <f>VLOOKUP(raw!N587,convert!$A$26:$B$31,2)</f>
        <v>100</v>
      </c>
      <c r="O586" s="57">
        <f>VLOOKUP(raw!O587,convert!$A$26:$B$31,2)</f>
        <v>25</v>
      </c>
      <c r="P586" s="57">
        <f>VLOOKUP(raw!P587,convert!$A$26:$B$31,2)</f>
        <v>100</v>
      </c>
      <c r="Q586" s="57">
        <f>VLOOKUP(raw!Q587,convert!$A$26:$B$31,2)</f>
        <v>100</v>
      </c>
      <c r="R586" s="57">
        <f>VLOOKUP(raw!R587,convert!$A$26:$B$31,2)</f>
        <v>100</v>
      </c>
      <c r="S586" s="57">
        <f>VLOOKUP(raw!S587,convert!$D$26:$E$31,2)</f>
        <v>100</v>
      </c>
      <c r="T586" s="57">
        <f>VLOOKUP(raw!T587,convert!$D$26:$E$31,2)</f>
        <v>100</v>
      </c>
      <c r="U586" s="57">
        <f>VLOOKUP(raw!U587,convert!$D$26:$E$31,2)</f>
        <v>100</v>
      </c>
      <c r="V586" s="57">
        <f>VLOOKUP(raw!V587,convert!$D$26:$E$31,2)</f>
        <v>100</v>
      </c>
      <c r="W586" s="57">
        <f>VLOOKUP(raw!W587,convert!$D$26:$E$31,2)</f>
        <v>100</v>
      </c>
      <c r="X586" s="57">
        <f>VLOOKUP(raw!X587,convert!$D$26:$E$31,2)</f>
        <v>100</v>
      </c>
      <c r="Y586" s="57">
        <f>VLOOKUP(raw!Y587,convert!$D$26:$E$31,2)</f>
        <v>100</v>
      </c>
      <c r="Z586" s="57">
        <f>VLOOKUP(raw!Z587,convert!$D$26:$E$31,2)</f>
        <v>100</v>
      </c>
      <c r="AA586" s="57">
        <f>VLOOKUP(raw!AA587,convert!$D$26:$E$31,2)</f>
        <v>100</v>
      </c>
      <c r="AB586" s="57">
        <f>VLOOKUP(raw!AB587,convert!$D$26:$E$31,2)</f>
        <v>100</v>
      </c>
      <c r="AC586" s="57">
        <f>VLOOKUP(raw!AC587,convert!$D$26:$E$31,2)</f>
        <v>100</v>
      </c>
      <c r="AD586" s="57">
        <f>VLOOKUP(raw!AD587,convert!$D$26:$E$31,2)</f>
        <v>100</v>
      </c>
      <c r="AE586" s="57" t="str">
        <f>VLOOKUP(raw!AE587,convert!$D$26:$E$31,2)</f>
        <v>.</v>
      </c>
      <c r="AF586" s="57">
        <f>VLOOKUP(raw!AF587,convert!$D$26:$E$31,2)</f>
        <v>100</v>
      </c>
      <c r="AG586" s="57">
        <f>VLOOKUP(raw!AG587,convert!$D$26:$E$31,2)</f>
        <v>100</v>
      </c>
      <c r="AH586" s="57">
        <f>VLOOKUP(raw!AH587,convert!$D$26:$E$31,2)</f>
        <v>75</v>
      </c>
      <c r="AI586" s="57">
        <f>VLOOKUP(raw!AI587,convert!$D$26:$E$31,2)</f>
        <v>100</v>
      </c>
      <c r="AJ586" s="57">
        <f>VLOOKUP(raw!AJ587,convert!$D$26:$E$31,2)</f>
        <v>100</v>
      </c>
      <c r="AK586" s="57">
        <f>VLOOKUP(raw!AK587,convert!$D$26:$E$31,2)</f>
        <v>100</v>
      </c>
      <c r="AL586" s="57">
        <f>VLOOKUP(raw!AL587,convert!$D$26:$E$31,2)</f>
        <v>100</v>
      </c>
      <c r="AM586" s="57">
        <f>VLOOKUP(raw!AM587,convert!$D$26:$E$31,2)</f>
        <v>100</v>
      </c>
      <c r="AN586" s="57"/>
      <c r="AO586" s="60">
        <f>IF(COUNT(score!AD586:AE586)=0,".",MIN(score!AD586:AE586))</f>
        <v>100</v>
      </c>
    </row>
    <row r="587" spans="1:41" x14ac:dyDescent="0.25">
      <c r="A587" s="58">
        <f>raw!$A588:$A588</f>
        <v>43398</v>
      </c>
      <c r="B587" s="59" t="str">
        <f>raw!$B588:$B588</f>
        <v>0013-0030</v>
      </c>
      <c r="C587" s="57">
        <f>VLOOKUP(raw!C588,convert!$D$26:$E$31,2)</f>
        <v>50</v>
      </c>
      <c r="D587" s="57">
        <f>VLOOKUP(raw!D588,convert!$A$13:$B$16,2)</f>
        <v>100</v>
      </c>
      <c r="E587" s="57">
        <f>VLOOKUP(raw!E588,convert!$A$13:$B$16,2)</f>
        <v>50</v>
      </c>
      <c r="F587" s="57">
        <f>VLOOKUP(raw!F588,convert!$A$8:$B$10,2)</f>
        <v>0</v>
      </c>
      <c r="G587" s="57">
        <f>VLOOKUP(raw!G588,convert!$A$8:$B$10,2)</f>
        <v>0</v>
      </c>
      <c r="H587" s="57">
        <f>VLOOKUP(raw!H588,convert!$A$8:$B$10,2)</f>
        <v>100</v>
      </c>
      <c r="I587" s="57">
        <f>VLOOKUP(raw!I588,convert!$A$8:$B$10,2)</f>
        <v>100</v>
      </c>
      <c r="J587" s="57">
        <f>VLOOKUP(raw!J588,convert!$D$26:$E$31,2)</f>
        <v>50</v>
      </c>
      <c r="K587" s="57">
        <f>VLOOKUP(raw!K588,convert!$D$34:$E$40,2)</f>
        <v>40</v>
      </c>
      <c r="L587" s="57">
        <f>VLOOKUP(raw!L588,convert!$D$34:$E$40,2)</f>
        <v>40</v>
      </c>
      <c r="M587" s="57">
        <f>VLOOKUP(raw!M588,convert!$A$34:$B$40,2)</f>
        <v>60</v>
      </c>
      <c r="N587" s="57">
        <f>VLOOKUP(raw!N588,convert!$A$26:$B$31,2)</f>
        <v>50</v>
      </c>
      <c r="O587" s="57">
        <f>VLOOKUP(raw!O588,convert!$A$26:$B$31,2)</f>
        <v>50</v>
      </c>
      <c r="P587" s="57">
        <f>VLOOKUP(raw!P588,convert!$A$26:$B$31,2)</f>
        <v>0</v>
      </c>
      <c r="Q587" s="57">
        <f>VLOOKUP(raw!Q588,convert!$A$26:$B$31,2)</f>
        <v>25</v>
      </c>
      <c r="R587" s="57">
        <f>VLOOKUP(raw!R588,convert!$A$26:$B$31,2)</f>
        <v>50</v>
      </c>
      <c r="S587" s="57">
        <f>VLOOKUP(raw!S588,convert!$D$26:$E$31,2)</f>
        <v>50</v>
      </c>
      <c r="T587" s="57">
        <f>VLOOKUP(raw!T588,convert!$D$26:$E$31,2)</f>
        <v>75</v>
      </c>
      <c r="U587" s="57">
        <f>VLOOKUP(raw!U588,convert!$D$26:$E$31,2)</f>
        <v>75</v>
      </c>
      <c r="V587" s="57">
        <f>VLOOKUP(raw!V588,convert!$D$26:$E$31,2)</f>
        <v>75</v>
      </c>
      <c r="W587" s="57">
        <f>VLOOKUP(raw!W588,convert!$D$26:$E$31,2)</f>
        <v>100</v>
      </c>
      <c r="X587" s="57">
        <f>VLOOKUP(raw!X588,convert!$D$26:$E$31,2)</f>
        <v>100</v>
      </c>
      <c r="Y587" s="57">
        <f>VLOOKUP(raw!Y588,convert!$D$26:$E$31,2)</f>
        <v>75</v>
      </c>
      <c r="Z587" s="57">
        <f>VLOOKUP(raw!Z588,convert!$D$26:$E$31,2)</f>
        <v>100</v>
      </c>
      <c r="AA587" s="57">
        <f>VLOOKUP(raw!AA588,convert!$D$26:$E$31,2)</f>
        <v>50</v>
      </c>
      <c r="AB587" s="57">
        <f>VLOOKUP(raw!AB588,convert!$D$26:$E$31,2)</f>
        <v>75</v>
      </c>
      <c r="AC587" s="57">
        <f>VLOOKUP(raw!AC588,convert!$D$26:$E$31,2)</f>
        <v>75</v>
      </c>
      <c r="AD587" s="57">
        <f>VLOOKUP(raw!AD588,convert!$D$26:$E$31,2)</f>
        <v>100</v>
      </c>
      <c r="AE587" s="57" t="str">
        <f>VLOOKUP(raw!AE588,convert!$D$26:$E$31,2)</f>
        <v>.</v>
      </c>
      <c r="AF587" s="57">
        <f>VLOOKUP(raw!AF588,convert!$D$26:$E$31,2)</f>
        <v>25</v>
      </c>
      <c r="AG587" s="57">
        <f>VLOOKUP(raw!AG588,convert!$D$26:$E$31,2)</f>
        <v>50</v>
      </c>
      <c r="AH587" s="57">
        <f>VLOOKUP(raw!AH588,convert!$D$26:$E$31,2)</f>
        <v>50</v>
      </c>
      <c r="AI587" s="57">
        <f>VLOOKUP(raw!AI588,convert!$D$26:$E$31,2)</f>
        <v>100</v>
      </c>
      <c r="AJ587" s="57">
        <f>VLOOKUP(raw!AJ588,convert!$D$26:$E$31,2)</f>
        <v>75</v>
      </c>
      <c r="AK587" s="57">
        <f>VLOOKUP(raw!AK588,convert!$D$26:$E$31,2)</f>
        <v>100</v>
      </c>
      <c r="AL587" s="57">
        <f>VLOOKUP(raw!AL588,convert!$D$26:$E$31,2)</f>
        <v>100</v>
      </c>
      <c r="AM587" s="57">
        <f>VLOOKUP(raw!AM588,convert!$D$26:$E$31,2)</f>
        <v>75</v>
      </c>
      <c r="AN587" s="57"/>
      <c r="AO587" s="60">
        <f>IF(COUNT(score!AD587:AE587)=0,".",MIN(score!AD587:AE587))</f>
        <v>100</v>
      </c>
    </row>
    <row r="588" spans="1:41" x14ac:dyDescent="0.25">
      <c r="A588" s="58">
        <f>raw!$A589:$A589</f>
        <v>43406</v>
      </c>
      <c r="B588" s="59" t="str">
        <f>raw!$B589:$B589</f>
        <v>0013-0031</v>
      </c>
      <c r="C588" s="57">
        <f>VLOOKUP(raw!C589,convert!$D$26:$E$31,2)</f>
        <v>0</v>
      </c>
      <c r="D588" s="57">
        <f>VLOOKUP(raw!D589,convert!$A$13:$B$16,2)</f>
        <v>50</v>
      </c>
      <c r="E588" s="57">
        <f>VLOOKUP(raw!E589,convert!$A$13:$B$16,2)</f>
        <v>50</v>
      </c>
      <c r="F588" s="57">
        <f>VLOOKUP(raw!F589,convert!$A$8:$B$10,2)</f>
        <v>0</v>
      </c>
      <c r="G588" s="57">
        <f>VLOOKUP(raw!G589,convert!$A$8:$B$10,2)</f>
        <v>0</v>
      </c>
      <c r="H588" s="57">
        <f>VLOOKUP(raw!H589,convert!$A$8:$B$10,2)</f>
        <v>100</v>
      </c>
      <c r="I588" s="57">
        <f>VLOOKUP(raw!I589,convert!$A$8:$B$10,2)</f>
        <v>100</v>
      </c>
      <c r="J588" s="57">
        <f>VLOOKUP(raw!J589,convert!$D$26:$E$31,2)</f>
        <v>25</v>
      </c>
      <c r="K588" s="57">
        <f>VLOOKUP(raw!K589,convert!$D$34:$E$40,2)</f>
        <v>40</v>
      </c>
      <c r="L588" s="57">
        <f>VLOOKUP(raw!L589,convert!$D$34:$E$40,2)</f>
        <v>0</v>
      </c>
      <c r="M588" s="57">
        <f>VLOOKUP(raw!M589,convert!$A$34:$B$40,2)</f>
        <v>0</v>
      </c>
      <c r="N588" s="57">
        <f>VLOOKUP(raw!N589,convert!$A$26:$B$31,2)</f>
        <v>50</v>
      </c>
      <c r="O588" s="57">
        <f>VLOOKUP(raw!O589,convert!$A$26:$B$31,2)</f>
        <v>100</v>
      </c>
      <c r="P588" s="57">
        <f>VLOOKUP(raw!P589,convert!$A$26:$B$31,2)</f>
        <v>100</v>
      </c>
      <c r="Q588" s="57">
        <f>VLOOKUP(raw!Q589,convert!$A$26:$B$31,2)</f>
        <v>100</v>
      </c>
      <c r="R588" s="57">
        <f>VLOOKUP(raw!R589,convert!$A$26:$B$31,2)</f>
        <v>100</v>
      </c>
      <c r="S588" s="57">
        <f>VLOOKUP(raw!S589,convert!$D$26:$E$31,2)</f>
        <v>75</v>
      </c>
      <c r="T588" s="57">
        <f>VLOOKUP(raw!T589,convert!$D$26:$E$31,2)</f>
        <v>100</v>
      </c>
      <c r="U588" s="57">
        <f>VLOOKUP(raw!U589,convert!$D$26:$E$31,2)</f>
        <v>75</v>
      </c>
      <c r="V588" s="57">
        <f>VLOOKUP(raw!V589,convert!$D$26:$E$31,2)</f>
        <v>100</v>
      </c>
      <c r="W588" s="57">
        <f>VLOOKUP(raw!W589,convert!$D$26:$E$31,2)</f>
        <v>100</v>
      </c>
      <c r="X588" s="57">
        <f>VLOOKUP(raw!X589,convert!$D$26:$E$31,2)</f>
        <v>100</v>
      </c>
      <c r="Y588" s="57">
        <f>VLOOKUP(raw!Y589,convert!$D$26:$E$31,2)</f>
        <v>100</v>
      </c>
      <c r="Z588" s="57">
        <f>VLOOKUP(raw!Z589,convert!$D$26:$E$31,2)</f>
        <v>50</v>
      </c>
      <c r="AA588" s="57">
        <f>VLOOKUP(raw!AA589,convert!$D$26:$E$31,2)</f>
        <v>25</v>
      </c>
      <c r="AB588" s="57">
        <f>VLOOKUP(raw!AB589,convert!$D$26:$E$31,2)</f>
        <v>100</v>
      </c>
      <c r="AC588" s="57">
        <f>VLOOKUP(raw!AC589,convert!$D$26:$E$31,2)</f>
        <v>50</v>
      </c>
      <c r="AD588" s="57">
        <f>VLOOKUP(raw!AD589,convert!$D$26:$E$31,2)</f>
        <v>100</v>
      </c>
      <c r="AE588" s="57" t="str">
        <f>VLOOKUP(raw!AE589,convert!$D$26:$E$31,2)</f>
        <v>.</v>
      </c>
      <c r="AF588" s="57">
        <f>VLOOKUP(raw!AF589,convert!$D$26:$E$31,2)</f>
        <v>75</v>
      </c>
      <c r="AG588" s="57">
        <f>VLOOKUP(raw!AG589,convert!$D$26:$E$31,2)</f>
        <v>75</v>
      </c>
      <c r="AH588" s="57">
        <f>VLOOKUP(raw!AH589,convert!$D$26:$E$31,2)</f>
        <v>100</v>
      </c>
      <c r="AI588" s="57">
        <f>VLOOKUP(raw!AI589,convert!$D$26:$E$31,2)</f>
        <v>100</v>
      </c>
      <c r="AJ588" s="57">
        <f>VLOOKUP(raw!AJ589,convert!$D$26:$E$31,2)</f>
        <v>100</v>
      </c>
      <c r="AK588" s="57">
        <f>VLOOKUP(raw!AK589,convert!$D$26:$E$31,2)</f>
        <v>100</v>
      </c>
      <c r="AL588" s="57">
        <f>VLOOKUP(raw!AL589,convert!$D$26:$E$31,2)</f>
        <v>100</v>
      </c>
      <c r="AM588" s="57">
        <f>VLOOKUP(raw!AM589,convert!$D$26:$E$31,2)</f>
        <v>100</v>
      </c>
      <c r="AN588" s="57"/>
      <c r="AO588" s="60">
        <f>IF(COUNT(score!AD588:AE588)=0,".",MIN(score!AD588:AE588))</f>
        <v>100</v>
      </c>
    </row>
    <row r="589" spans="1:41" x14ac:dyDescent="0.25">
      <c r="A589" s="58">
        <f>raw!$A590:$A590</f>
        <v>43410</v>
      </c>
      <c r="B589" s="59" t="str">
        <f>raw!$B590:$B590</f>
        <v>0013-0032</v>
      </c>
      <c r="C589" s="57">
        <f>VLOOKUP(raw!C590,convert!$D$26:$E$31,2)</f>
        <v>50</v>
      </c>
      <c r="D589" s="57">
        <f>VLOOKUP(raw!D590,convert!$A$13:$B$16,2)</f>
        <v>50</v>
      </c>
      <c r="E589" s="57">
        <f>VLOOKUP(raw!E590,convert!$A$13:$B$16,2)</f>
        <v>50</v>
      </c>
      <c r="F589" s="57">
        <f>VLOOKUP(raw!F590,convert!$A$8:$B$10,2)</f>
        <v>100</v>
      </c>
      <c r="G589" s="57">
        <f>VLOOKUP(raw!G590,convert!$A$8:$B$10,2)</f>
        <v>0</v>
      </c>
      <c r="H589" s="57">
        <f>VLOOKUP(raw!H590,convert!$A$8:$B$10,2)</f>
        <v>100</v>
      </c>
      <c r="I589" s="57">
        <f>VLOOKUP(raw!I590,convert!$A$8:$B$10,2)</f>
        <v>100</v>
      </c>
      <c r="J589" s="57">
        <f>VLOOKUP(raw!J590,convert!$D$26:$E$31,2)</f>
        <v>100</v>
      </c>
      <c r="K589" s="57">
        <f>VLOOKUP(raw!K590,convert!$D$34:$E$40,2)</f>
        <v>100</v>
      </c>
      <c r="L589" s="57">
        <f>VLOOKUP(raw!L590,convert!$D$34:$E$40,2)</f>
        <v>80</v>
      </c>
      <c r="M589" s="57">
        <f>VLOOKUP(raw!M590,convert!$A$34:$B$40,2)</f>
        <v>100</v>
      </c>
      <c r="N589" s="57">
        <f>VLOOKUP(raw!N590,convert!$A$26:$B$31,2)</f>
        <v>100</v>
      </c>
      <c r="O589" s="57">
        <f>VLOOKUP(raw!O590,convert!$A$26:$B$31,2)</f>
        <v>25</v>
      </c>
      <c r="P589" s="57">
        <f>VLOOKUP(raw!P590,convert!$A$26:$B$31,2)</f>
        <v>100</v>
      </c>
      <c r="Q589" s="57">
        <f>VLOOKUP(raw!Q590,convert!$A$26:$B$31,2)</f>
        <v>75</v>
      </c>
      <c r="R589" s="57">
        <f>VLOOKUP(raw!R590,convert!$A$26:$B$31,2)</f>
        <v>100</v>
      </c>
      <c r="S589" s="57">
        <f>VLOOKUP(raw!S590,convert!$D$26:$E$31,2)</f>
        <v>50</v>
      </c>
      <c r="T589" s="57">
        <f>VLOOKUP(raw!T590,convert!$D$26:$E$31,2)</f>
        <v>75</v>
      </c>
      <c r="U589" s="57">
        <f>VLOOKUP(raw!U590,convert!$D$26:$E$31,2)</f>
        <v>50</v>
      </c>
      <c r="V589" s="57">
        <f>VLOOKUP(raw!V590,convert!$D$26:$E$31,2)</f>
        <v>50</v>
      </c>
      <c r="W589" s="57">
        <f>VLOOKUP(raw!W590,convert!$D$26:$E$31,2)</f>
        <v>100</v>
      </c>
      <c r="X589" s="57">
        <f>VLOOKUP(raw!X590,convert!$D$26:$E$31,2)</f>
        <v>100</v>
      </c>
      <c r="Y589" s="57">
        <f>VLOOKUP(raw!Y590,convert!$D$26:$E$31,2)</f>
        <v>100</v>
      </c>
      <c r="Z589" s="57">
        <f>VLOOKUP(raw!Z590,convert!$D$26:$E$31,2)</f>
        <v>100</v>
      </c>
      <c r="AA589" s="57">
        <f>VLOOKUP(raw!AA590,convert!$D$26:$E$31,2)</f>
        <v>100</v>
      </c>
      <c r="AB589" s="57">
        <f>VLOOKUP(raw!AB590,convert!$D$26:$E$31,2)</f>
        <v>25</v>
      </c>
      <c r="AC589" s="57">
        <f>VLOOKUP(raw!AC590,convert!$D$26:$E$31,2)</f>
        <v>100</v>
      </c>
      <c r="AD589" s="57">
        <f>VLOOKUP(raw!AD590,convert!$D$26:$E$31,2)</f>
        <v>100</v>
      </c>
      <c r="AE589" s="57" t="str">
        <f>VLOOKUP(raw!AE590,convert!$D$26:$E$31,2)</f>
        <v>.</v>
      </c>
      <c r="AF589" s="57">
        <f>VLOOKUP(raw!AF590,convert!$D$26:$E$31,2)</f>
        <v>100</v>
      </c>
      <c r="AG589" s="57">
        <f>VLOOKUP(raw!AG590,convert!$D$26:$E$31,2)</f>
        <v>100</v>
      </c>
      <c r="AH589" s="57">
        <f>VLOOKUP(raw!AH590,convert!$D$26:$E$31,2)</f>
        <v>25</v>
      </c>
      <c r="AI589" s="57">
        <f>VLOOKUP(raw!AI590,convert!$D$26:$E$31,2)</f>
        <v>25</v>
      </c>
      <c r="AJ589" s="57">
        <f>VLOOKUP(raw!AJ590,convert!$D$26:$E$31,2)</f>
        <v>100</v>
      </c>
      <c r="AK589" s="57">
        <f>VLOOKUP(raw!AK590,convert!$D$26:$E$31,2)</f>
        <v>50</v>
      </c>
      <c r="AL589" s="57">
        <f>VLOOKUP(raw!AL590,convert!$D$26:$E$31,2)</f>
        <v>25</v>
      </c>
      <c r="AM589" s="57">
        <f>VLOOKUP(raw!AM590,convert!$D$26:$E$31,2)</f>
        <v>100</v>
      </c>
      <c r="AN589" s="57"/>
      <c r="AO589" s="60">
        <f>IF(COUNT(score!AD589:AE589)=0,".",MIN(score!AD589:AE589))</f>
        <v>100</v>
      </c>
    </row>
    <row r="590" spans="1:41" x14ac:dyDescent="0.25">
      <c r="A590" s="58">
        <f>raw!$A591:$A591</f>
        <v>43410</v>
      </c>
      <c r="B590" s="59" t="str">
        <f>raw!$B591:$B591</f>
        <v>0013-0033</v>
      </c>
      <c r="C590" s="57">
        <f>VLOOKUP(raw!C591,convert!$D$26:$E$31,2)</f>
        <v>50</v>
      </c>
      <c r="D590" s="57">
        <f>VLOOKUP(raw!D591,convert!$A$13:$B$16,2)</f>
        <v>100</v>
      </c>
      <c r="E590" s="57">
        <f>VLOOKUP(raw!E591,convert!$A$13:$B$16,2)</f>
        <v>50</v>
      </c>
      <c r="F590" s="57">
        <f>VLOOKUP(raw!F591,convert!$A$8:$B$10,2)</f>
        <v>100</v>
      </c>
      <c r="G590" s="57">
        <f>VLOOKUP(raw!G591,convert!$A$8:$B$10,2)</f>
        <v>100</v>
      </c>
      <c r="H590" s="57">
        <f>VLOOKUP(raw!H591,convert!$A$8:$B$10,2)</f>
        <v>100</v>
      </c>
      <c r="I590" s="57">
        <f>VLOOKUP(raw!I591,convert!$A$8:$B$10,2)</f>
        <v>100</v>
      </c>
      <c r="J590" s="57">
        <f>VLOOKUP(raw!J591,convert!$D$26:$E$31,2)</f>
        <v>100</v>
      </c>
      <c r="K590" s="57">
        <f>VLOOKUP(raw!K591,convert!$D$34:$E$40,2)</f>
        <v>100</v>
      </c>
      <c r="L590" s="57">
        <f>VLOOKUP(raw!L591,convert!$D$34:$E$40,2)</f>
        <v>0</v>
      </c>
      <c r="M590" s="57">
        <f>VLOOKUP(raw!M591,convert!$A$34:$B$40,2)</f>
        <v>100</v>
      </c>
      <c r="N590" s="57">
        <f>VLOOKUP(raw!N591,convert!$A$26:$B$31,2)</f>
        <v>100</v>
      </c>
      <c r="O590" s="57">
        <f>VLOOKUP(raw!O591,convert!$A$26:$B$31,2)</f>
        <v>0</v>
      </c>
      <c r="P590" s="57">
        <f>VLOOKUP(raw!P591,convert!$A$26:$B$31,2)</f>
        <v>100</v>
      </c>
      <c r="Q590" s="57">
        <f>VLOOKUP(raw!Q591,convert!$A$26:$B$31,2)</f>
        <v>0</v>
      </c>
      <c r="R590" s="57">
        <f>VLOOKUP(raw!R591,convert!$A$26:$B$31,2)</f>
        <v>0</v>
      </c>
      <c r="S590" s="57">
        <f>VLOOKUP(raw!S591,convert!$D$26:$E$31,2)</f>
        <v>25</v>
      </c>
      <c r="T590" s="57">
        <f>VLOOKUP(raw!T591,convert!$D$26:$E$31,2)</f>
        <v>50</v>
      </c>
      <c r="U590" s="57">
        <f>VLOOKUP(raw!U591,convert!$D$26:$E$31,2)</f>
        <v>100</v>
      </c>
      <c r="V590" s="57">
        <f>VLOOKUP(raw!V591,convert!$D$26:$E$31,2)</f>
        <v>0</v>
      </c>
      <c r="W590" s="57">
        <f>VLOOKUP(raw!W591,convert!$D$26:$E$31,2)</f>
        <v>25</v>
      </c>
      <c r="X590" s="57">
        <f>VLOOKUP(raw!X591,convert!$D$26:$E$31,2)</f>
        <v>75</v>
      </c>
      <c r="Y590" s="57">
        <f>VLOOKUP(raw!Y591,convert!$D$26:$E$31,2)</f>
        <v>100</v>
      </c>
      <c r="Z590" s="57">
        <f>VLOOKUP(raw!Z591,convert!$D$26:$E$31,2)</f>
        <v>0</v>
      </c>
      <c r="AA590" s="57">
        <f>VLOOKUP(raw!AA591,convert!$D$26:$E$31,2)</f>
        <v>0</v>
      </c>
      <c r="AB590" s="57">
        <f>VLOOKUP(raw!AB591,convert!$D$26:$E$31,2)</f>
        <v>0</v>
      </c>
      <c r="AC590" s="57">
        <f>VLOOKUP(raw!AC591,convert!$D$26:$E$31,2)</f>
        <v>0</v>
      </c>
      <c r="AD590" s="57">
        <f>VLOOKUP(raw!AD591,convert!$D$26:$E$31,2)</f>
        <v>100</v>
      </c>
      <c r="AE590" s="57" t="str">
        <f>VLOOKUP(raw!AE591,convert!$D$26:$E$31,2)</f>
        <v>.</v>
      </c>
      <c r="AF590" s="57">
        <f>VLOOKUP(raw!AF591,convert!$D$26:$E$31,2)</f>
        <v>100</v>
      </c>
      <c r="AG590" s="57">
        <f>VLOOKUP(raw!AG591,convert!$D$26:$E$31,2)</f>
        <v>100</v>
      </c>
      <c r="AH590" s="57">
        <f>VLOOKUP(raw!AH591,convert!$D$26:$E$31,2)</f>
        <v>100</v>
      </c>
      <c r="AI590" s="57">
        <f>VLOOKUP(raw!AI591,convert!$D$26:$E$31,2)</f>
        <v>100</v>
      </c>
      <c r="AJ590" s="57">
        <f>VLOOKUP(raw!AJ591,convert!$D$26:$E$31,2)</f>
        <v>100</v>
      </c>
      <c r="AK590" s="57">
        <f>VLOOKUP(raw!AK591,convert!$D$26:$E$31,2)</f>
        <v>50</v>
      </c>
      <c r="AL590" s="57">
        <f>VLOOKUP(raw!AL591,convert!$D$26:$E$31,2)</f>
        <v>100</v>
      </c>
      <c r="AM590" s="57">
        <f>VLOOKUP(raw!AM591,convert!$D$26:$E$31,2)</f>
        <v>100</v>
      </c>
      <c r="AN590" s="57"/>
      <c r="AO590" s="60">
        <f>IF(COUNT(score!AD590:AE590)=0,".",MIN(score!AD590:AE590))</f>
        <v>100</v>
      </c>
    </row>
    <row r="591" spans="1:41" x14ac:dyDescent="0.25">
      <c r="A591" s="58">
        <f>raw!$A592:$A592</f>
        <v>43406</v>
      </c>
      <c r="B591" s="59" t="str">
        <f>raw!$B592:$B592</f>
        <v>0013-0034</v>
      </c>
      <c r="C591" s="57">
        <f>VLOOKUP(raw!C592,convert!$D$26:$E$31,2)</f>
        <v>50</v>
      </c>
      <c r="D591" s="57">
        <f>VLOOKUP(raw!D592,convert!$A$13:$B$16,2)</f>
        <v>50</v>
      </c>
      <c r="E591" s="57">
        <f>VLOOKUP(raw!E592,convert!$A$13:$B$16,2)</f>
        <v>50</v>
      </c>
      <c r="F591" s="57">
        <f>VLOOKUP(raw!F592,convert!$A$8:$B$10,2)</f>
        <v>100</v>
      </c>
      <c r="G591" s="57">
        <f>VLOOKUP(raw!G592,convert!$A$8:$B$10,2)</f>
        <v>100</v>
      </c>
      <c r="H591" s="57">
        <f>VLOOKUP(raw!H592,convert!$A$8:$B$10,2)</f>
        <v>100</v>
      </c>
      <c r="I591" s="57">
        <f>VLOOKUP(raw!I592,convert!$A$8:$B$10,2)</f>
        <v>100</v>
      </c>
      <c r="J591" s="57">
        <f>VLOOKUP(raw!J592,convert!$D$26:$E$31,2)</f>
        <v>100</v>
      </c>
      <c r="K591" s="57">
        <f>VLOOKUP(raw!K592,convert!$D$34:$E$40,2)</f>
        <v>100</v>
      </c>
      <c r="L591" s="57">
        <f>VLOOKUP(raw!L592,convert!$D$34:$E$40,2)</f>
        <v>100</v>
      </c>
      <c r="M591" s="57">
        <f>VLOOKUP(raw!M592,convert!$A$34:$B$40,2)</f>
        <v>100</v>
      </c>
      <c r="N591" s="57">
        <f>VLOOKUP(raw!N592,convert!$A$26:$B$31,2)</f>
        <v>100</v>
      </c>
      <c r="O591" s="57">
        <f>VLOOKUP(raw!O592,convert!$A$26:$B$31,2)</f>
        <v>100</v>
      </c>
      <c r="P591" s="57">
        <f>VLOOKUP(raw!P592,convert!$A$26:$B$31,2)</f>
        <v>100</v>
      </c>
      <c r="Q591" s="57">
        <f>VLOOKUP(raw!Q592,convert!$A$26:$B$31,2)</f>
        <v>100</v>
      </c>
      <c r="R591" s="57">
        <f>VLOOKUP(raw!R592,convert!$A$26:$B$31,2)</f>
        <v>100</v>
      </c>
      <c r="S591" s="57">
        <f>VLOOKUP(raw!S592,convert!$D$26:$E$31,2)</f>
        <v>100</v>
      </c>
      <c r="T591" s="57">
        <f>VLOOKUP(raw!T592,convert!$D$26:$E$31,2)</f>
        <v>75</v>
      </c>
      <c r="U591" s="57">
        <f>VLOOKUP(raw!U592,convert!$D$26:$E$31,2)</f>
        <v>100</v>
      </c>
      <c r="V591" s="57">
        <f>VLOOKUP(raw!V592,convert!$D$26:$E$31,2)</f>
        <v>75</v>
      </c>
      <c r="W591" s="57">
        <f>VLOOKUP(raw!W592,convert!$D$26:$E$31,2)</f>
        <v>75</v>
      </c>
      <c r="X591" s="57">
        <f>VLOOKUP(raw!X592,convert!$D$26:$E$31,2)</f>
        <v>100</v>
      </c>
      <c r="Y591" s="57">
        <f>VLOOKUP(raw!Y592,convert!$D$26:$E$31,2)</f>
        <v>100</v>
      </c>
      <c r="Z591" s="57">
        <f>VLOOKUP(raw!Z592,convert!$D$26:$E$31,2)</f>
        <v>100</v>
      </c>
      <c r="AA591" s="57">
        <f>VLOOKUP(raw!AA592,convert!$D$26:$E$31,2)</f>
        <v>100</v>
      </c>
      <c r="AB591" s="57">
        <f>VLOOKUP(raw!AB592,convert!$D$26:$E$31,2)</f>
        <v>100</v>
      </c>
      <c r="AC591" s="57">
        <f>VLOOKUP(raw!AC592,convert!$D$26:$E$31,2)</f>
        <v>100</v>
      </c>
      <c r="AD591" s="57">
        <f>VLOOKUP(raw!AD592,convert!$D$26:$E$31,2)</f>
        <v>100</v>
      </c>
      <c r="AE591" s="57" t="str">
        <f>VLOOKUP(raw!AE592,convert!$D$26:$E$31,2)</f>
        <v>.</v>
      </c>
      <c r="AF591" s="57">
        <f>VLOOKUP(raw!AF592,convert!$D$26:$E$31,2)</f>
        <v>100</v>
      </c>
      <c r="AG591" s="57">
        <f>VLOOKUP(raw!AG592,convert!$D$26:$E$31,2)</f>
        <v>100</v>
      </c>
      <c r="AH591" s="57">
        <f>VLOOKUP(raw!AH592,convert!$D$26:$E$31,2)</f>
        <v>100</v>
      </c>
      <c r="AI591" s="57">
        <f>VLOOKUP(raw!AI592,convert!$D$26:$E$31,2)</f>
        <v>100</v>
      </c>
      <c r="AJ591" s="57">
        <f>VLOOKUP(raw!AJ592,convert!$D$26:$E$31,2)</f>
        <v>100</v>
      </c>
      <c r="AK591" s="57">
        <f>VLOOKUP(raw!AK592,convert!$D$26:$E$31,2)</f>
        <v>100</v>
      </c>
      <c r="AL591" s="57">
        <f>VLOOKUP(raw!AL592,convert!$D$26:$E$31,2)</f>
        <v>25</v>
      </c>
      <c r="AM591" s="57">
        <f>VLOOKUP(raw!AM592,convert!$D$26:$E$31,2)</f>
        <v>100</v>
      </c>
      <c r="AN591" s="57"/>
      <c r="AO591" s="60">
        <f>IF(COUNT(score!AD591:AE591)=0,".",MIN(score!AD591:AE591))</f>
        <v>100</v>
      </c>
    </row>
    <row r="592" spans="1:41" x14ac:dyDescent="0.25">
      <c r="A592" s="58">
        <f>raw!$A593:$A593</f>
        <v>43407</v>
      </c>
      <c r="B592" s="59" t="str">
        <f>raw!$B593:$B593</f>
        <v>0013-0036</v>
      </c>
      <c r="C592" s="57">
        <f>VLOOKUP(raw!C593,convert!$D$26:$E$31,2)</f>
        <v>50</v>
      </c>
      <c r="D592" s="57">
        <f>VLOOKUP(raw!D593,convert!$A$13:$B$16,2)</f>
        <v>100</v>
      </c>
      <c r="E592" s="57">
        <f>VLOOKUP(raw!E593,convert!$A$13:$B$16,2)</f>
        <v>100</v>
      </c>
      <c r="F592" s="57">
        <f>VLOOKUP(raw!F593,convert!$A$8:$B$10,2)</f>
        <v>100</v>
      </c>
      <c r="G592" s="57">
        <f>VLOOKUP(raw!G593,convert!$A$8:$B$10,2)</f>
        <v>100</v>
      </c>
      <c r="H592" s="57">
        <f>VLOOKUP(raw!H593,convert!$A$8:$B$10,2)</f>
        <v>100</v>
      </c>
      <c r="I592" s="57">
        <f>VLOOKUP(raw!I593,convert!$A$8:$B$10,2)</f>
        <v>100</v>
      </c>
      <c r="J592" s="57">
        <f>VLOOKUP(raw!J593,convert!$D$26:$E$31,2)</f>
        <v>100</v>
      </c>
      <c r="K592" s="57">
        <f>VLOOKUP(raw!K593,convert!$D$34:$E$40,2)</f>
        <v>100</v>
      </c>
      <c r="L592" s="57">
        <f>VLOOKUP(raw!L593,convert!$D$34:$E$40,2)</f>
        <v>100</v>
      </c>
      <c r="M592" s="57">
        <f>VLOOKUP(raw!M593,convert!$A$34:$B$40,2)</f>
        <v>100</v>
      </c>
      <c r="N592" s="57">
        <f>VLOOKUP(raw!N593,convert!$A$26:$B$31,2)</f>
        <v>100</v>
      </c>
      <c r="O592" s="57">
        <f>VLOOKUP(raw!O593,convert!$A$26:$B$31,2)</f>
        <v>25</v>
      </c>
      <c r="P592" s="57">
        <f>VLOOKUP(raw!P593,convert!$A$26:$B$31,2)</f>
        <v>25</v>
      </c>
      <c r="Q592" s="57">
        <f>VLOOKUP(raw!Q593,convert!$A$26:$B$31,2)</f>
        <v>25</v>
      </c>
      <c r="R592" s="57">
        <f>VLOOKUP(raw!R593,convert!$A$26:$B$31,2)</f>
        <v>100</v>
      </c>
      <c r="S592" s="57">
        <f>VLOOKUP(raw!S593,convert!$D$26:$E$31,2)</f>
        <v>100</v>
      </c>
      <c r="T592" s="57">
        <f>VLOOKUP(raw!T593,convert!$D$26:$E$31,2)</f>
        <v>100</v>
      </c>
      <c r="U592" s="57">
        <f>VLOOKUP(raw!U593,convert!$D$26:$E$31,2)</f>
        <v>100</v>
      </c>
      <c r="V592" s="57">
        <f>VLOOKUP(raw!V593,convert!$D$26:$E$31,2)</f>
        <v>75</v>
      </c>
      <c r="W592" s="57">
        <f>VLOOKUP(raw!W593,convert!$D$26:$E$31,2)</f>
        <v>50</v>
      </c>
      <c r="X592" s="57">
        <f>VLOOKUP(raw!X593,convert!$D$26:$E$31,2)</f>
        <v>100</v>
      </c>
      <c r="Y592" s="57">
        <f>VLOOKUP(raw!Y593,convert!$D$26:$E$31,2)</f>
        <v>100</v>
      </c>
      <c r="Z592" s="57">
        <f>VLOOKUP(raw!Z593,convert!$D$26:$E$31,2)</f>
        <v>100</v>
      </c>
      <c r="AA592" s="57">
        <f>VLOOKUP(raw!AA593,convert!$D$26:$E$31,2)</f>
        <v>100</v>
      </c>
      <c r="AB592" s="57">
        <f>VLOOKUP(raw!AB593,convert!$D$26:$E$31,2)</f>
        <v>100</v>
      </c>
      <c r="AC592" s="57">
        <f>VLOOKUP(raw!AC593,convert!$D$26:$E$31,2)</f>
        <v>100</v>
      </c>
      <c r="AD592" s="57">
        <f>VLOOKUP(raw!AD593,convert!$D$26:$E$31,2)</f>
        <v>100</v>
      </c>
      <c r="AE592" s="57" t="str">
        <f>VLOOKUP(raw!AE593,convert!$D$26:$E$31,2)</f>
        <v>.</v>
      </c>
      <c r="AF592" s="57">
        <f>VLOOKUP(raw!AF593,convert!$D$26:$E$31,2)</f>
        <v>25</v>
      </c>
      <c r="AG592" s="57">
        <f>VLOOKUP(raw!AG593,convert!$D$26:$E$31,2)</f>
        <v>100</v>
      </c>
      <c r="AH592" s="57">
        <f>VLOOKUP(raw!AH593,convert!$D$26:$E$31,2)</f>
        <v>100</v>
      </c>
      <c r="AI592" s="57">
        <f>VLOOKUP(raw!AI593,convert!$D$26:$E$31,2)</f>
        <v>100</v>
      </c>
      <c r="AJ592" s="57">
        <f>VLOOKUP(raw!AJ593,convert!$D$26:$E$31,2)</f>
        <v>100</v>
      </c>
      <c r="AK592" s="57">
        <f>VLOOKUP(raw!AK593,convert!$D$26:$E$31,2)</f>
        <v>100</v>
      </c>
      <c r="AL592" s="57">
        <f>VLOOKUP(raw!AL593,convert!$D$26:$E$31,2)</f>
        <v>75</v>
      </c>
      <c r="AM592" s="57">
        <f>VLOOKUP(raw!AM593,convert!$D$26:$E$31,2)</f>
        <v>100</v>
      </c>
      <c r="AN592" s="57"/>
      <c r="AO592" s="60">
        <f>IF(COUNT(score!AD592:AE592)=0,".",MIN(score!AD592:AE592))</f>
        <v>100</v>
      </c>
    </row>
    <row r="593" spans="1:41" x14ac:dyDescent="0.25">
      <c r="A593" s="58">
        <f>raw!$A594:$A594</f>
        <v>43407</v>
      </c>
      <c r="B593" s="59" t="str">
        <f>raw!$B594:$B594</f>
        <v>0013-0037</v>
      </c>
      <c r="C593" s="57">
        <f>VLOOKUP(raw!C594,convert!$D$26:$E$31,2)</f>
        <v>75</v>
      </c>
      <c r="D593" s="57">
        <f>VLOOKUP(raw!D594,convert!$A$13:$B$16,2)</f>
        <v>50</v>
      </c>
      <c r="E593" s="57">
        <f>VLOOKUP(raw!E594,convert!$A$13:$B$16,2)</f>
        <v>100</v>
      </c>
      <c r="F593" s="57">
        <f>VLOOKUP(raw!F594,convert!$A$8:$B$10,2)</f>
        <v>0</v>
      </c>
      <c r="G593" s="57">
        <f>VLOOKUP(raw!G594,convert!$A$8:$B$10,2)</f>
        <v>0</v>
      </c>
      <c r="H593" s="57">
        <f>VLOOKUP(raw!H594,convert!$A$8:$B$10,2)</f>
        <v>100</v>
      </c>
      <c r="I593" s="57">
        <f>VLOOKUP(raw!I594,convert!$A$8:$B$10,2)</f>
        <v>100</v>
      </c>
      <c r="J593" s="57">
        <f>VLOOKUP(raw!J594,convert!$D$26:$E$31,2)</f>
        <v>100</v>
      </c>
      <c r="K593" s="57">
        <f>VLOOKUP(raw!K594,convert!$D$34:$E$40,2)</f>
        <v>100</v>
      </c>
      <c r="L593" s="57">
        <f>VLOOKUP(raw!L594,convert!$D$34:$E$40,2)</f>
        <v>0</v>
      </c>
      <c r="M593" s="57">
        <f>VLOOKUP(raw!M594,convert!$A$34:$B$40,2)</f>
        <v>100</v>
      </c>
      <c r="N593" s="57">
        <f>VLOOKUP(raw!N594,convert!$A$26:$B$31,2)</f>
        <v>100</v>
      </c>
      <c r="O593" s="57">
        <f>VLOOKUP(raw!O594,convert!$A$26:$B$31,2)</f>
        <v>25</v>
      </c>
      <c r="P593" s="57">
        <f>VLOOKUP(raw!P594,convert!$A$26:$B$31,2)</f>
        <v>25</v>
      </c>
      <c r="Q593" s="57">
        <f>VLOOKUP(raw!Q594,convert!$A$26:$B$31,2)</f>
        <v>100</v>
      </c>
      <c r="R593" s="57">
        <f>VLOOKUP(raw!R594,convert!$A$26:$B$31,2)</f>
        <v>25</v>
      </c>
      <c r="S593" s="57">
        <f>VLOOKUP(raw!S594,convert!$D$26:$E$31,2)</f>
        <v>100</v>
      </c>
      <c r="T593" s="57">
        <f>VLOOKUP(raw!T594,convert!$D$26:$E$31,2)</f>
        <v>100</v>
      </c>
      <c r="U593" s="57">
        <f>VLOOKUP(raw!U594,convert!$D$26:$E$31,2)</f>
        <v>100</v>
      </c>
      <c r="V593" s="57">
        <f>VLOOKUP(raw!V594,convert!$D$26:$E$31,2)</f>
        <v>100</v>
      </c>
      <c r="W593" s="57">
        <f>VLOOKUP(raw!W594,convert!$D$26:$E$31,2)</f>
        <v>100</v>
      </c>
      <c r="X593" s="57">
        <f>VLOOKUP(raw!X594,convert!$D$26:$E$31,2)</f>
        <v>50</v>
      </c>
      <c r="Y593" s="57">
        <f>VLOOKUP(raw!Y594,convert!$D$26:$E$31,2)</f>
        <v>25</v>
      </c>
      <c r="Z593" s="57">
        <f>VLOOKUP(raw!Z594,convert!$D$26:$E$31,2)</f>
        <v>25</v>
      </c>
      <c r="AA593" s="57">
        <f>VLOOKUP(raw!AA594,convert!$D$26:$E$31,2)</f>
        <v>25</v>
      </c>
      <c r="AB593" s="57">
        <f>VLOOKUP(raw!AB594,convert!$D$26:$E$31,2)</f>
        <v>25</v>
      </c>
      <c r="AC593" s="57">
        <f>VLOOKUP(raw!AC594,convert!$D$26:$E$31,2)</f>
        <v>25</v>
      </c>
      <c r="AD593" s="57">
        <f>VLOOKUP(raw!AD594,convert!$D$26:$E$31,2)</f>
        <v>100</v>
      </c>
      <c r="AE593" s="57" t="str">
        <f>VLOOKUP(raw!AE594,convert!$D$26:$E$31,2)</f>
        <v>.</v>
      </c>
      <c r="AF593" s="57">
        <f>VLOOKUP(raw!AF594,convert!$D$26:$E$31,2)</f>
        <v>25</v>
      </c>
      <c r="AG593" s="57">
        <f>VLOOKUP(raw!AG594,convert!$D$26:$E$31,2)</f>
        <v>25</v>
      </c>
      <c r="AH593" s="57">
        <f>VLOOKUP(raw!AH594,convert!$D$26:$E$31,2)</f>
        <v>25</v>
      </c>
      <c r="AI593" s="57">
        <f>VLOOKUP(raw!AI594,convert!$D$26:$E$31,2)</f>
        <v>100</v>
      </c>
      <c r="AJ593" s="57">
        <f>VLOOKUP(raw!AJ594,convert!$D$26:$E$31,2)</f>
        <v>100</v>
      </c>
      <c r="AK593" s="57">
        <f>VLOOKUP(raw!AK594,convert!$D$26:$E$31,2)</f>
        <v>25</v>
      </c>
      <c r="AL593" s="57">
        <f>VLOOKUP(raw!AL594,convert!$D$26:$E$31,2)</f>
        <v>25</v>
      </c>
      <c r="AM593" s="57">
        <f>VLOOKUP(raw!AM594,convert!$D$26:$E$31,2)</f>
        <v>75</v>
      </c>
      <c r="AN593" s="57"/>
      <c r="AO593" s="60">
        <f>IF(COUNT(score!AD593:AE593)=0,".",MIN(score!AD593:AE593))</f>
        <v>100</v>
      </c>
    </row>
    <row r="594" spans="1:41" x14ac:dyDescent="0.25">
      <c r="A594" s="58">
        <f>raw!$A595:$A595</f>
        <v>43410</v>
      </c>
      <c r="B594" s="59" t="str">
        <f>raw!$B595:$B595</f>
        <v>0013-0038</v>
      </c>
      <c r="C594" s="57">
        <f>VLOOKUP(raw!C595,convert!$D$26:$E$31,2)</f>
        <v>25</v>
      </c>
      <c r="D594" s="57">
        <f>VLOOKUP(raw!D595,convert!$A$13:$B$16,2)</f>
        <v>50</v>
      </c>
      <c r="E594" s="57">
        <f>VLOOKUP(raw!E595,convert!$A$13:$B$16,2)</f>
        <v>50</v>
      </c>
      <c r="F594" s="57">
        <f>VLOOKUP(raw!F595,convert!$A$8:$B$10,2)</f>
        <v>100</v>
      </c>
      <c r="G594" s="57">
        <f>VLOOKUP(raw!G595,convert!$A$8:$B$10,2)</f>
        <v>0</v>
      </c>
      <c r="H594" s="57">
        <f>VLOOKUP(raw!H595,convert!$A$8:$B$10,2)</f>
        <v>0</v>
      </c>
      <c r="I594" s="57">
        <f>VLOOKUP(raw!I595,convert!$A$8:$B$10,2)</f>
        <v>0</v>
      </c>
      <c r="J594" s="57">
        <f>VLOOKUP(raw!J595,convert!$D$26:$E$31,2)</f>
        <v>50</v>
      </c>
      <c r="K594" s="57">
        <f>VLOOKUP(raw!K595,convert!$D$34:$E$40,2)</f>
        <v>40</v>
      </c>
      <c r="L594" s="57">
        <f>VLOOKUP(raw!L595,convert!$D$34:$E$40,2)</f>
        <v>40</v>
      </c>
      <c r="M594" s="57">
        <f>VLOOKUP(raw!M595,convert!$A$34:$B$40,2)</f>
        <v>20</v>
      </c>
      <c r="N594" s="57">
        <f>VLOOKUP(raw!N595,convert!$A$26:$B$31,2)</f>
        <v>25</v>
      </c>
      <c r="O594" s="57">
        <f>VLOOKUP(raw!O595,convert!$A$26:$B$31,2)</f>
        <v>25</v>
      </c>
      <c r="P594" s="57">
        <f>VLOOKUP(raw!P595,convert!$A$26:$B$31,2)</f>
        <v>25</v>
      </c>
      <c r="Q594" s="57">
        <f>VLOOKUP(raw!Q595,convert!$A$26:$B$31,2)</f>
        <v>25</v>
      </c>
      <c r="R594" s="57">
        <f>VLOOKUP(raw!R595,convert!$A$26:$B$31,2)</f>
        <v>25</v>
      </c>
      <c r="S594" s="57">
        <f>VLOOKUP(raw!S595,convert!$D$26:$E$31,2)</f>
        <v>100</v>
      </c>
      <c r="T594" s="57">
        <f>VLOOKUP(raw!T595,convert!$D$26:$E$31,2)</f>
        <v>75</v>
      </c>
      <c r="U594" s="57">
        <f>VLOOKUP(raw!U595,convert!$D$26:$E$31,2)</f>
        <v>75</v>
      </c>
      <c r="V594" s="57">
        <f>VLOOKUP(raw!V595,convert!$D$26:$E$31,2)</f>
        <v>75</v>
      </c>
      <c r="W594" s="57">
        <f>VLOOKUP(raw!W595,convert!$D$26:$E$31,2)</f>
        <v>75</v>
      </c>
      <c r="X594" s="57">
        <f>VLOOKUP(raw!X595,convert!$D$26:$E$31,2)</f>
        <v>75</v>
      </c>
      <c r="Y594" s="57">
        <f>VLOOKUP(raw!Y595,convert!$D$26:$E$31,2)</f>
        <v>75</v>
      </c>
      <c r="Z594" s="57">
        <f>VLOOKUP(raw!Z595,convert!$D$26:$E$31,2)</f>
        <v>100</v>
      </c>
      <c r="AA594" s="57">
        <f>VLOOKUP(raw!AA595,convert!$D$26:$E$31,2)</f>
        <v>75</v>
      </c>
      <c r="AB594" s="57">
        <f>VLOOKUP(raw!AB595,convert!$D$26:$E$31,2)</f>
        <v>75</v>
      </c>
      <c r="AC594" s="57">
        <f>VLOOKUP(raw!AC595,convert!$D$26:$E$31,2)</f>
        <v>100</v>
      </c>
      <c r="AD594" s="57">
        <f>VLOOKUP(raw!AD595,convert!$D$26:$E$31,2)</f>
        <v>100</v>
      </c>
      <c r="AE594" s="57" t="str">
        <f>VLOOKUP(raw!AE595,convert!$D$26:$E$31,2)</f>
        <v>.</v>
      </c>
      <c r="AF594" s="57">
        <f>VLOOKUP(raw!AF595,convert!$D$26:$E$31,2)</f>
        <v>25</v>
      </c>
      <c r="AG594" s="57">
        <f>VLOOKUP(raw!AG595,convert!$D$26:$E$31,2)</f>
        <v>50</v>
      </c>
      <c r="AH594" s="57">
        <f>VLOOKUP(raw!AH595,convert!$D$26:$E$31,2)</f>
        <v>75</v>
      </c>
      <c r="AI594" s="57">
        <f>VLOOKUP(raw!AI595,convert!$D$26:$E$31,2)</f>
        <v>100</v>
      </c>
      <c r="AJ594" s="57">
        <f>VLOOKUP(raw!AJ595,convert!$D$26:$E$31,2)</f>
        <v>100</v>
      </c>
      <c r="AK594" s="57">
        <f>VLOOKUP(raw!AK595,convert!$D$26:$E$31,2)</f>
        <v>25</v>
      </c>
      <c r="AL594" s="57">
        <f>VLOOKUP(raw!AL595,convert!$D$26:$E$31,2)</f>
        <v>50</v>
      </c>
      <c r="AM594" s="57">
        <f>VLOOKUP(raw!AM595,convert!$D$26:$E$31,2)</f>
        <v>50</v>
      </c>
      <c r="AN594" s="57"/>
      <c r="AO594" s="60">
        <f>IF(COUNT(score!AD594:AE594)=0,".",MIN(score!AD594:AE594))</f>
        <v>100</v>
      </c>
    </row>
    <row r="595" spans="1:41" x14ac:dyDescent="0.25">
      <c r="A595" s="58">
        <f>raw!$A596:$A596</f>
        <v>43410</v>
      </c>
      <c r="B595" s="59" t="str">
        <f>raw!$B596:$B596</f>
        <v>0013-0040</v>
      </c>
      <c r="C595" s="57">
        <f>VLOOKUP(raw!C596,convert!$D$26:$E$31,2)</f>
        <v>50</v>
      </c>
      <c r="D595" s="57">
        <f>VLOOKUP(raw!D596,convert!$A$13:$B$16,2)</f>
        <v>100</v>
      </c>
      <c r="E595" s="57">
        <f>VLOOKUP(raw!E596,convert!$A$13:$B$16,2)</f>
        <v>100</v>
      </c>
      <c r="F595" s="57">
        <f>VLOOKUP(raw!F596,convert!$A$8:$B$10,2)</f>
        <v>100</v>
      </c>
      <c r="G595" s="57">
        <f>VLOOKUP(raw!G596,convert!$A$8:$B$10,2)</f>
        <v>100</v>
      </c>
      <c r="H595" s="57">
        <f>VLOOKUP(raw!H596,convert!$A$8:$B$10,2)</f>
        <v>100</v>
      </c>
      <c r="I595" s="57">
        <f>VLOOKUP(raw!I596,convert!$A$8:$B$10,2)</f>
        <v>0</v>
      </c>
      <c r="J595" s="57">
        <f>VLOOKUP(raw!J596,convert!$D$26:$E$31,2)</f>
        <v>100</v>
      </c>
      <c r="K595" s="57">
        <f>VLOOKUP(raw!K596,convert!$D$34:$E$40,2)</f>
        <v>100</v>
      </c>
      <c r="L595" s="57">
        <f>VLOOKUP(raw!L596,convert!$D$34:$E$40,2)</f>
        <v>60</v>
      </c>
      <c r="M595" s="57">
        <f>VLOOKUP(raw!M596,convert!$A$34:$B$40,2)</f>
        <v>40</v>
      </c>
      <c r="N595" s="57">
        <f>VLOOKUP(raw!N596,convert!$A$26:$B$31,2)</f>
        <v>100</v>
      </c>
      <c r="O595" s="57">
        <f>VLOOKUP(raw!O596,convert!$A$26:$B$31,2)</f>
        <v>25</v>
      </c>
      <c r="P595" s="57">
        <f>VLOOKUP(raw!P596,convert!$A$26:$B$31,2)</f>
        <v>25</v>
      </c>
      <c r="Q595" s="57">
        <f>VLOOKUP(raw!Q596,convert!$A$26:$B$31,2)</f>
        <v>25</v>
      </c>
      <c r="R595" s="57">
        <f>VLOOKUP(raw!R596,convert!$A$26:$B$31,2)</f>
        <v>100</v>
      </c>
      <c r="S595" s="57">
        <f>VLOOKUP(raw!S596,convert!$D$26:$E$31,2)</f>
        <v>100</v>
      </c>
      <c r="T595" s="57">
        <f>VLOOKUP(raw!T596,convert!$D$26:$E$31,2)</f>
        <v>100</v>
      </c>
      <c r="U595" s="57">
        <f>VLOOKUP(raw!U596,convert!$D$26:$E$31,2)</f>
        <v>100</v>
      </c>
      <c r="V595" s="57">
        <f>VLOOKUP(raw!V596,convert!$D$26:$E$31,2)</f>
        <v>100</v>
      </c>
      <c r="W595" s="57">
        <f>VLOOKUP(raw!W596,convert!$D$26:$E$31,2)</f>
        <v>25</v>
      </c>
      <c r="X595" s="57">
        <f>VLOOKUP(raw!X596,convert!$D$26:$E$31,2)</f>
        <v>75</v>
      </c>
      <c r="Y595" s="57">
        <f>VLOOKUP(raw!Y596,convert!$D$26:$E$31,2)</f>
        <v>100</v>
      </c>
      <c r="Z595" s="57">
        <f>VLOOKUP(raw!Z596,convert!$D$26:$E$31,2)</f>
        <v>100</v>
      </c>
      <c r="AA595" s="57">
        <f>VLOOKUP(raw!AA596,convert!$D$26:$E$31,2)</f>
        <v>100</v>
      </c>
      <c r="AB595" s="57">
        <f>VLOOKUP(raw!AB596,convert!$D$26:$E$31,2)</f>
        <v>100</v>
      </c>
      <c r="AC595" s="57">
        <f>VLOOKUP(raw!AC596,convert!$D$26:$E$31,2)</f>
        <v>100</v>
      </c>
      <c r="AD595" s="57">
        <f>VLOOKUP(raw!AD596,convert!$D$26:$E$31,2)</f>
        <v>100</v>
      </c>
      <c r="AE595" s="57" t="str">
        <f>VLOOKUP(raw!AE596,convert!$D$26:$E$31,2)</f>
        <v>.</v>
      </c>
      <c r="AF595" s="57">
        <f>VLOOKUP(raw!AF596,convert!$D$26:$E$31,2)</f>
        <v>100</v>
      </c>
      <c r="AG595" s="57">
        <f>VLOOKUP(raw!AG596,convert!$D$26:$E$31,2)</f>
        <v>100</v>
      </c>
      <c r="AH595" s="57">
        <f>VLOOKUP(raw!AH596,convert!$D$26:$E$31,2)</f>
        <v>100</v>
      </c>
      <c r="AI595" s="57">
        <f>VLOOKUP(raw!AI596,convert!$D$26:$E$31,2)</f>
        <v>100</v>
      </c>
      <c r="AJ595" s="57">
        <f>VLOOKUP(raw!AJ596,convert!$D$26:$E$31,2)</f>
        <v>100</v>
      </c>
      <c r="AK595" s="57">
        <f>VLOOKUP(raw!AK596,convert!$D$26:$E$31,2)</f>
        <v>100</v>
      </c>
      <c r="AL595" s="57">
        <f>VLOOKUP(raw!AL596,convert!$D$26:$E$31,2)</f>
        <v>100</v>
      </c>
      <c r="AM595" s="57">
        <f>VLOOKUP(raw!AM596,convert!$D$26:$E$31,2)</f>
        <v>100</v>
      </c>
      <c r="AN595" s="57"/>
      <c r="AO595" s="60">
        <f>IF(COUNT(score!AD595:AE595)=0,".",MIN(score!AD595:AE595))</f>
        <v>100</v>
      </c>
    </row>
    <row r="596" spans="1:41" x14ac:dyDescent="0.25">
      <c r="A596" s="58">
        <f>raw!$A597:$A597</f>
        <v>43410</v>
      </c>
      <c r="B596" s="59" t="str">
        <f>raw!$B597:$B597</f>
        <v>0013-0041</v>
      </c>
      <c r="C596" s="57">
        <f>VLOOKUP(raw!C597,convert!$D$26:$E$31,2)</f>
        <v>75</v>
      </c>
      <c r="D596" s="57">
        <f>VLOOKUP(raw!D597,convert!$A$13:$B$16,2)</f>
        <v>100</v>
      </c>
      <c r="E596" s="57">
        <f>VLOOKUP(raw!E597,convert!$A$13:$B$16,2)</f>
        <v>100</v>
      </c>
      <c r="F596" s="57">
        <f>VLOOKUP(raw!F597,convert!$A$8:$B$10,2)</f>
        <v>100</v>
      </c>
      <c r="G596" s="57">
        <f>VLOOKUP(raw!G597,convert!$A$8:$B$10,2)</f>
        <v>100</v>
      </c>
      <c r="H596" s="57">
        <f>VLOOKUP(raw!H597,convert!$A$8:$B$10,2)</f>
        <v>100</v>
      </c>
      <c r="I596" s="57">
        <f>VLOOKUP(raw!I597,convert!$A$8:$B$10,2)</f>
        <v>100</v>
      </c>
      <c r="J596" s="57">
        <f>VLOOKUP(raw!J597,convert!$D$26:$E$31,2)</f>
        <v>100</v>
      </c>
      <c r="K596" s="57">
        <f>VLOOKUP(raw!K597,convert!$D$34:$E$40,2)</f>
        <v>80</v>
      </c>
      <c r="L596" s="57">
        <f>VLOOKUP(raw!L597,convert!$D$34:$E$40,2)</f>
        <v>40</v>
      </c>
      <c r="M596" s="57">
        <f>VLOOKUP(raw!M597,convert!$A$34:$B$40,2)</f>
        <v>100</v>
      </c>
      <c r="N596" s="57">
        <f>VLOOKUP(raw!N597,convert!$A$26:$B$31,2)</f>
        <v>100</v>
      </c>
      <c r="O596" s="57">
        <f>VLOOKUP(raw!O597,convert!$A$26:$B$31,2)</f>
        <v>100</v>
      </c>
      <c r="P596" s="57">
        <f>VLOOKUP(raw!P597,convert!$A$26:$B$31,2)</f>
        <v>25</v>
      </c>
      <c r="Q596" s="57">
        <f>VLOOKUP(raw!Q597,convert!$A$26:$B$31,2)</f>
        <v>75</v>
      </c>
      <c r="R596" s="57">
        <f>VLOOKUP(raw!R597,convert!$A$26:$B$31,2)</f>
        <v>100</v>
      </c>
      <c r="S596" s="57">
        <f>VLOOKUP(raw!S597,convert!$D$26:$E$31,2)</f>
        <v>100</v>
      </c>
      <c r="T596" s="57">
        <f>VLOOKUP(raw!T597,convert!$D$26:$E$31,2)</f>
        <v>100</v>
      </c>
      <c r="U596" s="57">
        <f>VLOOKUP(raw!U597,convert!$D$26:$E$31,2)</f>
        <v>75</v>
      </c>
      <c r="V596" s="57">
        <f>VLOOKUP(raw!V597,convert!$D$26:$E$31,2)</f>
        <v>25</v>
      </c>
      <c r="W596" s="57">
        <f>VLOOKUP(raw!W597,convert!$D$26:$E$31,2)</f>
        <v>100</v>
      </c>
      <c r="X596" s="57">
        <f>VLOOKUP(raw!X597,convert!$D$26:$E$31,2)</f>
        <v>100</v>
      </c>
      <c r="Y596" s="57">
        <f>VLOOKUP(raw!Y597,convert!$D$26:$E$31,2)</f>
        <v>100</v>
      </c>
      <c r="Z596" s="57">
        <f>VLOOKUP(raw!Z597,convert!$D$26:$E$31,2)</f>
        <v>25</v>
      </c>
      <c r="AA596" s="57">
        <f>VLOOKUP(raw!AA597,convert!$D$26:$E$31,2)</f>
        <v>100</v>
      </c>
      <c r="AB596" s="57">
        <f>VLOOKUP(raw!AB597,convert!$D$26:$E$31,2)</f>
        <v>75</v>
      </c>
      <c r="AC596" s="57">
        <f>VLOOKUP(raw!AC597,convert!$D$26:$E$31,2)</f>
        <v>100</v>
      </c>
      <c r="AD596" s="57">
        <f>VLOOKUP(raw!AD597,convert!$D$26:$E$31,2)</f>
        <v>100</v>
      </c>
      <c r="AE596" s="57" t="str">
        <f>VLOOKUP(raw!AE597,convert!$D$26:$E$31,2)</f>
        <v>.</v>
      </c>
      <c r="AF596" s="57">
        <f>VLOOKUP(raw!AF597,convert!$D$26:$E$31,2)</f>
        <v>25</v>
      </c>
      <c r="AG596" s="57">
        <f>VLOOKUP(raw!AG597,convert!$D$26:$E$31,2)</f>
        <v>100</v>
      </c>
      <c r="AH596" s="57">
        <f>VLOOKUP(raw!AH597,convert!$D$26:$E$31,2)</f>
        <v>100</v>
      </c>
      <c r="AI596" s="57">
        <f>VLOOKUP(raw!AI597,convert!$D$26:$E$31,2)</f>
        <v>100</v>
      </c>
      <c r="AJ596" s="57">
        <f>VLOOKUP(raw!AJ597,convert!$D$26:$E$31,2)</f>
        <v>75</v>
      </c>
      <c r="AK596" s="57">
        <f>VLOOKUP(raw!AK597,convert!$D$26:$E$31,2)</f>
        <v>100</v>
      </c>
      <c r="AL596" s="57">
        <f>VLOOKUP(raw!AL597,convert!$D$26:$E$31,2)</f>
        <v>100</v>
      </c>
      <c r="AM596" s="57">
        <f>VLOOKUP(raw!AM597,convert!$D$26:$E$31,2)</f>
        <v>100</v>
      </c>
      <c r="AN596" s="57"/>
      <c r="AO596" s="60">
        <f>IF(COUNT(score!AD596:AE596)=0,".",MIN(score!AD596:AE596))</f>
        <v>100</v>
      </c>
    </row>
    <row r="597" spans="1:41" x14ac:dyDescent="0.25">
      <c r="A597" s="58">
        <f>raw!$A598:$A598</f>
        <v>43410</v>
      </c>
      <c r="B597" s="59" t="str">
        <f>raw!$B598:$B598</f>
        <v>0013-0042</v>
      </c>
      <c r="C597" s="57">
        <f>VLOOKUP(raw!C598,convert!$D$26:$E$31,2)</f>
        <v>50</v>
      </c>
      <c r="D597" s="57">
        <f>VLOOKUP(raw!D598,convert!$A$13:$B$16,2)</f>
        <v>50</v>
      </c>
      <c r="E597" s="57">
        <f>VLOOKUP(raw!E598,convert!$A$13:$B$16,2)</f>
        <v>50</v>
      </c>
      <c r="F597" s="57">
        <f>VLOOKUP(raw!F598,convert!$A$8:$B$10,2)</f>
        <v>0</v>
      </c>
      <c r="G597" s="57">
        <f>VLOOKUP(raw!G598,convert!$A$8:$B$10,2)</f>
        <v>0</v>
      </c>
      <c r="H597" s="57">
        <f>VLOOKUP(raw!H598,convert!$A$8:$B$10,2)</f>
        <v>100</v>
      </c>
      <c r="I597" s="57">
        <f>VLOOKUP(raw!I598,convert!$A$8:$B$10,2)</f>
        <v>100</v>
      </c>
      <c r="J597" s="57">
        <f>VLOOKUP(raw!J598,convert!$D$26:$E$31,2)</f>
        <v>100</v>
      </c>
      <c r="K597" s="57">
        <f>VLOOKUP(raw!K598,convert!$D$34:$E$40,2)</f>
        <v>100</v>
      </c>
      <c r="L597" s="57">
        <f>VLOOKUP(raw!L598,convert!$D$34:$E$40,2)</f>
        <v>100</v>
      </c>
      <c r="M597" s="57">
        <f>VLOOKUP(raw!M598,convert!$A$34:$B$40,2)</f>
        <v>100</v>
      </c>
      <c r="N597" s="57">
        <f>VLOOKUP(raw!N598,convert!$A$26:$B$31,2)</f>
        <v>100</v>
      </c>
      <c r="O597" s="57">
        <f>VLOOKUP(raw!O598,convert!$A$26:$B$31,2)</f>
        <v>100</v>
      </c>
      <c r="P597" s="57">
        <f>VLOOKUP(raw!P598,convert!$A$26:$B$31,2)</f>
        <v>100</v>
      </c>
      <c r="Q597" s="57">
        <f>VLOOKUP(raw!Q598,convert!$A$26:$B$31,2)</f>
        <v>100</v>
      </c>
      <c r="R597" s="57">
        <f>VLOOKUP(raw!R598,convert!$A$26:$B$31,2)</f>
        <v>100</v>
      </c>
      <c r="S597" s="57">
        <f>VLOOKUP(raw!S598,convert!$D$26:$E$31,2)</f>
        <v>75</v>
      </c>
      <c r="T597" s="57">
        <f>VLOOKUP(raw!T598,convert!$D$26:$E$31,2)</f>
        <v>100</v>
      </c>
      <c r="U597" s="57">
        <f>VLOOKUP(raw!U598,convert!$D$26:$E$31,2)</f>
        <v>75</v>
      </c>
      <c r="V597" s="57">
        <f>VLOOKUP(raw!V598,convert!$D$26:$E$31,2)</f>
        <v>100</v>
      </c>
      <c r="W597" s="57">
        <f>VLOOKUP(raw!W598,convert!$D$26:$E$31,2)</f>
        <v>100</v>
      </c>
      <c r="X597" s="57">
        <f>VLOOKUP(raw!X598,convert!$D$26:$E$31,2)</f>
        <v>100</v>
      </c>
      <c r="Y597" s="57">
        <f>VLOOKUP(raw!Y598,convert!$D$26:$E$31,2)</f>
        <v>100</v>
      </c>
      <c r="Z597" s="57">
        <f>VLOOKUP(raw!Z598,convert!$D$26:$E$31,2)</f>
        <v>100</v>
      </c>
      <c r="AA597" s="57">
        <f>VLOOKUP(raw!AA598,convert!$D$26:$E$31,2)</f>
        <v>100</v>
      </c>
      <c r="AB597" s="57">
        <f>VLOOKUP(raw!AB598,convert!$D$26:$E$31,2)</f>
        <v>100</v>
      </c>
      <c r="AC597" s="57">
        <f>VLOOKUP(raw!AC598,convert!$D$26:$E$31,2)</f>
        <v>100</v>
      </c>
      <c r="AD597" s="57">
        <f>VLOOKUP(raw!AD598,convert!$D$26:$E$31,2)</f>
        <v>100</v>
      </c>
      <c r="AE597" s="57" t="str">
        <f>VLOOKUP(raw!AE598,convert!$D$26:$E$31,2)</f>
        <v>.</v>
      </c>
      <c r="AF597" s="57">
        <f>VLOOKUP(raw!AF598,convert!$D$26:$E$31,2)</f>
        <v>50</v>
      </c>
      <c r="AG597" s="57">
        <f>VLOOKUP(raw!AG598,convert!$D$26:$E$31,2)</f>
        <v>100</v>
      </c>
      <c r="AH597" s="57">
        <f>VLOOKUP(raw!AH598,convert!$D$26:$E$31,2)</f>
        <v>100</v>
      </c>
      <c r="AI597" s="57">
        <f>VLOOKUP(raw!AI598,convert!$D$26:$E$31,2)</f>
        <v>100</v>
      </c>
      <c r="AJ597" s="57">
        <f>VLOOKUP(raw!AJ598,convert!$D$26:$E$31,2)</f>
        <v>100</v>
      </c>
      <c r="AK597" s="57">
        <f>VLOOKUP(raw!AK598,convert!$D$26:$E$31,2)</f>
        <v>100</v>
      </c>
      <c r="AL597" s="57">
        <f>VLOOKUP(raw!AL598,convert!$D$26:$E$31,2)</f>
        <v>75</v>
      </c>
      <c r="AM597" s="57">
        <f>VLOOKUP(raw!AM598,convert!$D$26:$E$31,2)</f>
        <v>100</v>
      </c>
      <c r="AN597" s="57"/>
      <c r="AO597" s="60">
        <f>IF(COUNT(score!AD597:AE597)=0,".",MIN(score!AD597:AE597))</f>
        <v>100</v>
      </c>
    </row>
    <row r="598" spans="1:41" x14ac:dyDescent="0.25">
      <c r="A598" s="58">
        <f>raw!$A599:$A599</f>
        <v>43410</v>
      </c>
      <c r="B598" s="59" t="str">
        <f>raw!$B599:$B599</f>
        <v>0013-0043</v>
      </c>
      <c r="C598" s="57">
        <f>VLOOKUP(raw!C599,convert!$D$26:$E$31,2)</f>
        <v>75</v>
      </c>
      <c r="D598" s="57">
        <f>VLOOKUP(raw!D599,convert!$A$13:$B$16,2)</f>
        <v>100</v>
      </c>
      <c r="E598" s="57">
        <f>VLOOKUP(raw!E599,convert!$A$13:$B$16,2)</f>
        <v>100</v>
      </c>
      <c r="F598" s="57">
        <f>VLOOKUP(raw!F599,convert!$A$8:$B$10,2)</f>
        <v>100</v>
      </c>
      <c r="G598" s="57">
        <f>VLOOKUP(raw!G599,convert!$A$8:$B$10,2)</f>
        <v>100</v>
      </c>
      <c r="H598" s="57">
        <f>VLOOKUP(raw!H599,convert!$A$8:$B$10,2)</f>
        <v>100</v>
      </c>
      <c r="I598" s="57">
        <f>VLOOKUP(raw!I599,convert!$A$8:$B$10,2)</f>
        <v>100</v>
      </c>
      <c r="J598" s="57">
        <f>VLOOKUP(raw!J599,convert!$D$26:$E$31,2)</f>
        <v>100</v>
      </c>
      <c r="K598" s="57">
        <f>VLOOKUP(raw!K599,convert!$D$34:$E$40,2)</f>
        <v>100</v>
      </c>
      <c r="L598" s="57">
        <f>VLOOKUP(raw!L599,convert!$D$34:$E$40,2)</f>
        <v>60</v>
      </c>
      <c r="M598" s="57">
        <f>VLOOKUP(raw!M599,convert!$A$34:$B$40,2)</f>
        <v>100</v>
      </c>
      <c r="N598" s="57">
        <f>VLOOKUP(raw!N599,convert!$A$26:$B$31,2)</f>
        <v>100</v>
      </c>
      <c r="O598" s="57">
        <f>VLOOKUP(raw!O599,convert!$A$26:$B$31,2)</f>
        <v>100</v>
      </c>
      <c r="P598" s="57">
        <f>VLOOKUP(raw!P599,convert!$A$26:$B$31,2)</f>
        <v>100</v>
      </c>
      <c r="Q598" s="57">
        <f>VLOOKUP(raw!Q599,convert!$A$26:$B$31,2)</f>
        <v>100</v>
      </c>
      <c r="R598" s="57">
        <f>VLOOKUP(raw!R599,convert!$A$26:$B$31,2)</f>
        <v>100</v>
      </c>
      <c r="S598" s="57">
        <f>VLOOKUP(raw!S599,convert!$D$26:$E$31,2)</f>
        <v>100</v>
      </c>
      <c r="T598" s="57">
        <f>VLOOKUP(raw!T599,convert!$D$26:$E$31,2)</f>
        <v>100</v>
      </c>
      <c r="U598" s="57">
        <f>VLOOKUP(raw!U599,convert!$D$26:$E$31,2)</f>
        <v>100</v>
      </c>
      <c r="V598" s="57">
        <f>VLOOKUP(raw!V599,convert!$D$26:$E$31,2)</f>
        <v>100</v>
      </c>
      <c r="W598" s="57">
        <f>VLOOKUP(raw!W599,convert!$D$26:$E$31,2)</f>
        <v>100</v>
      </c>
      <c r="X598" s="57">
        <f>VLOOKUP(raw!X599,convert!$D$26:$E$31,2)</f>
        <v>100</v>
      </c>
      <c r="Y598" s="57">
        <f>VLOOKUP(raw!Y599,convert!$D$26:$E$31,2)</f>
        <v>100</v>
      </c>
      <c r="Z598" s="57">
        <f>VLOOKUP(raw!Z599,convert!$D$26:$E$31,2)</f>
        <v>100</v>
      </c>
      <c r="AA598" s="57">
        <f>VLOOKUP(raw!AA599,convert!$D$26:$E$31,2)</f>
        <v>100</v>
      </c>
      <c r="AB598" s="57">
        <f>VLOOKUP(raw!AB599,convert!$D$26:$E$31,2)</f>
        <v>100</v>
      </c>
      <c r="AC598" s="57">
        <f>VLOOKUP(raw!AC599,convert!$D$26:$E$31,2)</f>
        <v>100</v>
      </c>
      <c r="AD598" s="57">
        <f>VLOOKUP(raw!AD599,convert!$D$26:$E$31,2)</f>
        <v>100</v>
      </c>
      <c r="AE598" s="57" t="str">
        <f>VLOOKUP(raw!AE599,convert!$D$26:$E$31,2)</f>
        <v>.</v>
      </c>
      <c r="AF598" s="57">
        <f>VLOOKUP(raw!AF599,convert!$D$26:$E$31,2)</f>
        <v>100</v>
      </c>
      <c r="AG598" s="57">
        <f>VLOOKUP(raw!AG599,convert!$D$26:$E$31,2)</f>
        <v>100</v>
      </c>
      <c r="AH598" s="57">
        <f>VLOOKUP(raw!AH599,convert!$D$26:$E$31,2)</f>
        <v>100</v>
      </c>
      <c r="AI598" s="57">
        <f>VLOOKUP(raw!AI599,convert!$D$26:$E$31,2)</f>
        <v>100</v>
      </c>
      <c r="AJ598" s="57">
        <f>VLOOKUP(raw!AJ599,convert!$D$26:$E$31,2)</f>
        <v>100</v>
      </c>
      <c r="AK598" s="57">
        <f>VLOOKUP(raw!AK599,convert!$D$26:$E$31,2)</f>
        <v>100</v>
      </c>
      <c r="AL598" s="57">
        <f>VLOOKUP(raw!AL599,convert!$D$26:$E$31,2)</f>
        <v>100</v>
      </c>
      <c r="AM598" s="57">
        <f>VLOOKUP(raw!AM599,convert!$D$26:$E$31,2)</f>
        <v>100</v>
      </c>
      <c r="AN598" s="57"/>
      <c r="AO598" s="60">
        <f>IF(COUNT(score!AD598:AE598)=0,".",MIN(score!AD598:AE598))</f>
        <v>100</v>
      </c>
    </row>
    <row r="599" spans="1:41" x14ac:dyDescent="0.25">
      <c r="A599" s="58">
        <f>raw!$A600:$A600</f>
        <v>43410</v>
      </c>
      <c r="B599" s="59" t="str">
        <f>raw!$B600:$B600</f>
        <v>0013-0044</v>
      </c>
      <c r="C599" s="57">
        <f>VLOOKUP(raw!C600,convert!$D$26:$E$31,2)</f>
        <v>50</v>
      </c>
      <c r="D599" s="57">
        <f>VLOOKUP(raw!D600,convert!$A$13:$B$16,2)</f>
        <v>0</v>
      </c>
      <c r="E599" s="57">
        <f>VLOOKUP(raw!E600,convert!$A$13:$B$16,2)</f>
        <v>0</v>
      </c>
      <c r="F599" s="57">
        <f>VLOOKUP(raw!F600,convert!$A$8:$B$10,2)</f>
        <v>100</v>
      </c>
      <c r="G599" s="57">
        <f>VLOOKUP(raw!G600,convert!$A$8:$B$10,2)</f>
        <v>100</v>
      </c>
      <c r="H599" s="57">
        <f>VLOOKUP(raw!H600,convert!$A$8:$B$10,2)</f>
        <v>100</v>
      </c>
      <c r="I599" s="57">
        <f>VLOOKUP(raw!I600,convert!$A$8:$B$10,2)</f>
        <v>100</v>
      </c>
      <c r="J599" s="57">
        <f>VLOOKUP(raw!J600,convert!$D$26:$E$31,2)</f>
        <v>50</v>
      </c>
      <c r="K599" s="57">
        <f>VLOOKUP(raw!K600,convert!$D$34:$E$40,2)</f>
        <v>80</v>
      </c>
      <c r="L599" s="57">
        <f>VLOOKUP(raw!L600,convert!$D$34:$E$40,2)</f>
        <v>20</v>
      </c>
      <c r="M599" s="57">
        <f>VLOOKUP(raw!M600,convert!$A$34:$B$40,2)</f>
        <v>60</v>
      </c>
      <c r="N599" s="57">
        <f>VLOOKUP(raw!N600,convert!$A$26:$B$31,2)</f>
        <v>25</v>
      </c>
      <c r="O599" s="57">
        <f>VLOOKUP(raw!O600,convert!$A$26:$B$31,2)</f>
        <v>25</v>
      </c>
      <c r="P599" s="57">
        <f>VLOOKUP(raw!P600,convert!$A$26:$B$31,2)</f>
        <v>100</v>
      </c>
      <c r="Q599" s="57">
        <f>VLOOKUP(raw!Q600,convert!$A$26:$B$31,2)</f>
        <v>100</v>
      </c>
      <c r="R599" s="57">
        <f>VLOOKUP(raw!R600,convert!$A$26:$B$31,2)</f>
        <v>25</v>
      </c>
      <c r="S599" s="57">
        <f>VLOOKUP(raw!S600,convert!$D$26:$E$31,2)</f>
        <v>100</v>
      </c>
      <c r="T599" s="57">
        <f>VLOOKUP(raw!T600,convert!$D$26:$E$31,2)</f>
        <v>100</v>
      </c>
      <c r="U599" s="57">
        <f>VLOOKUP(raw!U600,convert!$D$26:$E$31,2)</f>
        <v>100</v>
      </c>
      <c r="V599" s="57">
        <f>VLOOKUP(raw!V600,convert!$D$26:$E$31,2)</f>
        <v>100</v>
      </c>
      <c r="W599" s="57">
        <f>VLOOKUP(raw!W600,convert!$D$26:$E$31,2)</f>
        <v>75</v>
      </c>
      <c r="X599" s="57">
        <f>VLOOKUP(raw!X600,convert!$D$26:$E$31,2)</f>
        <v>100</v>
      </c>
      <c r="Y599" s="57">
        <f>VLOOKUP(raw!Y600,convert!$D$26:$E$31,2)</f>
        <v>100</v>
      </c>
      <c r="Z599" s="57">
        <f>VLOOKUP(raw!Z600,convert!$D$26:$E$31,2)</f>
        <v>100</v>
      </c>
      <c r="AA599" s="57">
        <f>VLOOKUP(raw!AA600,convert!$D$26:$E$31,2)</f>
        <v>100</v>
      </c>
      <c r="AB599" s="57">
        <f>VLOOKUP(raw!AB600,convert!$D$26:$E$31,2)</f>
        <v>100</v>
      </c>
      <c r="AC599" s="57">
        <f>VLOOKUP(raw!AC600,convert!$D$26:$E$31,2)</f>
        <v>100</v>
      </c>
      <c r="AD599" s="57">
        <f>VLOOKUP(raw!AD600,convert!$D$26:$E$31,2)</f>
        <v>100</v>
      </c>
      <c r="AE599" s="57" t="str">
        <f>VLOOKUP(raw!AE600,convert!$D$26:$E$31,2)</f>
        <v>.</v>
      </c>
      <c r="AF599" s="57">
        <f>VLOOKUP(raw!AF600,convert!$D$26:$E$31,2)</f>
        <v>100</v>
      </c>
      <c r="AG599" s="57">
        <f>VLOOKUP(raw!AG600,convert!$D$26:$E$31,2)</f>
        <v>100</v>
      </c>
      <c r="AH599" s="57">
        <f>VLOOKUP(raw!AH600,convert!$D$26:$E$31,2)</f>
        <v>100</v>
      </c>
      <c r="AI599" s="57">
        <f>VLOOKUP(raw!AI600,convert!$D$26:$E$31,2)</f>
        <v>100</v>
      </c>
      <c r="AJ599" s="57">
        <f>VLOOKUP(raw!AJ600,convert!$D$26:$E$31,2)</f>
        <v>100</v>
      </c>
      <c r="AK599" s="57">
        <f>VLOOKUP(raw!AK600,convert!$D$26:$E$31,2)</f>
        <v>100</v>
      </c>
      <c r="AL599" s="57">
        <f>VLOOKUP(raw!AL600,convert!$D$26:$E$31,2)</f>
        <v>100</v>
      </c>
      <c r="AM599" s="57">
        <f>VLOOKUP(raw!AM600,convert!$D$26:$E$31,2)</f>
        <v>100</v>
      </c>
      <c r="AN599" s="57"/>
      <c r="AO599" s="60">
        <f>IF(COUNT(score!AD599:AE599)=0,".",MIN(score!AD599:AE599))</f>
        <v>100</v>
      </c>
    </row>
    <row r="600" spans="1:41" x14ac:dyDescent="0.25">
      <c r="A600" s="58">
        <f>raw!$A601:$A601</f>
        <v>43410</v>
      </c>
      <c r="B600" s="59" t="str">
        <f>raw!$B601:$B601</f>
        <v>0013-0045</v>
      </c>
      <c r="C600" s="57">
        <f>VLOOKUP(raw!C601,convert!$D$26:$E$31,2)</f>
        <v>50</v>
      </c>
      <c r="D600" s="57">
        <f>VLOOKUP(raw!D601,convert!$A$13:$B$16,2)</f>
        <v>100</v>
      </c>
      <c r="E600" s="57">
        <f>VLOOKUP(raw!E601,convert!$A$13:$B$16,2)</f>
        <v>50</v>
      </c>
      <c r="F600" s="57">
        <f>VLOOKUP(raw!F601,convert!$A$8:$B$10,2)</f>
        <v>0</v>
      </c>
      <c r="G600" s="57">
        <f>VLOOKUP(raw!G601,convert!$A$8:$B$10,2)</f>
        <v>0</v>
      </c>
      <c r="H600" s="57">
        <f>VLOOKUP(raw!H601,convert!$A$8:$B$10,2)</f>
        <v>100</v>
      </c>
      <c r="I600" s="57">
        <f>VLOOKUP(raw!I601,convert!$A$8:$B$10,2)</f>
        <v>100</v>
      </c>
      <c r="J600" s="57">
        <f>VLOOKUP(raw!J601,convert!$D$26:$E$31,2)</f>
        <v>100</v>
      </c>
      <c r="K600" s="57">
        <f>VLOOKUP(raw!K601,convert!$D$34:$E$40,2)</f>
        <v>100</v>
      </c>
      <c r="L600" s="57">
        <f>VLOOKUP(raw!L601,convert!$D$34:$E$40,2)</f>
        <v>100</v>
      </c>
      <c r="M600" s="57">
        <f>VLOOKUP(raw!M601,convert!$A$34:$B$40,2)</f>
        <v>100</v>
      </c>
      <c r="N600" s="57">
        <f>VLOOKUP(raw!N601,convert!$A$26:$B$31,2)</f>
        <v>100</v>
      </c>
      <c r="O600" s="57">
        <f>VLOOKUP(raw!O601,convert!$A$26:$B$31,2)</f>
        <v>100</v>
      </c>
      <c r="P600" s="57">
        <f>VLOOKUP(raw!P601,convert!$A$26:$B$31,2)</f>
        <v>25</v>
      </c>
      <c r="Q600" s="57">
        <f>VLOOKUP(raw!Q601,convert!$A$26:$B$31,2)</f>
        <v>100</v>
      </c>
      <c r="R600" s="57">
        <f>VLOOKUP(raw!R601,convert!$A$26:$B$31,2)</f>
        <v>100</v>
      </c>
      <c r="S600" s="57">
        <f>VLOOKUP(raw!S601,convert!$D$26:$E$31,2)</f>
        <v>75</v>
      </c>
      <c r="T600" s="57">
        <f>VLOOKUP(raw!T601,convert!$D$26:$E$31,2)</f>
        <v>100</v>
      </c>
      <c r="U600" s="57">
        <f>VLOOKUP(raw!U601,convert!$D$26:$E$31,2)</f>
        <v>25</v>
      </c>
      <c r="V600" s="57">
        <f>VLOOKUP(raw!V601,convert!$D$26:$E$31,2)</f>
        <v>100</v>
      </c>
      <c r="W600" s="57">
        <f>VLOOKUP(raw!W601,convert!$D$26:$E$31,2)</f>
        <v>100</v>
      </c>
      <c r="X600" s="57">
        <f>VLOOKUP(raw!X601,convert!$D$26:$E$31,2)</f>
        <v>100</v>
      </c>
      <c r="Y600" s="57">
        <f>VLOOKUP(raw!Y601,convert!$D$26:$E$31,2)</f>
        <v>100</v>
      </c>
      <c r="Z600" s="57">
        <f>VLOOKUP(raw!Z601,convert!$D$26:$E$31,2)</f>
        <v>100</v>
      </c>
      <c r="AA600" s="57">
        <f>VLOOKUP(raw!AA601,convert!$D$26:$E$31,2)</f>
        <v>50</v>
      </c>
      <c r="AB600" s="57">
        <f>VLOOKUP(raw!AB601,convert!$D$26:$E$31,2)</f>
        <v>75</v>
      </c>
      <c r="AC600" s="57">
        <f>VLOOKUP(raw!AC601,convert!$D$26:$E$31,2)</f>
        <v>100</v>
      </c>
      <c r="AD600" s="57">
        <f>VLOOKUP(raw!AD601,convert!$D$26:$E$31,2)</f>
        <v>100</v>
      </c>
      <c r="AE600" s="57" t="str">
        <f>VLOOKUP(raw!AE601,convert!$D$26:$E$31,2)</f>
        <v>.</v>
      </c>
      <c r="AF600" s="57">
        <f>VLOOKUP(raw!AF601,convert!$D$26:$E$31,2)</f>
        <v>75</v>
      </c>
      <c r="AG600" s="57">
        <f>VLOOKUP(raw!AG601,convert!$D$26:$E$31,2)</f>
        <v>100</v>
      </c>
      <c r="AH600" s="57">
        <f>VLOOKUP(raw!AH601,convert!$D$26:$E$31,2)</f>
        <v>100</v>
      </c>
      <c r="AI600" s="57">
        <f>VLOOKUP(raw!AI601,convert!$D$26:$E$31,2)</f>
        <v>100</v>
      </c>
      <c r="AJ600" s="57">
        <f>VLOOKUP(raw!AJ601,convert!$D$26:$E$31,2)</f>
        <v>100</v>
      </c>
      <c r="AK600" s="57">
        <f>VLOOKUP(raw!AK601,convert!$D$26:$E$31,2)</f>
        <v>100</v>
      </c>
      <c r="AL600" s="57">
        <f>VLOOKUP(raw!AL601,convert!$D$26:$E$31,2)</f>
        <v>100</v>
      </c>
      <c r="AM600" s="57">
        <f>VLOOKUP(raw!AM601,convert!$D$26:$E$31,2)</f>
        <v>100</v>
      </c>
      <c r="AN600" s="57"/>
      <c r="AO600" s="60">
        <f>IF(COUNT(score!AD600:AE600)=0,".",MIN(score!AD600:AE600))</f>
        <v>100</v>
      </c>
    </row>
    <row r="601" spans="1:41" x14ac:dyDescent="0.25">
      <c r="A601" s="58">
        <f>raw!$A602:$A602</f>
        <v>43410</v>
      </c>
      <c r="B601" s="59" t="str">
        <f>raw!$B602:$B602</f>
        <v>0013-0046</v>
      </c>
      <c r="C601" s="57">
        <f>VLOOKUP(raw!C602,convert!$D$26:$E$31,2)</f>
        <v>50</v>
      </c>
      <c r="D601" s="57">
        <f>VLOOKUP(raw!D602,convert!$A$13:$B$16,2)</f>
        <v>50</v>
      </c>
      <c r="E601" s="57">
        <f>VLOOKUP(raw!E602,convert!$A$13:$B$16,2)</f>
        <v>50</v>
      </c>
      <c r="F601" s="57">
        <f>VLOOKUP(raw!F602,convert!$A$8:$B$10,2)</f>
        <v>0</v>
      </c>
      <c r="G601" s="57">
        <f>VLOOKUP(raw!G602,convert!$A$8:$B$10,2)</f>
        <v>0</v>
      </c>
      <c r="H601" s="57">
        <f>VLOOKUP(raw!H602,convert!$A$8:$B$10,2)</f>
        <v>0</v>
      </c>
      <c r="I601" s="57">
        <f>VLOOKUP(raw!I602,convert!$A$8:$B$10,2)</f>
        <v>100</v>
      </c>
      <c r="J601" s="57">
        <f>VLOOKUP(raw!J602,convert!$D$26:$E$31,2)</f>
        <v>100</v>
      </c>
      <c r="K601" s="57">
        <f>VLOOKUP(raw!K602,convert!$D$34:$E$40,2)</f>
        <v>80</v>
      </c>
      <c r="L601" s="57">
        <f>VLOOKUP(raw!L602,convert!$D$34:$E$40,2)</f>
        <v>80</v>
      </c>
      <c r="M601" s="57">
        <f>VLOOKUP(raw!M602,convert!$A$34:$B$40,2)</f>
        <v>100</v>
      </c>
      <c r="N601" s="57">
        <f>VLOOKUP(raw!N602,convert!$A$26:$B$31,2)</f>
        <v>100</v>
      </c>
      <c r="O601" s="57">
        <f>VLOOKUP(raw!O602,convert!$A$26:$B$31,2)</f>
        <v>75</v>
      </c>
      <c r="P601" s="57">
        <f>VLOOKUP(raw!P602,convert!$A$26:$B$31,2)</f>
        <v>100</v>
      </c>
      <c r="Q601" s="57">
        <f>VLOOKUP(raw!Q602,convert!$A$26:$B$31,2)</f>
        <v>75</v>
      </c>
      <c r="R601" s="57">
        <f>VLOOKUP(raw!R602,convert!$A$26:$B$31,2)</f>
        <v>100</v>
      </c>
      <c r="S601" s="57">
        <f>VLOOKUP(raw!S602,convert!$D$26:$E$31,2)</f>
        <v>100</v>
      </c>
      <c r="T601" s="57">
        <f>VLOOKUP(raw!T602,convert!$D$26:$E$31,2)</f>
        <v>100</v>
      </c>
      <c r="U601" s="57">
        <f>VLOOKUP(raw!U602,convert!$D$26:$E$31,2)</f>
        <v>100</v>
      </c>
      <c r="V601" s="57">
        <f>VLOOKUP(raw!V602,convert!$D$26:$E$31,2)</f>
        <v>100</v>
      </c>
      <c r="W601" s="57">
        <f>VLOOKUP(raw!W602,convert!$D$26:$E$31,2)</f>
        <v>50</v>
      </c>
      <c r="X601" s="57">
        <f>VLOOKUP(raw!X602,convert!$D$26:$E$31,2)</f>
        <v>100</v>
      </c>
      <c r="Y601" s="57">
        <f>VLOOKUP(raw!Y602,convert!$D$26:$E$31,2)</f>
        <v>100</v>
      </c>
      <c r="Z601" s="57">
        <f>VLOOKUP(raw!Z602,convert!$D$26:$E$31,2)</f>
        <v>25</v>
      </c>
      <c r="AA601" s="57">
        <f>VLOOKUP(raw!AA602,convert!$D$26:$E$31,2)</f>
        <v>100</v>
      </c>
      <c r="AB601" s="57">
        <f>VLOOKUP(raw!AB602,convert!$D$26:$E$31,2)</f>
        <v>100</v>
      </c>
      <c r="AC601" s="57">
        <f>VLOOKUP(raw!AC602,convert!$D$26:$E$31,2)</f>
        <v>75</v>
      </c>
      <c r="AD601" s="57">
        <f>VLOOKUP(raw!AD602,convert!$D$26:$E$31,2)</f>
        <v>100</v>
      </c>
      <c r="AE601" s="57" t="str">
        <f>VLOOKUP(raw!AE602,convert!$D$26:$E$31,2)</f>
        <v>.</v>
      </c>
      <c r="AF601" s="57">
        <f>VLOOKUP(raw!AF602,convert!$D$26:$E$31,2)</f>
        <v>75</v>
      </c>
      <c r="AG601" s="57">
        <f>VLOOKUP(raw!AG602,convert!$D$26:$E$31,2)</f>
        <v>75</v>
      </c>
      <c r="AH601" s="57">
        <f>VLOOKUP(raw!AH602,convert!$D$26:$E$31,2)</f>
        <v>100</v>
      </c>
      <c r="AI601" s="57">
        <f>VLOOKUP(raw!AI602,convert!$D$26:$E$31,2)</f>
        <v>50</v>
      </c>
      <c r="AJ601" s="57">
        <f>VLOOKUP(raw!AJ602,convert!$D$26:$E$31,2)</f>
        <v>100</v>
      </c>
      <c r="AK601" s="57">
        <f>VLOOKUP(raw!AK602,convert!$D$26:$E$31,2)</f>
        <v>100</v>
      </c>
      <c r="AL601" s="57">
        <f>VLOOKUP(raw!AL602,convert!$D$26:$E$31,2)</f>
        <v>100</v>
      </c>
      <c r="AM601" s="57">
        <f>VLOOKUP(raw!AM602,convert!$D$26:$E$31,2)</f>
        <v>75</v>
      </c>
      <c r="AN601" s="57"/>
      <c r="AO601" s="60">
        <f>IF(COUNT(score!AD601:AE601)=0,".",MIN(score!AD601:AE601))</f>
        <v>100</v>
      </c>
    </row>
    <row r="602" spans="1:41" x14ac:dyDescent="0.25">
      <c r="A602" s="58">
        <f>raw!$A603:$A603</f>
        <v>43410</v>
      </c>
      <c r="B602" s="59" t="str">
        <f>raw!$B603:$B603</f>
        <v>0013-0047</v>
      </c>
      <c r="C602" s="57">
        <f>VLOOKUP(raw!C603,convert!$D$26:$E$31,2)</f>
        <v>100</v>
      </c>
      <c r="D602" s="57">
        <f>VLOOKUP(raw!D603,convert!$A$13:$B$16,2)</f>
        <v>100</v>
      </c>
      <c r="E602" s="57">
        <f>VLOOKUP(raw!E603,convert!$A$13:$B$16,2)</f>
        <v>50</v>
      </c>
      <c r="F602" s="57">
        <f>VLOOKUP(raw!F603,convert!$A$8:$B$10,2)</f>
        <v>100</v>
      </c>
      <c r="G602" s="57">
        <f>VLOOKUP(raw!G603,convert!$A$8:$B$10,2)</f>
        <v>100</v>
      </c>
      <c r="H602" s="57">
        <f>VLOOKUP(raw!H603,convert!$A$8:$B$10,2)</f>
        <v>100</v>
      </c>
      <c r="I602" s="57">
        <f>VLOOKUP(raw!I603,convert!$A$8:$B$10,2)</f>
        <v>100</v>
      </c>
      <c r="J602" s="57">
        <f>VLOOKUP(raw!J603,convert!$D$26:$E$31,2)</f>
        <v>100</v>
      </c>
      <c r="K602" s="57">
        <f>VLOOKUP(raw!K603,convert!$D$34:$E$40,2)</f>
        <v>100</v>
      </c>
      <c r="L602" s="57">
        <f>VLOOKUP(raw!L603,convert!$D$34:$E$40,2)</f>
        <v>100</v>
      </c>
      <c r="M602" s="57">
        <f>VLOOKUP(raw!M603,convert!$A$34:$B$40,2)</f>
        <v>100</v>
      </c>
      <c r="N602" s="57">
        <f>VLOOKUP(raw!N603,convert!$A$26:$B$31,2)</f>
        <v>100</v>
      </c>
      <c r="O602" s="57">
        <f>VLOOKUP(raw!O603,convert!$A$26:$B$31,2)</f>
        <v>100</v>
      </c>
      <c r="P602" s="57">
        <f>VLOOKUP(raw!P603,convert!$A$26:$B$31,2)</f>
        <v>100</v>
      </c>
      <c r="Q602" s="57">
        <f>VLOOKUP(raw!Q603,convert!$A$26:$B$31,2)</f>
        <v>100</v>
      </c>
      <c r="R602" s="57">
        <f>VLOOKUP(raw!R603,convert!$A$26:$B$31,2)</f>
        <v>100</v>
      </c>
      <c r="S602" s="57">
        <f>VLOOKUP(raw!S603,convert!$D$26:$E$31,2)</f>
        <v>100</v>
      </c>
      <c r="T602" s="57">
        <f>VLOOKUP(raw!T603,convert!$D$26:$E$31,2)</f>
        <v>100</v>
      </c>
      <c r="U602" s="57">
        <f>VLOOKUP(raw!U603,convert!$D$26:$E$31,2)</f>
        <v>50</v>
      </c>
      <c r="V602" s="57">
        <f>VLOOKUP(raw!V603,convert!$D$26:$E$31,2)</f>
        <v>100</v>
      </c>
      <c r="W602" s="57">
        <f>VLOOKUP(raw!W603,convert!$D$26:$E$31,2)</f>
        <v>100</v>
      </c>
      <c r="X602" s="57">
        <f>VLOOKUP(raw!X603,convert!$D$26:$E$31,2)</f>
        <v>100</v>
      </c>
      <c r="Y602" s="57">
        <f>VLOOKUP(raw!Y603,convert!$D$26:$E$31,2)</f>
        <v>100</v>
      </c>
      <c r="Z602" s="57">
        <f>VLOOKUP(raw!Z603,convert!$D$26:$E$31,2)</f>
        <v>100</v>
      </c>
      <c r="AA602" s="57">
        <f>VLOOKUP(raw!AA603,convert!$D$26:$E$31,2)</f>
        <v>100</v>
      </c>
      <c r="AB602" s="57">
        <f>VLOOKUP(raw!AB603,convert!$D$26:$E$31,2)</f>
        <v>100</v>
      </c>
      <c r="AC602" s="57">
        <f>VLOOKUP(raw!AC603,convert!$D$26:$E$31,2)</f>
        <v>100</v>
      </c>
      <c r="AD602" s="57">
        <f>VLOOKUP(raw!AD603,convert!$D$26:$E$31,2)</f>
        <v>100</v>
      </c>
      <c r="AE602" s="57" t="str">
        <f>VLOOKUP(raw!AE603,convert!$D$26:$E$31,2)</f>
        <v>.</v>
      </c>
      <c r="AF602" s="57">
        <f>VLOOKUP(raw!AF603,convert!$D$26:$E$31,2)</f>
        <v>100</v>
      </c>
      <c r="AG602" s="57">
        <f>VLOOKUP(raw!AG603,convert!$D$26:$E$31,2)</f>
        <v>100</v>
      </c>
      <c r="AH602" s="57">
        <f>VLOOKUP(raw!AH603,convert!$D$26:$E$31,2)</f>
        <v>100</v>
      </c>
      <c r="AI602" s="57">
        <f>VLOOKUP(raw!AI603,convert!$D$26:$E$31,2)</f>
        <v>100</v>
      </c>
      <c r="AJ602" s="57">
        <f>VLOOKUP(raw!AJ603,convert!$D$26:$E$31,2)</f>
        <v>100</v>
      </c>
      <c r="AK602" s="57">
        <f>VLOOKUP(raw!AK603,convert!$D$26:$E$31,2)</f>
        <v>100</v>
      </c>
      <c r="AL602" s="57">
        <f>VLOOKUP(raw!AL603,convert!$D$26:$E$31,2)</f>
        <v>25</v>
      </c>
      <c r="AM602" s="57">
        <f>VLOOKUP(raw!AM603,convert!$D$26:$E$31,2)</f>
        <v>100</v>
      </c>
      <c r="AN602" s="57"/>
      <c r="AO602" s="60">
        <f>IF(COUNT(score!AD602:AE602)=0,".",MIN(score!AD602:AE602))</f>
        <v>100</v>
      </c>
    </row>
    <row r="603" spans="1:41" x14ac:dyDescent="0.25">
      <c r="A603" s="58">
        <f>raw!$A604:$A604</f>
        <v>43410</v>
      </c>
      <c r="B603" s="59" t="str">
        <f>raw!$B604:$B604</f>
        <v>0013-0048</v>
      </c>
      <c r="C603" s="57">
        <f>VLOOKUP(raw!C604,convert!$D$26:$E$31,2)</f>
        <v>50</v>
      </c>
      <c r="D603" s="57">
        <f>VLOOKUP(raw!D604,convert!$A$13:$B$16,2)</f>
        <v>50</v>
      </c>
      <c r="E603" s="57">
        <f>VLOOKUP(raw!E604,convert!$A$13:$B$16,2)</f>
        <v>50</v>
      </c>
      <c r="F603" s="57">
        <f>VLOOKUP(raw!F604,convert!$A$8:$B$10,2)</f>
        <v>100</v>
      </c>
      <c r="G603" s="57">
        <f>VLOOKUP(raw!G604,convert!$A$8:$B$10,2)</f>
        <v>100</v>
      </c>
      <c r="H603" s="57">
        <f>VLOOKUP(raw!H604,convert!$A$8:$B$10,2)</f>
        <v>100</v>
      </c>
      <c r="I603" s="57">
        <f>VLOOKUP(raw!I604,convert!$A$8:$B$10,2)</f>
        <v>100</v>
      </c>
      <c r="J603" s="57">
        <f>VLOOKUP(raw!J604,convert!$D$26:$E$31,2)</f>
        <v>100</v>
      </c>
      <c r="K603" s="57">
        <f>VLOOKUP(raw!K604,convert!$D$34:$E$40,2)</f>
        <v>100</v>
      </c>
      <c r="L603" s="57">
        <f>VLOOKUP(raw!L604,convert!$D$34:$E$40,2)</f>
        <v>80</v>
      </c>
      <c r="M603" s="57">
        <f>VLOOKUP(raw!M604,convert!$A$34:$B$40,2)</f>
        <v>100</v>
      </c>
      <c r="N603" s="57">
        <f>VLOOKUP(raw!N604,convert!$A$26:$B$31,2)</f>
        <v>100</v>
      </c>
      <c r="O603" s="57">
        <f>VLOOKUP(raw!O604,convert!$A$26:$B$31,2)</f>
        <v>100</v>
      </c>
      <c r="P603" s="57">
        <f>VLOOKUP(raw!P604,convert!$A$26:$B$31,2)</f>
        <v>100</v>
      </c>
      <c r="Q603" s="57">
        <f>VLOOKUP(raw!Q604,convert!$A$26:$B$31,2)</f>
        <v>100</v>
      </c>
      <c r="R603" s="57">
        <f>VLOOKUP(raw!R604,convert!$A$26:$B$31,2)</f>
        <v>100</v>
      </c>
      <c r="S603" s="57">
        <f>VLOOKUP(raw!S604,convert!$D$26:$E$31,2)</f>
        <v>100</v>
      </c>
      <c r="T603" s="57">
        <f>VLOOKUP(raw!T604,convert!$D$26:$E$31,2)</f>
        <v>100</v>
      </c>
      <c r="U603" s="57">
        <f>VLOOKUP(raw!U604,convert!$D$26:$E$31,2)</f>
        <v>100</v>
      </c>
      <c r="V603" s="57">
        <f>VLOOKUP(raw!V604,convert!$D$26:$E$31,2)</f>
        <v>75</v>
      </c>
      <c r="W603" s="57">
        <f>VLOOKUP(raw!W604,convert!$D$26:$E$31,2)</f>
        <v>100</v>
      </c>
      <c r="X603" s="57">
        <f>VLOOKUP(raw!X604,convert!$D$26:$E$31,2)</f>
        <v>100</v>
      </c>
      <c r="Y603" s="57">
        <f>VLOOKUP(raw!Y604,convert!$D$26:$E$31,2)</f>
        <v>100</v>
      </c>
      <c r="Z603" s="57">
        <f>VLOOKUP(raw!Z604,convert!$D$26:$E$31,2)</f>
        <v>100</v>
      </c>
      <c r="AA603" s="57">
        <f>VLOOKUP(raw!AA604,convert!$D$26:$E$31,2)</f>
        <v>100</v>
      </c>
      <c r="AB603" s="57">
        <f>VLOOKUP(raw!AB604,convert!$D$26:$E$31,2)</f>
        <v>100</v>
      </c>
      <c r="AC603" s="57">
        <f>VLOOKUP(raw!AC604,convert!$D$26:$E$31,2)</f>
        <v>100</v>
      </c>
      <c r="AD603" s="57">
        <f>VLOOKUP(raw!AD604,convert!$D$26:$E$31,2)</f>
        <v>100</v>
      </c>
      <c r="AE603" s="57" t="str">
        <f>VLOOKUP(raw!AE604,convert!$D$26:$E$31,2)</f>
        <v>.</v>
      </c>
      <c r="AF603" s="57">
        <f>VLOOKUP(raw!AF604,convert!$D$26:$E$31,2)</f>
        <v>100</v>
      </c>
      <c r="AG603" s="57">
        <f>VLOOKUP(raw!AG604,convert!$D$26:$E$31,2)</f>
        <v>100</v>
      </c>
      <c r="AH603" s="57">
        <f>VLOOKUP(raw!AH604,convert!$D$26:$E$31,2)</f>
        <v>100</v>
      </c>
      <c r="AI603" s="57">
        <f>VLOOKUP(raw!AI604,convert!$D$26:$E$31,2)</f>
        <v>100</v>
      </c>
      <c r="AJ603" s="57">
        <f>VLOOKUP(raw!AJ604,convert!$D$26:$E$31,2)</f>
        <v>100</v>
      </c>
      <c r="AK603" s="57">
        <f>VLOOKUP(raw!AK604,convert!$D$26:$E$31,2)</f>
        <v>100</v>
      </c>
      <c r="AL603" s="57">
        <f>VLOOKUP(raw!AL604,convert!$D$26:$E$31,2)</f>
        <v>100</v>
      </c>
      <c r="AM603" s="57">
        <f>VLOOKUP(raw!AM604,convert!$D$26:$E$31,2)</f>
        <v>100</v>
      </c>
      <c r="AN603" s="57"/>
      <c r="AO603" s="60">
        <f>IF(COUNT(score!AD603:AE603)=0,".",MIN(score!AD603:AE603))</f>
        <v>100</v>
      </c>
    </row>
    <row r="604" spans="1:41" x14ac:dyDescent="0.25">
      <c r="A604" s="58">
        <f>raw!$A605:$A605</f>
        <v>43410</v>
      </c>
      <c r="B604" s="59" t="str">
        <f>raw!$B605:$B605</f>
        <v>0013-0049</v>
      </c>
      <c r="C604" s="57">
        <f>VLOOKUP(raw!C605,convert!$D$26:$E$31,2)</f>
        <v>100</v>
      </c>
      <c r="D604" s="57">
        <f>VLOOKUP(raw!D605,convert!$A$13:$B$16,2)</f>
        <v>100</v>
      </c>
      <c r="E604" s="57">
        <f>VLOOKUP(raw!E605,convert!$A$13:$B$16,2)</f>
        <v>100</v>
      </c>
      <c r="F604" s="57">
        <f>VLOOKUP(raw!F605,convert!$A$8:$B$10,2)</f>
        <v>100</v>
      </c>
      <c r="G604" s="57">
        <f>VLOOKUP(raw!G605,convert!$A$8:$B$10,2)</f>
        <v>100</v>
      </c>
      <c r="H604" s="57">
        <f>VLOOKUP(raw!H605,convert!$A$8:$B$10,2)</f>
        <v>100</v>
      </c>
      <c r="I604" s="57">
        <f>VLOOKUP(raw!I605,convert!$A$8:$B$10,2)</f>
        <v>100</v>
      </c>
      <c r="J604" s="57">
        <f>VLOOKUP(raw!J605,convert!$D$26:$E$31,2)</f>
        <v>100</v>
      </c>
      <c r="K604" s="57">
        <f>VLOOKUP(raw!K605,convert!$D$34:$E$40,2)</f>
        <v>80</v>
      </c>
      <c r="L604" s="57">
        <f>VLOOKUP(raw!L605,convert!$D$34:$E$40,2)</f>
        <v>100</v>
      </c>
      <c r="M604" s="57">
        <f>VLOOKUP(raw!M605,convert!$A$34:$B$40,2)</f>
        <v>80</v>
      </c>
      <c r="N604" s="57">
        <f>VLOOKUP(raw!N605,convert!$A$26:$B$31,2)</f>
        <v>100</v>
      </c>
      <c r="O604" s="57">
        <f>VLOOKUP(raw!O605,convert!$A$26:$B$31,2)</f>
        <v>25</v>
      </c>
      <c r="P604" s="57">
        <f>VLOOKUP(raw!P605,convert!$A$26:$B$31,2)</f>
        <v>25</v>
      </c>
      <c r="Q604" s="57">
        <f>VLOOKUP(raw!Q605,convert!$A$26:$B$31,2)</f>
        <v>25</v>
      </c>
      <c r="R604" s="57">
        <f>VLOOKUP(raw!R605,convert!$A$26:$B$31,2)</f>
        <v>25</v>
      </c>
      <c r="S604" s="57">
        <f>VLOOKUP(raw!S605,convert!$D$26:$E$31,2)</f>
        <v>100</v>
      </c>
      <c r="T604" s="57">
        <f>VLOOKUP(raw!T605,convert!$D$26:$E$31,2)</f>
        <v>100</v>
      </c>
      <c r="U604" s="57">
        <f>VLOOKUP(raw!U605,convert!$D$26:$E$31,2)</f>
        <v>25</v>
      </c>
      <c r="V604" s="57">
        <f>VLOOKUP(raw!V605,convert!$D$26:$E$31,2)</f>
        <v>25</v>
      </c>
      <c r="W604" s="57">
        <f>VLOOKUP(raw!W605,convert!$D$26:$E$31,2)</f>
        <v>75</v>
      </c>
      <c r="X604" s="57">
        <f>VLOOKUP(raw!X605,convert!$D$26:$E$31,2)</f>
        <v>100</v>
      </c>
      <c r="Y604" s="57">
        <f>VLOOKUP(raw!Y605,convert!$D$26:$E$31,2)</f>
        <v>100</v>
      </c>
      <c r="Z604" s="57">
        <f>VLOOKUP(raw!Z605,convert!$D$26:$E$31,2)</f>
        <v>100</v>
      </c>
      <c r="AA604" s="57">
        <f>VLOOKUP(raw!AA605,convert!$D$26:$E$31,2)</f>
        <v>100</v>
      </c>
      <c r="AB604" s="57">
        <f>VLOOKUP(raw!AB605,convert!$D$26:$E$31,2)</f>
        <v>100</v>
      </c>
      <c r="AC604" s="57">
        <f>VLOOKUP(raw!AC605,convert!$D$26:$E$31,2)</f>
        <v>100</v>
      </c>
      <c r="AD604" s="57">
        <f>VLOOKUP(raw!AD605,convert!$D$26:$E$31,2)</f>
        <v>100</v>
      </c>
      <c r="AE604" s="57" t="str">
        <f>VLOOKUP(raw!AE605,convert!$D$26:$E$31,2)</f>
        <v>.</v>
      </c>
      <c r="AF604" s="57">
        <f>VLOOKUP(raw!AF605,convert!$D$26:$E$31,2)</f>
        <v>25</v>
      </c>
      <c r="AG604" s="57">
        <f>VLOOKUP(raw!AG605,convert!$D$26:$E$31,2)</f>
        <v>100</v>
      </c>
      <c r="AH604" s="57">
        <f>VLOOKUP(raw!AH605,convert!$D$26:$E$31,2)</f>
        <v>100</v>
      </c>
      <c r="AI604" s="57">
        <f>VLOOKUP(raw!AI605,convert!$D$26:$E$31,2)</f>
        <v>100</v>
      </c>
      <c r="AJ604" s="57">
        <f>VLOOKUP(raw!AJ605,convert!$D$26:$E$31,2)</f>
        <v>25</v>
      </c>
      <c r="AK604" s="57">
        <f>VLOOKUP(raw!AK605,convert!$D$26:$E$31,2)</f>
        <v>100</v>
      </c>
      <c r="AL604" s="57">
        <f>VLOOKUP(raw!AL605,convert!$D$26:$E$31,2)</f>
        <v>100</v>
      </c>
      <c r="AM604" s="57">
        <f>VLOOKUP(raw!AM605,convert!$D$26:$E$31,2)</f>
        <v>25</v>
      </c>
      <c r="AN604" s="57"/>
      <c r="AO604" s="60">
        <f>IF(COUNT(score!AD604:AE604)=0,".",MIN(score!AD604:AE604))</f>
        <v>100</v>
      </c>
    </row>
    <row r="605" spans="1:41" x14ac:dyDescent="0.25">
      <c r="A605" s="58">
        <f>raw!$A606:$A606</f>
        <v>43398</v>
      </c>
      <c r="B605" s="59" t="str">
        <f>raw!$B606:$B606</f>
        <v>0013-0050</v>
      </c>
      <c r="C605" s="57">
        <f>VLOOKUP(raw!C606,convert!$D$26:$E$31,2)</f>
        <v>25</v>
      </c>
      <c r="D605" s="57">
        <f>VLOOKUP(raw!D606,convert!$A$13:$B$16,2)</f>
        <v>0</v>
      </c>
      <c r="E605" s="57">
        <f>VLOOKUP(raw!E606,convert!$A$13:$B$16,2)</f>
        <v>50</v>
      </c>
      <c r="F605" s="57">
        <f>VLOOKUP(raw!F606,convert!$A$8:$B$10,2)</f>
        <v>0</v>
      </c>
      <c r="G605" s="57">
        <f>VLOOKUP(raw!G606,convert!$A$8:$B$10,2)</f>
        <v>0</v>
      </c>
      <c r="H605" s="57">
        <f>VLOOKUP(raw!H606,convert!$A$8:$B$10,2)</f>
        <v>100</v>
      </c>
      <c r="I605" s="57">
        <f>VLOOKUP(raw!I606,convert!$A$8:$B$10,2)</f>
        <v>100</v>
      </c>
      <c r="J605" s="57">
        <f>VLOOKUP(raw!J606,convert!$D$26:$E$31,2)</f>
        <v>75</v>
      </c>
      <c r="K605" s="57">
        <f>VLOOKUP(raw!K606,convert!$D$34:$E$40,2)</f>
        <v>100</v>
      </c>
      <c r="L605" s="57">
        <f>VLOOKUP(raw!L606,convert!$D$34:$E$40,2)</f>
        <v>80</v>
      </c>
      <c r="M605" s="57">
        <f>VLOOKUP(raw!M606,convert!$A$34:$B$40,2)</f>
        <v>40</v>
      </c>
      <c r="N605" s="57">
        <f>VLOOKUP(raw!N606,convert!$A$26:$B$31,2)</f>
        <v>25</v>
      </c>
      <c r="O605" s="57">
        <f>VLOOKUP(raw!O606,convert!$A$26:$B$31,2)</f>
        <v>0</v>
      </c>
      <c r="P605" s="57">
        <f>VLOOKUP(raw!P606,convert!$A$26:$B$31,2)</f>
        <v>25</v>
      </c>
      <c r="Q605" s="57">
        <f>VLOOKUP(raw!Q606,convert!$A$26:$B$31,2)</f>
        <v>25</v>
      </c>
      <c r="R605" s="57">
        <f>VLOOKUP(raw!R606,convert!$A$26:$B$31,2)</f>
        <v>25</v>
      </c>
      <c r="S605" s="57">
        <f>VLOOKUP(raw!S606,convert!$D$26:$E$31,2)</f>
        <v>25</v>
      </c>
      <c r="T605" s="57">
        <f>VLOOKUP(raw!T606,convert!$D$26:$E$31,2)</f>
        <v>100</v>
      </c>
      <c r="U605" s="57">
        <f>VLOOKUP(raw!U606,convert!$D$26:$E$31,2)</f>
        <v>25</v>
      </c>
      <c r="V605" s="57">
        <f>VLOOKUP(raw!V606,convert!$D$26:$E$31,2)</f>
        <v>75</v>
      </c>
      <c r="W605" s="57">
        <f>VLOOKUP(raw!W606,convert!$D$26:$E$31,2)</f>
        <v>0</v>
      </c>
      <c r="X605" s="57">
        <f>VLOOKUP(raw!X606,convert!$D$26:$E$31,2)</f>
        <v>100</v>
      </c>
      <c r="Y605" s="57">
        <f>VLOOKUP(raw!Y606,convert!$D$26:$E$31,2)</f>
        <v>100</v>
      </c>
      <c r="Z605" s="57">
        <f>VLOOKUP(raw!Z606,convert!$D$26:$E$31,2)</f>
        <v>0</v>
      </c>
      <c r="AA605" s="57">
        <f>VLOOKUP(raw!AA606,convert!$D$26:$E$31,2)</f>
        <v>25</v>
      </c>
      <c r="AB605" s="57">
        <f>VLOOKUP(raw!AB606,convert!$D$26:$E$31,2)</f>
        <v>50</v>
      </c>
      <c r="AC605" s="57">
        <f>VLOOKUP(raw!AC606,convert!$D$26:$E$31,2)</f>
        <v>25</v>
      </c>
      <c r="AD605" s="57">
        <f>VLOOKUP(raw!AD606,convert!$D$26:$E$31,2)</f>
        <v>50</v>
      </c>
      <c r="AE605" s="57" t="str">
        <f>VLOOKUP(raw!AE606,convert!$D$26:$E$31,2)</f>
        <v>.</v>
      </c>
      <c r="AF605" s="57">
        <f>VLOOKUP(raw!AF606,convert!$D$26:$E$31,2)</f>
        <v>25</v>
      </c>
      <c r="AG605" s="57">
        <f>VLOOKUP(raw!AG606,convert!$D$26:$E$31,2)</f>
        <v>25</v>
      </c>
      <c r="AH605" s="57">
        <f>VLOOKUP(raw!AH606,convert!$D$26:$E$31,2)</f>
        <v>25</v>
      </c>
      <c r="AI605" s="57">
        <f>VLOOKUP(raw!AI606,convert!$D$26:$E$31,2)</f>
        <v>100</v>
      </c>
      <c r="AJ605" s="57">
        <f>VLOOKUP(raw!AJ606,convert!$D$26:$E$31,2)</f>
        <v>100</v>
      </c>
      <c r="AK605" s="57">
        <f>VLOOKUP(raw!AK606,convert!$D$26:$E$31,2)</f>
        <v>100</v>
      </c>
      <c r="AL605" s="57">
        <f>VLOOKUP(raw!AL606,convert!$D$26:$E$31,2)</f>
        <v>25</v>
      </c>
      <c r="AM605" s="57">
        <f>VLOOKUP(raw!AM606,convert!$D$26:$E$31,2)</f>
        <v>100</v>
      </c>
      <c r="AN605" s="57"/>
      <c r="AO605" s="60">
        <f>IF(COUNT(score!AD605:AE605)=0,".",MIN(score!AD605:AE605))</f>
        <v>50</v>
      </c>
    </row>
    <row r="606" spans="1:41" x14ac:dyDescent="0.25">
      <c r="A606" s="58">
        <f>raw!$A607:$A607</f>
        <v>43410</v>
      </c>
      <c r="B606" s="59" t="str">
        <f>raw!$B607:$B607</f>
        <v>0013-0051</v>
      </c>
      <c r="C606" s="57">
        <f>VLOOKUP(raw!C607,convert!$D$26:$E$31,2)</f>
        <v>25</v>
      </c>
      <c r="D606" s="57">
        <f>VLOOKUP(raw!D607,convert!$A$13:$B$16,2)</f>
        <v>50</v>
      </c>
      <c r="E606" s="57">
        <f>VLOOKUP(raw!E607,convert!$A$13:$B$16,2)</f>
        <v>50</v>
      </c>
      <c r="F606" s="57">
        <f>VLOOKUP(raw!F607,convert!$A$8:$B$10,2)</f>
        <v>0</v>
      </c>
      <c r="G606" s="57">
        <f>VLOOKUP(raw!G607,convert!$A$8:$B$10,2)</f>
        <v>0</v>
      </c>
      <c r="H606" s="57">
        <f>VLOOKUP(raw!H607,convert!$A$8:$B$10,2)</f>
        <v>100</v>
      </c>
      <c r="I606" s="57">
        <f>VLOOKUP(raw!I607,convert!$A$8:$B$10,2)</f>
        <v>100</v>
      </c>
      <c r="J606" s="57">
        <f>VLOOKUP(raw!J607,convert!$D$26:$E$31,2)</f>
        <v>100</v>
      </c>
      <c r="K606" s="57">
        <f>VLOOKUP(raw!K607,convert!$D$34:$E$40,2)</f>
        <v>80</v>
      </c>
      <c r="L606" s="57">
        <f>VLOOKUP(raw!L607,convert!$D$34:$E$40,2)</f>
        <v>20</v>
      </c>
      <c r="M606" s="57">
        <f>VLOOKUP(raw!M607,convert!$A$34:$B$40,2)</f>
        <v>60</v>
      </c>
      <c r="N606" s="57">
        <f>VLOOKUP(raw!N607,convert!$A$26:$B$31,2)</f>
        <v>100</v>
      </c>
      <c r="O606" s="57">
        <f>VLOOKUP(raw!O607,convert!$A$26:$B$31,2)</f>
        <v>100</v>
      </c>
      <c r="P606" s="57">
        <f>VLOOKUP(raw!P607,convert!$A$26:$B$31,2)</f>
        <v>100</v>
      </c>
      <c r="Q606" s="57">
        <f>VLOOKUP(raw!Q607,convert!$A$26:$B$31,2)</f>
        <v>100</v>
      </c>
      <c r="R606" s="57">
        <f>VLOOKUP(raw!R607,convert!$A$26:$B$31,2)</f>
        <v>100</v>
      </c>
      <c r="S606" s="57">
        <f>VLOOKUP(raw!S607,convert!$D$26:$E$31,2)</f>
        <v>100</v>
      </c>
      <c r="T606" s="57">
        <f>VLOOKUP(raw!T607,convert!$D$26:$E$31,2)</f>
        <v>100</v>
      </c>
      <c r="U606" s="57">
        <f>VLOOKUP(raw!U607,convert!$D$26:$E$31,2)</f>
        <v>100</v>
      </c>
      <c r="V606" s="57">
        <f>VLOOKUP(raw!V607,convert!$D$26:$E$31,2)</f>
        <v>50</v>
      </c>
      <c r="W606" s="57">
        <f>VLOOKUP(raw!W607,convert!$D$26:$E$31,2)</f>
        <v>100</v>
      </c>
      <c r="X606" s="57">
        <f>VLOOKUP(raw!X607,convert!$D$26:$E$31,2)</f>
        <v>100</v>
      </c>
      <c r="Y606" s="57">
        <f>VLOOKUP(raw!Y607,convert!$D$26:$E$31,2)</f>
        <v>100</v>
      </c>
      <c r="Z606" s="57">
        <f>VLOOKUP(raw!Z607,convert!$D$26:$E$31,2)</f>
        <v>75</v>
      </c>
      <c r="AA606" s="57">
        <f>VLOOKUP(raw!AA607,convert!$D$26:$E$31,2)</f>
        <v>0</v>
      </c>
      <c r="AB606" s="57">
        <f>VLOOKUP(raw!AB607,convert!$D$26:$E$31,2)</f>
        <v>75</v>
      </c>
      <c r="AC606" s="57">
        <f>VLOOKUP(raw!AC607,convert!$D$26:$E$31,2)</f>
        <v>100</v>
      </c>
      <c r="AD606" s="57">
        <f>VLOOKUP(raw!AD607,convert!$D$26:$E$31,2)</f>
        <v>100</v>
      </c>
      <c r="AE606" s="57" t="str">
        <f>VLOOKUP(raw!AE607,convert!$D$26:$E$31,2)</f>
        <v>.</v>
      </c>
      <c r="AF606" s="57">
        <f>VLOOKUP(raw!AF607,convert!$D$26:$E$31,2)</f>
        <v>100</v>
      </c>
      <c r="AG606" s="57">
        <f>VLOOKUP(raw!AG607,convert!$D$26:$E$31,2)</f>
        <v>100</v>
      </c>
      <c r="AH606" s="57">
        <f>VLOOKUP(raw!AH607,convert!$D$26:$E$31,2)</f>
        <v>75</v>
      </c>
      <c r="AI606" s="57">
        <f>VLOOKUP(raw!AI607,convert!$D$26:$E$31,2)</f>
        <v>100</v>
      </c>
      <c r="AJ606" s="57">
        <f>VLOOKUP(raw!AJ607,convert!$D$26:$E$31,2)</f>
        <v>100</v>
      </c>
      <c r="AK606" s="57">
        <f>VLOOKUP(raw!AK607,convert!$D$26:$E$31,2)</f>
        <v>100</v>
      </c>
      <c r="AL606" s="57">
        <f>VLOOKUP(raw!AL607,convert!$D$26:$E$31,2)</f>
        <v>75</v>
      </c>
      <c r="AM606" s="57">
        <f>VLOOKUP(raw!AM607,convert!$D$26:$E$31,2)</f>
        <v>100</v>
      </c>
      <c r="AN606" s="57"/>
      <c r="AO606" s="60">
        <f>IF(COUNT(score!AD606:AE606)=0,".",MIN(score!AD606:AE606))</f>
        <v>100</v>
      </c>
    </row>
    <row r="607" spans="1:41" x14ac:dyDescent="0.25">
      <c r="A607" s="58">
        <f>raw!$A608:$A608</f>
        <v>43407</v>
      </c>
      <c r="B607" s="59" t="str">
        <f>raw!$B608:$B608</f>
        <v>0013-0052</v>
      </c>
      <c r="C607" s="57">
        <f>VLOOKUP(raw!C608,convert!$D$26:$E$31,2)</f>
        <v>100</v>
      </c>
      <c r="D607" s="57">
        <f>VLOOKUP(raw!D608,convert!$A$13:$B$16,2)</f>
        <v>100</v>
      </c>
      <c r="E607" s="57">
        <f>VLOOKUP(raw!E608,convert!$A$13:$B$16,2)</f>
        <v>100</v>
      </c>
      <c r="F607" s="57">
        <f>VLOOKUP(raw!F608,convert!$A$8:$B$10,2)</f>
        <v>100</v>
      </c>
      <c r="G607" s="57">
        <f>VLOOKUP(raw!G608,convert!$A$8:$B$10,2)</f>
        <v>100</v>
      </c>
      <c r="H607" s="57">
        <f>VLOOKUP(raw!H608,convert!$A$8:$B$10,2)</f>
        <v>100</v>
      </c>
      <c r="I607" s="57">
        <f>VLOOKUP(raw!I608,convert!$A$8:$B$10,2)</f>
        <v>100</v>
      </c>
      <c r="J607" s="57">
        <f>VLOOKUP(raw!J608,convert!$D$26:$E$31,2)</f>
        <v>100</v>
      </c>
      <c r="K607" s="57">
        <f>VLOOKUP(raw!K608,convert!$D$34:$E$40,2)</f>
        <v>100</v>
      </c>
      <c r="L607" s="57">
        <f>VLOOKUP(raw!L608,convert!$D$34:$E$40,2)</f>
        <v>100</v>
      </c>
      <c r="M607" s="57">
        <f>VLOOKUP(raw!M608,convert!$A$34:$B$40,2)</f>
        <v>100</v>
      </c>
      <c r="N607" s="57">
        <f>VLOOKUP(raw!N608,convert!$A$26:$B$31,2)</f>
        <v>100</v>
      </c>
      <c r="O607" s="57">
        <f>VLOOKUP(raw!O608,convert!$A$26:$B$31,2)</f>
        <v>100</v>
      </c>
      <c r="P607" s="57">
        <f>VLOOKUP(raw!P608,convert!$A$26:$B$31,2)</f>
        <v>100</v>
      </c>
      <c r="Q607" s="57">
        <f>VLOOKUP(raw!Q608,convert!$A$26:$B$31,2)</f>
        <v>100</v>
      </c>
      <c r="R607" s="57">
        <f>VLOOKUP(raw!R608,convert!$A$26:$B$31,2)</f>
        <v>100</v>
      </c>
      <c r="S607" s="57">
        <f>VLOOKUP(raw!S608,convert!$D$26:$E$31,2)</f>
        <v>100</v>
      </c>
      <c r="T607" s="57">
        <f>VLOOKUP(raw!T608,convert!$D$26:$E$31,2)</f>
        <v>75</v>
      </c>
      <c r="U607" s="57">
        <f>VLOOKUP(raw!U608,convert!$D$26:$E$31,2)</f>
        <v>75</v>
      </c>
      <c r="V607" s="57">
        <f>VLOOKUP(raw!V608,convert!$D$26:$E$31,2)</f>
        <v>100</v>
      </c>
      <c r="W607" s="57">
        <f>VLOOKUP(raw!W608,convert!$D$26:$E$31,2)</f>
        <v>100</v>
      </c>
      <c r="X607" s="57">
        <f>VLOOKUP(raw!X608,convert!$D$26:$E$31,2)</f>
        <v>100</v>
      </c>
      <c r="Y607" s="57">
        <f>VLOOKUP(raw!Y608,convert!$D$26:$E$31,2)</f>
        <v>100</v>
      </c>
      <c r="Z607" s="57">
        <f>VLOOKUP(raw!Z608,convert!$D$26:$E$31,2)</f>
        <v>50</v>
      </c>
      <c r="AA607" s="57">
        <f>VLOOKUP(raw!AA608,convert!$D$26:$E$31,2)</f>
        <v>100</v>
      </c>
      <c r="AB607" s="57">
        <f>VLOOKUP(raw!AB608,convert!$D$26:$E$31,2)</f>
        <v>100</v>
      </c>
      <c r="AC607" s="57">
        <f>VLOOKUP(raw!AC608,convert!$D$26:$E$31,2)</f>
        <v>100</v>
      </c>
      <c r="AD607" s="57">
        <f>VLOOKUP(raw!AD608,convert!$D$26:$E$31,2)</f>
        <v>100</v>
      </c>
      <c r="AE607" s="57" t="str">
        <f>VLOOKUP(raw!AE608,convert!$D$26:$E$31,2)</f>
        <v>.</v>
      </c>
      <c r="AF607" s="57">
        <f>VLOOKUP(raw!AF608,convert!$D$26:$E$31,2)</f>
        <v>100</v>
      </c>
      <c r="AG607" s="57">
        <f>VLOOKUP(raw!AG608,convert!$D$26:$E$31,2)</f>
        <v>100</v>
      </c>
      <c r="AH607" s="57">
        <f>VLOOKUP(raw!AH608,convert!$D$26:$E$31,2)</f>
        <v>100</v>
      </c>
      <c r="AI607" s="57">
        <f>VLOOKUP(raw!AI608,convert!$D$26:$E$31,2)</f>
        <v>100</v>
      </c>
      <c r="AJ607" s="57">
        <f>VLOOKUP(raw!AJ608,convert!$D$26:$E$31,2)</f>
        <v>100</v>
      </c>
      <c r="AK607" s="57">
        <f>VLOOKUP(raw!AK608,convert!$D$26:$E$31,2)</f>
        <v>100</v>
      </c>
      <c r="AL607" s="57">
        <f>VLOOKUP(raw!AL608,convert!$D$26:$E$31,2)</f>
        <v>100</v>
      </c>
      <c r="AM607" s="57">
        <f>VLOOKUP(raw!AM608,convert!$D$26:$E$31,2)</f>
        <v>100</v>
      </c>
      <c r="AN607" s="57"/>
      <c r="AO607" s="60">
        <f>IF(COUNT(score!AD607:AE607)=0,".",MIN(score!AD607:AE607))</f>
        <v>100</v>
      </c>
    </row>
    <row r="608" spans="1:41" x14ac:dyDescent="0.25">
      <c r="A608" s="58">
        <f>raw!$A609:$A609</f>
        <v>43407</v>
      </c>
      <c r="B608" s="59" t="str">
        <f>raw!$B609:$B609</f>
        <v>0013-0053</v>
      </c>
      <c r="C608" s="57">
        <f>VLOOKUP(raw!C609,convert!$D$26:$E$31,2)</f>
        <v>50</v>
      </c>
      <c r="D608" s="57">
        <f>VLOOKUP(raw!D609,convert!$A$13:$B$16,2)</f>
        <v>0</v>
      </c>
      <c r="E608" s="57">
        <f>VLOOKUP(raw!E609,convert!$A$13:$B$16,2)</f>
        <v>0</v>
      </c>
      <c r="F608" s="57">
        <f>VLOOKUP(raw!F609,convert!$A$8:$B$10,2)</f>
        <v>100</v>
      </c>
      <c r="G608" s="57">
        <f>VLOOKUP(raw!G609,convert!$A$8:$B$10,2)</f>
        <v>100</v>
      </c>
      <c r="H608" s="57">
        <f>VLOOKUP(raw!H609,convert!$A$8:$B$10,2)</f>
        <v>100</v>
      </c>
      <c r="I608" s="57">
        <f>VLOOKUP(raw!I609,convert!$A$8:$B$10,2)</f>
        <v>100</v>
      </c>
      <c r="J608" s="57">
        <f>VLOOKUP(raw!J609,convert!$D$26:$E$31,2)</f>
        <v>0</v>
      </c>
      <c r="K608" s="57">
        <f>VLOOKUP(raw!K609,convert!$D$34:$E$40,2)</f>
        <v>80</v>
      </c>
      <c r="L608" s="57">
        <f>VLOOKUP(raw!L609,convert!$D$34:$E$40,2)</f>
        <v>20</v>
      </c>
      <c r="M608" s="57">
        <f>VLOOKUP(raw!M609,convert!$A$34:$B$40,2)</f>
        <v>40</v>
      </c>
      <c r="N608" s="57">
        <f>VLOOKUP(raw!N609,convert!$A$26:$B$31,2)</f>
        <v>25</v>
      </c>
      <c r="O608" s="57">
        <f>VLOOKUP(raw!O609,convert!$A$26:$B$31,2)</f>
        <v>100</v>
      </c>
      <c r="P608" s="57">
        <f>VLOOKUP(raw!P609,convert!$A$26:$B$31,2)</f>
        <v>100</v>
      </c>
      <c r="Q608" s="57">
        <f>VLOOKUP(raw!Q609,convert!$A$26:$B$31,2)</f>
        <v>100</v>
      </c>
      <c r="R608" s="57">
        <f>VLOOKUP(raw!R609,convert!$A$26:$B$31,2)</f>
        <v>100</v>
      </c>
      <c r="S608" s="57">
        <f>VLOOKUP(raw!S609,convert!$D$26:$E$31,2)</f>
        <v>75</v>
      </c>
      <c r="T608" s="57">
        <f>VLOOKUP(raw!T609,convert!$D$26:$E$31,2)</f>
        <v>50</v>
      </c>
      <c r="U608" s="57">
        <f>VLOOKUP(raw!U609,convert!$D$26:$E$31,2)</f>
        <v>25</v>
      </c>
      <c r="V608" s="57">
        <f>VLOOKUP(raw!V609,convert!$D$26:$E$31,2)</f>
        <v>75</v>
      </c>
      <c r="W608" s="57">
        <f>VLOOKUP(raw!W609,convert!$D$26:$E$31,2)</f>
        <v>75</v>
      </c>
      <c r="X608" s="57">
        <f>VLOOKUP(raw!X609,convert!$D$26:$E$31,2)</f>
        <v>0</v>
      </c>
      <c r="Y608" s="57">
        <f>VLOOKUP(raw!Y609,convert!$D$26:$E$31,2)</f>
        <v>75</v>
      </c>
      <c r="Z608" s="57">
        <f>VLOOKUP(raw!Z609,convert!$D$26:$E$31,2)</f>
        <v>50</v>
      </c>
      <c r="AA608" s="57">
        <f>VLOOKUP(raw!AA609,convert!$D$26:$E$31,2)</f>
        <v>25</v>
      </c>
      <c r="AB608" s="57">
        <f>VLOOKUP(raw!AB609,convert!$D$26:$E$31,2)</f>
        <v>75</v>
      </c>
      <c r="AC608" s="57">
        <f>VLOOKUP(raw!AC609,convert!$D$26:$E$31,2)</f>
        <v>50</v>
      </c>
      <c r="AD608" s="57">
        <f>VLOOKUP(raw!AD609,convert!$D$26:$E$31,2)</f>
        <v>100</v>
      </c>
      <c r="AE608" s="57" t="str">
        <f>VLOOKUP(raw!AE609,convert!$D$26:$E$31,2)</f>
        <v>.</v>
      </c>
      <c r="AF608" s="57">
        <f>VLOOKUP(raw!AF609,convert!$D$26:$E$31,2)</f>
        <v>100</v>
      </c>
      <c r="AG608" s="57">
        <f>VLOOKUP(raw!AG609,convert!$D$26:$E$31,2)</f>
        <v>100</v>
      </c>
      <c r="AH608" s="57">
        <f>VLOOKUP(raw!AH609,convert!$D$26:$E$31,2)</f>
        <v>100</v>
      </c>
      <c r="AI608" s="57">
        <f>VLOOKUP(raw!AI609,convert!$D$26:$E$31,2)</f>
        <v>100</v>
      </c>
      <c r="AJ608" s="57">
        <f>VLOOKUP(raw!AJ609,convert!$D$26:$E$31,2)</f>
        <v>100</v>
      </c>
      <c r="AK608" s="57">
        <f>VLOOKUP(raw!AK609,convert!$D$26:$E$31,2)</f>
        <v>100</v>
      </c>
      <c r="AL608" s="57">
        <f>VLOOKUP(raw!AL609,convert!$D$26:$E$31,2)</f>
        <v>100</v>
      </c>
      <c r="AM608" s="57">
        <f>VLOOKUP(raw!AM609,convert!$D$26:$E$31,2)</f>
        <v>100</v>
      </c>
      <c r="AN608" s="57"/>
      <c r="AO608" s="60">
        <f>IF(COUNT(score!AD608:AE608)=0,".",MIN(score!AD608:AE608))</f>
        <v>100</v>
      </c>
    </row>
    <row r="609" spans="1:41" x14ac:dyDescent="0.25">
      <c r="A609" s="58">
        <f>raw!$A610:$A610</f>
        <v>43410</v>
      </c>
      <c r="B609" s="59" t="str">
        <f>raw!$B610:$B610</f>
        <v>0013-0056</v>
      </c>
      <c r="C609" s="57">
        <f>VLOOKUP(raw!C610,convert!$D$26:$E$31,2)</f>
        <v>50</v>
      </c>
      <c r="D609" s="57">
        <f>VLOOKUP(raw!D610,convert!$A$13:$B$16,2)</f>
        <v>100</v>
      </c>
      <c r="E609" s="57">
        <f>VLOOKUP(raw!E610,convert!$A$13:$B$16,2)</f>
        <v>50</v>
      </c>
      <c r="F609" s="57">
        <f>VLOOKUP(raw!F610,convert!$A$8:$B$10,2)</f>
        <v>100</v>
      </c>
      <c r="G609" s="57">
        <f>VLOOKUP(raw!G610,convert!$A$8:$B$10,2)</f>
        <v>100</v>
      </c>
      <c r="H609" s="57">
        <f>VLOOKUP(raw!H610,convert!$A$8:$B$10,2)</f>
        <v>100</v>
      </c>
      <c r="I609" s="57">
        <f>VLOOKUP(raw!I610,convert!$A$8:$B$10,2)</f>
        <v>100</v>
      </c>
      <c r="J609" s="57">
        <f>VLOOKUP(raw!J610,convert!$D$26:$E$31,2)</f>
        <v>100</v>
      </c>
      <c r="K609" s="57">
        <f>VLOOKUP(raw!K610,convert!$D$34:$E$40,2)</f>
        <v>100</v>
      </c>
      <c r="L609" s="57">
        <f>VLOOKUP(raw!L610,convert!$D$34:$E$40,2)</f>
        <v>100</v>
      </c>
      <c r="M609" s="57">
        <f>VLOOKUP(raw!M610,convert!$A$34:$B$40,2)</f>
        <v>100</v>
      </c>
      <c r="N609" s="57">
        <f>VLOOKUP(raw!N610,convert!$A$26:$B$31,2)</f>
        <v>100</v>
      </c>
      <c r="O609" s="57">
        <f>VLOOKUP(raw!O610,convert!$A$26:$B$31,2)</f>
        <v>100</v>
      </c>
      <c r="P609" s="57">
        <f>VLOOKUP(raw!P610,convert!$A$26:$B$31,2)</f>
        <v>100</v>
      </c>
      <c r="Q609" s="57">
        <f>VLOOKUP(raw!Q610,convert!$A$26:$B$31,2)</f>
        <v>100</v>
      </c>
      <c r="R609" s="57">
        <f>VLOOKUP(raw!R610,convert!$A$26:$B$31,2)</f>
        <v>100</v>
      </c>
      <c r="S609" s="57">
        <f>VLOOKUP(raw!S610,convert!$D$26:$E$31,2)</f>
        <v>100</v>
      </c>
      <c r="T609" s="57">
        <f>VLOOKUP(raw!T610,convert!$D$26:$E$31,2)</f>
        <v>100</v>
      </c>
      <c r="U609" s="57">
        <f>VLOOKUP(raw!U610,convert!$D$26:$E$31,2)</f>
        <v>100</v>
      </c>
      <c r="V609" s="57">
        <f>VLOOKUP(raw!V610,convert!$D$26:$E$31,2)</f>
        <v>100</v>
      </c>
      <c r="W609" s="57">
        <f>VLOOKUP(raw!W610,convert!$D$26:$E$31,2)</f>
        <v>100</v>
      </c>
      <c r="X609" s="57">
        <f>VLOOKUP(raw!X610,convert!$D$26:$E$31,2)</f>
        <v>100</v>
      </c>
      <c r="Y609" s="57">
        <f>VLOOKUP(raw!Y610,convert!$D$26:$E$31,2)</f>
        <v>100</v>
      </c>
      <c r="Z609" s="57">
        <f>VLOOKUP(raw!Z610,convert!$D$26:$E$31,2)</f>
        <v>100</v>
      </c>
      <c r="AA609" s="57">
        <f>VLOOKUP(raw!AA610,convert!$D$26:$E$31,2)</f>
        <v>100</v>
      </c>
      <c r="AB609" s="57">
        <f>VLOOKUP(raw!AB610,convert!$D$26:$E$31,2)</f>
        <v>100</v>
      </c>
      <c r="AC609" s="57">
        <f>VLOOKUP(raw!AC610,convert!$D$26:$E$31,2)</f>
        <v>100</v>
      </c>
      <c r="AD609" s="57">
        <f>VLOOKUP(raw!AD610,convert!$D$26:$E$31,2)</f>
        <v>100</v>
      </c>
      <c r="AE609" s="57" t="str">
        <f>VLOOKUP(raw!AE610,convert!$D$26:$E$31,2)</f>
        <v>.</v>
      </c>
      <c r="AF609" s="57">
        <f>VLOOKUP(raw!AF610,convert!$D$26:$E$31,2)</f>
        <v>100</v>
      </c>
      <c r="AG609" s="57">
        <f>VLOOKUP(raw!AG610,convert!$D$26:$E$31,2)</f>
        <v>100</v>
      </c>
      <c r="AH609" s="57">
        <f>VLOOKUP(raw!AH610,convert!$D$26:$E$31,2)</f>
        <v>100</v>
      </c>
      <c r="AI609" s="57">
        <f>VLOOKUP(raw!AI610,convert!$D$26:$E$31,2)</f>
        <v>100</v>
      </c>
      <c r="AJ609" s="57">
        <f>VLOOKUP(raw!AJ610,convert!$D$26:$E$31,2)</f>
        <v>100</v>
      </c>
      <c r="AK609" s="57">
        <f>VLOOKUP(raw!AK610,convert!$D$26:$E$31,2)</f>
        <v>100</v>
      </c>
      <c r="AL609" s="57">
        <f>VLOOKUP(raw!AL610,convert!$D$26:$E$31,2)</f>
        <v>100</v>
      </c>
      <c r="AM609" s="57">
        <f>VLOOKUP(raw!AM610,convert!$D$26:$E$31,2)</f>
        <v>100</v>
      </c>
      <c r="AN609" s="57"/>
      <c r="AO609" s="60">
        <f>IF(COUNT(score!AD609:AE609)=0,".",MIN(score!AD609:AE609))</f>
        <v>100</v>
      </c>
    </row>
    <row r="610" spans="1:41" x14ac:dyDescent="0.25">
      <c r="A610" s="58">
        <f>raw!$A611:$A611</f>
        <v>43407</v>
      </c>
      <c r="B610" s="59" t="str">
        <f>raw!$B611:$B611</f>
        <v>0013-0057</v>
      </c>
      <c r="C610" s="57">
        <f>VLOOKUP(raw!C611,convert!$D$26:$E$31,2)</f>
        <v>75</v>
      </c>
      <c r="D610" s="57">
        <f>VLOOKUP(raw!D611,convert!$A$13:$B$16,2)</f>
        <v>100</v>
      </c>
      <c r="E610" s="57">
        <f>VLOOKUP(raw!E611,convert!$A$13:$B$16,2)</f>
        <v>100</v>
      </c>
      <c r="F610" s="57">
        <f>VLOOKUP(raw!F611,convert!$A$8:$B$10,2)</f>
        <v>100</v>
      </c>
      <c r="G610" s="57">
        <f>VLOOKUP(raw!G611,convert!$A$8:$B$10,2)</f>
        <v>100</v>
      </c>
      <c r="H610" s="57">
        <f>VLOOKUP(raw!H611,convert!$A$8:$B$10,2)</f>
        <v>100</v>
      </c>
      <c r="I610" s="57">
        <f>VLOOKUP(raw!I611,convert!$A$8:$B$10,2)</f>
        <v>100</v>
      </c>
      <c r="J610" s="57">
        <f>VLOOKUP(raw!J611,convert!$D$26:$E$31,2)</f>
        <v>100</v>
      </c>
      <c r="K610" s="57">
        <f>VLOOKUP(raw!K611,convert!$D$34:$E$40,2)</f>
        <v>100</v>
      </c>
      <c r="L610" s="57">
        <f>VLOOKUP(raw!L611,convert!$D$34:$E$40,2)</f>
        <v>100</v>
      </c>
      <c r="M610" s="57">
        <f>VLOOKUP(raw!M611,convert!$A$34:$B$40,2)</f>
        <v>100</v>
      </c>
      <c r="N610" s="57">
        <f>VLOOKUP(raw!N611,convert!$A$26:$B$31,2)</f>
        <v>100</v>
      </c>
      <c r="O610" s="57">
        <f>VLOOKUP(raw!O611,convert!$A$26:$B$31,2)</f>
        <v>100</v>
      </c>
      <c r="P610" s="57">
        <f>VLOOKUP(raw!P611,convert!$A$26:$B$31,2)</f>
        <v>100</v>
      </c>
      <c r="Q610" s="57">
        <f>VLOOKUP(raw!Q611,convert!$A$26:$B$31,2)</f>
        <v>100</v>
      </c>
      <c r="R610" s="57">
        <f>VLOOKUP(raw!R611,convert!$A$26:$B$31,2)</f>
        <v>100</v>
      </c>
      <c r="S610" s="57">
        <f>VLOOKUP(raw!S611,convert!$D$26:$E$31,2)</f>
        <v>100</v>
      </c>
      <c r="T610" s="57">
        <f>VLOOKUP(raw!T611,convert!$D$26:$E$31,2)</f>
        <v>100</v>
      </c>
      <c r="U610" s="57">
        <f>VLOOKUP(raw!U611,convert!$D$26:$E$31,2)</f>
        <v>75</v>
      </c>
      <c r="V610" s="57">
        <f>VLOOKUP(raw!V611,convert!$D$26:$E$31,2)</f>
        <v>100</v>
      </c>
      <c r="W610" s="57">
        <f>VLOOKUP(raw!W611,convert!$D$26:$E$31,2)</f>
        <v>75</v>
      </c>
      <c r="X610" s="57">
        <f>VLOOKUP(raw!X611,convert!$D$26:$E$31,2)</f>
        <v>100</v>
      </c>
      <c r="Y610" s="57">
        <f>VLOOKUP(raw!Y611,convert!$D$26:$E$31,2)</f>
        <v>100</v>
      </c>
      <c r="Z610" s="57">
        <f>VLOOKUP(raw!Z611,convert!$D$26:$E$31,2)</f>
        <v>100</v>
      </c>
      <c r="AA610" s="57">
        <f>VLOOKUP(raw!AA611,convert!$D$26:$E$31,2)</f>
        <v>100</v>
      </c>
      <c r="AB610" s="57">
        <f>VLOOKUP(raw!AB611,convert!$D$26:$E$31,2)</f>
        <v>100</v>
      </c>
      <c r="AC610" s="57">
        <f>VLOOKUP(raw!AC611,convert!$D$26:$E$31,2)</f>
        <v>100</v>
      </c>
      <c r="AD610" s="57">
        <f>VLOOKUP(raw!AD611,convert!$D$26:$E$31,2)</f>
        <v>100</v>
      </c>
      <c r="AE610" s="57" t="str">
        <f>VLOOKUP(raw!AE611,convert!$D$26:$E$31,2)</f>
        <v>.</v>
      </c>
      <c r="AF610" s="57">
        <f>VLOOKUP(raw!AF611,convert!$D$26:$E$31,2)</f>
        <v>100</v>
      </c>
      <c r="AG610" s="57">
        <f>VLOOKUP(raw!AG611,convert!$D$26:$E$31,2)</f>
        <v>75</v>
      </c>
      <c r="AH610" s="57">
        <f>VLOOKUP(raw!AH611,convert!$D$26:$E$31,2)</f>
        <v>100</v>
      </c>
      <c r="AI610" s="57">
        <f>VLOOKUP(raw!AI611,convert!$D$26:$E$31,2)</f>
        <v>100</v>
      </c>
      <c r="AJ610" s="57">
        <f>VLOOKUP(raw!AJ611,convert!$D$26:$E$31,2)</f>
        <v>100</v>
      </c>
      <c r="AK610" s="57">
        <f>VLOOKUP(raw!AK611,convert!$D$26:$E$31,2)</f>
        <v>100</v>
      </c>
      <c r="AL610" s="57">
        <f>VLOOKUP(raw!AL611,convert!$D$26:$E$31,2)</f>
        <v>100</v>
      </c>
      <c r="AM610" s="57">
        <f>VLOOKUP(raw!AM611,convert!$D$26:$E$31,2)</f>
        <v>100</v>
      </c>
      <c r="AN610" s="57"/>
      <c r="AO610" s="60">
        <f>IF(COUNT(score!AD610:AE610)=0,".",MIN(score!AD610:AE610))</f>
        <v>100</v>
      </c>
    </row>
    <row r="611" spans="1:41" x14ac:dyDescent="0.25">
      <c r="A611" s="58">
        <f>raw!$A612:$A612</f>
        <v>43407</v>
      </c>
      <c r="B611" s="59" t="str">
        <f>raw!$B612:$B612</f>
        <v>0013-0058</v>
      </c>
      <c r="C611" s="57">
        <f>VLOOKUP(raw!C612,convert!$D$26:$E$31,2)</f>
        <v>25</v>
      </c>
      <c r="D611" s="57">
        <f>VLOOKUP(raw!D612,convert!$A$13:$B$16,2)</f>
        <v>50</v>
      </c>
      <c r="E611" s="57">
        <f>VLOOKUP(raw!E612,convert!$A$13:$B$16,2)</f>
        <v>50</v>
      </c>
      <c r="F611" s="57">
        <f>VLOOKUP(raw!F612,convert!$A$8:$B$10,2)</f>
        <v>0</v>
      </c>
      <c r="G611" s="57">
        <f>VLOOKUP(raw!G612,convert!$A$8:$B$10,2)</f>
        <v>0</v>
      </c>
      <c r="H611" s="57">
        <f>VLOOKUP(raw!H612,convert!$A$8:$B$10,2)</f>
        <v>100</v>
      </c>
      <c r="I611" s="57">
        <f>VLOOKUP(raw!I612,convert!$A$8:$B$10,2)</f>
        <v>100</v>
      </c>
      <c r="J611" s="57">
        <f>VLOOKUP(raw!J612,convert!$D$26:$E$31,2)</f>
        <v>75</v>
      </c>
      <c r="K611" s="57">
        <f>VLOOKUP(raw!K612,convert!$D$34:$E$40,2)</f>
        <v>40</v>
      </c>
      <c r="L611" s="57">
        <f>VLOOKUP(raw!L612,convert!$D$34:$E$40,2)</f>
        <v>40</v>
      </c>
      <c r="M611" s="57">
        <f>VLOOKUP(raw!M612,convert!$A$34:$B$40,2)</f>
        <v>20</v>
      </c>
      <c r="N611" s="57">
        <f>VLOOKUP(raw!N612,convert!$A$26:$B$31,2)</f>
        <v>25</v>
      </c>
      <c r="O611" s="57">
        <f>VLOOKUP(raw!O612,convert!$A$26:$B$31,2)</f>
        <v>0</v>
      </c>
      <c r="P611" s="57">
        <f>VLOOKUP(raw!P612,convert!$A$26:$B$31,2)</f>
        <v>0</v>
      </c>
      <c r="Q611" s="57">
        <f>VLOOKUP(raw!Q612,convert!$A$26:$B$31,2)</f>
        <v>0</v>
      </c>
      <c r="R611" s="57">
        <f>VLOOKUP(raw!R612,convert!$A$26:$B$31,2)</f>
        <v>0</v>
      </c>
      <c r="S611" s="57">
        <f>VLOOKUP(raw!S612,convert!$D$26:$E$31,2)</f>
        <v>25</v>
      </c>
      <c r="T611" s="57">
        <f>VLOOKUP(raw!T612,convert!$D$26:$E$31,2)</f>
        <v>25</v>
      </c>
      <c r="U611" s="57">
        <f>VLOOKUP(raw!U612,convert!$D$26:$E$31,2)</f>
        <v>75</v>
      </c>
      <c r="V611" s="57">
        <f>VLOOKUP(raw!V612,convert!$D$26:$E$31,2)</f>
        <v>50</v>
      </c>
      <c r="W611" s="57">
        <f>VLOOKUP(raw!W612,convert!$D$26:$E$31,2)</f>
        <v>25</v>
      </c>
      <c r="X611" s="57">
        <f>VLOOKUP(raw!X612,convert!$D$26:$E$31,2)</f>
        <v>100</v>
      </c>
      <c r="Y611" s="57">
        <f>VLOOKUP(raw!Y612,convert!$D$26:$E$31,2)</f>
        <v>75</v>
      </c>
      <c r="Z611" s="57">
        <f>VLOOKUP(raw!Z612,convert!$D$26:$E$31,2)</f>
        <v>100</v>
      </c>
      <c r="AA611" s="57">
        <f>VLOOKUP(raw!AA612,convert!$D$26:$E$31,2)</f>
        <v>50</v>
      </c>
      <c r="AB611" s="57">
        <f>VLOOKUP(raw!AB612,convert!$D$26:$E$31,2)</f>
        <v>50</v>
      </c>
      <c r="AC611" s="57">
        <f>VLOOKUP(raw!AC612,convert!$D$26:$E$31,2)</f>
        <v>75</v>
      </c>
      <c r="AD611" s="57">
        <f>VLOOKUP(raw!AD612,convert!$D$26:$E$31,2)</f>
        <v>100</v>
      </c>
      <c r="AE611" s="57" t="str">
        <f>VLOOKUP(raw!AE612,convert!$D$26:$E$31,2)</f>
        <v>.</v>
      </c>
      <c r="AF611" s="57">
        <f>VLOOKUP(raw!AF612,convert!$D$26:$E$31,2)</f>
        <v>25</v>
      </c>
      <c r="AG611" s="57">
        <f>VLOOKUP(raw!AG612,convert!$D$26:$E$31,2)</f>
        <v>100</v>
      </c>
      <c r="AH611" s="57">
        <f>VLOOKUP(raw!AH612,convert!$D$26:$E$31,2)</f>
        <v>25</v>
      </c>
      <c r="AI611" s="57">
        <f>VLOOKUP(raw!AI612,convert!$D$26:$E$31,2)</f>
        <v>100</v>
      </c>
      <c r="AJ611" s="57">
        <f>VLOOKUP(raw!AJ612,convert!$D$26:$E$31,2)</f>
        <v>100</v>
      </c>
      <c r="AK611" s="57">
        <f>VLOOKUP(raw!AK612,convert!$D$26:$E$31,2)</f>
        <v>25</v>
      </c>
      <c r="AL611" s="57">
        <f>VLOOKUP(raw!AL612,convert!$D$26:$E$31,2)</f>
        <v>50</v>
      </c>
      <c r="AM611" s="57">
        <f>VLOOKUP(raw!AM612,convert!$D$26:$E$31,2)</f>
        <v>50</v>
      </c>
      <c r="AN611" s="57"/>
      <c r="AO611" s="60">
        <f>IF(COUNT(score!AD611:AE611)=0,".",MIN(score!AD611:AE611))</f>
        <v>100</v>
      </c>
    </row>
    <row r="612" spans="1:41" x14ac:dyDescent="0.25">
      <c r="A612" s="58">
        <f>raw!$A613:$A613</f>
        <v>43402</v>
      </c>
      <c r="B612" s="59" t="str">
        <f>raw!$B613:$B613</f>
        <v>0013-0059</v>
      </c>
      <c r="C612" s="57">
        <f>VLOOKUP(raw!C613,convert!$D$26:$E$31,2)</f>
        <v>25</v>
      </c>
      <c r="D612" s="57">
        <f>VLOOKUP(raw!D613,convert!$A$13:$B$16,2)</f>
        <v>50</v>
      </c>
      <c r="E612" s="57">
        <f>VLOOKUP(raw!E613,convert!$A$13:$B$16,2)</f>
        <v>50</v>
      </c>
      <c r="F612" s="57">
        <f>VLOOKUP(raw!F613,convert!$A$8:$B$10,2)</f>
        <v>0</v>
      </c>
      <c r="G612" s="57">
        <f>VLOOKUP(raw!G613,convert!$A$8:$B$10,2)</f>
        <v>0</v>
      </c>
      <c r="H612" s="57">
        <f>VLOOKUP(raw!H613,convert!$A$8:$B$10,2)</f>
        <v>0</v>
      </c>
      <c r="I612" s="57">
        <f>VLOOKUP(raw!I613,convert!$A$8:$B$10,2)</f>
        <v>100</v>
      </c>
      <c r="J612" s="57">
        <f>VLOOKUP(raw!J613,convert!$D$26:$E$31,2)</f>
        <v>100</v>
      </c>
      <c r="K612" s="57">
        <f>VLOOKUP(raw!K613,convert!$D$34:$E$40,2)</f>
        <v>40</v>
      </c>
      <c r="L612" s="57">
        <f>VLOOKUP(raw!L613,convert!$D$34:$E$40,2)</f>
        <v>0</v>
      </c>
      <c r="M612" s="57">
        <f>VLOOKUP(raw!M613,convert!$A$34:$B$40,2)</f>
        <v>60</v>
      </c>
      <c r="N612" s="57">
        <f>VLOOKUP(raw!N613,convert!$A$26:$B$31,2)</f>
        <v>50</v>
      </c>
      <c r="O612" s="57">
        <f>VLOOKUP(raw!O613,convert!$A$26:$B$31,2)</f>
        <v>0</v>
      </c>
      <c r="P612" s="57">
        <f>VLOOKUP(raw!P613,convert!$A$26:$B$31,2)</f>
        <v>0</v>
      </c>
      <c r="Q612" s="57">
        <f>VLOOKUP(raw!Q613,convert!$A$26:$B$31,2)</f>
        <v>0</v>
      </c>
      <c r="R612" s="57">
        <f>VLOOKUP(raw!R613,convert!$A$26:$B$31,2)</f>
        <v>0</v>
      </c>
      <c r="S612" s="57">
        <f>VLOOKUP(raw!S613,convert!$D$26:$E$31,2)</f>
        <v>100</v>
      </c>
      <c r="T612" s="57">
        <f>VLOOKUP(raw!T613,convert!$D$26:$E$31,2)</f>
        <v>100</v>
      </c>
      <c r="U612" s="57">
        <f>VLOOKUP(raw!U613,convert!$D$26:$E$31,2)</f>
        <v>100</v>
      </c>
      <c r="V612" s="57">
        <f>VLOOKUP(raw!V613,convert!$D$26:$E$31,2)</f>
        <v>0</v>
      </c>
      <c r="W612" s="57">
        <f>VLOOKUP(raw!W613,convert!$D$26:$E$31,2)</f>
        <v>0</v>
      </c>
      <c r="X612" s="57">
        <f>VLOOKUP(raw!X613,convert!$D$26:$E$31,2)</f>
        <v>25</v>
      </c>
      <c r="Y612" s="57">
        <f>VLOOKUP(raw!Y613,convert!$D$26:$E$31,2)</f>
        <v>75</v>
      </c>
      <c r="Z612" s="57">
        <f>VLOOKUP(raw!Z613,convert!$D$26:$E$31,2)</f>
        <v>50</v>
      </c>
      <c r="AA612" s="57">
        <f>VLOOKUP(raw!AA613,convert!$D$26:$E$31,2)</f>
        <v>0</v>
      </c>
      <c r="AB612" s="57">
        <f>VLOOKUP(raw!AB613,convert!$D$26:$E$31,2)</f>
        <v>100</v>
      </c>
      <c r="AC612" s="57">
        <f>VLOOKUP(raw!AC613,convert!$D$26:$E$31,2)</f>
        <v>100</v>
      </c>
      <c r="AD612" s="57">
        <f>VLOOKUP(raw!AD613,convert!$D$26:$E$31,2)</f>
        <v>100</v>
      </c>
      <c r="AE612" s="57" t="str">
        <f>VLOOKUP(raw!AE613,convert!$D$26:$E$31,2)</f>
        <v>.</v>
      </c>
      <c r="AF612" s="57">
        <f>VLOOKUP(raw!AF613,convert!$D$26:$E$31,2)</f>
        <v>0</v>
      </c>
      <c r="AG612" s="57">
        <f>VLOOKUP(raw!AG613,convert!$D$26:$E$31,2)</f>
        <v>50</v>
      </c>
      <c r="AH612" s="57">
        <f>VLOOKUP(raw!AH613,convert!$D$26:$E$31,2)</f>
        <v>100</v>
      </c>
      <c r="AI612" s="57">
        <f>VLOOKUP(raw!AI613,convert!$D$26:$E$31,2)</f>
        <v>100</v>
      </c>
      <c r="AJ612" s="57">
        <f>VLOOKUP(raw!AJ613,convert!$D$26:$E$31,2)</f>
        <v>100</v>
      </c>
      <c r="AK612" s="57">
        <f>VLOOKUP(raw!AK613,convert!$D$26:$E$31,2)</f>
        <v>25</v>
      </c>
      <c r="AL612" s="57">
        <f>VLOOKUP(raw!AL613,convert!$D$26:$E$31,2)</f>
        <v>0</v>
      </c>
      <c r="AM612" s="57">
        <f>VLOOKUP(raw!AM613,convert!$D$26:$E$31,2)</f>
        <v>0</v>
      </c>
      <c r="AN612" s="57"/>
      <c r="AO612" s="60">
        <f>IF(COUNT(score!AD612:AE612)=0,".",MIN(score!AD612:AE612))</f>
        <v>100</v>
      </c>
    </row>
    <row r="613" spans="1:41" x14ac:dyDescent="0.25">
      <c r="A613" s="58">
        <f>raw!$A614:$A614</f>
        <v>43402</v>
      </c>
      <c r="B613" s="59" t="str">
        <f>raw!$B614:$B614</f>
        <v>0013-0060</v>
      </c>
      <c r="C613" s="57">
        <f>VLOOKUP(raw!C614,convert!$D$26:$E$31,2)</f>
        <v>50</v>
      </c>
      <c r="D613" s="57">
        <f>VLOOKUP(raw!D614,convert!$A$13:$B$16,2)</f>
        <v>100</v>
      </c>
      <c r="E613" s="57">
        <f>VLOOKUP(raw!E614,convert!$A$13:$B$16,2)</f>
        <v>50</v>
      </c>
      <c r="F613" s="57">
        <f>VLOOKUP(raw!F614,convert!$A$8:$B$10,2)</f>
        <v>100</v>
      </c>
      <c r="G613" s="57">
        <f>VLOOKUP(raw!G614,convert!$A$8:$B$10,2)</f>
        <v>0</v>
      </c>
      <c r="H613" s="57">
        <f>VLOOKUP(raw!H614,convert!$A$8:$B$10,2)</f>
        <v>100</v>
      </c>
      <c r="I613" s="57">
        <f>VLOOKUP(raw!I614,convert!$A$8:$B$10,2)</f>
        <v>100</v>
      </c>
      <c r="J613" s="57">
        <f>VLOOKUP(raw!J614,convert!$D$26:$E$31,2)</f>
        <v>75</v>
      </c>
      <c r="K613" s="57">
        <f>VLOOKUP(raw!K614,convert!$D$34:$E$40,2)</f>
        <v>100</v>
      </c>
      <c r="L613" s="57">
        <f>VLOOKUP(raw!L614,convert!$D$34:$E$40,2)</f>
        <v>40</v>
      </c>
      <c r="M613" s="57">
        <f>VLOOKUP(raw!M614,convert!$A$34:$B$40,2)</f>
        <v>100</v>
      </c>
      <c r="N613" s="57">
        <f>VLOOKUP(raw!N614,convert!$A$26:$B$31,2)</f>
        <v>100</v>
      </c>
      <c r="O613" s="57">
        <f>VLOOKUP(raw!O614,convert!$A$26:$B$31,2)</f>
        <v>100</v>
      </c>
      <c r="P613" s="57">
        <f>VLOOKUP(raw!P614,convert!$A$26:$B$31,2)</f>
        <v>100</v>
      </c>
      <c r="Q613" s="57">
        <f>VLOOKUP(raw!Q614,convert!$A$26:$B$31,2)</f>
        <v>25</v>
      </c>
      <c r="R613" s="57">
        <f>VLOOKUP(raw!R614,convert!$A$26:$B$31,2)</f>
        <v>100</v>
      </c>
      <c r="S613" s="57">
        <f>VLOOKUP(raw!S614,convert!$D$26:$E$31,2)</f>
        <v>100</v>
      </c>
      <c r="T613" s="57">
        <f>VLOOKUP(raw!T614,convert!$D$26:$E$31,2)</f>
        <v>100</v>
      </c>
      <c r="U613" s="57">
        <f>VLOOKUP(raw!U614,convert!$D$26:$E$31,2)</f>
        <v>50</v>
      </c>
      <c r="V613" s="57">
        <f>VLOOKUP(raw!V614,convert!$D$26:$E$31,2)</f>
        <v>100</v>
      </c>
      <c r="W613" s="57">
        <f>VLOOKUP(raw!W614,convert!$D$26:$E$31,2)</f>
        <v>75</v>
      </c>
      <c r="X613" s="57">
        <f>VLOOKUP(raw!X614,convert!$D$26:$E$31,2)</f>
        <v>100</v>
      </c>
      <c r="Y613" s="57">
        <f>VLOOKUP(raw!Y614,convert!$D$26:$E$31,2)</f>
        <v>100</v>
      </c>
      <c r="Z613" s="57">
        <f>VLOOKUP(raw!Z614,convert!$D$26:$E$31,2)</f>
        <v>100</v>
      </c>
      <c r="AA613" s="57">
        <f>VLOOKUP(raw!AA614,convert!$D$26:$E$31,2)</f>
        <v>75</v>
      </c>
      <c r="AB613" s="57">
        <f>VLOOKUP(raw!AB614,convert!$D$26:$E$31,2)</f>
        <v>75</v>
      </c>
      <c r="AC613" s="57">
        <f>VLOOKUP(raw!AC614,convert!$D$26:$E$31,2)</f>
        <v>100</v>
      </c>
      <c r="AD613" s="57">
        <f>VLOOKUP(raw!AD614,convert!$D$26:$E$31,2)</f>
        <v>100</v>
      </c>
      <c r="AE613" s="57" t="str">
        <f>VLOOKUP(raw!AE614,convert!$D$26:$E$31,2)</f>
        <v>.</v>
      </c>
      <c r="AF613" s="57">
        <f>VLOOKUP(raw!AF614,convert!$D$26:$E$31,2)</f>
        <v>100</v>
      </c>
      <c r="AG613" s="57">
        <f>VLOOKUP(raw!AG614,convert!$D$26:$E$31,2)</f>
        <v>100</v>
      </c>
      <c r="AH613" s="57">
        <f>VLOOKUP(raw!AH614,convert!$D$26:$E$31,2)</f>
        <v>100</v>
      </c>
      <c r="AI613" s="57">
        <f>VLOOKUP(raw!AI614,convert!$D$26:$E$31,2)</f>
        <v>100</v>
      </c>
      <c r="AJ613" s="57">
        <f>VLOOKUP(raw!AJ614,convert!$D$26:$E$31,2)</f>
        <v>100</v>
      </c>
      <c r="AK613" s="57">
        <f>VLOOKUP(raw!AK614,convert!$D$26:$E$31,2)</f>
        <v>100</v>
      </c>
      <c r="AL613" s="57">
        <f>VLOOKUP(raw!AL614,convert!$D$26:$E$31,2)</f>
        <v>100</v>
      </c>
      <c r="AM613" s="57">
        <f>VLOOKUP(raw!AM614,convert!$D$26:$E$31,2)</f>
        <v>100</v>
      </c>
      <c r="AN613" s="57"/>
      <c r="AO613" s="60">
        <f>IF(COUNT(score!AD613:AE613)=0,".",MIN(score!AD613:AE613))</f>
        <v>100</v>
      </c>
    </row>
    <row r="614" spans="1:41" x14ac:dyDescent="0.25">
      <c r="A614" s="58">
        <f>raw!$A615:$A615</f>
        <v>43411</v>
      </c>
      <c r="B614" s="59" t="str">
        <f>raw!$B615:$B615</f>
        <v>0013-0061</v>
      </c>
      <c r="C614" s="57">
        <f>VLOOKUP(raw!C615,convert!$D$26:$E$31,2)</f>
        <v>50</v>
      </c>
      <c r="D614" s="57">
        <f>VLOOKUP(raw!D615,convert!$A$13:$B$16,2)</f>
        <v>50</v>
      </c>
      <c r="E614" s="57">
        <f>VLOOKUP(raw!E615,convert!$A$13:$B$16,2)</f>
        <v>50</v>
      </c>
      <c r="F614" s="57">
        <f>VLOOKUP(raw!F615,convert!$A$8:$B$10,2)</f>
        <v>100</v>
      </c>
      <c r="G614" s="57">
        <f>VLOOKUP(raw!G615,convert!$A$8:$B$10,2)</f>
        <v>100</v>
      </c>
      <c r="H614" s="57">
        <f>VLOOKUP(raw!H615,convert!$A$8:$B$10,2)</f>
        <v>100</v>
      </c>
      <c r="I614" s="57">
        <f>VLOOKUP(raw!I615,convert!$A$8:$B$10,2)</f>
        <v>100</v>
      </c>
      <c r="J614" s="57">
        <f>VLOOKUP(raw!J615,convert!$D$26:$E$31,2)</f>
        <v>75</v>
      </c>
      <c r="K614" s="57">
        <f>VLOOKUP(raw!K615,convert!$D$34:$E$40,2)</f>
        <v>100</v>
      </c>
      <c r="L614" s="57">
        <f>VLOOKUP(raw!L615,convert!$D$34:$E$40,2)</f>
        <v>60</v>
      </c>
      <c r="M614" s="57">
        <f>VLOOKUP(raw!M615,convert!$A$34:$B$40,2)</f>
        <v>60</v>
      </c>
      <c r="N614" s="57">
        <f>VLOOKUP(raw!N615,convert!$A$26:$B$31,2)</f>
        <v>100</v>
      </c>
      <c r="O614" s="57">
        <f>VLOOKUP(raw!O615,convert!$A$26:$B$31,2)</f>
        <v>100</v>
      </c>
      <c r="P614" s="57">
        <f>VLOOKUP(raw!P615,convert!$A$26:$B$31,2)</f>
        <v>100</v>
      </c>
      <c r="Q614" s="57">
        <f>VLOOKUP(raw!Q615,convert!$A$26:$B$31,2)</f>
        <v>100</v>
      </c>
      <c r="R614" s="57">
        <f>VLOOKUP(raw!R615,convert!$A$26:$B$31,2)</f>
        <v>75</v>
      </c>
      <c r="S614" s="57">
        <f>VLOOKUP(raw!S615,convert!$D$26:$E$31,2)</f>
        <v>75</v>
      </c>
      <c r="T614" s="57">
        <f>VLOOKUP(raw!T615,convert!$D$26:$E$31,2)</f>
        <v>50</v>
      </c>
      <c r="U614" s="57">
        <f>VLOOKUP(raw!U615,convert!$D$26:$E$31,2)</f>
        <v>100</v>
      </c>
      <c r="V614" s="57">
        <f>VLOOKUP(raw!V615,convert!$D$26:$E$31,2)</f>
        <v>100</v>
      </c>
      <c r="W614" s="57">
        <f>VLOOKUP(raw!W615,convert!$D$26:$E$31,2)</f>
        <v>100</v>
      </c>
      <c r="X614" s="57">
        <f>VLOOKUP(raw!X615,convert!$D$26:$E$31,2)</f>
        <v>100</v>
      </c>
      <c r="Y614" s="57">
        <f>VLOOKUP(raw!Y615,convert!$D$26:$E$31,2)</f>
        <v>100</v>
      </c>
      <c r="Z614" s="57">
        <f>VLOOKUP(raw!Z615,convert!$D$26:$E$31,2)</f>
        <v>100</v>
      </c>
      <c r="AA614" s="57">
        <f>VLOOKUP(raw!AA615,convert!$D$26:$E$31,2)</f>
        <v>100</v>
      </c>
      <c r="AB614" s="57">
        <f>VLOOKUP(raw!AB615,convert!$D$26:$E$31,2)</f>
        <v>100</v>
      </c>
      <c r="AC614" s="57">
        <f>VLOOKUP(raw!AC615,convert!$D$26:$E$31,2)</f>
        <v>100</v>
      </c>
      <c r="AD614" s="57">
        <f>VLOOKUP(raw!AD615,convert!$D$26:$E$31,2)</f>
        <v>100</v>
      </c>
      <c r="AE614" s="57" t="str">
        <f>VLOOKUP(raw!AE615,convert!$D$26:$E$31,2)</f>
        <v>.</v>
      </c>
      <c r="AF614" s="57">
        <f>VLOOKUP(raw!AF615,convert!$D$26:$E$31,2)</f>
        <v>100</v>
      </c>
      <c r="AG614" s="57">
        <f>VLOOKUP(raw!AG615,convert!$D$26:$E$31,2)</f>
        <v>100</v>
      </c>
      <c r="AH614" s="57">
        <f>VLOOKUP(raw!AH615,convert!$D$26:$E$31,2)</f>
        <v>100</v>
      </c>
      <c r="AI614" s="57">
        <f>VLOOKUP(raw!AI615,convert!$D$26:$E$31,2)</f>
        <v>100</v>
      </c>
      <c r="AJ614" s="57">
        <f>VLOOKUP(raw!AJ615,convert!$D$26:$E$31,2)</f>
        <v>100</v>
      </c>
      <c r="AK614" s="57">
        <f>VLOOKUP(raw!AK615,convert!$D$26:$E$31,2)</f>
        <v>100</v>
      </c>
      <c r="AL614" s="57">
        <f>VLOOKUP(raw!AL615,convert!$D$26:$E$31,2)</f>
        <v>100</v>
      </c>
      <c r="AM614" s="57">
        <f>VLOOKUP(raw!AM615,convert!$D$26:$E$31,2)</f>
        <v>100</v>
      </c>
      <c r="AN614" s="57"/>
      <c r="AO614" s="60">
        <f>IF(COUNT(score!AD614:AE614)=0,".",MIN(score!AD614:AE614))</f>
        <v>100</v>
      </c>
    </row>
    <row r="615" spans="1:41" x14ac:dyDescent="0.25">
      <c r="A615" s="58">
        <f>raw!$A616:$A616</f>
        <v>43386</v>
      </c>
      <c r="B615" s="59" t="str">
        <f>raw!$B616:$B616</f>
        <v>0014-0001</v>
      </c>
      <c r="C615" s="57">
        <f>VLOOKUP(raw!C616,convert!$D$26:$E$31,2)</f>
        <v>25</v>
      </c>
      <c r="D615" s="57">
        <f>VLOOKUP(raw!D616,convert!$A$13:$B$16,2)</f>
        <v>0</v>
      </c>
      <c r="E615" s="57">
        <f>VLOOKUP(raw!E616,convert!$A$13:$B$16,2)</f>
        <v>0</v>
      </c>
      <c r="F615" s="57">
        <f>VLOOKUP(raw!F616,convert!$A$8:$B$10,2)</f>
        <v>0</v>
      </c>
      <c r="G615" s="57">
        <f>VLOOKUP(raw!G616,convert!$A$8:$B$10,2)</f>
        <v>0</v>
      </c>
      <c r="H615" s="57">
        <f>VLOOKUP(raw!H616,convert!$A$8:$B$10,2)</f>
        <v>0</v>
      </c>
      <c r="I615" s="57">
        <f>VLOOKUP(raw!I616,convert!$A$8:$B$10,2)</f>
        <v>0</v>
      </c>
      <c r="J615" s="57">
        <f>VLOOKUP(raw!J616,convert!$D$26:$E$31,2)</f>
        <v>25</v>
      </c>
      <c r="K615" s="57">
        <f>VLOOKUP(raw!K616,convert!$D$34:$E$40,2)</f>
        <v>60</v>
      </c>
      <c r="L615" s="57">
        <f>VLOOKUP(raw!L616,convert!$D$34:$E$40,2)</f>
        <v>0</v>
      </c>
      <c r="M615" s="57">
        <f>VLOOKUP(raw!M616,convert!$A$34:$B$40,2)</f>
        <v>40</v>
      </c>
      <c r="N615" s="57">
        <f>VLOOKUP(raw!N616,convert!$A$26:$B$31,2)</f>
        <v>25</v>
      </c>
      <c r="O615" s="57">
        <f>VLOOKUP(raw!O616,convert!$A$26:$B$31,2)</f>
        <v>0</v>
      </c>
      <c r="P615" s="57">
        <f>VLOOKUP(raw!P616,convert!$A$26:$B$31,2)</f>
        <v>0</v>
      </c>
      <c r="Q615" s="57">
        <f>VLOOKUP(raw!Q616,convert!$A$26:$B$31,2)</f>
        <v>0</v>
      </c>
      <c r="R615" s="57">
        <f>VLOOKUP(raw!R616,convert!$A$26:$B$31,2)</f>
        <v>0</v>
      </c>
      <c r="S615" s="57">
        <f>VLOOKUP(raw!S616,convert!$D$26:$E$31,2)</f>
        <v>100</v>
      </c>
      <c r="T615" s="57">
        <f>VLOOKUP(raw!T616,convert!$D$26:$E$31,2)</f>
        <v>50</v>
      </c>
      <c r="U615" s="57">
        <f>VLOOKUP(raw!U616,convert!$D$26:$E$31,2)</f>
        <v>25</v>
      </c>
      <c r="V615" s="57">
        <f>VLOOKUP(raw!V616,convert!$D$26:$E$31,2)</f>
        <v>50</v>
      </c>
      <c r="W615" s="57">
        <f>VLOOKUP(raw!W616,convert!$D$26:$E$31,2)</f>
        <v>0</v>
      </c>
      <c r="X615" s="57">
        <f>VLOOKUP(raw!X616,convert!$D$26:$E$31,2)</f>
        <v>50</v>
      </c>
      <c r="Y615" s="57">
        <f>VLOOKUP(raw!Y616,convert!$D$26:$E$31,2)</f>
        <v>25</v>
      </c>
      <c r="Z615" s="57">
        <f>VLOOKUP(raw!Z616,convert!$D$26:$E$31,2)</f>
        <v>0</v>
      </c>
      <c r="AA615" s="57">
        <f>VLOOKUP(raw!AA616,convert!$D$26:$E$31,2)</f>
        <v>50</v>
      </c>
      <c r="AB615" s="57">
        <f>VLOOKUP(raw!AB616,convert!$D$26:$E$31,2)</f>
        <v>50</v>
      </c>
      <c r="AC615" s="57">
        <f>VLOOKUP(raw!AC616,convert!$D$26:$E$31,2)</f>
        <v>75</v>
      </c>
      <c r="AD615" s="57">
        <f>VLOOKUP(raw!AD616,convert!$D$26:$E$31,2)</f>
        <v>100</v>
      </c>
      <c r="AE615" s="57" t="str">
        <f>VLOOKUP(raw!AE616,convert!$D$26:$E$31,2)</f>
        <v>.</v>
      </c>
      <c r="AF615" s="57">
        <f>VLOOKUP(raw!AF616,convert!$D$26:$E$31,2)</f>
        <v>25</v>
      </c>
      <c r="AG615" s="57">
        <f>VLOOKUP(raw!AG616,convert!$D$26:$E$31,2)</f>
        <v>25</v>
      </c>
      <c r="AH615" s="57">
        <f>VLOOKUP(raw!AH616,convert!$D$26:$E$31,2)</f>
        <v>0</v>
      </c>
      <c r="AI615" s="57">
        <f>VLOOKUP(raw!AI616,convert!$D$26:$E$31,2)</f>
        <v>50</v>
      </c>
      <c r="AJ615" s="57">
        <f>VLOOKUP(raw!AJ616,convert!$D$26:$E$31,2)</f>
        <v>100</v>
      </c>
      <c r="AK615" s="57">
        <f>VLOOKUP(raw!AK616,convert!$D$26:$E$31,2)</f>
        <v>75</v>
      </c>
      <c r="AL615" s="57">
        <f>VLOOKUP(raw!AL616,convert!$D$26:$E$31,2)</f>
        <v>100</v>
      </c>
      <c r="AM615" s="57">
        <f>VLOOKUP(raw!AM616,convert!$D$26:$E$31,2)</f>
        <v>100</v>
      </c>
      <c r="AN615" s="57"/>
      <c r="AO615" s="60">
        <f>IF(COUNT(score!AD615:AE615)=0,".",MIN(score!AD615:AE615))</f>
        <v>100</v>
      </c>
    </row>
    <row r="616" spans="1:41" x14ac:dyDescent="0.25">
      <c r="A616" s="58">
        <f>raw!$A617:$A617</f>
        <v>43393</v>
      </c>
      <c r="B616" s="59" t="str">
        <f>raw!$B617:$B617</f>
        <v>0014-0002</v>
      </c>
      <c r="C616" s="57">
        <f>VLOOKUP(raw!C617,convert!$D$26:$E$31,2)</f>
        <v>50</v>
      </c>
      <c r="D616" s="57">
        <f>VLOOKUP(raw!D617,convert!$A$13:$B$16,2)</f>
        <v>100</v>
      </c>
      <c r="E616" s="57">
        <f>VLOOKUP(raw!E617,convert!$A$13:$B$16,2)</f>
        <v>100</v>
      </c>
      <c r="F616" s="57">
        <f>VLOOKUP(raw!F617,convert!$A$8:$B$10,2)</f>
        <v>100</v>
      </c>
      <c r="G616" s="57">
        <f>VLOOKUP(raw!G617,convert!$A$8:$B$10,2)</f>
        <v>100</v>
      </c>
      <c r="H616" s="57">
        <f>VLOOKUP(raw!H617,convert!$A$8:$B$10,2)</f>
        <v>100</v>
      </c>
      <c r="I616" s="57">
        <f>VLOOKUP(raw!I617,convert!$A$8:$B$10,2)</f>
        <v>100</v>
      </c>
      <c r="J616" s="57">
        <f>VLOOKUP(raw!J617,convert!$D$26:$E$31,2)</f>
        <v>100</v>
      </c>
      <c r="K616" s="57">
        <f>VLOOKUP(raw!K617,convert!$D$34:$E$40,2)</f>
        <v>100</v>
      </c>
      <c r="L616" s="57">
        <f>VLOOKUP(raw!L617,convert!$D$34:$E$40,2)</f>
        <v>100</v>
      </c>
      <c r="M616" s="57">
        <f>VLOOKUP(raw!M617,convert!$A$34:$B$40,2)</f>
        <v>100</v>
      </c>
      <c r="N616" s="57">
        <f>VLOOKUP(raw!N617,convert!$A$26:$B$31,2)</f>
        <v>100</v>
      </c>
      <c r="O616" s="57">
        <f>VLOOKUP(raw!O617,convert!$A$26:$B$31,2)</f>
        <v>100</v>
      </c>
      <c r="P616" s="57">
        <f>VLOOKUP(raw!P617,convert!$A$26:$B$31,2)</f>
        <v>100</v>
      </c>
      <c r="Q616" s="57">
        <f>VLOOKUP(raw!Q617,convert!$A$26:$B$31,2)</f>
        <v>100</v>
      </c>
      <c r="R616" s="57">
        <f>VLOOKUP(raw!R617,convert!$A$26:$B$31,2)</f>
        <v>100</v>
      </c>
      <c r="S616" s="57">
        <f>VLOOKUP(raw!S617,convert!$D$26:$E$31,2)</f>
        <v>75</v>
      </c>
      <c r="T616" s="57">
        <f>VLOOKUP(raw!T617,convert!$D$26:$E$31,2)</f>
        <v>100</v>
      </c>
      <c r="U616" s="57">
        <f>VLOOKUP(raw!U617,convert!$D$26:$E$31,2)</f>
        <v>100</v>
      </c>
      <c r="V616" s="57">
        <f>VLOOKUP(raw!V617,convert!$D$26:$E$31,2)</f>
        <v>75</v>
      </c>
      <c r="W616" s="57">
        <f>VLOOKUP(raw!W617,convert!$D$26:$E$31,2)</f>
        <v>75</v>
      </c>
      <c r="X616" s="57">
        <f>VLOOKUP(raw!X617,convert!$D$26:$E$31,2)</f>
        <v>100</v>
      </c>
      <c r="Y616" s="57">
        <f>VLOOKUP(raw!Y617,convert!$D$26:$E$31,2)</f>
        <v>100</v>
      </c>
      <c r="Z616" s="57">
        <f>VLOOKUP(raw!Z617,convert!$D$26:$E$31,2)</f>
        <v>100</v>
      </c>
      <c r="AA616" s="57">
        <f>VLOOKUP(raw!AA617,convert!$D$26:$E$31,2)</f>
        <v>100</v>
      </c>
      <c r="AB616" s="57">
        <f>VLOOKUP(raw!AB617,convert!$D$26:$E$31,2)</f>
        <v>100</v>
      </c>
      <c r="AC616" s="57">
        <f>VLOOKUP(raw!AC617,convert!$D$26:$E$31,2)</f>
        <v>75</v>
      </c>
      <c r="AD616" s="57">
        <f>VLOOKUP(raw!AD617,convert!$D$26:$E$31,2)</f>
        <v>100</v>
      </c>
      <c r="AE616" s="57" t="str">
        <f>VLOOKUP(raw!AE617,convert!$D$26:$E$31,2)</f>
        <v>.</v>
      </c>
      <c r="AF616" s="57">
        <f>VLOOKUP(raw!AF617,convert!$D$26:$E$31,2)</f>
        <v>100</v>
      </c>
      <c r="AG616" s="57">
        <f>VLOOKUP(raw!AG617,convert!$D$26:$E$31,2)</f>
        <v>100</v>
      </c>
      <c r="AH616" s="57">
        <f>VLOOKUP(raw!AH617,convert!$D$26:$E$31,2)</f>
        <v>100</v>
      </c>
      <c r="AI616" s="57">
        <f>VLOOKUP(raw!AI617,convert!$D$26:$E$31,2)</f>
        <v>100</v>
      </c>
      <c r="AJ616" s="57">
        <f>VLOOKUP(raw!AJ617,convert!$D$26:$E$31,2)</f>
        <v>100</v>
      </c>
      <c r="AK616" s="57">
        <f>VLOOKUP(raw!AK617,convert!$D$26:$E$31,2)</f>
        <v>100</v>
      </c>
      <c r="AL616" s="57">
        <f>VLOOKUP(raw!AL617,convert!$D$26:$E$31,2)</f>
        <v>100</v>
      </c>
      <c r="AM616" s="57">
        <f>VLOOKUP(raw!AM617,convert!$D$26:$E$31,2)</f>
        <v>100</v>
      </c>
      <c r="AN616" s="57"/>
      <c r="AO616" s="60">
        <f>IF(COUNT(score!AD616:AE616)=0,".",MIN(score!AD616:AE616))</f>
        <v>100</v>
      </c>
    </row>
    <row r="617" spans="1:41" x14ac:dyDescent="0.25">
      <c r="A617" s="58">
        <f>raw!$A618:$A618</f>
        <v>43386</v>
      </c>
      <c r="B617" s="59" t="str">
        <f>raw!$B618:$B618</f>
        <v>0014-0004</v>
      </c>
      <c r="C617" s="57">
        <f>VLOOKUP(raw!C618,convert!$D$26:$E$31,2)</f>
        <v>50</v>
      </c>
      <c r="D617" s="57">
        <f>VLOOKUP(raw!D618,convert!$A$13:$B$16,2)</f>
        <v>50</v>
      </c>
      <c r="E617" s="57">
        <f>VLOOKUP(raw!E618,convert!$A$13:$B$16,2)</f>
        <v>50</v>
      </c>
      <c r="F617" s="57">
        <f>VLOOKUP(raw!F618,convert!$A$8:$B$10,2)</f>
        <v>100</v>
      </c>
      <c r="G617" s="57">
        <f>VLOOKUP(raw!G618,convert!$A$8:$B$10,2)</f>
        <v>100</v>
      </c>
      <c r="H617" s="57">
        <f>VLOOKUP(raw!H618,convert!$A$8:$B$10,2)</f>
        <v>100</v>
      </c>
      <c r="I617" s="57">
        <f>VLOOKUP(raw!I618,convert!$A$8:$B$10,2)</f>
        <v>100</v>
      </c>
      <c r="J617" s="57">
        <f>VLOOKUP(raw!J618,convert!$D$26:$E$31,2)</f>
        <v>100</v>
      </c>
      <c r="K617" s="57">
        <f>VLOOKUP(raw!K618,convert!$D$34:$E$40,2)</f>
        <v>100</v>
      </c>
      <c r="L617" s="57">
        <f>VLOOKUP(raw!L618,convert!$D$34:$E$40,2)</f>
        <v>100</v>
      </c>
      <c r="M617" s="57">
        <f>VLOOKUP(raw!M618,convert!$A$34:$B$40,2)</f>
        <v>80</v>
      </c>
      <c r="N617" s="57">
        <f>VLOOKUP(raw!N618,convert!$A$26:$B$31,2)</f>
        <v>100</v>
      </c>
      <c r="O617" s="57">
        <f>VLOOKUP(raw!O618,convert!$A$26:$B$31,2)</f>
        <v>0</v>
      </c>
      <c r="P617" s="57">
        <f>VLOOKUP(raw!P618,convert!$A$26:$B$31,2)</f>
        <v>0</v>
      </c>
      <c r="Q617" s="57">
        <f>VLOOKUP(raw!Q618,convert!$A$26:$B$31,2)</f>
        <v>0</v>
      </c>
      <c r="R617" s="57">
        <f>VLOOKUP(raw!R618,convert!$A$26:$B$31,2)</f>
        <v>100</v>
      </c>
      <c r="S617" s="57">
        <f>VLOOKUP(raw!S618,convert!$D$26:$E$31,2)</f>
        <v>100</v>
      </c>
      <c r="T617" s="57">
        <f>VLOOKUP(raw!T618,convert!$D$26:$E$31,2)</f>
        <v>25</v>
      </c>
      <c r="U617" s="57">
        <f>VLOOKUP(raw!U618,convert!$D$26:$E$31,2)</f>
        <v>75</v>
      </c>
      <c r="V617" s="57">
        <f>VLOOKUP(raw!V618,convert!$D$26:$E$31,2)</f>
        <v>50</v>
      </c>
      <c r="W617" s="57">
        <f>VLOOKUP(raw!W618,convert!$D$26:$E$31,2)</f>
        <v>25</v>
      </c>
      <c r="X617" s="57">
        <f>VLOOKUP(raw!X618,convert!$D$26:$E$31,2)</f>
        <v>100</v>
      </c>
      <c r="Y617" s="57">
        <f>VLOOKUP(raw!Y618,convert!$D$26:$E$31,2)</f>
        <v>100</v>
      </c>
      <c r="Z617" s="57">
        <f>VLOOKUP(raw!Z618,convert!$D$26:$E$31,2)</f>
        <v>100</v>
      </c>
      <c r="AA617" s="57">
        <f>VLOOKUP(raw!AA618,convert!$D$26:$E$31,2)</f>
        <v>100</v>
      </c>
      <c r="AB617" s="57">
        <f>VLOOKUP(raw!AB618,convert!$D$26:$E$31,2)</f>
        <v>100</v>
      </c>
      <c r="AC617" s="57">
        <f>VLOOKUP(raw!AC618,convert!$D$26:$E$31,2)</f>
        <v>100</v>
      </c>
      <c r="AD617" s="57">
        <f>VLOOKUP(raw!AD618,convert!$D$26:$E$31,2)</f>
        <v>100</v>
      </c>
      <c r="AE617" s="57" t="str">
        <f>VLOOKUP(raw!AE618,convert!$D$26:$E$31,2)</f>
        <v>.</v>
      </c>
      <c r="AF617" s="57">
        <f>VLOOKUP(raw!AF618,convert!$D$26:$E$31,2)</f>
        <v>100</v>
      </c>
      <c r="AG617" s="57">
        <f>VLOOKUP(raw!AG618,convert!$D$26:$E$31,2)</f>
        <v>50</v>
      </c>
      <c r="AH617" s="57">
        <f>VLOOKUP(raw!AH618,convert!$D$26:$E$31,2)</f>
        <v>50</v>
      </c>
      <c r="AI617" s="57">
        <f>VLOOKUP(raw!AI618,convert!$D$26:$E$31,2)</f>
        <v>100</v>
      </c>
      <c r="AJ617" s="57">
        <f>VLOOKUP(raw!AJ618,convert!$D$26:$E$31,2)</f>
        <v>100</v>
      </c>
      <c r="AK617" s="57">
        <f>VLOOKUP(raw!AK618,convert!$D$26:$E$31,2)</f>
        <v>50</v>
      </c>
      <c r="AL617" s="57">
        <f>VLOOKUP(raw!AL618,convert!$D$26:$E$31,2)</f>
        <v>100</v>
      </c>
      <c r="AM617" s="57">
        <f>VLOOKUP(raw!AM618,convert!$D$26:$E$31,2)</f>
        <v>100</v>
      </c>
      <c r="AN617" s="57"/>
      <c r="AO617" s="60">
        <f>IF(COUNT(score!AD617:AE617)=0,".",MIN(score!AD617:AE617))</f>
        <v>100</v>
      </c>
    </row>
    <row r="618" spans="1:41" x14ac:dyDescent="0.25">
      <c r="A618" s="58">
        <f>raw!$A619:$A619</f>
        <v>43386</v>
      </c>
      <c r="B618" s="59" t="str">
        <f>raw!$B619:$B619</f>
        <v>0014-0005</v>
      </c>
      <c r="C618" s="57">
        <f>VLOOKUP(raw!C619,convert!$D$26:$E$31,2)</f>
        <v>50</v>
      </c>
      <c r="D618" s="57">
        <f>VLOOKUP(raw!D619,convert!$A$13:$B$16,2)</f>
        <v>0</v>
      </c>
      <c r="E618" s="57">
        <f>VLOOKUP(raw!E619,convert!$A$13:$B$16,2)</f>
        <v>0</v>
      </c>
      <c r="F618" s="57">
        <f>VLOOKUP(raw!F619,convert!$A$8:$B$10,2)</f>
        <v>0</v>
      </c>
      <c r="G618" s="57">
        <f>VLOOKUP(raw!G619,convert!$A$8:$B$10,2)</f>
        <v>0</v>
      </c>
      <c r="H618" s="57">
        <f>VLOOKUP(raw!H619,convert!$A$8:$B$10,2)</f>
        <v>100</v>
      </c>
      <c r="I618" s="57">
        <f>VLOOKUP(raw!I619,convert!$A$8:$B$10,2)</f>
        <v>100</v>
      </c>
      <c r="J618" s="57">
        <f>VLOOKUP(raw!J619,convert!$D$26:$E$31,2)</f>
        <v>50</v>
      </c>
      <c r="K618" s="57">
        <f>VLOOKUP(raw!K619,convert!$D$34:$E$40,2)</f>
        <v>80</v>
      </c>
      <c r="L618" s="57">
        <f>VLOOKUP(raw!L619,convert!$D$34:$E$40,2)</f>
        <v>40</v>
      </c>
      <c r="M618" s="57">
        <f>VLOOKUP(raw!M619,convert!$A$34:$B$40,2)</f>
        <v>80</v>
      </c>
      <c r="N618" s="57">
        <f>VLOOKUP(raw!N619,convert!$A$26:$B$31,2)</f>
        <v>50</v>
      </c>
      <c r="O618" s="57">
        <f>VLOOKUP(raw!O619,convert!$A$26:$B$31,2)</f>
        <v>0</v>
      </c>
      <c r="P618" s="57">
        <f>VLOOKUP(raw!P619,convert!$A$26:$B$31,2)</f>
        <v>75</v>
      </c>
      <c r="Q618" s="57">
        <f>VLOOKUP(raw!Q619,convert!$A$26:$B$31,2)</f>
        <v>0</v>
      </c>
      <c r="R618" s="57">
        <f>VLOOKUP(raw!R619,convert!$A$26:$B$31,2)</f>
        <v>100</v>
      </c>
      <c r="S618" s="57">
        <f>VLOOKUP(raw!S619,convert!$D$26:$E$31,2)</f>
        <v>75</v>
      </c>
      <c r="T618" s="57">
        <f>VLOOKUP(raw!T619,convert!$D$26:$E$31,2)</f>
        <v>50</v>
      </c>
      <c r="U618" s="57">
        <f>VLOOKUP(raw!U619,convert!$D$26:$E$31,2)</f>
        <v>100</v>
      </c>
      <c r="V618" s="57">
        <f>VLOOKUP(raw!V619,convert!$D$26:$E$31,2)</f>
        <v>25</v>
      </c>
      <c r="W618" s="57">
        <f>VLOOKUP(raw!W619,convert!$D$26:$E$31,2)</f>
        <v>25</v>
      </c>
      <c r="X618" s="57">
        <f>VLOOKUP(raw!X619,convert!$D$26:$E$31,2)</f>
        <v>50</v>
      </c>
      <c r="Y618" s="57">
        <f>VLOOKUP(raw!Y619,convert!$D$26:$E$31,2)</f>
        <v>50</v>
      </c>
      <c r="Z618" s="57">
        <f>VLOOKUP(raw!Z619,convert!$D$26:$E$31,2)</f>
        <v>50</v>
      </c>
      <c r="AA618" s="57">
        <f>VLOOKUP(raw!AA619,convert!$D$26:$E$31,2)</f>
        <v>100</v>
      </c>
      <c r="AB618" s="57">
        <f>VLOOKUP(raw!AB619,convert!$D$26:$E$31,2)</f>
        <v>100</v>
      </c>
      <c r="AC618" s="57">
        <f>VLOOKUP(raw!AC619,convert!$D$26:$E$31,2)</f>
        <v>100</v>
      </c>
      <c r="AD618" s="57">
        <f>VLOOKUP(raw!AD619,convert!$D$26:$E$31,2)</f>
        <v>100</v>
      </c>
      <c r="AE618" s="57" t="str">
        <f>VLOOKUP(raw!AE619,convert!$D$26:$E$31,2)</f>
        <v>.</v>
      </c>
      <c r="AF618" s="57">
        <f>VLOOKUP(raw!AF619,convert!$D$26:$E$31,2)</f>
        <v>100</v>
      </c>
      <c r="AG618" s="57">
        <f>VLOOKUP(raw!AG619,convert!$D$26:$E$31,2)</f>
        <v>100</v>
      </c>
      <c r="AH618" s="57">
        <f>VLOOKUP(raw!AH619,convert!$D$26:$E$31,2)</f>
        <v>50</v>
      </c>
      <c r="AI618" s="57">
        <f>VLOOKUP(raw!AI619,convert!$D$26:$E$31,2)</f>
        <v>75</v>
      </c>
      <c r="AJ618" s="57">
        <f>VLOOKUP(raw!AJ619,convert!$D$26:$E$31,2)</f>
        <v>100</v>
      </c>
      <c r="AK618" s="57">
        <f>VLOOKUP(raw!AK619,convert!$D$26:$E$31,2)</f>
        <v>100</v>
      </c>
      <c r="AL618" s="57">
        <f>VLOOKUP(raw!AL619,convert!$D$26:$E$31,2)</f>
        <v>25</v>
      </c>
      <c r="AM618" s="57">
        <f>VLOOKUP(raw!AM619,convert!$D$26:$E$31,2)</f>
        <v>100</v>
      </c>
      <c r="AN618" s="57"/>
      <c r="AO618" s="60">
        <f>IF(COUNT(score!AD618:AE618)=0,".",MIN(score!AD618:AE618))</f>
        <v>100</v>
      </c>
    </row>
    <row r="619" spans="1:41" x14ac:dyDescent="0.25">
      <c r="A619" s="58">
        <f>raw!$A620:$A620</f>
        <v>43386</v>
      </c>
      <c r="B619" s="59" t="str">
        <f>raw!$B620:$B620</f>
        <v>0014-0006</v>
      </c>
      <c r="C619" s="57">
        <f>VLOOKUP(raw!C620,convert!$D$26:$E$31,2)</f>
        <v>75</v>
      </c>
      <c r="D619" s="57">
        <f>VLOOKUP(raw!D620,convert!$A$13:$B$16,2)</f>
        <v>100</v>
      </c>
      <c r="E619" s="57">
        <f>VLOOKUP(raw!E620,convert!$A$13:$B$16,2)</f>
        <v>100</v>
      </c>
      <c r="F619" s="57">
        <f>VLOOKUP(raw!F620,convert!$A$8:$B$10,2)</f>
        <v>100</v>
      </c>
      <c r="G619" s="57">
        <f>VLOOKUP(raw!G620,convert!$A$8:$B$10,2)</f>
        <v>100</v>
      </c>
      <c r="H619" s="57">
        <f>VLOOKUP(raw!H620,convert!$A$8:$B$10,2)</f>
        <v>100</v>
      </c>
      <c r="I619" s="57">
        <f>VLOOKUP(raw!I620,convert!$A$8:$B$10,2)</f>
        <v>100</v>
      </c>
      <c r="J619" s="57">
        <f>VLOOKUP(raw!J620,convert!$D$26:$E$31,2)</f>
        <v>100</v>
      </c>
      <c r="K619" s="57">
        <f>VLOOKUP(raw!K620,convert!$D$34:$E$40,2)</f>
        <v>100</v>
      </c>
      <c r="L619" s="57">
        <f>VLOOKUP(raw!L620,convert!$D$34:$E$40,2)</f>
        <v>100</v>
      </c>
      <c r="M619" s="57">
        <f>VLOOKUP(raw!M620,convert!$A$34:$B$40,2)</f>
        <v>100</v>
      </c>
      <c r="N619" s="57">
        <f>VLOOKUP(raw!N620,convert!$A$26:$B$31,2)</f>
        <v>100</v>
      </c>
      <c r="O619" s="57">
        <f>VLOOKUP(raw!O620,convert!$A$26:$B$31,2)</f>
        <v>100</v>
      </c>
      <c r="P619" s="57">
        <f>VLOOKUP(raw!P620,convert!$A$26:$B$31,2)</f>
        <v>100</v>
      </c>
      <c r="Q619" s="57">
        <f>VLOOKUP(raw!Q620,convert!$A$26:$B$31,2)</f>
        <v>100</v>
      </c>
      <c r="R619" s="57">
        <f>VLOOKUP(raw!R620,convert!$A$26:$B$31,2)</f>
        <v>100</v>
      </c>
      <c r="S619" s="57">
        <f>VLOOKUP(raw!S620,convert!$D$26:$E$31,2)</f>
        <v>100</v>
      </c>
      <c r="T619" s="57">
        <f>VLOOKUP(raw!T620,convert!$D$26:$E$31,2)</f>
        <v>100</v>
      </c>
      <c r="U619" s="57">
        <f>VLOOKUP(raw!U620,convert!$D$26:$E$31,2)</f>
        <v>100</v>
      </c>
      <c r="V619" s="57">
        <f>VLOOKUP(raw!V620,convert!$D$26:$E$31,2)</f>
        <v>75</v>
      </c>
      <c r="W619" s="57">
        <f>VLOOKUP(raw!W620,convert!$D$26:$E$31,2)</f>
        <v>100</v>
      </c>
      <c r="X619" s="57">
        <f>VLOOKUP(raw!X620,convert!$D$26:$E$31,2)</f>
        <v>100</v>
      </c>
      <c r="Y619" s="57">
        <f>VLOOKUP(raw!Y620,convert!$D$26:$E$31,2)</f>
        <v>100</v>
      </c>
      <c r="Z619" s="57">
        <f>VLOOKUP(raw!Z620,convert!$D$26:$E$31,2)</f>
        <v>100</v>
      </c>
      <c r="AA619" s="57">
        <f>VLOOKUP(raw!AA620,convert!$D$26:$E$31,2)</f>
        <v>100</v>
      </c>
      <c r="AB619" s="57">
        <f>VLOOKUP(raw!AB620,convert!$D$26:$E$31,2)</f>
        <v>100</v>
      </c>
      <c r="AC619" s="57">
        <f>VLOOKUP(raw!AC620,convert!$D$26:$E$31,2)</f>
        <v>100</v>
      </c>
      <c r="AD619" s="57">
        <f>VLOOKUP(raw!AD620,convert!$D$26:$E$31,2)</f>
        <v>100</v>
      </c>
      <c r="AE619" s="57" t="str">
        <f>VLOOKUP(raw!AE620,convert!$D$26:$E$31,2)</f>
        <v>.</v>
      </c>
      <c r="AF619" s="57">
        <f>VLOOKUP(raw!AF620,convert!$D$26:$E$31,2)</f>
        <v>100</v>
      </c>
      <c r="AG619" s="57">
        <f>VLOOKUP(raw!AG620,convert!$D$26:$E$31,2)</f>
        <v>100</v>
      </c>
      <c r="AH619" s="57">
        <f>VLOOKUP(raw!AH620,convert!$D$26:$E$31,2)</f>
        <v>100</v>
      </c>
      <c r="AI619" s="57">
        <f>VLOOKUP(raw!AI620,convert!$D$26:$E$31,2)</f>
        <v>100</v>
      </c>
      <c r="AJ619" s="57">
        <f>VLOOKUP(raw!AJ620,convert!$D$26:$E$31,2)</f>
        <v>100</v>
      </c>
      <c r="AK619" s="57">
        <f>VLOOKUP(raw!AK620,convert!$D$26:$E$31,2)</f>
        <v>100</v>
      </c>
      <c r="AL619" s="57">
        <f>VLOOKUP(raw!AL620,convert!$D$26:$E$31,2)</f>
        <v>100</v>
      </c>
      <c r="AM619" s="57">
        <f>VLOOKUP(raw!AM620,convert!$D$26:$E$31,2)</f>
        <v>100</v>
      </c>
      <c r="AN619" s="57"/>
      <c r="AO619" s="60">
        <f>IF(COUNT(score!AD619:AE619)=0,".",MIN(score!AD619:AE619))</f>
        <v>100</v>
      </c>
    </row>
    <row r="620" spans="1:41" x14ac:dyDescent="0.25">
      <c r="A620" s="58">
        <f>raw!$A621:$A621</f>
        <v>43393</v>
      </c>
      <c r="B620" s="59" t="str">
        <f>raw!$B621:$B621</f>
        <v>0014-0007</v>
      </c>
      <c r="C620" s="57">
        <f>VLOOKUP(raw!C621,convert!$D$26:$E$31,2)</f>
        <v>50</v>
      </c>
      <c r="D620" s="57">
        <f>VLOOKUP(raw!D621,convert!$A$13:$B$16,2)</f>
        <v>100</v>
      </c>
      <c r="E620" s="57">
        <f>VLOOKUP(raw!E621,convert!$A$13:$B$16,2)</f>
        <v>100</v>
      </c>
      <c r="F620" s="57">
        <f>VLOOKUP(raw!F621,convert!$A$8:$B$10,2)</f>
        <v>100</v>
      </c>
      <c r="G620" s="57">
        <f>VLOOKUP(raw!G621,convert!$A$8:$B$10,2)</f>
        <v>100</v>
      </c>
      <c r="H620" s="57">
        <f>VLOOKUP(raw!H621,convert!$A$8:$B$10,2)</f>
        <v>100</v>
      </c>
      <c r="I620" s="57">
        <f>VLOOKUP(raw!I621,convert!$A$8:$B$10,2)</f>
        <v>100</v>
      </c>
      <c r="J620" s="57">
        <f>VLOOKUP(raw!J621,convert!$D$26:$E$31,2)</f>
        <v>100</v>
      </c>
      <c r="K620" s="57">
        <f>VLOOKUP(raw!K621,convert!$D$34:$E$40,2)</f>
        <v>100</v>
      </c>
      <c r="L620" s="57">
        <f>VLOOKUP(raw!L621,convert!$D$34:$E$40,2)</f>
        <v>100</v>
      </c>
      <c r="M620" s="57">
        <f>VLOOKUP(raw!M621,convert!$A$34:$B$40,2)</f>
        <v>100</v>
      </c>
      <c r="N620" s="57">
        <f>VLOOKUP(raw!N621,convert!$A$26:$B$31,2)</f>
        <v>100</v>
      </c>
      <c r="O620" s="57">
        <f>VLOOKUP(raw!O621,convert!$A$26:$B$31,2)</f>
        <v>0</v>
      </c>
      <c r="P620" s="57">
        <f>VLOOKUP(raw!P621,convert!$A$26:$B$31,2)</f>
        <v>0</v>
      </c>
      <c r="Q620" s="57">
        <f>VLOOKUP(raw!Q621,convert!$A$26:$B$31,2)</f>
        <v>100</v>
      </c>
      <c r="R620" s="57">
        <f>VLOOKUP(raw!R621,convert!$A$26:$B$31,2)</f>
        <v>100</v>
      </c>
      <c r="S620" s="57">
        <f>VLOOKUP(raw!S621,convert!$D$26:$E$31,2)</f>
        <v>100</v>
      </c>
      <c r="T620" s="57">
        <f>VLOOKUP(raw!T621,convert!$D$26:$E$31,2)</f>
        <v>100</v>
      </c>
      <c r="U620" s="57">
        <f>VLOOKUP(raw!U621,convert!$D$26:$E$31,2)</f>
        <v>100</v>
      </c>
      <c r="V620" s="57">
        <f>VLOOKUP(raw!V621,convert!$D$26:$E$31,2)</f>
        <v>100</v>
      </c>
      <c r="W620" s="57">
        <f>VLOOKUP(raw!W621,convert!$D$26:$E$31,2)</f>
        <v>100</v>
      </c>
      <c r="X620" s="57">
        <f>VLOOKUP(raw!X621,convert!$D$26:$E$31,2)</f>
        <v>100</v>
      </c>
      <c r="Y620" s="57">
        <f>VLOOKUP(raw!Y621,convert!$D$26:$E$31,2)</f>
        <v>100</v>
      </c>
      <c r="Z620" s="57">
        <f>VLOOKUP(raw!Z621,convert!$D$26:$E$31,2)</f>
        <v>100</v>
      </c>
      <c r="AA620" s="57">
        <f>VLOOKUP(raw!AA621,convert!$D$26:$E$31,2)</f>
        <v>100</v>
      </c>
      <c r="AB620" s="57">
        <f>VLOOKUP(raw!AB621,convert!$D$26:$E$31,2)</f>
        <v>100</v>
      </c>
      <c r="AC620" s="57">
        <f>VLOOKUP(raw!AC621,convert!$D$26:$E$31,2)</f>
        <v>100</v>
      </c>
      <c r="AD620" s="57">
        <f>VLOOKUP(raw!AD621,convert!$D$26:$E$31,2)</f>
        <v>100</v>
      </c>
      <c r="AE620" s="57" t="str">
        <f>VLOOKUP(raw!AE621,convert!$D$26:$E$31,2)</f>
        <v>.</v>
      </c>
      <c r="AF620" s="57">
        <f>VLOOKUP(raw!AF621,convert!$D$26:$E$31,2)</f>
        <v>100</v>
      </c>
      <c r="AG620" s="57">
        <f>VLOOKUP(raw!AG621,convert!$D$26:$E$31,2)</f>
        <v>100</v>
      </c>
      <c r="AH620" s="57">
        <f>VLOOKUP(raw!AH621,convert!$D$26:$E$31,2)</f>
        <v>100</v>
      </c>
      <c r="AI620" s="57">
        <f>VLOOKUP(raw!AI621,convert!$D$26:$E$31,2)</f>
        <v>100</v>
      </c>
      <c r="AJ620" s="57">
        <f>VLOOKUP(raw!AJ621,convert!$D$26:$E$31,2)</f>
        <v>100</v>
      </c>
      <c r="AK620" s="57">
        <f>VLOOKUP(raw!AK621,convert!$D$26:$E$31,2)</f>
        <v>100</v>
      </c>
      <c r="AL620" s="57">
        <f>VLOOKUP(raw!AL621,convert!$D$26:$E$31,2)</f>
        <v>100</v>
      </c>
      <c r="AM620" s="57">
        <f>VLOOKUP(raw!AM621,convert!$D$26:$E$31,2)</f>
        <v>100</v>
      </c>
      <c r="AN620" s="57"/>
      <c r="AO620" s="60">
        <f>IF(COUNT(score!AD620:AE620)=0,".",MIN(score!AD620:AE620))</f>
        <v>100</v>
      </c>
    </row>
    <row r="621" spans="1:41" x14ac:dyDescent="0.25">
      <c r="A621" s="58">
        <f>raw!$A622:$A622</f>
        <v>43386</v>
      </c>
      <c r="B621" s="59" t="str">
        <f>raw!$B622:$B622</f>
        <v>0014-0008</v>
      </c>
      <c r="C621" s="57">
        <f>VLOOKUP(raw!C622,convert!$D$26:$E$31,2)</f>
        <v>50</v>
      </c>
      <c r="D621" s="57">
        <f>VLOOKUP(raw!D622,convert!$A$13:$B$16,2)</f>
        <v>100</v>
      </c>
      <c r="E621" s="57">
        <f>VLOOKUP(raw!E622,convert!$A$13:$B$16,2)</f>
        <v>100</v>
      </c>
      <c r="F621" s="57">
        <f>VLOOKUP(raw!F622,convert!$A$8:$B$10,2)</f>
        <v>100</v>
      </c>
      <c r="G621" s="57">
        <f>VLOOKUP(raw!G622,convert!$A$8:$B$10,2)</f>
        <v>100</v>
      </c>
      <c r="H621" s="57">
        <f>VLOOKUP(raw!H622,convert!$A$8:$B$10,2)</f>
        <v>100</v>
      </c>
      <c r="I621" s="57">
        <f>VLOOKUP(raw!I622,convert!$A$8:$B$10,2)</f>
        <v>100</v>
      </c>
      <c r="J621" s="57">
        <f>VLOOKUP(raw!J622,convert!$D$26:$E$31,2)</f>
        <v>100</v>
      </c>
      <c r="K621" s="57">
        <f>VLOOKUP(raw!K622,convert!$D$34:$E$40,2)</f>
        <v>100</v>
      </c>
      <c r="L621" s="57">
        <f>VLOOKUP(raw!L622,convert!$D$34:$E$40,2)</f>
        <v>100</v>
      </c>
      <c r="M621" s="57">
        <f>VLOOKUP(raw!M622,convert!$A$34:$B$40,2)</f>
        <v>100</v>
      </c>
      <c r="N621" s="57">
        <f>VLOOKUP(raw!N622,convert!$A$26:$B$31,2)</f>
        <v>100</v>
      </c>
      <c r="O621" s="57">
        <f>VLOOKUP(raw!O622,convert!$A$26:$B$31,2)</f>
        <v>75</v>
      </c>
      <c r="P621" s="57">
        <f>VLOOKUP(raw!P622,convert!$A$26:$B$31,2)</f>
        <v>25</v>
      </c>
      <c r="Q621" s="57">
        <f>VLOOKUP(raw!Q622,convert!$A$26:$B$31,2)</f>
        <v>100</v>
      </c>
      <c r="R621" s="57">
        <f>VLOOKUP(raw!R622,convert!$A$26:$B$31,2)</f>
        <v>100</v>
      </c>
      <c r="S621" s="57">
        <f>VLOOKUP(raw!S622,convert!$D$26:$E$31,2)</f>
        <v>100</v>
      </c>
      <c r="T621" s="57">
        <f>VLOOKUP(raw!T622,convert!$D$26:$E$31,2)</f>
        <v>100</v>
      </c>
      <c r="U621" s="57">
        <f>VLOOKUP(raw!U622,convert!$D$26:$E$31,2)</f>
        <v>100</v>
      </c>
      <c r="V621" s="57">
        <f>VLOOKUP(raw!V622,convert!$D$26:$E$31,2)</f>
        <v>100</v>
      </c>
      <c r="W621" s="57">
        <f>VLOOKUP(raw!W622,convert!$D$26:$E$31,2)</f>
        <v>100</v>
      </c>
      <c r="X621" s="57">
        <f>VLOOKUP(raw!X622,convert!$D$26:$E$31,2)</f>
        <v>100</v>
      </c>
      <c r="Y621" s="57">
        <f>VLOOKUP(raw!Y622,convert!$D$26:$E$31,2)</f>
        <v>100</v>
      </c>
      <c r="Z621" s="57">
        <f>VLOOKUP(raw!Z622,convert!$D$26:$E$31,2)</f>
        <v>100</v>
      </c>
      <c r="AA621" s="57">
        <f>VLOOKUP(raw!AA622,convert!$D$26:$E$31,2)</f>
        <v>100</v>
      </c>
      <c r="AB621" s="57">
        <f>VLOOKUP(raw!AB622,convert!$D$26:$E$31,2)</f>
        <v>100</v>
      </c>
      <c r="AC621" s="57">
        <f>VLOOKUP(raw!AC622,convert!$D$26:$E$31,2)</f>
        <v>100</v>
      </c>
      <c r="AD621" s="57">
        <f>VLOOKUP(raw!AD622,convert!$D$26:$E$31,2)</f>
        <v>100</v>
      </c>
      <c r="AE621" s="57" t="str">
        <f>VLOOKUP(raw!AE622,convert!$D$26:$E$31,2)</f>
        <v>.</v>
      </c>
      <c r="AF621" s="57">
        <f>VLOOKUP(raw!AF622,convert!$D$26:$E$31,2)</f>
        <v>75</v>
      </c>
      <c r="AG621" s="57">
        <f>VLOOKUP(raw!AG622,convert!$D$26:$E$31,2)</f>
        <v>100</v>
      </c>
      <c r="AH621" s="57">
        <f>VLOOKUP(raw!AH622,convert!$D$26:$E$31,2)</f>
        <v>100</v>
      </c>
      <c r="AI621" s="57">
        <f>VLOOKUP(raw!AI622,convert!$D$26:$E$31,2)</f>
        <v>100</v>
      </c>
      <c r="AJ621" s="57">
        <f>VLOOKUP(raw!AJ622,convert!$D$26:$E$31,2)</f>
        <v>100</v>
      </c>
      <c r="AK621" s="57">
        <f>VLOOKUP(raw!AK622,convert!$D$26:$E$31,2)</f>
        <v>100</v>
      </c>
      <c r="AL621" s="57">
        <f>VLOOKUP(raw!AL622,convert!$D$26:$E$31,2)</f>
        <v>100</v>
      </c>
      <c r="AM621" s="57">
        <f>VLOOKUP(raw!AM622,convert!$D$26:$E$31,2)</f>
        <v>100</v>
      </c>
      <c r="AN621" s="57"/>
      <c r="AO621" s="60">
        <f>IF(COUNT(score!AD621:AE621)=0,".",MIN(score!AD621:AE621))</f>
        <v>100</v>
      </c>
    </row>
    <row r="622" spans="1:41" x14ac:dyDescent="0.25">
      <c r="A622" s="58">
        <f>raw!$A623:$A623</f>
        <v>43393</v>
      </c>
      <c r="B622" s="59" t="str">
        <f>raw!$B623:$B623</f>
        <v>0014-0009</v>
      </c>
      <c r="C622" s="57">
        <f>VLOOKUP(raw!C623,convert!$D$26:$E$31,2)</f>
        <v>50</v>
      </c>
      <c r="D622" s="57">
        <f>VLOOKUP(raw!D623,convert!$A$13:$B$16,2)</f>
        <v>100</v>
      </c>
      <c r="E622" s="57">
        <f>VLOOKUP(raw!E623,convert!$A$13:$B$16,2)</f>
        <v>100</v>
      </c>
      <c r="F622" s="57">
        <f>VLOOKUP(raw!F623,convert!$A$8:$B$10,2)</f>
        <v>100</v>
      </c>
      <c r="G622" s="57">
        <f>VLOOKUP(raw!G623,convert!$A$8:$B$10,2)</f>
        <v>100</v>
      </c>
      <c r="H622" s="57">
        <f>VLOOKUP(raw!H623,convert!$A$8:$B$10,2)</f>
        <v>100</v>
      </c>
      <c r="I622" s="57">
        <f>VLOOKUP(raw!I623,convert!$A$8:$B$10,2)</f>
        <v>100</v>
      </c>
      <c r="J622" s="57">
        <f>VLOOKUP(raw!J623,convert!$D$26:$E$31,2)</f>
        <v>25</v>
      </c>
      <c r="K622" s="57">
        <f>VLOOKUP(raw!K623,convert!$D$34:$E$40,2)</f>
        <v>100</v>
      </c>
      <c r="L622" s="57">
        <f>VLOOKUP(raw!L623,convert!$D$34:$E$40,2)</f>
        <v>40</v>
      </c>
      <c r="M622" s="57">
        <f>VLOOKUP(raw!M623,convert!$A$34:$B$40,2)</f>
        <v>100</v>
      </c>
      <c r="N622" s="57">
        <f>VLOOKUP(raw!N623,convert!$A$26:$B$31,2)</f>
        <v>0</v>
      </c>
      <c r="O622" s="57">
        <f>VLOOKUP(raw!O623,convert!$A$26:$B$31,2)</f>
        <v>0</v>
      </c>
      <c r="P622" s="57">
        <f>VLOOKUP(raw!P623,convert!$A$26:$B$31,2)</f>
        <v>25</v>
      </c>
      <c r="Q622" s="57">
        <f>VLOOKUP(raw!Q623,convert!$A$26:$B$31,2)</f>
        <v>25</v>
      </c>
      <c r="R622" s="57">
        <f>VLOOKUP(raw!R623,convert!$A$26:$B$31,2)</f>
        <v>100</v>
      </c>
      <c r="S622" s="57">
        <f>VLOOKUP(raw!S623,convert!$D$26:$E$31,2)</f>
        <v>50</v>
      </c>
      <c r="T622" s="57">
        <f>VLOOKUP(raw!T623,convert!$D$26:$E$31,2)</f>
        <v>100</v>
      </c>
      <c r="U622" s="57">
        <f>VLOOKUP(raw!U623,convert!$D$26:$E$31,2)</f>
        <v>25</v>
      </c>
      <c r="V622" s="57">
        <f>VLOOKUP(raw!V623,convert!$D$26:$E$31,2)</f>
        <v>0</v>
      </c>
      <c r="W622" s="57">
        <f>VLOOKUP(raw!W623,convert!$D$26:$E$31,2)</f>
        <v>50</v>
      </c>
      <c r="X622" s="57">
        <f>VLOOKUP(raw!X623,convert!$D$26:$E$31,2)</f>
        <v>100</v>
      </c>
      <c r="Y622" s="57">
        <f>VLOOKUP(raw!Y623,convert!$D$26:$E$31,2)</f>
        <v>100</v>
      </c>
      <c r="Z622" s="57">
        <f>VLOOKUP(raw!Z623,convert!$D$26:$E$31,2)</f>
        <v>100</v>
      </c>
      <c r="AA622" s="57">
        <f>VLOOKUP(raw!AA623,convert!$D$26:$E$31,2)</f>
        <v>50</v>
      </c>
      <c r="AB622" s="57">
        <f>VLOOKUP(raw!AB623,convert!$D$26:$E$31,2)</f>
        <v>100</v>
      </c>
      <c r="AC622" s="57">
        <f>VLOOKUP(raw!AC623,convert!$D$26:$E$31,2)</f>
        <v>100</v>
      </c>
      <c r="AD622" s="57">
        <f>VLOOKUP(raw!AD623,convert!$D$26:$E$31,2)</f>
        <v>100</v>
      </c>
      <c r="AE622" s="57" t="str">
        <f>VLOOKUP(raw!AE623,convert!$D$26:$E$31,2)</f>
        <v>.</v>
      </c>
      <c r="AF622" s="57">
        <f>VLOOKUP(raw!AF623,convert!$D$26:$E$31,2)</f>
        <v>75</v>
      </c>
      <c r="AG622" s="57">
        <f>VLOOKUP(raw!AG623,convert!$D$26:$E$31,2)</f>
        <v>75</v>
      </c>
      <c r="AH622" s="57">
        <f>VLOOKUP(raw!AH623,convert!$D$26:$E$31,2)</f>
        <v>25</v>
      </c>
      <c r="AI622" s="57">
        <f>VLOOKUP(raw!AI623,convert!$D$26:$E$31,2)</f>
        <v>100</v>
      </c>
      <c r="AJ622" s="57">
        <f>VLOOKUP(raw!AJ623,convert!$D$26:$E$31,2)</f>
        <v>75</v>
      </c>
      <c r="AK622" s="57">
        <f>VLOOKUP(raw!AK623,convert!$D$26:$E$31,2)</f>
        <v>75</v>
      </c>
      <c r="AL622" s="57">
        <f>VLOOKUP(raw!AL623,convert!$D$26:$E$31,2)</f>
        <v>25</v>
      </c>
      <c r="AM622" s="57">
        <f>VLOOKUP(raw!AM623,convert!$D$26:$E$31,2)</f>
        <v>25</v>
      </c>
      <c r="AN622" s="57"/>
      <c r="AO622" s="60">
        <f>IF(COUNT(score!AD622:AE622)=0,".",MIN(score!AD622:AE622))</f>
        <v>100</v>
      </c>
    </row>
    <row r="623" spans="1:41" x14ac:dyDescent="0.25">
      <c r="A623" s="58">
        <f>raw!$A624:$A624</f>
        <v>43393</v>
      </c>
      <c r="B623" s="59" t="str">
        <f>raw!$B624:$B624</f>
        <v>0014-0010</v>
      </c>
      <c r="C623" s="57">
        <f>VLOOKUP(raw!C624,convert!$D$26:$E$31,2)</f>
        <v>25</v>
      </c>
      <c r="D623" s="57">
        <f>VLOOKUP(raw!D624,convert!$A$13:$B$16,2)</f>
        <v>0</v>
      </c>
      <c r="E623" s="57">
        <f>VLOOKUP(raw!E624,convert!$A$13:$B$16,2)</f>
        <v>0</v>
      </c>
      <c r="F623" s="57">
        <f>VLOOKUP(raw!F624,convert!$A$8:$B$10,2)</f>
        <v>100</v>
      </c>
      <c r="G623" s="57">
        <f>VLOOKUP(raw!G624,convert!$A$8:$B$10,2)</f>
        <v>100</v>
      </c>
      <c r="H623" s="57">
        <f>VLOOKUP(raw!H624,convert!$A$8:$B$10,2)</f>
        <v>100</v>
      </c>
      <c r="I623" s="57">
        <f>VLOOKUP(raw!I624,convert!$A$8:$B$10,2)</f>
        <v>100</v>
      </c>
      <c r="J623" s="57">
        <f>VLOOKUP(raw!J624,convert!$D$26:$E$31,2)</f>
        <v>50</v>
      </c>
      <c r="K623" s="57">
        <f>VLOOKUP(raw!K624,convert!$D$34:$E$40,2)</f>
        <v>100</v>
      </c>
      <c r="L623" s="57">
        <f>VLOOKUP(raw!L624,convert!$D$34:$E$40,2)</f>
        <v>0</v>
      </c>
      <c r="M623" s="57">
        <f>VLOOKUP(raw!M624,convert!$A$34:$B$40,2)</f>
        <v>100</v>
      </c>
      <c r="N623" s="57">
        <f>VLOOKUP(raw!N624,convert!$A$26:$B$31,2)</f>
        <v>25</v>
      </c>
      <c r="O623" s="57">
        <f>VLOOKUP(raw!O624,convert!$A$26:$B$31,2)</f>
        <v>75</v>
      </c>
      <c r="P623" s="57">
        <f>VLOOKUP(raw!P624,convert!$A$26:$B$31,2)</f>
        <v>75</v>
      </c>
      <c r="Q623" s="57">
        <f>VLOOKUP(raw!Q624,convert!$A$26:$B$31,2)</f>
        <v>75</v>
      </c>
      <c r="R623" s="57">
        <f>VLOOKUP(raw!R624,convert!$A$26:$B$31,2)</f>
        <v>100</v>
      </c>
      <c r="S623" s="57">
        <f>VLOOKUP(raw!S624,convert!$D$26:$E$31,2)</f>
        <v>25</v>
      </c>
      <c r="T623" s="57">
        <f>VLOOKUP(raw!T624,convert!$D$26:$E$31,2)</f>
        <v>50</v>
      </c>
      <c r="U623" s="57">
        <f>VLOOKUP(raw!U624,convert!$D$26:$E$31,2)</f>
        <v>100</v>
      </c>
      <c r="V623" s="57">
        <f>VLOOKUP(raw!V624,convert!$D$26:$E$31,2)</f>
        <v>100</v>
      </c>
      <c r="W623" s="57">
        <f>VLOOKUP(raw!W624,convert!$D$26:$E$31,2)</f>
        <v>75</v>
      </c>
      <c r="X623" s="57">
        <f>VLOOKUP(raw!X624,convert!$D$26:$E$31,2)</f>
        <v>50</v>
      </c>
      <c r="Y623" s="57">
        <f>VLOOKUP(raw!Y624,convert!$D$26:$E$31,2)</f>
        <v>100</v>
      </c>
      <c r="Z623" s="57">
        <f>VLOOKUP(raw!Z624,convert!$D$26:$E$31,2)</f>
        <v>50</v>
      </c>
      <c r="AA623" s="57">
        <f>VLOOKUP(raw!AA624,convert!$D$26:$E$31,2)</f>
        <v>25</v>
      </c>
      <c r="AB623" s="57">
        <f>VLOOKUP(raw!AB624,convert!$D$26:$E$31,2)</f>
        <v>50</v>
      </c>
      <c r="AC623" s="57">
        <f>VLOOKUP(raw!AC624,convert!$D$26:$E$31,2)</f>
        <v>50</v>
      </c>
      <c r="AD623" s="57">
        <f>VLOOKUP(raw!AD624,convert!$D$26:$E$31,2)</f>
        <v>100</v>
      </c>
      <c r="AE623" s="57" t="str">
        <f>VLOOKUP(raw!AE624,convert!$D$26:$E$31,2)</f>
        <v>.</v>
      </c>
      <c r="AF623" s="57">
        <f>VLOOKUP(raw!AF624,convert!$D$26:$E$31,2)</f>
        <v>50</v>
      </c>
      <c r="AG623" s="57">
        <f>VLOOKUP(raw!AG624,convert!$D$26:$E$31,2)</f>
        <v>50</v>
      </c>
      <c r="AH623" s="57">
        <f>VLOOKUP(raw!AH624,convert!$D$26:$E$31,2)</f>
        <v>100</v>
      </c>
      <c r="AI623" s="57">
        <f>VLOOKUP(raw!AI624,convert!$D$26:$E$31,2)</f>
        <v>25</v>
      </c>
      <c r="AJ623" s="57">
        <f>VLOOKUP(raw!AJ624,convert!$D$26:$E$31,2)</f>
        <v>100</v>
      </c>
      <c r="AK623" s="57">
        <f>VLOOKUP(raw!AK624,convert!$D$26:$E$31,2)</f>
        <v>100</v>
      </c>
      <c r="AL623" s="57">
        <f>VLOOKUP(raw!AL624,convert!$D$26:$E$31,2)</f>
        <v>100</v>
      </c>
      <c r="AM623" s="57">
        <f>VLOOKUP(raw!AM624,convert!$D$26:$E$31,2)</f>
        <v>100</v>
      </c>
      <c r="AN623" s="57"/>
      <c r="AO623" s="60">
        <f>IF(COUNT(score!AD623:AE623)=0,".",MIN(score!AD623:AE623))</f>
        <v>100</v>
      </c>
    </row>
    <row r="624" spans="1:41" x14ac:dyDescent="0.25">
      <c r="A624" s="58">
        <f>raw!$A625:$A625</f>
        <v>43386</v>
      </c>
      <c r="B624" s="59" t="str">
        <f>raw!$B625:$B625</f>
        <v>0014-0011</v>
      </c>
      <c r="C624" s="57">
        <f>VLOOKUP(raw!C625,convert!$D$26:$E$31,2)</f>
        <v>50</v>
      </c>
      <c r="D624" s="57">
        <f>VLOOKUP(raw!D625,convert!$A$13:$B$16,2)</f>
        <v>100</v>
      </c>
      <c r="E624" s="57">
        <f>VLOOKUP(raw!E625,convert!$A$13:$B$16,2)</f>
        <v>100</v>
      </c>
      <c r="F624" s="57">
        <f>VLOOKUP(raw!F625,convert!$A$8:$B$10,2)</f>
        <v>0</v>
      </c>
      <c r="G624" s="57">
        <f>VLOOKUP(raw!G625,convert!$A$8:$B$10,2)</f>
        <v>100</v>
      </c>
      <c r="H624" s="57">
        <f>VLOOKUP(raw!H625,convert!$A$8:$B$10,2)</f>
        <v>0</v>
      </c>
      <c r="I624" s="57">
        <f>VLOOKUP(raw!I625,convert!$A$8:$B$10,2)</f>
        <v>0</v>
      </c>
      <c r="J624" s="57">
        <f>VLOOKUP(raw!J625,convert!$D$26:$E$31,2)</f>
        <v>100</v>
      </c>
      <c r="K624" s="57">
        <f>VLOOKUP(raw!K625,convert!$D$34:$E$40,2)</f>
        <v>60</v>
      </c>
      <c r="L624" s="57">
        <f>VLOOKUP(raw!L625,convert!$D$34:$E$40,2)</f>
        <v>60</v>
      </c>
      <c r="M624" s="57">
        <f>VLOOKUP(raw!M625,convert!$A$34:$B$40,2)</f>
        <v>60</v>
      </c>
      <c r="N624" s="57">
        <f>VLOOKUP(raw!N625,convert!$A$26:$B$31,2)</f>
        <v>100</v>
      </c>
      <c r="O624" s="57">
        <f>VLOOKUP(raw!O625,convert!$A$26:$B$31,2)</f>
        <v>0</v>
      </c>
      <c r="P624" s="57">
        <f>VLOOKUP(raw!P625,convert!$A$26:$B$31,2)</f>
        <v>0</v>
      </c>
      <c r="Q624" s="57">
        <f>VLOOKUP(raw!Q625,convert!$A$26:$B$31,2)</f>
        <v>0</v>
      </c>
      <c r="R624" s="57">
        <f>VLOOKUP(raw!R625,convert!$A$26:$B$31,2)</f>
        <v>100</v>
      </c>
      <c r="S624" s="57">
        <f>VLOOKUP(raw!S625,convert!$D$26:$E$31,2)</f>
        <v>75</v>
      </c>
      <c r="T624" s="57">
        <f>VLOOKUP(raw!T625,convert!$D$26:$E$31,2)</f>
        <v>100</v>
      </c>
      <c r="U624" s="57">
        <f>VLOOKUP(raw!U625,convert!$D$26:$E$31,2)</f>
        <v>75</v>
      </c>
      <c r="V624" s="57">
        <f>VLOOKUP(raw!V625,convert!$D$26:$E$31,2)</f>
        <v>75</v>
      </c>
      <c r="W624" s="57">
        <f>VLOOKUP(raw!W625,convert!$D$26:$E$31,2)</f>
        <v>100</v>
      </c>
      <c r="X624" s="57">
        <f>VLOOKUP(raw!X625,convert!$D$26:$E$31,2)</f>
        <v>100</v>
      </c>
      <c r="Y624" s="57">
        <f>VLOOKUP(raw!Y625,convert!$D$26:$E$31,2)</f>
        <v>100</v>
      </c>
      <c r="Z624" s="57">
        <f>VLOOKUP(raw!Z625,convert!$D$26:$E$31,2)</f>
        <v>100</v>
      </c>
      <c r="AA624" s="57">
        <f>VLOOKUP(raw!AA625,convert!$D$26:$E$31,2)</f>
        <v>75</v>
      </c>
      <c r="AB624" s="57">
        <f>VLOOKUP(raw!AB625,convert!$D$26:$E$31,2)</f>
        <v>100</v>
      </c>
      <c r="AC624" s="57">
        <f>VLOOKUP(raw!AC625,convert!$D$26:$E$31,2)</f>
        <v>100</v>
      </c>
      <c r="AD624" s="57">
        <f>VLOOKUP(raw!AD625,convert!$D$26:$E$31,2)</f>
        <v>100</v>
      </c>
      <c r="AE624" s="57" t="str">
        <f>VLOOKUP(raw!AE625,convert!$D$26:$E$31,2)</f>
        <v>.</v>
      </c>
      <c r="AF624" s="57">
        <f>VLOOKUP(raw!AF625,convert!$D$26:$E$31,2)</f>
        <v>25</v>
      </c>
      <c r="AG624" s="57">
        <f>VLOOKUP(raw!AG625,convert!$D$26:$E$31,2)</f>
        <v>100</v>
      </c>
      <c r="AH624" s="57">
        <f>VLOOKUP(raw!AH625,convert!$D$26:$E$31,2)</f>
        <v>50</v>
      </c>
      <c r="AI624" s="57">
        <f>VLOOKUP(raw!AI625,convert!$D$26:$E$31,2)</f>
        <v>0</v>
      </c>
      <c r="AJ624" s="57">
        <f>VLOOKUP(raw!AJ625,convert!$D$26:$E$31,2)</f>
        <v>25</v>
      </c>
      <c r="AK624" s="57">
        <f>VLOOKUP(raw!AK625,convert!$D$26:$E$31,2)</f>
        <v>100</v>
      </c>
      <c r="AL624" s="57">
        <f>VLOOKUP(raw!AL625,convert!$D$26:$E$31,2)</f>
        <v>100</v>
      </c>
      <c r="AM624" s="57">
        <f>VLOOKUP(raw!AM625,convert!$D$26:$E$31,2)</f>
        <v>100</v>
      </c>
      <c r="AN624" s="57"/>
      <c r="AO624" s="60">
        <f>IF(COUNT(score!AD624:AE624)=0,".",MIN(score!AD624:AE624))</f>
        <v>100</v>
      </c>
    </row>
    <row r="625" spans="1:41" x14ac:dyDescent="0.25">
      <c r="A625" s="58">
        <f>raw!$A626:$A626</f>
        <v>43389</v>
      </c>
      <c r="B625" s="59" t="str">
        <f>raw!$B626:$B626</f>
        <v>0014-0012</v>
      </c>
      <c r="C625" s="57">
        <f>VLOOKUP(raw!C626,convert!$D$26:$E$31,2)</f>
        <v>100</v>
      </c>
      <c r="D625" s="57">
        <f>VLOOKUP(raw!D626,convert!$A$13:$B$16,2)</f>
        <v>0</v>
      </c>
      <c r="E625" s="57">
        <f>VLOOKUP(raw!E626,convert!$A$13:$B$16,2)</f>
        <v>0</v>
      </c>
      <c r="F625" s="57">
        <f>VLOOKUP(raw!F626,convert!$A$8:$B$10,2)</f>
        <v>100</v>
      </c>
      <c r="G625" s="57">
        <f>VLOOKUP(raw!G626,convert!$A$8:$B$10,2)</f>
        <v>100</v>
      </c>
      <c r="H625" s="57">
        <f>VLOOKUP(raw!H626,convert!$A$8:$B$10,2)</f>
        <v>100</v>
      </c>
      <c r="I625" s="57">
        <f>VLOOKUP(raw!I626,convert!$A$8:$B$10,2)</f>
        <v>100</v>
      </c>
      <c r="J625" s="57">
        <f>VLOOKUP(raw!J626,convert!$D$26:$E$31,2)</f>
        <v>50</v>
      </c>
      <c r="K625" s="57">
        <f>VLOOKUP(raw!K626,convert!$D$34:$E$40,2)</f>
        <v>100</v>
      </c>
      <c r="L625" s="57">
        <f>VLOOKUP(raw!L626,convert!$D$34:$E$40,2)</f>
        <v>80</v>
      </c>
      <c r="M625" s="57">
        <f>VLOOKUP(raw!M626,convert!$A$34:$B$40,2)</f>
        <v>80</v>
      </c>
      <c r="N625" s="57">
        <f>VLOOKUP(raw!N626,convert!$A$26:$B$31,2)</f>
        <v>100</v>
      </c>
      <c r="O625" s="57">
        <f>VLOOKUP(raw!O626,convert!$A$26:$B$31,2)</f>
        <v>0</v>
      </c>
      <c r="P625" s="57">
        <f>VLOOKUP(raw!P626,convert!$A$26:$B$31,2)</f>
        <v>25</v>
      </c>
      <c r="Q625" s="57">
        <f>VLOOKUP(raw!Q626,convert!$A$26:$B$31,2)</f>
        <v>0</v>
      </c>
      <c r="R625" s="57">
        <f>VLOOKUP(raw!R626,convert!$A$26:$B$31,2)</f>
        <v>25</v>
      </c>
      <c r="S625" s="57">
        <f>VLOOKUP(raw!S626,convert!$D$26:$E$31,2)</f>
        <v>50</v>
      </c>
      <c r="T625" s="57">
        <f>VLOOKUP(raw!T626,convert!$D$26:$E$31,2)</f>
        <v>100</v>
      </c>
      <c r="U625" s="57">
        <f>VLOOKUP(raw!U626,convert!$D$26:$E$31,2)</f>
        <v>25</v>
      </c>
      <c r="V625" s="57">
        <f>VLOOKUP(raw!V626,convert!$D$26:$E$31,2)</f>
        <v>50</v>
      </c>
      <c r="W625" s="57">
        <f>VLOOKUP(raw!W626,convert!$D$26:$E$31,2)</f>
        <v>50</v>
      </c>
      <c r="X625" s="57">
        <f>VLOOKUP(raw!X626,convert!$D$26:$E$31,2)</f>
        <v>100</v>
      </c>
      <c r="Y625" s="57">
        <f>VLOOKUP(raw!Y626,convert!$D$26:$E$31,2)</f>
        <v>100</v>
      </c>
      <c r="Z625" s="57">
        <f>VLOOKUP(raw!Z626,convert!$D$26:$E$31,2)</f>
        <v>100</v>
      </c>
      <c r="AA625" s="57">
        <f>VLOOKUP(raw!AA626,convert!$D$26:$E$31,2)</f>
        <v>75</v>
      </c>
      <c r="AB625" s="57">
        <f>VLOOKUP(raw!AB626,convert!$D$26:$E$31,2)</f>
        <v>100</v>
      </c>
      <c r="AC625" s="57">
        <f>VLOOKUP(raw!AC626,convert!$D$26:$E$31,2)</f>
        <v>75</v>
      </c>
      <c r="AD625" s="57">
        <f>VLOOKUP(raw!AD626,convert!$D$26:$E$31,2)</f>
        <v>100</v>
      </c>
      <c r="AE625" s="57" t="str">
        <f>VLOOKUP(raw!AE626,convert!$D$26:$E$31,2)</f>
        <v>.</v>
      </c>
      <c r="AF625" s="57">
        <f>VLOOKUP(raw!AF626,convert!$D$26:$E$31,2)</f>
        <v>75</v>
      </c>
      <c r="AG625" s="57">
        <f>VLOOKUP(raw!AG626,convert!$D$26:$E$31,2)</f>
        <v>100</v>
      </c>
      <c r="AH625" s="57">
        <f>VLOOKUP(raw!AH626,convert!$D$26:$E$31,2)</f>
        <v>0</v>
      </c>
      <c r="AI625" s="57">
        <f>VLOOKUP(raw!AI626,convert!$D$26:$E$31,2)</f>
        <v>75</v>
      </c>
      <c r="AJ625" s="57">
        <f>VLOOKUP(raw!AJ626,convert!$D$26:$E$31,2)</f>
        <v>100</v>
      </c>
      <c r="AK625" s="57">
        <f>VLOOKUP(raw!AK626,convert!$D$26:$E$31,2)</f>
        <v>75</v>
      </c>
      <c r="AL625" s="57">
        <f>VLOOKUP(raw!AL626,convert!$D$26:$E$31,2)</f>
        <v>0</v>
      </c>
      <c r="AM625" s="57">
        <f>VLOOKUP(raw!AM626,convert!$D$26:$E$31,2)</f>
        <v>75</v>
      </c>
      <c r="AN625" s="57"/>
      <c r="AO625" s="60">
        <f>IF(COUNT(score!AD625:AE625)=0,".",MIN(score!AD625:AE625))</f>
        <v>100</v>
      </c>
    </row>
    <row r="626" spans="1:41" x14ac:dyDescent="0.25">
      <c r="A626" s="58">
        <f>raw!$A627:$A627</f>
        <v>43393</v>
      </c>
      <c r="B626" s="59" t="str">
        <f>raw!$B627:$B627</f>
        <v>0014-0013</v>
      </c>
      <c r="C626" s="57">
        <f>VLOOKUP(raw!C627,convert!$D$26:$E$31,2)</f>
        <v>0</v>
      </c>
      <c r="D626" s="57">
        <f>VLOOKUP(raw!D627,convert!$A$13:$B$16,2)</f>
        <v>0</v>
      </c>
      <c r="E626" s="57">
        <f>VLOOKUP(raw!E627,convert!$A$13:$B$16,2)</f>
        <v>0</v>
      </c>
      <c r="F626" s="57">
        <f>VLOOKUP(raw!F627,convert!$A$8:$B$10,2)</f>
        <v>0</v>
      </c>
      <c r="G626" s="57">
        <f>VLOOKUP(raw!G627,convert!$A$8:$B$10,2)</f>
        <v>0</v>
      </c>
      <c r="H626" s="57">
        <f>VLOOKUP(raw!H627,convert!$A$8:$B$10,2)</f>
        <v>0</v>
      </c>
      <c r="I626" s="57">
        <f>VLOOKUP(raw!I627,convert!$A$8:$B$10,2)</f>
        <v>0</v>
      </c>
      <c r="J626" s="57">
        <f>VLOOKUP(raw!J627,convert!$D$26:$E$31,2)</f>
        <v>25</v>
      </c>
      <c r="K626" s="57">
        <f>VLOOKUP(raw!K627,convert!$D$34:$E$40,2)</f>
        <v>40</v>
      </c>
      <c r="L626" s="57">
        <f>VLOOKUP(raw!L627,convert!$D$34:$E$40,2)</f>
        <v>0</v>
      </c>
      <c r="M626" s="57">
        <f>VLOOKUP(raw!M627,convert!$A$34:$B$40,2)</f>
        <v>20</v>
      </c>
      <c r="N626" s="57">
        <f>VLOOKUP(raw!N627,convert!$A$26:$B$31,2)</f>
        <v>0</v>
      </c>
      <c r="O626" s="57">
        <f>VLOOKUP(raw!O627,convert!$A$26:$B$31,2)</f>
        <v>0</v>
      </c>
      <c r="P626" s="57">
        <f>VLOOKUP(raw!P627,convert!$A$26:$B$31,2)</f>
        <v>0</v>
      </c>
      <c r="Q626" s="57">
        <f>VLOOKUP(raw!Q627,convert!$A$26:$B$31,2)</f>
        <v>25</v>
      </c>
      <c r="R626" s="57">
        <f>VLOOKUP(raw!R627,convert!$A$26:$B$31,2)</f>
        <v>0</v>
      </c>
      <c r="S626" s="57">
        <f>VLOOKUP(raw!S627,convert!$D$26:$E$31,2)</f>
        <v>50</v>
      </c>
      <c r="T626" s="57">
        <f>VLOOKUP(raw!T627,convert!$D$26:$E$31,2)</f>
        <v>100</v>
      </c>
      <c r="U626" s="57">
        <f>VLOOKUP(raw!U627,convert!$D$26:$E$31,2)</f>
        <v>100</v>
      </c>
      <c r="V626" s="57">
        <f>VLOOKUP(raw!V627,convert!$D$26:$E$31,2)</f>
        <v>25</v>
      </c>
      <c r="W626" s="57">
        <f>VLOOKUP(raw!W627,convert!$D$26:$E$31,2)</f>
        <v>25</v>
      </c>
      <c r="X626" s="57">
        <f>VLOOKUP(raw!X627,convert!$D$26:$E$31,2)</f>
        <v>25</v>
      </c>
      <c r="Y626" s="57">
        <f>VLOOKUP(raw!Y627,convert!$D$26:$E$31,2)</f>
        <v>100</v>
      </c>
      <c r="Z626" s="57">
        <f>VLOOKUP(raw!Z627,convert!$D$26:$E$31,2)</f>
        <v>25</v>
      </c>
      <c r="AA626" s="57">
        <f>VLOOKUP(raw!AA627,convert!$D$26:$E$31,2)</f>
        <v>0</v>
      </c>
      <c r="AB626" s="57">
        <f>VLOOKUP(raw!AB627,convert!$D$26:$E$31,2)</f>
        <v>25</v>
      </c>
      <c r="AC626" s="57">
        <f>VLOOKUP(raw!AC627,convert!$D$26:$E$31,2)</f>
        <v>100</v>
      </c>
      <c r="AD626" s="57">
        <f>VLOOKUP(raw!AD627,convert!$D$26:$E$31,2)</f>
        <v>100</v>
      </c>
      <c r="AE626" s="57" t="str">
        <f>VLOOKUP(raw!AE627,convert!$D$26:$E$31,2)</f>
        <v>.</v>
      </c>
      <c r="AF626" s="57">
        <f>VLOOKUP(raw!AF627,convert!$D$26:$E$31,2)</f>
        <v>75</v>
      </c>
      <c r="AG626" s="57">
        <f>VLOOKUP(raw!AG627,convert!$D$26:$E$31,2)</f>
        <v>100</v>
      </c>
      <c r="AH626" s="57">
        <f>VLOOKUP(raw!AH627,convert!$D$26:$E$31,2)</f>
        <v>0</v>
      </c>
      <c r="AI626" s="57">
        <f>VLOOKUP(raw!AI627,convert!$D$26:$E$31,2)</f>
        <v>0</v>
      </c>
      <c r="AJ626" s="57">
        <f>VLOOKUP(raw!AJ627,convert!$D$26:$E$31,2)</f>
        <v>25</v>
      </c>
      <c r="AK626" s="57">
        <f>VLOOKUP(raw!AK627,convert!$D$26:$E$31,2)</f>
        <v>75</v>
      </c>
      <c r="AL626" s="57">
        <f>VLOOKUP(raw!AL627,convert!$D$26:$E$31,2)</f>
        <v>100</v>
      </c>
      <c r="AM626" s="57">
        <f>VLOOKUP(raw!AM627,convert!$D$26:$E$31,2)</f>
        <v>100</v>
      </c>
      <c r="AN626" s="57"/>
      <c r="AO626" s="60">
        <f>IF(COUNT(score!AD626:AE626)=0,".",MIN(score!AD626:AE626))</f>
        <v>100</v>
      </c>
    </row>
    <row r="627" spans="1:41" x14ac:dyDescent="0.25">
      <c r="A627" s="58">
        <f>raw!$A628:$A628</f>
        <v>43398</v>
      </c>
      <c r="B627" s="59" t="str">
        <f>raw!$B628:$B628</f>
        <v>0014-0014</v>
      </c>
      <c r="C627" s="57">
        <f>VLOOKUP(raw!C628,convert!$D$26:$E$31,2)</f>
        <v>50</v>
      </c>
      <c r="D627" s="57">
        <f>VLOOKUP(raw!D628,convert!$A$13:$B$16,2)</f>
        <v>50</v>
      </c>
      <c r="E627" s="57">
        <f>VLOOKUP(raw!E628,convert!$A$13:$B$16,2)</f>
        <v>50</v>
      </c>
      <c r="F627" s="57">
        <f>VLOOKUP(raw!F628,convert!$A$8:$B$10,2)</f>
        <v>0</v>
      </c>
      <c r="G627" s="57">
        <f>VLOOKUP(raw!G628,convert!$A$8:$B$10,2)</f>
        <v>0</v>
      </c>
      <c r="H627" s="57">
        <f>VLOOKUP(raw!H628,convert!$A$8:$B$10,2)</f>
        <v>100</v>
      </c>
      <c r="I627" s="57">
        <f>VLOOKUP(raw!I628,convert!$A$8:$B$10,2)</f>
        <v>100</v>
      </c>
      <c r="J627" s="57">
        <f>VLOOKUP(raw!J628,convert!$D$26:$E$31,2)</f>
        <v>0</v>
      </c>
      <c r="K627" s="57">
        <f>VLOOKUP(raw!K628,convert!$D$34:$E$40,2)</f>
        <v>60</v>
      </c>
      <c r="L627" s="57">
        <f>VLOOKUP(raw!L628,convert!$D$34:$E$40,2)</f>
        <v>80</v>
      </c>
      <c r="M627" s="57">
        <f>VLOOKUP(raw!M628,convert!$A$34:$B$40,2)</f>
        <v>100</v>
      </c>
      <c r="N627" s="57">
        <f>VLOOKUP(raw!N628,convert!$A$26:$B$31,2)</f>
        <v>100</v>
      </c>
      <c r="O627" s="57">
        <f>VLOOKUP(raw!O628,convert!$A$26:$B$31,2)</f>
        <v>25</v>
      </c>
      <c r="P627" s="57">
        <f>VLOOKUP(raw!P628,convert!$A$26:$B$31,2)</f>
        <v>0</v>
      </c>
      <c r="Q627" s="57">
        <f>VLOOKUP(raw!Q628,convert!$A$26:$B$31,2)</f>
        <v>100</v>
      </c>
      <c r="R627" s="57">
        <f>VLOOKUP(raw!R628,convert!$A$26:$B$31,2)</f>
        <v>100</v>
      </c>
      <c r="S627" s="57">
        <f>VLOOKUP(raw!S628,convert!$D$26:$E$31,2)</f>
        <v>0</v>
      </c>
      <c r="T627" s="57">
        <f>VLOOKUP(raw!T628,convert!$D$26:$E$31,2)</f>
        <v>100</v>
      </c>
      <c r="U627" s="57">
        <f>VLOOKUP(raw!U628,convert!$D$26:$E$31,2)</f>
        <v>100</v>
      </c>
      <c r="V627" s="57">
        <f>VLOOKUP(raw!V628,convert!$D$26:$E$31,2)</f>
        <v>100</v>
      </c>
      <c r="W627" s="57">
        <f>VLOOKUP(raw!W628,convert!$D$26:$E$31,2)</f>
        <v>100</v>
      </c>
      <c r="X627" s="57">
        <f>VLOOKUP(raw!X628,convert!$D$26:$E$31,2)</f>
        <v>100</v>
      </c>
      <c r="Y627" s="57">
        <f>VLOOKUP(raw!Y628,convert!$D$26:$E$31,2)</f>
        <v>100</v>
      </c>
      <c r="Z627" s="57">
        <f>VLOOKUP(raw!Z628,convert!$D$26:$E$31,2)</f>
        <v>100</v>
      </c>
      <c r="AA627" s="57">
        <f>VLOOKUP(raw!AA628,convert!$D$26:$E$31,2)</f>
        <v>75</v>
      </c>
      <c r="AB627" s="57">
        <f>VLOOKUP(raw!AB628,convert!$D$26:$E$31,2)</f>
        <v>25</v>
      </c>
      <c r="AC627" s="57">
        <f>VLOOKUP(raw!AC628,convert!$D$26:$E$31,2)</f>
        <v>100</v>
      </c>
      <c r="AD627" s="57">
        <f>VLOOKUP(raw!AD628,convert!$D$26:$E$31,2)</f>
        <v>100</v>
      </c>
      <c r="AE627" s="57" t="str">
        <f>VLOOKUP(raw!AE628,convert!$D$26:$E$31,2)</f>
        <v>.</v>
      </c>
      <c r="AF627" s="57">
        <f>VLOOKUP(raw!AF628,convert!$D$26:$E$31,2)</f>
        <v>25</v>
      </c>
      <c r="AG627" s="57">
        <f>VLOOKUP(raw!AG628,convert!$D$26:$E$31,2)</f>
        <v>25</v>
      </c>
      <c r="AH627" s="57">
        <f>VLOOKUP(raw!AH628,convert!$D$26:$E$31,2)</f>
        <v>75</v>
      </c>
      <c r="AI627" s="57">
        <f>VLOOKUP(raw!AI628,convert!$D$26:$E$31,2)</f>
        <v>25</v>
      </c>
      <c r="AJ627" s="57">
        <f>VLOOKUP(raw!AJ628,convert!$D$26:$E$31,2)</f>
        <v>100</v>
      </c>
      <c r="AK627" s="57">
        <f>VLOOKUP(raw!AK628,convert!$D$26:$E$31,2)</f>
        <v>100</v>
      </c>
      <c r="AL627" s="57">
        <f>VLOOKUP(raw!AL628,convert!$D$26:$E$31,2)</f>
        <v>100</v>
      </c>
      <c r="AM627" s="57">
        <f>VLOOKUP(raw!AM628,convert!$D$26:$E$31,2)</f>
        <v>25</v>
      </c>
      <c r="AN627" s="57"/>
      <c r="AO627" s="60">
        <f>IF(COUNT(score!AD627:AE627)=0,".",MIN(score!AD627:AE627))</f>
        <v>100</v>
      </c>
    </row>
    <row r="628" spans="1:41" x14ac:dyDescent="0.25">
      <c r="A628" s="58">
        <f>raw!$A629:$A629</f>
        <v>43398</v>
      </c>
      <c r="B628" s="59" t="str">
        <f>raw!$B629:$B629</f>
        <v>0014-0016</v>
      </c>
      <c r="C628" s="57">
        <f>VLOOKUP(raw!C629,convert!$D$26:$E$31,2)</f>
        <v>25</v>
      </c>
      <c r="D628" s="57">
        <f>VLOOKUP(raw!D629,convert!$A$13:$B$16,2)</f>
        <v>0</v>
      </c>
      <c r="E628" s="57">
        <f>VLOOKUP(raw!E629,convert!$A$13:$B$16,2)</f>
        <v>0</v>
      </c>
      <c r="F628" s="57">
        <f>VLOOKUP(raw!F629,convert!$A$8:$B$10,2)</f>
        <v>0</v>
      </c>
      <c r="G628" s="57">
        <f>VLOOKUP(raw!G629,convert!$A$8:$B$10,2)</f>
        <v>0</v>
      </c>
      <c r="H628" s="57">
        <f>VLOOKUP(raw!H629,convert!$A$8:$B$10,2)</f>
        <v>0</v>
      </c>
      <c r="I628" s="57">
        <f>VLOOKUP(raw!I629,convert!$A$8:$B$10,2)</f>
        <v>0</v>
      </c>
      <c r="J628" s="57">
        <f>VLOOKUP(raw!J629,convert!$D$26:$E$31,2)</f>
        <v>25</v>
      </c>
      <c r="K628" s="57">
        <f>VLOOKUP(raw!K629,convert!$D$34:$E$40,2)</f>
        <v>60</v>
      </c>
      <c r="L628" s="57">
        <f>VLOOKUP(raw!L629,convert!$D$34:$E$40,2)</f>
        <v>40</v>
      </c>
      <c r="M628" s="57">
        <f>VLOOKUP(raw!M629,convert!$A$34:$B$40,2)</f>
        <v>80</v>
      </c>
      <c r="N628" s="57">
        <f>VLOOKUP(raw!N629,convert!$A$26:$B$31,2)</f>
        <v>50</v>
      </c>
      <c r="O628" s="57">
        <f>VLOOKUP(raw!O629,convert!$A$26:$B$31,2)</f>
        <v>0</v>
      </c>
      <c r="P628" s="57">
        <f>VLOOKUP(raw!P629,convert!$A$26:$B$31,2)</f>
        <v>0</v>
      </c>
      <c r="Q628" s="57">
        <f>VLOOKUP(raw!Q629,convert!$A$26:$B$31,2)</f>
        <v>0</v>
      </c>
      <c r="R628" s="57">
        <f>VLOOKUP(raw!R629,convert!$A$26:$B$31,2)</f>
        <v>0</v>
      </c>
      <c r="S628" s="57">
        <f>VLOOKUP(raw!S629,convert!$D$26:$E$31,2)</f>
        <v>0</v>
      </c>
      <c r="T628" s="57">
        <f>VLOOKUP(raw!T629,convert!$D$26:$E$31,2)</f>
        <v>75</v>
      </c>
      <c r="U628" s="57">
        <f>VLOOKUP(raw!U629,convert!$D$26:$E$31,2)</f>
        <v>100</v>
      </c>
      <c r="V628" s="57">
        <f>VLOOKUP(raw!V629,convert!$D$26:$E$31,2)</f>
        <v>50</v>
      </c>
      <c r="W628" s="57">
        <f>VLOOKUP(raw!W629,convert!$D$26:$E$31,2)</f>
        <v>25</v>
      </c>
      <c r="X628" s="57">
        <f>VLOOKUP(raw!X629,convert!$D$26:$E$31,2)</f>
        <v>50</v>
      </c>
      <c r="Y628" s="57">
        <f>VLOOKUP(raw!Y629,convert!$D$26:$E$31,2)</f>
        <v>50</v>
      </c>
      <c r="Z628" s="57">
        <f>VLOOKUP(raw!Z629,convert!$D$26:$E$31,2)</f>
        <v>25</v>
      </c>
      <c r="AA628" s="57">
        <f>VLOOKUP(raw!AA629,convert!$D$26:$E$31,2)</f>
        <v>25</v>
      </c>
      <c r="AB628" s="57">
        <f>VLOOKUP(raw!AB629,convert!$D$26:$E$31,2)</f>
        <v>0</v>
      </c>
      <c r="AC628" s="57">
        <f>VLOOKUP(raw!AC629,convert!$D$26:$E$31,2)</f>
        <v>100</v>
      </c>
      <c r="AD628" s="57">
        <f>VLOOKUP(raw!AD629,convert!$D$26:$E$31,2)</f>
        <v>100</v>
      </c>
      <c r="AE628" s="57" t="str">
        <f>VLOOKUP(raw!AE629,convert!$D$26:$E$31,2)</f>
        <v>.</v>
      </c>
      <c r="AF628" s="57">
        <f>VLOOKUP(raw!AF629,convert!$D$26:$E$31,2)</f>
        <v>0</v>
      </c>
      <c r="AG628" s="57">
        <f>VLOOKUP(raw!AG629,convert!$D$26:$E$31,2)</f>
        <v>25</v>
      </c>
      <c r="AH628" s="57">
        <f>VLOOKUP(raw!AH629,convert!$D$26:$E$31,2)</f>
        <v>25</v>
      </c>
      <c r="AI628" s="57">
        <f>VLOOKUP(raw!AI629,convert!$D$26:$E$31,2)</f>
        <v>25</v>
      </c>
      <c r="AJ628" s="57">
        <f>VLOOKUP(raw!AJ629,convert!$D$26:$E$31,2)</f>
        <v>100</v>
      </c>
      <c r="AK628" s="57">
        <f>VLOOKUP(raw!AK629,convert!$D$26:$E$31,2)</f>
        <v>0</v>
      </c>
      <c r="AL628" s="57">
        <f>VLOOKUP(raw!AL629,convert!$D$26:$E$31,2)</f>
        <v>100</v>
      </c>
      <c r="AM628" s="57">
        <f>VLOOKUP(raw!AM629,convert!$D$26:$E$31,2)</f>
        <v>0</v>
      </c>
      <c r="AN628" s="57"/>
      <c r="AO628" s="60">
        <f>IF(COUNT(score!AD628:AE628)=0,".",MIN(score!AD628:AE628))</f>
        <v>100</v>
      </c>
    </row>
    <row r="629" spans="1:41" x14ac:dyDescent="0.25">
      <c r="A629" s="58">
        <f>raw!$A630:$A630</f>
        <v>43384</v>
      </c>
      <c r="B629" s="59" t="str">
        <f>raw!$B630:$B630</f>
        <v>0014-0018</v>
      </c>
      <c r="C629" s="57">
        <f>VLOOKUP(raw!C630,convert!$D$26:$E$31,2)</f>
        <v>25</v>
      </c>
      <c r="D629" s="57">
        <f>VLOOKUP(raw!D630,convert!$A$13:$B$16,2)</f>
        <v>0</v>
      </c>
      <c r="E629" s="57">
        <f>VLOOKUP(raw!E630,convert!$A$13:$B$16,2)</f>
        <v>0</v>
      </c>
      <c r="F629" s="57">
        <f>VLOOKUP(raw!F630,convert!$A$8:$B$10,2)</f>
        <v>100</v>
      </c>
      <c r="G629" s="57">
        <f>VLOOKUP(raw!G630,convert!$A$8:$B$10,2)</f>
        <v>0</v>
      </c>
      <c r="H629" s="57">
        <f>VLOOKUP(raw!H630,convert!$A$8:$B$10,2)</f>
        <v>100</v>
      </c>
      <c r="I629" s="57">
        <f>VLOOKUP(raw!I630,convert!$A$8:$B$10,2)</f>
        <v>100</v>
      </c>
      <c r="J629" s="57">
        <f>VLOOKUP(raw!J630,convert!$D$26:$E$31,2)</f>
        <v>25</v>
      </c>
      <c r="K629" s="57">
        <f>VLOOKUP(raw!K630,convert!$D$34:$E$40,2)</f>
        <v>80</v>
      </c>
      <c r="L629" s="57">
        <f>VLOOKUP(raw!L630,convert!$D$34:$E$40,2)</f>
        <v>40</v>
      </c>
      <c r="M629" s="57">
        <f>VLOOKUP(raw!M630,convert!$A$34:$B$40,2)</f>
        <v>40</v>
      </c>
      <c r="N629" s="57">
        <f>VLOOKUP(raw!N630,convert!$A$26:$B$31,2)</f>
        <v>0</v>
      </c>
      <c r="O629" s="57">
        <f>VLOOKUP(raw!O630,convert!$A$26:$B$31,2)</f>
        <v>0</v>
      </c>
      <c r="P629" s="57">
        <f>VLOOKUP(raw!P630,convert!$A$26:$B$31,2)</f>
        <v>0</v>
      </c>
      <c r="Q629" s="57">
        <f>VLOOKUP(raw!Q630,convert!$A$26:$B$31,2)</f>
        <v>0</v>
      </c>
      <c r="R629" s="57">
        <f>VLOOKUP(raw!R630,convert!$A$26:$B$31,2)</f>
        <v>25</v>
      </c>
      <c r="S629" s="57">
        <f>VLOOKUP(raw!S630,convert!$D$26:$E$31,2)</f>
        <v>25</v>
      </c>
      <c r="T629" s="57">
        <f>VLOOKUP(raw!T630,convert!$D$26:$E$31,2)</f>
        <v>100</v>
      </c>
      <c r="U629" s="57">
        <f>VLOOKUP(raw!U630,convert!$D$26:$E$31,2)</f>
        <v>100</v>
      </c>
      <c r="V629" s="57">
        <f>VLOOKUP(raw!V630,convert!$D$26:$E$31,2)</f>
        <v>100</v>
      </c>
      <c r="W629" s="57">
        <f>VLOOKUP(raw!W630,convert!$D$26:$E$31,2)</f>
        <v>25</v>
      </c>
      <c r="X629" s="57">
        <f>VLOOKUP(raw!X630,convert!$D$26:$E$31,2)</f>
        <v>25</v>
      </c>
      <c r="Y629" s="57">
        <f>VLOOKUP(raw!Y630,convert!$D$26:$E$31,2)</f>
        <v>100</v>
      </c>
      <c r="Z629" s="57">
        <f>VLOOKUP(raw!Z630,convert!$D$26:$E$31,2)</f>
        <v>50</v>
      </c>
      <c r="AA629" s="57">
        <f>VLOOKUP(raw!AA630,convert!$D$26:$E$31,2)</f>
        <v>25</v>
      </c>
      <c r="AB629" s="57">
        <f>VLOOKUP(raw!AB630,convert!$D$26:$E$31,2)</f>
        <v>0</v>
      </c>
      <c r="AC629" s="57">
        <f>VLOOKUP(raw!AC630,convert!$D$26:$E$31,2)</f>
        <v>25</v>
      </c>
      <c r="AD629" s="57">
        <f>VLOOKUP(raw!AD630,convert!$D$26:$E$31,2)</f>
        <v>100</v>
      </c>
      <c r="AE629" s="57" t="str">
        <f>VLOOKUP(raw!AE630,convert!$D$26:$E$31,2)</f>
        <v>.</v>
      </c>
      <c r="AF629" s="57">
        <f>VLOOKUP(raw!AF630,convert!$D$26:$E$31,2)</f>
        <v>0</v>
      </c>
      <c r="AG629" s="57">
        <f>VLOOKUP(raw!AG630,convert!$D$26:$E$31,2)</f>
        <v>25</v>
      </c>
      <c r="AH629" s="57">
        <f>VLOOKUP(raw!AH630,convert!$D$26:$E$31,2)</f>
        <v>0</v>
      </c>
      <c r="AI629" s="57">
        <f>VLOOKUP(raw!AI630,convert!$D$26:$E$31,2)</f>
        <v>50</v>
      </c>
      <c r="AJ629" s="57">
        <f>VLOOKUP(raw!AJ630,convert!$D$26:$E$31,2)</f>
        <v>25</v>
      </c>
      <c r="AK629" s="57">
        <f>VLOOKUP(raw!AK630,convert!$D$26:$E$31,2)</f>
        <v>50</v>
      </c>
      <c r="AL629" s="57">
        <f>VLOOKUP(raw!AL630,convert!$D$26:$E$31,2)</f>
        <v>75</v>
      </c>
      <c r="AM629" s="57">
        <f>VLOOKUP(raw!AM630,convert!$D$26:$E$31,2)</f>
        <v>25</v>
      </c>
      <c r="AN629" s="57"/>
      <c r="AO629" s="60">
        <f>IF(COUNT(score!AD629:AE629)=0,".",MIN(score!AD629:AE629))</f>
        <v>100</v>
      </c>
    </row>
    <row r="630" spans="1:41" x14ac:dyDescent="0.25">
      <c r="A630" s="58">
        <f>raw!$A631:$A631</f>
        <v>43384</v>
      </c>
      <c r="B630" s="59" t="str">
        <f>raw!$B631:$B631</f>
        <v>0014-0019</v>
      </c>
      <c r="C630" s="57">
        <f>VLOOKUP(raw!C631,convert!$D$26:$E$31,2)</f>
        <v>25</v>
      </c>
      <c r="D630" s="57">
        <f>VLOOKUP(raw!D631,convert!$A$13:$B$16,2)</f>
        <v>0</v>
      </c>
      <c r="E630" s="57">
        <f>VLOOKUP(raw!E631,convert!$A$13:$B$16,2)</f>
        <v>0</v>
      </c>
      <c r="F630" s="57">
        <f>VLOOKUP(raw!F631,convert!$A$8:$B$10,2)</f>
        <v>0</v>
      </c>
      <c r="G630" s="57">
        <f>VLOOKUP(raw!G631,convert!$A$8:$B$10,2)</f>
        <v>0</v>
      </c>
      <c r="H630" s="57">
        <f>VLOOKUP(raw!H631,convert!$A$8:$B$10,2)</f>
        <v>0</v>
      </c>
      <c r="I630" s="57">
        <f>VLOOKUP(raw!I631,convert!$A$8:$B$10,2)</f>
        <v>0</v>
      </c>
      <c r="J630" s="57">
        <f>VLOOKUP(raw!J631,convert!$D$26:$E$31,2)</f>
        <v>50</v>
      </c>
      <c r="K630" s="57">
        <f>VLOOKUP(raw!K631,convert!$D$34:$E$40,2)</f>
        <v>80</v>
      </c>
      <c r="L630" s="57">
        <f>VLOOKUP(raw!L631,convert!$D$34:$E$40,2)</f>
        <v>60</v>
      </c>
      <c r="M630" s="57">
        <f>VLOOKUP(raw!M631,convert!$A$34:$B$40,2)</f>
        <v>60</v>
      </c>
      <c r="N630" s="57">
        <f>VLOOKUP(raw!N631,convert!$A$26:$B$31,2)</f>
        <v>50</v>
      </c>
      <c r="O630" s="57">
        <f>VLOOKUP(raw!O631,convert!$A$26:$B$31,2)</f>
        <v>0</v>
      </c>
      <c r="P630" s="57">
        <f>VLOOKUP(raw!P631,convert!$A$26:$B$31,2)</f>
        <v>0</v>
      </c>
      <c r="Q630" s="57">
        <f>VLOOKUP(raw!Q631,convert!$A$26:$B$31,2)</f>
        <v>0</v>
      </c>
      <c r="R630" s="57">
        <f>VLOOKUP(raw!R631,convert!$A$26:$B$31,2)</f>
        <v>25</v>
      </c>
      <c r="S630" s="57">
        <f>VLOOKUP(raw!S631,convert!$D$26:$E$31,2)</f>
        <v>25</v>
      </c>
      <c r="T630" s="57">
        <f>VLOOKUP(raw!T631,convert!$D$26:$E$31,2)</f>
        <v>75</v>
      </c>
      <c r="U630" s="57">
        <f>VLOOKUP(raw!U631,convert!$D$26:$E$31,2)</f>
        <v>25</v>
      </c>
      <c r="V630" s="57">
        <f>VLOOKUP(raw!V631,convert!$D$26:$E$31,2)</f>
        <v>25</v>
      </c>
      <c r="W630" s="57">
        <f>VLOOKUP(raw!W631,convert!$D$26:$E$31,2)</f>
        <v>75</v>
      </c>
      <c r="X630" s="57">
        <f>VLOOKUP(raw!X631,convert!$D$26:$E$31,2)</f>
        <v>100</v>
      </c>
      <c r="Y630" s="57">
        <f>VLOOKUP(raw!Y631,convert!$D$26:$E$31,2)</f>
        <v>100</v>
      </c>
      <c r="Z630" s="57">
        <f>VLOOKUP(raw!Z631,convert!$D$26:$E$31,2)</f>
        <v>75</v>
      </c>
      <c r="AA630" s="57">
        <f>VLOOKUP(raw!AA631,convert!$D$26:$E$31,2)</f>
        <v>25</v>
      </c>
      <c r="AB630" s="57">
        <f>VLOOKUP(raw!AB631,convert!$D$26:$E$31,2)</f>
        <v>50</v>
      </c>
      <c r="AC630" s="57">
        <f>VLOOKUP(raw!AC631,convert!$D$26:$E$31,2)</f>
        <v>75</v>
      </c>
      <c r="AD630" s="57">
        <f>VLOOKUP(raw!AD631,convert!$D$26:$E$31,2)</f>
        <v>100</v>
      </c>
      <c r="AE630" s="57" t="str">
        <f>VLOOKUP(raw!AE631,convert!$D$26:$E$31,2)</f>
        <v>.</v>
      </c>
      <c r="AF630" s="57">
        <f>VLOOKUP(raw!AF631,convert!$D$26:$E$31,2)</f>
        <v>25</v>
      </c>
      <c r="AG630" s="57">
        <f>VLOOKUP(raw!AG631,convert!$D$26:$E$31,2)</f>
        <v>75</v>
      </c>
      <c r="AH630" s="57">
        <f>VLOOKUP(raw!AH631,convert!$D$26:$E$31,2)</f>
        <v>25</v>
      </c>
      <c r="AI630" s="57">
        <f>VLOOKUP(raw!AI631,convert!$D$26:$E$31,2)</f>
        <v>0</v>
      </c>
      <c r="AJ630" s="57">
        <f>VLOOKUP(raw!AJ631,convert!$D$26:$E$31,2)</f>
        <v>50</v>
      </c>
      <c r="AK630" s="57">
        <f>VLOOKUP(raw!AK631,convert!$D$26:$E$31,2)</f>
        <v>25</v>
      </c>
      <c r="AL630" s="57">
        <f>VLOOKUP(raw!AL631,convert!$D$26:$E$31,2)</f>
        <v>100</v>
      </c>
      <c r="AM630" s="57">
        <f>VLOOKUP(raw!AM631,convert!$D$26:$E$31,2)</f>
        <v>25</v>
      </c>
      <c r="AN630" s="57"/>
      <c r="AO630" s="60">
        <f>IF(COUNT(score!AD630:AE630)=0,".",MIN(score!AD630:AE630))</f>
        <v>100</v>
      </c>
    </row>
    <row r="631" spans="1:41" x14ac:dyDescent="0.25">
      <c r="A631" s="58">
        <f>raw!$A632:$A632</f>
        <v>43386</v>
      </c>
      <c r="B631" s="59" t="str">
        <f>raw!$B632:$B632</f>
        <v>0014-0020</v>
      </c>
      <c r="C631" s="57">
        <f>VLOOKUP(raw!C632,convert!$D$26:$E$31,2)</f>
        <v>25</v>
      </c>
      <c r="D631" s="57">
        <f>VLOOKUP(raw!D632,convert!$A$13:$B$16,2)</f>
        <v>100</v>
      </c>
      <c r="E631" s="57">
        <f>VLOOKUP(raw!E632,convert!$A$13:$B$16,2)</f>
        <v>50</v>
      </c>
      <c r="F631" s="57">
        <f>VLOOKUP(raw!F632,convert!$A$8:$B$10,2)</f>
        <v>0</v>
      </c>
      <c r="G631" s="57">
        <f>VLOOKUP(raw!G632,convert!$A$8:$B$10,2)</f>
        <v>0</v>
      </c>
      <c r="H631" s="57">
        <f>VLOOKUP(raw!H632,convert!$A$8:$B$10,2)</f>
        <v>0</v>
      </c>
      <c r="I631" s="57">
        <f>VLOOKUP(raw!I632,convert!$A$8:$B$10,2)</f>
        <v>0</v>
      </c>
      <c r="J631" s="57">
        <f>VLOOKUP(raw!J632,convert!$D$26:$E$31,2)</f>
        <v>25</v>
      </c>
      <c r="K631" s="57">
        <f>VLOOKUP(raw!K632,convert!$D$34:$E$40,2)</f>
        <v>40</v>
      </c>
      <c r="L631" s="57">
        <f>VLOOKUP(raw!L632,convert!$D$34:$E$40,2)</f>
        <v>40</v>
      </c>
      <c r="M631" s="57">
        <f>VLOOKUP(raw!M632,convert!$A$34:$B$40,2)</f>
        <v>60</v>
      </c>
      <c r="N631" s="57">
        <f>VLOOKUP(raw!N632,convert!$A$26:$B$31,2)</f>
        <v>0</v>
      </c>
      <c r="O631" s="57">
        <f>VLOOKUP(raw!O632,convert!$A$26:$B$31,2)</f>
        <v>0</v>
      </c>
      <c r="P631" s="57">
        <f>VLOOKUP(raw!P632,convert!$A$26:$B$31,2)</f>
        <v>0</v>
      </c>
      <c r="Q631" s="57">
        <f>VLOOKUP(raw!Q632,convert!$A$26:$B$31,2)</f>
        <v>0</v>
      </c>
      <c r="R631" s="57">
        <f>VLOOKUP(raw!R632,convert!$A$26:$B$31,2)</f>
        <v>0</v>
      </c>
      <c r="S631" s="57">
        <f>VLOOKUP(raw!S632,convert!$D$26:$E$31,2)</f>
        <v>25</v>
      </c>
      <c r="T631" s="57">
        <f>VLOOKUP(raw!T632,convert!$D$26:$E$31,2)</f>
        <v>100</v>
      </c>
      <c r="U631" s="57">
        <f>VLOOKUP(raw!U632,convert!$D$26:$E$31,2)</f>
        <v>75</v>
      </c>
      <c r="V631" s="57">
        <f>VLOOKUP(raw!V632,convert!$D$26:$E$31,2)</f>
        <v>100</v>
      </c>
      <c r="W631" s="57">
        <f>VLOOKUP(raw!W632,convert!$D$26:$E$31,2)</f>
        <v>0</v>
      </c>
      <c r="X631" s="57">
        <f>VLOOKUP(raw!X632,convert!$D$26:$E$31,2)</f>
        <v>100</v>
      </c>
      <c r="Y631" s="57">
        <f>VLOOKUP(raw!Y632,convert!$D$26:$E$31,2)</f>
        <v>100</v>
      </c>
      <c r="Z631" s="57">
        <f>VLOOKUP(raw!Z632,convert!$D$26:$E$31,2)</f>
        <v>25</v>
      </c>
      <c r="AA631" s="57">
        <f>VLOOKUP(raw!AA632,convert!$D$26:$E$31,2)</f>
        <v>75</v>
      </c>
      <c r="AB631" s="57">
        <f>VLOOKUP(raw!AB632,convert!$D$26:$E$31,2)</f>
        <v>100</v>
      </c>
      <c r="AC631" s="57">
        <f>VLOOKUP(raw!AC632,convert!$D$26:$E$31,2)</f>
        <v>100</v>
      </c>
      <c r="AD631" s="57">
        <f>VLOOKUP(raw!AD632,convert!$D$26:$E$31,2)</f>
        <v>0</v>
      </c>
      <c r="AE631" s="57" t="str">
        <f>VLOOKUP(raw!AE632,convert!$D$26:$E$31,2)</f>
        <v>.</v>
      </c>
      <c r="AF631" s="57">
        <f>VLOOKUP(raw!AF632,convert!$D$26:$E$31,2)</f>
        <v>25</v>
      </c>
      <c r="AG631" s="57">
        <f>VLOOKUP(raw!AG632,convert!$D$26:$E$31,2)</f>
        <v>25</v>
      </c>
      <c r="AH631" s="57">
        <f>VLOOKUP(raw!AH632,convert!$D$26:$E$31,2)</f>
        <v>0</v>
      </c>
      <c r="AI631" s="57">
        <f>VLOOKUP(raw!AI632,convert!$D$26:$E$31,2)</f>
        <v>75</v>
      </c>
      <c r="AJ631" s="57">
        <f>VLOOKUP(raw!AJ632,convert!$D$26:$E$31,2)</f>
        <v>0</v>
      </c>
      <c r="AK631" s="57">
        <f>VLOOKUP(raw!AK632,convert!$D$26:$E$31,2)</f>
        <v>25</v>
      </c>
      <c r="AL631" s="57">
        <f>VLOOKUP(raw!AL632,convert!$D$26:$E$31,2)</f>
        <v>100</v>
      </c>
      <c r="AM631" s="57">
        <f>VLOOKUP(raw!AM632,convert!$D$26:$E$31,2)</f>
        <v>0</v>
      </c>
      <c r="AN631" s="57"/>
      <c r="AO631" s="60">
        <f>IF(COUNT(score!AD631:AE631)=0,".",MIN(score!AD631:AE631))</f>
        <v>0</v>
      </c>
    </row>
    <row r="632" spans="1:41" x14ac:dyDescent="0.25">
      <c r="A632" s="58">
        <f>raw!$A633:$A633</f>
        <v>43384</v>
      </c>
      <c r="B632" s="59" t="str">
        <f>raw!$B633:$B633</f>
        <v>0014-0022</v>
      </c>
      <c r="C632" s="57">
        <f>VLOOKUP(raw!C633,convert!$D$26:$E$31,2)</f>
        <v>25</v>
      </c>
      <c r="D632" s="57">
        <f>VLOOKUP(raw!D633,convert!$A$13:$B$16,2)</f>
        <v>0</v>
      </c>
      <c r="E632" s="57">
        <f>VLOOKUP(raw!E633,convert!$A$13:$B$16,2)</f>
        <v>0</v>
      </c>
      <c r="F632" s="57">
        <f>VLOOKUP(raw!F633,convert!$A$8:$B$10,2)</f>
        <v>0</v>
      </c>
      <c r="G632" s="57">
        <f>VLOOKUP(raw!G633,convert!$A$8:$B$10,2)</f>
        <v>100</v>
      </c>
      <c r="H632" s="57">
        <f>VLOOKUP(raw!H633,convert!$A$8:$B$10,2)</f>
        <v>100</v>
      </c>
      <c r="I632" s="57">
        <f>VLOOKUP(raw!I633,convert!$A$8:$B$10,2)</f>
        <v>100</v>
      </c>
      <c r="J632" s="57">
        <f>VLOOKUP(raw!J633,convert!$D$26:$E$31,2)</f>
        <v>25</v>
      </c>
      <c r="K632" s="57">
        <f>VLOOKUP(raw!K633,convert!$D$34:$E$40,2)</f>
        <v>80</v>
      </c>
      <c r="L632" s="57">
        <f>VLOOKUP(raw!L633,convert!$D$34:$E$40,2)</f>
        <v>100</v>
      </c>
      <c r="M632" s="57">
        <f>VLOOKUP(raw!M633,convert!$A$34:$B$40,2)</f>
        <v>100</v>
      </c>
      <c r="N632" s="57">
        <f>VLOOKUP(raw!N633,convert!$A$26:$B$31,2)</f>
        <v>25</v>
      </c>
      <c r="O632" s="57">
        <f>VLOOKUP(raw!O633,convert!$A$26:$B$31,2)</f>
        <v>0</v>
      </c>
      <c r="P632" s="57">
        <f>VLOOKUP(raw!P633,convert!$A$26:$B$31,2)</f>
        <v>0</v>
      </c>
      <c r="Q632" s="57">
        <f>VLOOKUP(raw!Q633,convert!$A$26:$B$31,2)</f>
        <v>0</v>
      </c>
      <c r="R632" s="57">
        <f>VLOOKUP(raw!R633,convert!$A$26:$B$31,2)</f>
        <v>75</v>
      </c>
      <c r="S632" s="57">
        <f>VLOOKUP(raw!S633,convert!$D$26:$E$31,2)</f>
        <v>50</v>
      </c>
      <c r="T632" s="57">
        <f>VLOOKUP(raw!T633,convert!$D$26:$E$31,2)</f>
        <v>100</v>
      </c>
      <c r="U632" s="57">
        <f>VLOOKUP(raw!U633,convert!$D$26:$E$31,2)</f>
        <v>25</v>
      </c>
      <c r="V632" s="57">
        <f>VLOOKUP(raw!V633,convert!$D$26:$E$31,2)</f>
        <v>25</v>
      </c>
      <c r="W632" s="57">
        <f>VLOOKUP(raw!W633,convert!$D$26:$E$31,2)</f>
        <v>75</v>
      </c>
      <c r="X632" s="57">
        <f>VLOOKUP(raw!X633,convert!$D$26:$E$31,2)</f>
        <v>100</v>
      </c>
      <c r="Y632" s="57">
        <f>VLOOKUP(raw!Y633,convert!$D$26:$E$31,2)</f>
        <v>100</v>
      </c>
      <c r="Z632" s="57">
        <f>VLOOKUP(raw!Z633,convert!$D$26:$E$31,2)</f>
        <v>100</v>
      </c>
      <c r="AA632" s="57">
        <f>VLOOKUP(raw!AA633,convert!$D$26:$E$31,2)</f>
        <v>50</v>
      </c>
      <c r="AB632" s="57">
        <f>VLOOKUP(raw!AB633,convert!$D$26:$E$31,2)</f>
        <v>75</v>
      </c>
      <c r="AC632" s="57">
        <f>VLOOKUP(raw!AC633,convert!$D$26:$E$31,2)</f>
        <v>50</v>
      </c>
      <c r="AD632" s="57">
        <f>VLOOKUP(raw!AD633,convert!$D$26:$E$31,2)</f>
        <v>100</v>
      </c>
      <c r="AE632" s="57" t="str">
        <f>VLOOKUP(raw!AE633,convert!$D$26:$E$31,2)</f>
        <v>.</v>
      </c>
      <c r="AF632" s="57">
        <f>VLOOKUP(raw!AF633,convert!$D$26:$E$31,2)</f>
        <v>75</v>
      </c>
      <c r="AG632" s="57">
        <f>VLOOKUP(raw!AG633,convert!$D$26:$E$31,2)</f>
        <v>100</v>
      </c>
      <c r="AH632" s="57">
        <f>VLOOKUP(raw!AH633,convert!$D$26:$E$31,2)</f>
        <v>50</v>
      </c>
      <c r="AI632" s="57">
        <f>VLOOKUP(raw!AI633,convert!$D$26:$E$31,2)</f>
        <v>25</v>
      </c>
      <c r="AJ632" s="57">
        <f>VLOOKUP(raw!AJ633,convert!$D$26:$E$31,2)</f>
        <v>100</v>
      </c>
      <c r="AK632" s="57">
        <f>VLOOKUP(raw!AK633,convert!$D$26:$E$31,2)</f>
        <v>75</v>
      </c>
      <c r="AL632" s="57">
        <f>VLOOKUP(raw!AL633,convert!$D$26:$E$31,2)</f>
        <v>100</v>
      </c>
      <c r="AM632" s="57">
        <f>VLOOKUP(raw!AM633,convert!$D$26:$E$31,2)</f>
        <v>75</v>
      </c>
      <c r="AN632" s="57"/>
      <c r="AO632" s="60">
        <f>IF(COUNT(score!AD632:AE632)=0,".",MIN(score!AD632:AE632))</f>
        <v>100</v>
      </c>
    </row>
    <row r="633" spans="1:41" x14ac:dyDescent="0.25">
      <c r="A633" s="58">
        <f>raw!$A634:$A634</f>
        <v>43386</v>
      </c>
      <c r="B633" s="59" t="str">
        <f>raw!$B634:$B634</f>
        <v>0014-0024</v>
      </c>
      <c r="C633" s="57">
        <f>VLOOKUP(raw!C634,convert!$D$26:$E$31,2)</f>
        <v>50</v>
      </c>
      <c r="D633" s="57">
        <f>VLOOKUP(raw!D634,convert!$A$13:$B$16,2)</f>
        <v>50</v>
      </c>
      <c r="E633" s="57">
        <f>VLOOKUP(raw!E634,convert!$A$13:$B$16,2)</f>
        <v>50</v>
      </c>
      <c r="F633" s="57">
        <f>VLOOKUP(raw!F634,convert!$A$8:$B$10,2)</f>
        <v>100</v>
      </c>
      <c r="G633" s="57">
        <f>VLOOKUP(raw!G634,convert!$A$8:$B$10,2)</f>
        <v>100</v>
      </c>
      <c r="H633" s="57">
        <f>VLOOKUP(raw!H634,convert!$A$8:$B$10,2)</f>
        <v>100</v>
      </c>
      <c r="I633" s="57">
        <f>VLOOKUP(raw!I634,convert!$A$8:$B$10,2)</f>
        <v>100</v>
      </c>
      <c r="J633" s="57">
        <f>VLOOKUP(raw!J634,convert!$D$26:$E$31,2)</f>
        <v>100</v>
      </c>
      <c r="K633" s="57">
        <f>VLOOKUP(raw!K634,convert!$D$34:$E$40,2)</f>
        <v>100</v>
      </c>
      <c r="L633" s="57">
        <f>VLOOKUP(raw!L634,convert!$D$34:$E$40,2)</f>
        <v>100</v>
      </c>
      <c r="M633" s="57">
        <f>VLOOKUP(raw!M634,convert!$A$34:$B$40,2)</f>
        <v>100</v>
      </c>
      <c r="N633" s="57">
        <f>VLOOKUP(raw!N634,convert!$A$26:$B$31,2)</f>
        <v>100</v>
      </c>
      <c r="O633" s="57">
        <f>VLOOKUP(raw!O634,convert!$A$26:$B$31,2)</f>
        <v>75</v>
      </c>
      <c r="P633" s="57">
        <f>VLOOKUP(raw!P634,convert!$A$26:$B$31,2)</f>
        <v>100</v>
      </c>
      <c r="Q633" s="57">
        <f>VLOOKUP(raw!Q634,convert!$A$26:$B$31,2)</f>
        <v>100</v>
      </c>
      <c r="R633" s="57">
        <f>VLOOKUP(raw!R634,convert!$A$26:$B$31,2)</f>
        <v>100</v>
      </c>
      <c r="S633" s="57">
        <f>VLOOKUP(raw!S634,convert!$D$26:$E$31,2)</f>
        <v>100</v>
      </c>
      <c r="T633" s="57">
        <f>VLOOKUP(raw!T634,convert!$D$26:$E$31,2)</f>
        <v>100</v>
      </c>
      <c r="U633" s="57">
        <f>VLOOKUP(raw!U634,convert!$D$26:$E$31,2)</f>
        <v>75</v>
      </c>
      <c r="V633" s="57">
        <f>VLOOKUP(raw!V634,convert!$D$26:$E$31,2)</f>
        <v>75</v>
      </c>
      <c r="W633" s="57">
        <f>VLOOKUP(raw!W634,convert!$D$26:$E$31,2)</f>
        <v>25</v>
      </c>
      <c r="X633" s="57">
        <f>VLOOKUP(raw!X634,convert!$D$26:$E$31,2)</f>
        <v>100</v>
      </c>
      <c r="Y633" s="57">
        <f>VLOOKUP(raw!Y634,convert!$D$26:$E$31,2)</f>
        <v>100</v>
      </c>
      <c r="Z633" s="57">
        <f>VLOOKUP(raw!Z634,convert!$D$26:$E$31,2)</f>
        <v>100</v>
      </c>
      <c r="AA633" s="57">
        <f>VLOOKUP(raw!AA634,convert!$D$26:$E$31,2)</f>
        <v>100</v>
      </c>
      <c r="AB633" s="57">
        <f>VLOOKUP(raw!AB634,convert!$D$26:$E$31,2)</f>
        <v>100</v>
      </c>
      <c r="AC633" s="57">
        <f>VLOOKUP(raw!AC634,convert!$D$26:$E$31,2)</f>
        <v>100</v>
      </c>
      <c r="AD633" s="57">
        <f>VLOOKUP(raw!AD634,convert!$D$26:$E$31,2)</f>
        <v>100</v>
      </c>
      <c r="AE633" s="57" t="str">
        <f>VLOOKUP(raw!AE634,convert!$D$26:$E$31,2)</f>
        <v>.</v>
      </c>
      <c r="AF633" s="57">
        <f>VLOOKUP(raw!AF634,convert!$D$26:$E$31,2)</f>
        <v>50</v>
      </c>
      <c r="AG633" s="57">
        <f>VLOOKUP(raw!AG634,convert!$D$26:$E$31,2)</f>
        <v>50</v>
      </c>
      <c r="AH633" s="57">
        <f>VLOOKUP(raw!AH634,convert!$D$26:$E$31,2)</f>
        <v>100</v>
      </c>
      <c r="AI633" s="57">
        <f>VLOOKUP(raw!AI634,convert!$D$26:$E$31,2)</f>
        <v>75</v>
      </c>
      <c r="AJ633" s="57">
        <f>VLOOKUP(raw!AJ634,convert!$D$26:$E$31,2)</f>
        <v>100</v>
      </c>
      <c r="AK633" s="57">
        <f>VLOOKUP(raw!AK634,convert!$D$26:$E$31,2)</f>
        <v>100</v>
      </c>
      <c r="AL633" s="57">
        <f>VLOOKUP(raw!AL634,convert!$D$26:$E$31,2)</f>
        <v>100</v>
      </c>
      <c r="AM633" s="57">
        <f>VLOOKUP(raw!AM634,convert!$D$26:$E$31,2)</f>
        <v>100</v>
      </c>
      <c r="AN633" s="57"/>
      <c r="AO633" s="60">
        <f>IF(COUNT(score!AD633:AE633)=0,".",MIN(score!AD633:AE633))</f>
        <v>100</v>
      </c>
    </row>
    <row r="634" spans="1:41" x14ac:dyDescent="0.25">
      <c r="A634" s="58">
        <f>raw!$A635:$A635</f>
        <v>43388</v>
      </c>
      <c r="B634" s="59" t="str">
        <f>raw!$B635:$B635</f>
        <v>0014-0026</v>
      </c>
      <c r="C634" s="57">
        <f>VLOOKUP(raw!C635,convert!$D$26:$E$31,2)</f>
        <v>100</v>
      </c>
      <c r="D634" s="57">
        <f>VLOOKUP(raw!D635,convert!$A$13:$B$16,2)</f>
        <v>100</v>
      </c>
      <c r="E634" s="57">
        <f>VLOOKUP(raw!E635,convert!$A$13:$B$16,2)</f>
        <v>100</v>
      </c>
      <c r="F634" s="57">
        <f>VLOOKUP(raw!F635,convert!$A$8:$B$10,2)</f>
        <v>100</v>
      </c>
      <c r="G634" s="57">
        <f>VLOOKUP(raw!G635,convert!$A$8:$B$10,2)</f>
        <v>100</v>
      </c>
      <c r="H634" s="57">
        <f>VLOOKUP(raw!H635,convert!$A$8:$B$10,2)</f>
        <v>100</v>
      </c>
      <c r="I634" s="57">
        <f>VLOOKUP(raw!I635,convert!$A$8:$B$10,2)</f>
        <v>100</v>
      </c>
      <c r="J634" s="57">
        <f>VLOOKUP(raw!J635,convert!$D$26:$E$31,2)</f>
        <v>75</v>
      </c>
      <c r="K634" s="57">
        <f>VLOOKUP(raw!K635,convert!$D$34:$E$40,2)</f>
        <v>100</v>
      </c>
      <c r="L634" s="57">
        <f>VLOOKUP(raw!L635,convert!$D$34:$E$40,2)</f>
        <v>80</v>
      </c>
      <c r="M634" s="57">
        <f>VLOOKUP(raw!M635,convert!$A$34:$B$40,2)</f>
        <v>100</v>
      </c>
      <c r="N634" s="57">
        <f>VLOOKUP(raw!N635,convert!$A$26:$B$31,2)</f>
        <v>100</v>
      </c>
      <c r="O634" s="57">
        <f>VLOOKUP(raw!O635,convert!$A$26:$B$31,2)</f>
        <v>100</v>
      </c>
      <c r="P634" s="57">
        <f>VLOOKUP(raw!P635,convert!$A$26:$B$31,2)</f>
        <v>25</v>
      </c>
      <c r="Q634" s="57">
        <f>VLOOKUP(raw!Q635,convert!$A$26:$B$31,2)</f>
        <v>100</v>
      </c>
      <c r="R634" s="57">
        <f>VLOOKUP(raw!R635,convert!$A$26:$B$31,2)</f>
        <v>100</v>
      </c>
      <c r="S634" s="57">
        <f>VLOOKUP(raw!S635,convert!$D$26:$E$31,2)</f>
        <v>75</v>
      </c>
      <c r="T634" s="57">
        <f>VLOOKUP(raw!T635,convert!$D$26:$E$31,2)</f>
        <v>50</v>
      </c>
      <c r="U634" s="57">
        <f>VLOOKUP(raw!U635,convert!$D$26:$E$31,2)</f>
        <v>75</v>
      </c>
      <c r="V634" s="57">
        <f>VLOOKUP(raw!V635,convert!$D$26:$E$31,2)</f>
        <v>25</v>
      </c>
      <c r="W634" s="57">
        <f>VLOOKUP(raw!W635,convert!$D$26:$E$31,2)</f>
        <v>25</v>
      </c>
      <c r="X634" s="57">
        <f>VLOOKUP(raw!X635,convert!$D$26:$E$31,2)</f>
        <v>100</v>
      </c>
      <c r="Y634" s="57">
        <f>VLOOKUP(raw!Y635,convert!$D$26:$E$31,2)</f>
        <v>100</v>
      </c>
      <c r="Z634" s="57">
        <f>VLOOKUP(raw!Z635,convert!$D$26:$E$31,2)</f>
        <v>75</v>
      </c>
      <c r="AA634" s="57">
        <f>VLOOKUP(raw!AA635,convert!$D$26:$E$31,2)</f>
        <v>100</v>
      </c>
      <c r="AB634" s="57">
        <f>VLOOKUP(raw!AB635,convert!$D$26:$E$31,2)</f>
        <v>100</v>
      </c>
      <c r="AC634" s="57">
        <f>VLOOKUP(raw!AC635,convert!$D$26:$E$31,2)</f>
        <v>100</v>
      </c>
      <c r="AD634" s="57">
        <f>VLOOKUP(raw!AD635,convert!$D$26:$E$31,2)</f>
        <v>75</v>
      </c>
      <c r="AE634" s="57" t="str">
        <f>VLOOKUP(raw!AE635,convert!$D$26:$E$31,2)</f>
        <v>.</v>
      </c>
      <c r="AF634" s="57">
        <f>VLOOKUP(raw!AF635,convert!$D$26:$E$31,2)</f>
        <v>75</v>
      </c>
      <c r="AG634" s="57">
        <f>VLOOKUP(raw!AG635,convert!$D$26:$E$31,2)</f>
        <v>75</v>
      </c>
      <c r="AH634" s="57">
        <f>VLOOKUP(raw!AH635,convert!$D$26:$E$31,2)</f>
        <v>75</v>
      </c>
      <c r="AI634" s="57">
        <f>VLOOKUP(raw!AI635,convert!$D$26:$E$31,2)</f>
        <v>75</v>
      </c>
      <c r="AJ634" s="57">
        <f>VLOOKUP(raw!AJ635,convert!$D$26:$E$31,2)</f>
        <v>75</v>
      </c>
      <c r="AK634" s="57">
        <f>VLOOKUP(raw!AK635,convert!$D$26:$E$31,2)</f>
        <v>100</v>
      </c>
      <c r="AL634" s="57">
        <f>VLOOKUP(raw!AL635,convert!$D$26:$E$31,2)</f>
        <v>100</v>
      </c>
      <c r="AM634" s="57">
        <f>VLOOKUP(raw!AM635,convert!$D$26:$E$31,2)</f>
        <v>100</v>
      </c>
      <c r="AN634" s="57"/>
      <c r="AO634" s="60">
        <f>IF(COUNT(score!AD634:AE634)=0,".",MIN(score!AD634:AE634))</f>
        <v>75</v>
      </c>
    </row>
    <row r="635" spans="1:41" x14ac:dyDescent="0.25">
      <c r="A635" s="58">
        <f>raw!$A636:$A636</f>
        <v>43383</v>
      </c>
      <c r="B635" s="59" t="str">
        <f>raw!$B636:$B636</f>
        <v>0014-0028</v>
      </c>
      <c r="C635" s="57">
        <f>VLOOKUP(raw!C636,convert!$D$26:$E$31,2)</f>
        <v>25</v>
      </c>
      <c r="D635" s="57">
        <f>VLOOKUP(raw!D636,convert!$A$13:$B$16,2)</f>
        <v>0</v>
      </c>
      <c r="E635" s="57">
        <f>VLOOKUP(raw!E636,convert!$A$13:$B$16,2)</f>
        <v>50</v>
      </c>
      <c r="F635" s="57">
        <f>VLOOKUP(raw!F636,convert!$A$8:$B$10,2)</f>
        <v>0</v>
      </c>
      <c r="G635" s="57">
        <f>VLOOKUP(raw!G636,convert!$A$8:$B$10,2)</f>
        <v>0</v>
      </c>
      <c r="H635" s="57">
        <f>VLOOKUP(raw!H636,convert!$A$8:$B$10,2)</f>
        <v>100</v>
      </c>
      <c r="I635" s="57">
        <f>VLOOKUP(raw!I636,convert!$A$8:$B$10,2)</f>
        <v>100</v>
      </c>
      <c r="J635" s="57">
        <f>VLOOKUP(raw!J636,convert!$D$26:$E$31,2)</f>
        <v>25</v>
      </c>
      <c r="K635" s="57">
        <f>VLOOKUP(raw!K636,convert!$D$34:$E$40,2)</f>
        <v>100</v>
      </c>
      <c r="L635" s="57">
        <f>VLOOKUP(raw!L636,convert!$D$34:$E$40,2)</f>
        <v>20</v>
      </c>
      <c r="M635" s="57">
        <f>VLOOKUP(raw!M636,convert!$A$34:$B$40,2)</f>
        <v>60</v>
      </c>
      <c r="N635" s="57">
        <f>VLOOKUP(raw!N636,convert!$A$26:$B$31,2)</f>
        <v>0</v>
      </c>
      <c r="O635" s="57">
        <f>VLOOKUP(raw!O636,convert!$A$26:$B$31,2)</f>
        <v>25</v>
      </c>
      <c r="P635" s="57">
        <f>VLOOKUP(raw!P636,convert!$A$26:$B$31,2)</f>
        <v>25</v>
      </c>
      <c r="Q635" s="57">
        <f>VLOOKUP(raw!Q636,convert!$A$26:$B$31,2)</f>
        <v>25</v>
      </c>
      <c r="R635" s="57">
        <f>VLOOKUP(raw!R636,convert!$A$26:$B$31,2)</f>
        <v>75</v>
      </c>
      <c r="S635" s="57">
        <f>VLOOKUP(raw!S636,convert!$D$26:$E$31,2)</f>
        <v>0</v>
      </c>
      <c r="T635" s="57">
        <f>VLOOKUP(raw!T636,convert!$D$26:$E$31,2)</f>
        <v>75</v>
      </c>
      <c r="U635" s="57">
        <f>VLOOKUP(raw!U636,convert!$D$26:$E$31,2)</f>
        <v>50</v>
      </c>
      <c r="V635" s="57">
        <f>VLOOKUP(raw!V636,convert!$D$26:$E$31,2)</f>
        <v>75</v>
      </c>
      <c r="W635" s="57">
        <f>VLOOKUP(raw!W636,convert!$D$26:$E$31,2)</f>
        <v>100</v>
      </c>
      <c r="X635" s="57">
        <f>VLOOKUP(raw!X636,convert!$D$26:$E$31,2)</f>
        <v>50</v>
      </c>
      <c r="Y635" s="57">
        <f>VLOOKUP(raw!Y636,convert!$D$26:$E$31,2)</f>
        <v>100</v>
      </c>
      <c r="Z635" s="57">
        <f>VLOOKUP(raw!Z636,convert!$D$26:$E$31,2)</f>
        <v>50</v>
      </c>
      <c r="AA635" s="57">
        <f>VLOOKUP(raw!AA636,convert!$D$26:$E$31,2)</f>
        <v>25</v>
      </c>
      <c r="AB635" s="57">
        <f>VLOOKUP(raw!AB636,convert!$D$26:$E$31,2)</f>
        <v>50</v>
      </c>
      <c r="AC635" s="57">
        <f>VLOOKUP(raw!AC636,convert!$D$26:$E$31,2)</f>
        <v>50</v>
      </c>
      <c r="AD635" s="57">
        <f>VLOOKUP(raw!AD636,convert!$D$26:$E$31,2)</f>
        <v>100</v>
      </c>
      <c r="AE635" s="57" t="str">
        <f>VLOOKUP(raw!AE636,convert!$D$26:$E$31,2)</f>
        <v>.</v>
      </c>
      <c r="AF635" s="57">
        <f>VLOOKUP(raw!AF636,convert!$D$26:$E$31,2)</f>
        <v>0</v>
      </c>
      <c r="AG635" s="57">
        <f>VLOOKUP(raw!AG636,convert!$D$26:$E$31,2)</f>
        <v>25</v>
      </c>
      <c r="AH635" s="57">
        <f>VLOOKUP(raw!AH636,convert!$D$26:$E$31,2)</f>
        <v>0</v>
      </c>
      <c r="AI635" s="57">
        <f>VLOOKUP(raw!AI636,convert!$D$26:$E$31,2)</f>
        <v>0</v>
      </c>
      <c r="AJ635" s="57">
        <f>VLOOKUP(raw!AJ636,convert!$D$26:$E$31,2)</f>
        <v>100</v>
      </c>
      <c r="AK635" s="57">
        <f>VLOOKUP(raw!AK636,convert!$D$26:$E$31,2)</f>
        <v>100</v>
      </c>
      <c r="AL635" s="57">
        <f>VLOOKUP(raw!AL636,convert!$D$26:$E$31,2)</f>
        <v>100</v>
      </c>
      <c r="AM635" s="57">
        <f>VLOOKUP(raw!AM636,convert!$D$26:$E$31,2)</f>
        <v>100</v>
      </c>
      <c r="AN635" s="57"/>
      <c r="AO635" s="60">
        <f>IF(COUNT(score!AD635:AE635)=0,".",MIN(score!AD635:AE635))</f>
        <v>100</v>
      </c>
    </row>
    <row r="636" spans="1:41" x14ac:dyDescent="0.25">
      <c r="A636" s="58">
        <f>raw!$A637:$A637</f>
        <v>43388</v>
      </c>
      <c r="B636" s="59" t="str">
        <f>raw!$B637:$B637</f>
        <v>0014-0030</v>
      </c>
      <c r="C636" s="57">
        <f>VLOOKUP(raw!C637,convert!$D$26:$E$31,2)</f>
        <v>50</v>
      </c>
      <c r="D636" s="57">
        <f>VLOOKUP(raw!D637,convert!$A$13:$B$16,2)</f>
        <v>0</v>
      </c>
      <c r="E636" s="57">
        <f>VLOOKUP(raw!E637,convert!$A$13:$B$16,2)</f>
        <v>0</v>
      </c>
      <c r="F636" s="57">
        <f>VLOOKUP(raw!F637,convert!$A$8:$B$10,2)</f>
        <v>100</v>
      </c>
      <c r="G636" s="57">
        <f>VLOOKUP(raw!G637,convert!$A$8:$B$10,2)</f>
        <v>100</v>
      </c>
      <c r="H636" s="57">
        <f>VLOOKUP(raw!H637,convert!$A$8:$B$10,2)</f>
        <v>100</v>
      </c>
      <c r="I636" s="57">
        <f>VLOOKUP(raw!I637,convert!$A$8:$B$10,2)</f>
        <v>100</v>
      </c>
      <c r="J636" s="57">
        <f>VLOOKUP(raw!J637,convert!$D$26:$E$31,2)</f>
        <v>25</v>
      </c>
      <c r="K636" s="57">
        <f>VLOOKUP(raw!K637,convert!$D$34:$E$40,2)</f>
        <v>100</v>
      </c>
      <c r="L636" s="57">
        <f>VLOOKUP(raw!L637,convert!$D$34:$E$40,2)</f>
        <v>100</v>
      </c>
      <c r="M636" s="57">
        <f>VLOOKUP(raw!M637,convert!$A$34:$B$40,2)</f>
        <v>60</v>
      </c>
      <c r="N636" s="57">
        <f>VLOOKUP(raw!N637,convert!$A$26:$B$31,2)</f>
        <v>50</v>
      </c>
      <c r="O636" s="57">
        <f>VLOOKUP(raw!O637,convert!$A$26:$B$31,2)</f>
        <v>75</v>
      </c>
      <c r="P636" s="57">
        <f>VLOOKUP(raw!P637,convert!$A$26:$B$31,2)</f>
        <v>75</v>
      </c>
      <c r="Q636" s="57">
        <f>VLOOKUP(raw!Q637,convert!$A$26:$B$31,2)</f>
        <v>100</v>
      </c>
      <c r="R636" s="57">
        <f>VLOOKUP(raw!R637,convert!$A$26:$B$31,2)</f>
        <v>100</v>
      </c>
      <c r="S636" s="57">
        <f>VLOOKUP(raw!S637,convert!$D$26:$E$31,2)</f>
        <v>25</v>
      </c>
      <c r="T636" s="57">
        <f>VLOOKUP(raw!T637,convert!$D$26:$E$31,2)</f>
        <v>25</v>
      </c>
      <c r="U636" s="57">
        <f>VLOOKUP(raw!U637,convert!$D$26:$E$31,2)</f>
        <v>25</v>
      </c>
      <c r="V636" s="57">
        <f>VLOOKUP(raw!V637,convert!$D$26:$E$31,2)</f>
        <v>100</v>
      </c>
      <c r="W636" s="57">
        <f>VLOOKUP(raw!W637,convert!$D$26:$E$31,2)</f>
        <v>25</v>
      </c>
      <c r="X636" s="57">
        <f>VLOOKUP(raw!X637,convert!$D$26:$E$31,2)</f>
        <v>100</v>
      </c>
      <c r="Y636" s="57">
        <f>VLOOKUP(raw!Y637,convert!$D$26:$E$31,2)</f>
        <v>100</v>
      </c>
      <c r="Z636" s="57">
        <f>VLOOKUP(raw!Z637,convert!$D$26:$E$31,2)</f>
        <v>100</v>
      </c>
      <c r="AA636" s="57">
        <f>VLOOKUP(raw!AA637,convert!$D$26:$E$31,2)</f>
        <v>100</v>
      </c>
      <c r="AB636" s="57">
        <f>VLOOKUP(raw!AB637,convert!$D$26:$E$31,2)</f>
        <v>25</v>
      </c>
      <c r="AC636" s="57">
        <f>VLOOKUP(raw!AC637,convert!$D$26:$E$31,2)</f>
        <v>100</v>
      </c>
      <c r="AD636" s="57">
        <f>VLOOKUP(raw!AD637,convert!$D$26:$E$31,2)</f>
        <v>25</v>
      </c>
      <c r="AE636" s="57" t="str">
        <f>VLOOKUP(raw!AE637,convert!$D$26:$E$31,2)</f>
        <v>.</v>
      </c>
      <c r="AF636" s="57">
        <f>VLOOKUP(raw!AF637,convert!$D$26:$E$31,2)</f>
        <v>75</v>
      </c>
      <c r="AG636" s="57">
        <f>VLOOKUP(raw!AG637,convert!$D$26:$E$31,2)</f>
        <v>100</v>
      </c>
      <c r="AH636" s="57">
        <f>VLOOKUP(raw!AH637,convert!$D$26:$E$31,2)</f>
        <v>100</v>
      </c>
      <c r="AI636" s="57">
        <f>VLOOKUP(raw!AI637,convert!$D$26:$E$31,2)</f>
        <v>100</v>
      </c>
      <c r="AJ636" s="57">
        <f>VLOOKUP(raw!AJ637,convert!$D$26:$E$31,2)</f>
        <v>0</v>
      </c>
      <c r="AK636" s="57">
        <f>VLOOKUP(raw!AK637,convert!$D$26:$E$31,2)</f>
        <v>0</v>
      </c>
      <c r="AL636" s="57">
        <f>VLOOKUP(raw!AL637,convert!$D$26:$E$31,2)</f>
        <v>100</v>
      </c>
      <c r="AM636" s="57">
        <f>VLOOKUP(raw!AM637,convert!$D$26:$E$31,2)</f>
        <v>100</v>
      </c>
      <c r="AN636" s="57"/>
      <c r="AO636" s="60">
        <f>IF(COUNT(score!AD636:AE636)=0,".",MIN(score!AD636:AE636))</f>
        <v>25</v>
      </c>
    </row>
    <row r="637" spans="1:41" x14ac:dyDescent="0.25">
      <c r="A637" s="58">
        <f>raw!$A638:$A638</f>
        <v>43388</v>
      </c>
      <c r="B637" s="59" t="str">
        <f>raw!$B638:$B638</f>
        <v>0014-0032</v>
      </c>
      <c r="C637" s="57">
        <f>VLOOKUP(raw!C638,convert!$D$26:$E$31,2)</f>
        <v>100</v>
      </c>
      <c r="D637" s="57">
        <f>VLOOKUP(raw!D638,convert!$A$13:$B$16,2)</f>
        <v>100</v>
      </c>
      <c r="E637" s="57">
        <f>VLOOKUP(raw!E638,convert!$A$13:$B$16,2)</f>
        <v>50</v>
      </c>
      <c r="F637" s="57">
        <f>VLOOKUP(raw!F638,convert!$A$8:$B$10,2)</f>
        <v>0</v>
      </c>
      <c r="G637" s="57">
        <f>VLOOKUP(raw!G638,convert!$A$8:$B$10,2)</f>
        <v>0</v>
      </c>
      <c r="H637" s="57">
        <f>VLOOKUP(raw!H638,convert!$A$8:$B$10,2)</f>
        <v>100</v>
      </c>
      <c r="I637" s="57">
        <f>VLOOKUP(raw!I638,convert!$A$8:$B$10,2)</f>
        <v>100</v>
      </c>
      <c r="J637" s="57">
        <f>VLOOKUP(raw!J638,convert!$D$26:$E$31,2)</f>
        <v>75</v>
      </c>
      <c r="K637" s="57">
        <f>VLOOKUP(raw!K638,convert!$D$34:$E$40,2)</f>
        <v>100</v>
      </c>
      <c r="L637" s="57">
        <f>VLOOKUP(raw!L638,convert!$D$34:$E$40,2)</f>
        <v>60</v>
      </c>
      <c r="M637" s="57">
        <f>VLOOKUP(raw!M638,convert!$A$34:$B$40,2)</f>
        <v>100</v>
      </c>
      <c r="N637" s="57">
        <f>VLOOKUP(raw!N638,convert!$A$26:$B$31,2)</f>
        <v>50</v>
      </c>
      <c r="O637" s="57">
        <f>VLOOKUP(raw!O638,convert!$A$26:$B$31,2)</f>
        <v>100</v>
      </c>
      <c r="P637" s="57">
        <f>VLOOKUP(raw!P638,convert!$A$26:$B$31,2)</f>
        <v>100</v>
      </c>
      <c r="Q637" s="57">
        <f>VLOOKUP(raw!Q638,convert!$A$26:$B$31,2)</f>
        <v>100</v>
      </c>
      <c r="R637" s="57">
        <f>VLOOKUP(raw!R638,convert!$A$26:$B$31,2)</f>
        <v>100</v>
      </c>
      <c r="S637" s="57">
        <f>VLOOKUP(raw!S638,convert!$D$26:$E$31,2)</f>
        <v>25</v>
      </c>
      <c r="T637" s="57">
        <f>VLOOKUP(raw!T638,convert!$D$26:$E$31,2)</f>
        <v>100</v>
      </c>
      <c r="U637" s="57">
        <f>VLOOKUP(raw!U638,convert!$D$26:$E$31,2)</f>
        <v>100</v>
      </c>
      <c r="V637" s="57">
        <f>VLOOKUP(raw!V638,convert!$D$26:$E$31,2)</f>
        <v>100</v>
      </c>
      <c r="W637" s="57">
        <f>VLOOKUP(raw!W638,convert!$D$26:$E$31,2)</f>
        <v>50</v>
      </c>
      <c r="X637" s="57">
        <f>VLOOKUP(raw!X638,convert!$D$26:$E$31,2)</f>
        <v>100</v>
      </c>
      <c r="Y637" s="57">
        <f>VLOOKUP(raw!Y638,convert!$D$26:$E$31,2)</f>
        <v>100</v>
      </c>
      <c r="Z637" s="57">
        <f>VLOOKUP(raw!Z638,convert!$D$26:$E$31,2)</f>
        <v>100</v>
      </c>
      <c r="AA637" s="57">
        <f>VLOOKUP(raw!AA638,convert!$D$26:$E$31,2)</f>
        <v>100</v>
      </c>
      <c r="AB637" s="57">
        <f>VLOOKUP(raw!AB638,convert!$D$26:$E$31,2)</f>
        <v>50</v>
      </c>
      <c r="AC637" s="57">
        <f>VLOOKUP(raw!AC638,convert!$D$26:$E$31,2)</f>
        <v>100</v>
      </c>
      <c r="AD637" s="57">
        <f>VLOOKUP(raw!AD638,convert!$D$26:$E$31,2)</f>
        <v>100</v>
      </c>
      <c r="AE637" s="57" t="str">
        <f>VLOOKUP(raw!AE638,convert!$D$26:$E$31,2)</f>
        <v>.</v>
      </c>
      <c r="AF637" s="57">
        <f>VLOOKUP(raw!AF638,convert!$D$26:$E$31,2)</f>
        <v>100</v>
      </c>
      <c r="AG637" s="57">
        <f>VLOOKUP(raw!AG638,convert!$D$26:$E$31,2)</f>
        <v>100</v>
      </c>
      <c r="AH637" s="57">
        <f>VLOOKUP(raw!AH638,convert!$D$26:$E$31,2)</f>
        <v>75</v>
      </c>
      <c r="AI637" s="57">
        <f>VLOOKUP(raw!AI638,convert!$D$26:$E$31,2)</f>
        <v>25</v>
      </c>
      <c r="AJ637" s="57">
        <f>VLOOKUP(raw!AJ638,convert!$D$26:$E$31,2)</f>
        <v>100</v>
      </c>
      <c r="AK637" s="57">
        <f>VLOOKUP(raw!AK638,convert!$D$26:$E$31,2)</f>
        <v>75</v>
      </c>
      <c r="AL637" s="57">
        <f>VLOOKUP(raw!AL638,convert!$D$26:$E$31,2)</f>
        <v>100</v>
      </c>
      <c r="AM637" s="57">
        <f>VLOOKUP(raw!AM638,convert!$D$26:$E$31,2)</f>
        <v>100</v>
      </c>
      <c r="AN637" s="57"/>
      <c r="AO637" s="60">
        <f>IF(COUNT(score!AD637:AE637)=0,".",MIN(score!AD637:AE637))</f>
        <v>100</v>
      </c>
    </row>
    <row r="638" spans="1:41" x14ac:dyDescent="0.25">
      <c r="A638" s="58">
        <f>raw!$A639:$A639</f>
        <v>43388</v>
      </c>
      <c r="B638" s="59" t="str">
        <f>raw!$B639:$B639</f>
        <v>0014-0033</v>
      </c>
      <c r="C638" s="57">
        <f>VLOOKUP(raw!C639,convert!$D$26:$E$31,2)</f>
        <v>50</v>
      </c>
      <c r="D638" s="57">
        <f>VLOOKUP(raw!D639,convert!$A$13:$B$16,2)</f>
        <v>100</v>
      </c>
      <c r="E638" s="57">
        <f>VLOOKUP(raw!E639,convert!$A$13:$B$16,2)</f>
        <v>100</v>
      </c>
      <c r="F638" s="57">
        <f>VLOOKUP(raw!F639,convert!$A$8:$B$10,2)</f>
        <v>0</v>
      </c>
      <c r="G638" s="57">
        <f>VLOOKUP(raw!G639,convert!$A$8:$B$10,2)</f>
        <v>0</v>
      </c>
      <c r="H638" s="57">
        <f>VLOOKUP(raw!H639,convert!$A$8:$B$10,2)</f>
        <v>0</v>
      </c>
      <c r="I638" s="57">
        <f>VLOOKUP(raw!I639,convert!$A$8:$B$10,2)</f>
        <v>0</v>
      </c>
      <c r="J638" s="57">
        <f>VLOOKUP(raw!J639,convert!$D$26:$E$31,2)</f>
        <v>75</v>
      </c>
      <c r="K638" s="57">
        <f>VLOOKUP(raw!K639,convert!$D$34:$E$40,2)</f>
        <v>40</v>
      </c>
      <c r="L638" s="57">
        <f>VLOOKUP(raw!L639,convert!$D$34:$E$40,2)</f>
        <v>60</v>
      </c>
      <c r="M638" s="57">
        <f>VLOOKUP(raw!M639,convert!$A$34:$B$40,2)</f>
        <v>60</v>
      </c>
      <c r="N638" s="57">
        <f>VLOOKUP(raw!N639,convert!$A$26:$B$31,2)</f>
        <v>50</v>
      </c>
      <c r="O638" s="57">
        <f>VLOOKUP(raw!O639,convert!$A$26:$B$31,2)</f>
        <v>0</v>
      </c>
      <c r="P638" s="57">
        <f>VLOOKUP(raw!P639,convert!$A$26:$B$31,2)</f>
        <v>75</v>
      </c>
      <c r="Q638" s="57">
        <f>VLOOKUP(raw!Q639,convert!$A$26:$B$31,2)</f>
        <v>25</v>
      </c>
      <c r="R638" s="57">
        <f>VLOOKUP(raw!R639,convert!$A$26:$B$31,2)</f>
        <v>0</v>
      </c>
      <c r="S638" s="57">
        <f>VLOOKUP(raw!S639,convert!$D$26:$E$31,2)</f>
        <v>50</v>
      </c>
      <c r="T638" s="57">
        <f>VLOOKUP(raw!T639,convert!$D$26:$E$31,2)</f>
        <v>75</v>
      </c>
      <c r="U638" s="57">
        <f>VLOOKUP(raw!U639,convert!$D$26:$E$31,2)</f>
        <v>100</v>
      </c>
      <c r="V638" s="57">
        <f>VLOOKUP(raw!V639,convert!$D$26:$E$31,2)</f>
        <v>75</v>
      </c>
      <c r="W638" s="57">
        <f>VLOOKUP(raw!W639,convert!$D$26:$E$31,2)</f>
        <v>100</v>
      </c>
      <c r="X638" s="57">
        <f>VLOOKUP(raw!X639,convert!$D$26:$E$31,2)</f>
        <v>100</v>
      </c>
      <c r="Y638" s="57">
        <f>VLOOKUP(raw!Y639,convert!$D$26:$E$31,2)</f>
        <v>100</v>
      </c>
      <c r="Z638" s="57">
        <f>VLOOKUP(raw!Z639,convert!$D$26:$E$31,2)</f>
        <v>100</v>
      </c>
      <c r="AA638" s="57">
        <f>VLOOKUP(raw!AA639,convert!$D$26:$E$31,2)</f>
        <v>100</v>
      </c>
      <c r="AB638" s="57">
        <f>VLOOKUP(raw!AB639,convert!$D$26:$E$31,2)</f>
        <v>75</v>
      </c>
      <c r="AC638" s="57">
        <f>VLOOKUP(raw!AC639,convert!$D$26:$E$31,2)</f>
        <v>100</v>
      </c>
      <c r="AD638" s="57">
        <f>VLOOKUP(raw!AD639,convert!$D$26:$E$31,2)</f>
        <v>25</v>
      </c>
      <c r="AE638" s="57" t="str">
        <f>VLOOKUP(raw!AE639,convert!$D$26:$E$31,2)</f>
        <v>.</v>
      </c>
      <c r="AF638" s="57">
        <f>VLOOKUP(raw!AF639,convert!$D$26:$E$31,2)</f>
        <v>25</v>
      </c>
      <c r="AG638" s="57">
        <f>VLOOKUP(raw!AG639,convert!$D$26:$E$31,2)</f>
        <v>75</v>
      </c>
      <c r="AH638" s="57">
        <f>VLOOKUP(raw!AH639,convert!$D$26:$E$31,2)</f>
        <v>100</v>
      </c>
      <c r="AI638" s="57">
        <f>VLOOKUP(raw!AI639,convert!$D$26:$E$31,2)</f>
        <v>25</v>
      </c>
      <c r="AJ638" s="57">
        <f>VLOOKUP(raw!AJ639,convert!$D$26:$E$31,2)</f>
        <v>50</v>
      </c>
      <c r="AK638" s="57">
        <f>VLOOKUP(raw!AK639,convert!$D$26:$E$31,2)</f>
        <v>25</v>
      </c>
      <c r="AL638" s="57">
        <f>VLOOKUP(raw!AL639,convert!$D$26:$E$31,2)</f>
        <v>50</v>
      </c>
      <c r="AM638" s="57">
        <f>VLOOKUP(raw!AM639,convert!$D$26:$E$31,2)</f>
        <v>50</v>
      </c>
      <c r="AN638" s="57"/>
      <c r="AO638" s="60">
        <f>IF(COUNT(score!AD638:AE638)=0,".",MIN(score!AD638:AE638))</f>
        <v>25</v>
      </c>
    </row>
    <row r="639" spans="1:41" x14ac:dyDescent="0.25">
      <c r="A639" s="58">
        <f>raw!$A640:$A640</f>
        <v>43383</v>
      </c>
      <c r="B639" s="59" t="str">
        <f>raw!$B640:$B640</f>
        <v>0014-0034</v>
      </c>
      <c r="C639" s="57">
        <f>VLOOKUP(raw!C640,convert!$D$26:$E$31,2)</f>
        <v>50</v>
      </c>
      <c r="D639" s="57">
        <f>VLOOKUP(raw!D640,convert!$A$13:$B$16,2)</f>
        <v>0</v>
      </c>
      <c r="E639" s="57">
        <f>VLOOKUP(raw!E640,convert!$A$13:$B$16,2)</f>
        <v>0</v>
      </c>
      <c r="F639" s="57">
        <f>VLOOKUP(raw!F640,convert!$A$8:$B$10,2)</f>
        <v>0</v>
      </c>
      <c r="G639" s="57">
        <f>VLOOKUP(raw!G640,convert!$A$8:$B$10,2)</f>
        <v>0</v>
      </c>
      <c r="H639" s="57">
        <f>VLOOKUP(raw!H640,convert!$A$8:$B$10,2)</f>
        <v>0</v>
      </c>
      <c r="I639" s="57">
        <f>VLOOKUP(raw!I640,convert!$A$8:$B$10,2)</f>
        <v>0</v>
      </c>
      <c r="J639" s="57">
        <f>VLOOKUP(raw!J640,convert!$D$26:$E$31,2)</f>
        <v>75</v>
      </c>
      <c r="K639" s="57">
        <f>VLOOKUP(raw!K640,convert!$D$34:$E$40,2)</f>
        <v>60</v>
      </c>
      <c r="L639" s="57">
        <f>VLOOKUP(raw!L640,convert!$D$34:$E$40,2)</f>
        <v>100</v>
      </c>
      <c r="M639" s="57">
        <f>VLOOKUP(raw!M640,convert!$A$34:$B$40,2)</f>
        <v>60</v>
      </c>
      <c r="N639" s="57">
        <f>VLOOKUP(raw!N640,convert!$A$26:$B$31,2)</f>
        <v>50</v>
      </c>
      <c r="O639" s="57">
        <f>VLOOKUP(raw!O640,convert!$A$26:$B$31,2)</f>
        <v>0</v>
      </c>
      <c r="P639" s="57">
        <f>VLOOKUP(raw!P640,convert!$A$26:$B$31,2)</f>
        <v>25</v>
      </c>
      <c r="Q639" s="57">
        <f>VLOOKUP(raw!Q640,convert!$A$26:$B$31,2)</f>
        <v>0</v>
      </c>
      <c r="R639" s="57">
        <f>VLOOKUP(raw!R640,convert!$A$26:$B$31,2)</f>
        <v>0</v>
      </c>
      <c r="S639" s="57">
        <f>VLOOKUP(raw!S640,convert!$D$26:$E$31,2)</f>
        <v>75</v>
      </c>
      <c r="T639" s="57">
        <f>VLOOKUP(raw!T640,convert!$D$26:$E$31,2)</f>
        <v>100</v>
      </c>
      <c r="U639" s="57">
        <f>VLOOKUP(raw!U640,convert!$D$26:$E$31,2)</f>
        <v>75</v>
      </c>
      <c r="V639" s="57">
        <f>VLOOKUP(raw!V640,convert!$D$26:$E$31,2)</f>
        <v>0</v>
      </c>
      <c r="W639" s="57">
        <f>VLOOKUP(raw!W640,convert!$D$26:$E$31,2)</f>
        <v>75</v>
      </c>
      <c r="X639" s="57">
        <f>VLOOKUP(raw!X640,convert!$D$26:$E$31,2)</f>
        <v>100</v>
      </c>
      <c r="Y639" s="57">
        <f>VLOOKUP(raw!Y640,convert!$D$26:$E$31,2)</f>
        <v>100</v>
      </c>
      <c r="Z639" s="57">
        <f>VLOOKUP(raw!Z640,convert!$D$26:$E$31,2)</f>
        <v>50</v>
      </c>
      <c r="AA639" s="57">
        <f>VLOOKUP(raw!AA640,convert!$D$26:$E$31,2)</f>
        <v>75</v>
      </c>
      <c r="AB639" s="57">
        <f>VLOOKUP(raw!AB640,convert!$D$26:$E$31,2)</f>
        <v>50</v>
      </c>
      <c r="AC639" s="57">
        <f>VLOOKUP(raw!AC640,convert!$D$26:$E$31,2)</f>
        <v>75</v>
      </c>
      <c r="AD639" s="57">
        <f>VLOOKUP(raw!AD640,convert!$D$26:$E$31,2)</f>
        <v>100</v>
      </c>
      <c r="AE639" s="57" t="str">
        <f>VLOOKUP(raw!AE640,convert!$D$26:$E$31,2)</f>
        <v>.</v>
      </c>
      <c r="AF639" s="57">
        <f>VLOOKUP(raw!AF640,convert!$D$26:$E$31,2)</f>
        <v>25</v>
      </c>
      <c r="AG639" s="57">
        <f>VLOOKUP(raw!AG640,convert!$D$26:$E$31,2)</f>
        <v>75</v>
      </c>
      <c r="AH639" s="57">
        <f>VLOOKUP(raw!AH640,convert!$D$26:$E$31,2)</f>
        <v>75</v>
      </c>
      <c r="AI639" s="57">
        <f>VLOOKUP(raw!AI640,convert!$D$26:$E$31,2)</f>
        <v>25</v>
      </c>
      <c r="AJ639" s="57">
        <f>VLOOKUP(raw!AJ640,convert!$D$26:$E$31,2)</f>
        <v>75</v>
      </c>
      <c r="AK639" s="57">
        <f>VLOOKUP(raw!AK640,convert!$D$26:$E$31,2)</f>
        <v>75</v>
      </c>
      <c r="AL639" s="57">
        <f>VLOOKUP(raw!AL640,convert!$D$26:$E$31,2)</f>
        <v>75</v>
      </c>
      <c r="AM639" s="57">
        <f>VLOOKUP(raw!AM640,convert!$D$26:$E$31,2)</f>
        <v>100</v>
      </c>
      <c r="AN639" s="57"/>
      <c r="AO639" s="60">
        <f>IF(COUNT(score!AD639:AE639)=0,".",MIN(score!AD639:AE639))</f>
        <v>100</v>
      </c>
    </row>
    <row r="640" spans="1:41" x14ac:dyDescent="0.25">
      <c r="A640" s="58">
        <f>raw!$A641:$A641</f>
        <v>43392</v>
      </c>
      <c r="B640" s="59" t="str">
        <f>raw!$B641:$B641</f>
        <v>0014-0035</v>
      </c>
      <c r="C640" s="57">
        <f>VLOOKUP(raw!C641,convert!$D$26:$E$31,2)</f>
        <v>100</v>
      </c>
      <c r="D640" s="57">
        <f>VLOOKUP(raw!D641,convert!$A$13:$B$16,2)</f>
        <v>100</v>
      </c>
      <c r="E640" s="57">
        <f>VLOOKUP(raw!E641,convert!$A$13:$B$16,2)</f>
        <v>100</v>
      </c>
      <c r="F640" s="57">
        <f>VLOOKUP(raw!F641,convert!$A$8:$B$10,2)</f>
        <v>100</v>
      </c>
      <c r="G640" s="57">
        <f>VLOOKUP(raw!G641,convert!$A$8:$B$10,2)</f>
        <v>100</v>
      </c>
      <c r="H640" s="57">
        <f>VLOOKUP(raw!H641,convert!$A$8:$B$10,2)</f>
        <v>100</v>
      </c>
      <c r="I640" s="57">
        <f>VLOOKUP(raw!I641,convert!$A$8:$B$10,2)</f>
        <v>100</v>
      </c>
      <c r="J640" s="57">
        <f>VLOOKUP(raw!J641,convert!$D$26:$E$31,2)</f>
        <v>100</v>
      </c>
      <c r="K640" s="57">
        <f>VLOOKUP(raw!K641,convert!$D$34:$E$40,2)</f>
        <v>100</v>
      </c>
      <c r="L640" s="57">
        <f>VLOOKUP(raw!L641,convert!$D$34:$E$40,2)</f>
        <v>100</v>
      </c>
      <c r="M640" s="57">
        <f>VLOOKUP(raw!M641,convert!$A$34:$B$40,2)</f>
        <v>100</v>
      </c>
      <c r="N640" s="57">
        <f>VLOOKUP(raw!N641,convert!$A$26:$B$31,2)</f>
        <v>100</v>
      </c>
      <c r="O640" s="57">
        <f>VLOOKUP(raw!O641,convert!$A$26:$B$31,2)</f>
        <v>100</v>
      </c>
      <c r="P640" s="57">
        <f>VLOOKUP(raw!P641,convert!$A$26:$B$31,2)</f>
        <v>100</v>
      </c>
      <c r="Q640" s="57">
        <f>VLOOKUP(raw!Q641,convert!$A$26:$B$31,2)</f>
        <v>100</v>
      </c>
      <c r="R640" s="57">
        <f>VLOOKUP(raw!R641,convert!$A$26:$B$31,2)</f>
        <v>100</v>
      </c>
      <c r="S640" s="57">
        <f>VLOOKUP(raw!S641,convert!$D$26:$E$31,2)</f>
        <v>100</v>
      </c>
      <c r="T640" s="57">
        <f>VLOOKUP(raw!T641,convert!$D$26:$E$31,2)</f>
        <v>100</v>
      </c>
      <c r="U640" s="57">
        <f>VLOOKUP(raw!U641,convert!$D$26:$E$31,2)</f>
        <v>100</v>
      </c>
      <c r="V640" s="57">
        <f>VLOOKUP(raw!V641,convert!$D$26:$E$31,2)</f>
        <v>100</v>
      </c>
      <c r="W640" s="57">
        <f>VLOOKUP(raw!W641,convert!$D$26:$E$31,2)</f>
        <v>100</v>
      </c>
      <c r="X640" s="57">
        <f>VLOOKUP(raw!X641,convert!$D$26:$E$31,2)</f>
        <v>100</v>
      </c>
      <c r="Y640" s="57">
        <f>VLOOKUP(raw!Y641,convert!$D$26:$E$31,2)</f>
        <v>100</v>
      </c>
      <c r="Z640" s="57">
        <f>VLOOKUP(raw!Z641,convert!$D$26:$E$31,2)</f>
        <v>100</v>
      </c>
      <c r="AA640" s="57">
        <f>VLOOKUP(raw!AA641,convert!$D$26:$E$31,2)</f>
        <v>100</v>
      </c>
      <c r="AB640" s="57">
        <f>VLOOKUP(raw!AB641,convert!$D$26:$E$31,2)</f>
        <v>100</v>
      </c>
      <c r="AC640" s="57">
        <f>VLOOKUP(raw!AC641,convert!$D$26:$E$31,2)</f>
        <v>100</v>
      </c>
      <c r="AD640" s="57">
        <f>VLOOKUP(raw!AD641,convert!$D$26:$E$31,2)</f>
        <v>100</v>
      </c>
      <c r="AE640" s="57" t="str">
        <f>VLOOKUP(raw!AE641,convert!$D$26:$E$31,2)</f>
        <v>.</v>
      </c>
      <c r="AF640" s="57">
        <f>VLOOKUP(raw!AF641,convert!$D$26:$E$31,2)</f>
        <v>100</v>
      </c>
      <c r="AG640" s="57">
        <f>VLOOKUP(raw!AG641,convert!$D$26:$E$31,2)</f>
        <v>100</v>
      </c>
      <c r="AH640" s="57">
        <f>VLOOKUP(raw!AH641,convert!$D$26:$E$31,2)</f>
        <v>100</v>
      </c>
      <c r="AI640" s="57">
        <f>VLOOKUP(raw!AI641,convert!$D$26:$E$31,2)</f>
        <v>75</v>
      </c>
      <c r="AJ640" s="57">
        <f>VLOOKUP(raw!AJ641,convert!$D$26:$E$31,2)</f>
        <v>100</v>
      </c>
      <c r="AK640" s="57">
        <f>VLOOKUP(raw!AK641,convert!$D$26:$E$31,2)</f>
        <v>100</v>
      </c>
      <c r="AL640" s="57">
        <f>VLOOKUP(raw!AL641,convert!$D$26:$E$31,2)</f>
        <v>100</v>
      </c>
      <c r="AM640" s="57">
        <f>VLOOKUP(raw!AM641,convert!$D$26:$E$31,2)</f>
        <v>100</v>
      </c>
      <c r="AN640" s="57"/>
      <c r="AO640" s="60">
        <f>IF(COUNT(score!AD640:AE640)=0,".",MIN(score!AD640:AE640))</f>
        <v>100</v>
      </c>
    </row>
    <row r="641" spans="1:41" x14ac:dyDescent="0.25">
      <c r="A641" s="58">
        <f>raw!$A642:$A642</f>
        <v>43388</v>
      </c>
      <c r="B641" s="59" t="str">
        <f>raw!$B642:$B642</f>
        <v>0014-0036</v>
      </c>
      <c r="C641" s="57">
        <f>VLOOKUP(raw!C642,convert!$D$26:$E$31,2)</f>
        <v>50</v>
      </c>
      <c r="D641" s="57">
        <f>VLOOKUP(raw!D642,convert!$A$13:$B$16,2)</f>
        <v>0</v>
      </c>
      <c r="E641" s="57">
        <f>VLOOKUP(raw!E642,convert!$A$13:$B$16,2)</f>
        <v>0</v>
      </c>
      <c r="F641" s="57">
        <f>VLOOKUP(raw!F642,convert!$A$8:$B$10,2)</f>
        <v>100</v>
      </c>
      <c r="G641" s="57">
        <f>VLOOKUP(raw!G642,convert!$A$8:$B$10,2)</f>
        <v>100</v>
      </c>
      <c r="H641" s="57">
        <f>VLOOKUP(raw!H642,convert!$A$8:$B$10,2)</f>
        <v>100</v>
      </c>
      <c r="I641" s="57">
        <f>VLOOKUP(raw!I642,convert!$A$8:$B$10,2)</f>
        <v>100</v>
      </c>
      <c r="J641" s="57">
        <f>VLOOKUP(raw!J642,convert!$D$26:$E$31,2)</f>
        <v>50</v>
      </c>
      <c r="K641" s="57">
        <f>VLOOKUP(raw!K642,convert!$D$34:$E$40,2)</f>
        <v>80</v>
      </c>
      <c r="L641" s="57">
        <f>VLOOKUP(raw!L642,convert!$D$34:$E$40,2)</f>
        <v>60</v>
      </c>
      <c r="M641" s="57">
        <f>VLOOKUP(raw!M642,convert!$A$34:$B$40,2)</f>
        <v>60</v>
      </c>
      <c r="N641" s="57">
        <f>VLOOKUP(raw!N642,convert!$A$26:$B$31,2)</f>
        <v>50</v>
      </c>
      <c r="O641" s="57">
        <f>VLOOKUP(raw!O642,convert!$A$26:$B$31,2)</f>
        <v>25</v>
      </c>
      <c r="P641" s="57">
        <f>VLOOKUP(raw!P642,convert!$A$26:$B$31,2)</f>
        <v>100</v>
      </c>
      <c r="Q641" s="57">
        <f>VLOOKUP(raw!Q642,convert!$A$26:$B$31,2)</f>
        <v>25</v>
      </c>
      <c r="R641" s="57">
        <f>VLOOKUP(raw!R642,convert!$A$26:$B$31,2)</f>
        <v>25</v>
      </c>
      <c r="S641" s="57">
        <f>VLOOKUP(raw!S642,convert!$D$26:$E$31,2)</f>
        <v>50</v>
      </c>
      <c r="T641" s="57">
        <f>VLOOKUP(raw!T642,convert!$D$26:$E$31,2)</f>
        <v>100</v>
      </c>
      <c r="U641" s="57">
        <f>VLOOKUP(raw!U642,convert!$D$26:$E$31,2)</f>
        <v>100</v>
      </c>
      <c r="V641" s="57">
        <f>VLOOKUP(raw!V642,convert!$D$26:$E$31,2)</f>
        <v>100</v>
      </c>
      <c r="W641" s="57">
        <f>VLOOKUP(raw!W642,convert!$D$26:$E$31,2)</f>
        <v>50</v>
      </c>
      <c r="X641" s="57">
        <f>VLOOKUP(raw!X642,convert!$D$26:$E$31,2)</f>
        <v>75</v>
      </c>
      <c r="Y641" s="57">
        <f>VLOOKUP(raw!Y642,convert!$D$26:$E$31,2)</f>
        <v>100</v>
      </c>
      <c r="Z641" s="57">
        <f>VLOOKUP(raw!Z642,convert!$D$26:$E$31,2)</f>
        <v>100</v>
      </c>
      <c r="AA641" s="57">
        <f>VLOOKUP(raw!AA642,convert!$D$26:$E$31,2)</f>
        <v>100</v>
      </c>
      <c r="AB641" s="57">
        <f>VLOOKUP(raw!AB642,convert!$D$26:$E$31,2)</f>
        <v>100</v>
      </c>
      <c r="AC641" s="57">
        <f>VLOOKUP(raw!AC642,convert!$D$26:$E$31,2)</f>
        <v>50</v>
      </c>
      <c r="AD641" s="57">
        <f>VLOOKUP(raw!AD642,convert!$D$26:$E$31,2)</f>
        <v>25</v>
      </c>
      <c r="AE641" s="57" t="str">
        <f>VLOOKUP(raw!AE642,convert!$D$26:$E$31,2)</f>
        <v>.</v>
      </c>
      <c r="AF641" s="57">
        <f>VLOOKUP(raw!AF642,convert!$D$26:$E$31,2)</f>
        <v>100</v>
      </c>
      <c r="AG641" s="57">
        <f>VLOOKUP(raw!AG642,convert!$D$26:$E$31,2)</f>
        <v>75</v>
      </c>
      <c r="AH641" s="57">
        <f>VLOOKUP(raw!AH642,convert!$D$26:$E$31,2)</f>
        <v>50</v>
      </c>
      <c r="AI641" s="57">
        <f>VLOOKUP(raw!AI642,convert!$D$26:$E$31,2)</f>
        <v>50</v>
      </c>
      <c r="AJ641" s="57">
        <f>VLOOKUP(raw!AJ642,convert!$D$26:$E$31,2)</f>
        <v>100</v>
      </c>
      <c r="AK641" s="57">
        <f>VLOOKUP(raw!AK642,convert!$D$26:$E$31,2)</f>
        <v>50</v>
      </c>
      <c r="AL641" s="57">
        <f>VLOOKUP(raw!AL642,convert!$D$26:$E$31,2)</f>
        <v>100</v>
      </c>
      <c r="AM641" s="57">
        <f>VLOOKUP(raw!AM642,convert!$D$26:$E$31,2)</f>
        <v>100</v>
      </c>
      <c r="AN641" s="57"/>
      <c r="AO641" s="60">
        <f>IF(COUNT(score!AD641:AE641)=0,".",MIN(score!AD641:AE641))</f>
        <v>25</v>
      </c>
    </row>
    <row r="642" spans="1:41" x14ac:dyDescent="0.25">
      <c r="A642" s="58">
        <f>raw!$A643:$A643</f>
        <v>43388</v>
      </c>
      <c r="B642" s="59" t="str">
        <f>raw!$B643:$B643</f>
        <v>0014-0037</v>
      </c>
      <c r="C642" s="57">
        <f>VLOOKUP(raw!C643,convert!$D$26:$E$31,2)</f>
        <v>100</v>
      </c>
      <c r="D642" s="57">
        <f>VLOOKUP(raw!D643,convert!$A$13:$B$16,2)</f>
        <v>0</v>
      </c>
      <c r="E642" s="57">
        <f>VLOOKUP(raw!E643,convert!$A$13:$B$16,2)</f>
        <v>0</v>
      </c>
      <c r="F642" s="57">
        <f>VLOOKUP(raw!F643,convert!$A$8:$B$10,2)</f>
        <v>0</v>
      </c>
      <c r="G642" s="57">
        <f>VLOOKUP(raw!G643,convert!$A$8:$B$10,2)</f>
        <v>0</v>
      </c>
      <c r="H642" s="57">
        <f>VLOOKUP(raw!H643,convert!$A$8:$B$10,2)</f>
        <v>0</v>
      </c>
      <c r="I642" s="57">
        <f>VLOOKUP(raw!I643,convert!$A$8:$B$10,2)</f>
        <v>0</v>
      </c>
      <c r="J642" s="57">
        <f>VLOOKUP(raw!J643,convert!$D$26:$E$31,2)</f>
        <v>25</v>
      </c>
      <c r="K642" s="57">
        <f>VLOOKUP(raw!K643,convert!$D$34:$E$40,2)</f>
        <v>60</v>
      </c>
      <c r="L642" s="57">
        <f>VLOOKUP(raw!L643,convert!$D$34:$E$40,2)</f>
        <v>40</v>
      </c>
      <c r="M642" s="57">
        <f>VLOOKUP(raw!M643,convert!$A$34:$B$40,2)</f>
        <v>0</v>
      </c>
      <c r="N642" s="57">
        <f>VLOOKUP(raw!N643,convert!$A$26:$B$31,2)</f>
        <v>25</v>
      </c>
      <c r="O642" s="57">
        <f>VLOOKUP(raw!O643,convert!$A$26:$B$31,2)</f>
        <v>0</v>
      </c>
      <c r="P642" s="57">
        <f>VLOOKUP(raw!P643,convert!$A$26:$B$31,2)</f>
        <v>0</v>
      </c>
      <c r="Q642" s="57">
        <f>VLOOKUP(raw!Q643,convert!$A$26:$B$31,2)</f>
        <v>0</v>
      </c>
      <c r="R642" s="57">
        <f>VLOOKUP(raw!R643,convert!$A$26:$B$31,2)</f>
        <v>0</v>
      </c>
      <c r="S642" s="57">
        <f>VLOOKUP(raw!S643,convert!$D$26:$E$31,2)</f>
        <v>75</v>
      </c>
      <c r="T642" s="57">
        <f>VLOOKUP(raw!T643,convert!$D$26:$E$31,2)</f>
        <v>100</v>
      </c>
      <c r="U642" s="57">
        <f>VLOOKUP(raw!U643,convert!$D$26:$E$31,2)</f>
        <v>100</v>
      </c>
      <c r="V642" s="57">
        <f>VLOOKUP(raw!V643,convert!$D$26:$E$31,2)</f>
        <v>25</v>
      </c>
      <c r="W642" s="57">
        <f>VLOOKUP(raw!W643,convert!$D$26:$E$31,2)</f>
        <v>100</v>
      </c>
      <c r="X642" s="57">
        <f>VLOOKUP(raw!X643,convert!$D$26:$E$31,2)</f>
        <v>50</v>
      </c>
      <c r="Y642" s="57">
        <f>VLOOKUP(raw!Y643,convert!$D$26:$E$31,2)</f>
        <v>25</v>
      </c>
      <c r="Z642" s="57">
        <f>VLOOKUP(raw!Z643,convert!$D$26:$E$31,2)</f>
        <v>50</v>
      </c>
      <c r="AA642" s="57">
        <f>VLOOKUP(raw!AA643,convert!$D$26:$E$31,2)</f>
        <v>25</v>
      </c>
      <c r="AB642" s="57">
        <f>VLOOKUP(raw!AB643,convert!$D$26:$E$31,2)</f>
        <v>100</v>
      </c>
      <c r="AC642" s="57">
        <f>VLOOKUP(raw!AC643,convert!$D$26:$E$31,2)</f>
        <v>100</v>
      </c>
      <c r="AD642" s="57">
        <f>VLOOKUP(raw!AD643,convert!$D$26:$E$31,2)</f>
        <v>100</v>
      </c>
      <c r="AE642" s="57" t="str">
        <f>VLOOKUP(raw!AE643,convert!$D$26:$E$31,2)</f>
        <v>.</v>
      </c>
      <c r="AF642" s="57">
        <f>VLOOKUP(raw!AF643,convert!$D$26:$E$31,2)</f>
        <v>25</v>
      </c>
      <c r="AG642" s="57">
        <f>VLOOKUP(raw!AG643,convert!$D$26:$E$31,2)</f>
        <v>25</v>
      </c>
      <c r="AH642" s="57">
        <f>VLOOKUP(raw!AH643,convert!$D$26:$E$31,2)</f>
        <v>50</v>
      </c>
      <c r="AI642" s="57">
        <f>VLOOKUP(raw!AI643,convert!$D$26:$E$31,2)</f>
        <v>0</v>
      </c>
      <c r="AJ642" s="57">
        <f>VLOOKUP(raw!AJ643,convert!$D$26:$E$31,2)</f>
        <v>25</v>
      </c>
      <c r="AK642" s="57">
        <f>VLOOKUP(raw!AK643,convert!$D$26:$E$31,2)</f>
        <v>25</v>
      </c>
      <c r="AL642" s="57">
        <f>VLOOKUP(raw!AL643,convert!$D$26:$E$31,2)</f>
        <v>100</v>
      </c>
      <c r="AM642" s="57">
        <f>VLOOKUP(raw!AM643,convert!$D$26:$E$31,2)</f>
        <v>25</v>
      </c>
      <c r="AN642" s="57"/>
      <c r="AO642" s="60">
        <f>IF(COUNT(score!AD642:AE642)=0,".",MIN(score!AD642:AE642))</f>
        <v>100</v>
      </c>
    </row>
    <row r="643" spans="1:41" x14ac:dyDescent="0.25">
      <c r="A643" s="58">
        <f>raw!$A644:$A644</f>
        <v>43388</v>
      </c>
      <c r="B643" s="59" t="str">
        <f>raw!$B644:$B644</f>
        <v>0014-0038</v>
      </c>
      <c r="C643" s="57">
        <f>VLOOKUP(raw!C644,convert!$D$26:$E$31,2)</f>
        <v>75</v>
      </c>
      <c r="D643" s="57">
        <f>VLOOKUP(raw!D644,convert!$A$13:$B$16,2)</f>
        <v>100</v>
      </c>
      <c r="E643" s="57">
        <f>VLOOKUP(raw!E644,convert!$A$13:$B$16,2)</f>
        <v>100</v>
      </c>
      <c r="F643" s="57">
        <f>VLOOKUP(raw!F644,convert!$A$8:$B$10,2)</f>
        <v>100</v>
      </c>
      <c r="G643" s="57">
        <f>VLOOKUP(raw!G644,convert!$A$8:$B$10,2)</f>
        <v>100</v>
      </c>
      <c r="H643" s="57">
        <f>VLOOKUP(raw!H644,convert!$A$8:$B$10,2)</f>
        <v>100</v>
      </c>
      <c r="I643" s="57">
        <f>VLOOKUP(raw!I644,convert!$A$8:$B$10,2)</f>
        <v>100</v>
      </c>
      <c r="J643" s="57">
        <f>VLOOKUP(raw!J644,convert!$D$26:$E$31,2)</f>
        <v>100</v>
      </c>
      <c r="K643" s="57">
        <f>VLOOKUP(raw!K644,convert!$D$34:$E$40,2)</f>
        <v>100</v>
      </c>
      <c r="L643" s="57">
        <f>VLOOKUP(raw!L644,convert!$D$34:$E$40,2)</f>
        <v>100</v>
      </c>
      <c r="M643" s="57">
        <f>VLOOKUP(raw!M644,convert!$A$34:$B$40,2)</f>
        <v>100</v>
      </c>
      <c r="N643" s="57">
        <f>VLOOKUP(raw!N644,convert!$A$26:$B$31,2)</f>
        <v>100</v>
      </c>
      <c r="O643" s="57">
        <f>VLOOKUP(raw!O644,convert!$A$26:$B$31,2)</f>
        <v>75</v>
      </c>
      <c r="P643" s="57">
        <f>VLOOKUP(raw!P644,convert!$A$26:$B$31,2)</f>
        <v>100</v>
      </c>
      <c r="Q643" s="57">
        <f>VLOOKUP(raw!Q644,convert!$A$26:$B$31,2)</f>
        <v>100</v>
      </c>
      <c r="R643" s="57">
        <f>VLOOKUP(raw!R644,convert!$A$26:$B$31,2)</f>
        <v>100</v>
      </c>
      <c r="S643" s="57">
        <f>VLOOKUP(raw!S644,convert!$D$26:$E$31,2)</f>
        <v>100</v>
      </c>
      <c r="T643" s="57">
        <f>VLOOKUP(raw!T644,convert!$D$26:$E$31,2)</f>
        <v>100</v>
      </c>
      <c r="U643" s="57">
        <f>VLOOKUP(raw!U644,convert!$D$26:$E$31,2)</f>
        <v>0</v>
      </c>
      <c r="V643" s="57">
        <f>VLOOKUP(raw!V644,convert!$D$26:$E$31,2)</f>
        <v>100</v>
      </c>
      <c r="W643" s="57">
        <f>VLOOKUP(raw!W644,convert!$D$26:$E$31,2)</f>
        <v>0</v>
      </c>
      <c r="X643" s="57">
        <f>VLOOKUP(raw!X644,convert!$D$26:$E$31,2)</f>
        <v>100</v>
      </c>
      <c r="Y643" s="57">
        <f>VLOOKUP(raw!Y644,convert!$D$26:$E$31,2)</f>
        <v>100</v>
      </c>
      <c r="Z643" s="57">
        <f>VLOOKUP(raw!Z644,convert!$D$26:$E$31,2)</f>
        <v>25</v>
      </c>
      <c r="AA643" s="57">
        <f>VLOOKUP(raw!AA644,convert!$D$26:$E$31,2)</f>
        <v>100</v>
      </c>
      <c r="AB643" s="57">
        <f>VLOOKUP(raw!AB644,convert!$D$26:$E$31,2)</f>
        <v>50</v>
      </c>
      <c r="AC643" s="57">
        <f>VLOOKUP(raw!AC644,convert!$D$26:$E$31,2)</f>
        <v>100</v>
      </c>
      <c r="AD643" s="57">
        <f>VLOOKUP(raw!AD644,convert!$D$26:$E$31,2)</f>
        <v>100</v>
      </c>
      <c r="AE643" s="57" t="str">
        <f>VLOOKUP(raw!AE644,convert!$D$26:$E$31,2)</f>
        <v>.</v>
      </c>
      <c r="AF643" s="57">
        <f>VLOOKUP(raw!AF644,convert!$D$26:$E$31,2)</f>
        <v>100</v>
      </c>
      <c r="AG643" s="57">
        <f>VLOOKUP(raw!AG644,convert!$D$26:$E$31,2)</f>
        <v>100</v>
      </c>
      <c r="AH643" s="57">
        <f>VLOOKUP(raw!AH644,convert!$D$26:$E$31,2)</f>
        <v>100</v>
      </c>
      <c r="AI643" s="57">
        <f>VLOOKUP(raw!AI644,convert!$D$26:$E$31,2)</f>
        <v>25</v>
      </c>
      <c r="AJ643" s="57">
        <f>VLOOKUP(raw!AJ644,convert!$D$26:$E$31,2)</f>
        <v>100</v>
      </c>
      <c r="AK643" s="57">
        <f>VLOOKUP(raw!AK644,convert!$D$26:$E$31,2)</f>
        <v>100</v>
      </c>
      <c r="AL643" s="57">
        <f>VLOOKUP(raw!AL644,convert!$D$26:$E$31,2)</f>
        <v>100</v>
      </c>
      <c r="AM643" s="57">
        <f>VLOOKUP(raw!AM644,convert!$D$26:$E$31,2)</f>
        <v>100</v>
      </c>
      <c r="AN643" s="57"/>
      <c r="AO643" s="60">
        <f>IF(COUNT(score!AD643:AE643)=0,".",MIN(score!AD643:AE643))</f>
        <v>100</v>
      </c>
    </row>
    <row r="644" spans="1:41" x14ac:dyDescent="0.25">
      <c r="A644" s="58">
        <f>raw!$A645:$A645</f>
        <v>43388</v>
      </c>
      <c r="B644" s="59" t="str">
        <f>raw!$B645:$B645</f>
        <v>0014-0039</v>
      </c>
      <c r="C644" s="57">
        <f>VLOOKUP(raw!C645,convert!$D$26:$E$31,2)</f>
        <v>25</v>
      </c>
      <c r="D644" s="57">
        <f>VLOOKUP(raw!D645,convert!$A$13:$B$16,2)</f>
        <v>0</v>
      </c>
      <c r="E644" s="57">
        <f>VLOOKUP(raw!E645,convert!$A$13:$B$16,2)</f>
        <v>0</v>
      </c>
      <c r="F644" s="57">
        <f>VLOOKUP(raw!F645,convert!$A$8:$B$10,2)</f>
        <v>0</v>
      </c>
      <c r="G644" s="57">
        <f>VLOOKUP(raw!G645,convert!$A$8:$B$10,2)</f>
        <v>0</v>
      </c>
      <c r="H644" s="57">
        <f>VLOOKUP(raw!H645,convert!$A$8:$B$10,2)</f>
        <v>0</v>
      </c>
      <c r="I644" s="57">
        <f>VLOOKUP(raw!I645,convert!$A$8:$B$10,2)</f>
        <v>0</v>
      </c>
      <c r="J644" s="57">
        <f>VLOOKUP(raw!J645,convert!$D$26:$E$31,2)</f>
        <v>25</v>
      </c>
      <c r="K644" s="57">
        <f>VLOOKUP(raw!K645,convert!$D$34:$E$40,2)</f>
        <v>40</v>
      </c>
      <c r="L644" s="57">
        <f>VLOOKUP(raw!L645,convert!$D$34:$E$40,2)</f>
        <v>0</v>
      </c>
      <c r="M644" s="57">
        <f>VLOOKUP(raw!M645,convert!$A$34:$B$40,2)</f>
        <v>40</v>
      </c>
      <c r="N644" s="57">
        <f>VLOOKUP(raw!N645,convert!$A$26:$B$31,2)</f>
        <v>0</v>
      </c>
      <c r="O644" s="57">
        <f>VLOOKUP(raw!O645,convert!$A$26:$B$31,2)</f>
        <v>0</v>
      </c>
      <c r="P644" s="57">
        <f>VLOOKUP(raw!P645,convert!$A$26:$B$31,2)</f>
        <v>0</v>
      </c>
      <c r="Q644" s="57">
        <f>VLOOKUP(raw!Q645,convert!$A$26:$B$31,2)</f>
        <v>0</v>
      </c>
      <c r="R644" s="57">
        <f>VLOOKUP(raw!R645,convert!$A$26:$B$31,2)</f>
        <v>0</v>
      </c>
      <c r="S644" s="57">
        <f>VLOOKUP(raw!S645,convert!$D$26:$E$31,2)</f>
        <v>0</v>
      </c>
      <c r="T644" s="57">
        <f>VLOOKUP(raw!T645,convert!$D$26:$E$31,2)</f>
        <v>25</v>
      </c>
      <c r="U644" s="57">
        <f>VLOOKUP(raw!U645,convert!$D$26:$E$31,2)</f>
        <v>25</v>
      </c>
      <c r="V644" s="57">
        <f>VLOOKUP(raw!V645,convert!$D$26:$E$31,2)</f>
        <v>0</v>
      </c>
      <c r="W644" s="57">
        <f>VLOOKUP(raw!W645,convert!$D$26:$E$31,2)</f>
        <v>25</v>
      </c>
      <c r="X644" s="57">
        <f>VLOOKUP(raw!X645,convert!$D$26:$E$31,2)</f>
        <v>25</v>
      </c>
      <c r="Y644" s="57">
        <f>VLOOKUP(raw!Y645,convert!$D$26:$E$31,2)</f>
        <v>50</v>
      </c>
      <c r="Z644" s="57">
        <f>VLOOKUP(raw!Z645,convert!$D$26:$E$31,2)</f>
        <v>75</v>
      </c>
      <c r="AA644" s="57">
        <f>VLOOKUP(raw!AA645,convert!$D$26:$E$31,2)</f>
        <v>0</v>
      </c>
      <c r="AB644" s="57">
        <f>VLOOKUP(raw!AB645,convert!$D$26:$E$31,2)</f>
        <v>0</v>
      </c>
      <c r="AC644" s="57">
        <f>VLOOKUP(raw!AC645,convert!$D$26:$E$31,2)</f>
        <v>100</v>
      </c>
      <c r="AD644" s="57">
        <f>VLOOKUP(raw!AD645,convert!$D$26:$E$31,2)</f>
        <v>0</v>
      </c>
      <c r="AE644" s="57" t="str">
        <f>VLOOKUP(raw!AE645,convert!$D$26:$E$31,2)</f>
        <v>.</v>
      </c>
      <c r="AF644" s="57">
        <f>VLOOKUP(raw!AF645,convert!$D$26:$E$31,2)</f>
        <v>0</v>
      </c>
      <c r="AG644" s="57">
        <f>VLOOKUP(raw!AG645,convert!$D$26:$E$31,2)</f>
        <v>100</v>
      </c>
      <c r="AH644" s="57">
        <f>VLOOKUP(raw!AH645,convert!$D$26:$E$31,2)</f>
        <v>0</v>
      </c>
      <c r="AI644" s="57">
        <f>VLOOKUP(raw!AI645,convert!$D$26:$E$31,2)</f>
        <v>0</v>
      </c>
      <c r="AJ644" s="57">
        <f>VLOOKUP(raw!AJ645,convert!$D$26:$E$31,2)</f>
        <v>100</v>
      </c>
      <c r="AK644" s="57">
        <f>VLOOKUP(raw!AK645,convert!$D$26:$E$31,2)</f>
        <v>0</v>
      </c>
      <c r="AL644" s="57">
        <f>VLOOKUP(raw!AL645,convert!$D$26:$E$31,2)</f>
        <v>100</v>
      </c>
      <c r="AM644" s="57">
        <f>VLOOKUP(raw!AM645,convert!$D$26:$E$31,2)</f>
        <v>0</v>
      </c>
      <c r="AN644" s="57"/>
      <c r="AO644" s="60">
        <f>IF(COUNT(score!AD644:AE644)=0,".",MIN(score!AD644:AE644))</f>
        <v>0</v>
      </c>
    </row>
    <row r="645" spans="1:41" x14ac:dyDescent="0.25">
      <c r="A645" s="58">
        <f>raw!$A646:$A646</f>
        <v>43383</v>
      </c>
      <c r="B645" s="59" t="str">
        <f>raw!$B646:$B646</f>
        <v>0014-0042</v>
      </c>
      <c r="C645" s="57">
        <f>VLOOKUP(raw!C646,convert!$D$26:$E$31,2)</f>
        <v>50</v>
      </c>
      <c r="D645" s="57">
        <f>VLOOKUP(raw!D646,convert!$A$13:$B$16,2)</f>
        <v>0</v>
      </c>
      <c r="E645" s="57">
        <f>VLOOKUP(raw!E646,convert!$A$13:$B$16,2)</f>
        <v>50</v>
      </c>
      <c r="F645" s="57">
        <f>VLOOKUP(raw!F646,convert!$A$8:$B$10,2)</f>
        <v>0</v>
      </c>
      <c r="G645" s="57">
        <f>VLOOKUP(raw!G646,convert!$A$8:$B$10,2)</f>
        <v>0</v>
      </c>
      <c r="H645" s="57">
        <f>VLOOKUP(raw!H646,convert!$A$8:$B$10,2)</f>
        <v>0</v>
      </c>
      <c r="I645" s="57">
        <f>VLOOKUP(raw!I646,convert!$A$8:$B$10,2)</f>
        <v>0</v>
      </c>
      <c r="J645" s="57">
        <f>VLOOKUP(raw!J646,convert!$D$26:$E$31,2)</f>
        <v>75</v>
      </c>
      <c r="K645" s="57">
        <f>VLOOKUP(raw!K646,convert!$D$34:$E$40,2)</f>
        <v>80</v>
      </c>
      <c r="L645" s="57">
        <f>VLOOKUP(raw!L646,convert!$D$34:$E$40,2)</f>
        <v>40</v>
      </c>
      <c r="M645" s="57">
        <f>VLOOKUP(raw!M646,convert!$A$34:$B$40,2)</f>
        <v>40</v>
      </c>
      <c r="N645" s="57">
        <f>VLOOKUP(raw!N646,convert!$A$26:$B$31,2)</f>
        <v>50</v>
      </c>
      <c r="O645" s="57">
        <f>VLOOKUP(raw!O646,convert!$A$26:$B$31,2)</f>
        <v>0</v>
      </c>
      <c r="P645" s="57">
        <f>VLOOKUP(raw!P646,convert!$A$26:$B$31,2)</f>
        <v>0</v>
      </c>
      <c r="Q645" s="57">
        <f>VLOOKUP(raw!Q646,convert!$A$26:$B$31,2)</f>
        <v>25</v>
      </c>
      <c r="R645" s="57">
        <f>VLOOKUP(raw!R646,convert!$A$26:$B$31,2)</f>
        <v>50</v>
      </c>
      <c r="S645" s="57">
        <f>VLOOKUP(raw!S646,convert!$D$26:$E$31,2)</f>
        <v>25</v>
      </c>
      <c r="T645" s="57">
        <f>VLOOKUP(raw!T646,convert!$D$26:$E$31,2)</f>
        <v>75</v>
      </c>
      <c r="U645" s="57">
        <f>VLOOKUP(raw!U646,convert!$D$26:$E$31,2)</f>
        <v>100</v>
      </c>
      <c r="V645" s="57">
        <f>VLOOKUP(raw!V646,convert!$D$26:$E$31,2)</f>
        <v>75</v>
      </c>
      <c r="W645" s="57">
        <f>VLOOKUP(raw!W646,convert!$D$26:$E$31,2)</f>
        <v>50</v>
      </c>
      <c r="X645" s="57">
        <f>VLOOKUP(raw!X646,convert!$D$26:$E$31,2)</f>
        <v>100</v>
      </c>
      <c r="Y645" s="57">
        <f>VLOOKUP(raw!Y646,convert!$D$26:$E$31,2)</f>
        <v>100</v>
      </c>
      <c r="Z645" s="57">
        <f>VLOOKUP(raw!Z646,convert!$D$26:$E$31,2)</f>
        <v>75</v>
      </c>
      <c r="AA645" s="57">
        <f>VLOOKUP(raw!AA646,convert!$D$26:$E$31,2)</f>
        <v>75</v>
      </c>
      <c r="AB645" s="57">
        <f>VLOOKUP(raw!AB646,convert!$D$26:$E$31,2)</f>
        <v>100</v>
      </c>
      <c r="AC645" s="57">
        <f>VLOOKUP(raw!AC646,convert!$D$26:$E$31,2)</f>
        <v>75</v>
      </c>
      <c r="AD645" s="57">
        <f>VLOOKUP(raw!AD646,convert!$D$26:$E$31,2)</f>
        <v>100</v>
      </c>
      <c r="AE645" s="57" t="str">
        <f>VLOOKUP(raw!AE646,convert!$D$26:$E$31,2)</f>
        <v>.</v>
      </c>
      <c r="AF645" s="57">
        <f>VLOOKUP(raw!AF646,convert!$D$26:$E$31,2)</f>
        <v>75</v>
      </c>
      <c r="AG645" s="57">
        <f>VLOOKUP(raw!AG646,convert!$D$26:$E$31,2)</f>
        <v>75</v>
      </c>
      <c r="AH645" s="57">
        <f>VLOOKUP(raw!AH646,convert!$D$26:$E$31,2)</f>
        <v>75</v>
      </c>
      <c r="AI645" s="57">
        <f>VLOOKUP(raw!AI646,convert!$D$26:$E$31,2)</f>
        <v>75</v>
      </c>
      <c r="AJ645" s="57">
        <f>VLOOKUP(raw!AJ646,convert!$D$26:$E$31,2)</f>
        <v>25</v>
      </c>
      <c r="AK645" s="57">
        <f>VLOOKUP(raw!AK646,convert!$D$26:$E$31,2)</f>
        <v>75</v>
      </c>
      <c r="AL645" s="57">
        <f>VLOOKUP(raw!AL646,convert!$D$26:$E$31,2)</f>
        <v>100</v>
      </c>
      <c r="AM645" s="57">
        <f>VLOOKUP(raw!AM646,convert!$D$26:$E$31,2)</f>
        <v>75</v>
      </c>
      <c r="AN645" s="57"/>
      <c r="AO645" s="60">
        <f>IF(COUNT(score!AD645:AE645)=0,".",MIN(score!AD645:AE645))</f>
        <v>100</v>
      </c>
    </row>
    <row r="646" spans="1:41" x14ac:dyDescent="0.25">
      <c r="A646" s="58">
        <f>raw!$A647:$A647</f>
        <v>43383</v>
      </c>
      <c r="B646" s="59" t="str">
        <f>raw!$B647:$B647</f>
        <v>0014-0043</v>
      </c>
      <c r="C646" s="57">
        <f>VLOOKUP(raw!C647,convert!$D$26:$E$31,2)</f>
        <v>50</v>
      </c>
      <c r="D646" s="57">
        <f>VLOOKUP(raw!D647,convert!$A$13:$B$16,2)</f>
        <v>100</v>
      </c>
      <c r="E646" s="57">
        <f>VLOOKUP(raw!E647,convert!$A$13:$B$16,2)</f>
        <v>100</v>
      </c>
      <c r="F646" s="57">
        <f>VLOOKUP(raw!F647,convert!$A$8:$B$10,2)</f>
        <v>0</v>
      </c>
      <c r="G646" s="57">
        <f>VLOOKUP(raw!G647,convert!$A$8:$B$10,2)</f>
        <v>0</v>
      </c>
      <c r="H646" s="57">
        <f>VLOOKUP(raw!H647,convert!$A$8:$B$10,2)</f>
        <v>100</v>
      </c>
      <c r="I646" s="57">
        <f>VLOOKUP(raw!I647,convert!$A$8:$B$10,2)</f>
        <v>100</v>
      </c>
      <c r="J646" s="57">
        <f>VLOOKUP(raw!J647,convert!$D$26:$E$31,2)</f>
        <v>50</v>
      </c>
      <c r="K646" s="57">
        <f>VLOOKUP(raw!K647,convert!$D$34:$E$40,2)</f>
        <v>80</v>
      </c>
      <c r="L646" s="57">
        <f>VLOOKUP(raw!L647,convert!$D$34:$E$40,2)</f>
        <v>80</v>
      </c>
      <c r="M646" s="57">
        <f>VLOOKUP(raw!M647,convert!$A$34:$B$40,2)</f>
        <v>80</v>
      </c>
      <c r="N646" s="57">
        <f>VLOOKUP(raw!N647,convert!$A$26:$B$31,2)</f>
        <v>25</v>
      </c>
      <c r="O646" s="57">
        <f>VLOOKUP(raw!O647,convert!$A$26:$B$31,2)</f>
        <v>25</v>
      </c>
      <c r="P646" s="57">
        <f>VLOOKUP(raw!P647,convert!$A$26:$B$31,2)</f>
        <v>75</v>
      </c>
      <c r="Q646" s="57">
        <f>VLOOKUP(raw!Q647,convert!$A$26:$B$31,2)</f>
        <v>100</v>
      </c>
      <c r="R646" s="57">
        <f>VLOOKUP(raw!R647,convert!$A$26:$B$31,2)</f>
        <v>100</v>
      </c>
      <c r="S646" s="57">
        <f>VLOOKUP(raw!S647,convert!$D$26:$E$31,2)</f>
        <v>75</v>
      </c>
      <c r="T646" s="57">
        <f>VLOOKUP(raw!T647,convert!$D$26:$E$31,2)</f>
        <v>100</v>
      </c>
      <c r="U646" s="57">
        <f>VLOOKUP(raw!U647,convert!$D$26:$E$31,2)</f>
        <v>75</v>
      </c>
      <c r="V646" s="57">
        <f>VLOOKUP(raw!V647,convert!$D$26:$E$31,2)</f>
        <v>75</v>
      </c>
      <c r="W646" s="57">
        <f>VLOOKUP(raw!W647,convert!$D$26:$E$31,2)</f>
        <v>75</v>
      </c>
      <c r="X646" s="57">
        <f>VLOOKUP(raw!X647,convert!$D$26:$E$31,2)</f>
        <v>100</v>
      </c>
      <c r="Y646" s="57">
        <f>VLOOKUP(raw!Y647,convert!$D$26:$E$31,2)</f>
        <v>100</v>
      </c>
      <c r="Z646" s="57">
        <f>VLOOKUP(raw!Z647,convert!$D$26:$E$31,2)</f>
        <v>100</v>
      </c>
      <c r="AA646" s="57">
        <f>VLOOKUP(raw!AA647,convert!$D$26:$E$31,2)</f>
        <v>100</v>
      </c>
      <c r="AB646" s="57">
        <f>VLOOKUP(raw!AB647,convert!$D$26:$E$31,2)</f>
        <v>75</v>
      </c>
      <c r="AC646" s="57">
        <f>VLOOKUP(raw!AC647,convert!$D$26:$E$31,2)</f>
        <v>100</v>
      </c>
      <c r="AD646" s="57">
        <f>VLOOKUP(raw!AD647,convert!$D$26:$E$31,2)</f>
        <v>100</v>
      </c>
      <c r="AE646" s="57" t="str">
        <f>VLOOKUP(raw!AE647,convert!$D$26:$E$31,2)</f>
        <v>.</v>
      </c>
      <c r="AF646" s="57">
        <f>VLOOKUP(raw!AF647,convert!$D$26:$E$31,2)</f>
        <v>75</v>
      </c>
      <c r="AG646" s="57">
        <f>VLOOKUP(raw!AG647,convert!$D$26:$E$31,2)</f>
        <v>75</v>
      </c>
      <c r="AH646" s="57">
        <f>VLOOKUP(raw!AH647,convert!$D$26:$E$31,2)</f>
        <v>100</v>
      </c>
      <c r="AI646" s="57">
        <f>VLOOKUP(raw!AI647,convert!$D$26:$E$31,2)</f>
        <v>100</v>
      </c>
      <c r="AJ646" s="57">
        <f>VLOOKUP(raw!AJ647,convert!$D$26:$E$31,2)</f>
        <v>100</v>
      </c>
      <c r="AK646" s="57">
        <f>VLOOKUP(raw!AK647,convert!$D$26:$E$31,2)</f>
        <v>100</v>
      </c>
      <c r="AL646" s="57">
        <f>VLOOKUP(raw!AL647,convert!$D$26:$E$31,2)</f>
        <v>100</v>
      </c>
      <c r="AM646" s="57">
        <f>VLOOKUP(raw!AM647,convert!$D$26:$E$31,2)</f>
        <v>100</v>
      </c>
      <c r="AN646" s="57"/>
      <c r="AO646" s="60">
        <f>IF(COUNT(score!AD646:AE646)=0,".",MIN(score!AD646:AE646))</f>
        <v>100</v>
      </c>
    </row>
    <row r="647" spans="1:41" x14ac:dyDescent="0.25">
      <c r="A647" s="58">
        <f>raw!$A648:$A648</f>
        <v>43386</v>
      </c>
      <c r="B647" s="59" t="str">
        <f>raw!$B648:$B648</f>
        <v>0014-0044</v>
      </c>
      <c r="C647" s="57">
        <f>VLOOKUP(raw!C648,convert!$D$26:$E$31,2)</f>
        <v>25</v>
      </c>
      <c r="D647" s="57">
        <f>VLOOKUP(raw!D648,convert!$A$13:$B$16,2)</f>
        <v>0</v>
      </c>
      <c r="E647" s="57">
        <f>VLOOKUP(raw!E648,convert!$A$13:$B$16,2)</f>
        <v>0</v>
      </c>
      <c r="F647" s="57">
        <f>VLOOKUP(raw!F648,convert!$A$8:$B$10,2)</f>
        <v>0</v>
      </c>
      <c r="G647" s="57">
        <f>VLOOKUP(raw!G648,convert!$A$8:$B$10,2)</f>
        <v>0</v>
      </c>
      <c r="H647" s="57">
        <f>VLOOKUP(raw!H648,convert!$A$8:$B$10,2)</f>
        <v>0</v>
      </c>
      <c r="I647" s="57">
        <f>VLOOKUP(raw!I648,convert!$A$8:$B$10,2)</f>
        <v>0</v>
      </c>
      <c r="J647" s="57">
        <f>VLOOKUP(raw!J648,convert!$D$26:$E$31,2)</f>
        <v>25</v>
      </c>
      <c r="K647" s="57">
        <f>VLOOKUP(raw!K648,convert!$D$34:$E$40,2)</f>
        <v>20</v>
      </c>
      <c r="L647" s="57">
        <f>VLOOKUP(raw!L648,convert!$D$34:$E$40,2)</f>
        <v>20</v>
      </c>
      <c r="M647" s="57">
        <f>VLOOKUP(raw!M648,convert!$A$34:$B$40,2)</f>
        <v>0</v>
      </c>
      <c r="N647" s="57">
        <f>VLOOKUP(raw!N648,convert!$A$26:$B$31,2)</f>
        <v>25</v>
      </c>
      <c r="O647" s="57">
        <f>VLOOKUP(raw!O648,convert!$A$26:$B$31,2)</f>
        <v>0</v>
      </c>
      <c r="P647" s="57">
        <f>VLOOKUP(raw!P648,convert!$A$26:$B$31,2)</f>
        <v>0</v>
      </c>
      <c r="Q647" s="57">
        <f>VLOOKUP(raw!Q648,convert!$A$26:$B$31,2)</f>
        <v>0</v>
      </c>
      <c r="R647" s="57">
        <f>VLOOKUP(raw!R648,convert!$A$26:$B$31,2)</f>
        <v>0</v>
      </c>
      <c r="S647" s="57">
        <f>VLOOKUP(raw!S648,convert!$D$26:$E$31,2)</f>
        <v>75</v>
      </c>
      <c r="T647" s="57">
        <f>VLOOKUP(raw!T648,convert!$D$26:$E$31,2)</f>
        <v>25</v>
      </c>
      <c r="U647" s="57">
        <f>VLOOKUP(raw!U648,convert!$D$26:$E$31,2)</f>
        <v>0</v>
      </c>
      <c r="V647" s="57">
        <f>VLOOKUP(raw!V648,convert!$D$26:$E$31,2)</f>
        <v>75</v>
      </c>
      <c r="W647" s="57">
        <f>VLOOKUP(raw!W648,convert!$D$26:$E$31,2)</f>
        <v>100</v>
      </c>
      <c r="X647" s="57">
        <f>VLOOKUP(raw!X648,convert!$D$26:$E$31,2)</f>
        <v>100</v>
      </c>
      <c r="Y647" s="57">
        <f>VLOOKUP(raw!Y648,convert!$D$26:$E$31,2)</f>
        <v>75</v>
      </c>
      <c r="Z647" s="57">
        <f>VLOOKUP(raw!Z648,convert!$D$26:$E$31,2)</f>
        <v>50</v>
      </c>
      <c r="AA647" s="57">
        <f>VLOOKUP(raw!AA648,convert!$D$26:$E$31,2)</f>
        <v>25</v>
      </c>
      <c r="AB647" s="57">
        <f>VLOOKUP(raw!AB648,convert!$D$26:$E$31,2)</f>
        <v>25</v>
      </c>
      <c r="AC647" s="57">
        <f>VLOOKUP(raw!AC648,convert!$D$26:$E$31,2)</f>
        <v>100</v>
      </c>
      <c r="AD647" s="57">
        <f>VLOOKUP(raw!AD648,convert!$D$26:$E$31,2)</f>
        <v>100</v>
      </c>
      <c r="AE647" s="57" t="str">
        <f>VLOOKUP(raw!AE648,convert!$D$26:$E$31,2)</f>
        <v>.</v>
      </c>
      <c r="AF647" s="57">
        <f>VLOOKUP(raw!AF648,convert!$D$26:$E$31,2)</f>
        <v>25</v>
      </c>
      <c r="AG647" s="57">
        <f>VLOOKUP(raw!AG648,convert!$D$26:$E$31,2)</f>
        <v>25</v>
      </c>
      <c r="AH647" s="57">
        <f>VLOOKUP(raw!AH648,convert!$D$26:$E$31,2)</f>
        <v>25</v>
      </c>
      <c r="AI647" s="57">
        <f>VLOOKUP(raw!AI648,convert!$D$26:$E$31,2)</f>
        <v>0</v>
      </c>
      <c r="AJ647" s="57">
        <f>VLOOKUP(raw!AJ648,convert!$D$26:$E$31,2)</f>
        <v>25</v>
      </c>
      <c r="AK647" s="57">
        <f>VLOOKUP(raw!AK648,convert!$D$26:$E$31,2)</f>
        <v>25</v>
      </c>
      <c r="AL647" s="57">
        <f>VLOOKUP(raw!AL648,convert!$D$26:$E$31,2)</f>
        <v>100</v>
      </c>
      <c r="AM647" s="57">
        <f>VLOOKUP(raw!AM648,convert!$D$26:$E$31,2)</f>
        <v>25</v>
      </c>
      <c r="AN647" s="57"/>
      <c r="AO647" s="60">
        <f>IF(COUNT(score!AD647:AE647)=0,".",MIN(score!AD647:AE647))</f>
        <v>100</v>
      </c>
    </row>
    <row r="648" spans="1:41" x14ac:dyDescent="0.25">
      <c r="A648" s="58">
        <f>raw!$A649:$A649</f>
        <v>43413</v>
      </c>
      <c r="B648" s="59" t="str">
        <f>raw!$B649:$B649</f>
        <v>0014-0045</v>
      </c>
      <c r="C648" s="57">
        <f>VLOOKUP(raw!C649,convert!$D$26:$E$31,2)</f>
        <v>50</v>
      </c>
      <c r="D648" s="57">
        <f>VLOOKUP(raw!D649,convert!$A$13:$B$16,2)</f>
        <v>0</v>
      </c>
      <c r="E648" s="57">
        <f>VLOOKUP(raw!E649,convert!$A$13:$B$16,2)</f>
        <v>0</v>
      </c>
      <c r="F648" s="57">
        <f>VLOOKUP(raw!F649,convert!$A$8:$B$10,2)</f>
        <v>100</v>
      </c>
      <c r="G648" s="57">
        <f>VLOOKUP(raw!G649,convert!$A$8:$B$10,2)</f>
        <v>100</v>
      </c>
      <c r="H648" s="57">
        <f>VLOOKUP(raw!H649,convert!$A$8:$B$10,2)</f>
        <v>100</v>
      </c>
      <c r="I648" s="57">
        <f>VLOOKUP(raw!I649,convert!$A$8:$B$10,2)</f>
        <v>100</v>
      </c>
      <c r="J648" s="57">
        <f>VLOOKUP(raw!J649,convert!$D$26:$E$31,2)</f>
        <v>100</v>
      </c>
      <c r="K648" s="57">
        <f>VLOOKUP(raw!K649,convert!$D$34:$E$40,2)</f>
        <v>100</v>
      </c>
      <c r="L648" s="57">
        <f>VLOOKUP(raw!L649,convert!$D$34:$E$40,2)</f>
        <v>100</v>
      </c>
      <c r="M648" s="57">
        <f>VLOOKUP(raw!M649,convert!$A$34:$B$40,2)</f>
        <v>80</v>
      </c>
      <c r="N648" s="57">
        <f>VLOOKUP(raw!N649,convert!$A$26:$B$31,2)</f>
        <v>25</v>
      </c>
      <c r="O648" s="57">
        <f>VLOOKUP(raw!O649,convert!$A$26:$B$31,2)</f>
        <v>25</v>
      </c>
      <c r="P648" s="57">
        <f>VLOOKUP(raw!P649,convert!$A$26:$B$31,2)</f>
        <v>100</v>
      </c>
      <c r="Q648" s="57">
        <f>VLOOKUP(raw!Q649,convert!$A$26:$B$31,2)</f>
        <v>100</v>
      </c>
      <c r="R648" s="57">
        <f>VLOOKUP(raw!R649,convert!$A$26:$B$31,2)</f>
        <v>0</v>
      </c>
      <c r="S648" s="57">
        <f>VLOOKUP(raw!S649,convert!$D$26:$E$31,2)</f>
        <v>100</v>
      </c>
      <c r="T648" s="57">
        <f>VLOOKUP(raw!T649,convert!$D$26:$E$31,2)</f>
        <v>100</v>
      </c>
      <c r="U648" s="57">
        <f>VLOOKUP(raw!U649,convert!$D$26:$E$31,2)</f>
        <v>75</v>
      </c>
      <c r="V648" s="57">
        <f>VLOOKUP(raw!V649,convert!$D$26:$E$31,2)</f>
        <v>100</v>
      </c>
      <c r="W648" s="57">
        <f>VLOOKUP(raw!W649,convert!$D$26:$E$31,2)</f>
        <v>100</v>
      </c>
      <c r="X648" s="57">
        <f>VLOOKUP(raw!X649,convert!$D$26:$E$31,2)</f>
        <v>100</v>
      </c>
      <c r="Y648" s="57">
        <f>VLOOKUP(raw!Y649,convert!$D$26:$E$31,2)</f>
        <v>100</v>
      </c>
      <c r="Z648" s="57">
        <f>VLOOKUP(raw!Z649,convert!$D$26:$E$31,2)</f>
        <v>100</v>
      </c>
      <c r="AA648" s="57">
        <f>VLOOKUP(raw!AA649,convert!$D$26:$E$31,2)</f>
        <v>100</v>
      </c>
      <c r="AB648" s="57">
        <f>VLOOKUP(raw!AB649,convert!$D$26:$E$31,2)</f>
        <v>100</v>
      </c>
      <c r="AC648" s="57">
        <f>VLOOKUP(raw!AC649,convert!$D$26:$E$31,2)</f>
        <v>100</v>
      </c>
      <c r="AD648" s="57">
        <f>VLOOKUP(raw!AD649,convert!$D$26:$E$31,2)</f>
        <v>0</v>
      </c>
      <c r="AE648" s="57" t="str">
        <f>VLOOKUP(raw!AE649,convert!$D$26:$E$31,2)</f>
        <v>.</v>
      </c>
      <c r="AF648" s="57">
        <f>VLOOKUP(raw!AF649,convert!$D$26:$E$31,2)</f>
        <v>75</v>
      </c>
      <c r="AG648" s="57">
        <f>VLOOKUP(raw!AG649,convert!$D$26:$E$31,2)</f>
        <v>100</v>
      </c>
      <c r="AH648" s="57">
        <f>VLOOKUP(raw!AH649,convert!$D$26:$E$31,2)</f>
        <v>75</v>
      </c>
      <c r="AI648" s="57">
        <f>VLOOKUP(raw!AI649,convert!$D$26:$E$31,2)</f>
        <v>75</v>
      </c>
      <c r="AJ648" s="57">
        <f>VLOOKUP(raw!AJ649,convert!$D$26:$E$31,2)</f>
        <v>100</v>
      </c>
      <c r="AK648" s="57">
        <f>VLOOKUP(raw!AK649,convert!$D$26:$E$31,2)</f>
        <v>100</v>
      </c>
      <c r="AL648" s="57">
        <f>VLOOKUP(raw!AL649,convert!$D$26:$E$31,2)</f>
        <v>75</v>
      </c>
      <c r="AM648" s="57">
        <f>VLOOKUP(raw!AM649,convert!$D$26:$E$31,2)</f>
        <v>100</v>
      </c>
      <c r="AN648" s="57"/>
      <c r="AO648" s="60">
        <f>IF(COUNT(score!AD648:AE648)=0,".",MIN(score!AD648:AE648))</f>
        <v>0</v>
      </c>
    </row>
    <row r="649" spans="1:41" x14ac:dyDescent="0.25">
      <c r="A649" s="58">
        <f>raw!$A650:$A650</f>
        <v>43413</v>
      </c>
      <c r="B649" s="59" t="str">
        <f>raw!$B650:$B650</f>
        <v>0014-0046</v>
      </c>
      <c r="C649" s="57">
        <f>VLOOKUP(raw!C650,convert!$D$26:$E$31,2)</f>
        <v>50</v>
      </c>
      <c r="D649" s="57">
        <f>VLOOKUP(raw!D650,convert!$A$13:$B$16,2)</f>
        <v>100</v>
      </c>
      <c r="E649" s="57">
        <f>VLOOKUP(raw!E650,convert!$A$13:$B$16,2)</f>
        <v>100</v>
      </c>
      <c r="F649" s="57">
        <f>VLOOKUP(raw!F650,convert!$A$8:$B$10,2)</f>
        <v>100</v>
      </c>
      <c r="G649" s="57">
        <f>VLOOKUP(raw!G650,convert!$A$8:$B$10,2)</f>
        <v>100</v>
      </c>
      <c r="H649" s="57">
        <f>VLOOKUP(raw!H650,convert!$A$8:$B$10,2)</f>
        <v>100</v>
      </c>
      <c r="I649" s="57">
        <f>VLOOKUP(raw!I650,convert!$A$8:$B$10,2)</f>
        <v>100</v>
      </c>
      <c r="J649" s="57">
        <f>VLOOKUP(raw!J650,convert!$D$26:$E$31,2)</f>
        <v>75</v>
      </c>
      <c r="K649" s="57">
        <f>VLOOKUP(raw!K650,convert!$D$34:$E$40,2)</f>
        <v>100</v>
      </c>
      <c r="L649" s="57">
        <f>VLOOKUP(raw!L650,convert!$D$34:$E$40,2)</f>
        <v>80</v>
      </c>
      <c r="M649" s="57">
        <f>VLOOKUP(raw!M650,convert!$A$34:$B$40,2)</f>
        <v>100</v>
      </c>
      <c r="N649" s="57">
        <f>VLOOKUP(raw!N650,convert!$A$26:$B$31,2)</f>
        <v>100</v>
      </c>
      <c r="O649" s="57">
        <f>VLOOKUP(raw!O650,convert!$A$26:$B$31,2)</f>
        <v>75</v>
      </c>
      <c r="P649" s="57">
        <f>VLOOKUP(raw!P650,convert!$A$26:$B$31,2)</f>
        <v>100</v>
      </c>
      <c r="Q649" s="57">
        <f>VLOOKUP(raw!Q650,convert!$A$26:$B$31,2)</f>
        <v>100</v>
      </c>
      <c r="R649" s="57">
        <f>VLOOKUP(raw!R650,convert!$A$26:$B$31,2)</f>
        <v>100</v>
      </c>
      <c r="S649" s="57">
        <f>VLOOKUP(raw!S650,convert!$D$26:$E$31,2)</f>
        <v>75</v>
      </c>
      <c r="T649" s="57">
        <f>VLOOKUP(raw!T650,convert!$D$26:$E$31,2)</f>
        <v>100</v>
      </c>
      <c r="U649" s="57">
        <f>VLOOKUP(raw!U650,convert!$D$26:$E$31,2)</f>
        <v>75</v>
      </c>
      <c r="V649" s="57">
        <f>VLOOKUP(raw!V650,convert!$D$26:$E$31,2)</f>
        <v>100</v>
      </c>
      <c r="W649" s="57">
        <f>VLOOKUP(raw!W650,convert!$D$26:$E$31,2)</f>
        <v>75</v>
      </c>
      <c r="X649" s="57">
        <f>VLOOKUP(raw!X650,convert!$D$26:$E$31,2)</f>
        <v>75</v>
      </c>
      <c r="Y649" s="57">
        <f>VLOOKUP(raw!Y650,convert!$D$26:$E$31,2)</f>
        <v>100</v>
      </c>
      <c r="Z649" s="57">
        <f>VLOOKUP(raw!Z650,convert!$D$26:$E$31,2)</f>
        <v>75</v>
      </c>
      <c r="AA649" s="57">
        <f>VLOOKUP(raw!AA650,convert!$D$26:$E$31,2)</f>
        <v>100</v>
      </c>
      <c r="AB649" s="57">
        <f>VLOOKUP(raw!AB650,convert!$D$26:$E$31,2)</f>
        <v>75</v>
      </c>
      <c r="AC649" s="57">
        <f>VLOOKUP(raw!AC650,convert!$D$26:$E$31,2)</f>
        <v>100</v>
      </c>
      <c r="AD649" s="57">
        <f>VLOOKUP(raw!AD650,convert!$D$26:$E$31,2)</f>
        <v>100</v>
      </c>
      <c r="AE649" s="57" t="str">
        <f>VLOOKUP(raw!AE650,convert!$D$26:$E$31,2)</f>
        <v>.</v>
      </c>
      <c r="AF649" s="57">
        <f>VLOOKUP(raw!AF650,convert!$D$26:$E$31,2)</f>
        <v>75</v>
      </c>
      <c r="AG649" s="57">
        <f>VLOOKUP(raw!AG650,convert!$D$26:$E$31,2)</f>
        <v>100</v>
      </c>
      <c r="AH649" s="57">
        <f>VLOOKUP(raw!AH650,convert!$D$26:$E$31,2)</f>
        <v>100</v>
      </c>
      <c r="AI649" s="57">
        <f>VLOOKUP(raw!AI650,convert!$D$26:$E$31,2)</f>
        <v>75</v>
      </c>
      <c r="AJ649" s="57">
        <f>VLOOKUP(raw!AJ650,convert!$D$26:$E$31,2)</f>
        <v>75</v>
      </c>
      <c r="AK649" s="57">
        <f>VLOOKUP(raw!AK650,convert!$D$26:$E$31,2)</f>
        <v>100</v>
      </c>
      <c r="AL649" s="57">
        <f>VLOOKUP(raw!AL650,convert!$D$26:$E$31,2)</f>
        <v>75</v>
      </c>
      <c r="AM649" s="57">
        <f>VLOOKUP(raw!AM650,convert!$D$26:$E$31,2)</f>
        <v>75</v>
      </c>
      <c r="AN649" s="57"/>
      <c r="AO649" s="60">
        <f>IF(COUNT(score!AD649:AE649)=0,".",MIN(score!AD649:AE649))</f>
        <v>100</v>
      </c>
    </row>
    <row r="650" spans="1:41" x14ac:dyDescent="0.25">
      <c r="A650" s="58">
        <f>raw!$A651:$A651</f>
        <v>43418</v>
      </c>
      <c r="B650" s="59" t="str">
        <f>raw!$B651:$B651</f>
        <v>0014-0047</v>
      </c>
      <c r="C650" s="57">
        <f>VLOOKUP(raw!C651,convert!$D$26:$E$31,2)</f>
        <v>50</v>
      </c>
      <c r="D650" s="57">
        <f>VLOOKUP(raw!D651,convert!$A$13:$B$16,2)</f>
        <v>0</v>
      </c>
      <c r="E650" s="57">
        <f>VLOOKUP(raw!E651,convert!$A$13:$B$16,2)</f>
        <v>0</v>
      </c>
      <c r="F650" s="57">
        <f>VLOOKUP(raw!F651,convert!$A$8:$B$10,2)</f>
        <v>100</v>
      </c>
      <c r="G650" s="57">
        <f>VLOOKUP(raw!G651,convert!$A$8:$B$10,2)</f>
        <v>100</v>
      </c>
      <c r="H650" s="57">
        <f>VLOOKUP(raw!H651,convert!$A$8:$B$10,2)</f>
        <v>100</v>
      </c>
      <c r="I650" s="57">
        <f>VLOOKUP(raw!I651,convert!$A$8:$B$10,2)</f>
        <v>100</v>
      </c>
      <c r="J650" s="57">
        <f>VLOOKUP(raw!J651,convert!$D$26:$E$31,2)</f>
        <v>100</v>
      </c>
      <c r="K650" s="57">
        <f>VLOOKUP(raw!K651,convert!$D$34:$E$40,2)</f>
        <v>100</v>
      </c>
      <c r="L650" s="57">
        <f>VLOOKUP(raw!L651,convert!$D$34:$E$40,2)</f>
        <v>40</v>
      </c>
      <c r="M650" s="57">
        <f>VLOOKUP(raw!M651,convert!$A$34:$B$40,2)</f>
        <v>60</v>
      </c>
      <c r="N650" s="57">
        <f>VLOOKUP(raw!N651,convert!$A$26:$B$31,2)</f>
        <v>0</v>
      </c>
      <c r="O650" s="57">
        <f>VLOOKUP(raw!O651,convert!$A$26:$B$31,2)</f>
        <v>25</v>
      </c>
      <c r="P650" s="57">
        <f>VLOOKUP(raw!P651,convert!$A$26:$B$31,2)</f>
        <v>0</v>
      </c>
      <c r="Q650" s="57">
        <f>VLOOKUP(raw!Q651,convert!$A$26:$B$31,2)</f>
        <v>25</v>
      </c>
      <c r="R650" s="57">
        <f>VLOOKUP(raw!R651,convert!$A$26:$B$31,2)</f>
        <v>25</v>
      </c>
      <c r="S650" s="57">
        <f>VLOOKUP(raw!S651,convert!$D$26:$E$31,2)</f>
        <v>75</v>
      </c>
      <c r="T650" s="57">
        <f>VLOOKUP(raw!T651,convert!$D$26:$E$31,2)</f>
        <v>100</v>
      </c>
      <c r="U650" s="57">
        <f>VLOOKUP(raw!U651,convert!$D$26:$E$31,2)</f>
        <v>75</v>
      </c>
      <c r="V650" s="57">
        <f>VLOOKUP(raw!V651,convert!$D$26:$E$31,2)</f>
        <v>100</v>
      </c>
      <c r="W650" s="57">
        <f>VLOOKUP(raw!W651,convert!$D$26:$E$31,2)</f>
        <v>0</v>
      </c>
      <c r="X650" s="57">
        <f>VLOOKUP(raw!X651,convert!$D$26:$E$31,2)</f>
        <v>100</v>
      </c>
      <c r="Y650" s="57">
        <f>VLOOKUP(raw!Y651,convert!$D$26:$E$31,2)</f>
        <v>100</v>
      </c>
      <c r="Z650" s="57">
        <f>VLOOKUP(raw!Z651,convert!$D$26:$E$31,2)</f>
        <v>100</v>
      </c>
      <c r="AA650" s="57">
        <f>VLOOKUP(raw!AA651,convert!$D$26:$E$31,2)</f>
        <v>75</v>
      </c>
      <c r="AB650" s="57">
        <f>VLOOKUP(raw!AB651,convert!$D$26:$E$31,2)</f>
        <v>75</v>
      </c>
      <c r="AC650" s="57">
        <f>VLOOKUP(raw!AC651,convert!$D$26:$E$31,2)</f>
        <v>75</v>
      </c>
      <c r="AD650" s="57">
        <f>VLOOKUP(raw!AD651,convert!$D$26:$E$31,2)</f>
        <v>100</v>
      </c>
      <c r="AE650" s="57" t="str">
        <f>VLOOKUP(raw!AE651,convert!$D$26:$E$31,2)</f>
        <v>.</v>
      </c>
      <c r="AF650" s="57">
        <f>VLOOKUP(raw!AF651,convert!$D$26:$E$31,2)</f>
        <v>0</v>
      </c>
      <c r="AG650" s="57">
        <f>VLOOKUP(raw!AG651,convert!$D$26:$E$31,2)</f>
        <v>25</v>
      </c>
      <c r="AH650" s="57">
        <f>VLOOKUP(raw!AH651,convert!$D$26:$E$31,2)</f>
        <v>100</v>
      </c>
      <c r="AI650" s="57">
        <f>VLOOKUP(raw!AI651,convert!$D$26:$E$31,2)</f>
        <v>0</v>
      </c>
      <c r="AJ650" s="57">
        <f>VLOOKUP(raw!AJ651,convert!$D$26:$E$31,2)</f>
        <v>25</v>
      </c>
      <c r="AK650" s="57">
        <f>VLOOKUP(raw!AK651,convert!$D$26:$E$31,2)</f>
        <v>100</v>
      </c>
      <c r="AL650" s="57">
        <f>VLOOKUP(raw!AL651,convert!$D$26:$E$31,2)</f>
        <v>100</v>
      </c>
      <c r="AM650" s="57">
        <f>VLOOKUP(raw!AM651,convert!$D$26:$E$31,2)</f>
        <v>0</v>
      </c>
      <c r="AN650" s="57"/>
      <c r="AO650" s="60">
        <f>IF(COUNT(score!AD650:AE650)=0,".",MIN(score!AD650:AE650))</f>
        <v>100</v>
      </c>
    </row>
    <row r="651" spans="1:41" x14ac:dyDescent="0.25">
      <c r="A651" s="58">
        <f>raw!$A652:$A652</f>
        <v>43413</v>
      </c>
      <c r="B651" s="59" t="str">
        <f>raw!$B652:$B652</f>
        <v>0014-0048</v>
      </c>
      <c r="C651" s="57">
        <f>VLOOKUP(raw!C652,convert!$D$26:$E$31,2)</f>
        <v>25</v>
      </c>
      <c r="D651" s="57">
        <f>VLOOKUP(raw!D652,convert!$A$13:$B$16,2)</f>
        <v>100</v>
      </c>
      <c r="E651" s="57">
        <f>VLOOKUP(raw!E652,convert!$A$13:$B$16,2)</f>
        <v>100</v>
      </c>
      <c r="F651" s="57">
        <f>VLOOKUP(raw!F652,convert!$A$8:$B$10,2)</f>
        <v>100</v>
      </c>
      <c r="G651" s="57">
        <f>VLOOKUP(raw!G652,convert!$A$8:$B$10,2)</f>
        <v>100</v>
      </c>
      <c r="H651" s="57">
        <f>VLOOKUP(raw!H652,convert!$A$8:$B$10,2)</f>
        <v>100</v>
      </c>
      <c r="I651" s="57">
        <f>VLOOKUP(raw!I652,convert!$A$8:$B$10,2)</f>
        <v>0</v>
      </c>
      <c r="J651" s="57">
        <f>VLOOKUP(raw!J652,convert!$D$26:$E$31,2)</f>
        <v>75</v>
      </c>
      <c r="K651" s="57">
        <f>VLOOKUP(raw!K652,convert!$D$34:$E$40,2)</f>
        <v>40</v>
      </c>
      <c r="L651" s="57">
        <f>VLOOKUP(raw!L652,convert!$D$34:$E$40,2)</f>
        <v>100</v>
      </c>
      <c r="M651" s="57">
        <f>VLOOKUP(raw!M652,convert!$A$34:$B$40,2)</f>
        <v>100</v>
      </c>
      <c r="N651" s="57">
        <f>VLOOKUP(raw!N652,convert!$A$26:$B$31,2)</f>
        <v>50</v>
      </c>
      <c r="O651" s="57">
        <f>VLOOKUP(raw!O652,convert!$A$26:$B$31,2)</f>
        <v>75</v>
      </c>
      <c r="P651" s="57">
        <f>VLOOKUP(raw!P652,convert!$A$26:$B$31,2)</f>
        <v>75</v>
      </c>
      <c r="Q651" s="57">
        <f>VLOOKUP(raw!Q652,convert!$A$26:$B$31,2)</f>
        <v>50</v>
      </c>
      <c r="R651" s="57">
        <f>VLOOKUP(raw!R652,convert!$A$26:$B$31,2)</f>
        <v>75</v>
      </c>
      <c r="S651" s="57">
        <f>VLOOKUP(raw!S652,convert!$D$26:$E$31,2)</f>
        <v>100</v>
      </c>
      <c r="T651" s="57">
        <f>VLOOKUP(raw!T652,convert!$D$26:$E$31,2)</f>
        <v>100</v>
      </c>
      <c r="U651" s="57">
        <f>VLOOKUP(raw!U652,convert!$D$26:$E$31,2)</f>
        <v>100</v>
      </c>
      <c r="V651" s="57">
        <f>VLOOKUP(raw!V652,convert!$D$26:$E$31,2)</f>
        <v>100</v>
      </c>
      <c r="W651" s="57">
        <f>VLOOKUP(raw!W652,convert!$D$26:$E$31,2)</f>
        <v>100</v>
      </c>
      <c r="X651" s="57">
        <f>VLOOKUP(raw!X652,convert!$D$26:$E$31,2)</f>
        <v>100</v>
      </c>
      <c r="Y651" s="57">
        <f>VLOOKUP(raw!Y652,convert!$D$26:$E$31,2)</f>
        <v>75</v>
      </c>
      <c r="Z651" s="57">
        <f>VLOOKUP(raw!Z652,convert!$D$26:$E$31,2)</f>
        <v>100</v>
      </c>
      <c r="AA651" s="57">
        <f>VLOOKUP(raw!AA652,convert!$D$26:$E$31,2)</f>
        <v>100</v>
      </c>
      <c r="AB651" s="57">
        <f>VLOOKUP(raw!AB652,convert!$D$26:$E$31,2)</f>
        <v>100</v>
      </c>
      <c r="AC651" s="57">
        <f>VLOOKUP(raw!AC652,convert!$D$26:$E$31,2)</f>
        <v>100</v>
      </c>
      <c r="AD651" s="57">
        <f>VLOOKUP(raw!AD652,convert!$D$26:$E$31,2)</f>
        <v>100</v>
      </c>
      <c r="AE651" s="57" t="str">
        <f>VLOOKUP(raw!AE652,convert!$D$26:$E$31,2)</f>
        <v>.</v>
      </c>
      <c r="AF651" s="57">
        <f>VLOOKUP(raw!AF652,convert!$D$26:$E$31,2)</f>
        <v>100</v>
      </c>
      <c r="AG651" s="57">
        <f>VLOOKUP(raw!AG652,convert!$D$26:$E$31,2)</f>
        <v>100</v>
      </c>
      <c r="AH651" s="57">
        <f>VLOOKUP(raw!AH652,convert!$D$26:$E$31,2)</f>
        <v>75</v>
      </c>
      <c r="AI651" s="57">
        <f>VLOOKUP(raw!AI652,convert!$D$26:$E$31,2)</f>
        <v>50</v>
      </c>
      <c r="AJ651" s="57">
        <f>VLOOKUP(raw!AJ652,convert!$D$26:$E$31,2)</f>
        <v>75</v>
      </c>
      <c r="AK651" s="57">
        <f>VLOOKUP(raw!AK652,convert!$D$26:$E$31,2)</f>
        <v>100</v>
      </c>
      <c r="AL651" s="57">
        <f>VLOOKUP(raw!AL652,convert!$D$26:$E$31,2)</f>
        <v>100</v>
      </c>
      <c r="AM651" s="57">
        <f>VLOOKUP(raw!AM652,convert!$D$26:$E$31,2)</f>
        <v>100</v>
      </c>
      <c r="AN651" s="57"/>
      <c r="AO651" s="60">
        <f>IF(COUNT(score!AD651:AE651)=0,".",MIN(score!AD651:AE651))</f>
        <v>100</v>
      </c>
    </row>
    <row r="652" spans="1:41" x14ac:dyDescent="0.25">
      <c r="A652" s="58">
        <f>raw!$A653:$A653</f>
        <v>43413</v>
      </c>
      <c r="B652" s="59" t="str">
        <f>raw!$B653:$B653</f>
        <v>0014-0049</v>
      </c>
      <c r="C652" s="57">
        <f>VLOOKUP(raw!C653,convert!$D$26:$E$31,2)</f>
        <v>25</v>
      </c>
      <c r="D652" s="57">
        <f>VLOOKUP(raw!D653,convert!$A$13:$B$16,2)</f>
        <v>0</v>
      </c>
      <c r="E652" s="57">
        <f>VLOOKUP(raw!E653,convert!$A$13:$B$16,2)</f>
        <v>0</v>
      </c>
      <c r="F652" s="57">
        <f>VLOOKUP(raw!F653,convert!$A$8:$B$10,2)</f>
        <v>0</v>
      </c>
      <c r="G652" s="57">
        <f>VLOOKUP(raw!G653,convert!$A$8:$B$10,2)</f>
        <v>0</v>
      </c>
      <c r="H652" s="57">
        <f>VLOOKUP(raw!H653,convert!$A$8:$B$10,2)</f>
        <v>100</v>
      </c>
      <c r="I652" s="57">
        <f>VLOOKUP(raw!I653,convert!$A$8:$B$10,2)</f>
        <v>100</v>
      </c>
      <c r="J652" s="57">
        <f>VLOOKUP(raw!J653,convert!$D$26:$E$31,2)</f>
        <v>0</v>
      </c>
      <c r="K652" s="57">
        <f>VLOOKUP(raw!K653,convert!$D$34:$E$40,2)</f>
        <v>60</v>
      </c>
      <c r="L652" s="57">
        <f>VLOOKUP(raw!L653,convert!$D$34:$E$40,2)</f>
        <v>40</v>
      </c>
      <c r="M652" s="57">
        <f>VLOOKUP(raw!M653,convert!$A$34:$B$40,2)</f>
        <v>100</v>
      </c>
      <c r="N652" s="57">
        <f>VLOOKUP(raw!N653,convert!$A$26:$B$31,2)</f>
        <v>25</v>
      </c>
      <c r="O652" s="57">
        <f>VLOOKUP(raw!O653,convert!$A$26:$B$31,2)</f>
        <v>25</v>
      </c>
      <c r="P652" s="57">
        <f>VLOOKUP(raw!P653,convert!$A$26:$B$31,2)</f>
        <v>25</v>
      </c>
      <c r="Q652" s="57">
        <f>VLOOKUP(raw!Q653,convert!$A$26:$B$31,2)</f>
        <v>25</v>
      </c>
      <c r="R652" s="57">
        <f>VLOOKUP(raw!R653,convert!$A$26:$B$31,2)</f>
        <v>75</v>
      </c>
      <c r="S652" s="57">
        <f>VLOOKUP(raw!S653,convert!$D$26:$E$31,2)</f>
        <v>75</v>
      </c>
      <c r="T652" s="57">
        <f>VLOOKUP(raw!T653,convert!$D$26:$E$31,2)</f>
        <v>100</v>
      </c>
      <c r="U652" s="57">
        <f>VLOOKUP(raw!U653,convert!$D$26:$E$31,2)</f>
        <v>75</v>
      </c>
      <c r="V652" s="57">
        <f>VLOOKUP(raw!V653,convert!$D$26:$E$31,2)</f>
        <v>75</v>
      </c>
      <c r="W652" s="57">
        <f>VLOOKUP(raw!W653,convert!$D$26:$E$31,2)</f>
        <v>25</v>
      </c>
      <c r="X652" s="57">
        <f>VLOOKUP(raw!X653,convert!$D$26:$E$31,2)</f>
        <v>75</v>
      </c>
      <c r="Y652" s="57">
        <f>VLOOKUP(raw!Y653,convert!$D$26:$E$31,2)</f>
        <v>100</v>
      </c>
      <c r="Z652" s="57">
        <f>VLOOKUP(raw!Z653,convert!$D$26:$E$31,2)</f>
        <v>75</v>
      </c>
      <c r="AA652" s="57">
        <f>VLOOKUP(raw!AA653,convert!$D$26:$E$31,2)</f>
        <v>100</v>
      </c>
      <c r="AB652" s="57">
        <f>VLOOKUP(raw!AB653,convert!$D$26:$E$31,2)</f>
        <v>25</v>
      </c>
      <c r="AC652" s="57">
        <f>VLOOKUP(raw!AC653,convert!$D$26:$E$31,2)</f>
        <v>25</v>
      </c>
      <c r="AD652" s="57">
        <f>VLOOKUP(raw!AD653,convert!$D$26:$E$31,2)</f>
        <v>25</v>
      </c>
      <c r="AE652" s="57" t="str">
        <f>VLOOKUP(raw!AE653,convert!$D$26:$E$31,2)</f>
        <v>.</v>
      </c>
      <c r="AF652" s="57">
        <f>VLOOKUP(raw!AF653,convert!$D$26:$E$31,2)</f>
        <v>25</v>
      </c>
      <c r="AG652" s="57">
        <f>VLOOKUP(raw!AG653,convert!$D$26:$E$31,2)</f>
        <v>100</v>
      </c>
      <c r="AH652" s="57">
        <f>VLOOKUP(raw!AH653,convert!$D$26:$E$31,2)</f>
        <v>25</v>
      </c>
      <c r="AI652" s="57">
        <f>VLOOKUP(raw!AI653,convert!$D$26:$E$31,2)</f>
        <v>0</v>
      </c>
      <c r="AJ652" s="57">
        <f>VLOOKUP(raw!AJ653,convert!$D$26:$E$31,2)</f>
        <v>25</v>
      </c>
      <c r="AK652" s="57">
        <f>VLOOKUP(raw!AK653,convert!$D$26:$E$31,2)</f>
        <v>0</v>
      </c>
      <c r="AL652" s="57">
        <f>VLOOKUP(raw!AL653,convert!$D$26:$E$31,2)</f>
        <v>100</v>
      </c>
      <c r="AM652" s="57">
        <f>VLOOKUP(raw!AM653,convert!$D$26:$E$31,2)</f>
        <v>25</v>
      </c>
      <c r="AN652" s="57"/>
      <c r="AO652" s="60">
        <f>IF(COUNT(score!AD652:AE652)=0,".",MIN(score!AD652:AE652))</f>
        <v>25</v>
      </c>
    </row>
    <row r="653" spans="1:41" x14ac:dyDescent="0.25">
      <c r="A653" s="58">
        <f>raw!$A654:$A654</f>
        <v>43412</v>
      </c>
      <c r="B653" s="59" t="str">
        <f>raw!$B654:$B654</f>
        <v>0014-0050</v>
      </c>
      <c r="C653" s="57">
        <f>VLOOKUP(raw!C654,convert!$D$26:$E$31,2)</f>
        <v>25</v>
      </c>
      <c r="D653" s="57">
        <f>VLOOKUP(raw!D654,convert!$A$13:$B$16,2)</f>
        <v>0</v>
      </c>
      <c r="E653" s="57">
        <f>VLOOKUP(raw!E654,convert!$A$13:$B$16,2)</f>
        <v>0</v>
      </c>
      <c r="F653" s="57">
        <f>VLOOKUP(raw!F654,convert!$A$8:$B$10,2)</f>
        <v>0</v>
      </c>
      <c r="G653" s="57">
        <f>VLOOKUP(raw!G654,convert!$A$8:$B$10,2)</f>
        <v>0</v>
      </c>
      <c r="H653" s="57">
        <f>VLOOKUP(raw!H654,convert!$A$8:$B$10,2)</f>
        <v>0</v>
      </c>
      <c r="I653" s="57">
        <f>VLOOKUP(raw!I654,convert!$A$8:$B$10,2)</f>
        <v>0</v>
      </c>
      <c r="J653" s="57">
        <f>VLOOKUP(raw!J654,convert!$D$26:$E$31,2)</f>
        <v>25</v>
      </c>
      <c r="K653" s="57">
        <f>VLOOKUP(raw!K654,convert!$D$34:$E$40,2)</f>
        <v>0</v>
      </c>
      <c r="L653" s="57">
        <f>VLOOKUP(raw!L654,convert!$D$34:$E$40,2)</f>
        <v>40</v>
      </c>
      <c r="M653" s="57">
        <f>VLOOKUP(raw!M654,convert!$A$34:$B$40,2)</f>
        <v>60</v>
      </c>
      <c r="N653" s="57">
        <f>VLOOKUP(raw!N654,convert!$A$26:$B$31,2)</f>
        <v>50</v>
      </c>
      <c r="O653" s="57">
        <f>VLOOKUP(raw!O654,convert!$A$26:$B$31,2)</f>
        <v>25</v>
      </c>
      <c r="P653" s="57">
        <f>VLOOKUP(raw!P654,convert!$A$26:$B$31,2)</f>
        <v>25</v>
      </c>
      <c r="Q653" s="57">
        <f>VLOOKUP(raw!Q654,convert!$A$26:$B$31,2)</f>
        <v>25</v>
      </c>
      <c r="R653" s="57">
        <f>VLOOKUP(raw!R654,convert!$A$26:$B$31,2)</f>
        <v>25</v>
      </c>
      <c r="S653" s="57">
        <f>VLOOKUP(raw!S654,convert!$D$26:$E$31,2)</f>
        <v>0</v>
      </c>
      <c r="T653" s="57">
        <f>VLOOKUP(raw!T654,convert!$D$26:$E$31,2)</f>
        <v>0</v>
      </c>
      <c r="U653" s="57">
        <f>VLOOKUP(raw!U654,convert!$D$26:$E$31,2)</f>
        <v>25</v>
      </c>
      <c r="V653" s="57">
        <f>VLOOKUP(raw!V654,convert!$D$26:$E$31,2)</f>
        <v>50</v>
      </c>
      <c r="W653" s="57">
        <f>VLOOKUP(raw!W654,convert!$D$26:$E$31,2)</f>
        <v>25</v>
      </c>
      <c r="X653" s="57">
        <f>VLOOKUP(raw!X654,convert!$D$26:$E$31,2)</f>
        <v>0</v>
      </c>
      <c r="Y653" s="57">
        <f>VLOOKUP(raw!Y654,convert!$D$26:$E$31,2)</f>
        <v>25</v>
      </c>
      <c r="Z653" s="57">
        <f>VLOOKUP(raw!Z654,convert!$D$26:$E$31,2)</f>
        <v>25</v>
      </c>
      <c r="AA653" s="57">
        <f>VLOOKUP(raw!AA654,convert!$D$26:$E$31,2)</f>
        <v>0</v>
      </c>
      <c r="AB653" s="57">
        <f>VLOOKUP(raw!AB654,convert!$D$26:$E$31,2)</f>
        <v>0</v>
      </c>
      <c r="AC653" s="57">
        <f>VLOOKUP(raw!AC654,convert!$D$26:$E$31,2)</f>
        <v>25</v>
      </c>
      <c r="AD653" s="57">
        <f>VLOOKUP(raw!AD654,convert!$D$26:$E$31,2)</f>
        <v>100</v>
      </c>
      <c r="AE653" s="57" t="str">
        <f>VLOOKUP(raw!AE654,convert!$D$26:$E$31,2)</f>
        <v>.</v>
      </c>
      <c r="AF653" s="57">
        <f>VLOOKUP(raw!AF654,convert!$D$26:$E$31,2)</f>
        <v>0</v>
      </c>
      <c r="AG653" s="57">
        <f>VLOOKUP(raw!AG654,convert!$D$26:$E$31,2)</f>
        <v>25</v>
      </c>
      <c r="AH653" s="57">
        <f>VLOOKUP(raw!AH654,convert!$D$26:$E$31,2)</f>
        <v>0</v>
      </c>
      <c r="AI653" s="57">
        <f>VLOOKUP(raw!AI654,convert!$D$26:$E$31,2)</f>
        <v>0</v>
      </c>
      <c r="AJ653" s="57">
        <f>VLOOKUP(raw!AJ654,convert!$D$26:$E$31,2)</f>
        <v>25</v>
      </c>
      <c r="AK653" s="57">
        <f>VLOOKUP(raw!AK654,convert!$D$26:$E$31,2)</f>
        <v>25</v>
      </c>
      <c r="AL653" s="57">
        <f>VLOOKUP(raw!AL654,convert!$D$26:$E$31,2)</f>
        <v>0</v>
      </c>
      <c r="AM653" s="57">
        <f>VLOOKUP(raw!AM654,convert!$D$26:$E$31,2)</f>
        <v>25</v>
      </c>
      <c r="AN653" s="57"/>
      <c r="AO653" s="60">
        <f>IF(COUNT(score!AD653:AE653)=0,".",MIN(score!AD653:AE653))</f>
        <v>100</v>
      </c>
    </row>
    <row r="654" spans="1:41" x14ac:dyDescent="0.25">
      <c r="A654" s="58">
        <f>raw!$A655:$A655</f>
        <v>43417</v>
      </c>
      <c r="B654" s="59" t="str">
        <f>raw!$B655:$B655</f>
        <v>0014-0051</v>
      </c>
      <c r="C654" s="57">
        <f>VLOOKUP(raw!C655,convert!$D$26:$E$31,2)</f>
        <v>25</v>
      </c>
      <c r="D654" s="57">
        <f>VLOOKUP(raw!D655,convert!$A$13:$B$16,2)</f>
        <v>0</v>
      </c>
      <c r="E654" s="57">
        <f>VLOOKUP(raw!E655,convert!$A$13:$B$16,2)</f>
        <v>0</v>
      </c>
      <c r="F654" s="57">
        <f>VLOOKUP(raw!F655,convert!$A$8:$B$10,2)</f>
        <v>100</v>
      </c>
      <c r="G654" s="57">
        <f>VLOOKUP(raw!G655,convert!$A$8:$B$10,2)</f>
        <v>0</v>
      </c>
      <c r="H654" s="57">
        <f>VLOOKUP(raw!H655,convert!$A$8:$B$10,2)</f>
        <v>0</v>
      </c>
      <c r="I654" s="57">
        <f>VLOOKUP(raw!I655,convert!$A$8:$B$10,2)</f>
        <v>0</v>
      </c>
      <c r="J654" s="57">
        <f>VLOOKUP(raw!J655,convert!$D$26:$E$31,2)</f>
        <v>100</v>
      </c>
      <c r="K654" s="57">
        <f>VLOOKUP(raw!K655,convert!$D$34:$E$40,2)</f>
        <v>100</v>
      </c>
      <c r="L654" s="57">
        <f>VLOOKUP(raw!L655,convert!$D$34:$E$40,2)</f>
        <v>40</v>
      </c>
      <c r="M654" s="57">
        <f>VLOOKUP(raw!M655,convert!$A$34:$B$40,2)</f>
        <v>60</v>
      </c>
      <c r="N654" s="57">
        <f>VLOOKUP(raw!N655,convert!$A$26:$B$31,2)</f>
        <v>0</v>
      </c>
      <c r="O654" s="57">
        <f>VLOOKUP(raw!O655,convert!$A$26:$B$31,2)</f>
        <v>0</v>
      </c>
      <c r="P654" s="57">
        <f>VLOOKUP(raw!P655,convert!$A$26:$B$31,2)</f>
        <v>0</v>
      </c>
      <c r="Q654" s="57">
        <f>VLOOKUP(raw!Q655,convert!$A$26:$B$31,2)</f>
        <v>0</v>
      </c>
      <c r="R654" s="57">
        <f>VLOOKUP(raw!R655,convert!$A$26:$B$31,2)</f>
        <v>0</v>
      </c>
      <c r="S654" s="57">
        <f>VLOOKUP(raw!S655,convert!$D$26:$E$31,2)</f>
        <v>100</v>
      </c>
      <c r="T654" s="57">
        <f>VLOOKUP(raw!T655,convert!$D$26:$E$31,2)</f>
        <v>100</v>
      </c>
      <c r="U654" s="57">
        <f>VLOOKUP(raw!U655,convert!$D$26:$E$31,2)</f>
        <v>75</v>
      </c>
      <c r="V654" s="57">
        <f>VLOOKUP(raw!V655,convert!$D$26:$E$31,2)</f>
        <v>100</v>
      </c>
      <c r="W654" s="57">
        <f>VLOOKUP(raw!W655,convert!$D$26:$E$31,2)</f>
        <v>50</v>
      </c>
      <c r="X654" s="57">
        <f>VLOOKUP(raw!X655,convert!$D$26:$E$31,2)</f>
        <v>100</v>
      </c>
      <c r="Y654" s="57">
        <f>VLOOKUP(raw!Y655,convert!$D$26:$E$31,2)</f>
        <v>75</v>
      </c>
      <c r="Z654" s="57">
        <f>VLOOKUP(raw!Z655,convert!$D$26:$E$31,2)</f>
        <v>75</v>
      </c>
      <c r="AA654" s="57">
        <f>VLOOKUP(raw!AA655,convert!$D$26:$E$31,2)</f>
        <v>50</v>
      </c>
      <c r="AB654" s="57">
        <f>VLOOKUP(raw!AB655,convert!$D$26:$E$31,2)</f>
        <v>100</v>
      </c>
      <c r="AC654" s="57">
        <f>VLOOKUP(raw!AC655,convert!$D$26:$E$31,2)</f>
        <v>100</v>
      </c>
      <c r="AD654" s="57">
        <f>VLOOKUP(raw!AD655,convert!$D$26:$E$31,2)</f>
        <v>100</v>
      </c>
      <c r="AE654" s="57" t="str">
        <f>VLOOKUP(raw!AE655,convert!$D$26:$E$31,2)</f>
        <v>.</v>
      </c>
      <c r="AF654" s="57">
        <f>VLOOKUP(raw!AF655,convert!$D$26:$E$31,2)</f>
        <v>100</v>
      </c>
      <c r="AG654" s="57">
        <f>VLOOKUP(raw!AG655,convert!$D$26:$E$31,2)</f>
        <v>75</v>
      </c>
      <c r="AH654" s="57">
        <f>VLOOKUP(raw!AH655,convert!$D$26:$E$31,2)</f>
        <v>25</v>
      </c>
      <c r="AI654" s="57">
        <f>VLOOKUP(raw!AI655,convert!$D$26:$E$31,2)</f>
        <v>25</v>
      </c>
      <c r="AJ654" s="57">
        <f>VLOOKUP(raw!AJ655,convert!$D$26:$E$31,2)</f>
        <v>25</v>
      </c>
      <c r="AK654" s="57">
        <f>VLOOKUP(raw!AK655,convert!$D$26:$E$31,2)</f>
        <v>50</v>
      </c>
      <c r="AL654" s="57">
        <f>VLOOKUP(raw!AL655,convert!$D$26:$E$31,2)</f>
        <v>25</v>
      </c>
      <c r="AM654" s="57">
        <f>VLOOKUP(raw!AM655,convert!$D$26:$E$31,2)</f>
        <v>25</v>
      </c>
      <c r="AN654" s="57"/>
      <c r="AO654" s="60">
        <f>IF(COUNT(score!AD654:AE654)=0,".",MIN(score!AD654:AE654))</f>
        <v>100</v>
      </c>
    </row>
    <row r="655" spans="1:41" x14ac:dyDescent="0.25">
      <c r="A655" s="58">
        <f>raw!$A656:$A656</f>
        <v>43417</v>
      </c>
      <c r="B655" s="59" t="str">
        <f>raw!$B656:$B656</f>
        <v>0014-0052</v>
      </c>
      <c r="C655" s="57">
        <f>VLOOKUP(raw!C656,convert!$D$26:$E$31,2)</f>
        <v>50</v>
      </c>
      <c r="D655" s="57">
        <f>VLOOKUP(raw!D656,convert!$A$13:$B$16,2)</f>
        <v>0</v>
      </c>
      <c r="E655" s="57">
        <f>VLOOKUP(raw!E656,convert!$A$13:$B$16,2)</f>
        <v>0</v>
      </c>
      <c r="F655" s="57">
        <f>VLOOKUP(raw!F656,convert!$A$8:$B$10,2)</f>
        <v>100</v>
      </c>
      <c r="G655" s="57">
        <f>VLOOKUP(raw!G656,convert!$A$8:$B$10,2)</f>
        <v>0</v>
      </c>
      <c r="H655" s="57">
        <f>VLOOKUP(raw!H656,convert!$A$8:$B$10,2)</f>
        <v>100</v>
      </c>
      <c r="I655" s="57">
        <f>VLOOKUP(raw!I656,convert!$A$8:$B$10,2)</f>
        <v>100</v>
      </c>
      <c r="J655" s="57">
        <f>VLOOKUP(raw!J656,convert!$D$26:$E$31,2)</f>
        <v>50</v>
      </c>
      <c r="K655" s="57">
        <f>VLOOKUP(raw!K656,convert!$D$34:$E$40,2)</f>
        <v>100</v>
      </c>
      <c r="L655" s="57">
        <f>VLOOKUP(raw!L656,convert!$D$34:$E$40,2)</f>
        <v>40</v>
      </c>
      <c r="M655" s="57">
        <f>VLOOKUP(raw!M656,convert!$A$34:$B$40,2)</f>
        <v>100</v>
      </c>
      <c r="N655" s="57">
        <f>VLOOKUP(raw!N656,convert!$A$26:$B$31,2)</f>
        <v>75</v>
      </c>
      <c r="O655" s="57">
        <f>VLOOKUP(raw!O656,convert!$A$26:$B$31,2)</f>
        <v>75</v>
      </c>
      <c r="P655" s="57">
        <f>VLOOKUP(raw!P656,convert!$A$26:$B$31,2)</f>
        <v>100</v>
      </c>
      <c r="Q655" s="57">
        <f>VLOOKUP(raw!Q656,convert!$A$26:$B$31,2)</f>
        <v>100</v>
      </c>
      <c r="R655" s="57">
        <f>VLOOKUP(raw!R656,convert!$A$26:$B$31,2)</f>
        <v>100</v>
      </c>
      <c r="S655" s="57">
        <f>VLOOKUP(raw!S656,convert!$D$26:$E$31,2)</f>
        <v>75</v>
      </c>
      <c r="T655" s="57">
        <f>VLOOKUP(raw!T656,convert!$D$26:$E$31,2)</f>
        <v>100</v>
      </c>
      <c r="U655" s="57">
        <f>VLOOKUP(raw!U656,convert!$D$26:$E$31,2)</f>
        <v>75</v>
      </c>
      <c r="V655" s="57">
        <f>VLOOKUP(raw!V656,convert!$D$26:$E$31,2)</f>
        <v>50</v>
      </c>
      <c r="W655" s="57">
        <f>VLOOKUP(raw!W656,convert!$D$26:$E$31,2)</f>
        <v>50</v>
      </c>
      <c r="X655" s="57">
        <f>VLOOKUP(raw!X656,convert!$D$26:$E$31,2)</f>
        <v>100</v>
      </c>
      <c r="Y655" s="57">
        <f>VLOOKUP(raw!Y656,convert!$D$26:$E$31,2)</f>
        <v>100</v>
      </c>
      <c r="Z655" s="57">
        <f>VLOOKUP(raw!Z656,convert!$D$26:$E$31,2)</f>
        <v>50</v>
      </c>
      <c r="AA655" s="57">
        <f>VLOOKUP(raw!AA656,convert!$D$26:$E$31,2)</f>
        <v>75</v>
      </c>
      <c r="AB655" s="57">
        <f>VLOOKUP(raw!AB656,convert!$D$26:$E$31,2)</f>
        <v>50</v>
      </c>
      <c r="AC655" s="57">
        <f>VLOOKUP(raw!AC656,convert!$D$26:$E$31,2)</f>
        <v>100</v>
      </c>
      <c r="AD655" s="57">
        <f>VLOOKUP(raw!AD656,convert!$D$26:$E$31,2)</f>
        <v>100</v>
      </c>
      <c r="AE655" s="57" t="str">
        <f>VLOOKUP(raw!AE656,convert!$D$26:$E$31,2)</f>
        <v>.</v>
      </c>
      <c r="AF655" s="57">
        <f>VLOOKUP(raw!AF656,convert!$D$26:$E$31,2)</f>
        <v>50</v>
      </c>
      <c r="AG655" s="57">
        <f>VLOOKUP(raw!AG656,convert!$D$26:$E$31,2)</f>
        <v>100</v>
      </c>
      <c r="AH655" s="57">
        <f>VLOOKUP(raw!AH656,convert!$D$26:$E$31,2)</f>
        <v>100</v>
      </c>
      <c r="AI655" s="57">
        <f>VLOOKUP(raw!AI656,convert!$D$26:$E$31,2)</f>
        <v>75</v>
      </c>
      <c r="AJ655" s="57">
        <f>VLOOKUP(raw!AJ656,convert!$D$26:$E$31,2)</f>
        <v>100</v>
      </c>
      <c r="AK655" s="57">
        <f>VLOOKUP(raw!AK656,convert!$D$26:$E$31,2)</f>
        <v>100</v>
      </c>
      <c r="AL655" s="57">
        <f>VLOOKUP(raw!AL656,convert!$D$26:$E$31,2)</f>
        <v>100</v>
      </c>
      <c r="AM655" s="57">
        <f>VLOOKUP(raw!AM656,convert!$D$26:$E$31,2)</f>
        <v>100</v>
      </c>
      <c r="AN655" s="57"/>
      <c r="AO655" s="60">
        <f>IF(COUNT(score!AD655:AE655)=0,".",MIN(score!AD655:AE655))</f>
        <v>100</v>
      </c>
    </row>
    <row r="656" spans="1:41" x14ac:dyDescent="0.25">
      <c r="A656" s="58">
        <f>raw!$A657:$A657</f>
        <v>43419</v>
      </c>
      <c r="B656" s="59" t="str">
        <f>raw!$B657:$B657</f>
        <v>0014-0053</v>
      </c>
      <c r="C656" s="57">
        <f>VLOOKUP(raw!C657,convert!$D$26:$E$31,2)</f>
        <v>50</v>
      </c>
      <c r="D656" s="57">
        <f>VLOOKUP(raw!D657,convert!$A$13:$B$16,2)</f>
        <v>100</v>
      </c>
      <c r="E656" s="57">
        <f>VLOOKUP(raw!E657,convert!$A$13:$B$16,2)</f>
        <v>50</v>
      </c>
      <c r="F656" s="57">
        <f>VLOOKUP(raw!F657,convert!$A$8:$B$10,2)</f>
        <v>0</v>
      </c>
      <c r="G656" s="57">
        <f>VLOOKUP(raw!G657,convert!$A$8:$B$10,2)</f>
        <v>100</v>
      </c>
      <c r="H656" s="57">
        <f>VLOOKUP(raw!H657,convert!$A$8:$B$10,2)</f>
        <v>100</v>
      </c>
      <c r="I656" s="57">
        <f>VLOOKUP(raw!I657,convert!$A$8:$B$10,2)</f>
        <v>100</v>
      </c>
      <c r="J656" s="57">
        <f>VLOOKUP(raw!J657,convert!$D$26:$E$31,2)</f>
        <v>50</v>
      </c>
      <c r="K656" s="57">
        <f>VLOOKUP(raw!K657,convert!$D$34:$E$40,2)</f>
        <v>100</v>
      </c>
      <c r="L656" s="57">
        <f>VLOOKUP(raw!L657,convert!$D$34:$E$40,2)</f>
        <v>80</v>
      </c>
      <c r="M656" s="57">
        <f>VLOOKUP(raw!M657,convert!$A$34:$B$40,2)</f>
        <v>60</v>
      </c>
      <c r="N656" s="57">
        <f>VLOOKUP(raw!N657,convert!$A$26:$B$31,2)</f>
        <v>0</v>
      </c>
      <c r="O656" s="57">
        <f>VLOOKUP(raw!O657,convert!$A$26:$B$31,2)</f>
        <v>75</v>
      </c>
      <c r="P656" s="57">
        <f>VLOOKUP(raw!P657,convert!$A$26:$B$31,2)</f>
        <v>25</v>
      </c>
      <c r="Q656" s="57">
        <f>VLOOKUP(raw!Q657,convert!$A$26:$B$31,2)</f>
        <v>25</v>
      </c>
      <c r="R656" s="57">
        <f>VLOOKUP(raw!R657,convert!$A$26:$B$31,2)</f>
        <v>25</v>
      </c>
      <c r="S656" s="57">
        <f>VLOOKUP(raw!S657,convert!$D$26:$E$31,2)</f>
        <v>75</v>
      </c>
      <c r="T656" s="57">
        <f>VLOOKUP(raw!T657,convert!$D$26:$E$31,2)</f>
        <v>100</v>
      </c>
      <c r="U656" s="57">
        <f>VLOOKUP(raw!U657,convert!$D$26:$E$31,2)</f>
        <v>100</v>
      </c>
      <c r="V656" s="57">
        <f>VLOOKUP(raw!V657,convert!$D$26:$E$31,2)</f>
        <v>100</v>
      </c>
      <c r="W656" s="57">
        <f>VLOOKUP(raw!W657,convert!$D$26:$E$31,2)</f>
        <v>100</v>
      </c>
      <c r="X656" s="57">
        <f>VLOOKUP(raw!X657,convert!$D$26:$E$31,2)</f>
        <v>100</v>
      </c>
      <c r="Y656" s="57">
        <f>VLOOKUP(raw!Y657,convert!$D$26:$E$31,2)</f>
        <v>75</v>
      </c>
      <c r="Z656" s="57">
        <f>VLOOKUP(raw!Z657,convert!$D$26:$E$31,2)</f>
        <v>75</v>
      </c>
      <c r="AA656" s="57">
        <f>VLOOKUP(raw!AA657,convert!$D$26:$E$31,2)</f>
        <v>50</v>
      </c>
      <c r="AB656" s="57">
        <f>VLOOKUP(raw!AB657,convert!$D$26:$E$31,2)</f>
        <v>100</v>
      </c>
      <c r="AC656" s="57">
        <f>VLOOKUP(raw!AC657,convert!$D$26:$E$31,2)</f>
        <v>100</v>
      </c>
      <c r="AD656" s="57">
        <f>VLOOKUP(raw!AD657,convert!$D$26:$E$31,2)</f>
        <v>100</v>
      </c>
      <c r="AE656" s="57" t="str">
        <f>VLOOKUP(raw!AE657,convert!$D$26:$E$31,2)</f>
        <v>.</v>
      </c>
      <c r="AF656" s="57">
        <f>VLOOKUP(raw!AF657,convert!$D$26:$E$31,2)</f>
        <v>75</v>
      </c>
      <c r="AG656" s="57">
        <f>VLOOKUP(raw!AG657,convert!$D$26:$E$31,2)</f>
        <v>75</v>
      </c>
      <c r="AH656" s="57">
        <f>VLOOKUP(raw!AH657,convert!$D$26:$E$31,2)</f>
        <v>75</v>
      </c>
      <c r="AI656" s="57">
        <f>VLOOKUP(raw!AI657,convert!$D$26:$E$31,2)</f>
        <v>25</v>
      </c>
      <c r="AJ656" s="57">
        <f>VLOOKUP(raw!AJ657,convert!$D$26:$E$31,2)</f>
        <v>100</v>
      </c>
      <c r="AK656" s="57">
        <f>VLOOKUP(raw!AK657,convert!$D$26:$E$31,2)</f>
        <v>75</v>
      </c>
      <c r="AL656" s="57">
        <f>VLOOKUP(raw!AL657,convert!$D$26:$E$31,2)</f>
        <v>100</v>
      </c>
      <c r="AM656" s="57">
        <f>VLOOKUP(raw!AM657,convert!$D$26:$E$31,2)</f>
        <v>100</v>
      </c>
      <c r="AN656" s="57"/>
      <c r="AO656" s="60">
        <f>IF(COUNT(score!AD656:AE656)=0,".",MIN(score!AD656:AE656))</f>
        <v>100</v>
      </c>
    </row>
    <row r="657" spans="1:41" x14ac:dyDescent="0.25">
      <c r="A657" s="58">
        <f>raw!$A658:$A658</f>
        <v>43417</v>
      </c>
      <c r="B657" s="59" t="str">
        <f>raw!$B658:$B658</f>
        <v>0014-0054</v>
      </c>
      <c r="C657" s="57">
        <f>VLOOKUP(raw!C658,convert!$D$26:$E$31,2)</f>
        <v>0</v>
      </c>
      <c r="D657" s="57">
        <f>VLOOKUP(raw!D658,convert!$A$13:$B$16,2)</f>
        <v>0</v>
      </c>
      <c r="E657" s="57">
        <f>VLOOKUP(raw!E658,convert!$A$13:$B$16,2)</f>
        <v>0</v>
      </c>
      <c r="F657" s="57">
        <f>VLOOKUP(raw!F658,convert!$A$8:$B$10,2)</f>
        <v>0</v>
      </c>
      <c r="G657" s="57">
        <f>VLOOKUP(raw!G658,convert!$A$8:$B$10,2)</f>
        <v>0</v>
      </c>
      <c r="H657" s="57">
        <f>VLOOKUP(raw!H658,convert!$A$8:$B$10,2)</f>
        <v>0</v>
      </c>
      <c r="I657" s="57">
        <f>VLOOKUP(raw!I658,convert!$A$8:$B$10,2)</f>
        <v>0</v>
      </c>
      <c r="J657" s="57">
        <f>VLOOKUP(raw!J658,convert!$D$26:$E$31,2)</f>
        <v>25</v>
      </c>
      <c r="K657" s="57">
        <f>VLOOKUP(raw!K658,convert!$D$34:$E$40,2)</f>
        <v>60</v>
      </c>
      <c r="L657" s="57">
        <f>VLOOKUP(raw!L658,convert!$D$34:$E$40,2)</f>
        <v>60</v>
      </c>
      <c r="M657" s="57">
        <f>VLOOKUP(raw!M658,convert!$A$34:$B$40,2)</f>
        <v>60</v>
      </c>
      <c r="N657" s="57">
        <f>VLOOKUP(raw!N658,convert!$A$26:$B$31,2)</f>
        <v>50</v>
      </c>
      <c r="O657" s="57">
        <f>VLOOKUP(raw!O658,convert!$A$26:$B$31,2)</f>
        <v>75</v>
      </c>
      <c r="P657" s="57">
        <f>VLOOKUP(raw!P658,convert!$A$26:$B$31,2)</f>
        <v>25</v>
      </c>
      <c r="Q657" s="57">
        <f>VLOOKUP(raw!Q658,convert!$A$26:$B$31,2)</f>
        <v>25</v>
      </c>
      <c r="R657" s="57">
        <f>VLOOKUP(raw!R658,convert!$A$26:$B$31,2)</f>
        <v>50</v>
      </c>
      <c r="S657" s="57">
        <f>VLOOKUP(raw!S658,convert!$D$26:$E$31,2)</f>
        <v>25</v>
      </c>
      <c r="T657" s="57">
        <f>VLOOKUP(raw!T658,convert!$D$26:$E$31,2)</f>
        <v>75</v>
      </c>
      <c r="U657" s="57">
        <f>VLOOKUP(raw!U658,convert!$D$26:$E$31,2)</f>
        <v>75</v>
      </c>
      <c r="V657" s="57">
        <f>VLOOKUP(raw!V658,convert!$D$26:$E$31,2)</f>
        <v>50</v>
      </c>
      <c r="W657" s="57">
        <f>VLOOKUP(raw!W658,convert!$D$26:$E$31,2)</f>
        <v>25</v>
      </c>
      <c r="X657" s="57">
        <f>VLOOKUP(raw!X658,convert!$D$26:$E$31,2)</f>
        <v>100</v>
      </c>
      <c r="Y657" s="57">
        <f>VLOOKUP(raw!Y658,convert!$D$26:$E$31,2)</f>
        <v>100</v>
      </c>
      <c r="Z657" s="57">
        <f>VLOOKUP(raw!Z658,convert!$D$26:$E$31,2)</f>
        <v>50</v>
      </c>
      <c r="AA657" s="57">
        <f>VLOOKUP(raw!AA658,convert!$D$26:$E$31,2)</f>
        <v>50</v>
      </c>
      <c r="AB657" s="57">
        <f>VLOOKUP(raw!AB658,convert!$D$26:$E$31,2)</f>
        <v>50</v>
      </c>
      <c r="AC657" s="57">
        <f>VLOOKUP(raw!AC658,convert!$D$26:$E$31,2)</f>
        <v>50</v>
      </c>
      <c r="AD657" s="57">
        <f>VLOOKUP(raw!AD658,convert!$D$26:$E$31,2)</f>
        <v>25</v>
      </c>
      <c r="AE657" s="57" t="str">
        <f>VLOOKUP(raw!AE658,convert!$D$26:$E$31,2)</f>
        <v>.</v>
      </c>
      <c r="AF657" s="57">
        <f>VLOOKUP(raw!AF658,convert!$D$26:$E$31,2)</f>
        <v>50</v>
      </c>
      <c r="AG657" s="57">
        <f>VLOOKUP(raw!AG658,convert!$D$26:$E$31,2)</f>
        <v>75</v>
      </c>
      <c r="AH657" s="57">
        <f>VLOOKUP(raw!AH658,convert!$D$26:$E$31,2)</f>
        <v>50</v>
      </c>
      <c r="AI657" s="57">
        <f>VLOOKUP(raw!AI658,convert!$D$26:$E$31,2)</f>
        <v>75</v>
      </c>
      <c r="AJ657" s="57">
        <f>VLOOKUP(raw!AJ658,convert!$D$26:$E$31,2)</f>
        <v>75</v>
      </c>
      <c r="AK657" s="57">
        <f>VLOOKUP(raw!AK658,convert!$D$26:$E$31,2)</f>
        <v>75</v>
      </c>
      <c r="AL657" s="57">
        <f>VLOOKUP(raw!AL658,convert!$D$26:$E$31,2)</f>
        <v>75</v>
      </c>
      <c r="AM657" s="57">
        <f>VLOOKUP(raw!AM658,convert!$D$26:$E$31,2)</f>
        <v>25</v>
      </c>
      <c r="AN657" s="57"/>
      <c r="AO657" s="60">
        <f>IF(COUNT(score!AD657:AE657)=0,".",MIN(score!AD657:AE657))</f>
        <v>25</v>
      </c>
    </row>
    <row r="658" spans="1:41" x14ac:dyDescent="0.25">
      <c r="A658" s="58">
        <f>raw!$A659:$A659</f>
        <v>0</v>
      </c>
      <c r="B658" s="59">
        <f>raw!$B659:$B659</f>
        <v>0</v>
      </c>
      <c r="C658" s="57" t="e">
        <f>VLOOKUP(raw!C659,convert!$D$26:$E$31,2)</f>
        <v>#N/A</v>
      </c>
      <c r="D658" s="57" t="e">
        <f>VLOOKUP(raw!D659,convert!$A$13:$B$16,2)</f>
        <v>#N/A</v>
      </c>
      <c r="E658" s="57" t="e">
        <f>VLOOKUP(raw!E659,convert!$A$13:$B$16,2)</f>
        <v>#N/A</v>
      </c>
      <c r="F658" s="57" t="e">
        <f>VLOOKUP(raw!F659,convert!$A$8:$B$10,2)</f>
        <v>#N/A</v>
      </c>
      <c r="G658" s="57" t="e">
        <f>VLOOKUP(raw!G659,convert!$A$8:$B$10,2)</f>
        <v>#N/A</v>
      </c>
      <c r="H658" s="57" t="e">
        <f>VLOOKUP(raw!H659,convert!$A$8:$B$10,2)</f>
        <v>#N/A</v>
      </c>
      <c r="I658" s="57" t="e">
        <f>VLOOKUP(raw!I659,convert!$A$8:$B$10,2)</f>
        <v>#N/A</v>
      </c>
      <c r="J658" s="57" t="e">
        <f>VLOOKUP(raw!J659,convert!$D$26:$E$31,2)</f>
        <v>#N/A</v>
      </c>
      <c r="K658" s="57" t="e">
        <f>VLOOKUP(raw!K659,convert!$D$34:$E$40,2)</f>
        <v>#N/A</v>
      </c>
      <c r="L658" s="57" t="e">
        <f>VLOOKUP(raw!L659,convert!$D$34:$E$40,2)</f>
        <v>#N/A</v>
      </c>
      <c r="M658" s="57" t="e">
        <f>VLOOKUP(raw!M659,convert!$A$34:$B$40,2)</f>
        <v>#N/A</v>
      </c>
      <c r="N658" s="57" t="e">
        <f>VLOOKUP(raw!N659,convert!$A$26:$B$31,2)</f>
        <v>#N/A</v>
      </c>
      <c r="O658" s="57" t="e">
        <f>VLOOKUP(raw!O659,convert!$A$26:$B$31,2)</f>
        <v>#N/A</v>
      </c>
      <c r="P658" s="57" t="e">
        <f>VLOOKUP(raw!P659,convert!$A$26:$B$31,2)</f>
        <v>#N/A</v>
      </c>
      <c r="Q658" s="57" t="e">
        <f>VLOOKUP(raw!Q659,convert!$A$26:$B$31,2)</f>
        <v>#N/A</v>
      </c>
      <c r="R658" s="57" t="e">
        <f>VLOOKUP(raw!R659,convert!$A$26:$B$31,2)</f>
        <v>#N/A</v>
      </c>
      <c r="S658" s="57" t="e">
        <f>VLOOKUP(raw!S659,convert!$D$26:$E$31,2)</f>
        <v>#N/A</v>
      </c>
      <c r="T658" s="57" t="e">
        <f>VLOOKUP(raw!T659,convert!$D$26:$E$31,2)</f>
        <v>#N/A</v>
      </c>
      <c r="U658" s="57" t="e">
        <f>VLOOKUP(raw!U659,convert!$D$26:$E$31,2)</f>
        <v>#N/A</v>
      </c>
      <c r="V658" s="57" t="e">
        <f>VLOOKUP(raw!V659,convert!$D$26:$E$31,2)</f>
        <v>#N/A</v>
      </c>
      <c r="W658" s="57" t="e">
        <f>VLOOKUP(raw!W659,convert!$D$26:$E$31,2)</f>
        <v>#N/A</v>
      </c>
      <c r="X658" s="57" t="e">
        <f>VLOOKUP(raw!X659,convert!$D$26:$E$31,2)</f>
        <v>#N/A</v>
      </c>
      <c r="Y658" s="57" t="e">
        <f>VLOOKUP(raw!Y659,convert!$D$26:$E$31,2)</f>
        <v>#N/A</v>
      </c>
      <c r="Z658" s="57" t="e">
        <f>VLOOKUP(raw!Z659,convert!$D$26:$E$31,2)</f>
        <v>#N/A</v>
      </c>
      <c r="AA658" s="57" t="e">
        <f>VLOOKUP(raw!AA659,convert!$D$26:$E$31,2)</f>
        <v>#N/A</v>
      </c>
      <c r="AB658" s="57" t="e">
        <f>VLOOKUP(raw!AB659,convert!$D$26:$E$31,2)</f>
        <v>#N/A</v>
      </c>
      <c r="AC658" s="57" t="e">
        <f>VLOOKUP(raw!AC659,convert!$D$26:$E$31,2)</f>
        <v>#N/A</v>
      </c>
      <c r="AD658" s="57" t="e">
        <f>VLOOKUP(raw!AD659,convert!$D$26:$E$31,2)</f>
        <v>#N/A</v>
      </c>
      <c r="AE658" s="57" t="e">
        <f>VLOOKUP(raw!AE659,convert!$D$26:$E$31,2)</f>
        <v>#N/A</v>
      </c>
      <c r="AF658" s="57" t="e">
        <f>VLOOKUP(raw!AF659,convert!$D$26:$E$31,2)</f>
        <v>#N/A</v>
      </c>
      <c r="AG658" s="57" t="e">
        <f>VLOOKUP(raw!AG659,convert!$D$26:$E$31,2)</f>
        <v>#N/A</v>
      </c>
      <c r="AH658" s="57" t="e">
        <f>VLOOKUP(raw!AH659,convert!$D$26:$E$31,2)</f>
        <v>#N/A</v>
      </c>
      <c r="AI658" s="57" t="e">
        <f>VLOOKUP(raw!AI659,convert!$D$26:$E$31,2)</f>
        <v>#N/A</v>
      </c>
      <c r="AJ658" s="57" t="e">
        <f>VLOOKUP(raw!AJ659,convert!$D$26:$E$31,2)</f>
        <v>#N/A</v>
      </c>
      <c r="AK658" s="57" t="e">
        <f>VLOOKUP(raw!AK659,convert!$D$26:$E$31,2)</f>
        <v>#N/A</v>
      </c>
      <c r="AL658" s="57" t="e">
        <f>VLOOKUP(raw!AL659,convert!$D$26:$E$31,2)</f>
        <v>#N/A</v>
      </c>
      <c r="AM658" s="57" t="e">
        <f>VLOOKUP(raw!AM659,convert!$D$26:$E$31,2)</f>
        <v>#N/A</v>
      </c>
      <c r="AN658" s="57"/>
      <c r="AO658" s="60" t="str">
        <f>IF(COUNT(score!AD658:AE658)=0,".",MIN(score!AD658:AE658))</f>
        <v>.</v>
      </c>
    </row>
    <row r="659" spans="1:41" x14ac:dyDescent="0.25">
      <c r="A659" s="58">
        <f>raw!$A660:$A660</f>
        <v>0</v>
      </c>
      <c r="B659" s="59">
        <f>raw!$B660:$B660</f>
        <v>0</v>
      </c>
      <c r="C659" s="57" t="e">
        <f>VLOOKUP(raw!C660,convert!$D$26:$E$31,2)</f>
        <v>#N/A</v>
      </c>
      <c r="D659" s="57" t="e">
        <f>VLOOKUP(raw!D660,convert!$A$13:$B$16,2)</f>
        <v>#N/A</v>
      </c>
      <c r="E659" s="57" t="e">
        <f>VLOOKUP(raw!E660,convert!$A$13:$B$16,2)</f>
        <v>#N/A</v>
      </c>
      <c r="F659" s="57" t="e">
        <f>VLOOKUP(raw!F660,convert!$A$8:$B$10,2)</f>
        <v>#N/A</v>
      </c>
      <c r="G659" s="57" t="e">
        <f>VLOOKUP(raw!G660,convert!$A$8:$B$10,2)</f>
        <v>#N/A</v>
      </c>
      <c r="H659" s="57" t="e">
        <f>VLOOKUP(raw!H660,convert!$A$8:$B$10,2)</f>
        <v>#N/A</v>
      </c>
      <c r="I659" s="57" t="e">
        <f>VLOOKUP(raw!I660,convert!$A$8:$B$10,2)</f>
        <v>#N/A</v>
      </c>
      <c r="J659" s="57" t="e">
        <f>VLOOKUP(raw!J660,convert!$D$26:$E$31,2)</f>
        <v>#N/A</v>
      </c>
      <c r="K659" s="57" t="e">
        <f>VLOOKUP(raw!K660,convert!$D$34:$E$40,2)</f>
        <v>#N/A</v>
      </c>
      <c r="L659" s="57" t="e">
        <f>VLOOKUP(raw!L660,convert!$D$34:$E$40,2)</f>
        <v>#N/A</v>
      </c>
      <c r="M659" s="57" t="e">
        <f>VLOOKUP(raw!M660,convert!$A$34:$B$40,2)</f>
        <v>#N/A</v>
      </c>
      <c r="N659" s="57" t="e">
        <f>VLOOKUP(raw!N660,convert!$A$26:$B$31,2)</f>
        <v>#N/A</v>
      </c>
      <c r="O659" s="57" t="e">
        <f>VLOOKUP(raw!O660,convert!$A$26:$B$31,2)</f>
        <v>#N/A</v>
      </c>
      <c r="P659" s="57" t="e">
        <f>VLOOKUP(raw!P660,convert!$A$26:$B$31,2)</f>
        <v>#N/A</v>
      </c>
      <c r="Q659" s="57" t="e">
        <f>VLOOKUP(raw!Q660,convert!$A$26:$B$31,2)</f>
        <v>#N/A</v>
      </c>
      <c r="R659" s="57" t="e">
        <f>VLOOKUP(raw!R660,convert!$A$26:$B$31,2)</f>
        <v>#N/A</v>
      </c>
      <c r="S659" s="57" t="e">
        <f>VLOOKUP(raw!S660,convert!$D$26:$E$31,2)</f>
        <v>#N/A</v>
      </c>
      <c r="T659" s="57" t="e">
        <f>VLOOKUP(raw!T660,convert!$D$26:$E$31,2)</f>
        <v>#N/A</v>
      </c>
      <c r="U659" s="57" t="e">
        <f>VLOOKUP(raw!U660,convert!$D$26:$E$31,2)</f>
        <v>#N/A</v>
      </c>
      <c r="V659" s="57" t="e">
        <f>VLOOKUP(raw!V660,convert!$D$26:$E$31,2)</f>
        <v>#N/A</v>
      </c>
      <c r="W659" s="57" t="e">
        <f>VLOOKUP(raw!W660,convert!$D$26:$E$31,2)</f>
        <v>#N/A</v>
      </c>
      <c r="X659" s="57" t="e">
        <f>VLOOKUP(raw!X660,convert!$D$26:$E$31,2)</f>
        <v>#N/A</v>
      </c>
      <c r="Y659" s="57" t="e">
        <f>VLOOKUP(raw!Y660,convert!$D$26:$E$31,2)</f>
        <v>#N/A</v>
      </c>
      <c r="Z659" s="57" t="e">
        <f>VLOOKUP(raw!Z660,convert!$D$26:$E$31,2)</f>
        <v>#N/A</v>
      </c>
      <c r="AA659" s="57" t="e">
        <f>VLOOKUP(raw!AA660,convert!$D$26:$E$31,2)</f>
        <v>#N/A</v>
      </c>
      <c r="AB659" s="57" t="e">
        <f>VLOOKUP(raw!AB660,convert!$D$26:$E$31,2)</f>
        <v>#N/A</v>
      </c>
      <c r="AC659" s="57" t="e">
        <f>VLOOKUP(raw!AC660,convert!$D$26:$E$31,2)</f>
        <v>#N/A</v>
      </c>
      <c r="AD659" s="57" t="e">
        <f>VLOOKUP(raw!AD660,convert!$D$26:$E$31,2)</f>
        <v>#N/A</v>
      </c>
      <c r="AE659" s="57" t="e">
        <f>VLOOKUP(raw!AE660,convert!$D$26:$E$31,2)</f>
        <v>#N/A</v>
      </c>
      <c r="AF659" s="57" t="e">
        <f>VLOOKUP(raw!AF660,convert!$D$26:$E$31,2)</f>
        <v>#N/A</v>
      </c>
      <c r="AG659" s="57" t="e">
        <f>VLOOKUP(raw!AG660,convert!$D$26:$E$31,2)</f>
        <v>#N/A</v>
      </c>
      <c r="AH659" s="57" t="e">
        <f>VLOOKUP(raw!AH660,convert!$D$26:$E$31,2)</f>
        <v>#N/A</v>
      </c>
      <c r="AI659" s="57" t="e">
        <f>VLOOKUP(raw!AI660,convert!$D$26:$E$31,2)</f>
        <v>#N/A</v>
      </c>
      <c r="AJ659" s="57" t="e">
        <f>VLOOKUP(raw!AJ660,convert!$D$26:$E$31,2)</f>
        <v>#N/A</v>
      </c>
      <c r="AK659" s="57" t="e">
        <f>VLOOKUP(raw!AK660,convert!$D$26:$E$31,2)</f>
        <v>#N/A</v>
      </c>
      <c r="AL659" s="57" t="e">
        <f>VLOOKUP(raw!AL660,convert!$D$26:$E$31,2)</f>
        <v>#N/A</v>
      </c>
      <c r="AM659" s="57" t="e">
        <f>VLOOKUP(raw!AM660,convert!$D$26:$E$31,2)</f>
        <v>#N/A</v>
      </c>
      <c r="AN659" s="57"/>
      <c r="AO659" s="60" t="str">
        <f>IF(COUNT(score!AD659:AE659)=0,".",MIN(score!AD659:AE659))</f>
        <v>.</v>
      </c>
    </row>
    <row r="660" spans="1:41" x14ac:dyDescent="0.25">
      <c r="A660" s="58">
        <f>raw!$A661:$A661</f>
        <v>0</v>
      </c>
      <c r="B660" s="59">
        <f>raw!$B661:$B661</f>
        <v>0</v>
      </c>
      <c r="C660" s="57" t="e">
        <f>VLOOKUP(raw!C661,convert!$D$26:$E$31,2)</f>
        <v>#N/A</v>
      </c>
      <c r="D660" s="57" t="e">
        <f>VLOOKUP(raw!D661,convert!$A$13:$B$16,2)</f>
        <v>#N/A</v>
      </c>
      <c r="E660" s="57" t="e">
        <f>VLOOKUP(raw!E661,convert!$A$13:$B$16,2)</f>
        <v>#N/A</v>
      </c>
      <c r="F660" s="57" t="e">
        <f>VLOOKUP(raw!F661,convert!$A$8:$B$10,2)</f>
        <v>#N/A</v>
      </c>
      <c r="G660" s="57" t="e">
        <f>VLOOKUP(raw!G661,convert!$A$8:$B$10,2)</f>
        <v>#N/A</v>
      </c>
      <c r="H660" s="57" t="e">
        <f>VLOOKUP(raw!H661,convert!$A$8:$B$10,2)</f>
        <v>#N/A</v>
      </c>
      <c r="I660" s="57" t="e">
        <f>VLOOKUP(raw!I661,convert!$A$8:$B$10,2)</f>
        <v>#N/A</v>
      </c>
      <c r="J660" s="57" t="e">
        <f>VLOOKUP(raw!J661,convert!$D$26:$E$31,2)</f>
        <v>#N/A</v>
      </c>
      <c r="K660" s="57" t="e">
        <f>VLOOKUP(raw!K661,convert!$D$34:$E$40,2)</f>
        <v>#N/A</v>
      </c>
      <c r="L660" s="57" t="e">
        <f>VLOOKUP(raw!L661,convert!$D$34:$E$40,2)</f>
        <v>#N/A</v>
      </c>
      <c r="M660" s="57" t="e">
        <f>VLOOKUP(raw!M661,convert!$A$34:$B$40,2)</f>
        <v>#N/A</v>
      </c>
      <c r="N660" s="57" t="e">
        <f>VLOOKUP(raw!N661,convert!$A$26:$B$31,2)</f>
        <v>#N/A</v>
      </c>
      <c r="O660" s="57" t="e">
        <f>VLOOKUP(raw!O661,convert!$A$26:$B$31,2)</f>
        <v>#N/A</v>
      </c>
      <c r="P660" s="57" t="e">
        <f>VLOOKUP(raw!P661,convert!$A$26:$B$31,2)</f>
        <v>#N/A</v>
      </c>
      <c r="Q660" s="57" t="e">
        <f>VLOOKUP(raw!Q661,convert!$A$26:$B$31,2)</f>
        <v>#N/A</v>
      </c>
      <c r="R660" s="57" t="e">
        <f>VLOOKUP(raw!R661,convert!$A$26:$B$31,2)</f>
        <v>#N/A</v>
      </c>
      <c r="S660" s="57" t="e">
        <f>VLOOKUP(raw!S661,convert!$D$26:$E$31,2)</f>
        <v>#N/A</v>
      </c>
      <c r="T660" s="57" t="e">
        <f>VLOOKUP(raw!T661,convert!$D$26:$E$31,2)</f>
        <v>#N/A</v>
      </c>
      <c r="U660" s="57" t="e">
        <f>VLOOKUP(raw!U661,convert!$D$26:$E$31,2)</f>
        <v>#N/A</v>
      </c>
      <c r="V660" s="57" t="e">
        <f>VLOOKUP(raw!V661,convert!$D$26:$E$31,2)</f>
        <v>#N/A</v>
      </c>
      <c r="W660" s="57" t="e">
        <f>VLOOKUP(raw!W661,convert!$D$26:$E$31,2)</f>
        <v>#N/A</v>
      </c>
      <c r="X660" s="57" t="e">
        <f>VLOOKUP(raw!X661,convert!$D$26:$E$31,2)</f>
        <v>#N/A</v>
      </c>
      <c r="Y660" s="57" t="e">
        <f>VLOOKUP(raw!Y661,convert!$D$26:$E$31,2)</f>
        <v>#N/A</v>
      </c>
      <c r="Z660" s="57" t="e">
        <f>VLOOKUP(raw!Z661,convert!$D$26:$E$31,2)</f>
        <v>#N/A</v>
      </c>
      <c r="AA660" s="57" t="e">
        <f>VLOOKUP(raw!AA661,convert!$D$26:$E$31,2)</f>
        <v>#N/A</v>
      </c>
      <c r="AB660" s="57" t="e">
        <f>VLOOKUP(raw!AB661,convert!$D$26:$E$31,2)</f>
        <v>#N/A</v>
      </c>
      <c r="AC660" s="57" t="e">
        <f>VLOOKUP(raw!AC661,convert!$D$26:$E$31,2)</f>
        <v>#N/A</v>
      </c>
      <c r="AD660" s="57" t="e">
        <f>VLOOKUP(raw!AD661,convert!$D$26:$E$31,2)</f>
        <v>#N/A</v>
      </c>
      <c r="AE660" s="57" t="e">
        <f>VLOOKUP(raw!AE661,convert!$D$26:$E$31,2)</f>
        <v>#N/A</v>
      </c>
      <c r="AF660" s="57" t="e">
        <f>VLOOKUP(raw!AF661,convert!$D$26:$E$31,2)</f>
        <v>#N/A</v>
      </c>
      <c r="AG660" s="57" t="e">
        <f>VLOOKUP(raw!AG661,convert!$D$26:$E$31,2)</f>
        <v>#N/A</v>
      </c>
      <c r="AH660" s="57" t="e">
        <f>VLOOKUP(raw!AH661,convert!$D$26:$E$31,2)</f>
        <v>#N/A</v>
      </c>
      <c r="AI660" s="57" t="e">
        <f>VLOOKUP(raw!AI661,convert!$D$26:$E$31,2)</f>
        <v>#N/A</v>
      </c>
      <c r="AJ660" s="57" t="e">
        <f>VLOOKUP(raw!AJ661,convert!$D$26:$E$31,2)</f>
        <v>#N/A</v>
      </c>
      <c r="AK660" s="57" t="e">
        <f>VLOOKUP(raw!AK661,convert!$D$26:$E$31,2)</f>
        <v>#N/A</v>
      </c>
      <c r="AL660" s="57" t="e">
        <f>VLOOKUP(raw!AL661,convert!$D$26:$E$31,2)</f>
        <v>#N/A</v>
      </c>
      <c r="AM660" s="57" t="e">
        <f>VLOOKUP(raw!AM661,convert!$D$26:$E$31,2)</f>
        <v>#N/A</v>
      </c>
      <c r="AN660" s="57"/>
      <c r="AO660" s="60" t="str">
        <f>IF(COUNT(score!AD660:AE660)=0,".",MIN(score!AD660:AE660))</f>
        <v>.</v>
      </c>
    </row>
    <row r="661" spans="1:41" x14ac:dyDescent="0.25">
      <c r="A661" s="58">
        <f>raw!$A662:$A662</f>
        <v>0</v>
      </c>
      <c r="B661" s="59">
        <f>raw!$B662:$B662</f>
        <v>0</v>
      </c>
      <c r="C661" s="57" t="e">
        <f>VLOOKUP(raw!C662,convert!$D$26:$E$31,2)</f>
        <v>#N/A</v>
      </c>
      <c r="D661" s="57" t="e">
        <f>VLOOKUP(raw!D662,convert!$A$13:$B$16,2)</f>
        <v>#N/A</v>
      </c>
      <c r="E661" s="57" t="e">
        <f>VLOOKUP(raw!E662,convert!$A$13:$B$16,2)</f>
        <v>#N/A</v>
      </c>
      <c r="F661" s="57" t="e">
        <f>VLOOKUP(raw!F662,convert!$A$8:$B$10,2)</f>
        <v>#N/A</v>
      </c>
      <c r="G661" s="57" t="e">
        <f>VLOOKUP(raw!G662,convert!$A$8:$B$10,2)</f>
        <v>#N/A</v>
      </c>
      <c r="H661" s="57" t="e">
        <f>VLOOKUP(raw!H662,convert!$A$8:$B$10,2)</f>
        <v>#N/A</v>
      </c>
      <c r="I661" s="57" t="e">
        <f>VLOOKUP(raw!I662,convert!$A$8:$B$10,2)</f>
        <v>#N/A</v>
      </c>
      <c r="J661" s="57" t="e">
        <f>VLOOKUP(raw!J662,convert!$D$26:$E$31,2)</f>
        <v>#N/A</v>
      </c>
      <c r="K661" s="57" t="e">
        <f>VLOOKUP(raw!K662,convert!$D$34:$E$40,2)</f>
        <v>#N/A</v>
      </c>
      <c r="L661" s="57" t="e">
        <f>VLOOKUP(raw!L662,convert!$D$34:$E$40,2)</f>
        <v>#N/A</v>
      </c>
      <c r="M661" s="57" t="e">
        <f>VLOOKUP(raw!M662,convert!$A$34:$B$40,2)</f>
        <v>#N/A</v>
      </c>
      <c r="N661" s="57" t="e">
        <f>VLOOKUP(raw!N662,convert!$A$26:$B$31,2)</f>
        <v>#N/A</v>
      </c>
      <c r="O661" s="57" t="e">
        <f>VLOOKUP(raw!O662,convert!$A$26:$B$31,2)</f>
        <v>#N/A</v>
      </c>
      <c r="P661" s="57" t="e">
        <f>VLOOKUP(raw!P662,convert!$A$26:$B$31,2)</f>
        <v>#N/A</v>
      </c>
      <c r="Q661" s="57" t="e">
        <f>VLOOKUP(raw!Q662,convert!$A$26:$B$31,2)</f>
        <v>#N/A</v>
      </c>
      <c r="R661" s="57" t="e">
        <f>VLOOKUP(raw!R662,convert!$A$26:$B$31,2)</f>
        <v>#N/A</v>
      </c>
      <c r="S661" s="57" t="e">
        <f>VLOOKUP(raw!S662,convert!$D$26:$E$31,2)</f>
        <v>#N/A</v>
      </c>
      <c r="T661" s="57" t="e">
        <f>VLOOKUP(raw!T662,convert!$D$26:$E$31,2)</f>
        <v>#N/A</v>
      </c>
      <c r="U661" s="57" t="e">
        <f>VLOOKUP(raw!U662,convert!$D$26:$E$31,2)</f>
        <v>#N/A</v>
      </c>
      <c r="V661" s="57" t="e">
        <f>VLOOKUP(raw!V662,convert!$D$26:$E$31,2)</f>
        <v>#N/A</v>
      </c>
      <c r="W661" s="57" t="e">
        <f>VLOOKUP(raw!W662,convert!$D$26:$E$31,2)</f>
        <v>#N/A</v>
      </c>
      <c r="X661" s="57" t="e">
        <f>VLOOKUP(raw!X662,convert!$D$26:$E$31,2)</f>
        <v>#N/A</v>
      </c>
      <c r="Y661" s="57" t="e">
        <f>VLOOKUP(raw!Y662,convert!$D$26:$E$31,2)</f>
        <v>#N/A</v>
      </c>
      <c r="Z661" s="57" t="e">
        <f>VLOOKUP(raw!Z662,convert!$D$26:$E$31,2)</f>
        <v>#N/A</v>
      </c>
      <c r="AA661" s="57" t="e">
        <f>VLOOKUP(raw!AA662,convert!$D$26:$E$31,2)</f>
        <v>#N/A</v>
      </c>
      <c r="AB661" s="57" t="e">
        <f>VLOOKUP(raw!AB662,convert!$D$26:$E$31,2)</f>
        <v>#N/A</v>
      </c>
      <c r="AC661" s="57" t="e">
        <f>VLOOKUP(raw!AC662,convert!$D$26:$E$31,2)</f>
        <v>#N/A</v>
      </c>
      <c r="AD661" s="57" t="e">
        <f>VLOOKUP(raw!AD662,convert!$D$26:$E$31,2)</f>
        <v>#N/A</v>
      </c>
      <c r="AE661" s="57" t="e">
        <f>VLOOKUP(raw!AE662,convert!$D$26:$E$31,2)</f>
        <v>#N/A</v>
      </c>
      <c r="AF661" s="57" t="e">
        <f>VLOOKUP(raw!AF662,convert!$D$26:$E$31,2)</f>
        <v>#N/A</v>
      </c>
      <c r="AG661" s="57" t="e">
        <f>VLOOKUP(raw!AG662,convert!$D$26:$E$31,2)</f>
        <v>#N/A</v>
      </c>
      <c r="AH661" s="57" t="e">
        <f>VLOOKUP(raw!AH662,convert!$D$26:$E$31,2)</f>
        <v>#N/A</v>
      </c>
      <c r="AI661" s="57" t="e">
        <f>VLOOKUP(raw!AI662,convert!$D$26:$E$31,2)</f>
        <v>#N/A</v>
      </c>
      <c r="AJ661" s="57" t="e">
        <f>VLOOKUP(raw!AJ662,convert!$D$26:$E$31,2)</f>
        <v>#N/A</v>
      </c>
      <c r="AK661" s="57" t="e">
        <f>VLOOKUP(raw!AK662,convert!$D$26:$E$31,2)</f>
        <v>#N/A</v>
      </c>
      <c r="AL661" s="57" t="e">
        <f>VLOOKUP(raw!AL662,convert!$D$26:$E$31,2)</f>
        <v>#N/A</v>
      </c>
      <c r="AM661" s="57" t="e">
        <f>VLOOKUP(raw!AM662,convert!$D$26:$E$31,2)</f>
        <v>#N/A</v>
      </c>
      <c r="AN661" s="57"/>
      <c r="AO661" s="60" t="str">
        <f>IF(COUNT(score!AD661:AE661)=0,".",MIN(score!AD661:AE661))</f>
        <v>.</v>
      </c>
    </row>
    <row r="662" spans="1:41" x14ac:dyDescent="0.25">
      <c r="A662" s="58">
        <f>raw!$A663:$A663</f>
        <v>0</v>
      </c>
      <c r="B662" s="59">
        <f>raw!$B663:$B663</f>
        <v>0</v>
      </c>
      <c r="C662" s="57" t="e">
        <f>VLOOKUP(raw!C663,convert!$D$26:$E$31,2)</f>
        <v>#N/A</v>
      </c>
      <c r="D662" s="57" t="e">
        <f>VLOOKUP(raw!D663,convert!$A$13:$B$16,2)</f>
        <v>#N/A</v>
      </c>
      <c r="E662" s="57" t="e">
        <f>VLOOKUP(raw!E663,convert!$A$13:$B$16,2)</f>
        <v>#N/A</v>
      </c>
      <c r="F662" s="57" t="e">
        <f>VLOOKUP(raw!F663,convert!$A$8:$B$10,2)</f>
        <v>#N/A</v>
      </c>
      <c r="G662" s="57" t="e">
        <f>VLOOKUP(raw!G663,convert!$A$8:$B$10,2)</f>
        <v>#N/A</v>
      </c>
      <c r="H662" s="57" t="e">
        <f>VLOOKUP(raw!H663,convert!$A$8:$B$10,2)</f>
        <v>#N/A</v>
      </c>
      <c r="I662" s="57" t="e">
        <f>VLOOKUP(raw!I663,convert!$A$8:$B$10,2)</f>
        <v>#N/A</v>
      </c>
      <c r="J662" s="57" t="e">
        <f>VLOOKUP(raw!J663,convert!$D$26:$E$31,2)</f>
        <v>#N/A</v>
      </c>
      <c r="K662" s="57" t="e">
        <f>VLOOKUP(raw!K663,convert!$D$34:$E$40,2)</f>
        <v>#N/A</v>
      </c>
      <c r="L662" s="57" t="e">
        <f>VLOOKUP(raw!L663,convert!$D$34:$E$40,2)</f>
        <v>#N/A</v>
      </c>
      <c r="M662" s="57" t="e">
        <f>VLOOKUP(raw!M663,convert!$A$34:$B$40,2)</f>
        <v>#N/A</v>
      </c>
      <c r="N662" s="57" t="e">
        <f>VLOOKUP(raw!N663,convert!$A$26:$B$31,2)</f>
        <v>#N/A</v>
      </c>
      <c r="O662" s="57" t="e">
        <f>VLOOKUP(raw!O663,convert!$A$26:$B$31,2)</f>
        <v>#N/A</v>
      </c>
      <c r="P662" s="57" t="e">
        <f>VLOOKUP(raw!P663,convert!$A$26:$B$31,2)</f>
        <v>#N/A</v>
      </c>
      <c r="Q662" s="57" t="e">
        <f>VLOOKUP(raw!Q663,convert!$A$26:$B$31,2)</f>
        <v>#N/A</v>
      </c>
      <c r="R662" s="57" t="e">
        <f>VLOOKUP(raw!R663,convert!$A$26:$B$31,2)</f>
        <v>#N/A</v>
      </c>
      <c r="S662" s="57" t="e">
        <f>VLOOKUP(raw!S663,convert!$D$26:$E$31,2)</f>
        <v>#N/A</v>
      </c>
      <c r="T662" s="57" t="e">
        <f>VLOOKUP(raw!T663,convert!$D$26:$E$31,2)</f>
        <v>#N/A</v>
      </c>
      <c r="U662" s="57" t="e">
        <f>VLOOKUP(raw!U663,convert!$D$26:$E$31,2)</f>
        <v>#N/A</v>
      </c>
      <c r="V662" s="57" t="e">
        <f>VLOOKUP(raw!V663,convert!$D$26:$E$31,2)</f>
        <v>#N/A</v>
      </c>
      <c r="W662" s="57" t="e">
        <f>VLOOKUP(raw!W663,convert!$D$26:$E$31,2)</f>
        <v>#N/A</v>
      </c>
      <c r="X662" s="57" t="e">
        <f>VLOOKUP(raw!X663,convert!$D$26:$E$31,2)</f>
        <v>#N/A</v>
      </c>
      <c r="Y662" s="57" t="e">
        <f>VLOOKUP(raw!Y663,convert!$D$26:$E$31,2)</f>
        <v>#N/A</v>
      </c>
      <c r="Z662" s="57" t="e">
        <f>VLOOKUP(raw!Z663,convert!$D$26:$E$31,2)</f>
        <v>#N/A</v>
      </c>
      <c r="AA662" s="57" t="e">
        <f>VLOOKUP(raw!AA663,convert!$D$26:$E$31,2)</f>
        <v>#N/A</v>
      </c>
      <c r="AB662" s="57" t="e">
        <f>VLOOKUP(raw!AB663,convert!$D$26:$E$31,2)</f>
        <v>#N/A</v>
      </c>
      <c r="AC662" s="57" t="e">
        <f>VLOOKUP(raw!AC663,convert!$D$26:$E$31,2)</f>
        <v>#N/A</v>
      </c>
      <c r="AD662" s="57" t="e">
        <f>VLOOKUP(raw!AD663,convert!$D$26:$E$31,2)</f>
        <v>#N/A</v>
      </c>
      <c r="AE662" s="57" t="e">
        <f>VLOOKUP(raw!AE663,convert!$D$26:$E$31,2)</f>
        <v>#N/A</v>
      </c>
      <c r="AF662" s="57" t="e">
        <f>VLOOKUP(raw!AF663,convert!$D$26:$E$31,2)</f>
        <v>#N/A</v>
      </c>
      <c r="AG662" s="57" t="e">
        <f>VLOOKUP(raw!AG663,convert!$D$26:$E$31,2)</f>
        <v>#N/A</v>
      </c>
      <c r="AH662" s="57" t="e">
        <f>VLOOKUP(raw!AH663,convert!$D$26:$E$31,2)</f>
        <v>#N/A</v>
      </c>
      <c r="AI662" s="57" t="e">
        <f>VLOOKUP(raw!AI663,convert!$D$26:$E$31,2)</f>
        <v>#N/A</v>
      </c>
      <c r="AJ662" s="57" t="e">
        <f>VLOOKUP(raw!AJ663,convert!$D$26:$E$31,2)</f>
        <v>#N/A</v>
      </c>
      <c r="AK662" s="57" t="e">
        <f>VLOOKUP(raw!AK663,convert!$D$26:$E$31,2)</f>
        <v>#N/A</v>
      </c>
      <c r="AL662" s="57" t="e">
        <f>VLOOKUP(raw!AL663,convert!$D$26:$E$31,2)</f>
        <v>#N/A</v>
      </c>
      <c r="AM662" s="57" t="e">
        <f>VLOOKUP(raw!AM663,convert!$D$26:$E$31,2)</f>
        <v>#N/A</v>
      </c>
      <c r="AN662" s="57"/>
      <c r="AO662" s="60" t="str">
        <f>IF(COUNT(score!AD662:AE662)=0,".",MIN(score!AD662:AE662))</f>
        <v>.</v>
      </c>
    </row>
    <row r="663" spans="1:41" x14ac:dyDescent="0.25">
      <c r="A663" s="58">
        <f>raw!$A664:$A664</f>
        <v>0</v>
      </c>
      <c r="B663" s="59">
        <f>raw!$B664:$B664</f>
        <v>0</v>
      </c>
      <c r="C663" s="57" t="e">
        <f>VLOOKUP(raw!C664,convert!$D$26:$E$31,2)</f>
        <v>#N/A</v>
      </c>
      <c r="D663" s="57" t="e">
        <f>VLOOKUP(raw!D664,convert!$A$13:$B$16,2)</f>
        <v>#N/A</v>
      </c>
      <c r="E663" s="57" t="e">
        <f>VLOOKUP(raw!E664,convert!$A$13:$B$16,2)</f>
        <v>#N/A</v>
      </c>
      <c r="F663" s="57" t="e">
        <f>VLOOKUP(raw!F664,convert!$A$8:$B$10,2)</f>
        <v>#N/A</v>
      </c>
      <c r="G663" s="57" t="e">
        <f>VLOOKUP(raw!G664,convert!$A$8:$B$10,2)</f>
        <v>#N/A</v>
      </c>
      <c r="H663" s="57" t="e">
        <f>VLOOKUP(raw!H664,convert!$A$8:$B$10,2)</f>
        <v>#N/A</v>
      </c>
      <c r="I663" s="57" t="e">
        <f>VLOOKUP(raw!I664,convert!$A$8:$B$10,2)</f>
        <v>#N/A</v>
      </c>
      <c r="J663" s="57" t="e">
        <f>VLOOKUP(raw!J664,convert!$D$26:$E$31,2)</f>
        <v>#N/A</v>
      </c>
      <c r="K663" s="57" t="e">
        <f>VLOOKUP(raw!K664,convert!$D$34:$E$40,2)</f>
        <v>#N/A</v>
      </c>
      <c r="L663" s="57" t="e">
        <f>VLOOKUP(raw!L664,convert!$D$34:$E$40,2)</f>
        <v>#N/A</v>
      </c>
      <c r="M663" s="57" t="e">
        <f>VLOOKUP(raw!M664,convert!$A$34:$B$40,2)</f>
        <v>#N/A</v>
      </c>
      <c r="N663" s="57" t="e">
        <f>VLOOKUP(raw!N664,convert!$A$26:$B$31,2)</f>
        <v>#N/A</v>
      </c>
      <c r="O663" s="57" t="e">
        <f>VLOOKUP(raw!O664,convert!$A$26:$B$31,2)</f>
        <v>#N/A</v>
      </c>
      <c r="P663" s="57" t="e">
        <f>VLOOKUP(raw!P664,convert!$A$26:$B$31,2)</f>
        <v>#N/A</v>
      </c>
      <c r="Q663" s="57" t="e">
        <f>VLOOKUP(raw!Q664,convert!$A$26:$B$31,2)</f>
        <v>#N/A</v>
      </c>
      <c r="R663" s="57" t="e">
        <f>VLOOKUP(raw!R664,convert!$A$26:$B$31,2)</f>
        <v>#N/A</v>
      </c>
      <c r="S663" s="57" t="e">
        <f>VLOOKUP(raw!S664,convert!$D$26:$E$31,2)</f>
        <v>#N/A</v>
      </c>
      <c r="T663" s="57" t="e">
        <f>VLOOKUP(raw!T664,convert!$D$26:$E$31,2)</f>
        <v>#N/A</v>
      </c>
      <c r="U663" s="57" t="e">
        <f>VLOOKUP(raw!U664,convert!$D$26:$E$31,2)</f>
        <v>#N/A</v>
      </c>
      <c r="V663" s="57" t="e">
        <f>VLOOKUP(raw!V664,convert!$D$26:$E$31,2)</f>
        <v>#N/A</v>
      </c>
      <c r="W663" s="57" t="e">
        <f>VLOOKUP(raw!W664,convert!$D$26:$E$31,2)</f>
        <v>#N/A</v>
      </c>
      <c r="X663" s="57" t="e">
        <f>VLOOKUP(raw!X664,convert!$D$26:$E$31,2)</f>
        <v>#N/A</v>
      </c>
      <c r="Y663" s="57" t="e">
        <f>VLOOKUP(raw!Y664,convert!$D$26:$E$31,2)</f>
        <v>#N/A</v>
      </c>
      <c r="Z663" s="57" t="e">
        <f>VLOOKUP(raw!Z664,convert!$D$26:$E$31,2)</f>
        <v>#N/A</v>
      </c>
      <c r="AA663" s="57" t="e">
        <f>VLOOKUP(raw!AA664,convert!$D$26:$E$31,2)</f>
        <v>#N/A</v>
      </c>
      <c r="AB663" s="57" t="e">
        <f>VLOOKUP(raw!AB664,convert!$D$26:$E$31,2)</f>
        <v>#N/A</v>
      </c>
      <c r="AC663" s="57" t="e">
        <f>VLOOKUP(raw!AC664,convert!$D$26:$E$31,2)</f>
        <v>#N/A</v>
      </c>
      <c r="AD663" s="57" t="e">
        <f>VLOOKUP(raw!AD664,convert!$D$26:$E$31,2)</f>
        <v>#N/A</v>
      </c>
      <c r="AE663" s="57" t="e">
        <f>VLOOKUP(raw!AE664,convert!$D$26:$E$31,2)</f>
        <v>#N/A</v>
      </c>
      <c r="AF663" s="57" t="e">
        <f>VLOOKUP(raw!AF664,convert!$D$26:$E$31,2)</f>
        <v>#N/A</v>
      </c>
      <c r="AG663" s="57" t="e">
        <f>VLOOKUP(raw!AG664,convert!$D$26:$E$31,2)</f>
        <v>#N/A</v>
      </c>
      <c r="AH663" s="57" t="e">
        <f>VLOOKUP(raw!AH664,convert!$D$26:$E$31,2)</f>
        <v>#N/A</v>
      </c>
      <c r="AI663" s="57" t="e">
        <f>VLOOKUP(raw!AI664,convert!$D$26:$E$31,2)</f>
        <v>#N/A</v>
      </c>
      <c r="AJ663" s="57" t="e">
        <f>VLOOKUP(raw!AJ664,convert!$D$26:$E$31,2)</f>
        <v>#N/A</v>
      </c>
      <c r="AK663" s="57" t="e">
        <f>VLOOKUP(raw!AK664,convert!$D$26:$E$31,2)</f>
        <v>#N/A</v>
      </c>
      <c r="AL663" s="57" t="e">
        <f>VLOOKUP(raw!AL664,convert!$D$26:$E$31,2)</f>
        <v>#N/A</v>
      </c>
      <c r="AM663" s="57" t="e">
        <f>VLOOKUP(raw!AM664,convert!$D$26:$E$31,2)</f>
        <v>#N/A</v>
      </c>
      <c r="AN663" s="57"/>
      <c r="AO663" s="60" t="str">
        <f>IF(COUNT(score!AD663:AE663)=0,".",MIN(score!AD663:AE663))</f>
        <v>.</v>
      </c>
    </row>
    <row r="664" spans="1:41" x14ac:dyDescent="0.25">
      <c r="A664" s="58">
        <f>raw!$A665:$A665</f>
        <v>0</v>
      </c>
      <c r="B664" s="59">
        <f>raw!$B665:$B665</f>
        <v>0</v>
      </c>
      <c r="C664" s="57" t="e">
        <f>VLOOKUP(raw!C665,convert!$D$26:$E$31,2)</f>
        <v>#N/A</v>
      </c>
      <c r="D664" s="57" t="e">
        <f>VLOOKUP(raw!D665,convert!$A$13:$B$16,2)</f>
        <v>#N/A</v>
      </c>
      <c r="E664" s="57" t="e">
        <f>VLOOKUP(raw!E665,convert!$A$13:$B$16,2)</f>
        <v>#N/A</v>
      </c>
      <c r="F664" s="57" t="e">
        <f>VLOOKUP(raw!F665,convert!$A$8:$B$10,2)</f>
        <v>#N/A</v>
      </c>
      <c r="G664" s="57" t="e">
        <f>VLOOKUP(raw!G665,convert!$A$8:$B$10,2)</f>
        <v>#N/A</v>
      </c>
      <c r="H664" s="57" t="e">
        <f>VLOOKUP(raw!H665,convert!$A$8:$B$10,2)</f>
        <v>#N/A</v>
      </c>
      <c r="I664" s="57" t="e">
        <f>VLOOKUP(raw!I665,convert!$A$8:$B$10,2)</f>
        <v>#N/A</v>
      </c>
      <c r="J664" s="57" t="e">
        <f>VLOOKUP(raw!J665,convert!$D$26:$E$31,2)</f>
        <v>#N/A</v>
      </c>
      <c r="K664" s="57" t="e">
        <f>VLOOKUP(raw!K665,convert!$D$34:$E$40,2)</f>
        <v>#N/A</v>
      </c>
      <c r="L664" s="57" t="e">
        <f>VLOOKUP(raw!L665,convert!$D$34:$E$40,2)</f>
        <v>#N/A</v>
      </c>
      <c r="M664" s="57" t="e">
        <f>VLOOKUP(raw!M665,convert!$A$34:$B$40,2)</f>
        <v>#N/A</v>
      </c>
      <c r="N664" s="57" t="e">
        <f>VLOOKUP(raw!N665,convert!$A$26:$B$31,2)</f>
        <v>#N/A</v>
      </c>
      <c r="O664" s="57" t="e">
        <f>VLOOKUP(raw!O665,convert!$A$26:$B$31,2)</f>
        <v>#N/A</v>
      </c>
      <c r="P664" s="57" t="e">
        <f>VLOOKUP(raw!P665,convert!$A$26:$B$31,2)</f>
        <v>#N/A</v>
      </c>
      <c r="Q664" s="57" t="e">
        <f>VLOOKUP(raw!Q665,convert!$A$26:$B$31,2)</f>
        <v>#N/A</v>
      </c>
      <c r="R664" s="57" t="e">
        <f>VLOOKUP(raw!R665,convert!$A$26:$B$31,2)</f>
        <v>#N/A</v>
      </c>
      <c r="S664" s="57" t="e">
        <f>VLOOKUP(raw!S665,convert!$D$26:$E$31,2)</f>
        <v>#N/A</v>
      </c>
      <c r="T664" s="57" t="e">
        <f>VLOOKUP(raw!T665,convert!$D$26:$E$31,2)</f>
        <v>#N/A</v>
      </c>
      <c r="U664" s="57" t="e">
        <f>VLOOKUP(raw!U665,convert!$D$26:$E$31,2)</f>
        <v>#N/A</v>
      </c>
      <c r="V664" s="57" t="e">
        <f>VLOOKUP(raw!V665,convert!$D$26:$E$31,2)</f>
        <v>#N/A</v>
      </c>
      <c r="W664" s="57" t="e">
        <f>VLOOKUP(raw!W665,convert!$D$26:$E$31,2)</f>
        <v>#N/A</v>
      </c>
      <c r="X664" s="57" t="e">
        <f>VLOOKUP(raw!X665,convert!$D$26:$E$31,2)</f>
        <v>#N/A</v>
      </c>
      <c r="Y664" s="57" t="e">
        <f>VLOOKUP(raw!Y665,convert!$D$26:$E$31,2)</f>
        <v>#N/A</v>
      </c>
      <c r="Z664" s="57" t="e">
        <f>VLOOKUP(raw!Z665,convert!$D$26:$E$31,2)</f>
        <v>#N/A</v>
      </c>
      <c r="AA664" s="57" t="e">
        <f>VLOOKUP(raw!AA665,convert!$D$26:$E$31,2)</f>
        <v>#N/A</v>
      </c>
      <c r="AB664" s="57" t="e">
        <f>VLOOKUP(raw!AB665,convert!$D$26:$E$31,2)</f>
        <v>#N/A</v>
      </c>
      <c r="AC664" s="57" t="e">
        <f>VLOOKUP(raw!AC665,convert!$D$26:$E$31,2)</f>
        <v>#N/A</v>
      </c>
      <c r="AD664" s="57" t="e">
        <f>VLOOKUP(raw!AD665,convert!$D$26:$E$31,2)</f>
        <v>#N/A</v>
      </c>
      <c r="AE664" s="57" t="e">
        <f>VLOOKUP(raw!AE665,convert!$D$26:$E$31,2)</f>
        <v>#N/A</v>
      </c>
      <c r="AF664" s="57" t="e">
        <f>VLOOKUP(raw!AF665,convert!$D$26:$E$31,2)</f>
        <v>#N/A</v>
      </c>
      <c r="AG664" s="57" t="e">
        <f>VLOOKUP(raw!AG665,convert!$D$26:$E$31,2)</f>
        <v>#N/A</v>
      </c>
      <c r="AH664" s="57" t="e">
        <f>VLOOKUP(raw!AH665,convert!$D$26:$E$31,2)</f>
        <v>#N/A</v>
      </c>
      <c r="AI664" s="57" t="e">
        <f>VLOOKUP(raw!AI665,convert!$D$26:$E$31,2)</f>
        <v>#N/A</v>
      </c>
      <c r="AJ664" s="57" t="e">
        <f>VLOOKUP(raw!AJ665,convert!$D$26:$E$31,2)</f>
        <v>#N/A</v>
      </c>
      <c r="AK664" s="57" t="e">
        <f>VLOOKUP(raw!AK665,convert!$D$26:$E$31,2)</f>
        <v>#N/A</v>
      </c>
      <c r="AL664" s="57" t="e">
        <f>VLOOKUP(raw!AL665,convert!$D$26:$E$31,2)</f>
        <v>#N/A</v>
      </c>
      <c r="AM664" s="57" t="e">
        <f>VLOOKUP(raw!AM665,convert!$D$26:$E$31,2)</f>
        <v>#N/A</v>
      </c>
      <c r="AN664" s="57"/>
      <c r="AO664" s="60" t="str">
        <f>IF(COUNT(score!AD664:AE664)=0,".",MIN(score!AD664:AE664))</f>
        <v>.</v>
      </c>
    </row>
    <row r="665" spans="1:41" x14ac:dyDescent="0.25">
      <c r="A665" s="58">
        <f>raw!$A666:$A666</f>
        <v>0</v>
      </c>
      <c r="B665" s="59">
        <f>raw!$B666:$B666</f>
        <v>0</v>
      </c>
      <c r="C665" s="57" t="e">
        <f>VLOOKUP(raw!C666,convert!$D$26:$E$31,2)</f>
        <v>#N/A</v>
      </c>
      <c r="D665" s="57" t="e">
        <f>VLOOKUP(raw!D666,convert!$A$13:$B$16,2)</f>
        <v>#N/A</v>
      </c>
      <c r="E665" s="57" t="e">
        <f>VLOOKUP(raw!E666,convert!$A$13:$B$16,2)</f>
        <v>#N/A</v>
      </c>
      <c r="F665" s="57" t="e">
        <f>VLOOKUP(raw!F666,convert!$A$8:$B$10,2)</f>
        <v>#N/A</v>
      </c>
      <c r="G665" s="57" t="e">
        <f>VLOOKUP(raw!G666,convert!$A$8:$B$10,2)</f>
        <v>#N/A</v>
      </c>
      <c r="H665" s="57" t="e">
        <f>VLOOKUP(raw!H666,convert!$A$8:$B$10,2)</f>
        <v>#N/A</v>
      </c>
      <c r="I665" s="57" t="e">
        <f>VLOOKUP(raw!I666,convert!$A$8:$B$10,2)</f>
        <v>#N/A</v>
      </c>
      <c r="J665" s="57" t="e">
        <f>VLOOKUP(raw!J666,convert!$D$26:$E$31,2)</f>
        <v>#N/A</v>
      </c>
      <c r="K665" s="57" t="e">
        <f>VLOOKUP(raw!K666,convert!$D$34:$E$40,2)</f>
        <v>#N/A</v>
      </c>
      <c r="L665" s="57" t="e">
        <f>VLOOKUP(raw!L666,convert!$D$34:$E$40,2)</f>
        <v>#N/A</v>
      </c>
      <c r="M665" s="57" t="e">
        <f>VLOOKUP(raw!M666,convert!$A$34:$B$40,2)</f>
        <v>#N/A</v>
      </c>
      <c r="N665" s="57" t="e">
        <f>VLOOKUP(raw!N666,convert!$A$26:$B$31,2)</f>
        <v>#N/A</v>
      </c>
      <c r="O665" s="57" t="e">
        <f>VLOOKUP(raw!O666,convert!$A$26:$B$31,2)</f>
        <v>#N/A</v>
      </c>
      <c r="P665" s="57" t="e">
        <f>VLOOKUP(raw!P666,convert!$A$26:$B$31,2)</f>
        <v>#N/A</v>
      </c>
      <c r="Q665" s="57" t="e">
        <f>VLOOKUP(raw!Q666,convert!$A$26:$B$31,2)</f>
        <v>#N/A</v>
      </c>
      <c r="R665" s="57" t="e">
        <f>VLOOKUP(raw!R666,convert!$A$26:$B$31,2)</f>
        <v>#N/A</v>
      </c>
      <c r="S665" s="57" t="e">
        <f>VLOOKUP(raw!S666,convert!$D$26:$E$31,2)</f>
        <v>#N/A</v>
      </c>
      <c r="T665" s="57" t="e">
        <f>VLOOKUP(raw!T666,convert!$D$26:$E$31,2)</f>
        <v>#N/A</v>
      </c>
      <c r="U665" s="57" t="e">
        <f>VLOOKUP(raw!U666,convert!$D$26:$E$31,2)</f>
        <v>#N/A</v>
      </c>
      <c r="V665" s="57" t="e">
        <f>VLOOKUP(raw!V666,convert!$D$26:$E$31,2)</f>
        <v>#N/A</v>
      </c>
      <c r="W665" s="57" t="e">
        <f>VLOOKUP(raw!W666,convert!$D$26:$E$31,2)</f>
        <v>#N/A</v>
      </c>
      <c r="X665" s="57" t="e">
        <f>VLOOKUP(raw!X666,convert!$D$26:$E$31,2)</f>
        <v>#N/A</v>
      </c>
      <c r="Y665" s="57" t="e">
        <f>VLOOKUP(raw!Y666,convert!$D$26:$E$31,2)</f>
        <v>#N/A</v>
      </c>
      <c r="Z665" s="57" t="e">
        <f>VLOOKUP(raw!Z666,convert!$D$26:$E$31,2)</f>
        <v>#N/A</v>
      </c>
      <c r="AA665" s="57" t="e">
        <f>VLOOKUP(raw!AA666,convert!$D$26:$E$31,2)</f>
        <v>#N/A</v>
      </c>
      <c r="AB665" s="57" t="e">
        <f>VLOOKUP(raw!AB666,convert!$D$26:$E$31,2)</f>
        <v>#N/A</v>
      </c>
      <c r="AC665" s="57" t="e">
        <f>VLOOKUP(raw!AC666,convert!$D$26:$E$31,2)</f>
        <v>#N/A</v>
      </c>
      <c r="AD665" s="57" t="e">
        <f>VLOOKUP(raw!AD666,convert!$D$26:$E$31,2)</f>
        <v>#N/A</v>
      </c>
      <c r="AE665" s="57" t="e">
        <f>VLOOKUP(raw!AE666,convert!$D$26:$E$31,2)</f>
        <v>#N/A</v>
      </c>
      <c r="AF665" s="57" t="e">
        <f>VLOOKUP(raw!AF666,convert!$D$26:$E$31,2)</f>
        <v>#N/A</v>
      </c>
      <c r="AG665" s="57" t="e">
        <f>VLOOKUP(raw!AG666,convert!$D$26:$E$31,2)</f>
        <v>#N/A</v>
      </c>
      <c r="AH665" s="57" t="e">
        <f>VLOOKUP(raw!AH666,convert!$D$26:$E$31,2)</f>
        <v>#N/A</v>
      </c>
      <c r="AI665" s="57" t="e">
        <f>VLOOKUP(raw!AI666,convert!$D$26:$E$31,2)</f>
        <v>#N/A</v>
      </c>
      <c r="AJ665" s="57" t="e">
        <f>VLOOKUP(raw!AJ666,convert!$D$26:$E$31,2)</f>
        <v>#N/A</v>
      </c>
      <c r="AK665" s="57" t="e">
        <f>VLOOKUP(raw!AK666,convert!$D$26:$E$31,2)</f>
        <v>#N/A</v>
      </c>
      <c r="AL665" s="57" t="e">
        <f>VLOOKUP(raw!AL666,convert!$D$26:$E$31,2)</f>
        <v>#N/A</v>
      </c>
      <c r="AM665" s="57" t="e">
        <f>VLOOKUP(raw!AM666,convert!$D$26:$E$31,2)</f>
        <v>#N/A</v>
      </c>
      <c r="AN665" s="57"/>
      <c r="AO665" s="60" t="str">
        <f>IF(COUNT(score!AD665:AE665)=0,".",MIN(score!AD665:AE665))</f>
        <v>.</v>
      </c>
    </row>
    <row r="666" spans="1:41" x14ac:dyDescent="0.25">
      <c r="A666" s="58">
        <f>raw!$A667:$A667</f>
        <v>0</v>
      </c>
      <c r="B666" s="59">
        <f>raw!$B667:$B667</f>
        <v>0</v>
      </c>
      <c r="C666" s="57" t="e">
        <f>VLOOKUP(raw!C667,convert!$D$26:$E$31,2)</f>
        <v>#N/A</v>
      </c>
      <c r="D666" s="57" t="e">
        <f>VLOOKUP(raw!D667,convert!$A$13:$B$16,2)</f>
        <v>#N/A</v>
      </c>
      <c r="E666" s="57" t="e">
        <f>VLOOKUP(raw!E667,convert!$A$13:$B$16,2)</f>
        <v>#N/A</v>
      </c>
      <c r="F666" s="57" t="e">
        <f>VLOOKUP(raw!F667,convert!$A$8:$B$10,2)</f>
        <v>#N/A</v>
      </c>
      <c r="G666" s="57" t="e">
        <f>VLOOKUP(raw!G667,convert!$A$8:$B$10,2)</f>
        <v>#N/A</v>
      </c>
      <c r="H666" s="57" t="e">
        <f>VLOOKUP(raw!H667,convert!$A$8:$B$10,2)</f>
        <v>#N/A</v>
      </c>
      <c r="I666" s="57" t="e">
        <f>VLOOKUP(raw!I667,convert!$A$8:$B$10,2)</f>
        <v>#N/A</v>
      </c>
      <c r="J666" s="57" t="e">
        <f>VLOOKUP(raw!J667,convert!$D$26:$E$31,2)</f>
        <v>#N/A</v>
      </c>
      <c r="K666" s="57" t="e">
        <f>VLOOKUP(raw!K667,convert!$D$34:$E$40,2)</f>
        <v>#N/A</v>
      </c>
      <c r="L666" s="57" t="e">
        <f>VLOOKUP(raw!L667,convert!$D$34:$E$40,2)</f>
        <v>#N/A</v>
      </c>
      <c r="M666" s="57" t="e">
        <f>VLOOKUP(raw!M667,convert!$A$34:$B$40,2)</f>
        <v>#N/A</v>
      </c>
      <c r="N666" s="57" t="e">
        <f>VLOOKUP(raw!N667,convert!$A$26:$B$31,2)</f>
        <v>#N/A</v>
      </c>
      <c r="O666" s="57" t="e">
        <f>VLOOKUP(raw!O667,convert!$A$26:$B$31,2)</f>
        <v>#N/A</v>
      </c>
      <c r="P666" s="57" t="e">
        <f>VLOOKUP(raw!P667,convert!$A$26:$B$31,2)</f>
        <v>#N/A</v>
      </c>
      <c r="Q666" s="57" t="e">
        <f>VLOOKUP(raw!Q667,convert!$A$26:$B$31,2)</f>
        <v>#N/A</v>
      </c>
      <c r="R666" s="57" t="e">
        <f>VLOOKUP(raw!R667,convert!$A$26:$B$31,2)</f>
        <v>#N/A</v>
      </c>
      <c r="S666" s="57" t="e">
        <f>VLOOKUP(raw!S667,convert!$D$26:$E$31,2)</f>
        <v>#N/A</v>
      </c>
      <c r="T666" s="57" t="e">
        <f>VLOOKUP(raw!T667,convert!$D$26:$E$31,2)</f>
        <v>#N/A</v>
      </c>
      <c r="U666" s="57" t="e">
        <f>VLOOKUP(raw!U667,convert!$D$26:$E$31,2)</f>
        <v>#N/A</v>
      </c>
      <c r="V666" s="57" t="e">
        <f>VLOOKUP(raw!V667,convert!$D$26:$E$31,2)</f>
        <v>#N/A</v>
      </c>
      <c r="W666" s="57" t="e">
        <f>VLOOKUP(raw!W667,convert!$D$26:$E$31,2)</f>
        <v>#N/A</v>
      </c>
      <c r="X666" s="57" t="e">
        <f>VLOOKUP(raw!X667,convert!$D$26:$E$31,2)</f>
        <v>#N/A</v>
      </c>
      <c r="Y666" s="57" t="e">
        <f>VLOOKUP(raw!Y667,convert!$D$26:$E$31,2)</f>
        <v>#N/A</v>
      </c>
      <c r="Z666" s="57" t="e">
        <f>VLOOKUP(raw!Z667,convert!$D$26:$E$31,2)</f>
        <v>#N/A</v>
      </c>
      <c r="AA666" s="57" t="e">
        <f>VLOOKUP(raw!AA667,convert!$D$26:$E$31,2)</f>
        <v>#N/A</v>
      </c>
      <c r="AB666" s="57" t="e">
        <f>VLOOKUP(raw!AB667,convert!$D$26:$E$31,2)</f>
        <v>#N/A</v>
      </c>
      <c r="AC666" s="57" t="e">
        <f>VLOOKUP(raw!AC667,convert!$D$26:$E$31,2)</f>
        <v>#N/A</v>
      </c>
      <c r="AD666" s="57" t="e">
        <f>VLOOKUP(raw!AD667,convert!$D$26:$E$31,2)</f>
        <v>#N/A</v>
      </c>
      <c r="AE666" s="57" t="e">
        <f>VLOOKUP(raw!AE667,convert!$D$26:$E$31,2)</f>
        <v>#N/A</v>
      </c>
      <c r="AF666" s="57" t="e">
        <f>VLOOKUP(raw!AF667,convert!$D$26:$E$31,2)</f>
        <v>#N/A</v>
      </c>
      <c r="AG666" s="57" t="e">
        <f>VLOOKUP(raw!AG667,convert!$D$26:$E$31,2)</f>
        <v>#N/A</v>
      </c>
      <c r="AH666" s="57" t="e">
        <f>VLOOKUP(raw!AH667,convert!$D$26:$E$31,2)</f>
        <v>#N/A</v>
      </c>
      <c r="AI666" s="57" t="e">
        <f>VLOOKUP(raw!AI667,convert!$D$26:$E$31,2)</f>
        <v>#N/A</v>
      </c>
      <c r="AJ666" s="57" t="e">
        <f>VLOOKUP(raw!AJ667,convert!$D$26:$E$31,2)</f>
        <v>#N/A</v>
      </c>
      <c r="AK666" s="57" t="e">
        <f>VLOOKUP(raw!AK667,convert!$D$26:$E$31,2)</f>
        <v>#N/A</v>
      </c>
      <c r="AL666" s="57" t="e">
        <f>VLOOKUP(raw!AL667,convert!$D$26:$E$31,2)</f>
        <v>#N/A</v>
      </c>
      <c r="AM666" s="57" t="e">
        <f>VLOOKUP(raw!AM667,convert!$D$26:$E$31,2)</f>
        <v>#N/A</v>
      </c>
      <c r="AN666" s="57"/>
      <c r="AO666" s="60" t="str">
        <f>IF(COUNT(score!AD666:AE666)=0,".",MIN(score!AD666:AE666))</f>
        <v>.</v>
      </c>
    </row>
    <row r="667" spans="1:41" x14ac:dyDescent="0.25">
      <c r="A667" s="58">
        <f>raw!$A668:$A668</f>
        <v>0</v>
      </c>
      <c r="B667" s="59">
        <f>raw!$B668:$B668</f>
        <v>0</v>
      </c>
      <c r="C667" s="57" t="e">
        <f>VLOOKUP(raw!C668,convert!$D$26:$E$31,2)</f>
        <v>#N/A</v>
      </c>
      <c r="D667" s="57" t="e">
        <f>VLOOKUP(raw!D668,convert!$A$13:$B$16,2)</f>
        <v>#N/A</v>
      </c>
      <c r="E667" s="57" t="e">
        <f>VLOOKUP(raw!E668,convert!$A$13:$B$16,2)</f>
        <v>#N/A</v>
      </c>
      <c r="F667" s="57" t="e">
        <f>VLOOKUP(raw!F668,convert!$A$8:$B$10,2)</f>
        <v>#N/A</v>
      </c>
      <c r="G667" s="57" t="e">
        <f>VLOOKUP(raw!G668,convert!$A$8:$B$10,2)</f>
        <v>#N/A</v>
      </c>
      <c r="H667" s="57" t="e">
        <f>VLOOKUP(raw!H668,convert!$A$8:$B$10,2)</f>
        <v>#N/A</v>
      </c>
      <c r="I667" s="57" t="e">
        <f>VLOOKUP(raw!I668,convert!$A$8:$B$10,2)</f>
        <v>#N/A</v>
      </c>
      <c r="J667" s="57" t="e">
        <f>VLOOKUP(raw!J668,convert!$D$26:$E$31,2)</f>
        <v>#N/A</v>
      </c>
      <c r="K667" s="57" t="e">
        <f>VLOOKUP(raw!K668,convert!$D$34:$E$40,2)</f>
        <v>#N/A</v>
      </c>
      <c r="L667" s="57" t="e">
        <f>VLOOKUP(raw!L668,convert!$D$34:$E$40,2)</f>
        <v>#N/A</v>
      </c>
      <c r="M667" s="57" t="e">
        <f>VLOOKUP(raw!M668,convert!$A$34:$B$40,2)</f>
        <v>#N/A</v>
      </c>
      <c r="N667" s="57" t="e">
        <f>VLOOKUP(raw!N668,convert!$A$26:$B$31,2)</f>
        <v>#N/A</v>
      </c>
      <c r="O667" s="57" t="e">
        <f>VLOOKUP(raw!O668,convert!$A$26:$B$31,2)</f>
        <v>#N/A</v>
      </c>
      <c r="P667" s="57" t="e">
        <f>VLOOKUP(raw!P668,convert!$A$26:$B$31,2)</f>
        <v>#N/A</v>
      </c>
      <c r="Q667" s="57" t="e">
        <f>VLOOKUP(raw!Q668,convert!$A$26:$B$31,2)</f>
        <v>#N/A</v>
      </c>
      <c r="R667" s="57" t="e">
        <f>VLOOKUP(raw!R668,convert!$A$26:$B$31,2)</f>
        <v>#N/A</v>
      </c>
      <c r="S667" s="57" t="e">
        <f>VLOOKUP(raw!S668,convert!$D$26:$E$31,2)</f>
        <v>#N/A</v>
      </c>
      <c r="T667" s="57" t="e">
        <f>VLOOKUP(raw!T668,convert!$D$26:$E$31,2)</f>
        <v>#N/A</v>
      </c>
      <c r="U667" s="57" t="e">
        <f>VLOOKUP(raw!U668,convert!$D$26:$E$31,2)</f>
        <v>#N/A</v>
      </c>
      <c r="V667" s="57" t="e">
        <f>VLOOKUP(raw!V668,convert!$D$26:$E$31,2)</f>
        <v>#N/A</v>
      </c>
      <c r="W667" s="57" t="e">
        <f>VLOOKUP(raw!W668,convert!$D$26:$E$31,2)</f>
        <v>#N/A</v>
      </c>
      <c r="X667" s="57" t="e">
        <f>VLOOKUP(raw!X668,convert!$D$26:$E$31,2)</f>
        <v>#N/A</v>
      </c>
      <c r="Y667" s="57" t="e">
        <f>VLOOKUP(raw!Y668,convert!$D$26:$E$31,2)</f>
        <v>#N/A</v>
      </c>
      <c r="Z667" s="57" t="e">
        <f>VLOOKUP(raw!Z668,convert!$D$26:$E$31,2)</f>
        <v>#N/A</v>
      </c>
      <c r="AA667" s="57" t="e">
        <f>VLOOKUP(raw!AA668,convert!$D$26:$E$31,2)</f>
        <v>#N/A</v>
      </c>
      <c r="AB667" s="57" t="e">
        <f>VLOOKUP(raw!AB668,convert!$D$26:$E$31,2)</f>
        <v>#N/A</v>
      </c>
      <c r="AC667" s="57" t="e">
        <f>VLOOKUP(raw!AC668,convert!$D$26:$E$31,2)</f>
        <v>#N/A</v>
      </c>
      <c r="AD667" s="57" t="e">
        <f>VLOOKUP(raw!AD668,convert!$D$26:$E$31,2)</f>
        <v>#N/A</v>
      </c>
      <c r="AE667" s="57" t="e">
        <f>VLOOKUP(raw!AE668,convert!$D$26:$E$31,2)</f>
        <v>#N/A</v>
      </c>
      <c r="AF667" s="57" t="e">
        <f>VLOOKUP(raw!AF668,convert!$D$26:$E$31,2)</f>
        <v>#N/A</v>
      </c>
      <c r="AG667" s="57" t="e">
        <f>VLOOKUP(raw!AG668,convert!$D$26:$E$31,2)</f>
        <v>#N/A</v>
      </c>
      <c r="AH667" s="57" t="e">
        <f>VLOOKUP(raw!AH668,convert!$D$26:$E$31,2)</f>
        <v>#N/A</v>
      </c>
      <c r="AI667" s="57" t="e">
        <f>VLOOKUP(raw!AI668,convert!$D$26:$E$31,2)</f>
        <v>#N/A</v>
      </c>
      <c r="AJ667" s="57" t="e">
        <f>VLOOKUP(raw!AJ668,convert!$D$26:$E$31,2)</f>
        <v>#N/A</v>
      </c>
      <c r="AK667" s="57" t="e">
        <f>VLOOKUP(raw!AK668,convert!$D$26:$E$31,2)</f>
        <v>#N/A</v>
      </c>
      <c r="AL667" s="57" t="e">
        <f>VLOOKUP(raw!AL668,convert!$D$26:$E$31,2)</f>
        <v>#N/A</v>
      </c>
      <c r="AM667" s="57" t="e">
        <f>VLOOKUP(raw!AM668,convert!$D$26:$E$31,2)</f>
        <v>#N/A</v>
      </c>
      <c r="AN667" s="57"/>
      <c r="AO667" s="60" t="str">
        <f>IF(COUNT(score!AD667:AE667)=0,".",MIN(score!AD667:AE667))</f>
        <v>.</v>
      </c>
    </row>
    <row r="668" spans="1:41" x14ac:dyDescent="0.25">
      <c r="A668" s="58">
        <f>raw!$A669:$A669</f>
        <v>0</v>
      </c>
      <c r="B668" s="59">
        <f>raw!$B669:$B669</f>
        <v>0</v>
      </c>
      <c r="C668" s="57" t="e">
        <f>VLOOKUP(raw!C669,convert!$D$26:$E$31,2)</f>
        <v>#N/A</v>
      </c>
      <c r="D668" s="57" t="e">
        <f>VLOOKUP(raw!D669,convert!$A$13:$B$16,2)</f>
        <v>#N/A</v>
      </c>
      <c r="E668" s="57" t="e">
        <f>VLOOKUP(raw!E669,convert!$A$13:$B$16,2)</f>
        <v>#N/A</v>
      </c>
      <c r="F668" s="57" t="e">
        <f>VLOOKUP(raw!F669,convert!$A$8:$B$10,2)</f>
        <v>#N/A</v>
      </c>
      <c r="G668" s="57" t="e">
        <f>VLOOKUP(raw!G669,convert!$A$8:$B$10,2)</f>
        <v>#N/A</v>
      </c>
      <c r="H668" s="57" t="e">
        <f>VLOOKUP(raw!H669,convert!$A$8:$B$10,2)</f>
        <v>#N/A</v>
      </c>
      <c r="I668" s="57" t="e">
        <f>VLOOKUP(raw!I669,convert!$A$8:$B$10,2)</f>
        <v>#N/A</v>
      </c>
      <c r="J668" s="57" t="e">
        <f>VLOOKUP(raw!J669,convert!$D$26:$E$31,2)</f>
        <v>#N/A</v>
      </c>
      <c r="K668" s="57" t="e">
        <f>VLOOKUP(raw!K669,convert!$D$34:$E$40,2)</f>
        <v>#N/A</v>
      </c>
      <c r="L668" s="57" t="e">
        <f>VLOOKUP(raw!L669,convert!$D$34:$E$40,2)</f>
        <v>#N/A</v>
      </c>
      <c r="M668" s="57" t="e">
        <f>VLOOKUP(raw!M669,convert!$A$34:$B$40,2)</f>
        <v>#N/A</v>
      </c>
      <c r="N668" s="57" t="e">
        <f>VLOOKUP(raw!N669,convert!$A$26:$B$31,2)</f>
        <v>#N/A</v>
      </c>
      <c r="O668" s="57" t="e">
        <f>VLOOKUP(raw!O669,convert!$A$26:$B$31,2)</f>
        <v>#N/A</v>
      </c>
      <c r="P668" s="57" t="e">
        <f>VLOOKUP(raw!P669,convert!$A$26:$B$31,2)</f>
        <v>#N/A</v>
      </c>
      <c r="Q668" s="57" t="e">
        <f>VLOOKUP(raw!Q669,convert!$A$26:$B$31,2)</f>
        <v>#N/A</v>
      </c>
      <c r="R668" s="57" t="e">
        <f>VLOOKUP(raw!R669,convert!$A$26:$B$31,2)</f>
        <v>#N/A</v>
      </c>
      <c r="S668" s="57" t="e">
        <f>VLOOKUP(raw!S669,convert!$D$26:$E$31,2)</f>
        <v>#N/A</v>
      </c>
      <c r="T668" s="57" t="e">
        <f>VLOOKUP(raw!T669,convert!$D$26:$E$31,2)</f>
        <v>#N/A</v>
      </c>
      <c r="U668" s="57" t="e">
        <f>VLOOKUP(raw!U669,convert!$D$26:$E$31,2)</f>
        <v>#N/A</v>
      </c>
      <c r="V668" s="57" t="e">
        <f>VLOOKUP(raw!V669,convert!$D$26:$E$31,2)</f>
        <v>#N/A</v>
      </c>
      <c r="W668" s="57" t="e">
        <f>VLOOKUP(raw!W669,convert!$D$26:$E$31,2)</f>
        <v>#N/A</v>
      </c>
      <c r="X668" s="57" t="e">
        <f>VLOOKUP(raw!X669,convert!$D$26:$E$31,2)</f>
        <v>#N/A</v>
      </c>
      <c r="Y668" s="57" t="e">
        <f>VLOOKUP(raw!Y669,convert!$D$26:$E$31,2)</f>
        <v>#N/A</v>
      </c>
      <c r="Z668" s="57" t="e">
        <f>VLOOKUP(raw!Z669,convert!$D$26:$E$31,2)</f>
        <v>#N/A</v>
      </c>
      <c r="AA668" s="57" t="e">
        <f>VLOOKUP(raw!AA669,convert!$D$26:$E$31,2)</f>
        <v>#N/A</v>
      </c>
      <c r="AB668" s="57" t="e">
        <f>VLOOKUP(raw!AB669,convert!$D$26:$E$31,2)</f>
        <v>#N/A</v>
      </c>
      <c r="AC668" s="57" t="e">
        <f>VLOOKUP(raw!AC669,convert!$D$26:$E$31,2)</f>
        <v>#N/A</v>
      </c>
      <c r="AD668" s="57" t="e">
        <f>VLOOKUP(raw!AD669,convert!$D$26:$E$31,2)</f>
        <v>#N/A</v>
      </c>
      <c r="AE668" s="57" t="e">
        <f>VLOOKUP(raw!AE669,convert!$D$26:$E$31,2)</f>
        <v>#N/A</v>
      </c>
      <c r="AF668" s="57" t="e">
        <f>VLOOKUP(raw!AF669,convert!$D$26:$E$31,2)</f>
        <v>#N/A</v>
      </c>
      <c r="AG668" s="57" t="e">
        <f>VLOOKUP(raw!AG669,convert!$D$26:$E$31,2)</f>
        <v>#N/A</v>
      </c>
      <c r="AH668" s="57" t="e">
        <f>VLOOKUP(raw!AH669,convert!$D$26:$E$31,2)</f>
        <v>#N/A</v>
      </c>
      <c r="AI668" s="57" t="e">
        <f>VLOOKUP(raw!AI669,convert!$D$26:$E$31,2)</f>
        <v>#N/A</v>
      </c>
      <c r="AJ668" s="57" t="e">
        <f>VLOOKUP(raw!AJ669,convert!$D$26:$E$31,2)</f>
        <v>#N/A</v>
      </c>
      <c r="AK668" s="57" t="e">
        <f>VLOOKUP(raw!AK669,convert!$D$26:$E$31,2)</f>
        <v>#N/A</v>
      </c>
      <c r="AL668" s="57" t="e">
        <f>VLOOKUP(raw!AL669,convert!$D$26:$E$31,2)</f>
        <v>#N/A</v>
      </c>
      <c r="AM668" s="57" t="e">
        <f>VLOOKUP(raw!AM669,convert!$D$26:$E$31,2)</f>
        <v>#N/A</v>
      </c>
      <c r="AN668" s="57"/>
      <c r="AO668" s="60" t="str">
        <f>IF(COUNT(score!AD668:AE668)=0,".",MIN(score!AD668:AE668))</f>
        <v>.</v>
      </c>
    </row>
    <row r="669" spans="1:41" x14ac:dyDescent="0.25">
      <c r="A669" s="58">
        <f>raw!$A670:$A670</f>
        <v>0</v>
      </c>
      <c r="B669" s="59">
        <f>raw!$B670:$B670</f>
        <v>0</v>
      </c>
      <c r="C669" s="57" t="e">
        <f>VLOOKUP(raw!C670,convert!$D$26:$E$31,2)</f>
        <v>#N/A</v>
      </c>
      <c r="D669" s="57" t="e">
        <f>VLOOKUP(raw!D670,convert!$A$13:$B$16,2)</f>
        <v>#N/A</v>
      </c>
      <c r="E669" s="57" t="e">
        <f>VLOOKUP(raw!E670,convert!$A$13:$B$16,2)</f>
        <v>#N/A</v>
      </c>
      <c r="F669" s="57" t="e">
        <f>VLOOKUP(raw!F670,convert!$A$8:$B$10,2)</f>
        <v>#N/A</v>
      </c>
      <c r="G669" s="57" t="e">
        <f>VLOOKUP(raw!G670,convert!$A$8:$B$10,2)</f>
        <v>#N/A</v>
      </c>
      <c r="H669" s="57" t="e">
        <f>VLOOKUP(raw!H670,convert!$A$8:$B$10,2)</f>
        <v>#N/A</v>
      </c>
      <c r="I669" s="57" t="e">
        <f>VLOOKUP(raw!I670,convert!$A$8:$B$10,2)</f>
        <v>#N/A</v>
      </c>
      <c r="J669" s="57" t="e">
        <f>VLOOKUP(raw!J670,convert!$D$26:$E$31,2)</f>
        <v>#N/A</v>
      </c>
      <c r="K669" s="57" t="e">
        <f>VLOOKUP(raw!K670,convert!$D$34:$E$40,2)</f>
        <v>#N/A</v>
      </c>
      <c r="L669" s="57" t="e">
        <f>VLOOKUP(raw!L670,convert!$D$34:$E$40,2)</f>
        <v>#N/A</v>
      </c>
      <c r="M669" s="57" t="e">
        <f>VLOOKUP(raw!M670,convert!$A$34:$B$40,2)</f>
        <v>#N/A</v>
      </c>
      <c r="N669" s="57" t="e">
        <f>VLOOKUP(raw!N670,convert!$A$26:$B$31,2)</f>
        <v>#N/A</v>
      </c>
      <c r="O669" s="57" t="e">
        <f>VLOOKUP(raw!O670,convert!$A$26:$B$31,2)</f>
        <v>#N/A</v>
      </c>
      <c r="P669" s="57" t="e">
        <f>VLOOKUP(raw!P670,convert!$A$26:$B$31,2)</f>
        <v>#N/A</v>
      </c>
      <c r="Q669" s="57" t="e">
        <f>VLOOKUP(raw!Q670,convert!$A$26:$B$31,2)</f>
        <v>#N/A</v>
      </c>
      <c r="R669" s="57" t="e">
        <f>VLOOKUP(raw!R670,convert!$A$26:$B$31,2)</f>
        <v>#N/A</v>
      </c>
      <c r="S669" s="57" t="e">
        <f>VLOOKUP(raw!S670,convert!$D$26:$E$31,2)</f>
        <v>#N/A</v>
      </c>
      <c r="T669" s="57" t="e">
        <f>VLOOKUP(raw!T670,convert!$D$26:$E$31,2)</f>
        <v>#N/A</v>
      </c>
      <c r="U669" s="57" t="e">
        <f>VLOOKUP(raw!U670,convert!$D$26:$E$31,2)</f>
        <v>#N/A</v>
      </c>
      <c r="V669" s="57" t="e">
        <f>VLOOKUP(raw!V670,convert!$D$26:$E$31,2)</f>
        <v>#N/A</v>
      </c>
      <c r="W669" s="57" t="e">
        <f>VLOOKUP(raw!W670,convert!$D$26:$E$31,2)</f>
        <v>#N/A</v>
      </c>
      <c r="X669" s="57" t="e">
        <f>VLOOKUP(raw!X670,convert!$D$26:$E$31,2)</f>
        <v>#N/A</v>
      </c>
      <c r="Y669" s="57" t="e">
        <f>VLOOKUP(raw!Y670,convert!$D$26:$E$31,2)</f>
        <v>#N/A</v>
      </c>
      <c r="Z669" s="57" t="e">
        <f>VLOOKUP(raw!Z670,convert!$D$26:$E$31,2)</f>
        <v>#N/A</v>
      </c>
      <c r="AA669" s="57" t="e">
        <f>VLOOKUP(raw!AA670,convert!$D$26:$E$31,2)</f>
        <v>#N/A</v>
      </c>
      <c r="AB669" s="57" t="e">
        <f>VLOOKUP(raw!AB670,convert!$D$26:$E$31,2)</f>
        <v>#N/A</v>
      </c>
      <c r="AC669" s="57" t="e">
        <f>VLOOKUP(raw!AC670,convert!$D$26:$E$31,2)</f>
        <v>#N/A</v>
      </c>
      <c r="AD669" s="57" t="e">
        <f>VLOOKUP(raw!AD670,convert!$D$26:$E$31,2)</f>
        <v>#N/A</v>
      </c>
      <c r="AE669" s="57" t="e">
        <f>VLOOKUP(raw!AE670,convert!$D$26:$E$31,2)</f>
        <v>#N/A</v>
      </c>
      <c r="AF669" s="57" t="e">
        <f>VLOOKUP(raw!AF670,convert!$D$26:$E$31,2)</f>
        <v>#N/A</v>
      </c>
      <c r="AG669" s="57" t="e">
        <f>VLOOKUP(raw!AG670,convert!$D$26:$E$31,2)</f>
        <v>#N/A</v>
      </c>
      <c r="AH669" s="57" t="e">
        <f>VLOOKUP(raw!AH670,convert!$D$26:$E$31,2)</f>
        <v>#N/A</v>
      </c>
      <c r="AI669" s="57" t="e">
        <f>VLOOKUP(raw!AI670,convert!$D$26:$E$31,2)</f>
        <v>#N/A</v>
      </c>
      <c r="AJ669" s="57" t="e">
        <f>VLOOKUP(raw!AJ670,convert!$D$26:$E$31,2)</f>
        <v>#N/A</v>
      </c>
      <c r="AK669" s="57" t="e">
        <f>VLOOKUP(raw!AK670,convert!$D$26:$E$31,2)</f>
        <v>#N/A</v>
      </c>
      <c r="AL669" s="57" t="e">
        <f>VLOOKUP(raw!AL670,convert!$D$26:$E$31,2)</f>
        <v>#N/A</v>
      </c>
      <c r="AM669" s="57" t="e">
        <f>VLOOKUP(raw!AM670,convert!$D$26:$E$31,2)</f>
        <v>#N/A</v>
      </c>
      <c r="AN669" s="57"/>
      <c r="AO669" s="60" t="str">
        <f>IF(COUNT(score!AD669:AE669)=0,".",MIN(score!AD669:AE669))</f>
        <v>.</v>
      </c>
    </row>
    <row r="670" spans="1:41" x14ac:dyDescent="0.25">
      <c r="A670" s="58">
        <f>raw!$A671:$A671</f>
        <v>0</v>
      </c>
      <c r="B670" s="59">
        <f>raw!$B671:$B671</f>
        <v>0</v>
      </c>
      <c r="C670" s="57" t="e">
        <f>VLOOKUP(raw!C671,convert!$D$26:$E$31,2)</f>
        <v>#N/A</v>
      </c>
      <c r="D670" s="57" t="e">
        <f>VLOOKUP(raw!D671,convert!$A$13:$B$16,2)</f>
        <v>#N/A</v>
      </c>
      <c r="E670" s="57" t="e">
        <f>VLOOKUP(raw!E671,convert!$A$13:$B$16,2)</f>
        <v>#N/A</v>
      </c>
      <c r="F670" s="57" t="e">
        <f>VLOOKUP(raw!F671,convert!$A$8:$B$10,2)</f>
        <v>#N/A</v>
      </c>
      <c r="G670" s="57" t="e">
        <f>VLOOKUP(raw!G671,convert!$A$8:$B$10,2)</f>
        <v>#N/A</v>
      </c>
      <c r="H670" s="57" t="e">
        <f>VLOOKUP(raw!H671,convert!$A$8:$B$10,2)</f>
        <v>#N/A</v>
      </c>
      <c r="I670" s="57" t="e">
        <f>VLOOKUP(raw!I671,convert!$A$8:$B$10,2)</f>
        <v>#N/A</v>
      </c>
      <c r="J670" s="57" t="e">
        <f>VLOOKUP(raw!J671,convert!$D$26:$E$31,2)</f>
        <v>#N/A</v>
      </c>
      <c r="K670" s="57" t="e">
        <f>VLOOKUP(raw!K671,convert!$D$34:$E$40,2)</f>
        <v>#N/A</v>
      </c>
      <c r="L670" s="57" t="e">
        <f>VLOOKUP(raw!L671,convert!$D$34:$E$40,2)</f>
        <v>#N/A</v>
      </c>
      <c r="M670" s="57" t="e">
        <f>VLOOKUP(raw!M671,convert!$A$34:$B$40,2)</f>
        <v>#N/A</v>
      </c>
      <c r="N670" s="57" t="e">
        <f>VLOOKUP(raw!N671,convert!$A$26:$B$31,2)</f>
        <v>#N/A</v>
      </c>
      <c r="O670" s="57" t="e">
        <f>VLOOKUP(raw!O671,convert!$A$26:$B$31,2)</f>
        <v>#N/A</v>
      </c>
      <c r="P670" s="57" t="e">
        <f>VLOOKUP(raw!P671,convert!$A$26:$B$31,2)</f>
        <v>#N/A</v>
      </c>
      <c r="Q670" s="57" t="e">
        <f>VLOOKUP(raw!Q671,convert!$A$26:$B$31,2)</f>
        <v>#N/A</v>
      </c>
      <c r="R670" s="57" t="e">
        <f>VLOOKUP(raw!R671,convert!$A$26:$B$31,2)</f>
        <v>#N/A</v>
      </c>
      <c r="S670" s="57" t="e">
        <f>VLOOKUP(raw!S671,convert!$D$26:$E$31,2)</f>
        <v>#N/A</v>
      </c>
      <c r="T670" s="57" t="e">
        <f>VLOOKUP(raw!T671,convert!$D$26:$E$31,2)</f>
        <v>#N/A</v>
      </c>
      <c r="U670" s="57" t="e">
        <f>VLOOKUP(raw!U671,convert!$D$26:$E$31,2)</f>
        <v>#N/A</v>
      </c>
      <c r="V670" s="57" t="e">
        <f>VLOOKUP(raw!V671,convert!$D$26:$E$31,2)</f>
        <v>#N/A</v>
      </c>
      <c r="W670" s="57" t="e">
        <f>VLOOKUP(raw!W671,convert!$D$26:$E$31,2)</f>
        <v>#N/A</v>
      </c>
      <c r="X670" s="57" t="e">
        <f>VLOOKUP(raw!X671,convert!$D$26:$E$31,2)</f>
        <v>#N/A</v>
      </c>
      <c r="Y670" s="57" t="e">
        <f>VLOOKUP(raw!Y671,convert!$D$26:$E$31,2)</f>
        <v>#N/A</v>
      </c>
      <c r="Z670" s="57" t="e">
        <f>VLOOKUP(raw!Z671,convert!$D$26:$E$31,2)</f>
        <v>#N/A</v>
      </c>
      <c r="AA670" s="57" t="e">
        <f>VLOOKUP(raw!AA671,convert!$D$26:$E$31,2)</f>
        <v>#N/A</v>
      </c>
      <c r="AB670" s="57" t="e">
        <f>VLOOKUP(raw!AB671,convert!$D$26:$E$31,2)</f>
        <v>#N/A</v>
      </c>
      <c r="AC670" s="57" t="e">
        <f>VLOOKUP(raw!AC671,convert!$D$26:$E$31,2)</f>
        <v>#N/A</v>
      </c>
      <c r="AD670" s="57" t="e">
        <f>VLOOKUP(raw!AD671,convert!$D$26:$E$31,2)</f>
        <v>#N/A</v>
      </c>
      <c r="AE670" s="57" t="e">
        <f>VLOOKUP(raw!AE671,convert!$D$26:$E$31,2)</f>
        <v>#N/A</v>
      </c>
      <c r="AF670" s="57" t="e">
        <f>VLOOKUP(raw!AF671,convert!$D$26:$E$31,2)</f>
        <v>#N/A</v>
      </c>
      <c r="AG670" s="57" t="e">
        <f>VLOOKUP(raw!AG671,convert!$D$26:$E$31,2)</f>
        <v>#N/A</v>
      </c>
      <c r="AH670" s="57" t="e">
        <f>VLOOKUP(raw!AH671,convert!$D$26:$E$31,2)</f>
        <v>#N/A</v>
      </c>
      <c r="AI670" s="57" t="e">
        <f>VLOOKUP(raw!AI671,convert!$D$26:$E$31,2)</f>
        <v>#N/A</v>
      </c>
      <c r="AJ670" s="57" t="e">
        <f>VLOOKUP(raw!AJ671,convert!$D$26:$E$31,2)</f>
        <v>#N/A</v>
      </c>
      <c r="AK670" s="57" t="e">
        <f>VLOOKUP(raw!AK671,convert!$D$26:$E$31,2)</f>
        <v>#N/A</v>
      </c>
      <c r="AL670" s="57" t="e">
        <f>VLOOKUP(raw!AL671,convert!$D$26:$E$31,2)</f>
        <v>#N/A</v>
      </c>
      <c r="AM670" s="57" t="e">
        <f>VLOOKUP(raw!AM671,convert!$D$26:$E$31,2)</f>
        <v>#N/A</v>
      </c>
      <c r="AN670" s="57"/>
      <c r="AO670" s="60" t="str">
        <f>IF(COUNT(score!AD670:AE670)=0,".",MIN(score!AD670:AE670))</f>
        <v>.</v>
      </c>
    </row>
    <row r="671" spans="1:41" x14ac:dyDescent="0.25">
      <c r="A671" s="58">
        <f>raw!$A672:$A672</f>
        <v>0</v>
      </c>
      <c r="B671" s="59">
        <f>raw!$B672:$B672</f>
        <v>0</v>
      </c>
      <c r="C671" s="57" t="e">
        <f>VLOOKUP(raw!C672,convert!$D$26:$E$31,2)</f>
        <v>#N/A</v>
      </c>
      <c r="D671" s="57" t="e">
        <f>VLOOKUP(raw!D672,convert!$A$13:$B$16,2)</f>
        <v>#N/A</v>
      </c>
      <c r="E671" s="57" t="e">
        <f>VLOOKUP(raw!E672,convert!$A$13:$B$16,2)</f>
        <v>#N/A</v>
      </c>
      <c r="F671" s="57" t="e">
        <f>VLOOKUP(raw!F672,convert!$A$8:$B$10,2)</f>
        <v>#N/A</v>
      </c>
      <c r="G671" s="57" t="e">
        <f>VLOOKUP(raw!G672,convert!$A$8:$B$10,2)</f>
        <v>#N/A</v>
      </c>
      <c r="H671" s="57" t="e">
        <f>VLOOKUP(raw!H672,convert!$A$8:$B$10,2)</f>
        <v>#N/A</v>
      </c>
      <c r="I671" s="57" t="e">
        <f>VLOOKUP(raw!I672,convert!$A$8:$B$10,2)</f>
        <v>#N/A</v>
      </c>
      <c r="J671" s="57" t="e">
        <f>VLOOKUP(raw!J672,convert!$D$26:$E$31,2)</f>
        <v>#N/A</v>
      </c>
      <c r="K671" s="57" t="e">
        <f>VLOOKUP(raw!K672,convert!$D$34:$E$40,2)</f>
        <v>#N/A</v>
      </c>
      <c r="L671" s="57" t="e">
        <f>VLOOKUP(raw!L672,convert!$D$34:$E$40,2)</f>
        <v>#N/A</v>
      </c>
      <c r="M671" s="57" t="e">
        <f>VLOOKUP(raw!M672,convert!$A$34:$B$40,2)</f>
        <v>#N/A</v>
      </c>
      <c r="N671" s="57" t="e">
        <f>VLOOKUP(raw!N672,convert!$A$26:$B$31,2)</f>
        <v>#N/A</v>
      </c>
      <c r="O671" s="57" t="e">
        <f>VLOOKUP(raw!O672,convert!$A$26:$B$31,2)</f>
        <v>#N/A</v>
      </c>
      <c r="P671" s="57" t="e">
        <f>VLOOKUP(raw!P672,convert!$A$26:$B$31,2)</f>
        <v>#N/A</v>
      </c>
      <c r="Q671" s="57" t="e">
        <f>VLOOKUP(raw!Q672,convert!$A$26:$B$31,2)</f>
        <v>#N/A</v>
      </c>
      <c r="R671" s="57" t="e">
        <f>VLOOKUP(raw!R672,convert!$A$26:$B$31,2)</f>
        <v>#N/A</v>
      </c>
      <c r="S671" s="57" t="e">
        <f>VLOOKUP(raw!S672,convert!$D$26:$E$31,2)</f>
        <v>#N/A</v>
      </c>
      <c r="T671" s="57" t="e">
        <f>VLOOKUP(raw!T672,convert!$D$26:$E$31,2)</f>
        <v>#N/A</v>
      </c>
      <c r="U671" s="57" t="e">
        <f>VLOOKUP(raw!U672,convert!$D$26:$E$31,2)</f>
        <v>#N/A</v>
      </c>
      <c r="V671" s="57" t="e">
        <f>VLOOKUP(raw!V672,convert!$D$26:$E$31,2)</f>
        <v>#N/A</v>
      </c>
      <c r="W671" s="57" t="e">
        <f>VLOOKUP(raw!W672,convert!$D$26:$E$31,2)</f>
        <v>#N/A</v>
      </c>
      <c r="X671" s="57" t="e">
        <f>VLOOKUP(raw!X672,convert!$D$26:$E$31,2)</f>
        <v>#N/A</v>
      </c>
      <c r="Y671" s="57" t="e">
        <f>VLOOKUP(raw!Y672,convert!$D$26:$E$31,2)</f>
        <v>#N/A</v>
      </c>
      <c r="Z671" s="57" t="e">
        <f>VLOOKUP(raw!Z672,convert!$D$26:$E$31,2)</f>
        <v>#N/A</v>
      </c>
      <c r="AA671" s="57" t="e">
        <f>VLOOKUP(raw!AA672,convert!$D$26:$E$31,2)</f>
        <v>#N/A</v>
      </c>
      <c r="AB671" s="57" t="e">
        <f>VLOOKUP(raw!AB672,convert!$D$26:$E$31,2)</f>
        <v>#N/A</v>
      </c>
      <c r="AC671" s="57" t="e">
        <f>VLOOKUP(raw!AC672,convert!$D$26:$E$31,2)</f>
        <v>#N/A</v>
      </c>
      <c r="AD671" s="57" t="e">
        <f>VLOOKUP(raw!AD672,convert!$D$26:$E$31,2)</f>
        <v>#N/A</v>
      </c>
      <c r="AE671" s="57" t="e">
        <f>VLOOKUP(raw!AE672,convert!$D$26:$E$31,2)</f>
        <v>#N/A</v>
      </c>
      <c r="AF671" s="57" t="e">
        <f>VLOOKUP(raw!AF672,convert!$D$26:$E$31,2)</f>
        <v>#N/A</v>
      </c>
      <c r="AG671" s="57" t="e">
        <f>VLOOKUP(raw!AG672,convert!$D$26:$E$31,2)</f>
        <v>#N/A</v>
      </c>
      <c r="AH671" s="57" t="e">
        <f>VLOOKUP(raw!AH672,convert!$D$26:$E$31,2)</f>
        <v>#N/A</v>
      </c>
      <c r="AI671" s="57" t="e">
        <f>VLOOKUP(raw!AI672,convert!$D$26:$E$31,2)</f>
        <v>#N/A</v>
      </c>
      <c r="AJ671" s="57" t="e">
        <f>VLOOKUP(raw!AJ672,convert!$D$26:$E$31,2)</f>
        <v>#N/A</v>
      </c>
      <c r="AK671" s="57" t="e">
        <f>VLOOKUP(raw!AK672,convert!$D$26:$E$31,2)</f>
        <v>#N/A</v>
      </c>
      <c r="AL671" s="57" t="e">
        <f>VLOOKUP(raw!AL672,convert!$D$26:$E$31,2)</f>
        <v>#N/A</v>
      </c>
      <c r="AM671" s="57" t="e">
        <f>VLOOKUP(raw!AM672,convert!$D$26:$E$31,2)</f>
        <v>#N/A</v>
      </c>
      <c r="AN671" s="57"/>
      <c r="AO671" s="60" t="str">
        <f>IF(COUNT(score!AD671:AE671)=0,".",MIN(score!AD671:AE671))</f>
        <v>.</v>
      </c>
    </row>
    <row r="672" spans="1:41" x14ac:dyDescent="0.25">
      <c r="A672" s="58">
        <f>raw!$A673:$A673</f>
        <v>0</v>
      </c>
      <c r="B672" s="59">
        <f>raw!$B673:$B673</f>
        <v>0</v>
      </c>
      <c r="C672" s="57" t="e">
        <f>VLOOKUP(raw!C673,convert!$D$26:$E$31,2)</f>
        <v>#N/A</v>
      </c>
      <c r="D672" s="57" t="e">
        <f>VLOOKUP(raw!D673,convert!$A$13:$B$16,2)</f>
        <v>#N/A</v>
      </c>
      <c r="E672" s="57" t="e">
        <f>VLOOKUP(raw!E673,convert!$A$13:$B$16,2)</f>
        <v>#N/A</v>
      </c>
      <c r="F672" s="57" t="e">
        <f>VLOOKUP(raw!F673,convert!$A$8:$B$10,2)</f>
        <v>#N/A</v>
      </c>
      <c r="G672" s="57" t="e">
        <f>VLOOKUP(raw!G673,convert!$A$8:$B$10,2)</f>
        <v>#N/A</v>
      </c>
      <c r="H672" s="57" t="e">
        <f>VLOOKUP(raw!H673,convert!$A$8:$B$10,2)</f>
        <v>#N/A</v>
      </c>
      <c r="I672" s="57" t="e">
        <f>VLOOKUP(raw!I673,convert!$A$8:$B$10,2)</f>
        <v>#N/A</v>
      </c>
      <c r="J672" s="57" t="e">
        <f>VLOOKUP(raw!J673,convert!$D$26:$E$31,2)</f>
        <v>#N/A</v>
      </c>
      <c r="K672" s="57" t="e">
        <f>VLOOKUP(raw!K673,convert!$D$34:$E$40,2)</f>
        <v>#N/A</v>
      </c>
      <c r="L672" s="57" t="e">
        <f>VLOOKUP(raw!L673,convert!$D$34:$E$40,2)</f>
        <v>#N/A</v>
      </c>
      <c r="M672" s="57" t="e">
        <f>VLOOKUP(raw!M673,convert!$A$34:$B$40,2)</f>
        <v>#N/A</v>
      </c>
      <c r="N672" s="57" t="e">
        <f>VLOOKUP(raw!N673,convert!$A$26:$B$31,2)</f>
        <v>#N/A</v>
      </c>
      <c r="O672" s="57" t="e">
        <f>VLOOKUP(raw!O673,convert!$A$26:$B$31,2)</f>
        <v>#N/A</v>
      </c>
      <c r="P672" s="57" t="e">
        <f>VLOOKUP(raw!P673,convert!$A$26:$B$31,2)</f>
        <v>#N/A</v>
      </c>
      <c r="Q672" s="57" t="e">
        <f>VLOOKUP(raw!Q673,convert!$A$26:$B$31,2)</f>
        <v>#N/A</v>
      </c>
      <c r="R672" s="57" t="e">
        <f>VLOOKUP(raw!R673,convert!$A$26:$B$31,2)</f>
        <v>#N/A</v>
      </c>
      <c r="S672" s="57" t="e">
        <f>VLOOKUP(raw!S673,convert!$D$26:$E$31,2)</f>
        <v>#N/A</v>
      </c>
      <c r="T672" s="57" t="e">
        <f>VLOOKUP(raw!T673,convert!$D$26:$E$31,2)</f>
        <v>#N/A</v>
      </c>
      <c r="U672" s="57" t="e">
        <f>VLOOKUP(raw!U673,convert!$D$26:$E$31,2)</f>
        <v>#N/A</v>
      </c>
      <c r="V672" s="57" t="e">
        <f>VLOOKUP(raw!V673,convert!$D$26:$E$31,2)</f>
        <v>#N/A</v>
      </c>
      <c r="W672" s="57" t="e">
        <f>VLOOKUP(raw!W673,convert!$D$26:$E$31,2)</f>
        <v>#N/A</v>
      </c>
      <c r="X672" s="57" t="e">
        <f>VLOOKUP(raw!X673,convert!$D$26:$E$31,2)</f>
        <v>#N/A</v>
      </c>
      <c r="Y672" s="57" t="e">
        <f>VLOOKUP(raw!Y673,convert!$D$26:$E$31,2)</f>
        <v>#N/A</v>
      </c>
      <c r="Z672" s="57" t="e">
        <f>VLOOKUP(raw!Z673,convert!$D$26:$E$31,2)</f>
        <v>#N/A</v>
      </c>
      <c r="AA672" s="57" t="e">
        <f>VLOOKUP(raw!AA673,convert!$D$26:$E$31,2)</f>
        <v>#N/A</v>
      </c>
      <c r="AB672" s="57" t="e">
        <f>VLOOKUP(raw!AB673,convert!$D$26:$E$31,2)</f>
        <v>#N/A</v>
      </c>
      <c r="AC672" s="57" t="e">
        <f>VLOOKUP(raw!AC673,convert!$D$26:$E$31,2)</f>
        <v>#N/A</v>
      </c>
      <c r="AD672" s="57" t="e">
        <f>VLOOKUP(raw!AD673,convert!$D$26:$E$31,2)</f>
        <v>#N/A</v>
      </c>
      <c r="AE672" s="57" t="e">
        <f>VLOOKUP(raw!AE673,convert!$D$26:$E$31,2)</f>
        <v>#N/A</v>
      </c>
      <c r="AF672" s="57" t="e">
        <f>VLOOKUP(raw!AF673,convert!$D$26:$E$31,2)</f>
        <v>#N/A</v>
      </c>
      <c r="AG672" s="57" t="e">
        <f>VLOOKUP(raw!AG673,convert!$D$26:$E$31,2)</f>
        <v>#N/A</v>
      </c>
      <c r="AH672" s="57" t="e">
        <f>VLOOKUP(raw!AH673,convert!$D$26:$E$31,2)</f>
        <v>#N/A</v>
      </c>
      <c r="AI672" s="57" t="e">
        <f>VLOOKUP(raw!AI673,convert!$D$26:$E$31,2)</f>
        <v>#N/A</v>
      </c>
      <c r="AJ672" s="57" t="e">
        <f>VLOOKUP(raw!AJ673,convert!$D$26:$E$31,2)</f>
        <v>#N/A</v>
      </c>
      <c r="AK672" s="57" t="e">
        <f>VLOOKUP(raw!AK673,convert!$D$26:$E$31,2)</f>
        <v>#N/A</v>
      </c>
      <c r="AL672" s="57" t="e">
        <f>VLOOKUP(raw!AL673,convert!$D$26:$E$31,2)</f>
        <v>#N/A</v>
      </c>
      <c r="AM672" s="57" t="e">
        <f>VLOOKUP(raw!AM673,convert!$D$26:$E$31,2)</f>
        <v>#N/A</v>
      </c>
      <c r="AN672" s="57"/>
      <c r="AO672" s="60" t="str">
        <f>IF(COUNT(score!AD672:AE672)=0,".",MIN(score!AD672:AE672))</f>
        <v>.</v>
      </c>
    </row>
    <row r="673" spans="1:41" x14ac:dyDescent="0.25">
      <c r="A673" s="58">
        <f>raw!$A674:$A674</f>
        <v>0</v>
      </c>
      <c r="B673" s="59">
        <f>raw!$B674:$B674</f>
        <v>0</v>
      </c>
      <c r="C673" s="57" t="e">
        <f>VLOOKUP(raw!C674,convert!$D$26:$E$31,2)</f>
        <v>#N/A</v>
      </c>
      <c r="D673" s="57" t="e">
        <f>VLOOKUP(raw!D674,convert!$A$13:$B$16,2)</f>
        <v>#N/A</v>
      </c>
      <c r="E673" s="57" t="e">
        <f>VLOOKUP(raw!E674,convert!$A$13:$B$16,2)</f>
        <v>#N/A</v>
      </c>
      <c r="F673" s="57" t="e">
        <f>VLOOKUP(raw!F674,convert!$A$8:$B$10,2)</f>
        <v>#N/A</v>
      </c>
      <c r="G673" s="57" t="e">
        <f>VLOOKUP(raw!G674,convert!$A$8:$B$10,2)</f>
        <v>#N/A</v>
      </c>
      <c r="H673" s="57" t="e">
        <f>VLOOKUP(raw!H674,convert!$A$8:$B$10,2)</f>
        <v>#N/A</v>
      </c>
      <c r="I673" s="57" t="e">
        <f>VLOOKUP(raw!I674,convert!$A$8:$B$10,2)</f>
        <v>#N/A</v>
      </c>
      <c r="J673" s="57" t="e">
        <f>VLOOKUP(raw!J674,convert!$D$26:$E$31,2)</f>
        <v>#N/A</v>
      </c>
      <c r="K673" s="57" t="e">
        <f>VLOOKUP(raw!K674,convert!$D$34:$E$40,2)</f>
        <v>#N/A</v>
      </c>
      <c r="L673" s="57" t="e">
        <f>VLOOKUP(raw!L674,convert!$D$34:$E$40,2)</f>
        <v>#N/A</v>
      </c>
      <c r="M673" s="57" t="e">
        <f>VLOOKUP(raw!M674,convert!$A$34:$B$40,2)</f>
        <v>#N/A</v>
      </c>
      <c r="N673" s="57" t="e">
        <f>VLOOKUP(raw!N674,convert!$A$26:$B$31,2)</f>
        <v>#N/A</v>
      </c>
      <c r="O673" s="57" t="e">
        <f>VLOOKUP(raw!O674,convert!$A$26:$B$31,2)</f>
        <v>#N/A</v>
      </c>
      <c r="P673" s="57" t="e">
        <f>VLOOKUP(raw!P674,convert!$A$26:$B$31,2)</f>
        <v>#N/A</v>
      </c>
      <c r="Q673" s="57" t="e">
        <f>VLOOKUP(raw!Q674,convert!$A$26:$B$31,2)</f>
        <v>#N/A</v>
      </c>
      <c r="R673" s="57" t="e">
        <f>VLOOKUP(raw!R674,convert!$A$26:$B$31,2)</f>
        <v>#N/A</v>
      </c>
      <c r="S673" s="57" t="e">
        <f>VLOOKUP(raw!S674,convert!$D$26:$E$31,2)</f>
        <v>#N/A</v>
      </c>
      <c r="T673" s="57" t="e">
        <f>VLOOKUP(raw!T674,convert!$D$26:$E$31,2)</f>
        <v>#N/A</v>
      </c>
      <c r="U673" s="57" t="e">
        <f>VLOOKUP(raw!U674,convert!$D$26:$E$31,2)</f>
        <v>#N/A</v>
      </c>
      <c r="V673" s="57" t="e">
        <f>VLOOKUP(raw!V674,convert!$D$26:$E$31,2)</f>
        <v>#N/A</v>
      </c>
      <c r="W673" s="57" t="e">
        <f>VLOOKUP(raw!W674,convert!$D$26:$E$31,2)</f>
        <v>#N/A</v>
      </c>
      <c r="X673" s="57" t="e">
        <f>VLOOKUP(raw!X674,convert!$D$26:$E$31,2)</f>
        <v>#N/A</v>
      </c>
      <c r="Y673" s="57" t="e">
        <f>VLOOKUP(raw!Y674,convert!$D$26:$E$31,2)</f>
        <v>#N/A</v>
      </c>
      <c r="Z673" s="57" t="e">
        <f>VLOOKUP(raw!Z674,convert!$D$26:$E$31,2)</f>
        <v>#N/A</v>
      </c>
      <c r="AA673" s="57" t="e">
        <f>VLOOKUP(raw!AA674,convert!$D$26:$E$31,2)</f>
        <v>#N/A</v>
      </c>
      <c r="AB673" s="57" t="e">
        <f>VLOOKUP(raw!AB674,convert!$D$26:$E$31,2)</f>
        <v>#N/A</v>
      </c>
      <c r="AC673" s="57" t="e">
        <f>VLOOKUP(raw!AC674,convert!$D$26:$E$31,2)</f>
        <v>#N/A</v>
      </c>
      <c r="AD673" s="57" t="e">
        <f>VLOOKUP(raw!AD674,convert!$D$26:$E$31,2)</f>
        <v>#N/A</v>
      </c>
      <c r="AE673" s="57" t="e">
        <f>VLOOKUP(raw!AE674,convert!$D$26:$E$31,2)</f>
        <v>#N/A</v>
      </c>
      <c r="AF673" s="57" t="e">
        <f>VLOOKUP(raw!AF674,convert!$D$26:$E$31,2)</f>
        <v>#N/A</v>
      </c>
      <c r="AG673" s="57" t="e">
        <f>VLOOKUP(raw!AG674,convert!$D$26:$E$31,2)</f>
        <v>#N/A</v>
      </c>
      <c r="AH673" s="57" t="e">
        <f>VLOOKUP(raw!AH674,convert!$D$26:$E$31,2)</f>
        <v>#N/A</v>
      </c>
      <c r="AI673" s="57" t="e">
        <f>VLOOKUP(raw!AI674,convert!$D$26:$E$31,2)</f>
        <v>#N/A</v>
      </c>
      <c r="AJ673" s="57" t="e">
        <f>VLOOKUP(raw!AJ674,convert!$D$26:$E$31,2)</f>
        <v>#N/A</v>
      </c>
      <c r="AK673" s="57" t="e">
        <f>VLOOKUP(raw!AK674,convert!$D$26:$E$31,2)</f>
        <v>#N/A</v>
      </c>
      <c r="AL673" s="57" t="e">
        <f>VLOOKUP(raw!AL674,convert!$D$26:$E$31,2)</f>
        <v>#N/A</v>
      </c>
      <c r="AM673" s="57" t="e">
        <f>VLOOKUP(raw!AM674,convert!$D$26:$E$31,2)</f>
        <v>#N/A</v>
      </c>
      <c r="AN673" s="57"/>
      <c r="AO673" s="60" t="str">
        <f>IF(COUNT(score!AD673:AE673)=0,".",MIN(score!AD673:AE673))</f>
        <v>.</v>
      </c>
    </row>
    <row r="674" spans="1:41" x14ac:dyDescent="0.25">
      <c r="A674" s="58">
        <f>raw!$A675:$A675</f>
        <v>0</v>
      </c>
      <c r="B674" s="59">
        <f>raw!$B675:$B675</f>
        <v>0</v>
      </c>
      <c r="C674" s="57" t="e">
        <f>VLOOKUP(raw!C675,convert!$D$26:$E$31,2)</f>
        <v>#N/A</v>
      </c>
      <c r="D674" s="57" t="e">
        <f>VLOOKUP(raw!D675,convert!$A$13:$B$16,2)</f>
        <v>#N/A</v>
      </c>
      <c r="E674" s="57" t="e">
        <f>VLOOKUP(raw!E675,convert!$A$13:$B$16,2)</f>
        <v>#N/A</v>
      </c>
      <c r="F674" s="57" t="e">
        <f>VLOOKUP(raw!F675,convert!$A$8:$B$10,2)</f>
        <v>#N/A</v>
      </c>
      <c r="G674" s="57" t="e">
        <f>VLOOKUP(raw!G675,convert!$A$8:$B$10,2)</f>
        <v>#N/A</v>
      </c>
      <c r="H674" s="57" t="e">
        <f>VLOOKUP(raw!H675,convert!$A$8:$B$10,2)</f>
        <v>#N/A</v>
      </c>
      <c r="I674" s="57" t="e">
        <f>VLOOKUP(raw!I675,convert!$A$8:$B$10,2)</f>
        <v>#N/A</v>
      </c>
      <c r="J674" s="57" t="e">
        <f>VLOOKUP(raw!J675,convert!$D$26:$E$31,2)</f>
        <v>#N/A</v>
      </c>
      <c r="K674" s="57" t="e">
        <f>VLOOKUP(raw!K675,convert!$D$34:$E$40,2)</f>
        <v>#N/A</v>
      </c>
      <c r="L674" s="57" t="e">
        <f>VLOOKUP(raw!L675,convert!$D$34:$E$40,2)</f>
        <v>#N/A</v>
      </c>
      <c r="M674" s="57" t="e">
        <f>VLOOKUP(raw!M675,convert!$A$34:$B$40,2)</f>
        <v>#N/A</v>
      </c>
      <c r="N674" s="57" t="e">
        <f>VLOOKUP(raw!N675,convert!$A$26:$B$31,2)</f>
        <v>#N/A</v>
      </c>
      <c r="O674" s="57" t="e">
        <f>VLOOKUP(raw!O675,convert!$A$26:$B$31,2)</f>
        <v>#N/A</v>
      </c>
      <c r="P674" s="57" t="e">
        <f>VLOOKUP(raw!P675,convert!$A$26:$B$31,2)</f>
        <v>#N/A</v>
      </c>
      <c r="Q674" s="57" t="e">
        <f>VLOOKUP(raw!Q675,convert!$A$26:$B$31,2)</f>
        <v>#N/A</v>
      </c>
      <c r="R674" s="57" t="e">
        <f>VLOOKUP(raw!R675,convert!$A$26:$B$31,2)</f>
        <v>#N/A</v>
      </c>
      <c r="S674" s="57" t="e">
        <f>VLOOKUP(raw!S675,convert!$D$26:$E$31,2)</f>
        <v>#N/A</v>
      </c>
      <c r="T674" s="57" t="e">
        <f>VLOOKUP(raw!T675,convert!$D$26:$E$31,2)</f>
        <v>#N/A</v>
      </c>
      <c r="U674" s="57" t="e">
        <f>VLOOKUP(raw!U675,convert!$D$26:$E$31,2)</f>
        <v>#N/A</v>
      </c>
      <c r="V674" s="57" t="e">
        <f>VLOOKUP(raw!V675,convert!$D$26:$E$31,2)</f>
        <v>#N/A</v>
      </c>
      <c r="W674" s="57" t="e">
        <f>VLOOKUP(raw!W675,convert!$D$26:$E$31,2)</f>
        <v>#N/A</v>
      </c>
      <c r="X674" s="57" t="e">
        <f>VLOOKUP(raw!X675,convert!$D$26:$E$31,2)</f>
        <v>#N/A</v>
      </c>
      <c r="Y674" s="57" t="e">
        <f>VLOOKUP(raw!Y675,convert!$D$26:$E$31,2)</f>
        <v>#N/A</v>
      </c>
      <c r="Z674" s="57" t="e">
        <f>VLOOKUP(raw!Z675,convert!$D$26:$E$31,2)</f>
        <v>#N/A</v>
      </c>
      <c r="AA674" s="57" t="e">
        <f>VLOOKUP(raw!AA675,convert!$D$26:$E$31,2)</f>
        <v>#N/A</v>
      </c>
      <c r="AB674" s="57" t="e">
        <f>VLOOKUP(raw!AB675,convert!$D$26:$E$31,2)</f>
        <v>#N/A</v>
      </c>
      <c r="AC674" s="57" t="e">
        <f>VLOOKUP(raw!AC675,convert!$D$26:$E$31,2)</f>
        <v>#N/A</v>
      </c>
      <c r="AD674" s="57" t="e">
        <f>VLOOKUP(raw!AD675,convert!$D$26:$E$31,2)</f>
        <v>#N/A</v>
      </c>
      <c r="AE674" s="57" t="e">
        <f>VLOOKUP(raw!AE675,convert!$D$26:$E$31,2)</f>
        <v>#N/A</v>
      </c>
      <c r="AF674" s="57" t="e">
        <f>VLOOKUP(raw!AF675,convert!$D$26:$E$31,2)</f>
        <v>#N/A</v>
      </c>
      <c r="AG674" s="57" t="e">
        <f>VLOOKUP(raw!AG675,convert!$D$26:$E$31,2)</f>
        <v>#N/A</v>
      </c>
      <c r="AH674" s="57" t="e">
        <f>VLOOKUP(raw!AH675,convert!$D$26:$E$31,2)</f>
        <v>#N/A</v>
      </c>
      <c r="AI674" s="57" t="e">
        <f>VLOOKUP(raw!AI675,convert!$D$26:$E$31,2)</f>
        <v>#N/A</v>
      </c>
      <c r="AJ674" s="57" t="e">
        <f>VLOOKUP(raw!AJ675,convert!$D$26:$E$31,2)</f>
        <v>#N/A</v>
      </c>
      <c r="AK674" s="57" t="e">
        <f>VLOOKUP(raw!AK675,convert!$D$26:$E$31,2)</f>
        <v>#N/A</v>
      </c>
      <c r="AL674" s="57" t="e">
        <f>VLOOKUP(raw!AL675,convert!$D$26:$E$31,2)</f>
        <v>#N/A</v>
      </c>
      <c r="AM674" s="57" t="e">
        <f>VLOOKUP(raw!AM675,convert!$D$26:$E$31,2)</f>
        <v>#N/A</v>
      </c>
      <c r="AN674" s="57"/>
      <c r="AO674" s="60" t="str">
        <f>IF(COUNT(score!AD674:AE674)=0,".",MIN(score!AD674:AE674))</f>
        <v>.</v>
      </c>
    </row>
    <row r="675" spans="1:41" x14ac:dyDescent="0.25">
      <c r="A675" s="58">
        <f>raw!$A676:$A676</f>
        <v>0</v>
      </c>
      <c r="B675" s="59">
        <f>raw!$B676:$B676</f>
        <v>0</v>
      </c>
      <c r="C675" s="57" t="e">
        <f>VLOOKUP(raw!C676,convert!$D$26:$E$31,2)</f>
        <v>#N/A</v>
      </c>
      <c r="D675" s="57" t="e">
        <f>VLOOKUP(raw!D676,convert!$A$13:$B$16,2)</f>
        <v>#N/A</v>
      </c>
      <c r="E675" s="57" t="e">
        <f>VLOOKUP(raw!E676,convert!$A$13:$B$16,2)</f>
        <v>#N/A</v>
      </c>
      <c r="F675" s="57" t="e">
        <f>VLOOKUP(raw!F676,convert!$A$8:$B$10,2)</f>
        <v>#N/A</v>
      </c>
      <c r="G675" s="57" t="e">
        <f>VLOOKUP(raw!G676,convert!$A$8:$B$10,2)</f>
        <v>#N/A</v>
      </c>
      <c r="H675" s="57" t="e">
        <f>VLOOKUP(raw!H676,convert!$A$8:$B$10,2)</f>
        <v>#N/A</v>
      </c>
      <c r="I675" s="57" t="e">
        <f>VLOOKUP(raw!I676,convert!$A$8:$B$10,2)</f>
        <v>#N/A</v>
      </c>
      <c r="J675" s="57" t="e">
        <f>VLOOKUP(raw!J676,convert!$D$26:$E$31,2)</f>
        <v>#N/A</v>
      </c>
      <c r="K675" s="57" t="e">
        <f>VLOOKUP(raw!K676,convert!$D$34:$E$40,2)</f>
        <v>#N/A</v>
      </c>
      <c r="L675" s="57" t="e">
        <f>VLOOKUP(raw!L676,convert!$D$34:$E$40,2)</f>
        <v>#N/A</v>
      </c>
      <c r="M675" s="57" t="e">
        <f>VLOOKUP(raw!M676,convert!$A$34:$B$40,2)</f>
        <v>#N/A</v>
      </c>
      <c r="N675" s="57" t="e">
        <f>VLOOKUP(raw!N676,convert!$A$26:$B$31,2)</f>
        <v>#N/A</v>
      </c>
      <c r="O675" s="57" t="e">
        <f>VLOOKUP(raw!O676,convert!$A$26:$B$31,2)</f>
        <v>#N/A</v>
      </c>
      <c r="P675" s="57" t="e">
        <f>VLOOKUP(raw!P676,convert!$A$26:$B$31,2)</f>
        <v>#N/A</v>
      </c>
      <c r="Q675" s="57" t="e">
        <f>VLOOKUP(raw!Q676,convert!$A$26:$B$31,2)</f>
        <v>#N/A</v>
      </c>
      <c r="R675" s="57" t="e">
        <f>VLOOKUP(raw!R676,convert!$A$26:$B$31,2)</f>
        <v>#N/A</v>
      </c>
      <c r="S675" s="57" t="e">
        <f>VLOOKUP(raw!S676,convert!$D$26:$E$31,2)</f>
        <v>#N/A</v>
      </c>
      <c r="T675" s="57" t="e">
        <f>VLOOKUP(raw!T676,convert!$D$26:$E$31,2)</f>
        <v>#N/A</v>
      </c>
      <c r="U675" s="57" t="e">
        <f>VLOOKUP(raw!U676,convert!$D$26:$E$31,2)</f>
        <v>#N/A</v>
      </c>
      <c r="V675" s="57" t="e">
        <f>VLOOKUP(raw!V676,convert!$D$26:$E$31,2)</f>
        <v>#N/A</v>
      </c>
      <c r="W675" s="57" t="e">
        <f>VLOOKUP(raw!W676,convert!$D$26:$E$31,2)</f>
        <v>#N/A</v>
      </c>
      <c r="X675" s="57" t="e">
        <f>VLOOKUP(raw!X676,convert!$D$26:$E$31,2)</f>
        <v>#N/A</v>
      </c>
      <c r="Y675" s="57" t="e">
        <f>VLOOKUP(raw!Y676,convert!$D$26:$E$31,2)</f>
        <v>#N/A</v>
      </c>
      <c r="Z675" s="57" t="e">
        <f>VLOOKUP(raw!Z676,convert!$D$26:$E$31,2)</f>
        <v>#N/A</v>
      </c>
      <c r="AA675" s="57" t="e">
        <f>VLOOKUP(raw!AA676,convert!$D$26:$E$31,2)</f>
        <v>#N/A</v>
      </c>
      <c r="AB675" s="57" t="e">
        <f>VLOOKUP(raw!AB676,convert!$D$26:$E$31,2)</f>
        <v>#N/A</v>
      </c>
      <c r="AC675" s="57" t="e">
        <f>VLOOKUP(raw!AC676,convert!$D$26:$E$31,2)</f>
        <v>#N/A</v>
      </c>
      <c r="AD675" s="57" t="e">
        <f>VLOOKUP(raw!AD676,convert!$D$26:$E$31,2)</f>
        <v>#N/A</v>
      </c>
      <c r="AE675" s="57" t="e">
        <f>VLOOKUP(raw!AE676,convert!$D$26:$E$31,2)</f>
        <v>#N/A</v>
      </c>
      <c r="AF675" s="57" t="e">
        <f>VLOOKUP(raw!AF676,convert!$D$26:$E$31,2)</f>
        <v>#N/A</v>
      </c>
      <c r="AG675" s="57" t="e">
        <f>VLOOKUP(raw!AG676,convert!$D$26:$E$31,2)</f>
        <v>#N/A</v>
      </c>
      <c r="AH675" s="57" t="e">
        <f>VLOOKUP(raw!AH676,convert!$D$26:$E$31,2)</f>
        <v>#N/A</v>
      </c>
      <c r="AI675" s="57" t="e">
        <f>VLOOKUP(raw!AI676,convert!$D$26:$E$31,2)</f>
        <v>#N/A</v>
      </c>
      <c r="AJ675" s="57" t="e">
        <f>VLOOKUP(raw!AJ676,convert!$D$26:$E$31,2)</f>
        <v>#N/A</v>
      </c>
      <c r="AK675" s="57" t="e">
        <f>VLOOKUP(raw!AK676,convert!$D$26:$E$31,2)</f>
        <v>#N/A</v>
      </c>
      <c r="AL675" s="57" t="e">
        <f>VLOOKUP(raw!AL676,convert!$D$26:$E$31,2)</f>
        <v>#N/A</v>
      </c>
      <c r="AM675" s="57" t="e">
        <f>VLOOKUP(raw!AM676,convert!$D$26:$E$31,2)</f>
        <v>#N/A</v>
      </c>
      <c r="AN675" s="57"/>
      <c r="AO675" s="60" t="str">
        <f>IF(COUNT(score!AD675:AE675)=0,".",MIN(score!AD675:AE675))</f>
        <v>.</v>
      </c>
    </row>
    <row r="676" spans="1:41" x14ac:dyDescent="0.25">
      <c r="A676" s="58">
        <f>raw!$A677:$A677</f>
        <v>0</v>
      </c>
      <c r="B676" s="59">
        <f>raw!$B677:$B677</f>
        <v>0</v>
      </c>
      <c r="C676" s="57" t="e">
        <f>VLOOKUP(raw!C677,convert!$D$26:$E$31,2)</f>
        <v>#N/A</v>
      </c>
      <c r="D676" s="57" t="e">
        <f>VLOOKUP(raw!D677,convert!$A$13:$B$16,2)</f>
        <v>#N/A</v>
      </c>
      <c r="E676" s="57" t="e">
        <f>VLOOKUP(raw!E677,convert!$A$13:$B$16,2)</f>
        <v>#N/A</v>
      </c>
      <c r="F676" s="57" t="e">
        <f>VLOOKUP(raw!F677,convert!$A$8:$B$10,2)</f>
        <v>#N/A</v>
      </c>
      <c r="G676" s="57" t="e">
        <f>VLOOKUP(raw!G677,convert!$A$8:$B$10,2)</f>
        <v>#N/A</v>
      </c>
      <c r="H676" s="57" t="e">
        <f>VLOOKUP(raw!H677,convert!$A$8:$B$10,2)</f>
        <v>#N/A</v>
      </c>
      <c r="I676" s="57" t="e">
        <f>VLOOKUP(raw!I677,convert!$A$8:$B$10,2)</f>
        <v>#N/A</v>
      </c>
      <c r="J676" s="57" t="e">
        <f>VLOOKUP(raw!J677,convert!$D$26:$E$31,2)</f>
        <v>#N/A</v>
      </c>
      <c r="K676" s="57" t="e">
        <f>VLOOKUP(raw!K677,convert!$D$34:$E$40,2)</f>
        <v>#N/A</v>
      </c>
      <c r="L676" s="57" t="e">
        <f>VLOOKUP(raw!L677,convert!$D$34:$E$40,2)</f>
        <v>#N/A</v>
      </c>
      <c r="M676" s="57" t="e">
        <f>VLOOKUP(raw!M677,convert!$A$34:$B$40,2)</f>
        <v>#N/A</v>
      </c>
      <c r="N676" s="57" t="e">
        <f>VLOOKUP(raw!N677,convert!$A$26:$B$31,2)</f>
        <v>#N/A</v>
      </c>
      <c r="O676" s="57" t="e">
        <f>VLOOKUP(raw!O677,convert!$A$26:$B$31,2)</f>
        <v>#N/A</v>
      </c>
      <c r="P676" s="57" t="e">
        <f>VLOOKUP(raw!P677,convert!$A$26:$B$31,2)</f>
        <v>#N/A</v>
      </c>
      <c r="Q676" s="57" t="e">
        <f>VLOOKUP(raw!Q677,convert!$A$26:$B$31,2)</f>
        <v>#N/A</v>
      </c>
      <c r="R676" s="57" t="e">
        <f>VLOOKUP(raw!R677,convert!$A$26:$B$31,2)</f>
        <v>#N/A</v>
      </c>
      <c r="S676" s="57" t="e">
        <f>VLOOKUP(raw!S677,convert!$D$26:$E$31,2)</f>
        <v>#N/A</v>
      </c>
      <c r="T676" s="57" t="e">
        <f>VLOOKUP(raw!T677,convert!$D$26:$E$31,2)</f>
        <v>#N/A</v>
      </c>
      <c r="U676" s="57" t="e">
        <f>VLOOKUP(raw!U677,convert!$D$26:$E$31,2)</f>
        <v>#N/A</v>
      </c>
      <c r="V676" s="57" t="e">
        <f>VLOOKUP(raw!V677,convert!$D$26:$E$31,2)</f>
        <v>#N/A</v>
      </c>
      <c r="W676" s="57" t="e">
        <f>VLOOKUP(raw!W677,convert!$D$26:$E$31,2)</f>
        <v>#N/A</v>
      </c>
      <c r="X676" s="57" t="e">
        <f>VLOOKUP(raw!X677,convert!$D$26:$E$31,2)</f>
        <v>#N/A</v>
      </c>
      <c r="Y676" s="57" t="e">
        <f>VLOOKUP(raw!Y677,convert!$D$26:$E$31,2)</f>
        <v>#N/A</v>
      </c>
      <c r="Z676" s="57" t="e">
        <f>VLOOKUP(raw!Z677,convert!$D$26:$E$31,2)</f>
        <v>#N/A</v>
      </c>
      <c r="AA676" s="57" t="e">
        <f>VLOOKUP(raw!AA677,convert!$D$26:$E$31,2)</f>
        <v>#N/A</v>
      </c>
      <c r="AB676" s="57" t="e">
        <f>VLOOKUP(raw!AB677,convert!$D$26:$E$31,2)</f>
        <v>#N/A</v>
      </c>
      <c r="AC676" s="57" t="e">
        <f>VLOOKUP(raw!AC677,convert!$D$26:$E$31,2)</f>
        <v>#N/A</v>
      </c>
      <c r="AD676" s="57" t="e">
        <f>VLOOKUP(raw!AD677,convert!$D$26:$E$31,2)</f>
        <v>#N/A</v>
      </c>
      <c r="AE676" s="57" t="e">
        <f>VLOOKUP(raw!AE677,convert!$D$26:$E$31,2)</f>
        <v>#N/A</v>
      </c>
      <c r="AF676" s="57" t="e">
        <f>VLOOKUP(raw!AF677,convert!$D$26:$E$31,2)</f>
        <v>#N/A</v>
      </c>
      <c r="AG676" s="57" t="e">
        <f>VLOOKUP(raw!AG677,convert!$D$26:$E$31,2)</f>
        <v>#N/A</v>
      </c>
      <c r="AH676" s="57" t="e">
        <f>VLOOKUP(raw!AH677,convert!$D$26:$E$31,2)</f>
        <v>#N/A</v>
      </c>
      <c r="AI676" s="57" t="e">
        <f>VLOOKUP(raw!AI677,convert!$D$26:$E$31,2)</f>
        <v>#N/A</v>
      </c>
      <c r="AJ676" s="57" t="e">
        <f>VLOOKUP(raw!AJ677,convert!$D$26:$E$31,2)</f>
        <v>#N/A</v>
      </c>
      <c r="AK676" s="57" t="e">
        <f>VLOOKUP(raw!AK677,convert!$D$26:$E$31,2)</f>
        <v>#N/A</v>
      </c>
      <c r="AL676" s="57" t="e">
        <f>VLOOKUP(raw!AL677,convert!$D$26:$E$31,2)</f>
        <v>#N/A</v>
      </c>
      <c r="AM676" s="57" t="e">
        <f>VLOOKUP(raw!AM677,convert!$D$26:$E$31,2)</f>
        <v>#N/A</v>
      </c>
      <c r="AN676" s="57"/>
      <c r="AO676" s="60" t="str">
        <f>IF(COUNT(score!AD676:AE676)=0,".",MIN(score!AD676:AE676))</f>
        <v>.</v>
      </c>
    </row>
    <row r="677" spans="1:41" x14ac:dyDescent="0.25">
      <c r="A677" s="58">
        <f>raw!$A678:$A678</f>
        <v>0</v>
      </c>
      <c r="B677" s="59">
        <f>raw!$B678:$B678</f>
        <v>0</v>
      </c>
      <c r="C677" s="57" t="e">
        <f>VLOOKUP(raw!C678,convert!$D$26:$E$31,2)</f>
        <v>#N/A</v>
      </c>
      <c r="D677" s="57" t="e">
        <f>VLOOKUP(raw!D678,convert!$A$13:$B$16,2)</f>
        <v>#N/A</v>
      </c>
      <c r="E677" s="57" t="e">
        <f>VLOOKUP(raw!E678,convert!$A$13:$B$16,2)</f>
        <v>#N/A</v>
      </c>
      <c r="F677" s="57" t="e">
        <f>VLOOKUP(raw!F678,convert!$A$8:$B$10,2)</f>
        <v>#N/A</v>
      </c>
      <c r="G677" s="57" t="e">
        <f>VLOOKUP(raw!G678,convert!$A$8:$B$10,2)</f>
        <v>#N/A</v>
      </c>
      <c r="H677" s="57" t="e">
        <f>VLOOKUP(raw!H678,convert!$A$8:$B$10,2)</f>
        <v>#N/A</v>
      </c>
      <c r="I677" s="57" t="e">
        <f>VLOOKUP(raw!I678,convert!$A$8:$B$10,2)</f>
        <v>#N/A</v>
      </c>
      <c r="J677" s="57" t="e">
        <f>VLOOKUP(raw!J678,convert!$D$26:$E$31,2)</f>
        <v>#N/A</v>
      </c>
      <c r="K677" s="57" t="e">
        <f>VLOOKUP(raw!K678,convert!$D$34:$E$40,2)</f>
        <v>#N/A</v>
      </c>
      <c r="L677" s="57" t="e">
        <f>VLOOKUP(raw!L678,convert!$D$34:$E$40,2)</f>
        <v>#N/A</v>
      </c>
      <c r="M677" s="57" t="e">
        <f>VLOOKUP(raw!M678,convert!$A$34:$B$40,2)</f>
        <v>#N/A</v>
      </c>
      <c r="N677" s="57" t="e">
        <f>VLOOKUP(raw!N678,convert!$A$26:$B$31,2)</f>
        <v>#N/A</v>
      </c>
      <c r="O677" s="57" t="e">
        <f>VLOOKUP(raw!O678,convert!$A$26:$B$31,2)</f>
        <v>#N/A</v>
      </c>
      <c r="P677" s="57" t="e">
        <f>VLOOKUP(raw!P678,convert!$A$26:$B$31,2)</f>
        <v>#N/A</v>
      </c>
      <c r="Q677" s="57" t="e">
        <f>VLOOKUP(raw!Q678,convert!$A$26:$B$31,2)</f>
        <v>#N/A</v>
      </c>
      <c r="R677" s="57" t="e">
        <f>VLOOKUP(raw!R678,convert!$A$26:$B$31,2)</f>
        <v>#N/A</v>
      </c>
      <c r="S677" s="57" t="e">
        <f>VLOOKUP(raw!S678,convert!$D$26:$E$31,2)</f>
        <v>#N/A</v>
      </c>
      <c r="T677" s="57" t="e">
        <f>VLOOKUP(raw!T678,convert!$D$26:$E$31,2)</f>
        <v>#N/A</v>
      </c>
      <c r="U677" s="57" t="e">
        <f>VLOOKUP(raw!U678,convert!$D$26:$E$31,2)</f>
        <v>#N/A</v>
      </c>
      <c r="V677" s="57" t="e">
        <f>VLOOKUP(raw!V678,convert!$D$26:$E$31,2)</f>
        <v>#N/A</v>
      </c>
      <c r="W677" s="57" t="e">
        <f>VLOOKUP(raw!W678,convert!$D$26:$E$31,2)</f>
        <v>#N/A</v>
      </c>
      <c r="X677" s="57" t="e">
        <f>VLOOKUP(raw!X678,convert!$D$26:$E$31,2)</f>
        <v>#N/A</v>
      </c>
      <c r="Y677" s="57" t="e">
        <f>VLOOKUP(raw!Y678,convert!$D$26:$E$31,2)</f>
        <v>#N/A</v>
      </c>
      <c r="Z677" s="57" t="e">
        <f>VLOOKUP(raw!Z678,convert!$D$26:$E$31,2)</f>
        <v>#N/A</v>
      </c>
      <c r="AA677" s="57" t="e">
        <f>VLOOKUP(raw!AA678,convert!$D$26:$E$31,2)</f>
        <v>#N/A</v>
      </c>
      <c r="AB677" s="57" t="e">
        <f>VLOOKUP(raw!AB678,convert!$D$26:$E$31,2)</f>
        <v>#N/A</v>
      </c>
      <c r="AC677" s="57" t="e">
        <f>VLOOKUP(raw!AC678,convert!$D$26:$E$31,2)</f>
        <v>#N/A</v>
      </c>
      <c r="AD677" s="57" t="e">
        <f>VLOOKUP(raw!AD678,convert!$D$26:$E$31,2)</f>
        <v>#N/A</v>
      </c>
      <c r="AE677" s="57" t="e">
        <f>VLOOKUP(raw!AE678,convert!$D$26:$E$31,2)</f>
        <v>#N/A</v>
      </c>
      <c r="AF677" s="57" t="e">
        <f>VLOOKUP(raw!AF678,convert!$D$26:$E$31,2)</f>
        <v>#N/A</v>
      </c>
      <c r="AG677" s="57" t="e">
        <f>VLOOKUP(raw!AG678,convert!$D$26:$E$31,2)</f>
        <v>#N/A</v>
      </c>
      <c r="AH677" s="57" t="e">
        <f>VLOOKUP(raw!AH678,convert!$D$26:$E$31,2)</f>
        <v>#N/A</v>
      </c>
      <c r="AI677" s="57" t="e">
        <f>VLOOKUP(raw!AI678,convert!$D$26:$E$31,2)</f>
        <v>#N/A</v>
      </c>
      <c r="AJ677" s="57" t="e">
        <f>VLOOKUP(raw!AJ678,convert!$D$26:$E$31,2)</f>
        <v>#N/A</v>
      </c>
      <c r="AK677" s="57" t="e">
        <f>VLOOKUP(raw!AK678,convert!$D$26:$E$31,2)</f>
        <v>#N/A</v>
      </c>
      <c r="AL677" s="57" t="e">
        <f>VLOOKUP(raw!AL678,convert!$D$26:$E$31,2)</f>
        <v>#N/A</v>
      </c>
      <c r="AM677" s="57" t="e">
        <f>VLOOKUP(raw!AM678,convert!$D$26:$E$31,2)</f>
        <v>#N/A</v>
      </c>
      <c r="AN677" s="57"/>
      <c r="AO677" s="60" t="str">
        <f>IF(COUNT(score!AD677:AE677)=0,".",MIN(score!AD677:AE677))</f>
        <v>.</v>
      </c>
    </row>
    <row r="678" spans="1:41" x14ac:dyDescent="0.25">
      <c r="A678" s="58">
        <f>raw!$A679:$A679</f>
        <v>0</v>
      </c>
      <c r="B678" s="59">
        <f>raw!$B679:$B679</f>
        <v>0</v>
      </c>
      <c r="C678" s="57" t="e">
        <f>VLOOKUP(raw!C679,convert!$D$26:$E$31,2)</f>
        <v>#N/A</v>
      </c>
      <c r="D678" s="57" t="e">
        <f>VLOOKUP(raw!D679,convert!$A$13:$B$16,2)</f>
        <v>#N/A</v>
      </c>
      <c r="E678" s="57" t="e">
        <f>VLOOKUP(raw!E679,convert!$A$13:$B$16,2)</f>
        <v>#N/A</v>
      </c>
      <c r="F678" s="57" t="e">
        <f>VLOOKUP(raw!F679,convert!$A$8:$B$10,2)</f>
        <v>#N/A</v>
      </c>
      <c r="G678" s="57" t="e">
        <f>VLOOKUP(raw!G679,convert!$A$8:$B$10,2)</f>
        <v>#N/A</v>
      </c>
      <c r="H678" s="57" t="e">
        <f>VLOOKUP(raw!H679,convert!$A$8:$B$10,2)</f>
        <v>#N/A</v>
      </c>
      <c r="I678" s="57" t="e">
        <f>VLOOKUP(raw!I679,convert!$A$8:$B$10,2)</f>
        <v>#N/A</v>
      </c>
      <c r="J678" s="57" t="e">
        <f>VLOOKUP(raw!J679,convert!$D$26:$E$31,2)</f>
        <v>#N/A</v>
      </c>
      <c r="K678" s="57" t="e">
        <f>VLOOKUP(raw!K679,convert!$D$34:$E$40,2)</f>
        <v>#N/A</v>
      </c>
      <c r="L678" s="57" t="e">
        <f>VLOOKUP(raw!L679,convert!$D$34:$E$40,2)</f>
        <v>#N/A</v>
      </c>
      <c r="M678" s="57" t="e">
        <f>VLOOKUP(raw!M679,convert!$A$34:$B$40,2)</f>
        <v>#N/A</v>
      </c>
      <c r="N678" s="57" t="e">
        <f>VLOOKUP(raw!N679,convert!$A$26:$B$31,2)</f>
        <v>#N/A</v>
      </c>
      <c r="O678" s="57" t="e">
        <f>VLOOKUP(raw!O679,convert!$A$26:$B$31,2)</f>
        <v>#N/A</v>
      </c>
      <c r="P678" s="57" t="e">
        <f>VLOOKUP(raw!P679,convert!$A$26:$B$31,2)</f>
        <v>#N/A</v>
      </c>
      <c r="Q678" s="57" t="e">
        <f>VLOOKUP(raw!Q679,convert!$A$26:$B$31,2)</f>
        <v>#N/A</v>
      </c>
      <c r="R678" s="57" t="e">
        <f>VLOOKUP(raw!R679,convert!$A$26:$B$31,2)</f>
        <v>#N/A</v>
      </c>
      <c r="S678" s="57" t="e">
        <f>VLOOKUP(raw!S679,convert!$D$26:$E$31,2)</f>
        <v>#N/A</v>
      </c>
      <c r="T678" s="57" t="e">
        <f>VLOOKUP(raw!T679,convert!$D$26:$E$31,2)</f>
        <v>#N/A</v>
      </c>
      <c r="U678" s="57" t="e">
        <f>VLOOKUP(raw!U679,convert!$D$26:$E$31,2)</f>
        <v>#N/A</v>
      </c>
      <c r="V678" s="57" t="e">
        <f>VLOOKUP(raw!V679,convert!$D$26:$E$31,2)</f>
        <v>#N/A</v>
      </c>
      <c r="W678" s="57" t="e">
        <f>VLOOKUP(raw!W679,convert!$D$26:$E$31,2)</f>
        <v>#N/A</v>
      </c>
      <c r="X678" s="57" t="e">
        <f>VLOOKUP(raw!X679,convert!$D$26:$E$31,2)</f>
        <v>#N/A</v>
      </c>
      <c r="Y678" s="57" t="e">
        <f>VLOOKUP(raw!Y679,convert!$D$26:$E$31,2)</f>
        <v>#N/A</v>
      </c>
      <c r="Z678" s="57" t="e">
        <f>VLOOKUP(raw!Z679,convert!$D$26:$E$31,2)</f>
        <v>#N/A</v>
      </c>
      <c r="AA678" s="57" t="e">
        <f>VLOOKUP(raw!AA679,convert!$D$26:$E$31,2)</f>
        <v>#N/A</v>
      </c>
      <c r="AB678" s="57" t="e">
        <f>VLOOKUP(raw!AB679,convert!$D$26:$E$31,2)</f>
        <v>#N/A</v>
      </c>
      <c r="AC678" s="57" t="e">
        <f>VLOOKUP(raw!AC679,convert!$D$26:$E$31,2)</f>
        <v>#N/A</v>
      </c>
      <c r="AD678" s="57" t="e">
        <f>VLOOKUP(raw!AD679,convert!$D$26:$E$31,2)</f>
        <v>#N/A</v>
      </c>
      <c r="AE678" s="57" t="e">
        <f>VLOOKUP(raw!AE679,convert!$D$26:$E$31,2)</f>
        <v>#N/A</v>
      </c>
      <c r="AF678" s="57" t="e">
        <f>VLOOKUP(raw!AF679,convert!$D$26:$E$31,2)</f>
        <v>#N/A</v>
      </c>
      <c r="AG678" s="57" t="e">
        <f>VLOOKUP(raw!AG679,convert!$D$26:$E$31,2)</f>
        <v>#N/A</v>
      </c>
      <c r="AH678" s="57" t="e">
        <f>VLOOKUP(raw!AH679,convert!$D$26:$E$31,2)</f>
        <v>#N/A</v>
      </c>
      <c r="AI678" s="57" t="e">
        <f>VLOOKUP(raw!AI679,convert!$D$26:$E$31,2)</f>
        <v>#N/A</v>
      </c>
      <c r="AJ678" s="57" t="e">
        <f>VLOOKUP(raw!AJ679,convert!$D$26:$E$31,2)</f>
        <v>#N/A</v>
      </c>
      <c r="AK678" s="57" t="e">
        <f>VLOOKUP(raw!AK679,convert!$D$26:$E$31,2)</f>
        <v>#N/A</v>
      </c>
      <c r="AL678" s="57" t="e">
        <f>VLOOKUP(raw!AL679,convert!$D$26:$E$31,2)</f>
        <v>#N/A</v>
      </c>
      <c r="AM678" s="57" t="e">
        <f>VLOOKUP(raw!AM679,convert!$D$26:$E$31,2)</f>
        <v>#N/A</v>
      </c>
      <c r="AN678" s="57"/>
      <c r="AO678" s="60" t="str">
        <f>IF(COUNT(score!AD678:AE678)=0,".",MIN(score!AD678:AE678))</f>
        <v>.</v>
      </c>
    </row>
    <row r="679" spans="1:41" x14ac:dyDescent="0.25">
      <c r="A679" s="58">
        <f>raw!$A680:$A680</f>
        <v>0</v>
      </c>
      <c r="B679" s="59">
        <f>raw!$B680:$B680</f>
        <v>0</v>
      </c>
      <c r="C679" s="57" t="e">
        <f>VLOOKUP(raw!C680,convert!$D$26:$E$31,2)</f>
        <v>#N/A</v>
      </c>
      <c r="D679" s="57" t="e">
        <f>VLOOKUP(raw!D680,convert!$A$13:$B$16,2)</f>
        <v>#N/A</v>
      </c>
      <c r="E679" s="57" t="e">
        <f>VLOOKUP(raw!E680,convert!$A$13:$B$16,2)</f>
        <v>#N/A</v>
      </c>
      <c r="F679" s="57" t="e">
        <f>VLOOKUP(raw!F680,convert!$A$8:$B$10,2)</f>
        <v>#N/A</v>
      </c>
      <c r="G679" s="57" t="e">
        <f>VLOOKUP(raw!G680,convert!$A$8:$B$10,2)</f>
        <v>#N/A</v>
      </c>
      <c r="H679" s="57" t="e">
        <f>VLOOKUP(raw!H680,convert!$A$8:$B$10,2)</f>
        <v>#N/A</v>
      </c>
      <c r="I679" s="57" t="e">
        <f>VLOOKUP(raw!I680,convert!$A$8:$B$10,2)</f>
        <v>#N/A</v>
      </c>
      <c r="J679" s="57" t="e">
        <f>VLOOKUP(raw!J680,convert!$D$26:$E$31,2)</f>
        <v>#N/A</v>
      </c>
      <c r="K679" s="57" t="e">
        <f>VLOOKUP(raw!K680,convert!$D$34:$E$40,2)</f>
        <v>#N/A</v>
      </c>
      <c r="L679" s="57" t="e">
        <f>VLOOKUP(raw!L680,convert!$D$34:$E$40,2)</f>
        <v>#N/A</v>
      </c>
      <c r="M679" s="57" t="e">
        <f>VLOOKUP(raw!M680,convert!$A$34:$B$40,2)</f>
        <v>#N/A</v>
      </c>
      <c r="N679" s="57" t="e">
        <f>VLOOKUP(raw!N680,convert!$A$26:$B$31,2)</f>
        <v>#N/A</v>
      </c>
      <c r="O679" s="57" t="e">
        <f>VLOOKUP(raw!O680,convert!$A$26:$B$31,2)</f>
        <v>#N/A</v>
      </c>
      <c r="P679" s="57" t="e">
        <f>VLOOKUP(raw!P680,convert!$A$26:$B$31,2)</f>
        <v>#N/A</v>
      </c>
      <c r="Q679" s="57" t="e">
        <f>VLOOKUP(raw!Q680,convert!$A$26:$B$31,2)</f>
        <v>#N/A</v>
      </c>
      <c r="R679" s="57" t="e">
        <f>VLOOKUP(raw!R680,convert!$A$26:$B$31,2)</f>
        <v>#N/A</v>
      </c>
      <c r="S679" s="57" t="e">
        <f>VLOOKUP(raw!S680,convert!$D$26:$E$31,2)</f>
        <v>#N/A</v>
      </c>
      <c r="T679" s="57" t="e">
        <f>VLOOKUP(raw!T680,convert!$D$26:$E$31,2)</f>
        <v>#N/A</v>
      </c>
      <c r="U679" s="57" t="e">
        <f>VLOOKUP(raw!U680,convert!$D$26:$E$31,2)</f>
        <v>#N/A</v>
      </c>
      <c r="V679" s="57" t="e">
        <f>VLOOKUP(raw!V680,convert!$D$26:$E$31,2)</f>
        <v>#N/A</v>
      </c>
      <c r="W679" s="57" t="e">
        <f>VLOOKUP(raw!W680,convert!$D$26:$E$31,2)</f>
        <v>#N/A</v>
      </c>
      <c r="X679" s="57" t="e">
        <f>VLOOKUP(raw!X680,convert!$D$26:$E$31,2)</f>
        <v>#N/A</v>
      </c>
      <c r="Y679" s="57" t="e">
        <f>VLOOKUP(raw!Y680,convert!$D$26:$E$31,2)</f>
        <v>#N/A</v>
      </c>
      <c r="Z679" s="57" t="e">
        <f>VLOOKUP(raw!Z680,convert!$D$26:$E$31,2)</f>
        <v>#N/A</v>
      </c>
      <c r="AA679" s="57" t="e">
        <f>VLOOKUP(raw!AA680,convert!$D$26:$E$31,2)</f>
        <v>#N/A</v>
      </c>
      <c r="AB679" s="57" t="e">
        <f>VLOOKUP(raw!AB680,convert!$D$26:$E$31,2)</f>
        <v>#N/A</v>
      </c>
      <c r="AC679" s="57" t="e">
        <f>VLOOKUP(raw!AC680,convert!$D$26:$E$31,2)</f>
        <v>#N/A</v>
      </c>
      <c r="AD679" s="57" t="e">
        <f>VLOOKUP(raw!AD680,convert!$D$26:$E$31,2)</f>
        <v>#N/A</v>
      </c>
      <c r="AE679" s="57" t="e">
        <f>VLOOKUP(raw!AE680,convert!$D$26:$E$31,2)</f>
        <v>#N/A</v>
      </c>
      <c r="AF679" s="57" t="e">
        <f>VLOOKUP(raw!AF680,convert!$D$26:$E$31,2)</f>
        <v>#N/A</v>
      </c>
      <c r="AG679" s="57" t="e">
        <f>VLOOKUP(raw!AG680,convert!$D$26:$E$31,2)</f>
        <v>#N/A</v>
      </c>
      <c r="AH679" s="57" t="e">
        <f>VLOOKUP(raw!AH680,convert!$D$26:$E$31,2)</f>
        <v>#N/A</v>
      </c>
      <c r="AI679" s="57" t="e">
        <f>VLOOKUP(raw!AI680,convert!$D$26:$E$31,2)</f>
        <v>#N/A</v>
      </c>
      <c r="AJ679" s="57" t="e">
        <f>VLOOKUP(raw!AJ680,convert!$D$26:$E$31,2)</f>
        <v>#N/A</v>
      </c>
      <c r="AK679" s="57" t="e">
        <f>VLOOKUP(raw!AK680,convert!$D$26:$E$31,2)</f>
        <v>#N/A</v>
      </c>
      <c r="AL679" s="57" t="e">
        <f>VLOOKUP(raw!AL680,convert!$D$26:$E$31,2)</f>
        <v>#N/A</v>
      </c>
      <c r="AM679" s="57" t="e">
        <f>VLOOKUP(raw!AM680,convert!$D$26:$E$31,2)</f>
        <v>#N/A</v>
      </c>
      <c r="AN679" s="57"/>
      <c r="AO679" s="60" t="str">
        <f>IF(COUNT(score!AD679:AE679)=0,".",MIN(score!AD679:AE679))</f>
        <v>.</v>
      </c>
    </row>
    <row r="680" spans="1:41" x14ac:dyDescent="0.25">
      <c r="A680" s="58">
        <f>raw!$A681:$A681</f>
        <v>0</v>
      </c>
      <c r="B680" s="59">
        <f>raw!$B681:$B681</f>
        <v>0</v>
      </c>
      <c r="C680" s="57" t="e">
        <f>VLOOKUP(raw!C681,convert!$D$26:$E$31,2)</f>
        <v>#N/A</v>
      </c>
      <c r="D680" s="57" t="e">
        <f>VLOOKUP(raw!D681,convert!$A$13:$B$16,2)</f>
        <v>#N/A</v>
      </c>
      <c r="E680" s="57" t="e">
        <f>VLOOKUP(raw!E681,convert!$A$13:$B$16,2)</f>
        <v>#N/A</v>
      </c>
      <c r="F680" s="57" t="e">
        <f>VLOOKUP(raw!F681,convert!$A$8:$B$10,2)</f>
        <v>#N/A</v>
      </c>
      <c r="G680" s="57" t="e">
        <f>VLOOKUP(raw!G681,convert!$A$8:$B$10,2)</f>
        <v>#N/A</v>
      </c>
      <c r="H680" s="57" t="e">
        <f>VLOOKUP(raw!H681,convert!$A$8:$B$10,2)</f>
        <v>#N/A</v>
      </c>
      <c r="I680" s="57" t="e">
        <f>VLOOKUP(raw!I681,convert!$A$8:$B$10,2)</f>
        <v>#N/A</v>
      </c>
      <c r="J680" s="57" t="e">
        <f>VLOOKUP(raw!J681,convert!$D$26:$E$31,2)</f>
        <v>#N/A</v>
      </c>
      <c r="K680" s="57" t="e">
        <f>VLOOKUP(raw!K681,convert!$D$34:$E$40,2)</f>
        <v>#N/A</v>
      </c>
      <c r="L680" s="57" t="e">
        <f>VLOOKUP(raw!L681,convert!$D$34:$E$40,2)</f>
        <v>#N/A</v>
      </c>
      <c r="M680" s="57" t="e">
        <f>VLOOKUP(raw!M681,convert!$A$34:$B$40,2)</f>
        <v>#N/A</v>
      </c>
      <c r="N680" s="57" t="e">
        <f>VLOOKUP(raw!N681,convert!$A$26:$B$31,2)</f>
        <v>#N/A</v>
      </c>
      <c r="O680" s="57" t="e">
        <f>VLOOKUP(raw!O681,convert!$A$26:$B$31,2)</f>
        <v>#N/A</v>
      </c>
      <c r="P680" s="57" t="e">
        <f>VLOOKUP(raw!P681,convert!$A$26:$B$31,2)</f>
        <v>#N/A</v>
      </c>
      <c r="Q680" s="57" t="e">
        <f>VLOOKUP(raw!Q681,convert!$A$26:$B$31,2)</f>
        <v>#N/A</v>
      </c>
      <c r="R680" s="57" t="e">
        <f>VLOOKUP(raw!R681,convert!$A$26:$B$31,2)</f>
        <v>#N/A</v>
      </c>
      <c r="S680" s="57" t="e">
        <f>VLOOKUP(raw!S681,convert!$D$26:$E$31,2)</f>
        <v>#N/A</v>
      </c>
      <c r="T680" s="57" t="e">
        <f>VLOOKUP(raw!T681,convert!$D$26:$E$31,2)</f>
        <v>#N/A</v>
      </c>
      <c r="U680" s="57" t="e">
        <f>VLOOKUP(raw!U681,convert!$D$26:$E$31,2)</f>
        <v>#N/A</v>
      </c>
      <c r="V680" s="57" t="e">
        <f>VLOOKUP(raw!V681,convert!$D$26:$E$31,2)</f>
        <v>#N/A</v>
      </c>
      <c r="W680" s="57" t="e">
        <f>VLOOKUP(raw!W681,convert!$D$26:$E$31,2)</f>
        <v>#N/A</v>
      </c>
      <c r="X680" s="57" t="e">
        <f>VLOOKUP(raw!X681,convert!$D$26:$E$31,2)</f>
        <v>#N/A</v>
      </c>
      <c r="Y680" s="57" t="e">
        <f>VLOOKUP(raw!Y681,convert!$D$26:$E$31,2)</f>
        <v>#N/A</v>
      </c>
      <c r="Z680" s="57" t="e">
        <f>VLOOKUP(raw!Z681,convert!$D$26:$E$31,2)</f>
        <v>#N/A</v>
      </c>
      <c r="AA680" s="57" t="e">
        <f>VLOOKUP(raw!AA681,convert!$D$26:$E$31,2)</f>
        <v>#N/A</v>
      </c>
      <c r="AB680" s="57" t="e">
        <f>VLOOKUP(raw!AB681,convert!$D$26:$E$31,2)</f>
        <v>#N/A</v>
      </c>
      <c r="AC680" s="57" t="e">
        <f>VLOOKUP(raw!AC681,convert!$D$26:$E$31,2)</f>
        <v>#N/A</v>
      </c>
      <c r="AD680" s="57" t="e">
        <f>VLOOKUP(raw!AD681,convert!$D$26:$E$31,2)</f>
        <v>#N/A</v>
      </c>
      <c r="AE680" s="57" t="e">
        <f>VLOOKUP(raw!AE681,convert!$D$26:$E$31,2)</f>
        <v>#N/A</v>
      </c>
      <c r="AF680" s="57" t="e">
        <f>VLOOKUP(raw!AF681,convert!$D$26:$E$31,2)</f>
        <v>#N/A</v>
      </c>
      <c r="AG680" s="57" t="e">
        <f>VLOOKUP(raw!AG681,convert!$D$26:$E$31,2)</f>
        <v>#N/A</v>
      </c>
      <c r="AH680" s="57" t="e">
        <f>VLOOKUP(raw!AH681,convert!$D$26:$E$31,2)</f>
        <v>#N/A</v>
      </c>
      <c r="AI680" s="57" t="e">
        <f>VLOOKUP(raw!AI681,convert!$D$26:$E$31,2)</f>
        <v>#N/A</v>
      </c>
      <c r="AJ680" s="57" t="e">
        <f>VLOOKUP(raw!AJ681,convert!$D$26:$E$31,2)</f>
        <v>#N/A</v>
      </c>
      <c r="AK680" s="57" t="e">
        <f>VLOOKUP(raw!AK681,convert!$D$26:$E$31,2)</f>
        <v>#N/A</v>
      </c>
      <c r="AL680" s="57" t="e">
        <f>VLOOKUP(raw!AL681,convert!$D$26:$E$31,2)</f>
        <v>#N/A</v>
      </c>
      <c r="AM680" s="57" t="e">
        <f>VLOOKUP(raw!AM681,convert!$D$26:$E$31,2)</f>
        <v>#N/A</v>
      </c>
      <c r="AN680" s="57"/>
      <c r="AO680" s="60" t="str">
        <f>IF(COUNT(score!AD680:AE680)=0,".",MIN(score!AD680:AE680))</f>
        <v>.</v>
      </c>
    </row>
    <row r="681" spans="1:41" x14ac:dyDescent="0.25">
      <c r="A681" s="58">
        <f>raw!$A682:$A682</f>
        <v>0</v>
      </c>
      <c r="B681" s="59">
        <f>raw!$B682:$B682</f>
        <v>0</v>
      </c>
      <c r="C681" s="57" t="e">
        <f>VLOOKUP(raw!C682,convert!$D$26:$E$31,2)</f>
        <v>#N/A</v>
      </c>
      <c r="D681" s="57" t="e">
        <f>VLOOKUP(raw!D682,convert!$A$13:$B$16,2)</f>
        <v>#N/A</v>
      </c>
      <c r="E681" s="57" t="e">
        <f>VLOOKUP(raw!E682,convert!$A$13:$B$16,2)</f>
        <v>#N/A</v>
      </c>
      <c r="F681" s="57" t="e">
        <f>VLOOKUP(raw!F682,convert!$A$8:$B$10,2)</f>
        <v>#N/A</v>
      </c>
      <c r="G681" s="57" t="e">
        <f>VLOOKUP(raw!G682,convert!$A$8:$B$10,2)</f>
        <v>#N/A</v>
      </c>
      <c r="H681" s="57" t="e">
        <f>VLOOKUP(raw!H682,convert!$A$8:$B$10,2)</f>
        <v>#N/A</v>
      </c>
      <c r="I681" s="57" t="e">
        <f>VLOOKUP(raw!I682,convert!$A$8:$B$10,2)</f>
        <v>#N/A</v>
      </c>
      <c r="J681" s="57" t="e">
        <f>VLOOKUP(raw!J682,convert!$D$26:$E$31,2)</f>
        <v>#N/A</v>
      </c>
      <c r="K681" s="57" t="e">
        <f>VLOOKUP(raw!K682,convert!$D$34:$E$40,2)</f>
        <v>#N/A</v>
      </c>
      <c r="L681" s="57" t="e">
        <f>VLOOKUP(raw!L682,convert!$D$34:$E$40,2)</f>
        <v>#N/A</v>
      </c>
      <c r="M681" s="57" t="e">
        <f>VLOOKUP(raw!M682,convert!$A$34:$B$40,2)</f>
        <v>#N/A</v>
      </c>
      <c r="N681" s="57" t="e">
        <f>VLOOKUP(raw!N682,convert!$A$26:$B$31,2)</f>
        <v>#N/A</v>
      </c>
      <c r="O681" s="57" t="e">
        <f>VLOOKUP(raw!O682,convert!$A$26:$B$31,2)</f>
        <v>#N/A</v>
      </c>
      <c r="P681" s="57" t="e">
        <f>VLOOKUP(raw!P682,convert!$A$26:$B$31,2)</f>
        <v>#N/A</v>
      </c>
      <c r="Q681" s="57" t="e">
        <f>VLOOKUP(raw!Q682,convert!$A$26:$B$31,2)</f>
        <v>#N/A</v>
      </c>
      <c r="R681" s="57" t="e">
        <f>VLOOKUP(raw!R682,convert!$A$26:$B$31,2)</f>
        <v>#N/A</v>
      </c>
      <c r="S681" s="57" t="e">
        <f>VLOOKUP(raw!S682,convert!$D$26:$E$31,2)</f>
        <v>#N/A</v>
      </c>
      <c r="T681" s="57" t="e">
        <f>VLOOKUP(raw!T682,convert!$D$26:$E$31,2)</f>
        <v>#N/A</v>
      </c>
      <c r="U681" s="57" t="e">
        <f>VLOOKUP(raw!U682,convert!$D$26:$E$31,2)</f>
        <v>#N/A</v>
      </c>
      <c r="V681" s="57" t="e">
        <f>VLOOKUP(raw!V682,convert!$D$26:$E$31,2)</f>
        <v>#N/A</v>
      </c>
      <c r="W681" s="57" t="e">
        <f>VLOOKUP(raw!W682,convert!$D$26:$E$31,2)</f>
        <v>#N/A</v>
      </c>
      <c r="X681" s="57" t="e">
        <f>VLOOKUP(raw!X682,convert!$D$26:$E$31,2)</f>
        <v>#N/A</v>
      </c>
      <c r="Y681" s="57" t="e">
        <f>VLOOKUP(raw!Y682,convert!$D$26:$E$31,2)</f>
        <v>#N/A</v>
      </c>
      <c r="Z681" s="57" t="e">
        <f>VLOOKUP(raw!Z682,convert!$D$26:$E$31,2)</f>
        <v>#N/A</v>
      </c>
      <c r="AA681" s="57" t="e">
        <f>VLOOKUP(raw!AA682,convert!$D$26:$E$31,2)</f>
        <v>#N/A</v>
      </c>
      <c r="AB681" s="57" t="e">
        <f>VLOOKUP(raw!AB682,convert!$D$26:$E$31,2)</f>
        <v>#N/A</v>
      </c>
      <c r="AC681" s="57" t="e">
        <f>VLOOKUP(raw!AC682,convert!$D$26:$E$31,2)</f>
        <v>#N/A</v>
      </c>
      <c r="AD681" s="57" t="e">
        <f>VLOOKUP(raw!AD682,convert!$D$26:$E$31,2)</f>
        <v>#N/A</v>
      </c>
      <c r="AE681" s="57" t="e">
        <f>VLOOKUP(raw!AE682,convert!$D$26:$E$31,2)</f>
        <v>#N/A</v>
      </c>
      <c r="AF681" s="57" t="e">
        <f>VLOOKUP(raw!AF682,convert!$D$26:$E$31,2)</f>
        <v>#N/A</v>
      </c>
      <c r="AG681" s="57" t="e">
        <f>VLOOKUP(raw!AG682,convert!$D$26:$E$31,2)</f>
        <v>#N/A</v>
      </c>
      <c r="AH681" s="57" t="e">
        <f>VLOOKUP(raw!AH682,convert!$D$26:$E$31,2)</f>
        <v>#N/A</v>
      </c>
      <c r="AI681" s="57" t="e">
        <f>VLOOKUP(raw!AI682,convert!$D$26:$E$31,2)</f>
        <v>#N/A</v>
      </c>
      <c r="AJ681" s="57" t="e">
        <f>VLOOKUP(raw!AJ682,convert!$D$26:$E$31,2)</f>
        <v>#N/A</v>
      </c>
      <c r="AK681" s="57" t="e">
        <f>VLOOKUP(raw!AK682,convert!$D$26:$E$31,2)</f>
        <v>#N/A</v>
      </c>
      <c r="AL681" s="57" t="e">
        <f>VLOOKUP(raw!AL682,convert!$D$26:$E$31,2)</f>
        <v>#N/A</v>
      </c>
      <c r="AM681" s="57" t="e">
        <f>VLOOKUP(raw!AM682,convert!$D$26:$E$31,2)</f>
        <v>#N/A</v>
      </c>
      <c r="AN681" s="57"/>
      <c r="AO681" s="60" t="str">
        <f>IF(COUNT(score!AD681:AE681)=0,".",MIN(score!AD681:AE681))</f>
        <v>.</v>
      </c>
    </row>
    <row r="682" spans="1:41" x14ac:dyDescent="0.25">
      <c r="A682" s="58">
        <f>raw!$A683:$A683</f>
        <v>0</v>
      </c>
      <c r="B682" s="59">
        <f>raw!$B683:$B683</f>
        <v>0</v>
      </c>
      <c r="C682" s="57" t="e">
        <f>VLOOKUP(raw!C683,convert!$D$26:$E$31,2)</f>
        <v>#N/A</v>
      </c>
      <c r="D682" s="57" t="e">
        <f>VLOOKUP(raw!D683,convert!$A$13:$B$16,2)</f>
        <v>#N/A</v>
      </c>
      <c r="E682" s="57" t="e">
        <f>VLOOKUP(raw!E683,convert!$A$13:$B$16,2)</f>
        <v>#N/A</v>
      </c>
      <c r="F682" s="57" t="e">
        <f>VLOOKUP(raw!F683,convert!$A$8:$B$10,2)</f>
        <v>#N/A</v>
      </c>
      <c r="G682" s="57" t="e">
        <f>VLOOKUP(raw!G683,convert!$A$8:$B$10,2)</f>
        <v>#N/A</v>
      </c>
      <c r="H682" s="57" t="e">
        <f>VLOOKUP(raw!H683,convert!$A$8:$B$10,2)</f>
        <v>#N/A</v>
      </c>
      <c r="I682" s="57" t="e">
        <f>VLOOKUP(raw!I683,convert!$A$8:$B$10,2)</f>
        <v>#N/A</v>
      </c>
      <c r="J682" s="57" t="e">
        <f>VLOOKUP(raw!J683,convert!$D$26:$E$31,2)</f>
        <v>#N/A</v>
      </c>
      <c r="K682" s="57" t="e">
        <f>VLOOKUP(raw!K683,convert!$D$34:$E$40,2)</f>
        <v>#N/A</v>
      </c>
      <c r="L682" s="57" t="e">
        <f>VLOOKUP(raw!L683,convert!$D$34:$E$40,2)</f>
        <v>#N/A</v>
      </c>
      <c r="M682" s="57" t="e">
        <f>VLOOKUP(raw!M683,convert!$A$34:$B$40,2)</f>
        <v>#N/A</v>
      </c>
      <c r="N682" s="57" t="e">
        <f>VLOOKUP(raw!N683,convert!$A$26:$B$31,2)</f>
        <v>#N/A</v>
      </c>
      <c r="O682" s="57" t="e">
        <f>VLOOKUP(raw!O683,convert!$A$26:$B$31,2)</f>
        <v>#N/A</v>
      </c>
      <c r="P682" s="57" t="e">
        <f>VLOOKUP(raw!P683,convert!$A$26:$B$31,2)</f>
        <v>#N/A</v>
      </c>
      <c r="Q682" s="57" t="e">
        <f>VLOOKUP(raw!Q683,convert!$A$26:$B$31,2)</f>
        <v>#N/A</v>
      </c>
      <c r="R682" s="57" t="e">
        <f>VLOOKUP(raw!R683,convert!$A$26:$B$31,2)</f>
        <v>#N/A</v>
      </c>
      <c r="S682" s="57" t="e">
        <f>VLOOKUP(raw!S683,convert!$D$26:$E$31,2)</f>
        <v>#N/A</v>
      </c>
      <c r="T682" s="57" t="e">
        <f>VLOOKUP(raw!T683,convert!$D$26:$E$31,2)</f>
        <v>#N/A</v>
      </c>
      <c r="U682" s="57" t="e">
        <f>VLOOKUP(raw!U683,convert!$D$26:$E$31,2)</f>
        <v>#N/A</v>
      </c>
      <c r="V682" s="57" t="e">
        <f>VLOOKUP(raw!V683,convert!$D$26:$E$31,2)</f>
        <v>#N/A</v>
      </c>
      <c r="W682" s="57" t="e">
        <f>VLOOKUP(raw!W683,convert!$D$26:$E$31,2)</f>
        <v>#N/A</v>
      </c>
      <c r="X682" s="57" t="e">
        <f>VLOOKUP(raw!X683,convert!$D$26:$E$31,2)</f>
        <v>#N/A</v>
      </c>
      <c r="Y682" s="57" t="e">
        <f>VLOOKUP(raw!Y683,convert!$D$26:$E$31,2)</f>
        <v>#N/A</v>
      </c>
      <c r="Z682" s="57" t="e">
        <f>VLOOKUP(raw!Z683,convert!$D$26:$E$31,2)</f>
        <v>#N/A</v>
      </c>
      <c r="AA682" s="57" t="e">
        <f>VLOOKUP(raw!AA683,convert!$D$26:$E$31,2)</f>
        <v>#N/A</v>
      </c>
      <c r="AB682" s="57" t="e">
        <f>VLOOKUP(raw!AB683,convert!$D$26:$E$31,2)</f>
        <v>#N/A</v>
      </c>
      <c r="AC682" s="57" t="e">
        <f>VLOOKUP(raw!AC683,convert!$D$26:$E$31,2)</f>
        <v>#N/A</v>
      </c>
      <c r="AD682" s="57" t="e">
        <f>VLOOKUP(raw!AD683,convert!$D$26:$E$31,2)</f>
        <v>#N/A</v>
      </c>
      <c r="AE682" s="57" t="e">
        <f>VLOOKUP(raw!AE683,convert!$D$26:$E$31,2)</f>
        <v>#N/A</v>
      </c>
      <c r="AF682" s="57" t="e">
        <f>VLOOKUP(raw!AF683,convert!$D$26:$E$31,2)</f>
        <v>#N/A</v>
      </c>
      <c r="AG682" s="57" t="e">
        <f>VLOOKUP(raw!AG683,convert!$D$26:$E$31,2)</f>
        <v>#N/A</v>
      </c>
      <c r="AH682" s="57" t="e">
        <f>VLOOKUP(raw!AH683,convert!$D$26:$E$31,2)</f>
        <v>#N/A</v>
      </c>
      <c r="AI682" s="57" t="e">
        <f>VLOOKUP(raw!AI683,convert!$D$26:$E$31,2)</f>
        <v>#N/A</v>
      </c>
      <c r="AJ682" s="57" t="e">
        <f>VLOOKUP(raw!AJ683,convert!$D$26:$E$31,2)</f>
        <v>#N/A</v>
      </c>
      <c r="AK682" s="57" t="e">
        <f>VLOOKUP(raw!AK683,convert!$D$26:$E$31,2)</f>
        <v>#N/A</v>
      </c>
      <c r="AL682" s="57" t="e">
        <f>VLOOKUP(raw!AL683,convert!$D$26:$E$31,2)</f>
        <v>#N/A</v>
      </c>
      <c r="AM682" s="57" t="e">
        <f>VLOOKUP(raw!AM683,convert!$D$26:$E$31,2)</f>
        <v>#N/A</v>
      </c>
      <c r="AN682" s="57"/>
      <c r="AO682" s="60" t="str">
        <f>IF(COUNT(score!AD682:AE682)=0,".",MIN(score!AD682:AE682))</f>
        <v>.</v>
      </c>
    </row>
    <row r="683" spans="1:41" x14ac:dyDescent="0.25">
      <c r="A683" s="58">
        <f>raw!$A684:$A684</f>
        <v>0</v>
      </c>
      <c r="B683" s="59">
        <f>raw!$B684:$B684</f>
        <v>0</v>
      </c>
      <c r="C683" s="57" t="e">
        <f>VLOOKUP(raw!C684,convert!$D$26:$E$31,2)</f>
        <v>#N/A</v>
      </c>
      <c r="D683" s="57" t="e">
        <f>VLOOKUP(raw!D684,convert!$A$13:$B$16,2)</f>
        <v>#N/A</v>
      </c>
      <c r="E683" s="57" t="e">
        <f>VLOOKUP(raw!E684,convert!$A$13:$B$16,2)</f>
        <v>#N/A</v>
      </c>
      <c r="F683" s="57" t="e">
        <f>VLOOKUP(raw!F684,convert!$A$8:$B$10,2)</f>
        <v>#N/A</v>
      </c>
      <c r="G683" s="57" t="e">
        <f>VLOOKUP(raw!G684,convert!$A$8:$B$10,2)</f>
        <v>#N/A</v>
      </c>
      <c r="H683" s="57" t="e">
        <f>VLOOKUP(raw!H684,convert!$A$8:$B$10,2)</f>
        <v>#N/A</v>
      </c>
      <c r="I683" s="57" t="e">
        <f>VLOOKUP(raw!I684,convert!$A$8:$B$10,2)</f>
        <v>#N/A</v>
      </c>
      <c r="J683" s="57" t="e">
        <f>VLOOKUP(raw!J684,convert!$D$26:$E$31,2)</f>
        <v>#N/A</v>
      </c>
      <c r="K683" s="57" t="e">
        <f>VLOOKUP(raw!K684,convert!$D$34:$E$40,2)</f>
        <v>#N/A</v>
      </c>
      <c r="L683" s="57" t="e">
        <f>VLOOKUP(raw!L684,convert!$D$34:$E$40,2)</f>
        <v>#N/A</v>
      </c>
      <c r="M683" s="57" t="e">
        <f>VLOOKUP(raw!M684,convert!$A$34:$B$40,2)</f>
        <v>#N/A</v>
      </c>
      <c r="N683" s="57" t="e">
        <f>VLOOKUP(raw!N684,convert!$A$26:$B$31,2)</f>
        <v>#N/A</v>
      </c>
      <c r="O683" s="57" t="e">
        <f>VLOOKUP(raw!O684,convert!$A$26:$B$31,2)</f>
        <v>#N/A</v>
      </c>
      <c r="P683" s="57" t="e">
        <f>VLOOKUP(raw!P684,convert!$A$26:$B$31,2)</f>
        <v>#N/A</v>
      </c>
      <c r="Q683" s="57" t="e">
        <f>VLOOKUP(raw!Q684,convert!$A$26:$B$31,2)</f>
        <v>#N/A</v>
      </c>
      <c r="R683" s="57" t="e">
        <f>VLOOKUP(raw!R684,convert!$A$26:$B$31,2)</f>
        <v>#N/A</v>
      </c>
      <c r="S683" s="57" t="e">
        <f>VLOOKUP(raw!S684,convert!$D$26:$E$31,2)</f>
        <v>#N/A</v>
      </c>
      <c r="T683" s="57" t="e">
        <f>VLOOKUP(raw!T684,convert!$D$26:$E$31,2)</f>
        <v>#N/A</v>
      </c>
      <c r="U683" s="57" t="e">
        <f>VLOOKUP(raw!U684,convert!$D$26:$E$31,2)</f>
        <v>#N/A</v>
      </c>
      <c r="V683" s="57" t="e">
        <f>VLOOKUP(raw!V684,convert!$D$26:$E$31,2)</f>
        <v>#N/A</v>
      </c>
      <c r="W683" s="57" t="e">
        <f>VLOOKUP(raw!W684,convert!$D$26:$E$31,2)</f>
        <v>#N/A</v>
      </c>
      <c r="X683" s="57" t="e">
        <f>VLOOKUP(raw!X684,convert!$D$26:$E$31,2)</f>
        <v>#N/A</v>
      </c>
      <c r="Y683" s="57" t="e">
        <f>VLOOKUP(raw!Y684,convert!$D$26:$E$31,2)</f>
        <v>#N/A</v>
      </c>
      <c r="Z683" s="57" t="e">
        <f>VLOOKUP(raw!Z684,convert!$D$26:$E$31,2)</f>
        <v>#N/A</v>
      </c>
      <c r="AA683" s="57" t="e">
        <f>VLOOKUP(raw!AA684,convert!$D$26:$E$31,2)</f>
        <v>#N/A</v>
      </c>
      <c r="AB683" s="57" t="e">
        <f>VLOOKUP(raw!AB684,convert!$D$26:$E$31,2)</f>
        <v>#N/A</v>
      </c>
      <c r="AC683" s="57" t="e">
        <f>VLOOKUP(raw!AC684,convert!$D$26:$E$31,2)</f>
        <v>#N/A</v>
      </c>
      <c r="AD683" s="57" t="e">
        <f>VLOOKUP(raw!AD684,convert!$D$26:$E$31,2)</f>
        <v>#N/A</v>
      </c>
      <c r="AE683" s="57" t="e">
        <f>VLOOKUP(raw!AE684,convert!$D$26:$E$31,2)</f>
        <v>#N/A</v>
      </c>
      <c r="AF683" s="57" t="e">
        <f>VLOOKUP(raw!AF684,convert!$D$26:$E$31,2)</f>
        <v>#N/A</v>
      </c>
      <c r="AG683" s="57" t="e">
        <f>VLOOKUP(raw!AG684,convert!$D$26:$E$31,2)</f>
        <v>#N/A</v>
      </c>
      <c r="AH683" s="57" t="e">
        <f>VLOOKUP(raw!AH684,convert!$D$26:$E$31,2)</f>
        <v>#N/A</v>
      </c>
      <c r="AI683" s="57" t="e">
        <f>VLOOKUP(raw!AI684,convert!$D$26:$E$31,2)</f>
        <v>#N/A</v>
      </c>
      <c r="AJ683" s="57" t="e">
        <f>VLOOKUP(raw!AJ684,convert!$D$26:$E$31,2)</f>
        <v>#N/A</v>
      </c>
      <c r="AK683" s="57" t="e">
        <f>VLOOKUP(raw!AK684,convert!$D$26:$E$31,2)</f>
        <v>#N/A</v>
      </c>
      <c r="AL683" s="57" t="e">
        <f>VLOOKUP(raw!AL684,convert!$D$26:$E$31,2)</f>
        <v>#N/A</v>
      </c>
      <c r="AM683" s="57" t="e">
        <f>VLOOKUP(raw!AM684,convert!$D$26:$E$31,2)</f>
        <v>#N/A</v>
      </c>
      <c r="AN683" s="57"/>
      <c r="AO683" s="60" t="str">
        <f>IF(COUNT(score!AD683:AE683)=0,".",MIN(score!AD683:AE683))</f>
        <v>.</v>
      </c>
    </row>
    <row r="684" spans="1:41" x14ac:dyDescent="0.25">
      <c r="A684" s="58">
        <f>raw!$A685:$A685</f>
        <v>0</v>
      </c>
      <c r="B684" s="59">
        <f>raw!$B685:$B685</f>
        <v>0</v>
      </c>
      <c r="C684" s="57" t="e">
        <f>VLOOKUP(raw!C685,convert!$D$26:$E$31,2)</f>
        <v>#N/A</v>
      </c>
      <c r="D684" s="57" t="e">
        <f>VLOOKUP(raw!D685,convert!$A$13:$B$16,2)</f>
        <v>#N/A</v>
      </c>
      <c r="E684" s="57" t="e">
        <f>VLOOKUP(raw!E685,convert!$A$13:$B$16,2)</f>
        <v>#N/A</v>
      </c>
      <c r="F684" s="57" t="e">
        <f>VLOOKUP(raw!F685,convert!$A$8:$B$10,2)</f>
        <v>#N/A</v>
      </c>
      <c r="G684" s="57" t="e">
        <f>VLOOKUP(raw!G685,convert!$A$8:$B$10,2)</f>
        <v>#N/A</v>
      </c>
      <c r="H684" s="57" t="e">
        <f>VLOOKUP(raw!H685,convert!$A$8:$B$10,2)</f>
        <v>#N/A</v>
      </c>
      <c r="I684" s="57" t="e">
        <f>VLOOKUP(raw!I685,convert!$A$8:$B$10,2)</f>
        <v>#N/A</v>
      </c>
      <c r="J684" s="57" t="e">
        <f>VLOOKUP(raw!J685,convert!$D$26:$E$31,2)</f>
        <v>#N/A</v>
      </c>
      <c r="K684" s="57" t="e">
        <f>VLOOKUP(raw!K685,convert!$D$34:$E$40,2)</f>
        <v>#N/A</v>
      </c>
      <c r="L684" s="57" t="e">
        <f>VLOOKUP(raw!L685,convert!$D$34:$E$40,2)</f>
        <v>#N/A</v>
      </c>
      <c r="M684" s="57" t="e">
        <f>VLOOKUP(raw!M685,convert!$A$34:$B$40,2)</f>
        <v>#N/A</v>
      </c>
      <c r="N684" s="57" t="e">
        <f>VLOOKUP(raw!N685,convert!$A$26:$B$31,2)</f>
        <v>#N/A</v>
      </c>
      <c r="O684" s="57" t="e">
        <f>VLOOKUP(raw!O685,convert!$A$26:$B$31,2)</f>
        <v>#N/A</v>
      </c>
      <c r="P684" s="57" t="e">
        <f>VLOOKUP(raw!P685,convert!$A$26:$B$31,2)</f>
        <v>#N/A</v>
      </c>
      <c r="Q684" s="57" t="e">
        <f>VLOOKUP(raw!Q685,convert!$A$26:$B$31,2)</f>
        <v>#N/A</v>
      </c>
      <c r="R684" s="57" t="e">
        <f>VLOOKUP(raw!R685,convert!$A$26:$B$31,2)</f>
        <v>#N/A</v>
      </c>
      <c r="S684" s="57" t="e">
        <f>VLOOKUP(raw!S685,convert!$D$26:$E$31,2)</f>
        <v>#N/A</v>
      </c>
      <c r="T684" s="57" t="e">
        <f>VLOOKUP(raw!T685,convert!$D$26:$E$31,2)</f>
        <v>#N/A</v>
      </c>
      <c r="U684" s="57" t="e">
        <f>VLOOKUP(raw!U685,convert!$D$26:$E$31,2)</f>
        <v>#N/A</v>
      </c>
      <c r="V684" s="57" t="e">
        <f>VLOOKUP(raw!V685,convert!$D$26:$E$31,2)</f>
        <v>#N/A</v>
      </c>
      <c r="W684" s="57" t="e">
        <f>VLOOKUP(raw!W685,convert!$D$26:$E$31,2)</f>
        <v>#N/A</v>
      </c>
      <c r="X684" s="57" t="e">
        <f>VLOOKUP(raw!X685,convert!$D$26:$E$31,2)</f>
        <v>#N/A</v>
      </c>
      <c r="Y684" s="57" t="e">
        <f>VLOOKUP(raw!Y685,convert!$D$26:$E$31,2)</f>
        <v>#N/A</v>
      </c>
      <c r="Z684" s="57" t="e">
        <f>VLOOKUP(raw!Z685,convert!$D$26:$E$31,2)</f>
        <v>#N/A</v>
      </c>
      <c r="AA684" s="57" t="e">
        <f>VLOOKUP(raw!AA685,convert!$D$26:$E$31,2)</f>
        <v>#N/A</v>
      </c>
      <c r="AB684" s="57" t="e">
        <f>VLOOKUP(raw!AB685,convert!$D$26:$E$31,2)</f>
        <v>#N/A</v>
      </c>
      <c r="AC684" s="57" t="e">
        <f>VLOOKUP(raw!AC685,convert!$D$26:$E$31,2)</f>
        <v>#N/A</v>
      </c>
      <c r="AD684" s="57" t="e">
        <f>VLOOKUP(raw!AD685,convert!$D$26:$E$31,2)</f>
        <v>#N/A</v>
      </c>
      <c r="AE684" s="57" t="e">
        <f>VLOOKUP(raw!AE685,convert!$D$26:$E$31,2)</f>
        <v>#N/A</v>
      </c>
      <c r="AF684" s="57" t="e">
        <f>VLOOKUP(raw!AF685,convert!$D$26:$E$31,2)</f>
        <v>#N/A</v>
      </c>
      <c r="AG684" s="57" t="e">
        <f>VLOOKUP(raw!AG685,convert!$D$26:$E$31,2)</f>
        <v>#N/A</v>
      </c>
      <c r="AH684" s="57" t="e">
        <f>VLOOKUP(raw!AH685,convert!$D$26:$E$31,2)</f>
        <v>#N/A</v>
      </c>
      <c r="AI684" s="57" t="e">
        <f>VLOOKUP(raw!AI685,convert!$D$26:$E$31,2)</f>
        <v>#N/A</v>
      </c>
      <c r="AJ684" s="57" t="e">
        <f>VLOOKUP(raw!AJ685,convert!$D$26:$E$31,2)</f>
        <v>#N/A</v>
      </c>
      <c r="AK684" s="57" t="e">
        <f>VLOOKUP(raw!AK685,convert!$D$26:$E$31,2)</f>
        <v>#N/A</v>
      </c>
      <c r="AL684" s="57" t="e">
        <f>VLOOKUP(raw!AL685,convert!$D$26:$E$31,2)</f>
        <v>#N/A</v>
      </c>
      <c r="AM684" s="57" t="e">
        <f>VLOOKUP(raw!AM685,convert!$D$26:$E$31,2)</f>
        <v>#N/A</v>
      </c>
      <c r="AN684" s="57"/>
      <c r="AO684" s="60" t="str">
        <f>IF(COUNT(score!AD684:AE684)=0,".",MIN(score!AD684:AE684))</f>
        <v>.</v>
      </c>
    </row>
    <row r="685" spans="1:41" x14ac:dyDescent="0.25">
      <c r="A685" s="58">
        <f>raw!$A686:$A686</f>
        <v>0</v>
      </c>
      <c r="B685" s="59">
        <f>raw!$B686:$B686</f>
        <v>0</v>
      </c>
      <c r="C685" s="57" t="e">
        <f>VLOOKUP(raw!C686,convert!$D$26:$E$31,2)</f>
        <v>#N/A</v>
      </c>
      <c r="D685" s="57" t="e">
        <f>VLOOKUP(raw!D686,convert!$A$13:$B$16,2)</f>
        <v>#N/A</v>
      </c>
      <c r="E685" s="57" t="e">
        <f>VLOOKUP(raw!E686,convert!$A$13:$B$16,2)</f>
        <v>#N/A</v>
      </c>
      <c r="F685" s="57" t="e">
        <f>VLOOKUP(raw!F686,convert!$A$8:$B$10,2)</f>
        <v>#N/A</v>
      </c>
      <c r="G685" s="57" t="e">
        <f>VLOOKUP(raw!G686,convert!$A$8:$B$10,2)</f>
        <v>#N/A</v>
      </c>
      <c r="H685" s="57" t="e">
        <f>VLOOKUP(raw!H686,convert!$A$8:$B$10,2)</f>
        <v>#N/A</v>
      </c>
      <c r="I685" s="57" t="e">
        <f>VLOOKUP(raw!I686,convert!$A$8:$B$10,2)</f>
        <v>#N/A</v>
      </c>
      <c r="J685" s="57" t="e">
        <f>VLOOKUP(raw!J686,convert!$D$26:$E$31,2)</f>
        <v>#N/A</v>
      </c>
      <c r="K685" s="57" t="e">
        <f>VLOOKUP(raw!K686,convert!$D$34:$E$40,2)</f>
        <v>#N/A</v>
      </c>
      <c r="L685" s="57" t="e">
        <f>VLOOKUP(raw!L686,convert!$D$34:$E$40,2)</f>
        <v>#N/A</v>
      </c>
      <c r="M685" s="57" t="e">
        <f>VLOOKUP(raw!M686,convert!$A$34:$B$40,2)</f>
        <v>#N/A</v>
      </c>
      <c r="N685" s="57" t="e">
        <f>VLOOKUP(raw!N686,convert!$A$26:$B$31,2)</f>
        <v>#N/A</v>
      </c>
      <c r="O685" s="57" t="e">
        <f>VLOOKUP(raw!O686,convert!$A$26:$B$31,2)</f>
        <v>#N/A</v>
      </c>
      <c r="P685" s="57" t="e">
        <f>VLOOKUP(raw!P686,convert!$A$26:$B$31,2)</f>
        <v>#N/A</v>
      </c>
      <c r="Q685" s="57" t="e">
        <f>VLOOKUP(raw!Q686,convert!$A$26:$B$31,2)</f>
        <v>#N/A</v>
      </c>
      <c r="R685" s="57" t="e">
        <f>VLOOKUP(raw!R686,convert!$A$26:$B$31,2)</f>
        <v>#N/A</v>
      </c>
      <c r="S685" s="57" t="e">
        <f>VLOOKUP(raw!S686,convert!$D$26:$E$31,2)</f>
        <v>#N/A</v>
      </c>
      <c r="T685" s="57" t="e">
        <f>VLOOKUP(raw!T686,convert!$D$26:$E$31,2)</f>
        <v>#N/A</v>
      </c>
      <c r="U685" s="57" t="e">
        <f>VLOOKUP(raw!U686,convert!$D$26:$E$31,2)</f>
        <v>#N/A</v>
      </c>
      <c r="V685" s="57" t="e">
        <f>VLOOKUP(raw!V686,convert!$D$26:$E$31,2)</f>
        <v>#N/A</v>
      </c>
      <c r="W685" s="57" t="e">
        <f>VLOOKUP(raw!W686,convert!$D$26:$E$31,2)</f>
        <v>#N/A</v>
      </c>
      <c r="X685" s="57" t="e">
        <f>VLOOKUP(raw!X686,convert!$D$26:$E$31,2)</f>
        <v>#N/A</v>
      </c>
      <c r="Y685" s="57" t="e">
        <f>VLOOKUP(raw!Y686,convert!$D$26:$E$31,2)</f>
        <v>#N/A</v>
      </c>
      <c r="Z685" s="57" t="e">
        <f>VLOOKUP(raw!Z686,convert!$D$26:$E$31,2)</f>
        <v>#N/A</v>
      </c>
      <c r="AA685" s="57" t="e">
        <f>VLOOKUP(raw!AA686,convert!$D$26:$E$31,2)</f>
        <v>#N/A</v>
      </c>
      <c r="AB685" s="57" t="e">
        <f>VLOOKUP(raw!AB686,convert!$D$26:$E$31,2)</f>
        <v>#N/A</v>
      </c>
      <c r="AC685" s="57" t="e">
        <f>VLOOKUP(raw!AC686,convert!$D$26:$E$31,2)</f>
        <v>#N/A</v>
      </c>
      <c r="AD685" s="57" t="e">
        <f>VLOOKUP(raw!AD686,convert!$D$26:$E$31,2)</f>
        <v>#N/A</v>
      </c>
      <c r="AE685" s="57" t="e">
        <f>VLOOKUP(raw!AE686,convert!$D$26:$E$31,2)</f>
        <v>#N/A</v>
      </c>
      <c r="AF685" s="57" t="e">
        <f>VLOOKUP(raw!AF686,convert!$D$26:$E$31,2)</f>
        <v>#N/A</v>
      </c>
      <c r="AG685" s="57" t="e">
        <f>VLOOKUP(raw!AG686,convert!$D$26:$E$31,2)</f>
        <v>#N/A</v>
      </c>
      <c r="AH685" s="57" t="e">
        <f>VLOOKUP(raw!AH686,convert!$D$26:$E$31,2)</f>
        <v>#N/A</v>
      </c>
      <c r="AI685" s="57" t="e">
        <f>VLOOKUP(raw!AI686,convert!$D$26:$E$31,2)</f>
        <v>#N/A</v>
      </c>
      <c r="AJ685" s="57" t="e">
        <f>VLOOKUP(raw!AJ686,convert!$D$26:$E$31,2)</f>
        <v>#N/A</v>
      </c>
      <c r="AK685" s="57" t="e">
        <f>VLOOKUP(raw!AK686,convert!$D$26:$E$31,2)</f>
        <v>#N/A</v>
      </c>
      <c r="AL685" s="57" t="e">
        <f>VLOOKUP(raw!AL686,convert!$D$26:$E$31,2)</f>
        <v>#N/A</v>
      </c>
      <c r="AM685" s="57" t="e">
        <f>VLOOKUP(raw!AM686,convert!$D$26:$E$31,2)</f>
        <v>#N/A</v>
      </c>
      <c r="AN685" s="57"/>
      <c r="AO685" s="60" t="str">
        <f>IF(COUNT(score!AD685:AE685)=0,".",MIN(score!AD685:AE685))</f>
        <v>.</v>
      </c>
    </row>
    <row r="686" spans="1:41" x14ac:dyDescent="0.25">
      <c r="A686" s="58">
        <f>raw!$A687:$A687</f>
        <v>0</v>
      </c>
      <c r="B686" s="59">
        <f>raw!$B687:$B687</f>
        <v>0</v>
      </c>
      <c r="C686" s="57" t="e">
        <f>VLOOKUP(raw!C687,convert!$D$26:$E$31,2)</f>
        <v>#N/A</v>
      </c>
      <c r="D686" s="57" t="e">
        <f>VLOOKUP(raw!D687,convert!$A$13:$B$16,2)</f>
        <v>#N/A</v>
      </c>
      <c r="E686" s="57" t="e">
        <f>VLOOKUP(raw!E687,convert!$A$13:$B$16,2)</f>
        <v>#N/A</v>
      </c>
      <c r="F686" s="57" t="e">
        <f>VLOOKUP(raw!F687,convert!$A$8:$B$10,2)</f>
        <v>#N/A</v>
      </c>
      <c r="G686" s="57" t="e">
        <f>VLOOKUP(raw!G687,convert!$A$8:$B$10,2)</f>
        <v>#N/A</v>
      </c>
      <c r="H686" s="57" t="e">
        <f>VLOOKUP(raw!H687,convert!$A$8:$B$10,2)</f>
        <v>#N/A</v>
      </c>
      <c r="I686" s="57" t="e">
        <f>VLOOKUP(raw!I687,convert!$A$8:$B$10,2)</f>
        <v>#N/A</v>
      </c>
      <c r="J686" s="57" t="e">
        <f>VLOOKUP(raw!J687,convert!$D$26:$E$31,2)</f>
        <v>#N/A</v>
      </c>
      <c r="K686" s="57" t="e">
        <f>VLOOKUP(raw!K687,convert!$D$34:$E$40,2)</f>
        <v>#N/A</v>
      </c>
      <c r="L686" s="57" t="e">
        <f>VLOOKUP(raw!L687,convert!$D$34:$E$40,2)</f>
        <v>#N/A</v>
      </c>
      <c r="M686" s="57" t="e">
        <f>VLOOKUP(raw!M687,convert!$A$34:$B$40,2)</f>
        <v>#N/A</v>
      </c>
      <c r="N686" s="57" t="e">
        <f>VLOOKUP(raw!N687,convert!$A$26:$B$31,2)</f>
        <v>#N/A</v>
      </c>
      <c r="O686" s="57" t="e">
        <f>VLOOKUP(raw!O687,convert!$A$26:$B$31,2)</f>
        <v>#N/A</v>
      </c>
      <c r="P686" s="57" t="e">
        <f>VLOOKUP(raw!P687,convert!$A$26:$B$31,2)</f>
        <v>#N/A</v>
      </c>
      <c r="Q686" s="57" t="e">
        <f>VLOOKUP(raw!Q687,convert!$A$26:$B$31,2)</f>
        <v>#N/A</v>
      </c>
      <c r="R686" s="57" t="e">
        <f>VLOOKUP(raw!R687,convert!$A$26:$B$31,2)</f>
        <v>#N/A</v>
      </c>
      <c r="S686" s="57" t="e">
        <f>VLOOKUP(raw!S687,convert!$D$26:$E$31,2)</f>
        <v>#N/A</v>
      </c>
      <c r="T686" s="57" t="e">
        <f>VLOOKUP(raw!T687,convert!$D$26:$E$31,2)</f>
        <v>#N/A</v>
      </c>
      <c r="U686" s="57" t="e">
        <f>VLOOKUP(raw!U687,convert!$D$26:$E$31,2)</f>
        <v>#N/A</v>
      </c>
      <c r="V686" s="57" t="e">
        <f>VLOOKUP(raw!V687,convert!$D$26:$E$31,2)</f>
        <v>#N/A</v>
      </c>
      <c r="W686" s="57" t="e">
        <f>VLOOKUP(raw!W687,convert!$D$26:$E$31,2)</f>
        <v>#N/A</v>
      </c>
      <c r="X686" s="57" t="e">
        <f>VLOOKUP(raw!X687,convert!$D$26:$E$31,2)</f>
        <v>#N/A</v>
      </c>
      <c r="Y686" s="57" t="e">
        <f>VLOOKUP(raw!Y687,convert!$D$26:$E$31,2)</f>
        <v>#N/A</v>
      </c>
      <c r="Z686" s="57" t="e">
        <f>VLOOKUP(raw!Z687,convert!$D$26:$E$31,2)</f>
        <v>#N/A</v>
      </c>
      <c r="AA686" s="57" t="e">
        <f>VLOOKUP(raw!AA687,convert!$D$26:$E$31,2)</f>
        <v>#N/A</v>
      </c>
      <c r="AB686" s="57" t="e">
        <f>VLOOKUP(raw!AB687,convert!$D$26:$E$31,2)</f>
        <v>#N/A</v>
      </c>
      <c r="AC686" s="57" t="e">
        <f>VLOOKUP(raw!AC687,convert!$D$26:$E$31,2)</f>
        <v>#N/A</v>
      </c>
      <c r="AD686" s="57" t="e">
        <f>VLOOKUP(raw!AD687,convert!$D$26:$E$31,2)</f>
        <v>#N/A</v>
      </c>
      <c r="AE686" s="57" t="e">
        <f>VLOOKUP(raw!AE687,convert!$D$26:$E$31,2)</f>
        <v>#N/A</v>
      </c>
      <c r="AF686" s="57" t="e">
        <f>VLOOKUP(raw!AF687,convert!$D$26:$E$31,2)</f>
        <v>#N/A</v>
      </c>
      <c r="AG686" s="57" t="e">
        <f>VLOOKUP(raw!AG687,convert!$D$26:$E$31,2)</f>
        <v>#N/A</v>
      </c>
      <c r="AH686" s="57" t="e">
        <f>VLOOKUP(raw!AH687,convert!$D$26:$E$31,2)</f>
        <v>#N/A</v>
      </c>
      <c r="AI686" s="57" t="e">
        <f>VLOOKUP(raw!AI687,convert!$D$26:$E$31,2)</f>
        <v>#N/A</v>
      </c>
      <c r="AJ686" s="57" t="e">
        <f>VLOOKUP(raw!AJ687,convert!$D$26:$E$31,2)</f>
        <v>#N/A</v>
      </c>
      <c r="AK686" s="57" t="e">
        <f>VLOOKUP(raw!AK687,convert!$D$26:$E$31,2)</f>
        <v>#N/A</v>
      </c>
      <c r="AL686" s="57" t="e">
        <f>VLOOKUP(raw!AL687,convert!$D$26:$E$31,2)</f>
        <v>#N/A</v>
      </c>
      <c r="AM686" s="57" t="e">
        <f>VLOOKUP(raw!AM687,convert!$D$26:$E$31,2)</f>
        <v>#N/A</v>
      </c>
      <c r="AN686" s="57"/>
      <c r="AO686" s="60" t="str">
        <f>IF(COUNT(score!AD686:AE686)=0,".",MIN(score!AD686:AE686))</f>
        <v>.</v>
      </c>
    </row>
    <row r="687" spans="1:41" x14ac:dyDescent="0.25">
      <c r="A687" s="58">
        <f>raw!$A688:$A688</f>
        <v>0</v>
      </c>
      <c r="B687" s="59">
        <f>raw!$B688:$B688</f>
        <v>0</v>
      </c>
      <c r="C687" s="57" t="e">
        <f>VLOOKUP(raw!C688,convert!$D$26:$E$31,2)</f>
        <v>#N/A</v>
      </c>
      <c r="D687" s="57" t="e">
        <f>VLOOKUP(raw!D688,convert!$A$13:$B$16,2)</f>
        <v>#N/A</v>
      </c>
      <c r="E687" s="57" t="e">
        <f>VLOOKUP(raw!E688,convert!$A$13:$B$16,2)</f>
        <v>#N/A</v>
      </c>
      <c r="F687" s="57" t="e">
        <f>VLOOKUP(raw!F688,convert!$A$8:$B$10,2)</f>
        <v>#N/A</v>
      </c>
      <c r="G687" s="57" t="e">
        <f>VLOOKUP(raw!G688,convert!$A$8:$B$10,2)</f>
        <v>#N/A</v>
      </c>
      <c r="H687" s="57" t="e">
        <f>VLOOKUP(raw!H688,convert!$A$8:$B$10,2)</f>
        <v>#N/A</v>
      </c>
      <c r="I687" s="57" t="e">
        <f>VLOOKUP(raw!I688,convert!$A$8:$B$10,2)</f>
        <v>#N/A</v>
      </c>
      <c r="J687" s="57" t="e">
        <f>VLOOKUP(raw!J688,convert!$D$26:$E$31,2)</f>
        <v>#N/A</v>
      </c>
      <c r="K687" s="57" t="e">
        <f>VLOOKUP(raw!K688,convert!$D$34:$E$40,2)</f>
        <v>#N/A</v>
      </c>
      <c r="L687" s="57" t="e">
        <f>VLOOKUP(raw!L688,convert!$D$34:$E$40,2)</f>
        <v>#N/A</v>
      </c>
      <c r="M687" s="57" t="e">
        <f>VLOOKUP(raw!M688,convert!$A$34:$B$40,2)</f>
        <v>#N/A</v>
      </c>
      <c r="N687" s="57" t="e">
        <f>VLOOKUP(raw!N688,convert!$A$26:$B$31,2)</f>
        <v>#N/A</v>
      </c>
      <c r="O687" s="57" t="e">
        <f>VLOOKUP(raw!O688,convert!$A$26:$B$31,2)</f>
        <v>#N/A</v>
      </c>
      <c r="P687" s="57" t="e">
        <f>VLOOKUP(raw!P688,convert!$A$26:$B$31,2)</f>
        <v>#N/A</v>
      </c>
      <c r="Q687" s="57" t="e">
        <f>VLOOKUP(raw!Q688,convert!$A$26:$B$31,2)</f>
        <v>#N/A</v>
      </c>
      <c r="R687" s="57" t="e">
        <f>VLOOKUP(raw!R688,convert!$A$26:$B$31,2)</f>
        <v>#N/A</v>
      </c>
      <c r="S687" s="57" t="e">
        <f>VLOOKUP(raw!S688,convert!$D$26:$E$31,2)</f>
        <v>#N/A</v>
      </c>
      <c r="T687" s="57" t="e">
        <f>VLOOKUP(raw!T688,convert!$D$26:$E$31,2)</f>
        <v>#N/A</v>
      </c>
      <c r="U687" s="57" t="e">
        <f>VLOOKUP(raw!U688,convert!$D$26:$E$31,2)</f>
        <v>#N/A</v>
      </c>
      <c r="V687" s="57" t="e">
        <f>VLOOKUP(raw!V688,convert!$D$26:$E$31,2)</f>
        <v>#N/A</v>
      </c>
      <c r="W687" s="57" t="e">
        <f>VLOOKUP(raw!W688,convert!$D$26:$E$31,2)</f>
        <v>#N/A</v>
      </c>
      <c r="X687" s="57" t="e">
        <f>VLOOKUP(raw!X688,convert!$D$26:$E$31,2)</f>
        <v>#N/A</v>
      </c>
      <c r="Y687" s="57" t="e">
        <f>VLOOKUP(raw!Y688,convert!$D$26:$E$31,2)</f>
        <v>#N/A</v>
      </c>
      <c r="Z687" s="57" t="e">
        <f>VLOOKUP(raw!Z688,convert!$D$26:$E$31,2)</f>
        <v>#N/A</v>
      </c>
      <c r="AA687" s="57" t="e">
        <f>VLOOKUP(raw!AA688,convert!$D$26:$E$31,2)</f>
        <v>#N/A</v>
      </c>
      <c r="AB687" s="57" t="e">
        <f>VLOOKUP(raw!AB688,convert!$D$26:$E$31,2)</f>
        <v>#N/A</v>
      </c>
      <c r="AC687" s="57" t="e">
        <f>VLOOKUP(raw!AC688,convert!$D$26:$E$31,2)</f>
        <v>#N/A</v>
      </c>
      <c r="AD687" s="57" t="e">
        <f>VLOOKUP(raw!AD688,convert!$D$26:$E$31,2)</f>
        <v>#N/A</v>
      </c>
      <c r="AE687" s="57" t="e">
        <f>VLOOKUP(raw!AE688,convert!$D$26:$E$31,2)</f>
        <v>#N/A</v>
      </c>
      <c r="AF687" s="57" t="e">
        <f>VLOOKUP(raw!AF688,convert!$D$26:$E$31,2)</f>
        <v>#N/A</v>
      </c>
      <c r="AG687" s="57" t="e">
        <f>VLOOKUP(raw!AG688,convert!$D$26:$E$31,2)</f>
        <v>#N/A</v>
      </c>
      <c r="AH687" s="57" t="e">
        <f>VLOOKUP(raw!AH688,convert!$D$26:$E$31,2)</f>
        <v>#N/A</v>
      </c>
      <c r="AI687" s="57" t="e">
        <f>VLOOKUP(raw!AI688,convert!$D$26:$E$31,2)</f>
        <v>#N/A</v>
      </c>
      <c r="AJ687" s="57" t="e">
        <f>VLOOKUP(raw!AJ688,convert!$D$26:$E$31,2)</f>
        <v>#N/A</v>
      </c>
      <c r="AK687" s="57" t="e">
        <f>VLOOKUP(raw!AK688,convert!$D$26:$E$31,2)</f>
        <v>#N/A</v>
      </c>
      <c r="AL687" s="57" t="e">
        <f>VLOOKUP(raw!AL688,convert!$D$26:$E$31,2)</f>
        <v>#N/A</v>
      </c>
      <c r="AM687" s="57" t="e">
        <f>VLOOKUP(raw!AM688,convert!$D$26:$E$31,2)</f>
        <v>#N/A</v>
      </c>
      <c r="AN687" s="57"/>
      <c r="AO687" s="60" t="str">
        <f>IF(COUNT(score!AD687:AE687)=0,".",MIN(score!AD687:AE687))</f>
        <v>.</v>
      </c>
    </row>
    <row r="688" spans="1:41" x14ac:dyDescent="0.25">
      <c r="A688" s="58">
        <f>raw!$A689:$A689</f>
        <v>0</v>
      </c>
      <c r="B688" s="59">
        <f>raw!$B689:$B689</f>
        <v>0</v>
      </c>
      <c r="C688" s="57" t="e">
        <f>VLOOKUP(raw!C689,convert!$D$26:$E$31,2)</f>
        <v>#N/A</v>
      </c>
      <c r="D688" s="57" t="e">
        <f>VLOOKUP(raw!D689,convert!$A$13:$B$16,2)</f>
        <v>#N/A</v>
      </c>
      <c r="E688" s="57" t="e">
        <f>VLOOKUP(raw!E689,convert!$A$13:$B$16,2)</f>
        <v>#N/A</v>
      </c>
      <c r="F688" s="57" t="e">
        <f>VLOOKUP(raw!F689,convert!$A$8:$B$10,2)</f>
        <v>#N/A</v>
      </c>
      <c r="G688" s="57" t="e">
        <f>VLOOKUP(raw!G689,convert!$A$8:$B$10,2)</f>
        <v>#N/A</v>
      </c>
      <c r="H688" s="57" t="e">
        <f>VLOOKUP(raw!H689,convert!$A$8:$B$10,2)</f>
        <v>#N/A</v>
      </c>
      <c r="I688" s="57" t="e">
        <f>VLOOKUP(raw!I689,convert!$A$8:$B$10,2)</f>
        <v>#N/A</v>
      </c>
      <c r="J688" s="57" t="e">
        <f>VLOOKUP(raw!J689,convert!$D$26:$E$31,2)</f>
        <v>#N/A</v>
      </c>
      <c r="K688" s="57" t="e">
        <f>VLOOKUP(raw!K689,convert!$D$34:$E$40,2)</f>
        <v>#N/A</v>
      </c>
      <c r="L688" s="57" t="e">
        <f>VLOOKUP(raw!L689,convert!$D$34:$E$40,2)</f>
        <v>#N/A</v>
      </c>
      <c r="M688" s="57" t="e">
        <f>VLOOKUP(raw!M689,convert!$A$34:$B$40,2)</f>
        <v>#N/A</v>
      </c>
      <c r="N688" s="57" t="e">
        <f>VLOOKUP(raw!N689,convert!$A$26:$B$31,2)</f>
        <v>#N/A</v>
      </c>
      <c r="O688" s="57" t="e">
        <f>VLOOKUP(raw!O689,convert!$A$26:$B$31,2)</f>
        <v>#N/A</v>
      </c>
      <c r="P688" s="57" t="e">
        <f>VLOOKUP(raw!P689,convert!$A$26:$B$31,2)</f>
        <v>#N/A</v>
      </c>
      <c r="Q688" s="57" t="e">
        <f>VLOOKUP(raw!Q689,convert!$A$26:$B$31,2)</f>
        <v>#N/A</v>
      </c>
      <c r="R688" s="57" t="e">
        <f>VLOOKUP(raw!R689,convert!$A$26:$B$31,2)</f>
        <v>#N/A</v>
      </c>
      <c r="S688" s="57" t="e">
        <f>VLOOKUP(raw!S689,convert!$D$26:$E$31,2)</f>
        <v>#N/A</v>
      </c>
      <c r="T688" s="57" t="e">
        <f>VLOOKUP(raw!T689,convert!$D$26:$E$31,2)</f>
        <v>#N/A</v>
      </c>
      <c r="U688" s="57" t="e">
        <f>VLOOKUP(raw!U689,convert!$D$26:$E$31,2)</f>
        <v>#N/A</v>
      </c>
      <c r="V688" s="57" t="e">
        <f>VLOOKUP(raw!V689,convert!$D$26:$E$31,2)</f>
        <v>#N/A</v>
      </c>
      <c r="W688" s="57" t="e">
        <f>VLOOKUP(raw!W689,convert!$D$26:$E$31,2)</f>
        <v>#N/A</v>
      </c>
      <c r="X688" s="57" t="e">
        <f>VLOOKUP(raw!X689,convert!$D$26:$E$31,2)</f>
        <v>#N/A</v>
      </c>
      <c r="Y688" s="57" t="e">
        <f>VLOOKUP(raw!Y689,convert!$D$26:$E$31,2)</f>
        <v>#N/A</v>
      </c>
      <c r="Z688" s="57" t="e">
        <f>VLOOKUP(raw!Z689,convert!$D$26:$E$31,2)</f>
        <v>#N/A</v>
      </c>
      <c r="AA688" s="57" t="e">
        <f>VLOOKUP(raw!AA689,convert!$D$26:$E$31,2)</f>
        <v>#N/A</v>
      </c>
      <c r="AB688" s="57" t="e">
        <f>VLOOKUP(raw!AB689,convert!$D$26:$E$31,2)</f>
        <v>#N/A</v>
      </c>
      <c r="AC688" s="57" t="e">
        <f>VLOOKUP(raw!AC689,convert!$D$26:$E$31,2)</f>
        <v>#N/A</v>
      </c>
      <c r="AD688" s="57" t="e">
        <f>VLOOKUP(raw!AD689,convert!$D$26:$E$31,2)</f>
        <v>#N/A</v>
      </c>
      <c r="AE688" s="57" t="e">
        <f>VLOOKUP(raw!AE689,convert!$D$26:$E$31,2)</f>
        <v>#N/A</v>
      </c>
      <c r="AF688" s="57" t="e">
        <f>VLOOKUP(raw!AF689,convert!$D$26:$E$31,2)</f>
        <v>#N/A</v>
      </c>
      <c r="AG688" s="57" t="e">
        <f>VLOOKUP(raw!AG689,convert!$D$26:$E$31,2)</f>
        <v>#N/A</v>
      </c>
      <c r="AH688" s="57" t="e">
        <f>VLOOKUP(raw!AH689,convert!$D$26:$E$31,2)</f>
        <v>#N/A</v>
      </c>
      <c r="AI688" s="57" t="e">
        <f>VLOOKUP(raw!AI689,convert!$D$26:$E$31,2)</f>
        <v>#N/A</v>
      </c>
      <c r="AJ688" s="57" t="e">
        <f>VLOOKUP(raw!AJ689,convert!$D$26:$E$31,2)</f>
        <v>#N/A</v>
      </c>
      <c r="AK688" s="57" t="e">
        <f>VLOOKUP(raw!AK689,convert!$D$26:$E$31,2)</f>
        <v>#N/A</v>
      </c>
      <c r="AL688" s="57" t="e">
        <f>VLOOKUP(raw!AL689,convert!$D$26:$E$31,2)</f>
        <v>#N/A</v>
      </c>
      <c r="AM688" s="57" t="e">
        <f>VLOOKUP(raw!AM689,convert!$D$26:$E$31,2)</f>
        <v>#N/A</v>
      </c>
      <c r="AN688" s="57"/>
      <c r="AO688" s="60" t="str">
        <f>IF(COUNT(score!AD688:AE688)=0,".",MIN(score!AD688:AE688))</f>
        <v>.</v>
      </c>
    </row>
    <row r="689" spans="1:41" x14ac:dyDescent="0.25">
      <c r="A689" s="58">
        <f>raw!$A690:$A690</f>
        <v>0</v>
      </c>
      <c r="B689" s="59">
        <f>raw!$B690:$B690</f>
        <v>0</v>
      </c>
      <c r="C689" s="57" t="e">
        <f>VLOOKUP(raw!C690,convert!$D$26:$E$31,2)</f>
        <v>#N/A</v>
      </c>
      <c r="D689" s="57" t="e">
        <f>VLOOKUP(raw!D690,convert!$A$13:$B$16,2)</f>
        <v>#N/A</v>
      </c>
      <c r="E689" s="57" t="e">
        <f>VLOOKUP(raw!E690,convert!$A$13:$B$16,2)</f>
        <v>#N/A</v>
      </c>
      <c r="F689" s="57" t="e">
        <f>VLOOKUP(raw!F690,convert!$A$8:$B$10,2)</f>
        <v>#N/A</v>
      </c>
      <c r="G689" s="57" t="e">
        <f>VLOOKUP(raw!G690,convert!$A$8:$B$10,2)</f>
        <v>#N/A</v>
      </c>
      <c r="H689" s="57" t="e">
        <f>VLOOKUP(raw!H690,convert!$A$8:$B$10,2)</f>
        <v>#N/A</v>
      </c>
      <c r="I689" s="57" t="e">
        <f>VLOOKUP(raw!I690,convert!$A$8:$B$10,2)</f>
        <v>#N/A</v>
      </c>
      <c r="J689" s="57" t="e">
        <f>VLOOKUP(raw!J690,convert!$D$26:$E$31,2)</f>
        <v>#N/A</v>
      </c>
      <c r="K689" s="57" t="e">
        <f>VLOOKUP(raw!K690,convert!$D$34:$E$40,2)</f>
        <v>#N/A</v>
      </c>
      <c r="L689" s="57" t="e">
        <f>VLOOKUP(raw!L690,convert!$D$34:$E$40,2)</f>
        <v>#N/A</v>
      </c>
      <c r="M689" s="57" t="e">
        <f>VLOOKUP(raw!M690,convert!$A$34:$B$40,2)</f>
        <v>#N/A</v>
      </c>
      <c r="N689" s="57" t="e">
        <f>VLOOKUP(raw!N690,convert!$A$26:$B$31,2)</f>
        <v>#N/A</v>
      </c>
      <c r="O689" s="57" t="e">
        <f>VLOOKUP(raw!O690,convert!$A$26:$B$31,2)</f>
        <v>#N/A</v>
      </c>
      <c r="P689" s="57" t="e">
        <f>VLOOKUP(raw!P690,convert!$A$26:$B$31,2)</f>
        <v>#N/A</v>
      </c>
      <c r="Q689" s="57" t="e">
        <f>VLOOKUP(raw!Q690,convert!$A$26:$B$31,2)</f>
        <v>#N/A</v>
      </c>
      <c r="R689" s="57" t="e">
        <f>VLOOKUP(raw!R690,convert!$A$26:$B$31,2)</f>
        <v>#N/A</v>
      </c>
      <c r="S689" s="57" t="e">
        <f>VLOOKUP(raw!S690,convert!$D$26:$E$31,2)</f>
        <v>#N/A</v>
      </c>
      <c r="T689" s="57" t="e">
        <f>VLOOKUP(raw!T690,convert!$D$26:$E$31,2)</f>
        <v>#N/A</v>
      </c>
      <c r="U689" s="57" t="e">
        <f>VLOOKUP(raw!U690,convert!$D$26:$E$31,2)</f>
        <v>#N/A</v>
      </c>
      <c r="V689" s="57" t="e">
        <f>VLOOKUP(raw!V690,convert!$D$26:$E$31,2)</f>
        <v>#N/A</v>
      </c>
      <c r="W689" s="57" t="e">
        <f>VLOOKUP(raw!W690,convert!$D$26:$E$31,2)</f>
        <v>#N/A</v>
      </c>
      <c r="X689" s="57" t="e">
        <f>VLOOKUP(raw!X690,convert!$D$26:$E$31,2)</f>
        <v>#N/A</v>
      </c>
      <c r="Y689" s="57" t="e">
        <f>VLOOKUP(raw!Y690,convert!$D$26:$E$31,2)</f>
        <v>#N/A</v>
      </c>
      <c r="Z689" s="57" t="e">
        <f>VLOOKUP(raw!Z690,convert!$D$26:$E$31,2)</f>
        <v>#N/A</v>
      </c>
      <c r="AA689" s="57" t="e">
        <f>VLOOKUP(raw!AA690,convert!$D$26:$E$31,2)</f>
        <v>#N/A</v>
      </c>
      <c r="AB689" s="57" t="e">
        <f>VLOOKUP(raw!AB690,convert!$D$26:$E$31,2)</f>
        <v>#N/A</v>
      </c>
      <c r="AC689" s="57" t="e">
        <f>VLOOKUP(raw!AC690,convert!$D$26:$E$31,2)</f>
        <v>#N/A</v>
      </c>
      <c r="AD689" s="57" t="e">
        <f>VLOOKUP(raw!AD690,convert!$D$26:$E$31,2)</f>
        <v>#N/A</v>
      </c>
      <c r="AE689" s="57" t="e">
        <f>VLOOKUP(raw!AE690,convert!$D$26:$E$31,2)</f>
        <v>#N/A</v>
      </c>
      <c r="AF689" s="57" t="e">
        <f>VLOOKUP(raw!AF690,convert!$D$26:$E$31,2)</f>
        <v>#N/A</v>
      </c>
      <c r="AG689" s="57" t="e">
        <f>VLOOKUP(raw!AG690,convert!$D$26:$E$31,2)</f>
        <v>#N/A</v>
      </c>
      <c r="AH689" s="57" t="e">
        <f>VLOOKUP(raw!AH690,convert!$D$26:$E$31,2)</f>
        <v>#N/A</v>
      </c>
      <c r="AI689" s="57" t="e">
        <f>VLOOKUP(raw!AI690,convert!$D$26:$E$31,2)</f>
        <v>#N/A</v>
      </c>
      <c r="AJ689" s="57" t="e">
        <f>VLOOKUP(raw!AJ690,convert!$D$26:$E$31,2)</f>
        <v>#N/A</v>
      </c>
      <c r="AK689" s="57" t="e">
        <f>VLOOKUP(raw!AK690,convert!$D$26:$E$31,2)</f>
        <v>#N/A</v>
      </c>
      <c r="AL689" s="57" t="e">
        <f>VLOOKUP(raw!AL690,convert!$D$26:$E$31,2)</f>
        <v>#N/A</v>
      </c>
      <c r="AM689" s="57" t="e">
        <f>VLOOKUP(raw!AM690,convert!$D$26:$E$31,2)</f>
        <v>#N/A</v>
      </c>
      <c r="AN689" s="57"/>
      <c r="AO689" s="60" t="str">
        <f>IF(COUNT(score!AD689:AE689)=0,".",MIN(score!AD689:AE689))</f>
        <v>.</v>
      </c>
    </row>
    <row r="690" spans="1:41" x14ac:dyDescent="0.25">
      <c r="A690" s="58">
        <f>raw!$A691:$A691</f>
        <v>0</v>
      </c>
      <c r="B690" s="59">
        <f>raw!$B691:$B691</f>
        <v>0</v>
      </c>
      <c r="C690" s="57" t="e">
        <f>VLOOKUP(raw!C691,convert!$D$26:$E$31,2)</f>
        <v>#N/A</v>
      </c>
      <c r="D690" s="57" t="e">
        <f>VLOOKUP(raw!D691,convert!$A$13:$B$16,2)</f>
        <v>#N/A</v>
      </c>
      <c r="E690" s="57" t="e">
        <f>VLOOKUP(raw!E691,convert!$A$13:$B$16,2)</f>
        <v>#N/A</v>
      </c>
      <c r="F690" s="57" t="e">
        <f>VLOOKUP(raw!F691,convert!$A$8:$B$10,2)</f>
        <v>#N/A</v>
      </c>
      <c r="G690" s="57" t="e">
        <f>VLOOKUP(raw!G691,convert!$A$8:$B$10,2)</f>
        <v>#N/A</v>
      </c>
      <c r="H690" s="57" t="e">
        <f>VLOOKUP(raw!H691,convert!$A$8:$B$10,2)</f>
        <v>#N/A</v>
      </c>
      <c r="I690" s="57" t="e">
        <f>VLOOKUP(raw!I691,convert!$A$8:$B$10,2)</f>
        <v>#N/A</v>
      </c>
      <c r="J690" s="57" t="e">
        <f>VLOOKUP(raw!J691,convert!$D$26:$E$31,2)</f>
        <v>#N/A</v>
      </c>
      <c r="K690" s="57" t="e">
        <f>VLOOKUP(raw!K691,convert!$D$34:$E$40,2)</f>
        <v>#N/A</v>
      </c>
      <c r="L690" s="57" t="e">
        <f>VLOOKUP(raw!L691,convert!$D$34:$E$40,2)</f>
        <v>#N/A</v>
      </c>
      <c r="M690" s="57" t="e">
        <f>VLOOKUP(raw!M691,convert!$A$34:$B$40,2)</f>
        <v>#N/A</v>
      </c>
      <c r="N690" s="57" t="e">
        <f>VLOOKUP(raw!N691,convert!$A$26:$B$31,2)</f>
        <v>#N/A</v>
      </c>
      <c r="O690" s="57" t="e">
        <f>VLOOKUP(raw!O691,convert!$A$26:$B$31,2)</f>
        <v>#N/A</v>
      </c>
      <c r="P690" s="57" t="e">
        <f>VLOOKUP(raw!P691,convert!$A$26:$B$31,2)</f>
        <v>#N/A</v>
      </c>
      <c r="Q690" s="57" t="e">
        <f>VLOOKUP(raw!Q691,convert!$A$26:$B$31,2)</f>
        <v>#N/A</v>
      </c>
      <c r="R690" s="57" t="e">
        <f>VLOOKUP(raw!R691,convert!$A$26:$B$31,2)</f>
        <v>#N/A</v>
      </c>
      <c r="S690" s="57" t="e">
        <f>VLOOKUP(raw!S691,convert!$D$26:$E$31,2)</f>
        <v>#N/A</v>
      </c>
      <c r="T690" s="57" t="e">
        <f>VLOOKUP(raw!T691,convert!$D$26:$E$31,2)</f>
        <v>#N/A</v>
      </c>
      <c r="U690" s="57" t="e">
        <f>VLOOKUP(raw!U691,convert!$D$26:$E$31,2)</f>
        <v>#N/A</v>
      </c>
      <c r="V690" s="57" t="e">
        <f>VLOOKUP(raw!V691,convert!$D$26:$E$31,2)</f>
        <v>#N/A</v>
      </c>
      <c r="W690" s="57" t="e">
        <f>VLOOKUP(raw!W691,convert!$D$26:$E$31,2)</f>
        <v>#N/A</v>
      </c>
      <c r="X690" s="57" t="e">
        <f>VLOOKUP(raw!X691,convert!$D$26:$E$31,2)</f>
        <v>#N/A</v>
      </c>
      <c r="Y690" s="57" t="e">
        <f>VLOOKUP(raw!Y691,convert!$D$26:$E$31,2)</f>
        <v>#N/A</v>
      </c>
      <c r="Z690" s="57" t="e">
        <f>VLOOKUP(raw!Z691,convert!$D$26:$E$31,2)</f>
        <v>#N/A</v>
      </c>
      <c r="AA690" s="57" t="e">
        <f>VLOOKUP(raw!AA691,convert!$D$26:$E$31,2)</f>
        <v>#N/A</v>
      </c>
      <c r="AB690" s="57" t="e">
        <f>VLOOKUP(raw!AB691,convert!$D$26:$E$31,2)</f>
        <v>#N/A</v>
      </c>
      <c r="AC690" s="57" t="e">
        <f>VLOOKUP(raw!AC691,convert!$D$26:$E$31,2)</f>
        <v>#N/A</v>
      </c>
      <c r="AD690" s="57" t="e">
        <f>VLOOKUP(raw!AD691,convert!$D$26:$E$31,2)</f>
        <v>#N/A</v>
      </c>
      <c r="AE690" s="57" t="e">
        <f>VLOOKUP(raw!AE691,convert!$D$26:$E$31,2)</f>
        <v>#N/A</v>
      </c>
      <c r="AF690" s="57" t="e">
        <f>VLOOKUP(raw!AF691,convert!$D$26:$E$31,2)</f>
        <v>#N/A</v>
      </c>
      <c r="AG690" s="57" t="e">
        <f>VLOOKUP(raw!AG691,convert!$D$26:$E$31,2)</f>
        <v>#N/A</v>
      </c>
      <c r="AH690" s="57" t="e">
        <f>VLOOKUP(raw!AH691,convert!$D$26:$E$31,2)</f>
        <v>#N/A</v>
      </c>
      <c r="AI690" s="57" t="e">
        <f>VLOOKUP(raw!AI691,convert!$D$26:$E$31,2)</f>
        <v>#N/A</v>
      </c>
      <c r="AJ690" s="57" t="e">
        <f>VLOOKUP(raw!AJ691,convert!$D$26:$E$31,2)</f>
        <v>#N/A</v>
      </c>
      <c r="AK690" s="57" t="e">
        <f>VLOOKUP(raw!AK691,convert!$D$26:$E$31,2)</f>
        <v>#N/A</v>
      </c>
      <c r="AL690" s="57" t="e">
        <f>VLOOKUP(raw!AL691,convert!$D$26:$E$31,2)</f>
        <v>#N/A</v>
      </c>
      <c r="AM690" s="57" t="e">
        <f>VLOOKUP(raw!AM691,convert!$D$26:$E$31,2)</f>
        <v>#N/A</v>
      </c>
      <c r="AN690" s="57"/>
      <c r="AO690" s="60" t="str">
        <f>IF(COUNT(score!AD690:AE690)=0,".",MIN(score!AD690:AE690))</f>
        <v>.</v>
      </c>
    </row>
    <row r="691" spans="1:41" x14ac:dyDescent="0.25">
      <c r="A691" s="58">
        <f>raw!$A692:$A692</f>
        <v>0</v>
      </c>
      <c r="B691" s="59">
        <f>raw!$B692:$B692</f>
        <v>0</v>
      </c>
      <c r="C691" s="57" t="e">
        <f>VLOOKUP(raw!C692,convert!$D$26:$E$31,2)</f>
        <v>#N/A</v>
      </c>
      <c r="D691" s="57" t="e">
        <f>VLOOKUP(raw!D692,convert!$A$13:$B$16,2)</f>
        <v>#N/A</v>
      </c>
      <c r="E691" s="57" t="e">
        <f>VLOOKUP(raw!E692,convert!$A$13:$B$16,2)</f>
        <v>#N/A</v>
      </c>
      <c r="F691" s="57" t="e">
        <f>VLOOKUP(raw!F692,convert!$A$8:$B$10,2)</f>
        <v>#N/A</v>
      </c>
      <c r="G691" s="57" t="e">
        <f>VLOOKUP(raw!G692,convert!$A$8:$B$10,2)</f>
        <v>#N/A</v>
      </c>
      <c r="H691" s="57" t="e">
        <f>VLOOKUP(raw!H692,convert!$A$8:$B$10,2)</f>
        <v>#N/A</v>
      </c>
      <c r="I691" s="57" t="e">
        <f>VLOOKUP(raw!I692,convert!$A$8:$B$10,2)</f>
        <v>#N/A</v>
      </c>
      <c r="J691" s="57" t="e">
        <f>VLOOKUP(raw!J692,convert!$D$26:$E$31,2)</f>
        <v>#N/A</v>
      </c>
      <c r="K691" s="57" t="e">
        <f>VLOOKUP(raw!K692,convert!$D$34:$E$40,2)</f>
        <v>#N/A</v>
      </c>
      <c r="L691" s="57" t="e">
        <f>VLOOKUP(raw!L692,convert!$D$34:$E$40,2)</f>
        <v>#N/A</v>
      </c>
      <c r="M691" s="57" t="e">
        <f>VLOOKUP(raw!M692,convert!$A$34:$B$40,2)</f>
        <v>#N/A</v>
      </c>
      <c r="N691" s="57" t="e">
        <f>VLOOKUP(raw!N692,convert!$A$26:$B$31,2)</f>
        <v>#N/A</v>
      </c>
      <c r="O691" s="57" t="e">
        <f>VLOOKUP(raw!O692,convert!$A$26:$B$31,2)</f>
        <v>#N/A</v>
      </c>
      <c r="P691" s="57" t="e">
        <f>VLOOKUP(raw!P692,convert!$A$26:$B$31,2)</f>
        <v>#N/A</v>
      </c>
      <c r="Q691" s="57" t="e">
        <f>VLOOKUP(raw!Q692,convert!$A$26:$B$31,2)</f>
        <v>#N/A</v>
      </c>
      <c r="R691" s="57" t="e">
        <f>VLOOKUP(raw!R692,convert!$A$26:$B$31,2)</f>
        <v>#N/A</v>
      </c>
      <c r="S691" s="57" t="e">
        <f>VLOOKUP(raw!S692,convert!$D$26:$E$31,2)</f>
        <v>#N/A</v>
      </c>
      <c r="T691" s="57" t="e">
        <f>VLOOKUP(raw!T692,convert!$D$26:$E$31,2)</f>
        <v>#N/A</v>
      </c>
      <c r="U691" s="57" t="e">
        <f>VLOOKUP(raw!U692,convert!$D$26:$E$31,2)</f>
        <v>#N/A</v>
      </c>
      <c r="V691" s="57" t="e">
        <f>VLOOKUP(raw!V692,convert!$D$26:$E$31,2)</f>
        <v>#N/A</v>
      </c>
      <c r="W691" s="57" t="e">
        <f>VLOOKUP(raw!W692,convert!$D$26:$E$31,2)</f>
        <v>#N/A</v>
      </c>
      <c r="X691" s="57" t="e">
        <f>VLOOKUP(raw!X692,convert!$D$26:$E$31,2)</f>
        <v>#N/A</v>
      </c>
      <c r="Y691" s="57" t="e">
        <f>VLOOKUP(raw!Y692,convert!$D$26:$E$31,2)</f>
        <v>#N/A</v>
      </c>
      <c r="Z691" s="57" t="e">
        <f>VLOOKUP(raw!Z692,convert!$D$26:$E$31,2)</f>
        <v>#N/A</v>
      </c>
      <c r="AA691" s="57" t="e">
        <f>VLOOKUP(raw!AA692,convert!$D$26:$E$31,2)</f>
        <v>#N/A</v>
      </c>
      <c r="AB691" s="57" t="e">
        <f>VLOOKUP(raw!AB692,convert!$D$26:$E$31,2)</f>
        <v>#N/A</v>
      </c>
      <c r="AC691" s="57" t="e">
        <f>VLOOKUP(raw!AC692,convert!$D$26:$E$31,2)</f>
        <v>#N/A</v>
      </c>
      <c r="AD691" s="57" t="e">
        <f>VLOOKUP(raw!AD692,convert!$D$26:$E$31,2)</f>
        <v>#N/A</v>
      </c>
      <c r="AE691" s="57" t="e">
        <f>VLOOKUP(raw!AE692,convert!$D$26:$E$31,2)</f>
        <v>#N/A</v>
      </c>
      <c r="AF691" s="57" t="e">
        <f>VLOOKUP(raw!AF692,convert!$D$26:$E$31,2)</f>
        <v>#N/A</v>
      </c>
      <c r="AG691" s="57" t="e">
        <f>VLOOKUP(raw!AG692,convert!$D$26:$E$31,2)</f>
        <v>#N/A</v>
      </c>
      <c r="AH691" s="57" t="e">
        <f>VLOOKUP(raw!AH692,convert!$D$26:$E$31,2)</f>
        <v>#N/A</v>
      </c>
      <c r="AI691" s="57" t="e">
        <f>VLOOKUP(raw!AI692,convert!$D$26:$E$31,2)</f>
        <v>#N/A</v>
      </c>
      <c r="AJ691" s="57" t="e">
        <f>VLOOKUP(raw!AJ692,convert!$D$26:$E$31,2)</f>
        <v>#N/A</v>
      </c>
      <c r="AK691" s="57" t="e">
        <f>VLOOKUP(raw!AK692,convert!$D$26:$E$31,2)</f>
        <v>#N/A</v>
      </c>
      <c r="AL691" s="57" t="e">
        <f>VLOOKUP(raw!AL692,convert!$D$26:$E$31,2)</f>
        <v>#N/A</v>
      </c>
      <c r="AM691" s="57" t="e">
        <f>VLOOKUP(raw!AM692,convert!$D$26:$E$31,2)</f>
        <v>#N/A</v>
      </c>
      <c r="AN691" s="57"/>
      <c r="AO691" s="60" t="str">
        <f>IF(COUNT(score!AD691:AE691)=0,".",MIN(score!AD691:AE691))</f>
        <v>.</v>
      </c>
    </row>
    <row r="692" spans="1:41" x14ac:dyDescent="0.25">
      <c r="A692" s="58">
        <f>raw!$A693:$A693</f>
        <v>0</v>
      </c>
      <c r="B692" s="59">
        <f>raw!$B693:$B693</f>
        <v>0</v>
      </c>
      <c r="C692" s="57" t="e">
        <f>VLOOKUP(raw!C693,convert!$D$26:$E$31,2)</f>
        <v>#N/A</v>
      </c>
      <c r="D692" s="57" t="e">
        <f>VLOOKUP(raw!D693,convert!$A$13:$B$16,2)</f>
        <v>#N/A</v>
      </c>
      <c r="E692" s="57" t="e">
        <f>VLOOKUP(raw!E693,convert!$A$13:$B$16,2)</f>
        <v>#N/A</v>
      </c>
      <c r="F692" s="57" t="e">
        <f>VLOOKUP(raw!F693,convert!$A$8:$B$10,2)</f>
        <v>#N/A</v>
      </c>
      <c r="G692" s="57" t="e">
        <f>VLOOKUP(raw!G693,convert!$A$8:$B$10,2)</f>
        <v>#N/A</v>
      </c>
      <c r="H692" s="57" t="e">
        <f>VLOOKUP(raw!H693,convert!$A$8:$B$10,2)</f>
        <v>#N/A</v>
      </c>
      <c r="I692" s="57" t="e">
        <f>VLOOKUP(raw!I693,convert!$A$8:$B$10,2)</f>
        <v>#N/A</v>
      </c>
      <c r="J692" s="57" t="e">
        <f>VLOOKUP(raw!J693,convert!$D$26:$E$31,2)</f>
        <v>#N/A</v>
      </c>
      <c r="K692" s="57" t="e">
        <f>VLOOKUP(raw!K693,convert!$D$34:$E$40,2)</f>
        <v>#N/A</v>
      </c>
      <c r="L692" s="57" t="e">
        <f>VLOOKUP(raw!L693,convert!$D$34:$E$40,2)</f>
        <v>#N/A</v>
      </c>
      <c r="M692" s="57" t="e">
        <f>VLOOKUP(raw!M693,convert!$A$34:$B$40,2)</f>
        <v>#N/A</v>
      </c>
      <c r="N692" s="57" t="e">
        <f>VLOOKUP(raw!N693,convert!$A$26:$B$31,2)</f>
        <v>#N/A</v>
      </c>
      <c r="O692" s="57" t="e">
        <f>VLOOKUP(raw!O693,convert!$A$26:$B$31,2)</f>
        <v>#N/A</v>
      </c>
      <c r="P692" s="57" t="e">
        <f>VLOOKUP(raw!P693,convert!$A$26:$B$31,2)</f>
        <v>#N/A</v>
      </c>
      <c r="Q692" s="57" t="e">
        <f>VLOOKUP(raw!Q693,convert!$A$26:$B$31,2)</f>
        <v>#N/A</v>
      </c>
      <c r="R692" s="57" t="e">
        <f>VLOOKUP(raw!R693,convert!$A$26:$B$31,2)</f>
        <v>#N/A</v>
      </c>
      <c r="S692" s="57" t="e">
        <f>VLOOKUP(raw!S693,convert!$D$26:$E$31,2)</f>
        <v>#N/A</v>
      </c>
      <c r="T692" s="57" t="e">
        <f>VLOOKUP(raw!T693,convert!$D$26:$E$31,2)</f>
        <v>#N/A</v>
      </c>
      <c r="U692" s="57" t="e">
        <f>VLOOKUP(raw!U693,convert!$D$26:$E$31,2)</f>
        <v>#N/A</v>
      </c>
      <c r="V692" s="57" t="e">
        <f>VLOOKUP(raw!V693,convert!$D$26:$E$31,2)</f>
        <v>#N/A</v>
      </c>
      <c r="W692" s="57" t="e">
        <f>VLOOKUP(raw!W693,convert!$D$26:$E$31,2)</f>
        <v>#N/A</v>
      </c>
      <c r="X692" s="57" t="e">
        <f>VLOOKUP(raw!X693,convert!$D$26:$E$31,2)</f>
        <v>#N/A</v>
      </c>
      <c r="Y692" s="57" t="e">
        <f>VLOOKUP(raw!Y693,convert!$D$26:$E$31,2)</f>
        <v>#N/A</v>
      </c>
      <c r="Z692" s="57" t="e">
        <f>VLOOKUP(raw!Z693,convert!$D$26:$E$31,2)</f>
        <v>#N/A</v>
      </c>
      <c r="AA692" s="57" t="e">
        <f>VLOOKUP(raw!AA693,convert!$D$26:$E$31,2)</f>
        <v>#N/A</v>
      </c>
      <c r="AB692" s="57" t="e">
        <f>VLOOKUP(raw!AB693,convert!$D$26:$E$31,2)</f>
        <v>#N/A</v>
      </c>
      <c r="AC692" s="57" t="e">
        <f>VLOOKUP(raw!AC693,convert!$D$26:$E$31,2)</f>
        <v>#N/A</v>
      </c>
      <c r="AD692" s="57" t="e">
        <f>VLOOKUP(raw!AD693,convert!$D$26:$E$31,2)</f>
        <v>#N/A</v>
      </c>
      <c r="AE692" s="57" t="e">
        <f>VLOOKUP(raw!AE693,convert!$D$26:$E$31,2)</f>
        <v>#N/A</v>
      </c>
      <c r="AF692" s="57" t="e">
        <f>VLOOKUP(raw!AF693,convert!$D$26:$E$31,2)</f>
        <v>#N/A</v>
      </c>
      <c r="AG692" s="57" t="e">
        <f>VLOOKUP(raw!AG693,convert!$D$26:$E$31,2)</f>
        <v>#N/A</v>
      </c>
      <c r="AH692" s="57" t="e">
        <f>VLOOKUP(raw!AH693,convert!$D$26:$E$31,2)</f>
        <v>#N/A</v>
      </c>
      <c r="AI692" s="57" t="e">
        <f>VLOOKUP(raw!AI693,convert!$D$26:$E$31,2)</f>
        <v>#N/A</v>
      </c>
      <c r="AJ692" s="57" t="e">
        <f>VLOOKUP(raw!AJ693,convert!$D$26:$E$31,2)</f>
        <v>#N/A</v>
      </c>
      <c r="AK692" s="57" t="e">
        <f>VLOOKUP(raw!AK693,convert!$D$26:$E$31,2)</f>
        <v>#N/A</v>
      </c>
      <c r="AL692" s="57" t="e">
        <f>VLOOKUP(raw!AL693,convert!$D$26:$E$31,2)</f>
        <v>#N/A</v>
      </c>
      <c r="AM692" s="57" t="e">
        <f>VLOOKUP(raw!AM693,convert!$D$26:$E$31,2)</f>
        <v>#N/A</v>
      </c>
      <c r="AN692" s="57"/>
      <c r="AO692" s="60" t="str">
        <f>IF(COUNT(score!AD692:AE692)=0,".",MIN(score!AD692:AE692))</f>
        <v>.</v>
      </c>
    </row>
    <row r="693" spans="1:41" x14ac:dyDescent="0.25">
      <c r="A693" s="58">
        <f>raw!$A694:$A694</f>
        <v>0</v>
      </c>
      <c r="B693" s="59">
        <f>raw!$B694:$B694</f>
        <v>0</v>
      </c>
      <c r="C693" s="57" t="e">
        <f>VLOOKUP(raw!C694,convert!$D$26:$E$31,2)</f>
        <v>#N/A</v>
      </c>
      <c r="D693" s="57" t="e">
        <f>VLOOKUP(raw!D694,convert!$A$13:$B$16,2)</f>
        <v>#N/A</v>
      </c>
      <c r="E693" s="57" t="e">
        <f>VLOOKUP(raw!E694,convert!$A$13:$B$16,2)</f>
        <v>#N/A</v>
      </c>
      <c r="F693" s="57" t="e">
        <f>VLOOKUP(raw!F694,convert!$A$8:$B$10,2)</f>
        <v>#N/A</v>
      </c>
      <c r="G693" s="57" t="e">
        <f>VLOOKUP(raw!G694,convert!$A$8:$B$10,2)</f>
        <v>#N/A</v>
      </c>
      <c r="H693" s="57" t="e">
        <f>VLOOKUP(raw!H694,convert!$A$8:$B$10,2)</f>
        <v>#N/A</v>
      </c>
      <c r="I693" s="57" t="e">
        <f>VLOOKUP(raw!I694,convert!$A$8:$B$10,2)</f>
        <v>#N/A</v>
      </c>
      <c r="J693" s="57" t="e">
        <f>VLOOKUP(raw!J694,convert!$D$26:$E$31,2)</f>
        <v>#N/A</v>
      </c>
      <c r="K693" s="57" t="e">
        <f>VLOOKUP(raw!K694,convert!$D$34:$E$40,2)</f>
        <v>#N/A</v>
      </c>
      <c r="L693" s="57" t="e">
        <f>VLOOKUP(raw!L694,convert!$D$34:$E$40,2)</f>
        <v>#N/A</v>
      </c>
      <c r="M693" s="57" t="e">
        <f>VLOOKUP(raw!M694,convert!$A$34:$B$40,2)</f>
        <v>#N/A</v>
      </c>
      <c r="N693" s="57" t="e">
        <f>VLOOKUP(raw!N694,convert!$A$26:$B$31,2)</f>
        <v>#N/A</v>
      </c>
      <c r="O693" s="57" t="e">
        <f>VLOOKUP(raw!O694,convert!$A$26:$B$31,2)</f>
        <v>#N/A</v>
      </c>
      <c r="P693" s="57" t="e">
        <f>VLOOKUP(raw!P694,convert!$A$26:$B$31,2)</f>
        <v>#N/A</v>
      </c>
      <c r="Q693" s="57" t="e">
        <f>VLOOKUP(raw!Q694,convert!$A$26:$B$31,2)</f>
        <v>#N/A</v>
      </c>
      <c r="R693" s="57" t="e">
        <f>VLOOKUP(raw!R694,convert!$A$26:$B$31,2)</f>
        <v>#N/A</v>
      </c>
      <c r="S693" s="57" t="e">
        <f>VLOOKUP(raw!S694,convert!$D$26:$E$31,2)</f>
        <v>#N/A</v>
      </c>
      <c r="T693" s="57" t="e">
        <f>VLOOKUP(raw!T694,convert!$D$26:$E$31,2)</f>
        <v>#N/A</v>
      </c>
      <c r="U693" s="57" t="e">
        <f>VLOOKUP(raw!U694,convert!$D$26:$E$31,2)</f>
        <v>#N/A</v>
      </c>
      <c r="V693" s="57" t="e">
        <f>VLOOKUP(raw!V694,convert!$D$26:$E$31,2)</f>
        <v>#N/A</v>
      </c>
      <c r="W693" s="57" t="e">
        <f>VLOOKUP(raw!W694,convert!$D$26:$E$31,2)</f>
        <v>#N/A</v>
      </c>
      <c r="X693" s="57" t="e">
        <f>VLOOKUP(raw!X694,convert!$D$26:$E$31,2)</f>
        <v>#N/A</v>
      </c>
      <c r="Y693" s="57" t="e">
        <f>VLOOKUP(raw!Y694,convert!$D$26:$E$31,2)</f>
        <v>#N/A</v>
      </c>
      <c r="Z693" s="57" t="e">
        <f>VLOOKUP(raw!Z694,convert!$D$26:$E$31,2)</f>
        <v>#N/A</v>
      </c>
      <c r="AA693" s="57" t="e">
        <f>VLOOKUP(raw!AA694,convert!$D$26:$E$31,2)</f>
        <v>#N/A</v>
      </c>
      <c r="AB693" s="57" t="e">
        <f>VLOOKUP(raw!AB694,convert!$D$26:$E$31,2)</f>
        <v>#N/A</v>
      </c>
      <c r="AC693" s="57" t="e">
        <f>VLOOKUP(raw!AC694,convert!$D$26:$E$31,2)</f>
        <v>#N/A</v>
      </c>
      <c r="AD693" s="57" t="e">
        <f>VLOOKUP(raw!AD694,convert!$D$26:$E$31,2)</f>
        <v>#N/A</v>
      </c>
      <c r="AE693" s="57" t="e">
        <f>VLOOKUP(raw!AE694,convert!$D$26:$E$31,2)</f>
        <v>#N/A</v>
      </c>
      <c r="AF693" s="57" t="e">
        <f>VLOOKUP(raw!AF694,convert!$D$26:$E$31,2)</f>
        <v>#N/A</v>
      </c>
      <c r="AG693" s="57" t="e">
        <f>VLOOKUP(raw!AG694,convert!$D$26:$E$31,2)</f>
        <v>#N/A</v>
      </c>
      <c r="AH693" s="57" t="e">
        <f>VLOOKUP(raw!AH694,convert!$D$26:$E$31,2)</f>
        <v>#N/A</v>
      </c>
      <c r="AI693" s="57" t="e">
        <f>VLOOKUP(raw!AI694,convert!$D$26:$E$31,2)</f>
        <v>#N/A</v>
      </c>
      <c r="AJ693" s="57" t="e">
        <f>VLOOKUP(raw!AJ694,convert!$D$26:$E$31,2)</f>
        <v>#N/A</v>
      </c>
      <c r="AK693" s="57" t="e">
        <f>VLOOKUP(raw!AK694,convert!$D$26:$E$31,2)</f>
        <v>#N/A</v>
      </c>
      <c r="AL693" s="57" t="e">
        <f>VLOOKUP(raw!AL694,convert!$D$26:$E$31,2)</f>
        <v>#N/A</v>
      </c>
      <c r="AM693" s="57" t="e">
        <f>VLOOKUP(raw!AM694,convert!$D$26:$E$31,2)</f>
        <v>#N/A</v>
      </c>
      <c r="AN693" s="57"/>
      <c r="AO693" s="60" t="str">
        <f>IF(COUNT(score!AD693:AE693)=0,".",MIN(score!AD693:AE693))</f>
        <v>.</v>
      </c>
    </row>
    <row r="694" spans="1:41" x14ac:dyDescent="0.25">
      <c r="A694" s="58">
        <f>raw!$A695:$A695</f>
        <v>0</v>
      </c>
      <c r="B694" s="59">
        <f>raw!$B695:$B695</f>
        <v>0</v>
      </c>
      <c r="C694" s="57" t="e">
        <f>VLOOKUP(raw!C695,convert!$D$26:$E$31,2)</f>
        <v>#N/A</v>
      </c>
      <c r="D694" s="57" t="e">
        <f>VLOOKUP(raw!D695,convert!$A$13:$B$16,2)</f>
        <v>#N/A</v>
      </c>
      <c r="E694" s="57" t="e">
        <f>VLOOKUP(raw!E695,convert!$A$13:$B$16,2)</f>
        <v>#N/A</v>
      </c>
      <c r="F694" s="57" t="e">
        <f>VLOOKUP(raw!F695,convert!$A$8:$B$10,2)</f>
        <v>#N/A</v>
      </c>
      <c r="G694" s="57" t="e">
        <f>VLOOKUP(raw!G695,convert!$A$8:$B$10,2)</f>
        <v>#N/A</v>
      </c>
      <c r="H694" s="57" t="e">
        <f>VLOOKUP(raw!H695,convert!$A$8:$B$10,2)</f>
        <v>#N/A</v>
      </c>
      <c r="I694" s="57" t="e">
        <f>VLOOKUP(raw!I695,convert!$A$8:$B$10,2)</f>
        <v>#N/A</v>
      </c>
      <c r="J694" s="57" t="e">
        <f>VLOOKUP(raw!J695,convert!$D$26:$E$31,2)</f>
        <v>#N/A</v>
      </c>
      <c r="K694" s="57" t="e">
        <f>VLOOKUP(raw!K695,convert!$D$34:$E$40,2)</f>
        <v>#N/A</v>
      </c>
      <c r="L694" s="57" t="e">
        <f>VLOOKUP(raw!L695,convert!$D$34:$E$40,2)</f>
        <v>#N/A</v>
      </c>
      <c r="M694" s="57" t="e">
        <f>VLOOKUP(raw!M695,convert!$A$34:$B$40,2)</f>
        <v>#N/A</v>
      </c>
      <c r="N694" s="57" t="e">
        <f>VLOOKUP(raw!N695,convert!$A$26:$B$31,2)</f>
        <v>#N/A</v>
      </c>
      <c r="O694" s="57" t="e">
        <f>VLOOKUP(raw!O695,convert!$A$26:$B$31,2)</f>
        <v>#N/A</v>
      </c>
      <c r="P694" s="57" t="e">
        <f>VLOOKUP(raw!P695,convert!$A$26:$B$31,2)</f>
        <v>#N/A</v>
      </c>
      <c r="Q694" s="57" t="e">
        <f>VLOOKUP(raw!Q695,convert!$A$26:$B$31,2)</f>
        <v>#N/A</v>
      </c>
      <c r="R694" s="57" t="e">
        <f>VLOOKUP(raw!R695,convert!$A$26:$B$31,2)</f>
        <v>#N/A</v>
      </c>
      <c r="S694" s="57" t="e">
        <f>VLOOKUP(raw!S695,convert!$D$26:$E$31,2)</f>
        <v>#N/A</v>
      </c>
      <c r="T694" s="57" t="e">
        <f>VLOOKUP(raw!T695,convert!$D$26:$E$31,2)</f>
        <v>#N/A</v>
      </c>
      <c r="U694" s="57" t="e">
        <f>VLOOKUP(raw!U695,convert!$D$26:$E$31,2)</f>
        <v>#N/A</v>
      </c>
      <c r="V694" s="57" t="e">
        <f>VLOOKUP(raw!V695,convert!$D$26:$E$31,2)</f>
        <v>#N/A</v>
      </c>
      <c r="W694" s="57" t="e">
        <f>VLOOKUP(raw!W695,convert!$D$26:$E$31,2)</f>
        <v>#N/A</v>
      </c>
      <c r="X694" s="57" t="e">
        <f>VLOOKUP(raw!X695,convert!$D$26:$E$31,2)</f>
        <v>#N/A</v>
      </c>
      <c r="Y694" s="57" t="e">
        <f>VLOOKUP(raw!Y695,convert!$D$26:$E$31,2)</f>
        <v>#N/A</v>
      </c>
      <c r="Z694" s="57" t="e">
        <f>VLOOKUP(raw!Z695,convert!$D$26:$E$31,2)</f>
        <v>#N/A</v>
      </c>
      <c r="AA694" s="57" t="e">
        <f>VLOOKUP(raw!AA695,convert!$D$26:$E$31,2)</f>
        <v>#N/A</v>
      </c>
      <c r="AB694" s="57" t="e">
        <f>VLOOKUP(raw!AB695,convert!$D$26:$E$31,2)</f>
        <v>#N/A</v>
      </c>
      <c r="AC694" s="57" t="e">
        <f>VLOOKUP(raw!AC695,convert!$D$26:$E$31,2)</f>
        <v>#N/A</v>
      </c>
      <c r="AD694" s="57" t="e">
        <f>VLOOKUP(raw!AD695,convert!$D$26:$E$31,2)</f>
        <v>#N/A</v>
      </c>
      <c r="AE694" s="57" t="e">
        <f>VLOOKUP(raw!AE695,convert!$D$26:$E$31,2)</f>
        <v>#N/A</v>
      </c>
      <c r="AF694" s="57" t="e">
        <f>VLOOKUP(raw!AF695,convert!$D$26:$E$31,2)</f>
        <v>#N/A</v>
      </c>
      <c r="AG694" s="57" t="e">
        <f>VLOOKUP(raw!AG695,convert!$D$26:$E$31,2)</f>
        <v>#N/A</v>
      </c>
      <c r="AH694" s="57" t="e">
        <f>VLOOKUP(raw!AH695,convert!$D$26:$E$31,2)</f>
        <v>#N/A</v>
      </c>
      <c r="AI694" s="57" t="e">
        <f>VLOOKUP(raw!AI695,convert!$D$26:$E$31,2)</f>
        <v>#N/A</v>
      </c>
      <c r="AJ694" s="57" t="e">
        <f>VLOOKUP(raw!AJ695,convert!$D$26:$E$31,2)</f>
        <v>#N/A</v>
      </c>
      <c r="AK694" s="57" t="e">
        <f>VLOOKUP(raw!AK695,convert!$D$26:$E$31,2)</f>
        <v>#N/A</v>
      </c>
      <c r="AL694" s="57" t="e">
        <f>VLOOKUP(raw!AL695,convert!$D$26:$E$31,2)</f>
        <v>#N/A</v>
      </c>
      <c r="AM694" s="57" t="e">
        <f>VLOOKUP(raw!AM695,convert!$D$26:$E$31,2)</f>
        <v>#N/A</v>
      </c>
      <c r="AN694" s="57"/>
      <c r="AO694" s="60" t="str">
        <f>IF(COUNT(score!AD694:AE694)=0,".",MIN(score!AD694:AE694))</f>
        <v>.</v>
      </c>
    </row>
    <row r="695" spans="1:41" x14ac:dyDescent="0.25">
      <c r="A695" s="58">
        <f>raw!$A696:$A696</f>
        <v>0</v>
      </c>
      <c r="B695" s="59">
        <f>raw!$B696:$B696</f>
        <v>0</v>
      </c>
      <c r="C695" s="57" t="e">
        <f>VLOOKUP(raw!C696,convert!$D$26:$E$31,2)</f>
        <v>#N/A</v>
      </c>
      <c r="D695" s="57" t="e">
        <f>VLOOKUP(raw!D696,convert!$A$13:$B$16,2)</f>
        <v>#N/A</v>
      </c>
      <c r="E695" s="57" t="e">
        <f>VLOOKUP(raw!E696,convert!$A$13:$B$16,2)</f>
        <v>#N/A</v>
      </c>
      <c r="F695" s="57" t="e">
        <f>VLOOKUP(raw!F696,convert!$A$8:$B$10,2)</f>
        <v>#N/A</v>
      </c>
      <c r="G695" s="57" t="e">
        <f>VLOOKUP(raw!G696,convert!$A$8:$B$10,2)</f>
        <v>#N/A</v>
      </c>
      <c r="H695" s="57" t="e">
        <f>VLOOKUP(raw!H696,convert!$A$8:$B$10,2)</f>
        <v>#N/A</v>
      </c>
      <c r="I695" s="57" t="e">
        <f>VLOOKUP(raw!I696,convert!$A$8:$B$10,2)</f>
        <v>#N/A</v>
      </c>
      <c r="J695" s="57" t="e">
        <f>VLOOKUP(raw!J696,convert!$D$26:$E$31,2)</f>
        <v>#N/A</v>
      </c>
      <c r="K695" s="57" t="e">
        <f>VLOOKUP(raw!K696,convert!$D$34:$E$40,2)</f>
        <v>#N/A</v>
      </c>
      <c r="L695" s="57" t="e">
        <f>VLOOKUP(raw!L696,convert!$D$34:$E$40,2)</f>
        <v>#N/A</v>
      </c>
      <c r="M695" s="57" t="e">
        <f>VLOOKUP(raw!M696,convert!$A$34:$B$40,2)</f>
        <v>#N/A</v>
      </c>
      <c r="N695" s="57" t="e">
        <f>VLOOKUP(raw!N696,convert!$A$26:$B$31,2)</f>
        <v>#N/A</v>
      </c>
      <c r="O695" s="57" t="e">
        <f>VLOOKUP(raw!O696,convert!$A$26:$B$31,2)</f>
        <v>#N/A</v>
      </c>
      <c r="P695" s="57" t="e">
        <f>VLOOKUP(raw!P696,convert!$A$26:$B$31,2)</f>
        <v>#N/A</v>
      </c>
      <c r="Q695" s="57" t="e">
        <f>VLOOKUP(raw!Q696,convert!$A$26:$B$31,2)</f>
        <v>#N/A</v>
      </c>
      <c r="R695" s="57" t="e">
        <f>VLOOKUP(raw!R696,convert!$A$26:$B$31,2)</f>
        <v>#N/A</v>
      </c>
      <c r="S695" s="57" t="e">
        <f>VLOOKUP(raw!S696,convert!$D$26:$E$31,2)</f>
        <v>#N/A</v>
      </c>
      <c r="T695" s="57" t="e">
        <f>VLOOKUP(raw!T696,convert!$D$26:$E$31,2)</f>
        <v>#N/A</v>
      </c>
      <c r="U695" s="57" t="e">
        <f>VLOOKUP(raw!U696,convert!$D$26:$E$31,2)</f>
        <v>#N/A</v>
      </c>
      <c r="V695" s="57" t="e">
        <f>VLOOKUP(raw!V696,convert!$D$26:$E$31,2)</f>
        <v>#N/A</v>
      </c>
      <c r="W695" s="57" t="e">
        <f>VLOOKUP(raw!W696,convert!$D$26:$E$31,2)</f>
        <v>#N/A</v>
      </c>
      <c r="X695" s="57" t="e">
        <f>VLOOKUP(raw!X696,convert!$D$26:$E$31,2)</f>
        <v>#N/A</v>
      </c>
      <c r="Y695" s="57" t="e">
        <f>VLOOKUP(raw!Y696,convert!$D$26:$E$31,2)</f>
        <v>#N/A</v>
      </c>
      <c r="Z695" s="57" t="e">
        <f>VLOOKUP(raw!Z696,convert!$D$26:$E$31,2)</f>
        <v>#N/A</v>
      </c>
      <c r="AA695" s="57" t="e">
        <f>VLOOKUP(raw!AA696,convert!$D$26:$E$31,2)</f>
        <v>#N/A</v>
      </c>
      <c r="AB695" s="57" t="e">
        <f>VLOOKUP(raw!AB696,convert!$D$26:$E$31,2)</f>
        <v>#N/A</v>
      </c>
      <c r="AC695" s="57" t="e">
        <f>VLOOKUP(raw!AC696,convert!$D$26:$E$31,2)</f>
        <v>#N/A</v>
      </c>
      <c r="AD695" s="57" t="e">
        <f>VLOOKUP(raw!AD696,convert!$D$26:$E$31,2)</f>
        <v>#N/A</v>
      </c>
      <c r="AE695" s="57" t="e">
        <f>VLOOKUP(raw!AE696,convert!$D$26:$E$31,2)</f>
        <v>#N/A</v>
      </c>
      <c r="AF695" s="57" t="e">
        <f>VLOOKUP(raw!AF696,convert!$D$26:$E$31,2)</f>
        <v>#N/A</v>
      </c>
      <c r="AG695" s="57" t="e">
        <f>VLOOKUP(raw!AG696,convert!$D$26:$E$31,2)</f>
        <v>#N/A</v>
      </c>
      <c r="AH695" s="57" t="e">
        <f>VLOOKUP(raw!AH696,convert!$D$26:$E$31,2)</f>
        <v>#N/A</v>
      </c>
      <c r="AI695" s="57" t="e">
        <f>VLOOKUP(raw!AI696,convert!$D$26:$E$31,2)</f>
        <v>#N/A</v>
      </c>
      <c r="AJ695" s="57" t="e">
        <f>VLOOKUP(raw!AJ696,convert!$D$26:$E$31,2)</f>
        <v>#N/A</v>
      </c>
      <c r="AK695" s="57" t="e">
        <f>VLOOKUP(raw!AK696,convert!$D$26:$E$31,2)</f>
        <v>#N/A</v>
      </c>
      <c r="AL695" s="57" t="e">
        <f>VLOOKUP(raw!AL696,convert!$D$26:$E$31,2)</f>
        <v>#N/A</v>
      </c>
      <c r="AM695" s="57" t="e">
        <f>VLOOKUP(raw!AM696,convert!$D$26:$E$31,2)</f>
        <v>#N/A</v>
      </c>
      <c r="AN695" s="57"/>
      <c r="AO695" s="60" t="str">
        <f>IF(COUNT(score!AD695:AE695)=0,".",MIN(score!AD695:AE695))</f>
        <v>.</v>
      </c>
    </row>
    <row r="696" spans="1:41" x14ac:dyDescent="0.25">
      <c r="A696" s="58">
        <f>raw!$A697:$A697</f>
        <v>0</v>
      </c>
      <c r="B696" s="59">
        <f>raw!$B697:$B697</f>
        <v>0</v>
      </c>
      <c r="C696" s="57" t="e">
        <f>VLOOKUP(raw!C697,convert!$D$26:$E$31,2)</f>
        <v>#N/A</v>
      </c>
      <c r="D696" s="57" t="e">
        <f>VLOOKUP(raw!D697,convert!$A$13:$B$16,2)</f>
        <v>#N/A</v>
      </c>
      <c r="E696" s="57" t="e">
        <f>VLOOKUP(raw!E697,convert!$A$13:$B$16,2)</f>
        <v>#N/A</v>
      </c>
      <c r="F696" s="57" t="e">
        <f>VLOOKUP(raw!F697,convert!$A$8:$B$10,2)</f>
        <v>#N/A</v>
      </c>
      <c r="G696" s="57" t="e">
        <f>VLOOKUP(raw!G697,convert!$A$8:$B$10,2)</f>
        <v>#N/A</v>
      </c>
      <c r="H696" s="57" t="e">
        <f>VLOOKUP(raw!H697,convert!$A$8:$B$10,2)</f>
        <v>#N/A</v>
      </c>
      <c r="I696" s="57" t="e">
        <f>VLOOKUP(raw!I697,convert!$A$8:$B$10,2)</f>
        <v>#N/A</v>
      </c>
      <c r="J696" s="57" t="e">
        <f>VLOOKUP(raw!J697,convert!$D$26:$E$31,2)</f>
        <v>#N/A</v>
      </c>
      <c r="K696" s="57" t="e">
        <f>VLOOKUP(raw!K697,convert!$D$34:$E$40,2)</f>
        <v>#N/A</v>
      </c>
      <c r="L696" s="57" t="e">
        <f>VLOOKUP(raw!L697,convert!$D$34:$E$40,2)</f>
        <v>#N/A</v>
      </c>
      <c r="M696" s="57" t="e">
        <f>VLOOKUP(raw!M697,convert!$A$34:$B$40,2)</f>
        <v>#N/A</v>
      </c>
      <c r="N696" s="57" t="e">
        <f>VLOOKUP(raw!N697,convert!$A$26:$B$31,2)</f>
        <v>#N/A</v>
      </c>
      <c r="O696" s="57" t="e">
        <f>VLOOKUP(raw!O697,convert!$A$26:$B$31,2)</f>
        <v>#N/A</v>
      </c>
      <c r="P696" s="57" t="e">
        <f>VLOOKUP(raw!P697,convert!$A$26:$B$31,2)</f>
        <v>#N/A</v>
      </c>
      <c r="Q696" s="57" t="e">
        <f>VLOOKUP(raw!Q697,convert!$A$26:$B$31,2)</f>
        <v>#N/A</v>
      </c>
      <c r="R696" s="57" t="e">
        <f>VLOOKUP(raw!R697,convert!$A$26:$B$31,2)</f>
        <v>#N/A</v>
      </c>
      <c r="S696" s="57" t="e">
        <f>VLOOKUP(raw!S697,convert!$D$26:$E$31,2)</f>
        <v>#N/A</v>
      </c>
      <c r="T696" s="57" t="e">
        <f>VLOOKUP(raw!T697,convert!$D$26:$E$31,2)</f>
        <v>#N/A</v>
      </c>
      <c r="U696" s="57" t="e">
        <f>VLOOKUP(raw!U697,convert!$D$26:$E$31,2)</f>
        <v>#N/A</v>
      </c>
      <c r="V696" s="57" t="e">
        <f>VLOOKUP(raw!V697,convert!$D$26:$E$31,2)</f>
        <v>#N/A</v>
      </c>
      <c r="W696" s="57" t="e">
        <f>VLOOKUP(raw!W697,convert!$D$26:$E$31,2)</f>
        <v>#N/A</v>
      </c>
      <c r="X696" s="57" t="e">
        <f>VLOOKUP(raw!X697,convert!$D$26:$E$31,2)</f>
        <v>#N/A</v>
      </c>
      <c r="Y696" s="57" t="e">
        <f>VLOOKUP(raw!Y697,convert!$D$26:$E$31,2)</f>
        <v>#N/A</v>
      </c>
      <c r="Z696" s="57" t="e">
        <f>VLOOKUP(raw!Z697,convert!$D$26:$E$31,2)</f>
        <v>#N/A</v>
      </c>
      <c r="AA696" s="57" t="e">
        <f>VLOOKUP(raw!AA697,convert!$D$26:$E$31,2)</f>
        <v>#N/A</v>
      </c>
      <c r="AB696" s="57" t="e">
        <f>VLOOKUP(raw!AB697,convert!$D$26:$E$31,2)</f>
        <v>#N/A</v>
      </c>
      <c r="AC696" s="57" t="e">
        <f>VLOOKUP(raw!AC697,convert!$D$26:$E$31,2)</f>
        <v>#N/A</v>
      </c>
      <c r="AD696" s="57" t="e">
        <f>VLOOKUP(raw!AD697,convert!$D$26:$E$31,2)</f>
        <v>#N/A</v>
      </c>
      <c r="AE696" s="57" t="e">
        <f>VLOOKUP(raw!AE697,convert!$D$26:$E$31,2)</f>
        <v>#N/A</v>
      </c>
      <c r="AF696" s="57" t="e">
        <f>VLOOKUP(raw!AF697,convert!$D$26:$E$31,2)</f>
        <v>#N/A</v>
      </c>
      <c r="AG696" s="57" t="e">
        <f>VLOOKUP(raw!AG697,convert!$D$26:$E$31,2)</f>
        <v>#N/A</v>
      </c>
      <c r="AH696" s="57" t="e">
        <f>VLOOKUP(raw!AH697,convert!$D$26:$E$31,2)</f>
        <v>#N/A</v>
      </c>
      <c r="AI696" s="57" t="e">
        <f>VLOOKUP(raw!AI697,convert!$D$26:$E$31,2)</f>
        <v>#N/A</v>
      </c>
      <c r="AJ696" s="57" t="e">
        <f>VLOOKUP(raw!AJ697,convert!$D$26:$E$31,2)</f>
        <v>#N/A</v>
      </c>
      <c r="AK696" s="57" t="e">
        <f>VLOOKUP(raw!AK697,convert!$D$26:$E$31,2)</f>
        <v>#N/A</v>
      </c>
      <c r="AL696" s="57" t="e">
        <f>VLOOKUP(raw!AL697,convert!$D$26:$E$31,2)</f>
        <v>#N/A</v>
      </c>
      <c r="AM696" s="57" t="e">
        <f>VLOOKUP(raw!AM697,convert!$D$26:$E$31,2)</f>
        <v>#N/A</v>
      </c>
      <c r="AN696" s="57"/>
      <c r="AO696" s="60" t="str">
        <f>IF(COUNT(score!AD696:AE696)=0,".",MIN(score!AD696:AE696))</f>
        <v>.</v>
      </c>
    </row>
    <row r="697" spans="1:41" x14ac:dyDescent="0.25">
      <c r="A697" s="58">
        <f>raw!$A698:$A698</f>
        <v>0</v>
      </c>
      <c r="B697" s="59">
        <f>raw!$B698:$B698</f>
        <v>0</v>
      </c>
      <c r="C697" s="57" t="e">
        <f>VLOOKUP(raw!C698,convert!$D$26:$E$31,2)</f>
        <v>#N/A</v>
      </c>
      <c r="D697" s="57" t="e">
        <f>VLOOKUP(raw!D698,convert!$A$13:$B$16,2)</f>
        <v>#N/A</v>
      </c>
      <c r="E697" s="57" t="e">
        <f>VLOOKUP(raw!E698,convert!$A$13:$B$16,2)</f>
        <v>#N/A</v>
      </c>
      <c r="F697" s="57" t="e">
        <f>VLOOKUP(raw!F698,convert!$A$8:$B$10,2)</f>
        <v>#N/A</v>
      </c>
      <c r="G697" s="57" t="e">
        <f>VLOOKUP(raw!G698,convert!$A$8:$B$10,2)</f>
        <v>#N/A</v>
      </c>
      <c r="H697" s="57" t="e">
        <f>VLOOKUP(raw!H698,convert!$A$8:$B$10,2)</f>
        <v>#N/A</v>
      </c>
      <c r="I697" s="57" t="e">
        <f>VLOOKUP(raw!I698,convert!$A$8:$B$10,2)</f>
        <v>#N/A</v>
      </c>
      <c r="J697" s="57" t="e">
        <f>VLOOKUP(raw!J698,convert!$D$26:$E$31,2)</f>
        <v>#N/A</v>
      </c>
      <c r="K697" s="57" t="e">
        <f>VLOOKUP(raw!K698,convert!$D$34:$E$40,2)</f>
        <v>#N/A</v>
      </c>
      <c r="L697" s="57" t="e">
        <f>VLOOKUP(raw!L698,convert!$D$34:$E$40,2)</f>
        <v>#N/A</v>
      </c>
      <c r="M697" s="57" t="e">
        <f>VLOOKUP(raw!M698,convert!$A$34:$B$40,2)</f>
        <v>#N/A</v>
      </c>
      <c r="N697" s="57" t="e">
        <f>VLOOKUP(raw!N698,convert!$A$26:$B$31,2)</f>
        <v>#N/A</v>
      </c>
      <c r="O697" s="57" t="e">
        <f>VLOOKUP(raw!O698,convert!$A$26:$B$31,2)</f>
        <v>#N/A</v>
      </c>
      <c r="P697" s="57" t="e">
        <f>VLOOKUP(raw!P698,convert!$A$26:$B$31,2)</f>
        <v>#N/A</v>
      </c>
      <c r="Q697" s="57" t="e">
        <f>VLOOKUP(raw!Q698,convert!$A$26:$B$31,2)</f>
        <v>#N/A</v>
      </c>
      <c r="R697" s="57" t="e">
        <f>VLOOKUP(raw!R698,convert!$A$26:$B$31,2)</f>
        <v>#N/A</v>
      </c>
      <c r="S697" s="57" t="e">
        <f>VLOOKUP(raw!S698,convert!$D$26:$E$31,2)</f>
        <v>#N/A</v>
      </c>
      <c r="T697" s="57" t="e">
        <f>VLOOKUP(raw!T698,convert!$D$26:$E$31,2)</f>
        <v>#N/A</v>
      </c>
      <c r="U697" s="57" t="e">
        <f>VLOOKUP(raw!U698,convert!$D$26:$E$31,2)</f>
        <v>#N/A</v>
      </c>
      <c r="V697" s="57" t="e">
        <f>VLOOKUP(raw!V698,convert!$D$26:$E$31,2)</f>
        <v>#N/A</v>
      </c>
      <c r="W697" s="57" t="e">
        <f>VLOOKUP(raw!W698,convert!$D$26:$E$31,2)</f>
        <v>#N/A</v>
      </c>
      <c r="X697" s="57" t="e">
        <f>VLOOKUP(raw!X698,convert!$D$26:$E$31,2)</f>
        <v>#N/A</v>
      </c>
      <c r="Y697" s="57" t="e">
        <f>VLOOKUP(raw!Y698,convert!$D$26:$E$31,2)</f>
        <v>#N/A</v>
      </c>
      <c r="Z697" s="57" t="e">
        <f>VLOOKUP(raw!Z698,convert!$D$26:$E$31,2)</f>
        <v>#N/A</v>
      </c>
      <c r="AA697" s="57" t="e">
        <f>VLOOKUP(raw!AA698,convert!$D$26:$E$31,2)</f>
        <v>#N/A</v>
      </c>
      <c r="AB697" s="57" t="e">
        <f>VLOOKUP(raw!AB698,convert!$D$26:$E$31,2)</f>
        <v>#N/A</v>
      </c>
      <c r="AC697" s="57" t="e">
        <f>VLOOKUP(raw!AC698,convert!$D$26:$E$31,2)</f>
        <v>#N/A</v>
      </c>
      <c r="AD697" s="57" t="e">
        <f>VLOOKUP(raw!AD698,convert!$D$26:$E$31,2)</f>
        <v>#N/A</v>
      </c>
      <c r="AE697" s="57" t="e">
        <f>VLOOKUP(raw!AE698,convert!$D$26:$E$31,2)</f>
        <v>#N/A</v>
      </c>
      <c r="AF697" s="57" t="e">
        <f>VLOOKUP(raw!AF698,convert!$D$26:$E$31,2)</f>
        <v>#N/A</v>
      </c>
      <c r="AG697" s="57" t="e">
        <f>VLOOKUP(raw!AG698,convert!$D$26:$E$31,2)</f>
        <v>#N/A</v>
      </c>
      <c r="AH697" s="57" t="e">
        <f>VLOOKUP(raw!AH698,convert!$D$26:$E$31,2)</f>
        <v>#N/A</v>
      </c>
      <c r="AI697" s="57" t="e">
        <f>VLOOKUP(raw!AI698,convert!$D$26:$E$31,2)</f>
        <v>#N/A</v>
      </c>
      <c r="AJ697" s="57" t="e">
        <f>VLOOKUP(raw!AJ698,convert!$D$26:$E$31,2)</f>
        <v>#N/A</v>
      </c>
      <c r="AK697" s="57" t="e">
        <f>VLOOKUP(raw!AK698,convert!$D$26:$E$31,2)</f>
        <v>#N/A</v>
      </c>
      <c r="AL697" s="57" t="e">
        <f>VLOOKUP(raw!AL698,convert!$D$26:$E$31,2)</f>
        <v>#N/A</v>
      </c>
      <c r="AM697" s="57" t="e">
        <f>VLOOKUP(raw!AM698,convert!$D$26:$E$31,2)</f>
        <v>#N/A</v>
      </c>
      <c r="AN697" s="57"/>
      <c r="AO697" s="60" t="str">
        <f>IF(COUNT(score!AD697:AE697)=0,".",MIN(score!AD697:AE697))</f>
        <v>.</v>
      </c>
    </row>
    <row r="698" spans="1:41" x14ac:dyDescent="0.25">
      <c r="A698" s="58">
        <f>raw!$A699:$A699</f>
        <v>0</v>
      </c>
      <c r="B698" s="59">
        <f>raw!$B699:$B699</f>
        <v>0</v>
      </c>
      <c r="C698" s="57" t="e">
        <f>VLOOKUP(raw!C699,convert!$D$26:$E$31,2)</f>
        <v>#N/A</v>
      </c>
      <c r="D698" s="57" t="e">
        <f>VLOOKUP(raw!D699,convert!$A$13:$B$16,2)</f>
        <v>#N/A</v>
      </c>
      <c r="E698" s="57" t="e">
        <f>VLOOKUP(raw!E699,convert!$A$13:$B$16,2)</f>
        <v>#N/A</v>
      </c>
      <c r="F698" s="57" t="e">
        <f>VLOOKUP(raw!F699,convert!$A$8:$B$10,2)</f>
        <v>#N/A</v>
      </c>
      <c r="G698" s="57" t="e">
        <f>VLOOKUP(raw!G699,convert!$A$8:$B$10,2)</f>
        <v>#N/A</v>
      </c>
      <c r="H698" s="57" t="e">
        <f>VLOOKUP(raw!H699,convert!$A$8:$B$10,2)</f>
        <v>#N/A</v>
      </c>
      <c r="I698" s="57" t="e">
        <f>VLOOKUP(raw!I699,convert!$A$8:$B$10,2)</f>
        <v>#N/A</v>
      </c>
      <c r="J698" s="57" t="e">
        <f>VLOOKUP(raw!J699,convert!$D$26:$E$31,2)</f>
        <v>#N/A</v>
      </c>
      <c r="K698" s="57" t="e">
        <f>VLOOKUP(raw!K699,convert!$D$34:$E$40,2)</f>
        <v>#N/A</v>
      </c>
      <c r="L698" s="57" t="e">
        <f>VLOOKUP(raw!L699,convert!$D$34:$E$40,2)</f>
        <v>#N/A</v>
      </c>
      <c r="M698" s="57" t="e">
        <f>VLOOKUP(raw!M699,convert!$A$34:$B$40,2)</f>
        <v>#N/A</v>
      </c>
      <c r="N698" s="57" t="e">
        <f>VLOOKUP(raw!N699,convert!$A$26:$B$31,2)</f>
        <v>#N/A</v>
      </c>
      <c r="O698" s="57" t="e">
        <f>VLOOKUP(raw!O699,convert!$A$26:$B$31,2)</f>
        <v>#N/A</v>
      </c>
      <c r="P698" s="57" t="e">
        <f>VLOOKUP(raw!P699,convert!$A$26:$B$31,2)</f>
        <v>#N/A</v>
      </c>
      <c r="Q698" s="57" t="e">
        <f>VLOOKUP(raw!Q699,convert!$A$26:$B$31,2)</f>
        <v>#N/A</v>
      </c>
      <c r="R698" s="57" t="e">
        <f>VLOOKUP(raw!R699,convert!$A$26:$B$31,2)</f>
        <v>#N/A</v>
      </c>
      <c r="S698" s="57" t="e">
        <f>VLOOKUP(raw!S699,convert!$D$26:$E$31,2)</f>
        <v>#N/A</v>
      </c>
      <c r="T698" s="57" t="e">
        <f>VLOOKUP(raw!T699,convert!$D$26:$E$31,2)</f>
        <v>#N/A</v>
      </c>
      <c r="U698" s="57" t="e">
        <f>VLOOKUP(raw!U699,convert!$D$26:$E$31,2)</f>
        <v>#N/A</v>
      </c>
      <c r="V698" s="57" t="e">
        <f>VLOOKUP(raw!V699,convert!$D$26:$E$31,2)</f>
        <v>#N/A</v>
      </c>
      <c r="W698" s="57" t="e">
        <f>VLOOKUP(raw!W699,convert!$D$26:$E$31,2)</f>
        <v>#N/A</v>
      </c>
      <c r="X698" s="57" t="e">
        <f>VLOOKUP(raw!X699,convert!$D$26:$E$31,2)</f>
        <v>#N/A</v>
      </c>
      <c r="Y698" s="57" t="e">
        <f>VLOOKUP(raw!Y699,convert!$D$26:$E$31,2)</f>
        <v>#N/A</v>
      </c>
      <c r="Z698" s="57" t="e">
        <f>VLOOKUP(raw!Z699,convert!$D$26:$E$31,2)</f>
        <v>#N/A</v>
      </c>
      <c r="AA698" s="57" t="e">
        <f>VLOOKUP(raw!AA699,convert!$D$26:$E$31,2)</f>
        <v>#N/A</v>
      </c>
      <c r="AB698" s="57" t="e">
        <f>VLOOKUP(raw!AB699,convert!$D$26:$E$31,2)</f>
        <v>#N/A</v>
      </c>
      <c r="AC698" s="57" t="e">
        <f>VLOOKUP(raw!AC699,convert!$D$26:$E$31,2)</f>
        <v>#N/A</v>
      </c>
      <c r="AD698" s="57" t="e">
        <f>VLOOKUP(raw!AD699,convert!$D$26:$E$31,2)</f>
        <v>#N/A</v>
      </c>
      <c r="AE698" s="57" t="e">
        <f>VLOOKUP(raw!AE699,convert!$D$26:$E$31,2)</f>
        <v>#N/A</v>
      </c>
      <c r="AF698" s="57" t="e">
        <f>VLOOKUP(raw!AF699,convert!$D$26:$E$31,2)</f>
        <v>#N/A</v>
      </c>
      <c r="AG698" s="57" t="e">
        <f>VLOOKUP(raw!AG699,convert!$D$26:$E$31,2)</f>
        <v>#N/A</v>
      </c>
      <c r="AH698" s="57" t="e">
        <f>VLOOKUP(raw!AH699,convert!$D$26:$E$31,2)</f>
        <v>#N/A</v>
      </c>
      <c r="AI698" s="57" t="e">
        <f>VLOOKUP(raw!AI699,convert!$D$26:$E$31,2)</f>
        <v>#N/A</v>
      </c>
      <c r="AJ698" s="57" t="e">
        <f>VLOOKUP(raw!AJ699,convert!$D$26:$E$31,2)</f>
        <v>#N/A</v>
      </c>
      <c r="AK698" s="57" t="e">
        <f>VLOOKUP(raw!AK699,convert!$D$26:$E$31,2)</f>
        <v>#N/A</v>
      </c>
      <c r="AL698" s="57" t="e">
        <f>VLOOKUP(raw!AL699,convert!$D$26:$E$31,2)</f>
        <v>#N/A</v>
      </c>
      <c r="AM698" s="57" t="e">
        <f>VLOOKUP(raw!AM699,convert!$D$26:$E$31,2)</f>
        <v>#N/A</v>
      </c>
      <c r="AN698" s="57"/>
      <c r="AO698" s="60" t="str">
        <f>IF(COUNT(score!AD698:AE698)=0,".",MIN(score!AD698:AE698))</f>
        <v>.</v>
      </c>
    </row>
    <row r="699" spans="1:41" x14ac:dyDescent="0.25">
      <c r="A699" s="58">
        <f>raw!$A700:$A700</f>
        <v>0</v>
      </c>
      <c r="B699" s="59">
        <f>raw!$B700:$B700</f>
        <v>0</v>
      </c>
      <c r="C699" s="57" t="e">
        <f>VLOOKUP(raw!C700,convert!$D$26:$E$31,2)</f>
        <v>#N/A</v>
      </c>
      <c r="D699" s="57" t="e">
        <f>VLOOKUP(raw!D700,convert!$A$13:$B$16,2)</f>
        <v>#N/A</v>
      </c>
      <c r="E699" s="57" t="e">
        <f>VLOOKUP(raw!E700,convert!$A$13:$B$16,2)</f>
        <v>#N/A</v>
      </c>
      <c r="F699" s="57" t="e">
        <f>VLOOKUP(raw!F700,convert!$A$8:$B$10,2)</f>
        <v>#N/A</v>
      </c>
      <c r="G699" s="57" t="e">
        <f>VLOOKUP(raw!G700,convert!$A$8:$B$10,2)</f>
        <v>#N/A</v>
      </c>
      <c r="H699" s="57" t="e">
        <f>VLOOKUP(raw!H700,convert!$A$8:$B$10,2)</f>
        <v>#N/A</v>
      </c>
      <c r="I699" s="57" t="e">
        <f>VLOOKUP(raw!I700,convert!$A$8:$B$10,2)</f>
        <v>#N/A</v>
      </c>
      <c r="J699" s="57" t="e">
        <f>VLOOKUP(raw!J700,convert!$D$26:$E$31,2)</f>
        <v>#N/A</v>
      </c>
      <c r="K699" s="57" t="e">
        <f>VLOOKUP(raw!K700,convert!$D$34:$E$40,2)</f>
        <v>#N/A</v>
      </c>
      <c r="L699" s="57" t="e">
        <f>VLOOKUP(raw!L700,convert!$D$34:$E$40,2)</f>
        <v>#N/A</v>
      </c>
      <c r="M699" s="57" t="e">
        <f>VLOOKUP(raw!M700,convert!$A$34:$B$40,2)</f>
        <v>#N/A</v>
      </c>
      <c r="N699" s="57" t="e">
        <f>VLOOKUP(raw!N700,convert!$A$26:$B$31,2)</f>
        <v>#N/A</v>
      </c>
      <c r="O699" s="57" t="e">
        <f>VLOOKUP(raw!O700,convert!$A$26:$B$31,2)</f>
        <v>#N/A</v>
      </c>
      <c r="P699" s="57" t="e">
        <f>VLOOKUP(raw!P700,convert!$A$26:$B$31,2)</f>
        <v>#N/A</v>
      </c>
      <c r="Q699" s="57" t="e">
        <f>VLOOKUP(raw!Q700,convert!$A$26:$B$31,2)</f>
        <v>#N/A</v>
      </c>
      <c r="R699" s="57" t="e">
        <f>VLOOKUP(raw!R700,convert!$A$26:$B$31,2)</f>
        <v>#N/A</v>
      </c>
      <c r="S699" s="57" t="e">
        <f>VLOOKUP(raw!S700,convert!$D$26:$E$31,2)</f>
        <v>#N/A</v>
      </c>
      <c r="T699" s="57" t="e">
        <f>VLOOKUP(raw!T700,convert!$D$26:$E$31,2)</f>
        <v>#N/A</v>
      </c>
      <c r="U699" s="57" t="e">
        <f>VLOOKUP(raw!U700,convert!$D$26:$E$31,2)</f>
        <v>#N/A</v>
      </c>
      <c r="V699" s="57" t="e">
        <f>VLOOKUP(raw!V700,convert!$D$26:$E$31,2)</f>
        <v>#N/A</v>
      </c>
      <c r="W699" s="57" t="e">
        <f>VLOOKUP(raw!W700,convert!$D$26:$E$31,2)</f>
        <v>#N/A</v>
      </c>
      <c r="X699" s="57" t="e">
        <f>VLOOKUP(raw!X700,convert!$D$26:$E$31,2)</f>
        <v>#N/A</v>
      </c>
      <c r="Y699" s="57" t="e">
        <f>VLOOKUP(raw!Y700,convert!$D$26:$E$31,2)</f>
        <v>#N/A</v>
      </c>
      <c r="Z699" s="57" t="e">
        <f>VLOOKUP(raw!Z700,convert!$D$26:$E$31,2)</f>
        <v>#N/A</v>
      </c>
      <c r="AA699" s="57" t="e">
        <f>VLOOKUP(raw!AA700,convert!$D$26:$E$31,2)</f>
        <v>#N/A</v>
      </c>
      <c r="AB699" s="57" t="e">
        <f>VLOOKUP(raw!AB700,convert!$D$26:$E$31,2)</f>
        <v>#N/A</v>
      </c>
      <c r="AC699" s="57" t="e">
        <f>VLOOKUP(raw!AC700,convert!$D$26:$E$31,2)</f>
        <v>#N/A</v>
      </c>
      <c r="AD699" s="57" t="e">
        <f>VLOOKUP(raw!AD700,convert!$D$26:$E$31,2)</f>
        <v>#N/A</v>
      </c>
      <c r="AE699" s="57" t="e">
        <f>VLOOKUP(raw!AE700,convert!$D$26:$E$31,2)</f>
        <v>#N/A</v>
      </c>
      <c r="AF699" s="57" t="e">
        <f>VLOOKUP(raw!AF700,convert!$D$26:$E$31,2)</f>
        <v>#N/A</v>
      </c>
      <c r="AG699" s="57" t="e">
        <f>VLOOKUP(raw!AG700,convert!$D$26:$E$31,2)</f>
        <v>#N/A</v>
      </c>
      <c r="AH699" s="57" t="e">
        <f>VLOOKUP(raw!AH700,convert!$D$26:$E$31,2)</f>
        <v>#N/A</v>
      </c>
      <c r="AI699" s="57" t="e">
        <f>VLOOKUP(raw!AI700,convert!$D$26:$E$31,2)</f>
        <v>#N/A</v>
      </c>
      <c r="AJ699" s="57" t="e">
        <f>VLOOKUP(raw!AJ700,convert!$D$26:$E$31,2)</f>
        <v>#N/A</v>
      </c>
      <c r="AK699" s="57" t="e">
        <f>VLOOKUP(raw!AK700,convert!$D$26:$E$31,2)</f>
        <v>#N/A</v>
      </c>
      <c r="AL699" s="57" t="e">
        <f>VLOOKUP(raw!AL700,convert!$D$26:$E$31,2)</f>
        <v>#N/A</v>
      </c>
      <c r="AM699" s="57" t="e">
        <f>VLOOKUP(raw!AM700,convert!$D$26:$E$31,2)</f>
        <v>#N/A</v>
      </c>
      <c r="AN699" s="57"/>
      <c r="AO699" s="60" t="str">
        <f>IF(COUNT(score!AD699:AE699)=0,".",MIN(score!AD699:AE699))</f>
        <v>.</v>
      </c>
    </row>
    <row r="700" spans="1:41" x14ac:dyDescent="0.25">
      <c r="A700" s="58">
        <f>raw!$A701:$A701</f>
        <v>0</v>
      </c>
      <c r="B700" s="59">
        <f>raw!$B701:$B701</f>
        <v>0</v>
      </c>
      <c r="C700" s="57" t="e">
        <f>VLOOKUP(raw!C701,convert!$D$26:$E$31,2)</f>
        <v>#N/A</v>
      </c>
      <c r="D700" s="57" t="e">
        <f>VLOOKUP(raw!D701,convert!$A$13:$B$16,2)</f>
        <v>#N/A</v>
      </c>
      <c r="E700" s="57" t="e">
        <f>VLOOKUP(raw!E701,convert!$A$13:$B$16,2)</f>
        <v>#N/A</v>
      </c>
      <c r="F700" s="57" t="e">
        <f>VLOOKUP(raw!F701,convert!$A$8:$B$10,2)</f>
        <v>#N/A</v>
      </c>
      <c r="G700" s="57" t="e">
        <f>VLOOKUP(raw!G701,convert!$A$8:$B$10,2)</f>
        <v>#N/A</v>
      </c>
      <c r="H700" s="57" t="e">
        <f>VLOOKUP(raw!H701,convert!$A$8:$B$10,2)</f>
        <v>#N/A</v>
      </c>
      <c r="I700" s="57" t="e">
        <f>VLOOKUP(raw!I701,convert!$A$8:$B$10,2)</f>
        <v>#N/A</v>
      </c>
      <c r="J700" s="57" t="e">
        <f>VLOOKUP(raw!J701,convert!$D$26:$E$31,2)</f>
        <v>#N/A</v>
      </c>
      <c r="K700" s="57" t="e">
        <f>VLOOKUP(raw!K701,convert!$D$34:$E$40,2)</f>
        <v>#N/A</v>
      </c>
      <c r="L700" s="57" t="e">
        <f>VLOOKUP(raw!L701,convert!$D$34:$E$40,2)</f>
        <v>#N/A</v>
      </c>
      <c r="M700" s="57" t="e">
        <f>VLOOKUP(raw!M701,convert!$A$34:$B$40,2)</f>
        <v>#N/A</v>
      </c>
      <c r="N700" s="57" t="e">
        <f>VLOOKUP(raw!N701,convert!$A$26:$B$31,2)</f>
        <v>#N/A</v>
      </c>
      <c r="O700" s="57" t="e">
        <f>VLOOKUP(raw!O701,convert!$A$26:$B$31,2)</f>
        <v>#N/A</v>
      </c>
      <c r="P700" s="57" t="e">
        <f>VLOOKUP(raw!P701,convert!$A$26:$B$31,2)</f>
        <v>#N/A</v>
      </c>
      <c r="Q700" s="57" t="e">
        <f>VLOOKUP(raw!Q701,convert!$A$26:$B$31,2)</f>
        <v>#N/A</v>
      </c>
      <c r="R700" s="57" t="e">
        <f>VLOOKUP(raw!R701,convert!$A$26:$B$31,2)</f>
        <v>#N/A</v>
      </c>
      <c r="S700" s="57" t="e">
        <f>VLOOKUP(raw!S701,convert!$D$26:$E$31,2)</f>
        <v>#N/A</v>
      </c>
      <c r="T700" s="57" t="e">
        <f>VLOOKUP(raw!T701,convert!$D$26:$E$31,2)</f>
        <v>#N/A</v>
      </c>
      <c r="U700" s="57" t="e">
        <f>VLOOKUP(raw!U701,convert!$D$26:$E$31,2)</f>
        <v>#N/A</v>
      </c>
      <c r="V700" s="57" t="e">
        <f>VLOOKUP(raw!V701,convert!$D$26:$E$31,2)</f>
        <v>#N/A</v>
      </c>
      <c r="W700" s="57" t="e">
        <f>VLOOKUP(raw!W701,convert!$D$26:$E$31,2)</f>
        <v>#N/A</v>
      </c>
      <c r="X700" s="57" t="e">
        <f>VLOOKUP(raw!X701,convert!$D$26:$E$31,2)</f>
        <v>#N/A</v>
      </c>
      <c r="Y700" s="57" t="e">
        <f>VLOOKUP(raw!Y701,convert!$D$26:$E$31,2)</f>
        <v>#N/A</v>
      </c>
      <c r="Z700" s="57" t="e">
        <f>VLOOKUP(raw!Z701,convert!$D$26:$E$31,2)</f>
        <v>#N/A</v>
      </c>
      <c r="AA700" s="57" t="e">
        <f>VLOOKUP(raw!AA701,convert!$D$26:$E$31,2)</f>
        <v>#N/A</v>
      </c>
      <c r="AB700" s="57" t="e">
        <f>VLOOKUP(raw!AB701,convert!$D$26:$E$31,2)</f>
        <v>#N/A</v>
      </c>
      <c r="AC700" s="57" t="e">
        <f>VLOOKUP(raw!AC701,convert!$D$26:$E$31,2)</f>
        <v>#N/A</v>
      </c>
      <c r="AD700" s="57" t="e">
        <f>VLOOKUP(raw!AD701,convert!$D$26:$E$31,2)</f>
        <v>#N/A</v>
      </c>
      <c r="AE700" s="57" t="e">
        <f>VLOOKUP(raw!AE701,convert!$D$26:$E$31,2)</f>
        <v>#N/A</v>
      </c>
      <c r="AF700" s="57" t="e">
        <f>VLOOKUP(raw!AF701,convert!$D$26:$E$31,2)</f>
        <v>#N/A</v>
      </c>
      <c r="AG700" s="57" t="e">
        <f>VLOOKUP(raw!AG701,convert!$D$26:$E$31,2)</f>
        <v>#N/A</v>
      </c>
      <c r="AH700" s="57" t="e">
        <f>VLOOKUP(raw!AH701,convert!$D$26:$E$31,2)</f>
        <v>#N/A</v>
      </c>
      <c r="AI700" s="57" t="e">
        <f>VLOOKUP(raw!AI701,convert!$D$26:$E$31,2)</f>
        <v>#N/A</v>
      </c>
      <c r="AJ700" s="57" t="e">
        <f>VLOOKUP(raw!AJ701,convert!$D$26:$E$31,2)</f>
        <v>#N/A</v>
      </c>
      <c r="AK700" s="57" t="e">
        <f>VLOOKUP(raw!AK701,convert!$D$26:$E$31,2)</f>
        <v>#N/A</v>
      </c>
      <c r="AL700" s="57" t="e">
        <f>VLOOKUP(raw!AL701,convert!$D$26:$E$31,2)</f>
        <v>#N/A</v>
      </c>
      <c r="AM700" s="57" t="e">
        <f>VLOOKUP(raw!AM701,convert!$D$26:$E$31,2)</f>
        <v>#N/A</v>
      </c>
      <c r="AN700" s="57"/>
      <c r="AO700" s="60" t="str">
        <f>IF(COUNT(score!AD700:AE700)=0,".",MIN(score!AD700:AE700))</f>
        <v>.</v>
      </c>
    </row>
    <row r="701" spans="1:41" x14ac:dyDescent="0.25">
      <c r="A701" s="58">
        <f>raw!$A702:$A702</f>
        <v>0</v>
      </c>
      <c r="B701" s="59">
        <f>raw!$B702:$B702</f>
        <v>0</v>
      </c>
      <c r="C701" s="57" t="e">
        <f>VLOOKUP(raw!C702,convert!$D$26:$E$31,2)</f>
        <v>#N/A</v>
      </c>
      <c r="D701" s="57" t="e">
        <f>VLOOKUP(raw!D702,convert!$A$13:$B$16,2)</f>
        <v>#N/A</v>
      </c>
      <c r="E701" s="57" t="e">
        <f>VLOOKUP(raw!E702,convert!$A$13:$B$16,2)</f>
        <v>#N/A</v>
      </c>
      <c r="F701" s="57" t="e">
        <f>VLOOKUP(raw!F702,convert!$A$8:$B$10,2)</f>
        <v>#N/A</v>
      </c>
      <c r="G701" s="57" t="e">
        <f>VLOOKUP(raw!G702,convert!$A$8:$B$10,2)</f>
        <v>#N/A</v>
      </c>
      <c r="H701" s="57" t="e">
        <f>VLOOKUP(raw!H702,convert!$A$8:$B$10,2)</f>
        <v>#N/A</v>
      </c>
      <c r="I701" s="57" t="e">
        <f>VLOOKUP(raw!I702,convert!$A$8:$B$10,2)</f>
        <v>#N/A</v>
      </c>
      <c r="J701" s="57" t="e">
        <f>VLOOKUP(raw!J702,convert!$D$26:$E$31,2)</f>
        <v>#N/A</v>
      </c>
      <c r="K701" s="57" t="e">
        <f>VLOOKUP(raw!K702,convert!$D$34:$E$40,2)</f>
        <v>#N/A</v>
      </c>
      <c r="L701" s="57" t="e">
        <f>VLOOKUP(raw!L702,convert!$D$34:$E$40,2)</f>
        <v>#N/A</v>
      </c>
      <c r="M701" s="57" t="e">
        <f>VLOOKUP(raw!M702,convert!$A$34:$B$40,2)</f>
        <v>#N/A</v>
      </c>
      <c r="N701" s="57" t="e">
        <f>VLOOKUP(raw!N702,convert!$A$26:$B$31,2)</f>
        <v>#N/A</v>
      </c>
      <c r="O701" s="57" t="e">
        <f>VLOOKUP(raw!O702,convert!$A$26:$B$31,2)</f>
        <v>#N/A</v>
      </c>
      <c r="P701" s="57" t="e">
        <f>VLOOKUP(raw!P702,convert!$A$26:$B$31,2)</f>
        <v>#N/A</v>
      </c>
      <c r="Q701" s="57" t="e">
        <f>VLOOKUP(raw!Q702,convert!$A$26:$B$31,2)</f>
        <v>#N/A</v>
      </c>
      <c r="R701" s="57" t="e">
        <f>VLOOKUP(raw!R702,convert!$A$26:$B$31,2)</f>
        <v>#N/A</v>
      </c>
      <c r="S701" s="57" t="e">
        <f>VLOOKUP(raw!S702,convert!$D$26:$E$31,2)</f>
        <v>#N/A</v>
      </c>
      <c r="T701" s="57" t="e">
        <f>VLOOKUP(raw!T702,convert!$D$26:$E$31,2)</f>
        <v>#N/A</v>
      </c>
      <c r="U701" s="57" t="e">
        <f>VLOOKUP(raw!U702,convert!$D$26:$E$31,2)</f>
        <v>#N/A</v>
      </c>
      <c r="V701" s="57" t="e">
        <f>VLOOKUP(raw!V702,convert!$D$26:$E$31,2)</f>
        <v>#N/A</v>
      </c>
      <c r="W701" s="57" t="e">
        <f>VLOOKUP(raw!W702,convert!$D$26:$E$31,2)</f>
        <v>#N/A</v>
      </c>
      <c r="X701" s="57" t="e">
        <f>VLOOKUP(raw!X702,convert!$D$26:$E$31,2)</f>
        <v>#N/A</v>
      </c>
      <c r="Y701" s="57" t="e">
        <f>VLOOKUP(raw!Y702,convert!$D$26:$E$31,2)</f>
        <v>#N/A</v>
      </c>
      <c r="Z701" s="57" t="e">
        <f>VLOOKUP(raw!Z702,convert!$D$26:$E$31,2)</f>
        <v>#N/A</v>
      </c>
      <c r="AA701" s="57" t="e">
        <f>VLOOKUP(raw!AA702,convert!$D$26:$E$31,2)</f>
        <v>#N/A</v>
      </c>
      <c r="AB701" s="57" t="e">
        <f>VLOOKUP(raw!AB702,convert!$D$26:$E$31,2)</f>
        <v>#N/A</v>
      </c>
      <c r="AC701" s="57" t="e">
        <f>VLOOKUP(raw!AC702,convert!$D$26:$E$31,2)</f>
        <v>#N/A</v>
      </c>
      <c r="AD701" s="57" t="e">
        <f>VLOOKUP(raw!AD702,convert!$D$26:$E$31,2)</f>
        <v>#N/A</v>
      </c>
      <c r="AE701" s="57" t="e">
        <f>VLOOKUP(raw!AE702,convert!$D$26:$E$31,2)</f>
        <v>#N/A</v>
      </c>
      <c r="AF701" s="57" t="e">
        <f>VLOOKUP(raw!AF702,convert!$D$26:$E$31,2)</f>
        <v>#N/A</v>
      </c>
      <c r="AG701" s="57" t="e">
        <f>VLOOKUP(raw!AG702,convert!$D$26:$E$31,2)</f>
        <v>#N/A</v>
      </c>
      <c r="AH701" s="57" t="e">
        <f>VLOOKUP(raw!AH702,convert!$D$26:$E$31,2)</f>
        <v>#N/A</v>
      </c>
      <c r="AI701" s="57" t="e">
        <f>VLOOKUP(raw!AI702,convert!$D$26:$E$31,2)</f>
        <v>#N/A</v>
      </c>
      <c r="AJ701" s="57" t="e">
        <f>VLOOKUP(raw!AJ702,convert!$D$26:$E$31,2)</f>
        <v>#N/A</v>
      </c>
      <c r="AK701" s="57" t="e">
        <f>VLOOKUP(raw!AK702,convert!$D$26:$E$31,2)</f>
        <v>#N/A</v>
      </c>
      <c r="AL701" s="57" t="e">
        <f>VLOOKUP(raw!AL702,convert!$D$26:$E$31,2)</f>
        <v>#N/A</v>
      </c>
      <c r="AM701" s="57" t="e">
        <f>VLOOKUP(raw!AM702,convert!$D$26:$E$31,2)</f>
        <v>#N/A</v>
      </c>
      <c r="AN701" s="57"/>
      <c r="AO701" s="60" t="str">
        <f>IF(COUNT(score!AD701:AE701)=0,".",MIN(score!AD701:AE701))</f>
        <v>.</v>
      </c>
    </row>
    <row r="702" spans="1:41" x14ac:dyDescent="0.25">
      <c r="A702" s="58">
        <f>raw!$A703:$A703</f>
        <v>0</v>
      </c>
      <c r="B702" s="59">
        <f>raw!$B703:$B703</f>
        <v>0</v>
      </c>
      <c r="C702" s="57" t="e">
        <f>VLOOKUP(raw!C703,convert!$D$26:$E$31,2)</f>
        <v>#N/A</v>
      </c>
      <c r="D702" s="57" t="e">
        <f>VLOOKUP(raw!D703,convert!$A$13:$B$16,2)</f>
        <v>#N/A</v>
      </c>
      <c r="E702" s="57" t="e">
        <f>VLOOKUP(raw!E703,convert!$A$13:$B$16,2)</f>
        <v>#N/A</v>
      </c>
      <c r="F702" s="57" t="e">
        <f>VLOOKUP(raw!F703,convert!$A$8:$B$10,2)</f>
        <v>#N/A</v>
      </c>
      <c r="G702" s="57" t="e">
        <f>VLOOKUP(raw!G703,convert!$A$8:$B$10,2)</f>
        <v>#N/A</v>
      </c>
      <c r="H702" s="57" t="e">
        <f>VLOOKUP(raw!H703,convert!$A$8:$B$10,2)</f>
        <v>#N/A</v>
      </c>
      <c r="I702" s="57" t="e">
        <f>VLOOKUP(raw!I703,convert!$A$8:$B$10,2)</f>
        <v>#N/A</v>
      </c>
      <c r="J702" s="57" t="e">
        <f>VLOOKUP(raw!J703,convert!$D$26:$E$31,2)</f>
        <v>#N/A</v>
      </c>
      <c r="K702" s="57" t="e">
        <f>VLOOKUP(raw!K703,convert!$D$34:$E$40,2)</f>
        <v>#N/A</v>
      </c>
      <c r="L702" s="57" t="e">
        <f>VLOOKUP(raw!L703,convert!$D$34:$E$40,2)</f>
        <v>#N/A</v>
      </c>
      <c r="M702" s="57" t="e">
        <f>VLOOKUP(raw!M703,convert!$A$34:$B$40,2)</f>
        <v>#N/A</v>
      </c>
      <c r="N702" s="57" t="e">
        <f>VLOOKUP(raw!N703,convert!$A$26:$B$31,2)</f>
        <v>#N/A</v>
      </c>
      <c r="O702" s="57" t="e">
        <f>VLOOKUP(raw!O703,convert!$A$26:$B$31,2)</f>
        <v>#N/A</v>
      </c>
      <c r="P702" s="57" t="e">
        <f>VLOOKUP(raw!P703,convert!$A$26:$B$31,2)</f>
        <v>#N/A</v>
      </c>
      <c r="Q702" s="57" t="e">
        <f>VLOOKUP(raw!Q703,convert!$A$26:$B$31,2)</f>
        <v>#N/A</v>
      </c>
      <c r="R702" s="57" t="e">
        <f>VLOOKUP(raw!R703,convert!$A$26:$B$31,2)</f>
        <v>#N/A</v>
      </c>
      <c r="S702" s="57" t="e">
        <f>VLOOKUP(raw!S703,convert!$D$26:$E$31,2)</f>
        <v>#N/A</v>
      </c>
      <c r="T702" s="57" t="e">
        <f>VLOOKUP(raw!T703,convert!$D$26:$E$31,2)</f>
        <v>#N/A</v>
      </c>
      <c r="U702" s="57" t="e">
        <f>VLOOKUP(raw!U703,convert!$D$26:$E$31,2)</f>
        <v>#N/A</v>
      </c>
      <c r="V702" s="57" t="e">
        <f>VLOOKUP(raw!V703,convert!$D$26:$E$31,2)</f>
        <v>#N/A</v>
      </c>
      <c r="W702" s="57" t="e">
        <f>VLOOKUP(raw!W703,convert!$D$26:$E$31,2)</f>
        <v>#N/A</v>
      </c>
      <c r="X702" s="57" t="e">
        <f>VLOOKUP(raw!X703,convert!$D$26:$E$31,2)</f>
        <v>#N/A</v>
      </c>
      <c r="Y702" s="57" t="e">
        <f>VLOOKUP(raw!Y703,convert!$D$26:$E$31,2)</f>
        <v>#N/A</v>
      </c>
      <c r="Z702" s="57" t="e">
        <f>VLOOKUP(raw!Z703,convert!$D$26:$E$31,2)</f>
        <v>#N/A</v>
      </c>
      <c r="AA702" s="57" t="e">
        <f>VLOOKUP(raw!AA703,convert!$D$26:$E$31,2)</f>
        <v>#N/A</v>
      </c>
      <c r="AB702" s="57" t="e">
        <f>VLOOKUP(raw!AB703,convert!$D$26:$E$31,2)</f>
        <v>#N/A</v>
      </c>
      <c r="AC702" s="57" t="e">
        <f>VLOOKUP(raw!AC703,convert!$D$26:$E$31,2)</f>
        <v>#N/A</v>
      </c>
      <c r="AD702" s="57" t="e">
        <f>VLOOKUP(raw!AD703,convert!$D$26:$E$31,2)</f>
        <v>#N/A</v>
      </c>
      <c r="AE702" s="57" t="e">
        <f>VLOOKUP(raw!AE703,convert!$D$26:$E$31,2)</f>
        <v>#N/A</v>
      </c>
      <c r="AF702" s="57" t="e">
        <f>VLOOKUP(raw!AF703,convert!$D$26:$E$31,2)</f>
        <v>#N/A</v>
      </c>
      <c r="AG702" s="57" t="e">
        <f>VLOOKUP(raw!AG703,convert!$D$26:$E$31,2)</f>
        <v>#N/A</v>
      </c>
      <c r="AH702" s="57" t="e">
        <f>VLOOKUP(raw!AH703,convert!$D$26:$E$31,2)</f>
        <v>#N/A</v>
      </c>
      <c r="AI702" s="57" t="e">
        <f>VLOOKUP(raw!AI703,convert!$D$26:$E$31,2)</f>
        <v>#N/A</v>
      </c>
      <c r="AJ702" s="57" t="e">
        <f>VLOOKUP(raw!AJ703,convert!$D$26:$E$31,2)</f>
        <v>#N/A</v>
      </c>
      <c r="AK702" s="57" t="e">
        <f>VLOOKUP(raw!AK703,convert!$D$26:$E$31,2)</f>
        <v>#N/A</v>
      </c>
      <c r="AL702" s="57" t="e">
        <f>VLOOKUP(raw!AL703,convert!$D$26:$E$31,2)</f>
        <v>#N/A</v>
      </c>
      <c r="AM702" s="57" t="e">
        <f>VLOOKUP(raw!AM703,convert!$D$26:$E$31,2)</f>
        <v>#N/A</v>
      </c>
      <c r="AN702" s="57"/>
      <c r="AO702" s="60" t="str">
        <f>IF(COUNT(score!AD702:AE702)=0,".",MIN(score!AD702:AE702))</f>
        <v>.</v>
      </c>
    </row>
    <row r="703" spans="1:41" x14ac:dyDescent="0.25">
      <c r="A703" s="58">
        <f>raw!$A704:$A704</f>
        <v>0</v>
      </c>
      <c r="B703" s="59">
        <f>raw!$B704:$B704</f>
        <v>0</v>
      </c>
      <c r="C703" s="57" t="e">
        <f>VLOOKUP(raw!C704,convert!$D$26:$E$31,2)</f>
        <v>#N/A</v>
      </c>
      <c r="D703" s="57" t="e">
        <f>VLOOKUP(raw!D704,convert!$A$13:$B$16,2)</f>
        <v>#N/A</v>
      </c>
      <c r="E703" s="57" t="e">
        <f>VLOOKUP(raw!E704,convert!$A$13:$B$16,2)</f>
        <v>#N/A</v>
      </c>
      <c r="F703" s="57" t="e">
        <f>VLOOKUP(raw!F704,convert!$A$8:$B$10,2)</f>
        <v>#N/A</v>
      </c>
      <c r="G703" s="57" t="e">
        <f>VLOOKUP(raw!G704,convert!$A$8:$B$10,2)</f>
        <v>#N/A</v>
      </c>
      <c r="H703" s="57" t="e">
        <f>VLOOKUP(raw!H704,convert!$A$8:$B$10,2)</f>
        <v>#N/A</v>
      </c>
      <c r="I703" s="57" t="e">
        <f>VLOOKUP(raw!I704,convert!$A$8:$B$10,2)</f>
        <v>#N/A</v>
      </c>
      <c r="J703" s="57" t="e">
        <f>VLOOKUP(raw!J704,convert!$D$26:$E$31,2)</f>
        <v>#N/A</v>
      </c>
      <c r="K703" s="57" t="e">
        <f>VLOOKUP(raw!K704,convert!$D$34:$E$40,2)</f>
        <v>#N/A</v>
      </c>
      <c r="L703" s="57" t="e">
        <f>VLOOKUP(raw!L704,convert!$D$34:$E$40,2)</f>
        <v>#N/A</v>
      </c>
      <c r="M703" s="57" t="e">
        <f>VLOOKUP(raw!M704,convert!$A$34:$B$40,2)</f>
        <v>#N/A</v>
      </c>
      <c r="N703" s="57" t="e">
        <f>VLOOKUP(raw!N704,convert!$A$26:$B$31,2)</f>
        <v>#N/A</v>
      </c>
      <c r="O703" s="57" t="e">
        <f>VLOOKUP(raw!O704,convert!$A$26:$B$31,2)</f>
        <v>#N/A</v>
      </c>
      <c r="P703" s="57" t="e">
        <f>VLOOKUP(raw!P704,convert!$A$26:$B$31,2)</f>
        <v>#N/A</v>
      </c>
      <c r="Q703" s="57" t="e">
        <f>VLOOKUP(raw!Q704,convert!$A$26:$B$31,2)</f>
        <v>#N/A</v>
      </c>
      <c r="R703" s="57" t="e">
        <f>VLOOKUP(raw!R704,convert!$A$26:$B$31,2)</f>
        <v>#N/A</v>
      </c>
      <c r="S703" s="57" t="e">
        <f>VLOOKUP(raw!S704,convert!$D$26:$E$31,2)</f>
        <v>#N/A</v>
      </c>
      <c r="T703" s="57" t="e">
        <f>VLOOKUP(raw!T704,convert!$D$26:$E$31,2)</f>
        <v>#N/A</v>
      </c>
      <c r="U703" s="57" t="e">
        <f>VLOOKUP(raw!U704,convert!$D$26:$E$31,2)</f>
        <v>#N/A</v>
      </c>
      <c r="V703" s="57" t="e">
        <f>VLOOKUP(raw!V704,convert!$D$26:$E$31,2)</f>
        <v>#N/A</v>
      </c>
      <c r="W703" s="57" t="e">
        <f>VLOOKUP(raw!W704,convert!$D$26:$E$31,2)</f>
        <v>#N/A</v>
      </c>
      <c r="X703" s="57" t="e">
        <f>VLOOKUP(raw!X704,convert!$D$26:$E$31,2)</f>
        <v>#N/A</v>
      </c>
      <c r="Y703" s="57" t="e">
        <f>VLOOKUP(raw!Y704,convert!$D$26:$E$31,2)</f>
        <v>#N/A</v>
      </c>
      <c r="Z703" s="57" t="e">
        <f>VLOOKUP(raw!Z704,convert!$D$26:$E$31,2)</f>
        <v>#N/A</v>
      </c>
      <c r="AA703" s="57" t="e">
        <f>VLOOKUP(raw!AA704,convert!$D$26:$E$31,2)</f>
        <v>#N/A</v>
      </c>
      <c r="AB703" s="57" t="e">
        <f>VLOOKUP(raw!AB704,convert!$D$26:$E$31,2)</f>
        <v>#N/A</v>
      </c>
      <c r="AC703" s="57" t="e">
        <f>VLOOKUP(raw!AC704,convert!$D$26:$E$31,2)</f>
        <v>#N/A</v>
      </c>
      <c r="AD703" s="57" t="e">
        <f>VLOOKUP(raw!AD704,convert!$D$26:$E$31,2)</f>
        <v>#N/A</v>
      </c>
      <c r="AE703" s="57" t="e">
        <f>VLOOKUP(raw!AE704,convert!$D$26:$E$31,2)</f>
        <v>#N/A</v>
      </c>
      <c r="AF703" s="57" t="e">
        <f>VLOOKUP(raw!AF704,convert!$D$26:$E$31,2)</f>
        <v>#N/A</v>
      </c>
      <c r="AG703" s="57" t="e">
        <f>VLOOKUP(raw!AG704,convert!$D$26:$E$31,2)</f>
        <v>#N/A</v>
      </c>
      <c r="AH703" s="57" t="e">
        <f>VLOOKUP(raw!AH704,convert!$D$26:$E$31,2)</f>
        <v>#N/A</v>
      </c>
      <c r="AI703" s="57" t="e">
        <f>VLOOKUP(raw!AI704,convert!$D$26:$E$31,2)</f>
        <v>#N/A</v>
      </c>
      <c r="AJ703" s="57" t="e">
        <f>VLOOKUP(raw!AJ704,convert!$D$26:$E$31,2)</f>
        <v>#N/A</v>
      </c>
      <c r="AK703" s="57" t="e">
        <f>VLOOKUP(raw!AK704,convert!$D$26:$E$31,2)</f>
        <v>#N/A</v>
      </c>
      <c r="AL703" s="57" t="e">
        <f>VLOOKUP(raw!AL704,convert!$D$26:$E$31,2)</f>
        <v>#N/A</v>
      </c>
      <c r="AM703" s="57" t="e">
        <f>VLOOKUP(raw!AM704,convert!$D$26:$E$31,2)</f>
        <v>#N/A</v>
      </c>
      <c r="AN703" s="57"/>
      <c r="AO703" s="60" t="str">
        <f>IF(COUNT(score!AD703:AE703)=0,".",MIN(score!AD703:AE703))</f>
        <v>.</v>
      </c>
    </row>
    <row r="704" spans="1:41" x14ac:dyDescent="0.25">
      <c r="A704" s="58">
        <f>raw!$A705:$A705</f>
        <v>0</v>
      </c>
      <c r="B704" s="59">
        <f>raw!$B705:$B705</f>
        <v>0</v>
      </c>
      <c r="C704" s="57" t="e">
        <f>VLOOKUP(raw!C705,convert!$D$26:$E$31,2)</f>
        <v>#N/A</v>
      </c>
      <c r="D704" s="57" t="e">
        <f>VLOOKUP(raw!D705,convert!$A$13:$B$16,2)</f>
        <v>#N/A</v>
      </c>
      <c r="E704" s="57" t="e">
        <f>VLOOKUP(raw!E705,convert!$A$13:$B$16,2)</f>
        <v>#N/A</v>
      </c>
      <c r="F704" s="57" t="e">
        <f>VLOOKUP(raw!F705,convert!$A$8:$B$10,2)</f>
        <v>#N/A</v>
      </c>
      <c r="G704" s="57" t="e">
        <f>VLOOKUP(raw!G705,convert!$A$8:$B$10,2)</f>
        <v>#N/A</v>
      </c>
      <c r="H704" s="57" t="e">
        <f>VLOOKUP(raw!H705,convert!$A$8:$B$10,2)</f>
        <v>#N/A</v>
      </c>
      <c r="I704" s="57" t="e">
        <f>VLOOKUP(raw!I705,convert!$A$8:$B$10,2)</f>
        <v>#N/A</v>
      </c>
      <c r="J704" s="57" t="e">
        <f>VLOOKUP(raw!J705,convert!$D$26:$E$31,2)</f>
        <v>#N/A</v>
      </c>
      <c r="K704" s="57" t="e">
        <f>VLOOKUP(raw!K705,convert!$D$34:$E$40,2)</f>
        <v>#N/A</v>
      </c>
      <c r="L704" s="57" t="e">
        <f>VLOOKUP(raw!L705,convert!$D$34:$E$40,2)</f>
        <v>#N/A</v>
      </c>
      <c r="M704" s="57" t="e">
        <f>VLOOKUP(raw!M705,convert!$A$34:$B$40,2)</f>
        <v>#N/A</v>
      </c>
      <c r="N704" s="57" t="e">
        <f>VLOOKUP(raw!N705,convert!$A$26:$B$31,2)</f>
        <v>#N/A</v>
      </c>
      <c r="O704" s="57" t="e">
        <f>VLOOKUP(raw!O705,convert!$A$26:$B$31,2)</f>
        <v>#N/A</v>
      </c>
      <c r="P704" s="57" t="e">
        <f>VLOOKUP(raw!P705,convert!$A$26:$B$31,2)</f>
        <v>#N/A</v>
      </c>
      <c r="Q704" s="57" t="e">
        <f>VLOOKUP(raw!Q705,convert!$A$26:$B$31,2)</f>
        <v>#N/A</v>
      </c>
      <c r="R704" s="57" t="e">
        <f>VLOOKUP(raw!R705,convert!$A$26:$B$31,2)</f>
        <v>#N/A</v>
      </c>
      <c r="S704" s="57" t="e">
        <f>VLOOKUP(raw!S705,convert!$D$26:$E$31,2)</f>
        <v>#N/A</v>
      </c>
      <c r="T704" s="57" t="e">
        <f>VLOOKUP(raw!T705,convert!$D$26:$E$31,2)</f>
        <v>#N/A</v>
      </c>
      <c r="U704" s="57" t="e">
        <f>VLOOKUP(raw!U705,convert!$D$26:$E$31,2)</f>
        <v>#N/A</v>
      </c>
      <c r="V704" s="57" t="e">
        <f>VLOOKUP(raw!V705,convert!$D$26:$E$31,2)</f>
        <v>#N/A</v>
      </c>
      <c r="W704" s="57" t="e">
        <f>VLOOKUP(raw!W705,convert!$D$26:$E$31,2)</f>
        <v>#N/A</v>
      </c>
      <c r="X704" s="57" t="e">
        <f>VLOOKUP(raw!X705,convert!$D$26:$E$31,2)</f>
        <v>#N/A</v>
      </c>
      <c r="Y704" s="57" t="e">
        <f>VLOOKUP(raw!Y705,convert!$D$26:$E$31,2)</f>
        <v>#N/A</v>
      </c>
      <c r="Z704" s="57" t="e">
        <f>VLOOKUP(raw!Z705,convert!$D$26:$E$31,2)</f>
        <v>#N/A</v>
      </c>
      <c r="AA704" s="57" t="e">
        <f>VLOOKUP(raw!AA705,convert!$D$26:$E$31,2)</f>
        <v>#N/A</v>
      </c>
      <c r="AB704" s="57" t="e">
        <f>VLOOKUP(raw!AB705,convert!$D$26:$E$31,2)</f>
        <v>#N/A</v>
      </c>
      <c r="AC704" s="57" t="e">
        <f>VLOOKUP(raw!AC705,convert!$D$26:$E$31,2)</f>
        <v>#N/A</v>
      </c>
      <c r="AD704" s="57" t="e">
        <f>VLOOKUP(raw!AD705,convert!$D$26:$E$31,2)</f>
        <v>#N/A</v>
      </c>
      <c r="AE704" s="57" t="e">
        <f>VLOOKUP(raw!AE705,convert!$D$26:$E$31,2)</f>
        <v>#N/A</v>
      </c>
      <c r="AF704" s="57" t="e">
        <f>VLOOKUP(raw!AF705,convert!$D$26:$E$31,2)</f>
        <v>#N/A</v>
      </c>
      <c r="AG704" s="57" t="e">
        <f>VLOOKUP(raw!AG705,convert!$D$26:$E$31,2)</f>
        <v>#N/A</v>
      </c>
      <c r="AH704" s="57" t="e">
        <f>VLOOKUP(raw!AH705,convert!$D$26:$E$31,2)</f>
        <v>#N/A</v>
      </c>
      <c r="AI704" s="57" t="e">
        <f>VLOOKUP(raw!AI705,convert!$D$26:$E$31,2)</f>
        <v>#N/A</v>
      </c>
      <c r="AJ704" s="57" t="e">
        <f>VLOOKUP(raw!AJ705,convert!$D$26:$E$31,2)</f>
        <v>#N/A</v>
      </c>
      <c r="AK704" s="57" t="e">
        <f>VLOOKUP(raw!AK705,convert!$D$26:$E$31,2)</f>
        <v>#N/A</v>
      </c>
      <c r="AL704" s="57" t="e">
        <f>VLOOKUP(raw!AL705,convert!$D$26:$E$31,2)</f>
        <v>#N/A</v>
      </c>
      <c r="AM704" s="57" t="e">
        <f>VLOOKUP(raw!AM705,convert!$D$26:$E$31,2)</f>
        <v>#N/A</v>
      </c>
      <c r="AN704" s="57"/>
      <c r="AO704" s="60" t="str">
        <f>IF(COUNT(score!AD704:AE704)=0,".",MIN(score!AD704:AE704))</f>
        <v>.</v>
      </c>
    </row>
    <row r="705" spans="1:41" x14ac:dyDescent="0.25">
      <c r="A705" s="58">
        <f>raw!$A706:$A706</f>
        <v>0</v>
      </c>
      <c r="B705" s="59">
        <f>raw!$B706:$B706</f>
        <v>0</v>
      </c>
      <c r="C705" s="57" t="e">
        <f>VLOOKUP(raw!C706,convert!$D$26:$E$31,2)</f>
        <v>#N/A</v>
      </c>
      <c r="D705" s="57" t="e">
        <f>VLOOKUP(raw!D706,convert!$A$13:$B$16,2)</f>
        <v>#N/A</v>
      </c>
      <c r="E705" s="57" t="e">
        <f>VLOOKUP(raw!E706,convert!$A$13:$B$16,2)</f>
        <v>#N/A</v>
      </c>
      <c r="F705" s="57" t="e">
        <f>VLOOKUP(raw!F706,convert!$A$8:$B$10,2)</f>
        <v>#N/A</v>
      </c>
      <c r="G705" s="57" t="e">
        <f>VLOOKUP(raw!G706,convert!$A$8:$B$10,2)</f>
        <v>#N/A</v>
      </c>
      <c r="H705" s="57" t="e">
        <f>VLOOKUP(raw!H706,convert!$A$8:$B$10,2)</f>
        <v>#N/A</v>
      </c>
      <c r="I705" s="57" t="e">
        <f>VLOOKUP(raw!I706,convert!$A$8:$B$10,2)</f>
        <v>#N/A</v>
      </c>
      <c r="J705" s="57" t="e">
        <f>VLOOKUP(raw!J706,convert!$D$26:$E$31,2)</f>
        <v>#N/A</v>
      </c>
      <c r="K705" s="57" t="e">
        <f>VLOOKUP(raw!K706,convert!$D$34:$E$40,2)</f>
        <v>#N/A</v>
      </c>
      <c r="L705" s="57" t="e">
        <f>VLOOKUP(raw!L706,convert!$D$34:$E$40,2)</f>
        <v>#N/A</v>
      </c>
      <c r="M705" s="57" t="e">
        <f>VLOOKUP(raw!M706,convert!$A$34:$B$40,2)</f>
        <v>#N/A</v>
      </c>
      <c r="N705" s="57" t="e">
        <f>VLOOKUP(raw!N706,convert!$A$26:$B$31,2)</f>
        <v>#N/A</v>
      </c>
      <c r="O705" s="57" t="e">
        <f>VLOOKUP(raw!O706,convert!$A$26:$B$31,2)</f>
        <v>#N/A</v>
      </c>
      <c r="P705" s="57" t="e">
        <f>VLOOKUP(raw!P706,convert!$A$26:$B$31,2)</f>
        <v>#N/A</v>
      </c>
      <c r="Q705" s="57" t="e">
        <f>VLOOKUP(raw!Q706,convert!$A$26:$B$31,2)</f>
        <v>#N/A</v>
      </c>
      <c r="R705" s="57" t="e">
        <f>VLOOKUP(raw!R706,convert!$A$26:$B$31,2)</f>
        <v>#N/A</v>
      </c>
      <c r="S705" s="57" t="e">
        <f>VLOOKUP(raw!S706,convert!$D$26:$E$31,2)</f>
        <v>#N/A</v>
      </c>
      <c r="T705" s="57" t="e">
        <f>VLOOKUP(raw!T706,convert!$D$26:$E$31,2)</f>
        <v>#N/A</v>
      </c>
      <c r="U705" s="57" t="e">
        <f>VLOOKUP(raw!U706,convert!$D$26:$E$31,2)</f>
        <v>#N/A</v>
      </c>
      <c r="V705" s="57" t="e">
        <f>VLOOKUP(raw!V706,convert!$D$26:$E$31,2)</f>
        <v>#N/A</v>
      </c>
      <c r="W705" s="57" t="e">
        <f>VLOOKUP(raw!W706,convert!$D$26:$E$31,2)</f>
        <v>#N/A</v>
      </c>
      <c r="X705" s="57" t="e">
        <f>VLOOKUP(raw!X706,convert!$D$26:$E$31,2)</f>
        <v>#N/A</v>
      </c>
      <c r="Y705" s="57" t="e">
        <f>VLOOKUP(raw!Y706,convert!$D$26:$E$31,2)</f>
        <v>#N/A</v>
      </c>
      <c r="Z705" s="57" t="e">
        <f>VLOOKUP(raw!Z706,convert!$D$26:$E$31,2)</f>
        <v>#N/A</v>
      </c>
      <c r="AA705" s="57" t="e">
        <f>VLOOKUP(raw!AA706,convert!$D$26:$E$31,2)</f>
        <v>#N/A</v>
      </c>
      <c r="AB705" s="57" t="e">
        <f>VLOOKUP(raw!AB706,convert!$D$26:$E$31,2)</f>
        <v>#N/A</v>
      </c>
      <c r="AC705" s="57" t="e">
        <f>VLOOKUP(raw!AC706,convert!$D$26:$E$31,2)</f>
        <v>#N/A</v>
      </c>
      <c r="AD705" s="57" t="e">
        <f>VLOOKUP(raw!AD706,convert!$D$26:$E$31,2)</f>
        <v>#N/A</v>
      </c>
      <c r="AE705" s="57" t="e">
        <f>VLOOKUP(raw!AE706,convert!$D$26:$E$31,2)</f>
        <v>#N/A</v>
      </c>
      <c r="AF705" s="57" t="e">
        <f>VLOOKUP(raw!AF706,convert!$D$26:$E$31,2)</f>
        <v>#N/A</v>
      </c>
      <c r="AG705" s="57" t="e">
        <f>VLOOKUP(raw!AG706,convert!$D$26:$E$31,2)</f>
        <v>#N/A</v>
      </c>
      <c r="AH705" s="57" t="e">
        <f>VLOOKUP(raw!AH706,convert!$D$26:$E$31,2)</f>
        <v>#N/A</v>
      </c>
      <c r="AI705" s="57" t="e">
        <f>VLOOKUP(raw!AI706,convert!$D$26:$E$31,2)</f>
        <v>#N/A</v>
      </c>
      <c r="AJ705" s="57" t="e">
        <f>VLOOKUP(raw!AJ706,convert!$D$26:$E$31,2)</f>
        <v>#N/A</v>
      </c>
      <c r="AK705" s="57" t="e">
        <f>VLOOKUP(raw!AK706,convert!$D$26:$E$31,2)</f>
        <v>#N/A</v>
      </c>
      <c r="AL705" s="57" t="e">
        <f>VLOOKUP(raw!AL706,convert!$D$26:$E$31,2)</f>
        <v>#N/A</v>
      </c>
      <c r="AM705" s="57" t="e">
        <f>VLOOKUP(raw!AM706,convert!$D$26:$E$31,2)</f>
        <v>#N/A</v>
      </c>
      <c r="AN705" s="57"/>
      <c r="AO705" s="60" t="str">
        <f>IF(COUNT(score!AD705:AE705)=0,".",MIN(score!AD705:AE705))</f>
        <v>.</v>
      </c>
    </row>
    <row r="706" spans="1:41" x14ac:dyDescent="0.25">
      <c r="A706" s="58">
        <f>raw!$A707:$A707</f>
        <v>0</v>
      </c>
      <c r="B706" s="59">
        <f>raw!$B707:$B707</f>
        <v>0</v>
      </c>
      <c r="C706" s="57" t="e">
        <f>VLOOKUP(raw!C707,convert!$D$26:$E$31,2)</f>
        <v>#N/A</v>
      </c>
      <c r="D706" s="57" t="e">
        <f>VLOOKUP(raw!D707,convert!$A$13:$B$16,2)</f>
        <v>#N/A</v>
      </c>
      <c r="E706" s="57" t="e">
        <f>VLOOKUP(raw!E707,convert!$A$13:$B$16,2)</f>
        <v>#N/A</v>
      </c>
      <c r="F706" s="57" t="e">
        <f>VLOOKUP(raw!F707,convert!$A$8:$B$10,2)</f>
        <v>#N/A</v>
      </c>
      <c r="G706" s="57" t="e">
        <f>VLOOKUP(raw!G707,convert!$A$8:$B$10,2)</f>
        <v>#N/A</v>
      </c>
      <c r="H706" s="57" t="e">
        <f>VLOOKUP(raw!H707,convert!$A$8:$B$10,2)</f>
        <v>#N/A</v>
      </c>
      <c r="I706" s="57" t="e">
        <f>VLOOKUP(raw!I707,convert!$A$8:$B$10,2)</f>
        <v>#N/A</v>
      </c>
      <c r="J706" s="57" t="e">
        <f>VLOOKUP(raw!J707,convert!$D$26:$E$31,2)</f>
        <v>#N/A</v>
      </c>
      <c r="K706" s="57" t="e">
        <f>VLOOKUP(raw!K707,convert!$D$34:$E$40,2)</f>
        <v>#N/A</v>
      </c>
      <c r="L706" s="57" t="e">
        <f>VLOOKUP(raw!L707,convert!$D$34:$E$40,2)</f>
        <v>#N/A</v>
      </c>
      <c r="M706" s="57" t="e">
        <f>VLOOKUP(raw!M707,convert!$A$34:$B$40,2)</f>
        <v>#N/A</v>
      </c>
      <c r="N706" s="57" t="e">
        <f>VLOOKUP(raw!N707,convert!$A$26:$B$31,2)</f>
        <v>#N/A</v>
      </c>
      <c r="O706" s="57" t="e">
        <f>VLOOKUP(raw!O707,convert!$A$26:$B$31,2)</f>
        <v>#N/A</v>
      </c>
      <c r="P706" s="57" t="e">
        <f>VLOOKUP(raw!P707,convert!$A$26:$B$31,2)</f>
        <v>#N/A</v>
      </c>
      <c r="Q706" s="57" t="e">
        <f>VLOOKUP(raw!Q707,convert!$A$26:$B$31,2)</f>
        <v>#N/A</v>
      </c>
      <c r="R706" s="57" t="e">
        <f>VLOOKUP(raw!R707,convert!$A$26:$B$31,2)</f>
        <v>#N/A</v>
      </c>
      <c r="S706" s="57" t="e">
        <f>VLOOKUP(raw!S707,convert!$D$26:$E$31,2)</f>
        <v>#N/A</v>
      </c>
      <c r="T706" s="57" t="e">
        <f>VLOOKUP(raw!T707,convert!$D$26:$E$31,2)</f>
        <v>#N/A</v>
      </c>
      <c r="U706" s="57" t="e">
        <f>VLOOKUP(raw!U707,convert!$D$26:$E$31,2)</f>
        <v>#N/A</v>
      </c>
      <c r="V706" s="57" t="e">
        <f>VLOOKUP(raw!V707,convert!$D$26:$E$31,2)</f>
        <v>#N/A</v>
      </c>
      <c r="W706" s="57" t="e">
        <f>VLOOKUP(raw!W707,convert!$D$26:$E$31,2)</f>
        <v>#N/A</v>
      </c>
      <c r="X706" s="57" t="e">
        <f>VLOOKUP(raw!X707,convert!$D$26:$E$31,2)</f>
        <v>#N/A</v>
      </c>
      <c r="Y706" s="57" t="e">
        <f>VLOOKUP(raw!Y707,convert!$D$26:$E$31,2)</f>
        <v>#N/A</v>
      </c>
      <c r="Z706" s="57" t="e">
        <f>VLOOKUP(raw!Z707,convert!$D$26:$E$31,2)</f>
        <v>#N/A</v>
      </c>
      <c r="AA706" s="57" t="e">
        <f>VLOOKUP(raw!AA707,convert!$D$26:$E$31,2)</f>
        <v>#N/A</v>
      </c>
      <c r="AB706" s="57" t="e">
        <f>VLOOKUP(raw!AB707,convert!$D$26:$E$31,2)</f>
        <v>#N/A</v>
      </c>
      <c r="AC706" s="57" t="e">
        <f>VLOOKUP(raw!AC707,convert!$D$26:$E$31,2)</f>
        <v>#N/A</v>
      </c>
      <c r="AD706" s="57" t="e">
        <f>VLOOKUP(raw!AD707,convert!$D$26:$E$31,2)</f>
        <v>#N/A</v>
      </c>
      <c r="AE706" s="57" t="e">
        <f>VLOOKUP(raw!AE707,convert!$D$26:$E$31,2)</f>
        <v>#N/A</v>
      </c>
      <c r="AF706" s="57" t="e">
        <f>VLOOKUP(raw!AF707,convert!$D$26:$E$31,2)</f>
        <v>#N/A</v>
      </c>
      <c r="AG706" s="57" t="e">
        <f>VLOOKUP(raw!AG707,convert!$D$26:$E$31,2)</f>
        <v>#N/A</v>
      </c>
      <c r="AH706" s="57" t="e">
        <f>VLOOKUP(raw!AH707,convert!$D$26:$E$31,2)</f>
        <v>#N/A</v>
      </c>
      <c r="AI706" s="57" t="e">
        <f>VLOOKUP(raw!AI707,convert!$D$26:$E$31,2)</f>
        <v>#N/A</v>
      </c>
      <c r="AJ706" s="57" t="e">
        <f>VLOOKUP(raw!AJ707,convert!$D$26:$E$31,2)</f>
        <v>#N/A</v>
      </c>
      <c r="AK706" s="57" t="e">
        <f>VLOOKUP(raw!AK707,convert!$D$26:$E$31,2)</f>
        <v>#N/A</v>
      </c>
      <c r="AL706" s="57" t="e">
        <f>VLOOKUP(raw!AL707,convert!$D$26:$E$31,2)</f>
        <v>#N/A</v>
      </c>
      <c r="AM706" s="57" t="e">
        <f>VLOOKUP(raw!AM707,convert!$D$26:$E$31,2)</f>
        <v>#N/A</v>
      </c>
      <c r="AN706" s="57"/>
      <c r="AO706" s="60" t="str">
        <f>IF(COUNT(score!AD706:AE706)=0,".",MIN(score!AD706:AE706))</f>
        <v>.</v>
      </c>
    </row>
    <row r="707" spans="1:41" x14ac:dyDescent="0.25">
      <c r="A707" s="58">
        <f>raw!$A708:$A708</f>
        <v>0</v>
      </c>
      <c r="B707" s="59">
        <f>raw!$B708:$B708</f>
        <v>0</v>
      </c>
      <c r="C707" s="57" t="e">
        <f>VLOOKUP(raw!C708,convert!$D$26:$E$31,2)</f>
        <v>#N/A</v>
      </c>
      <c r="D707" s="57" t="e">
        <f>VLOOKUP(raw!D708,convert!$A$13:$B$16,2)</f>
        <v>#N/A</v>
      </c>
      <c r="E707" s="57" t="e">
        <f>VLOOKUP(raw!E708,convert!$A$13:$B$16,2)</f>
        <v>#N/A</v>
      </c>
      <c r="F707" s="57" t="e">
        <f>VLOOKUP(raw!F708,convert!$A$8:$B$10,2)</f>
        <v>#N/A</v>
      </c>
      <c r="G707" s="57" t="e">
        <f>VLOOKUP(raw!G708,convert!$A$8:$B$10,2)</f>
        <v>#N/A</v>
      </c>
      <c r="H707" s="57" t="e">
        <f>VLOOKUP(raw!H708,convert!$A$8:$B$10,2)</f>
        <v>#N/A</v>
      </c>
      <c r="I707" s="57" t="e">
        <f>VLOOKUP(raw!I708,convert!$A$8:$B$10,2)</f>
        <v>#N/A</v>
      </c>
      <c r="J707" s="57" t="e">
        <f>VLOOKUP(raw!J708,convert!$D$26:$E$31,2)</f>
        <v>#N/A</v>
      </c>
      <c r="K707" s="57" t="e">
        <f>VLOOKUP(raw!K708,convert!$D$34:$E$40,2)</f>
        <v>#N/A</v>
      </c>
      <c r="L707" s="57" t="e">
        <f>VLOOKUP(raw!L708,convert!$D$34:$E$40,2)</f>
        <v>#N/A</v>
      </c>
      <c r="M707" s="57" t="e">
        <f>VLOOKUP(raw!M708,convert!$A$34:$B$40,2)</f>
        <v>#N/A</v>
      </c>
      <c r="N707" s="57" t="e">
        <f>VLOOKUP(raw!N708,convert!$A$26:$B$31,2)</f>
        <v>#N/A</v>
      </c>
      <c r="O707" s="57" t="e">
        <f>VLOOKUP(raw!O708,convert!$A$26:$B$31,2)</f>
        <v>#N/A</v>
      </c>
      <c r="P707" s="57" t="e">
        <f>VLOOKUP(raw!P708,convert!$A$26:$B$31,2)</f>
        <v>#N/A</v>
      </c>
      <c r="Q707" s="57" t="e">
        <f>VLOOKUP(raw!Q708,convert!$A$26:$B$31,2)</f>
        <v>#N/A</v>
      </c>
      <c r="R707" s="57" t="e">
        <f>VLOOKUP(raw!R708,convert!$A$26:$B$31,2)</f>
        <v>#N/A</v>
      </c>
      <c r="S707" s="57" t="e">
        <f>VLOOKUP(raw!S708,convert!$D$26:$E$31,2)</f>
        <v>#N/A</v>
      </c>
      <c r="T707" s="57" t="e">
        <f>VLOOKUP(raw!T708,convert!$D$26:$E$31,2)</f>
        <v>#N/A</v>
      </c>
      <c r="U707" s="57" t="e">
        <f>VLOOKUP(raw!U708,convert!$D$26:$E$31,2)</f>
        <v>#N/A</v>
      </c>
      <c r="V707" s="57" t="e">
        <f>VLOOKUP(raw!V708,convert!$D$26:$E$31,2)</f>
        <v>#N/A</v>
      </c>
      <c r="W707" s="57" t="e">
        <f>VLOOKUP(raw!W708,convert!$D$26:$E$31,2)</f>
        <v>#N/A</v>
      </c>
      <c r="X707" s="57" t="e">
        <f>VLOOKUP(raw!X708,convert!$D$26:$E$31,2)</f>
        <v>#N/A</v>
      </c>
      <c r="Y707" s="57" t="e">
        <f>VLOOKUP(raw!Y708,convert!$D$26:$E$31,2)</f>
        <v>#N/A</v>
      </c>
      <c r="Z707" s="57" t="e">
        <f>VLOOKUP(raw!Z708,convert!$D$26:$E$31,2)</f>
        <v>#N/A</v>
      </c>
      <c r="AA707" s="57" t="e">
        <f>VLOOKUP(raw!AA708,convert!$D$26:$E$31,2)</f>
        <v>#N/A</v>
      </c>
      <c r="AB707" s="57" t="e">
        <f>VLOOKUP(raw!AB708,convert!$D$26:$E$31,2)</f>
        <v>#N/A</v>
      </c>
      <c r="AC707" s="57" t="e">
        <f>VLOOKUP(raw!AC708,convert!$D$26:$E$31,2)</f>
        <v>#N/A</v>
      </c>
      <c r="AD707" s="57" t="e">
        <f>VLOOKUP(raw!AD708,convert!$D$26:$E$31,2)</f>
        <v>#N/A</v>
      </c>
      <c r="AE707" s="57" t="e">
        <f>VLOOKUP(raw!AE708,convert!$D$26:$E$31,2)</f>
        <v>#N/A</v>
      </c>
      <c r="AF707" s="57" t="e">
        <f>VLOOKUP(raw!AF708,convert!$D$26:$E$31,2)</f>
        <v>#N/A</v>
      </c>
      <c r="AG707" s="57" t="e">
        <f>VLOOKUP(raw!AG708,convert!$D$26:$E$31,2)</f>
        <v>#N/A</v>
      </c>
      <c r="AH707" s="57" t="e">
        <f>VLOOKUP(raw!AH708,convert!$D$26:$E$31,2)</f>
        <v>#N/A</v>
      </c>
      <c r="AI707" s="57" t="e">
        <f>VLOOKUP(raw!AI708,convert!$D$26:$E$31,2)</f>
        <v>#N/A</v>
      </c>
      <c r="AJ707" s="57" t="e">
        <f>VLOOKUP(raw!AJ708,convert!$D$26:$E$31,2)</f>
        <v>#N/A</v>
      </c>
      <c r="AK707" s="57" t="e">
        <f>VLOOKUP(raw!AK708,convert!$D$26:$E$31,2)</f>
        <v>#N/A</v>
      </c>
      <c r="AL707" s="57" t="e">
        <f>VLOOKUP(raw!AL708,convert!$D$26:$E$31,2)</f>
        <v>#N/A</v>
      </c>
      <c r="AM707" s="57" t="e">
        <f>VLOOKUP(raw!AM708,convert!$D$26:$E$31,2)</f>
        <v>#N/A</v>
      </c>
      <c r="AN707" s="57"/>
      <c r="AO707" s="60" t="str">
        <f>IF(COUNT(score!AD707:AE707)=0,".",MIN(score!AD707:AE707))</f>
        <v>.</v>
      </c>
    </row>
    <row r="708" spans="1:41" x14ac:dyDescent="0.25">
      <c r="A708" s="58">
        <f>raw!$A709:$A709</f>
        <v>0</v>
      </c>
      <c r="B708" s="59">
        <f>raw!$B709:$B709</f>
        <v>0</v>
      </c>
      <c r="C708" s="57" t="e">
        <f>VLOOKUP(raw!C709,convert!$D$26:$E$31,2)</f>
        <v>#N/A</v>
      </c>
      <c r="D708" s="57" t="e">
        <f>VLOOKUP(raw!D709,convert!$A$13:$B$16,2)</f>
        <v>#N/A</v>
      </c>
      <c r="E708" s="57" t="e">
        <f>VLOOKUP(raw!E709,convert!$A$13:$B$16,2)</f>
        <v>#N/A</v>
      </c>
      <c r="F708" s="57" t="e">
        <f>VLOOKUP(raw!F709,convert!$A$8:$B$10,2)</f>
        <v>#N/A</v>
      </c>
      <c r="G708" s="57" t="e">
        <f>VLOOKUP(raw!G709,convert!$A$8:$B$10,2)</f>
        <v>#N/A</v>
      </c>
      <c r="H708" s="57" t="e">
        <f>VLOOKUP(raw!H709,convert!$A$8:$B$10,2)</f>
        <v>#N/A</v>
      </c>
      <c r="I708" s="57" t="e">
        <f>VLOOKUP(raw!I709,convert!$A$8:$B$10,2)</f>
        <v>#N/A</v>
      </c>
      <c r="J708" s="57" t="e">
        <f>VLOOKUP(raw!J709,convert!$D$26:$E$31,2)</f>
        <v>#N/A</v>
      </c>
      <c r="K708" s="57" t="e">
        <f>VLOOKUP(raw!K709,convert!$D$34:$E$40,2)</f>
        <v>#N/A</v>
      </c>
      <c r="L708" s="57" t="e">
        <f>VLOOKUP(raw!L709,convert!$D$34:$E$40,2)</f>
        <v>#N/A</v>
      </c>
      <c r="M708" s="57" t="e">
        <f>VLOOKUP(raw!M709,convert!$A$34:$B$40,2)</f>
        <v>#N/A</v>
      </c>
      <c r="N708" s="57" t="e">
        <f>VLOOKUP(raw!N709,convert!$A$26:$B$31,2)</f>
        <v>#N/A</v>
      </c>
      <c r="O708" s="57" t="e">
        <f>VLOOKUP(raw!O709,convert!$A$26:$B$31,2)</f>
        <v>#N/A</v>
      </c>
      <c r="P708" s="57" t="e">
        <f>VLOOKUP(raw!P709,convert!$A$26:$B$31,2)</f>
        <v>#N/A</v>
      </c>
      <c r="Q708" s="57" t="e">
        <f>VLOOKUP(raw!Q709,convert!$A$26:$B$31,2)</f>
        <v>#N/A</v>
      </c>
      <c r="R708" s="57" t="e">
        <f>VLOOKUP(raw!R709,convert!$A$26:$B$31,2)</f>
        <v>#N/A</v>
      </c>
      <c r="S708" s="57" t="e">
        <f>VLOOKUP(raw!S709,convert!$D$26:$E$31,2)</f>
        <v>#N/A</v>
      </c>
      <c r="T708" s="57" t="e">
        <f>VLOOKUP(raw!T709,convert!$D$26:$E$31,2)</f>
        <v>#N/A</v>
      </c>
      <c r="U708" s="57" t="e">
        <f>VLOOKUP(raw!U709,convert!$D$26:$E$31,2)</f>
        <v>#N/A</v>
      </c>
      <c r="V708" s="57" t="e">
        <f>VLOOKUP(raw!V709,convert!$D$26:$E$31,2)</f>
        <v>#N/A</v>
      </c>
      <c r="W708" s="57" t="e">
        <f>VLOOKUP(raw!W709,convert!$D$26:$E$31,2)</f>
        <v>#N/A</v>
      </c>
      <c r="X708" s="57" t="e">
        <f>VLOOKUP(raw!X709,convert!$D$26:$E$31,2)</f>
        <v>#N/A</v>
      </c>
      <c r="Y708" s="57" t="e">
        <f>VLOOKUP(raw!Y709,convert!$D$26:$E$31,2)</f>
        <v>#N/A</v>
      </c>
      <c r="Z708" s="57" t="e">
        <f>VLOOKUP(raw!Z709,convert!$D$26:$E$31,2)</f>
        <v>#N/A</v>
      </c>
      <c r="AA708" s="57" t="e">
        <f>VLOOKUP(raw!AA709,convert!$D$26:$E$31,2)</f>
        <v>#N/A</v>
      </c>
      <c r="AB708" s="57" t="e">
        <f>VLOOKUP(raw!AB709,convert!$D$26:$E$31,2)</f>
        <v>#N/A</v>
      </c>
      <c r="AC708" s="57" t="e">
        <f>VLOOKUP(raw!AC709,convert!$D$26:$E$31,2)</f>
        <v>#N/A</v>
      </c>
      <c r="AD708" s="57" t="e">
        <f>VLOOKUP(raw!AD709,convert!$D$26:$E$31,2)</f>
        <v>#N/A</v>
      </c>
      <c r="AE708" s="57" t="e">
        <f>VLOOKUP(raw!AE709,convert!$D$26:$E$31,2)</f>
        <v>#N/A</v>
      </c>
      <c r="AF708" s="57" t="e">
        <f>VLOOKUP(raw!AF709,convert!$D$26:$E$31,2)</f>
        <v>#N/A</v>
      </c>
      <c r="AG708" s="57" t="e">
        <f>VLOOKUP(raw!AG709,convert!$D$26:$E$31,2)</f>
        <v>#N/A</v>
      </c>
      <c r="AH708" s="57" t="e">
        <f>VLOOKUP(raw!AH709,convert!$D$26:$E$31,2)</f>
        <v>#N/A</v>
      </c>
      <c r="AI708" s="57" t="e">
        <f>VLOOKUP(raw!AI709,convert!$D$26:$E$31,2)</f>
        <v>#N/A</v>
      </c>
      <c r="AJ708" s="57" t="e">
        <f>VLOOKUP(raw!AJ709,convert!$D$26:$E$31,2)</f>
        <v>#N/A</v>
      </c>
      <c r="AK708" s="57" t="e">
        <f>VLOOKUP(raw!AK709,convert!$D$26:$E$31,2)</f>
        <v>#N/A</v>
      </c>
      <c r="AL708" s="57" t="e">
        <f>VLOOKUP(raw!AL709,convert!$D$26:$E$31,2)</f>
        <v>#N/A</v>
      </c>
      <c r="AM708" s="57" t="e">
        <f>VLOOKUP(raw!AM709,convert!$D$26:$E$31,2)</f>
        <v>#N/A</v>
      </c>
      <c r="AN708" s="57"/>
      <c r="AO708" s="60" t="str">
        <f>IF(COUNT(score!AD708:AE708)=0,".",MIN(score!AD708:AE708))</f>
        <v>.</v>
      </c>
    </row>
    <row r="709" spans="1:41" x14ac:dyDescent="0.25">
      <c r="A709" s="58">
        <f>raw!$A710:$A710</f>
        <v>0</v>
      </c>
      <c r="B709" s="59">
        <f>raw!$B710:$B710</f>
        <v>0</v>
      </c>
      <c r="C709" s="57" t="e">
        <f>VLOOKUP(raw!C710,convert!$D$26:$E$31,2)</f>
        <v>#N/A</v>
      </c>
      <c r="D709" s="57" t="e">
        <f>VLOOKUP(raw!D710,convert!$A$13:$B$16,2)</f>
        <v>#N/A</v>
      </c>
      <c r="E709" s="57" t="e">
        <f>VLOOKUP(raw!E710,convert!$A$13:$B$16,2)</f>
        <v>#N/A</v>
      </c>
      <c r="F709" s="57" t="e">
        <f>VLOOKUP(raw!F710,convert!$A$8:$B$10,2)</f>
        <v>#N/A</v>
      </c>
      <c r="G709" s="57" t="e">
        <f>VLOOKUP(raw!G710,convert!$A$8:$B$10,2)</f>
        <v>#N/A</v>
      </c>
      <c r="H709" s="57" t="e">
        <f>VLOOKUP(raw!H710,convert!$A$8:$B$10,2)</f>
        <v>#N/A</v>
      </c>
      <c r="I709" s="57" t="e">
        <f>VLOOKUP(raw!I710,convert!$A$8:$B$10,2)</f>
        <v>#N/A</v>
      </c>
      <c r="J709" s="57" t="e">
        <f>VLOOKUP(raw!J710,convert!$D$26:$E$31,2)</f>
        <v>#N/A</v>
      </c>
      <c r="K709" s="57" t="e">
        <f>VLOOKUP(raw!K710,convert!$D$34:$E$40,2)</f>
        <v>#N/A</v>
      </c>
      <c r="L709" s="57" t="e">
        <f>VLOOKUP(raw!L710,convert!$D$34:$E$40,2)</f>
        <v>#N/A</v>
      </c>
      <c r="M709" s="57" t="e">
        <f>VLOOKUP(raw!M710,convert!$A$34:$B$40,2)</f>
        <v>#N/A</v>
      </c>
      <c r="N709" s="57" t="e">
        <f>VLOOKUP(raw!N710,convert!$A$26:$B$31,2)</f>
        <v>#N/A</v>
      </c>
      <c r="O709" s="57" t="e">
        <f>VLOOKUP(raw!O710,convert!$A$26:$B$31,2)</f>
        <v>#N/A</v>
      </c>
      <c r="P709" s="57" t="e">
        <f>VLOOKUP(raw!P710,convert!$A$26:$B$31,2)</f>
        <v>#N/A</v>
      </c>
      <c r="Q709" s="57" t="e">
        <f>VLOOKUP(raw!Q710,convert!$A$26:$B$31,2)</f>
        <v>#N/A</v>
      </c>
      <c r="R709" s="57" t="e">
        <f>VLOOKUP(raw!R710,convert!$A$26:$B$31,2)</f>
        <v>#N/A</v>
      </c>
      <c r="S709" s="57" t="e">
        <f>VLOOKUP(raw!S710,convert!$D$26:$E$31,2)</f>
        <v>#N/A</v>
      </c>
      <c r="T709" s="57" t="e">
        <f>VLOOKUP(raw!T710,convert!$D$26:$E$31,2)</f>
        <v>#N/A</v>
      </c>
      <c r="U709" s="57" t="e">
        <f>VLOOKUP(raw!U710,convert!$D$26:$E$31,2)</f>
        <v>#N/A</v>
      </c>
      <c r="V709" s="57" t="e">
        <f>VLOOKUP(raw!V710,convert!$D$26:$E$31,2)</f>
        <v>#N/A</v>
      </c>
      <c r="W709" s="57" t="e">
        <f>VLOOKUP(raw!W710,convert!$D$26:$E$31,2)</f>
        <v>#N/A</v>
      </c>
      <c r="X709" s="57" t="e">
        <f>VLOOKUP(raw!X710,convert!$D$26:$E$31,2)</f>
        <v>#N/A</v>
      </c>
      <c r="Y709" s="57" t="e">
        <f>VLOOKUP(raw!Y710,convert!$D$26:$E$31,2)</f>
        <v>#N/A</v>
      </c>
      <c r="Z709" s="57" t="e">
        <f>VLOOKUP(raw!Z710,convert!$D$26:$E$31,2)</f>
        <v>#N/A</v>
      </c>
      <c r="AA709" s="57" t="e">
        <f>VLOOKUP(raw!AA710,convert!$D$26:$E$31,2)</f>
        <v>#N/A</v>
      </c>
      <c r="AB709" s="57" t="e">
        <f>VLOOKUP(raw!AB710,convert!$D$26:$E$31,2)</f>
        <v>#N/A</v>
      </c>
      <c r="AC709" s="57" t="e">
        <f>VLOOKUP(raw!AC710,convert!$D$26:$E$31,2)</f>
        <v>#N/A</v>
      </c>
      <c r="AD709" s="57" t="e">
        <f>VLOOKUP(raw!AD710,convert!$D$26:$E$31,2)</f>
        <v>#N/A</v>
      </c>
      <c r="AE709" s="57" t="e">
        <f>VLOOKUP(raw!AE710,convert!$D$26:$E$31,2)</f>
        <v>#N/A</v>
      </c>
      <c r="AF709" s="57" t="e">
        <f>VLOOKUP(raw!AF710,convert!$D$26:$E$31,2)</f>
        <v>#N/A</v>
      </c>
      <c r="AG709" s="57" t="e">
        <f>VLOOKUP(raw!AG710,convert!$D$26:$E$31,2)</f>
        <v>#N/A</v>
      </c>
      <c r="AH709" s="57" t="e">
        <f>VLOOKUP(raw!AH710,convert!$D$26:$E$31,2)</f>
        <v>#N/A</v>
      </c>
      <c r="AI709" s="57" t="e">
        <f>VLOOKUP(raw!AI710,convert!$D$26:$E$31,2)</f>
        <v>#N/A</v>
      </c>
      <c r="AJ709" s="57" t="e">
        <f>VLOOKUP(raw!AJ710,convert!$D$26:$E$31,2)</f>
        <v>#N/A</v>
      </c>
      <c r="AK709" s="57" t="e">
        <f>VLOOKUP(raw!AK710,convert!$D$26:$E$31,2)</f>
        <v>#N/A</v>
      </c>
      <c r="AL709" s="57" t="e">
        <f>VLOOKUP(raw!AL710,convert!$D$26:$E$31,2)</f>
        <v>#N/A</v>
      </c>
      <c r="AM709" s="57" t="e">
        <f>VLOOKUP(raw!AM710,convert!$D$26:$E$31,2)</f>
        <v>#N/A</v>
      </c>
      <c r="AN709" s="57"/>
      <c r="AO709" s="60" t="str">
        <f>IF(COUNT(score!AD709:AE709)=0,".",MIN(score!AD709:AE709))</f>
        <v>.</v>
      </c>
    </row>
    <row r="710" spans="1:41" x14ac:dyDescent="0.25">
      <c r="A710" s="58">
        <f>raw!$A711:$A711</f>
        <v>0</v>
      </c>
      <c r="B710" s="59">
        <f>raw!$B711:$B711</f>
        <v>0</v>
      </c>
      <c r="C710" s="57" t="e">
        <f>VLOOKUP(raw!C711,convert!$D$26:$E$31,2)</f>
        <v>#N/A</v>
      </c>
      <c r="D710" s="57" t="e">
        <f>VLOOKUP(raw!D711,convert!$A$13:$B$16,2)</f>
        <v>#N/A</v>
      </c>
      <c r="E710" s="57" t="e">
        <f>VLOOKUP(raw!E711,convert!$A$13:$B$16,2)</f>
        <v>#N/A</v>
      </c>
      <c r="F710" s="57" t="e">
        <f>VLOOKUP(raw!F711,convert!$A$8:$B$10,2)</f>
        <v>#N/A</v>
      </c>
      <c r="G710" s="57" t="e">
        <f>VLOOKUP(raw!G711,convert!$A$8:$B$10,2)</f>
        <v>#N/A</v>
      </c>
      <c r="H710" s="57" t="e">
        <f>VLOOKUP(raw!H711,convert!$A$8:$B$10,2)</f>
        <v>#N/A</v>
      </c>
      <c r="I710" s="57" t="e">
        <f>VLOOKUP(raw!I711,convert!$A$8:$B$10,2)</f>
        <v>#N/A</v>
      </c>
      <c r="J710" s="57" t="e">
        <f>VLOOKUP(raw!J711,convert!$D$26:$E$31,2)</f>
        <v>#N/A</v>
      </c>
      <c r="K710" s="57" t="e">
        <f>VLOOKUP(raw!K711,convert!$D$34:$E$40,2)</f>
        <v>#N/A</v>
      </c>
      <c r="L710" s="57" t="e">
        <f>VLOOKUP(raw!L711,convert!$D$34:$E$40,2)</f>
        <v>#N/A</v>
      </c>
      <c r="M710" s="57" t="e">
        <f>VLOOKUP(raw!M711,convert!$A$34:$B$40,2)</f>
        <v>#N/A</v>
      </c>
      <c r="N710" s="57" t="e">
        <f>VLOOKUP(raw!N711,convert!$A$26:$B$31,2)</f>
        <v>#N/A</v>
      </c>
      <c r="O710" s="57" t="e">
        <f>VLOOKUP(raw!O711,convert!$A$26:$B$31,2)</f>
        <v>#N/A</v>
      </c>
      <c r="P710" s="57" t="e">
        <f>VLOOKUP(raw!P711,convert!$A$26:$B$31,2)</f>
        <v>#N/A</v>
      </c>
      <c r="Q710" s="57" t="e">
        <f>VLOOKUP(raw!Q711,convert!$A$26:$B$31,2)</f>
        <v>#N/A</v>
      </c>
      <c r="R710" s="57" t="e">
        <f>VLOOKUP(raw!R711,convert!$A$26:$B$31,2)</f>
        <v>#N/A</v>
      </c>
      <c r="S710" s="57" t="e">
        <f>VLOOKUP(raw!S711,convert!$D$26:$E$31,2)</f>
        <v>#N/A</v>
      </c>
      <c r="T710" s="57" t="e">
        <f>VLOOKUP(raw!T711,convert!$D$26:$E$31,2)</f>
        <v>#N/A</v>
      </c>
      <c r="U710" s="57" t="e">
        <f>VLOOKUP(raw!U711,convert!$D$26:$E$31,2)</f>
        <v>#N/A</v>
      </c>
      <c r="V710" s="57" t="e">
        <f>VLOOKUP(raw!V711,convert!$D$26:$E$31,2)</f>
        <v>#N/A</v>
      </c>
      <c r="W710" s="57" t="e">
        <f>VLOOKUP(raw!W711,convert!$D$26:$E$31,2)</f>
        <v>#N/A</v>
      </c>
      <c r="X710" s="57" t="e">
        <f>VLOOKUP(raw!X711,convert!$D$26:$E$31,2)</f>
        <v>#N/A</v>
      </c>
      <c r="Y710" s="57" t="e">
        <f>VLOOKUP(raw!Y711,convert!$D$26:$E$31,2)</f>
        <v>#N/A</v>
      </c>
      <c r="Z710" s="57" t="e">
        <f>VLOOKUP(raw!Z711,convert!$D$26:$E$31,2)</f>
        <v>#N/A</v>
      </c>
      <c r="AA710" s="57" t="e">
        <f>VLOOKUP(raw!AA711,convert!$D$26:$E$31,2)</f>
        <v>#N/A</v>
      </c>
      <c r="AB710" s="57" t="e">
        <f>VLOOKUP(raw!AB711,convert!$D$26:$E$31,2)</f>
        <v>#N/A</v>
      </c>
      <c r="AC710" s="57" t="e">
        <f>VLOOKUP(raw!AC711,convert!$D$26:$E$31,2)</f>
        <v>#N/A</v>
      </c>
      <c r="AD710" s="57" t="e">
        <f>VLOOKUP(raw!AD711,convert!$D$26:$E$31,2)</f>
        <v>#N/A</v>
      </c>
      <c r="AE710" s="57" t="e">
        <f>VLOOKUP(raw!AE711,convert!$D$26:$E$31,2)</f>
        <v>#N/A</v>
      </c>
      <c r="AF710" s="57" t="e">
        <f>VLOOKUP(raw!AF711,convert!$D$26:$E$31,2)</f>
        <v>#N/A</v>
      </c>
      <c r="AG710" s="57" t="e">
        <f>VLOOKUP(raw!AG711,convert!$D$26:$E$31,2)</f>
        <v>#N/A</v>
      </c>
      <c r="AH710" s="57" t="e">
        <f>VLOOKUP(raw!AH711,convert!$D$26:$E$31,2)</f>
        <v>#N/A</v>
      </c>
      <c r="AI710" s="57" t="e">
        <f>VLOOKUP(raw!AI711,convert!$D$26:$E$31,2)</f>
        <v>#N/A</v>
      </c>
      <c r="AJ710" s="57" t="e">
        <f>VLOOKUP(raw!AJ711,convert!$D$26:$E$31,2)</f>
        <v>#N/A</v>
      </c>
      <c r="AK710" s="57" t="e">
        <f>VLOOKUP(raw!AK711,convert!$D$26:$E$31,2)</f>
        <v>#N/A</v>
      </c>
      <c r="AL710" s="57" t="e">
        <f>VLOOKUP(raw!AL711,convert!$D$26:$E$31,2)</f>
        <v>#N/A</v>
      </c>
      <c r="AM710" s="57" t="e">
        <f>VLOOKUP(raw!AM711,convert!$D$26:$E$31,2)</f>
        <v>#N/A</v>
      </c>
      <c r="AN710" s="57"/>
      <c r="AO710" s="60" t="str">
        <f>IF(COUNT(score!AD710:AE710)=0,".",MIN(score!AD710:AE710))</f>
        <v>.</v>
      </c>
    </row>
    <row r="711" spans="1:41" x14ac:dyDescent="0.25">
      <c r="A711" s="58">
        <f>raw!$A712:$A712</f>
        <v>0</v>
      </c>
      <c r="B711" s="59">
        <f>raw!$B712:$B712</f>
        <v>0</v>
      </c>
      <c r="C711" s="57" t="e">
        <f>VLOOKUP(raw!C712,convert!$D$26:$E$31,2)</f>
        <v>#N/A</v>
      </c>
      <c r="D711" s="57" t="e">
        <f>VLOOKUP(raw!D712,convert!$A$13:$B$16,2)</f>
        <v>#N/A</v>
      </c>
      <c r="E711" s="57" t="e">
        <f>VLOOKUP(raw!E712,convert!$A$13:$B$16,2)</f>
        <v>#N/A</v>
      </c>
      <c r="F711" s="57" t="e">
        <f>VLOOKUP(raw!F712,convert!$A$8:$B$10,2)</f>
        <v>#N/A</v>
      </c>
      <c r="G711" s="57" t="e">
        <f>VLOOKUP(raw!G712,convert!$A$8:$B$10,2)</f>
        <v>#N/A</v>
      </c>
      <c r="H711" s="57" t="e">
        <f>VLOOKUP(raw!H712,convert!$A$8:$B$10,2)</f>
        <v>#N/A</v>
      </c>
      <c r="I711" s="57" t="e">
        <f>VLOOKUP(raw!I712,convert!$A$8:$B$10,2)</f>
        <v>#N/A</v>
      </c>
      <c r="J711" s="57" t="e">
        <f>VLOOKUP(raw!J712,convert!$D$26:$E$31,2)</f>
        <v>#N/A</v>
      </c>
      <c r="K711" s="57" t="e">
        <f>VLOOKUP(raw!K712,convert!$D$34:$E$40,2)</f>
        <v>#N/A</v>
      </c>
      <c r="L711" s="57" t="e">
        <f>VLOOKUP(raw!L712,convert!$D$34:$E$40,2)</f>
        <v>#N/A</v>
      </c>
      <c r="M711" s="57" t="e">
        <f>VLOOKUP(raw!M712,convert!$A$34:$B$40,2)</f>
        <v>#N/A</v>
      </c>
      <c r="N711" s="57" t="e">
        <f>VLOOKUP(raw!N712,convert!$A$26:$B$31,2)</f>
        <v>#N/A</v>
      </c>
      <c r="O711" s="57" t="e">
        <f>VLOOKUP(raw!O712,convert!$A$26:$B$31,2)</f>
        <v>#N/A</v>
      </c>
      <c r="P711" s="57" t="e">
        <f>VLOOKUP(raw!P712,convert!$A$26:$B$31,2)</f>
        <v>#N/A</v>
      </c>
      <c r="Q711" s="57" t="e">
        <f>VLOOKUP(raw!Q712,convert!$A$26:$B$31,2)</f>
        <v>#N/A</v>
      </c>
      <c r="R711" s="57" t="e">
        <f>VLOOKUP(raw!R712,convert!$A$26:$B$31,2)</f>
        <v>#N/A</v>
      </c>
      <c r="S711" s="57" t="e">
        <f>VLOOKUP(raw!S712,convert!$D$26:$E$31,2)</f>
        <v>#N/A</v>
      </c>
      <c r="T711" s="57" t="e">
        <f>VLOOKUP(raw!T712,convert!$D$26:$E$31,2)</f>
        <v>#N/A</v>
      </c>
      <c r="U711" s="57" t="e">
        <f>VLOOKUP(raw!U712,convert!$D$26:$E$31,2)</f>
        <v>#N/A</v>
      </c>
      <c r="V711" s="57" t="e">
        <f>VLOOKUP(raw!V712,convert!$D$26:$E$31,2)</f>
        <v>#N/A</v>
      </c>
      <c r="W711" s="57" t="e">
        <f>VLOOKUP(raw!W712,convert!$D$26:$E$31,2)</f>
        <v>#N/A</v>
      </c>
      <c r="X711" s="57" t="e">
        <f>VLOOKUP(raw!X712,convert!$D$26:$E$31,2)</f>
        <v>#N/A</v>
      </c>
      <c r="Y711" s="57" t="e">
        <f>VLOOKUP(raw!Y712,convert!$D$26:$E$31,2)</f>
        <v>#N/A</v>
      </c>
      <c r="Z711" s="57" t="e">
        <f>VLOOKUP(raw!Z712,convert!$D$26:$E$31,2)</f>
        <v>#N/A</v>
      </c>
      <c r="AA711" s="57" t="e">
        <f>VLOOKUP(raw!AA712,convert!$D$26:$E$31,2)</f>
        <v>#N/A</v>
      </c>
      <c r="AB711" s="57" t="e">
        <f>VLOOKUP(raw!AB712,convert!$D$26:$E$31,2)</f>
        <v>#N/A</v>
      </c>
      <c r="AC711" s="57" t="e">
        <f>VLOOKUP(raw!AC712,convert!$D$26:$E$31,2)</f>
        <v>#N/A</v>
      </c>
      <c r="AD711" s="57" t="e">
        <f>VLOOKUP(raw!AD712,convert!$D$26:$E$31,2)</f>
        <v>#N/A</v>
      </c>
      <c r="AE711" s="57" t="e">
        <f>VLOOKUP(raw!AE712,convert!$D$26:$E$31,2)</f>
        <v>#N/A</v>
      </c>
      <c r="AF711" s="57" t="e">
        <f>VLOOKUP(raw!AF712,convert!$D$26:$E$31,2)</f>
        <v>#N/A</v>
      </c>
      <c r="AG711" s="57" t="e">
        <f>VLOOKUP(raw!AG712,convert!$D$26:$E$31,2)</f>
        <v>#N/A</v>
      </c>
      <c r="AH711" s="57" t="e">
        <f>VLOOKUP(raw!AH712,convert!$D$26:$E$31,2)</f>
        <v>#N/A</v>
      </c>
      <c r="AI711" s="57" t="e">
        <f>VLOOKUP(raw!AI712,convert!$D$26:$E$31,2)</f>
        <v>#N/A</v>
      </c>
      <c r="AJ711" s="57" t="e">
        <f>VLOOKUP(raw!AJ712,convert!$D$26:$E$31,2)</f>
        <v>#N/A</v>
      </c>
      <c r="AK711" s="57" t="e">
        <f>VLOOKUP(raw!AK712,convert!$D$26:$E$31,2)</f>
        <v>#N/A</v>
      </c>
      <c r="AL711" s="57" t="e">
        <f>VLOOKUP(raw!AL712,convert!$D$26:$E$31,2)</f>
        <v>#N/A</v>
      </c>
      <c r="AM711" s="57" t="e">
        <f>VLOOKUP(raw!AM712,convert!$D$26:$E$31,2)</f>
        <v>#N/A</v>
      </c>
      <c r="AN711" s="57"/>
      <c r="AO711" s="60" t="str">
        <f>IF(COUNT(score!AD711:AE711)=0,".",MIN(score!AD711:AE711))</f>
        <v>.</v>
      </c>
    </row>
    <row r="712" spans="1:41" x14ac:dyDescent="0.25">
      <c r="A712" s="58">
        <f>raw!$A713:$A713</f>
        <v>0</v>
      </c>
      <c r="B712" s="59">
        <f>raw!$B713:$B713</f>
        <v>0</v>
      </c>
      <c r="C712" s="57" t="e">
        <f>VLOOKUP(raw!C713,convert!$D$26:$E$31,2)</f>
        <v>#N/A</v>
      </c>
      <c r="D712" s="57" t="e">
        <f>VLOOKUP(raw!D713,convert!$A$13:$B$16,2)</f>
        <v>#N/A</v>
      </c>
      <c r="E712" s="57" t="e">
        <f>VLOOKUP(raw!E713,convert!$A$13:$B$16,2)</f>
        <v>#N/A</v>
      </c>
      <c r="F712" s="57" t="e">
        <f>VLOOKUP(raw!F713,convert!$A$8:$B$10,2)</f>
        <v>#N/A</v>
      </c>
      <c r="G712" s="57" t="e">
        <f>VLOOKUP(raw!G713,convert!$A$8:$B$10,2)</f>
        <v>#N/A</v>
      </c>
      <c r="H712" s="57" t="e">
        <f>VLOOKUP(raw!H713,convert!$A$8:$B$10,2)</f>
        <v>#N/A</v>
      </c>
      <c r="I712" s="57" t="e">
        <f>VLOOKUP(raw!I713,convert!$A$8:$B$10,2)</f>
        <v>#N/A</v>
      </c>
      <c r="J712" s="57" t="e">
        <f>VLOOKUP(raw!J713,convert!$D$26:$E$31,2)</f>
        <v>#N/A</v>
      </c>
      <c r="K712" s="57" t="e">
        <f>VLOOKUP(raw!K713,convert!$D$34:$E$40,2)</f>
        <v>#N/A</v>
      </c>
      <c r="L712" s="57" t="e">
        <f>VLOOKUP(raw!L713,convert!$D$34:$E$40,2)</f>
        <v>#N/A</v>
      </c>
      <c r="M712" s="57" t="e">
        <f>VLOOKUP(raw!M713,convert!$A$34:$B$40,2)</f>
        <v>#N/A</v>
      </c>
      <c r="N712" s="57" t="e">
        <f>VLOOKUP(raw!N713,convert!$A$26:$B$31,2)</f>
        <v>#N/A</v>
      </c>
      <c r="O712" s="57" t="e">
        <f>VLOOKUP(raw!O713,convert!$A$26:$B$31,2)</f>
        <v>#N/A</v>
      </c>
      <c r="P712" s="57" t="e">
        <f>VLOOKUP(raw!P713,convert!$A$26:$B$31,2)</f>
        <v>#N/A</v>
      </c>
      <c r="Q712" s="57" t="e">
        <f>VLOOKUP(raw!Q713,convert!$A$26:$B$31,2)</f>
        <v>#N/A</v>
      </c>
      <c r="R712" s="57" t="e">
        <f>VLOOKUP(raw!R713,convert!$A$26:$B$31,2)</f>
        <v>#N/A</v>
      </c>
      <c r="S712" s="57" t="e">
        <f>VLOOKUP(raw!S713,convert!$D$26:$E$31,2)</f>
        <v>#N/A</v>
      </c>
      <c r="T712" s="57" t="e">
        <f>VLOOKUP(raw!T713,convert!$D$26:$E$31,2)</f>
        <v>#N/A</v>
      </c>
      <c r="U712" s="57" t="e">
        <f>VLOOKUP(raw!U713,convert!$D$26:$E$31,2)</f>
        <v>#N/A</v>
      </c>
      <c r="V712" s="57" t="e">
        <f>VLOOKUP(raw!V713,convert!$D$26:$E$31,2)</f>
        <v>#N/A</v>
      </c>
      <c r="W712" s="57" t="e">
        <f>VLOOKUP(raw!W713,convert!$D$26:$E$31,2)</f>
        <v>#N/A</v>
      </c>
      <c r="X712" s="57" t="e">
        <f>VLOOKUP(raw!X713,convert!$D$26:$E$31,2)</f>
        <v>#N/A</v>
      </c>
      <c r="Y712" s="57" t="e">
        <f>VLOOKUP(raw!Y713,convert!$D$26:$E$31,2)</f>
        <v>#N/A</v>
      </c>
      <c r="Z712" s="57" t="e">
        <f>VLOOKUP(raw!Z713,convert!$D$26:$E$31,2)</f>
        <v>#N/A</v>
      </c>
      <c r="AA712" s="57" t="e">
        <f>VLOOKUP(raw!AA713,convert!$D$26:$E$31,2)</f>
        <v>#N/A</v>
      </c>
      <c r="AB712" s="57" t="e">
        <f>VLOOKUP(raw!AB713,convert!$D$26:$E$31,2)</f>
        <v>#N/A</v>
      </c>
      <c r="AC712" s="57" t="e">
        <f>VLOOKUP(raw!AC713,convert!$D$26:$E$31,2)</f>
        <v>#N/A</v>
      </c>
      <c r="AD712" s="57" t="e">
        <f>VLOOKUP(raw!AD713,convert!$D$26:$E$31,2)</f>
        <v>#N/A</v>
      </c>
      <c r="AE712" s="57" t="e">
        <f>VLOOKUP(raw!AE713,convert!$D$26:$E$31,2)</f>
        <v>#N/A</v>
      </c>
      <c r="AF712" s="57" t="e">
        <f>VLOOKUP(raw!AF713,convert!$D$26:$E$31,2)</f>
        <v>#N/A</v>
      </c>
      <c r="AG712" s="57" t="e">
        <f>VLOOKUP(raw!AG713,convert!$D$26:$E$31,2)</f>
        <v>#N/A</v>
      </c>
      <c r="AH712" s="57" t="e">
        <f>VLOOKUP(raw!AH713,convert!$D$26:$E$31,2)</f>
        <v>#N/A</v>
      </c>
      <c r="AI712" s="57" t="e">
        <f>VLOOKUP(raw!AI713,convert!$D$26:$E$31,2)</f>
        <v>#N/A</v>
      </c>
      <c r="AJ712" s="57" t="e">
        <f>VLOOKUP(raw!AJ713,convert!$D$26:$E$31,2)</f>
        <v>#N/A</v>
      </c>
      <c r="AK712" s="57" t="e">
        <f>VLOOKUP(raw!AK713,convert!$D$26:$E$31,2)</f>
        <v>#N/A</v>
      </c>
      <c r="AL712" s="57" t="e">
        <f>VLOOKUP(raw!AL713,convert!$D$26:$E$31,2)</f>
        <v>#N/A</v>
      </c>
      <c r="AM712" s="57" t="e">
        <f>VLOOKUP(raw!AM713,convert!$D$26:$E$31,2)</f>
        <v>#N/A</v>
      </c>
      <c r="AN712" s="57"/>
      <c r="AO712" s="60" t="str">
        <f>IF(COUNT(score!AD712:AE712)=0,".",MIN(score!AD712:AE712))</f>
        <v>.</v>
      </c>
    </row>
    <row r="713" spans="1:41" x14ac:dyDescent="0.25">
      <c r="A713" s="58">
        <f>raw!$A714:$A714</f>
        <v>0</v>
      </c>
      <c r="B713" s="59">
        <f>raw!$B714:$B714</f>
        <v>0</v>
      </c>
      <c r="C713" s="57" t="e">
        <f>VLOOKUP(raw!C714,convert!$D$26:$E$31,2)</f>
        <v>#N/A</v>
      </c>
      <c r="D713" s="57" t="e">
        <f>VLOOKUP(raw!D714,convert!$A$13:$B$16,2)</f>
        <v>#N/A</v>
      </c>
      <c r="E713" s="57" t="e">
        <f>VLOOKUP(raw!E714,convert!$A$13:$B$16,2)</f>
        <v>#N/A</v>
      </c>
      <c r="F713" s="57" t="e">
        <f>VLOOKUP(raw!F714,convert!$A$8:$B$10,2)</f>
        <v>#N/A</v>
      </c>
      <c r="G713" s="57" t="e">
        <f>VLOOKUP(raw!G714,convert!$A$8:$B$10,2)</f>
        <v>#N/A</v>
      </c>
      <c r="H713" s="57" t="e">
        <f>VLOOKUP(raw!H714,convert!$A$8:$B$10,2)</f>
        <v>#N/A</v>
      </c>
      <c r="I713" s="57" t="e">
        <f>VLOOKUP(raw!I714,convert!$A$8:$B$10,2)</f>
        <v>#N/A</v>
      </c>
      <c r="J713" s="57" t="e">
        <f>VLOOKUP(raw!J714,convert!$D$26:$E$31,2)</f>
        <v>#N/A</v>
      </c>
      <c r="K713" s="57" t="e">
        <f>VLOOKUP(raw!K714,convert!$D$34:$E$40,2)</f>
        <v>#N/A</v>
      </c>
      <c r="L713" s="57" t="e">
        <f>VLOOKUP(raw!L714,convert!$D$34:$E$40,2)</f>
        <v>#N/A</v>
      </c>
      <c r="M713" s="57" t="e">
        <f>VLOOKUP(raw!M714,convert!$A$34:$B$40,2)</f>
        <v>#N/A</v>
      </c>
      <c r="N713" s="57" t="e">
        <f>VLOOKUP(raw!N714,convert!$A$26:$B$31,2)</f>
        <v>#N/A</v>
      </c>
      <c r="O713" s="57" t="e">
        <f>VLOOKUP(raw!O714,convert!$A$26:$B$31,2)</f>
        <v>#N/A</v>
      </c>
      <c r="P713" s="57" t="e">
        <f>VLOOKUP(raw!P714,convert!$A$26:$B$31,2)</f>
        <v>#N/A</v>
      </c>
      <c r="Q713" s="57" t="e">
        <f>VLOOKUP(raw!Q714,convert!$A$26:$B$31,2)</f>
        <v>#N/A</v>
      </c>
      <c r="R713" s="57" t="e">
        <f>VLOOKUP(raw!R714,convert!$A$26:$B$31,2)</f>
        <v>#N/A</v>
      </c>
      <c r="S713" s="57" t="e">
        <f>VLOOKUP(raw!S714,convert!$D$26:$E$31,2)</f>
        <v>#N/A</v>
      </c>
      <c r="T713" s="57" t="e">
        <f>VLOOKUP(raw!T714,convert!$D$26:$E$31,2)</f>
        <v>#N/A</v>
      </c>
      <c r="U713" s="57" t="e">
        <f>VLOOKUP(raw!U714,convert!$D$26:$E$31,2)</f>
        <v>#N/A</v>
      </c>
      <c r="V713" s="57" t="e">
        <f>VLOOKUP(raw!V714,convert!$D$26:$E$31,2)</f>
        <v>#N/A</v>
      </c>
      <c r="W713" s="57" t="e">
        <f>VLOOKUP(raw!W714,convert!$D$26:$E$31,2)</f>
        <v>#N/A</v>
      </c>
      <c r="X713" s="57" t="e">
        <f>VLOOKUP(raw!X714,convert!$D$26:$E$31,2)</f>
        <v>#N/A</v>
      </c>
      <c r="Y713" s="57" t="e">
        <f>VLOOKUP(raw!Y714,convert!$D$26:$E$31,2)</f>
        <v>#N/A</v>
      </c>
      <c r="Z713" s="57" t="e">
        <f>VLOOKUP(raw!Z714,convert!$D$26:$E$31,2)</f>
        <v>#N/A</v>
      </c>
      <c r="AA713" s="57" t="e">
        <f>VLOOKUP(raw!AA714,convert!$D$26:$E$31,2)</f>
        <v>#N/A</v>
      </c>
      <c r="AB713" s="57" t="e">
        <f>VLOOKUP(raw!AB714,convert!$D$26:$E$31,2)</f>
        <v>#N/A</v>
      </c>
      <c r="AC713" s="57" t="e">
        <f>VLOOKUP(raw!AC714,convert!$D$26:$E$31,2)</f>
        <v>#N/A</v>
      </c>
      <c r="AD713" s="57" t="e">
        <f>VLOOKUP(raw!AD714,convert!$D$26:$E$31,2)</f>
        <v>#N/A</v>
      </c>
      <c r="AE713" s="57" t="e">
        <f>VLOOKUP(raw!AE714,convert!$D$26:$E$31,2)</f>
        <v>#N/A</v>
      </c>
      <c r="AF713" s="57" t="e">
        <f>VLOOKUP(raw!AF714,convert!$D$26:$E$31,2)</f>
        <v>#N/A</v>
      </c>
      <c r="AG713" s="57" t="e">
        <f>VLOOKUP(raw!AG714,convert!$D$26:$E$31,2)</f>
        <v>#N/A</v>
      </c>
      <c r="AH713" s="57" t="e">
        <f>VLOOKUP(raw!AH714,convert!$D$26:$E$31,2)</f>
        <v>#N/A</v>
      </c>
      <c r="AI713" s="57" t="e">
        <f>VLOOKUP(raw!AI714,convert!$D$26:$E$31,2)</f>
        <v>#N/A</v>
      </c>
      <c r="AJ713" s="57" t="e">
        <f>VLOOKUP(raw!AJ714,convert!$D$26:$E$31,2)</f>
        <v>#N/A</v>
      </c>
      <c r="AK713" s="57" t="e">
        <f>VLOOKUP(raw!AK714,convert!$D$26:$E$31,2)</f>
        <v>#N/A</v>
      </c>
      <c r="AL713" s="57" t="e">
        <f>VLOOKUP(raw!AL714,convert!$D$26:$E$31,2)</f>
        <v>#N/A</v>
      </c>
      <c r="AM713" s="57" t="e">
        <f>VLOOKUP(raw!AM714,convert!$D$26:$E$31,2)</f>
        <v>#N/A</v>
      </c>
      <c r="AN713" s="57"/>
      <c r="AO713" s="60" t="str">
        <f>IF(COUNT(score!AD713:AE713)=0,".",MIN(score!AD713:AE713))</f>
        <v>.</v>
      </c>
    </row>
    <row r="714" spans="1:41" x14ac:dyDescent="0.25">
      <c r="A714" s="58">
        <f>raw!$A715:$A715</f>
        <v>0</v>
      </c>
      <c r="B714" s="59">
        <f>raw!$B715:$B715</f>
        <v>0</v>
      </c>
      <c r="C714" s="57" t="e">
        <f>VLOOKUP(raw!C715,convert!$D$26:$E$31,2)</f>
        <v>#N/A</v>
      </c>
      <c r="D714" s="57" t="e">
        <f>VLOOKUP(raw!D715,convert!$A$13:$B$16,2)</f>
        <v>#N/A</v>
      </c>
      <c r="E714" s="57" t="e">
        <f>VLOOKUP(raw!E715,convert!$A$13:$B$16,2)</f>
        <v>#N/A</v>
      </c>
      <c r="F714" s="57" t="e">
        <f>VLOOKUP(raw!F715,convert!$A$8:$B$10,2)</f>
        <v>#N/A</v>
      </c>
      <c r="G714" s="57" t="e">
        <f>VLOOKUP(raw!G715,convert!$A$8:$B$10,2)</f>
        <v>#N/A</v>
      </c>
      <c r="H714" s="57" t="e">
        <f>VLOOKUP(raw!H715,convert!$A$8:$B$10,2)</f>
        <v>#N/A</v>
      </c>
      <c r="I714" s="57" t="e">
        <f>VLOOKUP(raw!I715,convert!$A$8:$B$10,2)</f>
        <v>#N/A</v>
      </c>
      <c r="J714" s="57" t="e">
        <f>VLOOKUP(raw!J715,convert!$D$26:$E$31,2)</f>
        <v>#N/A</v>
      </c>
      <c r="K714" s="57" t="e">
        <f>VLOOKUP(raw!K715,convert!$D$34:$E$40,2)</f>
        <v>#N/A</v>
      </c>
      <c r="L714" s="57" t="e">
        <f>VLOOKUP(raw!L715,convert!$D$34:$E$40,2)</f>
        <v>#N/A</v>
      </c>
      <c r="M714" s="57" t="e">
        <f>VLOOKUP(raw!M715,convert!$A$34:$B$40,2)</f>
        <v>#N/A</v>
      </c>
      <c r="N714" s="57" t="e">
        <f>VLOOKUP(raw!N715,convert!$A$26:$B$31,2)</f>
        <v>#N/A</v>
      </c>
      <c r="O714" s="57" t="e">
        <f>VLOOKUP(raw!O715,convert!$A$26:$B$31,2)</f>
        <v>#N/A</v>
      </c>
      <c r="P714" s="57" t="e">
        <f>VLOOKUP(raw!P715,convert!$A$26:$B$31,2)</f>
        <v>#N/A</v>
      </c>
      <c r="Q714" s="57" t="e">
        <f>VLOOKUP(raw!Q715,convert!$A$26:$B$31,2)</f>
        <v>#N/A</v>
      </c>
      <c r="R714" s="57" t="e">
        <f>VLOOKUP(raw!R715,convert!$A$26:$B$31,2)</f>
        <v>#N/A</v>
      </c>
      <c r="S714" s="57" t="e">
        <f>VLOOKUP(raw!S715,convert!$D$26:$E$31,2)</f>
        <v>#N/A</v>
      </c>
      <c r="T714" s="57" t="e">
        <f>VLOOKUP(raw!T715,convert!$D$26:$E$31,2)</f>
        <v>#N/A</v>
      </c>
      <c r="U714" s="57" t="e">
        <f>VLOOKUP(raw!U715,convert!$D$26:$E$31,2)</f>
        <v>#N/A</v>
      </c>
      <c r="V714" s="57" t="e">
        <f>VLOOKUP(raw!V715,convert!$D$26:$E$31,2)</f>
        <v>#N/A</v>
      </c>
      <c r="W714" s="57" t="e">
        <f>VLOOKUP(raw!W715,convert!$D$26:$E$31,2)</f>
        <v>#N/A</v>
      </c>
      <c r="X714" s="57" t="e">
        <f>VLOOKUP(raw!X715,convert!$D$26:$E$31,2)</f>
        <v>#N/A</v>
      </c>
      <c r="Y714" s="57" t="e">
        <f>VLOOKUP(raw!Y715,convert!$D$26:$E$31,2)</f>
        <v>#N/A</v>
      </c>
      <c r="Z714" s="57" t="e">
        <f>VLOOKUP(raw!Z715,convert!$D$26:$E$31,2)</f>
        <v>#N/A</v>
      </c>
      <c r="AA714" s="57" t="e">
        <f>VLOOKUP(raw!AA715,convert!$D$26:$E$31,2)</f>
        <v>#N/A</v>
      </c>
      <c r="AB714" s="57" t="e">
        <f>VLOOKUP(raw!AB715,convert!$D$26:$E$31,2)</f>
        <v>#N/A</v>
      </c>
      <c r="AC714" s="57" t="e">
        <f>VLOOKUP(raw!AC715,convert!$D$26:$E$31,2)</f>
        <v>#N/A</v>
      </c>
      <c r="AD714" s="57" t="e">
        <f>VLOOKUP(raw!AD715,convert!$D$26:$E$31,2)</f>
        <v>#N/A</v>
      </c>
      <c r="AE714" s="57" t="e">
        <f>VLOOKUP(raw!AE715,convert!$D$26:$E$31,2)</f>
        <v>#N/A</v>
      </c>
      <c r="AF714" s="57" t="e">
        <f>VLOOKUP(raw!AF715,convert!$D$26:$E$31,2)</f>
        <v>#N/A</v>
      </c>
      <c r="AG714" s="57" t="e">
        <f>VLOOKUP(raw!AG715,convert!$D$26:$E$31,2)</f>
        <v>#N/A</v>
      </c>
      <c r="AH714" s="57" t="e">
        <f>VLOOKUP(raw!AH715,convert!$D$26:$E$31,2)</f>
        <v>#N/A</v>
      </c>
      <c r="AI714" s="57" t="e">
        <f>VLOOKUP(raw!AI715,convert!$D$26:$E$31,2)</f>
        <v>#N/A</v>
      </c>
      <c r="AJ714" s="57" t="e">
        <f>VLOOKUP(raw!AJ715,convert!$D$26:$E$31,2)</f>
        <v>#N/A</v>
      </c>
      <c r="AK714" s="57" t="e">
        <f>VLOOKUP(raw!AK715,convert!$D$26:$E$31,2)</f>
        <v>#N/A</v>
      </c>
      <c r="AL714" s="57" t="e">
        <f>VLOOKUP(raw!AL715,convert!$D$26:$E$31,2)</f>
        <v>#N/A</v>
      </c>
      <c r="AM714" s="57" t="e">
        <f>VLOOKUP(raw!AM715,convert!$D$26:$E$31,2)</f>
        <v>#N/A</v>
      </c>
      <c r="AN714" s="57"/>
      <c r="AO714" s="60" t="str">
        <f>IF(COUNT(score!AD714:AE714)=0,".",MIN(score!AD714:AE714))</f>
        <v>.</v>
      </c>
    </row>
    <row r="715" spans="1:41" x14ac:dyDescent="0.25">
      <c r="A715" s="58">
        <f>raw!$A716:$A716</f>
        <v>0</v>
      </c>
      <c r="B715" s="59">
        <f>raw!$B716:$B716</f>
        <v>0</v>
      </c>
      <c r="C715" s="57" t="e">
        <f>VLOOKUP(raw!C716,convert!$D$26:$E$31,2)</f>
        <v>#N/A</v>
      </c>
      <c r="D715" s="57" t="e">
        <f>VLOOKUP(raw!D716,convert!$A$13:$B$16,2)</f>
        <v>#N/A</v>
      </c>
      <c r="E715" s="57" t="e">
        <f>VLOOKUP(raw!E716,convert!$A$13:$B$16,2)</f>
        <v>#N/A</v>
      </c>
      <c r="F715" s="57" t="e">
        <f>VLOOKUP(raw!F716,convert!$A$8:$B$10,2)</f>
        <v>#N/A</v>
      </c>
      <c r="G715" s="57" t="e">
        <f>VLOOKUP(raw!G716,convert!$A$8:$B$10,2)</f>
        <v>#N/A</v>
      </c>
      <c r="H715" s="57" t="e">
        <f>VLOOKUP(raw!H716,convert!$A$8:$B$10,2)</f>
        <v>#N/A</v>
      </c>
      <c r="I715" s="57" t="e">
        <f>VLOOKUP(raw!I716,convert!$A$8:$B$10,2)</f>
        <v>#N/A</v>
      </c>
      <c r="J715" s="57" t="e">
        <f>VLOOKUP(raw!J716,convert!$D$26:$E$31,2)</f>
        <v>#N/A</v>
      </c>
      <c r="K715" s="57" t="e">
        <f>VLOOKUP(raw!K716,convert!$D$34:$E$40,2)</f>
        <v>#N/A</v>
      </c>
      <c r="L715" s="57" t="e">
        <f>VLOOKUP(raw!L716,convert!$D$34:$E$40,2)</f>
        <v>#N/A</v>
      </c>
      <c r="M715" s="57" t="e">
        <f>VLOOKUP(raw!M716,convert!$A$34:$B$40,2)</f>
        <v>#N/A</v>
      </c>
      <c r="N715" s="57" t="e">
        <f>VLOOKUP(raw!N716,convert!$A$26:$B$31,2)</f>
        <v>#N/A</v>
      </c>
      <c r="O715" s="57" t="e">
        <f>VLOOKUP(raw!O716,convert!$A$26:$B$31,2)</f>
        <v>#N/A</v>
      </c>
      <c r="P715" s="57" t="e">
        <f>VLOOKUP(raw!P716,convert!$A$26:$B$31,2)</f>
        <v>#N/A</v>
      </c>
      <c r="Q715" s="57" t="e">
        <f>VLOOKUP(raw!Q716,convert!$A$26:$B$31,2)</f>
        <v>#N/A</v>
      </c>
      <c r="R715" s="57" t="e">
        <f>VLOOKUP(raw!R716,convert!$A$26:$B$31,2)</f>
        <v>#N/A</v>
      </c>
      <c r="S715" s="57" t="e">
        <f>VLOOKUP(raw!S716,convert!$D$26:$E$31,2)</f>
        <v>#N/A</v>
      </c>
      <c r="T715" s="57" t="e">
        <f>VLOOKUP(raw!T716,convert!$D$26:$E$31,2)</f>
        <v>#N/A</v>
      </c>
      <c r="U715" s="57" t="e">
        <f>VLOOKUP(raw!U716,convert!$D$26:$E$31,2)</f>
        <v>#N/A</v>
      </c>
      <c r="V715" s="57" t="e">
        <f>VLOOKUP(raw!V716,convert!$D$26:$E$31,2)</f>
        <v>#N/A</v>
      </c>
      <c r="W715" s="57" t="e">
        <f>VLOOKUP(raw!W716,convert!$D$26:$E$31,2)</f>
        <v>#N/A</v>
      </c>
      <c r="X715" s="57" t="e">
        <f>VLOOKUP(raw!X716,convert!$D$26:$E$31,2)</f>
        <v>#N/A</v>
      </c>
      <c r="Y715" s="57" t="e">
        <f>VLOOKUP(raw!Y716,convert!$D$26:$E$31,2)</f>
        <v>#N/A</v>
      </c>
      <c r="Z715" s="57" t="e">
        <f>VLOOKUP(raw!Z716,convert!$D$26:$E$31,2)</f>
        <v>#N/A</v>
      </c>
      <c r="AA715" s="57" t="e">
        <f>VLOOKUP(raw!AA716,convert!$D$26:$E$31,2)</f>
        <v>#N/A</v>
      </c>
      <c r="AB715" s="57" t="e">
        <f>VLOOKUP(raw!AB716,convert!$D$26:$E$31,2)</f>
        <v>#N/A</v>
      </c>
      <c r="AC715" s="57" t="e">
        <f>VLOOKUP(raw!AC716,convert!$D$26:$E$31,2)</f>
        <v>#N/A</v>
      </c>
      <c r="AD715" s="57" t="e">
        <f>VLOOKUP(raw!AD716,convert!$D$26:$E$31,2)</f>
        <v>#N/A</v>
      </c>
      <c r="AE715" s="57" t="e">
        <f>VLOOKUP(raw!AE716,convert!$D$26:$E$31,2)</f>
        <v>#N/A</v>
      </c>
      <c r="AF715" s="57" t="e">
        <f>VLOOKUP(raw!AF716,convert!$D$26:$E$31,2)</f>
        <v>#N/A</v>
      </c>
      <c r="AG715" s="57" t="e">
        <f>VLOOKUP(raw!AG716,convert!$D$26:$E$31,2)</f>
        <v>#N/A</v>
      </c>
      <c r="AH715" s="57" t="e">
        <f>VLOOKUP(raw!AH716,convert!$D$26:$E$31,2)</f>
        <v>#N/A</v>
      </c>
      <c r="AI715" s="57" t="e">
        <f>VLOOKUP(raw!AI716,convert!$D$26:$E$31,2)</f>
        <v>#N/A</v>
      </c>
      <c r="AJ715" s="57" t="e">
        <f>VLOOKUP(raw!AJ716,convert!$D$26:$E$31,2)</f>
        <v>#N/A</v>
      </c>
      <c r="AK715" s="57" t="e">
        <f>VLOOKUP(raw!AK716,convert!$D$26:$E$31,2)</f>
        <v>#N/A</v>
      </c>
      <c r="AL715" s="57" t="e">
        <f>VLOOKUP(raw!AL716,convert!$D$26:$E$31,2)</f>
        <v>#N/A</v>
      </c>
      <c r="AM715" s="57" t="e">
        <f>VLOOKUP(raw!AM716,convert!$D$26:$E$31,2)</f>
        <v>#N/A</v>
      </c>
      <c r="AN715" s="57"/>
      <c r="AO715" s="60" t="str">
        <f>IF(COUNT(score!AD715:AE715)=0,".",MIN(score!AD715:AE715))</f>
        <v>.</v>
      </c>
    </row>
    <row r="716" spans="1:41" x14ac:dyDescent="0.25">
      <c r="A716" s="58">
        <f>raw!$A717:$A717</f>
        <v>0</v>
      </c>
      <c r="B716" s="59">
        <f>raw!$B717:$B717</f>
        <v>0</v>
      </c>
      <c r="C716" s="57" t="e">
        <f>VLOOKUP(raw!C717,convert!$D$26:$E$31,2)</f>
        <v>#N/A</v>
      </c>
      <c r="D716" s="57" t="e">
        <f>VLOOKUP(raw!D717,convert!$A$13:$B$16,2)</f>
        <v>#N/A</v>
      </c>
      <c r="E716" s="57" t="e">
        <f>VLOOKUP(raw!E717,convert!$A$13:$B$16,2)</f>
        <v>#N/A</v>
      </c>
      <c r="F716" s="57" t="e">
        <f>VLOOKUP(raw!F717,convert!$A$8:$B$10,2)</f>
        <v>#N/A</v>
      </c>
      <c r="G716" s="57" t="e">
        <f>VLOOKUP(raw!G717,convert!$A$8:$B$10,2)</f>
        <v>#N/A</v>
      </c>
      <c r="H716" s="57" t="e">
        <f>VLOOKUP(raw!H717,convert!$A$8:$B$10,2)</f>
        <v>#N/A</v>
      </c>
      <c r="I716" s="57" t="e">
        <f>VLOOKUP(raw!I717,convert!$A$8:$B$10,2)</f>
        <v>#N/A</v>
      </c>
      <c r="J716" s="57" t="e">
        <f>VLOOKUP(raw!J717,convert!$D$26:$E$31,2)</f>
        <v>#N/A</v>
      </c>
      <c r="K716" s="57" t="e">
        <f>VLOOKUP(raw!K717,convert!$D$34:$E$40,2)</f>
        <v>#N/A</v>
      </c>
      <c r="L716" s="57" t="e">
        <f>VLOOKUP(raw!L717,convert!$D$34:$E$40,2)</f>
        <v>#N/A</v>
      </c>
      <c r="M716" s="57" t="e">
        <f>VLOOKUP(raw!M717,convert!$A$34:$B$40,2)</f>
        <v>#N/A</v>
      </c>
      <c r="N716" s="57" t="e">
        <f>VLOOKUP(raw!N717,convert!$A$26:$B$31,2)</f>
        <v>#N/A</v>
      </c>
      <c r="O716" s="57" t="e">
        <f>VLOOKUP(raw!O717,convert!$A$26:$B$31,2)</f>
        <v>#N/A</v>
      </c>
      <c r="P716" s="57" t="e">
        <f>VLOOKUP(raw!P717,convert!$A$26:$B$31,2)</f>
        <v>#N/A</v>
      </c>
      <c r="Q716" s="57" t="e">
        <f>VLOOKUP(raw!Q717,convert!$A$26:$B$31,2)</f>
        <v>#N/A</v>
      </c>
      <c r="R716" s="57" t="e">
        <f>VLOOKUP(raw!R717,convert!$A$26:$B$31,2)</f>
        <v>#N/A</v>
      </c>
      <c r="S716" s="57" t="e">
        <f>VLOOKUP(raw!S717,convert!$D$26:$E$31,2)</f>
        <v>#N/A</v>
      </c>
      <c r="T716" s="57" t="e">
        <f>VLOOKUP(raw!T717,convert!$D$26:$E$31,2)</f>
        <v>#N/A</v>
      </c>
      <c r="U716" s="57" t="e">
        <f>VLOOKUP(raw!U717,convert!$D$26:$E$31,2)</f>
        <v>#N/A</v>
      </c>
      <c r="V716" s="57" t="e">
        <f>VLOOKUP(raw!V717,convert!$D$26:$E$31,2)</f>
        <v>#N/A</v>
      </c>
      <c r="W716" s="57" t="e">
        <f>VLOOKUP(raw!W717,convert!$D$26:$E$31,2)</f>
        <v>#N/A</v>
      </c>
      <c r="X716" s="57" t="e">
        <f>VLOOKUP(raw!X717,convert!$D$26:$E$31,2)</f>
        <v>#N/A</v>
      </c>
      <c r="Y716" s="57" t="e">
        <f>VLOOKUP(raw!Y717,convert!$D$26:$E$31,2)</f>
        <v>#N/A</v>
      </c>
      <c r="Z716" s="57" t="e">
        <f>VLOOKUP(raw!Z717,convert!$D$26:$E$31,2)</f>
        <v>#N/A</v>
      </c>
      <c r="AA716" s="57" t="e">
        <f>VLOOKUP(raw!AA717,convert!$D$26:$E$31,2)</f>
        <v>#N/A</v>
      </c>
      <c r="AB716" s="57" t="e">
        <f>VLOOKUP(raw!AB717,convert!$D$26:$E$31,2)</f>
        <v>#N/A</v>
      </c>
      <c r="AC716" s="57" t="e">
        <f>VLOOKUP(raw!AC717,convert!$D$26:$E$31,2)</f>
        <v>#N/A</v>
      </c>
      <c r="AD716" s="57" t="e">
        <f>VLOOKUP(raw!AD717,convert!$D$26:$E$31,2)</f>
        <v>#N/A</v>
      </c>
      <c r="AE716" s="57" t="e">
        <f>VLOOKUP(raw!AE717,convert!$D$26:$E$31,2)</f>
        <v>#N/A</v>
      </c>
      <c r="AF716" s="57" t="e">
        <f>VLOOKUP(raw!AF717,convert!$D$26:$E$31,2)</f>
        <v>#N/A</v>
      </c>
      <c r="AG716" s="57" t="e">
        <f>VLOOKUP(raw!AG717,convert!$D$26:$E$31,2)</f>
        <v>#N/A</v>
      </c>
      <c r="AH716" s="57" t="e">
        <f>VLOOKUP(raw!AH717,convert!$D$26:$E$31,2)</f>
        <v>#N/A</v>
      </c>
      <c r="AI716" s="57" t="e">
        <f>VLOOKUP(raw!AI717,convert!$D$26:$E$31,2)</f>
        <v>#N/A</v>
      </c>
      <c r="AJ716" s="57" t="e">
        <f>VLOOKUP(raw!AJ717,convert!$D$26:$E$31,2)</f>
        <v>#N/A</v>
      </c>
      <c r="AK716" s="57" t="e">
        <f>VLOOKUP(raw!AK717,convert!$D$26:$E$31,2)</f>
        <v>#N/A</v>
      </c>
      <c r="AL716" s="57" t="e">
        <f>VLOOKUP(raw!AL717,convert!$D$26:$E$31,2)</f>
        <v>#N/A</v>
      </c>
      <c r="AM716" s="57" t="e">
        <f>VLOOKUP(raw!AM717,convert!$D$26:$E$31,2)</f>
        <v>#N/A</v>
      </c>
      <c r="AN716" s="57"/>
      <c r="AO716" s="60" t="str">
        <f>IF(COUNT(score!AD716:AE716)=0,".",MIN(score!AD716:AE716))</f>
        <v>.</v>
      </c>
    </row>
    <row r="717" spans="1:41" x14ac:dyDescent="0.25">
      <c r="A717" s="58">
        <f>raw!$A718:$A718</f>
        <v>0</v>
      </c>
      <c r="B717" s="59">
        <f>raw!$B718:$B718</f>
        <v>0</v>
      </c>
      <c r="C717" s="57" t="e">
        <f>VLOOKUP(raw!C718,convert!$D$26:$E$31,2)</f>
        <v>#N/A</v>
      </c>
      <c r="D717" s="57" t="e">
        <f>VLOOKUP(raw!D718,convert!$A$13:$B$16,2)</f>
        <v>#N/A</v>
      </c>
      <c r="E717" s="57" t="e">
        <f>VLOOKUP(raw!E718,convert!$A$13:$B$16,2)</f>
        <v>#N/A</v>
      </c>
      <c r="F717" s="57" t="e">
        <f>VLOOKUP(raw!F718,convert!$A$8:$B$10,2)</f>
        <v>#N/A</v>
      </c>
      <c r="G717" s="57" t="e">
        <f>VLOOKUP(raw!G718,convert!$A$8:$B$10,2)</f>
        <v>#N/A</v>
      </c>
      <c r="H717" s="57" t="e">
        <f>VLOOKUP(raw!H718,convert!$A$8:$B$10,2)</f>
        <v>#N/A</v>
      </c>
      <c r="I717" s="57" t="e">
        <f>VLOOKUP(raw!I718,convert!$A$8:$B$10,2)</f>
        <v>#N/A</v>
      </c>
      <c r="J717" s="57" t="e">
        <f>VLOOKUP(raw!J718,convert!$D$26:$E$31,2)</f>
        <v>#N/A</v>
      </c>
      <c r="K717" s="57" t="e">
        <f>VLOOKUP(raw!K718,convert!$D$34:$E$40,2)</f>
        <v>#N/A</v>
      </c>
      <c r="L717" s="57" t="e">
        <f>VLOOKUP(raw!L718,convert!$D$34:$E$40,2)</f>
        <v>#N/A</v>
      </c>
      <c r="M717" s="57" t="e">
        <f>VLOOKUP(raw!M718,convert!$A$34:$B$40,2)</f>
        <v>#N/A</v>
      </c>
      <c r="N717" s="57" t="e">
        <f>VLOOKUP(raw!N718,convert!$A$26:$B$31,2)</f>
        <v>#N/A</v>
      </c>
      <c r="O717" s="57" t="e">
        <f>VLOOKUP(raw!O718,convert!$A$26:$B$31,2)</f>
        <v>#N/A</v>
      </c>
      <c r="P717" s="57" t="e">
        <f>VLOOKUP(raw!P718,convert!$A$26:$B$31,2)</f>
        <v>#N/A</v>
      </c>
      <c r="Q717" s="57" t="e">
        <f>VLOOKUP(raw!Q718,convert!$A$26:$B$31,2)</f>
        <v>#N/A</v>
      </c>
      <c r="R717" s="57" t="e">
        <f>VLOOKUP(raw!R718,convert!$A$26:$B$31,2)</f>
        <v>#N/A</v>
      </c>
      <c r="S717" s="57" t="e">
        <f>VLOOKUP(raw!S718,convert!$D$26:$E$31,2)</f>
        <v>#N/A</v>
      </c>
      <c r="T717" s="57" t="e">
        <f>VLOOKUP(raw!T718,convert!$D$26:$E$31,2)</f>
        <v>#N/A</v>
      </c>
      <c r="U717" s="57" t="e">
        <f>VLOOKUP(raw!U718,convert!$D$26:$E$31,2)</f>
        <v>#N/A</v>
      </c>
      <c r="V717" s="57" t="e">
        <f>VLOOKUP(raw!V718,convert!$D$26:$E$31,2)</f>
        <v>#N/A</v>
      </c>
      <c r="W717" s="57" t="e">
        <f>VLOOKUP(raw!W718,convert!$D$26:$E$31,2)</f>
        <v>#N/A</v>
      </c>
      <c r="X717" s="57" t="e">
        <f>VLOOKUP(raw!X718,convert!$D$26:$E$31,2)</f>
        <v>#N/A</v>
      </c>
      <c r="Y717" s="57" t="e">
        <f>VLOOKUP(raw!Y718,convert!$D$26:$E$31,2)</f>
        <v>#N/A</v>
      </c>
      <c r="Z717" s="57" t="e">
        <f>VLOOKUP(raw!Z718,convert!$D$26:$E$31,2)</f>
        <v>#N/A</v>
      </c>
      <c r="AA717" s="57" t="e">
        <f>VLOOKUP(raw!AA718,convert!$D$26:$E$31,2)</f>
        <v>#N/A</v>
      </c>
      <c r="AB717" s="57" t="e">
        <f>VLOOKUP(raw!AB718,convert!$D$26:$E$31,2)</f>
        <v>#N/A</v>
      </c>
      <c r="AC717" s="57" t="e">
        <f>VLOOKUP(raw!AC718,convert!$D$26:$E$31,2)</f>
        <v>#N/A</v>
      </c>
      <c r="AD717" s="57" t="e">
        <f>VLOOKUP(raw!AD718,convert!$D$26:$E$31,2)</f>
        <v>#N/A</v>
      </c>
      <c r="AE717" s="57" t="e">
        <f>VLOOKUP(raw!AE718,convert!$D$26:$E$31,2)</f>
        <v>#N/A</v>
      </c>
      <c r="AF717" s="57" t="e">
        <f>VLOOKUP(raw!AF718,convert!$D$26:$E$31,2)</f>
        <v>#N/A</v>
      </c>
      <c r="AG717" s="57" t="e">
        <f>VLOOKUP(raw!AG718,convert!$D$26:$E$31,2)</f>
        <v>#N/A</v>
      </c>
      <c r="AH717" s="57" t="e">
        <f>VLOOKUP(raw!AH718,convert!$D$26:$E$31,2)</f>
        <v>#N/A</v>
      </c>
      <c r="AI717" s="57" t="e">
        <f>VLOOKUP(raw!AI718,convert!$D$26:$E$31,2)</f>
        <v>#N/A</v>
      </c>
      <c r="AJ717" s="57" t="e">
        <f>VLOOKUP(raw!AJ718,convert!$D$26:$E$31,2)</f>
        <v>#N/A</v>
      </c>
      <c r="AK717" s="57" t="e">
        <f>VLOOKUP(raw!AK718,convert!$D$26:$E$31,2)</f>
        <v>#N/A</v>
      </c>
      <c r="AL717" s="57" t="e">
        <f>VLOOKUP(raw!AL718,convert!$D$26:$E$31,2)</f>
        <v>#N/A</v>
      </c>
      <c r="AM717" s="57" t="e">
        <f>VLOOKUP(raw!AM718,convert!$D$26:$E$31,2)</f>
        <v>#N/A</v>
      </c>
      <c r="AN717" s="57"/>
      <c r="AO717" s="60" t="str">
        <f>IF(COUNT(score!AD717:AE717)=0,".",MIN(score!AD717:AE717))</f>
        <v>.</v>
      </c>
    </row>
    <row r="718" spans="1:41" x14ac:dyDescent="0.25">
      <c r="A718" s="58">
        <f>raw!$A719:$A719</f>
        <v>0</v>
      </c>
      <c r="B718" s="59">
        <f>raw!$B719:$B719</f>
        <v>0</v>
      </c>
      <c r="C718" s="57" t="e">
        <f>VLOOKUP(raw!C719,convert!$D$26:$E$31,2)</f>
        <v>#N/A</v>
      </c>
      <c r="D718" s="57" t="e">
        <f>VLOOKUP(raw!D719,convert!$A$13:$B$16,2)</f>
        <v>#N/A</v>
      </c>
      <c r="E718" s="57" t="e">
        <f>VLOOKUP(raw!E719,convert!$A$13:$B$16,2)</f>
        <v>#N/A</v>
      </c>
      <c r="F718" s="57" t="e">
        <f>VLOOKUP(raw!F719,convert!$A$8:$B$10,2)</f>
        <v>#N/A</v>
      </c>
      <c r="G718" s="57" t="e">
        <f>VLOOKUP(raw!G719,convert!$A$8:$B$10,2)</f>
        <v>#N/A</v>
      </c>
      <c r="H718" s="57" t="e">
        <f>VLOOKUP(raw!H719,convert!$A$8:$B$10,2)</f>
        <v>#N/A</v>
      </c>
      <c r="I718" s="57" t="e">
        <f>VLOOKUP(raw!I719,convert!$A$8:$B$10,2)</f>
        <v>#N/A</v>
      </c>
      <c r="J718" s="57" t="e">
        <f>VLOOKUP(raw!J719,convert!$D$26:$E$31,2)</f>
        <v>#N/A</v>
      </c>
      <c r="K718" s="57" t="e">
        <f>VLOOKUP(raw!K719,convert!$D$34:$E$40,2)</f>
        <v>#N/A</v>
      </c>
      <c r="L718" s="57" t="e">
        <f>VLOOKUP(raw!L719,convert!$D$34:$E$40,2)</f>
        <v>#N/A</v>
      </c>
      <c r="M718" s="57" t="e">
        <f>VLOOKUP(raw!M719,convert!$A$34:$B$40,2)</f>
        <v>#N/A</v>
      </c>
      <c r="N718" s="57" t="e">
        <f>VLOOKUP(raw!N719,convert!$A$26:$B$31,2)</f>
        <v>#N/A</v>
      </c>
      <c r="O718" s="57" t="e">
        <f>VLOOKUP(raw!O719,convert!$A$26:$B$31,2)</f>
        <v>#N/A</v>
      </c>
      <c r="P718" s="57" t="e">
        <f>VLOOKUP(raw!P719,convert!$A$26:$B$31,2)</f>
        <v>#N/A</v>
      </c>
      <c r="Q718" s="57" t="e">
        <f>VLOOKUP(raw!Q719,convert!$A$26:$B$31,2)</f>
        <v>#N/A</v>
      </c>
      <c r="R718" s="57" t="e">
        <f>VLOOKUP(raw!R719,convert!$A$26:$B$31,2)</f>
        <v>#N/A</v>
      </c>
      <c r="S718" s="57" t="e">
        <f>VLOOKUP(raw!S719,convert!$D$26:$E$31,2)</f>
        <v>#N/A</v>
      </c>
      <c r="T718" s="57" t="e">
        <f>VLOOKUP(raw!T719,convert!$D$26:$E$31,2)</f>
        <v>#N/A</v>
      </c>
      <c r="U718" s="57" t="e">
        <f>VLOOKUP(raw!U719,convert!$D$26:$E$31,2)</f>
        <v>#N/A</v>
      </c>
      <c r="V718" s="57" t="e">
        <f>VLOOKUP(raw!V719,convert!$D$26:$E$31,2)</f>
        <v>#N/A</v>
      </c>
      <c r="W718" s="57" t="e">
        <f>VLOOKUP(raw!W719,convert!$D$26:$E$31,2)</f>
        <v>#N/A</v>
      </c>
      <c r="X718" s="57" t="e">
        <f>VLOOKUP(raw!X719,convert!$D$26:$E$31,2)</f>
        <v>#N/A</v>
      </c>
      <c r="Y718" s="57" t="e">
        <f>VLOOKUP(raw!Y719,convert!$D$26:$E$31,2)</f>
        <v>#N/A</v>
      </c>
      <c r="Z718" s="57" t="e">
        <f>VLOOKUP(raw!Z719,convert!$D$26:$E$31,2)</f>
        <v>#N/A</v>
      </c>
      <c r="AA718" s="57" t="e">
        <f>VLOOKUP(raw!AA719,convert!$D$26:$E$31,2)</f>
        <v>#N/A</v>
      </c>
      <c r="AB718" s="57" t="e">
        <f>VLOOKUP(raw!AB719,convert!$D$26:$E$31,2)</f>
        <v>#N/A</v>
      </c>
      <c r="AC718" s="57" t="e">
        <f>VLOOKUP(raw!AC719,convert!$D$26:$E$31,2)</f>
        <v>#N/A</v>
      </c>
      <c r="AD718" s="57" t="e">
        <f>VLOOKUP(raw!AD719,convert!$D$26:$E$31,2)</f>
        <v>#N/A</v>
      </c>
      <c r="AE718" s="57" t="e">
        <f>VLOOKUP(raw!AE719,convert!$D$26:$E$31,2)</f>
        <v>#N/A</v>
      </c>
      <c r="AF718" s="57" t="e">
        <f>VLOOKUP(raw!AF719,convert!$D$26:$E$31,2)</f>
        <v>#N/A</v>
      </c>
      <c r="AG718" s="57" t="e">
        <f>VLOOKUP(raw!AG719,convert!$D$26:$E$31,2)</f>
        <v>#N/A</v>
      </c>
      <c r="AH718" s="57" t="e">
        <f>VLOOKUP(raw!AH719,convert!$D$26:$E$31,2)</f>
        <v>#N/A</v>
      </c>
      <c r="AI718" s="57" t="e">
        <f>VLOOKUP(raw!AI719,convert!$D$26:$E$31,2)</f>
        <v>#N/A</v>
      </c>
      <c r="AJ718" s="57" t="e">
        <f>VLOOKUP(raw!AJ719,convert!$D$26:$E$31,2)</f>
        <v>#N/A</v>
      </c>
      <c r="AK718" s="57" t="e">
        <f>VLOOKUP(raw!AK719,convert!$D$26:$E$31,2)</f>
        <v>#N/A</v>
      </c>
      <c r="AL718" s="57" t="e">
        <f>VLOOKUP(raw!AL719,convert!$D$26:$E$31,2)</f>
        <v>#N/A</v>
      </c>
      <c r="AM718" s="57" t="e">
        <f>VLOOKUP(raw!AM719,convert!$D$26:$E$31,2)</f>
        <v>#N/A</v>
      </c>
      <c r="AN718" s="57"/>
      <c r="AO718" s="60" t="str">
        <f>IF(COUNT(score!AD718:AE718)=0,".",MIN(score!AD718:AE718))</f>
        <v>.</v>
      </c>
    </row>
    <row r="719" spans="1:41" x14ac:dyDescent="0.25">
      <c r="A719" s="58">
        <f>raw!$A720:$A720</f>
        <v>0</v>
      </c>
      <c r="B719" s="59">
        <f>raw!$B720:$B720</f>
        <v>0</v>
      </c>
      <c r="C719" s="57" t="e">
        <f>VLOOKUP(raw!C720,convert!$D$26:$E$31,2)</f>
        <v>#N/A</v>
      </c>
      <c r="D719" s="57" t="e">
        <f>VLOOKUP(raw!D720,convert!$A$13:$B$16,2)</f>
        <v>#N/A</v>
      </c>
      <c r="E719" s="57" t="e">
        <f>VLOOKUP(raw!E720,convert!$A$13:$B$16,2)</f>
        <v>#N/A</v>
      </c>
      <c r="F719" s="57" t="e">
        <f>VLOOKUP(raw!F720,convert!$A$8:$B$10,2)</f>
        <v>#N/A</v>
      </c>
      <c r="G719" s="57" t="e">
        <f>VLOOKUP(raw!G720,convert!$A$8:$B$10,2)</f>
        <v>#N/A</v>
      </c>
      <c r="H719" s="57" t="e">
        <f>VLOOKUP(raw!H720,convert!$A$8:$B$10,2)</f>
        <v>#N/A</v>
      </c>
      <c r="I719" s="57" t="e">
        <f>VLOOKUP(raw!I720,convert!$A$8:$B$10,2)</f>
        <v>#N/A</v>
      </c>
      <c r="J719" s="57" t="e">
        <f>VLOOKUP(raw!J720,convert!$D$26:$E$31,2)</f>
        <v>#N/A</v>
      </c>
      <c r="K719" s="57" t="e">
        <f>VLOOKUP(raw!K720,convert!$D$34:$E$40,2)</f>
        <v>#N/A</v>
      </c>
      <c r="L719" s="57" t="e">
        <f>VLOOKUP(raw!L720,convert!$D$34:$E$40,2)</f>
        <v>#N/A</v>
      </c>
      <c r="M719" s="57" t="e">
        <f>VLOOKUP(raw!M720,convert!$A$34:$B$40,2)</f>
        <v>#N/A</v>
      </c>
      <c r="N719" s="57" t="e">
        <f>VLOOKUP(raw!N720,convert!$A$26:$B$31,2)</f>
        <v>#N/A</v>
      </c>
      <c r="O719" s="57" t="e">
        <f>VLOOKUP(raw!O720,convert!$A$26:$B$31,2)</f>
        <v>#N/A</v>
      </c>
      <c r="P719" s="57" t="e">
        <f>VLOOKUP(raw!P720,convert!$A$26:$B$31,2)</f>
        <v>#N/A</v>
      </c>
      <c r="Q719" s="57" t="e">
        <f>VLOOKUP(raw!Q720,convert!$A$26:$B$31,2)</f>
        <v>#N/A</v>
      </c>
      <c r="R719" s="57" t="e">
        <f>VLOOKUP(raw!R720,convert!$A$26:$B$31,2)</f>
        <v>#N/A</v>
      </c>
      <c r="S719" s="57" t="e">
        <f>VLOOKUP(raw!S720,convert!$D$26:$E$31,2)</f>
        <v>#N/A</v>
      </c>
      <c r="T719" s="57" t="e">
        <f>VLOOKUP(raw!T720,convert!$D$26:$E$31,2)</f>
        <v>#N/A</v>
      </c>
      <c r="U719" s="57" t="e">
        <f>VLOOKUP(raw!U720,convert!$D$26:$E$31,2)</f>
        <v>#N/A</v>
      </c>
      <c r="V719" s="57" t="e">
        <f>VLOOKUP(raw!V720,convert!$D$26:$E$31,2)</f>
        <v>#N/A</v>
      </c>
      <c r="W719" s="57" t="e">
        <f>VLOOKUP(raw!W720,convert!$D$26:$E$31,2)</f>
        <v>#N/A</v>
      </c>
      <c r="X719" s="57" t="e">
        <f>VLOOKUP(raw!X720,convert!$D$26:$E$31,2)</f>
        <v>#N/A</v>
      </c>
      <c r="Y719" s="57" t="e">
        <f>VLOOKUP(raw!Y720,convert!$D$26:$E$31,2)</f>
        <v>#N/A</v>
      </c>
      <c r="Z719" s="57" t="e">
        <f>VLOOKUP(raw!Z720,convert!$D$26:$E$31,2)</f>
        <v>#N/A</v>
      </c>
      <c r="AA719" s="57" t="e">
        <f>VLOOKUP(raw!AA720,convert!$D$26:$E$31,2)</f>
        <v>#N/A</v>
      </c>
      <c r="AB719" s="57" t="e">
        <f>VLOOKUP(raw!AB720,convert!$D$26:$E$31,2)</f>
        <v>#N/A</v>
      </c>
      <c r="AC719" s="57" t="e">
        <f>VLOOKUP(raw!AC720,convert!$D$26:$E$31,2)</f>
        <v>#N/A</v>
      </c>
      <c r="AD719" s="57" t="e">
        <f>VLOOKUP(raw!AD720,convert!$D$26:$E$31,2)</f>
        <v>#N/A</v>
      </c>
      <c r="AE719" s="57" t="e">
        <f>VLOOKUP(raw!AE720,convert!$D$26:$E$31,2)</f>
        <v>#N/A</v>
      </c>
      <c r="AF719" s="57" t="e">
        <f>VLOOKUP(raw!AF720,convert!$D$26:$E$31,2)</f>
        <v>#N/A</v>
      </c>
      <c r="AG719" s="57" t="e">
        <f>VLOOKUP(raw!AG720,convert!$D$26:$E$31,2)</f>
        <v>#N/A</v>
      </c>
      <c r="AH719" s="57" t="e">
        <f>VLOOKUP(raw!AH720,convert!$D$26:$E$31,2)</f>
        <v>#N/A</v>
      </c>
      <c r="AI719" s="57" t="e">
        <f>VLOOKUP(raw!AI720,convert!$D$26:$E$31,2)</f>
        <v>#N/A</v>
      </c>
      <c r="AJ719" s="57" t="e">
        <f>VLOOKUP(raw!AJ720,convert!$D$26:$E$31,2)</f>
        <v>#N/A</v>
      </c>
      <c r="AK719" s="57" t="e">
        <f>VLOOKUP(raw!AK720,convert!$D$26:$E$31,2)</f>
        <v>#N/A</v>
      </c>
      <c r="AL719" s="57" t="e">
        <f>VLOOKUP(raw!AL720,convert!$D$26:$E$31,2)</f>
        <v>#N/A</v>
      </c>
      <c r="AM719" s="57" t="e">
        <f>VLOOKUP(raw!AM720,convert!$D$26:$E$31,2)</f>
        <v>#N/A</v>
      </c>
      <c r="AN719" s="57"/>
      <c r="AO719" s="60" t="str">
        <f>IF(COUNT(score!AD719:AE719)=0,".",MIN(score!AD719:AE719))</f>
        <v>.</v>
      </c>
    </row>
    <row r="720" spans="1:41" x14ac:dyDescent="0.25">
      <c r="A720" s="58">
        <f>raw!$A721:$A721</f>
        <v>0</v>
      </c>
      <c r="B720" s="59">
        <f>raw!$B721:$B721</f>
        <v>0</v>
      </c>
      <c r="C720" s="57" t="e">
        <f>VLOOKUP(raw!C721,convert!$D$26:$E$31,2)</f>
        <v>#N/A</v>
      </c>
      <c r="D720" s="57" t="e">
        <f>VLOOKUP(raw!D721,convert!$A$13:$B$16,2)</f>
        <v>#N/A</v>
      </c>
      <c r="E720" s="57" t="e">
        <f>VLOOKUP(raw!E721,convert!$A$13:$B$16,2)</f>
        <v>#N/A</v>
      </c>
      <c r="F720" s="57" t="e">
        <f>VLOOKUP(raw!F721,convert!$A$8:$B$10,2)</f>
        <v>#N/A</v>
      </c>
      <c r="G720" s="57" t="e">
        <f>VLOOKUP(raw!G721,convert!$A$8:$B$10,2)</f>
        <v>#N/A</v>
      </c>
      <c r="H720" s="57" t="e">
        <f>VLOOKUP(raw!H721,convert!$A$8:$B$10,2)</f>
        <v>#N/A</v>
      </c>
      <c r="I720" s="57" t="e">
        <f>VLOOKUP(raw!I721,convert!$A$8:$B$10,2)</f>
        <v>#N/A</v>
      </c>
      <c r="J720" s="57" t="e">
        <f>VLOOKUP(raw!J721,convert!$D$26:$E$31,2)</f>
        <v>#N/A</v>
      </c>
      <c r="K720" s="57" t="e">
        <f>VLOOKUP(raw!K721,convert!$D$34:$E$40,2)</f>
        <v>#N/A</v>
      </c>
      <c r="L720" s="57" t="e">
        <f>VLOOKUP(raw!L721,convert!$D$34:$E$40,2)</f>
        <v>#N/A</v>
      </c>
      <c r="M720" s="57" t="e">
        <f>VLOOKUP(raw!M721,convert!$A$34:$B$40,2)</f>
        <v>#N/A</v>
      </c>
      <c r="N720" s="57" t="e">
        <f>VLOOKUP(raw!N721,convert!$A$26:$B$31,2)</f>
        <v>#N/A</v>
      </c>
      <c r="O720" s="57" t="e">
        <f>VLOOKUP(raw!O721,convert!$A$26:$B$31,2)</f>
        <v>#N/A</v>
      </c>
      <c r="P720" s="57" t="e">
        <f>VLOOKUP(raw!P721,convert!$A$26:$B$31,2)</f>
        <v>#N/A</v>
      </c>
      <c r="Q720" s="57" t="e">
        <f>VLOOKUP(raw!Q721,convert!$A$26:$B$31,2)</f>
        <v>#N/A</v>
      </c>
      <c r="R720" s="57" t="e">
        <f>VLOOKUP(raw!R721,convert!$A$26:$B$31,2)</f>
        <v>#N/A</v>
      </c>
      <c r="S720" s="57" t="e">
        <f>VLOOKUP(raw!S721,convert!$D$26:$E$31,2)</f>
        <v>#N/A</v>
      </c>
      <c r="T720" s="57" t="e">
        <f>VLOOKUP(raw!T721,convert!$D$26:$E$31,2)</f>
        <v>#N/A</v>
      </c>
      <c r="U720" s="57" t="e">
        <f>VLOOKUP(raw!U721,convert!$D$26:$E$31,2)</f>
        <v>#N/A</v>
      </c>
      <c r="V720" s="57" t="e">
        <f>VLOOKUP(raw!V721,convert!$D$26:$E$31,2)</f>
        <v>#N/A</v>
      </c>
      <c r="W720" s="57" t="e">
        <f>VLOOKUP(raw!W721,convert!$D$26:$E$31,2)</f>
        <v>#N/A</v>
      </c>
      <c r="X720" s="57" t="e">
        <f>VLOOKUP(raw!X721,convert!$D$26:$E$31,2)</f>
        <v>#N/A</v>
      </c>
      <c r="Y720" s="57" t="e">
        <f>VLOOKUP(raw!Y721,convert!$D$26:$E$31,2)</f>
        <v>#N/A</v>
      </c>
      <c r="Z720" s="57" t="e">
        <f>VLOOKUP(raw!Z721,convert!$D$26:$E$31,2)</f>
        <v>#N/A</v>
      </c>
      <c r="AA720" s="57" t="e">
        <f>VLOOKUP(raw!AA721,convert!$D$26:$E$31,2)</f>
        <v>#N/A</v>
      </c>
      <c r="AB720" s="57" t="e">
        <f>VLOOKUP(raw!AB721,convert!$D$26:$E$31,2)</f>
        <v>#N/A</v>
      </c>
      <c r="AC720" s="57" t="e">
        <f>VLOOKUP(raw!AC721,convert!$D$26:$E$31,2)</f>
        <v>#N/A</v>
      </c>
      <c r="AD720" s="57" t="e">
        <f>VLOOKUP(raw!AD721,convert!$D$26:$E$31,2)</f>
        <v>#N/A</v>
      </c>
      <c r="AE720" s="57" t="e">
        <f>VLOOKUP(raw!AE721,convert!$D$26:$E$31,2)</f>
        <v>#N/A</v>
      </c>
      <c r="AF720" s="57" t="e">
        <f>VLOOKUP(raw!AF721,convert!$D$26:$E$31,2)</f>
        <v>#N/A</v>
      </c>
      <c r="AG720" s="57" t="e">
        <f>VLOOKUP(raw!AG721,convert!$D$26:$E$31,2)</f>
        <v>#N/A</v>
      </c>
      <c r="AH720" s="57" t="e">
        <f>VLOOKUP(raw!AH721,convert!$D$26:$E$31,2)</f>
        <v>#N/A</v>
      </c>
      <c r="AI720" s="57" t="e">
        <f>VLOOKUP(raw!AI721,convert!$D$26:$E$31,2)</f>
        <v>#N/A</v>
      </c>
      <c r="AJ720" s="57" t="e">
        <f>VLOOKUP(raw!AJ721,convert!$D$26:$E$31,2)</f>
        <v>#N/A</v>
      </c>
      <c r="AK720" s="57" t="e">
        <f>VLOOKUP(raw!AK721,convert!$D$26:$E$31,2)</f>
        <v>#N/A</v>
      </c>
      <c r="AL720" s="57" t="e">
        <f>VLOOKUP(raw!AL721,convert!$D$26:$E$31,2)</f>
        <v>#N/A</v>
      </c>
      <c r="AM720" s="57" t="e">
        <f>VLOOKUP(raw!AM721,convert!$D$26:$E$31,2)</f>
        <v>#N/A</v>
      </c>
      <c r="AN720" s="57"/>
      <c r="AO720" s="60" t="str">
        <f>IF(COUNT(score!AD720:AE720)=0,".",MIN(score!AD720:AE720))</f>
        <v>.</v>
      </c>
    </row>
    <row r="721" spans="1:41" x14ac:dyDescent="0.25">
      <c r="A721" s="58">
        <f>raw!$A722:$A722</f>
        <v>0</v>
      </c>
      <c r="B721" s="59">
        <f>raw!$B722:$B722</f>
        <v>0</v>
      </c>
      <c r="C721" s="57" t="e">
        <f>VLOOKUP(raw!C722,convert!$D$26:$E$31,2)</f>
        <v>#N/A</v>
      </c>
      <c r="D721" s="57" t="e">
        <f>VLOOKUP(raw!D722,convert!$A$13:$B$16,2)</f>
        <v>#N/A</v>
      </c>
      <c r="E721" s="57" t="e">
        <f>VLOOKUP(raw!E722,convert!$A$13:$B$16,2)</f>
        <v>#N/A</v>
      </c>
      <c r="F721" s="57" t="e">
        <f>VLOOKUP(raw!F722,convert!$A$8:$B$10,2)</f>
        <v>#N/A</v>
      </c>
      <c r="G721" s="57" t="e">
        <f>VLOOKUP(raw!G722,convert!$A$8:$B$10,2)</f>
        <v>#N/A</v>
      </c>
      <c r="H721" s="57" t="e">
        <f>VLOOKUP(raw!H722,convert!$A$8:$B$10,2)</f>
        <v>#N/A</v>
      </c>
      <c r="I721" s="57" t="e">
        <f>VLOOKUP(raw!I722,convert!$A$8:$B$10,2)</f>
        <v>#N/A</v>
      </c>
      <c r="J721" s="57" t="e">
        <f>VLOOKUP(raw!J722,convert!$D$26:$E$31,2)</f>
        <v>#N/A</v>
      </c>
      <c r="K721" s="57" t="e">
        <f>VLOOKUP(raw!K722,convert!$D$34:$E$40,2)</f>
        <v>#N/A</v>
      </c>
      <c r="L721" s="57" t="e">
        <f>VLOOKUP(raw!L722,convert!$D$34:$E$40,2)</f>
        <v>#N/A</v>
      </c>
      <c r="M721" s="57" t="e">
        <f>VLOOKUP(raw!M722,convert!$A$34:$B$40,2)</f>
        <v>#N/A</v>
      </c>
      <c r="N721" s="57" t="e">
        <f>VLOOKUP(raw!N722,convert!$A$26:$B$31,2)</f>
        <v>#N/A</v>
      </c>
      <c r="O721" s="57" t="e">
        <f>VLOOKUP(raw!O722,convert!$A$26:$B$31,2)</f>
        <v>#N/A</v>
      </c>
      <c r="P721" s="57" t="e">
        <f>VLOOKUP(raw!P722,convert!$A$26:$B$31,2)</f>
        <v>#N/A</v>
      </c>
      <c r="Q721" s="57" t="e">
        <f>VLOOKUP(raw!Q722,convert!$A$26:$B$31,2)</f>
        <v>#N/A</v>
      </c>
      <c r="R721" s="57" t="e">
        <f>VLOOKUP(raw!R722,convert!$A$26:$B$31,2)</f>
        <v>#N/A</v>
      </c>
      <c r="S721" s="57" t="e">
        <f>VLOOKUP(raw!S722,convert!$D$26:$E$31,2)</f>
        <v>#N/A</v>
      </c>
      <c r="T721" s="57" t="e">
        <f>VLOOKUP(raw!T722,convert!$D$26:$E$31,2)</f>
        <v>#N/A</v>
      </c>
      <c r="U721" s="57" t="e">
        <f>VLOOKUP(raw!U722,convert!$D$26:$E$31,2)</f>
        <v>#N/A</v>
      </c>
      <c r="V721" s="57" t="e">
        <f>VLOOKUP(raw!V722,convert!$D$26:$E$31,2)</f>
        <v>#N/A</v>
      </c>
      <c r="W721" s="57" t="e">
        <f>VLOOKUP(raw!W722,convert!$D$26:$E$31,2)</f>
        <v>#N/A</v>
      </c>
      <c r="X721" s="57" t="e">
        <f>VLOOKUP(raw!X722,convert!$D$26:$E$31,2)</f>
        <v>#N/A</v>
      </c>
      <c r="Y721" s="57" t="e">
        <f>VLOOKUP(raw!Y722,convert!$D$26:$E$31,2)</f>
        <v>#N/A</v>
      </c>
      <c r="Z721" s="57" t="e">
        <f>VLOOKUP(raw!Z722,convert!$D$26:$E$31,2)</f>
        <v>#N/A</v>
      </c>
      <c r="AA721" s="57" t="e">
        <f>VLOOKUP(raw!AA722,convert!$D$26:$E$31,2)</f>
        <v>#N/A</v>
      </c>
      <c r="AB721" s="57" t="e">
        <f>VLOOKUP(raw!AB722,convert!$D$26:$E$31,2)</f>
        <v>#N/A</v>
      </c>
      <c r="AC721" s="57" t="e">
        <f>VLOOKUP(raw!AC722,convert!$D$26:$E$31,2)</f>
        <v>#N/A</v>
      </c>
      <c r="AD721" s="57" t="e">
        <f>VLOOKUP(raw!AD722,convert!$D$26:$E$31,2)</f>
        <v>#N/A</v>
      </c>
      <c r="AE721" s="57" t="e">
        <f>VLOOKUP(raw!AE722,convert!$D$26:$E$31,2)</f>
        <v>#N/A</v>
      </c>
      <c r="AF721" s="57" t="e">
        <f>VLOOKUP(raw!AF722,convert!$D$26:$E$31,2)</f>
        <v>#N/A</v>
      </c>
      <c r="AG721" s="57" t="e">
        <f>VLOOKUP(raw!AG722,convert!$D$26:$E$31,2)</f>
        <v>#N/A</v>
      </c>
      <c r="AH721" s="57" t="e">
        <f>VLOOKUP(raw!AH722,convert!$D$26:$E$31,2)</f>
        <v>#N/A</v>
      </c>
      <c r="AI721" s="57" t="e">
        <f>VLOOKUP(raw!AI722,convert!$D$26:$E$31,2)</f>
        <v>#N/A</v>
      </c>
      <c r="AJ721" s="57" t="e">
        <f>VLOOKUP(raw!AJ722,convert!$D$26:$E$31,2)</f>
        <v>#N/A</v>
      </c>
      <c r="AK721" s="57" t="e">
        <f>VLOOKUP(raw!AK722,convert!$D$26:$E$31,2)</f>
        <v>#N/A</v>
      </c>
      <c r="AL721" s="57" t="e">
        <f>VLOOKUP(raw!AL722,convert!$D$26:$E$31,2)</f>
        <v>#N/A</v>
      </c>
      <c r="AM721" s="57" t="e">
        <f>VLOOKUP(raw!AM722,convert!$D$26:$E$31,2)</f>
        <v>#N/A</v>
      </c>
      <c r="AN721" s="57"/>
      <c r="AO721" s="60" t="str">
        <f>IF(COUNT(score!AD721:AE721)=0,".",MIN(score!AD721:AE721))</f>
        <v>.</v>
      </c>
    </row>
    <row r="722" spans="1:41" x14ac:dyDescent="0.25">
      <c r="A722" s="58">
        <f>raw!$A723:$A723</f>
        <v>0</v>
      </c>
      <c r="B722" s="59">
        <f>raw!$B723:$B723</f>
        <v>0</v>
      </c>
      <c r="C722" s="57" t="e">
        <f>VLOOKUP(raw!C723,convert!$D$26:$E$31,2)</f>
        <v>#N/A</v>
      </c>
      <c r="D722" s="57" t="e">
        <f>VLOOKUP(raw!D723,convert!$A$13:$B$16,2)</f>
        <v>#N/A</v>
      </c>
      <c r="E722" s="57" t="e">
        <f>VLOOKUP(raw!E723,convert!$A$13:$B$16,2)</f>
        <v>#N/A</v>
      </c>
      <c r="F722" s="57" t="e">
        <f>VLOOKUP(raw!F723,convert!$A$8:$B$10,2)</f>
        <v>#N/A</v>
      </c>
      <c r="G722" s="57" t="e">
        <f>VLOOKUP(raw!G723,convert!$A$8:$B$10,2)</f>
        <v>#N/A</v>
      </c>
      <c r="H722" s="57" t="e">
        <f>VLOOKUP(raw!H723,convert!$A$8:$B$10,2)</f>
        <v>#N/A</v>
      </c>
      <c r="I722" s="57" t="e">
        <f>VLOOKUP(raw!I723,convert!$A$8:$B$10,2)</f>
        <v>#N/A</v>
      </c>
      <c r="J722" s="57" t="e">
        <f>VLOOKUP(raw!J723,convert!$D$26:$E$31,2)</f>
        <v>#N/A</v>
      </c>
      <c r="K722" s="57" t="e">
        <f>VLOOKUP(raw!K723,convert!$D$34:$E$40,2)</f>
        <v>#N/A</v>
      </c>
      <c r="L722" s="57" t="e">
        <f>VLOOKUP(raw!L723,convert!$D$34:$E$40,2)</f>
        <v>#N/A</v>
      </c>
      <c r="M722" s="57" t="e">
        <f>VLOOKUP(raw!M723,convert!$A$34:$B$40,2)</f>
        <v>#N/A</v>
      </c>
      <c r="N722" s="57" t="e">
        <f>VLOOKUP(raw!N723,convert!$A$26:$B$31,2)</f>
        <v>#N/A</v>
      </c>
      <c r="O722" s="57" t="e">
        <f>VLOOKUP(raw!O723,convert!$A$26:$B$31,2)</f>
        <v>#N/A</v>
      </c>
      <c r="P722" s="57" t="e">
        <f>VLOOKUP(raw!P723,convert!$A$26:$B$31,2)</f>
        <v>#N/A</v>
      </c>
      <c r="Q722" s="57" t="e">
        <f>VLOOKUP(raw!Q723,convert!$A$26:$B$31,2)</f>
        <v>#N/A</v>
      </c>
      <c r="R722" s="57" t="e">
        <f>VLOOKUP(raw!R723,convert!$A$26:$B$31,2)</f>
        <v>#N/A</v>
      </c>
      <c r="S722" s="57" t="e">
        <f>VLOOKUP(raw!S723,convert!$D$26:$E$31,2)</f>
        <v>#N/A</v>
      </c>
      <c r="T722" s="57" t="e">
        <f>VLOOKUP(raw!T723,convert!$D$26:$E$31,2)</f>
        <v>#N/A</v>
      </c>
      <c r="U722" s="57" t="e">
        <f>VLOOKUP(raw!U723,convert!$D$26:$E$31,2)</f>
        <v>#N/A</v>
      </c>
      <c r="V722" s="57" t="e">
        <f>VLOOKUP(raw!V723,convert!$D$26:$E$31,2)</f>
        <v>#N/A</v>
      </c>
      <c r="W722" s="57" t="e">
        <f>VLOOKUP(raw!W723,convert!$D$26:$E$31,2)</f>
        <v>#N/A</v>
      </c>
      <c r="X722" s="57" t="e">
        <f>VLOOKUP(raw!X723,convert!$D$26:$E$31,2)</f>
        <v>#N/A</v>
      </c>
      <c r="Y722" s="57" t="e">
        <f>VLOOKUP(raw!Y723,convert!$D$26:$E$31,2)</f>
        <v>#N/A</v>
      </c>
      <c r="Z722" s="57" t="e">
        <f>VLOOKUP(raw!Z723,convert!$D$26:$E$31,2)</f>
        <v>#N/A</v>
      </c>
      <c r="AA722" s="57" t="e">
        <f>VLOOKUP(raw!AA723,convert!$D$26:$E$31,2)</f>
        <v>#N/A</v>
      </c>
      <c r="AB722" s="57" t="e">
        <f>VLOOKUP(raw!AB723,convert!$D$26:$E$31,2)</f>
        <v>#N/A</v>
      </c>
      <c r="AC722" s="57" t="e">
        <f>VLOOKUP(raw!AC723,convert!$D$26:$E$31,2)</f>
        <v>#N/A</v>
      </c>
      <c r="AD722" s="57" t="e">
        <f>VLOOKUP(raw!AD723,convert!$D$26:$E$31,2)</f>
        <v>#N/A</v>
      </c>
      <c r="AE722" s="57" t="e">
        <f>VLOOKUP(raw!AE723,convert!$D$26:$E$31,2)</f>
        <v>#N/A</v>
      </c>
      <c r="AF722" s="57" t="e">
        <f>VLOOKUP(raw!AF723,convert!$D$26:$E$31,2)</f>
        <v>#N/A</v>
      </c>
      <c r="AG722" s="57" t="e">
        <f>VLOOKUP(raw!AG723,convert!$D$26:$E$31,2)</f>
        <v>#N/A</v>
      </c>
      <c r="AH722" s="57" t="e">
        <f>VLOOKUP(raw!AH723,convert!$D$26:$E$31,2)</f>
        <v>#N/A</v>
      </c>
      <c r="AI722" s="57" t="e">
        <f>VLOOKUP(raw!AI723,convert!$D$26:$E$31,2)</f>
        <v>#N/A</v>
      </c>
      <c r="AJ722" s="57" t="e">
        <f>VLOOKUP(raw!AJ723,convert!$D$26:$E$31,2)</f>
        <v>#N/A</v>
      </c>
      <c r="AK722" s="57" t="e">
        <f>VLOOKUP(raw!AK723,convert!$D$26:$E$31,2)</f>
        <v>#N/A</v>
      </c>
      <c r="AL722" s="57" t="e">
        <f>VLOOKUP(raw!AL723,convert!$D$26:$E$31,2)</f>
        <v>#N/A</v>
      </c>
      <c r="AM722" s="57" t="e">
        <f>VLOOKUP(raw!AM723,convert!$D$26:$E$31,2)</f>
        <v>#N/A</v>
      </c>
      <c r="AN722" s="57"/>
      <c r="AO722" s="60" t="str">
        <f>IF(COUNT(score!AD722:AE722)=0,".",MIN(score!AD722:AE722))</f>
        <v>.</v>
      </c>
    </row>
    <row r="723" spans="1:41" x14ac:dyDescent="0.25">
      <c r="A723" s="58">
        <f>raw!$A724:$A724</f>
        <v>0</v>
      </c>
      <c r="B723" s="59">
        <f>raw!$B724:$B724</f>
        <v>0</v>
      </c>
      <c r="C723" s="57" t="e">
        <f>VLOOKUP(raw!C724,convert!$D$26:$E$31,2)</f>
        <v>#N/A</v>
      </c>
      <c r="D723" s="57" t="e">
        <f>VLOOKUP(raw!D724,convert!$A$13:$B$16,2)</f>
        <v>#N/A</v>
      </c>
      <c r="E723" s="57" t="e">
        <f>VLOOKUP(raw!E724,convert!$A$13:$B$16,2)</f>
        <v>#N/A</v>
      </c>
      <c r="F723" s="57" t="e">
        <f>VLOOKUP(raw!F724,convert!$A$8:$B$10,2)</f>
        <v>#N/A</v>
      </c>
      <c r="G723" s="57" t="e">
        <f>VLOOKUP(raw!G724,convert!$A$8:$B$10,2)</f>
        <v>#N/A</v>
      </c>
      <c r="H723" s="57" t="e">
        <f>VLOOKUP(raw!H724,convert!$A$8:$B$10,2)</f>
        <v>#N/A</v>
      </c>
      <c r="I723" s="57" t="e">
        <f>VLOOKUP(raw!I724,convert!$A$8:$B$10,2)</f>
        <v>#N/A</v>
      </c>
      <c r="J723" s="57" t="e">
        <f>VLOOKUP(raw!J724,convert!$D$26:$E$31,2)</f>
        <v>#N/A</v>
      </c>
      <c r="K723" s="57" t="e">
        <f>VLOOKUP(raw!K724,convert!$D$34:$E$40,2)</f>
        <v>#N/A</v>
      </c>
      <c r="L723" s="57" t="e">
        <f>VLOOKUP(raw!L724,convert!$D$34:$E$40,2)</f>
        <v>#N/A</v>
      </c>
      <c r="M723" s="57" t="e">
        <f>VLOOKUP(raw!M724,convert!$A$34:$B$40,2)</f>
        <v>#N/A</v>
      </c>
      <c r="N723" s="57" t="e">
        <f>VLOOKUP(raw!N724,convert!$A$26:$B$31,2)</f>
        <v>#N/A</v>
      </c>
      <c r="O723" s="57" t="e">
        <f>VLOOKUP(raw!O724,convert!$A$26:$B$31,2)</f>
        <v>#N/A</v>
      </c>
      <c r="P723" s="57" t="e">
        <f>VLOOKUP(raw!P724,convert!$A$26:$B$31,2)</f>
        <v>#N/A</v>
      </c>
      <c r="Q723" s="57" t="e">
        <f>VLOOKUP(raw!Q724,convert!$A$26:$B$31,2)</f>
        <v>#N/A</v>
      </c>
      <c r="R723" s="57" t="e">
        <f>VLOOKUP(raw!R724,convert!$A$26:$B$31,2)</f>
        <v>#N/A</v>
      </c>
      <c r="S723" s="57" t="e">
        <f>VLOOKUP(raw!S724,convert!$D$26:$E$31,2)</f>
        <v>#N/A</v>
      </c>
      <c r="T723" s="57" t="e">
        <f>VLOOKUP(raw!T724,convert!$D$26:$E$31,2)</f>
        <v>#N/A</v>
      </c>
      <c r="U723" s="57" t="e">
        <f>VLOOKUP(raw!U724,convert!$D$26:$E$31,2)</f>
        <v>#N/A</v>
      </c>
      <c r="V723" s="57" t="e">
        <f>VLOOKUP(raw!V724,convert!$D$26:$E$31,2)</f>
        <v>#N/A</v>
      </c>
      <c r="W723" s="57" t="e">
        <f>VLOOKUP(raw!W724,convert!$D$26:$E$31,2)</f>
        <v>#N/A</v>
      </c>
      <c r="X723" s="57" t="e">
        <f>VLOOKUP(raw!X724,convert!$D$26:$E$31,2)</f>
        <v>#N/A</v>
      </c>
      <c r="Y723" s="57" t="e">
        <f>VLOOKUP(raw!Y724,convert!$D$26:$E$31,2)</f>
        <v>#N/A</v>
      </c>
      <c r="Z723" s="57" t="e">
        <f>VLOOKUP(raw!Z724,convert!$D$26:$E$31,2)</f>
        <v>#N/A</v>
      </c>
      <c r="AA723" s="57" t="e">
        <f>VLOOKUP(raw!AA724,convert!$D$26:$E$31,2)</f>
        <v>#N/A</v>
      </c>
      <c r="AB723" s="57" t="e">
        <f>VLOOKUP(raw!AB724,convert!$D$26:$E$31,2)</f>
        <v>#N/A</v>
      </c>
      <c r="AC723" s="57" t="e">
        <f>VLOOKUP(raw!AC724,convert!$D$26:$E$31,2)</f>
        <v>#N/A</v>
      </c>
      <c r="AD723" s="57" t="e">
        <f>VLOOKUP(raw!AD724,convert!$D$26:$E$31,2)</f>
        <v>#N/A</v>
      </c>
      <c r="AE723" s="57" t="e">
        <f>VLOOKUP(raw!AE724,convert!$D$26:$E$31,2)</f>
        <v>#N/A</v>
      </c>
      <c r="AF723" s="57" t="e">
        <f>VLOOKUP(raw!AF724,convert!$D$26:$E$31,2)</f>
        <v>#N/A</v>
      </c>
      <c r="AG723" s="57" t="e">
        <f>VLOOKUP(raw!AG724,convert!$D$26:$E$31,2)</f>
        <v>#N/A</v>
      </c>
      <c r="AH723" s="57" t="e">
        <f>VLOOKUP(raw!AH724,convert!$D$26:$E$31,2)</f>
        <v>#N/A</v>
      </c>
      <c r="AI723" s="57" t="e">
        <f>VLOOKUP(raw!AI724,convert!$D$26:$E$31,2)</f>
        <v>#N/A</v>
      </c>
      <c r="AJ723" s="57" t="e">
        <f>VLOOKUP(raw!AJ724,convert!$D$26:$E$31,2)</f>
        <v>#N/A</v>
      </c>
      <c r="AK723" s="57" t="e">
        <f>VLOOKUP(raw!AK724,convert!$D$26:$E$31,2)</f>
        <v>#N/A</v>
      </c>
      <c r="AL723" s="57" t="e">
        <f>VLOOKUP(raw!AL724,convert!$D$26:$E$31,2)</f>
        <v>#N/A</v>
      </c>
      <c r="AM723" s="57" t="e">
        <f>VLOOKUP(raw!AM724,convert!$D$26:$E$31,2)</f>
        <v>#N/A</v>
      </c>
      <c r="AN723" s="57"/>
      <c r="AO723" s="60" t="str">
        <f>IF(COUNT(score!AD723:AE723)=0,".",MIN(score!AD723:AE723))</f>
        <v>.</v>
      </c>
    </row>
    <row r="724" spans="1:41" x14ac:dyDescent="0.25">
      <c r="A724" s="58">
        <f>raw!$A725:$A725</f>
        <v>0</v>
      </c>
      <c r="B724" s="59">
        <f>raw!$B725:$B725</f>
        <v>0</v>
      </c>
      <c r="C724" s="57" t="e">
        <f>VLOOKUP(raw!C725,convert!$D$26:$E$31,2)</f>
        <v>#N/A</v>
      </c>
      <c r="D724" s="57" t="e">
        <f>VLOOKUP(raw!D725,convert!$A$13:$B$16,2)</f>
        <v>#N/A</v>
      </c>
      <c r="E724" s="57" t="e">
        <f>VLOOKUP(raw!E725,convert!$A$13:$B$16,2)</f>
        <v>#N/A</v>
      </c>
      <c r="F724" s="57" t="e">
        <f>VLOOKUP(raw!F725,convert!$A$8:$B$10,2)</f>
        <v>#N/A</v>
      </c>
      <c r="G724" s="57" t="e">
        <f>VLOOKUP(raw!G725,convert!$A$8:$B$10,2)</f>
        <v>#N/A</v>
      </c>
      <c r="H724" s="57" t="e">
        <f>VLOOKUP(raw!H725,convert!$A$8:$B$10,2)</f>
        <v>#N/A</v>
      </c>
      <c r="I724" s="57" t="e">
        <f>VLOOKUP(raw!I725,convert!$A$8:$B$10,2)</f>
        <v>#N/A</v>
      </c>
      <c r="J724" s="57" t="e">
        <f>VLOOKUP(raw!J725,convert!$D$26:$E$31,2)</f>
        <v>#N/A</v>
      </c>
      <c r="K724" s="57" t="e">
        <f>VLOOKUP(raw!K725,convert!$D$34:$E$40,2)</f>
        <v>#N/A</v>
      </c>
      <c r="L724" s="57" t="e">
        <f>VLOOKUP(raw!L725,convert!$D$34:$E$40,2)</f>
        <v>#N/A</v>
      </c>
      <c r="M724" s="57" t="e">
        <f>VLOOKUP(raw!M725,convert!$A$34:$B$40,2)</f>
        <v>#N/A</v>
      </c>
      <c r="N724" s="57" t="e">
        <f>VLOOKUP(raw!N725,convert!$A$26:$B$31,2)</f>
        <v>#N/A</v>
      </c>
      <c r="O724" s="57" t="e">
        <f>VLOOKUP(raw!O725,convert!$A$26:$B$31,2)</f>
        <v>#N/A</v>
      </c>
      <c r="P724" s="57" t="e">
        <f>VLOOKUP(raw!P725,convert!$A$26:$B$31,2)</f>
        <v>#N/A</v>
      </c>
      <c r="Q724" s="57" t="e">
        <f>VLOOKUP(raw!Q725,convert!$A$26:$B$31,2)</f>
        <v>#N/A</v>
      </c>
      <c r="R724" s="57" t="e">
        <f>VLOOKUP(raw!R725,convert!$A$26:$B$31,2)</f>
        <v>#N/A</v>
      </c>
      <c r="S724" s="57" t="e">
        <f>VLOOKUP(raw!S725,convert!$D$26:$E$31,2)</f>
        <v>#N/A</v>
      </c>
      <c r="T724" s="57" t="e">
        <f>VLOOKUP(raw!T725,convert!$D$26:$E$31,2)</f>
        <v>#N/A</v>
      </c>
      <c r="U724" s="57" t="e">
        <f>VLOOKUP(raw!U725,convert!$D$26:$E$31,2)</f>
        <v>#N/A</v>
      </c>
      <c r="V724" s="57" t="e">
        <f>VLOOKUP(raw!V725,convert!$D$26:$E$31,2)</f>
        <v>#N/A</v>
      </c>
      <c r="W724" s="57" t="e">
        <f>VLOOKUP(raw!W725,convert!$D$26:$E$31,2)</f>
        <v>#N/A</v>
      </c>
      <c r="X724" s="57" t="e">
        <f>VLOOKUP(raw!X725,convert!$D$26:$E$31,2)</f>
        <v>#N/A</v>
      </c>
      <c r="Y724" s="57" t="e">
        <f>VLOOKUP(raw!Y725,convert!$D$26:$E$31,2)</f>
        <v>#N/A</v>
      </c>
      <c r="Z724" s="57" t="e">
        <f>VLOOKUP(raw!Z725,convert!$D$26:$E$31,2)</f>
        <v>#N/A</v>
      </c>
      <c r="AA724" s="57" t="e">
        <f>VLOOKUP(raw!AA725,convert!$D$26:$E$31,2)</f>
        <v>#N/A</v>
      </c>
      <c r="AB724" s="57" t="e">
        <f>VLOOKUP(raw!AB725,convert!$D$26:$E$31,2)</f>
        <v>#N/A</v>
      </c>
      <c r="AC724" s="57" t="e">
        <f>VLOOKUP(raw!AC725,convert!$D$26:$E$31,2)</f>
        <v>#N/A</v>
      </c>
      <c r="AD724" s="57" t="e">
        <f>VLOOKUP(raw!AD725,convert!$D$26:$E$31,2)</f>
        <v>#N/A</v>
      </c>
      <c r="AE724" s="57" t="e">
        <f>VLOOKUP(raw!AE725,convert!$D$26:$E$31,2)</f>
        <v>#N/A</v>
      </c>
      <c r="AF724" s="57" t="e">
        <f>VLOOKUP(raw!AF725,convert!$D$26:$E$31,2)</f>
        <v>#N/A</v>
      </c>
      <c r="AG724" s="57" t="e">
        <f>VLOOKUP(raw!AG725,convert!$D$26:$E$31,2)</f>
        <v>#N/A</v>
      </c>
      <c r="AH724" s="57" t="e">
        <f>VLOOKUP(raw!AH725,convert!$D$26:$E$31,2)</f>
        <v>#N/A</v>
      </c>
      <c r="AI724" s="57" t="e">
        <f>VLOOKUP(raw!AI725,convert!$D$26:$E$31,2)</f>
        <v>#N/A</v>
      </c>
      <c r="AJ724" s="57" t="e">
        <f>VLOOKUP(raw!AJ725,convert!$D$26:$E$31,2)</f>
        <v>#N/A</v>
      </c>
      <c r="AK724" s="57" t="e">
        <f>VLOOKUP(raw!AK725,convert!$D$26:$E$31,2)</f>
        <v>#N/A</v>
      </c>
      <c r="AL724" s="57" t="e">
        <f>VLOOKUP(raw!AL725,convert!$D$26:$E$31,2)</f>
        <v>#N/A</v>
      </c>
      <c r="AM724" s="57" t="e">
        <f>VLOOKUP(raw!AM725,convert!$D$26:$E$31,2)</f>
        <v>#N/A</v>
      </c>
      <c r="AN724" s="57"/>
      <c r="AO724" s="60" t="str">
        <f>IF(COUNT(score!AD724:AE724)=0,".",MIN(score!AD724:AE724))</f>
        <v>.</v>
      </c>
    </row>
    <row r="725" spans="1:41" x14ac:dyDescent="0.25">
      <c r="A725" s="58">
        <f>raw!$A726:$A726</f>
        <v>0</v>
      </c>
      <c r="B725" s="59">
        <f>raw!$B726:$B726</f>
        <v>0</v>
      </c>
      <c r="C725" s="57" t="e">
        <f>VLOOKUP(raw!C726,convert!$D$26:$E$31,2)</f>
        <v>#N/A</v>
      </c>
      <c r="D725" s="57" t="e">
        <f>VLOOKUP(raw!D726,convert!$A$13:$B$16,2)</f>
        <v>#N/A</v>
      </c>
      <c r="E725" s="57" t="e">
        <f>VLOOKUP(raw!E726,convert!$A$13:$B$16,2)</f>
        <v>#N/A</v>
      </c>
      <c r="F725" s="57" t="e">
        <f>VLOOKUP(raw!F726,convert!$A$8:$B$10,2)</f>
        <v>#N/A</v>
      </c>
      <c r="G725" s="57" t="e">
        <f>VLOOKUP(raw!G726,convert!$A$8:$B$10,2)</f>
        <v>#N/A</v>
      </c>
      <c r="H725" s="57" t="e">
        <f>VLOOKUP(raw!H726,convert!$A$8:$B$10,2)</f>
        <v>#N/A</v>
      </c>
      <c r="I725" s="57" t="e">
        <f>VLOOKUP(raw!I726,convert!$A$8:$B$10,2)</f>
        <v>#N/A</v>
      </c>
      <c r="J725" s="57" t="e">
        <f>VLOOKUP(raw!J726,convert!$D$26:$E$31,2)</f>
        <v>#N/A</v>
      </c>
      <c r="K725" s="57" t="e">
        <f>VLOOKUP(raw!K726,convert!$D$34:$E$40,2)</f>
        <v>#N/A</v>
      </c>
      <c r="L725" s="57" t="e">
        <f>VLOOKUP(raw!L726,convert!$D$34:$E$40,2)</f>
        <v>#N/A</v>
      </c>
      <c r="M725" s="57" t="e">
        <f>VLOOKUP(raw!M726,convert!$A$34:$B$40,2)</f>
        <v>#N/A</v>
      </c>
      <c r="N725" s="57" t="e">
        <f>VLOOKUP(raw!N726,convert!$A$26:$B$31,2)</f>
        <v>#N/A</v>
      </c>
      <c r="O725" s="57" t="e">
        <f>VLOOKUP(raw!O726,convert!$A$26:$B$31,2)</f>
        <v>#N/A</v>
      </c>
      <c r="P725" s="57" t="e">
        <f>VLOOKUP(raw!P726,convert!$A$26:$B$31,2)</f>
        <v>#N/A</v>
      </c>
      <c r="Q725" s="57" t="e">
        <f>VLOOKUP(raw!Q726,convert!$A$26:$B$31,2)</f>
        <v>#N/A</v>
      </c>
      <c r="R725" s="57" t="e">
        <f>VLOOKUP(raw!R726,convert!$A$26:$B$31,2)</f>
        <v>#N/A</v>
      </c>
      <c r="S725" s="57" t="e">
        <f>VLOOKUP(raw!S726,convert!$D$26:$E$31,2)</f>
        <v>#N/A</v>
      </c>
      <c r="T725" s="57" t="e">
        <f>VLOOKUP(raw!T726,convert!$D$26:$E$31,2)</f>
        <v>#N/A</v>
      </c>
      <c r="U725" s="57" t="e">
        <f>VLOOKUP(raw!U726,convert!$D$26:$E$31,2)</f>
        <v>#N/A</v>
      </c>
      <c r="V725" s="57" t="e">
        <f>VLOOKUP(raw!V726,convert!$D$26:$E$31,2)</f>
        <v>#N/A</v>
      </c>
      <c r="W725" s="57" t="e">
        <f>VLOOKUP(raw!W726,convert!$D$26:$E$31,2)</f>
        <v>#N/A</v>
      </c>
      <c r="X725" s="57" t="e">
        <f>VLOOKUP(raw!X726,convert!$D$26:$E$31,2)</f>
        <v>#N/A</v>
      </c>
      <c r="Y725" s="57" t="e">
        <f>VLOOKUP(raw!Y726,convert!$D$26:$E$31,2)</f>
        <v>#N/A</v>
      </c>
      <c r="Z725" s="57" t="e">
        <f>VLOOKUP(raw!Z726,convert!$D$26:$E$31,2)</f>
        <v>#N/A</v>
      </c>
      <c r="AA725" s="57" t="e">
        <f>VLOOKUP(raw!AA726,convert!$D$26:$E$31,2)</f>
        <v>#N/A</v>
      </c>
      <c r="AB725" s="57" t="e">
        <f>VLOOKUP(raw!AB726,convert!$D$26:$E$31,2)</f>
        <v>#N/A</v>
      </c>
      <c r="AC725" s="57" t="e">
        <f>VLOOKUP(raw!AC726,convert!$D$26:$E$31,2)</f>
        <v>#N/A</v>
      </c>
      <c r="AD725" s="57" t="e">
        <f>VLOOKUP(raw!AD726,convert!$D$26:$E$31,2)</f>
        <v>#N/A</v>
      </c>
      <c r="AE725" s="57" t="e">
        <f>VLOOKUP(raw!AE726,convert!$D$26:$E$31,2)</f>
        <v>#N/A</v>
      </c>
      <c r="AF725" s="57" t="e">
        <f>VLOOKUP(raw!AF726,convert!$D$26:$E$31,2)</f>
        <v>#N/A</v>
      </c>
      <c r="AG725" s="57" t="e">
        <f>VLOOKUP(raw!AG726,convert!$D$26:$E$31,2)</f>
        <v>#N/A</v>
      </c>
      <c r="AH725" s="57" t="e">
        <f>VLOOKUP(raw!AH726,convert!$D$26:$E$31,2)</f>
        <v>#N/A</v>
      </c>
      <c r="AI725" s="57" t="e">
        <f>VLOOKUP(raw!AI726,convert!$D$26:$E$31,2)</f>
        <v>#N/A</v>
      </c>
      <c r="AJ725" s="57" t="e">
        <f>VLOOKUP(raw!AJ726,convert!$D$26:$E$31,2)</f>
        <v>#N/A</v>
      </c>
      <c r="AK725" s="57" t="e">
        <f>VLOOKUP(raw!AK726,convert!$D$26:$E$31,2)</f>
        <v>#N/A</v>
      </c>
      <c r="AL725" s="57" t="e">
        <f>VLOOKUP(raw!AL726,convert!$D$26:$E$31,2)</f>
        <v>#N/A</v>
      </c>
      <c r="AM725" s="57" t="e">
        <f>VLOOKUP(raw!AM726,convert!$D$26:$E$31,2)</f>
        <v>#N/A</v>
      </c>
      <c r="AN725" s="57"/>
      <c r="AO725" s="60" t="str">
        <f>IF(COUNT(score!AD725:AE725)=0,".",MIN(score!AD725:AE725))</f>
        <v>.</v>
      </c>
    </row>
    <row r="726" spans="1:41" x14ac:dyDescent="0.25">
      <c r="A726" s="58">
        <f>raw!$A727:$A727</f>
        <v>0</v>
      </c>
      <c r="B726" s="59">
        <f>raw!$B727:$B727</f>
        <v>0</v>
      </c>
      <c r="C726" s="57" t="e">
        <f>VLOOKUP(raw!C727,convert!$D$26:$E$31,2)</f>
        <v>#N/A</v>
      </c>
      <c r="D726" s="57" t="e">
        <f>VLOOKUP(raw!D727,convert!$A$13:$B$16,2)</f>
        <v>#N/A</v>
      </c>
      <c r="E726" s="57" t="e">
        <f>VLOOKUP(raw!E727,convert!$A$13:$B$16,2)</f>
        <v>#N/A</v>
      </c>
      <c r="F726" s="57" t="e">
        <f>VLOOKUP(raw!F727,convert!$A$8:$B$10,2)</f>
        <v>#N/A</v>
      </c>
      <c r="G726" s="57" t="e">
        <f>VLOOKUP(raw!G727,convert!$A$8:$B$10,2)</f>
        <v>#N/A</v>
      </c>
      <c r="H726" s="57" t="e">
        <f>VLOOKUP(raw!H727,convert!$A$8:$B$10,2)</f>
        <v>#N/A</v>
      </c>
      <c r="I726" s="57" t="e">
        <f>VLOOKUP(raw!I727,convert!$A$8:$B$10,2)</f>
        <v>#N/A</v>
      </c>
      <c r="J726" s="57" t="e">
        <f>VLOOKUP(raw!J727,convert!$D$26:$E$31,2)</f>
        <v>#N/A</v>
      </c>
      <c r="K726" s="57" t="e">
        <f>VLOOKUP(raw!K727,convert!$D$34:$E$40,2)</f>
        <v>#N/A</v>
      </c>
      <c r="L726" s="57" t="e">
        <f>VLOOKUP(raw!L727,convert!$D$34:$E$40,2)</f>
        <v>#N/A</v>
      </c>
      <c r="M726" s="57" t="e">
        <f>VLOOKUP(raw!M727,convert!$A$34:$B$40,2)</f>
        <v>#N/A</v>
      </c>
      <c r="N726" s="57" t="e">
        <f>VLOOKUP(raw!N727,convert!$A$26:$B$31,2)</f>
        <v>#N/A</v>
      </c>
      <c r="O726" s="57" t="e">
        <f>VLOOKUP(raw!O727,convert!$A$26:$B$31,2)</f>
        <v>#N/A</v>
      </c>
      <c r="P726" s="57" t="e">
        <f>VLOOKUP(raw!P727,convert!$A$26:$B$31,2)</f>
        <v>#N/A</v>
      </c>
      <c r="Q726" s="57" t="e">
        <f>VLOOKUP(raw!Q727,convert!$A$26:$B$31,2)</f>
        <v>#N/A</v>
      </c>
      <c r="R726" s="57" t="e">
        <f>VLOOKUP(raw!R727,convert!$A$26:$B$31,2)</f>
        <v>#N/A</v>
      </c>
      <c r="S726" s="57" t="e">
        <f>VLOOKUP(raw!S727,convert!$D$26:$E$31,2)</f>
        <v>#N/A</v>
      </c>
      <c r="T726" s="57" t="e">
        <f>VLOOKUP(raw!T727,convert!$D$26:$E$31,2)</f>
        <v>#N/A</v>
      </c>
      <c r="U726" s="57" t="e">
        <f>VLOOKUP(raw!U727,convert!$D$26:$E$31,2)</f>
        <v>#N/A</v>
      </c>
      <c r="V726" s="57" t="e">
        <f>VLOOKUP(raw!V727,convert!$D$26:$E$31,2)</f>
        <v>#N/A</v>
      </c>
      <c r="W726" s="57" t="e">
        <f>VLOOKUP(raw!W727,convert!$D$26:$E$31,2)</f>
        <v>#N/A</v>
      </c>
      <c r="X726" s="57" t="e">
        <f>VLOOKUP(raw!X727,convert!$D$26:$E$31,2)</f>
        <v>#N/A</v>
      </c>
      <c r="Y726" s="57" t="e">
        <f>VLOOKUP(raw!Y727,convert!$D$26:$E$31,2)</f>
        <v>#N/A</v>
      </c>
      <c r="Z726" s="57" t="e">
        <f>VLOOKUP(raw!Z727,convert!$D$26:$E$31,2)</f>
        <v>#N/A</v>
      </c>
      <c r="AA726" s="57" t="e">
        <f>VLOOKUP(raw!AA727,convert!$D$26:$E$31,2)</f>
        <v>#N/A</v>
      </c>
      <c r="AB726" s="57" t="e">
        <f>VLOOKUP(raw!AB727,convert!$D$26:$E$31,2)</f>
        <v>#N/A</v>
      </c>
      <c r="AC726" s="57" t="e">
        <f>VLOOKUP(raw!AC727,convert!$D$26:$E$31,2)</f>
        <v>#N/A</v>
      </c>
      <c r="AD726" s="57" t="e">
        <f>VLOOKUP(raw!AD727,convert!$D$26:$E$31,2)</f>
        <v>#N/A</v>
      </c>
      <c r="AE726" s="57" t="e">
        <f>VLOOKUP(raw!AE727,convert!$D$26:$E$31,2)</f>
        <v>#N/A</v>
      </c>
      <c r="AF726" s="57" t="e">
        <f>VLOOKUP(raw!AF727,convert!$D$26:$E$31,2)</f>
        <v>#N/A</v>
      </c>
      <c r="AG726" s="57" t="e">
        <f>VLOOKUP(raw!AG727,convert!$D$26:$E$31,2)</f>
        <v>#N/A</v>
      </c>
      <c r="AH726" s="57" t="e">
        <f>VLOOKUP(raw!AH727,convert!$D$26:$E$31,2)</f>
        <v>#N/A</v>
      </c>
      <c r="AI726" s="57" t="e">
        <f>VLOOKUP(raw!AI727,convert!$D$26:$E$31,2)</f>
        <v>#N/A</v>
      </c>
      <c r="AJ726" s="57" t="e">
        <f>VLOOKUP(raw!AJ727,convert!$D$26:$E$31,2)</f>
        <v>#N/A</v>
      </c>
      <c r="AK726" s="57" t="e">
        <f>VLOOKUP(raw!AK727,convert!$D$26:$E$31,2)</f>
        <v>#N/A</v>
      </c>
      <c r="AL726" s="57" t="e">
        <f>VLOOKUP(raw!AL727,convert!$D$26:$E$31,2)</f>
        <v>#N/A</v>
      </c>
      <c r="AM726" s="57" t="e">
        <f>VLOOKUP(raw!AM727,convert!$D$26:$E$31,2)</f>
        <v>#N/A</v>
      </c>
      <c r="AN726" s="57"/>
      <c r="AO726" s="60" t="str">
        <f>IF(COUNT(score!AD726:AE726)=0,".",MIN(score!AD726:AE726))</f>
        <v>.</v>
      </c>
    </row>
    <row r="727" spans="1:41" x14ac:dyDescent="0.25">
      <c r="A727" s="58">
        <f>raw!$A728:$A728</f>
        <v>0</v>
      </c>
      <c r="B727" s="59">
        <f>raw!$B728:$B728</f>
        <v>0</v>
      </c>
      <c r="C727" s="57" t="e">
        <f>VLOOKUP(raw!C728,convert!$D$26:$E$31,2)</f>
        <v>#N/A</v>
      </c>
      <c r="D727" s="57" t="e">
        <f>VLOOKUP(raw!D728,convert!$A$13:$B$16,2)</f>
        <v>#N/A</v>
      </c>
      <c r="E727" s="57" t="e">
        <f>VLOOKUP(raw!E728,convert!$A$13:$B$16,2)</f>
        <v>#N/A</v>
      </c>
      <c r="F727" s="57" t="e">
        <f>VLOOKUP(raw!F728,convert!$A$8:$B$10,2)</f>
        <v>#N/A</v>
      </c>
      <c r="G727" s="57" t="e">
        <f>VLOOKUP(raw!G728,convert!$A$8:$B$10,2)</f>
        <v>#N/A</v>
      </c>
      <c r="H727" s="57" t="e">
        <f>VLOOKUP(raw!H728,convert!$A$8:$B$10,2)</f>
        <v>#N/A</v>
      </c>
      <c r="I727" s="57" t="e">
        <f>VLOOKUP(raw!I728,convert!$A$8:$B$10,2)</f>
        <v>#N/A</v>
      </c>
      <c r="J727" s="57" t="e">
        <f>VLOOKUP(raw!J728,convert!$D$26:$E$31,2)</f>
        <v>#N/A</v>
      </c>
      <c r="K727" s="57" t="e">
        <f>VLOOKUP(raw!K728,convert!$D$34:$E$40,2)</f>
        <v>#N/A</v>
      </c>
      <c r="L727" s="57" t="e">
        <f>VLOOKUP(raw!L728,convert!$D$34:$E$40,2)</f>
        <v>#N/A</v>
      </c>
      <c r="M727" s="57" t="e">
        <f>VLOOKUP(raw!M728,convert!$A$34:$B$40,2)</f>
        <v>#N/A</v>
      </c>
      <c r="N727" s="57" t="e">
        <f>VLOOKUP(raw!N728,convert!$A$26:$B$31,2)</f>
        <v>#N/A</v>
      </c>
      <c r="O727" s="57" t="e">
        <f>VLOOKUP(raw!O728,convert!$A$26:$B$31,2)</f>
        <v>#N/A</v>
      </c>
      <c r="P727" s="57" t="e">
        <f>VLOOKUP(raw!P728,convert!$A$26:$B$31,2)</f>
        <v>#N/A</v>
      </c>
      <c r="Q727" s="57" t="e">
        <f>VLOOKUP(raw!Q728,convert!$A$26:$B$31,2)</f>
        <v>#N/A</v>
      </c>
      <c r="R727" s="57" t="e">
        <f>VLOOKUP(raw!R728,convert!$A$26:$B$31,2)</f>
        <v>#N/A</v>
      </c>
      <c r="S727" s="57" t="e">
        <f>VLOOKUP(raw!S728,convert!$D$26:$E$31,2)</f>
        <v>#N/A</v>
      </c>
      <c r="T727" s="57" t="e">
        <f>VLOOKUP(raw!T728,convert!$D$26:$E$31,2)</f>
        <v>#N/A</v>
      </c>
      <c r="U727" s="57" t="e">
        <f>VLOOKUP(raw!U728,convert!$D$26:$E$31,2)</f>
        <v>#N/A</v>
      </c>
      <c r="V727" s="57" t="e">
        <f>VLOOKUP(raw!V728,convert!$D$26:$E$31,2)</f>
        <v>#N/A</v>
      </c>
      <c r="W727" s="57" t="e">
        <f>VLOOKUP(raw!W728,convert!$D$26:$E$31,2)</f>
        <v>#N/A</v>
      </c>
      <c r="X727" s="57" t="e">
        <f>VLOOKUP(raw!X728,convert!$D$26:$E$31,2)</f>
        <v>#N/A</v>
      </c>
      <c r="Y727" s="57" t="e">
        <f>VLOOKUP(raw!Y728,convert!$D$26:$E$31,2)</f>
        <v>#N/A</v>
      </c>
      <c r="Z727" s="57" t="e">
        <f>VLOOKUP(raw!Z728,convert!$D$26:$E$31,2)</f>
        <v>#N/A</v>
      </c>
      <c r="AA727" s="57" t="e">
        <f>VLOOKUP(raw!AA728,convert!$D$26:$E$31,2)</f>
        <v>#N/A</v>
      </c>
      <c r="AB727" s="57" t="e">
        <f>VLOOKUP(raw!AB728,convert!$D$26:$E$31,2)</f>
        <v>#N/A</v>
      </c>
      <c r="AC727" s="57" t="e">
        <f>VLOOKUP(raw!AC728,convert!$D$26:$E$31,2)</f>
        <v>#N/A</v>
      </c>
      <c r="AD727" s="57" t="e">
        <f>VLOOKUP(raw!AD728,convert!$D$26:$E$31,2)</f>
        <v>#N/A</v>
      </c>
      <c r="AE727" s="57" t="e">
        <f>VLOOKUP(raw!AE728,convert!$D$26:$E$31,2)</f>
        <v>#N/A</v>
      </c>
      <c r="AF727" s="57" t="e">
        <f>VLOOKUP(raw!AF728,convert!$D$26:$E$31,2)</f>
        <v>#N/A</v>
      </c>
      <c r="AG727" s="57" t="e">
        <f>VLOOKUP(raw!AG728,convert!$D$26:$E$31,2)</f>
        <v>#N/A</v>
      </c>
      <c r="AH727" s="57" t="e">
        <f>VLOOKUP(raw!AH728,convert!$D$26:$E$31,2)</f>
        <v>#N/A</v>
      </c>
      <c r="AI727" s="57" t="e">
        <f>VLOOKUP(raw!AI728,convert!$D$26:$E$31,2)</f>
        <v>#N/A</v>
      </c>
      <c r="AJ727" s="57" t="e">
        <f>VLOOKUP(raw!AJ728,convert!$D$26:$E$31,2)</f>
        <v>#N/A</v>
      </c>
      <c r="AK727" s="57" t="e">
        <f>VLOOKUP(raw!AK728,convert!$D$26:$E$31,2)</f>
        <v>#N/A</v>
      </c>
      <c r="AL727" s="57" t="e">
        <f>VLOOKUP(raw!AL728,convert!$D$26:$E$31,2)</f>
        <v>#N/A</v>
      </c>
      <c r="AM727" s="57" t="e">
        <f>VLOOKUP(raw!AM728,convert!$D$26:$E$31,2)</f>
        <v>#N/A</v>
      </c>
      <c r="AN727" s="57"/>
      <c r="AO727" s="60" t="str">
        <f>IF(COUNT(score!AD727:AE727)=0,".",MIN(score!AD727:AE727))</f>
        <v>.</v>
      </c>
    </row>
    <row r="728" spans="1:41" x14ac:dyDescent="0.25">
      <c r="A728" s="58">
        <f>raw!$A729:$A729</f>
        <v>0</v>
      </c>
      <c r="B728" s="59">
        <f>raw!$B729:$B729</f>
        <v>0</v>
      </c>
      <c r="C728" s="57" t="e">
        <f>VLOOKUP(raw!C729,convert!$D$26:$E$31,2)</f>
        <v>#N/A</v>
      </c>
      <c r="D728" s="57" t="e">
        <f>VLOOKUP(raw!D729,convert!$A$13:$B$16,2)</f>
        <v>#N/A</v>
      </c>
      <c r="E728" s="57" t="e">
        <f>VLOOKUP(raw!E729,convert!$A$13:$B$16,2)</f>
        <v>#N/A</v>
      </c>
      <c r="F728" s="57" t="e">
        <f>VLOOKUP(raw!F729,convert!$A$8:$B$10,2)</f>
        <v>#N/A</v>
      </c>
      <c r="G728" s="57" t="e">
        <f>VLOOKUP(raw!G729,convert!$A$8:$B$10,2)</f>
        <v>#N/A</v>
      </c>
      <c r="H728" s="57" t="e">
        <f>VLOOKUP(raw!H729,convert!$A$8:$B$10,2)</f>
        <v>#N/A</v>
      </c>
      <c r="I728" s="57" t="e">
        <f>VLOOKUP(raw!I729,convert!$A$8:$B$10,2)</f>
        <v>#N/A</v>
      </c>
      <c r="J728" s="57" t="e">
        <f>VLOOKUP(raw!J729,convert!$D$26:$E$31,2)</f>
        <v>#N/A</v>
      </c>
      <c r="K728" s="57" t="e">
        <f>VLOOKUP(raw!K729,convert!$D$34:$E$40,2)</f>
        <v>#N/A</v>
      </c>
      <c r="L728" s="57" t="e">
        <f>VLOOKUP(raw!L729,convert!$D$34:$E$40,2)</f>
        <v>#N/A</v>
      </c>
      <c r="M728" s="57" t="e">
        <f>VLOOKUP(raw!M729,convert!$A$34:$B$40,2)</f>
        <v>#N/A</v>
      </c>
      <c r="N728" s="57" t="e">
        <f>VLOOKUP(raw!N729,convert!$A$26:$B$31,2)</f>
        <v>#N/A</v>
      </c>
      <c r="O728" s="57" t="e">
        <f>VLOOKUP(raw!O729,convert!$A$26:$B$31,2)</f>
        <v>#N/A</v>
      </c>
      <c r="P728" s="57" t="e">
        <f>VLOOKUP(raw!P729,convert!$A$26:$B$31,2)</f>
        <v>#N/A</v>
      </c>
      <c r="Q728" s="57" t="e">
        <f>VLOOKUP(raw!Q729,convert!$A$26:$B$31,2)</f>
        <v>#N/A</v>
      </c>
      <c r="R728" s="57" t="e">
        <f>VLOOKUP(raw!R729,convert!$A$26:$B$31,2)</f>
        <v>#N/A</v>
      </c>
      <c r="S728" s="57" t="e">
        <f>VLOOKUP(raw!S729,convert!$D$26:$E$31,2)</f>
        <v>#N/A</v>
      </c>
      <c r="T728" s="57" t="e">
        <f>VLOOKUP(raw!T729,convert!$D$26:$E$31,2)</f>
        <v>#N/A</v>
      </c>
      <c r="U728" s="57" t="e">
        <f>VLOOKUP(raw!U729,convert!$D$26:$E$31,2)</f>
        <v>#N/A</v>
      </c>
      <c r="V728" s="57" t="e">
        <f>VLOOKUP(raw!V729,convert!$D$26:$E$31,2)</f>
        <v>#N/A</v>
      </c>
      <c r="W728" s="57" t="e">
        <f>VLOOKUP(raw!W729,convert!$D$26:$E$31,2)</f>
        <v>#N/A</v>
      </c>
      <c r="X728" s="57" t="e">
        <f>VLOOKUP(raw!X729,convert!$D$26:$E$31,2)</f>
        <v>#N/A</v>
      </c>
      <c r="Y728" s="57" t="e">
        <f>VLOOKUP(raw!Y729,convert!$D$26:$E$31,2)</f>
        <v>#N/A</v>
      </c>
      <c r="Z728" s="57" t="e">
        <f>VLOOKUP(raw!Z729,convert!$D$26:$E$31,2)</f>
        <v>#N/A</v>
      </c>
      <c r="AA728" s="57" t="e">
        <f>VLOOKUP(raw!AA729,convert!$D$26:$E$31,2)</f>
        <v>#N/A</v>
      </c>
      <c r="AB728" s="57" t="e">
        <f>VLOOKUP(raw!AB729,convert!$D$26:$E$31,2)</f>
        <v>#N/A</v>
      </c>
      <c r="AC728" s="57" t="e">
        <f>VLOOKUP(raw!AC729,convert!$D$26:$E$31,2)</f>
        <v>#N/A</v>
      </c>
      <c r="AD728" s="57" t="e">
        <f>VLOOKUP(raw!AD729,convert!$D$26:$E$31,2)</f>
        <v>#N/A</v>
      </c>
      <c r="AE728" s="57" t="e">
        <f>VLOOKUP(raw!AE729,convert!$D$26:$E$31,2)</f>
        <v>#N/A</v>
      </c>
      <c r="AF728" s="57" t="e">
        <f>VLOOKUP(raw!AF729,convert!$D$26:$E$31,2)</f>
        <v>#N/A</v>
      </c>
      <c r="AG728" s="57" t="e">
        <f>VLOOKUP(raw!AG729,convert!$D$26:$E$31,2)</f>
        <v>#N/A</v>
      </c>
      <c r="AH728" s="57" t="e">
        <f>VLOOKUP(raw!AH729,convert!$D$26:$E$31,2)</f>
        <v>#N/A</v>
      </c>
      <c r="AI728" s="57" t="e">
        <f>VLOOKUP(raw!AI729,convert!$D$26:$E$31,2)</f>
        <v>#N/A</v>
      </c>
      <c r="AJ728" s="57" t="e">
        <f>VLOOKUP(raw!AJ729,convert!$D$26:$E$31,2)</f>
        <v>#N/A</v>
      </c>
      <c r="AK728" s="57" t="e">
        <f>VLOOKUP(raw!AK729,convert!$D$26:$E$31,2)</f>
        <v>#N/A</v>
      </c>
      <c r="AL728" s="57" t="e">
        <f>VLOOKUP(raw!AL729,convert!$D$26:$E$31,2)</f>
        <v>#N/A</v>
      </c>
      <c r="AM728" s="57" t="e">
        <f>VLOOKUP(raw!AM729,convert!$D$26:$E$31,2)</f>
        <v>#N/A</v>
      </c>
      <c r="AN728" s="57"/>
      <c r="AO728" s="60" t="str">
        <f>IF(COUNT(score!AD728:AE728)=0,".",MIN(score!AD728:AE728))</f>
        <v>.</v>
      </c>
    </row>
    <row r="729" spans="1:41" x14ac:dyDescent="0.25">
      <c r="A729" s="58">
        <f>raw!$A730:$A730</f>
        <v>0</v>
      </c>
      <c r="B729" s="59">
        <f>raw!$B730:$B730</f>
        <v>0</v>
      </c>
      <c r="C729" s="57" t="e">
        <f>VLOOKUP(raw!C730,convert!$D$26:$E$31,2)</f>
        <v>#N/A</v>
      </c>
      <c r="D729" s="57" t="e">
        <f>VLOOKUP(raw!D730,convert!$A$13:$B$16,2)</f>
        <v>#N/A</v>
      </c>
      <c r="E729" s="57" t="e">
        <f>VLOOKUP(raw!E730,convert!$A$13:$B$16,2)</f>
        <v>#N/A</v>
      </c>
      <c r="F729" s="57" t="e">
        <f>VLOOKUP(raw!F730,convert!$A$8:$B$10,2)</f>
        <v>#N/A</v>
      </c>
      <c r="G729" s="57" t="e">
        <f>VLOOKUP(raw!G730,convert!$A$8:$B$10,2)</f>
        <v>#N/A</v>
      </c>
      <c r="H729" s="57" t="e">
        <f>VLOOKUP(raw!H730,convert!$A$8:$B$10,2)</f>
        <v>#N/A</v>
      </c>
      <c r="I729" s="57" t="e">
        <f>VLOOKUP(raw!I730,convert!$A$8:$B$10,2)</f>
        <v>#N/A</v>
      </c>
      <c r="J729" s="57" t="e">
        <f>VLOOKUP(raw!J730,convert!$D$26:$E$31,2)</f>
        <v>#N/A</v>
      </c>
      <c r="K729" s="57" t="e">
        <f>VLOOKUP(raw!K730,convert!$D$34:$E$40,2)</f>
        <v>#N/A</v>
      </c>
      <c r="L729" s="57" t="e">
        <f>VLOOKUP(raw!L730,convert!$D$34:$E$40,2)</f>
        <v>#N/A</v>
      </c>
      <c r="M729" s="57" t="e">
        <f>VLOOKUP(raw!M730,convert!$A$34:$B$40,2)</f>
        <v>#N/A</v>
      </c>
      <c r="N729" s="57" t="e">
        <f>VLOOKUP(raw!N730,convert!$A$26:$B$31,2)</f>
        <v>#N/A</v>
      </c>
      <c r="O729" s="57" t="e">
        <f>VLOOKUP(raw!O730,convert!$A$26:$B$31,2)</f>
        <v>#N/A</v>
      </c>
      <c r="P729" s="57" t="e">
        <f>VLOOKUP(raw!P730,convert!$A$26:$B$31,2)</f>
        <v>#N/A</v>
      </c>
      <c r="Q729" s="57" t="e">
        <f>VLOOKUP(raw!Q730,convert!$A$26:$B$31,2)</f>
        <v>#N/A</v>
      </c>
      <c r="R729" s="57" t="e">
        <f>VLOOKUP(raw!R730,convert!$A$26:$B$31,2)</f>
        <v>#N/A</v>
      </c>
      <c r="S729" s="57" t="e">
        <f>VLOOKUP(raw!S730,convert!$D$26:$E$31,2)</f>
        <v>#N/A</v>
      </c>
      <c r="T729" s="57" t="e">
        <f>VLOOKUP(raw!T730,convert!$D$26:$E$31,2)</f>
        <v>#N/A</v>
      </c>
      <c r="U729" s="57" t="e">
        <f>VLOOKUP(raw!U730,convert!$D$26:$E$31,2)</f>
        <v>#N/A</v>
      </c>
      <c r="V729" s="57" t="e">
        <f>VLOOKUP(raw!V730,convert!$D$26:$E$31,2)</f>
        <v>#N/A</v>
      </c>
      <c r="W729" s="57" t="e">
        <f>VLOOKUP(raw!W730,convert!$D$26:$E$31,2)</f>
        <v>#N/A</v>
      </c>
      <c r="X729" s="57" t="e">
        <f>VLOOKUP(raw!X730,convert!$D$26:$E$31,2)</f>
        <v>#N/A</v>
      </c>
      <c r="Y729" s="57" t="e">
        <f>VLOOKUP(raw!Y730,convert!$D$26:$E$31,2)</f>
        <v>#N/A</v>
      </c>
      <c r="Z729" s="57" t="e">
        <f>VLOOKUP(raw!Z730,convert!$D$26:$E$31,2)</f>
        <v>#N/A</v>
      </c>
      <c r="AA729" s="57" t="e">
        <f>VLOOKUP(raw!AA730,convert!$D$26:$E$31,2)</f>
        <v>#N/A</v>
      </c>
      <c r="AB729" s="57" t="e">
        <f>VLOOKUP(raw!AB730,convert!$D$26:$E$31,2)</f>
        <v>#N/A</v>
      </c>
      <c r="AC729" s="57" t="e">
        <f>VLOOKUP(raw!AC730,convert!$D$26:$E$31,2)</f>
        <v>#N/A</v>
      </c>
      <c r="AD729" s="57" t="e">
        <f>VLOOKUP(raw!AD730,convert!$D$26:$E$31,2)</f>
        <v>#N/A</v>
      </c>
      <c r="AE729" s="57" t="e">
        <f>VLOOKUP(raw!AE730,convert!$D$26:$E$31,2)</f>
        <v>#N/A</v>
      </c>
      <c r="AF729" s="57" t="e">
        <f>VLOOKUP(raw!AF730,convert!$D$26:$E$31,2)</f>
        <v>#N/A</v>
      </c>
      <c r="AG729" s="57" t="e">
        <f>VLOOKUP(raw!AG730,convert!$D$26:$E$31,2)</f>
        <v>#N/A</v>
      </c>
      <c r="AH729" s="57" t="e">
        <f>VLOOKUP(raw!AH730,convert!$D$26:$E$31,2)</f>
        <v>#N/A</v>
      </c>
      <c r="AI729" s="57" t="e">
        <f>VLOOKUP(raw!AI730,convert!$D$26:$E$31,2)</f>
        <v>#N/A</v>
      </c>
      <c r="AJ729" s="57" t="e">
        <f>VLOOKUP(raw!AJ730,convert!$D$26:$E$31,2)</f>
        <v>#N/A</v>
      </c>
      <c r="AK729" s="57" t="e">
        <f>VLOOKUP(raw!AK730,convert!$D$26:$E$31,2)</f>
        <v>#N/A</v>
      </c>
      <c r="AL729" s="57" t="e">
        <f>VLOOKUP(raw!AL730,convert!$D$26:$E$31,2)</f>
        <v>#N/A</v>
      </c>
      <c r="AM729" s="57" t="e">
        <f>VLOOKUP(raw!AM730,convert!$D$26:$E$31,2)</f>
        <v>#N/A</v>
      </c>
      <c r="AN729" s="57"/>
      <c r="AO729" s="60" t="str">
        <f>IF(COUNT(score!AD729:AE729)=0,".",MIN(score!AD729:AE729))</f>
        <v>.</v>
      </c>
    </row>
    <row r="730" spans="1:41" x14ac:dyDescent="0.25">
      <c r="A730" s="58">
        <f>raw!$A731:$A731</f>
        <v>0</v>
      </c>
      <c r="B730" s="59">
        <f>raw!$B731:$B731</f>
        <v>0</v>
      </c>
      <c r="C730" s="57" t="e">
        <f>VLOOKUP(raw!C731,convert!$D$26:$E$31,2)</f>
        <v>#N/A</v>
      </c>
      <c r="D730" s="57" t="e">
        <f>VLOOKUP(raw!D731,convert!$A$13:$B$16,2)</f>
        <v>#N/A</v>
      </c>
      <c r="E730" s="57" t="e">
        <f>VLOOKUP(raw!E731,convert!$A$13:$B$16,2)</f>
        <v>#N/A</v>
      </c>
      <c r="F730" s="57" t="e">
        <f>VLOOKUP(raw!F731,convert!$A$8:$B$10,2)</f>
        <v>#N/A</v>
      </c>
      <c r="G730" s="57" t="e">
        <f>VLOOKUP(raw!G731,convert!$A$8:$B$10,2)</f>
        <v>#N/A</v>
      </c>
      <c r="H730" s="57" t="e">
        <f>VLOOKUP(raw!H731,convert!$A$8:$B$10,2)</f>
        <v>#N/A</v>
      </c>
      <c r="I730" s="57" t="e">
        <f>VLOOKUP(raw!I731,convert!$A$8:$B$10,2)</f>
        <v>#N/A</v>
      </c>
      <c r="J730" s="57" t="e">
        <f>VLOOKUP(raw!J731,convert!$D$26:$E$31,2)</f>
        <v>#N/A</v>
      </c>
      <c r="K730" s="57" t="e">
        <f>VLOOKUP(raw!K731,convert!$D$34:$E$40,2)</f>
        <v>#N/A</v>
      </c>
      <c r="L730" s="57" t="e">
        <f>VLOOKUP(raw!L731,convert!$D$34:$E$40,2)</f>
        <v>#N/A</v>
      </c>
      <c r="M730" s="57" t="e">
        <f>VLOOKUP(raw!M731,convert!$A$34:$B$40,2)</f>
        <v>#N/A</v>
      </c>
      <c r="N730" s="57" t="e">
        <f>VLOOKUP(raw!N731,convert!$A$26:$B$31,2)</f>
        <v>#N/A</v>
      </c>
      <c r="O730" s="57" t="e">
        <f>VLOOKUP(raw!O731,convert!$A$26:$B$31,2)</f>
        <v>#N/A</v>
      </c>
      <c r="P730" s="57" t="e">
        <f>VLOOKUP(raw!P731,convert!$A$26:$B$31,2)</f>
        <v>#N/A</v>
      </c>
      <c r="Q730" s="57" t="e">
        <f>VLOOKUP(raw!Q731,convert!$A$26:$B$31,2)</f>
        <v>#N/A</v>
      </c>
      <c r="R730" s="57" t="e">
        <f>VLOOKUP(raw!R731,convert!$A$26:$B$31,2)</f>
        <v>#N/A</v>
      </c>
      <c r="S730" s="57" t="e">
        <f>VLOOKUP(raw!S731,convert!$D$26:$E$31,2)</f>
        <v>#N/A</v>
      </c>
      <c r="T730" s="57" t="e">
        <f>VLOOKUP(raw!T731,convert!$D$26:$E$31,2)</f>
        <v>#N/A</v>
      </c>
      <c r="U730" s="57" t="e">
        <f>VLOOKUP(raw!U731,convert!$D$26:$E$31,2)</f>
        <v>#N/A</v>
      </c>
      <c r="V730" s="57" t="e">
        <f>VLOOKUP(raw!V731,convert!$D$26:$E$31,2)</f>
        <v>#N/A</v>
      </c>
      <c r="W730" s="57" t="e">
        <f>VLOOKUP(raw!W731,convert!$D$26:$E$31,2)</f>
        <v>#N/A</v>
      </c>
      <c r="X730" s="57" t="e">
        <f>VLOOKUP(raw!X731,convert!$D$26:$E$31,2)</f>
        <v>#N/A</v>
      </c>
      <c r="Y730" s="57" t="e">
        <f>VLOOKUP(raw!Y731,convert!$D$26:$E$31,2)</f>
        <v>#N/A</v>
      </c>
      <c r="Z730" s="57" t="e">
        <f>VLOOKUP(raw!Z731,convert!$D$26:$E$31,2)</f>
        <v>#N/A</v>
      </c>
      <c r="AA730" s="57" t="e">
        <f>VLOOKUP(raw!AA731,convert!$D$26:$E$31,2)</f>
        <v>#N/A</v>
      </c>
      <c r="AB730" s="57" t="e">
        <f>VLOOKUP(raw!AB731,convert!$D$26:$E$31,2)</f>
        <v>#N/A</v>
      </c>
      <c r="AC730" s="57" t="e">
        <f>VLOOKUP(raw!AC731,convert!$D$26:$E$31,2)</f>
        <v>#N/A</v>
      </c>
      <c r="AD730" s="57" t="e">
        <f>VLOOKUP(raw!AD731,convert!$D$26:$E$31,2)</f>
        <v>#N/A</v>
      </c>
      <c r="AE730" s="57" t="e">
        <f>VLOOKUP(raw!AE731,convert!$D$26:$E$31,2)</f>
        <v>#N/A</v>
      </c>
      <c r="AF730" s="57" t="e">
        <f>VLOOKUP(raw!AF731,convert!$D$26:$E$31,2)</f>
        <v>#N/A</v>
      </c>
      <c r="AG730" s="57" t="e">
        <f>VLOOKUP(raw!AG731,convert!$D$26:$E$31,2)</f>
        <v>#N/A</v>
      </c>
      <c r="AH730" s="57" t="e">
        <f>VLOOKUP(raw!AH731,convert!$D$26:$E$31,2)</f>
        <v>#N/A</v>
      </c>
      <c r="AI730" s="57" t="e">
        <f>VLOOKUP(raw!AI731,convert!$D$26:$E$31,2)</f>
        <v>#N/A</v>
      </c>
      <c r="AJ730" s="57" t="e">
        <f>VLOOKUP(raw!AJ731,convert!$D$26:$E$31,2)</f>
        <v>#N/A</v>
      </c>
      <c r="AK730" s="57" t="e">
        <f>VLOOKUP(raw!AK731,convert!$D$26:$E$31,2)</f>
        <v>#N/A</v>
      </c>
      <c r="AL730" s="57" t="e">
        <f>VLOOKUP(raw!AL731,convert!$D$26:$E$31,2)</f>
        <v>#N/A</v>
      </c>
      <c r="AM730" s="57" t="e">
        <f>VLOOKUP(raw!AM731,convert!$D$26:$E$31,2)</f>
        <v>#N/A</v>
      </c>
      <c r="AN730" s="57"/>
      <c r="AO730" s="60" t="str">
        <f>IF(COUNT(score!AD730:AE730)=0,".",MIN(score!AD730:AE730))</f>
        <v>.</v>
      </c>
    </row>
    <row r="731" spans="1:41" x14ac:dyDescent="0.25">
      <c r="A731" s="58">
        <f>raw!$A732:$A732</f>
        <v>0</v>
      </c>
      <c r="B731" s="59">
        <f>raw!$B732:$B732</f>
        <v>0</v>
      </c>
      <c r="C731" s="57" t="e">
        <f>VLOOKUP(raw!C732,convert!$D$26:$E$31,2)</f>
        <v>#N/A</v>
      </c>
      <c r="D731" s="57" t="e">
        <f>VLOOKUP(raw!D732,convert!$A$13:$B$16,2)</f>
        <v>#N/A</v>
      </c>
      <c r="E731" s="57" t="e">
        <f>VLOOKUP(raw!E732,convert!$A$13:$B$16,2)</f>
        <v>#N/A</v>
      </c>
      <c r="F731" s="57" t="e">
        <f>VLOOKUP(raw!F732,convert!$A$8:$B$10,2)</f>
        <v>#N/A</v>
      </c>
      <c r="G731" s="57" t="e">
        <f>VLOOKUP(raw!G732,convert!$A$8:$B$10,2)</f>
        <v>#N/A</v>
      </c>
      <c r="H731" s="57" t="e">
        <f>VLOOKUP(raw!H732,convert!$A$8:$B$10,2)</f>
        <v>#N/A</v>
      </c>
      <c r="I731" s="57" t="e">
        <f>VLOOKUP(raw!I732,convert!$A$8:$B$10,2)</f>
        <v>#N/A</v>
      </c>
      <c r="J731" s="57" t="e">
        <f>VLOOKUP(raw!J732,convert!$D$26:$E$31,2)</f>
        <v>#N/A</v>
      </c>
      <c r="K731" s="57" t="e">
        <f>VLOOKUP(raw!K732,convert!$D$34:$E$40,2)</f>
        <v>#N/A</v>
      </c>
      <c r="L731" s="57" t="e">
        <f>VLOOKUP(raw!L732,convert!$D$34:$E$40,2)</f>
        <v>#N/A</v>
      </c>
      <c r="M731" s="57" t="e">
        <f>VLOOKUP(raw!M732,convert!$A$34:$B$40,2)</f>
        <v>#N/A</v>
      </c>
      <c r="N731" s="57" t="e">
        <f>VLOOKUP(raw!N732,convert!$A$26:$B$31,2)</f>
        <v>#N/A</v>
      </c>
      <c r="O731" s="57" t="e">
        <f>VLOOKUP(raw!O732,convert!$A$26:$B$31,2)</f>
        <v>#N/A</v>
      </c>
      <c r="P731" s="57" t="e">
        <f>VLOOKUP(raw!P732,convert!$A$26:$B$31,2)</f>
        <v>#N/A</v>
      </c>
      <c r="Q731" s="57" t="e">
        <f>VLOOKUP(raw!Q732,convert!$A$26:$B$31,2)</f>
        <v>#N/A</v>
      </c>
      <c r="R731" s="57" t="e">
        <f>VLOOKUP(raw!R732,convert!$A$26:$B$31,2)</f>
        <v>#N/A</v>
      </c>
      <c r="S731" s="57" t="e">
        <f>VLOOKUP(raw!S732,convert!$D$26:$E$31,2)</f>
        <v>#N/A</v>
      </c>
      <c r="T731" s="57" t="e">
        <f>VLOOKUP(raw!T732,convert!$D$26:$E$31,2)</f>
        <v>#N/A</v>
      </c>
      <c r="U731" s="57" t="e">
        <f>VLOOKUP(raw!U732,convert!$D$26:$E$31,2)</f>
        <v>#N/A</v>
      </c>
      <c r="V731" s="57" t="e">
        <f>VLOOKUP(raw!V732,convert!$D$26:$E$31,2)</f>
        <v>#N/A</v>
      </c>
      <c r="W731" s="57" t="e">
        <f>VLOOKUP(raw!W732,convert!$D$26:$E$31,2)</f>
        <v>#N/A</v>
      </c>
      <c r="X731" s="57" t="e">
        <f>VLOOKUP(raw!X732,convert!$D$26:$E$31,2)</f>
        <v>#N/A</v>
      </c>
      <c r="Y731" s="57" t="e">
        <f>VLOOKUP(raw!Y732,convert!$D$26:$E$31,2)</f>
        <v>#N/A</v>
      </c>
      <c r="Z731" s="57" t="e">
        <f>VLOOKUP(raw!Z732,convert!$D$26:$E$31,2)</f>
        <v>#N/A</v>
      </c>
      <c r="AA731" s="57" t="e">
        <f>VLOOKUP(raw!AA732,convert!$D$26:$E$31,2)</f>
        <v>#N/A</v>
      </c>
      <c r="AB731" s="57" t="e">
        <f>VLOOKUP(raw!AB732,convert!$D$26:$E$31,2)</f>
        <v>#N/A</v>
      </c>
      <c r="AC731" s="57" t="e">
        <f>VLOOKUP(raw!AC732,convert!$D$26:$E$31,2)</f>
        <v>#N/A</v>
      </c>
      <c r="AD731" s="57" t="e">
        <f>VLOOKUP(raw!AD732,convert!$D$26:$E$31,2)</f>
        <v>#N/A</v>
      </c>
      <c r="AE731" s="57" t="e">
        <f>VLOOKUP(raw!AE732,convert!$D$26:$E$31,2)</f>
        <v>#N/A</v>
      </c>
      <c r="AF731" s="57" t="e">
        <f>VLOOKUP(raw!AF732,convert!$D$26:$E$31,2)</f>
        <v>#N/A</v>
      </c>
      <c r="AG731" s="57" t="e">
        <f>VLOOKUP(raw!AG732,convert!$D$26:$E$31,2)</f>
        <v>#N/A</v>
      </c>
      <c r="AH731" s="57" t="e">
        <f>VLOOKUP(raw!AH732,convert!$D$26:$E$31,2)</f>
        <v>#N/A</v>
      </c>
      <c r="AI731" s="57" t="e">
        <f>VLOOKUP(raw!AI732,convert!$D$26:$E$31,2)</f>
        <v>#N/A</v>
      </c>
      <c r="AJ731" s="57" t="e">
        <f>VLOOKUP(raw!AJ732,convert!$D$26:$E$31,2)</f>
        <v>#N/A</v>
      </c>
      <c r="AK731" s="57" t="e">
        <f>VLOOKUP(raw!AK732,convert!$D$26:$E$31,2)</f>
        <v>#N/A</v>
      </c>
      <c r="AL731" s="57" t="e">
        <f>VLOOKUP(raw!AL732,convert!$D$26:$E$31,2)</f>
        <v>#N/A</v>
      </c>
      <c r="AM731" s="57" t="e">
        <f>VLOOKUP(raw!AM732,convert!$D$26:$E$31,2)</f>
        <v>#N/A</v>
      </c>
      <c r="AN731" s="57"/>
      <c r="AO731" s="60" t="str">
        <f>IF(COUNT(score!AD731:AE731)=0,".",MIN(score!AD731:AE731))</f>
        <v>.</v>
      </c>
    </row>
    <row r="732" spans="1:41" x14ac:dyDescent="0.25">
      <c r="A732" s="58">
        <f>raw!$A733:$A733</f>
        <v>0</v>
      </c>
      <c r="B732" s="59">
        <f>raw!$B733:$B733</f>
        <v>0</v>
      </c>
      <c r="C732" s="57" t="e">
        <f>VLOOKUP(raw!C733,convert!$D$26:$E$31,2)</f>
        <v>#N/A</v>
      </c>
      <c r="D732" s="57" t="e">
        <f>VLOOKUP(raw!D733,convert!$A$13:$B$16,2)</f>
        <v>#N/A</v>
      </c>
      <c r="E732" s="57" t="e">
        <f>VLOOKUP(raw!E733,convert!$A$13:$B$16,2)</f>
        <v>#N/A</v>
      </c>
      <c r="F732" s="57" t="e">
        <f>VLOOKUP(raw!F733,convert!$A$8:$B$10,2)</f>
        <v>#N/A</v>
      </c>
      <c r="G732" s="57" t="e">
        <f>VLOOKUP(raw!G733,convert!$A$8:$B$10,2)</f>
        <v>#N/A</v>
      </c>
      <c r="H732" s="57" t="e">
        <f>VLOOKUP(raw!H733,convert!$A$8:$B$10,2)</f>
        <v>#N/A</v>
      </c>
      <c r="I732" s="57" t="e">
        <f>VLOOKUP(raw!I733,convert!$A$8:$B$10,2)</f>
        <v>#N/A</v>
      </c>
      <c r="J732" s="57" t="e">
        <f>VLOOKUP(raw!J733,convert!$D$26:$E$31,2)</f>
        <v>#N/A</v>
      </c>
      <c r="K732" s="57" t="e">
        <f>VLOOKUP(raw!K733,convert!$D$34:$E$40,2)</f>
        <v>#N/A</v>
      </c>
      <c r="L732" s="57" t="e">
        <f>VLOOKUP(raw!L733,convert!$D$34:$E$40,2)</f>
        <v>#N/A</v>
      </c>
      <c r="M732" s="57" t="e">
        <f>VLOOKUP(raw!M733,convert!$A$34:$B$40,2)</f>
        <v>#N/A</v>
      </c>
      <c r="N732" s="57" t="e">
        <f>VLOOKUP(raw!N733,convert!$A$26:$B$31,2)</f>
        <v>#N/A</v>
      </c>
      <c r="O732" s="57" t="e">
        <f>VLOOKUP(raw!O733,convert!$A$26:$B$31,2)</f>
        <v>#N/A</v>
      </c>
      <c r="P732" s="57" t="e">
        <f>VLOOKUP(raw!P733,convert!$A$26:$B$31,2)</f>
        <v>#N/A</v>
      </c>
      <c r="Q732" s="57" t="e">
        <f>VLOOKUP(raw!Q733,convert!$A$26:$B$31,2)</f>
        <v>#N/A</v>
      </c>
      <c r="R732" s="57" t="e">
        <f>VLOOKUP(raw!R733,convert!$A$26:$B$31,2)</f>
        <v>#N/A</v>
      </c>
      <c r="S732" s="57" t="e">
        <f>VLOOKUP(raw!S733,convert!$D$26:$E$31,2)</f>
        <v>#N/A</v>
      </c>
      <c r="T732" s="57" t="e">
        <f>VLOOKUP(raw!T733,convert!$D$26:$E$31,2)</f>
        <v>#N/A</v>
      </c>
      <c r="U732" s="57" t="e">
        <f>VLOOKUP(raw!U733,convert!$D$26:$E$31,2)</f>
        <v>#N/A</v>
      </c>
      <c r="V732" s="57" t="e">
        <f>VLOOKUP(raw!V733,convert!$D$26:$E$31,2)</f>
        <v>#N/A</v>
      </c>
      <c r="W732" s="57" t="e">
        <f>VLOOKUP(raw!W733,convert!$D$26:$E$31,2)</f>
        <v>#N/A</v>
      </c>
      <c r="X732" s="57" t="e">
        <f>VLOOKUP(raw!X733,convert!$D$26:$E$31,2)</f>
        <v>#N/A</v>
      </c>
      <c r="Y732" s="57" t="e">
        <f>VLOOKUP(raw!Y733,convert!$D$26:$E$31,2)</f>
        <v>#N/A</v>
      </c>
      <c r="Z732" s="57" t="e">
        <f>VLOOKUP(raw!Z733,convert!$D$26:$E$31,2)</f>
        <v>#N/A</v>
      </c>
      <c r="AA732" s="57" t="e">
        <f>VLOOKUP(raw!AA733,convert!$D$26:$E$31,2)</f>
        <v>#N/A</v>
      </c>
      <c r="AB732" s="57" t="e">
        <f>VLOOKUP(raw!AB733,convert!$D$26:$E$31,2)</f>
        <v>#N/A</v>
      </c>
      <c r="AC732" s="57" t="e">
        <f>VLOOKUP(raw!AC733,convert!$D$26:$E$31,2)</f>
        <v>#N/A</v>
      </c>
      <c r="AD732" s="57" t="e">
        <f>VLOOKUP(raw!AD733,convert!$D$26:$E$31,2)</f>
        <v>#N/A</v>
      </c>
      <c r="AE732" s="57" t="e">
        <f>VLOOKUP(raw!AE733,convert!$D$26:$E$31,2)</f>
        <v>#N/A</v>
      </c>
      <c r="AF732" s="57" t="e">
        <f>VLOOKUP(raw!AF733,convert!$D$26:$E$31,2)</f>
        <v>#N/A</v>
      </c>
      <c r="AG732" s="57" t="e">
        <f>VLOOKUP(raw!AG733,convert!$D$26:$E$31,2)</f>
        <v>#N/A</v>
      </c>
      <c r="AH732" s="57" t="e">
        <f>VLOOKUP(raw!AH733,convert!$D$26:$E$31,2)</f>
        <v>#N/A</v>
      </c>
      <c r="AI732" s="57" t="e">
        <f>VLOOKUP(raw!AI733,convert!$D$26:$E$31,2)</f>
        <v>#N/A</v>
      </c>
      <c r="AJ732" s="57" t="e">
        <f>VLOOKUP(raw!AJ733,convert!$D$26:$E$31,2)</f>
        <v>#N/A</v>
      </c>
      <c r="AK732" s="57" t="e">
        <f>VLOOKUP(raw!AK733,convert!$D$26:$E$31,2)</f>
        <v>#N/A</v>
      </c>
      <c r="AL732" s="57" t="e">
        <f>VLOOKUP(raw!AL733,convert!$D$26:$E$31,2)</f>
        <v>#N/A</v>
      </c>
      <c r="AM732" s="57" t="e">
        <f>VLOOKUP(raw!AM733,convert!$D$26:$E$31,2)</f>
        <v>#N/A</v>
      </c>
      <c r="AN732" s="57"/>
      <c r="AO732" s="60" t="str">
        <f>IF(COUNT(score!AD732:AE732)=0,".",MIN(score!AD732:AE732))</f>
        <v>.</v>
      </c>
    </row>
    <row r="733" spans="1:41" x14ac:dyDescent="0.25">
      <c r="A733" s="58">
        <f>raw!$A734:$A734</f>
        <v>0</v>
      </c>
      <c r="B733" s="59">
        <f>raw!$B734:$B734</f>
        <v>0</v>
      </c>
      <c r="C733" s="57" t="e">
        <f>VLOOKUP(raw!C734,convert!$D$26:$E$31,2)</f>
        <v>#N/A</v>
      </c>
      <c r="D733" s="57" t="e">
        <f>VLOOKUP(raw!D734,convert!$A$13:$B$16,2)</f>
        <v>#N/A</v>
      </c>
      <c r="E733" s="57" t="e">
        <f>VLOOKUP(raw!E734,convert!$A$13:$B$16,2)</f>
        <v>#N/A</v>
      </c>
      <c r="F733" s="57" t="e">
        <f>VLOOKUP(raw!F734,convert!$A$8:$B$10,2)</f>
        <v>#N/A</v>
      </c>
      <c r="G733" s="57" t="e">
        <f>VLOOKUP(raw!G734,convert!$A$8:$B$10,2)</f>
        <v>#N/A</v>
      </c>
      <c r="H733" s="57" t="e">
        <f>VLOOKUP(raw!H734,convert!$A$8:$B$10,2)</f>
        <v>#N/A</v>
      </c>
      <c r="I733" s="57" t="e">
        <f>VLOOKUP(raw!I734,convert!$A$8:$B$10,2)</f>
        <v>#N/A</v>
      </c>
      <c r="J733" s="57" t="e">
        <f>VLOOKUP(raw!J734,convert!$D$26:$E$31,2)</f>
        <v>#N/A</v>
      </c>
      <c r="K733" s="57" t="e">
        <f>VLOOKUP(raw!K734,convert!$D$34:$E$40,2)</f>
        <v>#N/A</v>
      </c>
      <c r="L733" s="57" t="e">
        <f>VLOOKUP(raw!L734,convert!$D$34:$E$40,2)</f>
        <v>#N/A</v>
      </c>
      <c r="M733" s="57" t="e">
        <f>VLOOKUP(raw!M734,convert!$A$34:$B$40,2)</f>
        <v>#N/A</v>
      </c>
      <c r="N733" s="57" t="e">
        <f>VLOOKUP(raw!N734,convert!$A$26:$B$31,2)</f>
        <v>#N/A</v>
      </c>
      <c r="O733" s="57" t="e">
        <f>VLOOKUP(raw!O734,convert!$A$26:$B$31,2)</f>
        <v>#N/A</v>
      </c>
      <c r="P733" s="57" t="e">
        <f>VLOOKUP(raw!P734,convert!$A$26:$B$31,2)</f>
        <v>#N/A</v>
      </c>
      <c r="Q733" s="57" t="e">
        <f>VLOOKUP(raw!Q734,convert!$A$26:$B$31,2)</f>
        <v>#N/A</v>
      </c>
      <c r="R733" s="57" t="e">
        <f>VLOOKUP(raw!R734,convert!$A$26:$B$31,2)</f>
        <v>#N/A</v>
      </c>
      <c r="S733" s="57" t="e">
        <f>VLOOKUP(raw!S734,convert!$D$26:$E$31,2)</f>
        <v>#N/A</v>
      </c>
      <c r="T733" s="57" t="e">
        <f>VLOOKUP(raw!T734,convert!$D$26:$E$31,2)</f>
        <v>#N/A</v>
      </c>
      <c r="U733" s="57" t="e">
        <f>VLOOKUP(raw!U734,convert!$D$26:$E$31,2)</f>
        <v>#N/A</v>
      </c>
      <c r="V733" s="57" t="e">
        <f>VLOOKUP(raw!V734,convert!$D$26:$E$31,2)</f>
        <v>#N/A</v>
      </c>
      <c r="W733" s="57" t="e">
        <f>VLOOKUP(raw!W734,convert!$D$26:$E$31,2)</f>
        <v>#N/A</v>
      </c>
      <c r="X733" s="57" t="e">
        <f>VLOOKUP(raw!X734,convert!$D$26:$E$31,2)</f>
        <v>#N/A</v>
      </c>
      <c r="Y733" s="57" t="e">
        <f>VLOOKUP(raw!Y734,convert!$D$26:$E$31,2)</f>
        <v>#N/A</v>
      </c>
      <c r="Z733" s="57" t="e">
        <f>VLOOKUP(raw!Z734,convert!$D$26:$E$31,2)</f>
        <v>#N/A</v>
      </c>
      <c r="AA733" s="57" t="e">
        <f>VLOOKUP(raw!AA734,convert!$D$26:$E$31,2)</f>
        <v>#N/A</v>
      </c>
      <c r="AB733" s="57" t="e">
        <f>VLOOKUP(raw!AB734,convert!$D$26:$E$31,2)</f>
        <v>#N/A</v>
      </c>
      <c r="AC733" s="57" t="e">
        <f>VLOOKUP(raw!AC734,convert!$D$26:$E$31,2)</f>
        <v>#N/A</v>
      </c>
      <c r="AD733" s="57" t="e">
        <f>VLOOKUP(raw!AD734,convert!$D$26:$E$31,2)</f>
        <v>#N/A</v>
      </c>
      <c r="AE733" s="57" t="e">
        <f>VLOOKUP(raw!AE734,convert!$D$26:$E$31,2)</f>
        <v>#N/A</v>
      </c>
      <c r="AF733" s="57" t="e">
        <f>VLOOKUP(raw!AF734,convert!$D$26:$E$31,2)</f>
        <v>#N/A</v>
      </c>
      <c r="AG733" s="57" t="e">
        <f>VLOOKUP(raw!AG734,convert!$D$26:$E$31,2)</f>
        <v>#N/A</v>
      </c>
      <c r="AH733" s="57" t="e">
        <f>VLOOKUP(raw!AH734,convert!$D$26:$E$31,2)</f>
        <v>#N/A</v>
      </c>
      <c r="AI733" s="57" t="e">
        <f>VLOOKUP(raw!AI734,convert!$D$26:$E$31,2)</f>
        <v>#N/A</v>
      </c>
      <c r="AJ733" s="57" t="e">
        <f>VLOOKUP(raw!AJ734,convert!$D$26:$E$31,2)</f>
        <v>#N/A</v>
      </c>
      <c r="AK733" s="57" t="e">
        <f>VLOOKUP(raw!AK734,convert!$D$26:$E$31,2)</f>
        <v>#N/A</v>
      </c>
      <c r="AL733" s="57" t="e">
        <f>VLOOKUP(raw!AL734,convert!$D$26:$E$31,2)</f>
        <v>#N/A</v>
      </c>
      <c r="AM733" s="57" t="e">
        <f>VLOOKUP(raw!AM734,convert!$D$26:$E$31,2)</f>
        <v>#N/A</v>
      </c>
      <c r="AN733" s="57"/>
      <c r="AO733" s="60" t="str">
        <f>IF(COUNT(score!AD733:AE733)=0,".",MIN(score!AD733:AE733))</f>
        <v>.</v>
      </c>
    </row>
    <row r="734" spans="1:41" x14ac:dyDescent="0.25">
      <c r="A734" s="58">
        <f>raw!$A735:$A735</f>
        <v>0</v>
      </c>
      <c r="B734" s="59">
        <f>raw!$B735:$B735</f>
        <v>0</v>
      </c>
      <c r="C734" s="57" t="e">
        <f>VLOOKUP(raw!C735,convert!$D$26:$E$31,2)</f>
        <v>#N/A</v>
      </c>
      <c r="D734" s="57" t="e">
        <f>VLOOKUP(raw!D735,convert!$A$13:$B$16,2)</f>
        <v>#N/A</v>
      </c>
      <c r="E734" s="57" t="e">
        <f>VLOOKUP(raw!E735,convert!$A$13:$B$16,2)</f>
        <v>#N/A</v>
      </c>
      <c r="F734" s="57" t="e">
        <f>VLOOKUP(raw!F735,convert!$A$8:$B$10,2)</f>
        <v>#N/A</v>
      </c>
      <c r="G734" s="57" t="e">
        <f>VLOOKUP(raw!G735,convert!$A$8:$B$10,2)</f>
        <v>#N/A</v>
      </c>
      <c r="H734" s="57" t="e">
        <f>VLOOKUP(raw!H735,convert!$A$8:$B$10,2)</f>
        <v>#N/A</v>
      </c>
      <c r="I734" s="57" t="e">
        <f>VLOOKUP(raw!I735,convert!$A$8:$B$10,2)</f>
        <v>#N/A</v>
      </c>
      <c r="J734" s="57" t="e">
        <f>VLOOKUP(raw!J735,convert!$D$26:$E$31,2)</f>
        <v>#N/A</v>
      </c>
      <c r="K734" s="57" t="e">
        <f>VLOOKUP(raw!K735,convert!$D$34:$E$40,2)</f>
        <v>#N/A</v>
      </c>
      <c r="L734" s="57" t="e">
        <f>VLOOKUP(raw!L735,convert!$D$34:$E$40,2)</f>
        <v>#N/A</v>
      </c>
      <c r="M734" s="57" t="e">
        <f>VLOOKUP(raw!M735,convert!$A$34:$B$40,2)</f>
        <v>#N/A</v>
      </c>
      <c r="N734" s="57" t="e">
        <f>VLOOKUP(raw!N735,convert!$A$26:$B$31,2)</f>
        <v>#N/A</v>
      </c>
      <c r="O734" s="57" t="e">
        <f>VLOOKUP(raw!O735,convert!$A$26:$B$31,2)</f>
        <v>#N/A</v>
      </c>
      <c r="P734" s="57" t="e">
        <f>VLOOKUP(raw!P735,convert!$A$26:$B$31,2)</f>
        <v>#N/A</v>
      </c>
      <c r="Q734" s="57" t="e">
        <f>VLOOKUP(raw!Q735,convert!$A$26:$B$31,2)</f>
        <v>#N/A</v>
      </c>
      <c r="R734" s="57" t="e">
        <f>VLOOKUP(raw!R735,convert!$A$26:$B$31,2)</f>
        <v>#N/A</v>
      </c>
      <c r="S734" s="57" t="e">
        <f>VLOOKUP(raw!S735,convert!$D$26:$E$31,2)</f>
        <v>#N/A</v>
      </c>
      <c r="T734" s="57" t="e">
        <f>VLOOKUP(raw!T735,convert!$D$26:$E$31,2)</f>
        <v>#N/A</v>
      </c>
      <c r="U734" s="57" t="e">
        <f>VLOOKUP(raw!U735,convert!$D$26:$E$31,2)</f>
        <v>#N/A</v>
      </c>
      <c r="V734" s="57" t="e">
        <f>VLOOKUP(raw!V735,convert!$D$26:$E$31,2)</f>
        <v>#N/A</v>
      </c>
      <c r="W734" s="57" t="e">
        <f>VLOOKUP(raw!W735,convert!$D$26:$E$31,2)</f>
        <v>#N/A</v>
      </c>
      <c r="X734" s="57" t="e">
        <f>VLOOKUP(raw!X735,convert!$D$26:$E$31,2)</f>
        <v>#N/A</v>
      </c>
      <c r="Y734" s="57" t="e">
        <f>VLOOKUP(raw!Y735,convert!$D$26:$E$31,2)</f>
        <v>#N/A</v>
      </c>
      <c r="Z734" s="57" t="e">
        <f>VLOOKUP(raw!Z735,convert!$D$26:$E$31,2)</f>
        <v>#N/A</v>
      </c>
      <c r="AA734" s="57" t="e">
        <f>VLOOKUP(raw!AA735,convert!$D$26:$E$31,2)</f>
        <v>#N/A</v>
      </c>
      <c r="AB734" s="57" t="e">
        <f>VLOOKUP(raw!AB735,convert!$D$26:$E$31,2)</f>
        <v>#N/A</v>
      </c>
      <c r="AC734" s="57" t="e">
        <f>VLOOKUP(raw!AC735,convert!$D$26:$E$31,2)</f>
        <v>#N/A</v>
      </c>
      <c r="AD734" s="57" t="e">
        <f>VLOOKUP(raw!AD735,convert!$D$26:$E$31,2)</f>
        <v>#N/A</v>
      </c>
      <c r="AE734" s="57" t="e">
        <f>VLOOKUP(raw!AE735,convert!$D$26:$E$31,2)</f>
        <v>#N/A</v>
      </c>
      <c r="AF734" s="57" t="e">
        <f>VLOOKUP(raw!AF735,convert!$D$26:$E$31,2)</f>
        <v>#N/A</v>
      </c>
      <c r="AG734" s="57" t="e">
        <f>VLOOKUP(raw!AG735,convert!$D$26:$E$31,2)</f>
        <v>#N/A</v>
      </c>
      <c r="AH734" s="57" t="e">
        <f>VLOOKUP(raw!AH735,convert!$D$26:$E$31,2)</f>
        <v>#N/A</v>
      </c>
      <c r="AI734" s="57" t="e">
        <f>VLOOKUP(raw!AI735,convert!$D$26:$E$31,2)</f>
        <v>#N/A</v>
      </c>
      <c r="AJ734" s="57" t="e">
        <f>VLOOKUP(raw!AJ735,convert!$D$26:$E$31,2)</f>
        <v>#N/A</v>
      </c>
      <c r="AK734" s="57" t="e">
        <f>VLOOKUP(raw!AK735,convert!$D$26:$E$31,2)</f>
        <v>#N/A</v>
      </c>
      <c r="AL734" s="57" t="e">
        <f>VLOOKUP(raw!AL735,convert!$D$26:$E$31,2)</f>
        <v>#N/A</v>
      </c>
      <c r="AM734" s="57" t="e">
        <f>VLOOKUP(raw!AM735,convert!$D$26:$E$31,2)</f>
        <v>#N/A</v>
      </c>
      <c r="AN734" s="57"/>
      <c r="AO734" s="60" t="str">
        <f>IF(COUNT(score!AD734:AE734)=0,".",MIN(score!AD734:AE734))</f>
        <v>.</v>
      </c>
    </row>
    <row r="735" spans="1:41" x14ac:dyDescent="0.25">
      <c r="A735" s="58">
        <f>raw!$A736:$A736</f>
        <v>0</v>
      </c>
      <c r="B735" s="59">
        <f>raw!$B736:$B736</f>
        <v>0</v>
      </c>
      <c r="C735" s="57" t="e">
        <f>VLOOKUP(raw!C736,convert!$D$26:$E$31,2)</f>
        <v>#N/A</v>
      </c>
      <c r="D735" s="57" t="e">
        <f>VLOOKUP(raw!D736,convert!$A$13:$B$16,2)</f>
        <v>#N/A</v>
      </c>
      <c r="E735" s="57" t="e">
        <f>VLOOKUP(raw!E736,convert!$A$13:$B$16,2)</f>
        <v>#N/A</v>
      </c>
      <c r="F735" s="57" t="e">
        <f>VLOOKUP(raw!F736,convert!$A$8:$B$10,2)</f>
        <v>#N/A</v>
      </c>
      <c r="G735" s="57" t="e">
        <f>VLOOKUP(raw!G736,convert!$A$8:$B$10,2)</f>
        <v>#N/A</v>
      </c>
      <c r="H735" s="57" t="e">
        <f>VLOOKUP(raw!H736,convert!$A$8:$B$10,2)</f>
        <v>#N/A</v>
      </c>
      <c r="I735" s="57" t="e">
        <f>VLOOKUP(raw!I736,convert!$A$8:$B$10,2)</f>
        <v>#N/A</v>
      </c>
      <c r="J735" s="57" t="e">
        <f>VLOOKUP(raw!J736,convert!$D$26:$E$31,2)</f>
        <v>#N/A</v>
      </c>
      <c r="K735" s="57" t="e">
        <f>VLOOKUP(raw!K736,convert!$D$34:$E$40,2)</f>
        <v>#N/A</v>
      </c>
      <c r="L735" s="57" t="e">
        <f>VLOOKUP(raw!L736,convert!$D$34:$E$40,2)</f>
        <v>#N/A</v>
      </c>
      <c r="M735" s="57" t="e">
        <f>VLOOKUP(raw!M736,convert!$A$34:$B$40,2)</f>
        <v>#N/A</v>
      </c>
      <c r="N735" s="57" t="e">
        <f>VLOOKUP(raw!N736,convert!$A$26:$B$31,2)</f>
        <v>#N/A</v>
      </c>
      <c r="O735" s="57" t="e">
        <f>VLOOKUP(raw!O736,convert!$A$26:$B$31,2)</f>
        <v>#N/A</v>
      </c>
      <c r="P735" s="57" t="e">
        <f>VLOOKUP(raw!P736,convert!$A$26:$B$31,2)</f>
        <v>#N/A</v>
      </c>
      <c r="Q735" s="57" t="e">
        <f>VLOOKUP(raw!Q736,convert!$A$26:$B$31,2)</f>
        <v>#N/A</v>
      </c>
      <c r="R735" s="57" t="e">
        <f>VLOOKUP(raw!R736,convert!$A$26:$B$31,2)</f>
        <v>#N/A</v>
      </c>
      <c r="S735" s="57" t="e">
        <f>VLOOKUP(raw!S736,convert!$D$26:$E$31,2)</f>
        <v>#N/A</v>
      </c>
      <c r="T735" s="57" t="e">
        <f>VLOOKUP(raw!T736,convert!$D$26:$E$31,2)</f>
        <v>#N/A</v>
      </c>
      <c r="U735" s="57" t="e">
        <f>VLOOKUP(raw!U736,convert!$D$26:$E$31,2)</f>
        <v>#N/A</v>
      </c>
      <c r="V735" s="57" t="e">
        <f>VLOOKUP(raw!V736,convert!$D$26:$E$31,2)</f>
        <v>#N/A</v>
      </c>
      <c r="W735" s="57" t="e">
        <f>VLOOKUP(raw!W736,convert!$D$26:$E$31,2)</f>
        <v>#N/A</v>
      </c>
      <c r="X735" s="57" t="e">
        <f>VLOOKUP(raw!X736,convert!$D$26:$E$31,2)</f>
        <v>#N/A</v>
      </c>
      <c r="Y735" s="57" t="e">
        <f>VLOOKUP(raw!Y736,convert!$D$26:$E$31,2)</f>
        <v>#N/A</v>
      </c>
      <c r="Z735" s="57" t="e">
        <f>VLOOKUP(raw!Z736,convert!$D$26:$E$31,2)</f>
        <v>#N/A</v>
      </c>
      <c r="AA735" s="57" t="e">
        <f>VLOOKUP(raw!AA736,convert!$D$26:$E$31,2)</f>
        <v>#N/A</v>
      </c>
      <c r="AB735" s="57" t="e">
        <f>VLOOKUP(raw!AB736,convert!$D$26:$E$31,2)</f>
        <v>#N/A</v>
      </c>
      <c r="AC735" s="57" t="e">
        <f>VLOOKUP(raw!AC736,convert!$D$26:$E$31,2)</f>
        <v>#N/A</v>
      </c>
      <c r="AD735" s="57" t="e">
        <f>VLOOKUP(raw!AD736,convert!$D$26:$E$31,2)</f>
        <v>#N/A</v>
      </c>
      <c r="AE735" s="57" t="e">
        <f>VLOOKUP(raw!AE736,convert!$D$26:$E$31,2)</f>
        <v>#N/A</v>
      </c>
      <c r="AF735" s="57" t="e">
        <f>VLOOKUP(raw!AF736,convert!$D$26:$E$31,2)</f>
        <v>#N/A</v>
      </c>
      <c r="AG735" s="57" t="e">
        <f>VLOOKUP(raw!AG736,convert!$D$26:$E$31,2)</f>
        <v>#N/A</v>
      </c>
      <c r="AH735" s="57" t="e">
        <f>VLOOKUP(raw!AH736,convert!$D$26:$E$31,2)</f>
        <v>#N/A</v>
      </c>
      <c r="AI735" s="57" t="e">
        <f>VLOOKUP(raw!AI736,convert!$D$26:$E$31,2)</f>
        <v>#N/A</v>
      </c>
      <c r="AJ735" s="57" t="e">
        <f>VLOOKUP(raw!AJ736,convert!$D$26:$E$31,2)</f>
        <v>#N/A</v>
      </c>
      <c r="AK735" s="57" t="e">
        <f>VLOOKUP(raw!AK736,convert!$D$26:$E$31,2)</f>
        <v>#N/A</v>
      </c>
      <c r="AL735" s="57" t="e">
        <f>VLOOKUP(raw!AL736,convert!$D$26:$E$31,2)</f>
        <v>#N/A</v>
      </c>
      <c r="AM735" s="57" t="e">
        <f>VLOOKUP(raw!AM736,convert!$D$26:$E$31,2)</f>
        <v>#N/A</v>
      </c>
      <c r="AN735" s="57"/>
      <c r="AO735" s="60" t="str">
        <f>IF(COUNT(score!AD735:AE735)=0,".",MIN(score!AD735:AE735))</f>
        <v>.</v>
      </c>
    </row>
    <row r="736" spans="1:41" x14ac:dyDescent="0.25">
      <c r="A736" s="58">
        <f>raw!$A737:$A737</f>
        <v>0</v>
      </c>
      <c r="B736" s="59">
        <f>raw!$B737:$B737</f>
        <v>0</v>
      </c>
      <c r="C736" s="57" t="e">
        <f>VLOOKUP(raw!C737,convert!$D$26:$E$31,2)</f>
        <v>#N/A</v>
      </c>
      <c r="D736" s="57" t="e">
        <f>VLOOKUP(raw!D737,convert!$A$13:$B$16,2)</f>
        <v>#N/A</v>
      </c>
      <c r="E736" s="57" t="e">
        <f>VLOOKUP(raw!E737,convert!$A$13:$B$16,2)</f>
        <v>#N/A</v>
      </c>
      <c r="F736" s="57" t="e">
        <f>VLOOKUP(raw!F737,convert!$A$8:$B$10,2)</f>
        <v>#N/A</v>
      </c>
      <c r="G736" s="57" t="e">
        <f>VLOOKUP(raw!G737,convert!$A$8:$B$10,2)</f>
        <v>#N/A</v>
      </c>
      <c r="H736" s="57" t="e">
        <f>VLOOKUP(raw!H737,convert!$A$8:$B$10,2)</f>
        <v>#N/A</v>
      </c>
      <c r="I736" s="57" t="e">
        <f>VLOOKUP(raw!I737,convert!$A$8:$B$10,2)</f>
        <v>#N/A</v>
      </c>
      <c r="J736" s="57" t="e">
        <f>VLOOKUP(raw!J737,convert!$D$26:$E$31,2)</f>
        <v>#N/A</v>
      </c>
      <c r="K736" s="57" t="e">
        <f>VLOOKUP(raw!K737,convert!$D$34:$E$40,2)</f>
        <v>#N/A</v>
      </c>
      <c r="L736" s="57" t="e">
        <f>VLOOKUP(raw!L737,convert!$D$34:$E$40,2)</f>
        <v>#N/A</v>
      </c>
      <c r="M736" s="57" t="e">
        <f>VLOOKUP(raw!M737,convert!$A$34:$B$40,2)</f>
        <v>#N/A</v>
      </c>
      <c r="N736" s="57" t="e">
        <f>VLOOKUP(raw!N737,convert!$A$26:$B$31,2)</f>
        <v>#N/A</v>
      </c>
      <c r="O736" s="57" t="e">
        <f>VLOOKUP(raw!O737,convert!$A$26:$B$31,2)</f>
        <v>#N/A</v>
      </c>
      <c r="P736" s="57" t="e">
        <f>VLOOKUP(raw!P737,convert!$A$26:$B$31,2)</f>
        <v>#N/A</v>
      </c>
      <c r="Q736" s="57" t="e">
        <f>VLOOKUP(raw!Q737,convert!$A$26:$B$31,2)</f>
        <v>#N/A</v>
      </c>
      <c r="R736" s="57" t="e">
        <f>VLOOKUP(raw!R737,convert!$A$26:$B$31,2)</f>
        <v>#N/A</v>
      </c>
      <c r="S736" s="57" t="e">
        <f>VLOOKUP(raw!S737,convert!$D$26:$E$31,2)</f>
        <v>#N/A</v>
      </c>
      <c r="T736" s="57" t="e">
        <f>VLOOKUP(raw!T737,convert!$D$26:$E$31,2)</f>
        <v>#N/A</v>
      </c>
      <c r="U736" s="57" t="e">
        <f>VLOOKUP(raw!U737,convert!$D$26:$E$31,2)</f>
        <v>#N/A</v>
      </c>
      <c r="V736" s="57" t="e">
        <f>VLOOKUP(raw!V737,convert!$D$26:$E$31,2)</f>
        <v>#N/A</v>
      </c>
      <c r="W736" s="57" t="e">
        <f>VLOOKUP(raw!W737,convert!$D$26:$E$31,2)</f>
        <v>#N/A</v>
      </c>
      <c r="X736" s="57" t="e">
        <f>VLOOKUP(raw!X737,convert!$D$26:$E$31,2)</f>
        <v>#N/A</v>
      </c>
      <c r="Y736" s="57" t="e">
        <f>VLOOKUP(raw!Y737,convert!$D$26:$E$31,2)</f>
        <v>#N/A</v>
      </c>
      <c r="Z736" s="57" t="e">
        <f>VLOOKUP(raw!Z737,convert!$D$26:$E$31,2)</f>
        <v>#N/A</v>
      </c>
      <c r="AA736" s="57" t="e">
        <f>VLOOKUP(raw!AA737,convert!$D$26:$E$31,2)</f>
        <v>#N/A</v>
      </c>
      <c r="AB736" s="57" t="e">
        <f>VLOOKUP(raw!AB737,convert!$D$26:$E$31,2)</f>
        <v>#N/A</v>
      </c>
      <c r="AC736" s="57" t="e">
        <f>VLOOKUP(raw!AC737,convert!$D$26:$E$31,2)</f>
        <v>#N/A</v>
      </c>
      <c r="AD736" s="57" t="e">
        <f>VLOOKUP(raw!AD737,convert!$D$26:$E$31,2)</f>
        <v>#N/A</v>
      </c>
      <c r="AE736" s="57" t="e">
        <f>VLOOKUP(raw!AE737,convert!$D$26:$E$31,2)</f>
        <v>#N/A</v>
      </c>
      <c r="AF736" s="57" t="e">
        <f>VLOOKUP(raw!AF737,convert!$D$26:$E$31,2)</f>
        <v>#N/A</v>
      </c>
      <c r="AG736" s="57" t="e">
        <f>VLOOKUP(raw!AG737,convert!$D$26:$E$31,2)</f>
        <v>#N/A</v>
      </c>
      <c r="AH736" s="57" t="e">
        <f>VLOOKUP(raw!AH737,convert!$D$26:$E$31,2)</f>
        <v>#N/A</v>
      </c>
      <c r="AI736" s="57" t="e">
        <f>VLOOKUP(raw!AI737,convert!$D$26:$E$31,2)</f>
        <v>#N/A</v>
      </c>
      <c r="AJ736" s="57" t="e">
        <f>VLOOKUP(raw!AJ737,convert!$D$26:$E$31,2)</f>
        <v>#N/A</v>
      </c>
      <c r="AK736" s="57" t="e">
        <f>VLOOKUP(raw!AK737,convert!$D$26:$E$31,2)</f>
        <v>#N/A</v>
      </c>
      <c r="AL736" s="57" t="e">
        <f>VLOOKUP(raw!AL737,convert!$D$26:$E$31,2)</f>
        <v>#N/A</v>
      </c>
      <c r="AM736" s="57" t="e">
        <f>VLOOKUP(raw!AM737,convert!$D$26:$E$31,2)</f>
        <v>#N/A</v>
      </c>
      <c r="AN736" s="57"/>
      <c r="AO736" s="60" t="str">
        <f>IF(COUNT(score!AD736:AE736)=0,".",MIN(score!AD736:AE736))</f>
        <v>.</v>
      </c>
    </row>
    <row r="737" spans="1:41" x14ac:dyDescent="0.25">
      <c r="A737" s="58">
        <f>raw!$A738:$A738</f>
        <v>0</v>
      </c>
      <c r="B737" s="59">
        <f>raw!$B738:$B738</f>
        <v>0</v>
      </c>
      <c r="C737" s="57" t="e">
        <f>VLOOKUP(raw!C738,convert!$D$26:$E$31,2)</f>
        <v>#N/A</v>
      </c>
      <c r="D737" s="57" t="e">
        <f>VLOOKUP(raw!D738,convert!$A$13:$B$16,2)</f>
        <v>#N/A</v>
      </c>
      <c r="E737" s="57" t="e">
        <f>VLOOKUP(raw!E738,convert!$A$13:$B$16,2)</f>
        <v>#N/A</v>
      </c>
      <c r="F737" s="57" t="e">
        <f>VLOOKUP(raw!F738,convert!$A$8:$B$10,2)</f>
        <v>#N/A</v>
      </c>
      <c r="G737" s="57" t="e">
        <f>VLOOKUP(raw!G738,convert!$A$8:$B$10,2)</f>
        <v>#N/A</v>
      </c>
      <c r="H737" s="57" t="e">
        <f>VLOOKUP(raw!H738,convert!$A$8:$B$10,2)</f>
        <v>#N/A</v>
      </c>
      <c r="I737" s="57" t="e">
        <f>VLOOKUP(raw!I738,convert!$A$8:$B$10,2)</f>
        <v>#N/A</v>
      </c>
      <c r="J737" s="57" t="e">
        <f>VLOOKUP(raw!J738,convert!$D$26:$E$31,2)</f>
        <v>#N/A</v>
      </c>
      <c r="K737" s="57" t="e">
        <f>VLOOKUP(raw!K738,convert!$D$34:$E$40,2)</f>
        <v>#N/A</v>
      </c>
      <c r="L737" s="57" t="e">
        <f>VLOOKUP(raw!L738,convert!$D$34:$E$40,2)</f>
        <v>#N/A</v>
      </c>
      <c r="M737" s="57" t="e">
        <f>VLOOKUP(raw!M738,convert!$A$34:$B$40,2)</f>
        <v>#N/A</v>
      </c>
      <c r="N737" s="57" t="e">
        <f>VLOOKUP(raw!N738,convert!$A$26:$B$31,2)</f>
        <v>#N/A</v>
      </c>
      <c r="O737" s="57" t="e">
        <f>VLOOKUP(raw!O738,convert!$A$26:$B$31,2)</f>
        <v>#N/A</v>
      </c>
      <c r="P737" s="57" t="e">
        <f>VLOOKUP(raw!P738,convert!$A$26:$B$31,2)</f>
        <v>#N/A</v>
      </c>
      <c r="Q737" s="57" t="e">
        <f>VLOOKUP(raw!Q738,convert!$A$26:$B$31,2)</f>
        <v>#N/A</v>
      </c>
      <c r="R737" s="57" t="e">
        <f>VLOOKUP(raw!R738,convert!$A$26:$B$31,2)</f>
        <v>#N/A</v>
      </c>
      <c r="S737" s="57" t="e">
        <f>VLOOKUP(raw!S738,convert!$D$26:$E$31,2)</f>
        <v>#N/A</v>
      </c>
      <c r="T737" s="57" t="e">
        <f>VLOOKUP(raw!T738,convert!$D$26:$E$31,2)</f>
        <v>#N/A</v>
      </c>
      <c r="U737" s="57" t="e">
        <f>VLOOKUP(raw!U738,convert!$D$26:$E$31,2)</f>
        <v>#N/A</v>
      </c>
      <c r="V737" s="57" t="e">
        <f>VLOOKUP(raw!V738,convert!$D$26:$E$31,2)</f>
        <v>#N/A</v>
      </c>
      <c r="W737" s="57" t="e">
        <f>VLOOKUP(raw!W738,convert!$D$26:$E$31,2)</f>
        <v>#N/A</v>
      </c>
      <c r="X737" s="57" t="e">
        <f>VLOOKUP(raw!X738,convert!$D$26:$E$31,2)</f>
        <v>#N/A</v>
      </c>
      <c r="Y737" s="57" t="e">
        <f>VLOOKUP(raw!Y738,convert!$D$26:$E$31,2)</f>
        <v>#N/A</v>
      </c>
      <c r="Z737" s="57" t="e">
        <f>VLOOKUP(raw!Z738,convert!$D$26:$E$31,2)</f>
        <v>#N/A</v>
      </c>
      <c r="AA737" s="57" t="e">
        <f>VLOOKUP(raw!AA738,convert!$D$26:$E$31,2)</f>
        <v>#N/A</v>
      </c>
      <c r="AB737" s="57" t="e">
        <f>VLOOKUP(raw!AB738,convert!$D$26:$E$31,2)</f>
        <v>#N/A</v>
      </c>
      <c r="AC737" s="57" t="e">
        <f>VLOOKUP(raw!AC738,convert!$D$26:$E$31,2)</f>
        <v>#N/A</v>
      </c>
      <c r="AD737" s="57" t="e">
        <f>VLOOKUP(raw!AD738,convert!$D$26:$E$31,2)</f>
        <v>#N/A</v>
      </c>
      <c r="AE737" s="57" t="e">
        <f>VLOOKUP(raw!AE738,convert!$D$26:$E$31,2)</f>
        <v>#N/A</v>
      </c>
      <c r="AF737" s="57" t="e">
        <f>VLOOKUP(raw!AF738,convert!$D$26:$E$31,2)</f>
        <v>#N/A</v>
      </c>
      <c r="AG737" s="57" t="e">
        <f>VLOOKUP(raw!AG738,convert!$D$26:$E$31,2)</f>
        <v>#N/A</v>
      </c>
      <c r="AH737" s="57" t="e">
        <f>VLOOKUP(raw!AH738,convert!$D$26:$E$31,2)</f>
        <v>#N/A</v>
      </c>
      <c r="AI737" s="57" t="e">
        <f>VLOOKUP(raw!AI738,convert!$D$26:$E$31,2)</f>
        <v>#N/A</v>
      </c>
      <c r="AJ737" s="57" t="e">
        <f>VLOOKUP(raw!AJ738,convert!$D$26:$E$31,2)</f>
        <v>#N/A</v>
      </c>
      <c r="AK737" s="57" t="e">
        <f>VLOOKUP(raw!AK738,convert!$D$26:$E$31,2)</f>
        <v>#N/A</v>
      </c>
      <c r="AL737" s="57" t="e">
        <f>VLOOKUP(raw!AL738,convert!$D$26:$E$31,2)</f>
        <v>#N/A</v>
      </c>
      <c r="AM737" s="57" t="e">
        <f>VLOOKUP(raw!AM738,convert!$D$26:$E$31,2)</f>
        <v>#N/A</v>
      </c>
      <c r="AN737" s="57"/>
      <c r="AO737" s="60" t="str">
        <f>IF(COUNT(score!AD737:AE737)=0,".",MIN(score!AD737:AE737))</f>
        <v>.</v>
      </c>
    </row>
    <row r="738" spans="1:41" x14ac:dyDescent="0.25">
      <c r="A738" s="58">
        <f>raw!$A739:$A739</f>
        <v>0</v>
      </c>
      <c r="B738" s="59">
        <f>raw!$B739:$B739</f>
        <v>0</v>
      </c>
      <c r="C738" s="57" t="e">
        <f>VLOOKUP(raw!C739,convert!$D$26:$E$31,2)</f>
        <v>#N/A</v>
      </c>
      <c r="D738" s="57" t="e">
        <f>VLOOKUP(raw!D739,convert!$A$13:$B$16,2)</f>
        <v>#N/A</v>
      </c>
      <c r="E738" s="57" t="e">
        <f>VLOOKUP(raw!E739,convert!$A$13:$B$16,2)</f>
        <v>#N/A</v>
      </c>
      <c r="F738" s="57" t="e">
        <f>VLOOKUP(raw!F739,convert!$A$8:$B$10,2)</f>
        <v>#N/A</v>
      </c>
      <c r="G738" s="57" t="e">
        <f>VLOOKUP(raw!G739,convert!$A$8:$B$10,2)</f>
        <v>#N/A</v>
      </c>
      <c r="H738" s="57" t="e">
        <f>VLOOKUP(raw!H739,convert!$A$8:$B$10,2)</f>
        <v>#N/A</v>
      </c>
      <c r="I738" s="57" t="e">
        <f>VLOOKUP(raw!I739,convert!$A$8:$B$10,2)</f>
        <v>#N/A</v>
      </c>
      <c r="J738" s="57" t="e">
        <f>VLOOKUP(raw!J739,convert!$D$26:$E$31,2)</f>
        <v>#N/A</v>
      </c>
      <c r="K738" s="57" t="e">
        <f>VLOOKUP(raw!K739,convert!$D$34:$E$40,2)</f>
        <v>#N/A</v>
      </c>
      <c r="L738" s="57" t="e">
        <f>VLOOKUP(raw!L739,convert!$D$34:$E$40,2)</f>
        <v>#N/A</v>
      </c>
      <c r="M738" s="57" t="e">
        <f>VLOOKUP(raw!M739,convert!$A$34:$B$40,2)</f>
        <v>#N/A</v>
      </c>
      <c r="N738" s="57" t="e">
        <f>VLOOKUP(raw!N739,convert!$A$26:$B$31,2)</f>
        <v>#N/A</v>
      </c>
      <c r="O738" s="57" t="e">
        <f>VLOOKUP(raw!O739,convert!$A$26:$B$31,2)</f>
        <v>#N/A</v>
      </c>
      <c r="P738" s="57" t="e">
        <f>VLOOKUP(raw!P739,convert!$A$26:$B$31,2)</f>
        <v>#N/A</v>
      </c>
      <c r="Q738" s="57" t="e">
        <f>VLOOKUP(raw!Q739,convert!$A$26:$B$31,2)</f>
        <v>#N/A</v>
      </c>
      <c r="R738" s="57" t="e">
        <f>VLOOKUP(raw!R739,convert!$A$26:$B$31,2)</f>
        <v>#N/A</v>
      </c>
      <c r="S738" s="57" t="e">
        <f>VLOOKUP(raw!S739,convert!$D$26:$E$31,2)</f>
        <v>#N/A</v>
      </c>
      <c r="T738" s="57" t="e">
        <f>VLOOKUP(raw!T739,convert!$D$26:$E$31,2)</f>
        <v>#N/A</v>
      </c>
      <c r="U738" s="57" t="e">
        <f>VLOOKUP(raw!U739,convert!$D$26:$E$31,2)</f>
        <v>#N/A</v>
      </c>
      <c r="V738" s="57" t="e">
        <f>VLOOKUP(raw!V739,convert!$D$26:$E$31,2)</f>
        <v>#N/A</v>
      </c>
      <c r="W738" s="57" t="e">
        <f>VLOOKUP(raw!W739,convert!$D$26:$E$31,2)</f>
        <v>#N/A</v>
      </c>
      <c r="X738" s="57" t="e">
        <f>VLOOKUP(raw!X739,convert!$D$26:$E$31,2)</f>
        <v>#N/A</v>
      </c>
      <c r="Y738" s="57" t="e">
        <f>VLOOKUP(raw!Y739,convert!$D$26:$E$31,2)</f>
        <v>#N/A</v>
      </c>
      <c r="Z738" s="57" t="e">
        <f>VLOOKUP(raw!Z739,convert!$D$26:$E$31,2)</f>
        <v>#N/A</v>
      </c>
      <c r="AA738" s="57" t="e">
        <f>VLOOKUP(raw!AA739,convert!$D$26:$E$31,2)</f>
        <v>#N/A</v>
      </c>
      <c r="AB738" s="57" t="e">
        <f>VLOOKUP(raw!AB739,convert!$D$26:$E$31,2)</f>
        <v>#N/A</v>
      </c>
      <c r="AC738" s="57" t="e">
        <f>VLOOKUP(raw!AC739,convert!$D$26:$E$31,2)</f>
        <v>#N/A</v>
      </c>
      <c r="AD738" s="57" t="e">
        <f>VLOOKUP(raw!AD739,convert!$D$26:$E$31,2)</f>
        <v>#N/A</v>
      </c>
      <c r="AE738" s="57" t="e">
        <f>VLOOKUP(raw!AE739,convert!$D$26:$E$31,2)</f>
        <v>#N/A</v>
      </c>
      <c r="AF738" s="57" t="e">
        <f>VLOOKUP(raw!AF739,convert!$D$26:$E$31,2)</f>
        <v>#N/A</v>
      </c>
      <c r="AG738" s="57" t="e">
        <f>VLOOKUP(raw!AG739,convert!$D$26:$E$31,2)</f>
        <v>#N/A</v>
      </c>
      <c r="AH738" s="57" t="e">
        <f>VLOOKUP(raw!AH739,convert!$D$26:$E$31,2)</f>
        <v>#N/A</v>
      </c>
      <c r="AI738" s="57" t="e">
        <f>VLOOKUP(raw!AI739,convert!$D$26:$E$31,2)</f>
        <v>#N/A</v>
      </c>
      <c r="AJ738" s="57" t="e">
        <f>VLOOKUP(raw!AJ739,convert!$D$26:$E$31,2)</f>
        <v>#N/A</v>
      </c>
      <c r="AK738" s="57" t="e">
        <f>VLOOKUP(raw!AK739,convert!$D$26:$E$31,2)</f>
        <v>#N/A</v>
      </c>
      <c r="AL738" s="57" t="e">
        <f>VLOOKUP(raw!AL739,convert!$D$26:$E$31,2)</f>
        <v>#N/A</v>
      </c>
      <c r="AM738" s="57" t="e">
        <f>VLOOKUP(raw!AM739,convert!$D$26:$E$31,2)</f>
        <v>#N/A</v>
      </c>
      <c r="AN738" s="57"/>
      <c r="AO738" s="60" t="str">
        <f>IF(COUNT(score!AD738:AE738)=0,".",MIN(score!AD738:AE738))</f>
        <v>.</v>
      </c>
    </row>
    <row r="739" spans="1:41" x14ac:dyDescent="0.25">
      <c r="A739" s="58">
        <f>raw!$A740:$A740</f>
        <v>0</v>
      </c>
      <c r="B739" s="59">
        <f>raw!$B740:$B740</f>
        <v>0</v>
      </c>
      <c r="C739" s="57" t="e">
        <f>VLOOKUP(raw!C740,convert!$D$26:$E$31,2)</f>
        <v>#N/A</v>
      </c>
      <c r="D739" s="57" t="e">
        <f>VLOOKUP(raw!D740,convert!$A$13:$B$16,2)</f>
        <v>#N/A</v>
      </c>
      <c r="E739" s="57" t="e">
        <f>VLOOKUP(raw!E740,convert!$A$13:$B$16,2)</f>
        <v>#N/A</v>
      </c>
      <c r="F739" s="57" t="e">
        <f>VLOOKUP(raw!F740,convert!$A$8:$B$10,2)</f>
        <v>#N/A</v>
      </c>
      <c r="G739" s="57" t="e">
        <f>VLOOKUP(raw!G740,convert!$A$8:$B$10,2)</f>
        <v>#N/A</v>
      </c>
      <c r="H739" s="57" t="e">
        <f>VLOOKUP(raw!H740,convert!$A$8:$B$10,2)</f>
        <v>#N/A</v>
      </c>
      <c r="I739" s="57" t="e">
        <f>VLOOKUP(raw!I740,convert!$A$8:$B$10,2)</f>
        <v>#N/A</v>
      </c>
      <c r="J739" s="57" t="e">
        <f>VLOOKUP(raw!J740,convert!$D$26:$E$31,2)</f>
        <v>#N/A</v>
      </c>
      <c r="K739" s="57" t="e">
        <f>VLOOKUP(raw!K740,convert!$D$34:$E$40,2)</f>
        <v>#N/A</v>
      </c>
      <c r="L739" s="57" t="e">
        <f>VLOOKUP(raw!L740,convert!$D$34:$E$40,2)</f>
        <v>#N/A</v>
      </c>
      <c r="M739" s="57" t="e">
        <f>VLOOKUP(raw!M740,convert!$A$34:$B$40,2)</f>
        <v>#N/A</v>
      </c>
      <c r="N739" s="57" t="e">
        <f>VLOOKUP(raw!N740,convert!$A$26:$B$31,2)</f>
        <v>#N/A</v>
      </c>
      <c r="O739" s="57" t="e">
        <f>VLOOKUP(raw!O740,convert!$A$26:$B$31,2)</f>
        <v>#N/A</v>
      </c>
      <c r="P739" s="57" t="e">
        <f>VLOOKUP(raw!P740,convert!$A$26:$B$31,2)</f>
        <v>#N/A</v>
      </c>
      <c r="Q739" s="57" t="e">
        <f>VLOOKUP(raw!Q740,convert!$A$26:$B$31,2)</f>
        <v>#N/A</v>
      </c>
      <c r="R739" s="57" t="e">
        <f>VLOOKUP(raw!R740,convert!$A$26:$B$31,2)</f>
        <v>#N/A</v>
      </c>
      <c r="S739" s="57" t="e">
        <f>VLOOKUP(raw!S740,convert!$D$26:$E$31,2)</f>
        <v>#N/A</v>
      </c>
      <c r="T739" s="57" t="e">
        <f>VLOOKUP(raw!T740,convert!$D$26:$E$31,2)</f>
        <v>#N/A</v>
      </c>
      <c r="U739" s="57" t="e">
        <f>VLOOKUP(raw!U740,convert!$D$26:$E$31,2)</f>
        <v>#N/A</v>
      </c>
      <c r="V739" s="57" t="e">
        <f>VLOOKUP(raw!V740,convert!$D$26:$E$31,2)</f>
        <v>#N/A</v>
      </c>
      <c r="W739" s="57" t="e">
        <f>VLOOKUP(raw!W740,convert!$D$26:$E$31,2)</f>
        <v>#N/A</v>
      </c>
      <c r="X739" s="57" t="e">
        <f>VLOOKUP(raw!X740,convert!$D$26:$E$31,2)</f>
        <v>#N/A</v>
      </c>
      <c r="Y739" s="57" t="e">
        <f>VLOOKUP(raw!Y740,convert!$D$26:$E$31,2)</f>
        <v>#N/A</v>
      </c>
      <c r="Z739" s="57" t="e">
        <f>VLOOKUP(raw!Z740,convert!$D$26:$E$31,2)</f>
        <v>#N/A</v>
      </c>
      <c r="AA739" s="57" t="e">
        <f>VLOOKUP(raw!AA740,convert!$D$26:$E$31,2)</f>
        <v>#N/A</v>
      </c>
      <c r="AB739" s="57" t="e">
        <f>VLOOKUP(raw!AB740,convert!$D$26:$E$31,2)</f>
        <v>#N/A</v>
      </c>
      <c r="AC739" s="57" t="e">
        <f>VLOOKUP(raw!AC740,convert!$D$26:$E$31,2)</f>
        <v>#N/A</v>
      </c>
      <c r="AD739" s="57" t="e">
        <f>VLOOKUP(raw!AD740,convert!$D$26:$E$31,2)</f>
        <v>#N/A</v>
      </c>
      <c r="AE739" s="57" t="e">
        <f>VLOOKUP(raw!AE740,convert!$D$26:$E$31,2)</f>
        <v>#N/A</v>
      </c>
      <c r="AF739" s="57" t="e">
        <f>VLOOKUP(raw!AF740,convert!$D$26:$E$31,2)</f>
        <v>#N/A</v>
      </c>
      <c r="AG739" s="57" t="e">
        <f>VLOOKUP(raw!AG740,convert!$D$26:$E$31,2)</f>
        <v>#N/A</v>
      </c>
      <c r="AH739" s="57" t="e">
        <f>VLOOKUP(raw!AH740,convert!$D$26:$E$31,2)</f>
        <v>#N/A</v>
      </c>
      <c r="AI739" s="57" t="e">
        <f>VLOOKUP(raw!AI740,convert!$D$26:$E$31,2)</f>
        <v>#N/A</v>
      </c>
      <c r="AJ739" s="57" t="e">
        <f>VLOOKUP(raw!AJ740,convert!$D$26:$E$31,2)</f>
        <v>#N/A</v>
      </c>
      <c r="AK739" s="57" t="e">
        <f>VLOOKUP(raw!AK740,convert!$D$26:$E$31,2)</f>
        <v>#N/A</v>
      </c>
      <c r="AL739" s="57" t="e">
        <f>VLOOKUP(raw!AL740,convert!$D$26:$E$31,2)</f>
        <v>#N/A</v>
      </c>
      <c r="AM739" s="57" t="e">
        <f>VLOOKUP(raw!AM740,convert!$D$26:$E$31,2)</f>
        <v>#N/A</v>
      </c>
      <c r="AN739" s="57"/>
      <c r="AO739" s="60" t="str">
        <f>IF(COUNT(score!AD739:AE739)=0,".",MIN(score!AD739:AE739))</f>
        <v>.</v>
      </c>
    </row>
    <row r="740" spans="1:41" x14ac:dyDescent="0.25">
      <c r="A740" s="58">
        <f>raw!$A741:$A741</f>
        <v>0</v>
      </c>
      <c r="B740" s="59">
        <f>raw!$B741:$B741</f>
        <v>0</v>
      </c>
      <c r="C740" s="57" t="e">
        <f>VLOOKUP(raw!C741,convert!$D$26:$E$31,2)</f>
        <v>#N/A</v>
      </c>
      <c r="D740" s="57" t="e">
        <f>VLOOKUP(raw!D741,convert!$A$13:$B$16,2)</f>
        <v>#N/A</v>
      </c>
      <c r="E740" s="57" t="e">
        <f>VLOOKUP(raw!E741,convert!$A$13:$B$16,2)</f>
        <v>#N/A</v>
      </c>
      <c r="F740" s="57" t="e">
        <f>VLOOKUP(raw!F741,convert!$A$8:$B$10,2)</f>
        <v>#N/A</v>
      </c>
      <c r="G740" s="57" t="e">
        <f>VLOOKUP(raw!G741,convert!$A$8:$B$10,2)</f>
        <v>#N/A</v>
      </c>
      <c r="H740" s="57" t="e">
        <f>VLOOKUP(raw!H741,convert!$A$8:$B$10,2)</f>
        <v>#N/A</v>
      </c>
      <c r="I740" s="57" t="e">
        <f>VLOOKUP(raw!I741,convert!$A$8:$B$10,2)</f>
        <v>#N/A</v>
      </c>
      <c r="J740" s="57" t="e">
        <f>VLOOKUP(raw!J741,convert!$D$26:$E$31,2)</f>
        <v>#N/A</v>
      </c>
      <c r="K740" s="57" t="e">
        <f>VLOOKUP(raw!K741,convert!$D$34:$E$40,2)</f>
        <v>#N/A</v>
      </c>
      <c r="L740" s="57" t="e">
        <f>VLOOKUP(raw!L741,convert!$D$34:$E$40,2)</f>
        <v>#N/A</v>
      </c>
      <c r="M740" s="57" t="e">
        <f>VLOOKUP(raw!M741,convert!$A$34:$B$40,2)</f>
        <v>#N/A</v>
      </c>
      <c r="N740" s="57" t="e">
        <f>VLOOKUP(raw!N741,convert!$A$26:$B$31,2)</f>
        <v>#N/A</v>
      </c>
      <c r="O740" s="57" t="e">
        <f>VLOOKUP(raw!O741,convert!$A$26:$B$31,2)</f>
        <v>#N/A</v>
      </c>
      <c r="P740" s="57" t="e">
        <f>VLOOKUP(raw!P741,convert!$A$26:$B$31,2)</f>
        <v>#N/A</v>
      </c>
      <c r="Q740" s="57" t="e">
        <f>VLOOKUP(raw!Q741,convert!$A$26:$B$31,2)</f>
        <v>#N/A</v>
      </c>
      <c r="R740" s="57" t="e">
        <f>VLOOKUP(raw!R741,convert!$A$26:$B$31,2)</f>
        <v>#N/A</v>
      </c>
      <c r="S740" s="57" t="e">
        <f>VLOOKUP(raw!S741,convert!$D$26:$E$31,2)</f>
        <v>#N/A</v>
      </c>
      <c r="T740" s="57" t="e">
        <f>VLOOKUP(raw!T741,convert!$D$26:$E$31,2)</f>
        <v>#N/A</v>
      </c>
      <c r="U740" s="57" t="e">
        <f>VLOOKUP(raw!U741,convert!$D$26:$E$31,2)</f>
        <v>#N/A</v>
      </c>
      <c r="V740" s="57" t="e">
        <f>VLOOKUP(raw!V741,convert!$D$26:$E$31,2)</f>
        <v>#N/A</v>
      </c>
      <c r="W740" s="57" t="e">
        <f>VLOOKUP(raw!W741,convert!$D$26:$E$31,2)</f>
        <v>#N/A</v>
      </c>
      <c r="X740" s="57" t="e">
        <f>VLOOKUP(raw!X741,convert!$D$26:$E$31,2)</f>
        <v>#N/A</v>
      </c>
      <c r="Y740" s="57" t="e">
        <f>VLOOKUP(raw!Y741,convert!$D$26:$E$31,2)</f>
        <v>#N/A</v>
      </c>
      <c r="Z740" s="57" t="e">
        <f>VLOOKUP(raw!Z741,convert!$D$26:$E$31,2)</f>
        <v>#N/A</v>
      </c>
      <c r="AA740" s="57" t="e">
        <f>VLOOKUP(raw!AA741,convert!$D$26:$E$31,2)</f>
        <v>#N/A</v>
      </c>
      <c r="AB740" s="57" t="e">
        <f>VLOOKUP(raw!AB741,convert!$D$26:$E$31,2)</f>
        <v>#N/A</v>
      </c>
      <c r="AC740" s="57" t="e">
        <f>VLOOKUP(raw!AC741,convert!$D$26:$E$31,2)</f>
        <v>#N/A</v>
      </c>
      <c r="AD740" s="57" t="e">
        <f>VLOOKUP(raw!AD741,convert!$D$26:$E$31,2)</f>
        <v>#N/A</v>
      </c>
      <c r="AE740" s="57" t="e">
        <f>VLOOKUP(raw!AE741,convert!$D$26:$E$31,2)</f>
        <v>#N/A</v>
      </c>
      <c r="AF740" s="57" t="e">
        <f>VLOOKUP(raw!AF741,convert!$D$26:$E$31,2)</f>
        <v>#N/A</v>
      </c>
      <c r="AG740" s="57" t="e">
        <f>VLOOKUP(raw!AG741,convert!$D$26:$E$31,2)</f>
        <v>#N/A</v>
      </c>
      <c r="AH740" s="57" t="e">
        <f>VLOOKUP(raw!AH741,convert!$D$26:$E$31,2)</f>
        <v>#N/A</v>
      </c>
      <c r="AI740" s="57" t="e">
        <f>VLOOKUP(raw!AI741,convert!$D$26:$E$31,2)</f>
        <v>#N/A</v>
      </c>
      <c r="AJ740" s="57" t="e">
        <f>VLOOKUP(raw!AJ741,convert!$D$26:$E$31,2)</f>
        <v>#N/A</v>
      </c>
      <c r="AK740" s="57" t="e">
        <f>VLOOKUP(raw!AK741,convert!$D$26:$E$31,2)</f>
        <v>#N/A</v>
      </c>
      <c r="AL740" s="57" t="e">
        <f>VLOOKUP(raw!AL741,convert!$D$26:$E$31,2)</f>
        <v>#N/A</v>
      </c>
      <c r="AM740" s="57" t="e">
        <f>VLOOKUP(raw!AM741,convert!$D$26:$E$31,2)</f>
        <v>#N/A</v>
      </c>
      <c r="AN740" s="57"/>
      <c r="AO740" s="60" t="str">
        <f>IF(COUNT(score!AD740:AE740)=0,".",MIN(score!AD740:AE740))</f>
        <v>.</v>
      </c>
    </row>
    <row r="741" spans="1:41" x14ac:dyDescent="0.25">
      <c r="A741" s="58">
        <f>raw!$A742:$A742</f>
        <v>0</v>
      </c>
      <c r="B741" s="59">
        <f>raw!$B742:$B742</f>
        <v>0</v>
      </c>
      <c r="C741" s="57" t="e">
        <f>VLOOKUP(raw!C742,convert!$D$26:$E$31,2)</f>
        <v>#N/A</v>
      </c>
      <c r="D741" s="57" t="e">
        <f>VLOOKUP(raw!D742,convert!$A$13:$B$16,2)</f>
        <v>#N/A</v>
      </c>
      <c r="E741" s="57" t="e">
        <f>VLOOKUP(raw!E742,convert!$A$13:$B$16,2)</f>
        <v>#N/A</v>
      </c>
      <c r="F741" s="57" t="e">
        <f>VLOOKUP(raw!F742,convert!$A$8:$B$10,2)</f>
        <v>#N/A</v>
      </c>
      <c r="G741" s="57" t="e">
        <f>VLOOKUP(raw!G742,convert!$A$8:$B$10,2)</f>
        <v>#N/A</v>
      </c>
      <c r="H741" s="57" t="e">
        <f>VLOOKUP(raw!H742,convert!$A$8:$B$10,2)</f>
        <v>#N/A</v>
      </c>
      <c r="I741" s="57" t="e">
        <f>VLOOKUP(raw!I742,convert!$A$8:$B$10,2)</f>
        <v>#N/A</v>
      </c>
      <c r="J741" s="57" t="e">
        <f>VLOOKUP(raw!J742,convert!$D$26:$E$31,2)</f>
        <v>#N/A</v>
      </c>
      <c r="K741" s="57" t="e">
        <f>VLOOKUP(raw!K742,convert!$D$34:$E$40,2)</f>
        <v>#N/A</v>
      </c>
      <c r="L741" s="57" t="e">
        <f>VLOOKUP(raw!L742,convert!$D$34:$E$40,2)</f>
        <v>#N/A</v>
      </c>
      <c r="M741" s="57" t="e">
        <f>VLOOKUP(raw!M742,convert!$A$34:$B$40,2)</f>
        <v>#N/A</v>
      </c>
      <c r="N741" s="57" t="e">
        <f>VLOOKUP(raw!N742,convert!$A$26:$B$31,2)</f>
        <v>#N/A</v>
      </c>
      <c r="O741" s="57" t="e">
        <f>VLOOKUP(raw!O742,convert!$A$26:$B$31,2)</f>
        <v>#N/A</v>
      </c>
      <c r="P741" s="57" t="e">
        <f>VLOOKUP(raw!P742,convert!$A$26:$B$31,2)</f>
        <v>#N/A</v>
      </c>
      <c r="Q741" s="57" t="e">
        <f>VLOOKUP(raw!Q742,convert!$A$26:$B$31,2)</f>
        <v>#N/A</v>
      </c>
      <c r="R741" s="57" t="e">
        <f>VLOOKUP(raw!R742,convert!$A$26:$B$31,2)</f>
        <v>#N/A</v>
      </c>
      <c r="S741" s="57" t="e">
        <f>VLOOKUP(raw!S742,convert!$D$26:$E$31,2)</f>
        <v>#N/A</v>
      </c>
      <c r="T741" s="57" t="e">
        <f>VLOOKUP(raw!T742,convert!$D$26:$E$31,2)</f>
        <v>#N/A</v>
      </c>
      <c r="U741" s="57" t="e">
        <f>VLOOKUP(raw!U742,convert!$D$26:$E$31,2)</f>
        <v>#N/A</v>
      </c>
      <c r="V741" s="57" t="e">
        <f>VLOOKUP(raw!V742,convert!$D$26:$E$31,2)</f>
        <v>#N/A</v>
      </c>
      <c r="W741" s="57" t="e">
        <f>VLOOKUP(raw!W742,convert!$D$26:$E$31,2)</f>
        <v>#N/A</v>
      </c>
      <c r="X741" s="57" t="e">
        <f>VLOOKUP(raw!X742,convert!$D$26:$E$31,2)</f>
        <v>#N/A</v>
      </c>
      <c r="Y741" s="57" t="e">
        <f>VLOOKUP(raw!Y742,convert!$D$26:$E$31,2)</f>
        <v>#N/A</v>
      </c>
      <c r="Z741" s="57" t="e">
        <f>VLOOKUP(raw!Z742,convert!$D$26:$E$31,2)</f>
        <v>#N/A</v>
      </c>
      <c r="AA741" s="57" t="e">
        <f>VLOOKUP(raw!AA742,convert!$D$26:$E$31,2)</f>
        <v>#N/A</v>
      </c>
      <c r="AB741" s="57" t="e">
        <f>VLOOKUP(raw!AB742,convert!$D$26:$E$31,2)</f>
        <v>#N/A</v>
      </c>
      <c r="AC741" s="57" t="e">
        <f>VLOOKUP(raw!AC742,convert!$D$26:$E$31,2)</f>
        <v>#N/A</v>
      </c>
      <c r="AD741" s="57" t="e">
        <f>VLOOKUP(raw!AD742,convert!$D$26:$E$31,2)</f>
        <v>#N/A</v>
      </c>
      <c r="AE741" s="57" t="e">
        <f>VLOOKUP(raw!AE742,convert!$D$26:$E$31,2)</f>
        <v>#N/A</v>
      </c>
      <c r="AF741" s="57" t="e">
        <f>VLOOKUP(raw!AF742,convert!$D$26:$E$31,2)</f>
        <v>#N/A</v>
      </c>
      <c r="AG741" s="57" t="e">
        <f>VLOOKUP(raw!AG742,convert!$D$26:$E$31,2)</f>
        <v>#N/A</v>
      </c>
      <c r="AH741" s="57" t="e">
        <f>VLOOKUP(raw!AH742,convert!$D$26:$E$31,2)</f>
        <v>#N/A</v>
      </c>
      <c r="AI741" s="57" t="e">
        <f>VLOOKUP(raw!AI742,convert!$D$26:$E$31,2)</f>
        <v>#N/A</v>
      </c>
      <c r="AJ741" s="57" t="e">
        <f>VLOOKUP(raw!AJ742,convert!$D$26:$E$31,2)</f>
        <v>#N/A</v>
      </c>
      <c r="AK741" s="57" t="e">
        <f>VLOOKUP(raw!AK742,convert!$D$26:$E$31,2)</f>
        <v>#N/A</v>
      </c>
      <c r="AL741" s="57" t="e">
        <f>VLOOKUP(raw!AL742,convert!$D$26:$E$31,2)</f>
        <v>#N/A</v>
      </c>
      <c r="AM741" s="57" t="e">
        <f>VLOOKUP(raw!AM742,convert!$D$26:$E$31,2)</f>
        <v>#N/A</v>
      </c>
      <c r="AN741" s="57"/>
      <c r="AO741" s="60" t="str">
        <f>IF(COUNT(score!AD741:AE741)=0,".",MIN(score!AD741:AE741))</f>
        <v>.</v>
      </c>
    </row>
    <row r="742" spans="1:41" x14ac:dyDescent="0.25">
      <c r="A742" s="58">
        <f>raw!$A743:$A743</f>
        <v>0</v>
      </c>
      <c r="B742" s="59">
        <f>raw!$B743:$B743</f>
        <v>0</v>
      </c>
      <c r="C742" s="57" t="e">
        <f>VLOOKUP(raw!C743,convert!$D$26:$E$31,2)</f>
        <v>#N/A</v>
      </c>
      <c r="D742" s="57" t="e">
        <f>VLOOKUP(raw!D743,convert!$A$13:$B$16,2)</f>
        <v>#N/A</v>
      </c>
      <c r="E742" s="57" t="e">
        <f>VLOOKUP(raw!E743,convert!$A$13:$B$16,2)</f>
        <v>#N/A</v>
      </c>
      <c r="F742" s="57" t="e">
        <f>VLOOKUP(raw!F743,convert!$A$8:$B$10,2)</f>
        <v>#N/A</v>
      </c>
      <c r="G742" s="57" t="e">
        <f>VLOOKUP(raw!G743,convert!$A$8:$B$10,2)</f>
        <v>#N/A</v>
      </c>
      <c r="H742" s="57" t="e">
        <f>VLOOKUP(raw!H743,convert!$A$8:$B$10,2)</f>
        <v>#N/A</v>
      </c>
      <c r="I742" s="57" t="e">
        <f>VLOOKUP(raw!I743,convert!$A$8:$B$10,2)</f>
        <v>#N/A</v>
      </c>
      <c r="J742" s="57" t="e">
        <f>VLOOKUP(raw!J743,convert!$D$26:$E$31,2)</f>
        <v>#N/A</v>
      </c>
      <c r="K742" s="57" t="e">
        <f>VLOOKUP(raw!K743,convert!$D$34:$E$40,2)</f>
        <v>#N/A</v>
      </c>
      <c r="L742" s="57" t="e">
        <f>VLOOKUP(raw!L743,convert!$D$34:$E$40,2)</f>
        <v>#N/A</v>
      </c>
      <c r="M742" s="57" t="e">
        <f>VLOOKUP(raw!M743,convert!$A$34:$B$40,2)</f>
        <v>#N/A</v>
      </c>
      <c r="N742" s="57" t="e">
        <f>VLOOKUP(raw!N743,convert!$A$26:$B$31,2)</f>
        <v>#N/A</v>
      </c>
      <c r="O742" s="57" t="e">
        <f>VLOOKUP(raw!O743,convert!$A$26:$B$31,2)</f>
        <v>#N/A</v>
      </c>
      <c r="P742" s="57" t="e">
        <f>VLOOKUP(raw!P743,convert!$A$26:$B$31,2)</f>
        <v>#N/A</v>
      </c>
      <c r="Q742" s="57" t="e">
        <f>VLOOKUP(raw!Q743,convert!$A$26:$B$31,2)</f>
        <v>#N/A</v>
      </c>
      <c r="R742" s="57" t="e">
        <f>VLOOKUP(raw!R743,convert!$A$26:$B$31,2)</f>
        <v>#N/A</v>
      </c>
      <c r="S742" s="57" t="e">
        <f>VLOOKUP(raw!S743,convert!$D$26:$E$31,2)</f>
        <v>#N/A</v>
      </c>
      <c r="T742" s="57" t="e">
        <f>VLOOKUP(raw!T743,convert!$D$26:$E$31,2)</f>
        <v>#N/A</v>
      </c>
      <c r="U742" s="57" t="e">
        <f>VLOOKUP(raw!U743,convert!$D$26:$E$31,2)</f>
        <v>#N/A</v>
      </c>
      <c r="V742" s="57" t="e">
        <f>VLOOKUP(raw!V743,convert!$D$26:$E$31,2)</f>
        <v>#N/A</v>
      </c>
      <c r="W742" s="57" t="e">
        <f>VLOOKUP(raw!W743,convert!$D$26:$E$31,2)</f>
        <v>#N/A</v>
      </c>
      <c r="X742" s="57" t="e">
        <f>VLOOKUP(raw!X743,convert!$D$26:$E$31,2)</f>
        <v>#N/A</v>
      </c>
      <c r="Y742" s="57" t="e">
        <f>VLOOKUP(raw!Y743,convert!$D$26:$E$31,2)</f>
        <v>#N/A</v>
      </c>
      <c r="Z742" s="57" t="e">
        <f>VLOOKUP(raw!Z743,convert!$D$26:$E$31,2)</f>
        <v>#N/A</v>
      </c>
      <c r="AA742" s="57" t="e">
        <f>VLOOKUP(raw!AA743,convert!$D$26:$E$31,2)</f>
        <v>#N/A</v>
      </c>
      <c r="AB742" s="57" t="e">
        <f>VLOOKUP(raw!AB743,convert!$D$26:$E$31,2)</f>
        <v>#N/A</v>
      </c>
      <c r="AC742" s="57" t="e">
        <f>VLOOKUP(raw!AC743,convert!$D$26:$E$31,2)</f>
        <v>#N/A</v>
      </c>
      <c r="AD742" s="57" t="e">
        <f>VLOOKUP(raw!AD743,convert!$D$26:$E$31,2)</f>
        <v>#N/A</v>
      </c>
      <c r="AE742" s="57" t="e">
        <f>VLOOKUP(raw!AE743,convert!$D$26:$E$31,2)</f>
        <v>#N/A</v>
      </c>
      <c r="AF742" s="57" t="e">
        <f>VLOOKUP(raw!AF743,convert!$D$26:$E$31,2)</f>
        <v>#N/A</v>
      </c>
      <c r="AG742" s="57" t="e">
        <f>VLOOKUP(raw!AG743,convert!$D$26:$E$31,2)</f>
        <v>#N/A</v>
      </c>
      <c r="AH742" s="57" t="e">
        <f>VLOOKUP(raw!AH743,convert!$D$26:$E$31,2)</f>
        <v>#N/A</v>
      </c>
      <c r="AI742" s="57" t="e">
        <f>VLOOKUP(raw!AI743,convert!$D$26:$E$31,2)</f>
        <v>#N/A</v>
      </c>
      <c r="AJ742" s="57" t="e">
        <f>VLOOKUP(raw!AJ743,convert!$D$26:$E$31,2)</f>
        <v>#N/A</v>
      </c>
      <c r="AK742" s="57" t="e">
        <f>VLOOKUP(raw!AK743,convert!$D$26:$E$31,2)</f>
        <v>#N/A</v>
      </c>
      <c r="AL742" s="57" t="e">
        <f>VLOOKUP(raw!AL743,convert!$D$26:$E$31,2)</f>
        <v>#N/A</v>
      </c>
      <c r="AM742" s="57" t="e">
        <f>VLOOKUP(raw!AM743,convert!$D$26:$E$31,2)</f>
        <v>#N/A</v>
      </c>
      <c r="AN742" s="57"/>
      <c r="AO742" s="60" t="str">
        <f>IF(COUNT(score!AD742:AE742)=0,".",MIN(score!AD742:AE742))</f>
        <v>.</v>
      </c>
    </row>
    <row r="743" spans="1:41" x14ac:dyDescent="0.25">
      <c r="A743" s="58">
        <f>raw!$A744:$A744</f>
        <v>0</v>
      </c>
      <c r="B743" s="59">
        <f>raw!$B744:$B744</f>
        <v>0</v>
      </c>
      <c r="C743" s="57" t="e">
        <f>VLOOKUP(raw!C744,convert!$D$26:$E$31,2)</f>
        <v>#N/A</v>
      </c>
      <c r="D743" s="57" t="e">
        <f>VLOOKUP(raw!D744,convert!$A$13:$B$16,2)</f>
        <v>#N/A</v>
      </c>
      <c r="E743" s="57" t="e">
        <f>VLOOKUP(raw!E744,convert!$A$13:$B$16,2)</f>
        <v>#N/A</v>
      </c>
      <c r="F743" s="57" t="e">
        <f>VLOOKUP(raw!F744,convert!$A$8:$B$10,2)</f>
        <v>#N/A</v>
      </c>
      <c r="G743" s="57" t="e">
        <f>VLOOKUP(raw!G744,convert!$A$8:$B$10,2)</f>
        <v>#N/A</v>
      </c>
      <c r="H743" s="57" t="e">
        <f>VLOOKUP(raw!H744,convert!$A$8:$B$10,2)</f>
        <v>#N/A</v>
      </c>
      <c r="I743" s="57" t="e">
        <f>VLOOKUP(raw!I744,convert!$A$8:$B$10,2)</f>
        <v>#N/A</v>
      </c>
      <c r="J743" s="57" t="e">
        <f>VLOOKUP(raw!J744,convert!$D$26:$E$31,2)</f>
        <v>#N/A</v>
      </c>
      <c r="K743" s="57" t="e">
        <f>VLOOKUP(raw!K744,convert!$D$34:$E$40,2)</f>
        <v>#N/A</v>
      </c>
      <c r="L743" s="57" t="e">
        <f>VLOOKUP(raw!L744,convert!$D$34:$E$40,2)</f>
        <v>#N/A</v>
      </c>
      <c r="M743" s="57" t="e">
        <f>VLOOKUP(raw!M744,convert!$A$34:$B$40,2)</f>
        <v>#N/A</v>
      </c>
      <c r="N743" s="57" t="e">
        <f>VLOOKUP(raw!N744,convert!$A$26:$B$31,2)</f>
        <v>#N/A</v>
      </c>
      <c r="O743" s="57" t="e">
        <f>VLOOKUP(raw!O744,convert!$A$26:$B$31,2)</f>
        <v>#N/A</v>
      </c>
      <c r="P743" s="57" t="e">
        <f>VLOOKUP(raw!P744,convert!$A$26:$B$31,2)</f>
        <v>#N/A</v>
      </c>
      <c r="Q743" s="57" t="e">
        <f>VLOOKUP(raw!Q744,convert!$A$26:$B$31,2)</f>
        <v>#N/A</v>
      </c>
      <c r="R743" s="57" t="e">
        <f>VLOOKUP(raw!R744,convert!$A$26:$B$31,2)</f>
        <v>#N/A</v>
      </c>
      <c r="S743" s="57" t="e">
        <f>VLOOKUP(raw!S744,convert!$D$26:$E$31,2)</f>
        <v>#N/A</v>
      </c>
      <c r="T743" s="57" t="e">
        <f>VLOOKUP(raw!T744,convert!$D$26:$E$31,2)</f>
        <v>#N/A</v>
      </c>
      <c r="U743" s="57" t="e">
        <f>VLOOKUP(raw!U744,convert!$D$26:$E$31,2)</f>
        <v>#N/A</v>
      </c>
      <c r="V743" s="57" t="e">
        <f>VLOOKUP(raw!V744,convert!$D$26:$E$31,2)</f>
        <v>#N/A</v>
      </c>
      <c r="W743" s="57" t="e">
        <f>VLOOKUP(raw!W744,convert!$D$26:$E$31,2)</f>
        <v>#N/A</v>
      </c>
      <c r="X743" s="57" t="e">
        <f>VLOOKUP(raw!X744,convert!$D$26:$E$31,2)</f>
        <v>#N/A</v>
      </c>
      <c r="Y743" s="57" t="e">
        <f>VLOOKUP(raw!Y744,convert!$D$26:$E$31,2)</f>
        <v>#N/A</v>
      </c>
      <c r="Z743" s="57" t="e">
        <f>VLOOKUP(raw!Z744,convert!$D$26:$E$31,2)</f>
        <v>#N/A</v>
      </c>
      <c r="AA743" s="57" t="e">
        <f>VLOOKUP(raw!AA744,convert!$D$26:$E$31,2)</f>
        <v>#N/A</v>
      </c>
      <c r="AB743" s="57" t="e">
        <f>VLOOKUP(raw!AB744,convert!$D$26:$E$31,2)</f>
        <v>#N/A</v>
      </c>
      <c r="AC743" s="57" t="e">
        <f>VLOOKUP(raw!AC744,convert!$D$26:$E$31,2)</f>
        <v>#N/A</v>
      </c>
      <c r="AD743" s="57" t="e">
        <f>VLOOKUP(raw!AD744,convert!$D$26:$E$31,2)</f>
        <v>#N/A</v>
      </c>
      <c r="AE743" s="57" t="e">
        <f>VLOOKUP(raw!AE744,convert!$D$26:$E$31,2)</f>
        <v>#N/A</v>
      </c>
      <c r="AF743" s="57" t="e">
        <f>VLOOKUP(raw!AF744,convert!$D$26:$E$31,2)</f>
        <v>#N/A</v>
      </c>
      <c r="AG743" s="57" t="e">
        <f>VLOOKUP(raw!AG744,convert!$D$26:$E$31,2)</f>
        <v>#N/A</v>
      </c>
      <c r="AH743" s="57" t="e">
        <f>VLOOKUP(raw!AH744,convert!$D$26:$E$31,2)</f>
        <v>#N/A</v>
      </c>
      <c r="AI743" s="57" t="e">
        <f>VLOOKUP(raw!AI744,convert!$D$26:$E$31,2)</f>
        <v>#N/A</v>
      </c>
      <c r="AJ743" s="57" t="e">
        <f>VLOOKUP(raw!AJ744,convert!$D$26:$E$31,2)</f>
        <v>#N/A</v>
      </c>
      <c r="AK743" s="57" t="e">
        <f>VLOOKUP(raw!AK744,convert!$D$26:$E$31,2)</f>
        <v>#N/A</v>
      </c>
      <c r="AL743" s="57" t="e">
        <f>VLOOKUP(raw!AL744,convert!$D$26:$E$31,2)</f>
        <v>#N/A</v>
      </c>
      <c r="AM743" s="57" t="e">
        <f>VLOOKUP(raw!AM744,convert!$D$26:$E$31,2)</f>
        <v>#N/A</v>
      </c>
      <c r="AN743" s="57"/>
      <c r="AO743" s="60" t="str">
        <f>IF(COUNT(score!AD743:AE743)=0,".",MIN(score!AD743:AE743))</f>
        <v>.</v>
      </c>
    </row>
    <row r="744" spans="1:41" x14ac:dyDescent="0.25">
      <c r="A744" s="58">
        <f>raw!$A745:$A745</f>
        <v>0</v>
      </c>
      <c r="B744" s="59">
        <f>raw!$B745:$B745</f>
        <v>0</v>
      </c>
      <c r="C744" s="57" t="e">
        <f>VLOOKUP(raw!C745,convert!$D$26:$E$31,2)</f>
        <v>#N/A</v>
      </c>
      <c r="D744" s="57" t="e">
        <f>VLOOKUP(raw!D745,convert!$A$13:$B$16,2)</f>
        <v>#N/A</v>
      </c>
      <c r="E744" s="57" t="e">
        <f>VLOOKUP(raw!E745,convert!$A$13:$B$16,2)</f>
        <v>#N/A</v>
      </c>
      <c r="F744" s="57" t="e">
        <f>VLOOKUP(raw!F745,convert!$A$8:$B$10,2)</f>
        <v>#N/A</v>
      </c>
      <c r="G744" s="57" t="e">
        <f>VLOOKUP(raw!G745,convert!$A$8:$B$10,2)</f>
        <v>#N/A</v>
      </c>
      <c r="H744" s="57" t="e">
        <f>VLOOKUP(raw!H745,convert!$A$8:$B$10,2)</f>
        <v>#N/A</v>
      </c>
      <c r="I744" s="57" t="e">
        <f>VLOOKUP(raw!I745,convert!$A$8:$B$10,2)</f>
        <v>#N/A</v>
      </c>
      <c r="J744" s="57" t="e">
        <f>VLOOKUP(raw!J745,convert!$D$26:$E$31,2)</f>
        <v>#N/A</v>
      </c>
      <c r="K744" s="57" t="e">
        <f>VLOOKUP(raw!K745,convert!$D$34:$E$40,2)</f>
        <v>#N/A</v>
      </c>
      <c r="L744" s="57" t="e">
        <f>VLOOKUP(raw!L745,convert!$D$34:$E$40,2)</f>
        <v>#N/A</v>
      </c>
      <c r="M744" s="57" t="e">
        <f>VLOOKUP(raw!M745,convert!$A$34:$B$40,2)</f>
        <v>#N/A</v>
      </c>
      <c r="N744" s="57" t="e">
        <f>VLOOKUP(raw!N745,convert!$A$26:$B$31,2)</f>
        <v>#N/A</v>
      </c>
      <c r="O744" s="57" t="e">
        <f>VLOOKUP(raw!O745,convert!$A$26:$B$31,2)</f>
        <v>#N/A</v>
      </c>
      <c r="P744" s="57" t="e">
        <f>VLOOKUP(raw!P745,convert!$A$26:$B$31,2)</f>
        <v>#N/A</v>
      </c>
      <c r="Q744" s="57" t="e">
        <f>VLOOKUP(raw!Q745,convert!$A$26:$B$31,2)</f>
        <v>#N/A</v>
      </c>
      <c r="R744" s="57" t="e">
        <f>VLOOKUP(raw!R745,convert!$A$26:$B$31,2)</f>
        <v>#N/A</v>
      </c>
      <c r="S744" s="57" t="e">
        <f>VLOOKUP(raw!S745,convert!$D$26:$E$31,2)</f>
        <v>#N/A</v>
      </c>
      <c r="T744" s="57" t="e">
        <f>VLOOKUP(raw!T745,convert!$D$26:$E$31,2)</f>
        <v>#N/A</v>
      </c>
      <c r="U744" s="57" t="e">
        <f>VLOOKUP(raw!U745,convert!$D$26:$E$31,2)</f>
        <v>#N/A</v>
      </c>
      <c r="V744" s="57" t="e">
        <f>VLOOKUP(raw!V745,convert!$D$26:$E$31,2)</f>
        <v>#N/A</v>
      </c>
      <c r="W744" s="57" t="e">
        <f>VLOOKUP(raw!W745,convert!$D$26:$E$31,2)</f>
        <v>#N/A</v>
      </c>
      <c r="X744" s="57" t="e">
        <f>VLOOKUP(raw!X745,convert!$D$26:$E$31,2)</f>
        <v>#N/A</v>
      </c>
      <c r="Y744" s="57" t="e">
        <f>VLOOKUP(raw!Y745,convert!$D$26:$E$31,2)</f>
        <v>#N/A</v>
      </c>
      <c r="Z744" s="57" t="e">
        <f>VLOOKUP(raw!Z745,convert!$D$26:$E$31,2)</f>
        <v>#N/A</v>
      </c>
      <c r="AA744" s="57" t="e">
        <f>VLOOKUP(raw!AA745,convert!$D$26:$E$31,2)</f>
        <v>#N/A</v>
      </c>
      <c r="AB744" s="57" t="e">
        <f>VLOOKUP(raw!AB745,convert!$D$26:$E$31,2)</f>
        <v>#N/A</v>
      </c>
      <c r="AC744" s="57" t="e">
        <f>VLOOKUP(raw!AC745,convert!$D$26:$E$31,2)</f>
        <v>#N/A</v>
      </c>
      <c r="AD744" s="57" t="e">
        <f>VLOOKUP(raw!AD745,convert!$D$26:$E$31,2)</f>
        <v>#N/A</v>
      </c>
      <c r="AE744" s="57" t="e">
        <f>VLOOKUP(raw!AE745,convert!$D$26:$E$31,2)</f>
        <v>#N/A</v>
      </c>
      <c r="AF744" s="57" t="e">
        <f>VLOOKUP(raw!AF745,convert!$D$26:$E$31,2)</f>
        <v>#N/A</v>
      </c>
      <c r="AG744" s="57" t="e">
        <f>VLOOKUP(raw!AG745,convert!$D$26:$E$31,2)</f>
        <v>#N/A</v>
      </c>
      <c r="AH744" s="57" t="e">
        <f>VLOOKUP(raw!AH745,convert!$D$26:$E$31,2)</f>
        <v>#N/A</v>
      </c>
      <c r="AI744" s="57" t="e">
        <f>VLOOKUP(raw!AI745,convert!$D$26:$E$31,2)</f>
        <v>#N/A</v>
      </c>
      <c r="AJ744" s="57" t="e">
        <f>VLOOKUP(raw!AJ745,convert!$D$26:$E$31,2)</f>
        <v>#N/A</v>
      </c>
      <c r="AK744" s="57" t="e">
        <f>VLOOKUP(raw!AK745,convert!$D$26:$E$31,2)</f>
        <v>#N/A</v>
      </c>
      <c r="AL744" s="57" t="e">
        <f>VLOOKUP(raw!AL745,convert!$D$26:$E$31,2)</f>
        <v>#N/A</v>
      </c>
      <c r="AM744" s="57" t="e">
        <f>VLOOKUP(raw!AM745,convert!$D$26:$E$31,2)</f>
        <v>#N/A</v>
      </c>
      <c r="AN744" s="57"/>
      <c r="AO744" s="60" t="str">
        <f>IF(COUNT(score!AD744:AE744)=0,".",MIN(score!AD744:AE744))</f>
        <v>.</v>
      </c>
    </row>
    <row r="745" spans="1:41" x14ac:dyDescent="0.25">
      <c r="A745" s="58">
        <f>raw!$A746:$A746</f>
        <v>0</v>
      </c>
      <c r="B745" s="59">
        <f>raw!$B746:$B746</f>
        <v>0</v>
      </c>
      <c r="C745" s="57" t="e">
        <f>VLOOKUP(raw!C746,convert!$D$26:$E$31,2)</f>
        <v>#N/A</v>
      </c>
      <c r="D745" s="57" t="e">
        <f>VLOOKUP(raw!D746,convert!$A$13:$B$16,2)</f>
        <v>#N/A</v>
      </c>
      <c r="E745" s="57" t="e">
        <f>VLOOKUP(raw!E746,convert!$A$13:$B$16,2)</f>
        <v>#N/A</v>
      </c>
      <c r="F745" s="57" t="e">
        <f>VLOOKUP(raw!F746,convert!$A$8:$B$10,2)</f>
        <v>#N/A</v>
      </c>
      <c r="G745" s="57" t="e">
        <f>VLOOKUP(raw!G746,convert!$A$8:$B$10,2)</f>
        <v>#N/A</v>
      </c>
      <c r="H745" s="57" t="e">
        <f>VLOOKUP(raw!H746,convert!$A$8:$B$10,2)</f>
        <v>#N/A</v>
      </c>
      <c r="I745" s="57" t="e">
        <f>VLOOKUP(raw!I746,convert!$A$8:$B$10,2)</f>
        <v>#N/A</v>
      </c>
      <c r="J745" s="57" t="e">
        <f>VLOOKUP(raw!J746,convert!$D$26:$E$31,2)</f>
        <v>#N/A</v>
      </c>
      <c r="K745" s="57" t="e">
        <f>VLOOKUP(raw!K746,convert!$D$34:$E$40,2)</f>
        <v>#N/A</v>
      </c>
      <c r="L745" s="57" t="e">
        <f>VLOOKUP(raw!L746,convert!$D$34:$E$40,2)</f>
        <v>#N/A</v>
      </c>
      <c r="M745" s="57" t="e">
        <f>VLOOKUP(raw!M746,convert!$A$34:$B$40,2)</f>
        <v>#N/A</v>
      </c>
      <c r="N745" s="57" t="e">
        <f>VLOOKUP(raw!N746,convert!$A$26:$B$31,2)</f>
        <v>#N/A</v>
      </c>
      <c r="O745" s="57" t="e">
        <f>VLOOKUP(raw!O746,convert!$A$26:$B$31,2)</f>
        <v>#N/A</v>
      </c>
      <c r="P745" s="57" t="e">
        <f>VLOOKUP(raw!P746,convert!$A$26:$B$31,2)</f>
        <v>#N/A</v>
      </c>
      <c r="Q745" s="57" t="e">
        <f>VLOOKUP(raw!Q746,convert!$A$26:$B$31,2)</f>
        <v>#N/A</v>
      </c>
      <c r="R745" s="57" t="e">
        <f>VLOOKUP(raw!R746,convert!$A$26:$B$31,2)</f>
        <v>#N/A</v>
      </c>
      <c r="S745" s="57" t="e">
        <f>VLOOKUP(raw!S746,convert!$D$26:$E$31,2)</f>
        <v>#N/A</v>
      </c>
      <c r="T745" s="57" t="e">
        <f>VLOOKUP(raw!T746,convert!$D$26:$E$31,2)</f>
        <v>#N/A</v>
      </c>
      <c r="U745" s="57" t="e">
        <f>VLOOKUP(raw!U746,convert!$D$26:$E$31,2)</f>
        <v>#N/A</v>
      </c>
      <c r="V745" s="57" t="e">
        <f>VLOOKUP(raw!V746,convert!$D$26:$E$31,2)</f>
        <v>#N/A</v>
      </c>
      <c r="W745" s="57" t="e">
        <f>VLOOKUP(raw!W746,convert!$D$26:$E$31,2)</f>
        <v>#N/A</v>
      </c>
      <c r="X745" s="57" t="e">
        <f>VLOOKUP(raw!X746,convert!$D$26:$E$31,2)</f>
        <v>#N/A</v>
      </c>
      <c r="Y745" s="57" t="e">
        <f>VLOOKUP(raw!Y746,convert!$D$26:$E$31,2)</f>
        <v>#N/A</v>
      </c>
      <c r="Z745" s="57" t="e">
        <f>VLOOKUP(raw!Z746,convert!$D$26:$E$31,2)</f>
        <v>#N/A</v>
      </c>
      <c r="AA745" s="57" t="e">
        <f>VLOOKUP(raw!AA746,convert!$D$26:$E$31,2)</f>
        <v>#N/A</v>
      </c>
      <c r="AB745" s="57" t="e">
        <f>VLOOKUP(raw!AB746,convert!$D$26:$E$31,2)</f>
        <v>#N/A</v>
      </c>
      <c r="AC745" s="57" t="e">
        <f>VLOOKUP(raw!AC746,convert!$D$26:$E$31,2)</f>
        <v>#N/A</v>
      </c>
      <c r="AD745" s="57" t="e">
        <f>VLOOKUP(raw!AD746,convert!$D$26:$E$31,2)</f>
        <v>#N/A</v>
      </c>
      <c r="AE745" s="57" t="e">
        <f>VLOOKUP(raw!AE746,convert!$D$26:$E$31,2)</f>
        <v>#N/A</v>
      </c>
      <c r="AF745" s="57" t="e">
        <f>VLOOKUP(raw!AF746,convert!$D$26:$E$31,2)</f>
        <v>#N/A</v>
      </c>
      <c r="AG745" s="57" t="e">
        <f>VLOOKUP(raw!AG746,convert!$D$26:$E$31,2)</f>
        <v>#N/A</v>
      </c>
      <c r="AH745" s="57" t="e">
        <f>VLOOKUP(raw!AH746,convert!$D$26:$E$31,2)</f>
        <v>#N/A</v>
      </c>
      <c r="AI745" s="57" t="e">
        <f>VLOOKUP(raw!AI746,convert!$D$26:$E$31,2)</f>
        <v>#N/A</v>
      </c>
      <c r="AJ745" s="57" t="e">
        <f>VLOOKUP(raw!AJ746,convert!$D$26:$E$31,2)</f>
        <v>#N/A</v>
      </c>
      <c r="AK745" s="57" t="e">
        <f>VLOOKUP(raw!AK746,convert!$D$26:$E$31,2)</f>
        <v>#N/A</v>
      </c>
      <c r="AL745" s="57" t="e">
        <f>VLOOKUP(raw!AL746,convert!$D$26:$E$31,2)</f>
        <v>#N/A</v>
      </c>
      <c r="AM745" s="57" t="e">
        <f>VLOOKUP(raw!AM746,convert!$D$26:$E$31,2)</f>
        <v>#N/A</v>
      </c>
      <c r="AN745" s="57"/>
      <c r="AO745" s="60" t="str">
        <f>IF(COUNT(score!AD745:AE745)=0,".",MIN(score!AD745:AE745))</f>
        <v>.</v>
      </c>
    </row>
    <row r="746" spans="1:41" x14ac:dyDescent="0.25">
      <c r="A746" s="58">
        <f>raw!$A747:$A747</f>
        <v>0</v>
      </c>
      <c r="B746" s="59">
        <f>raw!$B747:$B747</f>
        <v>0</v>
      </c>
      <c r="C746" s="57" t="e">
        <f>VLOOKUP(raw!C747,convert!$D$26:$E$31,2)</f>
        <v>#N/A</v>
      </c>
      <c r="D746" s="57" t="e">
        <f>VLOOKUP(raw!D747,convert!$A$13:$B$16,2)</f>
        <v>#N/A</v>
      </c>
      <c r="E746" s="57" t="e">
        <f>VLOOKUP(raw!E747,convert!$A$13:$B$16,2)</f>
        <v>#N/A</v>
      </c>
      <c r="F746" s="57" t="e">
        <f>VLOOKUP(raw!F747,convert!$A$8:$B$10,2)</f>
        <v>#N/A</v>
      </c>
      <c r="G746" s="57" t="e">
        <f>VLOOKUP(raw!G747,convert!$A$8:$B$10,2)</f>
        <v>#N/A</v>
      </c>
      <c r="H746" s="57" t="e">
        <f>VLOOKUP(raw!H747,convert!$A$8:$B$10,2)</f>
        <v>#N/A</v>
      </c>
      <c r="I746" s="57" t="e">
        <f>VLOOKUP(raw!I747,convert!$A$8:$B$10,2)</f>
        <v>#N/A</v>
      </c>
      <c r="J746" s="57" t="e">
        <f>VLOOKUP(raw!J747,convert!$D$26:$E$31,2)</f>
        <v>#N/A</v>
      </c>
      <c r="K746" s="57" t="e">
        <f>VLOOKUP(raw!K747,convert!$D$34:$E$40,2)</f>
        <v>#N/A</v>
      </c>
      <c r="L746" s="57" t="e">
        <f>VLOOKUP(raw!L747,convert!$D$34:$E$40,2)</f>
        <v>#N/A</v>
      </c>
      <c r="M746" s="57" t="e">
        <f>VLOOKUP(raw!M747,convert!$A$34:$B$40,2)</f>
        <v>#N/A</v>
      </c>
      <c r="N746" s="57" t="e">
        <f>VLOOKUP(raw!N747,convert!$A$26:$B$31,2)</f>
        <v>#N/A</v>
      </c>
      <c r="O746" s="57" t="e">
        <f>VLOOKUP(raw!O747,convert!$A$26:$B$31,2)</f>
        <v>#N/A</v>
      </c>
      <c r="P746" s="57" t="e">
        <f>VLOOKUP(raw!P747,convert!$A$26:$B$31,2)</f>
        <v>#N/A</v>
      </c>
      <c r="Q746" s="57" t="e">
        <f>VLOOKUP(raw!Q747,convert!$A$26:$B$31,2)</f>
        <v>#N/A</v>
      </c>
      <c r="R746" s="57" t="e">
        <f>VLOOKUP(raw!R747,convert!$A$26:$B$31,2)</f>
        <v>#N/A</v>
      </c>
      <c r="S746" s="57" t="e">
        <f>VLOOKUP(raw!S747,convert!$D$26:$E$31,2)</f>
        <v>#N/A</v>
      </c>
      <c r="T746" s="57" t="e">
        <f>VLOOKUP(raw!T747,convert!$D$26:$E$31,2)</f>
        <v>#N/A</v>
      </c>
      <c r="U746" s="57" t="e">
        <f>VLOOKUP(raw!U747,convert!$D$26:$E$31,2)</f>
        <v>#N/A</v>
      </c>
      <c r="V746" s="57" t="e">
        <f>VLOOKUP(raw!V747,convert!$D$26:$E$31,2)</f>
        <v>#N/A</v>
      </c>
      <c r="W746" s="57" t="e">
        <f>VLOOKUP(raw!W747,convert!$D$26:$E$31,2)</f>
        <v>#N/A</v>
      </c>
      <c r="X746" s="57" t="e">
        <f>VLOOKUP(raw!X747,convert!$D$26:$E$31,2)</f>
        <v>#N/A</v>
      </c>
      <c r="Y746" s="57" t="e">
        <f>VLOOKUP(raw!Y747,convert!$D$26:$E$31,2)</f>
        <v>#N/A</v>
      </c>
      <c r="Z746" s="57" t="e">
        <f>VLOOKUP(raw!Z747,convert!$D$26:$E$31,2)</f>
        <v>#N/A</v>
      </c>
      <c r="AA746" s="57" t="e">
        <f>VLOOKUP(raw!AA747,convert!$D$26:$E$31,2)</f>
        <v>#N/A</v>
      </c>
      <c r="AB746" s="57" t="e">
        <f>VLOOKUP(raw!AB747,convert!$D$26:$E$31,2)</f>
        <v>#N/A</v>
      </c>
      <c r="AC746" s="57" t="e">
        <f>VLOOKUP(raw!AC747,convert!$D$26:$E$31,2)</f>
        <v>#N/A</v>
      </c>
      <c r="AD746" s="57" t="e">
        <f>VLOOKUP(raw!AD747,convert!$D$26:$E$31,2)</f>
        <v>#N/A</v>
      </c>
      <c r="AE746" s="57" t="e">
        <f>VLOOKUP(raw!AE747,convert!$D$26:$E$31,2)</f>
        <v>#N/A</v>
      </c>
      <c r="AF746" s="57" t="e">
        <f>VLOOKUP(raw!AF747,convert!$D$26:$E$31,2)</f>
        <v>#N/A</v>
      </c>
      <c r="AG746" s="57" t="e">
        <f>VLOOKUP(raw!AG747,convert!$D$26:$E$31,2)</f>
        <v>#N/A</v>
      </c>
      <c r="AH746" s="57" t="e">
        <f>VLOOKUP(raw!AH747,convert!$D$26:$E$31,2)</f>
        <v>#N/A</v>
      </c>
      <c r="AI746" s="57" t="e">
        <f>VLOOKUP(raw!AI747,convert!$D$26:$E$31,2)</f>
        <v>#N/A</v>
      </c>
      <c r="AJ746" s="57" t="e">
        <f>VLOOKUP(raw!AJ747,convert!$D$26:$E$31,2)</f>
        <v>#N/A</v>
      </c>
      <c r="AK746" s="57" t="e">
        <f>VLOOKUP(raw!AK747,convert!$D$26:$E$31,2)</f>
        <v>#N/A</v>
      </c>
      <c r="AL746" s="57" t="e">
        <f>VLOOKUP(raw!AL747,convert!$D$26:$E$31,2)</f>
        <v>#N/A</v>
      </c>
      <c r="AM746" s="57" t="e">
        <f>VLOOKUP(raw!AM747,convert!$D$26:$E$31,2)</f>
        <v>#N/A</v>
      </c>
      <c r="AN746" s="57"/>
      <c r="AO746" s="60" t="str">
        <f>IF(COUNT(score!AD746:AE746)=0,".",MIN(score!AD746:AE746))</f>
        <v>.</v>
      </c>
    </row>
    <row r="747" spans="1:41" x14ac:dyDescent="0.25">
      <c r="A747" s="58">
        <f>raw!$A748:$A748</f>
        <v>0</v>
      </c>
      <c r="B747" s="59">
        <f>raw!$B748:$B748</f>
        <v>0</v>
      </c>
      <c r="C747" s="57" t="e">
        <f>VLOOKUP(raw!C748,convert!$D$26:$E$31,2)</f>
        <v>#N/A</v>
      </c>
      <c r="D747" s="57" t="e">
        <f>VLOOKUP(raw!D748,convert!$A$13:$B$16,2)</f>
        <v>#N/A</v>
      </c>
      <c r="E747" s="57" t="e">
        <f>VLOOKUP(raw!E748,convert!$A$13:$B$16,2)</f>
        <v>#N/A</v>
      </c>
      <c r="F747" s="57" t="e">
        <f>VLOOKUP(raw!F748,convert!$A$8:$B$10,2)</f>
        <v>#N/A</v>
      </c>
      <c r="G747" s="57" t="e">
        <f>VLOOKUP(raw!G748,convert!$A$8:$B$10,2)</f>
        <v>#N/A</v>
      </c>
      <c r="H747" s="57" t="e">
        <f>VLOOKUP(raw!H748,convert!$A$8:$B$10,2)</f>
        <v>#N/A</v>
      </c>
      <c r="I747" s="57" t="e">
        <f>VLOOKUP(raw!I748,convert!$A$8:$B$10,2)</f>
        <v>#N/A</v>
      </c>
      <c r="J747" s="57" t="e">
        <f>VLOOKUP(raw!J748,convert!$D$26:$E$31,2)</f>
        <v>#N/A</v>
      </c>
      <c r="K747" s="57" t="e">
        <f>VLOOKUP(raw!K748,convert!$D$34:$E$40,2)</f>
        <v>#N/A</v>
      </c>
      <c r="L747" s="57" t="e">
        <f>VLOOKUP(raw!L748,convert!$D$34:$E$40,2)</f>
        <v>#N/A</v>
      </c>
      <c r="M747" s="57" t="e">
        <f>VLOOKUP(raw!M748,convert!$A$34:$B$40,2)</f>
        <v>#N/A</v>
      </c>
      <c r="N747" s="57" t="e">
        <f>VLOOKUP(raw!N748,convert!$A$26:$B$31,2)</f>
        <v>#N/A</v>
      </c>
      <c r="O747" s="57" t="e">
        <f>VLOOKUP(raw!O748,convert!$A$26:$B$31,2)</f>
        <v>#N/A</v>
      </c>
      <c r="P747" s="57" t="e">
        <f>VLOOKUP(raw!P748,convert!$A$26:$B$31,2)</f>
        <v>#N/A</v>
      </c>
      <c r="Q747" s="57" t="e">
        <f>VLOOKUP(raw!Q748,convert!$A$26:$B$31,2)</f>
        <v>#N/A</v>
      </c>
      <c r="R747" s="57" t="e">
        <f>VLOOKUP(raw!R748,convert!$A$26:$B$31,2)</f>
        <v>#N/A</v>
      </c>
      <c r="S747" s="57" t="e">
        <f>VLOOKUP(raw!S748,convert!$D$26:$E$31,2)</f>
        <v>#N/A</v>
      </c>
      <c r="T747" s="57" t="e">
        <f>VLOOKUP(raw!T748,convert!$D$26:$E$31,2)</f>
        <v>#N/A</v>
      </c>
      <c r="U747" s="57" t="e">
        <f>VLOOKUP(raw!U748,convert!$D$26:$E$31,2)</f>
        <v>#N/A</v>
      </c>
      <c r="V747" s="57" t="e">
        <f>VLOOKUP(raw!V748,convert!$D$26:$E$31,2)</f>
        <v>#N/A</v>
      </c>
      <c r="W747" s="57" t="e">
        <f>VLOOKUP(raw!W748,convert!$D$26:$E$31,2)</f>
        <v>#N/A</v>
      </c>
      <c r="X747" s="57" t="e">
        <f>VLOOKUP(raw!X748,convert!$D$26:$E$31,2)</f>
        <v>#N/A</v>
      </c>
      <c r="Y747" s="57" t="e">
        <f>VLOOKUP(raw!Y748,convert!$D$26:$E$31,2)</f>
        <v>#N/A</v>
      </c>
      <c r="Z747" s="57" t="e">
        <f>VLOOKUP(raw!Z748,convert!$D$26:$E$31,2)</f>
        <v>#N/A</v>
      </c>
      <c r="AA747" s="57" t="e">
        <f>VLOOKUP(raw!AA748,convert!$D$26:$E$31,2)</f>
        <v>#N/A</v>
      </c>
      <c r="AB747" s="57" t="e">
        <f>VLOOKUP(raw!AB748,convert!$D$26:$E$31,2)</f>
        <v>#N/A</v>
      </c>
      <c r="AC747" s="57" t="e">
        <f>VLOOKUP(raw!AC748,convert!$D$26:$E$31,2)</f>
        <v>#N/A</v>
      </c>
      <c r="AD747" s="57" t="e">
        <f>VLOOKUP(raw!AD748,convert!$D$26:$E$31,2)</f>
        <v>#N/A</v>
      </c>
      <c r="AE747" s="57" t="e">
        <f>VLOOKUP(raw!AE748,convert!$D$26:$E$31,2)</f>
        <v>#N/A</v>
      </c>
      <c r="AF747" s="57" t="e">
        <f>VLOOKUP(raw!AF748,convert!$D$26:$E$31,2)</f>
        <v>#N/A</v>
      </c>
      <c r="AG747" s="57" t="e">
        <f>VLOOKUP(raw!AG748,convert!$D$26:$E$31,2)</f>
        <v>#N/A</v>
      </c>
      <c r="AH747" s="57" t="e">
        <f>VLOOKUP(raw!AH748,convert!$D$26:$E$31,2)</f>
        <v>#N/A</v>
      </c>
      <c r="AI747" s="57" t="e">
        <f>VLOOKUP(raw!AI748,convert!$D$26:$E$31,2)</f>
        <v>#N/A</v>
      </c>
      <c r="AJ747" s="57" t="e">
        <f>VLOOKUP(raw!AJ748,convert!$D$26:$E$31,2)</f>
        <v>#N/A</v>
      </c>
      <c r="AK747" s="57" t="e">
        <f>VLOOKUP(raw!AK748,convert!$D$26:$E$31,2)</f>
        <v>#N/A</v>
      </c>
      <c r="AL747" s="57" t="e">
        <f>VLOOKUP(raw!AL748,convert!$D$26:$E$31,2)</f>
        <v>#N/A</v>
      </c>
      <c r="AM747" s="57" t="e">
        <f>VLOOKUP(raw!AM748,convert!$D$26:$E$31,2)</f>
        <v>#N/A</v>
      </c>
      <c r="AN747" s="57"/>
      <c r="AO747" s="60" t="str">
        <f>IF(COUNT(score!AD747:AE747)=0,".",MIN(score!AD747:AE747))</f>
        <v>.</v>
      </c>
    </row>
    <row r="748" spans="1:41" x14ac:dyDescent="0.25">
      <c r="A748" s="58">
        <f>raw!$A749:$A749</f>
        <v>0</v>
      </c>
      <c r="B748" s="59">
        <f>raw!$B749:$B749</f>
        <v>0</v>
      </c>
      <c r="C748" s="57" t="e">
        <f>VLOOKUP(raw!C749,convert!$D$26:$E$31,2)</f>
        <v>#N/A</v>
      </c>
      <c r="D748" s="57" t="e">
        <f>VLOOKUP(raw!D749,convert!$A$13:$B$16,2)</f>
        <v>#N/A</v>
      </c>
      <c r="E748" s="57" t="e">
        <f>VLOOKUP(raw!E749,convert!$A$13:$B$16,2)</f>
        <v>#N/A</v>
      </c>
      <c r="F748" s="57" t="e">
        <f>VLOOKUP(raw!F749,convert!$A$8:$B$10,2)</f>
        <v>#N/A</v>
      </c>
      <c r="G748" s="57" t="e">
        <f>VLOOKUP(raw!G749,convert!$A$8:$B$10,2)</f>
        <v>#N/A</v>
      </c>
      <c r="H748" s="57" t="e">
        <f>VLOOKUP(raw!H749,convert!$A$8:$B$10,2)</f>
        <v>#N/A</v>
      </c>
      <c r="I748" s="57" t="e">
        <f>VLOOKUP(raw!I749,convert!$A$8:$B$10,2)</f>
        <v>#N/A</v>
      </c>
      <c r="J748" s="57" t="e">
        <f>VLOOKUP(raw!J749,convert!$D$26:$E$31,2)</f>
        <v>#N/A</v>
      </c>
      <c r="K748" s="57" t="e">
        <f>VLOOKUP(raw!K749,convert!$D$34:$E$40,2)</f>
        <v>#N/A</v>
      </c>
      <c r="L748" s="57" t="e">
        <f>VLOOKUP(raw!L749,convert!$D$34:$E$40,2)</f>
        <v>#N/A</v>
      </c>
      <c r="M748" s="57" t="e">
        <f>VLOOKUP(raw!M749,convert!$A$34:$B$40,2)</f>
        <v>#N/A</v>
      </c>
      <c r="N748" s="57" t="e">
        <f>VLOOKUP(raw!N749,convert!$A$26:$B$31,2)</f>
        <v>#N/A</v>
      </c>
      <c r="O748" s="57" t="e">
        <f>VLOOKUP(raw!O749,convert!$A$26:$B$31,2)</f>
        <v>#N/A</v>
      </c>
      <c r="P748" s="57" t="e">
        <f>VLOOKUP(raw!P749,convert!$A$26:$B$31,2)</f>
        <v>#N/A</v>
      </c>
      <c r="Q748" s="57" t="e">
        <f>VLOOKUP(raw!Q749,convert!$A$26:$B$31,2)</f>
        <v>#N/A</v>
      </c>
      <c r="R748" s="57" t="e">
        <f>VLOOKUP(raw!R749,convert!$A$26:$B$31,2)</f>
        <v>#N/A</v>
      </c>
      <c r="S748" s="57" t="e">
        <f>VLOOKUP(raw!S749,convert!$D$26:$E$31,2)</f>
        <v>#N/A</v>
      </c>
      <c r="T748" s="57" t="e">
        <f>VLOOKUP(raw!T749,convert!$D$26:$E$31,2)</f>
        <v>#N/A</v>
      </c>
      <c r="U748" s="57" t="e">
        <f>VLOOKUP(raw!U749,convert!$D$26:$E$31,2)</f>
        <v>#N/A</v>
      </c>
      <c r="V748" s="57" t="e">
        <f>VLOOKUP(raw!V749,convert!$D$26:$E$31,2)</f>
        <v>#N/A</v>
      </c>
      <c r="W748" s="57" t="e">
        <f>VLOOKUP(raw!W749,convert!$D$26:$E$31,2)</f>
        <v>#N/A</v>
      </c>
      <c r="X748" s="57" t="e">
        <f>VLOOKUP(raw!X749,convert!$D$26:$E$31,2)</f>
        <v>#N/A</v>
      </c>
      <c r="Y748" s="57" t="e">
        <f>VLOOKUP(raw!Y749,convert!$D$26:$E$31,2)</f>
        <v>#N/A</v>
      </c>
      <c r="Z748" s="57" t="e">
        <f>VLOOKUP(raw!Z749,convert!$D$26:$E$31,2)</f>
        <v>#N/A</v>
      </c>
      <c r="AA748" s="57" t="e">
        <f>VLOOKUP(raw!AA749,convert!$D$26:$E$31,2)</f>
        <v>#N/A</v>
      </c>
      <c r="AB748" s="57" t="e">
        <f>VLOOKUP(raw!AB749,convert!$D$26:$E$31,2)</f>
        <v>#N/A</v>
      </c>
      <c r="AC748" s="57" t="e">
        <f>VLOOKUP(raw!AC749,convert!$D$26:$E$31,2)</f>
        <v>#N/A</v>
      </c>
      <c r="AD748" s="57" t="e">
        <f>VLOOKUP(raw!AD749,convert!$D$26:$E$31,2)</f>
        <v>#N/A</v>
      </c>
      <c r="AE748" s="57" t="e">
        <f>VLOOKUP(raw!AE749,convert!$D$26:$E$31,2)</f>
        <v>#N/A</v>
      </c>
      <c r="AF748" s="57" t="e">
        <f>VLOOKUP(raw!AF749,convert!$D$26:$E$31,2)</f>
        <v>#N/A</v>
      </c>
      <c r="AG748" s="57" t="e">
        <f>VLOOKUP(raw!AG749,convert!$D$26:$E$31,2)</f>
        <v>#N/A</v>
      </c>
      <c r="AH748" s="57" t="e">
        <f>VLOOKUP(raw!AH749,convert!$D$26:$E$31,2)</f>
        <v>#N/A</v>
      </c>
      <c r="AI748" s="57" t="e">
        <f>VLOOKUP(raw!AI749,convert!$D$26:$E$31,2)</f>
        <v>#N/A</v>
      </c>
      <c r="AJ748" s="57" t="e">
        <f>VLOOKUP(raw!AJ749,convert!$D$26:$E$31,2)</f>
        <v>#N/A</v>
      </c>
      <c r="AK748" s="57" t="e">
        <f>VLOOKUP(raw!AK749,convert!$D$26:$E$31,2)</f>
        <v>#N/A</v>
      </c>
      <c r="AL748" s="57" t="e">
        <f>VLOOKUP(raw!AL749,convert!$D$26:$E$31,2)</f>
        <v>#N/A</v>
      </c>
      <c r="AM748" s="57" t="e">
        <f>VLOOKUP(raw!AM749,convert!$D$26:$E$31,2)</f>
        <v>#N/A</v>
      </c>
      <c r="AN748" s="57"/>
      <c r="AO748" s="60" t="str">
        <f>IF(COUNT(score!AD748:AE748)=0,".",MIN(score!AD748:AE748))</f>
        <v>.</v>
      </c>
    </row>
    <row r="749" spans="1:41" x14ac:dyDescent="0.25">
      <c r="A749" s="58">
        <f>raw!$A750:$A750</f>
        <v>0</v>
      </c>
      <c r="B749" s="59">
        <f>raw!$B750:$B750</f>
        <v>0</v>
      </c>
      <c r="C749" s="57" t="e">
        <f>VLOOKUP(raw!C750,convert!$D$26:$E$31,2)</f>
        <v>#N/A</v>
      </c>
      <c r="D749" s="57" t="e">
        <f>VLOOKUP(raw!D750,convert!$A$13:$B$16,2)</f>
        <v>#N/A</v>
      </c>
      <c r="E749" s="57" t="e">
        <f>VLOOKUP(raw!E750,convert!$A$13:$B$16,2)</f>
        <v>#N/A</v>
      </c>
      <c r="F749" s="57" t="e">
        <f>VLOOKUP(raw!F750,convert!$A$8:$B$10,2)</f>
        <v>#N/A</v>
      </c>
      <c r="G749" s="57" t="e">
        <f>VLOOKUP(raw!G750,convert!$A$8:$B$10,2)</f>
        <v>#N/A</v>
      </c>
      <c r="H749" s="57" t="e">
        <f>VLOOKUP(raw!H750,convert!$A$8:$B$10,2)</f>
        <v>#N/A</v>
      </c>
      <c r="I749" s="57" t="e">
        <f>VLOOKUP(raw!I750,convert!$A$8:$B$10,2)</f>
        <v>#N/A</v>
      </c>
      <c r="J749" s="57" t="e">
        <f>VLOOKUP(raw!J750,convert!$D$26:$E$31,2)</f>
        <v>#N/A</v>
      </c>
      <c r="K749" s="57" t="e">
        <f>VLOOKUP(raw!K750,convert!$D$34:$E$40,2)</f>
        <v>#N/A</v>
      </c>
      <c r="L749" s="57" t="e">
        <f>VLOOKUP(raw!L750,convert!$D$34:$E$40,2)</f>
        <v>#N/A</v>
      </c>
      <c r="M749" s="57" t="e">
        <f>VLOOKUP(raw!M750,convert!$A$34:$B$40,2)</f>
        <v>#N/A</v>
      </c>
      <c r="N749" s="57" t="e">
        <f>VLOOKUP(raw!N750,convert!$A$26:$B$31,2)</f>
        <v>#N/A</v>
      </c>
      <c r="O749" s="57" t="e">
        <f>VLOOKUP(raw!O750,convert!$A$26:$B$31,2)</f>
        <v>#N/A</v>
      </c>
      <c r="P749" s="57" t="e">
        <f>VLOOKUP(raw!P750,convert!$A$26:$B$31,2)</f>
        <v>#N/A</v>
      </c>
      <c r="Q749" s="57" t="e">
        <f>VLOOKUP(raw!Q750,convert!$A$26:$B$31,2)</f>
        <v>#N/A</v>
      </c>
      <c r="R749" s="57" t="e">
        <f>VLOOKUP(raw!R750,convert!$A$26:$B$31,2)</f>
        <v>#N/A</v>
      </c>
      <c r="S749" s="57" t="e">
        <f>VLOOKUP(raw!S750,convert!$D$26:$E$31,2)</f>
        <v>#N/A</v>
      </c>
      <c r="T749" s="57" t="e">
        <f>VLOOKUP(raw!T750,convert!$D$26:$E$31,2)</f>
        <v>#N/A</v>
      </c>
      <c r="U749" s="57" t="e">
        <f>VLOOKUP(raw!U750,convert!$D$26:$E$31,2)</f>
        <v>#N/A</v>
      </c>
      <c r="V749" s="57" t="e">
        <f>VLOOKUP(raw!V750,convert!$D$26:$E$31,2)</f>
        <v>#N/A</v>
      </c>
      <c r="W749" s="57" t="e">
        <f>VLOOKUP(raw!W750,convert!$D$26:$E$31,2)</f>
        <v>#N/A</v>
      </c>
      <c r="X749" s="57" t="e">
        <f>VLOOKUP(raw!X750,convert!$D$26:$E$31,2)</f>
        <v>#N/A</v>
      </c>
      <c r="Y749" s="57" t="e">
        <f>VLOOKUP(raw!Y750,convert!$D$26:$E$31,2)</f>
        <v>#N/A</v>
      </c>
      <c r="Z749" s="57" t="e">
        <f>VLOOKUP(raw!Z750,convert!$D$26:$E$31,2)</f>
        <v>#N/A</v>
      </c>
      <c r="AA749" s="57" t="e">
        <f>VLOOKUP(raw!AA750,convert!$D$26:$E$31,2)</f>
        <v>#N/A</v>
      </c>
      <c r="AB749" s="57" t="e">
        <f>VLOOKUP(raw!AB750,convert!$D$26:$E$31,2)</f>
        <v>#N/A</v>
      </c>
      <c r="AC749" s="57" t="e">
        <f>VLOOKUP(raw!AC750,convert!$D$26:$E$31,2)</f>
        <v>#N/A</v>
      </c>
      <c r="AD749" s="57" t="e">
        <f>VLOOKUP(raw!AD750,convert!$D$26:$E$31,2)</f>
        <v>#N/A</v>
      </c>
      <c r="AE749" s="57" t="e">
        <f>VLOOKUP(raw!AE750,convert!$D$26:$E$31,2)</f>
        <v>#N/A</v>
      </c>
      <c r="AF749" s="57" t="e">
        <f>VLOOKUP(raw!AF750,convert!$D$26:$E$31,2)</f>
        <v>#N/A</v>
      </c>
      <c r="AG749" s="57" t="e">
        <f>VLOOKUP(raw!AG750,convert!$D$26:$E$31,2)</f>
        <v>#N/A</v>
      </c>
      <c r="AH749" s="57" t="e">
        <f>VLOOKUP(raw!AH750,convert!$D$26:$E$31,2)</f>
        <v>#N/A</v>
      </c>
      <c r="AI749" s="57" t="e">
        <f>VLOOKUP(raw!AI750,convert!$D$26:$E$31,2)</f>
        <v>#N/A</v>
      </c>
      <c r="AJ749" s="57" t="e">
        <f>VLOOKUP(raw!AJ750,convert!$D$26:$E$31,2)</f>
        <v>#N/A</v>
      </c>
      <c r="AK749" s="57" t="e">
        <f>VLOOKUP(raw!AK750,convert!$D$26:$E$31,2)</f>
        <v>#N/A</v>
      </c>
      <c r="AL749" s="57" t="e">
        <f>VLOOKUP(raw!AL750,convert!$D$26:$E$31,2)</f>
        <v>#N/A</v>
      </c>
      <c r="AM749" s="57" t="e">
        <f>VLOOKUP(raw!AM750,convert!$D$26:$E$31,2)</f>
        <v>#N/A</v>
      </c>
      <c r="AN749" s="57"/>
      <c r="AO749" s="60" t="str">
        <f>IF(COUNT(score!AD749:AE749)=0,".",MIN(score!AD749:AE749))</f>
        <v>.</v>
      </c>
    </row>
    <row r="750" spans="1:41" x14ac:dyDescent="0.25">
      <c r="A750" s="58">
        <f>raw!$A751:$A751</f>
        <v>0</v>
      </c>
      <c r="B750" s="59">
        <f>raw!$B751:$B751</f>
        <v>0</v>
      </c>
      <c r="C750" s="57" t="e">
        <f>VLOOKUP(raw!C751,convert!$D$26:$E$31,2)</f>
        <v>#N/A</v>
      </c>
      <c r="D750" s="57" t="e">
        <f>VLOOKUP(raw!D751,convert!$A$13:$B$16,2)</f>
        <v>#N/A</v>
      </c>
      <c r="E750" s="57" t="e">
        <f>VLOOKUP(raw!E751,convert!$A$13:$B$16,2)</f>
        <v>#N/A</v>
      </c>
      <c r="F750" s="57" t="e">
        <f>VLOOKUP(raw!F751,convert!$A$8:$B$10,2)</f>
        <v>#N/A</v>
      </c>
      <c r="G750" s="57" t="e">
        <f>VLOOKUP(raw!G751,convert!$A$8:$B$10,2)</f>
        <v>#N/A</v>
      </c>
      <c r="H750" s="57" t="e">
        <f>VLOOKUP(raw!H751,convert!$A$8:$B$10,2)</f>
        <v>#N/A</v>
      </c>
      <c r="I750" s="57" t="e">
        <f>VLOOKUP(raw!I751,convert!$A$8:$B$10,2)</f>
        <v>#N/A</v>
      </c>
      <c r="J750" s="57" t="e">
        <f>VLOOKUP(raw!J751,convert!$D$26:$E$31,2)</f>
        <v>#N/A</v>
      </c>
      <c r="K750" s="57" t="e">
        <f>VLOOKUP(raw!K751,convert!$D$34:$E$40,2)</f>
        <v>#N/A</v>
      </c>
      <c r="L750" s="57" t="e">
        <f>VLOOKUP(raw!L751,convert!$D$34:$E$40,2)</f>
        <v>#N/A</v>
      </c>
      <c r="M750" s="57" t="e">
        <f>VLOOKUP(raw!M751,convert!$A$34:$B$40,2)</f>
        <v>#N/A</v>
      </c>
      <c r="N750" s="57" t="e">
        <f>VLOOKUP(raw!N751,convert!$A$26:$B$31,2)</f>
        <v>#N/A</v>
      </c>
      <c r="O750" s="57" t="e">
        <f>VLOOKUP(raw!O751,convert!$A$26:$B$31,2)</f>
        <v>#N/A</v>
      </c>
      <c r="P750" s="57" t="e">
        <f>VLOOKUP(raw!P751,convert!$A$26:$B$31,2)</f>
        <v>#N/A</v>
      </c>
      <c r="Q750" s="57" t="e">
        <f>VLOOKUP(raw!Q751,convert!$A$26:$B$31,2)</f>
        <v>#N/A</v>
      </c>
      <c r="R750" s="57" t="e">
        <f>VLOOKUP(raw!R751,convert!$A$26:$B$31,2)</f>
        <v>#N/A</v>
      </c>
      <c r="S750" s="57" t="e">
        <f>VLOOKUP(raw!S751,convert!$D$26:$E$31,2)</f>
        <v>#N/A</v>
      </c>
      <c r="T750" s="57" t="e">
        <f>VLOOKUP(raw!T751,convert!$D$26:$E$31,2)</f>
        <v>#N/A</v>
      </c>
      <c r="U750" s="57" t="e">
        <f>VLOOKUP(raw!U751,convert!$D$26:$E$31,2)</f>
        <v>#N/A</v>
      </c>
      <c r="V750" s="57" t="e">
        <f>VLOOKUP(raw!V751,convert!$D$26:$E$31,2)</f>
        <v>#N/A</v>
      </c>
      <c r="W750" s="57" t="e">
        <f>VLOOKUP(raw!W751,convert!$D$26:$E$31,2)</f>
        <v>#N/A</v>
      </c>
      <c r="X750" s="57" t="e">
        <f>VLOOKUP(raw!X751,convert!$D$26:$E$31,2)</f>
        <v>#N/A</v>
      </c>
      <c r="Y750" s="57" t="e">
        <f>VLOOKUP(raw!Y751,convert!$D$26:$E$31,2)</f>
        <v>#N/A</v>
      </c>
      <c r="Z750" s="57" t="e">
        <f>VLOOKUP(raw!Z751,convert!$D$26:$E$31,2)</f>
        <v>#N/A</v>
      </c>
      <c r="AA750" s="57" t="e">
        <f>VLOOKUP(raw!AA751,convert!$D$26:$E$31,2)</f>
        <v>#N/A</v>
      </c>
      <c r="AB750" s="57" t="e">
        <f>VLOOKUP(raw!AB751,convert!$D$26:$E$31,2)</f>
        <v>#N/A</v>
      </c>
      <c r="AC750" s="57" t="e">
        <f>VLOOKUP(raw!AC751,convert!$D$26:$E$31,2)</f>
        <v>#N/A</v>
      </c>
      <c r="AD750" s="57" t="e">
        <f>VLOOKUP(raw!AD751,convert!$D$26:$E$31,2)</f>
        <v>#N/A</v>
      </c>
      <c r="AE750" s="57" t="e">
        <f>VLOOKUP(raw!AE751,convert!$D$26:$E$31,2)</f>
        <v>#N/A</v>
      </c>
      <c r="AF750" s="57" t="e">
        <f>VLOOKUP(raw!AF751,convert!$D$26:$E$31,2)</f>
        <v>#N/A</v>
      </c>
      <c r="AG750" s="57" t="e">
        <f>VLOOKUP(raw!AG751,convert!$D$26:$E$31,2)</f>
        <v>#N/A</v>
      </c>
      <c r="AH750" s="57" t="e">
        <f>VLOOKUP(raw!AH751,convert!$D$26:$E$31,2)</f>
        <v>#N/A</v>
      </c>
      <c r="AI750" s="57" t="e">
        <f>VLOOKUP(raw!AI751,convert!$D$26:$E$31,2)</f>
        <v>#N/A</v>
      </c>
      <c r="AJ750" s="57" t="e">
        <f>VLOOKUP(raw!AJ751,convert!$D$26:$E$31,2)</f>
        <v>#N/A</v>
      </c>
      <c r="AK750" s="57" t="e">
        <f>VLOOKUP(raw!AK751,convert!$D$26:$E$31,2)</f>
        <v>#N/A</v>
      </c>
      <c r="AL750" s="57" t="e">
        <f>VLOOKUP(raw!AL751,convert!$D$26:$E$31,2)</f>
        <v>#N/A</v>
      </c>
      <c r="AM750" s="57" t="e">
        <f>VLOOKUP(raw!AM751,convert!$D$26:$E$31,2)</f>
        <v>#N/A</v>
      </c>
      <c r="AN750" s="57"/>
      <c r="AO750" s="60" t="str">
        <f>IF(COUNT(score!AD750:AE750)=0,".",MIN(score!AD750:AE750))</f>
        <v>.</v>
      </c>
    </row>
    <row r="751" spans="1:41" x14ac:dyDescent="0.25">
      <c r="A751" s="58">
        <f>raw!$A752:$A752</f>
        <v>0</v>
      </c>
      <c r="B751" s="59">
        <f>raw!$B752:$B752</f>
        <v>0</v>
      </c>
      <c r="C751" s="57" t="e">
        <f>VLOOKUP(raw!C752,convert!$D$26:$E$31,2)</f>
        <v>#N/A</v>
      </c>
      <c r="D751" s="57" t="e">
        <f>VLOOKUP(raw!D752,convert!$A$13:$B$16,2)</f>
        <v>#N/A</v>
      </c>
      <c r="E751" s="57" t="e">
        <f>VLOOKUP(raw!E752,convert!$A$13:$B$16,2)</f>
        <v>#N/A</v>
      </c>
      <c r="F751" s="57" t="e">
        <f>VLOOKUP(raw!F752,convert!$A$8:$B$10,2)</f>
        <v>#N/A</v>
      </c>
      <c r="G751" s="57" t="e">
        <f>VLOOKUP(raw!G752,convert!$A$8:$B$10,2)</f>
        <v>#N/A</v>
      </c>
      <c r="H751" s="57" t="e">
        <f>VLOOKUP(raw!H752,convert!$A$8:$B$10,2)</f>
        <v>#N/A</v>
      </c>
      <c r="I751" s="57" t="e">
        <f>VLOOKUP(raw!I752,convert!$A$8:$B$10,2)</f>
        <v>#N/A</v>
      </c>
      <c r="J751" s="57" t="e">
        <f>VLOOKUP(raw!J752,convert!$D$26:$E$31,2)</f>
        <v>#N/A</v>
      </c>
      <c r="K751" s="57" t="e">
        <f>VLOOKUP(raw!K752,convert!$D$34:$E$40,2)</f>
        <v>#N/A</v>
      </c>
      <c r="L751" s="57" t="e">
        <f>VLOOKUP(raw!L752,convert!$D$34:$E$40,2)</f>
        <v>#N/A</v>
      </c>
      <c r="M751" s="57" t="e">
        <f>VLOOKUP(raw!M752,convert!$A$34:$B$40,2)</f>
        <v>#N/A</v>
      </c>
      <c r="N751" s="57" t="e">
        <f>VLOOKUP(raw!N752,convert!$A$26:$B$31,2)</f>
        <v>#N/A</v>
      </c>
      <c r="O751" s="57" t="e">
        <f>VLOOKUP(raw!O752,convert!$A$26:$B$31,2)</f>
        <v>#N/A</v>
      </c>
      <c r="P751" s="57" t="e">
        <f>VLOOKUP(raw!P752,convert!$A$26:$B$31,2)</f>
        <v>#N/A</v>
      </c>
      <c r="Q751" s="57" t="e">
        <f>VLOOKUP(raw!Q752,convert!$A$26:$B$31,2)</f>
        <v>#N/A</v>
      </c>
      <c r="R751" s="57" t="e">
        <f>VLOOKUP(raw!R752,convert!$A$26:$B$31,2)</f>
        <v>#N/A</v>
      </c>
      <c r="S751" s="57" t="e">
        <f>VLOOKUP(raw!S752,convert!$D$26:$E$31,2)</f>
        <v>#N/A</v>
      </c>
      <c r="T751" s="57" t="e">
        <f>VLOOKUP(raw!T752,convert!$D$26:$E$31,2)</f>
        <v>#N/A</v>
      </c>
      <c r="U751" s="57" t="e">
        <f>VLOOKUP(raw!U752,convert!$D$26:$E$31,2)</f>
        <v>#N/A</v>
      </c>
      <c r="V751" s="57" t="e">
        <f>VLOOKUP(raw!V752,convert!$D$26:$E$31,2)</f>
        <v>#N/A</v>
      </c>
      <c r="W751" s="57" t="e">
        <f>VLOOKUP(raw!W752,convert!$D$26:$E$31,2)</f>
        <v>#N/A</v>
      </c>
      <c r="X751" s="57" t="e">
        <f>VLOOKUP(raw!X752,convert!$D$26:$E$31,2)</f>
        <v>#N/A</v>
      </c>
      <c r="Y751" s="57" t="e">
        <f>VLOOKUP(raw!Y752,convert!$D$26:$E$31,2)</f>
        <v>#N/A</v>
      </c>
      <c r="Z751" s="57" t="e">
        <f>VLOOKUP(raw!Z752,convert!$D$26:$E$31,2)</f>
        <v>#N/A</v>
      </c>
      <c r="AA751" s="57" t="e">
        <f>VLOOKUP(raw!AA752,convert!$D$26:$E$31,2)</f>
        <v>#N/A</v>
      </c>
      <c r="AB751" s="57" t="e">
        <f>VLOOKUP(raw!AB752,convert!$D$26:$E$31,2)</f>
        <v>#N/A</v>
      </c>
      <c r="AC751" s="57" t="e">
        <f>VLOOKUP(raw!AC752,convert!$D$26:$E$31,2)</f>
        <v>#N/A</v>
      </c>
      <c r="AD751" s="57" t="e">
        <f>VLOOKUP(raw!AD752,convert!$D$26:$E$31,2)</f>
        <v>#N/A</v>
      </c>
      <c r="AE751" s="57" t="e">
        <f>VLOOKUP(raw!AE752,convert!$D$26:$E$31,2)</f>
        <v>#N/A</v>
      </c>
      <c r="AF751" s="57" t="e">
        <f>VLOOKUP(raw!AF752,convert!$D$26:$E$31,2)</f>
        <v>#N/A</v>
      </c>
      <c r="AG751" s="57" t="e">
        <f>VLOOKUP(raw!AG752,convert!$D$26:$E$31,2)</f>
        <v>#N/A</v>
      </c>
      <c r="AH751" s="57" t="e">
        <f>VLOOKUP(raw!AH752,convert!$D$26:$E$31,2)</f>
        <v>#N/A</v>
      </c>
      <c r="AI751" s="57" t="e">
        <f>VLOOKUP(raw!AI752,convert!$D$26:$E$31,2)</f>
        <v>#N/A</v>
      </c>
      <c r="AJ751" s="57" t="e">
        <f>VLOOKUP(raw!AJ752,convert!$D$26:$E$31,2)</f>
        <v>#N/A</v>
      </c>
      <c r="AK751" s="57" t="e">
        <f>VLOOKUP(raw!AK752,convert!$D$26:$E$31,2)</f>
        <v>#N/A</v>
      </c>
      <c r="AL751" s="57" t="e">
        <f>VLOOKUP(raw!AL752,convert!$D$26:$E$31,2)</f>
        <v>#N/A</v>
      </c>
      <c r="AM751" s="57" t="e">
        <f>VLOOKUP(raw!AM752,convert!$D$26:$E$31,2)</f>
        <v>#N/A</v>
      </c>
      <c r="AN751" s="57"/>
      <c r="AO751" s="60" t="str">
        <f>IF(COUNT(score!AD751:AE751)=0,".",MIN(score!AD751:AE751))</f>
        <v>.</v>
      </c>
    </row>
    <row r="752" spans="1:41" x14ac:dyDescent="0.25">
      <c r="A752" s="58">
        <f>raw!$A753:$A753</f>
        <v>0</v>
      </c>
      <c r="B752" s="59">
        <f>raw!$B753:$B753</f>
        <v>0</v>
      </c>
      <c r="C752" s="57" t="e">
        <f>VLOOKUP(raw!C753,convert!$D$26:$E$31,2)</f>
        <v>#N/A</v>
      </c>
      <c r="D752" s="57" t="e">
        <f>VLOOKUP(raw!D753,convert!$A$13:$B$16,2)</f>
        <v>#N/A</v>
      </c>
      <c r="E752" s="57" t="e">
        <f>VLOOKUP(raw!E753,convert!$A$13:$B$16,2)</f>
        <v>#N/A</v>
      </c>
      <c r="F752" s="57" t="e">
        <f>VLOOKUP(raw!F753,convert!$A$8:$B$10,2)</f>
        <v>#N/A</v>
      </c>
      <c r="G752" s="57" t="e">
        <f>VLOOKUP(raw!G753,convert!$A$8:$B$10,2)</f>
        <v>#N/A</v>
      </c>
      <c r="H752" s="57" t="e">
        <f>VLOOKUP(raw!H753,convert!$A$8:$B$10,2)</f>
        <v>#N/A</v>
      </c>
      <c r="I752" s="57" t="e">
        <f>VLOOKUP(raw!I753,convert!$A$8:$B$10,2)</f>
        <v>#N/A</v>
      </c>
      <c r="J752" s="57" t="e">
        <f>VLOOKUP(raw!J753,convert!$D$26:$E$31,2)</f>
        <v>#N/A</v>
      </c>
      <c r="K752" s="57" t="e">
        <f>VLOOKUP(raw!K753,convert!$D$34:$E$40,2)</f>
        <v>#N/A</v>
      </c>
      <c r="L752" s="57" t="e">
        <f>VLOOKUP(raw!L753,convert!$D$34:$E$40,2)</f>
        <v>#N/A</v>
      </c>
      <c r="M752" s="57" t="e">
        <f>VLOOKUP(raw!M753,convert!$A$34:$B$40,2)</f>
        <v>#N/A</v>
      </c>
      <c r="N752" s="57" t="e">
        <f>VLOOKUP(raw!N753,convert!$A$26:$B$31,2)</f>
        <v>#N/A</v>
      </c>
      <c r="O752" s="57" t="e">
        <f>VLOOKUP(raw!O753,convert!$A$26:$B$31,2)</f>
        <v>#N/A</v>
      </c>
      <c r="P752" s="57" t="e">
        <f>VLOOKUP(raw!P753,convert!$A$26:$B$31,2)</f>
        <v>#N/A</v>
      </c>
      <c r="Q752" s="57" t="e">
        <f>VLOOKUP(raw!Q753,convert!$A$26:$B$31,2)</f>
        <v>#N/A</v>
      </c>
      <c r="R752" s="57" t="e">
        <f>VLOOKUP(raw!R753,convert!$A$26:$B$31,2)</f>
        <v>#N/A</v>
      </c>
      <c r="S752" s="57" t="e">
        <f>VLOOKUP(raw!S753,convert!$D$26:$E$31,2)</f>
        <v>#N/A</v>
      </c>
      <c r="T752" s="57" t="e">
        <f>VLOOKUP(raw!T753,convert!$D$26:$E$31,2)</f>
        <v>#N/A</v>
      </c>
      <c r="U752" s="57" t="e">
        <f>VLOOKUP(raw!U753,convert!$D$26:$E$31,2)</f>
        <v>#N/A</v>
      </c>
      <c r="V752" s="57" t="e">
        <f>VLOOKUP(raw!V753,convert!$D$26:$E$31,2)</f>
        <v>#N/A</v>
      </c>
      <c r="W752" s="57" t="e">
        <f>VLOOKUP(raw!W753,convert!$D$26:$E$31,2)</f>
        <v>#N/A</v>
      </c>
      <c r="X752" s="57" t="e">
        <f>VLOOKUP(raw!X753,convert!$D$26:$E$31,2)</f>
        <v>#N/A</v>
      </c>
      <c r="Y752" s="57" t="e">
        <f>VLOOKUP(raw!Y753,convert!$D$26:$E$31,2)</f>
        <v>#N/A</v>
      </c>
      <c r="Z752" s="57" t="e">
        <f>VLOOKUP(raw!Z753,convert!$D$26:$E$31,2)</f>
        <v>#N/A</v>
      </c>
      <c r="AA752" s="57" t="e">
        <f>VLOOKUP(raw!AA753,convert!$D$26:$E$31,2)</f>
        <v>#N/A</v>
      </c>
      <c r="AB752" s="57" t="e">
        <f>VLOOKUP(raw!AB753,convert!$D$26:$E$31,2)</f>
        <v>#N/A</v>
      </c>
      <c r="AC752" s="57" t="e">
        <f>VLOOKUP(raw!AC753,convert!$D$26:$E$31,2)</f>
        <v>#N/A</v>
      </c>
      <c r="AD752" s="57" t="e">
        <f>VLOOKUP(raw!AD753,convert!$D$26:$E$31,2)</f>
        <v>#N/A</v>
      </c>
      <c r="AE752" s="57" t="e">
        <f>VLOOKUP(raw!AE753,convert!$D$26:$E$31,2)</f>
        <v>#N/A</v>
      </c>
      <c r="AF752" s="57" t="e">
        <f>VLOOKUP(raw!AF753,convert!$D$26:$E$31,2)</f>
        <v>#N/A</v>
      </c>
      <c r="AG752" s="57" t="e">
        <f>VLOOKUP(raw!AG753,convert!$D$26:$E$31,2)</f>
        <v>#N/A</v>
      </c>
      <c r="AH752" s="57" t="e">
        <f>VLOOKUP(raw!AH753,convert!$D$26:$E$31,2)</f>
        <v>#N/A</v>
      </c>
      <c r="AI752" s="57" t="e">
        <f>VLOOKUP(raw!AI753,convert!$D$26:$E$31,2)</f>
        <v>#N/A</v>
      </c>
      <c r="AJ752" s="57" t="e">
        <f>VLOOKUP(raw!AJ753,convert!$D$26:$E$31,2)</f>
        <v>#N/A</v>
      </c>
      <c r="AK752" s="57" t="e">
        <f>VLOOKUP(raw!AK753,convert!$D$26:$E$31,2)</f>
        <v>#N/A</v>
      </c>
      <c r="AL752" s="57" t="e">
        <f>VLOOKUP(raw!AL753,convert!$D$26:$E$31,2)</f>
        <v>#N/A</v>
      </c>
      <c r="AM752" s="57" t="e">
        <f>VLOOKUP(raw!AM753,convert!$D$26:$E$31,2)</f>
        <v>#N/A</v>
      </c>
      <c r="AN752" s="57"/>
      <c r="AO752" s="60" t="str">
        <f>IF(COUNT(score!AD752:AE752)=0,".",MIN(score!AD752:AE752))</f>
        <v>.</v>
      </c>
    </row>
    <row r="753" spans="1:41" x14ac:dyDescent="0.25">
      <c r="A753" s="58">
        <f>raw!$A754:$A754</f>
        <v>0</v>
      </c>
      <c r="B753" s="59">
        <f>raw!$B754:$B754</f>
        <v>0</v>
      </c>
      <c r="C753" s="57" t="e">
        <f>VLOOKUP(raw!C754,convert!$D$26:$E$31,2)</f>
        <v>#N/A</v>
      </c>
      <c r="D753" s="57" t="e">
        <f>VLOOKUP(raw!D754,convert!$A$13:$B$16,2)</f>
        <v>#N/A</v>
      </c>
      <c r="E753" s="57" t="e">
        <f>VLOOKUP(raw!E754,convert!$A$13:$B$16,2)</f>
        <v>#N/A</v>
      </c>
      <c r="F753" s="57" t="e">
        <f>VLOOKUP(raw!F754,convert!$A$8:$B$10,2)</f>
        <v>#N/A</v>
      </c>
      <c r="G753" s="57" t="e">
        <f>VLOOKUP(raw!G754,convert!$A$8:$B$10,2)</f>
        <v>#N/A</v>
      </c>
      <c r="H753" s="57" t="e">
        <f>VLOOKUP(raw!H754,convert!$A$8:$B$10,2)</f>
        <v>#N/A</v>
      </c>
      <c r="I753" s="57" t="e">
        <f>VLOOKUP(raw!I754,convert!$A$8:$B$10,2)</f>
        <v>#N/A</v>
      </c>
      <c r="J753" s="57" t="e">
        <f>VLOOKUP(raw!J754,convert!$D$26:$E$31,2)</f>
        <v>#N/A</v>
      </c>
      <c r="K753" s="57" t="e">
        <f>VLOOKUP(raw!K754,convert!$D$34:$E$40,2)</f>
        <v>#N/A</v>
      </c>
      <c r="L753" s="57" t="e">
        <f>VLOOKUP(raw!L754,convert!$D$34:$E$40,2)</f>
        <v>#N/A</v>
      </c>
      <c r="M753" s="57" t="e">
        <f>VLOOKUP(raw!M754,convert!$A$34:$B$40,2)</f>
        <v>#N/A</v>
      </c>
      <c r="N753" s="57" t="e">
        <f>VLOOKUP(raw!N754,convert!$A$26:$B$31,2)</f>
        <v>#N/A</v>
      </c>
      <c r="O753" s="57" t="e">
        <f>VLOOKUP(raw!O754,convert!$A$26:$B$31,2)</f>
        <v>#N/A</v>
      </c>
      <c r="P753" s="57" t="e">
        <f>VLOOKUP(raw!P754,convert!$A$26:$B$31,2)</f>
        <v>#N/A</v>
      </c>
      <c r="Q753" s="57" t="e">
        <f>VLOOKUP(raw!Q754,convert!$A$26:$B$31,2)</f>
        <v>#N/A</v>
      </c>
      <c r="R753" s="57" t="e">
        <f>VLOOKUP(raw!R754,convert!$A$26:$B$31,2)</f>
        <v>#N/A</v>
      </c>
      <c r="S753" s="57" t="e">
        <f>VLOOKUP(raw!S754,convert!$D$26:$E$31,2)</f>
        <v>#N/A</v>
      </c>
      <c r="T753" s="57" t="e">
        <f>VLOOKUP(raw!T754,convert!$D$26:$E$31,2)</f>
        <v>#N/A</v>
      </c>
      <c r="U753" s="57" t="e">
        <f>VLOOKUP(raw!U754,convert!$D$26:$E$31,2)</f>
        <v>#N/A</v>
      </c>
      <c r="V753" s="57" t="e">
        <f>VLOOKUP(raw!V754,convert!$D$26:$E$31,2)</f>
        <v>#N/A</v>
      </c>
      <c r="W753" s="57" t="e">
        <f>VLOOKUP(raw!W754,convert!$D$26:$E$31,2)</f>
        <v>#N/A</v>
      </c>
      <c r="X753" s="57" t="e">
        <f>VLOOKUP(raw!X754,convert!$D$26:$E$31,2)</f>
        <v>#N/A</v>
      </c>
      <c r="Y753" s="57" t="e">
        <f>VLOOKUP(raw!Y754,convert!$D$26:$E$31,2)</f>
        <v>#N/A</v>
      </c>
      <c r="Z753" s="57" t="e">
        <f>VLOOKUP(raw!Z754,convert!$D$26:$E$31,2)</f>
        <v>#N/A</v>
      </c>
      <c r="AA753" s="57" t="e">
        <f>VLOOKUP(raw!AA754,convert!$D$26:$E$31,2)</f>
        <v>#N/A</v>
      </c>
      <c r="AB753" s="57" t="e">
        <f>VLOOKUP(raw!AB754,convert!$D$26:$E$31,2)</f>
        <v>#N/A</v>
      </c>
      <c r="AC753" s="57" t="e">
        <f>VLOOKUP(raw!AC754,convert!$D$26:$E$31,2)</f>
        <v>#N/A</v>
      </c>
      <c r="AD753" s="57" t="e">
        <f>VLOOKUP(raw!AD754,convert!$D$26:$E$31,2)</f>
        <v>#N/A</v>
      </c>
      <c r="AE753" s="57" t="e">
        <f>VLOOKUP(raw!AE754,convert!$D$26:$E$31,2)</f>
        <v>#N/A</v>
      </c>
      <c r="AF753" s="57" t="e">
        <f>VLOOKUP(raw!AF754,convert!$D$26:$E$31,2)</f>
        <v>#N/A</v>
      </c>
      <c r="AG753" s="57" t="e">
        <f>VLOOKUP(raw!AG754,convert!$D$26:$E$31,2)</f>
        <v>#N/A</v>
      </c>
      <c r="AH753" s="57" t="e">
        <f>VLOOKUP(raw!AH754,convert!$D$26:$E$31,2)</f>
        <v>#N/A</v>
      </c>
      <c r="AI753" s="57" t="e">
        <f>VLOOKUP(raw!AI754,convert!$D$26:$E$31,2)</f>
        <v>#N/A</v>
      </c>
      <c r="AJ753" s="57" t="e">
        <f>VLOOKUP(raw!AJ754,convert!$D$26:$E$31,2)</f>
        <v>#N/A</v>
      </c>
      <c r="AK753" s="57" t="e">
        <f>VLOOKUP(raw!AK754,convert!$D$26:$E$31,2)</f>
        <v>#N/A</v>
      </c>
      <c r="AL753" s="57" t="e">
        <f>VLOOKUP(raw!AL754,convert!$D$26:$E$31,2)</f>
        <v>#N/A</v>
      </c>
      <c r="AM753" s="57" t="e">
        <f>VLOOKUP(raw!AM754,convert!$D$26:$E$31,2)</f>
        <v>#N/A</v>
      </c>
      <c r="AN753" s="57"/>
      <c r="AO753" s="60" t="str">
        <f>IF(COUNT(score!AD753:AE753)=0,".",MIN(score!AD753:AE753))</f>
        <v>.</v>
      </c>
    </row>
    <row r="754" spans="1:41" x14ac:dyDescent="0.25">
      <c r="A754" s="58">
        <f>raw!$A755:$A755</f>
        <v>0</v>
      </c>
      <c r="B754" s="59">
        <f>raw!$B755:$B755</f>
        <v>0</v>
      </c>
      <c r="C754" s="57" t="e">
        <f>VLOOKUP(raw!C755,convert!$D$26:$E$31,2)</f>
        <v>#N/A</v>
      </c>
      <c r="D754" s="57" t="e">
        <f>VLOOKUP(raw!D755,convert!$A$13:$B$16,2)</f>
        <v>#N/A</v>
      </c>
      <c r="E754" s="57" t="e">
        <f>VLOOKUP(raw!E755,convert!$A$13:$B$16,2)</f>
        <v>#N/A</v>
      </c>
      <c r="F754" s="57" t="e">
        <f>VLOOKUP(raw!F755,convert!$A$8:$B$10,2)</f>
        <v>#N/A</v>
      </c>
      <c r="G754" s="57" t="e">
        <f>VLOOKUP(raw!G755,convert!$A$8:$B$10,2)</f>
        <v>#N/A</v>
      </c>
      <c r="H754" s="57" t="e">
        <f>VLOOKUP(raw!H755,convert!$A$8:$B$10,2)</f>
        <v>#N/A</v>
      </c>
      <c r="I754" s="57" t="e">
        <f>VLOOKUP(raw!I755,convert!$A$8:$B$10,2)</f>
        <v>#N/A</v>
      </c>
      <c r="J754" s="57" t="e">
        <f>VLOOKUP(raw!J755,convert!$D$26:$E$31,2)</f>
        <v>#N/A</v>
      </c>
      <c r="K754" s="57" t="e">
        <f>VLOOKUP(raw!K755,convert!$D$34:$E$40,2)</f>
        <v>#N/A</v>
      </c>
      <c r="L754" s="57" t="e">
        <f>VLOOKUP(raw!L755,convert!$D$34:$E$40,2)</f>
        <v>#N/A</v>
      </c>
      <c r="M754" s="57" t="e">
        <f>VLOOKUP(raw!M755,convert!$A$34:$B$40,2)</f>
        <v>#N/A</v>
      </c>
      <c r="N754" s="57" t="e">
        <f>VLOOKUP(raw!N755,convert!$A$26:$B$31,2)</f>
        <v>#N/A</v>
      </c>
      <c r="O754" s="57" t="e">
        <f>VLOOKUP(raw!O755,convert!$A$26:$B$31,2)</f>
        <v>#N/A</v>
      </c>
      <c r="P754" s="57" t="e">
        <f>VLOOKUP(raw!P755,convert!$A$26:$B$31,2)</f>
        <v>#N/A</v>
      </c>
      <c r="Q754" s="57" t="e">
        <f>VLOOKUP(raw!Q755,convert!$A$26:$B$31,2)</f>
        <v>#N/A</v>
      </c>
      <c r="R754" s="57" t="e">
        <f>VLOOKUP(raw!R755,convert!$A$26:$B$31,2)</f>
        <v>#N/A</v>
      </c>
      <c r="S754" s="57" t="e">
        <f>VLOOKUP(raw!S755,convert!$D$26:$E$31,2)</f>
        <v>#N/A</v>
      </c>
      <c r="T754" s="57" t="e">
        <f>VLOOKUP(raw!T755,convert!$D$26:$E$31,2)</f>
        <v>#N/A</v>
      </c>
      <c r="U754" s="57" t="e">
        <f>VLOOKUP(raw!U755,convert!$D$26:$E$31,2)</f>
        <v>#N/A</v>
      </c>
      <c r="V754" s="57" t="e">
        <f>VLOOKUP(raw!V755,convert!$D$26:$E$31,2)</f>
        <v>#N/A</v>
      </c>
      <c r="W754" s="57" t="e">
        <f>VLOOKUP(raw!W755,convert!$D$26:$E$31,2)</f>
        <v>#N/A</v>
      </c>
      <c r="X754" s="57" t="e">
        <f>VLOOKUP(raw!X755,convert!$D$26:$E$31,2)</f>
        <v>#N/A</v>
      </c>
      <c r="Y754" s="57" t="e">
        <f>VLOOKUP(raw!Y755,convert!$D$26:$E$31,2)</f>
        <v>#N/A</v>
      </c>
      <c r="Z754" s="57" t="e">
        <f>VLOOKUP(raw!Z755,convert!$D$26:$E$31,2)</f>
        <v>#N/A</v>
      </c>
      <c r="AA754" s="57" t="e">
        <f>VLOOKUP(raw!AA755,convert!$D$26:$E$31,2)</f>
        <v>#N/A</v>
      </c>
      <c r="AB754" s="57" t="e">
        <f>VLOOKUP(raw!AB755,convert!$D$26:$E$31,2)</f>
        <v>#N/A</v>
      </c>
      <c r="AC754" s="57" t="e">
        <f>VLOOKUP(raw!AC755,convert!$D$26:$E$31,2)</f>
        <v>#N/A</v>
      </c>
      <c r="AD754" s="57" t="e">
        <f>VLOOKUP(raw!AD755,convert!$D$26:$E$31,2)</f>
        <v>#N/A</v>
      </c>
      <c r="AE754" s="57" t="e">
        <f>VLOOKUP(raw!AE755,convert!$D$26:$E$31,2)</f>
        <v>#N/A</v>
      </c>
      <c r="AF754" s="57" t="e">
        <f>VLOOKUP(raw!AF755,convert!$D$26:$E$31,2)</f>
        <v>#N/A</v>
      </c>
      <c r="AG754" s="57" t="e">
        <f>VLOOKUP(raw!AG755,convert!$D$26:$E$31,2)</f>
        <v>#N/A</v>
      </c>
      <c r="AH754" s="57" t="e">
        <f>VLOOKUP(raw!AH755,convert!$D$26:$E$31,2)</f>
        <v>#N/A</v>
      </c>
      <c r="AI754" s="57" t="e">
        <f>VLOOKUP(raw!AI755,convert!$D$26:$E$31,2)</f>
        <v>#N/A</v>
      </c>
      <c r="AJ754" s="57" t="e">
        <f>VLOOKUP(raw!AJ755,convert!$D$26:$E$31,2)</f>
        <v>#N/A</v>
      </c>
      <c r="AK754" s="57" t="e">
        <f>VLOOKUP(raw!AK755,convert!$D$26:$E$31,2)</f>
        <v>#N/A</v>
      </c>
      <c r="AL754" s="57" t="e">
        <f>VLOOKUP(raw!AL755,convert!$D$26:$E$31,2)</f>
        <v>#N/A</v>
      </c>
      <c r="AM754" s="57" t="e">
        <f>VLOOKUP(raw!AM755,convert!$D$26:$E$31,2)</f>
        <v>#N/A</v>
      </c>
      <c r="AN754" s="57"/>
      <c r="AO754" s="60" t="str">
        <f>IF(COUNT(score!AD754:AE754)=0,".",MIN(score!AD754:AE754))</f>
        <v>.</v>
      </c>
    </row>
    <row r="755" spans="1:41" x14ac:dyDescent="0.25">
      <c r="A755" s="58">
        <f>raw!$A756:$A756</f>
        <v>0</v>
      </c>
      <c r="B755" s="59">
        <f>raw!$B756:$B756</f>
        <v>0</v>
      </c>
      <c r="C755" s="57" t="e">
        <f>VLOOKUP(raw!C756,convert!$D$26:$E$31,2)</f>
        <v>#N/A</v>
      </c>
      <c r="D755" s="57" t="e">
        <f>VLOOKUP(raw!D756,convert!$A$13:$B$16,2)</f>
        <v>#N/A</v>
      </c>
      <c r="E755" s="57" t="e">
        <f>VLOOKUP(raw!E756,convert!$A$13:$B$16,2)</f>
        <v>#N/A</v>
      </c>
      <c r="F755" s="57" t="e">
        <f>VLOOKUP(raw!F756,convert!$A$8:$B$10,2)</f>
        <v>#N/A</v>
      </c>
      <c r="G755" s="57" t="e">
        <f>VLOOKUP(raw!G756,convert!$A$8:$B$10,2)</f>
        <v>#N/A</v>
      </c>
      <c r="H755" s="57" t="e">
        <f>VLOOKUP(raw!H756,convert!$A$8:$B$10,2)</f>
        <v>#N/A</v>
      </c>
      <c r="I755" s="57" t="e">
        <f>VLOOKUP(raw!I756,convert!$A$8:$B$10,2)</f>
        <v>#N/A</v>
      </c>
      <c r="J755" s="57" t="e">
        <f>VLOOKUP(raw!J756,convert!$D$26:$E$31,2)</f>
        <v>#N/A</v>
      </c>
      <c r="K755" s="57" t="e">
        <f>VLOOKUP(raw!K756,convert!$D$34:$E$40,2)</f>
        <v>#N/A</v>
      </c>
      <c r="L755" s="57" t="e">
        <f>VLOOKUP(raw!L756,convert!$D$34:$E$40,2)</f>
        <v>#N/A</v>
      </c>
      <c r="M755" s="57" t="e">
        <f>VLOOKUP(raw!M756,convert!$A$34:$B$40,2)</f>
        <v>#N/A</v>
      </c>
      <c r="N755" s="57" t="e">
        <f>VLOOKUP(raw!N756,convert!$A$26:$B$31,2)</f>
        <v>#N/A</v>
      </c>
      <c r="O755" s="57" t="e">
        <f>VLOOKUP(raw!O756,convert!$A$26:$B$31,2)</f>
        <v>#N/A</v>
      </c>
      <c r="P755" s="57" t="e">
        <f>VLOOKUP(raw!P756,convert!$A$26:$B$31,2)</f>
        <v>#N/A</v>
      </c>
      <c r="Q755" s="57" t="e">
        <f>VLOOKUP(raw!Q756,convert!$A$26:$B$31,2)</f>
        <v>#N/A</v>
      </c>
      <c r="R755" s="57" t="e">
        <f>VLOOKUP(raw!R756,convert!$A$26:$B$31,2)</f>
        <v>#N/A</v>
      </c>
      <c r="S755" s="57" t="e">
        <f>VLOOKUP(raw!S756,convert!$D$26:$E$31,2)</f>
        <v>#N/A</v>
      </c>
      <c r="T755" s="57" t="e">
        <f>VLOOKUP(raw!T756,convert!$D$26:$E$31,2)</f>
        <v>#N/A</v>
      </c>
      <c r="U755" s="57" t="e">
        <f>VLOOKUP(raw!U756,convert!$D$26:$E$31,2)</f>
        <v>#N/A</v>
      </c>
      <c r="V755" s="57" t="e">
        <f>VLOOKUP(raw!V756,convert!$D$26:$E$31,2)</f>
        <v>#N/A</v>
      </c>
      <c r="W755" s="57" t="e">
        <f>VLOOKUP(raw!W756,convert!$D$26:$E$31,2)</f>
        <v>#N/A</v>
      </c>
      <c r="X755" s="57" t="e">
        <f>VLOOKUP(raw!X756,convert!$D$26:$E$31,2)</f>
        <v>#N/A</v>
      </c>
      <c r="Y755" s="57" t="e">
        <f>VLOOKUP(raw!Y756,convert!$D$26:$E$31,2)</f>
        <v>#N/A</v>
      </c>
      <c r="Z755" s="57" t="e">
        <f>VLOOKUP(raw!Z756,convert!$D$26:$E$31,2)</f>
        <v>#N/A</v>
      </c>
      <c r="AA755" s="57" t="e">
        <f>VLOOKUP(raw!AA756,convert!$D$26:$E$31,2)</f>
        <v>#N/A</v>
      </c>
      <c r="AB755" s="57" t="e">
        <f>VLOOKUP(raw!AB756,convert!$D$26:$E$31,2)</f>
        <v>#N/A</v>
      </c>
      <c r="AC755" s="57" t="e">
        <f>VLOOKUP(raw!AC756,convert!$D$26:$E$31,2)</f>
        <v>#N/A</v>
      </c>
      <c r="AD755" s="57" t="e">
        <f>VLOOKUP(raw!AD756,convert!$D$26:$E$31,2)</f>
        <v>#N/A</v>
      </c>
      <c r="AE755" s="57" t="e">
        <f>VLOOKUP(raw!AE756,convert!$D$26:$E$31,2)</f>
        <v>#N/A</v>
      </c>
      <c r="AF755" s="57" t="e">
        <f>VLOOKUP(raw!AF756,convert!$D$26:$E$31,2)</f>
        <v>#N/A</v>
      </c>
      <c r="AG755" s="57" t="e">
        <f>VLOOKUP(raw!AG756,convert!$D$26:$E$31,2)</f>
        <v>#N/A</v>
      </c>
      <c r="AH755" s="57" t="e">
        <f>VLOOKUP(raw!AH756,convert!$D$26:$E$31,2)</f>
        <v>#N/A</v>
      </c>
      <c r="AI755" s="57" t="e">
        <f>VLOOKUP(raw!AI756,convert!$D$26:$E$31,2)</f>
        <v>#N/A</v>
      </c>
      <c r="AJ755" s="57" t="e">
        <f>VLOOKUP(raw!AJ756,convert!$D$26:$E$31,2)</f>
        <v>#N/A</v>
      </c>
      <c r="AK755" s="57" t="e">
        <f>VLOOKUP(raw!AK756,convert!$D$26:$E$31,2)</f>
        <v>#N/A</v>
      </c>
      <c r="AL755" s="57" t="e">
        <f>VLOOKUP(raw!AL756,convert!$D$26:$E$31,2)</f>
        <v>#N/A</v>
      </c>
      <c r="AM755" s="57" t="e">
        <f>VLOOKUP(raw!AM756,convert!$D$26:$E$31,2)</f>
        <v>#N/A</v>
      </c>
      <c r="AN755" s="57"/>
      <c r="AO755" s="60" t="str">
        <f>IF(COUNT(score!AD755:AE755)=0,".",MIN(score!AD755:AE755))</f>
        <v>.</v>
      </c>
    </row>
    <row r="756" spans="1:41" x14ac:dyDescent="0.25">
      <c r="A756" s="58">
        <f>raw!$A757:$A757</f>
        <v>0</v>
      </c>
      <c r="B756" s="59">
        <f>raw!$B757:$B757</f>
        <v>0</v>
      </c>
      <c r="C756" s="57" t="e">
        <f>VLOOKUP(raw!C757,convert!$D$26:$E$31,2)</f>
        <v>#N/A</v>
      </c>
      <c r="D756" s="57" t="e">
        <f>VLOOKUP(raw!D757,convert!$A$13:$B$16,2)</f>
        <v>#N/A</v>
      </c>
      <c r="E756" s="57" t="e">
        <f>VLOOKUP(raw!E757,convert!$A$13:$B$16,2)</f>
        <v>#N/A</v>
      </c>
      <c r="F756" s="57" t="e">
        <f>VLOOKUP(raw!F757,convert!$A$8:$B$10,2)</f>
        <v>#N/A</v>
      </c>
      <c r="G756" s="57" t="e">
        <f>VLOOKUP(raw!G757,convert!$A$8:$B$10,2)</f>
        <v>#N/A</v>
      </c>
      <c r="H756" s="57" t="e">
        <f>VLOOKUP(raw!H757,convert!$A$8:$B$10,2)</f>
        <v>#N/A</v>
      </c>
      <c r="I756" s="57" t="e">
        <f>VLOOKUP(raw!I757,convert!$A$8:$B$10,2)</f>
        <v>#N/A</v>
      </c>
      <c r="J756" s="57" t="e">
        <f>VLOOKUP(raw!J757,convert!$D$26:$E$31,2)</f>
        <v>#N/A</v>
      </c>
      <c r="K756" s="57" t="e">
        <f>VLOOKUP(raw!K757,convert!$D$34:$E$40,2)</f>
        <v>#N/A</v>
      </c>
      <c r="L756" s="57" t="e">
        <f>VLOOKUP(raw!L757,convert!$D$34:$E$40,2)</f>
        <v>#N/A</v>
      </c>
      <c r="M756" s="57" t="e">
        <f>VLOOKUP(raw!M757,convert!$A$34:$B$40,2)</f>
        <v>#N/A</v>
      </c>
      <c r="N756" s="57" t="e">
        <f>VLOOKUP(raw!N757,convert!$A$26:$B$31,2)</f>
        <v>#N/A</v>
      </c>
      <c r="O756" s="57" t="e">
        <f>VLOOKUP(raw!O757,convert!$A$26:$B$31,2)</f>
        <v>#N/A</v>
      </c>
      <c r="P756" s="57" t="e">
        <f>VLOOKUP(raw!P757,convert!$A$26:$B$31,2)</f>
        <v>#N/A</v>
      </c>
      <c r="Q756" s="57" t="e">
        <f>VLOOKUP(raw!Q757,convert!$A$26:$B$31,2)</f>
        <v>#N/A</v>
      </c>
      <c r="R756" s="57" t="e">
        <f>VLOOKUP(raw!R757,convert!$A$26:$B$31,2)</f>
        <v>#N/A</v>
      </c>
      <c r="S756" s="57" t="e">
        <f>VLOOKUP(raw!S757,convert!$D$26:$E$31,2)</f>
        <v>#N/A</v>
      </c>
      <c r="T756" s="57" t="e">
        <f>VLOOKUP(raw!T757,convert!$D$26:$E$31,2)</f>
        <v>#N/A</v>
      </c>
      <c r="U756" s="57" t="e">
        <f>VLOOKUP(raw!U757,convert!$D$26:$E$31,2)</f>
        <v>#N/A</v>
      </c>
      <c r="V756" s="57" t="e">
        <f>VLOOKUP(raw!V757,convert!$D$26:$E$31,2)</f>
        <v>#N/A</v>
      </c>
      <c r="W756" s="57" t="e">
        <f>VLOOKUP(raw!W757,convert!$D$26:$E$31,2)</f>
        <v>#N/A</v>
      </c>
      <c r="X756" s="57" t="e">
        <f>VLOOKUP(raw!X757,convert!$D$26:$E$31,2)</f>
        <v>#N/A</v>
      </c>
      <c r="Y756" s="57" t="e">
        <f>VLOOKUP(raw!Y757,convert!$D$26:$E$31,2)</f>
        <v>#N/A</v>
      </c>
      <c r="Z756" s="57" t="e">
        <f>VLOOKUP(raw!Z757,convert!$D$26:$E$31,2)</f>
        <v>#N/A</v>
      </c>
      <c r="AA756" s="57" t="e">
        <f>VLOOKUP(raw!AA757,convert!$D$26:$E$31,2)</f>
        <v>#N/A</v>
      </c>
      <c r="AB756" s="57" t="e">
        <f>VLOOKUP(raw!AB757,convert!$D$26:$E$31,2)</f>
        <v>#N/A</v>
      </c>
      <c r="AC756" s="57" t="e">
        <f>VLOOKUP(raw!AC757,convert!$D$26:$E$31,2)</f>
        <v>#N/A</v>
      </c>
      <c r="AD756" s="57" t="e">
        <f>VLOOKUP(raw!AD757,convert!$D$26:$E$31,2)</f>
        <v>#N/A</v>
      </c>
      <c r="AE756" s="57" t="e">
        <f>VLOOKUP(raw!AE757,convert!$D$26:$E$31,2)</f>
        <v>#N/A</v>
      </c>
      <c r="AF756" s="57" t="e">
        <f>VLOOKUP(raw!AF757,convert!$D$26:$E$31,2)</f>
        <v>#N/A</v>
      </c>
      <c r="AG756" s="57" t="e">
        <f>VLOOKUP(raw!AG757,convert!$D$26:$E$31,2)</f>
        <v>#N/A</v>
      </c>
      <c r="AH756" s="57" t="e">
        <f>VLOOKUP(raw!AH757,convert!$D$26:$E$31,2)</f>
        <v>#N/A</v>
      </c>
      <c r="AI756" s="57" t="e">
        <f>VLOOKUP(raw!AI757,convert!$D$26:$E$31,2)</f>
        <v>#N/A</v>
      </c>
      <c r="AJ756" s="57" t="e">
        <f>VLOOKUP(raw!AJ757,convert!$D$26:$E$31,2)</f>
        <v>#N/A</v>
      </c>
      <c r="AK756" s="57" t="e">
        <f>VLOOKUP(raw!AK757,convert!$D$26:$E$31,2)</f>
        <v>#N/A</v>
      </c>
      <c r="AL756" s="57" t="e">
        <f>VLOOKUP(raw!AL757,convert!$D$26:$E$31,2)</f>
        <v>#N/A</v>
      </c>
      <c r="AM756" s="57" t="e">
        <f>VLOOKUP(raw!AM757,convert!$D$26:$E$31,2)</f>
        <v>#N/A</v>
      </c>
      <c r="AN756" s="57"/>
      <c r="AO756" s="60" t="str">
        <f>IF(COUNT(score!AD756:AE756)=0,".",MIN(score!AD756:AE756))</f>
        <v>.</v>
      </c>
    </row>
    <row r="757" spans="1:41" x14ac:dyDescent="0.25">
      <c r="A757" s="58">
        <f>raw!$A758:$A758</f>
        <v>0</v>
      </c>
      <c r="B757" s="59">
        <f>raw!$B758:$B758</f>
        <v>0</v>
      </c>
      <c r="C757" s="57" t="e">
        <f>VLOOKUP(raw!C758,convert!$D$26:$E$31,2)</f>
        <v>#N/A</v>
      </c>
      <c r="D757" s="57" t="e">
        <f>VLOOKUP(raw!D758,convert!$A$13:$B$16,2)</f>
        <v>#N/A</v>
      </c>
      <c r="E757" s="57" t="e">
        <f>VLOOKUP(raw!E758,convert!$A$13:$B$16,2)</f>
        <v>#N/A</v>
      </c>
      <c r="F757" s="57" t="e">
        <f>VLOOKUP(raw!F758,convert!$A$8:$B$10,2)</f>
        <v>#N/A</v>
      </c>
      <c r="G757" s="57" t="e">
        <f>VLOOKUP(raw!G758,convert!$A$8:$B$10,2)</f>
        <v>#N/A</v>
      </c>
      <c r="H757" s="57" t="e">
        <f>VLOOKUP(raw!H758,convert!$A$8:$B$10,2)</f>
        <v>#N/A</v>
      </c>
      <c r="I757" s="57" t="e">
        <f>VLOOKUP(raw!I758,convert!$A$8:$B$10,2)</f>
        <v>#N/A</v>
      </c>
      <c r="J757" s="57" t="e">
        <f>VLOOKUP(raw!J758,convert!$D$26:$E$31,2)</f>
        <v>#N/A</v>
      </c>
      <c r="K757" s="57" t="e">
        <f>VLOOKUP(raw!K758,convert!$D$34:$E$40,2)</f>
        <v>#N/A</v>
      </c>
      <c r="L757" s="57" t="e">
        <f>VLOOKUP(raw!L758,convert!$D$34:$E$40,2)</f>
        <v>#N/A</v>
      </c>
      <c r="M757" s="57" t="e">
        <f>VLOOKUP(raw!M758,convert!$A$34:$B$40,2)</f>
        <v>#N/A</v>
      </c>
      <c r="N757" s="57" t="e">
        <f>VLOOKUP(raw!N758,convert!$A$26:$B$31,2)</f>
        <v>#N/A</v>
      </c>
      <c r="O757" s="57" t="e">
        <f>VLOOKUP(raw!O758,convert!$A$26:$B$31,2)</f>
        <v>#N/A</v>
      </c>
      <c r="P757" s="57" t="e">
        <f>VLOOKUP(raw!P758,convert!$A$26:$B$31,2)</f>
        <v>#N/A</v>
      </c>
      <c r="Q757" s="57" t="e">
        <f>VLOOKUP(raw!Q758,convert!$A$26:$B$31,2)</f>
        <v>#N/A</v>
      </c>
      <c r="R757" s="57" t="e">
        <f>VLOOKUP(raw!R758,convert!$A$26:$B$31,2)</f>
        <v>#N/A</v>
      </c>
      <c r="S757" s="57" t="e">
        <f>VLOOKUP(raw!S758,convert!$D$26:$E$31,2)</f>
        <v>#N/A</v>
      </c>
      <c r="T757" s="57" t="e">
        <f>VLOOKUP(raw!T758,convert!$D$26:$E$31,2)</f>
        <v>#N/A</v>
      </c>
      <c r="U757" s="57" t="e">
        <f>VLOOKUP(raw!U758,convert!$D$26:$E$31,2)</f>
        <v>#N/A</v>
      </c>
      <c r="V757" s="57" t="e">
        <f>VLOOKUP(raw!V758,convert!$D$26:$E$31,2)</f>
        <v>#N/A</v>
      </c>
      <c r="W757" s="57" t="e">
        <f>VLOOKUP(raw!W758,convert!$D$26:$E$31,2)</f>
        <v>#N/A</v>
      </c>
      <c r="X757" s="57" t="e">
        <f>VLOOKUP(raw!X758,convert!$D$26:$E$31,2)</f>
        <v>#N/A</v>
      </c>
      <c r="Y757" s="57" t="e">
        <f>VLOOKUP(raw!Y758,convert!$D$26:$E$31,2)</f>
        <v>#N/A</v>
      </c>
      <c r="Z757" s="57" t="e">
        <f>VLOOKUP(raw!Z758,convert!$D$26:$E$31,2)</f>
        <v>#N/A</v>
      </c>
      <c r="AA757" s="57" t="e">
        <f>VLOOKUP(raw!AA758,convert!$D$26:$E$31,2)</f>
        <v>#N/A</v>
      </c>
      <c r="AB757" s="57" t="e">
        <f>VLOOKUP(raw!AB758,convert!$D$26:$E$31,2)</f>
        <v>#N/A</v>
      </c>
      <c r="AC757" s="57" t="e">
        <f>VLOOKUP(raw!AC758,convert!$D$26:$E$31,2)</f>
        <v>#N/A</v>
      </c>
      <c r="AD757" s="57" t="e">
        <f>VLOOKUP(raw!AD758,convert!$D$26:$E$31,2)</f>
        <v>#N/A</v>
      </c>
      <c r="AE757" s="57" t="e">
        <f>VLOOKUP(raw!AE758,convert!$D$26:$E$31,2)</f>
        <v>#N/A</v>
      </c>
      <c r="AF757" s="57" t="e">
        <f>VLOOKUP(raw!AF758,convert!$D$26:$E$31,2)</f>
        <v>#N/A</v>
      </c>
      <c r="AG757" s="57" t="e">
        <f>VLOOKUP(raw!AG758,convert!$D$26:$E$31,2)</f>
        <v>#N/A</v>
      </c>
      <c r="AH757" s="57" t="e">
        <f>VLOOKUP(raw!AH758,convert!$D$26:$E$31,2)</f>
        <v>#N/A</v>
      </c>
      <c r="AI757" s="57" t="e">
        <f>VLOOKUP(raw!AI758,convert!$D$26:$E$31,2)</f>
        <v>#N/A</v>
      </c>
      <c r="AJ757" s="57" t="e">
        <f>VLOOKUP(raw!AJ758,convert!$D$26:$E$31,2)</f>
        <v>#N/A</v>
      </c>
      <c r="AK757" s="57" t="e">
        <f>VLOOKUP(raw!AK758,convert!$D$26:$E$31,2)</f>
        <v>#N/A</v>
      </c>
      <c r="AL757" s="57" t="e">
        <f>VLOOKUP(raw!AL758,convert!$D$26:$E$31,2)</f>
        <v>#N/A</v>
      </c>
      <c r="AM757" s="57" t="e">
        <f>VLOOKUP(raw!AM758,convert!$D$26:$E$31,2)</f>
        <v>#N/A</v>
      </c>
      <c r="AN757" s="57"/>
      <c r="AO757" s="60" t="str">
        <f>IF(COUNT(score!AD757:AE757)=0,".",MIN(score!AD757:AE757))</f>
        <v>.</v>
      </c>
    </row>
    <row r="758" spans="1:41" x14ac:dyDescent="0.25">
      <c r="A758" s="58">
        <f>raw!$A759:$A759</f>
        <v>0</v>
      </c>
      <c r="B758" s="59">
        <f>raw!$B759:$B759</f>
        <v>0</v>
      </c>
      <c r="C758" s="57" t="e">
        <f>VLOOKUP(raw!C759,convert!$D$26:$E$31,2)</f>
        <v>#N/A</v>
      </c>
      <c r="D758" s="57" t="e">
        <f>VLOOKUP(raw!D759,convert!$A$13:$B$16,2)</f>
        <v>#N/A</v>
      </c>
      <c r="E758" s="57" t="e">
        <f>VLOOKUP(raw!E759,convert!$A$13:$B$16,2)</f>
        <v>#N/A</v>
      </c>
      <c r="F758" s="57" t="e">
        <f>VLOOKUP(raw!F759,convert!$A$8:$B$10,2)</f>
        <v>#N/A</v>
      </c>
      <c r="G758" s="57" t="e">
        <f>VLOOKUP(raw!G759,convert!$A$8:$B$10,2)</f>
        <v>#N/A</v>
      </c>
      <c r="H758" s="57" t="e">
        <f>VLOOKUP(raw!H759,convert!$A$8:$B$10,2)</f>
        <v>#N/A</v>
      </c>
      <c r="I758" s="57" t="e">
        <f>VLOOKUP(raw!I759,convert!$A$8:$B$10,2)</f>
        <v>#N/A</v>
      </c>
      <c r="J758" s="57" t="e">
        <f>VLOOKUP(raw!J759,convert!$D$26:$E$31,2)</f>
        <v>#N/A</v>
      </c>
      <c r="K758" s="57" t="e">
        <f>VLOOKUP(raw!K759,convert!$D$34:$E$40,2)</f>
        <v>#N/A</v>
      </c>
      <c r="L758" s="57" t="e">
        <f>VLOOKUP(raw!L759,convert!$D$34:$E$40,2)</f>
        <v>#N/A</v>
      </c>
      <c r="M758" s="57" t="e">
        <f>VLOOKUP(raw!M759,convert!$A$34:$B$40,2)</f>
        <v>#N/A</v>
      </c>
      <c r="N758" s="57" t="e">
        <f>VLOOKUP(raw!N759,convert!$A$26:$B$31,2)</f>
        <v>#N/A</v>
      </c>
      <c r="O758" s="57" t="e">
        <f>VLOOKUP(raw!O759,convert!$A$26:$B$31,2)</f>
        <v>#N/A</v>
      </c>
      <c r="P758" s="57" t="e">
        <f>VLOOKUP(raw!P759,convert!$A$26:$B$31,2)</f>
        <v>#N/A</v>
      </c>
      <c r="Q758" s="57" t="e">
        <f>VLOOKUP(raw!Q759,convert!$A$26:$B$31,2)</f>
        <v>#N/A</v>
      </c>
      <c r="R758" s="57" t="e">
        <f>VLOOKUP(raw!R759,convert!$A$26:$B$31,2)</f>
        <v>#N/A</v>
      </c>
      <c r="S758" s="57" t="e">
        <f>VLOOKUP(raw!S759,convert!$D$26:$E$31,2)</f>
        <v>#N/A</v>
      </c>
      <c r="T758" s="57" t="e">
        <f>VLOOKUP(raw!T759,convert!$D$26:$E$31,2)</f>
        <v>#N/A</v>
      </c>
      <c r="U758" s="57" t="e">
        <f>VLOOKUP(raw!U759,convert!$D$26:$E$31,2)</f>
        <v>#N/A</v>
      </c>
      <c r="V758" s="57" t="e">
        <f>VLOOKUP(raw!V759,convert!$D$26:$E$31,2)</f>
        <v>#N/A</v>
      </c>
      <c r="W758" s="57" t="e">
        <f>VLOOKUP(raw!W759,convert!$D$26:$E$31,2)</f>
        <v>#N/A</v>
      </c>
      <c r="X758" s="57" t="e">
        <f>VLOOKUP(raw!X759,convert!$D$26:$E$31,2)</f>
        <v>#N/A</v>
      </c>
      <c r="Y758" s="57" t="e">
        <f>VLOOKUP(raw!Y759,convert!$D$26:$E$31,2)</f>
        <v>#N/A</v>
      </c>
      <c r="Z758" s="57" t="e">
        <f>VLOOKUP(raw!Z759,convert!$D$26:$E$31,2)</f>
        <v>#N/A</v>
      </c>
      <c r="AA758" s="57" t="e">
        <f>VLOOKUP(raw!AA759,convert!$D$26:$E$31,2)</f>
        <v>#N/A</v>
      </c>
      <c r="AB758" s="57" t="e">
        <f>VLOOKUP(raw!AB759,convert!$D$26:$E$31,2)</f>
        <v>#N/A</v>
      </c>
      <c r="AC758" s="57" t="e">
        <f>VLOOKUP(raw!AC759,convert!$D$26:$E$31,2)</f>
        <v>#N/A</v>
      </c>
      <c r="AD758" s="57" t="e">
        <f>VLOOKUP(raw!AD759,convert!$D$26:$E$31,2)</f>
        <v>#N/A</v>
      </c>
      <c r="AE758" s="57" t="e">
        <f>VLOOKUP(raw!AE759,convert!$D$26:$E$31,2)</f>
        <v>#N/A</v>
      </c>
      <c r="AF758" s="57" t="e">
        <f>VLOOKUP(raw!AF759,convert!$D$26:$E$31,2)</f>
        <v>#N/A</v>
      </c>
      <c r="AG758" s="57" t="e">
        <f>VLOOKUP(raw!AG759,convert!$D$26:$E$31,2)</f>
        <v>#N/A</v>
      </c>
      <c r="AH758" s="57" t="e">
        <f>VLOOKUP(raw!AH759,convert!$D$26:$E$31,2)</f>
        <v>#N/A</v>
      </c>
      <c r="AI758" s="57" t="e">
        <f>VLOOKUP(raw!AI759,convert!$D$26:$E$31,2)</f>
        <v>#N/A</v>
      </c>
      <c r="AJ758" s="57" t="e">
        <f>VLOOKUP(raw!AJ759,convert!$D$26:$E$31,2)</f>
        <v>#N/A</v>
      </c>
      <c r="AK758" s="57" t="e">
        <f>VLOOKUP(raw!AK759,convert!$D$26:$E$31,2)</f>
        <v>#N/A</v>
      </c>
      <c r="AL758" s="57" t="e">
        <f>VLOOKUP(raw!AL759,convert!$D$26:$E$31,2)</f>
        <v>#N/A</v>
      </c>
      <c r="AM758" s="57" t="e">
        <f>VLOOKUP(raw!AM759,convert!$D$26:$E$31,2)</f>
        <v>#N/A</v>
      </c>
      <c r="AN758" s="57"/>
      <c r="AO758" s="60" t="str">
        <f>IF(COUNT(score!AD758:AE758)=0,".",MIN(score!AD758:AE758))</f>
        <v>.</v>
      </c>
    </row>
    <row r="759" spans="1:41" x14ac:dyDescent="0.25">
      <c r="A759" s="58">
        <f>raw!$A760:$A760</f>
        <v>0</v>
      </c>
      <c r="B759" s="59">
        <f>raw!$B760:$B760</f>
        <v>0</v>
      </c>
      <c r="C759" s="57" t="e">
        <f>VLOOKUP(raw!C760,convert!$D$26:$E$31,2)</f>
        <v>#N/A</v>
      </c>
      <c r="D759" s="57" t="e">
        <f>VLOOKUP(raw!D760,convert!$A$13:$B$16,2)</f>
        <v>#N/A</v>
      </c>
      <c r="E759" s="57" t="e">
        <f>VLOOKUP(raw!E760,convert!$A$13:$B$16,2)</f>
        <v>#N/A</v>
      </c>
      <c r="F759" s="57" t="e">
        <f>VLOOKUP(raw!F760,convert!$A$8:$B$10,2)</f>
        <v>#N/A</v>
      </c>
      <c r="G759" s="57" t="e">
        <f>VLOOKUP(raw!G760,convert!$A$8:$B$10,2)</f>
        <v>#N/A</v>
      </c>
      <c r="H759" s="57" t="e">
        <f>VLOOKUP(raw!H760,convert!$A$8:$B$10,2)</f>
        <v>#N/A</v>
      </c>
      <c r="I759" s="57" t="e">
        <f>VLOOKUP(raw!I760,convert!$A$8:$B$10,2)</f>
        <v>#N/A</v>
      </c>
      <c r="J759" s="57" t="e">
        <f>VLOOKUP(raw!J760,convert!$D$26:$E$31,2)</f>
        <v>#N/A</v>
      </c>
      <c r="K759" s="57" t="e">
        <f>VLOOKUP(raw!K760,convert!$D$34:$E$40,2)</f>
        <v>#N/A</v>
      </c>
      <c r="L759" s="57" t="e">
        <f>VLOOKUP(raw!L760,convert!$D$34:$E$40,2)</f>
        <v>#N/A</v>
      </c>
      <c r="M759" s="57" t="e">
        <f>VLOOKUP(raw!M760,convert!$A$34:$B$40,2)</f>
        <v>#N/A</v>
      </c>
      <c r="N759" s="57" t="e">
        <f>VLOOKUP(raw!N760,convert!$A$26:$B$31,2)</f>
        <v>#N/A</v>
      </c>
      <c r="O759" s="57" t="e">
        <f>VLOOKUP(raw!O760,convert!$A$26:$B$31,2)</f>
        <v>#N/A</v>
      </c>
      <c r="P759" s="57" t="e">
        <f>VLOOKUP(raw!P760,convert!$A$26:$B$31,2)</f>
        <v>#N/A</v>
      </c>
      <c r="Q759" s="57" t="e">
        <f>VLOOKUP(raw!Q760,convert!$A$26:$B$31,2)</f>
        <v>#N/A</v>
      </c>
      <c r="R759" s="57" t="e">
        <f>VLOOKUP(raw!R760,convert!$A$26:$B$31,2)</f>
        <v>#N/A</v>
      </c>
      <c r="S759" s="57" t="e">
        <f>VLOOKUP(raw!S760,convert!$D$26:$E$31,2)</f>
        <v>#N/A</v>
      </c>
      <c r="T759" s="57" t="e">
        <f>VLOOKUP(raw!T760,convert!$D$26:$E$31,2)</f>
        <v>#N/A</v>
      </c>
      <c r="U759" s="57" t="e">
        <f>VLOOKUP(raw!U760,convert!$D$26:$E$31,2)</f>
        <v>#N/A</v>
      </c>
      <c r="V759" s="57" t="e">
        <f>VLOOKUP(raw!V760,convert!$D$26:$E$31,2)</f>
        <v>#N/A</v>
      </c>
      <c r="W759" s="57" t="e">
        <f>VLOOKUP(raw!W760,convert!$D$26:$E$31,2)</f>
        <v>#N/A</v>
      </c>
      <c r="X759" s="57" t="e">
        <f>VLOOKUP(raw!X760,convert!$D$26:$E$31,2)</f>
        <v>#N/A</v>
      </c>
      <c r="Y759" s="57" t="e">
        <f>VLOOKUP(raw!Y760,convert!$D$26:$E$31,2)</f>
        <v>#N/A</v>
      </c>
      <c r="Z759" s="57" t="e">
        <f>VLOOKUP(raw!Z760,convert!$D$26:$E$31,2)</f>
        <v>#N/A</v>
      </c>
      <c r="AA759" s="57" t="e">
        <f>VLOOKUP(raw!AA760,convert!$D$26:$E$31,2)</f>
        <v>#N/A</v>
      </c>
      <c r="AB759" s="57" t="e">
        <f>VLOOKUP(raw!AB760,convert!$D$26:$E$31,2)</f>
        <v>#N/A</v>
      </c>
      <c r="AC759" s="57" t="e">
        <f>VLOOKUP(raw!AC760,convert!$D$26:$E$31,2)</f>
        <v>#N/A</v>
      </c>
      <c r="AD759" s="57" t="e">
        <f>VLOOKUP(raw!AD760,convert!$D$26:$E$31,2)</f>
        <v>#N/A</v>
      </c>
      <c r="AE759" s="57" t="e">
        <f>VLOOKUP(raw!AE760,convert!$D$26:$E$31,2)</f>
        <v>#N/A</v>
      </c>
      <c r="AF759" s="57" t="e">
        <f>VLOOKUP(raw!AF760,convert!$D$26:$E$31,2)</f>
        <v>#N/A</v>
      </c>
      <c r="AG759" s="57" t="e">
        <f>VLOOKUP(raw!AG760,convert!$D$26:$E$31,2)</f>
        <v>#N/A</v>
      </c>
      <c r="AH759" s="57" t="e">
        <f>VLOOKUP(raw!AH760,convert!$D$26:$E$31,2)</f>
        <v>#N/A</v>
      </c>
      <c r="AI759" s="57" t="e">
        <f>VLOOKUP(raw!AI760,convert!$D$26:$E$31,2)</f>
        <v>#N/A</v>
      </c>
      <c r="AJ759" s="57" t="e">
        <f>VLOOKUP(raw!AJ760,convert!$D$26:$E$31,2)</f>
        <v>#N/A</v>
      </c>
      <c r="AK759" s="57" t="e">
        <f>VLOOKUP(raw!AK760,convert!$D$26:$E$31,2)</f>
        <v>#N/A</v>
      </c>
      <c r="AL759" s="57" t="e">
        <f>VLOOKUP(raw!AL760,convert!$D$26:$E$31,2)</f>
        <v>#N/A</v>
      </c>
      <c r="AM759" s="57" t="e">
        <f>VLOOKUP(raw!AM760,convert!$D$26:$E$31,2)</f>
        <v>#N/A</v>
      </c>
      <c r="AN759" s="57"/>
      <c r="AO759" s="60" t="str">
        <f>IF(COUNT(score!AD759:AE759)=0,".",MIN(score!AD759:AE759))</f>
        <v>.</v>
      </c>
    </row>
    <row r="760" spans="1:41" x14ac:dyDescent="0.25">
      <c r="A760" s="58">
        <f>raw!$A761:$A761</f>
        <v>0</v>
      </c>
      <c r="B760" s="59">
        <f>raw!$B761:$B761</f>
        <v>0</v>
      </c>
      <c r="C760" s="57" t="e">
        <f>VLOOKUP(raw!C761,convert!$D$26:$E$31,2)</f>
        <v>#N/A</v>
      </c>
      <c r="D760" s="57" t="e">
        <f>VLOOKUP(raw!D761,convert!$A$13:$B$16,2)</f>
        <v>#N/A</v>
      </c>
      <c r="E760" s="57" t="e">
        <f>VLOOKUP(raw!E761,convert!$A$13:$B$16,2)</f>
        <v>#N/A</v>
      </c>
      <c r="F760" s="57" t="e">
        <f>VLOOKUP(raw!F761,convert!$A$8:$B$10,2)</f>
        <v>#N/A</v>
      </c>
      <c r="G760" s="57" t="e">
        <f>VLOOKUP(raw!G761,convert!$A$8:$B$10,2)</f>
        <v>#N/A</v>
      </c>
      <c r="H760" s="57" t="e">
        <f>VLOOKUP(raw!H761,convert!$A$8:$B$10,2)</f>
        <v>#N/A</v>
      </c>
      <c r="I760" s="57" t="e">
        <f>VLOOKUP(raw!I761,convert!$A$8:$B$10,2)</f>
        <v>#N/A</v>
      </c>
      <c r="J760" s="57" t="e">
        <f>VLOOKUP(raw!J761,convert!$D$26:$E$31,2)</f>
        <v>#N/A</v>
      </c>
      <c r="K760" s="57" t="e">
        <f>VLOOKUP(raw!K761,convert!$D$34:$E$40,2)</f>
        <v>#N/A</v>
      </c>
      <c r="L760" s="57" t="e">
        <f>VLOOKUP(raw!L761,convert!$D$34:$E$40,2)</f>
        <v>#N/A</v>
      </c>
      <c r="M760" s="57" t="e">
        <f>VLOOKUP(raw!M761,convert!$A$34:$B$40,2)</f>
        <v>#N/A</v>
      </c>
      <c r="N760" s="57" t="e">
        <f>VLOOKUP(raw!N761,convert!$A$26:$B$31,2)</f>
        <v>#N/A</v>
      </c>
      <c r="O760" s="57" t="e">
        <f>VLOOKUP(raw!O761,convert!$A$26:$B$31,2)</f>
        <v>#N/A</v>
      </c>
      <c r="P760" s="57" t="e">
        <f>VLOOKUP(raw!P761,convert!$A$26:$B$31,2)</f>
        <v>#N/A</v>
      </c>
      <c r="Q760" s="57" t="e">
        <f>VLOOKUP(raw!Q761,convert!$A$26:$B$31,2)</f>
        <v>#N/A</v>
      </c>
      <c r="R760" s="57" t="e">
        <f>VLOOKUP(raw!R761,convert!$A$26:$B$31,2)</f>
        <v>#N/A</v>
      </c>
      <c r="S760" s="57" t="e">
        <f>VLOOKUP(raw!S761,convert!$D$26:$E$31,2)</f>
        <v>#N/A</v>
      </c>
      <c r="T760" s="57" t="e">
        <f>VLOOKUP(raw!T761,convert!$D$26:$E$31,2)</f>
        <v>#N/A</v>
      </c>
      <c r="U760" s="57" t="e">
        <f>VLOOKUP(raw!U761,convert!$D$26:$E$31,2)</f>
        <v>#N/A</v>
      </c>
      <c r="V760" s="57" t="e">
        <f>VLOOKUP(raw!V761,convert!$D$26:$E$31,2)</f>
        <v>#N/A</v>
      </c>
      <c r="W760" s="57" t="e">
        <f>VLOOKUP(raw!W761,convert!$D$26:$E$31,2)</f>
        <v>#N/A</v>
      </c>
      <c r="X760" s="57" t="e">
        <f>VLOOKUP(raw!X761,convert!$D$26:$E$31,2)</f>
        <v>#N/A</v>
      </c>
      <c r="Y760" s="57" t="e">
        <f>VLOOKUP(raw!Y761,convert!$D$26:$E$31,2)</f>
        <v>#N/A</v>
      </c>
      <c r="Z760" s="57" t="e">
        <f>VLOOKUP(raw!Z761,convert!$D$26:$E$31,2)</f>
        <v>#N/A</v>
      </c>
      <c r="AA760" s="57" t="e">
        <f>VLOOKUP(raw!AA761,convert!$D$26:$E$31,2)</f>
        <v>#N/A</v>
      </c>
      <c r="AB760" s="57" t="e">
        <f>VLOOKUP(raw!AB761,convert!$D$26:$E$31,2)</f>
        <v>#N/A</v>
      </c>
      <c r="AC760" s="57" t="e">
        <f>VLOOKUP(raw!AC761,convert!$D$26:$E$31,2)</f>
        <v>#N/A</v>
      </c>
      <c r="AD760" s="57" t="e">
        <f>VLOOKUP(raw!AD761,convert!$D$26:$E$31,2)</f>
        <v>#N/A</v>
      </c>
      <c r="AE760" s="57" t="e">
        <f>VLOOKUP(raw!AE761,convert!$D$26:$E$31,2)</f>
        <v>#N/A</v>
      </c>
      <c r="AF760" s="57" t="e">
        <f>VLOOKUP(raw!AF761,convert!$D$26:$E$31,2)</f>
        <v>#N/A</v>
      </c>
      <c r="AG760" s="57" t="e">
        <f>VLOOKUP(raw!AG761,convert!$D$26:$E$31,2)</f>
        <v>#N/A</v>
      </c>
      <c r="AH760" s="57" t="e">
        <f>VLOOKUP(raw!AH761,convert!$D$26:$E$31,2)</f>
        <v>#N/A</v>
      </c>
      <c r="AI760" s="57" t="e">
        <f>VLOOKUP(raw!AI761,convert!$D$26:$E$31,2)</f>
        <v>#N/A</v>
      </c>
      <c r="AJ760" s="57" t="e">
        <f>VLOOKUP(raw!AJ761,convert!$D$26:$E$31,2)</f>
        <v>#N/A</v>
      </c>
      <c r="AK760" s="57" t="e">
        <f>VLOOKUP(raw!AK761,convert!$D$26:$E$31,2)</f>
        <v>#N/A</v>
      </c>
      <c r="AL760" s="57" t="e">
        <f>VLOOKUP(raw!AL761,convert!$D$26:$E$31,2)</f>
        <v>#N/A</v>
      </c>
      <c r="AM760" s="57" t="e">
        <f>VLOOKUP(raw!AM761,convert!$D$26:$E$31,2)</f>
        <v>#N/A</v>
      </c>
      <c r="AN760" s="57"/>
      <c r="AO760" s="60" t="str">
        <f>IF(COUNT(score!AD760:AE760)=0,".",MIN(score!AD760:AE760))</f>
        <v>.</v>
      </c>
    </row>
    <row r="761" spans="1:41" x14ac:dyDescent="0.25">
      <c r="A761" s="58">
        <f>raw!$A762:$A762</f>
        <v>0</v>
      </c>
      <c r="B761" s="59">
        <f>raw!$B762:$B762</f>
        <v>0</v>
      </c>
      <c r="C761" s="57" t="e">
        <f>VLOOKUP(raw!C762,convert!$D$26:$E$31,2)</f>
        <v>#N/A</v>
      </c>
      <c r="D761" s="57" t="e">
        <f>VLOOKUP(raw!D762,convert!$A$13:$B$16,2)</f>
        <v>#N/A</v>
      </c>
      <c r="E761" s="57" t="e">
        <f>VLOOKUP(raw!E762,convert!$A$13:$B$16,2)</f>
        <v>#N/A</v>
      </c>
      <c r="F761" s="57" t="e">
        <f>VLOOKUP(raw!F762,convert!$A$8:$B$10,2)</f>
        <v>#N/A</v>
      </c>
      <c r="G761" s="57" t="e">
        <f>VLOOKUP(raw!G762,convert!$A$8:$B$10,2)</f>
        <v>#N/A</v>
      </c>
      <c r="H761" s="57" t="e">
        <f>VLOOKUP(raw!H762,convert!$A$8:$B$10,2)</f>
        <v>#N/A</v>
      </c>
      <c r="I761" s="57" t="e">
        <f>VLOOKUP(raw!I762,convert!$A$8:$B$10,2)</f>
        <v>#N/A</v>
      </c>
      <c r="J761" s="57" t="e">
        <f>VLOOKUP(raw!J762,convert!$D$26:$E$31,2)</f>
        <v>#N/A</v>
      </c>
      <c r="K761" s="57" t="e">
        <f>VLOOKUP(raw!K762,convert!$D$34:$E$40,2)</f>
        <v>#N/A</v>
      </c>
      <c r="L761" s="57" t="e">
        <f>VLOOKUP(raw!L762,convert!$D$34:$E$40,2)</f>
        <v>#N/A</v>
      </c>
      <c r="M761" s="57" t="e">
        <f>VLOOKUP(raw!M762,convert!$A$34:$B$40,2)</f>
        <v>#N/A</v>
      </c>
      <c r="N761" s="57" t="e">
        <f>VLOOKUP(raw!N762,convert!$A$26:$B$31,2)</f>
        <v>#N/A</v>
      </c>
      <c r="O761" s="57" t="e">
        <f>VLOOKUP(raw!O762,convert!$A$26:$B$31,2)</f>
        <v>#N/A</v>
      </c>
      <c r="P761" s="57" t="e">
        <f>VLOOKUP(raw!P762,convert!$A$26:$B$31,2)</f>
        <v>#N/A</v>
      </c>
      <c r="Q761" s="57" t="e">
        <f>VLOOKUP(raw!Q762,convert!$A$26:$B$31,2)</f>
        <v>#N/A</v>
      </c>
      <c r="R761" s="57" t="e">
        <f>VLOOKUP(raw!R762,convert!$A$26:$B$31,2)</f>
        <v>#N/A</v>
      </c>
      <c r="S761" s="57" t="e">
        <f>VLOOKUP(raw!S762,convert!$D$26:$E$31,2)</f>
        <v>#N/A</v>
      </c>
      <c r="T761" s="57" t="e">
        <f>VLOOKUP(raw!T762,convert!$D$26:$E$31,2)</f>
        <v>#N/A</v>
      </c>
      <c r="U761" s="57" t="e">
        <f>VLOOKUP(raw!U762,convert!$D$26:$E$31,2)</f>
        <v>#N/A</v>
      </c>
      <c r="V761" s="57" t="e">
        <f>VLOOKUP(raw!V762,convert!$D$26:$E$31,2)</f>
        <v>#N/A</v>
      </c>
      <c r="W761" s="57" t="e">
        <f>VLOOKUP(raw!W762,convert!$D$26:$E$31,2)</f>
        <v>#N/A</v>
      </c>
      <c r="X761" s="57" t="e">
        <f>VLOOKUP(raw!X762,convert!$D$26:$E$31,2)</f>
        <v>#N/A</v>
      </c>
      <c r="Y761" s="57" t="e">
        <f>VLOOKUP(raw!Y762,convert!$D$26:$E$31,2)</f>
        <v>#N/A</v>
      </c>
      <c r="Z761" s="57" t="e">
        <f>VLOOKUP(raw!Z762,convert!$D$26:$E$31,2)</f>
        <v>#N/A</v>
      </c>
      <c r="AA761" s="57" t="e">
        <f>VLOOKUP(raw!AA762,convert!$D$26:$E$31,2)</f>
        <v>#N/A</v>
      </c>
      <c r="AB761" s="57" t="e">
        <f>VLOOKUP(raw!AB762,convert!$D$26:$E$31,2)</f>
        <v>#N/A</v>
      </c>
      <c r="AC761" s="57" t="e">
        <f>VLOOKUP(raw!AC762,convert!$D$26:$E$31,2)</f>
        <v>#N/A</v>
      </c>
      <c r="AD761" s="57" t="e">
        <f>VLOOKUP(raw!AD762,convert!$D$26:$E$31,2)</f>
        <v>#N/A</v>
      </c>
      <c r="AE761" s="57" t="e">
        <f>VLOOKUP(raw!AE762,convert!$D$26:$E$31,2)</f>
        <v>#N/A</v>
      </c>
      <c r="AF761" s="57" t="e">
        <f>VLOOKUP(raw!AF762,convert!$D$26:$E$31,2)</f>
        <v>#N/A</v>
      </c>
      <c r="AG761" s="57" t="e">
        <f>VLOOKUP(raw!AG762,convert!$D$26:$E$31,2)</f>
        <v>#N/A</v>
      </c>
      <c r="AH761" s="57" t="e">
        <f>VLOOKUP(raw!AH762,convert!$D$26:$E$31,2)</f>
        <v>#N/A</v>
      </c>
      <c r="AI761" s="57" t="e">
        <f>VLOOKUP(raw!AI762,convert!$D$26:$E$31,2)</f>
        <v>#N/A</v>
      </c>
      <c r="AJ761" s="57" t="e">
        <f>VLOOKUP(raw!AJ762,convert!$D$26:$E$31,2)</f>
        <v>#N/A</v>
      </c>
      <c r="AK761" s="57" t="e">
        <f>VLOOKUP(raw!AK762,convert!$D$26:$E$31,2)</f>
        <v>#N/A</v>
      </c>
      <c r="AL761" s="57" t="e">
        <f>VLOOKUP(raw!AL762,convert!$D$26:$E$31,2)</f>
        <v>#N/A</v>
      </c>
      <c r="AM761" s="57" t="e">
        <f>VLOOKUP(raw!AM762,convert!$D$26:$E$31,2)</f>
        <v>#N/A</v>
      </c>
      <c r="AN761" s="57"/>
      <c r="AO761" s="60" t="str">
        <f>IF(COUNT(score!AD761:AE761)=0,".",MIN(score!AD761:AE761))</f>
        <v>.</v>
      </c>
    </row>
    <row r="762" spans="1:41" x14ac:dyDescent="0.25">
      <c r="A762" s="58">
        <f>raw!$A763:$A763</f>
        <v>0</v>
      </c>
      <c r="B762" s="59">
        <f>raw!$B763:$B763</f>
        <v>0</v>
      </c>
      <c r="C762" s="57" t="e">
        <f>VLOOKUP(raw!C763,convert!$D$26:$E$31,2)</f>
        <v>#N/A</v>
      </c>
      <c r="D762" s="57" t="e">
        <f>VLOOKUP(raw!D763,convert!$A$13:$B$16,2)</f>
        <v>#N/A</v>
      </c>
      <c r="E762" s="57" t="e">
        <f>VLOOKUP(raw!E763,convert!$A$13:$B$16,2)</f>
        <v>#N/A</v>
      </c>
      <c r="F762" s="57" t="e">
        <f>VLOOKUP(raw!F763,convert!$A$8:$B$10,2)</f>
        <v>#N/A</v>
      </c>
      <c r="G762" s="57" t="e">
        <f>VLOOKUP(raw!G763,convert!$A$8:$B$10,2)</f>
        <v>#N/A</v>
      </c>
      <c r="H762" s="57" t="e">
        <f>VLOOKUP(raw!H763,convert!$A$8:$B$10,2)</f>
        <v>#N/A</v>
      </c>
      <c r="I762" s="57" t="e">
        <f>VLOOKUP(raw!I763,convert!$A$8:$B$10,2)</f>
        <v>#N/A</v>
      </c>
      <c r="J762" s="57" t="e">
        <f>VLOOKUP(raw!J763,convert!$D$26:$E$31,2)</f>
        <v>#N/A</v>
      </c>
      <c r="K762" s="57" t="e">
        <f>VLOOKUP(raw!K763,convert!$D$34:$E$40,2)</f>
        <v>#N/A</v>
      </c>
      <c r="L762" s="57" t="e">
        <f>VLOOKUP(raw!L763,convert!$D$34:$E$40,2)</f>
        <v>#N/A</v>
      </c>
      <c r="M762" s="57" t="e">
        <f>VLOOKUP(raw!M763,convert!$A$34:$B$40,2)</f>
        <v>#N/A</v>
      </c>
      <c r="N762" s="57" t="e">
        <f>VLOOKUP(raw!N763,convert!$A$26:$B$31,2)</f>
        <v>#N/A</v>
      </c>
      <c r="O762" s="57" t="e">
        <f>VLOOKUP(raw!O763,convert!$A$26:$B$31,2)</f>
        <v>#N/A</v>
      </c>
      <c r="P762" s="57" t="e">
        <f>VLOOKUP(raw!P763,convert!$A$26:$B$31,2)</f>
        <v>#N/A</v>
      </c>
      <c r="Q762" s="57" t="e">
        <f>VLOOKUP(raw!Q763,convert!$A$26:$B$31,2)</f>
        <v>#N/A</v>
      </c>
      <c r="R762" s="57" t="e">
        <f>VLOOKUP(raw!R763,convert!$A$26:$B$31,2)</f>
        <v>#N/A</v>
      </c>
      <c r="S762" s="57" t="e">
        <f>VLOOKUP(raw!S763,convert!$D$26:$E$31,2)</f>
        <v>#N/A</v>
      </c>
      <c r="T762" s="57" t="e">
        <f>VLOOKUP(raw!T763,convert!$D$26:$E$31,2)</f>
        <v>#N/A</v>
      </c>
      <c r="U762" s="57" t="e">
        <f>VLOOKUP(raw!U763,convert!$D$26:$E$31,2)</f>
        <v>#N/A</v>
      </c>
      <c r="V762" s="57" t="e">
        <f>VLOOKUP(raw!V763,convert!$D$26:$E$31,2)</f>
        <v>#N/A</v>
      </c>
      <c r="W762" s="57" t="e">
        <f>VLOOKUP(raw!W763,convert!$D$26:$E$31,2)</f>
        <v>#N/A</v>
      </c>
      <c r="X762" s="57" t="e">
        <f>VLOOKUP(raw!X763,convert!$D$26:$E$31,2)</f>
        <v>#N/A</v>
      </c>
      <c r="Y762" s="57" t="e">
        <f>VLOOKUP(raw!Y763,convert!$D$26:$E$31,2)</f>
        <v>#N/A</v>
      </c>
      <c r="Z762" s="57" t="e">
        <f>VLOOKUP(raw!Z763,convert!$D$26:$E$31,2)</f>
        <v>#N/A</v>
      </c>
      <c r="AA762" s="57" t="e">
        <f>VLOOKUP(raw!AA763,convert!$D$26:$E$31,2)</f>
        <v>#N/A</v>
      </c>
      <c r="AB762" s="57" t="e">
        <f>VLOOKUP(raw!AB763,convert!$D$26:$E$31,2)</f>
        <v>#N/A</v>
      </c>
      <c r="AC762" s="57" t="e">
        <f>VLOOKUP(raw!AC763,convert!$D$26:$E$31,2)</f>
        <v>#N/A</v>
      </c>
      <c r="AD762" s="57" t="e">
        <f>VLOOKUP(raw!AD763,convert!$D$26:$E$31,2)</f>
        <v>#N/A</v>
      </c>
      <c r="AE762" s="57" t="e">
        <f>VLOOKUP(raw!AE763,convert!$D$26:$E$31,2)</f>
        <v>#N/A</v>
      </c>
      <c r="AF762" s="57" t="e">
        <f>VLOOKUP(raw!AF763,convert!$D$26:$E$31,2)</f>
        <v>#N/A</v>
      </c>
      <c r="AG762" s="57" t="e">
        <f>VLOOKUP(raw!AG763,convert!$D$26:$E$31,2)</f>
        <v>#N/A</v>
      </c>
      <c r="AH762" s="57" t="e">
        <f>VLOOKUP(raw!AH763,convert!$D$26:$E$31,2)</f>
        <v>#N/A</v>
      </c>
      <c r="AI762" s="57" t="e">
        <f>VLOOKUP(raw!AI763,convert!$D$26:$E$31,2)</f>
        <v>#N/A</v>
      </c>
      <c r="AJ762" s="57" t="e">
        <f>VLOOKUP(raw!AJ763,convert!$D$26:$E$31,2)</f>
        <v>#N/A</v>
      </c>
      <c r="AK762" s="57" t="e">
        <f>VLOOKUP(raw!AK763,convert!$D$26:$E$31,2)</f>
        <v>#N/A</v>
      </c>
      <c r="AL762" s="57" t="e">
        <f>VLOOKUP(raw!AL763,convert!$D$26:$E$31,2)</f>
        <v>#N/A</v>
      </c>
      <c r="AM762" s="57" t="e">
        <f>VLOOKUP(raw!AM763,convert!$D$26:$E$31,2)</f>
        <v>#N/A</v>
      </c>
      <c r="AN762" s="57"/>
      <c r="AO762" s="60" t="str">
        <f>IF(COUNT(score!AD762:AE762)=0,".",MIN(score!AD762:AE762))</f>
        <v>.</v>
      </c>
    </row>
    <row r="763" spans="1:41" x14ac:dyDescent="0.25">
      <c r="A763" s="58">
        <f>raw!$A764:$A764</f>
        <v>0</v>
      </c>
      <c r="B763" s="59">
        <f>raw!$B764:$B764</f>
        <v>0</v>
      </c>
      <c r="C763" s="57" t="e">
        <f>VLOOKUP(raw!C764,convert!$D$26:$E$31,2)</f>
        <v>#N/A</v>
      </c>
      <c r="D763" s="57" t="e">
        <f>VLOOKUP(raw!D764,convert!$A$13:$B$16,2)</f>
        <v>#N/A</v>
      </c>
      <c r="E763" s="57" t="e">
        <f>VLOOKUP(raw!E764,convert!$A$13:$B$16,2)</f>
        <v>#N/A</v>
      </c>
      <c r="F763" s="57" t="e">
        <f>VLOOKUP(raw!F764,convert!$A$8:$B$10,2)</f>
        <v>#N/A</v>
      </c>
      <c r="G763" s="57" t="e">
        <f>VLOOKUP(raw!G764,convert!$A$8:$B$10,2)</f>
        <v>#N/A</v>
      </c>
      <c r="H763" s="57" t="e">
        <f>VLOOKUP(raw!H764,convert!$A$8:$B$10,2)</f>
        <v>#N/A</v>
      </c>
      <c r="I763" s="57" t="e">
        <f>VLOOKUP(raw!I764,convert!$A$8:$B$10,2)</f>
        <v>#N/A</v>
      </c>
      <c r="J763" s="57" t="e">
        <f>VLOOKUP(raw!J764,convert!$D$26:$E$31,2)</f>
        <v>#N/A</v>
      </c>
      <c r="K763" s="57" t="e">
        <f>VLOOKUP(raw!K764,convert!$D$34:$E$40,2)</f>
        <v>#N/A</v>
      </c>
      <c r="L763" s="57" t="e">
        <f>VLOOKUP(raw!L764,convert!$D$34:$E$40,2)</f>
        <v>#N/A</v>
      </c>
      <c r="M763" s="57" t="e">
        <f>VLOOKUP(raw!M764,convert!$A$34:$B$40,2)</f>
        <v>#N/A</v>
      </c>
      <c r="N763" s="57" t="e">
        <f>VLOOKUP(raw!N764,convert!$A$26:$B$31,2)</f>
        <v>#N/A</v>
      </c>
      <c r="O763" s="57" t="e">
        <f>VLOOKUP(raw!O764,convert!$A$26:$B$31,2)</f>
        <v>#N/A</v>
      </c>
      <c r="P763" s="57" t="e">
        <f>VLOOKUP(raw!P764,convert!$A$26:$B$31,2)</f>
        <v>#N/A</v>
      </c>
      <c r="Q763" s="57" t="e">
        <f>VLOOKUP(raw!Q764,convert!$A$26:$B$31,2)</f>
        <v>#N/A</v>
      </c>
      <c r="R763" s="57" t="e">
        <f>VLOOKUP(raw!R764,convert!$A$26:$B$31,2)</f>
        <v>#N/A</v>
      </c>
      <c r="S763" s="57" t="e">
        <f>VLOOKUP(raw!S764,convert!$D$26:$E$31,2)</f>
        <v>#N/A</v>
      </c>
      <c r="T763" s="57" t="e">
        <f>VLOOKUP(raw!T764,convert!$D$26:$E$31,2)</f>
        <v>#N/A</v>
      </c>
      <c r="U763" s="57" t="e">
        <f>VLOOKUP(raw!U764,convert!$D$26:$E$31,2)</f>
        <v>#N/A</v>
      </c>
      <c r="V763" s="57" t="e">
        <f>VLOOKUP(raw!V764,convert!$D$26:$E$31,2)</f>
        <v>#N/A</v>
      </c>
      <c r="W763" s="57" t="e">
        <f>VLOOKUP(raw!W764,convert!$D$26:$E$31,2)</f>
        <v>#N/A</v>
      </c>
      <c r="X763" s="57" t="e">
        <f>VLOOKUP(raw!X764,convert!$D$26:$E$31,2)</f>
        <v>#N/A</v>
      </c>
      <c r="Y763" s="57" t="e">
        <f>VLOOKUP(raw!Y764,convert!$D$26:$E$31,2)</f>
        <v>#N/A</v>
      </c>
      <c r="Z763" s="57" t="e">
        <f>VLOOKUP(raw!Z764,convert!$D$26:$E$31,2)</f>
        <v>#N/A</v>
      </c>
      <c r="AA763" s="57" t="e">
        <f>VLOOKUP(raw!AA764,convert!$D$26:$E$31,2)</f>
        <v>#N/A</v>
      </c>
      <c r="AB763" s="57" t="e">
        <f>VLOOKUP(raw!AB764,convert!$D$26:$E$31,2)</f>
        <v>#N/A</v>
      </c>
      <c r="AC763" s="57" t="e">
        <f>VLOOKUP(raw!AC764,convert!$D$26:$E$31,2)</f>
        <v>#N/A</v>
      </c>
      <c r="AD763" s="57" t="e">
        <f>VLOOKUP(raw!AD764,convert!$D$26:$E$31,2)</f>
        <v>#N/A</v>
      </c>
      <c r="AE763" s="57" t="e">
        <f>VLOOKUP(raw!AE764,convert!$D$26:$E$31,2)</f>
        <v>#N/A</v>
      </c>
      <c r="AF763" s="57" t="e">
        <f>VLOOKUP(raw!AF764,convert!$D$26:$E$31,2)</f>
        <v>#N/A</v>
      </c>
      <c r="AG763" s="57" t="e">
        <f>VLOOKUP(raw!AG764,convert!$D$26:$E$31,2)</f>
        <v>#N/A</v>
      </c>
      <c r="AH763" s="57" t="e">
        <f>VLOOKUP(raw!AH764,convert!$D$26:$E$31,2)</f>
        <v>#N/A</v>
      </c>
      <c r="AI763" s="57" t="e">
        <f>VLOOKUP(raw!AI764,convert!$D$26:$E$31,2)</f>
        <v>#N/A</v>
      </c>
      <c r="AJ763" s="57" t="e">
        <f>VLOOKUP(raw!AJ764,convert!$D$26:$E$31,2)</f>
        <v>#N/A</v>
      </c>
      <c r="AK763" s="57" t="e">
        <f>VLOOKUP(raw!AK764,convert!$D$26:$E$31,2)</f>
        <v>#N/A</v>
      </c>
      <c r="AL763" s="57" t="e">
        <f>VLOOKUP(raw!AL764,convert!$D$26:$E$31,2)</f>
        <v>#N/A</v>
      </c>
      <c r="AM763" s="57" t="e">
        <f>VLOOKUP(raw!AM764,convert!$D$26:$E$31,2)</f>
        <v>#N/A</v>
      </c>
      <c r="AN763" s="57"/>
      <c r="AO763" s="60" t="str">
        <f>IF(COUNT(score!AD763:AE763)=0,".",MIN(score!AD763:AE763))</f>
        <v>.</v>
      </c>
    </row>
    <row r="764" spans="1:41" x14ac:dyDescent="0.25">
      <c r="A764" s="58">
        <f>raw!$A765:$A765</f>
        <v>0</v>
      </c>
      <c r="B764" s="59">
        <f>raw!$B765:$B765</f>
        <v>0</v>
      </c>
      <c r="C764" s="57" t="e">
        <f>VLOOKUP(raw!C765,convert!$D$26:$E$31,2)</f>
        <v>#N/A</v>
      </c>
      <c r="D764" s="57" t="e">
        <f>VLOOKUP(raw!D765,convert!$A$13:$B$16,2)</f>
        <v>#N/A</v>
      </c>
      <c r="E764" s="57" t="e">
        <f>VLOOKUP(raw!E765,convert!$A$13:$B$16,2)</f>
        <v>#N/A</v>
      </c>
      <c r="F764" s="57" t="e">
        <f>VLOOKUP(raw!F765,convert!$A$8:$B$10,2)</f>
        <v>#N/A</v>
      </c>
      <c r="G764" s="57" t="e">
        <f>VLOOKUP(raw!G765,convert!$A$8:$B$10,2)</f>
        <v>#N/A</v>
      </c>
      <c r="H764" s="57" t="e">
        <f>VLOOKUP(raw!H765,convert!$A$8:$B$10,2)</f>
        <v>#N/A</v>
      </c>
      <c r="I764" s="57" t="e">
        <f>VLOOKUP(raw!I765,convert!$A$8:$B$10,2)</f>
        <v>#N/A</v>
      </c>
      <c r="J764" s="57" t="e">
        <f>VLOOKUP(raw!J765,convert!$D$26:$E$31,2)</f>
        <v>#N/A</v>
      </c>
      <c r="K764" s="57" t="e">
        <f>VLOOKUP(raw!K765,convert!$D$34:$E$40,2)</f>
        <v>#N/A</v>
      </c>
      <c r="L764" s="57" t="e">
        <f>VLOOKUP(raw!L765,convert!$D$34:$E$40,2)</f>
        <v>#N/A</v>
      </c>
      <c r="M764" s="57" t="e">
        <f>VLOOKUP(raw!M765,convert!$A$34:$B$40,2)</f>
        <v>#N/A</v>
      </c>
      <c r="N764" s="57" t="e">
        <f>VLOOKUP(raw!N765,convert!$A$26:$B$31,2)</f>
        <v>#N/A</v>
      </c>
      <c r="O764" s="57" t="e">
        <f>VLOOKUP(raw!O765,convert!$A$26:$B$31,2)</f>
        <v>#N/A</v>
      </c>
      <c r="P764" s="57" t="e">
        <f>VLOOKUP(raw!P765,convert!$A$26:$B$31,2)</f>
        <v>#N/A</v>
      </c>
      <c r="Q764" s="57" t="e">
        <f>VLOOKUP(raw!Q765,convert!$A$26:$B$31,2)</f>
        <v>#N/A</v>
      </c>
      <c r="R764" s="57" t="e">
        <f>VLOOKUP(raw!R765,convert!$A$26:$B$31,2)</f>
        <v>#N/A</v>
      </c>
      <c r="S764" s="57" t="e">
        <f>VLOOKUP(raw!S765,convert!$D$26:$E$31,2)</f>
        <v>#N/A</v>
      </c>
      <c r="T764" s="57" t="e">
        <f>VLOOKUP(raw!T765,convert!$D$26:$E$31,2)</f>
        <v>#N/A</v>
      </c>
      <c r="U764" s="57" t="e">
        <f>VLOOKUP(raw!U765,convert!$D$26:$E$31,2)</f>
        <v>#N/A</v>
      </c>
      <c r="V764" s="57" t="e">
        <f>VLOOKUP(raw!V765,convert!$D$26:$E$31,2)</f>
        <v>#N/A</v>
      </c>
      <c r="W764" s="57" t="e">
        <f>VLOOKUP(raw!W765,convert!$D$26:$E$31,2)</f>
        <v>#N/A</v>
      </c>
      <c r="X764" s="57" t="e">
        <f>VLOOKUP(raw!X765,convert!$D$26:$E$31,2)</f>
        <v>#N/A</v>
      </c>
      <c r="Y764" s="57" t="e">
        <f>VLOOKUP(raw!Y765,convert!$D$26:$E$31,2)</f>
        <v>#N/A</v>
      </c>
      <c r="Z764" s="57" t="e">
        <f>VLOOKUP(raw!Z765,convert!$D$26:$E$31,2)</f>
        <v>#N/A</v>
      </c>
      <c r="AA764" s="57" t="e">
        <f>VLOOKUP(raw!AA765,convert!$D$26:$E$31,2)</f>
        <v>#N/A</v>
      </c>
      <c r="AB764" s="57" t="e">
        <f>VLOOKUP(raw!AB765,convert!$D$26:$E$31,2)</f>
        <v>#N/A</v>
      </c>
      <c r="AC764" s="57" t="e">
        <f>VLOOKUP(raw!AC765,convert!$D$26:$E$31,2)</f>
        <v>#N/A</v>
      </c>
      <c r="AD764" s="57" t="e">
        <f>VLOOKUP(raw!AD765,convert!$D$26:$E$31,2)</f>
        <v>#N/A</v>
      </c>
      <c r="AE764" s="57" t="e">
        <f>VLOOKUP(raw!AE765,convert!$D$26:$E$31,2)</f>
        <v>#N/A</v>
      </c>
      <c r="AF764" s="57" t="e">
        <f>VLOOKUP(raw!AF765,convert!$D$26:$E$31,2)</f>
        <v>#N/A</v>
      </c>
      <c r="AG764" s="57" t="e">
        <f>VLOOKUP(raw!AG765,convert!$D$26:$E$31,2)</f>
        <v>#N/A</v>
      </c>
      <c r="AH764" s="57" t="e">
        <f>VLOOKUP(raw!AH765,convert!$D$26:$E$31,2)</f>
        <v>#N/A</v>
      </c>
      <c r="AI764" s="57" t="e">
        <f>VLOOKUP(raw!AI765,convert!$D$26:$E$31,2)</f>
        <v>#N/A</v>
      </c>
      <c r="AJ764" s="57" t="e">
        <f>VLOOKUP(raw!AJ765,convert!$D$26:$E$31,2)</f>
        <v>#N/A</v>
      </c>
      <c r="AK764" s="57" t="e">
        <f>VLOOKUP(raw!AK765,convert!$D$26:$E$31,2)</f>
        <v>#N/A</v>
      </c>
      <c r="AL764" s="57" t="e">
        <f>VLOOKUP(raw!AL765,convert!$D$26:$E$31,2)</f>
        <v>#N/A</v>
      </c>
      <c r="AM764" s="57" t="e">
        <f>VLOOKUP(raw!AM765,convert!$D$26:$E$31,2)</f>
        <v>#N/A</v>
      </c>
      <c r="AN764" s="57"/>
      <c r="AO764" s="60" t="str">
        <f>IF(COUNT(score!AD764:AE764)=0,".",MIN(score!AD764:AE764))</f>
        <v>.</v>
      </c>
    </row>
    <row r="765" spans="1:41" x14ac:dyDescent="0.25">
      <c r="A765" s="58">
        <f>raw!$A766:$A766</f>
        <v>0</v>
      </c>
      <c r="B765" s="59">
        <f>raw!$B766:$B766</f>
        <v>0</v>
      </c>
      <c r="C765" s="57" t="e">
        <f>VLOOKUP(raw!C766,convert!$D$26:$E$31,2)</f>
        <v>#N/A</v>
      </c>
      <c r="D765" s="57" t="e">
        <f>VLOOKUP(raw!D766,convert!$A$13:$B$16,2)</f>
        <v>#N/A</v>
      </c>
      <c r="E765" s="57" t="e">
        <f>VLOOKUP(raw!E766,convert!$A$13:$B$16,2)</f>
        <v>#N/A</v>
      </c>
      <c r="F765" s="57" t="e">
        <f>VLOOKUP(raw!F766,convert!$A$8:$B$10,2)</f>
        <v>#N/A</v>
      </c>
      <c r="G765" s="57" t="e">
        <f>VLOOKUP(raw!G766,convert!$A$8:$B$10,2)</f>
        <v>#N/A</v>
      </c>
      <c r="H765" s="57" t="e">
        <f>VLOOKUP(raw!H766,convert!$A$8:$B$10,2)</f>
        <v>#N/A</v>
      </c>
      <c r="I765" s="57" t="e">
        <f>VLOOKUP(raw!I766,convert!$A$8:$B$10,2)</f>
        <v>#N/A</v>
      </c>
      <c r="J765" s="57" t="e">
        <f>VLOOKUP(raw!J766,convert!$D$26:$E$31,2)</f>
        <v>#N/A</v>
      </c>
      <c r="K765" s="57" t="e">
        <f>VLOOKUP(raw!K766,convert!$D$34:$E$40,2)</f>
        <v>#N/A</v>
      </c>
      <c r="L765" s="57" t="e">
        <f>VLOOKUP(raw!L766,convert!$D$34:$E$40,2)</f>
        <v>#N/A</v>
      </c>
      <c r="M765" s="57" t="e">
        <f>VLOOKUP(raw!M766,convert!$A$34:$B$40,2)</f>
        <v>#N/A</v>
      </c>
      <c r="N765" s="57" t="e">
        <f>VLOOKUP(raw!N766,convert!$A$26:$B$31,2)</f>
        <v>#N/A</v>
      </c>
      <c r="O765" s="57" t="e">
        <f>VLOOKUP(raw!O766,convert!$A$26:$B$31,2)</f>
        <v>#N/A</v>
      </c>
      <c r="P765" s="57" t="e">
        <f>VLOOKUP(raw!P766,convert!$A$26:$B$31,2)</f>
        <v>#N/A</v>
      </c>
      <c r="Q765" s="57" t="e">
        <f>VLOOKUP(raw!Q766,convert!$A$26:$B$31,2)</f>
        <v>#N/A</v>
      </c>
      <c r="R765" s="57" t="e">
        <f>VLOOKUP(raw!R766,convert!$A$26:$B$31,2)</f>
        <v>#N/A</v>
      </c>
      <c r="S765" s="57" t="e">
        <f>VLOOKUP(raw!S766,convert!$D$26:$E$31,2)</f>
        <v>#N/A</v>
      </c>
      <c r="T765" s="57" t="e">
        <f>VLOOKUP(raw!T766,convert!$D$26:$E$31,2)</f>
        <v>#N/A</v>
      </c>
      <c r="U765" s="57" t="e">
        <f>VLOOKUP(raw!U766,convert!$D$26:$E$31,2)</f>
        <v>#N/A</v>
      </c>
      <c r="V765" s="57" t="e">
        <f>VLOOKUP(raw!V766,convert!$D$26:$E$31,2)</f>
        <v>#N/A</v>
      </c>
      <c r="W765" s="57" t="e">
        <f>VLOOKUP(raw!W766,convert!$D$26:$E$31,2)</f>
        <v>#N/A</v>
      </c>
      <c r="X765" s="57" t="e">
        <f>VLOOKUP(raw!X766,convert!$D$26:$E$31,2)</f>
        <v>#N/A</v>
      </c>
      <c r="Y765" s="57" t="e">
        <f>VLOOKUP(raw!Y766,convert!$D$26:$E$31,2)</f>
        <v>#N/A</v>
      </c>
      <c r="Z765" s="57" t="e">
        <f>VLOOKUP(raw!Z766,convert!$D$26:$E$31,2)</f>
        <v>#N/A</v>
      </c>
      <c r="AA765" s="57" t="e">
        <f>VLOOKUP(raw!AA766,convert!$D$26:$E$31,2)</f>
        <v>#N/A</v>
      </c>
      <c r="AB765" s="57" t="e">
        <f>VLOOKUP(raw!AB766,convert!$D$26:$E$31,2)</f>
        <v>#N/A</v>
      </c>
      <c r="AC765" s="57" t="e">
        <f>VLOOKUP(raw!AC766,convert!$D$26:$E$31,2)</f>
        <v>#N/A</v>
      </c>
      <c r="AD765" s="57" t="e">
        <f>VLOOKUP(raw!AD766,convert!$D$26:$E$31,2)</f>
        <v>#N/A</v>
      </c>
      <c r="AE765" s="57" t="e">
        <f>VLOOKUP(raw!AE766,convert!$D$26:$E$31,2)</f>
        <v>#N/A</v>
      </c>
      <c r="AF765" s="57" t="e">
        <f>VLOOKUP(raw!AF766,convert!$D$26:$E$31,2)</f>
        <v>#N/A</v>
      </c>
      <c r="AG765" s="57" t="e">
        <f>VLOOKUP(raw!AG766,convert!$D$26:$E$31,2)</f>
        <v>#N/A</v>
      </c>
      <c r="AH765" s="57" t="e">
        <f>VLOOKUP(raw!AH766,convert!$D$26:$E$31,2)</f>
        <v>#N/A</v>
      </c>
      <c r="AI765" s="57" t="e">
        <f>VLOOKUP(raw!AI766,convert!$D$26:$E$31,2)</f>
        <v>#N/A</v>
      </c>
      <c r="AJ765" s="57" t="e">
        <f>VLOOKUP(raw!AJ766,convert!$D$26:$E$31,2)</f>
        <v>#N/A</v>
      </c>
      <c r="AK765" s="57" t="e">
        <f>VLOOKUP(raw!AK766,convert!$D$26:$E$31,2)</f>
        <v>#N/A</v>
      </c>
      <c r="AL765" s="57" t="e">
        <f>VLOOKUP(raw!AL766,convert!$D$26:$E$31,2)</f>
        <v>#N/A</v>
      </c>
      <c r="AM765" s="57" t="e">
        <f>VLOOKUP(raw!AM766,convert!$D$26:$E$31,2)</f>
        <v>#N/A</v>
      </c>
      <c r="AN765" s="57"/>
      <c r="AO765" s="60" t="str">
        <f>IF(COUNT(score!AD765:AE765)=0,".",MIN(score!AD765:AE765))</f>
        <v>.</v>
      </c>
    </row>
    <row r="766" spans="1:41" x14ac:dyDescent="0.25">
      <c r="A766" s="58">
        <f>raw!$A767:$A767</f>
        <v>0</v>
      </c>
      <c r="B766" s="59">
        <f>raw!$B767:$B767</f>
        <v>0</v>
      </c>
      <c r="C766" s="57" t="e">
        <f>VLOOKUP(raw!C767,convert!$D$26:$E$31,2)</f>
        <v>#N/A</v>
      </c>
      <c r="D766" s="57" t="e">
        <f>VLOOKUP(raw!D767,convert!$A$13:$B$16,2)</f>
        <v>#N/A</v>
      </c>
      <c r="E766" s="57" t="e">
        <f>VLOOKUP(raw!E767,convert!$A$13:$B$16,2)</f>
        <v>#N/A</v>
      </c>
      <c r="F766" s="57" t="e">
        <f>VLOOKUP(raw!F767,convert!$A$8:$B$10,2)</f>
        <v>#N/A</v>
      </c>
      <c r="G766" s="57" t="e">
        <f>VLOOKUP(raw!G767,convert!$A$8:$B$10,2)</f>
        <v>#N/A</v>
      </c>
      <c r="H766" s="57" t="e">
        <f>VLOOKUP(raw!H767,convert!$A$8:$B$10,2)</f>
        <v>#N/A</v>
      </c>
      <c r="I766" s="57" t="e">
        <f>VLOOKUP(raw!I767,convert!$A$8:$B$10,2)</f>
        <v>#N/A</v>
      </c>
      <c r="J766" s="57" t="e">
        <f>VLOOKUP(raw!J767,convert!$D$26:$E$31,2)</f>
        <v>#N/A</v>
      </c>
      <c r="K766" s="57" t="e">
        <f>VLOOKUP(raw!K767,convert!$D$34:$E$40,2)</f>
        <v>#N/A</v>
      </c>
      <c r="L766" s="57" t="e">
        <f>VLOOKUP(raw!L767,convert!$D$34:$E$40,2)</f>
        <v>#N/A</v>
      </c>
      <c r="M766" s="57" t="e">
        <f>VLOOKUP(raw!M767,convert!$A$34:$B$40,2)</f>
        <v>#N/A</v>
      </c>
      <c r="N766" s="57" t="e">
        <f>VLOOKUP(raw!N767,convert!$A$26:$B$31,2)</f>
        <v>#N/A</v>
      </c>
      <c r="O766" s="57" t="e">
        <f>VLOOKUP(raw!O767,convert!$A$26:$B$31,2)</f>
        <v>#N/A</v>
      </c>
      <c r="P766" s="57" t="e">
        <f>VLOOKUP(raw!P767,convert!$A$26:$B$31,2)</f>
        <v>#N/A</v>
      </c>
      <c r="Q766" s="57" t="e">
        <f>VLOOKUP(raw!Q767,convert!$A$26:$B$31,2)</f>
        <v>#N/A</v>
      </c>
      <c r="R766" s="57" t="e">
        <f>VLOOKUP(raw!R767,convert!$A$26:$B$31,2)</f>
        <v>#N/A</v>
      </c>
      <c r="S766" s="57" t="e">
        <f>VLOOKUP(raw!S767,convert!$D$26:$E$31,2)</f>
        <v>#N/A</v>
      </c>
      <c r="T766" s="57" t="e">
        <f>VLOOKUP(raw!T767,convert!$D$26:$E$31,2)</f>
        <v>#N/A</v>
      </c>
      <c r="U766" s="57" t="e">
        <f>VLOOKUP(raw!U767,convert!$D$26:$E$31,2)</f>
        <v>#N/A</v>
      </c>
      <c r="V766" s="57" t="e">
        <f>VLOOKUP(raw!V767,convert!$D$26:$E$31,2)</f>
        <v>#N/A</v>
      </c>
      <c r="W766" s="57" t="e">
        <f>VLOOKUP(raw!W767,convert!$D$26:$E$31,2)</f>
        <v>#N/A</v>
      </c>
      <c r="X766" s="57" t="e">
        <f>VLOOKUP(raw!X767,convert!$D$26:$E$31,2)</f>
        <v>#N/A</v>
      </c>
      <c r="Y766" s="57" t="e">
        <f>VLOOKUP(raw!Y767,convert!$D$26:$E$31,2)</f>
        <v>#N/A</v>
      </c>
      <c r="Z766" s="57" t="e">
        <f>VLOOKUP(raw!Z767,convert!$D$26:$E$31,2)</f>
        <v>#N/A</v>
      </c>
      <c r="AA766" s="57" t="e">
        <f>VLOOKUP(raw!AA767,convert!$D$26:$E$31,2)</f>
        <v>#N/A</v>
      </c>
      <c r="AB766" s="57" t="e">
        <f>VLOOKUP(raw!AB767,convert!$D$26:$E$31,2)</f>
        <v>#N/A</v>
      </c>
      <c r="AC766" s="57" t="e">
        <f>VLOOKUP(raw!AC767,convert!$D$26:$E$31,2)</f>
        <v>#N/A</v>
      </c>
      <c r="AD766" s="57" t="e">
        <f>VLOOKUP(raw!AD767,convert!$D$26:$E$31,2)</f>
        <v>#N/A</v>
      </c>
      <c r="AE766" s="57" t="e">
        <f>VLOOKUP(raw!AE767,convert!$D$26:$E$31,2)</f>
        <v>#N/A</v>
      </c>
      <c r="AF766" s="57" t="e">
        <f>VLOOKUP(raw!AF767,convert!$D$26:$E$31,2)</f>
        <v>#N/A</v>
      </c>
      <c r="AG766" s="57" t="e">
        <f>VLOOKUP(raw!AG767,convert!$D$26:$E$31,2)</f>
        <v>#N/A</v>
      </c>
      <c r="AH766" s="57" t="e">
        <f>VLOOKUP(raw!AH767,convert!$D$26:$E$31,2)</f>
        <v>#N/A</v>
      </c>
      <c r="AI766" s="57" t="e">
        <f>VLOOKUP(raw!AI767,convert!$D$26:$E$31,2)</f>
        <v>#N/A</v>
      </c>
      <c r="AJ766" s="57" t="e">
        <f>VLOOKUP(raw!AJ767,convert!$D$26:$E$31,2)</f>
        <v>#N/A</v>
      </c>
      <c r="AK766" s="57" t="e">
        <f>VLOOKUP(raw!AK767,convert!$D$26:$E$31,2)</f>
        <v>#N/A</v>
      </c>
      <c r="AL766" s="57" t="e">
        <f>VLOOKUP(raw!AL767,convert!$D$26:$E$31,2)</f>
        <v>#N/A</v>
      </c>
      <c r="AM766" s="57" t="e">
        <f>VLOOKUP(raw!AM767,convert!$D$26:$E$31,2)</f>
        <v>#N/A</v>
      </c>
      <c r="AN766" s="57"/>
      <c r="AO766" s="60" t="str">
        <f>IF(COUNT(score!AD766:AE766)=0,".",MIN(score!AD766:AE766))</f>
        <v>.</v>
      </c>
    </row>
    <row r="767" spans="1:41" x14ac:dyDescent="0.25">
      <c r="A767" s="58">
        <f>raw!$A768:$A768</f>
        <v>0</v>
      </c>
      <c r="B767" s="59">
        <f>raw!$B768:$B768</f>
        <v>0</v>
      </c>
      <c r="C767" s="57" t="e">
        <f>VLOOKUP(raw!C768,convert!$D$26:$E$31,2)</f>
        <v>#N/A</v>
      </c>
      <c r="D767" s="57" t="e">
        <f>VLOOKUP(raw!D768,convert!$A$13:$B$16,2)</f>
        <v>#N/A</v>
      </c>
      <c r="E767" s="57" t="e">
        <f>VLOOKUP(raw!E768,convert!$A$13:$B$16,2)</f>
        <v>#N/A</v>
      </c>
      <c r="F767" s="57" t="e">
        <f>VLOOKUP(raw!F768,convert!$A$8:$B$10,2)</f>
        <v>#N/A</v>
      </c>
      <c r="G767" s="57" t="e">
        <f>VLOOKUP(raw!G768,convert!$A$8:$B$10,2)</f>
        <v>#N/A</v>
      </c>
      <c r="H767" s="57" t="e">
        <f>VLOOKUP(raw!H768,convert!$A$8:$B$10,2)</f>
        <v>#N/A</v>
      </c>
      <c r="I767" s="57" t="e">
        <f>VLOOKUP(raw!I768,convert!$A$8:$B$10,2)</f>
        <v>#N/A</v>
      </c>
      <c r="J767" s="57" t="e">
        <f>VLOOKUP(raw!J768,convert!$D$26:$E$31,2)</f>
        <v>#N/A</v>
      </c>
      <c r="K767" s="57" t="e">
        <f>VLOOKUP(raw!K768,convert!$D$34:$E$40,2)</f>
        <v>#N/A</v>
      </c>
      <c r="L767" s="57" t="e">
        <f>VLOOKUP(raw!L768,convert!$D$34:$E$40,2)</f>
        <v>#N/A</v>
      </c>
      <c r="M767" s="57" t="e">
        <f>VLOOKUP(raw!M768,convert!$A$34:$B$40,2)</f>
        <v>#N/A</v>
      </c>
      <c r="N767" s="57" t="e">
        <f>VLOOKUP(raw!N768,convert!$A$26:$B$31,2)</f>
        <v>#N/A</v>
      </c>
      <c r="O767" s="57" t="e">
        <f>VLOOKUP(raw!O768,convert!$A$26:$B$31,2)</f>
        <v>#N/A</v>
      </c>
      <c r="P767" s="57" t="e">
        <f>VLOOKUP(raw!P768,convert!$A$26:$B$31,2)</f>
        <v>#N/A</v>
      </c>
      <c r="Q767" s="57" t="e">
        <f>VLOOKUP(raw!Q768,convert!$A$26:$B$31,2)</f>
        <v>#N/A</v>
      </c>
      <c r="R767" s="57" t="e">
        <f>VLOOKUP(raw!R768,convert!$A$26:$B$31,2)</f>
        <v>#N/A</v>
      </c>
      <c r="S767" s="57" t="e">
        <f>VLOOKUP(raw!S768,convert!$D$26:$E$31,2)</f>
        <v>#N/A</v>
      </c>
      <c r="T767" s="57" t="e">
        <f>VLOOKUP(raw!T768,convert!$D$26:$E$31,2)</f>
        <v>#N/A</v>
      </c>
      <c r="U767" s="57" t="e">
        <f>VLOOKUP(raw!U768,convert!$D$26:$E$31,2)</f>
        <v>#N/A</v>
      </c>
      <c r="V767" s="57" t="e">
        <f>VLOOKUP(raw!V768,convert!$D$26:$E$31,2)</f>
        <v>#N/A</v>
      </c>
      <c r="W767" s="57" t="e">
        <f>VLOOKUP(raw!W768,convert!$D$26:$E$31,2)</f>
        <v>#N/A</v>
      </c>
      <c r="X767" s="57" t="e">
        <f>VLOOKUP(raw!X768,convert!$D$26:$E$31,2)</f>
        <v>#N/A</v>
      </c>
      <c r="Y767" s="57" t="e">
        <f>VLOOKUP(raw!Y768,convert!$D$26:$E$31,2)</f>
        <v>#N/A</v>
      </c>
      <c r="Z767" s="57" t="e">
        <f>VLOOKUP(raw!Z768,convert!$D$26:$E$31,2)</f>
        <v>#N/A</v>
      </c>
      <c r="AA767" s="57" t="e">
        <f>VLOOKUP(raw!AA768,convert!$D$26:$E$31,2)</f>
        <v>#N/A</v>
      </c>
      <c r="AB767" s="57" t="e">
        <f>VLOOKUP(raw!AB768,convert!$D$26:$E$31,2)</f>
        <v>#N/A</v>
      </c>
      <c r="AC767" s="57" t="e">
        <f>VLOOKUP(raw!AC768,convert!$D$26:$E$31,2)</f>
        <v>#N/A</v>
      </c>
      <c r="AD767" s="57" t="e">
        <f>VLOOKUP(raw!AD768,convert!$D$26:$E$31,2)</f>
        <v>#N/A</v>
      </c>
      <c r="AE767" s="57" t="e">
        <f>VLOOKUP(raw!AE768,convert!$D$26:$E$31,2)</f>
        <v>#N/A</v>
      </c>
      <c r="AF767" s="57" t="e">
        <f>VLOOKUP(raw!AF768,convert!$D$26:$E$31,2)</f>
        <v>#N/A</v>
      </c>
      <c r="AG767" s="57" t="e">
        <f>VLOOKUP(raw!AG768,convert!$D$26:$E$31,2)</f>
        <v>#N/A</v>
      </c>
      <c r="AH767" s="57" t="e">
        <f>VLOOKUP(raw!AH768,convert!$D$26:$E$31,2)</f>
        <v>#N/A</v>
      </c>
      <c r="AI767" s="57" t="e">
        <f>VLOOKUP(raw!AI768,convert!$D$26:$E$31,2)</f>
        <v>#N/A</v>
      </c>
      <c r="AJ767" s="57" t="e">
        <f>VLOOKUP(raw!AJ768,convert!$D$26:$E$31,2)</f>
        <v>#N/A</v>
      </c>
      <c r="AK767" s="57" t="e">
        <f>VLOOKUP(raw!AK768,convert!$D$26:$E$31,2)</f>
        <v>#N/A</v>
      </c>
      <c r="AL767" s="57" t="e">
        <f>VLOOKUP(raw!AL768,convert!$D$26:$E$31,2)</f>
        <v>#N/A</v>
      </c>
      <c r="AM767" s="57" t="e">
        <f>VLOOKUP(raw!AM768,convert!$D$26:$E$31,2)</f>
        <v>#N/A</v>
      </c>
      <c r="AN767" s="57"/>
      <c r="AO767" s="60" t="str">
        <f>IF(COUNT(score!AD767:AE767)=0,".",MIN(score!AD767:AE767))</f>
        <v>.</v>
      </c>
    </row>
    <row r="768" spans="1:41" x14ac:dyDescent="0.25">
      <c r="A768" s="58">
        <f>raw!$A769:$A769</f>
        <v>0</v>
      </c>
      <c r="B768" s="59">
        <f>raw!$B769:$B769</f>
        <v>0</v>
      </c>
      <c r="C768" s="57" t="e">
        <f>VLOOKUP(raw!C769,convert!$D$26:$E$31,2)</f>
        <v>#N/A</v>
      </c>
      <c r="D768" s="57" t="e">
        <f>VLOOKUP(raw!D769,convert!$A$13:$B$16,2)</f>
        <v>#N/A</v>
      </c>
      <c r="E768" s="57" t="e">
        <f>VLOOKUP(raw!E769,convert!$A$13:$B$16,2)</f>
        <v>#N/A</v>
      </c>
      <c r="F768" s="57" t="e">
        <f>VLOOKUP(raw!F769,convert!$A$8:$B$10,2)</f>
        <v>#N/A</v>
      </c>
      <c r="G768" s="57" t="e">
        <f>VLOOKUP(raw!G769,convert!$A$8:$B$10,2)</f>
        <v>#N/A</v>
      </c>
      <c r="H768" s="57" t="e">
        <f>VLOOKUP(raw!H769,convert!$A$8:$B$10,2)</f>
        <v>#N/A</v>
      </c>
      <c r="I768" s="57" t="e">
        <f>VLOOKUP(raw!I769,convert!$A$8:$B$10,2)</f>
        <v>#N/A</v>
      </c>
      <c r="J768" s="57" t="e">
        <f>VLOOKUP(raw!J769,convert!$D$26:$E$31,2)</f>
        <v>#N/A</v>
      </c>
      <c r="K768" s="57" t="e">
        <f>VLOOKUP(raw!K769,convert!$D$34:$E$40,2)</f>
        <v>#N/A</v>
      </c>
      <c r="L768" s="57" t="e">
        <f>VLOOKUP(raw!L769,convert!$D$34:$E$40,2)</f>
        <v>#N/A</v>
      </c>
      <c r="M768" s="57" t="e">
        <f>VLOOKUP(raw!M769,convert!$A$34:$B$40,2)</f>
        <v>#N/A</v>
      </c>
      <c r="N768" s="57" t="e">
        <f>VLOOKUP(raw!N769,convert!$A$26:$B$31,2)</f>
        <v>#N/A</v>
      </c>
      <c r="O768" s="57" t="e">
        <f>VLOOKUP(raw!O769,convert!$A$26:$B$31,2)</f>
        <v>#N/A</v>
      </c>
      <c r="P768" s="57" t="e">
        <f>VLOOKUP(raw!P769,convert!$A$26:$B$31,2)</f>
        <v>#N/A</v>
      </c>
      <c r="Q768" s="57" t="e">
        <f>VLOOKUP(raw!Q769,convert!$A$26:$B$31,2)</f>
        <v>#N/A</v>
      </c>
      <c r="R768" s="57" t="e">
        <f>VLOOKUP(raw!R769,convert!$A$26:$B$31,2)</f>
        <v>#N/A</v>
      </c>
      <c r="S768" s="57" t="e">
        <f>VLOOKUP(raw!S769,convert!$D$26:$E$31,2)</f>
        <v>#N/A</v>
      </c>
      <c r="T768" s="57" t="e">
        <f>VLOOKUP(raw!T769,convert!$D$26:$E$31,2)</f>
        <v>#N/A</v>
      </c>
      <c r="U768" s="57" t="e">
        <f>VLOOKUP(raw!U769,convert!$D$26:$E$31,2)</f>
        <v>#N/A</v>
      </c>
      <c r="V768" s="57" t="e">
        <f>VLOOKUP(raw!V769,convert!$D$26:$E$31,2)</f>
        <v>#N/A</v>
      </c>
      <c r="W768" s="57" t="e">
        <f>VLOOKUP(raw!W769,convert!$D$26:$E$31,2)</f>
        <v>#N/A</v>
      </c>
      <c r="X768" s="57" t="e">
        <f>VLOOKUP(raw!X769,convert!$D$26:$E$31,2)</f>
        <v>#N/A</v>
      </c>
      <c r="Y768" s="57" t="e">
        <f>VLOOKUP(raw!Y769,convert!$D$26:$E$31,2)</f>
        <v>#N/A</v>
      </c>
      <c r="Z768" s="57" t="e">
        <f>VLOOKUP(raw!Z769,convert!$D$26:$E$31,2)</f>
        <v>#N/A</v>
      </c>
      <c r="AA768" s="57" t="e">
        <f>VLOOKUP(raw!AA769,convert!$D$26:$E$31,2)</f>
        <v>#N/A</v>
      </c>
      <c r="AB768" s="57" t="e">
        <f>VLOOKUP(raw!AB769,convert!$D$26:$E$31,2)</f>
        <v>#N/A</v>
      </c>
      <c r="AC768" s="57" t="e">
        <f>VLOOKUP(raw!AC769,convert!$D$26:$E$31,2)</f>
        <v>#N/A</v>
      </c>
      <c r="AD768" s="57" t="e">
        <f>VLOOKUP(raw!AD769,convert!$D$26:$E$31,2)</f>
        <v>#N/A</v>
      </c>
      <c r="AE768" s="57" t="e">
        <f>VLOOKUP(raw!AE769,convert!$D$26:$E$31,2)</f>
        <v>#N/A</v>
      </c>
      <c r="AF768" s="57" t="e">
        <f>VLOOKUP(raw!AF769,convert!$D$26:$E$31,2)</f>
        <v>#N/A</v>
      </c>
      <c r="AG768" s="57" t="e">
        <f>VLOOKUP(raw!AG769,convert!$D$26:$E$31,2)</f>
        <v>#N/A</v>
      </c>
      <c r="AH768" s="57" t="e">
        <f>VLOOKUP(raw!AH769,convert!$D$26:$E$31,2)</f>
        <v>#N/A</v>
      </c>
      <c r="AI768" s="57" t="e">
        <f>VLOOKUP(raw!AI769,convert!$D$26:$E$31,2)</f>
        <v>#N/A</v>
      </c>
      <c r="AJ768" s="57" t="e">
        <f>VLOOKUP(raw!AJ769,convert!$D$26:$E$31,2)</f>
        <v>#N/A</v>
      </c>
      <c r="AK768" s="57" t="e">
        <f>VLOOKUP(raw!AK769,convert!$D$26:$E$31,2)</f>
        <v>#N/A</v>
      </c>
      <c r="AL768" s="57" t="e">
        <f>VLOOKUP(raw!AL769,convert!$D$26:$E$31,2)</f>
        <v>#N/A</v>
      </c>
      <c r="AM768" s="57" t="e">
        <f>VLOOKUP(raw!AM769,convert!$D$26:$E$31,2)</f>
        <v>#N/A</v>
      </c>
      <c r="AN768" s="57"/>
      <c r="AO768" s="60" t="str">
        <f>IF(COUNT(score!AD768:AE768)=0,".",MIN(score!AD768:AE768))</f>
        <v>.</v>
      </c>
    </row>
    <row r="769" spans="1:41" x14ac:dyDescent="0.25">
      <c r="A769" s="58">
        <f>raw!$A770:$A770</f>
        <v>0</v>
      </c>
      <c r="B769" s="59">
        <f>raw!$B770:$B770</f>
        <v>0</v>
      </c>
      <c r="C769" s="57" t="e">
        <f>VLOOKUP(raw!C770,convert!$D$26:$E$31,2)</f>
        <v>#N/A</v>
      </c>
      <c r="D769" s="57" t="e">
        <f>VLOOKUP(raw!D770,convert!$A$13:$B$16,2)</f>
        <v>#N/A</v>
      </c>
      <c r="E769" s="57" t="e">
        <f>VLOOKUP(raw!E770,convert!$A$13:$B$16,2)</f>
        <v>#N/A</v>
      </c>
      <c r="F769" s="57" t="e">
        <f>VLOOKUP(raw!F770,convert!$A$8:$B$10,2)</f>
        <v>#N/A</v>
      </c>
      <c r="G769" s="57" t="e">
        <f>VLOOKUP(raw!G770,convert!$A$8:$B$10,2)</f>
        <v>#N/A</v>
      </c>
      <c r="H769" s="57" t="e">
        <f>VLOOKUP(raw!H770,convert!$A$8:$B$10,2)</f>
        <v>#N/A</v>
      </c>
      <c r="I769" s="57" t="e">
        <f>VLOOKUP(raw!I770,convert!$A$8:$B$10,2)</f>
        <v>#N/A</v>
      </c>
      <c r="J769" s="57" t="e">
        <f>VLOOKUP(raw!J770,convert!$D$26:$E$31,2)</f>
        <v>#N/A</v>
      </c>
      <c r="K769" s="57" t="e">
        <f>VLOOKUP(raw!K770,convert!$D$34:$E$40,2)</f>
        <v>#N/A</v>
      </c>
      <c r="L769" s="57" t="e">
        <f>VLOOKUP(raw!L770,convert!$D$34:$E$40,2)</f>
        <v>#N/A</v>
      </c>
      <c r="M769" s="57" t="e">
        <f>VLOOKUP(raw!M770,convert!$A$34:$B$40,2)</f>
        <v>#N/A</v>
      </c>
      <c r="N769" s="57" t="e">
        <f>VLOOKUP(raw!N770,convert!$A$26:$B$31,2)</f>
        <v>#N/A</v>
      </c>
      <c r="O769" s="57" t="e">
        <f>VLOOKUP(raw!O770,convert!$A$26:$B$31,2)</f>
        <v>#N/A</v>
      </c>
      <c r="P769" s="57" t="e">
        <f>VLOOKUP(raw!P770,convert!$A$26:$B$31,2)</f>
        <v>#N/A</v>
      </c>
      <c r="Q769" s="57" t="e">
        <f>VLOOKUP(raw!Q770,convert!$A$26:$B$31,2)</f>
        <v>#N/A</v>
      </c>
      <c r="R769" s="57" t="e">
        <f>VLOOKUP(raw!R770,convert!$A$26:$B$31,2)</f>
        <v>#N/A</v>
      </c>
      <c r="S769" s="57" t="e">
        <f>VLOOKUP(raw!S770,convert!$D$26:$E$31,2)</f>
        <v>#N/A</v>
      </c>
      <c r="T769" s="57" t="e">
        <f>VLOOKUP(raw!T770,convert!$D$26:$E$31,2)</f>
        <v>#N/A</v>
      </c>
      <c r="U769" s="57" t="e">
        <f>VLOOKUP(raw!U770,convert!$D$26:$E$31,2)</f>
        <v>#N/A</v>
      </c>
      <c r="V769" s="57" t="e">
        <f>VLOOKUP(raw!V770,convert!$D$26:$E$31,2)</f>
        <v>#N/A</v>
      </c>
      <c r="W769" s="57" t="e">
        <f>VLOOKUP(raw!W770,convert!$D$26:$E$31,2)</f>
        <v>#N/A</v>
      </c>
      <c r="X769" s="57" t="e">
        <f>VLOOKUP(raw!X770,convert!$D$26:$E$31,2)</f>
        <v>#N/A</v>
      </c>
      <c r="Y769" s="57" t="e">
        <f>VLOOKUP(raw!Y770,convert!$D$26:$E$31,2)</f>
        <v>#N/A</v>
      </c>
      <c r="Z769" s="57" t="e">
        <f>VLOOKUP(raw!Z770,convert!$D$26:$E$31,2)</f>
        <v>#N/A</v>
      </c>
      <c r="AA769" s="57" t="e">
        <f>VLOOKUP(raw!AA770,convert!$D$26:$E$31,2)</f>
        <v>#N/A</v>
      </c>
      <c r="AB769" s="57" t="e">
        <f>VLOOKUP(raw!AB770,convert!$D$26:$E$31,2)</f>
        <v>#N/A</v>
      </c>
      <c r="AC769" s="57" t="e">
        <f>VLOOKUP(raw!AC770,convert!$D$26:$E$31,2)</f>
        <v>#N/A</v>
      </c>
      <c r="AD769" s="57" t="e">
        <f>VLOOKUP(raw!AD770,convert!$D$26:$E$31,2)</f>
        <v>#N/A</v>
      </c>
      <c r="AE769" s="57" t="e">
        <f>VLOOKUP(raw!AE770,convert!$D$26:$E$31,2)</f>
        <v>#N/A</v>
      </c>
      <c r="AF769" s="57" t="e">
        <f>VLOOKUP(raw!AF770,convert!$D$26:$E$31,2)</f>
        <v>#N/A</v>
      </c>
      <c r="AG769" s="57" t="e">
        <f>VLOOKUP(raw!AG770,convert!$D$26:$E$31,2)</f>
        <v>#N/A</v>
      </c>
      <c r="AH769" s="57" t="e">
        <f>VLOOKUP(raw!AH770,convert!$D$26:$E$31,2)</f>
        <v>#N/A</v>
      </c>
      <c r="AI769" s="57" t="e">
        <f>VLOOKUP(raw!AI770,convert!$D$26:$E$31,2)</f>
        <v>#N/A</v>
      </c>
      <c r="AJ769" s="57" t="e">
        <f>VLOOKUP(raw!AJ770,convert!$D$26:$E$31,2)</f>
        <v>#N/A</v>
      </c>
      <c r="AK769" s="57" t="e">
        <f>VLOOKUP(raw!AK770,convert!$D$26:$E$31,2)</f>
        <v>#N/A</v>
      </c>
      <c r="AL769" s="57" t="e">
        <f>VLOOKUP(raw!AL770,convert!$D$26:$E$31,2)</f>
        <v>#N/A</v>
      </c>
      <c r="AM769" s="57" t="e">
        <f>VLOOKUP(raw!AM770,convert!$D$26:$E$31,2)</f>
        <v>#N/A</v>
      </c>
      <c r="AN769" s="57"/>
      <c r="AO769" s="60" t="str">
        <f>IF(COUNT(score!AD769:AE769)=0,".",MIN(score!AD769:AE769))</f>
        <v>.</v>
      </c>
    </row>
    <row r="770" spans="1:41" x14ac:dyDescent="0.25">
      <c r="A770" s="58">
        <f>raw!$A771:$A771</f>
        <v>0</v>
      </c>
      <c r="B770" s="59">
        <f>raw!$B771:$B771</f>
        <v>0</v>
      </c>
      <c r="C770" s="57" t="e">
        <f>VLOOKUP(raw!C771,convert!$D$26:$E$31,2)</f>
        <v>#N/A</v>
      </c>
      <c r="D770" s="57" t="e">
        <f>VLOOKUP(raw!D771,convert!$A$13:$B$16,2)</f>
        <v>#N/A</v>
      </c>
      <c r="E770" s="57" t="e">
        <f>VLOOKUP(raw!E771,convert!$A$13:$B$16,2)</f>
        <v>#N/A</v>
      </c>
      <c r="F770" s="57" t="e">
        <f>VLOOKUP(raw!F771,convert!$A$8:$B$10,2)</f>
        <v>#N/A</v>
      </c>
      <c r="G770" s="57" t="e">
        <f>VLOOKUP(raw!G771,convert!$A$8:$B$10,2)</f>
        <v>#N/A</v>
      </c>
      <c r="H770" s="57" t="e">
        <f>VLOOKUP(raw!H771,convert!$A$8:$B$10,2)</f>
        <v>#N/A</v>
      </c>
      <c r="I770" s="57" t="e">
        <f>VLOOKUP(raw!I771,convert!$A$8:$B$10,2)</f>
        <v>#N/A</v>
      </c>
      <c r="J770" s="57" t="e">
        <f>VLOOKUP(raw!J771,convert!$D$26:$E$31,2)</f>
        <v>#N/A</v>
      </c>
      <c r="K770" s="57" t="e">
        <f>VLOOKUP(raw!K771,convert!$D$34:$E$40,2)</f>
        <v>#N/A</v>
      </c>
      <c r="L770" s="57" t="e">
        <f>VLOOKUP(raw!L771,convert!$D$34:$E$40,2)</f>
        <v>#N/A</v>
      </c>
      <c r="M770" s="57" t="e">
        <f>VLOOKUP(raw!M771,convert!$A$34:$B$40,2)</f>
        <v>#N/A</v>
      </c>
      <c r="N770" s="57" t="e">
        <f>VLOOKUP(raw!N771,convert!$A$26:$B$31,2)</f>
        <v>#N/A</v>
      </c>
      <c r="O770" s="57" t="e">
        <f>VLOOKUP(raw!O771,convert!$A$26:$B$31,2)</f>
        <v>#N/A</v>
      </c>
      <c r="P770" s="57" t="e">
        <f>VLOOKUP(raw!P771,convert!$A$26:$B$31,2)</f>
        <v>#N/A</v>
      </c>
      <c r="Q770" s="57" t="e">
        <f>VLOOKUP(raw!Q771,convert!$A$26:$B$31,2)</f>
        <v>#N/A</v>
      </c>
      <c r="R770" s="57" t="e">
        <f>VLOOKUP(raw!R771,convert!$A$26:$B$31,2)</f>
        <v>#N/A</v>
      </c>
      <c r="S770" s="57" t="e">
        <f>VLOOKUP(raw!S771,convert!$D$26:$E$31,2)</f>
        <v>#N/A</v>
      </c>
      <c r="T770" s="57" t="e">
        <f>VLOOKUP(raw!T771,convert!$D$26:$E$31,2)</f>
        <v>#N/A</v>
      </c>
      <c r="U770" s="57" t="e">
        <f>VLOOKUP(raw!U771,convert!$D$26:$E$31,2)</f>
        <v>#N/A</v>
      </c>
      <c r="V770" s="57" t="e">
        <f>VLOOKUP(raw!V771,convert!$D$26:$E$31,2)</f>
        <v>#N/A</v>
      </c>
      <c r="W770" s="57" t="e">
        <f>VLOOKUP(raw!W771,convert!$D$26:$E$31,2)</f>
        <v>#N/A</v>
      </c>
      <c r="X770" s="57" t="e">
        <f>VLOOKUP(raw!X771,convert!$D$26:$E$31,2)</f>
        <v>#N/A</v>
      </c>
      <c r="Y770" s="57" t="e">
        <f>VLOOKUP(raw!Y771,convert!$D$26:$E$31,2)</f>
        <v>#N/A</v>
      </c>
      <c r="Z770" s="57" t="e">
        <f>VLOOKUP(raw!Z771,convert!$D$26:$E$31,2)</f>
        <v>#N/A</v>
      </c>
      <c r="AA770" s="57" t="e">
        <f>VLOOKUP(raw!AA771,convert!$D$26:$E$31,2)</f>
        <v>#N/A</v>
      </c>
      <c r="AB770" s="57" t="e">
        <f>VLOOKUP(raw!AB771,convert!$D$26:$E$31,2)</f>
        <v>#N/A</v>
      </c>
      <c r="AC770" s="57" t="e">
        <f>VLOOKUP(raw!AC771,convert!$D$26:$E$31,2)</f>
        <v>#N/A</v>
      </c>
      <c r="AD770" s="57" t="e">
        <f>VLOOKUP(raw!AD771,convert!$D$26:$E$31,2)</f>
        <v>#N/A</v>
      </c>
      <c r="AE770" s="57" t="e">
        <f>VLOOKUP(raw!AE771,convert!$D$26:$E$31,2)</f>
        <v>#N/A</v>
      </c>
      <c r="AF770" s="57" t="e">
        <f>VLOOKUP(raw!AF771,convert!$D$26:$E$31,2)</f>
        <v>#N/A</v>
      </c>
      <c r="AG770" s="57" t="e">
        <f>VLOOKUP(raw!AG771,convert!$D$26:$E$31,2)</f>
        <v>#N/A</v>
      </c>
      <c r="AH770" s="57" t="e">
        <f>VLOOKUP(raw!AH771,convert!$D$26:$E$31,2)</f>
        <v>#N/A</v>
      </c>
      <c r="AI770" s="57" t="e">
        <f>VLOOKUP(raw!AI771,convert!$D$26:$E$31,2)</f>
        <v>#N/A</v>
      </c>
      <c r="AJ770" s="57" t="e">
        <f>VLOOKUP(raw!AJ771,convert!$D$26:$E$31,2)</f>
        <v>#N/A</v>
      </c>
      <c r="AK770" s="57" t="e">
        <f>VLOOKUP(raw!AK771,convert!$D$26:$E$31,2)</f>
        <v>#N/A</v>
      </c>
      <c r="AL770" s="57" t="e">
        <f>VLOOKUP(raw!AL771,convert!$D$26:$E$31,2)</f>
        <v>#N/A</v>
      </c>
      <c r="AM770" s="57" t="e">
        <f>VLOOKUP(raw!AM771,convert!$D$26:$E$31,2)</f>
        <v>#N/A</v>
      </c>
      <c r="AN770" s="57"/>
      <c r="AO770" s="60" t="str">
        <f>IF(COUNT(score!AD770:AE770)=0,".",MIN(score!AD770:AE770))</f>
        <v>.</v>
      </c>
    </row>
    <row r="771" spans="1:41" x14ac:dyDescent="0.25">
      <c r="A771" s="58">
        <f>raw!$A772:$A772</f>
        <v>0</v>
      </c>
      <c r="B771" s="59">
        <f>raw!$B772:$B772</f>
        <v>0</v>
      </c>
      <c r="C771" s="57" t="e">
        <f>VLOOKUP(raw!C772,convert!$D$26:$E$31,2)</f>
        <v>#N/A</v>
      </c>
      <c r="D771" s="57" t="e">
        <f>VLOOKUP(raw!D772,convert!$A$13:$B$16,2)</f>
        <v>#N/A</v>
      </c>
      <c r="E771" s="57" t="e">
        <f>VLOOKUP(raw!E772,convert!$A$13:$B$16,2)</f>
        <v>#N/A</v>
      </c>
      <c r="F771" s="57" t="e">
        <f>VLOOKUP(raw!F772,convert!$A$8:$B$10,2)</f>
        <v>#N/A</v>
      </c>
      <c r="G771" s="57" t="e">
        <f>VLOOKUP(raw!G772,convert!$A$8:$B$10,2)</f>
        <v>#N/A</v>
      </c>
      <c r="H771" s="57" t="e">
        <f>VLOOKUP(raw!H772,convert!$A$8:$B$10,2)</f>
        <v>#N/A</v>
      </c>
      <c r="I771" s="57" t="e">
        <f>VLOOKUP(raw!I772,convert!$A$8:$B$10,2)</f>
        <v>#N/A</v>
      </c>
      <c r="J771" s="57" t="e">
        <f>VLOOKUP(raw!J772,convert!$D$26:$E$31,2)</f>
        <v>#N/A</v>
      </c>
      <c r="K771" s="57" t="e">
        <f>VLOOKUP(raw!K772,convert!$D$34:$E$40,2)</f>
        <v>#N/A</v>
      </c>
      <c r="L771" s="57" t="e">
        <f>VLOOKUP(raw!L772,convert!$D$34:$E$40,2)</f>
        <v>#N/A</v>
      </c>
      <c r="M771" s="57" t="e">
        <f>VLOOKUP(raw!M772,convert!$A$34:$B$40,2)</f>
        <v>#N/A</v>
      </c>
      <c r="N771" s="57" t="e">
        <f>VLOOKUP(raw!N772,convert!$A$26:$B$31,2)</f>
        <v>#N/A</v>
      </c>
      <c r="O771" s="57" t="e">
        <f>VLOOKUP(raw!O772,convert!$A$26:$B$31,2)</f>
        <v>#N/A</v>
      </c>
      <c r="P771" s="57" t="e">
        <f>VLOOKUP(raw!P772,convert!$A$26:$B$31,2)</f>
        <v>#N/A</v>
      </c>
      <c r="Q771" s="57" t="e">
        <f>VLOOKUP(raw!Q772,convert!$A$26:$B$31,2)</f>
        <v>#N/A</v>
      </c>
      <c r="R771" s="57" t="e">
        <f>VLOOKUP(raw!R772,convert!$A$26:$B$31,2)</f>
        <v>#N/A</v>
      </c>
      <c r="S771" s="57" t="e">
        <f>VLOOKUP(raw!S772,convert!$D$26:$E$31,2)</f>
        <v>#N/A</v>
      </c>
      <c r="T771" s="57" t="e">
        <f>VLOOKUP(raw!T772,convert!$D$26:$E$31,2)</f>
        <v>#N/A</v>
      </c>
      <c r="U771" s="57" t="e">
        <f>VLOOKUP(raw!U772,convert!$D$26:$E$31,2)</f>
        <v>#N/A</v>
      </c>
      <c r="V771" s="57" t="e">
        <f>VLOOKUP(raw!V772,convert!$D$26:$E$31,2)</f>
        <v>#N/A</v>
      </c>
      <c r="W771" s="57" t="e">
        <f>VLOOKUP(raw!W772,convert!$D$26:$E$31,2)</f>
        <v>#N/A</v>
      </c>
      <c r="X771" s="57" t="e">
        <f>VLOOKUP(raw!X772,convert!$D$26:$E$31,2)</f>
        <v>#N/A</v>
      </c>
      <c r="Y771" s="57" t="e">
        <f>VLOOKUP(raw!Y772,convert!$D$26:$E$31,2)</f>
        <v>#N/A</v>
      </c>
      <c r="Z771" s="57" t="e">
        <f>VLOOKUP(raw!Z772,convert!$D$26:$E$31,2)</f>
        <v>#N/A</v>
      </c>
      <c r="AA771" s="57" t="e">
        <f>VLOOKUP(raw!AA772,convert!$D$26:$E$31,2)</f>
        <v>#N/A</v>
      </c>
      <c r="AB771" s="57" t="e">
        <f>VLOOKUP(raw!AB772,convert!$D$26:$E$31,2)</f>
        <v>#N/A</v>
      </c>
      <c r="AC771" s="57" t="e">
        <f>VLOOKUP(raw!AC772,convert!$D$26:$E$31,2)</f>
        <v>#N/A</v>
      </c>
      <c r="AD771" s="57" t="e">
        <f>VLOOKUP(raw!AD772,convert!$D$26:$E$31,2)</f>
        <v>#N/A</v>
      </c>
      <c r="AE771" s="57" t="e">
        <f>VLOOKUP(raw!AE772,convert!$D$26:$E$31,2)</f>
        <v>#N/A</v>
      </c>
      <c r="AF771" s="57" t="e">
        <f>VLOOKUP(raw!AF772,convert!$D$26:$E$31,2)</f>
        <v>#N/A</v>
      </c>
      <c r="AG771" s="57" t="e">
        <f>VLOOKUP(raw!AG772,convert!$D$26:$E$31,2)</f>
        <v>#N/A</v>
      </c>
      <c r="AH771" s="57" t="e">
        <f>VLOOKUP(raw!AH772,convert!$D$26:$E$31,2)</f>
        <v>#N/A</v>
      </c>
      <c r="AI771" s="57" t="e">
        <f>VLOOKUP(raw!AI772,convert!$D$26:$E$31,2)</f>
        <v>#N/A</v>
      </c>
      <c r="AJ771" s="57" t="e">
        <f>VLOOKUP(raw!AJ772,convert!$D$26:$E$31,2)</f>
        <v>#N/A</v>
      </c>
      <c r="AK771" s="57" t="e">
        <f>VLOOKUP(raw!AK772,convert!$D$26:$E$31,2)</f>
        <v>#N/A</v>
      </c>
      <c r="AL771" s="57" t="e">
        <f>VLOOKUP(raw!AL772,convert!$D$26:$E$31,2)</f>
        <v>#N/A</v>
      </c>
      <c r="AM771" s="57" t="e">
        <f>VLOOKUP(raw!AM772,convert!$D$26:$E$31,2)</f>
        <v>#N/A</v>
      </c>
      <c r="AN771" s="57"/>
      <c r="AO771" s="60" t="str">
        <f>IF(COUNT(score!AD771:AE771)=0,".",MIN(score!AD771:AE771))</f>
        <v>.</v>
      </c>
    </row>
    <row r="772" spans="1:41" x14ac:dyDescent="0.25">
      <c r="A772" s="58">
        <f>raw!$A773:$A773</f>
        <v>0</v>
      </c>
      <c r="B772" s="59">
        <f>raw!$B773:$B773</f>
        <v>0</v>
      </c>
      <c r="C772" s="57" t="e">
        <f>VLOOKUP(raw!C773,convert!$D$26:$E$31,2)</f>
        <v>#N/A</v>
      </c>
      <c r="D772" s="57" t="e">
        <f>VLOOKUP(raw!D773,convert!$A$13:$B$16,2)</f>
        <v>#N/A</v>
      </c>
      <c r="E772" s="57" t="e">
        <f>VLOOKUP(raw!E773,convert!$A$13:$B$16,2)</f>
        <v>#N/A</v>
      </c>
      <c r="F772" s="57" t="e">
        <f>VLOOKUP(raw!F773,convert!$A$8:$B$10,2)</f>
        <v>#N/A</v>
      </c>
      <c r="G772" s="57" t="e">
        <f>VLOOKUP(raw!G773,convert!$A$8:$B$10,2)</f>
        <v>#N/A</v>
      </c>
      <c r="H772" s="57" t="e">
        <f>VLOOKUP(raw!H773,convert!$A$8:$B$10,2)</f>
        <v>#N/A</v>
      </c>
      <c r="I772" s="57" t="e">
        <f>VLOOKUP(raw!I773,convert!$A$8:$B$10,2)</f>
        <v>#N/A</v>
      </c>
      <c r="J772" s="57" t="e">
        <f>VLOOKUP(raw!J773,convert!$D$26:$E$31,2)</f>
        <v>#N/A</v>
      </c>
      <c r="K772" s="57" t="e">
        <f>VLOOKUP(raw!K773,convert!$D$34:$E$40,2)</f>
        <v>#N/A</v>
      </c>
      <c r="L772" s="57" t="e">
        <f>VLOOKUP(raw!L773,convert!$D$34:$E$40,2)</f>
        <v>#N/A</v>
      </c>
      <c r="M772" s="57" t="e">
        <f>VLOOKUP(raw!M773,convert!$A$34:$B$40,2)</f>
        <v>#N/A</v>
      </c>
      <c r="N772" s="57" t="e">
        <f>VLOOKUP(raw!N773,convert!$A$26:$B$31,2)</f>
        <v>#N/A</v>
      </c>
      <c r="O772" s="57" t="e">
        <f>VLOOKUP(raw!O773,convert!$A$26:$B$31,2)</f>
        <v>#N/A</v>
      </c>
      <c r="P772" s="57" t="e">
        <f>VLOOKUP(raw!P773,convert!$A$26:$B$31,2)</f>
        <v>#N/A</v>
      </c>
      <c r="Q772" s="57" t="e">
        <f>VLOOKUP(raw!Q773,convert!$A$26:$B$31,2)</f>
        <v>#N/A</v>
      </c>
      <c r="R772" s="57" t="e">
        <f>VLOOKUP(raw!R773,convert!$A$26:$B$31,2)</f>
        <v>#N/A</v>
      </c>
      <c r="S772" s="57" t="e">
        <f>VLOOKUP(raw!S773,convert!$D$26:$E$31,2)</f>
        <v>#N/A</v>
      </c>
      <c r="T772" s="57" t="e">
        <f>VLOOKUP(raw!T773,convert!$D$26:$E$31,2)</f>
        <v>#N/A</v>
      </c>
      <c r="U772" s="57" t="e">
        <f>VLOOKUP(raw!U773,convert!$D$26:$E$31,2)</f>
        <v>#N/A</v>
      </c>
      <c r="V772" s="57" t="e">
        <f>VLOOKUP(raw!V773,convert!$D$26:$E$31,2)</f>
        <v>#N/A</v>
      </c>
      <c r="W772" s="57" t="e">
        <f>VLOOKUP(raw!W773,convert!$D$26:$E$31,2)</f>
        <v>#N/A</v>
      </c>
      <c r="X772" s="57" t="e">
        <f>VLOOKUP(raw!X773,convert!$D$26:$E$31,2)</f>
        <v>#N/A</v>
      </c>
      <c r="Y772" s="57" t="e">
        <f>VLOOKUP(raw!Y773,convert!$D$26:$E$31,2)</f>
        <v>#N/A</v>
      </c>
      <c r="Z772" s="57" t="e">
        <f>VLOOKUP(raw!Z773,convert!$D$26:$E$31,2)</f>
        <v>#N/A</v>
      </c>
      <c r="AA772" s="57" t="e">
        <f>VLOOKUP(raw!AA773,convert!$D$26:$E$31,2)</f>
        <v>#N/A</v>
      </c>
      <c r="AB772" s="57" t="e">
        <f>VLOOKUP(raw!AB773,convert!$D$26:$E$31,2)</f>
        <v>#N/A</v>
      </c>
      <c r="AC772" s="57" t="e">
        <f>VLOOKUP(raw!AC773,convert!$D$26:$E$31,2)</f>
        <v>#N/A</v>
      </c>
      <c r="AD772" s="57" t="e">
        <f>VLOOKUP(raw!AD773,convert!$D$26:$E$31,2)</f>
        <v>#N/A</v>
      </c>
      <c r="AE772" s="57" t="e">
        <f>VLOOKUP(raw!AE773,convert!$D$26:$E$31,2)</f>
        <v>#N/A</v>
      </c>
      <c r="AF772" s="57" t="e">
        <f>VLOOKUP(raw!AF773,convert!$D$26:$E$31,2)</f>
        <v>#N/A</v>
      </c>
      <c r="AG772" s="57" t="e">
        <f>VLOOKUP(raw!AG773,convert!$D$26:$E$31,2)</f>
        <v>#N/A</v>
      </c>
      <c r="AH772" s="57" t="e">
        <f>VLOOKUP(raw!AH773,convert!$D$26:$E$31,2)</f>
        <v>#N/A</v>
      </c>
      <c r="AI772" s="57" t="e">
        <f>VLOOKUP(raw!AI773,convert!$D$26:$E$31,2)</f>
        <v>#N/A</v>
      </c>
      <c r="AJ772" s="57" t="e">
        <f>VLOOKUP(raw!AJ773,convert!$D$26:$E$31,2)</f>
        <v>#N/A</v>
      </c>
      <c r="AK772" s="57" t="e">
        <f>VLOOKUP(raw!AK773,convert!$D$26:$E$31,2)</f>
        <v>#N/A</v>
      </c>
      <c r="AL772" s="57" t="e">
        <f>VLOOKUP(raw!AL773,convert!$D$26:$E$31,2)</f>
        <v>#N/A</v>
      </c>
      <c r="AM772" s="57" t="e">
        <f>VLOOKUP(raw!AM773,convert!$D$26:$E$31,2)</f>
        <v>#N/A</v>
      </c>
      <c r="AN772" s="57"/>
      <c r="AO772" s="60" t="str">
        <f>IF(COUNT(score!AD772:AE772)=0,".",MIN(score!AD772:AE772))</f>
        <v>.</v>
      </c>
    </row>
    <row r="773" spans="1:41" x14ac:dyDescent="0.25">
      <c r="A773" s="58">
        <f>raw!$A774:$A774</f>
        <v>0</v>
      </c>
      <c r="B773" s="59">
        <f>raw!$B774:$B774</f>
        <v>0</v>
      </c>
      <c r="C773" s="57" t="e">
        <f>VLOOKUP(raw!C774,convert!$D$26:$E$31,2)</f>
        <v>#N/A</v>
      </c>
      <c r="D773" s="57" t="e">
        <f>VLOOKUP(raw!D774,convert!$A$13:$B$16,2)</f>
        <v>#N/A</v>
      </c>
      <c r="E773" s="57" t="e">
        <f>VLOOKUP(raw!E774,convert!$A$13:$B$16,2)</f>
        <v>#N/A</v>
      </c>
      <c r="F773" s="57" t="e">
        <f>VLOOKUP(raw!F774,convert!$A$8:$B$10,2)</f>
        <v>#N/A</v>
      </c>
      <c r="G773" s="57" t="e">
        <f>VLOOKUP(raw!G774,convert!$A$8:$B$10,2)</f>
        <v>#N/A</v>
      </c>
      <c r="H773" s="57" t="e">
        <f>VLOOKUP(raw!H774,convert!$A$8:$B$10,2)</f>
        <v>#N/A</v>
      </c>
      <c r="I773" s="57" t="e">
        <f>VLOOKUP(raw!I774,convert!$A$8:$B$10,2)</f>
        <v>#N/A</v>
      </c>
      <c r="J773" s="57" t="e">
        <f>VLOOKUP(raw!J774,convert!$D$26:$E$31,2)</f>
        <v>#N/A</v>
      </c>
      <c r="K773" s="57" t="e">
        <f>VLOOKUP(raw!K774,convert!$D$34:$E$40,2)</f>
        <v>#N/A</v>
      </c>
      <c r="L773" s="57" t="e">
        <f>VLOOKUP(raw!L774,convert!$D$34:$E$40,2)</f>
        <v>#N/A</v>
      </c>
      <c r="M773" s="57" t="e">
        <f>VLOOKUP(raw!M774,convert!$A$34:$B$40,2)</f>
        <v>#N/A</v>
      </c>
      <c r="N773" s="57" t="e">
        <f>VLOOKUP(raw!N774,convert!$A$26:$B$31,2)</f>
        <v>#N/A</v>
      </c>
      <c r="O773" s="57" t="e">
        <f>VLOOKUP(raw!O774,convert!$A$26:$B$31,2)</f>
        <v>#N/A</v>
      </c>
      <c r="P773" s="57" t="e">
        <f>VLOOKUP(raw!P774,convert!$A$26:$B$31,2)</f>
        <v>#N/A</v>
      </c>
      <c r="Q773" s="57" t="e">
        <f>VLOOKUP(raw!Q774,convert!$A$26:$B$31,2)</f>
        <v>#N/A</v>
      </c>
      <c r="R773" s="57" t="e">
        <f>VLOOKUP(raw!R774,convert!$A$26:$B$31,2)</f>
        <v>#N/A</v>
      </c>
      <c r="S773" s="57" t="e">
        <f>VLOOKUP(raw!S774,convert!$D$26:$E$31,2)</f>
        <v>#N/A</v>
      </c>
      <c r="T773" s="57" t="e">
        <f>VLOOKUP(raw!T774,convert!$D$26:$E$31,2)</f>
        <v>#N/A</v>
      </c>
      <c r="U773" s="57" t="e">
        <f>VLOOKUP(raw!U774,convert!$D$26:$E$31,2)</f>
        <v>#N/A</v>
      </c>
      <c r="V773" s="57" t="e">
        <f>VLOOKUP(raw!V774,convert!$D$26:$E$31,2)</f>
        <v>#N/A</v>
      </c>
      <c r="W773" s="57" t="e">
        <f>VLOOKUP(raw!W774,convert!$D$26:$E$31,2)</f>
        <v>#N/A</v>
      </c>
      <c r="X773" s="57" t="e">
        <f>VLOOKUP(raw!X774,convert!$D$26:$E$31,2)</f>
        <v>#N/A</v>
      </c>
      <c r="Y773" s="57" t="e">
        <f>VLOOKUP(raw!Y774,convert!$D$26:$E$31,2)</f>
        <v>#N/A</v>
      </c>
      <c r="Z773" s="57" t="e">
        <f>VLOOKUP(raw!Z774,convert!$D$26:$E$31,2)</f>
        <v>#N/A</v>
      </c>
      <c r="AA773" s="57" t="e">
        <f>VLOOKUP(raw!AA774,convert!$D$26:$E$31,2)</f>
        <v>#N/A</v>
      </c>
      <c r="AB773" s="57" t="e">
        <f>VLOOKUP(raw!AB774,convert!$D$26:$E$31,2)</f>
        <v>#N/A</v>
      </c>
      <c r="AC773" s="57" t="e">
        <f>VLOOKUP(raw!AC774,convert!$D$26:$E$31,2)</f>
        <v>#N/A</v>
      </c>
      <c r="AD773" s="57" t="e">
        <f>VLOOKUP(raw!AD774,convert!$D$26:$E$31,2)</f>
        <v>#N/A</v>
      </c>
      <c r="AE773" s="57" t="e">
        <f>VLOOKUP(raw!AE774,convert!$D$26:$E$31,2)</f>
        <v>#N/A</v>
      </c>
      <c r="AF773" s="57" t="e">
        <f>VLOOKUP(raw!AF774,convert!$D$26:$E$31,2)</f>
        <v>#N/A</v>
      </c>
      <c r="AG773" s="57" t="e">
        <f>VLOOKUP(raw!AG774,convert!$D$26:$E$31,2)</f>
        <v>#N/A</v>
      </c>
      <c r="AH773" s="57" t="e">
        <f>VLOOKUP(raw!AH774,convert!$D$26:$E$31,2)</f>
        <v>#N/A</v>
      </c>
      <c r="AI773" s="57" t="e">
        <f>VLOOKUP(raw!AI774,convert!$D$26:$E$31,2)</f>
        <v>#N/A</v>
      </c>
      <c r="AJ773" s="57" t="e">
        <f>VLOOKUP(raw!AJ774,convert!$D$26:$E$31,2)</f>
        <v>#N/A</v>
      </c>
      <c r="AK773" s="57" t="e">
        <f>VLOOKUP(raw!AK774,convert!$D$26:$E$31,2)</f>
        <v>#N/A</v>
      </c>
      <c r="AL773" s="57" t="e">
        <f>VLOOKUP(raw!AL774,convert!$D$26:$E$31,2)</f>
        <v>#N/A</v>
      </c>
      <c r="AM773" s="57" t="e">
        <f>VLOOKUP(raw!AM774,convert!$D$26:$E$31,2)</f>
        <v>#N/A</v>
      </c>
      <c r="AN773" s="57"/>
      <c r="AO773" s="60" t="str">
        <f>IF(COUNT(score!AD773:AE773)=0,".",MIN(score!AD773:AE773))</f>
        <v>.</v>
      </c>
    </row>
    <row r="774" spans="1:41" x14ac:dyDescent="0.25">
      <c r="A774" s="58">
        <f>raw!$A775:$A775</f>
        <v>0</v>
      </c>
      <c r="B774" s="59">
        <f>raw!$B775:$B775</f>
        <v>0</v>
      </c>
      <c r="C774" s="57" t="e">
        <f>VLOOKUP(raw!C775,convert!$D$26:$E$31,2)</f>
        <v>#N/A</v>
      </c>
      <c r="D774" s="57" t="e">
        <f>VLOOKUP(raw!D775,convert!$A$13:$B$16,2)</f>
        <v>#N/A</v>
      </c>
      <c r="E774" s="57" t="e">
        <f>VLOOKUP(raw!E775,convert!$A$13:$B$16,2)</f>
        <v>#N/A</v>
      </c>
      <c r="F774" s="57" t="e">
        <f>VLOOKUP(raw!F775,convert!$A$8:$B$10,2)</f>
        <v>#N/A</v>
      </c>
      <c r="G774" s="57" t="e">
        <f>VLOOKUP(raw!G775,convert!$A$8:$B$10,2)</f>
        <v>#N/A</v>
      </c>
      <c r="H774" s="57" t="e">
        <f>VLOOKUP(raw!H775,convert!$A$8:$B$10,2)</f>
        <v>#N/A</v>
      </c>
      <c r="I774" s="57" t="e">
        <f>VLOOKUP(raw!I775,convert!$A$8:$B$10,2)</f>
        <v>#N/A</v>
      </c>
      <c r="J774" s="57" t="e">
        <f>VLOOKUP(raw!J775,convert!$D$26:$E$31,2)</f>
        <v>#N/A</v>
      </c>
      <c r="K774" s="57" t="e">
        <f>VLOOKUP(raw!K775,convert!$D$34:$E$40,2)</f>
        <v>#N/A</v>
      </c>
      <c r="L774" s="57" t="e">
        <f>VLOOKUP(raw!L775,convert!$D$34:$E$40,2)</f>
        <v>#N/A</v>
      </c>
      <c r="M774" s="57" t="e">
        <f>VLOOKUP(raw!M775,convert!$A$34:$B$40,2)</f>
        <v>#N/A</v>
      </c>
      <c r="N774" s="57" t="e">
        <f>VLOOKUP(raw!N775,convert!$A$26:$B$31,2)</f>
        <v>#N/A</v>
      </c>
      <c r="O774" s="57" t="e">
        <f>VLOOKUP(raw!O775,convert!$A$26:$B$31,2)</f>
        <v>#N/A</v>
      </c>
      <c r="P774" s="57" t="e">
        <f>VLOOKUP(raw!P775,convert!$A$26:$B$31,2)</f>
        <v>#N/A</v>
      </c>
      <c r="Q774" s="57" t="e">
        <f>VLOOKUP(raw!Q775,convert!$A$26:$B$31,2)</f>
        <v>#N/A</v>
      </c>
      <c r="R774" s="57" t="e">
        <f>VLOOKUP(raw!R775,convert!$A$26:$B$31,2)</f>
        <v>#N/A</v>
      </c>
      <c r="S774" s="57" t="e">
        <f>VLOOKUP(raw!S775,convert!$D$26:$E$31,2)</f>
        <v>#N/A</v>
      </c>
      <c r="T774" s="57" t="e">
        <f>VLOOKUP(raw!T775,convert!$D$26:$E$31,2)</f>
        <v>#N/A</v>
      </c>
      <c r="U774" s="57" t="e">
        <f>VLOOKUP(raw!U775,convert!$D$26:$E$31,2)</f>
        <v>#N/A</v>
      </c>
      <c r="V774" s="57" t="e">
        <f>VLOOKUP(raw!V775,convert!$D$26:$E$31,2)</f>
        <v>#N/A</v>
      </c>
      <c r="W774" s="57" t="e">
        <f>VLOOKUP(raw!W775,convert!$D$26:$E$31,2)</f>
        <v>#N/A</v>
      </c>
      <c r="X774" s="57" t="e">
        <f>VLOOKUP(raw!X775,convert!$D$26:$E$31,2)</f>
        <v>#N/A</v>
      </c>
      <c r="Y774" s="57" t="e">
        <f>VLOOKUP(raw!Y775,convert!$D$26:$E$31,2)</f>
        <v>#N/A</v>
      </c>
      <c r="Z774" s="57" t="e">
        <f>VLOOKUP(raw!Z775,convert!$D$26:$E$31,2)</f>
        <v>#N/A</v>
      </c>
      <c r="AA774" s="57" t="e">
        <f>VLOOKUP(raw!AA775,convert!$D$26:$E$31,2)</f>
        <v>#N/A</v>
      </c>
      <c r="AB774" s="57" t="e">
        <f>VLOOKUP(raw!AB775,convert!$D$26:$E$31,2)</f>
        <v>#N/A</v>
      </c>
      <c r="AC774" s="57" t="e">
        <f>VLOOKUP(raw!AC775,convert!$D$26:$E$31,2)</f>
        <v>#N/A</v>
      </c>
      <c r="AD774" s="57" t="e">
        <f>VLOOKUP(raw!AD775,convert!$D$26:$E$31,2)</f>
        <v>#N/A</v>
      </c>
      <c r="AE774" s="57" t="e">
        <f>VLOOKUP(raw!AE775,convert!$D$26:$E$31,2)</f>
        <v>#N/A</v>
      </c>
      <c r="AF774" s="57" t="e">
        <f>VLOOKUP(raw!AF775,convert!$D$26:$E$31,2)</f>
        <v>#N/A</v>
      </c>
      <c r="AG774" s="57" t="e">
        <f>VLOOKUP(raw!AG775,convert!$D$26:$E$31,2)</f>
        <v>#N/A</v>
      </c>
      <c r="AH774" s="57" t="e">
        <f>VLOOKUP(raw!AH775,convert!$D$26:$E$31,2)</f>
        <v>#N/A</v>
      </c>
      <c r="AI774" s="57" t="e">
        <f>VLOOKUP(raw!AI775,convert!$D$26:$E$31,2)</f>
        <v>#N/A</v>
      </c>
      <c r="AJ774" s="57" t="e">
        <f>VLOOKUP(raw!AJ775,convert!$D$26:$E$31,2)</f>
        <v>#N/A</v>
      </c>
      <c r="AK774" s="57" t="e">
        <f>VLOOKUP(raw!AK775,convert!$D$26:$E$31,2)</f>
        <v>#N/A</v>
      </c>
      <c r="AL774" s="57" t="e">
        <f>VLOOKUP(raw!AL775,convert!$D$26:$E$31,2)</f>
        <v>#N/A</v>
      </c>
      <c r="AM774" s="57" t="e">
        <f>VLOOKUP(raw!AM775,convert!$D$26:$E$31,2)</f>
        <v>#N/A</v>
      </c>
      <c r="AN774" s="57"/>
      <c r="AO774" s="60" t="str">
        <f>IF(COUNT(score!AD774:AE774)=0,".",MIN(score!AD774:AE774))</f>
        <v>.</v>
      </c>
    </row>
    <row r="775" spans="1:41" x14ac:dyDescent="0.25">
      <c r="A775" s="58">
        <f>raw!$A776:$A776</f>
        <v>0</v>
      </c>
      <c r="B775" s="59">
        <f>raw!$B776:$B776</f>
        <v>0</v>
      </c>
      <c r="C775" s="57" t="e">
        <f>VLOOKUP(raw!C776,convert!$D$26:$E$31,2)</f>
        <v>#N/A</v>
      </c>
      <c r="D775" s="57" t="e">
        <f>VLOOKUP(raw!D776,convert!$A$13:$B$16,2)</f>
        <v>#N/A</v>
      </c>
      <c r="E775" s="57" t="e">
        <f>VLOOKUP(raw!E776,convert!$A$13:$B$16,2)</f>
        <v>#N/A</v>
      </c>
      <c r="F775" s="57" t="e">
        <f>VLOOKUP(raw!F776,convert!$A$8:$B$10,2)</f>
        <v>#N/A</v>
      </c>
      <c r="G775" s="57" t="e">
        <f>VLOOKUP(raw!G776,convert!$A$8:$B$10,2)</f>
        <v>#N/A</v>
      </c>
      <c r="H775" s="57" t="e">
        <f>VLOOKUP(raw!H776,convert!$A$8:$B$10,2)</f>
        <v>#N/A</v>
      </c>
      <c r="I775" s="57" t="e">
        <f>VLOOKUP(raw!I776,convert!$A$8:$B$10,2)</f>
        <v>#N/A</v>
      </c>
      <c r="J775" s="57" t="e">
        <f>VLOOKUP(raw!J776,convert!$D$26:$E$31,2)</f>
        <v>#N/A</v>
      </c>
      <c r="K775" s="57" t="e">
        <f>VLOOKUP(raw!K776,convert!$D$34:$E$40,2)</f>
        <v>#N/A</v>
      </c>
      <c r="L775" s="57" t="e">
        <f>VLOOKUP(raw!L776,convert!$D$34:$E$40,2)</f>
        <v>#N/A</v>
      </c>
      <c r="M775" s="57" t="e">
        <f>VLOOKUP(raw!M776,convert!$A$34:$B$40,2)</f>
        <v>#N/A</v>
      </c>
      <c r="N775" s="57" t="e">
        <f>VLOOKUP(raw!N776,convert!$A$26:$B$31,2)</f>
        <v>#N/A</v>
      </c>
      <c r="O775" s="57" t="e">
        <f>VLOOKUP(raw!O776,convert!$A$26:$B$31,2)</f>
        <v>#N/A</v>
      </c>
      <c r="P775" s="57" t="e">
        <f>VLOOKUP(raw!P776,convert!$A$26:$B$31,2)</f>
        <v>#N/A</v>
      </c>
      <c r="Q775" s="57" t="e">
        <f>VLOOKUP(raw!Q776,convert!$A$26:$B$31,2)</f>
        <v>#N/A</v>
      </c>
      <c r="R775" s="57" t="e">
        <f>VLOOKUP(raw!R776,convert!$A$26:$B$31,2)</f>
        <v>#N/A</v>
      </c>
      <c r="S775" s="57" t="e">
        <f>VLOOKUP(raw!S776,convert!$D$26:$E$31,2)</f>
        <v>#N/A</v>
      </c>
      <c r="T775" s="57" t="e">
        <f>VLOOKUP(raw!T776,convert!$D$26:$E$31,2)</f>
        <v>#N/A</v>
      </c>
      <c r="U775" s="57" t="e">
        <f>VLOOKUP(raw!U776,convert!$D$26:$E$31,2)</f>
        <v>#N/A</v>
      </c>
      <c r="V775" s="57" t="e">
        <f>VLOOKUP(raw!V776,convert!$D$26:$E$31,2)</f>
        <v>#N/A</v>
      </c>
      <c r="W775" s="57" t="e">
        <f>VLOOKUP(raw!W776,convert!$D$26:$E$31,2)</f>
        <v>#N/A</v>
      </c>
      <c r="X775" s="57" t="e">
        <f>VLOOKUP(raw!X776,convert!$D$26:$E$31,2)</f>
        <v>#N/A</v>
      </c>
      <c r="Y775" s="57" t="e">
        <f>VLOOKUP(raw!Y776,convert!$D$26:$E$31,2)</f>
        <v>#N/A</v>
      </c>
      <c r="Z775" s="57" t="e">
        <f>VLOOKUP(raw!Z776,convert!$D$26:$E$31,2)</f>
        <v>#N/A</v>
      </c>
      <c r="AA775" s="57" t="e">
        <f>VLOOKUP(raw!AA776,convert!$D$26:$E$31,2)</f>
        <v>#N/A</v>
      </c>
      <c r="AB775" s="57" t="e">
        <f>VLOOKUP(raw!AB776,convert!$D$26:$E$31,2)</f>
        <v>#N/A</v>
      </c>
      <c r="AC775" s="57" t="e">
        <f>VLOOKUP(raw!AC776,convert!$D$26:$E$31,2)</f>
        <v>#N/A</v>
      </c>
      <c r="AD775" s="57" t="e">
        <f>VLOOKUP(raw!AD776,convert!$D$26:$E$31,2)</f>
        <v>#N/A</v>
      </c>
      <c r="AE775" s="57" t="e">
        <f>VLOOKUP(raw!AE776,convert!$D$26:$E$31,2)</f>
        <v>#N/A</v>
      </c>
      <c r="AF775" s="57" t="e">
        <f>VLOOKUP(raw!AF776,convert!$D$26:$E$31,2)</f>
        <v>#N/A</v>
      </c>
      <c r="AG775" s="57" t="e">
        <f>VLOOKUP(raw!AG776,convert!$D$26:$E$31,2)</f>
        <v>#N/A</v>
      </c>
      <c r="AH775" s="57" t="e">
        <f>VLOOKUP(raw!AH776,convert!$D$26:$E$31,2)</f>
        <v>#N/A</v>
      </c>
      <c r="AI775" s="57" t="e">
        <f>VLOOKUP(raw!AI776,convert!$D$26:$E$31,2)</f>
        <v>#N/A</v>
      </c>
      <c r="AJ775" s="57" t="e">
        <f>VLOOKUP(raw!AJ776,convert!$D$26:$E$31,2)</f>
        <v>#N/A</v>
      </c>
      <c r="AK775" s="57" t="e">
        <f>VLOOKUP(raw!AK776,convert!$D$26:$E$31,2)</f>
        <v>#N/A</v>
      </c>
      <c r="AL775" s="57" t="e">
        <f>VLOOKUP(raw!AL776,convert!$D$26:$E$31,2)</f>
        <v>#N/A</v>
      </c>
      <c r="AM775" s="57" t="e">
        <f>VLOOKUP(raw!AM776,convert!$D$26:$E$31,2)</f>
        <v>#N/A</v>
      </c>
      <c r="AN775" s="57"/>
      <c r="AO775" s="60" t="str">
        <f>IF(COUNT(score!AD775:AE775)=0,".",MIN(score!AD775:AE775))</f>
        <v>.</v>
      </c>
    </row>
    <row r="776" spans="1:41" x14ac:dyDescent="0.25">
      <c r="A776" s="58">
        <f>raw!$A777:$A777</f>
        <v>0</v>
      </c>
      <c r="B776" s="59">
        <f>raw!$B777:$B777</f>
        <v>0</v>
      </c>
      <c r="C776" s="57" t="e">
        <f>VLOOKUP(raw!C777,convert!$D$26:$E$31,2)</f>
        <v>#N/A</v>
      </c>
      <c r="D776" s="57" t="e">
        <f>VLOOKUP(raw!D777,convert!$A$13:$B$16,2)</f>
        <v>#N/A</v>
      </c>
      <c r="E776" s="57" t="e">
        <f>VLOOKUP(raw!E777,convert!$A$13:$B$16,2)</f>
        <v>#N/A</v>
      </c>
      <c r="F776" s="57" t="e">
        <f>VLOOKUP(raw!F777,convert!$A$8:$B$10,2)</f>
        <v>#N/A</v>
      </c>
      <c r="G776" s="57" t="e">
        <f>VLOOKUP(raw!G777,convert!$A$8:$B$10,2)</f>
        <v>#N/A</v>
      </c>
      <c r="H776" s="57" t="e">
        <f>VLOOKUP(raw!H777,convert!$A$8:$B$10,2)</f>
        <v>#N/A</v>
      </c>
      <c r="I776" s="57" t="e">
        <f>VLOOKUP(raw!I777,convert!$A$8:$B$10,2)</f>
        <v>#N/A</v>
      </c>
      <c r="J776" s="57" t="e">
        <f>VLOOKUP(raw!J777,convert!$D$26:$E$31,2)</f>
        <v>#N/A</v>
      </c>
      <c r="K776" s="57" t="e">
        <f>VLOOKUP(raw!K777,convert!$D$34:$E$40,2)</f>
        <v>#N/A</v>
      </c>
      <c r="L776" s="57" t="e">
        <f>VLOOKUP(raw!L777,convert!$D$34:$E$40,2)</f>
        <v>#N/A</v>
      </c>
      <c r="M776" s="57" t="e">
        <f>VLOOKUP(raw!M777,convert!$A$34:$B$40,2)</f>
        <v>#N/A</v>
      </c>
      <c r="N776" s="57" t="e">
        <f>VLOOKUP(raw!N777,convert!$A$26:$B$31,2)</f>
        <v>#N/A</v>
      </c>
      <c r="O776" s="57" t="e">
        <f>VLOOKUP(raw!O777,convert!$A$26:$B$31,2)</f>
        <v>#N/A</v>
      </c>
      <c r="P776" s="57" t="e">
        <f>VLOOKUP(raw!P777,convert!$A$26:$B$31,2)</f>
        <v>#N/A</v>
      </c>
      <c r="Q776" s="57" t="e">
        <f>VLOOKUP(raw!Q777,convert!$A$26:$B$31,2)</f>
        <v>#N/A</v>
      </c>
      <c r="R776" s="57" t="e">
        <f>VLOOKUP(raw!R777,convert!$A$26:$B$31,2)</f>
        <v>#N/A</v>
      </c>
      <c r="S776" s="57" t="e">
        <f>VLOOKUP(raw!S777,convert!$D$26:$E$31,2)</f>
        <v>#N/A</v>
      </c>
      <c r="T776" s="57" t="e">
        <f>VLOOKUP(raw!T777,convert!$D$26:$E$31,2)</f>
        <v>#N/A</v>
      </c>
      <c r="U776" s="57" t="e">
        <f>VLOOKUP(raw!U777,convert!$D$26:$E$31,2)</f>
        <v>#N/A</v>
      </c>
      <c r="V776" s="57" t="e">
        <f>VLOOKUP(raw!V777,convert!$D$26:$E$31,2)</f>
        <v>#N/A</v>
      </c>
      <c r="W776" s="57" t="e">
        <f>VLOOKUP(raw!W777,convert!$D$26:$E$31,2)</f>
        <v>#N/A</v>
      </c>
      <c r="X776" s="57" t="e">
        <f>VLOOKUP(raw!X777,convert!$D$26:$E$31,2)</f>
        <v>#N/A</v>
      </c>
      <c r="Y776" s="57" t="e">
        <f>VLOOKUP(raw!Y777,convert!$D$26:$E$31,2)</f>
        <v>#N/A</v>
      </c>
      <c r="Z776" s="57" t="e">
        <f>VLOOKUP(raw!Z777,convert!$D$26:$E$31,2)</f>
        <v>#N/A</v>
      </c>
      <c r="AA776" s="57" t="e">
        <f>VLOOKUP(raw!AA777,convert!$D$26:$E$31,2)</f>
        <v>#N/A</v>
      </c>
      <c r="AB776" s="57" t="e">
        <f>VLOOKUP(raw!AB777,convert!$D$26:$E$31,2)</f>
        <v>#N/A</v>
      </c>
      <c r="AC776" s="57" t="e">
        <f>VLOOKUP(raw!AC777,convert!$D$26:$E$31,2)</f>
        <v>#N/A</v>
      </c>
      <c r="AD776" s="57" t="e">
        <f>VLOOKUP(raw!AD777,convert!$D$26:$E$31,2)</f>
        <v>#N/A</v>
      </c>
      <c r="AE776" s="57" t="e">
        <f>VLOOKUP(raw!AE777,convert!$D$26:$E$31,2)</f>
        <v>#N/A</v>
      </c>
      <c r="AF776" s="57" t="e">
        <f>VLOOKUP(raw!AF777,convert!$D$26:$E$31,2)</f>
        <v>#N/A</v>
      </c>
      <c r="AG776" s="57" t="e">
        <f>VLOOKUP(raw!AG777,convert!$D$26:$E$31,2)</f>
        <v>#N/A</v>
      </c>
      <c r="AH776" s="57" t="e">
        <f>VLOOKUP(raw!AH777,convert!$D$26:$E$31,2)</f>
        <v>#N/A</v>
      </c>
      <c r="AI776" s="57" t="e">
        <f>VLOOKUP(raw!AI777,convert!$D$26:$E$31,2)</f>
        <v>#N/A</v>
      </c>
      <c r="AJ776" s="57" t="e">
        <f>VLOOKUP(raw!AJ777,convert!$D$26:$E$31,2)</f>
        <v>#N/A</v>
      </c>
      <c r="AK776" s="57" t="e">
        <f>VLOOKUP(raw!AK777,convert!$D$26:$E$31,2)</f>
        <v>#N/A</v>
      </c>
      <c r="AL776" s="57" t="e">
        <f>VLOOKUP(raw!AL777,convert!$D$26:$E$31,2)</f>
        <v>#N/A</v>
      </c>
      <c r="AM776" s="57" t="e">
        <f>VLOOKUP(raw!AM777,convert!$D$26:$E$31,2)</f>
        <v>#N/A</v>
      </c>
      <c r="AN776" s="57"/>
      <c r="AO776" s="60" t="str">
        <f>IF(COUNT(score!AD776:AE776)=0,".",MIN(score!AD776:AE776))</f>
        <v>.</v>
      </c>
    </row>
    <row r="777" spans="1:41" x14ac:dyDescent="0.25">
      <c r="A777" s="58">
        <f>raw!$A778:$A778</f>
        <v>0</v>
      </c>
      <c r="B777" s="59">
        <f>raw!$B778:$B778</f>
        <v>0</v>
      </c>
      <c r="C777" s="57" t="e">
        <f>VLOOKUP(raw!C778,convert!$D$26:$E$31,2)</f>
        <v>#N/A</v>
      </c>
      <c r="D777" s="57" t="e">
        <f>VLOOKUP(raw!D778,convert!$A$13:$B$16,2)</f>
        <v>#N/A</v>
      </c>
      <c r="E777" s="57" t="e">
        <f>VLOOKUP(raw!E778,convert!$A$13:$B$16,2)</f>
        <v>#N/A</v>
      </c>
      <c r="F777" s="57" t="e">
        <f>VLOOKUP(raw!F778,convert!$A$8:$B$10,2)</f>
        <v>#N/A</v>
      </c>
      <c r="G777" s="57" t="e">
        <f>VLOOKUP(raw!G778,convert!$A$8:$B$10,2)</f>
        <v>#N/A</v>
      </c>
      <c r="H777" s="57" t="e">
        <f>VLOOKUP(raw!H778,convert!$A$8:$B$10,2)</f>
        <v>#N/A</v>
      </c>
      <c r="I777" s="57" t="e">
        <f>VLOOKUP(raw!I778,convert!$A$8:$B$10,2)</f>
        <v>#N/A</v>
      </c>
      <c r="J777" s="57" t="e">
        <f>VLOOKUP(raw!J778,convert!$D$26:$E$31,2)</f>
        <v>#N/A</v>
      </c>
      <c r="K777" s="57" t="e">
        <f>VLOOKUP(raw!K778,convert!$D$34:$E$40,2)</f>
        <v>#N/A</v>
      </c>
      <c r="L777" s="57" t="e">
        <f>VLOOKUP(raw!L778,convert!$D$34:$E$40,2)</f>
        <v>#N/A</v>
      </c>
      <c r="M777" s="57" t="e">
        <f>VLOOKUP(raw!M778,convert!$A$34:$B$40,2)</f>
        <v>#N/A</v>
      </c>
      <c r="N777" s="57" t="e">
        <f>VLOOKUP(raw!N778,convert!$A$26:$B$31,2)</f>
        <v>#N/A</v>
      </c>
      <c r="O777" s="57" t="e">
        <f>VLOOKUP(raw!O778,convert!$A$26:$B$31,2)</f>
        <v>#N/A</v>
      </c>
      <c r="P777" s="57" t="e">
        <f>VLOOKUP(raw!P778,convert!$A$26:$B$31,2)</f>
        <v>#N/A</v>
      </c>
      <c r="Q777" s="57" t="e">
        <f>VLOOKUP(raw!Q778,convert!$A$26:$B$31,2)</f>
        <v>#N/A</v>
      </c>
      <c r="R777" s="57" t="e">
        <f>VLOOKUP(raw!R778,convert!$A$26:$B$31,2)</f>
        <v>#N/A</v>
      </c>
      <c r="S777" s="57" t="e">
        <f>VLOOKUP(raw!S778,convert!$D$26:$E$31,2)</f>
        <v>#N/A</v>
      </c>
      <c r="T777" s="57" t="e">
        <f>VLOOKUP(raw!T778,convert!$D$26:$E$31,2)</f>
        <v>#N/A</v>
      </c>
      <c r="U777" s="57" t="e">
        <f>VLOOKUP(raw!U778,convert!$D$26:$E$31,2)</f>
        <v>#N/A</v>
      </c>
      <c r="V777" s="57" t="e">
        <f>VLOOKUP(raw!V778,convert!$D$26:$E$31,2)</f>
        <v>#N/A</v>
      </c>
      <c r="W777" s="57" t="e">
        <f>VLOOKUP(raw!W778,convert!$D$26:$E$31,2)</f>
        <v>#N/A</v>
      </c>
      <c r="X777" s="57" t="e">
        <f>VLOOKUP(raw!X778,convert!$D$26:$E$31,2)</f>
        <v>#N/A</v>
      </c>
      <c r="Y777" s="57" t="e">
        <f>VLOOKUP(raw!Y778,convert!$D$26:$E$31,2)</f>
        <v>#N/A</v>
      </c>
      <c r="Z777" s="57" t="e">
        <f>VLOOKUP(raw!Z778,convert!$D$26:$E$31,2)</f>
        <v>#N/A</v>
      </c>
      <c r="AA777" s="57" t="e">
        <f>VLOOKUP(raw!AA778,convert!$D$26:$E$31,2)</f>
        <v>#N/A</v>
      </c>
      <c r="AB777" s="57" t="e">
        <f>VLOOKUP(raw!AB778,convert!$D$26:$E$31,2)</f>
        <v>#N/A</v>
      </c>
      <c r="AC777" s="57" t="e">
        <f>VLOOKUP(raw!AC778,convert!$D$26:$E$31,2)</f>
        <v>#N/A</v>
      </c>
      <c r="AD777" s="57" t="e">
        <f>VLOOKUP(raw!AD778,convert!$D$26:$E$31,2)</f>
        <v>#N/A</v>
      </c>
      <c r="AE777" s="57" t="e">
        <f>VLOOKUP(raw!AE778,convert!$D$26:$E$31,2)</f>
        <v>#N/A</v>
      </c>
      <c r="AF777" s="57" t="e">
        <f>VLOOKUP(raw!AF778,convert!$D$26:$E$31,2)</f>
        <v>#N/A</v>
      </c>
      <c r="AG777" s="57" t="e">
        <f>VLOOKUP(raw!AG778,convert!$D$26:$E$31,2)</f>
        <v>#N/A</v>
      </c>
      <c r="AH777" s="57" t="e">
        <f>VLOOKUP(raw!AH778,convert!$D$26:$E$31,2)</f>
        <v>#N/A</v>
      </c>
      <c r="AI777" s="57" t="e">
        <f>VLOOKUP(raw!AI778,convert!$D$26:$E$31,2)</f>
        <v>#N/A</v>
      </c>
      <c r="AJ777" s="57" t="e">
        <f>VLOOKUP(raw!AJ778,convert!$D$26:$E$31,2)</f>
        <v>#N/A</v>
      </c>
      <c r="AK777" s="57" t="e">
        <f>VLOOKUP(raw!AK778,convert!$D$26:$E$31,2)</f>
        <v>#N/A</v>
      </c>
      <c r="AL777" s="57" t="e">
        <f>VLOOKUP(raw!AL778,convert!$D$26:$E$31,2)</f>
        <v>#N/A</v>
      </c>
      <c r="AM777" s="57" t="e">
        <f>VLOOKUP(raw!AM778,convert!$D$26:$E$31,2)</f>
        <v>#N/A</v>
      </c>
      <c r="AN777" s="57"/>
      <c r="AO777" s="60" t="str">
        <f>IF(COUNT(score!AD777:AE777)=0,".",MIN(score!AD777:AE777))</f>
        <v>.</v>
      </c>
    </row>
    <row r="778" spans="1:41" x14ac:dyDescent="0.25">
      <c r="A778" s="58">
        <f>raw!$A779:$A779</f>
        <v>0</v>
      </c>
      <c r="B778" s="59">
        <f>raw!$B779:$B779</f>
        <v>0</v>
      </c>
      <c r="C778" s="57" t="e">
        <f>VLOOKUP(raw!C779,convert!$D$26:$E$31,2)</f>
        <v>#N/A</v>
      </c>
      <c r="D778" s="57" t="e">
        <f>VLOOKUP(raw!D779,convert!$A$13:$B$16,2)</f>
        <v>#N/A</v>
      </c>
      <c r="E778" s="57" t="e">
        <f>VLOOKUP(raw!E779,convert!$A$13:$B$16,2)</f>
        <v>#N/A</v>
      </c>
      <c r="F778" s="57" t="e">
        <f>VLOOKUP(raw!F779,convert!$A$8:$B$10,2)</f>
        <v>#N/A</v>
      </c>
      <c r="G778" s="57" t="e">
        <f>VLOOKUP(raw!G779,convert!$A$8:$B$10,2)</f>
        <v>#N/A</v>
      </c>
      <c r="H778" s="57" t="e">
        <f>VLOOKUP(raw!H779,convert!$A$8:$B$10,2)</f>
        <v>#N/A</v>
      </c>
      <c r="I778" s="57" t="e">
        <f>VLOOKUP(raw!I779,convert!$A$8:$B$10,2)</f>
        <v>#N/A</v>
      </c>
      <c r="J778" s="57" t="e">
        <f>VLOOKUP(raw!J779,convert!$D$26:$E$31,2)</f>
        <v>#N/A</v>
      </c>
      <c r="K778" s="57" t="e">
        <f>VLOOKUP(raw!K779,convert!$D$34:$E$40,2)</f>
        <v>#N/A</v>
      </c>
      <c r="L778" s="57" t="e">
        <f>VLOOKUP(raw!L779,convert!$D$34:$E$40,2)</f>
        <v>#N/A</v>
      </c>
      <c r="M778" s="57" t="e">
        <f>VLOOKUP(raw!M779,convert!$A$34:$B$40,2)</f>
        <v>#N/A</v>
      </c>
      <c r="N778" s="57" t="e">
        <f>VLOOKUP(raw!N779,convert!$A$26:$B$31,2)</f>
        <v>#N/A</v>
      </c>
      <c r="O778" s="57" t="e">
        <f>VLOOKUP(raw!O779,convert!$A$26:$B$31,2)</f>
        <v>#N/A</v>
      </c>
      <c r="P778" s="57" t="e">
        <f>VLOOKUP(raw!P779,convert!$A$26:$B$31,2)</f>
        <v>#N/A</v>
      </c>
      <c r="Q778" s="57" t="e">
        <f>VLOOKUP(raw!Q779,convert!$A$26:$B$31,2)</f>
        <v>#N/A</v>
      </c>
      <c r="R778" s="57" t="e">
        <f>VLOOKUP(raw!R779,convert!$A$26:$B$31,2)</f>
        <v>#N/A</v>
      </c>
      <c r="S778" s="57" t="e">
        <f>VLOOKUP(raw!S779,convert!$D$26:$E$31,2)</f>
        <v>#N/A</v>
      </c>
      <c r="T778" s="57" t="e">
        <f>VLOOKUP(raw!T779,convert!$D$26:$E$31,2)</f>
        <v>#N/A</v>
      </c>
      <c r="U778" s="57" t="e">
        <f>VLOOKUP(raw!U779,convert!$D$26:$E$31,2)</f>
        <v>#N/A</v>
      </c>
      <c r="V778" s="57" t="e">
        <f>VLOOKUP(raw!V779,convert!$D$26:$E$31,2)</f>
        <v>#N/A</v>
      </c>
      <c r="W778" s="57" t="e">
        <f>VLOOKUP(raw!W779,convert!$D$26:$E$31,2)</f>
        <v>#N/A</v>
      </c>
      <c r="X778" s="57" t="e">
        <f>VLOOKUP(raw!X779,convert!$D$26:$E$31,2)</f>
        <v>#N/A</v>
      </c>
      <c r="Y778" s="57" t="e">
        <f>VLOOKUP(raw!Y779,convert!$D$26:$E$31,2)</f>
        <v>#N/A</v>
      </c>
      <c r="Z778" s="57" t="e">
        <f>VLOOKUP(raw!Z779,convert!$D$26:$E$31,2)</f>
        <v>#N/A</v>
      </c>
      <c r="AA778" s="57" t="e">
        <f>VLOOKUP(raw!AA779,convert!$D$26:$E$31,2)</f>
        <v>#N/A</v>
      </c>
      <c r="AB778" s="57" t="e">
        <f>VLOOKUP(raw!AB779,convert!$D$26:$E$31,2)</f>
        <v>#N/A</v>
      </c>
      <c r="AC778" s="57" t="e">
        <f>VLOOKUP(raw!AC779,convert!$D$26:$E$31,2)</f>
        <v>#N/A</v>
      </c>
      <c r="AD778" s="57" t="e">
        <f>VLOOKUP(raw!AD779,convert!$D$26:$E$31,2)</f>
        <v>#N/A</v>
      </c>
      <c r="AE778" s="57" t="e">
        <f>VLOOKUP(raw!AE779,convert!$D$26:$E$31,2)</f>
        <v>#N/A</v>
      </c>
      <c r="AF778" s="57" t="e">
        <f>VLOOKUP(raw!AF779,convert!$D$26:$E$31,2)</f>
        <v>#N/A</v>
      </c>
      <c r="AG778" s="57" t="e">
        <f>VLOOKUP(raw!AG779,convert!$D$26:$E$31,2)</f>
        <v>#N/A</v>
      </c>
      <c r="AH778" s="57" t="e">
        <f>VLOOKUP(raw!AH779,convert!$D$26:$E$31,2)</f>
        <v>#N/A</v>
      </c>
      <c r="AI778" s="57" t="e">
        <f>VLOOKUP(raw!AI779,convert!$D$26:$E$31,2)</f>
        <v>#N/A</v>
      </c>
      <c r="AJ778" s="57" t="e">
        <f>VLOOKUP(raw!AJ779,convert!$D$26:$E$31,2)</f>
        <v>#N/A</v>
      </c>
      <c r="AK778" s="57" t="e">
        <f>VLOOKUP(raw!AK779,convert!$D$26:$E$31,2)</f>
        <v>#N/A</v>
      </c>
      <c r="AL778" s="57" t="e">
        <f>VLOOKUP(raw!AL779,convert!$D$26:$E$31,2)</f>
        <v>#N/A</v>
      </c>
      <c r="AM778" s="57" t="e">
        <f>VLOOKUP(raw!AM779,convert!$D$26:$E$31,2)</f>
        <v>#N/A</v>
      </c>
      <c r="AN778" s="57"/>
      <c r="AO778" s="60" t="str">
        <f>IF(COUNT(score!AD778:AE778)=0,".",MIN(score!AD778:AE778))</f>
        <v>.</v>
      </c>
    </row>
    <row r="779" spans="1:41" x14ac:dyDescent="0.25">
      <c r="A779" s="58">
        <f>raw!$A780:$A780</f>
        <v>0</v>
      </c>
      <c r="B779" s="59">
        <f>raw!$B780:$B780</f>
        <v>0</v>
      </c>
      <c r="C779" s="57" t="e">
        <f>VLOOKUP(raw!C780,convert!$D$26:$E$31,2)</f>
        <v>#N/A</v>
      </c>
      <c r="D779" s="57" t="e">
        <f>VLOOKUP(raw!D780,convert!$A$13:$B$16,2)</f>
        <v>#N/A</v>
      </c>
      <c r="E779" s="57" t="e">
        <f>VLOOKUP(raw!E780,convert!$A$13:$B$16,2)</f>
        <v>#N/A</v>
      </c>
      <c r="F779" s="57" t="e">
        <f>VLOOKUP(raw!F780,convert!$A$8:$B$10,2)</f>
        <v>#N/A</v>
      </c>
      <c r="G779" s="57" t="e">
        <f>VLOOKUP(raw!G780,convert!$A$8:$B$10,2)</f>
        <v>#N/A</v>
      </c>
      <c r="H779" s="57" t="e">
        <f>VLOOKUP(raw!H780,convert!$A$8:$B$10,2)</f>
        <v>#N/A</v>
      </c>
      <c r="I779" s="57" t="e">
        <f>VLOOKUP(raw!I780,convert!$A$8:$B$10,2)</f>
        <v>#N/A</v>
      </c>
      <c r="J779" s="57" t="e">
        <f>VLOOKUP(raw!J780,convert!$D$26:$E$31,2)</f>
        <v>#N/A</v>
      </c>
      <c r="K779" s="57" t="e">
        <f>VLOOKUP(raw!K780,convert!$D$34:$E$40,2)</f>
        <v>#N/A</v>
      </c>
      <c r="L779" s="57" t="e">
        <f>VLOOKUP(raw!L780,convert!$D$34:$E$40,2)</f>
        <v>#N/A</v>
      </c>
      <c r="M779" s="57" t="e">
        <f>VLOOKUP(raw!M780,convert!$A$34:$B$40,2)</f>
        <v>#N/A</v>
      </c>
      <c r="N779" s="57" t="e">
        <f>VLOOKUP(raw!N780,convert!$A$26:$B$31,2)</f>
        <v>#N/A</v>
      </c>
      <c r="O779" s="57" t="e">
        <f>VLOOKUP(raw!O780,convert!$A$26:$B$31,2)</f>
        <v>#N/A</v>
      </c>
      <c r="P779" s="57" t="e">
        <f>VLOOKUP(raw!P780,convert!$A$26:$B$31,2)</f>
        <v>#N/A</v>
      </c>
      <c r="Q779" s="57" t="e">
        <f>VLOOKUP(raw!Q780,convert!$A$26:$B$31,2)</f>
        <v>#N/A</v>
      </c>
      <c r="R779" s="57" t="e">
        <f>VLOOKUP(raw!R780,convert!$A$26:$B$31,2)</f>
        <v>#N/A</v>
      </c>
      <c r="S779" s="57" t="e">
        <f>VLOOKUP(raw!S780,convert!$D$26:$E$31,2)</f>
        <v>#N/A</v>
      </c>
      <c r="T779" s="57" t="e">
        <f>VLOOKUP(raw!T780,convert!$D$26:$E$31,2)</f>
        <v>#N/A</v>
      </c>
      <c r="U779" s="57" t="e">
        <f>VLOOKUP(raw!U780,convert!$D$26:$E$31,2)</f>
        <v>#N/A</v>
      </c>
      <c r="V779" s="57" t="e">
        <f>VLOOKUP(raw!V780,convert!$D$26:$E$31,2)</f>
        <v>#N/A</v>
      </c>
      <c r="W779" s="57" t="e">
        <f>VLOOKUP(raw!W780,convert!$D$26:$E$31,2)</f>
        <v>#N/A</v>
      </c>
      <c r="X779" s="57" t="e">
        <f>VLOOKUP(raw!X780,convert!$D$26:$E$31,2)</f>
        <v>#N/A</v>
      </c>
      <c r="Y779" s="57" t="e">
        <f>VLOOKUP(raw!Y780,convert!$D$26:$E$31,2)</f>
        <v>#N/A</v>
      </c>
      <c r="Z779" s="57" t="e">
        <f>VLOOKUP(raw!Z780,convert!$D$26:$E$31,2)</f>
        <v>#N/A</v>
      </c>
      <c r="AA779" s="57" t="e">
        <f>VLOOKUP(raw!AA780,convert!$D$26:$E$31,2)</f>
        <v>#N/A</v>
      </c>
      <c r="AB779" s="57" t="e">
        <f>VLOOKUP(raw!AB780,convert!$D$26:$E$31,2)</f>
        <v>#N/A</v>
      </c>
      <c r="AC779" s="57" t="e">
        <f>VLOOKUP(raw!AC780,convert!$D$26:$E$31,2)</f>
        <v>#N/A</v>
      </c>
      <c r="AD779" s="57" t="e">
        <f>VLOOKUP(raw!AD780,convert!$D$26:$E$31,2)</f>
        <v>#N/A</v>
      </c>
      <c r="AE779" s="57" t="e">
        <f>VLOOKUP(raw!AE780,convert!$D$26:$E$31,2)</f>
        <v>#N/A</v>
      </c>
      <c r="AF779" s="57" t="e">
        <f>VLOOKUP(raw!AF780,convert!$D$26:$E$31,2)</f>
        <v>#N/A</v>
      </c>
      <c r="AG779" s="57" t="e">
        <f>VLOOKUP(raw!AG780,convert!$D$26:$E$31,2)</f>
        <v>#N/A</v>
      </c>
      <c r="AH779" s="57" t="e">
        <f>VLOOKUP(raw!AH780,convert!$D$26:$E$31,2)</f>
        <v>#N/A</v>
      </c>
      <c r="AI779" s="57" t="e">
        <f>VLOOKUP(raw!AI780,convert!$D$26:$E$31,2)</f>
        <v>#N/A</v>
      </c>
      <c r="AJ779" s="57" t="e">
        <f>VLOOKUP(raw!AJ780,convert!$D$26:$E$31,2)</f>
        <v>#N/A</v>
      </c>
      <c r="AK779" s="57" t="e">
        <f>VLOOKUP(raw!AK780,convert!$D$26:$E$31,2)</f>
        <v>#N/A</v>
      </c>
      <c r="AL779" s="57" t="e">
        <f>VLOOKUP(raw!AL780,convert!$D$26:$E$31,2)</f>
        <v>#N/A</v>
      </c>
      <c r="AM779" s="57" t="e">
        <f>VLOOKUP(raw!AM780,convert!$D$26:$E$31,2)</f>
        <v>#N/A</v>
      </c>
      <c r="AN779" s="57"/>
      <c r="AO779" s="60" t="str">
        <f>IF(COUNT(score!AD779:AE779)=0,".",MIN(score!AD779:AE779))</f>
        <v>.</v>
      </c>
    </row>
    <row r="780" spans="1:41" x14ac:dyDescent="0.25">
      <c r="A780" s="58">
        <f>raw!$A781:$A781</f>
        <v>0</v>
      </c>
      <c r="B780" s="59">
        <f>raw!$B781:$B781</f>
        <v>0</v>
      </c>
      <c r="C780" s="57" t="e">
        <f>VLOOKUP(raw!C781,convert!$D$26:$E$31,2)</f>
        <v>#N/A</v>
      </c>
      <c r="D780" s="57" t="e">
        <f>VLOOKUP(raw!D781,convert!$A$13:$B$16,2)</f>
        <v>#N/A</v>
      </c>
      <c r="E780" s="57" t="e">
        <f>VLOOKUP(raw!E781,convert!$A$13:$B$16,2)</f>
        <v>#N/A</v>
      </c>
      <c r="F780" s="57" t="e">
        <f>VLOOKUP(raw!F781,convert!$A$8:$B$10,2)</f>
        <v>#N/A</v>
      </c>
      <c r="G780" s="57" t="e">
        <f>VLOOKUP(raw!G781,convert!$A$8:$B$10,2)</f>
        <v>#N/A</v>
      </c>
      <c r="H780" s="57" t="e">
        <f>VLOOKUP(raw!H781,convert!$A$8:$B$10,2)</f>
        <v>#N/A</v>
      </c>
      <c r="I780" s="57" t="e">
        <f>VLOOKUP(raw!I781,convert!$A$8:$B$10,2)</f>
        <v>#N/A</v>
      </c>
      <c r="J780" s="57" t="e">
        <f>VLOOKUP(raw!J781,convert!$D$26:$E$31,2)</f>
        <v>#N/A</v>
      </c>
      <c r="K780" s="57" t="e">
        <f>VLOOKUP(raw!K781,convert!$D$34:$E$40,2)</f>
        <v>#N/A</v>
      </c>
      <c r="L780" s="57" t="e">
        <f>VLOOKUP(raw!L781,convert!$D$34:$E$40,2)</f>
        <v>#N/A</v>
      </c>
      <c r="M780" s="57" t="e">
        <f>VLOOKUP(raw!M781,convert!$A$34:$B$40,2)</f>
        <v>#N/A</v>
      </c>
      <c r="N780" s="57" t="e">
        <f>VLOOKUP(raw!N781,convert!$A$26:$B$31,2)</f>
        <v>#N/A</v>
      </c>
      <c r="O780" s="57" t="e">
        <f>VLOOKUP(raw!O781,convert!$A$26:$B$31,2)</f>
        <v>#N/A</v>
      </c>
      <c r="P780" s="57" t="e">
        <f>VLOOKUP(raw!P781,convert!$A$26:$B$31,2)</f>
        <v>#N/A</v>
      </c>
      <c r="Q780" s="57" t="e">
        <f>VLOOKUP(raw!Q781,convert!$A$26:$B$31,2)</f>
        <v>#N/A</v>
      </c>
      <c r="R780" s="57" t="e">
        <f>VLOOKUP(raw!R781,convert!$A$26:$B$31,2)</f>
        <v>#N/A</v>
      </c>
      <c r="S780" s="57" t="e">
        <f>VLOOKUP(raw!S781,convert!$D$26:$E$31,2)</f>
        <v>#N/A</v>
      </c>
      <c r="T780" s="57" t="e">
        <f>VLOOKUP(raw!T781,convert!$D$26:$E$31,2)</f>
        <v>#N/A</v>
      </c>
      <c r="U780" s="57" t="e">
        <f>VLOOKUP(raw!U781,convert!$D$26:$E$31,2)</f>
        <v>#N/A</v>
      </c>
      <c r="V780" s="57" t="e">
        <f>VLOOKUP(raw!V781,convert!$D$26:$E$31,2)</f>
        <v>#N/A</v>
      </c>
      <c r="W780" s="57" t="e">
        <f>VLOOKUP(raw!W781,convert!$D$26:$E$31,2)</f>
        <v>#N/A</v>
      </c>
      <c r="X780" s="57" t="e">
        <f>VLOOKUP(raw!X781,convert!$D$26:$E$31,2)</f>
        <v>#N/A</v>
      </c>
      <c r="Y780" s="57" t="e">
        <f>VLOOKUP(raw!Y781,convert!$D$26:$E$31,2)</f>
        <v>#N/A</v>
      </c>
      <c r="Z780" s="57" t="e">
        <f>VLOOKUP(raw!Z781,convert!$D$26:$E$31,2)</f>
        <v>#N/A</v>
      </c>
      <c r="AA780" s="57" t="e">
        <f>VLOOKUP(raw!AA781,convert!$D$26:$E$31,2)</f>
        <v>#N/A</v>
      </c>
      <c r="AB780" s="57" t="e">
        <f>VLOOKUP(raw!AB781,convert!$D$26:$E$31,2)</f>
        <v>#N/A</v>
      </c>
      <c r="AC780" s="57" t="e">
        <f>VLOOKUP(raw!AC781,convert!$D$26:$E$31,2)</f>
        <v>#N/A</v>
      </c>
      <c r="AD780" s="57" t="e">
        <f>VLOOKUP(raw!AD781,convert!$D$26:$E$31,2)</f>
        <v>#N/A</v>
      </c>
      <c r="AE780" s="57" t="e">
        <f>VLOOKUP(raw!AE781,convert!$D$26:$E$31,2)</f>
        <v>#N/A</v>
      </c>
      <c r="AF780" s="57" t="e">
        <f>VLOOKUP(raw!AF781,convert!$D$26:$E$31,2)</f>
        <v>#N/A</v>
      </c>
      <c r="AG780" s="57" t="e">
        <f>VLOOKUP(raw!AG781,convert!$D$26:$E$31,2)</f>
        <v>#N/A</v>
      </c>
      <c r="AH780" s="57" t="e">
        <f>VLOOKUP(raw!AH781,convert!$D$26:$E$31,2)</f>
        <v>#N/A</v>
      </c>
      <c r="AI780" s="57" t="e">
        <f>VLOOKUP(raw!AI781,convert!$D$26:$E$31,2)</f>
        <v>#N/A</v>
      </c>
      <c r="AJ780" s="57" t="e">
        <f>VLOOKUP(raw!AJ781,convert!$D$26:$E$31,2)</f>
        <v>#N/A</v>
      </c>
      <c r="AK780" s="57" t="e">
        <f>VLOOKUP(raw!AK781,convert!$D$26:$E$31,2)</f>
        <v>#N/A</v>
      </c>
      <c r="AL780" s="57" t="e">
        <f>VLOOKUP(raw!AL781,convert!$D$26:$E$31,2)</f>
        <v>#N/A</v>
      </c>
      <c r="AM780" s="57" t="e">
        <f>VLOOKUP(raw!AM781,convert!$D$26:$E$31,2)</f>
        <v>#N/A</v>
      </c>
      <c r="AN780" s="57"/>
      <c r="AO780" s="60" t="str">
        <f>IF(COUNT(score!AD780:AE780)=0,".",MIN(score!AD780:AE780))</f>
        <v>.</v>
      </c>
    </row>
    <row r="781" spans="1:41" x14ac:dyDescent="0.25">
      <c r="A781" s="58">
        <f>raw!$A782:$A782</f>
        <v>0</v>
      </c>
      <c r="B781" s="59">
        <f>raw!$B782:$B782</f>
        <v>0</v>
      </c>
      <c r="C781" s="57" t="e">
        <f>VLOOKUP(raw!C782,convert!$D$26:$E$31,2)</f>
        <v>#N/A</v>
      </c>
      <c r="D781" s="57" t="e">
        <f>VLOOKUP(raw!D782,convert!$A$13:$B$16,2)</f>
        <v>#N/A</v>
      </c>
      <c r="E781" s="57" t="e">
        <f>VLOOKUP(raw!E782,convert!$A$13:$B$16,2)</f>
        <v>#N/A</v>
      </c>
      <c r="F781" s="57" t="e">
        <f>VLOOKUP(raw!F782,convert!$A$8:$B$10,2)</f>
        <v>#N/A</v>
      </c>
      <c r="G781" s="57" t="e">
        <f>VLOOKUP(raw!G782,convert!$A$8:$B$10,2)</f>
        <v>#N/A</v>
      </c>
      <c r="H781" s="57" t="e">
        <f>VLOOKUP(raw!H782,convert!$A$8:$B$10,2)</f>
        <v>#N/A</v>
      </c>
      <c r="I781" s="57" t="e">
        <f>VLOOKUP(raw!I782,convert!$A$8:$B$10,2)</f>
        <v>#N/A</v>
      </c>
      <c r="J781" s="57" t="e">
        <f>VLOOKUP(raw!J782,convert!$D$26:$E$31,2)</f>
        <v>#N/A</v>
      </c>
      <c r="K781" s="57" t="e">
        <f>VLOOKUP(raw!K782,convert!$D$34:$E$40,2)</f>
        <v>#N/A</v>
      </c>
      <c r="L781" s="57" t="e">
        <f>VLOOKUP(raw!L782,convert!$D$34:$E$40,2)</f>
        <v>#N/A</v>
      </c>
      <c r="M781" s="57" t="e">
        <f>VLOOKUP(raw!M782,convert!$A$34:$B$40,2)</f>
        <v>#N/A</v>
      </c>
      <c r="N781" s="57" t="e">
        <f>VLOOKUP(raw!N782,convert!$A$26:$B$31,2)</f>
        <v>#N/A</v>
      </c>
      <c r="O781" s="57" t="e">
        <f>VLOOKUP(raw!O782,convert!$A$26:$B$31,2)</f>
        <v>#N/A</v>
      </c>
      <c r="P781" s="57" t="e">
        <f>VLOOKUP(raw!P782,convert!$A$26:$B$31,2)</f>
        <v>#N/A</v>
      </c>
      <c r="Q781" s="57" t="e">
        <f>VLOOKUP(raw!Q782,convert!$A$26:$B$31,2)</f>
        <v>#N/A</v>
      </c>
      <c r="R781" s="57" t="e">
        <f>VLOOKUP(raw!R782,convert!$A$26:$B$31,2)</f>
        <v>#N/A</v>
      </c>
      <c r="S781" s="57" t="e">
        <f>VLOOKUP(raw!S782,convert!$D$26:$E$31,2)</f>
        <v>#N/A</v>
      </c>
      <c r="T781" s="57" t="e">
        <f>VLOOKUP(raw!T782,convert!$D$26:$E$31,2)</f>
        <v>#N/A</v>
      </c>
      <c r="U781" s="57" t="e">
        <f>VLOOKUP(raw!U782,convert!$D$26:$E$31,2)</f>
        <v>#N/A</v>
      </c>
      <c r="V781" s="57" t="e">
        <f>VLOOKUP(raw!V782,convert!$D$26:$E$31,2)</f>
        <v>#N/A</v>
      </c>
      <c r="W781" s="57" t="e">
        <f>VLOOKUP(raw!W782,convert!$D$26:$E$31,2)</f>
        <v>#N/A</v>
      </c>
      <c r="X781" s="57" t="e">
        <f>VLOOKUP(raw!X782,convert!$D$26:$E$31,2)</f>
        <v>#N/A</v>
      </c>
      <c r="Y781" s="57" t="e">
        <f>VLOOKUP(raw!Y782,convert!$D$26:$E$31,2)</f>
        <v>#N/A</v>
      </c>
      <c r="Z781" s="57" t="e">
        <f>VLOOKUP(raw!Z782,convert!$D$26:$E$31,2)</f>
        <v>#N/A</v>
      </c>
      <c r="AA781" s="57" t="e">
        <f>VLOOKUP(raw!AA782,convert!$D$26:$E$31,2)</f>
        <v>#N/A</v>
      </c>
      <c r="AB781" s="57" t="e">
        <f>VLOOKUP(raw!AB782,convert!$D$26:$E$31,2)</f>
        <v>#N/A</v>
      </c>
      <c r="AC781" s="57" t="e">
        <f>VLOOKUP(raw!AC782,convert!$D$26:$E$31,2)</f>
        <v>#N/A</v>
      </c>
      <c r="AD781" s="57" t="e">
        <f>VLOOKUP(raw!AD782,convert!$D$26:$E$31,2)</f>
        <v>#N/A</v>
      </c>
      <c r="AE781" s="57" t="e">
        <f>VLOOKUP(raw!AE782,convert!$D$26:$E$31,2)</f>
        <v>#N/A</v>
      </c>
      <c r="AF781" s="57" t="e">
        <f>VLOOKUP(raw!AF782,convert!$D$26:$E$31,2)</f>
        <v>#N/A</v>
      </c>
      <c r="AG781" s="57" t="e">
        <f>VLOOKUP(raw!AG782,convert!$D$26:$E$31,2)</f>
        <v>#N/A</v>
      </c>
      <c r="AH781" s="57" t="e">
        <f>VLOOKUP(raw!AH782,convert!$D$26:$E$31,2)</f>
        <v>#N/A</v>
      </c>
      <c r="AI781" s="57" t="e">
        <f>VLOOKUP(raw!AI782,convert!$D$26:$E$31,2)</f>
        <v>#N/A</v>
      </c>
      <c r="AJ781" s="57" t="e">
        <f>VLOOKUP(raw!AJ782,convert!$D$26:$E$31,2)</f>
        <v>#N/A</v>
      </c>
      <c r="AK781" s="57" t="e">
        <f>VLOOKUP(raw!AK782,convert!$D$26:$E$31,2)</f>
        <v>#N/A</v>
      </c>
      <c r="AL781" s="57" t="e">
        <f>VLOOKUP(raw!AL782,convert!$D$26:$E$31,2)</f>
        <v>#N/A</v>
      </c>
      <c r="AM781" s="57" t="e">
        <f>VLOOKUP(raw!AM782,convert!$D$26:$E$31,2)</f>
        <v>#N/A</v>
      </c>
      <c r="AN781" s="57"/>
      <c r="AO781" s="60" t="str">
        <f>IF(COUNT(score!AD781:AE781)=0,".",MIN(score!AD781:AE781))</f>
        <v>.</v>
      </c>
    </row>
    <row r="782" spans="1:41" x14ac:dyDescent="0.25">
      <c r="A782" s="58">
        <f>raw!$A783:$A783</f>
        <v>0</v>
      </c>
      <c r="B782" s="59">
        <f>raw!$B783:$B783</f>
        <v>0</v>
      </c>
      <c r="C782" s="57" t="e">
        <f>VLOOKUP(raw!C783,convert!$D$26:$E$31,2)</f>
        <v>#N/A</v>
      </c>
      <c r="D782" s="57" t="e">
        <f>VLOOKUP(raw!D783,convert!$A$13:$B$16,2)</f>
        <v>#N/A</v>
      </c>
      <c r="E782" s="57" t="e">
        <f>VLOOKUP(raw!E783,convert!$A$13:$B$16,2)</f>
        <v>#N/A</v>
      </c>
      <c r="F782" s="57" t="e">
        <f>VLOOKUP(raw!F783,convert!$A$8:$B$10,2)</f>
        <v>#N/A</v>
      </c>
      <c r="G782" s="57" t="e">
        <f>VLOOKUP(raw!G783,convert!$A$8:$B$10,2)</f>
        <v>#N/A</v>
      </c>
      <c r="H782" s="57" t="e">
        <f>VLOOKUP(raw!H783,convert!$A$8:$B$10,2)</f>
        <v>#N/A</v>
      </c>
      <c r="I782" s="57" t="e">
        <f>VLOOKUP(raw!I783,convert!$A$8:$B$10,2)</f>
        <v>#N/A</v>
      </c>
      <c r="J782" s="57" t="e">
        <f>VLOOKUP(raw!J783,convert!$D$26:$E$31,2)</f>
        <v>#N/A</v>
      </c>
      <c r="K782" s="57" t="e">
        <f>VLOOKUP(raw!K783,convert!$D$34:$E$40,2)</f>
        <v>#N/A</v>
      </c>
      <c r="L782" s="57" t="e">
        <f>VLOOKUP(raw!L783,convert!$D$34:$E$40,2)</f>
        <v>#N/A</v>
      </c>
      <c r="M782" s="57" t="e">
        <f>VLOOKUP(raw!M783,convert!$A$34:$B$40,2)</f>
        <v>#N/A</v>
      </c>
      <c r="N782" s="57" t="e">
        <f>VLOOKUP(raw!N783,convert!$A$26:$B$31,2)</f>
        <v>#N/A</v>
      </c>
      <c r="O782" s="57" t="e">
        <f>VLOOKUP(raw!O783,convert!$A$26:$B$31,2)</f>
        <v>#N/A</v>
      </c>
      <c r="P782" s="57" t="e">
        <f>VLOOKUP(raw!P783,convert!$A$26:$B$31,2)</f>
        <v>#N/A</v>
      </c>
      <c r="Q782" s="57" t="e">
        <f>VLOOKUP(raw!Q783,convert!$A$26:$B$31,2)</f>
        <v>#N/A</v>
      </c>
      <c r="R782" s="57" t="e">
        <f>VLOOKUP(raw!R783,convert!$A$26:$B$31,2)</f>
        <v>#N/A</v>
      </c>
      <c r="S782" s="57" t="e">
        <f>VLOOKUP(raw!S783,convert!$D$26:$E$31,2)</f>
        <v>#N/A</v>
      </c>
      <c r="T782" s="57" t="e">
        <f>VLOOKUP(raw!T783,convert!$D$26:$E$31,2)</f>
        <v>#N/A</v>
      </c>
      <c r="U782" s="57" t="e">
        <f>VLOOKUP(raw!U783,convert!$D$26:$E$31,2)</f>
        <v>#N/A</v>
      </c>
      <c r="V782" s="57" t="e">
        <f>VLOOKUP(raw!V783,convert!$D$26:$E$31,2)</f>
        <v>#N/A</v>
      </c>
      <c r="W782" s="57" t="e">
        <f>VLOOKUP(raw!W783,convert!$D$26:$E$31,2)</f>
        <v>#N/A</v>
      </c>
      <c r="X782" s="57" t="e">
        <f>VLOOKUP(raw!X783,convert!$D$26:$E$31,2)</f>
        <v>#N/A</v>
      </c>
      <c r="Y782" s="57" t="e">
        <f>VLOOKUP(raw!Y783,convert!$D$26:$E$31,2)</f>
        <v>#N/A</v>
      </c>
      <c r="Z782" s="57" t="e">
        <f>VLOOKUP(raw!Z783,convert!$D$26:$E$31,2)</f>
        <v>#N/A</v>
      </c>
      <c r="AA782" s="57" t="e">
        <f>VLOOKUP(raw!AA783,convert!$D$26:$E$31,2)</f>
        <v>#N/A</v>
      </c>
      <c r="AB782" s="57" t="e">
        <f>VLOOKUP(raw!AB783,convert!$D$26:$E$31,2)</f>
        <v>#N/A</v>
      </c>
      <c r="AC782" s="57" t="e">
        <f>VLOOKUP(raw!AC783,convert!$D$26:$E$31,2)</f>
        <v>#N/A</v>
      </c>
      <c r="AD782" s="57" t="e">
        <f>VLOOKUP(raw!AD783,convert!$D$26:$E$31,2)</f>
        <v>#N/A</v>
      </c>
      <c r="AE782" s="57" t="e">
        <f>VLOOKUP(raw!AE783,convert!$D$26:$E$31,2)</f>
        <v>#N/A</v>
      </c>
      <c r="AF782" s="57" t="e">
        <f>VLOOKUP(raw!AF783,convert!$D$26:$E$31,2)</f>
        <v>#N/A</v>
      </c>
      <c r="AG782" s="57" t="e">
        <f>VLOOKUP(raw!AG783,convert!$D$26:$E$31,2)</f>
        <v>#N/A</v>
      </c>
      <c r="AH782" s="57" t="e">
        <f>VLOOKUP(raw!AH783,convert!$D$26:$E$31,2)</f>
        <v>#N/A</v>
      </c>
      <c r="AI782" s="57" t="e">
        <f>VLOOKUP(raw!AI783,convert!$D$26:$E$31,2)</f>
        <v>#N/A</v>
      </c>
      <c r="AJ782" s="57" t="e">
        <f>VLOOKUP(raw!AJ783,convert!$D$26:$E$31,2)</f>
        <v>#N/A</v>
      </c>
      <c r="AK782" s="57" t="e">
        <f>VLOOKUP(raw!AK783,convert!$D$26:$E$31,2)</f>
        <v>#N/A</v>
      </c>
      <c r="AL782" s="57" t="e">
        <f>VLOOKUP(raw!AL783,convert!$D$26:$E$31,2)</f>
        <v>#N/A</v>
      </c>
      <c r="AM782" s="57" t="e">
        <f>VLOOKUP(raw!AM783,convert!$D$26:$E$31,2)</f>
        <v>#N/A</v>
      </c>
      <c r="AN782" s="57"/>
      <c r="AO782" s="60" t="str">
        <f>IF(COUNT(score!AD782:AE782)=0,".",MIN(score!AD782:AE782))</f>
        <v>.</v>
      </c>
    </row>
    <row r="783" spans="1:41" x14ac:dyDescent="0.25">
      <c r="A783" s="58">
        <f>raw!$A784:$A784</f>
        <v>0</v>
      </c>
      <c r="B783" s="59">
        <f>raw!$B784:$B784</f>
        <v>0</v>
      </c>
      <c r="C783" s="57" t="e">
        <f>VLOOKUP(raw!C784,convert!$D$26:$E$31,2)</f>
        <v>#N/A</v>
      </c>
      <c r="D783" s="57" t="e">
        <f>VLOOKUP(raw!D784,convert!$A$13:$B$16,2)</f>
        <v>#N/A</v>
      </c>
      <c r="E783" s="57" t="e">
        <f>VLOOKUP(raw!E784,convert!$A$13:$B$16,2)</f>
        <v>#N/A</v>
      </c>
      <c r="F783" s="57" t="e">
        <f>VLOOKUP(raw!F784,convert!$A$8:$B$10,2)</f>
        <v>#N/A</v>
      </c>
      <c r="G783" s="57" t="e">
        <f>VLOOKUP(raw!G784,convert!$A$8:$B$10,2)</f>
        <v>#N/A</v>
      </c>
      <c r="H783" s="57" t="e">
        <f>VLOOKUP(raw!H784,convert!$A$8:$B$10,2)</f>
        <v>#N/A</v>
      </c>
      <c r="I783" s="57" t="e">
        <f>VLOOKUP(raw!I784,convert!$A$8:$B$10,2)</f>
        <v>#N/A</v>
      </c>
      <c r="J783" s="57" t="e">
        <f>VLOOKUP(raw!J784,convert!$D$26:$E$31,2)</f>
        <v>#N/A</v>
      </c>
      <c r="K783" s="57" t="e">
        <f>VLOOKUP(raw!K784,convert!$D$34:$E$40,2)</f>
        <v>#N/A</v>
      </c>
      <c r="L783" s="57" t="e">
        <f>VLOOKUP(raw!L784,convert!$D$34:$E$40,2)</f>
        <v>#N/A</v>
      </c>
      <c r="M783" s="57" t="e">
        <f>VLOOKUP(raw!M784,convert!$A$34:$B$40,2)</f>
        <v>#N/A</v>
      </c>
      <c r="N783" s="57" t="e">
        <f>VLOOKUP(raw!N784,convert!$A$26:$B$31,2)</f>
        <v>#N/A</v>
      </c>
      <c r="O783" s="57" t="e">
        <f>VLOOKUP(raw!O784,convert!$A$26:$B$31,2)</f>
        <v>#N/A</v>
      </c>
      <c r="P783" s="57" t="e">
        <f>VLOOKUP(raw!P784,convert!$A$26:$B$31,2)</f>
        <v>#N/A</v>
      </c>
      <c r="Q783" s="57" t="e">
        <f>VLOOKUP(raw!Q784,convert!$A$26:$B$31,2)</f>
        <v>#N/A</v>
      </c>
      <c r="R783" s="57" t="e">
        <f>VLOOKUP(raw!R784,convert!$A$26:$B$31,2)</f>
        <v>#N/A</v>
      </c>
      <c r="S783" s="57" t="e">
        <f>VLOOKUP(raw!S784,convert!$D$26:$E$31,2)</f>
        <v>#N/A</v>
      </c>
      <c r="T783" s="57" t="e">
        <f>VLOOKUP(raw!T784,convert!$D$26:$E$31,2)</f>
        <v>#N/A</v>
      </c>
      <c r="U783" s="57" t="e">
        <f>VLOOKUP(raw!U784,convert!$D$26:$E$31,2)</f>
        <v>#N/A</v>
      </c>
      <c r="V783" s="57" t="e">
        <f>VLOOKUP(raw!V784,convert!$D$26:$E$31,2)</f>
        <v>#N/A</v>
      </c>
      <c r="W783" s="57" t="e">
        <f>VLOOKUP(raw!W784,convert!$D$26:$E$31,2)</f>
        <v>#N/A</v>
      </c>
      <c r="X783" s="57" t="e">
        <f>VLOOKUP(raw!X784,convert!$D$26:$E$31,2)</f>
        <v>#N/A</v>
      </c>
      <c r="Y783" s="57" t="e">
        <f>VLOOKUP(raw!Y784,convert!$D$26:$E$31,2)</f>
        <v>#N/A</v>
      </c>
      <c r="Z783" s="57" t="e">
        <f>VLOOKUP(raw!Z784,convert!$D$26:$E$31,2)</f>
        <v>#N/A</v>
      </c>
      <c r="AA783" s="57" t="e">
        <f>VLOOKUP(raw!AA784,convert!$D$26:$E$31,2)</f>
        <v>#N/A</v>
      </c>
      <c r="AB783" s="57" t="e">
        <f>VLOOKUP(raw!AB784,convert!$D$26:$E$31,2)</f>
        <v>#N/A</v>
      </c>
      <c r="AC783" s="57" t="e">
        <f>VLOOKUP(raw!AC784,convert!$D$26:$E$31,2)</f>
        <v>#N/A</v>
      </c>
      <c r="AD783" s="57" t="e">
        <f>VLOOKUP(raw!AD784,convert!$D$26:$E$31,2)</f>
        <v>#N/A</v>
      </c>
      <c r="AE783" s="57" t="e">
        <f>VLOOKUP(raw!AE784,convert!$D$26:$E$31,2)</f>
        <v>#N/A</v>
      </c>
      <c r="AF783" s="57" t="e">
        <f>VLOOKUP(raw!AF784,convert!$D$26:$E$31,2)</f>
        <v>#N/A</v>
      </c>
      <c r="AG783" s="57" t="e">
        <f>VLOOKUP(raw!AG784,convert!$D$26:$E$31,2)</f>
        <v>#N/A</v>
      </c>
      <c r="AH783" s="57" t="e">
        <f>VLOOKUP(raw!AH784,convert!$D$26:$E$31,2)</f>
        <v>#N/A</v>
      </c>
      <c r="AI783" s="57" t="e">
        <f>VLOOKUP(raw!AI784,convert!$D$26:$E$31,2)</f>
        <v>#N/A</v>
      </c>
      <c r="AJ783" s="57" t="e">
        <f>VLOOKUP(raw!AJ784,convert!$D$26:$E$31,2)</f>
        <v>#N/A</v>
      </c>
      <c r="AK783" s="57" t="e">
        <f>VLOOKUP(raw!AK784,convert!$D$26:$E$31,2)</f>
        <v>#N/A</v>
      </c>
      <c r="AL783" s="57" t="e">
        <f>VLOOKUP(raw!AL784,convert!$D$26:$E$31,2)</f>
        <v>#N/A</v>
      </c>
      <c r="AM783" s="57" t="e">
        <f>VLOOKUP(raw!AM784,convert!$D$26:$E$31,2)</f>
        <v>#N/A</v>
      </c>
      <c r="AN783" s="57"/>
      <c r="AO783" s="60" t="str">
        <f>IF(COUNT(score!AD783:AE783)=0,".",MIN(score!AD783:AE783))</f>
        <v>.</v>
      </c>
    </row>
    <row r="784" spans="1:41" x14ac:dyDescent="0.25">
      <c r="A784" s="58">
        <f>raw!$A785:$A785</f>
        <v>0</v>
      </c>
      <c r="B784" s="59">
        <f>raw!$B785:$B785</f>
        <v>0</v>
      </c>
      <c r="C784" s="57" t="e">
        <f>VLOOKUP(raw!C785,convert!$D$26:$E$31,2)</f>
        <v>#N/A</v>
      </c>
      <c r="D784" s="57" t="e">
        <f>VLOOKUP(raw!D785,convert!$A$13:$B$16,2)</f>
        <v>#N/A</v>
      </c>
      <c r="E784" s="57" t="e">
        <f>VLOOKUP(raw!E785,convert!$A$13:$B$16,2)</f>
        <v>#N/A</v>
      </c>
      <c r="F784" s="57" t="e">
        <f>VLOOKUP(raw!F785,convert!$A$8:$B$10,2)</f>
        <v>#N/A</v>
      </c>
      <c r="G784" s="57" t="e">
        <f>VLOOKUP(raw!G785,convert!$A$8:$B$10,2)</f>
        <v>#N/A</v>
      </c>
      <c r="H784" s="57" t="e">
        <f>VLOOKUP(raw!H785,convert!$A$8:$B$10,2)</f>
        <v>#N/A</v>
      </c>
      <c r="I784" s="57" t="e">
        <f>VLOOKUP(raw!I785,convert!$A$8:$B$10,2)</f>
        <v>#N/A</v>
      </c>
      <c r="J784" s="57" t="e">
        <f>VLOOKUP(raw!J785,convert!$D$26:$E$31,2)</f>
        <v>#N/A</v>
      </c>
      <c r="K784" s="57" t="e">
        <f>VLOOKUP(raw!K785,convert!$D$34:$E$40,2)</f>
        <v>#N/A</v>
      </c>
      <c r="L784" s="57" t="e">
        <f>VLOOKUP(raw!L785,convert!$D$34:$E$40,2)</f>
        <v>#N/A</v>
      </c>
      <c r="M784" s="57" t="e">
        <f>VLOOKUP(raw!M785,convert!$A$34:$B$40,2)</f>
        <v>#N/A</v>
      </c>
      <c r="N784" s="57" t="e">
        <f>VLOOKUP(raw!N785,convert!$A$26:$B$31,2)</f>
        <v>#N/A</v>
      </c>
      <c r="O784" s="57" t="e">
        <f>VLOOKUP(raw!O785,convert!$A$26:$B$31,2)</f>
        <v>#N/A</v>
      </c>
      <c r="P784" s="57" t="e">
        <f>VLOOKUP(raw!P785,convert!$A$26:$B$31,2)</f>
        <v>#N/A</v>
      </c>
      <c r="Q784" s="57" t="e">
        <f>VLOOKUP(raw!Q785,convert!$A$26:$B$31,2)</f>
        <v>#N/A</v>
      </c>
      <c r="R784" s="57" t="e">
        <f>VLOOKUP(raw!R785,convert!$A$26:$B$31,2)</f>
        <v>#N/A</v>
      </c>
      <c r="S784" s="57" t="e">
        <f>VLOOKUP(raw!S785,convert!$D$26:$E$31,2)</f>
        <v>#N/A</v>
      </c>
      <c r="T784" s="57" t="e">
        <f>VLOOKUP(raw!T785,convert!$D$26:$E$31,2)</f>
        <v>#N/A</v>
      </c>
      <c r="U784" s="57" t="e">
        <f>VLOOKUP(raw!U785,convert!$D$26:$E$31,2)</f>
        <v>#N/A</v>
      </c>
      <c r="V784" s="57" t="e">
        <f>VLOOKUP(raw!V785,convert!$D$26:$E$31,2)</f>
        <v>#N/A</v>
      </c>
      <c r="W784" s="57" t="e">
        <f>VLOOKUP(raw!W785,convert!$D$26:$E$31,2)</f>
        <v>#N/A</v>
      </c>
      <c r="X784" s="57" t="e">
        <f>VLOOKUP(raw!X785,convert!$D$26:$E$31,2)</f>
        <v>#N/A</v>
      </c>
      <c r="Y784" s="57" t="e">
        <f>VLOOKUP(raw!Y785,convert!$D$26:$E$31,2)</f>
        <v>#N/A</v>
      </c>
      <c r="Z784" s="57" t="e">
        <f>VLOOKUP(raw!Z785,convert!$D$26:$E$31,2)</f>
        <v>#N/A</v>
      </c>
      <c r="AA784" s="57" t="e">
        <f>VLOOKUP(raw!AA785,convert!$D$26:$E$31,2)</f>
        <v>#N/A</v>
      </c>
      <c r="AB784" s="57" t="e">
        <f>VLOOKUP(raw!AB785,convert!$D$26:$E$31,2)</f>
        <v>#N/A</v>
      </c>
      <c r="AC784" s="57" t="e">
        <f>VLOOKUP(raw!AC785,convert!$D$26:$E$31,2)</f>
        <v>#N/A</v>
      </c>
      <c r="AD784" s="57" t="e">
        <f>VLOOKUP(raw!AD785,convert!$D$26:$E$31,2)</f>
        <v>#N/A</v>
      </c>
      <c r="AE784" s="57" t="e">
        <f>VLOOKUP(raw!AE785,convert!$D$26:$E$31,2)</f>
        <v>#N/A</v>
      </c>
      <c r="AF784" s="57" t="e">
        <f>VLOOKUP(raw!AF785,convert!$D$26:$E$31,2)</f>
        <v>#N/A</v>
      </c>
      <c r="AG784" s="57" t="e">
        <f>VLOOKUP(raw!AG785,convert!$D$26:$E$31,2)</f>
        <v>#N/A</v>
      </c>
      <c r="AH784" s="57" t="e">
        <f>VLOOKUP(raw!AH785,convert!$D$26:$E$31,2)</f>
        <v>#N/A</v>
      </c>
      <c r="AI784" s="57" t="e">
        <f>VLOOKUP(raw!AI785,convert!$D$26:$E$31,2)</f>
        <v>#N/A</v>
      </c>
      <c r="AJ784" s="57" t="e">
        <f>VLOOKUP(raw!AJ785,convert!$D$26:$E$31,2)</f>
        <v>#N/A</v>
      </c>
      <c r="AK784" s="57" t="e">
        <f>VLOOKUP(raw!AK785,convert!$D$26:$E$31,2)</f>
        <v>#N/A</v>
      </c>
      <c r="AL784" s="57" t="e">
        <f>VLOOKUP(raw!AL785,convert!$D$26:$E$31,2)</f>
        <v>#N/A</v>
      </c>
      <c r="AM784" s="57" t="e">
        <f>VLOOKUP(raw!AM785,convert!$D$26:$E$31,2)</f>
        <v>#N/A</v>
      </c>
      <c r="AN784" s="57"/>
      <c r="AO784" s="60" t="str">
        <f>IF(COUNT(score!AD784:AE784)=0,".",MIN(score!AD784:AE784))</f>
        <v>.</v>
      </c>
    </row>
    <row r="785" spans="1:41" x14ac:dyDescent="0.25">
      <c r="A785" s="58">
        <f>raw!$A786:$A786</f>
        <v>0</v>
      </c>
      <c r="B785" s="59">
        <f>raw!$B786:$B786</f>
        <v>0</v>
      </c>
      <c r="C785" s="57" t="e">
        <f>VLOOKUP(raw!C786,convert!$D$26:$E$31,2)</f>
        <v>#N/A</v>
      </c>
      <c r="D785" s="57" t="e">
        <f>VLOOKUP(raw!D786,convert!$A$13:$B$16,2)</f>
        <v>#N/A</v>
      </c>
      <c r="E785" s="57" t="e">
        <f>VLOOKUP(raw!E786,convert!$A$13:$B$16,2)</f>
        <v>#N/A</v>
      </c>
      <c r="F785" s="57" t="e">
        <f>VLOOKUP(raw!F786,convert!$A$8:$B$10,2)</f>
        <v>#N/A</v>
      </c>
      <c r="G785" s="57" t="e">
        <f>VLOOKUP(raw!G786,convert!$A$8:$B$10,2)</f>
        <v>#N/A</v>
      </c>
      <c r="H785" s="57" t="e">
        <f>VLOOKUP(raw!H786,convert!$A$8:$B$10,2)</f>
        <v>#N/A</v>
      </c>
      <c r="I785" s="57" t="e">
        <f>VLOOKUP(raw!I786,convert!$A$8:$B$10,2)</f>
        <v>#N/A</v>
      </c>
      <c r="J785" s="57" t="e">
        <f>VLOOKUP(raw!J786,convert!$D$26:$E$31,2)</f>
        <v>#N/A</v>
      </c>
      <c r="K785" s="57" t="e">
        <f>VLOOKUP(raw!K786,convert!$D$34:$E$40,2)</f>
        <v>#N/A</v>
      </c>
      <c r="L785" s="57" t="e">
        <f>VLOOKUP(raw!L786,convert!$D$34:$E$40,2)</f>
        <v>#N/A</v>
      </c>
      <c r="M785" s="57" t="e">
        <f>VLOOKUP(raw!M786,convert!$A$34:$B$40,2)</f>
        <v>#N/A</v>
      </c>
      <c r="N785" s="57" t="e">
        <f>VLOOKUP(raw!N786,convert!$A$26:$B$31,2)</f>
        <v>#N/A</v>
      </c>
      <c r="O785" s="57" t="e">
        <f>VLOOKUP(raw!O786,convert!$A$26:$B$31,2)</f>
        <v>#N/A</v>
      </c>
      <c r="P785" s="57" t="e">
        <f>VLOOKUP(raw!P786,convert!$A$26:$B$31,2)</f>
        <v>#N/A</v>
      </c>
      <c r="Q785" s="57" t="e">
        <f>VLOOKUP(raw!Q786,convert!$A$26:$B$31,2)</f>
        <v>#N/A</v>
      </c>
      <c r="R785" s="57" t="e">
        <f>VLOOKUP(raw!R786,convert!$A$26:$B$31,2)</f>
        <v>#N/A</v>
      </c>
      <c r="S785" s="57" t="e">
        <f>VLOOKUP(raw!S786,convert!$D$26:$E$31,2)</f>
        <v>#N/A</v>
      </c>
      <c r="T785" s="57" t="e">
        <f>VLOOKUP(raw!T786,convert!$D$26:$E$31,2)</f>
        <v>#N/A</v>
      </c>
      <c r="U785" s="57" t="e">
        <f>VLOOKUP(raw!U786,convert!$D$26:$E$31,2)</f>
        <v>#N/A</v>
      </c>
      <c r="V785" s="57" t="e">
        <f>VLOOKUP(raw!V786,convert!$D$26:$E$31,2)</f>
        <v>#N/A</v>
      </c>
      <c r="W785" s="57" t="e">
        <f>VLOOKUP(raw!W786,convert!$D$26:$E$31,2)</f>
        <v>#N/A</v>
      </c>
      <c r="X785" s="57" t="e">
        <f>VLOOKUP(raw!X786,convert!$D$26:$E$31,2)</f>
        <v>#N/A</v>
      </c>
      <c r="Y785" s="57" t="e">
        <f>VLOOKUP(raw!Y786,convert!$D$26:$E$31,2)</f>
        <v>#N/A</v>
      </c>
      <c r="Z785" s="57" t="e">
        <f>VLOOKUP(raw!Z786,convert!$D$26:$E$31,2)</f>
        <v>#N/A</v>
      </c>
      <c r="AA785" s="57" t="e">
        <f>VLOOKUP(raw!AA786,convert!$D$26:$E$31,2)</f>
        <v>#N/A</v>
      </c>
      <c r="AB785" s="57" t="e">
        <f>VLOOKUP(raw!AB786,convert!$D$26:$E$31,2)</f>
        <v>#N/A</v>
      </c>
      <c r="AC785" s="57" t="e">
        <f>VLOOKUP(raw!AC786,convert!$D$26:$E$31,2)</f>
        <v>#N/A</v>
      </c>
      <c r="AD785" s="57" t="e">
        <f>VLOOKUP(raw!AD786,convert!$D$26:$E$31,2)</f>
        <v>#N/A</v>
      </c>
      <c r="AE785" s="57" t="e">
        <f>VLOOKUP(raw!AE786,convert!$D$26:$E$31,2)</f>
        <v>#N/A</v>
      </c>
      <c r="AF785" s="57" t="e">
        <f>VLOOKUP(raw!AF786,convert!$D$26:$E$31,2)</f>
        <v>#N/A</v>
      </c>
      <c r="AG785" s="57" t="e">
        <f>VLOOKUP(raw!AG786,convert!$D$26:$E$31,2)</f>
        <v>#N/A</v>
      </c>
      <c r="AH785" s="57" t="e">
        <f>VLOOKUP(raw!AH786,convert!$D$26:$E$31,2)</f>
        <v>#N/A</v>
      </c>
      <c r="AI785" s="57" t="e">
        <f>VLOOKUP(raw!AI786,convert!$D$26:$E$31,2)</f>
        <v>#N/A</v>
      </c>
      <c r="AJ785" s="57" t="e">
        <f>VLOOKUP(raw!AJ786,convert!$D$26:$E$31,2)</f>
        <v>#N/A</v>
      </c>
      <c r="AK785" s="57" t="e">
        <f>VLOOKUP(raw!AK786,convert!$D$26:$E$31,2)</f>
        <v>#N/A</v>
      </c>
      <c r="AL785" s="57" t="e">
        <f>VLOOKUP(raw!AL786,convert!$D$26:$E$31,2)</f>
        <v>#N/A</v>
      </c>
      <c r="AM785" s="57" t="e">
        <f>VLOOKUP(raw!AM786,convert!$D$26:$E$31,2)</f>
        <v>#N/A</v>
      </c>
      <c r="AN785" s="57"/>
      <c r="AO785" s="60" t="str">
        <f>IF(COUNT(score!AD785:AE785)=0,".",MIN(score!AD785:AE785))</f>
        <v>.</v>
      </c>
    </row>
    <row r="786" spans="1:41" x14ac:dyDescent="0.25">
      <c r="A786" s="58">
        <f>raw!$A787:$A787</f>
        <v>0</v>
      </c>
      <c r="B786" s="59">
        <f>raw!$B787:$B787</f>
        <v>0</v>
      </c>
      <c r="C786" s="57" t="e">
        <f>VLOOKUP(raw!C787,convert!$D$26:$E$31,2)</f>
        <v>#N/A</v>
      </c>
      <c r="D786" s="57" t="e">
        <f>VLOOKUP(raw!D787,convert!$A$13:$B$16,2)</f>
        <v>#N/A</v>
      </c>
      <c r="E786" s="57" t="e">
        <f>VLOOKUP(raw!E787,convert!$A$13:$B$16,2)</f>
        <v>#N/A</v>
      </c>
      <c r="F786" s="57" t="e">
        <f>VLOOKUP(raw!F787,convert!$A$8:$B$10,2)</f>
        <v>#N/A</v>
      </c>
      <c r="G786" s="57" t="e">
        <f>VLOOKUP(raw!G787,convert!$A$8:$B$10,2)</f>
        <v>#N/A</v>
      </c>
      <c r="H786" s="57" t="e">
        <f>VLOOKUP(raw!H787,convert!$A$8:$B$10,2)</f>
        <v>#N/A</v>
      </c>
      <c r="I786" s="57" t="e">
        <f>VLOOKUP(raw!I787,convert!$A$8:$B$10,2)</f>
        <v>#N/A</v>
      </c>
      <c r="J786" s="57" t="e">
        <f>VLOOKUP(raw!J787,convert!$D$26:$E$31,2)</f>
        <v>#N/A</v>
      </c>
      <c r="K786" s="57" t="e">
        <f>VLOOKUP(raw!K787,convert!$D$34:$E$40,2)</f>
        <v>#N/A</v>
      </c>
      <c r="L786" s="57" t="e">
        <f>VLOOKUP(raw!L787,convert!$D$34:$E$40,2)</f>
        <v>#N/A</v>
      </c>
      <c r="M786" s="57" t="e">
        <f>VLOOKUP(raw!M787,convert!$A$34:$B$40,2)</f>
        <v>#N/A</v>
      </c>
      <c r="N786" s="57" t="e">
        <f>VLOOKUP(raw!N787,convert!$A$26:$B$31,2)</f>
        <v>#N/A</v>
      </c>
      <c r="O786" s="57" t="e">
        <f>VLOOKUP(raw!O787,convert!$A$26:$B$31,2)</f>
        <v>#N/A</v>
      </c>
      <c r="P786" s="57" t="e">
        <f>VLOOKUP(raw!P787,convert!$A$26:$B$31,2)</f>
        <v>#N/A</v>
      </c>
      <c r="Q786" s="57" t="e">
        <f>VLOOKUP(raw!Q787,convert!$A$26:$B$31,2)</f>
        <v>#N/A</v>
      </c>
      <c r="R786" s="57" t="e">
        <f>VLOOKUP(raw!R787,convert!$A$26:$B$31,2)</f>
        <v>#N/A</v>
      </c>
      <c r="S786" s="57" t="e">
        <f>VLOOKUP(raw!S787,convert!$D$26:$E$31,2)</f>
        <v>#N/A</v>
      </c>
      <c r="T786" s="57" t="e">
        <f>VLOOKUP(raw!T787,convert!$D$26:$E$31,2)</f>
        <v>#N/A</v>
      </c>
      <c r="U786" s="57" t="e">
        <f>VLOOKUP(raw!U787,convert!$D$26:$E$31,2)</f>
        <v>#N/A</v>
      </c>
      <c r="V786" s="57" t="e">
        <f>VLOOKUP(raw!V787,convert!$D$26:$E$31,2)</f>
        <v>#N/A</v>
      </c>
      <c r="W786" s="57" t="e">
        <f>VLOOKUP(raw!W787,convert!$D$26:$E$31,2)</f>
        <v>#N/A</v>
      </c>
      <c r="X786" s="57" t="e">
        <f>VLOOKUP(raw!X787,convert!$D$26:$E$31,2)</f>
        <v>#N/A</v>
      </c>
      <c r="Y786" s="57" t="e">
        <f>VLOOKUP(raw!Y787,convert!$D$26:$E$31,2)</f>
        <v>#N/A</v>
      </c>
      <c r="Z786" s="57" t="e">
        <f>VLOOKUP(raw!Z787,convert!$D$26:$E$31,2)</f>
        <v>#N/A</v>
      </c>
      <c r="AA786" s="57" t="e">
        <f>VLOOKUP(raw!AA787,convert!$D$26:$E$31,2)</f>
        <v>#N/A</v>
      </c>
      <c r="AB786" s="57" t="e">
        <f>VLOOKUP(raw!AB787,convert!$D$26:$E$31,2)</f>
        <v>#N/A</v>
      </c>
      <c r="AC786" s="57" t="e">
        <f>VLOOKUP(raw!AC787,convert!$D$26:$E$31,2)</f>
        <v>#N/A</v>
      </c>
      <c r="AD786" s="57" t="e">
        <f>VLOOKUP(raw!AD787,convert!$D$26:$E$31,2)</f>
        <v>#N/A</v>
      </c>
      <c r="AE786" s="57" t="e">
        <f>VLOOKUP(raw!AE787,convert!$D$26:$E$31,2)</f>
        <v>#N/A</v>
      </c>
      <c r="AF786" s="57" t="e">
        <f>VLOOKUP(raw!AF787,convert!$D$26:$E$31,2)</f>
        <v>#N/A</v>
      </c>
      <c r="AG786" s="57" t="e">
        <f>VLOOKUP(raw!AG787,convert!$D$26:$E$31,2)</f>
        <v>#N/A</v>
      </c>
      <c r="AH786" s="57" t="e">
        <f>VLOOKUP(raw!AH787,convert!$D$26:$E$31,2)</f>
        <v>#N/A</v>
      </c>
      <c r="AI786" s="57" t="e">
        <f>VLOOKUP(raw!AI787,convert!$D$26:$E$31,2)</f>
        <v>#N/A</v>
      </c>
      <c r="AJ786" s="57" t="e">
        <f>VLOOKUP(raw!AJ787,convert!$D$26:$E$31,2)</f>
        <v>#N/A</v>
      </c>
      <c r="AK786" s="57" t="e">
        <f>VLOOKUP(raw!AK787,convert!$D$26:$E$31,2)</f>
        <v>#N/A</v>
      </c>
      <c r="AL786" s="57" t="e">
        <f>VLOOKUP(raw!AL787,convert!$D$26:$E$31,2)</f>
        <v>#N/A</v>
      </c>
      <c r="AM786" s="57" t="e">
        <f>VLOOKUP(raw!AM787,convert!$D$26:$E$31,2)</f>
        <v>#N/A</v>
      </c>
      <c r="AN786" s="57"/>
      <c r="AO786" s="60" t="str">
        <f>IF(COUNT(score!AD786:AE786)=0,".",MIN(score!AD786:AE786))</f>
        <v>.</v>
      </c>
    </row>
    <row r="787" spans="1:41" x14ac:dyDescent="0.25">
      <c r="A787" s="58">
        <f>raw!$A788:$A788</f>
        <v>0</v>
      </c>
      <c r="B787" s="59">
        <f>raw!$B788:$B788</f>
        <v>0</v>
      </c>
      <c r="C787" s="57" t="e">
        <f>VLOOKUP(raw!C788,convert!$D$26:$E$31,2)</f>
        <v>#N/A</v>
      </c>
      <c r="D787" s="57" t="e">
        <f>VLOOKUP(raw!D788,convert!$A$13:$B$16,2)</f>
        <v>#N/A</v>
      </c>
      <c r="E787" s="57" t="e">
        <f>VLOOKUP(raw!E788,convert!$A$13:$B$16,2)</f>
        <v>#N/A</v>
      </c>
      <c r="F787" s="57" t="e">
        <f>VLOOKUP(raw!F788,convert!$A$8:$B$10,2)</f>
        <v>#N/A</v>
      </c>
      <c r="G787" s="57" t="e">
        <f>VLOOKUP(raw!G788,convert!$A$8:$B$10,2)</f>
        <v>#N/A</v>
      </c>
      <c r="H787" s="57" t="e">
        <f>VLOOKUP(raw!H788,convert!$A$8:$B$10,2)</f>
        <v>#N/A</v>
      </c>
      <c r="I787" s="57" t="e">
        <f>VLOOKUP(raw!I788,convert!$A$8:$B$10,2)</f>
        <v>#N/A</v>
      </c>
      <c r="J787" s="57" t="e">
        <f>VLOOKUP(raw!J788,convert!$D$26:$E$31,2)</f>
        <v>#N/A</v>
      </c>
      <c r="K787" s="57" t="e">
        <f>VLOOKUP(raw!K788,convert!$D$34:$E$40,2)</f>
        <v>#N/A</v>
      </c>
      <c r="L787" s="57" t="e">
        <f>VLOOKUP(raw!L788,convert!$D$34:$E$40,2)</f>
        <v>#N/A</v>
      </c>
      <c r="M787" s="57" t="e">
        <f>VLOOKUP(raw!M788,convert!$A$34:$B$40,2)</f>
        <v>#N/A</v>
      </c>
      <c r="N787" s="57" t="e">
        <f>VLOOKUP(raw!N788,convert!$A$26:$B$31,2)</f>
        <v>#N/A</v>
      </c>
      <c r="O787" s="57" t="e">
        <f>VLOOKUP(raw!O788,convert!$A$26:$B$31,2)</f>
        <v>#N/A</v>
      </c>
      <c r="P787" s="57" t="e">
        <f>VLOOKUP(raw!P788,convert!$A$26:$B$31,2)</f>
        <v>#N/A</v>
      </c>
      <c r="Q787" s="57" t="e">
        <f>VLOOKUP(raw!Q788,convert!$A$26:$B$31,2)</f>
        <v>#N/A</v>
      </c>
      <c r="R787" s="57" t="e">
        <f>VLOOKUP(raw!R788,convert!$A$26:$B$31,2)</f>
        <v>#N/A</v>
      </c>
      <c r="S787" s="57" t="e">
        <f>VLOOKUP(raw!S788,convert!$D$26:$E$31,2)</f>
        <v>#N/A</v>
      </c>
      <c r="T787" s="57" t="e">
        <f>VLOOKUP(raw!T788,convert!$D$26:$E$31,2)</f>
        <v>#N/A</v>
      </c>
      <c r="U787" s="57" t="e">
        <f>VLOOKUP(raw!U788,convert!$D$26:$E$31,2)</f>
        <v>#N/A</v>
      </c>
      <c r="V787" s="57" t="e">
        <f>VLOOKUP(raw!V788,convert!$D$26:$E$31,2)</f>
        <v>#N/A</v>
      </c>
      <c r="W787" s="57" t="e">
        <f>VLOOKUP(raw!W788,convert!$D$26:$E$31,2)</f>
        <v>#N/A</v>
      </c>
      <c r="X787" s="57" t="e">
        <f>VLOOKUP(raw!X788,convert!$D$26:$E$31,2)</f>
        <v>#N/A</v>
      </c>
      <c r="Y787" s="57" t="e">
        <f>VLOOKUP(raw!Y788,convert!$D$26:$E$31,2)</f>
        <v>#N/A</v>
      </c>
      <c r="Z787" s="57" t="e">
        <f>VLOOKUP(raw!Z788,convert!$D$26:$E$31,2)</f>
        <v>#N/A</v>
      </c>
      <c r="AA787" s="57" t="e">
        <f>VLOOKUP(raw!AA788,convert!$D$26:$E$31,2)</f>
        <v>#N/A</v>
      </c>
      <c r="AB787" s="57" t="e">
        <f>VLOOKUP(raw!AB788,convert!$D$26:$E$31,2)</f>
        <v>#N/A</v>
      </c>
      <c r="AC787" s="57" t="e">
        <f>VLOOKUP(raw!AC788,convert!$D$26:$E$31,2)</f>
        <v>#N/A</v>
      </c>
      <c r="AD787" s="57" t="e">
        <f>VLOOKUP(raw!AD788,convert!$D$26:$E$31,2)</f>
        <v>#N/A</v>
      </c>
      <c r="AE787" s="57" t="e">
        <f>VLOOKUP(raw!AE788,convert!$D$26:$E$31,2)</f>
        <v>#N/A</v>
      </c>
      <c r="AF787" s="57" t="e">
        <f>VLOOKUP(raw!AF788,convert!$D$26:$E$31,2)</f>
        <v>#N/A</v>
      </c>
      <c r="AG787" s="57" t="e">
        <f>VLOOKUP(raw!AG788,convert!$D$26:$E$31,2)</f>
        <v>#N/A</v>
      </c>
      <c r="AH787" s="57" t="e">
        <f>VLOOKUP(raw!AH788,convert!$D$26:$E$31,2)</f>
        <v>#N/A</v>
      </c>
      <c r="AI787" s="57" t="e">
        <f>VLOOKUP(raw!AI788,convert!$D$26:$E$31,2)</f>
        <v>#N/A</v>
      </c>
      <c r="AJ787" s="57" t="e">
        <f>VLOOKUP(raw!AJ788,convert!$D$26:$E$31,2)</f>
        <v>#N/A</v>
      </c>
      <c r="AK787" s="57" t="e">
        <f>VLOOKUP(raw!AK788,convert!$D$26:$E$31,2)</f>
        <v>#N/A</v>
      </c>
      <c r="AL787" s="57" t="e">
        <f>VLOOKUP(raw!AL788,convert!$D$26:$E$31,2)</f>
        <v>#N/A</v>
      </c>
      <c r="AM787" s="57" t="e">
        <f>VLOOKUP(raw!AM788,convert!$D$26:$E$31,2)</f>
        <v>#N/A</v>
      </c>
      <c r="AN787" s="57"/>
      <c r="AO787" s="60" t="str">
        <f>IF(COUNT(score!AD787:AE787)=0,".",MIN(score!AD787:AE787))</f>
        <v>.</v>
      </c>
    </row>
    <row r="788" spans="1:41" x14ac:dyDescent="0.25">
      <c r="A788" s="58">
        <f>raw!$A789:$A789</f>
        <v>0</v>
      </c>
      <c r="B788" s="59">
        <f>raw!$B789:$B789</f>
        <v>0</v>
      </c>
      <c r="C788" s="57" t="e">
        <f>VLOOKUP(raw!C789,convert!$D$26:$E$31,2)</f>
        <v>#N/A</v>
      </c>
      <c r="D788" s="57" t="e">
        <f>VLOOKUP(raw!D789,convert!$A$13:$B$16,2)</f>
        <v>#N/A</v>
      </c>
      <c r="E788" s="57" t="e">
        <f>VLOOKUP(raw!E789,convert!$A$13:$B$16,2)</f>
        <v>#N/A</v>
      </c>
      <c r="F788" s="57" t="e">
        <f>VLOOKUP(raw!F789,convert!$A$8:$B$10,2)</f>
        <v>#N/A</v>
      </c>
      <c r="G788" s="57" t="e">
        <f>VLOOKUP(raw!G789,convert!$A$8:$B$10,2)</f>
        <v>#N/A</v>
      </c>
      <c r="H788" s="57" t="e">
        <f>VLOOKUP(raw!H789,convert!$A$8:$B$10,2)</f>
        <v>#N/A</v>
      </c>
      <c r="I788" s="57" t="e">
        <f>VLOOKUP(raw!I789,convert!$A$8:$B$10,2)</f>
        <v>#N/A</v>
      </c>
      <c r="J788" s="57" t="e">
        <f>VLOOKUP(raw!J789,convert!$D$26:$E$31,2)</f>
        <v>#N/A</v>
      </c>
      <c r="K788" s="57" t="e">
        <f>VLOOKUP(raw!K789,convert!$D$34:$E$40,2)</f>
        <v>#N/A</v>
      </c>
      <c r="L788" s="57" t="e">
        <f>VLOOKUP(raw!L789,convert!$D$34:$E$40,2)</f>
        <v>#N/A</v>
      </c>
      <c r="M788" s="57" t="e">
        <f>VLOOKUP(raw!M789,convert!$A$34:$B$40,2)</f>
        <v>#N/A</v>
      </c>
      <c r="N788" s="57" t="e">
        <f>VLOOKUP(raw!N789,convert!$A$26:$B$31,2)</f>
        <v>#N/A</v>
      </c>
      <c r="O788" s="57" t="e">
        <f>VLOOKUP(raw!O789,convert!$A$26:$B$31,2)</f>
        <v>#N/A</v>
      </c>
      <c r="P788" s="57" t="e">
        <f>VLOOKUP(raw!P789,convert!$A$26:$B$31,2)</f>
        <v>#N/A</v>
      </c>
      <c r="Q788" s="57" t="e">
        <f>VLOOKUP(raw!Q789,convert!$A$26:$B$31,2)</f>
        <v>#N/A</v>
      </c>
      <c r="R788" s="57" t="e">
        <f>VLOOKUP(raw!R789,convert!$A$26:$B$31,2)</f>
        <v>#N/A</v>
      </c>
      <c r="S788" s="57" t="e">
        <f>VLOOKUP(raw!S789,convert!$D$26:$E$31,2)</f>
        <v>#N/A</v>
      </c>
      <c r="T788" s="57" t="e">
        <f>VLOOKUP(raw!T789,convert!$D$26:$E$31,2)</f>
        <v>#N/A</v>
      </c>
      <c r="U788" s="57" t="e">
        <f>VLOOKUP(raw!U789,convert!$D$26:$E$31,2)</f>
        <v>#N/A</v>
      </c>
      <c r="V788" s="57" t="e">
        <f>VLOOKUP(raw!V789,convert!$D$26:$E$31,2)</f>
        <v>#N/A</v>
      </c>
      <c r="W788" s="57" t="e">
        <f>VLOOKUP(raw!W789,convert!$D$26:$E$31,2)</f>
        <v>#N/A</v>
      </c>
      <c r="X788" s="57" t="e">
        <f>VLOOKUP(raw!X789,convert!$D$26:$E$31,2)</f>
        <v>#N/A</v>
      </c>
      <c r="Y788" s="57" t="e">
        <f>VLOOKUP(raw!Y789,convert!$D$26:$E$31,2)</f>
        <v>#N/A</v>
      </c>
      <c r="Z788" s="57" t="e">
        <f>VLOOKUP(raw!Z789,convert!$D$26:$E$31,2)</f>
        <v>#N/A</v>
      </c>
      <c r="AA788" s="57" t="e">
        <f>VLOOKUP(raw!AA789,convert!$D$26:$E$31,2)</f>
        <v>#N/A</v>
      </c>
      <c r="AB788" s="57" t="e">
        <f>VLOOKUP(raw!AB789,convert!$D$26:$E$31,2)</f>
        <v>#N/A</v>
      </c>
      <c r="AC788" s="57" t="e">
        <f>VLOOKUP(raw!AC789,convert!$D$26:$E$31,2)</f>
        <v>#N/A</v>
      </c>
      <c r="AD788" s="57" t="e">
        <f>VLOOKUP(raw!AD789,convert!$D$26:$E$31,2)</f>
        <v>#N/A</v>
      </c>
      <c r="AE788" s="57" t="e">
        <f>VLOOKUP(raw!AE789,convert!$D$26:$E$31,2)</f>
        <v>#N/A</v>
      </c>
      <c r="AF788" s="57" t="e">
        <f>VLOOKUP(raw!AF789,convert!$D$26:$E$31,2)</f>
        <v>#N/A</v>
      </c>
      <c r="AG788" s="57" t="e">
        <f>VLOOKUP(raw!AG789,convert!$D$26:$E$31,2)</f>
        <v>#N/A</v>
      </c>
      <c r="AH788" s="57" t="e">
        <f>VLOOKUP(raw!AH789,convert!$D$26:$E$31,2)</f>
        <v>#N/A</v>
      </c>
      <c r="AI788" s="57" t="e">
        <f>VLOOKUP(raw!AI789,convert!$D$26:$E$31,2)</f>
        <v>#N/A</v>
      </c>
      <c r="AJ788" s="57" t="e">
        <f>VLOOKUP(raw!AJ789,convert!$D$26:$E$31,2)</f>
        <v>#N/A</v>
      </c>
      <c r="AK788" s="57" t="e">
        <f>VLOOKUP(raw!AK789,convert!$D$26:$E$31,2)</f>
        <v>#N/A</v>
      </c>
      <c r="AL788" s="57" t="e">
        <f>VLOOKUP(raw!AL789,convert!$D$26:$E$31,2)</f>
        <v>#N/A</v>
      </c>
      <c r="AM788" s="57" t="e">
        <f>VLOOKUP(raw!AM789,convert!$D$26:$E$31,2)</f>
        <v>#N/A</v>
      </c>
      <c r="AN788" s="57"/>
      <c r="AO788" s="60" t="str">
        <f>IF(COUNT(score!AD788:AE788)=0,".",MIN(score!AD788:AE788))</f>
        <v>.</v>
      </c>
    </row>
    <row r="789" spans="1:41" x14ac:dyDescent="0.25">
      <c r="A789" s="58">
        <f>raw!$A790:$A790</f>
        <v>0</v>
      </c>
      <c r="B789" s="59">
        <f>raw!$B790:$B790</f>
        <v>0</v>
      </c>
      <c r="C789" s="57" t="e">
        <f>VLOOKUP(raw!C790,convert!$D$26:$E$31,2)</f>
        <v>#N/A</v>
      </c>
      <c r="D789" s="57" t="e">
        <f>VLOOKUP(raw!D790,convert!$A$13:$B$16,2)</f>
        <v>#N/A</v>
      </c>
      <c r="E789" s="57" t="e">
        <f>VLOOKUP(raw!E790,convert!$A$13:$B$16,2)</f>
        <v>#N/A</v>
      </c>
      <c r="F789" s="57" t="e">
        <f>VLOOKUP(raw!F790,convert!$A$8:$B$10,2)</f>
        <v>#N/A</v>
      </c>
      <c r="G789" s="57" t="e">
        <f>VLOOKUP(raw!G790,convert!$A$8:$B$10,2)</f>
        <v>#N/A</v>
      </c>
      <c r="H789" s="57" t="e">
        <f>VLOOKUP(raw!H790,convert!$A$8:$B$10,2)</f>
        <v>#N/A</v>
      </c>
      <c r="I789" s="57" t="e">
        <f>VLOOKUP(raw!I790,convert!$A$8:$B$10,2)</f>
        <v>#N/A</v>
      </c>
      <c r="J789" s="57" t="e">
        <f>VLOOKUP(raw!J790,convert!$D$26:$E$31,2)</f>
        <v>#N/A</v>
      </c>
      <c r="K789" s="57" t="e">
        <f>VLOOKUP(raw!K790,convert!$D$34:$E$40,2)</f>
        <v>#N/A</v>
      </c>
      <c r="L789" s="57" t="e">
        <f>VLOOKUP(raw!L790,convert!$D$34:$E$40,2)</f>
        <v>#N/A</v>
      </c>
      <c r="M789" s="57" t="e">
        <f>VLOOKUP(raw!M790,convert!$A$34:$B$40,2)</f>
        <v>#N/A</v>
      </c>
      <c r="N789" s="57" t="e">
        <f>VLOOKUP(raw!N790,convert!$A$26:$B$31,2)</f>
        <v>#N/A</v>
      </c>
      <c r="O789" s="57" t="e">
        <f>VLOOKUP(raw!O790,convert!$A$26:$B$31,2)</f>
        <v>#N/A</v>
      </c>
      <c r="P789" s="57" t="e">
        <f>VLOOKUP(raw!P790,convert!$A$26:$B$31,2)</f>
        <v>#N/A</v>
      </c>
      <c r="Q789" s="57" t="e">
        <f>VLOOKUP(raw!Q790,convert!$A$26:$B$31,2)</f>
        <v>#N/A</v>
      </c>
      <c r="R789" s="57" t="e">
        <f>VLOOKUP(raw!R790,convert!$A$26:$B$31,2)</f>
        <v>#N/A</v>
      </c>
      <c r="S789" s="57" t="e">
        <f>VLOOKUP(raw!S790,convert!$D$26:$E$31,2)</f>
        <v>#N/A</v>
      </c>
      <c r="T789" s="57" t="e">
        <f>VLOOKUP(raw!T790,convert!$D$26:$E$31,2)</f>
        <v>#N/A</v>
      </c>
      <c r="U789" s="57" t="e">
        <f>VLOOKUP(raw!U790,convert!$D$26:$E$31,2)</f>
        <v>#N/A</v>
      </c>
      <c r="V789" s="57" t="e">
        <f>VLOOKUP(raw!V790,convert!$D$26:$E$31,2)</f>
        <v>#N/A</v>
      </c>
      <c r="W789" s="57" t="e">
        <f>VLOOKUP(raw!W790,convert!$D$26:$E$31,2)</f>
        <v>#N/A</v>
      </c>
      <c r="X789" s="57" t="e">
        <f>VLOOKUP(raw!X790,convert!$D$26:$E$31,2)</f>
        <v>#N/A</v>
      </c>
      <c r="Y789" s="57" t="e">
        <f>VLOOKUP(raw!Y790,convert!$D$26:$E$31,2)</f>
        <v>#N/A</v>
      </c>
      <c r="Z789" s="57" t="e">
        <f>VLOOKUP(raw!Z790,convert!$D$26:$E$31,2)</f>
        <v>#N/A</v>
      </c>
      <c r="AA789" s="57" t="e">
        <f>VLOOKUP(raw!AA790,convert!$D$26:$E$31,2)</f>
        <v>#N/A</v>
      </c>
      <c r="AB789" s="57" t="e">
        <f>VLOOKUP(raw!AB790,convert!$D$26:$E$31,2)</f>
        <v>#N/A</v>
      </c>
      <c r="AC789" s="57" t="e">
        <f>VLOOKUP(raw!AC790,convert!$D$26:$E$31,2)</f>
        <v>#N/A</v>
      </c>
      <c r="AD789" s="57" t="e">
        <f>VLOOKUP(raw!AD790,convert!$D$26:$E$31,2)</f>
        <v>#N/A</v>
      </c>
      <c r="AE789" s="57" t="e">
        <f>VLOOKUP(raw!AE790,convert!$D$26:$E$31,2)</f>
        <v>#N/A</v>
      </c>
      <c r="AF789" s="57" t="e">
        <f>VLOOKUP(raw!AF790,convert!$D$26:$E$31,2)</f>
        <v>#N/A</v>
      </c>
      <c r="AG789" s="57" t="e">
        <f>VLOOKUP(raw!AG790,convert!$D$26:$E$31,2)</f>
        <v>#N/A</v>
      </c>
      <c r="AH789" s="57" t="e">
        <f>VLOOKUP(raw!AH790,convert!$D$26:$E$31,2)</f>
        <v>#N/A</v>
      </c>
      <c r="AI789" s="57" t="e">
        <f>VLOOKUP(raw!AI790,convert!$D$26:$E$31,2)</f>
        <v>#N/A</v>
      </c>
      <c r="AJ789" s="57" t="e">
        <f>VLOOKUP(raw!AJ790,convert!$D$26:$E$31,2)</f>
        <v>#N/A</v>
      </c>
      <c r="AK789" s="57" t="e">
        <f>VLOOKUP(raw!AK790,convert!$D$26:$E$31,2)</f>
        <v>#N/A</v>
      </c>
      <c r="AL789" s="57" t="e">
        <f>VLOOKUP(raw!AL790,convert!$D$26:$E$31,2)</f>
        <v>#N/A</v>
      </c>
      <c r="AM789" s="57" t="e">
        <f>VLOOKUP(raw!AM790,convert!$D$26:$E$31,2)</f>
        <v>#N/A</v>
      </c>
      <c r="AN789" s="57"/>
      <c r="AO789" s="60" t="str">
        <f>IF(COUNT(score!AD789:AE789)=0,".",MIN(score!AD789:AE789))</f>
        <v>.</v>
      </c>
    </row>
    <row r="790" spans="1:41" x14ac:dyDescent="0.25">
      <c r="A790" s="58">
        <f>raw!$A791:$A791</f>
        <v>0</v>
      </c>
      <c r="B790" s="59">
        <f>raw!$B791:$B791</f>
        <v>0</v>
      </c>
      <c r="C790" s="57" t="e">
        <f>VLOOKUP(raw!C791,convert!$D$26:$E$31,2)</f>
        <v>#N/A</v>
      </c>
      <c r="D790" s="57" t="e">
        <f>VLOOKUP(raw!D791,convert!$A$13:$B$16,2)</f>
        <v>#N/A</v>
      </c>
      <c r="E790" s="57" t="e">
        <f>VLOOKUP(raw!E791,convert!$A$13:$B$16,2)</f>
        <v>#N/A</v>
      </c>
      <c r="F790" s="57" t="e">
        <f>VLOOKUP(raw!F791,convert!$A$8:$B$10,2)</f>
        <v>#N/A</v>
      </c>
      <c r="G790" s="57" t="e">
        <f>VLOOKUP(raw!G791,convert!$A$8:$B$10,2)</f>
        <v>#N/A</v>
      </c>
      <c r="H790" s="57" t="e">
        <f>VLOOKUP(raw!H791,convert!$A$8:$B$10,2)</f>
        <v>#N/A</v>
      </c>
      <c r="I790" s="57" t="e">
        <f>VLOOKUP(raw!I791,convert!$A$8:$B$10,2)</f>
        <v>#N/A</v>
      </c>
      <c r="J790" s="57" t="e">
        <f>VLOOKUP(raw!J791,convert!$D$26:$E$31,2)</f>
        <v>#N/A</v>
      </c>
      <c r="K790" s="57" t="e">
        <f>VLOOKUP(raw!K791,convert!$D$34:$E$40,2)</f>
        <v>#N/A</v>
      </c>
      <c r="L790" s="57" t="e">
        <f>VLOOKUP(raw!L791,convert!$D$34:$E$40,2)</f>
        <v>#N/A</v>
      </c>
      <c r="M790" s="57" t="e">
        <f>VLOOKUP(raw!M791,convert!$A$34:$B$40,2)</f>
        <v>#N/A</v>
      </c>
      <c r="N790" s="57" t="e">
        <f>VLOOKUP(raw!N791,convert!$A$26:$B$31,2)</f>
        <v>#N/A</v>
      </c>
      <c r="O790" s="57" t="e">
        <f>VLOOKUP(raw!O791,convert!$A$26:$B$31,2)</f>
        <v>#N/A</v>
      </c>
      <c r="P790" s="57" t="e">
        <f>VLOOKUP(raw!P791,convert!$A$26:$B$31,2)</f>
        <v>#N/A</v>
      </c>
      <c r="Q790" s="57" t="e">
        <f>VLOOKUP(raw!Q791,convert!$A$26:$B$31,2)</f>
        <v>#N/A</v>
      </c>
      <c r="R790" s="57" t="e">
        <f>VLOOKUP(raw!R791,convert!$A$26:$B$31,2)</f>
        <v>#N/A</v>
      </c>
      <c r="S790" s="57" t="e">
        <f>VLOOKUP(raw!S791,convert!$D$26:$E$31,2)</f>
        <v>#N/A</v>
      </c>
      <c r="T790" s="57" t="e">
        <f>VLOOKUP(raw!T791,convert!$D$26:$E$31,2)</f>
        <v>#N/A</v>
      </c>
      <c r="U790" s="57" t="e">
        <f>VLOOKUP(raw!U791,convert!$D$26:$E$31,2)</f>
        <v>#N/A</v>
      </c>
      <c r="V790" s="57" t="e">
        <f>VLOOKUP(raw!V791,convert!$D$26:$E$31,2)</f>
        <v>#N/A</v>
      </c>
      <c r="W790" s="57" t="e">
        <f>VLOOKUP(raw!W791,convert!$D$26:$E$31,2)</f>
        <v>#N/A</v>
      </c>
      <c r="X790" s="57" t="e">
        <f>VLOOKUP(raw!X791,convert!$D$26:$E$31,2)</f>
        <v>#N/A</v>
      </c>
      <c r="Y790" s="57" t="e">
        <f>VLOOKUP(raw!Y791,convert!$D$26:$E$31,2)</f>
        <v>#N/A</v>
      </c>
      <c r="Z790" s="57" t="e">
        <f>VLOOKUP(raw!Z791,convert!$D$26:$E$31,2)</f>
        <v>#N/A</v>
      </c>
      <c r="AA790" s="57" t="e">
        <f>VLOOKUP(raw!AA791,convert!$D$26:$E$31,2)</f>
        <v>#N/A</v>
      </c>
      <c r="AB790" s="57" t="e">
        <f>VLOOKUP(raw!AB791,convert!$D$26:$E$31,2)</f>
        <v>#N/A</v>
      </c>
      <c r="AC790" s="57" t="e">
        <f>VLOOKUP(raw!AC791,convert!$D$26:$E$31,2)</f>
        <v>#N/A</v>
      </c>
      <c r="AD790" s="57" t="e">
        <f>VLOOKUP(raw!AD791,convert!$D$26:$E$31,2)</f>
        <v>#N/A</v>
      </c>
      <c r="AE790" s="57" t="e">
        <f>VLOOKUP(raw!AE791,convert!$D$26:$E$31,2)</f>
        <v>#N/A</v>
      </c>
      <c r="AF790" s="57" t="e">
        <f>VLOOKUP(raw!AF791,convert!$D$26:$E$31,2)</f>
        <v>#N/A</v>
      </c>
      <c r="AG790" s="57" t="e">
        <f>VLOOKUP(raw!AG791,convert!$D$26:$E$31,2)</f>
        <v>#N/A</v>
      </c>
      <c r="AH790" s="57" t="e">
        <f>VLOOKUP(raw!AH791,convert!$D$26:$E$31,2)</f>
        <v>#N/A</v>
      </c>
      <c r="AI790" s="57" t="e">
        <f>VLOOKUP(raw!AI791,convert!$D$26:$E$31,2)</f>
        <v>#N/A</v>
      </c>
      <c r="AJ790" s="57" t="e">
        <f>VLOOKUP(raw!AJ791,convert!$D$26:$E$31,2)</f>
        <v>#N/A</v>
      </c>
      <c r="AK790" s="57" t="e">
        <f>VLOOKUP(raw!AK791,convert!$D$26:$E$31,2)</f>
        <v>#N/A</v>
      </c>
      <c r="AL790" s="57" t="e">
        <f>VLOOKUP(raw!AL791,convert!$D$26:$E$31,2)</f>
        <v>#N/A</v>
      </c>
      <c r="AM790" s="57" t="e">
        <f>VLOOKUP(raw!AM791,convert!$D$26:$E$31,2)</f>
        <v>#N/A</v>
      </c>
      <c r="AN790" s="57"/>
      <c r="AO790" s="60" t="str">
        <f>IF(COUNT(score!AD790:AE790)=0,".",MIN(score!AD790:AE790))</f>
        <v>.</v>
      </c>
    </row>
    <row r="791" spans="1:41" x14ac:dyDescent="0.25">
      <c r="A791" s="58">
        <f>raw!$A792:$A792</f>
        <v>0</v>
      </c>
      <c r="B791" s="59">
        <f>raw!$B792:$B792</f>
        <v>0</v>
      </c>
      <c r="C791" s="57" t="e">
        <f>VLOOKUP(raw!C792,convert!$D$26:$E$31,2)</f>
        <v>#N/A</v>
      </c>
      <c r="D791" s="57" t="e">
        <f>VLOOKUP(raw!D792,convert!$A$13:$B$16,2)</f>
        <v>#N/A</v>
      </c>
      <c r="E791" s="57" t="e">
        <f>VLOOKUP(raw!E792,convert!$A$13:$B$16,2)</f>
        <v>#N/A</v>
      </c>
      <c r="F791" s="57" t="e">
        <f>VLOOKUP(raw!F792,convert!$A$8:$B$10,2)</f>
        <v>#N/A</v>
      </c>
      <c r="G791" s="57" t="e">
        <f>VLOOKUP(raw!G792,convert!$A$8:$B$10,2)</f>
        <v>#N/A</v>
      </c>
      <c r="H791" s="57" t="e">
        <f>VLOOKUP(raw!H792,convert!$A$8:$B$10,2)</f>
        <v>#N/A</v>
      </c>
      <c r="I791" s="57" t="e">
        <f>VLOOKUP(raw!I792,convert!$A$8:$B$10,2)</f>
        <v>#N/A</v>
      </c>
      <c r="J791" s="57" t="e">
        <f>VLOOKUP(raw!J792,convert!$D$26:$E$31,2)</f>
        <v>#N/A</v>
      </c>
      <c r="K791" s="57" t="e">
        <f>VLOOKUP(raw!K792,convert!$D$34:$E$40,2)</f>
        <v>#N/A</v>
      </c>
      <c r="L791" s="57" t="e">
        <f>VLOOKUP(raw!L792,convert!$D$34:$E$40,2)</f>
        <v>#N/A</v>
      </c>
      <c r="M791" s="57" t="e">
        <f>VLOOKUP(raw!M792,convert!$A$34:$B$40,2)</f>
        <v>#N/A</v>
      </c>
      <c r="N791" s="57" t="e">
        <f>VLOOKUP(raw!N792,convert!$A$26:$B$31,2)</f>
        <v>#N/A</v>
      </c>
      <c r="O791" s="57" t="e">
        <f>VLOOKUP(raw!O792,convert!$A$26:$B$31,2)</f>
        <v>#N/A</v>
      </c>
      <c r="P791" s="57" t="e">
        <f>VLOOKUP(raw!P792,convert!$A$26:$B$31,2)</f>
        <v>#N/A</v>
      </c>
      <c r="Q791" s="57" t="e">
        <f>VLOOKUP(raw!Q792,convert!$A$26:$B$31,2)</f>
        <v>#N/A</v>
      </c>
      <c r="R791" s="57" t="e">
        <f>VLOOKUP(raw!R792,convert!$A$26:$B$31,2)</f>
        <v>#N/A</v>
      </c>
      <c r="S791" s="57" t="e">
        <f>VLOOKUP(raw!S792,convert!$D$26:$E$31,2)</f>
        <v>#N/A</v>
      </c>
      <c r="T791" s="57" t="e">
        <f>VLOOKUP(raw!T792,convert!$D$26:$E$31,2)</f>
        <v>#N/A</v>
      </c>
      <c r="U791" s="57" t="e">
        <f>VLOOKUP(raw!U792,convert!$D$26:$E$31,2)</f>
        <v>#N/A</v>
      </c>
      <c r="V791" s="57" t="e">
        <f>VLOOKUP(raw!V792,convert!$D$26:$E$31,2)</f>
        <v>#N/A</v>
      </c>
      <c r="W791" s="57" t="e">
        <f>VLOOKUP(raw!W792,convert!$D$26:$E$31,2)</f>
        <v>#N/A</v>
      </c>
      <c r="X791" s="57" t="e">
        <f>VLOOKUP(raw!X792,convert!$D$26:$E$31,2)</f>
        <v>#N/A</v>
      </c>
      <c r="Y791" s="57" t="e">
        <f>VLOOKUP(raw!Y792,convert!$D$26:$E$31,2)</f>
        <v>#N/A</v>
      </c>
      <c r="Z791" s="57" t="e">
        <f>VLOOKUP(raw!Z792,convert!$D$26:$E$31,2)</f>
        <v>#N/A</v>
      </c>
      <c r="AA791" s="57" t="e">
        <f>VLOOKUP(raw!AA792,convert!$D$26:$E$31,2)</f>
        <v>#N/A</v>
      </c>
      <c r="AB791" s="57" t="e">
        <f>VLOOKUP(raw!AB792,convert!$D$26:$E$31,2)</f>
        <v>#N/A</v>
      </c>
      <c r="AC791" s="57" t="e">
        <f>VLOOKUP(raw!AC792,convert!$D$26:$E$31,2)</f>
        <v>#N/A</v>
      </c>
      <c r="AD791" s="57" t="e">
        <f>VLOOKUP(raw!AD792,convert!$D$26:$E$31,2)</f>
        <v>#N/A</v>
      </c>
      <c r="AE791" s="57" t="e">
        <f>VLOOKUP(raw!AE792,convert!$D$26:$E$31,2)</f>
        <v>#N/A</v>
      </c>
      <c r="AF791" s="57" t="e">
        <f>VLOOKUP(raw!AF792,convert!$D$26:$E$31,2)</f>
        <v>#N/A</v>
      </c>
      <c r="AG791" s="57" t="e">
        <f>VLOOKUP(raw!AG792,convert!$D$26:$E$31,2)</f>
        <v>#N/A</v>
      </c>
      <c r="AH791" s="57" t="e">
        <f>VLOOKUP(raw!AH792,convert!$D$26:$E$31,2)</f>
        <v>#N/A</v>
      </c>
      <c r="AI791" s="57" t="e">
        <f>VLOOKUP(raw!AI792,convert!$D$26:$E$31,2)</f>
        <v>#N/A</v>
      </c>
      <c r="AJ791" s="57" t="e">
        <f>VLOOKUP(raw!AJ792,convert!$D$26:$E$31,2)</f>
        <v>#N/A</v>
      </c>
      <c r="AK791" s="57" t="e">
        <f>VLOOKUP(raw!AK792,convert!$D$26:$E$31,2)</f>
        <v>#N/A</v>
      </c>
      <c r="AL791" s="57" t="e">
        <f>VLOOKUP(raw!AL792,convert!$D$26:$E$31,2)</f>
        <v>#N/A</v>
      </c>
      <c r="AM791" s="57" t="e">
        <f>VLOOKUP(raw!AM792,convert!$D$26:$E$31,2)</f>
        <v>#N/A</v>
      </c>
      <c r="AN791" s="57"/>
      <c r="AO791" s="60" t="str">
        <f>IF(COUNT(score!AD791:AE791)=0,".",MIN(score!AD791:AE791))</f>
        <v>.</v>
      </c>
    </row>
    <row r="792" spans="1:41" x14ac:dyDescent="0.25">
      <c r="A792" s="58">
        <f>raw!$A793:$A793</f>
        <v>0</v>
      </c>
      <c r="B792" s="59">
        <f>raw!$B793:$B793</f>
        <v>0</v>
      </c>
      <c r="C792" s="57" t="e">
        <f>VLOOKUP(raw!C793,convert!$D$26:$E$31,2)</f>
        <v>#N/A</v>
      </c>
      <c r="D792" s="57" t="e">
        <f>VLOOKUP(raw!D793,convert!$A$13:$B$16,2)</f>
        <v>#N/A</v>
      </c>
      <c r="E792" s="57" t="e">
        <f>VLOOKUP(raw!E793,convert!$A$13:$B$16,2)</f>
        <v>#N/A</v>
      </c>
      <c r="F792" s="57" t="e">
        <f>VLOOKUP(raw!F793,convert!$A$8:$B$10,2)</f>
        <v>#N/A</v>
      </c>
      <c r="G792" s="57" t="e">
        <f>VLOOKUP(raw!G793,convert!$A$8:$B$10,2)</f>
        <v>#N/A</v>
      </c>
      <c r="H792" s="57" t="e">
        <f>VLOOKUP(raw!H793,convert!$A$8:$B$10,2)</f>
        <v>#N/A</v>
      </c>
      <c r="I792" s="57" t="e">
        <f>VLOOKUP(raw!I793,convert!$A$8:$B$10,2)</f>
        <v>#N/A</v>
      </c>
      <c r="J792" s="57" t="e">
        <f>VLOOKUP(raw!J793,convert!$D$26:$E$31,2)</f>
        <v>#N/A</v>
      </c>
      <c r="K792" s="57" t="e">
        <f>VLOOKUP(raw!K793,convert!$D$34:$E$40,2)</f>
        <v>#N/A</v>
      </c>
      <c r="L792" s="57" t="e">
        <f>VLOOKUP(raw!L793,convert!$D$34:$E$40,2)</f>
        <v>#N/A</v>
      </c>
      <c r="M792" s="57" t="e">
        <f>VLOOKUP(raw!M793,convert!$A$34:$B$40,2)</f>
        <v>#N/A</v>
      </c>
      <c r="N792" s="57" t="e">
        <f>VLOOKUP(raw!N793,convert!$A$26:$B$31,2)</f>
        <v>#N/A</v>
      </c>
      <c r="O792" s="57" t="e">
        <f>VLOOKUP(raw!O793,convert!$A$26:$B$31,2)</f>
        <v>#N/A</v>
      </c>
      <c r="P792" s="57" t="e">
        <f>VLOOKUP(raw!P793,convert!$A$26:$B$31,2)</f>
        <v>#N/A</v>
      </c>
      <c r="Q792" s="57" t="e">
        <f>VLOOKUP(raw!Q793,convert!$A$26:$B$31,2)</f>
        <v>#N/A</v>
      </c>
      <c r="R792" s="57" t="e">
        <f>VLOOKUP(raw!R793,convert!$A$26:$B$31,2)</f>
        <v>#N/A</v>
      </c>
      <c r="S792" s="57" t="e">
        <f>VLOOKUP(raw!S793,convert!$D$26:$E$31,2)</f>
        <v>#N/A</v>
      </c>
      <c r="T792" s="57" t="e">
        <f>VLOOKUP(raw!T793,convert!$D$26:$E$31,2)</f>
        <v>#N/A</v>
      </c>
      <c r="U792" s="57" t="e">
        <f>VLOOKUP(raw!U793,convert!$D$26:$E$31,2)</f>
        <v>#N/A</v>
      </c>
      <c r="V792" s="57" t="e">
        <f>VLOOKUP(raw!V793,convert!$D$26:$E$31,2)</f>
        <v>#N/A</v>
      </c>
      <c r="W792" s="57" t="e">
        <f>VLOOKUP(raw!W793,convert!$D$26:$E$31,2)</f>
        <v>#N/A</v>
      </c>
      <c r="X792" s="57" t="e">
        <f>VLOOKUP(raw!X793,convert!$D$26:$E$31,2)</f>
        <v>#N/A</v>
      </c>
      <c r="Y792" s="57" t="e">
        <f>VLOOKUP(raw!Y793,convert!$D$26:$E$31,2)</f>
        <v>#N/A</v>
      </c>
      <c r="Z792" s="57" t="e">
        <f>VLOOKUP(raw!Z793,convert!$D$26:$E$31,2)</f>
        <v>#N/A</v>
      </c>
      <c r="AA792" s="57" t="e">
        <f>VLOOKUP(raw!AA793,convert!$D$26:$E$31,2)</f>
        <v>#N/A</v>
      </c>
      <c r="AB792" s="57" t="e">
        <f>VLOOKUP(raw!AB793,convert!$D$26:$E$31,2)</f>
        <v>#N/A</v>
      </c>
      <c r="AC792" s="57" t="e">
        <f>VLOOKUP(raw!AC793,convert!$D$26:$E$31,2)</f>
        <v>#N/A</v>
      </c>
      <c r="AD792" s="57" t="e">
        <f>VLOOKUP(raw!AD793,convert!$D$26:$E$31,2)</f>
        <v>#N/A</v>
      </c>
      <c r="AE792" s="57" t="e">
        <f>VLOOKUP(raw!AE793,convert!$D$26:$E$31,2)</f>
        <v>#N/A</v>
      </c>
      <c r="AF792" s="57" t="e">
        <f>VLOOKUP(raw!AF793,convert!$D$26:$E$31,2)</f>
        <v>#N/A</v>
      </c>
      <c r="AG792" s="57" t="e">
        <f>VLOOKUP(raw!AG793,convert!$D$26:$E$31,2)</f>
        <v>#N/A</v>
      </c>
      <c r="AH792" s="57" t="e">
        <f>VLOOKUP(raw!AH793,convert!$D$26:$E$31,2)</f>
        <v>#N/A</v>
      </c>
      <c r="AI792" s="57" t="e">
        <f>VLOOKUP(raw!AI793,convert!$D$26:$E$31,2)</f>
        <v>#N/A</v>
      </c>
      <c r="AJ792" s="57" t="e">
        <f>VLOOKUP(raw!AJ793,convert!$D$26:$E$31,2)</f>
        <v>#N/A</v>
      </c>
      <c r="AK792" s="57" t="e">
        <f>VLOOKUP(raw!AK793,convert!$D$26:$E$31,2)</f>
        <v>#N/A</v>
      </c>
      <c r="AL792" s="57" t="e">
        <f>VLOOKUP(raw!AL793,convert!$D$26:$E$31,2)</f>
        <v>#N/A</v>
      </c>
      <c r="AM792" s="57" t="e">
        <f>VLOOKUP(raw!AM793,convert!$D$26:$E$31,2)</f>
        <v>#N/A</v>
      </c>
      <c r="AN792" s="57"/>
      <c r="AO792" s="60" t="str">
        <f>IF(COUNT(score!AD792:AE792)=0,".",MIN(score!AD792:AE792))</f>
        <v>.</v>
      </c>
    </row>
    <row r="793" spans="1:41" x14ac:dyDescent="0.25">
      <c r="A793" s="58">
        <f>raw!$A794:$A794</f>
        <v>0</v>
      </c>
      <c r="B793" s="59">
        <f>raw!$B794:$B794</f>
        <v>0</v>
      </c>
      <c r="C793" s="57" t="e">
        <f>VLOOKUP(raw!C794,convert!$D$26:$E$31,2)</f>
        <v>#N/A</v>
      </c>
      <c r="D793" s="57" t="e">
        <f>VLOOKUP(raw!D794,convert!$A$13:$B$16,2)</f>
        <v>#N/A</v>
      </c>
      <c r="E793" s="57" t="e">
        <f>VLOOKUP(raw!E794,convert!$A$13:$B$16,2)</f>
        <v>#N/A</v>
      </c>
      <c r="F793" s="57" t="e">
        <f>VLOOKUP(raw!F794,convert!$A$8:$B$10,2)</f>
        <v>#N/A</v>
      </c>
      <c r="G793" s="57" t="e">
        <f>VLOOKUP(raw!G794,convert!$A$8:$B$10,2)</f>
        <v>#N/A</v>
      </c>
      <c r="H793" s="57" t="e">
        <f>VLOOKUP(raw!H794,convert!$A$8:$B$10,2)</f>
        <v>#N/A</v>
      </c>
      <c r="I793" s="57" t="e">
        <f>VLOOKUP(raw!I794,convert!$A$8:$B$10,2)</f>
        <v>#N/A</v>
      </c>
      <c r="J793" s="57" t="e">
        <f>VLOOKUP(raw!J794,convert!$D$26:$E$31,2)</f>
        <v>#N/A</v>
      </c>
      <c r="K793" s="57" t="e">
        <f>VLOOKUP(raw!K794,convert!$D$34:$E$40,2)</f>
        <v>#N/A</v>
      </c>
      <c r="L793" s="57" t="e">
        <f>VLOOKUP(raw!L794,convert!$D$34:$E$40,2)</f>
        <v>#N/A</v>
      </c>
      <c r="M793" s="57" t="e">
        <f>VLOOKUP(raw!M794,convert!$A$34:$B$40,2)</f>
        <v>#N/A</v>
      </c>
      <c r="N793" s="57" t="e">
        <f>VLOOKUP(raw!N794,convert!$A$26:$B$31,2)</f>
        <v>#N/A</v>
      </c>
      <c r="O793" s="57" t="e">
        <f>VLOOKUP(raw!O794,convert!$A$26:$B$31,2)</f>
        <v>#N/A</v>
      </c>
      <c r="P793" s="57" t="e">
        <f>VLOOKUP(raw!P794,convert!$A$26:$B$31,2)</f>
        <v>#N/A</v>
      </c>
      <c r="Q793" s="57" t="e">
        <f>VLOOKUP(raw!Q794,convert!$A$26:$B$31,2)</f>
        <v>#N/A</v>
      </c>
      <c r="R793" s="57" t="e">
        <f>VLOOKUP(raw!R794,convert!$A$26:$B$31,2)</f>
        <v>#N/A</v>
      </c>
      <c r="S793" s="57" t="e">
        <f>VLOOKUP(raw!S794,convert!$D$26:$E$31,2)</f>
        <v>#N/A</v>
      </c>
      <c r="T793" s="57" t="e">
        <f>VLOOKUP(raw!T794,convert!$D$26:$E$31,2)</f>
        <v>#N/A</v>
      </c>
      <c r="U793" s="57" t="e">
        <f>VLOOKUP(raw!U794,convert!$D$26:$E$31,2)</f>
        <v>#N/A</v>
      </c>
      <c r="V793" s="57" t="e">
        <f>VLOOKUP(raw!V794,convert!$D$26:$E$31,2)</f>
        <v>#N/A</v>
      </c>
      <c r="W793" s="57" t="e">
        <f>VLOOKUP(raw!W794,convert!$D$26:$E$31,2)</f>
        <v>#N/A</v>
      </c>
      <c r="X793" s="57" t="e">
        <f>VLOOKUP(raw!X794,convert!$D$26:$E$31,2)</f>
        <v>#N/A</v>
      </c>
      <c r="Y793" s="57" t="e">
        <f>VLOOKUP(raw!Y794,convert!$D$26:$E$31,2)</f>
        <v>#N/A</v>
      </c>
      <c r="Z793" s="57" t="e">
        <f>VLOOKUP(raw!Z794,convert!$D$26:$E$31,2)</f>
        <v>#N/A</v>
      </c>
      <c r="AA793" s="57" t="e">
        <f>VLOOKUP(raw!AA794,convert!$D$26:$E$31,2)</f>
        <v>#N/A</v>
      </c>
      <c r="AB793" s="57" t="e">
        <f>VLOOKUP(raw!AB794,convert!$D$26:$E$31,2)</f>
        <v>#N/A</v>
      </c>
      <c r="AC793" s="57" t="e">
        <f>VLOOKUP(raw!AC794,convert!$D$26:$E$31,2)</f>
        <v>#N/A</v>
      </c>
      <c r="AD793" s="57" t="e">
        <f>VLOOKUP(raw!AD794,convert!$D$26:$E$31,2)</f>
        <v>#N/A</v>
      </c>
      <c r="AE793" s="57" t="e">
        <f>VLOOKUP(raw!AE794,convert!$D$26:$E$31,2)</f>
        <v>#N/A</v>
      </c>
      <c r="AF793" s="57" t="e">
        <f>VLOOKUP(raw!AF794,convert!$D$26:$E$31,2)</f>
        <v>#N/A</v>
      </c>
      <c r="AG793" s="57" t="e">
        <f>VLOOKUP(raw!AG794,convert!$D$26:$E$31,2)</f>
        <v>#N/A</v>
      </c>
      <c r="AH793" s="57" t="e">
        <f>VLOOKUP(raw!AH794,convert!$D$26:$E$31,2)</f>
        <v>#N/A</v>
      </c>
      <c r="AI793" s="57" t="e">
        <f>VLOOKUP(raw!AI794,convert!$D$26:$E$31,2)</f>
        <v>#N/A</v>
      </c>
      <c r="AJ793" s="57" t="e">
        <f>VLOOKUP(raw!AJ794,convert!$D$26:$E$31,2)</f>
        <v>#N/A</v>
      </c>
      <c r="AK793" s="57" t="e">
        <f>VLOOKUP(raw!AK794,convert!$D$26:$E$31,2)</f>
        <v>#N/A</v>
      </c>
      <c r="AL793" s="57" t="e">
        <f>VLOOKUP(raw!AL794,convert!$D$26:$E$31,2)</f>
        <v>#N/A</v>
      </c>
      <c r="AM793" s="57" t="e">
        <f>VLOOKUP(raw!AM794,convert!$D$26:$E$31,2)</f>
        <v>#N/A</v>
      </c>
      <c r="AN793" s="57"/>
      <c r="AO793" s="60" t="str">
        <f>IF(COUNT(score!AD793:AE793)=0,".",MIN(score!AD793:AE793))</f>
        <v>.</v>
      </c>
    </row>
    <row r="794" spans="1:41" x14ac:dyDescent="0.25">
      <c r="A794" s="58">
        <f>raw!$A795:$A795</f>
        <v>0</v>
      </c>
      <c r="B794" s="59">
        <f>raw!$B795:$B795</f>
        <v>0</v>
      </c>
      <c r="C794" s="57" t="e">
        <f>VLOOKUP(raw!C795,convert!$D$26:$E$31,2)</f>
        <v>#N/A</v>
      </c>
      <c r="D794" s="57" t="e">
        <f>VLOOKUP(raw!D795,convert!$A$13:$B$16,2)</f>
        <v>#N/A</v>
      </c>
      <c r="E794" s="57" t="e">
        <f>VLOOKUP(raw!E795,convert!$A$13:$B$16,2)</f>
        <v>#N/A</v>
      </c>
      <c r="F794" s="57" t="e">
        <f>VLOOKUP(raw!F795,convert!$A$8:$B$10,2)</f>
        <v>#N/A</v>
      </c>
      <c r="G794" s="57" t="e">
        <f>VLOOKUP(raw!G795,convert!$A$8:$B$10,2)</f>
        <v>#N/A</v>
      </c>
      <c r="H794" s="57" t="e">
        <f>VLOOKUP(raw!H795,convert!$A$8:$B$10,2)</f>
        <v>#N/A</v>
      </c>
      <c r="I794" s="57" t="e">
        <f>VLOOKUP(raw!I795,convert!$A$8:$B$10,2)</f>
        <v>#N/A</v>
      </c>
      <c r="J794" s="57" t="e">
        <f>VLOOKUP(raw!J795,convert!$D$26:$E$31,2)</f>
        <v>#N/A</v>
      </c>
      <c r="K794" s="57" t="e">
        <f>VLOOKUP(raw!K795,convert!$D$34:$E$40,2)</f>
        <v>#N/A</v>
      </c>
      <c r="L794" s="57" t="e">
        <f>VLOOKUP(raw!L795,convert!$D$34:$E$40,2)</f>
        <v>#N/A</v>
      </c>
      <c r="M794" s="57" t="e">
        <f>VLOOKUP(raw!M795,convert!$A$34:$B$40,2)</f>
        <v>#N/A</v>
      </c>
      <c r="N794" s="57" t="e">
        <f>VLOOKUP(raw!N795,convert!$A$26:$B$31,2)</f>
        <v>#N/A</v>
      </c>
      <c r="O794" s="57" t="e">
        <f>VLOOKUP(raw!O795,convert!$A$26:$B$31,2)</f>
        <v>#N/A</v>
      </c>
      <c r="P794" s="57" t="e">
        <f>VLOOKUP(raw!P795,convert!$A$26:$B$31,2)</f>
        <v>#N/A</v>
      </c>
      <c r="Q794" s="57" t="e">
        <f>VLOOKUP(raw!Q795,convert!$A$26:$B$31,2)</f>
        <v>#N/A</v>
      </c>
      <c r="R794" s="57" t="e">
        <f>VLOOKUP(raw!R795,convert!$A$26:$B$31,2)</f>
        <v>#N/A</v>
      </c>
      <c r="S794" s="57" t="e">
        <f>VLOOKUP(raw!S795,convert!$D$26:$E$31,2)</f>
        <v>#N/A</v>
      </c>
      <c r="T794" s="57" t="e">
        <f>VLOOKUP(raw!T795,convert!$D$26:$E$31,2)</f>
        <v>#N/A</v>
      </c>
      <c r="U794" s="57" t="e">
        <f>VLOOKUP(raw!U795,convert!$D$26:$E$31,2)</f>
        <v>#N/A</v>
      </c>
      <c r="V794" s="57" t="e">
        <f>VLOOKUP(raw!V795,convert!$D$26:$E$31,2)</f>
        <v>#N/A</v>
      </c>
      <c r="W794" s="57" t="e">
        <f>VLOOKUP(raw!W795,convert!$D$26:$E$31,2)</f>
        <v>#N/A</v>
      </c>
      <c r="X794" s="57" t="e">
        <f>VLOOKUP(raw!X795,convert!$D$26:$E$31,2)</f>
        <v>#N/A</v>
      </c>
      <c r="Y794" s="57" t="e">
        <f>VLOOKUP(raw!Y795,convert!$D$26:$E$31,2)</f>
        <v>#N/A</v>
      </c>
      <c r="Z794" s="57" t="e">
        <f>VLOOKUP(raw!Z795,convert!$D$26:$E$31,2)</f>
        <v>#N/A</v>
      </c>
      <c r="AA794" s="57" t="e">
        <f>VLOOKUP(raw!AA795,convert!$D$26:$E$31,2)</f>
        <v>#N/A</v>
      </c>
      <c r="AB794" s="57" t="e">
        <f>VLOOKUP(raw!AB795,convert!$D$26:$E$31,2)</f>
        <v>#N/A</v>
      </c>
      <c r="AC794" s="57" t="e">
        <f>VLOOKUP(raw!AC795,convert!$D$26:$E$31,2)</f>
        <v>#N/A</v>
      </c>
      <c r="AD794" s="57" t="e">
        <f>VLOOKUP(raw!AD795,convert!$D$26:$E$31,2)</f>
        <v>#N/A</v>
      </c>
      <c r="AE794" s="57" t="e">
        <f>VLOOKUP(raw!AE795,convert!$D$26:$E$31,2)</f>
        <v>#N/A</v>
      </c>
      <c r="AF794" s="57" t="e">
        <f>VLOOKUP(raw!AF795,convert!$D$26:$E$31,2)</f>
        <v>#N/A</v>
      </c>
      <c r="AG794" s="57" t="e">
        <f>VLOOKUP(raw!AG795,convert!$D$26:$E$31,2)</f>
        <v>#N/A</v>
      </c>
      <c r="AH794" s="57" t="e">
        <f>VLOOKUP(raw!AH795,convert!$D$26:$E$31,2)</f>
        <v>#N/A</v>
      </c>
      <c r="AI794" s="57" t="e">
        <f>VLOOKUP(raw!AI795,convert!$D$26:$E$31,2)</f>
        <v>#N/A</v>
      </c>
      <c r="AJ794" s="57" t="e">
        <f>VLOOKUP(raw!AJ795,convert!$D$26:$E$31,2)</f>
        <v>#N/A</v>
      </c>
      <c r="AK794" s="57" t="e">
        <f>VLOOKUP(raw!AK795,convert!$D$26:$E$31,2)</f>
        <v>#N/A</v>
      </c>
      <c r="AL794" s="57" t="e">
        <f>VLOOKUP(raw!AL795,convert!$D$26:$E$31,2)</f>
        <v>#N/A</v>
      </c>
      <c r="AM794" s="57" t="e">
        <f>VLOOKUP(raw!AM795,convert!$D$26:$E$31,2)</f>
        <v>#N/A</v>
      </c>
      <c r="AN794" s="57"/>
      <c r="AO794" s="60" t="str">
        <f>IF(COUNT(score!AD794:AE794)=0,".",MIN(score!AD794:AE794))</f>
        <v>.</v>
      </c>
    </row>
    <row r="795" spans="1:41" x14ac:dyDescent="0.25">
      <c r="A795" s="58">
        <f>raw!$A796:$A796</f>
        <v>0</v>
      </c>
      <c r="B795" s="59">
        <f>raw!$B796:$B796</f>
        <v>0</v>
      </c>
      <c r="C795" s="57" t="e">
        <f>VLOOKUP(raw!C796,convert!$D$26:$E$31,2)</f>
        <v>#N/A</v>
      </c>
      <c r="D795" s="57" t="e">
        <f>VLOOKUP(raw!D796,convert!$A$13:$B$16,2)</f>
        <v>#N/A</v>
      </c>
      <c r="E795" s="57" t="e">
        <f>VLOOKUP(raw!E796,convert!$A$13:$B$16,2)</f>
        <v>#N/A</v>
      </c>
      <c r="F795" s="57" t="e">
        <f>VLOOKUP(raw!F796,convert!$A$8:$B$10,2)</f>
        <v>#N/A</v>
      </c>
      <c r="G795" s="57" t="e">
        <f>VLOOKUP(raw!G796,convert!$A$8:$B$10,2)</f>
        <v>#N/A</v>
      </c>
      <c r="H795" s="57" t="e">
        <f>VLOOKUP(raw!H796,convert!$A$8:$B$10,2)</f>
        <v>#N/A</v>
      </c>
      <c r="I795" s="57" t="e">
        <f>VLOOKUP(raw!I796,convert!$A$8:$B$10,2)</f>
        <v>#N/A</v>
      </c>
      <c r="J795" s="57" t="e">
        <f>VLOOKUP(raw!J796,convert!$D$26:$E$31,2)</f>
        <v>#N/A</v>
      </c>
      <c r="K795" s="57" t="e">
        <f>VLOOKUP(raw!K796,convert!$D$34:$E$40,2)</f>
        <v>#N/A</v>
      </c>
      <c r="L795" s="57" t="e">
        <f>VLOOKUP(raw!L796,convert!$D$34:$E$40,2)</f>
        <v>#N/A</v>
      </c>
      <c r="M795" s="57" t="e">
        <f>VLOOKUP(raw!M796,convert!$A$34:$B$40,2)</f>
        <v>#N/A</v>
      </c>
      <c r="N795" s="57" t="e">
        <f>VLOOKUP(raw!N796,convert!$A$26:$B$31,2)</f>
        <v>#N/A</v>
      </c>
      <c r="O795" s="57" t="e">
        <f>VLOOKUP(raw!O796,convert!$A$26:$B$31,2)</f>
        <v>#N/A</v>
      </c>
      <c r="P795" s="57" t="e">
        <f>VLOOKUP(raw!P796,convert!$A$26:$B$31,2)</f>
        <v>#N/A</v>
      </c>
      <c r="Q795" s="57" t="e">
        <f>VLOOKUP(raw!Q796,convert!$A$26:$B$31,2)</f>
        <v>#N/A</v>
      </c>
      <c r="R795" s="57" t="e">
        <f>VLOOKUP(raw!R796,convert!$A$26:$B$31,2)</f>
        <v>#N/A</v>
      </c>
      <c r="S795" s="57" t="e">
        <f>VLOOKUP(raw!S796,convert!$D$26:$E$31,2)</f>
        <v>#N/A</v>
      </c>
      <c r="T795" s="57" t="e">
        <f>VLOOKUP(raw!T796,convert!$D$26:$E$31,2)</f>
        <v>#N/A</v>
      </c>
      <c r="U795" s="57" t="e">
        <f>VLOOKUP(raw!U796,convert!$D$26:$E$31,2)</f>
        <v>#N/A</v>
      </c>
      <c r="V795" s="57" t="e">
        <f>VLOOKUP(raw!V796,convert!$D$26:$E$31,2)</f>
        <v>#N/A</v>
      </c>
      <c r="W795" s="57" t="e">
        <f>VLOOKUP(raw!W796,convert!$D$26:$E$31,2)</f>
        <v>#N/A</v>
      </c>
      <c r="X795" s="57" t="e">
        <f>VLOOKUP(raw!X796,convert!$D$26:$E$31,2)</f>
        <v>#N/A</v>
      </c>
      <c r="Y795" s="57" t="e">
        <f>VLOOKUP(raw!Y796,convert!$D$26:$E$31,2)</f>
        <v>#N/A</v>
      </c>
      <c r="Z795" s="57" t="e">
        <f>VLOOKUP(raw!Z796,convert!$D$26:$E$31,2)</f>
        <v>#N/A</v>
      </c>
      <c r="AA795" s="57" t="e">
        <f>VLOOKUP(raw!AA796,convert!$D$26:$E$31,2)</f>
        <v>#N/A</v>
      </c>
      <c r="AB795" s="57" t="e">
        <f>VLOOKUP(raw!AB796,convert!$D$26:$E$31,2)</f>
        <v>#N/A</v>
      </c>
      <c r="AC795" s="57" t="e">
        <f>VLOOKUP(raw!AC796,convert!$D$26:$E$31,2)</f>
        <v>#N/A</v>
      </c>
      <c r="AD795" s="57" t="e">
        <f>VLOOKUP(raw!AD796,convert!$D$26:$E$31,2)</f>
        <v>#N/A</v>
      </c>
      <c r="AE795" s="57" t="e">
        <f>VLOOKUP(raw!AE796,convert!$D$26:$E$31,2)</f>
        <v>#N/A</v>
      </c>
      <c r="AF795" s="57" t="e">
        <f>VLOOKUP(raw!AF796,convert!$D$26:$E$31,2)</f>
        <v>#N/A</v>
      </c>
      <c r="AG795" s="57" t="e">
        <f>VLOOKUP(raw!AG796,convert!$D$26:$E$31,2)</f>
        <v>#N/A</v>
      </c>
      <c r="AH795" s="57" t="e">
        <f>VLOOKUP(raw!AH796,convert!$D$26:$E$31,2)</f>
        <v>#N/A</v>
      </c>
      <c r="AI795" s="57" t="e">
        <f>VLOOKUP(raw!AI796,convert!$D$26:$E$31,2)</f>
        <v>#N/A</v>
      </c>
      <c r="AJ795" s="57" t="e">
        <f>VLOOKUP(raw!AJ796,convert!$D$26:$E$31,2)</f>
        <v>#N/A</v>
      </c>
      <c r="AK795" s="57" t="e">
        <f>VLOOKUP(raw!AK796,convert!$D$26:$E$31,2)</f>
        <v>#N/A</v>
      </c>
      <c r="AL795" s="57" t="e">
        <f>VLOOKUP(raw!AL796,convert!$D$26:$E$31,2)</f>
        <v>#N/A</v>
      </c>
      <c r="AM795" s="57" t="e">
        <f>VLOOKUP(raw!AM796,convert!$D$26:$E$31,2)</f>
        <v>#N/A</v>
      </c>
      <c r="AN795" s="57"/>
      <c r="AO795" s="60" t="str">
        <f>IF(COUNT(score!AD795:AE795)=0,".",MIN(score!AD795:AE795))</f>
        <v>.</v>
      </c>
    </row>
    <row r="796" spans="1:41" x14ac:dyDescent="0.25">
      <c r="A796" s="58">
        <f>raw!$A797:$A797</f>
        <v>0</v>
      </c>
      <c r="B796" s="59">
        <f>raw!$B797:$B797</f>
        <v>0</v>
      </c>
      <c r="C796" s="57" t="e">
        <f>VLOOKUP(raw!C797,convert!$D$26:$E$31,2)</f>
        <v>#N/A</v>
      </c>
      <c r="D796" s="57" t="e">
        <f>VLOOKUP(raw!D797,convert!$A$13:$B$16,2)</f>
        <v>#N/A</v>
      </c>
      <c r="E796" s="57" t="e">
        <f>VLOOKUP(raw!E797,convert!$A$13:$B$16,2)</f>
        <v>#N/A</v>
      </c>
      <c r="F796" s="57" t="e">
        <f>VLOOKUP(raw!F797,convert!$A$8:$B$10,2)</f>
        <v>#N/A</v>
      </c>
      <c r="G796" s="57" t="e">
        <f>VLOOKUP(raw!G797,convert!$A$8:$B$10,2)</f>
        <v>#N/A</v>
      </c>
      <c r="H796" s="57" t="e">
        <f>VLOOKUP(raw!H797,convert!$A$8:$B$10,2)</f>
        <v>#N/A</v>
      </c>
      <c r="I796" s="57" t="e">
        <f>VLOOKUP(raw!I797,convert!$A$8:$B$10,2)</f>
        <v>#N/A</v>
      </c>
      <c r="J796" s="57" t="e">
        <f>VLOOKUP(raw!J797,convert!$D$26:$E$31,2)</f>
        <v>#N/A</v>
      </c>
      <c r="K796" s="57" t="e">
        <f>VLOOKUP(raw!K797,convert!$D$34:$E$40,2)</f>
        <v>#N/A</v>
      </c>
      <c r="L796" s="57" t="e">
        <f>VLOOKUP(raw!L797,convert!$D$34:$E$40,2)</f>
        <v>#N/A</v>
      </c>
      <c r="M796" s="57" t="e">
        <f>VLOOKUP(raw!M797,convert!$A$34:$B$40,2)</f>
        <v>#N/A</v>
      </c>
      <c r="N796" s="57" t="e">
        <f>VLOOKUP(raw!N797,convert!$A$26:$B$31,2)</f>
        <v>#N/A</v>
      </c>
      <c r="O796" s="57" t="e">
        <f>VLOOKUP(raw!O797,convert!$A$26:$B$31,2)</f>
        <v>#N/A</v>
      </c>
      <c r="P796" s="57" t="e">
        <f>VLOOKUP(raw!P797,convert!$A$26:$B$31,2)</f>
        <v>#N/A</v>
      </c>
      <c r="Q796" s="57" t="e">
        <f>VLOOKUP(raw!Q797,convert!$A$26:$B$31,2)</f>
        <v>#N/A</v>
      </c>
      <c r="R796" s="57" t="e">
        <f>VLOOKUP(raw!R797,convert!$A$26:$B$31,2)</f>
        <v>#N/A</v>
      </c>
      <c r="S796" s="57" t="e">
        <f>VLOOKUP(raw!S797,convert!$D$26:$E$31,2)</f>
        <v>#N/A</v>
      </c>
      <c r="T796" s="57" t="e">
        <f>VLOOKUP(raw!T797,convert!$D$26:$E$31,2)</f>
        <v>#N/A</v>
      </c>
      <c r="U796" s="57" t="e">
        <f>VLOOKUP(raw!U797,convert!$D$26:$E$31,2)</f>
        <v>#N/A</v>
      </c>
      <c r="V796" s="57" t="e">
        <f>VLOOKUP(raw!V797,convert!$D$26:$E$31,2)</f>
        <v>#N/A</v>
      </c>
      <c r="W796" s="57" t="e">
        <f>VLOOKUP(raw!W797,convert!$D$26:$E$31,2)</f>
        <v>#N/A</v>
      </c>
      <c r="X796" s="57" t="e">
        <f>VLOOKUP(raw!X797,convert!$D$26:$E$31,2)</f>
        <v>#N/A</v>
      </c>
      <c r="Y796" s="57" t="e">
        <f>VLOOKUP(raw!Y797,convert!$D$26:$E$31,2)</f>
        <v>#N/A</v>
      </c>
      <c r="Z796" s="57" t="e">
        <f>VLOOKUP(raw!Z797,convert!$D$26:$E$31,2)</f>
        <v>#N/A</v>
      </c>
      <c r="AA796" s="57" t="e">
        <f>VLOOKUP(raw!AA797,convert!$D$26:$E$31,2)</f>
        <v>#N/A</v>
      </c>
      <c r="AB796" s="57" t="e">
        <f>VLOOKUP(raw!AB797,convert!$D$26:$E$31,2)</f>
        <v>#N/A</v>
      </c>
      <c r="AC796" s="57" t="e">
        <f>VLOOKUP(raw!AC797,convert!$D$26:$E$31,2)</f>
        <v>#N/A</v>
      </c>
      <c r="AD796" s="57" t="e">
        <f>VLOOKUP(raw!AD797,convert!$D$26:$E$31,2)</f>
        <v>#N/A</v>
      </c>
      <c r="AE796" s="57" t="e">
        <f>VLOOKUP(raw!AE797,convert!$D$26:$E$31,2)</f>
        <v>#N/A</v>
      </c>
      <c r="AF796" s="57" t="e">
        <f>VLOOKUP(raw!AF797,convert!$D$26:$E$31,2)</f>
        <v>#N/A</v>
      </c>
      <c r="AG796" s="57" t="e">
        <f>VLOOKUP(raw!AG797,convert!$D$26:$E$31,2)</f>
        <v>#N/A</v>
      </c>
      <c r="AH796" s="57" t="e">
        <f>VLOOKUP(raw!AH797,convert!$D$26:$E$31,2)</f>
        <v>#N/A</v>
      </c>
      <c r="AI796" s="57" t="e">
        <f>VLOOKUP(raw!AI797,convert!$D$26:$E$31,2)</f>
        <v>#N/A</v>
      </c>
      <c r="AJ796" s="57" t="e">
        <f>VLOOKUP(raw!AJ797,convert!$D$26:$E$31,2)</f>
        <v>#N/A</v>
      </c>
      <c r="AK796" s="57" t="e">
        <f>VLOOKUP(raw!AK797,convert!$D$26:$E$31,2)</f>
        <v>#N/A</v>
      </c>
      <c r="AL796" s="57" t="e">
        <f>VLOOKUP(raw!AL797,convert!$D$26:$E$31,2)</f>
        <v>#N/A</v>
      </c>
      <c r="AM796" s="57" t="e">
        <f>VLOOKUP(raw!AM797,convert!$D$26:$E$31,2)</f>
        <v>#N/A</v>
      </c>
      <c r="AN796" s="57"/>
      <c r="AO796" s="60" t="str">
        <f>IF(COUNT(score!AD796:AE796)=0,".",MIN(score!AD796:AE796))</f>
        <v>.</v>
      </c>
    </row>
    <row r="797" spans="1:41" x14ac:dyDescent="0.25">
      <c r="A797" s="58">
        <f>raw!$A798:$A798</f>
        <v>0</v>
      </c>
      <c r="B797" s="59">
        <f>raw!$B798:$B798</f>
        <v>0</v>
      </c>
      <c r="C797" s="57" t="e">
        <f>VLOOKUP(raw!C798,convert!$D$26:$E$31,2)</f>
        <v>#N/A</v>
      </c>
      <c r="D797" s="57" t="e">
        <f>VLOOKUP(raw!D798,convert!$A$13:$B$16,2)</f>
        <v>#N/A</v>
      </c>
      <c r="E797" s="57" t="e">
        <f>VLOOKUP(raw!E798,convert!$A$13:$B$16,2)</f>
        <v>#N/A</v>
      </c>
      <c r="F797" s="57" t="e">
        <f>VLOOKUP(raw!F798,convert!$A$8:$B$10,2)</f>
        <v>#N/A</v>
      </c>
      <c r="G797" s="57" t="e">
        <f>VLOOKUP(raw!G798,convert!$A$8:$B$10,2)</f>
        <v>#N/A</v>
      </c>
      <c r="H797" s="57" t="e">
        <f>VLOOKUP(raw!H798,convert!$A$8:$B$10,2)</f>
        <v>#N/A</v>
      </c>
      <c r="I797" s="57" t="e">
        <f>VLOOKUP(raw!I798,convert!$A$8:$B$10,2)</f>
        <v>#N/A</v>
      </c>
      <c r="J797" s="57" t="e">
        <f>VLOOKUP(raw!J798,convert!$D$26:$E$31,2)</f>
        <v>#N/A</v>
      </c>
      <c r="K797" s="57" t="e">
        <f>VLOOKUP(raw!K798,convert!$D$34:$E$40,2)</f>
        <v>#N/A</v>
      </c>
      <c r="L797" s="57" t="e">
        <f>VLOOKUP(raw!L798,convert!$D$34:$E$40,2)</f>
        <v>#N/A</v>
      </c>
      <c r="M797" s="57" t="e">
        <f>VLOOKUP(raw!M798,convert!$A$34:$B$40,2)</f>
        <v>#N/A</v>
      </c>
      <c r="N797" s="57" t="e">
        <f>VLOOKUP(raw!N798,convert!$A$26:$B$31,2)</f>
        <v>#N/A</v>
      </c>
      <c r="O797" s="57" t="e">
        <f>VLOOKUP(raw!O798,convert!$A$26:$B$31,2)</f>
        <v>#N/A</v>
      </c>
      <c r="P797" s="57" t="e">
        <f>VLOOKUP(raw!P798,convert!$A$26:$B$31,2)</f>
        <v>#N/A</v>
      </c>
      <c r="Q797" s="57" t="e">
        <f>VLOOKUP(raw!Q798,convert!$A$26:$B$31,2)</f>
        <v>#N/A</v>
      </c>
      <c r="R797" s="57" t="e">
        <f>VLOOKUP(raw!R798,convert!$A$26:$B$31,2)</f>
        <v>#N/A</v>
      </c>
      <c r="S797" s="57" t="e">
        <f>VLOOKUP(raw!S798,convert!$D$26:$E$31,2)</f>
        <v>#N/A</v>
      </c>
      <c r="T797" s="57" t="e">
        <f>VLOOKUP(raw!T798,convert!$D$26:$E$31,2)</f>
        <v>#N/A</v>
      </c>
      <c r="U797" s="57" t="e">
        <f>VLOOKUP(raw!U798,convert!$D$26:$E$31,2)</f>
        <v>#N/A</v>
      </c>
      <c r="V797" s="57" t="e">
        <f>VLOOKUP(raw!V798,convert!$D$26:$E$31,2)</f>
        <v>#N/A</v>
      </c>
      <c r="W797" s="57" t="e">
        <f>VLOOKUP(raw!W798,convert!$D$26:$E$31,2)</f>
        <v>#N/A</v>
      </c>
      <c r="X797" s="57" t="e">
        <f>VLOOKUP(raw!X798,convert!$D$26:$E$31,2)</f>
        <v>#N/A</v>
      </c>
      <c r="Y797" s="57" t="e">
        <f>VLOOKUP(raw!Y798,convert!$D$26:$E$31,2)</f>
        <v>#N/A</v>
      </c>
      <c r="Z797" s="57" t="e">
        <f>VLOOKUP(raw!Z798,convert!$D$26:$E$31,2)</f>
        <v>#N/A</v>
      </c>
      <c r="AA797" s="57" t="e">
        <f>VLOOKUP(raw!AA798,convert!$D$26:$E$31,2)</f>
        <v>#N/A</v>
      </c>
      <c r="AB797" s="57" t="e">
        <f>VLOOKUP(raw!AB798,convert!$D$26:$E$31,2)</f>
        <v>#N/A</v>
      </c>
      <c r="AC797" s="57" t="e">
        <f>VLOOKUP(raw!AC798,convert!$D$26:$E$31,2)</f>
        <v>#N/A</v>
      </c>
      <c r="AD797" s="57" t="e">
        <f>VLOOKUP(raw!AD798,convert!$D$26:$E$31,2)</f>
        <v>#N/A</v>
      </c>
      <c r="AE797" s="57" t="e">
        <f>VLOOKUP(raw!AE798,convert!$D$26:$E$31,2)</f>
        <v>#N/A</v>
      </c>
      <c r="AF797" s="57" t="e">
        <f>VLOOKUP(raw!AF798,convert!$D$26:$E$31,2)</f>
        <v>#N/A</v>
      </c>
      <c r="AG797" s="57" t="e">
        <f>VLOOKUP(raw!AG798,convert!$D$26:$E$31,2)</f>
        <v>#N/A</v>
      </c>
      <c r="AH797" s="57" t="e">
        <f>VLOOKUP(raw!AH798,convert!$D$26:$E$31,2)</f>
        <v>#N/A</v>
      </c>
      <c r="AI797" s="57" t="e">
        <f>VLOOKUP(raw!AI798,convert!$D$26:$E$31,2)</f>
        <v>#N/A</v>
      </c>
      <c r="AJ797" s="57" t="e">
        <f>VLOOKUP(raw!AJ798,convert!$D$26:$E$31,2)</f>
        <v>#N/A</v>
      </c>
      <c r="AK797" s="57" t="e">
        <f>VLOOKUP(raw!AK798,convert!$D$26:$E$31,2)</f>
        <v>#N/A</v>
      </c>
      <c r="AL797" s="57" t="e">
        <f>VLOOKUP(raw!AL798,convert!$D$26:$E$31,2)</f>
        <v>#N/A</v>
      </c>
      <c r="AM797" s="57" t="e">
        <f>VLOOKUP(raw!AM798,convert!$D$26:$E$31,2)</f>
        <v>#N/A</v>
      </c>
      <c r="AN797" s="57"/>
      <c r="AO797" s="60" t="str">
        <f>IF(COUNT(score!AD797:AE797)=0,".",MIN(score!AD797:AE797))</f>
        <v>.</v>
      </c>
    </row>
    <row r="798" spans="1:41" x14ac:dyDescent="0.25">
      <c r="A798" s="58">
        <f>raw!$A799:$A799</f>
        <v>0</v>
      </c>
      <c r="B798" s="59">
        <f>raw!$B799:$B799</f>
        <v>0</v>
      </c>
      <c r="C798" s="57" t="e">
        <f>VLOOKUP(raw!C799,convert!$D$26:$E$31,2)</f>
        <v>#N/A</v>
      </c>
      <c r="D798" s="57" t="e">
        <f>VLOOKUP(raw!D799,convert!$A$13:$B$16,2)</f>
        <v>#N/A</v>
      </c>
      <c r="E798" s="57" t="e">
        <f>VLOOKUP(raw!E799,convert!$A$13:$B$16,2)</f>
        <v>#N/A</v>
      </c>
      <c r="F798" s="57" t="e">
        <f>VLOOKUP(raw!F799,convert!$A$8:$B$10,2)</f>
        <v>#N/A</v>
      </c>
      <c r="G798" s="57" t="e">
        <f>VLOOKUP(raw!G799,convert!$A$8:$B$10,2)</f>
        <v>#N/A</v>
      </c>
      <c r="H798" s="57" t="e">
        <f>VLOOKUP(raw!H799,convert!$A$8:$B$10,2)</f>
        <v>#N/A</v>
      </c>
      <c r="I798" s="57" t="e">
        <f>VLOOKUP(raw!I799,convert!$A$8:$B$10,2)</f>
        <v>#N/A</v>
      </c>
      <c r="J798" s="57" t="e">
        <f>VLOOKUP(raw!J799,convert!$D$26:$E$31,2)</f>
        <v>#N/A</v>
      </c>
      <c r="K798" s="57" t="e">
        <f>VLOOKUP(raw!K799,convert!$D$34:$E$40,2)</f>
        <v>#N/A</v>
      </c>
      <c r="L798" s="57" t="e">
        <f>VLOOKUP(raw!L799,convert!$D$34:$E$40,2)</f>
        <v>#N/A</v>
      </c>
      <c r="M798" s="57" t="e">
        <f>VLOOKUP(raw!M799,convert!$A$34:$B$40,2)</f>
        <v>#N/A</v>
      </c>
      <c r="N798" s="57" t="e">
        <f>VLOOKUP(raw!N799,convert!$A$26:$B$31,2)</f>
        <v>#N/A</v>
      </c>
      <c r="O798" s="57" t="e">
        <f>VLOOKUP(raw!O799,convert!$A$26:$B$31,2)</f>
        <v>#N/A</v>
      </c>
      <c r="P798" s="57" t="e">
        <f>VLOOKUP(raw!P799,convert!$A$26:$B$31,2)</f>
        <v>#N/A</v>
      </c>
      <c r="Q798" s="57" t="e">
        <f>VLOOKUP(raw!Q799,convert!$A$26:$B$31,2)</f>
        <v>#N/A</v>
      </c>
      <c r="R798" s="57" t="e">
        <f>VLOOKUP(raw!R799,convert!$A$26:$B$31,2)</f>
        <v>#N/A</v>
      </c>
      <c r="S798" s="57" t="e">
        <f>VLOOKUP(raw!S799,convert!$D$26:$E$31,2)</f>
        <v>#N/A</v>
      </c>
      <c r="T798" s="57" t="e">
        <f>VLOOKUP(raw!T799,convert!$D$26:$E$31,2)</f>
        <v>#N/A</v>
      </c>
      <c r="U798" s="57" t="e">
        <f>VLOOKUP(raw!U799,convert!$D$26:$E$31,2)</f>
        <v>#N/A</v>
      </c>
      <c r="V798" s="57" t="e">
        <f>VLOOKUP(raw!V799,convert!$D$26:$E$31,2)</f>
        <v>#N/A</v>
      </c>
      <c r="W798" s="57" t="e">
        <f>VLOOKUP(raw!W799,convert!$D$26:$E$31,2)</f>
        <v>#N/A</v>
      </c>
      <c r="X798" s="57" t="e">
        <f>VLOOKUP(raw!X799,convert!$D$26:$E$31,2)</f>
        <v>#N/A</v>
      </c>
      <c r="Y798" s="57" t="e">
        <f>VLOOKUP(raw!Y799,convert!$D$26:$E$31,2)</f>
        <v>#N/A</v>
      </c>
      <c r="Z798" s="57" t="e">
        <f>VLOOKUP(raw!Z799,convert!$D$26:$E$31,2)</f>
        <v>#N/A</v>
      </c>
      <c r="AA798" s="57" t="e">
        <f>VLOOKUP(raw!AA799,convert!$D$26:$E$31,2)</f>
        <v>#N/A</v>
      </c>
      <c r="AB798" s="57" t="e">
        <f>VLOOKUP(raw!AB799,convert!$D$26:$E$31,2)</f>
        <v>#N/A</v>
      </c>
      <c r="AC798" s="57" t="e">
        <f>VLOOKUP(raw!AC799,convert!$D$26:$E$31,2)</f>
        <v>#N/A</v>
      </c>
      <c r="AD798" s="57" t="e">
        <f>VLOOKUP(raw!AD799,convert!$D$26:$E$31,2)</f>
        <v>#N/A</v>
      </c>
      <c r="AE798" s="57" t="e">
        <f>VLOOKUP(raw!AE799,convert!$D$26:$E$31,2)</f>
        <v>#N/A</v>
      </c>
      <c r="AF798" s="57" t="e">
        <f>VLOOKUP(raw!AF799,convert!$D$26:$E$31,2)</f>
        <v>#N/A</v>
      </c>
      <c r="AG798" s="57" t="e">
        <f>VLOOKUP(raw!AG799,convert!$D$26:$E$31,2)</f>
        <v>#N/A</v>
      </c>
      <c r="AH798" s="57" t="e">
        <f>VLOOKUP(raw!AH799,convert!$D$26:$E$31,2)</f>
        <v>#N/A</v>
      </c>
      <c r="AI798" s="57" t="e">
        <f>VLOOKUP(raw!AI799,convert!$D$26:$E$31,2)</f>
        <v>#N/A</v>
      </c>
      <c r="AJ798" s="57" t="e">
        <f>VLOOKUP(raw!AJ799,convert!$D$26:$E$31,2)</f>
        <v>#N/A</v>
      </c>
      <c r="AK798" s="57" t="e">
        <f>VLOOKUP(raw!AK799,convert!$D$26:$E$31,2)</f>
        <v>#N/A</v>
      </c>
      <c r="AL798" s="57" t="e">
        <f>VLOOKUP(raw!AL799,convert!$D$26:$E$31,2)</f>
        <v>#N/A</v>
      </c>
      <c r="AM798" s="57" t="e">
        <f>VLOOKUP(raw!AM799,convert!$D$26:$E$31,2)</f>
        <v>#N/A</v>
      </c>
      <c r="AN798" s="57"/>
      <c r="AO798" s="60" t="str">
        <f>IF(COUNT(score!AD798:AE798)=0,".",MIN(score!AD798:AE798))</f>
        <v>.</v>
      </c>
    </row>
    <row r="799" spans="1:41" x14ac:dyDescent="0.25">
      <c r="A799" s="58">
        <f>raw!$A800:$A800</f>
        <v>0</v>
      </c>
      <c r="B799" s="59">
        <f>raw!$B800:$B800</f>
        <v>0</v>
      </c>
      <c r="C799" s="57" t="e">
        <f>VLOOKUP(raw!C800,convert!$D$26:$E$31,2)</f>
        <v>#N/A</v>
      </c>
      <c r="D799" s="57" t="e">
        <f>VLOOKUP(raw!D800,convert!$A$13:$B$16,2)</f>
        <v>#N/A</v>
      </c>
      <c r="E799" s="57" t="e">
        <f>VLOOKUP(raw!E800,convert!$A$13:$B$16,2)</f>
        <v>#N/A</v>
      </c>
      <c r="F799" s="57" t="e">
        <f>VLOOKUP(raw!F800,convert!$A$8:$B$10,2)</f>
        <v>#N/A</v>
      </c>
      <c r="G799" s="57" t="e">
        <f>VLOOKUP(raw!G800,convert!$A$8:$B$10,2)</f>
        <v>#N/A</v>
      </c>
      <c r="H799" s="57" t="e">
        <f>VLOOKUP(raw!H800,convert!$A$8:$B$10,2)</f>
        <v>#N/A</v>
      </c>
      <c r="I799" s="57" t="e">
        <f>VLOOKUP(raw!I800,convert!$A$8:$B$10,2)</f>
        <v>#N/A</v>
      </c>
      <c r="J799" s="57" t="e">
        <f>VLOOKUP(raw!J800,convert!$D$26:$E$31,2)</f>
        <v>#N/A</v>
      </c>
      <c r="K799" s="57" t="e">
        <f>VLOOKUP(raw!K800,convert!$D$34:$E$40,2)</f>
        <v>#N/A</v>
      </c>
      <c r="L799" s="57" t="e">
        <f>VLOOKUP(raw!L800,convert!$D$34:$E$40,2)</f>
        <v>#N/A</v>
      </c>
      <c r="M799" s="57" t="e">
        <f>VLOOKUP(raw!M800,convert!$A$34:$B$40,2)</f>
        <v>#N/A</v>
      </c>
      <c r="N799" s="57" t="e">
        <f>VLOOKUP(raw!N800,convert!$A$26:$B$31,2)</f>
        <v>#N/A</v>
      </c>
      <c r="O799" s="57" t="e">
        <f>VLOOKUP(raw!O800,convert!$A$26:$B$31,2)</f>
        <v>#N/A</v>
      </c>
      <c r="P799" s="57" t="e">
        <f>VLOOKUP(raw!P800,convert!$A$26:$B$31,2)</f>
        <v>#N/A</v>
      </c>
      <c r="Q799" s="57" t="e">
        <f>VLOOKUP(raw!Q800,convert!$A$26:$B$31,2)</f>
        <v>#N/A</v>
      </c>
      <c r="R799" s="57" t="e">
        <f>VLOOKUP(raw!R800,convert!$A$26:$B$31,2)</f>
        <v>#N/A</v>
      </c>
      <c r="S799" s="57" t="e">
        <f>VLOOKUP(raw!S800,convert!$D$26:$E$31,2)</f>
        <v>#N/A</v>
      </c>
      <c r="T799" s="57" t="e">
        <f>VLOOKUP(raw!T800,convert!$D$26:$E$31,2)</f>
        <v>#N/A</v>
      </c>
      <c r="U799" s="57" t="e">
        <f>VLOOKUP(raw!U800,convert!$D$26:$E$31,2)</f>
        <v>#N/A</v>
      </c>
      <c r="V799" s="57" t="e">
        <f>VLOOKUP(raw!V800,convert!$D$26:$E$31,2)</f>
        <v>#N/A</v>
      </c>
      <c r="W799" s="57" t="e">
        <f>VLOOKUP(raw!W800,convert!$D$26:$E$31,2)</f>
        <v>#N/A</v>
      </c>
      <c r="X799" s="57" t="e">
        <f>VLOOKUP(raw!X800,convert!$D$26:$E$31,2)</f>
        <v>#N/A</v>
      </c>
      <c r="Y799" s="57" t="e">
        <f>VLOOKUP(raw!Y800,convert!$D$26:$E$31,2)</f>
        <v>#N/A</v>
      </c>
      <c r="Z799" s="57" t="e">
        <f>VLOOKUP(raw!Z800,convert!$D$26:$E$31,2)</f>
        <v>#N/A</v>
      </c>
      <c r="AA799" s="57" t="e">
        <f>VLOOKUP(raw!AA800,convert!$D$26:$E$31,2)</f>
        <v>#N/A</v>
      </c>
      <c r="AB799" s="57" t="e">
        <f>VLOOKUP(raw!AB800,convert!$D$26:$E$31,2)</f>
        <v>#N/A</v>
      </c>
      <c r="AC799" s="57" t="e">
        <f>VLOOKUP(raw!AC800,convert!$D$26:$E$31,2)</f>
        <v>#N/A</v>
      </c>
      <c r="AD799" s="57" t="e">
        <f>VLOOKUP(raw!AD800,convert!$D$26:$E$31,2)</f>
        <v>#N/A</v>
      </c>
      <c r="AE799" s="57" t="e">
        <f>VLOOKUP(raw!AE800,convert!$D$26:$E$31,2)</f>
        <v>#N/A</v>
      </c>
      <c r="AF799" s="57" t="e">
        <f>VLOOKUP(raw!AF800,convert!$D$26:$E$31,2)</f>
        <v>#N/A</v>
      </c>
      <c r="AG799" s="57" t="e">
        <f>VLOOKUP(raw!AG800,convert!$D$26:$E$31,2)</f>
        <v>#N/A</v>
      </c>
      <c r="AH799" s="57" t="e">
        <f>VLOOKUP(raw!AH800,convert!$D$26:$E$31,2)</f>
        <v>#N/A</v>
      </c>
      <c r="AI799" s="57" t="e">
        <f>VLOOKUP(raw!AI800,convert!$D$26:$E$31,2)</f>
        <v>#N/A</v>
      </c>
      <c r="AJ799" s="57" t="e">
        <f>VLOOKUP(raw!AJ800,convert!$D$26:$E$31,2)</f>
        <v>#N/A</v>
      </c>
      <c r="AK799" s="57" t="e">
        <f>VLOOKUP(raw!AK800,convert!$D$26:$E$31,2)</f>
        <v>#N/A</v>
      </c>
      <c r="AL799" s="57" t="e">
        <f>VLOOKUP(raw!AL800,convert!$D$26:$E$31,2)</f>
        <v>#N/A</v>
      </c>
      <c r="AM799" s="57" t="e">
        <f>VLOOKUP(raw!AM800,convert!$D$26:$E$31,2)</f>
        <v>#N/A</v>
      </c>
      <c r="AN799" s="57"/>
      <c r="AO799" s="60" t="str">
        <f>IF(COUNT(score!AD799:AE799)=0,".",MIN(score!AD799:AE799))</f>
        <v>.</v>
      </c>
    </row>
    <row r="800" spans="1:41" x14ac:dyDescent="0.25">
      <c r="A800" s="58">
        <f>raw!$A801:$A801</f>
        <v>0</v>
      </c>
      <c r="B800" s="59">
        <f>raw!$B801:$B801</f>
        <v>0</v>
      </c>
      <c r="C800" s="57" t="e">
        <f>VLOOKUP(raw!C801,convert!$D$26:$E$31,2)</f>
        <v>#N/A</v>
      </c>
      <c r="D800" s="57" t="e">
        <f>VLOOKUP(raw!D801,convert!$A$13:$B$16,2)</f>
        <v>#N/A</v>
      </c>
      <c r="E800" s="57" t="e">
        <f>VLOOKUP(raw!E801,convert!$A$13:$B$16,2)</f>
        <v>#N/A</v>
      </c>
      <c r="F800" s="57" t="e">
        <f>VLOOKUP(raw!F801,convert!$A$8:$B$10,2)</f>
        <v>#N/A</v>
      </c>
      <c r="G800" s="57" t="e">
        <f>VLOOKUP(raw!G801,convert!$A$8:$B$10,2)</f>
        <v>#N/A</v>
      </c>
      <c r="H800" s="57" t="e">
        <f>VLOOKUP(raw!H801,convert!$A$8:$B$10,2)</f>
        <v>#N/A</v>
      </c>
      <c r="I800" s="57" t="e">
        <f>VLOOKUP(raw!I801,convert!$A$8:$B$10,2)</f>
        <v>#N/A</v>
      </c>
      <c r="J800" s="57" t="e">
        <f>VLOOKUP(raw!J801,convert!$D$26:$E$31,2)</f>
        <v>#N/A</v>
      </c>
      <c r="K800" s="57" t="e">
        <f>VLOOKUP(raw!K801,convert!$D$34:$E$40,2)</f>
        <v>#N/A</v>
      </c>
      <c r="L800" s="57" t="e">
        <f>VLOOKUP(raw!L801,convert!$D$34:$E$40,2)</f>
        <v>#N/A</v>
      </c>
      <c r="M800" s="57" t="e">
        <f>VLOOKUP(raw!M801,convert!$A$34:$B$40,2)</f>
        <v>#N/A</v>
      </c>
      <c r="N800" s="57" t="e">
        <f>VLOOKUP(raw!N801,convert!$A$26:$B$31,2)</f>
        <v>#N/A</v>
      </c>
      <c r="O800" s="57" t="e">
        <f>VLOOKUP(raw!O801,convert!$A$26:$B$31,2)</f>
        <v>#N/A</v>
      </c>
      <c r="P800" s="57" t="e">
        <f>VLOOKUP(raw!P801,convert!$A$26:$B$31,2)</f>
        <v>#N/A</v>
      </c>
      <c r="Q800" s="57" t="e">
        <f>VLOOKUP(raw!Q801,convert!$A$26:$B$31,2)</f>
        <v>#N/A</v>
      </c>
      <c r="R800" s="57" t="e">
        <f>VLOOKUP(raw!R801,convert!$A$26:$B$31,2)</f>
        <v>#N/A</v>
      </c>
      <c r="S800" s="57" t="e">
        <f>VLOOKUP(raw!S801,convert!$D$26:$E$31,2)</f>
        <v>#N/A</v>
      </c>
      <c r="T800" s="57" t="e">
        <f>VLOOKUP(raw!T801,convert!$D$26:$E$31,2)</f>
        <v>#N/A</v>
      </c>
      <c r="U800" s="57" t="e">
        <f>VLOOKUP(raw!U801,convert!$D$26:$E$31,2)</f>
        <v>#N/A</v>
      </c>
      <c r="V800" s="57" t="e">
        <f>VLOOKUP(raw!V801,convert!$D$26:$E$31,2)</f>
        <v>#N/A</v>
      </c>
      <c r="W800" s="57" t="e">
        <f>VLOOKUP(raw!W801,convert!$D$26:$E$31,2)</f>
        <v>#N/A</v>
      </c>
      <c r="X800" s="57" t="e">
        <f>VLOOKUP(raw!X801,convert!$D$26:$E$31,2)</f>
        <v>#N/A</v>
      </c>
      <c r="Y800" s="57" t="e">
        <f>VLOOKUP(raw!Y801,convert!$D$26:$E$31,2)</f>
        <v>#N/A</v>
      </c>
      <c r="Z800" s="57" t="e">
        <f>VLOOKUP(raw!Z801,convert!$D$26:$E$31,2)</f>
        <v>#N/A</v>
      </c>
      <c r="AA800" s="57" t="e">
        <f>VLOOKUP(raw!AA801,convert!$D$26:$E$31,2)</f>
        <v>#N/A</v>
      </c>
      <c r="AB800" s="57" t="e">
        <f>VLOOKUP(raw!AB801,convert!$D$26:$E$31,2)</f>
        <v>#N/A</v>
      </c>
      <c r="AC800" s="57" t="e">
        <f>VLOOKUP(raw!AC801,convert!$D$26:$E$31,2)</f>
        <v>#N/A</v>
      </c>
      <c r="AD800" s="57" t="e">
        <f>VLOOKUP(raw!AD801,convert!$D$26:$E$31,2)</f>
        <v>#N/A</v>
      </c>
      <c r="AE800" s="57" t="e">
        <f>VLOOKUP(raw!AE801,convert!$D$26:$E$31,2)</f>
        <v>#N/A</v>
      </c>
      <c r="AF800" s="57" t="e">
        <f>VLOOKUP(raw!AF801,convert!$D$26:$E$31,2)</f>
        <v>#N/A</v>
      </c>
      <c r="AG800" s="57" t="e">
        <f>VLOOKUP(raw!AG801,convert!$D$26:$E$31,2)</f>
        <v>#N/A</v>
      </c>
      <c r="AH800" s="57" t="e">
        <f>VLOOKUP(raw!AH801,convert!$D$26:$E$31,2)</f>
        <v>#N/A</v>
      </c>
      <c r="AI800" s="57" t="e">
        <f>VLOOKUP(raw!AI801,convert!$D$26:$E$31,2)</f>
        <v>#N/A</v>
      </c>
      <c r="AJ800" s="57" t="e">
        <f>VLOOKUP(raw!AJ801,convert!$D$26:$E$31,2)</f>
        <v>#N/A</v>
      </c>
      <c r="AK800" s="57" t="e">
        <f>VLOOKUP(raw!AK801,convert!$D$26:$E$31,2)</f>
        <v>#N/A</v>
      </c>
      <c r="AL800" s="57" t="e">
        <f>VLOOKUP(raw!AL801,convert!$D$26:$E$31,2)</f>
        <v>#N/A</v>
      </c>
      <c r="AM800" s="57" t="e">
        <f>VLOOKUP(raw!AM801,convert!$D$26:$E$31,2)</f>
        <v>#N/A</v>
      </c>
      <c r="AN800" s="57"/>
      <c r="AO800" s="60" t="str">
        <f>IF(COUNT(score!AD800:AE800)=0,".",MIN(score!AD800:AE800))</f>
        <v>.</v>
      </c>
    </row>
    <row r="801" spans="1:41" x14ac:dyDescent="0.25">
      <c r="A801" s="58">
        <f>raw!$A802:$A802</f>
        <v>0</v>
      </c>
      <c r="B801" s="59">
        <f>raw!$B802:$B802</f>
        <v>0</v>
      </c>
      <c r="C801" s="57" t="e">
        <f>VLOOKUP(raw!C802,convert!$D$26:$E$31,2)</f>
        <v>#N/A</v>
      </c>
      <c r="D801" s="57" t="e">
        <f>VLOOKUP(raw!D802,convert!$A$13:$B$16,2)</f>
        <v>#N/A</v>
      </c>
      <c r="E801" s="57" t="e">
        <f>VLOOKUP(raw!E802,convert!$A$13:$B$16,2)</f>
        <v>#N/A</v>
      </c>
      <c r="F801" s="57" t="e">
        <f>VLOOKUP(raw!F802,convert!$A$8:$B$10,2)</f>
        <v>#N/A</v>
      </c>
      <c r="G801" s="57" t="e">
        <f>VLOOKUP(raw!G802,convert!$A$8:$B$10,2)</f>
        <v>#N/A</v>
      </c>
      <c r="H801" s="57" t="e">
        <f>VLOOKUP(raw!H802,convert!$A$8:$B$10,2)</f>
        <v>#N/A</v>
      </c>
      <c r="I801" s="57" t="e">
        <f>VLOOKUP(raw!I802,convert!$A$8:$B$10,2)</f>
        <v>#N/A</v>
      </c>
      <c r="J801" s="57" t="e">
        <f>VLOOKUP(raw!J802,convert!$D$26:$E$31,2)</f>
        <v>#N/A</v>
      </c>
      <c r="K801" s="57" t="e">
        <f>VLOOKUP(raw!K802,convert!$D$34:$E$40,2)</f>
        <v>#N/A</v>
      </c>
      <c r="L801" s="57" t="e">
        <f>VLOOKUP(raw!L802,convert!$D$34:$E$40,2)</f>
        <v>#N/A</v>
      </c>
      <c r="M801" s="57" t="e">
        <f>VLOOKUP(raw!M802,convert!$A$34:$B$40,2)</f>
        <v>#N/A</v>
      </c>
      <c r="N801" s="57" t="e">
        <f>VLOOKUP(raw!N802,convert!$A$26:$B$31,2)</f>
        <v>#N/A</v>
      </c>
      <c r="O801" s="57" t="e">
        <f>VLOOKUP(raw!O802,convert!$A$26:$B$31,2)</f>
        <v>#N/A</v>
      </c>
      <c r="P801" s="57" t="e">
        <f>VLOOKUP(raw!P802,convert!$A$26:$B$31,2)</f>
        <v>#N/A</v>
      </c>
      <c r="Q801" s="57" t="e">
        <f>VLOOKUP(raw!Q802,convert!$A$26:$B$31,2)</f>
        <v>#N/A</v>
      </c>
      <c r="R801" s="57" t="e">
        <f>VLOOKUP(raw!R802,convert!$A$26:$B$31,2)</f>
        <v>#N/A</v>
      </c>
      <c r="S801" s="57" t="e">
        <f>VLOOKUP(raw!S802,convert!$D$26:$E$31,2)</f>
        <v>#N/A</v>
      </c>
      <c r="T801" s="57" t="e">
        <f>VLOOKUP(raw!T802,convert!$D$26:$E$31,2)</f>
        <v>#N/A</v>
      </c>
      <c r="U801" s="57" t="e">
        <f>VLOOKUP(raw!U802,convert!$D$26:$E$31,2)</f>
        <v>#N/A</v>
      </c>
      <c r="V801" s="57" t="e">
        <f>VLOOKUP(raw!V802,convert!$D$26:$E$31,2)</f>
        <v>#N/A</v>
      </c>
      <c r="W801" s="57" t="e">
        <f>VLOOKUP(raw!W802,convert!$D$26:$E$31,2)</f>
        <v>#N/A</v>
      </c>
      <c r="X801" s="57" t="e">
        <f>VLOOKUP(raw!X802,convert!$D$26:$E$31,2)</f>
        <v>#N/A</v>
      </c>
      <c r="Y801" s="57" t="e">
        <f>VLOOKUP(raw!Y802,convert!$D$26:$E$31,2)</f>
        <v>#N/A</v>
      </c>
      <c r="Z801" s="57" t="e">
        <f>VLOOKUP(raw!Z802,convert!$D$26:$E$31,2)</f>
        <v>#N/A</v>
      </c>
      <c r="AA801" s="57" t="e">
        <f>VLOOKUP(raw!AA802,convert!$D$26:$E$31,2)</f>
        <v>#N/A</v>
      </c>
      <c r="AB801" s="57" t="e">
        <f>VLOOKUP(raw!AB802,convert!$D$26:$E$31,2)</f>
        <v>#N/A</v>
      </c>
      <c r="AC801" s="57" t="e">
        <f>VLOOKUP(raw!AC802,convert!$D$26:$E$31,2)</f>
        <v>#N/A</v>
      </c>
      <c r="AD801" s="57" t="e">
        <f>VLOOKUP(raw!AD802,convert!$D$26:$E$31,2)</f>
        <v>#N/A</v>
      </c>
      <c r="AE801" s="57" t="e">
        <f>VLOOKUP(raw!AE802,convert!$D$26:$E$31,2)</f>
        <v>#N/A</v>
      </c>
      <c r="AF801" s="57" t="e">
        <f>VLOOKUP(raw!AF802,convert!$D$26:$E$31,2)</f>
        <v>#N/A</v>
      </c>
      <c r="AG801" s="57" t="e">
        <f>VLOOKUP(raw!AG802,convert!$D$26:$E$31,2)</f>
        <v>#N/A</v>
      </c>
      <c r="AH801" s="57" t="e">
        <f>VLOOKUP(raw!AH802,convert!$D$26:$E$31,2)</f>
        <v>#N/A</v>
      </c>
      <c r="AI801" s="57" t="e">
        <f>VLOOKUP(raw!AI802,convert!$D$26:$E$31,2)</f>
        <v>#N/A</v>
      </c>
      <c r="AJ801" s="57" t="e">
        <f>VLOOKUP(raw!AJ802,convert!$D$26:$E$31,2)</f>
        <v>#N/A</v>
      </c>
      <c r="AK801" s="57" t="e">
        <f>VLOOKUP(raw!AK802,convert!$D$26:$E$31,2)</f>
        <v>#N/A</v>
      </c>
      <c r="AL801" s="57" t="e">
        <f>VLOOKUP(raw!AL802,convert!$D$26:$E$31,2)</f>
        <v>#N/A</v>
      </c>
      <c r="AM801" s="57" t="e">
        <f>VLOOKUP(raw!AM802,convert!$D$26:$E$31,2)</f>
        <v>#N/A</v>
      </c>
      <c r="AN801" s="57"/>
      <c r="AO801" s="60" t="str">
        <f>IF(COUNT(score!AD801:AE801)=0,".",MIN(score!AD801:AE801))</f>
        <v>.</v>
      </c>
    </row>
    <row r="802" spans="1:41" x14ac:dyDescent="0.25">
      <c r="A802" s="58">
        <f>raw!$A803:$A803</f>
        <v>0</v>
      </c>
      <c r="B802" s="59">
        <f>raw!$B803:$B803</f>
        <v>0</v>
      </c>
      <c r="C802" s="57" t="e">
        <f>VLOOKUP(raw!C803,convert!$D$26:$E$31,2)</f>
        <v>#N/A</v>
      </c>
      <c r="D802" s="57" t="e">
        <f>VLOOKUP(raw!D803,convert!$A$13:$B$16,2)</f>
        <v>#N/A</v>
      </c>
      <c r="E802" s="57" t="e">
        <f>VLOOKUP(raw!E803,convert!$A$13:$B$16,2)</f>
        <v>#N/A</v>
      </c>
      <c r="F802" s="57" t="e">
        <f>VLOOKUP(raw!F803,convert!$A$8:$B$10,2)</f>
        <v>#N/A</v>
      </c>
      <c r="G802" s="57" t="e">
        <f>VLOOKUP(raw!G803,convert!$A$8:$B$10,2)</f>
        <v>#N/A</v>
      </c>
      <c r="H802" s="57" t="e">
        <f>VLOOKUP(raw!H803,convert!$A$8:$B$10,2)</f>
        <v>#N/A</v>
      </c>
      <c r="I802" s="57" t="e">
        <f>VLOOKUP(raw!I803,convert!$A$8:$B$10,2)</f>
        <v>#N/A</v>
      </c>
      <c r="J802" s="57" t="e">
        <f>VLOOKUP(raw!J803,convert!$D$26:$E$31,2)</f>
        <v>#N/A</v>
      </c>
      <c r="K802" s="57" t="e">
        <f>VLOOKUP(raw!K803,convert!$D$34:$E$40,2)</f>
        <v>#N/A</v>
      </c>
      <c r="L802" s="57" t="e">
        <f>VLOOKUP(raw!L803,convert!$D$34:$E$40,2)</f>
        <v>#N/A</v>
      </c>
      <c r="M802" s="57" t="e">
        <f>VLOOKUP(raw!M803,convert!$A$34:$B$40,2)</f>
        <v>#N/A</v>
      </c>
      <c r="N802" s="57" t="e">
        <f>VLOOKUP(raw!N803,convert!$A$26:$B$31,2)</f>
        <v>#N/A</v>
      </c>
      <c r="O802" s="57" t="e">
        <f>VLOOKUP(raw!O803,convert!$A$26:$B$31,2)</f>
        <v>#N/A</v>
      </c>
      <c r="P802" s="57" t="e">
        <f>VLOOKUP(raw!P803,convert!$A$26:$B$31,2)</f>
        <v>#N/A</v>
      </c>
      <c r="Q802" s="57" t="e">
        <f>VLOOKUP(raw!Q803,convert!$A$26:$B$31,2)</f>
        <v>#N/A</v>
      </c>
      <c r="R802" s="57" t="e">
        <f>VLOOKUP(raw!R803,convert!$A$26:$B$31,2)</f>
        <v>#N/A</v>
      </c>
      <c r="S802" s="57" t="e">
        <f>VLOOKUP(raw!S803,convert!$D$26:$E$31,2)</f>
        <v>#N/A</v>
      </c>
      <c r="T802" s="57" t="e">
        <f>VLOOKUP(raw!T803,convert!$D$26:$E$31,2)</f>
        <v>#N/A</v>
      </c>
      <c r="U802" s="57" t="e">
        <f>VLOOKUP(raw!U803,convert!$D$26:$E$31,2)</f>
        <v>#N/A</v>
      </c>
      <c r="V802" s="57" t="e">
        <f>VLOOKUP(raw!V803,convert!$D$26:$E$31,2)</f>
        <v>#N/A</v>
      </c>
      <c r="W802" s="57" t="e">
        <f>VLOOKUP(raw!W803,convert!$D$26:$E$31,2)</f>
        <v>#N/A</v>
      </c>
      <c r="X802" s="57" t="e">
        <f>VLOOKUP(raw!X803,convert!$D$26:$E$31,2)</f>
        <v>#N/A</v>
      </c>
      <c r="Y802" s="57" t="e">
        <f>VLOOKUP(raw!Y803,convert!$D$26:$E$31,2)</f>
        <v>#N/A</v>
      </c>
      <c r="Z802" s="57" t="e">
        <f>VLOOKUP(raw!Z803,convert!$D$26:$E$31,2)</f>
        <v>#N/A</v>
      </c>
      <c r="AA802" s="57" t="e">
        <f>VLOOKUP(raw!AA803,convert!$D$26:$E$31,2)</f>
        <v>#N/A</v>
      </c>
      <c r="AB802" s="57" t="e">
        <f>VLOOKUP(raw!AB803,convert!$D$26:$E$31,2)</f>
        <v>#N/A</v>
      </c>
      <c r="AC802" s="57" t="e">
        <f>VLOOKUP(raw!AC803,convert!$D$26:$E$31,2)</f>
        <v>#N/A</v>
      </c>
      <c r="AD802" s="57" t="e">
        <f>VLOOKUP(raw!AD803,convert!$D$26:$E$31,2)</f>
        <v>#N/A</v>
      </c>
      <c r="AE802" s="57" t="e">
        <f>VLOOKUP(raw!AE803,convert!$D$26:$E$31,2)</f>
        <v>#N/A</v>
      </c>
      <c r="AF802" s="57" t="e">
        <f>VLOOKUP(raw!AF803,convert!$D$26:$E$31,2)</f>
        <v>#N/A</v>
      </c>
      <c r="AG802" s="57" t="e">
        <f>VLOOKUP(raw!AG803,convert!$D$26:$E$31,2)</f>
        <v>#N/A</v>
      </c>
      <c r="AH802" s="57" t="e">
        <f>VLOOKUP(raw!AH803,convert!$D$26:$E$31,2)</f>
        <v>#N/A</v>
      </c>
      <c r="AI802" s="57" t="e">
        <f>VLOOKUP(raw!AI803,convert!$D$26:$E$31,2)</f>
        <v>#N/A</v>
      </c>
      <c r="AJ802" s="57" t="e">
        <f>VLOOKUP(raw!AJ803,convert!$D$26:$E$31,2)</f>
        <v>#N/A</v>
      </c>
      <c r="AK802" s="57" t="e">
        <f>VLOOKUP(raw!AK803,convert!$D$26:$E$31,2)</f>
        <v>#N/A</v>
      </c>
      <c r="AL802" s="57" t="e">
        <f>VLOOKUP(raw!AL803,convert!$D$26:$E$31,2)</f>
        <v>#N/A</v>
      </c>
      <c r="AM802" s="57" t="e">
        <f>VLOOKUP(raw!AM803,convert!$D$26:$E$31,2)</f>
        <v>#N/A</v>
      </c>
      <c r="AN802" s="57"/>
      <c r="AO802" s="60" t="str">
        <f>IF(COUNT(score!AD802:AE802)=0,".",MIN(score!AD802:AE802))</f>
        <v>.</v>
      </c>
    </row>
    <row r="803" spans="1:41" x14ac:dyDescent="0.25">
      <c r="A803" s="58">
        <f>raw!$A804:$A804</f>
        <v>0</v>
      </c>
      <c r="B803" s="59">
        <f>raw!$B804:$B804</f>
        <v>0</v>
      </c>
      <c r="C803" s="57" t="e">
        <f>VLOOKUP(raw!C804,convert!$D$26:$E$31,2)</f>
        <v>#N/A</v>
      </c>
      <c r="D803" s="57" t="e">
        <f>VLOOKUP(raw!D804,convert!$A$13:$B$16,2)</f>
        <v>#N/A</v>
      </c>
      <c r="E803" s="57" t="e">
        <f>VLOOKUP(raw!E804,convert!$A$13:$B$16,2)</f>
        <v>#N/A</v>
      </c>
      <c r="F803" s="57" t="e">
        <f>VLOOKUP(raw!F804,convert!$A$8:$B$10,2)</f>
        <v>#N/A</v>
      </c>
      <c r="G803" s="57" t="e">
        <f>VLOOKUP(raw!G804,convert!$A$8:$B$10,2)</f>
        <v>#N/A</v>
      </c>
      <c r="H803" s="57" t="e">
        <f>VLOOKUP(raw!H804,convert!$A$8:$B$10,2)</f>
        <v>#N/A</v>
      </c>
      <c r="I803" s="57" t="e">
        <f>VLOOKUP(raw!I804,convert!$A$8:$B$10,2)</f>
        <v>#N/A</v>
      </c>
      <c r="J803" s="57" t="e">
        <f>VLOOKUP(raw!J804,convert!$D$26:$E$31,2)</f>
        <v>#N/A</v>
      </c>
      <c r="K803" s="57" t="e">
        <f>VLOOKUP(raw!K804,convert!$D$34:$E$40,2)</f>
        <v>#N/A</v>
      </c>
      <c r="L803" s="57" t="e">
        <f>VLOOKUP(raw!L804,convert!$D$34:$E$40,2)</f>
        <v>#N/A</v>
      </c>
      <c r="M803" s="57" t="e">
        <f>VLOOKUP(raw!M804,convert!$A$34:$B$40,2)</f>
        <v>#N/A</v>
      </c>
      <c r="N803" s="57" t="e">
        <f>VLOOKUP(raw!N804,convert!$A$26:$B$31,2)</f>
        <v>#N/A</v>
      </c>
      <c r="O803" s="57" t="e">
        <f>VLOOKUP(raw!O804,convert!$A$26:$B$31,2)</f>
        <v>#N/A</v>
      </c>
      <c r="P803" s="57" t="e">
        <f>VLOOKUP(raw!P804,convert!$A$26:$B$31,2)</f>
        <v>#N/A</v>
      </c>
      <c r="Q803" s="57" t="e">
        <f>VLOOKUP(raw!Q804,convert!$A$26:$B$31,2)</f>
        <v>#N/A</v>
      </c>
      <c r="R803" s="57" t="e">
        <f>VLOOKUP(raw!R804,convert!$A$26:$B$31,2)</f>
        <v>#N/A</v>
      </c>
      <c r="S803" s="57" t="e">
        <f>VLOOKUP(raw!S804,convert!$D$26:$E$31,2)</f>
        <v>#N/A</v>
      </c>
      <c r="T803" s="57" t="e">
        <f>VLOOKUP(raw!T804,convert!$D$26:$E$31,2)</f>
        <v>#N/A</v>
      </c>
      <c r="U803" s="57" t="e">
        <f>VLOOKUP(raw!U804,convert!$D$26:$E$31,2)</f>
        <v>#N/A</v>
      </c>
      <c r="V803" s="57" t="e">
        <f>VLOOKUP(raw!V804,convert!$D$26:$E$31,2)</f>
        <v>#N/A</v>
      </c>
      <c r="W803" s="57" t="e">
        <f>VLOOKUP(raw!W804,convert!$D$26:$E$31,2)</f>
        <v>#N/A</v>
      </c>
      <c r="X803" s="57" t="e">
        <f>VLOOKUP(raw!X804,convert!$D$26:$E$31,2)</f>
        <v>#N/A</v>
      </c>
      <c r="Y803" s="57" t="e">
        <f>VLOOKUP(raw!Y804,convert!$D$26:$E$31,2)</f>
        <v>#N/A</v>
      </c>
      <c r="Z803" s="57" t="e">
        <f>VLOOKUP(raw!Z804,convert!$D$26:$E$31,2)</f>
        <v>#N/A</v>
      </c>
      <c r="AA803" s="57" t="e">
        <f>VLOOKUP(raw!AA804,convert!$D$26:$E$31,2)</f>
        <v>#N/A</v>
      </c>
      <c r="AB803" s="57" t="e">
        <f>VLOOKUP(raw!AB804,convert!$D$26:$E$31,2)</f>
        <v>#N/A</v>
      </c>
      <c r="AC803" s="57" t="e">
        <f>VLOOKUP(raw!AC804,convert!$D$26:$E$31,2)</f>
        <v>#N/A</v>
      </c>
      <c r="AD803" s="57" t="e">
        <f>VLOOKUP(raw!AD804,convert!$D$26:$E$31,2)</f>
        <v>#N/A</v>
      </c>
      <c r="AE803" s="57" t="e">
        <f>VLOOKUP(raw!AE804,convert!$D$26:$E$31,2)</f>
        <v>#N/A</v>
      </c>
      <c r="AF803" s="57" t="e">
        <f>VLOOKUP(raw!AF804,convert!$D$26:$E$31,2)</f>
        <v>#N/A</v>
      </c>
      <c r="AG803" s="57" t="e">
        <f>VLOOKUP(raw!AG804,convert!$D$26:$E$31,2)</f>
        <v>#N/A</v>
      </c>
      <c r="AH803" s="57" t="e">
        <f>VLOOKUP(raw!AH804,convert!$D$26:$E$31,2)</f>
        <v>#N/A</v>
      </c>
      <c r="AI803" s="57" t="e">
        <f>VLOOKUP(raw!AI804,convert!$D$26:$E$31,2)</f>
        <v>#N/A</v>
      </c>
      <c r="AJ803" s="57" t="e">
        <f>VLOOKUP(raw!AJ804,convert!$D$26:$E$31,2)</f>
        <v>#N/A</v>
      </c>
      <c r="AK803" s="57" t="e">
        <f>VLOOKUP(raw!AK804,convert!$D$26:$E$31,2)</f>
        <v>#N/A</v>
      </c>
      <c r="AL803" s="57" t="e">
        <f>VLOOKUP(raw!AL804,convert!$D$26:$E$31,2)</f>
        <v>#N/A</v>
      </c>
      <c r="AM803" s="57" t="e">
        <f>VLOOKUP(raw!AM804,convert!$D$26:$E$31,2)</f>
        <v>#N/A</v>
      </c>
      <c r="AN803" s="57"/>
      <c r="AO803" s="60" t="str">
        <f>IF(COUNT(score!AD803:AE803)=0,".",MIN(score!AD803:AE803))</f>
        <v>.</v>
      </c>
    </row>
    <row r="804" spans="1:41" x14ac:dyDescent="0.25">
      <c r="A804" s="58">
        <f>raw!$A805:$A805</f>
        <v>0</v>
      </c>
      <c r="B804" s="59">
        <f>raw!$B805:$B805</f>
        <v>0</v>
      </c>
      <c r="C804" s="57" t="e">
        <f>VLOOKUP(raw!C805,convert!$D$26:$E$31,2)</f>
        <v>#N/A</v>
      </c>
      <c r="D804" s="57" t="e">
        <f>VLOOKUP(raw!D805,convert!$A$13:$B$16,2)</f>
        <v>#N/A</v>
      </c>
      <c r="E804" s="57" t="e">
        <f>VLOOKUP(raw!E805,convert!$A$13:$B$16,2)</f>
        <v>#N/A</v>
      </c>
      <c r="F804" s="57" t="e">
        <f>VLOOKUP(raw!F805,convert!$A$8:$B$10,2)</f>
        <v>#N/A</v>
      </c>
      <c r="G804" s="57" t="e">
        <f>VLOOKUP(raw!G805,convert!$A$8:$B$10,2)</f>
        <v>#N/A</v>
      </c>
      <c r="H804" s="57" t="e">
        <f>VLOOKUP(raw!H805,convert!$A$8:$B$10,2)</f>
        <v>#N/A</v>
      </c>
      <c r="I804" s="57" t="e">
        <f>VLOOKUP(raw!I805,convert!$A$8:$B$10,2)</f>
        <v>#N/A</v>
      </c>
      <c r="J804" s="57" t="e">
        <f>VLOOKUP(raw!J805,convert!$D$26:$E$31,2)</f>
        <v>#N/A</v>
      </c>
      <c r="K804" s="57" t="e">
        <f>VLOOKUP(raw!K805,convert!$D$34:$E$40,2)</f>
        <v>#N/A</v>
      </c>
      <c r="L804" s="57" t="e">
        <f>VLOOKUP(raw!L805,convert!$D$34:$E$40,2)</f>
        <v>#N/A</v>
      </c>
      <c r="M804" s="57" t="e">
        <f>VLOOKUP(raw!M805,convert!$A$34:$B$40,2)</f>
        <v>#N/A</v>
      </c>
      <c r="N804" s="57" t="e">
        <f>VLOOKUP(raw!N805,convert!$A$26:$B$31,2)</f>
        <v>#N/A</v>
      </c>
      <c r="O804" s="57" t="e">
        <f>VLOOKUP(raw!O805,convert!$A$26:$B$31,2)</f>
        <v>#N/A</v>
      </c>
      <c r="P804" s="57" t="e">
        <f>VLOOKUP(raw!P805,convert!$A$26:$B$31,2)</f>
        <v>#N/A</v>
      </c>
      <c r="Q804" s="57" t="e">
        <f>VLOOKUP(raw!Q805,convert!$A$26:$B$31,2)</f>
        <v>#N/A</v>
      </c>
      <c r="R804" s="57" t="e">
        <f>VLOOKUP(raw!R805,convert!$A$26:$B$31,2)</f>
        <v>#N/A</v>
      </c>
      <c r="S804" s="57" t="e">
        <f>VLOOKUP(raw!S805,convert!$D$26:$E$31,2)</f>
        <v>#N/A</v>
      </c>
      <c r="T804" s="57" t="e">
        <f>VLOOKUP(raw!T805,convert!$D$26:$E$31,2)</f>
        <v>#N/A</v>
      </c>
      <c r="U804" s="57" t="e">
        <f>VLOOKUP(raw!U805,convert!$D$26:$E$31,2)</f>
        <v>#N/A</v>
      </c>
      <c r="V804" s="57" t="e">
        <f>VLOOKUP(raw!V805,convert!$D$26:$E$31,2)</f>
        <v>#N/A</v>
      </c>
      <c r="W804" s="57" t="e">
        <f>VLOOKUP(raw!W805,convert!$D$26:$E$31,2)</f>
        <v>#N/A</v>
      </c>
      <c r="X804" s="57" t="e">
        <f>VLOOKUP(raw!X805,convert!$D$26:$E$31,2)</f>
        <v>#N/A</v>
      </c>
      <c r="Y804" s="57" t="e">
        <f>VLOOKUP(raw!Y805,convert!$D$26:$E$31,2)</f>
        <v>#N/A</v>
      </c>
      <c r="Z804" s="57" t="e">
        <f>VLOOKUP(raw!Z805,convert!$D$26:$E$31,2)</f>
        <v>#N/A</v>
      </c>
      <c r="AA804" s="57" t="e">
        <f>VLOOKUP(raw!AA805,convert!$D$26:$E$31,2)</f>
        <v>#N/A</v>
      </c>
      <c r="AB804" s="57" t="e">
        <f>VLOOKUP(raw!AB805,convert!$D$26:$E$31,2)</f>
        <v>#N/A</v>
      </c>
      <c r="AC804" s="57" t="e">
        <f>VLOOKUP(raw!AC805,convert!$D$26:$E$31,2)</f>
        <v>#N/A</v>
      </c>
      <c r="AD804" s="57" t="e">
        <f>VLOOKUP(raw!AD805,convert!$D$26:$E$31,2)</f>
        <v>#N/A</v>
      </c>
      <c r="AE804" s="57" t="e">
        <f>VLOOKUP(raw!AE805,convert!$D$26:$E$31,2)</f>
        <v>#N/A</v>
      </c>
      <c r="AF804" s="57" t="e">
        <f>VLOOKUP(raw!AF805,convert!$D$26:$E$31,2)</f>
        <v>#N/A</v>
      </c>
      <c r="AG804" s="57" t="e">
        <f>VLOOKUP(raw!AG805,convert!$D$26:$E$31,2)</f>
        <v>#N/A</v>
      </c>
      <c r="AH804" s="57" t="e">
        <f>VLOOKUP(raw!AH805,convert!$D$26:$E$31,2)</f>
        <v>#N/A</v>
      </c>
      <c r="AI804" s="57" t="e">
        <f>VLOOKUP(raw!AI805,convert!$D$26:$E$31,2)</f>
        <v>#N/A</v>
      </c>
      <c r="AJ804" s="57" t="e">
        <f>VLOOKUP(raw!AJ805,convert!$D$26:$E$31,2)</f>
        <v>#N/A</v>
      </c>
      <c r="AK804" s="57" t="e">
        <f>VLOOKUP(raw!AK805,convert!$D$26:$E$31,2)</f>
        <v>#N/A</v>
      </c>
      <c r="AL804" s="57" t="e">
        <f>VLOOKUP(raw!AL805,convert!$D$26:$E$31,2)</f>
        <v>#N/A</v>
      </c>
      <c r="AM804" s="57" t="e">
        <f>VLOOKUP(raw!AM805,convert!$D$26:$E$31,2)</f>
        <v>#N/A</v>
      </c>
      <c r="AN804" s="57"/>
      <c r="AO804" s="60" t="str">
        <f>IF(COUNT(score!AD804:AE804)=0,".",MIN(score!AD804:AE804))</f>
        <v>.</v>
      </c>
    </row>
    <row r="805" spans="1:41" x14ac:dyDescent="0.25">
      <c r="A805" s="58">
        <f>raw!$A806:$A806</f>
        <v>0</v>
      </c>
      <c r="B805" s="59">
        <f>raw!$B806:$B806</f>
        <v>0</v>
      </c>
      <c r="C805" s="57" t="e">
        <f>VLOOKUP(raw!C806,convert!$D$26:$E$31,2)</f>
        <v>#N/A</v>
      </c>
      <c r="D805" s="57" t="e">
        <f>VLOOKUP(raw!D806,convert!$A$13:$B$16,2)</f>
        <v>#N/A</v>
      </c>
      <c r="E805" s="57" t="e">
        <f>VLOOKUP(raw!E806,convert!$A$13:$B$16,2)</f>
        <v>#N/A</v>
      </c>
      <c r="F805" s="57" t="e">
        <f>VLOOKUP(raw!F806,convert!$A$8:$B$10,2)</f>
        <v>#N/A</v>
      </c>
      <c r="G805" s="57" t="e">
        <f>VLOOKUP(raw!G806,convert!$A$8:$B$10,2)</f>
        <v>#N/A</v>
      </c>
      <c r="H805" s="57" t="e">
        <f>VLOOKUP(raw!H806,convert!$A$8:$B$10,2)</f>
        <v>#N/A</v>
      </c>
      <c r="I805" s="57" t="e">
        <f>VLOOKUP(raw!I806,convert!$A$8:$B$10,2)</f>
        <v>#N/A</v>
      </c>
      <c r="J805" s="57" t="e">
        <f>VLOOKUP(raw!J806,convert!$D$26:$E$31,2)</f>
        <v>#N/A</v>
      </c>
      <c r="K805" s="57" t="e">
        <f>VLOOKUP(raw!K806,convert!$D$34:$E$40,2)</f>
        <v>#N/A</v>
      </c>
      <c r="L805" s="57" t="e">
        <f>VLOOKUP(raw!L806,convert!$D$34:$E$40,2)</f>
        <v>#N/A</v>
      </c>
      <c r="M805" s="57" t="e">
        <f>VLOOKUP(raw!M806,convert!$A$34:$B$40,2)</f>
        <v>#N/A</v>
      </c>
      <c r="N805" s="57" t="e">
        <f>VLOOKUP(raw!N806,convert!$A$26:$B$31,2)</f>
        <v>#N/A</v>
      </c>
      <c r="O805" s="57" t="e">
        <f>VLOOKUP(raw!O806,convert!$A$26:$B$31,2)</f>
        <v>#N/A</v>
      </c>
      <c r="P805" s="57" t="e">
        <f>VLOOKUP(raw!P806,convert!$A$26:$B$31,2)</f>
        <v>#N/A</v>
      </c>
      <c r="Q805" s="57" t="e">
        <f>VLOOKUP(raw!Q806,convert!$A$26:$B$31,2)</f>
        <v>#N/A</v>
      </c>
      <c r="R805" s="57" t="e">
        <f>VLOOKUP(raw!R806,convert!$A$26:$B$31,2)</f>
        <v>#N/A</v>
      </c>
      <c r="S805" s="57" t="e">
        <f>VLOOKUP(raw!S806,convert!$D$26:$E$31,2)</f>
        <v>#N/A</v>
      </c>
      <c r="T805" s="57" t="e">
        <f>VLOOKUP(raw!T806,convert!$D$26:$E$31,2)</f>
        <v>#N/A</v>
      </c>
      <c r="U805" s="57" t="e">
        <f>VLOOKUP(raw!U806,convert!$D$26:$E$31,2)</f>
        <v>#N/A</v>
      </c>
      <c r="V805" s="57" t="e">
        <f>VLOOKUP(raw!V806,convert!$D$26:$E$31,2)</f>
        <v>#N/A</v>
      </c>
      <c r="W805" s="57" t="e">
        <f>VLOOKUP(raw!W806,convert!$D$26:$E$31,2)</f>
        <v>#N/A</v>
      </c>
      <c r="X805" s="57" t="e">
        <f>VLOOKUP(raw!X806,convert!$D$26:$E$31,2)</f>
        <v>#N/A</v>
      </c>
      <c r="Y805" s="57" t="e">
        <f>VLOOKUP(raw!Y806,convert!$D$26:$E$31,2)</f>
        <v>#N/A</v>
      </c>
      <c r="Z805" s="57" t="e">
        <f>VLOOKUP(raw!Z806,convert!$D$26:$E$31,2)</f>
        <v>#N/A</v>
      </c>
      <c r="AA805" s="57" t="e">
        <f>VLOOKUP(raw!AA806,convert!$D$26:$E$31,2)</f>
        <v>#N/A</v>
      </c>
      <c r="AB805" s="57" t="e">
        <f>VLOOKUP(raw!AB806,convert!$D$26:$E$31,2)</f>
        <v>#N/A</v>
      </c>
      <c r="AC805" s="57" t="e">
        <f>VLOOKUP(raw!AC806,convert!$D$26:$E$31,2)</f>
        <v>#N/A</v>
      </c>
      <c r="AD805" s="57" t="e">
        <f>VLOOKUP(raw!AD806,convert!$D$26:$E$31,2)</f>
        <v>#N/A</v>
      </c>
      <c r="AE805" s="57" t="e">
        <f>VLOOKUP(raw!AE806,convert!$D$26:$E$31,2)</f>
        <v>#N/A</v>
      </c>
      <c r="AF805" s="57" t="e">
        <f>VLOOKUP(raw!AF806,convert!$D$26:$E$31,2)</f>
        <v>#N/A</v>
      </c>
      <c r="AG805" s="57" t="e">
        <f>VLOOKUP(raw!AG806,convert!$D$26:$E$31,2)</f>
        <v>#N/A</v>
      </c>
      <c r="AH805" s="57" t="e">
        <f>VLOOKUP(raw!AH806,convert!$D$26:$E$31,2)</f>
        <v>#N/A</v>
      </c>
      <c r="AI805" s="57" t="e">
        <f>VLOOKUP(raw!AI806,convert!$D$26:$E$31,2)</f>
        <v>#N/A</v>
      </c>
      <c r="AJ805" s="57" t="e">
        <f>VLOOKUP(raw!AJ806,convert!$D$26:$E$31,2)</f>
        <v>#N/A</v>
      </c>
      <c r="AK805" s="57" t="e">
        <f>VLOOKUP(raw!AK806,convert!$D$26:$E$31,2)</f>
        <v>#N/A</v>
      </c>
      <c r="AL805" s="57" t="e">
        <f>VLOOKUP(raw!AL806,convert!$D$26:$E$31,2)</f>
        <v>#N/A</v>
      </c>
      <c r="AM805" s="57" t="e">
        <f>VLOOKUP(raw!AM806,convert!$D$26:$E$31,2)</f>
        <v>#N/A</v>
      </c>
      <c r="AN805" s="57"/>
      <c r="AO805" s="60" t="str">
        <f>IF(COUNT(score!AD805:AE805)=0,".",MIN(score!AD805:AE805))</f>
        <v>.</v>
      </c>
    </row>
    <row r="806" spans="1:41" x14ac:dyDescent="0.25">
      <c r="A806" s="58">
        <f>raw!$A807:$A807</f>
        <v>0</v>
      </c>
      <c r="B806" s="59">
        <f>raw!$B807:$B807</f>
        <v>0</v>
      </c>
      <c r="C806" s="57" t="e">
        <f>VLOOKUP(raw!C807,convert!$D$26:$E$31,2)</f>
        <v>#N/A</v>
      </c>
      <c r="D806" s="57" t="e">
        <f>VLOOKUP(raw!D807,convert!$A$13:$B$16,2)</f>
        <v>#N/A</v>
      </c>
      <c r="E806" s="57" t="e">
        <f>VLOOKUP(raw!E807,convert!$A$13:$B$16,2)</f>
        <v>#N/A</v>
      </c>
      <c r="F806" s="57" t="e">
        <f>VLOOKUP(raw!F807,convert!$A$8:$B$10,2)</f>
        <v>#N/A</v>
      </c>
      <c r="G806" s="57" t="e">
        <f>VLOOKUP(raw!G807,convert!$A$8:$B$10,2)</f>
        <v>#N/A</v>
      </c>
      <c r="H806" s="57" t="e">
        <f>VLOOKUP(raw!H807,convert!$A$8:$B$10,2)</f>
        <v>#N/A</v>
      </c>
      <c r="I806" s="57" t="e">
        <f>VLOOKUP(raw!I807,convert!$A$8:$B$10,2)</f>
        <v>#N/A</v>
      </c>
      <c r="J806" s="57" t="e">
        <f>VLOOKUP(raw!J807,convert!$D$26:$E$31,2)</f>
        <v>#N/A</v>
      </c>
      <c r="K806" s="57" t="e">
        <f>VLOOKUP(raw!K807,convert!$D$34:$E$40,2)</f>
        <v>#N/A</v>
      </c>
      <c r="L806" s="57" t="e">
        <f>VLOOKUP(raw!L807,convert!$D$34:$E$40,2)</f>
        <v>#N/A</v>
      </c>
      <c r="M806" s="57" t="e">
        <f>VLOOKUP(raw!M807,convert!$A$34:$B$40,2)</f>
        <v>#N/A</v>
      </c>
      <c r="N806" s="57" t="e">
        <f>VLOOKUP(raw!N807,convert!$A$26:$B$31,2)</f>
        <v>#N/A</v>
      </c>
      <c r="O806" s="57" t="e">
        <f>VLOOKUP(raw!O807,convert!$A$26:$B$31,2)</f>
        <v>#N/A</v>
      </c>
      <c r="P806" s="57" t="e">
        <f>VLOOKUP(raw!P807,convert!$A$26:$B$31,2)</f>
        <v>#N/A</v>
      </c>
      <c r="Q806" s="57" t="e">
        <f>VLOOKUP(raw!Q807,convert!$A$26:$B$31,2)</f>
        <v>#N/A</v>
      </c>
      <c r="R806" s="57" t="e">
        <f>VLOOKUP(raw!R807,convert!$A$26:$B$31,2)</f>
        <v>#N/A</v>
      </c>
      <c r="S806" s="57" t="e">
        <f>VLOOKUP(raw!S807,convert!$D$26:$E$31,2)</f>
        <v>#N/A</v>
      </c>
      <c r="T806" s="57" t="e">
        <f>VLOOKUP(raw!T807,convert!$D$26:$E$31,2)</f>
        <v>#N/A</v>
      </c>
      <c r="U806" s="57" t="e">
        <f>VLOOKUP(raw!U807,convert!$D$26:$E$31,2)</f>
        <v>#N/A</v>
      </c>
      <c r="V806" s="57" t="e">
        <f>VLOOKUP(raw!V807,convert!$D$26:$E$31,2)</f>
        <v>#N/A</v>
      </c>
      <c r="W806" s="57" t="e">
        <f>VLOOKUP(raw!W807,convert!$D$26:$E$31,2)</f>
        <v>#N/A</v>
      </c>
      <c r="X806" s="57" t="e">
        <f>VLOOKUP(raw!X807,convert!$D$26:$E$31,2)</f>
        <v>#N/A</v>
      </c>
      <c r="Y806" s="57" t="e">
        <f>VLOOKUP(raw!Y807,convert!$D$26:$E$31,2)</f>
        <v>#N/A</v>
      </c>
      <c r="Z806" s="57" t="e">
        <f>VLOOKUP(raw!Z807,convert!$D$26:$E$31,2)</f>
        <v>#N/A</v>
      </c>
      <c r="AA806" s="57" t="e">
        <f>VLOOKUP(raw!AA807,convert!$D$26:$E$31,2)</f>
        <v>#N/A</v>
      </c>
      <c r="AB806" s="57" t="e">
        <f>VLOOKUP(raw!AB807,convert!$D$26:$E$31,2)</f>
        <v>#N/A</v>
      </c>
      <c r="AC806" s="57" t="e">
        <f>VLOOKUP(raw!AC807,convert!$D$26:$E$31,2)</f>
        <v>#N/A</v>
      </c>
      <c r="AD806" s="57" t="e">
        <f>VLOOKUP(raw!AD807,convert!$D$26:$E$31,2)</f>
        <v>#N/A</v>
      </c>
      <c r="AE806" s="57" t="e">
        <f>VLOOKUP(raw!AE807,convert!$D$26:$E$31,2)</f>
        <v>#N/A</v>
      </c>
      <c r="AF806" s="57" t="e">
        <f>VLOOKUP(raw!AF807,convert!$D$26:$E$31,2)</f>
        <v>#N/A</v>
      </c>
      <c r="AG806" s="57" t="e">
        <f>VLOOKUP(raw!AG807,convert!$D$26:$E$31,2)</f>
        <v>#N/A</v>
      </c>
      <c r="AH806" s="57" t="e">
        <f>VLOOKUP(raw!AH807,convert!$D$26:$E$31,2)</f>
        <v>#N/A</v>
      </c>
      <c r="AI806" s="57" t="e">
        <f>VLOOKUP(raw!AI807,convert!$D$26:$E$31,2)</f>
        <v>#N/A</v>
      </c>
      <c r="AJ806" s="57" t="e">
        <f>VLOOKUP(raw!AJ807,convert!$D$26:$E$31,2)</f>
        <v>#N/A</v>
      </c>
      <c r="AK806" s="57" t="e">
        <f>VLOOKUP(raw!AK807,convert!$D$26:$E$31,2)</f>
        <v>#N/A</v>
      </c>
      <c r="AL806" s="57" t="e">
        <f>VLOOKUP(raw!AL807,convert!$D$26:$E$31,2)</f>
        <v>#N/A</v>
      </c>
      <c r="AM806" s="57" t="e">
        <f>VLOOKUP(raw!AM807,convert!$D$26:$E$31,2)</f>
        <v>#N/A</v>
      </c>
      <c r="AN806" s="57"/>
      <c r="AO806" s="60" t="str">
        <f>IF(COUNT(score!AD806:AE806)=0,".",MIN(score!AD806:AE806))</f>
        <v>.</v>
      </c>
    </row>
    <row r="807" spans="1:41" x14ac:dyDescent="0.25">
      <c r="A807" s="58">
        <f>raw!$A808:$A808</f>
        <v>0</v>
      </c>
      <c r="B807" s="59">
        <f>raw!$B808:$B808</f>
        <v>0</v>
      </c>
      <c r="C807" s="57" t="e">
        <f>VLOOKUP(raw!C808,convert!$D$26:$E$31,2)</f>
        <v>#N/A</v>
      </c>
      <c r="D807" s="57" t="e">
        <f>VLOOKUP(raw!D808,convert!$A$13:$B$16,2)</f>
        <v>#N/A</v>
      </c>
      <c r="E807" s="57" t="e">
        <f>VLOOKUP(raw!E808,convert!$A$13:$B$16,2)</f>
        <v>#N/A</v>
      </c>
      <c r="F807" s="57" t="e">
        <f>VLOOKUP(raw!F808,convert!$A$8:$B$10,2)</f>
        <v>#N/A</v>
      </c>
      <c r="G807" s="57" t="e">
        <f>VLOOKUP(raw!G808,convert!$A$8:$B$10,2)</f>
        <v>#N/A</v>
      </c>
      <c r="H807" s="57" t="e">
        <f>VLOOKUP(raw!H808,convert!$A$8:$B$10,2)</f>
        <v>#N/A</v>
      </c>
      <c r="I807" s="57" t="e">
        <f>VLOOKUP(raw!I808,convert!$A$8:$B$10,2)</f>
        <v>#N/A</v>
      </c>
      <c r="J807" s="57" t="e">
        <f>VLOOKUP(raw!J808,convert!$D$26:$E$31,2)</f>
        <v>#N/A</v>
      </c>
      <c r="K807" s="57" t="e">
        <f>VLOOKUP(raw!K808,convert!$D$34:$E$40,2)</f>
        <v>#N/A</v>
      </c>
      <c r="L807" s="57" t="e">
        <f>VLOOKUP(raw!L808,convert!$D$34:$E$40,2)</f>
        <v>#N/A</v>
      </c>
      <c r="M807" s="57" t="e">
        <f>VLOOKUP(raw!M808,convert!$A$34:$B$40,2)</f>
        <v>#N/A</v>
      </c>
      <c r="N807" s="57" t="e">
        <f>VLOOKUP(raw!N808,convert!$A$26:$B$31,2)</f>
        <v>#N/A</v>
      </c>
      <c r="O807" s="57" t="e">
        <f>VLOOKUP(raw!O808,convert!$A$26:$B$31,2)</f>
        <v>#N/A</v>
      </c>
      <c r="P807" s="57" t="e">
        <f>VLOOKUP(raw!P808,convert!$A$26:$B$31,2)</f>
        <v>#N/A</v>
      </c>
      <c r="Q807" s="57" t="e">
        <f>VLOOKUP(raw!Q808,convert!$A$26:$B$31,2)</f>
        <v>#N/A</v>
      </c>
      <c r="R807" s="57" t="e">
        <f>VLOOKUP(raw!R808,convert!$A$26:$B$31,2)</f>
        <v>#N/A</v>
      </c>
      <c r="S807" s="57" t="e">
        <f>VLOOKUP(raw!S808,convert!$D$26:$E$31,2)</f>
        <v>#N/A</v>
      </c>
      <c r="T807" s="57" t="e">
        <f>VLOOKUP(raw!T808,convert!$D$26:$E$31,2)</f>
        <v>#N/A</v>
      </c>
      <c r="U807" s="57" t="e">
        <f>VLOOKUP(raw!U808,convert!$D$26:$E$31,2)</f>
        <v>#N/A</v>
      </c>
      <c r="V807" s="57" t="e">
        <f>VLOOKUP(raw!V808,convert!$D$26:$E$31,2)</f>
        <v>#N/A</v>
      </c>
      <c r="W807" s="57" t="e">
        <f>VLOOKUP(raw!W808,convert!$D$26:$E$31,2)</f>
        <v>#N/A</v>
      </c>
      <c r="X807" s="57" t="e">
        <f>VLOOKUP(raw!X808,convert!$D$26:$E$31,2)</f>
        <v>#N/A</v>
      </c>
      <c r="Y807" s="57" t="e">
        <f>VLOOKUP(raw!Y808,convert!$D$26:$E$31,2)</f>
        <v>#N/A</v>
      </c>
      <c r="Z807" s="57" t="e">
        <f>VLOOKUP(raw!Z808,convert!$D$26:$E$31,2)</f>
        <v>#N/A</v>
      </c>
      <c r="AA807" s="57" t="e">
        <f>VLOOKUP(raw!AA808,convert!$D$26:$E$31,2)</f>
        <v>#N/A</v>
      </c>
      <c r="AB807" s="57" t="e">
        <f>VLOOKUP(raw!AB808,convert!$D$26:$E$31,2)</f>
        <v>#N/A</v>
      </c>
      <c r="AC807" s="57" t="e">
        <f>VLOOKUP(raw!AC808,convert!$D$26:$E$31,2)</f>
        <v>#N/A</v>
      </c>
      <c r="AD807" s="57" t="e">
        <f>VLOOKUP(raw!AD808,convert!$D$26:$E$31,2)</f>
        <v>#N/A</v>
      </c>
      <c r="AE807" s="57" t="e">
        <f>VLOOKUP(raw!AE808,convert!$D$26:$E$31,2)</f>
        <v>#N/A</v>
      </c>
      <c r="AF807" s="57" t="e">
        <f>VLOOKUP(raw!AF808,convert!$D$26:$E$31,2)</f>
        <v>#N/A</v>
      </c>
      <c r="AG807" s="57" t="e">
        <f>VLOOKUP(raw!AG808,convert!$D$26:$E$31,2)</f>
        <v>#N/A</v>
      </c>
      <c r="AH807" s="57" t="e">
        <f>VLOOKUP(raw!AH808,convert!$D$26:$E$31,2)</f>
        <v>#N/A</v>
      </c>
      <c r="AI807" s="57" t="e">
        <f>VLOOKUP(raw!AI808,convert!$D$26:$E$31,2)</f>
        <v>#N/A</v>
      </c>
      <c r="AJ807" s="57" t="e">
        <f>VLOOKUP(raw!AJ808,convert!$D$26:$E$31,2)</f>
        <v>#N/A</v>
      </c>
      <c r="AK807" s="57" t="e">
        <f>VLOOKUP(raw!AK808,convert!$D$26:$E$31,2)</f>
        <v>#N/A</v>
      </c>
      <c r="AL807" s="57" t="e">
        <f>VLOOKUP(raw!AL808,convert!$D$26:$E$31,2)</f>
        <v>#N/A</v>
      </c>
      <c r="AM807" s="57" t="e">
        <f>VLOOKUP(raw!AM808,convert!$D$26:$E$31,2)</f>
        <v>#N/A</v>
      </c>
      <c r="AN807" s="57"/>
      <c r="AO807" s="60" t="str">
        <f>IF(COUNT(score!AD807:AE807)=0,".",MIN(score!AD807:AE807))</f>
        <v>.</v>
      </c>
    </row>
    <row r="808" spans="1:41" x14ac:dyDescent="0.25">
      <c r="A808" s="58">
        <f>raw!$A809:$A809</f>
        <v>0</v>
      </c>
      <c r="B808" s="59">
        <f>raw!$B809:$B809</f>
        <v>0</v>
      </c>
      <c r="C808" s="57" t="e">
        <f>VLOOKUP(raw!C809,convert!$D$26:$E$31,2)</f>
        <v>#N/A</v>
      </c>
      <c r="D808" s="57" t="e">
        <f>VLOOKUP(raw!D809,convert!$A$13:$B$16,2)</f>
        <v>#N/A</v>
      </c>
      <c r="E808" s="57" t="e">
        <f>VLOOKUP(raw!E809,convert!$A$13:$B$16,2)</f>
        <v>#N/A</v>
      </c>
      <c r="F808" s="57" t="e">
        <f>VLOOKUP(raw!F809,convert!$A$8:$B$10,2)</f>
        <v>#N/A</v>
      </c>
      <c r="G808" s="57" t="e">
        <f>VLOOKUP(raw!G809,convert!$A$8:$B$10,2)</f>
        <v>#N/A</v>
      </c>
      <c r="H808" s="57" t="e">
        <f>VLOOKUP(raw!H809,convert!$A$8:$B$10,2)</f>
        <v>#N/A</v>
      </c>
      <c r="I808" s="57" t="e">
        <f>VLOOKUP(raw!I809,convert!$A$8:$B$10,2)</f>
        <v>#N/A</v>
      </c>
      <c r="J808" s="57" t="e">
        <f>VLOOKUP(raw!J809,convert!$D$26:$E$31,2)</f>
        <v>#N/A</v>
      </c>
      <c r="K808" s="57" t="e">
        <f>VLOOKUP(raw!K809,convert!$D$34:$E$40,2)</f>
        <v>#N/A</v>
      </c>
      <c r="L808" s="57" t="e">
        <f>VLOOKUP(raw!L809,convert!$D$34:$E$40,2)</f>
        <v>#N/A</v>
      </c>
      <c r="M808" s="57" t="e">
        <f>VLOOKUP(raw!M809,convert!$A$34:$B$40,2)</f>
        <v>#N/A</v>
      </c>
      <c r="N808" s="57" t="e">
        <f>VLOOKUP(raw!N809,convert!$A$26:$B$31,2)</f>
        <v>#N/A</v>
      </c>
      <c r="O808" s="57" t="e">
        <f>VLOOKUP(raw!O809,convert!$A$26:$B$31,2)</f>
        <v>#N/A</v>
      </c>
      <c r="P808" s="57" t="e">
        <f>VLOOKUP(raw!P809,convert!$A$26:$B$31,2)</f>
        <v>#N/A</v>
      </c>
      <c r="Q808" s="57" t="e">
        <f>VLOOKUP(raw!Q809,convert!$A$26:$B$31,2)</f>
        <v>#N/A</v>
      </c>
      <c r="R808" s="57" t="e">
        <f>VLOOKUP(raw!R809,convert!$A$26:$B$31,2)</f>
        <v>#N/A</v>
      </c>
      <c r="S808" s="57" t="e">
        <f>VLOOKUP(raw!S809,convert!$D$26:$E$31,2)</f>
        <v>#N/A</v>
      </c>
      <c r="T808" s="57" t="e">
        <f>VLOOKUP(raw!T809,convert!$D$26:$E$31,2)</f>
        <v>#N/A</v>
      </c>
      <c r="U808" s="57" t="e">
        <f>VLOOKUP(raw!U809,convert!$D$26:$E$31,2)</f>
        <v>#N/A</v>
      </c>
      <c r="V808" s="57" t="e">
        <f>VLOOKUP(raw!V809,convert!$D$26:$E$31,2)</f>
        <v>#N/A</v>
      </c>
      <c r="W808" s="57" t="e">
        <f>VLOOKUP(raw!W809,convert!$D$26:$E$31,2)</f>
        <v>#N/A</v>
      </c>
      <c r="X808" s="57" t="e">
        <f>VLOOKUP(raw!X809,convert!$D$26:$E$31,2)</f>
        <v>#N/A</v>
      </c>
      <c r="Y808" s="57" t="e">
        <f>VLOOKUP(raw!Y809,convert!$D$26:$E$31,2)</f>
        <v>#N/A</v>
      </c>
      <c r="Z808" s="57" t="e">
        <f>VLOOKUP(raw!Z809,convert!$D$26:$E$31,2)</f>
        <v>#N/A</v>
      </c>
      <c r="AA808" s="57" t="e">
        <f>VLOOKUP(raw!AA809,convert!$D$26:$E$31,2)</f>
        <v>#N/A</v>
      </c>
      <c r="AB808" s="57" t="e">
        <f>VLOOKUP(raw!AB809,convert!$D$26:$E$31,2)</f>
        <v>#N/A</v>
      </c>
      <c r="AC808" s="57" t="e">
        <f>VLOOKUP(raw!AC809,convert!$D$26:$E$31,2)</f>
        <v>#N/A</v>
      </c>
      <c r="AD808" s="57" t="e">
        <f>VLOOKUP(raw!AD809,convert!$D$26:$E$31,2)</f>
        <v>#N/A</v>
      </c>
      <c r="AE808" s="57" t="e">
        <f>VLOOKUP(raw!AE809,convert!$D$26:$E$31,2)</f>
        <v>#N/A</v>
      </c>
      <c r="AF808" s="57" t="e">
        <f>VLOOKUP(raw!AF809,convert!$D$26:$E$31,2)</f>
        <v>#N/A</v>
      </c>
      <c r="AG808" s="57" t="e">
        <f>VLOOKUP(raw!AG809,convert!$D$26:$E$31,2)</f>
        <v>#N/A</v>
      </c>
      <c r="AH808" s="57" t="e">
        <f>VLOOKUP(raw!AH809,convert!$D$26:$E$31,2)</f>
        <v>#N/A</v>
      </c>
      <c r="AI808" s="57" t="e">
        <f>VLOOKUP(raw!AI809,convert!$D$26:$E$31,2)</f>
        <v>#N/A</v>
      </c>
      <c r="AJ808" s="57" t="e">
        <f>VLOOKUP(raw!AJ809,convert!$D$26:$E$31,2)</f>
        <v>#N/A</v>
      </c>
      <c r="AK808" s="57" t="e">
        <f>VLOOKUP(raw!AK809,convert!$D$26:$E$31,2)</f>
        <v>#N/A</v>
      </c>
      <c r="AL808" s="57" t="e">
        <f>VLOOKUP(raw!AL809,convert!$D$26:$E$31,2)</f>
        <v>#N/A</v>
      </c>
      <c r="AM808" s="57" t="e">
        <f>VLOOKUP(raw!AM809,convert!$D$26:$E$31,2)</f>
        <v>#N/A</v>
      </c>
      <c r="AN808" s="57"/>
      <c r="AO808" s="60" t="str">
        <f>IF(COUNT(score!AD808:AE808)=0,".",MIN(score!AD808:AE808))</f>
        <v>.</v>
      </c>
    </row>
    <row r="809" spans="1:41" x14ac:dyDescent="0.25">
      <c r="A809" s="58">
        <f>raw!$A810:$A810</f>
        <v>0</v>
      </c>
      <c r="B809" s="59">
        <f>raw!$B810:$B810</f>
        <v>0</v>
      </c>
      <c r="C809" s="57" t="e">
        <f>VLOOKUP(raw!C810,convert!$D$26:$E$31,2)</f>
        <v>#N/A</v>
      </c>
      <c r="D809" s="57" t="e">
        <f>VLOOKUP(raw!D810,convert!$A$13:$B$16,2)</f>
        <v>#N/A</v>
      </c>
      <c r="E809" s="57" t="e">
        <f>VLOOKUP(raw!E810,convert!$A$13:$B$16,2)</f>
        <v>#N/A</v>
      </c>
      <c r="F809" s="57" t="e">
        <f>VLOOKUP(raw!F810,convert!$A$8:$B$10,2)</f>
        <v>#N/A</v>
      </c>
      <c r="G809" s="57" t="e">
        <f>VLOOKUP(raw!G810,convert!$A$8:$B$10,2)</f>
        <v>#N/A</v>
      </c>
      <c r="H809" s="57" t="e">
        <f>VLOOKUP(raw!H810,convert!$A$8:$B$10,2)</f>
        <v>#N/A</v>
      </c>
      <c r="I809" s="57" t="e">
        <f>VLOOKUP(raw!I810,convert!$A$8:$B$10,2)</f>
        <v>#N/A</v>
      </c>
      <c r="J809" s="57" t="e">
        <f>VLOOKUP(raw!J810,convert!$D$26:$E$31,2)</f>
        <v>#N/A</v>
      </c>
      <c r="K809" s="57" t="e">
        <f>VLOOKUP(raw!K810,convert!$D$34:$E$40,2)</f>
        <v>#N/A</v>
      </c>
      <c r="L809" s="57" t="e">
        <f>VLOOKUP(raw!L810,convert!$D$34:$E$40,2)</f>
        <v>#N/A</v>
      </c>
      <c r="M809" s="57" t="e">
        <f>VLOOKUP(raw!M810,convert!$A$34:$B$40,2)</f>
        <v>#N/A</v>
      </c>
      <c r="N809" s="57" t="e">
        <f>VLOOKUP(raw!N810,convert!$A$26:$B$31,2)</f>
        <v>#N/A</v>
      </c>
      <c r="O809" s="57" t="e">
        <f>VLOOKUP(raw!O810,convert!$A$26:$B$31,2)</f>
        <v>#N/A</v>
      </c>
      <c r="P809" s="57" t="e">
        <f>VLOOKUP(raw!P810,convert!$A$26:$B$31,2)</f>
        <v>#N/A</v>
      </c>
      <c r="Q809" s="57" t="e">
        <f>VLOOKUP(raw!Q810,convert!$A$26:$B$31,2)</f>
        <v>#N/A</v>
      </c>
      <c r="R809" s="57" t="e">
        <f>VLOOKUP(raw!R810,convert!$A$26:$B$31,2)</f>
        <v>#N/A</v>
      </c>
      <c r="S809" s="57" t="e">
        <f>VLOOKUP(raw!S810,convert!$D$26:$E$31,2)</f>
        <v>#N/A</v>
      </c>
      <c r="T809" s="57" t="e">
        <f>VLOOKUP(raw!T810,convert!$D$26:$E$31,2)</f>
        <v>#N/A</v>
      </c>
      <c r="U809" s="57" t="e">
        <f>VLOOKUP(raw!U810,convert!$D$26:$E$31,2)</f>
        <v>#N/A</v>
      </c>
      <c r="V809" s="57" t="e">
        <f>VLOOKUP(raw!V810,convert!$D$26:$E$31,2)</f>
        <v>#N/A</v>
      </c>
      <c r="W809" s="57" t="e">
        <f>VLOOKUP(raw!W810,convert!$D$26:$E$31,2)</f>
        <v>#N/A</v>
      </c>
      <c r="X809" s="57" t="e">
        <f>VLOOKUP(raw!X810,convert!$D$26:$E$31,2)</f>
        <v>#N/A</v>
      </c>
      <c r="Y809" s="57" t="e">
        <f>VLOOKUP(raw!Y810,convert!$D$26:$E$31,2)</f>
        <v>#N/A</v>
      </c>
      <c r="Z809" s="57" t="e">
        <f>VLOOKUP(raw!Z810,convert!$D$26:$E$31,2)</f>
        <v>#N/A</v>
      </c>
      <c r="AA809" s="57" t="e">
        <f>VLOOKUP(raw!AA810,convert!$D$26:$E$31,2)</f>
        <v>#N/A</v>
      </c>
      <c r="AB809" s="57" t="e">
        <f>VLOOKUP(raw!AB810,convert!$D$26:$E$31,2)</f>
        <v>#N/A</v>
      </c>
      <c r="AC809" s="57" t="e">
        <f>VLOOKUP(raw!AC810,convert!$D$26:$E$31,2)</f>
        <v>#N/A</v>
      </c>
      <c r="AD809" s="57" t="e">
        <f>VLOOKUP(raw!AD810,convert!$D$26:$E$31,2)</f>
        <v>#N/A</v>
      </c>
      <c r="AE809" s="57" t="e">
        <f>VLOOKUP(raw!AE810,convert!$D$26:$E$31,2)</f>
        <v>#N/A</v>
      </c>
      <c r="AF809" s="57" t="e">
        <f>VLOOKUP(raw!AF810,convert!$D$26:$E$31,2)</f>
        <v>#N/A</v>
      </c>
      <c r="AG809" s="57" t="e">
        <f>VLOOKUP(raw!AG810,convert!$D$26:$E$31,2)</f>
        <v>#N/A</v>
      </c>
      <c r="AH809" s="57" t="e">
        <f>VLOOKUP(raw!AH810,convert!$D$26:$E$31,2)</f>
        <v>#N/A</v>
      </c>
      <c r="AI809" s="57" t="e">
        <f>VLOOKUP(raw!AI810,convert!$D$26:$E$31,2)</f>
        <v>#N/A</v>
      </c>
      <c r="AJ809" s="57" t="e">
        <f>VLOOKUP(raw!AJ810,convert!$D$26:$E$31,2)</f>
        <v>#N/A</v>
      </c>
      <c r="AK809" s="57" t="e">
        <f>VLOOKUP(raw!AK810,convert!$D$26:$E$31,2)</f>
        <v>#N/A</v>
      </c>
      <c r="AL809" s="57" t="e">
        <f>VLOOKUP(raw!AL810,convert!$D$26:$E$31,2)</f>
        <v>#N/A</v>
      </c>
      <c r="AM809" s="57" t="e">
        <f>VLOOKUP(raw!AM810,convert!$D$26:$E$31,2)</f>
        <v>#N/A</v>
      </c>
      <c r="AN809" s="57"/>
      <c r="AO809" s="60" t="str">
        <f>IF(COUNT(score!AD809:AE809)=0,".",MIN(score!AD809:AE809))</f>
        <v>.</v>
      </c>
    </row>
    <row r="810" spans="1:41" x14ac:dyDescent="0.25">
      <c r="A810" s="58">
        <f>raw!$A811:$A811</f>
        <v>0</v>
      </c>
      <c r="B810" s="59">
        <f>raw!$B811:$B811</f>
        <v>0</v>
      </c>
      <c r="C810" s="57" t="e">
        <f>VLOOKUP(raw!C811,convert!$D$26:$E$31,2)</f>
        <v>#N/A</v>
      </c>
      <c r="D810" s="57" t="e">
        <f>VLOOKUP(raw!D811,convert!$A$13:$B$16,2)</f>
        <v>#N/A</v>
      </c>
      <c r="E810" s="57" t="e">
        <f>VLOOKUP(raw!E811,convert!$A$13:$B$16,2)</f>
        <v>#N/A</v>
      </c>
      <c r="F810" s="57" t="e">
        <f>VLOOKUP(raw!F811,convert!$A$8:$B$10,2)</f>
        <v>#N/A</v>
      </c>
      <c r="G810" s="57" t="e">
        <f>VLOOKUP(raw!G811,convert!$A$8:$B$10,2)</f>
        <v>#N/A</v>
      </c>
      <c r="H810" s="57" t="e">
        <f>VLOOKUP(raw!H811,convert!$A$8:$B$10,2)</f>
        <v>#N/A</v>
      </c>
      <c r="I810" s="57" t="e">
        <f>VLOOKUP(raw!I811,convert!$A$8:$B$10,2)</f>
        <v>#N/A</v>
      </c>
      <c r="J810" s="57" t="e">
        <f>VLOOKUP(raw!J811,convert!$D$26:$E$31,2)</f>
        <v>#N/A</v>
      </c>
      <c r="K810" s="57" t="e">
        <f>VLOOKUP(raw!K811,convert!$D$34:$E$40,2)</f>
        <v>#N/A</v>
      </c>
      <c r="L810" s="57" t="e">
        <f>VLOOKUP(raw!L811,convert!$D$34:$E$40,2)</f>
        <v>#N/A</v>
      </c>
      <c r="M810" s="57" t="e">
        <f>VLOOKUP(raw!M811,convert!$A$34:$B$40,2)</f>
        <v>#N/A</v>
      </c>
      <c r="N810" s="57" t="e">
        <f>VLOOKUP(raw!N811,convert!$A$26:$B$31,2)</f>
        <v>#N/A</v>
      </c>
      <c r="O810" s="57" t="e">
        <f>VLOOKUP(raw!O811,convert!$A$26:$B$31,2)</f>
        <v>#N/A</v>
      </c>
      <c r="P810" s="57" t="e">
        <f>VLOOKUP(raw!P811,convert!$A$26:$B$31,2)</f>
        <v>#N/A</v>
      </c>
      <c r="Q810" s="57" t="e">
        <f>VLOOKUP(raw!Q811,convert!$A$26:$B$31,2)</f>
        <v>#N/A</v>
      </c>
      <c r="R810" s="57" t="e">
        <f>VLOOKUP(raw!R811,convert!$A$26:$B$31,2)</f>
        <v>#N/A</v>
      </c>
      <c r="S810" s="57" t="e">
        <f>VLOOKUP(raw!S811,convert!$D$26:$E$31,2)</f>
        <v>#N/A</v>
      </c>
      <c r="T810" s="57" t="e">
        <f>VLOOKUP(raw!T811,convert!$D$26:$E$31,2)</f>
        <v>#N/A</v>
      </c>
      <c r="U810" s="57" t="e">
        <f>VLOOKUP(raw!U811,convert!$D$26:$E$31,2)</f>
        <v>#N/A</v>
      </c>
      <c r="V810" s="57" t="e">
        <f>VLOOKUP(raw!V811,convert!$D$26:$E$31,2)</f>
        <v>#N/A</v>
      </c>
      <c r="W810" s="57" t="e">
        <f>VLOOKUP(raw!W811,convert!$D$26:$E$31,2)</f>
        <v>#N/A</v>
      </c>
      <c r="X810" s="57" t="e">
        <f>VLOOKUP(raw!X811,convert!$D$26:$E$31,2)</f>
        <v>#N/A</v>
      </c>
      <c r="Y810" s="57" t="e">
        <f>VLOOKUP(raw!Y811,convert!$D$26:$E$31,2)</f>
        <v>#N/A</v>
      </c>
      <c r="Z810" s="57" t="e">
        <f>VLOOKUP(raw!Z811,convert!$D$26:$E$31,2)</f>
        <v>#N/A</v>
      </c>
      <c r="AA810" s="57" t="e">
        <f>VLOOKUP(raw!AA811,convert!$D$26:$E$31,2)</f>
        <v>#N/A</v>
      </c>
      <c r="AB810" s="57" t="e">
        <f>VLOOKUP(raw!AB811,convert!$D$26:$E$31,2)</f>
        <v>#N/A</v>
      </c>
      <c r="AC810" s="57" t="e">
        <f>VLOOKUP(raw!AC811,convert!$D$26:$E$31,2)</f>
        <v>#N/A</v>
      </c>
      <c r="AD810" s="57" t="e">
        <f>VLOOKUP(raw!AD811,convert!$D$26:$E$31,2)</f>
        <v>#N/A</v>
      </c>
      <c r="AE810" s="57" t="e">
        <f>VLOOKUP(raw!AE811,convert!$D$26:$E$31,2)</f>
        <v>#N/A</v>
      </c>
      <c r="AF810" s="57" t="e">
        <f>VLOOKUP(raw!AF811,convert!$D$26:$E$31,2)</f>
        <v>#N/A</v>
      </c>
      <c r="AG810" s="57" t="e">
        <f>VLOOKUP(raw!AG811,convert!$D$26:$E$31,2)</f>
        <v>#N/A</v>
      </c>
      <c r="AH810" s="57" t="e">
        <f>VLOOKUP(raw!AH811,convert!$D$26:$E$31,2)</f>
        <v>#N/A</v>
      </c>
      <c r="AI810" s="57" t="e">
        <f>VLOOKUP(raw!AI811,convert!$D$26:$E$31,2)</f>
        <v>#N/A</v>
      </c>
      <c r="AJ810" s="57" t="e">
        <f>VLOOKUP(raw!AJ811,convert!$D$26:$E$31,2)</f>
        <v>#N/A</v>
      </c>
      <c r="AK810" s="57" t="e">
        <f>VLOOKUP(raw!AK811,convert!$D$26:$E$31,2)</f>
        <v>#N/A</v>
      </c>
      <c r="AL810" s="57" t="e">
        <f>VLOOKUP(raw!AL811,convert!$D$26:$E$31,2)</f>
        <v>#N/A</v>
      </c>
      <c r="AM810" s="57" t="e">
        <f>VLOOKUP(raw!AM811,convert!$D$26:$E$31,2)</f>
        <v>#N/A</v>
      </c>
      <c r="AN810" s="57"/>
      <c r="AO810" s="60" t="str">
        <f>IF(COUNT(score!AD810:AE810)=0,".",MIN(score!AD810:AE810))</f>
        <v>.</v>
      </c>
    </row>
    <row r="811" spans="1:41" x14ac:dyDescent="0.25">
      <c r="A811" s="58">
        <f>raw!$A812:$A812</f>
        <v>0</v>
      </c>
      <c r="B811" s="59">
        <f>raw!$B812:$B812</f>
        <v>0</v>
      </c>
      <c r="C811" s="57" t="e">
        <f>VLOOKUP(raw!C812,convert!$D$26:$E$31,2)</f>
        <v>#N/A</v>
      </c>
      <c r="D811" s="57" t="e">
        <f>VLOOKUP(raw!D812,convert!$A$13:$B$16,2)</f>
        <v>#N/A</v>
      </c>
      <c r="E811" s="57" t="e">
        <f>VLOOKUP(raw!E812,convert!$A$13:$B$16,2)</f>
        <v>#N/A</v>
      </c>
      <c r="F811" s="57" t="e">
        <f>VLOOKUP(raw!F812,convert!$A$8:$B$10,2)</f>
        <v>#N/A</v>
      </c>
      <c r="G811" s="57" t="e">
        <f>VLOOKUP(raw!G812,convert!$A$8:$B$10,2)</f>
        <v>#N/A</v>
      </c>
      <c r="H811" s="57" t="e">
        <f>VLOOKUP(raw!H812,convert!$A$8:$B$10,2)</f>
        <v>#N/A</v>
      </c>
      <c r="I811" s="57" t="e">
        <f>VLOOKUP(raw!I812,convert!$A$8:$B$10,2)</f>
        <v>#N/A</v>
      </c>
      <c r="J811" s="57" t="e">
        <f>VLOOKUP(raw!J812,convert!$D$26:$E$31,2)</f>
        <v>#N/A</v>
      </c>
      <c r="K811" s="57" t="e">
        <f>VLOOKUP(raw!K812,convert!$D$34:$E$40,2)</f>
        <v>#N/A</v>
      </c>
      <c r="L811" s="57" t="e">
        <f>VLOOKUP(raw!L812,convert!$D$34:$E$40,2)</f>
        <v>#N/A</v>
      </c>
      <c r="M811" s="57" t="e">
        <f>VLOOKUP(raw!M812,convert!$A$34:$B$40,2)</f>
        <v>#N/A</v>
      </c>
      <c r="N811" s="57" t="e">
        <f>VLOOKUP(raw!N812,convert!$A$26:$B$31,2)</f>
        <v>#N/A</v>
      </c>
      <c r="O811" s="57" t="e">
        <f>VLOOKUP(raw!O812,convert!$A$26:$B$31,2)</f>
        <v>#N/A</v>
      </c>
      <c r="P811" s="57" t="e">
        <f>VLOOKUP(raw!P812,convert!$A$26:$B$31,2)</f>
        <v>#N/A</v>
      </c>
      <c r="Q811" s="57" t="e">
        <f>VLOOKUP(raw!Q812,convert!$A$26:$B$31,2)</f>
        <v>#N/A</v>
      </c>
      <c r="R811" s="57" t="e">
        <f>VLOOKUP(raw!R812,convert!$A$26:$B$31,2)</f>
        <v>#N/A</v>
      </c>
      <c r="S811" s="57" t="e">
        <f>VLOOKUP(raw!S812,convert!$D$26:$E$31,2)</f>
        <v>#N/A</v>
      </c>
      <c r="T811" s="57" t="e">
        <f>VLOOKUP(raw!T812,convert!$D$26:$E$31,2)</f>
        <v>#N/A</v>
      </c>
      <c r="U811" s="57" t="e">
        <f>VLOOKUP(raw!U812,convert!$D$26:$E$31,2)</f>
        <v>#N/A</v>
      </c>
      <c r="V811" s="57" t="e">
        <f>VLOOKUP(raw!V812,convert!$D$26:$E$31,2)</f>
        <v>#N/A</v>
      </c>
      <c r="W811" s="57" t="e">
        <f>VLOOKUP(raw!W812,convert!$D$26:$E$31,2)</f>
        <v>#N/A</v>
      </c>
      <c r="X811" s="57" t="e">
        <f>VLOOKUP(raw!X812,convert!$D$26:$E$31,2)</f>
        <v>#N/A</v>
      </c>
      <c r="Y811" s="57" t="e">
        <f>VLOOKUP(raw!Y812,convert!$D$26:$E$31,2)</f>
        <v>#N/A</v>
      </c>
      <c r="Z811" s="57" t="e">
        <f>VLOOKUP(raw!Z812,convert!$D$26:$E$31,2)</f>
        <v>#N/A</v>
      </c>
      <c r="AA811" s="57" t="e">
        <f>VLOOKUP(raw!AA812,convert!$D$26:$E$31,2)</f>
        <v>#N/A</v>
      </c>
      <c r="AB811" s="57" t="e">
        <f>VLOOKUP(raw!AB812,convert!$D$26:$E$31,2)</f>
        <v>#N/A</v>
      </c>
      <c r="AC811" s="57" t="e">
        <f>VLOOKUP(raw!AC812,convert!$D$26:$E$31,2)</f>
        <v>#N/A</v>
      </c>
      <c r="AD811" s="57" t="e">
        <f>VLOOKUP(raw!AD812,convert!$D$26:$E$31,2)</f>
        <v>#N/A</v>
      </c>
      <c r="AE811" s="57" t="e">
        <f>VLOOKUP(raw!AE812,convert!$D$26:$E$31,2)</f>
        <v>#N/A</v>
      </c>
      <c r="AF811" s="57" t="e">
        <f>VLOOKUP(raw!AF812,convert!$D$26:$E$31,2)</f>
        <v>#N/A</v>
      </c>
      <c r="AG811" s="57" t="e">
        <f>VLOOKUP(raw!AG812,convert!$D$26:$E$31,2)</f>
        <v>#N/A</v>
      </c>
      <c r="AH811" s="57" t="e">
        <f>VLOOKUP(raw!AH812,convert!$D$26:$E$31,2)</f>
        <v>#N/A</v>
      </c>
      <c r="AI811" s="57" t="e">
        <f>VLOOKUP(raw!AI812,convert!$D$26:$E$31,2)</f>
        <v>#N/A</v>
      </c>
      <c r="AJ811" s="57" t="e">
        <f>VLOOKUP(raw!AJ812,convert!$D$26:$E$31,2)</f>
        <v>#N/A</v>
      </c>
      <c r="AK811" s="57" t="e">
        <f>VLOOKUP(raw!AK812,convert!$D$26:$E$31,2)</f>
        <v>#N/A</v>
      </c>
      <c r="AL811" s="57" t="e">
        <f>VLOOKUP(raw!AL812,convert!$D$26:$E$31,2)</f>
        <v>#N/A</v>
      </c>
      <c r="AM811" s="57" t="e">
        <f>VLOOKUP(raw!AM812,convert!$D$26:$E$31,2)</f>
        <v>#N/A</v>
      </c>
      <c r="AN811" s="57"/>
      <c r="AO811" s="60" t="str">
        <f>IF(COUNT(score!AD811:AE811)=0,".",MIN(score!AD811:AE811))</f>
        <v>.</v>
      </c>
    </row>
    <row r="812" spans="1:41" x14ac:dyDescent="0.25">
      <c r="A812" s="58">
        <f>raw!$A813:$A813</f>
        <v>0</v>
      </c>
      <c r="B812" s="59">
        <f>raw!$B813:$B813</f>
        <v>0</v>
      </c>
      <c r="C812" s="57" t="e">
        <f>VLOOKUP(raw!C813,convert!$D$26:$E$31,2)</f>
        <v>#N/A</v>
      </c>
      <c r="D812" s="57" t="e">
        <f>VLOOKUP(raw!D813,convert!$A$13:$B$16,2)</f>
        <v>#N/A</v>
      </c>
      <c r="E812" s="57" t="e">
        <f>VLOOKUP(raw!E813,convert!$A$13:$B$16,2)</f>
        <v>#N/A</v>
      </c>
      <c r="F812" s="57" t="e">
        <f>VLOOKUP(raw!F813,convert!$A$8:$B$10,2)</f>
        <v>#N/A</v>
      </c>
      <c r="G812" s="57" t="e">
        <f>VLOOKUP(raw!G813,convert!$A$8:$B$10,2)</f>
        <v>#N/A</v>
      </c>
      <c r="H812" s="57" t="e">
        <f>VLOOKUP(raw!H813,convert!$A$8:$B$10,2)</f>
        <v>#N/A</v>
      </c>
      <c r="I812" s="57" t="e">
        <f>VLOOKUP(raw!I813,convert!$A$8:$B$10,2)</f>
        <v>#N/A</v>
      </c>
      <c r="J812" s="57" t="e">
        <f>VLOOKUP(raw!J813,convert!$D$26:$E$31,2)</f>
        <v>#N/A</v>
      </c>
      <c r="K812" s="57" t="e">
        <f>VLOOKUP(raw!K813,convert!$D$34:$E$40,2)</f>
        <v>#N/A</v>
      </c>
      <c r="L812" s="57" t="e">
        <f>VLOOKUP(raw!L813,convert!$D$34:$E$40,2)</f>
        <v>#N/A</v>
      </c>
      <c r="M812" s="57" t="e">
        <f>VLOOKUP(raw!M813,convert!$A$34:$B$40,2)</f>
        <v>#N/A</v>
      </c>
      <c r="N812" s="57" t="e">
        <f>VLOOKUP(raw!N813,convert!$A$26:$B$31,2)</f>
        <v>#N/A</v>
      </c>
      <c r="O812" s="57" t="e">
        <f>VLOOKUP(raw!O813,convert!$A$26:$B$31,2)</f>
        <v>#N/A</v>
      </c>
      <c r="P812" s="57" t="e">
        <f>VLOOKUP(raw!P813,convert!$A$26:$B$31,2)</f>
        <v>#N/A</v>
      </c>
      <c r="Q812" s="57" t="e">
        <f>VLOOKUP(raw!Q813,convert!$A$26:$B$31,2)</f>
        <v>#N/A</v>
      </c>
      <c r="R812" s="57" t="e">
        <f>VLOOKUP(raw!R813,convert!$A$26:$B$31,2)</f>
        <v>#N/A</v>
      </c>
      <c r="S812" s="57" t="e">
        <f>VLOOKUP(raw!S813,convert!$D$26:$E$31,2)</f>
        <v>#N/A</v>
      </c>
      <c r="T812" s="57" t="e">
        <f>VLOOKUP(raw!T813,convert!$D$26:$E$31,2)</f>
        <v>#N/A</v>
      </c>
      <c r="U812" s="57" t="e">
        <f>VLOOKUP(raw!U813,convert!$D$26:$E$31,2)</f>
        <v>#N/A</v>
      </c>
      <c r="V812" s="57" t="e">
        <f>VLOOKUP(raw!V813,convert!$D$26:$E$31,2)</f>
        <v>#N/A</v>
      </c>
      <c r="W812" s="57" t="e">
        <f>VLOOKUP(raw!W813,convert!$D$26:$E$31,2)</f>
        <v>#N/A</v>
      </c>
      <c r="X812" s="57" t="e">
        <f>VLOOKUP(raw!X813,convert!$D$26:$E$31,2)</f>
        <v>#N/A</v>
      </c>
      <c r="Y812" s="57" t="e">
        <f>VLOOKUP(raw!Y813,convert!$D$26:$E$31,2)</f>
        <v>#N/A</v>
      </c>
      <c r="Z812" s="57" t="e">
        <f>VLOOKUP(raw!Z813,convert!$D$26:$E$31,2)</f>
        <v>#N/A</v>
      </c>
      <c r="AA812" s="57" t="e">
        <f>VLOOKUP(raw!AA813,convert!$D$26:$E$31,2)</f>
        <v>#N/A</v>
      </c>
      <c r="AB812" s="57" t="e">
        <f>VLOOKUP(raw!AB813,convert!$D$26:$E$31,2)</f>
        <v>#N/A</v>
      </c>
      <c r="AC812" s="57" t="e">
        <f>VLOOKUP(raw!AC813,convert!$D$26:$E$31,2)</f>
        <v>#N/A</v>
      </c>
      <c r="AD812" s="57" t="e">
        <f>VLOOKUP(raw!AD813,convert!$D$26:$E$31,2)</f>
        <v>#N/A</v>
      </c>
      <c r="AE812" s="57" t="e">
        <f>VLOOKUP(raw!AE813,convert!$D$26:$E$31,2)</f>
        <v>#N/A</v>
      </c>
      <c r="AF812" s="57" t="e">
        <f>VLOOKUP(raw!AF813,convert!$D$26:$E$31,2)</f>
        <v>#N/A</v>
      </c>
      <c r="AG812" s="57" t="e">
        <f>VLOOKUP(raw!AG813,convert!$D$26:$E$31,2)</f>
        <v>#N/A</v>
      </c>
      <c r="AH812" s="57" t="e">
        <f>VLOOKUP(raw!AH813,convert!$D$26:$E$31,2)</f>
        <v>#N/A</v>
      </c>
      <c r="AI812" s="57" t="e">
        <f>VLOOKUP(raw!AI813,convert!$D$26:$E$31,2)</f>
        <v>#N/A</v>
      </c>
      <c r="AJ812" s="57" t="e">
        <f>VLOOKUP(raw!AJ813,convert!$D$26:$E$31,2)</f>
        <v>#N/A</v>
      </c>
      <c r="AK812" s="57" t="e">
        <f>VLOOKUP(raw!AK813,convert!$D$26:$E$31,2)</f>
        <v>#N/A</v>
      </c>
      <c r="AL812" s="57" t="e">
        <f>VLOOKUP(raw!AL813,convert!$D$26:$E$31,2)</f>
        <v>#N/A</v>
      </c>
      <c r="AM812" s="57" t="e">
        <f>VLOOKUP(raw!AM813,convert!$D$26:$E$31,2)</f>
        <v>#N/A</v>
      </c>
      <c r="AN812" s="57"/>
      <c r="AO812" s="60" t="str">
        <f>IF(COUNT(score!AD812:AE812)=0,".",MIN(score!AD812:AE812))</f>
        <v>.</v>
      </c>
    </row>
    <row r="813" spans="1:41" x14ac:dyDescent="0.25">
      <c r="A813" s="58">
        <f>raw!$A814:$A814</f>
        <v>0</v>
      </c>
      <c r="B813" s="59">
        <f>raw!$B814:$B814</f>
        <v>0</v>
      </c>
      <c r="C813" s="57" t="e">
        <f>VLOOKUP(raw!C814,convert!$D$26:$E$31,2)</f>
        <v>#N/A</v>
      </c>
      <c r="D813" s="57" t="e">
        <f>VLOOKUP(raw!D814,convert!$A$13:$B$16,2)</f>
        <v>#N/A</v>
      </c>
      <c r="E813" s="57" t="e">
        <f>VLOOKUP(raw!E814,convert!$A$13:$B$16,2)</f>
        <v>#N/A</v>
      </c>
      <c r="F813" s="57" t="e">
        <f>VLOOKUP(raw!F814,convert!$A$8:$B$10,2)</f>
        <v>#N/A</v>
      </c>
      <c r="G813" s="57" t="e">
        <f>VLOOKUP(raw!G814,convert!$A$8:$B$10,2)</f>
        <v>#N/A</v>
      </c>
      <c r="H813" s="57" t="e">
        <f>VLOOKUP(raw!H814,convert!$A$8:$B$10,2)</f>
        <v>#N/A</v>
      </c>
      <c r="I813" s="57" t="e">
        <f>VLOOKUP(raw!I814,convert!$A$8:$B$10,2)</f>
        <v>#N/A</v>
      </c>
      <c r="J813" s="57" t="e">
        <f>VLOOKUP(raw!J814,convert!$D$26:$E$31,2)</f>
        <v>#N/A</v>
      </c>
      <c r="K813" s="57" t="e">
        <f>VLOOKUP(raw!K814,convert!$D$34:$E$40,2)</f>
        <v>#N/A</v>
      </c>
      <c r="L813" s="57" t="e">
        <f>VLOOKUP(raw!L814,convert!$D$34:$E$40,2)</f>
        <v>#N/A</v>
      </c>
      <c r="M813" s="57" t="e">
        <f>VLOOKUP(raw!M814,convert!$A$34:$B$40,2)</f>
        <v>#N/A</v>
      </c>
      <c r="N813" s="57" t="e">
        <f>VLOOKUP(raw!N814,convert!$A$26:$B$31,2)</f>
        <v>#N/A</v>
      </c>
      <c r="O813" s="57" t="e">
        <f>VLOOKUP(raw!O814,convert!$A$26:$B$31,2)</f>
        <v>#N/A</v>
      </c>
      <c r="P813" s="57" t="e">
        <f>VLOOKUP(raw!P814,convert!$A$26:$B$31,2)</f>
        <v>#N/A</v>
      </c>
      <c r="Q813" s="57" t="e">
        <f>VLOOKUP(raw!Q814,convert!$A$26:$B$31,2)</f>
        <v>#N/A</v>
      </c>
      <c r="R813" s="57" t="e">
        <f>VLOOKUP(raw!R814,convert!$A$26:$B$31,2)</f>
        <v>#N/A</v>
      </c>
      <c r="S813" s="57" t="e">
        <f>VLOOKUP(raw!S814,convert!$D$26:$E$31,2)</f>
        <v>#N/A</v>
      </c>
      <c r="T813" s="57" t="e">
        <f>VLOOKUP(raw!T814,convert!$D$26:$E$31,2)</f>
        <v>#N/A</v>
      </c>
      <c r="U813" s="57" t="e">
        <f>VLOOKUP(raw!U814,convert!$D$26:$E$31,2)</f>
        <v>#N/A</v>
      </c>
      <c r="V813" s="57" t="e">
        <f>VLOOKUP(raw!V814,convert!$D$26:$E$31,2)</f>
        <v>#N/A</v>
      </c>
      <c r="W813" s="57" t="e">
        <f>VLOOKUP(raw!W814,convert!$D$26:$E$31,2)</f>
        <v>#N/A</v>
      </c>
      <c r="X813" s="57" t="e">
        <f>VLOOKUP(raw!X814,convert!$D$26:$E$31,2)</f>
        <v>#N/A</v>
      </c>
      <c r="Y813" s="57" t="e">
        <f>VLOOKUP(raw!Y814,convert!$D$26:$E$31,2)</f>
        <v>#N/A</v>
      </c>
      <c r="Z813" s="57" t="e">
        <f>VLOOKUP(raw!Z814,convert!$D$26:$E$31,2)</f>
        <v>#N/A</v>
      </c>
      <c r="AA813" s="57" t="e">
        <f>VLOOKUP(raw!AA814,convert!$D$26:$E$31,2)</f>
        <v>#N/A</v>
      </c>
      <c r="AB813" s="57" t="e">
        <f>VLOOKUP(raw!AB814,convert!$D$26:$E$31,2)</f>
        <v>#N/A</v>
      </c>
      <c r="AC813" s="57" t="e">
        <f>VLOOKUP(raw!AC814,convert!$D$26:$E$31,2)</f>
        <v>#N/A</v>
      </c>
      <c r="AD813" s="57" t="e">
        <f>VLOOKUP(raw!AD814,convert!$D$26:$E$31,2)</f>
        <v>#N/A</v>
      </c>
      <c r="AE813" s="57" t="e">
        <f>VLOOKUP(raw!AE814,convert!$D$26:$E$31,2)</f>
        <v>#N/A</v>
      </c>
      <c r="AF813" s="57" t="e">
        <f>VLOOKUP(raw!AF814,convert!$D$26:$E$31,2)</f>
        <v>#N/A</v>
      </c>
      <c r="AG813" s="57" t="e">
        <f>VLOOKUP(raw!AG814,convert!$D$26:$E$31,2)</f>
        <v>#N/A</v>
      </c>
      <c r="AH813" s="57" t="e">
        <f>VLOOKUP(raw!AH814,convert!$D$26:$E$31,2)</f>
        <v>#N/A</v>
      </c>
      <c r="AI813" s="57" t="e">
        <f>VLOOKUP(raw!AI814,convert!$D$26:$E$31,2)</f>
        <v>#N/A</v>
      </c>
      <c r="AJ813" s="57" t="e">
        <f>VLOOKUP(raw!AJ814,convert!$D$26:$E$31,2)</f>
        <v>#N/A</v>
      </c>
      <c r="AK813" s="57" t="e">
        <f>VLOOKUP(raw!AK814,convert!$D$26:$E$31,2)</f>
        <v>#N/A</v>
      </c>
      <c r="AL813" s="57" t="e">
        <f>VLOOKUP(raw!AL814,convert!$D$26:$E$31,2)</f>
        <v>#N/A</v>
      </c>
      <c r="AM813" s="57" t="e">
        <f>VLOOKUP(raw!AM814,convert!$D$26:$E$31,2)</f>
        <v>#N/A</v>
      </c>
      <c r="AN813" s="57"/>
      <c r="AO813" s="60" t="str">
        <f>IF(COUNT(score!AD813:AE813)=0,".",MIN(score!AD813:AE813))</f>
        <v>.</v>
      </c>
    </row>
    <row r="814" spans="1:41" x14ac:dyDescent="0.25">
      <c r="A814" s="58">
        <f>raw!$A815:$A815</f>
        <v>0</v>
      </c>
      <c r="B814" s="59">
        <f>raw!$B815:$B815</f>
        <v>0</v>
      </c>
      <c r="C814" s="57" t="e">
        <f>VLOOKUP(raw!C815,convert!$D$26:$E$31,2)</f>
        <v>#N/A</v>
      </c>
      <c r="D814" s="57" t="e">
        <f>VLOOKUP(raw!D815,convert!$A$13:$B$16,2)</f>
        <v>#N/A</v>
      </c>
      <c r="E814" s="57" t="e">
        <f>VLOOKUP(raw!E815,convert!$A$13:$B$16,2)</f>
        <v>#N/A</v>
      </c>
      <c r="F814" s="57" t="e">
        <f>VLOOKUP(raw!F815,convert!$A$8:$B$10,2)</f>
        <v>#N/A</v>
      </c>
      <c r="G814" s="57" t="e">
        <f>VLOOKUP(raw!G815,convert!$A$8:$B$10,2)</f>
        <v>#N/A</v>
      </c>
      <c r="H814" s="57" t="e">
        <f>VLOOKUP(raw!H815,convert!$A$8:$B$10,2)</f>
        <v>#N/A</v>
      </c>
      <c r="I814" s="57" t="e">
        <f>VLOOKUP(raw!I815,convert!$A$8:$B$10,2)</f>
        <v>#N/A</v>
      </c>
      <c r="J814" s="57" t="e">
        <f>VLOOKUP(raw!J815,convert!$D$26:$E$31,2)</f>
        <v>#N/A</v>
      </c>
      <c r="K814" s="57" t="e">
        <f>VLOOKUP(raw!K815,convert!$D$34:$E$40,2)</f>
        <v>#N/A</v>
      </c>
      <c r="L814" s="57" t="e">
        <f>VLOOKUP(raw!L815,convert!$D$34:$E$40,2)</f>
        <v>#N/A</v>
      </c>
      <c r="M814" s="57" t="e">
        <f>VLOOKUP(raw!M815,convert!$A$34:$B$40,2)</f>
        <v>#N/A</v>
      </c>
      <c r="N814" s="57" t="e">
        <f>VLOOKUP(raw!N815,convert!$A$26:$B$31,2)</f>
        <v>#N/A</v>
      </c>
      <c r="O814" s="57" t="e">
        <f>VLOOKUP(raw!O815,convert!$A$26:$B$31,2)</f>
        <v>#N/A</v>
      </c>
      <c r="P814" s="57" t="e">
        <f>VLOOKUP(raw!P815,convert!$A$26:$B$31,2)</f>
        <v>#N/A</v>
      </c>
      <c r="Q814" s="57" t="e">
        <f>VLOOKUP(raw!Q815,convert!$A$26:$B$31,2)</f>
        <v>#N/A</v>
      </c>
      <c r="R814" s="57" t="e">
        <f>VLOOKUP(raw!R815,convert!$A$26:$B$31,2)</f>
        <v>#N/A</v>
      </c>
      <c r="S814" s="57" t="e">
        <f>VLOOKUP(raw!S815,convert!$D$26:$E$31,2)</f>
        <v>#N/A</v>
      </c>
      <c r="T814" s="57" t="e">
        <f>VLOOKUP(raw!T815,convert!$D$26:$E$31,2)</f>
        <v>#N/A</v>
      </c>
      <c r="U814" s="57" t="e">
        <f>VLOOKUP(raw!U815,convert!$D$26:$E$31,2)</f>
        <v>#N/A</v>
      </c>
      <c r="V814" s="57" t="e">
        <f>VLOOKUP(raw!V815,convert!$D$26:$E$31,2)</f>
        <v>#N/A</v>
      </c>
      <c r="W814" s="57" t="e">
        <f>VLOOKUP(raw!W815,convert!$D$26:$E$31,2)</f>
        <v>#N/A</v>
      </c>
      <c r="X814" s="57" t="e">
        <f>VLOOKUP(raw!X815,convert!$D$26:$E$31,2)</f>
        <v>#N/A</v>
      </c>
      <c r="Y814" s="57" t="e">
        <f>VLOOKUP(raw!Y815,convert!$D$26:$E$31,2)</f>
        <v>#N/A</v>
      </c>
      <c r="Z814" s="57" t="e">
        <f>VLOOKUP(raw!Z815,convert!$D$26:$E$31,2)</f>
        <v>#N/A</v>
      </c>
      <c r="AA814" s="57" t="e">
        <f>VLOOKUP(raw!AA815,convert!$D$26:$E$31,2)</f>
        <v>#N/A</v>
      </c>
      <c r="AB814" s="57" t="e">
        <f>VLOOKUP(raw!AB815,convert!$D$26:$E$31,2)</f>
        <v>#N/A</v>
      </c>
      <c r="AC814" s="57" t="e">
        <f>VLOOKUP(raw!AC815,convert!$D$26:$E$31,2)</f>
        <v>#N/A</v>
      </c>
      <c r="AD814" s="57" t="e">
        <f>VLOOKUP(raw!AD815,convert!$D$26:$E$31,2)</f>
        <v>#N/A</v>
      </c>
      <c r="AE814" s="57" t="e">
        <f>VLOOKUP(raw!AE815,convert!$D$26:$E$31,2)</f>
        <v>#N/A</v>
      </c>
      <c r="AF814" s="57" t="e">
        <f>VLOOKUP(raw!AF815,convert!$D$26:$E$31,2)</f>
        <v>#N/A</v>
      </c>
      <c r="AG814" s="57" t="e">
        <f>VLOOKUP(raw!AG815,convert!$D$26:$E$31,2)</f>
        <v>#N/A</v>
      </c>
      <c r="AH814" s="57" t="e">
        <f>VLOOKUP(raw!AH815,convert!$D$26:$E$31,2)</f>
        <v>#N/A</v>
      </c>
      <c r="AI814" s="57" t="e">
        <f>VLOOKUP(raw!AI815,convert!$D$26:$E$31,2)</f>
        <v>#N/A</v>
      </c>
      <c r="AJ814" s="57" t="e">
        <f>VLOOKUP(raw!AJ815,convert!$D$26:$E$31,2)</f>
        <v>#N/A</v>
      </c>
      <c r="AK814" s="57" t="e">
        <f>VLOOKUP(raw!AK815,convert!$D$26:$E$31,2)</f>
        <v>#N/A</v>
      </c>
      <c r="AL814" s="57" t="e">
        <f>VLOOKUP(raw!AL815,convert!$D$26:$E$31,2)</f>
        <v>#N/A</v>
      </c>
      <c r="AM814" s="57" t="e">
        <f>VLOOKUP(raw!AM815,convert!$D$26:$E$31,2)</f>
        <v>#N/A</v>
      </c>
      <c r="AN814" s="57"/>
      <c r="AO814" s="60" t="str">
        <f>IF(COUNT(score!AD814:AE814)=0,".",MIN(score!AD814:AE814))</f>
        <v>.</v>
      </c>
    </row>
    <row r="815" spans="1:41" x14ac:dyDescent="0.25">
      <c r="A815" s="58">
        <f>raw!$A816:$A816</f>
        <v>0</v>
      </c>
      <c r="B815" s="59">
        <f>raw!$B816:$B816</f>
        <v>0</v>
      </c>
      <c r="C815" s="57" t="e">
        <f>VLOOKUP(raw!C816,convert!$D$26:$E$31,2)</f>
        <v>#N/A</v>
      </c>
      <c r="D815" s="57" t="e">
        <f>VLOOKUP(raw!D816,convert!$A$13:$B$16,2)</f>
        <v>#N/A</v>
      </c>
      <c r="E815" s="57" t="e">
        <f>VLOOKUP(raw!E816,convert!$A$13:$B$16,2)</f>
        <v>#N/A</v>
      </c>
      <c r="F815" s="57" t="e">
        <f>VLOOKUP(raw!F816,convert!$A$8:$B$10,2)</f>
        <v>#N/A</v>
      </c>
      <c r="G815" s="57" t="e">
        <f>VLOOKUP(raw!G816,convert!$A$8:$B$10,2)</f>
        <v>#N/A</v>
      </c>
      <c r="H815" s="57" t="e">
        <f>VLOOKUP(raw!H816,convert!$A$8:$B$10,2)</f>
        <v>#N/A</v>
      </c>
      <c r="I815" s="57" t="e">
        <f>VLOOKUP(raw!I816,convert!$A$8:$B$10,2)</f>
        <v>#N/A</v>
      </c>
      <c r="J815" s="57" t="e">
        <f>VLOOKUP(raw!J816,convert!$D$26:$E$31,2)</f>
        <v>#N/A</v>
      </c>
      <c r="K815" s="57" t="e">
        <f>VLOOKUP(raw!K816,convert!$D$34:$E$40,2)</f>
        <v>#N/A</v>
      </c>
      <c r="L815" s="57" t="e">
        <f>VLOOKUP(raw!L816,convert!$D$34:$E$40,2)</f>
        <v>#N/A</v>
      </c>
      <c r="M815" s="57" t="e">
        <f>VLOOKUP(raw!M816,convert!$A$34:$B$40,2)</f>
        <v>#N/A</v>
      </c>
      <c r="N815" s="57" t="e">
        <f>VLOOKUP(raw!N816,convert!$A$26:$B$31,2)</f>
        <v>#N/A</v>
      </c>
      <c r="O815" s="57" t="e">
        <f>VLOOKUP(raw!O816,convert!$A$26:$B$31,2)</f>
        <v>#N/A</v>
      </c>
      <c r="P815" s="57" t="e">
        <f>VLOOKUP(raw!P816,convert!$A$26:$B$31,2)</f>
        <v>#N/A</v>
      </c>
      <c r="Q815" s="57" t="e">
        <f>VLOOKUP(raw!Q816,convert!$A$26:$B$31,2)</f>
        <v>#N/A</v>
      </c>
      <c r="R815" s="57" t="e">
        <f>VLOOKUP(raw!R816,convert!$A$26:$B$31,2)</f>
        <v>#N/A</v>
      </c>
      <c r="S815" s="57" t="e">
        <f>VLOOKUP(raw!S816,convert!$D$26:$E$31,2)</f>
        <v>#N/A</v>
      </c>
      <c r="T815" s="57" t="e">
        <f>VLOOKUP(raw!T816,convert!$D$26:$E$31,2)</f>
        <v>#N/A</v>
      </c>
      <c r="U815" s="57" t="e">
        <f>VLOOKUP(raw!U816,convert!$D$26:$E$31,2)</f>
        <v>#N/A</v>
      </c>
      <c r="V815" s="57" t="e">
        <f>VLOOKUP(raw!V816,convert!$D$26:$E$31,2)</f>
        <v>#N/A</v>
      </c>
      <c r="W815" s="57" t="e">
        <f>VLOOKUP(raw!W816,convert!$D$26:$E$31,2)</f>
        <v>#N/A</v>
      </c>
      <c r="X815" s="57" t="e">
        <f>VLOOKUP(raw!X816,convert!$D$26:$E$31,2)</f>
        <v>#N/A</v>
      </c>
      <c r="Y815" s="57" t="e">
        <f>VLOOKUP(raw!Y816,convert!$D$26:$E$31,2)</f>
        <v>#N/A</v>
      </c>
      <c r="Z815" s="57" t="e">
        <f>VLOOKUP(raw!Z816,convert!$D$26:$E$31,2)</f>
        <v>#N/A</v>
      </c>
      <c r="AA815" s="57" t="e">
        <f>VLOOKUP(raw!AA816,convert!$D$26:$E$31,2)</f>
        <v>#N/A</v>
      </c>
      <c r="AB815" s="57" t="e">
        <f>VLOOKUP(raw!AB816,convert!$D$26:$E$31,2)</f>
        <v>#N/A</v>
      </c>
      <c r="AC815" s="57" t="e">
        <f>VLOOKUP(raw!AC816,convert!$D$26:$E$31,2)</f>
        <v>#N/A</v>
      </c>
      <c r="AD815" s="57" t="e">
        <f>VLOOKUP(raw!AD816,convert!$D$26:$E$31,2)</f>
        <v>#N/A</v>
      </c>
      <c r="AE815" s="57" t="e">
        <f>VLOOKUP(raw!AE816,convert!$D$26:$E$31,2)</f>
        <v>#N/A</v>
      </c>
      <c r="AF815" s="57" t="e">
        <f>VLOOKUP(raw!AF816,convert!$D$26:$E$31,2)</f>
        <v>#N/A</v>
      </c>
      <c r="AG815" s="57" t="e">
        <f>VLOOKUP(raw!AG816,convert!$D$26:$E$31,2)</f>
        <v>#N/A</v>
      </c>
      <c r="AH815" s="57" t="e">
        <f>VLOOKUP(raw!AH816,convert!$D$26:$E$31,2)</f>
        <v>#N/A</v>
      </c>
      <c r="AI815" s="57" t="e">
        <f>VLOOKUP(raw!AI816,convert!$D$26:$E$31,2)</f>
        <v>#N/A</v>
      </c>
      <c r="AJ815" s="57" t="e">
        <f>VLOOKUP(raw!AJ816,convert!$D$26:$E$31,2)</f>
        <v>#N/A</v>
      </c>
      <c r="AK815" s="57" t="e">
        <f>VLOOKUP(raw!AK816,convert!$D$26:$E$31,2)</f>
        <v>#N/A</v>
      </c>
      <c r="AL815" s="57" t="e">
        <f>VLOOKUP(raw!AL816,convert!$D$26:$E$31,2)</f>
        <v>#N/A</v>
      </c>
      <c r="AM815" s="57" t="e">
        <f>VLOOKUP(raw!AM816,convert!$D$26:$E$31,2)</f>
        <v>#N/A</v>
      </c>
      <c r="AN815" s="57"/>
      <c r="AO815" s="60" t="str">
        <f>IF(COUNT(score!AD815:AE815)=0,".",MIN(score!AD815:AE815))</f>
        <v>.</v>
      </c>
    </row>
    <row r="816" spans="1:41" x14ac:dyDescent="0.25">
      <c r="A816" s="58">
        <f>raw!$A817:$A817</f>
        <v>0</v>
      </c>
      <c r="B816" s="59">
        <f>raw!$B817:$B817</f>
        <v>0</v>
      </c>
      <c r="C816" s="57" t="e">
        <f>VLOOKUP(raw!C817,convert!$D$26:$E$31,2)</f>
        <v>#N/A</v>
      </c>
      <c r="D816" s="57" t="e">
        <f>VLOOKUP(raw!D817,convert!$A$13:$B$16,2)</f>
        <v>#N/A</v>
      </c>
      <c r="E816" s="57" t="e">
        <f>VLOOKUP(raw!E817,convert!$A$13:$B$16,2)</f>
        <v>#N/A</v>
      </c>
      <c r="F816" s="57" t="e">
        <f>VLOOKUP(raw!F817,convert!$A$8:$B$10,2)</f>
        <v>#N/A</v>
      </c>
      <c r="G816" s="57" t="e">
        <f>VLOOKUP(raw!G817,convert!$A$8:$B$10,2)</f>
        <v>#N/A</v>
      </c>
      <c r="H816" s="57" t="e">
        <f>VLOOKUP(raw!H817,convert!$A$8:$B$10,2)</f>
        <v>#N/A</v>
      </c>
      <c r="I816" s="57" t="e">
        <f>VLOOKUP(raw!I817,convert!$A$8:$B$10,2)</f>
        <v>#N/A</v>
      </c>
      <c r="J816" s="57" t="e">
        <f>VLOOKUP(raw!J817,convert!$D$26:$E$31,2)</f>
        <v>#N/A</v>
      </c>
      <c r="K816" s="57" t="e">
        <f>VLOOKUP(raw!K817,convert!$D$34:$E$40,2)</f>
        <v>#N/A</v>
      </c>
      <c r="L816" s="57" t="e">
        <f>VLOOKUP(raw!L817,convert!$D$34:$E$40,2)</f>
        <v>#N/A</v>
      </c>
      <c r="M816" s="57" t="e">
        <f>VLOOKUP(raw!M817,convert!$A$34:$B$40,2)</f>
        <v>#N/A</v>
      </c>
      <c r="N816" s="57" t="e">
        <f>VLOOKUP(raw!N817,convert!$A$26:$B$31,2)</f>
        <v>#N/A</v>
      </c>
      <c r="O816" s="57" t="e">
        <f>VLOOKUP(raw!O817,convert!$A$26:$B$31,2)</f>
        <v>#N/A</v>
      </c>
      <c r="P816" s="57" t="e">
        <f>VLOOKUP(raw!P817,convert!$A$26:$B$31,2)</f>
        <v>#N/A</v>
      </c>
      <c r="Q816" s="57" t="e">
        <f>VLOOKUP(raw!Q817,convert!$A$26:$B$31,2)</f>
        <v>#N/A</v>
      </c>
      <c r="R816" s="57" t="e">
        <f>VLOOKUP(raw!R817,convert!$A$26:$B$31,2)</f>
        <v>#N/A</v>
      </c>
      <c r="S816" s="57" t="e">
        <f>VLOOKUP(raw!S817,convert!$D$26:$E$31,2)</f>
        <v>#N/A</v>
      </c>
      <c r="T816" s="57" t="e">
        <f>VLOOKUP(raw!T817,convert!$D$26:$E$31,2)</f>
        <v>#N/A</v>
      </c>
      <c r="U816" s="57" t="e">
        <f>VLOOKUP(raw!U817,convert!$D$26:$E$31,2)</f>
        <v>#N/A</v>
      </c>
      <c r="V816" s="57" t="e">
        <f>VLOOKUP(raw!V817,convert!$D$26:$E$31,2)</f>
        <v>#N/A</v>
      </c>
      <c r="W816" s="57" t="e">
        <f>VLOOKUP(raw!W817,convert!$D$26:$E$31,2)</f>
        <v>#N/A</v>
      </c>
      <c r="X816" s="57" t="e">
        <f>VLOOKUP(raw!X817,convert!$D$26:$E$31,2)</f>
        <v>#N/A</v>
      </c>
      <c r="Y816" s="57" t="e">
        <f>VLOOKUP(raw!Y817,convert!$D$26:$E$31,2)</f>
        <v>#N/A</v>
      </c>
      <c r="Z816" s="57" t="e">
        <f>VLOOKUP(raw!Z817,convert!$D$26:$E$31,2)</f>
        <v>#N/A</v>
      </c>
      <c r="AA816" s="57" t="e">
        <f>VLOOKUP(raw!AA817,convert!$D$26:$E$31,2)</f>
        <v>#N/A</v>
      </c>
      <c r="AB816" s="57" t="e">
        <f>VLOOKUP(raw!AB817,convert!$D$26:$E$31,2)</f>
        <v>#N/A</v>
      </c>
      <c r="AC816" s="57" t="e">
        <f>VLOOKUP(raw!AC817,convert!$D$26:$E$31,2)</f>
        <v>#N/A</v>
      </c>
      <c r="AD816" s="57" t="e">
        <f>VLOOKUP(raw!AD817,convert!$D$26:$E$31,2)</f>
        <v>#N/A</v>
      </c>
      <c r="AE816" s="57" t="e">
        <f>VLOOKUP(raw!AE817,convert!$D$26:$E$31,2)</f>
        <v>#N/A</v>
      </c>
      <c r="AF816" s="57" t="e">
        <f>VLOOKUP(raw!AF817,convert!$D$26:$E$31,2)</f>
        <v>#N/A</v>
      </c>
      <c r="AG816" s="57" t="e">
        <f>VLOOKUP(raw!AG817,convert!$D$26:$E$31,2)</f>
        <v>#N/A</v>
      </c>
      <c r="AH816" s="57" t="e">
        <f>VLOOKUP(raw!AH817,convert!$D$26:$E$31,2)</f>
        <v>#N/A</v>
      </c>
      <c r="AI816" s="57" t="e">
        <f>VLOOKUP(raw!AI817,convert!$D$26:$E$31,2)</f>
        <v>#N/A</v>
      </c>
      <c r="AJ816" s="57" t="e">
        <f>VLOOKUP(raw!AJ817,convert!$D$26:$E$31,2)</f>
        <v>#N/A</v>
      </c>
      <c r="AK816" s="57" t="e">
        <f>VLOOKUP(raw!AK817,convert!$D$26:$E$31,2)</f>
        <v>#N/A</v>
      </c>
      <c r="AL816" s="57" t="e">
        <f>VLOOKUP(raw!AL817,convert!$D$26:$E$31,2)</f>
        <v>#N/A</v>
      </c>
      <c r="AM816" s="57" t="e">
        <f>VLOOKUP(raw!AM817,convert!$D$26:$E$31,2)</f>
        <v>#N/A</v>
      </c>
      <c r="AN816" s="57"/>
      <c r="AO816" s="60" t="str">
        <f>IF(COUNT(score!AD816:AE816)=0,".",MIN(score!AD816:AE816))</f>
        <v>.</v>
      </c>
    </row>
    <row r="817" spans="1:41" x14ac:dyDescent="0.25">
      <c r="A817" s="58">
        <f>raw!$A818:$A818</f>
        <v>0</v>
      </c>
      <c r="B817" s="59">
        <f>raw!$B818:$B818</f>
        <v>0</v>
      </c>
      <c r="C817" s="57" t="e">
        <f>VLOOKUP(raw!C818,convert!$D$26:$E$31,2)</f>
        <v>#N/A</v>
      </c>
      <c r="D817" s="57" t="e">
        <f>VLOOKUP(raw!D818,convert!$A$13:$B$16,2)</f>
        <v>#N/A</v>
      </c>
      <c r="E817" s="57" t="e">
        <f>VLOOKUP(raw!E818,convert!$A$13:$B$16,2)</f>
        <v>#N/A</v>
      </c>
      <c r="F817" s="57" t="e">
        <f>VLOOKUP(raw!F818,convert!$A$8:$B$10,2)</f>
        <v>#N/A</v>
      </c>
      <c r="G817" s="57" t="e">
        <f>VLOOKUP(raw!G818,convert!$A$8:$B$10,2)</f>
        <v>#N/A</v>
      </c>
      <c r="H817" s="57" t="e">
        <f>VLOOKUP(raw!H818,convert!$A$8:$B$10,2)</f>
        <v>#N/A</v>
      </c>
      <c r="I817" s="57" t="e">
        <f>VLOOKUP(raw!I818,convert!$A$8:$B$10,2)</f>
        <v>#N/A</v>
      </c>
      <c r="J817" s="57" t="e">
        <f>VLOOKUP(raw!J818,convert!$D$26:$E$31,2)</f>
        <v>#N/A</v>
      </c>
      <c r="K817" s="57" t="e">
        <f>VLOOKUP(raw!K818,convert!$D$34:$E$40,2)</f>
        <v>#N/A</v>
      </c>
      <c r="L817" s="57" t="e">
        <f>VLOOKUP(raw!L818,convert!$D$34:$E$40,2)</f>
        <v>#N/A</v>
      </c>
      <c r="M817" s="57" t="e">
        <f>VLOOKUP(raw!M818,convert!$A$34:$B$40,2)</f>
        <v>#N/A</v>
      </c>
      <c r="N817" s="57" t="e">
        <f>VLOOKUP(raw!N818,convert!$A$26:$B$31,2)</f>
        <v>#N/A</v>
      </c>
      <c r="O817" s="57" t="e">
        <f>VLOOKUP(raw!O818,convert!$A$26:$B$31,2)</f>
        <v>#N/A</v>
      </c>
      <c r="P817" s="57" t="e">
        <f>VLOOKUP(raw!P818,convert!$A$26:$B$31,2)</f>
        <v>#N/A</v>
      </c>
      <c r="Q817" s="57" t="e">
        <f>VLOOKUP(raw!Q818,convert!$A$26:$B$31,2)</f>
        <v>#N/A</v>
      </c>
      <c r="R817" s="57" t="e">
        <f>VLOOKUP(raw!R818,convert!$A$26:$B$31,2)</f>
        <v>#N/A</v>
      </c>
      <c r="S817" s="57" t="e">
        <f>VLOOKUP(raw!S818,convert!$D$26:$E$31,2)</f>
        <v>#N/A</v>
      </c>
      <c r="T817" s="57" t="e">
        <f>VLOOKUP(raw!T818,convert!$D$26:$E$31,2)</f>
        <v>#N/A</v>
      </c>
      <c r="U817" s="57" t="e">
        <f>VLOOKUP(raw!U818,convert!$D$26:$E$31,2)</f>
        <v>#N/A</v>
      </c>
      <c r="V817" s="57" t="e">
        <f>VLOOKUP(raw!V818,convert!$D$26:$E$31,2)</f>
        <v>#N/A</v>
      </c>
      <c r="W817" s="57" t="e">
        <f>VLOOKUP(raw!W818,convert!$D$26:$E$31,2)</f>
        <v>#N/A</v>
      </c>
      <c r="X817" s="57" t="e">
        <f>VLOOKUP(raw!X818,convert!$D$26:$E$31,2)</f>
        <v>#N/A</v>
      </c>
      <c r="Y817" s="57" t="e">
        <f>VLOOKUP(raw!Y818,convert!$D$26:$E$31,2)</f>
        <v>#N/A</v>
      </c>
      <c r="Z817" s="57" t="e">
        <f>VLOOKUP(raw!Z818,convert!$D$26:$E$31,2)</f>
        <v>#N/A</v>
      </c>
      <c r="AA817" s="57" t="e">
        <f>VLOOKUP(raw!AA818,convert!$D$26:$E$31,2)</f>
        <v>#N/A</v>
      </c>
      <c r="AB817" s="57" t="e">
        <f>VLOOKUP(raw!AB818,convert!$D$26:$E$31,2)</f>
        <v>#N/A</v>
      </c>
      <c r="AC817" s="57" t="e">
        <f>VLOOKUP(raw!AC818,convert!$D$26:$E$31,2)</f>
        <v>#N/A</v>
      </c>
      <c r="AD817" s="57" t="e">
        <f>VLOOKUP(raw!AD818,convert!$D$26:$E$31,2)</f>
        <v>#N/A</v>
      </c>
      <c r="AE817" s="57" t="e">
        <f>VLOOKUP(raw!AE818,convert!$D$26:$E$31,2)</f>
        <v>#N/A</v>
      </c>
      <c r="AF817" s="57" t="e">
        <f>VLOOKUP(raw!AF818,convert!$D$26:$E$31,2)</f>
        <v>#N/A</v>
      </c>
      <c r="AG817" s="57" t="e">
        <f>VLOOKUP(raw!AG818,convert!$D$26:$E$31,2)</f>
        <v>#N/A</v>
      </c>
      <c r="AH817" s="57" t="e">
        <f>VLOOKUP(raw!AH818,convert!$D$26:$E$31,2)</f>
        <v>#N/A</v>
      </c>
      <c r="AI817" s="57" t="e">
        <f>VLOOKUP(raw!AI818,convert!$D$26:$E$31,2)</f>
        <v>#N/A</v>
      </c>
      <c r="AJ817" s="57" t="e">
        <f>VLOOKUP(raw!AJ818,convert!$D$26:$E$31,2)</f>
        <v>#N/A</v>
      </c>
      <c r="AK817" s="57" t="e">
        <f>VLOOKUP(raw!AK818,convert!$D$26:$E$31,2)</f>
        <v>#N/A</v>
      </c>
      <c r="AL817" s="57" t="e">
        <f>VLOOKUP(raw!AL818,convert!$D$26:$E$31,2)</f>
        <v>#N/A</v>
      </c>
      <c r="AM817" s="57" t="e">
        <f>VLOOKUP(raw!AM818,convert!$D$26:$E$31,2)</f>
        <v>#N/A</v>
      </c>
      <c r="AN817" s="57"/>
      <c r="AO817" s="60" t="str">
        <f>IF(COUNT(score!AD817:AE817)=0,".",MIN(score!AD817:AE817))</f>
        <v>.</v>
      </c>
    </row>
    <row r="818" spans="1:41" x14ac:dyDescent="0.25">
      <c r="A818" s="58">
        <f>raw!$A819:$A819</f>
        <v>0</v>
      </c>
      <c r="B818" s="59">
        <f>raw!$B819:$B819</f>
        <v>0</v>
      </c>
      <c r="C818" s="57" t="e">
        <f>VLOOKUP(raw!C819,convert!$D$26:$E$31,2)</f>
        <v>#N/A</v>
      </c>
      <c r="D818" s="57" t="e">
        <f>VLOOKUP(raw!D819,convert!$A$13:$B$16,2)</f>
        <v>#N/A</v>
      </c>
      <c r="E818" s="57" t="e">
        <f>VLOOKUP(raw!E819,convert!$A$13:$B$16,2)</f>
        <v>#N/A</v>
      </c>
      <c r="F818" s="57" t="e">
        <f>VLOOKUP(raw!F819,convert!$A$8:$B$10,2)</f>
        <v>#N/A</v>
      </c>
      <c r="G818" s="57" t="e">
        <f>VLOOKUP(raw!G819,convert!$A$8:$B$10,2)</f>
        <v>#N/A</v>
      </c>
      <c r="H818" s="57" t="e">
        <f>VLOOKUP(raw!H819,convert!$A$8:$B$10,2)</f>
        <v>#N/A</v>
      </c>
      <c r="I818" s="57" t="e">
        <f>VLOOKUP(raw!I819,convert!$A$8:$B$10,2)</f>
        <v>#N/A</v>
      </c>
      <c r="J818" s="57" t="e">
        <f>VLOOKUP(raw!J819,convert!$D$26:$E$31,2)</f>
        <v>#N/A</v>
      </c>
      <c r="K818" s="57" t="e">
        <f>VLOOKUP(raw!K819,convert!$D$34:$E$40,2)</f>
        <v>#N/A</v>
      </c>
      <c r="L818" s="57" t="e">
        <f>VLOOKUP(raw!L819,convert!$D$34:$E$40,2)</f>
        <v>#N/A</v>
      </c>
      <c r="M818" s="57" t="e">
        <f>VLOOKUP(raw!M819,convert!$A$34:$B$40,2)</f>
        <v>#N/A</v>
      </c>
      <c r="N818" s="57" t="e">
        <f>VLOOKUP(raw!N819,convert!$A$26:$B$31,2)</f>
        <v>#N/A</v>
      </c>
      <c r="O818" s="57" t="e">
        <f>VLOOKUP(raw!O819,convert!$A$26:$B$31,2)</f>
        <v>#N/A</v>
      </c>
      <c r="P818" s="57" t="e">
        <f>VLOOKUP(raw!P819,convert!$A$26:$B$31,2)</f>
        <v>#N/A</v>
      </c>
      <c r="Q818" s="57" t="e">
        <f>VLOOKUP(raw!Q819,convert!$A$26:$B$31,2)</f>
        <v>#N/A</v>
      </c>
      <c r="R818" s="57" t="e">
        <f>VLOOKUP(raw!R819,convert!$A$26:$B$31,2)</f>
        <v>#N/A</v>
      </c>
      <c r="S818" s="57" t="e">
        <f>VLOOKUP(raw!S819,convert!$D$26:$E$31,2)</f>
        <v>#N/A</v>
      </c>
      <c r="T818" s="57" t="e">
        <f>VLOOKUP(raw!T819,convert!$D$26:$E$31,2)</f>
        <v>#N/A</v>
      </c>
      <c r="U818" s="57" t="e">
        <f>VLOOKUP(raw!U819,convert!$D$26:$E$31,2)</f>
        <v>#N/A</v>
      </c>
      <c r="V818" s="57" t="e">
        <f>VLOOKUP(raw!V819,convert!$D$26:$E$31,2)</f>
        <v>#N/A</v>
      </c>
      <c r="W818" s="57" t="e">
        <f>VLOOKUP(raw!W819,convert!$D$26:$E$31,2)</f>
        <v>#N/A</v>
      </c>
      <c r="X818" s="57" t="e">
        <f>VLOOKUP(raw!X819,convert!$D$26:$E$31,2)</f>
        <v>#N/A</v>
      </c>
      <c r="Y818" s="57" t="e">
        <f>VLOOKUP(raw!Y819,convert!$D$26:$E$31,2)</f>
        <v>#N/A</v>
      </c>
      <c r="Z818" s="57" t="e">
        <f>VLOOKUP(raw!Z819,convert!$D$26:$E$31,2)</f>
        <v>#N/A</v>
      </c>
      <c r="AA818" s="57" t="e">
        <f>VLOOKUP(raw!AA819,convert!$D$26:$E$31,2)</f>
        <v>#N/A</v>
      </c>
      <c r="AB818" s="57" t="e">
        <f>VLOOKUP(raw!AB819,convert!$D$26:$E$31,2)</f>
        <v>#N/A</v>
      </c>
      <c r="AC818" s="57" t="e">
        <f>VLOOKUP(raw!AC819,convert!$D$26:$E$31,2)</f>
        <v>#N/A</v>
      </c>
      <c r="AD818" s="57" t="e">
        <f>VLOOKUP(raw!AD819,convert!$D$26:$E$31,2)</f>
        <v>#N/A</v>
      </c>
      <c r="AE818" s="57" t="e">
        <f>VLOOKUP(raw!AE819,convert!$D$26:$E$31,2)</f>
        <v>#N/A</v>
      </c>
      <c r="AF818" s="57" t="e">
        <f>VLOOKUP(raw!AF819,convert!$D$26:$E$31,2)</f>
        <v>#N/A</v>
      </c>
      <c r="AG818" s="57" t="e">
        <f>VLOOKUP(raw!AG819,convert!$D$26:$E$31,2)</f>
        <v>#N/A</v>
      </c>
      <c r="AH818" s="57" t="e">
        <f>VLOOKUP(raw!AH819,convert!$D$26:$E$31,2)</f>
        <v>#N/A</v>
      </c>
      <c r="AI818" s="57" t="e">
        <f>VLOOKUP(raw!AI819,convert!$D$26:$E$31,2)</f>
        <v>#N/A</v>
      </c>
      <c r="AJ818" s="57" t="e">
        <f>VLOOKUP(raw!AJ819,convert!$D$26:$E$31,2)</f>
        <v>#N/A</v>
      </c>
      <c r="AK818" s="57" t="e">
        <f>VLOOKUP(raw!AK819,convert!$D$26:$E$31,2)</f>
        <v>#N/A</v>
      </c>
      <c r="AL818" s="57" t="e">
        <f>VLOOKUP(raw!AL819,convert!$D$26:$E$31,2)</f>
        <v>#N/A</v>
      </c>
      <c r="AM818" s="57" t="e">
        <f>VLOOKUP(raw!AM819,convert!$D$26:$E$31,2)</f>
        <v>#N/A</v>
      </c>
      <c r="AN818" s="57"/>
      <c r="AO818" s="60" t="str">
        <f>IF(COUNT(score!AD818:AE818)=0,".",MIN(score!AD818:AE818))</f>
        <v>.</v>
      </c>
    </row>
    <row r="819" spans="1:41" x14ac:dyDescent="0.25">
      <c r="A819" s="58">
        <f>raw!$A820:$A820</f>
        <v>0</v>
      </c>
      <c r="B819" s="59">
        <f>raw!$B820:$B820</f>
        <v>0</v>
      </c>
      <c r="C819" s="57" t="e">
        <f>VLOOKUP(raw!C820,convert!$D$26:$E$31,2)</f>
        <v>#N/A</v>
      </c>
      <c r="D819" s="57" t="e">
        <f>VLOOKUP(raw!D820,convert!$A$13:$B$16,2)</f>
        <v>#N/A</v>
      </c>
      <c r="E819" s="57" t="e">
        <f>VLOOKUP(raw!E820,convert!$A$13:$B$16,2)</f>
        <v>#N/A</v>
      </c>
      <c r="F819" s="57" t="e">
        <f>VLOOKUP(raw!F820,convert!$A$8:$B$10,2)</f>
        <v>#N/A</v>
      </c>
      <c r="G819" s="57" t="e">
        <f>VLOOKUP(raw!G820,convert!$A$8:$B$10,2)</f>
        <v>#N/A</v>
      </c>
      <c r="H819" s="57" t="e">
        <f>VLOOKUP(raw!H820,convert!$A$8:$B$10,2)</f>
        <v>#N/A</v>
      </c>
      <c r="I819" s="57" t="e">
        <f>VLOOKUP(raw!I820,convert!$A$8:$B$10,2)</f>
        <v>#N/A</v>
      </c>
      <c r="J819" s="57" t="e">
        <f>VLOOKUP(raw!J820,convert!$D$26:$E$31,2)</f>
        <v>#N/A</v>
      </c>
      <c r="K819" s="57" t="e">
        <f>VLOOKUP(raw!K820,convert!$D$34:$E$40,2)</f>
        <v>#N/A</v>
      </c>
      <c r="L819" s="57" t="e">
        <f>VLOOKUP(raw!L820,convert!$D$34:$E$40,2)</f>
        <v>#N/A</v>
      </c>
      <c r="M819" s="57" t="e">
        <f>VLOOKUP(raw!M820,convert!$A$34:$B$40,2)</f>
        <v>#N/A</v>
      </c>
      <c r="N819" s="57" t="e">
        <f>VLOOKUP(raw!N820,convert!$A$26:$B$31,2)</f>
        <v>#N/A</v>
      </c>
      <c r="O819" s="57" t="e">
        <f>VLOOKUP(raw!O820,convert!$A$26:$B$31,2)</f>
        <v>#N/A</v>
      </c>
      <c r="P819" s="57" t="e">
        <f>VLOOKUP(raw!P820,convert!$A$26:$B$31,2)</f>
        <v>#N/A</v>
      </c>
      <c r="Q819" s="57" t="e">
        <f>VLOOKUP(raw!Q820,convert!$A$26:$B$31,2)</f>
        <v>#N/A</v>
      </c>
      <c r="R819" s="57" t="e">
        <f>VLOOKUP(raw!R820,convert!$A$26:$B$31,2)</f>
        <v>#N/A</v>
      </c>
      <c r="S819" s="57" t="e">
        <f>VLOOKUP(raw!S820,convert!$D$26:$E$31,2)</f>
        <v>#N/A</v>
      </c>
      <c r="T819" s="57" t="e">
        <f>VLOOKUP(raw!T820,convert!$D$26:$E$31,2)</f>
        <v>#N/A</v>
      </c>
      <c r="U819" s="57" t="e">
        <f>VLOOKUP(raw!U820,convert!$D$26:$E$31,2)</f>
        <v>#N/A</v>
      </c>
      <c r="V819" s="57" t="e">
        <f>VLOOKUP(raw!V820,convert!$D$26:$E$31,2)</f>
        <v>#N/A</v>
      </c>
      <c r="W819" s="57" t="e">
        <f>VLOOKUP(raw!W820,convert!$D$26:$E$31,2)</f>
        <v>#N/A</v>
      </c>
      <c r="X819" s="57" t="e">
        <f>VLOOKUP(raw!X820,convert!$D$26:$E$31,2)</f>
        <v>#N/A</v>
      </c>
      <c r="Y819" s="57" t="e">
        <f>VLOOKUP(raw!Y820,convert!$D$26:$E$31,2)</f>
        <v>#N/A</v>
      </c>
      <c r="Z819" s="57" t="e">
        <f>VLOOKUP(raw!Z820,convert!$D$26:$E$31,2)</f>
        <v>#N/A</v>
      </c>
      <c r="AA819" s="57" t="e">
        <f>VLOOKUP(raw!AA820,convert!$D$26:$E$31,2)</f>
        <v>#N/A</v>
      </c>
      <c r="AB819" s="57" t="e">
        <f>VLOOKUP(raw!AB820,convert!$D$26:$E$31,2)</f>
        <v>#N/A</v>
      </c>
      <c r="AC819" s="57" t="e">
        <f>VLOOKUP(raw!AC820,convert!$D$26:$E$31,2)</f>
        <v>#N/A</v>
      </c>
      <c r="AD819" s="57" t="e">
        <f>VLOOKUP(raw!AD820,convert!$D$26:$E$31,2)</f>
        <v>#N/A</v>
      </c>
      <c r="AE819" s="57" t="e">
        <f>VLOOKUP(raw!AE820,convert!$D$26:$E$31,2)</f>
        <v>#N/A</v>
      </c>
      <c r="AF819" s="57" t="e">
        <f>VLOOKUP(raw!AF820,convert!$D$26:$E$31,2)</f>
        <v>#N/A</v>
      </c>
      <c r="AG819" s="57" t="e">
        <f>VLOOKUP(raw!AG820,convert!$D$26:$E$31,2)</f>
        <v>#N/A</v>
      </c>
      <c r="AH819" s="57" t="e">
        <f>VLOOKUP(raw!AH820,convert!$D$26:$E$31,2)</f>
        <v>#N/A</v>
      </c>
      <c r="AI819" s="57" t="e">
        <f>VLOOKUP(raw!AI820,convert!$D$26:$E$31,2)</f>
        <v>#N/A</v>
      </c>
      <c r="AJ819" s="57" t="e">
        <f>VLOOKUP(raw!AJ820,convert!$D$26:$E$31,2)</f>
        <v>#N/A</v>
      </c>
      <c r="AK819" s="57" t="e">
        <f>VLOOKUP(raw!AK820,convert!$D$26:$E$31,2)</f>
        <v>#N/A</v>
      </c>
      <c r="AL819" s="57" t="e">
        <f>VLOOKUP(raw!AL820,convert!$D$26:$E$31,2)</f>
        <v>#N/A</v>
      </c>
      <c r="AM819" s="57" t="e">
        <f>VLOOKUP(raw!AM820,convert!$D$26:$E$31,2)</f>
        <v>#N/A</v>
      </c>
      <c r="AN819" s="57"/>
      <c r="AO819" s="60" t="str">
        <f>IF(COUNT(score!AD819:AE819)=0,".",MIN(score!AD819:AE819))</f>
        <v>.</v>
      </c>
    </row>
    <row r="820" spans="1:41" x14ac:dyDescent="0.25">
      <c r="A820" s="58">
        <f>raw!$A821:$A821</f>
        <v>0</v>
      </c>
      <c r="B820" s="59">
        <f>raw!$B821:$B821</f>
        <v>0</v>
      </c>
      <c r="C820" s="57" t="e">
        <f>VLOOKUP(raw!C821,convert!$D$26:$E$31,2)</f>
        <v>#N/A</v>
      </c>
      <c r="D820" s="57" t="e">
        <f>VLOOKUP(raw!D821,convert!$A$13:$B$16,2)</f>
        <v>#N/A</v>
      </c>
      <c r="E820" s="57" t="e">
        <f>VLOOKUP(raw!E821,convert!$A$13:$B$16,2)</f>
        <v>#N/A</v>
      </c>
      <c r="F820" s="57" t="e">
        <f>VLOOKUP(raw!F821,convert!$A$8:$B$10,2)</f>
        <v>#N/A</v>
      </c>
      <c r="G820" s="57" t="e">
        <f>VLOOKUP(raw!G821,convert!$A$8:$B$10,2)</f>
        <v>#N/A</v>
      </c>
      <c r="H820" s="57" t="e">
        <f>VLOOKUP(raw!H821,convert!$A$8:$B$10,2)</f>
        <v>#N/A</v>
      </c>
      <c r="I820" s="57" t="e">
        <f>VLOOKUP(raw!I821,convert!$A$8:$B$10,2)</f>
        <v>#N/A</v>
      </c>
      <c r="J820" s="57" t="e">
        <f>VLOOKUP(raw!J821,convert!$D$26:$E$31,2)</f>
        <v>#N/A</v>
      </c>
      <c r="K820" s="57" t="e">
        <f>VLOOKUP(raw!K821,convert!$D$34:$E$40,2)</f>
        <v>#N/A</v>
      </c>
      <c r="L820" s="57" t="e">
        <f>VLOOKUP(raw!L821,convert!$D$34:$E$40,2)</f>
        <v>#N/A</v>
      </c>
      <c r="M820" s="57" t="e">
        <f>VLOOKUP(raw!M821,convert!$A$34:$B$40,2)</f>
        <v>#N/A</v>
      </c>
      <c r="N820" s="57" t="e">
        <f>VLOOKUP(raw!N821,convert!$A$26:$B$31,2)</f>
        <v>#N/A</v>
      </c>
      <c r="O820" s="57" t="e">
        <f>VLOOKUP(raw!O821,convert!$A$26:$B$31,2)</f>
        <v>#N/A</v>
      </c>
      <c r="P820" s="57" t="e">
        <f>VLOOKUP(raw!P821,convert!$A$26:$B$31,2)</f>
        <v>#N/A</v>
      </c>
      <c r="Q820" s="57" t="e">
        <f>VLOOKUP(raw!Q821,convert!$A$26:$B$31,2)</f>
        <v>#N/A</v>
      </c>
      <c r="R820" s="57" t="e">
        <f>VLOOKUP(raw!R821,convert!$A$26:$B$31,2)</f>
        <v>#N/A</v>
      </c>
      <c r="S820" s="57" t="e">
        <f>VLOOKUP(raw!S821,convert!$D$26:$E$31,2)</f>
        <v>#N/A</v>
      </c>
      <c r="T820" s="57" t="e">
        <f>VLOOKUP(raw!T821,convert!$D$26:$E$31,2)</f>
        <v>#N/A</v>
      </c>
      <c r="U820" s="57" t="e">
        <f>VLOOKUP(raw!U821,convert!$D$26:$E$31,2)</f>
        <v>#N/A</v>
      </c>
      <c r="V820" s="57" t="e">
        <f>VLOOKUP(raw!V821,convert!$D$26:$E$31,2)</f>
        <v>#N/A</v>
      </c>
      <c r="W820" s="57" t="e">
        <f>VLOOKUP(raw!W821,convert!$D$26:$E$31,2)</f>
        <v>#N/A</v>
      </c>
      <c r="X820" s="57" t="e">
        <f>VLOOKUP(raw!X821,convert!$D$26:$E$31,2)</f>
        <v>#N/A</v>
      </c>
      <c r="Y820" s="57" t="e">
        <f>VLOOKUP(raw!Y821,convert!$D$26:$E$31,2)</f>
        <v>#N/A</v>
      </c>
      <c r="Z820" s="57" t="e">
        <f>VLOOKUP(raw!Z821,convert!$D$26:$E$31,2)</f>
        <v>#N/A</v>
      </c>
      <c r="AA820" s="57" t="e">
        <f>VLOOKUP(raw!AA821,convert!$D$26:$E$31,2)</f>
        <v>#N/A</v>
      </c>
      <c r="AB820" s="57" t="e">
        <f>VLOOKUP(raw!AB821,convert!$D$26:$E$31,2)</f>
        <v>#N/A</v>
      </c>
      <c r="AC820" s="57" t="e">
        <f>VLOOKUP(raw!AC821,convert!$D$26:$E$31,2)</f>
        <v>#N/A</v>
      </c>
      <c r="AD820" s="57" t="e">
        <f>VLOOKUP(raw!AD821,convert!$D$26:$E$31,2)</f>
        <v>#N/A</v>
      </c>
      <c r="AE820" s="57" t="e">
        <f>VLOOKUP(raw!AE821,convert!$D$26:$E$31,2)</f>
        <v>#N/A</v>
      </c>
      <c r="AF820" s="57" t="e">
        <f>VLOOKUP(raw!AF821,convert!$D$26:$E$31,2)</f>
        <v>#N/A</v>
      </c>
      <c r="AG820" s="57" t="e">
        <f>VLOOKUP(raw!AG821,convert!$D$26:$E$31,2)</f>
        <v>#N/A</v>
      </c>
      <c r="AH820" s="57" t="e">
        <f>VLOOKUP(raw!AH821,convert!$D$26:$E$31,2)</f>
        <v>#N/A</v>
      </c>
      <c r="AI820" s="57" t="e">
        <f>VLOOKUP(raw!AI821,convert!$D$26:$E$31,2)</f>
        <v>#N/A</v>
      </c>
      <c r="AJ820" s="57" t="e">
        <f>VLOOKUP(raw!AJ821,convert!$D$26:$E$31,2)</f>
        <v>#N/A</v>
      </c>
      <c r="AK820" s="57" t="e">
        <f>VLOOKUP(raw!AK821,convert!$D$26:$E$31,2)</f>
        <v>#N/A</v>
      </c>
      <c r="AL820" s="57" t="e">
        <f>VLOOKUP(raw!AL821,convert!$D$26:$E$31,2)</f>
        <v>#N/A</v>
      </c>
      <c r="AM820" s="57" t="e">
        <f>VLOOKUP(raw!AM821,convert!$D$26:$E$31,2)</f>
        <v>#N/A</v>
      </c>
      <c r="AN820" s="57"/>
      <c r="AO820" s="60" t="str">
        <f>IF(COUNT(score!AD820:AE820)=0,".",MIN(score!AD820:AE820))</f>
        <v>.</v>
      </c>
    </row>
    <row r="821" spans="1:41" x14ac:dyDescent="0.25">
      <c r="A821" s="58">
        <f>raw!$A822:$A822</f>
        <v>0</v>
      </c>
      <c r="B821" s="59">
        <f>raw!$B822:$B822</f>
        <v>0</v>
      </c>
      <c r="C821" s="57" t="e">
        <f>VLOOKUP(raw!C822,convert!$D$26:$E$31,2)</f>
        <v>#N/A</v>
      </c>
      <c r="D821" s="57" t="e">
        <f>VLOOKUP(raw!D822,convert!$A$13:$B$16,2)</f>
        <v>#N/A</v>
      </c>
      <c r="E821" s="57" t="e">
        <f>VLOOKUP(raw!E822,convert!$A$13:$B$16,2)</f>
        <v>#N/A</v>
      </c>
      <c r="F821" s="57" t="e">
        <f>VLOOKUP(raw!F822,convert!$A$8:$B$10,2)</f>
        <v>#N/A</v>
      </c>
      <c r="G821" s="57" t="e">
        <f>VLOOKUP(raw!G822,convert!$A$8:$B$10,2)</f>
        <v>#N/A</v>
      </c>
      <c r="H821" s="57" t="e">
        <f>VLOOKUP(raw!H822,convert!$A$8:$B$10,2)</f>
        <v>#N/A</v>
      </c>
      <c r="I821" s="57" t="e">
        <f>VLOOKUP(raw!I822,convert!$A$8:$B$10,2)</f>
        <v>#N/A</v>
      </c>
      <c r="J821" s="57" t="e">
        <f>VLOOKUP(raw!J822,convert!$D$26:$E$31,2)</f>
        <v>#N/A</v>
      </c>
      <c r="K821" s="57" t="e">
        <f>VLOOKUP(raw!K822,convert!$D$34:$E$40,2)</f>
        <v>#N/A</v>
      </c>
      <c r="L821" s="57" t="e">
        <f>VLOOKUP(raw!L822,convert!$D$34:$E$40,2)</f>
        <v>#N/A</v>
      </c>
      <c r="M821" s="57" t="e">
        <f>VLOOKUP(raw!M822,convert!$A$34:$B$40,2)</f>
        <v>#N/A</v>
      </c>
      <c r="N821" s="57" t="e">
        <f>VLOOKUP(raw!N822,convert!$A$26:$B$31,2)</f>
        <v>#N/A</v>
      </c>
      <c r="O821" s="57" t="e">
        <f>VLOOKUP(raw!O822,convert!$A$26:$B$31,2)</f>
        <v>#N/A</v>
      </c>
      <c r="P821" s="57" t="e">
        <f>VLOOKUP(raw!P822,convert!$A$26:$B$31,2)</f>
        <v>#N/A</v>
      </c>
      <c r="Q821" s="57" t="e">
        <f>VLOOKUP(raw!Q822,convert!$A$26:$B$31,2)</f>
        <v>#N/A</v>
      </c>
      <c r="R821" s="57" t="e">
        <f>VLOOKUP(raw!R822,convert!$A$26:$B$31,2)</f>
        <v>#N/A</v>
      </c>
      <c r="S821" s="57" t="e">
        <f>VLOOKUP(raw!S822,convert!$D$26:$E$31,2)</f>
        <v>#N/A</v>
      </c>
      <c r="T821" s="57" t="e">
        <f>VLOOKUP(raw!T822,convert!$D$26:$E$31,2)</f>
        <v>#N/A</v>
      </c>
      <c r="U821" s="57" t="e">
        <f>VLOOKUP(raw!U822,convert!$D$26:$E$31,2)</f>
        <v>#N/A</v>
      </c>
      <c r="V821" s="57" t="e">
        <f>VLOOKUP(raw!V822,convert!$D$26:$E$31,2)</f>
        <v>#N/A</v>
      </c>
      <c r="W821" s="57" t="e">
        <f>VLOOKUP(raw!W822,convert!$D$26:$E$31,2)</f>
        <v>#N/A</v>
      </c>
      <c r="X821" s="57" t="e">
        <f>VLOOKUP(raw!X822,convert!$D$26:$E$31,2)</f>
        <v>#N/A</v>
      </c>
      <c r="Y821" s="57" t="e">
        <f>VLOOKUP(raw!Y822,convert!$D$26:$E$31,2)</f>
        <v>#N/A</v>
      </c>
      <c r="Z821" s="57" t="e">
        <f>VLOOKUP(raw!Z822,convert!$D$26:$E$31,2)</f>
        <v>#N/A</v>
      </c>
      <c r="AA821" s="57" t="e">
        <f>VLOOKUP(raw!AA822,convert!$D$26:$E$31,2)</f>
        <v>#N/A</v>
      </c>
      <c r="AB821" s="57" t="e">
        <f>VLOOKUP(raw!AB822,convert!$D$26:$E$31,2)</f>
        <v>#N/A</v>
      </c>
      <c r="AC821" s="57" t="e">
        <f>VLOOKUP(raw!AC822,convert!$D$26:$E$31,2)</f>
        <v>#N/A</v>
      </c>
      <c r="AD821" s="57" t="e">
        <f>VLOOKUP(raw!AD822,convert!$D$26:$E$31,2)</f>
        <v>#N/A</v>
      </c>
      <c r="AE821" s="57" t="e">
        <f>VLOOKUP(raw!AE822,convert!$D$26:$E$31,2)</f>
        <v>#N/A</v>
      </c>
      <c r="AF821" s="57" t="e">
        <f>VLOOKUP(raw!AF822,convert!$D$26:$E$31,2)</f>
        <v>#N/A</v>
      </c>
      <c r="AG821" s="57" t="e">
        <f>VLOOKUP(raw!AG822,convert!$D$26:$E$31,2)</f>
        <v>#N/A</v>
      </c>
      <c r="AH821" s="57" t="e">
        <f>VLOOKUP(raw!AH822,convert!$D$26:$E$31,2)</f>
        <v>#N/A</v>
      </c>
      <c r="AI821" s="57" t="e">
        <f>VLOOKUP(raw!AI822,convert!$D$26:$E$31,2)</f>
        <v>#N/A</v>
      </c>
      <c r="AJ821" s="57" t="e">
        <f>VLOOKUP(raw!AJ822,convert!$D$26:$E$31,2)</f>
        <v>#N/A</v>
      </c>
      <c r="AK821" s="57" t="e">
        <f>VLOOKUP(raw!AK822,convert!$D$26:$E$31,2)</f>
        <v>#N/A</v>
      </c>
      <c r="AL821" s="57" t="e">
        <f>VLOOKUP(raw!AL822,convert!$D$26:$E$31,2)</f>
        <v>#N/A</v>
      </c>
      <c r="AM821" s="57" t="e">
        <f>VLOOKUP(raw!AM822,convert!$D$26:$E$31,2)</f>
        <v>#N/A</v>
      </c>
      <c r="AN821" s="57"/>
      <c r="AO821" s="60" t="str">
        <f>IF(COUNT(score!AD821:AE821)=0,".",MIN(score!AD821:AE821))</f>
        <v>.</v>
      </c>
    </row>
    <row r="822" spans="1:41" x14ac:dyDescent="0.25">
      <c r="A822" s="58">
        <f>raw!$A823:$A823</f>
        <v>0</v>
      </c>
      <c r="B822" s="59">
        <f>raw!$B823:$B823</f>
        <v>0</v>
      </c>
      <c r="C822" s="57" t="e">
        <f>VLOOKUP(raw!C823,convert!$D$26:$E$31,2)</f>
        <v>#N/A</v>
      </c>
      <c r="D822" s="57" t="e">
        <f>VLOOKUP(raw!D823,convert!$A$13:$B$16,2)</f>
        <v>#N/A</v>
      </c>
      <c r="E822" s="57" t="e">
        <f>VLOOKUP(raw!E823,convert!$A$13:$B$16,2)</f>
        <v>#N/A</v>
      </c>
      <c r="F822" s="57" t="e">
        <f>VLOOKUP(raw!F823,convert!$A$8:$B$10,2)</f>
        <v>#N/A</v>
      </c>
      <c r="G822" s="57" t="e">
        <f>VLOOKUP(raw!G823,convert!$A$8:$B$10,2)</f>
        <v>#N/A</v>
      </c>
      <c r="H822" s="57" t="e">
        <f>VLOOKUP(raw!H823,convert!$A$8:$B$10,2)</f>
        <v>#N/A</v>
      </c>
      <c r="I822" s="57" t="e">
        <f>VLOOKUP(raw!I823,convert!$A$8:$B$10,2)</f>
        <v>#N/A</v>
      </c>
      <c r="J822" s="57" t="e">
        <f>VLOOKUP(raw!J823,convert!$D$26:$E$31,2)</f>
        <v>#N/A</v>
      </c>
      <c r="K822" s="57" t="e">
        <f>VLOOKUP(raw!K823,convert!$D$34:$E$40,2)</f>
        <v>#N/A</v>
      </c>
      <c r="L822" s="57" t="e">
        <f>VLOOKUP(raw!L823,convert!$D$34:$E$40,2)</f>
        <v>#N/A</v>
      </c>
      <c r="M822" s="57" t="e">
        <f>VLOOKUP(raw!M823,convert!$A$34:$B$40,2)</f>
        <v>#N/A</v>
      </c>
      <c r="N822" s="57" t="e">
        <f>VLOOKUP(raw!N823,convert!$A$26:$B$31,2)</f>
        <v>#N/A</v>
      </c>
      <c r="O822" s="57" t="e">
        <f>VLOOKUP(raw!O823,convert!$A$26:$B$31,2)</f>
        <v>#N/A</v>
      </c>
      <c r="P822" s="57" t="e">
        <f>VLOOKUP(raw!P823,convert!$A$26:$B$31,2)</f>
        <v>#N/A</v>
      </c>
      <c r="Q822" s="57" t="e">
        <f>VLOOKUP(raw!Q823,convert!$A$26:$B$31,2)</f>
        <v>#N/A</v>
      </c>
      <c r="R822" s="57" t="e">
        <f>VLOOKUP(raw!R823,convert!$A$26:$B$31,2)</f>
        <v>#N/A</v>
      </c>
      <c r="S822" s="57" t="e">
        <f>VLOOKUP(raw!S823,convert!$D$26:$E$31,2)</f>
        <v>#N/A</v>
      </c>
      <c r="T822" s="57" t="e">
        <f>VLOOKUP(raw!T823,convert!$D$26:$E$31,2)</f>
        <v>#N/A</v>
      </c>
      <c r="U822" s="57" t="e">
        <f>VLOOKUP(raw!U823,convert!$D$26:$E$31,2)</f>
        <v>#N/A</v>
      </c>
      <c r="V822" s="57" t="e">
        <f>VLOOKUP(raw!V823,convert!$D$26:$E$31,2)</f>
        <v>#N/A</v>
      </c>
      <c r="W822" s="57" t="e">
        <f>VLOOKUP(raw!W823,convert!$D$26:$E$31,2)</f>
        <v>#N/A</v>
      </c>
      <c r="X822" s="57" t="e">
        <f>VLOOKUP(raw!X823,convert!$D$26:$E$31,2)</f>
        <v>#N/A</v>
      </c>
      <c r="Y822" s="57" t="e">
        <f>VLOOKUP(raw!Y823,convert!$D$26:$E$31,2)</f>
        <v>#N/A</v>
      </c>
      <c r="Z822" s="57" t="e">
        <f>VLOOKUP(raw!Z823,convert!$D$26:$E$31,2)</f>
        <v>#N/A</v>
      </c>
      <c r="AA822" s="57" t="e">
        <f>VLOOKUP(raw!AA823,convert!$D$26:$E$31,2)</f>
        <v>#N/A</v>
      </c>
      <c r="AB822" s="57" t="e">
        <f>VLOOKUP(raw!AB823,convert!$D$26:$E$31,2)</f>
        <v>#N/A</v>
      </c>
      <c r="AC822" s="57" t="e">
        <f>VLOOKUP(raw!AC823,convert!$D$26:$E$31,2)</f>
        <v>#N/A</v>
      </c>
      <c r="AD822" s="57" t="e">
        <f>VLOOKUP(raw!AD823,convert!$D$26:$E$31,2)</f>
        <v>#N/A</v>
      </c>
      <c r="AE822" s="57" t="e">
        <f>VLOOKUP(raw!AE823,convert!$D$26:$E$31,2)</f>
        <v>#N/A</v>
      </c>
      <c r="AF822" s="57" t="e">
        <f>VLOOKUP(raw!AF823,convert!$D$26:$E$31,2)</f>
        <v>#N/A</v>
      </c>
      <c r="AG822" s="57" t="e">
        <f>VLOOKUP(raw!AG823,convert!$D$26:$E$31,2)</f>
        <v>#N/A</v>
      </c>
      <c r="AH822" s="57" t="e">
        <f>VLOOKUP(raw!AH823,convert!$D$26:$E$31,2)</f>
        <v>#N/A</v>
      </c>
      <c r="AI822" s="57" t="e">
        <f>VLOOKUP(raw!AI823,convert!$D$26:$E$31,2)</f>
        <v>#N/A</v>
      </c>
      <c r="AJ822" s="57" t="e">
        <f>VLOOKUP(raw!AJ823,convert!$D$26:$E$31,2)</f>
        <v>#N/A</v>
      </c>
      <c r="AK822" s="57" t="e">
        <f>VLOOKUP(raw!AK823,convert!$D$26:$E$31,2)</f>
        <v>#N/A</v>
      </c>
      <c r="AL822" s="57" t="e">
        <f>VLOOKUP(raw!AL823,convert!$D$26:$E$31,2)</f>
        <v>#N/A</v>
      </c>
      <c r="AM822" s="57" t="e">
        <f>VLOOKUP(raw!AM823,convert!$D$26:$E$31,2)</f>
        <v>#N/A</v>
      </c>
      <c r="AN822" s="57"/>
      <c r="AO822" s="60" t="str">
        <f>IF(COUNT(score!AD822:AE822)=0,".",MIN(score!AD822:AE822))</f>
        <v>.</v>
      </c>
    </row>
    <row r="823" spans="1:41" x14ac:dyDescent="0.25">
      <c r="A823" s="58">
        <f>raw!$A824:$A824</f>
        <v>0</v>
      </c>
      <c r="B823" s="59">
        <f>raw!$B824:$B824</f>
        <v>0</v>
      </c>
      <c r="C823" s="57" t="e">
        <f>VLOOKUP(raw!C824,convert!$D$26:$E$31,2)</f>
        <v>#N/A</v>
      </c>
      <c r="D823" s="57" t="e">
        <f>VLOOKUP(raw!D824,convert!$A$13:$B$16,2)</f>
        <v>#N/A</v>
      </c>
      <c r="E823" s="57" t="e">
        <f>VLOOKUP(raw!E824,convert!$A$13:$B$16,2)</f>
        <v>#N/A</v>
      </c>
      <c r="F823" s="57" t="e">
        <f>VLOOKUP(raw!F824,convert!$A$8:$B$10,2)</f>
        <v>#N/A</v>
      </c>
      <c r="G823" s="57" t="e">
        <f>VLOOKUP(raw!G824,convert!$A$8:$B$10,2)</f>
        <v>#N/A</v>
      </c>
      <c r="H823" s="57" t="e">
        <f>VLOOKUP(raw!H824,convert!$A$8:$B$10,2)</f>
        <v>#N/A</v>
      </c>
      <c r="I823" s="57" t="e">
        <f>VLOOKUP(raw!I824,convert!$A$8:$B$10,2)</f>
        <v>#N/A</v>
      </c>
      <c r="J823" s="57" t="e">
        <f>VLOOKUP(raw!J824,convert!$D$26:$E$31,2)</f>
        <v>#N/A</v>
      </c>
      <c r="K823" s="57" t="e">
        <f>VLOOKUP(raw!K824,convert!$D$34:$E$40,2)</f>
        <v>#N/A</v>
      </c>
      <c r="L823" s="57" t="e">
        <f>VLOOKUP(raw!L824,convert!$D$34:$E$40,2)</f>
        <v>#N/A</v>
      </c>
      <c r="M823" s="57" t="e">
        <f>VLOOKUP(raw!M824,convert!$A$34:$B$40,2)</f>
        <v>#N/A</v>
      </c>
      <c r="N823" s="57" t="e">
        <f>VLOOKUP(raw!N824,convert!$A$26:$B$31,2)</f>
        <v>#N/A</v>
      </c>
      <c r="O823" s="57" t="e">
        <f>VLOOKUP(raw!O824,convert!$A$26:$B$31,2)</f>
        <v>#N/A</v>
      </c>
      <c r="P823" s="57" t="e">
        <f>VLOOKUP(raw!P824,convert!$A$26:$B$31,2)</f>
        <v>#N/A</v>
      </c>
      <c r="Q823" s="57" t="e">
        <f>VLOOKUP(raw!Q824,convert!$A$26:$B$31,2)</f>
        <v>#N/A</v>
      </c>
      <c r="R823" s="57" t="e">
        <f>VLOOKUP(raw!R824,convert!$A$26:$B$31,2)</f>
        <v>#N/A</v>
      </c>
      <c r="S823" s="57" t="e">
        <f>VLOOKUP(raw!S824,convert!$D$26:$E$31,2)</f>
        <v>#N/A</v>
      </c>
      <c r="T823" s="57" t="e">
        <f>VLOOKUP(raw!T824,convert!$D$26:$E$31,2)</f>
        <v>#N/A</v>
      </c>
      <c r="U823" s="57" t="e">
        <f>VLOOKUP(raw!U824,convert!$D$26:$E$31,2)</f>
        <v>#N/A</v>
      </c>
      <c r="V823" s="57" t="e">
        <f>VLOOKUP(raw!V824,convert!$D$26:$E$31,2)</f>
        <v>#N/A</v>
      </c>
      <c r="W823" s="57" t="e">
        <f>VLOOKUP(raw!W824,convert!$D$26:$E$31,2)</f>
        <v>#N/A</v>
      </c>
      <c r="X823" s="57" t="e">
        <f>VLOOKUP(raw!X824,convert!$D$26:$E$31,2)</f>
        <v>#N/A</v>
      </c>
      <c r="Y823" s="57" t="e">
        <f>VLOOKUP(raw!Y824,convert!$D$26:$E$31,2)</f>
        <v>#N/A</v>
      </c>
      <c r="Z823" s="57" t="e">
        <f>VLOOKUP(raw!Z824,convert!$D$26:$E$31,2)</f>
        <v>#N/A</v>
      </c>
      <c r="AA823" s="57" t="e">
        <f>VLOOKUP(raw!AA824,convert!$D$26:$E$31,2)</f>
        <v>#N/A</v>
      </c>
      <c r="AB823" s="57" t="e">
        <f>VLOOKUP(raw!AB824,convert!$D$26:$E$31,2)</f>
        <v>#N/A</v>
      </c>
      <c r="AC823" s="57" t="e">
        <f>VLOOKUP(raw!AC824,convert!$D$26:$E$31,2)</f>
        <v>#N/A</v>
      </c>
      <c r="AD823" s="57" t="e">
        <f>VLOOKUP(raw!AD824,convert!$D$26:$E$31,2)</f>
        <v>#N/A</v>
      </c>
      <c r="AE823" s="57" t="e">
        <f>VLOOKUP(raw!AE824,convert!$D$26:$E$31,2)</f>
        <v>#N/A</v>
      </c>
      <c r="AF823" s="57" t="e">
        <f>VLOOKUP(raw!AF824,convert!$D$26:$E$31,2)</f>
        <v>#N/A</v>
      </c>
      <c r="AG823" s="57" t="e">
        <f>VLOOKUP(raw!AG824,convert!$D$26:$E$31,2)</f>
        <v>#N/A</v>
      </c>
      <c r="AH823" s="57" t="e">
        <f>VLOOKUP(raw!AH824,convert!$D$26:$E$31,2)</f>
        <v>#N/A</v>
      </c>
      <c r="AI823" s="57" t="e">
        <f>VLOOKUP(raw!AI824,convert!$D$26:$E$31,2)</f>
        <v>#N/A</v>
      </c>
      <c r="AJ823" s="57" t="e">
        <f>VLOOKUP(raw!AJ824,convert!$D$26:$E$31,2)</f>
        <v>#N/A</v>
      </c>
      <c r="AK823" s="57" t="e">
        <f>VLOOKUP(raw!AK824,convert!$D$26:$E$31,2)</f>
        <v>#N/A</v>
      </c>
      <c r="AL823" s="57" t="e">
        <f>VLOOKUP(raw!AL824,convert!$D$26:$E$31,2)</f>
        <v>#N/A</v>
      </c>
      <c r="AM823" s="57" t="e">
        <f>VLOOKUP(raw!AM824,convert!$D$26:$E$31,2)</f>
        <v>#N/A</v>
      </c>
      <c r="AN823" s="57"/>
      <c r="AO823" s="60" t="str">
        <f>IF(COUNT(score!AD823:AE823)=0,".",MIN(score!AD823:AE823))</f>
        <v>.</v>
      </c>
    </row>
    <row r="824" spans="1:41" x14ac:dyDescent="0.25">
      <c r="A824" s="58">
        <f>raw!$A825:$A825</f>
        <v>0</v>
      </c>
      <c r="B824" s="59">
        <f>raw!$B825:$B825</f>
        <v>0</v>
      </c>
      <c r="C824" s="57" t="e">
        <f>VLOOKUP(raw!C825,convert!$D$26:$E$31,2)</f>
        <v>#N/A</v>
      </c>
      <c r="D824" s="57" t="e">
        <f>VLOOKUP(raw!D825,convert!$A$13:$B$16,2)</f>
        <v>#N/A</v>
      </c>
      <c r="E824" s="57" t="e">
        <f>VLOOKUP(raw!E825,convert!$A$13:$B$16,2)</f>
        <v>#N/A</v>
      </c>
      <c r="F824" s="57" t="e">
        <f>VLOOKUP(raw!F825,convert!$A$8:$B$10,2)</f>
        <v>#N/A</v>
      </c>
      <c r="G824" s="57" t="e">
        <f>VLOOKUP(raw!G825,convert!$A$8:$B$10,2)</f>
        <v>#N/A</v>
      </c>
      <c r="H824" s="57" t="e">
        <f>VLOOKUP(raw!H825,convert!$A$8:$B$10,2)</f>
        <v>#N/A</v>
      </c>
      <c r="I824" s="57" t="e">
        <f>VLOOKUP(raw!I825,convert!$A$8:$B$10,2)</f>
        <v>#N/A</v>
      </c>
      <c r="J824" s="57" t="e">
        <f>VLOOKUP(raw!J825,convert!$D$26:$E$31,2)</f>
        <v>#N/A</v>
      </c>
      <c r="K824" s="57" t="e">
        <f>VLOOKUP(raw!K825,convert!$D$34:$E$40,2)</f>
        <v>#N/A</v>
      </c>
      <c r="L824" s="57" t="e">
        <f>VLOOKUP(raw!L825,convert!$D$34:$E$40,2)</f>
        <v>#N/A</v>
      </c>
      <c r="M824" s="57" t="e">
        <f>VLOOKUP(raw!M825,convert!$A$34:$B$40,2)</f>
        <v>#N/A</v>
      </c>
      <c r="N824" s="57" t="e">
        <f>VLOOKUP(raw!N825,convert!$A$26:$B$31,2)</f>
        <v>#N/A</v>
      </c>
      <c r="O824" s="57" t="e">
        <f>VLOOKUP(raw!O825,convert!$A$26:$B$31,2)</f>
        <v>#N/A</v>
      </c>
      <c r="P824" s="57" t="e">
        <f>VLOOKUP(raw!P825,convert!$A$26:$B$31,2)</f>
        <v>#N/A</v>
      </c>
      <c r="Q824" s="57" t="e">
        <f>VLOOKUP(raw!Q825,convert!$A$26:$B$31,2)</f>
        <v>#N/A</v>
      </c>
      <c r="R824" s="57" t="e">
        <f>VLOOKUP(raw!R825,convert!$A$26:$B$31,2)</f>
        <v>#N/A</v>
      </c>
      <c r="S824" s="57" t="e">
        <f>VLOOKUP(raw!S825,convert!$D$26:$E$31,2)</f>
        <v>#N/A</v>
      </c>
      <c r="T824" s="57" t="e">
        <f>VLOOKUP(raw!T825,convert!$D$26:$E$31,2)</f>
        <v>#N/A</v>
      </c>
      <c r="U824" s="57" t="e">
        <f>VLOOKUP(raw!U825,convert!$D$26:$E$31,2)</f>
        <v>#N/A</v>
      </c>
      <c r="V824" s="57" t="e">
        <f>VLOOKUP(raw!V825,convert!$D$26:$E$31,2)</f>
        <v>#N/A</v>
      </c>
      <c r="W824" s="57" t="e">
        <f>VLOOKUP(raw!W825,convert!$D$26:$E$31,2)</f>
        <v>#N/A</v>
      </c>
      <c r="X824" s="57" t="e">
        <f>VLOOKUP(raw!X825,convert!$D$26:$E$31,2)</f>
        <v>#N/A</v>
      </c>
      <c r="Y824" s="57" t="e">
        <f>VLOOKUP(raw!Y825,convert!$D$26:$E$31,2)</f>
        <v>#N/A</v>
      </c>
      <c r="Z824" s="57" t="e">
        <f>VLOOKUP(raw!Z825,convert!$D$26:$E$31,2)</f>
        <v>#N/A</v>
      </c>
      <c r="AA824" s="57" t="e">
        <f>VLOOKUP(raw!AA825,convert!$D$26:$E$31,2)</f>
        <v>#N/A</v>
      </c>
      <c r="AB824" s="57" t="e">
        <f>VLOOKUP(raw!AB825,convert!$D$26:$E$31,2)</f>
        <v>#N/A</v>
      </c>
      <c r="AC824" s="57" t="e">
        <f>VLOOKUP(raw!AC825,convert!$D$26:$E$31,2)</f>
        <v>#N/A</v>
      </c>
      <c r="AD824" s="57" t="e">
        <f>VLOOKUP(raw!AD825,convert!$D$26:$E$31,2)</f>
        <v>#N/A</v>
      </c>
      <c r="AE824" s="57" t="e">
        <f>VLOOKUP(raw!AE825,convert!$D$26:$E$31,2)</f>
        <v>#N/A</v>
      </c>
      <c r="AF824" s="57" t="e">
        <f>VLOOKUP(raw!AF825,convert!$D$26:$E$31,2)</f>
        <v>#N/A</v>
      </c>
      <c r="AG824" s="57" t="e">
        <f>VLOOKUP(raw!AG825,convert!$D$26:$E$31,2)</f>
        <v>#N/A</v>
      </c>
      <c r="AH824" s="57" t="e">
        <f>VLOOKUP(raw!AH825,convert!$D$26:$E$31,2)</f>
        <v>#N/A</v>
      </c>
      <c r="AI824" s="57" t="e">
        <f>VLOOKUP(raw!AI825,convert!$D$26:$E$31,2)</f>
        <v>#N/A</v>
      </c>
      <c r="AJ824" s="57" t="e">
        <f>VLOOKUP(raw!AJ825,convert!$D$26:$E$31,2)</f>
        <v>#N/A</v>
      </c>
      <c r="AK824" s="57" t="e">
        <f>VLOOKUP(raw!AK825,convert!$D$26:$E$31,2)</f>
        <v>#N/A</v>
      </c>
      <c r="AL824" s="57" t="e">
        <f>VLOOKUP(raw!AL825,convert!$D$26:$E$31,2)</f>
        <v>#N/A</v>
      </c>
      <c r="AM824" s="57" t="e">
        <f>VLOOKUP(raw!AM825,convert!$D$26:$E$31,2)</f>
        <v>#N/A</v>
      </c>
      <c r="AN824" s="57"/>
      <c r="AO824" s="60" t="str">
        <f>IF(COUNT(score!AD824:AE824)=0,".",MIN(score!AD824:AE824))</f>
        <v>.</v>
      </c>
    </row>
    <row r="825" spans="1:41" x14ac:dyDescent="0.25">
      <c r="A825" s="58">
        <f>raw!$A826:$A826</f>
        <v>0</v>
      </c>
      <c r="B825" s="59">
        <f>raw!$B826:$B826</f>
        <v>0</v>
      </c>
      <c r="C825" s="57" t="e">
        <f>VLOOKUP(raw!C826,convert!$D$26:$E$31,2)</f>
        <v>#N/A</v>
      </c>
      <c r="D825" s="57" t="e">
        <f>VLOOKUP(raw!D826,convert!$A$13:$B$16,2)</f>
        <v>#N/A</v>
      </c>
      <c r="E825" s="57" t="e">
        <f>VLOOKUP(raw!E826,convert!$A$13:$B$16,2)</f>
        <v>#N/A</v>
      </c>
      <c r="F825" s="57" t="e">
        <f>VLOOKUP(raw!F826,convert!$A$8:$B$10,2)</f>
        <v>#N/A</v>
      </c>
      <c r="G825" s="57" t="e">
        <f>VLOOKUP(raw!G826,convert!$A$8:$B$10,2)</f>
        <v>#N/A</v>
      </c>
      <c r="H825" s="57" t="e">
        <f>VLOOKUP(raw!H826,convert!$A$8:$B$10,2)</f>
        <v>#N/A</v>
      </c>
      <c r="I825" s="57" t="e">
        <f>VLOOKUP(raw!I826,convert!$A$8:$B$10,2)</f>
        <v>#N/A</v>
      </c>
      <c r="J825" s="57" t="e">
        <f>VLOOKUP(raw!J826,convert!$D$26:$E$31,2)</f>
        <v>#N/A</v>
      </c>
      <c r="K825" s="57" t="e">
        <f>VLOOKUP(raw!K826,convert!$D$34:$E$40,2)</f>
        <v>#N/A</v>
      </c>
      <c r="L825" s="57" t="e">
        <f>VLOOKUP(raw!L826,convert!$D$34:$E$40,2)</f>
        <v>#N/A</v>
      </c>
      <c r="M825" s="57" t="e">
        <f>VLOOKUP(raw!M826,convert!$A$34:$B$40,2)</f>
        <v>#N/A</v>
      </c>
      <c r="N825" s="57" t="e">
        <f>VLOOKUP(raw!N826,convert!$A$26:$B$31,2)</f>
        <v>#N/A</v>
      </c>
      <c r="O825" s="57" t="e">
        <f>VLOOKUP(raw!O826,convert!$A$26:$B$31,2)</f>
        <v>#N/A</v>
      </c>
      <c r="P825" s="57" t="e">
        <f>VLOOKUP(raw!P826,convert!$A$26:$B$31,2)</f>
        <v>#N/A</v>
      </c>
      <c r="Q825" s="57" t="e">
        <f>VLOOKUP(raw!Q826,convert!$A$26:$B$31,2)</f>
        <v>#N/A</v>
      </c>
      <c r="R825" s="57" t="e">
        <f>VLOOKUP(raw!R826,convert!$A$26:$B$31,2)</f>
        <v>#N/A</v>
      </c>
      <c r="S825" s="57" t="e">
        <f>VLOOKUP(raw!S826,convert!$D$26:$E$31,2)</f>
        <v>#N/A</v>
      </c>
      <c r="T825" s="57" t="e">
        <f>VLOOKUP(raw!T826,convert!$D$26:$E$31,2)</f>
        <v>#N/A</v>
      </c>
      <c r="U825" s="57" t="e">
        <f>VLOOKUP(raw!U826,convert!$D$26:$E$31,2)</f>
        <v>#N/A</v>
      </c>
      <c r="V825" s="57" t="e">
        <f>VLOOKUP(raw!V826,convert!$D$26:$E$31,2)</f>
        <v>#N/A</v>
      </c>
      <c r="W825" s="57" t="e">
        <f>VLOOKUP(raw!W826,convert!$D$26:$E$31,2)</f>
        <v>#N/A</v>
      </c>
      <c r="X825" s="57" t="e">
        <f>VLOOKUP(raw!X826,convert!$D$26:$E$31,2)</f>
        <v>#N/A</v>
      </c>
      <c r="Y825" s="57" t="e">
        <f>VLOOKUP(raw!Y826,convert!$D$26:$E$31,2)</f>
        <v>#N/A</v>
      </c>
      <c r="Z825" s="57" t="e">
        <f>VLOOKUP(raw!Z826,convert!$D$26:$E$31,2)</f>
        <v>#N/A</v>
      </c>
      <c r="AA825" s="57" t="e">
        <f>VLOOKUP(raw!AA826,convert!$D$26:$E$31,2)</f>
        <v>#N/A</v>
      </c>
      <c r="AB825" s="57" t="e">
        <f>VLOOKUP(raw!AB826,convert!$D$26:$E$31,2)</f>
        <v>#N/A</v>
      </c>
      <c r="AC825" s="57" t="e">
        <f>VLOOKUP(raw!AC826,convert!$D$26:$E$31,2)</f>
        <v>#N/A</v>
      </c>
      <c r="AD825" s="57" t="e">
        <f>VLOOKUP(raw!AD826,convert!$D$26:$E$31,2)</f>
        <v>#N/A</v>
      </c>
      <c r="AE825" s="57" t="e">
        <f>VLOOKUP(raw!AE826,convert!$D$26:$E$31,2)</f>
        <v>#N/A</v>
      </c>
      <c r="AF825" s="57" t="e">
        <f>VLOOKUP(raw!AF826,convert!$D$26:$E$31,2)</f>
        <v>#N/A</v>
      </c>
      <c r="AG825" s="57" t="e">
        <f>VLOOKUP(raw!AG826,convert!$D$26:$E$31,2)</f>
        <v>#N/A</v>
      </c>
      <c r="AH825" s="57" t="e">
        <f>VLOOKUP(raw!AH826,convert!$D$26:$E$31,2)</f>
        <v>#N/A</v>
      </c>
      <c r="AI825" s="57" t="e">
        <f>VLOOKUP(raw!AI826,convert!$D$26:$E$31,2)</f>
        <v>#N/A</v>
      </c>
      <c r="AJ825" s="57" t="e">
        <f>VLOOKUP(raw!AJ826,convert!$D$26:$E$31,2)</f>
        <v>#N/A</v>
      </c>
      <c r="AK825" s="57" t="e">
        <f>VLOOKUP(raw!AK826,convert!$D$26:$E$31,2)</f>
        <v>#N/A</v>
      </c>
      <c r="AL825" s="57" t="e">
        <f>VLOOKUP(raw!AL826,convert!$D$26:$E$31,2)</f>
        <v>#N/A</v>
      </c>
      <c r="AM825" s="57" t="e">
        <f>VLOOKUP(raw!AM826,convert!$D$26:$E$31,2)</f>
        <v>#N/A</v>
      </c>
      <c r="AN825" s="57"/>
      <c r="AO825" s="60" t="str">
        <f>IF(COUNT(score!AD825:AE825)=0,".",MIN(score!AD825:AE825))</f>
        <v>.</v>
      </c>
    </row>
    <row r="826" spans="1:41" x14ac:dyDescent="0.25">
      <c r="A826" s="58">
        <f>raw!$A827:$A827</f>
        <v>0</v>
      </c>
      <c r="B826" s="59">
        <f>raw!$B827:$B827</f>
        <v>0</v>
      </c>
      <c r="C826" s="57" t="e">
        <f>VLOOKUP(raw!C827,convert!$D$26:$E$31,2)</f>
        <v>#N/A</v>
      </c>
      <c r="D826" s="57" t="e">
        <f>VLOOKUP(raw!D827,convert!$A$13:$B$16,2)</f>
        <v>#N/A</v>
      </c>
      <c r="E826" s="57" t="e">
        <f>VLOOKUP(raw!E827,convert!$A$13:$B$16,2)</f>
        <v>#N/A</v>
      </c>
      <c r="F826" s="57" t="e">
        <f>VLOOKUP(raw!F827,convert!$A$8:$B$10,2)</f>
        <v>#N/A</v>
      </c>
      <c r="G826" s="57" t="e">
        <f>VLOOKUP(raw!G827,convert!$A$8:$B$10,2)</f>
        <v>#N/A</v>
      </c>
      <c r="H826" s="57" t="e">
        <f>VLOOKUP(raw!H827,convert!$A$8:$B$10,2)</f>
        <v>#N/A</v>
      </c>
      <c r="I826" s="57" t="e">
        <f>VLOOKUP(raw!I827,convert!$A$8:$B$10,2)</f>
        <v>#N/A</v>
      </c>
      <c r="J826" s="57" t="e">
        <f>VLOOKUP(raw!J827,convert!$D$26:$E$31,2)</f>
        <v>#N/A</v>
      </c>
      <c r="K826" s="57" t="e">
        <f>VLOOKUP(raw!K827,convert!$D$34:$E$40,2)</f>
        <v>#N/A</v>
      </c>
      <c r="L826" s="57" t="e">
        <f>VLOOKUP(raw!L827,convert!$D$34:$E$40,2)</f>
        <v>#N/A</v>
      </c>
      <c r="M826" s="57" t="e">
        <f>VLOOKUP(raw!M827,convert!$A$34:$B$40,2)</f>
        <v>#N/A</v>
      </c>
      <c r="N826" s="57" t="e">
        <f>VLOOKUP(raw!N827,convert!$A$26:$B$31,2)</f>
        <v>#N/A</v>
      </c>
      <c r="O826" s="57" t="e">
        <f>VLOOKUP(raw!O827,convert!$A$26:$B$31,2)</f>
        <v>#N/A</v>
      </c>
      <c r="P826" s="57" t="e">
        <f>VLOOKUP(raw!P827,convert!$A$26:$B$31,2)</f>
        <v>#N/A</v>
      </c>
      <c r="Q826" s="57" t="e">
        <f>VLOOKUP(raw!Q827,convert!$A$26:$B$31,2)</f>
        <v>#N/A</v>
      </c>
      <c r="R826" s="57" t="e">
        <f>VLOOKUP(raw!R827,convert!$A$26:$B$31,2)</f>
        <v>#N/A</v>
      </c>
      <c r="S826" s="57" t="e">
        <f>VLOOKUP(raw!S827,convert!$D$26:$E$31,2)</f>
        <v>#N/A</v>
      </c>
      <c r="T826" s="57" t="e">
        <f>VLOOKUP(raw!T827,convert!$D$26:$E$31,2)</f>
        <v>#N/A</v>
      </c>
      <c r="U826" s="57" t="e">
        <f>VLOOKUP(raw!U827,convert!$D$26:$E$31,2)</f>
        <v>#N/A</v>
      </c>
      <c r="V826" s="57" t="e">
        <f>VLOOKUP(raw!V827,convert!$D$26:$E$31,2)</f>
        <v>#N/A</v>
      </c>
      <c r="W826" s="57" t="e">
        <f>VLOOKUP(raw!W827,convert!$D$26:$E$31,2)</f>
        <v>#N/A</v>
      </c>
      <c r="X826" s="57" t="e">
        <f>VLOOKUP(raw!X827,convert!$D$26:$E$31,2)</f>
        <v>#N/A</v>
      </c>
      <c r="Y826" s="57" t="e">
        <f>VLOOKUP(raw!Y827,convert!$D$26:$E$31,2)</f>
        <v>#N/A</v>
      </c>
      <c r="Z826" s="57" t="e">
        <f>VLOOKUP(raw!Z827,convert!$D$26:$E$31,2)</f>
        <v>#N/A</v>
      </c>
      <c r="AA826" s="57" t="e">
        <f>VLOOKUP(raw!AA827,convert!$D$26:$E$31,2)</f>
        <v>#N/A</v>
      </c>
      <c r="AB826" s="57" t="e">
        <f>VLOOKUP(raw!AB827,convert!$D$26:$E$31,2)</f>
        <v>#N/A</v>
      </c>
      <c r="AC826" s="57" t="e">
        <f>VLOOKUP(raw!AC827,convert!$D$26:$E$31,2)</f>
        <v>#N/A</v>
      </c>
      <c r="AD826" s="57" t="e">
        <f>VLOOKUP(raw!AD827,convert!$D$26:$E$31,2)</f>
        <v>#N/A</v>
      </c>
      <c r="AE826" s="57" t="e">
        <f>VLOOKUP(raw!AE827,convert!$D$26:$E$31,2)</f>
        <v>#N/A</v>
      </c>
      <c r="AF826" s="57" t="e">
        <f>VLOOKUP(raw!AF827,convert!$D$26:$E$31,2)</f>
        <v>#N/A</v>
      </c>
      <c r="AG826" s="57" t="e">
        <f>VLOOKUP(raw!AG827,convert!$D$26:$E$31,2)</f>
        <v>#N/A</v>
      </c>
      <c r="AH826" s="57" t="e">
        <f>VLOOKUP(raw!AH827,convert!$D$26:$E$31,2)</f>
        <v>#N/A</v>
      </c>
      <c r="AI826" s="57" t="e">
        <f>VLOOKUP(raw!AI827,convert!$D$26:$E$31,2)</f>
        <v>#N/A</v>
      </c>
      <c r="AJ826" s="57" t="e">
        <f>VLOOKUP(raw!AJ827,convert!$D$26:$E$31,2)</f>
        <v>#N/A</v>
      </c>
      <c r="AK826" s="57" t="e">
        <f>VLOOKUP(raw!AK827,convert!$D$26:$E$31,2)</f>
        <v>#N/A</v>
      </c>
      <c r="AL826" s="57" t="e">
        <f>VLOOKUP(raw!AL827,convert!$D$26:$E$31,2)</f>
        <v>#N/A</v>
      </c>
      <c r="AM826" s="57" t="e">
        <f>VLOOKUP(raw!AM827,convert!$D$26:$E$31,2)</f>
        <v>#N/A</v>
      </c>
      <c r="AN826" s="57"/>
      <c r="AO826" s="60" t="str">
        <f>IF(COUNT(score!AD826:AE826)=0,".",MIN(score!AD826:AE826))</f>
        <v>.</v>
      </c>
    </row>
    <row r="827" spans="1:41" x14ac:dyDescent="0.25">
      <c r="A827" s="58">
        <f>raw!$A828:$A828</f>
        <v>0</v>
      </c>
      <c r="B827" s="59">
        <f>raw!$B828:$B828</f>
        <v>0</v>
      </c>
      <c r="C827" s="57" t="e">
        <f>VLOOKUP(raw!C828,convert!$D$26:$E$31,2)</f>
        <v>#N/A</v>
      </c>
      <c r="D827" s="57" t="e">
        <f>VLOOKUP(raw!D828,convert!$A$13:$B$16,2)</f>
        <v>#N/A</v>
      </c>
      <c r="E827" s="57" t="e">
        <f>VLOOKUP(raw!E828,convert!$A$13:$B$16,2)</f>
        <v>#N/A</v>
      </c>
      <c r="F827" s="57" t="e">
        <f>VLOOKUP(raw!F828,convert!$A$8:$B$10,2)</f>
        <v>#N/A</v>
      </c>
      <c r="G827" s="57" t="e">
        <f>VLOOKUP(raw!G828,convert!$A$8:$B$10,2)</f>
        <v>#N/A</v>
      </c>
      <c r="H827" s="57" t="e">
        <f>VLOOKUP(raw!H828,convert!$A$8:$B$10,2)</f>
        <v>#N/A</v>
      </c>
      <c r="I827" s="57" t="e">
        <f>VLOOKUP(raw!I828,convert!$A$8:$B$10,2)</f>
        <v>#N/A</v>
      </c>
      <c r="J827" s="57" t="e">
        <f>VLOOKUP(raw!J828,convert!$D$26:$E$31,2)</f>
        <v>#N/A</v>
      </c>
      <c r="K827" s="57" t="e">
        <f>VLOOKUP(raw!K828,convert!$D$34:$E$40,2)</f>
        <v>#N/A</v>
      </c>
      <c r="L827" s="57" t="e">
        <f>VLOOKUP(raw!L828,convert!$D$34:$E$40,2)</f>
        <v>#N/A</v>
      </c>
      <c r="M827" s="57" t="e">
        <f>VLOOKUP(raw!M828,convert!$A$34:$B$40,2)</f>
        <v>#N/A</v>
      </c>
      <c r="N827" s="57" t="e">
        <f>VLOOKUP(raw!N828,convert!$A$26:$B$31,2)</f>
        <v>#N/A</v>
      </c>
      <c r="O827" s="57" t="e">
        <f>VLOOKUP(raw!O828,convert!$A$26:$B$31,2)</f>
        <v>#N/A</v>
      </c>
      <c r="P827" s="57" t="e">
        <f>VLOOKUP(raw!P828,convert!$A$26:$B$31,2)</f>
        <v>#N/A</v>
      </c>
      <c r="Q827" s="57" t="e">
        <f>VLOOKUP(raw!Q828,convert!$A$26:$B$31,2)</f>
        <v>#N/A</v>
      </c>
      <c r="R827" s="57" t="e">
        <f>VLOOKUP(raw!R828,convert!$A$26:$B$31,2)</f>
        <v>#N/A</v>
      </c>
      <c r="S827" s="57" t="e">
        <f>VLOOKUP(raw!S828,convert!$D$26:$E$31,2)</f>
        <v>#N/A</v>
      </c>
      <c r="T827" s="57" t="e">
        <f>VLOOKUP(raw!T828,convert!$D$26:$E$31,2)</f>
        <v>#N/A</v>
      </c>
      <c r="U827" s="57" t="e">
        <f>VLOOKUP(raw!U828,convert!$D$26:$E$31,2)</f>
        <v>#N/A</v>
      </c>
      <c r="V827" s="57" t="e">
        <f>VLOOKUP(raw!V828,convert!$D$26:$E$31,2)</f>
        <v>#N/A</v>
      </c>
      <c r="W827" s="57" t="e">
        <f>VLOOKUP(raw!W828,convert!$D$26:$E$31,2)</f>
        <v>#N/A</v>
      </c>
      <c r="X827" s="57" t="e">
        <f>VLOOKUP(raw!X828,convert!$D$26:$E$31,2)</f>
        <v>#N/A</v>
      </c>
      <c r="Y827" s="57" t="e">
        <f>VLOOKUP(raw!Y828,convert!$D$26:$E$31,2)</f>
        <v>#N/A</v>
      </c>
      <c r="Z827" s="57" t="e">
        <f>VLOOKUP(raw!Z828,convert!$D$26:$E$31,2)</f>
        <v>#N/A</v>
      </c>
      <c r="AA827" s="57" t="e">
        <f>VLOOKUP(raw!AA828,convert!$D$26:$E$31,2)</f>
        <v>#N/A</v>
      </c>
      <c r="AB827" s="57" t="e">
        <f>VLOOKUP(raw!AB828,convert!$D$26:$E$31,2)</f>
        <v>#N/A</v>
      </c>
      <c r="AC827" s="57" t="e">
        <f>VLOOKUP(raw!AC828,convert!$D$26:$E$31,2)</f>
        <v>#N/A</v>
      </c>
      <c r="AD827" s="57" t="e">
        <f>VLOOKUP(raw!AD828,convert!$D$26:$E$31,2)</f>
        <v>#N/A</v>
      </c>
      <c r="AE827" s="57" t="e">
        <f>VLOOKUP(raw!AE828,convert!$D$26:$E$31,2)</f>
        <v>#N/A</v>
      </c>
      <c r="AF827" s="57" t="e">
        <f>VLOOKUP(raw!AF828,convert!$D$26:$E$31,2)</f>
        <v>#N/A</v>
      </c>
      <c r="AG827" s="57" t="e">
        <f>VLOOKUP(raw!AG828,convert!$D$26:$E$31,2)</f>
        <v>#N/A</v>
      </c>
      <c r="AH827" s="57" t="e">
        <f>VLOOKUP(raw!AH828,convert!$D$26:$E$31,2)</f>
        <v>#N/A</v>
      </c>
      <c r="AI827" s="57" t="e">
        <f>VLOOKUP(raw!AI828,convert!$D$26:$E$31,2)</f>
        <v>#N/A</v>
      </c>
      <c r="AJ827" s="57" t="e">
        <f>VLOOKUP(raw!AJ828,convert!$D$26:$E$31,2)</f>
        <v>#N/A</v>
      </c>
      <c r="AK827" s="57" t="e">
        <f>VLOOKUP(raw!AK828,convert!$D$26:$E$31,2)</f>
        <v>#N/A</v>
      </c>
      <c r="AL827" s="57" t="e">
        <f>VLOOKUP(raw!AL828,convert!$D$26:$E$31,2)</f>
        <v>#N/A</v>
      </c>
      <c r="AM827" s="57" t="e">
        <f>VLOOKUP(raw!AM828,convert!$D$26:$E$31,2)</f>
        <v>#N/A</v>
      </c>
      <c r="AN827" s="57"/>
      <c r="AO827" s="60" t="str">
        <f>IF(COUNT(score!AD827:AE827)=0,".",MIN(score!AD827:AE827))</f>
        <v>.</v>
      </c>
    </row>
    <row r="828" spans="1:41" x14ac:dyDescent="0.25">
      <c r="A828" s="58">
        <f>raw!$A829:$A829</f>
        <v>0</v>
      </c>
      <c r="B828" s="59">
        <f>raw!$B829:$B829</f>
        <v>0</v>
      </c>
      <c r="C828" s="57" t="e">
        <f>VLOOKUP(raw!C829,convert!$D$26:$E$31,2)</f>
        <v>#N/A</v>
      </c>
      <c r="D828" s="57" t="e">
        <f>VLOOKUP(raw!D829,convert!$A$13:$B$16,2)</f>
        <v>#N/A</v>
      </c>
      <c r="E828" s="57" t="e">
        <f>VLOOKUP(raw!E829,convert!$A$13:$B$16,2)</f>
        <v>#N/A</v>
      </c>
      <c r="F828" s="57" t="e">
        <f>VLOOKUP(raw!F829,convert!$A$8:$B$10,2)</f>
        <v>#N/A</v>
      </c>
      <c r="G828" s="57" t="e">
        <f>VLOOKUP(raw!G829,convert!$A$8:$B$10,2)</f>
        <v>#N/A</v>
      </c>
      <c r="H828" s="57" t="e">
        <f>VLOOKUP(raw!H829,convert!$A$8:$B$10,2)</f>
        <v>#N/A</v>
      </c>
      <c r="I828" s="57" t="e">
        <f>VLOOKUP(raw!I829,convert!$A$8:$B$10,2)</f>
        <v>#N/A</v>
      </c>
      <c r="J828" s="57" t="e">
        <f>VLOOKUP(raw!J829,convert!$D$26:$E$31,2)</f>
        <v>#N/A</v>
      </c>
      <c r="K828" s="57" t="e">
        <f>VLOOKUP(raw!K829,convert!$D$34:$E$40,2)</f>
        <v>#N/A</v>
      </c>
      <c r="L828" s="57" t="e">
        <f>VLOOKUP(raw!L829,convert!$D$34:$E$40,2)</f>
        <v>#N/A</v>
      </c>
      <c r="M828" s="57" t="e">
        <f>VLOOKUP(raw!M829,convert!$A$34:$B$40,2)</f>
        <v>#N/A</v>
      </c>
      <c r="N828" s="57" t="e">
        <f>VLOOKUP(raw!N829,convert!$A$26:$B$31,2)</f>
        <v>#N/A</v>
      </c>
      <c r="O828" s="57" t="e">
        <f>VLOOKUP(raw!O829,convert!$A$26:$B$31,2)</f>
        <v>#N/A</v>
      </c>
      <c r="P828" s="57" t="e">
        <f>VLOOKUP(raw!P829,convert!$A$26:$B$31,2)</f>
        <v>#N/A</v>
      </c>
      <c r="Q828" s="57" t="e">
        <f>VLOOKUP(raw!Q829,convert!$A$26:$B$31,2)</f>
        <v>#N/A</v>
      </c>
      <c r="R828" s="57" t="e">
        <f>VLOOKUP(raw!R829,convert!$A$26:$B$31,2)</f>
        <v>#N/A</v>
      </c>
      <c r="S828" s="57" t="e">
        <f>VLOOKUP(raw!S829,convert!$D$26:$E$31,2)</f>
        <v>#N/A</v>
      </c>
      <c r="T828" s="57" t="e">
        <f>VLOOKUP(raw!T829,convert!$D$26:$E$31,2)</f>
        <v>#N/A</v>
      </c>
      <c r="U828" s="57" t="e">
        <f>VLOOKUP(raw!U829,convert!$D$26:$E$31,2)</f>
        <v>#N/A</v>
      </c>
      <c r="V828" s="57" t="e">
        <f>VLOOKUP(raw!V829,convert!$D$26:$E$31,2)</f>
        <v>#N/A</v>
      </c>
      <c r="W828" s="57" t="e">
        <f>VLOOKUP(raw!W829,convert!$D$26:$E$31,2)</f>
        <v>#N/A</v>
      </c>
      <c r="X828" s="57" t="e">
        <f>VLOOKUP(raw!X829,convert!$D$26:$E$31,2)</f>
        <v>#N/A</v>
      </c>
      <c r="Y828" s="57" t="e">
        <f>VLOOKUP(raw!Y829,convert!$D$26:$E$31,2)</f>
        <v>#N/A</v>
      </c>
      <c r="Z828" s="57" t="e">
        <f>VLOOKUP(raw!Z829,convert!$D$26:$E$31,2)</f>
        <v>#N/A</v>
      </c>
      <c r="AA828" s="57" t="e">
        <f>VLOOKUP(raw!AA829,convert!$D$26:$E$31,2)</f>
        <v>#N/A</v>
      </c>
      <c r="AB828" s="57" t="e">
        <f>VLOOKUP(raw!AB829,convert!$D$26:$E$31,2)</f>
        <v>#N/A</v>
      </c>
      <c r="AC828" s="57" t="e">
        <f>VLOOKUP(raw!AC829,convert!$D$26:$E$31,2)</f>
        <v>#N/A</v>
      </c>
      <c r="AD828" s="57" t="e">
        <f>VLOOKUP(raw!AD829,convert!$D$26:$E$31,2)</f>
        <v>#N/A</v>
      </c>
      <c r="AE828" s="57" t="e">
        <f>VLOOKUP(raw!AE829,convert!$D$26:$E$31,2)</f>
        <v>#N/A</v>
      </c>
      <c r="AF828" s="57" t="e">
        <f>VLOOKUP(raw!AF829,convert!$D$26:$E$31,2)</f>
        <v>#N/A</v>
      </c>
      <c r="AG828" s="57" t="e">
        <f>VLOOKUP(raw!AG829,convert!$D$26:$E$31,2)</f>
        <v>#N/A</v>
      </c>
      <c r="AH828" s="57" t="e">
        <f>VLOOKUP(raw!AH829,convert!$D$26:$E$31,2)</f>
        <v>#N/A</v>
      </c>
      <c r="AI828" s="57" t="e">
        <f>VLOOKUP(raw!AI829,convert!$D$26:$E$31,2)</f>
        <v>#N/A</v>
      </c>
      <c r="AJ828" s="57" t="e">
        <f>VLOOKUP(raw!AJ829,convert!$D$26:$E$31,2)</f>
        <v>#N/A</v>
      </c>
      <c r="AK828" s="57" t="e">
        <f>VLOOKUP(raw!AK829,convert!$D$26:$E$31,2)</f>
        <v>#N/A</v>
      </c>
      <c r="AL828" s="57" t="e">
        <f>VLOOKUP(raw!AL829,convert!$D$26:$E$31,2)</f>
        <v>#N/A</v>
      </c>
      <c r="AM828" s="57" t="e">
        <f>VLOOKUP(raw!AM829,convert!$D$26:$E$31,2)</f>
        <v>#N/A</v>
      </c>
      <c r="AN828" s="57"/>
      <c r="AO828" s="60" t="str">
        <f>IF(COUNT(score!AD828:AE828)=0,".",MIN(score!AD828:AE828))</f>
        <v>.</v>
      </c>
    </row>
    <row r="829" spans="1:41" x14ac:dyDescent="0.25">
      <c r="A829" s="58">
        <f>raw!$A830:$A830</f>
        <v>0</v>
      </c>
      <c r="B829" s="59">
        <f>raw!$B830:$B830</f>
        <v>0</v>
      </c>
      <c r="C829" s="57" t="e">
        <f>VLOOKUP(raw!C830,convert!$D$26:$E$31,2)</f>
        <v>#N/A</v>
      </c>
      <c r="D829" s="57" t="e">
        <f>VLOOKUP(raw!D830,convert!$A$13:$B$16,2)</f>
        <v>#N/A</v>
      </c>
      <c r="E829" s="57" t="e">
        <f>VLOOKUP(raw!E830,convert!$A$13:$B$16,2)</f>
        <v>#N/A</v>
      </c>
      <c r="F829" s="57" t="e">
        <f>VLOOKUP(raw!F830,convert!$A$8:$B$10,2)</f>
        <v>#N/A</v>
      </c>
      <c r="G829" s="57" t="e">
        <f>VLOOKUP(raw!G830,convert!$A$8:$B$10,2)</f>
        <v>#N/A</v>
      </c>
      <c r="H829" s="57" t="e">
        <f>VLOOKUP(raw!H830,convert!$A$8:$B$10,2)</f>
        <v>#N/A</v>
      </c>
      <c r="I829" s="57" t="e">
        <f>VLOOKUP(raw!I830,convert!$A$8:$B$10,2)</f>
        <v>#N/A</v>
      </c>
      <c r="J829" s="57" t="e">
        <f>VLOOKUP(raw!J830,convert!$D$26:$E$31,2)</f>
        <v>#N/A</v>
      </c>
      <c r="K829" s="57" t="e">
        <f>VLOOKUP(raw!K830,convert!$D$34:$E$40,2)</f>
        <v>#N/A</v>
      </c>
      <c r="L829" s="57" t="e">
        <f>VLOOKUP(raw!L830,convert!$D$34:$E$40,2)</f>
        <v>#N/A</v>
      </c>
      <c r="M829" s="57" t="e">
        <f>VLOOKUP(raw!M830,convert!$A$34:$B$40,2)</f>
        <v>#N/A</v>
      </c>
      <c r="N829" s="57" t="e">
        <f>VLOOKUP(raw!N830,convert!$A$26:$B$31,2)</f>
        <v>#N/A</v>
      </c>
      <c r="O829" s="57" t="e">
        <f>VLOOKUP(raw!O830,convert!$A$26:$B$31,2)</f>
        <v>#N/A</v>
      </c>
      <c r="P829" s="57" t="e">
        <f>VLOOKUP(raw!P830,convert!$A$26:$B$31,2)</f>
        <v>#N/A</v>
      </c>
      <c r="Q829" s="57" t="e">
        <f>VLOOKUP(raw!Q830,convert!$A$26:$B$31,2)</f>
        <v>#N/A</v>
      </c>
      <c r="R829" s="57" t="e">
        <f>VLOOKUP(raw!R830,convert!$A$26:$B$31,2)</f>
        <v>#N/A</v>
      </c>
      <c r="S829" s="57" t="e">
        <f>VLOOKUP(raw!S830,convert!$D$26:$E$31,2)</f>
        <v>#N/A</v>
      </c>
      <c r="T829" s="57" t="e">
        <f>VLOOKUP(raw!T830,convert!$D$26:$E$31,2)</f>
        <v>#N/A</v>
      </c>
      <c r="U829" s="57" t="e">
        <f>VLOOKUP(raw!U830,convert!$D$26:$E$31,2)</f>
        <v>#N/A</v>
      </c>
      <c r="V829" s="57" t="e">
        <f>VLOOKUP(raw!V830,convert!$D$26:$E$31,2)</f>
        <v>#N/A</v>
      </c>
      <c r="W829" s="57" t="e">
        <f>VLOOKUP(raw!W830,convert!$D$26:$E$31,2)</f>
        <v>#N/A</v>
      </c>
      <c r="X829" s="57" t="e">
        <f>VLOOKUP(raw!X830,convert!$D$26:$E$31,2)</f>
        <v>#N/A</v>
      </c>
      <c r="Y829" s="57" t="e">
        <f>VLOOKUP(raw!Y830,convert!$D$26:$E$31,2)</f>
        <v>#N/A</v>
      </c>
      <c r="Z829" s="57" t="e">
        <f>VLOOKUP(raw!Z830,convert!$D$26:$E$31,2)</f>
        <v>#N/A</v>
      </c>
      <c r="AA829" s="57" t="e">
        <f>VLOOKUP(raw!AA830,convert!$D$26:$E$31,2)</f>
        <v>#N/A</v>
      </c>
      <c r="AB829" s="57" t="e">
        <f>VLOOKUP(raw!AB830,convert!$D$26:$E$31,2)</f>
        <v>#N/A</v>
      </c>
      <c r="AC829" s="57" t="e">
        <f>VLOOKUP(raw!AC830,convert!$D$26:$E$31,2)</f>
        <v>#N/A</v>
      </c>
      <c r="AD829" s="57" t="e">
        <f>VLOOKUP(raw!AD830,convert!$D$26:$E$31,2)</f>
        <v>#N/A</v>
      </c>
      <c r="AE829" s="57" t="e">
        <f>VLOOKUP(raw!AE830,convert!$D$26:$E$31,2)</f>
        <v>#N/A</v>
      </c>
      <c r="AF829" s="57" t="e">
        <f>VLOOKUP(raw!AF830,convert!$D$26:$E$31,2)</f>
        <v>#N/A</v>
      </c>
      <c r="AG829" s="57" t="e">
        <f>VLOOKUP(raw!AG830,convert!$D$26:$E$31,2)</f>
        <v>#N/A</v>
      </c>
      <c r="AH829" s="57" t="e">
        <f>VLOOKUP(raw!AH830,convert!$D$26:$E$31,2)</f>
        <v>#N/A</v>
      </c>
      <c r="AI829" s="57" t="e">
        <f>VLOOKUP(raw!AI830,convert!$D$26:$E$31,2)</f>
        <v>#N/A</v>
      </c>
      <c r="AJ829" s="57" t="e">
        <f>VLOOKUP(raw!AJ830,convert!$D$26:$E$31,2)</f>
        <v>#N/A</v>
      </c>
      <c r="AK829" s="57" t="e">
        <f>VLOOKUP(raw!AK830,convert!$D$26:$E$31,2)</f>
        <v>#N/A</v>
      </c>
      <c r="AL829" s="57" t="e">
        <f>VLOOKUP(raw!AL830,convert!$D$26:$E$31,2)</f>
        <v>#N/A</v>
      </c>
      <c r="AM829" s="57" t="e">
        <f>VLOOKUP(raw!AM830,convert!$D$26:$E$31,2)</f>
        <v>#N/A</v>
      </c>
      <c r="AN829" s="57"/>
      <c r="AO829" s="60" t="str">
        <f>IF(COUNT(score!AD829:AE829)=0,".",MIN(score!AD829:AE829))</f>
        <v>.</v>
      </c>
    </row>
    <row r="830" spans="1:41" x14ac:dyDescent="0.25">
      <c r="A830" s="58">
        <f>raw!$A831:$A831</f>
        <v>0</v>
      </c>
      <c r="B830" s="59">
        <f>raw!$B831:$B831</f>
        <v>0</v>
      </c>
      <c r="C830" s="57" t="e">
        <f>VLOOKUP(raw!C831,convert!$D$26:$E$31,2)</f>
        <v>#N/A</v>
      </c>
      <c r="D830" s="57" t="e">
        <f>VLOOKUP(raw!D831,convert!$A$13:$B$16,2)</f>
        <v>#N/A</v>
      </c>
      <c r="E830" s="57" t="e">
        <f>VLOOKUP(raw!E831,convert!$A$13:$B$16,2)</f>
        <v>#N/A</v>
      </c>
      <c r="F830" s="57" t="e">
        <f>VLOOKUP(raw!F831,convert!$A$8:$B$10,2)</f>
        <v>#N/A</v>
      </c>
      <c r="G830" s="57" t="e">
        <f>VLOOKUP(raw!G831,convert!$A$8:$B$10,2)</f>
        <v>#N/A</v>
      </c>
      <c r="H830" s="57" t="e">
        <f>VLOOKUP(raw!H831,convert!$A$8:$B$10,2)</f>
        <v>#N/A</v>
      </c>
      <c r="I830" s="57" t="e">
        <f>VLOOKUP(raw!I831,convert!$A$8:$B$10,2)</f>
        <v>#N/A</v>
      </c>
      <c r="J830" s="57" t="e">
        <f>VLOOKUP(raw!J831,convert!$D$26:$E$31,2)</f>
        <v>#N/A</v>
      </c>
      <c r="K830" s="57" t="e">
        <f>VLOOKUP(raw!K831,convert!$D$34:$E$40,2)</f>
        <v>#N/A</v>
      </c>
      <c r="L830" s="57" t="e">
        <f>VLOOKUP(raw!L831,convert!$D$34:$E$40,2)</f>
        <v>#N/A</v>
      </c>
      <c r="M830" s="57" t="e">
        <f>VLOOKUP(raw!M831,convert!$A$34:$B$40,2)</f>
        <v>#N/A</v>
      </c>
      <c r="N830" s="57" t="e">
        <f>VLOOKUP(raw!N831,convert!$A$26:$B$31,2)</f>
        <v>#N/A</v>
      </c>
      <c r="O830" s="57" t="e">
        <f>VLOOKUP(raw!O831,convert!$A$26:$B$31,2)</f>
        <v>#N/A</v>
      </c>
      <c r="P830" s="57" t="e">
        <f>VLOOKUP(raw!P831,convert!$A$26:$B$31,2)</f>
        <v>#N/A</v>
      </c>
      <c r="Q830" s="57" t="e">
        <f>VLOOKUP(raw!Q831,convert!$A$26:$B$31,2)</f>
        <v>#N/A</v>
      </c>
      <c r="R830" s="57" t="e">
        <f>VLOOKUP(raw!R831,convert!$A$26:$B$31,2)</f>
        <v>#N/A</v>
      </c>
      <c r="S830" s="57" t="e">
        <f>VLOOKUP(raw!S831,convert!$D$26:$E$31,2)</f>
        <v>#N/A</v>
      </c>
      <c r="T830" s="57" t="e">
        <f>VLOOKUP(raw!T831,convert!$D$26:$E$31,2)</f>
        <v>#N/A</v>
      </c>
      <c r="U830" s="57" t="e">
        <f>VLOOKUP(raw!U831,convert!$D$26:$E$31,2)</f>
        <v>#N/A</v>
      </c>
      <c r="V830" s="57" t="e">
        <f>VLOOKUP(raw!V831,convert!$D$26:$E$31,2)</f>
        <v>#N/A</v>
      </c>
      <c r="W830" s="57" t="e">
        <f>VLOOKUP(raw!W831,convert!$D$26:$E$31,2)</f>
        <v>#N/A</v>
      </c>
      <c r="X830" s="57" t="e">
        <f>VLOOKUP(raw!X831,convert!$D$26:$E$31,2)</f>
        <v>#N/A</v>
      </c>
      <c r="Y830" s="57" t="e">
        <f>VLOOKUP(raw!Y831,convert!$D$26:$E$31,2)</f>
        <v>#N/A</v>
      </c>
      <c r="Z830" s="57" t="e">
        <f>VLOOKUP(raw!Z831,convert!$D$26:$E$31,2)</f>
        <v>#N/A</v>
      </c>
      <c r="AA830" s="57" t="e">
        <f>VLOOKUP(raw!AA831,convert!$D$26:$E$31,2)</f>
        <v>#N/A</v>
      </c>
      <c r="AB830" s="57" t="e">
        <f>VLOOKUP(raw!AB831,convert!$D$26:$E$31,2)</f>
        <v>#N/A</v>
      </c>
      <c r="AC830" s="57" t="e">
        <f>VLOOKUP(raw!AC831,convert!$D$26:$E$31,2)</f>
        <v>#N/A</v>
      </c>
      <c r="AD830" s="57" t="e">
        <f>VLOOKUP(raw!AD831,convert!$D$26:$E$31,2)</f>
        <v>#N/A</v>
      </c>
      <c r="AE830" s="57" t="e">
        <f>VLOOKUP(raw!AE831,convert!$D$26:$E$31,2)</f>
        <v>#N/A</v>
      </c>
      <c r="AF830" s="57" t="e">
        <f>VLOOKUP(raw!AF831,convert!$D$26:$E$31,2)</f>
        <v>#N/A</v>
      </c>
      <c r="AG830" s="57" t="e">
        <f>VLOOKUP(raw!AG831,convert!$D$26:$E$31,2)</f>
        <v>#N/A</v>
      </c>
      <c r="AH830" s="57" t="e">
        <f>VLOOKUP(raw!AH831,convert!$D$26:$E$31,2)</f>
        <v>#N/A</v>
      </c>
      <c r="AI830" s="57" t="e">
        <f>VLOOKUP(raw!AI831,convert!$D$26:$E$31,2)</f>
        <v>#N/A</v>
      </c>
      <c r="AJ830" s="57" t="e">
        <f>VLOOKUP(raw!AJ831,convert!$D$26:$E$31,2)</f>
        <v>#N/A</v>
      </c>
      <c r="AK830" s="57" t="e">
        <f>VLOOKUP(raw!AK831,convert!$D$26:$E$31,2)</f>
        <v>#N/A</v>
      </c>
      <c r="AL830" s="57" t="e">
        <f>VLOOKUP(raw!AL831,convert!$D$26:$E$31,2)</f>
        <v>#N/A</v>
      </c>
      <c r="AM830" s="57" t="e">
        <f>VLOOKUP(raw!AM831,convert!$D$26:$E$31,2)</f>
        <v>#N/A</v>
      </c>
      <c r="AN830" s="57"/>
      <c r="AO830" s="60" t="str">
        <f>IF(COUNT(score!AD830:AE830)=0,".",MIN(score!AD830:AE830))</f>
        <v>.</v>
      </c>
    </row>
    <row r="831" spans="1:41" x14ac:dyDescent="0.25">
      <c r="A831" s="58">
        <f>raw!$A832:$A832</f>
        <v>0</v>
      </c>
      <c r="B831" s="59">
        <f>raw!$B832:$B832</f>
        <v>0</v>
      </c>
      <c r="C831" s="57" t="e">
        <f>VLOOKUP(raw!C832,convert!$D$26:$E$31,2)</f>
        <v>#N/A</v>
      </c>
      <c r="D831" s="57" t="e">
        <f>VLOOKUP(raw!D832,convert!$A$13:$B$16,2)</f>
        <v>#N/A</v>
      </c>
      <c r="E831" s="57" t="e">
        <f>VLOOKUP(raw!E832,convert!$A$13:$B$16,2)</f>
        <v>#N/A</v>
      </c>
      <c r="F831" s="57" t="e">
        <f>VLOOKUP(raw!F832,convert!$A$8:$B$10,2)</f>
        <v>#N/A</v>
      </c>
      <c r="G831" s="57" t="e">
        <f>VLOOKUP(raw!G832,convert!$A$8:$B$10,2)</f>
        <v>#N/A</v>
      </c>
      <c r="H831" s="57" t="e">
        <f>VLOOKUP(raw!H832,convert!$A$8:$B$10,2)</f>
        <v>#N/A</v>
      </c>
      <c r="I831" s="57" t="e">
        <f>VLOOKUP(raw!I832,convert!$A$8:$B$10,2)</f>
        <v>#N/A</v>
      </c>
      <c r="J831" s="57" t="e">
        <f>VLOOKUP(raw!J832,convert!$D$26:$E$31,2)</f>
        <v>#N/A</v>
      </c>
      <c r="K831" s="57" t="e">
        <f>VLOOKUP(raw!K832,convert!$D$34:$E$40,2)</f>
        <v>#N/A</v>
      </c>
      <c r="L831" s="57" t="e">
        <f>VLOOKUP(raw!L832,convert!$D$34:$E$40,2)</f>
        <v>#N/A</v>
      </c>
      <c r="M831" s="57" t="e">
        <f>VLOOKUP(raw!M832,convert!$A$34:$B$40,2)</f>
        <v>#N/A</v>
      </c>
      <c r="N831" s="57" t="e">
        <f>VLOOKUP(raw!N832,convert!$A$26:$B$31,2)</f>
        <v>#N/A</v>
      </c>
      <c r="O831" s="57" t="e">
        <f>VLOOKUP(raw!O832,convert!$A$26:$B$31,2)</f>
        <v>#N/A</v>
      </c>
      <c r="P831" s="57" t="e">
        <f>VLOOKUP(raw!P832,convert!$A$26:$B$31,2)</f>
        <v>#N/A</v>
      </c>
      <c r="Q831" s="57" t="e">
        <f>VLOOKUP(raw!Q832,convert!$A$26:$B$31,2)</f>
        <v>#N/A</v>
      </c>
      <c r="R831" s="57" t="e">
        <f>VLOOKUP(raw!R832,convert!$A$26:$B$31,2)</f>
        <v>#N/A</v>
      </c>
      <c r="S831" s="57" t="e">
        <f>VLOOKUP(raw!S832,convert!$D$26:$E$31,2)</f>
        <v>#N/A</v>
      </c>
      <c r="T831" s="57" t="e">
        <f>VLOOKUP(raw!T832,convert!$D$26:$E$31,2)</f>
        <v>#N/A</v>
      </c>
      <c r="U831" s="57" t="e">
        <f>VLOOKUP(raw!U832,convert!$D$26:$E$31,2)</f>
        <v>#N/A</v>
      </c>
      <c r="V831" s="57" t="e">
        <f>VLOOKUP(raw!V832,convert!$D$26:$E$31,2)</f>
        <v>#N/A</v>
      </c>
      <c r="W831" s="57" t="e">
        <f>VLOOKUP(raw!W832,convert!$D$26:$E$31,2)</f>
        <v>#N/A</v>
      </c>
      <c r="X831" s="57" t="e">
        <f>VLOOKUP(raw!X832,convert!$D$26:$E$31,2)</f>
        <v>#N/A</v>
      </c>
      <c r="Y831" s="57" t="e">
        <f>VLOOKUP(raw!Y832,convert!$D$26:$E$31,2)</f>
        <v>#N/A</v>
      </c>
      <c r="Z831" s="57" t="e">
        <f>VLOOKUP(raw!Z832,convert!$D$26:$E$31,2)</f>
        <v>#N/A</v>
      </c>
      <c r="AA831" s="57" t="e">
        <f>VLOOKUP(raw!AA832,convert!$D$26:$E$31,2)</f>
        <v>#N/A</v>
      </c>
      <c r="AB831" s="57" t="e">
        <f>VLOOKUP(raw!AB832,convert!$D$26:$E$31,2)</f>
        <v>#N/A</v>
      </c>
      <c r="AC831" s="57" t="e">
        <f>VLOOKUP(raw!AC832,convert!$D$26:$E$31,2)</f>
        <v>#N/A</v>
      </c>
      <c r="AD831" s="57" t="e">
        <f>VLOOKUP(raw!AD832,convert!$D$26:$E$31,2)</f>
        <v>#N/A</v>
      </c>
      <c r="AE831" s="57" t="e">
        <f>VLOOKUP(raw!AE832,convert!$D$26:$E$31,2)</f>
        <v>#N/A</v>
      </c>
      <c r="AF831" s="57" t="e">
        <f>VLOOKUP(raw!AF832,convert!$D$26:$E$31,2)</f>
        <v>#N/A</v>
      </c>
      <c r="AG831" s="57" t="e">
        <f>VLOOKUP(raw!AG832,convert!$D$26:$E$31,2)</f>
        <v>#N/A</v>
      </c>
      <c r="AH831" s="57" t="e">
        <f>VLOOKUP(raw!AH832,convert!$D$26:$E$31,2)</f>
        <v>#N/A</v>
      </c>
      <c r="AI831" s="57" t="e">
        <f>VLOOKUP(raw!AI832,convert!$D$26:$E$31,2)</f>
        <v>#N/A</v>
      </c>
      <c r="AJ831" s="57" t="e">
        <f>VLOOKUP(raw!AJ832,convert!$D$26:$E$31,2)</f>
        <v>#N/A</v>
      </c>
      <c r="AK831" s="57" t="e">
        <f>VLOOKUP(raw!AK832,convert!$D$26:$E$31,2)</f>
        <v>#N/A</v>
      </c>
      <c r="AL831" s="57" t="e">
        <f>VLOOKUP(raw!AL832,convert!$D$26:$E$31,2)</f>
        <v>#N/A</v>
      </c>
      <c r="AM831" s="57" t="e">
        <f>VLOOKUP(raw!AM832,convert!$D$26:$E$31,2)</f>
        <v>#N/A</v>
      </c>
      <c r="AN831" s="57"/>
      <c r="AO831" s="60" t="str">
        <f>IF(COUNT(score!AD831:AE831)=0,".",MIN(score!AD831:AE831))</f>
        <v>.</v>
      </c>
    </row>
    <row r="832" spans="1:41" x14ac:dyDescent="0.25">
      <c r="A832" s="58">
        <f>raw!$A833:$A833</f>
        <v>0</v>
      </c>
      <c r="B832" s="59">
        <f>raw!$B833:$B833</f>
        <v>0</v>
      </c>
      <c r="C832" s="57" t="e">
        <f>VLOOKUP(raw!C833,convert!$D$26:$E$31,2)</f>
        <v>#N/A</v>
      </c>
      <c r="D832" s="57" t="e">
        <f>VLOOKUP(raw!D833,convert!$A$13:$B$16,2)</f>
        <v>#N/A</v>
      </c>
      <c r="E832" s="57" t="e">
        <f>VLOOKUP(raw!E833,convert!$A$13:$B$16,2)</f>
        <v>#N/A</v>
      </c>
      <c r="F832" s="57" t="e">
        <f>VLOOKUP(raw!F833,convert!$A$8:$B$10,2)</f>
        <v>#N/A</v>
      </c>
      <c r="G832" s="57" t="e">
        <f>VLOOKUP(raw!G833,convert!$A$8:$B$10,2)</f>
        <v>#N/A</v>
      </c>
      <c r="H832" s="57" t="e">
        <f>VLOOKUP(raw!H833,convert!$A$8:$B$10,2)</f>
        <v>#N/A</v>
      </c>
      <c r="I832" s="57" t="e">
        <f>VLOOKUP(raw!I833,convert!$A$8:$B$10,2)</f>
        <v>#N/A</v>
      </c>
      <c r="J832" s="57" t="e">
        <f>VLOOKUP(raw!J833,convert!$D$26:$E$31,2)</f>
        <v>#N/A</v>
      </c>
      <c r="K832" s="57" t="e">
        <f>VLOOKUP(raw!K833,convert!$D$34:$E$40,2)</f>
        <v>#N/A</v>
      </c>
      <c r="L832" s="57" t="e">
        <f>VLOOKUP(raw!L833,convert!$D$34:$E$40,2)</f>
        <v>#N/A</v>
      </c>
      <c r="M832" s="57" t="e">
        <f>VLOOKUP(raw!M833,convert!$A$34:$B$40,2)</f>
        <v>#N/A</v>
      </c>
      <c r="N832" s="57" t="e">
        <f>VLOOKUP(raw!N833,convert!$A$26:$B$31,2)</f>
        <v>#N/A</v>
      </c>
      <c r="O832" s="57" t="e">
        <f>VLOOKUP(raw!O833,convert!$A$26:$B$31,2)</f>
        <v>#N/A</v>
      </c>
      <c r="P832" s="57" t="e">
        <f>VLOOKUP(raw!P833,convert!$A$26:$B$31,2)</f>
        <v>#N/A</v>
      </c>
      <c r="Q832" s="57" t="e">
        <f>VLOOKUP(raw!Q833,convert!$A$26:$B$31,2)</f>
        <v>#N/A</v>
      </c>
      <c r="R832" s="57" t="e">
        <f>VLOOKUP(raw!R833,convert!$A$26:$B$31,2)</f>
        <v>#N/A</v>
      </c>
      <c r="S832" s="57" t="e">
        <f>VLOOKUP(raw!S833,convert!$D$26:$E$31,2)</f>
        <v>#N/A</v>
      </c>
      <c r="T832" s="57" t="e">
        <f>VLOOKUP(raw!T833,convert!$D$26:$E$31,2)</f>
        <v>#N/A</v>
      </c>
      <c r="U832" s="57" t="e">
        <f>VLOOKUP(raw!U833,convert!$D$26:$E$31,2)</f>
        <v>#N/A</v>
      </c>
      <c r="V832" s="57" t="e">
        <f>VLOOKUP(raw!V833,convert!$D$26:$E$31,2)</f>
        <v>#N/A</v>
      </c>
      <c r="W832" s="57" t="e">
        <f>VLOOKUP(raw!W833,convert!$D$26:$E$31,2)</f>
        <v>#N/A</v>
      </c>
      <c r="X832" s="57" t="e">
        <f>VLOOKUP(raw!X833,convert!$D$26:$E$31,2)</f>
        <v>#N/A</v>
      </c>
      <c r="Y832" s="57" t="e">
        <f>VLOOKUP(raw!Y833,convert!$D$26:$E$31,2)</f>
        <v>#N/A</v>
      </c>
      <c r="Z832" s="57" t="e">
        <f>VLOOKUP(raw!Z833,convert!$D$26:$E$31,2)</f>
        <v>#N/A</v>
      </c>
      <c r="AA832" s="57" t="e">
        <f>VLOOKUP(raw!AA833,convert!$D$26:$E$31,2)</f>
        <v>#N/A</v>
      </c>
      <c r="AB832" s="57" t="e">
        <f>VLOOKUP(raw!AB833,convert!$D$26:$E$31,2)</f>
        <v>#N/A</v>
      </c>
      <c r="AC832" s="57" t="e">
        <f>VLOOKUP(raw!AC833,convert!$D$26:$E$31,2)</f>
        <v>#N/A</v>
      </c>
      <c r="AD832" s="57" t="e">
        <f>VLOOKUP(raw!AD833,convert!$D$26:$E$31,2)</f>
        <v>#N/A</v>
      </c>
      <c r="AE832" s="57" t="e">
        <f>VLOOKUP(raw!AE833,convert!$D$26:$E$31,2)</f>
        <v>#N/A</v>
      </c>
      <c r="AF832" s="57" t="e">
        <f>VLOOKUP(raw!AF833,convert!$D$26:$E$31,2)</f>
        <v>#N/A</v>
      </c>
      <c r="AG832" s="57" t="e">
        <f>VLOOKUP(raw!AG833,convert!$D$26:$E$31,2)</f>
        <v>#N/A</v>
      </c>
      <c r="AH832" s="57" t="e">
        <f>VLOOKUP(raw!AH833,convert!$D$26:$E$31,2)</f>
        <v>#N/A</v>
      </c>
      <c r="AI832" s="57" t="e">
        <f>VLOOKUP(raw!AI833,convert!$D$26:$E$31,2)</f>
        <v>#N/A</v>
      </c>
      <c r="AJ832" s="57" t="e">
        <f>VLOOKUP(raw!AJ833,convert!$D$26:$E$31,2)</f>
        <v>#N/A</v>
      </c>
      <c r="AK832" s="57" t="e">
        <f>VLOOKUP(raw!AK833,convert!$D$26:$E$31,2)</f>
        <v>#N/A</v>
      </c>
      <c r="AL832" s="57" t="e">
        <f>VLOOKUP(raw!AL833,convert!$D$26:$E$31,2)</f>
        <v>#N/A</v>
      </c>
      <c r="AM832" s="57" t="e">
        <f>VLOOKUP(raw!AM833,convert!$D$26:$E$31,2)</f>
        <v>#N/A</v>
      </c>
      <c r="AN832" s="57"/>
      <c r="AO832" s="60" t="str">
        <f>IF(COUNT(score!AD832:AE832)=0,".",MIN(score!AD832:AE832))</f>
        <v>.</v>
      </c>
    </row>
    <row r="833" spans="1:41" x14ac:dyDescent="0.25">
      <c r="A833" s="58">
        <f>raw!$A834:$A834</f>
        <v>0</v>
      </c>
      <c r="B833" s="59">
        <f>raw!$B834:$B834</f>
        <v>0</v>
      </c>
      <c r="C833" s="57" t="e">
        <f>VLOOKUP(raw!C834,convert!$D$26:$E$31,2)</f>
        <v>#N/A</v>
      </c>
      <c r="D833" s="57" t="e">
        <f>VLOOKUP(raw!D834,convert!$A$13:$B$16,2)</f>
        <v>#N/A</v>
      </c>
      <c r="E833" s="57" t="e">
        <f>VLOOKUP(raw!E834,convert!$A$13:$B$16,2)</f>
        <v>#N/A</v>
      </c>
      <c r="F833" s="57" t="e">
        <f>VLOOKUP(raw!F834,convert!$A$8:$B$10,2)</f>
        <v>#N/A</v>
      </c>
      <c r="G833" s="57" t="e">
        <f>VLOOKUP(raw!G834,convert!$A$8:$B$10,2)</f>
        <v>#N/A</v>
      </c>
      <c r="H833" s="57" t="e">
        <f>VLOOKUP(raw!H834,convert!$A$8:$B$10,2)</f>
        <v>#N/A</v>
      </c>
      <c r="I833" s="57" t="e">
        <f>VLOOKUP(raw!I834,convert!$A$8:$B$10,2)</f>
        <v>#N/A</v>
      </c>
      <c r="J833" s="57" t="e">
        <f>VLOOKUP(raw!J834,convert!$D$26:$E$31,2)</f>
        <v>#N/A</v>
      </c>
      <c r="K833" s="57" t="e">
        <f>VLOOKUP(raw!K834,convert!$D$34:$E$40,2)</f>
        <v>#N/A</v>
      </c>
      <c r="L833" s="57" t="e">
        <f>VLOOKUP(raw!L834,convert!$D$34:$E$40,2)</f>
        <v>#N/A</v>
      </c>
      <c r="M833" s="57" t="e">
        <f>VLOOKUP(raw!M834,convert!$A$34:$B$40,2)</f>
        <v>#N/A</v>
      </c>
      <c r="N833" s="57" t="e">
        <f>VLOOKUP(raw!N834,convert!$A$26:$B$31,2)</f>
        <v>#N/A</v>
      </c>
      <c r="O833" s="57" t="e">
        <f>VLOOKUP(raw!O834,convert!$A$26:$B$31,2)</f>
        <v>#N/A</v>
      </c>
      <c r="P833" s="57" t="e">
        <f>VLOOKUP(raw!P834,convert!$A$26:$B$31,2)</f>
        <v>#N/A</v>
      </c>
      <c r="Q833" s="57" t="e">
        <f>VLOOKUP(raw!Q834,convert!$A$26:$B$31,2)</f>
        <v>#N/A</v>
      </c>
      <c r="R833" s="57" t="e">
        <f>VLOOKUP(raw!R834,convert!$A$26:$B$31,2)</f>
        <v>#N/A</v>
      </c>
      <c r="S833" s="57" t="e">
        <f>VLOOKUP(raw!S834,convert!$D$26:$E$31,2)</f>
        <v>#N/A</v>
      </c>
      <c r="T833" s="57" t="e">
        <f>VLOOKUP(raw!T834,convert!$D$26:$E$31,2)</f>
        <v>#N/A</v>
      </c>
      <c r="U833" s="57" t="e">
        <f>VLOOKUP(raw!U834,convert!$D$26:$E$31,2)</f>
        <v>#N/A</v>
      </c>
      <c r="V833" s="57" t="e">
        <f>VLOOKUP(raw!V834,convert!$D$26:$E$31,2)</f>
        <v>#N/A</v>
      </c>
      <c r="W833" s="57" t="e">
        <f>VLOOKUP(raw!W834,convert!$D$26:$E$31,2)</f>
        <v>#N/A</v>
      </c>
      <c r="X833" s="57" t="e">
        <f>VLOOKUP(raw!X834,convert!$D$26:$E$31,2)</f>
        <v>#N/A</v>
      </c>
      <c r="Y833" s="57" t="e">
        <f>VLOOKUP(raw!Y834,convert!$D$26:$E$31,2)</f>
        <v>#N/A</v>
      </c>
      <c r="Z833" s="57" t="e">
        <f>VLOOKUP(raw!Z834,convert!$D$26:$E$31,2)</f>
        <v>#N/A</v>
      </c>
      <c r="AA833" s="57" t="e">
        <f>VLOOKUP(raw!AA834,convert!$D$26:$E$31,2)</f>
        <v>#N/A</v>
      </c>
      <c r="AB833" s="57" t="e">
        <f>VLOOKUP(raw!AB834,convert!$D$26:$E$31,2)</f>
        <v>#N/A</v>
      </c>
      <c r="AC833" s="57" t="e">
        <f>VLOOKUP(raw!AC834,convert!$D$26:$E$31,2)</f>
        <v>#N/A</v>
      </c>
      <c r="AD833" s="57" t="e">
        <f>VLOOKUP(raw!AD834,convert!$D$26:$E$31,2)</f>
        <v>#N/A</v>
      </c>
      <c r="AE833" s="57" t="e">
        <f>VLOOKUP(raw!AE834,convert!$D$26:$E$31,2)</f>
        <v>#N/A</v>
      </c>
      <c r="AF833" s="57" t="e">
        <f>VLOOKUP(raw!AF834,convert!$D$26:$E$31,2)</f>
        <v>#N/A</v>
      </c>
      <c r="AG833" s="57" t="e">
        <f>VLOOKUP(raw!AG834,convert!$D$26:$E$31,2)</f>
        <v>#N/A</v>
      </c>
      <c r="AH833" s="57" t="e">
        <f>VLOOKUP(raw!AH834,convert!$D$26:$E$31,2)</f>
        <v>#N/A</v>
      </c>
      <c r="AI833" s="57" t="e">
        <f>VLOOKUP(raw!AI834,convert!$D$26:$E$31,2)</f>
        <v>#N/A</v>
      </c>
      <c r="AJ833" s="57" t="e">
        <f>VLOOKUP(raw!AJ834,convert!$D$26:$E$31,2)</f>
        <v>#N/A</v>
      </c>
      <c r="AK833" s="57" t="e">
        <f>VLOOKUP(raw!AK834,convert!$D$26:$E$31,2)</f>
        <v>#N/A</v>
      </c>
      <c r="AL833" s="57" t="e">
        <f>VLOOKUP(raw!AL834,convert!$D$26:$E$31,2)</f>
        <v>#N/A</v>
      </c>
      <c r="AM833" s="57" t="e">
        <f>VLOOKUP(raw!AM834,convert!$D$26:$E$31,2)</f>
        <v>#N/A</v>
      </c>
      <c r="AN833" s="57"/>
      <c r="AO833" s="60" t="str">
        <f>IF(COUNT(score!AD833:AE833)=0,".",MIN(score!AD833:AE833))</f>
        <v>.</v>
      </c>
    </row>
    <row r="834" spans="1:41" x14ac:dyDescent="0.25">
      <c r="A834" s="58">
        <f>raw!$A835:$A835</f>
        <v>0</v>
      </c>
      <c r="B834" s="59">
        <f>raw!$B835:$B835</f>
        <v>0</v>
      </c>
      <c r="C834" s="57" t="e">
        <f>VLOOKUP(raw!C835,convert!$D$26:$E$31,2)</f>
        <v>#N/A</v>
      </c>
      <c r="D834" s="57" t="e">
        <f>VLOOKUP(raw!D835,convert!$A$13:$B$16,2)</f>
        <v>#N/A</v>
      </c>
      <c r="E834" s="57" t="e">
        <f>VLOOKUP(raw!E835,convert!$A$13:$B$16,2)</f>
        <v>#N/A</v>
      </c>
      <c r="F834" s="57" t="e">
        <f>VLOOKUP(raw!F835,convert!$A$8:$B$10,2)</f>
        <v>#N/A</v>
      </c>
      <c r="G834" s="57" t="e">
        <f>VLOOKUP(raw!G835,convert!$A$8:$B$10,2)</f>
        <v>#N/A</v>
      </c>
      <c r="H834" s="57" t="e">
        <f>VLOOKUP(raw!H835,convert!$A$8:$B$10,2)</f>
        <v>#N/A</v>
      </c>
      <c r="I834" s="57" t="e">
        <f>VLOOKUP(raw!I835,convert!$A$8:$B$10,2)</f>
        <v>#N/A</v>
      </c>
      <c r="J834" s="57" t="e">
        <f>VLOOKUP(raw!J835,convert!$D$26:$E$31,2)</f>
        <v>#N/A</v>
      </c>
      <c r="K834" s="57" t="e">
        <f>VLOOKUP(raw!K835,convert!$D$34:$E$40,2)</f>
        <v>#N/A</v>
      </c>
      <c r="L834" s="57" t="e">
        <f>VLOOKUP(raw!L835,convert!$D$34:$E$40,2)</f>
        <v>#N/A</v>
      </c>
      <c r="M834" s="57" t="e">
        <f>VLOOKUP(raw!M835,convert!$A$34:$B$40,2)</f>
        <v>#N/A</v>
      </c>
      <c r="N834" s="57" t="e">
        <f>VLOOKUP(raw!N835,convert!$A$26:$B$31,2)</f>
        <v>#N/A</v>
      </c>
      <c r="O834" s="57" t="e">
        <f>VLOOKUP(raw!O835,convert!$A$26:$B$31,2)</f>
        <v>#N/A</v>
      </c>
      <c r="P834" s="57" t="e">
        <f>VLOOKUP(raw!P835,convert!$A$26:$B$31,2)</f>
        <v>#N/A</v>
      </c>
      <c r="Q834" s="57" t="e">
        <f>VLOOKUP(raw!Q835,convert!$A$26:$B$31,2)</f>
        <v>#N/A</v>
      </c>
      <c r="R834" s="57" t="e">
        <f>VLOOKUP(raw!R835,convert!$A$26:$B$31,2)</f>
        <v>#N/A</v>
      </c>
      <c r="S834" s="57" t="e">
        <f>VLOOKUP(raw!S835,convert!$D$26:$E$31,2)</f>
        <v>#N/A</v>
      </c>
      <c r="T834" s="57" t="e">
        <f>VLOOKUP(raw!T835,convert!$D$26:$E$31,2)</f>
        <v>#N/A</v>
      </c>
      <c r="U834" s="57" t="e">
        <f>VLOOKUP(raw!U835,convert!$D$26:$E$31,2)</f>
        <v>#N/A</v>
      </c>
      <c r="V834" s="57" t="e">
        <f>VLOOKUP(raw!V835,convert!$D$26:$E$31,2)</f>
        <v>#N/A</v>
      </c>
      <c r="W834" s="57" t="e">
        <f>VLOOKUP(raw!W835,convert!$D$26:$E$31,2)</f>
        <v>#N/A</v>
      </c>
      <c r="X834" s="57" t="e">
        <f>VLOOKUP(raw!X835,convert!$D$26:$E$31,2)</f>
        <v>#N/A</v>
      </c>
      <c r="Y834" s="57" t="e">
        <f>VLOOKUP(raw!Y835,convert!$D$26:$E$31,2)</f>
        <v>#N/A</v>
      </c>
      <c r="Z834" s="57" t="e">
        <f>VLOOKUP(raw!Z835,convert!$D$26:$E$31,2)</f>
        <v>#N/A</v>
      </c>
      <c r="AA834" s="57" t="e">
        <f>VLOOKUP(raw!AA835,convert!$D$26:$E$31,2)</f>
        <v>#N/A</v>
      </c>
      <c r="AB834" s="57" t="e">
        <f>VLOOKUP(raw!AB835,convert!$D$26:$E$31,2)</f>
        <v>#N/A</v>
      </c>
      <c r="AC834" s="57" t="e">
        <f>VLOOKUP(raw!AC835,convert!$D$26:$E$31,2)</f>
        <v>#N/A</v>
      </c>
      <c r="AD834" s="57" t="e">
        <f>VLOOKUP(raw!AD835,convert!$D$26:$E$31,2)</f>
        <v>#N/A</v>
      </c>
      <c r="AE834" s="57" t="e">
        <f>VLOOKUP(raw!AE835,convert!$D$26:$E$31,2)</f>
        <v>#N/A</v>
      </c>
      <c r="AF834" s="57" t="e">
        <f>VLOOKUP(raw!AF835,convert!$D$26:$E$31,2)</f>
        <v>#N/A</v>
      </c>
      <c r="AG834" s="57" t="e">
        <f>VLOOKUP(raw!AG835,convert!$D$26:$E$31,2)</f>
        <v>#N/A</v>
      </c>
      <c r="AH834" s="57" t="e">
        <f>VLOOKUP(raw!AH835,convert!$D$26:$E$31,2)</f>
        <v>#N/A</v>
      </c>
      <c r="AI834" s="57" t="e">
        <f>VLOOKUP(raw!AI835,convert!$D$26:$E$31,2)</f>
        <v>#N/A</v>
      </c>
      <c r="AJ834" s="57" t="e">
        <f>VLOOKUP(raw!AJ835,convert!$D$26:$E$31,2)</f>
        <v>#N/A</v>
      </c>
      <c r="AK834" s="57" t="e">
        <f>VLOOKUP(raw!AK835,convert!$D$26:$E$31,2)</f>
        <v>#N/A</v>
      </c>
      <c r="AL834" s="57" t="e">
        <f>VLOOKUP(raw!AL835,convert!$D$26:$E$31,2)</f>
        <v>#N/A</v>
      </c>
      <c r="AM834" s="57" t="e">
        <f>VLOOKUP(raw!AM835,convert!$D$26:$E$31,2)</f>
        <v>#N/A</v>
      </c>
      <c r="AN834" s="57"/>
      <c r="AO834" s="60" t="str">
        <f>IF(COUNT(score!AD834:AE834)=0,".",MIN(score!AD834:AE834))</f>
        <v>.</v>
      </c>
    </row>
    <row r="835" spans="1:41" x14ac:dyDescent="0.25">
      <c r="A835" s="58">
        <f>raw!$A836:$A836</f>
        <v>0</v>
      </c>
      <c r="B835" s="59">
        <f>raw!$B836:$B836</f>
        <v>0</v>
      </c>
      <c r="C835" s="57" t="e">
        <f>VLOOKUP(raw!C836,convert!$D$26:$E$31,2)</f>
        <v>#N/A</v>
      </c>
      <c r="D835" s="57" t="e">
        <f>VLOOKUP(raw!D836,convert!$A$13:$B$16,2)</f>
        <v>#N/A</v>
      </c>
      <c r="E835" s="57" t="e">
        <f>VLOOKUP(raw!E836,convert!$A$13:$B$16,2)</f>
        <v>#N/A</v>
      </c>
      <c r="F835" s="57" t="e">
        <f>VLOOKUP(raw!F836,convert!$A$8:$B$10,2)</f>
        <v>#N/A</v>
      </c>
      <c r="G835" s="57" t="e">
        <f>VLOOKUP(raw!G836,convert!$A$8:$B$10,2)</f>
        <v>#N/A</v>
      </c>
      <c r="H835" s="57" t="e">
        <f>VLOOKUP(raw!H836,convert!$A$8:$B$10,2)</f>
        <v>#N/A</v>
      </c>
      <c r="I835" s="57" t="e">
        <f>VLOOKUP(raw!I836,convert!$A$8:$B$10,2)</f>
        <v>#N/A</v>
      </c>
      <c r="J835" s="57" t="e">
        <f>VLOOKUP(raw!J836,convert!$D$26:$E$31,2)</f>
        <v>#N/A</v>
      </c>
      <c r="K835" s="57" t="e">
        <f>VLOOKUP(raw!K836,convert!$D$34:$E$40,2)</f>
        <v>#N/A</v>
      </c>
      <c r="L835" s="57" t="e">
        <f>VLOOKUP(raw!L836,convert!$D$34:$E$40,2)</f>
        <v>#N/A</v>
      </c>
      <c r="M835" s="57" t="e">
        <f>VLOOKUP(raw!M836,convert!$A$34:$B$40,2)</f>
        <v>#N/A</v>
      </c>
      <c r="N835" s="57" t="e">
        <f>VLOOKUP(raw!N836,convert!$A$26:$B$31,2)</f>
        <v>#N/A</v>
      </c>
      <c r="O835" s="57" t="e">
        <f>VLOOKUP(raw!O836,convert!$A$26:$B$31,2)</f>
        <v>#N/A</v>
      </c>
      <c r="P835" s="57" t="e">
        <f>VLOOKUP(raw!P836,convert!$A$26:$B$31,2)</f>
        <v>#N/A</v>
      </c>
      <c r="Q835" s="57" t="e">
        <f>VLOOKUP(raw!Q836,convert!$A$26:$B$31,2)</f>
        <v>#N/A</v>
      </c>
      <c r="R835" s="57" t="e">
        <f>VLOOKUP(raw!R836,convert!$A$26:$B$31,2)</f>
        <v>#N/A</v>
      </c>
      <c r="S835" s="57" t="e">
        <f>VLOOKUP(raw!S836,convert!$D$26:$E$31,2)</f>
        <v>#N/A</v>
      </c>
      <c r="T835" s="57" t="e">
        <f>VLOOKUP(raw!T836,convert!$D$26:$E$31,2)</f>
        <v>#N/A</v>
      </c>
      <c r="U835" s="57" t="e">
        <f>VLOOKUP(raw!U836,convert!$D$26:$E$31,2)</f>
        <v>#N/A</v>
      </c>
      <c r="V835" s="57" t="e">
        <f>VLOOKUP(raw!V836,convert!$D$26:$E$31,2)</f>
        <v>#N/A</v>
      </c>
      <c r="W835" s="57" t="e">
        <f>VLOOKUP(raw!W836,convert!$D$26:$E$31,2)</f>
        <v>#N/A</v>
      </c>
      <c r="X835" s="57" t="e">
        <f>VLOOKUP(raw!X836,convert!$D$26:$E$31,2)</f>
        <v>#N/A</v>
      </c>
      <c r="Y835" s="57" t="e">
        <f>VLOOKUP(raw!Y836,convert!$D$26:$E$31,2)</f>
        <v>#N/A</v>
      </c>
      <c r="Z835" s="57" t="e">
        <f>VLOOKUP(raw!Z836,convert!$D$26:$E$31,2)</f>
        <v>#N/A</v>
      </c>
      <c r="AA835" s="57" t="e">
        <f>VLOOKUP(raw!AA836,convert!$D$26:$E$31,2)</f>
        <v>#N/A</v>
      </c>
      <c r="AB835" s="57" t="e">
        <f>VLOOKUP(raw!AB836,convert!$D$26:$E$31,2)</f>
        <v>#N/A</v>
      </c>
      <c r="AC835" s="57" t="e">
        <f>VLOOKUP(raw!AC836,convert!$D$26:$E$31,2)</f>
        <v>#N/A</v>
      </c>
      <c r="AD835" s="57" t="e">
        <f>VLOOKUP(raw!AD836,convert!$D$26:$E$31,2)</f>
        <v>#N/A</v>
      </c>
      <c r="AE835" s="57" t="e">
        <f>VLOOKUP(raw!AE836,convert!$D$26:$E$31,2)</f>
        <v>#N/A</v>
      </c>
      <c r="AF835" s="57" t="e">
        <f>VLOOKUP(raw!AF836,convert!$D$26:$E$31,2)</f>
        <v>#N/A</v>
      </c>
      <c r="AG835" s="57" t="e">
        <f>VLOOKUP(raw!AG836,convert!$D$26:$E$31,2)</f>
        <v>#N/A</v>
      </c>
      <c r="AH835" s="57" t="e">
        <f>VLOOKUP(raw!AH836,convert!$D$26:$E$31,2)</f>
        <v>#N/A</v>
      </c>
      <c r="AI835" s="57" t="e">
        <f>VLOOKUP(raw!AI836,convert!$D$26:$E$31,2)</f>
        <v>#N/A</v>
      </c>
      <c r="AJ835" s="57" t="e">
        <f>VLOOKUP(raw!AJ836,convert!$D$26:$E$31,2)</f>
        <v>#N/A</v>
      </c>
      <c r="AK835" s="57" t="e">
        <f>VLOOKUP(raw!AK836,convert!$D$26:$E$31,2)</f>
        <v>#N/A</v>
      </c>
      <c r="AL835" s="57" t="e">
        <f>VLOOKUP(raw!AL836,convert!$D$26:$E$31,2)</f>
        <v>#N/A</v>
      </c>
      <c r="AM835" s="57" t="e">
        <f>VLOOKUP(raw!AM836,convert!$D$26:$E$31,2)</f>
        <v>#N/A</v>
      </c>
      <c r="AN835" s="57"/>
      <c r="AO835" s="60" t="str">
        <f>IF(COUNT(score!AD835:AE835)=0,".",MIN(score!AD835:AE835))</f>
        <v>.</v>
      </c>
    </row>
    <row r="836" spans="1:41" x14ac:dyDescent="0.25">
      <c r="A836" s="58">
        <f>raw!$A837:$A837</f>
        <v>0</v>
      </c>
      <c r="B836" s="59">
        <f>raw!$B837:$B837</f>
        <v>0</v>
      </c>
      <c r="C836" s="57" t="e">
        <f>VLOOKUP(raw!C837,convert!$D$26:$E$31,2)</f>
        <v>#N/A</v>
      </c>
      <c r="D836" s="57" t="e">
        <f>VLOOKUP(raw!D837,convert!$A$13:$B$16,2)</f>
        <v>#N/A</v>
      </c>
      <c r="E836" s="57" t="e">
        <f>VLOOKUP(raw!E837,convert!$A$13:$B$16,2)</f>
        <v>#N/A</v>
      </c>
      <c r="F836" s="57" t="e">
        <f>VLOOKUP(raw!F837,convert!$A$8:$B$10,2)</f>
        <v>#N/A</v>
      </c>
      <c r="G836" s="57" t="e">
        <f>VLOOKUP(raw!G837,convert!$A$8:$B$10,2)</f>
        <v>#N/A</v>
      </c>
      <c r="H836" s="57" t="e">
        <f>VLOOKUP(raw!H837,convert!$A$8:$B$10,2)</f>
        <v>#N/A</v>
      </c>
      <c r="I836" s="57" t="e">
        <f>VLOOKUP(raw!I837,convert!$A$8:$B$10,2)</f>
        <v>#N/A</v>
      </c>
      <c r="J836" s="57" t="e">
        <f>VLOOKUP(raw!J837,convert!$D$26:$E$31,2)</f>
        <v>#N/A</v>
      </c>
      <c r="K836" s="57" t="e">
        <f>VLOOKUP(raw!K837,convert!$D$34:$E$40,2)</f>
        <v>#N/A</v>
      </c>
      <c r="L836" s="57" t="e">
        <f>VLOOKUP(raw!L837,convert!$D$34:$E$40,2)</f>
        <v>#N/A</v>
      </c>
      <c r="M836" s="57" t="e">
        <f>VLOOKUP(raw!M837,convert!$A$34:$B$40,2)</f>
        <v>#N/A</v>
      </c>
      <c r="N836" s="57" t="e">
        <f>VLOOKUP(raw!N837,convert!$A$26:$B$31,2)</f>
        <v>#N/A</v>
      </c>
      <c r="O836" s="57" t="e">
        <f>VLOOKUP(raw!O837,convert!$A$26:$B$31,2)</f>
        <v>#N/A</v>
      </c>
      <c r="P836" s="57" t="e">
        <f>VLOOKUP(raw!P837,convert!$A$26:$B$31,2)</f>
        <v>#N/A</v>
      </c>
      <c r="Q836" s="57" t="e">
        <f>VLOOKUP(raw!Q837,convert!$A$26:$B$31,2)</f>
        <v>#N/A</v>
      </c>
      <c r="R836" s="57" t="e">
        <f>VLOOKUP(raw!R837,convert!$A$26:$B$31,2)</f>
        <v>#N/A</v>
      </c>
      <c r="S836" s="57" t="e">
        <f>VLOOKUP(raw!S837,convert!$D$26:$E$31,2)</f>
        <v>#N/A</v>
      </c>
      <c r="T836" s="57" t="e">
        <f>VLOOKUP(raw!T837,convert!$D$26:$E$31,2)</f>
        <v>#N/A</v>
      </c>
      <c r="U836" s="57" t="e">
        <f>VLOOKUP(raw!U837,convert!$D$26:$E$31,2)</f>
        <v>#N/A</v>
      </c>
      <c r="V836" s="57" t="e">
        <f>VLOOKUP(raw!V837,convert!$D$26:$E$31,2)</f>
        <v>#N/A</v>
      </c>
      <c r="W836" s="57" t="e">
        <f>VLOOKUP(raw!W837,convert!$D$26:$E$31,2)</f>
        <v>#N/A</v>
      </c>
      <c r="X836" s="57" t="e">
        <f>VLOOKUP(raw!X837,convert!$D$26:$E$31,2)</f>
        <v>#N/A</v>
      </c>
      <c r="Y836" s="57" t="e">
        <f>VLOOKUP(raw!Y837,convert!$D$26:$E$31,2)</f>
        <v>#N/A</v>
      </c>
      <c r="Z836" s="57" t="e">
        <f>VLOOKUP(raw!Z837,convert!$D$26:$E$31,2)</f>
        <v>#N/A</v>
      </c>
      <c r="AA836" s="57" t="e">
        <f>VLOOKUP(raw!AA837,convert!$D$26:$E$31,2)</f>
        <v>#N/A</v>
      </c>
      <c r="AB836" s="57" t="e">
        <f>VLOOKUP(raw!AB837,convert!$D$26:$E$31,2)</f>
        <v>#N/A</v>
      </c>
      <c r="AC836" s="57" t="e">
        <f>VLOOKUP(raw!AC837,convert!$D$26:$E$31,2)</f>
        <v>#N/A</v>
      </c>
      <c r="AD836" s="57" t="e">
        <f>VLOOKUP(raw!AD837,convert!$D$26:$E$31,2)</f>
        <v>#N/A</v>
      </c>
      <c r="AE836" s="57" t="e">
        <f>VLOOKUP(raw!AE837,convert!$D$26:$E$31,2)</f>
        <v>#N/A</v>
      </c>
      <c r="AF836" s="57" t="e">
        <f>VLOOKUP(raw!AF837,convert!$D$26:$E$31,2)</f>
        <v>#N/A</v>
      </c>
      <c r="AG836" s="57" t="e">
        <f>VLOOKUP(raw!AG837,convert!$D$26:$E$31,2)</f>
        <v>#N/A</v>
      </c>
      <c r="AH836" s="57" t="e">
        <f>VLOOKUP(raw!AH837,convert!$D$26:$E$31,2)</f>
        <v>#N/A</v>
      </c>
      <c r="AI836" s="57" t="e">
        <f>VLOOKUP(raw!AI837,convert!$D$26:$E$31,2)</f>
        <v>#N/A</v>
      </c>
      <c r="AJ836" s="57" t="e">
        <f>VLOOKUP(raw!AJ837,convert!$D$26:$E$31,2)</f>
        <v>#N/A</v>
      </c>
      <c r="AK836" s="57" t="e">
        <f>VLOOKUP(raw!AK837,convert!$D$26:$E$31,2)</f>
        <v>#N/A</v>
      </c>
      <c r="AL836" s="57" t="e">
        <f>VLOOKUP(raw!AL837,convert!$D$26:$E$31,2)</f>
        <v>#N/A</v>
      </c>
      <c r="AM836" s="57" t="e">
        <f>VLOOKUP(raw!AM837,convert!$D$26:$E$31,2)</f>
        <v>#N/A</v>
      </c>
      <c r="AN836" s="57"/>
      <c r="AO836" s="60" t="str">
        <f>IF(COUNT(score!AD836:AE836)=0,".",MIN(score!AD836:AE836))</f>
        <v>.</v>
      </c>
    </row>
    <row r="837" spans="1:41" x14ac:dyDescent="0.25">
      <c r="A837" s="58">
        <f>raw!$A838:$A838</f>
        <v>0</v>
      </c>
      <c r="B837" s="59">
        <f>raw!$B838:$B838</f>
        <v>0</v>
      </c>
      <c r="C837" s="57" t="e">
        <f>VLOOKUP(raw!C838,convert!$D$26:$E$31,2)</f>
        <v>#N/A</v>
      </c>
      <c r="D837" s="57" t="e">
        <f>VLOOKUP(raw!D838,convert!$A$13:$B$16,2)</f>
        <v>#N/A</v>
      </c>
      <c r="E837" s="57" t="e">
        <f>VLOOKUP(raw!E838,convert!$A$13:$B$16,2)</f>
        <v>#N/A</v>
      </c>
      <c r="F837" s="57" t="e">
        <f>VLOOKUP(raw!F838,convert!$A$8:$B$10,2)</f>
        <v>#N/A</v>
      </c>
      <c r="G837" s="57" t="e">
        <f>VLOOKUP(raw!G838,convert!$A$8:$B$10,2)</f>
        <v>#N/A</v>
      </c>
      <c r="H837" s="57" t="e">
        <f>VLOOKUP(raw!H838,convert!$A$8:$B$10,2)</f>
        <v>#N/A</v>
      </c>
      <c r="I837" s="57" t="e">
        <f>VLOOKUP(raw!I838,convert!$A$8:$B$10,2)</f>
        <v>#N/A</v>
      </c>
      <c r="J837" s="57" t="e">
        <f>VLOOKUP(raw!J838,convert!$D$26:$E$31,2)</f>
        <v>#N/A</v>
      </c>
      <c r="K837" s="57" t="e">
        <f>VLOOKUP(raw!K838,convert!$D$34:$E$40,2)</f>
        <v>#N/A</v>
      </c>
      <c r="L837" s="57" t="e">
        <f>VLOOKUP(raw!L838,convert!$D$34:$E$40,2)</f>
        <v>#N/A</v>
      </c>
      <c r="M837" s="57" t="e">
        <f>VLOOKUP(raw!M838,convert!$A$34:$B$40,2)</f>
        <v>#N/A</v>
      </c>
      <c r="N837" s="57" t="e">
        <f>VLOOKUP(raw!N838,convert!$A$26:$B$31,2)</f>
        <v>#N/A</v>
      </c>
      <c r="O837" s="57" t="e">
        <f>VLOOKUP(raw!O838,convert!$A$26:$B$31,2)</f>
        <v>#N/A</v>
      </c>
      <c r="P837" s="57" t="e">
        <f>VLOOKUP(raw!P838,convert!$A$26:$B$31,2)</f>
        <v>#N/A</v>
      </c>
      <c r="Q837" s="57" t="e">
        <f>VLOOKUP(raw!Q838,convert!$A$26:$B$31,2)</f>
        <v>#N/A</v>
      </c>
      <c r="R837" s="57" t="e">
        <f>VLOOKUP(raw!R838,convert!$A$26:$B$31,2)</f>
        <v>#N/A</v>
      </c>
      <c r="S837" s="57" t="e">
        <f>VLOOKUP(raw!S838,convert!$D$26:$E$31,2)</f>
        <v>#N/A</v>
      </c>
      <c r="T837" s="57" t="e">
        <f>VLOOKUP(raw!T838,convert!$D$26:$E$31,2)</f>
        <v>#N/A</v>
      </c>
      <c r="U837" s="57" t="e">
        <f>VLOOKUP(raw!U838,convert!$D$26:$E$31,2)</f>
        <v>#N/A</v>
      </c>
      <c r="V837" s="57" t="e">
        <f>VLOOKUP(raw!V838,convert!$D$26:$E$31,2)</f>
        <v>#N/A</v>
      </c>
      <c r="W837" s="57" t="e">
        <f>VLOOKUP(raw!W838,convert!$D$26:$E$31,2)</f>
        <v>#N/A</v>
      </c>
      <c r="X837" s="57" t="e">
        <f>VLOOKUP(raw!X838,convert!$D$26:$E$31,2)</f>
        <v>#N/A</v>
      </c>
      <c r="Y837" s="57" t="e">
        <f>VLOOKUP(raw!Y838,convert!$D$26:$E$31,2)</f>
        <v>#N/A</v>
      </c>
      <c r="Z837" s="57" t="e">
        <f>VLOOKUP(raw!Z838,convert!$D$26:$E$31,2)</f>
        <v>#N/A</v>
      </c>
      <c r="AA837" s="57" t="e">
        <f>VLOOKUP(raw!AA838,convert!$D$26:$E$31,2)</f>
        <v>#N/A</v>
      </c>
      <c r="AB837" s="57" t="e">
        <f>VLOOKUP(raw!AB838,convert!$D$26:$E$31,2)</f>
        <v>#N/A</v>
      </c>
      <c r="AC837" s="57" t="e">
        <f>VLOOKUP(raw!AC838,convert!$D$26:$E$31,2)</f>
        <v>#N/A</v>
      </c>
      <c r="AD837" s="57" t="e">
        <f>VLOOKUP(raw!AD838,convert!$D$26:$E$31,2)</f>
        <v>#N/A</v>
      </c>
      <c r="AE837" s="57" t="e">
        <f>VLOOKUP(raw!AE838,convert!$D$26:$E$31,2)</f>
        <v>#N/A</v>
      </c>
      <c r="AF837" s="57" t="e">
        <f>VLOOKUP(raw!AF838,convert!$D$26:$E$31,2)</f>
        <v>#N/A</v>
      </c>
      <c r="AG837" s="57" t="e">
        <f>VLOOKUP(raw!AG838,convert!$D$26:$E$31,2)</f>
        <v>#N/A</v>
      </c>
      <c r="AH837" s="57" t="e">
        <f>VLOOKUP(raw!AH838,convert!$D$26:$E$31,2)</f>
        <v>#N/A</v>
      </c>
      <c r="AI837" s="57" t="e">
        <f>VLOOKUP(raw!AI838,convert!$D$26:$E$31,2)</f>
        <v>#N/A</v>
      </c>
      <c r="AJ837" s="57" t="e">
        <f>VLOOKUP(raw!AJ838,convert!$D$26:$E$31,2)</f>
        <v>#N/A</v>
      </c>
      <c r="AK837" s="57" t="e">
        <f>VLOOKUP(raw!AK838,convert!$D$26:$E$31,2)</f>
        <v>#N/A</v>
      </c>
      <c r="AL837" s="57" t="e">
        <f>VLOOKUP(raw!AL838,convert!$D$26:$E$31,2)</f>
        <v>#N/A</v>
      </c>
      <c r="AM837" s="57" t="e">
        <f>VLOOKUP(raw!AM838,convert!$D$26:$E$31,2)</f>
        <v>#N/A</v>
      </c>
      <c r="AN837" s="57"/>
      <c r="AO837" s="60" t="str">
        <f>IF(COUNT(score!AD837:AE837)=0,".",MIN(score!AD837:AE837))</f>
        <v>.</v>
      </c>
    </row>
    <row r="838" spans="1:41" x14ac:dyDescent="0.25">
      <c r="A838" s="58">
        <f>raw!$A839:$A839</f>
        <v>0</v>
      </c>
      <c r="B838" s="59">
        <f>raw!$B839:$B839</f>
        <v>0</v>
      </c>
      <c r="C838" s="57" t="e">
        <f>VLOOKUP(raw!C839,convert!$D$26:$E$31,2)</f>
        <v>#N/A</v>
      </c>
      <c r="D838" s="57" t="e">
        <f>VLOOKUP(raw!D839,convert!$A$13:$B$16,2)</f>
        <v>#N/A</v>
      </c>
      <c r="E838" s="57" t="e">
        <f>VLOOKUP(raw!E839,convert!$A$13:$B$16,2)</f>
        <v>#N/A</v>
      </c>
      <c r="F838" s="57" t="e">
        <f>VLOOKUP(raw!F839,convert!$A$8:$B$10,2)</f>
        <v>#N/A</v>
      </c>
      <c r="G838" s="57" t="e">
        <f>VLOOKUP(raw!G839,convert!$A$8:$B$10,2)</f>
        <v>#N/A</v>
      </c>
      <c r="H838" s="57" t="e">
        <f>VLOOKUP(raw!H839,convert!$A$8:$B$10,2)</f>
        <v>#N/A</v>
      </c>
      <c r="I838" s="57" t="e">
        <f>VLOOKUP(raw!I839,convert!$A$8:$B$10,2)</f>
        <v>#N/A</v>
      </c>
      <c r="J838" s="57" t="e">
        <f>VLOOKUP(raw!J839,convert!$D$26:$E$31,2)</f>
        <v>#N/A</v>
      </c>
      <c r="K838" s="57" t="e">
        <f>VLOOKUP(raw!K839,convert!$D$34:$E$40,2)</f>
        <v>#N/A</v>
      </c>
      <c r="L838" s="57" t="e">
        <f>VLOOKUP(raw!L839,convert!$D$34:$E$40,2)</f>
        <v>#N/A</v>
      </c>
      <c r="M838" s="57" t="e">
        <f>VLOOKUP(raw!M839,convert!$A$34:$B$40,2)</f>
        <v>#N/A</v>
      </c>
      <c r="N838" s="57" t="e">
        <f>VLOOKUP(raw!N839,convert!$A$26:$B$31,2)</f>
        <v>#N/A</v>
      </c>
      <c r="O838" s="57" t="e">
        <f>VLOOKUP(raw!O839,convert!$A$26:$B$31,2)</f>
        <v>#N/A</v>
      </c>
      <c r="P838" s="57" t="e">
        <f>VLOOKUP(raw!P839,convert!$A$26:$B$31,2)</f>
        <v>#N/A</v>
      </c>
      <c r="Q838" s="57" t="e">
        <f>VLOOKUP(raw!Q839,convert!$A$26:$B$31,2)</f>
        <v>#N/A</v>
      </c>
      <c r="R838" s="57" t="e">
        <f>VLOOKUP(raw!R839,convert!$A$26:$B$31,2)</f>
        <v>#N/A</v>
      </c>
      <c r="S838" s="57" t="e">
        <f>VLOOKUP(raw!S839,convert!$D$26:$E$31,2)</f>
        <v>#N/A</v>
      </c>
      <c r="T838" s="57" t="e">
        <f>VLOOKUP(raw!T839,convert!$D$26:$E$31,2)</f>
        <v>#N/A</v>
      </c>
      <c r="U838" s="57" t="e">
        <f>VLOOKUP(raw!U839,convert!$D$26:$E$31,2)</f>
        <v>#N/A</v>
      </c>
      <c r="V838" s="57" t="e">
        <f>VLOOKUP(raw!V839,convert!$D$26:$E$31,2)</f>
        <v>#N/A</v>
      </c>
      <c r="W838" s="57" t="e">
        <f>VLOOKUP(raw!W839,convert!$D$26:$E$31,2)</f>
        <v>#N/A</v>
      </c>
      <c r="X838" s="57" t="e">
        <f>VLOOKUP(raw!X839,convert!$D$26:$E$31,2)</f>
        <v>#N/A</v>
      </c>
      <c r="Y838" s="57" t="e">
        <f>VLOOKUP(raw!Y839,convert!$D$26:$E$31,2)</f>
        <v>#N/A</v>
      </c>
      <c r="Z838" s="57" t="e">
        <f>VLOOKUP(raw!Z839,convert!$D$26:$E$31,2)</f>
        <v>#N/A</v>
      </c>
      <c r="AA838" s="57" t="e">
        <f>VLOOKUP(raw!AA839,convert!$D$26:$E$31,2)</f>
        <v>#N/A</v>
      </c>
      <c r="AB838" s="57" t="e">
        <f>VLOOKUP(raw!AB839,convert!$D$26:$E$31,2)</f>
        <v>#N/A</v>
      </c>
      <c r="AC838" s="57" t="e">
        <f>VLOOKUP(raw!AC839,convert!$D$26:$E$31,2)</f>
        <v>#N/A</v>
      </c>
      <c r="AD838" s="57" t="e">
        <f>VLOOKUP(raw!AD839,convert!$D$26:$E$31,2)</f>
        <v>#N/A</v>
      </c>
      <c r="AE838" s="57" t="e">
        <f>VLOOKUP(raw!AE839,convert!$D$26:$E$31,2)</f>
        <v>#N/A</v>
      </c>
      <c r="AF838" s="57" t="e">
        <f>VLOOKUP(raw!AF839,convert!$D$26:$E$31,2)</f>
        <v>#N/A</v>
      </c>
      <c r="AG838" s="57" t="e">
        <f>VLOOKUP(raw!AG839,convert!$D$26:$E$31,2)</f>
        <v>#N/A</v>
      </c>
      <c r="AH838" s="57" t="e">
        <f>VLOOKUP(raw!AH839,convert!$D$26:$E$31,2)</f>
        <v>#N/A</v>
      </c>
      <c r="AI838" s="57" t="e">
        <f>VLOOKUP(raw!AI839,convert!$D$26:$E$31,2)</f>
        <v>#N/A</v>
      </c>
      <c r="AJ838" s="57" t="e">
        <f>VLOOKUP(raw!AJ839,convert!$D$26:$E$31,2)</f>
        <v>#N/A</v>
      </c>
      <c r="AK838" s="57" t="e">
        <f>VLOOKUP(raw!AK839,convert!$D$26:$E$31,2)</f>
        <v>#N/A</v>
      </c>
      <c r="AL838" s="57" t="e">
        <f>VLOOKUP(raw!AL839,convert!$D$26:$E$31,2)</f>
        <v>#N/A</v>
      </c>
      <c r="AM838" s="57" t="e">
        <f>VLOOKUP(raw!AM839,convert!$D$26:$E$31,2)</f>
        <v>#N/A</v>
      </c>
      <c r="AN838" s="57"/>
      <c r="AO838" s="60" t="str">
        <f>IF(COUNT(score!AD838:AE838)=0,".",MIN(score!AD838:AE838))</f>
        <v>.</v>
      </c>
    </row>
    <row r="839" spans="1:41" x14ac:dyDescent="0.25">
      <c r="A839" s="58">
        <f>raw!$A840:$A840</f>
        <v>0</v>
      </c>
      <c r="B839" s="59">
        <f>raw!$B840:$B840</f>
        <v>0</v>
      </c>
      <c r="C839" s="57" t="e">
        <f>VLOOKUP(raw!C840,convert!$D$26:$E$31,2)</f>
        <v>#N/A</v>
      </c>
      <c r="D839" s="57" t="e">
        <f>VLOOKUP(raw!D840,convert!$A$13:$B$16,2)</f>
        <v>#N/A</v>
      </c>
      <c r="E839" s="57" t="e">
        <f>VLOOKUP(raw!E840,convert!$A$13:$B$16,2)</f>
        <v>#N/A</v>
      </c>
      <c r="F839" s="57" t="e">
        <f>VLOOKUP(raw!F840,convert!$A$8:$B$10,2)</f>
        <v>#N/A</v>
      </c>
      <c r="G839" s="57" t="e">
        <f>VLOOKUP(raw!G840,convert!$A$8:$B$10,2)</f>
        <v>#N/A</v>
      </c>
      <c r="H839" s="57" t="e">
        <f>VLOOKUP(raw!H840,convert!$A$8:$B$10,2)</f>
        <v>#N/A</v>
      </c>
      <c r="I839" s="57" t="e">
        <f>VLOOKUP(raw!I840,convert!$A$8:$B$10,2)</f>
        <v>#N/A</v>
      </c>
      <c r="J839" s="57" t="e">
        <f>VLOOKUP(raw!J840,convert!$D$26:$E$31,2)</f>
        <v>#N/A</v>
      </c>
      <c r="K839" s="57" t="e">
        <f>VLOOKUP(raw!K840,convert!$D$34:$E$40,2)</f>
        <v>#N/A</v>
      </c>
      <c r="L839" s="57" t="e">
        <f>VLOOKUP(raw!L840,convert!$D$34:$E$40,2)</f>
        <v>#N/A</v>
      </c>
      <c r="M839" s="57" t="e">
        <f>VLOOKUP(raw!M840,convert!$A$34:$B$40,2)</f>
        <v>#N/A</v>
      </c>
      <c r="N839" s="57" t="e">
        <f>VLOOKUP(raw!N840,convert!$A$26:$B$31,2)</f>
        <v>#N/A</v>
      </c>
      <c r="O839" s="57" t="e">
        <f>VLOOKUP(raw!O840,convert!$A$26:$B$31,2)</f>
        <v>#N/A</v>
      </c>
      <c r="P839" s="57" t="e">
        <f>VLOOKUP(raw!P840,convert!$A$26:$B$31,2)</f>
        <v>#N/A</v>
      </c>
      <c r="Q839" s="57" t="e">
        <f>VLOOKUP(raw!Q840,convert!$A$26:$B$31,2)</f>
        <v>#N/A</v>
      </c>
      <c r="R839" s="57" t="e">
        <f>VLOOKUP(raw!R840,convert!$A$26:$B$31,2)</f>
        <v>#N/A</v>
      </c>
      <c r="S839" s="57" t="e">
        <f>VLOOKUP(raw!S840,convert!$D$26:$E$31,2)</f>
        <v>#N/A</v>
      </c>
      <c r="T839" s="57" t="e">
        <f>VLOOKUP(raw!T840,convert!$D$26:$E$31,2)</f>
        <v>#N/A</v>
      </c>
      <c r="U839" s="57" t="e">
        <f>VLOOKUP(raw!U840,convert!$D$26:$E$31,2)</f>
        <v>#N/A</v>
      </c>
      <c r="V839" s="57" t="e">
        <f>VLOOKUP(raw!V840,convert!$D$26:$E$31,2)</f>
        <v>#N/A</v>
      </c>
      <c r="W839" s="57" t="e">
        <f>VLOOKUP(raw!W840,convert!$D$26:$E$31,2)</f>
        <v>#N/A</v>
      </c>
      <c r="X839" s="57" t="e">
        <f>VLOOKUP(raw!X840,convert!$D$26:$E$31,2)</f>
        <v>#N/A</v>
      </c>
      <c r="Y839" s="57" t="e">
        <f>VLOOKUP(raw!Y840,convert!$D$26:$E$31,2)</f>
        <v>#N/A</v>
      </c>
      <c r="Z839" s="57" t="e">
        <f>VLOOKUP(raw!Z840,convert!$D$26:$E$31,2)</f>
        <v>#N/A</v>
      </c>
      <c r="AA839" s="57" t="e">
        <f>VLOOKUP(raw!AA840,convert!$D$26:$E$31,2)</f>
        <v>#N/A</v>
      </c>
      <c r="AB839" s="57" t="e">
        <f>VLOOKUP(raw!AB840,convert!$D$26:$E$31,2)</f>
        <v>#N/A</v>
      </c>
      <c r="AC839" s="57" t="e">
        <f>VLOOKUP(raw!AC840,convert!$D$26:$E$31,2)</f>
        <v>#N/A</v>
      </c>
      <c r="AD839" s="57" t="e">
        <f>VLOOKUP(raw!AD840,convert!$D$26:$E$31,2)</f>
        <v>#N/A</v>
      </c>
      <c r="AE839" s="57" t="e">
        <f>VLOOKUP(raw!AE840,convert!$D$26:$E$31,2)</f>
        <v>#N/A</v>
      </c>
      <c r="AF839" s="57" t="e">
        <f>VLOOKUP(raw!AF840,convert!$D$26:$E$31,2)</f>
        <v>#N/A</v>
      </c>
      <c r="AG839" s="57" t="e">
        <f>VLOOKUP(raw!AG840,convert!$D$26:$E$31,2)</f>
        <v>#N/A</v>
      </c>
      <c r="AH839" s="57" t="e">
        <f>VLOOKUP(raw!AH840,convert!$D$26:$E$31,2)</f>
        <v>#N/A</v>
      </c>
      <c r="AI839" s="57" t="e">
        <f>VLOOKUP(raw!AI840,convert!$D$26:$E$31,2)</f>
        <v>#N/A</v>
      </c>
      <c r="AJ839" s="57" t="e">
        <f>VLOOKUP(raw!AJ840,convert!$D$26:$E$31,2)</f>
        <v>#N/A</v>
      </c>
      <c r="AK839" s="57" t="e">
        <f>VLOOKUP(raw!AK840,convert!$D$26:$E$31,2)</f>
        <v>#N/A</v>
      </c>
      <c r="AL839" s="57" t="e">
        <f>VLOOKUP(raw!AL840,convert!$D$26:$E$31,2)</f>
        <v>#N/A</v>
      </c>
      <c r="AM839" s="57" t="e">
        <f>VLOOKUP(raw!AM840,convert!$D$26:$E$31,2)</f>
        <v>#N/A</v>
      </c>
      <c r="AN839" s="57"/>
      <c r="AO839" s="60" t="str">
        <f>IF(COUNT(score!AD839:AE839)=0,".",MIN(score!AD839:AE839))</f>
        <v>.</v>
      </c>
    </row>
    <row r="840" spans="1:41" x14ac:dyDescent="0.25">
      <c r="A840" s="58">
        <f>raw!$A841:$A841</f>
        <v>0</v>
      </c>
      <c r="B840" s="59">
        <f>raw!$B841:$B841</f>
        <v>0</v>
      </c>
      <c r="C840" s="57" t="e">
        <f>VLOOKUP(raw!C841,convert!$D$26:$E$31,2)</f>
        <v>#N/A</v>
      </c>
      <c r="D840" s="57" t="e">
        <f>VLOOKUP(raw!D841,convert!$A$13:$B$16,2)</f>
        <v>#N/A</v>
      </c>
      <c r="E840" s="57" t="e">
        <f>VLOOKUP(raw!E841,convert!$A$13:$B$16,2)</f>
        <v>#N/A</v>
      </c>
      <c r="F840" s="57" t="e">
        <f>VLOOKUP(raw!F841,convert!$A$8:$B$10,2)</f>
        <v>#N/A</v>
      </c>
      <c r="G840" s="57" t="e">
        <f>VLOOKUP(raw!G841,convert!$A$8:$B$10,2)</f>
        <v>#N/A</v>
      </c>
      <c r="H840" s="57" t="e">
        <f>VLOOKUP(raw!H841,convert!$A$8:$B$10,2)</f>
        <v>#N/A</v>
      </c>
      <c r="I840" s="57" t="e">
        <f>VLOOKUP(raw!I841,convert!$A$8:$B$10,2)</f>
        <v>#N/A</v>
      </c>
      <c r="J840" s="57" t="e">
        <f>VLOOKUP(raw!J841,convert!$D$26:$E$31,2)</f>
        <v>#N/A</v>
      </c>
      <c r="K840" s="57" t="e">
        <f>VLOOKUP(raw!K841,convert!$D$34:$E$40,2)</f>
        <v>#N/A</v>
      </c>
      <c r="L840" s="57" t="e">
        <f>VLOOKUP(raw!L841,convert!$D$34:$E$40,2)</f>
        <v>#N/A</v>
      </c>
      <c r="M840" s="57" t="e">
        <f>VLOOKUP(raw!M841,convert!$A$34:$B$40,2)</f>
        <v>#N/A</v>
      </c>
      <c r="N840" s="57" t="e">
        <f>VLOOKUP(raw!N841,convert!$A$26:$B$31,2)</f>
        <v>#N/A</v>
      </c>
      <c r="O840" s="57" t="e">
        <f>VLOOKUP(raw!O841,convert!$A$26:$B$31,2)</f>
        <v>#N/A</v>
      </c>
      <c r="P840" s="57" t="e">
        <f>VLOOKUP(raw!P841,convert!$A$26:$B$31,2)</f>
        <v>#N/A</v>
      </c>
      <c r="Q840" s="57" t="e">
        <f>VLOOKUP(raw!Q841,convert!$A$26:$B$31,2)</f>
        <v>#N/A</v>
      </c>
      <c r="R840" s="57" t="e">
        <f>VLOOKUP(raw!R841,convert!$A$26:$B$31,2)</f>
        <v>#N/A</v>
      </c>
      <c r="S840" s="57" t="e">
        <f>VLOOKUP(raw!S841,convert!$D$26:$E$31,2)</f>
        <v>#N/A</v>
      </c>
      <c r="T840" s="57" t="e">
        <f>VLOOKUP(raw!T841,convert!$D$26:$E$31,2)</f>
        <v>#N/A</v>
      </c>
      <c r="U840" s="57" t="e">
        <f>VLOOKUP(raw!U841,convert!$D$26:$E$31,2)</f>
        <v>#N/A</v>
      </c>
      <c r="V840" s="57" t="e">
        <f>VLOOKUP(raw!V841,convert!$D$26:$E$31,2)</f>
        <v>#N/A</v>
      </c>
      <c r="W840" s="57" t="e">
        <f>VLOOKUP(raw!W841,convert!$D$26:$E$31,2)</f>
        <v>#N/A</v>
      </c>
      <c r="X840" s="57" t="e">
        <f>VLOOKUP(raw!X841,convert!$D$26:$E$31,2)</f>
        <v>#N/A</v>
      </c>
      <c r="Y840" s="57" t="e">
        <f>VLOOKUP(raw!Y841,convert!$D$26:$E$31,2)</f>
        <v>#N/A</v>
      </c>
      <c r="Z840" s="57" t="e">
        <f>VLOOKUP(raw!Z841,convert!$D$26:$E$31,2)</f>
        <v>#N/A</v>
      </c>
      <c r="AA840" s="57" t="e">
        <f>VLOOKUP(raw!AA841,convert!$D$26:$E$31,2)</f>
        <v>#N/A</v>
      </c>
      <c r="AB840" s="57" t="e">
        <f>VLOOKUP(raw!AB841,convert!$D$26:$E$31,2)</f>
        <v>#N/A</v>
      </c>
      <c r="AC840" s="57" t="e">
        <f>VLOOKUP(raw!AC841,convert!$D$26:$E$31,2)</f>
        <v>#N/A</v>
      </c>
      <c r="AD840" s="57" t="e">
        <f>VLOOKUP(raw!AD841,convert!$D$26:$E$31,2)</f>
        <v>#N/A</v>
      </c>
      <c r="AE840" s="57" t="e">
        <f>VLOOKUP(raw!AE841,convert!$D$26:$E$31,2)</f>
        <v>#N/A</v>
      </c>
      <c r="AF840" s="57" t="e">
        <f>VLOOKUP(raw!AF841,convert!$D$26:$E$31,2)</f>
        <v>#N/A</v>
      </c>
      <c r="AG840" s="57" t="e">
        <f>VLOOKUP(raw!AG841,convert!$D$26:$E$31,2)</f>
        <v>#N/A</v>
      </c>
      <c r="AH840" s="57" t="e">
        <f>VLOOKUP(raw!AH841,convert!$D$26:$E$31,2)</f>
        <v>#N/A</v>
      </c>
      <c r="AI840" s="57" t="e">
        <f>VLOOKUP(raw!AI841,convert!$D$26:$E$31,2)</f>
        <v>#N/A</v>
      </c>
      <c r="AJ840" s="57" t="e">
        <f>VLOOKUP(raw!AJ841,convert!$D$26:$E$31,2)</f>
        <v>#N/A</v>
      </c>
      <c r="AK840" s="57" t="e">
        <f>VLOOKUP(raw!AK841,convert!$D$26:$E$31,2)</f>
        <v>#N/A</v>
      </c>
      <c r="AL840" s="57" t="e">
        <f>VLOOKUP(raw!AL841,convert!$D$26:$E$31,2)</f>
        <v>#N/A</v>
      </c>
      <c r="AM840" s="57" t="e">
        <f>VLOOKUP(raw!AM841,convert!$D$26:$E$31,2)</f>
        <v>#N/A</v>
      </c>
      <c r="AN840" s="57"/>
      <c r="AO840" s="60" t="str">
        <f>IF(COUNT(score!AD840:AE840)=0,".",MIN(score!AD840:AE840))</f>
        <v>.</v>
      </c>
    </row>
    <row r="841" spans="1:41" x14ac:dyDescent="0.25">
      <c r="A841" s="58">
        <f>raw!$A842:$A842</f>
        <v>0</v>
      </c>
      <c r="B841" s="59">
        <f>raw!$B842:$B842</f>
        <v>0</v>
      </c>
      <c r="C841" s="57" t="e">
        <f>VLOOKUP(raw!C842,convert!$D$26:$E$31,2)</f>
        <v>#N/A</v>
      </c>
      <c r="D841" s="57" t="e">
        <f>VLOOKUP(raw!D842,convert!$A$13:$B$16,2)</f>
        <v>#N/A</v>
      </c>
      <c r="E841" s="57" t="e">
        <f>VLOOKUP(raw!E842,convert!$A$13:$B$16,2)</f>
        <v>#N/A</v>
      </c>
      <c r="F841" s="57" t="e">
        <f>VLOOKUP(raw!F842,convert!$A$8:$B$10,2)</f>
        <v>#N/A</v>
      </c>
      <c r="G841" s="57" t="e">
        <f>VLOOKUP(raw!G842,convert!$A$8:$B$10,2)</f>
        <v>#N/A</v>
      </c>
      <c r="H841" s="57" t="e">
        <f>VLOOKUP(raw!H842,convert!$A$8:$B$10,2)</f>
        <v>#N/A</v>
      </c>
      <c r="I841" s="57" t="e">
        <f>VLOOKUP(raw!I842,convert!$A$8:$B$10,2)</f>
        <v>#N/A</v>
      </c>
      <c r="J841" s="57" t="e">
        <f>VLOOKUP(raw!J842,convert!$D$26:$E$31,2)</f>
        <v>#N/A</v>
      </c>
      <c r="K841" s="57" t="e">
        <f>VLOOKUP(raw!K842,convert!$D$34:$E$40,2)</f>
        <v>#N/A</v>
      </c>
      <c r="L841" s="57" t="e">
        <f>VLOOKUP(raw!L842,convert!$D$34:$E$40,2)</f>
        <v>#N/A</v>
      </c>
      <c r="M841" s="57" t="e">
        <f>VLOOKUP(raw!M842,convert!$A$34:$B$40,2)</f>
        <v>#N/A</v>
      </c>
      <c r="N841" s="57" t="e">
        <f>VLOOKUP(raw!N842,convert!$A$26:$B$31,2)</f>
        <v>#N/A</v>
      </c>
      <c r="O841" s="57" t="e">
        <f>VLOOKUP(raw!O842,convert!$A$26:$B$31,2)</f>
        <v>#N/A</v>
      </c>
      <c r="P841" s="57" t="e">
        <f>VLOOKUP(raw!P842,convert!$A$26:$B$31,2)</f>
        <v>#N/A</v>
      </c>
      <c r="Q841" s="57" t="e">
        <f>VLOOKUP(raw!Q842,convert!$A$26:$B$31,2)</f>
        <v>#N/A</v>
      </c>
      <c r="R841" s="57" t="e">
        <f>VLOOKUP(raw!R842,convert!$A$26:$B$31,2)</f>
        <v>#N/A</v>
      </c>
      <c r="S841" s="57" t="e">
        <f>VLOOKUP(raw!S842,convert!$D$26:$E$31,2)</f>
        <v>#N/A</v>
      </c>
      <c r="T841" s="57" t="e">
        <f>VLOOKUP(raw!T842,convert!$D$26:$E$31,2)</f>
        <v>#N/A</v>
      </c>
      <c r="U841" s="57" t="e">
        <f>VLOOKUP(raw!U842,convert!$D$26:$E$31,2)</f>
        <v>#N/A</v>
      </c>
      <c r="V841" s="57" t="e">
        <f>VLOOKUP(raw!V842,convert!$D$26:$E$31,2)</f>
        <v>#N/A</v>
      </c>
      <c r="W841" s="57" t="e">
        <f>VLOOKUP(raw!W842,convert!$D$26:$E$31,2)</f>
        <v>#N/A</v>
      </c>
      <c r="X841" s="57" t="e">
        <f>VLOOKUP(raw!X842,convert!$D$26:$E$31,2)</f>
        <v>#N/A</v>
      </c>
      <c r="Y841" s="57" t="e">
        <f>VLOOKUP(raw!Y842,convert!$D$26:$E$31,2)</f>
        <v>#N/A</v>
      </c>
      <c r="Z841" s="57" t="e">
        <f>VLOOKUP(raw!Z842,convert!$D$26:$E$31,2)</f>
        <v>#N/A</v>
      </c>
      <c r="AA841" s="57" t="e">
        <f>VLOOKUP(raw!AA842,convert!$D$26:$E$31,2)</f>
        <v>#N/A</v>
      </c>
      <c r="AB841" s="57" t="e">
        <f>VLOOKUP(raw!AB842,convert!$D$26:$E$31,2)</f>
        <v>#N/A</v>
      </c>
      <c r="AC841" s="57" t="e">
        <f>VLOOKUP(raw!AC842,convert!$D$26:$E$31,2)</f>
        <v>#N/A</v>
      </c>
      <c r="AD841" s="57" t="e">
        <f>VLOOKUP(raw!AD842,convert!$D$26:$E$31,2)</f>
        <v>#N/A</v>
      </c>
      <c r="AE841" s="57" t="e">
        <f>VLOOKUP(raw!AE842,convert!$D$26:$E$31,2)</f>
        <v>#N/A</v>
      </c>
      <c r="AF841" s="57" t="e">
        <f>VLOOKUP(raw!AF842,convert!$D$26:$E$31,2)</f>
        <v>#N/A</v>
      </c>
      <c r="AG841" s="57" t="e">
        <f>VLOOKUP(raw!AG842,convert!$D$26:$E$31,2)</f>
        <v>#N/A</v>
      </c>
      <c r="AH841" s="57" t="e">
        <f>VLOOKUP(raw!AH842,convert!$D$26:$E$31,2)</f>
        <v>#N/A</v>
      </c>
      <c r="AI841" s="57" t="e">
        <f>VLOOKUP(raw!AI842,convert!$D$26:$E$31,2)</f>
        <v>#N/A</v>
      </c>
      <c r="AJ841" s="57" t="e">
        <f>VLOOKUP(raw!AJ842,convert!$D$26:$E$31,2)</f>
        <v>#N/A</v>
      </c>
      <c r="AK841" s="57" t="e">
        <f>VLOOKUP(raw!AK842,convert!$D$26:$E$31,2)</f>
        <v>#N/A</v>
      </c>
      <c r="AL841" s="57" t="e">
        <f>VLOOKUP(raw!AL842,convert!$D$26:$E$31,2)</f>
        <v>#N/A</v>
      </c>
      <c r="AM841" s="57" t="e">
        <f>VLOOKUP(raw!AM842,convert!$D$26:$E$31,2)</f>
        <v>#N/A</v>
      </c>
      <c r="AN841" s="57"/>
      <c r="AO841" s="60" t="str">
        <f>IF(COUNT(score!AD841:AE841)=0,".",MIN(score!AD841:AE841))</f>
        <v>.</v>
      </c>
    </row>
    <row r="842" spans="1:41" x14ac:dyDescent="0.25">
      <c r="A842" s="58">
        <f>raw!$A843:$A843</f>
        <v>0</v>
      </c>
      <c r="B842" s="59">
        <f>raw!$B843:$B843</f>
        <v>0</v>
      </c>
      <c r="C842" s="57" t="e">
        <f>VLOOKUP(raw!C843,convert!$D$26:$E$31,2)</f>
        <v>#N/A</v>
      </c>
      <c r="D842" s="57" t="e">
        <f>VLOOKUP(raw!D843,convert!$A$13:$B$16,2)</f>
        <v>#N/A</v>
      </c>
      <c r="E842" s="57" t="e">
        <f>VLOOKUP(raw!E843,convert!$A$13:$B$16,2)</f>
        <v>#N/A</v>
      </c>
      <c r="F842" s="57" t="e">
        <f>VLOOKUP(raw!F843,convert!$A$8:$B$10,2)</f>
        <v>#N/A</v>
      </c>
      <c r="G842" s="57" t="e">
        <f>VLOOKUP(raw!G843,convert!$A$8:$B$10,2)</f>
        <v>#N/A</v>
      </c>
      <c r="H842" s="57" t="e">
        <f>VLOOKUP(raw!H843,convert!$A$8:$B$10,2)</f>
        <v>#N/A</v>
      </c>
      <c r="I842" s="57" t="e">
        <f>VLOOKUP(raw!I843,convert!$A$8:$B$10,2)</f>
        <v>#N/A</v>
      </c>
      <c r="J842" s="57" t="e">
        <f>VLOOKUP(raw!J843,convert!$D$26:$E$31,2)</f>
        <v>#N/A</v>
      </c>
      <c r="K842" s="57" t="e">
        <f>VLOOKUP(raw!K843,convert!$D$34:$E$40,2)</f>
        <v>#N/A</v>
      </c>
      <c r="L842" s="57" t="e">
        <f>VLOOKUP(raw!L843,convert!$D$34:$E$40,2)</f>
        <v>#N/A</v>
      </c>
      <c r="M842" s="57" t="e">
        <f>VLOOKUP(raw!M843,convert!$A$34:$B$40,2)</f>
        <v>#N/A</v>
      </c>
      <c r="N842" s="57" t="e">
        <f>VLOOKUP(raw!N843,convert!$A$26:$B$31,2)</f>
        <v>#N/A</v>
      </c>
      <c r="O842" s="57" t="e">
        <f>VLOOKUP(raw!O843,convert!$A$26:$B$31,2)</f>
        <v>#N/A</v>
      </c>
      <c r="P842" s="57" t="e">
        <f>VLOOKUP(raw!P843,convert!$A$26:$B$31,2)</f>
        <v>#N/A</v>
      </c>
      <c r="Q842" s="57" t="e">
        <f>VLOOKUP(raw!Q843,convert!$A$26:$B$31,2)</f>
        <v>#N/A</v>
      </c>
      <c r="R842" s="57" t="e">
        <f>VLOOKUP(raw!R843,convert!$A$26:$B$31,2)</f>
        <v>#N/A</v>
      </c>
      <c r="S842" s="57" t="e">
        <f>VLOOKUP(raw!S843,convert!$D$26:$E$31,2)</f>
        <v>#N/A</v>
      </c>
      <c r="T842" s="57" t="e">
        <f>VLOOKUP(raw!T843,convert!$D$26:$E$31,2)</f>
        <v>#N/A</v>
      </c>
      <c r="U842" s="57" t="e">
        <f>VLOOKUP(raw!U843,convert!$D$26:$E$31,2)</f>
        <v>#N/A</v>
      </c>
      <c r="V842" s="57" t="e">
        <f>VLOOKUP(raw!V843,convert!$D$26:$E$31,2)</f>
        <v>#N/A</v>
      </c>
      <c r="W842" s="57" t="e">
        <f>VLOOKUP(raw!W843,convert!$D$26:$E$31,2)</f>
        <v>#N/A</v>
      </c>
      <c r="X842" s="57" t="e">
        <f>VLOOKUP(raw!X843,convert!$D$26:$E$31,2)</f>
        <v>#N/A</v>
      </c>
      <c r="Y842" s="57" t="e">
        <f>VLOOKUP(raw!Y843,convert!$D$26:$E$31,2)</f>
        <v>#N/A</v>
      </c>
      <c r="Z842" s="57" t="e">
        <f>VLOOKUP(raw!Z843,convert!$D$26:$E$31,2)</f>
        <v>#N/A</v>
      </c>
      <c r="AA842" s="57" t="e">
        <f>VLOOKUP(raw!AA843,convert!$D$26:$E$31,2)</f>
        <v>#N/A</v>
      </c>
      <c r="AB842" s="57" t="e">
        <f>VLOOKUP(raw!AB843,convert!$D$26:$E$31,2)</f>
        <v>#N/A</v>
      </c>
      <c r="AC842" s="57" t="e">
        <f>VLOOKUP(raw!AC843,convert!$D$26:$E$31,2)</f>
        <v>#N/A</v>
      </c>
      <c r="AD842" s="57" t="e">
        <f>VLOOKUP(raw!AD843,convert!$D$26:$E$31,2)</f>
        <v>#N/A</v>
      </c>
      <c r="AE842" s="57" t="e">
        <f>VLOOKUP(raw!AE843,convert!$D$26:$E$31,2)</f>
        <v>#N/A</v>
      </c>
      <c r="AF842" s="57" t="e">
        <f>VLOOKUP(raw!AF843,convert!$D$26:$E$31,2)</f>
        <v>#N/A</v>
      </c>
      <c r="AG842" s="57" t="e">
        <f>VLOOKUP(raw!AG843,convert!$D$26:$E$31,2)</f>
        <v>#N/A</v>
      </c>
      <c r="AH842" s="57" t="e">
        <f>VLOOKUP(raw!AH843,convert!$D$26:$E$31,2)</f>
        <v>#N/A</v>
      </c>
      <c r="AI842" s="57" t="e">
        <f>VLOOKUP(raw!AI843,convert!$D$26:$E$31,2)</f>
        <v>#N/A</v>
      </c>
      <c r="AJ842" s="57" t="e">
        <f>VLOOKUP(raw!AJ843,convert!$D$26:$E$31,2)</f>
        <v>#N/A</v>
      </c>
      <c r="AK842" s="57" t="e">
        <f>VLOOKUP(raw!AK843,convert!$D$26:$E$31,2)</f>
        <v>#N/A</v>
      </c>
      <c r="AL842" s="57" t="e">
        <f>VLOOKUP(raw!AL843,convert!$D$26:$E$31,2)</f>
        <v>#N/A</v>
      </c>
      <c r="AM842" s="57" t="e">
        <f>VLOOKUP(raw!AM843,convert!$D$26:$E$31,2)</f>
        <v>#N/A</v>
      </c>
      <c r="AN842" s="57"/>
      <c r="AO842" s="60" t="str">
        <f>IF(COUNT(score!AD842:AE842)=0,".",MIN(score!AD842:AE842))</f>
        <v>.</v>
      </c>
    </row>
    <row r="843" spans="1:41" x14ac:dyDescent="0.25">
      <c r="A843" s="58">
        <f>raw!$A844:$A844</f>
        <v>0</v>
      </c>
      <c r="B843" s="59">
        <f>raw!$B844:$B844</f>
        <v>0</v>
      </c>
      <c r="C843" s="57" t="e">
        <f>VLOOKUP(raw!C844,convert!$D$26:$E$31,2)</f>
        <v>#N/A</v>
      </c>
      <c r="D843" s="57" t="e">
        <f>VLOOKUP(raw!D844,convert!$A$13:$B$16,2)</f>
        <v>#N/A</v>
      </c>
      <c r="E843" s="57" t="e">
        <f>VLOOKUP(raw!E844,convert!$A$13:$B$16,2)</f>
        <v>#N/A</v>
      </c>
      <c r="F843" s="57" t="e">
        <f>VLOOKUP(raw!F844,convert!$A$8:$B$10,2)</f>
        <v>#N/A</v>
      </c>
      <c r="G843" s="57" t="e">
        <f>VLOOKUP(raw!G844,convert!$A$8:$B$10,2)</f>
        <v>#N/A</v>
      </c>
      <c r="H843" s="57" t="e">
        <f>VLOOKUP(raw!H844,convert!$A$8:$B$10,2)</f>
        <v>#N/A</v>
      </c>
      <c r="I843" s="57" t="e">
        <f>VLOOKUP(raw!I844,convert!$A$8:$B$10,2)</f>
        <v>#N/A</v>
      </c>
      <c r="J843" s="57" t="e">
        <f>VLOOKUP(raw!J844,convert!$D$26:$E$31,2)</f>
        <v>#N/A</v>
      </c>
      <c r="K843" s="57" t="e">
        <f>VLOOKUP(raw!K844,convert!$D$34:$E$40,2)</f>
        <v>#N/A</v>
      </c>
      <c r="L843" s="57" t="e">
        <f>VLOOKUP(raw!L844,convert!$D$34:$E$40,2)</f>
        <v>#N/A</v>
      </c>
      <c r="M843" s="57" t="e">
        <f>VLOOKUP(raw!M844,convert!$A$34:$B$40,2)</f>
        <v>#N/A</v>
      </c>
      <c r="N843" s="57" t="e">
        <f>VLOOKUP(raw!N844,convert!$A$26:$B$31,2)</f>
        <v>#N/A</v>
      </c>
      <c r="O843" s="57" t="e">
        <f>VLOOKUP(raw!O844,convert!$A$26:$B$31,2)</f>
        <v>#N/A</v>
      </c>
      <c r="P843" s="57" t="e">
        <f>VLOOKUP(raw!P844,convert!$A$26:$B$31,2)</f>
        <v>#N/A</v>
      </c>
      <c r="Q843" s="57" t="e">
        <f>VLOOKUP(raw!Q844,convert!$A$26:$B$31,2)</f>
        <v>#N/A</v>
      </c>
      <c r="R843" s="57" t="e">
        <f>VLOOKUP(raw!R844,convert!$A$26:$B$31,2)</f>
        <v>#N/A</v>
      </c>
      <c r="S843" s="57" t="e">
        <f>VLOOKUP(raw!S844,convert!$D$26:$E$31,2)</f>
        <v>#N/A</v>
      </c>
      <c r="T843" s="57" t="e">
        <f>VLOOKUP(raw!T844,convert!$D$26:$E$31,2)</f>
        <v>#N/A</v>
      </c>
      <c r="U843" s="57" t="e">
        <f>VLOOKUP(raw!U844,convert!$D$26:$E$31,2)</f>
        <v>#N/A</v>
      </c>
      <c r="V843" s="57" t="e">
        <f>VLOOKUP(raw!V844,convert!$D$26:$E$31,2)</f>
        <v>#N/A</v>
      </c>
      <c r="W843" s="57" t="e">
        <f>VLOOKUP(raw!W844,convert!$D$26:$E$31,2)</f>
        <v>#N/A</v>
      </c>
      <c r="X843" s="57" t="e">
        <f>VLOOKUP(raw!X844,convert!$D$26:$E$31,2)</f>
        <v>#N/A</v>
      </c>
      <c r="Y843" s="57" t="e">
        <f>VLOOKUP(raw!Y844,convert!$D$26:$E$31,2)</f>
        <v>#N/A</v>
      </c>
      <c r="Z843" s="57" t="e">
        <f>VLOOKUP(raw!Z844,convert!$D$26:$E$31,2)</f>
        <v>#N/A</v>
      </c>
      <c r="AA843" s="57" t="e">
        <f>VLOOKUP(raw!AA844,convert!$D$26:$E$31,2)</f>
        <v>#N/A</v>
      </c>
      <c r="AB843" s="57" t="e">
        <f>VLOOKUP(raw!AB844,convert!$D$26:$E$31,2)</f>
        <v>#N/A</v>
      </c>
      <c r="AC843" s="57" t="e">
        <f>VLOOKUP(raw!AC844,convert!$D$26:$E$31,2)</f>
        <v>#N/A</v>
      </c>
      <c r="AD843" s="57" t="e">
        <f>VLOOKUP(raw!AD844,convert!$D$26:$E$31,2)</f>
        <v>#N/A</v>
      </c>
      <c r="AE843" s="57" t="e">
        <f>VLOOKUP(raw!AE844,convert!$D$26:$E$31,2)</f>
        <v>#N/A</v>
      </c>
      <c r="AF843" s="57" t="e">
        <f>VLOOKUP(raw!AF844,convert!$D$26:$E$31,2)</f>
        <v>#N/A</v>
      </c>
      <c r="AG843" s="57" t="e">
        <f>VLOOKUP(raw!AG844,convert!$D$26:$E$31,2)</f>
        <v>#N/A</v>
      </c>
      <c r="AH843" s="57" t="e">
        <f>VLOOKUP(raw!AH844,convert!$D$26:$E$31,2)</f>
        <v>#N/A</v>
      </c>
      <c r="AI843" s="57" t="e">
        <f>VLOOKUP(raw!AI844,convert!$D$26:$E$31,2)</f>
        <v>#N/A</v>
      </c>
      <c r="AJ843" s="57" t="e">
        <f>VLOOKUP(raw!AJ844,convert!$D$26:$E$31,2)</f>
        <v>#N/A</v>
      </c>
      <c r="AK843" s="57" t="e">
        <f>VLOOKUP(raw!AK844,convert!$D$26:$E$31,2)</f>
        <v>#N/A</v>
      </c>
      <c r="AL843" s="57" t="e">
        <f>VLOOKUP(raw!AL844,convert!$D$26:$E$31,2)</f>
        <v>#N/A</v>
      </c>
      <c r="AM843" s="57" t="e">
        <f>VLOOKUP(raw!AM844,convert!$D$26:$E$31,2)</f>
        <v>#N/A</v>
      </c>
      <c r="AN843" s="57"/>
      <c r="AO843" s="60" t="str">
        <f>IF(COUNT(score!AD843:AE843)=0,".",MIN(score!AD843:AE843))</f>
        <v>.</v>
      </c>
    </row>
    <row r="844" spans="1:41" x14ac:dyDescent="0.25">
      <c r="A844" s="58">
        <f>raw!$A845:$A845</f>
        <v>0</v>
      </c>
      <c r="B844" s="59">
        <f>raw!$B845:$B845</f>
        <v>0</v>
      </c>
      <c r="C844" s="57" t="e">
        <f>VLOOKUP(raw!C845,convert!$D$26:$E$31,2)</f>
        <v>#N/A</v>
      </c>
      <c r="D844" s="57" t="e">
        <f>VLOOKUP(raw!D845,convert!$A$13:$B$16,2)</f>
        <v>#N/A</v>
      </c>
      <c r="E844" s="57" t="e">
        <f>VLOOKUP(raw!E845,convert!$A$13:$B$16,2)</f>
        <v>#N/A</v>
      </c>
      <c r="F844" s="57" t="e">
        <f>VLOOKUP(raw!F845,convert!$A$8:$B$10,2)</f>
        <v>#N/A</v>
      </c>
      <c r="G844" s="57" t="e">
        <f>VLOOKUP(raw!G845,convert!$A$8:$B$10,2)</f>
        <v>#N/A</v>
      </c>
      <c r="H844" s="57" t="e">
        <f>VLOOKUP(raw!H845,convert!$A$8:$B$10,2)</f>
        <v>#N/A</v>
      </c>
      <c r="I844" s="57" t="e">
        <f>VLOOKUP(raw!I845,convert!$A$8:$B$10,2)</f>
        <v>#N/A</v>
      </c>
      <c r="J844" s="57" t="e">
        <f>VLOOKUP(raw!J845,convert!$D$26:$E$31,2)</f>
        <v>#N/A</v>
      </c>
      <c r="K844" s="57" t="e">
        <f>VLOOKUP(raw!K845,convert!$D$34:$E$40,2)</f>
        <v>#N/A</v>
      </c>
      <c r="L844" s="57" t="e">
        <f>VLOOKUP(raw!L845,convert!$D$34:$E$40,2)</f>
        <v>#N/A</v>
      </c>
      <c r="M844" s="57" t="e">
        <f>VLOOKUP(raw!M845,convert!$A$34:$B$40,2)</f>
        <v>#N/A</v>
      </c>
      <c r="N844" s="57" t="e">
        <f>VLOOKUP(raw!N845,convert!$A$26:$B$31,2)</f>
        <v>#N/A</v>
      </c>
      <c r="O844" s="57" t="e">
        <f>VLOOKUP(raw!O845,convert!$A$26:$B$31,2)</f>
        <v>#N/A</v>
      </c>
      <c r="P844" s="57" t="e">
        <f>VLOOKUP(raw!P845,convert!$A$26:$B$31,2)</f>
        <v>#N/A</v>
      </c>
      <c r="Q844" s="57" t="e">
        <f>VLOOKUP(raw!Q845,convert!$A$26:$B$31,2)</f>
        <v>#N/A</v>
      </c>
      <c r="R844" s="57" t="e">
        <f>VLOOKUP(raw!R845,convert!$A$26:$B$31,2)</f>
        <v>#N/A</v>
      </c>
      <c r="S844" s="57" t="e">
        <f>VLOOKUP(raw!S845,convert!$D$26:$E$31,2)</f>
        <v>#N/A</v>
      </c>
      <c r="T844" s="57" t="e">
        <f>VLOOKUP(raw!T845,convert!$D$26:$E$31,2)</f>
        <v>#N/A</v>
      </c>
      <c r="U844" s="57" t="e">
        <f>VLOOKUP(raw!U845,convert!$D$26:$E$31,2)</f>
        <v>#N/A</v>
      </c>
      <c r="V844" s="57" t="e">
        <f>VLOOKUP(raw!V845,convert!$D$26:$E$31,2)</f>
        <v>#N/A</v>
      </c>
      <c r="W844" s="57" t="e">
        <f>VLOOKUP(raw!W845,convert!$D$26:$E$31,2)</f>
        <v>#N/A</v>
      </c>
      <c r="X844" s="57" t="e">
        <f>VLOOKUP(raw!X845,convert!$D$26:$E$31,2)</f>
        <v>#N/A</v>
      </c>
      <c r="Y844" s="57" t="e">
        <f>VLOOKUP(raw!Y845,convert!$D$26:$E$31,2)</f>
        <v>#N/A</v>
      </c>
      <c r="Z844" s="57" t="e">
        <f>VLOOKUP(raw!Z845,convert!$D$26:$E$31,2)</f>
        <v>#N/A</v>
      </c>
      <c r="AA844" s="57" t="e">
        <f>VLOOKUP(raw!AA845,convert!$D$26:$E$31,2)</f>
        <v>#N/A</v>
      </c>
      <c r="AB844" s="57" t="e">
        <f>VLOOKUP(raw!AB845,convert!$D$26:$E$31,2)</f>
        <v>#N/A</v>
      </c>
      <c r="AC844" s="57" t="e">
        <f>VLOOKUP(raw!AC845,convert!$D$26:$E$31,2)</f>
        <v>#N/A</v>
      </c>
      <c r="AD844" s="57" t="e">
        <f>VLOOKUP(raw!AD845,convert!$D$26:$E$31,2)</f>
        <v>#N/A</v>
      </c>
      <c r="AE844" s="57" t="e">
        <f>VLOOKUP(raw!AE845,convert!$D$26:$E$31,2)</f>
        <v>#N/A</v>
      </c>
      <c r="AF844" s="57" t="e">
        <f>VLOOKUP(raw!AF845,convert!$D$26:$E$31,2)</f>
        <v>#N/A</v>
      </c>
      <c r="AG844" s="57" t="e">
        <f>VLOOKUP(raw!AG845,convert!$D$26:$E$31,2)</f>
        <v>#N/A</v>
      </c>
      <c r="AH844" s="57" t="e">
        <f>VLOOKUP(raw!AH845,convert!$D$26:$E$31,2)</f>
        <v>#N/A</v>
      </c>
      <c r="AI844" s="57" t="e">
        <f>VLOOKUP(raw!AI845,convert!$D$26:$E$31,2)</f>
        <v>#N/A</v>
      </c>
      <c r="AJ844" s="57" t="e">
        <f>VLOOKUP(raw!AJ845,convert!$D$26:$E$31,2)</f>
        <v>#N/A</v>
      </c>
      <c r="AK844" s="57" t="e">
        <f>VLOOKUP(raw!AK845,convert!$D$26:$E$31,2)</f>
        <v>#N/A</v>
      </c>
      <c r="AL844" s="57" t="e">
        <f>VLOOKUP(raw!AL845,convert!$D$26:$E$31,2)</f>
        <v>#N/A</v>
      </c>
      <c r="AM844" s="57" t="e">
        <f>VLOOKUP(raw!AM845,convert!$D$26:$E$31,2)</f>
        <v>#N/A</v>
      </c>
      <c r="AN844" s="57"/>
      <c r="AO844" s="60" t="str">
        <f>IF(COUNT(score!AD844:AE844)=0,".",MIN(score!AD844:AE844))</f>
        <v>.</v>
      </c>
    </row>
    <row r="845" spans="1:41" x14ac:dyDescent="0.25">
      <c r="A845" s="58">
        <f>raw!$A846:$A846</f>
        <v>0</v>
      </c>
      <c r="B845" s="59">
        <f>raw!$B846:$B846</f>
        <v>0</v>
      </c>
      <c r="C845" s="57" t="e">
        <f>VLOOKUP(raw!C846,convert!$D$26:$E$31,2)</f>
        <v>#N/A</v>
      </c>
      <c r="D845" s="57" t="e">
        <f>VLOOKUP(raw!D846,convert!$A$13:$B$16,2)</f>
        <v>#N/A</v>
      </c>
      <c r="E845" s="57" t="e">
        <f>VLOOKUP(raw!E846,convert!$A$13:$B$16,2)</f>
        <v>#N/A</v>
      </c>
      <c r="F845" s="57" t="e">
        <f>VLOOKUP(raw!F846,convert!$A$8:$B$10,2)</f>
        <v>#N/A</v>
      </c>
      <c r="G845" s="57" t="e">
        <f>VLOOKUP(raw!G846,convert!$A$8:$B$10,2)</f>
        <v>#N/A</v>
      </c>
      <c r="H845" s="57" t="e">
        <f>VLOOKUP(raw!H846,convert!$A$8:$B$10,2)</f>
        <v>#N/A</v>
      </c>
      <c r="I845" s="57" t="e">
        <f>VLOOKUP(raw!I846,convert!$A$8:$B$10,2)</f>
        <v>#N/A</v>
      </c>
      <c r="J845" s="57" t="e">
        <f>VLOOKUP(raw!J846,convert!$D$26:$E$31,2)</f>
        <v>#N/A</v>
      </c>
      <c r="K845" s="57" t="e">
        <f>VLOOKUP(raw!K846,convert!$D$34:$E$40,2)</f>
        <v>#N/A</v>
      </c>
      <c r="L845" s="57" t="e">
        <f>VLOOKUP(raw!L846,convert!$D$34:$E$40,2)</f>
        <v>#N/A</v>
      </c>
      <c r="M845" s="57" t="e">
        <f>VLOOKUP(raw!M846,convert!$A$34:$B$40,2)</f>
        <v>#N/A</v>
      </c>
      <c r="N845" s="57" t="e">
        <f>VLOOKUP(raw!N846,convert!$A$26:$B$31,2)</f>
        <v>#N/A</v>
      </c>
      <c r="O845" s="57" t="e">
        <f>VLOOKUP(raw!O846,convert!$A$26:$B$31,2)</f>
        <v>#N/A</v>
      </c>
      <c r="P845" s="57" t="e">
        <f>VLOOKUP(raw!P846,convert!$A$26:$B$31,2)</f>
        <v>#N/A</v>
      </c>
      <c r="Q845" s="57" t="e">
        <f>VLOOKUP(raw!Q846,convert!$A$26:$B$31,2)</f>
        <v>#N/A</v>
      </c>
      <c r="R845" s="57" t="e">
        <f>VLOOKUP(raw!R846,convert!$A$26:$B$31,2)</f>
        <v>#N/A</v>
      </c>
      <c r="S845" s="57" t="e">
        <f>VLOOKUP(raw!S846,convert!$D$26:$E$31,2)</f>
        <v>#N/A</v>
      </c>
      <c r="T845" s="57" t="e">
        <f>VLOOKUP(raw!T846,convert!$D$26:$E$31,2)</f>
        <v>#N/A</v>
      </c>
      <c r="U845" s="57" t="e">
        <f>VLOOKUP(raw!U846,convert!$D$26:$E$31,2)</f>
        <v>#N/A</v>
      </c>
      <c r="V845" s="57" t="e">
        <f>VLOOKUP(raw!V846,convert!$D$26:$E$31,2)</f>
        <v>#N/A</v>
      </c>
      <c r="W845" s="57" t="e">
        <f>VLOOKUP(raw!W846,convert!$D$26:$E$31,2)</f>
        <v>#N/A</v>
      </c>
      <c r="X845" s="57" t="e">
        <f>VLOOKUP(raw!X846,convert!$D$26:$E$31,2)</f>
        <v>#N/A</v>
      </c>
      <c r="Y845" s="57" t="e">
        <f>VLOOKUP(raw!Y846,convert!$D$26:$E$31,2)</f>
        <v>#N/A</v>
      </c>
      <c r="Z845" s="57" t="e">
        <f>VLOOKUP(raw!Z846,convert!$D$26:$E$31,2)</f>
        <v>#N/A</v>
      </c>
      <c r="AA845" s="57" t="e">
        <f>VLOOKUP(raw!AA846,convert!$D$26:$E$31,2)</f>
        <v>#N/A</v>
      </c>
      <c r="AB845" s="57" t="e">
        <f>VLOOKUP(raw!AB846,convert!$D$26:$E$31,2)</f>
        <v>#N/A</v>
      </c>
      <c r="AC845" s="57" t="e">
        <f>VLOOKUP(raw!AC846,convert!$D$26:$E$31,2)</f>
        <v>#N/A</v>
      </c>
      <c r="AD845" s="57" t="e">
        <f>VLOOKUP(raw!AD846,convert!$D$26:$E$31,2)</f>
        <v>#N/A</v>
      </c>
      <c r="AE845" s="57" t="e">
        <f>VLOOKUP(raw!AE846,convert!$D$26:$E$31,2)</f>
        <v>#N/A</v>
      </c>
      <c r="AF845" s="57" t="e">
        <f>VLOOKUP(raw!AF846,convert!$D$26:$E$31,2)</f>
        <v>#N/A</v>
      </c>
      <c r="AG845" s="57" t="e">
        <f>VLOOKUP(raw!AG846,convert!$D$26:$E$31,2)</f>
        <v>#N/A</v>
      </c>
      <c r="AH845" s="57" t="e">
        <f>VLOOKUP(raw!AH846,convert!$D$26:$E$31,2)</f>
        <v>#N/A</v>
      </c>
      <c r="AI845" s="57" t="e">
        <f>VLOOKUP(raw!AI846,convert!$D$26:$E$31,2)</f>
        <v>#N/A</v>
      </c>
      <c r="AJ845" s="57" t="e">
        <f>VLOOKUP(raw!AJ846,convert!$D$26:$E$31,2)</f>
        <v>#N/A</v>
      </c>
      <c r="AK845" s="57" t="e">
        <f>VLOOKUP(raw!AK846,convert!$D$26:$E$31,2)</f>
        <v>#N/A</v>
      </c>
      <c r="AL845" s="57" t="e">
        <f>VLOOKUP(raw!AL846,convert!$D$26:$E$31,2)</f>
        <v>#N/A</v>
      </c>
      <c r="AM845" s="57" t="e">
        <f>VLOOKUP(raw!AM846,convert!$D$26:$E$31,2)</f>
        <v>#N/A</v>
      </c>
      <c r="AN845" s="57"/>
      <c r="AO845" s="60" t="str">
        <f>IF(COUNT(score!AD845:AE845)=0,".",MIN(score!AD845:AE845))</f>
        <v>.</v>
      </c>
    </row>
    <row r="846" spans="1:41" x14ac:dyDescent="0.25">
      <c r="A846" s="58">
        <f>raw!$A847:$A847</f>
        <v>0</v>
      </c>
      <c r="B846" s="59">
        <f>raw!$B847:$B847</f>
        <v>0</v>
      </c>
      <c r="C846" s="57" t="e">
        <f>VLOOKUP(raw!C847,convert!$D$26:$E$31,2)</f>
        <v>#N/A</v>
      </c>
      <c r="D846" s="57" t="e">
        <f>VLOOKUP(raw!D847,convert!$A$13:$B$16,2)</f>
        <v>#N/A</v>
      </c>
      <c r="E846" s="57" t="e">
        <f>VLOOKUP(raw!E847,convert!$A$13:$B$16,2)</f>
        <v>#N/A</v>
      </c>
      <c r="F846" s="57" t="e">
        <f>VLOOKUP(raw!F847,convert!$A$8:$B$10,2)</f>
        <v>#N/A</v>
      </c>
      <c r="G846" s="57" t="e">
        <f>VLOOKUP(raw!G847,convert!$A$8:$B$10,2)</f>
        <v>#N/A</v>
      </c>
      <c r="H846" s="57" t="e">
        <f>VLOOKUP(raw!H847,convert!$A$8:$B$10,2)</f>
        <v>#N/A</v>
      </c>
      <c r="I846" s="57" t="e">
        <f>VLOOKUP(raw!I847,convert!$A$8:$B$10,2)</f>
        <v>#N/A</v>
      </c>
      <c r="J846" s="57" t="e">
        <f>VLOOKUP(raw!J847,convert!$D$26:$E$31,2)</f>
        <v>#N/A</v>
      </c>
      <c r="K846" s="57" t="e">
        <f>VLOOKUP(raw!K847,convert!$D$34:$E$40,2)</f>
        <v>#N/A</v>
      </c>
      <c r="L846" s="57" t="e">
        <f>VLOOKUP(raw!L847,convert!$D$34:$E$40,2)</f>
        <v>#N/A</v>
      </c>
      <c r="M846" s="57" t="e">
        <f>VLOOKUP(raw!M847,convert!$A$34:$B$40,2)</f>
        <v>#N/A</v>
      </c>
      <c r="N846" s="57" t="e">
        <f>VLOOKUP(raw!N847,convert!$A$26:$B$31,2)</f>
        <v>#N/A</v>
      </c>
      <c r="O846" s="57" t="e">
        <f>VLOOKUP(raw!O847,convert!$A$26:$B$31,2)</f>
        <v>#N/A</v>
      </c>
      <c r="P846" s="57" t="e">
        <f>VLOOKUP(raw!P847,convert!$A$26:$B$31,2)</f>
        <v>#N/A</v>
      </c>
      <c r="Q846" s="57" t="e">
        <f>VLOOKUP(raw!Q847,convert!$A$26:$B$31,2)</f>
        <v>#N/A</v>
      </c>
      <c r="R846" s="57" t="e">
        <f>VLOOKUP(raw!R847,convert!$A$26:$B$31,2)</f>
        <v>#N/A</v>
      </c>
      <c r="S846" s="57" t="e">
        <f>VLOOKUP(raw!S847,convert!$D$26:$E$31,2)</f>
        <v>#N/A</v>
      </c>
      <c r="T846" s="57" t="e">
        <f>VLOOKUP(raw!T847,convert!$D$26:$E$31,2)</f>
        <v>#N/A</v>
      </c>
      <c r="U846" s="57" t="e">
        <f>VLOOKUP(raw!U847,convert!$D$26:$E$31,2)</f>
        <v>#N/A</v>
      </c>
      <c r="V846" s="57" t="e">
        <f>VLOOKUP(raw!V847,convert!$D$26:$E$31,2)</f>
        <v>#N/A</v>
      </c>
      <c r="W846" s="57" t="e">
        <f>VLOOKUP(raw!W847,convert!$D$26:$E$31,2)</f>
        <v>#N/A</v>
      </c>
      <c r="X846" s="57" t="e">
        <f>VLOOKUP(raw!X847,convert!$D$26:$E$31,2)</f>
        <v>#N/A</v>
      </c>
      <c r="Y846" s="57" t="e">
        <f>VLOOKUP(raw!Y847,convert!$D$26:$E$31,2)</f>
        <v>#N/A</v>
      </c>
      <c r="Z846" s="57" t="e">
        <f>VLOOKUP(raw!Z847,convert!$D$26:$E$31,2)</f>
        <v>#N/A</v>
      </c>
      <c r="AA846" s="57" t="e">
        <f>VLOOKUP(raw!AA847,convert!$D$26:$E$31,2)</f>
        <v>#N/A</v>
      </c>
      <c r="AB846" s="57" t="e">
        <f>VLOOKUP(raw!AB847,convert!$D$26:$E$31,2)</f>
        <v>#N/A</v>
      </c>
      <c r="AC846" s="57" t="e">
        <f>VLOOKUP(raw!AC847,convert!$D$26:$E$31,2)</f>
        <v>#N/A</v>
      </c>
      <c r="AD846" s="57" t="e">
        <f>VLOOKUP(raw!AD847,convert!$D$26:$E$31,2)</f>
        <v>#N/A</v>
      </c>
      <c r="AE846" s="57" t="e">
        <f>VLOOKUP(raw!AE847,convert!$D$26:$E$31,2)</f>
        <v>#N/A</v>
      </c>
      <c r="AF846" s="57" t="e">
        <f>VLOOKUP(raw!AF847,convert!$D$26:$E$31,2)</f>
        <v>#N/A</v>
      </c>
      <c r="AG846" s="57" t="e">
        <f>VLOOKUP(raw!AG847,convert!$D$26:$E$31,2)</f>
        <v>#N/A</v>
      </c>
      <c r="AH846" s="57" t="e">
        <f>VLOOKUP(raw!AH847,convert!$D$26:$E$31,2)</f>
        <v>#N/A</v>
      </c>
      <c r="AI846" s="57" t="e">
        <f>VLOOKUP(raw!AI847,convert!$D$26:$E$31,2)</f>
        <v>#N/A</v>
      </c>
      <c r="AJ846" s="57" t="e">
        <f>VLOOKUP(raw!AJ847,convert!$D$26:$E$31,2)</f>
        <v>#N/A</v>
      </c>
      <c r="AK846" s="57" t="e">
        <f>VLOOKUP(raw!AK847,convert!$D$26:$E$31,2)</f>
        <v>#N/A</v>
      </c>
      <c r="AL846" s="57" t="e">
        <f>VLOOKUP(raw!AL847,convert!$D$26:$E$31,2)</f>
        <v>#N/A</v>
      </c>
      <c r="AM846" s="57" t="e">
        <f>VLOOKUP(raw!AM847,convert!$D$26:$E$31,2)</f>
        <v>#N/A</v>
      </c>
      <c r="AN846" s="57"/>
      <c r="AO846" s="60" t="str">
        <f>IF(COUNT(score!AD846:AE846)=0,".",MIN(score!AD846:AE846))</f>
        <v>.</v>
      </c>
    </row>
    <row r="847" spans="1:41" x14ac:dyDescent="0.25">
      <c r="A847" s="58">
        <f>raw!$A848:$A848</f>
        <v>0</v>
      </c>
      <c r="B847" s="59">
        <f>raw!$B848:$B848</f>
        <v>0</v>
      </c>
      <c r="C847" s="57" t="e">
        <f>VLOOKUP(raw!C848,convert!$D$26:$E$31,2)</f>
        <v>#N/A</v>
      </c>
      <c r="D847" s="57" t="e">
        <f>VLOOKUP(raw!D848,convert!$A$13:$B$16,2)</f>
        <v>#N/A</v>
      </c>
      <c r="E847" s="57" t="e">
        <f>VLOOKUP(raw!E848,convert!$A$13:$B$16,2)</f>
        <v>#N/A</v>
      </c>
      <c r="F847" s="57" t="e">
        <f>VLOOKUP(raw!F848,convert!$A$8:$B$10,2)</f>
        <v>#N/A</v>
      </c>
      <c r="G847" s="57" t="e">
        <f>VLOOKUP(raw!G848,convert!$A$8:$B$10,2)</f>
        <v>#N/A</v>
      </c>
      <c r="H847" s="57" t="e">
        <f>VLOOKUP(raw!H848,convert!$A$8:$B$10,2)</f>
        <v>#N/A</v>
      </c>
      <c r="I847" s="57" t="e">
        <f>VLOOKUP(raw!I848,convert!$A$8:$B$10,2)</f>
        <v>#N/A</v>
      </c>
      <c r="J847" s="57" t="e">
        <f>VLOOKUP(raw!J848,convert!$D$26:$E$31,2)</f>
        <v>#N/A</v>
      </c>
      <c r="K847" s="57" t="e">
        <f>VLOOKUP(raw!K848,convert!$D$34:$E$40,2)</f>
        <v>#N/A</v>
      </c>
      <c r="L847" s="57" t="e">
        <f>VLOOKUP(raw!L848,convert!$D$34:$E$40,2)</f>
        <v>#N/A</v>
      </c>
      <c r="M847" s="57" t="e">
        <f>VLOOKUP(raw!M848,convert!$A$34:$B$40,2)</f>
        <v>#N/A</v>
      </c>
      <c r="N847" s="57" t="e">
        <f>VLOOKUP(raw!N848,convert!$A$26:$B$31,2)</f>
        <v>#N/A</v>
      </c>
      <c r="O847" s="57" t="e">
        <f>VLOOKUP(raw!O848,convert!$A$26:$B$31,2)</f>
        <v>#N/A</v>
      </c>
      <c r="P847" s="57" t="e">
        <f>VLOOKUP(raw!P848,convert!$A$26:$B$31,2)</f>
        <v>#N/A</v>
      </c>
      <c r="Q847" s="57" t="e">
        <f>VLOOKUP(raw!Q848,convert!$A$26:$B$31,2)</f>
        <v>#N/A</v>
      </c>
      <c r="R847" s="57" t="e">
        <f>VLOOKUP(raw!R848,convert!$A$26:$B$31,2)</f>
        <v>#N/A</v>
      </c>
      <c r="S847" s="57" t="e">
        <f>VLOOKUP(raw!S848,convert!$D$26:$E$31,2)</f>
        <v>#N/A</v>
      </c>
      <c r="T847" s="57" t="e">
        <f>VLOOKUP(raw!T848,convert!$D$26:$E$31,2)</f>
        <v>#N/A</v>
      </c>
      <c r="U847" s="57" t="e">
        <f>VLOOKUP(raw!U848,convert!$D$26:$E$31,2)</f>
        <v>#N/A</v>
      </c>
      <c r="V847" s="57" t="e">
        <f>VLOOKUP(raw!V848,convert!$D$26:$E$31,2)</f>
        <v>#N/A</v>
      </c>
      <c r="W847" s="57" t="e">
        <f>VLOOKUP(raw!W848,convert!$D$26:$E$31,2)</f>
        <v>#N/A</v>
      </c>
      <c r="X847" s="57" t="e">
        <f>VLOOKUP(raw!X848,convert!$D$26:$E$31,2)</f>
        <v>#N/A</v>
      </c>
      <c r="Y847" s="57" t="e">
        <f>VLOOKUP(raw!Y848,convert!$D$26:$E$31,2)</f>
        <v>#N/A</v>
      </c>
      <c r="Z847" s="57" t="e">
        <f>VLOOKUP(raw!Z848,convert!$D$26:$E$31,2)</f>
        <v>#N/A</v>
      </c>
      <c r="AA847" s="57" t="e">
        <f>VLOOKUP(raw!AA848,convert!$D$26:$E$31,2)</f>
        <v>#N/A</v>
      </c>
      <c r="AB847" s="57" t="e">
        <f>VLOOKUP(raw!AB848,convert!$D$26:$E$31,2)</f>
        <v>#N/A</v>
      </c>
      <c r="AC847" s="57" t="e">
        <f>VLOOKUP(raw!AC848,convert!$D$26:$E$31,2)</f>
        <v>#N/A</v>
      </c>
      <c r="AD847" s="57" t="e">
        <f>VLOOKUP(raw!AD848,convert!$D$26:$E$31,2)</f>
        <v>#N/A</v>
      </c>
      <c r="AE847" s="57" t="e">
        <f>VLOOKUP(raw!AE848,convert!$D$26:$E$31,2)</f>
        <v>#N/A</v>
      </c>
      <c r="AF847" s="57" t="e">
        <f>VLOOKUP(raw!AF848,convert!$D$26:$E$31,2)</f>
        <v>#N/A</v>
      </c>
      <c r="AG847" s="57" t="e">
        <f>VLOOKUP(raw!AG848,convert!$D$26:$E$31,2)</f>
        <v>#N/A</v>
      </c>
      <c r="AH847" s="57" t="e">
        <f>VLOOKUP(raw!AH848,convert!$D$26:$E$31,2)</f>
        <v>#N/A</v>
      </c>
      <c r="AI847" s="57" t="e">
        <f>VLOOKUP(raw!AI848,convert!$D$26:$E$31,2)</f>
        <v>#N/A</v>
      </c>
      <c r="AJ847" s="57" t="e">
        <f>VLOOKUP(raw!AJ848,convert!$D$26:$E$31,2)</f>
        <v>#N/A</v>
      </c>
      <c r="AK847" s="57" t="e">
        <f>VLOOKUP(raw!AK848,convert!$D$26:$E$31,2)</f>
        <v>#N/A</v>
      </c>
      <c r="AL847" s="57" t="e">
        <f>VLOOKUP(raw!AL848,convert!$D$26:$E$31,2)</f>
        <v>#N/A</v>
      </c>
      <c r="AM847" s="57" t="e">
        <f>VLOOKUP(raw!AM848,convert!$D$26:$E$31,2)</f>
        <v>#N/A</v>
      </c>
      <c r="AN847" s="57"/>
      <c r="AO847" s="60" t="str">
        <f>IF(COUNT(score!AD847:AE847)=0,".",MIN(score!AD847:AE847))</f>
        <v>.</v>
      </c>
    </row>
    <row r="848" spans="1:41" x14ac:dyDescent="0.25">
      <c r="A848" s="58">
        <f>raw!$A849:$A849</f>
        <v>0</v>
      </c>
      <c r="B848" s="59">
        <f>raw!$B849:$B849</f>
        <v>0</v>
      </c>
      <c r="C848" s="57" t="e">
        <f>VLOOKUP(raw!C849,convert!$D$26:$E$31,2)</f>
        <v>#N/A</v>
      </c>
      <c r="D848" s="57" t="e">
        <f>VLOOKUP(raw!D849,convert!$A$13:$B$16,2)</f>
        <v>#N/A</v>
      </c>
      <c r="E848" s="57" t="e">
        <f>VLOOKUP(raw!E849,convert!$A$13:$B$16,2)</f>
        <v>#N/A</v>
      </c>
      <c r="F848" s="57" t="e">
        <f>VLOOKUP(raw!F849,convert!$A$8:$B$10,2)</f>
        <v>#N/A</v>
      </c>
      <c r="G848" s="57" t="e">
        <f>VLOOKUP(raw!G849,convert!$A$8:$B$10,2)</f>
        <v>#N/A</v>
      </c>
      <c r="H848" s="57" t="e">
        <f>VLOOKUP(raw!H849,convert!$A$8:$B$10,2)</f>
        <v>#N/A</v>
      </c>
      <c r="I848" s="57" t="e">
        <f>VLOOKUP(raw!I849,convert!$A$8:$B$10,2)</f>
        <v>#N/A</v>
      </c>
      <c r="J848" s="57" t="e">
        <f>VLOOKUP(raw!J849,convert!$D$26:$E$31,2)</f>
        <v>#N/A</v>
      </c>
      <c r="K848" s="57" t="e">
        <f>VLOOKUP(raw!K849,convert!$D$34:$E$40,2)</f>
        <v>#N/A</v>
      </c>
      <c r="L848" s="57" t="e">
        <f>VLOOKUP(raw!L849,convert!$D$34:$E$40,2)</f>
        <v>#N/A</v>
      </c>
      <c r="M848" s="57" t="e">
        <f>VLOOKUP(raw!M849,convert!$A$34:$B$40,2)</f>
        <v>#N/A</v>
      </c>
      <c r="N848" s="57" t="e">
        <f>VLOOKUP(raw!N849,convert!$A$26:$B$31,2)</f>
        <v>#N/A</v>
      </c>
      <c r="O848" s="57" t="e">
        <f>VLOOKUP(raw!O849,convert!$A$26:$B$31,2)</f>
        <v>#N/A</v>
      </c>
      <c r="P848" s="57" t="e">
        <f>VLOOKUP(raw!P849,convert!$A$26:$B$31,2)</f>
        <v>#N/A</v>
      </c>
      <c r="Q848" s="57" t="e">
        <f>VLOOKUP(raw!Q849,convert!$A$26:$B$31,2)</f>
        <v>#N/A</v>
      </c>
      <c r="R848" s="57" t="e">
        <f>VLOOKUP(raw!R849,convert!$A$26:$B$31,2)</f>
        <v>#N/A</v>
      </c>
      <c r="S848" s="57" t="e">
        <f>VLOOKUP(raw!S849,convert!$D$26:$E$31,2)</f>
        <v>#N/A</v>
      </c>
      <c r="T848" s="57" t="e">
        <f>VLOOKUP(raw!T849,convert!$D$26:$E$31,2)</f>
        <v>#N/A</v>
      </c>
      <c r="U848" s="57" t="e">
        <f>VLOOKUP(raw!U849,convert!$D$26:$E$31,2)</f>
        <v>#N/A</v>
      </c>
      <c r="V848" s="57" t="e">
        <f>VLOOKUP(raw!V849,convert!$D$26:$E$31,2)</f>
        <v>#N/A</v>
      </c>
      <c r="W848" s="57" t="e">
        <f>VLOOKUP(raw!W849,convert!$D$26:$E$31,2)</f>
        <v>#N/A</v>
      </c>
      <c r="X848" s="57" t="e">
        <f>VLOOKUP(raw!X849,convert!$D$26:$E$31,2)</f>
        <v>#N/A</v>
      </c>
      <c r="Y848" s="57" t="e">
        <f>VLOOKUP(raw!Y849,convert!$D$26:$E$31,2)</f>
        <v>#N/A</v>
      </c>
      <c r="Z848" s="57" t="e">
        <f>VLOOKUP(raw!Z849,convert!$D$26:$E$31,2)</f>
        <v>#N/A</v>
      </c>
      <c r="AA848" s="57" t="e">
        <f>VLOOKUP(raw!AA849,convert!$D$26:$E$31,2)</f>
        <v>#N/A</v>
      </c>
      <c r="AB848" s="57" t="e">
        <f>VLOOKUP(raw!AB849,convert!$D$26:$E$31,2)</f>
        <v>#N/A</v>
      </c>
      <c r="AC848" s="57" t="e">
        <f>VLOOKUP(raw!AC849,convert!$D$26:$E$31,2)</f>
        <v>#N/A</v>
      </c>
      <c r="AD848" s="57" t="e">
        <f>VLOOKUP(raw!AD849,convert!$D$26:$E$31,2)</f>
        <v>#N/A</v>
      </c>
      <c r="AE848" s="57" t="e">
        <f>VLOOKUP(raw!AE849,convert!$D$26:$E$31,2)</f>
        <v>#N/A</v>
      </c>
      <c r="AF848" s="57" t="e">
        <f>VLOOKUP(raw!AF849,convert!$D$26:$E$31,2)</f>
        <v>#N/A</v>
      </c>
      <c r="AG848" s="57" t="e">
        <f>VLOOKUP(raw!AG849,convert!$D$26:$E$31,2)</f>
        <v>#N/A</v>
      </c>
      <c r="AH848" s="57" t="e">
        <f>VLOOKUP(raw!AH849,convert!$D$26:$E$31,2)</f>
        <v>#N/A</v>
      </c>
      <c r="AI848" s="57" t="e">
        <f>VLOOKUP(raw!AI849,convert!$D$26:$E$31,2)</f>
        <v>#N/A</v>
      </c>
      <c r="AJ848" s="57" t="e">
        <f>VLOOKUP(raw!AJ849,convert!$D$26:$E$31,2)</f>
        <v>#N/A</v>
      </c>
      <c r="AK848" s="57" t="e">
        <f>VLOOKUP(raw!AK849,convert!$D$26:$E$31,2)</f>
        <v>#N/A</v>
      </c>
      <c r="AL848" s="57" t="e">
        <f>VLOOKUP(raw!AL849,convert!$D$26:$E$31,2)</f>
        <v>#N/A</v>
      </c>
      <c r="AM848" s="57" t="e">
        <f>VLOOKUP(raw!AM849,convert!$D$26:$E$31,2)</f>
        <v>#N/A</v>
      </c>
      <c r="AN848" s="57"/>
      <c r="AO848" s="60" t="str">
        <f>IF(COUNT(score!AD848:AE848)=0,".",MIN(score!AD848:AE848))</f>
        <v>.</v>
      </c>
    </row>
    <row r="849" spans="1:41" x14ac:dyDescent="0.25">
      <c r="A849" s="58">
        <f>raw!$A850:$A850</f>
        <v>0</v>
      </c>
      <c r="B849" s="59">
        <f>raw!$B850:$B850</f>
        <v>0</v>
      </c>
      <c r="C849" s="57" t="e">
        <f>VLOOKUP(raw!C850,convert!$D$26:$E$31,2)</f>
        <v>#N/A</v>
      </c>
      <c r="D849" s="57" t="e">
        <f>VLOOKUP(raw!D850,convert!$A$13:$B$16,2)</f>
        <v>#N/A</v>
      </c>
      <c r="E849" s="57" t="e">
        <f>VLOOKUP(raw!E850,convert!$A$13:$B$16,2)</f>
        <v>#N/A</v>
      </c>
      <c r="F849" s="57" t="e">
        <f>VLOOKUP(raw!F850,convert!$A$8:$B$10,2)</f>
        <v>#N/A</v>
      </c>
      <c r="G849" s="57" t="e">
        <f>VLOOKUP(raw!G850,convert!$A$8:$B$10,2)</f>
        <v>#N/A</v>
      </c>
      <c r="H849" s="57" t="e">
        <f>VLOOKUP(raw!H850,convert!$A$8:$B$10,2)</f>
        <v>#N/A</v>
      </c>
      <c r="I849" s="57" t="e">
        <f>VLOOKUP(raw!I850,convert!$A$8:$B$10,2)</f>
        <v>#N/A</v>
      </c>
      <c r="J849" s="57" t="e">
        <f>VLOOKUP(raw!J850,convert!$D$26:$E$31,2)</f>
        <v>#N/A</v>
      </c>
      <c r="K849" s="57" t="e">
        <f>VLOOKUP(raw!K850,convert!$D$34:$E$40,2)</f>
        <v>#N/A</v>
      </c>
      <c r="L849" s="57" t="e">
        <f>VLOOKUP(raw!L850,convert!$D$34:$E$40,2)</f>
        <v>#N/A</v>
      </c>
      <c r="M849" s="57" t="e">
        <f>VLOOKUP(raw!M850,convert!$A$34:$B$40,2)</f>
        <v>#N/A</v>
      </c>
      <c r="N849" s="57" t="e">
        <f>VLOOKUP(raw!N850,convert!$A$26:$B$31,2)</f>
        <v>#N/A</v>
      </c>
      <c r="O849" s="57" t="e">
        <f>VLOOKUP(raw!O850,convert!$A$26:$B$31,2)</f>
        <v>#N/A</v>
      </c>
      <c r="P849" s="57" t="e">
        <f>VLOOKUP(raw!P850,convert!$A$26:$B$31,2)</f>
        <v>#N/A</v>
      </c>
      <c r="Q849" s="57" t="e">
        <f>VLOOKUP(raw!Q850,convert!$A$26:$B$31,2)</f>
        <v>#N/A</v>
      </c>
      <c r="R849" s="57" t="e">
        <f>VLOOKUP(raw!R850,convert!$A$26:$B$31,2)</f>
        <v>#N/A</v>
      </c>
      <c r="S849" s="57" t="e">
        <f>VLOOKUP(raw!S850,convert!$D$26:$E$31,2)</f>
        <v>#N/A</v>
      </c>
      <c r="T849" s="57" t="e">
        <f>VLOOKUP(raw!T850,convert!$D$26:$E$31,2)</f>
        <v>#N/A</v>
      </c>
      <c r="U849" s="57" t="e">
        <f>VLOOKUP(raw!U850,convert!$D$26:$E$31,2)</f>
        <v>#N/A</v>
      </c>
      <c r="V849" s="57" t="e">
        <f>VLOOKUP(raw!V850,convert!$D$26:$E$31,2)</f>
        <v>#N/A</v>
      </c>
      <c r="W849" s="57" t="e">
        <f>VLOOKUP(raw!W850,convert!$D$26:$E$31,2)</f>
        <v>#N/A</v>
      </c>
      <c r="X849" s="57" t="e">
        <f>VLOOKUP(raw!X850,convert!$D$26:$E$31,2)</f>
        <v>#N/A</v>
      </c>
      <c r="Y849" s="57" t="e">
        <f>VLOOKUP(raw!Y850,convert!$D$26:$E$31,2)</f>
        <v>#N/A</v>
      </c>
      <c r="Z849" s="57" t="e">
        <f>VLOOKUP(raw!Z850,convert!$D$26:$E$31,2)</f>
        <v>#N/A</v>
      </c>
      <c r="AA849" s="57" t="e">
        <f>VLOOKUP(raw!AA850,convert!$D$26:$E$31,2)</f>
        <v>#N/A</v>
      </c>
      <c r="AB849" s="57" t="e">
        <f>VLOOKUP(raw!AB850,convert!$D$26:$E$31,2)</f>
        <v>#N/A</v>
      </c>
      <c r="AC849" s="57" t="e">
        <f>VLOOKUP(raw!AC850,convert!$D$26:$E$31,2)</f>
        <v>#N/A</v>
      </c>
      <c r="AD849" s="57" t="e">
        <f>VLOOKUP(raw!AD850,convert!$D$26:$E$31,2)</f>
        <v>#N/A</v>
      </c>
      <c r="AE849" s="57" t="e">
        <f>VLOOKUP(raw!AE850,convert!$D$26:$E$31,2)</f>
        <v>#N/A</v>
      </c>
      <c r="AF849" s="57" t="e">
        <f>VLOOKUP(raw!AF850,convert!$D$26:$E$31,2)</f>
        <v>#N/A</v>
      </c>
      <c r="AG849" s="57" t="e">
        <f>VLOOKUP(raw!AG850,convert!$D$26:$E$31,2)</f>
        <v>#N/A</v>
      </c>
      <c r="AH849" s="57" t="e">
        <f>VLOOKUP(raw!AH850,convert!$D$26:$E$31,2)</f>
        <v>#N/A</v>
      </c>
      <c r="AI849" s="57" t="e">
        <f>VLOOKUP(raw!AI850,convert!$D$26:$E$31,2)</f>
        <v>#N/A</v>
      </c>
      <c r="AJ849" s="57" t="e">
        <f>VLOOKUP(raw!AJ850,convert!$D$26:$E$31,2)</f>
        <v>#N/A</v>
      </c>
      <c r="AK849" s="57" t="e">
        <f>VLOOKUP(raw!AK850,convert!$D$26:$E$31,2)</f>
        <v>#N/A</v>
      </c>
      <c r="AL849" s="57" t="e">
        <f>VLOOKUP(raw!AL850,convert!$D$26:$E$31,2)</f>
        <v>#N/A</v>
      </c>
      <c r="AM849" s="57" t="e">
        <f>VLOOKUP(raw!AM850,convert!$D$26:$E$31,2)</f>
        <v>#N/A</v>
      </c>
      <c r="AN849" s="57"/>
      <c r="AO849" s="60" t="str">
        <f>IF(COUNT(score!AD849:AE849)=0,".",MIN(score!AD849:AE849))</f>
        <v>.</v>
      </c>
    </row>
    <row r="850" spans="1:41" x14ac:dyDescent="0.25">
      <c r="A850" s="58">
        <f>raw!$A851:$A851</f>
        <v>0</v>
      </c>
      <c r="B850" s="59">
        <f>raw!$B851:$B851</f>
        <v>0</v>
      </c>
      <c r="C850" s="57" t="e">
        <f>VLOOKUP(raw!C851,convert!$D$26:$E$31,2)</f>
        <v>#N/A</v>
      </c>
      <c r="D850" s="57" t="e">
        <f>VLOOKUP(raw!D851,convert!$A$13:$B$16,2)</f>
        <v>#N/A</v>
      </c>
      <c r="E850" s="57" t="e">
        <f>VLOOKUP(raw!E851,convert!$A$13:$B$16,2)</f>
        <v>#N/A</v>
      </c>
      <c r="F850" s="57" t="e">
        <f>VLOOKUP(raw!F851,convert!$A$8:$B$10,2)</f>
        <v>#N/A</v>
      </c>
      <c r="G850" s="57" t="e">
        <f>VLOOKUP(raw!G851,convert!$A$8:$B$10,2)</f>
        <v>#N/A</v>
      </c>
      <c r="H850" s="57" t="e">
        <f>VLOOKUP(raw!H851,convert!$A$8:$B$10,2)</f>
        <v>#N/A</v>
      </c>
      <c r="I850" s="57" t="e">
        <f>VLOOKUP(raw!I851,convert!$A$8:$B$10,2)</f>
        <v>#N/A</v>
      </c>
      <c r="J850" s="57" t="e">
        <f>VLOOKUP(raw!J851,convert!$D$26:$E$31,2)</f>
        <v>#N/A</v>
      </c>
      <c r="K850" s="57" t="e">
        <f>VLOOKUP(raw!K851,convert!$D$34:$E$40,2)</f>
        <v>#N/A</v>
      </c>
      <c r="L850" s="57" t="e">
        <f>VLOOKUP(raw!L851,convert!$D$34:$E$40,2)</f>
        <v>#N/A</v>
      </c>
      <c r="M850" s="57" t="e">
        <f>VLOOKUP(raw!M851,convert!$A$34:$B$40,2)</f>
        <v>#N/A</v>
      </c>
      <c r="N850" s="57" t="e">
        <f>VLOOKUP(raw!N851,convert!$A$26:$B$31,2)</f>
        <v>#N/A</v>
      </c>
      <c r="O850" s="57" t="e">
        <f>VLOOKUP(raw!O851,convert!$A$26:$B$31,2)</f>
        <v>#N/A</v>
      </c>
      <c r="P850" s="57" t="e">
        <f>VLOOKUP(raw!P851,convert!$A$26:$B$31,2)</f>
        <v>#N/A</v>
      </c>
      <c r="Q850" s="57" t="e">
        <f>VLOOKUP(raw!Q851,convert!$A$26:$B$31,2)</f>
        <v>#N/A</v>
      </c>
      <c r="R850" s="57" t="e">
        <f>VLOOKUP(raw!R851,convert!$A$26:$B$31,2)</f>
        <v>#N/A</v>
      </c>
      <c r="S850" s="57" t="e">
        <f>VLOOKUP(raw!S851,convert!$D$26:$E$31,2)</f>
        <v>#N/A</v>
      </c>
      <c r="T850" s="57" t="e">
        <f>VLOOKUP(raw!T851,convert!$D$26:$E$31,2)</f>
        <v>#N/A</v>
      </c>
      <c r="U850" s="57" t="e">
        <f>VLOOKUP(raw!U851,convert!$D$26:$E$31,2)</f>
        <v>#N/A</v>
      </c>
      <c r="V850" s="57" t="e">
        <f>VLOOKUP(raw!V851,convert!$D$26:$E$31,2)</f>
        <v>#N/A</v>
      </c>
      <c r="W850" s="57" t="e">
        <f>VLOOKUP(raw!W851,convert!$D$26:$E$31,2)</f>
        <v>#N/A</v>
      </c>
      <c r="X850" s="57" t="e">
        <f>VLOOKUP(raw!X851,convert!$D$26:$E$31,2)</f>
        <v>#N/A</v>
      </c>
      <c r="Y850" s="57" t="e">
        <f>VLOOKUP(raw!Y851,convert!$D$26:$E$31,2)</f>
        <v>#N/A</v>
      </c>
      <c r="Z850" s="57" t="e">
        <f>VLOOKUP(raw!Z851,convert!$D$26:$E$31,2)</f>
        <v>#N/A</v>
      </c>
      <c r="AA850" s="57" t="e">
        <f>VLOOKUP(raw!AA851,convert!$D$26:$E$31,2)</f>
        <v>#N/A</v>
      </c>
      <c r="AB850" s="57" t="e">
        <f>VLOOKUP(raw!AB851,convert!$D$26:$E$31,2)</f>
        <v>#N/A</v>
      </c>
      <c r="AC850" s="57" t="e">
        <f>VLOOKUP(raw!AC851,convert!$D$26:$E$31,2)</f>
        <v>#N/A</v>
      </c>
      <c r="AD850" s="57" t="e">
        <f>VLOOKUP(raw!AD851,convert!$D$26:$E$31,2)</f>
        <v>#N/A</v>
      </c>
      <c r="AE850" s="57" t="e">
        <f>VLOOKUP(raw!AE851,convert!$D$26:$E$31,2)</f>
        <v>#N/A</v>
      </c>
      <c r="AF850" s="57" t="e">
        <f>VLOOKUP(raw!AF851,convert!$D$26:$E$31,2)</f>
        <v>#N/A</v>
      </c>
      <c r="AG850" s="57" t="e">
        <f>VLOOKUP(raw!AG851,convert!$D$26:$E$31,2)</f>
        <v>#N/A</v>
      </c>
      <c r="AH850" s="57" t="e">
        <f>VLOOKUP(raw!AH851,convert!$D$26:$E$31,2)</f>
        <v>#N/A</v>
      </c>
      <c r="AI850" s="57" t="e">
        <f>VLOOKUP(raw!AI851,convert!$D$26:$E$31,2)</f>
        <v>#N/A</v>
      </c>
      <c r="AJ850" s="57" t="e">
        <f>VLOOKUP(raw!AJ851,convert!$D$26:$E$31,2)</f>
        <v>#N/A</v>
      </c>
      <c r="AK850" s="57" t="e">
        <f>VLOOKUP(raw!AK851,convert!$D$26:$E$31,2)</f>
        <v>#N/A</v>
      </c>
      <c r="AL850" s="57" t="e">
        <f>VLOOKUP(raw!AL851,convert!$D$26:$E$31,2)</f>
        <v>#N/A</v>
      </c>
      <c r="AM850" s="57" t="e">
        <f>VLOOKUP(raw!AM851,convert!$D$26:$E$31,2)</f>
        <v>#N/A</v>
      </c>
      <c r="AN850" s="57"/>
      <c r="AO850" s="60" t="str">
        <f>IF(COUNT(score!AD850:AE850)=0,".",MIN(score!AD850:AE850))</f>
        <v>.</v>
      </c>
    </row>
    <row r="851" spans="1:41" x14ac:dyDescent="0.25">
      <c r="A851" s="58">
        <f>raw!$A852:$A852</f>
        <v>0</v>
      </c>
      <c r="B851" s="59">
        <f>raw!$B852:$B852</f>
        <v>0</v>
      </c>
      <c r="C851" s="57" t="e">
        <f>VLOOKUP(raw!C852,convert!$D$26:$E$31,2)</f>
        <v>#N/A</v>
      </c>
      <c r="D851" s="57" t="e">
        <f>VLOOKUP(raw!D852,convert!$A$13:$B$16,2)</f>
        <v>#N/A</v>
      </c>
      <c r="E851" s="57" t="e">
        <f>VLOOKUP(raw!E852,convert!$A$13:$B$16,2)</f>
        <v>#N/A</v>
      </c>
      <c r="F851" s="57" t="e">
        <f>VLOOKUP(raw!F852,convert!$A$8:$B$10,2)</f>
        <v>#N/A</v>
      </c>
      <c r="G851" s="57" t="e">
        <f>VLOOKUP(raw!G852,convert!$A$8:$B$10,2)</f>
        <v>#N/A</v>
      </c>
      <c r="H851" s="57" t="e">
        <f>VLOOKUP(raw!H852,convert!$A$8:$B$10,2)</f>
        <v>#N/A</v>
      </c>
      <c r="I851" s="57" t="e">
        <f>VLOOKUP(raw!I852,convert!$A$8:$B$10,2)</f>
        <v>#N/A</v>
      </c>
      <c r="J851" s="57" t="e">
        <f>VLOOKUP(raw!J852,convert!$D$26:$E$31,2)</f>
        <v>#N/A</v>
      </c>
      <c r="K851" s="57" t="e">
        <f>VLOOKUP(raw!K852,convert!$D$34:$E$40,2)</f>
        <v>#N/A</v>
      </c>
      <c r="L851" s="57" t="e">
        <f>VLOOKUP(raw!L852,convert!$D$34:$E$40,2)</f>
        <v>#N/A</v>
      </c>
      <c r="M851" s="57" t="e">
        <f>VLOOKUP(raw!M852,convert!$A$34:$B$40,2)</f>
        <v>#N/A</v>
      </c>
      <c r="N851" s="57" t="e">
        <f>VLOOKUP(raw!N852,convert!$A$26:$B$31,2)</f>
        <v>#N/A</v>
      </c>
      <c r="O851" s="57" t="e">
        <f>VLOOKUP(raw!O852,convert!$A$26:$B$31,2)</f>
        <v>#N/A</v>
      </c>
      <c r="P851" s="57" t="e">
        <f>VLOOKUP(raw!P852,convert!$A$26:$B$31,2)</f>
        <v>#N/A</v>
      </c>
      <c r="Q851" s="57" t="e">
        <f>VLOOKUP(raw!Q852,convert!$A$26:$B$31,2)</f>
        <v>#N/A</v>
      </c>
      <c r="R851" s="57" t="e">
        <f>VLOOKUP(raw!R852,convert!$A$26:$B$31,2)</f>
        <v>#N/A</v>
      </c>
      <c r="S851" s="57" t="e">
        <f>VLOOKUP(raw!S852,convert!$D$26:$E$31,2)</f>
        <v>#N/A</v>
      </c>
      <c r="T851" s="57" t="e">
        <f>VLOOKUP(raw!T852,convert!$D$26:$E$31,2)</f>
        <v>#N/A</v>
      </c>
      <c r="U851" s="57" t="e">
        <f>VLOOKUP(raw!U852,convert!$D$26:$E$31,2)</f>
        <v>#N/A</v>
      </c>
      <c r="V851" s="57" t="e">
        <f>VLOOKUP(raw!V852,convert!$D$26:$E$31,2)</f>
        <v>#N/A</v>
      </c>
      <c r="W851" s="57" t="e">
        <f>VLOOKUP(raw!W852,convert!$D$26:$E$31,2)</f>
        <v>#N/A</v>
      </c>
      <c r="X851" s="57" t="e">
        <f>VLOOKUP(raw!X852,convert!$D$26:$E$31,2)</f>
        <v>#N/A</v>
      </c>
      <c r="Y851" s="57" t="e">
        <f>VLOOKUP(raw!Y852,convert!$D$26:$E$31,2)</f>
        <v>#N/A</v>
      </c>
      <c r="Z851" s="57" t="e">
        <f>VLOOKUP(raw!Z852,convert!$D$26:$E$31,2)</f>
        <v>#N/A</v>
      </c>
      <c r="AA851" s="57" t="e">
        <f>VLOOKUP(raw!AA852,convert!$D$26:$E$31,2)</f>
        <v>#N/A</v>
      </c>
      <c r="AB851" s="57" t="e">
        <f>VLOOKUP(raw!AB852,convert!$D$26:$E$31,2)</f>
        <v>#N/A</v>
      </c>
      <c r="AC851" s="57" t="e">
        <f>VLOOKUP(raw!AC852,convert!$D$26:$E$31,2)</f>
        <v>#N/A</v>
      </c>
      <c r="AD851" s="57" t="e">
        <f>VLOOKUP(raw!AD852,convert!$D$26:$E$31,2)</f>
        <v>#N/A</v>
      </c>
      <c r="AE851" s="57" t="e">
        <f>VLOOKUP(raw!AE852,convert!$D$26:$E$31,2)</f>
        <v>#N/A</v>
      </c>
      <c r="AF851" s="57" t="e">
        <f>VLOOKUP(raw!AF852,convert!$D$26:$E$31,2)</f>
        <v>#N/A</v>
      </c>
      <c r="AG851" s="57" t="e">
        <f>VLOOKUP(raw!AG852,convert!$D$26:$E$31,2)</f>
        <v>#N/A</v>
      </c>
      <c r="AH851" s="57" t="e">
        <f>VLOOKUP(raw!AH852,convert!$D$26:$E$31,2)</f>
        <v>#N/A</v>
      </c>
      <c r="AI851" s="57" t="e">
        <f>VLOOKUP(raw!AI852,convert!$D$26:$E$31,2)</f>
        <v>#N/A</v>
      </c>
      <c r="AJ851" s="57" t="e">
        <f>VLOOKUP(raw!AJ852,convert!$D$26:$E$31,2)</f>
        <v>#N/A</v>
      </c>
      <c r="AK851" s="57" t="e">
        <f>VLOOKUP(raw!AK852,convert!$D$26:$E$31,2)</f>
        <v>#N/A</v>
      </c>
      <c r="AL851" s="57" t="e">
        <f>VLOOKUP(raw!AL852,convert!$D$26:$E$31,2)</f>
        <v>#N/A</v>
      </c>
      <c r="AM851" s="57" t="e">
        <f>VLOOKUP(raw!AM852,convert!$D$26:$E$31,2)</f>
        <v>#N/A</v>
      </c>
      <c r="AN851" s="57"/>
      <c r="AO851" s="60" t="str">
        <f>IF(COUNT(score!AD851:AE851)=0,".",MIN(score!AD851:AE851))</f>
        <v>.</v>
      </c>
    </row>
    <row r="852" spans="1:41" x14ac:dyDescent="0.25">
      <c r="A852" s="58">
        <f>raw!$A853:$A853</f>
        <v>0</v>
      </c>
      <c r="B852" s="59">
        <f>raw!$B853:$B853</f>
        <v>0</v>
      </c>
      <c r="C852" s="57" t="e">
        <f>VLOOKUP(raw!C853,convert!$D$26:$E$31,2)</f>
        <v>#N/A</v>
      </c>
      <c r="D852" s="57" t="e">
        <f>VLOOKUP(raw!D853,convert!$A$13:$B$16,2)</f>
        <v>#N/A</v>
      </c>
      <c r="E852" s="57" t="e">
        <f>VLOOKUP(raw!E853,convert!$A$13:$B$16,2)</f>
        <v>#N/A</v>
      </c>
      <c r="F852" s="57" t="e">
        <f>VLOOKUP(raw!F853,convert!$A$8:$B$10,2)</f>
        <v>#N/A</v>
      </c>
      <c r="G852" s="57" t="e">
        <f>VLOOKUP(raw!G853,convert!$A$8:$B$10,2)</f>
        <v>#N/A</v>
      </c>
      <c r="H852" s="57" t="e">
        <f>VLOOKUP(raw!H853,convert!$A$8:$B$10,2)</f>
        <v>#N/A</v>
      </c>
      <c r="I852" s="57" t="e">
        <f>VLOOKUP(raw!I853,convert!$A$8:$B$10,2)</f>
        <v>#N/A</v>
      </c>
      <c r="J852" s="57" t="e">
        <f>VLOOKUP(raw!J853,convert!$D$26:$E$31,2)</f>
        <v>#N/A</v>
      </c>
      <c r="K852" s="57" t="e">
        <f>VLOOKUP(raw!K853,convert!$D$34:$E$40,2)</f>
        <v>#N/A</v>
      </c>
      <c r="L852" s="57" t="e">
        <f>VLOOKUP(raw!L853,convert!$D$34:$E$40,2)</f>
        <v>#N/A</v>
      </c>
      <c r="M852" s="57" t="e">
        <f>VLOOKUP(raw!M853,convert!$A$34:$B$40,2)</f>
        <v>#N/A</v>
      </c>
      <c r="N852" s="57" t="e">
        <f>VLOOKUP(raw!N853,convert!$A$26:$B$31,2)</f>
        <v>#N/A</v>
      </c>
      <c r="O852" s="57" t="e">
        <f>VLOOKUP(raw!O853,convert!$A$26:$B$31,2)</f>
        <v>#N/A</v>
      </c>
      <c r="P852" s="57" t="e">
        <f>VLOOKUP(raw!P853,convert!$A$26:$B$31,2)</f>
        <v>#N/A</v>
      </c>
      <c r="Q852" s="57" t="e">
        <f>VLOOKUP(raw!Q853,convert!$A$26:$B$31,2)</f>
        <v>#N/A</v>
      </c>
      <c r="R852" s="57" t="e">
        <f>VLOOKUP(raw!R853,convert!$A$26:$B$31,2)</f>
        <v>#N/A</v>
      </c>
      <c r="S852" s="57" t="e">
        <f>VLOOKUP(raw!S853,convert!$D$26:$E$31,2)</f>
        <v>#N/A</v>
      </c>
      <c r="T852" s="57" t="e">
        <f>VLOOKUP(raw!T853,convert!$D$26:$E$31,2)</f>
        <v>#N/A</v>
      </c>
      <c r="U852" s="57" t="e">
        <f>VLOOKUP(raw!U853,convert!$D$26:$E$31,2)</f>
        <v>#N/A</v>
      </c>
      <c r="V852" s="57" t="e">
        <f>VLOOKUP(raw!V853,convert!$D$26:$E$31,2)</f>
        <v>#N/A</v>
      </c>
      <c r="W852" s="57" t="e">
        <f>VLOOKUP(raw!W853,convert!$D$26:$E$31,2)</f>
        <v>#N/A</v>
      </c>
      <c r="X852" s="57" t="e">
        <f>VLOOKUP(raw!X853,convert!$D$26:$E$31,2)</f>
        <v>#N/A</v>
      </c>
      <c r="Y852" s="57" t="e">
        <f>VLOOKUP(raw!Y853,convert!$D$26:$E$31,2)</f>
        <v>#N/A</v>
      </c>
      <c r="Z852" s="57" t="e">
        <f>VLOOKUP(raw!Z853,convert!$D$26:$E$31,2)</f>
        <v>#N/A</v>
      </c>
      <c r="AA852" s="57" t="e">
        <f>VLOOKUP(raw!AA853,convert!$D$26:$E$31,2)</f>
        <v>#N/A</v>
      </c>
      <c r="AB852" s="57" t="e">
        <f>VLOOKUP(raw!AB853,convert!$D$26:$E$31,2)</f>
        <v>#N/A</v>
      </c>
      <c r="AC852" s="57" t="e">
        <f>VLOOKUP(raw!AC853,convert!$D$26:$E$31,2)</f>
        <v>#N/A</v>
      </c>
      <c r="AD852" s="57" t="e">
        <f>VLOOKUP(raw!AD853,convert!$D$26:$E$31,2)</f>
        <v>#N/A</v>
      </c>
      <c r="AE852" s="57" t="e">
        <f>VLOOKUP(raw!AE853,convert!$D$26:$E$31,2)</f>
        <v>#N/A</v>
      </c>
      <c r="AF852" s="57" t="e">
        <f>VLOOKUP(raw!AF853,convert!$D$26:$E$31,2)</f>
        <v>#N/A</v>
      </c>
      <c r="AG852" s="57" t="e">
        <f>VLOOKUP(raw!AG853,convert!$D$26:$E$31,2)</f>
        <v>#N/A</v>
      </c>
      <c r="AH852" s="57" t="e">
        <f>VLOOKUP(raw!AH853,convert!$D$26:$E$31,2)</f>
        <v>#N/A</v>
      </c>
      <c r="AI852" s="57" t="e">
        <f>VLOOKUP(raw!AI853,convert!$D$26:$E$31,2)</f>
        <v>#N/A</v>
      </c>
      <c r="AJ852" s="57" t="e">
        <f>VLOOKUP(raw!AJ853,convert!$D$26:$E$31,2)</f>
        <v>#N/A</v>
      </c>
      <c r="AK852" s="57" t="e">
        <f>VLOOKUP(raw!AK853,convert!$D$26:$E$31,2)</f>
        <v>#N/A</v>
      </c>
      <c r="AL852" s="57" t="e">
        <f>VLOOKUP(raw!AL853,convert!$D$26:$E$31,2)</f>
        <v>#N/A</v>
      </c>
      <c r="AM852" s="57" t="e">
        <f>VLOOKUP(raw!AM853,convert!$D$26:$E$31,2)</f>
        <v>#N/A</v>
      </c>
      <c r="AN852" s="57"/>
      <c r="AO852" s="60" t="str">
        <f>IF(COUNT(score!AD852:AE852)=0,".",MIN(score!AD852:AE852))</f>
        <v>.</v>
      </c>
    </row>
    <row r="853" spans="1:41" x14ac:dyDescent="0.25">
      <c r="A853" s="58">
        <f>raw!$A854:$A854</f>
        <v>0</v>
      </c>
      <c r="B853" s="59">
        <f>raw!$B854:$B854</f>
        <v>0</v>
      </c>
      <c r="C853" s="57" t="e">
        <f>VLOOKUP(raw!C854,convert!$D$26:$E$31,2)</f>
        <v>#N/A</v>
      </c>
      <c r="D853" s="57" t="e">
        <f>VLOOKUP(raw!D854,convert!$A$13:$B$16,2)</f>
        <v>#N/A</v>
      </c>
      <c r="E853" s="57" t="e">
        <f>VLOOKUP(raw!E854,convert!$A$13:$B$16,2)</f>
        <v>#N/A</v>
      </c>
      <c r="F853" s="57" t="e">
        <f>VLOOKUP(raw!F854,convert!$A$8:$B$10,2)</f>
        <v>#N/A</v>
      </c>
      <c r="G853" s="57" t="e">
        <f>VLOOKUP(raw!G854,convert!$A$8:$B$10,2)</f>
        <v>#N/A</v>
      </c>
      <c r="H853" s="57" t="e">
        <f>VLOOKUP(raw!H854,convert!$A$8:$B$10,2)</f>
        <v>#N/A</v>
      </c>
      <c r="I853" s="57" t="e">
        <f>VLOOKUP(raw!I854,convert!$A$8:$B$10,2)</f>
        <v>#N/A</v>
      </c>
      <c r="J853" s="57" t="e">
        <f>VLOOKUP(raw!J854,convert!$D$26:$E$31,2)</f>
        <v>#N/A</v>
      </c>
      <c r="K853" s="57" t="e">
        <f>VLOOKUP(raw!K854,convert!$D$34:$E$40,2)</f>
        <v>#N/A</v>
      </c>
      <c r="L853" s="57" t="e">
        <f>VLOOKUP(raw!L854,convert!$D$34:$E$40,2)</f>
        <v>#N/A</v>
      </c>
      <c r="M853" s="57" t="e">
        <f>VLOOKUP(raw!M854,convert!$A$34:$B$40,2)</f>
        <v>#N/A</v>
      </c>
      <c r="N853" s="57" t="e">
        <f>VLOOKUP(raw!N854,convert!$A$26:$B$31,2)</f>
        <v>#N/A</v>
      </c>
      <c r="O853" s="57" t="e">
        <f>VLOOKUP(raw!O854,convert!$A$26:$B$31,2)</f>
        <v>#N/A</v>
      </c>
      <c r="P853" s="57" t="e">
        <f>VLOOKUP(raw!P854,convert!$A$26:$B$31,2)</f>
        <v>#N/A</v>
      </c>
      <c r="Q853" s="57" t="e">
        <f>VLOOKUP(raw!Q854,convert!$A$26:$B$31,2)</f>
        <v>#N/A</v>
      </c>
      <c r="R853" s="57" t="e">
        <f>VLOOKUP(raw!R854,convert!$A$26:$B$31,2)</f>
        <v>#N/A</v>
      </c>
      <c r="S853" s="57" t="e">
        <f>VLOOKUP(raw!S854,convert!$D$26:$E$31,2)</f>
        <v>#N/A</v>
      </c>
      <c r="T853" s="57" t="e">
        <f>VLOOKUP(raw!T854,convert!$D$26:$E$31,2)</f>
        <v>#N/A</v>
      </c>
      <c r="U853" s="57" t="e">
        <f>VLOOKUP(raw!U854,convert!$D$26:$E$31,2)</f>
        <v>#N/A</v>
      </c>
      <c r="V853" s="57" t="e">
        <f>VLOOKUP(raw!V854,convert!$D$26:$E$31,2)</f>
        <v>#N/A</v>
      </c>
      <c r="W853" s="57" t="e">
        <f>VLOOKUP(raw!W854,convert!$D$26:$E$31,2)</f>
        <v>#N/A</v>
      </c>
      <c r="X853" s="57" t="e">
        <f>VLOOKUP(raw!X854,convert!$D$26:$E$31,2)</f>
        <v>#N/A</v>
      </c>
      <c r="Y853" s="57" t="e">
        <f>VLOOKUP(raw!Y854,convert!$D$26:$E$31,2)</f>
        <v>#N/A</v>
      </c>
      <c r="Z853" s="57" t="e">
        <f>VLOOKUP(raw!Z854,convert!$D$26:$E$31,2)</f>
        <v>#N/A</v>
      </c>
      <c r="AA853" s="57" t="e">
        <f>VLOOKUP(raw!AA854,convert!$D$26:$E$31,2)</f>
        <v>#N/A</v>
      </c>
      <c r="AB853" s="57" t="e">
        <f>VLOOKUP(raw!AB854,convert!$D$26:$E$31,2)</f>
        <v>#N/A</v>
      </c>
      <c r="AC853" s="57" t="e">
        <f>VLOOKUP(raw!AC854,convert!$D$26:$E$31,2)</f>
        <v>#N/A</v>
      </c>
      <c r="AD853" s="57" t="e">
        <f>VLOOKUP(raw!AD854,convert!$D$26:$E$31,2)</f>
        <v>#N/A</v>
      </c>
      <c r="AE853" s="57" t="e">
        <f>VLOOKUP(raw!AE854,convert!$D$26:$E$31,2)</f>
        <v>#N/A</v>
      </c>
      <c r="AF853" s="57" t="e">
        <f>VLOOKUP(raw!AF854,convert!$D$26:$E$31,2)</f>
        <v>#N/A</v>
      </c>
      <c r="AG853" s="57" t="e">
        <f>VLOOKUP(raw!AG854,convert!$D$26:$E$31,2)</f>
        <v>#N/A</v>
      </c>
      <c r="AH853" s="57" t="e">
        <f>VLOOKUP(raw!AH854,convert!$D$26:$E$31,2)</f>
        <v>#N/A</v>
      </c>
      <c r="AI853" s="57" t="e">
        <f>VLOOKUP(raw!AI854,convert!$D$26:$E$31,2)</f>
        <v>#N/A</v>
      </c>
      <c r="AJ853" s="57" t="e">
        <f>VLOOKUP(raw!AJ854,convert!$D$26:$E$31,2)</f>
        <v>#N/A</v>
      </c>
      <c r="AK853" s="57" t="e">
        <f>VLOOKUP(raw!AK854,convert!$D$26:$E$31,2)</f>
        <v>#N/A</v>
      </c>
      <c r="AL853" s="57" t="e">
        <f>VLOOKUP(raw!AL854,convert!$D$26:$E$31,2)</f>
        <v>#N/A</v>
      </c>
      <c r="AM853" s="57" t="e">
        <f>VLOOKUP(raw!AM854,convert!$D$26:$E$31,2)</f>
        <v>#N/A</v>
      </c>
      <c r="AN853" s="57"/>
      <c r="AO853" s="60" t="str">
        <f>IF(COUNT(score!AD853:AE853)=0,".",MIN(score!AD853:AE853))</f>
        <v>.</v>
      </c>
    </row>
    <row r="854" spans="1:41" x14ac:dyDescent="0.25">
      <c r="A854" s="58">
        <f>raw!$A855:$A855</f>
        <v>0</v>
      </c>
      <c r="B854" s="59">
        <f>raw!$B855:$B855</f>
        <v>0</v>
      </c>
      <c r="C854" s="57" t="e">
        <f>VLOOKUP(raw!C855,convert!$D$26:$E$31,2)</f>
        <v>#N/A</v>
      </c>
      <c r="D854" s="57" t="e">
        <f>VLOOKUP(raw!D855,convert!$A$13:$B$16,2)</f>
        <v>#N/A</v>
      </c>
      <c r="E854" s="57" t="e">
        <f>VLOOKUP(raw!E855,convert!$A$13:$B$16,2)</f>
        <v>#N/A</v>
      </c>
      <c r="F854" s="57" t="e">
        <f>VLOOKUP(raw!F855,convert!$A$8:$B$10,2)</f>
        <v>#N/A</v>
      </c>
      <c r="G854" s="57" t="e">
        <f>VLOOKUP(raw!G855,convert!$A$8:$B$10,2)</f>
        <v>#N/A</v>
      </c>
      <c r="H854" s="57" t="e">
        <f>VLOOKUP(raw!H855,convert!$A$8:$B$10,2)</f>
        <v>#N/A</v>
      </c>
      <c r="I854" s="57" t="e">
        <f>VLOOKUP(raw!I855,convert!$A$8:$B$10,2)</f>
        <v>#N/A</v>
      </c>
      <c r="J854" s="57" t="e">
        <f>VLOOKUP(raw!J855,convert!$D$26:$E$31,2)</f>
        <v>#N/A</v>
      </c>
      <c r="K854" s="57" t="e">
        <f>VLOOKUP(raw!K855,convert!$D$34:$E$40,2)</f>
        <v>#N/A</v>
      </c>
      <c r="L854" s="57" t="e">
        <f>VLOOKUP(raw!L855,convert!$D$34:$E$40,2)</f>
        <v>#N/A</v>
      </c>
      <c r="M854" s="57" t="e">
        <f>VLOOKUP(raw!M855,convert!$A$34:$B$40,2)</f>
        <v>#N/A</v>
      </c>
      <c r="N854" s="57" t="e">
        <f>VLOOKUP(raw!N855,convert!$A$26:$B$31,2)</f>
        <v>#N/A</v>
      </c>
      <c r="O854" s="57" t="e">
        <f>VLOOKUP(raw!O855,convert!$A$26:$B$31,2)</f>
        <v>#N/A</v>
      </c>
      <c r="P854" s="57" t="e">
        <f>VLOOKUP(raw!P855,convert!$A$26:$B$31,2)</f>
        <v>#N/A</v>
      </c>
      <c r="Q854" s="57" t="e">
        <f>VLOOKUP(raw!Q855,convert!$A$26:$B$31,2)</f>
        <v>#N/A</v>
      </c>
      <c r="R854" s="57" t="e">
        <f>VLOOKUP(raw!R855,convert!$A$26:$B$31,2)</f>
        <v>#N/A</v>
      </c>
      <c r="S854" s="57" t="e">
        <f>VLOOKUP(raw!S855,convert!$D$26:$E$31,2)</f>
        <v>#N/A</v>
      </c>
      <c r="T854" s="57" t="e">
        <f>VLOOKUP(raw!T855,convert!$D$26:$E$31,2)</f>
        <v>#N/A</v>
      </c>
      <c r="U854" s="57" t="e">
        <f>VLOOKUP(raw!U855,convert!$D$26:$E$31,2)</f>
        <v>#N/A</v>
      </c>
      <c r="V854" s="57" t="e">
        <f>VLOOKUP(raw!V855,convert!$D$26:$E$31,2)</f>
        <v>#N/A</v>
      </c>
      <c r="W854" s="57" t="e">
        <f>VLOOKUP(raw!W855,convert!$D$26:$E$31,2)</f>
        <v>#N/A</v>
      </c>
      <c r="X854" s="57" t="e">
        <f>VLOOKUP(raw!X855,convert!$D$26:$E$31,2)</f>
        <v>#N/A</v>
      </c>
      <c r="Y854" s="57" t="e">
        <f>VLOOKUP(raw!Y855,convert!$D$26:$E$31,2)</f>
        <v>#N/A</v>
      </c>
      <c r="Z854" s="57" t="e">
        <f>VLOOKUP(raw!Z855,convert!$D$26:$E$31,2)</f>
        <v>#N/A</v>
      </c>
      <c r="AA854" s="57" t="e">
        <f>VLOOKUP(raw!AA855,convert!$D$26:$E$31,2)</f>
        <v>#N/A</v>
      </c>
      <c r="AB854" s="57" t="e">
        <f>VLOOKUP(raw!AB855,convert!$D$26:$E$31,2)</f>
        <v>#N/A</v>
      </c>
      <c r="AC854" s="57" t="e">
        <f>VLOOKUP(raw!AC855,convert!$D$26:$E$31,2)</f>
        <v>#N/A</v>
      </c>
      <c r="AD854" s="57" t="e">
        <f>VLOOKUP(raw!AD855,convert!$D$26:$E$31,2)</f>
        <v>#N/A</v>
      </c>
      <c r="AE854" s="57" t="e">
        <f>VLOOKUP(raw!AE855,convert!$D$26:$E$31,2)</f>
        <v>#N/A</v>
      </c>
      <c r="AF854" s="57" t="e">
        <f>VLOOKUP(raw!AF855,convert!$D$26:$E$31,2)</f>
        <v>#N/A</v>
      </c>
      <c r="AG854" s="57" t="e">
        <f>VLOOKUP(raw!AG855,convert!$D$26:$E$31,2)</f>
        <v>#N/A</v>
      </c>
      <c r="AH854" s="57" t="e">
        <f>VLOOKUP(raw!AH855,convert!$D$26:$E$31,2)</f>
        <v>#N/A</v>
      </c>
      <c r="AI854" s="57" t="e">
        <f>VLOOKUP(raw!AI855,convert!$D$26:$E$31,2)</f>
        <v>#N/A</v>
      </c>
      <c r="AJ854" s="57" t="e">
        <f>VLOOKUP(raw!AJ855,convert!$D$26:$E$31,2)</f>
        <v>#N/A</v>
      </c>
      <c r="AK854" s="57" t="e">
        <f>VLOOKUP(raw!AK855,convert!$D$26:$E$31,2)</f>
        <v>#N/A</v>
      </c>
      <c r="AL854" s="57" t="e">
        <f>VLOOKUP(raw!AL855,convert!$D$26:$E$31,2)</f>
        <v>#N/A</v>
      </c>
      <c r="AM854" s="57" t="e">
        <f>VLOOKUP(raw!AM855,convert!$D$26:$E$31,2)</f>
        <v>#N/A</v>
      </c>
      <c r="AN854" s="57"/>
      <c r="AO854" s="60" t="str">
        <f>IF(COUNT(score!AD854:AE854)=0,".",MIN(score!AD854:AE854))</f>
        <v>.</v>
      </c>
    </row>
    <row r="855" spans="1:41" x14ac:dyDescent="0.25">
      <c r="A855" s="58">
        <f>raw!$A856:$A856</f>
        <v>0</v>
      </c>
      <c r="B855" s="59">
        <f>raw!$B856:$B856</f>
        <v>0</v>
      </c>
      <c r="C855" s="57" t="e">
        <f>VLOOKUP(raw!C856,convert!$D$26:$E$31,2)</f>
        <v>#N/A</v>
      </c>
      <c r="D855" s="57" t="e">
        <f>VLOOKUP(raw!D856,convert!$A$13:$B$16,2)</f>
        <v>#N/A</v>
      </c>
      <c r="E855" s="57" t="e">
        <f>VLOOKUP(raw!E856,convert!$A$13:$B$16,2)</f>
        <v>#N/A</v>
      </c>
      <c r="F855" s="57" t="e">
        <f>VLOOKUP(raw!F856,convert!$A$8:$B$10,2)</f>
        <v>#N/A</v>
      </c>
      <c r="G855" s="57" t="e">
        <f>VLOOKUP(raw!G856,convert!$A$8:$B$10,2)</f>
        <v>#N/A</v>
      </c>
      <c r="H855" s="57" t="e">
        <f>VLOOKUP(raw!H856,convert!$A$8:$B$10,2)</f>
        <v>#N/A</v>
      </c>
      <c r="I855" s="57" t="e">
        <f>VLOOKUP(raw!I856,convert!$A$8:$B$10,2)</f>
        <v>#N/A</v>
      </c>
      <c r="J855" s="57" t="e">
        <f>VLOOKUP(raw!J856,convert!$D$26:$E$31,2)</f>
        <v>#N/A</v>
      </c>
      <c r="K855" s="57" t="e">
        <f>VLOOKUP(raw!K856,convert!$D$34:$E$40,2)</f>
        <v>#N/A</v>
      </c>
      <c r="L855" s="57" t="e">
        <f>VLOOKUP(raw!L856,convert!$D$34:$E$40,2)</f>
        <v>#N/A</v>
      </c>
      <c r="M855" s="57" t="e">
        <f>VLOOKUP(raw!M856,convert!$A$34:$B$40,2)</f>
        <v>#N/A</v>
      </c>
      <c r="N855" s="57" t="e">
        <f>VLOOKUP(raw!N856,convert!$A$26:$B$31,2)</f>
        <v>#N/A</v>
      </c>
      <c r="O855" s="57" t="e">
        <f>VLOOKUP(raw!O856,convert!$A$26:$B$31,2)</f>
        <v>#N/A</v>
      </c>
      <c r="P855" s="57" t="e">
        <f>VLOOKUP(raw!P856,convert!$A$26:$B$31,2)</f>
        <v>#N/A</v>
      </c>
      <c r="Q855" s="57" t="e">
        <f>VLOOKUP(raw!Q856,convert!$A$26:$B$31,2)</f>
        <v>#N/A</v>
      </c>
      <c r="R855" s="57" t="e">
        <f>VLOOKUP(raw!R856,convert!$A$26:$B$31,2)</f>
        <v>#N/A</v>
      </c>
      <c r="S855" s="57" t="e">
        <f>VLOOKUP(raw!S856,convert!$D$26:$E$31,2)</f>
        <v>#N/A</v>
      </c>
      <c r="T855" s="57" t="e">
        <f>VLOOKUP(raw!T856,convert!$D$26:$E$31,2)</f>
        <v>#N/A</v>
      </c>
      <c r="U855" s="57" t="e">
        <f>VLOOKUP(raw!U856,convert!$D$26:$E$31,2)</f>
        <v>#N/A</v>
      </c>
      <c r="V855" s="57" t="e">
        <f>VLOOKUP(raw!V856,convert!$D$26:$E$31,2)</f>
        <v>#N/A</v>
      </c>
      <c r="W855" s="57" t="e">
        <f>VLOOKUP(raw!W856,convert!$D$26:$E$31,2)</f>
        <v>#N/A</v>
      </c>
      <c r="X855" s="57" t="e">
        <f>VLOOKUP(raw!X856,convert!$D$26:$E$31,2)</f>
        <v>#N/A</v>
      </c>
      <c r="Y855" s="57" t="e">
        <f>VLOOKUP(raw!Y856,convert!$D$26:$E$31,2)</f>
        <v>#N/A</v>
      </c>
      <c r="Z855" s="57" t="e">
        <f>VLOOKUP(raw!Z856,convert!$D$26:$E$31,2)</f>
        <v>#N/A</v>
      </c>
      <c r="AA855" s="57" t="e">
        <f>VLOOKUP(raw!AA856,convert!$D$26:$E$31,2)</f>
        <v>#N/A</v>
      </c>
      <c r="AB855" s="57" t="e">
        <f>VLOOKUP(raw!AB856,convert!$D$26:$E$31,2)</f>
        <v>#N/A</v>
      </c>
      <c r="AC855" s="57" t="e">
        <f>VLOOKUP(raw!AC856,convert!$D$26:$E$31,2)</f>
        <v>#N/A</v>
      </c>
      <c r="AD855" s="57" t="e">
        <f>VLOOKUP(raw!AD856,convert!$D$26:$E$31,2)</f>
        <v>#N/A</v>
      </c>
      <c r="AE855" s="57" t="e">
        <f>VLOOKUP(raw!AE856,convert!$D$26:$E$31,2)</f>
        <v>#N/A</v>
      </c>
      <c r="AF855" s="57" t="e">
        <f>VLOOKUP(raw!AF856,convert!$D$26:$E$31,2)</f>
        <v>#N/A</v>
      </c>
      <c r="AG855" s="57" t="e">
        <f>VLOOKUP(raw!AG856,convert!$D$26:$E$31,2)</f>
        <v>#N/A</v>
      </c>
      <c r="AH855" s="57" t="e">
        <f>VLOOKUP(raw!AH856,convert!$D$26:$E$31,2)</f>
        <v>#N/A</v>
      </c>
      <c r="AI855" s="57" t="e">
        <f>VLOOKUP(raw!AI856,convert!$D$26:$E$31,2)</f>
        <v>#N/A</v>
      </c>
      <c r="AJ855" s="57" t="e">
        <f>VLOOKUP(raw!AJ856,convert!$D$26:$E$31,2)</f>
        <v>#N/A</v>
      </c>
      <c r="AK855" s="57" t="e">
        <f>VLOOKUP(raw!AK856,convert!$D$26:$E$31,2)</f>
        <v>#N/A</v>
      </c>
      <c r="AL855" s="57" t="e">
        <f>VLOOKUP(raw!AL856,convert!$D$26:$E$31,2)</f>
        <v>#N/A</v>
      </c>
      <c r="AM855" s="57" t="e">
        <f>VLOOKUP(raw!AM856,convert!$D$26:$E$31,2)</f>
        <v>#N/A</v>
      </c>
      <c r="AN855" s="57"/>
      <c r="AO855" s="60" t="str">
        <f>IF(COUNT(score!AD855:AE855)=0,".",MIN(score!AD855:AE855))</f>
        <v>.</v>
      </c>
    </row>
    <row r="856" spans="1:41" x14ac:dyDescent="0.25">
      <c r="A856" s="58">
        <f>raw!$A857:$A857</f>
        <v>0</v>
      </c>
      <c r="B856" s="59">
        <f>raw!$B857:$B857</f>
        <v>0</v>
      </c>
      <c r="C856" s="57" t="e">
        <f>VLOOKUP(raw!C857,convert!$D$26:$E$31,2)</f>
        <v>#N/A</v>
      </c>
      <c r="D856" s="57" t="e">
        <f>VLOOKUP(raw!D857,convert!$A$13:$B$16,2)</f>
        <v>#N/A</v>
      </c>
      <c r="E856" s="57" t="e">
        <f>VLOOKUP(raw!E857,convert!$A$13:$B$16,2)</f>
        <v>#N/A</v>
      </c>
      <c r="F856" s="57" t="e">
        <f>VLOOKUP(raw!F857,convert!$A$8:$B$10,2)</f>
        <v>#N/A</v>
      </c>
      <c r="G856" s="57" t="e">
        <f>VLOOKUP(raw!G857,convert!$A$8:$B$10,2)</f>
        <v>#N/A</v>
      </c>
      <c r="H856" s="57" t="e">
        <f>VLOOKUP(raw!H857,convert!$A$8:$B$10,2)</f>
        <v>#N/A</v>
      </c>
      <c r="I856" s="57" t="e">
        <f>VLOOKUP(raw!I857,convert!$A$8:$B$10,2)</f>
        <v>#N/A</v>
      </c>
      <c r="J856" s="57" t="e">
        <f>VLOOKUP(raw!J857,convert!$D$26:$E$31,2)</f>
        <v>#N/A</v>
      </c>
      <c r="K856" s="57" t="e">
        <f>VLOOKUP(raw!K857,convert!$D$34:$E$40,2)</f>
        <v>#N/A</v>
      </c>
      <c r="L856" s="57" t="e">
        <f>VLOOKUP(raw!L857,convert!$D$34:$E$40,2)</f>
        <v>#N/A</v>
      </c>
      <c r="M856" s="57" t="e">
        <f>VLOOKUP(raw!M857,convert!$A$34:$B$40,2)</f>
        <v>#N/A</v>
      </c>
      <c r="N856" s="57" t="e">
        <f>VLOOKUP(raw!N857,convert!$A$26:$B$31,2)</f>
        <v>#N/A</v>
      </c>
      <c r="O856" s="57" t="e">
        <f>VLOOKUP(raw!O857,convert!$A$26:$B$31,2)</f>
        <v>#N/A</v>
      </c>
      <c r="P856" s="57" t="e">
        <f>VLOOKUP(raw!P857,convert!$A$26:$B$31,2)</f>
        <v>#N/A</v>
      </c>
      <c r="Q856" s="57" t="e">
        <f>VLOOKUP(raw!Q857,convert!$A$26:$B$31,2)</f>
        <v>#N/A</v>
      </c>
      <c r="R856" s="57" t="e">
        <f>VLOOKUP(raw!R857,convert!$A$26:$B$31,2)</f>
        <v>#N/A</v>
      </c>
      <c r="S856" s="57" t="e">
        <f>VLOOKUP(raw!S857,convert!$D$26:$E$31,2)</f>
        <v>#N/A</v>
      </c>
      <c r="T856" s="57" t="e">
        <f>VLOOKUP(raw!T857,convert!$D$26:$E$31,2)</f>
        <v>#N/A</v>
      </c>
      <c r="U856" s="57" t="e">
        <f>VLOOKUP(raw!U857,convert!$D$26:$E$31,2)</f>
        <v>#N/A</v>
      </c>
      <c r="V856" s="57" t="e">
        <f>VLOOKUP(raw!V857,convert!$D$26:$E$31,2)</f>
        <v>#N/A</v>
      </c>
      <c r="W856" s="57" t="e">
        <f>VLOOKUP(raw!W857,convert!$D$26:$E$31,2)</f>
        <v>#N/A</v>
      </c>
      <c r="X856" s="57" t="e">
        <f>VLOOKUP(raw!X857,convert!$D$26:$E$31,2)</f>
        <v>#N/A</v>
      </c>
      <c r="Y856" s="57" t="e">
        <f>VLOOKUP(raw!Y857,convert!$D$26:$E$31,2)</f>
        <v>#N/A</v>
      </c>
      <c r="Z856" s="57" t="e">
        <f>VLOOKUP(raw!Z857,convert!$D$26:$E$31,2)</f>
        <v>#N/A</v>
      </c>
      <c r="AA856" s="57" t="e">
        <f>VLOOKUP(raw!AA857,convert!$D$26:$E$31,2)</f>
        <v>#N/A</v>
      </c>
      <c r="AB856" s="57" t="e">
        <f>VLOOKUP(raw!AB857,convert!$D$26:$E$31,2)</f>
        <v>#N/A</v>
      </c>
      <c r="AC856" s="57" t="e">
        <f>VLOOKUP(raw!AC857,convert!$D$26:$E$31,2)</f>
        <v>#N/A</v>
      </c>
      <c r="AD856" s="57" t="e">
        <f>VLOOKUP(raw!AD857,convert!$D$26:$E$31,2)</f>
        <v>#N/A</v>
      </c>
      <c r="AE856" s="57" t="e">
        <f>VLOOKUP(raw!AE857,convert!$D$26:$E$31,2)</f>
        <v>#N/A</v>
      </c>
      <c r="AF856" s="57" t="e">
        <f>VLOOKUP(raw!AF857,convert!$D$26:$E$31,2)</f>
        <v>#N/A</v>
      </c>
      <c r="AG856" s="57" t="e">
        <f>VLOOKUP(raw!AG857,convert!$D$26:$E$31,2)</f>
        <v>#N/A</v>
      </c>
      <c r="AH856" s="57" t="e">
        <f>VLOOKUP(raw!AH857,convert!$D$26:$E$31,2)</f>
        <v>#N/A</v>
      </c>
      <c r="AI856" s="57" t="e">
        <f>VLOOKUP(raw!AI857,convert!$D$26:$E$31,2)</f>
        <v>#N/A</v>
      </c>
      <c r="AJ856" s="57" t="e">
        <f>VLOOKUP(raw!AJ857,convert!$D$26:$E$31,2)</f>
        <v>#N/A</v>
      </c>
      <c r="AK856" s="57" t="e">
        <f>VLOOKUP(raw!AK857,convert!$D$26:$E$31,2)</f>
        <v>#N/A</v>
      </c>
      <c r="AL856" s="57" t="e">
        <f>VLOOKUP(raw!AL857,convert!$D$26:$E$31,2)</f>
        <v>#N/A</v>
      </c>
      <c r="AM856" s="57" t="e">
        <f>VLOOKUP(raw!AM857,convert!$D$26:$E$31,2)</f>
        <v>#N/A</v>
      </c>
      <c r="AN856" s="57"/>
      <c r="AO856" s="60" t="str">
        <f>IF(COUNT(score!AD856:AE856)=0,".",MIN(score!AD856:AE856))</f>
        <v>.</v>
      </c>
    </row>
    <row r="857" spans="1:41" x14ac:dyDescent="0.25">
      <c r="A857" s="58">
        <f>raw!$A858:$A858</f>
        <v>0</v>
      </c>
      <c r="B857" s="59">
        <f>raw!$B858:$B858</f>
        <v>0</v>
      </c>
      <c r="C857" s="57" t="e">
        <f>VLOOKUP(raw!C858,convert!$D$26:$E$31,2)</f>
        <v>#N/A</v>
      </c>
      <c r="D857" s="57" t="e">
        <f>VLOOKUP(raw!D858,convert!$A$13:$B$16,2)</f>
        <v>#N/A</v>
      </c>
      <c r="E857" s="57" t="e">
        <f>VLOOKUP(raw!E858,convert!$A$13:$B$16,2)</f>
        <v>#N/A</v>
      </c>
      <c r="F857" s="57" t="e">
        <f>VLOOKUP(raw!F858,convert!$A$8:$B$10,2)</f>
        <v>#N/A</v>
      </c>
      <c r="G857" s="57" t="e">
        <f>VLOOKUP(raw!G858,convert!$A$8:$B$10,2)</f>
        <v>#N/A</v>
      </c>
      <c r="H857" s="57" t="e">
        <f>VLOOKUP(raw!H858,convert!$A$8:$B$10,2)</f>
        <v>#N/A</v>
      </c>
      <c r="I857" s="57" t="e">
        <f>VLOOKUP(raw!I858,convert!$A$8:$B$10,2)</f>
        <v>#N/A</v>
      </c>
      <c r="J857" s="57" t="e">
        <f>VLOOKUP(raw!J858,convert!$D$26:$E$31,2)</f>
        <v>#N/A</v>
      </c>
      <c r="K857" s="57" t="e">
        <f>VLOOKUP(raw!K858,convert!$D$34:$E$40,2)</f>
        <v>#N/A</v>
      </c>
      <c r="L857" s="57" t="e">
        <f>VLOOKUP(raw!L858,convert!$D$34:$E$40,2)</f>
        <v>#N/A</v>
      </c>
      <c r="M857" s="57" t="e">
        <f>VLOOKUP(raw!M858,convert!$A$34:$B$40,2)</f>
        <v>#N/A</v>
      </c>
      <c r="N857" s="57" t="e">
        <f>VLOOKUP(raw!N858,convert!$A$26:$B$31,2)</f>
        <v>#N/A</v>
      </c>
      <c r="O857" s="57" t="e">
        <f>VLOOKUP(raw!O858,convert!$A$26:$B$31,2)</f>
        <v>#N/A</v>
      </c>
      <c r="P857" s="57" t="e">
        <f>VLOOKUP(raw!P858,convert!$A$26:$B$31,2)</f>
        <v>#N/A</v>
      </c>
      <c r="Q857" s="57" t="e">
        <f>VLOOKUP(raw!Q858,convert!$A$26:$B$31,2)</f>
        <v>#N/A</v>
      </c>
      <c r="R857" s="57" t="e">
        <f>VLOOKUP(raw!R858,convert!$A$26:$B$31,2)</f>
        <v>#N/A</v>
      </c>
      <c r="S857" s="57" t="e">
        <f>VLOOKUP(raw!S858,convert!$D$26:$E$31,2)</f>
        <v>#N/A</v>
      </c>
      <c r="T857" s="57" t="e">
        <f>VLOOKUP(raw!T858,convert!$D$26:$E$31,2)</f>
        <v>#N/A</v>
      </c>
      <c r="U857" s="57" t="e">
        <f>VLOOKUP(raw!U858,convert!$D$26:$E$31,2)</f>
        <v>#N/A</v>
      </c>
      <c r="V857" s="57" t="e">
        <f>VLOOKUP(raw!V858,convert!$D$26:$E$31,2)</f>
        <v>#N/A</v>
      </c>
      <c r="W857" s="57" t="e">
        <f>VLOOKUP(raw!W858,convert!$D$26:$E$31,2)</f>
        <v>#N/A</v>
      </c>
      <c r="X857" s="57" t="e">
        <f>VLOOKUP(raw!X858,convert!$D$26:$E$31,2)</f>
        <v>#N/A</v>
      </c>
      <c r="Y857" s="57" t="e">
        <f>VLOOKUP(raw!Y858,convert!$D$26:$E$31,2)</f>
        <v>#N/A</v>
      </c>
      <c r="Z857" s="57" t="e">
        <f>VLOOKUP(raw!Z858,convert!$D$26:$E$31,2)</f>
        <v>#N/A</v>
      </c>
      <c r="AA857" s="57" t="e">
        <f>VLOOKUP(raw!AA858,convert!$D$26:$E$31,2)</f>
        <v>#N/A</v>
      </c>
      <c r="AB857" s="57" t="e">
        <f>VLOOKUP(raw!AB858,convert!$D$26:$E$31,2)</f>
        <v>#N/A</v>
      </c>
      <c r="AC857" s="57" t="e">
        <f>VLOOKUP(raw!AC858,convert!$D$26:$E$31,2)</f>
        <v>#N/A</v>
      </c>
      <c r="AD857" s="57" t="e">
        <f>VLOOKUP(raw!AD858,convert!$D$26:$E$31,2)</f>
        <v>#N/A</v>
      </c>
      <c r="AE857" s="57" t="e">
        <f>VLOOKUP(raw!AE858,convert!$D$26:$E$31,2)</f>
        <v>#N/A</v>
      </c>
      <c r="AF857" s="57" t="e">
        <f>VLOOKUP(raw!AF858,convert!$D$26:$E$31,2)</f>
        <v>#N/A</v>
      </c>
      <c r="AG857" s="57" t="e">
        <f>VLOOKUP(raw!AG858,convert!$D$26:$E$31,2)</f>
        <v>#N/A</v>
      </c>
      <c r="AH857" s="57" t="e">
        <f>VLOOKUP(raw!AH858,convert!$D$26:$E$31,2)</f>
        <v>#N/A</v>
      </c>
      <c r="AI857" s="57" t="e">
        <f>VLOOKUP(raw!AI858,convert!$D$26:$E$31,2)</f>
        <v>#N/A</v>
      </c>
      <c r="AJ857" s="57" t="e">
        <f>VLOOKUP(raw!AJ858,convert!$D$26:$E$31,2)</f>
        <v>#N/A</v>
      </c>
      <c r="AK857" s="57" t="e">
        <f>VLOOKUP(raw!AK858,convert!$D$26:$E$31,2)</f>
        <v>#N/A</v>
      </c>
      <c r="AL857" s="57" t="e">
        <f>VLOOKUP(raw!AL858,convert!$D$26:$E$31,2)</f>
        <v>#N/A</v>
      </c>
      <c r="AM857" s="57" t="e">
        <f>VLOOKUP(raw!AM858,convert!$D$26:$E$31,2)</f>
        <v>#N/A</v>
      </c>
      <c r="AN857" s="57"/>
      <c r="AO857" s="60" t="str">
        <f>IF(COUNT(score!AD857:AE857)=0,".",MIN(score!AD857:AE857))</f>
        <v>.</v>
      </c>
    </row>
    <row r="858" spans="1:41" x14ac:dyDescent="0.25">
      <c r="A858" s="58">
        <f>raw!$A859:$A859</f>
        <v>0</v>
      </c>
      <c r="B858" s="59">
        <f>raw!$B859:$B859</f>
        <v>0</v>
      </c>
      <c r="C858" s="57" t="e">
        <f>VLOOKUP(raw!C859,convert!$D$26:$E$31,2)</f>
        <v>#N/A</v>
      </c>
      <c r="D858" s="57" t="e">
        <f>VLOOKUP(raw!D859,convert!$A$13:$B$16,2)</f>
        <v>#N/A</v>
      </c>
      <c r="E858" s="57" t="e">
        <f>VLOOKUP(raw!E859,convert!$A$13:$B$16,2)</f>
        <v>#N/A</v>
      </c>
      <c r="F858" s="57" t="e">
        <f>VLOOKUP(raw!F859,convert!$A$8:$B$10,2)</f>
        <v>#N/A</v>
      </c>
      <c r="G858" s="57" t="e">
        <f>VLOOKUP(raw!G859,convert!$A$8:$B$10,2)</f>
        <v>#N/A</v>
      </c>
      <c r="H858" s="57" t="e">
        <f>VLOOKUP(raw!H859,convert!$A$8:$B$10,2)</f>
        <v>#N/A</v>
      </c>
      <c r="I858" s="57" t="e">
        <f>VLOOKUP(raw!I859,convert!$A$8:$B$10,2)</f>
        <v>#N/A</v>
      </c>
      <c r="J858" s="57" t="e">
        <f>VLOOKUP(raw!J859,convert!$D$26:$E$31,2)</f>
        <v>#N/A</v>
      </c>
      <c r="K858" s="57" t="e">
        <f>VLOOKUP(raw!K859,convert!$D$34:$E$40,2)</f>
        <v>#N/A</v>
      </c>
      <c r="L858" s="57" t="e">
        <f>VLOOKUP(raw!L859,convert!$D$34:$E$40,2)</f>
        <v>#N/A</v>
      </c>
      <c r="M858" s="57" t="e">
        <f>VLOOKUP(raw!M859,convert!$A$34:$B$40,2)</f>
        <v>#N/A</v>
      </c>
      <c r="N858" s="57" t="e">
        <f>VLOOKUP(raw!N859,convert!$A$26:$B$31,2)</f>
        <v>#N/A</v>
      </c>
      <c r="O858" s="57" t="e">
        <f>VLOOKUP(raw!O859,convert!$A$26:$B$31,2)</f>
        <v>#N/A</v>
      </c>
      <c r="P858" s="57" t="e">
        <f>VLOOKUP(raw!P859,convert!$A$26:$B$31,2)</f>
        <v>#N/A</v>
      </c>
      <c r="Q858" s="57" t="e">
        <f>VLOOKUP(raw!Q859,convert!$A$26:$B$31,2)</f>
        <v>#N/A</v>
      </c>
      <c r="R858" s="57" t="e">
        <f>VLOOKUP(raw!R859,convert!$A$26:$B$31,2)</f>
        <v>#N/A</v>
      </c>
      <c r="S858" s="57" t="e">
        <f>VLOOKUP(raw!S859,convert!$D$26:$E$31,2)</f>
        <v>#N/A</v>
      </c>
      <c r="T858" s="57" t="e">
        <f>VLOOKUP(raw!T859,convert!$D$26:$E$31,2)</f>
        <v>#N/A</v>
      </c>
      <c r="U858" s="57" t="e">
        <f>VLOOKUP(raw!U859,convert!$D$26:$E$31,2)</f>
        <v>#N/A</v>
      </c>
      <c r="V858" s="57" t="e">
        <f>VLOOKUP(raw!V859,convert!$D$26:$E$31,2)</f>
        <v>#N/A</v>
      </c>
      <c r="W858" s="57" t="e">
        <f>VLOOKUP(raw!W859,convert!$D$26:$E$31,2)</f>
        <v>#N/A</v>
      </c>
      <c r="X858" s="57" t="e">
        <f>VLOOKUP(raw!X859,convert!$D$26:$E$31,2)</f>
        <v>#N/A</v>
      </c>
      <c r="Y858" s="57" t="e">
        <f>VLOOKUP(raw!Y859,convert!$D$26:$E$31,2)</f>
        <v>#N/A</v>
      </c>
      <c r="Z858" s="57" t="e">
        <f>VLOOKUP(raw!Z859,convert!$D$26:$E$31,2)</f>
        <v>#N/A</v>
      </c>
      <c r="AA858" s="57" t="e">
        <f>VLOOKUP(raw!AA859,convert!$D$26:$E$31,2)</f>
        <v>#N/A</v>
      </c>
      <c r="AB858" s="57" t="e">
        <f>VLOOKUP(raw!AB859,convert!$D$26:$E$31,2)</f>
        <v>#N/A</v>
      </c>
      <c r="AC858" s="57" t="e">
        <f>VLOOKUP(raw!AC859,convert!$D$26:$E$31,2)</f>
        <v>#N/A</v>
      </c>
      <c r="AD858" s="57" t="e">
        <f>VLOOKUP(raw!AD859,convert!$D$26:$E$31,2)</f>
        <v>#N/A</v>
      </c>
      <c r="AE858" s="57" t="e">
        <f>VLOOKUP(raw!AE859,convert!$D$26:$E$31,2)</f>
        <v>#N/A</v>
      </c>
      <c r="AF858" s="57" t="e">
        <f>VLOOKUP(raw!AF859,convert!$D$26:$E$31,2)</f>
        <v>#N/A</v>
      </c>
      <c r="AG858" s="57" t="e">
        <f>VLOOKUP(raw!AG859,convert!$D$26:$E$31,2)</f>
        <v>#N/A</v>
      </c>
      <c r="AH858" s="57" t="e">
        <f>VLOOKUP(raw!AH859,convert!$D$26:$E$31,2)</f>
        <v>#N/A</v>
      </c>
      <c r="AI858" s="57" t="e">
        <f>VLOOKUP(raw!AI859,convert!$D$26:$E$31,2)</f>
        <v>#N/A</v>
      </c>
      <c r="AJ858" s="57" t="e">
        <f>VLOOKUP(raw!AJ859,convert!$D$26:$E$31,2)</f>
        <v>#N/A</v>
      </c>
      <c r="AK858" s="57" t="e">
        <f>VLOOKUP(raw!AK859,convert!$D$26:$E$31,2)</f>
        <v>#N/A</v>
      </c>
      <c r="AL858" s="57" t="e">
        <f>VLOOKUP(raw!AL859,convert!$D$26:$E$31,2)</f>
        <v>#N/A</v>
      </c>
      <c r="AM858" s="57" t="e">
        <f>VLOOKUP(raw!AM859,convert!$D$26:$E$31,2)</f>
        <v>#N/A</v>
      </c>
      <c r="AN858" s="57"/>
      <c r="AO858" s="60" t="str">
        <f>IF(COUNT(score!AD858:AE858)=0,".",MIN(score!AD858:AE858))</f>
        <v>.</v>
      </c>
    </row>
    <row r="859" spans="1:41" x14ac:dyDescent="0.25">
      <c r="A859" s="58">
        <f>raw!$A860:$A860</f>
        <v>0</v>
      </c>
      <c r="B859" s="59">
        <f>raw!$B860:$B860</f>
        <v>0</v>
      </c>
      <c r="C859" s="57" t="e">
        <f>VLOOKUP(raw!C860,convert!$D$26:$E$31,2)</f>
        <v>#N/A</v>
      </c>
      <c r="D859" s="57" t="e">
        <f>VLOOKUP(raw!D860,convert!$A$13:$B$16,2)</f>
        <v>#N/A</v>
      </c>
      <c r="E859" s="57" t="e">
        <f>VLOOKUP(raw!E860,convert!$A$13:$B$16,2)</f>
        <v>#N/A</v>
      </c>
      <c r="F859" s="57" t="e">
        <f>VLOOKUP(raw!F860,convert!$A$8:$B$10,2)</f>
        <v>#N/A</v>
      </c>
      <c r="G859" s="57" t="e">
        <f>VLOOKUP(raw!G860,convert!$A$8:$B$10,2)</f>
        <v>#N/A</v>
      </c>
      <c r="H859" s="57" t="e">
        <f>VLOOKUP(raw!H860,convert!$A$8:$B$10,2)</f>
        <v>#N/A</v>
      </c>
      <c r="I859" s="57" t="e">
        <f>VLOOKUP(raw!I860,convert!$A$8:$B$10,2)</f>
        <v>#N/A</v>
      </c>
      <c r="J859" s="57" t="e">
        <f>VLOOKUP(raw!J860,convert!$D$26:$E$31,2)</f>
        <v>#N/A</v>
      </c>
      <c r="K859" s="57" t="e">
        <f>VLOOKUP(raw!K860,convert!$D$34:$E$40,2)</f>
        <v>#N/A</v>
      </c>
      <c r="L859" s="57" t="e">
        <f>VLOOKUP(raw!L860,convert!$D$34:$E$40,2)</f>
        <v>#N/A</v>
      </c>
      <c r="M859" s="57" t="e">
        <f>VLOOKUP(raw!M860,convert!$A$34:$B$40,2)</f>
        <v>#N/A</v>
      </c>
      <c r="N859" s="57" t="e">
        <f>VLOOKUP(raw!N860,convert!$A$26:$B$31,2)</f>
        <v>#N/A</v>
      </c>
      <c r="O859" s="57" t="e">
        <f>VLOOKUP(raw!O860,convert!$A$26:$B$31,2)</f>
        <v>#N/A</v>
      </c>
      <c r="P859" s="57" t="e">
        <f>VLOOKUP(raw!P860,convert!$A$26:$B$31,2)</f>
        <v>#N/A</v>
      </c>
      <c r="Q859" s="57" t="e">
        <f>VLOOKUP(raw!Q860,convert!$A$26:$B$31,2)</f>
        <v>#N/A</v>
      </c>
      <c r="R859" s="57" t="e">
        <f>VLOOKUP(raw!R860,convert!$A$26:$B$31,2)</f>
        <v>#N/A</v>
      </c>
      <c r="S859" s="57" t="e">
        <f>VLOOKUP(raw!S860,convert!$D$26:$E$31,2)</f>
        <v>#N/A</v>
      </c>
      <c r="T859" s="57" t="e">
        <f>VLOOKUP(raw!T860,convert!$D$26:$E$31,2)</f>
        <v>#N/A</v>
      </c>
      <c r="U859" s="57" t="e">
        <f>VLOOKUP(raw!U860,convert!$D$26:$E$31,2)</f>
        <v>#N/A</v>
      </c>
      <c r="V859" s="57" t="e">
        <f>VLOOKUP(raw!V860,convert!$D$26:$E$31,2)</f>
        <v>#N/A</v>
      </c>
      <c r="W859" s="57" t="e">
        <f>VLOOKUP(raw!W860,convert!$D$26:$E$31,2)</f>
        <v>#N/A</v>
      </c>
      <c r="X859" s="57" t="e">
        <f>VLOOKUP(raw!X860,convert!$D$26:$E$31,2)</f>
        <v>#N/A</v>
      </c>
      <c r="Y859" s="57" t="e">
        <f>VLOOKUP(raw!Y860,convert!$D$26:$E$31,2)</f>
        <v>#N/A</v>
      </c>
      <c r="Z859" s="57" t="e">
        <f>VLOOKUP(raw!Z860,convert!$D$26:$E$31,2)</f>
        <v>#N/A</v>
      </c>
      <c r="AA859" s="57" t="e">
        <f>VLOOKUP(raw!AA860,convert!$D$26:$E$31,2)</f>
        <v>#N/A</v>
      </c>
      <c r="AB859" s="57" t="e">
        <f>VLOOKUP(raw!AB860,convert!$D$26:$E$31,2)</f>
        <v>#N/A</v>
      </c>
      <c r="AC859" s="57" t="e">
        <f>VLOOKUP(raw!AC860,convert!$D$26:$E$31,2)</f>
        <v>#N/A</v>
      </c>
      <c r="AD859" s="57" t="e">
        <f>VLOOKUP(raw!AD860,convert!$D$26:$E$31,2)</f>
        <v>#N/A</v>
      </c>
      <c r="AE859" s="57" t="e">
        <f>VLOOKUP(raw!AE860,convert!$D$26:$E$31,2)</f>
        <v>#N/A</v>
      </c>
      <c r="AF859" s="57" t="e">
        <f>VLOOKUP(raw!AF860,convert!$D$26:$E$31,2)</f>
        <v>#N/A</v>
      </c>
      <c r="AG859" s="57" t="e">
        <f>VLOOKUP(raw!AG860,convert!$D$26:$E$31,2)</f>
        <v>#N/A</v>
      </c>
      <c r="AH859" s="57" t="e">
        <f>VLOOKUP(raw!AH860,convert!$D$26:$E$31,2)</f>
        <v>#N/A</v>
      </c>
      <c r="AI859" s="57" t="e">
        <f>VLOOKUP(raw!AI860,convert!$D$26:$E$31,2)</f>
        <v>#N/A</v>
      </c>
      <c r="AJ859" s="57" t="e">
        <f>VLOOKUP(raw!AJ860,convert!$D$26:$E$31,2)</f>
        <v>#N/A</v>
      </c>
      <c r="AK859" s="57" t="e">
        <f>VLOOKUP(raw!AK860,convert!$D$26:$E$31,2)</f>
        <v>#N/A</v>
      </c>
      <c r="AL859" s="57" t="e">
        <f>VLOOKUP(raw!AL860,convert!$D$26:$E$31,2)</f>
        <v>#N/A</v>
      </c>
      <c r="AM859" s="57" t="e">
        <f>VLOOKUP(raw!AM860,convert!$D$26:$E$31,2)</f>
        <v>#N/A</v>
      </c>
      <c r="AN859" s="57"/>
      <c r="AO859" s="60" t="str">
        <f>IF(COUNT(score!AD859:AE859)=0,".",MIN(score!AD859:AE859))</f>
        <v>.</v>
      </c>
    </row>
    <row r="860" spans="1:41" x14ac:dyDescent="0.25">
      <c r="A860" s="58">
        <f>raw!$A861:$A861</f>
        <v>0</v>
      </c>
      <c r="B860" s="59">
        <f>raw!$B861:$B861</f>
        <v>0</v>
      </c>
      <c r="C860" s="57" t="e">
        <f>VLOOKUP(raw!C861,convert!$D$26:$E$31,2)</f>
        <v>#N/A</v>
      </c>
      <c r="D860" s="57" t="e">
        <f>VLOOKUP(raw!D861,convert!$A$13:$B$16,2)</f>
        <v>#N/A</v>
      </c>
      <c r="E860" s="57" t="e">
        <f>VLOOKUP(raw!E861,convert!$A$13:$B$16,2)</f>
        <v>#N/A</v>
      </c>
      <c r="F860" s="57" t="e">
        <f>VLOOKUP(raw!F861,convert!$A$8:$B$10,2)</f>
        <v>#N/A</v>
      </c>
      <c r="G860" s="57" t="e">
        <f>VLOOKUP(raw!G861,convert!$A$8:$B$10,2)</f>
        <v>#N/A</v>
      </c>
      <c r="H860" s="57" t="e">
        <f>VLOOKUP(raw!H861,convert!$A$8:$B$10,2)</f>
        <v>#N/A</v>
      </c>
      <c r="I860" s="57" t="e">
        <f>VLOOKUP(raw!I861,convert!$A$8:$B$10,2)</f>
        <v>#N/A</v>
      </c>
      <c r="J860" s="57" t="e">
        <f>VLOOKUP(raw!J861,convert!$D$26:$E$31,2)</f>
        <v>#N/A</v>
      </c>
      <c r="K860" s="57" t="e">
        <f>VLOOKUP(raw!K861,convert!$D$34:$E$40,2)</f>
        <v>#N/A</v>
      </c>
      <c r="L860" s="57" t="e">
        <f>VLOOKUP(raw!L861,convert!$D$34:$E$40,2)</f>
        <v>#N/A</v>
      </c>
      <c r="M860" s="57" t="e">
        <f>VLOOKUP(raw!M861,convert!$A$34:$B$40,2)</f>
        <v>#N/A</v>
      </c>
      <c r="N860" s="57" t="e">
        <f>VLOOKUP(raw!N861,convert!$A$26:$B$31,2)</f>
        <v>#N/A</v>
      </c>
      <c r="O860" s="57" t="e">
        <f>VLOOKUP(raw!O861,convert!$A$26:$B$31,2)</f>
        <v>#N/A</v>
      </c>
      <c r="P860" s="57" t="e">
        <f>VLOOKUP(raw!P861,convert!$A$26:$B$31,2)</f>
        <v>#N/A</v>
      </c>
      <c r="Q860" s="57" t="e">
        <f>VLOOKUP(raw!Q861,convert!$A$26:$B$31,2)</f>
        <v>#N/A</v>
      </c>
      <c r="R860" s="57" t="e">
        <f>VLOOKUP(raw!R861,convert!$A$26:$B$31,2)</f>
        <v>#N/A</v>
      </c>
      <c r="S860" s="57" t="e">
        <f>VLOOKUP(raw!S861,convert!$D$26:$E$31,2)</f>
        <v>#N/A</v>
      </c>
      <c r="T860" s="57" t="e">
        <f>VLOOKUP(raw!T861,convert!$D$26:$E$31,2)</f>
        <v>#N/A</v>
      </c>
      <c r="U860" s="57" t="e">
        <f>VLOOKUP(raw!U861,convert!$D$26:$E$31,2)</f>
        <v>#N/A</v>
      </c>
      <c r="V860" s="57" t="e">
        <f>VLOOKUP(raw!V861,convert!$D$26:$E$31,2)</f>
        <v>#N/A</v>
      </c>
      <c r="W860" s="57" t="e">
        <f>VLOOKUP(raw!W861,convert!$D$26:$E$31,2)</f>
        <v>#N/A</v>
      </c>
      <c r="X860" s="57" t="e">
        <f>VLOOKUP(raw!X861,convert!$D$26:$E$31,2)</f>
        <v>#N/A</v>
      </c>
      <c r="Y860" s="57" t="e">
        <f>VLOOKUP(raw!Y861,convert!$D$26:$E$31,2)</f>
        <v>#N/A</v>
      </c>
      <c r="Z860" s="57" t="e">
        <f>VLOOKUP(raw!Z861,convert!$D$26:$E$31,2)</f>
        <v>#N/A</v>
      </c>
      <c r="AA860" s="57" t="e">
        <f>VLOOKUP(raw!AA861,convert!$D$26:$E$31,2)</f>
        <v>#N/A</v>
      </c>
      <c r="AB860" s="57" t="e">
        <f>VLOOKUP(raw!AB861,convert!$D$26:$E$31,2)</f>
        <v>#N/A</v>
      </c>
      <c r="AC860" s="57" t="e">
        <f>VLOOKUP(raw!AC861,convert!$D$26:$E$31,2)</f>
        <v>#N/A</v>
      </c>
      <c r="AD860" s="57" t="e">
        <f>VLOOKUP(raw!AD861,convert!$D$26:$E$31,2)</f>
        <v>#N/A</v>
      </c>
      <c r="AE860" s="57" t="e">
        <f>VLOOKUP(raw!AE861,convert!$D$26:$E$31,2)</f>
        <v>#N/A</v>
      </c>
      <c r="AF860" s="57" t="e">
        <f>VLOOKUP(raw!AF861,convert!$D$26:$E$31,2)</f>
        <v>#N/A</v>
      </c>
      <c r="AG860" s="57" t="e">
        <f>VLOOKUP(raw!AG861,convert!$D$26:$E$31,2)</f>
        <v>#N/A</v>
      </c>
      <c r="AH860" s="57" t="e">
        <f>VLOOKUP(raw!AH861,convert!$D$26:$E$31,2)</f>
        <v>#N/A</v>
      </c>
      <c r="AI860" s="57" t="e">
        <f>VLOOKUP(raw!AI861,convert!$D$26:$E$31,2)</f>
        <v>#N/A</v>
      </c>
      <c r="AJ860" s="57" t="e">
        <f>VLOOKUP(raw!AJ861,convert!$D$26:$E$31,2)</f>
        <v>#N/A</v>
      </c>
      <c r="AK860" s="57" t="e">
        <f>VLOOKUP(raw!AK861,convert!$D$26:$E$31,2)</f>
        <v>#N/A</v>
      </c>
      <c r="AL860" s="57" t="e">
        <f>VLOOKUP(raw!AL861,convert!$D$26:$E$31,2)</f>
        <v>#N/A</v>
      </c>
      <c r="AM860" s="57" t="e">
        <f>VLOOKUP(raw!AM861,convert!$D$26:$E$31,2)</f>
        <v>#N/A</v>
      </c>
      <c r="AN860" s="57"/>
      <c r="AO860" s="60" t="str">
        <f>IF(COUNT(score!AD860:AE860)=0,".",MIN(score!AD860:AE860))</f>
        <v>.</v>
      </c>
    </row>
    <row r="861" spans="1:41" x14ac:dyDescent="0.25">
      <c r="A861" s="58">
        <f>raw!$A862:$A862</f>
        <v>0</v>
      </c>
      <c r="B861" s="59">
        <f>raw!$B862:$B862</f>
        <v>0</v>
      </c>
      <c r="C861" s="57" t="e">
        <f>VLOOKUP(raw!C862,convert!$D$26:$E$31,2)</f>
        <v>#N/A</v>
      </c>
      <c r="D861" s="57" t="e">
        <f>VLOOKUP(raw!D862,convert!$A$13:$B$16,2)</f>
        <v>#N/A</v>
      </c>
      <c r="E861" s="57" t="e">
        <f>VLOOKUP(raw!E862,convert!$A$13:$B$16,2)</f>
        <v>#N/A</v>
      </c>
      <c r="F861" s="57" t="e">
        <f>VLOOKUP(raw!F862,convert!$A$8:$B$10,2)</f>
        <v>#N/A</v>
      </c>
      <c r="G861" s="57" t="e">
        <f>VLOOKUP(raw!G862,convert!$A$8:$B$10,2)</f>
        <v>#N/A</v>
      </c>
      <c r="H861" s="57" t="e">
        <f>VLOOKUP(raw!H862,convert!$A$8:$B$10,2)</f>
        <v>#N/A</v>
      </c>
      <c r="I861" s="57" t="e">
        <f>VLOOKUP(raw!I862,convert!$A$8:$B$10,2)</f>
        <v>#N/A</v>
      </c>
      <c r="J861" s="57" t="e">
        <f>VLOOKUP(raw!J862,convert!$D$26:$E$31,2)</f>
        <v>#N/A</v>
      </c>
      <c r="K861" s="57" t="e">
        <f>VLOOKUP(raw!K862,convert!$D$34:$E$40,2)</f>
        <v>#N/A</v>
      </c>
      <c r="L861" s="57" t="e">
        <f>VLOOKUP(raw!L862,convert!$D$34:$E$40,2)</f>
        <v>#N/A</v>
      </c>
      <c r="M861" s="57" t="e">
        <f>VLOOKUP(raw!M862,convert!$A$34:$B$40,2)</f>
        <v>#N/A</v>
      </c>
      <c r="N861" s="57" t="e">
        <f>VLOOKUP(raw!N862,convert!$A$26:$B$31,2)</f>
        <v>#N/A</v>
      </c>
      <c r="O861" s="57" t="e">
        <f>VLOOKUP(raw!O862,convert!$A$26:$B$31,2)</f>
        <v>#N/A</v>
      </c>
      <c r="P861" s="57" t="e">
        <f>VLOOKUP(raw!P862,convert!$A$26:$B$31,2)</f>
        <v>#N/A</v>
      </c>
      <c r="Q861" s="57" t="e">
        <f>VLOOKUP(raw!Q862,convert!$A$26:$B$31,2)</f>
        <v>#N/A</v>
      </c>
      <c r="R861" s="57" t="e">
        <f>VLOOKUP(raw!R862,convert!$A$26:$B$31,2)</f>
        <v>#N/A</v>
      </c>
      <c r="S861" s="57" t="e">
        <f>VLOOKUP(raw!S862,convert!$D$26:$E$31,2)</f>
        <v>#N/A</v>
      </c>
      <c r="T861" s="57" t="e">
        <f>VLOOKUP(raw!T862,convert!$D$26:$E$31,2)</f>
        <v>#N/A</v>
      </c>
      <c r="U861" s="57" t="e">
        <f>VLOOKUP(raw!U862,convert!$D$26:$E$31,2)</f>
        <v>#N/A</v>
      </c>
      <c r="V861" s="57" t="e">
        <f>VLOOKUP(raw!V862,convert!$D$26:$E$31,2)</f>
        <v>#N/A</v>
      </c>
      <c r="W861" s="57" t="e">
        <f>VLOOKUP(raw!W862,convert!$D$26:$E$31,2)</f>
        <v>#N/A</v>
      </c>
      <c r="X861" s="57" t="e">
        <f>VLOOKUP(raw!X862,convert!$D$26:$E$31,2)</f>
        <v>#N/A</v>
      </c>
      <c r="Y861" s="57" t="e">
        <f>VLOOKUP(raw!Y862,convert!$D$26:$E$31,2)</f>
        <v>#N/A</v>
      </c>
      <c r="Z861" s="57" t="e">
        <f>VLOOKUP(raw!Z862,convert!$D$26:$E$31,2)</f>
        <v>#N/A</v>
      </c>
      <c r="AA861" s="57" t="e">
        <f>VLOOKUP(raw!AA862,convert!$D$26:$E$31,2)</f>
        <v>#N/A</v>
      </c>
      <c r="AB861" s="57" t="e">
        <f>VLOOKUP(raw!AB862,convert!$D$26:$E$31,2)</f>
        <v>#N/A</v>
      </c>
      <c r="AC861" s="57" t="e">
        <f>VLOOKUP(raw!AC862,convert!$D$26:$E$31,2)</f>
        <v>#N/A</v>
      </c>
      <c r="AD861" s="57" t="e">
        <f>VLOOKUP(raw!AD862,convert!$D$26:$E$31,2)</f>
        <v>#N/A</v>
      </c>
      <c r="AE861" s="57" t="e">
        <f>VLOOKUP(raw!AE862,convert!$D$26:$E$31,2)</f>
        <v>#N/A</v>
      </c>
      <c r="AF861" s="57" t="e">
        <f>VLOOKUP(raw!AF862,convert!$D$26:$E$31,2)</f>
        <v>#N/A</v>
      </c>
      <c r="AG861" s="57" t="e">
        <f>VLOOKUP(raw!AG862,convert!$D$26:$E$31,2)</f>
        <v>#N/A</v>
      </c>
      <c r="AH861" s="57" t="e">
        <f>VLOOKUP(raw!AH862,convert!$D$26:$E$31,2)</f>
        <v>#N/A</v>
      </c>
      <c r="AI861" s="57" t="e">
        <f>VLOOKUP(raw!AI862,convert!$D$26:$E$31,2)</f>
        <v>#N/A</v>
      </c>
      <c r="AJ861" s="57" t="e">
        <f>VLOOKUP(raw!AJ862,convert!$D$26:$E$31,2)</f>
        <v>#N/A</v>
      </c>
      <c r="AK861" s="57" t="e">
        <f>VLOOKUP(raw!AK862,convert!$D$26:$E$31,2)</f>
        <v>#N/A</v>
      </c>
      <c r="AL861" s="57" t="e">
        <f>VLOOKUP(raw!AL862,convert!$D$26:$E$31,2)</f>
        <v>#N/A</v>
      </c>
      <c r="AM861" s="57" t="e">
        <f>VLOOKUP(raw!AM862,convert!$D$26:$E$31,2)</f>
        <v>#N/A</v>
      </c>
      <c r="AN861" s="57"/>
      <c r="AO861" s="60" t="str">
        <f>IF(COUNT(score!AD861:AE861)=0,".",MIN(score!AD861:AE861))</f>
        <v>.</v>
      </c>
    </row>
    <row r="862" spans="1:41" x14ac:dyDescent="0.25">
      <c r="A862" s="58">
        <f>raw!$A863:$A863</f>
        <v>0</v>
      </c>
      <c r="B862" s="59">
        <f>raw!$B863:$B863</f>
        <v>0</v>
      </c>
      <c r="C862" s="57" t="e">
        <f>VLOOKUP(raw!C863,convert!$D$26:$E$31,2)</f>
        <v>#N/A</v>
      </c>
      <c r="D862" s="57" t="e">
        <f>VLOOKUP(raw!D863,convert!$A$13:$B$16,2)</f>
        <v>#N/A</v>
      </c>
      <c r="E862" s="57" t="e">
        <f>VLOOKUP(raw!E863,convert!$A$13:$B$16,2)</f>
        <v>#N/A</v>
      </c>
      <c r="F862" s="57" t="e">
        <f>VLOOKUP(raw!F863,convert!$A$8:$B$10,2)</f>
        <v>#N/A</v>
      </c>
      <c r="G862" s="57" t="e">
        <f>VLOOKUP(raw!G863,convert!$A$8:$B$10,2)</f>
        <v>#N/A</v>
      </c>
      <c r="H862" s="57" t="e">
        <f>VLOOKUP(raw!H863,convert!$A$8:$B$10,2)</f>
        <v>#N/A</v>
      </c>
      <c r="I862" s="57" t="e">
        <f>VLOOKUP(raw!I863,convert!$A$8:$B$10,2)</f>
        <v>#N/A</v>
      </c>
      <c r="J862" s="57" t="e">
        <f>VLOOKUP(raw!J863,convert!$D$26:$E$31,2)</f>
        <v>#N/A</v>
      </c>
      <c r="K862" s="57" t="e">
        <f>VLOOKUP(raw!K863,convert!$D$34:$E$40,2)</f>
        <v>#N/A</v>
      </c>
      <c r="L862" s="57" t="e">
        <f>VLOOKUP(raw!L863,convert!$D$34:$E$40,2)</f>
        <v>#N/A</v>
      </c>
      <c r="M862" s="57" t="e">
        <f>VLOOKUP(raw!M863,convert!$A$34:$B$40,2)</f>
        <v>#N/A</v>
      </c>
      <c r="N862" s="57" t="e">
        <f>VLOOKUP(raw!N863,convert!$A$26:$B$31,2)</f>
        <v>#N/A</v>
      </c>
      <c r="O862" s="57" t="e">
        <f>VLOOKUP(raw!O863,convert!$A$26:$B$31,2)</f>
        <v>#N/A</v>
      </c>
      <c r="P862" s="57" t="e">
        <f>VLOOKUP(raw!P863,convert!$A$26:$B$31,2)</f>
        <v>#N/A</v>
      </c>
      <c r="Q862" s="57" t="e">
        <f>VLOOKUP(raw!Q863,convert!$A$26:$B$31,2)</f>
        <v>#N/A</v>
      </c>
      <c r="R862" s="57" t="e">
        <f>VLOOKUP(raw!R863,convert!$A$26:$B$31,2)</f>
        <v>#N/A</v>
      </c>
      <c r="S862" s="57" t="e">
        <f>VLOOKUP(raw!S863,convert!$D$26:$E$31,2)</f>
        <v>#N/A</v>
      </c>
      <c r="T862" s="57" t="e">
        <f>VLOOKUP(raw!T863,convert!$D$26:$E$31,2)</f>
        <v>#N/A</v>
      </c>
      <c r="U862" s="57" t="e">
        <f>VLOOKUP(raw!U863,convert!$D$26:$E$31,2)</f>
        <v>#N/A</v>
      </c>
      <c r="V862" s="57" t="e">
        <f>VLOOKUP(raw!V863,convert!$D$26:$E$31,2)</f>
        <v>#N/A</v>
      </c>
      <c r="W862" s="57" t="e">
        <f>VLOOKUP(raw!W863,convert!$D$26:$E$31,2)</f>
        <v>#N/A</v>
      </c>
      <c r="X862" s="57" t="e">
        <f>VLOOKUP(raw!X863,convert!$D$26:$E$31,2)</f>
        <v>#N/A</v>
      </c>
      <c r="Y862" s="57" t="e">
        <f>VLOOKUP(raw!Y863,convert!$D$26:$E$31,2)</f>
        <v>#N/A</v>
      </c>
      <c r="Z862" s="57" t="e">
        <f>VLOOKUP(raw!Z863,convert!$D$26:$E$31,2)</f>
        <v>#N/A</v>
      </c>
      <c r="AA862" s="57" t="e">
        <f>VLOOKUP(raw!AA863,convert!$D$26:$E$31,2)</f>
        <v>#N/A</v>
      </c>
      <c r="AB862" s="57" t="e">
        <f>VLOOKUP(raw!AB863,convert!$D$26:$E$31,2)</f>
        <v>#N/A</v>
      </c>
      <c r="AC862" s="57" t="e">
        <f>VLOOKUP(raw!AC863,convert!$D$26:$E$31,2)</f>
        <v>#N/A</v>
      </c>
      <c r="AD862" s="57" t="e">
        <f>VLOOKUP(raw!AD863,convert!$D$26:$E$31,2)</f>
        <v>#N/A</v>
      </c>
      <c r="AE862" s="57" t="e">
        <f>VLOOKUP(raw!AE863,convert!$D$26:$E$31,2)</f>
        <v>#N/A</v>
      </c>
      <c r="AF862" s="57" t="e">
        <f>VLOOKUP(raw!AF863,convert!$D$26:$E$31,2)</f>
        <v>#N/A</v>
      </c>
      <c r="AG862" s="57" t="e">
        <f>VLOOKUP(raw!AG863,convert!$D$26:$E$31,2)</f>
        <v>#N/A</v>
      </c>
      <c r="AH862" s="57" t="e">
        <f>VLOOKUP(raw!AH863,convert!$D$26:$E$31,2)</f>
        <v>#N/A</v>
      </c>
      <c r="AI862" s="57" t="e">
        <f>VLOOKUP(raw!AI863,convert!$D$26:$E$31,2)</f>
        <v>#N/A</v>
      </c>
      <c r="AJ862" s="57" t="e">
        <f>VLOOKUP(raw!AJ863,convert!$D$26:$E$31,2)</f>
        <v>#N/A</v>
      </c>
      <c r="AK862" s="57" t="e">
        <f>VLOOKUP(raw!AK863,convert!$D$26:$E$31,2)</f>
        <v>#N/A</v>
      </c>
      <c r="AL862" s="57" t="e">
        <f>VLOOKUP(raw!AL863,convert!$D$26:$E$31,2)</f>
        <v>#N/A</v>
      </c>
      <c r="AM862" s="57" t="e">
        <f>VLOOKUP(raw!AM863,convert!$D$26:$E$31,2)</f>
        <v>#N/A</v>
      </c>
      <c r="AN862" s="57"/>
      <c r="AO862" s="60" t="str">
        <f>IF(COUNT(score!AD862:AE862)=0,".",MIN(score!AD862:AE862))</f>
        <v>.</v>
      </c>
    </row>
    <row r="863" spans="1:41" x14ac:dyDescent="0.25">
      <c r="A863" s="58">
        <f>raw!$A864:$A864</f>
        <v>0</v>
      </c>
      <c r="B863" s="59">
        <f>raw!$B864:$B864</f>
        <v>0</v>
      </c>
      <c r="C863" s="57" t="e">
        <f>VLOOKUP(raw!C864,convert!$D$26:$E$31,2)</f>
        <v>#N/A</v>
      </c>
      <c r="D863" s="57" t="e">
        <f>VLOOKUP(raw!D864,convert!$A$13:$B$16,2)</f>
        <v>#N/A</v>
      </c>
      <c r="E863" s="57" t="e">
        <f>VLOOKUP(raw!E864,convert!$A$13:$B$16,2)</f>
        <v>#N/A</v>
      </c>
      <c r="F863" s="57" t="e">
        <f>VLOOKUP(raw!F864,convert!$A$8:$B$10,2)</f>
        <v>#N/A</v>
      </c>
      <c r="G863" s="57" t="e">
        <f>VLOOKUP(raw!G864,convert!$A$8:$B$10,2)</f>
        <v>#N/A</v>
      </c>
      <c r="H863" s="57" t="e">
        <f>VLOOKUP(raw!H864,convert!$A$8:$B$10,2)</f>
        <v>#N/A</v>
      </c>
      <c r="I863" s="57" t="e">
        <f>VLOOKUP(raw!I864,convert!$A$8:$B$10,2)</f>
        <v>#N/A</v>
      </c>
      <c r="J863" s="57" t="e">
        <f>VLOOKUP(raw!J864,convert!$D$26:$E$31,2)</f>
        <v>#N/A</v>
      </c>
      <c r="K863" s="57" t="e">
        <f>VLOOKUP(raw!K864,convert!$D$34:$E$40,2)</f>
        <v>#N/A</v>
      </c>
      <c r="L863" s="57" t="e">
        <f>VLOOKUP(raw!L864,convert!$D$34:$E$40,2)</f>
        <v>#N/A</v>
      </c>
      <c r="M863" s="57" t="e">
        <f>VLOOKUP(raw!M864,convert!$A$34:$B$40,2)</f>
        <v>#N/A</v>
      </c>
      <c r="N863" s="57" t="e">
        <f>VLOOKUP(raw!N864,convert!$A$26:$B$31,2)</f>
        <v>#N/A</v>
      </c>
      <c r="O863" s="57" t="e">
        <f>VLOOKUP(raw!O864,convert!$A$26:$B$31,2)</f>
        <v>#N/A</v>
      </c>
      <c r="P863" s="57" t="e">
        <f>VLOOKUP(raw!P864,convert!$A$26:$B$31,2)</f>
        <v>#N/A</v>
      </c>
      <c r="Q863" s="57" t="e">
        <f>VLOOKUP(raw!Q864,convert!$A$26:$B$31,2)</f>
        <v>#N/A</v>
      </c>
      <c r="R863" s="57" t="e">
        <f>VLOOKUP(raw!R864,convert!$A$26:$B$31,2)</f>
        <v>#N/A</v>
      </c>
      <c r="S863" s="57" t="e">
        <f>VLOOKUP(raw!S864,convert!$D$26:$E$31,2)</f>
        <v>#N/A</v>
      </c>
      <c r="T863" s="57" t="e">
        <f>VLOOKUP(raw!T864,convert!$D$26:$E$31,2)</f>
        <v>#N/A</v>
      </c>
      <c r="U863" s="57" t="e">
        <f>VLOOKUP(raw!U864,convert!$D$26:$E$31,2)</f>
        <v>#N/A</v>
      </c>
      <c r="V863" s="57" t="e">
        <f>VLOOKUP(raw!V864,convert!$D$26:$E$31,2)</f>
        <v>#N/A</v>
      </c>
      <c r="W863" s="57" t="e">
        <f>VLOOKUP(raw!W864,convert!$D$26:$E$31,2)</f>
        <v>#N/A</v>
      </c>
      <c r="X863" s="57" t="e">
        <f>VLOOKUP(raw!X864,convert!$D$26:$E$31,2)</f>
        <v>#N/A</v>
      </c>
      <c r="Y863" s="57" t="e">
        <f>VLOOKUP(raw!Y864,convert!$D$26:$E$31,2)</f>
        <v>#N/A</v>
      </c>
      <c r="Z863" s="57" t="e">
        <f>VLOOKUP(raw!Z864,convert!$D$26:$E$31,2)</f>
        <v>#N/A</v>
      </c>
      <c r="AA863" s="57" t="e">
        <f>VLOOKUP(raw!AA864,convert!$D$26:$E$31,2)</f>
        <v>#N/A</v>
      </c>
      <c r="AB863" s="57" t="e">
        <f>VLOOKUP(raw!AB864,convert!$D$26:$E$31,2)</f>
        <v>#N/A</v>
      </c>
      <c r="AC863" s="57" t="e">
        <f>VLOOKUP(raw!AC864,convert!$D$26:$E$31,2)</f>
        <v>#N/A</v>
      </c>
      <c r="AD863" s="57" t="e">
        <f>VLOOKUP(raw!AD864,convert!$D$26:$E$31,2)</f>
        <v>#N/A</v>
      </c>
      <c r="AE863" s="57" t="e">
        <f>VLOOKUP(raw!AE864,convert!$D$26:$E$31,2)</f>
        <v>#N/A</v>
      </c>
      <c r="AF863" s="57" t="e">
        <f>VLOOKUP(raw!AF864,convert!$D$26:$E$31,2)</f>
        <v>#N/A</v>
      </c>
      <c r="AG863" s="57" t="e">
        <f>VLOOKUP(raw!AG864,convert!$D$26:$E$31,2)</f>
        <v>#N/A</v>
      </c>
      <c r="AH863" s="57" t="e">
        <f>VLOOKUP(raw!AH864,convert!$D$26:$E$31,2)</f>
        <v>#N/A</v>
      </c>
      <c r="AI863" s="57" t="e">
        <f>VLOOKUP(raw!AI864,convert!$D$26:$E$31,2)</f>
        <v>#N/A</v>
      </c>
      <c r="AJ863" s="57" t="e">
        <f>VLOOKUP(raw!AJ864,convert!$D$26:$E$31,2)</f>
        <v>#N/A</v>
      </c>
      <c r="AK863" s="57" t="e">
        <f>VLOOKUP(raw!AK864,convert!$D$26:$E$31,2)</f>
        <v>#N/A</v>
      </c>
      <c r="AL863" s="57" t="e">
        <f>VLOOKUP(raw!AL864,convert!$D$26:$E$31,2)</f>
        <v>#N/A</v>
      </c>
      <c r="AM863" s="57" t="e">
        <f>VLOOKUP(raw!AM864,convert!$D$26:$E$31,2)</f>
        <v>#N/A</v>
      </c>
      <c r="AN863" s="57"/>
      <c r="AO863" s="60" t="str">
        <f>IF(COUNT(score!AD863:AE863)=0,".",MIN(score!AD863:AE863))</f>
        <v>.</v>
      </c>
    </row>
    <row r="864" spans="1:41" x14ac:dyDescent="0.25">
      <c r="A864" s="58">
        <f>raw!$A865:$A865</f>
        <v>0</v>
      </c>
      <c r="B864" s="59">
        <f>raw!$B865:$B865</f>
        <v>0</v>
      </c>
      <c r="C864" s="57" t="e">
        <f>VLOOKUP(raw!C865,convert!$D$26:$E$31,2)</f>
        <v>#N/A</v>
      </c>
      <c r="D864" s="57" t="e">
        <f>VLOOKUP(raw!D865,convert!$A$13:$B$16,2)</f>
        <v>#N/A</v>
      </c>
      <c r="E864" s="57" t="e">
        <f>VLOOKUP(raw!E865,convert!$A$13:$B$16,2)</f>
        <v>#N/A</v>
      </c>
      <c r="F864" s="57" t="e">
        <f>VLOOKUP(raw!F865,convert!$A$8:$B$10,2)</f>
        <v>#N/A</v>
      </c>
      <c r="G864" s="57" t="e">
        <f>VLOOKUP(raw!G865,convert!$A$8:$B$10,2)</f>
        <v>#N/A</v>
      </c>
      <c r="H864" s="57" t="e">
        <f>VLOOKUP(raw!H865,convert!$A$8:$B$10,2)</f>
        <v>#N/A</v>
      </c>
      <c r="I864" s="57" t="e">
        <f>VLOOKUP(raw!I865,convert!$A$8:$B$10,2)</f>
        <v>#N/A</v>
      </c>
      <c r="J864" s="57" t="e">
        <f>VLOOKUP(raw!J865,convert!$D$26:$E$31,2)</f>
        <v>#N/A</v>
      </c>
      <c r="K864" s="57" t="e">
        <f>VLOOKUP(raw!K865,convert!$D$34:$E$40,2)</f>
        <v>#N/A</v>
      </c>
      <c r="L864" s="57" t="e">
        <f>VLOOKUP(raw!L865,convert!$D$34:$E$40,2)</f>
        <v>#N/A</v>
      </c>
      <c r="M864" s="57" t="e">
        <f>VLOOKUP(raw!M865,convert!$A$34:$B$40,2)</f>
        <v>#N/A</v>
      </c>
      <c r="N864" s="57" t="e">
        <f>VLOOKUP(raw!N865,convert!$A$26:$B$31,2)</f>
        <v>#N/A</v>
      </c>
      <c r="O864" s="57" t="e">
        <f>VLOOKUP(raw!O865,convert!$A$26:$B$31,2)</f>
        <v>#N/A</v>
      </c>
      <c r="P864" s="57" t="e">
        <f>VLOOKUP(raw!P865,convert!$A$26:$B$31,2)</f>
        <v>#N/A</v>
      </c>
      <c r="Q864" s="57" t="e">
        <f>VLOOKUP(raw!Q865,convert!$A$26:$B$31,2)</f>
        <v>#N/A</v>
      </c>
      <c r="R864" s="57" t="e">
        <f>VLOOKUP(raw!R865,convert!$A$26:$B$31,2)</f>
        <v>#N/A</v>
      </c>
      <c r="S864" s="57" t="e">
        <f>VLOOKUP(raw!S865,convert!$D$26:$E$31,2)</f>
        <v>#N/A</v>
      </c>
      <c r="T864" s="57" t="e">
        <f>VLOOKUP(raw!T865,convert!$D$26:$E$31,2)</f>
        <v>#N/A</v>
      </c>
      <c r="U864" s="57" t="e">
        <f>VLOOKUP(raw!U865,convert!$D$26:$E$31,2)</f>
        <v>#N/A</v>
      </c>
      <c r="V864" s="57" t="e">
        <f>VLOOKUP(raw!V865,convert!$D$26:$E$31,2)</f>
        <v>#N/A</v>
      </c>
      <c r="W864" s="57" t="e">
        <f>VLOOKUP(raw!W865,convert!$D$26:$E$31,2)</f>
        <v>#N/A</v>
      </c>
      <c r="X864" s="57" t="e">
        <f>VLOOKUP(raw!X865,convert!$D$26:$E$31,2)</f>
        <v>#N/A</v>
      </c>
      <c r="Y864" s="57" t="e">
        <f>VLOOKUP(raw!Y865,convert!$D$26:$E$31,2)</f>
        <v>#N/A</v>
      </c>
      <c r="Z864" s="57" t="e">
        <f>VLOOKUP(raw!Z865,convert!$D$26:$E$31,2)</f>
        <v>#N/A</v>
      </c>
      <c r="AA864" s="57" t="e">
        <f>VLOOKUP(raw!AA865,convert!$D$26:$E$31,2)</f>
        <v>#N/A</v>
      </c>
      <c r="AB864" s="57" t="e">
        <f>VLOOKUP(raw!AB865,convert!$D$26:$E$31,2)</f>
        <v>#N/A</v>
      </c>
      <c r="AC864" s="57" t="e">
        <f>VLOOKUP(raw!AC865,convert!$D$26:$E$31,2)</f>
        <v>#N/A</v>
      </c>
      <c r="AD864" s="57" t="e">
        <f>VLOOKUP(raw!AD865,convert!$D$26:$E$31,2)</f>
        <v>#N/A</v>
      </c>
      <c r="AE864" s="57" t="e">
        <f>VLOOKUP(raw!AE865,convert!$D$26:$E$31,2)</f>
        <v>#N/A</v>
      </c>
      <c r="AF864" s="57" t="e">
        <f>VLOOKUP(raw!AF865,convert!$D$26:$E$31,2)</f>
        <v>#N/A</v>
      </c>
      <c r="AG864" s="57" t="e">
        <f>VLOOKUP(raw!AG865,convert!$D$26:$E$31,2)</f>
        <v>#N/A</v>
      </c>
      <c r="AH864" s="57" t="e">
        <f>VLOOKUP(raw!AH865,convert!$D$26:$E$31,2)</f>
        <v>#N/A</v>
      </c>
      <c r="AI864" s="57" t="e">
        <f>VLOOKUP(raw!AI865,convert!$D$26:$E$31,2)</f>
        <v>#N/A</v>
      </c>
      <c r="AJ864" s="57" t="e">
        <f>VLOOKUP(raw!AJ865,convert!$D$26:$E$31,2)</f>
        <v>#N/A</v>
      </c>
      <c r="AK864" s="57" t="e">
        <f>VLOOKUP(raw!AK865,convert!$D$26:$E$31,2)</f>
        <v>#N/A</v>
      </c>
      <c r="AL864" s="57" t="e">
        <f>VLOOKUP(raw!AL865,convert!$D$26:$E$31,2)</f>
        <v>#N/A</v>
      </c>
      <c r="AM864" s="57" t="e">
        <f>VLOOKUP(raw!AM865,convert!$D$26:$E$31,2)</f>
        <v>#N/A</v>
      </c>
      <c r="AN864" s="57"/>
      <c r="AO864" s="60" t="str">
        <f>IF(COUNT(score!AD864:AE864)=0,".",MIN(score!AD864:AE864))</f>
        <v>.</v>
      </c>
    </row>
    <row r="865" spans="1:41" x14ac:dyDescent="0.25">
      <c r="A865" s="58">
        <f>raw!$A866:$A866</f>
        <v>0</v>
      </c>
      <c r="B865" s="59">
        <f>raw!$B866:$B866</f>
        <v>0</v>
      </c>
      <c r="C865" s="57" t="e">
        <f>VLOOKUP(raw!C866,convert!$D$26:$E$31,2)</f>
        <v>#N/A</v>
      </c>
      <c r="D865" s="57" t="e">
        <f>VLOOKUP(raw!D866,convert!$A$13:$B$16,2)</f>
        <v>#N/A</v>
      </c>
      <c r="E865" s="57" t="e">
        <f>VLOOKUP(raw!E866,convert!$A$13:$B$16,2)</f>
        <v>#N/A</v>
      </c>
      <c r="F865" s="57" t="e">
        <f>VLOOKUP(raw!F866,convert!$A$8:$B$10,2)</f>
        <v>#N/A</v>
      </c>
      <c r="G865" s="57" t="e">
        <f>VLOOKUP(raw!G866,convert!$A$8:$B$10,2)</f>
        <v>#N/A</v>
      </c>
      <c r="H865" s="57" t="e">
        <f>VLOOKUP(raw!H866,convert!$A$8:$B$10,2)</f>
        <v>#N/A</v>
      </c>
      <c r="I865" s="57" t="e">
        <f>VLOOKUP(raw!I866,convert!$A$8:$B$10,2)</f>
        <v>#N/A</v>
      </c>
      <c r="J865" s="57" t="e">
        <f>VLOOKUP(raw!J866,convert!$D$26:$E$31,2)</f>
        <v>#N/A</v>
      </c>
      <c r="K865" s="57" t="e">
        <f>VLOOKUP(raw!K866,convert!$D$34:$E$40,2)</f>
        <v>#N/A</v>
      </c>
      <c r="L865" s="57" t="e">
        <f>VLOOKUP(raw!L866,convert!$D$34:$E$40,2)</f>
        <v>#N/A</v>
      </c>
      <c r="M865" s="57" t="e">
        <f>VLOOKUP(raw!M866,convert!$A$34:$B$40,2)</f>
        <v>#N/A</v>
      </c>
      <c r="N865" s="57" t="e">
        <f>VLOOKUP(raw!N866,convert!$A$26:$B$31,2)</f>
        <v>#N/A</v>
      </c>
      <c r="O865" s="57" t="e">
        <f>VLOOKUP(raw!O866,convert!$A$26:$B$31,2)</f>
        <v>#N/A</v>
      </c>
      <c r="P865" s="57" t="e">
        <f>VLOOKUP(raw!P866,convert!$A$26:$B$31,2)</f>
        <v>#N/A</v>
      </c>
      <c r="Q865" s="57" t="e">
        <f>VLOOKUP(raw!Q866,convert!$A$26:$B$31,2)</f>
        <v>#N/A</v>
      </c>
      <c r="R865" s="57" t="e">
        <f>VLOOKUP(raw!R866,convert!$A$26:$B$31,2)</f>
        <v>#N/A</v>
      </c>
      <c r="S865" s="57" t="e">
        <f>VLOOKUP(raw!S866,convert!$D$26:$E$31,2)</f>
        <v>#N/A</v>
      </c>
      <c r="T865" s="57" t="e">
        <f>VLOOKUP(raw!T866,convert!$D$26:$E$31,2)</f>
        <v>#N/A</v>
      </c>
      <c r="U865" s="57" t="e">
        <f>VLOOKUP(raw!U866,convert!$D$26:$E$31,2)</f>
        <v>#N/A</v>
      </c>
      <c r="V865" s="57" t="e">
        <f>VLOOKUP(raw!V866,convert!$D$26:$E$31,2)</f>
        <v>#N/A</v>
      </c>
      <c r="W865" s="57" t="e">
        <f>VLOOKUP(raw!W866,convert!$D$26:$E$31,2)</f>
        <v>#N/A</v>
      </c>
      <c r="X865" s="57" t="e">
        <f>VLOOKUP(raw!X866,convert!$D$26:$E$31,2)</f>
        <v>#N/A</v>
      </c>
      <c r="Y865" s="57" t="e">
        <f>VLOOKUP(raw!Y866,convert!$D$26:$E$31,2)</f>
        <v>#N/A</v>
      </c>
      <c r="Z865" s="57" t="e">
        <f>VLOOKUP(raw!Z866,convert!$D$26:$E$31,2)</f>
        <v>#N/A</v>
      </c>
      <c r="AA865" s="57" t="e">
        <f>VLOOKUP(raw!AA866,convert!$D$26:$E$31,2)</f>
        <v>#N/A</v>
      </c>
      <c r="AB865" s="57" t="e">
        <f>VLOOKUP(raw!AB866,convert!$D$26:$E$31,2)</f>
        <v>#N/A</v>
      </c>
      <c r="AC865" s="57" t="e">
        <f>VLOOKUP(raw!AC866,convert!$D$26:$E$31,2)</f>
        <v>#N/A</v>
      </c>
      <c r="AD865" s="57" t="e">
        <f>VLOOKUP(raw!AD866,convert!$D$26:$E$31,2)</f>
        <v>#N/A</v>
      </c>
      <c r="AE865" s="57" t="e">
        <f>VLOOKUP(raw!AE866,convert!$D$26:$E$31,2)</f>
        <v>#N/A</v>
      </c>
      <c r="AF865" s="57" t="e">
        <f>VLOOKUP(raw!AF866,convert!$D$26:$E$31,2)</f>
        <v>#N/A</v>
      </c>
      <c r="AG865" s="57" t="e">
        <f>VLOOKUP(raw!AG866,convert!$D$26:$E$31,2)</f>
        <v>#N/A</v>
      </c>
      <c r="AH865" s="57" t="e">
        <f>VLOOKUP(raw!AH866,convert!$D$26:$E$31,2)</f>
        <v>#N/A</v>
      </c>
      <c r="AI865" s="57" t="e">
        <f>VLOOKUP(raw!AI866,convert!$D$26:$E$31,2)</f>
        <v>#N/A</v>
      </c>
      <c r="AJ865" s="57" t="e">
        <f>VLOOKUP(raw!AJ866,convert!$D$26:$E$31,2)</f>
        <v>#N/A</v>
      </c>
      <c r="AK865" s="57" t="e">
        <f>VLOOKUP(raw!AK866,convert!$D$26:$E$31,2)</f>
        <v>#N/A</v>
      </c>
      <c r="AL865" s="57" t="e">
        <f>VLOOKUP(raw!AL866,convert!$D$26:$E$31,2)</f>
        <v>#N/A</v>
      </c>
      <c r="AM865" s="57" t="e">
        <f>VLOOKUP(raw!AM866,convert!$D$26:$E$31,2)</f>
        <v>#N/A</v>
      </c>
      <c r="AN865" s="57"/>
      <c r="AO865" s="60" t="str">
        <f>IF(COUNT(score!AD865:AE865)=0,".",MIN(score!AD865:AE865))</f>
        <v>.</v>
      </c>
    </row>
    <row r="866" spans="1:41" x14ac:dyDescent="0.25">
      <c r="A866" s="58">
        <f>raw!$A867:$A867</f>
        <v>0</v>
      </c>
      <c r="B866" s="59">
        <f>raw!$B867:$B867</f>
        <v>0</v>
      </c>
      <c r="C866" s="57" t="e">
        <f>VLOOKUP(raw!C867,convert!$D$26:$E$31,2)</f>
        <v>#N/A</v>
      </c>
      <c r="D866" s="57" t="e">
        <f>VLOOKUP(raw!D867,convert!$A$13:$B$16,2)</f>
        <v>#N/A</v>
      </c>
      <c r="E866" s="57" t="e">
        <f>VLOOKUP(raw!E867,convert!$A$13:$B$16,2)</f>
        <v>#N/A</v>
      </c>
      <c r="F866" s="57" t="e">
        <f>VLOOKUP(raw!F867,convert!$A$8:$B$10,2)</f>
        <v>#N/A</v>
      </c>
      <c r="G866" s="57" t="e">
        <f>VLOOKUP(raw!G867,convert!$A$8:$B$10,2)</f>
        <v>#N/A</v>
      </c>
      <c r="H866" s="57" t="e">
        <f>VLOOKUP(raw!H867,convert!$A$8:$B$10,2)</f>
        <v>#N/A</v>
      </c>
      <c r="I866" s="57" t="e">
        <f>VLOOKUP(raw!I867,convert!$A$8:$B$10,2)</f>
        <v>#N/A</v>
      </c>
      <c r="J866" s="57" t="e">
        <f>VLOOKUP(raw!J867,convert!$D$26:$E$31,2)</f>
        <v>#N/A</v>
      </c>
      <c r="K866" s="57" t="e">
        <f>VLOOKUP(raw!K867,convert!$D$34:$E$40,2)</f>
        <v>#N/A</v>
      </c>
      <c r="L866" s="57" t="e">
        <f>VLOOKUP(raw!L867,convert!$D$34:$E$40,2)</f>
        <v>#N/A</v>
      </c>
      <c r="M866" s="57" t="e">
        <f>VLOOKUP(raw!M867,convert!$A$34:$B$40,2)</f>
        <v>#N/A</v>
      </c>
      <c r="N866" s="57" t="e">
        <f>VLOOKUP(raw!N867,convert!$A$26:$B$31,2)</f>
        <v>#N/A</v>
      </c>
      <c r="O866" s="57" t="e">
        <f>VLOOKUP(raw!O867,convert!$A$26:$B$31,2)</f>
        <v>#N/A</v>
      </c>
      <c r="P866" s="57" t="e">
        <f>VLOOKUP(raw!P867,convert!$A$26:$B$31,2)</f>
        <v>#N/A</v>
      </c>
      <c r="Q866" s="57" t="e">
        <f>VLOOKUP(raw!Q867,convert!$A$26:$B$31,2)</f>
        <v>#N/A</v>
      </c>
      <c r="R866" s="57" t="e">
        <f>VLOOKUP(raw!R867,convert!$A$26:$B$31,2)</f>
        <v>#N/A</v>
      </c>
      <c r="S866" s="57" t="e">
        <f>VLOOKUP(raw!S867,convert!$D$26:$E$31,2)</f>
        <v>#N/A</v>
      </c>
      <c r="T866" s="57" t="e">
        <f>VLOOKUP(raw!T867,convert!$D$26:$E$31,2)</f>
        <v>#N/A</v>
      </c>
      <c r="U866" s="57" t="e">
        <f>VLOOKUP(raw!U867,convert!$D$26:$E$31,2)</f>
        <v>#N/A</v>
      </c>
      <c r="V866" s="57" t="e">
        <f>VLOOKUP(raw!V867,convert!$D$26:$E$31,2)</f>
        <v>#N/A</v>
      </c>
      <c r="W866" s="57" t="e">
        <f>VLOOKUP(raw!W867,convert!$D$26:$E$31,2)</f>
        <v>#N/A</v>
      </c>
      <c r="X866" s="57" t="e">
        <f>VLOOKUP(raw!X867,convert!$D$26:$E$31,2)</f>
        <v>#N/A</v>
      </c>
      <c r="Y866" s="57" t="e">
        <f>VLOOKUP(raw!Y867,convert!$D$26:$E$31,2)</f>
        <v>#N/A</v>
      </c>
      <c r="Z866" s="57" t="e">
        <f>VLOOKUP(raw!Z867,convert!$D$26:$E$31,2)</f>
        <v>#N/A</v>
      </c>
      <c r="AA866" s="57" t="e">
        <f>VLOOKUP(raw!AA867,convert!$D$26:$E$31,2)</f>
        <v>#N/A</v>
      </c>
      <c r="AB866" s="57" t="e">
        <f>VLOOKUP(raw!AB867,convert!$D$26:$E$31,2)</f>
        <v>#N/A</v>
      </c>
      <c r="AC866" s="57" t="e">
        <f>VLOOKUP(raw!AC867,convert!$D$26:$E$31,2)</f>
        <v>#N/A</v>
      </c>
      <c r="AD866" s="57" t="e">
        <f>VLOOKUP(raw!AD867,convert!$D$26:$E$31,2)</f>
        <v>#N/A</v>
      </c>
      <c r="AE866" s="57" t="e">
        <f>VLOOKUP(raw!AE867,convert!$D$26:$E$31,2)</f>
        <v>#N/A</v>
      </c>
      <c r="AF866" s="57" t="e">
        <f>VLOOKUP(raw!AF867,convert!$D$26:$E$31,2)</f>
        <v>#N/A</v>
      </c>
      <c r="AG866" s="57" t="e">
        <f>VLOOKUP(raw!AG867,convert!$D$26:$E$31,2)</f>
        <v>#N/A</v>
      </c>
      <c r="AH866" s="57" t="e">
        <f>VLOOKUP(raw!AH867,convert!$D$26:$E$31,2)</f>
        <v>#N/A</v>
      </c>
      <c r="AI866" s="57" t="e">
        <f>VLOOKUP(raw!AI867,convert!$D$26:$E$31,2)</f>
        <v>#N/A</v>
      </c>
      <c r="AJ866" s="57" t="e">
        <f>VLOOKUP(raw!AJ867,convert!$D$26:$E$31,2)</f>
        <v>#N/A</v>
      </c>
      <c r="AK866" s="57" t="e">
        <f>VLOOKUP(raw!AK867,convert!$D$26:$E$31,2)</f>
        <v>#N/A</v>
      </c>
      <c r="AL866" s="57" t="e">
        <f>VLOOKUP(raw!AL867,convert!$D$26:$E$31,2)</f>
        <v>#N/A</v>
      </c>
      <c r="AM866" s="57" t="e">
        <f>VLOOKUP(raw!AM867,convert!$D$26:$E$31,2)</f>
        <v>#N/A</v>
      </c>
      <c r="AN866" s="57"/>
      <c r="AO866" s="60" t="str">
        <f>IF(COUNT(score!AD866:AE866)=0,".",MIN(score!AD866:AE866))</f>
        <v>.</v>
      </c>
    </row>
    <row r="867" spans="1:41" x14ac:dyDescent="0.25">
      <c r="A867" s="58">
        <f>raw!$A868:$A868</f>
        <v>0</v>
      </c>
      <c r="B867" s="59">
        <f>raw!$B868:$B868</f>
        <v>0</v>
      </c>
      <c r="C867" s="57" t="e">
        <f>VLOOKUP(raw!C868,convert!$D$26:$E$31,2)</f>
        <v>#N/A</v>
      </c>
      <c r="D867" s="57" t="e">
        <f>VLOOKUP(raw!D868,convert!$A$13:$B$16,2)</f>
        <v>#N/A</v>
      </c>
      <c r="E867" s="57" t="e">
        <f>VLOOKUP(raw!E868,convert!$A$13:$B$16,2)</f>
        <v>#N/A</v>
      </c>
      <c r="F867" s="57" t="e">
        <f>VLOOKUP(raw!F868,convert!$A$8:$B$10,2)</f>
        <v>#N/A</v>
      </c>
      <c r="G867" s="57" t="e">
        <f>VLOOKUP(raw!G868,convert!$A$8:$B$10,2)</f>
        <v>#N/A</v>
      </c>
      <c r="H867" s="57" t="e">
        <f>VLOOKUP(raw!H868,convert!$A$8:$B$10,2)</f>
        <v>#N/A</v>
      </c>
      <c r="I867" s="57" t="e">
        <f>VLOOKUP(raw!I868,convert!$A$8:$B$10,2)</f>
        <v>#N/A</v>
      </c>
      <c r="J867" s="57" t="e">
        <f>VLOOKUP(raw!J868,convert!$D$26:$E$31,2)</f>
        <v>#N/A</v>
      </c>
      <c r="K867" s="57" t="e">
        <f>VLOOKUP(raw!K868,convert!$D$34:$E$40,2)</f>
        <v>#N/A</v>
      </c>
      <c r="L867" s="57" t="e">
        <f>VLOOKUP(raw!L868,convert!$D$34:$E$40,2)</f>
        <v>#N/A</v>
      </c>
      <c r="M867" s="57" t="e">
        <f>VLOOKUP(raw!M868,convert!$A$34:$B$40,2)</f>
        <v>#N/A</v>
      </c>
      <c r="N867" s="57" t="e">
        <f>VLOOKUP(raw!N868,convert!$A$26:$B$31,2)</f>
        <v>#N/A</v>
      </c>
      <c r="O867" s="57" t="e">
        <f>VLOOKUP(raw!O868,convert!$A$26:$B$31,2)</f>
        <v>#N/A</v>
      </c>
      <c r="P867" s="57" t="e">
        <f>VLOOKUP(raw!P868,convert!$A$26:$B$31,2)</f>
        <v>#N/A</v>
      </c>
      <c r="Q867" s="57" t="e">
        <f>VLOOKUP(raw!Q868,convert!$A$26:$B$31,2)</f>
        <v>#N/A</v>
      </c>
      <c r="R867" s="57" t="e">
        <f>VLOOKUP(raw!R868,convert!$A$26:$B$31,2)</f>
        <v>#N/A</v>
      </c>
      <c r="S867" s="57" t="e">
        <f>VLOOKUP(raw!S868,convert!$D$26:$E$31,2)</f>
        <v>#N/A</v>
      </c>
      <c r="T867" s="57" t="e">
        <f>VLOOKUP(raw!T868,convert!$D$26:$E$31,2)</f>
        <v>#N/A</v>
      </c>
      <c r="U867" s="57" t="e">
        <f>VLOOKUP(raw!U868,convert!$D$26:$E$31,2)</f>
        <v>#N/A</v>
      </c>
      <c r="V867" s="57" t="e">
        <f>VLOOKUP(raw!V868,convert!$D$26:$E$31,2)</f>
        <v>#N/A</v>
      </c>
      <c r="W867" s="57" t="e">
        <f>VLOOKUP(raw!W868,convert!$D$26:$E$31,2)</f>
        <v>#N/A</v>
      </c>
      <c r="X867" s="57" t="e">
        <f>VLOOKUP(raw!X868,convert!$D$26:$E$31,2)</f>
        <v>#N/A</v>
      </c>
      <c r="Y867" s="57" t="e">
        <f>VLOOKUP(raw!Y868,convert!$D$26:$E$31,2)</f>
        <v>#N/A</v>
      </c>
      <c r="Z867" s="57" t="e">
        <f>VLOOKUP(raw!Z868,convert!$D$26:$E$31,2)</f>
        <v>#N/A</v>
      </c>
      <c r="AA867" s="57" t="e">
        <f>VLOOKUP(raw!AA868,convert!$D$26:$E$31,2)</f>
        <v>#N/A</v>
      </c>
      <c r="AB867" s="57" t="e">
        <f>VLOOKUP(raw!AB868,convert!$D$26:$E$31,2)</f>
        <v>#N/A</v>
      </c>
      <c r="AC867" s="57" t="e">
        <f>VLOOKUP(raw!AC868,convert!$D$26:$E$31,2)</f>
        <v>#N/A</v>
      </c>
      <c r="AD867" s="57" t="e">
        <f>VLOOKUP(raw!AD868,convert!$D$26:$E$31,2)</f>
        <v>#N/A</v>
      </c>
      <c r="AE867" s="57" t="e">
        <f>VLOOKUP(raw!AE868,convert!$D$26:$E$31,2)</f>
        <v>#N/A</v>
      </c>
      <c r="AF867" s="57" t="e">
        <f>VLOOKUP(raw!AF868,convert!$D$26:$E$31,2)</f>
        <v>#N/A</v>
      </c>
      <c r="AG867" s="57" t="e">
        <f>VLOOKUP(raw!AG868,convert!$D$26:$E$31,2)</f>
        <v>#N/A</v>
      </c>
      <c r="AH867" s="57" t="e">
        <f>VLOOKUP(raw!AH868,convert!$D$26:$E$31,2)</f>
        <v>#N/A</v>
      </c>
      <c r="AI867" s="57" t="e">
        <f>VLOOKUP(raw!AI868,convert!$D$26:$E$31,2)</f>
        <v>#N/A</v>
      </c>
      <c r="AJ867" s="57" t="e">
        <f>VLOOKUP(raw!AJ868,convert!$D$26:$E$31,2)</f>
        <v>#N/A</v>
      </c>
      <c r="AK867" s="57" t="e">
        <f>VLOOKUP(raw!AK868,convert!$D$26:$E$31,2)</f>
        <v>#N/A</v>
      </c>
      <c r="AL867" s="57" t="e">
        <f>VLOOKUP(raw!AL868,convert!$D$26:$E$31,2)</f>
        <v>#N/A</v>
      </c>
      <c r="AM867" s="57" t="e">
        <f>VLOOKUP(raw!AM868,convert!$D$26:$E$31,2)</f>
        <v>#N/A</v>
      </c>
      <c r="AN867" s="57"/>
      <c r="AO867" s="60" t="str">
        <f>IF(COUNT(score!AD867:AE867)=0,".",MIN(score!AD867:AE867))</f>
        <v>.</v>
      </c>
    </row>
    <row r="868" spans="1:41" x14ac:dyDescent="0.25">
      <c r="A868" s="58">
        <f>raw!$A869:$A869</f>
        <v>0</v>
      </c>
      <c r="B868" s="59">
        <f>raw!$B869:$B869</f>
        <v>0</v>
      </c>
      <c r="C868" s="57" t="e">
        <f>VLOOKUP(raw!C869,convert!$D$26:$E$31,2)</f>
        <v>#N/A</v>
      </c>
      <c r="D868" s="57" t="e">
        <f>VLOOKUP(raw!D869,convert!$A$13:$B$16,2)</f>
        <v>#N/A</v>
      </c>
      <c r="E868" s="57" t="e">
        <f>VLOOKUP(raw!E869,convert!$A$13:$B$16,2)</f>
        <v>#N/A</v>
      </c>
      <c r="F868" s="57" t="e">
        <f>VLOOKUP(raw!F869,convert!$A$8:$B$10,2)</f>
        <v>#N/A</v>
      </c>
      <c r="G868" s="57" t="e">
        <f>VLOOKUP(raw!G869,convert!$A$8:$B$10,2)</f>
        <v>#N/A</v>
      </c>
      <c r="H868" s="57" t="e">
        <f>VLOOKUP(raw!H869,convert!$A$8:$B$10,2)</f>
        <v>#N/A</v>
      </c>
      <c r="I868" s="57" t="e">
        <f>VLOOKUP(raw!I869,convert!$A$8:$B$10,2)</f>
        <v>#N/A</v>
      </c>
      <c r="J868" s="57" t="e">
        <f>VLOOKUP(raw!J869,convert!$D$26:$E$31,2)</f>
        <v>#N/A</v>
      </c>
      <c r="K868" s="57" t="e">
        <f>VLOOKUP(raw!K869,convert!$D$34:$E$40,2)</f>
        <v>#N/A</v>
      </c>
      <c r="L868" s="57" t="e">
        <f>VLOOKUP(raw!L869,convert!$D$34:$E$40,2)</f>
        <v>#N/A</v>
      </c>
      <c r="M868" s="57" t="e">
        <f>VLOOKUP(raw!M869,convert!$A$34:$B$40,2)</f>
        <v>#N/A</v>
      </c>
      <c r="N868" s="57" t="e">
        <f>VLOOKUP(raw!N869,convert!$A$26:$B$31,2)</f>
        <v>#N/A</v>
      </c>
      <c r="O868" s="57" t="e">
        <f>VLOOKUP(raw!O869,convert!$A$26:$B$31,2)</f>
        <v>#N/A</v>
      </c>
      <c r="P868" s="57" t="e">
        <f>VLOOKUP(raw!P869,convert!$A$26:$B$31,2)</f>
        <v>#N/A</v>
      </c>
      <c r="Q868" s="57" t="e">
        <f>VLOOKUP(raw!Q869,convert!$A$26:$B$31,2)</f>
        <v>#N/A</v>
      </c>
      <c r="R868" s="57" t="e">
        <f>VLOOKUP(raw!R869,convert!$A$26:$B$31,2)</f>
        <v>#N/A</v>
      </c>
      <c r="S868" s="57" t="e">
        <f>VLOOKUP(raw!S869,convert!$D$26:$E$31,2)</f>
        <v>#N/A</v>
      </c>
      <c r="T868" s="57" t="e">
        <f>VLOOKUP(raw!T869,convert!$D$26:$E$31,2)</f>
        <v>#N/A</v>
      </c>
      <c r="U868" s="57" t="e">
        <f>VLOOKUP(raw!U869,convert!$D$26:$E$31,2)</f>
        <v>#N/A</v>
      </c>
      <c r="V868" s="57" t="e">
        <f>VLOOKUP(raw!V869,convert!$D$26:$E$31,2)</f>
        <v>#N/A</v>
      </c>
      <c r="W868" s="57" t="e">
        <f>VLOOKUP(raw!W869,convert!$D$26:$E$31,2)</f>
        <v>#N/A</v>
      </c>
      <c r="X868" s="57" t="e">
        <f>VLOOKUP(raw!X869,convert!$D$26:$E$31,2)</f>
        <v>#N/A</v>
      </c>
      <c r="Y868" s="57" t="e">
        <f>VLOOKUP(raw!Y869,convert!$D$26:$E$31,2)</f>
        <v>#N/A</v>
      </c>
      <c r="Z868" s="57" t="e">
        <f>VLOOKUP(raw!Z869,convert!$D$26:$E$31,2)</f>
        <v>#N/A</v>
      </c>
      <c r="AA868" s="57" t="e">
        <f>VLOOKUP(raw!AA869,convert!$D$26:$E$31,2)</f>
        <v>#N/A</v>
      </c>
      <c r="AB868" s="57" t="e">
        <f>VLOOKUP(raw!AB869,convert!$D$26:$E$31,2)</f>
        <v>#N/A</v>
      </c>
      <c r="AC868" s="57" t="e">
        <f>VLOOKUP(raw!AC869,convert!$D$26:$E$31,2)</f>
        <v>#N/A</v>
      </c>
      <c r="AD868" s="57" t="e">
        <f>VLOOKUP(raw!AD869,convert!$D$26:$E$31,2)</f>
        <v>#N/A</v>
      </c>
      <c r="AE868" s="57" t="e">
        <f>VLOOKUP(raw!AE869,convert!$D$26:$E$31,2)</f>
        <v>#N/A</v>
      </c>
      <c r="AF868" s="57" t="e">
        <f>VLOOKUP(raw!AF869,convert!$D$26:$E$31,2)</f>
        <v>#N/A</v>
      </c>
      <c r="AG868" s="57" t="e">
        <f>VLOOKUP(raw!AG869,convert!$D$26:$E$31,2)</f>
        <v>#N/A</v>
      </c>
      <c r="AH868" s="57" t="e">
        <f>VLOOKUP(raw!AH869,convert!$D$26:$E$31,2)</f>
        <v>#N/A</v>
      </c>
      <c r="AI868" s="57" t="e">
        <f>VLOOKUP(raw!AI869,convert!$D$26:$E$31,2)</f>
        <v>#N/A</v>
      </c>
      <c r="AJ868" s="57" t="e">
        <f>VLOOKUP(raw!AJ869,convert!$D$26:$E$31,2)</f>
        <v>#N/A</v>
      </c>
      <c r="AK868" s="57" t="e">
        <f>VLOOKUP(raw!AK869,convert!$D$26:$E$31,2)</f>
        <v>#N/A</v>
      </c>
      <c r="AL868" s="57" t="e">
        <f>VLOOKUP(raw!AL869,convert!$D$26:$E$31,2)</f>
        <v>#N/A</v>
      </c>
      <c r="AM868" s="57" t="e">
        <f>VLOOKUP(raw!AM869,convert!$D$26:$E$31,2)</f>
        <v>#N/A</v>
      </c>
      <c r="AN868" s="57"/>
      <c r="AO868" s="60" t="str">
        <f>IF(COUNT(score!AD868:AE868)=0,".",MIN(score!AD868:AE868))</f>
        <v>.</v>
      </c>
    </row>
    <row r="869" spans="1:41" x14ac:dyDescent="0.25">
      <c r="A869" s="58">
        <f>raw!$A870:$A870</f>
        <v>0</v>
      </c>
      <c r="B869" s="59">
        <f>raw!$B870:$B870</f>
        <v>0</v>
      </c>
      <c r="C869" s="57" t="e">
        <f>VLOOKUP(raw!C870,convert!$D$26:$E$31,2)</f>
        <v>#N/A</v>
      </c>
      <c r="D869" s="57" t="e">
        <f>VLOOKUP(raw!D870,convert!$A$13:$B$16,2)</f>
        <v>#N/A</v>
      </c>
      <c r="E869" s="57" t="e">
        <f>VLOOKUP(raw!E870,convert!$A$13:$B$16,2)</f>
        <v>#N/A</v>
      </c>
      <c r="F869" s="57" t="e">
        <f>VLOOKUP(raw!F870,convert!$A$8:$B$10,2)</f>
        <v>#N/A</v>
      </c>
      <c r="G869" s="57" t="e">
        <f>VLOOKUP(raw!G870,convert!$A$8:$B$10,2)</f>
        <v>#N/A</v>
      </c>
      <c r="H869" s="57" t="e">
        <f>VLOOKUP(raw!H870,convert!$A$8:$B$10,2)</f>
        <v>#N/A</v>
      </c>
      <c r="I869" s="57" t="e">
        <f>VLOOKUP(raw!I870,convert!$A$8:$B$10,2)</f>
        <v>#N/A</v>
      </c>
      <c r="J869" s="57" t="e">
        <f>VLOOKUP(raw!J870,convert!$D$26:$E$31,2)</f>
        <v>#N/A</v>
      </c>
      <c r="K869" s="57" t="e">
        <f>VLOOKUP(raw!K870,convert!$D$34:$E$40,2)</f>
        <v>#N/A</v>
      </c>
      <c r="L869" s="57" t="e">
        <f>VLOOKUP(raw!L870,convert!$D$34:$E$40,2)</f>
        <v>#N/A</v>
      </c>
      <c r="M869" s="57" t="e">
        <f>VLOOKUP(raw!M870,convert!$A$34:$B$40,2)</f>
        <v>#N/A</v>
      </c>
      <c r="N869" s="57" t="e">
        <f>VLOOKUP(raw!N870,convert!$A$26:$B$31,2)</f>
        <v>#N/A</v>
      </c>
      <c r="O869" s="57" t="e">
        <f>VLOOKUP(raw!O870,convert!$A$26:$B$31,2)</f>
        <v>#N/A</v>
      </c>
      <c r="P869" s="57" t="e">
        <f>VLOOKUP(raw!P870,convert!$A$26:$B$31,2)</f>
        <v>#N/A</v>
      </c>
      <c r="Q869" s="57" t="e">
        <f>VLOOKUP(raw!Q870,convert!$A$26:$B$31,2)</f>
        <v>#N/A</v>
      </c>
      <c r="R869" s="57" t="e">
        <f>VLOOKUP(raw!R870,convert!$A$26:$B$31,2)</f>
        <v>#N/A</v>
      </c>
      <c r="S869" s="57" t="e">
        <f>VLOOKUP(raw!S870,convert!$D$26:$E$31,2)</f>
        <v>#N/A</v>
      </c>
      <c r="T869" s="57" t="e">
        <f>VLOOKUP(raw!T870,convert!$D$26:$E$31,2)</f>
        <v>#N/A</v>
      </c>
      <c r="U869" s="57" t="e">
        <f>VLOOKUP(raw!U870,convert!$D$26:$E$31,2)</f>
        <v>#N/A</v>
      </c>
      <c r="V869" s="57" t="e">
        <f>VLOOKUP(raw!V870,convert!$D$26:$E$31,2)</f>
        <v>#N/A</v>
      </c>
      <c r="W869" s="57" t="e">
        <f>VLOOKUP(raw!W870,convert!$D$26:$E$31,2)</f>
        <v>#N/A</v>
      </c>
      <c r="X869" s="57" t="e">
        <f>VLOOKUP(raw!X870,convert!$D$26:$E$31,2)</f>
        <v>#N/A</v>
      </c>
      <c r="Y869" s="57" t="e">
        <f>VLOOKUP(raw!Y870,convert!$D$26:$E$31,2)</f>
        <v>#N/A</v>
      </c>
      <c r="Z869" s="57" t="e">
        <f>VLOOKUP(raw!Z870,convert!$D$26:$E$31,2)</f>
        <v>#N/A</v>
      </c>
      <c r="AA869" s="57" t="e">
        <f>VLOOKUP(raw!AA870,convert!$D$26:$E$31,2)</f>
        <v>#N/A</v>
      </c>
      <c r="AB869" s="57" t="e">
        <f>VLOOKUP(raw!AB870,convert!$D$26:$E$31,2)</f>
        <v>#N/A</v>
      </c>
      <c r="AC869" s="57" t="e">
        <f>VLOOKUP(raw!AC870,convert!$D$26:$E$31,2)</f>
        <v>#N/A</v>
      </c>
      <c r="AD869" s="57" t="e">
        <f>VLOOKUP(raw!AD870,convert!$D$26:$E$31,2)</f>
        <v>#N/A</v>
      </c>
      <c r="AE869" s="57" t="e">
        <f>VLOOKUP(raw!AE870,convert!$D$26:$E$31,2)</f>
        <v>#N/A</v>
      </c>
      <c r="AF869" s="57" t="e">
        <f>VLOOKUP(raw!AF870,convert!$D$26:$E$31,2)</f>
        <v>#N/A</v>
      </c>
      <c r="AG869" s="57" t="e">
        <f>VLOOKUP(raw!AG870,convert!$D$26:$E$31,2)</f>
        <v>#N/A</v>
      </c>
      <c r="AH869" s="57" t="e">
        <f>VLOOKUP(raw!AH870,convert!$D$26:$E$31,2)</f>
        <v>#N/A</v>
      </c>
      <c r="AI869" s="57" t="e">
        <f>VLOOKUP(raw!AI870,convert!$D$26:$E$31,2)</f>
        <v>#N/A</v>
      </c>
      <c r="AJ869" s="57" t="e">
        <f>VLOOKUP(raw!AJ870,convert!$D$26:$E$31,2)</f>
        <v>#N/A</v>
      </c>
      <c r="AK869" s="57" t="e">
        <f>VLOOKUP(raw!AK870,convert!$D$26:$E$31,2)</f>
        <v>#N/A</v>
      </c>
      <c r="AL869" s="57" t="e">
        <f>VLOOKUP(raw!AL870,convert!$D$26:$E$31,2)</f>
        <v>#N/A</v>
      </c>
      <c r="AM869" s="57" t="e">
        <f>VLOOKUP(raw!AM870,convert!$D$26:$E$31,2)</f>
        <v>#N/A</v>
      </c>
      <c r="AN869" s="57"/>
      <c r="AO869" s="60" t="str">
        <f>IF(COUNT(score!AD869:AE869)=0,".",MIN(score!AD869:AE869))</f>
        <v>.</v>
      </c>
    </row>
    <row r="870" spans="1:41" x14ac:dyDescent="0.25">
      <c r="A870" s="58">
        <f>raw!$A871:$A871</f>
        <v>0</v>
      </c>
      <c r="B870" s="59">
        <f>raw!$B871:$B871</f>
        <v>0</v>
      </c>
      <c r="C870" s="57" t="e">
        <f>VLOOKUP(raw!C871,convert!$D$26:$E$31,2)</f>
        <v>#N/A</v>
      </c>
      <c r="D870" s="57" t="e">
        <f>VLOOKUP(raw!D871,convert!$A$13:$B$16,2)</f>
        <v>#N/A</v>
      </c>
      <c r="E870" s="57" t="e">
        <f>VLOOKUP(raw!E871,convert!$A$13:$B$16,2)</f>
        <v>#N/A</v>
      </c>
      <c r="F870" s="57" t="e">
        <f>VLOOKUP(raw!F871,convert!$A$8:$B$10,2)</f>
        <v>#N/A</v>
      </c>
      <c r="G870" s="57" t="e">
        <f>VLOOKUP(raw!G871,convert!$A$8:$B$10,2)</f>
        <v>#N/A</v>
      </c>
      <c r="H870" s="57" t="e">
        <f>VLOOKUP(raw!H871,convert!$A$8:$B$10,2)</f>
        <v>#N/A</v>
      </c>
      <c r="I870" s="57" t="e">
        <f>VLOOKUP(raw!I871,convert!$A$8:$B$10,2)</f>
        <v>#N/A</v>
      </c>
      <c r="J870" s="57" t="e">
        <f>VLOOKUP(raw!J871,convert!$D$26:$E$31,2)</f>
        <v>#N/A</v>
      </c>
      <c r="K870" s="57" t="e">
        <f>VLOOKUP(raw!K871,convert!$D$34:$E$40,2)</f>
        <v>#N/A</v>
      </c>
      <c r="L870" s="57" t="e">
        <f>VLOOKUP(raw!L871,convert!$D$34:$E$40,2)</f>
        <v>#N/A</v>
      </c>
      <c r="M870" s="57" t="e">
        <f>VLOOKUP(raw!M871,convert!$A$34:$B$40,2)</f>
        <v>#N/A</v>
      </c>
      <c r="N870" s="57" t="e">
        <f>VLOOKUP(raw!N871,convert!$A$26:$B$31,2)</f>
        <v>#N/A</v>
      </c>
      <c r="O870" s="57" t="e">
        <f>VLOOKUP(raw!O871,convert!$A$26:$B$31,2)</f>
        <v>#N/A</v>
      </c>
      <c r="P870" s="57" t="e">
        <f>VLOOKUP(raw!P871,convert!$A$26:$B$31,2)</f>
        <v>#N/A</v>
      </c>
      <c r="Q870" s="57" t="e">
        <f>VLOOKUP(raw!Q871,convert!$A$26:$B$31,2)</f>
        <v>#N/A</v>
      </c>
      <c r="R870" s="57" t="e">
        <f>VLOOKUP(raw!R871,convert!$A$26:$B$31,2)</f>
        <v>#N/A</v>
      </c>
      <c r="S870" s="57" t="e">
        <f>VLOOKUP(raw!S871,convert!$D$26:$E$31,2)</f>
        <v>#N/A</v>
      </c>
      <c r="T870" s="57" t="e">
        <f>VLOOKUP(raw!T871,convert!$D$26:$E$31,2)</f>
        <v>#N/A</v>
      </c>
      <c r="U870" s="57" t="e">
        <f>VLOOKUP(raw!U871,convert!$D$26:$E$31,2)</f>
        <v>#N/A</v>
      </c>
      <c r="V870" s="57" t="e">
        <f>VLOOKUP(raw!V871,convert!$D$26:$E$31,2)</f>
        <v>#N/A</v>
      </c>
      <c r="W870" s="57" t="e">
        <f>VLOOKUP(raw!W871,convert!$D$26:$E$31,2)</f>
        <v>#N/A</v>
      </c>
      <c r="X870" s="57" t="e">
        <f>VLOOKUP(raw!X871,convert!$D$26:$E$31,2)</f>
        <v>#N/A</v>
      </c>
      <c r="Y870" s="57" t="e">
        <f>VLOOKUP(raw!Y871,convert!$D$26:$E$31,2)</f>
        <v>#N/A</v>
      </c>
      <c r="Z870" s="57" t="e">
        <f>VLOOKUP(raw!Z871,convert!$D$26:$E$31,2)</f>
        <v>#N/A</v>
      </c>
      <c r="AA870" s="57" t="e">
        <f>VLOOKUP(raw!AA871,convert!$D$26:$E$31,2)</f>
        <v>#N/A</v>
      </c>
      <c r="AB870" s="57" t="e">
        <f>VLOOKUP(raw!AB871,convert!$D$26:$E$31,2)</f>
        <v>#N/A</v>
      </c>
      <c r="AC870" s="57" t="e">
        <f>VLOOKUP(raw!AC871,convert!$D$26:$E$31,2)</f>
        <v>#N/A</v>
      </c>
      <c r="AD870" s="57" t="e">
        <f>VLOOKUP(raw!AD871,convert!$D$26:$E$31,2)</f>
        <v>#N/A</v>
      </c>
      <c r="AE870" s="57" t="e">
        <f>VLOOKUP(raw!AE871,convert!$D$26:$E$31,2)</f>
        <v>#N/A</v>
      </c>
      <c r="AF870" s="57" t="e">
        <f>VLOOKUP(raw!AF871,convert!$D$26:$E$31,2)</f>
        <v>#N/A</v>
      </c>
      <c r="AG870" s="57" t="e">
        <f>VLOOKUP(raw!AG871,convert!$D$26:$E$31,2)</f>
        <v>#N/A</v>
      </c>
      <c r="AH870" s="57" t="e">
        <f>VLOOKUP(raw!AH871,convert!$D$26:$E$31,2)</f>
        <v>#N/A</v>
      </c>
      <c r="AI870" s="57" t="e">
        <f>VLOOKUP(raw!AI871,convert!$D$26:$E$31,2)</f>
        <v>#N/A</v>
      </c>
      <c r="AJ870" s="57" t="e">
        <f>VLOOKUP(raw!AJ871,convert!$D$26:$E$31,2)</f>
        <v>#N/A</v>
      </c>
      <c r="AK870" s="57" t="e">
        <f>VLOOKUP(raw!AK871,convert!$D$26:$E$31,2)</f>
        <v>#N/A</v>
      </c>
      <c r="AL870" s="57" t="e">
        <f>VLOOKUP(raw!AL871,convert!$D$26:$E$31,2)</f>
        <v>#N/A</v>
      </c>
      <c r="AM870" s="57" t="e">
        <f>VLOOKUP(raw!AM871,convert!$D$26:$E$31,2)</f>
        <v>#N/A</v>
      </c>
      <c r="AN870" s="57"/>
      <c r="AO870" s="60" t="str">
        <f>IF(COUNT(score!AD870:AE870)=0,".",MIN(score!AD870:AE870))</f>
        <v>.</v>
      </c>
    </row>
    <row r="871" spans="1:41" x14ac:dyDescent="0.25">
      <c r="A871" s="58">
        <f>raw!$A872:$A872</f>
        <v>0</v>
      </c>
      <c r="B871" s="59">
        <f>raw!$B872:$B872</f>
        <v>0</v>
      </c>
      <c r="C871" s="57" t="e">
        <f>VLOOKUP(raw!C872,convert!$D$26:$E$31,2)</f>
        <v>#N/A</v>
      </c>
      <c r="D871" s="57" t="e">
        <f>VLOOKUP(raw!D872,convert!$A$13:$B$16,2)</f>
        <v>#N/A</v>
      </c>
      <c r="E871" s="57" t="e">
        <f>VLOOKUP(raw!E872,convert!$A$13:$B$16,2)</f>
        <v>#N/A</v>
      </c>
      <c r="F871" s="57" t="e">
        <f>VLOOKUP(raw!F872,convert!$A$8:$B$10,2)</f>
        <v>#N/A</v>
      </c>
      <c r="G871" s="57" t="e">
        <f>VLOOKUP(raw!G872,convert!$A$8:$B$10,2)</f>
        <v>#N/A</v>
      </c>
      <c r="H871" s="57" t="e">
        <f>VLOOKUP(raw!H872,convert!$A$8:$B$10,2)</f>
        <v>#N/A</v>
      </c>
      <c r="I871" s="57" t="e">
        <f>VLOOKUP(raw!I872,convert!$A$8:$B$10,2)</f>
        <v>#N/A</v>
      </c>
      <c r="J871" s="57" t="e">
        <f>VLOOKUP(raw!J872,convert!$D$26:$E$31,2)</f>
        <v>#N/A</v>
      </c>
      <c r="K871" s="57" t="e">
        <f>VLOOKUP(raw!K872,convert!$D$34:$E$40,2)</f>
        <v>#N/A</v>
      </c>
      <c r="L871" s="57" t="e">
        <f>VLOOKUP(raw!L872,convert!$D$34:$E$40,2)</f>
        <v>#N/A</v>
      </c>
      <c r="M871" s="57" t="e">
        <f>VLOOKUP(raw!M872,convert!$A$34:$B$40,2)</f>
        <v>#N/A</v>
      </c>
      <c r="N871" s="57" t="e">
        <f>VLOOKUP(raw!N872,convert!$A$26:$B$31,2)</f>
        <v>#N/A</v>
      </c>
      <c r="O871" s="57" t="e">
        <f>VLOOKUP(raw!O872,convert!$A$26:$B$31,2)</f>
        <v>#N/A</v>
      </c>
      <c r="P871" s="57" t="e">
        <f>VLOOKUP(raw!P872,convert!$A$26:$B$31,2)</f>
        <v>#N/A</v>
      </c>
      <c r="Q871" s="57" t="e">
        <f>VLOOKUP(raw!Q872,convert!$A$26:$B$31,2)</f>
        <v>#N/A</v>
      </c>
      <c r="R871" s="57" t="e">
        <f>VLOOKUP(raw!R872,convert!$A$26:$B$31,2)</f>
        <v>#N/A</v>
      </c>
      <c r="S871" s="57" t="e">
        <f>VLOOKUP(raw!S872,convert!$D$26:$E$31,2)</f>
        <v>#N/A</v>
      </c>
      <c r="T871" s="57" t="e">
        <f>VLOOKUP(raw!T872,convert!$D$26:$E$31,2)</f>
        <v>#N/A</v>
      </c>
      <c r="U871" s="57" t="e">
        <f>VLOOKUP(raw!U872,convert!$D$26:$E$31,2)</f>
        <v>#N/A</v>
      </c>
      <c r="V871" s="57" t="e">
        <f>VLOOKUP(raw!V872,convert!$D$26:$E$31,2)</f>
        <v>#N/A</v>
      </c>
      <c r="W871" s="57" t="e">
        <f>VLOOKUP(raw!W872,convert!$D$26:$E$31,2)</f>
        <v>#N/A</v>
      </c>
      <c r="X871" s="57" t="e">
        <f>VLOOKUP(raw!X872,convert!$D$26:$E$31,2)</f>
        <v>#N/A</v>
      </c>
      <c r="Y871" s="57" t="e">
        <f>VLOOKUP(raw!Y872,convert!$D$26:$E$31,2)</f>
        <v>#N/A</v>
      </c>
      <c r="Z871" s="57" t="e">
        <f>VLOOKUP(raw!Z872,convert!$D$26:$E$31,2)</f>
        <v>#N/A</v>
      </c>
      <c r="AA871" s="57" t="e">
        <f>VLOOKUP(raw!AA872,convert!$D$26:$E$31,2)</f>
        <v>#N/A</v>
      </c>
      <c r="AB871" s="57" t="e">
        <f>VLOOKUP(raw!AB872,convert!$D$26:$E$31,2)</f>
        <v>#N/A</v>
      </c>
      <c r="AC871" s="57" t="e">
        <f>VLOOKUP(raw!AC872,convert!$D$26:$E$31,2)</f>
        <v>#N/A</v>
      </c>
      <c r="AD871" s="57" t="e">
        <f>VLOOKUP(raw!AD872,convert!$D$26:$E$31,2)</f>
        <v>#N/A</v>
      </c>
      <c r="AE871" s="57" t="e">
        <f>VLOOKUP(raw!AE872,convert!$D$26:$E$31,2)</f>
        <v>#N/A</v>
      </c>
      <c r="AF871" s="57" t="e">
        <f>VLOOKUP(raw!AF872,convert!$D$26:$E$31,2)</f>
        <v>#N/A</v>
      </c>
      <c r="AG871" s="57" t="e">
        <f>VLOOKUP(raw!AG872,convert!$D$26:$E$31,2)</f>
        <v>#N/A</v>
      </c>
      <c r="AH871" s="57" t="e">
        <f>VLOOKUP(raw!AH872,convert!$D$26:$E$31,2)</f>
        <v>#N/A</v>
      </c>
      <c r="AI871" s="57" t="e">
        <f>VLOOKUP(raw!AI872,convert!$D$26:$E$31,2)</f>
        <v>#N/A</v>
      </c>
      <c r="AJ871" s="57" t="e">
        <f>VLOOKUP(raw!AJ872,convert!$D$26:$E$31,2)</f>
        <v>#N/A</v>
      </c>
      <c r="AK871" s="57" t="e">
        <f>VLOOKUP(raw!AK872,convert!$D$26:$E$31,2)</f>
        <v>#N/A</v>
      </c>
      <c r="AL871" s="57" t="e">
        <f>VLOOKUP(raw!AL872,convert!$D$26:$E$31,2)</f>
        <v>#N/A</v>
      </c>
      <c r="AM871" s="57" t="e">
        <f>VLOOKUP(raw!AM872,convert!$D$26:$E$31,2)</f>
        <v>#N/A</v>
      </c>
      <c r="AN871" s="57"/>
      <c r="AO871" s="60" t="str">
        <f>IF(COUNT(score!AD871:AE871)=0,".",MIN(score!AD871:AE871))</f>
        <v>.</v>
      </c>
    </row>
    <row r="872" spans="1:41" x14ac:dyDescent="0.25">
      <c r="A872" s="58">
        <f>raw!$A873:$A873</f>
        <v>0</v>
      </c>
      <c r="B872" s="59">
        <f>raw!$B873:$B873</f>
        <v>0</v>
      </c>
      <c r="C872" s="57" t="e">
        <f>VLOOKUP(raw!C873,convert!$D$26:$E$31,2)</f>
        <v>#N/A</v>
      </c>
      <c r="D872" s="57" t="e">
        <f>VLOOKUP(raw!D873,convert!$A$13:$B$16,2)</f>
        <v>#N/A</v>
      </c>
      <c r="E872" s="57" t="e">
        <f>VLOOKUP(raw!E873,convert!$A$13:$B$16,2)</f>
        <v>#N/A</v>
      </c>
      <c r="F872" s="57" t="e">
        <f>VLOOKUP(raw!F873,convert!$A$8:$B$10,2)</f>
        <v>#N/A</v>
      </c>
      <c r="G872" s="57" t="e">
        <f>VLOOKUP(raw!G873,convert!$A$8:$B$10,2)</f>
        <v>#N/A</v>
      </c>
      <c r="H872" s="57" t="e">
        <f>VLOOKUP(raw!H873,convert!$A$8:$B$10,2)</f>
        <v>#N/A</v>
      </c>
      <c r="I872" s="57" t="e">
        <f>VLOOKUP(raw!I873,convert!$A$8:$B$10,2)</f>
        <v>#N/A</v>
      </c>
      <c r="J872" s="57" t="e">
        <f>VLOOKUP(raw!J873,convert!$D$26:$E$31,2)</f>
        <v>#N/A</v>
      </c>
      <c r="K872" s="57" t="e">
        <f>VLOOKUP(raw!K873,convert!$D$34:$E$40,2)</f>
        <v>#N/A</v>
      </c>
      <c r="L872" s="57" t="e">
        <f>VLOOKUP(raw!L873,convert!$D$34:$E$40,2)</f>
        <v>#N/A</v>
      </c>
      <c r="M872" s="57" t="e">
        <f>VLOOKUP(raw!M873,convert!$A$34:$B$40,2)</f>
        <v>#N/A</v>
      </c>
      <c r="N872" s="57" t="e">
        <f>VLOOKUP(raw!N873,convert!$A$26:$B$31,2)</f>
        <v>#N/A</v>
      </c>
      <c r="O872" s="57" t="e">
        <f>VLOOKUP(raw!O873,convert!$A$26:$B$31,2)</f>
        <v>#N/A</v>
      </c>
      <c r="P872" s="57" t="e">
        <f>VLOOKUP(raw!P873,convert!$A$26:$B$31,2)</f>
        <v>#N/A</v>
      </c>
      <c r="Q872" s="57" t="e">
        <f>VLOOKUP(raw!Q873,convert!$A$26:$B$31,2)</f>
        <v>#N/A</v>
      </c>
      <c r="R872" s="57" t="e">
        <f>VLOOKUP(raw!R873,convert!$A$26:$B$31,2)</f>
        <v>#N/A</v>
      </c>
      <c r="S872" s="57" t="e">
        <f>VLOOKUP(raw!S873,convert!$D$26:$E$31,2)</f>
        <v>#N/A</v>
      </c>
      <c r="T872" s="57" t="e">
        <f>VLOOKUP(raw!T873,convert!$D$26:$E$31,2)</f>
        <v>#N/A</v>
      </c>
      <c r="U872" s="57" t="e">
        <f>VLOOKUP(raw!U873,convert!$D$26:$E$31,2)</f>
        <v>#N/A</v>
      </c>
      <c r="V872" s="57" t="e">
        <f>VLOOKUP(raw!V873,convert!$D$26:$E$31,2)</f>
        <v>#N/A</v>
      </c>
      <c r="W872" s="57" t="e">
        <f>VLOOKUP(raw!W873,convert!$D$26:$E$31,2)</f>
        <v>#N/A</v>
      </c>
      <c r="X872" s="57" t="e">
        <f>VLOOKUP(raw!X873,convert!$D$26:$E$31,2)</f>
        <v>#N/A</v>
      </c>
      <c r="Y872" s="57" t="e">
        <f>VLOOKUP(raw!Y873,convert!$D$26:$E$31,2)</f>
        <v>#N/A</v>
      </c>
      <c r="Z872" s="57" t="e">
        <f>VLOOKUP(raw!Z873,convert!$D$26:$E$31,2)</f>
        <v>#N/A</v>
      </c>
      <c r="AA872" s="57" t="e">
        <f>VLOOKUP(raw!AA873,convert!$D$26:$E$31,2)</f>
        <v>#N/A</v>
      </c>
      <c r="AB872" s="57" t="e">
        <f>VLOOKUP(raw!AB873,convert!$D$26:$E$31,2)</f>
        <v>#N/A</v>
      </c>
      <c r="AC872" s="57" t="e">
        <f>VLOOKUP(raw!AC873,convert!$D$26:$E$31,2)</f>
        <v>#N/A</v>
      </c>
      <c r="AD872" s="57" t="e">
        <f>VLOOKUP(raw!AD873,convert!$D$26:$E$31,2)</f>
        <v>#N/A</v>
      </c>
      <c r="AE872" s="57" t="e">
        <f>VLOOKUP(raw!AE873,convert!$D$26:$E$31,2)</f>
        <v>#N/A</v>
      </c>
      <c r="AF872" s="57" t="e">
        <f>VLOOKUP(raw!AF873,convert!$D$26:$E$31,2)</f>
        <v>#N/A</v>
      </c>
      <c r="AG872" s="57" t="e">
        <f>VLOOKUP(raw!AG873,convert!$D$26:$E$31,2)</f>
        <v>#N/A</v>
      </c>
      <c r="AH872" s="57" t="e">
        <f>VLOOKUP(raw!AH873,convert!$D$26:$E$31,2)</f>
        <v>#N/A</v>
      </c>
      <c r="AI872" s="57" t="e">
        <f>VLOOKUP(raw!AI873,convert!$D$26:$E$31,2)</f>
        <v>#N/A</v>
      </c>
      <c r="AJ872" s="57" t="e">
        <f>VLOOKUP(raw!AJ873,convert!$D$26:$E$31,2)</f>
        <v>#N/A</v>
      </c>
      <c r="AK872" s="57" t="e">
        <f>VLOOKUP(raw!AK873,convert!$D$26:$E$31,2)</f>
        <v>#N/A</v>
      </c>
      <c r="AL872" s="57" t="e">
        <f>VLOOKUP(raw!AL873,convert!$D$26:$E$31,2)</f>
        <v>#N/A</v>
      </c>
      <c r="AM872" s="57" t="e">
        <f>VLOOKUP(raw!AM873,convert!$D$26:$E$31,2)</f>
        <v>#N/A</v>
      </c>
      <c r="AN872" s="57"/>
      <c r="AO872" s="60" t="str">
        <f>IF(COUNT(score!AD872:AE872)=0,".",MIN(score!AD872:AE872))</f>
        <v>.</v>
      </c>
    </row>
    <row r="873" spans="1:41" x14ac:dyDescent="0.25">
      <c r="A873" s="58">
        <f>raw!$A874:$A874</f>
        <v>0</v>
      </c>
      <c r="B873" s="59">
        <f>raw!$B874:$B874</f>
        <v>0</v>
      </c>
      <c r="C873" s="57" t="e">
        <f>VLOOKUP(raw!C874,convert!$D$26:$E$31,2)</f>
        <v>#N/A</v>
      </c>
      <c r="D873" s="57" t="e">
        <f>VLOOKUP(raw!D874,convert!$A$13:$B$16,2)</f>
        <v>#N/A</v>
      </c>
      <c r="E873" s="57" t="e">
        <f>VLOOKUP(raw!E874,convert!$A$13:$B$16,2)</f>
        <v>#N/A</v>
      </c>
      <c r="F873" s="57" t="e">
        <f>VLOOKUP(raw!F874,convert!$A$8:$B$10,2)</f>
        <v>#N/A</v>
      </c>
      <c r="G873" s="57" t="e">
        <f>VLOOKUP(raw!G874,convert!$A$8:$B$10,2)</f>
        <v>#N/A</v>
      </c>
      <c r="H873" s="57" t="e">
        <f>VLOOKUP(raw!H874,convert!$A$8:$B$10,2)</f>
        <v>#N/A</v>
      </c>
      <c r="I873" s="57" t="e">
        <f>VLOOKUP(raw!I874,convert!$A$8:$B$10,2)</f>
        <v>#N/A</v>
      </c>
      <c r="J873" s="57" t="e">
        <f>VLOOKUP(raw!J874,convert!$D$26:$E$31,2)</f>
        <v>#N/A</v>
      </c>
      <c r="K873" s="57" t="e">
        <f>VLOOKUP(raw!K874,convert!$D$34:$E$40,2)</f>
        <v>#N/A</v>
      </c>
      <c r="L873" s="57" t="e">
        <f>VLOOKUP(raw!L874,convert!$D$34:$E$40,2)</f>
        <v>#N/A</v>
      </c>
      <c r="M873" s="57" t="e">
        <f>VLOOKUP(raw!M874,convert!$A$34:$B$40,2)</f>
        <v>#N/A</v>
      </c>
      <c r="N873" s="57" t="e">
        <f>VLOOKUP(raw!N874,convert!$A$26:$B$31,2)</f>
        <v>#N/A</v>
      </c>
      <c r="O873" s="57" t="e">
        <f>VLOOKUP(raw!O874,convert!$A$26:$B$31,2)</f>
        <v>#N/A</v>
      </c>
      <c r="P873" s="57" t="e">
        <f>VLOOKUP(raw!P874,convert!$A$26:$B$31,2)</f>
        <v>#N/A</v>
      </c>
      <c r="Q873" s="57" t="e">
        <f>VLOOKUP(raw!Q874,convert!$A$26:$B$31,2)</f>
        <v>#N/A</v>
      </c>
      <c r="R873" s="57" t="e">
        <f>VLOOKUP(raw!R874,convert!$A$26:$B$31,2)</f>
        <v>#N/A</v>
      </c>
      <c r="S873" s="57" t="e">
        <f>VLOOKUP(raw!S874,convert!$D$26:$E$31,2)</f>
        <v>#N/A</v>
      </c>
      <c r="T873" s="57" t="e">
        <f>VLOOKUP(raw!T874,convert!$D$26:$E$31,2)</f>
        <v>#N/A</v>
      </c>
      <c r="U873" s="57" t="e">
        <f>VLOOKUP(raw!U874,convert!$D$26:$E$31,2)</f>
        <v>#N/A</v>
      </c>
      <c r="V873" s="57" t="e">
        <f>VLOOKUP(raw!V874,convert!$D$26:$E$31,2)</f>
        <v>#N/A</v>
      </c>
      <c r="W873" s="57" t="e">
        <f>VLOOKUP(raw!W874,convert!$D$26:$E$31,2)</f>
        <v>#N/A</v>
      </c>
      <c r="X873" s="57" t="e">
        <f>VLOOKUP(raw!X874,convert!$D$26:$E$31,2)</f>
        <v>#N/A</v>
      </c>
      <c r="Y873" s="57" t="e">
        <f>VLOOKUP(raw!Y874,convert!$D$26:$E$31,2)</f>
        <v>#N/A</v>
      </c>
      <c r="Z873" s="57" t="e">
        <f>VLOOKUP(raw!Z874,convert!$D$26:$E$31,2)</f>
        <v>#N/A</v>
      </c>
      <c r="AA873" s="57" t="e">
        <f>VLOOKUP(raw!AA874,convert!$D$26:$E$31,2)</f>
        <v>#N/A</v>
      </c>
      <c r="AB873" s="57" t="e">
        <f>VLOOKUP(raw!AB874,convert!$D$26:$E$31,2)</f>
        <v>#N/A</v>
      </c>
      <c r="AC873" s="57" t="e">
        <f>VLOOKUP(raw!AC874,convert!$D$26:$E$31,2)</f>
        <v>#N/A</v>
      </c>
      <c r="AD873" s="57" t="e">
        <f>VLOOKUP(raw!AD874,convert!$D$26:$E$31,2)</f>
        <v>#N/A</v>
      </c>
      <c r="AE873" s="57" t="e">
        <f>VLOOKUP(raw!AE874,convert!$D$26:$E$31,2)</f>
        <v>#N/A</v>
      </c>
      <c r="AF873" s="57" t="e">
        <f>VLOOKUP(raw!AF874,convert!$D$26:$E$31,2)</f>
        <v>#N/A</v>
      </c>
      <c r="AG873" s="57" t="e">
        <f>VLOOKUP(raw!AG874,convert!$D$26:$E$31,2)</f>
        <v>#N/A</v>
      </c>
      <c r="AH873" s="57" t="e">
        <f>VLOOKUP(raw!AH874,convert!$D$26:$E$31,2)</f>
        <v>#N/A</v>
      </c>
      <c r="AI873" s="57" t="e">
        <f>VLOOKUP(raw!AI874,convert!$D$26:$E$31,2)</f>
        <v>#N/A</v>
      </c>
      <c r="AJ873" s="57" t="e">
        <f>VLOOKUP(raw!AJ874,convert!$D$26:$E$31,2)</f>
        <v>#N/A</v>
      </c>
      <c r="AK873" s="57" t="e">
        <f>VLOOKUP(raw!AK874,convert!$D$26:$E$31,2)</f>
        <v>#N/A</v>
      </c>
      <c r="AL873" s="57" t="e">
        <f>VLOOKUP(raw!AL874,convert!$D$26:$E$31,2)</f>
        <v>#N/A</v>
      </c>
      <c r="AM873" s="57" t="e">
        <f>VLOOKUP(raw!AM874,convert!$D$26:$E$31,2)</f>
        <v>#N/A</v>
      </c>
      <c r="AN873" s="57"/>
      <c r="AO873" s="60" t="str">
        <f>IF(COUNT(score!AD873:AE873)=0,".",MIN(score!AD873:AE873))</f>
        <v>.</v>
      </c>
    </row>
    <row r="874" spans="1:41" x14ac:dyDescent="0.25">
      <c r="A874" s="58">
        <f>raw!$A875:$A875</f>
        <v>0</v>
      </c>
      <c r="B874" s="59">
        <f>raw!$B875:$B875</f>
        <v>0</v>
      </c>
      <c r="C874" s="57" t="e">
        <f>VLOOKUP(raw!C875,convert!$D$26:$E$31,2)</f>
        <v>#N/A</v>
      </c>
      <c r="D874" s="57" t="e">
        <f>VLOOKUP(raw!D875,convert!$A$13:$B$16,2)</f>
        <v>#N/A</v>
      </c>
      <c r="E874" s="57" t="e">
        <f>VLOOKUP(raw!E875,convert!$A$13:$B$16,2)</f>
        <v>#N/A</v>
      </c>
      <c r="F874" s="57" t="e">
        <f>VLOOKUP(raw!F875,convert!$A$8:$B$10,2)</f>
        <v>#N/A</v>
      </c>
      <c r="G874" s="57" t="e">
        <f>VLOOKUP(raw!G875,convert!$A$8:$B$10,2)</f>
        <v>#N/A</v>
      </c>
      <c r="H874" s="57" t="e">
        <f>VLOOKUP(raw!H875,convert!$A$8:$B$10,2)</f>
        <v>#N/A</v>
      </c>
      <c r="I874" s="57" t="e">
        <f>VLOOKUP(raw!I875,convert!$A$8:$B$10,2)</f>
        <v>#N/A</v>
      </c>
      <c r="J874" s="57" t="e">
        <f>VLOOKUP(raw!J875,convert!$D$26:$E$31,2)</f>
        <v>#N/A</v>
      </c>
      <c r="K874" s="57" t="e">
        <f>VLOOKUP(raw!K875,convert!$D$34:$E$40,2)</f>
        <v>#N/A</v>
      </c>
      <c r="L874" s="57" t="e">
        <f>VLOOKUP(raw!L875,convert!$D$34:$E$40,2)</f>
        <v>#N/A</v>
      </c>
      <c r="M874" s="57" t="e">
        <f>VLOOKUP(raw!M875,convert!$A$34:$B$40,2)</f>
        <v>#N/A</v>
      </c>
      <c r="N874" s="57" t="e">
        <f>VLOOKUP(raw!N875,convert!$A$26:$B$31,2)</f>
        <v>#N/A</v>
      </c>
      <c r="O874" s="57" t="e">
        <f>VLOOKUP(raw!O875,convert!$A$26:$B$31,2)</f>
        <v>#N/A</v>
      </c>
      <c r="P874" s="57" t="e">
        <f>VLOOKUP(raw!P875,convert!$A$26:$B$31,2)</f>
        <v>#N/A</v>
      </c>
      <c r="Q874" s="57" t="e">
        <f>VLOOKUP(raw!Q875,convert!$A$26:$B$31,2)</f>
        <v>#N/A</v>
      </c>
      <c r="R874" s="57" t="e">
        <f>VLOOKUP(raw!R875,convert!$A$26:$B$31,2)</f>
        <v>#N/A</v>
      </c>
      <c r="S874" s="57" t="e">
        <f>VLOOKUP(raw!S875,convert!$D$26:$E$31,2)</f>
        <v>#N/A</v>
      </c>
      <c r="T874" s="57" t="e">
        <f>VLOOKUP(raw!T875,convert!$D$26:$E$31,2)</f>
        <v>#N/A</v>
      </c>
      <c r="U874" s="57" t="e">
        <f>VLOOKUP(raw!U875,convert!$D$26:$E$31,2)</f>
        <v>#N/A</v>
      </c>
      <c r="V874" s="57" t="e">
        <f>VLOOKUP(raw!V875,convert!$D$26:$E$31,2)</f>
        <v>#N/A</v>
      </c>
      <c r="W874" s="57" t="e">
        <f>VLOOKUP(raw!W875,convert!$D$26:$E$31,2)</f>
        <v>#N/A</v>
      </c>
      <c r="X874" s="57" t="e">
        <f>VLOOKUP(raw!X875,convert!$D$26:$E$31,2)</f>
        <v>#N/A</v>
      </c>
      <c r="Y874" s="57" t="e">
        <f>VLOOKUP(raw!Y875,convert!$D$26:$E$31,2)</f>
        <v>#N/A</v>
      </c>
      <c r="Z874" s="57" t="e">
        <f>VLOOKUP(raw!Z875,convert!$D$26:$E$31,2)</f>
        <v>#N/A</v>
      </c>
      <c r="AA874" s="57" t="e">
        <f>VLOOKUP(raw!AA875,convert!$D$26:$E$31,2)</f>
        <v>#N/A</v>
      </c>
      <c r="AB874" s="57" t="e">
        <f>VLOOKUP(raw!AB875,convert!$D$26:$E$31,2)</f>
        <v>#N/A</v>
      </c>
      <c r="AC874" s="57" t="e">
        <f>VLOOKUP(raw!AC875,convert!$D$26:$E$31,2)</f>
        <v>#N/A</v>
      </c>
      <c r="AD874" s="57" t="e">
        <f>VLOOKUP(raw!AD875,convert!$D$26:$E$31,2)</f>
        <v>#N/A</v>
      </c>
      <c r="AE874" s="57" t="e">
        <f>VLOOKUP(raw!AE875,convert!$D$26:$E$31,2)</f>
        <v>#N/A</v>
      </c>
      <c r="AF874" s="57" t="e">
        <f>VLOOKUP(raw!AF875,convert!$D$26:$E$31,2)</f>
        <v>#N/A</v>
      </c>
      <c r="AG874" s="57" t="e">
        <f>VLOOKUP(raw!AG875,convert!$D$26:$E$31,2)</f>
        <v>#N/A</v>
      </c>
      <c r="AH874" s="57" t="e">
        <f>VLOOKUP(raw!AH875,convert!$D$26:$E$31,2)</f>
        <v>#N/A</v>
      </c>
      <c r="AI874" s="57" t="e">
        <f>VLOOKUP(raw!AI875,convert!$D$26:$E$31,2)</f>
        <v>#N/A</v>
      </c>
      <c r="AJ874" s="57" t="e">
        <f>VLOOKUP(raw!AJ875,convert!$D$26:$E$31,2)</f>
        <v>#N/A</v>
      </c>
      <c r="AK874" s="57" t="e">
        <f>VLOOKUP(raw!AK875,convert!$D$26:$E$31,2)</f>
        <v>#N/A</v>
      </c>
      <c r="AL874" s="57" t="e">
        <f>VLOOKUP(raw!AL875,convert!$D$26:$E$31,2)</f>
        <v>#N/A</v>
      </c>
      <c r="AM874" s="57" t="e">
        <f>VLOOKUP(raw!AM875,convert!$D$26:$E$31,2)</f>
        <v>#N/A</v>
      </c>
      <c r="AN874" s="57"/>
      <c r="AO874" s="60" t="str">
        <f>IF(COUNT(score!AD874:AE874)=0,".",MIN(score!AD874:AE874))</f>
        <v>.</v>
      </c>
    </row>
    <row r="875" spans="1:41" x14ac:dyDescent="0.25">
      <c r="A875" s="58">
        <f>raw!$A876:$A876</f>
        <v>0</v>
      </c>
      <c r="B875" s="59">
        <f>raw!$B876:$B876</f>
        <v>0</v>
      </c>
      <c r="C875" s="57" t="e">
        <f>VLOOKUP(raw!C876,convert!$D$26:$E$31,2)</f>
        <v>#N/A</v>
      </c>
      <c r="D875" s="57" t="e">
        <f>VLOOKUP(raw!D876,convert!$A$13:$B$16,2)</f>
        <v>#N/A</v>
      </c>
      <c r="E875" s="57" t="e">
        <f>VLOOKUP(raw!E876,convert!$A$13:$B$16,2)</f>
        <v>#N/A</v>
      </c>
      <c r="F875" s="57" t="e">
        <f>VLOOKUP(raw!F876,convert!$A$8:$B$10,2)</f>
        <v>#N/A</v>
      </c>
      <c r="G875" s="57" t="e">
        <f>VLOOKUP(raw!G876,convert!$A$8:$B$10,2)</f>
        <v>#N/A</v>
      </c>
      <c r="H875" s="57" t="e">
        <f>VLOOKUP(raw!H876,convert!$A$8:$B$10,2)</f>
        <v>#N/A</v>
      </c>
      <c r="I875" s="57" t="e">
        <f>VLOOKUP(raw!I876,convert!$A$8:$B$10,2)</f>
        <v>#N/A</v>
      </c>
      <c r="J875" s="57" t="e">
        <f>VLOOKUP(raw!J876,convert!$D$26:$E$31,2)</f>
        <v>#N/A</v>
      </c>
      <c r="K875" s="57" t="e">
        <f>VLOOKUP(raw!K876,convert!$D$34:$E$40,2)</f>
        <v>#N/A</v>
      </c>
      <c r="L875" s="57" t="e">
        <f>VLOOKUP(raw!L876,convert!$D$34:$E$40,2)</f>
        <v>#N/A</v>
      </c>
      <c r="M875" s="57" t="e">
        <f>VLOOKUP(raw!M876,convert!$A$34:$B$40,2)</f>
        <v>#N/A</v>
      </c>
      <c r="N875" s="57" t="e">
        <f>VLOOKUP(raw!N876,convert!$A$26:$B$31,2)</f>
        <v>#N/A</v>
      </c>
      <c r="O875" s="57" t="e">
        <f>VLOOKUP(raw!O876,convert!$A$26:$B$31,2)</f>
        <v>#N/A</v>
      </c>
      <c r="P875" s="57" t="e">
        <f>VLOOKUP(raw!P876,convert!$A$26:$B$31,2)</f>
        <v>#N/A</v>
      </c>
      <c r="Q875" s="57" t="e">
        <f>VLOOKUP(raw!Q876,convert!$A$26:$B$31,2)</f>
        <v>#N/A</v>
      </c>
      <c r="R875" s="57" t="e">
        <f>VLOOKUP(raw!R876,convert!$A$26:$B$31,2)</f>
        <v>#N/A</v>
      </c>
      <c r="S875" s="57" t="e">
        <f>VLOOKUP(raw!S876,convert!$D$26:$E$31,2)</f>
        <v>#N/A</v>
      </c>
      <c r="T875" s="57" t="e">
        <f>VLOOKUP(raw!T876,convert!$D$26:$E$31,2)</f>
        <v>#N/A</v>
      </c>
      <c r="U875" s="57" t="e">
        <f>VLOOKUP(raw!U876,convert!$D$26:$E$31,2)</f>
        <v>#N/A</v>
      </c>
      <c r="V875" s="57" t="e">
        <f>VLOOKUP(raw!V876,convert!$D$26:$E$31,2)</f>
        <v>#N/A</v>
      </c>
      <c r="W875" s="57" t="e">
        <f>VLOOKUP(raw!W876,convert!$D$26:$E$31,2)</f>
        <v>#N/A</v>
      </c>
      <c r="X875" s="57" t="e">
        <f>VLOOKUP(raw!X876,convert!$D$26:$E$31,2)</f>
        <v>#N/A</v>
      </c>
      <c r="Y875" s="57" t="e">
        <f>VLOOKUP(raw!Y876,convert!$D$26:$E$31,2)</f>
        <v>#N/A</v>
      </c>
      <c r="Z875" s="57" t="e">
        <f>VLOOKUP(raw!Z876,convert!$D$26:$E$31,2)</f>
        <v>#N/A</v>
      </c>
      <c r="AA875" s="57" t="e">
        <f>VLOOKUP(raw!AA876,convert!$D$26:$E$31,2)</f>
        <v>#N/A</v>
      </c>
      <c r="AB875" s="57" t="e">
        <f>VLOOKUP(raw!AB876,convert!$D$26:$E$31,2)</f>
        <v>#N/A</v>
      </c>
      <c r="AC875" s="57" t="e">
        <f>VLOOKUP(raw!AC876,convert!$D$26:$E$31,2)</f>
        <v>#N/A</v>
      </c>
      <c r="AD875" s="57" t="e">
        <f>VLOOKUP(raw!AD876,convert!$D$26:$E$31,2)</f>
        <v>#N/A</v>
      </c>
      <c r="AE875" s="57" t="e">
        <f>VLOOKUP(raw!AE876,convert!$D$26:$E$31,2)</f>
        <v>#N/A</v>
      </c>
      <c r="AF875" s="57" t="e">
        <f>VLOOKUP(raw!AF876,convert!$D$26:$E$31,2)</f>
        <v>#N/A</v>
      </c>
      <c r="AG875" s="57" t="e">
        <f>VLOOKUP(raw!AG876,convert!$D$26:$E$31,2)</f>
        <v>#N/A</v>
      </c>
      <c r="AH875" s="57" t="e">
        <f>VLOOKUP(raw!AH876,convert!$D$26:$E$31,2)</f>
        <v>#N/A</v>
      </c>
      <c r="AI875" s="57" t="e">
        <f>VLOOKUP(raw!AI876,convert!$D$26:$E$31,2)</f>
        <v>#N/A</v>
      </c>
      <c r="AJ875" s="57" t="e">
        <f>VLOOKUP(raw!AJ876,convert!$D$26:$E$31,2)</f>
        <v>#N/A</v>
      </c>
      <c r="AK875" s="57" t="e">
        <f>VLOOKUP(raw!AK876,convert!$D$26:$E$31,2)</f>
        <v>#N/A</v>
      </c>
      <c r="AL875" s="57" t="e">
        <f>VLOOKUP(raw!AL876,convert!$D$26:$E$31,2)</f>
        <v>#N/A</v>
      </c>
      <c r="AM875" s="57" t="e">
        <f>VLOOKUP(raw!AM876,convert!$D$26:$E$31,2)</f>
        <v>#N/A</v>
      </c>
      <c r="AN875" s="57"/>
      <c r="AO875" s="60" t="str">
        <f>IF(COUNT(score!AD875:AE875)=0,".",MIN(score!AD875:AE875))</f>
        <v>.</v>
      </c>
    </row>
    <row r="876" spans="1:41" x14ac:dyDescent="0.25">
      <c r="A876" s="58">
        <f>raw!$A877:$A877</f>
        <v>0</v>
      </c>
      <c r="B876" s="59">
        <f>raw!$B877:$B877</f>
        <v>0</v>
      </c>
      <c r="C876" s="57" t="e">
        <f>VLOOKUP(raw!C877,convert!$D$26:$E$31,2)</f>
        <v>#N/A</v>
      </c>
      <c r="D876" s="57" t="e">
        <f>VLOOKUP(raw!D877,convert!$A$13:$B$16,2)</f>
        <v>#N/A</v>
      </c>
      <c r="E876" s="57" t="e">
        <f>VLOOKUP(raw!E877,convert!$A$13:$B$16,2)</f>
        <v>#N/A</v>
      </c>
      <c r="F876" s="57" t="e">
        <f>VLOOKUP(raw!F877,convert!$A$8:$B$10,2)</f>
        <v>#N/A</v>
      </c>
      <c r="G876" s="57" t="e">
        <f>VLOOKUP(raw!G877,convert!$A$8:$B$10,2)</f>
        <v>#N/A</v>
      </c>
      <c r="H876" s="57" t="e">
        <f>VLOOKUP(raw!H877,convert!$A$8:$B$10,2)</f>
        <v>#N/A</v>
      </c>
      <c r="I876" s="57" t="e">
        <f>VLOOKUP(raw!I877,convert!$A$8:$B$10,2)</f>
        <v>#N/A</v>
      </c>
      <c r="J876" s="57" t="e">
        <f>VLOOKUP(raw!J877,convert!$D$26:$E$31,2)</f>
        <v>#N/A</v>
      </c>
      <c r="K876" s="57" t="e">
        <f>VLOOKUP(raw!K877,convert!$D$34:$E$40,2)</f>
        <v>#N/A</v>
      </c>
      <c r="L876" s="57" t="e">
        <f>VLOOKUP(raw!L877,convert!$D$34:$E$40,2)</f>
        <v>#N/A</v>
      </c>
      <c r="M876" s="57" t="e">
        <f>VLOOKUP(raw!M877,convert!$A$34:$B$40,2)</f>
        <v>#N/A</v>
      </c>
      <c r="N876" s="57" t="e">
        <f>VLOOKUP(raw!N877,convert!$A$26:$B$31,2)</f>
        <v>#N/A</v>
      </c>
      <c r="O876" s="57" t="e">
        <f>VLOOKUP(raw!O877,convert!$A$26:$B$31,2)</f>
        <v>#N/A</v>
      </c>
      <c r="P876" s="57" t="e">
        <f>VLOOKUP(raw!P877,convert!$A$26:$B$31,2)</f>
        <v>#N/A</v>
      </c>
      <c r="Q876" s="57" t="e">
        <f>VLOOKUP(raw!Q877,convert!$A$26:$B$31,2)</f>
        <v>#N/A</v>
      </c>
      <c r="R876" s="57" t="e">
        <f>VLOOKUP(raw!R877,convert!$A$26:$B$31,2)</f>
        <v>#N/A</v>
      </c>
      <c r="S876" s="57" t="e">
        <f>VLOOKUP(raw!S877,convert!$D$26:$E$31,2)</f>
        <v>#N/A</v>
      </c>
      <c r="T876" s="57" t="e">
        <f>VLOOKUP(raw!T877,convert!$D$26:$E$31,2)</f>
        <v>#N/A</v>
      </c>
      <c r="U876" s="57" t="e">
        <f>VLOOKUP(raw!U877,convert!$D$26:$E$31,2)</f>
        <v>#N/A</v>
      </c>
      <c r="V876" s="57" t="e">
        <f>VLOOKUP(raw!V877,convert!$D$26:$E$31,2)</f>
        <v>#N/A</v>
      </c>
      <c r="W876" s="57" t="e">
        <f>VLOOKUP(raw!W877,convert!$D$26:$E$31,2)</f>
        <v>#N/A</v>
      </c>
      <c r="X876" s="57" t="e">
        <f>VLOOKUP(raw!X877,convert!$D$26:$E$31,2)</f>
        <v>#N/A</v>
      </c>
      <c r="Y876" s="57" t="e">
        <f>VLOOKUP(raw!Y877,convert!$D$26:$E$31,2)</f>
        <v>#N/A</v>
      </c>
      <c r="Z876" s="57" t="e">
        <f>VLOOKUP(raw!Z877,convert!$D$26:$E$31,2)</f>
        <v>#N/A</v>
      </c>
      <c r="AA876" s="57" t="e">
        <f>VLOOKUP(raw!AA877,convert!$D$26:$E$31,2)</f>
        <v>#N/A</v>
      </c>
      <c r="AB876" s="57" t="e">
        <f>VLOOKUP(raw!AB877,convert!$D$26:$E$31,2)</f>
        <v>#N/A</v>
      </c>
      <c r="AC876" s="57" t="e">
        <f>VLOOKUP(raw!AC877,convert!$D$26:$E$31,2)</f>
        <v>#N/A</v>
      </c>
      <c r="AD876" s="57" t="e">
        <f>VLOOKUP(raw!AD877,convert!$D$26:$E$31,2)</f>
        <v>#N/A</v>
      </c>
      <c r="AE876" s="57" t="e">
        <f>VLOOKUP(raw!AE877,convert!$D$26:$E$31,2)</f>
        <v>#N/A</v>
      </c>
      <c r="AF876" s="57" t="e">
        <f>VLOOKUP(raw!AF877,convert!$D$26:$E$31,2)</f>
        <v>#N/A</v>
      </c>
      <c r="AG876" s="57" t="e">
        <f>VLOOKUP(raw!AG877,convert!$D$26:$E$31,2)</f>
        <v>#N/A</v>
      </c>
      <c r="AH876" s="57" t="e">
        <f>VLOOKUP(raw!AH877,convert!$D$26:$E$31,2)</f>
        <v>#N/A</v>
      </c>
      <c r="AI876" s="57" t="e">
        <f>VLOOKUP(raw!AI877,convert!$D$26:$E$31,2)</f>
        <v>#N/A</v>
      </c>
      <c r="AJ876" s="57" t="e">
        <f>VLOOKUP(raw!AJ877,convert!$D$26:$E$31,2)</f>
        <v>#N/A</v>
      </c>
      <c r="AK876" s="57" t="e">
        <f>VLOOKUP(raw!AK877,convert!$D$26:$E$31,2)</f>
        <v>#N/A</v>
      </c>
      <c r="AL876" s="57" t="e">
        <f>VLOOKUP(raw!AL877,convert!$D$26:$E$31,2)</f>
        <v>#N/A</v>
      </c>
      <c r="AM876" s="57" t="e">
        <f>VLOOKUP(raw!AM877,convert!$D$26:$E$31,2)</f>
        <v>#N/A</v>
      </c>
      <c r="AN876" s="57"/>
      <c r="AO876" s="60" t="str">
        <f>IF(COUNT(score!AD876:AE876)=0,".",MIN(score!AD876:AE876))</f>
        <v>.</v>
      </c>
    </row>
    <row r="877" spans="1:41" x14ac:dyDescent="0.25">
      <c r="A877" s="58">
        <f>raw!$A878:$A878</f>
        <v>0</v>
      </c>
      <c r="B877" s="59">
        <f>raw!$B878:$B878</f>
        <v>0</v>
      </c>
      <c r="C877" s="57" t="e">
        <f>VLOOKUP(raw!C878,convert!$D$26:$E$31,2)</f>
        <v>#N/A</v>
      </c>
      <c r="D877" s="57" t="e">
        <f>VLOOKUP(raw!D878,convert!$A$13:$B$16,2)</f>
        <v>#N/A</v>
      </c>
      <c r="E877" s="57" t="e">
        <f>VLOOKUP(raw!E878,convert!$A$13:$B$16,2)</f>
        <v>#N/A</v>
      </c>
      <c r="F877" s="57" t="e">
        <f>VLOOKUP(raw!F878,convert!$A$8:$B$10,2)</f>
        <v>#N/A</v>
      </c>
      <c r="G877" s="57" t="e">
        <f>VLOOKUP(raw!G878,convert!$A$8:$B$10,2)</f>
        <v>#N/A</v>
      </c>
      <c r="H877" s="57" t="e">
        <f>VLOOKUP(raw!H878,convert!$A$8:$B$10,2)</f>
        <v>#N/A</v>
      </c>
      <c r="I877" s="57" t="e">
        <f>VLOOKUP(raw!I878,convert!$A$8:$B$10,2)</f>
        <v>#N/A</v>
      </c>
      <c r="J877" s="57" t="e">
        <f>VLOOKUP(raw!J878,convert!$D$26:$E$31,2)</f>
        <v>#N/A</v>
      </c>
      <c r="K877" s="57" t="e">
        <f>VLOOKUP(raw!K878,convert!$D$34:$E$40,2)</f>
        <v>#N/A</v>
      </c>
      <c r="L877" s="57" t="e">
        <f>VLOOKUP(raw!L878,convert!$D$34:$E$40,2)</f>
        <v>#N/A</v>
      </c>
      <c r="M877" s="57" t="e">
        <f>VLOOKUP(raw!M878,convert!$A$34:$B$40,2)</f>
        <v>#N/A</v>
      </c>
      <c r="N877" s="57" t="e">
        <f>VLOOKUP(raw!N878,convert!$A$26:$B$31,2)</f>
        <v>#N/A</v>
      </c>
      <c r="O877" s="57" t="e">
        <f>VLOOKUP(raw!O878,convert!$A$26:$B$31,2)</f>
        <v>#N/A</v>
      </c>
      <c r="P877" s="57" t="e">
        <f>VLOOKUP(raw!P878,convert!$A$26:$B$31,2)</f>
        <v>#N/A</v>
      </c>
      <c r="Q877" s="57" t="e">
        <f>VLOOKUP(raw!Q878,convert!$A$26:$B$31,2)</f>
        <v>#N/A</v>
      </c>
      <c r="R877" s="57" t="e">
        <f>VLOOKUP(raw!R878,convert!$A$26:$B$31,2)</f>
        <v>#N/A</v>
      </c>
      <c r="S877" s="57" t="e">
        <f>VLOOKUP(raw!S878,convert!$D$26:$E$31,2)</f>
        <v>#N/A</v>
      </c>
      <c r="T877" s="57" t="e">
        <f>VLOOKUP(raw!T878,convert!$D$26:$E$31,2)</f>
        <v>#N/A</v>
      </c>
      <c r="U877" s="57" t="e">
        <f>VLOOKUP(raw!U878,convert!$D$26:$E$31,2)</f>
        <v>#N/A</v>
      </c>
      <c r="V877" s="57" t="e">
        <f>VLOOKUP(raw!V878,convert!$D$26:$E$31,2)</f>
        <v>#N/A</v>
      </c>
      <c r="W877" s="57" t="e">
        <f>VLOOKUP(raw!W878,convert!$D$26:$E$31,2)</f>
        <v>#N/A</v>
      </c>
      <c r="X877" s="57" t="e">
        <f>VLOOKUP(raw!X878,convert!$D$26:$E$31,2)</f>
        <v>#N/A</v>
      </c>
      <c r="Y877" s="57" t="e">
        <f>VLOOKUP(raw!Y878,convert!$D$26:$E$31,2)</f>
        <v>#N/A</v>
      </c>
      <c r="Z877" s="57" t="e">
        <f>VLOOKUP(raw!Z878,convert!$D$26:$E$31,2)</f>
        <v>#N/A</v>
      </c>
      <c r="AA877" s="57" t="e">
        <f>VLOOKUP(raw!AA878,convert!$D$26:$E$31,2)</f>
        <v>#N/A</v>
      </c>
      <c r="AB877" s="57" t="e">
        <f>VLOOKUP(raw!AB878,convert!$D$26:$E$31,2)</f>
        <v>#N/A</v>
      </c>
      <c r="AC877" s="57" t="e">
        <f>VLOOKUP(raw!AC878,convert!$D$26:$E$31,2)</f>
        <v>#N/A</v>
      </c>
      <c r="AD877" s="57" t="e">
        <f>VLOOKUP(raw!AD878,convert!$D$26:$E$31,2)</f>
        <v>#N/A</v>
      </c>
      <c r="AE877" s="57" t="e">
        <f>VLOOKUP(raw!AE878,convert!$D$26:$E$31,2)</f>
        <v>#N/A</v>
      </c>
      <c r="AF877" s="57" t="e">
        <f>VLOOKUP(raw!AF878,convert!$D$26:$E$31,2)</f>
        <v>#N/A</v>
      </c>
      <c r="AG877" s="57" t="e">
        <f>VLOOKUP(raw!AG878,convert!$D$26:$E$31,2)</f>
        <v>#N/A</v>
      </c>
      <c r="AH877" s="57" t="e">
        <f>VLOOKUP(raw!AH878,convert!$D$26:$E$31,2)</f>
        <v>#N/A</v>
      </c>
      <c r="AI877" s="57" t="e">
        <f>VLOOKUP(raw!AI878,convert!$D$26:$E$31,2)</f>
        <v>#N/A</v>
      </c>
      <c r="AJ877" s="57" t="e">
        <f>VLOOKUP(raw!AJ878,convert!$D$26:$E$31,2)</f>
        <v>#N/A</v>
      </c>
      <c r="AK877" s="57" t="e">
        <f>VLOOKUP(raw!AK878,convert!$D$26:$E$31,2)</f>
        <v>#N/A</v>
      </c>
      <c r="AL877" s="57" t="e">
        <f>VLOOKUP(raw!AL878,convert!$D$26:$E$31,2)</f>
        <v>#N/A</v>
      </c>
      <c r="AM877" s="57" t="e">
        <f>VLOOKUP(raw!AM878,convert!$D$26:$E$31,2)</f>
        <v>#N/A</v>
      </c>
      <c r="AN877" s="57"/>
      <c r="AO877" s="60" t="str">
        <f>IF(COUNT(score!AD877:AE877)=0,".",MIN(score!AD877:AE877))</f>
        <v>.</v>
      </c>
    </row>
    <row r="878" spans="1:41" x14ac:dyDescent="0.25">
      <c r="A878" s="58">
        <f>raw!$A879:$A879</f>
        <v>0</v>
      </c>
      <c r="B878" s="59">
        <f>raw!$B879:$B879</f>
        <v>0</v>
      </c>
      <c r="C878" s="57" t="e">
        <f>VLOOKUP(raw!C879,convert!$D$26:$E$31,2)</f>
        <v>#N/A</v>
      </c>
      <c r="D878" s="57" t="e">
        <f>VLOOKUP(raw!D879,convert!$A$13:$B$16,2)</f>
        <v>#N/A</v>
      </c>
      <c r="E878" s="57" t="e">
        <f>VLOOKUP(raw!E879,convert!$A$13:$B$16,2)</f>
        <v>#N/A</v>
      </c>
      <c r="F878" s="57" t="e">
        <f>VLOOKUP(raw!F879,convert!$A$8:$B$10,2)</f>
        <v>#N/A</v>
      </c>
      <c r="G878" s="57" t="e">
        <f>VLOOKUP(raw!G879,convert!$A$8:$B$10,2)</f>
        <v>#N/A</v>
      </c>
      <c r="H878" s="57" t="e">
        <f>VLOOKUP(raw!H879,convert!$A$8:$B$10,2)</f>
        <v>#N/A</v>
      </c>
      <c r="I878" s="57" t="e">
        <f>VLOOKUP(raw!I879,convert!$A$8:$B$10,2)</f>
        <v>#N/A</v>
      </c>
      <c r="J878" s="57" t="e">
        <f>VLOOKUP(raw!J879,convert!$D$26:$E$31,2)</f>
        <v>#N/A</v>
      </c>
      <c r="K878" s="57" t="e">
        <f>VLOOKUP(raw!K879,convert!$D$34:$E$40,2)</f>
        <v>#N/A</v>
      </c>
      <c r="L878" s="57" t="e">
        <f>VLOOKUP(raw!L879,convert!$D$34:$E$40,2)</f>
        <v>#N/A</v>
      </c>
      <c r="M878" s="57" t="e">
        <f>VLOOKUP(raw!M879,convert!$A$34:$B$40,2)</f>
        <v>#N/A</v>
      </c>
      <c r="N878" s="57" t="e">
        <f>VLOOKUP(raw!N879,convert!$A$26:$B$31,2)</f>
        <v>#N/A</v>
      </c>
      <c r="O878" s="57" t="e">
        <f>VLOOKUP(raw!O879,convert!$A$26:$B$31,2)</f>
        <v>#N/A</v>
      </c>
      <c r="P878" s="57" t="e">
        <f>VLOOKUP(raw!P879,convert!$A$26:$B$31,2)</f>
        <v>#N/A</v>
      </c>
      <c r="Q878" s="57" t="e">
        <f>VLOOKUP(raw!Q879,convert!$A$26:$B$31,2)</f>
        <v>#N/A</v>
      </c>
      <c r="R878" s="57" t="e">
        <f>VLOOKUP(raw!R879,convert!$A$26:$B$31,2)</f>
        <v>#N/A</v>
      </c>
      <c r="S878" s="57" t="e">
        <f>VLOOKUP(raw!S879,convert!$D$26:$E$31,2)</f>
        <v>#N/A</v>
      </c>
      <c r="T878" s="57" t="e">
        <f>VLOOKUP(raw!T879,convert!$D$26:$E$31,2)</f>
        <v>#N/A</v>
      </c>
      <c r="U878" s="57" t="e">
        <f>VLOOKUP(raw!U879,convert!$D$26:$E$31,2)</f>
        <v>#N/A</v>
      </c>
      <c r="V878" s="57" t="e">
        <f>VLOOKUP(raw!V879,convert!$D$26:$E$31,2)</f>
        <v>#N/A</v>
      </c>
      <c r="W878" s="57" t="e">
        <f>VLOOKUP(raw!W879,convert!$D$26:$E$31,2)</f>
        <v>#N/A</v>
      </c>
      <c r="X878" s="57" t="e">
        <f>VLOOKUP(raw!X879,convert!$D$26:$E$31,2)</f>
        <v>#N/A</v>
      </c>
      <c r="Y878" s="57" t="e">
        <f>VLOOKUP(raw!Y879,convert!$D$26:$E$31,2)</f>
        <v>#N/A</v>
      </c>
      <c r="Z878" s="57" t="e">
        <f>VLOOKUP(raw!Z879,convert!$D$26:$E$31,2)</f>
        <v>#N/A</v>
      </c>
      <c r="AA878" s="57" t="e">
        <f>VLOOKUP(raw!AA879,convert!$D$26:$E$31,2)</f>
        <v>#N/A</v>
      </c>
      <c r="AB878" s="57" t="e">
        <f>VLOOKUP(raw!AB879,convert!$D$26:$E$31,2)</f>
        <v>#N/A</v>
      </c>
      <c r="AC878" s="57" t="e">
        <f>VLOOKUP(raw!AC879,convert!$D$26:$E$31,2)</f>
        <v>#N/A</v>
      </c>
      <c r="AD878" s="57" t="e">
        <f>VLOOKUP(raw!AD879,convert!$D$26:$E$31,2)</f>
        <v>#N/A</v>
      </c>
      <c r="AE878" s="57" t="e">
        <f>VLOOKUP(raw!AE879,convert!$D$26:$E$31,2)</f>
        <v>#N/A</v>
      </c>
      <c r="AF878" s="57" t="e">
        <f>VLOOKUP(raw!AF879,convert!$D$26:$E$31,2)</f>
        <v>#N/A</v>
      </c>
      <c r="AG878" s="57" t="e">
        <f>VLOOKUP(raw!AG879,convert!$D$26:$E$31,2)</f>
        <v>#N/A</v>
      </c>
      <c r="AH878" s="57" t="e">
        <f>VLOOKUP(raw!AH879,convert!$D$26:$E$31,2)</f>
        <v>#N/A</v>
      </c>
      <c r="AI878" s="57" t="e">
        <f>VLOOKUP(raw!AI879,convert!$D$26:$E$31,2)</f>
        <v>#N/A</v>
      </c>
      <c r="AJ878" s="57" t="e">
        <f>VLOOKUP(raw!AJ879,convert!$D$26:$E$31,2)</f>
        <v>#N/A</v>
      </c>
      <c r="AK878" s="57" t="e">
        <f>VLOOKUP(raw!AK879,convert!$D$26:$E$31,2)</f>
        <v>#N/A</v>
      </c>
      <c r="AL878" s="57" t="e">
        <f>VLOOKUP(raw!AL879,convert!$D$26:$E$31,2)</f>
        <v>#N/A</v>
      </c>
      <c r="AM878" s="57" t="e">
        <f>VLOOKUP(raw!AM879,convert!$D$26:$E$31,2)</f>
        <v>#N/A</v>
      </c>
      <c r="AN878" s="57"/>
      <c r="AO878" s="60" t="str">
        <f>IF(COUNT(score!AD878:AE878)=0,".",MIN(score!AD878:AE878))</f>
        <v>.</v>
      </c>
    </row>
    <row r="879" spans="1:41" x14ac:dyDescent="0.25">
      <c r="A879" s="58">
        <f>raw!$A880:$A880</f>
        <v>0</v>
      </c>
      <c r="B879" s="59">
        <f>raw!$B880:$B880</f>
        <v>0</v>
      </c>
      <c r="C879" s="57" t="e">
        <f>VLOOKUP(raw!C880,convert!$D$26:$E$31,2)</f>
        <v>#N/A</v>
      </c>
      <c r="D879" s="57" t="e">
        <f>VLOOKUP(raw!D880,convert!$A$13:$B$16,2)</f>
        <v>#N/A</v>
      </c>
      <c r="E879" s="57" t="e">
        <f>VLOOKUP(raw!E880,convert!$A$13:$B$16,2)</f>
        <v>#N/A</v>
      </c>
      <c r="F879" s="57" t="e">
        <f>VLOOKUP(raw!F880,convert!$A$8:$B$10,2)</f>
        <v>#N/A</v>
      </c>
      <c r="G879" s="57" t="e">
        <f>VLOOKUP(raw!G880,convert!$A$8:$B$10,2)</f>
        <v>#N/A</v>
      </c>
      <c r="H879" s="57" t="e">
        <f>VLOOKUP(raw!H880,convert!$A$8:$B$10,2)</f>
        <v>#N/A</v>
      </c>
      <c r="I879" s="57" t="e">
        <f>VLOOKUP(raw!I880,convert!$A$8:$B$10,2)</f>
        <v>#N/A</v>
      </c>
      <c r="J879" s="57" t="e">
        <f>VLOOKUP(raw!J880,convert!$D$26:$E$31,2)</f>
        <v>#N/A</v>
      </c>
      <c r="K879" s="57" t="e">
        <f>VLOOKUP(raw!K880,convert!$D$34:$E$40,2)</f>
        <v>#N/A</v>
      </c>
      <c r="L879" s="57" t="e">
        <f>VLOOKUP(raw!L880,convert!$D$34:$E$40,2)</f>
        <v>#N/A</v>
      </c>
      <c r="M879" s="57" t="e">
        <f>VLOOKUP(raw!M880,convert!$A$34:$B$40,2)</f>
        <v>#N/A</v>
      </c>
      <c r="N879" s="57" t="e">
        <f>VLOOKUP(raw!N880,convert!$A$26:$B$31,2)</f>
        <v>#N/A</v>
      </c>
      <c r="O879" s="57" t="e">
        <f>VLOOKUP(raw!O880,convert!$A$26:$B$31,2)</f>
        <v>#N/A</v>
      </c>
      <c r="P879" s="57" t="e">
        <f>VLOOKUP(raw!P880,convert!$A$26:$B$31,2)</f>
        <v>#N/A</v>
      </c>
      <c r="Q879" s="57" t="e">
        <f>VLOOKUP(raw!Q880,convert!$A$26:$B$31,2)</f>
        <v>#N/A</v>
      </c>
      <c r="R879" s="57" t="e">
        <f>VLOOKUP(raw!R880,convert!$A$26:$B$31,2)</f>
        <v>#N/A</v>
      </c>
      <c r="S879" s="57" t="e">
        <f>VLOOKUP(raw!S880,convert!$D$26:$E$31,2)</f>
        <v>#N/A</v>
      </c>
      <c r="T879" s="57" t="e">
        <f>VLOOKUP(raw!T880,convert!$D$26:$E$31,2)</f>
        <v>#N/A</v>
      </c>
      <c r="U879" s="57" t="e">
        <f>VLOOKUP(raw!U880,convert!$D$26:$E$31,2)</f>
        <v>#N/A</v>
      </c>
      <c r="V879" s="57" t="e">
        <f>VLOOKUP(raw!V880,convert!$D$26:$E$31,2)</f>
        <v>#N/A</v>
      </c>
      <c r="W879" s="57" t="e">
        <f>VLOOKUP(raw!W880,convert!$D$26:$E$31,2)</f>
        <v>#N/A</v>
      </c>
      <c r="X879" s="57" t="e">
        <f>VLOOKUP(raw!X880,convert!$D$26:$E$31,2)</f>
        <v>#N/A</v>
      </c>
      <c r="Y879" s="57" t="e">
        <f>VLOOKUP(raw!Y880,convert!$D$26:$E$31,2)</f>
        <v>#N/A</v>
      </c>
      <c r="Z879" s="57" t="e">
        <f>VLOOKUP(raw!Z880,convert!$D$26:$E$31,2)</f>
        <v>#N/A</v>
      </c>
      <c r="AA879" s="57" t="e">
        <f>VLOOKUP(raw!AA880,convert!$D$26:$E$31,2)</f>
        <v>#N/A</v>
      </c>
      <c r="AB879" s="57" t="e">
        <f>VLOOKUP(raw!AB880,convert!$D$26:$E$31,2)</f>
        <v>#N/A</v>
      </c>
      <c r="AC879" s="57" t="e">
        <f>VLOOKUP(raw!AC880,convert!$D$26:$E$31,2)</f>
        <v>#N/A</v>
      </c>
      <c r="AD879" s="57" t="e">
        <f>VLOOKUP(raw!AD880,convert!$D$26:$E$31,2)</f>
        <v>#N/A</v>
      </c>
      <c r="AE879" s="57" t="e">
        <f>VLOOKUP(raw!AE880,convert!$D$26:$E$31,2)</f>
        <v>#N/A</v>
      </c>
      <c r="AF879" s="57" t="e">
        <f>VLOOKUP(raw!AF880,convert!$D$26:$E$31,2)</f>
        <v>#N/A</v>
      </c>
      <c r="AG879" s="57" t="e">
        <f>VLOOKUP(raw!AG880,convert!$D$26:$E$31,2)</f>
        <v>#N/A</v>
      </c>
      <c r="AH879" s="57" t="e">
        <f>VLOOKUP(raw!AH880,convert!$D$26:$E$31,2)</f>
        <v>#N/A</v>
      </c>
      <c r="AI879" s="57" t="e">
        <f>VLOOKUP(raw!AI880,convert!$D$26:$E$31,2)</f>
        <v>#N/A</v>
      </c>
      <c r="AJ879" s="57" t="e">
        <f>VLOOKUP(raw!AJ880,convert!$D$26:$E$31,2)</f>
        <v>#N/A</v>
      </c>
      <c r="AK879" s="57" t="e">
        <f>VLOOKUP(raw!AK880,convert!$D$26:$E$31,2)</f>
        <v>#N/A</v>
      </c>
      <c r="AL879" s="57" t="e">
        <f>VLOOKUP(raw!AL880,convert!$D$26:$E$31,2)</f>
        <v>#N/A</v>
      </c>
      <c r="AM879" s="57" t="e">
        <f>VLOOKUP(raw!AM880,convert!$D$26:$E$31,2)</f>
        <v>#N/A</v>
      </c>
      <c r="AN879" s="57"/>
      <c r="AO879" s="60" t="str">
        <f>IF(COUNT(score!AD879:AE879)=0,".",MIN(score!AD879:AE879))</f>
        <v>.</v>
      </c>
    </row>
    <row r="880" spans="1:41" x14ac:dyDescent="0.25">
      <c r="A880" s="58">
        <f>raw!$A881:$A881</f>
        <v>0</v>
      </c>
      <c r="B880" s="59">
        <f>raw!$B881:$B881</f>
        <v>0</v>
      </c>
      <c r="C880" s="57" t="e">
        <f>VLOOKUP(raw!C881,convert!$D$26:$E$31,2)</f>
        <v>#N/A</v>
      </c>
      <c r="D880" s="57" t="e">
        <f>VLOOKUP(raw!D881,convert!$A$13:$B$16,2)</f>
        <v>#N/A</v>
      </c>
      <c r="E880" s="57" t="e">
        <f>VLOOKUP(raw!E881,convert!$A$13:$B$16,2)</f>
        <v>#N/A</v>
      </c>
      <c r="F880" s="57" t="e">
        <f>VLOOKUP(raw!F881,convert!$A$8:$B$10,2)</f>
        <v>#N/A</v>
      </c>
      <c r="G880" s="57" t="e">
        <f>VLOOKUP(raw!G881,convert!$A$8:$B$10,2)</f>
        <v>#N/A</v>
      </c>
      <c r="H880" s="57" t="e">
        <f>VLOOKUP(raw!H881,convert!$A$8:$B$10,2)</f>
        <v>#N/A</v>
      </c>
      <c r="I880" s="57" t="e">
        <f>VLOOKUP(raw!I881,convert!$A$8:$B$10,2)</f>
        <v>#N/A</v>
      </c>
      <c r="J880" s="57" t="e">
        <f>VLOOKUP(raw!J881,convert!$D$26:$E$31,2)</f>
        <v>#N/A</v>
      </c>
      <c r="K880" s="57" t="e">
        <f>VLOOKUP(raw!K881,convert!$D$34:$E$40,2)</f>
        <v>#N/A</v>
      </c>
      <c r="L880" s="57" t="e">
        <f>VLOOKUP(raw!L881,convert!$D$34:$E$40,2)</f>
        <v>#N/A</v>
      </c>
      <c r="M880" s="57" t="e">
        <f>VLOOKUP(raw!M881,convert!$A$34:$B$40,2)</f>
        <v>#N/A</v>
      </c>
      <c r="N880" s="57" t="e">
        <f>VLOOKUP(raw!N881,convert!$A$26:$B$31,2)</f>
        <v>#N/A</v>
      </c>
      <c r="O880" s="57" t="e">
        <f>VLOOKUP(raw!O881,convert!$A$26:$B$31,2)</f>
        <v>#N/A</v>
      </c>
      <c r="P880" s="57" t="e">
        <f>VLOOKUP(raw!P881,convert!$A$26:$B$31,2)</f>
        <v>#N/A</v>
      </c>
      <c r="Q880" s="57" t="e">
        <f>VLOOKUP(raw!Q881,convert!$A$26:$B$31,2)</f>
        <v>#N/A</v>
      </c>
      <c r="R880" s="57" t="e">
        <f>VLOOKUP(raw!R881,convert!$A$26:$B$31,2)</f>
        <v>#N/A</v>
      </c>
      <c r="S880" s="57" t="e">
        <f>VLOOKUP(raw!S881,convert!$D$26:$E$31,2)</f>
        <v>#N/A</v>
      </c>
      <c r="T880" s="57" t="e">
        <f>VLOOKUP(raw!T881,convert!$D$26:$E$31,2)</f>
        <v>#N/A</v>
      </c>
      <c r="U880" s="57" t="e">
        <f>VLOOKUP(raw!U881,convert!$D$26:$E$31,2)</f>
        <v>#N/A</v>
      </c>
      <c r="V880" s="57" t="e">
        <f>VLOOKUP(raw!V881,convert!$D$26:$E$31,2)</f>
        <v>#N/A</v>
      </c>
      <c r="W880" s="57" t="e">
        <f>VLOOKUP(raw!W881,convert!$D$26:$E$31,2)</f>
        <v>#N/A</v>
      </c>
      <c r="X880" s="57" t="e">
        <f>VLOOKUP(raw!X881,convert!$D$26:$E$31,2)</f>
        <v>#N/A</v>
      </c>
      <c r="Y880" s="57" t="e">
        <f>VLOOKUP(raw!Y881,convert!$D$26:$E$31,2)</f>
        <v>#N/A</v>
      </c>
      <c r="Z880" s="57" t="e">
        <f>VLOOKUP(raw!Z881,convert!$D$26:$E$31,2)</f>
        <v>#N/A</v>
      </c>
      <c r="AA880" s="57" t="e">
        <f>VLOOKUP(raw!AA881,convert!$D$26:$E$31,2)</f>
        <v>#N/A</v>
      </c>
      <c r="AB880" s="57" t="e">
        <f>VLOOKUP(raw!AB881,convert!$D$26:$E$31,2)</f>
        <v>#N/A</v>
      </c>
      <c r="AC880" s="57" t="e">
        <f>VLOOKUP(raw!AC881,convert!$D$26:$E$31,2)</f>
        <v>#N/A</v>
      </c>
      <c r="AD880" s="57" t="e">
        <f>VLOOKUP(raw!AD881,convert!$D$26:$E$31,2)</f>
        <v>#N/A</v>
      </c>
      <c r="AE880" s="57" t="e">
        <f>VLOOKUP(raw!AE881,convert!$D$26:$E$31,2)</f>
        <v>#N/A</v>
      </c>
      <c r="AF880" s="57" t="e">
        <f>VLOOKUP(raw!AF881,convert!$D$26:$E$31,2)</f>
        <v>#N/A</v>
      </c>
      <c r="AG880" s="57" t="e">
        <f>VLOOKUP(raw!AG881,convert!$D$26:$E$31,2)</f>
        <v>#N/A</v>
      </c>
      <c r="AH880" s="57" t="e">
        <f>VLOOKUP(raw!AH881,convert!$D$26:$E$31,2)</f>
        <v>#N/A</v>
      </c>
      <c r="AI880" s="57" t="e">
        <f>VLOOKUP(raw!AI881,convert!$D$26:$E$31,2)</f>
        <v>#N/A</v>
      </c>
      <c r="AJ880" s="57" t="e">
        <f>VLOOKUP(raw!AJ881,convert!$D$26:$E$31,2)</f>
        <v>#N/A</v>
      </c>
      <c r="AK880" s="57" t="e">
        <f>VLOOKUP(raw!AK881,convert!$D$26:$E$31,2)</f>
        <v>#N/A</v>
      </c>
      <c r="AL880" s="57" t="e">
        <f>VLOOKUP(raw!AL881,convert!$D$26:$E$31,2)</f>
        <v>#N/A</v>
      </c>
      <c r="AM880" s="57" t="e">
        <f>VLOOKUP(raw!AM881,convert!$D$26:$E$31,2)</f>
        <v>#N/A</v>
      </c>
      <c r="AN880" s="57"/>
      <c r="AO880" s="60" t="str">
        <f>IF(COUNT(score!AD880:AE880)=0,".",MIN(score!AD880:AE880))</f>
        <v>.</v>
      </c>
    </row>
    <row r="881" spans="1:41" x14ac:dyDescent="0.25">
      <c r="A881" s="58">
        <f>raw!$A882:$A882</f>
        <v>0</v>
      </c>
      <c r="B881" s="59">
        <f>raw!$B882:$B882</f>
        <v>0</v>
      </c>
      <c r="C881" s="57" t="e">
        <f>VLOOKUP(raw!C882,convert!$D$26:$E$31,2)</f>
        <v>#N/A</v>
      </c>
      <c r="D881" s="57" t="e">
        <f>VLOOKUP(raw!D882,convert!$A$13:$B$16,2)</f>
        <v>#N/A</v>
      </c>
      <c r="E881" s="57" t="e">
        <f>VLOOKUP(raw!E882,convert!$A$13:$B$16,2)</f>
        <v>#N/A</v>
      </c>
      <c r="F881" s="57" t="e">
        <f>VLOOKUP(raw!F882,convert!$A$8:$B$10,2)</f>
        <v>#N/A</v>
      </c>
      <c r="G881" s="57" t="e">
        <f>VLOOKUP(raw!G882,convert!$A$8:$B$10,2)</f>
        <v>#N/A</v>
      </c>
      <c r="H881" s="57" t="e">
        <f>VLOOKUP(raw!H882,convert!$A$8:$B$10,2)</f>
        <v>#N/A</v>
      </c>
      <c r="I881" s="57" t="e">
        <f>VLOOKUP(raw!I882,convert!$A$8:$B$10,2)</f>
        <v>#N/A</v>
      </c>
      <c r="J881" s="57" t="e">
        <f>VLOOKUP(raw!J882,convert!$D$26:$E$31,2)</f>
        <v>#N/A</v>
      </c>
      <c r="K881" s="57" t="e">
        <f>VLOOKUP(raw!K882,convert!$D$34:$E$40,2)</f>
        <v>#N/A</v>
      </c>
      <c r="L881" s="57" t="e">
        <f>VLOOKUP(raw!L882,convert!$D$34:$E$40,2)</f>
        <v>#N/A</v>
      </c>
      <c r="M881" s="57" t="e">
        <f>VLOOKUP(raw!M882,convert!$A$34:$B$40,2)</f>
        <v>#N/A</v>
      </c>
      <c r="N881" s="57" t="e">
        <f>VLOOKUP(raw!N882,convert!$A$26:$B$31,2)</f>
        <v>#N/A</v>
      </c>
      <c r="O881" s="57" t="e">
        <f>VLOOKUP(raw!O882,convert!$A$26:$B$31,2)</f>
        <v>#N/A</v>
      </c>
      <c r="P881" s="57" t="e">
        <f>VLOOKUP(raw!P882,convert!$A$26:$B$31,2)</f>
        <v>#N/A</v>
      </c>
      <c r="Q881" s="57" t="e">
        <f>VLOOKUP(raw!Q882,convert!$A$26:$B$31,2)</f>
        <v>#N/A</v>
      </c>
      <c r="R881" s="57" t="e">
        <f>VLOOKUP(raw!R882,convert!$A$26:$B$31,2)</f>
        <v>#N/A</v>
      </c>
      <c r="S881" s="57" t="e">
        <f>VLOOKUP(raw!S882,convert!$D$26:$E$31,2)</f>
        <v>#N/A</v>
      </c>
      <c r="T881" s="57" t="e">
        <f>VLOOKUP(raw!T882,convert!$D$26:$E$31,2)</f>
        <v>#N/A</v>
      </c>
      <c r="U881" s="57" t="e">
        <f>VLOOKUP(raw!U882,convert!$D$26:$E$31,2)</f>
        <v>#N/A</v>
      </c>
      <c r="V881" s="57" t="e">
        <f>VLOOKUP(raw!V882,convert!$D$26:$E$31,2)</f>
        <v>#N/A</v>
      </c>
      <c r="W881" s="57" t="e">
        <f>VLOOKUP(raw!W882,convert!$D$26:$E$31,2)</f>
        <v>#N/A</v>
      </c>
      <c r="X881" s="57" t="e">
        <f>VLOOKUP(raw!X882,convert!$D$26:$E$31,2)</f>
        <v>#N/A</v>
      </c>
      <c r="Y881" s="57" t="e">
        <f>VLOOKUP(raw!Y882,convert!$D$26:$E$31,2)</f>
        <v>#N/A</v>
      </c>
      <c r="Z881" s="57" t="e">
        <f>VLOOKUP(raw!Z882,convert!$D$26:$E$31,2)</f>
        <v>#N/A</v>
      </c>
      <c r="AA881" s="57" t="e">
        <f>VLOOKUP(raw!AA882,convert!$D$26:$E$31,2)</f>
        <v>#N/A</v>
      </c>
      <c r="AB881" s="57" t="e">
        <f>VLOOKUP(raw!AB882,convert!$D$26:$E$31,2)</f>
        <v>#N/A</v>
      </c>
      <c r="AC881" s="57" t="e">
        <f>VLOOKUP(raw!AC882,convert!$D$26:$E$31,2)</f>
        <v>#N/A</v>
      </c>
      <c r="AD881" s="57" t="e">
        <f>VLOOKUP(raw!AD882,convert!$D$26:$E$31,2)</f>
        <v>#N/A</v>
      </c>
      <c r="AE881" s="57" t="e">
        <f>VLOOKUP(raw!AE882,convert!$D$26:$E$31,2)</f>
        <v>#N/A</v>
      </c>
      <c r="AF881" s="57" t="e">
        <f>VLOOKUP(raw!AF882,convert!$D$26:$E$31,2)</f>
        <v>#N/A</v>
      </c>
      <c r="AG881" s="57" t="e">
        <f>VLOOKUP(raw!AG882,convert!$D$26:$E$31,2)</f>
        <v>#N/A</v>
      </c>
      <c r="AH881" s="57" t="e">
        <f>VLOOKUP(raw!AH882,convert!$D$26:$E$31,2)</f>
        <v>#N/A</v>
      </c>
      <c r="AI881" s="57" t="e">
        <f>VLOOKUP(raw!AI882,convert!$D$26:$E$31,2)</f>
        <v>#N/A</v>
      </c>
      <c r="AJ881" s="57" t="e">
        <f>VLOOKUP(raw!AJ882,convert!$D$26:$E$31,2)</f>
        <v>#N/A</v>
      </c>
      <c r="AK881" s="57" t="e">
        <f>VLOOKUP(raw!AK882,convert!$D$26:$E$31,2)</f>
        <v>#N/A</v>
      </c>
      <c r="AL881" s="57" t="e">
        <f>VLOOKUP(raw!AL882,convert!$D$26:$E$31,2)</f>
        <v>#N/A</v>
      </c>
      <c r="AM881" s="57" t="e">
        <f>VLOOKUP(raw!AM882,convert!$D$26:$E$31,2)</f>
        <v>#N/A</v>
      </c>
      <c r="AN881" s="57"/>
      <c r="AO881" s="60" t="str">
        <f>IF(COUNT(score!AD881:AE881)=0,".",MIN(score!AD881:AE881))</f>
        <v>.</v>
      </c>
    </row>
    <row r="882" spans="1:41" x14ac:dyDescent="0.25">
      <c r="A882" s="58">
        <f>raw!$A883:$A883</f>
        <v>0</v>
      </c>
      <c r="B882" s="59">
        <f>raw!$B883:$B883</f>
        <v>0</v>
      </c>
      <c r="C882" s="57" t="e">
        <f>VLOOKUP(raw!C883,convert!$D$26:$E$31,2)</f>
        <v>#N/A</v>
      </c>
      <c r="D882" s="57" t="e">
        <f>VLOOKUP(raw!D883,convert!$A$13:$B$16,2)</f>
        <v>#N/A</v>
      </c>
      <c r="E882" s="57" t="e">
        <f>VLOOKUP(raw!E883,convert!$A$13:$B$16,2)</f>
        <v>#N/A</v>
      </c>
      <c r="F882" s="57" t="e">
        <f>VLOOKUP(raw!F883,convert!$A$8:$B$10,2)</f>
        <v>#N/A</v>
      </c>
      <c r="G882" s="57" t="e">
        <f>VLOOKUP(raw!G883,convert!$A$8:$B$10,2)</f>
        <v>#N/A</v>
      </c>
      <c r="H882" s="57" t="e">
        <f>VLOOKUP(raw!H883,convert!$A$8:$B$10,2)</f>
        <v>#N/A</v>
      </c>
      <c r="I882" s="57" t="e">
        <f>VLOOKUP(raw!I883,convert!$A$8:$B$10,2)</f>
        <v>#N/A</v>
      </c>
      <c r="J882" s="57" t="e">
        <f>VLOOKUP(raw!J883,convert!$D$26:$E$31,2)</f>
        <v>#N/A</v>
      </c>
      <c r="K882" s="57" t="e">
        <f>VLOOKUP(raw!K883,convert!$D$34:$E$40,2)</f>
        <v>#N/A</v>
      </c>
      <c r="L882" s="57" t="e">
        <f>VLOOKUP(raw!L883,convert!$D$34:$E$40,2)</f>
        <v>#N/A</v>
      </c>
      <c r="M882" s="57" t="e">
        <f>VLOOKUP(raw!M883,convert!$A$34:$B$40,2)</f>
        <v>#N/A</v>
      </c>
      <c r="N882" s="57" t="e">
        <f>VLOOKUP(raw!N883,convert!$A$26:$B$31,2)</f>
        <v>#N/A</v>
      </c>
      <c r="O882" s="57" t="e">
        <f>VLOOKUP(raw!O883,convert!$A$26:$B$31,2)</f>
        <v>#N/A</v>
      </c>
      <c r="P882" s="57" t="e">
        <f>VLOOKUP(raw!P883,convert!$A$26:$B$31,2)</f>
        <v>#N/A</v>
      </c>
      <c r="Q882" s="57" t="e">
        <f>VLOOKUP(raw!Q883,convert!$A$26:$B$31,2)</f>
        <v>#N/A</v>
      </c>
      <c r="R882" s="57" t="e">
        <f>VLOOKUP(raw!R883,convert!$A$26:$B$31,2)</f>
        <v>#N/A</v>
      </c>
      <c r="S882" s="57" t="e">
        <f>VLOOKUP(raw!S883,convert!$D$26:$E$31,2)</f>
        <v>#N/A</v>
      </c>
      <c r="T882" s="57" t="e">
        <f>VLOOKUP(raw!T883,convert!$D$26:$E$31,2)</f>
        <v>#N/A</v>
      </c>
      <c r="U882" s="57" t="e">
        <f>VLOOKUP(raw!U883,convert!$D$26:$E$31,2)</f>
        <v>#N/A</v>
      </c>
      <c r="V882" s="57" t="e">
        <f>VLOOKUP(raw!V883,convert!$D$26:$E$31,2)</f>
        <v>#N/A</v>
      </c>
      <c r="W882" s="57" t="e">
        <f>VLOOKUP(raw!W883,convert!$D$26:$E$31,2)</f>
        <v>#N/A</v>
      </c>
      <c r="X882" s="57" t="e">
        <f>VLOOKUP(raw!X883,convert!$D$26:$E$31,2)</f>
        <v>#N/A</v>
      </c>
      <c r="Y882" s="57" t="e">
        <f>VLOOKUP(raw!Y883,convert!$D$26:$E$31,2)</f>
        <v>#N/A</v>
      </c>
      <c r="Z882" s="57" t="e">
        <f>VLOOKUP(raw!Z883,convert!$D$26:$E$31,2)</f>
        <v>#N/A</v>
      </c>
      <c r="AA882" s="57" t="e">
        <f>VLOOKUP(raw!AA883,convert!$D$26:$E$31,2)</f>
        <v>#N/A</v>
      </c>
      <c r="AB882" s="57" t="e">
        <f>VLOOKUP(raw!AB883,convert!$D$26:$E$31,2)</f>
        <v>#N/A</v>
      </c>
      <c r="AC882" s="57" t="e">
        <f>VLOOKUP(raw!AC883,convert!$D$26:$E$31,2)</f>
        <v>#N/A</v>
      </c>
      <c r="AD882" s="57" t="e">
        <f>VLOOKUP(raw!AD883,convert!$D$26:$E$31,2)</f>
        <v>#N/A</v>
      </c>
      <c r="AE882" s="57" t="e">
        <f>VLOOKUP(raw!AE883,convert!$D$26:$E$31,2)</f>
        <v>#N/A</v>
      </c>
      <c r="AF882" s="57" t="e">
        <f>VLOOKUP(raw!AF883,convert!$D$26:$E$31,2)</f>
        <v>#N/A</v>
      </c>
      <c r="AG882" s="57" t="e">
        <f>VLOOKUP(raw!AG883,convert!$D$26:$E$31,2)</f>
        <v>#N/A</v>
      </c>
      <c r="AH882" s="57" t="e">
        <f>VLOOKUP(raw!AH883,convert!$D$26:$E$31,2)</f>
        <v>#N/A</v>
      </c>
      <c r="AI882" s="57" t="e">
        <f>VLOOKUP(raw!AI883,convert!$D$26:$E$31,2)</f>
        <v>#N/A</v>
      </c>
      <c r="AJ882" s="57" t="e">
        <f>VLOOKUP(raw!AJ883,convert!$D$26:$E$31,2)</f>
        <v>#N/A</v>
      </c>
      <c r="AK882" s="57" t="e">
        <f>VLOOKUP(raw!AK883,convert!$D$26:$E$31,2)</f>
        <v>#N/A</v>
      </c>
      <c r="AL882" s="57" t="e">
        <f>VLOOKUP(raw!AL883,convert!$D$26:$E$31,2)</f>
        <v>#N/A</v>
      </c>
      <c r="AM882" s="57" t="e">
        <f>VLOOKUP(raw!AM883,convert!$D$26:$E$31,2)</f>
        <v>#N/A</v>
      </c>
      <c r="AN882" s="57"/>
      <c r="AO882" s="60" t="str">
        <f>IF(COUNT(score!AD882:AE882)=0,".",MIN(score!AD882:AE882))</f>
        <v>.</v>
      </c>
    </row>
    <row r="883" spans="1:41" x14ac:dyDescent="0.25">
      <c r="A883" s="58">
        <f>raw!$A884:$A884</f>
        <v>0</v>
      </c>
      <c r="B883" s="59">
        <f>raw!$B884:$B884</f>
        <v>0</v>
      </c>
      <c r="C883" s="57" t="e">
        <f>VLOOKUP(raw!C884,convert!$D$26:$E$31,2)</f>
        <v>#N/A</v>
      </c>
      <c r="D883" s="57" t="e">
        <f>VLOOKUP(raw!D884,convert!$A$13:$B$16,2)</f>
        <v>#N/A</v>
      </c>
      <c r="E883" s="57" t="e">
        <f>VLOOKUP(raw!E884,convert!$A$13:$B$16,2)</f>
        <v>#N/A</v>
      </c>
      <c r="F883" s="57" t="e">
        <f>VLOOKUP(raw!F884,convert!$A$8:$B$10,2)</f>
        <v>#N/A</v>
      </c>
      <c r="G883" s="57" t="e">
        <f>VLOOKUP(raw!G884,convert!$A$8:$B$10,2)</f>
        <v>#N/A</v>
      </c>
      <c r="H883" s="57" t="e">
        <f>VLOOKUP(raw!H884,convert!$A$8:$B$10,2)</f>
        <v>#N/A</v>
      </c>
      <c r="I883" s="57" t="e">
        <f>VLOOKUP(raw!I884,convert!$A$8:$B$10,2)</f>
        <v>#N/A</v>
      </c>
      <c r="J883" s="57" t="e">
        <f>VLOOKUP(raw!J884,convert!$D$26:$E$31,2)</f>
        <v>#N/A</v>
      </c>
      <c r="K883" s="57" t="e">
        <f>VLOOKUP(raw!K884,convert!$D$34:$E$40,2)</f>
        <v>#N/A</v>
      </c>
      <c r="L883" s="57" t="e">
        <f>VLOOKUP(raw!L884,convert!$D$34:$E$40,2)</f>
        <v>#N/A</v>
      </c>
      <c r="M883" s="57" t="e">
        <f>VLOOKUP(raw!M884,convert!$A$34:$B$40,2)</f>
        <v>#N/A</v>
      </c>
      <c r="N883" s="57" t="e">
        <f>VLOOKUP(raw!N884,convert!$A$26:$B$31,2)</f>
        <v>#N/A</v>
      </c>
      <c r="O883" s="57" t="e">
        <f>VLOOKUP(raw!O884,convert!$A$26:$B$31,2)</f>
        <v>#N/A</v>
      </c>
      <c r="P883" s="57" t="e">
        <f>VLOOKUP(raw!P884,convert!$A$26:$B$31,2)</f>
        <v>#N/A</v>
      </c>
      <c r="Q883" s="57" t="e">
        <f>VLOOKUP(raw!Q884,convert!$A$26:$B$31,2)</f>
        <v>#N/A</v>
      </c>
      <c r="R883" s="57" t="e">
        <f>VLOOKUP(raw!R884,convert!$A$26:$B$31,2)</f>
        <v>#N/A</v>
      </c>
      <c r="S883" s="57" t="e">
        <f>VLOOKUP(raw!S884,convert!$D$26:$E$31,2)</f>
        <v>#N/A</v>
      </c>
      <c r="T883" s="57" t="e">
        <f>VLOOKUP(raw!T884,convert!$D$26:$E$31,2)</f>
        <v>#N/A</v>
      </c>
      <c r="U883" s="57" t="e">
        <f>VLOOKUP(raw!U884,convert!$D$26:$E$31,2)</f>
        <v>#N/A</v>
      </c>
      <c r="V883" s="57" t="e">
        <f>VLOOKUP(raw!V884,convert!$D$26:$E$31,2)</f>
        <v>#N/A</v>
      </c>
      <c r="W883" s="57" t="e">
        <f>VLOOKUP(raw!W884,convert!$D$26:$E$31,2)</f>
        <v>#N/A</v>
      </c>
      <c r="X883" s="57" t="e">
        <f>VLOOKUP(raw!X884,convert!$D$26:$E$31,2)</f>
        <v>#N/A</v>
      </c>
      <c r="Y883" s="57" t="e">
        <f>VLOOKUP(raw!Y884,convert!$D$26:$E$31,2)</f>
        <v>#N/A</v>
      </c>
      <c r="Z883" s="57" t="e">
        <f>VLOOKUP(raw!Z884,convert!$D$26:$E$31,2)</f>
        <v>#N/A</v>
      </c>
      <c r="AA883" s="57" t="e">
        <f>VLOOKUP(raw!AA884,convert!$D$26:$E$31,2)</f>
        <v>#N/A</v>
      </c>
      <c r="AB883" s="57" t="e">
        <f>VLOOKUP(raw!AB884,convert!$D$26:$E$31,2)</f>
        <v>#N/A</v>
      </c>
      <c r="AC883" s="57" t="e">
        <f>VLOOKUP(raw!AC884,convert!$D$26:$E$31,2)</f>
        <v>#N/A</v>
      </c>
      <c r="AD883" s="57" t="e">
        <f>VLOOKUP(raw!AD884,convert!$D$26:$E$31,2)</f>
        <v>#N/A</v>
      </c>
      <c r="AE883" s="57" t="e">
        <f>VLOOKUP(raw!AE884,convert!$D$26:$E$31,2)</f>
        <v>#N/A</v>
      </c>
      <c r="AF883" s="57" t="e">
        <f>VLOOKUP(raw!AF884,convert!$D$26:$E$31,2)</f>
        <v>#N/A</v>
      </c>
      <c r="AG883" s="57" t="e">
        <f>VLOOKUP(raw!AG884,convert!$D$26:$E$31,2)</f>
        <v>#N/A</v>
      </c>
      <c r="AH883" s="57" t="e">
        <f>VLOOKUP(raw!AH884,convert!$D$26:$E$31,2)</f>
        <v>#N/A</v>
      </c>
      <c r="AI883" s="57" t="e">
        <f>VLOOKUP(raw!AI884,convert!$D$26:$E$31,2)</f>
        <v>#N/A</v>
      </c>
      <c r="AJ883" s="57" t="e">
        <f>VLOOKUP(raw!AJ884,convert!$D$26:$E$31,2)</f>
        <v>#N/A</v>
      </c>
      <c r="AK883" s="57" t="e">
        <f>VLOOKUP(raw!AK884,convert!$D$26:$E$31,2)</f>
        <v>#N/A</v>
      </c>
      <c r="AL883" s="57" t="e">
        <f>VLOOKUP(raw!AL884,convert!$D$26:$E$31,2)</f>
        <v>#N/A</v>
      </c>
      <c r="AM883" s="57" t="e">
        <f>VLOOKUP(raw!AM884,convert!$D$26:$E$31,2)</f>
        <v>#N/A</v>
      </c>
      <c r="AN883" s="57"/>
      <c r="AO883" s="60" t="str">
        <f>IF(COUNT(score!AD883:AE883)=0,".",MIN(score!AD883:AE883))</f>
        <v>.</v>
      </c>
    </row>
    <row r="884" spans="1:41" x14ac:dyDescent="0.25">
      <c r="A884" s="58">
        <f>raw!$A885:$A885</f>
        <v>0</v>
      </c>
      <c r="B884" s="59">
        <f>raw!$B885:$B885</f>
        <v>0</v>
      </c>
      <c r="C884" s="57" t="e">
        <f>VLOOKUP(raw!C885,convert!$D$26:$E$31,2)</f>
        <v>#N/A</v>
      </c>
      <c r="D884" s="57" t="e">
        <f>VLOOKUP(raw!D885,convert!$A$13:$B$16,2)</f>
        <v>#N/A</v>
      </c>
      <c r="E884" s="57" t="e">
        <f>VLOOKUP(raw!E885,convert!$A$13:$B$16,2)</f>
        <v>#N/A</v>
      </c>
      <c r="F884" s="57" t="e">
        <f>VLOOKUP(raw!F885,convert!$A$8:$B$10,2)</f>
        <v>#N/A</v>
      </c>
      <c r="G884" s="57" t="e">
        <f>VLOOKUP(raw!G885,convert!$A$8:$B$10,2)</f>
        <v>#N/A</v>
      </c>
      <c r="H884" s="57" t="e">
        <f>VLOOKUP(raw!H885,convert!$A$8:$B$10,2)</f>
        <v>#N/A</v>
      </c>
      <c r="I884" s="57" t="e">
        <f>VLOOKUP(raw!I885,convert!$A$8:$B$10,2)</f>
        <v>#N/A</v>
      </c>
      <c r="J884" s="57" t="e">
        <f>VLOOKUP(raw!J885,convert!$D$26:$E$31,2)</f>
        <v>#N/A</v>
      </c>
      <c r="K884" s="57" t="e">
        <f>VLOOKUP(raw!K885,convert!$D$34:$E$40,2)</f>
        <v>#N/A</v>
      </c>
      <c r="L884" s="57" t="e">
        <f>VLOOKUP(raw!L885,convert!$D$34:$E$40,2)</f>
        <v>#N/A</v>
      </c>
      <c r="M884" s="57" t="e">
        <f>VLOOKUP(raw!M885,convert!$A$34:$B$40,2)</f>
        <v>#N/A</v>
      </c>
      <c r="N884" s="57" t="e">
        <f>VLOOKUP(raw!N885,convert!$A$26:$B$31,2)</f>
        <v>#N/A</v>
      </c>
      <c r="O884" s="57" t="e">
        <f>VLOOKUP(raw!O885,convert!$A$26:$B$31,2)</f>
        <v>#N/A</v>
      </c>
      <c r="P884" s="57" t="e">
        <f>VLOOKUP(raw!P885,convert!$A$26:$B$31,2)</f>
        <v>#N/A</v>
      </c>
      <c r="Q884" s="57" t="e">
        <f>VLOOKUP(raw!Q885,convert!$A$26:$B$31,2)</f>
        <v>#N/A</v>
      </c>
      <c r="R884" s="57" t="e">
        <f>VLOOKUP(raw!R885,convert!$A$26:$B$31,2)</f>
        <v>#N/A</v>
      </c>
      <c r="S884" s="57" t="e">
        <f>VLOOKUP(raw!S885,convert!$D$26:$E$31,2)</f>
        <v>#N/A</v>
      </c>
      <c r="T884" s="57" t="e">
        <f>VLOOKUP(raw!T885,convert!$D$26:$E$31,2)</f>
        <v>#N/A</v>
      </c>
      <c r="U884" s="57" t="e">
        <f>VLOOKUP(raw!U885,convert!$D$26:$E$31,2)</f>
        <v>#N/A</v>
      </c>
      <c r="V884" s="57" t="e">
        <f>VLOOKUP(raw!V885,convert!$D$26:$E$31,2)</f>
        <v>#N/A</v>
      </c>
      <c r="W884" s="57" t="e">
        <f>VLOOKUP(raw!W885,convert!$D$26:$E$31,2)</f>
        <v>#N/A</v>
      </c>
      <c r="X884" s="57" t="e">
        <f>VLOOKUP(raw!X885,convert!$D$26:$E$31,2)</f>
        <v>#N/A</v>
      </c>
      <c r="Y884" s="57" t="e">
        <f>VLOOKUP(raw!Y885,convert!$D$26:$E$31,2)</f>
        <v>#N/A</v>
      </c>
      <c r="Z884" s="57" t="e">
        <f>VLOOKUP(raw!Z885,convert!$D$26:$E$31,2)</f>
        <v>#N/A</v>
      </c>
      <c r="AA884" s="57" t="e">
        <f>VLOOKUP(raw!AA885,convert!$D$26:$E$31,2)</f>
        <v>#N/A</v>
      </c>
      <c r="AB884" s="57" t="e">
        <f>VLOOKUP(raw!AB885,convert!$D$26:$E$31,2)</f>
        <v>#N/A</v>
      </c>
      <c r="AC884" s="57" t="e">
        <f>VLOOKUP(raw!AC885,convert!$D$26:$E$31,2)</f>
        <v>#N/A</v>
      </c>
      <c r="AD884" s="57" t="e">
        <f>VLOOKUP(raw!AD885,convert!$D$26:$E$31,2)</f>
        <v>#N/A</v>
      </c>
      <c r="AE884" s="57" t="e">
        <f>VLOOKUP(raw!AE885,convert!$D$26:$E$31,2)</f>
        <v>#N/A</v>
      </c>
      <c r="AF884" s="57" t="e">
        <f>VLOOKUP(raw!AF885,convert!$D$26:$E$31,2)</f>
        <v>#N/A</v>
      </c>
      <c r="AG884" s="57" t="e">
        <f>VLOOKUP(raw!AG885,convert!$D$26:$E$31,2)</f>
        <v>#N/A</v>
      </c>
      <c r="AH884" s="57" t="e">
        <f>VLOOKUP(raw!AH885,convert!$D$26:$E$31,2)</f>
        <v>#N/A</v>
      </c>
      <c r="AI884" s="57" t="e">
        <f>VLOOKUP(raw!AI885,convert!$D$26:$E$31,2)</f>
        <v>#N/A</v>
      </c>
      <c r="AJ884" s="57" t="e">
        <f>VLOOKUP(raw!AJ885,convert!$D$26:$E$31,2)</f>
        <v>#N/A</v>
      </c>
      <c r="AK884" s="57" t="e">
        <f>VLOOKUP(raw!AK885,convert!$D$26:$E$31,2)</f>
        <v>#N/A</v>
      </c>
      <c r="AL884" s="57" t="e">
        <f>VLOOKUP(raw!AL885,convert!$D$26:$E$31,2)</f>
        <v>#N/A</v>
      </c>
      <c r="AM884" s="57" t="e">
        <f>VLOOKUP(raw!AM885,convert!$D$26:$E$31,2)</f>
        <v>#N/A</v>
      </c>
      <c r="AN884" s="57"/>
      <c r="AO884" s="60" t="str">
        <f>IF(COUNT(score!AD884:AE884)=0,".",MIN(score!AD884:AE884))</f>
        <v>.</v>
      </c>
    </row>
    <row r="885" spans="1:41" x14ac:dyDescent="0.25">
      <c r="A885" s="58">
        <f>raw!$A886:$A886</f>
        <v>0</v>
      </c>
      <c r="B885" s="59">
        <f>raw!$B886:$B886</f>
        <v>0</v>
      </c>
      <c r="C885" s="57" t="e">
        <f>VLOOKUP(raw!C886,convert!$D$26:$E$31,2)</f>
        <v>#N/A</v>
      </c>
      <c r="D885" s="57" t="e">
        <f>VLOOKUP(raw!D886,convert!$A$13:$B$16,2)</f>
        <v>#N/A</v>
      </c>
      <c r="E885" s="57" t="e">
        <f>VLOOKUP(raw!E886,convert!$A$13:$B$16,2)</f>
        <v>#N/A</v>
      </c>
      <c r="F885" s="57" t="e">
        <f>VLOOKUP(raw!F886,convert!$A$8:$B$10,2)</f>
        <v>#N/A</v>
      </c>
      <c r="G885" s="57" t="e">
        <f>VLOOKUP(raw!G886,convert!$A$8:$B$10,2)</f>
        <v>#N/A</v>
      </c>
      <c r="H885" s="57" t="e">
        <f>VLOOKUP(raw!H886,convert!$A$8:$B$10,2)</f>
        <v>#N/A</v>
      </c>
      <c r="I885" s="57" t="e">
        <f>VLOOKUP(raw!I886,convert!$A$8:$B$10,2)</f>
        <v>#N/A</v>
      </c>
      <c r="J885" s="57" t="e">
        <f>VLOOKUP(raw!J886,convert!$D$26:$E$31,2)</f>
        <v>#N/A</v>
      </c>
      <c r="K885" s="57" t="e">
        <f>VLOOKUP(raw!K886,convert!$D$34:$E$40,2)</f>
        <v>#N/A</v>
      </c>
      <c r="L885" s="57" t="e">
        <f>VLOOKUP(raw!L886,convert!$D$34:$E$40,2)</f>
        <v>#N/A</v>
      </c>
      <c r="M885" s="57" t="e">
        <f>VLOOKUP(raw!M886,convert!$A$34:$B$40,2)</f>
        <v>#N/A</v>
      </c>
      <c r="N885" s="57" t="e">
        <f>VLOOKUP(raw!N886,convert!$A$26:$B$31,2)</f>
        <v>#N/A</v>
      </c>
      <c r="O885" s="57" t="e">
        <f>VLOOKUP(raw!O886,convert!$A$26:$B$31,2)</f>
        <v>#N/A</v>
      </c>
      <c r="P885" s="57" t="e">
        <f>VLOOKUP(raw!P886,convert!$A$26:$B$31,2)</f>
        <v>#N/A</v>
      </c>
      <c r="Q885" s="57" t="e">
        <f>VLOOKUP(raw!Q886,convert!$A$26:$B$31,2)</f>
        <v>#N/A</v>
      </c>
      <c r="R885" s="57" t="e">
        <f>VLOOKUP(raw!R886,convert!$A$26:$B$31,2)</f>
        <v>#N/A</v>
      </c>
      <c r="S885" s="57" t="e">
        <f>VLOOKUP(raw!S886,convert!$D$26:$E$31,2)</f>
        <v>#N/A</v>
      </c>
      <c r="T885" s="57" t="e">
        <f>VLOOKUP(raw!T886,convert!$D$26:$E$31,2)</f>
        <v>#N/A</v>
      </c>
      <c r="U885" s="57" t="e">
        <f>VLOOKUP(raw!U886,convert!$D$26:$E$31,2)</f>
        <v>#N/A</v>
      </c>
      <c r="V885" s="57" t="e">
        <f>VLOOKUP(raw!V886,convert!$D$26:$E$31,2)</f>
        <v>#N/A</v>
      </c>
      <c r="W885" s="57" t="e">
        <f>VLOOKUP(raw!W886,convert!$D$26:$E$31,2)</f>
        <v>#N/A</v>
      </c>
      <c r="X885" s="57" t="e">
        <f>VLOOKUP(raw!X886,convert!$D$26:$E$31,2)</f>
        <v>#N/A</v>
      </c>
      <c r="Y885" s="57" t="e">
        <f>VLOOKUP(raw!Y886,convert!$D$26:$E$31,2)</f>
        <v>#N/A</v>
      </c>
      <c r="Z885" s="57" t="e">
        <f>VLOOKUP(raw!Z886,convert!$D$26:$E$31,2)</f>
        <v>#N/A</v>
      </c>
      <c r="AA885" s="57" t="e">
        <f>VLOOKUP(raw!AA886,convert!$D$26:$E$31,2)</f>
        <v>#N/A</v>
      </c>
      <c r="AB885" s="57" t="e">
        <f>VLOOKUP(raw!AB886,convert!$D$26:$E$31,2)</f>
        <v>#N/A</v>
      </c>
      <c r="AC885" s="57" t="e">
        <f>VLOOKUP(raw!AC886,convert!$D$26:$E$31,2)</f>
        <v>#N/A</v>
      </c>
      <c r="AD885" s="57" t="e">
        <f>VLOOKUP(raw!AD886,convert!$D$26:$E$31,2)</f>
        <v>#N/A</v>
      </c>
      <c r="AE885" s="57" t="e">
        <f>VLOOKUP(raw!AE886,convert!$D$26:$E$31,2)</f>
        <v>#N/A</v>
      </c>
      <c r="AF885" s="57" t="e">
        <f>VLOOKUP(raw!AF886,convert!$D$26:$E$31,2)</f>
        <v>#N/A</v>
      </c>
      <c r="AG885" s="57" t="e">
        <f>VLOOKUP(raw!AG886,convert!$D$26:$E$31,2)</f>
        <v>#N/A</v>
      </c>
      <c r="AH885" s="57" t="e">
        <f>VLOOKUP(raw!AH886,convert!$D$26:$E$31,2)</f>
        <v>#N/A</v>
      </c>
      <c r="AI885" s="57" t="e">
        <f>VLOOKUP(raw!AI886,convert!$D$26:$E$31,2)</f>
        <v>#N/A</v>
      </c>
      <c r="AJ885" s="57" t="e">
        <f>VLOOKUP(raw!AJ886,convert!$D$26:$E$31,2)</f>
        <v>#N/A</v>
      </c>
      <c r="AK885" s="57" t="e">
        <f>VLOOKUP(raw!AK886,convert!$D$26:$E$31,2)</f>
        <v>#N/A</v>
      </c>
      <c r="AL885" s="57" t="e">
        <f>VLOOKUP(raw!AL886,convert!$D$26:$E$31,2)</f>
        <v>#N/A</v>
      </c>
      <c r="AM885" s="57" t="e">
        <f>VLOOKUP(raw!AM886,convert!$D$26:$E$31,2)</f>
        <v>#N/A</v>
      </c>
      <c r="AN885" s="57"/>
      <c r="AO885" s="60" t="str">
        <f>IF(COUNT(score!AD885:AE885)=0,".",MIN(score!AD885:AE885))</f>
        <v>.</v>
      </c>
    </row>
    <row r="886" spans="1:41" x14ac:dyDescent="0.25">
      <c r="A886" s="58">
        <f>raw!$A887:$A887</f>
        <v>0</v>
      </c>
      <c r="B886" s="59">
        <f>raw!$B887:$B887</f>
        <v>0</v>
      </c>
      <c r="C886" s="57" t="e">
        <f>VLOOKUP(raw!C887,convert!$D$26:$E$31,2)</f>
        <v>#N/A</v>
      </c>
      <c r="D886" s="57" t="e">
        <f>VLOOKUP(raw!D887,convert!$A$13:$B$16,2)</f>
        <v>#N/A</v>
      </c>
      <c r="E886" s="57" t="e">
        <f>VLOOKUP(raw!E887,convert!$A$13:$B$16,2)</f>
        <v>#N/A</v>
      </c>
      <c r="F886" s="57" t="e">
        <f>VLOOKUP(raw!F887,convert!$A$8:$B$10,2)</f>
        <v>#N/A</v>
      </c>
      <c r="G886" s="57" t="e">
        <f>VLOOKUP(raw!G887,convert!$A$8:$B$10,2)</f>
        <v>#N/A</v>
      </c>
      <c r="H886" s="57" t="e">
        <f>VLOOKUP(raw!H887,convert!$A$8:$B$10,2)</f>
        <v>#N/A</v>
      </c>
      <c r="I886" s="57" t="e">
        <f>VLOOKUP(raw!I887,convert!$A$8:$B$10,2)</f>
        <v>#N/A</v>
      </c>
      <c r="J886" s="57" t="e">
        <f>VLOOKUP(raw!J887,convert!$D$26:$E$31,2)</f>
        <v>#N/A</v>
      </c>
      <c r="K886" s="57" t="e">
        <f>VLOOKUP(raw!K887,convert!$D$34:$E$40,2)</f>
        <v>#N/A</v>
      </c>
      <c r="L886" s="57" t="e">
        <f>VLOOKUP(raw!L887,convert!$D$34:$E$40,2)</f>
        <v>#N/A</v>
      </c>
      <c r="M886" s="57" t="e">
        <f>VLOOKUP(raw!M887,convert!$A$34:$B$40,2)</f>
        <v>#N/A</v>
      </c>
      <c r="N886" s="57" t="e">
        <f>VLOOKUP(raw!N887,convert!$A$26:$B$31,2)</f>
        <v>#N/A</v>
      </c>
      <c r="O886" s="57" t="e">
        <f>VLOOKUP(raw!O887,convert!$A$26:$B$31,2)</f>
        <v>#N/A</v>
      </c>
      <c r="P886" s="57" t="e">
        <f>VLOOKUP(raw!P887,convert!$A$26:$B$31,2)</f>
        <v>#N/A</v>
      </c>
      <c r="Q886" s="57" t="e">
        <f>VLOOKUP(raw!Q887,convert!$A$26:$B$31,2)</f>
        <v>#N/A</v>
      </c>
      <c r="R886" s="57" t="e">
        <f>VLOOKUP(raw!R887,convert!$A$26:$B$31,2)</f>
        <v>#N/A</v>
      </c>
      <c r="S886" s="57" t="e">
        <f>VLOOKUP(raw!S887,convert!$D$26:$E$31,2)</f>
        <v>#N/A</v>
      </c>
      <c r="T886" s="57" t="e">
        <f>VLOOKUP(raw!T887,convert!$D$26:$E$31,2)</f>
        <v>#N/A</v>
      </c>
      <c r="U886" s="57" t="e">
        <f>VLOOKUP(raw!U887,convert!$D$26:$E$31,2)</f>
        <v>#N/A</v>
      </c>
      <c r="V886" s="57" t="e">
        <f>VLOOKUP(raw!V887,convert!$D$26:$E$31,2)</f>
        <v>#N/A</v>
      </c>
      <c r="W886" s="57" t="e">
        <f>VLOOKUP(raw!W887,convert!$D$26:$E$31,2)</f>
        <v>#N/A</v>
      </c>
      <c r="X886" s="57" t="e">
        <f>VLOOKUP(raw!X887,convert!$D$26:$E$31,2)</f>
        <v>#N/A</v>
      </c>
      <c r="Y886" s="57" t="e">
        <f>VLOOKUP(raw!Y887,convert!$D$26:$E$31,2)</f>
        <v>#N/A</v>
      </c>
      <c r="Z886" s="57" t="e">
        <f>VLOOKUP(raw!Z887,convert!$D$26:$E$31,2)</f>
        <v>#N/A</v>
      </c>
      <c r="AA886" s="57" t="e">
        <f>VLOOKUP(raw!AA887,convert!$D$26:$E$31,2)</f>
        <v>#N/A</v>
      </c>
      <c r="AB886" s="57" t="e">
        <f>VLOOKUP(raw!AB887,convert!$D$26:$E$31,2)</f>
        <v>#N/A</v>
      </c>
      <c r="AC886" s="57" t="e">
        <f>VLOOKUP(raw!AC887,convert!$D$26:$E$31,2)</f>
        <v>#N/A</v>
      </c>
      <c r="AD886" s="57" t="e">
        <f>VLOOKUP(raw!AD887,convert!$D$26:$E$31,2)</f>
        <v>#N/A</v>
      </c>
      <c r="AE886" s="57" t="e">
        <f>VLOOKUP(raw!AE887,convert!$D$26:$E$31,2)</f>
        <v>#N/A</v>
      </c>
      <c r="AF886" s="57" t="e">
        <f>VLOOKUP(raw!AF887,convert!$D$26:$E$31,2)</f>
        <v>#N/A</v>
      </c>
      <c r="AG886" s="57" t="e">
        <f>VLOOKUP(raw!AG887,convert!$D$26:$E$31,2)</f>
        <v>#N/A</v>
      </c>
      <c r="AH886" s="57" t="e">
        <f>VLOOKUP(raw!AH887,convert!$D$26:$E$31,2)</f>
        <v>#N/A</v>
      </c>
      <c r="AI886" s="57" t="e">
        <f>VLOOKUP(raw!AI887,convert!$D$26:$E$31,2)</f>
        <v>#N/A</v>
      </c>
      <c r="AJ886" s="57" t="e">
        <f>VLOOKUP(raw!AJ887,convert!$D$26:$E$31,2)</f>
        <v>#N/A</v>
      </c>
      <c r="AK886" s="57" t="e">
        <f>VLOOKUP(raw!AK887,convert!$D$26:$E$31,2)</f>
        <v>#N/A</v>
      </c>
      <c r="AL886" s="57" t="e">
        <f>VLOOKUP(raw!AL887,convert!$D$26:$E$31,2)</f>
        <v>#N/A</v>
      </c>
      <c r="AM886" s="57" t="e">
        <f>VLOOKUP(raw!AM887,convert!$D$26:$E$31,2)</f>
        <v>#N/A</v>
      </c>
      <c r="AN886" s="57"/>
      <c r="AO886" s="60" t="str">
        <f>IF(COUNT(score!AD886:AE886)=0,".",MIN(score!AD886:AE886))</f>
        <v>.</v>
      </c>
    </row>
    <row r="887" spans="1:41" x14ac:dyDescent="0.25">
      <c r="A887" s="58">
        <f>raw!$A888:$A888</f>
        <v>0</v>
      </c>
      <c r="B887" s="59">
        <f>raw!$B888:$B888</f>
        <v>0</v>
      </c>
      <c r="C887" s="57" t="e">
        <f>VLOOKUP(raw!C888,convert!$D$26:$E$31,2)</f>
        <v>#N/A</v>
      </c>
      <c r="D887" s="57" t="e">
        <f>VLOOKUP(raw!D888,convert!$A$13:$B$16,2)</f>
        <v>#N/A</v>
      </c>
      <c r="E887" s="57" t="e">
        <f>VLOOKUP(raw!E888,convert!$A$13:$B$16,2)</f>
        <v>#N/A</v>
      </c>
      <c r="F887" s="57" t="e">
        <f>VLOOKUP(raw!F888,convert!$A$8:$B$10,2)</f>
        <v>#N/A</v>
      </c>
      <c r="G887" s="57" t="e">
        <f>VLOOKUP(raw!G888,convert!$A$8:$B$10,2)</f>
        <v>#N/A</v>
      </c>
      <c r="H887" s="57" t="e">
        <f>VLOOKUP(raw!H888,convert!$A$8:$B$10,2)</f>
        <v>#N/A</v>
      </c>
      <c r="I887" s="57" t="e">
        <f>VLOOKUP(raw!I888,convert!$A$8:$B$10,2)</f>
        <v>#N/A</v>
      </c>
      <c r="J887" s="57" t="e">
        <f>VLOOKUP(raw!J888,convert!$D$26:$E$31,2)</f>
        <v>#N/A</v>
      </c>
      <c r="K887" s="57" t="e">
        <f>VLOOKUP(raw!K888,convert!$D$34:$E$40,2)</f>
        <v>#N/A</v>
      </c>
      <c r="L887" s="57" t="e">
        <f>VLOOKUP(raw!L888,convert!$D$34:$E$40,2)</f>
        <v>#N/A</v>
      </c>
      <c r="M887" s="57" t="e">
        <f>VLOOKUP(raw!M888,convert!$A$34:$B$40,2)</f>
        <v>#N/A</v>
      </c>
      <c r="N887" s="57" t="e">
        <f>VLOOKUP(raw!N888,convert!$A$26:$B$31,2)</f>
        <v>#N/A</v>
      </c>
      <c r="O887" s="57" t="e">
        <f>VLOOKUP(raw!O888,convert!$A$26:$B$31,2)</f>
        <v>#N/A</v>
      </c>
      <c r="P887" s="57" t="e">
        <f>VLOOKUP(raw!P888,convert!$A$26:$B$31,2)</f>
        <v>#N/A</v>
      </c>
      <c r="Q887" s="57" t="e">
        <f>VLOOKUP(raw!Q888,convert!$A$26:$B$31,2)</f>
        <v>#N/A</v>
      </c>
      <c r="R887" s="57" t="e">
        <f>VLOOKUP(raw!R888,convert!$A$26:$B$31,2)</f>
        <v>#N/A</v>
      </c>
      <c r="S887" s="57" t="e">
        <f>VLOOKUP(raw!S888,convert!$D$26:$E$31,2)</f>
        <v>#N/A</v>
      </c>
      <c r="T887" s="57" t="e">
        <f>VLOOKUP(raw!T888,convert!$D$26:$E$31,2)</f>
        <v>#N/A</v>
      </c>
      <c r="U887" s="57" t="e">
        <f>VLOOKUP(raw!U888,convert!$D$26:$E$31,2)</f>
        <v>#N/A</v>
      </c>
      <c r="V887" s="57" t="e">
        <f>VLOOKUP(raw!V888,convert!$D$26:$E$31,2)</f>
        <v>#N/A</v>
      </c>
      <c r="W887" s="57" t="e">
        <f>VLOOKUP(raw!W888,convert!$D$26:$E$31,2)</f>
        <v>#N/A</v>
      </c>
      <c r="X887" s="57" t="e">
        <f>VLOOKUP(raw!X888,convert!$D$26:$E$31,2)</f>
        <v>#N/A</v>
      </c>
      <c r="Y887" s="57" t="e">
        <f>VLOOKUP(raw!Y888,convert!$D$26:$E$31,2)</f>
        <v>#N/A</v>
      </c>
      <c r="Z887" s="57" t="e">
        <f>VLOOKUP(raw!Z888,convert!$D$26:$E$31,2)</f>
        <v>#N/A</v>
      </c>
      <c r="AA887" s="57" t="e">
        <f>VLOOKUP(raw!AA888,convert!$D$26:$E$31,2)</f>
        <v>#N/A</v>
      </c>
      <c r="AB887" s="57" t="e">
        <f>VLOOKUP(raw!AB888,convert!$D$26:$E$31,2)</f>
        <v>#N/A</v>
      </c>
      <c r="AC887" s="57" t="e">
        <f>VLOOKUP(raw!AC888,convert!$D$26:$E$31,2)</f>
        <v>#N/A</v>
      </c>
      <c r="AD887" s="57" t="e">
        <f>VLOOKUP(raw!AD888,convert!$D$26:$E$31,2)</f>
        <v>#N/A</v>
      </c>
      <c r="AE887" s="57" t="e">
        <f>VLOOKUP(raw!AE888,convert!$D$26:$E$31,2)</f>
        <v>#N/A</v>
      </c>
      <c r="AF887" s="57" t="e">
        <f>VLOOKUP(raw!AF888,convert!$D$26:$E$31,2)</f>
        <v>#N/A</v>
      </c>
      <c r="AG887" s="57" t="e">
        <f>VLOOKUP(raw!AG888,convert!$D$26:$E$31,2)</f>
        <v>#N/A</v>
      </c>
      <c r="AH887" s="57" t="e">
        <f>VLOOKUP(raw!AH888,convert!$D$26:$E$31,2)</f>
        <v>#N/A</v>
      </c>
      <c r="AI887" s="57" t="e">
        <f>VLOOKUP(raw!AI888,convert!$D$26:$E$31,2)</f>
        <v>#N/A</v>
      </c>
      <c r="AJ887" s="57" t="e">
        <f>VLOOKUP(raw!AJ888,convert!$D$26:$E$31,2)</f>
        <v>#N/A</v>
      </c>
      <c r="AK887" s="57" t="e">
        <f>VLOOKUP(raw!AK888,convert!$D$26:$E$31,2)</f>
        <v>#N/A</v>
      </c>
      <c r="AL887" s="57" t="e">
        <f>VLOOKUP(raw!AL888,convert!$D$26:$E$31,2)</f>
        <v>#N/A</v>
      </c>
      <c r="AM887" s="57" t="e">
        <f>VLOOKUP(raw!AM888,convert!$D$26:$E$31,2)</f>
        <v>#N/A</v>
      </c>
      <c r="AN887" s="57"/>
      <c r="AO887" s="60" t="str">
        <f>IF(COUNT(score!AD887:AE887)=0,".",MIN(score!AD887:AE887))</f>
        <v>.</v>
      </c>
    </row>
    <row r="888" spans="1:41" x14ac:dyDescent="0.25">
      <c r="A888" s="58">
        <f>raw!$A889:$A889</f>
        <v>0</v>
      </c>
      <c r="B888" s="59">
        <f>raw!$B889:$B889</f>
        <v>0</v>
      </c>
      <c r="C888" s="57" t="e">
        <f>VLOOKUP(raw!C889,convert!$D$26:$E$31,2)</f>
        <v>#N/A</v>
      </c>
      <c r="D888" s="57" t="e">
        <f>VLOOKUP(raw!D889,convert!$A$13:$B$16,2)</f>
        <v>#N/A</v>
      </c>
      <c r="E888" s="57" t="e">
        <f>VLOOKUP(raw!E889,convert!$A$13:$B$16,2)</f>
        <v>#N/A</v>
      </c>
      <c r="F888" s="57" t="e">
        <f>VLOOKUP(raw!F889,convert!$A$8:$B$10,2)</f>
        <v>#N/A</v>
      </c>
      <c r="G888" s="57" t="e">
        <f>VLOOKUP(raw!G889,convert!$A$8:$B$10,2)</f>
        <v>#N/A</v>
      </c>
      <c r="H888" s="57" t="e">
        <f>VLOOKUP(raw!H889,convert!$A$8:$B$10,2)</f>
        <v>#N/A</v>
      </c>
      <c r="I888" s="57" t="e">
        <f>VLOOKUP(raw!I889,convert!$A$8:$B$10,2)</f>
        <v>#N/A</v>
      </c>
      <c r="J888" s="57" t="e">
        <f>VLOOKUP(raw!J889,convert!$D$26:$E$31,2)</f>
        <v>#N/A</v>
      </c>
      <c r="K888" s="57" t="e">
        <f>VLOOKUP(raw!K889,convert!$D$34:$E$40,2)</f>
        <v>#N/A</v>
      </c>
      <c r="L888" s="57" t="e">
        <f>VLOOKUP(raw!L889,convert!$D$34:$E$40,2)</f>
        <v>#N/A</v>
      </c>
      <c r="M888" s="57" t="e">
        <f>VLOOKUP(raw!M889,convert!$A$34:$B$40,2)</f>
        <v>#N/A</v>
      </c>
      <c r="N888" s="57" t="e">
        <f>VLOOKUP(raw!N889,convert!$A$26:$B$31,2)</f>
        <v>#N/A</v>
      </c>
      <c r="O888" s="57" t="e">
        <f>VLOOKUP(raw!O889,convert!$A$26:$B$31,2)</f>
        <v>#N/A</v>
      </c>
      <c r="P888" s="57" t="e">
        <f>VLOOKUP(raw!P889,convert!$A$26:$B$31,2)</f>
        <v>#N/A</v>
      </c>
      <c r="Q888" s="57" t="e">
        <f>VLOOKUP(raw!Q889,convert!$A$26:$B$31,2)</f>
        <v>#N/A</v>
      </c>
      <c r="R888" s="57" t="e">
        <f>VLOOKUP(raw!R889,convert!$A$26:$B$31,2)</f>
        <v>#N/A</v>
      </c>
      <c r="S888" s="57" t="e">
        <f>VLOOKUP(raw!S889,convert!$D$26:$E$31,2)</f>
        <v>#N/A</v>
      </c>
      <c r="T888" s="57" t="e">
        <f>VLOOKUP(raw!T889,convert!$D$26:$E$31,2)</f>
        <v>#N/A</v>
      </c>
      <c r="U888" s="57" t="e">
        <f>VLOOKUP(raw!U889,convert!$D$26:$E$31,2)</f>
        <v>#N/A</v>
      </c>
      <c r="V888" s="57" t="e">
        <f>VLOOKUP(raw!V889,convert!$D$26:$E$31,2)</f>
        <v>#N/A</v>
      </c>
      <c r="W888" s="57" t="e">
        <f>VLOOKUP(raw!W889,convert!$D$26:$E$31,2)</f>
        <v>#N/A</v>
      </c>
      <c r="X888" s="57" t="e">
        <f>VLOOKUP(raw!X889,convert!$D$26:$E$31,2)</f>
        <v>#N/A</v>
      </c>
      <c r="Y888" s="57" t="e">
        <f>VLOOKUP(raw!Y889,convert!$D$26:$E$31,2)</f>
        <v>#N/A</v>
      </c>
      <c r="Z888" s="57" t="e">
        <f>VLOOKUP(raw!Z889,convert!$D$26:$E$31,2)</f>
        <v>#N/A</v>
      </c>
      <c r="AA888" s="57" t="e">
        <f>VLOOKUP(raw!AA889,convert!$D$26:$E$31,2)</f>
        <v>#N/A</v>
      </c>
      <c r="AB888" s="57" t="e">
        <f>VLOOKUP(raw!AB889,convert!$D$26:$E$31,2)</f>
        <v>#N/A</v>
      </c>
      <c r="AC888" s="57" t="e">
        <f>VLOOKUP(raw!AC889,convert!$D$26:$E$31,2)</f>
        <v>#N/A</v>
      </c>
      <c r="AD888" s="57" t="e">
        <f>VLOOKUP(raw!AD889,convert!$D$26:$E$31,2)</f>
        <v>#N/A</v>
      </c>
      <c r="AE888" s="57" t="e">
        <f>VLOOKUP(raw!AE889,convert!$D$26:$E$31,2)</f>
        <v>#N/A</v>
      </c>
      <c r="AF888" s="57" t="e">
        <f>VLOOKUP(raw!AF889,convert!$D$26:$E$31,2)</f>
        <v>#N/A</v>
      </c>
      <c r="AG888" s="57" t="e">
        <f>VLOOKUP(raw!AG889,convert!$D$26:$E$31,2)</f>
        <v>#N/A</v>
      </c>
      <c r="AH888" s="57" t="e">
        <f>VLOOKUP(raw!AH889,convert!$D$26:$E$31,2)</f>
        <v>#N/A</v>
      </c>
      <c r="AI888" s="57" t="e">
        <f>VLOOKUP(raw!AI889,convert!$D$26:$E$31,2)</f>
        <v>#N/A</v>
      </c>
      <c r="AJ888" s="57" t="e">
        <f>VLOOKUP(raw!AJ889,convert!$D$26:$E$31,2)</f>
        <v>#N/A</v>
      </c>
      <c r="AK888" s="57" t="e">
        <f>VLOOKUP(raw!AK889,convert!$D$26:$E$31,2)</f>
        <v>#N/A</v>
      </c>
      <c r="AL888" s="57" t="e">
        <f>VLOOKUP(raw!AL889,convert!$D$26:$E$31,2)</f>
        <v>#N/A</v>
      </c>
      <c r="AM888" s="57" t="e">
        <f>VLOOKUP(raw!AM889,convert!$D$26:$E$31,2)</f>
        <v>#N/A</v>
      </c>
      <c r="AN888" s="57"/>
      <c r="AO888" s="60" t="str">
        <f>IF(COUNT(score!AD888:AE888)=0,".",MIN(score!AD888:AE888))</f>
        <v>.</v>
      </c>
    </row>
    <row r="889" spans="1:41" x14ac:dyDescent="0.25">
      <c r="A889" s="58">
        <f>raw!$A890:$A890</f>
        <v>0</v>
      </c>
      <c r="B889" s="59">
        <f>raw!$B890:$B890</f>
        <v>0</v>
      </c>
      <c r="C889" s="57" t="e">
        <f>VLOOKUP(raw!C890,convert!$D$26:$E$31,2)</f>
        <v>#N/A</v>
      </c>
      <c r="D889" s="57" t="e">
        <f>VLOOKUP(raw!D890,convert!$A$13:$B$16,2)</f>
        <v>#N/A</v>
      </c>
      <c r="E889" s="57" t="e">
        <f>VLOOKUP(raw!E890,convert!$A$13:$B$16,2)</f>
        <v>#N/A</v>
      </c>
      <c r="F889" s="57" t="e">
        <f>VLOOKUP(raw!F890,convert!$A$8:$B$10,2)</f>
        <v>#N/A</v>
      </c>
      <c r="G889" s="57" t="e">
        <f>VLOOKUP(raw!G890,convert!$A$8:$B$10,2)</f>
        <v>#N/A</v>
      </c>
      <c r="H889" s="57" t="e">
        <f>VLOOKUP(raw!H890,convert!$A$8:$B$10,2)</f>
        <v>#N/A</v>
      </c>
      <c r="I889" s="57" t="e">
        <f>VLOOKUP(raw!I890,convert!$A$8:$B$10,2)</f>
        <v>#N/A</v>
      </c>
      <c r="J889" s="57" t="e">
        <f>VLOOKUP(raw!J890,convert!$D$26:$E$31,2)</f>
        <v>#N/A</v>
      </c>
      <c r="K889" s="57" t="e">
        <f>VLOOKUP(raw!K890,convert!$D$34:$E$40,2)</f>
        <v>#N/A</v>
      </c>
      <c r="L889" s="57" t="e">
        <f>VLOOKUP(raw!L890,convert!$D$34:$E$40,2)</f>
        <v>#N/A</v>
      </c>
      <c r="M889" s="57" t="e">
        <f>VLOOKUP(raw!M890,convert!$A$34:$B$40,2)</f>
        <v>#N/A</v>
      </c>
      <c r="N889" s="57" t="e">
        <f>VLOOKUP(raw!N890,convert!$A$26:$B$31,2)</f>
        <v>#N/A</v>
      </c>
      <c r="O889" s="57" t="e">
        <f>VLOOKUP(raw!O890,convert!$A$26:$B$31,2)</f>
        <v>#N/A</v>
      </c>
      <c r="P889" s="57" t="e">
        <f>VLOOKUP(raw!P890,convert!$A$26:$B$31,2)</f>
        <v>#N/A</v>
      </c>
      <c r="Q889" s="57" t="e">
        <f>VLOOKUP(raw!Q890,convert!$A$26:$B$31,2)</f>
        <v>#N/A</v>
      </c>
      <c r="R889" s="57" t="e">
        <f>VLOOKUP(raw!R890,convert!$A$26:$B$31,2)</f>
        <v>#N/A</v>
      </c>
      <c r="S889" s="57" t="e">
        <f>VLOOKUP(raw!S890,convert!$D$26:$E$31,2)</f>
        <v>#N/A</v>
      </c>
      <c r="T889" s="57" t="e">
        <f>VLOOKUP(raw!T890,convert!$D$26:$E$31,2)</f>
        <v>#N/A</v>
      </c>
      <c r="U889" s="57" t="e">
        <f>VLOOKUP(raw!U890,convert!$D$26:$E$31,2)</f>
        <v>#N/A</v>
      </c>
      <c r="V889" s="57" t="e">
        <f>VLOOKUP(raw!V890,convert!$D$26:$E$31,2)</f>
        <v>#N/A</v>
      </c>
      <c r="W889" s="57" t="e">
        <f>VLOOKUP(raw!W890,convert!$D$26:$E$31,2)</f>
        <v>#N/A</v>
      </c>
      <c r="X889" s="57" t="e">
        <f>VLOOKUP(raw!X890,convert!$D$26:$E$31,2)</f>
        <v>#N/A</v>
      </c>
      <c r="Y889" s="57" t="e">
        <f>VLOOKUP(raw!Y890,convert!$D$26:$E$31,2)</f>
        <v>#N/A</v>
      </c>
      <c r="Z889" s="57" t="e">
        <f>VLOOKUP(raw!Z890,convert!$D$26:$E$31,2)</f>
        <v>#N/A</v>
      </c>
      <c r="AA889" s="57" t="e">
        <f>VLOOKUP(raw!AA890,convert!$D$26:$E$31,2)</f>
        <v>#N/A</v>
      </c>
      <c r="AB889" s="57" t="e">
        <f>VLOOKUP(raw!AB890,convert!$D$26:$E$31,2)</f>
        <v>#N/A</v>
      </c>
      <c r="AC889" s="57" t="e">
        <f>VLOOKUP(raw!AC890,convert!$D$26:$E$31,2)</f>
        <v>#N/A</v>
      </c>
      <c r="AD889" s="57" t="e">
        <f>VLOOKUP(raw!AD890,convert!$D$26:$E$31,2)</f>
        <v>#N/A</v>
      </c>
      <c r="AE889" s="57" t="e">
        <f>VLOOKUP(raw!AE890,convert!$D$26:$E$31,2)</f>
        <v>#N/A</v>
      </c>
      <c r="AF889" s="57" t="e">
        <f>VLOOKUP(raw!AF890,convert!$D$26:$E$31,2)</f>
        <v>#N/A</v>
      </c>
      <c r="AG889" s="57" t="e">
        <f>VLOOKUP(raw!AG890,convert!$D$26:$E$31,2)</f>
        <v>#N/A</v>
      </c>
      <c r="AH889" s="57" t="e">
        <f>VLOOKUP(raw!AH890,convert!$D$26:$E$31,2)</f>
        <v>#N/A</v>
      </c>
      <c r="AI889" s="57" t="e">
        <f>VLOOKUP(raw!AI890,convert!$D$26:$E$31,2)</f>
        <v>#N/A</v>
      </c>
      <c r="AJ889" s="57" t="e">
        <f>VLOOKUP(raw!AJ890,convert!$D$26:$E$31,2)</f>
        <v>#N/A</v>
      </c>
      <c r="AK889" s="57" t="e">
        <f>VLOOKUP(raw!AK890,convert!$D$26:$E$31,2)</f>
        <v>#N/A</v>
      </c>
      <c r="AL889" s="57" t="e">
        <f>VLOOKUP(raw!AL890,convert!$D$26:$E$31,2)</f>
        <v>#N/A</v>
      </c>
      <c r="AM889" s="57" t="e">
        <f>VLOOKUP(raw!AM890,convert!$D$26:$E$31,2)</f>
        <v>#N/A</v>
      </c>
      <c r="AN889" s="57"/>
      <c r="AO889" s="60" t="str">
        <f>IF(COUNT(score!AD889:AE889)=0,".",MIN(score!AD889:AE889))</f>
        <v>.</v>
      </c>
    </row>
    <row r="890" spans="1:41" x14ac:dyDescent="0.25">
      <c r="A890" s="58">
        <f>raw!$A891:$A891</f>
        <v>0</v>
      </c>
      <c r="B890" s="59">
        <f>raw!$B891:$B891</f>
        <v>0</v>
      </c>
      <c r="C890" s="57" t="e">
        <f>VLOOKUP(raw!C891,convert!$D$26:$E$31,2)</f>
        <v>#N/A</v>
      </c>
      <c r="D890" s="57" t="e">
        <f>VLOOKUP(raw!D891,convert!$A$13:$B$16,2)</f>
        <v>#N/A</v>
      </c>
      <c r="E890" s="57" t="e">
        <f>VLOOKUP(raw!E891,convert!$A$13:$B$16,2)</f>
        <v>#N/A</v>
      </c>
      <c r="F890" s="57" t="e">
        <f>VLOOKUP(raw!F891,convert!$A$8:$B$10,2)</f>
        <v>#N/A</v>
      </c>
      <c r="G890" s="57" t="e">
        <f>VLOOKUP(raw!G891,convert!$A$8:$B$10,2)</f>
        <v>#N/A</v>
      </c>
      <c r="H890" s="57" t="e">
        <f>VLOOKUP(raw!H891,convert!$A$8:$B$10,2)</f>
        <v>#N/A</v>
      </c>
      <c r="I890" s="57" t="e">
        <f>VLOOKUP(raw!I891,convert!$A$8:$B$10,2)</f>
        <v>#N/A</v>
      </c>
      <c r="J890" s="57" t="e">
        <f>VLOOKUP(raw!J891,convert!$D$26:$E$31,2)</f>
        <v>#N/A</v>
      </c>
      <c r="K890" s="57" t="e">
        <f>VLOOKUP(raw!K891,convert!$D$34:$E$40,2)</f>
        <v>#N/A</v>
      </c>
      <c r="L890" s="57" t="e">
        <f>VLOOKUP(raw!L891,convert!$D$34:$E$40,2)</f>
        <v>#N/A</v>
      </c>
      <c r="M890" s="57" t="e">
        <f>VLOOKUP(raw!M891,convert!$A$34:$B$40,2)</f>
        <v>#N/A</v>
      </c>
      <c r="N890" s="57" t="e">
        <f>VLOOKUP(raw!N891,convert!$A$26:$B$31,2)</f>
        <v>#N/A</v>
      </c>
      <c r="O890" s="57" t="e">
        <f>VLOOKUP(raw!O891,convert!$A$26:$B$31,2)</f>
        <v>#N/A</v>
      </c>
      <c r="P890" s="57" t="e">
        <f>VLOOKUP(raw!P891,convert!$A$26:$B$31,2)</f>
        <v>#N/A</v>
      </c>
      <c r="Q890" s="57" t="e">
        <f>VLOOKUP(raw!Q891,convert!$A$26:$B$31,2)</f>
        <v>#N/A</v>
      </c>
      <c r="R890" s="57" t="e">
        <f>VLOOKUP(raw!R891,convert!$A$26:$B$31,2)</f>
        <v>#N/A</v>
      </c>
      <c r="S890" s="57" t="e">
        <f>VLOOKUP(raw!S891,convert!$D$26:$E$31,2)</f>
        <v>#N/A</v>
      </c>
      <c r="T890" s="57" t="e">
        <f>VLOOKUP(raw!T891,convert!$D$26:$E$31,2)</f>
        <v>#N/A</v>
      </c>
      <c r="U890" s="57" t="e">
        <f>VLOOKUP(raw!U891,convert!$D$26:$E$31,2)</f>
        <v>#N/A</v>
      </c>
      <c r="V890" s="57" t="e">
        <f>VLOOKUP(raw!V891,convert!$D$26:$E$31,2)</f>
        <v>#N/A</v>
      </c>
      <c r="W890" s="57" t="e">
        <f>VLOOKUP(raw!W891,convert!$D$26:$E$31,2)</f>
        <v>#N/A</v>
      </c>
      <c r="X890" s="57" t="e">
        <f>VLOOKUP(raw!X891,convert!$D$26:$E$31,2)</f>
        <v>#N/A</v>
      </c>
      <c r="Y890" s="57" t="e">
        <f>VLOOKUP(raw!Y891,convert!$D$26:$E$31,2)</f>
        <v>#N/A</v>
      </c>
      <c r="Z890" s="57" t="e">
        <f>VLOOKUP(raw!Z891,convert!$D$26:$E$31,2)</f>
        <v>#N/A</v>
      </c>
      <c r="AA890" s="57" t="e">
        <f>VLOOKUP(raw!AA891,convert!$D$26:$E$31,2)</f>
        <v>#N/A</v>
      </c>
      <c r="AB890" s="57" t="e">
        <f>VLOOKUP(raw!AB891,convert!$D$26:$E$31,2)</f>
        <v>#N/A</v>
      </c>
      <c r="AC890" s="57" t="e">
        <f>VLOOKUP(raw!AC891,convert!$D$26:$E$31,2)</f>
        <v>#N/A</v>
      </c>
      <c r="AD890" s="57" t="e">
        <f>VLOOKUP(raw!AD891,convert!$D$26:$E$31,2)</f>
        <v>#N/A</v>
      </c>
      <c r="AE890" s="57" t="e">
        <f>VLOOKUP(raw!AE891,convert!$D$26:$E$31,2)</f>
        <v>#N/A</v>
      </c>
      <c r="AF890" s="57" t="e">
        <f>VLOOKUP(raw!AF891,convert!$D$26:$E$31,2)</f>
        <v>#N/A</v>
      </c>
      <c r="AG890" s="57" t="e">
        <f>VLOOKUP(raw!AG891,convert!$D$26:$E$31,2)</f>
        <v>#N/A</v>
      </c>
      <c r="AH890" s="57" t="e">
        <f>VLOOKUP(raw!AH891,convert!$D$26:$E$31,2)</f>
        <v>#N/A</v>
      </c>
      <c r="AI890" s="57" t="e">
        <f>VLOOKUP(raw!AI891,convert!$D$26:$E$31,2)</f>
        <v>#N/A</v>
      </c>
      <c r="AJ890" s="57" t="e">
        <f>VLOOKUP(raw!AJ891,convert!$D$26:$E$31,2)</f>
        <v>#N/A</v>
      </c>
      <c r="AK890" s="57" t="e">
        <f>VLOOKUP(raw!AK891,convert!$D$26:$E$31,2)</f>
        <v>#N/A</v>
      </c>
      <c r="AL890" s="57" t="e">
        <f>VLOOKUP(raw!AL891,convert!$D$26:$E$31,2)</f>
        <v>#N/A</v>
      </c>
      <c r="AM890" s="57" t="e">
        <f>VLOOKUP(raw!AM891,convert!$D$26:$E$31,2)</f>
        <v>#N/A</v>
      </c>
      <c r="AN890" s="57"/>
      <c r="AO890" s="60" t="str">
        <f>IF(COUNT(score!AD890:AE890)=0,".",MIN(score!AD890:AE890))</f>
        <v>.</v>
      </c>
    </row>
    <row r="891" spans="1:41" x14ac:dyDescent="0.25">
      <c r="A891" s="58">
        <f>raw!$A892:$A892</f>
        <v>0</v>
      </c>
      <c r="B891" s="59">
        <f>raw!$B892:$B892</f>
        <v>0</v>
      </c>
      <c r="C891" s="57" t="e">
        <f>VLOOKUP(raw!C892,convert!$D$26:$E$31,2)</f>
        <v>#N/A</v>
      </c>
      <c r="D891" s="57" t="e">
        <f>VLOOKUP(raw!D892,convert!$A$13:$B$16,2)</f>
        <v>#N/A</v>
      </c>
      <c r="E891" s="57" t="e">
        <f>VLOOKUP(raw!E892,convert!$A$13:$B$16,2)</f>
        <v>#N/A</v>
      </c>
      <c r="F891" s="57" t="e">
        <f>VLOOKUP(raw!F892,convert!$A$8:$B$10,2)</f>
        <v>#N/A</v>
      </c>
      <c r="G891" s="57" t="e">
        <f>VLOOKUP(raw!G892,convert!$A$8:$B$10,2)</f>
        <v>#N/A</v>
      </c>
      <c r="H891" s="57" t="e">
        <f>VLOOKUP(raw!H892,convert!$A$8:$B$10,2)</f>
        <v>#N/A</v>
      </c>
      <c r="I891" s="57" t="e">
        <f>VLOOKUP(raw!I892,convert!$A$8:$B$10,2)</f>
        <v>#N/A</v>
      </c>
      <c r="J891" s="57" t="e">
        <f>VLOOKUP(raw!J892,convert!$D$26:$E$31,2)</f>
        <v>#N/A</v>
      </c>
      <c r="K891" s="57" t="e">
        <f>VLOOKUP(raw!K892,convert!$D$34:$E$40,2)</f>
        <v>#N/A</v>
      </c>
      <c r="L891" s="57" t="e">
        <f>VLOOKUP(raw!L892,convert!$D$34:$E$40,2)</f>
        <v>#N/A</v>
      </c>
      <c r="M891" s="57" t="e">
        <f>VLOOKUP(raw!M892,convert!$A$34:$B$40,2)</f>
        <v>#N/A</v>
      </c>
      <c r="N891" s="57" t="e">
        <f>VLOOKUP(raw!N892,convert!$A$26:$B$31,2)</f>
        <v>#N/A</v>
      </c>
      <c r="O891" s="57" t="e">
        <f>VLOOKUP(raw!O892,convert!$A$26:$B$31,2)</f>
        <v>#N/A</v>
      </c>
      <c r="P891" s="57" t="e">
        <f>VLOOKUP(raw!P892,convert!$A$26:$B$31,2)</f>
        <v>#N/A</v>
      </c>
      <c r="Q891" s="57" t="e">
        <f>VLOOKUP(raw!Q892,convert!$A$26:$B$31,2)</f>
        <v>#N/A</v>
      </c>
      <c r="R891" s="57" t="e">
        <f>VLOOKUP(raw!R892,convert!$A$26:$B$31,2)</f>
        <v>#N/A</v>
      </c>
      <c r="S891" s="57" t="e">
        <f>VLOOKUP(raw!S892,convert!$D$26:$E$31,2)</f>
        <v>#N/A</v>
      </c>
      <c r="T891" s="57" t="e">
        <f>VLOOKUP(raw!T892,convert!$D$26:$E$31,2)</f>
        <v>#N/A</v>
      </c>
      <c r="U891" s="57" t="e">
        <f>VLOOKUP(raw!U892,convert!$D$26:$E$31,2)</f>
        <v>#N/A</v>
      </c>
      <c r="V891" s="57" t="e">
        <f>VLOOKUP(raw!V892,convert!$D$26:$E$31,2)</f>
        <v>#N/A</v>
      </c>
      <c r="W891" s="57" t="e">
        <f>VLOOKUP(raw!W892,convert!$D$26:$E$31,2)</f>
        <v>#N/A</v>
      </c>
      <c r="X891" s="57" t="e">
        <f>VLOOKUP(raw!X892,convert!$D$26:$E$31,2)</f>
        <v>#N/A</v>
      </c>
      <c r="Y891" s="57" t="e">
        <f>VLOOKUP(raw!Y892,convert!$D$26:$E$31,2)</f>
        <v>#N/A</v>
      </c>
      <c r="Z891" s="57" t="e">
        <f>VLOOKUP(raw!Z892,convert!$D$26:$E$31,2)</f>
        <v>#N/A</v>
      </c>
      <c r="AA891" s="57" t="e">
        <f>VLOOKUP(raw!AA892,convert!$D$26:$E$31,2)</f>
        <v>#N/A</v>
      </c>
      <c r="AB891" s="57" t="e">
        <f>VLOOKUP(raw!AB892,convert!$D$26:$E$31,2)</f>
        <v>#N/A</v>
      </c>
      <c r="AC891" s="57" t="e">
        <f>VLOOKUP(raw!AC892,convert!$D$26:$E$31,2)</f>
        <v>#N/A</v>
      </c>
      <c r="AD891" s="57" t="e">
        <f>VLOOKUP(raw!AD892,convert!$D$26:$E$31,2)</f>
        <v>#N/A</v>
      </c>
      <c r="AE891" s="57" t="e">
        <f>VLOOKUP(raw!AE892,convert!$D$26:$E$31,2)</f>
        <v>#N/A</v>
      </c>
      <c r="AF891" s="57" t="e">
        <f>VLOOKUP(raw!AF892,convert!$D$26:$E$31,2)</f>
        <v>#N/A</v>
      </c>
      <c r="AG891" s="57" t="e">
        <f>VLOOKUP(raw!AG892,convert!$D$26:$E$31,2)</f>
        <v>#N/A</v>
      </c>
      <c r="AH891" s="57" t="e">
        <f>VLOOKUP(raw!AH892,convert!$D$26:$E$31,2)</f>
        <v>#N/A</v>
      </c>
      <c r="AI891" s="57" t="e">
        <f>VLOOKUP(raw!AI892,convert!$D$26:$E$31,2)</f>
        <v>#N/A</v>
      </c>
      <c r="AJ891" s="57" t="e">
        <f>VLOOKUP(raw!AJ892,convert!$D$26:$E$31,2)</f>
        <v>#N/A</v>
      </c>
      <c r="AK891" s="57" t="e">
        <f>VLOOKUP(raw!AK892,convert!$D$26:$E$31,2)</f>
        <v>#N/A</v>
      </c>
      <c r="AL891" s="57" t="e">
        <f>VLOOKUP(raw!AL892,convert!$D$26:$E$31,2)</f>
        <v>#N/A</v>
      </c>
      <c r="AM891" s="57" t="e">
        <f>VLOOKUP(raw!AM892,convert!$D$26:$E$31,2)</f>
        <v>#N/A</v>
      </c>
      <c r="AN891" s="57"/>
      <c r="AO891" s="60" t="str">
        <f>IF(COUNT(score!AD891:AE891)=0,".",MIN(score!AD891:AE891))</f>
        <v>.</v>
      </c>
    </row>
    <row r="892" spans="1:41" x14ac:dyDescent="0.25">
      <c r="A892" s="58">
        <f>raw!$A893:$A893</f>
        <v>0</v>
      </c>
      <c r="B892" s="59">
        <f>raw!$B893:$B893</f>
        <v>0</v>
      </c>
      <c r="C892" s="57" t="e">
        <f>VLOOKUP(raw!C893,convert!$D$26:$E$31,2)</f>
        <v>#N/A</v>
      </c>
      <c r="D892" s="57" t="e">
        <f>VLOOKUP(raw!D893,convert!$A$13:$B$16,2)</f>
        <v>#N/A</v>
      </c>
      <c r="E892" s="57" t="e">
        <f>VLOOKUP(raw!E893,convert!$A$13:$B$16,2)</f>
        <v>#N/A</v>
      </c>
      <c r="F892" s="57" t="e">
        <f>VLOOKUP(raw!F893,convert!$A$8:$B$10,2)</f>
        <v>#N/A</v>
      </c>
      <c r="G892" s="57" t="e">
        <f>VLOOKUP(raw!G893,convert!$A$8:$B$10,2)</f>
        <v>#N/A</v>
      </c>
      <c r="H892" s="57" t="e">
        <f>VLOOKUP(raw!H893,convert!$A$8:$B$10,2)</f>
        <v>#N/A</v>
      </c>
      <c r="I892" s="57" t="e">
        <f>VLOOKUP(raw!I893,convert!$A$8:$B$10,2)</f>
        <v>#N/A</v>
      </c>
      <c r="J892" s="57" t="e">
        <f>VLOOKUP(raw!J893,convert!$D$26:$E$31,2)</f>
        <v>#N/A</v>
      </c>
      <c r="K892" s="57" t="e">
        <f>VLOOKUP(raw!K893,convert!$D$34:$E$40,2)</f>
        <v>#N/A</v>
      </c>
      <c r="L892" s="57" t="e">
        <f>VLOOKUP(raw!L893,convert!$D$34:$E$40,2)</f>
        <v>#N/A</v>
      </c>
      <c r="M892" s="57" t="e">
        <f>VLOOKUP(raw!M893,convert!$A$34:$B$40,2)</f>
        <v>#N/A</v>
      </c>
      <c r="N892" s="57" t="e">
        <f>VLOOKUP(raw!N893,convert!$A$26:$B$31,2)</f>
        <v>#N/A</v>
      </c>
      <c r="O892" s="57" t="e">
        <f>VLOOKUP(raw!O893,convert!$A$26:$B$31,2)</f>
        <v>#N/A</v>
      </c>
      <c r="P892" s="57" t="e">
        <f>VLOOKUP(raw!P893,convert!$A$26:$B$31,2)</f>
        <v>#N/A</v>
      </c>
      <c r="Q892" s="57" t="e">
        <f>VLOOKUP(raw!Q893,convert!$A$26:$B$31,2)</f>
        <v>#N/A</v>
      </c>
      <c r="R892" s="57" t="e">
        <f>VLOOKUP(raw!R893,convert!$A$26:$B$31,2)</f>
        <v>#N/A</v>
      </c>
      <c r="S892" s="57" t="e">
        <f>VLOOKUP(raw!S893,convert!$D$26:$E$31,2)</f>
        <v>#N/A</v>
      </c>
      <c r="T892" s="57" t="e">
        <f>VLOOKUP(raw!T893,convert!$D$26:$E$31,2)</f>
        <v>#N/A</v>
      </c>
      <c r="U892" s="57" t="e">
        <f>VLOOKUP(raw!U893,convert!$D$26:$E$31,2)</f>
        <v>#N/A</v>
      </c>
      <c r="V892" s="57" t="e">
        <f>VLOOKUP(raw!V893,convert!$D$26:$E$31,2)</f>
        <v>#N/A</v>
      </c>
      <c r="W892" s="57" t="e">
        <f>VLOOKUP(raw!W893,convert!$D$26:$E$31,2)</f>
        <v>#N/A</v>
      </c>
      <c r="X892" s="57" t="e">
        <f>VLOOKUP(raw!X893,convert!$D$26:$E$31,2)</f>
        <v>#N/A</v>
      </c>
      <c r="Y892" s="57" t="e">
        <f>VLOOKUP(raw!Y893,convert!$D$26:$E$31,2)</f>
        <v>#N/A</v>
      </c>
      <c r="Z892" s="57" t="e">
        <f>VLOOKUP(raw!Z893,convert!$D$26:$E$31,2)</f>
        <v>#N/A</v>
      </c>
      <c r="AA892" s="57" t="e">
        <f>VLOOKUP(raw!AA893,convert!$D$26:$E$31,2)</f>
        <v>#N/A</v>
      </c>
      <c r="AB892" s="57" t="e">
        <f>VLOOKUP(raw!AB893,convert!$D$26:$E$31,2)</f>
        <v>#N/A</v>
      </c>
      <c r="AC892" s="57" t="e">
        <f>VLOOKUP(raw!AC893,convert!$D$26:$E$31,2)</f>
        <v>#N/A</v>
      </c>
      <c r="AD892" s="57" t="e">
        <f>VLOOKUP(raw!AD893,convert!$D$26:$E$31,2)</f>
        <v>#N/A</v>
      </c>
      <c r="AE892" s="57" t="e">
        <f>VLOOKUP(raw!AE893,convert!$D$26:$E$31,2)</f>
        <v>#N/A</v>
      </c>
      <c r="AF892" s="57" t="e">
        <f>VLOOKUP(raw!AF893,convert!$D$26:$E$31,2)</f>
        <v>#N/A</v>
      </c>
      <c r="AG892" s="57" t="e">
        <f>VLOOKUP(raw!AG893,convert!$D$26:$E$31,2)</f>
        <v>#N/A</v>
      </c>
      <c r="AH892" s="57" t="e">
        <f>VLOOKUP(raw!AH893,convert!$D$26:$E$31,2)</f>
        <v>#N/A</v>
      </c>
      <c r="AI892" s="57" t="e">
        <f>VLOOKUP(raw!AI893,convert!$D$26:$E$31,2)</f>
        <v>#N/A</v>
      </c>
      <c r="AJ892" s="57" t="e">
        <f>VLOOKUP(raw!AJ893,convert!$D$26:$E$31,2)</f>
        <v>#N/A</v>
      </c>
      <c r="AK892" s="57" t="e">
        <f>VLOOKUP(raw!AK893,convert!$D$26:$E$31,2)</f>
        <v>#N/A</v>
      </c>
      <c r="AL892" s="57" t="e">
        <f>VLOOKUP(raw!AL893,convert!$D$26:$E$31,2)</f>
        <v>#N/A</v>
      </c>
      <c r="AM892" s="57" t="e">
        <f>VLOOKUP(raw!AM893,convert!$D$26:$E$31,2)</f>
        <v>#N/A</v>
      </c>
      <c r="AN892" s="57"/>
      <c r="AO892" s="60" t="str">
        <f>IF(COUNT(score!AD892:AE892)=0,".",MIN(score!AD892:AE892))</f>
        <v>.</v>
      </c>
    </row>
    <row r="893" spans="1:41" x14ac:dyDescent="0.25">
      <c r="A893" s="58">
        <f>raw!$A894:$A894</f>
        <v>0</v>
      </c>
      <c r="B893" s="59">
        <f>raw!$B894:$B894</f>
        <v>0</v>
      </c>
      <c r="C893" s="57" t="e">
        <f>VLOOKUP(raw!C894,convert!$D$26:$E$31,2)</f>
        <v>#N/A</v>
      </c>
      <c r="D893" s="57" t="e">
        <f>VLOOKUP(raw!D894,convert!$A$13:$B$16,2)</f>
        <v>#N/A</v>
      </c>
      <c r="E893" s="57" t="e">
        <f>VLOOKUP(raw!E894,convert!$A$13:$B$16,2)</f>
        <v>#N/A</v>
      </c>
      <c r="F893" s="57" t="e">
        <f>VLOOKUP(raw!F894,convert!$A$8:$B$10,2)</f>
        <v>#N/A</v>
      </c>
      <c r="G893" s="57" t="e">
        <f>VLOOKUP(raw!G894,convert!$A$8:$B$10,2)</f>
        <v>#N/A</v>
      </c>
      <c r="H893" s="57" t="e">
        <f>VLOOKUP(raw!H894,convert!$A$8:$B$10,2)</f>
        <v>#N/A</v>
      </c>
      <c r="I893" s="57" t="e">
        <f>VLOOKUP(raw!I894,convert!$A$8:$B$10,2)</f>
        <v>#N/A</v>
      </c>
      <c r="J893" s="57" t="e">
        <f>VLOOKUP(raw!J894,convert!$D$26:$E$31,2)</f>
        <v>#N/A</v>
      </c>
      <c r="K893" s="57" t="e">
        <f>VLOOKUP(raw!K894,convert!$D$34:$E$40,2)</f>
        <v>#N/A</v>
      </c>
      <c r="L893" s="57" t="e">
        <f>VLOOKUP(raw!L894,convert!$D$34:$E$40,2)</f>
        <v>#N/A</v>
      </c>
      <c r="M893" s="57" t="e">
        <f>VLOOKUP(raw!M894,convert!$A$34:$B$40,2)</f>
        <v>#N/A</v>
      </c>
      <c r="N893" s="57" t="e">
        <f>VLOOKUP(raw!N894,convert!$A$26:$B$31,2)</f>
        <v>#N/A</v>
      </c>
      <c r="O893" s="57" t="e">
        <f>VLOOKUP(raw!O894,convert!$A$26:$B$31,2)</f>
        <v>#N/A</v>
      </c>
      <c r="P893" s="57" t="e">
        <f>VLOOKUP(raw!P894,convert!$A$26:$B$31,2)</f>
        <v>#N/A</v>
      </c>
      <c r="Q893" s="57" t="e">
        <f>VLOOKUP(raw!Q894,convert!$A$26:$B$31,2)</f>
        <v>#N/A</v>
      </c>
      <c r="R893" s="57" t="e">
        <f>VLOOKUP(raw!R894,convert!$A$26:$B$31,2)</f>
        <v>#N/A</v>
      </c>
      <c r="S893" s="57" t="e">
        <f>VLOOKUP(raw!S894,convert!$D$26:$E$31,2)</f>
        <v>#N/A</v>
      </c>
      <c r="T893" s="57" t="e">
        <f>VLOOKUP(raw!T894,convert!$D$26:$E$31,2)</f>
        <v>#N/A</v>
      </c>
      <c r="U893" s="57" t="e">
        <f>VLOOKUP(raw!U894,convert!$D$26:$E$31,2)</f>
        <v>#N/A</v>
      </c>
      <c r="V893" s="57" t="e">
        <f>VLOOKUP(raw!V894,convert!$D$26:$E$31,2)</f>
        <v>#N/A</v>
      </c>
      <c r="W893" s="57" t="e">
        <f>VLOOKUP(raw!W894,convert!$D$26:$E$31,2)</f>
        <v>#N/A</v>
      </c>
      <c r="X893" s="57" t="e">
        <f>VLOOKUP(raw!X894,convert!$D$26:$E$31,2)</f>
        <v>#N/A</v>
      </c>
      <c r="Y893" s="57" t="e">
        <f>VLOOKUP(raw!Y894,convert!$D$26:$E$31,2)</f>
        <v>#N/A</v>
      </c>
      <c r="Z893" s="57" t="e">
        <f>VLOOKUP(raw!Z894,convert!$D$26:$E$31,2)</f>
        <v>#N/A</v>
      </c>
      <c r="AA893" s="57" t="e">
        <f>VLOOKUP(raw!AA894,convert!$D$26:$E$31,2)</f>
        <v>#N/A</v>
      </c>
      <c r="AB893" s="57" t="e">
        <f>VLOOKUP(raw!AB894,convert!$D$26:$E$31,2)</f>
        <v>#N/A</v>
      </c>
      <c r="AC893" s="57" t="e">
        <f>VLOOKUP(raw!AC894,convert!$D$26:$E$31,2)</f>
        <v>#N/A</v>
      </c>
      <c r="AD893" s="57" t="e">
        <f>VLOOKUP(raw!AD894,convert!$D$26:$E$31,2)</f>
        <v>#N/A</v>
      </c>
      <c r="AE893" s="57" t="e">
        <f>VLOOKUP(raw!AE894,convert!$D$26:$E$31,2)</f>
        <v>#N/A</v>
      </c>
      <c r="AF893" s="57" t="e">
        <f>VLOOKUP(raw!AF894,convert!$D$26:$E$31,2)</f>
        <v>#N/A</v>
      </c>
      <c r="AG893" s="57" t="e">
        <f>VLOOKUP(raw!AG894,convert!$D$26:$E$31,2)</f>
        <v>#N/A</v>
      </c>
      <c r="AH893" s="57" t="e">
        <f>VLOOKUP(raw!AH894,convert!$D$26:$E$31,2)</f>
        <v>#N/A</v>
      </c>
      <c r="AI893" s="57" t="e">
        <f>VLOOKUP(raw!AI894,convert!$D$26:$E$31,2)</f>
        <v>#N/A</v>
      </c>
      <c r="AJ893" s="57" t="e">
        <f>VLOOKUP(raw!AJ894,convert!$D$26:$E$31,2)</f>
        <v>#N/A</v>
      </c>
      <c r="AK893" s="57" t="e">
        <f>VLOOKUP(raw!AK894,convert!$D$26:$E$31,2)</f>
        <v>#N/A</v>
      </c>
      <c r="AL893" s="57" t="e">
        <f>VLOOKUP(raw!AL894,convert!$D$26:$E$31,2)</f>
        <v>#N/A</v>
      </c>
      <c r="AM893" s="57" t="e">
        <f>VLOOKUP(raw!AM894,convert!$D$26:$E$31,2)</f>
        <v>#N/A</v>
      </c>
      <c r="AN893" s="57"/>
      <c r="AO893" s="60" t="str">
        <f>IF(COUNT(score!AD893:AE893)=0,".",MIN(score!AD893:AE893))</f>
        <v>.</v>
      </c>
    </row>
    <row r="894" spans="1:41" x14ac:dyDescent="0.25">
      <c r="A894" s="58">
        <f>raw!$A895:$A895</f>
        <v>0</v>
      </c>
      <c r="B894" s="59">
        <f>raw!$B895:$B895</f>
        <v>0</v>
      </c>
      <c r="C894" s="57" t="e">
        <f>VLOOKUP(raw!C895,convert!$D$26:$E$31,2)</f>
        <v>#N/A</v>
      </c>
      <c r="D894" s="57" t="e">
        <f>VLOOKUP(raw!D895,convert!$A$13:$B$16,2)</f>
        <v>#N/A</v>
      </c>
      <c r="E894" s="57" t="e">
        <f>VLOOKUP(raw!E895,convert!$A$13:$B$16,2)</f>
        <v>#N/A</v>
      </c>
      <c r="F894" s="57" t="e">
        <f>VLOOKUP(raw!F895,convert!$A$8:$B$10,2)</f>
        <v>#N/A</v>
      </c>
      <c r="G894" s="57" t="e">
        <f>VLOOKUP(raw!G895,convert!$A$8:$B$10,2)</f>
        <v>#N/A</v>
      </c>
      <c r="H894" s="57" t="e">
        <f>VLOOKUP(raw!H895,convert!$A$8:$B$10,2)</f>
        <v>#N/A</v>
      </c>
      <c r="I894" s="57" t="e">
        <f>VLOOKUP(raw!I895,convert!$A$8:$B$10,2)</f>
        <v>#N/A</v>
      </c>
      <c r="J894" s="57" t="e">
        <f>VLOOKUP(raw!J895,convert!$D$26:$E$31,2)</f>
        <v>#N/A</v>
      </c>
      <c r="K894" s="57" t="e">
        <f>VLOOKUP(raw!K895,convert!$D$34:$E$40,2)</f>
        <v>#N/A</v>
      </c>
      <c r="L894" s="57" t="e">
        <f>VLOOKUP(raw!L895,convert!$D$34:$E$40,2)</f>
        <v>#N/A</v>
      </c>
      <c r="M894" s="57" t="e">
        <f>VLOOKUP(raw!M895,convert!$A$34:$B$40,2)</f>
        <v>#N/A</v>
      </c>
      <c r="N894" s="57" t="e">
        <f>VLOOKUP(raw!N895,convert!$A$26:$B$31,2)</f>
        <v>#N/A</v>
      </c>
      <c r="O894" s="57" t="e">
        <f>VLOOKUP(raw!O895,convert!$A$26:$B$31,2)</f>
        <v>#N/A</v>
      </c>
      <c r="P894" s="57" t="e">
        <f>VLOOKUP(raw!P895,convert!$A$26:$B$31,2)</f>
        <v>#N/A</v>
      </c>
      <c r="Q894" s="57" t="e">
        <f>VLOOKUP(raw!Q895,convert!$A$26:$B$31,2)</f>
        <v>#N/A</v>
      </c>
      <c r="R894" s="57" t="e">
        <f>VLOOKUP(raw!R895,convert!$A$26:$B$31,2)</f>
        <v>#N/A</v>
      </c>
      <c r="S894" s="57" t="e">
        <f>VLOOKUP(raw!S895,convert!$D$26:$E$31,2)</f>
        <v>#N/A</v>
      </c>
      <c r="T894" s="57" t="e">
        <f>VLOOKUP(raw!T895,convert!$D$26:$E$31,2)</f>
        <v>#N/A</v>
      </c>
      <c r="U894" s="57" t="e">
        <f>VLOOKUP(raw!U895,convert!$D$26:$E$31,2)</f>
        <v>#N/A</v>
      </c>
      <c r="V894" s="57" t="e">
        <f>VLOOKUP(raw!V895,convert!$D$26:$E$31,2)</f>
        <v>#N/A</v>
      </c>
      <c r="W894" s="57" t="e">
        <f>VLOOKUP(raw!W895,convert!$D$26:$E$31,2)</f>
        <v>#N/A</v>
      </c>
      <c r="X894" s="57" t="e">
        <f>VLOOKUP(raw!X895,convert!$D$26:$E$31,2)</f>
        <v>#N/A</v>
      </c>
      <c r="Y894" s="57" t="e">
        <f>VLOOKUP(raw!Y895,convert!$D$26:$E$31,2)</f>
        <v>#N/A</v>
      </c>
      <c r="Z894" s="57" t="e">
        <f>VLOOKUP(raw!Z895,convert!$D$26:$E$31,2)</f>
        <v>#N/A</v>
      </c>
      <c r="AA894" s="57" t="e">
        <f>VLOOKUP(raw!AA895,convert!$D$26:$E$31,2)</f>
        <v>#N/A</v>
      </c>
      <c r="AB894" s="57" t="e">
        <f>VLOOKUP(raw!AB895,convert!$D$26:$E$31,2)</f>
        <v>#N/A</v>
      </c>
      <c r="AC894" s="57" t="e">
        <f>VLOOKUP(raw!AC895,convert!$D$26:$E$31,2)</f>
        <v>#N/A</v>
      </c>
      <c r="AD894" s="57" t="e">
        <f>VLOOKUP(raw!AD895,convert!$D$26:$E$31,2)</f>
        <v>#N/A</v>
      </c>
      <c r="AE894" s="57" t="e">
        <f>VLOOKUP(raw!AE895,convert!$D$26:$E$31,2)</f>
        <v>#N/A</v>
      </c>
      <c r="AF894" s="57" t="e">
        <f>VLOOKUP(raw!AF895,convert!$D$26:$E$31,2)</f>
        <v>#N/A</v>
      </c>
      <c r="AG894" s="57" t="e">
        <f>VLOOKUP(raw!AG895,convert!$D$26:$E$31,2)</f>
        <v>#N/A</v>
      </c>
      <c r="AH894" s="57" t="e">
        <f>VLOOKUP(raw!AH895,convert!$D$26:$E$31,2)</f>
        <v>#N/A</v>
      </c>
      <c r="AI894" s="57" t="e">
        <f>VLOOKUP(raw!AI895,convert!$D$26:$E$31,2)</f>
        <v>#N/A</v>
      </c>
      <c r="AJ894" s="57" t="e">
        <f>VLOOKUP(raw!AJ895,convert!$D$26:$E$31,2)</f>
        <v>#N/A</v>
      </c>
      <c r="AK894" s="57" t="e">
        <f>VLOOKUP(raw!AK895,convert!$D$26:$E$31,2)</f>
        <v>#N/A</v>
      </c>
      <c r="AL894" s="57" t="e">
        <f>VLOOKUP(raw!AL895,convert!$D$26:$E$31,2)</f>
        <v>#N/A</v>
      </c>
      <c r="AM894" s="57" t="e">
        <f>VLOOKUP(raw!AM895,convert!$D$26:$E$31,2)</f>
        <v>#N/A</v>
      </c>
      <c r="AN894" s="57"/>
      <c r="AO894" s="60" t="str">
        <f>IF(COUNT(score!AD894:AE894)=0,".",MIN(score!AD894:AE894))</f>
        <v>.</v>
      </c>
    </row>
    <row r="895" spans="1:41" x14ac:dyDescent="0.25">
      <c r="A895" s="58">
        <f>raw!$A896:$A896</f>
        <v>0</v>
      </c>
      <c r="B895" s="59">
        <f>raw!$B896:$B896</f>
        <v>0</v>
      </c>
      <c r="C895" s="57" t="e">
        <f>VLOOKUP(raw!C896,convert!$D$26:$E$31,2)</f>
        <v>#N/A</v>
      </c>
      <c r="D895" s="57" t="e">
        <f>VLOOKUP(raw!D896,convert!$A$13:$B$16,2)</f>
        <v>#N/A</v>
      </c>
      <c r="E895" s="57" t="e">
        <f>VLOOKUP(raw!E896,convert!$A$13:$B$16,2)</f>
        <v>#N/A</v>
      </c>
      <c r="F895" s="57" t="e">
        <f>VLOOKUP(raw!F896,convert!$A$8:$B$10,2)</f>
        <v>#N/A</v>
      </c>
      <c r="G895" s="57" t="e">
        <f>VLOOKUP(raw!G896,convert!$A$8:$B$10,2)</f>
        <v>#N/A</v>
      </c>
      <c r="H895" s="57" t="e">
        <f>VLOOKUP(raw!H896,convert!$A$8:$B$10,2)</f>
        <v>#N/A</v>
      </c>
      <c r="I895" s="57" t="e">
        <f>VLOOKUP(raw!I896,convert!$A$8:$B$10,2)</f>
        <v>#N/A</v>
      </c>
      <c r="J895" s="57" t="e">
        <f>VLOOKUP(raw!J896,convert!$D$26:$E$31,2)</f>
        <v>#N/A</v>
      </c>
      <c r="K895" s="57" t="e">
        <f>VLOOKUP(raw!K896,convert!$D$34:$E$40,2)</f>
        <v>#N/A</v>
      </c>
      <c r="L895" s="57" t="e">
        <f>VLOOKUP(raw!L896,convert!$D$34:$E$40,2)</f>
        <v>#N/A</v>
      </c>
      <c r="M895" s="57" t="e">
        <f>VLOOKUP(raw!M896,convert!$A$34:$B$40,2)</f>
        <v>#N/A</v>
      </c>
      <c r="N895" s="57" t="e">
        <f>VLOOKUP(raw!N896,convert!$A$26:$B$31,2)</f>
        <v>#N/A</v>
      </c>
      <c r="O895" s="57" t="e">
        <f>VLOOKUP(raw!O896,convert!$A$26:$B$31,2)</f>
        <v>#N/A</v>
      </c>
      <c r="P895" s="57" t="e">
        <f>VLOOKUP(raw!P896,convert!$A$26:$B$31,2)</f>
        <v>#N/A</v>
      </c>
      <c r="Q895" s="57" t="e">
        <f>VLOOKUP(raw!Q896,convert!$A$26:$B$31,2)</f>
        <v>#N/A</v>
      </c>
      <c r="R895" s="57" t="e">
        <f>VLOOKUP(raw!R896,convert!$A$26:$B$31,2)</f>
        <v>#N/A</v>
      </c>
      <c r="S895" s="57" t="e">
        <f>VLOOKUP(raw!S896,convert!$D$26:$E$31,2)</f>
        <v>#N/A</v>
      </c>
      <c r="T895" s="57" t="e">
        <f>VLOOKUP(raw!T896,convert!$D$26:$E$31,2)</f>
        <v>#N/A</v>
      </c>
      <c r="U895" s="57" t="e">
        <f>VLOOKUP(raw!U896,convert!$D$26:$E$31,2)</f>
        <v>#N/A</v>
      </c>
      <c r="V895" s="57" t="e">
        <f>VLOOKUP(raw!V896,convert!$D$26:$E$31,2)</f>
        <v>#N/A</v>
      </c>
      <c r="W895" s="57" t="e">
        <f>VLOOKUP(raw!W896,convert!$D$26:$E$31,2)</f>
        <v>#N/A</v>
      </c>
      <c r="X895" s="57" t="e">
        <f>VLOOKUP(raw!X896,convert!$D$26:$E$31,2)</f>
        <v>#N/A</v>
      </c>
      <c r="Y895" s="57" t="e">
        <f>VLOOKUP(raw!Y896,convert!$D$26:$E$31,2)</f>
        <v>#N/A</v>
      </c>
      <c r="Z895" s="57" t="e">
        <f>VLOOKUP(raw!Z896,convert!$D$26:$E$31,2)</f>
        <v>#N/A</v>
      </c>
      <c r="AA895" s="57" t="e">
        <f>VLOOKUP(raw!AA896,convert!$D$26:$E$31,2)</f>
        <v>#N/A</v>
      </c>
      <c r="AB895" s="57" t="e">
        <f>VLOOKUP(raw!AB896,convert!$D$26:$E$31,2)</f>
        <v>#N/A</v>
      </c>
      <c r="AC895" s="57" t="e">
        <f>VLOOKUP(raw!AC896,convert!$D$26:$E$31,2)</f>
        <v>#N/A</v>
      </c>
      <c r="AD895" s="57" t="e">
        <f>VLOOKUP(raw!AD896,convert!$D$26:$E$31,2)</f>
        <v>#N/A</v>
      </c>
      <c r="AE895" s="57" t="e">
        <f>VLOOKUP(raw!AE896,convert!$D$26:$E$31,2)</f>
        <v>#N/A</v>
      </c>
      <c r="AF895" s="57" t="e">
        <f>VLOOKUP(raw!AF896,convert!$D$26:$E$31,2)</f>
        <v>#N/A</v>
      </c>
      <c r="AG895" s="57" t="e">
        <f>VLOOKUP(raw!AG896,convert!$D$26:$E$31,2)</f>
        <v>#N/A</v>
      </c>
      <c r="AH895" s="57" t="e">
        <f>VLOOKUP(raw!AH896,convert!$D$26:$E$31,2)</f>
        <v>#N/A</v>
      </c>
      <c r="AI895" s="57" t="e">
        <f>VLOOKUP(raw!AI896,convert!$D$26:$E$31,2)</f>
        <v>#N/A</v>
      </c>
      <c r="AJ895" s="57" t="e">
        <f>VLOOKUP(raw!AJ896,convert!$D$26:$E$31,2)</f>
        <v>#N/A</v>
      </c>
      <c r="AK895" s="57" t="e">
        <f>VLOOKUP(raw!AK896,convert!$D$26:$E$31,2)</f>
        <v>#N/A</v>
      </c>
      <c r="AL895" s="57" t="e">
        <f>VLOOKUP(raw!AL896,convert!$D$26:$E$31,2)</f>
        <v>#N/A</v>
      </c>
      <c r="AM895" s="57" t="e">
        <f>VLOOKUP(raw!AM896,convert!$D$26:$E$31,2)</f>
        <v>#N/A</v>
      </c>
      <c r="AN895" s="57"/>
      <c r="AO895" s="60" t="str">
        <f>IF(COUNT(score!AD895:AE895)=0,".",MIN(score!AD895:AE895))</f>
        <v>.</v>
      </c>
    </row>
    <row r="896" spans="1:41" x14ac:dyDescent="0.25">
      <c r="A896" s="58">
        <f>raw!$A897:$A897</f>
        <v>0</v>
      </c>
      <c r="B896" s="59">
        <f>raw!$B897:$B897</f>
        <v>0</v>
      </c>
      <c r="C896" s="57" t="e">
        <f>VLOOKUP(raw!C897,convert!$D$26:$E$31,2)</f>
        <v>#N/A</v>
      </c>
      <c r="D896" s="57" t="e">
        <f>VLOOKUP(raw!D897,convert!$A$13:$B$16,2)</f>
        <v>#N/A</v>
      </c>
      <c r="E896" s="57" t="e">
        <f>VLOOKUP(raw!E897,convert!$A$13:$B$16,2)</f>
        <v>#N/A</v>
      </c>
      <c r="F896" s="57" t="e">
        <f>VLOOKUP(raw!F897,convert!$A$8:$B$10,2)</f>
        <v>#N/A</v>
      </c>
      <c r="G896" s="57" t="e">
        <f>VLOOKUP(raw!G897,convert!$A$8:$B$10,2)</f>
        <v>#N/A</v>
      </c>
      <c r="H896" s="57" t="e">
        <f>VLOOKUP(raw!H897,convert!$A$8:$B$10,2)</f>
        <v>#N/A</v>
      </c>
      <c r="I896" s="57" t="e">
        <f>VLOOKUP(raw!I897,convert!$A$8:$B$10,2)</f>
        <v>#N/A</v>
      </c>
      <c r="J896" s="57" t="e">
        <f>VLOOKUP(raw!J897,convert!$D$26:$E$31,2)</f>
        <v>#N/A</v>
      </c>
      <c r="K896" s="57" t="e">
        <f>VLOOKUP(raw!K897,convert!$D$34:$E$40,2)</f>
        <v>#N/A</v>
      </c>
      <c r="L896" s="57" t="e">
        <f>VLOOKUP(raw!L897,convert!$D$34:$E$40,2)</f>
        <v>#N/A</v>
      </c>
      <c r="M896" s="57" t="e">
        <f>VLOOKUP(raw!M897,convert!$A$34:$B$40,2)</f>
        <v>#N/A</v>
      </c>
      <c r="N896" s="57" t="e">
        <f>VLOOKUP(raw!N897,convert!$A$26:$B$31,2)</f>
        <v>#N/A</v>
      </c>
      <c r="O896" s="57" t="e">
        <f>VLOOKUP(raw!O897,convert!$A$26:$B$31,2)</f>
        <v>#N/A</v>
      </c>
      <c r="P896" s="57" t="e">
        <f>VLOOKUP(raw!P897,convert!$A$26:$B$31,2)</f>
        <v>#N/A</v>
      </c>
      <c r="Q896" s="57" t="e">
        <f>VLOOKUP(raw!Q897,convert!$A$26:$B$31,2)</f>
        <v>#N/A</v>
      </c>
      <c r="R896" s="57" t="e">
        <f>VLOOKUP(raw!R897,convert!$A$26:$B$31,2)</f>
        <v>#N/A</v>
      </c>
      <c r="S896" s="57" t="e">
        <f>VLOOKUP(raw!S897,convert!$D$26:$E$31,2)</f>
        <v>#N/A</v>
      </c>
      <c r="T896" s="57" t="e">
        <f>VLOOKUP(raw!T897,convert!$D$26:$E$31,2)</f>
        <v>#N/A</v>
      </c>
      <c r="U896" s="57" t="e">
        <f>VLOOKUP(raw!U897,convert!$D$26:$E$31,2)</f>
        <v>#N/A</v>
      </c>
      <c r="V896" s="57" t="e">
        <f>VLOOKUP(raw!V897,convert!$D$26:$E$31,2)</f>
        <v>#N/A</v>
      </c>
      <c r="W896" s="57" t="e">
        <f>VLOOKUP(raw!W897,convert!$D$26:$E$31,2)</f>
        <v>#N/A</v>
      </c>
      <c r="X896" s="57" t="e">
        <f>VLOOKUP(raw!X897,convert!$D$26:$E$31,2)</f>
        <v>#N/A</v>
      </c>
      <c r="Y896" s="57" t="e">
        <f>VLOOKUP(raw!Y897,convert!$D$26:$E$31,2)</f>
        <v>#N/A</v>
      </c>
      <c r="Z896" s="57" t="e">
        <f>VLOOKUP(raw!Z897,convert!$D$26:$E$31,2)</f>
        <v>#N/A</v>
      </c>
      <c r="AA896" s="57" t="e">
        <f>VLOOKUP(raw!AA897,convert!$D$26:$E$31,2)</f>
        <v>#N/A</v>
      </c>
      <c r="AB896" s="57" t="e">
        <f>VLOOKUP(raw!AB897,convert!$D$26:$E$31,2)</f>
        <v>#N/A</v>
      </c>
      <c r="AC896" s="57" t="e">
        <f>VLOOKUP(raw!AC897,convert!$D$26:$E$31,2)</f>
        <v>#N/A</v>
      </c>
      <c r="AD896" s="57" t="e">
        <f>VLOOKUP(raw!AD897,convert!$D$26:$E$31,2)</f>
        <v>#N/A</v>
      </c>
      <c r="AE896" s="57" t="e">
        <f>VLOOKUP(raw!AE897,convert!$D$26:$E$31,2)</f>
        <v>#N/A</v>
      </c>
      <c r="AF896" s="57" t="e">
        <f>VLOOKUP(raw!AF897,convert!$D$26:$E$31,2)</f>
        <v>#N/A</v>
      </c>
      <c r="AG896" s="57" t="e">
        <f>VLOOKUP(raw!AG897,convert!$D$26:$E$31,2)</f>
        <v>#N/A</v>
      </c>
      <c r="AH896" s="57" t="e">
        <f>VLOOKUP(raw!AH897,convert!$D$26:$E$31,2)</f>
        <v>#N/A</v>
      </c>
      <c r="AI896" s="57" t="e">
        <f>VLOOKUP(raw!AI897,convert!$D$26:$E$31,2)</f>
        <v>#N/A</v>
      </c>
      <c r="AJ896" s="57" t="e">
        <f>VLOOKUP(raw!AJ897,convert!$D$26:$E$31,2)</f>
        <v>#N/A</v>
      </c>
      <c r="AK896" s="57" t="e">
        <f>VLOOKUP(raw!AK897,convert!$D$26:$E$31,2)</f>
        <v>#N/A</v>
      </c>
      <c r="AL896" s="57" t="e">
        <f>VLOOKUP(raw!AL897,convert!$D$26:$E$31,2)</f>
        <v>#N/A</v>
      </c>
      <c r="AM896" s="57" t="e">
        <f>VLOOKUP(raw!AM897,convert!$D$26:$E$31,2)</f>
        <v>#N/A</v>
      </c>
      <c r="AN896" s="57"/>
      <c r="AO896" s="60" t="str">
        <f>IF(COUNT(score!AD896:AE896)=0,".",MIN(score!AD896:AE896))</f>
        <v>.</v>
      </c>
    </row>
    <row r="897" spans="1:41" x14ac:dyDescent="0.25">
      <c r="A897" s="58">
        <f>raw!$A898:$A898</f>
        <v>0</v>
      </c>
      <c r="B897" s="59">
        <f>raw!$B898:$B898</f>
        <v>0</v>
      </c>
      <c r="C897" s="57" t="e">
        <f>VLOOKUP(raw!C898,convert!$D$26:$E$31,2)</f>
        <v>#N/A</v>
      </c>
      <c r="D897" s="57" t="e">
        <f>VLOOKUP(raw!D898,convert!$A$13:$B$16,2)</f>
        <v>#N/A</v>
      </c>
      <c r="E897" s="57" t="e">
        <f>VLOOKUP(raw!E898,convert!$A$13:$B$16,2)</f>
        <v>#N/A</v>
      </c>
      <c r="F897" s="57" t="e">
        <f>VLOOKUP(raw!F898,convert!$A$8:$B$10,2)</f>
        <v>#N/A</v>
      </c>
      <c r="G897" s="57" t="e">
        <f>VLOOKUP(raw!G898,convert!$A$8:$B$10,2)</f>
        <v>#N/A</v>
      </c>
      <c r="H897" s="57" t="e">
        <f>VLOOKUP(raw!H898,convert!$A$8:$B$10,2)</f>
        <v>#N/A</v>
      </c>
      <c r="I897" s="57" t="e">
        <f>VLOOKUP(raw!I898,convert!$A$8:$B$10,2)</f>
        <v>#N/A</v>
      </c>
      <c r="J897" s="57" t="e">
        <f>VLOOKUP(raw!J898,convert!$D$26:$E$31,2)</f>
        <v>#N/A</v>
      </c>
      <c r="K897" s="57" t="e">
        <f>VLOOKUP(raw!K898,convert!$D$34:$E$40,2)</f>
        <v>#N/A</v>
      </c>
      <c r="L897" s="57" t="e">
        <f>VLOOKUP(raw!L898,convert!$D$34:$E$40,2)</f>
        <v>#N/A</v>
      </c>
      <c r="M897" s="57" t="e">
        <f>VLOOKUP(raw!M898,convert!$A$34:$B$40,2)</f>
        <v>#N/A</v>
      </c>
      <c r="N897" s="57" t="e">
        <f>VLOOKUP(raw!N898,convert!$A$26:$B$31,2)</f>
        <v>#N/A</v>
      </c>
      <c r="O897" s="57" t="e">
        <f>VLOOKUP(raw!O898,convert!$A$26:$B$31,2)</f>
        <v>#N/A</v>
      </c>
      <c r="P897" s="57" t="e">
        <f>VLOOKUP(raw!P898,convert!$A$26:$B$31,2)</f>
        <v>#N/A</v>
      </c>
      <c r="Q897" s="57" t="e">
        <f>VLOOKUP(raw!Q898,convert!$A$26:$B$31,2)</f>
        <v>#N/A</v>
      </c>
      <c r="R897" s="57" t="e">
        <f>VLOOKUP(raw!R898,convert!$A$26:$B$31,2)</f>
        <v>#N/A</v>
      </c>
      <c r="S897" s="57" t="e">
        <f>VLOOKUP(raw!S898,convert!$D$26:$E$31,2)</f>
        <v>#N/A</v>
      </c>
      <c r="T897" s="57" t="e">
        <f>VLOOKUP(raw!T898,convert!$D$26:$E$31,2)</f>
        <v>#N/A</v>
      </c>
      <c r="U897" s="57" t="e">
        <f>VLOOKUP(raw!U898,convert!$D$26:$E$31,2)</f>
        <v>#N/A</v>
      </c>
      <c r="V897" s="57" t="e">
        <f>VLOOKUP(raw!V898,convert!$D$26:$E$31,2)</f>
        <v>#N/A</v>
      </c>
      <c r="W897" s="57" t="e">
        <f>VLOOKUP(raw!W898,convert!$D$26:$E$31,2)</f>
        <v>#N/A</v>
      </c>
      <c r="X897" s="57" t="e">
        <f>VLOOKUP(raw!X898,convert!$D$26:$E$31,2)</f>
        <v>#N/A</v>
      </c>
      <c r="Y897" s="57" t="e">
        <f>VLOOKUP(raw!Y898,convert!$D$26:$E$31,2)</f>
        <v>#N/A</v>
      </c>
      <c r="Z897" s="57" t="e">
        <f>VLOOKUP(raw!Z898,convert!$D$26:$E$31,2)</f>
        <v>#N/A</v>
      </c>
      <c r="AA897" s="57" t="e">
        <f>VLOOKUP(raw!AA898,convert!$D$26:$E$31,2)</f>
        <v>#N/A</v>
      </c>
      <c r="AB897" s="57" t="e">
        <f>VLOOKUP(raw!AB898,convert!$D$26:$E$31,2)</f>
        <v>#N/A</v>
      </c>
      <c r="AC897" s="57" t="e">
        <f>VLOOKUP(raw!AC898,convert!$D$26:$E$31,2)</f>
        <v>#N/A</v>
      </c>
      <c r="AD897" s="57" t="e">
        <f>VLOOKUP(raw!AD898,convert!$D$26:$E$31,2)</f>
        <v>#N/A</v>
      </c>
      <c r="AE897" s="57" t="e">
        <f>VLOOKUP(raw!AE898,convert!$D$26:$E$31,2)</f>
        <v>#N/A</v>
      </c>
      <c r="AF897" s="57" t="e">
        <f>VLOOKUP(raw!AF898,convert!$D$26:$E$31,2)</f>
        <v>#N/A</v>
      </c>
      <c r="AG897" s="57" t="e">
        <f>VLOOKUP(raw!AG898,convert!$D$26:$E$31,2)</f>
        <v>#N/A</v>
      </c>
      <c r="AH897" s="57" t="e">
        <f>VLOOKUP(raw!AH898,convert!$D$26:$E$31,2)</f>
        <v>#N/A</v>
      </c>
      <c r="AI897" s="57" t="e">
        <f>VLOOKUP(raw!AI898,convert!$D$26:$E$31,2)</f>
        <v>#N/A</v>
      </c>
      <c r="AJ897" s="57" t="e">
        <f>VLOOKUP(raw!AJ898,convert!$D$26:$E$31,2)</f>
        <v>#N/A</v>
      </c>
      <c r="AK897" s="57" t="e">
        <f>VLOOKUP(raw!AK898,convert!$D$26:$E$31,2)</f>
        <v>#N/A</v>
      </c>
      <c r="AL897" s="57" t="e">
        <f>VLOOKUP(raw!AL898,convert!$D$26:$E$31,2)</f>
        <v>#N/A</v>
      </c>
      <c r="AM897" s="57" t="e">
        <f>VLOOKUP(raw!AM898,convert!$D$26:$E$31,2)</f>
        <v>#N/A</v>
      </c>
      <c r="AN897" s="57"/>
      <c r="AO897" s="60" t="str">
        <f>IF(COUNT(score!AD897:AE897)=0,".",MIN(score!AD897:AE897))</f>
        <v>.</v>
      </c>
    </row>
    <row r="898" spans="1:41" x14ac:dyDescent="0.25">
      <c r="A898" s="58">
        <f>raw!$A899:$A899</f>
        <v>0</v>
      </c>
      <c r="B898" s="59">
        <f>raw!$B899:$B899</f>
        <v>0</v>
      </c>
      <c r="C898" s="57" t="e">
        <f>VLOOKUP(raw!C899,convert!$D$26:$E$31,2)</f>
        <v>#N/A</v>
      </c>
      <c r="D898" s="57" t="e">
        <f>VLOOKUP(raw!D899,convert!$A$13:$B$16,2)</f>
        <v>#N/A</v>
      </c>
      <c r="E898" s="57" t="e">
        <f>VLOOKUP(raw!E899,convert!$A$13:$B$16,2)</f>
        <v>#N/A</v>
      </c>
      <c r="F898" s="57" t="e">
        <f>VLOOKUP(raw!F899,convert!$A$8:$B$10,2)</f>
        <v>#N/A</v>
      </c>
      <c r="G898" s="57" t="e">
        <f>VLOOKUP(raw!G899,convert!$A$8:$B$10,2)</f>
        <v>#N/A</v>
      </c>
      <c r="H898" s="57" t="e">
        <f>VLOOKUP(raw!H899,convert!$A$8:$B$10,2)</f>
        <v>#N/A</v>
      </c>
      <c r="I898" s="57" t="e">
        <f>VLOOKUP(raw!I899,convert!$A$8:$B$10,2)</f>
        <v>#N/A</v>
      </c>
      <c r="J898" s="57" t="e">
        <f>VLOOKUP(raw!J899,convert!$D$26:$E$31,2)</f>
        <v>#N/A</v>
      </c>
      <c r="K898" s="57" t="e">
        <f>VLOOKUP(raw!K899,convert!$D$34:$E$40,2)</f>
        <v>#N/A</v>
      </c>
      <c r="L898" s="57" t="e">
        <f>VLOOKUP(raw!L899,convert!$D$34:$E$40,2)</f>
        <v>#N/A</v>
      </c>
      <c r="M898" s="57" t="e">
        <f>VLOOKUP(raw!M899,convert!$A$34:$B$40,2)</f>
        <v>#N/A</v>
      </c>
      <c r="N898" s="57" t="e">
        <f>VLOOKUP(raw!N899,convert!$A$26:$B$31,2)</f>
        <v>#N/A</v>
      </c>
      <c r="O898" s="57" t="e">
        <f>VLOOKUP(raw!O899,convert!$A$26:$B$31,2)</f>
        <v>#N/A</v>
      </c>
      <c r="P898" s="57" t="e">
        <f>VLOOKUP(raw!P899,convert!$A$26:$B$31,2)</f>
        <v>#N/A</v>
      </c>
      <c r="Q898" s="57" t="e">
        <f>VLOOKUP(raw!Q899,convert!$A$26:$B$31,2)</f>
        <v>#N/A</v>
      </c>
      <c r="R898" s="57" t="e">
        <f>VLOOKUP(raw!R899,convert!$A$26:$B$31,2)</f>
        <v>#N/A</v>
      </c>
      <c r="S898" s="57" t="e">
        <f>VLOOKUP(raw!S899,convert!$D$26:$E$31,2)</f>
        <v>#N/A</v>
      </c>
      <c r="T898" s="57" t="e">
        <f>VLOOKUP(raw!T899,convert!$D$26:$E$31,2)</f>
        <v>#N/A</v>
      </c>
      <c r="U898" s="57" t="e">
        <f>VLOOKUP(raw!U899,convert!$D$26:$E$31,2)</f>
        <v>#N/A</v>
      </c>
      <c r="V898" s="57" t="e">
        <f>VLOOKUP(raw!V899,convert!$D$26:$E$31,2)</f>
        <v>#N/A</v>
      </c>
      <c r="W898" s="57" t="e">
        <f>VLOOKUP(raw!W899,convert!$D$26:$E$31,2)</f>
        <v>#N/A</v>
      </c>
      <c r="X898" s="57" t="e">
        <f>VLOOKUP(raw!X899,convert!$D$26:$E$31,2)</f>
        <v>#N/A</v>
      </c>
      <c r="Y898" s="57" t="e">
        <f>VLOOKUP(raw!Y899,convert!$D$26:$E$31,2)</f>
        <v>#N/A</v>
      </c>
      <c r="Z898" s="57" t="e">
        <f>VLOOKUP(raw!Z899,convert!$D$26:$E$31,2)</f>
        <v>#N/A</v>
      </c>
      <c r="AA898" s="57" t="e">
        <f>VLOOKUP(raw!AA899,convert!$D$26:$E$31,2)</f>
        <v>#N/A</v>
      </c>
      <c r="AB898" s="57" t="e">
        <f>VLOOKUP(raw!AB899,convert!$D$26:$E$31,2)</f>
        <v>#N/A</v>
      </c>
      <c r="AC898" s="57" t="e">
        <f>VLOOKUP(raw!AC899,convert!$D$26:$E$31,2)</f>
        <v>#N/A</v>
      </c>
      <c r="AD898" s="57" t="e">
        <f>VLOOKUP(raw!AD899,convert!$D$26:$E$31,2)</f>
        <v>#N/A</v>
      </c>
      <c r="AE898" s="57" t="e">
        <f>VLOOKUP(raw!AE899,convert!$D$26:$E$31,2)</f>
        <v>#N/A</v>
      </c>
      <c r="AF898" s="57" t="e">
        <f>VLOOKUP(raw!AF899,convert!$D$26:$E$31,2)</f>
        <v>#N/A</v>
      </c>
      <c r="AG898" s="57" t="e">
        <f>VLOOKUP(raw!AG899,convert!$D$26:$E$31,2)</f>
        <v>#N/A</v>
      </c>
      <c r="AH898" s="57" t="e">
        <f>VLOOKUP(raw!AH899,convert!$D$26:$E$31,2)</f>
        <v>#N/A</v>
      </c>
      <c r="AI898" s="57" t="e">
        <f>VLOOKUP(raw!AI899,convert!$D$26:$E$31,2)</f>
        <v>#N/A</v>
      </c>
      <c r="AJ898" s="57" t="e">
        <f>VLOOKUP(raw!AJ899,convert!$D$26:$E$31,2)</f>
        <v>#N/A</v>
      </c>
      <c r="AK898" s="57" t="e">
        <f>VLOOKUP(raw!AK899,convert!$D$26:$E$31,2)</f>
        <v>#N/A</v>
      </c>
      <c r="AL898" s="57" t="e">
        <f>VLOOKUP(raw!AL899,convert!$D$26:$E$31,2)</f>
        <v>#N/A</v>
      </c>
      <c r="AM898" s="57" t="e">
        <f>VLOOKUP(raw!AM899,convert!$D$26:$E$31,2)</f>
        <v>#N/A</v>
      </c>
      <c r="AN898" s="57"/>
      <c r="AO898" s="60" t="str">
        <f>IF(COUNT(score!AD898:AE898)=0,".",MIN(score!AD898:AE898))</f>
        <v>.</v>
      </c>
    </row>
    <row r="899" spans="1:41" x14ac:dyDescent="0.25">
      <c r="A899" s="58">
        <f>raw!$A900:$A900</f>
        <v>0</v>
      </c>
      <c r="B899" s="59">
        <f>raw!$B900:$B900</f>
        <v>0</v>
      </c>
      <c r="C899" s="57" t="e">
        <f>VLOOKUP(raw!C900,convert!$D$26:$E$31,2)</f>
        <v>#N/A</v>
      </c>
      <c r="D899" s="57" t="e">
        <f>VLOOKUP(raw!D900,convert!$A$13:$B$16,2)</f>
        <v>#N/A</v>
      </c>
      <c r="E899" s="57" t="e">
        <f>VLOOKUP(raw!E900,convert!$A$13:$B$16,2)</f>
        <v>#N/A</v>
      </c>
      <c r="F899" s="57" t="e">
        <f>VLOOKUP(raw!F900,convert!$A$8:$B$10,2)</f>
        <v>#N/A</v>
      </c>
      <c r="G899" s="57" t="e">
        <f>VLOOKUP(raw!G900,convert!$A$8:$B$10,2)</f>
        <v>#N/A</v>
      </c>
      <c r="H899" s="57" t="e">
        <f>VLOOKUP(raw!H900,convert!$A$8:$B$10,2)</f>
        <v>#N/A</v>
      </c>
      <c r="I899" s="57" t="e">
        <f>VLOOKUP(raw!I900,convert!$A$8:$B$10,2)</f>
        <v>#N/A</v>
      </c>
      <c r="J899" s="57" t="e">
        <f>VLOOKUP(raw!J900,convert!$D$26:$E$31,2)</f>
        <v>#N/A</v>
      </c>
      <c r="K899" s="57" t="e">
        <f>VLOOKUP(raw!K900,convert!$D$34:$E$40,2)</f>
        <v>#N/A</v>
      </c>
      <c r="L899" s="57" t="e">
        <f>VLOOKUP(raw!L900,convert!$D$34:$E$40,2)</f>
        <v>#N/A</v>
      </c>
      <c r="M899" s="57" t="e">
        <f>VLOOKUP(raw!M900,convert!$A$34:$B$40,2)</f>
        <v>#N/A</v>
      </c>
      <c r="N899" s="57" t="e">
        <f>VLOOKUP(raw!N900,convert!$A$26:$B$31,2)</f>
        <v>#N/A</v>
      </c>
      <c r="O899" s="57" t="e">
        <f>VLOOKUP(raw!O900,convert!$A$26:$B$31,2)</f>
        <v>#N/A</v>
      </c>
      <c r="P899" s="57" t="e">
        <f>VLOOKUP(raw!P900,convert!$A$26:$B$31,2)</f>
        <v>#N/A</v>
      </c>
      <c r="Q899" s="57" t="e">
        <f>VLOOKUP(raw!Q900,convert!$A$26:$B$31,2)</f>
        <v>#N/A</v>
      </c>
      <c r="R899" s="57" t="e">
        <f>VLOOKUP(raw!R900,convert!$A$26:$B$31,2)</f>
        <v>#N/A</v>
      </c>
      <c r="S899" s="57" t="e">
        <f>VLOOKUP(raw!S900,convert!$D$26:$E$31,2)</f>
        <v>#N/A</v>
      </c>
      <c r="T899" s="57" t="e">
        <f>VLOOKUP(raw!T900,convert!$D$26:$E$31,2)</f>
        <v>#N/A</v>
      </c>
      <c r="U899" s="57" t="e">
        <f>VLOOKUP(raw!U900,convert!$D$26:$E$31,2)</f>
        <v>#N/A</v>
      </c>
      <c r="V899" s="57" t="e">
        <f>VLOOKUP(raw!V900,convert!$D$26:$E$31,2)</f>
        <v>#N/A</v>
      </c>
      <c r="W899" s="57" t="e">
        <f>VLOOKUP(raw!W900,convert!$D$26:$E$31,2)</f>
        <v>#N/A</v>
      </c>
      <c r="X899" s="57" t="e">
        <f>VLOOKUP(raw!X900,convert!$D$26:$E$31,2)</f>
        <v>#N/A</v>
      </c>
      <c r="Y899" s="57" t="e">
        <f>VLOOKUP(raw!Y900,convert!$D$26:$E$31,2)</f>
        <v>#N/A</v>
      </c>
      <c r="Z899" s="57" t="e">
        <f>VLOOKUP(raw!Z900,convert!$D$26:$E$31,2)</f>
        <v>#N/A</v>
      </c>
      <c r="AA899" s="57" t="e">
        <f>VLOOKUP(raw!AA900,convert!$D$26:$E$31,2)</f>
        <v>#N/A</v>
      </c>
      <c r="AB899" s="57" t="e">
        <f>VLOOKUP(raw!AB900,convert!$D$26:$E$31,2)</f>
        <v>#N/A</v>
      </c>
      <c r="AC899" s="57" t="e">
        <f>VLOOKUP(raw!AC900,convert!$D$26:$E$31,2)</f>
        <v>#N/A</v>
      </c>
      <c r="AD899" s="57" t="e">
        <f>VLOOKUP(raw!AD900,convert!$D$26:$E$31,2)</f>
        <v>#N/A</v>
      </c>
      <c r="AE899" s="57" t="e">
        <f>VLOOKUP(raw!AE900,convert!$D$26:$E$31,2)</f>
        <v>#N/A</v>
      </c>
      <c r="AF899" s="57" t="e">
        <f>VLOOKUP(raw!AF900,convert!$D$26:$E$31,2)</f>
        <v>#N/A</v>
      </c>
      <c r="AG899" s="57" t="e">
        <f>VLOOKUP(raw!AG900,convert!$D$26:$E$31,2)</f>
        <v>#N/A</v>
      </c>
      <c r="AH899" s="57" t="e">
        <f>VLOOKUP(raw!AH900,convert!$D$26:$E$31,2)</f>
        <v>#N/A</v>
      </c>
      <c r="AI899" s="57" t="e">
        <f>VLOOKUP(raw!AI900,convert!$D$26:$E$31,2)</f>
        <v>#N/A</v>
      </c>
      <c r="AJ899" s="57" t="e">
        <f>VLOOKUP(raw!AJ900,convert!$D$26:$E$31,2)</f>
        <v>#N/A</v>
      </c>
      <c r="AK899" s="57" t="e">
        <f>VLOOKUP(raw!AK900,convert!$D$26:$E$31,2)</f>
        <v>#N/A</v>
      </c>
      <c r="AL899" s="57" t="e">
        <f>VLOOKUP(raw!AL900,convert!$D$26:$E$31,2)</f>
        <v>#N/A</v>
      </c>
      <c r="AM899" s="57" t="e">
        <f>VLOOKUP(raw!AM900,convert!$D$26:$E$31,2)</f>
        <v>#N/A</v>
      </c>
      <c r="AN899" s="57"/>
      <c r="AO899" s="60" t="str">
        <f>IF(COUNT(score!AD899:AE899)=0,".",MIN(score!AD899:AE899))</f>
        <v>.</v>
      </c>
    </row>
    <row r="900" spans="1:41" x14ac:dyDescent="0.25">
      <c r="A900" s="58">
        <f>raw!$A901:$A901</f>
        <v>0</v>
      </c>
      <c r="B900" s="59">
        <f>raw!$B901:$B901</f>
        <v>0</v>
      </c>
      <c r="C900" s="57" t="e">
        <f>VLOOKUP(raw!C901,convert!$D$26:$E$31,2)</f>
        <v>#N/A</v>
      </c>
      <c r="D900" s="57" t="e">
        <f>VLOOKUP(raw!D901,convert!$A$13:$B$16,2)</f>
        <v>#N/A</v>
      </c>
      <c r="E900" s="57" t="e">
        <f>VLOOKUP(raw!E901,convert!$A$13:$B$16,2)</f>
        <v>#N/A</v>
      </c>
      <c r="F900" s="57" t="e">
        <f>VLOOKUP(raw!F901,convert!$A$8:$B$10,2)</f>
        <v>#N/A</v>
      </c>
      <c r="G900" s="57" t="e">
        <f>VLOOKUP(raw!G901,convert!$A$8:$B$10,2)</f>
        <v>#N/A</v>
      </c>
      <c r="H900" s="57" t="e">
        <f>VLOOKUP(raw!H901,convert!$A$8:$B$10,2)</f>
        <v>#N/A</v>
      </c>
      <c r="I900" s="57" t="e">
        <f>VLOOKUP(raw!I901,convert!$A$8:$B$10,2)</f>
        <v>#N/A</v>
      </c>
      <c r="J900" s="57" t="e">
        <f>VLOOKUP(raw!J901,convert!$D$26:$E$31,2)</f>
        <v>#N/A</v>
      </c>
      <c r="K900" s="57" t="e">
        <f>VLOOKUP(raw!K901,convert!$D$34:$E$40,2)</f>
        <v>#N/A</v>
      </c>
      <c r="L900" s="57" t="e">
        <f>VLOOKUP(raw!L901,convert!$D$34:$E$40,2)</f>
        <v>#N/A</v>
      </c>
      <c r="M900" s="57" t="e">
        <f>VLOOKUP(raw!M901,convert!$A$34:$B$40,2)</f>
        <v>#N/A</v>
      </c>
      <c r="N900" s="57" t="e">
        <f>VLOOKUP(raw!N901,convert!$A$26:$B$31,2)</f>
        <v>#N/A</v>
      </c>
      <c r="O900" s="57" t="e">
        <f>VLOOKUP(raw!O901,convert!$A$26:$B$31,2)</f>
        <v>#N/A</v>
      </c>
      <c r="P900" s="57" t="e">
        <f>VLOOKUP(raw!P901,convert!$A$26:$B$31,2)</f>
        <v>#N/A</v>
      </c>
      <c r="Q900" s="57" t="e">
        <f>VLOOKUP(raw!Q901,convert!$A$26:$B$31,2)</f>
        <v>#N/A</v>
      </c>
      <c r="R900" s="57" t="e">
        <f>VLOOKUP(raw!R901,convert!$A$26:$B$31,2)</f>
        <v>#N/A</v>
      </c>
      <c r="S900" s="57" t="e">
        <f>VLOOKUP(raw!S901,convert!$D$26:$E$31,2)</f>
        <v>#N/A</v>
      </c>
      <c r="T900" s="57" t="e">
        <f>VLOOKUP(raw!T901,convert!$D$26:$E$31,2)</f>
        <v>#N/A</v>
      </c>
      <c r="U900" s="57" t="e">
        <f>VLOOKUP(raw!U901,convert!$D$26:$E$31,2)</f>
        <v>#N/A</v>
      </c>
      <c r="V900" s="57" t="e">
        <f>VLOOKUP(raw!V901,convert!$D$26:$E$31,2)</f>
        <v>#N/A</v>
      </c>
      <c r="W900" s="57" t="e">
        <f>VLOOKUP(raw!W901,convert!$D$26:$E$31,2)</f>
        <v>#N/A</v>
      </c>
      <c r="X900" s="57" t="e">
        <f>VLOOKUP(raw!X901,convert!$D$26:$E$31,2)</f>
        <v>#N/A</v>
      </c>
      <c r="Y900" s="57" t="e">
        <f>VLOOKUP(raw!Y901,convert!$D$26:$E$31,2)</f>
        <v>#N/A</v>
      </c>
      <c r="Z900" s="57" t="e">
        <f>VLOOKUP(raw!Z901,convert!$D$26:$E$31,2)</f>
        <v>#N/A</v>
      </c>
      <c r="AA900" s="57" t="e">
        <f>VLOOKUP(raw!AA901,convert!$D$26:$E$31,2)</f>
        <v>#N/A</v>
      </c>
      <c r="AB900" s="57" t="e">
        <f>VLOOKUP(raw!AB901,convert!$D$26:$E$31,2)</f>
        <v>#N/A</v>
      </c>
      <c r="AC900" s="57" t="e">
        <f>VLOOKUP(raw!AC901,convert!$D$26:$E$31,2)</f>
        <v>#N/A</v>
      </c>
      <c r="AD900" s="57" t="e">
        <f>VLOOKUP(raw!AD901,convert!$D$26:$E$31,2)</f>
        <v>#N/A</v>
      </c>
      <c r="AE900" s="57" t="e">
        <f>VLOOKUP(raw!AE901,convert!$D$26:$E$31,2)</f>
        <v>#N/A</v>
      </c>
      <c r="AF900" s="57" t="e">
        <f>VLOOKUP(raw!AF901,convert!$D$26:$E$31,2)</f>
        <v>#N/A</v>
      </c>
      <c r="AG900" s="57" t="e">
        <f>VLOOKUP(raw!AG901,convert!$D$26:$E$31,2)</f>
        <v>#N/A</v>
      </c>
      <c r="AH900" s="57" t="e">
        <f>VLOOKUP(raw!AH901,convert!$D$26:$E$31,2)</f>
        <v>#N/A</v>
      </c>
      <c r="AI900" s="57" t="e">
        <f>VLOOKUP(raw!AI901,convert!$D$26:$E$31,2)</f>
        <v>#N/A</v>
      </c>
      <c r="AJ900" s="57" t="e">
        <f>VLOOKUP(raw!AJ901,convert!$D$26:$E$31,2)</f>
        <v>#N/A</v>
      </c>
      <c r="AK900" s="57" t="e">
        <f>VLOOKUP(raw!AK901,convert!$D$26:$E$31,2)</f>
        <v>#N/A</v>
      </c>
      <c r="AL900" s="57" t="e">
        <f>VLOOKUP(raw!AL901,convert!$D$26:$E$31,2)</f>
        <v>#N/A</v>
      </c>
      <c r="AM900" s="57" t="e">
        <f>VLOOKUP(raw!AM901,convert!$D$26:$E$31,2)</f>
        <v>#N/A</v>
      </c>
      <c r="AN900" s="57"/>
      <c r="AO900" s="60" t="str">
        <f>IF(COUNT(score!AD900:AE900)=0,".",MIN(score!AD900:AE900))</f>
        <v>.</v>
      </c>
    </row>
    <row r="901" spans="1:41" x14ac:dyDescent="0.25">
      <c r="A901" s="58">
        <f>raw!$A902:$A902</f>
        <v>0</v>
      </c>
      <c r="B901" s="59">
        <f>raw!$B902:$B902</f>
        <v>0</v>
      </c>
      <c r="C901" s="57" t="e">
        <f>VLOOKUP(raw!C902,convert!$D$26:$E$31,2)</f>
        <v>#N/A</v>
      </c>
      <c r="D901" s="57" t="e">
        <f>VLOOKUP(raw!D902,convert!$A$13:$B$16,2)</f>
        <v>#N/A</v>
      </c>
      <c r="E901" s="57" t="e">
        <f>VLOOKUP(raw!E902,convert!$A$13:$B$16,2)</f>
        <v>#N/A</v>
      </c>
      <c r="F901" s="57" t="e">
        <f>VLOOKUP(raw!F902,convert!$A$8:$B$10,2)</f>
        <v>#N/A</v>
      </c>
      <c r="G901" s="57" t="e">
        <f>VLOOKUP(raw!G902,convert!$A$8:$B$10,2)</f>
        <v>#N/A</v>
      </c>
      <c r="H901" s="57" t="e">
        <f>VLOOKUP(raw!H902,convert!$A$8:$B$10,2)</f>
        <v>#N/A</v>
      </c>
      <c r="I901" s="57" t="e">
        <f>VLOOKUP(raw!I902,convert!$A$8:$B$10,2)</f>
        <v>#N/A</v>
      </c>
      <c r="J901" s="57" t="e">
        <f>VLOOKUP(raw!J902,convert!$D$26:$E$31,2)</f>
        <v>#N/A</v>
      </c>
      <c r="K901" s="57" t="e">
        <f>VLOOKUP(raw!K902,convert!$D$34:$E$40,2)</f>
        <v>#N/A</v>
      </c>
      <c r="L901" s="57" t="e">
        <f>VLOOKUP(raw!L902,convert!$D$34:$E$40,2)</f>
        <v>#N/A</v>
      </c>
      <c r="M901" s="57" t="e">
        <f>VLOOKUP(raw!M902,convert!$A$34:$B$40,2)</f>
        <v>#N/A</v>
      </c>
      <c r="N901" s="57" t="e">
        <f>VLOOKUP(raw!N902,convert!$A$26:$B$31,2)</f>
        <v>#N/A</v>
      </c>
      <c r="O901" s="57" t="e">
        <f>VLOOKUP(raw!O902,convert!$A$26:$B$31,2)</f>
        <v>#N/A</v>
      </c>
      <c r="P901" s="57" t="e">
        <f>VLOOKUP(raw!P902,convert!$A$26:$B$31,2)</f>
        <v>#N/A</v>
      </c>
      <c r="Q901" s="57" t="e">
        <f>VLOOKUP(raw!Q902,convert!$A$26:$B$31,2)</f>
        <v>#N/A</v>
      </c>
      <c r="R901" s="57" t="e">
        <f>VLOOKUP(raw!R902,convert!$A$26:$B$31,2)</f>
        <v>#N/A</v>
      </c>
      <c r="S901" s="57" t="e">
        <f>VLOOKUP(raw!S902,convert!$D$26:$E$31,2)</f>
        <v>#N/A</v>
      </c>
      <c r="T901" s="57" t="e">
        <f>VLOOKUP(raw!T902,convert!$D$26:$E$31,2)</f>
        <v>#N/A</v>
      </c>
      <c r="U901" s="57" t="e">
        <f>VLOOKUP(raw!U902,convert!$D$26:$E$31,2)</f>
        <v>#N/A</v>
      </c>
      <c r="V901" s="57" t="e">
        <f>VLOOKUP(raw!V902,convert!$D$26:$E$31,2)</f>
        <v>#N/A</v>
      </c>
      <c r="W901" s="57" t="e">
        <f>VLOOKUP(raw!W902,convert!$D$26:$E$31,2)</f>
        <v>#N/A</v>
      </c>
      <c r="X901" s="57" t="e">
        <f>VLOOKUP(raw!X902,convert!$D$26:$E$31,2)</f>
        <v>#N/A</v>
      </c>
      <c r="Y901" s="57" t="e">
        <f>VLOOKUP(raw!Y902,convert!$D$26:$E$31,2)</f>
        <v>#N/A</v>
      </c>
      <c r="Z901" s="57" t="e">
        <f>VLOOKUP(raw!Z902,convert!$D$26:$E$31,2)</f>
        <v>#N/A</v>
      </c>
      <c r="AA901" s="57" t="e">
        <f>VLOOKUP(raw!AA902,convert!$D$26:$E$31,2)</f>
        <v>#N/A</v>
      </c>
      <c r="AB901" s="57" t="e">
        <f>VLOOKUP(raw!AB902,convert!$D$26:$E$31,2)</f>
        <v>#N/A</v>
      </c>
      <c r="AC901" s="57" t="e">
        <f>VLOOKUP(raw!AC902,convert!$D$26:$E$31,2)</f>
        <v>#N/A</v>
      </c>
      <c r="AD901" s="57" t="e">
        <f>VLOOKUP(raw!AD902,convert!$D$26:$E$31,2)</f>
        <v>#N/A</v>
      </c>
      <c r="AE901" s="57" t="e">
        <f>VLOOKUP(raw!AE902,convert!$D$26:$E$31,2)</f>
        <v>#N/A</v>
      </c>
      <c r="AF901" s="57" t="e">
        <f>VLOOKUP(raw!AF902,convert!$D$26:$E$31,2)</f>
        <v>#N/A</v>
      </c>
      <c r="AG901" s="57" t="e">
        <f>VLOOKUP(raw!AG902,convert!$D$26:$E$31,2)</f>
        <v>#N/A</v>
      </c>
      <c r="AH901" s="57" t="e">
        <f>VLOOKUP(raw!AH902,convert!$D$26:$E$31,2)</f>
        <v>#N/A</v>
      </c>
      <c r="AI901" s="57" t="e">
        <f>VLOOKUP(raw!AI902,convert!$D$26:$E$31,2)</f>
        <v>#N/A</v>
      </c>
      <c r="AJ901" s="57" t="e">
        <f>VLOOKUP(raw!AJ902,convert!$D$26:$E$31,2)</f>
        <v>#N/A</v>
      </c>
      <c r="AK901" s="57" t="e">
        <f>VLOOKUP(raw!AK902,convert!$D$26:$E$31,2)</f>
        <v>#N/A</v>
      </c>
      <c r="AL901" s="57" t="e">
        <f>VLOOKUP(raw!AL902,convert!$D$26:$E$31,2)</f>
        <v>#N/A</v>
      </c>
      <c r="AM901" s="57" t="e">
        <f>VLOOKUP(raw!AM902,convert!$D$26:$E$31,2)</f>
        <v>#N/A</v>
      </c>
      <c r="AN901" s="57"/>
      <c r="AO901" s="60" t="str">
        <f>IF(COUNT(score!AD901:AE901)=0,".",MIN(score!AD901:AE901))</f>
        <v>.</v>
      </c>
    </row>
    <row r="902" spans="1:41" x14ac:dyDescent="0.25">
      <c r="A902" s="58">
        <f>raw!$A903:$A903</f>
        <v>0</v>
      </c>
      <c r="B902" s="59">
        <f>raw!$B903:$B903</f>
        <v>0</v>
      </c>
      <c r="C902" s="57" t="e">
        <f>VLOOKUP(raw!C903,convert!$D$26:$E$31,2)</f>
        <v>#N/A</v>
      </c>
      <c r="D902" s="57" t="e">
        <f>VLOOKUP(raw!D903,convert!$A$13:$B$16,2)</f>
        <v>#N/A</v>
      </c>
      <c r="E902" s="57" t="e">
        <f>VLOOKUP(raw!E903,convert!$A$13:$B$16,2)</f>
        <v>#N/A</v>
      </c>
      <c r="F902" s="57" t="e">
        <f>VLOOKUP(raw!F903,convert!$A$8:$B$10,2)</f>
        <v>#N/A</v>
      </c>
      <c r="G902" s="57" t="e">
        <f>VLOOKUP(raw!G903,convert!$A$8:$B$10,2)</f>
        <v>#N/A</v>
      </c>
      <c r="H902" s="57" t="e">
        <f>VLOOKUP(raw!H903,convert!$A$8:$B$10,2)</f>
        <v>#N/A</v>
      </c>
      <c r="I902" s="57" t="e">
        <f>VLOOKUP(raw!I903,convert!$A$8:$B$10,2)</f>
        <v>#N/A</v>
      </c>
      <c r="J902" s="57" t="e">
        <f>VLOOKUP(raw!J903,convert!$D$26:$E$31,2)</f>
        <v>#N/A</v>
      </c>
      <c r="K902" s="57" t="e">
        <f>VLOOKUP(raw!K903,convert!$D$34:$E$40,2)</f>
        <v>#N/A</v>
      </c>
      <c r="L902" s="57" t="e">
        <f>VLOOKUP(raw!L903,convert!$D$34:$E$40,2)</f>
        <v>#N/A</v>
      </c>
      <c r="M902" s="57" t="e">
        <f>VLOOKUP(raw!M903,convert!$A$34:$B$40,2)</f>
        <v>#N/A</v>
      </c>
      <c r="N902" s="57" t="e">
        <f>VLOOKUP(raw!N903,convert!$A$26:$B$31,2)</f>
        <v>#N/A</v>
      </c>
      <c r="O902" s="57" t="e">
        <f>VLOOKUP(raw!O903,convert!$A$26:$B$31,2)</f>
        <v>#N/A</v>
      </c>
      <c r="P902" s="57" t="e">
        <f>VLOOKUP(raw!P903,convert!$A$26:$B$31,2)</f>
        <v>#N/A</v>
      </c>
      <c r="Q902" s="57" t="e">
        <f>VLOOKUP(raw!Q903,convert!$A$26:$B$31,2)</f>
        <v>#N/A</v>
      </c>
      <c r="R902" s="57" t="e">
        <f>VLOOKUP(raw!R903,convert!$A$26:$B$31,2)</f>
        <v>#N/A</v>
      </c>
      <c r="S902" s="57" t="e">
        <f>VLOOKUP(raw!S903,convert!$D$26:$E$31,2)</f>
        <v>#N/A</v>
      </c>
      <c r="T902" s="57" t="e">
        <f>VLOOKUP(raw!T903,convert!$D$26:$E$31,2)</f>
        <v>#N/A</v>
      </c>
      <c r="U902" s="57" t="e">
        <f>VLOOKUP(raw!U903,convert!$D$26:$E$31,2)</f>
        <v>#N/A</v>
      </c>
      <c r="V902" s="57" t="e">
        <f>VLOOKUP(raw!V903,convert!$D$26:$E$31,2)</f>
        <v>#N/A</v>
      </c>
      <c r="W902" s="57" t="e">
        <f>VLOOKUP(raw!W903,convert!$D$26:$E$31,2)</f>
        <v>#N/A</v>
      </c>
      <c r="X902" s="57" t="e">
        <f>VLOOKUP(raw!X903,convert!$D$26:$E$31,2)</f>
        <v>#N/A</v>
      </c>
      <c r="Y902" s="57" t="e">
        <f>VLOOKUP(raw!Y903,convert!$D$26:$E$31,2)</f>
        <v>#N/A</v>
      </c>
      <c r="Z902" s="57" t="e">
        <f>VLOOKUP(raw!Z903,convert!$D$26:$E$31,2)</f>
        <v>#N/A</v>
      </c>
      <c r="AA902" s="57" t="e">
        <f>VLOOKUP(raw!AA903,convert!$D$26:$E$31,2)</f>
        <v>#N/A</v>
      </c>
      <c r="AB902" s="57" t="e">
        <f>VLOOKUP(raw!AB903,convert!$D$26:$E$31,2)</f>
        <v>#N/A</v>
      </c>
      <c r="AC902" s="57" t="e">
        <f>VLOOKUP(raw!AC903,convert!$D$26:$E$31,2)</f>
        <v>#N/A</v>
      </c>
      <c r="AD902" s="57" t="e">
        <f>VLOOKUP(raw!AD903,convert!$D$26:$E$31,2)</f>
        <v>#N/A</v>
      </c>
      <c r="AE902" s="57" t="e">
        <f>VLOOKUP(raw!AE903,convert!$D$26:$E$31,2)</f>
        <v>#N/A</v>
      </c>
      <c r="AF902" s="57" t="e">
        <f>VLOOKUP(raw!AF903,convert!$D$26:$E$31,2)</f>
        <v>#N/A</v>
      </c>
      <c r="AG902" s="57" t="e">
        <f>VLOOKUP(raw!AG903,convert!$D$26:$E$31,2)</f>
        <v>#N/A</v>
      </c>
      <c r="AH902" s="57" t="e">
        <f>VLOOKUP(raw!AH903,convert!$D$26:$E$31,2)</f>
        <v>#N/A</v>
      </c>
      <c r="AI902" s="57" t="e">
        <f>VLOOKUP(raw!AI903,convert!$D$26:$E$31,2)</f>
        <v>#N/A</v>
      </c>
      <c r="AJ902" s="57" t="e">
        <f>VLOOKUP(raw!AJ903,convert!$D$26:$E$31,2)</f>
        <v>#N/A</v>
      </c>
      <c r="AK902" s="57" t="e">
        <f>VLOOKUP(raw!AK903,convert!$D$26:$E$31,2)</f>
        <v>#N/A</v>
      </c>
      <c r="AL902" s="57" t="e">
        <f>VLOOKUP(raw!AL903,convert!$D$26:$E$31,2)</f>
        <v>#N/A</v>
      </c>
      <c r="AM902" s="57" t="e">
        <f>VLOOKUP(raw!AM903,convert!$D$26:$E$31,2)</f>
        <v>#N/A</v>
      </c>
      <c r="AN902" s="57"/>
      <c r="AO902" s="60" t="str">
        <f>IF(COUNT(score!AD902:AE902)=0,".",MIN(score!AD902:AE902))</f>
        <v>.</v>
      </c>
    </row>
    <row r="903" spans="1:41" x14ac:dyDescent="0.25">
      <c r="A903" s="58">
        <f>raw!$A904:$A904</f>
        <v>0</v>
      </c>
      <c r="B903" s="59">
        <f>raw!$B904:$B904</f>
        <v>0</v>
      </c>
      <c r="C903" s="57" t="e">
        <f>VLOOKUP(raw!C904,convert!$D$26:$E$31,2)</f>
        <v>#N/A</v>
      </c>
      <c r="D903" s="57" t="e">
        <f>VLOOKUP(raw!D904,convert!$A$13:$B$16,2)</f>
        <v>#N/A</v>
      </c>
      <c r="E903" s="57" t="e">
        <f>VLOOKUP(raw!E904,convert!$A$13:$B$16,2)</f>
        <v>#N/A</v>
      </c>
      <c r="F903" s="57" t="e">
        <f>VLOOKUP(raw!F904,convert!$A$8:$B$10,2)</f>
        <v>#N/A</v>
      </c>
      <c r="G903" s="57" t="e">
        <f>VLOOKUP(raw!G904,convert!$A$8:$B$10,2)</f>
        <v>#N/A</v>
      </c>
      <c r="H903" s="57" t="e">
        <f>VLOOKUP(raw!H904,convert!$A$8:$B$10,2)</f>
        <v>#N/A</v>
      </c>
      <c r="I903" s="57" t="e">
        <f>VLOOKUP(raw!I904,convert!$A$8:$B$10,2)</f>
        <v>#N/A</v>
      </c>
      <c r="J903" s="57" t="e">
        <f>VLOOKUP(raw!J904,convert!$D$26:$E$31,2)</f>
        <v>#N/A</v>
      </c>
      <c r="K903" s="57" t="e">
        <f>VLOOKUP(raw!K904,convert!$D$34:$E$40,2)</f>
        <v>#N/A</v>
      </c>
      <c r="L903" s="57" t="e">
        <f>VLOOKUP(raw!L904,convert!$D$34:$E$40,2)</f>
        <v>#N/A</v>
      </c>
      <c r="M903" s="57" t="e">
        <f>VLOOKUP(raw!M904,convert!$A$34:$B$40,2)</f>
        <v>#N/A</v>
      </c>
      <c r="N903" s="57" t="e">
        <f>VLOOKUP(raw!N904,convert!$A$26:$B$31,2)</f>
        <v>#N/A</v>
      </c>
      <c r="O903" s="57" t="e">
        <f>VLOOKUP(raw!O904,convert!$A$26:$B$31,2)</f>
        <v>#N/A</v>
      </c>
      <c r="P903" s="57" t="e">
        <f>VLOOKUP(raw!P904,convert!$A$26:$B$31,2)</f>
        <v>#N/A</v>
      </c>
      <c r="Q903" s="57" t="e">
        <f>VLOOKUP(raw!Q904,convert!$A$26:$B$31,2)</f>
        <v>#N/A</v>
      </c>
      <c r="R903" s="57" t="e">
        <f>VLOOKUP(raw!R904,convert!$A$26:$B$31,2)</f>
        <v>#N/A</v>
      </c>
      <c r="S903" s="57" t="e">
        <f>VLOOKUP(raw!S904,convert!$D$26:$E$31,2)</f>
        <v>#N/A</v>
      </c>
      <c r="T903" s="57" t="e">
        <f>VLOOKUP(raw!T904,convert!$D$26:$E$31,2)</f>
        <v>#N/A</v>
      </c>
      <c r="U903" s="57" t="e">
        <f>VLOOKUP(raw!U904,convert!$D$26:$E$31,2)</f>
        <v>#N/A</v>
      </c>
      <c r="V903" s="57" t="e">
        <f>VLOOKUP(raw!V904,convert!$D$26:$E$31,2)</f>
        <v>#N/A</v>
      </c>
      <c r="W903" s="57" t="e">
        <f>VLOOKUP(raw!W904,convert!$D$26:$E$31,2)</f>
        <v>#N/A</v>
      </c>
      <c r="X903" s="57" t="e">
        <f>VLOOKUP(raw!X904,convert!$D$26:$E$31,2)</f>
        <v>#N/A</v>
      </c>
      <c r="Y903" s="57" t="e">
        <f>VLOOKUP(raw!Y904,convert!$D$26:$E$31,2)</f>
        <v>#N/A</v>
      </c>
      <c r="Z903" s="57" t="e">
        <f>VLOOKUP(raw!Z904,convert!$D$26:$E$31,2)</f>
        <v>#N/A</v>
      </c>
      <c r="AA903" s="57" t="e">
        <f>VLOOKUP(raw!AA904,convert!$D$26:$E$31,2)</f>
        <v>#N/A</v>
      </c>
      <c r="AB903" s="57" t="e">
        <f>VLOOKUP(raw!AB904,convert!$D$26:$E$31,2)</f>
        <v>#N/A</v>
      </c>
      <c r="AC903" s="57" t="e">
        <f>VLOOKUP(raw!AC904,convert!$D$26:$E$31,2)</f>
        <v>#N/A</v>
      </c>
      <c r="AD903" s="57" t="e">
        <f>VLOOKUP(raw!AD904,convert!$D$26:$E$31,2)</f>
        <v>#N/A</v>
      </c>
      <c r="AE903" s="57" t="e">
        <f>VLOOKUP(raw!AE904,convert!$D$26:$E$31,2)</f>
        <v>#N/A</v>
      </c>
      <c r="AF903" s="57" t="e">
        <f>VLOOKUP(raw!AF904,convert!$D$26:$E$31,2)</f>
        <v>#N/A</v>
      </c>
      <c r="AG903" s="57" t="e">
        <f>VLOOKUP(raw!AG904,convert!$D$26:$E$31,2)</f>
        <v>#N/A</v>
      </c>
      <c r="AH903" s="57" t="e">
        <f>VLOOKUP(raw!AH904,convert!$D$26:$E$31,2)</f>
        <v>#N/A</v>
      </c>
      <c r="AI903" s="57" t="e">
        <f>VLOOKUP(raw!AI904,convert!$D$26:$E$31,2)</f>
        <v>#N/A</v>
      </c>
      <c r="AJ903" s="57" t="e">
        <f>VLOOKUP(raw!AJ904,convert!$D$26:$E$31,2)</f>
        <v>#N/A</v>
      </c>
      <c r="AK903" s="57" t="e">
        <f>VLOOKUP(raw!AK904,convert!$D$26:$E$31,2)</f>
        <v>#N/A</v>
      </c>
      <c r="AL903" s="57" t="e">
        <f>VLOOKUP(raw!AL904,convert!$D$26:$E$31,2)</f>
        <v>#N/A</v>
      </c>
      <c r="AM903" s="57" t="e">
        <f>VLOOKUP(raw!AM904,convert!$D$26:$E$31,2)</f>
        <v>#N/A</v>
      </c>
      <c r="AN903" s="57"/>
      <c r="AO903" s="60" t="str">
        <f>IF(COUNT(score!AD903:AE903)=0,".",MIN(score!AD903:AE903))</f>
        <v>.</v>
      </c>
    </row>
    <row r="904" spans="1:41" x14ac:dyDescent="0.25">
      <c r="A904" s="58">
        <f>raw!$A905:$A905</f>
        <v>0</v>
      </c>
      <c r="B904" s="59">
        <f>raw!$B905:$B905</f>
        <v>0</v>
      </c>
      <c r="C904" s="57" t="e">
        <f>VLOOKUP(raw!C905,convert!$D$26:$E$31,2)</f>
        <v>#N/A</v>
      </c>
      <c r="D904" s="57" t="e">
        <f>VLOOKUP(raw!D905,convert!$A$13:$B$16,2)</f>
        <v>#N/A</v>
      </c>
      <c r="E904" s="57" t="e">
        <f>VLOOKUP(raw!E905,convert!$A$13:$B$16,2)</f>
        <v>#N/A</v>
      </c>
      <c r="F904" s="57" t="e">
        <f>VLOOKUP(raw!F905,convert!$A$8:$B$10,2)</f>
        <v>#N/A</v>
      </c>
      <c r="G904" s="57" t="e">
        <f>VLOOKUP(raw!G905,convert!$A$8:$B$10,2)</f>
        <v>#N/A</v>
      </c>
      <c r="H904" s="57" t="e">
        <f>VLOOKUP(raw!H905,convert!$A$8:$B$10,2)</f>
        <v>#N/A</v>
      </c>
      <c r="I904" s="57" t="e">
        <f>VLOOKUP(raw!I905,convert!$A$8:$B$10,2)</f>
        <v>#N/A</v>
      </c>
      <c r="J904" s="57" t="e">
        <f>VLOOKUP(raw!J905,convert!$D$26:$E$31,2)</f>
        <v>#N/A</v>
      </c>
      <c r="K904" s="57" t="e">
        <f>VLOOKUP(raw!K905,convert!$D$34:$E$40,2)</f>
        <v>#N/A</v>
      </c>
      <c r="L904" s="57" t="e">
        <f>VLOOKUP(raw!L905,convert!$D$34:$E$40,2)</f>
        <v>#N/A</v>
      </c>
      <c r="M904" s="57" t="e">
        <f>VLOOKUP(raw!M905,convert!$A$34:$B$40,2)</f>
        <v>#N/A</v>
      </c>
      <c r="N904" s="57" t="e">
        <f>VLOOKUP(raw!N905,convert!$A$26:$B$31,2)</f>
        <v>#N/A</v>
      </c>
      <c r="O904" s="57" t="e">
        <f>VLOOKUP(raw!O905,convert!$A$26:$B$31,2)</f>
        <v>#N/A</v>
      </c>
      <c r="P904" s="57" t="e">
        <f>VLOOKUP(raw!P905,convert!$A$26:$B$31,2)</f>
        <v>#N/A</v>
      </c>
      <c r="Q904" s="57" t="e">
        <f>VLOOKUP(raw!Q905,convert!$A$26:$B$31,2)</f>
        <v>#N/A</v>
      </c>
      <c r="R904" s="57" t="e">
        <f>VLOOKUP(raw!R905,convert!$A$26:$B$31,2)</f>
        <v>#N/A</v>
      </c>
      <c r="S904" s="57" t="e">
        <f>VLOOKUP(raw!S905,convert!$D$26:$E$31,2)</f>
        <v>#N/A</v>
      </c>
      <c r="T904" s="57" t="e">
        <f>VLOOKUP(raw!T905,convert!$D$26:$E$31,2)</f>
        <v>#N/A</v>
      </c>
      <c r="U904" s="57" t="e">
        <f>VLOOKUP(raw!U905,convert!$D$26:$E$31,2)</f>
        <v>#N/A</v>
      </c>
      <c r="V904" s="57" t="e">
        <f>VLOOKUP(raw!V905,convert!$D$26:$E$31,2)</f>
        <v>#N/A</v>
      </c>
      <c r="W904" s="57" t="e">
        <f>VLOOKUP(raw!W905,convert!$D$26:$E$31,2)</f>
        <v>#N/A</v>
      </c>
      <c r="X904" s="57" t="e">
        <f>VLOOKUP(raw!X905,convert!$D$26:$E$31,2)</f>
        <v>#N/A</v>
      </c>
      <c r="Y904" s="57" t="e">
        <f>VLOOKUP(raw!Y905,convert!$D$26:$E$31,2)</f>
        <v>#N/A</v>
      </c>
      <c r="Z904" s="57" t="e">
        <f>VLOOKUP(raw!Z905,convert!$D$26:$E$31,2)</f>
        <v>#N/A</v>
      </c>
      <c r="AA904" s="57" t="e">
        <f>VLOOKUP(raw!AA905,convert!$D$26:$E$31,2)</f>
        <v>#N/A</v>
      </c>
      <c r="AB904" s="57" t="e">
        <f>VLOOKUP(raw!AB905,convert!$D$26:$E$31,2)</f>
        <v>#N/A</v>
      </c>
      <c r="AC904" s="57" t="e">
        <f>VLOOKUP(raw!AC905,convert!$D$26:$E$31,2)</f>
        <v>#N/A</v>
      </c>
      <c r="AD904" s="57" t="e">
        <f>VLOOKUP(raw!AD905,convert!$D$26:$E$31,2)</f>
        <v>#N/A</v>
      </c>
      <c r="AE904" s="57" t="e">
        <f>VLOOKUP(raw!AE905,convert!$D$26:$E$31,2)</f>
        <v>#N/A</v>
      </c>
      <c r="AF904" s="57" t="e">
        <f>VLOOKUP(raw!AF905,convert!$D$26:$E$31,2)</f>
        <v>#N/A</v>
      </c>
      <c r="AG904" s="57" t="e">
        <f>VLOOKUP(raw!AG905,convert!$D$26:$E$31,2)</f>
        <v>#N/A</v>
      </c>
      <c r="AH904" s="57" t="e">
        <f>VLOOKUP(raw!AH905,convert!$D$26:$E$31,2)</f>
        <v>#N/A</v>
      </c>
      <c r="AI904" s="57" t="e">
        <f>VLOOKUP(raw!AI905,convert!$D$26:$E$31,2)</f>
        <v>#N/A</v>
      </c>
      <c r="AJ904" s="57" t="e">
        <f>VLOOKUP(raw!AJ905,convert!$D$26:$E$31,2)</f>
        <v>#N/A</v>
      </c>
      <c r="AK904" s="57" t="e">
        <f>VLOOKUP(raw!AK905,convert!$D$26:$E$31,2)</f>
        <v>#N/A</v>
      </c>
      <c r="AL904" s="57" t="e">
        <f>VLOOKUP(raw!AL905,convert!$D$26:$E$31,2)</f>
        <v>#N/A</v>
      </c>
      <c r="AM904" s="57" t="e">
        <f>VLOOKUP(raw!AM905,convert!$D$26:$E$31,2)</f>
        <v>#N/A</v>
      </c>
      <c r="AN904" s="57"/>
      <c r="AO904" s="60" t="str">
        <f>IF(COUNT(score!AD904:AE904)=0,".",MIN(score!AD904:AE904))</f>
        <v>.</v>
      </c>
    </row>
    <row r="905" spans="1:41" x14ac:dyDescent="0.25">
      <c r="A905" s="58">
        <f>raw!$A906:$A906</f>
        <v>0</v>
      </c>
      <c r="B905" s="59">
        <f>raw!$B906:$B906</f>
        <v>0</v>
      </c>
      <c r="C905" s="57" t="e">
        <f>VLOOKUP(raw!C906,convert!$D$26:$E$31,2)</f>
        <v>#N/A</v>
      </c>
      <c r="D905" s="57" t="e">
        <f>VLOOKUP(raw!D906,convert!$A$13:$B$16,2)</f>
        <v>#N/A</v>
      </c>
      <c r="E905" s="57" t="e">
        <f>VLOOKUP(raw!E906,convert!$A$13:$B$16,2)</f>
        <v>#N/A</v>
      </c>
      <c r="F905" s="57" t="e">
        <f>VLOOKUP(raw!F906,convert!$A$8:$B$10,2)</f>
        <v>#N/A</v>
      </c>
      <c r="G905" s="57" t="e">
        <f>VLOOKUP(raw!G906,convert!$A$8:$B$10,2)</f>
        <v>#N/A</v>
      </c>
      <c r="H905" s="57" t="e">
        <f>VLOOKUP(raw!H906,convert!$A$8:$B$10,2)</f>
        <v>#N/A</v>
      </c>
      <c r="I905" s="57" t="e">
        <f>VLOOKUP(raw!I906,convert!$A$8:$B$10,2)</f>
        <v>#N/A</v>
      </c>
      <c r="J905" s="57" t="e">
        <f>VLOOKUP(raw!J906,convert!$D$26:$E$31,2)</f>
        <v>#N/A</v>
      </c>
      <c r="K905" s="57" t="e">
        <f>VLOOKUP(raw!K906,convert!$D$34:$E$40,2)</f>
        <v>#N/A</v>
      </c>
      <c r="L905" s="57" t="e">
        <f>VLOOKUP(raw!L906,convert!$D$34:$E$40,2)</f>
        <v>#N/A</v>
      </c>
      <c r="M905" s="57" t="e">
        <f>VLOOKUP(raw!M906,convert!$A$34:$B$40,2)</f>
        <v>#N/A</v>
      </c>
      <c r="N905" s="57" t="e">
        <f>VLOOKUP(raw!N906,convert!$A$26:$B$31,2)</f>
        <v>#N/A</v>
      </c>
      <c r="O905" s="57" t="e">
        <f>VLOOKUP(raw!O906,convert!$A$26:$B$31,2)</f>
        <v>#N/A</v>
      </c>
      <c r="P905" s="57" t="e">
        <f>VLOOKUP(raw!P906,convert!$A$26:$B$31,2)</f>
        <v>#N/A</v>
      </c>
      <c r="Q905" s="57" t="e">
        <f>VLOOKUP(raw!Q906,convert!$A$26:$B$31,2)</f>
        <v>#N/A</v>
      </c>
      <c r="R905" s="57" t="e">
        <f>VLOOKUP(raw!R906,convert!$A$26:$B$31,2)</f>
        <v>#N/A</v>
      </c>
      <c r="S905" s="57" t="e">
        <f>VLOOKUP(raw!S906,convert!$D$26:$E$31,2)</f>
        <v>#N/A</v>
      </c>
      <c r="T905" s="57" t="e">
        <f>VLOOKUP(raw!T906,convert!$D$26:$E$31,2)</f>
        <v>#N/A</v>
      </c>
      <c r="U905" s="57" t="e">
        <f>VLOOKUP(raw!U906,convert!$D$26:$E$31,2)</f>
        <v>#N/A</v>
      </c>
      <c r="V905" s="57" t="e">
        <f>VLOOKUP(raw!V906,convert!$D$26:$E$31,2)</f>
        <v>#N/A</v>
      </c>
      <c r="W905" s="57" t="e">
        <f>VLOOKUP(raw!W906,convert!$D$26:$E$31,2)</f>
        <v>#N/A</v>
      </c>
      <c r="X905" s="57" t="e">
        <f>VLOOKUP(raw!X906,convert!$D$26:$E$31,2)</f>
        <v>#N/A</v>
      </c>
      <c r="Y905" s="57" t="e">
        <f>VLOOKUP(raw!Y906,convert!$D$26:$E$31,2)</f>
        <v>#N/A</v>
      </c>
      <c r="Z905" s="57" t="e">
        <f>VLOOKUP(raw!Z906,convert!$D$26:$E$31,2)</f>
        <v>#N/A</v>
      </c>
      <c r="AA905" s="57" t="e">
        <f>VLOOKUP(raw!AA906,convert!$D$26:$E$31,2)</f>
        <v>#N/A</v>
      </c>
      <c r="AB905" s="57" t="e">
        <f>VLOOKUP(raw!AB906,convert!$D$26:$E$31,2)</f>
        <v>#N/A</v>
      </c>
      <c r="AC905" s="57" t="e">
        <f>VLOOKUP(raw!AC906,convert!$D$26:$E$31,2)</f>
        <v>#N/A</v>
      </c>
      <c r="AD905" s="57" t="e">
        <f>VLOOKUP(raw!AD906,convert!$D$26:$E$31,2)</f>
        <v>#N/A</v>
      </c>
      <c r="AE905" s="57" t="e">
        <f>VLOOKUP(raw!AE906,convert!$D$26:$E$31,2)</f>
        <v>#N/A</v>
      </c>
      <c r="AF905" s="57" t="e">
        <f>VLOOKUP(raw!AF906,convert!$D$26:$E$31,2)</f>
        <v>#N/A</v>
      </c>
      <c r="AG905" s="57" t="e">
        <f>VLOOKUP(raw!AG906,convert!$D$26:$E$31,2)</f>
        <v>#N/A</v>
      </c>
      <c r="AH905" s="57" t="e">
        <f>VLOOKUP(raw!AH906,convert!$D$26:$E$31,2)</f>
        <v>#N/A</v>
      </c>
      <c r="AI905" s="57" t="e">
        <f>VLOOKUP(raw!AI906,convert!$D$26:$E$31,2)</f>
        <v>#N/A</v>
      </c>
      <c r="AJ905" s="57" t="e">
        <f>VLOOKUP(raw!AJ906,convert!$D$26:$E$31,2)</f>
        <v>#N/A</v>
      </c>
      <c r="AK905" s="57" t="e">
        <f>VLOOKUP(raw!AK906,convert!$D$26:$E$31,2)</f>
        <v>#N/A</v>
      </c>
      <c r="AL905" s="57" t="e">
        <f>VLOOKUP(raw!AL906,convert!$D$26:$E$31,2)</f>
        <v>#N/A</v>
      </c>
      <c r="AM905" s="57" t="e">
        <f>VLOOKUP(raw!AM906,convert!$D$26:$E$31,2)</f>
        <v>#N/A</v>
      </c>
      <c r="AN905" s="57"/>
      <c r="AO905" s="60" t="str">
        <f>IF(COUNT(score!AD905:AE905)=0,".",MIN(score!AD905:AE905))</f>
        <v>.</v>
      </c>
    </row>
    <row r="906" spans="1:41" x14ac:dyDescent="0.25">
      <c r="A906" s="58">
        <f>raw!$A907:$A907</f>
        <v>0</v>
      </c>
      <c r="B906" s="59">
        <f>raw!$B907:$B907</f>
        <v>0</v>
      </c>
      <c r="C906" s="57" t="e">
        <f>VLOOKUP(raw!C907,convert!$D$26:$E$31,2)</f>
        <v>#N/A</v>
      </c>
      <c r="D906" s="57" t="e">
        <f>VLOOKUP(raw!D907,convert!$A$13:$B$16,2)</f>
        <v>#N/A</v>
      </c>
      <c r="E906" s="57" t="e">
        <f>VLOOKUP(raw!E907,convert!$A$13:$B$16,2)</f>
        <v>#N/A</v>
      </c>
      <c r="F906" s="57" t="e">
        <f>VLOOKUP(raw!F907,convert!$A$8:$B$10,2)</f>
        <v>#N/A</v>
      </c>
      <c r="G906" s="57" t="e">
        <f>VLOOKUP(raw!G907,convert!$A$8:$B$10,2)</f>
        <v>#N/A</v>
      </c>
      <c r="H906" s="57" t="e">
        <f>VLOOKUP(raw!H907,convert!$A$8:$B$10,2)</f>
        <v>#N/A</v>
      </c>
      <c r="I906" s="57" t="e">
        <f>VLOOKUP(raw!I907,convert!$A$8:$B$10,2)</f>
        <v>#N/A</v>
      </c>
      <c r="J906" s="57" t="e">
        <f>VLOOKUP(raw!J907,convert!$D$26:$E$31,2)</f>
        <v>#N/A</v>
      </c>
      <c r="K906" s="57" t="e">
        <f>VLOOKUP(raw!K907,convert!$D$34:$E$40,2)</f>
        <v>#N/A</v>
      </c>
      <c r="L906" s="57" t="e">
        <f>VLOOKUP(raw!L907,convert!$D$34:$E$40,2)</f>
        <v>#N/A</v>
      </c>
      <c r="M906" s="57" t="e">
        <f>VLOOKUP(raw!M907,convert!$A$34:$B$40,2)</f>
        <v>#N/A</v>
      </c>
      <c r="N906" s="57" t="e">
        <f>VLOOKUP(raw!N907,convert!$A$26:$B$31,2)</f>
        <v>#N/A</v>
      </c>
      <c r="O906" s="57" t="e">
        <f>VLOOKUP(raw!O907,convert!$A$26:$B$31,2)</f>
        <v>#N/A</v>
      </c>
      <c r="P906" s="57" t="e">
        <f>VLOOKUP(raw!P907,convert!$A$26:$B$31,2)</f>
        <v>#N/A</v>
      </c>
      <c r="Q906" s="57" t="e">
        <f>VLOOKUP(raw!Q907,convert!$A$26:$B$31,2)</f>
        <v>#N/A</v>
      </c>
      <c r="R906" s="57" t="e">
        <f>VLOOKUP(raw!R907,convert!$A$26:$B$31,2)</f>
        <v>#N/A</v>
      </c>
      <c r="S906" s="57" t="e">
        <f>VLOOKUP(raw!S907,convert!$D$26:$E$31,2)</f>
        <v>#N/A</v>
      </c>
      <c r="T906" s="57" t="e">
        <f>VLOOKUP(raw!T907,convert!$D$26:$E$31,2)</f>
        <v>#N/A</v>
      </c>
      <c r="U906" s="57" t="e">
        <f>VLOOKUP(raw!U907,convert!$D$26:$E$31,2)</f>
        <v>#N/A</v>
      </c>
      <c r="V906" s="57" t="e">
        <f>VLOOKUP(raw!V907,convert!$D$26:$E$31,2)</f>
        <v>#N/A</v>
      </c>
      <c r="W906" s="57" t="e">
        <f>VLOOKUP(raw!W907,convert!$D$26:$E$31,2)</f>
        <v>#N/A</v>
      </c>
      <c r="X906" s="57" t="e">
        <f>VLOOKUP(raw!X907,convert!$D$26:$E$31,2)</f>
        <v>#N/A</v>
      </c>
      <c r="Y906" s="57" t="e">
        <f>VLOOKUP(raw!Y907,convert!$D$26:$E$31,2)</f>
        <v>#N/A</v>
      </c>
      <c r="Z906" s="57" t="e">
        <f>VLOOKUP(raw!Z907,convert!$D$26:$E$31,2)</f>
        <v>#N/A</v>
      </c>
      <c r="AA906" s="57" t="e">
        <f>VLOOKUP(raw!AA907,convert!$D$26:$E$31,2)</f>
        <v>#N/A</v>
      </c>
      <c r="AB906" s="57" t="e">
        <f>VLOOKUP(raw!AB907,convert!$D$26:$E$31,2)</f>
        <v>#N/A</v>
      </c>
      <c r="AC906" s="57" t="e">
        <f>VLOOKUP(raw!AC907,convert!$D$26:$E$31,2)</f>
        <v>#N/A</v>
      </c>
      <c r="AD906" s="57" t="e">
        <f>VLOOKUP(raw!AD907,convert!$D$26:$E$31,2)</f>
        <v>#N/A</v>
      </c>
      <c r="AE906" s="57" t="e">
        <f>VLOOKUP(raw!AE907,convert!$D$26:$E$31,2)</f>
        <v>#N/A</v>
      </c>
      <c r="AF906" s="57" t="e">
        <f>VLOOKUP(raw!AF907,convert!$D$26:$E$31,2)</f>
        <v>#N/A</v>
      </c>
      <c r="AG906" s="57" t="e">
        <f>VLOOKUP(raw!AG907,convert!$D$26:$E$31,2)</f>
        <v>#N/A</v>
      </c>
      <c r="AH906" s="57" t="e">
        <f>VLOOKUP(raw!AH907,convert!$D$26:$E$31,2)</f>
        <v>#N/A</v>
      </c>
      <c r="AI906" s="57" t="e">
        <f>VLOOKUP(raw!AI907,convert!$D$26:$E$31,2)</f>
        <v>#N/A</v>
      </c>
      <c r="AJ906" s="57" t="e">
        <f>VLOOKUP(raw!AJ907,convert!$D$26:$E$31,2)</f>
        <v>#N/A</v>
      </c>
      <c r="AK906" s="57" t="e">
        <f>VLOOKUP(raw!AK907,convert!$D$26:$E$31,2)</f>
        <v>#N/A</v>
      </c>
      <c r="AL906" s="57" t="e">
        <f>VLOOKUP(raw!AL907,convert!$D$26:$E$31,2)</f>
        <v>#N/A</v>
      </c>
      <c r="AM906" s="57" t="e">
        <f>VLOOKUP(raw!AM907,convert!$D$26:$E$31,2)</f>
        <v>#N/A</v>
      </c>
      <c r="AN906" s="57"/>
      <c r="AO906" s="60" t="str">
        <f>IF(COUNT(score!AD906:AE906)=0,".",MIN(score!AD906:AE906))</f>
        <v>.</v>
      </c>
    </row>
    <row r="907" spans="1:41" x14ac:dyDescent="0.25">
      <c r="A907" s="58">
        <f>raw!$A908:$A908</f>
        <v>0</v>
      </c>
      <c r="B907" s="59">
        <f>raw!$B908:$B908</f>
        <v>0</v>
      </c>
      <c r="C907" s="57" t="e">
        <f>VLOOKUP(raw!C908,convert!$D$26:$E$31,2)</f>
        <v>#N/A</v>
      </c>
      <c r="D907" s="57" t="e">
        <f>VLOOKUP(raw!D908,convert!$A$13:$B$16,2)</f>
        <v>#N/A</v>
      </c>
      <c r="E907" s="57" t="e">
        <f>VLOOKUP(raw!E908,convert!$A$13:$B$16,2)</f>
        <v>#N/A</v>
      </c>
      <c r="F907" s="57" t="e">
        <f>VLOOKUP(raw!F908,convert!$A$8:$B$10,2)</f>
        <v>#N/A</v>
      </c>
      <c r="G907" s="57" t="e">
        <f>VLOOKUP(raw!G908,convert!$A$8:$B$10,2)</f>
        <v>#N/A</v>
      </c>
      <c r="H907" s="57" t="e">
        <f>VLOOKUP(raw!H908,convert!$A$8:$B$10,2)</f>
        <v>#N/A</v>
      </c>
      <c r="I907" s="57" t="e">
        <f>VLOOKUP(raw!I908,convert!$A$8:$B$10,2)</f>
        <v>#N/A</v>
      </c>
      <c r="J907" s="57" t="e">
        <f>VLOOKUP(raw!J908,convert!$D$26:$E$31,2)</f>
        <v>#N/A</v>
      </c>
      <c r="K907" s="57" t="e">
        <f>VLOOKUP(raw!K908,convert!$D$34:$E$40,2)</f>
        <v>#N/A</v>
      </c>
      <c r="L907" s="57" t="e">
        <f>VLOOKUP(raw!L908,convert!$D$34:$E$40,2)</f>
        <v>#N/A</v>
      </c>
      <c r="M907" s="57" t="e">
        <f>VLOOKUP(raw!M908,convert!$A$34:$B$40,2)</f>
        <v>#N/A</v>
      </c>
      <c r="N907" s="57" t="e">
        <f>VLOOKUP(raw!N908,convert!$A$26:$B$31,2)</f>
        <v>#N/A</v>
      </c>
      <c r="O907" s="57" t="e">
        <f>VLOOKUP(raw!O908,convert!$A$26:$B$31,2)</f>
        <v>#N/A</v>
      </c>
      <c r="P907" s="57" t="e">
        <f>VLOOKUP(raw!P908,convert!$A$26:$B$31,2)</f>
        <v>#N/A</v>
      </c>
      <c r="Q907" s="57" t="e">
        <f>VLOOKUP(raw!Q908,convert!$A$26:$B$31,2)</f>
        <v>#N/A</v>
      </c>
      <c r="R907" s="57" t="e">
        <f>VLOOKUP(raw!R908,convert!$A$26:$B$31,2)</f>
        <v>#N/A</v>
      </c>
      <c r="S907" s="57" t="e">
        <f>VLOOKUP(raw!S908,convert!$D$26:$E$31,2)</f>
        <v>#N/A</v>
      </c>
      <c r="T907" s="57" t="e">
        <f>VLOOKUP(raw!T908,convert!$D$26:$E$31,2)</f>
        <v>#N/A</v>
      </c>
      <c r="U907" s="57" t="e">
        <f>VLOOKUP(raw!U908,convert!$D$26:$E$31,2)</f>
        <v>#N/A</v>
      </c>
      <c r="V907" s="57" t="e">
        <f>VLOOKUP(raw!V908,convert!$D$26:$E$31,2)</f>
        <v>#N/A</v>
      </c>
      <c r="W907" s="57" t="e">
        <f>VLOOKUP(raw!W908,convert!$D$26:$E$31,2)</f>
        <v>#N/A</v>
      </c>
      <c r="X907" s="57" t="e">
        <f>VLOOKUP(raw!X908,convert!$D$26:$E$31,2)</f>
        <v>#N/A</v>
      </c>
      <c r="Y907" s="57" t="e">
        <f>VLOOKUP(raw!Y908,convert!$D$26:$E$31,2)</f>
        <v>#N/A</v>
      </c>
      <c r="Z907" s="57" t="e">
        <f>VLOOKUP(raw!Z908,convert!$D$26:$E$31,2)</f>
        <v>#N/A</v>
      </c>
      <c r="AA907" s="57" t="e">
        <f>VLOOKUP(raw!AA908,convert!$D$26:$E$31,2)</f>
        <v>#N/A</v>
      </c>
      <c r="AB907" s="57" t="e">
        <f>VLOOKUP(raw!AB908,convert!$D$26:$E$31,2)</f>
        <v>#N/A</v>
      </c>
      <c r="AC907" s="57" t="e">
        <f>VLOOKUP(raw!AC908,convert!$D$26:$E$31,2)</f>
        <v>#N/A</v>
      </c>
      <c r="AD907" s="57" t="e">
        <f>VLOOKUP(raw!AD908,convert!$D$26:$E$31,2)</f>
        <v>#N/A</v>
      </c>
      <c r="AE907" s="57" t="e">
        <f>VLOOKUP(raw!AE908,convert!$D$26:$E$31,2)</f>
        <v>#N/A</v>
      </c>
      <c r="AF907" s="57" t="e">
        <f>VLOOKUP(raw!AF908,convert!$D$26:$E$31,2)</f>
        <v>#N/A</v>
      </c>
      <c r="AG907" s="57" t="e">
        <f>VLOOKUP(raw!AG908,convert!$D$26:$E$31,2)</f>
        <v>#N/A</v>
      </c>
      <c r="AH907" s="57" t="e">
        <f>VLOOKUP(raw!AH908,convert!$D$26:$E$31,2)</f>
        <v>#N/A</v>
      </c>
      <c r="AI907" s="57" t="e">
        <f>VLOOKUP(raw!AI908,convert!$D$26:$E$31,2)</f>
        <v>#N/A</v>
      </c>
      <c r="AJ907" s="57" t="e">
        <f>VLOOKUP(raw!AJ908,convert!$D$26:$E$31,2)</f>
        <v>#N/A</v>
      </c>
      <c r="AK907" s="57" t="e">
        <f>VLOOKUP(raw!AK908,convert!$D$26:$E$31,2)</f>
        <v>#N/A</v>
      </c>
      <c r="AL907" s="57" t="e">
        <f>VLOOKUP(raw!AL908,convert!$D$26:$E$31,2)</f>
        <v>#N/A</v>
      </c>
      <c r="AM907" s="57" t="e">
        <f>VLOOKUP(raw!AM908,convert!$D$26:$E$31,2)</f>
        <v>#N/A</v>
      </c>
      <c r="AN907" s="57"/>
      <c r="AO907" s="60" t="str">
        <f>IF(COUNT(score!AD907:AE907)=0,".",MIN(score!AD907:AE907))</f>
        <v>.</v>
      </c>
    </row>
    <row r="908" spans="1:41" x14ac:dyDescent="0.25">
      <c r="A908" s="58">
        <f>raw!$A909:$A909</f>
        <v>0</v>
      </c>
      <c r="B908" s="59">
        <f>raw!$B909:$B909</f>
        <v>0</v>
      </c>
      <c r="C908" s="57" t="e">
        <f>VLOOKUP(raw!C909,convert!$D$26:$E$31,2)</f>
        <v>#N/A</v>
      </c>
      <c r="D908" s="57" t="e">
        <f>VLOOKUP(raw!D909,convert!$A$13:$B$16,2)</f>
        <v>#N/A</v>
      </c>
      <c r="E908" s="57" t="e">
        <f>VLOOKUP(raw!E909,convert!$A$13:$B$16,2)</f>
        <v>#N/A</v>
      </c>
      <c r="F908" s="57" t="e">
        <f>VLOOKUP(raw!F909,convert!$A$8:$B$10,2)</f>
        <v>#N/A</v>
      </c>
      <c r="G908" s="57" t="e">
        <f>VLOOKUP(raw!G909,convert!$A$8:$B$10,2)</f>
        <v>#N/A</v>
      </c>
      <c r="H908" s="57" t="e">
        <f>VLOOKUP(raw!H909,convert!$A$8:$B$10,2)</f>
        <v>#N/A</v>
      </c>
      <c r="I908" s="57" t="e">
        <f>VLOOKUP(raw!I909,convert!$A$8:$B$10,2)</f>
        <v>#N/A</v>
      </c>
      <c r="J908" s="57" t="e">
        <f>VLOOKUP(raw!J909,convert!$D$26:$E$31,2)</f>
        <v>#N/A</v>
      </c>
      <c r="K908" s="57" t="e">
        <f>VLOOKUP(raw!K909,convert!$D$34:$E$40,2)</f>
        <v>#N/A</v>
      </c>
      <c r="L908" s="57" t="e">
        <f>VLOOKUP(raw!L909,convert!$D$34:$E$40,2)</f>
        <v>#N/A</v>
      </c>
      <c r="M908" s="57" t="e">
        <f>VLOOKUP(raw!M909,convert!$A$34:$B$40,2)</f>
        <v>#N/A</v>
      </c>
      <c r="N908" s="57" t="e">
        <f>VLOOKUP(raw!N909,convert!$A$26:$B$31,2)</f>
        <v>#N/A</v>
      </c>
      <c r="O908" s="57" t="e">
        <f>VLOOKUP(raw!O909,convert!$A$26:$B$31,2)</f>
        <v>#N/A</v>
      </c>
      <c r="P908" s="57" t="e">
        <f>VLOOKUP(raw!P909,convert!$A$26:$B$31,2)</f>
        <v>#N/A</v>
      </c>
      <c r="Q908" s="57" t="e">
        <f>VLOOKUP(raw!Q909,convert!$A$26:$B$31,2)</f>
        <v>#N/A</v>
      </c>
      <c r="R908" s="57" t="e">
        <f>VLOOKUP(raw!R909,convert!$A$26:$B$31,2)</f>
        <v>#N/A</v>
      </c>
      <c r="S908" s="57" t="e">
        <f>VLOOKUP(raw!S909,convert!$D$26:$E$31,2)</f>
        <v>#N/A</v>
      </c>
      <c r="T908" s="57" t="e">
        <f>VLOOKUP(raw!T909,convert!$D$26:$E$31,2)</f>
        <v>#N/A</v>
      </c>
      <c r="U908" s="57" t="e">
        <f>VLOOKUP(raw!U909,convert!$D$26:$E$31,2)</f>
        <v>#N/A</v>
      </c>
      <c r="V908" s="57" t="e">
        <f>VLOOKUP(raw!V909,convert!$D$26:$E$31,2)</f>
        <v>#N/A</v>
      </c>
      <c r="W908" s="57" t="e">
        <f>VLOOKUP(raw!W909,convert!$D$26:$E$31,2)</f>
        <v>#N/A</v>
      </c>
      <c r="X908" s="57" t="e">
        <f>VLOOKUP(raw!X909,convert!$D$26:$E$31,2)</f>
        <v>#N/A</v>
      </c>
      <c r="Y908" s="57" t="e">
        <f>VLOOKUP(raw!Y909,convert!$D$26:$E$31,2)</f>
        <v>#N/A</v>
      </c>
      <c r="Z908" s="57" t="e">
        <f>VLOOKUP(raw!Z909,convert!$D$26:$E$31,2)</f>
        <v>#N/A</v>
      </c>
      <c r="AA908" s="57" t="e">
        <f>VLOOKUP(raw!AA909,convert!$D$26:$E$31,2)</f>
        <v>#N/A</v>
      </c>
      <c r="AB908" s="57" t="e">
        <f>VLOOKUP(raw!AB909,convert!$D$26:$E$31,2)</f>
        <v>#N/A</v>
      </c>
      <c r="AC908" s="57" t="e">
        <f>VLOOKUP(raw!AC909,convert!$D$26:$E$31,2)</f>
        <v>#N/A</v>
      </c>
      <c r="AD908" s="57" t="e">
        <f>VLOOKUP(raw!AD909,convert!$D$26:$E$31,2)</f>
        <v>#N/A</v>
      </c>
      <c r="AE908" s="57" t="e">
        <f>VLOOKUP(raw!AE909,convert!$D$26:$E$31,2)</f>
        <v>#N/A</v>
      </c>
      <c r="AF908" s="57" t="e">
        <f>VLOOKUP(raw!AF909,convert!$D$26:$E$31,2)</f>
        <v>#N/A</v>
      </c>
      <c r="AG908" s="57" t="e">
        <f>VLOOKUP(raw!AG909,convert!$D$26:$E$31,2)</f>
        <v>#N/A</v>
      </c>
      <c r="AH908" s="57" t="e">
        <f>VLOOKUP(raw!AH909,convert!$D$26:$E$31,2)</f>
        <v>#N/A</v>
      </c>
      <c r="AI908" s="57" t="e">
        <f>VLOOKUP(raw!AI909,convert!$D$26:$E$31,2)</f>
        <v>#N/A</v>
      </c>
      <c r="AJ908" s="57" t="e">
        <f>VLOOKUP(raw!AJ909,convert!$D$26:$E$31,2)</f>
        <v>#N/A</v>
      </c>
      <c r="AK908" s="57" t="e">
        <f>VLOOKUP(raw!AK909,convert!$D$26:$E$31,2)</f>
        <v>#N/A</v>
      </c>
      <c r="AL908" s="57" t="e">
        <f>VLOOKUP(raw!AL909,convert!$D$26:$E$31,2)</f>
        <v>#N/A</v>
      </c>
      <c r="AM908" s="57" t="e">
        <f>VLOOKUP(raw!AM909,convert!$D$26:$E$31,2)</f>
        <v>#N/A</v>
      </c>
      <c r="AN908" s="57"/>
      <c r="AO908" s="60" t="str">
        <f>IF(COUNT(score!AD908:AE908)=0,".",MIN(score!AD908:AE908))</f>
        <v>.</v>
      </c>
    </row>
    <row r="909" spans="1:41" x14ac:dyDescent="0.25">
      <c r="A909" s="58">
        <f>raw!$A910:$A910</f>
        <v>0</v>
      </c>
      <c r="B909" s="59">
        <f>raw!$B910:$B910</f>
        <v>0</v>
      </c>
      <c r="C909" s="57" t="e">
        <f>VLOOKUP(raw!C910,convert!$D$26:$E$31,2)</f>
        <v>#N/A</v>
      </c>
      <c r="D909" s="57" t="e">
        <f>VLOOKUP(raw!D910,convert!$A$13:$B$16,2)</f>
        <v>#N/A</v>
      </c>
      <c r="E909" s="57" t="e">
        <f>VLOOKUP(raw!E910,convert!$A$13:$B$16,2)</f>
        <v>#N/A</v>
      </c>
      <c r="F909" s="57" t="e">
        <f>VLOOKUP(raw!F910,convert!$A$8:$B$10,2)</f>
        <v>#N/A</v>
      </c>
      <c r="G909" s="57" t="e">
        <f>VLOOKUP(raw!G910,convert!$A$8:$B$10,2)</f>
        <v>#N/A</v>
      </c>
      <c r="H909" s="57" t="e">
        <f>VLOOKUP(raw!H910,convert!$A$8:$B$10,2)</f>
        <v>#N/A</v>
      </c>
      <c r="I909" s="57" t="e">
        <f>VLOOKUP(raw!I910,convert!$A$8:$B$10,2)</f>
        <v>#N/A</v>
      </c>
      <c r="J909" s="57" t="e">
        <f>VLOOKUP(raw!J910,convert!$D$26:$E$31,2)</f>
        <v>#N/A</v>
      </c>
      <c r="K909" s="57" t="e">
        <f>VLOOKUP(raw!K910,convert!$D$34:$E$40,2)</f>
        <v>#N/A</v>
      </c>
      <c r="L909" s="57" t="e">
        <f>VLOOKUP(raw!L910,convert!$D$34:$E$40,2)</f>
        <v>#N/A</v>
      </c>
      <c r="M909" s="57" t="e">
        <f>VLOOKUP(raw!M910,convert!$A$34:$B$40,2)</f>
        <v>#N/A</v>
      </c>
      <c r="N909" s="57" t="e">
        <f>VLOOKUP(raw!N910,convert!$A$26:$B$31,2)</f>
        <v>#N/A</v>
      </c>
      <c r="O909" s="57" t="e">
        <f>VLOOKUP(raw!O910,convert!$A$26:$B$31,2)</f>
        <v>#N/A</v>
      </c>
      <c r="P909" s="57" t="e">
        <f>VLOOKUP(raw!P910,convert!$A$26:$B$31,2)</f>
        <v>#N/A</v>
      </c>
      <c r="Q909" s="57" t="e">
        <f>VLOOKUP(raw!Q910,convert!$A$26:$B$31,2)</f>
        <v>#N/A</v>
      </c>
      <c r="R909" s="57" t="e">
        <f>VLOOKUP(raw!R910,convert!$A$26:$B$31,2)</f>
        <v>#N/A</v>
      </c>
      <c r="S909" s="57" t="e">
        <f>VLOOKUP(raw!S910,convert!$D$26:$E$31,2)</f>
        <v>#N/A</v>
      </c>
      <c r="T909" s="57" t="e">
        <f>VLOOKUP(raw!T910,convert!$D$26:$E$31,2)</f>
        <v>#N/A</v>
      </c>
      <c r="U909" s="57" t="e">
        <f>VLOOKUP(raw!U910,convert!$D$26:$E$31,2)</f>
        <v>#N/A</v>
      </c>
      <c r="V909" s="57" t="e">
        <f>VLOOKUP(raw!V910,convert!$D$26:$E$31,2)</f>
        <v>#N/A</v>
      </c>
      <c r="W909" s="57" t="e">
        <f>VLOOKUP(raw!W910,convert!$D$26:$E$31,2)</f>
        <v>#N/A</v>
      </c>
      <c r="X909" s="57" t="e">
        <f>VLOOKUP(raw!X910,convert!$D$26:$E$31,2)</f>
        <v>#N/A</v>
      </c>
      <c r="Y909" s="57" t="e">
        <f>VLOOKUP(raw!Y910,convert!$D$26:$E$31,2)</f>
        <v>#N/A</v>
      </c>
      <c r="Z909" s="57" t="e">
        <f>VLOOKUP(raw!Z910,convert!$D$26:$E$31,2)</f>
        <v>#N/A</v>
      </c>
      <c r="AA909" s="57" t="e">
        <f>VLOOKUP(raw!AA910,convert!$D$26:$E$31,2)</f>
        <v>#N/A</v>
      </c>
      <c r="AB909" s="57" t="e">
        <f>VLOOKUP(raw!AB910,convert!$D$26:$E$31,2)</f>
        <v>#N/A</v>
      </c>
      <c r="AC909" s="57" t="e">
        <f>VLOOKUP(raw!AC910,convert!$D$26:$E$31,2)</f>
        <v>#N/A</v>
      </c>
      <c r="AD909" s="57" t="e">
        <f>VLOOKUP(raw!AD910,convert!$D$26:$E$31,2)</f>
        <v>#N/A</v>
      </c>
      <c r="AE909" s="57" t="e">
        <f>VLOOKUP(raw!AE910,convert!$D$26:$E$31,2)</f>
        <v>#N/A</v>
      </c>
      <c r="AF909" s="57" t="e">
        <f>VLOOKUP(raw!AF910,convert!$D$26:$E$31,2)</f>
        <v>#N/A</v>
      </c>
      <c r="AG909" s="57" t="e">
        <f>VLOOKUP(raw!AG910,convert!$D$26:$E$31,2)</f>
        <v>#N/A</v>
      </c>
      <c r="AH909" s="57" t="e">
        <f>VLOOKUP(raw!AH910,convert!$D$26:$E$31,2)</f>
        <v>#N/A</v>
      </c>
      <c r="AI909" s="57" t="e">
        <f>VLOOKUP(raw!AI910,convert!$D$26:$E$31,2)</f>
        <v>#N/A</v>
      </c>
      <c r="AJ909" s="57" t="e">
        <f>VLOOKUP(raw!AJ910,convert!$D$26:$E$31,2)</f>
        <v>#N/A</v>
      </c>
      <c r="AK909" s="57" t="e">
        <f>VLOOKUP(raw!AK910,convert!$D$26:$E$31,2)</f>
        <v>#N/A</v>
      </c>
      <c r="AL909" s="57" t="e">
        <f>VLOOKUP(raw!AL910,convert!$D$26:$E$31,2)</f>
        <v>#N/A</v>
      </c>
      <c r="AM909" s="57" t="e">
        <f>VLOOKUP(raw!AM910,convert!$D$26:$E$31,2)</f>
        <v>#N/A</v>
      </c>
      <c r="AN909" s="57"/>
      <c r="AO909" s="60" t="str">
        <f>IF(COUNT(score!AD909:AE909)=0,".",MIN(score!AD909:AE909))</f>
        <v>.</v>
      </c>
    </row>
    <row r="910" spans="1:41" x14ac:dyDescent="0.25">
      <c r="A910" s="58">
        <f>raw!$A911:$A911</f>
        <v>0</v>
      </c>
      <c r="B910" s="59">
        <f>raw!$B911:$B911</f>
        <v>0</v>
      </c>
      <c r="C910" s="57" t="e">
        <f>VLOOKUP(raw!C911,convert!$D$26:$E$31,2)</f>
        <v>#N/A</v>
      </c>
      <c r="D910" s="57" t="e">
        <f>VLOOKUP(raw!D911,convert!$A$13:$B$16,2)</f>
        <v>#N/A</v>
      </c>
      <c r="E910" s="57" t="e">
        <f>VLOOKUP(raw!E911,convert!$A$13:$B$16,2)</f>
        <v>#N/A</v>
      </c>
      <c r="F910" s="57" t="e">
        <f>VLOOKUP(raw!F911,convert!$A$8:$B$10,2)</f>
        <v>#N/A</v>
      </c>
      <c r="G910" s="57" t="e">
        <f>VLOOKUP(raw!G911,convert!$A$8:$B$10,2)</f>
        <v>#N/A</v>
      </c>
      <c r="H910" s="57" t="e">
        <f>VLOOKUP(raw!H911,convert!$A$8:$B$10,2)</f>
        <v>#N/A</v>
      </c>
      <c r="I910" s="57" t="e">
        <f>VLOOKUP(raw!I911,convert!$A$8:$B$10,2)</f>
        <v>#N/A</v>
      </c>
      <c r="J910" s="57" t="e">
        <f>VLOOKUP(raw!J911,convert!$D$26:$E$31,2)</f>
        <v>#N/A</v>
      </c>
      <c r="K910" s="57" t="e">
        <f>VLOOKUP(raw!K911,convert!$D$34:$E$40,2)</f>
        <v>#N/A</v>
      </c>
      <c r="L910" s="57" t="e">
        <f>VLOOKUP(raw!L911,convert!$D$34:$E$40,2)</f>
        <v>#N/A</v>
      </c>
      <c r="M910" s="57" t="e">
        <f>VLOOKUP(raw!M911,convert!$A$34:$B$40,2)</f>
        <v>#N/A</v>
      </c>
      <c r="N910" s="57" t="e">
        <f>VLOOKUP(raw!N911,convert!$A$26:$B$31,2)</f>
        <v>#N/A</v>
      </c>
      <c r="O910" s="57" t="e">
        <f>VLOOKUP(raw!O911,convert!$A$26:$B$31,2)</f>
        <v>#N/A</v>
      </c>
      <c r="P910" s="57" t="e">
        <f>VLOOKUP(raw!P911,convert!$A$26:$B$31,2)</f>
        <v>#N/A</v>
      </c>
      <c r="Q910" s="57" t="e">
        <f>VLOOKUP(raw!Q911,convert!$A$26:$B$31,2)</f>
        <v>#N/A</v>
      </c>
      <c r="R910" s="57" t="e">
        <f>VLOOKUP(raw!R911,convert!$A$26:$B$31,2)</f>
        <v>#N/A</v>
      </c>
      <c r="S910" s="57" t="e">
        <f>VLOOKUP(raw!S911,convert!$D$26:$E$31,2)</f>
        <v>#N/A</v>
      </c>
      <c r="T910" s="57" t="e">
        <f>VLOOKUP(raw!T911,convert!$D$26:$E$31,2)</f>
        <v>#N/A</v>
      </c>
      <c r="U910" s="57" t="e">
        <f>VLOOKUP(raw!U911,convert!$D$26:$E$31,2)</f>
        <v>#N/A</v>
      </c>
      <c r="V910" s="57" t="e">
        <f>VLOOKUP(raw!V911,convert!$D$26:$E$31,2)</f>
        <v>#N/A</v>
      </c>
      <c r="W910" s="57" t="e">
        <f>VLOOKUP(raw!W911,convert!$D$26:$E$31,2)</f>
        <v>#N/A</v>
      </c>
      <c r="X910" s="57" t="e">
        <f>VLOOKUP(raw!X911,convert!$D$26:$E$31,2)</f>
        <v>#N/A</v>
      </c>
      <c r="Y910" s="57" t="e">
        <f>VLOOKUP(raw!Y911,convert!$D$26:$E$31,2)</f>
        <v>#N/A</v>
      </c>
      <c r="Z910" s="57" t="e">
        <f>VLOOKUP(raw!Z911,convert!$D$26:$E$31,2)</f>
        <v>#N/A</v>
      </c>
      <c r="AA910" s="57" t="e">
        <f>VLOOKUP(raw!AA911,convert!$D$26:$E$31,2)</f>
        <v>#N/A</v>
      </c>
      <c r="AB910" s="57" t="e">
        <f>VLOOKUP(raw!AB911,convert!$D$26:$E$31,2)</f>
        <v>#N/A</v>
      </c>
      <c r="AC910" s="57" t="e">
        <f>VLOOKUP(raw!AC911,convert!$D$26:$E$31,2)</f>
        <v>#N/A</v>
      </c>
      <c r="AD910" s="57" t="e">
        <f>VLOOKUP(raw!AD911,convert!$D$26:$E$31,2)</f>
        <v>#N/A</v>
      </c>
      <c r="AE910" s="57" t="e">
        <f>VLOOKUP(raw!AE911,convert!$D$26:$E$31,2)</f>
        <v>#N/A</v>
      </c>
      <c r="AF910" s="57" t="e">
        <f>VLOOKUP(raw!AF911,convert!$D$26:$E$31,2)</f>
        <v>#N/A</v>
      </c>
      <c r="AG910" s="57" t="e">
        <f>VLOOKUP(raw!AG911,convert!$D$26:$E$31,2)</f>
        <v>#N/A</v>
      </c>
      <c r="AH910" s="57" t="e">
        <f>VLOOKUP(raw!AH911,convert!$D$26:$E$31,2)</f>
        <v>#N/A</v>
      </c>
      <c r="AI910" s="57" t="e">
        <f>VLOOKUP(raw!AI911,convert!$D$26:$E$31,2)</f>
        <v>#N/A</v>
      </c>
      <c r="AJ910" s="57" t="e">
        <f>VLOOKUP(raw!AJ911,convert!$D$26:$E$31,2)</f>
        <v>#N/A</v>
      </c>
      <c r="AK910" s="57" t="e">
        <f>VLOOKUP(raw!AK911,convert!$D$26:$E$31,2)</f>
        <v>#N/A</v>
      </c>
      <c r="AL910" s="57" t="e">
        <f>VLOOKUP(raw!AL911,convert!$D$26:$E$31,2)</f>
        <v>#N/A</v>
      </c>
      <c r="AM910" s="57" t="e">
        <f>VLOOKUP(raw!AM911,convert!$D$26:$E$31,2)</f>
        <v>#N/A</v>
      </c>
      <c r="AN910" s="57"/>
      <c r="AO910" s="60" t="str">
        <f>IF(COUNT(score!AD910:AE910)=0,".",MIN(score!AD910:AE910))</f>
        <v>.</v>
      </c>
    </row>
    <row r="911" spans="1:41" x14ac:dyDescent="0.25">
      <c r="A911" s="58">
        <f>raw!$A912:$A912</f>
        <v>0</v>
      </c>
      <c r="B911" s="59">
        <f>raw!$B912:$B912</f>
        <v>0</v>
      </c>
      <c r="C911" s="57" t="e">
        <f>VLOOKUP(raw!C912,convert!$D$26:$E$31,2)</f>
        <v>#N/A</v>
      </c>
      <c r="D911" s="57" t="e">
        <f>VLOOKUP(raw!D912,convert!$A$13:$B$16,2)</f>
        <v>#N/A</v>
      </c>
      <c r="E911" s="57" t="e">
        <f>VLOOKUP(raw!E912,convert!$A$13:$B$16,2)</f>
        <v>#N/A</v>
      </c>
      <c r="F911" s="57" t="e">
        <f>VLOOKUP(raw!F912,convert!$A$8:$B$10,2)</f>
        <v>#N/A</v>
      </c>
      <c r="G911" s="57" t="e">
        <f>VLOOKUP(raw!G912,convert!$A$8:$B$10,2)</f>
        <v>#N/A</v>
      </c>
      <c r="H911" s="57" t="e">
        <f>VLOOKUP(raw!H912,convert!$A$8:$B$10,2)</f>
        <v>#N/A</v>
      </c>
      <c r="I911" s="57" t="e">
        <f>VLOOKUP(raw!I912,convert!$A$8:$B$10,2)</f>
        <v>#N/A</v>
      </c>
      <c r="J911" s="57" t="e">
        <f>VLOOKUP(raw!J912,convert!$D$26:$E$31,2)</f>
        <v>#N/A</v>
      </c>
      <c r="K911" s="57" t="e">
        <f>VLOOKUP(raw!K912,convert!$D$34:$E$40,2)</f>
        <v>#N/A</v>
      </c>
      <c r="L911" s="57" t="e">
        <f>VLOOKUP(raw!L912,convert!$D$34:$E$40,2)</f>
        <v>#N/A</v>
      </c>
      <c r="M911" s="57" t="e">
        <f>VLOOKUP(raw!M912,convert!$A$34:$B$40,2)</f>
        <v>#N/A</v>
      </c>
      <c r="N911" s="57" t="e">
        <f>VLOOKUP(raw!N912,convert!$A$26:$B$31,2)</f>
        <v>#N/A</v>
      </c>
      <c r="O911" s="57" t="e">
        <f>VLOOKUP(raw!O912,convert!$A$26:$B$31,2)</f>
        <v>#N/A</v>
      </c>
      <c r="P911" s="57" t="e">
        <f>VLOOKUP(raw!P912,convert!$A$26:$B$31,2)</f>
        <v>#N/A</v>
      </c>
      <c r="Q911" s="57" t="e">
        <f>VLOOKUP(raw!Q912,convert!$A$26:$B$31,2)</f>
        <v>#N/A</v>
      </c>
      <c r="R911" s="57" t="e">
        <f>VLOOKUP(raw!R912,convert!$A$26:$B$31,2)</f>
        <v>#N/A</v>
      </c>
      <c r="S911" s="57" t="e">
        <f>VLOOKUP(raw!S912,convert!$D$26:$E$31,2)</f>
        <v>#N/A</v>
      </c>
      <c r="T911" s="57" t="e">
        <f>VLOOKUP(raw!T912,convert!$D$26:$E$31,2)</f>
        <v>#N/A</v>
      </c>
      <c r="U911" s="57" t="e">
        <f>VLOOKUP(raw!U912,convert!$D$26:$E$31,2)</f>
        <v>#N/A</v>
      </c>
      <c r="V911" s="57" t="e">
        <f>VLOOKUP(raw!V912,convert!$D$26:$E$31,2)</f>
        <v>#N/A</v>
      </c>
      <c r="W911" s="57" t="e">
        <f>VLOOKUP(raw!W912,convert!$D$26:$E$31,2)</f>
        <v>#N/A</v>
      </c>
      <c r="X911" s="57" t="e">
        <f>VLOOKUP(raw!X912,convert!$D$26:$E$31,2)</f>
        <v>#N/A</v>
      </c>
      <c r="Y911" s="57" t="e">
        <f>VLOOKUP(raw!Y912,convert!$D$26:$E$31,2)</f>
        <v>#N/A</v>
      </c>
      <c r="Z911" s="57" t="e">
        <f>VLOOKUP(raw!Z912,convert!$D$26:$E$31,2)</f>
        <v>#N/A</v>
      </c>
      <c r="AA911" s="57" t="e">
        <f>VLOOKUP(raw!AA912,convert!$D$26:$E$31,2)</f>
        <v>#N/A</v>
      </c>
      <c r="AB911" s="57" t="e">
        <f>VLOOKUP(raw!AB912,convert!$D$26:$E$31,2)</f>
        <v>#N/A</v>
      </c>
      <c r="AC911" s="57" t="e">
        <f>VLOOKUP(raw!AC912,convert!$D$26:$E$31,2)</f>
        <v>#N/A</v>
      </c>
      <c r="AD911" s="57" t="e">
        <f>VLOOKUP(raw!AD912,convert!$D$26:$E$31,2)</f>
        <v>#N/A</v>
      </c>
      <c r="AE911" s="57" t="e">
        <f>VLOOKUP(raw!AE912,convert!$D$26:$E$31,2)</f>
        <v>#N/A</v>
      </c>
      <c r="AF911" s="57" t="e">
        <f>VLOOKUP(raw!AF912,convert!$D$26:$E$31,2)</f>
        <v>#N/A</v>
      </c>
      <c r="AG911" s="57" t="e">
        <f>VLOOKUP(raw!AG912,convert!$D$26:$E$31,2)</f>
        <v>#N/A</v>
      </c>
      <c r="AH911" s="57" t="e">
        <f>VLOOKUP(raw!AH912,convert!$D$26:$E$31,2)</f>
        <v>#N/A</v>
      </c>
      <c r="AI911" s="57" t="e">
        <f>VLOOKUP(raw!AI912,convert!$D$26:$E$31,2)</f>
        <v>#N/A</v>
      </c>
      <c r="AJ911" s="57" t="e">
        <f>VLOOKUP(raw!AJ912,convert!$D$26:$E$31,2)</f>
        <v>#N/A</v>
      </c>
      <c r="AK911" s="57" t="e">
        <f>VLOOKUP(raw!AK912,convert!$D$26:$E$31,2)</f>
        <v>#N/A</v>
      </c>
      <c r="AL911" s="57" t="e">
        <f>VLOOKUP(raw!AL912,convert!$D$26:$E$31,2)</f>
        <v>#N/A</v>
      </c>
      <c r="AM911" s="57" t="e">
        <f>VLOOKUP(raw!AM912,convert!$D$26:$E$31,2)</f>
        <v>#N/A</v>
      </c>
      <c r="AN911" s="57"/>
      <c r="AO911" s="60" t="str">
        <f>IF(COUNT(score!AD911:AE911)=0,".",MIN(score!AD911:AE911))</f>
        <v>.</v>
      </c>
    </row>
    <row r="912" spans="1:41" x14ac:dyDescent="0.25">
      <c r="A912" s="58">
        <f>raw!$A913:$A913</f>
        <v>0</v>
      </c>
      <c r="B912" s="59">
        <f>raw!$B913:$B913</f>
        <v>0</v>
      </c>
      <c r="C912" s="57" t="e">
        <f>VLOOKUP(raw!C913,convert!$D$26:$E$31,2)</f>
        <v>#N/A</v>
      </c>
      <c r="D912" s="57" t="e">
        <f>VLOOKUP(raw!D913,convert!$A$13:$B$16,2)</f>
        <v>#N/A</v>
      </c>
      <c r="E912" s="57" t="e">
        <f>VLOOKUP(raw!E913,convert!$A$13:$B$16,2)</f>
        <v>#N/A</v>
      </c>
      <c r="F912" s="57" t="e">
        <f>VLOOKUP(raw!F913,convert!$A$8:$B$10,2)</f>
        <v>#N/A</v>
      </c>
      <c r="G912" s="57" t="e">
        <f>VLOOKUP(raw!G913,convert!$A$8:$B$10,2)</f>
        <v>#N/A</v>
      </c>
      <c r="H912" s="57" t="e">
        <f>VLOOKUP(raw!H913,convert!$A$8:$B$10,2)</f>
        <v>#N/A</v>
      </c>
      <c r="I912" s="57" t="e">
        <f>VLOOKUP(raw!I913,convert!$A$8:$B$10,2)</f>
        <v>#N/A</v>
      </c>
      <c r="J912" s="57" t="e">
        <f>VLOOKUP(raw!J913,convert!$D$26:$E$31,2)</f>
        <v>#N/A</v>
      </c>
      <c r="K912" s="57" t="e">
        <f>VLOOKUP(raw!K913,convert!$D$34:$E$40,2)</f>
        <v>#N/A</v>
      </c>
      <c r="L912" s="57" t="e">
        <f>VLOOKUP(raw!L913,convert!$D$34:$E$40,2)</f>
        <v>#N/A</v>
      </c>
      <c r="M912" s="57" t="e">
        <f>VLOOKUP(raw!M913,convert!$A$34:$B$40,2)</f>
        <v>#N/A</v>
      </c>
      <c r="N912" s="57" t="e">
        <f>VLOOKUP(raw!N913,convert!$A$26:$B$31,2)</f>
        <v>#N/A</v>
      </c>
      <c r="O912" s="57" t="e">
        <f>VLOOKUP(raw!O913,convert!$A$26:$B$31,2)</f>
        <v>#N/A</v>
      </c>
      <c r="P912" s="57" t="e">
        <f>VLOOKUP(raw!P913,convert!$A$26:$B$31,2)</f>
        <v>#N/A</v>
      </c>
      <c r="Q912" s="57" t="e">
        <f>VLOOKUP(raw!Q913,convert!$A$26:$B$31,2)</f>
        <v>#N/A</v>
      </c>
      <c r="R912" s="57" t="e">
        <f>VLOOKUP(raw!R913,convert!$A$26:$B$31,2)</f>
        <v>#N/A</v>
      </c>
      <c r="S912" s="57" t="e">
        <f>VLOOKUP(raw!S913,convert!$D$26:$E$31,2)</f>
        <v>#N/A</v>
      </c>
      <c r="T912" s="57" t="e">
        <f>VLOOKUP(raw!T913,convert!$D$26:$E$31,2)</f>
        <v>#N/A</v>
      </c>
      <c r="U912" s="57" t="e">
        <f>VLOOKUP(raw!U913,convert!$D$26:$E$31,2)</f>
        <v>#N/A</v>
      </c>
      <c r="V912" s="57" t="e">
        <f>VLOOKUP(raw!V913,convert!$D$26:$E$31,2)</f>
        <v>#N/A</v>
      </c>
      <c r="W912" s="57" t="e">
        <f>VLOOKUP(raw!W913,convert!$D$26:$E$31,2)</f>
        <v>#N/A</v>
      </c>
      <c r="X912" s="57" t="e">
        <f>VLOOKUP(raw!X913,convert!$D$26:$E$31,2)</f>
        <v>#N/A</v>
      </c>
      <c r="Y912" s="57" t="e">
        <f>VLOOKUP(raw!Y913,convert!$D$26:$E$31,2)</f>
        <v>#N/A</v>
      </c>
      <c r="Z912" s="57" t="e">
        <f>VLOOKUP(raw!Z913,convert!$D$26:$E$31,2)</f>
        <v>#N/A</v>
      </c>
      <c r="AA912" s="57" t="e">
        <f>VLOOKUP(raw!AA913,convert!$D$26:$E$31,2)</f>
        <v>#N/A</v>
      </c>
      <c r="AB912" s="57" t="e">
        <f>VLOOKUP(raw!AB913,convert!$D$26:$E$31,2)</f>
        <v>#N/A</v>
      </c>
      <c r="AC912" s="57" t="e">
        <f>VLOOKUP(raw!AC913,convert!$D$26:$E$31,2)</f>
        <v>#N/A</v>
      </c>
      <c r="AD912" s="57" t="e">
        <f>VLOOKUP(raw!AD913,convert!$D$26:$E$31,2)</f>
        <v>#N/A</v>
      </c>
      <c r="AE912" s="57" t="e">
        <f>VLOOKUP(raw!AE913,convert!$D$26:$E$31,2)</f>
        <v>#N/A</v>
      </c>
      <c r="AF912" s="57" t="e">
        <f>VLOOKUP(raw!AF913,convert!$D$26:$E$31,2)</f>
        <v>#N/A</v>
      </c>
      <c r="AG912" s="57" t="e">
        <f>VLOOKUP(raw!AG913,convert!$D$26:$E$31,2)</f>
        <v>#N/A</v>
      </c>
      <c r="AH912" s="57" t="e">
        <f>VLOOKUP(raw!AH913,convert!$D$26:$E$31,2)</f>
        <v>#N/A</v>
      </c>
      <c r="AI912" s="57" t="e">
        <f>VLOOKUP(raw!AI913,convert!$D$26:$E$31,2)</f>
        <v>#N/A</v>
      </c>
      <c r="AJ912" s="57" t="e">
        <f>VLOOKUP(raw!AJ913,convert!$D$26:$E$31,2)</f>
        <v>#N/A</v>
      </c>
      <c r="AK912" s="57" t="e">
        <f>VLOOKUP(raw!AK913,convert!$D$26:$E$31,2)</f>
        <v>#N/A</v>
      </c>
      <c r="AL912" s="57" t="e">
        <f>VLOOKUP(raw!AL913,convert!$D$26:$E$31,2)</f>
        <v>#N/A</v>
      </c>
      <c r="AM912" s="57" t="e">
        <f>VLOOKUP(raw!AM913,convert!$D$26:$E$31,2)</f>
        <v>#N/A</v>
      </c>
      <c r="AN912" s="57"/>
      <c r="AO912" s="60" t="str">
        <f>IF(COUNT(score!AD912:AE912)=0,".",MIN(score!AD912:AE912))</f>
        <v>.</v>
      </c>
    </row>
    <row r="913" spans="1:41" x14ac:dyDescent="0.25">
      <c r="A913" s="58">
        <f>raw!$A914:$A914</f>
        <v>0</v>
      </c>
      <c r="B913" s="59">
        <f>raw!$B914:$B914</f>
        <v>0</v>
      </c>
      <c r="C913" s="57" t="e">
        <f>VLOOKUP(raw!C914,convert!$D$26:$E$31,2)</f>
        <v>#N/A</v>
      </c>
      <c r="D913" s="57" t="e">
        <f>VLOOKUP(raw!D914,convert!$A$13:$B$16,2)</f>
        <v>#N/A</v>
      </c>
      <c r="E913" s="57" t="e">
        <f>VLOOKUP(raw!E914,convert!$A$13:$B$16,2)</f>
        <v>#N/A</v>
      </c>
      <c r="F913" s="57" t="e">
        <f>VLOOKUP(raw!F914,convert!$A$8:$B$10,2)</f>
        <v>#N/A</v>
      </c>
      <c r="G913" s="57" t="e">
        <f>VLOOKUP(raw!G914,convert!$A$8:$B$10,2)</f>
        <v>#N/A</v>
      </c>
      <c r="H913" s="57" t="e">
        <f>VLOOKUP(raw!H914,convert!$A$8:$B$10,2)</f>
        <v>#N/A</v>
      </c>
      <c r="I913" s="57" t="e">
        <f>VLOOKUP(raw!I914,convert!$A$8:$B$10,2)</f>
        <v>#N/A</v>
      </c>
      <c r="J913" s="57" t="e">
        <f>VLOOKUP(raw!J914,convert!$D$26:$E$31,2)</f>
        <v>#N/A</v>
      </c>
      <c r="K913" s="57" t="e">
        <f>VLOOKUP(raw!K914,convert!$D$34:$E$40,2)</f>
        <v>#N/A</v>
      </c>
      <c r="L913" s="57" t="e">
        <f>VLOOKUP(raw!L914,convert!$D$34:$E$40,2)</f>
        <v>#N/A</v>
      </c>
      <c r="M913" s="57" t="e">
        <f>VLOOKUP(raw!M914,convert!$A$34:$B$40,2)</f>
        <v>#N/A</v>
      </c>
      <c r="N913" s="57" t="e">
        <f>VLOOKUP(raw!N914,convert!$A$26:$B$31,2)</f>
        <v>#N/A</v>
      </c>
      <c r="O913" s="57" t="e">
        <f>VLOOKUP(raw!O914,convert!$A$26:$B$31,2)</f>
        <v>#N/A</v>
      </c>
      <c r="P913" s="57" t="e">
        <f>VLOOKUP(raw!P914,convert!$A$26:$B$31,2)</f>
        <v>#N/A</v>
      </c>
      <c r="Q913" s="57" t="e">
        <f>VLOOKUP(raw!Q914,convert!$A$26:$B$31,2)</f>
        <v>#N/A</v>
      </c>
      <c r="R913" s="57" t="e">
        <f>VLOOKUP(raw!R914,convert!$A$26:$B$31,2)</f>
        <v>#N/A</v>
      </c>
      <c r="S913" s="57" t="e">
        <f>VLOOKUP(raw!S914,convert!$D$26:$E$31,2)</f>
        <v>#N/A</v>
      </c>
      <c r="T913" s="57" t="e">
        <f>VLOOKUP(raw!T914,convert!$D$26:$E$31,2)</f>
        <v>#N/A</v>
      </c>
      <c r="U913" s="57" t="e">
        <f>VLOOKUP(raw!U914,convert!$D$26:$E$31,2)</f>
        <v>#N/A</v>
      </c>
      <c r="V913" s="57" t="e">
        <f>VLOOKUP(raw!V914,convert!$D$26:$E$31,2)</f>
        <v>#N/A</v>
      </c>
      <c r="W913" s="57" t="e">
        <f>VLOOKUP(raw!W914,convert!$D$26:$E$31,2)</f>
        <v>#N/A</v>
      </c>
      <c r="X913" s="57" t="e">
        <f>VLOOKUP(raw!X914,convert!$D$26:$E$31,2)</f>
        <v>#N/A</v>
      </c>
      <c r="Y913" s="57" t="e">
        <f>VLOOKUP(raw!Y914,convert!$D$26:$E$31,2)</f>
        <v>#N/A</v>
      </c>
      <c r="Z913" s="57" t="e">
        <f>VLOOKUP(raw!Z914,convert!$D$26:$E$31,2)</f>
        <v>#N/A</v>
      </c>
      <c r="AA913" s="57" t="e">
        <f>VLOOKUP(raw!AA914,convert!$D$26:$E$31,2)</f>
        <v>#N/A</v>
      </c>
      <c r="AB913" s="57" t="e">
        <f>VLOOKUP(raw!AB914,convert!$D$26:$E$31,2)</f>
        <v>#N/A</v>
      </c>
      <c r="AC913" s="57" t="e">
        <f>VLOOKUP(raw!AC914,convert!$D$26:$E$31,2)</f>
        <v>#N/A</v>
      </c>
      <c r="AD913" s="57" t="e">
        <f>VLOOKUP(raw!AD914,convert!$D$26:$E$31,2)</f>
        <v>#N/A</v>
      </c>
      <c r="AE913" s="57" t="e">
        <f>VLOOKUP(raw!AE914,convert!$D$26:$E$31,2)</f>
        <v>#N/A</v>
      </c>
      <c r="AF913" s="57" t="e">
        <f>VLOOKUP(raw!AF914,convert!$D$26:$E$31,2)</f>
        <v>#N/A</v>
      </c>
      <c r="AG913" s="57" t="e">
        <f>VLOOKUP(raw!AG914,convert!$D$26:$E$31,2)</f>
        <v>#N/A</v>
      </c>
      <c r="AH913" s="57" t="e">
        <f>VLOOKUP(raw!AH914,convert!$D$26:$E$31,2)</f>
        <v>#N/A</v>
      </c>
      <c r="AI913" s="57" t="e">
        <f>VLOOKUP(raw!AI914,convert!$D$26:$E$31,2)</f>
        <v>#N/A</v>
      </c>
      <c r="AJ913" s="57" t="e">
        <f>VLOOKUP(raw!AJ914,convert!$D$26:$E$31,2)</f>
        <v>#N/A</v>
      </c>
      <c r="AK913" s="57" t="e">
        <f>VLOOKUP(raw!AK914,convert!$D$26:$E$31,2)</f>
        <v>#N/A</v>
      </c>
      <c r="AL913" s="57" t="e">
        <f>VLOOKUP(raw!AL914,convert!$D$26:$E$31,2)</f>
        <v>#N/A</v>
      </c>
      <c r="AM913" s="57" t="e">
        <f>VLOOKUP(raw!AM914,convert!$D$26:$E$31,2)</f>
        <v>#N/A</v>
      </c>
      <c r="AN913" s="57"/>
      <c r="AO913" s="60" t="str">
        <f>IF(COUNT(score!AD913:AE913)=0,".",MIN(score!AD913:AE913))</f>
        <v>.</v>
      </c>
    </row>
    <row r="914" spans="1:41" x14ac:dyDescent="0.25">
      <c r="A914" s="58">
        <f>raw!$A915:$A915</f>
        <v>0</v>
      </c>
      <c r="B914" s="59">
        <f>raw!$B915:$B915</f>
        <v>0</v>
      </c>
      <c r="C914" s="57" t="e">
        <f>VLOOKUP(raw!C915,convert!$D$26:$E$31,2)</f>
        <v>#N/A</v>
      </c>
      <c r="D914" s="57" t="e">
        <f>VLOOKUP(raw!D915,convert!$A$13:$B$16,2)</f>
        <v>#N/A</v>
      </c>
      <c r="E914" s="57" t="e">
        <f>VLOOKUP(raw!E915,convert!$A$13:$B$16,2)</f>
        <v>#N/A</v>
      </c>
      <c r="F914" s="57" t="e">
        <f>VLOOKUP(raw!F915,convert!$A$8:$B$10,2)</f>
        <v>#N/A</v>
      </c>
      <c r="G914" s="57" t="e">
        <f>VLOOKUP(raw!G915,convert!$A$8:$B$10,2)</f>
        <v>#N/A</v>
      </c>
      <c r="H914" s="57" t="e">
        <f>VLOOKUP(raw!H915,convert!$A$8:$B$10,2)</f>
        <v>#N/A</v>
      </c>
      <c r="I914" s="57" t="e">
        <f>VLOOKUP(raw!I915,convert!$A$8:$B$10,2)</f>
        <v>#N/A</v>
      </c>
      <c r="J914" s="57" t="e">
        <f>VLOOKUP(raw!J915,convert!$D$26:$E$31,2)</f>
        <v>#N/A</v>
      </c>
      <c r="K914" s="57" t="e">
        <f>VLOOKUP(raw!K915,convert!$D$34:$E$40,2)</f>
        <v>#N/A</v>
      </c>
      <c r="L914" s="57" t="e">
        <f>VLOOKUP(raw!L915,convert!$D$34:$E$40,2)</f>
        <v>#N/A</v>
      </c>
      <c r="M914" s="57" t="e">
        <f>VLOOKUP(raw!M915,convert!$A$34:$B$40,2)</f>
        <v>#N/A</v>
      </c>
      <c r="N914" s="57" t="e">
        <f>VLOOKUP(raw!N915,convert!$A$26:$B$31,2)</f>
        <v>#N/A</v>
      </c>
      <c r="O914" s="57" t="e">
        <f>VLOOKUP(raw!O915,convert!$A$26:$B$31,2)</f>
        <v>#N/A</v>
      </c>
      <c r="P914" s="57" t="e">
        <f>VLOOKUP(raw!P915,convert!$A$26:$B$31,2)</f>
        <v>#N/A</v>
      </c>
      <c r="Q914" s="57" t="e">
        <f>VLOOKUP(raw!Q915,convert!$A$26:$B$31,2)</f>
        <v>#N/A</v>
      </c>
      <c r="R914" s="57" t="e">
        <f>VLOOKUP(raw!R915,convert!$A$26:$B$31,2)</f>
        <v>#N/A</v>
      </c>
      <c r="S914" s="57" t="e">
        <f>VLOOKUP(raw!S915,convert!$D$26:$E$31,2)</f>
        <v>#N/A</v>
      </c>
      <c r="T914" s="57" t="e">
        <f>VLOOKUP(raw!T915,convert!$D$26:$E$31,2)</f>
        <v>#N/A</v>
      </c>
      <c r="U914" s="57" t="e">
        <f>VLOOKUP(raw!U915,convert!$D$26:$E$31,2)</f>
        <v>#N/A</v>
      </c>
      <c r="V914" s="57" t="e">
        <f>VLOOKUP(raw!V915,convert!$D$26:$E$31,2)</f>
        <v>#N/A</v>
      </c>
      <c r="W914" s="57" t="e">
        <f>VLOOKUP(raw!W915,convert!$D$26:$E$31,2)</f>
        <v>#N/A</v>
      </c>
      <c r="X914" s="57" t="e">
        <f>VLOOKUP(raw!X915,convert!$D$26:$E$31,2)</f>
        <v>#N/A</v>
      </c>
      <c r="Y914" s="57" t="e">
        <f>VLOOKUP(raw!Y915,convert!$D$26:$E$31,2)</f>
        <v>#N/A</v>
      </c>
      <c r="Z914" s="57" t="e">
        <f>VLOOKUP(raw!Z915,convert!$D$26:$E$31,2)</f>
        <v>#N/A</v>
      </c>
      <c r="AA914" s="57" t="e">
        <f>VLOOKUP(raw!AA915,convert!$D$26:$E$31,2)</f>
        <v>#N/A</v>
      </c>
      <c r="AB914" s="57" t="e">
        <f>VLOOKUP(raw!AB915,convert!$D$26:$E$31,2)</f>
        <v>#N/A</v>
      </c>
      <c r="AC914" s="57" t="e">
        <f>VLOOKUP(raw!AC915,convert!$D$26:$E$31,2)</f>
        <v>#N/A</v>
      </c>
      <c r="AD914" s="57" t="e">
        <f>VLOOKUP(raw!AD915,convert!$D$26:$E$31,2)</f>
        <v>#N/A</v>
      </c>
      <c r="AE914" s="57" t="e">
        <f>VLOOKUP(raw!AE915,convert!$D$26:$E$31,2)</f>
        <v>#N/A</v>
      </c>
      <c r="AF914" s="57" t="e">
        <f>VLOOKUP(raw!AF915,convert!$D$26:$E$31,2)</f>
        <v>#N/A</v>
      </c>
      <c r="AG914" s="57" t="e">
        <f>VLOOKUP(raw!AG915,convert!$D$26:$E$31,2)</f>
        <v>#N/A</v>
      </c>
      <c r="AH914" s="57" t="e">
        <f>VLOOKUP(raw!AH915,convert!$D$26:$E$31,2)</f>
        <v>#N/A</v>
      </c>
      <c r="AI914" s="57" t="e">
        <f>VLOOKUP(raw!AI915,convert!$D$26:$E$31,2)</f>
        <v>#N/A</v>
      </c>
      <c r="AJ914" s="57" t="e">
        <f>VLOOKUP(raw!AJ915,convert!$D$26:$E$31,2)</f>
        <v>#N/A</v>
      </c>
      <c r="AK914" s="57" t="e">
        <f>VLOOKUP(raw!AK915,convert!$D$26:$E$31,2)</f>
        <v>#N/A</v>
      </c>
      <c r="AL914" s="57" t="e">
        <f>VLOOKUP(raw!AL915,convert!$D$26:$E$31,2)</f>
        <v>#N/A</v>
      </c>
      <c r="AM914" s="57" t="e">
        <f>VLOOKUP(raw!AM915,convert!$D$26:$E$31,2)</f>
        <v>#N/A</v>
      </c>
      <c r="AN914" s="57"/>
      <c r="AO914" s="60" t="str">
        <f>IF(COUNT(score!AD914:AE914)=0,".",MIN(score!AD914:AE914))</f>
        <v>.</v>
      </c>
    </row>
    <row r="915" spans="1:41" x14ac:dyDescent="0.25">
      <c r="A915" s="58">
        <f>raw!$A916:$A916</f>
        <v>0</v>
      </c>
      <c r="B915" s="59">
        <f>raw!$B916:$B916</f>
        <v>0</v>
      </c>
      <c r="C915" s="57" t="e">
        <f>VLOOKUP(raw!C916,convert!$D$26:$E$31,2)</f>
        <v>#N/A</v>
      </c>
      <c r="D915" s="57" t="e">
        <f>VLOOKUP(raw!D916,convert!$A$13:$B$16,2)</f>
        <v>#N/A</v>
      </c>
      <c r="E915" s="57" t="e">
        <f>VLOOKUP(raw!E916,convert!$A$13:$B$16,2)</f>
        <v>#N/A</v>
      </c>
      <c r="F915" s="57" t="e">
        <f>VLOOKUP(raw!F916,convert!$A$8:$B$10,2)</f>
        <v>#N/A</v>
      </c>
      <c r="G915" s="57" t="e">
        <f>VLOOKUP(raw!G916,convert!$A$8:$B$10,2)</f>
        <v>#N/A</v>
      </c>
      <c r="H915" s="57" t="e">
        <f>VLOOKUP(raw!H916,convert!$A$8:$B$10,2)</f>
        <v>#N/A</v>
      </c>
      <c r="I915" s="57" t="e">
        <f>VLOOKUP(raw!I916,convert!$A$8:$B$10,2)</f>
        <v>#N/A</v>
      </c>
      <c r="J915" s="57" t="e">
        <f>VLOOKUP(raw!J916,convert!$D$26:$E$31,2)</f>
        <v>#N/A</v>
      </c>
      <c r="K915" s="57" t="e">
        <f>VLOOKUP(raw!K916,convert!$D$34:$E$40,2)</f>
        <v>#N/A</v>
      </c>
      <c r="L915" s="57" t="e">
        <f>VLOOKUP(raw!L916,convert!$D$34:$E$40,2)</f>
        <v>#N/A</v>
      </c>
      <c r="M915" s="57" t="e">
        <f>VLOOKUP(raw!M916,convert!$A$34:$B$40,2)</f>
        <v>#N/A</v>
      </c>
      <c r="N915" s="57" t="e">
        <f>VLOOKUP(raw!N916,convert!$A$26:$B$31,2)</f>
        <v>#N/A</v>
      </c>
      <c r="O915" s="57" t="e">
        <f>VLOOKUP(raw!O916,convert!$A$26:$B$31,2)</f>
        <v>#N/A</v>
      </c>
      <c r="P915" s="57" t="e">
        <f>VLOOKUP(raw!P916,convert!$A$26:$B$31,2)</f>
        <v>#N/A</v>
      </c>
      <c r="Q915" s="57" t="e">
        <f>VLOOKUP(raw!Q916,convert!$A$26:$B$31,2)</f>
        <v>#N/A</v>
      </c>
      <c r="R915" s="57" t="e">
        <f>VLOOKUP(raw!R916,convert!$A$26:$B$31,2)</f>
        <v>#N/A</v>
      </c>
      <c r="S915" s="57" t="e">
        <f>VLOOKUP(raw!S916,convert!$D$26:$E$31,2)</f>
        <v>#N/A</v>
      </c>
      <c r="T915" s="57" t="e">
        <f>VLOOKUP(raw!T916,convert!$D$26:$E$31,2)</f>
        <v>#N/A</v>
      </c>
      <c r="U915" s="57" t="e">
        <f>VLOOKUP(raw!U916,convert!$D$26:$E$31,2)</f>
        <v>#N/A</v>
      </c>
      <c r="V915" s="57" t="e">
        <f>VLOOKUP(raw!V916,convert!$D$26:$E$31,2)</f>
        <v>#N/A</v>
      </c>
      <c r="W915" s="57" t="e">
        <f>VLOOKUP(raw!W916,convert!$D$26:$E$31,2)</f>
        <v>#N/A</v>
      </c>
      <c r="X915" s="57" t="e">
        <f>VLOOKUP(raw!X916,convert!$D$26:$E$31,2)</f>
        <v>#N/A</v>
      </c>
      <c r="Y915" s="57" t="e">
        <f>VLOOKUP(raw!Y916,convert!$D$26:$E$31,2)</f>
        <v>#N/A</v>
      </c>
      <c r="Z915" s="57" t="e">
        <f>VLOOKUP(raw!Z916,convert!$D$26:$E$31,2)</f>
        <v>#N/A</v>
      </c>
      <c r="AA915" s="57" t="e">
        <f>VLOOKUP(raw!AA916,convert!$D$26:$E$31,2)</f>
        <v>#N/A</v>
      </c>
      <c r="AB915" s="57" t="e">
        <f>VLOOKUP(raw!AB916,convert!$D$26:$E$31,2)</f>
        <v>#N/A</v>
      </c>
      <c r="AC915" s="57" t="e">
        <f>VLOOKUP(raw!AC916,convert!$D$26:$E$31,2)</f>
        <v>#N/A</v>
      </c>
      <c r="AD915" s="57" t="e">
        <f>VLOOKUP(raw!AD916,convert!$D$26:$E$31,2)</f>
        <v>#N/A</v>
      </c>
      <c r="AE915" s="57" t="e">
        <f>VLOOKUP(raw!AE916,convert!$D$26:$E$31,2)</f>
        <v>#N/A</v>
      </c>
      <c r="AF915" s="57" t="e">
        <f>VLOOKUP(raw!AF916,convert!$D$26:$E$31,2)</f>
        <v>#N/A</v>
      </c>
      <c r="AG915" s="57" t="e">
        <f>VLOOKUP(raw!AG916,convert!$D$26:$E$31,2)</f>
        <v>#N/A</v>
      </c>
      <c r="AH915" s="57" t="e">
        <f>VLOOKUP(raw!AH916,convert!$D$26:$E$31,2)</f>
        <v>#N/A</v>
      </c>
      <c r="AI915" s="57" t="e">
        <f>VLOOKUP(raw!AI916,convert!$D$26:$E$31,2)</f>
        <v>#N/A</v>
      </c>
      <c r="AJ915" s="57" t="e">
        <f>VLOOKUP(raw!AJ916,convert!$D$26:$E$31,2)</f>
        <v>#N/A</v>
      </c>
      <c r="AK915" s="57" t="e">
        <f>VLOOKUP(raw!AK916,convert!$D$26:$E$31,2)</f>
        <v>#N/A</v>
      </c>
      <c r="AL915" s="57" t="e">
        <f>VLOOKUP(raw!AL916,convert!$D$26:$E$31,2)</f>
        <v>#N/A</v>
      </c>
      <c r="AM915" s="57" t="e">
        <f>VLOOKUP(raw!AM916,convert!$D$26:$E$31,2)</f>
        <v>#N/A</v>
      </c>
      <c r="AN915" s="57"/>
      <c r="AO915" s="60" t="str">
        <f>IF(COUNT(score!AD915:AE915)=0,".",MIN(score!AD915:AE915))</f>
        <v>.</v>
      </c>
    </row>
    <row r="916" spans="1:41" x14ac:dyDescent="0.25">
      <c r="A916" s="58">
        <f>raw!$A917:$A917</f>
        <v>0</v>
      </c>
      <c r="B916" s="59">
        <f>raw!$B917:$B917</f>
        <v>0</v>
      </c>
      <c r="C916" s="57" t="e">
        <f>VLOOKUP(raw!C917,convert!$D$26:$E$31,2)</f>
        <v>#N/A</v>
      </c>
      <c r="D916" s="57" t="e">
        <f>VLOOKUP(raw!D917,convert!$A$13:$B$16,2)</f>
        <v>#N/A</v>
      </c>
      <c r="E916" s="57" t="e">
        <f>VLOOKUP(raw!E917,convert!$A$13:$B$16,2)</f>
        <v>#N/A</v>
      </c>
      <c r="F916" s="57" t="e">
        <f>VLOOKUP(raw!F917,convert!$A$8:$B$10,2)</f>
        <v>#N/A</v>
      </c>
      <c r="G916" s="57" t="e">
        <f>VLOOKUP(raw!G917,convert!$A$8:$B$10,2)</f>
        <v>#N/A</v>
      </c>
      <c r="H916" s="57" t="e">
        <f>VLOOKUP(raw!H917,convert!$A$8:$B$10,2)</f>
        <v>#N/A</v>
      </c>
      <c r="I916" s="57" t="e">
        <f>VLOOKUP(raw!I917,convert!$A$8:$B$10,2)</f>
        <v>#N/A</v>
      </c>
      <c r="J916" s="57" t="e">
        <f>VLOOKUP(raw!J917,convert!$D$26:$E$31,2)</f>
        <v>#N/A</v>
      </c>
      <c r="K916" s="57" t="e">
        <f>VLOOKUP(raw!K917,convert!$D$34:$E$40,2)</f>
        <v>#N/A</v>
      </c>
      <c r="L916" s="57" t="e">
        <f>VLOOKUP(raw!L917,convert!$D$34:$E$40,2)</f>
        <v>#N/A</v>
      </c>
      <c r="M916" s="57" t="e">
        <f>VLOOKUP(raw!M917,convert!$A$34:$B$40,2)</f>
        <v>#N/A</v>
      </c>
      <c r="N916" s="57" t="e">
        <f>VLOOKUP(raw!N917,convert!$A$26:$B$31,2)</f>
        <v>#N/A</v>
      </c>
      <c r="O916" s="57" t="e">
        <f>VLOOKUP(raw!O917,convert!$A$26:$B$31,2)</f>
        <v>#N/A</v>
      </c>
      <c r="P916" s="57" t="e">
        <f>VLOOKUP(raw!P917,convert!$A$26:$B$31,2)</f>
        <v>#N/A</v>
      </c>
      <c r="Q916" s="57" t="e">
        <f>VLOOKUP(raw!Q917,convert!$A$26:$B$31,2)</f>
        <v>#N/A</v>
      </c>
      <c r="R916" s="57" t="e">
        <f>VLOOKUP(raw!R917,convert!$A$26:$B$31,2)</f>
        <v>#N/A</v>
      </c>
      <c r="S916" s="57" t="e">
        <f>VLOOKUP(raw!S917,convert!$D$26:$E$31,2)</f>
        <v>#N/A</v>
      </c>
      <c r="T916" s="57" t="e">
        <f>VLOOKUP(raw!T917,convert!$D$26:$E$31,2)</f>
        <v>#N/A</v>
      </c>
      <c r="U916" s="57" t="e">
        <f>VLOOKUP(raw!U917,convert!$D$26:$E$31,2)</f>
        <v>#N/A</v>
      </c>
      <c r="V916" s="57" t="e">
        <f>VLOOKUP(raw!V917,convert!$D$26:$E$31,2)</f>
        <v>#N/A</v>
      </c>
      <c r="W916" s="57" t="e">
        <f>VLOOKUP(raw!W917,convert!$D$26:$E$31,2)</f>
        <v>#N/A</v>
      </c>
      <c r="X916" s="57" t="e">
        <f>VLOOKUP(raw!X917,convert!$D$26:$E$31,2)</f>
        <v>#N/A</v>
      </c>
      <c r="Y916" s="57" t="e">
        <f>VLOOKUP(raw!Y917,convert!$D$26:$E$31,2)</f>
        <v>#N/A</v>
      </c>
      <c r="Z916" s="57" t="e">
        <f>VLOOKUP(raw!Z917,convert!$D$26:$E$31,2)</f>
        <v>#N/A</v>
      </c>
      <c r="AA916" s="57" t="e">
        <f>VLOOKUP(raw!AA917,convert!$D$26:$E$31,2)</f>
        <v>#N/A</v>
      </c>
      <c r="AB916" s="57" t="e">
        <f>VLOOKUP(raw!AB917,convert!$D$26:$E$31,2)</f>
        <v>#N/A</v>
      </c>
      <c r="AC916" s="57" t="e">
        <f>VLOOKUP(raw!AC917,convert!$D$26:$E$31,2)</f>
        <v>#N/A</v>
      </c>
      <c r="AD916" s="57" t="e">
        <f>VLOOKUP(raw!AD917,convert!$D$26:$E$31,2)</f>
        <v>#N/A</v>
      </c>
      <c r="AE916" s="57" t="e">
        <f>VLOOKUP(raw!AE917,convert!$D$26:$E$31,2)</f>
        <v>#N/A</v>
      </c>
      <c r="AF916" s="57" t="e">
        <f>VLOOKUP(raw!AF917,convert!$D$26:$E$31,2)</f>
        <v>#N/A</v>
      </c>
      <c r="AG916" s="57" t="e">
        <f>VLOOKUP(raw!AG917,convert!$D$26:$E$31,2)</f>
        <v>#N/A</v>
      </c>
      <c r="AH916" s="57" t="e">
        <f>VLOOKUP(raw!AH917,convert!$D$26:$E$31,2)</f>
        <v>#N/A</v>
      </c>
      <c r="AI916" s="57" t="e">
        <f>VLOOKUP(raw!AI917,convert!$D$26:$E$31,2)</f>
        <v>#N/A</v>
      </c>
      <c r="AJ916" s="57" t="e">
        <f>VLOOKUP(raw!AJ917,convert!$D$26:$E$31,2)</f>
        <v>#N/A</v>
      </c>
      <c r="AK916" s="57" t="e">
        <f>VLOOKUP(raw!AK917,convert!$D$26:$E$31,2)</f>
        <v>#N/A</v>
      </c>
      <c r="AL916" s="57" t="e">
        <f>VLOOKUP(raw!AL917,convert!$D$26:$E$31,2)</f>
        <v>#N/A</v>
      </c>
      <c r="AM916" s="57" t="e">
        <f>VLOOKUP(raw!AM917,convert!$D$26:$E$31,2)</f>
        <v>#N/A</v>
      </c>
      <c r="AN916" s="57"/>
      <c r="AO916" s="60" t="str">
        <f>IF(COUNT(score!AD916:AE916)=0,".",MIN(score!AD916:AE916))</f>
        <v>.</v>
      </c>
    </row>
    <row r="917" spans="1:41" x14ac:dyDescent="0.25">
      <c r="A917" s="58">
        <f>raw!$A918:$A918</f>
        <v>0</v>
      </c>
      <c r="B917" s="59">
        <f>raw!$B918:$B918</f>
        <v>0</v>
      </c>
      <c r="C917" s="57" t="e">
        <f>VLOOKUP(raw!C918,convert!$D$26:$E$31,2)</f>
        <v>#N/A</v>
      </c>
      <c r="D917" s="57" t="e">
        <f>VLOOKUP(raw!D918,convert!$A$13:$B$16,2)</f>
        <v>#N/A</v>
      </c>
      <c r="E917" s="57" t="e">
        <f>VLOOKUP(raw!E918,convert!$A$13:$B$16,2)</f>
        <v>#N/A</v>
      </c>
      <c r="F917" s="57" t="e">
        <f>VLOOKUP(raw!F918,convert!$A$8:$B$10,2)</f>
        <v>#N/A</v>
      </c>
      <c r="G917" s="57" t="e">
        <f>VLOOKUP(raw!G918,convert!$A$8:$B$10,2)</f>
        <v>#N/A</v>
      </c>
      <c r="H917" s="57" t="e">
        <f>VLOOKUP(raw!H918,convert!$A$8:$B$10,2)</f>
        <v>#N/A</v>
      </c>
      <c r="I917" s="57" t="e">
        <f>VLOOKUP(raw!I918,convert!$A$8:$B$10,2)</f>
        <v>#N/A</v>
      </c>
      <c r="J917" s="57" t="e">
        <f>VLOOKUP(raw!J918,convert!$D$26:$E$31,2)</f>
        <v>#N/A</v>
      </c>
      <c r="K917" s="57" t="e">
        <f>VLOOKUP(raw!K918,convert!$D$34:$E$40,2)</f>
        <v>#N/A</v>
      </c>
      <c r="L917" s="57" t="e">
        <f>VLOOKUP(raw!L918,convert!$D$34:$E$40,2)</f>
        <v>#N/A</v>
      </c>
      <c r="M917" s="57" t="e">
        <f>VLOOKUP(raw!M918,convert!$A$34:$B$40,2)</f>
        <v>#N/A</v>
      </c>
      <c r="N917" s="57" t="e">
        <f>VLOOKUP(raw!N918,convert!$A$26:$B$31,2)</f>
        <v>#N/A</v>
      </c>
      <c r="O917" s="57" t="e">
        <f>VLOOKUP(raw!O918,convert!$A$26:$B$31,2)</f>
        <v>#N/A</v>
      </c>
      <c r="P917" s="57" t="e">
        <f>VLOOKUP(raw!P918,convert!$A$26:$B$31,2)</f>
        <v>#N/A</v>
      </c>
      <c r="Q917" s="57" t="e">
        <f>VLOOKUP(raw!Q918,convert!$A$26:$B$31,2)</f>
        <v>#N/A</v>
      </c>
      <c r="R917" s="57" t="e">
        <f>VLOOKUP(raw!R918,convert!$A$26:$B$31,2)</f>
        <v>#N/A</v>
      </c>
      <c r="S917" s="57" t="e">
        <f>VLOOKUP(raw!S918,convert!$D$26:$E$31,2)</f>
        <v>#N/A</v>
      </c>
      <c r="T917" s="57" t="e">
        <f>VLOOKUP(raw!T918,convert!$D$26:$E$31,2)</f>
        <v>#N/A</v>
      </c>
      <c r="U917" s="57" t="e">
        <f>VLOOKUP(raw!U918,convert!$D$26:$E$31,2)</f>
        <v>#N/A</v>
      </c>
      <c r="V917" s="57" t="e">
        <f>VLOOKUP(raw!V918,convert!$D$26:$E$31,2)</f>
        <v>#N/A</v>
      </c>
      <c r="W917" s="57" t="e">
        <f>VLOOKUP(raw!W918,convert!$D$26:$E$31,2)</f>
        <v>#N/A</v>
      </c>
      <c r="X917" s="57" t="e">
        <f>VLOOKUP(raw!X918,convert!$D$26:$E$31,2)</f>
        <v>#N/A</v>
      </c>
      <c r="Y917" s="57" t="e">
        <f>VLOOKUP(raw!Y918,convert!$D$26:$E$31,2)</f>
        <v>#N/A</v>
      </c>
      <c r="Z917" s="57" t="e">
        <f>VLOOKUP(raw!Z918,convert!$D$26:$E$31,2)</f>
        <v>#N/A</v>
      </c>
      <c r="AA917" s="57" t="e">
        <f>VLOOKUP(raw!AA918,convert!$D$26:$E$31,2)</f>
        <v>#N/A</v>
      </c>
      <c r="AB917" s="57" t="e">
        <f>VLOOKUP(raw!AB918,convert!$D$26:$E$31,2)</f>
        <v>#N/A</v>
      </c>
      <c r="AC917" s="57" t="e">
        <f>VLOOKUP(raw!AC918,convert!$D$26:$E$31,2)</f>
        <v>#N/A</v>
      </c>
      <c r="AD917" s="57" t="e">
        <f>VLOOKUP(raw!AD918,convert!$D$26:$E$31,2)</f>
        <v>#N/A</v>
      </c>
      <c r="AE917" s="57" t="e">
        <f>VLOOKUP(raw!AE918,convert!$D$26:$E$31,2)</f>
        <v>#N/A</v>
      </c>
      <c r="AF917" s="57" t="e">
        <f>VLOOKUP(raw!AF918,convert!$D$26:$E$31,2)</f>
        <v>#N/A</v>
      </c>
      <c r="AG917" s="57" t="e">
        <f>VLOOKUP(raw!AG918,convert!$D$26:$E$31,2)</f>
        <v>#N/A</v>
      </c>
      <c r="AH917" s="57" t="e">
        <f>VLOOKUP(raw!AH918,convert!$D$26:$E$31,2)</f>
        <v>#N/A</v>
      </c>
      <c r="AI917" s="57" t="e">
        <f>VLOOKUP(raw!AI918,convert!$D$26:$E$31,2)</f>
        <v>#N/A</v>
      </c>
      <c r="AJ917" s="57" t="e">
        <f>VLOOKUP(raw!AJ918,convert!$D$26:$E$31,2)</f>
        <v>#N/A</v>
      </c>
      <c r="AK917" s="57" t="e">
        <f>VLOOKUP(raw!AK918,convert!$D$26:$E$31,2)</f>
        <v>#N/A</v>
      </c>
      <c r="AL917" s="57" t="e">
        <f>VLOOKUP(raw!AL918,convert!$D$26:$E$31,2)</f>
        <v>#N/A</v>
      </c>
      <c r="AM917" s="57" t="e">
        <f>VLOOKUP(raw!AM918,convert!$D$26:$E$31,2)</f>
        <v>#N/A</v>
      </c>
      <c r="AN917" s="57"/>
      <c r="AO917" s="60" t="str">
        <f>IF(COUNT(score!AD917:AE917)=0,".",MIN(score!AD917:AE917))</f>
        <v>.</v>
      </c>
    </row>
    <row r="918" spans="1:41" x14ac:dyDescent="0.25">
      <c r="A918" s="58">
        <f>raw!$A919:$A919</f>
        <v>0</v>
      </c>
      <c r="B918" s="59">
        <f>raw!$B919:$B919</f>
        <v>0</v>
      </c>
      <c r="C918" s="57" t="e">
        <f>VLOOKUP(raw!C919,convert!$D$26:$E$31,2)</f>
        <v>#N/A</v>
      </c>
      <c r="D918" s="57" t="e">
        <f>VLOOKUP(raw!D919,convert!$A$13:$B$16,2)</f>
        <v>#N/A</v>
      </c>
      <c r="E918" s="57" t="e">
        <f>VLOOKUP(raw!E919,convert!$A$13:$B$16,2)</f>
        <v>#N/A</v>
      </c>
      <c r="F918" s="57" t="e">
        <f>VLOOKUP(raw!F919,convert!$A$8:$B$10,2)</f>
        <v>#N/A</v>
      </c>
      <c r="G918" s="57" t="e">
        <f>VLOOKUP(raw!G919,convert!$A$8:$B$10,2)</f>
        <v>#N/A</v>
      </c>
      <c r="H918" s="57" t="e">
        <f>VLOOKUP(raw!H919,convert!$A$8:$B$10,2)</f>
        <v>#N/A</v>
      </c>
      <c r="I918" s="57" t="e">
        <f>VLOOKUP(raw!I919,convert!$A$8:$B$10,2)</f>
        <v>#N/A</v>
      </c>
      <c r="J918" s="57" t="e">
        <f>VLOOKUP(raw!J919,convert!$D$26:$E$31,2)</f>
        <v>#N/A</v>
      </c>
      <c r="K918" s="57" t="e">
        <f>VLOOKUP(raw!K919,convert!$D$34:$E$40,2)</f>
        <v>#N/A</v>
      </c>
      <c r="L918" s="57" t="e">
        <f>VLOOKUP(raw!L919,convert!$D$34:$E$40,2)</f>
        <v>#N/A</v>
      </c>
      <c r="M918" s="57" t="e">
        <f>VLOOKUP(raw!M919,convert!$A$34:$B$40,2)</f>
        <v>#N/A</v>
      </c>
      <c r="N918" s="57" t="e">
        <f>VLOOKUP(raw!N919,convert!$A$26:$B$31,2)</f>
        <v>#N/A</v>
      </c>
      <c r="O918" s="57" t="e">
        <f>VLOOKUP(raw!O919,convert!$A$26:$B$31,2)</f>
        <v>#N/A</v>
      </c>
      <c r="P918" s="57" t="e">
        <f>VLOOKUP(raw!P919,convert!$A$26:$B$31,2)</f>
        <v>#N/A</v>
      </c>
      <c r="Q918" s="57" t="e">
        <f>VLOOKUP(raw!Q919,convert!$A$26:$B$31,2)</f>
        <v>#N/A</v>
      </c>
      <c r="R918" s="57" t="e">
        <f>VLOOKUP(raw!R919,convert!$A$26:$B$31,2)</f>
        <v>#N/A</v>
      </c>
      <c r="S918" s="57" t="e">
        <f>VLOOKUP(raw!S919,convert!$D$26:$E$31,2)</f>
        <v>#N/A</v>
      </c>
      <c r="T918" s="57" t="e">
        <f>VLOOKUP(raw!T919,convert!$D$26:$E$31,2)</f>
        <v>#N/A</v>
      </c>
      <c r="U918" s="57" t="e">
        <f>VLOOKUP(raw!U919,convert!$D$26:$E$31,2)</f>
        <v>#N/A</v>
      </c>
      <c r="V918" s="57" t="e">
        <f>VLOOKUP(raw!V919,convert!$D$26:$E$31,2)</f>
        <v>#N/A</v>
      </c>
      <c r="W918" s="57" t="e">
        <f>VLOOKUP(raw!W919,convert!$D$26:$E$31,2)</f>
        <v>#N/A</v>
      </c>
      <c r="X918" s="57" t="e">
        <f>VLOOKUP(raw!X919,convert!$D$26:$E$31,2)</f>
        <v>#N/A</v>
      </c>
      <c r="Y918" s="57" t="e">
        <f>VLOOKUP(raw!Y919,convert!$D$26:$E$31,2)</f>
        <v>#N/A</v>
      </c>
      <c r="Z918" s="57" t="e">
        <f>VLOOKUP(raw!Z919,convert!$D$26:$E$31,2)</f>
        <v>#N/A</v>
      </c>
      <c r="AA918" s="57" t="e">
        <f>VLOOKUP(raw!AA919,convert!$D$26:$E$31,2)</f>
        <v>#N/A</v>
      </c>
      <c r="AB918" s="57" t="e">
        <f>VLOOKUP(raw!AB919,convert!$D$26:$E$31,2)</f>
        <v>#N/A</v>
      </c>
      <c r="AC918" s="57" t="e">
        <f>VLOOKUP(raw!AC919,convert!$D$26:$E$31,2)</f>
        <v>#N/A</v>
      </c>
      <c r="AD918" s="57" t="e">
        <f>VLOOKUP(raw!AD919,convert!$D$26:$E$31,2)</f>
        <v>#N/A</v>
      </c>
      <c r="AE918" s="57" t="e">
        <f>VLOOKUP(raw!AE919,convert!$D$26:$E$31,2)</f>
        <v>#N/A</v>
      </c>
      <c r="AF918" s="57" t="e">
        <f>VLOOKUP(raw!AF919,convert!$D$26:$E$31,2)</f>
        <v>#N/A</v>
      </c>
      <c r="AG918" s="57" t="e">
        <f>VLOOKUP(raw!AG919,convert!$D$26:$E$31,2)</f>
        <v>#N/A</v>
      </c>
      <c r="AH918" s="57" t="e">
        <f>VLOOKUP(raw!AH919,convert!$D$26:$E$31,2)</f>
        <v>#N/A</v>
      </c>
      <c r="AI918" s="57" t="e">
        <f>VLOOKUP(raw!AI919,convert!$D$26:$E$31,2)</f>
        <v>#N/A</v>
      </c>
      <c r="AJ918" s="57" t="e">
        <f>VLOOKUP(raw!AJ919,convert!$D$26:$E$31,2)</f>
        <v>#N/A</v>
      </c>
      <c r="AK918" s="57" t="e">
        <f>VLOOKUP(raw!AK919,convert!$D$26:$E$31,2)</f>
        <v>#N/A</v>
      </c>
      <c r="AL918" s="57" t="e">
        <f>VLOOKUP(raw!AL919,convert!$D$26:$E$31,2)</f>
        <v>#N/A</v>
      </c>
      <c r="AM918" s="57" t="e">
        <f>VLOOKUP(raw!AM919,convert!$D$26:$E$31,2)</f>
        <v>#N/A</v>
      </c>
      <c r="AN918" s="57"/>
      <c r="AO918" s="60" t="str">
        <f>IF(COUNT(score!AD918:AE918)=0,".",MIN(score!AD918:AE918))</f>
        <v>.</v>
      </c>
    </row>
    <row r="919" spans="1:41" x14ac:dyDescent="0.25">
      <c r="A919" s="58">
        <f>raw!$A920:$A920</f>
        <v>0</v>
      </c>
      <c r="B919" s="59">
        <f>raw!$B920:$B920</f>
        <v>0</v>
      </c>
      <c r="C919" s="57" t="e">
        <f>VLOOKUP(raw!C920,convert!$D$26:$E$31,2)</f>
        <v>#N/A</v>
      </c>
      <c r="D919" s="57" t="e">
        <f>VLOOKUP(raw!D920,convert!$A$13:$B$16,2)</f>
        <v>#N/A</v>
      </c>
      <c r="E919" s="57" t="e">
        <f>VLOOKUP(raw!E920,convert!$A$13:$B$16,2)</f>
        <v>#N/A</v>
      </c>
      <c r="F919" s="57" t="e">
        <f>VLOOKUP(raw!F920,convert!$A$8:$B$10,2)</f>
        <v>#N/A</v>
      </c>
      <c r="G919" s="57" t="e">
        <f>VLOOKUP(raw!G920,convert!$A$8:$B$10,2)</f>
        <v>#N/A</v>
      </c>
      <c r="H919" s="57" t="e">
        <f>VLOOKUP(raw!H920,convert!$A$8:$B$10,2)</f>
        <v>#N/A</v>
      </c>
      <c r="I919" s="57" t="e">
        <f>VLOOKUP(raw!I920,convert!$A$8:$B$10,2)</f>
        <v>#N/A</v>
      </c>
      <c r="J919" s="57" t="e">
        <f>VLOOKUP(raw!J920,convert!$D$26:$E$31,2)</f>
        <v>#N/A</v>
      </c>
      <c r="K919" s="57" t="e">
        <f>VLOOKUP(raw!K920,convert!$D$34:$E$40,2)</f>
        <v>#N/A</v>
      </c>
      <c r="L919" s="57" t="e">
        <f>VLOOKUP(raw!L920,convert!$D$34:$E$40,2)</f>
        <v>#N/A</v>
      </c>
      <c r="M919" s="57" t="e">
        <f>VLOOKUP(raw!M920,convert!$A$34:$B$40,2)</f>
        <v>#N/A</v>
      </c>
      <c r="N919" s="57" t="e">
        <f>VLOOKUP(raw!N920,convert!$A$26:$B$31,2)</f>
        <v>#N/A</v>
      </c>
      <c r="O919" s="57" t="e">
        <f>VLOOKUP(raw!O920,convert!$A$26:$B$31,2)</f>
        <v>#N/A</v>
      </c>
      <c r="P919" s="57" t="e">
        <f>VLOOKUP(raw!P920,convert!$A$26:$B$31,2)</f>
        <v>#N/A</v>
      </c>
      <c r="Q919" s="57" t="e">
        <f>VLOOKUP(raw!Q920,convert!$A$26:$B$31,2)</f>
        <v>#N/A</v>
      </c>
      <c r="R919" s="57" t="e">
        <f>VLOOKUP(raw!R920,convert!$A$26:$B$31,2)</f>
        <v>#N/A</v>
      </c>
      <c r="S919" s="57" t="e">
        <f>VLOOKUP(raw!S920,convert!$D$26:$E$31,2)</f>
        <v>#N/A</v>
      </c>
      <c r="T919" s="57" t="e">
        <f>VLOOKUP(raw!T920,convert!$D$26:$E$31,2)</f>
        <v>#N/A</v>
      </c>
      <c r="U919" s="57" t="e">
        <f>VLOOKUP(raw!U920,convert!$D$26:$E$31,2)</f>
        <v>#N/A</v>
      </c>
      <c r="V919" s="57" t="e">
        <f>VLOOKUP(raw!V920,convert!$D$26:$E$31,2)</f>
        <v>#N/A</v>
      </c>
      <c r="W919" s="57" t="e">
        <f>VLOOKUP(raw!W920,convert!$D$26:$E$31,2)</f>
        <v>#N/A</v>
      </c>
      <c r="X919" s="57" t="e">
        <f>VLOOKUP(raw!X920,convert!$D$26:$E$31,2)</f>
        <v>#N/A</v>
      </c>
      <c r="Y919" s="57" t="e">
        <f>VLOOKUP(raw!Y920,convert!$D$26:$E$31,2)</f>
        <v>#N/A</v>
      </c>
      <c r="Z919" s="57" t="e">
        <f>VLOOKUP(raw!Z920,convert!$D$26:$E$31,2)</f>
        <v>#N/A</v>
      </c>
      <c r="AA919" s="57" t="e">
        <f>VLOOKUP(raw!AA920,convert!$D$26:$E$31,2)</f>
        <v>#N/A</v>
      </c>
      <c r="AB919" s="57" t="e">
        <f>VLOOKUP(raw!AB920,convert!$D$26:$E$31,2)</f>
        <v>#N/A</v>
      </c>
      <c r="AC919" s="57" t="e">
        <f>VLOOKUP(raw!AC920,convert!$D$26:$E$31,2)</f>
        <v>#N/A</v>
      </c>
      <c r="AD919" s="57" t="e">
        <f>VLOOKUP(raw!AD920,convert!$D$26:$E$31,2)</f>
        <v>#N/A</v>
      </c>
      <c r="AE919" s="57" t="e">
        <f>VLOOKUP(raw!AE920,convert!$D$26:$E$31,2)</f>
        <v>#N/A</v>
      </c>
      <c r="AF919" s="57" t="e">
        <f>VLOOKUP(raw!AF920,convert!$D$26:$E$31,2)</f>
        <v>#N/A</v>
      </c>
      <c r="AG919" s="57" t="e">
        <f>VLOOKUP(raw!AG920,convert!$D$26:$E$31,2)</f>
        <v>#N/A</v>
      </c>
      <c r="AH919" s="57" t="e">
        <f>VLOOKUP(raw!AH920,convert!$D$26:$E$31,2)</f>
        <v>#N/A</v>
      </c>
      <c r="AI919" s="57" t="e">
        <f>VLOOKUP(raw!AI920,convert!$D$26:$E$31,2)</f>
        <v>#N/A</v>
      </c>
      <c r="AJ919" s="57" t="e">
        <f>VLOOKUP(raw!AJ920,convert!$D$26:$E$31,2)</f>
        <v>#N/A</v>
      </c>
      <c r="AK919" s="57" t="e">
        <f>VLOOKUP(raw!AK920,convert!$D$26:$E$31,2)</f>
        <v>#N/A</v>
      </c>
      <c r="AL919" s="57" t="e">
        <f>VLOOKUP(raw!AL920,convert!$D$26:$E$31,2)</f>
        <v>#N/A</v>
      </c>
      <c r="AM919" s="57" t="e">
        <f>VLOOKUP(raw!AM920,convert!$D$26:$E$31,2)</f>
        <v>#N/A</v>
      </c>
      <c r="AN919" s="57"/>
      <c r="AO919" s="60" t="str">
        <f>IF(COUNT(score!AD919:AE919)=0,".",MIN(score!AD919:AE919))</f>
        <v>.</v>
      </c>
    </row>
    <row r="920" spans="1:41" x14ac:dyDescent="0.25">
      <c r="A920" s="58">
        <f>raw!$A921:$A921</f>
        <v>0</v>
      </c>
      <c r="B920" s="59">
        <f>raw!$B921:$B921</f>
        <v>0</v>
      </c>
      <c r="C920" s="57" t="e">
        <f>VLOOKUP(raw!C921,convert!$D$26:$E$31,2)</f>
        <v>#N/A</v>
      </c>
      <c r="D920" s="57" t="e">
        <f>VLOOKUP(raw!D921,convert!$A$13:$B$16,2)</f>
        <v>#N/A</v>
      </c>
      <c r="E920" s="57" t="e">
        <f>VLOOKUP(raw!E921,convert!$A$13:$B$16,2)</f>
        <v>#N/A</v>
      </c>
      <c r="F920" s="57" t="e">
        <f>VLOOKUP(raw!F921,convert!$A$8:$B$10,2)</f>
        <v>#N/A</v>
      </c>
      <c r="G920" s="57" t="e">
        <f>VLOOKUP(raw!G921,convert!$A$8:$B$10,2)</f>
        <v>#N/A</v>
      </c>
      <c r="H920" s="57" t="e">
        <f>VLOOKUP(raw!H921,convert!$A$8:$B$10,2)</f>
        <v>#N/A</v>
      </c>
      <c r="I920" s="57" t="e">
        <f>VLOOKUP(raw!I921,convert!$A$8:$B$10,2)</f>
        <v>#N/A</v>
      </c>
      <c r="J920" s="57" t="e">
        <f>VLOOKUP(raw!J921,convert!$D$26:$E$31,2)</f>
        <v>#N/A</v>
      </c>
      <c r="K920" s="57" t="e">
        <f>VLOOKUP(raw!K921,convert!$D$34:$E$40,2)</f>
        <v>#N/A</v>
      </c>
      <c r="L920" s="57" t="e">
        <f>VLOOKUP(raw!L921,convert!$D$34:$E$40,2)</f>
        <v>#N/A</v>
      </c>
      <c r="M920" s="57" t="e">
        <f>VLOOKUP(raw!M921,convert!$A$34:$B$40,2)</f>
        <v>#N/A</v>
      </c>
      <c r="N920" s="57" t="e">
        <f>VLOOKUP(raw!N921,convert!$A$26:$B$31,2)</f>
        <v>#N/A</v>
      </c>
      <c r="O920" s="57" t="e">
        <f>VLOOKUP(raw!O921,convert!$A$26:$B$31,2)</f>
        <v>#N/A</v>
      </c>
      <c r="P920" s="57" t="e">
        <f>VLOOKUP(raw!P921,convert!$A$26:$B$31,2)</f>
        <v>#N/A</v>
      </c>
      <c r="Q920" s="57" t="e">
        <f>VLOOKUP(raw!Q921,convert!$A$26:$B$31,2)</f>
        <v>#N/A</v>
      </c>
      <c r="R920" s="57" t="e">
        <f>VLOOKUP(raw!R921,convert!$A$26:$B$31,2)</f>
        <v>#N/A</v>
      </c>
      <c r="S920" s="57" t="e">
        <f>VLOOKUP(raw!S921,convert!$D$26:$E$31,2)</f>
        <v>#N/A</v>
      </c>
      <c r="T920" s="57" t="e">
        <f>VLOOKUP(raw!T921,convert!$D$26:$E$31,2)</f>
        <v>#N/A</v>
      </c>
      <c r="U920" s="57" t="e">
        <f>VLOOKUP(raw!U921,convert!$D$26:$E$31,2)</f>
        <v>#N/A</v>
      </c>
      <c r="V920" s="57" t="e">
        <f>VLOOKUP(raw!V921,convert!$D$26:$E$31,2)</f>
        <v>#N/A</v>
      </c>
      <c r="W920" s="57" t="e">
        <f>VLOOKUP(raw!W921,convert!$D$26:$E$31,2)</f>
        <v>#N/A</v>
      </c>
      <c r="X920" s="57" t="e">
        <f>VLOOKUP(raw!X921,convert!$D$26:$E$31,2)</f>
        <v>#N/A</v>
      </c>
      <c r="Y920" s="57" t="e">
        <f>VLOOKUP(raw!Y921,convert!$D$26:$E$31,2)</f>
        <v>#N/A</v>
      </c>
      <c r="Z920" s="57" t="e">
        <f>VLOOKUP(raw!Z921,convert!$D$26:$E$31,2)</f>
        <v>#N/A</v>
      </c>
      <c r="AA920" s="57" t="e">
        <f>VLOOKUP(raw!AA921,convert!$D$26:$E$31,2)</f>
        <v>#N/A</v>
      </c>
      <c r="AB920" s="57" t="e">
        <f>VLOOKUP(raw!AB921,convert!$D$26:$E$31,2)</f>
        <v>#N/A</v>
      </c>
      <c r="AC920" s="57" t="e">
        <f>VLOOKUP(raw!AC921,convert!$D$26:$E$31,2)</f>
        <v>#N/A</v>
      </c>
      <c r="AD920" s="57" t="e">
        <f>VLOOKUP(raw!AD921,convert!$D$26:$E$31,2)</f>
        <v>#N/A</v>
      </c>
      <c r="AE920" s="57" t="e">
        <f>VLOOKUP(raw!AE921,convert!$D$26:$E$31,2)</f>
        <v>#N/A</v>
      </c>
      <c r="AF920" s="57" t="e">
        <f>VLOOKUP(raw!AF921,convert!$D$26:$E$31,2)</f>
        <v>#N/A</v>
      </c>
      <c r="AG920" s="57" t="e">
        <f>VLOOKUP(raw!AG921,convert!$D$26:$E$31,2)</f>
        <v>#N/A</v>
      </c>
      <c r="AH920" s="57" t="e">
        <f>VLOOKUP(raw!AH921,convert!$D$26:$E$31,2)</f>
        <v>#N/A</v>
      </c>
      <c r="AI920" s="57" t="e">
        <f>VLOOKUP(raw!AI921,convert!$D$26:$E$31,2)</f>
        <v>#N/A</v>
      </c>
      <c r="AJ920" s="57" t="e">
        <f>VLOOKUP(raw!AJ921,convert!$D$26:$E$31,2)</f>
        <v>#N/A</v>
      </c>
      <c r="AK920" s="57" t="e">
        <f>VLOOKUP(raw!AK921,convert!$D$26:$E$31,2)</f>
        <v>#N/A</v>
      </c>
      <c r="AL920" s="57" t="e">
        <f>VLOOKUP(raw!AL921,convert!$D$26:$E$31,2)</f>
        <v>#N/A</v>
      </c>
      <c r="AM920" s="57" t="e">
        <f>VLOOKUP(raw!AM921,convert!$D$26:$E$31,2)</f>
        <v>#N/A</v>
      </c>
      <c r="AN920" s="57"/>
      <c r="AO920" s="60" t="str">
        <f>IF(COUNT(score!AD920:AE920)=0,".",MIN(score!AD920:AE920))</f>
        <v>.</v>
      </c>
    </row>
    <row r="921" spans="1:41" x14ac:dyDescent="0.25">
      <c r="A921" s="58">
        <f>raw!$A922:$A922</f>
        <v>0</v>
      </c>
      <c r="B921" s="59">
        <f>raw!$B922:$B922</f>
        <v>0</v>
      </c>
      <c r="C921" s="57" t="e">
        <f>VLOOKUP(raw!C922,convert!$D$26:$E$31,2)</f>
        <v>#N/A</v>
      </c>
      <c r="D921" s="57" t="e">
        <f>VLOOKUP(raw!D922,convert!$A$13:$B$16,2)</f>
        <v>#N/A</v>
      </c>
      <c r="E921" s="57" t="e">
        <f>VLOOKUP(raw!E922,convert!$A$13:$B$16,2)</f>
        <v>#N/A</v>
      </c>
      <c r="F921" s="57" t="e">
        <f>VLOOKUP(raw!F922,convert!$A$8:$B$10,2)</f>
        <v>#N/A</v>
      </c>
      <c r="G921" s="57" t="e">
        <f>VLOOKUP(raw!G922,convert!$A$8:$B$10,2)</f>
        <v>#N/A</v>
      </c>
      <c r="H921" s="57" t="e">
        <f>VLOOKUP(raw!H922,convert!$A$8:$B$10,2)</f>
        <v>#N/A</v>
      </c>
      <c r="I921" s="57" t="e">
        <f>VLOOKUP(raw!I922,convert!$A$8:$B$10,2)</f>
        <v>#N/A</v>
      </c>
      <c r="J921" s="57" t="e">
        <f>VLOOKUP(raw!J922,convert!$D$26:$E$31,2)</f>
        <v>#N/A</v>
      </c>
      <c r="K921" s="57" t="e">
        <f>VLOOKUP(raw!K922,convert!$D$34:$E$40,2)</f>
        <v>#N/A</v>
      </c>
      <c r="L921" s="57" t="e">
        <f>VLOOKUP(raw!L922,convert!$D$34:$E$40,2)</f>
        <v>#N/A</v>
      </c>
      <c r="M921" s="57" t="e">
        <f>VLOOKUP(raw!M922,convert!$A$34:$B$40,2)</f>
        <v>#N/A</v>
      </c>
      <c r="N921" s="57" t="e">
        <f>VLOOKUP(raw!N922,convert!$A$26:$B$31,2)</f>
        <v>#N/A</v>
      </c>
      <c r="O921" s="57" t="e">
        <f>VLOOKUP(raw!O922,convert!$A$26:$B$31,2)</f>
        <v>#N/A</v>
      </c>
      <c r="P921" s="57" t="e">
        <f>VLOOKUP(raw!P922,convert!$A$26:$B$31,2)</f>
        <v>#N/A</v>
      </c>
      <c r="Q921" s="57" t="e">
        <f>VLOOKUP(raw!Q922,convert!$A$26:$B$31,2)</f>
        <v>#N/A</v>
      </c>
      <c r="R921" s="57" t="e">
        <f>VLOOKUP(raw!R922,convert!$A$26:$B$31,2)</f>
        <v>#N/A</v>
      </c>
      <c r="S921" s="57" t="e">
        <f>VLOOKUP(raw!S922,convert!$D$26:$E$31,2)</f>
        <v>#N/A</v>
      </c>
      <c r="T921" s="57" t="e">
        <f>VLOOKUP(raw!T922,convert!$D$26:$E$31,2)</f>
        <v>#N/A</v>
      </c>
      <c r="U921" s="57" t="e">
        <f>VLOOKUP(raw!U922,convert!$D$26:$E$31,2)</f>
        <v>#N/A</v>
      </c>
      <c r="V921" s="57" t="e">
        <f>VLOOKUP(raw!V922,convert!$D$26:$E$31,2)</f>
        <v>#N/A</v>
      </c>
      <c r="W921" s="57" t="e">
        <f>VLOOKUP(raw!W922,convert!$D$26:$E$31,2)</f>
        <v>#N/A</v>
      </c>
      <c r="X921" s="57" t="e">
        <f>VLOOKUP(raw!X922,convert!$D$26:$E$31,2)</f>
        <v>#N/A</v>
      </c>
      <c r="Y921" s="57" t="e">
        <f>VLOOKUP(raw!Y922,convert!$D$26:$E$31,2)</f>
        <v>#N/A</v>
      </c>
      <c r="Z921" s="57" t="e">
        <f>VLOOKUP(raw!Z922,convert!$D$26:$E$31,2)</f>
        <v>#N/A</v>
      </c>
      <c r="AA921" s="57" t="e">
        <f>VLOOKUP(raw!AA922,convert!$D$26:$E$31,2)</f>
        <v>#N/A</v>
      </c>
      <c r="AB921" s="57" t="e">
        <f>VLOOKUP(raw!AB922,convert!$D$26:$E$31,2)</f>
        <v>#N/A</v>
      </c>
      <c r="AC921" s="57" t="e">
        <f>VLOOKUP(raw!AC922,convert!$D$26:$E$31,2)</f>
        <v>#N/A</v>
      </c>
      <c r="AD921" s="57" t="e">
        <f>VLOOKUP(raw!AD922,convert!$D$26:$E$31,2)</f>
        <v>#N/A</v>
      </c>
      <c r="AE921" s="57" t="e">
        <f>VLOOKUP(raw!AE922,convert!$D$26:$E$31,2)</f>
        <v>#N/A</v>
      </c>
      <c r="AF921" s="57" t="e">
        <f>VLOOKUP(raw!AF922,convert!$D$26:$E$31,2)</f>
        <v>#N/A</v>
      </c>
      <c r="AG921" s="57" t="e">
        <f>VLOOKUP(raw!AG922,convert!$D$26:$E$31,2)</f>
        <v>#N/A</v>
      </c>
      <c r="AH921" s="57" t="e">
        <f>VLOOKUP(raw!AH922,convert!$D$26:$E$31,2)</f>
        <v>#N/A</v>
      </c>
      <c r="AI921" s="57" t="e">
        <f>VLOOKUP(raw!AI922,convert!$D$26:$E$31,2)</f>
        <v>#N/A</v>
      </c>
      <c r="AJ921" s="57" t="e">
        <f>VLOOKUP(raw!AJ922,convert!$D$26:$E$31,2)</f>
        <v>#N/A</v>
      </c>
      <c r="AK921" s="57" t="e">
        <f>VLOOKUP(raw!AK922,convert!$D$26:$E$31,2)</f>
        <v>#N/A</v>
      </c>
      <c r="AL921" s="57" t="e">
        <f>VLOOKUP(raw!AL922,convert!$D$26:$E$31,2)</f>
        <v>#N/A</v>
      </c>
      <c r="AM921" s="57" t="e">
        <f>VLOOKUP(raw!AM922,convert!$D$26:$E$31,2)</f>
        <v>#N/A</v>
      </c>
      <c r="AN921" s="57"/>
      <c r="AO921" s="60" t="str">
        <f>IF(COUNT(score!AD921:AE921)=0,".",MIN(score!AD921:AE921))</f>
        <v>.</v>
      </c>
    </row>
    <row r="922" spans="1:41" x14ac:dyDescent="0.25">
      <c r="A922" s="58">
        <f>raw!$A923:$A923</f>
        <v>0</v>
      </c>
      <c r="B922" s="59">
        <f>raw!$B923:$B923</f>
        <v>0</v>
      </c>
      <c r="C922" s="57" t="e">
        <f>VLOOKUP(raw!C923,convert!$D$26:$E$31,2)</f>
        <v>#N/A</v>
      </c>
      <c r="D922" s="57" t="e">
        <f>VLOOKUP(raw!D923,convert!$A$13:$B$16,2)</f>
        <v>#N/A</v>
      </c>
      <c r="E922" s="57" t="e">
        <f>VLOOKUP(raw!E923,convert!$A$13:$B$16,2)</f>
        <v>#N/A</v>
      </c>
      <c r="F922" s="57" t="e">
        <f>VLOOKUP(raw!F923,convert!$A$8:$B$10,2)</f>
        <v>#N/A</v>
      </c>
      <c r="G922" s="57" t="e">
        <f>VLOOKUP(raw!G923,convert!$A$8:$B$10,2)</f>
        <v>#N/A</v>
      </c>
      <c r="H922" s="57" t="e">
        <f>VLOOKUP(raw!H923,convert!$A$8:$B$10,2)</f>
        <v>#N/A</v>
      </c>
      <c r="I922" s="57" t="e">
        <f>VLOOKUP(raw!I923,convert!$A$8:$B$10,2)</f>
        <v>#N/A</v>
      </c>
      <c r="J922" s="57" t="e">
        <f>VLOOKUP(raw!J923,convert!$D$26:$E$31,2)</f>
        <v>#N/A</v>
      </c>
      <c r="K922" s="57" t="e">
        <f>VLOOKUP(raw!K923,convert!$D$34:$E$40,2)</f>
        <v>#N/A</v>
      </c>
      <c r="L922" s="57" t="e">
        <f>VLOOKUP(raw!L923,convert!$D$34:$E$40,2)</f>
        <v>#N/A</v>
      </c>
      <c r="M922" s="57" t="e">
        <f>VLOOKUP(raw!M923,convert!$A$34:$B$40,2)</f>
        <v>#N/A</v>
      </c>
      <c r="N922" s="57" t="e">
        <f>VLOOKUP(raw!N923,convert!$A$26:$B$31,2)</f>
        <v>#N/A</v>
      </c>
      <c r="O922" s="57" t="e">
        <f>VLOOKUP(raw!O923,convert!$A$26:$B$31,2)</f>
        <v>#N/A</v>
      </c>
      <c r="P922" s="57" t="e">
        <f>VLOOKUP(raw!P923,convert!$A$26:$B$31,2)</f>
        <v>#N/A</v>
      </c>
      <c r="Q922" s="57" t="e">
        <f>VLOOKUP(raw!Q923,convert!$A$26:$B$31,2)</f>
        <v>#N/A</v>
      </c>
      <c r="R922" s="57" t="e">
        <f>VLOOKUP(raw!R923,convert!$A$26:$B$31,2)</f>
        <v>#N/A</v>
      </c>
      <c r="S922" s="57" t="e">
        <f>VLOOKUP(raw!S923,convert!$D$26:$E$31,2)</f>
        <v>#N/A</v>
      </c>
      <c r="T922" s="57" t="e">
        <f>VLOOKUP(raw!T923,convert!$D$26:$E$31,2)</f>
        <v>#N/A</v>
      </c>
      <c r="U922" s="57" t="e">
        <f>VLOOKUP(raw!U923,convert!$D$26:$E$31,2)</f>
        <v>#N/A</v>
      </c>
      <c r="V922" s="57" t="e">
        <f>VLOOKUP(raw!V923,convert!$D$26:$E$31,2)</f>
        <v>#N/A</v>
      </c>
      <c r="W922" s="57" t="e">
        <f>VLOOKUP(raw!W923,convert!$D$26:$E$31,2)</f>
        <v>#N/A</v>
      </c>
      <c r="X922" s="57" t="e">
        <f>VLOOKUP(raw!X923,convert!$D$26:$E$31,2)</f>
        <v>#N/A</v>
      </c>
      <c r="Y922" s="57" t="e">
        <f>VLOOKUP(raw!Y923,convert!$D$26:$E$31,2)</f>
        <v>#N/A</v>
      </c>
      <c r="Z922" s="57" t="e">
        <f>VLOOKUP(raw!Z923,convert!$D$26:$E$31,2)</f>
        <v>#N/A</v>
      </c>
      <c r="AA922" s="57" t="e">
        <f>VLOOKUP(raw!AA923,convert!$D$26:$E$31,2)</f>
        <v>#N/A</v>
      </c>
      <c r="AB922" s="57" t="e">
        <f>VLOOKUP(raw!AB923,convert!$D$26:$E$31,2)</f>
        <v>#N/A</v>
      </c>
      <c r="AC922" s="57" t="e">
        <f>VLOOKUP(raw!AC923,convert!$D$26:$E$31,2)</f>
        <v>#N/A</v>
      </c>
      <c r="AD922" s="57" t="e">
        <f>VLOOKUP(raw!AD923,convert!$D$26:$E$31,2)</f>
        <v>#N/A</v>
      </c>
      <c r="AE922" s="57" t="e">
        <f>VLOOKUP(raw!AE923,convert!$D$26:$E$31,2)</f>
        <v>#N/A</v>
      </c>
      <c r="AF922" s="57" t="e">
        <f>VLOOKUP(raw!AF923,convert!$D$26:$E$31,2)</f>
        <v>#N/A</v>
      </c>
      <c r="AG922" s="57" t="e">
        <f>VLOOKUP(raw!AG923,convert!$D$26:$E$31,2)</f>
        <v>#N/A</v>
      </c>
      <c r="AH922" s="57" t="e">
        <f>VLOOKUP(raw!AH923,convert!$D$26:$E$31,2)</f>
        <v>#N/A</v>
      </c>
      <c r="AI922" s="57" t="e">
        <f>VLOOKUP(raw!AI923,convert!$D$26:$E$31,2)</f>
        <v>#N/A</v>
      </c>
      <c r="AJ922" s="57" t="e">
        <f>VLOOKUP(raw!AJ923,convert!$D$26:$E$31,2)</f>
        <v>#N/A</v>
      </c>
      <c r="AK922" s="57" t="e">
        <f>VLOOKUP(raw!AK923,convert!$D$26:$E$31,2)</f>
        <v>#N/A</v>
      </c>
      <c r="AL922" s="57" t="e">
        <f>VLOOKUP(raw!AL923,convert!$D$26:$E$31,2)</f>
        <v>#N/A</v>
      </c>
      <c r="AM922" s="57" t="e">
        <f>VLOOKUP(raw!AM923,convert!$D$26:$E$31,2)</f>
        <v>#N/A</v>
      </c>
      <c r="AN922" s="57"/>
      <c r="AO922" s="60" t="str">
        <f>IF(COUNT(score!AD922:AE922)=0,".",MIN(score!AD922:AE922))</f>
        <v>.</v>
      </c>
    </row>
    <row r="923" spans="1:41" x14ac:dyDescent="0.25">
      <c r="A923" s="58">
        <f>raw!$A924:$A924</f>
        <v>0</v>
      </c>
      <c r="B923" s="59">
        <f>raw!$B924:$B924</f>
        <v>0</v>
      </c>
      <c r="C923" s="57" t="e">
        <f>VLOOKUP(raw!C924,convert!$D$26:$E$31,2)</f>
        <v>#N/A</v>
      </c>
      <c r="D923" s="57" t="e">
        <f>VLOOKUP(raw!D924,convert!$A$13:$B$16,2)</f>
        <v>#N/A</v>
      </c>
      <c r="E923" s="57" t="e">
        <f>VLOOKUP(raw!E924,convert!$A$13:$B$16,2)</f>
        <v>#N/A</v>
      </c>
      <c r="F923" s="57" t="e">
        <f>VLOOKUP(raw!F924,convert!$A$8:$B$10,2)</f>
        <v>#N/A</v>
      </c>
      <c r="G923" s="57" t="e">
        <f>VLOOKUP(raw!G924,convert!$A$8:$B$10,2)</f>
        <v>#N/A</v>
      </c>
      <c r="H923" s="57" t="e">
        <f>VLOOKUP(raw!H924,convert!$A$8:$B$10,2)</f>
        <v>#N/A</v>
      </c>
      <c r="I923" s="57" t="e">
        <f>VLOOKUP(raw!I924,convert!$A$8:$B$10,2)</f>
        <v>#N/A</v>
      </c>
      <c r="J923" s="57" t="e">
        <f>VLOOKUP(raw!J924,convert!$D$26:$E$31,2)</f>
        <v>#N/A</v>
      </c>
      <c r="K923" s="57" t="e">
        <f>VLOOKUP(raw!K924,convert!$D$34:$E$40,2)</f>
        <v>#N/A</v>
      </c>
      <c r="L923" s="57" t="e">
        <f>VLOOKUP(raw!L924,convert!$D$34:$E$40,2)</f>
        <v>#N/A</v>
      </c>
      <c r="M923" s="57" t="e">
        <f>VLOOKUP(raw!M924,convert!$A$34:$B$40,2)</f>
        <v>#N/A</v>
      </c>
      <c r="N923" s="57" t="e">
        <f>VLOOKUP(raw!N924,convert!$A$26:$B$31,2)</f>
        <v>#N/A</v>
      </c>
      <c r="O923" s="57" t="e">
        <f>VLOOKUP(raw!O924,convert!$A$26:$B$31,2)</f>
        <v>#N/A</v>
      </c>
      <c r="P923" s="57" t="e">
        <f>VLOOKUP(raw!P924,convert!$A$26:$B$31,2)</f>
        <v>#N/A</v>
      </c>
      <c r="Q923" s="57" t="e">
        <f>VLOOKUP(raw!Q924,convert!$A$26:$B$31,2)</f>
        <v>#N/A</v>
      </c>
      <c r="R923" s="57" t="e">
        <f>VLOOKUP(raw!R924,convert!$A$26:$B$31,2)</f>
        <v>#N/A</v>
      </c>
      <c r="S923" s="57" t="e">
        <f>VLOOKUP(raw!S924,convert!$D$26:$E$31,2)</f>
        <v>#N/A</v>
      </c>
      <c r="T923" s="57" t="e">
        <f>VLOOKUP(raw!T924,convert!$D$26:$E$31,2)</f>
        <v>#N/A</v>
      </c>
      <c r="U923" s="57" t="e">
        <f>VLOOKUP(raw!U924,convert!$D$26:$E$31,2)</f>
        <v>#N/A</v>
      </c>
      <c r="V923" s="57" t="e">
        <f>VLOOKUP(raw!V924,convert!$D$26:$E$31,2)</f>
        <v>#N/A</v>
      </c>
      <c r="W923" s="57" t="e">
        <f>VLOOKUP(raw!W924,convert!$D$26:$E$31,2)</f>
        <v>#N/A</v>
      </c>
      <c r="X923" s="57" t="e">
        <f>VLOOKUP(raw!X924,convert!$D$26:$E$31,2)</f>
        <v>#N/A</v>
      </c>
      <c r="Y923" s="57" t="e">
        <f>VLOOKUP(raw!Y924,convert!$D$26:$E$31,2)</f>
        <v>#N/A</v>
      </c>
      <c r="Z923" s="57" t="e">
        <f>VLOOKUP(raw!Z924,convert!$D$26:$E$31,2)</f>
        <v>#N/A</v>
      </c>
      <c r="AA923" s="57" t="e">
        <f>VLOOKUP(raw!AA924,convert!$D$26:$E$31,2)</f>
        <v>#N/A</v>
      </c>
      <c r="AB923" s="57" t="e">
        <f>VLOOKUP(raw!AB924,convert!$D$26:$E$31,2)</f>
        <v>#N/A</v>
      </c>
      <c r="AC923" s="57" t="e">
        <f>VLOOKUP(raw!AC924,convert!$D$26:$E$31,2)</f>
        <v>#N/A</v>
      </c>
      <c r="AD923" s="57" t="e">
        <f>VLOOKUP(raw!AD924,convert!$D$26:$E$31,2)</f>
        <v>#N/A</v>
      </c>
      <c r="AE923" s="57" t="e">
        <f>VLOOKUP(raw!AE924,convert!$D$26:$E$31,2)</f>
        <v>#N/A</v>
      </c>
      <c r="AF923" s="57" t="e">
        <f>VLOOKUP(raw!AF924,convert!$D$26:$E$31,2)</f>
        <v>#N/A</v>
      </c>
      <c r="AG923" s="57" t="e">
        <f>VLOOKUP(raw!AG924,convert!$D$26:$E$31,2)</f>
        <v>#N/A</v>
      </c>
      <c r="AH923" s="57" t="e">
        <f>VLOOKUP(raw!AH924,convert!$D$26:$E$31,2)</f>
        <v>#N/A</v>
      </c>
      <c r="AI923" s="57" t="e">
        <f>VLOOKUP(raw!AI924,convert!$D$26:$E$31,2)</f>
        <v>#N/A</v>
      </c>
      <c r="AJ923" s="57" t="e">
        <f>VLOOKUP(raw!AJ924,convert!$D$26:$E$31,2)</f>
        <v>#N/A</v>
      </c>
      <c r="AK923" s="57" t="e">
        <f>VLOOKUP(raw!AK924,convert!$D$26:$E$31,2)</f>
        <v>#N/A</v>
      </c>
      <c r="AL923" s="57" t="e">
        <f>VLOOKUP(raw!AL924,convert!$D$26:$E$31,2)</f>
        <v>#N/A</v>
      </c>
      <c r="AM923" s="57" t="e">
        <f>VLOOKUP(raw!AM924,convert!$D$26:$E$31,2)</f>
        <v>#N/A</v>
      </c>
      <c r="AN923" s="57"/>
      <c r="AO923" s="60" t="str">
        <f>IF(COUNT(score!AD923:AE923)=0,".",MIN(score!AD923:AE923))</f>
        <v>.</v>
      </c>
    </row>
    <row r="924" spans="1:41" x14ac:dyDescent="0.25">
      <c r="A924" s="58">
        <f>raw!$A925:$A925</f>
        <v>0</v>
      </c>
      <c r="B924" s="59">
        <f>raw!$B925:$B925</f>
        <v>0</v>
      </c>
      <c r="C924" s="57" t="e">
        <f>VLOOKUP(raw!C925,convert!$D$26:$E$31,2)</f>
        <v>#N/A</v>
      </c>
      <c r="D924" s="57" t="e">
        <f>VLOOKUP(raw!D925,convert!$A$13:$B$16,2)</f>
        <v>#N/A</v>
      </c>
      <c r="E924" s="57" t="e">
        <f>VLOOKUP(raw!E925,convert!$A$13:$B$16,2)</f>
        <v>#N/A</v>
      </c>
      <c r="F924" s="57" t="e">
        <f>VLOOKUP(raw!F925,convert!$A$8:$B$10,2)</f>
        <v>#N/A</v>
      </c>
      <c r="G924" s="57" t="e">
        <f>VLOOKUP(raw!G925,convert!$A$8:$B$10,2)</f>
        <v>#N/A</v>
      </c>
      <c r="H924" s="57" t="e">
        <f>VLOOKUP(raw!H925,convert!$A$8:$B$10,2)</f>
        <v>#N/A</v>
      </c>
      <c r="I924" s="57" t="e">
        <f>VLOOKUP(raw!I925,convert!$A$8:$B$10,2)</f>
        <v>#N/A</v>
      </c>
      <c r="J924" s="57" t="e">
        <f>VLOOKUP(raw!J925,convert!$D$26:$E$31,2)</f>
        <v>#N/A</v>
      </c>
      <c r="K924" s="57" t="e">
        <f>VLOOKUP(raw!K925,convert!$D$34:$E$40,2)</f>
        <v>#N/A</v>
      </c>
      <c r="L924" s="57" t="e">
        <f>VLOOKUP(raw!L925,convert!$D$34:$E$40,2)</f>
        <v>#N/A</v>
      </c>
      <c r="M924" s="57" t="e">
        <f>VLOOKUP(raw!M925,convert!$A$34:$B$40,2)</f>
        <v>#N/A</v>
      </c>
      <c r="N924" s="57" t="e">
        <f>VLOOKUP(raw!N925,convert!$A$26:$B$31,2)</f>
        <v>#N/A</v>
      </c>
      <c r="O924" s="57" t="e">
        <f>VLOOKUP(raw!O925,convert!$A$26:$B$31,2)</f>
        <v>#N/A</v>
      </c>
      <c r="P924" s="57" t="e">
        <f>VLOOKUP(raw!P925,convert!$A$26:$B$31,2)</f>
        <v>#N/A</v>
      </c>
      <c r="Q924" s="57" t="e">
        <f>VLOOKUP(raw!Q925,convert!$A$26:$B$31,2)</f>
        <v>#N/A</v>
      </c>
      <c r="R924" s="57" t="e">
        <f>VLOOKUP(raw!R925,convert!$A$26:$B$31,2)</f>
        <v>#N/A</v>
      </c>
      <c r="S924" s="57" t="e">
        <f>VLOOKUP(raw!S925,convert!$D$26:$E$31,2)</f>
        <v>#N/A</v>
      </c>
      <c r="T924" s="57" t="e">
        <f>VLOOKUP(raw!T925,convert!$D$26:$E$31,2)</f>
        <v>#N/A</v>
      </c>
      <c r="U924" s="57" t="e">
        <f>VLOOKUP(raw!U925,convert!$D$26:$E$31,2)</f>
        <v>#N/A</v>
      </c>
      <c r="V924" s="57" t="e">
        <f>VLOOKUP(raw!V925,convert!$D$26:$E$31,2)</f>
        <v>#N/A</v>
      </c>
      <c r="W924" s="57" t="e">
        <f>VLOOKUP(raw!W925,convert!$D$26:$E$31,2)</f>
        <v>#N/A</v>
      </c>
      <c r="X924" s="57" t="e">
        <f>VLOOKUP(raw!X925,convert!$D$26:$E$31,2)</f>
        <v>#N/A</v>
      </c>
      <c r="Y924" s="57" t="e">
        <f>VLOOKUP(raw!Y925,convert!$D$26:$E$31,2)</f>
        <v>#N/A</v>
      </c>
      <c r="Z924" s="57" t="e">
        <f>VLOOKUP(raw!Z925,convert!$D$26:$E$31,2)</f>
        <v>#N/A</v>
      </c>
      <c r="AA924" s="57" t="e">
        <f>VLOOKUP(raw!AA925,convert!$D$26:$E$31,2)</f>
        <v>#N/A</v>
      </c>
      <c r="AB924" s="57" t="e">
        <f>VLOOKUP(raw!AB925,convert!$D$26:$E$31,2)</f>
        <v>#N/A</v>
      </c>
      <c r="AC924" s="57" t="e">
        <f>VLOOKUP(raw!AC925,convert!$D$26:$E$31,2)</f>
        <v>#N/A</v>
      </c>
      <c r="AD924" s="57" t="e">
        <f>VLOOKUP(raw!AD925,convert!$D$26:$E$31,2)</f>
        <v>#N/A</v>
      </c>
      <c r="AE924" s="57" t="e">
        <f>VLOOKUP(raw!AE925,convert!$D$26:$E$31,2)</f>
        <v>#N/A</v>
      </c>
      <c r="AF924" s="57" t="e">
        <f>VLOOKUP(raw!AF925,convert!$D$26:$E$31,2)</f>
        <v>#N/A</v>
      </c>
      <c r="AG924" s="57" t="e">
        <f>VLOOKUP(raw!AG925,convert!$D$26:$E$31,2)</f>
        <v>#N/A</v>
      </c>
      <c r="AH924" s="57" t="e">
        <f>VLOOKUP(raw!AH925,convert!$D$26:$E$31,2)</f>
        <v>#N/A</v>
      </c>
      <c r="AI924" s="57" t="e">
        <f>VLOOKUP(raw!AI925,convert!$D$26:$E$31,2)</f>
        <v>#N/A</v>
      </c>
      <c r="AJ924" s="57" t="e">
        <f>VLOOKUP(raw!AJ925,convert!$D$26:$E$31,2)</f>
        <v>#N/A</v>
      </c>
      <c r="AK924" s="57" t="e">
        <f>VLOOKUP(raw!AK925,convert!$D$26:$E$31,2)</f>
        <v>#N/A</v>
      </c>
      <c r="AL924" s="57" t="e">
        <f>VLOOKUP(raw!AL925,convert!$D$26:$E$31,2)</f>
        <v>#N/A</v>
      </c>
      <c r="AM924" s="57" t="e">
        <f>VLOOKUP(raw!AM925,convert!$D$26:$E$31,2)</f>
        <v>#N/A</v>
      </c>
      <c r="AN924" s="57"/>
      <c r="AO924" s="60" t="str">
        <f>IF(COUNT(score!AD924:AE924)=0,".",MIN(score!AD924:AE924))</f>
        <v>.</v>
      </c>
    </row>
    <row r="925" spans="1:41" x14ac:dyDescent="0.25">
      <c r="A925" s="58">
        <f>raw!$A926:$A926</f>
        <v>0</v>
      </c>
      <c r="B925" s="59">
        <f>raw!$B926:$B926</f>
        <v>0</v>
      </c>
      <c r="C925" s="57" t="e">
        <f>VLOOKUP(raw!C926,convert!$D$26:$E$31,2)</f>
        <v>#N/A</v>
      </c>
      <c r="D925" s="57" t="e">
        <f>VLOOKUP(raw!D926,convert!$A$13:$B$16,2)</f>
        <v>#N/A</v>
      </c>
      <c r="E925" s="57" t="e">
        <f>VLOOKUP(raw!E926,convert!$A$13:$B$16,2)</f>
        <v>#N/A</v>
      </c>
      <c r="F925" s="57" t="e">
        <f>VLOOKUP(raw!F926,convert!$A$8:$B$10,2)</f>
        <v>#N/A</v>
      </c>
      <c r="G925" s="57" t="e">
        <f>VLOOKUP(raw!G926,convert!$A$8:$B$10,2)</f>
        <v>#N/A</v>
      </c>
      <c r="H925" s="57" t="e">
        <f>VLOOKUP(raw!H926,convert!$A$8:$B$10,2)</f>
        <v>#N/A</v>
      </c>
      <c r="I925" s="57" t="e">
        <f>VLOOKUP(raw!I926,convert!$A$8:$B$10,2)</f>
        <v>#N/A</v>
      </c>
      <c r="J925" s="57" t="e">
        <f>VLOOKUP(raw!J926,convert!$D$26:$E$31,2)</f>
        <v>#N/A</v>
      </c>
      <c r="K925" s="57" t="e">
        <f>VLOOKUP(raw!K926,convert!$D$34:$E$40,2)</f>
        <v>#N/A</v>
      </c>
      <c r="L925" s="57" t="e">
        <f>VLOOKUP(raw!L926,convert!$D$34:$E$40,2)</f>
        <v>#N/A</v>
      </c>
      <c r="M925" s="57" t="e">
        <f>VLOOKUP(raw!M926,convert!$A$34:$B$40,2)</f>
        <v>#N/A</v>
      </c>
      <c r="N925" s="57" t="e">
        <f>VLOOKUP(raw!N926,convert!$A$26:$B$31,2)</f>
        <v>#N/A</v>
      </c>
      <c r="O925" s="57" t="e">
        <f>VLOOKUP(raw!O926,convert!$A$26:$B$31,2)</f>
        <v>#N/A</v>
      </c>
      <c r="P925" s="57" t="e">
        <f>VLOOKUP(raw!P926,convert!$A$26:$B$31,2)</f>
        <v>#N/A</v>
      </c>
      <c r="Q925" s="57" t="e">
        <f>VLOOKUP(raw!Q926,convert!$A$26:$B$31,2)</f>
        <v>#N/A</v>
      </c>
      <c r="R925" s="57" t="e">
        <f>VLOOKUP(raw!R926,convert!$A$26:$B$31,2)</f>
        <v>#N/A</v>
      </c>
      <c r="S925" s="57" t="e">
        <f>VLOOKUP(raw!S926,convert!$D$26:$E$31,2)</f>
        <v>#N/A</v>
      </c>
      <c r="T925" s="57" t="e">
        <f>VLOOKUP(raw!T926,convert!$D$26:$E$31,2)</f>
        <v>#N/A</v>
      </c>
      <c r="U925" s="57" t="e">
        <f>VLOOKUP(raw!U926,convert!$D$26:$E$31,2)</f>
        <v>#N/A</v>
      </c>
      <c r="V925" s="57" t="e">
        <f>VLOOKUP(raw!V926,convert!$D$26:$E$31,2)</f>
        <v>#N/A</v>
      </c>
      <c r="W925" s="57" t="e">
        <f>VLOOKUP(raw!W926,convert!$D$26:$E$31,2)</f>
        <v>#N/A</v>
      </c>
      <c r="X925" s="57" t="e">
        <f>VLOOKUP(raw!X926,convert!$D$26:$E$31,2)</f>
        <v>#N/A</v>
      </c>
      <c r="Y925" s="57" t="e">
        <f>VLOOKUP(raw!Y926,convert!$D$26:$E$31,2)</f>
        <v>#N/A</v>
      </c>
      <c r="Z925" s="57" t="e">
        <f>VLOOKUP(raw!Z926,convert!$D$26:$E$31,2)</f>
        <v>#N/A</v>
      </c>
      <c r="AA925" s="57" t="e">
        <f>VLOOKUP(raw!AA926,convert!$D$26:$E$31,2)</f>
        <v>#N/A</v>
      </c>
      <c r="AB925" s="57" t="e">
        <f>VLOOKUP(raw!AB926,convert!$D$26:$E$31,2)</f>
        <v>#N/A</v>
      </c>
      <c r="AC925" s="57" t="e">
        <f>VLOOKUP(raw!AC926,convert!$D$26:$E$31,2)</f>
        <v>#N/A</v>
      </c>
      <c r="AD925" s="57" t="e">
        <f>VLOOKUP(raw!AD926,convert!$D$26:$E$31,2)</f>
        <v>#N/A</v>
      </c>
      <c r="AE925" s="57" t="e">
        <f>VLOOKUP(raw!AE926,convert!$D$26:$E$31,2)</f>
        <v>#N/A</v>
      </c>
      <c r="AF925" s="57" t="e">
        <f>VLOOKUP(raw!AF926,convert!$D$26:$E$31,2)</f>
        <v>#N/A</v>
      </c>
      <c r="AG925" s="57" t="e">
        <f>VLOOKUP(raw!AG926,convert!$D$26:$E$31,2)</f>
        <v>#N/A</v>
      </c>
      <c r="AH925" s="57" t="e">
        <f>VLOOKUP(raw!AH926,convert!$D$26:$E$31,2)</f>
        <v>#N/A</v>
      </c>
      <c r="AI925" s="57" t="e">
        <f>VLOOKUP(raw!AI926,convert!$D$26:$E$31,2)</f>
        <v>#N/A</v>
      </c>
      <c r="AJ925" s="57" t="e">
        <f>VLOOKUP(raw!AJ926,convert!$D$26:$E$31,2)</f>
        <v>#N/A</v>
      </c>
      <c r="AK925" s="57" t="e">
        <f>VLOOKUP(raw!AK926,convert!$D$26:$E$31,2)</f>
        <v>#N/A</v>
      </c>
      <c r="AL925" s="57" t="e">
        <f>VLOOKUP(raw!AL926,convert!$D$26:$E$31,2)</f>
        <v>#N/A</v>
      </c>
      <c r="AM925" s="57" t="e">
        <f>VLOOKUP(raw!AM926,convert!$D$26:$E$31,2)</f>
        <v>#N/A</v>
      </c>
      <c r="AN925" s="57"/>
      <c r="AO925" s="60" t="str">
        <f>IF(COUNT(score!AD925:AE925)=0,".",MIN(score!AD925:AE925))</f>
        <v>.</v>
      </c>
    </row>
    <row r="926" spans="1:41" x14ac:dyDescent="0.25">
      <c r="A926" s="58">
        <f>raw!$A927:$A927</f>
        <v>0</v>
      </c>
      <c r="B926" s="59">
        <f>raw!$B927:$B927</f>
        <v>0</v>
      </c>
      <c r="C926" s="57" t="e">
        <f>VLOOKUP(raw!C927,convert!$D$26:$E$31,2)</f>
        <v>#N/A</v>
      </c>
      <c r="D926" s="57" t="e">
        <f>VLOOKUP(raw!D927,convert!$A$13:$B$16,2)</f>
        <v>#N/A</v>
      </c>
      <c r="E926" s="57" t="e">
        <f>VLOOKUP(raw!E927,convert!$A$13:$B$16,2)</f>
        <v>#N/A</v>
      </c>
      <c r="F926" s="57" t="e">
        <f>VLOOKUP(raw!F927,convert!$A$8:$B$10,2)</f>
        <v>#N/A</v>
      </c>
      <c r="G926" s="57" t="e">
        <f>VLOOKUP(raw!G927,convert!$A$8:$B$10,2)</f>
        <v>#N/A</v>
      </c>
      <c r="H926" s="57" t="e">
        <f>VLOOKUP(raw!H927,convert!$A$8:$B$10,2)</f>
        <v>#N/A</v>
      </c>
      <c r="I926" s="57" t="e">
        <f>VLOOKUP(raw!I927,convert!$A$8:$B$10,2)</f>
        <v>#N/A</v>
      </c>
      <c r="J926" s="57" t="e">
        <f>VLOOKUP(raw!J927,convert!$D$26:$E$31,2)</f>
        <v>#N/A</v>
      </c>
      <c r="K926" s="57" t="e">
        <f>VLOOKUP(raw!K927,convert!$D$34:$E$40,2)</f>
        <v>#N/A</v>
      </c>
      <c r="L926" s="57" t="e">
        <f>VLOOKUP(raw!L927,convert!$D$34:$E$40,2)</f>
        <v>#N/A</v>
      </c>
      <c r="M926" s="57" t="e">
        <f>VLOOKUP(raw!M927,convert!$A$34:$B$40,2)</f>
        <v>#N/A</v>
      </c>
      <c r="N926" s="57" t="e">
        <f>VLOOKUP(raw!N927,convert!$A$26:$B$31,2)</f>
        <v>#N/A</v>
      </c>
      <c r="O926" s="57" t="e">
        <f>VLOOKUP(raw!O927,convert!$A$26:$B$31,2)</f>
        <v>#N/A</v>
      </c>
      <c r="P926" s="57" t="e">
        <f>VLOOKUP(raw!P927,convert!$A$26:$B$31,2)</f>
        <v>#N/A</v>
      </c>
      <c r="Q926" s="57" t="e">
        <f>VLOOKUP(raw!Q927,convert!$A$26:$B$31,2)</f>
        <v>#N/A</v>
      </c>
      <c r="R926" s="57" t="e">
        <f>VLOOKUP(raw!R927,convert!$A$26:$B$31,2)</f>
        <v>#N/A</v>
      </c>
      <c r="S926" s="57" t="e">
        <f>VLOOKUP(raw!S927,convert!$D$26:$E$31,2)</f>
        <v>#N/A</v>
      </c>
      <c r="T926" s="57" t="e">
        <f>VLOOKUP(raw!T927,convert!$D$26:$E$31,2)</f>
        <v>#N/A</v>
      </c>
      <c r="U926" s="57" t="e">
        <f>VLOOKUP(raw!U927,convert!$D$26:$E$31,2)</f>
        <v>#N/A</v>
      </c>
      <c r="V926" s="57" t="e">
        <f>VLOOKUP(raw!V927,convert!$D$26:$E$31,2)</f>
        <v>#N/A</v>
      </c>
      <c r="W926" s="57" t="e">
        <f>VLOOKUP(raw!W927,convert!$D$26:$E$31,2)</f>
        <v>#N/A</v>
      </c>
      <c r="X926" s="57" t="e">
        <f>VLOOKUP(raw!X927,convert!$D$26:$E$31,2)</f>
        <v>#N/A</v>
      </c>
      <c r="Y926" s="57" t="e">
        <f>VLOOKUP(raw!Y927,convert!$D$26:$E$31,2)</f>
        <v>#N/A</v>
      </c>
      <c r="Z926" s="57" t="e">
        <f>VLOOKUP(raw!Z927,convert!$D$26:$E$31,2)</f>
        <v>#N/A</v>
      </c>
      <c r="AA926" s="57" t="e">
        <f>VLOOKUP(raw!AA927,convert!$D$26:$E$31,2)</f>
        <v>#N/A</v>
      </c>
      <c r="AB926" s="57" t="e">
        <f>VLOOKUP(raw!AB927,convert!$D$26:$E$31,2)</f>
        <v>#N/A</v>
      </c>
      <c r="AC926" s="57" t="e">
        <f>VLOOKUP(raw!AC927,convert!$D$26:$E$31,2)</f>
        <v>#N/A</v>
      </c>
      <c r="AD926" s="57" t="e">
        <f>VLOOKUP(raw!AD927,convert!$D$26:$E$31,2)</f>
        <v>#N/A</v>
      </c>
      <c r="AE926" s="57" t="e">
        <f>VLOOKUP(raw!AE927,convert!$D$26:$E$31,2)</f>
        <v>#N/A</v>
      </c>
      <c r="AF926" s="57" t="e">
        <f>VLOOKUP(raw!AF927,convert!$D$26:$E$31,2)</f>
        <v>#N/A</v>
      </c>
      <c r="AG926" s="57" t="e">
        <f>VLOOKUP(raw!AG927,convert!$D$26:$E$31,2)</f>
        <v>#N/A</v>
      </c>
      <c r="AH926" s="57" t="e">
        <f>VLOOKUP(raw!AH927,convert!$D$26:$E$31,2)</f>
        <v>#N/A</v>
      </c>
      <c r="AI926" s="57" t="e">
        <f>VLOOKUP(raw!AI927,convert!$D$26:$E$31,2)</f>
        <v>#N/A</v>
      </c>
      <c r="AJ926" s="57" t="e">
        <f>VLOOKUP(raw!AJ927,convert!$D$26:$E$31,2)</f>
        <v>#N/A</v>
      </c>
      <c r="AK926" s="57" t="e">
        <f>VLOOKUP(raw!AK927,convert!$D$26:$E$31,2)</f>
        <v>#N/A</v>
      </c>
      <c r="AL926" s="57" t="e">
        <f>VLOOKUP(raw!AL927,convert!$D$26:$E$31,2)</f>
        <v>#N/A</v>
      </c>
      <c r="AM926" s="57" t="e">
        <f>VLOOKUP(raw!AM927,convert!$D$26:$E$31,2)</f>
        <v>#N/A</v>
      </c>
      <c r="AN926" s="57"/>
      <c r="AO926" s="60" t="str">
        <f>IF(COUNT(score!AD926:AE926)=0,".",MIN(score!AD926:AE926))</f>
        <v>.</v>
      </c>
    </row>
    <row r="927" spans="1:41" x14ac:dyDescent="0.25">
      <c r="A927" s="58">
        <f>raw!$A928:$A928</f>
        <v>0</v>
      </c>
      <c r="B927" s="59">
        <f>raw!$B928:$B928</f>
        <v>0</v>
      </c>
      <c r="C927" s="57" t="e">
        <f>VLOOKUP(raw!C928,convert!$D$26:$E$31,2)</f>
        <v>#N/A</v>
      </c>
      <c r="D927" s="57" t="e">
        <f>VLOOKUP(raw!D928,convert!$A$13:$B$16,2)</f>
        <v>#N/A</v>
      </c>
      <c r="E927" s="57" t="e">
        <f>VLOOKUP(raw!E928,convert!$A$13:$B$16,2)</f>
        <v>#N/A</v>
      </c>
      <c r="F927" s="57" t="e">
        <f>VLOOKUP(raw!F928,convert!$A$8:$B$10,2)</f>
        <v>#N/A</v>
      </c>
      <c r="G927" s="57" t="e">
        <f>VLOOKUP(raw!G928,convert!$A$8:$B$10,2)</f>
        <v>#N/A</v>
      </c>
      <c r="H927" s="57" t="e">
        <f>VLOOKUP(raw!H928,convert!$A$8:$B$10,2)</f>
        <v>#N/A</v>
      </c>
      <c r="I927" s="57" t="e">
        <f>VLOOKUP(raw!I928,convert!$A$8:$B$10,2)</f>
        <v>#N/A</v>
      </c>
      <c r="J927" s="57" t="e">
        <f>VLOOKUP(raw!J928,convert!$D$26:$E$31,2)</f>
        <v>#N/A</v>
      </c>
      <c r="K927" s="57" t="e">
        <f>VLOOKUP(raw!K928,convert!$D$34:$E$40,2)</f>
        <v>#N/A</v>
      </c>
      <c r="L927" s="57" t="e">
        <f>VLOOKUP(raw!L928,convert!$D$34:$E$40,2)</f>
        <v>#N/A</v>
      </c>
      <c r="M927" s="57" t="e">
        <f>VLOOKUP(raw!M928,convert!$A$34:$B$40,2)</f>
        <v>#N/A</v>
      </c>
      <c r="N927" s="57" t="e">
        <f>VLOOKUP(raw!N928,convert!$A$26:$B$31,2)</f>
        <v>#N/A</v>
      </c>
      <c r="O927" s="57" t="e">
        <f>VLOOKUP(raw!O928,convert!$A$26:$B$31,2)</f>
        <v>#N/A</v>
      </c>
      <c r="P927" s="57" t="e">
        <f>VLOOKUP(raw!P928,convert!$A$26:$B$31,2)</f>
        <v>#N/A</v>
      </c>
      <c r="Q927" s="57" t="e">
        <f>VLOOKUP(raw!Q928,convert!$A$26:$B$31,2)</f>
        <v>#N/A</v>
      </c>
      <c r="R927" s="57" t="e">
        <f>VLOOKUP(raw!R928,convert!$A$26:$B$31,2)</f>
        <v>#N/A</v>
      </c>
      <c r="S927" s="57" t="e">
        <f>VLOOKUP(raw!S928,convert!$D$26:$E$31,2)</f>
        <v>#N/A</v>
      </c>
      <c r="T927" s="57" t="e">
        <f>VLOOKUP(raw!T928,convert!$D$26:$E$31,2)</f>
        <v>#N/A</v>
      </c>
      <c r="U927" s="57" t="e">
        <f>VLOOKUP(raw!U928,convert!$D$26:$E$31,2)</f>
        <v>#N/A</v>
      </c>
      <c r="V927" s="57" t="e">
        <f>VLOOKUP(raw!V928,convert!$D$26:$E$31,2)</f>
        <v>#N/A</v>
      </c>
      <c r="W927" s="57" t="e">
        <f>VLOOKUP(raw!W928,convert!$D$26:$E$31,2)</f>
        <v>#N/A</v>
      </c>
      <c r="X927" s="57" t="e">
        <f>VLOOKUP(raw!X928,convert!$D$26:$E$31,2)</f>
        <v>#N/A</v>
      </c>
      <c r="Y927" s="57" t="e">
        <f>VLOOKUP(raw!Y928,convert!$D$26:$E$31,2)</f>
        <v>#N/A</v>
      </c>
      <c r="Z927" s="57" t="e">
        <f>VLOOKUP(raw!Z928,convert!$D$26:$E$31,2)</f>
        <v>#N/A</v>
      </c>
      <c r="AA927" s="57" t="e">
        <f>VLOOKUP(raw!AA928,convert!$D$26:$E$31,2)</f>
        <v>#N/A</v>
      </c>
      <c r="AB927" s="57" t="e">
        <f>VLOOKUP(raw!AB928,convert!$D$26:$E$31,2)</f>
        <v>#N/A</v>
      </c>
      <c r="AC927" s="57" t="e">
        <f>VLOOKUP(raw!AC928,convert!$D$26:$E$31,2)</f>
        <v>#N/A</v>
      </c>
      <c r="AD927" s="57" t="e">
        <f>VLOOKUP(raw!AD928,convert!$D$26:$E$31,2)</f>
        <v>#N/A</v>
      </c>
      <c r="AE927" s="57" t="e">
        <f>VLOOKUP(raw!AE928,convert!$D$26:$E$31,2)</f>
        <v>#N/A</v>
      </c>
      <c r="AF927" s="57" t="e">
        <f>VLOOKUP(raw!AF928,convert!$D$26:$E$31,2)</f>
        <v>#N/A</v>
      </c>
      <c r="AG927" s="57" t="e">
        <f>VLOOKUP(raw!AG928,convert!$D$26:$E$31,2)</f>
        <v>#N/A</v>
      </c>
      <c r="AH927" s="57" t="e">
        <f>VLOOKUP(raw!AH928,convert!$D$26:$E$31,2)</f>
        <v>#N/A</v>
      </c>
      <c r="AI927" s="57" t="e">
        <f>VLOOKUP(raw!AI928,convert!$D$26:$E$31,2)</f>
        <v>#N/A</v>
      </c>
      <c r="AJ927" s="57" t="e">
        <f>VLOOKUP(raw!AJ928,convert!$D$26:$E$31,2)</f>
        <v>#N/A</v>
      </c>
      <c r="AK927" s="57" t="e">
        <f>VLOOKUP(raw!AK928,convert!$D$26:$E$31,2)</f>
        <v>#N/A</v>
      </c>
      <c r="AL927" s="57" t="e">
        <f>VLOOKUP(raw!AL928,convert!$D$26:$E$31,2)</f>
        <v>#N/A</v>
      </c>
      <c r="AM927" s="57" t="e">
        <f>VLOOKUP(raw!AM928,convert!$D$26:$E$31,2)</f>
        <v>#N/A</v>
      </c>
      <c r="AN927" s="57"/>
      <c r="AO927" s="60" t="str">
        <f>IF(COUNT(score!AD927:AE927)=0,".",MIN(score!AD927:AE927))</f>
        <v>.</v>
      </c>
    </row>
    <row r="928" spans="1:41" x14ac:dyDescent="0.25">
      <c r="A928" s="58">
        <f>raw!$A929:$A929</f>
        <v>0</v>
      </c>
      <c r="B928" s="59">
        <f>raw!$B929:$B929</f>
        <v>0</v>
      </c>
      <c r="C928" s="57" t="e">
        <f>VLOOKUP(raw!C929,convert!$D$26:$E$31,2)</f>
        <v>#N/A</v>
      </c>
      <c r="D928" s="57" t="e">
        <f>VLOOKUP(raw!D929,convert!$A$13:$B$16,2)</f>
        <v>#N/A</v>
      </c>
      <c r="E928" s="57" t="e">
        <f>VLOOKUP(raw!E929,convert!$A$13:$B$16,2)</f>
        <v>#N/A</v>
      </c>
      <c r="F928" s="57" t="e">
        <f>VLOOKUP(raw!F929,convert!$A$8:$B$10,2)</f>
        <v>#N/A</v>
      </c>
      <c r="G928" s="57" t="e">
        <f>VLOOKUP(raw!G929,convert!$A$8:$B$10,2)</f>
        <v>#N/A</v>
      </c>
      <c r="H928" s="57" t="e">
        <f>VLOOKUP(raw!H929,convert!$A$8:$B$10,2)</f>
        <v>#N/A</v>
      </c>
      <c r="I928" s="57" t="e">
        <f>VLOOKUP(raw!I929,convert!$A$8:$B$10,2)</f>
        <v>#N/A</v>
      </c>
      <c r="J928" s="57" t="e">
        <f>VLOOKUP(raw!J929,convert!$D$26:$E$31,2)</f>
        <v>#N/A</v>
      </c>
      <c r="K928" s="57" t="e">
        <f>VLOOKUP(raw!K929,convert!$D$34:$E$40,2)</f>
        <v>#N/A</v>
      </c>
      <c r="L928" s="57" t="e">
        <f>VLOOKUP(raw!L929,convert!$D$34:$E$40,2)</f>
        <v>#N/A</v>
      </c>
      <c r="M928" s="57" t="e">
        <f>VLOOKUP(raw!M929,convert!$A$34:$B$40,2)</f>
        <v>#N/A</v>
      </c>
      <c r="N928" s="57" t="e">
        <f>VLOOKUP(raw!N929,convert!$A$26:$B$31,2)</f>
        <v>#N/A</v>
      </c>
      <c r="O928" s="57" t="e">
        <f>VLOOKUP(raw!O929,convert!$A$26:$B$31,2)</f>
        <v>#N/A</v>
      </c>
      <c r="P928" s="57" t="e">
        <f>VLOOKUP(raw!P929,convert!$A$26:$B$31,2)</f>
        <v>#N/A</v>
      </c>
      <c r="Q928" s="57" t="e">
        <f>VLOOKUP(raw!Q929,convert!$A$26:$B$31,2)</f>
        <v>#N/A</v>
      </c>
      <c r="R928" s="57" t="e">
        <f>VLOOKUP(raw!R929,convert!$A$26:$B$31,2)</f>
        <v>#N/A</v>
      </c>
      <c r="S928" s="57" t="e">
        <f>VLOOKUP(raw!S929,convert!$D$26:$E$31,2)</f>
        <v>#N/A</v>
      </c>
      <c r="T928" s="57" t="e">
        <f>VLOOKUP(raw!T929,convert!$D$26:$E$31,2)</f>
        <v>#N/A</v>
      </c>
      <c r="U928" s="57" t="e">
        <f>VLOOKUP(raw!U929,convert!$D$26:$E$31,2)</f>
        <v>#N/A</v>
      </c>
      <c r="V928" s="57" t="e">
        <f>VLOOKUP(raw!V929,convert!$D$26:$E$31,2)</f>
        <v>#N/A</v>
      </c>
      <c r="W928" s="57" t="e">
        <f>VLOOKUP(raw!W929,convert!$D$26:$E$31,2)</f>
        <v>#N/A</v>
      </c>
      <c r="X928" s="57" t="e">
        <f>VLOOKUP(raw!X929,convert!$D$26:$E$31,2)</f>
        <v>#N/A</v>
      </c>
      <c r="Y928" s="57" t="e">
        <f>VLOOKUP(raw!Y929,convert!$D$26:$E$31,2)</f>
        <v>#N/A</v>
      </c>
      <c r="Z928" s="57" t="e">
        <f>VLOOKUP(raw!Z929,convert!$D$26:$E$31,2)</f>
        <v>#N/A</v>
      </c>
      <c r="AA928" s="57" t="e">
        <f>VLOOKUP(raw!AA929,convert!$D$26:$E$31,2)</f>
        <v>#N/A</v>
      </c>
      <c r="AB928" s="57" t="e">
        <f>VLOOKUP(raw!AB929,convert!$D$26:$E$31,2)</f>
        <v>#N/A</v>
      </c>
      <c r="AC928" s="57" t="e">
        <f>VLOOKUP(raw!AC929,convert!$D$26:$E$31,2)</f>
        <v>#N/A</v>
      </c>
      <c r="AD928" s="57" t="e">
        <f>VLOOKUP(raw!AD929,convert!$D$26:$E$31,2)</f>
        <v>#N/A</v>
      </c>
      <c r="AE928" s="57" t="e">
        <f>VLOOKUP(raw!AE929,convert!$D$26:$E$31,2)</f>
        <v>#N/A</v>
      </c>
      <c r="AF928" s="57" t="e">
        <f>VLOOKUP(raw!AF929,convert!$D$26:$E$31,2)</f>
        <v>#N/A</v>
      </c>
      <c r="AG928" s="57" t="e">
        <f>VLOOKUP(raw!AG929,convert!$D$26:$E$31,2)</f>
        <v>#N/A</v>
      </c>
      <c r="AH928" s="57" t="e">
        <f>VLOOKUP(raw!AH929,convert!$D$26:$E$31,2)</f>
        <v>#N/A</v>
      </c>
      <c r="AI928" s="57" t="e">
        <f>VLOOKUP(raw!AI929,convert!$D$26:$E$31,2)</f>
        <v>#N/A</v>
      </c>
      <c r="AJ928" s="57" t="e">
        <f>VLOOKUP(raw!AJ929,convert!$D$26:$E$31,2)</f>
        <v>#N/A</v>
      </c>
      <c r="AK928" s="57" t="e">
        <f>VLOOKUP(raw!AK929,convert!$D$26:$E$31,2)</f>
        <v>#N/A</v>
      </c>
      <c r="AL928" s="57" t="e">
        <f>VLOOKUP(raw!AL929,convert!$D$26:$E$31,2)</f>
        <v>#N/A</v>
      </c>
      <c r="AM928" s="57" t="e">
        <f>VLOOKUP(raw!AM929,convert!$D$26:$E$31,2)</f>
        <v>#N/A</v>
      </c>
      <c r="AN928" s="57"/>
      <c r="AO928" s="60" t="str">
        <f>IF(COUNT(score!AD928:AE928)=0,".",MIN(score!AD928:AE928))</f>
        <v>.</v>
      </c>
    </row>
    <row r="929" spans="1:41" x14ac:dyDescent="0.25">
      <c r="A929" s="58">
        <f>raw!$A930:$A930</f>
        <v>0</v>
      </c>
      <c r="B929" s="59">
        <f>raw!$B930:$B930</f>
        <v>0</v>
      </c>
      <c r="C929" s="57" t="e">
        <f>VLOOKUP(raw!C930,convert!$D$26:$E$31,2)</f>
        <v>#N/A</v>
      </c>
      <c r="D929" s="57" t="e">
        <f>VLOOKUP(raw!D930,convert!$A$13:$B$16,2)</f>
        <v>#N/A</v>
      </c>
      <c r="E929" s="57" t="e">
        <f>VLOOKUP(raw!E930,convert!$A$13:$B$16,2)</f>
        <v>#N/A</v>
      </c>
      <c r="F929" s="57" t="e">
        <f>VLOOKUP(raw!F930,convert!$A$8:$B$10,2)</f>
        <v>#N/A</v>
      </c>
      <c r="G929" s="57" t="e">
        <f>VLOOKUP(raw!G930,convert!$A$8:$B$10,2)</f>
        <v>#N/A</v>
      </c>
      <c r="H929" s="57" t="e">
        <f>VLOOKUP(raw!H930,convert!$A$8:$B$10,2)</f>
        <v>#N/A</v>
      </c>
      <c r="I929" s="57" t="e">
        <f>VLOOKUP(raw!I930,convert!$A$8:$B$10,2)</f>
        <v>#N/A</v>
      </c>
      <c r="J929" s="57" t="e">
        <f>VLOOKUP(raw!J930,convert!$D$26:$E$31,2)</f>
        <v>#N/A</v>
      </c>
      <c r="K929" s="57" t="e">
        <f>VLOOKUP(raw!K930,convert!$D$34:$E$40,2)</f>
        <v>#N/A</v>
      </c>
      <c r="L929" s="57" t="e">
        <f>VLOOKUP(raw!L930,convert!$D$34:$E$40,2)</f>
        <v>#N/A</v>
      </c>
      <c r="M929" s="57" t="e">
        <f>VLOOKUP(raw!M930,convert!$A$34:$B$40,2)</f>
        <v>#N/A</v>
      </c>
      <c r="N929" s="57" t="e">
        <f>VLOOKUP(raw!N930,convert!$A$26:$B$31,2)</f>
        <v>#N/A</v>
      </c>
      <c r="O929" s="57" t="e">
        <f>VLOOKUP(raw!O930,convert!$A$26:$B$31,2)</f>
        <v>#N/A</v>
      </c>
      <c r="P929" s="57" t="e">
        <f>VLOOKUP(raw!P930,convert!$A$26:$B$31,2)</f>
        <v>#N/A</v>
      </c>
      <c r="Q929" s="57" t="e">
        <f>VLOOKUP(raw!Q930,convert!$A$26:$B$31,2)</f>
        <v>#N/A</v>
      </c>
      <c r="R929" s="57" t="e">
        <f>VLOOKUP(raw!R930,convert!$A$26:$B$31,2)</f>
        <v>#N/A</v>
      </c>
      <c r="S929" s="57" t="e">
        <f>VLOOKUP(raw!S930,convert!$D$26:$E$31,2)</f>
        <v>#N/A</v>
      </c>
      <c r="T929" s="57" t="e">
        <f>VLOOKUP(raw!T930,convert!$D$26:$E$31,2)</f>
        <v>#N/A</v>
      </c>
      <c r="U929" s="57" t="e">
        <f>VLOOKUP(raw!U930,convert!$D$26:$E$31,2)</f>
        <v>#N/A</v>
      </c>
      <c r="V929" s="57" t="e">
        <f>VLOOKUP(raw!V930,convert!$D$26:$E$31,2)</f>
        <v>#N/A</v>
      </c>
      <c r="W929" s="57" t="e">
        <f>VLOOKUP(raw!W930,convert!$D$26:$E$31,2)</f>
        <v>#N/A</v>
      </c>
      <c r="X929" s="57" t="e">
        <f>VLOOKUP(raw!X930,convert!$D$26:$E$31,2)</f>
        <v>#N/A</v>
      </c>
      <c r="Y929" s="57" t="e">
        <f>VLOOKUP(raw!Y930,convert!$D$26:$E$31,2)</f>
        <v>#N/A</v>
      </c>
      <c r="Z929" s="57" t="e">
        <f>VLOOKUP(raw!Z930,convert!$D$26:$E$31,2)</f>
        <v>#N/A</v>
      </c>
      <c r="AA929" s="57" t="e">
        <f>VLOOKUP(raw!AA930,convert!$D$26:$E$31,2)</f>
        <v>#N/A</v>
      </c>
      <c r="AB929" s="57" t="e">
        <f>VLOOKUP(raw!AB930,convert!$D$26:$E$31,2)</f>
        <v>#N/A</v>
      </c>
      <c r="AC929" s="57" t="e">
        <f>VLOOKUP(raw!AC930,convert!$D$26:$E$31,2)</f>
        <v>#N/A</v>
      </c>
      <c r="AD929" s="57" t="e">
        <f>VLOOKUP(raw!AD930,convert!$D$26:$E$31,2)</f>
        <v>#N/A</v>
      </c>
      <c r="AE929" s="57" t="e">
        <f>VLOOKUP(raw!AE930,convert!$D$26:$E$31,2)</f>
        <v>#N/A</v>
      </c>
      <c r="AF929" s="57" t="e">
        <f>VLOOKUP(raw!AF930,convert!$D$26:$E$31,2)</f>
        <v>#N/A</v>
      </c>
      <c r="AG929" s="57" t="e">
        <f>VLOOKUP(raw!AG930,convert!$D$26:$E$31,2)</f>
        <v>#N/A</v>
      </c>
      <c r="AH929" s="57" t="e">
        <f>VLOOKUP(raw!AH930,convert!$D$26:$E$31,2)</f>
        <v>#N/A</v>
      </c>
      <c r="AI929" s="57" t="e">
        <f>VLOOKUP(raw!AI930,convert!$D$26:$E$31,2)</f>
        <v>#N/A</v>
      </c>
      <c r="AJ929" s="57" t="e">
        <f>VLOOKUP(raw!AJ930,convert!$D$26:$E$31,2)</f>
        <v>#N/A</v>
      </c>
      <c r="AK929" s="57" t="e">
        <f>VLOOKUP(raw!AK930,convert!$D$26:$E$31,2)</f>
        <v>#N/A</v>
      </c>
      <c r="AL929" s="57" t="e">
        <f>VLOOKUP(raw!AL930,convert!$D$26:$E$31,2)</f>
        <v>#N/A</v>
      </c>
      <c r="AM929" s="57" t="e">
        <f>VLOOKUP(raw!AM930,convert!$D$26:$E$31,2)</f>
        <v>#N/A</v>
      </c>
      <c r="AN929" s="57"/>
      <c r="AO929" s="60" t="str">
        <f>IF(COUNT(score!AD929:AE929)=0,".",MIN(score!AD929:AE929))</f>
        <v>.</v>
      </c>
    </row>
    <row r="930" spans="1:41" x14ac:dyDescent="0.25">
      <c r="A930" s="58">
        <f>raw!$A931:$A931</f>
        <v>0</v>
      </c>
      <c r="B930" s="59">
        <f>raw!$B931:$B931</f>
        <v>0</v>
      </c>
      <c r="C930" s="57" t="e">
        <f>VLOOKUP(raw!C931,convert!$D$26:$E$31,2)</f>
        <v>#N/A</v>
      </c>
      <c r="D930" s="57" t="e">
        <f>VLOOKUP(raw!D931,convert!$A$13:$B$16,2)</f>
        <v>#N/A</v>
      </c>
      <c r="E930" s="57" t="e">
        <f>VLOOKUP(raw!E931,convert!$A$13:$B$16,2)</f>
        <v>#N/A</v>
      </c>
      <c r="F930" s="57" t="e">
        <f>VLOOKUP(raw!F931,convert!$A$8:$B$10,2)</f>
        <v>#N/A</v>
      </c>
      <c r="G930" s="57" t="e">
        <f>VLOOKUP(raw!G931,convert!$A$8:$B$10,2)</f>
        <v>#N/A</v>
      </c>
      <c r="H930" s="57" t="e">
        <f>VLOOKUP(raw!H931,convert!$A$8:$B$10,2)</f>
        <v>#N/A</v>
      </c>
      <c r="I930" s="57" t="e">
        <f>VLOOKUP(raw!I931,convert!$A$8:$B$10,2)</f>
        <v>#N/A</v>
      </c>
      <c r="J930" s="57" t="e">
        <f>VLOOKUP(raw!J931,convert!$D$26:$E$31,2)</f>
        <v>#N/A</v>
      </c>
      <c r="K930" s="57" t="e">
        <f>VLOOKUP(raw!K931,convert!$D$34:$E$40,2)</f>
        <v>#N/A</v>
      </c>
      <c r="L930" s="57" t="e">
        <f>VLOOKUP(raw!L931,convert!$D$34:$E$40,2)</f>
        <v>#N/A</v>
      </c>
      <c r="M930" s="57" t="e">
        <f>VLOOKUP(raw!M931,convert!$A$34:$B$40,2)</f>
        <v>#N/A</v>
      </c>
      <c r="N930" s="57" t="e">
        <f>VLOOKUP(raw!N931,convert!$A$26:$B$31,2)</f>
        <v>#N/A</v>
      </c>
      <c r="O930" s="57" t="e">
        <f>VLOOKUP(raw!O931,convert!$A$26:$B$31,2)</f>
        <v>#N/A</v>
      </c>
      <c r="P930" s="57" t="e">
        <f>VLOOKUP(raw!P931,convert!$A$26:$B$31,2)</f>
        <v>#N/A</v>
      </c>
      <c r="Q930" s="57" t="e">
        <f>VLOOKUP(raw!Q931,convert!$A$26:$B$31,2)</f>
        <v>#N/A</v>
      </c>
      <c r="R930" s="57" t="e">
        <f>VLOOKUP(raw!R931,convert!$A$26:$B$31,2)</f>
        <v>#N/A</v>
      </c>
      <c r="S930" s="57" t="e">
        <f>VLOOKUP(raw!S931,convert!$D$26:$E$31,2)</f>
        <v>#N/A</v>
      </c>
      <c r="T930" s="57" t="e">
        <f>VLOOKUP(raw!T931,convert!$D$26:$E$31,2)</f>
        <v>#N/A</v>
      </c>
      <c r="U930" s="57" t="e">
        <f>VLOOKUP(raw!U931,convert!$D$26:$E$31,2)</f>
        <v>#N/A</v>
      </c>
      <c r="V930" s="57" t="e">
        <f>VLOOKUP(raw!V931,convert!$D$26:$E$31,2)</f>
        <v>#N/A</v>
      </c>
      <c r="W930" s="57" t="e">
        <f>VLOOKUP(raw!W931,convert!$D$26:$E$31,2)</f>
        <v>#N/A</v>
      </c>
      <c r="X930" s="57" t="e">
        <f>VLOOKUP(raw!X931,convert!$D$26:$E$31,2)</f>
        <v>#N/A</v>
      </c>
      <c r="Y930" s="57" t="e">
        <f>VLOOKUP(raw!Y931,convert!$D$26:$E$31,2)</f>
        <v>#N/A</v>
      </c>
      <c r="Z930" s="57" t="e">
        <f>VLOOKUP(raw!Z931,convert!$D$26:$E$31,2)</f>
        <v>#N/A</v>
      </c>
      <c r="AA930" s="57" t="e">
        <f>VLOOKUP(raw!AA931,convert!$D$26:$E$31,2)</f>
        <v>#N/A</v>
      </c>
      <c r="AB930" s="57" t="e">
        <f>VLOOKUP(raw!AB931,convert!$D$26:$E$31,2)</f>
        <v>#N/A</v>
      </c>
      <c r="AC930" s="57" t="e">
        <f>VLOOKUP(raw!AC931,convert!$D$26:$E$31,2)</f>
        <v>#N/A</v>
      </c>
      <c r="AD930" s="57" t="e">
        <f>VLOOKUP(raw!AD931,convert!$D$26:$E$31,2)</f>
        <v>#N/A</v>
      </c>
      <c r="AE930" s="57" t="e">
        <f>VLOOKUP(raw!AE931,convert!$D$26:$E$31,2)</f>
        <v>#N/A</v>
      </c>
      <c r="AF930" s="57" t="e">
        <f>VLOOKUP(raw!AF931,convert!$D$26:$E$31,2)</f>
        <v>#N/A</v>
      </c>
      <c r="AG930" s="57" t="e">
        <f>VLOOKUP(raw!AG931,convert!$D$26:$E$31,2)</f>
        <v>#N/A</v>
      </c>
      <c r="AH930" s="57" t="e">
        <f>VLOOKUP(raw!AH931,convert!$D$26:$E$31,2)</f>
        <v>#N/A</v>
      </c>
      <c r="AI930" s="57" t="e">
        <f>VLOOKUP(raw!AI931,convert!$D$26:$E$31,2)</f>
        <v>#N/A</v>
      </c>
      <c r="AJ930" s="57" t="e">
        <f>VLOOKUP(raw!AJ931,convert!$D$26:$E$31,2)</f>
        <v>#N/A</v>
      </c>
      <c r="AK930" s="57" t="e">
        <f>VLOOKUP(raw!AK931,convert!$D$26:$E$31,2)</f>
        <v>#N/A</v>
      </c>
      <c r="AL930" s="57" t="e">
        <f>VLOOKUP(raw!AL931,convert!$D$26:$E$31,2)</f>
        <v>#N/A</v>
      </c>
      <c r="AM930" s="57" t="e">
        <f>VLOOKUP(raw!AM931,convert!$D$26:$E$31,2)</f>
        <v>#N/A</v>
      </c>
      <c r="AN930" s="57"/>
      <c r="AO930" s="60" t="str">
        <f>IF(COUNT(score!AD930:AE930)=0,".",MIN(score!AD930:AE930))</f>
        <v>.</v>
      </c>
    </row>
    <row r="931" spans="1:41" x14ac:dyDescent="0.25">
      <c r="A931" s="58">
        <f>raw!$A932:$A932</f>
        <v>0</v>
      </c>
      <c r="B931" s="59">
        <f>raw!$B932:$B932</f>
        <v>0</v>
      </c>
      <c r="C931" s="57" t="e">
        <f>VLOOKUP(raw!C932,convert!$D$26:$E$31,2)</f>
        <v>#N/A</v>
      </c>
      <c r="D931" s="57" t="e">
        <f>VLOOKUP(raw!D932,convert!$A$13:$B$16,2)</f>
        <v>#N/A</v>
      </c>
      <c r="E931" s="57" t="e">
        <f>VLOOKUP(raw!E932,convert!$A$13:$B$16,2)</f>
        <v>#N/A</v>
      </c>
      <c r="F931" s="57" t="e">
        <f>VLOOKUP(raw!F932,convert!$A$8:$B$10,2)</f>
        <v>#N/A</v>
      </c>
      <c r="G931" s="57" t="e">
        <f>VLOOKUP(raw!G932,convert!$A$8:$B$10,2)</f>
        <v>#N/A</v>
      </c>
      <c r="H931" s="57" t="e">
        <f>VLOOKUP(raw!H932,convert!$A$8:$B$10,2)</f>
        <v>#N/A</v>
      </c>
      <c r="I931" s="57" t="e">
        <f>VLOOKUP(raw!I932,convert!$A$8:$B$10,2)</f>
        <v>#N/A</v>
      </c>
      <c r="J931" s="57" t="e">
        <f>VLOOKUP(raw!J932,convert!$D$26:$E$31,2)</f>
        <v>#N/A</v>
      </c>
      <c r="K931" s="57" t="e">
        <f>VLOOKUP(raw!K932,convert!$D$34:$E$40,2)</f>
        <v>#N/A</v>
      </c>
      <c r="L931" s="57" t="e">
        <f>VLOOKUP(raw!L932,convert!$D$34:$E$40,2)</f>
        <v>#N/A</v>
      </c>
      <c r="M931" s="57" t="e">
        <f>VLOOKUP(raw!M932,convert!$A$34:$B$40,2)</f>
        <v>#N/A</v>
      </c>
      <c r="N931" s="57" t="e">
        <f>VLOOKUP(raw!N932,convert!$A$26:$B$31,2)</f>
        <v>#N/A</v>
      </c>
      <c r="O931" s="57" t="e">
        <f>VLOOKUP(raw!O932,convert!$A$26:$B$31,2)</f>
        <v>#N/A</v>
      </c>
      <c r="P931" s="57" t="e">
        <f>VLOOKUP(raw!P932,convert!$A$26:$B$31,2)</f>
        <v>#N/A</v>
      </c>
      <c r="Q931" s="57" t="e">
        <f>VLOOKUP(raw!Q932,convert!$A$26:$B$31,2)</f>
        <v>#N/A</v>
      </c>
      <c r="R931" s="57" t="e">
        <f>VLOOKUP(raw!R932,convert!$A$26:$B$31,2)</f>
        <v>#N/A</v>
      </c>
      <c r="S931" s="57" t="e">
        <f>VLOOKUP(raw!S932,convert!$D$26:$E$31,2)</f>
        <v>#N/A</v>
      </c>
      <c r="T931" s="57" t="e">
        <f>VLOOKUP(raw!T932,convert!$D$26:$E$31,2)</f>
        <v>#N/A</v>
      </c>
      <c r="U931" s="57" t="e">
        <f>VLOOKUP(raw!U932,convert!$D$26:$E$31,2)</f>
        <v>#N/A</v>
      </c>
      <c r="V931" s="57" t="e">
        <f>VLOOKUP(raw!V932,convert!$D$26:$E$31,2)</f>
        <v>#N/A</v>
      </c>
      <c r="W931" s="57" t="e">
        <f>VLOOKUP(raw!W932,convert!$D$26:$E$31,2)</f>
        <v>#N/A</v>
      </c>
      <c r="X931" s="57" t="e">
        <f>VLOOKUP(raw!X932,convert!$D$26:$E$31,2)</f>
        <v>#N/A</v>
      </c>
      <c r="Y931" s="57" t="e">
        <f>VLOOKUP(raw!Y932,convert!$D$26:$E$31,2)</f>
        <v>#N/A</v>
      </c>
      <c r="Z931" s="57" t="e">
        <f>VLOOKUP(raw!Z932,convert!$D$26:$E$31,2)</f>
        <v>#N/A</v>
      </c>
      <c r="AA931" s="57" t="e">
        <f>VLOOKUP(raw!AA932,convert!$D$26:$E$31,2)</f>
        <v>#N/A</v>
      </c>
      <c r="AB931" s="57" t="e">
        <f>VLOOKUP(raw!AB932,convert!$D$26:$E$31,2)</f>
        <v>#N/A</v>
      </c>
      <c r="AC931" s="57" t="e">
        <f>VLOOKUP(raw!AC932,convert!$D$26:$E$31,2)</f>
        <v>#N/A</v>
      </c>
      <c r="AD931" s="57" t="e">
        <f>VLOOKUP(raw!AD932,convert!$D$26:$E$31,2)</f>
        <v>#N/A</v>
      </c>
      <c r="AE931" s="57" t="e">
        <f>VLOOKUP(raw!AE932,convert!$D$26:$E$31,2)</f>
        <v>#N/A</v>
      </c>
      <c r="AF931" s="57" t="e">
        <f>VLOOKUP(raw!AF932,convert!$D$26:$E$31,2)</f>
        <v>#N/A</v>
      </c>
      <c r="AG931" s="57" t="e">
        <f>VLOOKUP(raw!AG932,convert!$D$26:$E$31,2)</f>
        <v>#N/A</v>
      </c>
      <c r="AH931" s="57" t="e">
        <f>VLOOKUP(raw!AH932,convert!$D$26:$E$31,2)</f>
        <v>#N/A</v>
      </c>
      <c r="AI931" s="57" t="e">
        <f>VLOOKUP(raw!AI932,convert!$D$26:$E$31,2)</f>
        <v>#N/A</v>
      </c>
      <c r="AJ931" s="57" t="e">
        <f>VLOOKUP(raw!AJ932,convert!$D$26:$E$31,2)</f>
        <v>#N/A</v>
      </c>
      <c r="AK931" s="57" t="e">
        <f>VLOOKUP(raw!AK932,convert!$D$26:$E$31,2)</f>
        <v>#N/A</v>
      </c>
      <c r="AL931" s="57" t="e">
        <f>VLOOKUP(raw!AL932,convert!$D$26:$E$31,2)</f>
        <v>#N/A</v>
      </c>
      <c r="AM931" s="57" t="e">
        <f>VLOOKUP(raw!AM932,convert!$D$26:$E$31,2)</f>
        <v>#N/A</v>
      </c>
      <c r="AN931" s="57"/>
      <c r="AO931" s="60" t="str">
        <f>IF(COUNT(score!AD931:AE931)=0,".",MIN(score!AD931:AE931))</f>
        <v>.</v>
      </c>
    </row>
    <row r="932" spans="1:41" x14ac:dyDescent="0.25">
      <c r="A932" s="58">
        <f>raw!$A933:$A933</f>
        <v>0</v>
      </c>
      <c r="B932" s="59">
        <f>raw!$B933:$B933</f>
        <v>0</v>
      </c>
      <c r="C932" s="57" t="e">
        <f>VLOOKUP(raw!C933,convert!$D$26:$E$31,2)</f>
        <v>#N/A</v>
      </c>
      <c r="D932" s="57" t="e">
        <f>VLOOKUP(raw!D933,convert!$A$13:$B$16,2)</f>
        <v>#N/A</v>
      </c>
      <c r="E932" s="57" t="e">
        <f>VLOOKUP(raw!E933,convert!$A$13:$B$16,2)</f>
        <v>#N/A</v>
      </c>
      <c r="F932" s="57" t="e">
        <f>VLOOKUP(raw!F933,convert!$A$8:$B$10,2)</f>
        <v>#N/A</v>
      </c>
      <c r="G932" s="57" t="e">
        <f>VLOOKUP(raw!G933,convert!$A$8:$B$10,2)</f>
        <v>#N/A</v>
      </c>
      <c r="H932" s="57" t="e">
        <f>VLOOKUP(raw!H933,convert!$A$8:$B$10,2)</f>
        <v>#N/A</v>
      </c>
      <c r="I932" s="57" t="e">
        <f>VLOOKUP(raw!I933,convert!$A$8:$B$10,2)</f>
        <v>#N/A</v>
      </c>
      <c r="J932" s="57" t="e">
        <f>VLOOKUP(raw!J933,convert!$D$26:$E$31,2)</f>
        <v>#N/A</v>
      </c>
      <c r="K932" s="57" t="e">
        <f>VLOOKUP(raw!K933,convert!$D$34:$E$40,2)</f>
        <v>#N/A</v>
      </c>
      <c r="L932" s="57" t="e">
        <f>VLOOKUP(raw!L933,convert!$D$34:$E$40,2)</f>
        <v>#N/A</v>
      </c>
      <c r="M932" s="57" t="e">
        <f>VLOOKUP(raw!M933,convert!$A$34:$B$40,2)</f>
        <v>#N/A</v>
      </c>
      <c r="N932" s="57" t="e">
        <f>VLOOKUP(raw!N933,convert!$A$26:$B$31,2)</f>
        <v>#N/A</v>
      </c>
      <c r="O932" s="57" t="e">
        <f>VLOOKUP(raw!O933,convert!$A$26:$B$31,2)</f>
        <v>#N/A</v>
      </c>
      <c r="P932" s="57" t="e">
        <f>VLOOKUP(raw!P933,convert!$A$26:$B$31,2)</f>
        <v>#N/A</v>
      </c>
      <c r="Q932" s="57" t="e">
        <f>VLOOKUP(raw!Q933,convert!$A$26:$B$31,2)</f>
        <v>#N/A</v>
      </c>
      <c r="R932" s="57" t="e">
        <f>VLOOKUP(raw!R933,convert!$A$26:$B$31,2)</f>
        <v>#N/A</v>
      </c>
      <c r="S932" s="57" t="e">
        <f>VLOOKUP(raw!S933,convert!$D$26:$E$31,2)</f>
        <v>#N/A</v>
      </c>
      <c r="T932" s="57" t="e">
        <f>VLOOKUP(raw!T933,convert!$D$26:$E$31,2)</f>
        <v>#N/A</v>
      </c>
      <c r="U932" s="57" t="e">
        <f>VLOOKUP(raw!U933,convert!$D$26:$E$31,2)</f>
        <v>#N/A</v>
      </c>
      <c r="V932" s="57" t="e">
        <f>VLOOKUP(raw!V933,convert!$D$26:$E$31,2)</f>
        <v>#N/A</v>
      </c>
      <c r="W932" s="57" t="e">
        <f>VLOOKUP(raw!W933,convert!$D$26:$E$31,2)</f>
        <v>#N/A</v>
      </c>
      <c r="X932" s="57" t="e">
        <f>VLOOKUP(raw!X933,convert!$D$26:$E$31,2)</f>
        <v>#N/A</v>
      </c>
      <c r="Y932" s="57" t="e">
        <f>VLOOKUP(raw!Y933,convert!$D$26:$E$31,2)</f>
        <v>#N/A</v>
      </c>
      <c r="Z932" s="57" t="e">
        <f>VLOOKUP(raw!Z933,convert!$D$26:$E$31,2)</f>
        <v>#N/A</v>
      </c>
      <c r="AA932" s="57" t="e">
        <f>VLOOKUP(raw!AA933,convert!$D$26:$E$31,2)</f>
        <v>#N/A</v>
      </c>
      <c r="AB932" s="57" t="e">
        <f>VLOOKUP(raw!AB933,convert!$D$26:$E$31,2)</f>
        <v>#N/A</v>
      </c>
      <c r="AC932" s="57" t="e">
        <f>VLOOKUP(raw!AC933,convert!$D$26:$E$31,2)</f>
        <v>#N/A</v>
      </c>
      <c r="AD932" s="57" t="e">
        <f>VLOOKUP(raw!AD933,convert!$D$26:$E$31,2)</f>
        <v>#N/A</v>
      </c>
      <c r="AE932" s="57" t="e">
        <f>VLOOKUP(raw!AE933,convert!$D$26:$E$31,2)</f>
        <v>#N/A</v>
      </c>
      <c r="AF932" s="57" t="e">
        <f>VLOOKUP(raw!AF933,convert!$D$26:$E$31,2)</f>
        <v>#N/A</v>
      </c>
      <c r="AG932" s="57" t="e">
        <f>VLOOKUP(raw!AG933,convert!$D$26:$E$31,2)</f>
        <v>#N/A</v>
      </c>
      <c r="AH932" s="57" t="e">
        <f>VLOOKUP(raw!AH933,convert!$D$26:$E$31,2)</f>
        <v>#N/A</v>
      </c>
      <c r="AI932" s="57" t="e">
        <f>VLOOKUP(raw!AI933,convert!$D$26:$E$31,2)</f>
        <v>#N/A</v>
      </c>
      <c r="AJ932" s="57" t="e">
        <f>VLOOKUP(raw!AJ933,convert!$D$26:$E$31,2)</f>
        <v>#N/A</v>
      </c>
      <c r="AK932" s="57" t="e">
        <f>VLOOKUP(raw!AK933,convert!$D$26:$E$31,2)</f>
        <v>#N/A</v>
      </c>
      <c r="AL932" s="57" t="e">
        <f>VLOOKUP(raw!AL933,convert!$D$26:$E$31,2)</f>
        <v>#N/A</v>
      </c>
      <c r="AM932" s="57" t="e">
        <f>VLOOKUP(raw!AM933,convert!$D$26:$E$31,2)</f>
        <v>#N/A</v>
      </c>
      <c r="AN932" s="57"/>
      <c r="AO932" s="60" t="str">
        <f>IF(COUNT(score!AD932:AE932)=0,".",MIN(score!AD932:AE932))</f>
        <v>.</v>
      </c>
    </row>
    <row r="933" spans="1:41" x14ac:dyDescent="0.25">
      <c r="A933" s="58">
        <f>raw!$A934:$A934</f>
        <v>0</v>
      </c>
      <c r="B933" s="59">
        <f>raw!$B934:$B934</f>
        <v>0</v>
      </c>
      <c r="C933" s="57" t="e">
        <f>VLOOKUP(raw!C934,convert!$D$26:$E$31,2)</f>
        <v>#N/A</v>
      </c>
      <c r="D933" s="57" t="e">
        <f>VLOOKUP(raw!D934,convert!$A$13:$B$16,2)</f>
        <v>#N/A</v>
      </c>
      <c r="E933" s="57" t="e">
        <f>VLOOKUP(raw!E934,convert!$A$13:$B$16,2)</f>
        <v>#N/A</v>
      </c>
      <c r="F933" s="57" t="e">
        <f>VLOOKUP(raw!F934,convert!$A$8:$B$10,2)</f>
        <v>#N/A</v>
      </c>
      <c r="G933" s="57" t="e">
        <f>VLOOKUP(raw!G934,convert!$A$8:$B$10,2)</f>
        <v>#N/A</v>
      </c>
      <c r="H933" s="57" t="e">
        <f>VLOOKUP(raw!H934,convert!$A$8:$B$10,2)</f>
        <v>#N/A</v>
      </c>
      <c r="I933" s="57" t="e">
        <f>VLOOKUP(raw!I934,convert!$A$8:$B$10,2)</f>
        <v>#N/A</v>
      </c>
      <c r="J933" s="57" t="e">
        <f>VLOOKUP(raw!J934,convert!$D$26:$E$31,2)</f>
        <v>#N/A</v>
      </c>
      <c r="K933" s="57" t="e">
        <f>VLOOKUP(raw!K934,convert!$D$34:$E$40,2)</f>
        <v>#N/A</v>
      </c>
      <c r="L933" s="57" t="e">
        <f>VLOOKUP(raw!L934,convert!$D$34:$E$40,2)</f>
        <v>#N/A</v>
      </c>
      <c r="M933" s="57" t="e">
        <f>VLOOKUP(raw!M934,convert!$A$34:$B$40,2)</f>
        <v>#N/A</v>
      </c>
      <c r="N933" s="57" t="e">
        <f>VLOOKUP(raw!N934,convert!$A$26:$B$31,2)</f>
        <v>#N/A</v>
      </c>
      <c r="O933" s="57" t="e">
        <f>VLOOKUP(raw!O934,convert!$A$26:$B$31,2)</f>
        <v>#N/A</v>
      </c>
      <c r="P933" s="57" t="e">
        <f>VLOOKUP(raw!P934,convert!$A$26:$B$31,2)</f>
        <v>#N/A</v>
      </c>
      <c r="Q933" s="57" t="e">
        <f>VLOOKUP(raw!Q934,convert!$A$26:$B$31,2)</f>
        <v>#N/A</v>
      </c>
      <c r="R933" s="57" t="e">
        <f>VLOOKUP(raw!R934,convert!$A$26:$B$31,2)</f>
        <v>#N/A</v>
      </c>
      <c r="S933" s="57" t="e">
        <f>VLOOKUP(raw!S934,convert!$D$26:$E$31,2)</f>
        <v>#N/A</v>
      </c>
      <c r="T933" s="57" t="e">
        <f>VLOOKUP(raw!T934,convert!$D$26:$E$31,2)</f>
        <v>#N/A</v>
      </c>
      <c r="U933" s="57" t="e">
        <f>VLOOKUP(raw!U934,convert!$D$26:$E$31,2)</f>
        <v>#N/A</v>
      </c>
      <c r="V933" s="57" t="e">
        <f>VLOOKUP(raw!V934,convert!$D$26:$E$31,2)</f>
        <v>#N/A</v>
      </c>
      <c r="W933" s="57" t="e">
        <f>VLOOKUP(raw!W934,convert!$D$26:$E$31,2)</f>
        <v>#N/A</v>
      </c>
      <c r="X933" s="57" t="e">
        <f>VLOOKUP(raw!X934,convert!$D$26:$E$31,2)</f>
        <v>#N/A</v>
      </c>
      <c r="Y933" s="57" t="e">
        <f>VLOOKUP(raw!Y934,convert!$D$26:$E$31,2)</f>
        <v>#N/A</v>
      </c>
      <c r="Z933" s="57" t="e">
        <f>VLOOKUP(raw!Z934,convert!$D$26:$E$31,2)</f>
        <v>#N/A</v>
      </c>
      <c r="AA933" s="57" t="e">
        <f>VLOOKUP(raw!AA934,convert!$D$26:$E$31,2)</f>
        <v>#N/A</v>
      </c>
      <c r="AB933" s="57" t="e">
        <f>VLOOKUP(raw!AB934,convert!$D$26:$E$31,2)</f>
        <v>#N/A</v>
      </c>
      <c r="AC933" s="57" t="e">
        <f>VLOOKUP(raw!AC934,convert!$D$26:$E$31,2)</f>
        <v>#N/A</v>
      </c>
      <c r="AD933" s="57" t="e">
        <f>VLOOKUP(raw!AD934,convert!$D$26:$E$31,2)</f>
        <v>#N/A</v>
      </c>
      <c r="AE933" s="57" t="e">
        <f>VLOOKUP(raw!AE934,convert!$D$26:$E$31,2)</f>
        <v>#N/A</v>
      </c>
      <c r="AF933" s="57" t="e">
        <f>VLOOKUP(raw!AF934,convert!$D$26:$E$31,2)</f>
        <v>#N/A</v>
      </c>
      <c r="AG933" s="57" t="e">
        <f>VLOOKUP(raw!AG934,convert!$D$26:$E$31,2)</f>
        <v>#N/A</v>
      </c>
      <c r="AH933" s="57" t="e">
        <f>VLOOKUP(raw!AH934,convert!$D$26:$E$31,2)</f>
        <v>#N/A</v>
      </c>
      <c r="AI933" s="57" t="e">
        <f>VLOOKUP(raw!AI934,convert!$D$26:$E$31,2)</f>
        <v>#N/A</v>
      </c>
      <c r="AJ933" s="57" t="e">
        <f>VLOOKUP(raw!AJ934,convert!$D$26:$E$31,2)</f>
        <v>#N/A</v>
      </c>
      <c r="AK933" s="57" t="e">
        <f>VLOOKUP(raw!AK934,convert!$D$26:$E$31,2)</f>
        <v>#N/A</v>
      </c>
      <c r="AL933" s="57" t="e">
        <f>VLOOKUP(raw!AL934,convert!$D$26:$E$31,2)</f>
        <v>#N/A</v>
      </c>
      <c r="AM933" s="57" t="e">
        <f>VLOOKUP(raw!AM934,convert!$D$26:$E$31,2)</f>
        <v>#N/A</v>
      </c>
      <c r="AN933" s="57"/>
      <c r="AO933" s="60" t="str">
        <f>IF(COUNT(score!AD933:AE933)=0,".",MIN(score!AD933:AE933))</f>
        <v>.</v>
      </c>
    </row>
    <row r="934" spans="1:41" x14ac:dyDescent="0.25">
      <c r="A934" s="58">
        <f>raw!$A935:$A935</f>
        <v>0</v>
      </c>
      <c r="B934" s="59">
        <f>raw!$B935:$B935</f>
        <v>0</v>
      </c>
      <c r="C934" s="57" t="e">
        <f>VLOOKUP(raw!C935,convert!$D$26:$E$31,2)</f>
        <v>#N/A</v>
      </c>
      <c r="D934" s="57" t="e">
        <f>VLOOKUP(raw!D935,convert!$A$13:$B$16,2)</f>
        <v>#N/A</v>
      </c>
      <c r="E934" s="57" t="e">
        <f>VLOOKUP(raw!E935,convert!$A$13:$B$16,2)</f>
        <v>#N/A</v>
      </c>
      <c r="F934" s="57" t="e">
        <f>VLOOKUP(raw!F935,convert!$A$8:$B$10,2)</f>
        <v>#N/A</v>
      </c>
      <c r="G934" s="57" t="e">
        <f>VLOOKUP(raw!G935,convert!$A$8:$B$10,2)</f>
        <v>#N/A</v>
      </c>
      <c r="H934" s="57" t="e">
        <f>VLOOKUP(raw!H935,convert!$A$8:$B$10,2)</f>
        <v>#N/A</v>
      </c>
      <c r="I934" s="57" t="e">
        <f>VLOOKUP(raw!I935,convert!$A$8:$B$10,2)</f>
        <v>#N/A</v>
      </c>
      <c r="J934" s="57" t="e">
        <f>VLOOKUP(raw!J935,convert!$D$26:$E$31,2)</f>
        <v>#N/A</v>
      </c>
      <c r="K934" s="57" t="e">
        <f>VLOOKUP(raw!K935,convert!$D$34:$E$40,2)</f>
        <v>#N/A</v>
      </c>
      <c r="L934" s="57" t="e">
        <f>VLOOKUP(raw!L935,convert!$D$34:$E$40,2)</f>
        <v>#N/A</v>
      </c>
      <c r="M934" s="57" t="e">
        <f>VLOOKUP(raw!M935,convert!$A$34:$B$40,2)</f>
        <v>#N/A</v>
      </c>
      <c r="N934" s="57" t="e">
        <f>VLOOKUP(raw!N935,convert!$A$26:$B$31,2)</f>
        <v>#N/A</v>
      </c>
      <c r="O934" s="57" t="e">
        <f>VLOOKUP(raw!O935,convert!$A$26:$B$31,2)</f>
        <v>#N/A</v>
      </c>
      <c r="P934" s="57" t="e">
        <f>VLOOKUP(raw!P935,convert!$A$26:$B$31,2)</f>
        <v>#N/A</v>
      </c>
      <c r="Q934" s="57" t="e">
        <f>VLOOKUP(raw!Q935,convert!$A$26:$B$31,2)</f>
        <v>#N/A</v>
      </c>
      <c r="R934" s="57" t="e">
        <f>VLOOKUP(raw!R935,convert!$A$26:$B$31,2)</f>
        <v>#N/A</v>
      </c>
      <c r="S934" s="57" t="e">
        <f>VLOOKUP(raw!S935,convert!$D$26:$E$31,2)</f>
        <v>#N/A</v>
      </c>
      <c r="T934" s="57" t="e">
        <f>VLOOKUP(raw!T935,convert!$D$26:$E$31,2)</f>
        <v>#N/A</v>
      </c>
      <c r="U934" s="57" t="e">
        <f>VLOOKUP(raw!U935,convert!$D$26:$E$31,2)</f>
        <v>#N/A</v>
      </c>
      <c r="V934" s="57" t="e">
        <f>VLOOKUP(raw!V935,convert!$D$26:$E$31,2)</f>
        <v>#N/A</v>
      </c>
      <c r="W934" s="57" t="e">
        <f>VLOOKUP(raw!W935,convert!$D$26:$E$31,2)</f>
        <v>#N/A</v>
      </c>
      <c r="X934" s="57" t="e">
        <f>VLOOKUP(raw!X935,convert!$D$26:$E$31,2)</f>
        <v>#N/A</v>
      </c>
      <c r="Y934" s="57" t="e">
        <f>VLOOKUP(raw!Y935,convert!$D$26:$E$31,2)</f>
        <v>#N/A</v>
      </c>
      <c r="Z934" s="57" t="e">
        <f>VLOOKUP(raw!Z935,convert!$D$26:$E$31,2)</f>
        <v>#N/A</v>
      </c>
      <c r="AA934" s="57" t="e">
        <f>VLOOKUP(raw!AA935,convert!$D$26:$E$31,2)</f>
        <v>#N/A</v>
      </c>
      <c r="AB934" s="57" t="e">
        <f>VLOOKUP(raw!AB935,convert!$D$26:$E$31,2)</f>
        <v>#N/A</v>
      </c>
      <c r="AC934" s="57" t="e">
        <f>VLOOKUP(raw!AC935,convert!$D$26:$E$31,2)</f>
        <v>#N/A</v>
      </c>
      <c r="AD934" s="57" t="e">
        <f>VLOOKUP(raw!AD935,convert!$D$26:$E$31,2)</f>
        <v>#N/A</v>
      </c>
      <c r="AE934" s="57" t="e">
        <f>VLOOKUP(raw!AE935,convert!$D$26:$E$31,2)</f>
        <v>#N/A</v>
      </c>
      <c r="AF934" s="57" t="e">
        <f>VLOOKUP(raw!AF935,convert!$D$26:$E$31,2)</f>
        <v>#N/A</v>
      </c>
      <c r="AG934" s="57" t="e">
        <f>VLOOKUP(raw!AG935,convert!$D$26:$E$31,2)</f>
        <v>#N/A</v>
      </c>
      <c r="AH934" s="57" t="e">
        <f>VLOOKUP(raw!AH935,convert!$D$26:$E$31,2)</f>
        <v>#N/A</v>
      </c>
      <c r="AI934" s="57" t="e">
        <f>VLOOKUP(raw!AI935,convert!$D$26:$E$31,2)</f>
        <v>#N/A</v>
      </c>
      <c r="AJ934" s="57" t="e">
        <f>VLOOKUP(raw!AJ935,convert!$D$26:$E$31,2)</f>
        <v>#N/A</v>
      </c>
      <c r="AK934" s="57" t="e">
        <f>VLOOKUP(raw!AK935,convert!$D$26:$E$31,2)</f>
        <v>#N/A</v>
      </c>
      <c r="AL934" s="57" t="e">
        <f>VLOOKUP(raw!AL935,convert!$D$26:$E$31,2)</f>
        <v>#N/A</v>
      </c>
      <c r="AM934" s="57" t="e">
        <f>VLOOKUP(raw!AM935,convert!$D$26:$E$31,2)</f>
        <v>#N/A</v>
      </c>
      <c r="AN934" s="57"/>
      <c r="AO934" s="60" t="str">
        <f>IF(COUNT(score!AD934:AE934)=0,".",MIN(score!AD934:AE934))</f>
        <v>.</v>
      </c>
    </row>
    <row r="935" spans="1:41" x14ac:dyDescent="0.25">
      <c r="A935" s="58">
        <f>raw!$A936:$A936</f>
        <v>0</v>
      </c>
      <c r="B935" s="59">
        <f>raw!$B936:$B936</f>
        <v>0</v>
      </c>
      <c r="C935" s="57" t="e">
        <f>VLOOKUP(raw!C936,convert!$D$26:$E$31,2)</f>
        <v>#N/A</v>
      </c>
      <c r="D935" s="57" t="e">
        <f>VLOOKUP(raw!D936,convert!$A$13:$B$16,2)</f>
        <v>#N/A</v>
      </c>
      <c r="E935" s="57" t="e">
        <f>VLOOKUP(raw!E936,convert!$A$13:$B$16,2)</f>
        <v>#N/A</v>
      </c>
      <c r="F935" s="57" t="e">
        <f>VLOOKUP(raw!F936,convert!$A$8:$B$10,2)</f>
        <v>#N/A</v>
      </c>
      <c r="G935" s="57" t="e">
        <f>VLOOKUP(raw!G936,convert!$A$8:$B$10,2)</f>
        <v>#N/A</v>
      </c>
      <c r="H935" s="57" t="e">
        <f>VLOOKUP(raw!H936,convert!$A$8:$B$10,2)</f>
        <v>#N/A</v>
      </c>
      <c r="I935" s="57" t="e">
        <f>VLOOKUP(raw!I936,convert!$A$8:$B$10,2)</f>
        <v>#N/A</v>
      </c>
      <c r="J935" s="57" t="e">
        <f>VLOOKUP(raw!J936,convert!$D$26:$E$31,2)</f>
        <v>#N/A</v>
      </c>
      <c r="K935" s="57" t="e">
        <f>VLOOKUP(raw!K936,convert!$D$34:$E$40,2)</f>
        <v>#N/A</v>
      </c>
      <c r="L935" s="57" t="e">
        <f>VLOOKUP(raw!L936,convert!$D$34:$E$40,2)</f>
        <v>#N/A</v>
      </c>
      <c r="M935" s="57" t="e">
        <f>VLOOKUP(raw!M936,convert!$A$34:$B$40,2)</f>
        <v>#N/A</v>
      </c>
      <c r="N935" s="57" t="e">
        <f>VLOOKUP(raw!N936,convert!$A$26:$B$31,2)</f>
        <v>#N/A</v>
      </c>
      <c r="O935" s="57" t="e">
        <f>VLOOKUP(raw!O936,convert!$A$26:$B$31,2)</f>
        <v>#N/A</v>
      </c>
      <c r="P935" s="57" t="e">
        <f>VLOOKUP(raw!P936,convert!$A$26:$B$31,2)</f>
        <v>#N/A</v>
      </c>
      <c r="Q935" s="57" t="e">
        <f>VLOOKUP(raw!Q936,convert!$A$26:$B$31,2)</f>
        <v>#N/A</v>
      </c>
      <c r="R935" s="57" t="e">
        <f>VLOOKUP(raw!R936,convert!$A$26:$B$31,2)</f>
        <v>#N/A</v>
      </c>
      <c r="S935" s="57" t="e">
        <f>VLOOKUP(raw!S936,convert!$D$26:$E$31,2)</f>
        <v>#N/A</v>
      </c>
      <c r="T935" s="57" t="e">
        <f>VLOOKUP(raw!T936,convert!$D$26:$E$31,2)</f>
        <v>#N/A</v>
      </c>
      <c r="U935" s="57" t="e">
        <f>VLOOKUP(raw!U936,convert!$D$26:$E$31,2)</f>
        <v>#N/A</v>
      </c>
      <c r="V935" s="57" t="e">
        <f>VLOOKUP(raw!V936,convert!$D$26:$E$31,2)</f>
        <v>#N/A</v>
      </c>
      <c r="W935" s="57" t="e">
        <f>VLOOKUP(raw!W936,convert!$D$26:$E$31,2)</f>
        <v>#N/A</v>
      </c>
      <c r="X935" s="57" t="e">
        <f>VLOOKUP(raw!X936,convert!$D$26:$E$31,2)</f>
        <v>#N/A</v>
      </c>
      <c r="Y935" s="57" t="e">
        <f>VLOOKUP(raw!Y936,convert!$D$26:$E$31,2)</f>
        <v>#N/A</v>
      </c>
      <c r="Z935" s="57" t="e">
        <f>VLOOKUP(raw!Z936,convert!$D$26:$E$31,2)</f>
        <v>#N/A</v>
      </c>
      <c r="AA935" s="57" t="e">
        <f>VLOOKUP(raw!AA936,convert!$D$26:$E$31,2)</f>
        <v>#N/A</v>
      </c>
      <c r="AB935" s="57" t="e">
        <f>VLOOKUP(raw!AB936,convert!$D$26:$E$31,2)</f>
        <v>#N/A</v>
      </c>
      <c r="AC935" s="57" t="e">
        <f>VLOOKUP(raw!AC936,convert!$D$26:$E$31,2)</f>
        <v>#N/A</v>
      </c>
      <c r="AD935" s="57" t="e">
        <f>VLOOKUP(raw!AD936,convert!$D$26:$E$31,2)</f>
        <v>#N/A</v>
      </c>
      <c r="AE935" s="57" t="e">
        <f>VLOOKUP(raw!AE936,convert!$D$26:$E$31,2)</f>
        <v>#N/A</v>
      </c>
      <c r="AF935" s="57" t="e">
        <f>VLOOKUP(raw!AF936,convert!$D$26:$E$31,2)</f>
        <v>#N/A</v>
      </c>
      <c r="AG935" s="57" t="e">
        <f>VLOOKUP(raw!AG936,convert!$D$26:$E$31,2)</f>
        <v>#N/A</v>
      </c>
      <c r="AH935" s="57" t="e">
        <f>VLOOKUP(raw!AH936,convert!$D$26:$E$31,2)</f>
        <v>#N/A</v>
      </c>
      <c r="AI935" s="57" t="e">
        <f>VLOOKUP(raw!AI936,convert!$D$26:$E$31,2)</f>
        <v>#N/A</v>
      </c>
      <c r="AJ935" s="57" t="e">
        <f>VLOOKUP(raw!AJ936,convert!$D$26:$E$31,2)</f>
        <v>#N/A</v>
      </c>
      <c r="AK935" s="57" t="e">
        <f>VLOOKUP(raw!AK936,convert!$D$26:$E$31,2)</f>
        <v>#N/A</v>
      </c>
      <c r="AL935" s="57" t="e">
        <f>VLOOKUP(raw!AL936,convert!$D$26:$E$31,2)</f>
        <v>#N/A</v>
      </c>
      <c r="AM935" s="57" t="e">
        <f>VLOOKUP(raw!AM936,convert!$D$26:$E$31,2)</f>
        <v>#N/A</v>
      </c>
      <c r="AN935" s="57"/>
      <c r="AO935" s="60" t="str">
        <f>IF(COUNT(score!AD935:AE935)=0,".",MIN(score!AD935:AE935))</f>
        <v>.</v>
      </c>
    </row>
    <row r="936" spans="1:41" x14ac:dyDescent="0.25">
      <c r="A936" s="58">
        <f>raw!$A937:$A937</f>
        <v>0</v>
      </c>
      <c r="B936" s="59">
        <f>raw!$B937:$B937</f>
        <v>0</v>
      </c>
      <c r="C936" s="57" t="e">
        <f>VLOOKUP(raw!C937,convert!$D$26:$E$31,2)</f>
        <v>#N/A</v>
      </c>
      <c r="D936" s="57" t="e">
        <f>VLOOKUP(raw!D937,convert!$A$13:$B$16,2)</f>
        <v>#N/A</v>
      </c>
      <c r="E936" s="57" t="e">
        <f>VLOOKUP(raw!E937,convert!$A$13:$B$16,2)</f>
        <v>#N/A</v>
      </c>
      <c r="F936" s="57" t="e">
        <f>VLOOKUP(raw!F937,convert!$A$8:$B$10,2)</f>
        <v>#N/A</v>
      </c>
      <c r="G936" s="57" t="e">
        <f>VLOOKUP(raw!G937,convert!$A$8:$B$10,2)</f>
        <v>#N/A</v>
      </c>
      <c r="H936" s="57" t="e">
        <f>VLOOKUP(raw!H937,convert!$A$8:$B$10,2)</f>
        <v>#N/A</v>
      </c>
      <c r="I936" s="57" t="e">
        <f>VLOOKUP(raw!I937,convert!$A$8:$B$10,2)</f>
        <v>#N/A</v>
      </c>
      <c r="J936" s="57" t="e">
        <f>VLOOKUP(raw!J937,convert!$D$26:$E$31,2)</f>
        <v>#N/A</v>
      </c>
      <c r="K936" s="57" t="e">
        <f>VLOOKUP(raw!K937,convert!$D$34:$E$40,2)</f>
        <v>#N/A</v>
      </c>
      <c r="L936" s="57" t="e">
        <f>VLOOKUP(raw!L937,convert!$D$34:$E$40,2)</f>
        <v>#N/A</v>
      </c>
      <c r="M936" s="57" t="e">
        <f>VLOOKUP(raw!M937,convert!$A$34:$B$40,2)</f>
        <v>#N/A</v>
      </c>
      <c r="N936" s="57" t="e">
        <f>VLOOKUP(raw!N937,convert!$A$26:$B$31,2)</f>
        <v>#N/A</v>
      </c>
      <c r="O936" s="57" t="e">
        <f>VLOOKUP(raw!O937,convert!$A$26:$B$31,2)</f>
        <v>#N/A</v>
      </c>
      <c r="P936" s="57" t="e">
        <f>VLOOKUP(raw!P937,convert!$A$26:$B$31,2)</f>
        <v>#N/A</v>
      </c>
      <c r="Q936" s="57" t="e">
        <f>VLOOKUP(raw!Q937,convert!$A$26:$B$31,2)</f>
        <v>#N/A</v>
      </c>
      <c r="R936" s="57" t="e">
        <f>VLOOKUP(raw!R937,convert!$A$26:$B$31,2)</f>
        <v>#N/A</v>
      </c>
      <c r="S936" s="57" t="e">
        <f>VLOOKUP(raw!S937,convert!$D$26:$E$31,2)</f>
        <v>#N/A</v>
      </c>
      <c r="T936" s="57" t="e">
        <f>VLOOKUP(raw!T937,convert!$D$26:$E$31,2)</f>
        <v>#N/A</v>
      </c>
      <c r="U936" s="57" t="e">
        <f>VLOOKUP(raw!U937,convert!$D$26:$E$31,2)</f>
        <v>#N/A</v>
      </c>
      <c r="V936" s="57" t="e">
        <f>VLOOKUP(raw!V937,convert!$D$26:$E$31,2)</f>
        <v>#N/A</v>
      </c>
      <c r="W936" s="57" t="e">
        <f>VLOOKUP(raw!W937,convert!$D$26:$E$31,2)</f>
        <v>#N/A</v>
      </c>
      <c r="X936" s="57" t="e">
        <f>VLOOKUP(raw!X937,convert!$D$26:$E$31,2)</f>
        <v>#N/A</v>
      </c>
      <c r="Y936" s="57" t="e">
        <f>VLOOKUP(raw!Y937,convert!$D$26:$E$31,2)</f>
        <v>#N/A</v>
      </c>
      <c r="Z936" s="57" t="e">
        <f>VLOOKUP(raw!Z937,convert!$D$26:$E$31,2)</f>
        <v>#N/A</v>
      </c>
      <c r="AA936" s="57" t="e">
        <f>VLOOKUP(raw!AA937,convert!$D$26:$E$31,2)</f>
        <v>#N/A</v>
      </c>
      <c r="AB936" s="57" t="e">
        <f>VLOOKUP(raw!AB937,convert!$D$26:$E$31,2)</f>
        <v>#N/A</v>
      </c>
      <c r="AC936" s="57" t="e">
        <f>VLOOKUP(raw!AC937,convert!$D$26:$E$31,2)</f>
        <v>#N/A</v>
      </c>
      <c r="AD936" s="57" t="e">
        <f>VLOOKUP(raw!AD937,convert!$D$26:$E$31,2)</f>
        <v>#N/A</v>
      </c>
      <c r="AE936" s="57" t="e">
        <f>VLOOKUP(raw!AE937,convert!$D$26:$E$31,2)</f>
        <v>#N/A</v>
      </c>
      <c r="AF936" s="57" t="e">
        <f>VLOOKUP(raw!AF937,convert!$D$26:$E$31,2)</f>
        <v>#N/A</v>
      </c>
      <c r="AG936" s="57" t="e">
        <f>VLOOKUP(raw!AG937,convert!$D$26:$E$31,2)</f>
        <v>#N/A</v>
      </c>
      <c r="AH936" s="57" t="e">
        <f>VLOOKUP(raw!AH937,convert!$D$26:$E$31,2)</f>
        <v>#N/A</v>
      </c>
      <c r="AI936" s="57" t="e">
        <f>VLOOKUP(raw!AI937,convert!$D$26:$E$31,2)</f>
        <v>#N/A</v>
      </c>
      <c r="AJ936" s="57" t="e">
        <f>VLOOKUP(raw!AJ937,convert!$D$26:$E$31,2)</f>
        <v>#N/A</v>
      </c>
      <c r="AK936" s="57" t="e">
        <f>VLOOKUP(raw!AK937,convert!$D$26:$E$31,2)</f>
        <v>#N/A</v>
      </c>
      <c r="AL936" s="57" t="e">
        <f>VLOOKUP(raw!AL937,convert!$D$26:$E$31,2)</f>
        <v>#N/A</v>
      </c>
      <c r="AM936" s="57" t="e">
        <f>VLOOKUP(raw!AM937,convert!$D$26:$E$31,2)</f>
        <v>#N/A</v>
      </c>
      <c r="AN936" s="57"/>
      <c r="AO936" s="60" t="str">
        <f>IF(COUNT(score!AD936:AE936)=0,".",MIN(score!AD936:AE936))</f>
        <v>.</v>
      </c>
    </row>
    <row r="937" spans="1:41" x14ac:dyDescent="0.25">
      <c r="A937" s="58">
        <f>raw!$A938:$A938</f>
        <v>0</v>
      </c>
      <c r="B937" s="59">
        <f>raw!$B938:$B938</f>
        <v>0</v>
      </c>
      <c r="C937" s="57" t="e">
        <f>VLOOKUP(raw!C938,convert!$D$26:$E$31,2)</f>
        <v>#N/A</v>
      </c>
      <c r="D937" s="57" t="e">
        <f>VLOOKUP(raw!D938,convert!$A$13:$B$16,2)</f>
        <v>#N/A</v>
      </c>
      <c r="E937" s="57" t="e">
        <f>VLOOKUP(raw!E938,convert!$A$13:$B$16,2)</f>
        <v>#N/A</v>
      </c>
      <c r="F937" s="57" t="e">
        <f>VLOOKUP(raw!F938,convert!$A$8:$B$10,2)</f>
        <v>#N/A</v>
      </c>
      <c r="G937" s="57" t="e">
        <f>VLOOKUP(raw!G938,convert!$A$8:$B$10,2)</f>
        <v>#N/A</v>
      </c>
      <c r="H937" s="57" t="e">
        <f>VLOOKUP(raw!H938,convert!$A$8:$B$10,2)</f>
        <v>#N/A</v>
      </c>
      <c r="I937" s="57" t="e">
        <f>VLOOKUP(raw!I938,convert!$A$8:$B$10,2)</f>
        <v>#N/A</v>
      </c>
      <c r="J937" s="57" t="e">
        <f>VLOOKUP(raw!J938,convert!$D$26:$E$31,2)</f>
        <v>#N/A</v>
      </c>
      <c r="K937" s="57" t="e">
        <f>VLOOKUP(raw!K938,convert!$D$34:$E$40,2)</f>
        <v>#N/A</v>
      </c>
      <c r="L937" s="57" t="e">
        <f>VLOOKUP(raw!L938,convert!$D$34:$E$40,2)</f>
        <v>#N/A</v>
      </c>
      <c r="M937" s="57" t="e">
        <f>VLOOKUP(raw!M938,convert!$A$34:$B$40,2)</f>
        <v>#N/A</v>
      </c>
      <c r="N937" s="57" t="e">
        <f>VLOOKUP(raw!N938,convert!$A$26:$B$31,2)</f>
        <v>#N/A</v>
      </c>
      <c r="O937" s="57" t="e">
        <f>VLOOKUP(raw!O938,convert!$A$26:$B$31,2)</f>
        <v>#N/A</v>
      </c>
      <c r="P937" s="57" t="e">
        <f>VLOOKUP(raw!P938,convert!$A$26:$B$31,2)</f>
        <v>#N/A</v>
      </c>
      <c r="Q937" s="57" t="e">
        <f>VLOOKUP(raw!Q938,convert!$A$26:$B$31,2)</f>
        <v>#N/A</v>
      </c>
      <c r="R937" s="57" t="e">
        <f>VLOOKUP(raw!R938,convert!$A$26:$B$31,2)</f>
        <v>#N/A</v>
      </c>
      <c r="S937" s="57" t="e">
        <f>VLOOKUP(raw!S938,convert!$D$26:$E$31,2)</f>
        <v>#N/A</v>
      </c>
      <c r="T937" s="57" t="e">
        <f>VLOOKUP(raw!T938,convert!$D$26:$E$31,2)</f>
        <v>#N/A</v>
      </c>
      <c r="U937" s="57" t="e">
        <f>VLOOKUP(raw!U938,convert!$D$26:$E$31,2)</f>
        <v>#N/A</v>
      </c>
      <c r="V937" s="57" t="e">
        <f>VLOOKUP(raw!V938,convert!$D$26:$E$31,2)</f>
        <v>#N/A</v>
      </c>
      <c r="W937" s="57" t="e">
        <f>VLOOKUP(raw!W938,convert!$D$26:$E$31,2)</f>
        <v>#N/A</v>
      </c>
      <c r="X937" s="57" t="e">
        <f>VLOOKUP(raw!X938,convert!$D$26:$E$31,2)</f>
        <v>#N/A</v>
      </c>
      <c r="Y937" s="57" t="e">
        <f>VLOOKUP(raw!Y938,convert!$D$26:$E$31,2)</f>
        <v>#N/A</v>
      </c>
      <c r="Z937" s="57" t="e">
        <f>VLOOKUP(raw!Z938,convert!$D$26:$E$31,2)</f>
        <v>#N/A</v>
      </c>
      <c r="AA937" s="57" t="e">
        <f>VLOOKUP(raw!AA938,convert!$D$26:$E$31,2)</f>
        <v>#N/A</v>
      </c>
      <c r="AB937" s="57" t="e">
        <f>VLOOKUP(raw!AB938,convert!$D$26:$E$31,2)</f>
        <v>#N/A</v>
      </c>
      <c r="AC937" s="57" t="e">
        <f>VLOOKUP(raw!AC938,convert!$D$26:$E$31,2)</f>
        <v>#N/A</v>
      </c>
      <c r="AD937" s="57" t="e">
        <f>VLOOKUP(raw!AD938,convert!$D$26:$E$31,2)</f>
        <v>#N/A</v>
      </c>
      <c r="AE937" s="57" t="e">
        <f>VLOOKUP(raw!AE938,convert!$D$26:$E$31,2)</f>
        <v>#N/A</v>
      </c>
      <c r="AF937" s="57" t="e">
        <f>VLOOKUP(raw!AF938,convert!$D$26:$E$31,2)</f>
        <v>#N/A</v>
      </c>
      <c r="AG937" s="57" t="e">
        <f>VLOOKUP(raw!AG938,convert!$D$26:$E$31,2)</f>
        <v>#N/A</v>
      </c>
      <c r="AH937" s="57" t="e">
        <f>VLOOKUP(raw!AH938,convert!$D$26:$E$31,2)</f>
        <v>#N/A</v>
      </c>
      <c r="AI937" s="57" t="e">
        <f>VLOOKUP(raw!AI938,convert!$D$26:$E$31,2)</f>
        <v>#N/A</v>
      </c>
      <c r="AJ937" s="57" t="e">
        <f>VLOOKUP(raw!AJ938,convert!$D$26:$E$31,2)</f>
        <v>#N/A</v>
      </c>
      <c r="AK937" s="57" t="e">
        <f>VLOOKUP(raw!AK938,convert!$D$26:$E$31,2)</f>
        <v>#N/A</v>
      </c>
      <c r="AL937" s="57" t="e">
        <f>VLOOKUP(raw!AL938,convert!$D$26:$E$31,2)</f>
        <v>#N/A</v>
      </c>
      <c r="AM937" s="57" t="e">
        <f>VLOOKUP(raw!AM938,convert!$D$26:$E$31,2)</f>
        <v>#N/A</v>
      </c>
      <c r="AN937" s="57"/>
      <c r="AO937" s="60" t="str">
        <f>IF(COUNT(score!AD937:AE937)=0,".",MIN(score!AD937:AE937))</f>
        <v>.</v>
      </c>
    </row>
    <row r="938" spans="1:41" x14ac:dyDescent="0.25">
      <c r="A938" s="58">
        <f>raw!$A939:$A939</f>
        <v>0</v>
      </c>
      <c r="B938" s="59">
        <f>raw!$B939:$B939</f>
        <v>0</v>
      </c>
      <c r="C938" s="57" t="e">
        <f>VLOOKUP(raw!C939,convert!$D$26:$E$31,2)</f>
        <v>#N/A</v>
      </c>
      <c r="D938" s="57" t="e">
        <f>VLOOKUP(raw!D939,convert!$A$13:$B$16,2)</f>
        <v>#N/A</v>
      </c>
      <c r="E938" s="57" t="e">
        <f>VLOOKUP(raw!E939,convert!$A$13:$B$16,2)</f>
        <v>#N/A</v>
      </c>
      <c r="F938" s="57" t="e">
        <f>VLOOKUP(raw!F939,convert!$A$8:$B$10,2)</f>
        <v>#N/A</v>
      </c>
      <c r="G938" s="57" t="e">
        <f>VLOOKUP(raw!G939,convert!$A$8:$B$10,2)</f>
        <v>#N/A</v>
      </c>
      <c r="H938" s="57" t="e">
        <f>VLOOKUP(raw!H939,convert!$A$8:$B$10,2)</f>
        <v>#N/A</v>
      </c>
      <c r="I938" s="57" t="e">
        <f>VLOOKUP(raw!I939,convert!$A$8:$B$10,2)</f>
        <v>#N/A</v>
      </c>
      <c r="J938" s="57" t="e">
        <f>VLOOKUP(raw!J939,convert!$D$26:$E$31,2)</f>
        <v>#N/A</v>
      </c>
      <c r="K938" s="57" t="e">
        <f>VLOOKUP(raw!K939,convert!$D$34:$E$40,2)</f>
        <v>#N/A</v>
      </c>
      <c r="L938" s="57" t="e">
        <f>VLOOKUP(raw!L939,convert!$D$34:$E$40,2)</f>
        <v>#N/A</v>
      </c>
      <c r="M938" s="57" t="e">
        <f>VLOOKUP(raw!M939,convert!$A$34:$B$40,2)</f>
        <v>#N/A</v>
      </c>
      <c r="N938" s="57" t="e">
        <f>VLOOKUP(raw!N939,convert!$A$26:$B$31,2)</f>
        <v>#N/A</v>
      </c>
      <c r="O938" s="57" t="e">
        <f>VLOOKUP(raw!O939,convert!$A$26:$B$31,2)</f>
        <v>#N/A</v>
      </c>
      <c r="P938" s="57" t="e">
        <f>VLOOKUP(raw!P939,convert!$A$26:$B$31,2)</f>
        <v>#N/A</v>
      </c>
      <c r="Q938" s="57" t="e">
        <f>VLOOKUP(raw!Q939,convert!$A$26:$B$31,2)</f>
        <v>#N/A</v>
      </c>
      <c r="R938" s="57" t="e">
        <f>VLOOKUP(raw!R939,convert!$A$26:$B$31,2)</f>
        <v>#N/A</v>
      </c>
      <c r="S938" s="57" t="e">
        <f>VLOOKUP(raw!S939,convert!$D$26:$E$31,2)</f>
        <v>#N/A</v>
      </c>
      <c r="T938" s="57" t="e">
        <f>VLOOKUP(raw!T939,convert!$D$26:$E$31,2)</f>
        <v>#N/A</v>
      </c>
      <c r="U938" s="57" t="e">
        <f>VLOOKUP(raw!U939,convert!$D$26:$E$31,2)</f>
        <v>#N/A</v>
      </c>
      <c r="V938" s="57" t="e">
        <f>VLOOKUP(raw!V939,convert!$D$26:$E$31,2)</f>
        <v>#N/A</v>
      </c>
      <c r="W938" s="57" t="e">
        <f>VLOOKUP(raw!W939,convert!$D$26:$E$31,2)</f>
        <v>#N/A</v>
      </c>
      <c r="X938" s="57" t="e">
        <f>VLOOKUP(raw!X939,convert!$D$26:$E$31,2)</f>
        <v>#N/A</v>
      </c>
      <c r="Y938" s="57" t="e">
        <f>VLOOKUP(raw!Y939,convert!$D$26:$E$31,2)</f>
        <v>#N/A</v>
      </c>
      <c r="Z938" s="57" t="e">
        <f>VLOOKUP(raw!Z939,convert!$D$26:$E$31,2)</f>
        <v>#N/A</v>
      </c>
      <c r="AA938" s="57" t="e">
        <f>VLOOKUP(raw!AA939,convert!$D$26:$E$31,2)</f>
        <v>#N/A</v>
      </c>
      <c r="AB938" s="57" t="e">
        <f>VLOOKUP(raw!AB939,convert!$D$26:$E$31,2)</f>
        <v>#N/A</v>
      </c>
      <c r="AC938" s="57" t="e">
        <f>VLOOKUP(raw!AC939,convert!$D$26:$E$31,2)</f>
        <v>#N/A</v>
      </c>
      <c r="AD938" s="57" t="e">
        <f>VLOOKUP(raw!AD939,convert!$D$26:$E$31,2)</f>
        <v>#N/A</v>
      </c>
      <c r="AE938" s="57" t="e">
        <f>VLOOKUP(raw!AE939,convert!$D$26:$E$31,2)</f>
        <v>#N/A</v>
      </c>
      <c r="AF938" s="57" t="e">
        <f>VLOOKUP(raw!AF939,convert!$D$26:$E$31,2)</f>
        <v>#N/A</v>
      </c>
      <c r="AG938" s="57" t="e">
        <f>VLOOKUP(raw!AG939,convert!$D$26:$E$31,2)</f>
        <v>#N/A</v>
      </c>
      <c r="AH938" s="57" t="e">
        <f>VLOOKUP(raw!AH939,convert!$D$26:$E$31,2)</f>
        <v>#N/A</v>
      </c>
      <c r="AI938" s="57" t="e">
        <f>VLOOKUP(raw!AI939,convert!$D$26:$E$31,2)</f>
        <v>#N/A</v>
      </c>
      <c r="AJ938" s="57" t="e">
        <f>VLOOKUP(raw!AJ939,convert!$D$26:$E$31,2)</f>
        <v>#N/A</v>
      </c>
      <c r="AK938" s="57" t="e">
        <f>VLOOKUP(raw!AK939,convert!$D$26:$E$31,2)</f>
        <v>#N/A</v>
      </c>
      <c r="AL938" s="57" t="e">
        <f>VLOOKUP(raw!AL939,convert!$D$26:$E$31,2)</f>
        <v>#N/A</v>
      </c>
      <c r="AM938" s="57" t="e">
        <f>VLOOKUP(raw!AM939,convert!$D$26:$E$31,2)</f>
        <v>#N/A</v>
      </c>
      <c r="AN938" s="57"/>
      <c r="AO938" s="60" t="str">
        <f>IF(COUNT(score!AD938:AE938)=0,".",MIN(score!AD938:AE938))</f>
        <v>.</v>
      </c>
    </row>
    <row r="939" spans="1:41" x14ac:dyDescent="0.25">
      <c r="A939" s="58">
        <f>raw!$A940:$A940</f>
        <v>0</v>
      </c>
      <c r="B939" s="59">
        <f>raw!$B940:$B940</f>
        <v>0</v>
      </c>
      <c r="C939" s="57" t="e">
        <f>VLOOKUP(raw!C940,convert!$D$26:$E$31,2)</f>
        <v>#N/A</v>
      </c>
      <c r="D939" s="57" t="e">
        <f>VLOOKUP(raw!D940,convert!$A$13:$B$16,2)</f>
        <v>#N/A</v>
      </c>
      <c r="E939" s="57" t="e">
        <f>VLOOKUP(raw!E940,convert!$A$13:$B$16,2)</f>
        <v>#N/A</v>
      </c>
      <c r="F939" s="57" t="e">
        <f>VLOOKUP(raw!F940,convert!$A$8:$B$10,2)</f>
        <v>#N/A</v>
      </c>
      <c r="G939" s="57" t="e">
        <f>VLOOKUP(raw!G940,convert!$A$8:$B$10,2)</f>
        <v>#N/A</v>
      </c>
      <c r="H939" s="57" t="e">
        <f>VLOOKUP(raw!H940,convert!$A$8:$B$10,2)</f>
        <v>#N/A</v>
      </c>
      <c r="I939" s="57" t="e">
        <f>VLOOKUP(raw!I940,convert!$A$8:$B$10,2)</f>
        <v>#N/A</v>
      </c>
      <c r="J939" s="57" t="e">
        <f>VLOOKUP(raw!J940,convert!$D$26:$E$31,2)</f>
        <v>#N/A</v>
      </c>
      <c r="K939" s="57" t="e">
        <f>VLOOKUP(raw!K940,convert!$D$34:$E$40,2)</f>
        <v>#N/A</v>
      </c>
      <c r="L939" s="57" t="e">
        <f>VLOOKUP(raw!L940,convert!$D$34:$E$40,2)</f>
        <v>#N/A</v>
      </c>
      <c r="M939" s="57" t="e">
        <f>VLOOKUP(raw!M940,convert!$A$34:$B$40,2)</f>
        <v>#N/A</v>
      </c>
      <c r="N939" s="57" t="e">
        <f>VLOOKUP(raw!N940,convert!$A$26:$B$31,2)</f>
        <v>#N/A</v>
      </c>
      <c r="O939" s="57" t="e">
        <f>VLOOKUP(raw!O940,convert!$A$26:$B$31,2)</f>
        <v>#N/A</v>
      </c>
      <c r="P939" s="57" t="e">
        <f>VLOOKUP(raw!P940,convert!$A$26:$B$31,2)</f>
        <v>#N/A</v>
      </c>
      <c r="Q939" s="57" t="e">
        <f>VLOOKUP(raw!Q940,convert!$A$26:$B$31,2)</f>
        <v>#N/A</v>
      </c>
      <c r="R939" s="57" t="e">
        <f>VLOOKUP(raw!R940,convert!$A$26:$B$31,2)</f>
        <v>#N/A</v>
      </c>
      <c r="S939" s="57" t="e">
        <f>VLOOKUP(raw!S940,convert!$D$26:$E$31,2)</f>
        <v>#N/A</v>
      </c>
      <c r="T939" s="57" t="e">
        <f>VLOOKUP(raw!T940,convert!$D$26:$E$31,2)</f>
        <v>#N/A</v>
      </c>
      <c r="U939" s="57" t="e">
        <f>VLOOKUP(raw!U940,convert!$D$26:$E$31,2)</f>
        <v>#N/A</v>
      </c>
      <c r="V939" s="57" t="e">
        <f>VLOOKUP(raw!V940,convert!$D$26:$E$31,2)</f>
        <v>#N/A</v>
      </c>
      <c r="W939" s="57" t="e">
        <f>VLOOKUP(raw!W940,convert!$D$26:$E$31,2)</f>
        <v>#N/A</v>
      </c>
      <c r="X939" s="57" t="e">
        <f>VLOOKUP(raw!X940,convert!$D$26:$E$31,2)</f>
        <v>#N/A</v>
      </c>
      <c r="Y939" s="57" t="e">
        <f>VLOOKUP(raw!Y940,convert!$D$26:$E$31,2)</f>
        <v>#N/A</v>
      </c>
      <c r="Z939" s="57" t="e">
        <f>VLOOKUP(raw!Z940,convert!$D$26:$E$31,2)</f>
        <v>#N/A</v>
      </c>
      <c r="AA939" s="57" t="e">
        <f>VLOOKUP(raw!AA940,convert!$D$26:$E$31,2)</f>
        <v>#N/A</v>
      </c>
      <c r="AB939" s="57" t="e">
        <f>VLOOKUP(raw!AB940,convert!$D$26:$E$31,2)</f>
        <v>#N/A</v>
      </c>
      <c r="AC939" s="57" t="e">
        <f>VLOOKUP(raw!AC940,convert!$D$26:$E$31,2)</f>
        <v>#N/A</v>
      </c>
      <c r="AD939" s="57" t="e">
        <f>VLOOKUP(raw!AD940,convert!$D$26:$E$31,2)</f>
        <v>#N/A</v>
      </c>
      <c r="AE939" s="57" t="e">
        <f>VLOOKUP(raw!AE940,convert!$D$26:$E$31,2)</f>
        <v>#N/A</v>
      </c>
      <c r="AF939" s="57" t="e">
        <f>VLOOKUP(raw!AF940,convert!$D$26:$E$31,2)</f>
        <v>#N/A</v>
      </c>
      <c r="AG939" s="57" t="e">
        <f>VLOOKUP(raw!AG940,convert!$D$26:$E$31,2)</f>
        <v>#N/A</v>
      </c>
      <c r="AH939" s="57" t="e">
        <f>VLOOKUP(raw!AH940,convert!$D$26:$E$31,2)</f>
        <v>#N/A</v>
      </c>
      <c r="AI939" s="57" t="e">
        <f>VLOOKUP(raw!AI940,convert!$D$26:$E$31,2)</f>
        <v>#N/A</v>
      </c>
      <c r="AJ939" s="57" t="e">
        <f>VLOOKUP(raw!AJ940,convert!$D$26:$E$31,2)</f>
        <v>#N/A</v>
      </c>
      <c r="AK939" s="57" t="e">
        <f>VLOOKUP(raw!AK940,convert!$D$26:$E$31,2)</f>
        <v>#N/A</v>
      </c>
      <c r="AL939" s="57" t="e">
        <f>VLOOKUP(raw!AL940,convert!$D$26:$E$31,2)</f>
        <v>#N/A</v>
      </c>
      <c r="AM939" s="57" t="e">
        <f>VLOOKUP(raw!AM940,convert!$D$26:$E$31,2)</f>
        <v>#N/A</v>
      </c>
      <c r="AN939" s="57"/>
      <c r="AO939" s="60" t="str">
        <f>IF(COUNT(score!AD939:AE939)=0,".",MIN(score!AD939:AE939))</f>
        <v>.</v>
      </c>
    </row>
    <row r="940" spans="1:41" x14ac:dyDescent="0.25">
      <c r="A940" s="58">
        <f>raw!$A941:$A941</f>
        <v>0</v>
      </c>
      <c r="B940" s="59">
        <f>raw!$B941:$B941</f>
        <v>0</v>
      </c>
      <c r="C940" s="57" t="e">
        <f>VLOOKUP(raw!C941,convert!$D$26:$E$31,2)</f>
        <v>#N/A</v>
      </c>
      <c r="D940" s="57" t="e">
        <f>VLOOKUP(raw!D941,convert!$A$13:$B$16,2)</f>
        <v>#N/A</v>
      </c>
      <c r="E940" s="57" t="e">
        <f>VLOOKUP(raw!E941,convert!$A$13:$B$16,2)</f>
        <v>#N/A</v>
      </c>
      <c r="F940" s="57" t="e">
        <f>VLOOKUP(raw!F941,convert!$A$8:$B$10,2)</f>
        <v>#N/A</v>
      </c>
      <c r="G940" s="57" t="e">
        <f>VLOOKUP(raw!G941,convert!$A$8:$B$10,2)</f>
        <v>#N/A</v>
      </c>
      <c r="H940" s="57" t="e">
        <f>VLOOKUP(raw!H941,convert!$A$8:$B$10,2)</f>
        <v>#N/A</v>
      </c>
      <c r="I940" s="57" t="e">
        <f>VLOOKUP(raw!I941,convert!$A$8:$B$10,2)</f>
        <v>#N/A</v>
      </c>
      <c r="J940" s="57" t="e">
        <f>VLOOKUP(raw!J941,convert!$D$26:$E$31,2)</f>
        <v>#N/A</v>
      </c>
      <c r="K940" s="57" t="e">
        <f>VLOOKUP(raw!K941,convert!$D$34:$E$40,2)</f>
        <v>#N/A</v>
      </c>
      <c r="L940" s="57" t="e">
        <f>VLOOKUP(raw!L941,convert!$D$34:$E$40,2)</f>
        <v>#N/A</v>
      </c>
      <c r="M940" s="57" t="e">
        <f>VLOOKUP(raw!M941,convert!$A$34:$B$40,2)</f>
        <v>#N/A</v>
      </c>
      <c r="N940" s="57" t="e">
        <f>VLOOKUP(raw!N941,convert!$A$26:$B$31,2)</f>
        <v>#N/A</v>
      </c>
      <c r="O940" s="57" t="e">
        <f>VLOOKUP(raw!O941,convert!$A$26:$B$31,2)</f>
        <v>#N/A</v>
      </c>
      <c r="P940" s="57" t="e">
        <f>VLOOKUP(raw!P941,convert!$A$26:$B$31,2)</f>
        <v>#N/A</v>
      </c>
      <c r="Q940" s="57" t="e">
        <f>VLOOKUP(raw!Q941,convert!$A$26:$B$31,2)</f>
        <v>#N/A</v>
      </c>
      <c r="R940" s="57" t="e">
        <f>VLOOKUP(raw!R941,convert!$A$26:$B$31,2)</f>
        <v>#N/A</v>
      </c>
      <c r="S940" s="57" t="e">
        <f>VLOOKUP(raw!S941,convert!$D$26:$E$31,2)</f>
        <v>#N/A</v>
      </c>
      <c r="T940" s="57" t="e">
        <f>VLOOKUP(raw!T941,convert!$D$26:$E$31,2)</f>
        <v>#N/A</v>
      </c>
      <c r="U940" s="57" t="e">
        <f>VLOOKUP(raw!U941,convert!$D$26:$E$31,2)</f>
        <v>#N/A</v>
      </c>
      <c r="V940" s="57" t="e">
        <f>VLOOKUP(raw!V941,convert!$D$26:$E$31,2)</f>
        <v>#N/A</v>
      </c>
      <c r="W940" s="57" t="e">
        <f>VLOOKUP(raw!W941,convert!$D$26:$E$31,2)</f>
        <v>#N/A</v>
      </c>
      <c r="X940" s="57" t="e">
        <f>VLOOKUP(raw!X941,convert!$D$26:$E$31,2)</f>
        <v>#N/A</v>
      </c>
      <c r="Y940" s="57" t="e">
        <f>VLOOKUP(raw!Y941,convert!$D$26:$E$31,2)</f>
        <v>#N/A</v>
      </c>
      <c r="Z940" s="57" t="e">
        <f>VLOOKUP(raw!Z941,convert!$D$26:$E$31,2)</f>
        <v>#N/A</v>
      </c>
      <c r="AA940" s="57" t="e">
        <f>VLOOKUP(raw!AA941,convert!$D$26:$E$31,2)</f>
        <v>#N/A</v>
      </c>
      <c r="AB940" s="57" t="e">
        <f>VLOOKUP(raw!AB941,convert!$D$26:$E$31,2)</f>
        <v>#N/A</v>
      </c>
      <c r="AC940" s="57" t="e">
        <f>VLOOKUP(raw!AC941,convert!$D$26:$E$31,2)</f>
        <v>#N/A</v>
      </c>
      <c r="AD940" s="57" t="e">
        <f>VLOOKUP(raw!AD941,convert!$D$26:$E$31,2)</f>
        <v>#N/A</v>
      </c>
      <c r="AE940" s="57" t="e">
        <f>VLOOKUP(raw!AE941,convert!$D$26:$E$31,2)</f>
        <v>#N/A</v>
      </c>
      <c r="AF940" s="57" t="e">
        <f>VLOOKUP(raw!AF941,convert!$D$26:$E$31,2)</f>
        <v>#N/A</v>
      </c>
      <c r="AG940" s="57" t="e">
        <f>VLOOKUP(raw!AG941,convert!$D$26:$E$31,2)</f>
        <v>#N/A</v>
      </c>
      <c r="AH940" s="57" t="e">
        <f>VLOOKUP(raw!AH941,convert!$D$26:$E$31,2)</f>
        <v>#N/A</v>
      </c>
      <c r="AI940" s="57" t="e">
        <f>VLOOKUP(raw!AI941,convert!$D$26:$E$31,2)</f>
        <v>#N/A</v>
      </c>
      <c r="AJ940" s="57" t="e">
        <f>VLOOKUP(raw!AJ941,convert!$D$26:$E$31,2)</f>
        <v>#N/A</v>
      </c>
      <c r="AK940" s="57" t="e">
        <f>VLOOKUP(raw!AK941,convert!$D$26:$E$31,2)</f>
        <v>#N/A</v>
      </c>
      <c r="AL940" s="57" t="e">
        <f>VLOOKUP(raw!AL941,convert!$D$26:$E$31,2)</f>
        <v>#N/A</v>
      </c>
      <c r="AM940" s="57" t="e">
        <f>VLOOKUP(raw!AM941,convert!$D$26:$E$31,2)</f>
        <v>#N/A</v>
      </c>
      <c r="AN940" s="57"/>
      <c r="AO940" s="60" t="str">
        <f>IF(COUNT(score!AD940:AE940)=0,".",MIN(score!AD940:AE940))</f>
        <v>.</v>
      </c>
    </row>
    <row r="941" spans="1:41" x14ac:dyDescent="0.25">
      <c r="A941" s="58">
        <f>raw!$A942:$A942</f>
        <v>0</v>
      </c>
      <c r="B941" s="59">
        <f>raw!$B942:$B942</f>
        <v>0</v>
      </c>
      <c r="C941" s="57" t="e">
        <f>VLOOKUP(raw!C942,convert!$D$26:$E$31,2)</f>
        <v>#N/A</v>
      </c>
      <c r="D941" s="57" t="e">
        <f>VLOOKUP(raw!D942,convert!$A$13:$B$16,2)</f>
        <v>#N/A</v>
      </c>
      <c r="E941" s="57" t="e">
        <f>VLOOKUP(raw!E942,convert!$A$13:$B$16,2)</f>
        <v>#N/A</v>
      </c>
      <c r="F941" s="57" t="e">
        <f>VLOOKUP(raw!F942,convert!$A$8:$B$10,2)</f>
        <v>#N/A</v>
      </c>
      <c r="G941" s="57" t="e">
        <f>VLOOKUP(raw!G942,convert!$A$8:$B$10,2)</f>
        <v>#N/A</v>
      </c>
      <c r="H941" s="57" t="e">
        <f>VLOOKUP(raw!H942,convert!$A$8:$B$10,2)</f>
        <v>#N/A</v>
      </c>
      <c r="I941" s="57" t="e">
        <f>VLOOKUP(raw!I942,convert!$A$8:$B$10,2)</f>
        <v>#N/A</v>
      </c>
      <c r="J941" s="57" t="e">
        <f>VLOOKUP(raw!J942,convert!$D$26:$E$31,2)</f>
        <v>#N/A</v>
      </c>
      <c r="K941" s="57" t="e">
        <f>VLOOKUP(raw!K942,convert!$D$34:$E$40,2)</f>
        <v>#N/A</v>
      </c>
      <c r="L941" s="57" t="e">
        <f>VLOOKUP(raw!L942,convert!$D$34:$E$40,2)</f>
        <v>#N/A</v>
      </c>
      <c r="M941" s="57" t="e">
        <f>VLOOKUP(raw!M942,convert!$A$34:$B$40,2)</f>
        <v>#N/A</v>
      </c>
      <c r="N941" s="57" t="e">
        <f>VLOOKUP(raw!N942,convert!$A$26:$B$31,2)</f>
        <v>#N/A</v>
      </c>
      <c r="O941" s="57" t="e">
        <f>VLOOKUP(raw!O942,convert!$A$26:$B$31,2)</f>
        <v>#N/A</v>
      </c>
      <c r="P941" s="57" t="e">
        <f>VLOOKUP(raw!P942,convert!$A$26:$B$31,2)</f>
        <v>#N/A</v>
      </c>
      <c r="Q941" s="57" t="e">
        <f>VLOOKUP(raw!Q942,convert!$A$26:$B$31,2)</f>
        <v>#N/A</v>
      </c>
      <c r="R941" s="57" t="e">
        <f>VLOOKUP(raw!R942,convert!$A$26:$B$31,2)</f>
        <v>#N/A</v>
      </c>
      <c r="S941" s="57" t="e">
        <f>VLOOKUP(raw!S942,convert!$D$26:$E$31,2)</f>
        <v>#N/A</v>
      </c>
      <c r="T941" s="57" t="e">
        <f>VLOOKUP(raw!T942,convert!$D$26:$E$31,2)</f>
        <v>#N/A</v>
      </c>
      <c r="U941" s="57" t="e">
        <f>VLOOKUP(raw!U942,convert!$D$26:$E$31,2)</f>
        <v>#N/A</v>
      </c>
      <c r="V941" s="57" t="e">
        <f>VLOOKUP(raw!V942,convert!$D$26:$E$31,2)</f>
        <v>#N/A</v>
      </c>
      <c r="W941" s="57" t="e">
        <f>VLOOKUP(raw!W942,convert!$D$26:$E$31,2)</f>
        <v>#N/A</v>
      </c>
      <c r="X941" s="57" t="e">
        <f>VLOOKUP(raw!X942,convert!$D$26:$E$31,2)</f>
        <v>#N/A</v>
      </c>
      <c r="Y941" s="57" t="e">
        <f>VLOOKUP(raw!Y942,convert!$D$26:$E$31,2)</f>
        <v>#N/A</v>
      </c>
      <c r="Z941" s="57" t="e">
        <f>VLOOKUP(raw!Z942,convert!$D$26:$E$31,2)</f>
        <v>#N/A</v>
      </c>
      <c r="AA941" s="57" t="e">
        <f>VLOOKUP(raw!AA942,convert!$D$26:$E$31,2)</f>
        <v>#N/A</v>
      </c>
      <c r="AB941" s="57" t="e">
        <f>VLOOKUP(raw!AB942,convert!$D$26:$E$31,2)</f>
        <v>#N/A</v>
      </c>
      <c r="AC941" s="57" t="e">
        <f>VLOOKUP(raw!AC942,convert!$D$26:$E$31,2)</f>
        <v>#N/A</v>
      </c>
      <c r="AD941" s="57" t="e">
        <f>VLOOKUP(raw!AD942,convert!$D$26:$E$31,2)</f>
        <v>#N/A</v>
      </c>
      <c r="AE941" s="57" t="e">
        <f>VLOOKUP(raw!AE942,convert!$D$26:$E$31,2)</f>
        <v>#N/A</v>
      </c>
      <c r="AF941" s="57" t="e">
        <f>VLOOKUP(raw!AF942,convert!$D$26:$E$31,2)</f>
        <v>#N/A</v>
      </c>
      <c r="AG941" s="57" t="e">
        <f>VLOOKUP(raw!AG942,convert!$D$26:$E$31,2)</f>
        <v>#N/A</v>
      </c>
      <c r="AH941" s="57" t="e">
        <f>VLOOKUP(raw!AH942,convert!$D$26:$E$31,2)</f>
        <v>#N/A</v>
      </c>
      <c r="AI941" s="57" t="e">
        <f>VLOOKUP(raw!AI942,convert!$D$26:$E$31,2)</f>
        <v>#N/A</v>
      </c>
      <c r="AJ941" s="57" t="e">
        <f>VLOOKUP(raw!AJ942,convert!$D$26:$E$31,2)</f>
        <v>#N/A</v>
      </c>
      <c r="AK941" s="57" t="e">
        <f>VLOOKUP(raw!AK942,convert!$D$26:$E$31,2)</f>
        <v>#N/A</v>
      </c>
      <c r="AL941" s="57" t="e">
        <f>VLOOKUP(raw!AL942,convert!$D$26:$E$31,2)</f>
        <v>#N/A</v>
      </c>
      <c r="AM941" s="57" t="e">
        <f>VLOOKUP(raw!AM942,convert!$D$26:$E$31,2)</f>
        <v>#N/A</v>
      </c>
      <c r="AN941" s="57"/>
      <c r="AO941" s="60" t="str">
        <f>IF(COUNT(score!AD941:AE941)=0,".",MIN(score!AD941:AE941))</f>
        <v>.</v>
      </c>
    </row>
    <row r="942" spans="1:41" x14ac:dyDescent="0.25">
      <c r="A942" s="58">
        <f>raw!$A943:$A943</f>
        <v>0</v>
      </c>
      <c r="B942" s="59">
        <f>raw!$B943:$B943</f>
        <v>0</v>
      </c>
      <c r="C942" s="57" t="e">
        <f>VLOOKUP(raw!C943,convert!$D$26:$E$31,2)</f>
        <v>#N/A</v>
      </c>
      <c r="D942" s="57" t="e">
        <f>VLOOKUP(raw!D943,convert!$A$13:$B$16,2)</f>
        <v>#N/A</v>
      </c>
      <c r="E942" s="57" t="e">
        <f>VLOOKUP(raw!E943,convert!$A$13:$B$16,2)</f>
        <v>#N/A</v>
      </c>
      <c r="F942" s="57" t="e">
        <f>VLOOKUP(raw!F943,convert!$A$8:$B$10,2)</f>
        <v>#N/A</v>
      </c>
      <c r="G942" s="57" t="e">
        <f>VLOOKUP(raw!G943,convert!$A$8:$B$10,2)</f>
        <v>#N/A</v>
      </c>
      <c r="H942" s="57" t="e">
        <f>VLOOKUP(raw!H943,convert!$A$8:$B$10,2)</f>
        <v>#N/A</v>
      </c>
      <c r="I942" s="57" t="e">
        <f>VLOOKUP(raw!I943,convert!$A$8:$B$10,2)</f>
        <v>#N/A</v>
      </c>
      <c r="J942" s="57" t="e">
        <f>VLOOKUP(raw!J943,convert!$D$26:$E$31,2)</f>
        <v>#N/A</v>
      </c>
      <c r="K942" s="57" t="e">
        <f>VLOOKUP(raw!K943,convert!$D$34:$E$40,2)</f>
        <v>#N/A</v>
      </c>
      <c r="L942" s="57" t="e">
        <f>VLOOKUP(raw!L943,convert!$D$34:$E$40,2)</f>
        <v>#N/A</v>
      </c>
      <c r="M942" s="57" t="e">
        <f>VLOOKUP(raw!M943,convert!$A$34:$B$40,2)</f>
        <v>#N/A</v>
      </c>
      <c r="N942" s="57" t="e">
        <f>VLOOKUP(raw!N943,convert!$A$26:$B$31,2)</f>
        <v>#N/A</v>
      </c>
      <c r="O942" s="57" t="e">
        <f>VLOOKUP(raw!O943,convert!$A$26:$B$31,2)</f>
        <v>#N/A</v>
      </c>
      <c r="P942" s="57" t="e">
        <f>VLOOKUP(raw!P943,convert!$A$26:$B$31,2)</f>
        <v>#N/A</v>
      </c>
      <c r="Q942" s="57" t="e">
        <f>VLOOKUP(raw!Q943,convert!$A$26:$B$31,2)</f>
        <v>#N/A</v>
      </c>
      <c r="R942" s="57" t="e">
        <f>VLOOKUP(raw!R943,convert!$A$26:$B$31,2)</f>
        <v>#N/A</v>
      </c>
      <c r="S942" s="57" t="e">
        <f>VLOOKUP(raw!S943,convert!$D$26:$E$31,2)</f>
        <v>#N/A</v>
      </c>
      <c r="T942" s="57" t="e">
        <f>VLOOKUP(raw!T943,convert!$D$26:$E$31,2)</f>
        <v>#N/A</v>
      </c>
      <c r="U942" s="57" t="e">
        <f>VLOOKUP(raw!U943,convert!$D$26:$E$31,2)</f>
        <v>#N/A</v>
      </c>
      <c r="V942" s="57" t="e">
        <f>VLOOKUP(raw!V943,convert!$D$26:$E$31,2)</f>
        <v>#N/A</v>
      </c>
      <c r="W942" s="57" t="e">
        <f>VLOOKUP(raw!W943,convert!$D$26:$E$31,2)</f>
        <v>#N/A</v>
      </c>
      <c r="X942" s="57" t="e">
        <f>VLOOKUP(raw!X943,convert!$D$26:$E$31,2)</f>
        <v>#N/A</v>
      </c>
      <c r="Y942" s="57" t="e">
        <f>VLOOKUP(raw!Y943,convert!$D$26:$E$31,2)</f>
        <v>#N/A</v>
      </c>
      <c r="Z942" s="57" t="e">
        <f>VLOOKUP(raw!Z943,convert!$D$26:$E$31,2)</f>
        <v>#N/A</v>
      </c>
      <c r="AA942" s="57" t="e">
        <f>VLOOKUP(raw!AA943,convert!$D$26:$E$31,2)</f>
        <v>#N/A</v>
      </c>
      <c r="AB942" s="57" t="e">
        <f>VLOOKUP(raw!AB943,convert!$D$26:$E$31,2)</f>
        <v>#N/A</v>
      </c>
      <c r="AC942" s="57" t="e">
        <f>VLOOKUP(raw!AC943,convert!$D$26:$E$31,2)</f>
        <v>#N/A</v>
      </c>
      <c r="AD942" s="57" t="e">
        <f>VLOOKUP(raw!AD943,convert!$D$26:$E$31,2)</f>
        <v>#N/A</v>
      </c>
      <c r="AE942" s="57" t="e">
        <f>VLOOKUP(raw!AE943,convert!$D$26:$E$31,2)</f>
        <v>#N/A</v>
      </c>
      <c r="AF942" s="57" t="e">
        <f>VLOOKUP(raw!AF943,convert!$D$26:$E$31,2)</f>
        <v>#N/A</v>
      </c>
      <c r="AG942" s="57" t="e">
        <f>VLOOKUP(raw!AG943,convert!$D$26:$E$31,2)</f>
        <v>#N/A</v>
      </c>
      <c r="AH942" s="57" t="e">
        <f>VLOOKUP(raw!AH943,convert!$D$26:$E$31,2)</f>
        <v>#N/A</v>
      </c>
      <c r="AI942" s="57" t="e">
        <f>VLOOKUP(raw!AI943,convert!$D$26:$E$31,2)</f>
        <v>#N/A</v>
      </c>
      <c r="AJ942" s="57" t="e">
        <f>VLOOKUP(raw!AJ943,convert!$D$26:$E$31,2)</f>
        <v>#N/A</v>
      </c>
      <c r="AK942" s="57" t="e">
        <f>VLOOKUP(raw!AK943,convert!$D$26:$E$31,2)</f>
        <v>#N/A</v>
      </c>
      <c r="AL942" s="57" t="e">
        <f>VLOOKUP(raw!AL943,convert!$D$26:$E$31,2)</f>
        <v>#N/A</v>
      </c>
      <c r="AM942" s="57" t="e">
        <f>VLOOKUP(raw!AM943,convert!$D$26:$E$31,2)</f>
        <v>#N/A</v>
      </c>
      <c r="AN942" s="57"/>
      <c r="AO942" s="60" t="str">
        <f>IF(COUNT(score!AD942:AE942)=0,".",MIN(score!AD942:AE942))</f>
        <v>.</v>
      </c>
    </row>
    <row r="943" spans="1:41" x14ac:dyDescent="0.25">
      <c r="A943" s="58">
        <f>raw!$A944:$A944</f>
        <v>0</v>
      </c>
      <c r="B943" s="59">
        <f>raw!$B944:$B944</f>
        <v>0</v>
      </c>
      <c r="C943" s="57" t="e">
        <f>VLOOKUP(raw!C944,convert!$D$26:$E$31,2)</f>
        <v>#N/A</v>
      </c>
      <c r="D943" s="57" t="e">
        <f>VLOOKUP(raw!D944,convert!$A$13:$B$16,2)</f>
        <v>#N/A</v>
      </c>
      <c r="E943" s="57" t="e">
        <f>VLOOKUP(raw!E944,convert!$A$13:$B$16,2)</f>
        <v>#N/A</v>
      </c>
      <c r="F943" s="57" t="e">
        <f>VLOOKUP(raw!F944,convert!$A$8:$B$10,2)</f>
        <v>#N/A</v>
      </c>
      <c r="G943" s="57" t="e">
        <f>VLOOKUP(raw!G944,convert!$A$8:$B$10,2)</f>
        <v>#N/A</v>
      </c>
      <c r="H943" s="57" t="e">
        <f>VLOOKUP(raw!H944,convert!$A$8:$B$10,2)</f>
        <v>#N/A</v>
      </c>
      <c r="I943" s="57" t="e">
        <f>VLOOKUP(raw!I944,convert!$A$8:$B$10,2)</f>
        <v>#N/A</v>
      </c>
      <c r="J943" s="57" t="e">
        <f>VLOOKUP(raw!J944,convert!$D$26:$E$31,2)</f>
        <v>#N/A</v>
      </c>
      <c r="K943" s="57" t="e">
        <f>VLOOKUP(raw!K944,convert!$D$34:$E$40,2)</f>
        <v>#N/A</v>
      </c>
      <c r="L943" s="57" t="e">
        <f>VLOOKUP(raw!L944,convert!$D$34:$E$40,2)</f>
        <v>#N/A</v>
      </c>
      <c r="M943" s="57" t="e">
        <f>VLOOKUP(raw!M944,convert!$A$34:$B$40,2)</f>
        <v>#N/A</v>
      </c>
      <c r="N943" s="57" t="e">
        <f>VLOOKUP(raw!N944,convert!$A$26:$B$31,2)</f>
        <v>#N/A</v>
      </c>
      <c r="O943" s="57" t="e">
        <f>VLOOKUP(raw!O944,convert!$A$26:$B$31,2)</f>
        <v>#N/A</v>
      </c>
      <c r="P943" s="57" t="e">
        <f>VLOOKUP(raw!P944,convert!$A$26:$B$31,2)</f>
        <v>#N/A</v>
      </c>
      <c r="Q943" s="57" t="e">
        <f>VLOOKUP(raw!Q944,convert!$A$26:$B$31,2)</f>
        <v>#N/A</v>
      </c>
      <c r="R943" s="57" t="e">
        <f>VLOOKUP(raw!R944,convert!$A$26:$B$31,2)</f>
        <v>#N/A</v>
      </c>
      <c r="S943" s="57" t="e">
        <f>VLOOKUP(raw!S944,convert!$D$26:$E$31,2)</f>
        <v>#N/A</v>
      </c>
      <c r="T943" s="57" t="e">
        <f>VLOOKUP(raw!T944,convert!$D$26:$E$31,2)</f>
        <v>#N/A</v>
      </c>
      <c r="U943" s="57" t="e">
        <f>VLOOKUP(raw!U944,convert!$D$26:$E$31,2)</f>
        <v>#N/A</v>
      </c>
      <c r="V943" s="57" t="e">
        <f>VLOOKUP(raw!V944,convert!$D$26:$E$31,2)</f>
        <v>#N/A</v>
      </c>
      <c r="W943" s="57" t="e">
        <f>VLOOKUP(raw!W944,convert!$D$26:$E$31,2)</f>
        <v>#N/A</v>
      </c>
      <c r="X943" s="57" t="e">
        <f>VLOOKUP(raw!X944,convert!$D$26:$E$31,2)</f>
        <v>#N/A</v>
      </c>
      <c r="Y943" s="57" t="e">
        <f>VLOOKUP(raw!Y944,convert!$D$26:$E$31,2)</f>
        <v>#N/A</v>
      </c>
      <c r="Z943" s="57" t="e">
        <f>VLOOKUP(raw!Z944,convert!$D$26:$E$31,2)</f>
        <v>#N/A</v>
      </c>
      <c r="AA943" s="57" t="e">
        <f>VLOOKUP(raw!AA944,convert!$D$26:$E$31,2)</f>
        <v>#N/A</v>
      </c>
      <c r="AB943" s="57" t="e">
        <f>VLOOKUP(raw!AB944,convert!$D$26:$E$31,2)</f>
        <v>#N/A</v>
      </c>
      <c r="AC943" s="57" t="e">
        <f>VLOOKUP(raw!AC944,convert!$D$26:$E$31,2)</f>
        <v>#N/A</v>
      </c>
      <c r="AD943" s="57" t="e">
        <f>VLOOKUP(raw!AD944,convert!$D$26:$E$31,2)</f>
        <v>#N/A</v>
      </c>
      <c r="AE943" s="57" t="e">
        <f>VLOOKUP(raw!AE944,convert!$D$26:$E$31,2)</f>
        <v>#N/A</v>
      </c>
      <c r="AF943" s="57" t="e">
        <f>VLOOKUP(raw!AF944,convert!$D$26:$E$31,2)</f>
        <v>#N/A</v>
      </c>
      <c r="AG943" s="57" t="e">
        <f>VLOOKUP(raw!AG944,convert!$D$26:$E$31,2)</f>
        <v>#N/A</v>
      </c>
      <c r="AH943" s="57" t="e">
        <f>VLOOKUP(raw!AH944,convert!$D$26:$E$31,2)</f>
        <v>#N/A</v>
      </c>
      <c r="AI943" s="57" t="e">
        <f>VLOOKUP(raw!AI944,convert!$D$26:$E$31,2)</f>
        <v>#N/A</v>
      </c>
      <c r="AJ943" s="57" t="e">
        <f>VLOOKUP(raw!AJ944,convert!$D$26:$E$31,2)</f>
        <v>#N/A</v>
      </c>
      <c r="AK943" s="57" t="e">
        <f>VLOOKUP(raw!AK944,convert!$D$26:$E$31,2)</f>
        <v>#N/A</v>
      </c>
      <c r="AL943" s="57" t="e">
        <f>VLOOKUP(raw!AL944,convert!$D$26:$E$31,2)</f>
        <v>#N/A</v>
      </c>
      <c r="AM943" s="57" t="e">
        <f>VLOOKUP(raw!AM944,convert!$D$26:$E$31,2)</f>
        <v>#N/A</v>
      </c>
      <c r="AN943" s="57"/>
      <c r="AO943" s="60" t="str">
        <f>IF(COUNT(score!AD943:AE943)=0,".",MIN(score!AD943:AE943))</f>
        <v>.</v>
      </c>
    </row>
    <row r="944" spans="1:41" x14ac:dyDescent="0.25">
      <c r="A944" s="58">
        <f>raw!$A945:$A945</f>
        <v>0</v>
      </c>
      <c r="B944" s="59">
        <f>raw!$B945:$B945</f>
        <v>0</v>
      </c>
      <c r="C944" s="57" t="e">
        <f>VLOOKUP(raw!C945,convert!$D$26:$E$31,2)</f>
        <v>#N/A</v>
      </c>
      <c r="D944" s="57" t="e">
        <f>VLOOKUP(raw!D945,convert!$A$13:$B$16,2)</f>
        <v>#N/A</v>
      </c>
      <c r="E944" s="57" t="e">
        <f>VLOOKUP(raw!E945,convert!$A$13:$B$16,2)</f>
        <v>#N/A</v>
      </c>
      <c r="F944" s="57" t="e">
        <f>VLOOKUP(raw!F945,convert!$A$8:$B$10,2)</f>
        <v>#N/A</v>
      </c>
      <c r="G944" s="57" t="e">
        <f>VLOOKUP(raw!G945,convert!$A$8:$B$10,2)</f>
        <v>#N/A</v>
      </c>
      <c r="H944" s="57" t="e">
        <f>VLOOKUP(raw!H945,convert!$A$8:$B$10,2)</f>
        <v>#N/A</v>
      </c>
      <c r="I944" s="57" t="e">
        <f>VLOOKUP(raw!I945,convert!$A$8:$B$10,2)</f>
        <v>#N/A</v>
      </c>
      <c r="J944" s="57" t="e">
        <f>VLOOKUP(raw!J945,convert!$D$26:$E$31,2)</f>
        <v>#N/A</v>
      </c>
      <c r="K944" s="57" t="e">
        <f>VLOOKUP(raw!K945,convert!$D$34:$E$40,2)</f>
        <v>#N/A</v>
      </c>
      <c r="L944" s="57" t="e">
        <f>VLOOKUP(raw!L945,convert!$D$34:$E$40,2)</f>
        <v>#N/A</v>
      </c>
      <c r="M944" s="57" t="e">
        <f>VLOOKUP(raw!M945,convert!$A$34:$B$40,2)</f>
        <v>#N/A</v>
      </c>
      <c r="N944" s="57" t="e">
        <f>VLOOKUP(raw!N945,convert!$A$26:$B$31,2)</f>
        <v>#N/A</v>
      </c>
      <c r="O944" s="57" t="e">
        <f>VLOOKUP(raw!O945,convert!$A$26:$B$31,2)</f>
        <v>#N/A</v>
      </c>
      <c r="P944" s="57" t="e">
        <f>VLOOKUP(raw!P945,convert!$A$26:$B$31,2)</f>
        <v>#N/A</v>
      </c>
      <c r="Q944" s="57" t="e">
        <f>VLOOKUP(raw!Q945,convert!$A$26:$B$31,2)</f>
        <v>#N/A</v>
      </c>
      <c r="R944" s="57" t="e">
        <f>VLOOKUP(raw!R945,convert!$A$26:$B$31,2)</f>
        <v>#N/A</v>
      </c>
      <c r="S944" s="57" t="e">
        <f>VLOOKUP(raw!S945,convert!$D$26:$E$31,2)</f>
        <v>#N/A</v>
      </c>
      <c r="T944" s="57" t="e">
        <f>VLOOKUP(raw!T945,convert!$D$26:$E$31,2)</f>
        <v>#N/A</v>
      </c>
      <c r="U944" s="57" t="e">
        <f>VLOOKUP(raw!U945,convert!$D$26:$E$31,2)</f>
        <v>#N/A</v>
      </c>
      <c r="V944" s="57" t="e">
        <f>VLOOKUP(raw!V945,convert!$D$26:$E$31,2)</f>
        <v>#N/A</v>
      </c>
      <c r="W944" s="57" t="e">
        <f>VLOOKUP(raw!W945,convert!$D$26:$E$31,2)</f>
        <v>#N/A</v>
      </c>
      <c r="X944" s="57" t="e">
        <f>VLOOKUP(raw!X945,convert!$D$26:$E$31,2)</f>
        <v>#N/A</v>
      </c>
      <c r="Y944" s="57" t="e">
        <f>VLOOKUP(raw!Y945,convert!$D$26:$E$31,2)</f>
        <v>#N/A</v>
      </c>
      <c r="Z944" s="57" t="e">
        <f>VLOOKUP(raw!Z945,convert!$D$26:$E$31,2)</f>
        <v>#N/A</v>
      </c>
      <c r="AA944" s="57" t="e">
        <f>VLOOKUP(raw!AA945,convert!$D$26:$E$31,2)</f>
        <v>#N/A</v>
      </c>
      <c r="AB944" s="57" t="e">
        <f>VLOOKUP(raw!AB945,convert!$D$26:$E$31,2)</f>
        <v>#N/A</v>
      </c>
      <c r="AC944" s="57" t="e">
        <f>VLOOKUP(raw!AC945,convert!$D$26:$E$31,2)</f>
        <v>#N/A</v>
      </c>
      <c r="AD944" s="57" t="e">
        <f>VLOOKUP(raw!AD945,convert!$D$26:$E$31,2)</f>
        <v>#N/A</v>
      </c>
      <c r="AE944" s="57" t="e">
        <f>VLOOKUP(raw!AE945,convert!$D$26:$E$31,2)</f>
        <v>#N/A</v>
      </c>
      <c r="AF944" s="57" t="e">
        <f>VLOOKUP(raw!AF945,convert!$D$26:$E$31,2)</f>
        <v>#N/A</v>
      </c>
      <c r="AG944" s="57" t="e">
        <f>VLOOKUP(raw!AG945,convert!$D$26:$E$31,2)</f>
        <v>#N/A</v>
      </c>
      <c r="AH944" s="57" t="e">
        <f>VLOOKUP(raw!AH945,convert!$D$26:$E$31,2)</f>
        <v>#N/A</v>
      </c>
      <c r="AI944" s="57" t="e">
        <f>VLOOKUP(raw!AI945,convert!$D$26:$E$31,2)</f>
        <v>#N/A</v>
      </c>
      <c r="AJ944" s="57" t="e">
        <f>VLOOKUP(raw!AJ945,convert!$D$26:$E$31,2)</f>
        <v>#N/A</v>
      </c>
      <c r="AK944" s="57" t="e">
        <f>VLOOKUP(raw!AK945,convert!$D$26:$E$31,2)</f>
        <v>#N/A</v>
      </c>
      <c r="AL944" s="57" t="e">
        <f>VLOOKUP(raw!AL945,convert!$D$26:$E$31,2)</f>
        <v>#N/A</v>
      </c>
      <c r="AM944" s="57" t="e">
        <f>VLOOKUP(raw!AM945,convert!$D$26:$E$31,2)</f>
        <v>#N/A</v>
      </c>
      <c r="AN944" s="57"/>
      <c r="AO944" s="60" t="str">
        <f>IF(COUNT(score!AD944:AE944)=0,".",MIN(score!AD944:AE944))</f>
        <v>.</v>
      </c>
    </row>
    <row r="945" spans="1:41" x14ac:dyDescent="0.25">
      <c r="A945" s="58">
        <f>raw!$A946:$A946</f>
        <v>0</v>
      </c>
      <c r="B945" s="59">
        <f>raw!$B946:$B946</f>
        <v>0</v>
      </c>
      <c r="C945" s="57" t="e">
        <f>VLOOKUP(raw!C946,convert!$D$26:$E$31,2)</f>
        <v>#N/A</v>
      </c>
      <c r="D945" s="57" t="e">
        <f>VLOOKUP(raw!D946,convert!$A$13:$B$16,2)</f>
        <v>#N/A</v>
      </c>
      <c r="E945" s="57" t="e">
        <f>VLOOKUP(raw!E946,convert!$A$13:$B$16,2)</f>
        <v>#N/A</v>
      </c>
      <c r="F945" s="57" t="e">
        <f>VLOOKUP(raw!F946,convert!$A$8:$B$10,2)</f>
        <v>#N/A</v>
      </c>
      <c r="G945" s="57" t="e">
        <f>VLOOKUP(raw!G946,convert!$A$8:$B$10,2)</f>
        <v>#N/A</v>
      </c>
      <c r="H945" s="57" t="e">
        <f>VLOOKUP(raw!H946,convert!$A$8:$B$10,2)</f>
        <v>#N/A</v>
      </c>
      <c r="I945" s="57" t="e">
        <f>VLOOKUP(raw!I946,convert!$A$8:$B$10,2)</f>
        <v>#N/A</v>
      </c>
      <c r="J945" s="57" t="e">
        <f>VLOOKUP(raw!J946,convert!$D$26:$E$31,2)</f>
        <v>#N/A</v>
      </c>
      <c r="K945" s="57" t="e">
        <f>VLOOKUP(raw!K946,convert!$D$34:$E$40,2)</f>
        <v>#N/A</v>
      </c>
      <c r="L945" s="57" t="e">
        <f>VLOOKUP(raw!L946,convert!$D$34:$E$40,2)</f>
        <v>#N/A</v>
      </c>
      <c r="M945" s="57" t="e">
        <f>VLOOKUP(raw!M946,convert!$A$34:$B$40,2)</f>
        <v>#N/A</v>
      </c>
      <c r="N945" s="57" t="e">
        <f>VLOOKUP(raw!N946,convert!$A$26:$B$31,2)</f>
        <v>#N/A</v>
      </c>
      <c r="O945" s="57" t="e">
        <f>VLOOKUP(raw!O946,convert!$A$26:$B$31,2)</f>
        <v>#N/A</v>
      </c>
      <c r="P945" s="57" t="e">
        <f>VLOOKUP(raw!P946,convert!$A$26:$B$31,2)</f>
        <v>#N/A</v>
      </c>
      <c r="Q945" s="57" t="e">
        <f>VLOOKUP(raw!Q946,convert!$A$26:$B$31,2)</f>
        <v>#N/A</v>
      </c>
      <c r="R945" s="57" t="e">
        <f>VLOOKUP(raw!R946,convert!$A$26:$B$31,2)</f>
        <v>#N/A</v>
      </c>
      <c r="S945" s="57" t="e">
        <f>VLOOKUP(raw!S946,convert!$D$26:$E$31,2)</f>
        <v>#N/A</v>
      </c>
      <c r="T945" s="57" t="e">
        <f>VLOOKUP(raw!T946,convert!$D$26:$E$31,2)</f>
        <v>#N/A</v>
      </c>
      <c r="U945" s="57" t="e">
        <f>VLOOKUP(raw!U946,convert!$D$26:$E$31,2)</f>
        <v>#N/A</v>
      </c>
      <c r="V945" s="57" t="e">
        <f>VLOOKUP(raw!V946,convert!$D$26:$E$31,2)</f>
        <v>#N/A</v>
      </c>
      <c r="W945" s="57" t="e">
        <f>VLOOKUP(raw!W946,convert!$D$26:$E$31,2)</f>
        <v>#N/A</v>
      </c>
      <c r="X945" s="57" t="e">
        <f>VLOOKUP(raw!X946,convert!$D$26:$E$31,2)</f>
        <v>#N/A</v>
      </c>
      <c r="Y945" s="57" t="e">
        <f>VLOOKUP(raw!Y946,convert!$D$26:$E$31,2)</f>
        <v>#N/A</v>
      </c>
      <c r="Z945" s="57" t="e">
        <f>VLOOKUP(raw!Z946,convert!$D$26:$E$31,2)</f>
        <v>#N/A</v>
      </c>
      <c r="AA945" s="57" t="e">
        <f>VLOOKUP(raw!AA946,convert!$D$26:$E$31,2)</f>
        <v>#N/A</v>
      </c>
      <c r="AB945" s="57" t="e">
        <f>VLOOKUP(raw!AB946,convert!$D$26:$E$31,2)</f>
        <v>#N/A</v>
      </c>
      <c r="AC945" s="57" t="e">
        <f>VLOOKUP(raw!AC946,convert!$D$26:$E$31,2)</f>
        <v>#N/A</v>
      </c>
      <c r="AD945" s="57" t="e">
        <f>VLOOKUP(raw!AD946,convert!$D$26:$E$31,2)</f>
        <v>#N/A</v>
      </c>
      <c r="AE945" s="57" t="e">
        <f>VLOOKUP(raw!AE946,convert!$D$26:$E$31,2)</f>
        <v>#N/A</v>
      </c>
      <c r="AF945" s="57" t="e">
        <f>VLOOKUP(raw!AF946,convert!$D$26:$E$31,2)</f>
        <v>#N/A</v>
      </c>
      <c r="AG945" s="57" t="e">
        <f>VLOOKUP(raw!AG946,convert!$D$26:$E$31,2)</f>
        <v>#N/A</v>
      </c>
      <c r="AH945" s="57" t="e">
        <f>VLOOKUP(raw!AH946,convert!$D$26:$E$31,2)</f>
        <v>#N/A</v>
      </c>
      <c r="AI945" s="57" t="e">
        <f>VLOOKUP(raw!AI946,convert!$D$26:$E$31,2)</f>
        <v>#N/A</v>
      </c>
      <c r="AJ945" s="57" t="e">
        <f>VLOOKUP(raw!AJ946,convert!$D$26:$E$31,2)</f>
        <v>#N/A</v>
      </c>
      <c r="AK945" s="57" t="e">
        <f>VLOOKUP(raw!AK946,convert!$D$26:$E$31,2)</f>
        <v>#N/A</v>
      </c>
      <c r="AL945" s="57" t="e">
        <f>VLOOKUP(raw!AL946,convert!$D$26:$E$31,2)</f>
        <v>#N/A</v>
      </c>
      <c r="AM945" s="57" t="e">
        <f>VLOOKUP(raw!AM946,convert!$D$26:$E$31,2)</f>
        <v>#N/A</v>
      </c>
      <c r="AN945" s="57"/>
      <c r="AO945" s="60" t="str">
        <f>IF(COUNT(score!AD945:AE945)=0,".",MIN(score!AD945:AE945))</f>
        <v>.</v>
      </c>
    </row>
    <row r="946" spans="1:41" x14ac:dyDescent="0.25">
      <c r="A946" s="58">
        <f>raw!$A947:$A947</f>
        <v>0</v>
      </c>
      <c r="B946" s="59">
        <f>raw!$B947:$B947</f>
        <v>0</v>
      </c>
      <c r="C946" s="57" t="e">
        <f>VLOOKUP(raw!C947,convert!$D$26:$E$31,2)</f>
        <v>#N/A</v>
      </c>
      <c r="D946" s="57" t="e">
        <f>VLOOKUP(raw!D947,convert!$A$13:$B$16,2)</f>
        <v>#N/A</v>
      </c>
      <c r="E946" s="57" t="e">
        <f>VLOOKUP(raw!E947,convert!$A$13:$B$16,2)</f>
        <v>#N/A</v>
      </c>
      <c r="F946" s="57" t="e">
        <f>VLOOKUP(raw!F947,convert!$A$8:$B$10,2)</f>
        <v>#N/A</v>
      </c>
      <c r="G946" s="57" t="e">
        <f>VLOOKUP(raw!G947,convert!$A$8:$B$10,2)</f>
        <v>#N/A</v>
      </c>
      <c r="H946" s="57" t="e">
        <f>VLOOKUP(raw!H947,convert!$A$8:$B$10,2)</f>
        <v>#N/A</v>
      </c>
      <c r="I946" s="57" t="e">
        <f>VLOOKUP(raw!I947,convert!$A$8:$B$10,2)</f>
        <v>#N/A</v>
      </c>
      <c r="J946" s="57" t="e">
        <f>VLOOKUP(raw!J947,convert!$D$26:$E$31,2)</f>
        <v>#N/A</v>
      </c>
      <c r="K946" s="57" t="e">
        <f>VLOOKUP(raw!K947,convert!$D$34:$E$40,2)</f>
        <v>#N/A</v>
      </c>
      <c r="L946" s="57" t="e">
        <f>VLOOKUP(raw!L947,convert!$D$34:$E$40,2)</f>
        <v>#N/A</v>
      </c>
      <c r="M946" s="57" t="e">
        <f>VLOOKUP(raw!M947,convert!$A$34:$B$40,2)</f>
        <v>#N/A</v>
      </c>
      <c r="N946" s="57" t="e">
        <f>VLOOKUP(raw!N947,convert!$A$26:$B$31,2)</f>
        <v>#N/A</v>
      </c>
      <c r="O946" s="57" t="e">
        <f>VLOOKUP(raw!O947,convert!$A$26:$B$31,2)</f>
        <v>#N/A</v>
      </c>
      <c r="P946" s="57" t="e">
        <f>VLOOKUP(raw!P947,convert!$A$26:$B$31,2)</f>
        <v>#N/A</v>
      </c>
      <c r="Q946" s="57" t="e">
        <f>VLOOKUP(raw!Q947,convert!$A$26:$B$31,2)</f>
        <v>#N/A</v>
      </c>
      <c r="R946" s="57" t="e">
        <f>VLOOKUP(raw!R947,convert!$A$26:$B$31,2)</f>
        <v>#N/A</v>
      </c>
      <c r="S946" s="57" t="e">
        <f>VLOOKUP(raw!S947,convert!$D$26:$E$31,2)</f>
        <v>#N/A</v>
      </c>
      <c r="T946" s="57" t="e">
        <f>VLOOKUP(raw!T947,convert!$D$26:$E$31,2)</f>
        <v>#N/A</v>
      </c>
      <c r="U946" s="57" t="e">
        <f>VLOOKUP(raw!U947,convert!$D$26:$E$31,2)</f>
        <v>#N/A</v>
      </c>
      <c r="V946" s="57" t="e">
        <f>VLOOKUP(raw!V947,convert!$D$26:$E$31,2)</f>
        <v>#N/A</v>
      </c>
      <c r="W946" s="57" t="e">
        <f>VLOOKUP(raw!W947,convert!$D$26:$E$31,2)</f>
        <v>#N/A</v>
      </c>
      <c r="X946" s="57" t="e">
        <f>VLOOKUP(raw!X947,convert!$D$26:$E$31,2)</f>
        <v>#N/A</v>
      </c>
      <c r="Y946" s="57" t="e">
        <f>VLOOKUP(raw!Y947,convert!$D$26:$E$31,2)</f>
        <v>#N/A</v>
      </c>
      <c r="Z946" s="57" t="e">
        <f>VLOOKUP(raw!Z947,convert!$D$26:$E$31,2)</f>
        <v>#N/A</v>
      </c>
      <c r="AA946" s="57" t="e">
        <f>VLOOKUP(raw!AA947,convert!$D$26:$E$31,2)</f>
        <v>#N/A</v>
      </c>
      <c r="AB946" s="57" t="e">
        <f>VLOOKUP(raw!AB947,convert!$D$26:$E$31,2)</f>
        <v>#N/A</v>
      </c>
      <c r="AC946" s="57" t="e">
        <f>VLOOKUP(raw!AC947,convert!$D$26:$E$31,2)</f>
        <v>#N/A</v>
      </c>
      <c r="AD946" s="57" t="e">
        <f>VLOOKUP(raw!AD947,convert!$D$26:$E$31,2)</f>
        <v>#N/A</v>
      </c>
      <c r="AE946" s="57" t="e">
        <f>VLOOKUP(raw!AE947,convert!$D$26:$E$31,2)</f>
        <v>#N/A</v>
      </c>
      <c r="AF946" s="57" t="e">
        <f>VLOOKUP(raw!AF947,convert!$D$26:$E$31,2)</f>
        <v>#N/A</v>
      </c>
      <c r="AG946" s="57" t="e">
        <f>VLOOKUP(raw!AG947,convert!$D$26:$E$31,2)</f>
        <v>#N/A</v>
      </c>
      <c r="AH946" s="57" t="e">
        <f>VLOOKUP(raw!AH947,convert!$D$26:$E$31,2)</f>
        <v>#N/A</v>
      </c>
      <c r="AI946" s="57" t="e">
        <f>VLOOKUP(raw!AI947,convert!$D$26:$E$31,2)</f>
        <v>#N/A</v>
      </c>
      <c r="AJ946" s="57" t="e">
        <f>VLOOKUP(raw!AJ947,convert!$D$26:$E$31,2)</f>
        <v>#N/A</v>
      </c>
      <c r="AK946" s="57" t="e">
        <f>VLOOKUP(raw!AK947,convert!$D$26:$E$31,2)</f>
        <v>#N/A</v>
      </c>
      <c r="AL946" s="57" t="e">
        <f>VLOOKUP(raw!AL947,convert!$D$26:$E$31,2)</f>
        <v>#N/A</v>
      </c>
      <c r="AM946" s="57" t="e">
        <f>VLOOKUP(raw!AM947,convert!$D$26:$E$31,2)</f>
        <v>#N/A</v>
      </c>
      <c r="AN946" s="57"/>
      <c r="AO946" s="60" t="str">
        <f>IF(COUNT(score!AD946:AE946)=0,".",MIN(score!AD946:AE946))</f>
        <v>.</v>
      </c>
    </row>
    <row r="947" spans="1:41" x14ac:dyDescent="0.25">
      <c r="A947" s="58">
        <f>raw!$A948:$A948</f>
        <v>0</v>
      </c>
      <c r="B947" s="59">
        <f>raw!$B948:$B948</f>
        <v>0</v>
      </c>
      <c r="C947" s="57" t="e">
        <f>VLOOKUP(raw!C948,convert!$D$26:$E$31,2)</f>
        <v>#N/A</v>
      </c>
      <c r="D947" s="57" t="e">
        <f>VLOOKUP(raw!D948,convert!$A$13:$B$16,2)</f>
        <v>#N/A</v>
      </c>
      <c r="E947" s="57" t="e">
        <f>VLOOKUP(raw!E948,convert!$A$13:$B$16,2)</f>
        <v>#N/A</v>
      </c>
      <c r="F947" s="57" t="e">
        <f>VLOOKUP(raw!F948,convert!$A$8:$B$10,2)</f>
        <v>#N/A</v>
      </c>
      <c r="G947" s="57" t="e">
        <f>VLOOKUP(raw!G948,convert!$A$8:$B$10,2)</f>
        <v>#N/A</v>
      </c>
      <c r="H947" s="57" t="e">
        <f>VLOOKUP(raw!H948,convert!$A$8:$B$10,2)</f>
        <v>#N/A</v>
      </c>
      <c r="I947" s="57" t="e">
        <f>VLOOKUP(raw!I948,convert!$A$8:$B$10,2)</f>
        <v>#N/A</v>
      </c>
      <c r="J947" s="57" t="e">
        <f>VLOOKUP(raw!J948,convert!$D$26:$E$31,2)</f>
        <v>#N/A</v>
      </c>
      <c r="K947" s="57" t="e">
        <f>VLOOKUP(raw!K948,convert!$D$34:$E$40,2)</f>
        <v>#N/A</v>
      </c>
      <c r="L947" s="57" t="e">
        <f>VLOOKUP(raw!L948,convert!$D$34:$E$40,2)</f>
        <v>#N/A</v>
      </c>
      <c r="M947" s="57" t="e">
        <f>VLOOKUP(raw!M948,convert!$A$34:$B$40,2)</f>
        <v>#N/A</v>
      </c>
      <c r="N947" s="57" t="e">
        <f>VLOOKUP(raw!N948,convert!$A$26:$B$31,2)</f>
        <v>#N/A</v>
      </c>
      <c r="O947" s="57" t="e">
        <f>VLOOKUP(raw!O948,convert!$A$26:$B$31,2)</f>
        <v>#N/A</v>
      </c>
      <c r="P947" s="57" t="e">
        <f>VLOOKUP(raw!P948,convert!$A$26:$B$31,2)</f>
        <v>#N/A</v>
      </c>
      <c r="Q947" s="57" t="e">
        <f>VLOOKUP(raw!Q948,convert!$A$26:$B$31,2)</f>
        <v>#N/A</v>
      </c>
      <c r="R947" s="57" t="e">
        <f>VLOOKUP(raw!R948,convert!$A$26:$B$31,2)</f>
        <v>#N/A</v>
      </c>
      <c r="S947" s="57" t="e">
        <f>VLOOKUP(raw!S948,convert!$D$26:$E$31,2)</f>
        <v>#N/A</v>
      </c>
      <c r="T947" s="57" t="e">
        <f>VLOOKUP(raw!T948,convert!$D$26:$E$31,2)</f>
        <v>#N/A</v>
      </c>
      <c r="U947" s="57" t="e">
        <f>VLOOKUP(raw!U948,convert!$D$26:$E$31,2)</f>
        <v>#N/A</v>
      </c>
      <c r="V947" s="57" t="e">
        <f>VLOOKUP(raw!V948,convert!$D$26:$E$31,2)</f>
        <v>#N/A</v>
      </c>
      <c r="W947" s="57" t="e">
        <f>VLOOKUP(raw!W948,convert!$D$26:$E$31,2)</f>
        <v>#N/A</v>
      </c>
      <c r="X947" s="57" t="e">
        <f>VLOOKUP(raw!X948,convert!$D$26:$E$31,2)</f>
        <v>#N/A</v>
      </c>
      <c r="Y947" s="57" t="e">
        <f>VLOOKUP(raw!Y948,convert!$D$26:$E$31,2)</f>
        <v>#N/A</v>
      </c>
      <c r="Z947" s="57" t="e">
        <f>VLOOKUP(raw!Z948,convert!$D$26:$E$31,2)</f>
        <v>#N/A</v>
      </c>
      <c r="AA947" s="57" t="e">
        <f>VLOOKUP(raw!AA948,convert!$D$26:$E$31,2)</f>
        <v>#N/A</v>
      </c>
      <c r="AB947" s="57" t="e">
        <f>VLOOKUP(raw!AB948,convert!$D$26:$E$31,2)</f>
        <v>#N/A</v>
      </c>
      <c r="AC947" s="57" t="e">
        <f>VLOOKUP(raw!AC948,convert!$D$26:$E$31,2)</f>
        <v>#N/A</v>
      </c>
      <c r="AD947" s="57" t="e">
        <f>VLOOKUP(raw!AD948,convert!$D$26:$E$31,2)</f>
        <v>#N/A</v>
      </c>
      <c r="AE947" s="57" t="e">
        <f>VLOOKUP(raw!AE948,convert!$D$26:$E$31,2)</f>
        <v>#N/A</v>
      </c>
      <c r="AF947" s="57" t="e">
        <f>VLOOKUP(raw!AF948,convert!$D$26:$E$31,2)</f>
        <v>#N/A</v>
      </c>
      <c r="AG947" s="57" t="e">
        <f>VLOOKUP(raw!AG948,convert!$D$26:$E$31,2)</f>
        <v>#N/A</v>
      </c>
      <c r="AH947" s="57" t="e">
        <f>VLOOKUP(raw!AH948,convert!$D$26:$E$31,2)</f>
        <v>#N/A</v>
      </c>
      <c r="AI947" s="57" t="e">
        <f>VLOOKUP(raw!AI948,convert!$D$26:$E$31,2)</f>
        <v>#N/A</v>
      </c>
      <c r="AJ947" s="57" t="e">
        <f>VLOOKUP(raw!AJ948,convert!$D$26:$E$31,2)</f>
        <v>#N/A</v>
      </c>
      <c r="AK947" s="57" t="e">
        <f>VLOOKUP(raw!AK948,convert!$D$26:$E$31,2)</f>
        <v>#N/A</v>
      </c>
      <c r="AL947" s="57" t="e">
        <f>VLOOKUP(raw!AL948,convert!$D$26:$E$31,2)</f>
        <v>#N/A</v>
      </c>
      <c r="AM947" s="57" t="e">
        <f>VLOOKUP(raw!AM948,convert!$D$26:$E$31,2)</f>
        <v>#N/A</v>
      </c>
      <c r="AN947" s="57"/>
      <c r="AO947" s="60" t="str">
        <f>IF(COUNT(score!AD947:AE947)=0,".",MIN(score!AD947:AE947))</f>
        <v>.</v>
      </c>
    </row>
    <row r="948" spans="1:41" x14ac:dyDescent="0.25">
      <c r="A948" s="58">
        <f>raw!$A949:$A949</f>
        <v>0</v>
      </c>
      <c r="B948" s="59">
        <f>raw!$B949:$B949</f>
        <v>0</v>
      </c>
      <c r="C948" s="57" t="e">
        <f>VLOOKUP(raw!C949,convert!$D$26:$E$31,2)</f>
        <v>#N/A</v>
      </c>
      <c r="D948" s="57" t="e">
        <f>VLOOKUP(raw!D949,convert!$A$13:$B$16,2)</f>
        <v>#N/A</v>
      </c>
      <c r="E948" s="57" t="e">
        <f>VLOOKUP(raw!E949,convert!$A$13:$B$16,2)</f>
        <v>#N/A</v>
      </c>
      <c r="F948" s="57" t="e">
        <f>VLOOKUP(raw!F949,convert!$A$8:$B$10,2)</f>
        <v>#N/A</v>
      </c>
      <c r="G948" s="57" t="e">
        <f>VLOOKUP(raw!G949,convert!$A$8:$B$10,2)</f>
        <v>#N/A</v>
      </c>
      <c r="H948" s="57" t="e">
        <f>VLOOKUP(raw!H949,convert!$A$8:$B$10,2)</f>
        <v>#N/A</v>
      </c>
      <c r="I948" s="57" t="e">
        <f>VLOOKUP(raw!I949,convert!$A$8:$B$10,2)</f>
        <v>#N/A</v>
      </c>
      <c r="J948" s="57" t="e">
        <f>VLOOKUP(raw!J949,convert!$D$26:$E$31,2)</f>
        <v>#N/A</v>
      </c>
      <c r="K948" s="57" t="e">
        <f>VLOOKUP(raw!K949,convert!$D$34:$E$40,2)</f>
        <v>#N/A</v>
      </c>
      <c r="L948" s="57" t="e">
        <f>VLOOKUP(raw!L949,convert!$D$34:$E$40,2)</f>
        <v>#N/A</v>
      </c>
      <c r="M948" s="57" t="e">
        <f>VLOOKUP(raw!M949,convert!$A$34:$B$40,2)</f>
        <v>#N/A</v>
      </c>
      <c r="N948" s="57" t="e">
        <f>VLOOKUP(raw!N949,convert!$A$26:$B$31,2)</f>
        <v>#N/A</v>
      </c>
      <c r="O948" s="57" t="e">
        <f>VLOOKUP(raw!O949,convert!$A$26:$B$31,2)</f>
        <v>#N/A</v>
      </c>
      <c r="P948" s="57" t="e">
        <f>VLOOKUP(raw!P949,convert!$A$26:$B$31,2)</f>
        <v>#N/A</v>
      </c>
      <c r="Q948" s="57" t="e">
        <f>VLOOKUP(raw!Q949,convert!$A$26:$B$31,2)</f>
        <v>#N/A</v>
      </c>
      <c r="R948" s="57" t="e">
        <f>VLOOKUP(raw!R949,convert!$A$26:$B$31,2)</f>
        <v>#N/A</v>
      </c>
      <c r="S948" s="57" t="e">
        <f>VLOOKUP(raw!S949,convert!$D$26:$E$31,2)</f>
        <v>#N/A</v>
      </c>
      <c r="T948" s="57" t="e">
        <f>VLOOKUP(raw!T949,convert!$D$26:$E$31,2)</f>
        <v>#N/A</v>
      </c>
      <c r="U948" s="57" t="e">
        <f>VLOOKUP(raw!U949,convert!$D$26:$E$31,2)</f>
        <v>#N/A</v>
      </c>
      <c r="V948" s="57" t="e">
        <f>VLOOKUP(raw!V949,convert!$D$26:$E$31,2)</f>
        <v>#N/A</v>
      </c>
      <c r="W948" s="57" t="e">
        <f>VLOOKUP(raw!W949,convert!$D$26:$E$31,2)</f>
        <v>#N/A</v>
      </c>
      <c r="X948" s="57" t="e">
        <f>VLOOKUP(raw!X949,convert!$D$26:$E$31,2)</f>
        <v>#N/A</v>
      </c>
      <c r="Y948" s="57" t="e">
        <f>VLOOKUP(raw!Y949,convert!$D$26:$E$31,2)</f>
        <v>#N/A</v>
      </c>
      <c r="Z948" s="57" t="e">
        <f>VLOOKUP(raw!Z949,convert!$D$26:$E$31,2)</f>
        <v>#N/A</v>
      </c>
      <c r="AA948" s="57" t="e">
        <f>VLOOKUP(raw!AA949,convert!$D$26:$E$31,2)</f>
        <v>#N/A</v>
      </c>
      <c r="AB948" s="57" t="e">
        <f>VLOOKUP(raw!AB949,convert!$D$26:$E$31,2)</f>
        <v>#N/A</v>
      </c>
      <c r="AC948" s="57" t="e">
        <f>VLOOKUP(raw!AC949,convert!$D$26:$E$31,2)</f>
        <v>#N/A</v>
      </c>
      <c r="AD948" s="57" t="e">
        <f>VLOOKUP(raw!AD949,convert!$D$26:$E$31,2)</f>
        <v>#N/A</v>
      </c>
      <c r="AE948" s="57" t="e">
        <f>VLOOKUP(raw!AE949,convert!$D$26:$E$31,2)</f>
        <v>#N/A</v>
      </c>
      <c r="AF948" s="57" t="e">
        <f>VLOOKUP(raw!AF949,convert!$D$26:$E$31,2)</f>
        <v>#N/A</v>
      </c>
      <c r="AG948" s="57" t="e">
        <f>VLOOKUP(raw!AG949,convert!$D$26:$E$31,2)</f>
        <v>#N/A</v>
      </c>
      <c r="AH948" s="57" t="e">
        <f>VLOOKUP(raw!AH949,convert!$D$26:$E$31,2)</f>
        <v>#N/A</v>
      </c>
      <c r="AI948" s="57" t="e">
        <f>VLOOKUP(raw!AI949,convert!$D$26:$E$31,2)</f>
        <v>#N/A</v>
      </c>
      <c r="AJ948" s="57" t="e">
        <f>VLOOKUP(raw!AJ949,convert!$D$26:$E$31,2)</f>
        <v>#N/A</v>
      </c>
      <c r="AK948" s="57" t="e">
        <f>VLOOKUP(raw!AK949,convert!$D$26:$E$31,2)</f>
        <v>#N/A</v>
      </c>
      <c r="AL948" s="57" t="e">
        <f>VLOOKUP(raw!AL949,convert!$D$26:$E$31,2)</f>
        <v>#N/A</v>
      </c>
      <c r="AM948" s="57" t="e">
        <f>VLOOKUP(raw!AM949,convert!$D$26:$E$31,2)</f>
        <v>#N/A</v>
      </c>
      <c r="AN948" s="57"/>
      <c r="AO948" s="60" t="str">
        <f>IF(COUNT(score!AD948:AE948)=0,".",MIN(score!AD948:AE948))</f>
        <v>.</v>
      </c>
    </row>
    <row r="949" spans="1:41" x14ac:dyDescent="0.25">
      <c r="A949" s="58">
        <f>raw!$A950:$A950</f>
        <v>0</v>
      </c>
      <c r="B949" s="59">
        <f>raw!$B950:$B950</f>
        <v>0</v>
      </c>
      <c r="C949" s="57" t="e">
        <f>VLOOKUP(raw!C950,convert!$D$26:$E$31,2)</f>
        <v>#N/A</v>
      </c>
      <c r="D949" s="57" t="e">
        <f>VLOOKUP(raw!D950,convert!$A$13:$B$16,2)</f>
        <v>#N/A</v>
      </c>
      <c r="E949" s="57" t="e">
        <f>VLOOKUP(raw!E950,convert!$A$13:$B$16,2)</f>
        <v>#N/A</v>
      </c>
      <c r="F949" s="57" t="e">
        <f>VLOOKUP(raw!F950,convert!$A$8:$B$10,2)</f>
        <v>#N/A</v>
      </c>
      <c r="G949" s="57" t="e">
        <f>VLOOKUP(raw!G950,convert!$A$8:$B$10,2)</f>
        <v>#N/A</v>
      </c>
      <c r="H949" s="57" t="e">
        <f>VLOOKUP(raw!H950,convert!$A$8:$B$10,2)</f>
        <v>#N/A</v>
      </c>
      <c r="I949" s="57" t="e">
        <f>VLOOKUP(raw!I950,convert!$A$8:$B$10,2)</f>
        <v>#N/A</v>
      </c>
      <c r="J949" s="57" t="e">
        <f>VLOOKUP(raw!J950,convert!$D$26:$E$31,2)</f>
        <v>#N/A</v>
      </c>
      <c r="K949" s="57" t="e">
        <f>VLOOKUP(raw!K950,convert!$D$34:$E$40,2)</f>
        <v>#N/A</v>
      </c>
      <c r="L949" s="57" t="e">
        <f>VLOOKUP(raw!L950,convert!$D$34:$E$40,2)</f>
        <v>#N/A</v>
      </c>
      <c r="M949" s="57" t="e">
        <f>VLOOKUP(raw!M950,convert!$A$34:$B$40,2)</f>
        <v>#N/A</v>
      </c>
      <c r="N949" s="57" t="e">
        <f>VLOOKUP(raw!N950,convert!$A$26:$B$31,2)</f>
        <v>#N/A</v>
      </c>
      <c r="O949" s="57" t="e">
        <f>VLOOKUP(raw!O950,convert!$A$26:$B$31,2)</f>
        <v>#N/A</v>
      </c>
      <c r="P949" s="57" t="e">
        <f>VLOOKUP(raw!P950,convert!$A$26:$B$31,2)</f>
        <v>#N/A</v>
      </c>
      <c r="Q949" s="57" t="e">
        <f>VLOOKUP(raw!Q950,convert!$A$26:$B$31,2)</f>
        <v>#N/A</v>
      </c>
      <c r="R949" s="57" t="e">
        <f>VLOOKUP(raw!R950,convert!$A$26:$B$31,2)</f>
        <v>#N/A</v>
      </c>
      <c r="S949" s="57" t="e">
        <f>VLOOKUP(raw!S950,convert!$D$26:$E$31,2)</f>
        <v>#N/A</v>
      </c>
      <c r="T949" s="57" t="e">
        <f>VLOOKUP(raw!T950,convert!$D$26:$E$31,2)</f>
        <v>#N/A</v>
      </c>
      <c r="U949" s="57" t="e">
        <f>VLOOKUP(raw!U950,convert!$D$26:$E$31,2)</f>
        <v>#N/A</v>
      </c>
      <c r="V949" s="57" t="e">
        <f>VLOOKUP(raw!V950,convert!$D$26:$E$31,2)</f>
        <v>#N/A</v>
      </c>
      <c r="W949" s="57" t="e">
        <f>VLOOKUP(raw!W950,convert!$D$26:$E$31,2)</f>
        <v>#N/A</v>
      </c>
      <c r="X949" s="57" t="e">
        <f>VLOOKUP(raw!X950,convert!$D$26:$E$31,2)</f>
        <v>#N/A</v>
      </c>
      <c r="Y949" s="57" t="e">
        <f>VLOOKUP(raw!Y950,convert!$D$26:$E$31,2)</f>
        <v>#N/A</v>
      </c>
      <c r="Z949" s="57" t="e">
        <f>VLOOKUP(raw!Z950,convert!$D$26:$E$31,2)</f>
        <v>#N/A</v>
      </c>
      <c r="AA949" s="57" t="e">
        <f>VLOOKUP(raw!AA950,convert!$D$26:$E$31,2)</f>
        <v>#N/A</v>
      </c>
      <c r="AB949" s="57" t="e">
        <f>VLOOKUP(raw!AB950,convert!$D$26:$E$31,2)</f>
        <v>#N/A</v>
      </c>
      <c r="AC949" s="57" t="e">
        <f>VLOOKUP(raw!AC950,convert!$D$26:$E$31,2)</f>
        <v>#N/A</v>
      </c>
      <c r="AD949" s="57" t="e">
        <f>VLOOKUP(raw!AD950,convert!$D$26:$E$31,2)</f>
        <v>#N/A</v>
      </c>
      <c r="AE949" s="57" t="e">
        <f>VLOOKUP(raw!AE950,convert!$D$26:$E$31,2)</f>
        <v>#N/A</v>
      </c>
      <c r="AF949" s="57" t="e">
        <f>VLOOKUP(raw!AF950,convert!$D$26:$E$31,2)</f>
        <v>#N/A</v>
      </c>
      <c r="AG949" s="57" t="e">
        <f>VLOOKUP(raw!AG950,convert!$D$26:$E$31,2)</f>
        <v>#N/A</v>
      </c>
      <c r="AH949" s="57" t="e">
        <f>VLOOKUP(raw!AH950,convert!$D$26:$E$31,2)</f>
        <v>#N/A</v>
      </c>
      <c r="AI949" s="57" t="e">
        <f>VLOOKUP(raw!AI950,convert!$D$26:$E$31,2)</f>
        <v>#N/A</v>
      </c>
      <c r="AJ949" s="57" t="e">
        <f>VLOOKUP(raw!AJ950,convert!$D$26:$E$31,2)</f>
        <v>#N/A</v>
      </c>
      <c r="AK949" s="57" t="e">
        <f>VLOOKUP(raw!AK950,convert!$D$26:$E$31,2)</f>
        <v>#N/A</v>
      </c>
      <c r="AL949" s="57" t="e">
        <f>VLOOKUP(raw!AL950,convert!$D$26:$E$31,2)</f>
        <v>#N/A</v>
      </c>
      <c r="AM949" s="57" t="e">
        <f>VLOOKUP(raw!AM950,convert!$D$26:$E$31,2)</f>
        <v>#N/A</v>
      </c>
      <c r="AN949" s="57"/>
      <c r="AO949" s="60" t="str">
        <f>IF(COUNT(score!AD949:AE949)=0,".",MIN(score!AD949:AE949))</f>
        <v>.</v>
      </c>
    </row>
    <row r="950" spans="1:41" x14ac:dyDescent="0.25">
      <c r="A950" s="58">
        <f>raw!$A951:$A951</f>
        <v>0</v>
      </c>
      <c r="B950" s="59">
        <f>raw!$B951:$B951</f>
        <v>0</v>
      </c>
      <c r="C950" s="57" t="e">
        <f>VLOOKUP(raw!C951,convert!$D$26:$E$31,2)</f>
        <v>#N/A</v>
      </c>
      <c r="D950" s="57" t="e">
        <f>VLOOKUP(raw!D951,convert!$A$13:$B$16,2)</f>
        <v>#N/A</v>
      </c>
      <c r="E950" s="57" t="e">
        <f>VLOOKUP(raw!E951,convert!$A$13:$B$16,2)</f>
        <v>#N/A</v>
      </c>
      <c r="F950" s="57" t="e">
        <f>VLOOKUP(raw!F951,convert!$A$8:$B$10,2)</f>
        <v>#N/A</v>
      </c>
      <c r="G950" s="57" t="e">
        <f>VLOOKUP(raw!G951,convert!$A$8:$B$10,2)</f>
        <v>#N/A</v>
      </c>
      <c r="H950" s="57" t="e">
        <f>VLOOKUP(raw!H951,convert!$A$8:$B$10,2)</f>
        <v>#N/A</v>
      </c>
      <c r="I950" s="57" t="e">
        <f>VLOOKUP(raw!I951,convert!$A$8:$B$10,2)</f>
        <v>#N/A</v>
      </c>
      <c r="J950" s="57" t="e">
        <f>VLOOKUP(raw!J951,convert!$D$26:$E$31,2)</f>
        <v>#N/A</v>
      </c>
      <c r="K950" s="57" t="e">
        <f>VLOOKUP(raw!K951,convert!$D$34:$E$40,2)</f>
        <v>#N/A</v>
      </c>
      <c r="L950" s="57" t="e">
        <f>VLOOKUP(raw!L951,convert!$D$34:$E$40,2)</f>
        <v>#N/A</v>
      </c>
      <c r="M950" s="57" t="e">
        <f>VLOOKUP(raw!M951,convert!$A$34:$B$40,2)</f>
        <v>#N/A</v>
      </c>
      <c r="N950" s="57" t="e">
        <f>VLOOKUP(raw!N951,convert!$A$26:$B$31,2)</f>
        <v>#N/A</v>
      </c>
      <c r="O950" s="57" t="e">
        <f>VLOOKUP(raw!O951,convert!$A$26:$B$31,2)</f>
        <v>#N/A</v>
      </c>
      <c r="P950" s="57" t="e">
        <f>VLOOKUP(raw!P951,convert!$A$26:$B$31,2)</f>
        <v>#N/A</v>
      </c>
      <c r="Q950" s="57" t="e">
        <f>VLOOKUP(raw!Q951,convert!$A$26:$B$31,2)</f>
        <v>#N/A</v>
      </c>
      <c r="R950" s="57" t="e">
        <f>VLOOKUP(raw!R951,convert!$A$26:$B$31,2)</f>
        <v>#N/A</v>
      </c>
      <c r="S950" s="57" t="e">
        <f>VLOOKUP(raw!S951,convert!$D$26:$E$31,2)</f>
        <v>#N/A</v>
      </c>
      <c r="T950" s="57" t="e">
        <f>VLOOKUP(raw!T951,convert!$D$26:$E$31,2)</f>
        <v>#N/A</v>
      </c>
      <c r="U950" s="57" t="e">
        <f>VLOOKUP(raw!U951,convert!$D$26:$E$31,2)</f>
        <v>#N/A</v>
      </c>
      <c r="V950" s="57" t="e">
        <f>VLOOKUP(raw!V951,convert!$D$26:$E$31,2)</f>
        <v>#N/A</v>
      </c>
      <c r="W950" s="57" t="e">
        <f>VLOOKUP(raw!W951,convert!$D$26:$E$31,2)</f>
        <v>#N/A</v>
      </c>
      <c r="X950" s="57" t="e">
        <f>VLOOKUP(raw!X951,convert!$D$26:$E$31,2)</f>
        <v>#N/A</v>
      </c>
      <c r="Y950" s="57" t="e">
        <f>VLOOKUP(raw!Y951,convert!$D$26:$E$31,2)</f>
        <v>#N/A</v>
      </c>
      <c r="Z950" s="57" t="e">
        <f>VLOOKUP(raw!Z951,convert!$D$26:$E$31,2)</f>
        <v>#N/A</v>
      </c>
      <c r="AA950" s="57" t="e">
        <f>VLOOKUP(raw!AA951,convert!$D$26:$E$31,2)</f>
        <v>#N/A</v>
      </c>
      <c r="AB950" s="57" t="e">
        <f>VLOOKUP(raw!AB951,convert!$D$26:$E$31,2)</f>
        <v>#N/A</v>
      </c>
      <c r="AC950" s="57" t="e">
        <f>VLOOKUP(raw!AC951,convert!$D$26:$E$31,2)</f>
        <v>#N/A</v>
      </c>
      <c r="AD950" s="57" t="e">
        <f>VLOOKUP(raw!AD951,convert!$D$26:$E$31,2)</f>
        <v>#N/A</v>
      </c>
      <c r="AE950" s="57" t="e">
        <f>VLOOKUP(raw!AE951,convert!$D$26:$E$31,2)</f>
        <v>#N/A</v>
      </c>
      <c r="AF950" s="57" t="e">
        <f>VLOOKUP(raw!AF951,convert!$D$26:$E$31,2)</f>
        <v>#N/A</v>
      </c>
      <c r="AG950" s="57" t="e">
        <f>VLOOKUP(raw!AG951,convert!$D$26:$E$31,2)</f>
        <v>#N/A</v>
      </c>
      <c r="AH950" s="57" t="e">
        <f>VLOOKUP(raw!AH951,convert!$D$26:$E$31,2)</f>
        <v>#N/A</v>
      </c>
      <c r="AI950" s="57" t="e">
        <f>VLOOKUP(raw!AI951,convert!$D$26:$E$31,2)</f>
        <v>#N/A</v>
      </c>
      <c r="AJ950" s="57" t="e">
        <f>VLOOKUP(raw!AJ951,convert!$D$26:$E$31,2)</f>
        <v>#N/A</v>
      </c>
      <c r="AK950" s="57" t="e">
        <f>VLOOKUP(raw!AK951,convert!$D$26:$E$31,2)</f>
        <v>#N/A</v>
      </c>
      <c r="AL950" s="57" t="e">
        <f>VLOOKUP(raw!AL951,convert!$D$26:$E$31,2)</f>
        <v>#N/A</v>
      </c>
      <c r="AM950" s="57" t="e">
        <f>VLOOKUP(raw!AM951,convert!$D$26:$E$31,2)</f>
        <v>#N/A</v>
      </c>
      <c r="AN950" s="57"/>
      <c r="AO950" s="60" t="str">
        <f>IF(COUNT(score!AD950:AE950)=0,".",MIN(score!AD950:AE950))</f>
        <v>.</v>
      </c>
    </row>
    <row r="951" spans="1:41" x14ac:dyDescent="0.25">
      <c r="A951" s="58">
        <f>raw!$A952:$A952</f>
        <v>0</v>
      </c>
      <c r="B951" s="59">
        <f>raw!$B952:$B952</f>
        <v>0</v>
      </c>
      <c r="C951" s="57" t="e">
        <f>VLOOKUP(raw!C952,convert!$D$26:$E$31,2)</f>
        <v>#N/A</v>
      </c>
      <c r="D951" s="57" t="e">
        <f>VLOOKUP(raw!D952,convert!$A$13:$B$16,2)</f>
        <v>#N/A</v>
      </c>
      <c r="E951" s="57" t="e">
        <f>VLOOKUP(raw!E952,convert!$A$13:$B$16,2)</f>
        <v>#N/A</v>
      </c>
      <c r="F951" s="57" t="e">
        <f>VLOOKUP(raw!F952,convert!$A$8:$B$10,2)</f>
        <v>#N/A</v>
      </c>
      <c r="G951" s="57" t="e">
        <f>VLOOKUP(raw!G952,convert!$A$8:$B$10,2)</f>
        <v>#N/A</v>
      </c>
      <c r="H951" s="57" t="e">
        <f>VLOOKUP(raw!H952,convert!$A$8:$B$10,2)</f>
        <v>#N/A</v>
      </c>
      <c r="I951" s="57" t="e">
        <f>VLOOKUP(raw!I952,convert!$A$8:$B$10,2)</f>
        <v>#N/A</v>
      </c>
      <c r="J951" s="57" t="e">
        <f>VLOOKUP(raw!J952,convert!$D$26:$E$31,2)</f>
        <v>#N/A</v>
      </c>
      <c r="K951" s="57" t="e">
        <f>VLOOKUP(raw!K952,convert!$D$34:$E$40,2)</f>
        <v>#N/A</v>
      </c>
      <c r="L951" s="57" t="e">
        <f>VLOOKUP(raw!L952,convert!$D$34:$E$40,2)</f>
        <v>#N/A</v>
      </c>
      <c r="M951" s="57" t="e">
        <f>VLOOKUP(raw!M952,convert!$A$34:$B$40,2)</f>
        <v>#N/A</v>
      </c>
      <c r="N951" s="57" t="e">
        <f>VLOOKUP(raw!N952,convert!$A$26:$B$31,2)</f>
        <v>#N/A</v>
      </c>
      <c r="O951" s="57" t="e">
        <f>VLOOKUP(raw!O952,convert!$A$26:$B$31,2)</f>
        <v>#N/A</v>
      </c>
      <c r="P951" s="57" t="e">
        <f>VLOOKUP(raw!P952,convert!$A$26:$B$31,2)</f>
        <v>#N/A</v>
      </c>
      <c r="Q951" s="57" t="e">
        <f>VLOOKUP(raw!Q952,convert!$A$26:$B$31,2)</f>
        <v>#N/A</v>
      </c>
      <c r="R951" s="57" t="e">
        <f>VLOOKUP(raw!R952,convert!$A$26:$B$31,2)</f>
        <v>#N/A</v>
      </c>
      <c r="S951" s="57" t="e">
        <f>VLOOKUP(raw!S952,convert!$D$26:$E$31,2)</f>
        <v>#N/A</v>
      </c>
      <c r="T951" s="57" t="e">
        <f>VLOOKUP(raw!T952,convert!$D$26:$E$31,2)</f>
        <v>#N/A</v>
      </c>
      <c r="U951" s="57" t="e">
        <f>VLOOKUP(raw!U952,convert!$D$26:$E$31,2)</f>
        <v>#N/A</v>
      </c>
      <c r="V951" s="57" t="e">
        <f>VLOOKUP(raw!V952,convert!$D$26:$E$31,2)</f>
        <v>#N/A</v>
      </c>
      <c r="W951" s="57" t="e">
        <f>VLOOKUP(raw!W952,convert!$D$26:$E$31,2)</f>
        <v>#N/A</v>
      </c>
      <c r="X951" s="57" t="e">
        <f>VLOOKUP(raw!X952,convert!$D$26:$E$31,2)</f>
        <v>#N/A</v>
      </c>
      <c r="Y951" s="57" t="e">
        <f>VLOOKUP(raw!Y952,convert!$D$26:$E$31,2)</f>
        <v>#N/A</v>
      </c>
      <c r="Z951" s="57" t="e">
        <f>VLOOKUP(raw!Z952,convert!$D$26:$E$31,2)</f>
        <v>#N/A</v>
      </c>
      <c r="AA951" s="57" t="e">
        <f>VLOOKUP(raw!AA952,convert!$D$26:$E$31,2)</f>
        <v>#N/A</v>
      </c>
      <c r="AB951" s="57" t="e">
        <f>VLOOKUP(raw!AB952,convert!$D$26:$E$31,2)</f>
        <v>#N/A</v>
      </c>
      <c r="AC951" s="57" t="e">
        <f>VLOOKUP(raw!AC952,convert!$D$26:$E$31,2)</f>
        <v>#N/A</v>
      </c>
      <c r="AD951" s="57" t="e">
        <f>VLOOKUP(raw!AD952,convert!$D$26:$E$31,2)</f>
        <v>#N/A</v>
      </c>
      <c r="AE951" s="57" t="e">
        <f>VLOOKUP(raw!AE952,convert!$D$26:$E$31,2)</f>
        <v>#N/A</v>
      </c>
      <c r="AF951" s="57" t="e">
        <f>VLOOKUP(raw!AF952,convert!$D$26:$E$31,2)</f>
        <v>#N/A</v>
      </c>
      <c r="AG951" s="57" t="e">
        <f>VLOOKUP(raw!AG952,convert!$D$26:$E$31,2)</f>
        <v>#N/A</v>
      </c>
      <c r="AH951" s="57" t="e">
        <f>VLOOKUP(raw!AH952,convert!$D$26:$E$31,2)</f>
        <v>#N/A</v>
      </c>
      <c r="AI951" s="57" t="e">
        <f>VLOOKUP(raw!AI952,convert!$D$26:$E$31,2)</f>
        <v>#N/A</v>
      </c>
      <c r="AJ951" s="57" t="e">
        <f>VLOOKUP(raw!AJ952,convert!$D$26:$E$31,2)</f>
        <v>#N/A</v>
      </c>
      <c r="AK951" s="57" t="e">
        <f>VLOOKUP(raw!AK952,convert!$D$26:$E$31,2)</f>
        <v>#N/A</v>
      </c>
      <c r="AL951" s="57" t="e">
        <f>VLOOKUP(raw!AL952,convert!$D$26:$E$31,2)</f>
        <v>#N/A</v>
      </c>
      <c r="AM951" s="57" t="e">
        <f>VLOOKUP(raw!AM952,convert!$D$26:$E$31,2)</f>
        <v>#N/A</v>
      </c>
      <c r="AN951" s="57"/>
      <c r="AO951" s="60" t="str">
        <f>IF(COUNT(score!AD951:AE951)=0,".",MIN(score!AD951:AE951))</f>
        <v>.</v>
      </c>
    </row>
    <row r="952" spans="1:41" x14ac:dyDescent="0.25">
      <c r="A952" s="58">
        <f>raw!$A953:$A953</f>
        <v>0</v>
      </c>
      <c r="B952" s="59">
        <f>raw!$B953:$B953</f>
        <v>0</v>
      </c>
      <c r="C952" s="57" t="e">
        <f>VLOOKUP(raw!C953,convert!$D$26:$E$31,2)</f>
        <v>#N/A</v>
      </c>
      <c r="D952" s="57" t="e">
        <f>VLOOKUP(raw!D953,convert!$A$13:$B$16,2)</f>
        <v>#N/A</v>
      </c>
      <c r="E952" s="57" t="e">
        <f>VLOOKUP(raw!E953,convert!$A$13:$B$16,2)</f>
        <v>#N/A</v>
      </c>
      <c r="F952" s="57" t="e">
        <f>VLOOKUP(raw!F953,convert!$A$8:$B$10,2)</f>
        <v>#N/A</v>
      </c>
      <c r="G952" s="57" t="e">
        <f>VLOOKUP(raw!G953,convert!$A$8:$B$10,2)</f>
        <v>#N/A</v>
      </c>
      <c r="H952" s="57" t="e">
        <f>VLOOKUP(raw!H953,convert!$A$8:$B$10,2)</f>
        <v>#N/A</v>
      </c>
      <c r="I952" s="57" t="e">
        <f>VLOOKUP(raw!I953,convert!$A$8:$B$10,2)</f>
        <v>#N/A</v>
      </c>
      <c r="J952" s="57" t="e">
        <f>VLOOKUP(raw!J953,convert!$D$26:$E$31,2)</f>
        <v>#N/A</v>
      </c>
      <c r="K952" s="57" t="e">
        <f>VLOOKUP(raw!K953,convert!$D$34:$E$40,2)</f>
        <v>#N/A</v>
      </c>
      <c r="L952" s="57" t="e">
        <f>VLOOKUP(raw!L953,convert!$D$34:$E$40,2)</f>
        <v>#N/A</v>
      </c>
      <c r="M952" s="57" t="e">
        <f>VLOOKUP(raw!M953,convert!$A$34:$B$40,2)</f>
        <v>#N/A</v>
      </c>
      <c r="N952" s="57" t="e">
        <f>VLOOKUP(raw!N953,convert!$A$26:$B$31,2)</f>
        <v>#N/A</v>
      </c>
      <c r="O952" s="57" t="e">
        <f>VLOOKUP(raw!O953,convert!$A$26:$B$31,2)</f>
        <v>#N/A</v>
      </c>
      <c r="P952" s="57" t="e">
        <f>VLOOKUP(raw!P953,convert!$A$26:$B$31,2)</f>
        <v>#N/A</v>
      </c>
      <c r="Q952" s="57" t="e">
        <f>VLOOKUP(raw!Q953,convert!$A$26:$B$31,2)</f>
        <v>#N/A</v>
      </c>
      <c r="R952" s="57" t="e">
        <f>VLOOKUP(raw!R953,convert!$A$26:$B$31,2)</f>
        <v>#N/A</v>
      </c>
      <c r="S952" s="57" t="e">
        <f>VLOOKUP(raw!S953,convert!$D$26:$E$31,2)</f>
        <v>#N/A</v>
      </c>
      <c r="T952" s="57" t="e">
        <f>VLOOKUP(raw!T953,convert!$D$26:$E$31,2)</f>
        <v>#N/A</v>
      </c>
      <c r="U952" s="57" t="e">
        <f>VLOOKUP(raw!U953,convert!$D$26:$E$31,2)</f>
        <v>#N/A</v>
      </c>
      <c r="V952" s="57" t="e">
        <f>VLOOKUP(raw!V953,convert!$D$26:$E$31,2)</f>
        <v>#N/A</v>
      </c>
      <c r="W952" s="57" t="e">
        <f>VLOOKUP(raw!W953,convert!$D$26:$E$31,2)</f>
        <v>#N/A</v>
      </c>
      <c r="X952" s="57" t="e">
        <f>VLOOKUP(raw!X953,convert!$D$26:$E$31,2)</f>
        <v>#N/A</v>
      </c>
      <c r="Y952" s="57" t="e">
        <f>VLOOKUP(raw!Y953,convert!$D$26:$E$31,2)</f>
        <v>#N/A</v>
      </c>
      <c r="Z952" s="57" t="e">
        <f>VLOOKUP(raw!Z953,convert!$D$26:$E$31,2)</f>
        <v>#N/A</v>
      </c>
      <c r="AA952" s="57" t="e">
        <f>VLOOKUP(raw!AA953,convert!$D$26:$E$31,2)</f>
        <v>#N/A</v>
      </c>
      <c r="AB952" s="57" t="e">
        <f>VLOOKUP(raw!AB953,convert!$D$26:$E$31,2)</f>
        <v>#N/A</v>
      </c>
      <c r="AC952" s="57" t="e">
        <f>VLOOKUP(raw!AC953,convert!$D$26:$E$31,2)</f>
        <v>#N/A</v>
      </c>
      <c r="AD952" s="57" t="e">
        <f>VLOOKUP(raw!AD953,convert!$D$26:$E$31,2)</f>
        <v>#N/A</v>
      </c>
      <c r="AE952" s="57" t="e">
        <f>VLOOKUP(raw!AE953,convert!$D$26:$E$31,2)</f>
        <v>#N/A</v>
      </c>
      <c r="AF952" s="57" t="e">
        <f>VLOOKUP(raw!AF953,convert!$D$26:$E$31,2)</f>
        <v>#N/A</v>
      </c>
      <c r="AG952" s="57" t="e">
        <f>VLOOKUP(raw!AG953,convert!$D$26:$E$31,2)</f>
        <v>#N/A</v>
      </c>
      <c r="AH952" s="57" t="e">
        <f>VLOOKUP(raw!AH953,convert!$D$26:$E$31,2)</f>
        <v>#N/A</v>
      </c>
      <c r="AI952" s="57" t="e">
        <f>VLOOKUP(raw!AI953,convert!$D$26:$E$31,2)</f>
        <v>#N/A</v>
      </c>
      <c r="AJ952" s="57" t="e">
        <f>VLOOKUP(raw!AJ953,convert!$D$26:$E$31,2)</f>
        <v>#N/A</v>
      </c>
      <c r="AK952" s="57" t="e">
        <f>VLOOKUP(raw!AK953,convert!$D$26:$E$31,2)</f>
        <v>#N/A</v>
      </c>
      <c r="AL952" s="57" t="e">
        <f>VLOOKUP(raw!AL953,convert!$D$26:$E$31,2)</f>
        <v>#N/A</v>
      </c>
      <c r="AM952" s="57" t="e">
        <f>VLOOKUP(raw!AM953,convert!$D$26:$E$31,2)</f>
        <v>#N/A</v>
      </c>
      <c r="AN952" s="57"/>
      <c r="AO952" s="60" t="str">
        <f>IF(COUNT(score!AD952:AE952)=0,".",MIN(score!AD952:AE952))</f>
        <v>.</v>
      </c>
    </row>
    <row r="953" spans="1:41" x14ac:dyDescent="0.25">
      <c r="A953" s="58">
        <f>raw!$A954:$A954</f>
        <v>0</v>
      </c>
      <c r="B953" s="59">
        <f>raw!$B954:$B954</f>
        <v>0</v>
      </c>
      <c r="C953" s="57" t="e">
        <f>VLOOKUP(raw!C954,convert!$D$26:$E$31,2)</f>
        <v>#N/A</v>
      </c>
      <c r="D953" s="57" t="e">
        <f>VLOOKUP(raw!D954,convert!$A$13:$B$16,2)</f>
        <v>#N/A</v>
      </c>
      <c r="E953" s="57" t="e">
        <f>VLOOKUP(raw!E954,convert!$A$13:$B$16,2)</f>
        <v>#N/A</v>
      </c>
      <c r="F953" s="57" t="e">
        <f>VLOOKUP(raw!F954,convert!$A$8:$B$10,2)</f>
        <v>#N/A</v>
      </c>
      <c r="G953" s="57" t="e">
        <f>VLOOKUP(raw!G954,convert!$A$8:$B$10,2)</f>
        <v>#N/A</v>
      </c>
      <c r="H953" s="57" t="e">
        <f>VLOOKUP(raw!H954,convert!$A$8:$B$10,2)</f>
        <v>#N/A</v>
      </c>
      <c r="I953" s="57" t="e">
        <f>VLOOKUP(raw!I954,convert!$A$8:$B$10,2)</f>
        <v>#N/A</v>
      </c>
      <c r="J953" s="57" t="e">
        <f>VLOOKUP(raw!J954,convert!$D$26:$E$31,2)</f>
        <v>#N/A</v>
      </c>
      <c r="K953" s="57" t="e">
        <f>VLOOKUP(raw!K954,convert!$D$34:$E$40,2)</f>
        <v>#N/A</v>
      </c>
      <c r="L953" s="57" t="e">
        <f>VLOOKUP(raw!L954,convert!$D$34:$E$40,2)</f>
        <v>#N/A</v>
      </c>
      <c r="M953" s="57" t="e">
        <f>VLOOKUP(raw!M954,convert!$A$34:$B$40,2)</f>
        <v>#N/A</v>
      </c>
      <c r="N953" s="57" t="e">
        <f>VLOOKUP(raw!N954,convert!$A$26:$B$31,2)</f>
        <v>#N/A</v>
      </c>
      <c r="O953" s="57" t="e">
        <f>VLOOKUP(raw!O954,convert!$A$26:$B$31,2)</f>
        <v>#N/A</v>
      </c>
      <c r="P953" s="57" t="e">
        <f>VLOOKUP(raw!P954,convert!$A$26:$B$31,2)</f>
        <v>#N/A</v>
      </c>
      <c r="Q953" s="57" t="e">
        <f>VLOOKUP(raw!Q954,convert!$A$26:$B$31,2)</f>
        <v>#N/A</v>
      </c>
      <c r="R953" s="57" t="e">
        <f>VLOOKUP(raw!R954,convert!$A$26:$B$31,2)</f>
        <v>#N/A</v>
      </c>
      <c r="S953" s="57" t="e">
        <f>VLOOKUP(raw!S954,convert!$D$26:$E$31,2)</f>
        <v>#N/A</v>
      </c>
      <c r="T953" s="57" t="e">
        <f>VLOOKUP(raw!T954,convert!$D$26:$E$31,2)</f>
        <v>#N/A</v>
      </c>
      <c r="U953" s="57" t="e">
        <f>VLOOKUP(raw!U954,convert!$D$26:$E$31,2)</f>
        <v>#N/A</v>
      </c>
      <c r="V953" s="57" t="e">
        <f>VLOOKUP(raw!V954,convert!$D$26:$E$31,2)</f>
        <v>#N/A</v>
      </c>
      <c r="W953" s="57" t="e">
        <f>VLOOKUP(raw!W954,convert!$D$26:$E$31,2)</f>
        <v>#N/A</v>
      </c>
      <c r="X953" s="57" t="e">
        <f>VLOOKUP(raw!X954,convert!$D$26:$E$31,2)</f>
        <v>#N/A</v>
      </c>
      <c r="Y953" s="57" t="e">
        <f>VLOOKUP(raw!Y954,convert!$D$26:$E$31,2)</f>
        <v>#N/A</v>
      </c>
      <c r="Z953" s="57" t="e">
        <f>VLOOKUP(raw!Z954,convert!$D$26:$E$31,2)</f>
        <v>#N/A</v>
      </c>
      <c r="AA953" s="57" t="e">
        <f>VLOOKUP(raw!AA954,convert!$D$26:$E$31,2)</f>
        <v>#N/A</v>
      </c>
      <c r="AB953" s="57" t="e">
        <f>VLOOKUP(raw!AB954,convert!$D$26:$E$31,2)</f>
        <v>#N/A</v>
      </c>
      <c r="AC953" s="57" t="e">
        <f>VLOOKUP(raw!AC954,convert!$D$26:$E$31,2)</f>
        <v>#N/A</v>
      </c>
      <c r="AD953" s="57" t="e">
        <f>VLOOKUP(raw!AD954,convert!$D$26:$E$31,2)</f>
        <v>#N/A</v>
      </c>
      <c r="AE953" s="57" t="e">
        <f>VLOOKUP(raw!AE954,convert!$D$26:$E$31,2)</f>
        <v>#N/A</v>
      </c>
      <c r="AF953" s="57" t="e">
        <f>VLOOKUP(raw!AF954,convert!$D$26:$E$31,2)</f>
        <v>#N/A</v>
      </c>
      <c r="AG953" s="57" t="e">
        <f>VLOOKUP(raw!AG954,convert!$D$26:$E$31,2)</f>
        <v>#N/A</v>
      </c>
      <c r="AH953" s="57" t="e">
        <f>VLOOKUP(raw!AH954,convert!$D$26:$E$31,2)</f>
        <v>#N/A</v>
      </c>
      <c r="AI953" s="57" t="e">
        <f>VLOOKUP(raw!AI954,convert!$D$26:$E$31,2)</f>
        <v>#N/A</v>
      </c>
      <c r="AJ953" s="57" t="e">
        <f>VLOOKUP(raw!AJ954,convert!$D$26:$E$31,2)</f>
        <v>#N/A</v>
      </c>
      <c r="AK953" s="57" t="e">
        <f>VLOOKUP(raw!AK954,convert!$D$26:$E$31,2)</f>
        <v>#N/A</v>
      </c>
      <c r="AL953" s="57" t="e">
        <f>VLOOKUP(raw!AL954,convert!$D$26:$E$31,2)</f>
        <v>#N/A</v>
      </c>
      <c r="AM953" s="57" t="e">
        <f>VLOOKUP(raw!AM954,convert!$D$26:$E$31,2)</f>
        <v>#N/A</v>
      </c>
      <c r="AN953" s="57"/>
      <c r="AO953" s="60" t="str">
        <f>IF(COUNT(score!AD953:AE953)=0,".",MIN(score!AD953:AE953))</f>
        <v>.</v>
      </c>
    </row>
    <row r="954" spans="1:41" x14ac:dyDescent="0.25">
      <c r="A954" s="58">
        <f>raw!$A955:$A955</f>
        <v>0</v>
      </c>
      <c r="B954" s="59">
        <f>raw!$B955:$B955</f>
        <v>0</v>
      </c>
      <c r="C954" s="57" t="e">
        <f>VLOOKUP(raw!C955,convert!$D$26:$E$31,2)</f>
        <v>#N/A</v>
      </c>
      <c r="D954" s="57" t="e">
        <f>VLOOKUP(raw!D955,convert!$A$13:$B$16,2)</f>
        <v>#N/A</v>
      </c>
      <c r="E954" s="57" t="e">
        <f>VLOOKUP(raw!E955,convert!$A$13:$B$16,2)</f>
        <v>#N/A</v>
      </c>
      <c r="F954" s="57" t="e">
        <f>VLOOKUP(raw!F955,convert!$A$8:$B$10,2)</f>
        <v>#N/A</v>
      </c>
      <c r="G954" s="57" t="e">
        <f>VLOOKUP(raw!G955,convert!$A$8:$B$10,2)</f>
        <v>#N/A</v>
      </c>
      <c r="H954" s="57" t="e">
        <f>VLOOKUP(raw!H955,convert!$A$8:$B$10,2)</f>
        <v>#N/A</v>
      </c>
      <c r="I954" s="57" t="e">
        <f>VLOOKUP(raw!I955,convert!$A$8:$B$10,2)</f>
        <v>#N/A</v>
      </c>
      <c r="J954" s="57" t="e">
        <f>VLOOKUP(raw!J955,convert!$D$26:$E$31,2)</f>
        <v>#N/A</v>
      </c>
      <c r="K954" s="57" t="e">
        <f>VLOOKUP(raw!K955,convert!$D$34:$E$40,2)</f>
        <v>#N/A</v>
      </c>
      <c r="L954" s="57" t="e">
        <f>VLOOKUP(raw!L955,convert!$D$34:$E$40,2)</f>
        <v>#N/A</v>
      </c>
      <c r="M954" s="57" t="e">
        <f>VLOOKUP(raw!M955,convert!$A$34:$B$40,2)</f>
        <v>#N/A</v>
      </c>
      <c r="N954" s="57" t="e">
        <f>VLOOKUP(raw!N955,convert!$A$26:$B$31,2)</f>
        <v>#N/A</v>
      </c>
      <c r="O954" s="57" t="e">
        <f>VLOOKUP(raw!O955,convert!$A$26:$B$31,2)</f>
        <v>#N/A</v>
      </c>
      <c r="P954" s="57" t="e">
        <f>VLOOKUP(raw!P955,convert!$A$26:$B$31,2)</f>
        <v>#N/A</v>
      </c>
      <c r="Q954" s="57" t="e">
        <f>VLOOKUP(raw!Q955,convert!$A$26:$B$31,2)</f>
        <v>#N/A</v>
      </c>
      <c r="R954" s="57" t="e">
        <f>VLOOKUP(raw!R955,convert!$A$26:$B$31,2)</f>
        <v>#N/A</v>
      </c>
      <c r="S954" s="57" t="e">
        <f>VLOOKUP(raw!S955,convert!$D$26:$E$31,2)</f>
        <v>#N/A</v>
      </c>
      <c r="T954" s="57" t="e">
        <f>VLOOKUP(raw!T955,convert!$D$26:$E$31,2)</f>
        <v>#N/A</v>
      </c>
      <c r="U954" s="57" t="e">
        <f>VLOOKUP(raw!U955,convert!$D$26:$E$31,2)</f>
        <v>#N/A</v>
      </c>
      <c r="V954" s="57" t="e">
        <f>VLOOKUP(raw!V955,convert!$D$26:$E$31,2)</f>
        <v>#N/A</v>
      </c>
      <c r="W954" s="57" t="e">
        <f>VLOOKUP(raw!W955,convert!$D$26:$E$31,2)</f>
        <v>#N/A</v>
      </c>
      <c r="X954" s="57" t="e">
        <f>VLOOKUP(raw!X955,convert!$D$26:$E$31,2)</f>
        <v>#N/A</v>
      </c>
      <c r="Y954" s="57" t="e">
        <f>VLOOKUP(raw!Y955,convert!$D$26:$E$31,2)</f>
        <v>#N/A</v>
      </c>
      <c r="Z954" s="57" t="e">
        <f>VLOOKUP(raw!Z955,convert!$D$26:$E$31,2)</f>
        <v>#N/A</v>
      </c>
      <c r="AA954" s="57" t="e">
        <f>VLOOKUP(raw!AA955,convert!$D$26:$E$31,2)</f>
        <v>#N/A</v>
      </c>
      <c r="AB954" s="57" t="e">
        <f>VLOOKUP(raw!AB955,convert!$D$26:$E$31,2)</f>
        <v>#N/A</v>
      </c>
      <c r="AC954" s="57" t="e">
        <f>VLOOKUP(raw!AC955,convert!$D$26:$E$31,2)</f>
        <v>#N/A</v>
      </c>
      <c r="AD954" s="57" t="e">
        <f>VLOOKUP(raw!AD955,convert!$D$26:$E$31,2)</f>
        <v>#N/A</v>
      </c>
      <c r="AE954" s="57" t="e">
        <f>VLOOKUP(raw!AE955,convert!$D$26:$E$31,2)</f>
        <v>#N/A</v>
      </c>
      <c r="AF954" s="57" t="e">
        <f>VLOOKUP(raw!AF955,convert!$D$26:$E$31,2)</f>
        <v>#N/A</v>
      </c>
      <c r="AG954" s="57" t="e">
        <f>VLOOKUP(raw!AG955,convert!$D$26:$E$31,2)</f>
        <v>#N/A</v>
      </c>
      <c r="AH954" s="57" t="e">
        <f>VLOOKUP(raw!AH955,convert!$D$26:$E$31,2)</f>
        <v>#N/A</v>
      </c>
      <c r="AI954" s="57" t="e">
        <f>VLOOKUP(raw!AI955,convert!$D$26:$E$31,2)</f>
        <v>#N/A</v>
      </c>
      <c r="AJ954" s="57" t="e">
        <f>VLOOKUP(raw!AJ955,convert!$D$26:$E$31,2)</f>
        <v>#N/A</v>
      </c>
      <c r="AK954" s="57" t="e">
        <f>VLOOKUP(raw!AK955,convert!$D$26:$E$31,2)</f>
        <v>#N/A</v>
      </c>
      <c r="AL954" s="57" t="e">
        <f>VLOOKUP(raw!AL955,convert!$D$26:$E$31,2)</f>
        <v>#N/A</v>
      </c>
      <c r="AM954" s="57" t="e">
        <f>VLOOKUP(raw!AM955,convert!$D$26:$E$31,2)</f>
        <v>#N/A</v>
      </c>
      <c r="AN954" s="57"/>
      <c r="AO954" s="60" t="str">
        <f>IF(COUNT(score!AD954:AE954)=0,".",MIN(score!AD954:AE954))</f>
        <v>.</v>
      </c>
    </row>
    <row r="955" spans="1:41" x14ac:dyDescent="0.25">
      <c r="A955" s="58">
        <f>raw!$A956:$A956</f>
        <v>0</v>
      </c>
      <c r="B955" s="59">
        <f>raw!$B956:$B956</f>
        <v>0</v>
      </c>
      <c r="C955" s="57" t="e">
        <f>VLOOKUP(raw!C956,convert!$D$26:$E$31,2)</f>
        <v>#N/A</v>
      </c>
      <c r="D955" s="57" t="e">
        <f>VLOOKUP(raw!D956,convert!$A$13:$B$16,2)</f>
        <v>#N/A</v>
      </c>
      <c r="E955" s="57" t="e">
        <f>VLOOKUP(raw!E956,convert!$A$13:$B$16,2)</f>
        <v>#N/A</v>
      </c>
      <c r="F955" s="57" t="e">
        <f>VLOOKUP(raw!F956,convert!$A$8:$B$10,2)</f>
        <v>#N/A</v>
      </c>
      <c r="G955" s="57" t="e">
        <f>VLOOKUP(raw!G956,convert!$A$8:$B$10,2)</f>
        <v>#N/A</v>
      </c>
      <c r="H955" s="57" t="e">
        <f>VLOOKUP(raw!H956,convert!$A$8:$B$10,2)</f>
        <v>#N/A</v>
      </c>
      <c r="I955" s="57" t="e">
        <f>VLOOKUP(raw!I956,convert!$A$8:$B$10,2)</f>
        <v>#N/A</v>
      </c>
      <c r="J955" s="57" t="e">
        <f>VLOOKUP(raw!J956,convert!$D$26:$E$31,2)</f>
        <v>#N/A</v>
      </c>
      <c r="K955" s="57" t="e">
        <f>VLOOKUP(raw!K956,convert!$D$34:$E$40,2)</f>
        <v>#N/A</v>
      </c>
      <c r="L955" s="57" t="e">
        <f>VLOOKUP(raw!L956,convert!$D$34:$E$40,2)</f>
        <v>#N/A</v>
      </c>
      <c r="M955" s="57" t="e">
        <f>VLOOKUP(raw!M956,convert!$A$34:$B$40,2)</f>
        <v>#N/A</v>
      </c>
      <c r="N955" s="57" t="e">
        <f>VLOOKUP(raw!N956,convert!$A$26:$B$31,2)</f>
        <v>#N/A</v>
      </c>
      <c r="O955" s="57" t="e">
        <f>VLOOKUP(raw!O956,convert!$A$26:$B$31,2)</f>
        <v>#N/A</v>
      </c>
      <c r="P955" s="57" t="e">
        <f>VLOOKUP(raw!P956,convert!$A$26:$B$31,2)</f>
        <v>#N/A</v>
      </c>
      <c r="Q955" s="57" t="e">
        <f>VLOOKUP(raw!Q956,convert!$A$26:$B$31,2)</f>
        <v>#N/A</v>
      </c>
      <c r="R955" s="57" t="e">
        <f>VLOOKUP(raw!R956,convert!$A$26:$B$31,2)</f>
        <v>#N/A</v>
      </c>
      <c r="S955" s="57" t="e">
        <f>VLOOKUP(raw!S956,convert!$D$26:$E$31,2)</f>
        <v>#N/A</v>
      </c>
      <c r="T955" s="57" t="e">
        <f>VLOOKUP(raw!T956,convert!$D$26:$E$31,2)</f>
        <v>#N/A</v>
      </c>
      <c r="U955" s="57" t="e">
        <f>VLOOKUP(raw!U956,convert!$D$26:$E$31,2)</f>
        <v>#N/A</v>
      </c>
      <c r="V955" s="57" t="e">
        <f>VLOOKUP(raw!V956,convert!$D$26:$E$31,2)</f>
        <v>#N/A</v>
      </c>
      <c r="W955" s="57" t="e">
        <f>VLOOKUP(raw!W956,convert!$D$26:$E$31,2)</f>
        <v>#N/A</v>
      </c>
      <c r="X955" s="57" t="e">
        <f>VLOOKUP(raw!X956,convert!$D$26:$E$31,2)</f>
        <v>#N/A</v>
      </c>
      <c r="Y955" s="57" t="e">
        <f>VLOOKUP(raw!Y956,convert!$D$26:$E$31,2)</f>
        <v>#N/A</v>
      </c>
      <c r="Z955" s="57" t="e">
        <f>VLOOKUP(raw!Z956,convert!$D$26:$E$31,2)</f>
        <v>#N/A</v>
      </c>
      <c r="AA955" s="57" t="e">
        <f>VLOOKUP(raw!AA956,convert!$D$26:$E$31,2)</f>
        <v>#N/A</v>
      </c>
      <c r="AB955" s="57" t="e">
        <f>VLOOKUP(raw!AB956,convert!$D$26:$E$31,2)</f>
        <v>#N/A</v>
      </c>
      <c r="AC955" s="57" t="e">
        <f>VLOOKUP(raw!AC956,convert!$D$26:$E$31,2)</f>
        <v>#N/A</v>
      </c>
      <c r="AD955" s="57" t="e">
        <f>VLOOKUP(raw!AD956,convert!$D$26:$E$31,2)</f>
        <v>#N/A</v>
      </c>
      <c r="AE955" s="57" t="e">
        <f>VLOOKUP(raw!AE956,convert!$D$26:$E$31,2)</f>
        <v>#N/A</v>
      </c>
      <c r="AF955" s="57" t="e">
        <f>VLOOKUP(raw!AF956,convert!$D$26:$E$31,2)</f>
        <v>#N/A</v>
      </c>
      <c r="AG955" s="57" t="e">
        <f>VLOOKUP(raw!AG956,convert!$D$26:$E$31,2)</f>
        <v>#N/A</v>
      </c>
      <c r="AH955" s="57" t="e">
        <f>VLOOKUP(raw!AH956,convert!$D$26:$E$31,2)</f>
        <v>#N/A</v>
      </c>
      <c r="AI955" s="57" t="e">
        <f>VLOOKUP(raw!AI956,convert!$D$26:$E$31,2)</f>
        <v>#N/A</v>
      </c>
      <c r="AJ955" s="57" t="e">
        <f>VLOOKUP(raw!AJ956,convert!$D$26:$E$31,2)</f>
        <v>#N/A</v>
      </c>
      <c r="AK955" s="57" t="e">
        <f>VLOOKUP(raw!AK956,convert!$D$26:$E$31,2)</f>
        <v>#N/A</v>
      </c>
      <c r="AL955" s="57" t="e">
        <f>VLOOKUP(raw!AL956,convert!$D$26:$E$31,2)</f>
        <v>#N/A</v>
      </c>
      <c r="AM955" s="57" t="e">
        <f>VLOOKUP(raw!AM956,convert!$D$26:$E$31,2)</f>
        <v>#N/A</v>
      </c>
      <c r="AN955" s="57"/>
      <c r="AO955" s="60" t="str">
        <f>IF(COUNT(score!AD955:AE955)=0,".",MIN(score!AD955:AE955))</f>
        <v>.</v>
      </c>
    </row>
    <row r="956" spans="1:41" x14ac:dyDescent="0.25">
      <c r="A956" s="58">
        <f>raw!$A957:$A957</f>
        <v>0</v>
      </c>
      <c r="B956" s="59">
        <f>raw!$B957:$B957</f>
        <v>0</v>
      </c>
      <c r="C956" s="57" t="e">
        <f>VLOOKUP(raw!C957,convert!$D$26:$E$31,2)</f>
        <v>#N/A</v>
      </c>
      <c r="D956" s="57" t="e">
        <f>VLOOKUP(raw!D957,convert!$A$13:$B$16,2)</f>
        <v>#N/A</v>
      </c>
      <c r="E956" s="57" t="e">
        <f>VLOOKUP(raw!E957,convert!$A$13:$B$16,2)</f>
        <v>#N/A</v>
      </c>
      <c r="F956" s="57" t="e">
        <f>VLOOKUP(raw!F957,convert!$A$8:$B$10,2)</f>
        <v>#N/A</v>
      </c>
      <c r="G956" s="57" t="e">
        <f>VLOOKUP(raw!G957,convert!$A$8:$B$10,2)</f>
        <v>#N/A</v>
      </c>
      <c r="H956" s="57" t="e">
        <f>VLOOKUP(raw!H957,convert!$A$8:$B$10,2)</f>
        <v>#N/A</v>
      </c>
      <c r="I956" s="57" t="e">
        <f>VLOOKUP(raw!I957,convert!$A$8:$B$10,2)</f>
        <v>#N/A</v>
      </c>
      <c r="J956" s="57" t="e">
        <f>VLOOKUP(raw!J957,convert!$D$26:$E$31,2)</f>
        <v>#N/A</v>
      </c>
      <c r="K956" s="57" t="e">
        <f>VLOOKUP(raw!K957,convert!$D$34:$E$40,2)</f>
        <v>#N/A</v>
      </c>
      <c r="L956" s="57" t="e">
        <f>VLOOKUP(raw!L957,convert!$D$34:$E$40,2)</f>
        <v>#N/A</v>
      </c>
      <c r="M956" s="57" t="e">
        <f>VLOOKUP(raw!M957,convert!$A$34:$B$40,2)</f>
        <v>#N/A</v>
      </c>
      <c r="N956" s="57" t="e">
        <f>VLOOKUP(raw!N957,convert!$A$26:$B$31,2)</f>
        <v>#N/A</v>
      </c>
      <c r="O956" s="57" t="e">
        <f>VLOOKUP(raw!O957,convert!$A$26:$B$31,2)</f>
        <v>#N/A</v>
      </c>
      <c r="P956" s="57" t="e">
        <f>VLOOKUP(raw!P957,convert!$A$26:$B$31,2)</f>
        <v>#N/A</v>
      </c>
      <c r="Q956" s="57" t="e">
        <f>VLOOKUP(raw!Q957,convert!$A$26:$B$31,2)</f>
        <v>#N/A</v>
      </c>
      <c r="R956" s="57" t="e">
        <f>VLOOKUP(raw!R957,convert!$A$26:$B$31,2)</f>
        <v>#N/A</v>
      </c>
      <c r="S956" s="57" t="e">
        <f>VLOOKUP(raw!S957,convert!$D$26:$E$31,2)</f>
        <v>#N/A</v>
      </c>
      <c r="T956" s="57" t="e">
        <f>VLOOKUP(raw!T957,convert!$D$26:$E$31,2)</f>
        <v>#N/A</v>
      </c>
      <c r="U956" s="57" t="e">
        <f>VLOOKUP(raw!U957,convert!$D$26:$E$31,2)</f>
        <v>#N/A</v>
      </c>
      <c r="V956" s="57" t="e">
        <f>VLOOKUP(raw!V957,convert!$D$26:$E$31,2)</f>
        <v>#N/A</v>
      </c>
      <c r="W956" s="57" t="e">
        <f>VLOOKUP(raw!W957,convert!$D$26:$E$31,2)</f>
        <v>#N/A</v>
      </c>
      <c r="X956" s="57" t="e">
        <f>VLOOKUP(raw!X957,convert!$D$26:$E$31,2)</f>
        <v>#N/A</v>
      </c>
      <c r="Y956" s="57" t="e">
        <f>VLOOKUP(raw!Y957,convert!$D$26:$E$31,2)</f>
        <v>#N/A</v>
      </c>
      <c r="Z956" s="57" t="e">
        <f>VLOOKUP(raw!Z957,convert!$D$26:$E$31,2)</f>
        <v>#N/A</v>
      </c>
      <c r="AA956" s="57" t="e">
        <f>VLOOKUP(raw!AA957,convert!$D$26:$E$31,2)</f>
        <v>#N/A</v>
      </c>
      <c r="AB956" s="57" t="e">
        <f>VLOOKUP(raw!AB957,convert!$D$26:$E$31,2)</f>
        <v>#N/A</v>
      </c>
      <c r="AC956" s="57" t="e">
        <f>VLOOKUP(raw!AC957,convert!$D$26:$E$31,2)</f>
        <v>#N/A</v>
      </c>
      <c r="AD956" s="57" t="e">
        <f>VLOOKUP(raw!AD957,convert!$D$26:$E$31,2)</f>
        <v>#N/A</v>
      </c>
      <c r="AE956" s="57" t="e">
        <f>VLOOKUP(raw!AE957,convert!$D$26:$E$31,2)</f>
        <v>#N/A</v>
      </c>
      <c r="AF956" s="57" t="e">
        <f>VLOOKUP(raw!AF957,convert!$D$26:$E$31,2)</f>
        <v>#N/A</v>
      </c>
      <c r="AG956" s="57" t="e">
        <f>VLOOKUP(raw!AG957,convert!$D$26:$E$31,2)</f>
        <v>#N/A</v>
      </c>
      <c r="AH956" s="57" t="e">
        <f>VLOOKUP(raw!AH957,convert!$D$26:$E$31,2)</f>
        <v>#N/A</v>
      </c>
      <c r="AI956" s="57" t="e">
        <f>VLOOKUP(raw!AI957,convert!$D$26:$E$31,2)</f>
        <v>#N/A</v>
      </c>
      <c r="AJ956" s="57" t="e">
        <f>VLOOKUP(raw!AJ957,convert!$D$26:$E$31,2)</f>
        <v>#N/A</v>
      </c>
      <c r="AK956" s="57" t="e">
        <f>VLOOKUP(raw!AK957,convert!$D$26:$E$31,2)</f>
        <v>#N/A</v>
      </c>
      <c r="AL956" s="57" t="e">
        <f>VLOOKUP(raw!AL957,convert!$D$26:$E$31,2)</f>
        <v>#N/A</v>
      </c>
      <c r="AM956" s="57" t="e">
        <f>VLOOKUP(raw!AM957,convert!$D$26:$E$31,2)</f>
        <v>#N/A</v>
      </c>
      <c r="AN956" s="57"/>
      <c r="AO956" s="60" t="str">
        <f>IF(COUNT(score!AD956:AE956)=0,".",MIN(score!AD956:AE956))</f>
        <v>.</v>
      </c>
    </row>
    <row r="957" spans="1:41" x14ac:dyDescent="0.25">
      <c r="A957" s="58">
        <f>raw!$A958:$A958</f>
        <v>0</v>
      </c>
      <c r="B957" s="59">
        <f>raw!$B958:$B958</f>
        <v>0</v>
      </c>
      <c r="C957" s="57" t="e">
        <f>VLOOKUP(raw!C958,convert!$D$26:$E$31,2)</f>
        <v>#N/A</v>
      </c>
      <c r="D957" s="57" t="e">
        <f>VLOOKUP(raw!D958,convert!$A$13:$B$16,2)</f>
        <v>#N/A</v>
      </c>
      <c r="E957" s="57" t="e">
        <f>VLOOKUP(raw!E958,convert!$A$13:$B$16,2)</f>
        <v>#N/A</v>
      </c>
      <c r="F957" s="57" t="e">
        <f>VLOOKUP(raw!F958,convert!$A$8:$B$10,2)</f>
        <v>#N/A</v>
      </c>
      <c r="G957" s="57" t="e">
        <f>VLOOKUP(raw!G958,convert!$A$8:$B$10,2)</f>
        <v>#N/A</v>
      </c>
      <c r="H957" s="57" t="e">
        <f>VLOOKUP(raw!H958,convert!$A$8:$B$10,2)</f>
        <v>#N/A</v>
      </c>
      <c r="I957" s="57" t="e">
        <f>VLOOKUP(raw!I958,convert!$A$8:$B$10,2)</f>
        <v>#N/A</v>
      </c>
      <c r="J957" s="57" t="e">
        <f>VLOOKUP(raw!J958,convert!$D$26:$E$31,2)</f>
        <v>#N/A</v>
      </c>
      <c r="K957" s="57" t="e">
        <f>VLOOKUP(raw!K958,convert!$D$34:$E$40,2)</f>
        <v>#N/A</v>
      </c>
      <c r="L957" s="57" t="e">
        <f>VLOOKUP(raw!L958,convert!$D$34:$E$40,2)</f>
        <v>#N/A</v>
      </c>
      <c r="M957" s="57" t="e">
        <f>VLOOKUP(raw!M958,convert!$A$34:$B$40,2)</f>
        <v>#N/A</v>
      </c>
      <c r="N957" s="57" t="e">
        <f>VLOOKUP(raw!N958,convert!$A$26:$B$31,2)</f>
        <v>#N/A</v>
      </c>
      <c r="O957" s="57" t="e">
        <f>VLOOKUP(raw!O958,convert!$A$26:$B$31,2)</f>
        <v>#N/A</v>
      </c>
      <c r="P957" s="57" t="e">
        <f>VLOOKUP(raw!P958,convert!$A$26:$B$31,2)</f>
        <v>#N/A</v>
      </c>
      <c r="Q957" s="57" t="e">
        <f>VLOOKUP(raw!Q958,convert!$A$26:$B$31,2)</f>
        <v>#N/A</v>
      </c>
      <c r="R957" s="57" t="e">
        <f>VLOOKUP(raw!R958,convert!$A$26:$B$31,2)</f>
        <v>#N/A</v>
      </c>
      <c r="S957" s="57" t="e">
        <f>VLOOKUP(raw!S958,convert!$D$26:$E$31,2)</f>
        <v>#N/A</v>
      </c>
      <c r="T957" s="57" t="e">
        <f>VLOOKUP(raw!T958,convert!$D$26:$E$31,2)</f>
        <v>#N/A</v>
      </c>
      <c r="U957" s="57" t="e">
        <f>VLOOKUP(raw!U958,convert!$D$26:$E$31,2)</f>
        <v>#N/A</v>
      </c>
      <c r="V957" s="57" t="e">
        <f>VLOOKUP(raw!V958,convert!$D$26:$E$31,2)</f>
        <v>#N/A</v>
      </c>
      <c r="W957" s="57" t="e">
        <f>VLOOKUP(raw!W958,convert!$D$26:$E$31,2)</f>
        <v>#N/A</v>
      </c>
      <c r="X957" s="57" t="e">
        <f>VLOOKUP(raw!X958,convert!$D$26:$E$31,2)</f>
        <v>#N/A</v>
      </c>
      <c r="Y957" s="57" t="e">
        <f>VLOOKUP(raw!Y958,convert!$D$26:$E$31,2)</f>
        <v>#N/A</v>
      </c>
      <c r="Z957" s="57" t="e">
        <f>VLOOKUP(raw!Z958,convert!$D$26:$E$31,2)</f>
        <v>#N/A</v>
      </c>
      <c r="AA957" s="57" t="e">
        <f>VLOOKUP(raw!AA958,convert!$D$26:$E$31,2)</f>
        <v>#N/A</v>
      </c>
      <c r="AB957" s="57" t="e">
        <f>VLOOKUP(raw!AB958,convert!$D$26:$E$31,2)</f>
        <v>#N/A</v>
      </c>
      <c r="AC957" s="57" t="e">
        <f>VLOOKUP(raw!AC958,convert!$D$26:$E$31,2)</f>
        <v>#N/A</v>
      </c>
      <c r="AD957" s="57" t="e">
        <f>VLOOKUP(raw!AD958,convert!$D$26:$E$31,2)</f>
        <v>#N/A</v>
      </c>
      <c r="AE957" s="57" t="e">
        <f>VLOOKUP(raw!AE958,convert!$D$26:$E$31,2)</f>
        <v>#N/A</v>
      </c>
      <c r="AF957" s="57" t="e">
        <f>VLOOKUP(raw!AF958,convert!$D$26:$E$31,2)</f>
        <v>#N/A</v>
      </c>
      <c r="AG957" s="57" t="e">
        <f>VLOOKUP(raw!AG958,convert!$D$26:$E$31,2)</f>
        <v>#N/A</v>
      </c>
      <c r="AH957" s="57" t="e">
        <f>VLOOKUP(raw!AH958,convert!$D$26:$E$31,2)</f>
        <v>#N/A</v>
      </c>
      <c r="AI957" s="57" t="e">
        <f>VLOOKUP(raw!AI958,convert!$D$26:$E$31,2)</f>
        <v>#N/A</v>
      </c>
      <c r="AJ957" s="57" t="e">
        <f>VLOOKUP(raw!AJ958,convert!$D$26:$E$31,2)</f>
        <v>#N/A</v>
      </c>
      <c r="AK957" s="57" t="e">
        <f>VLOOKUP(raw!AK958,convert!$D$26:$E$31,2)</f>
        <v>#N/A</v>
      </c>
      <c r="AL957" s="57" t="e">
        <f>VLOOKUP(raw!AL958,convert!$D$26:$E$31,2)</f>
        <v>#N/A</v>
      </c>
      <c r="AM957" s="57" t="e">
        <f>VLOOKUP(raw!AM958,convert!$D$26:$E$31,2)</f>
        <v>#N/A</v>
      </c>
      <c r="AN957" s="57"/>
      <c r="AO957" s="60" t="str">
        <f>IF(COUNT(score!AD957:AE957)=0,".",MIN(score!AD957:AE957))</f>
        <v>.</v>
      </c>
    </row>
    <row r="958" spans="1:41" x14ac:dyDescent="0.25">
      <c r="A958" s="58">
        <f>raw!$A959:$A959</f>
        <v>0</v>
      </c>
      <c r="B958" s="59">
        <f>raw!$B959:$B959</f>
        <v>0</v>
      </c>
      <c r="C958" s="57" t="e">
        <f>VLOOKUP(raw!C959,convert!$D$26:$E$31,2)</f>
        <v>#N/A</v>
      </c>
      <c r="D958" s="57" t="e">
        <f>VLOOKUP(raw!D959,convert!$A$13:$B$16,2)</f>
        <v>#N/A</v>
      </c>
      <c r="E958" s="57" t="e">
        <f>VLOOKUP(raw!E959,convert!$A$13:$B$16,2)</f>
        <v>#N/A</v>
      </c>
      <c r="F958" s="57" t="e">
        <f>VLOOKUP(raw!F959,convert!$A$8:$B$10,2)</f>
        <v>#N/A</v>
      </c>
      <c r="G958" s="57" t="e">
        <f>VLOOKUP(raw!G959,convert!$A$8:$B$10,2)</f>
        <v>#N/A</v>
      </c>
      <c r="H958" s="57" t="e">
        <f>VLOOKUP(raw!H959,convert!$A$8:$B$10,2)</f>
        <v>#N/A</v>
      </c>
      <c r="I958" s="57" t="e">
        <f>VLOOKUP(raw!I959,convert!$A$8:$B$10,2)</f>
        <v>#N/A</v>
      </c>
      <c r="J958" s="57" t="e">
        <f>VLOOKUP(raw!J959,convert!$D$26:$E$31,2)</f>
        <v>#N/A</v>
      </c>
      <c r="K958" s="57" t="e">
        <f>VLOOKUP(raw!K959,convert!$D$34:$E$40,2)</f>
        <v>#N/A</v>
      </c>
      <c r="L958" s="57" t="e">
        <f>VLOOKUP(raw!L959,convert!$D$34:$E$40,2)</f>
        <v>#N/A</v>
      </c>
      <c r="M958" s="57" t="e">
        <f>VLOOKUP(raw!M959,convert!$A$34:$B$40,2)</f>
        <v>#N/A</v>
      </c>
      <c r="N958" s="57" t="e">
        <f>VLOOKUP(raw!N959,convert!$A$26:$B$31,2)</f>
        <v>#N/A</v>
      </c>
      <c r="O958" s="57" t="e">
        <f>VLOOKUP(raw!O959,convert!$A$26:$B$31,2)</f>
        <v>#N/A</v>
      </c>
      <c r="P958" s="57" t="e">
        <f>VLOOKUP(raw!P959,convert!$A$26:$B$31,2)</f>
        <v>#N/A</v>
      </c>
      <c r="Q958" s="57" t="e">
        <f>VLOOKUP(raw!Q959,convert!$A$26:$B$31,2)</f>
        <v>#N/A</v>
      </c>
      <c r="R958" s="57" t="e">
        <f>VLOOKUP(raw!R959,convert!$A$26:$B$31,2)</f>
        <v>#N/A</v>
      </c>
      <c r="S958" s="57" t="e">
        <f>VLOOKUP(raw!S959,convert!$D$26:$E$31,2)</f>
        <v>#N/A</v>
      </c>
      <c r="T958" s="57" t="e">
        <f>VLOOKUP(raw!T959,convert!$D$26:$E$31,2)</f>
        <v>#N/A</v>
      </c>
      <c r="U958" s="57" t="e">
        <f>VLOOKUP(raw!U959,convert!$D$26:$E$31,2)</f>
        <v>#N/A</v>
      </c>
      <c r="V958" s="57" t="e">
        <f>VLOOKUP(raw!V959,convert!$D$26:$E$31,2)</f>
        <v>#N/A</v>
      </c>
      <c r="W958" s="57" t="e">
        <f>VLOOKUP(raw!W959,convert!$D$26:$E$31,2)</f>
        <v>#N/A</v>
      </c>
      <c r="X958" s="57" t="e">
        <f>VLOOKUP(raw!X959,convert!$D$26:$E$31,2)</f>
        <v>#N/A</v>
      </c>
      <c r="Y958" s="57" t="e">
        <f>VLOOKUP(raw!Y959,convert!$D$26:$E$31,2)</f>
        <v>#N/A</v>
      </c>
      <c r="Z958" s="57" t="e">
        <f>VLOOKUP(raw!Z959,convert!$D$26:$E$31,2)</f>
        <v>#N/A</v>
      </c>
      <c r="AA958" s="57" t="e">
        <f>VLOOKUP(raw!AA959,convert!$D$26:$E$31,2)</f>
        <v>#N/A</v>
      </c>
      <c r="AB958" s="57" t="e">
        <f>VLOOKUP(raw!AB959,convert!$D$26:$E$31,2)</f>
        <v>#N/A</v>
      </c>
      <c r="AC958" s="57" t="e">
        <f>VLOOKUP(raw!AC959,convert!$D$26:$E$31,2)</f>
        <v>#N/A</v>
      </c>
      <c r="AD958" s="57" t="e">
        <f>VLOOKUP(raw!AD959,convert!$D$26:$E$31,2)</f>
        <v>#N/A</v>
      </c>
      <c r="AE958" s="57" t="e">
        <f>VLOOKUP(raw!AE959,convert!$D$26:$E$31,2)</f>
        <v>#N/A</v>
      </c>
      <c r="AF958" s="57" t="e">
        <f>VLOOKUP(raw!AF959,convert!$D$26:$E$31,2)</f>
        <v>#N/A</v>
      </c>
      <c r="AG958" s="57" t="e">
        <f>VLOOKUP(raw!AG959,convert!$D$26:$E$31,2)</f>
        <v>#N/A</v>
      </c>
      <c r="AH958" s="57" t="e">
        <f>VLOOKUP(raw!AH959,convert!$D$26:$E$31,2)</f>
        <v>#N/A</v>
      </c>
      <c r="AI958" s="57" t="e">
        <f>VLOOKUP(raw!AI959,convert!$D$26:$E$31,2)</f>
        <v>#N/A</v>
      </c>
      <c r="AJ958" s="57" t="e">
        <f>VLOOKUP(raw!AJ959,convert!$D$26:$E$31,2)</f>
        <v>#N/A</v>
      </c>
      <c r="AK958" s="57" t="e">
        <f>VLOOKUP(raw!AK959,convert!$D$26:$E$31,2)</f>
        <v>#N/A</v>
      </c>
      <c r="AL958" s="57" t="e">
        <f>VLOOKUP(raw!AL959,convert!$D$26:$E$31,2)</f>
        <v>#N/A</v>
      </c>
      <c r="AM958" s="57" t="e">
        <f>VLOOKUP(raw!AM959,convert!$D$26:$E$31,2)</f>
        <v>#N/A</v>
      </c>
      <c r="AN958" s="57"/>
      <c r="AO958" s="60" t="str">
        <f>IF(COUNT(score!AD958:AE958)=0,".",MIN(score!AD958:AE958))</f>
        <v>.</v>
      </c>
    </row>
    <row r="959" spans="1:41" x14ac:dyDescent="0.25">
      <c r="A959" s="58">
        <f>raw!$A960:$A960</f>
        <v>0</v>
      </c>
      <c r="B959" s="59">
        <f>raw!$B960:$B960</f>
        <v>0</v>
      </c>
      <c r="C959" s="57" t="e">
        <f>VLOOKUP(raw!C960,convert!$D$26:$E$31,2)</f>
        <v>#N/A</v>
      </c>
      <c r="D959" s="57" t="e">
        <f>VLOOKUP(raw!D960,convert!$A$13:$B$16,2)</f>
        <v>#N/A</v>
      </c>
      <c r="E959" s="57" t="e">
        <f>VLOOKUP(raw!E960,convert!$A$13:$B$16,2)</f>
        <v>#N/A</v>
      </c>
      <c r="F959" s="57" t="e">
        <f>VLOOKUP(raw!F960,convert!$A$8:$B$10,2)</f>
        <v>#N/A</v>
      </c>
      <c r="G959" s="57" t="e">
        <f>VLOOKUP(raw!G960,convert!$A$8:$B$10,2)</f>
        <v>#N/A</v>
      </c>
      <c r="H959" s="57" t="e">
        <f>VLOOKUP(raw!H960,convert!$A$8:$B$10,2)</f>
        <v>#N/A</v>
      </c>
      <c r="I959" s="57" t="e">
        <f>VLOOKUP(raw!I960,convert!$A$8:$B$10,2)</f>
        <v>#N/A</v>
      </c>
      <c r="J959" s="57" t="e">
        <f>VLOOKUP(raw!J960,convert!$D$26:$E$31,2)</f>
        <v>#N/A</v>
      </c>
      <c r="K959" s="57" t="e">
        <f>VLOOKUP(raw!K960,convert!$D$34:$E$40,2)</f>
        <v>#N/A</v>
      </c>
      <c r="L959" s="57" t="e">
        <f>VLOOKUP(raw!L960,convert!$D$34:$E$40,2)</f>
        <v>#N/A</v>
      </c>
      <c r="M959" s="57" t="e">
        <f>VLOOKUP(raw!M960,convert!$A$34:$B$40,2)</f>
        <v>#N/A</v>
      </c>
      <c r="N959" s="57" t="e">
        <f>VLOOKUP(raw!N960,convert!$A$26:$B$31,2)</f>
        <v>#N/A</v>
      </c>
      <c r="O959" s="57" t="e">
        <f>VLOOKUP(raw!O960,convert!$A$26:$B$31,2)</f>
        <v>#N/A</v>
      </c>
      <c r="P959" s="57" t="e">
        <f>VLOOKUP(raw!P960,convert!$A$26:$B$31,2)</f>
        <v>#N/A</v>
      </c>
      <c r="Q959" s="57" t="e">
        <f>VLOOKUP(raw!Q960,convert!$A$26:$B$31,2)</f>
        <v>#N/A</v>
      </c>
      <c r="R959" s="57" t="e">
        <f>VLOOKUP(raw!R960,convert!$A$26:$B$31,2)</f>
        <v>#N/A</v>
      </c>
      <c r="S959" s="57" t="e">
        <f>VLOOKUP(raw!S960,convert!$D$26:$E$31,2)</f>
        <v>#N/A</v>
      </c>
      <c r="T959" s="57" t="e">
        <f>VLOOKUP(raw!T960,convert!$D$26:$E$31,2)</f>
        <v>#N/A</v>
      </c>
      <c r="U959" s="57" t="e">
        <f>VLOOKUP(raw!U960,convert!$D$26:$E$31,2)</f>
        <v>#N/A</v>
      </c>
      <c r="V959" s="57" t="e">
        <f>VLOOKUP(raw!V960,convert!$D$26:$E$31,2)</f>
        <v>#N/A</v>
      </c>
      <c r="W959" s="57" t="e">
        <f>VLOOKUP(raw!W960,convert!$D$26:$E$31,2)</f>
        <v>#N/A</v>
      </c>
      <c r="X959" s="57" t="e">
        <f>VLOOKUP(raw!X960,convert!$D$26:$E$31,2)</f>
        <v>#N/A</v>
      </c>
      <c r="Y959" s="57" t="e">
        <f>VLOOKUP(raw!Y960,convert!$D$26:$E$31,2)</f>
        <v>#N/A</v>
      </c>
      <c r="Z959" s="57" t="e">
        <f>VLOOKUP(raw!Z960,convert!$D$26:$E$31,2)</f>
        <v>#N/A</v>
      </c>
      <c r="AA959" s="57" t="e">
        <f>VLOOKUP(raw!AA960,convert!$D$26:$E$31,2)</f>
        <v>#N/A</v>
      </c>
      <c r="AB959" s="57" t="e">
        <f>VLOOKUP(raw!AB960,convert!$D$26:$E$31,2)</f>
        <v>#N/A</v>
      </c>
      <c r="AC959" s="57" t="e">
        <f>VLOOKUP(raw!AC960,convert!$D$26:$E$31,2)</f>
        <v>#N/A</v>
      </c>
      <c r="AD959" s="57" t="e">
        <f>VLOOKUP(raw!AD960,convert!$D$26:$E$31,2)</f>
        <v>#N/A</v>
      </c>
      <c r="AE959" s="57" t="e">
        <f>VLOOKUP(raw!AE960,convert!$D$26:$E$31,2)</f>
        <v>#N/A</v>
      </c>
      <c r="AF959" s="57" t="e">
        <f>VLOOKUP(raw!AF960,convert!$D$26:$E$31,2)</f>
        <v>#N/A</v>
      </c>
      <c r="AG959" s="57" t="e">
        <f>VLOOKUP(raw!AG960,convert!$D$26:$E$31,2)</f>
        <v>#N/A</v>
      </c>
      <c r="AH959" s="57" t="e">
        <f>VLOOKUP(raw!AH960,convert!$D$26:$E$31,2)</f>
        <v>#N/A</v>
      </c>
      <c r="AI959" s="57" t="e">
        <f>VLOOKUP(raw!AI960,convert!$D$26:$E$31,2)</f>
        <v>#N/A</v>
      </c>
      <c r="AJ959" s="57" t="e">
        <f>VLOOKUP(raw!AJ960,convert!$D$26:$E$31,2)</f>
        <v>#N/A</v>
      </c>
      <c r="AK959" s="57" t="e">
        <f>VLOOKUP(raw!AK960,convert!$D$26:$E$31,2)</f>
        <v>#N/A</v>
      </c>
      <c r="AL959" s="57" t="e">
        <f>VLOOKUP(raw!AL960,convert!$D$26:$E$31,2)</f>
        <v>#N/A</v>
      </c>
      <c r="AM959" s="57" t="e">
        <f>VLOOKUP(raw!AM960,convert!$D$26:$E$31,2)</f>
        <v>#N/A</v>
      </c>
      <c r="AN959" s="57"/>
      <c r="AO959" s="60" t="str">
        <f>IF(COUNT(score!AD959:AE959)=0,".",MIN(score!AD959:AE959))</f>
        <v>.</v>
      </c>
    </row>
    <row r="960" spans="1:41" x14ac:dyDescent="0.25">
      <c r="A960" s="58">
        <f>raw!$A961:$A961</f>
        <v>0</v>
      </c>
      <c r="B960" s="59">
        <f>raw!$B961:$B961</f>
        <v>0</v>
      </c>
      <c r="C960" s="57" t="e">
        <f>VLOOKUP(raw!C961,convert!$D$26:$E$31,2)</f>
        <v>#N/A</v>
      </c>
      <c r="D960" s="57" t="e">
        <f>VLOOKUP(raw!D961,convert!$A$13:$B$16,2)</f>
        <v>#N/A</v>
      </c>
      <c r="E960" s="57" t="e">
        <f>VLOOKUP(raw!E961,convert!$A$13:$B$16,2)</f>
        <v>#N/A</v>
      </c>
      <c r="F960" s="57" t="e">
        <f>VLOOKUP(raw!F961,convert!$A$8:$B$10,2)</f>
        <v>#N/A</v>
      </c>
      <c r="G960" s="57" t="e">
        <f>VLOOKUP(raw!G961,convert!$A$8:$B$10,2)</f>
        <v>#N/A</v>
      </c>
      <c r="H960" s="57" t="e">
        <f>VLOOKUP(raw!H961,convert!$A$8:$B$10,2)</f>
        <v>#N/A</v>
      </c>
      <c r="I960" s="57" t="e">
        <f>VLOOKUP(raw!I961,convert!$A$8:$B$10,2)</f>
        <v>#N/A</v>
      </c>
      <c r="J960" s="57" t="e">
        <f>VLOOKUP(raw!J961,convert!$D$26:$E$31,2)</f>
        <v>#N/A</v>
      </c>
      <c r="K960" s="57" t="e">
        <f>VLOOKUP(raw!K961,convert!$D$34:$E$40,2)</f>
        <v>#N/A</v>
      </c>
      <c r="L960" s="57" t="e">
        <f>VLOOKUP(raw!L961,convert!$D$34:$E$40,2)</f>
        <v>#N/A</v>
      </c>
      <c r="M960" s="57" t="e">
        <f>VLOOKUP(raw!M961,convert!$A$34:$B$40,2)</f>
        <v>#N/A</v>
      </c>
      <c r="N960" s="57" t="e">
        <f>VLOOKUP(raw!N961,convert!$A$26:$B$31,2)</f>
        <v>#N/A</v>
      </c>
      <c r="O960" s="57" t="e">
        <f>VLOOKUP(raw!O961,convert!$A$26:$B$31,2)</f>
        <v>#N/A</v>
      </c>
      <c r="P960" s="57" t="e">
        <f>VLOOKUP(raw!P961,convert!$A$26:$B$31,2)</f>
        <v>#N/A</v>
      </c>
      <c r="Q960" s="57" t="e">
        <f>VLOOKUP(raw!Q961,convert!$A$26:$B$31,2)</f>
        <v>#N/A</v>
      </c>
      <c r="R960" s="57" t="e">
        <f>VLOOKUP(raw!R961,convert!$A$26:$B$31,2)</f>
        <v>#N/A</v>
      </c>
      <c r="S960" s="57" t="e">
        <f>VLOOKUP(raw!S961,convert!$D$26:$E$31,2)</f>
        <v>#N/A</v>
      </c>
      <c r="T960" s="57" t="e">
        <f>VLOOKUP(raw!T961,convert!$D$26:$E$31,2)</f>
        <v>#N/A</v>
      </c>
      <c r="U960" s="57" t="e">
        <f>VLOOKUP(raw!U961,convert!$D$26:$E$31,2)</f>
        <v>#N/A</v>
      </c>
      <c r="V960" s="57" t="e">
        <f>VLOOKUP(raw!V961,convert!$D$26:$E$31,2)</f>
        <v>#N/A</v>
      </c>
      <c r="W960" s="57" t="e">
        <f>VLOOKUP(raw!W961,convert!$D$26:$E$31,2)</f>
        <v>#N/A</v>
      </c>
      <c r="X960" s="57" t="e">
        <f>VLOOKUP(raw!X961,convert!$D$26:$E$31,2)</f>
        <v>#N/A</v>
      </c>
      <c r="Y960" s="57" t="e">
        <f>VLOOKUP(raw!Y961,convert!$D$26:$E$31,2)</f>
        <v>#N/A</v>
      </c>
      <c r="Z960" s="57" t="e">
        <f>VLOOKUP(raw!Z961,convert!$D$26:$E$31,2)</f>
        <v>#N/A</v>
      </c>
      <c r="AA960" s="57" t="e">
        <f>VLOOKUP(raw!AA961,convert!$D$26:$E$31,2)</f>
        <v>#N/A</v>
      </c>
      <c r="AB960" s="57" t="e">
        <f>VLOOKUP(raw!AB961,convert!$D$26:$E$31,2)</f>
        <v>#N/A</v>
      </c>
      <c r="AC960" s="57" t="e">
        <f>VLOOKUP(raw!AC961,convert!$D$26:$E$31,2)</f>
        <v>#N/A</v>
      </c>
      <c r="AD960" s="57" t="e">
        <f>VLOOKUP(raw!AD961,convert!$D$26:$E$31,2)</f>
        <v>#N/A</v>
      </c>
      <c r="AE960" s="57" t="e">
        <f>VLOOKUP(raw!AE961,convert!$D$26:$E$31,2)</f>
        <v>#N/A</v>
      </c>
      <c r="AF960" s="57" t="e">
        <f>VLOOKUP(raw!AF961,convert!$D$26:$E$31,2)</f>
        <v>#N/A</v>
      </c>
      <c r="AG960" s="57" t="e">
        <f>VLOOKUP(raw!AG961,convert!$D$26:$E$31,2)</f>
        <v>#N/A</v>
      </c>
      <c r="AH960" s="57" t="e">
        <f>VLOOKUP(raw!AH961,convert!$D$26:$E$31,2)</f>
        <v>#N/A</v>
      </c>
      <c r="AI960" s="57" t="e">
        <f>VLOOKUP(raw!AI961,convert!$D$26:$E$31,2)</f>
        <v>#N/A</v>
      </c>
      <c r="AJ960" s="57" t="e">
        <f>VLOOKUP(raw!AJ961,convert!$D$26:$E$31,2)</f>
        <v>#N/A</v>
      </c>
      <c r="AK960" s="57" t="e">
        <f>VLOOKUP(raw!AK961,convert!$D$26:$E$31,2)</f>
        <v>#N/A</v>
      </c>
      <c r="AL960" s="57" t="e">
        <f>VLOOKUP(raw!AL961,convert!$D$26:$E$31,2)</f>
        <v>#N/A</v>
      </c>
      <c r="AM960" s="57" t="e">
        <f>VLOOKUP(raw!AM961,convert!$D$26:$E$31,2)</f>
        <v>#N/A</v>
      </c>
      <c r="AN960" s="57"/>
      <c r="AO960" s="60" t="str">
        <f>IF(COUNT(score!AD960:AE960)=0,".",MIN(score!AD960:AE960))</f>
        <v>.</v>
      </c>
    </row>
    <row r="961" spans="1:41" x14ac:dyDescent="0.25">
      <c r="A961" s="58">
        <f>raw!$A962:$A962</f>
        <v>0</v>
      </c>
      <c r="B961" s="59">
        <f>raw!$B962:$B962</f>
        <v>0</v>
      </c>
      <c r="C961" s="57" t="e">
        <f>VLOOKUP(raw!C962,convert!$D$26:$E$31,2)</f>
        <v>#N/A</v>
      </c>
      <c r="D961" s="57" t="e">
        <f>VLOOKUP(raw!D962,convert!$A$13:$B$16,2)</f>
        <v>#N/A</v>
      </c>
      <c r="E961" s="57" t="e">
        <f>VLOOKUP(raw!E962,convert!$A$13:$B$16,2)</f>
        <v>#N/A</v>
      </c>
      <c r="F961" s="57" t="e">
        <f>VLOOKUP(raw!F962,convert!$A$8:$B$10,2)</f>
        <v>#N/A</v>
      </c>
      <c r="G961" s="57" t="e">
        <f>VLOOKUP(raw!G962,convert!$A$8:$B$10,2)</f>
        <v>#N/A</v>
      </c>
      <c r="H961" s="57" t="e">
        <f>VLOOKUP(raw!H962,convert!$A$8:$B$10,2)</f>
        <v>#N/A</v>
      </c>
      <c r="I961" s="57" t="e">
        <f>VLOOKUP(raw!I962,convert!$A$8:$B$10,2)</f>
        <v>#N/A</v>
      </c>
      <c r="J961" s="57" t="e">
        <f>VLOOKUP(raw!J962,convert!$D$26:$E$31,2)</f>
        <v>#N/A</v>
      </c>
      <c r="K961" s="57" t="e">
        <f>VLOOKUP(raw!K962,convert!$D$34:$E$40,2)</f>
        <v>#N/A</v>
      </c>
      <c r="L961" s="57" t="e">
        <f>VLOOKUP(raw!L962,convert!$D$34:$E$40,2)</f>
        <v>#N/A</v>
      </c>
      <c r="M961" s="57" t="e">
        <f>VLOOKUP(raw!M962,convert!$A$34:$B$40,2)</f>
        <v>#N/A</v>
      </c>
      <c r="N961" s="57" t="e">
        <f>VLOOKUP(raw!N962,convert!$A$26:$B$31,2)</f>
        <v>#N/A</v>
      </c>
      <c r="O961" s="57" t="e">
        <f>VLOOKUP(raw!O962,convert!$A$26:$B$31,2)</f>
        <v>#N/A</v>
      </c>
      <c r="P961" s="57" t="e">
        <f>VLOOKUP(raw!P962,convert!$A$26:$B$31,2)</f>
        <v>#N/A</v>
      </c>
      <c r="Q961" s="57" t="e">
        <f>VLOOKUP(raw!Q962,convert!$A$26:$B$31,2)</f>
        <v>#N/A</v>
      </c>
      <c r="R961" s="57" t="e">
        <f>VLOOKUP(raw!R962,convert!$A$26:$B$31,2)</f>
        <v>#N/A</v>
      </c>
      <c r="S961" s="57" t="e">
        <f>VLOOKUP(raw!S962,convert!$D$26:$E$31,2)</f>
        <v>#N/A</v>
      </c>
      <c r="T961" s="57" t="e">
        <f>VLOOKUP(raw!T962,convert!$D$26:$E$31,2)</f>
        <v>#N/A</v>
      </c>
      <c r="U961" s="57" t="e">
        <f>VLOOKUP(raw!U962,convert!$D$26:$E$31,2)</f>
        <v>#N/A</v>
      </c>
      <c r="V961" s="57" t="e">
        <f>VLOOKUP(raw!V962,convert!$D$26:$E$31,2)</f>
        <v>#N/A</v>
      </c>
      <c r="W961" s="57" t="e">
        <f>VLOOKUP(raw!W962,convert!$D$26:$E$31,2)</f>
        <v>#N/A</v>
      </c>
      <c r="X961" s="57" t="e">
        <f>VLOOKUP(raw!X962,convert!$D$26:$E$31,2)</f>
        <v>#N/A</v>
      </c>
      <c r="Y961" s="57" t="e">
        <f>VLOOKUP(raw!Y962,convert!$D$26:$E$31,2)</f>
        <v>#N/A</v>
      </c>
      <c r="Z961" s="57" t="e">
        <f>VLOOKUP(raw!Z962,convert!$D$26:$E$31,2)</f>
        <v>#N/A</v>
      </c>
      <c r="AA961" s="57" t="e">
        <f>VLOOKUP(raw!AA962,convert!$D$26:$E$31,2)</f>
        <v>#N/A</v>
      </c>
      <c r="AB961" s="57" t="e">
        <f>VLOOKUP(raw!AB962,convert!$D$26:$E$31,2)</f>
        <v>#N/A</v>
      </c>
      <c r="AC961" s="57" t="e">
        <f>VLOOKUP(raw!AC962,convert!$D$26:$E$31,2)</f>
        <v>#N/A</v>
      </c>
      <c r="AD961" s="57" t="e">
        <f>VLOOKUP(raw!AD962,convert!$D$26:$E$31,2)</f>
        <v>#N/A</v>
      </c>
      <c r="AE961" s="57" t="e">
        <f>VLOOKUP(raw!AE962,convert!$D$26:$E$31,2)</f>
        <v>#N/A</v>
      </c>
      <c r="AF961" s="57" t="e">
        <f>VLOOKUP(raw!AF962,convert!$D$26:$E$31,2)</f>
        <v>#N/A</v>
      </c>
      <c r="AG961" s="57" t="e">
        <f>VLOOKUP(raw!AG962,convert!$D$26:$E$31,2)</f>
        <v>#N/A</v>
      </c>
      <c r="AH961" s="57" t="e">
        <f>VLOOKUP(raw!AH962,convert!$D$26:$E$31,2)</f>
        <v>#N/A</v>
      </c>
      <c r="AI961" s="57" t="e">
        <f>VLOOKUP(raw!AI962,convert!$D$26:$E$31,2)</f>
        <v>#N/A</v>
      </c>
      <c r="AJ961" s="57" t="e">
        <f>VLOOKUP(raw!AJ962,convert!$D$26:$E$31,2)</f>
        <v>#N/A</v>
      </c>
      <c r="AK961" s="57" t="e">
        <f>VLOOKUP(raw!AK962,convert!$D$26:$E$31,2)</f>
        <v>#N/A</v>
      </c>
      <c r="AL961" s="57" t="e">
        <f>VLOOKUP(raw!AL962,convert!$D$26:$E$31,2)</f>
        <v>#N/A</v>
      </c>
      <c r="AM961" s="57" t="e">
        <f>VLOOKUP(raw!AM962,convert!$D$26:$E$31,2)</f>
        <v>#N/A</v>
      </c>
      <c r="AN961" s="57"/>
      <c r="AO961" s="60" t="str">
        <f>IF(COUNT(score!AD961:AE961)=0,".",MIN(score!AD961:AE961))</f>
        <v>.</v>
      </c>
    </row>
    <row r="962" spans="1:41" x14ac:dyDescent="0.25">
      <c r="A962" s="58">
        <f>raw!$A963:$A963</f>
        <v>0</v>
      </c>
      <c r="B962" s="59">
        <f>raw!$B963:$B963</f>
        <v>0</v>
      </c>
      <c r="C962" s="57" t="e">
        <f>VLOOKUP(raw!C963,convert!$D$26:$E$31,2)</f>
        <v>#N/A</v>
      </c>
      <c r="D962" s="57" t="e">
        <f>VLOOKUP(raw!D963,convert!$A$13:$B$16,2)</f>
        <v>#N/A</v>
      </c>
      <c r="E962" s="57" t="e">
        <f>VLOOKUP(raw!E963,convert!$A$13:$B$16,2)</f>
        <v>#N/A</v>
      </c>
      <c r="F962" s="57" t="e">
        <f>VLOOKUP(raw!F963,convert!$A$8:$B$10,2)</f>
        <v>#N/A</v>
      </c>
      <c r="G962" s="57" t="e">
        <f>VLOOKUP(raw!G963,convert!$A$8:$B$10,2)</f>
        <v>#N/A</v>
      </c>
      <c r="H962" s="57" t="e">
        <f>VLOOKUP(raw!H963,convert!$A$8:$B$10,2)</f>
        <v>#N/A</v>
      </c>
      <c r="I962" s="57" t="e">
        <f>VLOOKUP(raw!I963,convert!$A$8:$B$10,2)</f>
        <v>#N/A</v>
      </c>
      <c r="J962" s="57" t="e">
        <f>VLOOKUP(raw!J963,convert!$D$26:$E$31,2)</f>
        <v>#N/A</v>
      </c>
      <c r="K962" s="57" t="e">
        <f>VLOOKUP(raw!K963,convert!$D$34:$E$40,2)</f>
        <v>#N/A</v>
      </c>
      <c r="L962" s="57" t="e">
        <f>VLOOKUP(raw!L963,convert!$D$34:$E$40,2)</f>
        <v>#N/A</v>
      </c>
      <c r="M962" s="57" t="e">
        <f>VLOOKUP(raw!M963,convert!$A$34:$B$40,2)</f>
        <v>#N/A</v>
      </c>
      <c r="N962" s="57" t="e">
        <f>VLOOKUP(raw!N963,convert!$A$26:$B$31,2)</f>
        <v>#N/A</v>
      </c>
      <c r="O962" s="57" t="e">
        <f>VLOOKUP(raw!O963,convert!$A$26:$B$31,2)</f>
        <v>#N/A</v>
      </c>
      <c r="P962" s="57" t="e">
        <f>VLOOKUP(raw!P963,convert!$A$26:$B$31,2)</f>
        <v>#N/A</v>
      </c>
      <c r="Q962" s="57" t="e">
        <f>VLOOKUP(raw!Q963,convert!$A$26:$B$31,2)</f>
        <v>#N/A</v>
      </c>
      <c r="R962" s="57" t="e">
        <f>VLOOKUP(raw!R963,convert!$A$26:$B$31,2)</f>
        <v>#N/A</v>
      </c>
      <c r="S962" s="57" t="e">
        <f>VLOOKUP(raw!S963,convert!$D$26:$E$31,2)</f>
        <v>#N/A</v>
      </c>
      <c r="T962" s="57" t="e">
        <f>VLOOKUP(raw!T963,convert!$D$26:$E$31,2)</f>
        <v>#N/A</v>
      </c>
      <c r="U962" s="57" t="e">
        <f>VLOOKUP(raw!U963,convert!$D$26:$E$31,2)</f>
        <v>#N/A</v>
      </c>
      <c r="V962" s="57" t="e">
        <f>VLOOKUP(raw!V963,convert!$D$26:$E$31,2)</f>
        <v>#N/A</v>
      </c>
      <c r="W962" s="57" t="e">
        <f>VLOOKUP(raw!W963,convert!$D$26:$E$31,2)</f>
        <v>#N/A</v>
      </c>
      <c r="X962" s="57" t="e">
        <f>VLOOKUP(raw!X963,convert!$D$26:$E$31,2)</f>
        <v>#N/A</v>
      </c>
      <c r="Y962" s="57" t="e">
        <f>VLOOKUP(raw!Y963,convert!$D$26:$E$31,2)</f>
        <v>#N/A</v>
      </c>
      <c r="Z962" s="57" t="e">
        <f>VLOOKUP(raw!Z963,convert!$D$26:$E$31,2)</f>
        <v>#N/A</v>
      </c>
      <c r="AA962" s="57" t="e">
        <f>VLOOKUP(raw!AA963,convert!$D$26:$E$31,2)</f>
        <v>#N/A</v>
      </c>
      <c r="AB962" s="57" t="e">
        <f>VLOOKUP(raw!AB963,convert!$D$26:$E$31,2)</f>
        <v>#N/A</v>
      </c>
      <c r="AC962" s="57" t="e">
        <f>VLOOKUP(raw!AC963,convert!$D$26:$E$31,2)</f>
        <v>#N/A</v>
      </c>
      <c r="AD962" s="57" t="e">
        <f>VLOOKUP(raw!AD963,convert!$D$26:$E$31,2)</f>
        <v>#N/A</v>
      </c>
      <c r="AE962" s="57" t="e">
        <f>VLOOKUP(raw!AE963,convert!$D$26:$E$31,2)</f>
        <v>#N/A</v>
      </c>
      <c r="AF962" s="57" t="e">
        <f>VLOOKUP(raw!AF963,convert!$D$26:$E$31,2)</f>
        <v>#N/A</v>
      </c>
      <c r="AG962" s="57" t="e">
        <f>VLOOKUP(raw!AG963,convert!$D$26:$E$31,2)</f>
        <v>#N/A</v>
      </c>
      <c r="AH962" s="57" t="e">
        <f>VLOOKUP(raw!AH963,convert!$D$26:$E$31,2)</f>
        <v>#N/A</v>
      </c>
      <c r="AI962" s="57" t="e">
        <f>VLOOKUP(raw!AI963,convert!$D$26:$E$31,2)</f>
        <v>#N/A</v>
      </c>
      <c r="AJ962" s="57" t="e">
        <f>VLOOKUP(raw!AJ963,convert!$D$26:$E$31,2)</f>
        <v>#N/A</v>
      </c>
      <c r="AK962" s="57" t="e">
        <f>VLOOKUP(raw!AK963,convert!$D$26:$E$31,2)</f>
        <v>#N/A</v>
      </c>
      <c r="AL962" s="57" t="e">
        <f>VLOOKUP(raw!AL963,convert!$D$26:$E$31,2)</f>
        <v>#N/A</v>
      </c>
      <c r="AM962" s="57" t="e">
        <f>VLOOKUP(raw!AM963,convert!$D$26:$E$31,2)</f>
        <v>#N/A</v>
      </c>
      <c r="AN962" s="57"/>
      <c r="AO962" s="60" t="str">
        <f>IF(COUNT(score!AD962:AE962)=0,".",MIN(score!AD962:AE962))</f>
        <v>.</v>
      </c>
    </row>
    <row r="963" spans="1:41" x14ac:dyDescent="0.25">
      <c r="A963" s="58">
        <f>raw!$A964:$A964</f>
        <v>0</v>
      </c>
      <c r="B963" s="59">
        <f>raw!$B964:$B964</f>
        <v>0</v>
      </c>
      <c r="C963" s="57" t="e">
        <f>VLOOKUP(raw!C964,convert!$D$26:$E$31,2)</f>
        <v>#N/A</v>
      </c>
      <c r="D963" s="57" t="e">
        <f>VLOOKUP(raw!D964,convert!$A$13:$B$16,2)</f>
        <v>#N/A</v>
      </c>
      <c r="E963" s="57" t="e">
        <f>VLOOKUP(raw!E964,convert!$A$13:$B$16,2)</f>
        <v>#N/A</v>
      </c>
      <c r="F963" s="57" t="e">
        <f>VLOOKUP(raw!F964,convert!$A$8:$B$10,2)</f>
        <v>#N/A</v>
      </c>
      <c r="G963" s="57" t="e">
        <f>VLOOKUP(raw!G964,convert!$A$8:$B$10,2)</f>
        <v>#N/A</v>
      </c>
      <c r="H963" s="57" t="e">
        <f>VLOOKUP(raw!H964,convert!$A$8:$B$10,2)</f>
        <v>#N/A</v>
      </c>
      <c r="I963" s="57" t="e">
        <f>VLOOKUP(raw!I964,convert!$A$8:$B$10,2)</f>
        <v>#N/A</v>
      </c>
      <c r="J963" s="57" t="e">
        <f>VLOOKUP(raw!J964,convert!$D$26:$E$31,2)</f>
        <v>#N/A</v>
      </c>
      <c r="K963" s="57" t="e">
        <f>VLOOKUP(raw!K964,convert!$D$34:$E$40,2)</f>
        <v>#N/A</v>
      </c>
      <c r="L963" s="57" t="e">
        <f>VLOOKUP(raw!L964,convert!$D$34:$E$40,2)</f>
        <v>#N/A</v>
      </c>
      <c r="M963" s="57" t="e">
        <f>VLOOKUP(raw!M964,convert!$A$34:$B$40,2)</f>
        <v>#N/A</v>
      </c>
      <c r="N963" s="57" t="e">
        <f>VLOOKUP(raw!N964,convert!$A$26:$B$31,2)</f>
        <v>#N/A</v>
      </c>
      <c r="O963" s="57" t="e">
        <f>VLOOKUP(raw!O964,convert!$A$26:$B$31,2)</f>
        <v>#N/A</v>
      </c>
      <c r="P963" s="57" t="e">
        <f>VLOOKUP(raw!P964,convert!$A$26:$B$31,2)</f>
        <v>#N/A</v>
      </c>
      <c r="Q963" s="57" t="e">
        <f>VLOOKUP(raw!Q964,convert!$A$26:$B$31,2)</f>
        <v>#N/A</v>
      </c>
      <c r="R963" s="57" t="e">
        <f>VLOOKUP(raw!R964,convert!$A$26:$B$31,2)</f>
        <v>#N/A</v>
      </c>
      <c r="S963" s="57" t="e">
        <f>VLOOKUP(raw!S964,convert!$D$26:$E$31,2)</f>
        <v>#N/A</v>
      </c>
      <c r="T963" s="57" t="e">
        <f>VLOOKUP(raw!T964,convert!$D$26:$E$31,2)</f>
        <v>#N/A</v>
      </c>
      <c r="U963" s="57" t="e">
        <f>VLOOKUP(raw!U964,convert!$D$26:$E$31,2)</f>
        <v>#N/A</v>
      </c>
      <c r="V963" s="57" t="e">
        <f>VLOOKUP(raw!V964,convert!$D$26:$E$31,2)</f>
        <v>#N/A</v>
      </c>
      <c r="W963" s="57" t="e">
        <f>VLOOKUP(raw!W964,convert!$D$26:$E$31,2)</f>
        <v>#N/A</v>
      </c>
      <c r="X963" s="57" t="e">
        <f>VLOOKUP(raw!X964,convert!$D$26:$E$31,2)</f>
        <v>#N/A</v>
      </c>
      <c r="Y963" s="57" t="e">
        <f>VLOOKUP(raw!Y964,convert!$D$26:$E$31,2)</f>
        <v>#N/A</v>
      </c>
      <c r="Z963" s="57" t="e">
        <f>VLOOKUP(raw!Z964,convert!$D$26:$E$31,2)</f>
        <v>#N/A</v>
      </c>
      <c r="AA963" s="57" t="e">
        <f>VLOOKUP(raw!AA964,convert!$D$26:$E$31,2)</f>
        <v>#N/A</v>
      </c>
      <c r="AB963" s="57" t="e">
        <f>VLOOKUP(raw!AB964,convert!$D$26:$E$31,2)</f>
        <v>#N/A</v>
      </c>
      <c r="AC963" s="57" t="e">
        <f>VLOOKUP(raw!AC964,convert!$D$26:$E$31,2)</f>
        <v>#N/A</v>
      </c>
      <c r="AD963" s="57" t="e">
        <f>VLOOKUP(raw!AD964,convert!$D$26:$E$31,2)</f>
        <v>#N/A</v>
      </c>
      <c r="AE963" s="57" t="e">
        <f>VLOOKUP(raw!AE964,convert!$D$26:$E$31,2)</f>
        <v>#N/A</v>
      </c>
      <c r="AF963" s="57" t="e">
        <f>VLOOKUP(raw!AF964,convert!$D$26:$E$31,2)</f>
        <v>#N/A</v>
      </c>
      <c r="AG963" s="57" t="e">
        <f>VLOOKUP(raw!AG964,convert!$D$26:$E$31,2)</f>
        <v>#N/A</v>
      </c>
      <c r="AH963" s="57" t="e">
        <f>VLOOKUP(raw!AH964,convert!$D$26:$E$31,2)</f>
        <v>#N/A</v>
      </c>
      <c r="AI963" s="57" t="e">
        <f>VLOOKUP(raw!AI964,convert!$D$26:$E$31,2)</f>
        <v>#N/A</v>
      </c>
      <c r="AJ963" s="57" t="e">
        <f>VLOOKUP(raw!AJ964,convert!$D$26:$E$31,2)</f>
        <v>#N/A</v>
      </c>
      <c r="AK963" s="57" t="e">
        <f>VLOOKUP(raw!AK964,convert!$D$26:$E$31,2)</f>
        <v>#N/A</v>
      </c>
      <c r="AL963" s="57" t="e">
        <f>VLOOKUP(raw!AL964,convert!$D$26:$E$31,2)</f>
        <v>#N/A</v>
      </c>
      <c r="AM963" s="57" t="e">
        <f>VLOOKUP(raw!AM964,convert!$D$26:$E$31,2)</f>
        <v>#N/A</v>
      </c>
      <c r="AN963" s="57"/>
      <c r="AO963" s="60" t="str">
        <f>IF(COUNT(score!AD963:AE963)=0,".",MIN(score!AD963:AE963))</f>
        <v>.</v>
      </c>
    </row>
    <row r="964" spans="1:41" x14ac:dyDescent="0.25">
      <c r="A964" s="58">
        <f>raw!$A965:$A965</f>
        <v>0</v>
      </c>
      <c r="B964" s="59">
        <f>raw!$B965:$B965</f>
        <v>0</v>
      </c>
      <c r="C964" s="57" t="e">
        <f>VLOOKUP(raw!C965,convert!$D$26:$E$31,2)</f>
        <v>#N/A</v>
      </c>
      <c r="D964" s="57" t="e">
        <f>VLOOKUP(raw!D965,convert!$A$13:$B$16,2)</f>
        <v>#N/A</v>
      </c>
      <c r="E964" s="57" t="e">
        <f>VLOOKUP(raw!E965,convert!$A$13:$B$16,2)</f>
        <v>#N/A</v>
      </c>
      <c r="F964" s="57" t="e">
        <f>VLOOKUP(raw!F965,convert!$A$8:$B$10,2)</f>
        <v>#N/A</v>
      </c>
      <c r="G964" s="57" t="e">
        <f>VLOOKUP(raw!G965,convert!$A$8:$B$10,2)</f>
        <v>#N/A</v>
      </c>
      <c r="H964" s="57" t="e">
        <f>VLOOKUP(raw!H965,convert!$A$8:$B$10,2)</f>
        <v>#N/A</v>
      </c>
      <c r="I964" s="57" t="e">
        <f>VLOOKUP(raw!I965,convert!$A$8:$B$10,2)</f>
        <v>#N/A</v>
      </c>
      <c r="J964" s="57" t="e">
        <f>VLOOKUP(raw!J965,convert!$D$26:$E$31,2)</f>
        <v>#N/A</v>
      </c>
      <c r="K964" s="57" t="e">
        <f>VLOOKUP(raw!K965,convert!$D$34:$E$40,2)</f>
        <v>#N/A</v>
      </c>
      <c r="L964" s="57" t="e">
        <f>VLOOKUP(raw!L965,convert!$D$34:$E$40,2)</f>
        <v>#N/A</v>
      </c>
      <c r="M964" s="57" t="e">
        <f>VLOOKUP(raw!M965,convert!$A$34:$B$40,2)</f>
        <v>#N/A</v>
      </c>
      <c r="N964" s="57" t="e">
        <f>VLOOKUP(raw!N965,convert!$A$26:$B$31,2)</f>
        <v>#N/A</v>
      </c>
      <c r="O964" s="57" t="e">
        <f>VLOOKUP(raw!O965,convert!$A$26:$B$31,2)</f>
        <v>#N/A</v>
      </c>
      <c r="P964" s="57" t="e">
        <f>VLOOKUP(raw!P965,convert!$A$26:$B$31,2)</f>
        <v>#N/A</v>
      </c>
      <c r="Q964" s="57" t="e">
        <f>VLOOKUP(raw!Q965,convert!$A$26:$B$31,2)</f>
        <v>#N/A</v>
      </c>
      <c r="R964" s="57" t="e">
        <f>VLOOKUP(raw!R965,convert!$A$26:$B$31,2)</f>
        <v>#N/A</v>
      </c>
      <c r="S964" s="57" t="e">
        <f>VLOOKUP(raw!S965,convert!$D$26:$E$31,2)</f>
        <v>#N/A</v>
      </c>
      <c r="T964" s="57" t="e">
        <f>VLOOKUP(raw!T965,convert!$D$26:$E$31,2)</f>
        <v>#N/A</v>
      </c>
      <c r="U964" s="57" t="e">
        <f>VLOOKUP(raw!U965,convert!$D$26:$E$31,2)</f>
        <v>#N/A</v>
      </c>
      <c r="V964" s="57" t="e">
        <f>VLOOKUP(raw!V965,convert!$D$26:$E$31,2)</f>
        <v>#N/A</v>
      </c>
      <c r="W964" s="57" t="e">
        <f>VLOOKUP(raw!W965,convert!$D$26:$E$31,2)</f>
        <v>#N/A</v>
      </c>
      <c r="X964" s="57" t="e">
        <f>VLOOKUP(raw!X965,convert!$D$26:$E$31,2)</f>
        <v>#N/A</v>
      </c>
      <c r="Y964" s="57" t="e">
        <f>VLOOKUP(raw!Y965,convert!$D$26:$E$31,2)</f>
        <v>#N/A</v>
      </c>
      <c r="Z964" s="57" t="e">
        <f>VLOOKUP(raw!Z965,convert!$D$26:$E$31,2)</f>
        <v>#N/A</v>
      </c>
      <c r="AA964" s="57" t="e">
        <f>VLOOKUP(raw!AA965,convert!$D$26:$E$31,2)</f>
        <v>#N/A</v>
      </c>
      <c r="AB964" s="57" t="e">
        <f>VLOOKUP(raw!AB965,convert!$D$26:$E$31,2)</f>
        <v>#N/A</v>
      </c>
      <c r="AC964" s="57" t="e">
        <f>VLOOKUP(raw!AC965,convert!$D$26:$E$31,2)</f>
        <v>#N/A</v>
      </c>
      <c r="AD964" s="57" t="e">
        <f>VLOOKUP(raw!AD965,convert!$D$26:$E$31,2)</f>
        <v>#N/A</v>
      </c>
      <c r="AE964" s="57" t="e">
        <f>VLOOKUP(raw!AE965,convert!$D$26:$E$31,2)</f>
        <v>#N/A</v>
      </c>
      <c r="AF964" s="57" t="e">
        <f>VLOOKUP(raw!AF965,convert!$D$26:$E$31,2)</f>
        <v>#N/A</v>
      </c>
      <c r="AG964" s="57" t="e">
        <f>VLOOKUP(raw!AG965,convert!$D$26:$E$31,2)</f>
        <v>#N/A</v>
      </c>
      <c r="AH964" s="57" t="e">
        <f>VLOOKUP(raw!AH965,convert!$D$26:$E$31,2)</f>
        <v>#N/A</v>
      </c>
      <c r="AI964" s="57" t="e">
        <f>VLOOKUP(raw!AI965,convert!$D$26:$E$31,2)</f>
        <v>#N/A</v>
      </c>
      <c r="AJ964" s="57" t="e">
        <f>VLOOKUP(raw!AJ965,convert!$D$26:$E$31,2)</f>
        <v>#N/A</v>
      </c>
      <c r="AK964" s="57" t="e">
        <f>VLOOKUP(raw!AK965,convert!$D$26:$E$31,2)</f>
        <v>#N/A</v>
      </c>
      <c r="AL964" s="57" t="e">
        <f>VLOOKUP(raw!AL965,convert!$D$26:$E$31,2)</f>
        <v>#N/A</v>
      </c>
      <c r="AM964" s="57" t="e">
        <f>VLOOKUP(raw!AM965,convert!$D$26:$E$31,2)</f>
        <v>#N/A</v>
      </c>
      <c r="AN964" s="57"/>
      <c r="AO964" s="60" t="str">
        <f>IF(COUNT(score!AD964:AE964)=0,".",MIN(score!AD964:AE964))</f>
        <v>.</v>
      </c>
    </row>
    <row r="965" spans="1:41" x14ac:dyDescent="0.25">
      <c r="A965" s="58">
        <f>raw!$A966:$A966</f>
        <v>0</v>
      </c>
      <c r="B965" s="59">
        <f>raw!$B966:$B966</f>
        <v>0</v>
      </c>
      <c r="C965" s="57" t="e">
        <f>VLOOKUP(raw!C966,convert!$D$26:$E$31,2)</f>
        <v>#N/A</v>
      </c>
      <c r="D965" s="57" t="e">
        <f>VLOOKUP(raw!D966,convert!$A$13:$B$16,2)</f>
        <v>#N/A</v>
      </c>
      <c r="E965" s="57" t="e">
        <f>VLOOKUP(raw!E966,convert!$A$13:$B$16,2)</f>
        <v>#N/A</v>
      </c>
      <c r="F965" s="57" t="e">
        <f>VLOOKUP(raw!F966,convert!$A$8:$B$10,2)</f>
        <v>#N/A</v>
      </c>
      <c r="G965" s="57" t="e">
        <f>VLOOKUP(raw!G966,convert!$A$8:$B$10,2)</f>
        <v>#N/A</v>
      </c>
      <c r="H965" s="57" t="e">
        <f>VLOOKUP(raw!H966,convert!$A$8:$B$10,2)</f>
        <v>#N/A</v>
      </c>
      <c r="I965" s="57" t="e">
        <f>VLOOKUP(raw!I966,convert!$A$8:$B$10,2)</f>
        <v>#N/A</v>
      </c>
      <c r="J965" s="57" t="e">
        <f>VLOOKUP(raw!J966,convert!$D$26:$E$31,2)</f>
        <v>#N/A</v>
      </c>
      <c r="K965" s="57" t="e">
        <f>VLOOKUP(raw!K966,convert!$D$34:$E$40,2)</f>
        <v>#N/A</v>
      </c>
      <c r="L965" s="57" t="e">
        <f>VLOOKUP(raw!L966,convert!$D$34:$E$40,2)</f>
        <v>#N/A</v>
      </c>
      <c r="M965" s="57" t="e">
        <f>VLOOKUP(raw!M966,convert!$A$34:$B$40,2)</f>
        <v>#N/A</v>
      </c>
      <c r="N965" s="57" t="e">
        <f>VLOOKUP(raw!N966,convert!$A$26:$B$31,2)</f>
        <v>#N/A</v>
      </c>
      <c r="O965" s="57" t="e">
        <f>VLOOKUP(raw!O966,convert!$A$26:$B$31,2)</f>
        <v>#N/A</v>
      </c>
      <c r="P965" s="57" t="e">
        <f>VLOOKUP(raw!P966,convert!$A$26:$B$31,2)</f>
        <v>#N/A</v>
      </c>
      <c r="Q965" s="57" t="e">
        <f>VLOOKUP(raw!Q966,convert!$A$26:$B$31,2)</f>
        <v>#N/A</v>
      </c>
      <c r="R965" s="57" t="e">
        <f>VLOOKUP(raw!R966,convert!$A$26:$B$31,2)</f>
        <v>#N/A</v>
      </c>
      <c r="S965" s="57" t="e">
        <f>VLOOKUP(raw!S966,convert!$D$26:$E$31,2)</f>
        <v>#N/A</v>
      </c>
      <c r="T965" s="57" t="e">
        <f>VLOOKUP(raw!T966,convert!$D$26:$E$31,2)</f>
        <v>#N/A</v>
      </c>
      <c r="U965" s="57" t="e">
        <f>VLOOKUP(raw!U966,convert!$D$26:$E$31,2)</f>
        <v>#N/A</v>
      </c>
      <c r="V965" s="57" t="e">
        <f>VLOOKUP(raw!V966,convert!$D$26:$E$31,2)</f>
        <v>#N/A</v>
      </c>
      <c r="W965" s="57" t="e">
        <f>VLOOKUP(raw!W966,convert!$D$26:$E$31,2)</f>
        <v>#N/A</v>
      </c>
      <c r="X965" s="57" t="e">
        <f>VLOOKUP(raw!X966,convert!$D$26:$E$31,2)</f>
        <v>#N/A</v>
      </c>
      <c r="Y965" s="57" t="e">
        <f>VLOOKUP(raw!Y966,convert!$D$26:$E$31,2)</f>
        <v>#N/A</v>
      </c>
      <c r="Z965" s="57" t="e">
        <f>VLOOKUP(raw!Z966,convert!$D$26:$E$31,2)</f>
        <v>#N/A</v>
      </c>
      <c r="AA965" s="57" t="e">
        <f>VLOOKUP(raw!AA966,convert!$D$26:$E$31,2)</f>
        <v>#N/A</v>
      </c>
      <c r="AB965" s="57" t="e">
        <f>VLOOKUP(raw!AB966,convert!$D$26:$E$31,2)</f>
        <v>#N/A</v>
      </c>
      <c r="AC965" s="57" t="e">
        <f>VLOOKUP(raw!AC966,convert!$D$26:$E$31,2)</f>
        <v>#N/A</v>
      </c>
      <c r="AD965" s="57" t="e">
        <f>VLOOKUP(raw!AD966,convert!$D$26:$E$31,2)</f>
        <v>#N/A</v>
      </c>
      <c r="AE965" s="57" t="e">
        <f>VLOOKUP(raw!AE966,convert!$D$26:$E$31,2)</f>
        <v>#N/A</v>
      </c>
      <c r="AF965" s="57" t="e">
        <f>VLOOKUP(raw!AF966,convert!$D$26:$E$31,2)</f>
        <v>#N/A</v>
      </c>
      <c r="AG965" s="57" t="e">
        <f>VLOOKUP(raw!AG966,convert!$D$26:$E$31,2)</f>
        <v>#N/A</v>
      </c>
      <c r="AH965" s="57" t="e">
        <f>VLOOKUP(raw!AH966,convert!$D$26:$E$31,2)</f>
        <v>#N/A</v>
      </c>
      <c r="AI965" s="57" t="e">
        <f>VLOOKUP(raw!AI966,convert!$D$26:$E$31,2)</f>
        <v>#N/A</v>
      </c>
      <c r="AJ965" s="57" t="e">
        <f>VLOOKUP(raw!AJ966,convert!$D$26:$E$31,2)</f>
        <v>#N/A</v>
      </c>
      <c r="AK965" s="57" t="e">
        <f>VLOOKUP(raw!AK966,convert!$D$26:$E$31,2)</f>
        <v>#N/A</v>
      </c>
      <c r="AL965" s="57" t="e">
        <f>VLOOKUP(raw!AL966,convert!$D$26:$E$31,2)</f>
        <v>#N/A</v>
      </c>
      <c r="AM965" s="57" t="e">
        <f>VLOOKUP(raw!AM966,convert!$D$26:$E$31,2)</f>
        <v>#N/A</v>
      </c>
      <c r="AN965" s="57"/>
      <c r="AO965" s="60" t="str">
        <f>IF(COUNT(score!AD965:AE965)=0,".",MIN(score!AD965:AE965))</f>
        <v>.</v>
      </c>
    </row>
    <row r="966" spans="1:41" x14ac:dyDescent="0.25">
      <c r="A966" s="58">
        <f>raw!$A967:$A967</f>
        <v>0</v>
      </c>
      <c r="B966" s="59">
        <f>raw!$B967:$B967</f>
        <v>0</v>
      </c>
      <c r="C966" s="57" t="e">
        <f>VLOOKUP(raw!C967,convert!$D$26:$E$31,2)</f>
        <v>#N/A</v>
      </c>
      <c r="D966" s="57" t="e">
        <f>VLOOKUP(raw!D967,convert!$A$13:$B$16,2)</f>
        <v>#N/A</v>
      </c>
      <c r="E966" s="57" t="e">
        <f>VLOOKUP(raw!E967,convert!$A$13:$B$16,2)</f>
        <v>#N/A</v>
      </c>
      <c r="F966" s="57" t="e">
        <f>VLOOKUP(raw!F967,convert!$A$8:$B$10,2)</f>
        <v>#N/A</v>
      </c>
      <c r="G966" s="57" t="e">
        <f>VLOOKUP(raw!G967,convert!$A$8:$B$10,2)</f>
        <v>#N/A</v>
      </c>
      <c r="H966" s="57" t="e">
        <f>VLOOKUP(raw!H967,convert!$A$8:$B$10,2)</f>
        <v>#N/A</v>
      </c>
      <c r="I966" s="57" t="e">
        <f>VLOOKUP(raw!I967,convert!$A$8:$B$10,2)</f>
        <v>#N/A</v>
      </c>
      <c r="J966" s="57" t="e">
        <f>VLOOKUP(raw!J967,convert!$D$26:$E$31,2)</f>
        <v>#N/A</v>
      </c>
      <c r="K966" s="57" t="e">
        <f>VLOOKUP(raw!K967,convert!$D$34:$E$40,2)</f>
        <v>#N/A</v>
      </c>
      <c r="L966" s="57" t="e">
        <f>VLOOKUP(raw!L967,convert!$D$34:$E$40,2)</f>
        <v>#N/A</v>
      </c>
      <c r="M966" s="57" t="e">
        <f>VLOOKUP(raw!M967,convert!$A$34:$B$40,2)</f>
        <v>#N/A</v>
      </c>
      <c r="N966" s="57" t="e">
        <f>VLOOKUP(raw!N967,convert!$A$26:$B$31,2)</f>
        <v>#N/A</v>
      </c>
      <c r="O966" s="57" t="e">
        <f>VLOOKUP(raw!O967,convert!$A$26:$B$31,2)</f>
        <v>#N/A</v>
      </c>
      <c r="P966" s="57" t="e">
        <f>VLOOKUP(raw!P967,convert!$A$26:$B$31,2)</f>
        <v>#N/A</v>
      </c>
      <c r="Q966" s="57" t="e">
        <f>VLOOKUP(raw!Q967,convert!$A$26:$B$31,2)</f>
        <v>#N/A</v>
      </c>
      <c r="R966" s="57" t="e">
        <f>VLOOKUP(raw!R967,convert!$A$26:$B$31,2)</f>
        <v>#N/A</v>
      </c>
      <c r="S966" s="57" t="e">
        <f>VLOOKUP(raw!S967,convert!$D$26:$E$31,2)</f>
        <v>#N/A</v>
      </c>
      <c r="T966" s="57" t="e">
        <f>VLOOKUP(raw!T967,convert!$D$26:$E$31,2)</f>
        <v>#N/A</v>
      </c>
      <c r="U966" s="57" t="e">
        <f>VLOOKUP(raw!U967,convert!$D$26:$E$31,2)</f>
        <v>#N/A</v>
      </c>
      <c r="V966" s="57" t="e">
        <f>VLOOKUP(raw!V967,convert!$D$26:$E$31,2)</f>
        <v>#N/A</v>
      </c>
      <c r="W966" s="57" t="e">
        <f>VLOOKUP(raw!W967,convert!$D$26:$E$31,2)</f>
        <v>#N/A</v>
      </c>
      <c r="X966" s="57" t="e">
        <f>VLOOKUP(raw!X967,convert!$D$26:$E$31,2)</f>
        <v>#N/A</v>
      </c>
      <c r="Y966" s="57" t="e">
        <f>VLOOKUP(raw!Y967,convert!$D$26:$E$31,2)</f>
        <v>#N/A</v>
      </c>
      <c r="Z966" s="57" t="e">
        <f>VLOOKUP(raw!Z967,convert!$D$26:$E$31,2)</f>
        <v>#N/A</v>
      </c>
      <c r="AA966" s="57" t="e">
        <f>VLOOKUP(raw!AA967,convert!$D$26:$E$31,2)</f>
        <v>#N/A</v>
      </c>
      <c r="AB966" s="57" t="e">
        <f>VLOOKUP(raw!AB967,convert!$D$26:$E$31,2)</f>
        <v>#N/A</v>
      </c>
      <c r="AC966" s="57" t="e">
        <f>VLOOKUP(raw!AC967,convert!$D$26:$E$31,2)</f>
        <v>#N/A</v>
      </c>
      <c r="AD966" s="57" t="e">
        <f>VLOOKUP(raw!AD967,convert!$D$26:$E$31,2)</f>
        <v>#N/A</v>
      </c>
      <c r="AE966" s="57" t="e">
        <f>VLOOKUP(raw!AE967,convert!$D$26:$E$31,2)</f>
        <v>#N/A</v>
      </c>
      <c r="AF966" s="57" t="e">
        <f>VLOOKUP(raw!AF967,convert!$D$26:$E$31,2)</f>
        <v>#N/A</v>
      </c>
      <c r="AG966" s="57" t="e">
        <f>VLOOKUP(raw!AG967,convert!$D$26:$E$31,2)</f>
        <v>#N/A</v>
      </c>
      <c r="AH966" s="57" t="e">
        <f>VLOOKUP(raw!AH967,convert!$D$26:$E$31,2)</f>
        <v>#N/A</v>
      </c>
      <c r="AI966" s="57" t="e">
        <f>VLOOKUP(raw!AI967,convert!$D$26:$E$31,2)</f>
        <v>#N/A</v>
      </c>
      <c r="AJ966" s="57" t="e">
        <f>VLOOKUP(raw!AJ967,convert!$D$26:$E$31,2)</f>
        <v>#N/A</v>
      </c>
      <c r="AK966" s="57" t="e">
        <f>VLOOKUP(raw!AK967,convert!$D$26:$E$31,2)</f>
        <v>#N/A</v>
      </c>
      <c r="AL966" s="57" t="e">
        <f>VLOOKUP(raw!AL967,convert!$D$26:$E$31,2)</f>
        <v>#N/A</v>
      </c>
      <c r="AM966" s="57" t="e">
        <f>VLOOKUP(raw!AM967,convert!$D$26:$E$31,2)</f>
        <v>#N/A</v>
      </c>
      <c r="AN966" s="57"/>
      <c r="AO966" s="60" t="str">
        <f>IF(COUNT(score!AD966:AE966)=0,".",MIN(score!AD966:AE966))</f>
        <v>.</v>
      </c>
    </row>
    <row r="967" spans="1:41" x14ac:dyDescent="0.25">
      <c r="A967" s="58">
        <f>raw!$A968:$A968</f>
        <v>0</v>
      </c>
      <c r="B967" s="59">
        <f>raw!$B968:$B968</f>
        <v>0</v>
      </c>
      <c r="C967" s="57" t="e">
        <f>VLOOKUP(raw!C968,convert!$D$26:$E$31,2)</f>
        <v>#N/A</v>
      </c>
      <c r="D967" s="57" t="e">
        <f>VLOOKUP(raw!D968,convert!$A$13:$B$16,2)</f>
        <v>#N/A</v>
      </c>
      <c r="E967" s="57" t="e">
        <f>VLOOKUP(raw!E968,convert!$A$13:$B$16,2)</f>
        <v>#N/A</v>
      </c>
      <c r="F967" s="57" t="e">
        <f>VLOOKUP(raw!F968,convert!$A$8:$B$10,2)</f>
        <v>#N/A</v>
      </c>
      <c r="G967" s="57" t="e">
        <f>VLOOKUP(raw!G968,convert!$A$8:$B$10,2)</f>
        <v>#N/A</v>
      </c>
      <c r="H967" s="57" t="e">
        <f>VLOOKUP(raw!H968,convert!$A$8:$B$10,2)</f>
        <v>#N/A</v>
      </c>
      <c r="I967" s="57" t="e">
        <f>VLOOKUP(raw!I968,convert!$A$8:$B$10,2)</f>
        <v>#N/A</v>
      </c>
      <c r="J967" s="57" t="e">
        <f>VLOOKUP(raw!J968,convert!$D$26:$E$31,2)</f>
        <v>#N/A</v>
      </c>
      <c r="K967" s="57" t="e">
        <f>VLOOKUP(raw!K968,convert!$D$34:$E$40,2)</f>
        <v>#N/A</v>
      </c>
      <c r="L967" s="57" t="e">
        <f>VLOOKUP(raw!L968,convert!$D$34:$E$40,2)</f>
        <v>#N/A</v>
      </c>
      <c r="M967" s="57" t="e">
        <f>VLOOKUP(raw!M968,convert!$A$34:$B$40,2)</f>
        <v>#N/A</v>
      </c>
      <c r="N967" s="57" t="e">
        <f>VLOOKUP(raw!N968,convert!$A$26:$B$31,2)</f>
        <v>#N/A</v>
      </c>
      <c r="O967" s="57" t="e">
        <f>VLOOKUP(raw!O968,convert!$A$26:$B$31,2)</f>
        <v>#N/A</v>
      </c>
      <c r="P967" s="57" t="e">
        <f>VLOOKUP(raw!P968,convert!$A$26:$B$31,2)</f>
        <v>#N/A</v>
      </c>
      <c r="Q967" s="57" t="e">
        <f>VLOOKUP(raw!Q968,convert!$A$26:$B$31,2)</f>
        <v>#N/A</v>
      </c>
      <c r="R967" s="57" t="e">
        <f>VLOOKUP(raw!R968,convert!$A$26:$B$31,2)</f>
        <v>#N/A</v>
      </c>
      <c r="S967" s="57" t="e">
        <f>VLOOKUP(raw!S968,convert!$D$26:$E$31,2)</f>
        <v>#N/A</v>
      </c>
      <c r="T967" s="57" t="e">
        <f>VLOOKUP(raw!T968,convert!$D$26:$E$31,2)</f>
        <v>#N/A</v>
      </c>
      <c r="U967" s="57" t="e">
        <f>VLOOKUP(raw!U968,convert!$D$26:$E$31,2)</f>
        <v>#N/A</v>
      </c>
      <c r="V967" s="57" t="e">
        <f>VLOOKUP(raw!V968,convert!$D$26:$E$31,2)</f>
        <v>#N/A</v>
      </c>
      <c r="W967" s="57" t="e">
        <f>VLOOKUP(raw!W968,convert!$D$26:$E$31,2)</f>
        <v>#N/A</v>
      </c>
      <c r="X967" s="57" t="e">
        <f>VLOOKUP(raw!X968,convert!$D$26:$E$31,2)</f>
        <v>#N/A</v>
      </c>
      <c r="Y967" s="57" t="e">
        <f>VLOOKUP(raw!Y968,convert!$D$26:$E$31,2)</f>
        <v>#N/A</v>
      </c>
      <c r="Z967" s="57" t="e">
        <f>VLOOKUP(raw!Z968,convert!$D$26:$E$31,2)</f>
        <v>#N/A</v>
      </c>
      <c r="AA967" s="57" t="e">
        <f>VLOOKUP(raw!AA968,convert!$D$26:$E$31,2)</f>
        <v>#N/A</v>
      </c>
      <c r="AB967" s="57" t="e">
        <f>VLOOKUP(raw!AB968,convert!$D$26:$E$31,2)</f>
        <v>#N/A</v>
      </c>
      <c r="AC967" s="57" t="e">
        <f>VLOOKUP(raw!AC968,convert!$D$26:$E$31,2)</f>
        <v>#N/A</v>
      </c>
      <c r="AD967" s="57" t="e">
        <f>VLOOKUP(raw!AD968,convert!$D$26:$E$31,2)</f>
        <v>#N/A</v>
      </c>
      <c r="AE967" s="57" t="e">
        <f>VLOOKUP(raw!AE968,convert!$D$26:$E$31,2)</f>
        <v>#N/A</v>
      </c>
      <c r="AF967" s="57" t="e">
        <f>VLOOKUP(raw!AF968,convert!$D$26:$E$31,2)</f>
        <v>#N/A</v>
      </c>
      <c r="AG967" s="57" t="e">
        <f>VLOOKUP(raw!AG968,convert!$D$26:$E$31,2)</f>
        <v>#N/A</v>
      </c>
      <c r="AH967" s="57" t="e">
        <f>VLOOKUP(raw!AH968,convert!$D$26:$E$31,2)</f>
        <v>#N/A</v>
      </c>
      <c r="AI967" s="57" t="e">
        <f>VLOOKUP(raw!AI968,convert!$D$26:$E$31,2)</f>
        <v>#N/A</v>
      </c>
      <c r="AJ967" s="57" t="e">
        <f>VLOOKUP(raw!AJ968,convert!$D$26:$E$31,2)</f>
        <v>#N/A</v>
      </c>
      <c r="AK967" s="57" t="e">
        <f>VLOOKUP(raw!AK968,convert!$D$26:$E$31,2)</f>
        <v>#N/A</v>
      </c>
      <c r="AL967" s="57" t="e">
        <f>VLOOKUP(raw!AL968,convert!$D$26:$E$31,2)</f>
        <v>#N/A</v>
      </c>
      <c r="AM967" s="57" t="e">
        <f>VLOOKUP(raw!AM968,convert!$D$26:$E$31,2)</f>
        <v>#N/A</v>
      </c>
      <c r="AN967" s="57"/>
      <c r="AO967" s="60" t="str">
        <f>IF(COUNT(score!AD967:AE967)=0,".",MIN(score!AD967:AE967))</f>
        <v>.</v>
      </c>
    </row>
    <row r="968" spans="1:41" x14ac:dyDescent="0.25">
      <c r="A968" s="58">
        <f>raw!$A969:$A969</f>
        <v>0</v>
      </c>
      <c r="B968" s="59">
        <f>raw!$B969:$B969</f>
        <v>0</v>
      </c>
      <c r="C968" s="57" t="e">
        <f>VLOOKUP(raw!C969,convert!$D$26:$E$31,2)</f>
        <v>#N/A</v>
      </c>
      <c r="D968" s="57" t="e">
        <f>VLOOKUP(raw!D969,convert!$A$13:$B$16,2)</f>
        <v>#N/A</v>
      </c>
      <c r="E968" s="57" t="e">
        <f>VLOOKUP(raw!E969,convert!$A$13:$B$16,2)</f>
        <v>#N/A</v>
      </c>
      <c r="F968" s="57" t="e">
        <f>VLOOKUP(raw!F969,convert!$A$8:$B$10,2)</f>
        <v>#N/A</v>
      </c>
      <c r="G968" s="57" t="e">
        <f>VLOOKUP(raw!G969,convert!$A$8:$B$10,2)</f>
        <v>#N/A</v>
      </c>
      <c r="H968" s="57" t="e">
        <f>VLOOKUP(raw!H969,convert!$A$8:$B$10,2)</f>
        <v>#N/A</v>
      </c>
      <c r="I968" s="57" t="e">
        <f>VLOOKUP(raw!I969,convert!$A$8:$B$10,2)</f>
        <v>#N/A</v>
      </c>
      <c r="J968" s="57" t="e">
        <f>VLOOKUP(raw!J969,convert!$D$26:$E$31,2)</f>
        <v>#N/A</v>
      </c>
      <c r="K968" s="57" t="e">
        <f>VLOOKUP(raw!K969,convert!$D$34:$E$40,2)</f>
        <v>#N/A</v>
      </c>
      <c r="L968" s="57" t="e">
        <f>VLOOKUP(raw!L969,convert!$D$34:$E$40,2)</f>
        <v>#N/A</v>
      </c>
      <c r="M968" s="57" t="e">
        <f>VLOOKUP(raw!M969,convert!$A$34:$B$40,2)</f>
        <v>#N/A</v>
      </c>
      <c r="N968" s="57" t="e">
        <f>VLOOKUP(raw!N969,convert!$A$26:$B$31,2)</f>
        <v>#N/A</v>
      </c>
      <c r="O968" s="57" t="e">
        <f>VLOOKUP(raw!O969,convert!$A$26:$B$31,2)</f>
        <v>#N/A</v>
      </c>
      <c r="P968" s="57" t="e">
        <f>VLOOKUP(raw!P969,convert!$A$26:$B$31,2)</f>
        <v>#N/A</v>
      </c>
      <c r="Q968" s="57" t="e">
        <f>VLOOKUP(raw!Q969,convert!$A$26:$B$31,2)</f>
        <v>#N/A</v>
      </c>
      <c r="R968" s="57" t="e">
        <f>VLOOKUP(raw!R969,convert!$A$26:$B$31,2)</f>
        <v>#N/A</v>
      </c>
      <c r="S968" s="57" t="e">
        <f>VLOOKUP(raw!S969,convert!$D$26:$E$31,2)</f>
        <v>#N/A</v>
      </c>
      <c r="T968" s="57" t="e">
        <f>VLOOKUP(raw!T969,convert!$D$26:$E$31,2)</f>
        <v>#N/A</v>
      </c>
      <c r="U968" s="57" t="e">
        <f>VLOOKUP(raw!U969,convert!$D$26:$E$31,2)</f>
        <v>#N/A</v>
      </c>
      <c r="V968" s="57" t="e">
        <f>VLOOKUP(raw!V969,convert!$D$26:$E$31,2)</f>
        <v>#N/A</v>
      </c>
      <c r="W968" s="57" t="e">
        <f>VLOOKUP(raw!W969,convert!$D$26:$E$31,2)</f>
        <v>#N/A</v>
      </c>
      <c r="X968" s="57" t="e">
        <f>VLOOKUP(raw!X969,convert!$D$26:$E$31,2)</f>
        <v>#N/A</v>
      </c>
      <c r="Y968" s="57" t="e">
        <f>VLOOKUP(raw!Y969,convert!$D$26:$E$31,2)</f>
        <v>#N/A</v>
      </c>
      <c r="Z968" s="57" t="e">
        <f>VLOOKUP(raw!Z969,convert!$D$26:$E$31,2)</f>
        <v>#N/A</v>
      </c>
      <c r="AA968" s="57" t="e">
        <f>VLOOKUP(raw!AA969,convert!$D$26:$E$31,2)</f>
        <v>#N/A</v>
      </c>
      <c r="AB968" s="57" t="e">
        <f>VLOOKUP(raw!AB969,convert!$D$26:$E$31,2)</f>
        <v>#N/A</v>
      </c>
      <c r="AC968" s="57" t="e">
        <f>VLOOKUP(raw!AC969,convert!$D$26:$E$31,2)</f>
        <v>#N/A</v>
      </c>
      <c r="AD968" s="57" t="e">
        <f>VLOOKUP(raw!AD969,convert!$D$26:$E$31,2)</f>
        <v>#N/A</v>
      </c>
      <c r="AE968" s="57" t="e">
        <f>VLOOKUP(raw!AE969,convert!$D$26:$E$31,2)</f>
        <v>#N/A</v>
      </c>
      <c r="AF968" s="57" t="e">
        <f>VLOOKUP(raw!AF969,convert!$D$26:$E$31,2)</f>
        <v>#N/A</v>
      </c>
      <c r="AG968" s="57" t="e">
        <f>VLOOKUP(raw!AG969,convert!$D$26:$E$31,2)</f>
        <v>#N/A</v>
      </c>
      <c r="AH968" s="57" t="e">
        <f>VLOOKUP(raw!AH969,convert!$D$26:$E$31,2)</f>
        <v>#N/A</v>
      </c>
      <c r="AI968" s="57" t="e">
        <f>VLOOKUP(raw!AI969,convert!$D$26:$E$31,2)</f>
        <v>#N/A</v>
      </c>
      <c r="AJ968" s="57" t="e">
        <f>VLOOKUP(raw!AJ969,convert!$D$26:$E$31,2)</f>
        <v>#N/A</v>
      </c>
      <c r="AK968" s="57" t="e">
        <f>VLOOKUP(raw!AK969,convert!$D$26:$E$31,2)</f>
        <v>#N/A</v>
      </c>
      <c r="AL968" s="57" t="e">
        <f>VLOOKUP(raw!AL969,convert!$D$26:$E$31,2)</f>
        <v>#N/A</v>
      </c>
      <c r="AM968" s="57" t="e">
        <f>VLOOKUP(raw!AM969,convert!$D$26:$E$31,2)</f>
        <v>#N/A</v>
      </c>
      <c r="AN968" s="57"/>
      <c r="AO968" s="60" t="str">
        <f>IF(COUNT(score!AD968:AE968)=0,".",MIN(score!AD968:AE968))</f>
        <v>.</v>
      </c>
    </row>
    <row r="969" spans="1:41" x14ac:dyDescent="0.25">
      <c r="A969" s="58">
        <f>raw!$A970:$A970</f>
        <v>0</v>
      </c>
      <c r="B969" s="59">
        <f>raw!$B970:$B970</f>
        <v>0</v>
      </c>
      <c r="C969" s="57" t="e">
        <f>VLOOKUP(raw!C970,convert!$D$26:$E$31,2)</f>
        <v>#N/A</v>
      </c>
      <c r="D969" s="57" t="e">
        <f>VLOOKUP(raw!D970,convert!$A$13:$B$16,2)</f>
        <v>#N/A</v>
      </c>
      <c r="E969" s="57" t="e">
        <f>VLOOKUP(raw!E970,convert!$A$13:$B$16,2)</f>
        <v>#N/A</v>
      </c>
      <c r="F969" s="57" t="e">
        <f>VLOOKUP(raw!F970,convert!$A$8:$B$10,2)</f>
        <v>#N/A</v>
      </c>
      <c r="G969" s="57" t="e">
        <f>VLOOKUP(raw!G970,convert!$A$8:$B$10,2)</f>
        <v>#N/A</v>
      </c>
      <c r="H969" s="57" t="e">
        <f>VLOOKUP(raw!H970,convert!$A$8:$B$10,2)</f>
        <v>#N/A</v>
      </c>
      <c r="I969" s="57" t="e">
        <f>VLOOKUP(raw!I970,convert!$A$8:$B$10,2)</f>
        <v>#N/A</v>
      </c>
      <c r="J969" s="57" t="e">
        <f>VLOOKUP(raw!J970,convert!$D$26:$E$31,2)</f>
        <v>#N/A</v>
      </c>
      <c r="K969" s="57" t="e">
        <f>VLOOKUP(raw!K970,convert!$D$34:$E$40,2)</f>
        <v>#N/A</v>
      </c>
      <c r="L969" s="57" t="e">
        <f>VLOOKUP(raw!L970,convert!$D$34:$E$40,2)</f>
        <v>#N/A</v>
      </c>
      <c r="M969" s="57" t="e">
        <f>VLOOKUP(raw!M970,convert!$A$34:$B$40,2)</f>
        <v>#N/A</v>
      </c>
      <c r="N969" s="57" t="e">
        <f>VLOOKUP(raw!N970,convert!$A$26:$B$31,2)</f>
        <v>#N/A</v>
      </c>
      <c r="O969" s="57" t="e">
        <f>VLOOKUP(raw!O970,convert!$A$26:$B$31,2)</f>
        <v>#N/A</v>
      </c>
      <c r="P969" s="57" t="e">
        <f>VLOOKUP(raw!P970,convert!$A$26:$B$31,2)</f>
        <v>#N/A</v>
      </c>
      <c r="Q969" s="57" t="e">
        <f>VLOOKUP(raw!Q970,convert!$A$26:$B$31,2)</f>
        <v>#N/A</v>
      </c>
      <c r="R969" s="57" t="e">
        <f>VLOOKUP(raw!R970,convert!$A$26:$B$31,2)</f>
        <v>#N/A</v>
      </c>
      <c r="S969" s="57" t="e">
        <f>VLOOKUP(raw!S970,convert!$D$26:$E$31,2)</f>
        <v>#N/A</v>
      </c>
      <c r="T969" s="57" t="e">
        <f>VLOOKUP(raw!T970,convert!$D$26:$E$31,2)</f>
        <v>#N/A</v>
      </c>
      <c r="U969" s="57" t="e">
        <f>VLOOKUP(raw!U970,convert!$D$26:$E$31,2)</f>
        <v>#N/A</v>
      </c>
      <c r="V969" s="57" t="e">
        <f>VLOOKUP(raw!V970,convert!$D$26:$E$31,2)</f>
        <v>#N/A</v>
      </c>
      <c r="W969" s="57" t="e">
        <f>VLOOKUP(raw!W970,convert!$D$26:$E$31,2)</f>
        <v>#N/A</v>
      </c>
      <c r="X969" s="57" t="e">
        <f>VLOOKUP(raw!X970,convert!$D$26:$E$31,2)</f>
        <v>#N/A</v>
      </c>
      <c r="Y969" s="57" t="e">
        <f>VLOOKUP(raw!Y970,convert!$D$26:$E$31,2)</f>
        <v>#N/A</v>
      </c>
      <c r="Z969" s="57" t="e">
        <f>VLOOKUP(raw!Z970,convert!$D$26:$E$31,2)</f>
        <v>#N/A</v>
      </c>
      <c r="AA969" s="57" t="e">
        <f>VLOOKUP(raw!AA970,convert!$D$26:$E$31,2)</f>
        <v>#N/A</v>
      </c>
      <c r="AB969" s="57" t="e">
        <f>VLOOKUP(raw!AB970,convert!$D$26:$E$31,2)</f>
        <v>#N/A</v>
      </c>
      <c r="AC969" s="57" t="e">
        <f>VLOOKUP(raw!AC970,convert!$D$26:$E$31,2)</f>
        <v>#N/A</v>
      </c>
      <c r="AD969" s="57" t="e">
        <f>VLOOKUP(raw!AD970,convert!$D$26:$E$31,2)</f>
        <v>#N/A</v>
      </c>
      <c r="AE969" s="57" t="e">
        <f>VLOOKUP(raw!AE970,convert!$D$26:$E$31,2)</f>
        <v>#N/A</v>
      </c>
      <c r="AF969" s="57" t="e">
        <f>VLOOKUP(raw!AF970,convert!$D$26:$E$31,2)</f>
        <v>#N/A</v>
      </c>
      <c r="AG969" s="57" t="e">
        <f>VLOOKUP(raw!AG970,convert!$D$26:$E$31,2)</f>
        <v>#N/A</v>
      </c>
      <c r="AH969" s="57" t="e">
        <f>VLOOKUP(raw!AH970,convert!$D$26:$E$31,2)</f>
        <v>#N/A</v>
      </c>
      <c r="AI969" s="57" t="e">
        <f>VLOOKUP(raw!AI970,convert!$D$26:$E$31,2)</f>
        <v>#N/A</v>
      </c>
      <c r="AJ969" s="57" t="e">
        <f>VLOOKUP(raw!AJ970,convert!$D$26:$E$31,2)</f>
        <v>#N/A</v>
      </c>
      <c r="AK969" s="57" t="e">
        <f>VLOOKUP(raw!AK970,convert!$D$26:$E$31,2)</f>
        <v>#N/A</v>
      </c>
      <c r="AL969" s="57" t="e">
        <f>VLOOKUP(raw!AL970,convert!$D$26:$E$31,2)</f>
        <v>#N/A</v>
      </c>
      <c r="AM969" s="57" t="e">
        <f>VLOOKUP(raw!AM970,convert!$D$26:$E$31,2)</f>
        <v>#N/A</v>
      </c>
      <c r="AN969" s="57"/>
      <c r="AO969" s="60" t="str">
        <f>IF(COUNT(score!AD969:AE969)=0,".",MIN(score!AD969:AE969))</f>
        <v>.</v>
      </c>
    </row>
    <row r="970" spans="1:41" x14ac:dyDescent="0.25">
      <c r="A970" s="58">
        <f>raw!$A971:$A971</f>
        <v>0</v>
      </c>
      <c r="B970" s="59">
        <f>raw!$B971:$B971</f>
        <v>0</v>
      </c>
      <c r="C970" s="57" t="e">
        <f>VLOOKUP(raw!C971,convert!$D$26:$E$31,2)</f>
        <v>#N/A</v>
      </c>
      <c r="D970" s="57" t="e">
        <f>VLOOKUP(raw!D971,convert!$A$13:$B$16,2)</f>
        <v>#N/A</v>
      </c>
      <c r="E970" s="57" t="e">
        <f>VLOOKUP(raw!E971,convert!$A$13:$B$16,2)</f>
        <v>#N/A</v>
      </c>
      <c r="F970" s="57" t="e">
        <f>VLOOKUP(raw!F971,convert!$A$8:$B$10,2)</f>
        <v>#N/A</v>
      </c>
      <c r="G970" s="57" t="e">
        <f>VLOOKUP(raw!G971,convert!$A$8:$B$10,2)</f>
        <v>#N/A</v>
      </c>
      <c r="H970" s="57" t="e">
        <f>VLOOKUP(raw!H971,convert!$A$8:$B$10,2)</f>
        <v>#N/A</v>
      </c>
      <c r="I970" s="57" t="e">
        <f>VLOOKUP(raw!I971,convert!$A$8:$B$10,2)</f>
        <v>#N/A</v>
      </c>
      <c r="J970" s="57" t="e">
        <f>VLOOKUP(raw!J971,convert!$D$26:$E$31,2)</f>
        <v>#N/A</v>
      </c>
      <c r="K970" s="57" t="e">
        <f>VLOOKUP(raw!K971,convert!$D$34:$E$40,2)</f>
        <v>#N/A</v>
      </c>
      <c r="L970" s="57" t="e">
        <f>VLOOKUP(raw!L971,convert!$D$34:$E$40,2)</f>
        <v>#N/A</v>
      </c>
      <c r="M970" s="57" t="e">
        <f>VLOOKUP(raw!M971,convert!$A$34:$B$40,2)</f>
        <v>#N/A</v>
      </c>
      <c r="N970" s="57" t="e">
        <f>VLOOKUP(raw!N971,convert!$A$26:$B$31,2)</f>
        <v>#N/A</v>
      </c>
      <c r="O970" s="57" t="e">
        <f>VLOOKUP(raw!O971,convert!$A$26:$B$31,2)</f>
        <v>#N/A</v>
      </c>
      <c r="P970" s="57" t="e">
        <f>VLOOKUP(raw!P971,convert!$A$26:$B$31,2)</f>
        <v>#N/A</v>
      </c>
      <c r="Q970" s="57" t="e">
        <f>VLOOKUP(raw!Q971,convert!$A$26:$B$31,2)</f>
        <v>#N/A</v>
      </c>
      <c r="R970" s="57" t="e">
        <f>VLOOKUP(raw!R971,convert!$A$26:$B$31,2)</f>
        <v>#N/A</v>
      </c>
      <c r="S970" s="57" t="e">
        <f>VLOOKUP(raw!S971,convert!$D$26:$E$31,2)</f>
        <v>#N/A</v>
      </c>
      <c r="T970" s="57" t="e">
        <f>VLOOKUP(raw!T971,convert!$D$26:$E$31,2)</f>
        <v>#N/A</v>
      </c>
      <c r="U970" s="57" t="e">
        <f>VLOOKUP(raw!U971,convert!$D$26:$E$31,2)</f>
        <v>#N/A</v>
      </c>
      <c r="V970" s="57" t="e">
        <f>VLOOKUP(raw!V971,convert!$D$26:$E$31,2)</f>
        <v>#N/A</v>
      </c>
      <c r="W970" s="57" t="e">
        <f>VLOOKUP(raw!W971,convert!$D$26:$E$31,2)</f>
        <v>#N/A</v>
      </c>
      <c r="X970" s="57" t="e">
        <f>VLOOKUP(raw!X971,convert!$D$26:$E$31,2)</f>
        <v>#N/A</v>
      </c>
      <c r="Y970" s="57" t="e">
        <f>VLOOKUP(raw!Y971,convert!$D$26:$E$31,2)</f>
        <v>#N/A</v>
      </c>
      <c r="Z970" s="57" t="e">
        <f>VLOOKUP(raw!Z971,convert!$D$26:$E$31,2)</f>
        <v>#N/A</v>
      </c>
      <c r="AA970" s="57" t="e">
        <f>VLOOKUP(raw!AA971,convert!$D$26:$E$31,2)</f>
        <v>#N/A</v>
      </c>
      <c r="AB970" s="57" t="e">
        <f>VLOOKUP(raw!AB971,convert!$D$26:$E$31,2)</f>
        <v>#N/A</v>
      </c>
      <c r="AC970" s="57" t="e">
        <f>VLOOKUP(raw!AC971,convert!$D$26:$E$31,2)</f>
        <v>#N/A</v>
      </c>
      <c r="AD970" s="57" t="e">
        <f>VLOOKUP(raw!AD971,convert!$D$26:$E$31,2)</f>
        <v>#N/A</v>
      </c>
      <c r="AE970" s="57" t="e">
        <f>VLOOKUP(raw!AE971,convert!$D$26:$E$31,2)</f>
        <v>#N/A</v>
      </c>
      <c r="AF970" s="57" t="e">
        <f>VLOOKUP(raw!AF971,convert!$D$26:$E$31,2)</f>
        <v>#N/A</v>
      </c>
      <c r="AG970" s="57" t="e">
        <f>VLOOKUP(raw!AG971,convert!$D$26:$E$31,2)</f>
        <v>#N/A</v>
      </c>
      <c r="AH970" s="57" t="e">
        <f>VLOOKUP(raw!AH971,convert!$D$26:$E$31,2)</f>
        <v>#N/A</v>
      </c>
      <c r="AI970" s="57" t="e">
        <f>VLOOKUP(raw!AI971,convert!$D$26:$E$31,2)</f>
        <v>#N/A</v>
      </c>
      <c r="AJ970" s="57" t="e">
        <f>VLOOKUP(raw!AJ971,convert!$D$26:$E$31,2)</f>
        <v>#N/A</v>
      </c>
      <c r="AK970" s="57" t="e">
        <f>VLOOKUP(raw!AK971,convert!$D$26:$E$31,2)</f>
        <v>#N/A</v>
      </c>
      <c r="AL970" s="57" t="e">
        <f>VLOOKUP(raw!AL971,convert!$D$26:$E$31,2)</f>
        <v>#N/A</v>
      </c>
      <c r="AM970" s="57" t="e">
        <f>VLOOKUP(raw!AM971,convert!$D$26:$E$31,2)</f>
        <v>#N/A</v>
      </c>
      <c r="AN970" s="57"/>
      <c r="AO970" s="60" t="str">
        <f>IF(COUNT(score!AD970:AE970)=0,".",MIN(score!AD970:AE970))</f>
        <v>.</v>
      </c>
    </row>
    <row r="971" spans="1:41" x14ac:dyDescent="0.25">
      <c r="A971" s="58">
        <f>raw!$A972:$A972</f>
        <v>0</v>
      </c>
      <c r="B971" s="59">
        <f>raw!$B972:$B972</f>
        <v>0</v>
      </c>
      <c r="C971" s="57" t="e">
        <f>VLOOKUP(raw!C972,convert!$D$26:$E$31,2)</f>
        <v>#N/A</v>
      </c>
      <c r="D971" s="57" t="e">
        <f>VLOOKUP(raw!D972,convert!$A$13:$B$16,2)</f>
        <v>#N/A</v>
      </c>
      <c r="E971" s="57" t="e">
        <f>VLOOKUP(raw!E972,convert!$A$13:$B$16,2)</f>
        <v>#N/A</v>
      </c>
      <c r="F971" s="57" t="e">
        <f>VLOOKUP(raw!F972,convert!$A$8:$B$10,2)</f>
        <v>#N/A</v>
      </c>
      <c r="G971" s="57" t="e">
        <f>VLOOKUP(raw!G972,convert!$A$8:$B$10,2)</f>
        <v>#N/A</v>
      </c>
      <c r="H971" s="57" t="e">
        <f>VLOOKUP(raw!H972,convert!$A$8:$B$10,2)</f>
        <v>#N/A</v>
      </c>
      <c r="I971" s="57" t="e">
        <f>VLOOKUP(raw!I972,convert!$A$8:$B$10,2)</f>
        <v>#N/A</v>
      </c>
      <c r="J971" s="57" t="e">
        <f>VLOOKUP(raw!J972,convert!$D$26:$E$31,2)</f>
        <v>#N/A</v>
      </c>
      <c r="K971" s="57" t="e">
        <f>VLOOKUP(raw!K972,convert!$D$34:$E$40,2)</f>
        <v>#N/A</v>
      </c>
      <c r="L971" s="57" t="e">
        <f>VLOOKUP(raw!L972,convert!$D$34:$E$40,2)</f>
        <v>#N/A</v>
      </c>
      <c r="M971" s="57" t="e">
        <f>VLOOKUP(raw!M972,convert!$A$34:$B$40,2)</f>
        <v>#N/A</v>
      </c>
      <c r="N971" s="57" t="e">
        <f>VLOOKUP(raw!N972,convert!$A$26:$B$31,2)</f>
        <v>#N/A</v>
      </c>
      <c r="O971" s="57" t="e">
        <f>VLOOKUP(raw!O972,convert!$A$26:$B$31,2)</f>
        <v>#N/A</v>
      </c>
      <c r="P971" s="57" t="e">
        <f>VLOOKUP(raw!P972,convert!$A$26:$B$31,2)</f>
        <v>#N/A</v>
      </c>
      <c r="Q971" s="57" t="e">
        <f>VLOOKUP(raw!Q972,convert!$A$26:$B$31,2)</f>
        <v>#N/A</v>
      </c>
      <c r="R971" s="57" t="e">
        <f>VLOOKUP(raw!R972,convert!$A$26:$B$31,2)</f>
        <v>#N/A</v>
      </c>
      <c r="S971" s="57" t="e">
        <f>VLOOKUP(raw!S972,convert!$D$26:$E$31,2)</f>
        <v>#N/A</v>
      </c>
      <c r="T971" s="57" t="e">
        <f>VLOOKUP(raw!T972,convert!$D$26:$E$31,2)</f>
        <v>#N/A</v>
      </c>
      <c r="U971" s="57" t="e">
        <f>VLOOKUP(raw!U972,convert!$D$26:$E$31,2)</f>
        <v>#N/A</v>
      </c>
      <c r="V971" s="57" t="e">
        <f>VLOOKUP(raw!V972,convert!$D$26:$E$31,2)</f>
        <v>#N/A</v>
      </c>
      <c r="W971" s="57" t="e">
        <f>VLOOKUP(raw!W972,convert!$D$26:$E$31,2)</f>
        <v>#N/A</v>
      </c>
      <c r="X971" s="57" t="e">
        <f>VLOOKUP(raw!X972,convert!$D$26:$E$31,2)</f>
        <v>#N/A</v>
      </c>
      <c r="Y971" s="57" t="e">
        <f>VLOOKUP(raw!Y972,convert!$D$26:$E$31,2)</f>
        <v>#N/A</v>
      </c>
      <c r="Z971" s="57" t="e">
        <f>VLOOKUP(raw!Z972,convert!$D$26:$E$31,2)</f>
        <v>#N/A</v>
      </c>
      <c r="AA971" s="57" t="e">
        <f>VLOOKUP(raw!AA972,convert!$D$26:$E$31,2)</f>
        <v>#N/A</v>
      </c>
      <c r="AB971" s="57" t="e">
        <f>VLOOKUP(raw!AB972,convert!$D$26:$E$31,2)</f>
        <v>#N/A</v>
      </c>
      <c r="AC971" s="57" t="e">
        <f>VLOOKUP(raw!AC972,convert!$D$26:$E$31,2)</f>
        <v>#N/A</v>
      </c>
      <c r="AD971" s="57" t="e">
        <f>VLOOKUP(raw!AD972,convert!$D$26:$E$31,2)</f>
        <v>#N/A</v>
      </c>
      <c r="AE971" s="57" t="e">
        <f>VLOOKUP(raw!AE972,convert!$D$26:$E$31,2)</f>
        <v>#N/A</v>
      </c>
      <c r="AF971" s="57" t="e">
        <f>VLOOKUP(raw!AF972,convert!$D$26:$E$31,2)</f>
        <v>#N/A</v>
      </c>
      <c r="AG971" s="57" t="e">
        <f>VLOOKUP(raw!AG972,convert!$D$26:$E$31,2)</f>
        <v>#N/A</v>
      </c>
      <c r="AH971" s="57" t="e">
        <f>VLOOKUP(raw!AH972,convert!$D$26:$E$31,2)</f>
        <v>#N/A</v>
      </c>
      <c r="AI971" s="57" t="e">
        <f>VLOOKUP(raw!AI972,convert!$D$26:$E$31,2)</f>
        <v>#N/A</v>
      </c>
      <c r="AJ971" s="57" t="e">
        <f>VLOOKUP(raw!AJ972,convert!$D$26:$E$31,2)</f>
        <v>#N/A</v>
      </c>
      <c r="AK971" s="57" t="e">
        <f>VLOOKUP(raw!AK972,convert!$D$26:$E$31,2)</f>
        <v>#N/A</v>
      </c>
      <c r="AL971" s="57" t="e">
        <f>VLOOKUP(raw!AL972,convert!$D$26:$E$31,2)</f>
        <v>#N/A</v>
      </c>
      <c r="AM971" s="57" t="e">
        <f>VLOOKUP(raw!AM972,convert!$D$26:$E$31,2)</f>
        <v>#N/A</v>
      </c>
      <c r="AN971" s="57"/>
      <c r="AO971" s="60" t="str">
        <f>IF(COUNT(score!AD971:AE971)=0,".",MIN(score!AD971:AE971))</f>
        <v>.</v>
      </c>
    </row>
    <row r="972" spans="1:41" x14ac:dyDescent="0.25">
      <c r="A972" s="58">
        <f>raw!$A973:$A973</f>
        <v>0</v>
      </c>
      <c r="B972" s="59">
        <f>raw!$B973:$B973</f>
        <v>0</v>
      </c>
      <c r="C972" s="57" t="e">
        <f>VLOOKUP(raw!C973,convert!$D$26:$E$31,2)</f>
        <v>#N/A</v>
      </c>
      <c r="D972" s="57" t="e">
        <f>VLOOKUP(raw!D973,convert!$A$13:$B$16,2)</f>
        <v>#N/A</v>
      </c>
      <c r="E972" s="57" t="e">
        <f>VLOOKUP(raw!E973,convert!$A$13:$B$16,2)</f>
        <v>#N/A</v>
      </c>
      <c r="F972" s="57" t="e">
        <f>VLOOKUP(raw!F973,convert!$A$8:$B$10,2)</f>
        <v>#N/A</v>
      </c>
      <c r="G972" s="57" t="e">
        <f>VLOOKUP(raw!G973,convert!$A$8:$B$10,2)</f>
        <v>#N/A</v>
      </c>
      <c r="H972" s="57" t="e">
        <f>VLOOKUP(raw!H973,convert!$A$8:$B$10,2)</f>
        <v>#N/A</v>
      </c>
      <c r="I972" s="57" t="e">
        <f>VLOOKUP(raw!I973,convert!$A$8:$B$10,2)</f>
        <v>#N/A</v>
      </c>
      <c r="J972" s="57" t="e">
        <f>VLOOKUP(raw!J973,convert!$D$26:$E$31,2)</f>
        <v>#N/A</v>
      </c>
      <c r="K972" s="57" t="e">
        <f>VLOOKUP(raw!K973,convert!$D$34:$E$40,2)</f>
        <v>#N/A</v>
      </c>
      <c r="L972" s="57" t="e">
        <f>VLOOKUP(raw!L973,convert!$D$34:$E$40,2)</f>
        <v>#N/A</v>
      </c>
      <c r="M972" s="57" t="e">
        <f>VLOOKUP(raw!M973,convert!$A$34:$B$40,2)</f>
        <v>#N/A</v>
      </c>
      <c r="N972" s="57" t="e">
        <f>VLOOKUP(raw!N973,convert!$A$26:$B$31,2)</f>
        <v>#N/A</v>
      </c>
      <c r="O972" s="57" t="e">
        <f>VLOOKUP(raw!O973,convert!$A$26:$B$31,2)</f>
        <v>#N/A</v>
      </c>
      <c r="P972" s="57" t="e">
        <f>VLOOKUP(raw!P973,convert!$A$26:$B$31,2)</f>
        <v>#N/A</v>
      </c>
      <c r="Q972" s="57" t="e">
        <f>VLOOKUP(raw!Q973,convert!$A$26:$B$31,2)</f>
        <v>#N/A</v>
      </c>
      <c r="R972" s="57" t="e">
        <f>VLOOKUP(raw!R973,convert!$A$26:$B$31,2)</f>
        <v>#N/A</v>
      </c>
      <c r="S972" s="57" t="e">
        <f>VLOOKUP(raw!S973,convert!$D$26:$E$31,2)</f>
        <v>#N/A</v>
      </c>
      <c r="T972" s="57" t="e">
        <f>VLOOKUP(raw!T973,convert!$D$26:$E$31,2)</f>
        <v>#N/A</v>
      </c>
      <c r="U972" s="57" t="e">
        <f>VLOOKUP(raw!U973,convert!$D$26:$E$31,2)</f>
        <v>#N/A</v>
      </c>
      <c r="V972" s="57" t="e">
        <f>VLOOKUP(raw!V973,convert!$D$26:$E$31,2)</f>
        <v>#N/A</v>
      </c>
      <c r="W972" s="57" t="e">
        <f>VLOOKUP(raw!W973,convert!$D$26:$E$31,2)</f>
        <v>#N/A</v>
      </c>
      <c r="X972" s="57" t="e">
        <f>VLOOKUP(raw!X973,convert!$D$26:$E$31,2)</f>
        <v>#N/A</v>
      </c>
      <c r="Y972" s="57" t="e">
        <f>VLOOKUP(raw!Y973,convert!$D$26:$E$31,2)</f>
        <v>#N/A</v>
      </c>
      <c r="Z972" s="57" t="e">
        <f>VLOOKUP(raw!Z973,convert!$D$26:$E$31,2)</f>
        <v>#N/A</v>
      </c>
      <c r="AA972" s="57" t="e">
        <f>VLOOKUP(raw!AA973,convert!$D$26:$E$31,2)</f>
        <v>#N/A</v>
      </c>
      <c r="AB972" s="57" t="e">
        <f>VLOOKUP(raw!AB973,convert!$D$26:$E$31,2)</f>
        <v>#N/A</v>
      </c>
      <c r="AC972" s="57" t="e">
        <f>VLOOKUP(raw!AC973,convert!$D$26:$E$31,2)</f>
        <v>#N/A</v>
      </c>
      <c r="AD972" s="57" t="e">
        <f>VLOOKUP(raw!AD973,convert!$D$26:$E$31,2)</f>
        <v>#N/A</v>
      </c>
      <c r="AE972" s="57" t="e">
        <f>VLOOKUP(raw!AE973,convert!$D$26:$E$31,2)</f>
        <v>#N/A</v>
      </c>
      <c r="AF972" s="57" t="e">
        <f>VLOOKUP(raw!AF973,convert!$D$26:$E$31,2)</f>
        <v>#N/A</v>
      </c>
      <c r="AG972" s="57" t="e">
        <f>VLOOKUP(raw!AG973,convert!$D$26:$E$31,2)</f>
        <v>#N/A</v>
      </c>
      <c r="AH972" s="57" t="e">
        <f>VLOOKUP(raw!AH973,convert!$D$26:$E$31,2)</f>
        <v>#N/A</v>
      </c>
      <c r="AI972" s="57" t="e">
        <f>VLOOKUP(raw!AI973,convert!$D$26:$E$31,2)</f>
        <v>#N/A</v>
      </c>
      <c r="AJ972" s="57" t="e">
        <f>VLOOKUP(raw!AJ973,convert!$D$26:$E$31,2)</f>
        <v>#N/A</v>
      </c>
      <c r="AK972" s="57" t="e">
        <f>VLOOKUP(raw!AK973,convert!$D$26:$E$31,2)</f>
        <v>#N/A</v>
      </c>
      <c r="AL972" s="57" t="e">
        <f>VLOOKUP(raw!AL973,convert!$D$26:$E$31,2)</f>
        <v>#N/A</v>
      </c>
      <c r="AM972" s="57" t="e">
        <f>VLOOKUP(raw!AM973,convert!$D$26:$E$31,2)</f>
        <v>#N/A</v>
      </c>
      <c r="AN972" s="57"/>
      <c r="AO972" s="60" t="str">
        <f>IF(COUNT(score!AD972:AE972)=0,".",MIN(score!AD972:AE972))</f>
        <v>.</v>
      </c>
    </row>
    <row r="973" spans="1:41" x14ac:dyDescent="0.25">
      <c r="A973" s="58">
        <f>raw!$A974:$A974</f>
        <v>0</v>
      </c>
      <c r="B973" s="59">
        <f>raw!$B974:$B974</f>
        <v>0</v>
      </c>
      <c r="C973" s="57" t="e">
        <f>VLOOKUP(raw!C974,convert!$D$26:$E$31,2)</f>
        <v>#N/A</v>
      </c>
      <c r="D973" s="57" t="e">
        <f>VLOOKUP(raw!D974,convert!$A$13:$B$16,2)</f>
        <v>#N/A</v>
      </c>
      <c r="E973" s="57" t="e">
        <f>VLOOKUP(raw!E974,convert!$A$13:$B$16,2)</f>
        <v>#N/A</v>
      </c>
      <c r="F973" s="57" t="e">
        <f>VLOOKUP(raw!F974,convert!$A$8:$B$10,2)</f>
        <v>#N/A</v>
      </c>
      <c r="G973" s="57" t="e">
        <f>VLOOKUP(raw!G974,convert!$A$8:$B$10,2)</f>
        <v>#N/A</v>
      </c>
      <c r="H973" s="57" t="e">
        <f>VLOOKUP(raw!H974,convert!$A$8:$B$10,2)</f>
        <v>#N/A</v>
      </c>
      <c r="I973" s="57" t="e">
        <f>VLOOKUP(raw!I974,convert!$A$8:$B$10,2)</f>
        <v>#N/A</v>
      </c>
      <c r="J973" s="57" t="e">
        <f>VLOOKUP(raw!J974,convert!$D$26:$E$31,2)</f>
        <v>#N/A</v>
      </c>
      <c r="K973" s="57" t="e">
        <f>VLOOKUP(raw!K974,convert!$D$34:$E$40,2)</f>
        <v>#N/A</v>
      </c>
      <c r="L973" s="57" t="e">
        <f>VLOOKUP(raw!L974,convert!$D$34:$E$40,2)</f>
        <v>#N/A</v>
      </c>
      <c r="M973" s="57" t="e">
        <f>VLOOKUP(raw!M974,convert!$A$34:$B$40,2)</f>
        <v>#N/A</v>
      </c>
      <c r="N973" s="57" t="e">
        <f>VLOOKUP(raw!N974,convert!$A$26:$B$31,2)</f>
        <v>#N/A</v>
      </c>
      <c r="O973" s="57" t="e">
        <f>VLOOKUP(raw!O974,convert!$A$26:$B$31,2)</f>
        <v>#N/A</v>
      </c>
      <c r="P973" s="57" t="e">
        <f>VLOOKUP(raw!P974,convert!$A$26:$B$31,2)</f>
        <v>#N/A</v>
      </c>
      <c r="Q973" s="57" t="e">
        <f>VLOOKUP(raw!Q974,convert!$A$26:$B$31,2)</f>
        <v>#N/A</v>
      </c>
      <c r="R973" s="57" t="e">
        <f>VLOOKUP(raw!R974,convert!$A$26:$B$31,2)</f>
        <v>#N/A</v>
      </c>
      <c r="S973" s="57" t="e">
        <f>VLOOKUP(raw!S974,convert!$D$26:$E$31,2)</f>
        <v>#N/A</v>
      </c>
      <c r="T973" s="57" t="e">
        <f>VLOOKUP(raw!T974,convert!$D$26:$E$31,2)</f>
        <v>#N/A</v>
      </c>
      <c r="U973" s="57" t="e">
        <f>VLOOKUP(raw!U974,convert!$D$26:$E$31,2)</f>
        <v>#N/A</v>
      </c>
      <c r="V973" s="57" t="e">
        <f>VLOOKUP(raw!V974,convert!$D$26:$E$31,2)</f>
        <v>#N/A</v>
      </c>
      <c r="W973" s="57" t="e">
        <f>VLOOKUP(raw!W974,convert!$D$26:$E$31,2)</f>
        <v>#N/A</v>
      </c>
      <c r="X973" s="57" t="e">
        <f>VLOOKUP(raw!X974,convert!$D$26:$E$31,2)</f>
        <v>#N/A</v>
      </c>
      <c r="Y973" s="57" t="e">
        <f>VLOOKUP(raw!Y974,convert!$D$26:$E$31,2)</f>
        <v>#N/A</v>
      </c>
      <c r="Z973" s="57" t="e">
        <f>VLOOKUP(raw!Z974,convert!$D$26:$E$31,2)</f>
        <v>#N/A</v>
      </c>
      <c r="AA973" s="57" t="e">
        <f>VLOOKUP(raw!AA974,convert!$D$26:$E$31,2)</f>
        <v>#N/A</v>
      </c>
      <c r="AB973" s="57" t="e">
        <f>VLOOKUP(raw!AB974,convert!$D$26:$E$31,2)</f>
        <v>#N/A</v>
      </c>
      <c r="AC973" s="57" t="e">
        <f>VLOOKUP(raw!AC974,convert!$D$26:$E$31,2)</f>
        <v>#N/A</v>
      </c>
      <c r="AD973" s="57" t="e">
        <f>VLOOKUP(raw!AD974,convert!$D$26:$E$31,2)</f>
        <v>#N/A</v>
      </c>
      <c r="AE973" s="57" t="e">
        <f>VLOOKUP(raw!AE974,convert!$D$26:$E$31,2)</f>
        <v>#N/A</v>
      </c>
      <c r="AF973" s="57" t="e">
        <f>VLOOKUP(raw!AF974,convert!$D$26:$E$31,2)</f>
        <v>#N/A</v>
      </c>
      <c r="AG973" s="57" t="e">
        <f>VLOOKUP(raw!AG974,convert!$D$26:$E$31,2)</f>
        <v>#N/A</v>
      </c>
      <c r="AH973" s="57" t="e">
        <f>VLOOKUP(raw!AH974,convert!$D$26:$E$31,2)</f>
        <v>#N/A</v>
      </c>
      <c r="AI973" s="57" t="e">
        <f>VLOOKUP(raw!AI974,convert!$D$26:$E$31,2)</f>
        <v>#N/A</v>
      </c>
      <c r="AJ973" s="57" t="e">
        <f>VLOOKUP(raw!AJ974,convert!$D$26:$E$31,2)</f>
        <v>#N/A</v>
      </c>
      <c r="AK973" s="57" t="e">
        <f>VLOOKUP(raw!AK974,convert!$D$26:$E$31,2)</f>
        <v>#N/A</v>
      </c>
      <c r="AL973" s="57" t="e">
        <f>VLOOKUP(raw!AL974,convert!$D$26:$E$31,2)</f>
        <v>#N/A</v>
      </c>
      <c r="AM973" s="57" t="e">
        <f>VLOOKUP(raw!AM974,convert!$D$26:$E$31,2)</f>
        <v>#N/A</v>
      </c>
      <c r="AN973" s="57"/>
      <c r="AO973" s="60" t="str">
        <f>IF(COUNT(score!AD973:AE973)=0,".",MIN(score!AD973:AE973))</f>
        <v>.</v>
      </c>
    </row>
    <row r="974" spans="1:41" x14ac:dyDescent="0.25">
      <c r="A974" s="58">
        <f>raw!$A975:$A975</f>
        <v>0</v>
      </c>
      <c r="B974" s="59">
        <f>raw!$B975:$B975</f>
        <v>0</v>
      </c>
      <c r="C974" s="57" t="e">
        <f>VLOOKUP(raw!C975,convert!$D$26:$E$31,2)</f>
        <v>#N/A</v>
      </c>
      <c r="D974" s="57" t="e">
        <f>VLOOKUP(raw!D975,convert!$A$13:$B$16,2)</f>
        <v>#N/A</v>
      </c>
      <c r="E974" s="57" t="e">
        <f>VLOOKUP(raw!E975,convert!$A$13:$B$16,2)</f>
        <v>#N/A</v>
      </c>
      <c r="F974" s="57" t="e">
        <f>VLOOKUP(raw!F975,convert!$A$8:$B$10,2)</f>
        <v>#N/A</v>
      </c>
      <c r="G974" s="57" t="e">
        <f>VLOOKUP(raw!G975,convert!$A$8:$B$10,2)</f>
        <v>#N/A</v>
      </c>
      <c r="H974" s="57" t="e">
        <f>VLOOKUP(raw!H975,convert!$A$8:$B$10,2)</f>
        <v>#N/A</v>
      </c>
      <c r="I974" s="57" t="e">
        <f>VLOOKUP(raw!I975,convert!$A$8:$B$10,2)</f>
        <v>#N/A</v>
      </c>
      <c r="J974" s="57" t="e">
        <f>VLOOKUP(raw!J975,convert!$D$26:$E$31,2)</f>
        <v>#N/A</v>
      </c>
      <c r="K974" s="57" t="e">
        <f>VLOOKUP(raw!K975,convert!$D$34:$E$40,2)</f>
        <v>#N/A</v>
      </c>
      <c r="L974" s="57" t="e">
        <f>VLOOKUP(raw!L975,convert!$D$34:$E$40,2)</f>
        <v>#N/A</v>
      </c>
      <c r="M974" s="57" t="e">
        <f>VLOOKUP(raw!M975,convert!$A$34:$B$40,2)</f>
        <v>#N/A</v>
      </c>
      <c r="N974" s="57" t="e">
        <f>VLOOKUP(raw!N975,convert!$A$26:$B$31,2)</f>
        <v>#N/A</v>
      </c>
      <c r="O974" s="57" t="e">
        <f>VLOOKUP(raw!O975,convert!$A$26:$B$31,2)</f>
        <v>#N/A</v>
      </c>
      <c r="P974" s="57" t="e">
        <f>VLOOKUP(raw!P975,convert!$A$26:$B$31,2)</f>
        <v>#N/A</v>
      </c>
      <c r="Q974" s="57" t="e">
        <f>VLOOKUP(raw!Q975,convert!$A$26:$B$31,2)</f>
        <v>#N/A</v>
      </c>
      <c r="R974" s="57" t="e">
        <f>VLOOKUP(raw!R975,convert!$A$26:$B$31,2)</f>
        <v>#N/A</v>
      </c>
      <c r="S974" s="57" t="e">
        <f>VLOOKUP(raw!S975,convert!$D$26:$E$31,2)</f>
        <v>#N/A</v>
      </c>
      <c r="T974" s="57" t="e">
        <f>VLOOKUP(raw!T975,convert!$D$26:$E$31,2)</f>
        <v>#N/A</v>
      </c>
      <c r="U974" s="57" t="e">
        <f>VLOOKUP(raw!U975,convert!$D$26:$E$31,2)</f>
        <v>#N/A</v>
      </c>
      <c r="V974" s="57" t="e">
        <f>VLOOKUP(raw!V975,convert!$D$26:$E$31,2)</f>
        <v>#N/A</v>
      </c>
      <c r="W974" s="57" t="e">
        <f>VLOOKUP(raw!W975,convert!$D$26:$E$31,2)</f>
        <v>#N/A</v>
      </c>
      <c r="X974" s="57" t="e">
        <f>VLOOKUP(raw!X975,convert!$D$26:$E$31,2)</f>
        <v>#N/A</v>
      </c>
      <c r="Y974" s="57" t="e">
        <f>VLOOKUP(raw!Y975,convert!$D$26:$E$31,2)</f>
        <v>#N/A</v>
      </c>
      <c r="Z974" s="57" t="e">
        <f>VLOOKUP(raw!Z975,convert!$D$26:$E$31,2)</f>
        <v>#N/A</v>
      </c>
      <c r="AA974" s="57" t="e">
        <f>VLOOKUP(raw!AA975,convert!$D$26:$E$31,2)</f>
        <v>#N/A</v>
      </c>
      <c r="AB974" s="57" t="e">
        <f>VLOOKUP(raw!AB975,convert!$D$26:$E$31,2)</f>
        <v>#N/A</v>
      </c>
      <c r="AC974" s="57" t="e">
        <f>VLOOKUP(raw!AC975,convert!$D$26:$E$31,2)</f>
        <v>#N/A</v>
      </c>
      <c r="AD974" s="57" t="e">
        <f>VLOOKUP(raw!AD975,convert!$D$26:$E$31,2)</f>
        <v>#N/A</v>
      </c>
      <c r="AE974" s="57" t="e">
        <f>VLOOKUP(raw!AE975,convert!$D$26:$E$31,2)</f>
        <v>#N/A</v>
      </c>
      <c r="AF974" s="57" t="e">
        <f>VLOOKUP(raw!AF975,convert!$D$26:$E$31,2)</f>
        <v>#N/A</v>
      </c>
      <c r="AG974" s="57" t="e">
        <f>VLOOKUP(raw!AG975,convert!$D$26:$E$31,2)</f>
        <v>#N/A</v>
      </c>
      <c r="AH974" s="57" t="e">
        <f>VLOOKUP(raw!AH975,convert!$D$26:$E$31,2)</f>
        <v>#N/A</v>
      </c>
      <c r="AI974" s="57" t="e">
        <f>VLOOKUP(raw!AI975,convert!$D$26:$E$31,2)</f>
        <v>#N/A</v>
      </c>
      <c r="AJ974" s="57" t="e">
        <f>VLOOKUP(raw!AJ975,convert!$D$26:$E$31,2)</f>
        <v>#N/A</v>
      </c>
      <c r="AK974" s="57" t="e">
        <f>VLOOKUP(raw!AK975,convert!$D$26:$E$31,2)</f>
        <v>#N/A</v>
      </c>
      <c r="AL974" s="57" t="e">
        <f>VLOOKUP(raw!AL975,convert!$D$26:$E$31,2)</f>
        <v>#N/A</v>
      </c>
      <c r="AM974" s="57" t="e">
        <f>VLOOKUP(raw!AM975,convert!$D$26:$E$31,2)</f>
        <v>#N/A</v>
      </c>
      <c r="AN974" s="57"/>
      <c r="AO974" s="60" t="str">
        <f>IF(COUNT(score!AD974:AE974)=0,".",MIN(score!AD974:AE974))</f>
        <v>.</v>
      </c>
    </row>
    <row r="975" spans="1:41" x14ac:dyDescent="0.25">
      <c r="A975" s="58">
        <f>raw!$A976:$A976</f>
        <v>0</v>
      </c>
      <c r="B975" s="59">
        <f>raw!$B976:$B976</f>
        <v>0</v>
      </c>
      <c r="C975" s="57" t="e">
        <f>VLOOKUP(raw!C976,convert!$D$26:$E$31,2)</f>
        <v>#N/A</v>
      </c>
      <c r="D975" s="57" t="e">
        <f>VLOOKUP(raw!D976,convert!$A$13:$B$16,2)</f>
        <v>#N/A</v>
      </c>
      <c r="E975" s="57" t="e">
        <f>VLOOKUP(raw!E976,convert!$A$13:$B$16,2)</f>
        <v>#N/A</v>
      </c>
      <c r="F975" s="57" t="e">
        <f>VLOOKUP(raw!F976,convert!$A$8:$B$10,2)</f>
        <v>#N/A</v>
      </c>
      <c r="G975" s="57" t="e">
        <f>VLOOKUP(raw!G976,convert!$A$8:$B$10,2)</f>
        <v>#N/A</v>
      </c>
      <c r="H975" s="57" t="e">
        <f>VLOOKUP(raw!H976,convert!$A$8:$B$10,2)</f>
        <v>#N/A</v>
      </c>
      <c r="I975" s="57" t="e">
        <f>VLOOKUP(raw!I976,convert!$A$8:$B$10,2)</f>
        <v>#N/A</v>
      </c>
      <c r="J975" s="57" t="e">
        <f>VLOOKUP(raw!J976,convert!$D$26:$E$31,2)</f>
        <v>#N/A</v>
      </c>
      <c r="K975" s="57" t="e">
        <f>VLOOKUP(raw!K976,convert!$D$34:$E$40,2)</f>
        <v>#N/A</v>
      </c>
      <c r="L975" s="57" t="e">
        <f>VLOOKUP(raw!L976,convert!$D$34:$E$40,2)</f>
        <v>#N/A</v>
      </c>
      <c r="M975" s="57" t="e">
        <f>VLOOKUP(raw!M976,convert!$A$34:$B$40,2)</f>
        <v>#N/A</v>
      </c>
      <c r="N975" s="57" t="e">
        <f>VLOOKUP(raw!N976,convert!$A$26:$B$31,2)</f>
        <v>#N/A</v>
      </c>
      <c r="O975" s="57" t="e">
        <f>VLOOKUP(raw!O976,convert!$A$26:$B$31,2)</f>
        <v>#N/A</v>
      </c>
      <c r="P975" s="57" t="e">
        <f>VLOOKUP(raw!P976,convert!$A$26:$B$31,2)</f>
        <v>#N/A</v>
      </c>
      <c r="Q975" s="57" t="e">
        <f>VLOOKUP(raw!Q976,convert!$A$26:$B$31,2)</f>
        <v>#N/A</v>
      </c>
      <c r="R975" s="57" t="e">
        <f>VLOOKUP(raw!R976,convert!$A$26:$B$31,2)</f>
        <v>#N/A</v>
      </c>
      <c r="S975" s="57" t="e">
        <f>VLOOKUP(raw!S976,convert!$D$26:$E$31,2)</f>
        <v>#N/A</v>
      </c>
      <c r="T975" s="57" t="e">
        <f>VLOOKUP(raw!T976,convert!$D$26:$E$31,2)</f>
        <v>#N/A</v>
      </c>
      <c r="U975" s="57" t="e">
        <f>VLOOKUP(raw!U976,convert!$D$26:$E$31,2)</f>
        <v>#N/A</v>
      </c>
      <c r="V975" s="57" t="e">
        <f>VLOOKUP(raw!V976,convert!$D$26:$E$31,2)</f>
        <v>#N/A</v>
      </c>
      <c r="W975" s="57" t="e">
        <f>VLOOKUP(raw!W976,convert!$D$26:$E$31,2)</f>
        <v>#N/A</v>
      </c>
      <c r="X975" s="57" t="e">
        <f>VLOOKUP(raw!X976,convert!$D$26:$E$31,2)</f>
        <v>#N/A</v>
      </c>
      <c r="Y975" s="57" t="e">
        <f>VLOOKUP(raw!Y976,convert!$D$26:$E$31,2)</f>
        <v>#N/A</v>
      </c>
      <c r="Z975" s="57" t="e">
        <f>VLOOKUP(raw!Z976,convert!$D$26:$E$31,2)</f>
        <v>#N/A</v>
      </c>
      <c r="AA975" s="57" t="e">
        <f>VLOOKUP(raw!AA976,convert!$D$26:$E$31,2)</f>
        <v>#N/A</v>
      </c>
      <c r="AB975" s="57" t="e">
        <f>VLOOKUP(raw!AB976,convert!$D$26:$E$31,2)</f>
        <v>#N/A</v>
      </c>
      <c r="AC975" s="57" t="e">
        <f>VLOOKUP(raw!AC976,convert!$D$26:$E$31,2)</f>
        <v>#N/A</v>
      </c>
      <c r="AD975" s="57" t="e">
        <f>VLOOKUP(raw!AD976,convert!$D$26:$E$31,2)</f>
        <v>#N/A</v>
      </c>
      <c r="AE975" s="57" t="e">
        <f>VLOOKUP(raw!AE976,convert!$D$26:$E$31,2)</f>
        <v>#N/A</v>
      </c>
      <c r="AF975" s="57" t="e">
        <f>VLOOKUP(raw!AF976,convert!$D$26:$E$31,2)</f>
        <v>#N/A</v>
      </c>
      <c r="AG975" s="57" t="e">
        <f>VLOOKUP(raw!AG976,convert!$D$26:$E$31,2)</f>
        <v>#N/A</v>
      </c>
      <c r="AH975" s="57" t="e">
        <f>VLOOKUP(raw!AH976,convert!$D$26:$E$31,2)</f>
        <v>#N/A</v>
      </c>
      <c r="AI975" s="57" t="e">
        <f>VLOOKUP(raw!AI976,convert!$D$26:$E$31,2)</f>
        <v>#N/A</v>
      </c>
      <c r="AJ975" s="57" t="e">
        <f>VLOOKUP(raw!AJ976,convert!$D$26:$E$31,2)</f>
        <v>#N/A</v>
      </c>
      <c r="AK975" s="57" t="e">
        <f>VLOOKUP(raw!AK976,convert!$D$26:$E$31,2)</f>
        <v>#N/A</v>
      </c>
      <c r="AL975" s="57" t="e">
        <f>VLOOKUP(raw!AL976,convert!$D$26:$E$31,2)</f>
        <v>#N/A</v>
      </c>
      <c r="AM975" s="57" t="e">
        <f>VLOOKUP(raw!AM976,convert!$D$26:$E$31,2)</f>
        <v>#N/A</v>
      </c>
      <c r="AN975" s="57"/>
      <c r="AO975" s="60" t="str">
        <f>IF(COUNT(score!AD975:AE975)=0,".",MIN(score!AD975:AE975))</f>
        <v>.</v>
      </c>
    </row>
    <row r="976" spans="1:41" x14ac:dyDescent="0.25">
      <c r="A976" s="58">
        <f>raw!$A977:$A977</f>
        <v>0</v>
      </c>
      <c r="B976" s="59">
        <f>raw!$B977:$B977</f>
        <v>0</v>
      </c>
      <c r="C976" s="57" t="e">
        <f>VLOOKUP(raw!C977,convert!$D$26:$E$31,2)</f>
        <v>#N/A</v>
      </c>
      <c r="D976" s="57" t="e">
        <f>VLOOKUP(raw!D977,convert!$A$13:$B$16,2)</f>
        <v>#N/A</v>
      </c>
      <c r="E976" s="57" t="e">
        <f>VLOOKUP(raw!E977,convert!$A$13:$B$16,2)</f>
        <v>#N/A</v>
      </c>
      <c r="F976" s="57" t="e">
        <f>VLOOKUP(raw!F977,convert!$A$8:$B$10,2)</f>
        <v>#N/A</v>
      </c>
      <c r="G976" s="57" t="e">
        <f>VLOOKUP(raw!G977,convert!$A$8:$B$10,2)</f>
        <v>#N/A</v>
      </c>
      <c r="H976" s="57" t="e">
        <f>VLOOKUP(raw!H977,convert!$A$8:$B$10,2)</f>
        <v>#N/A</v>
      </c>
      <c r="I976" s="57" t="e">
        <f>VLOOKUP(raw!I977,convert!$A$8:$B$10,2)</f>
        <v>#N/A</v>
      </c>
      <c r="J976" s="57" t="e">
        <f>VLOOKUP(raw!J977,convert!$D$26:$E$31,2)</f>
        <v>#N/A</v>
      </c>
      <c r="K976" s="57" t="e">
        <f>VLOOKUP(raw!K977,convert!$D$34:$E$40,2)</f>
        <v>#N/A</v>
      </c>
      <c r="L976" s="57" t="e">
        <f>VLOOKUP(raw!L977,convert!$D$34:$E$40,2)</f>
        <v>#N/A</v>
      </c>
      <c r="M976" s="57" t="e">
        <f>VLOOKUP(raw!M977,convert!$A$34:$B$40,2)</f>
        <v>#N/A</v>
      </c>
      <c r="N976" s="57" t="e">
        <f>VLOOKUP(raw!N977,convert!$A$26:$B$31,2)</f>
        <v>#N/A</v>
      </c>
      <c r="O976" s="57" t="e">
        <f>VLOOKUP(raw!O977,convert!$A$26:$B$31,2)</f>
        <v>#N/A</v>
      </c>
      <c r="P976" s="57" t="e">
        <f>VLOOKUP(raw!P977,convert!$A$26:$B$31,2)</f>
        <v>#N/A</v>
      </c>
      <c r="Q976" s="57" t="e">
        <f>VLOOKUP(raw!Q977,convert!$A$26:$B$31,2)</f>
        <v>#N/A</v>
      </c>
      <c r="R976" s="57" t="e">
        <f>VLOOKUP(raw!R977,convert!$A$26:$B$31,2)</f>
        <v>#N/A</v>
      </c>
      <c r="S976" s="57" t="e">
        <f>VLOOKUP(raw!S977,convert!$D$26:$E$31,2)</f>
        <v>#N/A</v>
      </c>
      <c r="T976" s="57" t="e">
        <f>VLOOKUP(raw!T977,convert!$D$26:$E$31,2)</f>
        <v>#N/A</v>
      </c>
      <c r="U976" s="57" t="e">
        <f>VLOOKUP(raw!U977,convert!$D$26:$E$31,2)</f>
        <v>#N/A</v>
      </c>
      <c r="V976" s="57" t="e">
        <f>VLOOKUP(raw!V977,convert!$D$26:$E$31,2)</f>
        <v>#N/A</v>
      </c>
      <c r="W976" s="57" t="e">
        <f>VLOOKUP(raw!W977,convert!$D$26:$E$31,2)</f>
        <v>#N/A</v>
      </c>
      <c r="X976" s="57" t="e">
        <f>VLOOKUP(raw!X977,convert!$D$26:$E$31,2)</f>
        <v>#N/A</v>
      </c>
      <c r="Y976" s="57" t="e">
        <f>VLOOKUP(raw!Y977,convert!$D$26:$E$31,2)</f>
        <v>#N/A</v>
      </c>
      <c r="Z976" s="57" t="e">
        <f>VLOOKUP(raw!Z977,convert!$D$26:$E$31,2)</f>
        <v>#N/A</v>
      </c>
      <c r="AA976" s="57" t="e">
        <f>VLOOKUP(raw!AA977,convert!$D$26:$E$31,2)</f>
        <v>#N/A</v>
      </c>
      <c r="AB976" s="57" t="e">
        <f>VLOOKUP(raw!AB977,convert!$D$26:$E$31,2)</f>
        <v>#N/A</v>
      </c>
      <c r="AC976" s="57" t="e">
        <f>VLOOKUP(raw!AC977,convert!$D$26:$E$31,2)</f>
        <v>#N/A</v>
      </c>
      <c r="AD976" s="57" t="e">
        <f>VLOOKUP(raw!AD977,convert!$D$26:$E$31,2)</f>
        <v>#N/A</v>
      </c>
      <c r="AE976" s="57" t="e">
        <f>VLOOKUP(raw!AE977,convert!$D$26:$E$31,2)</f>
        <v>#N/A</v>
      </c>
      <c r="AF976" s="57" t="e">
        <f>VLOOKUP(raw!AF977,convert!$D$26:$E$31,2)</f>
        <v>#N/A</v>
      </c>
      <c r="AG976" s="57" t="e">
        <f>VLOOKUP(raw!AG977,convert!$D$26:$E$31,2)</f>
        <v>#N/A</v>
      </c>
      <c r="AH976" s="57" t="e">
        <f>VLOOKUP(raw!AH977,convert!$D$26:$E$31,2)</f>
        <v>#N/A</v>
      </c>
      <c r="AI976" s="57" t="e">
        <f>VLOOKUP(raw!AI977,convert!$D$26:$E$31,2)</f>
        <v>#N/A</v>
      </c>
      <c r="AJ976" s="57" t="e">
        <f>VLOOKUP(raw!AJ977,convert!$D$26:$E$31,2)</f>
        <v>#N/A</v>
      </c>
      <c r="AK976" s="57" t="e">
        <f>VLOOKUP(raw!AK977,convert!$D$26:$E$31,2)</f>
        <v>#N/A</v>
      </c>
      <c r="AL976" s="57" t="e">
        <f>VLOOKUP(raw!AL977,convert!$D$26:$E$31,2)</f>
        <v>#N/A</v>
      </c>
      <c r="AM976" s="57" t="e">
        <f>VLOOKUP(raw!AM977,convert!$D$26:$E$31,2)</f>
        <v>#N/A</v>
      </c>
      <c r="AN976" s="57"/>
      <c r="AO976" s="60" t="str">
        <f>IF(COUNT(score!AD976:AE976)=0,".",MIN(score!AD976:AE976))</f>
        <v>.</v>
      </c>
    </row>
    <row r="977" spans="1:41" x14ac:dyDescent="0.25">
      <c r="A977" s="58">
        <f>raw!$A978:$A978</f>
        <v>0</v>
      </c>
      <c r="B977" s="59">
        <f>raw!$B978:$B978</f>
        <v>0</v>
      </c>
      <c r="C977" s="57" t="e">
        <f>VLOOKUP(raw!C978,convert!$D$26:$E$31,2)</f>
        <v>#N/A</v>
      </c>
      <c r="D977" s="57" t="e">
        <f>VLOOKUP(raw!D978,convert!$A$13:$B$16,2)</f>
        <v>#N/A</v>
      </c>
      <c r="E977" s="57" t="e">
        <f>VLOOKUP(raw!E978,convert!$A$13:$B$16,2)</f>
        <v>#N/A</v>
      </c>
      <c r="F977" s="57" t="e">
        <f>VLOOKUP(raw!F978,convert!$A$8:$B$10,2)</f>
        <v>#N/A</v>
      </c>
      <c r="G977" s="57" t="e">
        <f>VLOOKUP(raw!G978,convert!$A$8:$B$10,2)</f>
        <v>#N/A</v>
      </c>
      <c r="H977" s="57" t="e">
        <f>VLOOKUP(raw!H978,convert!$A$8:$B$10,2)</f>
        <v>#N/A</v>
      </c>
      <c r="I977" s="57" t="e">
        <f>VLOOKUP(raw!I978,convert!$A$8:$B$10,2)</f>
        <v>#N/A</v>
      </c>
      <c r="J977" s="57" t="e">
        <f>VLOOKUP(raw!J978,convert!$D$26:$E$31,2)</f>
        <v>#N/A</v>
      </c>
      <c r="K977" s="57" t="e">
        <f>VLOOKUP(raw!K978,convert!$D$34:$E$40,2)</f>
        <v>#N/A</v>
      </c>
      <c r="L977" s="57" t="e">
        <f>VLOOKUP(raw!L978,convert!$D$34:$E$40,2)</f>
        <v>#N/A</v>
      </c>
      <c r="M977" s="57" t="e">
        <f>VLOOKUP(raw!M978,convert!$A$34:$B$40,2)</f>
        <v>#N/A</v>
      </c>
      <c r="N977" s="57" t="e">
        <f>VLOOKUP(raw!N978,convert!$A$26:$B$31,2)</f>
        <v>#N/A</v>
      </c>
      <c r="O977" s="57" t="e">
        <f>VLOOKUP(raw!O978,convert!$A$26:$B$31,2)</f>
        <v>#N/A</v>
      </c>
      <c r="P977" s="57" t="e">
        <f>VLOOKUP(raw!P978,convert!$A$26:$B$31,2)</f>
        <v>#N/A</v>
      </c>
      <c r="Q977" s="57" t="e">
        <f>VLOOKUP(raw!Q978,convert!$A$26:$B$31,2)</f>
        <v>#N/A</v>
      </c>
      <c r="R977" s="57" t="e">
        <f>VLOOKUP(raw!R978,convert!$A$26:$B$31,2)</f>
        <v>#N/A</v>
      </c>
      <c r="S977" s="57" t="e">
        <f>VLOOKUP(raw!S978,convert!$D$26:$E$31,2)</f>
        <v>#N/A</v>
      </c>
      <c r="T977" s="57" t="e">
        <f>VLOOKUP(raw!T978,convert!$D$26:$E$31,2)</f>
        <v>#N/A</v>
      </c>
      <c r="U977" s="57" t="e">
        <f>VLOOKUP(raw!U978,convert!$D$26:$E$31,2)</f>
        <v>#N/A</v>
      </c>
      <c r="V977" s="57" t="e">
        <f>VLOOKUP(raw!V978,convert!$D$26:$E$31,2)</f>
        <v>#N/A</v>
      </c>
      <c r="W977" s="57" t="e">
        <f>VLOOKUP(raw!W978,convert!$D$26:$E$31,2)</f>
        <v>#N/A</v>
      </c>
      <c r="X977" s="57" t="e">
        <f>VLOOKUP(raw!X978,convert!$D$26:$E$31,2)</f>
        <v>#N/A</v>
      </c>
      <c r="Y977" s="57" t="e">
        <f>VLOOKUP(raw!Y978,convert!$D$26:$E$31,2)</f>
        <v>#N/A</v>
      </c>
      <c r="Z977" s="57" t="e">
        <f>VLOOKUP(raw!Z978,convert!$D$26:$E$31,2)</f>
        <v>#N/A</v>
      </c>
      <c r="AA977" s="57" t="e">
        <f>VLOOKUP(raw!AA978,convert!$D$26:$E$31,2)</f>
        <v>#N/A</v>
      </c>
      <c r="AB977" s="57" t="e">
        <f>VLOOKUP(raw!AB978,convert!$D$26:$E$31,2)</f>
        <v>#N/A</v>
      </c>
      <c r="AC977" s="57" t="e">
        <f>VLOOKUP(raw!AC978,convert!$D$26:$E$31,2)</f>
        <v>#N/A</v>
      </c>
      <c r="AD977" s="57" t="e">
        <f>VLOOKUP(raw!AD978,convert!$D$26:$E$31,2)</f>
        <v>#N/A</v>
      </c>
      <c r="AE977" s="57" t="e">
        <f>VLOOKUP(raw!AE978,convert!$D$26:$E$31,2)</f>
        <v>#N/A</v>
      </c>
      <c r="AF977" s="57" t="e">
        <f>VLOOKUP(raw!AF978,convert!$D$26:$E$31,2)</f>
        <v>#N/A</v>
      </c>
      <c r="AG977" s="57" t="e">
        <f>VLOOKUP(raw!AG978,convert!$D$26:$E$31,2)</f>
        <v>#N/A</v>
      </c>
      <c r="AH977" s="57" t="e">
        <f>VLOOKUP(raw!AH978,convert!$D$26:$E$31,2)</f>
        <v>#N/A</v>
      </c>
      <c r="AI977" s="57" t="e">
        <f>VLOOKUP(raw!AI978,convert!$D$26:$E$31,2)</f>
        <v>#N/A</v>
      </c>
      <c r="AJ977" s="57" t="e">
        <f>VLOOKUP(raw!AJ978,convert!$D$26:$E$31,2)</f>
        <v>#N/A</v>
      </c>
      <c r="AK977" s="57" t="e">
        <f>VLOOKUP(raw!AK978,convert!$D$26:$E$31,2)</f>
        <v>#N/A</v>
      </c>
      <c r="AL977" s="57" t="e">
        <f>VLOOKUP(raw!AL978,convert!$D$26:$E$31,2)</f>
        <v>#N/A</v>
      </c>
      <c r="AM977" s="57" t="e">
        <f>VLOOKUP(raw!AM978,convert!$D$26:$E$31,2)</f>
        <v>#N/A</v>
      </c>
      <c r="AN977" s="57"/>
      <c r="AO977" s="60" t="str">
        <f>IF(COUNT(score!AD977:AE977)=0,".",MIN(score!AD977:AE977))</f>
        <v>.</v>
      </c>
    </row>
    <row r="978" spans="1:41" x14ac:dyDescent="0.25">
      <c r="A978" s="58">
        <f>raw!$A979:$A979</f>
        <v>0</v>
      </c>
      <c r="B978" s="59">
        <f>raw!$B979:$B979</f>
        <v>0</v>
      </c>
      <c r="C978" s="57" t="e">
        <f>VLOOKUP(raw!C979,convert!$D$26:$E$31,2)</f>
        <v>#N/A</v>
      </c>
      <c r="D978" s="57" t="e">
        <f>VLOOKUP(raw!D979,convert!$A$13:$B$16,2)</f>
        <v>#N/A</v>
      </c>
      <c r="E978" s="57" t="e">
        <f>VLOOKUP(raw!E979,convert!$A$13:$B$16,2)</f>
        <v>#N/A</v>
      </c>
      <c r="F978" s="57" t="e">
        <f>VLOOKUP(raw!F979,convert!$A$8:$B$10,2)</f>
        <v>#N/A</v>
      </c>
      <c r="G978" s="57" t="e">
        <f>VLOOKUP(raw!G979,convert!$A$8:$B$10,2)</f>
        <v>#N/A</v>
      </c>
      <c r="H978" s="57" t="e">
        <f>VLOOKUP(raw!H979,convert!$A$8:$B$10,2)</f>
        <v>#N/A</v>
      </c>
      <c r="I978" s="57" t="e">
        <f>VLOOKUP(raw!I979,convert!$A$8:$B$10,2)</f>
        <v>#N/A</v>
      </c>
      <c r="J978" s="57" t="e">
        <f>VLOOKUP(raw!J979,convert!$D$26:$E$31,2)</f>
        <v>#N/A</v>
      </c>
      <c r="K978" s="57" t="e">
        <f>VLOOKUP(raw!K979,convert!$D$34:$E$40,2)</f>
        <v>#N/A</v>
      </c>
      <c r="L978" s="57" t="e">
        <f>VLOOKUP(raw!L979,convert!$D$34:$E$40,2)</f>
        <v>#N/A</v>
      </c>
      <c r="M978" s="57" t="e">
        <f>VLOOKUP(raw!M979,convert!$A$34:$B$40,2)</f>
        <v>#N/A</v>
      </c>
      <c r="N978" s="57" t="e">
        <f>VLOOKUP(raw!N979,convert!$A$26:$B$31,2)</f>
        <v>#N/A</v>
      </c>
      <c r="O978" s="57" t="e">
        <f>VLOOKUP(raw!O979,convert!$A$26:$B$31,2)</f>
        <v>#N/A</v>
      </c>
      <c r="P978" s="57" t="e">
        <f>VLOOKUP(raw!P979,convert!$A$26:$B$31,2)</f>
        <v>#N/A</v>
      </c>
      <c r="Q978" s="57" t="e">
        <f>VLOOKUP(raw!Q979,convert!$A$26:$B$31,2)</f>
        <v>#N/A</v>
      </c>
      <c r="R978" s="57" t="e">
        <f>VLOOKUP(raw!R979,convert!$A$26:$B$31,2)</f>
        <v>#N/A</v>
      </c>
      <c r="S978" s="57" t="e">
        <f>VLOOKUP(raw!S979,convert!$D$26:$E$31,2)</f>
        <v>#N/A</v>
      </c>
      <c r="T978" s="57" t="e">
        <f>VLOOKUP(raw!T979,convert!$D$26:$E$31,2)</f>
        <v>#N/A</v>
      </c>
      <c r="U978" s="57" t="e">
        <f>VLOOKUP(raw!U979,convert!$D$26:$E$31,2)</f>
        <v>#N/A</v>
      </c>
      <c r="V978" s="57" t="e">
        <f>VLOOKUP(raw!V979,convert!$D$26:$E$31,2)</f>
        <v>#N/A</v>
      </c>
      <c r="W978" s="57" t="e">
        <f>VLOOKUP(raw!W979,convert!$D$26:$E$31,2)</f>
        <v>#N/A</v>
      </c>
      <c r="X978" s="57" t="e">
        <f>VLOOKUP(raw!X979,convert!$D$26:$E$31,2)</f>
        <v>#N/A</v>
      </c>
      <c r="Y978" s="57" t="e">
        <f>VLOOKUP(raw!Y979,convert!$D$26:$E$31,2)</f>
        <v>#N/A</v>
      </c>
      <c r="Z978" s="57" t="e">
        <f>VLOOKUP(raw!Z979,convert!$D$26:$E$31,2)</f>
        <v>#N/A</v>
      </c>
      <c r="AA978" s="57" t="e">
        <f>VLOOKUP(raw!AA979,convert!$D$26:$E$31,2)</f>
        <v>#N/A</v>
      </c>
      <c r="AB978" s="57" t="e">
        <f>VLOOKUP(raw!AB979,convert!$D$26:$E$31,2)</f>
        <v>#N/A</v>
      </c>
      <c r="AC978" s="57" t="e">
        <f>VLOOKUP(raw!AC979,convert!$D$26:$E$31,2)</f>
        <v>#N/A</v>
      </c>
      <c r="AD978" s="57" t="e">
        <f>VLOOKUP(raw!AD979,convert!$D$26:$E$31,2)</f>
        <v>#N/A</v>
      </c>
      <c r="AE978" s="57" t="e">
        <f>VLOOKUP(raw!AE979,convert!$D$26:$E$31,2)</f>
        <v>#N/A</v>
      </c>
      <c r="AF978" s="57" t="e">
        <f>VLOOKUP(raw!AF979,convert!$D$26:$E$31,2)</f>
        <v>#N/A</v>
      </c>
      <c r="AG978" s="57" t="e">
        <f>VLOOKUP(raw!AG979,convert!$D$26:$E$31,2)</f>
        <v>#N/A</v>
      </c>
      <c r="AH978" s="57" t="e">
        <f>VLOOKUP(raw!AH979,convert!$D$26:$E$31,2)</f>
        <v>#N/A</v>
      </c>
      <c r="AI978" s="57" t="e">
        <f>VLOOKUP(raw!AI979,convert!$D$26:$E$31,2)</f>
        <v>#N/A</v>
      </c>
      <c r="AJ978" s="57" t="e">
        <f>VLOOKUP(raw!AJ979,convert!$D$26:$E$31,2)</f>
        <v>#N/A</v>
      </c>
      <c r="AK978" s="57" t="e">
        <f>VLOOKUP(raw!AK979,convert!$D$26:$E$31,2)</f>
        <v>#N/A</v>
      </c>
      <c r="AL978" s="57" t="e">
        <f>VLOOKUP(raw!AL979,convert!$D$26:$E$31,2)</f>
        <v>#N/A</v>
      </c>
      <c r="AM978" s="57" t="e">
        <f>VLOOKUP(raw!AM979,convert!$D$26:$E$31,2)</f>
        <v>#N/A</v>
      </c>
      <c r="AN978" s="57"/>
      <c r="AO978" s="60" t="str">
        <f>IF(COUNT(score!AD978:AE978)=0,".",MIN(score!AD978:AE978))</f>
        <v>.</v>
      </c>
    </row>
    <row r="979" spans="1:41" x14ac:dyDescent="0.25">
      <c r="A979" s="58">
        <f>raw!$A980:$A980</f>
        <v>0</v>
      </c>
      <c r="B979" s="59">
        <f>raw!$B980:$B980</f>
        <v>0</v>
      </c>
      <c r="C979" s="57" t="e">
        <f>VLOOKUP(raw!C980,convert!$D$26:$E$31,2)</f>
        <v>#N/A</v>
      </c>
      <c r="D979" s="57" t="e">
        <f>VLOOKUP(raw!D980,convert!$A$13:$B$16,2)</f>
        <v>#N/A</v>
      </c>
      <c r="E979" s="57" t="e">
        <f>VLOOKUP(raw!E980,convert!$A$13:$B$16,2)</f>
        <v>#N/A</v>
      </c>
      <c r="F979" s="57" t="e">
        <f>VLOOKUP(raw!F980,convert!$A$8:$B$10,2)</f>
        <v>#N/A</v>
      </c>
      <c r="G979" s="57" t="e">
        <f>VLOOKUP(raw!G980,convert!$A$8:$B$10,2)</f>
        <v>#N/A</v>
      </c>
      <c r="H979" s="57" t="e">
        <f>VLOOKUP(raw!H980,convert!$A$8:$B$10,2)</f>
        <v>#N/A</v>
      </c>
      <c r="I979" s="57" t="e">
        <f>VLOOKUP(raw!I980,convert!$A$8:$B$10,2)</f>
        <v>#N/A</v>
      </c>
      <c r="J979" s="57" t="e">
        <f>VLOOKUP(raw!J980,convert!$D$26:$E$31,2)</f>
        <v>#N/A</v>
      </c>
      <c r="K979" s="57" t="e">
        <f>VLOOKUP(raw!K980,convert!$D$34:$E$40,2)</f>
        <v>#N/A</v>
      </c>
      <c r="L979" s="57" t="e">
        <f>VLOOKUP(raw!L980,convert!$D$34:$E$40,2)</f>
        <v>#N/A</v>
      </c>
      <c r="M979" s="57" t="e">
        <f>VLOOKUP(raw!M980,convert!$A$34:$B$40,2)</f>
        <v>#N/A</v>
      </c>
      <c r="N979" s="57" t="e">
        <f>VLOOKUP(raw!N980,convert!$A$26:$B$31,2)</f>
        <v>#N/A</v>
      </c>
      <c r="O979" s="57" t="e">
        <f>VLOOKUP(raw!O980,convert!$A$26:$B$31,2)</f>
        <v>#N/A</v>
      </c>
      <c r="P979" s="57" t="e">
        <f>VLOOKUP(raw!P980,convert!$A$26:$B$31,2)</f>
        <v>#N/A</v>
      </c>
      <c r="Q979" s="57" t="e">
        <f>VLOOKUP(raw!Q980,convert!$A$26:$B$31,2)</f>
        <v>#N/A</v>
      </c>
      <c r="R979" s="57" t="e">
        <f>VLOOKUP(raw!R980,convert!$A$26:$B$31,2)</f>
        <v>#N/A</v>
      </c>
      <c r="S979" s="57" t="e">
        <f>VLOOKUP(raw!S980,convert!$D$26:$E$31,2)</f>
        <v>#N/A</v>
      </c>
      <c r="T979" s="57" t="e">
        <f>VLOOKUP(raw!T980,convert!$D$26:$E$31,2)</f>
        <v>#N/A</v>
      </c>
      <c r="U979" s="57" t="e">
        <f>VLOOKUP(raw!U980,convert!$D$26:$E$31,2)</f>
        <v>#N/A</v>
      </c>
      <c r="V979" s="57" t="e">
        <f>VLOOKUP(raw!V980,convert!$D$26:$E$31,2)</f>
        <v>#N/A</v>
      </c>
      <c r="W979" s="57" t="e">
        <f>VLOOKUP(raw!W980,convert!$D$26:$E$31,2)</f>
        <v>#N/A</v>
      </c>
      <c r="X979" s="57" t="e">
        <f>VLOOKUP(raw!X980,convert!$D$26:$E$31,2)</f>
        <v>#N/A</v>
      </c>
      <c r="Y979" s="57" t="e">
        <f>VLOOKUP(raw!Y980,convert!$D$26:$E$31,2)</f>
        <v>#N/A</v>
      </c>
      <c r="Z979" s="57" t="e">
        <f>VLOOKUP(raw!Z980,convert!$D$26:$E$31,2)</f>
        <v>#N/A</v>
      </c>
      <c r="AA979" s="57" t="e">
        <f>VLOOKUP(raw!AA980,convert!$D$26:$E$31,2)</f>
        <v>#N/A</v>
      </c>
      <c r="AB979" s="57" t="e">
        <f>VLOOKUP(raw!AB980,convert!$D$26:$E$31,2)</f>
        <v>#N/A</v>
      </c>
      <c r="AC979" s="57" t="e">
        <f>VLOOKUP(raw!AC980,convert!$D$26:$E$31,2)</f>
        <v>#N/A</v>
      </c>
      <c r="AD979" s="57" t="e">
        <f>VLOOKUP(raw!AD980,convert!$D$26:$E$31,2)</f>
        <v>#N/A</v>
      </c>
      <c r="AE979" s="57" t="e">
        <f>VLOOKUP(raw!AE980,convert!$D$26:$E$31,2)</f>
        <v>#N/A</v>
      </c>
      <c r="AF979" s="57" t="e">
        <f>VLOOKUP(raw!AF980,convert!$D$26:$E$31,2)</f>
        <v>#N/A</v>
      </c>
      <c r="AG979" s="57" t="e">
        <f>VLOOKUP(raw!AG980,convert!$D$26:$E$31,2)</f>
        <v>#N/A</v>
      </c>
      <c r="AH979" s="57" t="e">
        <f>VLOOKUP(raw!AH980,convert!$D$26:$E$31,2)</f>
        <v>#N/A</v>
      </c>
      <c r="AI979" s="57" t="e">
        <f>VLOOKUP(raw!AI980,convert!$D$26:$E$31,2)</f>
        <v>#N/A</v>
      </c>
      <c r="AJ979" s="57" t="e">
        <f>VLOOKUP(raw!AJ980,convert!$D$26:$E$31,2)</f>
        <v>#N/A</v>
      </c>
      <c r="AK979" s="57" t="e">
        <f>VLOOKUP(raw!AK980,convert!$D$26:$E$31,2)</f>
        <v>#N/A</v>
      </c>
      <c r="AL979" s="57" t="e">
        <f>VLOOKUP(raw!AL980,convert!$D$26:$E$31,2)</f>
        <v>#N/A</v>
      </c>
      <c r="AM979" s="57" t="e">
        <f>VLOOKUP(raw!AM980,convert!$D$26:$E$31,2)</f>
        <v>#N/A</v>
      </c>
      <c r="AN979" s="57"/>
      <c r="AO979" s="60" t="str">
        <f>IF(COUNT(score!AD979:AE979)=0,".",MIN(score!AD979:AE979))</f>
        <v>.</v>
      </c>
    </row>
    <row r="980" spans="1:41" x14ac:dyDescent="0.25">
      <c r="A980" s="58">
        <f>raw!$A981:$A981</f>
        <v>0</v>
      </c>
      <c r="B980" s="59">
        <f>raw!$B981:$B981</f>
        <v>0</v>
      </c>
      <c r="C980" s="57" t="e">
        <f>VLOOKUP(raw!C981,convert!$D$26:$E$31,2)</f>
        <v>#N/A</v>
      </c>
      <c r="D980" s="57" t="e">
        <f>VLOOKUP(raw!D981,convert!$A$13:$B$16,2)</f>
        <v>#N/A</v>
      </c>
      <c r="E980" s="57" t="e">
        <f>VLOOKUP(raw!E981,convert!$A$13:$B$16,2)</f>
        <v>#N/A</v>
      </c>
      <c r="F980" s="57" t="e">
        <f>VLOOKUP(raw!F981,convert!$A$8:$B$10,2)</f>
        <v>#N/A</v>
      </c>
      <c r="G980" s="57" t="e">
        <f>VLOOKUP(raw!G981,convert!$A$8:$B$10,2)</f>
        <v>#N/A</v>
      </c>
      <c r="H980" s="57" t="e">
        <f>VLOOKUP(raw!H981,convert!$A$8:$B$10,2)</f>
        <v>#N/A</v>
      </c>
      <c r="I980" s="57" t="e">
        <f>VLOOKUP(raw!I981,convert!$A$8:$B$10,2)</f>
        <v>#N/A</v>
      </c>
      <c r="J980" s="57" t="e">
        <f>VLOOKUP(raw!J981,convert!$D$26:$E$31,2)</f>
        <v>#N/A</v>
      </c>
      <c r="K980" s="57" t="e">
        <f>VLOOKUP(raw!K981,convert!$D$34:$E$40,2)</f>
        <v>#N/A</v>
      </c>
      <c r="L980" s="57" t="e">
        <f>VLOOKUP(raw!L981,convert!$D$34:$E$40,2)</f>
        <v>#N/A</v>
      </c>
      <c r="M980" s="57" t="e">
        <f>VLOOKUP(raw!M981,convert!$A$34:$B$40,2)</f>
        <v>#N/A</v>
      </c>
      <c r="N980" s="57" t="e">
        <f>VLOOKUP(raw!N981,convert!$A$26:$B$31,2)</f>
        <v>#N/A</v>
      </c>
      <c r="O980" s="57" t="e">
        <f>VLOOKUP(raw!O981,convert!$A$26:$B$31,2)</f>
        <v>#N/A</v>
      </c>
      <c r="P980" s="57" t="e">
        <f>VLOOKUP(raw!P981,convert!$A$26:$B$31,2)</f>
        <v>#N/A</v>
      </c>
      <c r="Q980" s="57" t="e">
        <f>VLOOKUP(raw!Q981,convert!$A$26:$B$31,2)</f>
        <v>#N/A</v>
      </c>
      <c r="R980" s="57" t="e">
        <f>VLOOKUP(raw!R981,convert!$A$26:$B$31,2)</f>
        <v>#N/A</v>
      </c>
      <c r="S980" s="57" t="e">
        <f>VLOOKUP(raw!S981,convert!$D$26:$E$31,2)</f>
        <v>#N/A</v>
      </c>
      <c r="T980" s="57" t="e">
        <f>VLOOKUP(raw!T981,convert!$D$26:$E$31,2)</f>
        <v>#N/A</v>
      </c>
      <c r="U980" s="57" t="e">
        <f>VLOOKUP(raw!U981,convert!$D$26:$E$31,2)</f>
        <v>#N/A</v>
      </c>
      <c r="V980" s="57" t="e">
        <f>VLOOKUP(raw!V981,convert!$D$26:$E$31,2)</f>
        <v>#N/A</v>
      </c>
      <c r="W980" s="57" t="e">
        <f>VLOOKUP(raw!W981,convert!$D$26:$E$31,2)</f>
        <v>#N/A</v>
      </c>
      <c r="X980" s="57" t="e">
        <f>VLOOKUP(raw!X981,convert!$D$26:$E$31,2)</f>
        <v>#N/A</v>
      </c>
      <c r="Y980" s="57" t="e">
        <f>VLOOKUP(raw!Y981,convert!$D$26:$E$31,2)</f>
        <v>#N/A</v>
      </c>
      <c r="Z980" s="57" t="e">
        <f>VLOOKUP(raw!Z981,convert!$D$26:$E$31,2)</f>
        <v>#N/A</v>
      </c>
      <c r="AA980" s="57" t="e">
        <f>VLOOKUP(raw!AA981,convert!$D$26:$E$31,2)</f>
        <v>#N/A</v>
      </c>
      <c r="AB980" s="57" t="e">
        <f>VLOOKUP(raw!AB981,convert!$D$26:$E$31,2)</f>
        <v>#N/A</v>
      </c>
      <c r="AC980" s="57" t="e">
        <f>VLOOKUP(raw!AC981,convert!$D$26:$E$31,2)</f>
        <v>#N/A</v>
      </c>
      <c r="AD980" s="57" t="e">
        <f>VLOOKUP(raw!AD981,convert!$D$26:$E$31,2)</f>
        <v>#N/A</v>
      </c>
      <c r="AE980" s="57" t="e">
        <f>VLOOKUP(raw!AE981,convert!$D$26:$E$31,2)</f>
        <v>#N/A</v>
      </c>
      <c r="AF980" s="57" t="e">
        <f>VLOOKUP(raw!AF981,convert!$D$26:$E$31,2)</f>
        <v>#N/A</v>
      </c>
      <c r="AG980" s="57" t="e">
        <f>VLOOKUP(raw!AG981,convert!$D$26:$E$31,2)</f>
        <v>#N/A</v>
      </c>
      <c r="AH980" s="57" t="e">
        <f>VLOOKUP(raw!AH981,convert!$D$26:$E$31,2)</f>
        <v>#N/A</v>
      </c>
      <c r="AI980" s="57" t="e">
        <f>VLOOKUP(raw!AI981,convert!$D$26:$E$31,2)</f>
        <v>#N/A</v>
      </c>
      <c r="AJ980" s="57" t="e">
        <f>VLOOKUP(raw!AJ981,convert!$D$26:$E$31,2)</f>
        <v>#N/A</v>
      </c>
      <c r="AK980" s="57" t="e">
        <f>VLOOKUP(raw!AK981,convert!$D$26:$E$31,2)</f>
        <v>#N/A</v>
      </c>
      <c r="AL980" s="57" t="e">
        <f>VLOOKUP(raw!AL981,convert!$D$26:$E$31,2)</f>
        <v>#N/A</v>
      </c>
      <c r="AM980" s="57" t="e">
        <f>VLOOKUP(raw!AM981,convert!$D$26:$E$31,2)</f>
        <v>#N/A</v>
      </c>
      <c r="AN980" s="57"/>
      <c r="AO980" s="60" t="str">
        <f>IF(COUNT(score!AD980:AE980)=0,".",MIN(score!AD980:AE980))</f>
        <v>.</v>
      </c>
    </row>
    <row r="981" spans="1:41" x14ac:dyDescent="0.25">
      <c r="A981" s="58">
        <f>raw!$A982:$A982</f>
        <v>0</v>
      </c>
      <c r="B981" s="59">
        <f>raw!$B982:$B982</f>
        <v>0</v>
      </c>
      <c r="C981" s="57" t="e">
        <f>VLOOKUP(raw!C982,convert!$D$26:$E$31,2)</f>
        <v>#N/A</v>
      </c>
      <c r="D981" s="57" t="e">
        <f>VLOOKUP(raw!D982,convert!$A$13:$B$16,2)</f>
        <v>#N/A</v>
      </c>
      <c r="E981" s="57" t="e">
        <f>VLOOKUP(raw!E982,convert!$A$13:$B$16,2)</f>
        <v>#N/A</v>
      </c>
      <c r="F981" s="57" t="e">
        <f>VLOOKUP(raw!F982,convert!$A$8:$B$10,2)</f>
        <v>#N/A</v>
      </c>
      <c r="G981" s="57" t="e">
        <f>VLOOKUP(raw!G982,convert!$A$8:$B$10,2)</f>
        <v>#N/A</v>
      </c>
      <c r="H981" s="57" t="e">
        <f>VLOOKUP(raw!H982,convert!$A$8:$B$10,2)</f>
        <v>#N/A</v>
      </c>
      <c r="I981" s="57" t="e">
        <f>VLOOKUP(raw!I982,convert!$A$8:$B$10,2)</f>
        <v>#N/A</v>
      </c>
      <c r="J981" s="57" t="e">
        <f>VLOOKUP(raw!J982,convert!$D$26:$E$31,2)</f>
        <v>#N/A</v>
      </c>
      <c r="K981" s="57" t="e">
        <f>VLOOKUP(raw!K982,convert!$D$34:$E$40,2)</f>
        <v>#N/A</v>
      </c>
      <c r="L981" s="57" t="e">
        <f>VLOOKUP(raw!L982,convert!$D$34:$E$40,2)</f>
        <v>#N/A</v>
      </c>
      <c r="M981" s="57" t="e">
        <f>VLOOKUP(raw!M982,convert!$A$34:$B$40,2)</f>
        <v>#N/A</v>
      </c>
      <c r="N981" s="57" t="e">
        <f>VLOOKUP(raw!N982,convert!$A$26:$B$31,2)</f>
        <v>#N/A</v>
      </c>
      <c r="O981" s="57" t="e">
        <f>VLOOKUP(raw!O982,convert!$A$26:$B$31,2)</f>
        <v>#N/A</v>
      </c>
      <c r="P981" s="57" t="e">
        <f>VLOOKUP(raw!P982,convert!$A$26:$B$31,2)</f>
        <v>#N/A</v>
      </c>
      <c r="Q981" s="57" t="e">
        <f>VLOOKUP(raw!Q982,convert!$A$26:$B$31,2)</f>
        <v>#N/A</v>
      </c>
      <c r="R981" s="57" t="e">
        <f>VLOOKUP(raw!R982,convert!$A$26:$B$31,2)</f>
        <v>#N/A</v>
      </c>
      <c r="S981" s="57" t="e">
        <f>VLOOKUP(raw!S982,convert!$D$26:$E$31,2)</f>
        <v>#N/A</v>
      </c>
      <c r="T981" s="57" t="e">
        <f>VLOOKUP(raw!T982,convert!$D$26:$E$31,2)</f>
        <v>#N/A</v>
      </c>
      <c r="U981" s="57" t="e">
        <f>VLOOKUP(raw!U982,convert!$D$26:$E$31,2)</f>
        <v>#N/A</v>
      </c>
      <c r="V981" s="57" t="e">
        <f>VLOOKUP(raw!V982,convert!$D$26:$E$31,2)</f>
        <v>#N/A</v>
      </c>
      <c r="W981" s="57" t="e">
        <f>VLOOKUP(raw!W982,convert!$D$26:$E$31,2)</f>
        <v>#N/A</v>
      </c>
      <c r="X981" s="57" t="e">
        <f>VLOOKUP(raw!X982,convert!$D$26:$E$31,2)</f>
        <v>#N/A</v>
      </c>
      <c r="Y981" s="57" t="e">
        <f>VLOOKUP(raw!Y982,convert!$D$26:$E$31,2)</f>
        <v>#N/A</v>
      </c>
      <c r="Z981" s="57" t="e">
        <f>VLOOKUP(raw!Z982,convert!$D$26:$E$31,2)</f>
        <v>#N/A</v>
      </c>
      <c r="AA981" s="57" t="e">
        <f>VLOOKUP(raw!AA982,convert!$D$26:$E$31,2)</f>
        <v>#N/A</v>
      </c>
      <c r="AB981" s="57" t="e">
        <f>VLOOKUP(raw!AB982,convert!$D$26:$E$31,2)</f>
        <v>#N/A</v>
      </c>
      <c r="AC981" s="57" t="e">
        <f>VLOOKUP(raw!AC982,convert!$D$26:$E$31,2)</f>
        <v>#N/A</v>
      </c>
      <c r="AD981" s="57" t="e">
        <f>VLOOKUP(raw!AD982,convert!$D$26:$E$31,2)</f>
        <v>#N/A</v>
      </c>
      <c r="AE981" s="57" t="e">
        <f>VLOOKUP(raw!AE982,convert!$D$26:$E$31,2)</f>
        <v>#N/A</v>
      </c>
      <c r="AF981" s="57" t="e">
        <f>VLOOKUP(raw!AF982,convert!$D$26:$E$31,2)</f>
        <v>#N/A</v>
      </c>
      <c r="AG981" s="57" t="e">
        <f>VLOOKUP(raw!AG982,convert!$D$26:$E$31,2)</f>
        <v>#N/A</v>
      </c>
      <c r="AH981" s="57" t="e">
        <f>VLOOKUP(raw!AH982,convert!$D$26:$E$31,2)</f>
        <v>#N/A</v>
      </c>
      <c r="AI981" s="57" t="e">
        <f>VLOOKUP(raw!AI982,convert!$D$26:$E$31,2)</f>
        <v>#N/A</v>
      </c>
      <c r="AJ981" s="57" t="e">
        <f>VLOOKUP(raw!AJ982,convert!$D$26:$E$31,2)</f>
        <v>#N/A</v>
      </c>
      <c r="AK981" s="57" t="e">
        <f>VLOOKUP(raw!AK982,convert!$D$26:$E$31,2)</f>
        <v>#N/A</v>
      </c>
      <c r="AL981" s="57" t="e">
        <f>VLOOKUP(raw!AL982,convert!$D$26:$E$31,2)</f>
        <v>#N/A</v>
      </c>
      <c r="AM981" s="57" t="e">
        <f>VLOOKUP(raw!AM982,convert!$D$26:$E$31,2)</f>
        <v>#N/A</v>
      </c>
      <c r="AN981" s="57"/>
      <c r="AO981" s="60" t="str">
        <f>IF(COUNT(score!AD981:AE981)=0,".",MIN(score!AD981:AE981))</f>
        <v>.</v>
      </c>
    </row>
    <row r="982" spans="1:41" x14ac:dyDescent="0.25">
      <c r="A982" s="58">
        <f>raw!$A983:$A983</f>
        <v>0</v>
      </c>
      <c r="B982" s="59">
        <f>raw!$B983:$B983</f>
        <v>0</v>
      </c>
      <c r="C982" s="57" t="e">
        <f>VLOOKUP(raw!C983,convert!$D$26:$E$31,2)</f>
        <v>#N/A</v>
      </c>
      <c r="D982" s="57" t="e">
        <f>VLOOKUP(raw!D983,convert!$A$13:$B$16,2)</f>
        <v>#N/A</v>
      </c>
      <c r="E982" s="57" t="e">
        <f>VLOOKUP(raw!E983,convert!$A$13:$B$16,2)</f>
        <v>#N/A</v>
      </c>
      <c r="F982" s="57" t="e">
        <f>VLOOKUP(raw!F983,convert!$A$8:$B$10,2)</f>
        <v>#N/A</v>
      </c>
      <c r="G982" s="57" t="e">
        <f>VLOOKUP(raw!G983,convert!$A$8:$B$10,2)</f>
        <v>#N/A</v>
      </c>
      <c r="H982" s="57" t="e">
        <f>VLOOKUP(raw!H983,convert!$A$8:$B$10,2)</f>
        <v>#N/A</v>
      </c>
      <c r="I982" s="57" t="e">
        <f>VLOOKUP(raw!I983,convert!$A$8:$B$10,2)</f>
        <v>#N/A</v>
      </c>
      <c r="J982" s="57" t="e">
        <f>VLOOKUP(raw!J983,convert!$D$26:$E$31,2)</f>
        <v>#N/A</v>
      </c>
      <c r="K982" s="57" t="e">
        <f>VLOOKUP(raw!K983,convert!$D$34:$E$40,2)</f>
        <v>#N/A</v>
      </c>
      <c r="L982" s="57" t="e">
        <f>VLOOKUP(raw!L983,convert!$D$34:$E$40,2)</f>
        <v>#N/A</v>
      </c>
      <c r="M982" s="57" t="e">
        <f>VLOOKUP(raw!M983,convert!$A$34:$B$40,2)</f>
        <v>#N/A</v>
      </c>
      <c r="N982" s="57" t="e">
        <f>VLOOKUP(raw!N983,convert!$A$26:$B$31,2)</f>
        <v>#N/A</v>
      </c>
      <c r="O982" s="57" t="e">
        <f>VLOOKUP(raw!O983,convert!$A$26:$B$31,2)</f>
        <v>#N/A</v>
      </c>
      <c r="P982" s="57" t="e">
        <f>VLOOKUP(raw!P983,convert!$A$26:$B$31,2)</f>
        <v>#N/A</v>
      </c>
      <c r="Q982" s="57" t="e">
        <f>VLOOKUP(raw!Q983,convert!$A$26:$B$31,2)</f>
        <v>#N/A</v>
      </c>
      <c r="R982" s="57" t="e">
        <f>VLOOKUP(raw!R983,convert!$A$26:$B$31,2)</f>
        <v>#N/A</v>
      </c>
      <c r="S982" s="57" t="e">
        <f>VLOOKUP(raw!S983,convert!$D$26:$E$31,2)</f>
        <v>#N/A</v>
      </c>
      <c r="T982" s="57" t="e">
        <f>VLOOKUP(raw!T983,convert!$D$26:$E$31,2)</f>
        <v>#N/A</v>
      </c>
      <c r="U982" s="57" t="e">
        <f>VLOOKUP(raw!U983,convert!$D$26:$E$31,2)</f>
        <v>#N/A</v>
      </c>
      <c r="V982" s="57" t="e">
        <f>VLOOKUP(raw!V983,convert!$D$26:$E$31,2)</f>
        <v>#N/A</v>
      </c>
      <c r="W982" s="57" t="e">
        <f>VLOOKUP(raw!W983,convert!$D$26:$E$31,2)</f>
        <v>#N/A</v>
      </c>
      <c r="X982" s="57" t="e">
        <f>VLOOKUP(raw!X983,convert!$D$26:$E$31,2)</f>
        <v>#N/A</v>
      </c>
      <c r="Y982" s="57" t="e">
        <f>VLOOKUP(raw!Y983,convert!$D$26:$E$31,2)</f>
        <v>#N/A</v>
      </c>
      <c r="Z982" s="57" t="e">
        <f>VLOOKUP(raw!Z983,convert!$D$26:$E$31,2)</f>
        <v>#N/A</v>
      </c>
      <c r="AA982" s="57" t="e">
        <f>VLOOKUP(raw!AA983,convert!$D$26:$E$31,2)</f>
        <v>#N/A</v>
      </c>
      <c r="AB982" s="57" t="e">
        <f>VLOOKUP(raw!AB983,convert!$D$26:$E$31,2)</f>
        <v>#N/A</v>
      </c>
      <c r="AC982" s="57" t="e">
        <f>VLOOKUP(raw!AC983,convert!$D$26:$E$31,2)</f>
        <v>#N/A</v>
      </c>
      <c r="AD982" s="57" t="e">
        <f>VLOOKUP(raw!AD983,convert!$D$26:$E$31,2)</f>
        <v>#N/A</v>
      </c>
      <c r="AE982" s="57" t="e">
        <f>VLOOKUP(raw!AE983,convert!$D$26:$E$31,2)</f>
        <v>#N/A</v>
      </c>
      <c r="AF982" s="57" t="e">
        <f>VLOOKUP(raw!AF983,convert!$D$26:$E$31,2)</f>
        <v>#N/A</v>
      </c>
      <c r="AG982" s="57" t="e">
        <f>VLOOKUP(raw!AG983,convert!$D$26:$E$31,2)</f>
        <v>#N/A</v>
      </c>
      <c r="AH982" s="57" t="e">
        <f>VLOOKUP(raw!AH983,convert!$D$26:$E$31,2)</f>
        <v>#N/A</v>
      </c>
      <c r="AI982" s="57" t="e">
        <f>VLOOKUP(raw!AI983,convert!$D$26:$E$31,2)</f>
        <v>#N/A</v>
      </c>
      <c r="AJ982" s="57" t="e">
        <f>VLOOKUP(raw!AJ983,convert!$D$26:$E$31,2)</f>
        <v>#N/A</v>
      </c>
      <c r="AK982" s="57" t="e">
        <f>VLOOKUP(raw!AK983,convert!$D$26:$E$31,2)</f>
        <v>#N/A</v>
      </c>
      <c r="AL982" s="57" t="e">
        <f>VLOOKUP(raw!AL983,convert!$D$26:$E$31,2)</f>
        <v>#N/A</v>
      </c>
      <c r="AM982" s="57" t="e">
        <f>VLOOKUP(raw!AM983,convert!$D$26:$E$31,2)</f>
        <v>#N/A</v>
      </c>
      <c r="AN982" s="57"/>
      <c r="AO982" s="60" t="str">
        <f>IF(COUNT(score!AD982:AE982)=0,".",MIN(score!AD982:AE982))</f>
        <v>.</v>
      </c>
    </row>
    <row r="983" spans="1:41" x14ac:dyDescent="0.25">
      <c r="A983" s="58">
        <f>raw!$A984:$A984</f>
        <v>0</v>
      </c>
      <c r="B983" s="59">
        <f>raw!$B984:$B984</f>
        <v>0</v>
      </c>
      <c r="C983" s="57" t="e">
        <f>VLOOKUP(raw!C984,convert!$D$26:$E$31,2)</f>
        <v>#N/A</v>
      </c>
      <c r="D983" s="57" t="e">
        <f>VLOOKUP(raw!D984,convert!$A$13:$B$16,2)</f>
        <v>#N/A</v>
      </c>
      <c r="E983" s="57" t="e">
        <f>VLOOKUP(raw!E984,convert!$A$13:$B$16,2)</f>
        <v>#N/A</v>
      </c>
      <c r="F983" s="57" t="e">
        <f>VLOOKUP(raw!F984,convert!$A$8:$B$10,2)</f>
        <v>#N/A</v>
      </c>
      <c r="G983" s="57" t="e">
        <f>VLOOKUP(raw!G984,convert!$A$8:$B$10,2)</f>
        <v>#N/A</v>
      </c>
      <c r="H983" s="57" t="e">
        <f>VLOOKUP(raw!H984,convert!$A$8:$B$10,2)</f>
        <v>#N/A</v>
      </c>
      <c r="I983" s="57" t="e">
        <f>VLOOKUP(raw!I984,convert!$A$8:$B$10,2)</f>
        <v>#N/A</v>
      </c>
      <c r="J983" s="57" t="e">
        <f>VLOOKUP(raw!J984,convert!$D$26:$E$31,2)</f>
        <v>#N/A</v>
      </c>
      <c r="K983" s="57" t="e">
        <f>VLOOKUP(raw!K984,convert!$D$34:$E$40,2)</f>
        <v>#N/A</v>
      </c>
      <c r="L983" s="57" t="e">
        <f>VLOOKUP(raw!L984,convert!$D$34:$E$40,2)</f>
        <v>#N/A</v>
      </c>
      <c r="M983" s="57" t="e">
        <f>VLOOKUP(raw!M984,convert!$A$34:$B$40,2)</f>
        <v>#N/A</v>
      </c>
      <c r="N983" s="57" t="e">
        <f>VLOOKUP(raw!N984,convert!$A$26:$B$31,2)</f>
        <v>#N/A</v>
      </c>
      <c r="O983" s="57" t="e">
        <f>VLOOKUP(raw!O984,convert!$A$26:$B$31,2)</f>
        <v>#N/A</v>
      </c>
      <c r="P983" s="57" t="e">
        <f>VLOOKUP(raw!P984,convert!$A$26:$B$31,2)</f>
        <v>#N/A</v>
      </c>
      <c r="Q983" s="57" t="e">
        <f>VLOOKUP(raw!Q984,convert!$A$26:$B$31,2)</f>
        <v>#N/A</v>
      </c>
      <c r="R983" s="57" t="e">
        <f>VLOOKUP(raw!R984,convert!$A$26:$B$31,2)</f>
        <v>#N/A</v>
      </c>
      <c r="S983" s="57" t="e">
        <f>VLOOKUP(raw!S984,convert!$D$26:$E$31,2)</f>
        <v>#N/A</v>
      </c>
      <c r="T983" s="57" t="e">
        <f>VLOOKUP(raw!T984,convert!$D$26:$E$31,2)</f>
        <v>#N/A</v>
      </c>
      <c r="U983" s="57" t="e">
        <f>VLOOKUP(raw!U984,convert!$D$26:$E$31,2)</f>
        <v>#N/A</v>
      </c>
      <c r="V983" s="57" t="e">
        <f>VLOOKUP(raw!V984,convert!$D$26:$E$31,2)</f>
        <v>#N/A</v>
      </c>
      <c r="W983" s="57" t="e">
        <f>VLOOKUP(raw!W984,convert!$D$26:$E$31,2)</f>
        <v>#N/A</v>
      </c>
      <c r="X983" s="57" t="e">
        <f>VLOOKUP(raw!X984,convert!$D$26:$E$31,2)</f>
        <v>#N/A</v>
      </c>
      <c r="Y983" s="57" t="e">
        <f>VLOOKUP(raw!Y984,convert!$D$26:$E$31,2)</f>
        <v>#N/A</v>
      </c>
      <c r="Z983" s="57" t="e">
        <f>VLOOKUP(raw!Z984,convert!$D$26:$E$31,2)</f>
        <v>#N/A</v>
      </c>
      <c r="AA983" s="57" t="e">
        <f>VLOOKUP(raw!AA984,convert!$D$26:$E$31,2)</f>
        <v>#N/A</v>
      </c>
      <c r="AB983" s="57" t="e">
        <f>VLOOKUP(raw!AB984,convert!$D$26:$E$31,2)</f>
        <v>#N/A</v>
      </c>
      <c r="AC983" s="57" t="e">
        <f>VLOOKUP(raw!AC984,convert!$D$26:$E$31,2)</f>
        <v>#N/A</v>
      </c>
      <c r="AD983" s="57" t="e">
        <f>VLOOKUP(raw!AD984,convert!$D$26:$E$31,2)</f>
        <v>#N/A</v>
      </c>
      <c r="AE983" s="57" t="e">
        <f>VLOOKUP(raw!AE984,convert!$D$26:$E$31,2)</f>
        <v>#N/A</v>
      </c>
      <c r="AF983" s="57" t="e">
        <f>VLOOKUP(raw!AF984,convert!$D$26:$E$31,2)</f>
        <v>#N/A</v>
      </c>
      <c r="AG983" s="57" t="e">
        <f>VLOOKUP(raw!AG984,convert!$D$26:$E$31,2)</f>
        <v>#N/A</v>
      </c>
      <c r="AH983" s="57" t="e">
        <f>VLOOKUP(raw!AH984,convert!$D$26:$E$31,2)</f>
        <v>#N/A</v>
      </c>
      <c r="AI983" s="57" t="e">
        <f>VLOOKUP(raw!AI984,convert!$D$26:$E$31,2)</f>
        <v>#N/A</v>
      </c>
      <c r="AJ983" s="57" t="e">
        <f>VLOOKUP(raw!AJ984,convert!$D$26:$E$31,2)</f>
        <v>#N/A</v>
      </c>
      <c r="AK983" s="57" t="e">
        <f>VLOOKUP(raw!AK984,convert!$D$26:$E$31,2)</f>
        <v>#N/A</v>
      </c>
      <c r="AL983" s="57" t="e">
        <f>VLOOKUP(raw!AL984,convert!$D$26:$E$31,2)</f>
        <v>#N/A</v>
      </c>
      <c r="AM983" s="57" t="e">
        <f>VLOOKUP(raw!AM984,convert!$D$26:$E$31,2)</f>
        <v>#N/A</v>
      </c>
      <c r="AN983" s="57"/>
      <c r="AO983" s="60" t="str">
        <f>IF(COUNT(score!AD983:AE983)=0,".",MIN(score!AD983:AE983))</f>
        <v>.</v>
      </c>
    </row>
    <row r="984" spans="1:41" x14ac:dyDescent="0.25">
      <c r="A984" s="58">
        <f>raw!$A985:$A985</f>
        <v>0</v>
      </c>
      <c r="B984" s="59">
        <f>raw!$B985:$B985</f>
        <v>0</v>
      </c>
      <c r="C984" s="57" t="e">
        <f>VLOOKUP(raw!C985,convert!$D$26:$E$31,2)</f>
        <v>#N/A</v>
      </c>
      <c r="D984" s="57" t="e">
        <f>VLOOKUP(raw!D985,convert!$A$13:$B$16,2)</f>
        <v>#N/A</v>
      </c>
      <c r="E984" s="57" t="e">
        <f>VLOOKUP(raw!E985,convert!$A$13:$B$16,2)</f>
        <v>#N/A</v>
      </c>
      <c r="F984" s="57" t="e">
        <f>VLOOKUP(raw!F985,convert!$A$8:$B$10,2)</f>
        <v>#N/A</v>
      </c>
      <c r="G984" s="57" t="e">
        <f>VLOOKUP(raw!G985,convert!$A$8:$B$10,2)</f>
        <v>#N/A</v>
      </c>
      <c r="H984" s="57" t="e">
        <f>VLOOKUP(raw!H985,convert!$A$8:$B$10,2)</f>
        <v>#N/A</v>
      </c>
      <c r="I984" s="57" t="e">
        <f>VLOOKUP(raw!I985,convert!$A$8:$B$10,2)</f>
        <v>#N/A</v>
      </c>
      <c r="J984" s="57" t="e">
        <f>VLOOKUP(raw!J985,convert!$D$26:$E$31,2)</f>
        <v>#N/A</v>
      </c>
      <c r="K984" s="57" t="e">
        <f>VLOOKUP(raw!K985,convert!$D$34:$E$40,2)</f>
        <v>#N/A</v>
      </c>
      <c r="L984" s="57" t="e">
        <f>VLOOKUP(raw!L985,convert!$D$34:$E$40,2)</f>
        <v>#N/A</v>
      </c>
      <c r="M984" s="57" t="e">
        <f>VLOOKUP(raw!M985,convert!$A$34:$B$40,2)</f>
        <v>#N/A</v>
      </c>
      <c r="N984" s="57" t="e">
        <f>VLOOKUP(raw!N985,convert!$A$26:$B$31,2)</f>
        <v>#N/A</v>
      </c>
      <c r="O984" s="57" t="e">
        <f>VLOOKUP(raw!O985,convert!$A$26:$B$31,2)</f>
        <v>#N/A</v>
      </c>
      <c r="P984" s="57" t="e">
        <f>VLOOKUP(raw!P985,convert!$A$26:$B$31,2)</f>
        <v>#N/A</v>
      </c>
      <c r="Q984" s="57" t="e">
        <f>VLOOKUP(raw!Q985,convert!$A$26:$B$31,2)</f>
        <v>#N/A</v>
      </c>
      <c r="R984" s="57" t="e">
        <f>VLOOKUP(raw!R985,convert!$A$26:$B$31,2)</f>
        <v>#N/A</v>
      </c>
      <c r="S984" s="57" t="e">
        <f>VLOOKUP(raw!S985,convert!$D$26:$E$31,2)</f>
        <v>#N/A</v>
      </c>
      <c r="T984" s="57" t="e">
        <f>VLOOKUP(raw!T985,convert!$D$26:$E$31,2)</f>
        <v>#N/A</v>
      </c>
      <c r="U984" s="57" t="e">
        <f>VLOOKUP(raw!U985,convert!$D$26:$E$31,2)</f>
        <v>#N/A</v>
      </c>
      <c r="V984" s="57" t="e">
        <f>VLOOKUP(raw!V985,convert!$D$26:$E$31,2)</f>
        <v>#N/A</v>
      </c>
      <c r="W984" s="57" t="e">
        <f>VLOOKUP(raw!W985,convert!$D$26:$E$31,2)</f>
        <v>#N/A</v>
      </c>
      <c r="X984" s="57" t="e">
        <f>VLOOKUP(raw!X985,convert!$D$26:$E$31,2)</f>
        <v>#N/A</v>
      </c>
      <c r="Y984" s="57" t="e">
        <f>VLOOKUP(raw!Y985,convert!$D$26:$E$31,2)</f>
        <v>#N/A</v>
      </c>
      <c r="Z984" s="57" t="e">
        <f>VLOOKUP(raw!Z985,convert!$D$26:$E$31,2)</f>
        <v>#N/A</v>
      </c>
      <c r="AA984" s="57" t="e">
        <f>VLOOKUP(raw!AA985,convert!$D$26:$E$31,2)</f>
        <v>#N/A</v>
      </c>
      <c r="AB984" s="57" t="e">
        <f>VLOOKUP(raw!AB985,convert!$D$26:$E$31,2)</f>
        <v>#N/A</v>
      </c>
      <c r="AC984" s="57" t="e">
        <f>VLOOKUP(raw!AC985,convert!$D$26:$E$31,2)</f>
        <v>#N/A</v>
      </c>
      <c r="AD984" s="57" t="e">
        <f>VLOOKUP(raw!AD985,convert!$D$26:$E$31,2)</f>
        <v>#N/A</v>
      </c>
      <c r="AE984" s="57" t="e">
        <f>VLOOKUP(raw!AE985,convert!$D$26:$E$31,2)</f>
        <v>#N/A</v>
      </c>
      <c r="AF984" s="57" t="e">
        <f>VLOOKUP(raw!AF985,convert!$D$26:$E$31,2)</f>
        <v>#N/A</v>
      </c>
      <c r="AG984" s="57" t="e">
        <f>VLOOKUP(raw!AG985,convert!$D$26:$E$31,2)</f>
        <v>#N/A</v>
      </c>
      <c r="AH984" s="57" t="e">
        <f>VLOOKUP(raw!AH985,convert!$D$26:$E$31,2)</f>
        <v>#N/A</v>
      </c>
      <c r="AI984" s="57" t="e">
        <f>VLOOKUP(raw!AI985,convert!$D$26:$E$31,2)</f>
        <v>#N/A</v>
      </c>
      <c r="AJ984" s="57" t="e">
        <f>VLOOKUP(raw!AJ985,convert!$D$26:$E$31,2)</f>
        <v>#N/A</v>
      </c>
      <c r="AK984" s="57" t="e">
        <f>VLOOKUP(raw!AK985,convert!$D$26:$E$31,2)</f>
        <v>#N/A</v>
      </c>
      <c r="AL984" s="57" t="e">
        <f>VLOOKUP(raw!AL985,convert!$D$26:$E$31,2)</f>
        <v>#N/A</v>
      </c>
      <c r="AM984" s="57" t="e">
        <f>VLOOKUP(raw!AM985,convert!$D$26:$E$31,2)</f>
        <v>#N/A</v>
      </c>
      <c r="AN984" s="57"/>
      <c r="AO984" s="60" t="str">
        <f>IF(COUNT(score!AD984:AE984)=0,".",MIN(score!AD984:AE984))</f>
        <v>.</v>
      </c>
    </row>
    <row r="985" spans="1:41" x14ac:dyDescent="0.25">
      <c r="A985" s="58">
        <f>raw!$A986:$A986</f>
        <v>0</v>
      </c>
      <c r="B985" s="59">
        <f>raw!$B986:$B986</f>
        <v>0</v>
      </c>
      <c r="C985" s="57" t="e">
        <f>VLOOKUP(raw!C986,convert!$D$26:$E$31,2)</f>
        <v>#N/A</v>
      </c>
      <c r="D985" s="57" t="e">
        <f>VLOOKUP(raw!D986,convert!$A$13:$B$16,2)</f>
        <v>#N/A</v>
      </c>
      <c r="E985" s="57" t="e">
        <f>VLOOKUP(raw!E986,convert!$A$13:$B$16,2)</f>
        <v>#N/A</v>
      </c>
      <c r="F985" s="57" t="e">
        <f>VLOOKUP(raw!F986,convert!$A$8:$B$10,2)</f>
        <v>#N/A</v>
      </c>
      <c r="G985" s="57" t="e">
        <f>VLOOKUP(raw!G986,convert!$A$8:$B$10,2)</f>
        <v>#N/A</v>
      </c>
      <c r="H985" s="57" t="e">
        <f>VLOOKUP(raw!H986,convert!$A$8:$B$10,2)</f>
        <v>#N/A</v>
      </c>
      <c r="I985" s="57" t="e">
        <f>VLOOKUP(raw!I986,convert!$A$8:$B$10,2)</f>
        <v>#N/A</v>
      </c>
      <c r="J985" s="57" t="e">
        <f>VLOOKUP(raw!J986,convert!$D$26:$E$31,2)</f>
        <v>#N/A</v>
      </c>
      <c r="K985" s="57" t="e">
        <f>VLOOKUP(raw!K986,convert!$D$34:$E$40,2)</f>
        <v>#N/A</v>
      </c>
      <c r="L985" s="57" t="e">
        <f>VLOOKUP(raw!L986,convert!$D$34:$E$40,2)</f>
        <v>#N/A</v>
      </c>
      <c r="M985" s="57" t="e">
        <f>VLOOKUP(raw!M986,convert!$A$34:$B$40,2)</f>
        <v>#N/A</v>
      </c>
      <c r="N985" s="57" t="e">
        <f>VLOOKUP(raw!N986,convert!$A$26:$B$31,2)</f>
        <v>#N/A</v>
      </c>
      <c r="O985" s="57" t="e">
        <f>VLOOKUP(raw!O986,convert!$A$26:$B$31,2)</f>
        <v>#N/A</v>
      </c>
      <c r="P985" s="57" t="e">
        <f>VLOOKUP(raw!P986,convert!$A$26:$B$31,2)</f>
        <v>#N/A</v>
      </c>
      <c r="Q985" s="57" t="e">
        <f>VLOOKUP(raw!Q986,convert!$A$26:$B$31,2)</f>
        <v>#N/A</v>
      </c>
      <c r="R985" s="57" t="e">
        <f>VLOOKUP(raw!R986,convert!$A$26:$B$31,2)</f>
        <v>#N/A</v>
      </c>
      <c r="S985" s="57" t="e">
        <f>VLOOKUP(raw!S986,convert!$D$26:$E$31,2)</f>
        <v>#N/A</v>
      </c>
      <c r="T985" s="57" t="e">
        <f>VLOOKUP(raw!T986,convert!$D$26:$E$31,2)</f>
        <v>#N/A</v>
      </c>
      <c r="U985" s="57" t="e">
        <f>VLOOKUP(raw!U986,convert!$D$26:$E$31,2)</f>
        <v>#N/A</v>
      </c>
      <c r="V985" s="57" t="e">
        <f>VLOOKUP(raw!V986,convert!$D$26:$E$31,2)</f>
        <v>#N/A</v>
      </c>
      <c r="W985" s="57" t="e">
        <f>VLOOKUP(raw!W986,convert!$D$26:$E$31,2)</f>
        <v>#N/A</v>
      </c>
      <c r="X985" s="57" t="e">
        <f>VLOOKUP(raw!X986,convert!$D$26:$E$31,2)</f>
        <v>#N/A</v>
      </c>
      <c r="Y985" s="57" t="e">
        <f>VLOOKUP(raw!Y986,convert!$D$26:$E$31,2)</f>
        <v>#N/A</v>
      </c>
      <c r="Z985" s="57" t="e">
        <f>VLOOKUP(raw!Z986,convert!$D$26:$E$31,2)</f>
        <v>#N/A</v>
      </c>
      <c r="AA985" s="57" t="e">
        <f>VLOOKUP(raw!AA986,convert!$D$26:$E$31,2)</f>
        <v>#N/A</v>
      </c>
      <c r="AB985" s="57" t="e">
        <f>VLOOKUP(raw!AB986,convert!$D$26:$E$31,2)</f>
        <v>#N/A</v>
      </c>
      <c r="AC985" s="57" t="e">
        <f>VLOOKUP(raw!AC986,convert!$D$26:$E$31,2)</f>
        <v>#N/A</v>
      </c>
      <c r="AD985" s="57" t="e">
        <f>VLOOKUP(raw!AD986,convert!$D$26:$E$31,2)</f>
        <v>#N/A</v>
      </c>
      <c r="AE985" s="57" t="e">
        <f>VLOOKUP(raw!AE986,convert!$D$26:$E$31,2)</f>
        <v>#N/A</v>
      </c>
      <c r="AF985" s="57" t="e">
        <f>VLOOKUP(raw!AF986,convert!$D$26:$E$31,2)</f>
        <v>#N/A</v>
      </c>
      <c r="AG985" s="57" t="e">
        <f>VLOOKUP(raw!AG986,convert!$D$26:$E$31,2)</f>
        <v>#N/A</v>
      </c>
      <c r="AH985" s="57" t="e">
        <f>VLOOKUP(raw!AH986,convert!$D$26:$E$31,2)</f>
        <v>#N/A</v>
      </c>
      <c r="AI985" s="57" t="e">
        <f>VLOOKUP(raw!AI986,convert!$D$26:$E$31,2)</f>
        <v>#N/A</v>
      </c>
      <c r="AJ985" s="57" t="e">
        <f>VLOOKUP(raw!AJ986,convert!$D$26:$E$31,2)</f>
        <v>#N/A</v>
      </c>
      <c r="AK985" s="57" t="e">
        <f>VLOOKUP(raw!AK986,convert!$D$26:$E$31,2)</f>
        <v>#N/A</v>
      </c>
      <c r="AL985" s="57" t="e">
        <f>VLOOKUP(raw!AL986,convert!$D$26:$E$31,2)</f>
        <v>#N/A</v>
      </c>
      <c r="AM985" s="57" t="e">
        <f>VLOOKUP(raw!AM986,convert!$D$26:$E$31,2)</f>
        <v>#N/A</v>
      </c>
      <c r="AN985" s="57"/>
      <c r="AO985" s="60" t="str">
        <f>IF(COUNT(score!AD985:AE985)=0,".",MIN(score!AD985:AE985))</f>
        <v>.</v>
      </c>
    </row>
    <row r="986" spans="1:41" x14ac:dyDescent="0.25">
      <c r="A986" s="58">
        <f>raw!$A987:$A987</f>
        <v>0</v>
      </c>
      <c r="B986" s="59">
        <f>raw!$B987:$B987</f>
        <v>0</v>
      </c>
      <c r="C986" s="57" t="e">
        <f>VLOOKUP(raw!C987,convert!$D$26:$E$31,2)</f>
        <v>#N/A</v>
      </c>
      <c r="D986" s="57" t="e">
        <f>VLOOKUP(raw!D987,convert!$A$13:$B$16,2)</f>
        <v>#N/A</v>
      </c>
      <c r="E986" s="57" t="e">
        <f>VLOOKUP(raw!E987,convert!$A$13:$B$16,2)</f>
        <v>#N/A</v>
      </c>
      <c r="F986" s="57" t="e">
        <f>VLOOKUP(raw!F987,convert!$A$8:$B$10,2)</f>
        <v>#N/A</v>
      </c>
      <c r="G986" s="57" t="e">
        <f>VLOOKUP(raw!G987,convert!$A$8:$B$10,2)</f>
        <v>#N/A</v>
      </c>
      <c r="H986" s="57" t="e">
        <f>VLOOKUP(raw!H987,convert!$A$8:$B$10,2)</f>
        <v>#N/A</v>
      </c>
      <c r="I986" s="57" t="e">
        <f>VLOOKUP(raw!I987,convert!$A$8:$B$10,2)</f>
        <v>#N/A</v>
      </c>
      <c r="J986" s="57" t="e">
        <f>VLOOKUP(raw!J987,convert!$D$26:$E$31,2)</f>
        <v>#N/A</v>
      </c>
      <c r="K986" s="57" t="e">
        <f>VLOOKUP(raw!K987,convert!$D$34:$E$40,2)</f>
        <v>#N/A</v>
      </c>
      <c r="L986" s="57" t="e">
        <f>VLOOKUP(raw!L987,convert!$D$34:$E$40,2)</f>
        <v>#N/A</v>
      </c>
      <c r="M986" s="57" t="e">
        <f>VLOOKUP(raw!M987,convert!$A$34:$B$40,2)</f>
        <v>#N/A</v>
      </c>
      <c r="N986" s="57" t="e">
        <f>VLOOKUP(raw!N987,convert!$A$26:$B$31,2)</f>
        <v>#N/A</v>
      </c>
      <c r="O986" s="57" t="e">
        <f>VLOOKUP(raw!O987,convert!$A$26:$B$31,2)</f>
        <v>#N/A</v>
      </c>
      <c r="P986" s="57" t="e">
        <f>VLOOKUP(raw!P987,convert!$A$26:$B$31,2)</f>
        <v>#N/A</v>
      </c>
      <c r="Q986" s="57" t="e">
        <f>VLOOKUP(raw!Q987,convert!$A$26:$B$31,2)</f>
        <v>#N/A</v>
      </c>
      <c r="R986" s="57" t="e">
        <f>VLOOKUP(raw!R987,convert!$A$26:$B$31,2)</f>
        <v>#N/A</v>
      </c>
      <c r="S986" s="57" t="e">
        <f>VLOOKUP(raw!S987,convert!$D$26:$E$31,2)</f>
        <v>#N/A</v>
      </c>
      <c r="T986" s="57" t="e">
        <f>VLOOKUP(raw!T987,convert!$D$26:$E$31,2)</f>
        <v>#N/A</v>
      </c>
      <c r="U986" s="57" t="e">
        <f>VLOOKUP(raw!U987,convert!$D$26:$E$31,2)</f>
        <v>#N/A</v>
      </c>
      <c r="V986" s="57" t="e">
        <f>VLOOKUP(raw!V987,convert!$D$26:$E$31,2)</f>
        <v>#N/A</v>
      </c>
      <c r="W986" s="57" t="e">
        <f>VLOOKUP(raw!W987,convert!$D$26:$E$31,2)</f>
        <v>#N/A</v>
      </c>
      <c r="X986" s="57" t="e">
        <f>VLOOKUP(raw!X987,convert!$D$26:$E$31,2)</f>
        <v>#N/A</v>
      </c>
      <c r="Y986" s="57" t="e">
        <f>VLOOKUP(raw!Y987,convert!$D$26:$E$31,2)</f>
        <v>#N/A</v>
      </c>
      <c r="Z986" s="57" t="e">
        <f>VLOOKUP(raw!Z987,convert!$D$26:$E$31,2)</f>
        <v>#N/A</v>
      </c>
      <c r="AA986" s="57" t="e">
        <f>VLOOKUP(raw!AA987,convert!$D$26:$E$31,2)</f>
        <v>#N/A</v>
      </c>
      <c r="AB986" s="57" t="e">
        <f>VLOOKUP(raw!AB987,convert!$D$26:$E$31,2)</f>
        <v>#N/A</v>
      </c>
      <c r="AC986" s="57" t="e">
        <f>VLOOKUP(raw!AC987,convert!$D$26:$E$31,2)</f>
        <v>#N/A</v>
      </c>
      <c r="AD986" s="57" t="e">
        <f>VLOOKUP(raw!AD987,convert!$D$26:$E$31,2)</f>
        <v>#N/A</v>
      </c>
      <c r="AE986" s="57" t="e">
        <f>VLOOKUP(raw!AE987,convert!$D$26:$E$31,2)</f>
        <v>#N/A</v>
      </c>
      <c r="AF986" s="57" t="e">
        <f>VLOOKUP(raw!AF987,convert!$D$26:$E$31,2)</f>
        <v>#N/A</v>
      </c>
      <c r="AG986" s="57" t="e">
        <f>VLOOKUP(raw!AG987,convert!$D$26:$E$31,2)</f>
        <v>#N/A</v>
      </c>
      <c r="AH986" s="57" t="e">
        <f>VLOOKUP(raw!AH987,convert!$D$26:$E$31,2)</f>
        <v>#N/A</v>
      </c>
      <c r="AI986" s="57" t="e">
        <f>VLOOKUP(raw!AI987,convert!$D$26:$E$31,2)</f>
        <v>#N/A</v>
      </c>
      <c r="AJ986" s="57" t="e">
        <f>VLOOKUP(raw!AJ987,convert!$D$26:$E$31,2)</f>
        <v>#N/A</v>
      </c>
      <c r="AK986" s="57" t="e">
        <f>VLOOKUP(raw!AK987,convert!$D$26:$E$31,2)</f>
        <v>#N/A</v>
      </c>
      <c r="AL986" s="57" t="e">
        <f>VLOOKUP(raw!AL987,convert!$D$26:$E$31,2)</f>
        <v>#N/A</v>
      </c>
      <c r="AM986" s="57" t="e">
        <f>VLOOKUP(raw!AM987,convert!$D$26:$E$31,2)</f>
        <v>#N/A</v>
      </c>
      <c r="AN986" s="57"/>
      <c r="AO986" s="60" t="str">
        <f>IF(COUNT(score!AD986:AE986)=0,".",MIN(score!AD986:AE986))</f>
        <v>.</v>
      </c>
    </row>
    <row r="987" spans="1:41" x14ac:dyDescent="0.25">
      <c r="A987" s="58">
        <f>raw!$A988:$A988</f>
        <v>0</v>
      </c>
      <c r="B987" s="59">
        <f>raw!$B988:$B988</f>
        <v>0</v>
      </c>
      <c r="C987" s="57" t="e">
        <f>VLOOKUP(raw!C988,convert!$D$26:$E$31,2)</f>
        <v>#N/A</v>
      </c>
      <c r="D987" s="57" t="e">
        <f>VLOOKUP(raw!D988,convert!$A$13:$B$16,2)</f>
        <v>#N/A</v>
      </c>
      <c r="E987" s="57" t="e">
        <f>VLOOKUP(raw!E988,convert!$A$13:$B$16,2)</f>
        <v>#N/A</v>
      </c>
      <c r="F987" s="57" t="e">
        <f>VLOOKUP(raw!F988,convert!$A$8:$B$10,2)</f>
        <v>#N/A</v>
      </c>
      <c r="G987" s="57" t="e">
        <f>VLOOKUP(raw!G988,convert!$A$8:$B$10,2)</f>
        <v>#N/A</v>
      </c>
      <c r="H987" s="57" t="e">
        <f>VLOOKUP(raw!H988,convert!$A$8:$B$10,2)</f>
        <v>#N/A</v>
      </c>
      <c r="I987" s="57" t="e">
        <f>VLOOKUP(raw!I988,convert!$A$8:$B$10,2)</f>
        <v>#N/A</v>
      </c>
      <c r="J987" s="57" t="e">
        <f>VLOOKUP(raw!J988,convert!$D$26:$E$31,2)</f>
        <v>#N/A</v>
      </c>
      <c r="K987" s="57" t="e">
        <f>VLOOKUP(raw!K988,convert!$D$34:$E$40,2)</f>
        <v>#N/A</v>
      </c>
      <c r="L987" s="57" t="e">
        <f>VLOOKUP(raw!L988,convert!$D$34:$E$40,2)</f>
        <v>#N/A</v>
      </c>
      <c r="M987" s="57" t="e">
        <f>VLOOKUP(raw!M988,convert!$A$34:$B$40,2)</f>
        <v>#N/A</v>
      </c>
      <c r="N987" s="57" t="e">
        <f>VLOOKUP(raw!N988,convert!$A$26:$B$31,2)</f>
        <v>#N/A</v>
      </c>
      <c r="O987" s="57" t="e">
        <f>VLOOKUP(raw!O988,convert!$A$26:$B$31,2)</f>
        <v>#N/A</v>
      </c>
      <c r="P987" s="57" t="e">
        <f>VLOOKUP(raw!P988,convert!$A$26:$B$31,2)</f>
        <v>#N/A</v>
      </c>
      <c r="Q987" s="57" t="e">
        <f>VLOOKUP(raw!Q988,convert!$A$26:$B$31,2)</f>
        <v>#N/A</v>
      </c>
      <c r="R987" s="57" t="e">
        <f>VLOOKUP(raw!R988,convert!$A$26:$B$31,2)</f>
        <v>#N/A</v>
      </c>
      <c r="S987" s="57" t="e">
        <f>VLOOKUP(raw!S988,convert!$D$26:$E$31,2)</f>
        <v>#N/A</v>
      </c>
      <c r="T987" s="57" t="e">
        <f>VLOOKUP(raw!T988,convert!$D$26:$E$31,2)</f>
        <v>#N/A</v>
      </c>
      <c r="U987" s="57" t="e">
        <f>VLOOKUP(raw!U988,convert!$D$26:$E$31,2)</f>
        <v>#N/A</v>
      </c>
      <c r="V987" s="57" t="e">
        <f>VLOOKUP(raw!V988,convert!$D$26:$E$31,2)</f>
        <v>#N/A</v>
      </c>
      <c r="W987" s="57" t="e">
        <f>VLOOKUP(raw!W988,convert!$D$26:$E$31,2)</f>
        <v>#N/A</v>
      </c>
      <c r="X987" s="57" t="e">
        <f>VLOOKUP(raw!X988,convert!$D$26:$E$31,2)</f>
        <v>#N/A</v>
      </c>
      <c r="Y987" s="57" t="e">
        <f>VLOOKUP(raw!Y988,convert!$D$26:$E$31,2)</f>
        <v>#N/A</v>
      </c>
      <c r="Z987" s="57" t="e">
        <f>VLOOKUP(raw!Z988,convert!$D$26:$E$31,2)</f>
        <v>#N/A</v>
      </c>
      <c r="AA987" s="57" t="e">
        <f>VLOOKUP(raw!AA988,convert!$D$26:$E$31,2)</f>
        <v>#N/A</v>
      </c>
      <c r="AB987" s="57" t="e">
        <f>VLOOKUP(raw!AB988,convert!$D$26:$E$31,2)</f>
        <v>#N/A</v>
      </c>
      <c r="AC987" s="57" t="e">
        <f>VLOOKUP(raw!AC988,convert!$D$26:$E$31,2)</f>
        <v>#N/A</v>
      </c>
      <c r="AD987" s="57" t="e">
        <f>VLOOKUP(raw!AD988,convert!$D$26:$E$31,2)</f>
        <v>#N/A</v>
      </c>
      <c r="AE987" s="57" t="e">
        <f>VLOOKUP(raw!AE988,convert!$D$26:$E$31,2)</f>
        <v>#N/A</v>
      </c>
      <c r="AF987" s="57" t="e">
        <f>VLOOKUP(raw!AF988,convert!$D$26:$E$31,2)</f>
        <v>#N/A</v>
      </c>
      <c r="AG987" s="57" t="e">
        <f>VLOOKUP(raw!AG988,convert!$D$26:$E$31,2)</f>
        <v>#N/A</v>
      </c>
      <c r="AH987" s="57" t="e">
        <f>VLOOKUP(raw!AH988,convert!$D$26:$E$31,2)</f>
        <v>#N/A</v>
      </c>
      <c r="AI987" s="57" t="e">
        <f>VLOOKUP(raw!AI988,convert!$D$26:$E$31,2)</f>
        <v>#N/A</v>
      </c>
      <c r="AJ987" s="57" t="e">
        <f>VLOOKUP(raw!AJ988,convert!$D$26:$E$31,2)</f>
        <v>#N/A</v>
      </c>
      <c r="AK987" s="57" t="e">
        <f>VLOOKUP(raw!AK988,convert!$D$26:$E$31,2)</f>
        <v>#N/A</v>
      </c>
      <c r="AL987" s="57" t="e">
        <f>VLOOKUP(raw!AL988,convert!$D$26:$E$31,2)</f>
        <v>#N/A</v>
      </c>
      <c r="AM987" s="57" t="e">
        <f>VLOOKUP(raw!AM988,convert!$D$26:$E$31,2)</f>
        <v>#N/A</v>
      </c>
      <c r="AN987" s="57"/>
      <c r="AO987" s="60" t="str">
        <f>IF(COUNT(score!AD987:AE987)=0,".",MIN(score!AD987:AE987))</f>
        <v>.</v>
      </c>
    </row>
    <row r="988" spans="1:41" x14ac:dyDescent="0.25">
      <c r="A988" s="58">
        <f>raw!$A989:$A989</f>
        <v>0</v>
      </c>
      <c r="B988" s="59">
        <f>raw!$B989:$B989</f>
        <v>0</v>
      </c>
      <c r="C988" s="57" t="e">
        <f>VLOOKUP(raw!C989,convert!$D$26:$E$31,2)</f>
        <v>#N/A</v>
      </c>
      <c r="D988" s="57" t="e">
        <f>VLOOKUP(raw!D989,convert!$A$13:$B$16,2)</f>
        <v>#N/A</v>
      </c>
      <c r="E988" s="57" t="e">
        <f>VLOOKUP(raw!E989,convert!$A$13:$B$16,2)</f>
        <v>#N/A</v>
      </c>
      <c r="F988" s="57" t="e">
        <f>VLOOKUP(raw!F989,convert!$A$8:$B$10,2)</f>
        <v>#N/A</v>
      </c>
      <c r="G988" s="57" t="e">
        <f>VLOOKUP(raw!G989,convert!$A$8:$B$10,2)</f>
        <v>#N/A</v>
      </c>
      <c r="H988" s="57" t="e">
        <f>VLOOKUP(raw!H989,convert!$A$8:$B$10,2)</f>
        <v>#N/A</v>
      </c>
      <c r="I988" s="57" t="e">
        <f>VLOOKUP(raw!I989,convert!$A$8:$B$10,2)</f>
        <v>#N/A</v>
      </c>
      <c r="J988" s="57" t="e">
        <f>VLOOKUP(raw!J989,convert!$D$26:$E$31,2)</f>
        <v>#N/A</v>
      </c>
      <c r="K988" s="57" t="e">
        <f>VLOOKUP(raw!K989,convert!$D$34:$E$40,2)</f>
        <v>#N/A</v>
      </c>
      <c r="L988" s="57" t="e">
        <f>VLOOKUP(raw!L989,convert!$D$34:$E$40,2)</f>
        <v>#N/A</v>
      </c>
      <c r="M988" s="57" t="e">
        <f>VLOOKUP(raw!M989,convert!$A$34:$B$40,2)</f>
        <v>#N/A</v>
      </c>
      <c r="N988" s="57" t="e">
        <f>VLOOKUP(raw!N989,convert!$A$26:$B$31,2)</f>
        <v>#N/A</v>
      </c>
      <c r="O988" s="57" t="e">
        <f>VLOOKUP(raw!O989,convert!$A$26:$B$31,2)</f>
        <v>#N/A</v>
      </c>
      <c r="P988" s="57" t="e">
        <f>VLOOKUP(raw!P989,convert!$A$26:$B$31,2)</f>
        <v>#N/A</v>
      </c>
      <c r="Q988" s="57" t="e">
        <f>VLOOKUP(raw!Q989,convert!$A$26:$B$31,2)</f>
        <v>#N/A</v>
      </c>
      <c r="R988" s="57" t="e">
        <f>VLOOKUP(raw!R989,convert!$A$26:$B$31,2)</f>
        <v>#N/A</v>
      </c>
      <c r="S988" s="57" t="e">
        <f>VLOOKUP(raw!S989,convert!$D$26:$E$31,2)</f>
        <v>#N/A</v>
      </c>
      <c r="T988" s="57" t="e">
        <f>VLOOKUP(raw!T989,convert!$D$26:$E$31,2)</f>
        <v>#N/A</v>
      </c>
      <c r="U988" s="57" t="e">
        <f>VLOOKUP(raw!U989,convert!$D$26:$E$31,2)</f>
        <v>#N/A</v>
      </c>
      <c r="V988" s="57" t="e">
        <f>VLOOKUP(raw!V989,convert!$D$26:$E$31,2)</f>
        <v>#N/A</v>
      </c>
      <c r="W988" s="57" t="e">
        <f>VLOOKUP(raw!W989,convert!$D$26:$E$31,2)</f>
        <v>#N/A</v>
      </c>
      <c r="X988" s="57" t="e">
        <f>VLOOKUP(raw!X989,convert!$D$26:$E$31,2)</f>
        <v>#N/A</v>
      </c>
      <c r="Y988" s="57" t="e">
        <f>VLOOKUP(raw!Y989,convert!$D$26:$E$31,2)</f>
        <v>#N/A</v>
      </c>
      <c r="Z988" s="57" t="e">
        <f>VLOOKUP(raw!Z989,convert!$D$26:$E$31,2)</f>
        <v>#N/A</v>
      </c>
      <c r="AA988" s="57" t="e">
        <f>VLOOKUP(raw!AA989,convert!$D$26:$E$31,2)</f>
        <v>#N/A</v>
      </c>
      <c r="AB988" s="57" t="e">
        <f>VLOOKUP(raw!AB989,convert!$D$26:$E$31,2)</f>
        <v>#N/A</v>
      </c>
      <c r="AC988" s="57" t="e">
        <f>VLOOKUP(raw!AC989,convert!$D$26:$E$31,2)</f>
        <v>#N/A</v>
      </c>
      <c r="AD988" s="57" t="e">
        <f>VLOOKUP(raw!AD989,convert!$D$26:$E$31,2)</f>
        <v>#N/A</v>
      </c>
      <c r="AE988" s="57" t="e">
        <f>VLOOKUP(raw!AE989,convert!$D$26:$E$31,2)</f>
        <v>#N/A</v>
      </c>
      <c r="AF988" s="57" t="e">
        <f>VLOOKUP(raw!AF989,convert!$D$26:$E$31,2)</f>
        <v>#N/A</v>
      </c>
      <c r="AG988" s="57" t="e">
        <f>VLOOKUP(raw!AG989,convert!$D$26:$E$31,2)</f>
        <v>#N/A</v>
      </c>
      <c r="AH988" s="57" t="e">
        <f>VLOOKUP(raw!AH989,convert!$D$26:$E$31,2)</f>
        <v>#N/A</v>
      </c>
      <c r="AI988" s="57" t="e">
        <f>VLOOKUP(raw!AI989,convert!$D$26:$E$31,2)</f>
        <v>#N/A</v>
      </c>
      <c r="AJ988" s="57" t="e">
        <f>VLOOKUP(raw!AJ989,convert!$D$26:$E$31,2)</f>
        <v>#N/A</v>
      </c>
      <c r="AK988" s="57" t="e">
        <f>VLOOKUP(raw!AK989,convert!$D$26:$E$31,2)</f>
        <v>#N/A</v>
      </c>
      <c r="AL988" s="57" t="e">
        <f>VLOOKUP(raw!AL989,convert!$D$26:$E$31,2)</f>
        <v>#N/A</v>
      </c>
      <c r="AM988" s="57" t="e">
        <f>VLOOKUP(raw!AM989,convert!$D$26:$E$31,2)</f>
        <v>#N/A</v>
      </c>
      <c r="AN988" s="57"/>
      <c r="AO988" s="60" t="str">
        <f>IF(COUNT(score!AD988:AE988)=0,".",MIN(score!AD988:AE988))</f>
        <v>.</v>
      </c>
    </row>
    <row r="989" spans="1:41" x14ac:dyDescent="0.25">
      <c r="A989" s="58">
        <f>raw!$A990:$A990</f>
        <v>0</v>
      </c>
      <c r="B989" s="59">
        <f>raw!$B990:$B990</f>
        <v>0</v>
      </c>
      <c r="C989" s="57" t="e">
        <f>VLOOKUP(raw!C990,convert!$D$26:$E$31,2)</f>
        <v>#N/A</v>
      </c>
      <c r="D989" s="57" t="e">
        <f>VLOOKUP(raw!D990,convert!$A$13:$B$16,2)</f>
        <v>#N/A</v>
      </c>
      <c r="E989" s="57" t="e">
        <f>VLOOKUP(raw!E990,convert!$A$13:$B$16,2)</f>
        <v>#N/A</v>
      </c>
      <c r="F989" s="57" t="e">
        <f>VLOOKUP(raw!F990,convert!$A$8:$B$10,2)</f>
        <v>#N/A</v>
      </c>
      <c r="G989" s="57" t="e">
        <f>VLOOKUP(raw!G990,convert!$A$8:$B$10,2)</f>
        <v>#N/A</v>
      </c>
      <c r="H989" s="57" t="e">
        <f>VLOOKUP(raw!H990,convert!$A$8:$B$10,2)</f>
        <v>#N/A</v>
      </c>
      <c r="I989" s="57" t="e">
        <f>VLOOKUP(raw!I990,convert!$A$8:$B$10,2)</f>
        <v>#N/A</v>
      </c>
      <c r="J989" s="57" t="e">
        <f>VLOOKUP(raw!J990,convert!$D$26:$E$31,2)</f>
        <v>#N/A</v>
      </c>
      <c r="K989" s="57" t="e">
        <f>VLOOKUP(raw!K990,convert!$D$34:$E$40,2)</f>
        <v>#N/A</v>
      </c>
      <c r="L989" s="57" t="e">
        <f>VLOOKUP(raw!L990,convert!$D$34:$E$40,2)</f>
        <v>#N/A</v>
      </c>
      <c r="M989" s="57" t="e">
        <f>VLOOKUP(raw!M990,convert!$A$34:$B$40,2)</f>
        <v>#N/A</v>
      </c>
      <c r="N989" s="57" t="e">
        <f>VLOOKUP(raw!N990,convert!$A$26:$B$31,2)</f>
        <v>#N/A</v>
      </c>
      <c r="O989" s="57" t="e">
        <f>VLOOKUP(raw!O990,convert!$A$26:$B$31,2)</f>
        <v>#N/A</v>
      </c>
      <c r="P989" s="57" t="e">
        <f>VLOOKUP(raw!P990,convert!$A$26:$B$31,2)</f>
        <v>#N/A</v>
      </c>
      <c r="Q989" s="57" t="e">
        <f>VLOOKUP(raw!Q990,convert!$A$26:$B$31,2)</f>
        <v>#N/A</v>
      </c>
      <c r="R989" s="57" t="e">
        <f>VLOOKUP(raw!R990,convert!$A$26:$B$31,2)</f>
        <v>#N/A</v>
      </c>
      <c r="S989" s="57" t="e">
        <f>VLOOKUP(raw!S990,convert!$D$26:$E$31,2)</f>
        <v>#N/A</v>
      </c>
      <c r="T989" s="57" t="e">
        <f>VLOOKUP(raw!T990,convert!$D$26:$E$31,2)</f>
        <v>#N/A</v>
      </c>
      <c r="U989" s="57" t="e">
        <f>VLOOKUP(raw!U990,convert!$D$26:$E$31,2)</f>
        <v>#N/A</v>
      </c>
      <c r="V989" s="57" t="e">
        <f>VLOOKUP(raw!V990,convert!$D$26:$E$31,2)</f>
        <v>#N/A</v>
      </c>
      <c r="W989" s="57" t="e">
        <f>VLOOKUP(raw!W990,convert!$D$26:$E$31,2)</f>
        <v>#N/A</v>
      </c>
      <c r="X989" s="57" t="e">
        <f>VLOOKUP(raw!X990,convert!$D$26:$E$31,2)</f>
        <v>#N/A</v>
      </c>
      <c r="Y989" s="57" t="e">
        <f>VLOOKUP(raw!Y990,convert!$D$26:$E$31,2)</f>
        <v>#N/A</v>
      </c>
      <c r="Z989" s="57" t="e">
        <f>VLOOKUP(raw!Z990,convert!$D$26:$E$31,2)</f>
        <v>#N/A</v>
      </c>
      <c r="AA989" s="57" t="e">
        <f>VLOOKUP(raw!AA990,convert!$D$26:$E$31,2)</f>
        <v>#N/A</v>
      </c>
      <c r="AB989" s="57" t="e">
        <f>VLOOKUP(raw!AB990,convert!$D$26:$E$31,2)</f>
        <v>#N/A</v>
      </c>
      <c r="AC989" s="57" t="e">
        <f>VLOOKUP(raw!AC990,convert!$D$26:$E$31,2)</f>
        <v>#N/A</v>
      </c>
      <c r="AD989" s="57" t="e">
        <f>VLOOKUP(raw!AD990,convert!$D$26:$E$31,2)</f>
        <v>#N/A</v>
      </c>
      <c r="AE989" s="57" t="e">
        <f>VLOOKUP(raw!AE990,convert!$D$26:$E$31,2)</f>
        <v>#N/A</v>
      </c>
      <c r="AF989" s="57" t="e">
        <f>VLOOKUP(raw!AF990,convert!$D$26:$E$31,2)</f>
        <v>#N/A</v>
      </c>
      <c r="AG989" s="57" t="e">
        <f>VLOOKUP(raw!AG990,convert!$D$26:$E$31,2)</f>
        <v>#N/A</v>
      </c>
      <c r="AH989" s="57" t="e">
        <f>VLOOKUP(raw!AH990,convert!$D$26:$E$31,2)</f>
        <v>#N/A</v>
      </c>
      <c r="AI989" s="57" t="e">
        <f>VLOOKUP(raw!AI990,convert!$D$26:$E$31,2)</f>
        <v>#N/A</v>
      </c>
      <c r="AJ989" s="57" t="e">
        <f>VLOOKUP(raw!AJ990,convert!$D$26:$E$31,2)</f>
        <v>#N/A</v>
      </c>
      <c r="AK989" s="57" t="e">
        <f>VLOOKUP(raw!AK990,convert!$D$26:$E$31,2)</f>
        <v>#N/A</v>
      </c>
      <c r="AL989" s="57" t="e">
        <f>VLOOKUP(raw!AL990,convert!$D$26:$E$31,2)</f>
        <v>#N/A</v>
      </c>
      <c r="AM989" s="57" t="e">
        <f>VLOOKUP(raw!AM990,convert!$D$26:$E$31,2)</f>
        <v>#N/A</v>
      </c>
      <c r="AN989" s="57"/>
      <c r="AO989" s="60" t="str">
        <f>IF(COUNT(score!AD989:AE989)=0,".",MIN(score!AD989:AE989))</f>
        <v>.</v>
      </c>
    </row>
    <row r="990" spans="1:41" x14ac:dyDescent="0.25">
      <c r="A990" s="58">
        <f>raw!$A991:$A991</f>
        <v>0</v>
      </c>
      <c r="B990" s="59">
        <f>raw!$B991:$B991</f>
        <v>0</v>
      </c>
      <c r="C990" s="57" t="e">
        <f>VLOOKUP(raw!C991,convert!$D$26:$E$31,2)</f>
        <v>#N/A</v>
      </c>
      <c r="D990" s="57" t="e">
        <f>VLOOKUP(raw!D991,convert!$A$13:$B$16,2)</f>
        <v>#N/A</v>
      </c>
      <c r="E990" s="57" t="e">
        <f>VLOOKUP(raw!E991,convert!$A$13:$B$16,2)</f>
        <v>#N/A</v>
      </c>
      <c r="F990" s="57" t="e">
        <f>VLOOKUP(raw!F991,convert!$A$8:$B$10,2)</f>
        <v>#N/A</v>
      </c>
      <c r="G990" s="57" t="e">
        <f>VLOOKUP(raw!G991,convert!$A$8:$B$10,2)</f>
        <v>#N/A</v>
      </c>
      <c r="H990" s="57" t="e">
        <f>VLOOKUP(raw!H991,convert!$A$8:$B$10,2)</f>
        <v>#N/A</v>
      </c>
      <c r="I990" s="57" t="e">
        <f>VLOOKUP(raw!I991,convert!$A$8:$B$10,2)</f>
        <v>#N/A</v>
      </c>
      <c r="J990" s="57" t="e">
        <f>VLOOKUP(raw!J991,convert!$D$26:$E$31,2)</f>
        <v>#N/A</v>
      </c>
      <c r="K990" s="57" t="e">
        <f>VLOOKUP(raw!K991,convert!$D$34:$E$40,2)</f>
        <v>#N/A</v>
      </c>
      <c r="L990" s="57" t="e">
        <f>VLOOKUP(raw!L991,convert!$D$34:$E$40,2)</f>
        <v>#N/A</v>
      </c>
      <c r="M990" s="57" t="e">
        <f>VLOOKUP(raw!M991,convert!$A$34:$B$40,2)</f>
        <v>#N/A</v>
      </c>
      <c r="N990" s="57" t="e">
        <f>VLOOKUP(raw!N991,convert!$A$26:$B$31,2)</f>
        <v>#N/A</v>
      </c>
      <c r="O990" s="57" t="e">
        <f>VLOOKUP(raw!O991,convert!$A$26:$B$31,2)</f>
        <v>#N/A</v>
      </c>
      <c r="P990" s="57" t="e">
        <f>VLOOKUP(raw!P991,convert!$A$26:$B$31,2)</f>
        <v>#N/A</v>
      </c>
      <c r="Q990" s="57" t="e">
        <f>VLOOKUP(raw!Q991,convert!$A$26:$B$31,2)</f>
        <v>#N/A</v>
      </c>
      <c r="R990" s="57" t="e">
        <f>VLOOKUP(raw!R991,convert!$A$26:$B$31,2)</f>
        <v>#N/A</v>
      </c>
      <c r="S990" s="57" t="e">
        <f>VLOOKUP(raw!S991,convert!$D$26:$E$31,2)</f>
        <v>#N/A</v>
      </c>
      <c r="T990" s="57" t="e">
        <f>VLOOKUP(raw!T991,convert!$D$26:$E$31,2)</f>
        <v>#N/A</v>
      </c>
      <c r="U990" s="57" t="e">
        <f>VLOOKUP(raw!U991,convert!$D$26:$E$31,2)</f>
        <v>#N/A</v>
      </c>
      <c r="V990" s="57" t="e">
        <f>VLOOKUP(raw!V991,convert!$D$26:$E$31,2)</f>
        <v>#N/A</v>
      </c>
      <c r="W990" s="57" t="e">
        <f>VLOOKUP(raw!W991,convert!$D$26:$E$31,2)</f>
        <v>#N/A</v>
      </c>
      <c r="X990" s="57" t="e">
        <f>VLOOKUP(raw!X991,convert!$D$26:$E$31,2)</f>
        <v>#N/A</v>
      </c>
      <c r="Y990" s="57" t="e">
        <f>VLOOKUP(raw!Y991,convert!$D$26:$E$31,2)</f>
        <v>#N/A</v>
      </c>
      <c r="Z990" s="57" t="e">
        <f>VLOOKUP(raw!Z991,convert!$D$26:$E$31,2)</f>
        <v>#N/A</v>
      </c>
      <c r="AA990" s="57" t="e">
        <f>VLOOKUP(raw!AA991,convert!$D$26:$E$31,2)</f>
        <v>#N/A</v>
      </c>
      <c r="AB990" s="57" t="e">
        <f>VLOOKUP(raw!AB991,convert!$D$26:$E$31,2)</f>
        <v>#N/A</v>
      </c>
      <c r="AC990" s="57" t="e">
        <f>VLOOKUP(raw!AC991,convert!$D$26:$E$31,2)</f>
        <v>#N/A</v>
      </c>
      <c r="AD990" s="57" t="e">
        <f>VLOOKUP(raw!AD991,convert!$D$26:$E$31,2)</f>
        <v>#N/A</v>
      </c>
      <c r="AE990" s="57" t="e">
        <f>VLOOKUP(raw!AE991,convert!$D$26:$E$31,2)</f>
        <v>#N/A</v>
      </c>
      <c r="AF990" s="57" t="e">
        <f>VLOOKUP(raw!AF991,convert!$D$26:$E$31,2)</f>
        <v>#N/A</v>
      </c>
      <c r="AG990" s="57" t="e">
        <f>VLOOKUP(raw!AG991,convert!$D$26:$E$31,2)</f>
        <v>#N/A</v>
      </c>
      <c r="AH990" s="57" t="e">
        <f>VLOOKUP(raw!AH991,convert!$D$26:$E$31,2)</f>
        <v>#N/A</v>
      </c>
      <c r="AI990" s="57" t="e">
        <f>VLOOKUP(raw!AI991,convert!$D$26:$E$31,2)</f>
        <v>#N/A</v>
      </c>
      <c r="AJ990" s="57" t="e">
        <f>VLOOKUP(raw!AJ991,convert!$D$26:$E$31,2)</f>
        <v>#N/A</v>
      </c>
      <c r="AK990" s="57" t="e">
        <f>VLOOKUP(raw!AK991,convert!$D$26:$E$31,2)</f>
        <v>#N/A</v>
      </c>
      <c r="AL990" s="57" t="e">
        <f>VLOOKUP(raw!AL991,convert!$D$26:$E$31,2)</f>
        <v>#N/A</v>
      </c>
      <c r="AM990" s="57" t="e">
        <f>VLOOKUP(raw!AM991,convert!$D$26:$E$31,2)</f>
        <v>#N/A</v>
      </c>
      <c r="AN990" s="57"/>
      <c r="AO990" s="60" t="str">
        <f>IF(COUNT(score!AD990:AE990)=0,".",MIN(score!AD990:AE990))</f>
        <v>.</v>
      </c>
    </row>
    <row r="991" spans="1:41" x14ac:dyDescent="0.25">
      <c r="A991" s="58">
        <f>raw!$A992:$A992</f>
        <v>0</v>
      </c>
      <c r="B991" s="59">
        <f>raw!$B992:$B992</f>
        <v>0</v>
      </c>
      <c r="C991" s="57" t="e">
        <f>VLOOKUP(raw!C992,convert!$D$26:$E$31,2)</f>
        <v>#N/A</v>
      </c>
      <c r="D991" s="57" t="e">
        <f>VLOOKUP(raw!D992,convert!$A$13:$B$16,2)</f>
        <v>#N/A</v>
      </c>
      <c r="E991" s="57" t="e">
        <f>VLOOKUP(raw!E992,convert!$A$13:$B$16,2)</f>
        <v>#N/A</v>
      </c>
      <c r="F991" s="57" t="e">
        <f>VLOOKUP(raw!F992,convert!$A$8:$B$10,2)</f>
        <v>#N/A</v>
      </c>
      <c r="G991" s="57" t="e">
        <f>VLOOKUP(raw!G992,convert!$A$8:$B$10,2)</f>
        <v>#N/A</v>
      </c>
      <c r="H991" s="57" t="e">
        <f>VLOOKUP(raw!H992,convert!$A$8:$B$10,2)</f>
        <v>#N/A</v>
      </c>
      <c r="I991" s="57" t="e">
        <f>VLOOKUP(raw!I992,convert!$A$8:$B$10,2)</f>
        <v>#N/A</v>
      </c>
      <c r="J991" s="57" t="e">
        <f>VLOOKUP(raw!J992,convert!$D$26:$E$31,2)</f>
        <v>#N/A</v>
      </c>
      <c r="K991" s="57" t="e">
        <f>VLOOKUP(raw!K992,convert!$D$34:$E$40,2)</f>
        <v>#N/A</v>
      </c>
      <c r="L991" s="57" t="e">
        <f>VLOOKUP(raw!L992,convert!$D$34:$E$40,2)</f>
        <v>#N/A</v>
      </c>
      <c r="M991" s="57" t="e">
        <f>VLOOKUP(raw!M992,convert!$A$34:$B$40,2)</f>
        <v>#N/A</v>
      </c>
      <c r="N991" s="57" t="e">
        <f>VLOOKUP(raw!N992,convert!$A$26:$B$31,2)</f>
        <v>#N/A</v>
      </c>
      <c r="O991" s="57" t="e">
        <f>VLOOKUP(raw!O992,convert!$A$26:$B$31,2)</f>
        <v>#N/A</v>
      </c>
      <c r="P991" s="57" t="e">
        <f>VLOOKUP(raw!P992,convert!$A$26:$B$31,2)</f>
        <v>#N/A</v>
      </c>
      <c r="Q991" s="57" t="e">
        <f>VLOOKUP(raw!Q992,convert!$A$26:$B$31,2)</f>
        <v>#N/A</v>
      </c>
      <c r="R991" s="57" t="e">
        <f>VLOOKUP(raw!R992,convert!$A$26:$B$31,2)</f>
        <v>#N/A</v>
      </c>
      <c r="S991" s="57" t="e">
        <f>VLOOKUP(raw!S992,convert!$D$26:$E$31,2)</f>
        <v>#N/A</v>
      </c>
      <c r="T991" s="57" t="e">
        <f>VLOOKUP(raw!T992,convert!$D$26:$E$31,2)</f>
        <v>#N/A</v>
      </c>
      <c r="U991" s="57" t="e">
        <f>VLOOKUP(raw!U992,convert!$D$26:$E$31,2)</f>
        <v>#N/A</v>
      </c>
      <c r="V991" s="57" t="e">
        <f>VLOOKUP(raw!V992,convert!$D$26:$E$31,2)</f>
        <v>#N/A</v>
      </c>
      <c r="W991" s="57" t="e">
        <f>VLOOKUP(raw!W992,convert!$D$26:$E$31,2)</f>
        <v>#N/A</v>
      </c>
      <c r="X991" s="57" t="e">
        <f>VLOOKUP(raw!X992,convert!$D$26:$E$31,2)</f>
        <v>#N/A</v>
      </c>
      <c r="Y991" s="57" t="e">
        <f>VLOOKUP(raw!Y992,convert!$D$26:$E$31,2)</f>
        <v>#N/A</v>
      </c>
      <c r="Z991" s="57" t="e">
        <f>VLOOKUP(raw!Z992,convert!$D$26:$E$31,2)</f>
        <v>#N/A</v>
      </c>
      <c r="AA991" s="57" t="e">
        <f>VLOOKUP(raw!AA992,convert!$D$26:$E$31,2)</f>
        <v>#N/A</v>
      </c>
      <c r="AB991" s="57" t="e">
        <f>VLOOKUP(raw!AB992,convert!$D$26:$E$31,2)</f>
        <v>#N/A</v>
      </c>
      <c r="AC991" s="57" t="e">
        <f>VLOOKUP(raw!AC992,convert!$D$26:$E$31,2)</f>
        <v>#N/A</v>
      </c>
      <c r="AD991" s="57" t="e">
        <f>VLOOKUP(raw!AD992,convert!$D$26:$E$31,2)</f>
        <v>#N/A</v>
      </c>
      <c r="AE991" s="57" t="e">
        <f>VLOOKUP(raw!AE992,convert!$D$26:$E$31,2)</f>
        <v>#N/A</v>
      </c>
      <c r="AF991" s="57" t="e">
        <f>VLOOKUP(raw!AF992,convert!$D$26:$E$31,2)</f>
        <v>#N/A</v>
      </c>
      <c r="AG991" s="57" t="e">
        <f>VLOOKUP(raw!AG992,convert!$D$26:$E$31,2)</f>
        <v>#N/A</v>
      </c>
      <c r="AH991" s="57" t="e">
        <f>VLOOKUP(raw!AH992,convert!$D$26:$E$31,2)</f>
        <v>#N/A</v>
      </c>
      <c r="AI991" s="57" t="e">
        <f>VLOOKUP(raw!AI992,convert!$D$26:$E$31,2)</f>
        <v>#N/A</v>
      </c>
      <c r="AJ991" s="57" t="e">
        <f>VLOOKUP(raw!AJ992,convert!$D$26:$E$31,2)</f>
        <v>#N/A</v>
      </c>
      <c r="AK991" s="57" t="e">
        <f>VLOOKUP(raw!AK992,convert!$D$26:$E$31,2)</f>
        <v>#N/A</v>
      </c>
      <c r="AL991" s="57" t="e">
        <f>VLOOKUP(raw!AL992,convert!$D$26:$E$31,2)</f>
        <v>#N/A</v>
      </c>
      <c r="AM991" s="57" t="e">
        <f>VLOOKUP(raw!AM992,convert!$D$26:$E$31,2)</f>
        <v>#N/A</v>
      </c>
      <c r="AN991" s="57"/>
      <c r="AO991" s="60" t="str">
        <f>IF(COUNT(score!AD991:AE991)=0,".",MIN(score!AD991:AE991))</f>
        <v>.</v>
      </c>
    </row>
    <row r="992" spans="1:41" x14ac:dyDescent="0.25">
      <c r="A992" s="58">
        <f>raw!$A993:$A993</f>
        <v>0</v>
      </c>
      <c r="B992" s="59">
        <f>raw!$B993:$B993</f>
        <v>0</v>
      </c>
      <c r="C992" s="57" t="e">
        <f>VLOOKUP(raw!C993,convert!$D$26:$E$31,2)</f>
        <v>#N/A</v>
      </c>
      <c r="D992" s="57" t="e">
        <f>VLOOKUP(raw!D993,convert!$A$13:$B$16,2)</f>
        <v>#N/A</v>
      </c>
      <c r="E992" s="57" t="e">
        <f>VLOOKUP(raw!E993,convert!$A$13:$B$16,2)</f>
        <v>#N/A</v>
      </c>
      <c r="F992" s="57" t="e">
        <f>VLOOKUP(raw!F993,convert!$A$8:$B$10,2)</f>
        <v>#N/A</v>
      </c>
      <c r="G992" s="57" t="e">
        <f>VLOOKUP(raw!G993,convert!$A$8:$B$10,2)</f>
        <v>#N/A</v>
      </c>
      <c r="H992" s="57" t="e">
        <f>VLOOKUP(raw!H993,convert!$A$8:$B$10,2)</f>
        <v>#N/A</v>
      </c>
      <c r="I992" s="57" t="e">
        <f>VLOOKUP(raw!I993,convert!$A$8:$B$10,2)</f>
        <v>#N/A</v>
      </c>
      <c r="J992" s="57" t="e">
        <f>VLOOKUP(raw!J993,convert!$D$26:$E$31,2)</f>
        <v>#N/A</v>
      </c>
      <c r="K992" s="57" t="e">
        <f>VLOOKUP(raw!K993,convert!$D$34:$E$40,2)</f>
        <v>#N/A</v>
      </c>
      <c r="L992" s="57" t="e">
        <f>VLOOKUP(raw!L993,convert!$D$34:$E$40,2)</f>
        <v>#N/A</v>
      </c>
      <c r="M992" s="57" t="e">
        <f>VLOOKUP(raw!M993,convert!$A$34:$B$40,2)</f>
        <v>#N/A</v>
      </c>
      <c r="N992" s="57" t="e">
        <f>VLOOKUP(raw!N993,convert!$A$26:$B$31,2)</f>
        <v>#N/A</v>
      </c>
      <c r="O992" s="57" t="e">
        <f>VLOOKUP(raw!O993,convert!$A$26:$B$31,2)</f>
        <v>#N/A</v>
      </c>
      <c r="P992" s="57" t="e">
        <f>VLOOKUP(raw!P993,convert!$A$26:$B$31,2)</f>
        <v>#N/A</v>
      </c>
      <c r="Q992" s="57" t="e">
        <f>VLOOKUP(raw!Q993,convert!$A$26:$B$31,2)</f>
        <v>#N/A</v>
      </c>
      <c r="R992" s="57" t="e">
        <f>VLOOKUP(raw!R993,convert!$A$26:$B$31,2)</f>
        <v>#N/A</v>
      </c>
      <c r="S992" s="57" t="e">
        <f>VLOOKUP(raw!S993,convert!$D$26:$E$31,2)</f>
        <v>#N/A</v>
      </c>
      <c r="T992" s="57" t="e">
        <f>VLOOKUP(raw!T993,convert!$D$26:$E$31,2)</f>
        <v>#N/A</v>
      </c>
      <c r="U992" s="57" t="e">
        <f>VLOOKUP(raw!U993,convert!$D$26:$E$31,2)</f>
        <v>#N/A</v>
      </c>
      <c r="V992" s="57" t="e">
        <f>VLOOKUP(raw!V993,convert!$D$26:$E$31,2)</f>
        <v>#N/A</v>
      </c>
      <c r="W992" s="57" t="e">
        <f>VLOOKUP(raw!W993,convert!$D$26:$E$31,2)</f>
        <v>#N/A</v>
      </c>
      <c r="X992" s="57" t="e">
        <f>VLOOKUP(raw!X993,convert!$D$26:$E$31,2)</f>
        <v>#N/A</v>
      </c>
      <c r="Y992" s="57" t="e">
        <f>VLOOKUP(raw!Y993,convert!$D$26:$E$31,2)</f>
        <v>#N/A</v>
      </c>
      <c r="Z992" s="57" t="e">
        <f>VLOOKUP(raw!Z993,convert!$D$26:$E$31,2)</f>
        <v>#N/A</v>
      </c>
      <c r="AA992" s="57" t="e">
        <f>VLOOKUP(raw!AA993,convert!$D$26:$E$31,2)</f>
        <v>#N/A</v>
      </c>
      <c r="AB992" s="57" t="e">
        <f>VLOOKUP(raw!AB993,convert!$D$26:$E$31,2)</f>
        <v>#N/A</v>
      </c>
      <c r="AC992" s="57" t="e">
        <f>VLOOKUP(raw!AC993,convert!$D$26:$E$31,2)</f>
        <v>#N/A</v>
      </c>
      <c r="AD992" s="57" t="e">
        <f>VLOOKUP(raw!AD993,convert!$D$26:$E$31,2)</f>
        <v>#N/A</v>
      </c>
      <c r="AE992" s="57" t="e">
        <f>VLOOKUP(raw!AE993,convert!$D$26:$E$31,2)</f>
        <v>#N/A</v>
      </c>
      <c r="AF992" s="57" t="e">
        <f>VLOOKUP(raw!AF993,convert!$D$26:$E$31,2)</f>
        <v>#N/A</v>
      </c>
      <c r="AG992" s="57" t="e">
        <f>VLOOKUP(raw!AG993,convert!$D$26:$E$31,2)</f>
        <v>#N/A</v>
      </c>
      <c r="AH992" s="57" t="e">
        <f>VLOOKUP(raw!AH993,convert!$D$26:$E$31,2)</f>
        <v>#N/A</v>
      </c>
      <c r="AI992" s="57" t="e">
        <f>VLOOKUP(raw!AI993,convert!$D$26:$E$31,2)</f>
        <v>#N/A</v>
      </c>
      <c r="AJ992" s="57" t="e">
        <f>VLOOKUP(raw!AJ993,convert!$D$26:$E$31,2)</f>
        <v>#N/A</v>
      </c>
      <c r="AK992" s="57" t="e">
        <f>VLOOKUP(raw!AK993,convert!$D$26:$E$31,2)</f>
        <v>#N/A</v>
      </c>
      <c r="AL992" s="57" t="e">
        <f>VLOOKUP(raw!AL993,convert!$D$26:$E$31,2)</f>
        <v>#N/A</v>
      </c>
      <c r="AM992" s="57" t="e">
        <f>VLOOKUP(raw!AM993,convert!$D$26:$E$31,2)</f>
        <v>#N/A</v>
      </c>
      <c r="AN992" s="57"/>
      <c r="AO992" s="60" t="str">
        <f>IF(COUNT(score!AD992:AE992)=0,".",MIN(score!AD992:AE992))</f>
        <v>.</v>
      </c>
    </row>
    <row r="993" spans="1:41" x14ac:dyDescent="0.25">
      <c r="A993" s="58">
        <f>raw!$A994:$A994</f>
        <v>0</v>
      </c>
      <c r="B993" s="59">
        <f>raw!$B994:$B994</f>
        <v>0</v>
      </c>
      <c r="C993" s="57" t="e">
        <f>VLOOKUP(raw!C994,convert!$D$26:$E$31,2)</f>
        <v>#N/A</v>
      </c>
      <c r="D993" s="57" t="e">
        <f>VLOOKUP(raw!D994,convert!$A$13:$B$16,2)</f>
        <v>#N/A</v>
      </c>
      <c r="E993" s="57" t="e">
        <f>VLOOKUP(raw!E994,convert!$A$13:$B$16,2)</f>
        <v>#N/A</v>
      </c>
      <c r="F993" s="57" t="e">
        <f>VLOOKUP(raw!F994,convert!$A$8:$B$10,2)</f>
        <v>#N/A</v>
      </c>
      <c r="G993" s="57" t="e">
        <f>VLOOKUP(raw!G994,convert!$A$8:$B$10,2)</f>
        <v>#N/A</v>
      </c>
      <c r="H993" s="57" t="e">
        <f>VLOOKUP(raw!H994,convert!$A$8:$B$10,2)</f>
        <v>#N/A</v>
      </c>
      <c r="I993" s="57" t="e">
        <f>VLOOKUP(raw!I994,convert!$A$8:$B$10,2)</f>
        <v>#N/A</v>
      </c>
      <c r="J993" s="57" t="e">
        <f>VLOOKUP(raw!J994,convert!$D$26:$E$31,2)</f>
        <v>#N/A</v>
      </c>
      <c r="K993" s="57" t="e">
        <f>VLOOKUP(raw!K994,convert!$D$34:$E$40,2)</f>
        <v>#N/A</v>
      </c>
      <c r="L993" s="57" t="e">
        <f>VLOOKUP(raw!L994,convert!$D$34:$E$40,2)</f>
        <v>#N/A</v>
      </c>
      <c r="M993" s="57" t="e">
        <f>VLOOKUP(raw!M994,convert!$A$34:$B$40,2)</f>
        <v>#N/A</v>
      </c>
      <c r="N993" s="57" t="e">
        <f>VLOOKUP(raw!N994,convert!$A$26:$B$31,2)</f>
        <v>#N/A</v>
      </c>
      <c r="O993" s="57" t="e">
        <f>VLOOKUP(raw!O994,convert!$A$26:$B$31,2)</f>
        <v>#N/A</v>
      </c>
      <c r="P993" s="57" t="e">
        <f>VLOOKUP(raw!P994,convert!$A$26:$B$31,2)</f>
        <v>#N/A</v>
      </c>
      <c r="Q993" s="57" t="e">
        <f>VLOOKUP(raw!Q994,convert!$A$26:$B$31,2)</f>
        <v>#N/A</v>
      </c>
      <c r="R993" s="57" t="e">
        <f>VLOOKUP(raw!R994,convert!$A$26:$B$31,2)</f>
        <v>#N/A</v>
      </c>
      <c r="S993" s="57" t="e">
        <f>VLOOKUP(raw!S994,convert!$D$26:$E$31,2)</f>
        <v>#N/A</v>
      </c>
      <c r="T993" s="57" t="e">
        <f>VLOOKUP(raw!T994,convert!$D$26:$E$31,2)</f>
        <v>#N/A</v>
      </c>
      <c r="U993" s="57" t="e">
        <f>VLOOKUP(raw!U994,convert!$D$26:$E$31,2)</f>
        <v>#N/A</v>
      </c>
      <c r="V993" s="57" t="e">
        <f>VLOOKUP(raw!V994,convert!$D$26:$E$31,2)</f>
        <v>#N/A</v>
      </c>
      <c r="W993" s="57" t="e">
        <f>VLOOKUP(raw!W994,convert!$D$26:$E$31,2)</f>
        <v>#N/A</v>
      </c>
      <c r="X993" s="57" t="e">
        <f>VLOOKUP(raw!X994,convert!$D$26:$E$31,2)</f>
        <v>#N/A</v>
      </c>
      <c r="Y993" s="57" t="e">
        <f>VLOOKUP(raw!Y994,convert!$D$26:$E$31,2)</f>
        <v>#N/A</v>
      </c>
      <c r="Z993" s="57" t="e">
        <f>VLOOKUP(raw!Z994,convert!$D$26:$E$31,2)</f>
        <v>#N/A</v>
      </c>
      <c r="AA993" s="57" t="e">
        <f>VLOOKUP(raw!AA994,convert!$D$26:$E$31,2)</f>
        <v>#N/A</v>
      </c>
      <c r="AB993" s="57" t="e">
        <f>VLOOKUP(raw!AB994,convert!$D$26:$E$31,2)</f>
        <v>#N/A</v>
      </c>
      <c r="AC993" s="57" t="e">
        <f>VLOOKUP(raw!AC994,convert!$D$26:$E$31,2)</f>
        <v>#N/A</v>
      </c>
      <c r="AD993" s="57" t="e">
        <f>VLOOKUP(raw!AD994,convert!$D$26:$E$31,2)</f>
        <v>#N/A</v>
      </c>
      <c r="AE993" s="57" t="e">
        <f>VLOOKUP(raw!AE994,convert!$D$26:$E$31,2)</f>
        <v>#N/A</v>
      </c>
      <c r="AF993" s="57" t="e">
        <f>VLOOKUP(raw!AF994,convert!$D$26:$E$31,2)</f>
        <v>#N/A</v>
      </c>
      <c r="AG993" s="57" t="e">
        <f>VLOOKUP(raw!AG994,convert!$D$26:$E$31,2)</f>
        <v>#N/A</v>
      </c>
      <c r="AH993" s="57" t="e">
        <f>VLOOKUP(raw!AH994,convert!$D$26:$E$31,2)</f>
        <v>#N/A</v>
      </c>
      <c r="AI993" s="57" t="e">
        <f>VLOOKUP(raw!AI994,convert!$D$26:$E$31,2)</f>
        <v>#N/A</v>
      </c>
      <c r="AJ993" s="57" t="e">
        <f>VLOOKUP(raw!AJ994,convert!$D$26:$E$31,2)</f>
        <v>#N/A</v>
      </c>
      <c r="AK993" s="57" t="e">
        <f>VLOOKUP(raw!AK994,convert!$D$26:$E$31,2)</f>
        <v>#N/A</v>
      </c>
      <c r="AL993" s="57" t="e">
        <f>VLOOKUP(raw!AL994,convert!$D$26:$E$31,2)</f>
        <v>#N/A</v>
      </c>
      <c r="AM993" s="57" t="e">
        <f>VLOOKUP(raw!AM994,convert!$D$26:$E$31,2)</f>
        <v>#N/A</v>
      </c>
      <c r="AN993" s="57"/>
      <c r="AO993" s="60" t="str">
        <f>IF(COUNT(score!AD993:AE993)=0,".",MIN(score!AD993:AE993))</f>
        <v>.</v>
      </c>
    </row>
    <row r="994" spans="1:41" x14ac:dyDescent="0.25">
      <c r="A994" s="58">
        <f>raw!$A995:$A995</f>
        <v>0</v>
      </c>
      <c r="B994" s="59">
        <f>raw!$B995:$B995</f>
        <v>0</v>
      </c>
      <c r="C994" s="57" t="e">
        <f>VLOOKUP(raw!C995,convert!$D$26:$E$31,2)</f>
        <v>#N/A</v>
      </c>
      <c r="D994" s="57" t="e">
        <f>VLOOKUP(raw!D995,convert!$A$13:$B$16,2)</f>
        <v>#N/A</v>
      </c>
      <c r="E994" s="57" t="e">
        <f>VLOOKUP(raw!E995,convert!$A$13:$B$16,2)</f>
        <v>#N/A</v>
      </c>
      <c r="F994" s="57" t="e">
        <f>VLOOKUP(raw!F995,convert!$A$8:$B$10,2)</f>
        <v>#N/A</v>
      </c>
      <c r="G994" s="57" t="e">
        <f>VLOOKUP(raw!G995,convert!$A$8:$B$10,2)</f>
        <v>#N/A</v>
      </c>
      <c r="H994" s="57" t="e">
        <f>VLOOKUP(raw!H995,convert!$A$8:$B$10,2)</f>
        <v>#N/A</v>
      </c>
      <c r="I994" s="57" t="e">
        <f>VLOOKUP(raw!I995,convert!$A$8:$B$10,2)</f>
        <v>#N/A</v>
      </c>
      <c r="J994" s="57" t="e">
        <f>VLOOKUP(raw!J995,convert!$D$26:$E$31,2)</f>
        <v>#N/A</v>
      </c>
      <c r="K994" s="57" t="e">
        <f>VLOOKUP(raw!K995,convert!$D$34:$E$40,2)</f>
        <v>#N/A</v>
      </c>
      <c r="L994" s="57" t="e">
        <f>VLOOKUP(raw!L995,convert!$D$34:$E$40,2)</f>
        <v>#N/A</v>
      </c>
      <c r="M994" s="57" t="e">
        <f>VLOOKUP(raw!M995,convert!$A$34:$B$40,2)</f>
        <v>#N/A</v>
      </c>
      <c r="N994" s="57" t="e">
        <f>VLOOKUP(raw!N995,convert!$A$26:$B$31,2)</f>
        <v>#N/A</v>
      </c>
      <c r="O994" s="57" t="e">
        <f>VLOOKUP(raw!O995,convert!$A$26:$B$31,2)</f>
        <v>#N/A</v>
      </c>
      <c r="P994" s="57" t="e">
        <f>VLOOKUP(raw!P995,convert!$A$26:$B$31,2)</f>
        <v>#N/A</v>
      </c>
      <c r="Q994" s="57" t="e">
        <f>VLOOKUP(raw!Q995,convert!$A$26:$B$31,2)</f>
        <v>#N/A</v>
      </c>
      <c r="R994" s="57" t="e">
        <f>VLOOKUP(raw!R995,convert!$A$26:$B$31,2)</f>
        <v>#N/A</v>
      </c>
      <c r="S994" s="57" t="e">
        <f>VLOOKUP(raw!S995,convert!$D$26:$E$31,2)</f>
        <v>#N/A</v>
      </c>
      <c r="T994" s="57" t="e">
        <f>VLOOKUP(raw!T995,convert!$D$26:$E$31,2)</f>
        <v>#N/A</v>
      </c>
      <c r="U994" s="57" t="e">
        <f>VLOOKUP(raw!U995,convert!$D$26:$E$31,2)</f>
        <v>#N/A</v>
      </c>
      <c r="V994" s="57" t="e">
        <f>VLOOKUP(raw!V995,convert!$D$26:$E$31,2)</f>
        <v>#N/A</v>
      </c>
      <c r="W994" s="57" t="e">
        <f>VLOOKUP(raw!W995,convert!$D$26:$E$31,2)</f>
        <v>#N/A</v>
      </c>
      <c r="X994" s="57" t="e">
        <f>VLOOKUP(raw!X995,convert!$D$26:$E$31,2)</f>
        <v>#N/A</v>
      </c>
      <c r="Y994" s="57" t="e">
        <f>VLOOKUP(raw!Y995,convert!$D$26:$E$31,2)</f>
        <v>#N/A</v>
      </c>
      <c r="Z994" s="57" t="e">
        <f>VLOOKUP(raw!Z995,convert!$D$26:$E$31,2)</f>
        <v>#N/A</v>
      </c>
      <c r="AA994" s="57" t="e">
        <f>VLOOKUP(raw!AA995,convert!$D$26:$E$31,2)</f>
        <v>#N/A</v>
      </c>
      <c r="AB994" s="57" t="e">
        <f>VLOOKUP(raw!AB995,convert!$D$26:$E$31,2)</f>
        <v>#N/A</v>
      </c>
      <c r="AC994" s="57" t="e">
        <f>VLOOKUP(raw!AC995,convert!$D$26:$E$31,2)</f>
        <v>#N/A</v>
      </c>
      <c r="AD994" s="57" t="e">
        <f>VLOOKUP(raw!AD995,convert!$D$26:$E$31,2)</f>
        <v>#N/A</v>
      </c>
      <c r="AE994" s="57" t="e">
        <f>VLOOKUP(raw!AE995,convert!$D$26:$E$31,2)</f>
        <v>#N/A</v>
      </c>
      <c r="AF994" s="57" t="e">
        <f>VLOOKUP(raw!AF995,convert!$D$26:$E$31,2)</f>
        <v>#N/A</v>
      </c>
      <c r="AG994" s="57" t="e">
        <f>VLOOKUP(raw!AG995,convert!$D$26:$E$31,2)</f>
        <v>#N/A</v>
      </c>
      <c r="AH994" s="57" t="e">
        <f>VLOOKUP(raw!AH995,convert!$D$26:$E$31,2)</f>
        <v>#N/A</v>
      </c>
      <c r="AI994" s="57" t="e">
        <f>VLOOKUP(raw!AI995,convert!$D$26:$E$31,2)</f>
        <v>#N/A</v>
      </c>
      <c r="AJ994" s="57" t="e">
        <f>VLOOKUP(raw!AJ995,convert!$D$26:$E$31,2)</f>
        <v>#N/A</v>
      </c>
      <c r="AK994" s="57" t="e">
        <f>VLOOKUP(raw!AK995,convert!$D$26:$E$31,2)</f>
        <v>#N/A</v>
      </c>
      <c r="AL994" s="57" t="e">
        <f>VLOOKUP(raw!AL995,convert!$D$26:$E$31,2)</f>
        <v>#N/A</v>
      </c>
      <c r="AM994" s="57" t="e">
        <f>VLOOKUP(raw!AM995,convert!$D$26:$E$31,2)</f>
        <v>#N/A</v>
      </c>
      <c r="AN994" s="57"/>
      <c r="AO994" s="60" t="str">
        <f>IF(COUNT(score!AD994:AE994)=0,".",MIN(score!AD994:AE994))</f>
        <v>.</v>
      </c>
    </row>
    <row r="995" spans="1:41" x14ac:dyDescent="0.25">
      <c r="A995" s="58">
        <f>raw!$A996:$A996</f>
        <v>0</v>
      </c>
      <c r="B995" s="59">
        <f>raw!$B996:$B996</f>
        <v>0</v>
      </c>
      <c r="C995" s="57" t="e">
        <f>VLOOKUP(raw!C996,convert!$D$26:$E$31,2)</f>
        <v>#N/A</v>
      </c>
      <c r="D995" s="57" t="e">
        <f>VLOOKUP(raw!D996,convert!$A$13:$B$16,2)</f>
        <v>#N/A</v>
      </c>
      <c r="E995" s="57" t="e">
        <f>VLOOKUP(raw!E996,convert!$A$13:$B$16,2)</f>
        <v>#N/A</v>
      </c>
      <c r="F995" s="57" t="e">
        <f>VLOOKUP(raw!F996,convert!$A$8:$B$10,2)</f>
        <v>#N/A</v>
      </c>
      <c r="G995" s="57" t="e">
        <f>VLOOKUP(raw!G996,convert!$A$8:$B$10,2)</f>
        <v>#N/A</v>
      </c>
      <c r="H995" s="57" t="e">
        <f>VLOOKUP(raw!H996,convert!$A$8:$B$10,2)</f>
        <v>#N/A</v>
      </c>
      <c r="I995" s="57" t="e">
        <f>VLOOKUP(raw!I996,convert!$A$8:$B$10,2)</f>
        <v>#N/A</v>
      </c>
      <c r="J995" s="57" t="e">
        <f>VLOOKUP(raw!J996,convert!$D$26:$E$31,2)</f>
        <v>#N/A</v>
      </c>
      <c r="K995" s="57" t="e">
        <f>VLOOKUP(raw!K996,convert!$D$34:$E$40,2)</f>
        <v>#N/A</v>
      </c>
      <c r="L995" s="57" t="e">
        <f>VLOOKUP(raw!L996,convert!$D$34:$E$40,2)</f>
        <v>#N/A</v>
      </c>
      <c r="M995" s="57" t="e">
        <f>VLOOKUP(raw!M996,convert!$A$34:$B$40,2)</f>
        <v>#N/A</v>
      </c>
      <c r="N995" s="57" t="e">
        <f>VLOOKUP(raw!N996,convert!$A$26:$B$31,2)</f>
        <v>#N/A</v>
      </c>
      <c r="O995" s="57" t="e">
        <f>VLOOKUP(raw!O996,convert!$A$26:$B$31,2)</f>
        <v>#N/A</v>
      </c>
      <c r="P995" s="57" t="e">
        <f>VLOOKUP(raw!P996,convert!$A$26:$B$31,2)</f>
        <v>#N/A</v>
      </c>
      <c r="Q995" s="57" t="e">
        <f>VLOOKUP(raw!Q996,convert!$A$26:$B$31,2)</f>
        <v>#N/A</v>
      </c>
      <c r="R995" s="57" t="e">
        <f>VLOOKUP(raw!R996,convert!$A$26:$B$31,2)</f>
        <v>#N/A</v>
      </c>
      <c r="S995" s="57" t="e">
        <f>VLOOKUP(raw!S996,convert!$D$26:$E$31,2)</f>
        <v>#N/A</v>
      </c>
      <c r="T995" s="57" t="e">
        <f>VLOOKUP(raw!T996,convert!$D$26:$E$31,2)</f>
        <v>#N/A</v>
      </c>
      <c r="U995" s="57" t="e">
        <f>VLOOKUP(raw!U996,convert!$D$26:$E$31,2)</f>
        <v>#N/A</v>
      </c>
      <c r="V995" s="57" t="e">
        <f>VLOOKUP(raw!V996,convert!$D$26:$E$31,2)</f>
        <v>#N/A</v>
      </c>
      <c r="W995" s="57" t="e">
        <f>VLOOKUP(raw!W996,convert!$D$26:$E$31,2)</f>
        <v>#N/A</v>
      </c>
      <c r="X995" s="57" t="e">
        <f>VLOOKUP(raw!X996,convert!$D$26:$E$31,2)</f>
        <v>#N/A</v>
      </c>
      <c r="Y995" s="57" t="e">
        <f>VLOOKUP(raw!Y996,convert!$D$26:$E$31,2)</f>
        <v>#N/A</v>
      </c>
      <c r="Z995" s="57" t="e">
        <f>VLOOKUP(raw!Z996,convert!$D$26:$E$31,2)</f>
        <v>#N/A</v>
      </c>
      <c r="AA995" s="57" t="e">
        <f>VLOOKUP(raw!AA996,convert!$D$26:$E$31,2)</f>
        <v>#N/A</v>
      </c>
      <c r="AB995" s="57" t="e">
        <f>VLOOKUP(raw!AB996,convert!$D$26:$E$31,2)</f>
        <v>#N/A</v>
      </c>
      <c r="AC995" s="57" t="e">
        <f>VLOOKUP(raw!AC996,convert!$D$26:$E$31,2)</f>
        <v>#N/A</v>
      </c>
      <c r="AD995" s="57" t="e">
        <f>VLOOKUP(raw!AD996,convert!$D$26:$E$31,2)</f>
        <v>#N/A</v>
      </c>
      <c r="AE995" s="57" t="e">
        <f>VLOOKUP(raw!AE996,convert!$D$26:$E$31,2)</f>
        <v>#N/A</v>
      </c>
      <c r="AF995" s="57" t="e">
        <f>VLOOKUP(raw!AF996,convert!$D$26:$E$31,2)</f>
        <v>#N/A</v>
      </c>
      <c r="AG995" s="57" t="e">
        <f>VLOOKUP(raw!AG996,convert!$D$26:$E$31,2)</f>
        <v>#N/A</v>
      </c>
      <c r="AH995" s="57" t="e">
        <f>VLOOKUP(raw!AH996,convert!$D$26:$E$31,2)</f>
        <v>#N/A</v>
      </c>
      <c r="AI995" s="57" t="e">
        <f>VLOOKUP(raw!AI996,convert!$D$26:$E$31,2)</f>
        <v>#N/A</v>
      </c>
      <c r="AJ995" s="57" t="e">
        <f>VLOOKUP(raw!AJ996,convert!$D$26:$E$31,2)</f>
        <v>#N/A</v>
      </c>
      <c r="AK995" s="57" t="e">
        <f>VLOOKUP(raw!AK996,convert!$D$26:$E$31,2)</f>
        <v>#N/A</v>
      </c>
      <c r="AL995" s="57" t="e">
        <f>VLOOKUP(raw!AL996,convert!$D$26:$E$31,2)</f>
        <v>#N/A</v>
      </c>
      <c r="AM995" s="57" t="e">
        <f>VLOOKUP(raw!AM996,convert!$D$26:$E$31,2)</f>
        <v>#N/A</v>
      </c>
      <c r="AN995" s="57"/>
      <c r="AO995" s="60" t="str">
        <f>IF(COUNT(score!AD995:AE995)=0,".",MIN(score!AD995:AE995))</f>
        <v>.</v>
      </c>
    </row>
    <row r="996" spans="1:41" x14ac:dyDescent="0.25">
      <c r="A996" s="58">
        <f>raw!$A997:$A997</f>
        <v>0</v>
      </c>
      <c r="B996" s="59">
        <f>raw!$B997:$B997</f>
        <v>0</v>
      </c>
      <c r="C996" s="57" t="e">
        <f>VLOOKUP(raw!C997,convert!$D$26:$E$31,2)</f>
        <v>#N/A</v>
      </c>
      <c r="D996" s="57" t="e">
        <f>VLOOKUP(raw!D997,convert!$A$13:$B$16,2)</f>
        <v>#N/A</v>
      </c>
      <c r="E996" s="57" t="e">
        <f>VLOOKUP(raw!E997,convert!$A$13:$B$16,2)</f>
        <v>#N/A</v>
      </c>
      <c r="F996" s="57" t="e">
        <f>VLOOKUP(raw!F997,convert!$A$8:$B$10,2)</f>
        <v>#N/A</v>
      </c>
      <c r="G996" s="57" t="e">
        <f>VLOOKUP(raw!G997,convert!$A$8:$B$10,2)</f>
        <v>#N/A</v>
      </c>
      <c r="H996" s="57" t="e">
        <f>VLOOKUP(raw!H997,convert!$A$8:$B$10,2)</f>
        <v>#N/A</v>
      </c>
      <c r="I996" s="57" t="e">
        <f>VLOOKUP(raw!I997,convert!$A$8:$B$10,2)</f>
        <v>#N/A</v>
      </c>
      <c r="J996" s="57" t="e">
        <f>VLOOKUP(raw!J997,convert!$D$26:$E$31,2)</f>
        <v>#N/A</v>
      </c>
      <c r="K996" s="57" t="e">
        <f>VLOOKUP(raw!K997,convert!$D$34:$E$40,2)</f>
        <v>#N/A</v>
      </c>
      <c r="L996" s="57" t="e">
        <f>VLOOKUP(raw!L997,convert!$D$34:$E$40,2)</f>
        <v>#N/A</v>
      </c>
      <c r="M996" s="57" t="e">
        <f>VLOOKUP(raw!M997,convert!$A$34:$B$40,2)</f>
        <v>#N/A</v>
      </c>
      <c r="N996" s="57" t="e">
        <f>VLOOKUP(raw!N997,convert!$A$26:$B$31,2)</f>
        <v>#N/A</v>
      </c>
      <c r="O996" s="57" t="e">
        <f>VLOOKUP(raw!O997,convert!$A$26:$B$31,2)</f>
        <v>#N/A</v>
      </c>
      <c r="P996" s="57" t="e">
        <f>VLOOKUP(raw!P997,convert!$A$26:$B$31,2)</f>
        <v>#N/A</v>
      </c>
      <c r="Q996" s="57" t="e">
        <f>VLOOKUP(raw!Q997,convert!$A$26:$B$31,2)</f>
        <v>#N/A</v>
      </c>
      <c r="R996" s="57" t="e">
        <f>VLOOKUP(raw!R997,convert!$A$26:$B$31,2)</f>
        <v>#N/A</v>
      </c>
      <c r="S996" s="57" t="e">
        <f>VLOOKUP(raw!S997,convert!$D$26:$E$31,2)</f>
        <v>#N/A</v>
      </c>
      <c r="T996" s="57" t="e">
        <f>VLOOKUP(raw!T997,convert!$D$26:$E$31,2)</f>
        <v>#N/A</v>
      </c>
      <c r="U996" s="57" t="e">
        <f>VLOOKUP(raw!U997,convert!$D$26:$E$31,2)</f>
        <v>#N/A</v>
      </c>
      <c r="V996" s="57" t="e">
        <f>VLOOKUP(raw!V997,convert!$D$26:$E$31,2)</f>
        <v>#N/A</v>
      </c>
      <c r="W996" s="57" t="e">
        <f>VLOOKUP(raw!W997,convert!$D$26:$E$31,2)</f>
        <v>#N/A</v>
      </c>
      <c r="X996" s="57" t="e">
        <f>VLOOKUP(raw!X997,convert!$D$26:$E$31,2)</f>
        <v>#N/A</v>
      </c>
      <c r="Y996" s="57" t="e">
        <f>VLOOKUP(raw!Y997,convert!$D$26:$E$31,2)</f>
        <v>#N/A</v>
      </c>
      <c r="Z996" s="57" t="e">
        <f>VLOOKUP(raw!Z997,convert!$D$26:$E$31,2)</f>
        <v>#N/A</v>
      </c>
      <c r="AA996" s="57" t="e">
        <f>VLOOKUP(raw!AA997,convert!$D$26:$E$31,2)</f>
        <v>#N/A</v>
      </c>
      <c r="AB996" s="57" t="e">
        <f>VLOOKUP(raw!AB997,convert!$D$26:$E$31,2)</f>
        <v>#N/A</v>
      </c>
      <c r="AC996" s="57" t="e">
        <f>VLOOKUP(raw!AC997,convert!$D$26:$E$31,2)</f>
        <v>#N/A</v>
      </c>
      <c r="AD996" s="57" t="e">
        <f>VLOOKUP(raw!AD997,convert!$D$26:$E$31,2)</f>
        <v>#N/A</v>
      </c>
      <c r="AE996" s="57" t="e">
        <f>VLOOKUP(raw!AE997,convert!$D$26:$E$31,2)</f>
        <v>#N/A</v>
      </c>
      <c r="AF996" s="57" t="e">
        <f>VLOOKUP(raw!AF997,convert!$D$26:$E$31,2)</f>
        <v>#N/A</v>
      </c>
      <c r="AG996" s="57" t="e">
        <f>VLOOKUP(raw!AG997,convert!$D$26:$E$31,2)</f>
        <v>#N/A</v>
      </c>
      <c r="AH996" s="57" t="e">
        <f>VLOOKUP(raw!AH997,convert!$D$26:$E$31,2)</f>
        <v>#N/A</v>
      </c>
      <c r="AI996" s="57" t="e">
        <f>VLOOKUP(raw!AI997,convert!$D$26:$E$31,2)</f>
        <v>#N/A</v>
      </c>
      <c r="AJ996" s="57" t="e">
        <f>VLOOKUP(raw!AJ997,convert!$D$26:$E$31,2)</f>
        <v>#N/A</v>
      </c>
      <c r="AK996" s="57" t="e">
        <f>VLOOKUP(raw!AK997,convert!$D$26:$E$31,2)</f>
        <v>#N/A</v>
      </c>
      <c r="AL996" s="57" t="e">
        <f>VLOOKUP(raw!AL997,convert!$D$26:$E$31,2)</f>
        <v>#N/A</v>
      </c>
      <c r="AM996" s="57" t="e">
        <f>VLOOKUP(raw!AM997,convert!$D$26:$E$31,2)</f>
        <v>#N/A</v>
      </c>
      <c r="AN996" s="57"/>
      <c r="AO996" s="60" t="str">
        <f>IF(COUNT(score!AD996:AE996)=0,".",MIN(score!AD996:AE996))</f>
        <v>.</v>
      </c>
    </row>
    <row r="997" spans="1:41" x14ac:dyDescent="0.25">
      <c r="A997" s="58">
        <f>raw!$A998:$A998</f>
        <v>0</v>
      </c>
      <c r="B997" s="59">
        <f>raw!$B998:$B998</f>
        <v>0</v>
      </c>
      <c r="C997" s="57" t="e">
        <f>VLOOKUP(raw!C998,convert!$D$26:$E$31,2)</f>
        <v>#N/A</v>
      </c>
      <c r="D997" s="57" t="e">
        <f>VLOOKUP(raw!D998,convert!$A$13:$B$16,2)</f>
        <v>#N/A</v>
      </c>
      <c r="E997" s="57" t="e">
        <f>VLOOKUP(raw!E998,convert!$A$13:$B$16,2)</f>
        <v>#N/A</v>
      </c>
      <c r="F997" s="57" t="e">
        <f>VLOOKUP(raw!F998,convert!$A$8:$B$10,2)</f>
        <v>#N/A</v>
      </c>
      <c r="G997" s="57" t="e">
        <f>VLOOKUP(raw!G998,convert!$A$8:$B$10,2)</f>
        <v>#N/A</v>
      </c>
      <c r="H997" s="57" t="e">
        <f>VLOOKUP(raw!H998,convert!$A$8:$B$10,2)</f>
        <v>#N/A</v>
      </c>
      <c r="I997" s="57" t="e">
        <f>VLOOKUP(raw!I998,convert!$A$8:$B$10,2)</f>
        <v>#N/A</v>
      </c>
      <c r="J997" s="57" t="e">
        <f>VLOOKUP(raw!J998,convert!$D$26:$E$31,2)</f>
        <v>#N/A</v>
      </c>
      <c r="K997" s="57" t="e">
        <f>VLOOKUP(raw!K998,convert!$D$34:$E$40,2)</f>
        <v>#N/A</v>
      </c>
      <c r="L997" s="57" t="e">
        <f>VLOOKUP(raw!L998,convert!$D$34:$E$40,2)</f>
        <v>#N/A</v>
      </c>
      <c r="M997" s="57" t="e">
        <f>VLOOKUP(raw!M998,convert!$A$34:$B$40,2)</f>
        <v>#N/A</v>
      </c>
      <c r="N997" s="57" t="e">
        <f>VLOOKUP(raw!N998,convert!$A$26:$B$31,2)</f>
        <v>#N/A</v>
      </c>
      <c r="O997" s="57" t="e">
        <f>VLOOKUP(raw!O998,convert!$A$26:$B$31,2)</f>
        <v>#N/A</v>
      </c>
      <c r="P997" s="57" t="e">
        <f>VLOOKUP(raw!P998,convert!$A$26:$B$31,2)</f>
        <v>#N/A</v>
      </c>
      <c r="Q997" s="57" t="e">
        <f>VLOOKUP(raw!Q998,convert!$A$26:$B$31,2)</f>
        <v>#N/A</v>
      </c>
      <c r="R997" s="57" t="e">
        <f>VLOOKUP(raw!R998,convert!$A$26:$B$31,2)</f>
        <v>#N/A</v>
      </c>
      <c r="S997" s="57" t="e">
        <f>VLOOKUP(raw!S998,convert!$D$26:$E$31,2)</f>
        <v>#N/A</v>
      </c>
      <c r="T997" s="57" t="e">
        <f>VLOOKUP(raw!T998,convert!$D$26:$E$31,2)</f>
        <v>#N/A</v>
      </c>
      <c r="U997" s="57" t="e">
        <f>VLOOKUP(raw!U998,convert!$D$26:$E$31,2)</f>
        <v>#N/A</v>
      </c>
      <c r="V997" s="57" t="e">
        <f>VLOOKUP(raw!V998,convert!$D$26:$E$31,2)</f>
        <v>#N/A</v>
      </c>
      <c r="W997" s="57" t="e">
        <f>VLOOKUP(raw!W998,convert!$D$26:$E$31,2)</f>
        <v>#N/A</v>
      </c>
      <c r="X997" s="57" t="e">
        <f>VLOOKUP(raw!X998,convert!$D$26:$E$31,2)</f>
        <v>#N/A</v>
      </c>
      <c r="Y997" s="57" t="e">
        <f>VLOOKUP(raw!Y998,convert!$D$26:$E$31,2)</f>
        <v>#N/A</v>
      </c>
      <c r="Z997" s="57" t="e">
        <f>VLOOKUP(raw!Z998,convert!$D$26:$E$31,2)</f>
        <v>#N/A</v>
      </c>
      <c r="AA997" s="57" t="e">
        <f>VLOOKUP(raw!AA998,convert!$D$26:$E$31,2)</f>
        <v>#N/A</v>
      </c>
      <c r="AB997" s="57" t="e">
        <f>VLOOKUP(raw!AB998,convert!$D$26:$E$31,2)</f>
        <v>#N/A</v>
      </c>
      <c r="AC997" s="57" t="e">
        <f>VLOOKUP(raw!AC998,convert!$D$26:$E$31,2)</f>
        <v>#N/A</v>
      </c>
      <c r="AD997" s="57" t="e">
        <f>VLOOKUP(raw!AD998,convert!$D$26:$E$31,2)</f>
        <v>#N/A</v>
      </c>
      <c r="AE997" s="57" t="e">
        <f>VLOOKUP(raw!AE998,convert!$D$26:$E$31,2)</f>
        <v>#N/A</v>
      </c>
      <c r="AF997" s="57" t="e">
        <f>VLOOKUP(raw!AF998,convert!$D$26:$E$31,2)</f>
        <v>#N/A</v>
      </c>
      <c r="AG997" s="57" t="e">
        <f>VLOOKUP(raw!AG998,convert!$D$26:$E$31,2)</f>
        <v>#N/A</v>
      </c>
      <c r="AH997" s="57" t="e">
        <f>VLOOKUP(raw!AH998,convert!$D$26:$E$31,2)</f>
        <v>#N/A</v>
      </c>
      <c r="AI997" s="57" t="e">
        <f>VLOOKUP(raw!AI998,convert!$D$26:$E$31,2)</f>
        <v>#N/A</v>
      </c>
      <c r="AJ997" s="57" t="e">
        <f>VLOOKUP(raw!AJ998,convert!$D$26:$E$31,2)</f>
        <v>#N/A</v>
      </c>
      <c r="AK997" s="57" t="e">
        <f>VLOOKUP(raw!AK998,convert!$D$26:$E$31,2)</f>
        <v>#N/A</v>
      </c>
      <c r="AL997" s="57" t="e">
        <f>VLOOKUP(raw!AL998,convert!$D$26:$E$31,2)</f>
        <v>#N/A</v>
      </c>
      <c r="AM997" s="57" t="e">
        <f>VLOOKUP(raw!AM998,convert!$D$26:$E$31,2)</f>
        <v>#N/A</v>
      </c>
      <c r="AN997" s="57"/>
      <c r="AO997" s="60" t="str">
        <f>IF(COUNT(score!AD997:AE997)=0,".",MIN(score!AD997:AE997))</f>
        <v>.</v>
      </c>
    </row>
    <row r="998" spans="1:41" x14ac:dyDescent="0.25">
      <c r="A998" s="58">
        <f>raw!$A999:$A999</f>
        <v>0</v>
      </c>
      <c r="B998" s="59">
        <f>raw!$B999:$B999</f>
        <v>0</v>
      </c>
      <c r="C998" s="57" t="e">
        <f>VLOOKUP(raw!C999,convert!$D$26:$E$31,2)</f>
        <v>#N/A</v>
      </c>
      <c r="D998" s="57" t="e">
        <f>VLOOKUP(raw!D999,convert!$A$13:$B$16,2)</f>
        <v>#N/A</v>
      </c>
      <c r="E998" s="57" t="e">
        <f>VLOOKUP(raw!E999,convert!$A$13:$B$16,2)</f>
        <v>#N/A</v>
      </c>
      <c r="F998" s="57" t="e">
        <f>VLOOKUP(raw!F999,convert!$A$8:$B$10,2)</f>
        <v>#N/A</v>
      </c>
      <c r="G998" s="57" t="e">
        <f>VLOOKUP(raw!G999,convert!$A$8:$B$10,2)</f>
        <v>#N/A</v>
      </c>
      <c r="H998" s="57" t="e">
        <f>VLOOKUP(raw!H999,convert!$A$8:$B$10,2)</f>
        <v>#N/A</v>
      </c>
      <c r="I998" s="57" t="e">
        <f>VLOOKUP(raw!I999,convert!$A$8:$B$10,2)</f>
        <v>#N/A</v>
      </c>
      <c r="J998" s="57" t="e">
        <f>VLOOKUP(raw!J999,convert!$D$26:$E$31,2)</f>
        <v>#N/A</v>
      </c>
      <c r="K998" s="57" t="e">
        <f>VLOOKUP(raw!K999,convert!$D$34:$E$40,2)</f>
        <v>#N/A</v>
      </c>
      <c r="L998" s="57" t="e">
        <f>VLOOKUP(raw!L999,convert!$D$34:$E$40,2)</f>
        <v>#N/A</v>
      </c>
      <c r="M998" s="57" t="e">
        <f>VLOOKUP(raw!M999,convert!$A$34:$B$40,2)</f>
        <v>#N/A</v>
      </c>
      <c r="N998" s="57" t="e">
        <f>VLOOKUP(raw!N999,convert!$A$26:$B$31,2)</f>
        <v>#N/A</v>
      </c>
      <c r="O998" s="57" t="e">
        <f>VLOOKUP(raw!O999,convert!$A$26:$B$31,2)</f>
        <v>#N/A</v>
      </c>
      <c r="P998" s="57" t="e">
        <f>VLOOKUP(raw!P999,convert!$A$26:$B$31,2)</f>
        <v>#N/A</v>
      </c>
      <c r="Q998" s="57" t="e">
        <f>VLOOKUP(raw!Q999,convert!$A$26:$B$31,2)</f>
        <v>#N/A</v>
      </c>
      <c r="R998" s="57" t="e">
        <f>VLOOKUP(raw!R999,convert!$A$26:$B$31,2)</f>
        <v>#N/A</v>
      </c>
      <c r="S998" s="57" t="e">
        <f>VLOOKUP(raw!S999,convert!$D$26:$E$31,2)</f>
        <v>#N/A</v>
      </c>
      <c r="T998" s="57" t="e">
        <f>VLOOKUP(raw!T999,convert!$D$26:$E$31,2)</f>
        <v>#N/A</v>
      </c>
      <c r="U998" s="57" t="e">
        <f>VLOOKUP(raw!U999,convert!$D$26:$E$31,2)</f>
        <v>#N/A</v>
      </c>
      <c r="V998" s="57" t="e">
        <f>VLOOKUP(raw!V999,convert!$D$26:$E$31,2)</f>
        <v>#N/A</v>
      </c>
      <c r="W998" s="57" t="e">
        <f>VLOOKUP(raw!W999,convert!$D$26:$E$31,2)</f>
        <v>#N/A</v>
      </c>
      <c r="X998" s="57" t="e">
        <f>VLOOKUP(raw!X999,convert!$D$26:$E$31,2)</f>
        <v>#N/A</v>
      </c>
      <c r="Y998" s="57" t="e">
        <f>VLOOKUP(raw!Y999,convert!$D$26:$E$31,2)</f>
        <v>#N/A</v>
      </c>
      <c r="Z998" s="57" t="e">
        <f>VLOOKUP(raw!Z999,convert!$D$26:$E$31,2)</f>
        <v>#N/A</v>
      </c>
      <c r="AA998" s="57" t="e">
        <f>VLOOKUP(raw!AA999,convert!$D$26:$E$31,2)</f>
        <v>#N/A</v>
      </c>
      <c r="AB998" s="57" t="e">
        <f>VLOOKUP(raw!AB999,convert!$D$26:$E$31,2)</f>
        <v>#N/A</v>
      </c>
      <c r="AC998" s="57" t="e">
        <f>VLOOKUP(raw!AC999,convert!$D$26:$E$31,2)</f>
        <v>#N/A</v>
      </c>
      <c r="AD998" s="57" t="e">
        <f>VLOOKUP(raw!AD999,convert!$D$26:$E$31,2)</f>
        <v>#N/A</v>
      </c>
      <c r="AE998" s="57" t="e">
        <f>VLOOKUP(raw!AE999,convert!$D$26:$E$31,2)</f>
        <v>#N/A</v>
      </c>
      <c r="AF998" s="57" t="e">
        <f>VLOOKUP(raw!AF999,convert!$D$26:$E$31,2)</f>
        <v>#N/A</v>
      </c>
      <c r="AG998" s="57" t="e">
        <f>VLOOKUP(raw!AG999,convert!$D$26:$E$31,2)</f>
        <v>#N/A</v>
      </c>
      <c r="AH998" s="57" t="e">
        <f>VLOOKUP(raw!AH999,convert!$D$26:$E$31,2)</f>
        <v>#N/A</v>
      </c>
      <c r="AI998" s="57" t="e">
        <f>VLOOKUP(raw!AI999,convert!$D$26:$E$31,2)</f>
        <v>#N/A</v>
      </c>
      <c r="AJ998" s="57" t="e">
        <f>VLOOKUP(raw!AJ999,convert!$D$26:$E$31,2)</f>
        <v>#N/A</v>
      </c>
      <c r="AK998" s="57" t="e">
        <f>VLOOKUP(raw!AK999,convert!$D$26:$E$31,2)</f>
        <v>#N/A</v>
      </c>
      <c r="AL998" s="57" t="e">
        <f>VLOOKUP(raw!AL999,convert!$D$26:$E$31,2)</f>
        <v>#N/A</v>
      </c>
      <c r="AM998" s="57" t="e">
        <f>VLOOKUP(raw!AM999,convert!$D$26:$E$31,2)</f>
        <v>#N/A</v>
      </c>
      <c r="AN998" s="57"/>
      <c r="AO998" s="60" t="str">
        <f>IF(COUNT(score!AD998:AE998)=0,".",MIN(score!AD998:AE998))</f>
        <v>.</v>
      </c>
    </row>
    <row r="999" spans="1:41" x14ac:dyDescent="0.25">
      <c r="A999" s="58" t="e">
        <f>raw!#REF!</f>
        <v>#REF!</v>
      </c>
      <c r="B999" s="59" t="e">
        <f>raw!#REF!</f>
        <v>#REF!</v>
      </c>
      <c r="C999" s="57" t="e">
        <f>VLOOKUP(raw!#REF!,convert!$D$26:$E$31,2)</f>
        <v>#REF!</v>
      </c>
      <c r="D999" s="57" t="e">
        <f>VLOOKUP(raw!#REF!,convert!$A$13:$B$16,2)</f>
        <v>#REF!</v>
      </c>
      <c r="E999" s="57" t="e">
        <f>VLOOKUP(raw!#REF!,convert!$A$13:$B$16,2)</f>
        <v>#REF!</v>
      </c>
      <c r="F999" s="57" t="e">
        <f>VLOOKUP(raw!#REF!,convert!$A$8:$B$10,2)</f>
        <v>#REF!</v>
      </c>
      <c r="G999" s="57" t="e">
        <f>VLOOKUP(raw!#REF!,convert!$A$8:$B$10,2)</f>
        <v>#REF!</v>
      </c>
      <c r="H999" s="57" t="e">
        <f>VLOOKUP(raw!#REF!,convert!$A$8:$B$10,2)</f>
        <v>#REF!</v>
      </c>
      <c r="I999" s="57" t="e">
        <f>VLOOKUP(raw!#REF!,convert!$A$8:$B$10,2)</f>
        <v>#REF!</v>
      </c>
      <c r="J999" s="57" t="e">
        <f>VLOOKUP(raw!#REF!,convert!$D$26:$E$31,2)</f>
        <v>#REF!</v>
      </c>
      <c r="K999" s="57" t="e">
        <f>VLOOKUP(raw!#REF!,convert!$D$34:$E$40,2)</f>
        <v>#REF!</v>
      </c>
      <c r="L999" s="57" t="e">
        <f>VLOOKUP(raw!#REF!,convert!$D$34:$E$40,2)</f>
        <v>#REF!</v>
      </c>
      <c r="M999" s="57" t="e">
        <f>VLOOKUP(raw!#REF!,convert!$A$34:$B$40,2)</f>
        <v>#REF!</v>
      </c>
      <c r="N999" s="57" t="e">
        <f>VLOOKUP(raw!#REF!,convert!$A$26:$B$31,2)</f>
        <v>#REF!</v>
      </c>
      <c r="O999" s="57" t="e">
        <f>VLOOKUP(raw!#REF!,convert!$A$26:$B$31,2)</f>
        <v>#REF!</v>
      </c>
      <c r="P999" s="57" t="e">
        <f>VLOOKUP(raw!#REF!,convert!$A$26:$B$31,2)</f>
        <v>#REF!</v>
      </c>
      <c r="Q999" s="57" t="e">
        <f>VLOOKUP(raw!#REF!,convert!$A$26:$B$31,2)</f>
        <v>#REF!</v>
      </c>
      <c r="R999" s="57" t="e">
        <f>VLOOKUP(raw!#REF!,convert!$A$26:$B$31,2)</f>
        <v>#REF!</v>
      </c>
      <c r="S999" s="57" t="e">
        <f>VLOOKUP(raw!#REF!,convert!$D$26:$E$31,2)</f>
        <v>#REF!</v>
      </c>
      <c r="T999" s="57" t="e">
        <f>VLOOKUP(raw!#REF!,convert!$D$26:$E$31,2)</f>
        <v>#REF!</v>
      </c>
      <c r="U999" s="57" t="e">
        <f>VLOOKUP(raw!#REF!,convert!$D$26:$E$31,2)</f>
        <v>#REF!</v>
      </c>
      <c r="V999" s="57" t="e">
        <f>VLOOKUP(raw!#REF!,convert!$D$26:$E$31,2)</f>
        <v>#REF!</v>
      </c>
      <c r="W999" s="57" t="e">
        <f>VLOOKUP(raw!#REF!,convert!$D$26:$E$31,2)</f>
        <v>#REF!</v>
      </c>
      <c r="X999" s="57" t="e">
        <f>VLOOKUP(raw!#REF!,convert!$D$26:$E$31,2)</f>
        <v>#REF!</v>
      </c>
      <c r="Y999" s="57" t="e">
        <f>VLOOKUP(raw!#REF!,convert!$D$26:$E$31,2)</f>
        <v>#REF!</v>
      </c>
      <c r="Z999" s="57" t="e">
        <f>VLOOKUP(raw!#REF!,convert!$D$26:$E$31,2)</f>
        <v>#REF!</v>
      </c>
      <c r="AA999" s="57" t="e">
        <f>VLOOKUP(raw!#REF!,convert!$D$26:$E$31,2)</f>
        <v>#REF!</v>
      </c>
      <c r="AB999" s="57" t="e">
        <f>VLOOKUP(raw!#REF!,convert!$D$26:$E$31,2)</f>
        <v>#REF!</v>
      </c>
      <c r="AC999" s="57" t="e">
        <f>VLOOKUP(raw!#REF!,convert!$D$26:$E$31,2)</f>
        <v>#REF!</v>
      </c>
      <c r="AD999" s="57" t="e">
        <f>VLOOKUP(raw!#REF!,convert!$D$26:$E$31,2)</f>
        <v>#REF!</v>
      </c>
      <c r="AE999" s="57" t="e">
        <f>VLOOKUP(raw!#REF!,convert!$D$26:$E$31,2)</f>
        <v>#REF!</v>
      </c>
      <c r="AF999" s="57" t="e">
        <f>VLOOKUP(raw!#REF!,convert!$D$26:$E$31,2)</f>
        <v>#REF!</v>
      </c>
      <c r="AG999" s="57" t="e">
        <f>VLOOKUP(raw!#REF!,convert!$D$26:$E$31,2)</f>
        <v>#REF!</v>
      </c>
      <c r="AH999" s="57" t="e">
        <f>VLOOKUP(raw!#REF!,convert!$D$26:$E$31,2)</f>
        <v>#REF!</v>
      </c>
      <c r="AI999" s="57" t="e">
        <f>VLOOKUP(raw!#REF!,convert!$D$26:$E$31,2)</f>
        <v>#REF!</v>
      </c>
      <c r="AJ999" s="57" t="e">
        <f>VLOOKUP(raw!#REF!,convert!$D$26:$E$31,2)</f>
        <v>#REF!</v>
      </c>
      <c r="AK999" s="57" t="e">
        <f>VLOOKUP(raw!#REF!,convert!$D$26:$E$31,2)</f>
        <v>#REF!</v>
      </c>
      <c r="AL999" s="57" t="e">
        <f>VLOOKUP(raw!#REF!,convert!$D$26:$E$31,2)</f>
        <v>#REF!</v>
      </c>
      <c r="AM999" s="57" t="e">
        <f>VLOOKUP(raw!#REF!,convert!$D$26:$E$31,2)</f>
        <v>#REF!</v>
      </c>
      <c r="AN999" s="57"/>
      <c r="AO999" s="60" t="str">
        <f>IF(COUNT(score!AD999:AE999)=0,".",MIN(score!AD999:AE999))</f>
        <v>.</v>
      </c>
    </row>
    <row r="1000" spans="1:41" x14ac:dyDescent="0.25">
      <c r="A1000" s="58">
        <f>raw!$A1000:$A1000</f>
        <v>0</v>
      </c>
      <c r="B1000" s="59">
        <f>raw!$B1000:$B1000</f>
        <v>0</v>
      </c>
      <c r="C1000" s="57" t="e">
        <f>VLOOKUP(raw!C1000,convert!$D$26:$E$31,2)</f>
        <v>#N/A</v>
      </c>
      <c r="D1000" s="57" t="e">
        <f>VLOOKUP(raw!D1000,convert!$A$13:$B$16,2)</f>
        <v>#N/A</v>
      </c>
      <c r="E1000" s="57" t="e">
        <f>VLOOKUP(raw!E1000,convert!$A$13:$B$16,2)</f>
        <v>#N/A</v>
      </c>
      <c r="F1000" s="57" t="e">
        <f>VLOOKUP(raw!F1000,convert!$A$8:$B$10,2)</f>
        <v>#N/A</v>
      </c>
      <c r="G1000" s="57" t="e">
        <f>VLOOKUP(raw!G1000,convert!$A$8:$B$10,2)</f>
        <v>#N/A</v>
      </c>
      <c r="H1000" s="57" t="e">
        <f>VLOOKUP(raw!H1000,convert!$A$8:$B$10,2)</f>
        <v>#N/A</v>
      </c>
      <c r="I1000" s="57" t="e">
        <f>VLOOKUP(raw!I1000,convert!$A$8:$B$10,2)</f>
        <v>#N/A</v>
      </c>
      <c r="J1000" s="57" t="e">
        <f>VLOOKUP(raw!J1000,convert!$D$26:$E$31,2)</f>
        <v>#N/A</v>
      </c>
      <c r="K1000" s="57" t="e">
        <f>VLOOKUP(raw!K1000,convert!$D$34:$E$40,2)</f>
        <v>#N/A</v>
      </c>
      <c r="L1000" s="57" t="e">
        <f>VLOOKUP(raw!L1000,convert!$D$34:$E$40,2)</f>
        <v>#N/A</v>
      </c>
      <c r="M1000" s="57" t="e">
        <f>VLOOKUP(raw!M1000,convert!$A$34:$B$40,2)</f>
        <v>#N/A</v>
      </c>
      <c r="N1000" s="57" t="e">
        <f>VLOOKUP(raw!N1000,convert!$A$26:$B$31,2)</f>
        <v>#N/A</v>
      </c>
      <c r="O1000" s="57" t="e">
        <f>VLOOKUP(raw!O1000,convert!$A$26:$B$31,2)</f>
        <v>#N/A</v>
      </c>
      <c r="P1000" s="57" t="e">
        <f>VLOOKUP(raw!P1000,convert!$A$26:$B$31,2)</f>
        <v>#N/A</v>
      </c>
      <c r="Q1000" s="57" t="e">
        <f>VLOOKUP(raw!Q1000,convert!$A$26:$B$31,2)</f>
        <v>#N/A</v>
      </c>
      <c r="R1000" s="57" t="e">
        <f>VLOOKUP(raw!R1000,convert!$A$26:$B$31,2)</f>
        <v>#N/A</v>
      </c>
      <c r="S1000" s="57" t="e">
        <f>VLOOKUP(raw!S1000,convert!$D$26:$E$31,2)</f>
        <v>#N/A</v>
      </c>
      <c r="T1000" s="57" t="e">
        <f>VLOOKUP(raw!T1000,convert!$D$26:$E$31,2)</f>
        <v>#N/A</v>
      </c>
      <c r="U1000" s="57" t="e">
        <f>VLOOKUP(raw!U1000,convert!$D$26:$E$31,2)</f>
        <v>#N/A</v>
      </c>
      <c r="V1000" s="57" t="e">
        <f>VLOOKUP(raw!V1000,convert!$D$26:$E$31,2)</f>
        <v>#N/A</v>
      </c>
      <c r="W1000" s="57" t="e">
        <f>VLOOKUP(raw!W1000,convert!$D$26:$E$31,2)</f>
        <v>#N/A</v>
      </c>
      <c r="X1000" s="57" t="e">
        <f>VLOOKUP(raw!X1000,convert!$D$26:$E$31,2)</f>
        <v>#N/A</v>
      </c>
      <c r="Y1000" s="57" t="e">
        <f>VLOOKUP(raw!Y1000,convert!$D$26:$E$31,2)</f>
        <v>#N/A</v>
      </c>
      <c r="Z1000" s="57" t="e">
        <f>VLOOKUP(raw!Z1000,convert!$D$26:$E$31,2)</f>
        <v>#N/A</v>
      </c>
      <c r="AA1000" s="57" t="e">
        <f>VLOOKUP(raw!AA1000,convert!$D$26:$E$31,2)</f>
        <v>#N/A</v>
      </c>
      <c r="AB1000" s="57" t="e">
        <f>VLOOKUP(raw!AB1000,convert!$D$26:$E$31,2)</f>
        <v>#N/A</v>
      </c>
      <c r="AC1000" s="57" t="e">
        <f>VLOOKUP(raw!AC1000,convert!$D$26:$E$31,2)</f>
        <v>#N/A</v>
      </c>
      <c r="AD1000" s="57" t="e">
        <f>VLOOKUP(raw!AD1000,convert!$D$26:$E$31,2)</f>
        <v>#N/A</v>
      </c>
      <c r="AE1000" s="57" t="e">
        <f>VLOOKUP(raw!AE1000,convert!$D$26:$E$31,2)</f>
        <v>#N/A</v>
      </c>
      <c r="AF1000" s="57" t="e">
        <f>VLOOKUP(raw!AF1000,convert!$D$26:$E$31,2)</f>
        <v>#N/A</v>
      </c>
      <c r="AG1000" s="57" t="e">
        <f>VLOOKUP(raw!AG1000,convert!$D$26:$E$31,2)</f>
        <v>#N/A</v>
      </c>
      <c r="AH1000" s="57" t="e">
        <f>VLOOKUP(raw!AH1000,convert!$D$26:$E$31,2)</f>
        <v>#N/A</v>
      </c>
      <c r="AI1000" s="57" t="e">
        <f>VLOOKUP(raw!AI1000,convert!$D$26:$E$31,2)</f>
        <v>#N/A</v>
      </c>
      <c r="AJ1000" s="57" t="e">
        <f>VLOOKUP(raw!AJ1000,convert!$D$26:$E$31,2)</f>
        <v>#N/A</v>
      </c>
      <c r="AK1000" s="57" t="e">
        <f>VLOOKUP(raw!AK1000,convert!$D$26:$E$31,2)</f>
        <v>#N/A</v>
      </c>
      <c r="AL1000" s="57" t="e">
        <f>VLOOKUP(raw!AL1000,convert!$D$26:$E$31,2)</f>
        <v>#N/A</v>
      </c>
      <c r="AM1000" s="57" t="e">
        <f>VLOOKUP(raw!AM1000,convert!$D$26:$E$31,2)</f>
        <v>#N/A</v>
      </c>
      <c r="AN1000" s="57"/>
      <c r="AO1000" s="60" t="str">
        <f>IF(COUNT(score!AD1000:AE1000)=0,".",MIN(score!AD1000:AE1000))</f>
        <v>.</v>
      </c>
    </row>
    <row r="1001" spans="1:41" x14ac:dyDescent="0.25">
      <c r="A1001" s="58">
        <f>raw!$A1001:$A1001</f>
        <v>0</v>
      </c>
      <c r="B1001" s="59">
        <f>raw!$B1001:$B1001</f>
        <v>0</v>
      </c>
      <c r="C1001" s="57" t="e">
        <f>VLOOKUP(raw!C1001,convert!$D$26:$E$31,2)</f>
        <v>#N/A</v>
      </c>
      <c r="D1001" s="57" t="e">
        <f>VLOOKUP(raw!D1001,convert!$A$13:$B$16,2)</f>
        <v>#N/A</v>
      </c>
      <c r="E1001" s="57" t="e">
        <f>VLOOKUP(raw!E1001,convert!$A$13:$B$16,2)</f>
        <v>#N/A</v>
      </c>
      <c r="F1001" s="57" t="e">
        <f>VLOOKUP(raw!F1001,convert!$A$8:$B$10,2)</f>
        <v>#N/A</v>
      </c>
      <c r="G1001" s="57" t="e">
        <f>VLOOKUP(raw!G1001,convert!$A$8:$B$10,2)</f>
        <v>#N/A</v>
      </c>
      <c r="H1001" s="57" t="e">
        <f>VLOOKUP(raw!H1001,convert!$A$8:$B$10,2)</f>
        <v>#N/A</v>
      </c>
      <c r="I1001" s="57" t="e">
        <f>VLOOKUP(raw!I1001,convert!$A$8:$B$10,2)</f>
        <v>#N/A</v>
      </c>
      <c r="J1001" s="57" t="e">
        <f>VLOOKUP(raw!J1001,convert!$D$26:$E$31,2)</f>
        <v>#N/A</v>
      </c>
      <c r="K1001" s="57" t="e">
        <f>VLOOKUP(raw!K1001,convert!$D$34:$E$40,2)</f>
        <v>#N/A</v>
      </c>
      <c r="L1001" s="57" t="e">
        <f>VLOOKUP(raw!L1001,convert!$D$34:$E$40,2)</f>
        <v>#N/A</v>
      </c>
      <c r="M1001" s="57" t="e">
        <f>VLOOKUP(raw!M1001,convert!$A$34:$B$40,2)</f>
        <v>#N/A</v>
      </c>
      <c r="N1001" s="57" t="e">
        <f>VLOOKUP(raw!N1001,convert!$A$26:$B$31,2)</f>
        <v>#N/A</v>
      </c>
      <c r="O1001" s="57" t="e">
        <f>VLOOKUP(raw!O1001,convert!$A$26:$B$31,2)</f>
        <v>#N/A</v>
      </c>
      <c r="P1001" s="57" t="e">
        <f>VLOOKUP(raw!P1001,convert!$A$26:$B$31,2)</f>
        <v>#N/A</v>
      </c>
      <c r="Q1001" s="57" t="e">
        <f>VLOOKUP(raw!Q1001,convert!$A$26:$B$31,2)</f>
        <v>#N/A</v>
      </c>
      <c r="R1001" s="57" t="e">
        <f>VLOOKUP(raw!R1001,convert!$A$26:$B$31,2)</f>
        <v>#N/A</v>
      </c>
      <c r="S1001" s="57" t="e">
        <f>VLOOKUP(raw!S1001,convert!$D$26:$E$31,2)</f>
        <v>#N/A</v>
      </c>
      <c r="T1001" s="57" t="e">
        <f>VLOOKUP(raw!T1001,convert!$D$26:$E$31,2)</f>
        <v>#N/A</v>
      </c>
      <c r="U1001" s="57" t="e">
        <f>VLOOKUP(raw!U1001,convert!$D$26:$E$31,2)</f>
        <v>#N/A</v>
      </c>
      <c r="V1001" s="57" t="e">
        <f>VLOOKUP(raw!V1001,convert!$D$26:$E$31,2)</f>
        <v>#N/A</v>
      </c>
      <c r="W1001" s="57" t="e">
        <f>VLOOKUP(raw!W1001,convert!$D$26:$E$31,2)</f>
        <v>#N/A</v>
      </c>
      <c r="X1001" s="57" t="e">
        <f>VLOOKUP(raw!X1001,convert!$D$26:$E$31,2)</f>
        <v>#N/A</v>
      </c>
      <c r="Y1001" s="57" t="e">
        <f>VLOOKUP(raw!Y1001,convert!$D$26:$E$31,2)</f>
        <v>#N/A</v>
      </c>
      <c r="Z1001" s="57" t="e">
        <f>VLOOKUP(raw!Z1001,convert!$D$26:$E$31,2)</f>
        <v>#N/A</v>
      </c>
      <c r="AA1001" s="57" t="e">
        <f>VLOOKUP(raw!AA1001,convert!$D$26:$E$31,2)</f>
        <v>#N/A</v>
      </c>
      <c r="AB1001" s="57" t="e">
        <f>VLOOKUP(raw!AB1001,convert!$D$26:$E$31,2)</f>
        <v>#N/A</v>
      </c>
      <c r="AC1001" s="57" t="e">
        <f>VLOOKUP(raw!AC1001,convert!$D$26:$E$31,2)</f>
        <v>#N/A</v>
      </c>
      <c r="AD1001" s="57" t="e">
        <f>VLOOKUP(raw!AD1001,convert!$D$26:$E$31,2)</f>
        <v>#N/A</v>
      </c>
      <c r="AE1001" s="57" t="e">
        <f>VLOOKUP(raw!AE1001,convert!$D$26:$E$31,2)</f>
        <v>#N/A</v>
      </c>
      <c r="AF1001" s="57" t="e">
        <f>VLOOKUP(raw!AF1001,convert!$D$26:$E$31,2)</f>
        <v>#N/A</v>
      </c>
      <c r="AG1001" s="57" t="e">
        <f>VLOOKUP(raw!AG1001,convert!$D$26:$E$31,2)</f>
        <v>#N/A</v>
      </c>
      <c r="AH1001" s="57" t="e">
        <f>VLOOKUP(raw!AH1001,convert!$D$26:$E$31,2)</f>
        <v>#N/A</v>
      </c>
      <c r="AI1001" s="57" t="e">
        <f>VLOOKUP(raw!AI1001,convert!$D$26:$E$31,2)</f>
        <v>#N/A</v>
      </c>
      <c r="AJ1001" s="57" t="e">
        <f>VLOOKUP(raw!AJ1001,convert!$D$26:$E$31,2)</f>
        <v>#N/A</v>
      </c>
      <c r="AK1001" s="57" t="e">
        <f>VLOOKUP(raw!AK1001,convert!$D$26:$E$31,2)</f>
        <v>#N/A</v>
      </c>
      <c r="AL1001" s="57" t="e">
        <f>VLOOKUP(raw!AL1001,convert!$D$26:$E$31,2)</f>
        <v>#N/A</v>
      </c>
      <c r="AM1001" s="57" t="e">
        <f>VLOOKUP(raw!AM1001,convert!$D$26:$E$31,2)</f>
        <v>#N/A</v>
      </c>
      <c r="AN1001" s="57"/>
      <c r="AO1001" s="60" t="str">
        <f>IF(COUNT(score!AD1001:AE1001)=0,".",MIN(score!AD1001:AE1001))</f>
        <v>.</v>
      </c>
    </row>
    <row r="1002" spans="1:41" x14ac:dyDescent="0.25">
      <c r="A1002" s="58">
        <f>raw!$A1002:$A1002</f>
        <v>0</v>
      </c>
      <c r="B1002" s="59">
        <f>raw!$B1002:$B1002</f>
        <v>0</v>
      </c>
      <c r="C1002" s="57" t="e">
        <f>VLOOKUP(raw!C1002,convert!$D$26:$E$31,2)</f>
        <v>#N/A</v>
      </c>
      <c r="D1002" s="57" t="e">
        <f>VLOOKUP(raw!D1002,convert!$A$13:$B$16,2)</f>
        <v>#N/A</v>
      </c>
      <c r="E1002" s="57" t="e">
        <f>VLOOKUP(raw!E1002,convert!$A$13:$B$16,2)</f>
        <v>#N/A</v>
      </c>
      <c r="F1002" s="57" t="e">
        <f>VLOOKUP(raw!F1002,convert!$A$8:$B$10,2)</f>
        <v>#N/A</v>
      </c>
      <c r="G1002" s="57" t="e">
        <f>VLOOKUP(raw!G1002,convert!$A$8:$B$10,2)</f>
        <v>#N/A</v>
      </c>
      <c r="H1002" s="57" t="e">
        <f>VLOOKUP(raw!H1002,convert!$A$8:$B$10,2)</f>
        <v>#N/A</v>
      </c>
      <c r="I1002" s="57" t="e">
        <f>VLOOKUP(raw!I1002,convert!$A$8:$B$10,2)</f>
        <v>#N/A</v>
      </c>
      <c r="J1002" s="57" t="e">
        <f>VLOOKUP(raw!J1002,convert!$D$26:$E$31,2)</f>
        <v>#N/A</v>
      </c>
      <c r="K1002" s="57" t="e">
        <f>VLOOKUP(raw!K1002,convert!$D$34:$E$40,2)</f>
        <v>#N/A</v>
      </c>
      <c r="L1002" s="57" t="e">
        <f>VLOOKUP(raw!L1002,convert!$D$34:$E$40,2)</f>
        <v>#N/A</v>
      </c>
      <c r="M1002" s="57" t="e">
        <f>VLOOKUP(raw!M1002,convert!$A$34:$B$40,2)</f>
        <v>#N/A</v>
      </c>
      <c r="N1002" s="57" t="e">
        <f>VLOOKUP(raw!N1002,convert!$A$26:$B$31,2)</f>
        <v>#N/A</v>
      </c>
      <c r="O1002" s="57" t="e">
        <f>VLOOKUP(raw!O1002,convert!$A$26:$B$31,2)</f>
        <v>#N/A</v>
      </c>
      <c r="P1002" s="57" t="e">
        <f>VLOOKUP(raw!P1002,convert!$A$26:$B$31,2)</f>
        <v>#N/A</v>
      </c>
      <c r="Q1002" s="57" t="e">
        <f>VLOOKUP(raw!Q1002,convert!$A$26:$B$31,2)</f>
        <v>#N/A</v>
      </c>
      <c r="R1002" s="57" t="e">
        <f>VLOOKUP(raw!R1002,convert!$A$26:$B$31,2)</f>
        <v>#N/A</v>
      </c>
      <c r="S1002" s="57" t="e">
        <f>VLOOKUP(raw!S1002,convert!$D$26:$E$31,2)</f>
        <v>#N/A</v>
      </c>
      <c r="T1002" s="57" t="e">
        <f>VLOOKUP(raw!T1002,convert!$D$26:$E$31,2)</f>
        <v>#N/A</v>
      </c>
      <c r="U1002" s="57" t="e">
        <f>VLOOKUP(raw!U1002,convert!$D$26:$E$31,2)</f>
        <v>#N/A</v>
      </c>
      <c r="V1002" s="57" t="e">
        <f>VLOOKUP(raw!V1002,convert!$D$26:$E$31,2)</f>
        <v>#N/A</v>
      </c>
      <c r="W1002" s="57" t="e">
        <f>VLOOKUP(raw!W1002,convert!$D$26:$E$31,2)</f>
        <v>#N/A</v>
      </c>
      <c r="X1002" s="57" t="e">
        <f>VLOOKUP(raw!X1002,convert!$D$26:$E$31,2)</f>
        <v>#N/A</v>
      </c>
      <c r="Y1002" s="57" t="e">
        <f>VLOOKUP(raw!Y1002,convert!$D$26:$E$31,2)</f>
        <v>#N/A</v>
      </c>
      <c r="Z1002" s="57" t="e">
        <f>VLOOKUP(raw!Z1002,convert!$D$26:$E$31,2)</f>
        <v>#N/A</v>
      </c>
      <c r="AA1002" s="57" t="e">
        <f>VLOOKUP(raw!AA1002,convert!$D$26:$E$31,2)</f>
        <v>#N/A</v>
      </c>
      <c r="AB1002" s="57" t="e">
        <f>VLOOKUP(raw!AB1002,convert!$D$26:$E$31,2)</f>
        <v>#N/A</v>
      </c>
      <c r="AC1002" s="57" t="e">
        <f>VLOOKUP(raw!AC1002,convert!$D$26:$E$31,2)</f>
        <v>#N/A</v>
      </c>
      <c r="AD1002" s="57" t="e">
        <f>VLOOKUP(raw!AD1002,convert!$D$26:$E$31,2)</f>
        <v>#N/A</v>
      </c>
      <c r="AE1002" s="57" t="e">
        <f>VLOOKUP(raw!AE1002,convert!$D$26:$E$31,2)</f>
        <v>#N/A</v>
      </c>
      <c r="AF1002" s="57" t="e">
        <f>VLOOKUP(raw!AF1002,convert!$D$26:$E$31,2)</f>
        <v>#N/A</v>
      </c>
      <c r="AG1002" s="57" t="e">
        <f>VLOOKUP(raw!AG1002,convert!$D$26:$E$31,2)</f>
        <v>#N/A</v>
      </c>
      <c r="AH1002" s="57" t="e">
        <f>VLOOKUP(raw!AH1002,convert!$D$26:$E$31,2)</f>
        <v>#N/A</v>
      </c>
      <c r="AI1002" s="57" t="e">
        <f>VLOOKUP(raw!AI1002,convert!$D$26:$E$31,2)</f>
        <v>#N/A</v>
      </c>
      <c r="AJ1002" s="57" t="e">
        <f>VLOOKUP(raw!AJ1002,convert!$D$26:$E$31,2)</f>
        <v>#N/A</v>
      </c>
      <c r="AK1002" s="57" t="e">
        <f>VLOOKUP(raw!AK1002,convert!$D$26:$E$31,2)</f>
        <v>#N/A</v>
      </c>
      <c r="AL1002" s="57" t="e">
        <f>VLOOKUP(raw!AL1002,convert!$D$26:$E$31,2)</f>
        <v>#N/A</v>
      </c>
      <c r="AM1002" s="57" t="e">
        <f>VLOOKUP(raw!AM1002,convert!$D$26:$E$31,2)</f>
        <v>#N/A</v>
      </c>
      <c r="AN1002" s="57"/>
      <c r="AO1002" s="60" t="str">
        <f>IF(COUNT(score!AD1002:AE1002)=0,".",MIN(score!AD1002:AE1002))</f>
        <v>.</v>
      </c>
    </row>
    <row r="1003" spans="1:41" x14ac:dyDescent="0.25">
      <c r="A1003" s="58">
        <f>raw!$A1003:$A1003</f>
        <v>0</v>
      </c>
      <c r="B1003" s="59">
        <f>raw!$B1003:$B1003</f>
        <v>0</v>
      </c>
      <c r="C1003" s="57" t="e">
        <f>VLOOKUP(raw!C1003,convert!$D$26:$E$31,2)</f>
        <v>#N/A</v>
      </c>
      <c r="D1003" s="57" t="e">
        <f>VLOOKUP(raw!D1003,convert!$A$13:$B$16,2)</f>
        <v>#N/A</v>
      </c>
      <c r="E1003" s="57" t="e">
        <f>VLOOKUP(raw!E1003,convert!$A$13:$B$16,2)</f>
        <v>#N/A</v>
      </c>
      <c r="F1003" s="57" t="e">
        <f>VLOOKUP(raw!F1003,convert!$A$8:$B$10,2)</f>
        <v>#N/A</v>
      </c>
      <c r="G1003" s="57" t="e">
        <f>VLOOKUP(raw!G1003,convert!$A$8:$B$10,2)</f>
        <v>#N/A</v>
      </c>
      <c r="H1003" s="57" t="e">
        <f>VLOOKUP(raw!H1003,convert!$A$8:$B$10,2)</f>
        <v>#N/A</v>
      </c>
      <c r="I1003" s="57" t="e">
        <f>VLOOKUP(raw!I1003,convert!$A$8:$B$10,2)</f>
        <v>#N/A</v>
      </c>
      <c r="J1003" s="57" t="e">
        <f>VLOOKUP(raw!J1003,convert!$D$26:$E$31,2)</f>
        <v>#N/A</v>
      </c>
      <c r="K1003" s="57" t="e">
        <f>VLOOKUP(raw!K1003,convert!$D$34:$E$40,2)</f>
        <v>#N/A</v>
      </c>
      <c r="L1003" s="57" t="e">
        <f>VLOOKUP(raw!L1003,convert!$D$34:$E$40,2)</f>
        <v>#N/A</v>
      </c>
      <c r="M1003" s="57" t="e">
        <f>VLOOKUP(raw!M1003,convert!$A$34:$B$40,2)</f>
        <v>#N/A</v>
      </c>
      <c r="N1003" s="57" t="e">
        <f>VLOOKUP(raw!N1003,convert!$A$26:$B$31,2)</f>
        <v>#N/A</v>
      </c>
      <c r="O1003" s="57" t="e">
        <f>VLOOKUP(raw!O1003,convert!$A$26:$B$31,2)</f>
        <v>#N/A</v>
      </c>
      <c r="P1003" s="57" t="e">
        <f>VLOOKUP(raw!P1003,convert!$A$26:$B$31,2)</f>
        <v>#N/A</v>
      </c>
      <c r="Q1003" s="57" t="e">
        <f>VLOOKUP(raw!Q1003,convert!$A$26:$B$31,2)</f>
        <v>#N/A</v>
      </c>
      <c r="R1003" s="57" t="e">
        <f>VLOOKUP(raw!R1003,convert!$A$26:$B$31,2)</f>
        <v>#N/A</v>
      </c>
      <c r="S1003" s="57" t="e">
        <f>VLOOKUP(raw!S1003,convert!$D$26:$E$31,2)</f>
        <v>#N/A</v>
      </c>
      <c r="T1003" s="57" t="e">
        <f>VLOOKUP(raw!T1003,convert!$D$26:$E$31,2)</f>
        <v>#N/A</v>
      </c>
      <c r="U1003" s="57" t="e">
        <f>VLOOKUP(raw!U1003,convert!$D$26:$E$31,2)</f>
        <v>#N/A</v>
      </c>
      <c r="V1003" s="57" t="e">
        <f>VLOOKUP(raw!V1003,convert!$D$26:$E$31,2)</f>
        <v>#N/A</v>
      </c>
      <c r="W1003" s="57" t="e">
        <f>VLOOKUP(raw!W1003,convert!$D$26:$E$31,2)</f>
        <v>#N/A</v>
      </c>
      <c r="X1003" s="57" t="e">
        <f>VLOOKUP(raw!X1003,convert!$D$26:$E$31,2)</f>
        <v>#N/A</v>
      </c>
      <c r="Y1003" s="57" t="e">
        <f>VLOOKUP(raw!Y1003,convert!$D$26:$E$31,2)</f>
        <v>#N/A</v>
      </c>
      <c r="Z1003" s="57" t="e">
        <f>VLOOKUP(raw!Z1003,convert!$D$26:$E$31,2)</f>
        <v>#N/A</v>
      </c>
      <c r="AA1003" s="57" t="e">
        <f>VLOOKUP(raw!AA1003,convert!$D$26:$E$31,2)</f>
        <v>#N/A</v>
      </c>
      <c r="AB1003" s="57" t="e">
        <f>VLOOKUP(raw!AB1003,convert!$D$26:$E$31,2)</f>
        <v>#N/A</v>
      </c>
      <c r="AC1003" s="57" t="e">
        <f>VLOOKUP(raw!AC1003,convert!$D$26:$E$31,2)</f>
        <v>#N/A</v>
      </c>
      <c r="AD1003" s="57" t="e">
        <f>VLOOKUP(raw!AD1003,convert!$D$26:$E$31,2)</f>
        <v>#N/A</v>
      </c>
      <c r="AE1003" s="57" t="e">
        <f>VLOOKUP(raw!AE1003,convert!$D$26:$E$31,2)</f>
        <v>#N/A</v>
      </c>
      <c r="AF1003" s="57" t="e">
        <f>VLOOKUP(raw!AF1003,convert!$D$26:$E$31,2)</f>
        <v>#N/A</v>
      </c>
      <c r="AG1003" s="57" t="e">
        <f>VLOOKUP(raw!AG1003,convert!$D$26:$E$31,2)</f>
        <v>#N/A</v>
      </c>
      <c r="AH1003" s="57" t="e">
        <f>VLOOKUP(raw!AH1003,convert!$D$26:$E$31,2)</f>
        <v>#N/A</v>
      </c>
      <c r="AI1003" s="57" t="e">
        <f>VLOOKUP(raw!AI1003,convert!$D$26:$E$31,2)</f>
        <v>#N/A</v>
      </c>
      <c r="AJ1003" s="57" t="e">
        <f>VLOOKUP(raw!AJ1003,convert!$D$26:$E$31,2)</f>
        <v>#N/A</v>
      </c>
      <c r="AK1003" s="57" t="e">
        <f>VLOOKUP(raw!AK1003,convert!$D$26:$E$31,2)</f>
        <v>#N/A</v>
      </c>
      <c r="AL1003" s="57" t="e">
        <f>VLOOKUP(raw!AL1003,convert!$D$26:$E$31,2)</f>
        <v>#N/A</v>
      </c>
      <c r="AM1003" s="57" t="e">
        <f>VLOOKUP(raw!AM1003,convert!$D$26:$E$31,2)</f>
        <v>#N/A</v>
      </c>
      <c r="AN1003" s="57"/>
      <c r="AO1003" s="60" t="str">
        <f>IF(COUNT(score!AD1003:AE1003)=0,".",MIN(score!AD1003:AE1003))</f>
        <v>.</v>
      </c>
    </row>
    <row r="1004" spans="1:41" x14ac:dyDescent="0.25">
      <c r="A1004" s="58">
        <f>raw!$A1004:$A1004</f>
        <v>0</v>
      </c>
      <c r="B1004" s="59">
        <f>raw!$B1004:$B1004</f>
        <v>0</v>
      </c>
      <c r="C1004" s="57" t="e">
        <f>VLOOKUP(raw!C1004,convert!$D$26:$E$31,2)</f>
        <v>#N/A</v>
      </c>
      <c r="D1004" s="57" t="e">
        <f>VLOOKUP(raw!D1004,convert!$A$13:$B$16,2)</f>
        <v>#N/A</v>
      </c>
      <c r="E1004" s="57" t="e">
        <f>VLOOKUP(raw!E1004,convert!$A$13:$B$16,2)</f>
        <v>#N/A</v>
      </c>
      <c r="F1004" s="57" t="e">
        <f>VLOOKUP(raw!F1004,convert!$A$8:$B$10,2)</f>
        <v>#N/A</v>
      </c>
      <c r="G1004" s="57" t="e">
        <f>VLOOKUP(raw!G1004,convert!$A$8:$B$10,2)</f>
        <v>#N/A</v>
      </c>
      <c r="H1004" s="57" t="e">
        <f>VLOOKUP(raw!H1004,convert!$A$8:$B$10,2)</f>
        <v>#N/A</v>
      </c>
      <c r="I1004" s="57" t="e">
        <f>VLOOKUP(raw!I1004,convert!$A$8:$B$10,2)</f>
        <v>#N/A</v>
      </c>
      <c r="J1004" s="57" t="e">
        <f>VLOOKUP(raw!J1004,convert!$D$26:$E$31,2)</f>
        <v>#N/A</v>
      </c>
      <c r="K1004" s="57" t="e">
        <f>VLOOKUP(raw!K1004,convert!$D$34:$E$40,2)</f>
        <v>#N/A</v>
      </c>
      <c r="L1004" s="57" t="e">
        <f>VLOOKUP(raw!L1004,convert!$D$34:$E$40,2)</f>
        <v>#N/A</v>
      </c>
      <c r="M1004" s="57" t="e">
        <f>VLOOKUP(raw!M1004,convert!$A$34:$B$40,2)</f>
        <v>#N/A</v>
      </c>
      <c r="N1004" s="57" t="e">
        <f>VLOOKUP(raw!N1004,convert!$A$26:$B$31,2)</f>
        <v>#N/A</v>
      </c>
      <c r="O1004" s="57" t="e">
        <f>VLOOKUP(raw!O1004,convert!$A$26:$B$31,2)</f>
        <v>#N/A</v>
      </c>
      <c r="P1004" s="57" t="e">
        <f>VLOOKUP(raw!P1004,convert!$A$26:$B$31,2)</f>
        <v>#N/A</v>
      </c>
      <c r="Q1004" s="57" t="e">
        <f>VLOOKUP(raw!Q1004,convert!$A$26:$B$31,2)</f>
        <v>#N/A</v>
      </c>
      <c r="R1004" s="57" t="e">
        <f>VLOOKUP(raw!R1004,convert!$A$26:$B$31,2)</f>
        <v>#N/A</v>
      </c>
      <c r="S1004" s="57" t="e">
        <f>VLOOKUP(raw!S1004,convert!$D$26:$E$31,2)</f>
        <v>#N/A</v>
      </c>
      <c r="T1004" s="57" t="e">
        <f>VLOOKUP(raw!T1004,convert!$D$26:$E$31,2)</f>
        <v>#N/A</v>
      </c>
      <c r="U1004" s="57" t="e">
        <f>VLOOKUP(raw!U1004,convert!$D$26:$E$31,2)</f>
        <v>#N/A</v>
      </c>
      <c r="V1004" s="57" t="e">
        <f>VLOOKUP(raw!V1004,convert!$D$26:$E$31,2)</f>
        <v>#N/A</v>
      </c>
      <c r="W1004" s="57" t="e">
        <f>VLOOKUP(raw!W1004,convert!$D$26:$E$31,2)</f>
        <v>#N/A</v>
      </c>
      <c r="X1004" s="57" t="e">
        <f>VLOOKUP(raw!X1004,convert!$D$26:$E$31,2)</f>
        <v>#N/A</v>
      </c>
      <c r="Y1004" s="57" t="e">
        <f>VLOOKUP(raw!Y1004,convert!$D$26:$E$31,2)</f>
        <v>#N/A</v>
      </c>
      <c r="Z1004" s="57" t="e">
        <f>VLOOKUP(raw!Z1004,convert!$D$26:$E$31,2)</f>
        <v>#N/A</v>
      </c>
      <c r="AA1004" s="57" t="e">
        <f>VLOOKUP(raw!AA1004,convert!$D$26:$E$31,2)</f>
        <v>#N/A</v>
      </c>
      <c r="AB1004" s="57" t="e">
        <f>VLOOKUP(raw!AB1004,convert!$D$26:$E$31,2)</f>
        <v>#N/A</v>
      </c>
      <c r="AC1004" s="57" t="e">
        <f>VLOOKUP(raw!AC1004,convert!$D$26:$E$31,2)</f>
        <v>#N/A</v>
      </c>
      <c r="AD1004" s="57" t="e">
        <f>VLOOKUP(raw!AD1004,convert!$D$26:$E$31,2)</f>
        <v>#N/A</v>
      </c>
      <c r="AE1004" s="57" t="e">
        <f>VLOOKUP(raw!AE1004,convert!$D$26:$E$31,2)</f>
        <v>#N/A</v>
      </c>
      <c r="AF1004" s="57" t="e">
        <f>VLOOKUP(raw!AF1004,convert!$D$26:$E$31,2)</f>
        <v>#N/A</v>
      </c>
      <c r="AG1004" s="57" t="e">
        <f>VLOOKUP(raw!AG1004,convert!$D$26:$E$31,2)</f>
        <v>#N/A</v>
      </c>
      <c r="AH1004" s="57" t="e">
        <f>VLOOKUP(raw!AH1004,convert!$D$26:$E$31,2)</f>
        <v>#N/A</v>
      </c>
      <c r="AI1004" s="57" t="e">
        <f>VLOOKUP(raw!AI1004,convert!$D$26:$E$31,2)</f>
        <v>#N/A</v>
      </c>
      <c r="AJ1004" s="57" t="e">
        <f>VLOOKUP(raw!AJ1004,convert!$D$26:$E$31,2)</f>
        <v>#N/A</v>
      </c>
      <c r="AK1004" s="57" t="e">
        <f>VLOOKUP(raw!AK1004,convert!$D$26:$E$31,2)</f>
        <v>#N/A</v>
      </c>
      <c r="AL1004" s="57" t="e">
        <f>VLOOKUP(raw!AL1004,convert!$D$26:$E$31,2)</f>
        <v>#N/A</v>
      </c>
      <c r="AM1004" s="57" t="e">
        <f>VLOOKUP(raw!AM1004,convert!$D$26:$E$31,2)</f>
        <v>#N/A</v>
      </c>
      <c r="AN1004" s="57"/>
      <c r="AO1004" s="60" t="str">
        <f>IF(COUNT(score!AD1004:AE1004)=0,".",MIN(score!AD1004:AE1004))</f>
        <v>.</v>
      </c>
    </row>
    <row r="1005" spans="1:41" x14ac:dyDescent="0.25">
      <c r="A1005" s="58">
        <f>raw!$A1005:$A1005</f>
        <v>0</v>
      </c>
      <c r="B1005" s="59">
        <f>raw!$B1005:$B1005</f>
        <v>0</v>
      </c>
      <c r="C1005" s="57" t="e">
        <f>VLOOKUP(raw!C1005,convert!$D$26:$E$31,2)</f>
        <v>#N/A</v>
      </c>
      <c r="D1005" s="57" t="e">
        <f>VLOOKUP(raw!D1005,convert!$A$13:$B$16,2)</f>
        <v>#N/A</v>
      </c>
      <c r="E1005" s="57" t="e">
        <f>VLOOKUP(raw!E1005,convert!$A$13:$B$16,2)</f>
        <v>#N/A</v>
      </c>
      <c r="F1005" s="57" t="e">
        <f>VLOOKUP(raw!F1005,convert!$A$8:$B$10,2)</f>
        <v>#N/A</v>
      </c>
      <c r="G1005" s="57" t="e">
        <f>VLOOKUP(raw!G1005,convert!$A$8:$B$10,2)</f>
        <v>#N/A</v>
      </c>
      <c r="H1005" s="57" t="e">
        <f>VLOOKUP(raw!H1005,convert!$A$8:$B$10,2)</f>
        <v>#N/A</v>
      </c>
      <c r="I1005" s="57" t="e">
        <f>VLOOKUP(raw!I1005,convert!$A$8:$B$10,2)</f>
        <v>#N/A</v>
      </c>
      <c r="J1005" s="57" t="e">
        <f>VLOOKUP(raw!J1005,convert!$D$26:$E$31,2)</f>
        <v>#N/A</v>
      </c>
      <c r="K1005" s="57" t="e">
        <f>VLOOKUP(raw!K1005,convert!$D$34:$E$40,2)</f>
        <v>#N/A</v>
      </c>
      <c r="L1005" s="57" t="e">
        <f>VLOOKUP(raw!L1005,convert!$D$34:$E$40,2)</f>
        <v>#N/A</v>
      </c>
      <c r="M1005" s="57" t="e">
        <f>VLOOKUP(raw!M1005,convert!$A$34:$B$40,2)</f>
        <v>#N/A</v>
      </c>
      <c r="N1005" s="57" t="e">
        <f>VLOOKUP(raw!N1005,convert!$A$26:$B$31,2)</f>
        <v>#N/A</v>
      </c>
      <c r="O1005" s="57" t="e">
        <f>VLOOKUP(raw!O1005,convert!$A$26:$B$31,2)</f>
        <v>#N/A</v>
      </c>
      <c r="P1005" s="57" t="e">
        <f>VLOOKUP(raw!P1005,convert!$A$26:$B$31,2)</f>
        <v>#N/A</v>
      </c>
      <c r="Q1005" s="57" t="e">
        <f>VLOOKUP(raw!Q1005,convert!$A$26:$B$31,2)</f>
        <v>#N/A</v>
      </c>
      <c r="R1005" s="57" t="e">
        <f>VLOOKUP(raw!R1005,convert!$A$26:$B$31,2)</f>
        <v>#N/A</v>
      </c>
      <c r="S1005" s="57" t="e">
        <f>VLOOKUP(raw!S1005,convert!$D$26:$E$31,2)</f>
        <v>#N/A</v>
      </c>
      <c r="T1005" s="57" t="e">
        <f>VLOOKUP(raw!T1005,convert!$D$26:$E$31,2)</f>
        <v>#N/A</v>
      </c>
      <c r="U1005" s="57" t="e">
        <f>VLOOKUP(raw!U1005,convert!$D$26:$E$31,2)</f>
        <v>#N/A</v>
      </c>
      <c r="V1005" s="57" t="e">
        <f>VLOOKUP(raw!V1005,convert!$D$26:$E$31,2)</f>
        <v>#N/A</v>
      </c>
      <c r="W1005" s="57" t="e">
        <f>VLOOKUP(raw!W1005,convert!$D$26:$E$31,2)</f>
        <v>#N/A</v>
      </c>
      <c r="X1005" s="57" t="e">
        <f>VLOOKUP(raw!X1005,convert!$D$26:$E$31,2)</f>
        <v>#N/A</v>
      </c>
      <c r="Y1005" s="57" t="e">
        <f>VLOOKUP(raw!Y1005,convert!$D$26:$E$31,2)</f>
        <v>#N/A</v>
      </c>
      <c r="Z1005" s="57" t="e">
        <f>VLOOKUP(raw!Z1005,convert!$D$26:$E$31,2)</f>
        <v>#N/A</v>
      </c>
      <c r="AA1005" s="57" t="e">
        <f>VLOOKUP(raw!AA1005,convert!$D$26:$E$31,2)</f>
        <v>#N/A</v>
      </c>
      <c r="AB1005" s="57" t="e">
        <f>VLOOKUP(raw!AB1005,convert!$D$26:$E$31,2)</f>
        <v>#N/A</v>
      </c>
      <c r="AC1005" s="57" t="e">
        <f>VLOOKUP(raw!AC1005,convert!$D$26:$E$31,2)</f>
        <v>#N/A</v>
      </c>
      <c r="AD1005" s="57" t="e">
        <f>VLOOKUP(raw!AD1005,convert!$D$26:$E$31,2)</f>
        <v>#N/A</v>
      </c>
      <c r="AE1005" s="57" t="e">
        <f>VLOOKUP(raw!AE1005,convert!$D$26:$E$31,2)</f>
        <v>#N/A</v>
      </c>
      <c r="AF1005" s="57" t="e">
        <f>VLOOKUP(raw!AF1005,convert!$D$26:$E$31,2)</f>
        <v>#N/A</v>
      </c>
      <c r="AG1005" s="57" t="e">
        <f>VLOOKUP(raw!AG1005,convert!$D$26:$E$31,2)</f>
        <v>#N/A</v>
      </c>
      <c r="AH1005" s="57" t="e">
        <f>VLOOKUP(raw!AH1005,convert!$D$26:$E$31,2)</f>
        <v>#N/A</v>
      </c>
      <c r="AI1005" s="57" t="e">
        <f>VLOOKUP(raw!AI1005,convert!$D$26:$E$31,2)</f>
        <v>#N/A</v>
      </c>
      <c r="AJ1005" s="57" t="e">
        <f>VLOOKUP(raw!AJ1005,convert!$D$26:$E$31,2)</f>
        <v>#N/A</v>
      </c>
      <c r="AK1005" s="57" t="e">
        <f>VLOOKUP(raw!AK1005,convert!$D$26:$E$31,2)</f>
        <v>#N/A</v>
      </c>
      <c r="AL1005" s="57" t="e">
        <f>VLOOKUP(raw!AL1005,convert!$D$26:$E$31,2)</f>
        <v>#N/A</v>
      </c>
      <c r="AM1005" s="57" t="e">
        <f>VLOOKUP(raw!AM1005,convert!$D$26:$E$31,2)</f>
        <v>#N/A</v>
      </c>
      <c r="AN1005" s="57"/>
      <c r="AO1005" s="60" t="str">
        <f>IF(COUNT(score!AD1005:AE1005)=0,".",MIN(score!AD1005:AE1005))</f>
        <v>.</v>
      </c>
    </row>
    <row r="1006" spans="1:41" x14ac:dyDescent="0.25">
      <c r="A1006" s="58">
        <f>raw!$A1006:$A1006</f>
        <v>0</v>
      </c>
      <c r="B1006" s="59">
        <f>raw!$B1006:$B1006</f>
        <v>0</v>
      </c>
      <c r="C1006" s="57" t="e">
        <f>VLOOKUP(raw!C1006,convert!$D$26:$E$31,2)</f>
        <v>#N/A</v>
      </c>
      <c r="D1006" s="57" t="e">
        <f>VLOOKUP(raw!D1006,convert!$A$13:$B$16,2)</f>
        <v>#N/A</v>
      </c>
      <c r="E1006" s="57" t="e">
        <f>VLOOKUP(raw!E1006,convert!$A$13:$B$16,2)</f>
        <v>#N/A</v>
      </c>
      <c r="F1006" s="57" t="e">
        <f>VLOOKUP(raw!F1006,convert!$A$8:$B$10,2)</f>
        <v>#N/A</v>
      </c>
      <c r="G1006" s="57" t="e">
        <f>VLOOKUP(raw!G1006,convert!$A$8:$B$10,2)</f>
        <v>#N/A</v>
      </c>
      <c r="H1006" s="57" t="e">
        <f>VLOOKUP(raw!H1006,convert!$A$8:$B$10,2)</f>
        <v>#N/A</v>
      </c>
      <c r="I1006" s="57" t="e">
        <f>VLOOKUP(raw!I1006,convert!$A$8:$B$10,2)</f>
        <v>#N/A</v>
      </c>
      <c r="J1006" s="57" t="e">
        <f>VLOOKUP(raw!J1006,convert!$D$26:$E$31,2)</f>
        <v>#N/A</v>
      </c>
      <c r="K1006" s="57" t="e">
        <f>VLOOKUP(raw!K1006,convert!$D$34:$E$40,2)</f>
        <v>#N/A</v>
      </c>
      <c r="L1006" s="57" t="e">
        <f>VLOOKUP(raw!L1006,convert!$D$34:$E$40,2)</f>
        <v>#N/A</v>
      </c>
      <c r="M1006" s="57" t="e">
        <f>VLOOKUP(raw!M1006,convert!$A$34:$B$40,2)</f>
        <v>#N/A</v>
      </c>
      <c r="N1006" s="57" t="e">
        <f>VLOOKUP(raw!N1006,convert!$A$26:$B$31,2)</f>
        <v>#N/A</v>
      </c>
      <c r="O1006" s="57" t="e">
        <f>VLOOKUP(raw!O1006,convert!$A$26:$B$31,2)</f>
        <v>#N/A</v>
      </c>
      <c r="P1006" s="57" t="e">
        <f>VLOOKUP(raw!P1006,convert!$A$26:$B$31,2)</f>
        <v>#N/A</v>
      </c>
      <c r="Q1006" s="57" t="e">
        <f>VLOOKUP(raw!Q1006,convert!$A$26:$B$31,2)</f>
        <v>#N/A</v>
      </c>
      <c r="R1006" s="57" t="e">
        <f>VLOOKUP(raw!R1006,convert!$A$26:$B$31,2)</f>
        <v>#N/A</v>
      </c>
      <c r="S1006" s="57" t="e">
        <f>VLOOKUP(raw!S1006,convert!$D$26:$E$31,2)</f>
        <v>#N/A</v>
      </c>
      <c r="T1006" s="57" t="e">
        <f>VLOOKUP(raw!T1006,convert!$D$26:$E$31,2)</f>
        <v>#N/A</v>
      </c>
      <c r="U1006" s="57" t="e">
        <f>VLOOKUP(raw!U1006,convert!$D$26:$E$31,2)</f>
        <v>#N/A</v>
      </c>
      <c r="V1006" s="57" t="e">
        <f>VLOOKUP(raw!V1006,convert!$D$26:$E$31,2)</f>
        <v>#N/A</v>
      </c>
      <c r="W1006" s="57" t="e">
        <f>VLOOKUP(raw!W1006,convert!$D$26:$E$31,2)</f>
        <v>#N/A</v>
      </c>
      <c r="X1006" s="57" t="e">
        <f>VLOOKUP(raw!X1006,convert!$D$26:$E$31,2)</f>
        <v>#N/A</v>
      </c>
      <c r="Y1006" s="57" t="e">
        <f>VLOOKUP(raw!Y1006,convert!$D$26:$E$31,2)</f>
        <v>#N/A</v>
      </c>
      <c r="Z1006" s="57" t="e">
        <f>VLOOKUP(raw!Z1006,convert!$D$26:$E$31,2)</f>
        <v>#N/A</v>
      </c>
      <c r="AA1006" s="57" t="e">
        <f>VLOOKUP(raw!AA1006,convert!$D$26:$E$31,2)</f>
        <v>#N/A</v>
      </c>
      <c r="AB1006" s="57" t="e">
        <f>VLOOKUP(raw!AB1006,convert!$D$26:$E$31,2)</f>
        <v>#N/A</v>
      </c>
      <c r="AC1006" s="57" t="e">
        <f>VLOOKUP(raw!AC1006,convert!$D$26:$E$31,2)</f>
        <v>#N/A</v>
      </c>
      <c r="AD1006" s="57" t="e">
        <f>VLOOKUP(raw!AD1006,convert!$D$26:$E$31,2)</f>
        <v>#N/A</v>
      </c>
      <c r="AE1006" s="57" t="e">
        <f>VLOOKUP(raw!AE1006,convert!$D$26:$E$31,2)</f>
        <v>#N/A</v>
      </c>
      <c r="AF1006" s="57" t="e">
        <f>VLOOKUP(raw!AF1006,convert!$D$26:$E$31,2)</f>
        <v>#N/A</v>
      </c>
      <c r="AG1006" s="57" t="e">
        <f>VLOOKUP(raw!AG1006,convert!$D$26:$E$31,2)</f>
        <v>#N/A</v>
      </c>
      <c r="AH1006" s="57" t="e">
        <f>VLOOKUP(raw!AH1006,convert!$D$26:$E$31,2)</f>
        <v>#N/A</v>
      </c>
      <c r="AI1006" s="57" t="e">
        <f>VLOOKUP(raw!AI1006,convert!$D$26:$E$31,2)</f>
        <v>#N/A</v>
      </c>
      <c r="AJ1006" s="57" t="e">
        <f>VLOOKUP(raw!AJ1006,convert!$D$26:$E$31,2)</f>
        <v>#N/A</v>
      </c>
      <c r="AK1006" s="57" t="e">
        <f>VLOOKUP(raw!AK1006,convert!$D$26:$E$31,2)</f>
        <v>#N/A</v>
      </c>
      <c r="AL1006" s="57" t="e">
        <f>VLOOKUP(raw!AL1006,convert!$D$26:$E$31,2)</f>
        <v>#N/A</v>
      </c>
      <c r="AM1006" s="57" t="e">
        <f>VLOOKUP(raw!AM1006,convert!$D$26:$E$31,2)</f>
        <v>#N/A</v>
      </c>
      <c r="AN1006" s="57"/>
      <c r="AO1006" s="60" t="str">
        <f>IF(COUNT(score!AD1006:AE1006)=0,".",MIN(score!AD1006:AE1006))</f>
        <v>.</v>
      </c>
    </row>
    <row r="1007" spans="1:41" x14ac:dyDescent="0.25">
      <c r="A1007" s="58"/>
      <c r="B1007" s="59"/>
      <c r="C1007" s="57"/>
      <c r="D1007" s="57"/>
      <c r="E1007" s="57"/>
      <c r="F1007" s="57"/>
      <c r="G1007" s="57"/>
      <c r="H1007" s="57"/>
      <c r="I1007" s="57"/>
      <c r="J1007" s="57"/>
      <c r="K1007" s="57"/>
      <c r="L1007" s="57"/>
      <c r="M1007" s="57"/>
      <c r="N1007" s="57"/>
      <c r="O1007" s="57"/>
      <c r="P1007" s="57"/>
      <c r="Q1007" s="57"/>
      <c r="R1007" s="57"/>
      <c r="S1007" s="57"/>
      <c r="T1007" s="57"/>
      <c r="U1007" s="57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</row>
  </sheetData>
  <sheetProtection password="C7F0" sheet="1" objects="1" scenarios="1"/>
  <mergeCells count="1">
    <mergeCell ref="A1:G1"/>
  </mergeCells>
  <dataValidations count="4">
    <dataValidation type="list" showDropDown="1" showInputMessage="1" showErrorMessage="1" errorTitle="out-of-range" error="value is out of range for item (1-4, .)" sqref="AL3:AM5 AJ1:AK2">
      <formula1>"1,2,3,4,."</formula1>
    </dataValidation>
    <dataValidation type="list" showDropDown="1" showInputMessage="1" showErrorMessage="1" errorTitle="out-of-range" error="value is out of range for item (1-2, .)" sqref="AN6 AC1:AC2 AE3:AE5 E4:E5 AL1:AM2">
      <formula1>"1,2,."</formula1>
    </dataValidation>
    <dataValidation type="list" showDropDown="1" showInputMessage="1" showErrorMessage="1" errorTitle="out-of-range" error="value is out of range for item (1-5, .)" sqref="AG1:AI2 AD1:AE2 F3:AD5 AI3:AK5 AF3:AG5 H1:AB2 F2:G2">
      <formula1>"1,2,3,4,5,."</formula1>
    </dataValidation>
    <dataValidation type="list" showDropDown="1" showInputMessage="1" showErrorMessage="1" errorTitle="out-of-range" error="value is out of range for item (0-10, .)" sqref="AH3:AH5 AF1:AF2">
      <formula1>"0,1,2,3,4,5,6,7,8,9,10,."</formula1>
    </dataValidation>
  </dataValidations>
  <printOptions gridLines="1"/>
  <pageMargins left="0.75" right="0.75" top="1" bottom="1" header="0.5" footer="0.5"/>
  <pageSetup pageOrder="overThenDown" orientation="landscape" horizontalDpi="300" verticalDpi="300" copies="0" r:id="rId1"/>
  <headerFooter alignWithMargins="0">
    <oddFooter>&amp;C&amp;F -- &amp;A&amp;RPage 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V1007"/>
  <sheetViews>
    <sheetView zoomScale="75" workbookViewId="0">
      <selection activeCell="A6" sqref="A6:G657"/>
    </sheetView>
  </sheetViews>
  <sheetFormatPr baseColWidth="10" defaultColWidth="9.109375" defaultRowHeight="13.2" x14ac:dyDescent="0.25"/>
  <cols>
    <col min="1" max="1" width="17.109375" style="5" customWidth="1"/>
    <col min="2" max="2" width="17.109375" style="2" customWidth="1"/>
    <col min="3" max="7" width="18.6640625" style="13" customWidth="1"/>
    <col min="8" max="68" width="5.6640625" style="2" customWidth="1"/>
    <col min="69" max="69" width="9.109375" style="2"/>
    <col min="70" max="71" width="10.6640625" style="2" customWidth="1"/>
    <col min="72" max="78" width="5.6640625" style="2" customWidth="1"/>
    <col min="79" max="79" width="10.6640625" style="2" customWidth="1"/>
    <col min="80" max="81" width="4.6640625" style="2" customWidth="1"/>
    <col min="82" max="82" width="10.6640625" style="2" customWidth="1"/>
    <col min="83" max="16384" width="9.109375" style="2"/>
  </cols>
  <sheetData>
    <row r="1" spans="1:74" s="8" customFormat="1" ht="36.75" customHeight="1" x14ac:dyDescent="0.25">
      <c r="A1" s="102" t="s">
        <v>149</v>
      </c>
      <c r="B1" s="103"/>
      <c r="C1" s="103"/>
      <c r="D1" s="103"/>
      <c r="E1" s="103"/>
      <c r="F1" s="103"/>
      <c r="G1" s="103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2"/>
      <c r="BK1" s="7"/>
      <c r="BL1" s="10"/>
      <c r="BM1" s="10"/>
      <c r="BN1" s="10"/>
      <c r="BO1" s="9"/>
      <c r="BP1" s="10"/>
      <c r="BQ1" s="10"/>
      <c r="BR1" s="10"/>
      <c r="BS1" s="12"/>
      <c r="BT1" s="10"/>
      <c r="BU1" s="10"/>
      <c r="BV1" s="7"/>
    </row>
    <row r="2" spans="1:74" s="8" customFormat="1" x14ac:dyDescent="0.25">
      <c r="A2" s="85" t="s">
        <v>104</v>
      </c>
      <c r="B2" s="36"/>
      <c r="C2" s="36"/>
      <c r="D2" s="36"/>
      <c r="E2" s="36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2"/>
      <c r="BJ2" s="7"/>
      <c r="BK2" s="10"/>
      <c r="BL2" s="10"/>
      <c r="BM2" s="10"/>
      <c r="BN2" s="9"/>
      <c r="BO2" s="10"/>
      <c r="BP2" s="10"/>
      <c r="BQ2" s="10"/>
      <c r="BR2" s="12"/>
      <c r="BS2" s="10"/>
      <c r="BT2" s="10"/>
      <c r="BU2" s="7"/>
    </row>
    <row r="3" spans="1:74" s="8" customFormat="1" ht="21.75" customHeight="1" x14ac:dyDescent="0.3">
      <c r="A3" s="84"/>
      <c r="B3" s="36"/>
      <c r="C3" s="36"/>
      <c r="D3" s="36"/>
      <c r="E3" s="36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2"/>
      <c r="BJ3" s="7"/>
      <c r="BK3" s="10"/>
      <c r="BL3" s="10"/>
      <c r="BM3" s="10"/>
      <c r="BN3" s="9"/>
      <c r="BO3" s="10"/>
      <c r="BP3" s="10"/>
      <c r="BQ3" s="10"/>
      <c r="BR3" s="12"/>
      <c r="BS3" s="10"/>
      <c r="BT3" s="10"/>
      <c r="BU3" s="7"/>
    </row>
    <row r="4" spans="1:74" s="22" customFormat="1" ht="20.100000000000001" customHeight="1" x14ac:dyDescent="0.3">
      <c r="A4" s="109" t="s">
        <v>103</v>
      </c>
      <c r="B4" s="110"/>
      <c r="C4" s="44"/>
      <c r="D4" s="44"/>
      <c r="E4" s="44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9"/>
      <c r="BJ4" s="20"/>
      <c r="BK4" s="18"/>
      <c r="BL4" s="18"/>
      <c r="BM4" s="18"/>
      <c r="BN4" s="21"/>
      <c r="BO4" s="18"/>
      <c r="BP4" s="18"/>
      <c r="BQ4" s="18"/>
      <c r="BR4" s="19"/>
      <c r="BS4" s="18"/>
      <c r="BT4" s="18"/>
      <c r="BU4" s="20"/>
    </row>
    <row r="5" spans="1:74" s="8" customFormat="1" ht="21.75" customHeight="1" x14ac:dyDescent="0.3">
      <c r="A5" s="84"/>
      <c r="B5" s="36"/>
      <c r="C5" s="36"/>
      <c r="D5" s="36"/>
      <c r="E5" s="36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2"/>
      <c r="BJ5" s="7"/>
      <c r="BK5" s="10"/>
      <c r="BL5" s="10"/>
      <c r="BM5" s="10"/>
      <c r="BN5" s="9"/>
      <c r="BO5" s="10"/>
      <c r="BP5" s="10"/>
      <c r="BQ5" s="10"/>
      <c r="BR5" s="12"/>
      <c r="BS5" s="10"/>
      <c r="BT5" s="10"/>
      <c r="BU5" s="7"/>
    </row>
    <row r="6" spans="1:74" s="31" customFormat="1" ht="30" customHeight="1" x14ac:dyDescent="0.25">
      <c r="A6" s="28" t="s">
        <v>0</v>
      </c>
      <c r="B6" s="29" t="s">
        <v>1</v>
      </c>
      <c r="C6" s="30" t="s">
        <v>3</v>
      </c>
      <c r="D6" s="30" t="s">
        <v>4</v>
      </c>
      <c r="E6" s="30" t="s">
        <v>5</v>
      </c>
      <c r="F6" s="40" t="s">
        <v>91</v>
      </c>
      <c r="G6" s="40" t="s">
        <v>92</v>
      </c>
    </row>
    <row r="7" spans="1:74" s="63" customFormat="1" ht="14.1" customHeight="1" x14ac:dyDescent="0.25">
      <c r="A7" s="58">
        <f>raw!$A7:$A7</f>
        <v>43339</v>
      </c>
      <c r="B7" s="59" t="str">
        <f>raw!$B7:$B7</f>
        <v>0001-0001</v>
      </c>
      <c r="C7" s="61">
        <f>IF(COUNT(score!S7:AC7,score!AO7)=0,".",SUM(score!S7:AC7,score!AO7)/COUNT(score!S7:AC7,score!AO7))</f>
        <v>56.25</v>
      </c>
      <c r="D7" s="61">
        <f>IF(COUNT(score!AF7:AM7)=0,".",SUM(score!AF7:AM7)/COUNT(score!AF7:AM7))</f>
        <v>31.25</v>
      </c>
      <c r="E7" s="61">
        <f>IF(COUNT(score!O7:R7)=0,".",SUM(score!O7:R7)/COUNT(score!O7:R7))</f>
        <v>12.5</v>
      </c>
      <c r="F7" s="62">
        <f>IF(COUNT(tempcalcs!$AN7:$BV7)=35,SUM(tempcalcs!$AN7:$BV7,56.57706),".")</f>
        <v>46.530160000000002</v>
      </c>
      <c r="G7" s="62">
        <f>IF(COUNT(tempcalcs!$BX7:$DF7)=35,SUM(tempcalcs!$BX7:$DF7,60.75781),".")</f>
        <v>46.389119999999998</v>
      </c>
    </row>
    <row r="8" spans="1:74" s="63" customFormat="1" ht="14.1" customHeight="1" x14ac:dyDescent="0.25">
      <c r="A8" s="58">
        <f>raw!$A8:$A8</f>
        <v>43339</v>
      </c>
      <c r="B8" s="59" t="str">
        <f>raw!$B8:$B8</f>
        <v>0001-0002</v>
      </c>
      <c r="C8" s="61">
        <f>IF(COUNT(score!S8:AC8,score!AO8)=0,".",SUM(score!S8:AC8,score!AO8)/COUNT(score!S8:AC8,score!AO8))</f>
        <v>89.583333333333329</v>
      </c>
      <c r="D8" s="61">
        <f>IF(COUNT(score!AF8:AM8)=0,".",SUM(score!AF8:AM8)/COUNT(score!AF8:AM8))</f>
        <v>84.375</v>
      </c>
      <c r="E8" s="61">
        <f>IF(COUNT(score!O8:R8)=0,".",SUM(score!O8:R8)/COUNT(score!O8:R8))</f>
        <v>25</v>
      </c>
      <c r="F8" s="62">
        <f>IF(COUNT(tempcalcs!$AN8:$BV8)=35,SUM(tempcalcs!$AN8:$BV8,56.57706),".")</f>
        <v>47.361980000000003</v>
      </c>
      <c r="G8" s="62">
        <f>IF(COUNT(tempcalcs!$BX8:$DF8)=35,SUM(tempcalcs!$BX8:$DF8,60.75781),".")</f>
        <v>64.092060000000004</v>
      </c>
    </row>
    <row r="9" spans="1:74" s="63" customFormat="1" ht="14.1" customHeight="1" x14ac:dyDescent="0.25">
      <c r="A9" s="58">
        <f>raw!$A9:$A9</f>
        <v>43339</v>
      </c>
      <c r="B9" s="59" t="str">
        <f>raw!$B9:$B9</f>
        <v>0001-0003</v>
      </c>
      <c r="C9" s="61">
        <f>IF(COUNT(score!S9:AC9,score!AO9)=0,".",SUM(score!S9:AC9,score!AO9)/COUNT(score!S9:AC9,score!AO9))</f>
        <v>91.666666666666671</v>
      </c>
      <c r="D9" s="61">
        <f>IF(COUNT(score!AF9:AM9)=0,".",SUM(score!AF9:AM9)/COUNT(score!AF9:AM9))</f>
        <v>100</v>
      </c>
      <c r="E9" s="61">
        <f>IF(COUNT(score!O9:R9)=0,".",SUM(score!O9:R9)/COUNT(score!O9:R9))</f>
        <v>100</v>
      </c>
      <c r="F9" s="62">
        <f>IF(COUNT(tempcalcs!$AN9:$BV9)=35,SUM(tempcalcs!$AN9:$BV9,56.57706),".")</f>
        <v>56.577060000000003</v>
      </c>
      <c r="G9" s="62">
        <f>IF(COUNT(tempcalcs!$BX9:$DF9)=35,SUM(tempcalcs!$BX9:$DF9,60.75781),".")</f>
        <v>60.757809999999999</v>
      </c>
    </row>
    <row r="10" spans="1:74" s="63" customFormat="1" ht="14.1" customHeight="1" x14ac:dyDescent="0.25">
      <c r="A10" s="58">
        <f>raw!$A10:$A10</f>
        <v>43340</v>
      </c>
      <c r="B10" s="59" t="str">
        <f>raw!$B10:$B10</f>
        <v>0001-0004</v>
      </c>
      <c r="C10" s="61">
        <f>IF(COUNT(score!S10:AC10,score!AO10)=0,".",SUM(score!S10:AC10,score!AO10)/COUNT(score!S10:AC10,score!AO10))</f>
        <v>93.75</v>
      </c>
      <c r="D10" s="61">
        <f>IF(COUNT(score!AF10:AM10)=0,".",SUM(score!AF10:AM10)/COUNT(score!AF10:AM10))</f>
        <v>75</v>
      </c>
      <c r="E10" s="61">
        <f>IF(COUNT(score!O10:R10)=0,".",SUM(score!O10:R10)/COUNT(score!O10:R10))</f>
        <v>100</v>
      </c>
      <c r="F10" s="62">
        <f>IF(COUNT(tempcalcs!$AN10:$BV10)=35,SUM(tempcalcs!$AN10:$BV10,56.57706),".")</f>
        <v>42.139490000000002</v>
      </c>
      <c r="G10" s="62">
        <f>IF(COUNT(tempcalcs!$BX10:$DF10)=35,SUM(tempcalcs!$BX10:$DF10,60.75781),".")</f>
        <v>64.569869999999995</v>
      </c>
    </row>
    <row r="11" spans="1:74" s="63" customFormat="1" ht="14.1" customHeight="1" x14ac:dyDescent="0.25">
      <c r="A11" s="58">
        <f>raw!$A11:$A11</f>
        <v>43339</v>
      </c>
      <c r="B11" s="59" t="str">
        <f>raw!$B11:$B11</f>
        <v>0001-0005</v>
      </c>
      <c r="C11" s="61">
        <f>IF(COUNT(score!S11:AC11,score!AO11)=0,".",SUM(score!S11:AC11,score!AO11)/COUNT(score!S11:AC11,score!AO11))</f>
        <v>97.916666666666671</v>
      </c>
      <c r="D11" s="61">
        <f>IF(COUNT(score!AF11:AM11)=0,".",SUM(score!AF11:AM11)/COUNT(score!AF11:AM11))</f>
        <v>65.625</v>
      </c>
      <c r="E11" s="61">
        <f>IF(COUNT(score!O11:R11)=0,".",SUM(score!O11:R11)/COUNT(score!O11:R11))</f>
        <v>56.25</v>
      </c>
      <c r="F11" s="62">
        <f>IF(COUNT(tempcalcs!$AN11:$BV11)=35,SUM(tempcalcs!$AN11:$BV11,56.57706),".")</f>
        <v>49.439670000000007</v>
      </c>
      <c r="G11" s="62">
        <f>IF(COUNT(tempcalcs!$BX11:$DF11)=35,SUM(tempcalcs!$BX11:$DF11,60.75781),".")</f>
        <v>57.636939999999996</v>
      </c>
    </row>
    <row r="12" spans="1:74" s="63" customFormat="1" ht="14.1" customHeight="1" x14ac:dyDescent="0.25">
      <c r="A12" s="58">
        <f>raw!$A12:$A12</f>
        <v>43339</v>
      </c>
      <c r="B12" s="59" t="str">
        <f>raw!$B12:$B12</f>
        <v>0001-0006</v>
      </c>
      <c r="C12" s="61">
        <f>IF(COUNT(score!S12:AC12,score!AO12)=0,".",SUM(score!S12:AC12,score!AO12)/COUNT(score!S12:AC12,score!AO12))</f>
        <v>89.583333333333329</v>
      </c>
      <c r="D12" s="61">
        <f>IF(COUNT(score!AF12:AM12)=0,".",SUM(score!AF12:AM12)/COUNT(score!AF12:AM12))</f>
        <v>62.5</v>
      </c>
      <c r="E12" s="61">
        <f>IF(COUNT(score!O12:R12)=0,".",SUM(score!O12:R12)/COUNT(score!O12:R12))</f>
        <v>50</v>
      </c>
      <c r="F12" s="62">
        <f>IF(COUNT(tempcalcs!$AN12:$BV12)=35,SUM(tempcalcs!$AN12:$BV12,56.57706),".")</f>
        <v>37.395610000000005</v>
      </c>
      <c r="G12" s="62">
        <f>IF(COUNT(tempcalcs!$BX12:$DF12)=35,SUM(tempcalcs!$BX12:$DF12,60.75781),".")</f>
        <v>24.135199999999998</v>
      </c>
    </row>
    <row r="13" spans="1:74" s="63" customFormat="1" ht="14.1" customHeight="1" x14ac:dyDescent="0.25">
      <c r="A13" s="58">
        <f>raw!$A13:$A13</f>
        <v>43339</v>
      </c>
      <c r="B13" s="59" t="str">
        <f>raw!$B13:$B13</f>
        <v>0001-0007</v>
      </c>
      <c r="C13" s="61">
        <f>IF(COUNT(score!S13:AC13,score!AO13)=0,".",SUM(score!S13:AC13,score!AO13)/COUNT(score!S13:AC13,score!AO13))</f>
        <v>93.75</v>
      </c>
      <c r="D13" s="61">
        <f>IF(COUNT(score!AF13:AM13)=0,".",SUM(score!AF13:AM13)/COUNT(score!AF13:AM13))</f>
        <v>90.625</v>
      </c>
      <c r="E13" s="61">
        <f>IF(COUNT(score!O13:R13)=0,".",SUM(score!O13:R13)/COUNT(score!O13:R13))</f>
        <v>37.5</v>
      </c>
      <c r="F13" s="62">
        <f>IF(COUNT(tempcalcs!$AN13:$BV13)=35,SUM(tempcalcs!$AN13:$BV13,56.57706),".")</f>
        <v>53.130590000000005</v>
      </c>
      <c r="G13" s="62">
        <f>IF(COUNT(tempcalcs!$BX13:$DF13)=35,SUM(tempcalcs!$BX13:$DF13,60.75781),".")</f>
        <v>59.872059999999998</v>
      </c>
    </row>
    <row r="14" spans="1:74" s="63" customFormat="1" ht="14.1" customHeight="1" x14ac:dyDescent="0.25">
      <c r="A14" s="58">
        <f>raw!$A14:$A14</f>
        <v>43339</v>
      </c>
      <c r="B14" s="59" t="str">
        <f>raw!$B14:$B14</f>
        <v>0001-0008</v>
      </c>
      <c r="C14" s="61">
        <f>IF(COUNT(score!S14:AC14,score!AO14)=0,".",SUM(score!S14:AC14,score!AO14)/COUNT(score!S14:AC14,score!AO14))</f>
        <v>87.5</v>
      </c>
      <c r="D14" s="61">
        <f>IF(COUNT(score!AF14:AM14)=0,".",SUM(score!AF14:AM14)/COUNT(score!AF14:AM14))</f>
        <v>90.625</v>
      </c>
      <c r="E14" s="61">
        <f>IF(COUNT(score!O14:R14)=0,".",SUM(score!O14:R14)/COUNT(score!O14:R14))</f>
        <v>81.25</v>
      </c>
      <c r="F14" s="62">
        <f>IF(COUNT(tempcalcs!$AN14:$BV14)=35,SUM(tempcalcs!$AN14:$BV14,56.57706),".")</f>
        <v>50.817530000000005</v>
      </c>
      <c r="G14" s="62">
        <f>IF(COUNT(tempcalcs!$BX14:$DF14)=35,SUM(tempcalcs!$BX14:$DF14,60.75781),".")</f>
        <v>62.223660000000002</v>
      </c>
    </row>
    <row r="15" spans="1:74" s="63" customFormat="1" ht="14.1" customHeight="1" x14ac:dyDescent="0.25">
      <c r="A15" s="58">
        <f>raw!$A15:$A15</f>
        <v>43339</v>
      </c>
      <c r="B15" s="59" t="str">
        <f>raw!$B15:$B15</f>
        <v>0001-0009</v>
      </c>
      <c r="C15" s="61">
        <f>IF(COUNT(score!S15:AC15,score!AO15)=0,".",SUM(score!S15:AC15,score!AO15)/COUNT(score!S15:AC15,score!AO15))</f>
        <v>60.416666666666664</v>
      </c>
      <c r="D15" s="61">
        <f>IF(COUNT(score!AF15:AM15)=0,".",SUM(score!AF15:AM15)/COUNT(score!AF15:AM15))</f>
        <v>31.25</v>
      </c>
      <c r="E15" s="61">
        <f>IF(COUNT(score!O15:R15)=0,".",SUM(score!O15:R15)/COUNT(score!O15:R15))</f>
        <v>0</v>
      </c>
      <c r="F15" s="62">
        <f>IF(COUNT(tempcalcs!$AN15:$BV15)=35,SUM(tempcalcs!$AN15:$BV15,56.57706),".")</f>
        <v>18.183750000000003</v>
      </c>
      <c r="G15" s="62">
        <f>IF(COUNT(tempcalcs!$BX15:$DF15)=35,SUM(tempcalcs!$BX15:$DF15,60.75781),".")</f>
        <v>53.218689999999995</v>
      </c>
    </row>
    <row r="16" spans="1:74" s="63" customFormat="1" ht="14.1" customHeight="1" x14ac:dyDescent="0.25">
      <c r="A16" s="58">
        <f>raw!$A16:$A16</f>
        <v>43398</v>
      </c>
      <c r="B16" s="59" t="str">
        <f>raw!$B16:$B16</f>
        <v>0001-0010</v>
      </c>
      <c r="C16" s="61">
        <f>IF(COUNT(score!S16:AC16,score!AO16)=0,".",SUM(score!S16:AC16,score!AO16)/COUNT(score!S16:AC16,score!AO16))</f>
        <v>89.583333333333329</v>
      </c>
      <c r="D16" s="61">
        <f>IF(COUNT(score!AF16:AM16)=0,".",SUM(score!AF16:AM16)/COUNT(score!AF16:AM16))</f>
        <v>34.375</v>
      </c>
      <c r="E16" s="61">
        <f>IF(COUNT(score!O16:R16)=0,".",SUM(score!O16:R16)/COUNT(score!O16:R16))</f>
        <v>50</v>
      </c>
      <c r="F16" s="62">
        <f>IF(COUNT(tempcalcs!$AN16:$BV16)=35,SUM(tempcalcs!$AN16:$BV16,56.57706),".")</f>
        <v>52.916320000000006</v>
      </c>
      <c r="G16" s="62">
        <f>IF(COUNT(tempcalcs!$BX16:$DF16)=35,SUM(tempcalcs!$BX16:$DF16,60.75781),".")</f>
        <v>48.079459999999997</v>
      </c>
    </row>
    <row r="17" spans="1:7" s="63" customFormat="1" ht="14.1" customHeight="1" x14ac:dyDescent="0.25">
      <c r="A17" s="58">
        <f>raw!$A17:$A17</f>
        <v>43339</v>
      </c>
      <c r="B17" s="59" t="str">
        <f>raw!$B17:$B17</f>
        <v>0001-0011</v>
      </c>
      <c r="C17" s="61">
        <f>IF(COUNT(score!S17:AC17,score!AO17)=0,".",SUM(score!S17:AC17,score!AO17)/COUNT(score!S17:AC17,score!AO17))</f>
        <v>56.25</v>
      </c>
      <c r="D17" s="61">
        <f>IF(COUNT(score!AF17:AM17)=0,".",SUM(score!AF17:AM17)/COUNT(score!AF17:AM17))</f>
        <v>56.25</v>
      </c>
      <c r="E17" s="61">
        <f>IF(COUNT(score!O17:R17)=0,".",SUM(score!O17:R17)/COUNT(score!O17:R17))</f>
        <v>25</v>
      </c>
      <c r="F17" s="62">
        <f>IF(COUNT(tempcalcs!$AN17:$BV17)=35,SUM(tempcalcs!$AN17:$BV17,56.57706),".")</f>
        <v>29.276750000000007</v>
      </c>
      <c r="G17" s="62">
        <f>IF(COUNT(tempcalcs!$BX17:$DF17)=35,SUM(tempcalcs!$BX17:$DF17,60.75781),".")</f>
        <v>49.022530000000003</v>
      </c>
    </row>
    <row r="18" spans="1:7" s="63" customFormat="1" ht="14.1" customHeight="1" x14ac:dyDescent="0.25">
      <c r="A18" s="58">
        <f>raw!$A18:$A18</f>
        <v>43340</v>
      </c>
      <c r="B18" s="59" t="str">
        <f>raw!$B18:$B18</f>
        <v>0001-0012</v>
      </c>
      <c r="C18" s="61">
        <f>IF(COUNT(score!S18:AC18,score!AO18)=0,".",SUM(score!S18:AC18,score!AO18)/COUNT(score!S18:AC18,score!AO18))</f>
        <v>68.75</v>
      </c>
      <c r="D18" s="61">
        <f>IF(COUNT(score!AF18:AM18)=0,".",SUM(score!AF18:AM18)/COUNT(score!AF18:AM18))</f>
        <v>68.75</v>
      </c>
      <c r="E18" s="61">
        <f>IF(COUNT(score!O18:R18)=0,".",SUM(score!O18:R18)/COUNT(score!O18:R18))</f>
        <v>12.5</v>
      </c>
      <c r="F18" s="62">
        <f>IF(COUNT(tempcalcs!$AN18:$BV18)=35,SUM(tempcalcs!$AN18:$BV18,56.57706),".")</f>
        <v>42.171090000000007</v>
      </c>
      <c r="G18" s="62">
        <f>IF(COUNT(tempcalcs!$BX18:$DF18)=35,SUM(tempcalcs!$BX18:$DF18,60.75781),".")</f>
        <v>56.985230000000001</v>
      </c>
    </row>
    <row r="19" spans="1:7" s="63" customFormat="1" ht="14.1" customHeight="1" x14ac:dyDescent="0.25">
      <c r="A19" s="58">
        <f>raw!$A19:$A19</f>
        <v>43340</v>
      </c>
      <c r="B19" s="59" t="str">
        <f>raw!$B19:$B19</f>
        <v>0001-0015</v>
      </c>
      <c r="C19" s="61">
        <f>IF(COUNT(score!S19:AC19,score!AO19)=0,".",SUM(score!S19:AC19,score!AO19)/COUNT(score!S19:AC19,score!AO19))</f>
        <v>87.5</v>
      </c>
      <c r="D19" s="61">
        <f>IF(COUNT(score!AF19:AM19)=0,".",SUM(score!AF19:AM19)/COUNT(score!AF19:AM19))</f>
        <v>96.875</v>
      </c>
      <c r="E19" s="61">
        <f>IF(COUNT(score!O19:R19)=0,".",SUM(score!O19:R19)/COUNT(score!O19:R19))</f>
        <v>25</v>
      </c>
      <c r="F19" s="62">
        <f>IF(COUNT(tempcalcs!$AN19:$BV19)=35,SUM(tempcalcs!$AN19:$BV19,56.57706),".")</f>
        <v>35.628280000000004</v>
      </c>
      <c r="G19" s="62">
        <f>IF(COUNT(tempcalcs!$BX19:$DF19)=35,SUM(tempcalcs!$BX19:$DF19,60.75781),".")</f>
        <v>49.471609999999998</v>
      </c>
    </row>
    <row r="20" spans="1:7" s="63" customFormat="1" ht="14.1" customHeight="1" x14ac:dyDescent="0.25">
      <c r="A20" s="58">
        <f>raw!$A20:$A20</f>
        <v>43340</v>
      </c>
      <c r="B20" s="59" t="str">
        <f>raw!$B20:$B20</f>
        <v>0001-0016</v>
      </c>
      <c r="C20" s="61">
        <f>IF(COUNT(score!S20:AC20,score!AO20)=0,".",SUM(score!S20:AC20,score!AO20)/COUNT(score!S20:AC20,score!AO20))</f>
        <v>56.25</v>
      </c>
      <c r="D20" s="61">
        <f>IF(COUNT(score!AF20:AM20)=0,".",SUM(score!AF20:AM20)/COUNT(score!AF20:AM20))</f>
        <v>46.875</v>
      </c>
      <c r="E20" s="61">
        <f>IF(COUNT(score!O20:R20)=0,".",SUM(score!O20:R20)/COUNT(score!O20:R20))</f>
        <v>12.5</v>
      </c>
      <c r="F20" s="62">
        <f>IF(COUNT(tempcalcs!$AN20:$BV20)=35,SUM(tempcalcs!$AN20:$BV20,56.57706),".")</f>
        <v>33.951229999999995</v>
      </c>
      <c r="G20" s="62">
        <f>IF(COUNT(tempcalcs!$BX20:$DF20)=35,SUM(tempcalcs!$BX20:$DF20,60.75781),".")</f>
        <v>37.648769999999999</v>
      </c>
    </row>
    <row r="21" spans="1:7" s="63" customFormat="1" ht="14.1" customHeight="1" x14ac:dyDescent="0.25">
      <c r="A21" s="58">
        <f>raw!$A21:$A21</f>
        <v>43340</v>
      </c>
      <c r="B21" s="59" t="str">
        <f>raw!$B21:$B21</f>
        <v>0001-0017</v>
      </c>
      <c r="C21" s="61">
        <f>IF(COUNT(score!S21:AC21,score!AO21)=0,".",SUM(score!S21:AC21,score!AO21)/COUNT(score!S21:AC21,score!AO21))</f>
        <v>89.583333333333329</v>
      </c>
      <c r="D21" s="61">
        <f>IF(COUNT(score!AF21:AM21)=0,".",SUM(score!AF21:AM21)/COUNT(score!AF21:AM21))</f>
        <v>90.625</v>
      </c>
      <c r="E21" s="61">
        <f>IF(COUNT(score!O21:R21)=0,".",SUM(score!O21:R21)/COUNT(score!O21:R21))</f>
        <v>75</v>
      </c>
      <c r="F21" s="62">
        <f>IF(COUNT(tempcalcs!$AN21:$BV21)=35,SUM(tempcalcs!$AN21:$BV21,56.57706),".")</f>
        <v>55.431990000000006</v>
      </c>
      <c r="G21" s="62">
        <f>IF(COUNT(tempcalcs!$BX21:$DF21)=35,SUM(tempcalcs!$BX21:$DF21,60.75781),".")</f>
        <v>46.069710000000001</v>
      </c>
    </row>
    <row r="22" spans="1:7" s="63" customFormat="1" ht="14.1" customHeight="1" x14ac:dyDescent="0.25">
      <c r="A22" s="58">
        <f>raw!$A22:$A22</f>
        <v>43339</v>
      </c>
      <c r="B22" s="59" t="str">
        <f>raw!$B22:$B22</f>
        <v>0001-0018</v>
      </c>
      <c r="C22" s="61">
        <f>IF(COUNT(score!S22:AC22,score!AO22)=0,".",SUM(score!S22:AC22,score!AO22)/COUNT(score!S22:AC22,score!AO22))</f>
        <v>95.833333333333329</v>
      </c>
      <c r="D22" s="61">
        <f>IF(COUNT(score!AF22:AM22)=0,".",SUM(score!AF22:AM22)/COUNT(score!AF22:AM22))</f>
        <v>53.125</v>
      </c>
      <c r="E22" s="61">
        <f>IF(COUNT(score!O22:R22)=0,".",SUM(score!O22:R22)/COUNT(score!O22:R22))</f>
        <v>12.5</v>
      </c>
      <c r="F22" s="62">
        <f>IF(COUNT(tempcalcs!$AN22:$BV22)=35,SUM(tempcalcs!$AN22:$BV22,56.57706),".")</f>
        <v>44.034760000000006</v>
      </c>
      <c r="G22" s="62">
        <f>IF(COUNT(tempcalcs!$BX22:$DF22)=35,SUM(tempcalcs!$BX22:$DF22,60.75781),".")</f>
        <v>54.533639999999998</v>
      </c>
    </row>
    <row r="23" spans="1:7" s="63" customFormat="1" ht="14.1" customHeight="1" x14ac:dyDescent="0.25">
      <c r="A23" s="58">
        <f>raw!$A23:$A23</f>
        <v>43375</v>
      </c>
      <c r="B23" s="59" t="str">
        <f>raw!$B23:$B23</f>
        <v>0001-0022</v>
      </c>
      <c r="C23" s="61">
        <f>IF(COUNT(score!S23:AC23,score!AO23)=0,".",SUM(score!S23:AC23,score!AO23)/COUNT(score!S23:AC23,score!AO23))</f>
        <v>66.666666666666671</v>
      </c>
      <c r="D23" s="61">
        <f>IF(COUNT(score!AF23:AM23)=0,".",SUM(score!AF23:AM23)/COUNT(score!AF23:AM23))</f>
        <v>53.125</v>
      </c>
      <c r="E23" s="61">
        <f>IF(COUNT(score!O23:R23)=0,".",SUM(score!O23:R23)/COUNT(score!O23:R23))</f>
        <v>12.5</v>
      </c>
      <c r="F23" s="62">
        <f>IF(COUNT(tempcalcs!$AN23:$BV23)=35,SUM(tempcalcs!$AN23:$BV23,56.57706),".")</f>
        <v>37.941599999999994</v>
      </c>
      <c r="G23" s="62">
        <f>IF(COUNT(tempcalcs!$BX23:$DF23)=35,SUM(tempcalcs!$BX23:$DF23,60.75781),".")</f>
        <v>36.337580000000003</v>
      </c>
    </row>
    <row r="24" spans="1:7" s="63" customFormat="1" ht="14.1" customHeight="1" x14ac:dyDescent="0.25">
      <c r="A24" s="58">
        <f>raw!$A24:$A24</f>
        <v>43375</v>
      </c>
      <c r="B24" s="59" t="str">
        <f>raw!$B24:$B24</f>
        <v>0001-0023</v>
      </c>
      <c r="C24" s="61">
        <f>IF(COUNT(score!S24:AC24,score!AO24)=0,".",SUM(score!S24:AC24,score!AO24)/COUNT(score!S24:AC24,score!AO24))</f>
        <v>79.166666666666671</v>
      </c>
      <c r="D24" s="61">
        <f>IF(COUNT(score!AF24:AM24)=0,".",SUM(score!AF24:AM24)/COUNT(score!AF24:AM24))</f>
        <v>62.5</v>
      </c>
      <c r="E24" s="61">
        <f>IF(COUNT(score!O24:R24)=0,".",SUM(score!O24:R24)/COUNT(score!O24:R24))</f>
        <v>6.25</v>
      </c>
      <c r="F24" s="62">
        <f>IF(COUNT(tempcalcs!$AN24:$BV24)=35,SUM(tempcalcs!$AN24:$BV24,56.57706),".")</f>
        <v>47.309130000000003</v>
      </c>
      <c r="G24" s="62">
        <f>IF(COUNT(tempcalcs!$BX24:$DF24)=35,SUM(tempcalcs!$BX24:$DF24,60.75781),".")</f>
        <v>63.475450000000002</v>
      </c>
    </row>
    <row r="25" spans="1:7" s="63" customFormat="1" ht="14.1" customHeight="1" x14ac:dyDescent="0.25">
      <c r="A25" s="58">
        <f>raw!$A25:$A25</f>
        <v>43382</v>
      </c>
      <c r="B25" s="59" t="str">
        <f>raw!$B25:$B25</f>
        <v>0001-0024</v>
      </c>
      <c r="C25" s="61">
        <f>IF(COUNT(score!S25:AC25,score!AO25)=0,".",SUM(score!S25:AC25,score!AO25)/COUNT(score!S25:AC25,score!AO25))</f>
        <v>85.416666666666671</v>
      </c>
      <c r="D25" s="61">
        <f>IF(COUNT(score!AF25:AM25)=0,".",SUM(score!AF25:AM25)/COUNT(score!AF25:AM25))</f>
        <v>81.25</v>
      </c>
      <c r="E25" s="61">
        <f>IF(COUNT(score!O25:R25)=0,".",SUM(score!O25:R25)/COUNT(score!O25:R25))</f>
        <v>43.75</v>
      </c>
      <c r="F25" s="62">
        <f>IF(COUNT(tempcalcs!$AN25:$BV25)=35,SUM(tempcalcs!$AN25:$BV25,56.57706),".")</f>
        <v>54.895740000000004</v>
      </c>
      <c r="G25" s="62">
        <f>IF(COUNT(tempcalcs!$BX25:$DF25)=35,SUM(tempcalcs!$BX25:$DF25,60.75781),".")</f>
        <v>47.699159999999999</v>
      </c>
    </row>
    <row r="26" spans="1:7" s="63" customFormat="1" ht="14.1" customHeight="1" x14ac:dyDescent="0.25">
      <c r="A26" s="58">
        <f>raw!$A26:$A26</f>
        <v>43380</v>
      </c>
      <c r="B26" s="59" t="str">
        <f>raw!$B26:$B26</f>
        <v>0001-0026</v>
      </c>
      <c r="C26" s="61">
        <f>IF(COUNT(score!S26:AC26,score!AO26)=0,".",SUM(score!S26:AC26,score!AO26)/COUNT(score!S26:AC26,score!AO26))</f>
        <v>85.416666666666671</v>
      </c>
      <c r="D26" s="61">
        <f>IF(COUNT(score!AF26:AM26)=0,".",SUM(score!AF26:AM26)/COUNT(score!AF26:AM26))</f>
        <v>81.25</v>
      </c>
      <c r="E26" s="61">
        <f>IF(COUNT(score!O26:R26)=0,".",SUM(score!O26:R26)/COUNT(score!O26:R26))</f>
        <v>37.5</v>
      </c>
      <c r="F26" s="62">
        <f>IF(COUNT(tempcalcs!$AN26:$BV26)=35,SUM(tempcalcs!$AN26:$BV26,56.57706),".")</f>
        <v>53.906110000000005</v>
      </c>
      <c r="G26" s="62">
        <f>IF(COUNT(tempcalcs!$BX26:$DF26)=35,SUM(tempcalcs!$BX26:$DF26,60.75781),".")</f>
        <v>54.783609999999996</v>
      </c>
    </row>
    <row r="27" spans="1:7" x14ac:dyDescent="0.25">
      <c r="A27" s="58">
        <f>raw!$A27:$A27</f>
        <v>43375</v>
      </c>
      <c r="B27" s="59" t="str">
        <f>raw!$B27:$B27</f>
        <v>0001-0028</v>
      </c>
      <c r="C27" s="61">
        <f>IF(COUNT(score!S27:AC27,score!AO27)=0,".",SUM(score!S27:AC27,score!AO27)/COUNT(score!S27:AC27,score!AO27))</f>
        <v>89.583333333333329</v>
      </c>
      <c r="D27" s="61">
        <f>IF(COUNT(score!AF27:AM27)=0,".",SUM(score!AF27:AM27)/COUNT(score!AF27:AM27))</f>
        <v>96.875</v>
      </c>
      <c r="E27" s="61">
        <f>IF(COUNT(score!O27:R27)=0,".",SUM(score!O27:R27)/COUNT(score!O27:R27))</f>
        <v>62.5</v>
      </c>
      <c r="F27" s="62">
        <f>IF(COUNT(tempcalcs!$AN27:$BV27)=35,SUM(tempcalcs!$AN27:$BV27,56.57706),".")</f>
        <v>53.964980000000004</v>
      </c>
      <c r="G27" s="62">
        <f>IF(COUNT(tempcalcs!$BX27:$DF27)=35,SUM(tempcalcs!$BX27:$DF27,60.75781),".")</f>
        <v>58.833289999999998</v>
      </c>
    </row>
    <row r="28" spans="1:7" x14ac:dyDescent="0.25">
      <c r="A28" s="58">
        <f>raw!$A28:$A28</f>
        <v>43398</v>
      </c>
      <c r="B28" s="59" t="str">
        <f>raw!$B28:$B28</f>
        <v>0001-0029</v>
      </c>
      <c r="C28" s="61">
        <f>IF(COUNT(score!S28:AC28,score!AO28)=0,".",SUM(score!S28:AC28,score!AO28)/COUNT(score!S28:AC28,score!AO28))</f>
        <v>85.416666666666671</v>
      </c>
      <c r="D28" s="61">
        <f>IF(COUNT(score!AF28:AM28)=0,".",SUM(score!AF28:AM28)/COUNT(score!AF28:AM28))</f>
        <v>43.75</v>
      </c>
      <c r="E28" s="61">
        <f>IF(COUNT(score!O28:R28)=0,".",SUM(score!O28:R28)/COUNT(score!O28:R28))</f>
        <v>31.25</v>
      </c>
      <c r="F28" s="62">
        <f>IF(COUNT(tempcalcs!$AN28:$BV28)=35,SUM(tempcalcs!$AN28:$BV28,56.57706),".")</f>
        <v>55.258340000000004</v>
      </c>
      <c r="G28" s="62">
        <f>IF(COUNT(tempcalcs!$BX28:$DF28)=35,SUM(tempcalcs!$BX28:$DF28,60.75781),".")</f>
        <v>60.69717</v>
      </c>
    </row>
    <row r="29" spans="1:7" x14ac:dyDescent="0.25">
      <c r="A29" s="58">
        <f>raw!$A29:$A29</f>
        <v>43399</v>
      </c>
      <c r="B29" s="59" t="str">
        <f>raw!$B29:$B29</f>
        <v>0001-0031</v>
      </c>
      <c r="C29" s="61">
        <f>IF(COUNT(score!S29:AC29,score!AO29)=0,".",SUM(score!S29:AC29,score!AO29)/COUNT(score!S29:AC29,score!AO29))</f>
        <v>89.583333333333329</v>
      </c>
      <c r="D29" s="61">
        <f>IF(COUNT(score!AF29:AM29)=0,".",SUM(score!AF29:AM29)/COUNT(score!AF29:AM29))</f>
        <v>46.875</v>
      </c>
      <c r="E29" s="61">
        <f>IF(COUNT(score!O29:R29)=0,".",SUM(score!O29:R29)/COUNT(score!O29:R29))</f>
        <v>37.5</v>
      </c>
      <c r="F29" s="62">
        <f>IF(COUNT(tempcalcs!$AN29:$BV29)=35,SUM(tempcalcs!$AN29:$BV29,56.57706),".")</f>
        <v>53.553100000000001</v>
      </c>
      <c r="G29" s="62">
        <f>IF(COUNT(tempcalcs!$BX29:$DF29)=35,SUM(tempcalcs!$BX29:$DF29,60.75781),".")</f>
        <v>60.792630000000003</v>
      </c>
    </row>
    <row r="30" spans="1:7" x14ac:dyDescent="0.25">
      <c r="A30" s="58">
        <f>raw!$A30:$A30</f>
        <v>43399</v>
      </c>
      <c r="B30" s="59" t="str">
        <f>raw!$B30:$B30</f>
        <v>0001-0032</v>
      </c>
      <c r="C30" s="61">
        <f>IF(COUNT(score!S30:AC30,score!AO30)=0,".",SUM(score!S30:AC30,score!AO30)/COUNT(score!S30:AC30,score!AO30))</f>
        <v>60.416666666666664</v>
      </c>
      <c r="D30" s="61">
        <f>IF(COUNT(score!AF30:AM30)=0,".",SUM(score!AF30:AM30)/COUNT(score!AF30:AM30))</f>
        <v>21.875</v>
      </c>
      <c r="E30" s="61">
        <f>IF(COUNT(score!O30:R30)=0,".",SUM(score!O30:R30)/COUNT(score!O30:R30))</f>
        <v>43.75</v>
      </c>
      <c r="F30" s="62">
        <f>IF(COUNT(tempcalcs!$AN30:$BV30)=35,SUM(tempcalcs!$AN30:$BV30,56.57706),".")</f>
        <v>37.556950000000001</v>
      </c>
      <c r="G30" s="62">
        <f>IF(COUNT(tempcalcs!$BX30:$DF30)=35,SUM(tempcalcs!$BX30:$DF30,60.75781),".")</f>
        <v>28.745620000000002</v>
      </c>
    </row>
    <row r="31" spans="1:7" x14ac:dyDescent="0.25">
      <c r="A31" s="58">
        <f>raw!$A31:$A31</f>
        <v>43399</v>
      </c>
      <c r="B31" s="59" t="str">
        <f>raw!$B31:$B31</f>
        <v>0001-0033</v>
      </c>
      <c r="C31" s="61">
        <f>IF(COUNT(score!S31:AC31,score!AO31)=0,".",SUM(score!S31:AC31,score!AO31)/COUNT(score!S31:AC31,score!AO31))</f>
        <v>91.666666666666671</v>
      </c>
      <c r="D31" s="61">
        <f>IF(COUNT(score!AF31:AM31)=0,".",SUM(score!AF31:AM31)/COUNT(score!AF31:AM31))</f>
        <v>37.5</v>
      </c>
      <c r="E31" s="61">
        <f>IF(COUNT(score!O31:R31)=0,".",SUM(score!O31:R31)/COUNT(score!O31:R31))</f>
        <v>31.25</v>
      </c>
      <c r="F31" s="62">
        <f>IF(COUNT(tempcalcs!$AN31:$BV31)=35,SUM(tempcalcs!$AN31:$BV31,56.57706),".")</f>
        <v>43.954490000000007</v>
      </c>
      <c r="G31" s="62">
        <f>IF(COUNT(tempcalcs!$BX31:$DF31)=35,SUM(tempcalcs!$BX31:$DF31,60.75781),".")</f>
        <v>46.55312</v>
      </c>
    </row>
    <row r="32" spans="1:7" x14ac:dyDescent="0.25">
      <c r="A32" s="58">
        <f>raw!$A32:$A32</f>
        <v>43339</v>
      </c>
      <c r="B32" s="59" t="str">
        <f>raw!$B32:$B32</f>
        <v>0002-0002</v>
      </c>
      <c r="C32" s="61">
        <f>IF(COUNT(score!S32:AC32,score!AO32)=0,".",SUM(score!S32:AC32,score!AO32)/COUNT(score!S32:AC32,score!AO32))</f>
        <v>64.583333333333329</v>
      </c>
      <c r="D32" s="61">
        <f>IF(COUNT(score!AF32:AM32)=0,".",SUM(score!AF32:AM32)/COUNT(score!AF32:AM32))</f>
        <v>40.625</v>
      </c>
      <c r="E32" s="61">
        <f>IF(COUNT(score!O32:R32)=0,".",SUM(score!O32:R32)/COUNT(score!O32:R32))</f>
        <v>0</v>
      </c>
      <c r="F32" s="62">
        <f>IF(COUNT(tempcalcs!$AN32:$BV32)=35,SUM(tempcalcs!$AN32:$BV32,56.57706),".")</f>
        <v>26.347530000000006</v>
      </c>
      <c r="G32" s="62">
        <f>IF(COUNT(tempcalcs!$BX32:$DF32)=35,SUM(tempcalcs!$BX32:$DF32,60.75781),".")</f>
        <v>42.513239999999996</v>
      </c>
    </row>
    <row r="33" spans="1:7" x14ac:dyDescent="0.25">
      <c r="A33" s="58">
        <f>raw!$A33:$A33</f>
        <v>43339</v>
      </c>
      <c r="B33" s="59" t="str">
        <f>raw!$B33:$B33</f>
        <v>0002-0003</v>
      </c>
      <c r="C33" s="61">
        <f>IF(COUNT(score!S33:AC33,score!AO33)=0,".",SUM(score!S33:AC33,score!AO33)/COUNT(score!S33:AC33,score!AO33))</f>
        <v>79.166666666666671</v>
      </c>
      <c r="D33" s="61">
        <f>IF(COUNT(score!AF33:AM33)=0,".",SUM(score!AF33:AM33)/COUNT(score!AF33:AM33))</f>
        <v>62.5</v>
      </c>
      <c r="E33" s="61">
        <f>IF(COUNT(score!O33:R33)=0,".",SUM(score!O33:R33)/COUNT(score!O33:R33))</f>
        <v>25</v>
      </c>
      <c r="F33" s="62">
        <f>IF(COUNT(tempcalcs!$AN33:$BV33)=35,SUM(tempcalcs!$AN33:$BV33,56.57706),".")</f>
        <v>39.128619999999998</v>
      </c>
      <c r="G33" s="62">
        <f>IF(COUNT(tempcalcs!$BX33:$DF33)=35,SUM(tempcalcs!$BX33:$DF33,60.75781),".")</f>
        <v>42.729039999999998</v>
      </c>
    </row>
    <row r="34" spans="1:7" x14ac:dyDescent="0.25">
      <c r="A34" s="58">
        <f>raw!$A34:$A34</f>
        <v>43339</v>
      </c>
      <c r="B34" s="59" t="str">
        <f>raw!$B34:$B34</f>
        <v>0002-0004</v>
      </c>
      <c r="C34" s="61">
        <f>IF(COUNT(score!S34:AC34,score!AO34)=0,".",SUM(score!S34:AC34,score!AO34)/COUNT(score!S34:AC34,score!AO34))</f>
        <v>66.666666666666671</v>
      </c>
      <c r="D34" s="61">
        <f>IF(COUNT(score!AF34:AM34)=0,".",SUM(score!AF34:AM34)/COUNT(score!AF34:AM34))</f>
        <v>46.875</v>
      </c>
      <c r="E34" s="61">
        <f>IF(COUNT(score!O34:R34)=0,".",SUM(score!O34:R34)/COUNT(score!O34:R34))</f>
        <v>37.5</v>
      </c>
      <c r="F34" s="62">
        <f>IF(COUNT(tempcalcs!$AN34:$BV34)=35,SUM(tempcalcs!$AN34:$BV34,56.57706),".")</f>
        <v>32.676859999999998</v>
      </c>
      <c r="G34" s="62">
        <f>IF(COUNT(tempcalcs!$BX34:$DF34)=35,SUM(tempcalcs!$BX34:$DF34,60.75781),".")</f>
        <v>40.241489999999999</v>
      </c>
    </row>
    <row r="35" spans="1:7" x14ac:dyDescent="0.25">
      <c r="A35" s="58">
        <f>raw!$A35:$A35</f>
        <v>43339</v>
      </c>
      <c r="B35" s="59" t="str">
        <f>raw!$B35:$B35</f>
        <v>0002-0005</v>
      </c>
      <c r="C35" s="61">
        <f>IF(COUNT(score!S35:AC35,score!AO35)=0,".",SUM(score!S35:AC35,score!AO35)/COUNT(score!S35:AC35,score!AO35))</f>
        <v>64.583333333333329</v>
      </c>
      <c r="D35" s="61">
        <f>IF(COUNT(score!AF35:AM35)=0,".",SUM(score!AF35:AM35)/COUNT(score!AF35:AM35))</f>
        <v>84.375</v>
      </c>
      <c r="E35" s="61">
        <f>IF(COUNT(score!O35:R35)=0,".",SUM(score!O35:R35)/COUNT(score!O35:R35))</f>
        <v>31.25</v>
      </c>
      <c r="F35" s="62">
        <f>IF(COUNT(tempcalcs!$AN35:$BV35)=35,SUM(tempcalcs!$AN35:$BV35,56.57706),".")</f>
        <v>44.85069</v>
      </c>
      <c r="G35" s="62">
        <f>IF(COUNT(tempcalcs!$BX35:$DF35)=35,SUM(tempcalcs!$BX35:$DF35,60.75781),".")</f>
        <v>49.499699999999997</v>
      </c>
    </row>
    <row r="36" spans="1:7" x14ac:dyDescent="0.25">
      <c r="A36" s="58">
        <f>raw!$A36:$A36</f>
        <v>43339</v>
      </c>
      <c r="B36" s="59" t="str">
        <f>raw!$B36:$B36</f>
        <v>0002-0006</v>
      </c>
      <c r="C36" s="61">
        <f>IF(COUNT(score!S36:AC36,score!AO36)=0,".",SUM(score!S36:AC36,score!AO36)/COUNT(score!S36:AC36,score!AO36))</f>
        <v>100</v>
      </c>
      <c r="D36" s="61">
        <f>IF(COUNT(score!AF36:AM36)=0,".",SUM(score!AF36:AM36)/COUNT(score!AF36:AM36))</f>
        <v>81.25</v>
      </c>
      <c r="E36" s="61">
        <f>IF(COUNT(score!O36:R36)=0,".",SUM(score!O36:R36)/COUNT(score!O36:R36))</f>
        <v>81.25</v>
      </c>
      <c r="F36" s="62" t="str">
        <f>IF(COUNT(tempcalcs!$AN36:$BV36)=35,SUM(tempcalcs!$AN36:$BV36,56.57706),".")</f>
        <v>.</v>
      </c>
      <c r="G36" s="62" t="str">
        <f>IF(COUNT(tempcalcs!$BX36:$DF36)=35,SUM(tempcalcs!$BX36:$DF36,60.75781),".")</f>
        <v>.</v>
      </c>
    </row>
    <row r="37" spans="1:7" x14ac:dyDescent="0.25">
      <c r="A37" s="58">
        <f>raw!$A37:$A37</f>
        <v>43339</v>
      </c>
      <c r="B37" s="59" t="str">
        <f>raw!$B37:$B37</f>
        <v>0002-0008</v>
      </c>
      <c r="C37" s="61">
        <f>IF(COUNT(score!S37:AC37,score!AO37)=0,".",SUM(score!S37:AC37,score!AO37)/COUNT(score!S37:AC37,score!AO37))</f>
        <v>70.833333333333329</v>
      </c>
      <c r="D37" s="61">
        <f>IF(COUNT(score!AF37:AM37)=0,".",SUM(score!AF37:AM37)/COUNT(score!AF37:AM37))</f>
        <v>34.375</v>
      </c>
      <c r="E37" s="61">
        <f>IF(COUNT(score!O37:R37)=0,".",SUM(score!O37:R37)/COUNT(score!O37:R37))</f>
        <v>18.75</v>
      </c>
      <c r="F37" s="62">
        <f>IF(COUNT(tempcalcs!$AN37:$BV37)=35,SUM(tempcalcs!$AN37:$BV37,56.57706),".")</f>
        <v>30.251430000000003</v>
      </c>
      <c r="G37" s="62">
        <f>IF(COUNT(tempcalcs!$BX37:$DF37)=35,SUM(tempcalcs!$BX37:$DF37,60.75781),".")</f>
        <v>33.259830000000001</v>
      </c>
    </row>
    <row r="38" spans="1:7" x14ac:dyDescent="0.25">
      <c r="A38" s="58">
        <f>raw!$A38:$A38</f>
        <v>43339</v>
      </c>
      <c r="B38" s="59" t="str">
        <f>raw!$B38:$B38</f>
        <v>0002-0009</v>
      </c>
      <c r="C38" s="61">
        <f>IF(COUNT(score!S38:AC38,score!AO38)=0,".",SUM(score!S38:AC38,score!AO38)/COUNT(score!S38:AC38,score!AO38))</f>
        <v>91.666666666666671</v>
      </c>
      <c r="D38" s="61">
        <f>IF(COUNT(score!AF38:AM38)=0,".",SUM(score!AF38:AM38)/COUNT(score!AF38:AM38))</f>
        <v>84.375</v>
      </c>
      <c r="E38" s="61">
        <f>IF(COUNT(score!O38:R38)=0,".",SUM(score!O38:R38)/COUNT(score!O38:R38))</f>
        <v>75</v>
      </c>
      <c r="F38" s="62">
        <f>IF(COUNT(tempcalcs!$AN38:$BV38)=35,SUM(tempcalcs!$AN38:$BV38,56.57706),".")</f>
        <v>46.593720000000005</v>
      </c>
      <c r="G38" s="62">
        <f>IF(COUNT(tempcalcs!$BX38:$DF38)=35,SUM(tempcalcs!$BX38:$DF38,60.75781),".")</f>
        <v>62.20693</v>
      </c>
    </row>
    <row r="39" spans="1:7" x14ac:dyDescent="0.25">
      <c r="A39" s="58">
        <f>raw!$A39:$A39</f>
        <v>43339</v>
      </c>
      <c r="B39" s="59" t="str">
        <f>raw!$B39:$B39</f>
        <v>0002-0010</v>
      </c>
      <c r="C39" s="61">
        <f>IF(COUNT(score!S39:AC39,score!AO39)=0,".",SUM(score!S39:AC39,score!AO39)/COUNT(score!S39:AC39,score!AO39))</f>
        <v>100</v>
      </c>
      <c r="D39" s="61">
        <f>IF(COUNT(score!AF39:AM39)=0,".",SUM(score!AF39:AM39)/COUNT(score!AF39:AM39))</f>
        <v>96.875</v>
      </c>
      <c r="E39" s="61">
        <f>IF(COUNT(score!O39:R39)=0,".",SUM(score!O39:R39)/COUNT(score!O39:R39))</f>
        <v>75</v>
      </c>
      <c r="F39" s="62">
        <f>IF(COUNT(tempcalcs!$AN39:$BV39)=35,SUM(tempcalcs!$AN39:$BV39,56.57706),".")</f>
        <v>56.577060000000003</v>
      </c>
      <c r="G39" s="62">
        <f>IF(COUNT(tempcalcs!$BX39:$DF39)=35,SUM(tempcalcs!$BX39:$DF39,60.75781),".")</f>
        <v>60.757809999999999</v>
      </c>
    </row>
    <row r="40" spans="1:7" x14ac:dyDescent="0.25">
      <c r="A40" s="58">
        <f>raw!$A40:$A40</f>
        <v>43339</v>
      </c>
      <c r="B40" s="59" t="str">
        <f>raw!$B40:$B40</f>
        <v>0002-0011</v>
      </c>
      <c r="C40" s="61">
        <f>IF(COUNT(score!S40:AC40,score!AO40)=0,".",SUM(score!S40:AC40,score!AO40)/COUNT(score!S40:AC40,score!AO40))</f>
        <v>64.583333333333329</v>
      </c>
      <c r="D40" s="61">
        <f>IF(COUNT(score!AF40:AM40)=0,".",SUM(score!AF40:AM40)/COUNT(score!AF40:AM40))</f>
        <v>53.125</v>
      </c>
      <c r="E40" s="61">
        <f>IF(COUNT(score!O40:R40)=0,".",SUM(score!O40:R40)/COUNT(score!O40:R40))</f>
        <v>50</v>
      </c>
      <c r="F40" s="62">
        <f>IF(COUNT(tempcalcs!$AN40:$BV40)=35,SUM(tempcalcs!$AN40:$BV40,56.57706),".")</f>
        <v>39.748450000000005</v>
      </c>
      <c r="G40" s="62">
        <f>IF(COUNT(tempcalcs!$BX40:$DF40)=35,SUM(tempcalcs!$BX40:$DF40,60.75781),".")</f>
        <v>66.570120000000003</v>
      </c>
    </row>
    <row r="41" spans="1:7" x14ac:dyDescent="0.25">
      <c r="A41" s="58">
        <f>raw!$A41:$A41</f>
        <v>43339</v>
      </c>
      <c r="B41" s="59" t="str">
        <f>raw!$B41:$B41</f>
        <v>0002-0012</v>
      </c>
      <c r="C41" s="61">
        <f>IF(COUNT(score!S41:AC41,score!AO41)=0,".",SUM(score!S41:AC41,score!AO41)/COUNT(score!S41:AC41,score!AO41))</f>
        <v>97.916666666666671</v>
      </c>
      <c r="D41" s="61">
        <f>IF(COUNT(score!AF41:AM41)=0,".",SUM(score!AF41:AM41)/COUNT(score!AF41:AM41))</f>
        <v>62.5</v>
      </c>
      <c r="E41" s="61">
        <f>IF(COUNT(score!O41:R41)=0,".",SUM(score!O41:R41)/COUNT(score!O41:R41))</f>
        <v>37.5</v>
      </c>
      <c r="F41" s="62">
        <f>IF(COUNT(tempcalcs!$AN41:$BV41)=35,SUM(tempcalcs!$AN41:$BV41,56.57706),".")</f>
        <v>46.867450000000005</v>
      </c>
      <c r="G41" s="62">
        <f>IF(COUNT(tempcalcs!$BX41:$DF41)=35,SUM(tempcalcs!$BX41:$DF41,60.75781),".")</f>
        <v>56.65361</v>
      </c>
    </row>
    <row r="42" spans="1:7" x14ac:dyDescent="0.25">
      <c r="A42" s="58">
        <f>raw!$A42:$A42</f>
        <v>43339</v>
      </c>
      <c r="B42" s="59" t="str">
        <f>raw!$B42:$B42</f>
        <v>0002-0013</v>
      </c>
      <c r="C42" s="61">
        <f>IF(COUNT(score!S42:AC42,score!AO42)=0,".",SUM(score!S42:AC42,score!AO42)/COUNT(score!S42:AC42,score!AO42))</f>
        <v>87.5</v>
      </c>
      <c r="D42" s="61">
        <f>IF(COUNT(score!AF42:AM42)=0,".",SUM(score!AF42:AM42)/COUNT(score!AF42:AM42))</f>
        <v>90.625</v>
      </c>
      <c r="E42" s="61">
        <f>IF(COUNT(score!O42:R42)=0,".",SUM(score!O42:R42)/COUNT(score!O42:R42))</f>
        <v>87.5</v>
      </c>
      <c r="F42" s="62">
        <f>IF(COUNT(tempcalcs!$AN42:$BV42)=35,SUM(tempcalcs!$AN42:$BV42,56.57706),".")</f>
        <v>42.026880000000006</v>
      </c>
      <c r="G42" s="62">
        <f>IF(COUNT(tempcalcs!$BX42:$DF42)=35,SUM(tempcalcs!$BX42:$DF42,60.75781),".")</f>
        <v>38.756039999999999</v>
      </c>
    </row>
    <row r="43" spans="1:7" x14ac:dyDescent="0.25">
      <c r="A43" s="58">
        <f>raw!$A43:$A43</f>
        <v>43339</v>
      </c>
      <c r="B43" s="59" t="str">
        <f>raw!$B43:$B43</f>
        <v>0002-0014</v>
      </c>
      <c r="C43" s="61">
        <f>IF(COUNT(score!S43:AC43,score!AO43)=0,".",SUM(score!S43:AC43,score!AO43)/COUNT(score!S43:AC43,score!AO43))</f>
        <v>91.666666666666671</v>
      </c>
      <c r="D43" s="61">
        <f>IF(COUNT(score!AF43:AM43)=0,".",SUM(score!AF43:AM43)/COUNT(score!AF43:AM43))</f>
        <v>75</v>
      </c>
      <c r="E43" s="61">
        <f>IF(COUNT(score!O43:R43)=0,".",SUM(score!O43:R43)/COUNT(score!O43:R43))</f>
        <v>37.5</v>
      </c>
      <c r="F43" s="62">
        <f>IF(COUNT(tempcalcs!$AN43:$BV43)=35,SUM(tempcalcs!$AN43:$BV43,56.57706),".")</f>
        <v>42.216880000000003</v>
      </c>
      <c r="G43" s="62">
        <f>IF(COUNT(tempcalcs!$BX43:$DF43)=35,SUM(tempcalcs!$BX43:$DF43,60.75781),".")</f>
        <v>44.302319999999995</v>
      </c>
    </row>
    <row r="44" spans="1:7" x14ac:dyDescent="0.25">
      <c r="A44" s="58">
        <f>raw!$A44:$A44</f>
        <v>43339</v>
      </c>
      <c r="B44" s="59" t="str">
        <f>raw!$B44:$B44</f>
        <v>0002-0015</v>
      </c>
      <c r="C44" s="61">
        <f>IF(COUNT(score!S44:AC44,score!AO44)=0,".",SUM(score!S44:AC44,score!AO44)/COUNT(score!S44:AC44,score!AO44))</f>
        <v>81.25</v>
      </c>
      <c r="D44" s="61">
        <f>IF(COUNT(score!AF44:AM44)=0,".",SUM(score!AF44:AM44)/COUNT(score!AF44:AM44))</f>
        <v>62.5</v>
      </c>
      <c r="E44" s="61">
        <f>IF(COUNT(score!O44:R44)=0,".",SUM(score!O44:R44)/COUNT(score!O44:R44))</f>
        <v>50</v>
      </c>
      <c r="F44" s="62">
        <f>IF(COUNT(tempcalcs!$AN44:$BV44)=35,SUM(tempcalcs!$AN44:$BV44,56.57706),".")</f>
        <v>50.817530000000005</v>
      </c>
      <c r="G44" s="62">
        <f>IF(COUNT(tempcalcs!$BX44:$DF44)=35,SUM(tempcalcs!$BX44:$DF44,60.75781),".")</f>
        <v>62.223660000000002</v>
      </c>
    </row>
    <row r="45" spans="1:7" x14ac:dyDescent="0.25">
      <c r="A45" s="58">
        <f>raw!$A45:$A45</f>
        <v>43339</v>
      </c>
      <c r="B45" s="59" t="str">
        <f>raw!$B45:$B45</f>
        <v>0002-0016</v>
      </c>
      <c r="C45" s="61">
        <f>IF(COUNT(score!S45:AC45,score!AO45)=0,".",SUM(score!S45:AC45,score!AO45)/COUNT(score!S45:AC45,score!AO45))</f>
        <v>87.5</v>
      </c>
      <c r="D45" s="61">
        <f>IF(COUNT(score!AF45:AM45)=0,".",SUM(score!AF45:AM45)/COUNT(score!AF45:AM45))</f>
        <v>31.25</v>
      </c>
      <c r="E45" s="61">
        <f>IF(COUNT(score!O45:R45)=0,".",SUM(score!O45:R45)/COUNT(score!O45:R45))</f>
        <v>25</v>
      </c>
      <c r="F45" s="62">
        <f>IF(COUNT(tempcalcs!$AN45:$BV45)=35,SUM(tempcalcs!$AN45:$BV45,56.57706),".")</f>
        <v>49.751800000000003</v>
      </c>
      <c r="G45" s="62">
        <f>IF(COUNT(tempcalcs!$BX45:$DF45)=35,SUM(tempcalcs!$BX45:$DF45,60.75781),".")</f>
        <v>61.696469999999998</v>
      </c>
    </row>
    <row r="46" spans="1:7" x14ac:dyDescent="0.25">
      <c r="A46" s="58">
        <f>raw!$A46:$A46</f>
        <v>43371</v>
      </c>
      <c r="B46" s="59" t="str">
        <f>raw!$B46:$B46</f>
        <v>0002-0019</v>
      </c>
      <c r="C46" s="61">
        <f>IF(COUNT(score!S46:AC46,score!AO46)=0,".",SUM(score!S46:AC46,score!AO46)/COUNT(score!S46:AC46,score!AO46))</f>
        <v>66.666666666666671</v>
      </c>
      <c r="D46" s="61">
        <f>IF(COUNT(score!AF46:AM46)=0,".",SUM(score!AF46:AM46)/COUNT(score!AF46:AM46))</f>
        <v>62.5</v>
      </c>
      <c r="E46" s="61">
        <f>IF(COUNT(score!O46:R46)=0,".",SUM(score!O46:R46)/COUNT(score!O46:R46))</f>
        <v>37.5</v>
      </c>
      <c r="F46" s="62">
        <f>IF(COUNT(tempcalcs!$AN46:$BV46)=35,SUM(tempcalcs!$AN46:$BV46,56.57706),".")</f>
        <v>33.83017000000001</v>
      </c>
      <c r="G46" s="62">
        <f>IF(COUNT(tempcalcs!$BX46:$DF46)=35,SUM(tempcalcs!$BX46:$DF46,60.75781),".")</f>
        <v>35.953739999999996</v>
      </c>
    </row>
    <row r="47" spans="1:7" x14ac:dyDescent="0.25">
      <c r="A47" s="58">
        <f>raw!$A47:$A47</f>
        <v>43371</v>
      </c>
      <c r="B47" s="59" t="str">
        <f>raw!$B47:$B47</f>
        <v>0002-0020</v>
      </c>
      <c r="C47" s="61">
        <f>IF(COUNT(score!S47:AC47,score!AO47)=0,".",SUM(score!S47:AC47,score!AO47)/COUNT(score!S47:AC47,score!AO47))</f>
        <v>77.083333333333329</v>
      </c>
      <c r="D47" s="61">
        <f>IF(COUNT(score!AF47:AM47)=0,".",SUM(score!AF47:AM47)/COUNT(score!AF47:AM47))</f>
        <v>34.375</v>
      </c>
      <c r="E47" s="61">
        <f>IF(COUNT(score!O47:R47)=0,".",SUM(score!O47:R47)/COUNT(score!O47:R47))</f>
        <v>6.25</v>
      </c>
      <c r="F47" s="62">
        <f>IF(COUNT(tempcalcs!$AN47:$BV47)=35,SUM(tempcalcs!$AN47:$BV47,56.57706),".")</f>
        <v>46.913330000000002</v>
      </c>
      <c r="G47" s="62">
        <f>IF(COUNT(tempcalcs!$BX47:$DF47)=35,SUM(tempcalcs!$BX47:$DF47,60.75781),".")</f>
        <v>34.775709999999997</v>
      </c>
    </row>
    <row r="48" spans="1:7" x14ac:dyDescent="0.25">
      <c r="A48" s="58">
        <f>raw!$A48:$A48</f>
        <v>43371</v>
      </c>
      <c r="B48" s="59" t="str">
        <f>raw!$B48:$B48</f>
        <v>0002-0021</v>
      </c>
      <c r="C48" s="61">
        <f>IF(COUNT(score!S48:AC48,score!AO48)=0,".",SUM(score!S48:AC48,score!AO48)/COUNT(score!S48:AC48,score!AO48))</f>
        <v>52.083333333333336</v>
      </c>
      <c r="D48" s="61">
        <f>IF(COUNT(score!AF48:AM48)=0,".",SUM(score!AF48:AM48)/COUNT(score!AF48:AM48))</f>
        <v>15.625</v>
      </c>
      <c r="E48" s="61">
        <f>IF(COUNT(score!O48:R48)=0,".",SUM(score!O48:R48)/COUNT(score!O48:R48))</f>
        <v>6.25</v>
      </c>
      <c r="F48" s="62">
        <f>IF(COUNT(tempcalcs!$AN48:$BV48)=35,SUM(tempcalcs!$AN48:$BV48,56.57706),".")</f>
        <v>20.875970000000009</v>
      </c>
      <c r="G48" s="62">
        <f>IF(COUNT(tempcalcs!$BX48:$DF48)=35,SUM(tempcalcs!$BX48:$DF48,60.75781),".")</f>
        <v>52.247389999999996</v>
      </c>
    </row>
    <row r="49" spans="1:7" x14ac:dyDescent="0.25">
      <c r="A49" s="58">
        <f>raw!$A49:$A49</f>
        <v>43371</v>
      </c>
      <c r="B49" s="59" t="str">
        <f>raw!$B49:$B49</f>
        <v>0002-0022</v>
      </c>
      <c r="C49" s="61">
        <f>IF(COUNT(score!S49:AC49,score!AO49)=0,".",SUM(score!S49:AC49,score!AO49)/COUNT(score!S49:AC49,score!AO49))</f>
        <v>83.333333333333329</v>
      </c>
      <c r="D49" s="61">
        <f>IF(COUNT(score!AF49:AM49)=0,".",SUM(score!AF49:AM49)/COUNT(score!AF49:AM49))</f>
        <v>56.25</v>
      </c>
      <c r="E49" s="61">
        <f>IF(COUNT(score!O49:R49)=0,".",SUM(score!O49:R49)/COUNT(score!O49:R49))</f>
        <v>0</v>
      </c>
      <c r="F49" s="62">
        <f>IF(COUNT(tempcalcs!$AN49:$BV49)=35,SUM(tempcalcs!$AN49:$BV49,56.57706),".")</f>
        <v>24.5685</v>
      </c>
      <c r="G49" s="62">
        <f>IF(COUNT(tempcalcs!$BX49:$DF49)=35,SUM(tempcalcs!$BX49:$DF49,60.75781),".")</f>
        <v>47.392380000000003</v>
      </c>
    </row>
    <row r="50" spans="1:7" x14ac:dyDescent="0.25">
      <c r="A50" s="58">
        <f>raw!$A50:$A50</f>
        <v>43371</v>
      </c>
      <c r="B50" s="59" t="str">
        <f>raw!$B50:$B50</f>
        <v>0002-0023</v>
      </c>
      <c r="C50" s="61">
        <f>IF(COUNT(score!S50:AC50,score!AO50)=0,".",SUM(score!S50:AC50,score!AO50)/COUNT(score!S50:AC50,score!AO50))</f>
        <v>52.083333333333336</v>
      </c>
      <c r="D50" s="61">
        <f>IF(COUNT(score!AF50:AM50)=0,".",SUM(score!AF50:AM50)/COUNT(score!AF50:AM50))</f>
        <v>68.75</v>
      </c>
      <c r="E50" s="61">
        <f>IF(COUNT(score!O50:R50)=0,".",SUM(score!O50:R50)/COUNT(score!O50:R50))</f>
        <v>50</v>
      </c>
      <c r="F50" s="62">
        <f>IF(COUNT(tempcalcs!$AN50:$BV50)=35,SUM(tempcalcs!$AN50:$BV50,56.57706),".")</f>
        <v>38.15652</v>
      </c>
      <c r="G50" s="62">
        <f>IF(COUNT(tempcalcs!$BX50:$DF50)=35,SUM(tempcalcs!$BX50:$DF50,60.75781),".")</f>
        <v>46.679360000000003</v>
      </c>
    </row>
    <row r="51" spans="1:7" x14ac:dyDescent="0.25">
      <c r="A51" s="58">
        <f>raw!$A51:$A51</f>
        <v>43371</v>
      </c>
      <c r="B51" s="59" t="str">
        <f>raw!$B51:$B51</f>
        <v>0002-0024</v>
      </c>
      <c r="C51" s="61">
        <f>IF(COUNT(score!S51:AC51,score!AO51)=0,".",SUM(score!S51:AC51,score!AO51)/COUNT(score!S51:AC51,score!AO51))</f>
        <v>77.083333333333329</v>
      </c>
      <c r="D51" s="61">
        <f>IF(COUNT(score!AF51:AM51)=0,".",SUM(score!AF51:AM51)/COUNT(score!AF51:AM51))</f>
        <v>46.875</v>
      </c>
      <c r="E51" s="61">
        <f>IF(COUNT(score!O51:R51)=0,".",SUM(score!O51:R51)/COUNT(score!O51:R51))</f>
        <v>43.75</v>
      </c>
      <c r="F51" s="62">
        <f>IF(COUNT(tempcalcs!$AN51:$BV51)=35,SUM(tempcalcs!$AN51:$BV51,56.57706),".")</f>
        <v>27.567730000000008</v>
      </c>
      <c r="G51" s="62">
        <f>IF(COUNT(tempcalcs!$BX51:$DF51)=35,SUM(tempcalcs!$BX51:$DF51,60.75781),".")</f>
        <v>63.938949999999998</v>
      </c>
    </row>
    <row r="52" spans="1:7" x14ac:dyDescent="0.25">
      <c r="A52" s="58">
        <f>raw!$A52:$A52</f>
        <v>43371</v>
      </c>
      <c r="B52" s="59" t="str">
        <f>raw!$B52:$B52</f>
        <v>0002-0025</v>
      </c>
      <c r="C52" s="61">
        <f>IF(COUNT(score!S52:AC52,score!AO52)=0,".",SUM(score!S52:AC52,score!AO52)/COUNT(score!S52:AC52,score!AO52))</f>
        <v>54.166666666666664</v>
      </c>
      <c r="D52" s="61">
        <f>IF(COUNT(score!AF52:AM52)=0,".",SUM(score!AF52:AM52)/COUNT(score!AF52:AM52))</f>
        <v>59.375</v>
      </c>
      <c r="E52" s="61">
        <f>IF(COUNT(score!O52:R52)=0,".",SUM(score!O52:R52)/COUNT(score!O52:R52))</f>
        <v>18.75</v>
      </c>
      <c r="F52" s="62">
        <f>IF(COUNT(tempcalcs!$AN52:$BV52)=35,SUM(tempcalcs!$AN52:$BV52,56.57706),".")</f>
        <v>37.933730000000004</v>
      </c>
      <c r="G52" s="62">
        <f>IF(COUNT(tempcalcs!$BX52:$DF52)=35,SUM(tempcalcs!$BX52:$DF52,60.75781),".")</f>
        <v>35.039169999999999</v>
      </c>
    </row>
    <row r="53" spans="1:7" x14ac:dyDescent="0.25">
      <c r="A53" s="58">
        <f>raw!$A53:$A53</f>
        <v>43371</v>
      </c>
      <c r="B53" s="59" t="str">
        <f>raw!$B53:$B53</f>
        <v>0002-0026</v>
      </c>
      <c r="C53" s="61">
        <f>IF(COUNT(score!S53:AC53,score!AO53)=0,".",SUM(score!S53:AC53,score!AO53)/COUNT(score!S53:AC53,score!AO53))</f>
        <v>50</v>
      </c>
      <c r="D53" s="61">
        <f>IF(COUNT(score!AF53:AM53)=0,".",SUM(score!AF53:AM53)/COUNT(score!AF53:AM53))</f>
        <v>71.875</v>
      </c>
      <c r="E53" s="61">
        <f>IF(COUNT(score!O53:R53)=0,".",SUM(score!O53:R53)/COUNT(score!O53:R53))</f>
        <v>43.75</v>
      </c>
      <c r="F53" s="62">
        <f>IF(COUNT(tempcalcs!$AN53:$BV53)=35,SUM(tempcalcs!$AN53:$BV53,56.57706),".")</f>
        <v>21.29545000000001</v>
      </c>
      <c r="G53" s="62">
        <f>IF(COUNT(tempcalcs!$BX53:$DF53)=35,SUM(tempcalcs!$BX53:$DF53,60.75781),".")</f>
        <v>51.533760000000001</v>
      </c>
    </row>
    <row r="54" spans="1:7" x14ac:dyDescent="0.25">
      <c r="A54" s="58">
        <f>raw!$A54:$A54</f>
        <v>43371</v>
      </c>
      <c r="B54" s="59" t="str">
        <f>raw!$B54:$B54</f>
        <v>0002-0027</v>
      </c>
      <c r="C54" s="61">
        <f>IF(COUNT(score!S54:AC54,score!AO54)=0,".",SUM(score!S54:AC54,score!AO54)/COUNT(score!S54:AC54,score!AO54))</f>
        <v>56.25</v>
      </c>
      <c r="D54" s="61">
        <f>IF(COUNT(score!AF54:AM54)=0,".",SUM(score!AF54:AM54)/COUNT(score!AF54:AM54))</f>
        <v>46.875</v>
      </c>
      <c r="E54" s="61">
        <f>IF(COUNT(score!O54:R54)=0,".",SUM(score!O54:R54)/COUNT(score!O54:R54))</f>
        <v>25</v>
      </c>
      <c r="F54" s="62">
        <f>IF(COUNT(tempcalcs!$AN54:$BV54)=35,SUM(tempcalcs!$AN54:$BV54,56.57706),".")</f>
        <v>39.043009999999995</v>
      </c>
      <c r="G54" s="62">
        <f>IF(COUNT(tempcalcs!$BX54:$DF54)=35,SUM(tempcalcs!$BX54:$DF54,60.75781),".")</f>
        <v>34.73724</v>
      </c>
    </row>
    <row r="55" spans="1:7" x14ac:dyDescent="0.25">
      <c r="A55" s="58">
        <f>raw!$A55:$A55</f>
        <v>43371</v>
      </c>
      <c r="B55" s="59" t="str">
        <f>raw!$B55:$B55</f>
        <v>0002-0028</v>
      </c>
      <c r="C55" s="61">
        <f>IF(COUNT(score!S55:AC55,score!AO55)=0,".",SUM(score!S55:AC55,score!AO55)/COUNT(score!S55:AC55,score!AO55))</f>
        <v>93.75</v>
      </c>
      <c r="D55" s="61">
        <f>IF(COUNT(score!AF55:AM55)=0,".",SUM(score!AF55:AM55)/COUNT(score!AF55:AM55))</f>
        <v>75</v>
      </c>
      <c r="E55" s="61">
        <f>IF(COUNT(score!O55:R55)=0,".",SUM(score!O55:R55)/COUNT(score!O55:R55))</f>
        <v>25</v>
      </c>
      <c r="F55" s="62">
        <f>IF(COUNT(tempcalcs!$AN55:$BV55)=35,SUM(tempcalcs!$AN55:$BV55,56.57706),".")</f>
        <v>40.155330000000006</v>
      </c>
      <c r="G55" s="62">
        <f>IF(COUNT(tempcalcs!$BX55:$DF55)=35,SUM(tempcalcs!$BX55:$DF55,60.75781),".")</f>
        <v>40.316969999999998</v>
      </c>
    </row>
    <row r="56" spans="1:7" x14ac:dyDescent="0.25">
      <c r="A56" s="58">
        <f>raw!$A56:$A56</f>
        <v>43381</v>
      </c>
      <c r="B56" s="59" t="str">
        <f>raw!$B56:$B56</f>
        <v>0002-0029</v>
      </c>
      <c r="C56" s="61">
        <f>IF(COUNT(score!S56:AC56,score!AO56)=0,".",SUM(score!S56:AC56,score!AO56)/COUNT(score!S56:AC56,score!AO56))</f>
        <v>95.833333333333329</v>
      </c>
      <c r="D56" s="61">
        <f>IF(COUNT(score!AF56:AM56)=0,".",SUM(score!AF56:AM56)/COUNT(score!AF56:AM56))</f>
        <v>81.25</v>
      </c>
      <c r="E56" s="61">
        <f>IF(COUNT(score!O56:R56)=0,".",SUM(score!O56:R56)/COUNT(score!O56:R56))</f>
        <v>100</v>
      </c>
      <c r="F56" s="62">
        <f>IF(COUNT(tempcalcs!$AN56:$BV56)=35,SUM(tempcalcs!$AN56:$BV56,56.57706),".")</f>
        <v>53.553100000000001</v>
      </c>
      <c r="G56" s="62">
        <f>IF(COUNT(tempcalcs!$BX56:$DF56)=35,SUM(tempcalcs!$BX56:$DF56,60.75781),".")</f>
        <v>60.792630000000003</v>
      </c>
    </row>
    <row r="57" spans="1:7" x14ac:dyDescent="0.25">
      <c r="A57" s="58">
        <f>raw!$A57:$A57</f>
        <v>43371</v>
      </c>
      <c r="B57" s="59" t="str">
        <f>raw!$B57:$B57</f>
        <v>0002-0030</v>
      </c>
      <c r="C57" s="61">
        <f>IF(COUNT(score!S57:AC57,score!AO57)=0,".",SUM(score!S57:AC57,score!AO57)/COUNT(score!S57:AC57,score!AO57))</f>
        <v>60.416666666666664</v>
      </c>
      <c r="D57" s="61">
        <f>IF(COUNT(score!AF57:AM57)=0,".",SUM(score!AF57:AM57)/COUNT(score!AF57:AM57))</f>
        <v>68.75</v>
      </c>
      <c r="E57" s="61">
        <f>IF(COUNT(score!O57:R57)=0,".",SUM(score!O57:R57)/COUNT(score!O57:R57))</f>
        <v>0</v>
      </c>
      <c r="F57" s="62">
        <f>IF(COUNT(tempcalcs!$AN57:$BV57)=35,SUM(tempcalcs!$AN57:$BV57,56.57706),".")</f>
        <v>20.707950000000004</v>
      </c>
      <c r="G57" s="62">
        <f>IF(COUNT(tempcalcs!$BX57:$DF57)=35,SUM(tempcalcs!$BX57:$DF57,60.75781),".")</f>
        <v>53.937069999999999</v>
      </c>
    </row>
    <row r="58" spans="1:7" x14ac:dyDescent="0.25">
      <c r="A58" s="58">
        <f>raw!$A58:$A58</f>
        <v>43371</v>
      </c>
      <c r="B58" s="59" t="str">
        <f>raw!$B58:$B58</f>
        <v>0002-0031</v>
      </c>
      <c r="C58" s="61">
        <f>IF(COUNT(score!S58:AC58,score!AO58)=0,".",SUM(score!S58:AC58,score!AO58)/COUNT(score!S58:AC58,score!AO58))</f>
        <v>97.916666666666671</v>
      </c>
      <c r="D58" s="61">
        <f>IF(COUNT(score!AF58:AM58)=0,".",SUM(score!AF58:AM58)/COUNT(score!AF58:AM58))</f>
        <v>87.5</v>
      </c>
      <c r="E58" s="61">
        <f>IF(COUNT(score!O58:R58)=0,".",SUM(score!O58:R58)/COUNT(score!O58:R58))</f>
        <v>100</v>
      </c>
      <c r="F58" s="62">
        <f>IF(COUNT(tempcalcs!$AN58:$BV58)=35,SUM(tempcalcs!$AN58:$BV58,56.57706),".")</f>
        <v>56.15455</v>
      </c>
      <c r="G58" s="62">
        <f>IF(COUNT(tempcalcs!$BX58:$DF58)=35,SUM(tempcalcs!$BX58:$DF58,60.75781),".")</f>
        <v>59.837240000000001</v>
      </c>
    </row>
    <row r="59" spans="1:7" x14ac:dyDescent="0.25">
      <c r="A59" s="58">
        <f>raw!$A59:$A59</f>
        <v>43371</v>
      </c>
      <c r="B59" s="59" t="str">
        <f>raw!$B59:$B59</f>
        <v>0002-0032</v>
      </c>
      <c r="C59" s="61">
        <f>IF(COUNT(score!S59:AC59,score!AO59)=0,".",SUM(score!S59:AC59,score!AO59)/COUNT(score!S59:AC59,score!AO59))</f>
        <v>77.083333333333329</v>
      </c>
      <c r="D59" s="61">
        <f>IF(COUNT(score!AF59:AM59)=0,".",SUM(score!AF59:AM59)/COUNT(score!AF59:AM59))</f>
        <v>59.375</v>
      </c>
      <c r="E59" s="61">
        <f>IF(COUNT(score!O59:R59)=0,".",SUM(score!O59:R59)/COUNT(score!O59:R59))</f>
        <v>56.25</v>
      </c>
      <c r="F59" s="62">
        <f>IF(COUNT(tempcalcs!$AN59:$BV59)=35,SUM(tempcalcs!$AN59:$BV59,56.57706),".")</f>
        <v>26.460269999999998</v>
      </c>
      <c r="G59" s="62">
        <f>IF(COUNT(tempcalcs!$BX59:$DF59)=35,SUM(tempcalcs!$BX59:$DF59,60.75781),".")</f>
        <v>45.624399999999994</v>
      </c>
    </row>
    <row r="60" spans="1:7" x14ac:dyDescent="0.25">
      <c r="A60" s="58">
        <f>raw!$A60:$A60</f>
        <v>43371</v>
      </c>
      <c r="B60" s="59" t="str">
        <f>raw!$B60:$B60</f>
        <v>0002-0033</v>
      </c>
      <c r="C60" s="61">
        <f>IF(COUNT(score!S60:AC60,score!AO60)=0,".",SUM(score!S60:AC60,score!AO60)/COUNT(score!S60:AC60,score!AO60))</f>
        <v>68.75</v>
      </c>
      <c r="D60" s="61">
        <f>IF(COUNT(score!AF60:AM60)=0,".",SUM(score!AF60:AM60)/COUNT(score!AF60:AM60))</f>
        <v>59.375</v>
      </c>
      <c r="E60" s="61">
        <f>IF(COUNT(score!O60:R60)=0,".",SUM(score!O60:R60)/COUNT(score!O60:R60))</f>
        <v>18.75</v>
      </c>
      <c r="F60" s="62">
        <f>IF(COUNT(tempcalcs!$AN60:$BV60)=35,SUM(tempcalcs!$AN60:$BV60,56.57706),".")</f>
        <v>27.149630000000002</v>
      </c>
      <c r="G60" s="62">
        <f>IF(COUNT(tempcalcs!$BX60:$DF60)=35,SUM(tempcalcs!$BX60:$DF60,60.75781),".")</f>
        <v>39.928599999999996</v>
      </c>
    </row>
    <row r="61" spans="1:7" x14ac:dyDescent="0.25">
      <c r="A61" s="58">
        <f>raw!$A61:$A61</f>
        <v>43370</v>
      </c>
      <c r="B61" s="59" t="str">
        <f>raw!$B61:$B61</f>
        <v>0002-0034</v>
      </c>
      <c r="C61" s="61">
        <f>IF(COUNT(score!S61:AC61,score!AO61)=0,".",SUM(score!S61:AC61,score!AO61)/COUNT(score!S61:AC61,score!AO61))</f>
        <v>93.75</v>
      </c>
      <c r="D61" s="61">
        <f>IF(COUNT(score!AF61:AM61)=0,".",SUM(score!AF61:AM61)/COUNT(score!AF61:AM61))</f>
        <v>62.5</v>
      </c>
      <c r="E61" s="61">
        <f>IF(COUNT(score!O61:R61)=0,".",SUM(score!O61:R61)/COUNT(score!O61:R61))</f>
        <v>0</v>
      </c>
      <c r="F61" s="62">
        <f>IF(COUNT(tempcalcs!$AN61:$BV61)=35,SUM(tempcalcs!$AN61:$BV61,56.57706),".")</f>
        <v>41.018590000000003</v>
      </c>
      <c r="G61" s="62">
        <f>IF(COUNT(tempcalcs!$BX61:$DF61)=35,SUM(tempcalcs!$BX61:$DF61,60.75781),".")</f>
        <v>48.076540000000001</v>
      </c>
    </row>
    <row r="62" spans="1:7" x14ac:dyDescent="0.25">
      <c r="A62" s="58">
        <f>raw!$A62:$A62</f>
        <v>43371</v>
      </c>
      <c r="B62" s="59" t="str">
        <f>raw!$B62:$B62</f>
        <v>0002-0038</v>
      </c>
      <c r="C62" s="61">
        <f>IF(COUNT(score!S62:AC62,score!AO62)=0,".",SUM(score!S62:AC62,score!AO62)/COUNT(score!S62:AC62,score!AO62))</f>
        <v>100</v>
      </c>
      <c r="D62" s="61">
        <f>IF(COUNT(score!AF62:AM62)=0,".",SUM(score!AF62:AM62)/COUNT(score!AF62:AM62))</f>
        <v>93.75</v>
      </c>
      <c r="E62" s="61">
        <f>IF(COUNT(score!O62:R62)=0,".",SUM(score!O62:R62)/COUNT(score!O62:R62))</f>
        <v>50</v>
      </c>
      <c r="F62" s="62">
        <f>IF(COUNT(tempcalcs!$AN62:$BV62)=35,SUM(tempcalcs!$AN62:$BV62,56.57706),".")</f>
        <v>55.258340000000004</v>
      </c>
      <c r="G62" s="62">
        <f>IF(COUNT(tempcalcs!$BX62:$DF62)=35,SUM(tempcalcs!$BX62:$DF62,60.75781),".")</f>
        <v>60.69717</v>
      </c>
    </row>
    <row r="63" spans="1:7" x14ac:dyDescent="0.25">
      <c r="A63" s="58">
        <f>raw!$A63:$A63</f>
        <v>43371</v>
      </c>
      <c r="B63" s="59" t="str">
        <f>raw!$B63:$B63</f>
        <v>0002-0040</v>
      </c>
      <c r="C63" s="61">
        <f>IF(COUNT(score!S63:AC63,score!AO63)=0,".",SUM(score!S63:AC63,score!AO63)/COUNT(score!S63:AC63,score!AO63))</f>
        <v>91.666666666666671</v>
      </c>
      <c r="D63" s="61">
        <f>IF(COUNT(score!AF63:AM63)=0,".",SUM(score!AF63:AM63)/COUNT(score!AF63:AM63))</f>
        <v>65.625</v>
      </c>
      <c r="E63" s="61">
        <f>IF(COUNT(score!O63:R63)=0,".",SUM(score!O63:R63)/COUNT(score!O63:R63))</f>
        <v>12.5</v>
      </c>
      <c r="F63" s="62">
        <f>IF(COUNT(tempcalcs!$AN63:$BV63)=35,SUM(tempcalcs!$AN63:$BV63,56.57706),".")</f>
        <v>31.61101</v>
      </c>
      <c r="G63" s="62">
        <f>IF(COUNT(tempcalcs!$BX63:$DF63)=35,SUM(tempcalcs!$BX63:$DF63,60.75781),".")</f>
        <v>51.798339999999996</v>
      </c>
    </row>
    <row r="64" spans="1:7" x14ac:dyDescent="0.25">
      <c r="A64" s="58">
        <f>raw!$A64:$A64</f>
        <v>43371</v>
      </c>
      <c r="B64" s="59" t="str">
        <f>raw!$B64:$B64</f>
        <v>0002-0041</v>
      </c>
      <c r="C64" s="61">
        <f>IF(COUNT(score!S64:AC64,score!AO64)=0,".",SUM(score!S64:AC64,score!AO64)/COUNT(score!S64:AC64,score!AO64))</f>
        <v>45.833333333333336</v>
      </c>
      <c r="D64" s="61">
        <f>IF(COUNT(score!AF64:AM64)=0,".",SUM(score!AF64:AM64)/COUNT(score!AF64:AM64))</f>
        <v>34.375</v>
      </c>
      <c r="E64" s="61">
        <f>IF(COUNT(score!O64:R64)=0,".",SUM(score!O64:R64)/COUNT(score!O64:R64))</f>
        <v>6.25</v>
      </c>
      <c r="F64" s="62">
        <f>IF(COUNT(tempcalcs!$AN64:$BV64)=35,SUM(tempcalcs!$AN64:$BV64,56.57706),".")</f>
        <v>26.027470000000001</v>
      </c>
      <c r="G64" s="62">
        <f>IF(COUNT(tempcalcs!$BX64:$DF64)=35,SUM(tempcalcs!$BX64:$DF64,60.75781),".")</f>
        <v>55.08323</v>
      </c>
    </row>
    <row r="65" spans="1:7" x14ac:dyDescent="0.25">
      <c r="A65" s="58">
        <f>raw!$A65:$A65</f>
        <v>43371</v>
      </c>
      <c r="B65" s="59" t="str">
        <f>raw!$B65:$B65</f>
        <v>0002-0043</v>
      </c>
      <c r="C65" s="61">
        <f>IF(COUNT(score!S65:AC65,score!AO65)=0,".",SUM(score!S65:AC65,score!AO65)/COUNT(score!S65:AC65,score!AO65))</f>
        <v>85.416666666666671</v>
      </c>
      <c r="D65" s="61">
        <f>IF(COUNT(score!AF65:AM65)=0,".",SUM(score!AF65:AM65)/COUNT(score!AF65:AM65))</f>
        <v>62.5</v>
      </c>
      <c r="E65" s="61">
        <f>IF(COUNT(score!O65:R65)=0,".",SUM(score!O65:R65)/COUNT(score!O65:R65))</f>
        <v>25</v>
      </c>
      <c r="F65" s="62">
        <f>IF(COUNT(tempcalcs!$AN65:$BV65)=35,SUM(tempcalcs!$AN65:$BV65,56.57706),".")</f>
        <v>48.075240000000008</v>
      </c>
      <c r="G65" s="62">
        <f>IF(COUNT(tempcalcs!$BX65:$DF65)=35,SUM(tempcalcs!$BX65:$DF65,60.75781),".")</f>
        <v>33.2273</v>
      </c>
    </row>
    <row r="66" spans="1:7" x14ac:dyDescent="0.25">
      <c r="A66" s="58">
        <f>raw!$A66:$A66</f>
        <v>43371</v>
      </c>
      <c r="B66" s="59" t="str">
        <f>raw!$B66:$B66</f>
        <v>0002-0048</v>
      </c>
      <c r="C66" s="61">
        <f>IF(COUNT(score!S66:AC66,score!AO66)=0,".",SUM(score!S66:AC66,score!AO66)/COUNT(score!S66:AC66,score!AO66))</f>
        <v>87.5</v>
      </c>
      <c r="D66" s="61">
        <f>IF(COUNT(score!AF66:AM66)=0,".",SUM(score!AF66:AM66)/COUNT(score!AF66:AM66))</f>
        <v>96.875</v>
      </c>
      <c r="E66" s="61">
        <f>IF(COUNT(score!O66:R66)=0,".",SUM(score!O66:R66)/COUNT(score!O66:R66))</f>
        <v>50</v>
      </c>
      <c r="F66" s="62">
        <f>IF(COUNT(tempcalcs!$AN66:$BV66)=35,SUM(tempcalcs!$AN66:$BV66,56.57706),".")</f>
        <v>29.269870000000001</v>
      </c>
      <c r="G66" s="62">
        <f>IF(COUNT(tempcalcs!$BX66:$DF66)=35,SUM(tempcalcs!$BX66:$DF66,60.75781),".")</f>
        <v>52.961529999999996</v>
      </c>
    </row>
    <row r="67" spans="1:7" x14ac:dyDescent="0.25">
      <c r="A67" s="58">
        <f>raw!$A67:$A67</f>
        <v>43371</v>
      </c>
      <c r="B67" s="59" t="str">
        <f>raw!$B67:$B67</f>
        <v>0002-0049</v>
      </c>
      <c r="C67" s="61">
        <f>IF(COUNT(score!S67:AC67,score!AO67)=0,".",SUM(score!S67:AC67,score!AO67)/COUNT(score!S67:AC67,score!AO67))</f>
        <v>60.416666666666664</v>
      </c>
      <c r="D67" s="61">
        <f>IF(COUNT(score!AF67:AM67)=0,".",SUM(score!AF67:AM67)/COUNT(score!AF67:AM67))</f>
        <v>75</v>
      </c>
      <c r="E67" s="61">
        <f>IF(COUNT(score!O67:R67)=0,".",SUM(score!O67:R67)/COUNT(score!O67:R67))</f>
        <v>43.75</v>
      </c>
      <c r="F67" s="62">
        <f>IF(COUNT(tempcalcs!$AN67:$BV67)=35,SUM(tempcalcs!$AN67:$BV67,56.57706),".")</f>
        <v>32.211479999999995</v>
      </c>
      <c r="G67" s="62">
        <f>IF(COUNT(tempcalcs!$BX67:$DF67)=35,SUM(tempcalcs!$BX67:$DF67,60.75781),".")</f>
        <v>44.464269999999999</v>
      </c>
    </row>
    <row r="68" spans="1:7" x14ac:dyDescent="0.25">
      <c r="A68" s="58">
        <f>raw!$A68:$A68</f>
        <v>43371</v>
      </c>
      <c r="B68" s="59" t="str">
        <f>raw!$B68:$B68</f>
        <v>0002-0051</v>
      </c>
      <c r="C68" s="61">
        <f>IF(COUNT(score!S68:AC68,score!AO68)=0,".",SUM(score!S68:AC68,score!AO68)/COUNT(score!S68:AC68,score!AO68))</f>
        <v>89.583333333333329</v>
      </c>
      <c r="D68" s="61">
        <f>IF(COUNT(score!AF68:AM68)=0,".",SUM(score!AF68:AM68)/COUNT(score!AF68:AM68))</f>
        <v>78.125</v>
      </c>
      <c r="E68" s="61">
        <f>IF(COUNT(score!O68:R68)=0,".",SUM(score!O68:R68)/COUNT(score!O68:R68))</f>
        <v>62.5</v>
      </c>
      <c r="F68" s="62">
        <f>IF(COUNT(tempcalcs!$AN68:$BV68)=35,SUM(tempcalcs!$AN68:$BV68,56.57706),".")</f>
        <v>42.321560000000005</v>
      </c>
      <c r="G68" s="62">
        <f>IF(COUNT(tempcalcs!$BX68:$DF68)=35,SUM(tempcalcs!$BX68:$DF68,60.75781),".")</f>
        <v>50.720619999999997</v>
      </c>
    </row>
    <row r="69" spans="1:7" x14ac:dyDescent="0.25">
      <c r="A69" s="58">
        <f>raw!$A69:$A69</f>
        <v>43371</v>
      </c>
      <c r="B69" s="59" t="str">
        <f>raw!$B69:$B69</f>
        <v>0002-0052</v>
      </c>
      <c r="C69" s="61">
        <f>IF(COUNT(score!S69:AC69,score!AO69)=0,".",SUM(score!S69:AC69,score!AO69)/COUNT(score!S69:AC69,score!AO69))</f>
        <v>58.333333333333336</v>
      </c>
      <c r="D69" s="61">
        <f>IF(COUNT(score!AF69:AM69)=0,".",SUM(score!AF69:AM69)/COUNT(score!AF69:AM69))</f>
        <v>34.375</v>
      </c>
      <c r="E69" s="61">
        <f>IF(COUNT(score!O69:R69)=0,".",SUM(score!O69:R69)/COUNT(score!O69:R69))</f>
        <v>0</v>
      </c>
      <c r="F69" s="62">
        <f>IF(COUNT(tempcalcs!$AN69:$BV69)=35,SUM(tempcalcs!$AN69:$BV69,56.57706),".")</f>
        <v>27.140630000000005</v>
      </c>
      <c r="G69" s="62">
        <f>IF(COUNT(tempcalcs!$BX69:$DF69)=35,SUM(tempcalcs!$BX69:$DF69,60.75781),".")</f>
        <v>24.334879999999998</v>
      </c>
    </row>
    <row r="70" spans="1:7" x14ac:dyDescent="0.25">
      <c r="A70" s="58">
        <f>raw!$A70:$A70</f>
        <v>43371</v>
      </c>
      <c r="B70" s="59" t="str">
        <f>raw!$B70:$B70</f>
        <v>0002-0053</v>
      </c>
      <c r="C70" s="61">
        <f>IF(COUNT(score!S70:AC70,score!AO70)=0,".",SUM(score!S70:AC70,score!AO70)/COUNT(score!S70:AC70,score!AO70))</f>
        <v>77.083333333333329</v>
      </c>
      <c r="D70" s="61">
        <f>IF(COUNT(score!AF70:AM70)=0,".",SUM(score!AF70:AM70)/COUNT(score!AF70:AM70))</f>
        <v>75</v>
      </c>
      <c r="E70" s="61">
        <f>IF(COUNT(score!O70:R70)=0,".",SUM(score!O70:R70)/COUNT(score!O70:R70))</f>
        <v>75</v>
      </c>
      <c r="F70" s="62">
        <f>IF(COUNT(tempcalcs!$AN70:$BV70)=35,SUM(tempcalcs!$AN70:$BV70,56.57706),".")</f>
        <v>31.820250000000001</v>
      </c>
      <c r="G70" s="62">
        <f>IF(COUNT(tempcalcs!$BX70:$DF70)=35,SUM(tempcalcs!$BX70:$DF70,60.75781),".")</f>
        <v>51.312989999999999</v>
      </c>
    </row>
    <row r="71" spans="1:7" x14ac:dyDescent="0.25">
      <c r="A71" s="58">
        <f>raw!$A71:$A71</f>
        <v>43371</v>
      </c>
      <c r="B71" s="59" t="str">
        <f>raw!$B71:$B71</f>
        <v>0002-0054</v>
      </c>
      <c r="C71" s="61">
        <f>IF(COUNT(score!S71:AC71,score!AO71)=0,".",SUM(score!S71:AC71,score!AO71)/COUNT(score!S71:AC71,score!AO71))</f>
        <v>91.666666666666671</v>
      </c>
      <c r="D71" s="61">
        <f>IF(COUNT(score!AF71:AM71)=0,".",SUM(score!AF71:AM71)/COUNT(score!AF71:AM71))</f>
        <v>81.25</v>
      </c>
      <c r="E71" s="61">
        <f>IF(COUNT(score!O71:R71)=0,".",SUM(score!O71:R71)/COUNT(score!O71:R71))</f>
        <v>43.75</v>
      </c>
      <c r="F71" s="62">
        <f>IF(COUNT(tempcalcs!$AN71:$BV71)=35,SUM(tempcalcs!$AN71:$BV71,56.57706),".")</f>
        <v>52.111550000000001</v>
      </c>
      <c r="G71" s="62">
        <f>IF(COUNT(tempcalcs!$BX71:$DF71)=35,SUM(tempcalcs!$BX71:$DF71,60.75781),".")</f>
        <v>56.771609999999995</v>
      </c>
    </row>
    <row r="72" spans="1:7" x14ac:dyDescent="0.25">
      <c r="A72" s="58">
        <f>raw!$A72:$A72</f>
        <v>43371</v>
      </c>
      <c r="B72" s="59" t="str">
        <f>raw!$B72:$B72</f>
        <v>0002-0055</v>
      </c>
      <c r="C72" s="61">
        <f>IF(COUNT(score!S72:AC72,score!AO72)=0,".",SUM(score!S72:AC72,score!AO72)/COUNT(score!S72:AC72,score!AO72))</f>
        <v>64.583333333333329</v>
      </c>
      <c r="D72" s="61">
        <f>IF(COUNT(score!AF72:AM72)=0,".",SUM(score!AF72:AM72)/COUNT(score!AF72:AM72))</f>
        <v>12.5</v>
      </c>
      <c r="E72" s="61">
        <f>IF(COUNT(score!O72:R72)=0,".",SUM(score!O72:R72)/COUNT(score!O72:R72))</f>
        <v>0</v>
      </c>
      <c r="F72" s="62">
        <f>IF(COUNT(tempcalcs!$AN72:$BV72)=35,SUM(tempcalcs!$AN72:$BV72,56.57706),".")</f>
        <v>26.874190000000002</v>
      </c>
      <c r="G72" s="62">
        <f>IF(COUNT(tempcalcs!$BX72:$DF72)=35,SUM(tempcalcs!$BX72:$DF72,60.75781),".")</f>
        <v>19.34516</v>
      </c>
    </row>
    <row r="73" spans="1:7" x14ac:dyDescent="0.25">
      <c r="A73" s="58">
        <f>raw!$A73:$A73</f>
        <v>43371</v>
      </c>
      <c r="B73" s="59" t="str">
        <f>raw!$B73:$B73</f>
        <v>0002-0056</v>
      </c>
      <c r="C73" s="61">
        <f>IF(COUNT(score!S73:AC73,score!AO73)=0,".",SUM(score!S73:AC73,score!AO73)/COUNT(score!S73:AC73,score!AO73))</f>
        <v>81.25</v>
      </c>
      <c r="D73" s="61">
        <f>IF(COUNT(score!AF73:AM73)=0,".",SUM(score!AF73:AM73)/COUNT(score!AF73:AM73))</f>
        <v>57.142857142857146</v>
      </c>
      <c r="E73" s="61">
        <f>IF(COUNT(score!O73:R73)=0,".",SUM(score!O73:R73)/COUNT(score!O73:R73))</f>
        <v>0</v>
      </c>
      <c r="F73" s="62">
        <f>IF(COUNT(tempcalcs!$AN73:$BV73)=35,SUM(tempcalcs!$AN73:$BV73,56.57706),".")</f>
        <v>26.794280000000008</v>
      </c>
      <c r="G73" s="62">
        <f>IF(COUNT(tempcalcs!$BX73:$DF73)=35,SUM(tempcalcs!$BX73:$DF73,60.75781),".")</f>
        <v>37.073219999999999</v>
      </c>
    </row>
    <row r="74" spans="1:7" x14ac:dyDescent="0.25">
      <c r="A74" s="58">
        <f>raw!$A74:$A74</f>
        <v>43371</v>
      </c>
      <c r="B74" s="59" t="str">
        <f>raw!$B74:$B74</f>
        <v>0002-0057</v>
      </c>
      <c r="C74" s="61">
        <f>IF(COUNT(score!S74:AC74,score!AO74)=0,".",SUM(score!S74:AC74,score!AO74)/COUNT(score!S74:AC74,score!AO74))</f>
        <v>52.083333333333336</v>
      </c>
      <c r="D74" s="61">
        <f>IF(COUNT(score!AF74:AM74)=0,".",SUM(score!AF74:AM74)/COUNT(score!AF74:AM74))</f>
        <v>62.5</v>
      </c>
      <c r="E74" s="61">
        <f>IF(COUNT(score!O74:R74)=0,".",SUM(score!O74:R74)/COUNT(score!O74:R74))</f>
        <v>0</v>
      </c>
      <c r="F74" s="62">
        <f>IF(COUNT(tempcalcs!$AN74:$BV74)=35,SUM(tempcalcs!$AN74:$BV74,56.57706),".")</f>
        <v>41.261220000000002</v>
      </c>
      <c r="G74" s="62">
        <f>IF(COUNT(tempcalcs!$BX74:$DF74)=35,SUM(tempcalcs!$BX74:$DF74,60.75781),".")</f>
        <v>45.206479999999999</v>
      </c>
    </row>
    <row r="75" spans="1:7" x14ac:dyDescent="0.25">
      <c r="A75" s="58">
        <f>raw!$A75:$A75</f>
        <v>43371</v>
      </c>
      <c r="B75" s="59" t="str">
        <f>raw!$B75:$B75</f>
        <v>0002-0059</v>
      </c>
      <c r="C75" s="61">
        <f>IF(COUNT(score!S75:AC75,score!AO75)=0,".",SUM(score!S75:AC75,score!AO75)/COUNT(score!S75:AC75,score!AO75))</f>
        <v>58.333333333333336</v>
      </c>
      <c r="D75" s="61">
        <f>IF(COUNT(score!AF75:AM75)=0,".",SUM(score!AF75:AM75)/COUNT(score!AF75:AM75))</f>
        <v>34.375</v>
      </c>
      <c r="E75" s="61">
        <f>IF(COUNT(score!O75:R75)=0,".",SUM(score!O75:R75)/COUNT(score!O75:R75))</f>
        <v>18.75</v>
      </c>
      <c r="F75" s="62">
        <f>IF(COUNT(tempcalcs!$AN75:$BV75)=35,SUM(tempcalcs!$AN75:$BV75,56.57706),".")</f>
        <v>27.071420000000003</v>
      </c>
      <c r="G75" s="62">
        <f>IF(COUNT(tempcalcs!$BX75:$DF75)=35,SUM(tempcalcs!$BX75:$DF75,60.75781),".")</f>
        <v>31.969110000000001</v>
      </c>
    </row>
    <row r="76" spans="1:7" x14ac:dyDescent="0.25">
      <c r="A76" s="58">
        <f>raw!$A76:$A76</f>
        <v>43374</v>
      </c>
      <c r="B76" s="59" t="str">
        <f>raw!$B76:$B76</f>
        <v>0002-0060</v>
      </c>
      <c r="C76" s="61">
        <f>IF(COUNT(score!S76:AC76,score!AO76)=0,".",SUM(score!S76:AC76,score!AO76)/COUNT(score!S76:AC76,score!AO76))</f>
        <v>52.083333333333336</v>
      </c>
      <c r="D76" s="61">
        <f>IF(COUNT(score!AF76:AM76)=0,".",SUM(score!AF76:AM76)/COUNT(score!AF76:AM76))</f>
        <v>78.125</v>
      </c>
      <c r="E76" s="61">
        <f>IF(COUNT(score!O76:R76)=0,".",SUM(score!O76:R76)/COUNT(score!O76:R76))</f>
        <v>25</v>
      </c>
      <c r="F76" s="62">
        <f>IF(COUNT(tempcalcs!$AN76:$BV76)=35,SUM(tempcalcs!$AN76:$BV76,56.57706),".")</f>
        <v>36.616529999999997</v>
      </c>
      <c r="G76" s="62">
        <f>IF(COUNT(tempcalcs!$BX76:$DF76)=35,SUM(tempcalcs!$BX76:$DF76,60.75781),".")</f>
        <v>51.000770000000003</v>
      </c>
    </row>
    <row r="77" spans="1:7" x14ac:dyDescent="0.25">
      <c r="A77" s="58">
        <f>raw!$A77:$A77</f>
        <v>43403</v>
      </c>
      <c r="B77" s="59" t="str">
        <f>raw!$B77:$B77</f>
        <v>0002-0062</v>
      </c>
      <c r="C77" s="61">
        <f>IF(COUNT(score!S77:AC77,score!AO77)=0,".",SUM(score!S77:AC77,score!AO77)/COUNT(score!S77:AC77,score!AO77))</f>
        <v>95.833333333333329</v>
      </c>
      <c r="D77" s="61">
        <f>IF(COUNT(score!AF77:AM77)=0,".",SUM(score!AF77:AM77)/COUNT(score!AF77:AM77))</f>
        <v>93.75</v>
      </c>
      <c r="E77" s="61">
        <f>IF(COUNT(score!O77:R77)=0,".",SUM(score!O77:R77)/COUNT(score!O77:R77))</f>
        <v>50</v>
      </c>
      <c r="F77" s="62">
        <f>IF(COUNT(tempcalcs!$AN77:$BV77)=35,SUM(tempcalcs!$AN77:$BV77,56.57706),".")</f>
        <v>53.372669999999999</v>
      </c>
      <c r="G77" s="62">
        <f>IF(COUNT(tempcalcs!$BX77:$DF77)=35,SUM(tempcalcs!$BX77:$DF77,60.75781),".")</f>
        <v>55.159770000000002</v>
      </c>
    </row>
    <row r="78" spans="1:7" x14ac:dyDescent="0.25">
      <c r="A78" s="58">
        <f>raw!$A78:$A78</f>
        <v>43398</v>
      </c>
      <c r="B78" s="59" t="str">
        <f>raw!$B78:$B78</f>
        <v>0002-0064</v>
      </c>
      <c r="C78" s="61">
        <f>IF(COUNT(score!S78:AC78,score!AO78)=0,".",SUM(score!S78:AC78,score!AO78)/COUNT(score!S78:AC78,score!AO78))</f>
        <v>72.916666666666671</v>
      </c>
      <c r="D78" s="61">
        <f>IF(COUNT(score!AF78:AM78)=0,".",SUM(score!AF78:AM78)/COUNT(score!AF78:AM78))</f>
        <v>59.375</v>
      </c>
      <c r="E78" s="61">
        <f>IF(COUNT(score!O78:R78)=0,".",SUM(score!O78:R78)/COUNT(score!O78:R78))</f>
        <v>31.25</v>
      </c>
      <c r="F78" s="62">
        <f>IF(COUNT(tempcalcs!$AN78:$BV78)=35,SUM(tempcalcs!$AN78:$BV78,56.57706),".")</f>
        <v>33.004530000000003</v>
      </c>
      <c r="G78" s="62">
        <f>IF(COUNT(tempcalcs!$BX78:$DF78)=35,SUM(tempcalcs!$BX78:$DF78,60.75781),".")</f>
        <v>67.185609999999997</v>
      </c>
    </row>
    <row r="79" spans="1:7" x14ac:dyDescent="0.25">
      <c r="A79" s="58">
        <f>raw!$A79:$A79</f>
        <v>43403</v>
      </c>
      <c r="B79" s="59" t="str">
        <f>raw!$B79:$B79</f>
        <v>0002-0067</v>
      </c>
      <c r="C79" s="61">
        <f>IF(COUNT(score!S79:AC79,score!AO79)=0,".",SUM(score!S79:AC79,score!AO79)/COUNT(score!S79:AC79,score!AO79))</f>
        <v>97.916666666666671</v>
      </c>
      <c r="D79" s="61">
        <f>IF(COUNT(score!AF79:AM79)=0,".",SUM(score!AF79:AM79)/COUNT(score!AF79:AM79))</f>
        <v>84.375</v>
      </c>
      <c r="E79" s="61">
        <f>IF(COUNT(score!O79:R79)=0,".",SUM(score!O79:R79)/COUNT(score!O79:R79))</f>
        <v>50</v>
      </c>
      <c r="F79" s="62">
        <f>IF(COUNT(tempcalcs!$AN79:$BV79)=35,SUM(tempcalcs!$AN79:$BV79,56.57706),".")</f>
        <v>54.833539999999999</v>
      </c>
      <c r="G79" s="62">
        <f>IF(COUNT(tempcalcs!$BX79:$DF79)=35,SUM(tempcalcs!$BX79:$DF79,60.75781),".")</f>
        <v>56.202079999999995</v>
      </c>
    </row>
    <row r="80" spans="1:7" x14ac:dyDescent="0.25">
      <c r="A80" s="58">
        <f>raw!$A80:$A80</f>
        <v>43403</v>
      </c>
      <c r="B80" s="59" t="str">
        <f>raw!$B80:$B80</f>
        <v>0002-0068</v>
      </c>
      <c r="C80" s="61">
        <f>IF(COUNT(score!S80:AC80,score!AO80)=0,".",SUM(score!S80:AC80,score!AO80)/COUNT(score!S80:AC80,score!AO80))</f>
        <v>89.583333333333329</v>
      </c>
      <c r="D80" s="61">
        <f>IF(COUNT(score!AF80:AM80)=0,".",SUM(score!AF80:AM80)/COUNT(score!AF80:AM80))</f>
        <v>68.75</v>
      </c>
      <c r="E80" s="61">
        <f>IF(COUNT(score!O80:R80)=0,".",SUM(score!O80:R80)/COUNT(score!O80:R80))</f>
        <v>0</v>
      </c>
      <c r="F80" s="62">
        <f>IF(COUNT(tempcalcs!$AN80:$BV80)=35,SUM(tempcalcs!$AN80:$BV80,56.57706),".")</f>
        <v>34.613789999999995</v>
      </c>
      <c r="G80" s="62">
        <f>IF(COUNT(tempcalcs!$BX80:$DF80)=35,SUM(tempcalcs!$BX80:$DF80,60.75781),".")</f>
        <v>54.489260000000002</v>
      </c>
    </row>
    <row r="81" spans="1:7" x14ac:dyDescent="0.25">
      <c r="A81" s="58">
        <f>raw!$A81:$A81</f>
        <v>43398</v>
      </c>
      <c r="B81" s="59" t="str">
        <f>raw!$B81:$B81</f>
        <v>0002-0070</v>
      </c>
      <c r="C81" s="61">
        <f>IF(COUNT(score!S81:AC81,score!AO81)=0,".",SUM(score!S81:AC81,score!AO81)/COUNT(score!S81:AC81,score!AO81))</f>
        <v>16.666666666666668</v>
      </c>
      <c r="D81" s="61">
        <f>IF(COUNT(score!AF81:AM81)=0,".",SUM(score!AF81:AM81)/COUNT(score!AF81:AM81))</f>
        <v>100</v>
      </c>
      <c r="E81" s="61">
        <f>IF(COUNT(score!O81:R81)=0,".",SUM(score!O81:R81)/COUNT(score!O81:R81))</f>
        <v>100</v>
      </c>
      <c r="F81" s="62">
        <f>IF(COUNT(tempcalcs!$AN81:$BV81)=35,SUM(tempcalcs!$AN81:$BV81,56.57706),".")</f>
        <v>31.64086</v>
      </c>
      <c r="G81" s="62">
        <f>IF(COUNT(tempcalcs!$BX81:$DF81)=35,SUM(tempcalcs!$BX81:$DF81,60.75781),".")</f>
        <v>50.019829999999999</v>
      </c>
    </row>
    <row r="82" spans="1:7" x14ac:dyDescent="0.25">
      <c r="A82" s="58">
        <f>raw!$A82:$A82</f>
        <v>43403</v>
      </c>
      <c r="B82" s="59" t="str">
        <f>raw!$B82:$B82</f>
        <v>0002-0071</v>
      </c>
      <c r="C82" s="61">
        <f>IF(COUNT(score!S82:AC82,score!AO82)=0,".",SUM(score!S82:AC82,score!AO82)/COUNT(score!S82:AC82,score!AO82))</f>
        <v>93.75</v>
      </c>
      <c r="D82" s="61">
        <f>IF(COUNT(score!AF82:AM82)=0,".",SUM(score!AF82:AM82)/COUNT(score!AF82:AM82))</f>
        <v>81.25</v>
      </c>
      <c r="E82" s="61">
        <f>IF(COUNT(score!O82:R82)=0,".",SUM(score!O82:R82)/COUNT(score!O82:R82))</f>
        <v>37.5</v>
      </c>
      <c r="F82" s="62">
        <f>IF(COUNT(tempcalcs!$AN82:$BV82)=35,SUM(tempcalcs!$AN82:$BV82,56.57706),".")</f>
        <v>50.817530000000005</v>
      </c>
      <c r="G82" s="62">
        <f>IF(COUNT(tempcalcs!$BX82:$DF82)=35,SUM(tempcalcs!$BX82:$DF82,60.75781),".")</f>
        <v>62.223660000000002</v>
      </c>
    </row>
    <row r="83" spans="1:7" x14ac:dyDescent="0.25">
      <c r="A83" s="58">
        <f>raw!$A83:$A83</f>
        <v>43398</v>
      </c>
      <c r="B83" s="59" t="str">
        <f>raw!$B83:$B83</f>
        <v>0002-0074</v>
      </c>
      <c r="C83" s="61">
        <f>IF(COUNT(score!S83:AC83,score!AO83)=0,".",SUM(score!S83:AC83,score!AO83)/COUNT(score!S83:AC83,score!AO83))</f>
        <v>89.583333333333329</v>
      </c>
      <c r="D83" s="61">
        <f>IF(COUNT(score!AF83:AM83)=0,".",SUM(score!AF83:AM83)/COUNT(score!AF83:AM83))</f>
        <v>75</v>
      </c>
      <c r="E83" s="61">
        <f>IF(COUNT(score!O83:R83)=0,".",SUM(score!O83:R83)/COUNT(score!O83:R83))</f>
        <v>6.25</v>
      </c>
      <c r="F83" s="62">
        <f>IF(COUNT(tempcalcs!$AN83:$BV83)=35,SUM(tempcalcs!$AN83:$BV83,56.57706),".")</f>
        <v>35.903560000000006</v>
      </c>
      <c r="G83" s="62">
        <f>IF(COUNT(tempcalcs!$BX83:$DF83)=35,SUM(tempcalcs!$BX83:$DF83,60.75781),".")</f>
        <v>29.723309999999998</v>
      </c>
    </row>
    <row r="84" spans="1:7" x14ac:dyDescent="0.25">
      <c r="A84" s="58">
        <f>raw!$A84:$A84</f>
        <v>43403</v>
      </c>
      <c r="B84" s="59" t="str">
        <f>raw!$B84:$B84</f>
        <v>0002-0075</v>
      </c>
      <c r="C84" s="61">
        <f>IF(COUNT(score!S84:AC84,score!AO84)=0,".",SUM(score!S84:AC84,score!AO84)/COUNT(score!S84:AC84,score!AO84))</f>
        <v>68.75</v>
      </c>
      <c r="D84" s="61">
        <f>IF(COUNT(score!AF84:AM84)=0,".",SUM(score!AF84:AM84)/COUNT(score!AF84:AM84))</f>
        <v>46.875</v>
      </c>
      <c r="E84" s="61">
        <f>IF(COUNT(score!O84:R84)=0,".",SUM(score!O84:R84)/COUNT(score!O84:R84))</f>
        <v>25</v>
      </c>
      <c r="F84" s="62">
        <f>IF(COUNT(tempcalcs!$AN84:$BV84)=35,SUM(tempcalcs!$AN84:$BV84,56.57706),".")</f>
        <v>34.154210000000006</v>
      </c>
      <c r="G84" s="62">
        <f>IF(COUNT(tempcalcs!$BX84:$DF84)=35,SUM(tempcalcs!$BX84:$DF84,60.75781),".")</f>
        <v>24.936549999999997</v>
      </c>
    </row>
    <row r="85" spans="1:7" x14ac:dyDescent="0.25">
      <c r="A85" s="58">
        <f>raw!$A85:$A85</f>
        <v>43405</v>
      </c>
      <c r="B85" s="59" t="str">
        <f>raw!$B85:$B85</f>
        <v>0002-0076</v>
      </c>
      <c r="C85" s="61">
        <f>IF(COUNT(score!S85:AC85,score!AO85)=0,".",SUM(score!S85:AC85,score!AO85)/COUNT(score!S85:AC85,score!AO85))</f>
        <v>79.166666666666671</v>
      </c>
      <c r="D85" s="61" t="str">
        <f>IF(COUNT(score!AF85:AM85)=0,".",SUM(score!AF85:AM85)/COUNT(score!AF85:AM85))</f>
        <v>.</v>
      </c>
      <c r="E85" s="61" t="str">
        <f>IF(COUNT(score!O85:R85)=0,".",SUM(score!O85:R85)/COUNT(score!O85:R85))</f>
        <v>.</v>
      </c>
      <c r="F85" s="62">
        <f>IF(COUNT(tempcalcs!$AN85:$BV85)=35,SUM(tempcalcs!$AN85:$BV85,56.57706),".")</f>
        <v>26.512360000000008</v>
      </c>
      <c r="G85" s="62">
        <f>IF(COUNT(tempcalcs!$BX85:$DF85)=35,SUM(tempcalcs!$BX85:$DF85,60.75781),".")</f>
        <v>37.230240000000002</v>
      </c>
    </row>
    <row r="86" spans="1:7" x14ac:dyDescent="0.25">
      <c r="A86" s="58">
        <f>raw!$A86:$A86</f>
        <v>43404</v>
      </c>
      <c r="B86" s="59" t="str">
        <f>raw!$B86:$B86</f>
        <v>0002-0079</v>
      </c>
      <c r="C86" s="61">
        <f>IF(COUNT(score!S86:AC86,score!AO86)=0,".",SUM(score!S86:AC86,score!AO86)/COUNT(score!S86:AC86,score!AO86))</f>
        <v>60.416666666666664</v>
      </c>
      <c r="D86" s="61">
        <f>IF(COUNT(score!AF86:AM86)=0,".",SUM(score!AF86:AM86)/COUNT(score!AF86:AM86))</f>
        <v>50</v>
      </c>
      <c r="E86" s="61">
        <f>IF(COUNT(score!O86:R86)=0,".",SUM(score!O86:R86)/COUNT(score!O86:R86))</f>
        <v>0</v>
      </c>
      <c r="F86" s="62">
        <f>IF(COUNT(tempcalcs!$AN86:$BV86)=35,SUM(tempcalcs!$AN86:$BV86,56.57706),".")</f>
        <v>39.27261</v>
      </c>
      <c r="G86" s="62">
        <f>IF(COUNT(tempcalcs!$BX86:$DF86)=35,SUM(tempcalcs!$BX86:$DF86,60.75781),".")</f>
        <v>30.81081</v>
      </c>
    </row>
    <row r="87" spans="1:7" x14ac:dyDescent="0.25">
      <c r="A87" s="58">
        <f>raw!$A87:$A87</f>
        <v>43403</v>
      </c>
      <c r="B87" s="59" t="str">
        <f>raw!$B87:$B87</f>
        <v>0002-0081</v>
      </c>
      <c r="C87" s="61">
        <f>IF(COUNT(score!S87:AC87,score!AO87)=0,".",SUM(score!S87:AC87,score!AO87)/COUNT(score!S87:AC87,score!AO87))</f>
        <v>91.666666666666671</v>
      </c>
      <c r="D87" s="61">
        <f>IF(COUNT(score!AF87:AM87)=0,".",SUM(score!AF87:AM87)/COUNT(score!AF87:AM87))</f>
        <v>68.75</v>
      </c>
      <c r="E87" s="61">
        <f>IF(COUNT(score!O87:R87)=0,".",SUM(score!O87:R87)/COUNT(score!O87:R87))</f>
        <v>62.5</v>
      </c>
      <c r="F87" s="62">
        <f>IF(COUNT(tempcalcs!$AN87:$BV87)=35,SUM(tempcalcs!$AN87:$BV87,56.57706),".")</f>
        <v>38.131600000000006</v>
      </c>
      <c r="G87" s="62">
        <f>IF(COUNT(tempcalcs!$BX87:$DF87)=35,SUM(tempcalcs!$BX87:$DF87,60.75781),".")</f>
        <v>45.416559999999997</v>
      </c>
    </row>
    <row r="88" spans="1:7" x14ac:dyDescent="0.25">
      <c r="A88" s="58">
        <f>raw!$A88:$A88</f>
        <v>43403</v>
      </c>
      <c r="B88" s="59" t="str">
        <f>raw!$B88:$B88</f>
        <v>0002-0083</v>
      </c>
      <c r="C88" s="61">
        <f>IF(COUNT(score!S88:AC88,score!AO88)=0,".",SUM(score!S88:AC88,score!AO88)/COUNT(score!S88:AC88,score!AO88))</f>
        <v>72.916666666666671</v>
      </c>
      <c r="D88" s="61">
        <f>IF(COUNT(score!AF88:AM88)=0,".",SUM(score!AF88:AM88)/COUNT(score!AF88:AM88))</f>
        <v>62.5</v>
      </c>
      <c r="E88" s="61">
        <f>IF(COUNT(score!O88:R88)=0,".",SUM(score!O88:R88)/COUNT(score!O88:R88))</f>
        <v>0</v>
      </c>
      <c r="F88" s="62">
        <f>IF(COUNT(tempcalcs!$AN88:$BV88)=35,SUM(tempcalcs!$AN88:$BV88,56.57706),".")</f>
        <v>26.615990000000004</v>
      </c>
      <c r="G88" s="62">
        <f>IF(COUNT(tempcalcs!$BX88:$DF88)=35,SUM(tempcalcs!$BX88:$DF88,60.75781),".")</f>
        <v>37.441119999999998</v>
      </c>
    </row>
    <row r="89" spans="1:7" x14ac:dyDescent="0.25">
      <c r="A89" s="58">
        <f>raw!$A89:$A89</f>
        <v>43405</v>
      </c>
      <c r="B89" s="59" t="str">
        <f>raw!$B89:$B89</f>
        <v>0002-0084</v>
      </c>
      <c r="C89" s="61">
        <f>IF(COUNT(score!S89:AC89,score!AO89)=0,".",SUM(score!S89:AC89,score!AO89)/COUNT(score!S89:AC89,score!AO89))</f>
        <v>85.416666666666671</v>
      </c>
      <c r="D89" s="61">
        <f>IF(COUNT(score!AF89:AM89)=0,".",SUM(score!AF89:AM89)/COUNT(score!AF89:AM89))</f>
        <v>90.625</v>
      </c>
      <c r="E89" s="61">
        <f>IF(COUNT(score!O89:R89)=0,".",SUM(score!O89:R89)/COUNT(score!O89:R89))</f>
        <v>62.5</v>
      </c>
      <c r="F89" s="62">
        <f>IF(COUNT(tempcalcs!$AN89:$BV89)=35,SUM(tempcalcs!$AN89:$BV89,56.57706),".")</f>
        <v>48.220750000000002</v>
      </c>
      <c r="G89" s="62">
        <f>IF(COUNT(tempcalcs!$BX89:$DF89)=35,SUM(tempcalcs!$BX89:$DF89,60.75781),".")</f>
        <v>49.86777</v>
      </c>
    </row>
    <row r="90" spans="1:7" x14ac:dyDescent="0.25">
      <c r="A90" s="58">
        <f>raw!$A90:$A90</f>
        <v>43403</v>
      </c>
      <c r="B90" s="59" t="str">
        <f>raw!$B90:$B90</f>
        <v>0002-0085</v>
      </c>
      <c r="C90" s="61">
        <f>IF(COUNT(score!S90:AC90,score!AO90)=0,".",SUM(score!S90:AC90,score!AO90)/COUNT(score!S90:AC90,score!AO90))</f>
        <v>77.083333333333329</v>
      </c>
      <c r="D90" s="61">
        <f>IF(COUNT(score!AF90:AM90)=0,".",SUM(score!AF90:AM90)/COUNT(score!AF90:AM90))</f>
        <v>71.875</v>
      </c>
      <c r="E90" s="61">
        <f>IF(COUNT(score!O90:R90)=0,".",SUM(score!O90:R90)/COUNT(score!O90:R90))</f>
        <v>12.5</v>
      </c>
      <c r="F90" s="62">
        <f>IF(COUNT(tempcalcs!$AN90:$BV90)=35,SUM(tempcalcs!$AN90:$BV90,56.57706),".")</f>
        <v>44.19359</v>
      </c>
      <c r="G90" s="62">
        <f>IF(COUNT(tempcalcs!$BX90:$DF90)=35,SUM(tempcalcs!$BX90:$DF90,60.75781),".")</f>
        <v>51.541080000000001</v>
      </c>
    </row>
    <row r="91" spans="1:7" x14ac:dyDescent="0.25">
      <c r="A91" s="58">
        <f>raw!$A91:$A91</f>
        <v>43403</v>
      </c>
      <c r="B91" s="59" t="str">
        <f>raw!$B91:$B91</f>
        <v>0002-0086</v>
      </c>
      <c r="C91" s="61">
        <f>IF(COUNT(score!S91:AC91,score!AO91)=0,".",SUM(score!S91:AC91,score!AO91)/COUNT(score!S91:AC91,score!AO91))</f>
        <v>72.916666666666671</v>
      </c>
      <c r="D91" s="61">
        <f>IF(COUNT(score!AF91:AM91)=0,".",SUM(score!AF91:AM91)/COUNT(score!AF91:AM91))</f>
        <v>65.625</v>
      </c>
      <c r="E91" s="61">
        <f>IF(COUNT(score!O91:R91)=0,".",SUM(score!O91:R91)/COUNT(score!O91:R91))</f>
        <v>6.25</v>
      </c>
      <c r="F91" s="62">
        <f>IF(COUNT(tempcalcs!$AN91:$BV91)=35,SUM(tempcalcs!$AN91:$BV91,56.57706),".")</f>
        <v>44.409080000000003</v>
      </c>
      <c r="G91" s="62">
        <f>IF(COUNT(tempcalcs!$BX91:$DF91)=35,SUM(tempcalcs!$BX91:$DF91,60.75781),".")</f>
        <v>47.376019999999997</v>
      </c>
    </row>
    <row r="92" spans="1:7" x14ac:dyDescent="0.25">
      <c r="A92" s="58">
        <f>raw!$A92:$A92</f>
        <v>43403</v>
      </c>
      <c r="B92" s="59" t="str">
        <f>raw!$B92:$B92</f>
        <v>0002-0088</v>
      </c>
      <c r="C92" s="61">
        <f>IF(COUNT(score!S92:AC92,score!AO92)=0,".",SUM(score!S92:AC92,score!AO92)/COUNT(score!S92:AC92,score!AO92))</f>
        <v>100</v>
      </c>
      <c r="D92" s="61">
        <f>IF(COUNT(score!AF92:AM92)=0,".",SUM(score!AF92:AM92)/COUNT(score!AF92:AM92))</f>
        <v>89.285714285714292</v>
      </c>
      <c r="E92" s="61">
        <f>IF(COUNT(score!O92:R92)=0,".",SUM(score!O92:R92)/COUNT(score!O92:R92))</f>
        <v>50</v>
      </c>
      <c r="F92" s="62">
        <f>IF(COUNT(tempcalcs!$AN92:$BV92)=35,SUM(tempcalcs!$AN92:$BV92,56.57706),".")</f>
        <v>57.579250000000002</v>
      </c>
      <c r="G92" s="62">
        <f>IF(COUNT(tempcalcs!$BX92:$DF92)=35,SUM(tempcalcs!$BX92:$DF92,60.75781),".")</f>
        <v>54.997959999999999</v>
      </c>
    </row>
    <row r="93" spans="1:7" x14ac:dyDescent="0.25">
      <c r="A93" s="58">
        <f>raw!$A93:$A93</f>
        <v>43405</v>
      </c>
      <c r="B93" s="59" t="str">
        <f>raw!$B93:$B93</f>
        <v>0002-0089</v>
      </c>
      <c r="C93" s="61">
        <f>IF(COUNT(score!S93:AC93,score!AO93)=0,".",SUM(score!S93:AC93,score!AO93)/COUNT(score!S93:AC93,score!AO93))</f>
        <v>83.333333333333329</v>
      </c>
      <c r="D93" s="61" t="str">
        <f>IF(COUNT(score!AF93:AM93)=0,".",SUM(score!AF93:AM93)/COUNT(score!AF93:AM93))</f>
        <v>.</v>
      </c>
      <c r="E93" s="61">
        <f>IF(COUNT(score!O93:R93)=0,".",SUM(score!O93:R93)/COUNT(score!O93:R93))</f>
        <v>0</v>
      </c>
      <c r="F93" s="62" t="str">
        <f>IF(COUNT(tempcalcs!$AN93:$BV93)=35,SUM(tempcalcs!$AN93:$BV93,56.57706),".")</f>
        <v>.</v>
      </c>
      <c r="G93" s="62" t="str">
        <f>IF(COUNT(tempcalcs!$BX93:$DF93)=35,SUM(tempcalcs!$BX93:$DF93,60.75781),".")</f>
        <v>.</v>
      </c>
    </row>
    <row r="94" spans="1:7" x14ac:dyDescent="0.25">
      <c r="A94" s="58">
        <f>raw!$A94:$A94</f>
        <v>43405</v>
      </c>
      <c r="B94" s="59" t="str">
        <f>raw!$B94:$B94</f>
        <v>0002-0090</v>
      </c>
      <c r="C94" s="61">
        <f>IF(COUNT(score!S94:AC94,score!AO94)=0,".",SUM(score!S94:AC94,score!AO94)/COUNT(score!S94:AC94,score!AO94))</f>
        <v>68.75</v>
      </c>
      <c r="D94" s="61">
        <f>IF(COUNT(score!AF94:AM94)=0,".",SUM(score!AF94:AM94)/COUNT(score!AF94:AM94))</f>
        <v>81.25</v>
      </c>
      <c r="E94" s="61">
        <f>IF(COUNT(score!O94:R94)=0,".",SUM(score!O94:R94)/COUNT(score!O94:R94))</f>
        <v>6.25</v>
      </c>
      <c r="F94" s="62">
        <f>IF(COUNT(tempcalcs!$AN94:$BV94)=35,SUM(tempcalcs!$AN94:$BV94,56.57706),".")</f>
        <v>33.489240000000002</v>
      </c>
      <c r="G94" s="62">
        <f>IF(COUNT(tempcalcs!$BX94:$DF94)=35,SUM(tempcalcs!$BX94:$DF94,60.75781),".")</f>
        <v>59.603259999999999</v>
      </c>
    </row>
    <row r="95" spans="1:7" x14ac:dyDescent="0.25">
      <c r="A95" s="58">
        <f>raw!$A95:$A95</f>
        <v>43399</v>
      </c>
      <c r="B95" s="59" t="str">
        <f>raw!$B95:$B95</f>
        <v>0002-0091</v>
      </c>
      <c r="C95" s="61">
        <f>IF(COUNT(score!S95:AC95,score!AO95)=0,".",SUM(score!S95:AC95,score!AO95)/COUNT(score!S95:AC95,score!AO95))</f>
        <v>85.416666666666671</v>
      </c>
      <c r="D95" s="61">
        <f>IF(COUNT(score!AF95:AM95)=0,".",SUM(score!AF95:AM95)/COUNT(score!AF95:AM95))</f>
        <v>56.25</v>
      </c>
      <c r="E95" s="61">
        <f>IF(COUNT(score!O95:R95)=0,".",SUM(score!O95:R95)/COUNT(score!O95:R95))</f>
        <v>25</v>
      </c>
      <c r="F95" s="62">
        <f>IF(COUNT(tempcalcs!$AN95:$BV95)=35,SUM(tempcalcs!$AN95:$BV95,56.57706),".")</f>
        <v>56.065230000000007</v>
      </c>
      <c r="G95" s="62">
        <f>IF(COUNT(tempcalcs!$BX95:$DF95)=35,SUM(tempcalcs!$BX95:$DF95,60.75781),".")</f>
        <v>40.871099999999998</v>
      </c>
    </row>
    <row r="96" spans="1:7" x14ac:dyDescent="0.25">
      <c r="A96" s="58">
        <f>raw!$A96:$A96</f>
        <v>43399</v>
      </c>
      <c r="B96" s="59" t="str">
        <f>raw!$B96:$B96</f>
        <v>0002-0092</v>
      </c>
      <c r="C96" s="61">
        <f>IF(COUNT(score!S96:AC96,score!AO96)=0,".",SUM(score!S96:AC96,score!AO96)/COUNT(score!S96:AC96,score!AO96))</f>
        <v>72.916666666666671</v>
      </c>
      <c r="D96" s="61">
        <f>IF(COUNT(score!AF96:AM96)=0,".",SUM(score!AF96:AM96)/COUNT(score!AF96:AM96))</f>
        <v>40.625</v>
      </c>
      <c r="E96" s="61">
        <f>IF(COUNT(score!O96:R96)=0,".",SUM(score!O96:R96)/COUNT(score!O96:R96))</f>
        <v>50</v>
      </c>
      <c r="F96" s="62">
        <f>IF(COUNT(tempcalcs!$AN96:$BV96)=35,SUM(tempcalcs!$AN96:$BV96,56.57706),".")</f>
        <v>44.790930000000003</v>
      </c>
      <c r="G96" s="62">
        <f>IF(COUNT(tempcalcs!$BX96:$DF96)=35,SUM(tempcalcs!$BX96:$DF96,60.75781),".")</f>
        <v>54.403950000000002</v>
      </c>
    </row>
    <row r="97" spans="1:7" x14ac:dyDescent="0.25">
      <c r="A97" s="58">
        <f>raw!$A97:$A97</f>
        <v>43403</v>
      </c>
      <c r="B97" s="59" t="str">
        <f>raw!$B97:$B97</f>
        <v>0002-0095</v>
      </c>
      <c r="C97" s="61">
        <f>IF(COUNT(score!S97:AC97,score!AO97)=0,".",SUM(score!S97:AC97,score!AO97)/COUNT(score!S97:AC97,score!AO97))</f>
        <v>97.916666666666671</v>
      </c>
      <c r="D97" s="61">
        <f>IF(COUNT(score!AF97:AM97)=0,".",SUM(score!AF97:AM97)/COUNT(score!AF97:AM97))</f>
        <v>93.75</v>
      </c>
      <c r="E97" s="61">
        <f>IF(COUNT(score!O97:R97)=0,".",SUM(score!O97:R97)/COUNT(score!O97:R97))</f>
        <v>75</v>
      </c>
      <c r="F97" s="62">
        <f>IF(COUNT(tempcalcs!$AN97:$BV97)=35,SUM(tempcalcs!$AN97:$BV97,56.57706),".")</f>
        <v>51.257840000000002</v>
      </c>
      <c r="G97" s="62">
        <f>IF(COUNT(tempcalcs!$BX97:$DF97)=35,SUM(tempcalcs!$BX97:$DF97,60.75781),".")</f>
        <v>56.534019999999998</v>
      </c>
    </row>
    <row r="98" spans="1:7" x14ac:dyDescent="0.25">
      <c r="A98" s="58">
        <f>raw!$A98:$A98</f>
        <v>43403</v>
      </c>
      <c r="B98" s="59" t="str">
        <f>raw!$B98:$B98</f>
        <v>0002-0096</v>
      </c>
      <c r="C98" s="61">
        <f>IF(COUNT(score!S98:AC98,score!AO98)=0,".",SUM(score!S98:AC98,score!AO98)/COUNT(score!S98:AC98,score!AO98))</f>
        <v>75</v>
      </c>
      <c r="D98" s="61">
        <f>IF(COUNT(score!AF98:AM98)=0,".",SUM(score!AF98:AM98)/COUNT(score!AF98:AM98))</f>
        <v>64.285714285714292</v>
      </c>
      <c r="E98" s="61">
        <f>IF(COUNT(score!O98:R98)=0,".",SUM(score!O98:R98)/COUNT(score!O98:R98))</f>
        <v>0</v>
      </c>
      <c r="F98" s="62">
        <f>IF(COUNT(tempcalcs!$AN98:$BV98)=35,SUM(tempcalcs!$AN98:$BV98,56.57706),".")</f>
        <v>25.242500000000007</v>
      </c>
      <c r="G98" s="62">
        <f>IF(COUNT(tempcalcs!$BX98:$DF98)=35,SUM(tempcalcs!$BX98:$DF98,60.75781),".")</f>
        <v>39.590739999999997</v>
      </c>
    </row>
    <row r="99" spans="1:7" x14ac:dyDescent="0.25">
      <c r="A99" s="58">
        <f>raw!$A99:$A99</f>
        <v>43403</v>
      </c>
      <c r="B99" s="59" t="str">
        <f>raw!$B99:$B99</f>
        <v>0002-0097</v>
      </c>
      <c r="C99" s="61">
        <f>IF(COUNT(score!S99:AC99,score!AO99)=0,".",SUM(score!S99:AC99,score!AO99)/COUNT(score!S99:AC99,score!AO99))</f>
        <v>64.583333333333329</v>
      </c>
      <c r="D99" s="61">
        <f>IF(COUNT(score!AF99:AM99)=0,".",SUM(score!AF99:AM99)/COUNT(score!AF99:AM99))</f>
        <v>31.25</v>
      </c>
      <c r="E99" s="61">
        <f>IF(COUNT(score!O99:R99)=0,".",SUM(score!O99:R99)/COUNT(score!O99:R99))</f>
        <v>12.5</v>
      </c>
      <c r="F99" s="62">
        <f>IF(COUNT(tempcalcs!$AN99:$BV99)=35,SUM(tempcalcs!$AN99:$BV99,56.57706),".")</f>
        <v>35.331280000000007</v>
      </c>
      <c r="G99" s="62">
        <f>IF(COUNT(tempcalcs!$BX99:$DF99)=35,SUM(tempcalcs!$BX99:$DF99,60.75781),".")</f>
        <v>32.105179999999997</v>
      </c>
    </row>
    <row r="100" spans="1:7" x14ac:dyDescent="0.25">
      <c r="A100" s="58">
        <f>raw!$A100:$A100</f>
        <v>43399</v>
      </c>
      <c r="B100" s="59" t="str">
        <f>raw!$B100:$B100</f>
        <v>0002-0098</v>
      </c>
      <c r="C100" s="61">
        <f>IF(COUNT(score!S100:AC100,score!AO100)=0,".",SUM(score!S100:AC100,score!AO100)/COUNT(score!S100:AC100,score!AO100))</f>
        <v>79.166666666666671</v>
      </c>
      <c r="D100" s="61">
        <f>IF(COUNT(score!AF100:AM100)=0,".",SUM(score!AF100:AM100)/COUNT(score!AF100:AM100))</f>
        <v>50</v>
      </c>
      <c r="E100" s="61">
        <f>IF(COUNT(score!O100:R100)=0,".",SUM(score!O100:R100)/COUNT(score!O100:R100))</f>
        <v>18.75</v>
      </c>
      <c r="F100" s="62">
        <f>IF(COUNT(tempcalcs!$AN100:$BV100)=35,SUM(tempcalcs!$AN100:$BV100,56.57706),".")</f>
        <v>48.642420000000001</v>
      </c>
      <c r="G100" s="62">
        <f>IF(COUNT(tempcalcs!$BX100:$DF100)=35,SUM(tempcalcs!$BX100:$DF100,60.75781),".")</f>
        <v>59.501509999999996</v>
      </c>
    </row>
    <row r="101" spans="1:7" x14ac:dyDescent="0.25">
      <c r="A101" s="58">
        <f>raw!$A101:$A101</f>
        <v>43405</v>
      </c>
      <c r="B101" s="59" t="str">
        <f>raw!$B101:$B101</f>
        <v>0002-0099</v>
      </c>
      <c r="C101" s="61">
        <f>IF(COUNT(score!S101:AC101,score!AO101)=0,".",SUM(score!S101:AC101,score!AO101)/COUNT(score!S101:AC101,score!AO101))</f>
        <v>89.583333333333329</v>
      </c>
      <c r="D101" s="61">
        <f>IF(COUNT(score!AF101:AM101)=0,".",SUM(score!AF101:AM101)/COUNT(score!AF101:AM101))</f>
        <v>68.75</v>
      </c>
      <c r="E101" s="61">
        <f>IF(COUNT(score!O101:R101)=0,".",SUM(score!O101:R101)/COUNT(score!O101:R101))</f>
        <v>18.75</v>
      </c>
      <c r="F101" s="62">
        <f>IF(COUNT(tempcalcs!$AN101:$BV101)=35,SUM(tempcalcs!$AN101:$BV101,56.57706),".")</f>
        <v>38.881720000000001</v>
      </c>
      <c r="G101" s="62">
        <f>IF(COUNT(tempcalcs!$BX101:$DF101)=35,SUM(tempcalcs!$BX101:$DF101,60.75781),".")</f>
        <v>52.924579999999999</v>
      </c>
    </row>
    <row r="102" spans="1:7" x14ac:dyDescent="0.25">
      <c r="A102" s="58">
        <f>raw!$A102:$A102</f>
        <v>43405</v>
      </c>
      <c r="B102" s="59" t="str">
        <f>raw!$B102:$B102</f>
        <v>0002-0100</v>
      </c>
      <c r="C102" s="61">
        <f>IF(COUNT(score!S102:AC102,score!AO102)=0,".",SUM(score!S102:AC102,score!AO102)/COUNT(score!S102:AC102,score!AO102))</f>
        <v>85.416666666666671</v>
      </c>
      <c r="D102" s="61">
        <f>IF(COUNT(score!AF102:AM102)=0,".",SUM(score!AF102:AM102)/COUNT(score!AF102:AM102))</f>
        <v>81.25</v>
      </c>
      <c r="E102" s="61">
        <f>IF(COUNT(score!O102:R102)=0,".",SUM(score!O102:R102)/COUNT(score!O102:R102))</f>
        <v>12.5</v>
      </c>
      <c r="F102" s="62">
        <f>IF(COUNT(tempcalcs!$AN102:$BV102)=35,SUM(tempcalcs!$AN102:$BV102,56.57706),".")</f>
        <v>25.998340000000006</v>
      </c>
      <c r="G102" s="62">
        <f>IF(COUNT(tempcalcs!$BX102:$DF102)=35,SUM(tempcalcs!$BX102:$DF102,60.75781),".")</f>
        <v>62.784039999999997</v>
      </c>
    </row>
    <row r="103" spans="1:7" x14ac:dyDescent="0.25">
      <c r="A103" s="58">
        <f>raw!$A103:$A103</f>
        <v>43403</v>
      </c>
      <c r="B103" s="59" t="str">
        <f>raw!$B103:$B103</f>
        <v>0002-0101</v>
      </c>
      <c r="C103" s="61">
        <f>IF(COUNT(score!S103:AC103,score!AO103)=0,".",SUM(score!S103:AC103,score!AO103)/COUNT(score!S103:AC103,score!AO103))</f>
        <v>95.833333333333329</v>
      </c>
      <c r="D103" s="61">
        <f>IF(COUNT(score!AF103:AM103)=0,".",SUM(score!AF103:AM103)/COUNT(score!AF103:AM103))</f>
        <v>34.375</v>
      </c>
      <c r="E103" s="61">
        <f>IF(COUNT(score!O103:R103)=0,".",SUM(score!O103:R103)/COUNT(score!O103:R103))</f>
        <v>0</v>
      </c>
      <c r="F103" s="62">
        <f>IF(COUNT(tempcalcs!$AN103:$BV103)=35,SUM(tempcalcs!$AN103:$BV103,56.57706),".")</f>
        <v>50.205510000000004</v>
      </c>
      <c r="G103" s="62">
        <f>IF(COUNT(tempcalcs!$BX103:$DF103)=35,SUM(tempcalcs!$BX103:$DF103,60.75781),".")</f>
        <v>58.424379999999999</v>
      </c>
    </row>
    <row r="104" spans="1:7" x14ac:dyDescent="0.25">
      <c r="A104" s="58">
        <f>raw!$A104:$A104</f>
        <v>43405</v>
      </c>
      <c r="B104" s="59" t="str">
        <f>raw!$B104:$B104</f>
        <v>0002-0104</v>
      </c>
      <c r="C104" s="61">
        <f>IF(COUNT(score!S104:AC104,score!AO104)=0,".",SUM(score!S104:AC104,score!AO104)/COUNT(score!S104:AC104,score!AO104))</f>
        <v>89.583333333333329</v>
      </c>
      <c r="D104" s="61">
        <f>IF(COUNT(score!AF104:AM104)=0,".",SUM(score!AF104:AM104)/COUNT(score!AF104:AM104))</f>
        <v>62.5</v>
      </c>
      <c r="E104" s="61" t="str">
        <f>IF(COUNT(score!O104:R104)=0,".",SUM(score!O104:R104)/COUNT(score!O104:R104))</f>
        <v>.</v>
      </c>
      <c r="F104" s="62">
        <f>IF(COUNT(tempcalcs!$AN104:$BV104)=35,SUM(tempcalcs!$AN104:$BV104,56.57706),".")</f>
        <v>33.55847</v>
      </c>
      <c r="G104" s="62">
        <f>IF(COUNT(tempcalcs!$BX104:$DF104)=35,SUM(tempcalcs!$BX104:$DF104,60.75781),".")</f>
        <v>52.453659999999999</v>
      </c>
    </row>
    <row r="105" spans="1:7" x14ac:dyDescent="0.25">
      <c r="A105" s="58">
        <f>raw!$A105:$A105</f>
        <v>43398</v>
      </c>
      <c r="B105" s="59" t="str">
        <f>raw!$B105:$B105</f>
        <v>0002-0108</v>
      </c>
      <c r="C105" s="61">
        <f>IF(COUNT(score!S105:AC105,score!AO105)=0,".",SUM(score!S105:AC105,score!AO105)/COUNT(score!S105:AC105,score!AO105))</f>
        <v>66.666666666666671</v>
      </c>
      <c r="D105" s="61">
        <f>IF(COUNT(score!AF105:AM105)=0,".",SUM(score!AF105:AM105)/COUNT(score!AF105:AM105))</f>
        <v>21.875</v>
      </c>
      <c r="E105" s="61">
        <f>IF(COUNT(score!O105:R105)=0,".",SUM(score!O105:R105)/COUNT(score!O105:R105))</f>
        <v>0</v>
      </c>
      <c r="F105" s="62">
        <f>IF(COUNT(tempcalcs!$AN105:$BV105)=35,SUM(tempcalcs!$AN105:$BV105,56.57706),".")</f>
        <v>40.156620000000004</v>
      </c>
      <c r="G105" s="62">
        <f>IF(COUNT(tempcalcs!$BX105:$DF105)=35,SUM(tempcalcs!$BX105:$DF105,60.75781),".")</f>
        <v>19.935510000000001</v>
      </c>
    </row>
    <row r="106" spans="1:7" x14ac:dyDescent="0.25">
      <c r="A106" s="58">
        <f>raw!$A106:$A106</f>
        <v>43399</v>
      </c>
      <c r="B106" s="59" t="str">
        <f>raw!$B106:$B106</f>
        <v>0002-0109</v>
      </c>
      <c r="C106" s="61">
        <f>IF(COUNT(score!S106:AC106,score!AO106)=0,".",SUM(score!S106:AC106,score!AO106)/COUNT(score!S106:AC106,score!AO106))</f>
        <v>89.583333333333329</v>
      </c>
      <c r="D106" s="61">
        <f>IF(COUNT(score!AF106:AM106)=0,".",SUM(score!AF106:AM106)/COUNT(score!AF106:AM106))</f>
        <v>93.75</v>
      </c>
      <c r="E106" s="61">
        <f>IF(COUNT(score!O106:R106)=0,".",SUM(score!O106:R106)/COUNT(score!O106:R106))</f>
        <v>87.5</v>
      </c>
      <c r="F106" s="62">
        <f>IF(COUNT(tempcalcs!$AN106:$BV106)=35,SUM(tempcalcs!$AN106:$BV106,56.57706),".")</f>
        <v>49.864170000000001</v>
      </c>
      <c r="G106" s="62">
        <f>IF(COUNT(tempcalcs!$BX106:$DF106)=35,SUM(tempcalcs!$BX106:$DF106,60.75781),".")</f>
        <v>56.976120000000002</v>
      </c>
    </row>
    <row r="107" spans="1:7" x14ac:dyDescent="0.25">
      <c r="A107" s="58">
        <f>raw!$A107:$A107</f>
        <v>43403</v>
      </c>
      <c r="B107" s="59" t="str">
        <f>raw!$B107:$B107</f>
        <v>0002-0110</v>
      </c>
      <c r="C107" s="61">
        <f>IF(COUNT(score!S107:AC107,score!AO107)=0,".",SUM(score!S107:AC107,score!AO107)/COUNT(score!S107:AC107,score!AO107))</f>
        <v>81.25</v>
      </c>
      <c r="D107" s="61">
        <f>IF(COUNT(score!AF107:AM107)=0,".",SUM(score!AF107:AM107)/COUNT(score!AF107:AM107))</f>
        <v>84.375</v>
      </c>
      <c r="E107" s="61">
        <f>IF(COUNT(score!O107:R107)=0,".",SUM(score!O107:R107)/COUNT(score!O107:R107))</f>
        <v>31.25</v>
      </c>
      <c r="F107" s="62" t="str">
        <f>IF(COUNT(tempcalcs!$AN107:$BV107)=35,SUM(tempcalcs!$AN107:$BV107,56.57706),".")</f>
        <v>.</v>
      </c>
      <c r="G107" s="62" t="str">
        <f>IF(COUNT(tempcalcs!$BX107:$DF107)=35,SUM(tempcalcs!$BX107:$DF107,60.75781),".")</f>
        <v>.</v>
      </c>
    </row>
    <row r="108" spans="1:7" x14ac:dyDescent="0.25">
      <c r="A108" s="58">
        <f>raw!$A108:$A108</f>
        <v>43405</v>
      </c>
      <c r="B108" s="59" t="str">
        <f>raw!$B108:$B108</f>
        <v>0002-0111</v>
      </c>
      <c r="C108" s="61">
        <f>IF(COUNT(score!S108:AC108,score!AO108)=0,".",SUM(score!S108:AC108,score!AO108)/COUNT(score!S108:AC108,score!AO108))</f>
        <v>85.416666666666671</v>
      </c>
      <c r="D108" s="61">
        <f>IF(COUNT(score!AF108:AM108)=0,".",SUM(score!AF108:AM108)/COUNT(score!AF108:AM108))</f>
        <v>43.75</v>
      </c>
      <c r="E108" s="61">
        <f>IF(COUNT(score!O108:R108)=0,".",SUM(score!O108:R108)/COUNT(score!O108:R108))</f>
        <v>37.5</v>
      </c>
      <c r="F108" s="62">
        <f>IF(COUNT(tempcalcs!$AN108:$BV108)=35,SUM(tempcalcs!$AN108:$BV108,56.57706),".")</f>
        <v>36.243279999999999</v>
      </c>
      <c r="G108" s="62">
        <f>IF(COUNT(tempcalcs!$BX108:$DF108)=35,SUM(tempcalcs!$BX108:$DF108,60.75781),".")</f>
        <v>40.651139999999998</v>
      </c>
    </row>
    <row r="109" spans="1:7" x14ac:dyDescent="0.25">
      <c r="A109" s="58">
        <f>raw!$A109:$A109</f>
        <v>43417</v>
      </c>
      <c r="B109" s="59" t="str">
        <f>raw!$B109:$B109</f>
        <v>0002-0112</v>
      </c>
      <c r="C109" s="61">
        <f>IF(COUNT(score!S109:AC109,score!AO109)=0,".",SUM(score!S109:AC109,score!AO109)/COUNT(score!S109:AC109,score!AO109))</f>
        <v>58.333333333333336</v>
      </c>
      <c r="D109" s="61">
        <f>IF(COUNT(score!AF109:AM109)=0,".",SUM(score!AF109:AM109)/COUNT(score!AF109:AM109))</f>
        <v>75</v>
      </c>
      <c r="E109" s="61">
        <f>IF(COUNT(score!O109:R109)=0,".",SUM(score!O109:R109)/COUNT(score!O109:R109))</f>
        <v>0</v>
      </c>
      <c r="F109" s="62">
        <f>IF(COUNT(tempcalcs!$AN109:$BV109)=35,SUM(tempcalcs!$AN109:$BV109,56.57706),".")</f>
        <v>40.397760000000005</v>
      </c>
      <c r="G109" s="62">
        <f>IF(COUNT(tempcalcs!$BX109:$DF109)=35,SUM(tempcalcs!$BX109:$DF109,60.75781),".")</f>
        <v>54.417839999999998</v>
      </c>
    </row>
    <row r="110" spans="1:7" x14ac:dyDescent="0.25">
      <c r="A110" s="58">
        <f>raw!$A110:$A110</f>
        <v>43405</v>
      </c>
      <c r="B110" s="59" t="str">
        <f>raw!$B110:$B110</f>
        <v>0002-0114</v>
      </c>
      <c r="C110" s="61">
        <f>IF(COUNT(score!S110:AC110,score!AO110)=0,".",SUM(score!S110:AC110,score!AO110)/COUNT(score!S110:AC110,score!AO110))</f>
        <v>58.333333333333336</v>
      </c>
      <c r="D110" s="61">
        <f>IF(COUNT(score!AF110:AM110)=0,".",SUM(score!AF110:AM110)/COUNT(score!AF110:AM110))</f>
        <v>84.375</v>
      </c>
      <c r="E110" s="61">
        <f>IF(COUNT(score!O110:R110)=0,".",SUM(score!O110:R110)/COUNT(score!O110:R110))</f>
        <v>56.25</v>
      </c>
      <c r="F110" s="62">
        <f>IF(COUNT(tempcalcs!$AN110:$BV110)=35,SUM(tempcalcs!$AN110:$BV110,56.57706),".")</f>
        <v>55.6173</v>
      </c>
      <c r="G110" s="62">
        <f>IF(COUNT(tempcalcs!$BX110:$DF110)=35,SUM(tempcalcs!$BX110:$DF110,60.75781),".")</f>
        <v>35.398569999999999</v>
      </c>
    </row>
    <row r="111" spans="1:7" x14ac:dyDescent="0.25">
      <c r="A111" s="58">
        <f>raw!$A111:$A111</f>
        <v>43399</v>
      </c>
      <c r="B111" s="59" t="str">
        <f>raw!$B111:$B111</f>
        <v>0002-0115</v>
      </c>
      <c r="C111" s="61">
        <f>IF(COUNT(score!S111:AC111,score!AO111)=0,".",SUM(score!S111:AC111,score!AO111)/COUNT(score!S111:AC111,score!AO111))</f>
        <v>87.5</v>
      </c>
      <c r="D111" s="61">
        <f>IF(COUNT(score!AF111:AM111)=0,".",SUM(score!AF111:AM111)/COUNT(score!AF111:AM111))</f>
        <v>78.125</v>
      </c>
      <c r="E111" s="61">
        <f>IF(COUNT(score!O111:R111)=0,".",SUM(score!O111:R111)/COUNT(score!O111:R111))</f>
        <v>56.25</v>
      </c>
      <c r="F111" s="62">
        <f>IF(COUNT(tempcalcs!$AN111:$BV111)=35,SUM(tempcalcs!$AN111:$BV111,56.57706),".")</f>
        <v>34.191929999999999</v>
      </c>
      <c r="G111" s="62">
        <f>IF(COUNT(tempcalcs!$BX111:$DF111)=35,SUM(tempcalcs!$BX111:$DF111,60.75781),".")</f>
        <v>60.137819999999998</v>
      </c>
    </row>
    <row r="112" spans="1:7" x14ac:dyDescent="0.25">
      <c r="A112" s="58">
        <f>raw!$A112:$A112</f>
        <v>43403</v>
      </c>
      <c r="B112" s="59" t="str">
        <f>raw!$B112:$B112</f>
        <v>0002-0116</v>
      </c>
      <c r="C112" s="61">
        <f>IF(COUNT(score!S112:AC112,score!AO112)=0,".",SUM(score!S112:AC112,score!AO112)/COUNT(score!S112:AC112,score!AO112))</f>
        <v>50</v>
      </c>
      <c r="D112" s="61">
        <f>IF(COUNT(score!AF112:AM112)=0,".",SUM(score!AF112:AM112)/COUNT(score!AF112:AM112))</f>
        <v>25</v>
      </c>
      <c r="E112" s="61">
        <f>IF(COUNT(score!O112:R112)=0,".",SUM(score!O112:R112)/COUNT(score!O112:R112))</f>
        <v>0</v>
      </c>
      <c r="F112" s="62">
        <f>IF(COUNT(tempcalcs!$AN112:$BV112)=35,SUM(tempcalcs!$AN112:$BV112,56.57706),".")</f>
        <v>29.546830000000007</v>
      </c>
      <c r="G112" s="62">
        <f>IF(COUNT(tempcalcs!$BX112:$DF112)=35,SUM(tempcalcs!$BX112:$DF112,60.75781),".")</f>
        <v>24.286149999999999</v>
      </c>
    </row>
    <row r="113" spans="1:7" x14ac:dyDescent="0.25">
      <c r="A113" s="58">
        <f>raw!$A113:$A113</f>
        <v>43405</v>
      </c>
      <c r="B113" s="59" t="str">
        <f>raw!$B113:$B113</f>
        <v>0002-0117</v>
      </c>
      <c r="C113" s="61">
        <f>IF(COUNT(score!S113:AC113,score!AO113)=0,".",SUM(score!S113:AC113,score!AO113)/COUNT(score!S113:AC113,score!AO113))</f>
        <v>91.666666666666671</v>
      </c>
      <c r="D113" s="61">
        <f>IF(COUNT(score!AF113:AM113)=0,".",SUM(score!AF113:AM113)/COUNT(score!AF113:AM113))</f>
        <v>75</v>
      </c>
      <c r="E113" s="61">
        <f>IF(COUNT(score!O113:R113)=0,".",SUM(score!O113:R113)/COUNT(score!O113:R113))</f>
        <v>31.25</v>
      </c>
      <c r="F113" s="62">
        <f>IF(COUNT(tempcalcs!$AN113:$BV113)=35,SUM(tempcalcs!$AN113:$BV113,56.57706),".")</f>
        <v>39.292950000000005</v>
      </c>
      <c r="G113" s="62">
        <f>IF(COUNT(tempcalcs!$BX113:$DF113)=35,SUM(tempcalcs!$BX113:$DF113,60.75781),".")</f>
        <v>59.029879999999999</v>
      </c>
    </row>
    <row r="114" spans="1:7" x14ac:dyDescent="0.25">
      <c r="A114" s="58">
        <f>raw!$A114:$A114</f>
        <v>43403</v>
      </c>
      <c r="B114" s="59" t="str">
        <f>raw!$B114:$B114</f>
        <v>0002-0118</v>
      </c>
      <c r="C114" s="61">
        <f>IF(COUNT(score!S114:AC114,score!AO114)=0,".",SUM(score!S114:AC114,score!AO114)/COUNT(score!S114:AC114,score!AO114))</f>
        <v>66.666666666666671</v>
      </c>
      <c r="D114" s="61">
        <f>IF(COUNT(score!AF114:AM114)=0,".",SUM(score!AF114:AM114)/COUNT(score!AF114:AM114))</f>
        <v>59.375</v>
      </c>
      <c r="E114" s="61">
        <f>IF(COUNT(score!O114:R114)=0,".",SUM(score!O114:R114)/COUNT(score!O114:R114))</f>
        <v>18.75</v>
      </c>
      <c r="F114" s="62">
        <f>IF(COUNT(tempcalcs!$AN114:$BV114)=35,SUM(tempcalcs!$AN114:$BV114,56.57706),".")</f>
        <v>46.219500000000004</v>
      </c>
      <c r="G114" s="62">
        <f>IF(COUNT(tempcalcs!$BX114:$DF114)=35,SUM(tempcalcs!$BX114:$DF114,60.75781),".")</f>
        <v>32.7821</v>
      </c>
    </row>
    <row r="115" spans="1:7" x14ac:dyDescent="0.25">
      <c r="A115" s="58">
        <f>raw!$A115:$A115</f>
        <v>43403</v>
      </c>
      <c r="B115" s="59" t="str">
        <f>raw!$B115:$B115</f>
        <v>0002-0120</v>
      </c>
      <c r="C115" s="61">
        <f>IF(COUNT(score!S115:AC115,score!AO115)=0,".",SUM(score!S115:AC115,score!AO115)/COUNT(score!S115:AC115,score!AO115))</f>
        <v>89.583333333333329</v>
      </c>
      <c r="D115" s="61">
        <f>IF(COUNT(score!AF115:AM115)=0,".",SUM(score!AF115:AM115)/COUNT(score!AF115:AM115))</f>
        <v>60.714285714285715</v>
      </c>
      <c r="E115" s="61">
        <f>IF(COUNT(score!O115:R115)=0,".",SUM(score!O115:R115)/COUNT(score!O115:R115))</f>
        <v>12.5</v>
      </c>
      <c r="F115" s="62">
        <f>IF(COUNT(tempcalcs!$AN115:$BV115)=35,SUM(tempcalcs!$AN115:$BV115,56.57706),".")</f>
        <v>39.545509999999993</v>
      </c>
      <c r="G115" s="62">
        <f>IF(COUNT(tempcalcs!$BX115:$DF115)=35,SUM(tempcalcs!$BX115:$DF115,60.75781),".")</f>
        <v>29.5274</v>
      </c>
    </row>
    <row r="116" spans="1:7" x14ac:dyDescent="0.25">
      <c r="A116" s="58">
        <f>raw!$A116:$A116</f>
        <v>43404</v>
      </c>
      <c r="B116" s="59" t="str">
        <f>raw!$B116:$B116</f>
        <v>0002-0121</v>
      </c>
      <c r="C116" s="61">
        <f>IF(COUNT(score!S116:AC116,score!AO116)=0,".",SUM(score!S116:AC116,score!AO116)/COUNT(score!S116:AC116,score!AO116))</f>
        <v>83.333333333333329</v>
      </c>
      <c r="D116" s="61">
        <f>IF(COUNT(score!AF116:AM116)=0,".",SUM(score!AF116:AM116)/COUNT(score!AF116:AM116))</f>
        <v>65.625</v>
      </c>
      <c r="E116" s="61">
        <f>IF(COUNT(score!O116:R116)=0,".",SUM(score!O116:R116)/COUNT(score!O116:R116))</f>
        <v>12.5</v>
      </c>
      <c r="F116" s="62">
        <f>IF(COUNT(tempcalcs!$AN116:$BV116)=35,SUM(tempcalcs!$AN116:$BV116,56.57706),".")</f>
        <v>40.645520000000005</v>
      </c>
      <c r="G116" s="62">
        <f>IF(COUNT(tempcalcs!$BX116:$DF116)=35,SUM(tempcalcs!$BX116:$DF116,60.75781),".")</f>
        <v>35.747579999999999</v>
      </c>
    </row>
    <row r="117" spans="1:7" x14ac:dyDescent="0.25">
      <c r="A117" s="58">
        <f>raw!$A117:$A117</f>
        <v>43399</v>
      </c>
      <c r="B117" s="59" t="str">
        <f>raw!$B117:$B117</f>
        <v>0002-0122</v>
      </c>
      <c r="C117" s="61">
        <f>IF(COUNT(score!S117:AC117,score!AO117)=0,".",SUM(score!S117:AC117,score!AO117)/COUNT(score!S117:AC117,score!AO117))</f>
        <v>91.666666666666671</v>
      </c>
      <c r="D117" s="61">
        <f>IF(COUNT(score!AF117:AM117)=0,".",SUM(score!AF117:AM117)/COUNT(score!AF117:AM117))</f>
        <v>40.625</v>
      </c>
      <c r="E117" s="61">
        <f>IF(COUNT(score!O117:R117)=0,".",SUM(score!O117:R117)/COUNT(score!O117:R117))</f>
        <v>6.25</v>
      </c>
      <c r="F117" s="62">
        <f>IF(COUNT(tempcalcs!$AN117:$BV117)=35,SUM(tempcalcs!$AN117:$BV117,56.57706),".")</f>
        <v>49.681770000000007</v>
      </c>
      <c r="G117" s="62">
        <f>IF(COUNT(tempcalcs!$BX117:$DF117)=35,SUM(tempcalcs!$BX117:$DF117,60.75781),".")</f>
        <v>32.321469999999998</v>
      </c>
    </row>
    <row r="118" spans="1:7" x14ac:dyDescent="0.25">
      <c r="A118" s="58">
        <f>raw!$A118:$A118</f>
        <v>43399</v>
      </c>
      <c r="B118" s="59" t="str">
        <f>raw!$B118:$B118</f>
        <v>0002-0123</v>
      </c>
      <c r="C118" s="61">
        <f>IF(COUNT(score!S118:AC118,score!AO118)=0,".",SUM(score!S118:AC118,score!AO118)/COUNT(score!S118:AC118,score!AO118))</f>
        <v>79.166666666666671</v>
      </c>
      <c r="D118" s="61">
        <f>IF(COUNT(score!AF118:AM118)=0,".",SUM(score!AF118:AM118)/COUNT(score!AF118:AM118))</f>
        <v>71.875</v>
      </c>
      <c r="E118" s="61">
        <f>IF(COUNT(score!O118:R118)=0,".",SUM(score!O118:R118)/COUNT(score!O118:R118))</f>
        <v>12.5</v>
      </c>
      <c r="F118" s="62">
        <f>IF(COUNT(tempcalcs!$AN118:$BV118)=35,SUM(tempcalcs!$AN118:$BV118,56.57706),".")</f>
        <v>39.225679999999997</v>
      </c>
      <c r="G118" s="62">
        <f>IF(COUNT(tempcalcs!$BX118:$DF118)=35,SUM(tempcalcs!$BX118:$DF118,60.75781),".")</f>
        <v>46.346909999999994</v>
      </c>
    </row>
    <row r="119" spans="1:7" x14ac:dyDescent="0.25">
      <c r="A119" s="58">
        <f>raw!$A119:$A119</f>
        <v>43403</v>
      </c>
      <c r="B119" s="59" t="str">
        <f>raw!$B119:$B119</f>
        <v>0002-0127</v>
      </c>
      <c r="C119" s="61">
        <f>IF(COUNT(score!S119:AC119,score!AO119)=0,".",SUM(score!S119:AC119,score!AO119)/COUNT(score!S119:AC119,score!AO119))</f>
        <v>62.5</v>
      </c>
      <c r="D119" s="61">
        <f>IF(COUNT(score!AF119:AM119)=0,".",SUM(score!AF119:AM119)/COUNT(score!AF119:AM119))</f>
        <v>71.875</v>
      </c>
      <c r="E119" s="61">
        <f>IF(COUNT(score!O119:R119)=0,".",SUM(score!O119:R119)/COUNT(score!O119:R119))</f>
        <v>56.25</v>
      </c>
      <c r="F119" s="62" t="str">
        <f>IF(COUNT(tempcalcs!$AN119:$BV119)=35,SUM(tempcalcs!$AN119:$BV119,56.57706),".")</f>
        <v>.</v>
      </c>
      <c r="G119" s="62" t="str">
        <f>IF(COUNT(tempcalcs!$BX119:$DF119)=35,SUM(tempcalcs!$BX119:$DF119,60.75781),".")</f>
        <v>.</v>
      </c>
    </row>
    <row r="120" spans="1:7" x14ac:dyDescent="0.25">
      <c r="A120" s="58">
        <f>raw!$A120:$A120</f>
        <v>43403</v>
      </c>
      <c r="B120" s="59" t="str">
        <f>raw!$B120:$B120</f>
        <v>0002-0128</v>
      </c>
      <c r="C120" s="61">
        <f>IF(COUNT(score!S120:AC120,score!AO120)=0,".",SUM(score!S120:AC120,score!AO120)/COUNT(score!S120:AC120,score!AO120))</f>
        <v>97.916666666666671</v>
      </c>
      <c r="D120" s="61">
        <f>IF(COUNT(score!AF120:AM120)=0,".",SUM(score!AF120:AM120)/COUNT(score!AF120:AM120))</f>
        <v>91.666666666666671</v>
      </c>
      <c r="E120" s="61">
        <f>IF(COUNT(score!O120:R120)=0,".",SUM(score!O120:R120)/COUNT(score!O120:R120))</f>
        <v>31.25</v>
      </c>
      <c r="F120" s="62">
        <f>IF(COUNT(tempcalcs!$AN120:$BV120)=35,SUM(tempcalcs!$AN120:$BV120,56.57706),".")</f>
        <v>34.597009999999997</v>
      </c>
      <c r="G120" s="62">
        <f>IF(COUNT(tempcalcs!$BX120:$DF120)=35,SUM(tempcalcs!$BX120:$DF120,60.75781),".")</f>
        <v>59.414450000000002</v>
      </c>
    </row>
    <row r="121" spans="1:7" x14ac:dyDescent="0.25">
      <c r="A121" s="58">
        <f>raw!$A121:$A121</f>
        <v>43398</v>
      </c>
      <c r="B121" s="59" t="str">
        <f>raw!$B121:$B121</f>
        <v>0002-0130</v>
      </c>
      <c r="C121" s="61">
        <f>IF(COUNT(score!S121:AC121,score!AO121)=0,".",SUM(score!S121:AC121,score!AO121)/COUNT(score!S121:AC121,score!AO121))</f>
        <v>79.166666666666671</v>
      </c>
      <c r="D121" s="61">
        <f>IF(COUNT(score!AF121:AM121)=0,".",SUM(score!AF121:AM121)/COUNT(score!AF121:AM121))</f>
        <v>46.875</v>
      </c>
      <c r="E121" s="61">
        <f>IF(COUNT(score!O121:R121)=0,".",SUM(score!O121:R121)/COUNT(score!O121:R121))</f>
        <v>56.25</v>
      </c>
      <c r="F121" s="62">
        <f>IF(COUNT(tempcalcs!$AN121:$BV121)=35,SUM(tempcalcs!$AN121:$BV121,56.57706),".")</f>
        <v>30.181640000000002</v>
      </c>
      <c r="G121" s="62">
        <f>IF(COUNT(tempcalcs!$BX121:$DF121)=35,SUM(tempcalcs!$BX121:$DF121,60.75781),".")</f>
        <v>61.4893</v>
      </c>
    </row>
    <row r="122" spans="1:7" x14ac:dyDescent="0.25">
      <c r="A122" s="58">
        <f>raw!$A122:$A122</f>
        <v>43350</v>
      </c>
      <c r="B122" s="59" t="str">
        <f>raw!$B122:$B122</f>
        <v>0003-0002</v>
      </c>
      <c r="C122" s="61">
        <f>IF(COUNT(score!S122:AC122,score!AO122)=0,".",SUM(score!S122:AC122,score!AO122)/COUNT(score!S122:AC122,score!AO122))</f>
        <v>83.333333333333329</v>
      </c>
      <c r="D122" s="61">
        <f>IF(COUNT(score!AF122:AM122)=0,".",SUM(score!AF122:AM122)/COUNT(score!AF122:AM122))</f>
        <v>71.875</v>
      </c>
      <c r="E122" s="61">
        <f>IF(COUNT(score!O122:R122)=0,".",SUM(score!O122:R122)/COUNT(score!O122:R122))</f>
        <v>50</v>
      </c>
      <c r="F122" s="62">
        <f>IF(COUNT(tempcalcs!$AN122:$BV122)=35,SUM(tempcalcs!$AN122:$BV122,56.57706),".")</f>
        <v>48.413450000000005</v>
      </c>
      <c r="G122" s="62">
        <f>IF(COUNT(tempcalcs!$BX122:$DF122)=35,SUM(tempcalcs!$BX122:$DF122,60.75781),".")</f>
        <v>55.7776</v>
      </c>
    </row>
    <row r="123" spans="1:7" x14ac:dyDescent="0.25">
      <c r="A123" s="58">
        <f>raw!$A123:$A123</f>
        <v>43350</v>
      </c>
      <c r="B123" s="59" t="str">
        <f>raw!$B123:$B123</f>
        <v>0003-0004</v>
      </c>
      <c r="C123" s="61">
        <f>IF(COUNT(score!S123:AC123,score!AO123)=0,".",SUM(score!S123:AC123,score!AO123)/COUNT(score!S123:AC123,score!AO123))</f>
        <v>75</v>
      </c>
      <c r="D123" s="61">
        <f>IF(COUNT(score!AF123:AM123)=0,".",SUM(score!AF123:AM123)/COUNT(score!AF123:AM123))</f>
        <v>90.625</v>
      </c>
      <c r="E123" s="61">
        <f>IF(COUNT(score!O123:R123)=0,".",SUM(score!O123:R123)/COUNT(score!O123:R123))</f>
        <v>75</v>
      </c>
      <c r="F123" s="62">
        <f>IF(COUNT(tempcalcs!$AN123:$BV123)=35,SUM(tempcalcs!$AN123:$BV123,56.57706),".")</f>
        <v>45.429380000000002</v>
      </c>
      <c r="G123" s="62">
        <f>IF(COUNT(tempcalcs!$BX123:$DF123)=35,SUM(tempcalcs!$BX123:$DF123,60.75781),".")</f>
        <v>58.988419999999998</v>
      </c>
    </row>
    <row r="124" spans="1:7" x14ac:dyDescent="0.25">
      <c r="A124" s="58">
        <f>raw!$A124:$A124</f>
        <v>43357</v>
      </c>
      <c r="B124" s="59" t="str">
        <f>raw!$B124:$B124</f>
        <v>0003-0006</v>
      </c>
      <c r="C124" s="61">
        <f>IF(COUNT(score!S124:AC124,score!AO124)=0,".",SUM(score!S124:AC124,score!AO124)/COUNT(score!S124:AC124,score!AO124))</f>
        <v>60.416666666666664</v>
      </c>
      <c r="D124" s="61">
        <f>IF(COUNT(score!AF124:AM124)=0,".",SUM(score!AF124:AM124)/COUNT(score!AF124:AM124))</f>
        <v>100</v>
      </c>
      <c r="E124" s="61">
        <f>IF(COUNT(score!O124:R124)=0,".",SUM(score!O124:R124)/COUNT(score!O124:R124))</f>
        <v>81.25</v>
      </c>
      <c r="F124" s="62">
        <f>IF(COUNT(tempcalcs!$AN124:$BV124)=35,SUM(tempcalcs!$AN124:$BV124,56.57706),".")</f>
        <v>55.974230000000006</v>
      </c>
      <c r="G124" s="62">
        <f>IF(COUNT(tempcalcs!$BX124:$DF124)=35,SUM(tempcalcs!$BX124:$DF124,60.75781),".")</f>
        <v>34.272080000000003</v>
      </c>
    </row>
    <row r="125" spans="1:7" x14ac:dyDescent="0.25">
      <c r="A125" s="58">
        <f>raw!$A125:$A125</f>
        <v>43353</v>
      </c>
      <c r="B125" s="59" t="str">
        <f>raw!$B125:$B125</f>
        <v>0003-0007</v>
      </c>
      <c r="C125" s="61">
        <f>IF(COUNT(score!S125:AC125,score!AO125)=0,".",SUM(score!S125:AC125,score!AO125)/COUNT(score!S125:AC125,score!AO125))</f>
        <v>70.833333333333329</v>
      </c>
      <c r="D125" s="61">
        <f>IF(COUNT(score!AF125:AM125)=0,".",SUM(score!AF125:AM125)/COUNT(score!AF125:AM125))</f>
        <v>31.25</v>
      </c>
      <c r="E125" s="61">
        <f>IF(COUNT(score!O125:R125)=0,".",SUM(score!O125:R125)/COUNT(score!O125:R125))</f>
        <v>37.5</v>
      </c>
      <c r="F125" s="62">
        <f>IF(COUNT(tempcalcs!$AN125:$BV125)=35,SUM(tempcalcs!$AN125:$BV125,56.57706),".")</f>
        <v>30.993770000000001</v>
      </c>
      <c r="G125" s="62">
        <f>IF(COUNT(tempcalcs!$BX125:$DF125)=35,SUM(tempcalcs!$BX125:$DF125,60.75781),".")</f>
        <v>56.201410000000003</v>
      </c>
    </row>
    <row r="126" spans="1:7" x14ac:dyDescent="0.25">
      <c r="A126" s="58">
        <f>raw!$A126:$A126</f>
        <v>43353</v>
      </c>
      <c r="B126" s="59" t="str">
        <f>raw!$B126:$B126</f>
        <v>0003-0010</v>
      </c>
      <c r="C126" s="61">
        <f>IF(COUNT(score!S126:AC126,score!AO126)=0,".",SUM(score!S126:AC126,score!AO126)/COUNT(score!S126:AC126,score!AO126))</f>
        <v>62.5</v>
      </c>
      <c r="D126" s="61">
        <f>IF(COUNT(score!AF126:AM126)=0,".",SUM(score!AF126:AM126)/COUNT(score!AF126:AM126))</f>
        <v>84.375</v>
      </c>
      <c r="E126" s="61">
        <f>IF(COUNT(score!O126:R126)=0,".",SUM(score!O126:R126)/COUNT(score!O126:R126))</f>
        <v>37.5</v>
      </c>
      <c r="F126" s="62">
        <f>IF(COUNT(tempcalcs!$AN126:$BV126)=35,SUM(tempcalcs!$AN126:$BV126,56.57706),".")</f>
        <v>45.440770000000001</v>
      </c>
      <c r="G126" s="62">
        <f>IF(COUNT(tempcalcs!$BX126:$DF126)=35,SUM(tempcalcs!$BX126:$DF126,60.75781),".")</f>
        <v>63.3093</v>
      </c>
    </row>
    <row r="127" spans="1:7" x14ac:dyDescent="0.25">
      <c r="A127" s="58">
        <f>raw!$A127:$A127</f>
        <v>43353</v>
      </c>
      <c r="B127" s="59" t="str">
        <f>raw!$B127:$B127</f>
        <v>0003-0011</v>
      </c>
      <c r="C127" s="61">
        <f>IF(COUNT(score!S127:AC127,score!AO127)=0,".",SUM(score!S127:AC127,score!AO127)/COUNT(score!S127:AC127,score!AO127))</f>
        <v>62.5</v>
      </c>
      <c r="D127" s="61">
        <f>IF(COUNT(score!AF127:AM127)=0,".",SUM(score!AF127:AM127)/COUNT(score!AF127:AM127))</f>
        <v>37.5</v>
      </c>
      <c r="E127" s="61">
        <f>IF(COUNT(score!O127:R127)=0,".",SUM(score!O127:R127)/COUNT(score!O127:R127))</f>
        <v>25</v>
      </c>
      <c r="F127" s="62">
        <f>IF(COUNT(tempcalcs!$AN127:$BV127)=35,SUM(tempcalcs!$AN127:$BV127,56.57706),".")</f>
        <v>37.726290000000006</v>
      </c>
      <c r="G127" s="62">
        <f>IF(COUNT(tempcalcs!$BX127:$DF127)=35,SUM(tempcalcs!$BX127:$DF127,60.75781),".")</f>
        <v>33.248539999999998</v>
      </c>
    </row>
    <row r="128" spans="1:7" x14ac:dyDescent="0.25">
      <c r="A128" s="58">
        <f>raw!$A128:$A128</f>
        <v>43356</v>
      </c>
      <c r="B128" s="59" t="str">
        <f>raw!$B128:$B128</f>
        <v>0003-0012</v>
      </c>
      <c r="C128" s="61">
        <f>IF(COUNT(score!S128:AC128,score!AO128)=0,".",SUM(score!S128:AC128,score!AO128)/COUNT(score!S128:AC128,score!AO128))</f>
        <v>70.833333333333329</v>
      </c>
      <c r="D128" s="61">
        <f>IF(COUNT(score!AF128:AM128)=0,".",SUM(score!AF128:AM128)/COUNT(score!AF128:AM128))</f>
        <v>71.875</v>
      </c>
      <c r="E128" s="61">
        <f>IF(COUNT(score!O128:R128)=0,".",SUM(score!O128:R128)/COUNT(score!O128:R128))</f>
        <v>75</v>
      </c>
      <c r="F128" s="62">
        <f>IF(COUNT(tempcalcs!$AN128:$BV128)=35,SUM(tempcalcs!$AN128:$BV128,56.57706),".")</f>
        <v>43.701239999999999</v>
      </c>
      <c r="G128" s="62">
        <f>IF(COUNT(tempcalcs!$BX128:$DF128)=35,SUM(tempcalcs!$BX128:$DF128,60.75781),".")</f>
        <v>36.13156</v>
      </c>
    </row>
    <row r="129" spans="1:7" x14ac:dyDescent="0.25">
      <c r="A129" s="58">
        <f>raw!$A129:$A129</f>
        <v>43353</v>
      </c>
      <c r="B129" s="59" t="str">
        <f>raw!$B129:$B129</f>
        <v>0003-0013</v>
      </c>
      <c r="C129" s="61">
        <f>IF(COUNT(score!S129:AC129,score!AO129)=0,".",SUM(score!S129:AC129,score!AO129)/COUNT(score!S129:AC129,score!AO129))</f>
        <v>66.666666666666671</v>
      </c>
      <c r="D129" s="61">
        <f>IF(COUNT(score!AF129:AM129)=0,".",SUM(score!AF129:AM129)/COUNT(score!AF129:AM129))</f>
        <v>65.625</v>
      </c>
      <c r="E129" s="61">
        <f>IF(COUNT(score!O129:R129)=0,".",SUM(score!O129:R129)/COUNT(score!O129:R129))</f>
        <v>68.75</v>
      </c>
      <c r="F129" s="62">
        <f>IF(COUNT(tempcalcs!$AN129:$BV129)=35,SUM(tempcalcs!$AN129:$BV129,56.57706),".")</f>
        <v>34.797810000000005</v>
      </c>
      <c r="G129" s="62">
        <f>IF(COUNT(tempcalcs!$BX129:$DF129)=35,SUM(tempcalcs!$BX129:$DF129,60.75781),".")</f>
        <v>60.048699999999997</v>
      </c>
    </row>
    <row r="130" spans="1:7" x14ac:dyDescent="0.25">
      <c r="A130" s="58">
        <f>raw!$A130:$A130</f>
        <v>43353</v>
      </c>
      <c r="B130" s="59" t="str">
        <f>raw!$B130:$B130</f>
        <v>0003-0016</v>
      </c>
      <c r="C130" s="61">
        <f>IF(COUNT(score!S130:AC130,score!AO130)=0,".",SUM(score!S130:AC130,score!AO130)/COUNT(score!S130:AC130,score!AO130))</f>
        <v>93.75</v>
      </c>
      <c r="D130" s="61">
        <f>IF(COUNT(score!AF130:AM130)=0,".",SUM(score!AF130:AM130)/COUNT(score!AF130:AM130))</f>
        <v>100</v>
      </c>
      <c r="E130" s="61">
        <f>IF(COUNT(score!O130:R130)=0,".",SUM(score!O130:R130)/COUNT(score!O130:R130))</f>
        <v>100</v>
      </c>
      <c r="F130" s="62">
        <f>IF(COUNT(tempcalcs!$AN130:$BV130)=35,SUM(tempcalcs!$AN130:$BV130,56.57706),".")</f>
        <v>61.03078</v>
      </c>
      <c r="G130" s="62">
        <f>IF(COUNT(tempcalcs!$BX130:$DF130)=35,SUM(tempcalcs!$BX130:$DF130,60.75781),".")</f>
        <v>32.179099999999998</v>
      </c>
    </row>
    <row r="131" spans="1:7" x14ac:dyDescent="0.25">
      <c r="A131" s="58">
        <f>raw!$A131:$A131</f>
        <v>43353</v>
      </c>
      <c r="B131" s="59" t="str">
        <f>raw!$B131:$B131</f>
        <v>0003-0017</v>
      </c>
      <c r="C131" s="61">
        <f>IF(COUNT(score!S131:AC131,score!AO131)=0,".",SUM(score!S131:AC131,score!AO131)/COUNT(score!S131:AC131,score!AO131))</f>
        <v>72.916666666666671</v>
      </c>
      <c r="D131" s="61">
        <f>IF(COUNT(score!AF131:AM131)=0,".",SUM(score!AF131:AM131)/COUNT(score!AF131:AM131))</f>
        <v>87.5</v>
      </c>
      <c r="E131" s="61">
        <f>IF(COUNT(score!O131:R131)=0,".",SUM(score!O131:R131)/COUNT(score!O131:R131))</f>
        <v>56.25</v>
      </c>
      <c r="F131" s="62">
        <f>IF(COUNT(tempcalcs!$AN131:$BV131)=35,SUM(tempcalcs!$AN131:$BV131,56.57706),".")</f>
        <v>46.855680000000007</v>
      </c>
      <c r="G131" s="62">
        <f>IF(COUNT(tempcalcs!$BX131:$DF131)=35,SUM(tempcalcs!$BX131:$DF131,60.75781),".")</f>
        <v>49.688519999999997</v>
      </c>
    </row>
    <row r="132" spans="1:7" x14ac:dyDescent="0.25">
      <c r="A132" s="58">
        <f>raw!$A132:$A132</f>
        <v>43350</v>
      </c>
      <c r="B132" s="59" t="str">
        <f>raw!$B132:$B132</f>
        <v>0003-0018</v>
      </c>
      <c r="C132" s="61">
        <f>IF(COUNT(score!S132:AC132,score!AO132)=0,".",SUM(score!S132:AC132,score!AO132)/COUNT(score!S132:AC132,score!AO132))</f>
        <v>81.25</v>
      </c>
      <c r="D132" s="61">
        <f>IF(COUNT(score!AF132:AM132)=0,".",SUM(score!AF132:AM132)/COUNT(score!AF132:AM132))</f>
        <v>100</v>
      </c>
      <c r="E132" s="61">
        <f>IF(COUNT(score!O132:R132)=0,".",SUM(score!O132:R132)/COUNT(score!O132:R132))</f>
        <v>100</v>
      </c>
      <c r="F132" s="62">
        <f>IF(COUNT(tempcalcs!$AN132:$BV132)=35,SUM(tempcalcs!$AN132:$BV132,56.57706),".")</f>
        <v>56.200430000000004</v>
      </c>
      <c r="G132" s="62">
        <f>IF(COUNT(tempcalcs!$BX132:$DF132)=35,SUM(tempcalcs!$BX132:$DF132,60.75781),".")</f>
        <v>52.103659999999998</v>
      </c>
    </row>
    <row r="133" spans="1:7" x14ac:dyDescent="0.25">
      <c r="A133" s="58">
        <f>raw!$A133:$A133</f>
        <v>43353</v>
      </c>
      <c r="B133" s="59" t="str">
        <f>raw!$B133:$B133</f>
        <v>0003-0019</v>
      </c>
      <c r="C133" s="61">
        <f>IF(COUNT(score!S133:AC133,score!AO133)=0,".",SUM(score!S133:AC133,score!AO133)/COUNT(score!S133:AC133,score!AO133))</f>
        <v>68.75</v>
      </c>
      <c r="D133" s="61">
        <f>IF(COUNT(score!AF133:AM133)=0,".",SUM(score!AF133:AM133)/COUNT(score!AF133:AM133))</f>
        <v>96.875</v>
      </c>
      <c r="E133" s="61">
        <f>IF(COUNT(score!O133:R133)=0,".",SUM(score!O133:R133)/COUNT(score!O133:R133))</f>
        <v>43.75</v>
      </c>
      <c r="F133" s="62">
        <f>IF(COUNT(tempcalcs!$AN133:$BV133)=35,SUM(tempcalcs!$AN133:$BV133,56.57706),".")</f>
        <v>36.841080000000005</v>
      </c>
      <c r="G133" s="62">
        <f>IF(COUNT(tempcalcs!$BX133:$DF133)=35,SUM(tempcalcs!$BX133:$DF133,60.75781),".")</f>
        <v>40.216859999999997</v>
      </c>
    </row>
    <row r="134" spans="1:7" x14ac:dyDescent="0.25">
      <c r="A134" s="58">
        <f>raw!$A134:$A134</f>
        <v>43350</v>
      </c>
      <c r="B134" s="59" t="str">
        <f>raw!$B134:$B134</f>
        <v>0003-0021</v>
      </c>
      <c r="C134" s="61">
        <f>IF(COUNT(score!S134:AC134,score!AO134)=0,".",SUM(score!S134:AC134,score!AO134)/COUNT(score!S134:AC134,score!AO134))</f>
        <v>100</v>
      </c>
      <c r="D134" s="61">
        <f>IF(COUNT(score!AF134:AM134)=0,".",SUM(score!AF134:AM134)/COUNT(score!AF134:AM134))</f>
        <v>100</v>
      </c>
      <c r="E134" s="61">
        <f>IF(COUNT(score!O134:R134)=0,".",SUM(score!O134:R134)/COUNT(score!O134:R134))</f>
        <v>93.75</v>
      </c>
      <c r="F134" s="62">
        <f>IF(COUNT(tempcalcs!$AN134:$BV134)=35,SUM(tempcalcs!$AN134:$BV134,56.57706),".")</f>
        <v>57.242200000000004</v>
      </c>
      <c r="G134" s="62">
        <f>IF(COUNT(tempcalcs!$BX134:$DF134)=35,SUM(tempcalcs!$BX134:$DF134,60.75781),".")</f>
        <v>58.808320000000002</v>
      </c>
    </row>
    <row r="135" spans="1:7" x14ac:dyDescent="0.25">
      <c r="A135" s="58">
        <f>raw!$A135:$A135</f>
        <v>43353</v>
      </c>
      <c r="B135" s="59" t="str">
        <f>raw!$B135:$B135</f>
        <v>0003-0022</v>
      </c>
      <c r="C135" s="61">
        <f>IF(COUNT(score!S135:AC135,score!AO135)=0,".",SUM(score!S135:AC135,score!AO135)/COUNT(score!S135:AC135,score!AO135))</f>
        <v>81.25</v>
      </c>
      <c r="D135" s="61">
        <f>IF(COUNT(score!AF135:AM135)=0,".",SUM(score!AF135:AM135)/COUNT(score!AF135:AM135))</f>
        <v>68.75</v>
      </c>
      <c r="E135" s="61">
        <f>IF(COUNT(score!O135:R135)=0,".",SUM(score!O135:R135)/COUNT(score!O135:R135))</f>
        <v>31.25</v>
      </c>
      <c r="F135" s="62">
        <f>IF(COUNT(tempcalcs!$AN135:$BV135)=35,SUM(tempcalcs!$AN135:$BV135,56.57706),".")</f>
        <v>42.646960000000007</v>
      </c>
      <c r="G135" s="62">
        <f>IF(COUNT(tempcalcs!$BX135:$DF135)=35,SUM(tempcalcs!$BX135:$DF135,60.75781),".")</f>
        <v>60.086460000000002</v>
      </c>
    </row>
    <row r="136" spans="1:7" x14ac:dyDescent="0.25">
      <c r="A136" s="58">
        <f>raw!$A136:$A136</f>
        <v>43381</v>
      </c>
      <c r="B136" s="59" t="str">
        <f>raw!$B136:$B136</f>
        <v>0003-0025</v>
      </c>
      <c r="C136" s="61">
        <f>IF(COUNT(score!S136:AC136,score!AO136)=0,".",SUM(score!S136:AC136,score!AO136)/COUNT(score!S136:AC136,score!AO136))</f>
        <v>62.5</v>
      </c>
      <c r="D136" s="61">
        <f>IF(COUNT(score!AF136:AM136)=0,".",SUM(score!AF136:AM136)/COUNT(score!AF136:AM136))</f>
        <v>90.625</v>
      </c>
      <c r="E136" s="61">
        <f>IF(COUNT(score!O136:R136)=0,".",SUM(score!O136:R136)/COUNT(score!O136:R136))</f>
        <v>56.25</v>
      </c>
      <c r="F136" s="62">
        <f>IF(COUNT(tempcalcs!$AN136:$BV136)=35,SUM(tempcalcs!$AN136:$BV136,56.57706),".")</f>
        <v>37.150260000000003</v>
      </c>
      <c r="G136" s="62">
        <f>IF(COUNT(tempcalcs!$BX136:$DF136)=35,SUM(tempcalcs!$BX136:$DF136,60.75781),".")</f>
        <v>50.971959999999996</v>
      </c>
    </row>
    <row r="137" spans="1:7" x14ac:dyDescent="0.25">
      <c r="A137" s="58">
        <f>raw!$A137:$A137</f>
        <v>43381</v>
      </c>
      <c r="B137" s="59" t="str">
        <f>raw!$B137:$B137</f>
        <v>0003-0027</v>
      </c>
      <c r="C137" s="61">
        <f>IF(COUNT(score!S137:AC137,score!AO137)=0,".",SUM(score!S137:AC137,score!AO137)/COUNT(score!S137:AC137,score!AO137))</f>
        <v>54.166666666666664</v>
      </c>
      <c r="D137" s="61">
        <f>IF(COUNT(score!AF137:AM137)=0,".",SUM(score!AF137:AM137)/COUNT(score!AF137:AM137))</f>
        <v>37.5</v>
      </c>
      <c r="E137" s="61">
        <f>IF(COUNT(score!O137:R137)=0,".",SUM(score!O137:R137)/COUNT(score!O137:R137))</f>
        <v>50</v>
      </c>
      <c r="F137" s="62">
        <f>IF(COUNT(tempcalcs!$AN137:$BV137)=35,SUM(tempcalcs!$AN137:$BV137,56.57706),".")</f>
        <v>37.941599999999994</v>
      </c>
      <c r="G137" s="62">
        <f>IF(COUNT(tempcalcs!$BX137:$DF137)=35,SUM(tempcalcs!$BX137:$DF137,60.75781),".")</f>
        <v>36.337580000000003</v>
      </c>
    </row>
    <row r="138" spans="1:7" x14ac:dyDescent="0.25">
      <c r="A138" s="58">
        <f>raw!$A138:$A138</f>
        <v>43381</v>
      </c>
      <c r="B138" s="59" t="str">
        <f>raw!$B138:$B138</f>
        <v>0003-0028</v>
      </c>
      <c r="C138" s="61">
        <f>IF(COUNT(score!S138:AC138,score!AO138)=0,".",SUM(score!S138:AC138,score!AO138)/COUNT(score!S138:AC138,score!AO138))</f>
        <v>93.181818181818187</v>
      </c>
      <c r="D138" s="61">
        <f>IF(COUNT(score!AF138:AM138)=0,".",SUM(score!AF138:AM138)/COUNT(score!AF138:AM138))</f>
        <v>71.875</v>
      </c>
      <c r="E138" s="61">
        <f>IF(COUNT(score!O138:R138)=0,".",SUM(score!O138:R138)/COUNT(score!O138:R138))</f>
        <v>18.75</v>
      </c>
      <c r="F138" s="62">
        <f>IF(COUNT(tempcalcs!$AN138:$BV138)=35,SUM(tempcalcs!$AN138:$BV138,56.57706),".")</f>
        <v>46.390280000000004</v>
      </c>
      <c r="G138" s="62">
        <f>IF(COUNT(tempcalcs!$BX138:$DF138)=35,SUM(tempcalcs!$BX138:$DF138,60.75781),".")</f>
        <v>51.842659999999995</v>
      </c>
    </row>
    <row r="139" spans="1:7" x14ac:dyDescent="0.25">
      <c r="A139" s="58">
        <f>raw!$A139:$A139</f>
        <v>43381</v>
      </c>
      <c r="B139" s="59" t="str">
        <f>raw!$B139:$B139</f>
        <v>0003-0029</v>
      </c>
      <c r="C139" s="61">
        <f>IF(COUNT(score!S139:AC139,score!AO139)=0,".",SUM(score!S139:AC139,score!AO139)/COUNT(score!S139:AC139,score!AO139))</f>
        <v>85.416666666666671</v>
      </c>
      <c r="D139" s="61">
        <f>IF(COUNT(score!AF139:AM139)=0,".",SUM(score!AF139:AM139)/COUNT(score!AF139:AM139))</f>
        <v>87.5</v>
      </c>
      <c r="E139" s="61">
        <f>IF(COUNT(score!O139:R139)=0,".",SUM(score!O139:R139)/COUNT(score!O139:R139))</f>
        <v>25</v>
      </c>
      <c r="F139" s="62">
        <f>IF(COUNT(tempcalcs!$AN139:$BV139)=35,SUM(tempcalcs!$AN139:$BV139,56.57706),".")</f>
        <v>53.68967</v>
      </c>
      <c r="G139" s="62">
        <f>IF(COUNT(tempcalcs!$BX139:$DF139)=35,SUM(tempcalcs!$BX139:$DF139,60.75781),".")</f>
        <v>54.5503</v>
      </c>
    </row>
    <row r="140" spans="1:7" x14ac:dyDescent="0.25">
      <c r="A140" s="58">
        <f>raw!$A140:$A140</f>
        <v>43381</v>
      </c>
      <c r="B140" s="59" t="str">
        <f>raw!$B140:$B140</f>
        <v>0003-0030</v>
      </c>
      <c r="C140" s="61">
        <f>IF(COUNT(score!S140:AC140,score!AO140)=0,".",SUM(score!S140:AC140,score!AO140)/COUNT(score!S140:AC140,score!AO140))</f>
        <v>31.25</v>
      </c>
      <c r="D140" s="61">
        <f>IF(COUNT(score!AF140:AM140)=0,".",SUM(score!AF140:AM140)/COUNT(score!AF140:AM140))</f>
        <v>53.125</v>
      </c>
      <c r="E140" s="61">
        <f>IF(COUNT(score!O140:R140)=0,".",SUM(score!O140:R140)/COUNT(score!O140:R140))</f>
        <v>0</v>
      </c>
      <c r="F140" s="62">
        <f>IF(COUNT(tempcalcs!$AN140:$BV140)=35,SUM(tempcalcs!$AN140:$BV140,56.57706),".")</f>
        <v>26.80876000000001</v>
      </c>
      <c r="G140" s="62">
        <f>IF(COUNT(tempcalcs!$BX140:$DF140)=35,SUM(tempcalcs!$BX140:$DF140,60.75781),".")</f>
        <v>20.607279999999996</v>
      </c>
    </row>
    <row r="141" spans="1:7" x14ac:dyDescent="0.25">
      <c r="A141" s="58">
        <f>raw!$A141:$A141</f>
        <v>43381</v>
      </c>
      <c r="B141" s="59" t="str">
        <f>raw!$B141:$B141</f>
        <v>0003-0031</v>
      </c>
      <c r="C141" s="61">
        <f>IF(COUNT(score!S141:AC141,score!AO141)=0,".",SUM(score!S141:AC141,score!AO141)/COUNT(score!S141:AC141,score!AO141))</f>
        <v>89.583333333333329</v>
      </c>
      <c r="D141" s="61">
        <f>IF(COUNT(score!AF141:AM141)=0,".",SUM(score!AF141:AM141)/COUNT(score!AF141:AM141))</f>
        <v>50</v>
      </c>
      <c r="E141" s="61">
        <f>IF(COUNT(score!O141:R141)=0,".",SUM(score!O141:R141)/COUNT(score!O141:R141))</f>
        <v>18.75</v>
      </c>
      <c r="F141" s="62">
        <f>IF(COUNT(tempcalcs!$AN141:$BV141)=35,SUM(tempcalcs!$AN141:$BV141,56.57706),".")</f>
        <v>39.849289999999996</v>
      </c>
      <c r="G141" s="62">
        <f>IF(COUNT(tempcalcs!$BX141:$DF141)=35,SUM(tempcalcs!$BX141:$DF141,60.75781),".")</f>
        <v>56.379039999999996</v>
      </c>
    </row>
    <row r="142" spans="1:7" x14ac:dyDescent="0.25">
      <c r="A142" s="58">
        <f>raw!$A142:$A142</f>
        <v>43381</v>
      </c>
      <c r="B142" s="59" t="str">
        <f>raw!$B142:$B142</f>
        <v>0003-0032</v>
      </c>
      <c r="C142" s="61">
        <f>IF(COUNT(score!S142:AC142,score!AO142)=0,".",SUM(score!S142:AC142,score!AO142)/COUNT(score!S142:AC142,score!AO142))</f>
        <v>93.181818181818187</v>
      </c>
      <c r="D142" s="61">
        <f>IF(COUNT(score!AF142:AM142)=0,".",SUM(score!AF142:AM142)/COUNT(score!AF142:AM142))</f>
        <v>78.125</v>
      </c>
      <c r="E142" s="61">
        <f>IF(COUNT(score!O142:R142)=0,".",SUM(score!O142:R142)/COUNT(score!O142:R142))</f>
        <v>12.5</v>
      </c>
      <c r="F142" s="62">
        <f>IF(COUNT(tempcalcs!$AN142:$BV142)=35,SUM(tempcalcs!$AN142:$BV142,56.57706),".")</f>
        <v>53.68515</v>
      </c>
      <c r="G142" s="62">
        <f>IF(COUNT(tempcalcs!$BX142:$DF142)=35,SUM(tempcalcs!$BX142:$DF142,60.75781),".")</f>
        <v>31.608550000000001</v>
      </c>
    </row>
    <row r="143" spans="1:7" x14ac:dyDescent="0.25">
      <c r="A143" s="58">
        <f>raw!$A143:$A143</f>
        <v>43381</v>
      </c>
      <c r="B143" s="59" t="str">
        <f>raw!$B143:$B143</f>
        <v>0003-0035</v>
      </c>
      <c r="C143" s="61">
        <f>IF(COUNT(score!S143:AC143,score!AO143)=0,".",SUM(score!S143:AC143,score!AO143)/COUNT(score!S143:AC143,score!AO143))</f>
        <v>70.833333333333329</v>
      </c>
      <c r="D143" s="61">
        <f>IF(COUNT(score!AF143:AM143)=0,".",SUM(score!AF143:AM143)/COUNT(score!AF143:AM143))</f>
        <v>71.875</v>
      </c>
      <c r="E143" s="61">
        <f>IF(COUNT(score!O143:R143)=0,".",SUM(score!O143:R143)/COUNT(score!O143:R143))</f>
        <v>25</v>
      </c>
      <c r="F143" s="62">
        <f>IF(COUNT(tempcalcs!$AN143:$BV143)=35,SUM(tempcalcs!$AN143:$BV143,56.57706),".")</f>
        <v>29.574550000000002</v>
      </c>
      <c r="G143" s="62">
        <f>IF(COUNT(tempcalcs!$BX143:$DF143)=35,SUM(tempcalcs!$BX143:$DF143,60.75781),".")</f>
        <v>28.158059999999999</v>
      </c>
    </row>
    <row r="144" spans="1:7" x14ac:dyDescent="0.25">
      <c r="A144" s="58">
        <f>raw!$A144:$A144</f>
        <v>43381</v>
      </c>
      <c r="B144" s="59" t="str">
        <f>raw!$B144:$B144</f>
        <v>0003-0036</v>
      </c>
      <c r="C144" s="61">
        <f>IF(COUNT(score!S144:AC144,score!AO144)=0,".",SUM(score!S144:AC144,score!AO144)/COUNT(score!S144:AC144,score!AO144))</f>
        <v>72.916666666666671</v>
      </c>
      <c r="D144" s="61">
        <f>IF(COUNT(score!AF144:AM144)=0,".",SUM(score!AF144:AM144)/COUNT(score!AF144:AM144))</f>
        <v>93.75</v>
      </c>
      <c r="E144" s="61">
        <f>IF(COUNT(score!O144:R144)=0,".",SUM(score!O144:R144)/COUNT(score!O144:R144))</f>
        <v>18.75</v>
      </c>
      <c r="F144" s="62">
        <f>IF(COUNT(tempcalcs!$AN144:$BV144)=35,SUM(tempcalcs!$AN144:$BV144,56.57706),".")</f>
        <v>45.545300000000005</v>
      </c>
      <c r="G144" s="62">
        <f>IF(COUNT(tempcalcs!$BX144:$DF144)=35,SUM(tempcalcs!$BX144:$DF144,60.75781),".")</f>
        <v>52.491140000000001</v>
      </c>
    </row>
    <row r="145" spans="1:7" x14ac:dyDescent="0.25">
      <c r="A145" s="58">
        <f>raw!$A145:$A145</f>
        <v>43412</v>
      </c>
      <c r="B145" s="59" t="str">
        <f>raw!$B145:$B145</f>
        <v>0003-0037</v>
      </c>
      <c r="C145" s="61">
        <f>IF(COUNT(score!S145:AC145,score!AO145)=0,".",SUM(score!S145:AC145,score!AO145)/COUNT(score!S145:AC145,score!AO145))</f>
        <v>95.833333333333329</v>
      </c>
      <c r="D145" s="61">
        <f>IF(COUNT(score!AF145:AM145)=0,".",SUM(score!AF145:AM145)/COUNT(score!AF145:AM145))</f>
        <v>100</v>
      </c>
      <c r="E145" s="61">
        <f>IF(COUNT(score!O145:R145)=0,".",SUM(score!O145:R145)/COUNT(score!O145:R145))</f>
        <v>50</v>
      </c>
      <c r="F145" s="62">
        <f>IF(COUNT(tempcalcs!$AN145:$BV145)=35,SUM(tempcalcs!$AN145:$BV145,56.57706),".")</f>
        <v>56.577060000000003</v>
      </c>
      <c r="G145" s="62">
        <f>IF(COUNT(tempcalcs!$BX145:$DF145)=35,SUM(tempcalcs!$BX145:$DF145,60.75781),".")</f>
        <v>60.757809999999999</v>
      </c>
    </row>
    <row r="146" spans="1:7" x14ac:dyDescent="0.25">
      <c r="A146" s="58">
        <f>raw!$A146:$A146</f>
        <v>43417</v>
      </c>
      <c r="B146" s="59" t="str">
        <f>raw!$B146:$B146</f>
        <v>0003-0038</v>
      </c>
      <c r="C146" s="61">
        <f>IF(COUNT(score!S146:AC146,score!AO146)=0,".",SUM(score!S146:AC146,score!AO146)/COUNT(score!S146:AC146,score!AO146))</f>
        <v>100</v>
      </c>
      <c r="D146" s="61">
        <f>IF(COUNT(score!AF146:AM146)=0,".",SUM(score!AF146:AM146)/COUNT(score!AF146:AM146))</f>
        <v>100</v>
      </c>
      <c r="E146" s="61">
        <f>IF(COUNT(score!O146:R146)=0,".",SUM(score!O146:R146)/COUNT(score!O146:R146))</f>
        <v>100</v>
      </c>
      <c r="F146" s="62">
        <f>IF(COUNT(tempcalcs!$AN146:$BV146)=35,SUM(tempcalcs!$AN146:$BV146,56.57706),".")</f>
        <v>53.553100000000001</v>
      </c>
      <c r="G146" s="62">
        <f>IF(COUNT(tempcalcs!$BX146:$DF146)=35,SUM(tempcalcs!$BX146:$DF146,60.75781),".")</f>
        <v>60.792630000000003</v>
      </c>
    </row>
    <row r="147" spans="1:7" x14ac:dyDescent="0.25">
      <c r="A147" s="58">
        <f>raw!$A147:$A147</f>
        <v>43417</v>
      </c>
      <c r="B147" s="59" t="str">
        <f>raw!$B147:$B147</f>
        <v>0003-0039</v>
      </c>
      <c r="C147" s="61">
        <f>IF(COUNT(score!S147:AC147,score!AO147)=0,".",SUM(score!S147:AC147,score!AO147)/COUNT(score!S147:AC147,score!AO147))</f>
        <v>100</v>
      </c>
      <c r="D147" s="61">
        <f>IF(COUNT(score!AF147:AM147)=0,".",SUM(score!AF147:AM147)/COUNT(score!AF147:AM147))</f>
        <v>100</v>
      </c>
      <c r="E147" s="61">
        <f>IF(COUNT(score!O147:R147)=0,".",SUM(score!O147:R147)/COUNT(score!O147:R147))</f>
        <v>100</v>
      </c>
      <c r="F147" s="62">
        <f>IF(COUNT(tempcalcs!$AN147:$BV147)=35,SUM(tempcalcs!$AN147:$BV147,56.57706),".")</f>
        <v>53.553100000000001</v>
      </c>
      <c r="G147" s="62">
        <f>IF(COUNT(tempcalcs!$BX147:$DF147)=35,SUM(tempcalcs!$BX147:$DF147,60.75781),".")</f>
        <v>60.792630000000003</v>
      </c>
    </row>
    <row r="148" spans="1:7" x14ac:dyDescent="0.25">
      <c r="A148" s="58">
        <f>raw!$A148:$A148</f>
        <v>43417</v>
      </c>
      <c r="B148" s="59" t="str">
        <f>raw!$B148:$B148</f>
        <v>0003-0040</v>
      </c>
      <c r="C148" s="61">
        <f>IF(COUNT(score!S148:AC148,score!AO148)=0,".",SUM(score!S148:AC148,score!AO148)/COUNT(score!S148:AC148,score!AO148))</f>
        <v>81.25</v>
      </c>
      <c r="D148" s="61">
        <f>IF(COUNT(score!AF148:AM148)=0,".",SUM(score!AF148:AM148)/COUNT(score!AF148:AM148))</f>
        <v>25</v>
      </c>
      <c r="E148" s="61">
        <f>IF(COUNT(score!O148:R148)=0,".",SUM(score!O148:R148)/COUNT(score!O148:R148))</f>
        <v>0</v>
      </c>
      <c r="F148" s="62">
        <f>IF(COUNT(tempcalcs!$AN148:$BV148)=35,SUM(tempcalcs!$AN148:$BV148,56.57706),".")</f>
        <v>56.783440000000006</v>
      </c>
      <c r="G148" s="62">
        <f>IF(COUNT(tempcalcs!$BX148:$DF148)=35,SUM(tempcalcs!$BX148:$DF148,60.75781),".")</f>
        <v>48.970299999999995</v>
      </c>
    </row>
    <row r="149" spans="1:7" x14ac:dyDescent="0.25">
      <c r="A149" s="58">
        <f>raw!$A149:$A149</f>
        <v>43412</v>
      </c>
      <c r="B149" s="59" t="str">
        <f>raw!$B149:$B149</f>
        <v>0003-0041</v>
      </c>
      <c r="C149" s="61">
        <f>IF(COUNT(score!S149:AC149,score!AO149)=0,".",SUM(score!S149:AC149,score!AO149)/COUNT(score!S149:AC149,score!AO149))</f>
        <v>93.75</v>
      </c>
      <c r="D149" s="61">
        <f>IF(COUNT(score!AF149:AM149)=0,".",SUM(score!AF149:AM149)/COUNT(score!AF149:AM149))</f>
        <v>78.125</v>
      </c>
      <c r="E149" s="61">
        <f>IF(COUNT(score!O149:R149)=0,".",SUM(score!O149:R149)/COUNT(score!O149:R149))</f>
        <v>50</v>
      </c>
      <c r="F149" s="62">
        <f>IF(COUNT(tempcalcs!$AN149:$BV149)=35,SUM(tempcalcs!$AN149:$BV149,56.57706),".")</f>
        <v>47.361980000000003</v>
      </c>
      <c r="G149" s="62">
        <f>IF(COUNT(tempcalcs!$BX149:$DF149)=35,SUM(tempcalcs!$BX149:$DF149,60.75781),".")</f>
        <v>64.092060000000004</v>
      </c>
    </row>
    <row r="150" spans="1:7" x14ac:dyDescent="0.25">
      <c r="A150" s="58">
        <f>raw!$A150:$A150</f>
        <v>43417</v>
      </c>
      <c r="B150" s="59" t="str">
        <f>raw!$B150:$B150</f>
        <v>0003-0042</v>
      </c>
      <c r="C150" s="61">
        <f>IF(COUNT(score!S150:AC150,score!AO150)=0,".",SUM(score!S150:AC150,score!AO150)/COUNT(score!S150:AC150,score!AO150))</f>
        <v>95.833333333333329</v>
      </c>
      <c r="D150" s="61">
        <f>IF(COUNT(score!AF150:AM150)=0,".",SUM(score!AF150:AM150)/COUNT(score!AF150:AM150))</f>
        <v>81.25</v>
      </c>
      <c r="E150" s="61">
        <f>IF(COUNT(score!O150:R150)=0,".",SUM(score!O150:R150)/COUNT(score!O150:R150))</f>
        <v>81.25</v>
      </c>
      <c r="F150" s="62">
        <f>IF(COUNT(tempcalcs!$AN150:$BV150)=35,SUM(tempcalcs!$AN150:$BV150,56.57706),".")</f>
        <v>53.553100000000001</v>
      </c>
      <c r="G150" s="62">
        <f>IF(COUNT(tempcalcs!$BX150:$DF150)=35,SUM(tempcalcs!$BX150:$DF150,60.75781),".")</f>
        <v>60.792630000000003</v>
      </c>
    </row>
    <row r="151" spans="1:7" x14ac:dyDescent="0.25">
      <c r="A151" s="58">
        <f>raw!$A151:$A151</f>
        <v>43417</v>
      </c>
      <c r="B151" s="59" t="str">
        <f>raw!$B151:$B151</f>
        <v>0003-0043</v>
      </c>
      <c r="C151" s="61">
        <f>IF(COUNT(score!S151:AC151,score!AO151)=0,".",SUM(score!S151:AC151,score!AO151)/COUNT(score!S151:AC151,score!AO151))</f>
        <v>93.75</v>
      </c>
      <c r="D151" s="61">
        <f>IF(COUNT(score!AF151:AM151)=0,".",SUM(score!AF151:AM151)/COUNT(score!AF151:AM151))</f>
        <v>75</v>
      </c>
      <c r="E151" s="61">
        <f>IF(COUNT(score!O151:R151)=0,".",SUM(score!O151:R151)/COUNT(score!O151:R151))</f>
        <v>100</v>
      </c>
      <c r="F151" s="62">
        <f>IF(COUNT(tempcalcs!$AN151:$BV151)=35,SUM(tempcalcs!$AN151:$BV151,56.57706),".")</f>
        <v>37.9482</v>
      </c>
      <c r="G151" s="62">
        <f>IF(COUNT(tempcalcs!$BX151:$DF151)=35,SUM(tempcalcs!$BX151:$DF151,60.75781),".")</f>
        <v>65.243529999999993</v>
      </c>
    </row>
    <row r="152" spans="1:7" x14ac:dyDescent="0.25">
      <c r="A152" s="58">
        <f>raw!$A152:$A152</f>
        <v>43412</v>
      </c>
      <c r="B152" s="59" t="str">
        <f>raw!$B152:$B152</f>
        <v>0003-0044</v>
      </c>
      <c r="C152" s="61">
        <f>IF(COUNT(score!S152:AC152,score!AO152)=0,".",SUM(score!S152:AC152,score!AO152)/COUNT(score!S152:AC152,score!AO152))</f>
        <v>89.583333333333329</v>
      </c>
      <c r="D152" s="61">
        <f>IF(COUNT(score!AF152:AM152)=0,".",SUM(score!AF152:AM152)/COUNT(score!AF152:AM152))</f>
        <v>96.875</v>
      </c>
      <c r="E152" s="61">
        <f>IF(COUNT(score!O152:R152)=0,".",SUM(score!O152:R152)/COUNT(score!O152:R152))</f>
        <v>93.75</v>
      </c>
      <c r="F152" s="62">
        <f>IF(COUNT(tempcalcs!$AN152:$BV152)=35,SUM(tempcalcs!$AN152:$BV152,56.57706),".")</f>
        <v>51.934600000000003</v>
      </c>
      <c r="G152" s="62">
        <f>IF(COUNT(tempcalcs!$BX152:$DF152)=35,SUM(tempcalcs!$BX152:$DF152,60.75781),".")</f>
        <v>57.494579999999999</v>
      </c>
    </row>
    <row r="153" spans="1:7" x14ac:dyDescent="0.25">
      <c r="A153" s="58">
        <f>raw!$A153:$A153</f>
        <v>43417</v>
      </c>
      <c r="B153" s="59" t="str">
        <f>raw!$B153:$B153</f>
        <v>0003-0047</v>
      </c>
      <c r="C153" s="61">
        <f>IF(COUNT(score!S153:AC153,score!AO153)=0,".",SUM(score!S153:AC153,score!AO153)/COUNT(score!S153:AC153,score!AO153))</f>
        <v>91.666666666666671</v>
      </c>
      <c r="D153" s="61">
        <f>IF(COUNT(score!AF153:AM153)=0,".",SUM(score!AF153:AM153)/COUNT(score!AF153:AM153))</f>
        <v>62.5</v>
      </c>
      <c r="E153" s="61">
        <f>IF(COUNT(score!O153:R153)=0,".",SUM(score!O153:R153)/COUNT(score!O153:R153))</f>
        <v>12.5</v>
      </c>
      <c r="F153" s="62">
        <f>IF(COUNT(tempcalcs!$AN153:$BV153)=35,SUM(tempcalcs!$AN153:$BV153,56.57706),".")</f>
        <v>44.821330000000003</v>
      </c>
      <c r="G153" s="62">
        <f>IF(COUNT(tempcalcs!$BX153:$DF153)=35,SUM(tempcalcs!$BX153:$DF153,60.75781),".")</f>
        <v>63.888329999999996</v>
      </c>
    </row>
    <row r="154" spans="1:7" x14ac:dyDescent="0.25">
      <c r="A154" s="58">
        <f>raw!$A154:$A154</f>
        <v>43417</v>
      </c>
      <c r="B154" s="59" t="str">
        <f>raw!$B154:$B154</f>
        <v>0003-0048</v>
      </c>
      <c r="C154" s="61">
        <f>IF(COUNT(score!S154:AC154,score!AO154)=0,".",SUM(score!S154:AC154,score!AO154)/COUNT(score!S154:AC154,score!AO154))</f>
        <v>87.5</v>
      </c>
      <c r="D154" s="61">
        <f>IF(COUNT(score!AF154:AM154)=0,".",SUM(score!AF154:AM154)/COUNT(score!AF154:AM154))</f>
        <v>78.125</v>
      </c>
      <c r="E154" s="61">
        <f>IF(COUNT(score!O154:R154)=0,".",SUM(score!O154:R154)/COUNT(score!O154:R154))</f>
        <v>100</v>
      </c>
      <c r="F154" s="62">
        <f>IF(COUNT(tempcalcs!$AN154:$BV154)=35,SUM(tempcalcs!$AN154:$BV154,56.57706),".")</f>
        <v>38.458470000000005</v>
      </c>
      <c r="G154" s="62">
        <f>IF(COUNT(tempcalcs!$BX154:$DF154)=35,SUM(tempcalcs!$BX154:$DF154,60.75781),".")</f>
        <v>64.108549999999994</v>
      </c>
    </row>
    <row r="155" spans="1:7" x14ac:dyDescent="0.25">
      <c r="A155" s="58">
        <f>raw!$A155:$A155</f>
        <v>43417</v>
      </c>
      <c r="B155" s="59" t="str">
        <f>raw!$B155:$B155</f>
        <v>0003-0049</v>
      </c>
      <c r="C155" s="61">
        <f>IF(COUNT(score!S155:AC155,score!AO155)=0,".",SUM(score!S155:AC155,score!AO155)/COUNT(score!S155:AC155,score!AO155))</f>
        <v>64.583333333333329</v>
      </c>
      <c r="D155" s="61">
        <f>IF(COUNT(score!AF155:AM155)=0,".",SUM(score!AF155:AM155)/COUNT(score!AF155:AM155))</f>
        <v>90.625</v>
      </c>
      <c r="E155" s="61">
        <f>IF(COUNT(score!O155:R155)=0,".",SUM(score!O155:R155)/COUNT(score!O155:R155))</f>
        <v>75</v>
      </c>
      <c r="F155" s="62">
        <f>IF(COUNT(tempcalcs!$AN155:$BV155)=35,SUM(tempcalcs!$AN155:$BV155,56.57706),".")</f>
        <v>44.483270000000005</v>
      </c>
      <c r="G155" s="62">
        <f>IF(COUNT(tempcalcs!$BX155:$DF155)=35,SUM(tempcalcs!$BX155:$DF155,60.75781),".")</f>
        <v>55.99973</v>
      </c>
    </row>
    <row r="156" spans="1:7" x14ac:dyDescent="0.25">
      <c r="A156" s="58">
        <f>raw!$A156:$A156</f>
        <v>43412</v>
      </c>
      <c r="B156" s="59" t="str">
        <f>raw!$B156:$B156</f>
        <v>0003-0050</v>
      </c>
      <c r="C156" s="61">
        <f>IF(COUNT(score!S156:AC156,score!AO156)=0,".",SUM(score!S156:AC156,score!AO156)/COUNT(score!S156:AC156,score!AO156))</f>
        <v>91.666666666666671</v>
      </c>
      <c r="D156" s="61">
        <f>IF(COUNT(score!AF156:AM156)=0,".",SUM(score!AF156:AM156)/COUNT(score!AF156:AM156))</f>
        <v>84.375</v>
      </c>
      <c r="E156" s="61">
        <f>IF(COUNT(score!O156:R156)=0,".",SUM(score!O156:R156)/COUNT(score!O156:R156))</f>
        <v>68.75</v>
      </c>
      <c r="F156" s="62">
        <f>IF(COUNT(tempcalcs!$AN156:$BV156)=35,SUM(tempcalcs!$AN156:$BV156,56.57706),".")</f>
        <v>40.812899999999999</v>
      </c>
      <c r="G156" s="62">
        <f>IF(COUNT(tempcalcs!$BX156:$DF156)=35,SUM(tempcalcs!$BX156:$DF156,60.75781),".")</f>
        <v>53.710709999999999</v>
      </c>
    </row>
    <row r="157" spans="1:7" x14ac:dyDescent="0.25">
      <c r="A157" s="58">
        <f>raw!$A157:$A157</f>
        <v>43417</v>
      </c>
      <c r="B157" s="59" t="str">
        <f>raw!$B157:$B157</f>
        <v>0003-0051</v>
      </c>
      <c r="C157" s="61">
        <f>IF(COUNT(score!S157:AC157,score!AO157)=0,".",SUM(score!S157:AC157,score!AO157)/COUNT(score!S157:AC157,score!AO157))</f>
        <v>87.5</v>
      </c>
      <c r="D157" s="61">
        <f>IF(COUNT(score!AF157:AM157)=0,".",SUM(score!AF157:AM157)/COUNT(score!AF157:AM157))</f>
        <v>81.25</v>
      </c>
      <c r="E157" s="61">
        <f>IF(COUNT(score!O157:R157)=0,".",SUM(score!O157:R157)/COUNT(score!O157:R157))</f>
        <v>37.5</v>
      </c>
      <c r="F157" s="62">
        <f>IF(COUNT(tempcalcs!$AN157:$BV157)=35,SUM(tempcalcs!$AN157:$BV157,56.57706),".")</f>
        <v>49.19903</v>
      </c>
      <c r="G157" s="62">
        <f>IF(COUNT(tempcalcs!$BX157:$DF157)=35,SUM(tempcalcs!$BX157:$DF157,60.75781),".")</f>
        <v>58.925609999999999</v>
      </c>
    </row>
    <row r="158" spans="1:7" x14ac:dyDescent="0.25">
      <c r="A158" s="58">
        <f>raw!$A158:$A158</f>
        <v>43417</v>
      </c>
      <c r="B158" s="59" t="str">
        <f>raw!$B158:$B158</f>
        <v>0003-0052</v>
      </c>
      <c r="C158" s="61">
        <f>IF(COUNT(score!S158:AC158,score!AO158)=0,".",SUM(score!S158:AC158,score!AO158)/COUNT(score!S158:AC158,score!AO158))</f>
        <v>95.833333333333329</v>
      </c>
      <c r="D158" s="61">
        <f>IF(COUNT(score!AF158:AM158)=0,".",SUM(score!AF158:AM158)/COUNT(score!AF158:AM158))</f>
        <v>93.75</v>
      </c>
      <c r="E158" s="61">
        <f>IF(COUNT(score!O158:R158)=0,".",SUM(score!O158:R158)/COUNT(score!O158:R158))</f>
        <v>81.25</v>
      </c>
      <c r="F158" s="62">
        <f>IF(COUNT(tempcalcs!$AN158:$BV158)=35,SUM(tempcalcs!$AN158:$BV158,56.57706),".")</f>
        <v>47.361980000000003</v>
      </c>
      <c r="G158" s="62">
        <f>IF(COUNT(tempcalcs!$BX158:$DF158)=35,SUM(tempcalcs!$BX158:$DF158,60.75781),".")</f>
        <v>64.092060000000004</v>
      </c>
    </row>
    <row r="159" spans="1:7" x14ac:dyDescent="0.25">
      <c r="A159" s="58">
        <f>raw!$A159:$A159</f>
        <v>43417</v>
      </c>
      <c r="B159" s="59" t="str">
        <f>raw!$B159:$B159</f>
        <v>0003-0054</v>
      </c>
      <c r="C159" s="61">
        <f>IF(COUNT(score!S159:AC159,score!AO159)=0,".",SUM(score!S159:AC159,score!AO159)/COUNT(score!S159:AC159,score!AO159))</f>
        <v>97.916666666666671</v>
      </c>
      <c r="D159" s="61">
        <f>IF(COUNT(score!AF159:AM159)=0,".",SUM(score!AF159:AM159)/COUNT(score!AF159:AM159))</f>
        <v>90.625</v>
      </c>
      <c r="E159" s="61">
        <f>IF(COUNT(score!O159:R159)=0,".",SUM(score!O159:R159)/COUNT(score!O159:R159))</f>
        <v>0</v>
      </c>
      <c r="F159" s="62">
        <f>IF(COUNT(tempcalcs!$AN159:$BV159)=35,SUM(tempcalcs!$AN159:$BV159,56.57706),".")</f>
        <v>50.817530000000005</v>
      </c>
      <c r="G159" s="62">
        <f>IF(COUNT(tempcalcs!$BX159:$DF159)=35,SUM(tempcalcs!$BX159:$DF159,60.75781),".")</f>
        <v>62.223660000000002</v>
      </c>
    </row>
    <row r="160" spans="1:7" x14ac:dyDescent="0.25">
      <c r="A160" s="58">
        <f>raw!$A160:$A160</f>
        <v>43417</v>
      </c>
      <c r="B160" s="59" t="str">
        <f>raw!$B160:$B160</f>
        <v>0003-0055</v>
      </c>
      <c r="C160" s="61">
        <f>IF(COUNT(score!S160:AC160,score!AO160)=0,".",SUM(score!S160:AC160,score!AO160)/COUNT(score!S160:AC160,score!AO160))</f>
        <v>95.833333333333329</v>
      </c>
      <c r="D160" s="61">
        <f>IF(COUNT(score!AF160:AM160)=0,".",SUM(score!AF160:AM160)/COUNT(score!AF160:AM160))</f>
        <v>68.75</v>
      </c>
      <c r="E160" s="61">
        <f>IF(COUNT(score!O160:R160)=0,".",SUM(score!O160:R160)/COUNT(score!O160:R160))</f>
        <v>56.25</v>
      </c>
      <c r="F160" s="62">
        <f>IF(COUNT(tempcalcs!$AN160:$BV160)=35,SUM(tempcalcs!$AN160:$BV160,56.57706),".")</f>
        <v>50.07629</v>
      </c>
      <c r="G160" s="62">
        <f>IF(COUNT(tempcalcs!$BX160:$DF160)=35,SUM(tempcalcs!$BX160:$DF160,60.75781),".")</f>
        <v>52.743490000000001</v>
      </c>
    </row>
    <row r="161" spans="1:7" x14ac:dyDescent="0.25">
      <c r="A161" s="58">
        <f>raw!$A161:$A161</f>
        <v>43417</v>
      </c>
      <c r="B161" s="59" t="str">
        <f>raw!$B161:$B161</f>
        <v>0003-0056</v>
      </c>
      <c r="C161" s="61">
        <f>IF(COUNT(score!S161:AC161,score!AO161)=0,".",SUM(score!S161:AC161,score!AO161)/COUNT(score!S161:AC161,score!AO161))</f>
        <v>97.916666666666671</v>
      </c>
      <c r="D161" s="61">
        <f>IF(COUNT(score!AF161:AM161)=0,".",SUM(score!AF161:AM161)/COUNT(score!AF161:AM161))</f>
        <v>96.875</v>
      </c>
      <c r="E161" s="61">
        <f>IF(COUNT(score!O161:R161)=0,".",SUM(score!O161:R161)/COUNT(score!O161:R161))</f>
        <v>68.75</v>
      </c>
      <c r="F161" s="62">
        <f>IF(COUNT(tempcalcs!$AN161:$BV161)=35,SUM(tempcalcs!$AN161:$BV161,56.57706),".")</f>
        <v>53.880180000000003</v>
      </c>
      <c r="G161" s="62">
        <f>IF(COUNT(tempcalcs!$BX161:$DF161)=35,SUM(tempcalcs!$BX161:$DF161,60.75781),".")</f>
        <v>50.954539999999994</v>
      </c>
    </row>
    <row r="162" spans="1:7" x14ac:dyDescent="0.25">
      <c r="A162" s="58">
        <f>raw!$A162:$A162</f>
        <v>43417</v>
      </c>
      <c r="B162" s="59" t="str">
        <f>raw!$B162:$B162</f>
        <v>0003-0057</v>
      </c>
      <c r="C162" s="61">
        <f>IF(COUNT(score!S162:AC162,score!AO162)=0,".",SUM(score!S162:AC162,score!AO162)/COUNT(score!S162:AC162,score!AO162))</f>
        <v>95.833333333333329</v>
      </c>
      <c r="D162" s="61">
        <f>IF(COUNT(score!AF162:AM162)=0,".",SUM(score!AF162:AM162)/COUNT(score!AF162:AM162))</f>
        <v>96.875</v>
      </c>
      <c r="E162" s="61">
        <f>IF(COUNT(score!O162:R162)=0,".",SUM(score!O162:R162)/COUNT(score!O162:R162))</f>
        <v>62.5</v>
      </c>
      <c r="F162" s="62">
        <f>IF(COUNT(tempcalcs!$AN162:$BV162)=35,SUM(tempcalcs!$AN162:$BV162,56.57706),".")</f>
        <v>53.521430000000002</v>
      </c>
      <c r="G162" s="62">
        <f>IF(COUNT(tempcalcs!$BX162:$DF162)=35,SUM(tempcalcs!$BX162:$DF162,60.75781),".")</f>
        <v>48.035359999999997</v>
      </c>
    </row>
    <row r="163" spans="1:7" x14ac:dyDescent="0.25">
      <c r="A163" s="58">
        <f>raw!$A163:$A163</f>
        <v>43417</v>
      </c>
      <c r="B163" s="59" t="str">
        <f>raw!$B163:$B163</f>
        <v>0003-0059</v>
      </c>
      <c r="C163" s="61">
        <f>IF(COUNT(score!S163:AC163,score!AO163)=0,".",SUM(score!S163:AC163,score!AO163)/COUNT(score!S163:AC163,score!AO163))</f>
        <v>66.666666666666671</v>
      </c>
      <c r="D163" s="61">
        <f>IF(COUNT(score!AF163:AM163)=0,".",SUM(score!AF163:AM163)/COUNT(score!AF163:AM163))</f>
        <v>71.875</v>
      </c>
      <c r="E163" s="61">
        <f>IF(COUNT(score!O163:R163)=0,".",SUM(score!O163:R163)/COUNT(score!O163:R163))</f>
        <v>12.5</v>
      </c>
      <c r="F163" s="62">
        <f>IF(COUNT(tempcalcs!$AN163:$BV163)=35,SUM(tempcalcs!$AN163:$BV163,56.57706),".")</f>
        <v>23.862640000000006</v>
      </c>
      <c r="G163" s="62">
        <f>IF(COUNT(tempcalcs!$BX163:$DF163)=35,SUM(tempcalcs!$BX163:$DF163,60.75781),".")</f>
        <v>22.462589999999999</v>
      </c>
    </row>
    <row r="164" spans="1:7" x14ac:dyDescent="0.25">
      <c r="A164" s="58">
        <f>raw!$A164:$A164</f>
        <v>43417</v>
      </c>
      <c r="B164" s="59" t="str">
        <f>raw!$B164:$B164</f>
        <v>0003-0060</v>
      </c>
      <c r="C164" s="61">
        <f>IF(COUNT(score!S164:AC164,score!AO164)=0,".",SUM(score!S164:AC164,score!AO164)/COUNT(score!S164:AC164,score!AO164))</f>
        <v>60.416666666666664</v>
      </c>
      <c r="D164" s="61">
        <f>IF(COUNT(score!AF164:AM164)=0,".",SUM(score!AF164:AM164)/COUNT(score!AF164:AM164))</f>
        <v>62.5</v>
      </c>
      <c r="E164" s="61">
        <f>IF(COUNT(score!O164:R164)=0,".",SUM(score!O164:R164)/COUNT(score!O164:R164))</f>
        <v>0</v>
      </c>
      <c r="F164" s="62">
        <f>IF(COUNT(tempcalcs!$AN164:$BV164)=35,SUM(tempcalcs!$AN164:$BV164,56.57706),".")</f>
        <v>22.836200000000005</v>
      </c>
      <c r="G164" s="62">
        <f>IF(COUNT(tempcalcs!$BX164:$DF164)=35,SUM(tempcalcs!$BX164:$DF164,60.75781),".")</f>
        <v>30.578309999999995</v>
      </c>
    </row>
    <row r="165" spans="1:7" x14ac:dyDescent="0.25">
      <c r="A165" s="58">
        <f>raw!$A165:$A165</f>
        <v>43412</v>
      </c>
      <c r="B165" s="59" t="str">
        <f>raw!$B165:$B165</f>
        <v>0003-0062</v>
      </c>
      <c r="C165" s="61">
        <f>IF(COUNT(score!S165:AC165,score!AO165)=0,".",SUM(score!S165:AC165,score!AO165)/COUNT(score!S165:AC165,score!AO165))</f>
        <v>79.166666666666671</v>
      </c>
      <c r="D165" s="61">
        <f>IF(COUNT(score!AF165:AM165)=0,".",SUM(score!AF165:AM165)/COUNT(score!AF165:AM165))</f>
        <v>81.25</v>
      </c>
      <c r="E165" s="61">
        <f>IF(COUNT(score!O165:R165)=0,".",SUM(score!O165:R165)/COUNT(score!O165:R165))</f>
        <v>62.5</v>
      </c>
      <c r="F165" s="62">
        <f>IF(COUNT(tempcalcs!$AN165:$BV165)=35,SUM(tempcalcs!$AN165:$BV165,56.57706),".")</f>
        <v>24.63391</v>
      </c>
      <c r="G165" s="62">
        <f>IF(COUNT(tempcalcs!$BX165:$DF165)=35,SUM(tempcalcs!$BX165:$DF165,60.75781),".")</f>
        <v>64.983710000000002</v>
      </c>
    </row>
    <row r="166" spans="1:7" x14ac:dyDescent="0.25">
      <c r="A166" s="58">
        <f>raw!$A166:$A166</f>
        <v>43412</v>
      </c>
      <c r="B166" s="59" t="str">
        <f>raw!$B166:$B166</f>
        <v>0003-0063</v>
      </c>
      <c r="C166" s="61">
        <f>IF(COUNT(score!S166:AC166,score!AO166)=0,".",SUM(score!S166:AC166,score!AO166)/COUNT(score!S166:AC166,score!AO166))</f>
        <v>93.75</v>
      </c>
      <c r="D166" s="61">
        <f>IF(COUNT(score!AF166:AM166)=0,".",SUM(score!AF166:AM166)/COUNT(score!AF166:AM166))</f>
        <v>100</v>
      </c>
      <c r="E166" s="61">
        <f>IF(COUNT(score!O166:R166)=0,".",SUM(score!O166:R166)/COUNT(score!O166:R166))</f>
        <v>100</v>
      </c>
      <c r="F166" s="62">
        <f>IF(COUNT(tempcalcs!$AN166:$BV166)=35,SUM(tempcalcs!$AN166:$BV166,56.57706),".")</f>
        <v>33.624160000000003</v>
      </c>
      <c r="G166" s="62">
        <f>IF(COUNT(tempcalcs!$BX166:$DF166)=35,SUM(tempcalcs!$BX166:$DF166,60.75781),".")</f>
        <v>61.573709999999998</v>
      </c>
    </row>
    <row r="167" spans="1:7" x14ac:dyDescent="0.25">
      <c r="A167" s="58">
        <f>raw!$A167:$A167</f>
        <v>43412</v>
      </c>
      <c r="B167" s="59" t="str">
        <f>raw!$B167:$B167</f>
        <v>0003-0064</v>
      </c>
      <c r="C167" s="61">
        <f>IF(COUNT(score!S167:AC167,score!AO167)=0,".",SUM(score!S167:AC167,score!AO167)/COUNT(score!S167:AC167,score!AO167))</f>
        <v>93.75</v>
      </c>
      <c r="D167" s="61">
        <f>IF(COUNT(score!AF167:AM167)=0,".",SUM(score!AF167:AM167)/COUNT(score!AF167:AM167))</f>
        <v>81.25</v>
      </c>
      <c r="E167" s="61">
        <f>IF(COUNT(score!O167:R167)=0,".",SUM(score!O167:R167)/COUNT(score!O167:R167))</f>
        <v>100</v>
      </c>
      <c r="F167" s="62">
        <f>IF(COUNT(tempcalcs!$AN167:$BV167)=35,SUM(tempcalcs!$AN167:$BV167,56.57706),".")</f>
        <v>46.417320000000004</v>
      </c>
      <c r="G167" s="62">
        <f>IF(COUNT(tempcalcs!$BX167:$DF167)=35,SUM(tempcalcs!$BX167:$DF167,60.75781),".")</f>
        <v>55.293610000000001</v>
      </c>
    </row>
    <row r="168" spans="1:7" x14ac:dyDescent="0.25">
      <c r="A168" s="58">
        <f>raw!$A168:$A168</f>
        <v>43412</v>
      </c>
      <c r="B168" s="59" t="str">
        <f>raw!$B168:$B168</f>
        <v>0003-0065</v>
      </c>
      <c r="C168" s="61">
        <f>IF(COUNT(score!S168:AC168,score!AO168)=0,".",SUM(score!S168:AC168,score!AO168)/COUNT(score!S168:AC168,score!AO168))</f>
        <v>100</v>
      </c>
      <c r="D168" s="61">
        <f>IF(COUNT(score!AF168:AM168)=0,".",SUM(score!AF168:AM168)/COUNT(score!AF168:AM168))</f>
        <v>93.75</v>
      </c>
      <c r="E168" s="61">
        <f>IF(COUNT(score!O168:R168)=0,".",SUM(score!O168:R168)/COUNT(score!O168:R168))</f>
        <v>100</v>
      </c>
      <c r="F168" s="62">
        <f>IF(COUNT(tempcalcs!$AN168:$BV168)=35,SUM(tempcalcs!$AN168:$BV168,56.57706),".")</f>
        <v>43.237500000000004</v>
      </c>
      <c r="G168" s="62">
        <f>IF(COUNT(tempcalcs!$BX168:$DF168)=35,SUM(tempcalcs!$BX168:$DF168,60.75781),".")</f>
        <v>61.129449999999999</v>
      </c>
    </row>
    <row r="169" spans="1:7" x14ac:dyDescent="0.25">
      <c r="A169" s="58">
        <f>raw!$A169:$A169</f>
        <v>43339</v>
      </c>
      <c r="B169" s="59" t="str">
        <f>raw!$B169:$B169</f>
        <v>0005-0001</v>
      </c>
      <c r="C169" s="61">
        <f>IF(COUNT(score!S169:AC169,score!AO169)=0,".",SUM(score!S169:AC169,score!AO169)/COUNT(score!S169:AC169,score!AO169))</f>
        <v>91.666666666666671</v>
      </c>
      <c r="D169" s="61">
        <f>IF(COUNT(score!AF169:AM169)=0,".",SUM(score!AF169:AM169)/COUNT(score!AF169:AM169))</f>
        <v>93.75</v>
      </c>
      <c r="E169" s="61">
        <f>IF(COUNT(score!O169:R169)=0,".",SUM(score!O169:R169)/COUNT(score!O169:R169))</f>
        <v>18.75</v>
      </c>
      <c r="F169" s="62">
        <f>IF(COUNT(tempcalcs!$AN169:$BV169)=35,SUM(tempcalcs!$AN169:$BV169,56.57706),".")</f>
        <v>26.459720000000004</v>
      </c>
      <c r="G169" s="62">
        <f>IF(COUNT(tempcalcs!$BX169:$DF169)=35,SUM(tempcalcs!$BX169:$DF169,60.75781),".")</f>
        <v>60.294080000000001</v>
      </c>
    </row>
    <row r="170" spans="1:7" x14ac:dyDescent="0.25">
      <c r="A170" s="58">
        <f>raw!$A170:$A170</f>
        <v>43341</v>
      </c>
      <c r="B170" s="59" t="str">
        <f>raw!$B170:$B170</f>
        <v>0005-0002</v>
      </c>
      <c r="C170" s="61">
        <f>IF(COUNT(score!S170:AC170,score!AO170)=0,".",SUM(score!S170:AC170,score!AO170)/COUNT(score!S170:AC170,score!AO170))</f>
        <v>68.75</v>
      </c>
      <c r="D170" s="61">
        <f>IF(COUNT(score!AF170:AM170)=0,".",SUM(score!AF170:AM170)/COUNT(score!AF170:AM170))</f>
        <v>93.75</v>
      </c>
      <c r="E170" s="61">
        <f>IF(COUNT(score!O170:R170)=0,".",SUM(score!O170:R170)/COUNT(score!O170:R170))</f>
        <v>68.75</v>
      </c>
      <c r="F170" s="62">
        <f>IF(COUNT(tempcalcs!$AN170:$BV170)=35,SUM(tempcalcs!$AN170:$BV170,56.57706),".")</f>
        <v>50.094549999999998</v>
      </c>
      <c r="G170" s="62">
        <f>IF(COUNT(tempcalcs!$BX170:$DF170)=35,SUM(tempcalcs!$BX170:$DF170,60.75781),".")</f>
        <v>35.024349999999998</v>
      </c>
    </row>
    <row r="171" spans="1:7" x14ac:dyDescent="0.25">
      <c r="A171" s="58">
        <f>raw!$A171:$A171</f>
        <v>43335</v>
      </c>
      <c r="B171" s="59" t="str">
        <f>raw!$B171:$B171</f>
        <v>0005-0003</v>
      </c>
      <c r="C171" s="61">
        <f>IF(COUNT(score!S171:AC171,score!AO171)=0,".",SUM(score!S171:AC171,score!AO171)/COUNT(score!S171:AC171,score!AO171))</f>
        <v>85.416666666666671</v>
      </c>
      <c r="D171" s="61">
        <f>IF(COUNT(score!AF171:AM171)=0,".",SUM(score!AF171:AM171)/COUNT(score!AF171:AM171))</f>
        <v>90.625</v>
      </c>
      <c r="E171" s="61">
        <f>IF(COUNT(score!O171:R171)=0,".",SUM(score!O171:R171)/COUNT(score!O171:R171))</f>
        <v>18.75</v>
      </c>
      <c r="F171" s="62">
        <f>IF(COUNT(tempcalcs!$AN171:$BV171)=35,SUM(tempcalcs!$AN171:$BV171,56.57706),".")</f>
        <v>45.134020000000007</v>
      </c>
      <c r="G171" s="62">
        <f>IF(COUNT(tempcalcs!$BX171:$DF171)=35,SUM(tempcalcs!$BX171:$DF171,60.75781),".")</f>
        <v>60.753299999999996</v>
      </c>
    </row>
    <row r="172" spans="1:7" x14ac:dyDescent="0.25">
      <c r="A172" s="58">
        <f>raw!$A172:$A172</f>
        <v>43342</v>
      </c>
      <c r="B172" s="59" t="str">
        <f>raw!$B172:$B172</f>
        <v>0005-0005</v>
      </c>
      <c r="C172" s="61">
        <f>IF(COUNT(score!S172:AC172,score!AO172)=0,".",SUM(score!S172:AC172,score!AO172)/COUNT(score!S172:AC172,score!AO172))</f>
        <v>60.416666666666664</v>
      </c>
      <c r="D172" s="61">
        <f>IF(COUNT(score!AF172:AM172)=0,".",SUM(score!AF172:AM172)/COUNT(score!AF172:AM172))</f>
        <v>18.75</v>
      </c>
      <c r="E172" s="61">
        <f>IF(COUNT(score!O172:R172)=0,".",SUM(score!O172:R172)/COUNT(score!O172:R172))</f>
        <v>25</v>
      </c>
      <c r="F172" s="62">
        <f>IF(COUNT(tempcalcs!$AN172:$BV172)=35,SUM(tempcalcs!$AN172:$BV172,56.57706),".")</f>
        <v>47.268730000000005</v>
      </c>
      <c r="G172" s="62">
        <f>IF(COUNT(tempcalcs!$BX172:$DF172)=35,SUM(tempcalcs!$BX172:$DF172,60.75781),".")</f>
        <v>28.614539999999998</v>
      </c>
    </row>
    <row r="173" spans="1:7" x14ac:dyDescent="0.25">
      <c r="A173" s="58">
        <f>raw!$A173:$A173</f>
        <v>43341</v>
      </c>
      <c r="B173" s="59" t="str">
        <f>raw!$B173:$B173</f>
        <v>0005-0006</v>
      </c>
      <c r="C173" s="61">
        <f>IF(COUNT(score!S173:AC173,score!AO173)=0,".",SUM(score!S173:AC173,score!AO173)/COUNT(score!S173:AC173,score!AO173))</f>
        <v>68.75</v>
      </c>
      <c r="D173" s="61">
        <f>IF(COUNT(score!AF173:AM173)=0,".",SUM(score!AF173:AM173)/COUNT(score!AF173:AM173))</f>
        <v>75</v>
      </c>
      <c r="E173" s="61">
        <f>IF(COUNT(score!O173:R173)=0,".",SUM(score!O173:R173)/COUNT(score!O173:R173))</f>
        <v>12.5</v>
      </c>
      <c r="F173" s="62">
        <f>IF(COUNT(tempcalcs!$AN173:$BV173)=35,SUM(tempcalcs!$AN173:$BV173,56.57706),".")</f>
        <v>25.680960000000002</v>
      </c>
      <c r="G173" s="62">
        <f>IF(COUNT(tempcalcs!$BX173:$DF173)=35,SUM(tempcalcs!$BX173:$DF173,60.75781),".")</f>
        <v>37.465509999999995</v>
      </c>
    </row>
    <row r="174" spans="1:7" x14ac:dyDescent="0.25">
      <c r="A174" s="58">
        <f>raw!$A174:$A174</f>
        <v>43335</v>
      </c>
      <c r="B174" s="59" t="str">
        <f>raw!$B174:$B174</f>
        <v>0005-0012</v>
      </c>
      <c r="C174" s="61">
        <f>IF(COUNT(score!S174:AC174,score!AO174)=0,".",SUM(score!S174:AC174,score!AO174)/COUNT(score!S174:AC174,score!AO174))</f>
        <v>35.416666666666664</v>
      </c>
      <c r="D174" s="61">
        <f>IF(COUNT(score!AF174:AM174)=0,".",SUM(score!AF174:AM174)/COUNT(score!AF174:AM174))</f>
        <v>28.125</v>
      </c>
      <c r="E174" s="61">
        <f>IF(COUNT(score!O174:R174)=0,".",SUM(score!O174:R174)/COUNT(score!O174:R174))</f>
        <v>12.5</v>
      </c>
      <c r="F174" s="62">
        <f>IF(COUNT(tempcalcs!$AN174:$BV174)=35,SUM(tempcalcs!$AN174:$BV174,56.57706),".")</f>
        <v>23.436110000000006</v>
      </c>
      <c r="G174" s="62">
        <f>IF(COUNT(tempcalcs!$BX174:$DF174)=35,SUM(tempcalcs!$BX174:$DF174,60.75781),".")</f>
        <v>41.378389999999996</v>
      </c>
    </row>
    <row r="175" spans="1:7" x14ac:dyDescent="0.25">
      <c r="A175" s="58">
        <f>raw!$A175:$A175</f>
        <v>43339</v>
      </c>
      <c r="B175" s="59" t="str">
        <f>raw!$B175:$B175</f>
        <v>0005-0013</v>
      </c>
      <c r="C175" s="61">
        <f>IF(COUNT(score!S175:AC175,score!AO175)=0,".",SUM(score!S175:AC175,score!AO175)/COUNT(score!S175:AC175,score!AO175))</f>
        <v>66.666666666666671</v>
      </c>
      <c r="D175" s="61">
        <f>IF(COUNT(score!AF175:AM175)=0,".",SUM(score!AF175:AM175)/COUNT(score!AF175:AM175))</f>
        <v>75</v>
      </c>
      <c r="E175" s="61">
        <f>IF(COUNT(score!O175:R175)=0,".",SUM(score!O175:R175)/COUNT(score!O175:R175))</f>
        <v>12.5</v>
      </c>
      <c r="F175" s="62">
        <f>IF(COUNT(tempcalcs!$AN175:$BV175)=35,SUM(tempcalcs!$AN175:$BV175,56.57706),".")</f>
        <v>29.98958</v>
      </c>
      <c r="G175" s="62">
        <f>IF(COUNT(tempcalcs!$BX175:$DF175)=35,SUM(tempcalcs!$BX175:$DF175,60.75781),".")</f>
        <v>30.462609999999998</v>
      </c>
    </row>
    <row r="176" spans="1:7" x14ac:dyDescent="0.25">
      <c r="A176" s="58">
        <f>raw!$A176:$A176</f>
        <v>43339</v>
      </c>
      <c r="B176" s="59" t="str">
        <f>raw!$B176:$B176</f>
        <v>0005-0014</v>
      </c>
      <c r="C176" s="61">
        <f>IF(COUNT(score!S176:AC176,score!AO176)=0,".",SUM(score!S176:AC176,score!AO176)/COUNT(score!S176:AC176,score!AO176))</f>
        <v>54.166666666666664</v>
      </c>
      <c r="D176" s="61">
        <f>IF(COUNT(score!AF176:AM176)=0,".",SUM(score!AF176:AM176)/COUNT(score!AF176:AM176))</f>
        <v>37.5</v>
      </c>
      <c r="E176" s="61">
        <f>IF(COUNT(score!O176:R176)=0,".",SUM(score!O176:R176)/COUNT(score!O176:R176))</f>
        <v>0</v>
      </c>
      <c r="F176" s="62">
        <f>IF(COUNT(tempcalcs!$AN176:$BV176)=35,SUM(tempcalcs!$AN176:$BV176,56.57706),".")</f>
        <v>27.391070000000006</v>
      </c>
      <c r="G176" s="62">
        <f>IF(COUNT(tempcalcs!$BX176:$DF176)=35,SUM(tempcalcs!$BX176:$DF176,60.75781),".")</f>
        <v>30.142479999999999</v>
      </c>
    </row>
    <row r="177" spans="1:7" x14ac:dyDescent="0.25">
      <c r="A177" s="58">
        <f>raw!$A177:$A177</f>
        <v>43346</v>
      </c>
      <c r="B177" s="59" t="str">
        <f>raw!$B177:$B177</f>
        <v>0005-0015</v>
      </c>
      <c r="C177" s="61">
        <f>IF(COUNT(score!S177:AC177,score!AO177)=0,".",SUM(score!S177:AC177,score!AO177)/COUNT(score!S177:AC177,score!AO177))</f>
        <v>60.416666666666664</v>
      </c>
      <c r="D177" s="61">
        <f>IF(COUNT(score!AF177:AM177)=0,".",SUM(score!AF177:AM177)/COUNT(score!AF177:AM177))</f>
        <v>62.5</v>
      </c>
      <c r="E177" s="61">
        <f>IF(COUNT(score!O177:R177)=0,".",SUM(score!O177:R177)/COUNT(score!O177:R177))</f>
        <v>37.5</v>
      </c>
      <c r="F177" s="62">
        <f>IF(COUNT(tempcalcs!$AN177:$BV177)=35,SUM(tempcalcs!$AN177:$BV177,56.57706),".")</f>
        <v>38.586759999999998</v>
      </c>
      <c r="G177" s="62">
        <f>IF(COUNT(tempcalcs!$BX177:$DF177)=35,SUM(tempcalcs!$BX177:$DF177,60.75781),".")</f>
        <v>52.8874</v>
      </c>
    </row>
    <row r="178" spans="1:7" x14ac:dyDescent="0.25">
      <c r="A178" s="58">
        <f>raw!$A178:$A178</f>
        <v>43340</v>
      </c>
      <c r="B178" s="59" t="str">
        <f>raw!$B178:$B178</f>
        <v>0005-0016</v>
      </c>
      <c r="C178" s="61">
        <f>IF(COUNT(score!S178:AC178,score!AO178)=0,".",SUM(score!S178:AC178,score!AO178)/COUNT(score!S178:AC178,score!AO178))</f>
        <v>95.833333333333329</v>
      </c>
      <c r="D178" s="61">
        <f>IF(COUNT(score!AF178:AM178)=0,".",SUM(score!AF178:AM178)/COUNT(score!AF178:AM178))</f>
        <v>100</v>
      </c>
      <c r="E178" s="61">
        <f>IF(COUNT(score!O178:R178)=0,".",SUM(score!O178:R178)/COUNT(score!O178:R178))</f>
        <v>87.5</v>
      </c>
      <c r="F178" s="62">
        <f>IF(COUNT(tempcalcs!$AN178:$BV178)=35,SUM(tempcalcs!$AN178:$BV178,56.57706),".")</f>
        <v>61.426640000000006</v>
      </c>
      <c r="G178" s="62">
        <f>IF(COUNT(tempcalcs!$BX178:$DF178)=35,SUM(tempcalcs!$BX178:$DF178,60.75781),".")</f>
        <v>35.713160000000002</v>
      </c>
    </row>
    <row r="179" spans="1:7" x14ac:dyDescent="0.25">
      <c r="A179" s="58">
        <f>raw!$A179:$A179</f>
        <v>43357</v>
      </c>
      <c r="B179" s="59" t="str">
        <f>raw!$B179:$B179</f>
        <v>0005-0017</v>
      </c>
      <c r="C179" s="61">
        <f>IF(COUNT(score!S179:AC179,score!AO179)=0,".",SUM(score!S179:AC179,score!AO179)/COUNT(score!S179:AC179,score!AO179))</f>
        <v>77.083333333333329</v>
      </c>
      <c r="D179" s="61">
        <f>IF(COUNT(score!AF179:AM179)=0,".",SUM(score!AF179:AM179)/COUNT(score!AF179:AM179))</f>
        <v>84.375</v>
      </c>
      <c r="E179" s="61">
        <f>IF(COUNT(score!O179:R179)=0,".",SUM(score!O179:R179)/COUNT(score!O179:R179))</f>
        <v>100</v>
      </c>
      <c r="F179" s="62">
        <f>IF(COUNT(tempcalcs!$AN179:$BV179)=35,SUM(tempcalcs!$AN179:$BV179,56.57706),".")</f>
        <v>39.738910000000004</v>
      </c>
      <c r="G179" s="62">
        <f>IF(COUNT(tempcalcs!$BX179:$DF179)=35,SUM(tempcalcs!$BX179:$DF179,60.75781),".")</f>
        <v>59.518000000000001</v>
      </c>
    </row>
    <row r="180" spans="1:7" x14ac:dyDescent="0.25">
      <c r="A180" s="58">
        <f>raw!$A180:$A180</f>
        <v>43341</v>
      </c>
      <c r="B180" s="59" t="str">
        <f>raw!$B180:$B180</f>
        <v>0005-0018</v>
      </c>
      <c r="C180" s="61">
        <f>IF(COUNT(score!S180:AC180,score!AO180)=0,".",SUM(score!S180:AC180,score!AO180)/COUNT(score!S180:AC180,score!AO180))</f>
        <v>87.5</v>
      </c>
      <c r="D180" s="61">
        <f>IF(COUNT(score!AF180:AM180)=0,".",SUM(score!AF180:AM180)/COUNT(score!AF180:AM180))</f>
        <v>93.75</v>
      </c>
      <c r="E180" s="61">
        <f>IF(COUNT(score!O180:R180)=0,".",SUM(score!O180:R180)/COUNT(score!O180:R180))</f>
        <v>62.5</v>
      </c>
      <c r="F180" s="62">
        <f>IF(COUNT(tempcalcs!$AN180:$BV180)=35,SUM(tempcalcs!$AN180:$BV180,56.57706),".")</f>
        <v>30.539920000000002</v>
      </c>
      <c r="G180" s="62">
        <f>IF(COUNT(tempcalcs!$BX180:$DF180)=35,SUM(tempcalcs!$BX180:$DF180,60.75781),".")</f>
        <v>55.533290000000001</v>
      </c>
    </row>
    <row r="181" spans="1:7" x14ac:dyDescent="0.25">
      <c r="A181" s="58">
        <f>raw!$A181:$A181</f>
        <v>43342</v>
      </c>
      <c r="B181" s="59" t="str">
        <f>raw!$B181:$B181</f>
        <v>0005-0019</v>
      </c>
      <c r="C181" s="61">
        <f>IF(COUNT(score!S181:AC181,score!AO181)=0,".",SUM(score!S181:AC181,score!AO181)/COUNT(score!S181:AC181,score!AO181))</f>
        <v>87.5</v>
      </c>
      <c r="D181" s="61">
        <f>IF(COUNT(score!AF181:AM181)=0,".",SUM(score!AF181:AM181)/COUNT(score!AF181:AM181))</f>
        <v>84.375</v>
      </c>
      <c r="E181" s="61">
        <f>IF(COUNT(score!O181:R181)=0,".",SUM(score!O181:R181)/COUNT(score!O181:R181))</f>
        <v>37.5</v>
      </c>
      <c r="F181" s="62">
        <f>IF(COUNT(tempcalcs!$AN181:$BV181)=35,SUM(tempcalcs!$AN181:$BV181,56.57706),".")</f>
        <v>47.318120000000008</v>
      </c>
      <c r="G181" s="62">
        <f>IF(COUNT(tempcalcs!$BX181:$DF181)=35,SUM(tempcalcs!$BX181:$DF181,60.75781),".")</f>
        <v>52.21687</v>
      </c>
    </row>
    <row r="182" spans="1:7" x14ac:dyDescent="0.25">
      <c r="A182" s="58">
        <f>raw!$A182:$A182</f>
        <v>43339</v>
      </c>
      <c r="B182" s="59" t="str">
        <f>raw!$B182:$B182</f>
        <v>0005-0020</v>
      </c>
      <c r="C182" s="61">
        <f>IF(COUNT(score!S182:AC182,score!AO182)=0,".",SUM(score!S182:AC182,score!AO182)/COUNT(score!S182:AC182,score!AO182))</f>
        <v>75</v>
      </c>
      <c r="D182" s="61">
        <f>IF(COUNT(score!AF182:AM182)=0,".",SUM(score!AF182:AM182)/COUNT(score!AF182:AM182))</f>
        <v>81.25</v>
      </c>
      <c r="E182" s="61">
        <f>IF(COUNT(score!O182:R182)=0,".",SUM(score!O182:R182)/COUNT(score!O182:R182))</f>
        <v>25</v>
      </c>
      <c r="F182" s="62">
        <f>IF(COUNT(tempcalcs!$AN182:$BV182)=35,SUM(tempcalcs!$AN182:$BV182,56.57706),".")</f>
        <v>43.138590000000001</v>
      </c>
      <c r="G182" s="62">
        <f>IF(COUNT(tempcalcs!$BX182:$DF182)=35,SUM(tempcalcs!$BX182:$DF182,60.75781),".")</f>
        <v>39.571820000000002</v>
      </c>
    </row>
    <row r="183" spans="1:7" x14ac:dyDescent="0.25">
      <c r="A183" s="58">
        <f>raw!$A183:$A183</f>
        <v>43341</v>
      </c>
      <c r="B183" s="59" t="str">
        <f>raw!$B183:$B183</f>
        <v>0005-0021</v>
      </c>
      <c r="C183" s="61">
        <f>IF(COUNT(score!S183:AC183,score!AO183)=0,".",SUM(score!S183:AC183,score!AO183)/COUNT(score!S183:AC183,score!AO183))</f>
        <v>93.75</v>
      </c>
      <c r="D183" s="61">
        <f>IF(COUNT(score!AF183:AM183)=0,".",SUM(score!AF183:AM183)/COUNT(score!AF183:AM183))</f>
        <v>81.25</v>
      </c>
      <c r="E183" s="61">
        <f>IF(COUNT(score!O183:R183)=0,".",SUM(score!O183:R183)/COUNT(score!O183:R183))</f>
        <v>25</v>
      </c>
      <c r="F183" s="62">
        <f>IF(COUNT(tempcalcs!$AN183:$BV183)=35,SUM(tempcalcs!$AN183:$BV183,56.57706),".")</f>
        <v>47.604610000000001</v>
      </c>
      <c r="G183" s="62">
        <f>IF(COUNT(tempcalcs!$BX183:$DF183)=35,SUM(tempcalcs!$BX183:$DF183,60.75781),".")</f>
        <v>61.222000000000001</v>
      </c>
    </row>
    <row r="184" spans="1:7" x14ac:dyDescent="0.25">
      <c r="A184" s="58">
        <f>raw!$A184:$A184</f>
        <v>43346</v>
      </c>
      <c r="B184" s="59" t="str">
        <f>raw!$B184:$B184</f>
        <v>0005-0022</v>
      </c>
      <c r="C184" s="61">
        <f>IF(COUNT(score!S184:AC184,score!AO184)=0,".",SUM(score!S184:AC184,score!AO184)/COUNT(score!S184:AC184,score!AO184))</f>
        <v>91.666666666666671</v>
      </c>
      <c r="D184" s="61">
        <f>IF(COUNT(score!AF184:AM184)=0,".",SUM(score!AF184:AM184)/COUNT(score!AF184:AM184))</f>
        <v>93.75</v>
      </c>
      <c r="E184" s="61">
        <f>IF(COUNT(score!O184:R184)=0,".",SUM(score!O184:R184)/COUNT(score!O184:R184))</f>
        <v>25</v>
      </c>
      <c r="F184" s="62">
        <f>IF(COUNT(tempcalcs!$AN184:$BV184)=35,SUM(tempcalcs!$AN184:$BV184,56.57706),".")</f>
        <v>33.502980000000008</v>
      </c>
      <c r="G184" s="62">
        <f>IF(COUNT(tempcalcs!$BX184:$DF184)=35,SUM(tempcalcs!$BX184:$DF184,60.75781),".")</f>
        <v>49.458419999999997</v>
      </c>
    </row>
    <row r="185" spans="1:7" x14ac:dyDescent="0.25">
      <c r="A185" s="58">
        <f>raw!$A185:$A185</f>
        <v>43341</v>
      </c>
      <c r="B185" s="59" t="str">
        <f>raw!$B185:$B185</f>
        <v>0005-0023</v>
      </c>
      <c r="C185" s="61">
        <f>IF(COUNT(score!S185:AC185,score!AO185)=0,".",SUM(score!S185:AC185,score!AO185)/COUNT(score!S185:AC185,score!AO185))</f>
        <v>85.416666666666671</v>
      </c>
      <c r="D185" s="61">
        <f>IF(COUNT(score!AF185:AM185)=0,".",SUM(score!AF185:AM185)/COUNT(score!AF185:AM185))</f>
        <v>84.375</v>
      </c>
      <c r="E185" s="61">
        <f>IF(COUNT(score!O185:R185)=0,".",SUM(score!O185:R185)/COUNT(score!O185:R185))</f>
        <v>43.75</v>
      </c>
      <c r="F185" s="62">
        <f>IF(COUNT(tempcalcs!$AN185:$BV185)=35,SUM(tempcalcs!$AN185:$BV185,56.57706),".")</f>
        <v>35.014989999999997</v>
      </c>
      <c r="G185" s="62">
        <f>IF(COUNT(tempcalcs!$BX185:$DF185)=35,SUM(tempcalcs!$BX185:$DF185,60.75781),".")</f>
        <v>57.643000000000001</v>
      </c>
    </row>
    <row r="186" spans="1:7" x14ac:dyDescent="0.25">
      <c r="A186" s="58">
        <f>raw!$A186:$A186</f>
        <v>43339</v>
      </c>
      <c r="B186" s="59" t="str">
        <f>raw!$B186:$B186</f>
        <v>0005-0024</v>
      </c>
      <c r="C186" s="61">
        <f>IF(COUNT(score!S186:AC186,score!AO186)=0,".",SUM(score!S186:AC186,score!AO186)/COUNT(score!S186:AC186,score!AO186))</f>
        <v>83.333333333333329</v>
      </c>
      <c r="D186" s="61">
        <f>IF(COUNT(score!AF186:AM186)=0,".",SUM(score!AF186:AM186)/COUNT(score!AF186:AM186))</f>
        <v>93.75</v>
      </c>
      <c r="E186" s="61">
        <f>IF(COUNT(score!O186:R186)=0,".",SUM(score!O186:R186)/COUNT(score!O186:R186))</f>
        <v>37.5</v>
      </c>
      <c r="F186" s="62">
        <f>IF(COUNT(tempcalcs!$AN186:$BV186)=35,SUM(tempcalcs!$AN186:$BV186,56.57706),".")</f>
        <v>54.062360000000005</v>
      </c>
      <c r="G186" s="62">
        <f>IF(COUNT(tempcalcs!$BX186:$DF186)=35,SUM(tempcalcs!$BX186:$DF186,60.75781),".")</f>
        <v>43.133709999999994</v>
      </c>
    </row>
    <row r="187" spans="1:7" x14ac:dyDescent="0.25">
      <c r="A187" s="58">
        <f>raw!$A187:$A187</f>
        <v>43339</v>
      </c>
      <c r="B187" s="59" t="str">
        <f>raw!$B187:$B187</f>
        <v>0005-0025</v>
      </c>
      <c r="C187" s="61">
        <f>IF(COUNT(score!S187:AC187,score!AO187)=0,".",SUM(score!S187:AC187,score!AO187)/COUNT(score!S187:AC187,score!AO187))</f>
        <v>75</v>
      </c>
      <c r="D187" s="61">
        <f>IF(COUNT(score!AF187:AM187)=0,".",SUM(score!AF187:AM187)/COUNT(score!AF187:AM187))</f>
        <v>75</v>
      </c>
      <c r="E187" s="61">
        <f>IF(COUNT(score!O187:R187)=0,".",SUM(score!O187:R187)/COUNT(score!O187:R187))</f>
        <v>81.25</v>
      </c>
      <c r="F187" s="62">
        <f>IF(COUNT(tempcalcs!$AN187:$BV187)=35,SUM(tempcalcs!$AN187:$BV187,56.57706),".")</f>
        <v>54.895740000000004</v>
      </c>
      <c r="G187" s="62">
        <f>IF(COUNT(tempcalcs!$BX187:$DF187)=35,SUM(tempcalcs!$BX187:$DF187,60.75781),".")</f>
        <v>47.699159999999999</v>
      </c>
    </row>
    <row r="188" spans="1:7" x14ac:dyDescent="0.25">
      <c r="A188" s="58">
        <f>raw!$A188:$A188</f>
        <v>43335</v>
      </c>
      <c r="B188" s="59" t="str">
        <f>raw!$B188:$B188</f>
        <v>0005-0026</v>
      </c>
      <c r="C188" s="61">
        <f>IF(COUNT(score!S188:AC188,score!AO188)=0,".",SUM(score!S188:AC188,score!AO188)/COUNT(score!S188:AC188,score!AO188))</f>
        <v>79.166666666666671</v>
      </c>
      <c r="D188" s="61">
        <f>IF(COUNT(score!AF188:AM188)=0,".",SUM(score!AF188:AM188)/COUNT(score!AF188:AM188))</f>
        <v>50</v>
      </c>
      <c r="E188" s="61">
        <f>IF(COUNT(score!O188:R188)=0,".",SUM(score!O188:R188)/COUNT(score!O188:R188))</f>
        <v>50</v>
      </c>
      <c r="F188" s="62">
        <f>IF(COUNT(tempcalcs!$AN188:$BV188)=35,SUM(tempcalcs!$AN188:$BV188,56.57706),".")</f>
        <v>39.485880000000002</v>
      </c>
      <c r="G188" s="62">
        <f>IF(COUNT(tempcalcs!$BX188:$DF188)=35,SUM(tempcalcs!$BX188:$DF188,60.75781),".")</f>
        <v>52.036740000000002</v>
      </c>
    </row>
    <row r="189" spans="1:7" x14ac:dyDescent="0.25">
      <c r="A189" s="58">
        <f>raw!$A189:$A189</f>
        <v>43335</v>
      </c>
      <c r="B189" s="59" t="str">
        <f>raw!$B189:$B189</f>
        <v>0005-0028</v>
      </c>
      <c r="C189" s="61">
        <f>IF(COUNT(score!S189:AC189,score!AO189)=0,".",SUM(score!S189:AC189,score!AO189)/COUNT(score!S189:AC189,score!AO189))</f>
        <v>97.916666666666671</v>
      </c>
      <c r="D189" s="61">
        <f>IF(COUNT(score!AF189:AM189)=0,".",SUM(score!AF189:AM189)/COUNT(score!AF189:AM189))</f>
        <v>100</v>
      </c>
      <c r="E189" s="61">
        <f>IF(COUNT(score!O189:R189)=0,".",SUM(score!O189:R189)/COUNT(score!O189:R189))</f>
        <v>81.25</v>
      </c>
      <c r="F189" s="62">
        <f>IF(COUNT(tempcalcs!$AN189:$BV189)=35,SUM(tempcalcs!$AN189:$BV189,56.57706),".")</f>
        <v>56.116640000000004</v>
      </c>
      <c r="G189" s="62">
        <f>IF(COUNT(tempcalcs!$BX189:$DF189)=35,SUM(tempcalcs!$BX189:$DF189,60.75781),".")</f>
        <v>52.22336</v>
      </c>
    </row>
    <row r="190" spans="1:7" x14ac:dyDescent="0.25">
      <c r="A190" s="58">
        <f>raw!$A190:$A190</f>
        <v>43346</v>
      </c>
      <c r="B190" s="59" t="str">
        <f>raw!$B190:$B190</f>
        <v>0005-0030</v>
      </c>
      <c r="C190" s="61">
        <f>IF(COUNT(score!S190:AC190,score!AO190)=0,".",SUM(score!S190:AC190,score!AO190)/COUNT(score!S190:AC190,score!AO190))</f>
        <v>91.666666666666671</v>
      </c>
      <c r="D190" s="61">
        <f>IF(COUNT(score!AF190:AM190)=0,".",SUM(score!AF190:AM190)/COUNT(score!AF190:AM190))</f>
        <v>96.875</v>
      </c>
      <c r="E190" s="61">
        <f>IF(COUNT(score!O190:R190)=0,".",SUM(score!O190:R190)/COUNT(score!O190:R190))</f>
        <v>25</v>
      </c>
      <c r="F190" s="62">
        <f>IF(COUNT(tempcalcs!$AN190:$BV190)=35,SUM(tempcalcs!$AN190:$BV190,56.57706),".")</f>
        <v>19.601700000000001</v>
      </c>
      <c r="G190" s="62">
        <f>IF(COUNT(tempcalcs!$BX190:$DF190)=35,SUM(tempcalcs!$BX190:$DF190,60.75781),".")</f>
        <v>56.358789999999999</v>
      </c>
    </row>
    <row r="191" spans="1:7" x14ac:dyDescent="0.25">
      <c r="A191" s="58">
        <f>raw!$A191:$A191</f>
        <v>43335</v>
      </c>
      <c r="B191" s="59" t="str">
        <f>raw!$B191:$B191</f>
        <v>0005-0032</v>
      </c>
      <c r="C191" s="61">
        <f>IF(COUNT(score!S191:AC191,score!AO191)=0,".",SUM(score!S191:AC191,score!AO191)/COUNT(score!S191:AC191,score!AO191))</f>
        <v>100</v>
      </c>
      <c r="D191" s="61">
        <f>IF(COUNT(score!AF191:AM191)=0,".",SUM(score!AF191:AM191)/COUNT(score!AF191:AM191))</f>
        <v>93.75</v>
      </c>
      <c r="E191" s="61">
        <f>IF(COUNT(score!O191:R191)=0,".",SUM(score!O191:R191)/COUNT(score!O191:R191))</f>
        <v>81.25</v>
      </c>
      <c r="F191" s="62">
        <f>IF(COUNT(tempcalcs!$AN191:$BV191)=35,SUM(tempcalcs!$AN191:$BV191,56.57706),".")</f>
        <v>50.214590000000001</v>
      </c>
      <c r="G191" s="62">
        <f>IF(COUNT(tempcalcs!$BX191:$DF191)=35,SUM(tempcalcs!$BX191:$DF191,60.75781),".")</f>
        <v>55.670229999999997</v>
      </c>
    </row>
    <row r="192" spans="1:7" x14ac:dyDescent="0.25">
      <c r="A192" s="58">
        <f>raw!$A192:$A192</f>
        <v>43347</v>
      </c>
      <c r="B192" s="59" t="str">
        <f>raw!$B192:$B192</f>
        <v>0005-0035</v>
      </c>
      <c r="C192" s="61">
        <f>IF(COUNT(score!S192:AC192,score!AO192)=0,".",SUM(score!S192:AC192,score!AO192)/COUNT(score!S192:AC192,score!AO192))</f>
        <v>77.083333333333329</v>
      </c>
      <c r="D192" s="61">
        <f>IF(COUNT(score!AF192:AM192)=0,".",SUM(score!AF192:AM192)/COUNT(score!AF192:AM192))</f>
        <v>34.375</v>
      </c>
      <c r="E192" s="61">
        <f>IF(COUNT(score!O192:R192)=0,".",SUM(score!O192:R192)/COUNT(score!O192:R192))</f>
        <v>43.75</v>
      </c>
      <c r="F192" s="62">
        <f>IF(COUNT(tempcalcs!$AN192:$BV192)=35,SUM(tempcalcs!$AN192:$BV192,56.57706),".")</f>
        <v>36.963390000000004</v>
      </c>
      <c r="G192" s="62">
        <f>IF(COUNT(tempcalcs!$BX192:$DF192)=35,SUM(tempcalcs!$BX192:$DF192,60.75781),".")</f>
        <v>32.48339</v>
      </c>
    </row>
    <row r="193" spans="1:7" x14ac:dyDescent="0.25">
      <c r="A193" s="58">
        <f>raw!$A193:$A193</f>
        <v>43347</v>
      </c>
      <c r="B193" s="59" t="str">
        <f>raw!$B193:$B193</f>
        <v>0005-0036</v>
      </c>
      <c r="C193" s="61">
        <f>IF(COUNT(score!S193:AC193,score!AO193)=0,".",SUM(score!S193:AC193,score!AO193)/COUNT(score!S193:AC193,score!AO193))</f>
        <v>93.75</v>
      </c>
      <c r="D193" s="61">
        <f>IF(COUNT(score!AF193:AM193)=0,".",SUM(score!AF193:AM193)/COUNT(score!AF193:AM193))</f>
        <v>96.875</v>
      </c>
      <c r="E193" s="61">
        <f>IF(COUNT(score!O193:R193)=0,".",SUM(score!O193:R193)/COUNT(score!O193:R193))</f>
        <v>75</v>
      </c>
      <c r="F193" s="62">
        <f>IF(COUNT(tempcalcs!$AN193:$BV193)=35,SUM(tempcalcs!$AN193:$BV193,56.57706),".")</f>
        <v>37.646700000000003</v>
      </c>
      <c r="G193" s="62">
        <f>IF(COUNT(tempcalcs!$BX193:$DF193)=35,SUM(tempcalcs!$BX193:$DF193,60.75781),".")</f>
        <v>64.063909999999993</v>
      </c>
    </row>
    <row r="194" spans="1:7" x14ac:dyDescent="0.25">
      <c r="A194" s="58">
        <f>raw!$A194:$A194</f>
        <v>43347</v>
      </c>
      <c r="B194" s="59" t="str">
        <f>raw!$B194:$B194</f>
        <v>0005-0037</v>
      </c>
      <c r="C194" s="61">
        <f>IF(COUNT(score!S194:AC194,score!AO194)=0,".",SUM(score!S194:AC194,score!AO194)/COUNT(score!S194:AC194,score!AO194))</f>
        <v>89.583333333333329</v>
      </c>
      <c r="D194" s="61">
        <f>IF(COUNT(score!AF194:AM194)=0,".",SUM(score!AF194:AM194)/COUNT(score!AF194:AM194))</f>
        <v>65.625</v>
      </c>
      <c r="E194" s="61">
        <f>IF(COUNT(score!O194:R194)=0,".",SUM(score!O194:R194)/COUNT(score!O194:R194))</f>
        <v>37.5</v>
      </c>
      <c r="F194" s="62">
        <f>IF(COUNT(tempcalcs!$AN194:$BV194)=35,SUM(tempcalcs!$AN194:$BV194,56.57706),".")</f>
        <v>33.573689999999999</v>
      </c>
      <c r="G194" s="62">
        <f>IF(COUNT(tempcalcs!$BX194:$DF194)=35,SUM(tempcalcs!$BX194:$DF194,60.75781),".")</f>
        <v>52.63523</v>
      </c>
    </row>
    <row r="195" spans="1:7" x14ac:dyDescent="0.25">
      <c r="A195" s="58">
        <f>raw!$A195:$A195</f>
        <v>43335</v>
      </c>
      <c r="B195" s="59" t="str">
        <f>raw!$B195:$B195</f>
        <v>0005-0039</v>
      </c>
      <c r="C195" s="61">
        <f>IF(COUNT(score!S195:AC195,score!AO195)=0,".",SUM(score!S195:AC195,score!AO195)/COUNT(score!S195:AC195,score!AO195))</f>
        <v>93.75</v>
      </c>
      <c r="D195" s="61">
        <f>IF(COUNT(score!AF195:AM195)=0,".",SUM(score!AF195:AM195)/COUNT(score!AF195:AM195))</f>
        <v>81.25</v>
      </c>
      <c r="E195" s="61">
        <f>IF(COUNT(score!O195:R195)=0,".",SUM(score!O195:R195)/COUNT(score!O195:R195))</f>
        <v>75</v>
      </c>
      <c r="F195" s="62">
        <f>IF(COUNT(tempcalcs!$AN195:$BV195)=35,SUM(tempcalcs!$AN195:$BV195,56.57706),".")</f>
        <v>55.258340000000004</v>
      </c>
      <c r="G195" s="62">
        <f>IF(COUNT(tempcalcs!$BX195:$DF195)=35,SUM(tempcalcs!$BX195:$DF195,60.75781),".")</f>
        <v>60.69717</v>
      </c>
    </row>
    <row r="196" spans="1:7" x14ac:dyDescent="0.25">
      <c r="A196" s="58">
        <f>raw!$A196:$A196</f>
        <v>43347</v>
      </c>
      <c r="B196" s="59" t="str">
        <f>raw!$B196:$B196</f>
        <v>0005-0040</v>
      </c>
      <c r="C196" s="61">
        <f>IF(COUNT(score!S196:AC196,score!AO196)=0,".",SUM(score!S196:AC196,score!AO196)/COUNT(score!S196:AC196,score!AO196))</f>
        <v>87.5</v>
      </c>
      <c r="D196" s="61">
        <f>IF(COUNT(score!AF196:AM196)=0,".",SUM(score!AF196:AM196)/COUNT(score!AF196:AM196))</f>
        <v>84.375</v>
      </c>
      <c r="E196" s="61">
        <f>IF(COUNT(score!O196:R196)=0,".",SUM(score!O196:R196)/COUNT(score!O196:R196))</f>
        <v>43.75</v>
      </c>
      <c r="F196" s="62">
        <f>IF(COUNT(tempcalcs!$AN196:$BV196)=35,SUM(tempcalcs!$AN196:$BV196,56.57706),".")</f>
        <v>52.51961</v>
      </c>
      <c r="G196" s="62">
        <f>IF(COUNT(tempcalcs!$BX196:$DF196)=35,SUM(tempcalcs!$BX196:$DF196,60.75781),".")</f>
        <v>56.001890000000003</v>
      </c>
    </row>
    <row r="197" spans="1:7" x14ac:dyDescent="0.25">
      <c r="A197" s="58">
        <f>raw!$A197:$A197</f>
        <v>43340</v>
      </c>
      <c r="B197" s="59" t="str">
        <f>raw!$B197:$B197</f>
        <v>0005-0041</v>
      </c>
      <c r="C197" s="61">
        <f>IF(COUNT(score!S197:AC197,score!AO197)=0,".",SUM(score!S197:AC197,score!AO197)/COUNT(score!S197:AC197,score!AO197))</f>
        <v>91.666666666666671</v>
      </c>
      <c r="D197" s="61">
        <f>IF(COUNT(score!AF197:AM197)=0,".",SUM(score!AF197:AM197)/COUNT(score!AF197:AM197))</f>
        <v>84.375</v>
      </c>
      <c r="E197" s="61">
        <f>IF(COUNT(score!O197:R197)=0,".",SUM(score!O197:R197)/COUNT(score!O197:R197))</f>
        <v>56.25</v>
      </c>
      <c r="F197" s="62">
        <f>IF(COUNT(tempcalcs!$AN197:$BV197)=35,SUM(tempcalcs!$AN197:$BV197,56.57706),".")</f>
        <v>49.19903</v>
      </c>
      <c r="G197" s="62">
        <f>IF(COUNT(tempcalcs!$BX197:$DF197)=35,SUM(tempcalcs!$BX197:$DF197,60.75781),".")</f>
        <v>58.925609999999999</v>
      </c>
    </row>
    <row r="198" spans="1:7" x14ac:dyDescent="0.25">
      <c r="A198" s="58">
        <f>raw!$A198:$A198</f>
        <v>43347</v>
      </c>
      <c r="B198" s="59" t="str">
        <f>raw!$B198:$B198</f>
        <v>0005-0042</v>
      </c>
      <c r="C198" s="61">
        <f>IF(COUNT(score!S198:AC198,score!AO198)=0,".",SUM(score!S198:AC198,score!AO198)/COUNT(score!S198:AC198,score!AO198))</f>
        <v>85.416666666666671</v>
      </c>
      <c r="D198" s="61">
        <f>IF(COUNT(score!AF198:AM198)=0,".",SUM(score!AF198:AM198)/COUNT(score!AF198:AM198))</f>
        <v>84.375</v>
      </c>
      <c r="E198" s="61">
        <f>IF(COUNT(score!O198:R198)=0,".",SUM(score!O198:R198)/COUNT(score!O198:R198))</f>
        <v>37.5</v>
      </c>
      <c r="F198" s="62">
        <f>IF(COUNT(tempcalcs!$AN198:$BV198)=35,SUM(tempcalcs!$AN198:$BV198,56.57706),".")</f>
        <v>30.587140000000002</v>
      </c>
      <c r="G198" s="62">
        <f>IF(COUNT(tempcalcs!$BX198:$DF198)=35,SUM(tempcalcs!$BX198:$DF198,60.75781),".")</f>
        <v>51.890389999999996</v>
      </c>
    </row>
    <row r="199" spans="1:7" x14ac:dyDescent="0.25">
      <c r="A199" s="58">
        <f>raw!$A199:$A199</f>
        <v>43347</v>
      </c>
      <c r="B199" s="59" t="str">
        <f>raw!$B199:$B199</f>
        <v>0005-0043</v>
      </c>
      <c r="C199" s="61">
        <f>IF(COUNT(score!S199:AC199,score!AO199)=0,".",SUM(score!S199:AC199,score!AO199)/COUNT(score!S199:AC199,score!AO199))</f>
        <v>31.25</v>
      </c>
      <c r="D199" s="61">
        <f>IF(COUNT(score!AF199:AM199)=0,".",SUM(score!AF199:AM199)/COUNT(score!AF199:AM199))</f>
        <v>68.75</v>
      </c>
      <c r="E199" s="61">
        <f>IF(COUNT(score!O199:R199)=0,".",SUM(score!O199:R199)/COUNT(score!O199:R199))</f>
        <v>37.5</v>
      </c>
      <c r="F199" s="62">
        <f>IF(COUNT(tempcalcs!$AN199:$BV199)=35,SUM(tempcalcs!$AN199:$BV199,56.57706),".")</f>
        <v>26.24053</v>
      </c>
      <c r="G199" s="62">
        <f>IF(COUNT(tempcalcs!$BX199:$DF199)=35,SUM(tempcalcs!$BX199:$DF199,60.75781),".")</f>
        <v>39.721459999999993</v>
      </c>
    </row>
    <row r="200" spans="1:7" x14ac:dyDescent="0.25">
      <c r="A200" s="58">
        <f>raw!$A200:$A200</f>
        <v>43336</v>
      </c>
      <c r="B200" s="59" t="str">
        <f>raw!$B200:$B200</f>
        <v>0005-0044</v>
      </c>
      <c r="C200" s="61">
        <f>IF(COUNT(score!S200:AC200,score!AO200)=0,".",SUM(score!S200:AC200,score!AO200)/COUNT(score!S200:AC200,score!AO200))</f>
        <v>62.5</v>
      </c>
      <c r="D200" s="61">
        <f>IF(COUNT(score!AF200:AM200)=0,".",SUM(score!AF200:AM200)/COUNT(score!AF200:AM200))</f>
        <v>50</v>
      </c>
      <c r="E200" s="61">
        <f>IF(COUNT(score!O200:R200)=0,".",SUM(score!O200:R200)/COUNT(score!O200:R200))</f>
        <v>0</v>
      </c>
      <c r="F200" s="62">
        <f>IF(COUNT(tempcalcs!$AN200:$BV200)=35,SUM(tempcalcs!$AN200:$BV200,56.57706),".")</f>
        <v>27.278870000000005</v>
      </c>
      <c r="G200" s="62">
        <f>IF(COUNT(tempcalcs!$BX200:$DF200)=35,SUM(tempcalcs!$BX200:$DF200,60.75781),".")</f>
        <v>30.828110000000002</v>
      </c>
    </row>
    <row r="201" spans="1:7" x14ac:dyDescent="0.25">
      <c r="A201" s="58">
        <f>raw!$A201:$A201</f>
        <v>43347</v>
      </c>
      <c r="B201" s="59" t="str">
        <f>raw!$B201:$B201</f>
        <v>0005-0046</v>
      </c>
      <c r="C201" s="61">
        <f>IF(COUNT(score!S201:AC201,score!AO201)=0,".",SUM(score!S201:AC201,score!AO201)/COUNT(score!S201:AC201,score!AO201))</f>
        <v>85.416666666666671</v>
      </c>
      <c r="D201" s="61">
        <f>IF(COUNT(score!AF201:AM201)=0,".",SUM(score!AF201:AM201)/COUNT(score!AF201:AM201))</f>
        <v>34.375</v>
      </c>
      <c r="E201" s="61">
        <f>IF(COUNT(score!O201:R201)=0,".",SUM(score!O201:R201)/COUNT(score!O201:R201))</f>
        <v>25</v>
      </c>
      <c r="F201" s="62">
        <f>IF(COUNT(tempcalcs!$AN201:$BV201)=35,SUM(tempcalcs!$AN201:$BV201,56.57706),".")</f>
        <v>28.991450000000004</v>
      </c>
      <c r="G201" s="62">
        <f>IF(COUNT(tempcalcs!$BX201:$DF201)=35,SUM(tempcalcs!$BX201:$DF201,60.75781),".")</f>
        <v>41.448569999999997</v>
      </c>
    </row>
    <row r="202" spans="1:7" x14ac:dyDescent="0.25">
      <c r="A202" s="58">
        <f>raw!$A202:$A202</f>
        <v>43356</v>
      </c>
      <c r="B202" s="59" t="str">
        <f>raw!$B202:$B202</f>
        <v>0005-0047</v>
      </c>
      <c r="C202" s="61">
        <f>IF(COUNT(score!S202:AC202,score!AO202)=0,".",SUM(score!S202:AC202,score!AO202)/COUNT(score!S202:AC202,score!AO202))</f>
        <v>60.416666666666664</v>
      </c>
      <c r="D202" s="61">
        <f>IF(COUNT(score!AF202:AM202)=0,".",SUM(score!AF202:AM202)/COUNT(score!AF202:AM202))</f>
        <v>71.875</v>
      </c>
      <c r="E202" s="61">
        <f>IF(COUNT(score!O202:R202)=0,".",SUM(score!O202:R202)/COUNT(score!O202:R202))</f>
        <v>18.75</v>
      </c>
      <c r="F202" s="62">
        <f>IF(COUNT(tempcalcs!$AN202:$BV202)=35,SUM(tempcalcs!$AN202:$BV202,56.57706),".")</f>
        <v>16.796349999999997</v>
      </c>
      <c r="G202" s="62">
        <f>IF(COUNT(tempcalcs!$BX202:$DF202)=35,SUM(tempcalcs!$BX202:$DF202,60.75781),".")</f>
        <v>50.563850000000002</v>
      </c>
    </row>
    <row r="203" spans="1:7" x14ac:dyDescent="0.25">
      <c r="A203" s="58">
        <f>raw!$A203:$A203</f>
        <v>43356</v>
      </c>
      <c r="B203" s="59" t="str">
        <f>raw!$B203:$B203</f>
        <v>0005-0048</v>
      </c>
      <c r="C203" s="61">
        <f>IF(COUNT(score!S203:AC203,score!AO203)=0,".",SUM(score!S203:AC203,score!AO203)/COUNT(score!S203:AC203,score!AO203))</f>
        <v>95.833333333333329</v>
      </c>
      <c r="D203" s="61">
        <f>IF(COUNT(score!AF203:AM203)=0,".",SUM(score!AF203:AM203)/COUNT(score!AF203:AM203))</f>
        <v>71.875</v>
      </c>
      <c r="E203" s="61">
        <f>IF(COUNT(score!O203:R203)=0,".",SUM(score!O203:R203)/COUNT(score!O203:R203))</f>
        <v>43.75</v>
      </c>
      <c r="F203" s="62">
        <f>IF(COUNT(tempcalcs!$AN203:$BV203)=35,SUM(tempcalcs!$AN203:$BV203,56.57706),".")</f>
        <v>45.134020000000007</v>
      </c>
      <c r="G203" s="62">
        <f>IF(COUNT(tempcalcs!$BX203:$DF203)=35,SUM(tempcalcs!$BX203:$DF203,60.75781),".")</f>
        <v>60.753299999999996</v>
      </c>
    </row>
    <row r="204" spans="1:7" x14ac:dyDescent="0.25">
      <c r="A204" s="58">
        <f>raw!$A204:$A204</f>
        <v>43356</v>
      </c>
      <c r="B204" s="59" t="str">
        <f>raw!$B204:$B204</f>
        <v>0005-0049</v>
      </c>
      <c r="C204" s="61">
        <f>IF(COUNT(score!S204:AC204,score!AO204)=0,".",SUM(score!S204:AC204,score!AO204)/COUNT(score!S204:AC204,score!AO204))</f>
        <v>83.333333333333329</v>
      </c>
      <c r="D204" s="61">
        <f>IF(COUNT(score!AF204:AM204)=0,".",SUM(score!AF204:AM204)/COUNT(score!AF204:AM204))</f>
        <v>96.875</v>
      </c>
      <c r="E204" s="61">
        <f>IF(COUNT(score!O204:R204)=0,".",SUM(score!O204:R204)/COUNT(score!O204:R204))</f>
        <v>62.5</v>
      </c>
      <c r="F204" s="62">
        <f>IF(COUNT(tempcalcs!$AN204:$BV204)=35,SUM(tempcalcs!$AN204:$BV204,56.57706),".")</f>
        <v>48.963760000000001</v>
      </c>
      <c r="G204" s="62">
        <f>IF(COUNT(tempcalcs!$BX204:$DF204)=35,SUM(tempcalcs!$BX204:$DF204,60.75781),".")</f>
        <v>51.780630000000002</v>
      </c>
    </row>
    <row r="205" spans="1:7" x14ac:dyDescent="0.25">
      <c r="A205" s="58">
        <f>raw!$A205:$A205</f>
        <v>43354</v>
      </c>
      <c r="B205" s="59" t="str">
        <f>raw!$B205:$B205</f>
        <v>0005-0050</v>
      </c>
      <c r="C205" s="61">
        <f>IF(COUNT(score!S205:AC205,score!AO205)=0,".",SUM(score!S205:AC205,score!AO205)/COUNT(score!S205:AC205,score!AO205))</f>
        <v>56.25</v>
      </c>
      <c r="D205" s="61">
        <f>IF(COUNT(score!AF205:AM205)=0,".",SUM(score!AF205:AM205)/COUNT(score!AF205:AM205))</f>
        <v>46.875</v>
      </c>
      <c r="E205" s="61">
        <f>IF(COUNT(score!O205:R205)=0,".",SUM(score!O205:R205)/COUNT(score!O205:R205))</f>
        <v>25</v>
      </c>
      <c r="F205" s="62">
        <f>IF(COUNT(tempcalcs!$AN205:$BV205)=35,SUM(tempcalcs!$AN205:$BV205,56.57706),".")</f>
        <v>28.576520000000009</v>
      </c>
      <c r="G205" s="62">
        <f>IF(COUNT(tempcalcs!$BX205:$DF205)=35,SUM(tempcalcs!$BX205:$DF205,60.75781),".")</f>
        <v>28.027340000000002</v>
      </c>
    </row>
    <row r="206" spans="1:7" x14ac:dyDescent="0.25">
      <c r="A206" s="58">
        <f>raw!$A206:$A206</f>
        <v>43347</v>
      </c>
      <c r="B206" s="59" t="str">
        <f>raw!$B206:$B206</f>
        <v>0005-0051</v>
      </c>
      <c r="C206" s="61">
        <f>IF(COUNT(score!S206:AC206,score!AO206)=0,".",SUM(score!S206:AC206,score!AO206)/COUNT(score!S206:AC206,score!AO206))</f>
        <v>89.583333333333329</v>
      </c>
      <c r="D206" s="61">
        <f>IF(COUNT(score!AF206:AM206)=0,".",SUM(score!AF206:AM206)/COUNT(score!AF206:AM206))</f>
        <v>71.875</v>
      </c>
      <c r="E206" s="61">
        <f>IF(COUNT(score!O206:R206)=0,".",SUM(score!O206:R206)/COUNT(score!O206:R206))</f>
        <v>31.25</v>
      </c>
      <c r="F206" s="62">
        <f>IF(COUNT(tempcalcs!$AN206:$BV206)=35,SUM(tempcalcs!$AN206:$BV206,56.57706),".")</f>
        <v>45.063960000000002</v>
      </c>
      <c r="G206" s="62">
        <f>IF(COUNT(tempcalcs!$BX206:$DF206)=35,SUM(tempcalcs!$BX206:$DF206,60.75781),".")</f>
        <v>61.018270000000001</v>
      </c>
    </row>
    <row r="207" spans="1:7" x14ac:dyDescent="0.25">
      <c r="A207" s="58">
        <f>raw!$A207:$A207</f>
        <v>43347</v>
      </c>
      <c r="B207" s="59" t="str">
        <f>raw!$B207:$B207</f>
        <v>0005-0054</v>
      </c>
      <c r="C207" s="61">
        <f>IF(COUNT(score!S207:AC207,score!AO207)=0,".",SUM(score!S207:AC207,score!AO207)/COUNT(score!S207:AC207,score!AO207))</f>
        <v>85.416666666666671</v>
      </c>
      <c r="D207" s="61">
        <f>IF(COUNT(score!AF207:AM207)=0,".",SUM(score!AF207:AM207)/COUNT(score!AF207:AM207))</f>
        <v>90.625</v>
      </c>
      <c r="E207" s="61">
        <f>IF(COUNT(score!O207:R207)=0,".",SUM(score!O207:R207)/COUNT(score!O207:R207))</f>
        <v>43.75</v>
      </c>
      <c r="F207" s="62">
        <f>IF(COUNT(tempcalcs!$AN207:$BV207)=35,SUM(tempcalcs!$AN207:$BV207,56.57706),".")</f>
        <v>44.887460000000004</v>
      </c>
      <c r="G207" s="62">
        <f>IF(COUNT(tempcalcs!$BX207:$DF207)=35,SUM(tempcalcs!$BX207:$DF207,60.75781),".")</f>
        <v>60.96443</v>
      </c>
    </row>
    <row r="208" spans="1:7" x14ac:dyDescent="0.25">
      <c r="A208" s="58">
        <f>raw!$A208:$A208</f>
        <v>43356</v>
      </c>
      <c r="B208" s="59" t="str">
        <f>raw!$B208:$B208</f>
        <v>0005-0055</v>
      </c>
      <c r="C208" s="61">
        <f>IF(COUNT(score!S208:AC208,score!AO208)=0,".",SUM(score!S208:AC208,score!AO208)/COUNT(score!S208:AC208,score!AO208))</f>
        <v>62.5</v>
      </c>
      <c r="D208" s="61">
        <f>IF(COUNT(score!AF208:AM208)=0,".",SUM(score!AF208:AM208)/COUNT(score!AF208:AM208))</f>
        <v>71.875</v>
      </c>
      <c r="E208" s="61">
        <f>IF(COUNT(score!O208:R208)=0,".",SUM(score!O208:R208)/COUNT(score!O208:R208))</f>
        <v>25</v>
      </c>
      <c r="F208" s="62">
        <f>IF(COUNT(tempcalcs!$AN208:$BV208)=35,SUM(tempcalcs!$AN208:$BV208,56.57706),".")</f>
        <v>23.431150000000002</v>
      </c>
      <c r="G208" s="62">
        <f>IF(COUNT(tempcalcs!$BX208:$DF208)=35,SUM(tempcalcs!$BX208:$DF208,60.75781),".")</f>
        <v>38.178619999999995</v>
      </c>
    </row>
    <row r="209" spans="1:7" x14ac:dyDescent="0.25">
      <c r="A209" s="58">
        <f>raw!$A209:$A209</f>
        <v>43356</v>
      </c>
      <c r="B209" s="59" t="str">
        <f>raw!$B209:$B209</f>
        <v>0005-0057</v>
      </c>
      <c r="C209" s="61">
        <f>IF(COUNT(score!S209:AC209,score!AO209)=0,".",SUM(score!S209:AC209,score!AO209)/COUNT(score!S209:AC209,score!AO209))</f>
        <v>93.75</v>
      </c>
      <c r="D209" s="61">
        <f>IF(COUNT(score!AF209:AM209)=0,".",SUM(score!AF209:AM209)/COUNT(score!AF209:AM209))</f>
        <v>81.25</v>
      </c>
      <c r="E209" s="61">
        <f>IF(COUNT(score!O209:R209)=0,".",SUM(score!O209:R209)/COUNT(score!O209:R209))</f>
        <v>25</v>
      </c>
      <c r="F209" s="62">
        <f>IF(COUNT(tempcalcs!$AN209:$BV209)=35,SUM(tempcalcs!$AN209:$BV209,56.57706),".")</f>
        <v>29.908010000000004</v>
      </c>
      <c r="G209" s="62">
        <f>IF(COUNT(tempcalcs!$BX209:$DF209)=35,SUM(tempcalcs!$BX209:$DF209,60.75781),".")</f>
        <v>66.478059999999999</v>
      </c>
    </row>
    <row r="210" spans="1:7" x14ac:dyDescent="0.25">
      <c r="A210" s="58">
        <f>raw!$A210:$A210</f>
        <v>43347</v>
      </c>
      <c r="B210" s="59" t="str">
        <f>raw!$B210:$B210</f>
        <v>0005-0059</v>
      </c>
      <c r="C210" s="61">
        <f>IF(COUNT(score!S210:AC210,score!AO210)=0,".",SUM(score!S210:AC210,score!AO210)/COUNT(score!S210:AC210,score!AO210))</f>
        <v>93.75</v>
      </c>
      <c r="D210" s="61">
        <f>IF(COUNT(score!AF210:AM210)=0,".",SUM(score!AF210:AM210)/COUNT(score!AF210:AM210))</f>
        <v>96.875</v>
      </c>
      <c r="E210" s="61">
        <f>IF(COUNT(score!O210:R210)=0,".",SUM(score!O210:R210)/COUNT(score!O210:R210))</f>
        <v>62.5</v>
      </c>
      <c r="F210" s="62">
        <f>IF(COUNT(tempcalcs!$AN210:$BV210)=35,SUM(tempcalcs!$AN210:$BV210,56.57706),".")</f>
        <v>56.577060000000003</v>
      </c>
      <c r="G210" s="62">
        <f>IF(COUNT(tempcalcs!$BX210:$DF210)=35,SUM(tempcalcs!$BX210:$DF210,60.75781),".")</f>
        <v>60.757809999999999</v>
      </c>
    </row>
    <row r="211" spans="1:7" x14ac:dyDescent="0.25">
      <c r="A211" s="58">
        <f>raw!$A211:$A211</f>
        <v>43349</v>
      </c>
      <c r="B211" s="59" t="str">
        <f>raw!$B211:$B211</f>
        <v>0005-0060</v>
      </c>
      <c r="C211" s="61">
        <f>IF(COUNT(score!S211:AC211,score!AO211)=0,".",SUM(score!S211:AC211,score!AO211)/COUNT(score!S211:AC211,score!AO211))</f>
        <v>83.333333333333329</v>
      </c>
      <c r="D211" s="61">
        <f>IF(COUNT(score!AF211:AM211)=0,".",SUM(score!AF211:AM211)/COUNT(score!AF211:AM211))</f>
        <v>81.25</v>
      </c>
      <c r="E211" s="61">
        <f>IF(COUNT(score!O211:R211)=0,".",SUM(score!O211:R211)/COUNT(score!O211:R211))</f>
        <v>37.5</v>
      </c>
      <c r="F211" s="62">
        <f>IF(COUNT(tempcalcs!$AN211:$BV211)=35,SUM(tempcalcs!$AN211:$BV211,56.57706),".")</f>
        <v>46.062460000000002</v>
      </c>
      <c r="G211" s="62">
        <f>IF(COUNT(tempcalcs!$BX211:$DF211)=35,SUM(tempcalcs!$BX211:$DF211,60.75781),".")</f>
        <v>56.091049999999996</v>
      </c>
    </row>
    <row r="212" spans="1:7" x14ac:dyDescent="0.25">
      <c r="A212" s="58">
        <f>raw!$A212:$A212</f>
        <v>43357</v>
      </c>
      <c r="B212" s="59" t="str">
        <f>raw!$B212:$B212</f>
        <v>0005-0061</v>
      </c>
      <c r="C212" s="61">
        <f>IF(COUNT(score!S212:AC212,score!AO212)=0,".",SUM(score!S212:AC212,score!AO212)/COUNT(score!S212:AC212,score!AO212))</f>
        <v>93.75</v>
      </c>
      <c r="D212" s="61">
        <f>IF(COUNT(score!AF212:AM212)=0,".",SUM(score!AF212:AM212)/COUNT(score!AF212:AM212))</f>
        <v>87.5</v>
      </c>
      <c r="E212" s="61">
        <f>IF(COUNT(score!O212:R212)=0,".",SUM(score!O212:R212)/COUNT(score!O212:R212))</f>
        <v>68.75</v>
      </c>
      <c r="F212" s="62">
        <f>IF(COUNT(tempcalcs!$AN212:$BV212)=35,SUM(tempcalcs!$AN212:$BV212,56.57706),".")</f>
        <v>50.458360000000006</v>
      </c>
      <c r="G212" s="62">
        <f>IF(COUNT(tempcalcs!$BX212:$DF212)=35,SUM(tempcalcs!$BX212:$DF212,60.75781),".")</f>
        <v>46.383659999999999</v>
      </c>
    </row>
    <row r="213" spans="1:7" x14ac:dyDescent="0.25">
      <c r="A213" s="58">
        <f>raw!$A213:$A213</f>
        <v>43347</v>
      </c>
      <c r="B213" s="59" t="str">
        <f>raw!$B213:$B213</f>
        <v>0005-0062</v>
      </c>
      <c r="C213" s="61">
        <f>IF(COUNT(score!S213:AC213,score!AO213)=0,".",SUM(score!S213:AC213,score!AO213)/COUNT(score!S213:AC213,score!AO213))</f>
        <v>87.5</v>
      </c>
      <c r="D213" s="61">
        <f>IF(COUNT(score!AF213:AM213)=0,".",SUM(score!AF213:AM213)/COUNT(score!AF213:AM213))</f>
        <v>75</v>
      </c>
      <c r="E213" s="61">
        <f>IF(COUNT(score!O213:R213)=0,".",SUM(score!O213:R213)/COUNT(score!O213:R213))</f>
        <v>43.75</v>
      </c>
      <c r="F213" s="62">
        <f>IF(COUNT(tempcalcs!$AN213:$BV213)=35,SUM(tempcalcs!$AN213:$BV213,56.57706),".")</f>
        <v>39.307109999999994</v>
      </c>
      <c r="G213" s="62">
        <f>IF(COUNT(tempcalcs!$BX213:$DF213)=35,SUM(tempcalcs!$BX213:$DF213,60.75781),".")</f>
        <v>42.478839999999998</v>
      </c>
    </row>
    <row r="214" spans="1:7" x14ac:dyDescent="0.25">
      <c r="A214" s="58">
        <f>raw!$A214:$A214</f>
        <v>43347</v>
      </c>
      <c r="B214" s="59" t="str">
        <f>raw!$B214:$B214</f>
        <v>0005-0063</v>
      </c>
      <c r="C214" s="61">
        <f>IF(COUNT(score!S214:AC214,score!AO214)=0,".",SUM(score!S214:AC214,score!AO214)/COUNT(score!S214:AC214,score!AO214))</f>
        <v>91.666666666666671</v>
      </c>
      <c r="D214" s="61">
        <f>IF(COUNT(score!AF214:AM214)=0,".",SUM(score!AF214:AM214)/COUNT(score!AF214:AM214))</f>
        <v>84.375</v>
      </c>
      <c r="E214" s="61">
        <f>IF(COUNT(score!O214:R214)=0,".",SUM(score!O214:R214)/COUNT(score!O214:R214))</f>
        <v>31.25</v>
      </c>
      <c r="F214" s="62">
        <f>IF(COUNT(tempcalcs!$AN214:$BV214)=35,SUM(tempcalcs!$AN214:$BV214,56.57706),".")</f>
        <v>42.688549999999999</v>
      </c>
      <c r="G214" s="62">
        <f>IF(COUNT(tempcalcs!$BX214:$DF214)=35,SUM(tempcalcs!$BX214:$DF214,60.75781),".")</f>
        <v>39.246299999999998</v>
      </c>
    </row>
    <row r="215" spans="1:7" x14ac:dyDescent="0.25">
      <c r="A215" s="58">
        <f>raw!$A215:$A215</f>
        <v>43371</v>
      </c>
      <c r="B215" s="59" t="str">
        <f>raw!$B215:$B215</f>
        <v>0005-0067</v>
      </c>
      <c r="C215" s="61">
        <f>IF(COUNT(score!S215:AC215,score!AO215)=0,".",SUM(score!S215:AC215,score!AO215)/COUNT(score!S215:AC215,score!AO215))</f>
        <v>68.75</v>
      </c>
      <c r="D215" s="61">
        <f>IF(COUNT(score!AF215:AM215)=0,".",SUM(score!AF215:AM215)/COUNT(score!AF215:AM215))</f>
        <v>81.25</v>
      </c>
      <c r="E215" s="61">
        <f>IF(COUNT(score!O215:R215)=0,".",SUM(score!O215:R215)/COUNT(score!O215:R215))</f>
        <v>43.75</v>
      </c>
      <c r="F215" s="62">
        <f>IF(COUNT(tempcalcs!$AN215:$BV215)=35,SUM(tempcalcs!$AN215:$BV215,56.57706),".")</f>
        <v>44.063090000000003</v>
      </c>
      <c r="G215" s="62">
        <f>IF(COUNT(tempcalcs!$BX215:$DF215)=35,SUM(tempcalcs!$BX215:$DF215,60.75781),".")</f>
        <v>34.919309999999996</v>
      </c>
    </row>
    <row r="216" spans="1:7" x14ac:dyDescent="0.25">
      <c r="A216" s="58">
        <f>raw!$A216:$A216</f>
        <v>43371</v>
      </c>
      <c r="B216" s="59" t="str">
        <f>raw!$B216:$B216</f>
        <v>0005-0068</v>
      </c>
      <c r="C216" s="61">
        <f>IF(COUNT(score!S216:AC216,score!AO216)=0,".",SUM(score!S216:AC216,score!AO216)/COUNT(score!S216:AC216,score!AO216))</f>
        <v>45.833333333333336</v>
      </c>
      <c r="D216" s="61">
        <f>IF(COUNT(score!AF216:AM216)=0,".",SUM(score!AF216:AM216)/COUNT(score!AF216:AM216))</f>
        <v>40.625</v>
      </c>
      <c r="E216" s="61">
        <f>IF(COUNT(score!O216:R216)=0,".",SUM(score!O216:R216)/COUNT(score!O216:R216))</f>
        <v>18.75</v>
      </c>
      <c r="F216" s="62">
        <f>IF(COUNT(tempcalcs!$AN216:$BV216)=35,SUM(tempcalcs!$AN216:$BV216,56.57706),".")</f>
        <v>21.178790000000006</v>
      </c>
      <c r="G216" s="62">
        <f>IF(COUNT(tempcalcs!$BX216:$DF216)=35,SUM(tempcalcs!$BX216:$DF216,60.75781),".")</f>
        <v>39.738889999999998</v>
      </c>
    </row>
    <row r="217" spans="1:7" x14ac:dyDescent="0.25">
      <c r="A217" s="58">
        <f>raw!$A217:$A217</f>
        <v>43372</v>
      </c>
      <c r="B217" s="59" t="str">
        <f>raw!$B217:$B217</f>
        <v>0005-0070</v>
      </c>
      <c r="C217" s="61">
        <f>IF(COUNT(score!S217:AC217,score!AO217)=0,".",SUM(score!S217:AC217,score!AO217)/COUNT(score!S217:AC217,score!AO217))</f>
        <v>79.166666666666671</v>
      </c>
      <c r="D217" s="61">
        <f>IF(COUNT(score!AF217:AM217)=0,".",SUM(score!AF217:AM217)/COUNT(score!AF217:AM217))</f>
        <v>62.5</v>
      </c>
      <c r="E217" s="61">
        <f>IF(COUNT(score!O217:R217)=0,".",SUM(score!O217:R217)/COUNT(score!O217:R217))</f>
        <v>37.5</v>
      </c>
      <c r="F217" s="62">
        <f>IF(COUNT(tempcalcs!$AN217:$BV217)=35,SUM(tempcalcs!$AN217:$BV217,56.57706),".")</f>
        <v>49.747040000000005</v>
      </c>
      <c r="G217" s="62">
        <f>IF(COUNT(tempcalcs!$BX217:$DF217)=35,SUM(tempcalcs!$BX217:$DF217,60.75781),".")</f>
        <v>44.609859999999998</v>
      </c>
    </row>
    <row r="218" spans="1:7" x14ac:dyDescent="0.25">
      <c r="A218" s="58">
        <f>raw!$A218:$A218</f>
        <v>43350</v>
      </c>
      <c r="B218" s="59" t="str">
        <f>raw!$B218:$B218</f>
        <v>0006-0001</v>
      </c>
      <c r="C218" s="61">
        <f>IF(COUNT(score!S218:AC218,score!AO218)=0,".",SUM(score!S218:AC218,score!AO218)/COUNT(score!S218:AC218,score!AO218))</f>
        <v>83.333333333333329</v>
      </c>
      <c r="D218" s="61">
        <f>IF(COUNT(score!AF218:AM218)=0,".",SUM(score!AF218:AM218)/COUNT(score!AF218:AM218))</f>
        <v>96.875</v>
      </c>
      <c r="E218" s="61">
        <f>IF(COUNT(score!O218:R218)=0,".",SUM(score!O218:R218)/COUNT(score!O218:R218))</f>
        <v>75</v>
      </c>
      <c r="F218" s="62">
        <f>IF(COUNT(tempcalcs!$AN218:$BV218)=35,SUM(tempcalcs!$AN218:$BV218,56.57706),".")</f>
        <v>47.02516</v>
      </c>
      <c r="G218" s="62">
        <f>IF(COUNT(tempcalcs!$BX218:$DF218)=35,SUM(tempcalcs!$BX218:$DF218,60.75781),".")</f>
        <v>57.794820000000001</v>
      </c>
    </row>
    <row r="219" spans="1:7" x14ac:dyDescent="0.25">
      <c r="A219" s="58">
        <f>raw!$A219:$A219</f>
        <v>43350</v>
      </c>
      <c r="B219" s="59" t="str">
        <f>raw!$B219:$B219</f>
        <v>0006-0003</v>
      </c>
      <c r="C219" s="61">
        <f>IF(COUNT(score!S219:AC219,score!AO219)=0,".",SUM(score!S219:AC219,score!AO219)/COUNT(score!S219:AC219,score!AO219))</f>
        <v>97.916666666666671</v>
      </c>
      <c r="D219" s="61">
        <f>IF(COUNT(score!AF219:AM219)=0,".",SUM(score!AF219:AM219)/COUNT(score!AF219:AM219))</f>
        <v>87.5</v>
      </c>
      <c r="E219" s="61">
        <f>IF(COUNT(score!O219:R219)=0,".",SUM(score!O219:R219)/COUNT(score!O219:R219))</f>
        <v>50</v>
      </c>
      <c r="F219" s="62">
        <f>IF(COUNT(tempcalcs!$AN219:$BV219)=35,SUM(tempcalcs!$AN219:$BV219,56.57706),".")</f>
        <v>50.205510000000004</v>
      </c>
      <c r="G219" s="62">
        <f>IF(COUNT(tempcalcs!$BX219:$DF219)=35,SUM(tempcalcs!$BX219:$DF219,60.75781),".")</f>
        <v>58.424379999999999</v>
      </c>
    </row>
    <row r="220" spans="1:7" x14ac:dyDescent="0.25">
      <c r="A220" s="58">
        <f>raw!$A220:$A220</f>
        <v>43350</v>
      </c>
      <c r="B220" s="59" t="str">
        <f>raw!$B220:$B220</f>
        <v>0006-0004</v>
      </c>
      <c r="C220" s="61">
        <f>IF(COUNT(score!S220:AC220,score!AO220)=0,".",SUM(score!S220:AC220,score!AO220)/COUNT(score!S220:AC220,score!AO220))</f>
        <v>83.333333333333329</v>
      </c>
      <c r="D220" s="61">
        <f>IF(COUNT(score!AF220:AM220)=0,".",SUM(score!AF220:AM220)/COUNT(score!AF220:AM220))</f>
        <v>93.75</v>
      </c>
      <c r="E220" s="61">
        <f>IF(COUNT(score!O220:R220)=0,".",SUM(score!O220:R220)/COUNT(score!O220:R220))</f>
        <v>75</v>
      </c>
      <c r="F220" s="62">
        <f>IF(COUNT(tempcalcs!$AN220:$BV220)=35,SUM(tempcalcs!$AN220:$BV220,56.57706),".")</f>
        <v>37.587370000000007</v>
      </c>
      <c r="G220" s="62">
        <f>IF(COUNT(tempcalcs!$BX220:$DF220)=35,SUM(tempcalcs!$BX220:$DF220,60.75781),".")</f>
        <v>64.626390000000001</v>
      </c>
    </row>
    <row r="221" spans="1:7" x14ac:dyDescent="0.25">
      <c r="A221" s="58">
        <f>raw!$A221:$A221</f>
        <v>43350</v>
      </c>
      <c r="B221" s="59" t="str">
        <f>raw!$B221:$B221</f>
        <v>0006-0005</v>
      </c>
      <c r="C221" s="61">
        <f>IF(COUNT(score!S221:AC221,score!AO221)=0,".",SUM(score!S221:AC221,score!AO221)/COUNT(score!S221:AC221,score!AO221))</f>
        <v>81.25</v>
      </c>
      <c r="D221" s="61">
        <f>IF(COUNT(score!AF221:AM221)=0,".",SUM(score!AF221:AM221)/COUNT(score!AF221:AM221))</f>
        <v>87.5</v>
      </c>
      <c r="E221" s="61">
        <f>IF(COUNT(score!O221:R221)=0,".",SUM(score!O221:R221)/COUNT(score!O221:R221))</f>
        <v>18.75</v>
      </c>
      <c r="F221" s="62">
        <f>IF(COUNT(tempcalcs!$AN221:$BV221)=35,SUM(tempcalcs!$AN221:$BV221,56.57706),".")</f>
        <v>28.451789999999999</v>
      </c>
      <c r="G221" s="62">
        <f>IF(COUNT(tempcalcs!$BX221:$DF221)=35,SUM(tempcalcs!$BX221:$DF221,60.75781),".")</f>
        <v>51.426749999999998</v>
      </c>
    </row>
    <row r="222" spans="1:7" x14ac:dyDescent="0.25">
      <c r="A222" s="58">
        <f>raw!$A222:$A222</f>
        <v>43350</v>
      </c>
      <c r="B222" s="59" t="str">
        <f>raw!$B222:$B222</f>
        <v>0006-0007</v>
      </c>
      <c r="C222" s="61">
        <f>IF(COUNT(score!S222:AC222,score!AO222)=0,".",SUM(score!S222:AC222,score!AO222)/COUNT(score!S222:AC222,score!AO222))</f>
        <v>95.833333333333329</v>
      </c>
      <c r="D222" s="61">
        <f>IF(COUNT(score!AF222:AM222)=0,".",SUM(score!AF222:AM222)/COUNT(score!AF222:AM222))</f>
        <v>100</v>
      </c>
      <c r="E222" s="61">
        <f>IF(COUNT(score!O222:R222)=0,".",SUM(score!O222:R222)/COUNT(score!O222:R222))</f>
        <v>75</v>
      </c>
      <c r="F222" s="62">
        <f>IF(COUNT(tempcalcs!$AN222:$BV222)=35,SUM(tempcalcs!$AN222:$BV222,56.57706),".")</f>
        <v>53.216280000000005</v>
      </c>
      <c r="G222" s="62">
        <f>IF(COUNT(tempcalcs!$BX222:$DF222)=35,SUM(tempcalcs!$BX222:$DF222,60.75781),".")</f>
        <v>54.49539</v>
      </c>
    </row>
    <row r="223" spans="1:7" x14ac:dyDescent="0.25">
      <c r="A223" s="58">
        <f>raw!$A223:$A223</f>
        <v>43350</v>
      </c>
      <c r="B223" s="59" t="str">
        <f>raw!$B223:$B223</f>
        <v>0006-0008</v>
      </c>
      <c r="C223" s="61">
        <f>IF(COUNT(score!S223:AC223,score!AO223)=0,".",SUM(score!S223:AC223,score!AO223)/COUNT(score!S223:AC223,score!AO223))</f>
        <v>91.666666666666671</v>
      </c>
      <c r="D223" s="61">
        <f>IF(COUNT(score!AF223:AM223)=0,".",SUM(score!AF223:AM223)/COUNT(score!AF223:AM223))</f>
        <v>78.125</v>
      </c>
      <c r="E223" s="61">
        <f>IF(COUNT(score!O223:R223)=0,".",SUM(score!O223:R223)/COUNT(score!O223:R223))</f>
        <v>37.5</v>
      </c>
      <c r="F223" s="62">
        <f>IF(COUNT(tempcalcs!$AN223:$BV223)=35,SUM(tempcalcs!$AN223:$BV223,56.57706),".")</f>
        <v>37.418120000000002</v>
      </c>
      <c r="G223" s="62">
        <f>IF(COUNT(tempcalcs!$BX223:$DF223)=35,SUM(tempcalcs!$BX223:$DF223,60.75781),".")</f>
        <v>63.715670000000003</v>
      </c>
    </row>
    <row r="224" spans="1:7" x14ac:dyDescent="0.25">
      <c r="A224" s="58">
        <f>raw!$A224:$A224</f>
        <v>43350</v>
      </c>
      <c r="B224" s="59" t="str">
        <f>raw!$B224:$B224</f>
        <v>0006-0009</v>
      </c>
      <c r="C224" s="61">
        <f>IF(COUNT(score!S224:AC224,score!AO224)=0,".",SUM(score!S224:AC224,score!AO224)/COUNT(score!S224:AC224,score!AO224))</f>
        <v>93.75</v>
      </c>
      <c r="D224" s="61">
        <f>IF(COUNT(score!AF224:AM224)=0,".",SUM(score!AF224:AM224)/COUNT(score!AF224:AM224))</f>
        <v>65.625</v>
      </c>
      <c r="E224" s="61">
        <f>IF(COUNT(score!O224:R224)=0,".",SUM(score!O224:R224)/COUNT(score!O224:R224))</f>
        <v>18.75</v>
      </c>
      <c r="F224" s="62">
        <f>IF(COUNT(tempcalcs!$AN224:$BV224)=35,SUM(tempcalcs!$AN224:$BV224,56.57706),".")</f>
        <v>31.515910000000002</v>
      </c>
      <c r="G224" s="62">
        <f>IF(COUNT(tempcalcs!$BX224:$DF224)=35,SUM(tempcalcs!$BX224:$DF224,60.75781),".")</f>
        <v>63.540649999999999</v>
      </c>
    </row>
    <row r="225" spans="1:7" x14ac:dyDescent="0.25">
      <c r="A225" s="58">
        <f>raw!$A225:$A225</f>
        <v>43350</v>
      </c>
      <c r="B225" s="59" t="str">
        <f>raw!$B225:$B225</f>
        <v>0006-0010</v>
      </c>
      <c r="C225" s="61">
        <f>IF(COUNT(score!S225:AC225,score!AO225)=0,".",SUM(score!S225:AC225,score!AO225)/COUNT(score!S225:AC225,score!AO225))</f>
        <v>100</v>
      </c>
      <c r="D225" s="61">
        <f>IF(COUNT(score!AF225:AM225)=0,".",SUM(score!AF225:AM225)/COUNT(score!AF225:AM225))</f>
        <v>81.25</v>
      </c>
      <c r="E225" s="61">
        <f>IF(COUNT(score!O225:R225)=0,".",SUM(score!O225:R225)/COUNT(score!O225:R225))</f>
        <v>50</v>
      </c>
      <c r="F225" s="62">
        <f>IF(COUNT(tempcalcs!$AN225:$BV225)=35,SUM(tempcalcs!$AN225:$BV225,56.57706),".")</f>
        <v>47.71499</v>
      </c>
      <c r="G225" s="62">
        <f>IF(COUNT(tempcalcs!$BX225:$DF225)=35,SUM(tempcalcs!$BX225:$DF225,60.75781),".")</f>
        <v>58.083039999999997</v>
      </c>
    </row>
    <row r="226" spans="1:7" x14ac:dyDescent="0.25">
      <c r="A226" s="58">
        <f>raw!$A226:$A226</f>
        <v>43353</v>
      </c>
      <c r="B226" s="59" t="str">
        <f>raw!$B226:$B226</f>
        <v>0006-0012</v>
      </c>
      <c r="C226" s="61">
        <f>IF(COUNT(score!S226:AC226,score!AO226)=0,".",SUM(score!S226:AC226,score!AO226)/COUNT(score!S226:AC226,score!AO226))</f>
        <v>97.916666666666671</v>
      </c>
      <c r="D226" s="61">
        <f>IF(COUNT(score!AF226:AM226)=0,".",SUM(score!AF226:AM226)/COUNT(score!AF226:AM226))</f>
        <v>71.875</v>
      </c>
      <c r="E226" s="61">
        <f>IF(COUNT(score!O226:R226)=0,".",SUM(score!O226:R226)/COUNT(score!O226:R226))</f>
        <v>81.25</v>
      </c>
      <c r="F226" s="62">
        <f>IF(COUNT(tempcalcs!$AN226:$BV226)=35,SUM(tempcalcs!$AN226:$BV226,56.57706),".")</f>
        <v>47.604610000000001</v>
      </c>
      <c r="G226" s="62">
        <f>IF(COUNT(tempcalcs!$BX226:$DF226)=35,SUM(tempcalcs!$BX226:$DF226,60.75781),".")</f>
        <v>61.222000000000001</v>
      </c>
    </row>
    <row r="227" spans="1:7" x14ac:dyDescent="0.25">
      <c r="A227" s="58">
        <f>raw!$A227:$A227</f>
        <v>43353</v>
      </c>
      <c r="B227" s="59" t="str">
        <f>raw!$B227:$B227</f>
        <v>0006-0013</v>
      </c>
      <c r="C227" s="61">
        <f>IF(COUNT(score!S227:AC227,score!AO227)=0,".",SUM(score!S227:AC227,score!AO227)/COUNT(score!S227:AC227,score!AO227))</f>
        <v>95.833333333333329</v>
      </c>
      <c r="D227" s="61">
        <f>IF(COUNT(score!AF227:AM227)=0,".",SUM(score!AF227:AM227)/COUNT(score!AF227:AM227))</f>
        <v>71.875</v>
      </c>
      <c r="E227" s="61">
        <f>IF(COUNT(score!O227:R227)=0,".",SUM(score!O227:R227)/COUNT(score!O227:R227))</f>
        <v>0</v>
      </c>
      <c r="F227" s="62">
        <f>IF(COUNT(tempcalcs!$AN227:$BV227)=35,SUM(tempcalcs!$AN227:$BV227,56.57706),".")</f>
        <v>30.886390000000002</v>
      </c>
      <c r="G227" s="62">
        <f>IF(COUNT(tempcalcs!$BX227:$DF227)=35,SUM(tempcalcs!$BX227:$DF227,60.75781),".")</f>
        <v>67.902450000000002</v>
      </c>
    </row>
    <row r="228" spans="1:7" x14ac:dyDescent="0.25">
      <c r="A228" s="58">
        <f>raw!$A228:$A228</f>
        <v>43350</v>
      </c>
      <c r="B228" s="59" t="str">
        <f>raw!$B228:$B228</f>
        <v>0006-0014</v>
      </c>
      <c r="C228" s="61">
        <f>IF(COUNT(score!S228:AC228,score!AO228)=0,".",SUM(score!S228:AC228,score!AO228)/COUNT(score!S228:AC228,score!AO228))</f>
        <v>100</v>
      </c>
      <c r="D228" s="61">
        <f>IF(COUNT(score!AF228:AM228)=0,".",SUM(score!AF228:AM228)/COUNT(score!AF228:AM228))</f>
        <v>81.25</v>
      </c>
      <c r="E228" s="61">
        <f>IF(COUNT(score!O228:R228)=0,".",SUM(score!O228:R228)/COUNT(score!O228:R228))</f>
        <v>25</v>
      </c>
      <c r="F228" s="62">
        <f>IF(COUNT(tempcalcs!$AN228:$BV228)=35,SUM(tempcalcs!$AN228:$BV228,56.57706),".")</f>
        <v>36.835530000000006</v>
      </c>
      <c r="G228" s="62">
        <f>IF(COUNT(tempcalcs!$BX228:$DF228)=35,SUM(tempcalcs!$BX228:$DF228,60.75781),".")</f>
        <v>56.072150000000001</v>
      </c>
    </row>
    <row r="229" spans="1:7" x14ac:dyDescent="0.25">
      <c r="A229" s="58">
        <f>raw!$A229:$A229</f>
        <v>43350</v>
      </c>
      <c r="B229" s="59" t="str">
        <f>raw!$B229:$B229</f>
        <v>0006-0015</v>
      </c>
      <c r="C229" s="61">
        <f>IF(COUNT(score!S229:AC229,score!AO229)=0,".",SUM(score!S229:AC229,score!AO229)/COUNT(score!S229:AC229,score!AO229))</f>
        <v>87.5</v>
      </c>
      <c r="D229" s="61">
        <f>IF(COUNT(score!AF229:AM229)=0,".",SUM(score!AF229:AM229)/COUNT(score!AF229:AM229))</f>
        <v>81.25</v>
      </c>
      <c r="E229" s="61">
        <f>IF(COUNT(score!O229:R229)=0,".",SUM(score!O229:R229)/COUNT(score!O229:R229))</f>
        <v>87.5</v>
      </c>
      <c r="F229" s="62">
        <f>IF(COUNT(tempcalcs!$AN229:$BV229)=35,SUM(tempcalcs!$AN229:$BV229,56.57706),".")</f>
        <v>44.798680000000004</v>
      </c>
      <c r="G229" s="62">
        <f>IF(COUNT(tempcalcs!$BX229:$DF229)=35,SUM(tempcalcs!$BX229:$DF229,60.75781),".")</f>
        <v>54.79945</v>
      </c>
    </row>
    <row r="230" spans="1:7" x14ac:dyDescent="0.25">
      <c r="A230" s="58">
        <f>raw!$A230:$A230</f>
        <v>43350</v>
      </c>
      <c r="B230" s="59" t="str">
        <f>raw!$B230:$B230</f>
        <v>0006-0019</v>
      </c>
      <c r="C230" s="61">
        <f>IF(COUNT(score!S230:AC230,score!AO230)=0,".",SUM(score!S230:AC230,score!AO230)/COUNT(score!S230:AC230,score!AO230))</f>
        <v>66.666666666666671</v>
      </c>
      <c r="D230" s="61">
        <f>IF(COUNT(score!AF230:AM230)=0,".",SUM(score!AF230:AM230)/COUNT(score!AF230:AM230))</f>
        <v>62.5</v>
      </c>
      <c r="E230" s="61">
        <f>IF(COUNT(score!O230:R230)=0,".",SUM(score!O230:R230)/COUNT(score!O230:R230))</f>
        <v>0</v>
      </c>
      <c r="F230" s="62">
        <f>IF(COUNT(tempcalcs!$AN230:$BV230)=35,SUM(tempcalcs!$AN230:$BV230,56.57706),".")</f>
        <v>31.009609999999999</v>
      </c>
      <c r="G230" s="62">
        <f>IF(COUNT(tempcalcs!$BX230:$DF230)=35,SUM(tempcalcs!$BX230:$DF230,60.75781),".")</f>
        <v>49.13711</v>
      </c>
    </row>
    <row r="231" spans="1:7" x14ac:dyDescent="0.25">
      <c r="A231" s="58">
        <f>raw!$A231:$A231</f>
        <v>43350</v>
      </c>
      <c r="B231" s="59" t="str">
        <f>raw!$B231:$B231</f>
        <v>0006-0021</v>
      </c>
      <c r="C231" s="61">
        <f>IF(COUNT(score!S231:AC231,score!AO231)=0,".",SUM(score!S231:AC231,score!AO231)/COUNT(score!S231:AC231,score!AO231))</f>
        <v>81.25</v>
      </c>
      <c r="D231" s="61">
        <f>IF(COUNT(score!AF231:AM231)=0,".",SUM(score!AF231:AM231)/COUNT(score!AF231:AM231))</f>
        <v>90.625</v>
      </c>
      <c r="E231" s="61">
        <f>IF(COUNT(score!O231:R231)=0,".",SUM(score!O231:R231)/COUNT(score!O231:R231))</f>
        <v>75</v>
      </c>
      <c r="F231" s="62">
        <f>IF(COUNT(tempcalcs!$AN231:$BV231)=35,SUM(tempcalcs!$AN231:$BV231,56.57706),".")</f>
        <v>50.406310000000005</v>
      </c>
      <c r="G231" s="62">
        <f>IF(COUNT(tempcalcs!$BX231:$DF231)=35,SUM(tempcalcs!$BX231:$DF231,60.75781),".")</f>
        <v>56.867069999999998</v>
      </c>
    </row>
    <row r="232" spans="1:7" x14ac:dyDescent="0.25">
      <c r="A232" s="58">
        <f>raw!$A232:$A232</f>
        <v>43348</v>
      </c>
      <c r="B232" s="59" t="str">
        <f>raw!$B232:$B232</f>
        <v>0006-0025</v>
      </c>
      <c r="C232" s="61">
        <f>IF(COUNT(score!S232:AC232,score!AO232)=0,".",SUM(score!S232:AC232,score!AO232)/COUNT(score!S232:AC232,score!AO232))</f>
        <v>77.083333333333329</v>
      </c>
      <c r="D232" s="61">
        <f>IF(COUNT(score!AF232:AM232)=0,".",SUM(score!AF232:AM232)/COUNT(score!AF232:AM232))</f>
        <v>68.75</v>
      </c>
      <c r="E232" s="61">
        <f>IF(COUNT(score!O232:R232)=0,".",SUM(score!O232:R232)/COUNT(score!O232:R232))</f>
        <v>62.5</v>
      </c>
      <c r="F232" s="62">
        <f>IF(COUNT(tempcalcs!$AN232:$BV232)=35,SUM(tempcalcs!$AN232:$BV232,56.57706),".")</f>
        <v>49.41498</v>
      </c>
      <c r="G232" s="62">
        <f>IF(COUNT(tempcalcs!$BX232:$DF232)=35,SUM(tempcalcs!$BX232:$DF232,60.75781),".")</f>
        <v>55.399229999999996</v>
      </c>
    </row>
    <row r="233" spans="1:7" x14ac:dyDescent="0.25">
      <c r="A233" s="58">
        <f>raw!$A233:$A233</f>
        <v>43350</v>
      </c>
      <c r="B233" s="59" t="str">
        <f>raw!$B233:$B233</f>
        <v>0006-0027</v>
      </c>
      <c r="C233" s="61">
        <f>IF(COUNT(score!S233:AC233,score!AO233)=0,".",SUM(score!S233:AC233,score!AO233)/COUNT(score!S233:AC233,score!AO233))</f>
        <v>77.083333333333329</v>
      </c>
      <c r="D233" s="61">
        <f>IF(COUNT(score!AF233:AM233)=0,".",SUM(score!AF233:AM233)/COUNT(score!AF233:AM233))</f>
        <v>90.625</v>
      </c>
      <c r="E233" s="61">
        <f>IF(COUNT(score!O233:R233)=0,".",SUM(score!O233:R233)/COUNT(score!O233:R233))</f>
        <v>56.25</v>
      </c>
      <c r="F233" s="62">
        <f>IF(COUNT(tempcalcs!$AN233:$BV233)=35,SUM(tempcalcs!$AN233:$BV233,56.57706),".")</f>
        <v>47.361980000000003</v>
      </c>
      <c r="G233" s="62">
        <f>IF(COUNT(tempcalcs!$BX233:$DF233)=35,SUM(tempcalcs!$BX233:$DF233,60.75781),".")</f>
        <v>64.092060000000004</v>
      </c>
    </row>
    <row r="234" spans="1:7" x14ac:dyDescent="0.25">
      <c r="A234" s="58">
        <f>raw!$A234:$A234</f>
        <v>43353</v>
      </c>
      <c r="B234" s="59" t="str">
        <f>raw!$B234:$B234</f>
        <v>0006-0028</v>
      </c>
      <c r="C234" s="61">
        <f>IF(COUNT(score!S234:AC234,score!AO234)=0,".",SUM(score!S234:AC234,score!AO234)/COUNT(score!S234:AC234,score!AO234))</f>
        <v>50</v>
      </c>
      <c r="D234" s="61">
        <f>IF(COUNT(score!AF234:AM234)=0,".",SUM(score!AF234:AM234)/COUNT(score!AF234:AM234))</f>
        <v>71.875</v>
      </c>
      <c r="E234" s="61">
        <f>IF(COUNT(score!O234:R234)=0,".",SUM(score!O234:R234)/COUNT(score!O234:R234))</f>
        <v>6.25</v>
      </c>
      <c r="F234" s="62">
        <f>IF(COUNT(tempcalcs!$AN234:$BV234)=35,SUM(tempcalcs!$AN234:$BV234,56.57706),".")</f>
        <v>27.613030000000002</v>
      </c>
      <c r="G234" s="62">
        <f>IF(COUNT(tempcalcs!$BX234:$DF234)=35,SUM(tempcalcs!$BX234:$DF234,60.75781),".")</f>
        <v>30.905099999999997</v>
      </c>
    </row>
    <row r="235" spans="1:7" x14ac:dyDescent="0.25">
      <c r="A235" s="58">
        <f>raw!$A235:$A235</f>
        <v>43382</v>
      </c>
      <c r="B235" s="59" t="str">
        <f>raw!$B235:$B235</f>
        <v>0006-0029</v>
      </c>
      <c r="C235" s="61">
        <f>IF(COUNT(score!S235:AC235,score!AO235)=0,".",SUM(score!S235:AC235,score!AO235)/COUNT(score!S235:AC235,score!AO235))</f>
        <v>77.083333333333329</v>
      </c>
      <c r="D235" s="61">
        <f>IF(COUNT(score!AF235:AM235)=0,".",SUM(score!AF235:AM235)/COUNT(score!AF235:AM235))</f>
        <v>50</v>
      </c>
      <c r="E235" s="61">
        <f>IF(COUNT(score!O235:R235)=0,".",SUM(score!O235:R235)/COUNT(score!O235:R235))</f>
        <v>12.5</v>
      </c>
      <c r="F235" s="62">
        <f>IF(COUNT(tempcalcs!$AN235:$BV235)=35,SUM(tempcalcs!$AN235:$BV235,56.57706),".")</f>
        <v>48.46199</v>
      </c>
      <c r="G235" s="62">
        <f>IF(COUNT(tempcalcs!$BX235:$DF235)=35,SUM(tempcalcs!$BX235:$DF235,60.75781),".")</f>
        <v>53.868650000000002</v>
      </c>
    </row>
    <row r="236" spans="1:7" x14ac:dyDescent="0.25">
      <c r="A236" s="58">
        <f>raw!$A236:$A236</f>
        <v>43382</v>
      </c>
      <c r="B236" s="59" t="str">
        <f>raw!$B236:$B236</f>
        <v>0006-0030</v>
      </c>
      <c r="C236" s="61">
        <f>IF(COUNT(score!S236:AC236,score!AO236)=0,".",SUM(score!S236:AC236,score!AO236)/COUNT(score!S236:AC236,score!AO236))</f>
        <v>81.25</v>
      </c>
      <c r="D236" s="61">
        <f>IF(COUNT(score!AF236:AM236)=0,".",SUM(score!AF236:AM236)/COUNT(score!AF236:AM236))</f>
        <v>50</v>
      </c>
      <c r="E236" s="61">
        <f>IF(COUNT(score!O236:R236)=0,".",SUM(score!O236:R236)/COUNT(score!O236:R236))</f>
        <v>0</v>
      </c>
      <c r="F236" s="62">
        <f>IF(COUNT(tempcalcs!$AN236:$BV236)=35,SUM(tempcalcs!$AN236:$BV236,56.57706),".")</f>
        <v>21.054259999999999</v>
      </c>
      <c r="G236" s="62">
        <f>IF(COUNT(tempcalcs!$BX236:$DF236)=35,SUM(tempcalcs!$BX236:$DF236,60.75781),".")</f>
        <v>51.879489999999997</v>
      </c>
    </row>
    <row r="237" spans="1:7" x14ac:dyDescent="0.25">
      <c r="A237" s="58">
        <f>raw!$A237:$A237</f>
        <v>43382</v>
      </c>
      <c r="B237" s="59" t="str">
        <f>raw!$B237:$B237</f>
        <v>0006-0031</v>
      </c>
      <c r="C237" s="61">
        <f>IF(COUNT(score!S237:AC237,score!AO237)=0,".",SUM(score!S237:AC237,score!AO237)/COUNT(score!S237:AC237,score!AO237))</f>
        <v>75</v>
      </c>
      <c r="D237" s="61">
        <f>IF(COUNT(score!AF237:AM237)=0,".",SUM(score!AF237:AM237)/COUNT(score!AF237:AM237))</f>
        <v>87.5</v>
      </c>
      <c r="E237" s="61">
        <f>IF(COUNT(score!O237:R237)=0,".",SUM(score!O237:R237)/COUNT(score!O237:R237))</f>
        <v>87.5</v>
      </c>
      <c r="F237" s="62">
        <f>IF(COUNT(tempcalcs!$AN237:$BV237)=35,SUM(tempcalcs!$AN237:$BV237,56.57706),".")</f>
        <v>45.02834</v>
      </c>
      <c r="G237" s="62">
        <f>IF(COUNT(tempcalcs!$BX237:$DF237)=35,SUM(tempcalcs!$BX237:$DF237,60.75781),".")</f>
        <v>50.274380000000001</v>
      </c>
    </row>
    <row r="238" spans="1:7" x14ac:dyDescent="0.25">
      <c r="A238" s="58">
        <f>raw!$A238:$A238</f>
        <v>43382</v>
      </c>
      <c r="B238" s="59" t="str">
        <f>raw!$B238:$B238</f>
        <v>0006-0032</v>
      </c>
      <c r="C238" s="61">
        <f>IF(COUNT(score!S238:AC238,score!AO238)=0,".",SUM(score!S238:AC238,score!AO238)/COUNT(score!S238:AC238,score!AO238))</f>
        <v>87.5</v>
      </c>
      <c r="D238" s="61">
        <f>IF(COUNT(score!AF238:AM238)=0,".",SUM(score!AF238:AM238)/COUNT(score!AF238:AM238))</f>
        <v>59.375</v>
      </c>
      <c r="E238" s="61">
        <f>IF(COUNT(score!O238:R238)=0,".",SUM(score!O238:R238)/COUNT(score!O238:R238))</f>
        <v>37.5</v>
      </c>
      <c r="F238" s="62">
        <f>IF(COUNT(tempcalcs!$AN238:$BV238)=35,SUM(tempcalcs!$AN238:$BV238,56.57706),".")</f>
        <v>48.642420000000001</v>
      </c>
      <c r="G238" s="62">
        <f>IF(COUNT(tempcalcs!$BX238:$DF238)=35,SUM(tempcalcs!$BX238:$DF238,60.75781),".")</f>
        <v>59.501509999999996</v>
      </c>
    </row>
    <row r="239" spans="1:7" x14ac:dyDescent="0.25">
      <c r="A239" s="58">
        <f>raw!$A239:$A239</f>
        <v>43382</v>
      </c>
      <c r="B239" s="59" t="str">
        <f>raw!$B239:$B239</f>
        <v>0006-0033</v>
      </c>
      <c r="C239" s="61">
        <f>IF(COUNT(score!S239:AC239,score!AO239)=0,".",SUM(score!S239:AC239,score!AO239)/COUNT(score!S239:AC239,score!AO239))</f>
        <v>100</v>
      </c>
      <c r="D239" s="61">
        <f>IF(COUNT(score!AF239:AM239)=0,".",SUM(score!AF239:AM239)/COUNT(score!AF239:AM239))</f>
        <v>96.875</v>
      </c>
      <c r="E239" s="61">
        <f>IF(COUNT(score!O239:R239)=0,".",SUM(score!O239:R239)/COUNT(score!O239:R239))</f>
        <v>100</v>
      </c>
      <c r="F239" s="62">
        <f>IF(COUNT(tempcalcs!$AN239:$BV239)=35,SUM(tempcalcs!$AN239:$BV239,56.57706),".")</f>
        <v>53.553100000000001</v>
      </c>
      <c r="G239" s="62">
        <f>IF(COUNT(tempcalcs!$BX239:$DF239)=35,SUM(tempcalcs!$BX239:$DF239,60.75781),".")</f>
        <v>60.792630000000003</v>
      </c>
    </row>
    <row r="240" spans="1:7" x14ac:dyDescent="0.25">
      <c r="A240" s="58">
        <f>raw!$A240:$A240</f>
        <v>43382</v>
      </c>
      <c r="B240" s="59" t="str">
        <f>raw!$B240:$B240</f>
        <v>0006-0034</v>
      </c>
      <c r="C240" s="61">
        <f>IF(COUNT(score!S240:AC240,score!AO240)=0,".",SUM(score!S240:AC240,score!AO240)/COUNT(score!S240:AC240,score!AO240))</f>
        <v>91.666666666666671</v>
      </c>
      <c r="D240" s="61">
        <f>IF(COUNT(score!AF240:AM240)=0,".",SUM(score!AF240:AM240)/COUNT(score!AF240:AM240))</f>
        <v>90.625</v>
      </c>
      <c r="E240" s="61">
        <f>IF(COUNT(score!O240:R240)=0,".",SUM(score!O240:R240)/COUNT(score!O240:R240))</f>
        <v>56.25</v>
      </c>
      <c r="F240" s="62">
        <f>IF(COUNT(tempcalcs!$AN240:$BV240)=35,SUM(tempcalcs!$AN240:$BV240,56.57706),".")</f>
        <v>27.494460000000004</v>
      </c>
      <c r="G240" s="62">
        <f>IF(COUNT(tempcalcs!$BX240:$DF240)=35,SUM(tempcalcs!$BX240:$DF240,60.75781),".")</f>
        <v>61.717729999999996</v>
      </c>
    </row>
    <row r="241" spans="1:7" x14ac:dyDescent="0.25">
      <c r="A241" s="58">
        <f>raw!$A241:$A241</f>
        <v>43382</v>
      </c>
      <c r="B241" s="59" t="str">
        <f>raw!$B241:$B241</f>
        <v>0006-0035</v>
      </c>
      <c r="C241" s="61">
        <f>IF(COUNT(score!S241:AC241,score!AO241)=0,".",SUM(score!S241:AC241,score!AO241)/COUNT(score!S241:AC241,score!AO241))</f>
        <v>75</v>
      </c>
      <c r="D241" s="61">
        <f>IF(COUNT(score!AF241:AM241)=0,".",SUM(score!AF241:AM241)/COUNT(score!AF241:AM241))</f>
        <v>68.75</v>
      </c>
      <c r="E241" s="61">
        <f>IF(COUNT(score!O241:R241)=0,".",SUM(score!O241:R241)/COUNT(score!O241:R241))</f>
        <v>12.5</v>
      </c>
      <c r="F241" s="62">
        <f>IF(COUNT(tempcalcs!$AN241:$BV241)=35,SUM(tempcalcs!$AN241:$BV241,56.57706),".")</f>
        <v>36.732080000000003</v>
      </c>
      <c r="G241" s="62">
        <f>IF(COUNT(tempcalcs!$BX241:$DF241)=35,SUM(tempcalcs!$BX241:$DF241,60.75781),".")</f>
        <v>51.756209999999996</v>
      </c>
    </row>
    <row r="242" spans="1:7" x14ac:dyDescent="0.25">
      <c r="A242" s="58">
        <f>raw!$A242:$A242</f>
        <v>43382</v>
      </c>
      <c r="B242" s="59" t="str">
        <f>raw!$B242:$B242</f>
        <v>0006-0036</v>
      </c>
      <c r="C242" s="61">
        <f>IF(COUNT(score!S242:AC242,score!AO242)=0,".",SUM(score!S242:AC242,score!AO242)/COUNT(score!S242:AC242,score!AO242))</f>
        <v>85.416666666666671</v>
      </c>
      <c r="D242" s="61">
        <f>IF(COUNT(score!AF242:AM242)=0,".",SUM(score!AF242:AM242)/COUNT(score!AF242:AM242))</f>
        <v>46.875</v>
      </c>
      <c r="E242" s="61">
        <f>IF(COUNT(score!O242:R242)=0,".",SUM(score!O242:R242)/COUNT(score!O242:R242))</f>
        <v>25</v>
      </c>
      <c r="F242" s="62">
        <f>IF(COUNT(tempcalcs!$AN242:$BV242)=35,SUM(tempcalcs!$AN242:$BV242,56.57706),".")</f>
        <v>27.401230000000005</v>
      </c>
      <c r="G242" s="62">
        <f>IF(COUNT(tempcalcs!$BX242:$DF242)=35,SUM(tempcalcs!$BX242:$DF242,60.75781),".")</f>
        <v>44.155079999999998</v>
      </c>
    </row>
    <row r="243" spans="1:7" x14ac:dyDescent="0.25">
      <c r="A243" s="58">
        <f>raw!$A243:$A243</f>
        <v>43382</v>
      </c>
      <c r="B243" s="59" t="str">
        <f>raw!$B243:$B243</f>
        <v>0006-0037</v>
      </c>
      <c r="C243" s="61">
        <f>IF(COUNT(score!S243:AC243,score!AO243)=0,".",SUM(score!S243:AC243,score!AO243)/COUNT(score!S243:AC243,score!AO243))</f>
        <v>79.166666666666671</v>
      </c>
      <c r="D243" s="61">
        <f>IF(COUNT(score!AF243:AM243)=0,".",SUM(score!AF243:AM243)/COUNT(score!AF243:AM243))</f>
        <v>78.125</v>
      </c>
      <c r="E243" s="61">
        <f>IF(COUNT(score!O243:R243)=0,".",SUM(score!O243:R243)/COUNT(score!O243:R243))</f>
        <v>50</v>
      </c>
      <c r="F243" s="62">
        <f>IF(COUNT(tempcalcs!$AN243:$BV243)=35,SUM(tempcalcs!$AN243:$BV243,56.57706),".")</f>
        <v>43.328330000000001</v>
      </c>
      <c r="G243" s="62">
        <f>IF(COUNT(tempcalcs!$BX243:$DF243)=35,SUM(tempcalcs!$BX243:$DF243,60.75781),".")</f>
        <v>45.668700000000001</v>
      </c>
    </row>
    <row r="244" spans="1:7" x14ac:dyDescent="0.25">
      <c r="A244" s="58">
        <f>raw!$A244:$A244</f>
        <v>43382</v>
      </c>
      <c r="B244" s="59" t="str">
        <f>raw!$B244:$B244</f>
        <v>0006-0041</v>
      </c>
      <c r="C244" s="61">
        <f>IF(COUNT(score!S244:AC244,score!AO244)=0,".",SUM(score!S244:AC244,score!AO244)/COUNT(score!S244:AC244,score!AO244))</f>
        <v>89.583333333333329</v>
      </c>
      <c r="D244" s="61">
        <f>IF(COUNT(score!AF244:AM244)=0,".",SUM(score!AF244:AM244)/COUNT(score!AF244:AM244))</f>
        <v>87.5</v>
      </c>
      <c r="E244" s="61">
        <f>IF(COUNT(score!O244:R244)=0,".",SUM(score!O244:R244)/COUNT(score!O244:R244))</f>
        <v>43.75</v>
      </c>
      <c r="F244" s="62">
        <f>IF(COUNT(tempcalcs!$AN244:$BV244)=35,SUM(tempcalcs!$AN244:$BV244,56.57706),".")</f>
        <v>23.490240000000007</v>
      </c>
      <c r="G244" s="62">
        <f>IF(COUNT(tempcalcs!$BX244:$DF244)=35,SUM(tempcalcs!$BX244:$DF244,60.75781),".")</f>
        <v>50.763419999999996</v>
      </c>
    </row>
    <row r="245" spans="1:7" x14ac:dyDescent="0.25">
      <c r="A245" s="58">
        <f>raw!$A245:$A245</f>
        <v>43382</v>
      </c>
      <c r="B245" s="59" t="str">
        <f>raw!$B245:$B245</f>
        <v>0006-0042</v>
      </c>
      <c r="C245" s="61">
        <f>IF(COUNT(score!S245:AC245,score!AO245)=0,".",SUM(score!S245:AC245,score!AO245)/COUNT(score!S245:AC245,score!AO245))</f>
        <v>75</v>
      </c>
      <c r="D245" s="61">
        <f>IF(COUNT(score!AF245:AM245)=0,".",SUM(score!AF245:AM245)/COUNT(score!AF245:AM245))</f>
        <v>65.625</v>
      </c>
      <c r="E245" s="61">
        <f>IF(COUNT(score!O245:R245)=0,".",SUM(score!O245:R245)/COUNT(score!O245:R245))</f>
        <v>62.5</v>
      </c>
      <c r="F245" s="62">
        <f>IF(COUNT(tempcalcs!$AN245:$BV245)=35,SUM(tempcalcs!$AN245:$BV245,56.57706),".")</f>
        <v>51.385250000000006</v>
      </c>
      <c r="G245" s="62">
        <f>IF(COUNT(tempcalcs!$BX245:$DF245)=35,SUM(tempcalcs!$BX245:$DF245,60.75781),".")</f>
        <v>51.096899999999998</v>
      </c>
    </row>
    <row r="246" spans="1:7" x14ac:dyDescent="0.25">
      <c r="A246" s="58">
        <f>raw!$A246:$A246</f>
        <v>43382</v>
      </c>
      <c r="B246" s="59" t="str">
        <f>raw!$B246:$B246</f>
        <v>0006-0043</v>
      </c>
      <c r="C246" s="61">
        <f>IF(COUNT(score!S246:AC246,score!AO246)=0,".",SUM(score!S246:AC246,score!AO246)/COUNT(score!S246:AC246,score!AO246))</f>
        <v>95.833333333333329</v>
      </c>
      <c r="D246" s="61">
        <f>IF(COUNT(score!AF246:AM246)=0,".",SUM(score!AF246:AM246)/COUNT(score!AF246:AM246))</f>
        <v>59.375</v>
      </c>
      <c r="E246" s="61">
        <f>IF(COUNT(score!O246:R246)=0,".",SUM(score!O246:R246)/COUNT(score!O246:R246))</f>
        <v>12.5</v>
      </c>
      <c r="F246" s="62">
        <f>IF(COUNT(tempcalcs!$AN246:$BV246)=35,SUM(tempcalcs!$AN246:$BV246,56.57706),".")</f>
        <v>32.725170000000006</v>
      </c>
      <c r="G246" s="62">
        <f>IF(COUNT(tempcalcs!$BX246:$DF246)=35,SUM(tempcalcs!$BX246:$DF246,60.75781),".")</f>
        <v>57.186489999999999</v>
      </c>
    </row>
    <row r="247" spans="1:7" x14ac:dyDescent="0.25">
      <c r="A247" s="58">
        <f>raw!$A247:$A247</f>
        <v>43382</v>
      </c>
      <c r="B247" s="59" t="str">
        <f>raw!$B247:$B247</f>
        <v>0006-0044</v>
      </c>
      <c r="C247" s="61">
        <f>IF(COUNT(score!S247:AC247,score!AO247)=0,".",SUM(score!S247:AC247,score!AO247)/COUNT(score!S247:AC247,score!AO247))</f>
        <v>75</v>
      </c>
      <c r="D247" s="61">
        <f>IF(COUNT(score!AF247:AM247)=0,".",SUM(score!AF247:AM247)/COUNT(score!AF247:AM247))</f>
        <v>96.875</v>
      </c>
      <c r="E247" s="61">
        <f>IF(COUNT(score!O247:R247)=0,".",SUM(score!O247:R247)/COUNT(score!O247:R247))</f>
        <v>100</v>
      </c>
      <c r="F247" s="62">
        <f>IF(COUNT(tempcalcs!$AN247:$BV247)=35,SUM(tempcalcs!$AN247:$BV247,56.57706),".")</f>
        <v>30.658709999999999</v>
      </c>
      <c r="G247" s="62">
        <f>IF(COUNT(tempcalcs!$BX247:$DF247)=35,SUM(tempcalcs!$BX247:$DF247,60.75781),".")</f>
        <v>56.874890000000001</v>
      </c>
    </row>
    <row r="248" spans="1:7" x14ac:dyDescent="0.25">
      <c r="A248" s="58">
        <f>raw!$A248:$A248</f>
        <v>43382</v>
      </c>
      <c r="B248" s="59" t="str">
        <f>raw!$B248:$B248</f>
        <v>0006-0045</v>
      </c>
      <c r="C248" s="61">
        <f>IF(COUNT(score!S248:AC248,score!AO248)=0,".",SUM(score!S248:AC248,score!AO248)/COUNT(score!S248:AC248,score!AO248))</f>
        <v>72.916666666666671</v>
      </c>
      <c r="D248" s="61">
        <f>IF(COUNT(score!AF248:AM248)=0,".",SUM(score!AF248:AM248)/COUNT(score!AF248:AM248))</f>
        <v>75</v>
      </c>
      <c r="E248" s="61">
        <f>IF(COUNT(score!O248:R248)=0,".",SUM(score!O248:R248)/COUNT(score!O248:R248))</f>
        <v>18.75</v>
      </c>
      <c r="F248" s="62">
        <f>IF(COUNT(tempcalcs!$AN248:$BV248)=35,SUM(tempcalcs!$AN248:$BV248,56.57706),".")</f>
        <v>39.839179999999999</v>
      </c>
      <c r="G248" s="62">
        <f>IF(COUNT(tempcalcs!$BX248:$DF248)=35,SUM(tempcalcs!$BX248:$DF248,60.75781),".")</f>
        <v>57.921559999999999</v>
      </c>
    </row>
    <row r="249" spans="1:7" x14ac:dyDescent="0.25">
      <c r="A249" s="58">
        <f>raw!$A249:$A249</f>
        <v>43382</v>
      </c>
      <c r="B249" s="59" t="str">
        <f>raw!$B249:$B249</f>
        <v>0006-0046</v>
      </c>
      <c r="C249" s="61">
        <f>IF(COUNT(score!S249:AC249,score!AO249)=0,".",SUM(score!S249:AC249,score!AO249)/COUNT(score!S249:AC249,score!AO249))</f>
        <v>70.833333333333329</v>
      </c>
      <c r="D249" s="61">
        <f>IF(COUNT(score!AF249:AM249)=0,".",SUM(score!AF249:AM249)/COUNT(score!AF249:AM249))</f>
        <v>75</v>
      </c>
      <c r="E249" s="61">
        <f>IF(COUNT(score!O249:R249)=0,".",SUM(score!O249:R249)/COUNT(score!O249:R249))</f>
        <v>12.5</v>
      </c>
      <c r="F249" s="62">
        <f>IF(COUNT(tempcalcs!$AN249:$BV249)=35,SUM(tempcalcs!$AN249:$BV249,56.57706),".")</f>
        <v>54.317990000000002</v>
      </c>
      <c r="G249" s="62">
        <f>IF(COUNT(tempcalcs!$BX249:$DF249)=35,SUM(tempcalcs!$BX249:$DF249,60.75781),".")</f>
        <v>52.824269999999999</v>
      </c>
    </row>
    <row r="250" spans="1:7" x14ac:dyDescent="0.25">
      <c r="A250" s="58">
        <f>raw!$A250:$A250</f>
        <v>43382</v>
      </c>
      <c r="B250" s="59" t="str">
        <f>raw!$B250:$B250</f>
        <v>0006-0047</v>
      </c>
      <c r="C250" s="61">
        <f>IF(COUNT(score!S250:AC250,score!AO250)=0,".",SUM(score!S250:AC250,score!AO250)/COUNT(score!S250:AC250,score!AO250))</f>
        <v>77.083333333333329</v>
      </c>
      <c r="D250" s="61">
        <f>IF(COUNT(score!AF250:AM250)=0,".",SUM(score!AF250:AM250)/COUNT(score!AF250:AM250))</f>
        <v>93.75</v>
      </c>
      <c r="E250" s="61">
        <f>IF(COUNT(score!O250:R250)=0,".",SUM(score!O250:R250)/COUNT(score!O250:R250))</f>
        <v>43.75</v>
      </c>
      <c r="F250" s="62">
        <f>IF(COUNT(tempcalcs!$AN250:$BV250)=35,SUM(tempcalcs!$AN250:$BV250,56.57706),".")</f>
        <v>47.941630000000004</v>
      </c>
      <c r="G250" s="62">
        <f>IF(COUNT(tempcalcs!$BX250:$DF250)=35,SUM(tempcalcs!$BX250:$DF250,60.75781),".")</f>
        <v>48.37079</v>
      </c>
    </row>
    <row r="251" spans="1:7" x14ac:dyDescent="0.25">
      <c r="A251" s="58">
        <f>raw!$A251:$A251</f>
        <v>43382</v>
      </c>
      <c r="B251" s="59" t="str">
        <f>raw!$B251:$B251</f>
        <v>0006-0049</v>
      </c>
      <c r="C251" s="61">
        <f>IF(COUNT(score!S251:AC251,score!AO251)=0,".",SUM(score!S251:AC251,score!AO251)/COUNT(score!S251:AC251,score!AO251))</f>
        <v>85.416666666666671</v>
      </c>
      <c r="D251" s="61">
        <f>IF(COUNT(score!AF251:AM251)=0,".",SUM(score!AF251:AM251)/COUNT(score!AF251:AM251))</f>
        <v>87.5</v>
      </c>
      <c r="E251" s="61">
        <f>IF(COUNT(score!O251:R251)=0,".",SUM(score!O251:R251)/COUNT(score!O251:R251))</f>
        <v>25</v>
      </c>
      <c r="F251" s="62">
        <f>IF(COUNT(tempcalcs!$AN251:$BV251)=35,SUM(tempcalcs!$AN251:$BV251,56.57706),".")</f>
        <v>21.551969999999997</v>
      </c>
      <c r="G251" s="62">
        <f>IF(COUNT(tempcalcs!$BX251:$DF251)=35,SUM(tempcalcs!$BX251:$DF251,60.75781),".")</f>
        <v>66.977589999999992</v>
      </c>
    </row>
    <row r="252" spans="1:7" x14ac:dyDescent="0.25">
      <c r="A252" s="58">
        <f>raw!$A252:$A252</f>
        <v>43382</v>
      </c>
      <c r="B252" s="59" t="str">
        <f>raw!$B252:$B252</f>
        <v>0006-0050</v>
      </c>
      <c r="C252" s="61">
        <f>IF(COUNT(score!S252:AC252,score!AO252)=0,".",SUM(score!S252:AC252,score!AO252)/COUNT(score!S252:AC252,score!AO252))</f>
        <v>75</v>
      </c>
      <c r="D252" s="61">
        <f>IF(COUNT(score!AF252:AM252)=0,".",SUM(score!AF252:AM252)/COUNT(score!AF252:AM252))</f>
        <v>53.125</v>
      </c>
      <c r="E252" s="61">
        <f>IF(COUNT(score!O252:R252)=0,".",SUM(score!O252:R252)/COUNT(score!O252:R252))</f>
        <v>25</v>
      </c>
      <c r="F252" s="62">
        <f>IF(COUNT(tempcalcs!$AN252:$BV252)=35,SUM(tempcalcs!$AN252:$BV252,56.57706),".")</f>
        <v>25.259600000000002</v>
      </c>
      <c r="G252" s="62">
        <f>IF(COUNT(tempcalcs!$BX252:$DF252)=35,SUM(tempcalcs!$BX252:$DF252,60.75781),".")</f>
        <v>43.254999999999995</v>
      </c>
    </row>
    <row r="253" spans="1:7" x14ac:dyDescent="0.25">
      <c r="A253" s="58">
        <f>raw!$A253:$A253</f>
        <v>43382</v>
      </c>
      <c r="B253" s="59" t="str">
        <f>raw!$B253:$B253</f>
        <v>0006-0051</v>
      </c>
      <c r="C253" s="61">
        <f>IF(COUNT(score!S253:AC253,score!AO253)=0,".",SUM(score!S253:AC253,score!AO253)/COUNT(score!S253:AC253,score!AO253))</f>
        <v>56.25</v>
      </c>
      <c r="D253" s="61">
        <f>IF(COUNT(score!AF253:AM253)=0,".",SUM(score!AF253:AM253)/COUNT(score!AF253:AM253))</f>
        <v>87.5</v>
      </c>
      <c r="E253" s="61">
        <f>IF(COUNT(score!O253:R253)=0,".",SUM(score!O253:R253)/COUNT(score!O253:R253))</f>
        <v>62.5</v>
      </c>
      <c r="F253" s="62">
        <f>IF(COUNT(tempcalcs!$AN253:$BV253)=35,SUM(tempcalcs!$AN253:$BV253,56.57706),".")</f>
        <v>29.351800000000004</v>
      </c>
      <c r="G253" s="62">
        <f>IF(COUNT(tempcalcs!$BX253:$DF253)=35,SUM(tempcalcs!$BX253:$DF253,60.75781),".")</f>
        <v>32.199350000000003</v>
      </c>
    </row>
    <row r="254" spans="1:7" x14ac:dyDescent="0.25">
      <c r="A254" s="58">
        <f>raw!$A254:$A254</f>
        <v>43382</v>
      </c>
      <c r="B254" s="59" t="str">
        <f>raw!$B254:$B254</f>
        <v>0006-0055</v>
      </c>
      <c r="C254" s="61">
        <f>IF(COUNT(score!S254:AC254,score!AO254)=0,".",SUM(score!S254:AC254,score!AO254)/COUNT(score!S254:AC254,score!AO254))</f>
        <v>70.833333333333329</v>
      </c>
      <c r="D254" s="61">
        <f>IF(COUNT(score!AF254:AM254)=0,".",SUM(score!AF254:AM254)/COUNT(score!AF254:AM254))</f>
        <v>90.625</v>
      </c>
      <c r="E254" s="61">
        <f>IF(COUNT(score!O254:R254)=0,".",SUM(score!O254:R254)/COUNT(score!O254:R254))</f>
        <v>25</v>
      </c>
      <c r="F254" s="62">
        <f>IF(COUNT(tempcalcs!$AN254:$BV254)=35,SUM(tempcalcs!$AN254:$BV254,56.57706),".")</f>
        <v>27.785190000000004</v>
      </c>
      <c r="G254" s="62">
        <f>IF(COUNT(tempcalcs!$BX254:$DF254)=35,SUM(tempcalcs!$BX254:$DF254,60.75781),".")</f>
        <v>54.246740000000003</v>
      </c>
    </row>
    <row r="255" spans="1:7" x14ac:dyDescent="0.25">
      <c r="A255" s="58">
        <f>raw!$A255:$A255</f>
        <v>43382</v>
      </c>
      <c r="B255" s="59" t="str">
        <f>raw!$B255:$B255</f>
        <v>0006-0056</v>
      </c>
      <c r="C255" s="61">
        <f>IF(COUNT(score!S255:AC255,score!AO255)=0,".",SUM(score!S255:AC255,score!AO255)/COUNT(score!S255:AC255,score!AO255))</f>
        <v>89.583333333333329</v>
      </c>
      <c r="D255" s="61">
        <f>IF(COUNT(score!AF255:AM255)=0,".",SUM(score!AF255:AM255)/COUNT(score!AF255:AM255))</f>
        <v>71.875</v>
      </c>
      <c r="E255" s="61">
        <f>IF(COUNT(score!O255:R255)=0,".",SUM(score!O255:R255)/COUNT(score!O255:R255))</f>
        <v>25</v>
      </c>
      <c r="F255" s="62">
        <f>IF(COUNT(tempcalcs!$AN255:$BV255)=35,SUM(tempcalcs!$AN255:$BV255,56.57706),".")</f>
        <v>59.290900000000001</v>
      </c>
      <c r="G255" s="62">
        <f>IF(COUNT(tempcalcs!$BX255:$DF255)=35,SUM(tempcalcs!$BX255:$DF255,60.75781),".")</f>
        <v>28.180399999999999</v>
      </c>
    </row>
    <row r="256" spans="1:7" x14ac:dyDescent="0.25">
      <c r="A256" s="58">
        <f>raw!$A256:$A256</f>
        <v>43382</v>
      </c>
      <c r="B256" s="59" t="str">
        <f>raw!$B256:$B256</f>
        <v>0006-0057</v>
      </c>
      <c r="C256" s="61">
        <f>IF(COUNT(score!S256:AC256,score!AO256)=0,".",SUM(score!S256:AC256,score!AO256)/COUNT(score!S256:AC256,score!AO256))</f>
        <v>91.666666666666671</v>
      </c>
      <c r="D256" s="61">
        <f>IF(COUNT(score!AF256:AM256)=0,".",SUM(score!AF256:AM256)/COUNT(score!AF256:AM256))</f>
        <v>90.625</v>
      </c>
      <c r="E256" s="61">
        <f>IF(COUNT(score!O256:R256)=0,".",SUM(score!O256:R256)/COUNT(score!O256:R256))</f>
        <v>31.25</v>
      </c>
      <c r="F256" s="62">
        <f>IF(COUNT(tempcalcs!$AN256:$BV256)=35,SUM(tempcalcs!$AN256:$BV256,56.57706),".")</f>
        <v>41.357410000000002</v>
      </c>
      <c r="G256" s="62">
        <f>IF(COUNT(tempcalcs!$BX256:$DF256)=35,SUM(tempcalcs!$BX256:$DF256,60.75781),".")</f>
        <v>62.816049999999997</v>
      </c>
    </row>
    <row r="257" spans="1:7" x14ac:dyDescent="0.25">
      <c r="A257" s="58">
        <f>raw!$A257:$A257</f>
        <v>43382</v>
      </c>
      <c r="B257" s="59" t="str">
        <f>raw!$B257:$B257</f>
        <v>0006-0058</v>
      </c>
      <c r="C257" s="61">
        <f>IF(COUNT(score!S257:AC257,score!AO257)=0,".",SUM(score!S257:AC257,score!AO257)/COUNT(score!S257:AC257,score!AO257))</f>
        <v>95.833333333333329</v>
      </c>
      <c r="D257" s="61">
        <f>IF(COUNT(score!AF257:AM257)=0,".",SUM(score!AF257:AM257)/COUNT(score!AF257:AM257))</f>
        <v>93.75</v>
      </c>
      <c r="E257" s="61">
        <f>IF(COUNT(score!O257:R257)=0,".",SUM(score!O257:R257)/COUNT(score!O257:R257))</f>
        <v>56.25</v>
      </c>
      <c r="F257" s="62">
        <f>IF(COUNT(tempcalcs!$AN257:$BV257)=35,SUM(tempcalcs!$AN257:$BV257,56.57706),".")</f>
        <v>53.216280000000005</v>
      </c>
      <c r="G257" s="62">
        <f>IF(COUNT(tempcalcs!$BX257:$DF257)=35,SUM(tempcalcs!$BX257:$DF257,60.75781),".")</f>
        <v>54.49539</v>
      </c>
    </row>
    <row r="258" spans="1:7" x14ac:dyDescent="0.25">
      <c r="A258" s="58">
        <f>raw!$A258:$A258</f>
        <v>43423</v>
      </c>
      <c r="B258" s="59" t="str">
        <f>raw!$B258:$B258</f>
        <v>0006-0059</v>
      </c>
      <c r="C258" s="61">
        <f>IF(COUNT(score!S258:AC258,score!AO258)=0,".",SUM(score!S258:AC258,score!AO258)/COUNT(score!S258:AC258,score!AO258))</f>
        <v>72.916666666666671</v>
      </c>
      <c r="D258" s="61">
        <f>IF(COUNT(score!AF258:AM258)=0,".",SUM(score!AF258:AM258)/COUNT(score!AF258:AM258))</f>
        <v>90.625</v>
      </c>
      <c r="E258" s="61">
        <f>IF(COUNT(score!O258:R258)=0,".",SUM(score!O258:R258)/COUNT(score!O258:R258))</f>
        <v>50</v>
      </c>
      <c r="F258" s="62">
        <f>IF(COUNT(tempcalcs!$AN258:$BV258)=35,SUM(tempcalcs!$AN258:$BV258,56.57706),".")</f>
        <v>49.842740000000006</v>
      </c>
      <c r="G258" s="62">
        <f>IF(COUNT(tempcalcs!$BX258:$DF258)=35,SUM(tempcalcs!$BX258:$DF258,60.75781),".")</f>
        <v>58.908149999999999</v>
      </c>
    </row>
    <row r="259" spans="1:7" x14ac:dyDescent="0.25">
      <c r="A259" s="58">
        <f>raw!$A259:$A259</f>
        <v>43423</v>
      </c>
      <c r="B259" s="59" t="str">
        <f>raw!$B259:$B259</f>
        <v>0006-0060</v>
      </c>
      <c r="C259" s="61">
        <f>IF(COUNT(score!S259:AC259,score!AO259)=0,".",SUM(score!S259:AC259,score!AO259)/COUNT(score!S259:AC259,score!AO259))</f>
        <v>91.666666666666671</v>
      </c>
      <c r="D259" s="61">
        <f>IF(COUNT(score!AF259:AM259)=0,".",SUM(score!AF259:AM259)/COUNT(score!AF259:AM259))</f>
        <v>90.625</v>
      </c>
      <c r="E259" s="61">
        <f>IF(COUNT(score!O259:R259)=0,".",SUM(score!O259:R259)/COUNT(score!O259:R259))</f>
        <v>62.5</v>
      </c>
      <c r="F259" s="62">
        <f>IF(COUNT(tempcalcs!$AN259:$BV259)=35,SUM(tempcalcs!$AN259:$BV259,56.57706),".")</f>
        <v>49.675040000000003</v>
      </c>
      <c r="G259" s="62">
        <f>IF(COUNT(tempcalcs!$BX259:$DF259)=35,SUM(tempcalcs!$BX259:$DF259,60.75781),".")</f>
        <v>61.740459999999999</v>
      </c>
    </row>
    <row r="260" spans="1:7" x14ac:dyDescent="0.25">
      <c r="A260" s="58">
        <f>raw!$A260:$A260</f>
        <v>43423</v>
      </c>
      <c r="B260" s="59" t="str">
        <f>raw!$B260:$B260</f>
        <v>0006-0061</v>
      </c>
      <c r="C260" s="61">
        <f>IF(COUNT(score!S260:AC260,score!AO260)=0,".",SUM(score!S260:AC260,score!AO260)/COUNT(score!S260:AC260,score!AO260))</f>
        <v>87.5</v>
      </c>
      <c r="D260" s="61">
        <f>IF(COUNT(score!AF260:AM260)=0,".",SUM(score!AF260:AM260)/COUNT(score!AF260:AM260))</f>
        <v>87.5</v>
      </c>
      <c r="E260" s="61">
        <f>IF(COUNT(score!O260:R260)=0,".",SUM(score!O260:R260)/COUNT(score!O260:R260))</f>
        <v>25</v>
      </c>
      <c r="F260" s="62">
        <f>IF(COUNT(tempcalcs!$AN260:$BV260)=35,SUM(tempcalcs!$AN260:$BV260,56.57706),".")</f>
        <v>17.427680000000002</v>
      </c>
      <c r="G260" s="62">
        <f>IF(COUNT(tempcalcs!$BX260:$DF260)=35,SUM(tempcalcs!$BX260:$DF260,60.75781),".")</f>
        <v>67.208789999999993</v>
      </c>
    </row>
    <row r="261" spans="1:7" x14ac:dyDescent="0.25">
      <c r="A261" s="58">
        <f>raw!$A261:$A261</f>
        <v>43423</v>
      </c>
      <c r="B261" s="59" t="str">
        <f>raw!$B261:$B261</f>
        <v>0006-0062</v>
      </c>
      <c r="C261" s="61">
        <f>IF(COUNT(score!S261:AC261,score!AO261)=0,".",SUM(score!S261:AC261,score!AO261)/COUNT(score!S261:AC261,score!AO261))</f>
        <v>89.583333333333329</v>
      </c>
      <c r="D261" s="61">
        <f>IF(COUNT(score!AF261:AM261)=0,".",SUM(score!AF261:AM261)/COUNT(score!AF261:AM261))</f>
        <v>93.75</v>
      </c>
      <c r="E261" s="61">
        <f>IF(COUNT(score!O261:R261)=0,".",SUM(score!O261:R261)/COUNT(score!O261:R261))</f>
        <v>68.75</v>
      </c>
      <c r="F261" s="62">
        <f>IF(COUNT(tempcalcs!$AN261:$BV261)=35,SUM(tempcalcs!$AN261:$BV261,56.57706),".")</f>
        <v>58.652710000000006</v>
      </c>
      <c r="G261" s="62">
        <f>IF(COUNT(tempcalcs!$BX261:$DF261)=35,SUM(tempcalcs!$BX261:$DF261,60.75781),".")</f>
        <v>44.286909999999999</v>
      </c>
    </row>
    <row r="262" spans="1:7" x14ac:dyDescent="0.25">
      <c r="A262" s="58">
        <f>raw!$A262:$A262</f>
        <v>43423</v>
      </c>
      <c r="B262" s="59" t="str">
        <f>raw!$B262:$B262</f>
        <v>0006-0063</v>
      </c>
      <c r="C262" s="61">
        <f>IF(COUNT(score!S262:AC262,score!AO262)=0,".",SUM(score!S262:AC262,score!AO262)/COUNT(score!S262:AC262,score!AO262))</f>
        <v>81.25</v>
      </c>
      <c r="D262" s="61">
        <f>IF(COUNT(score!AF262:AM262)=0,".",SUM(score!AF262:AM262)/COUNT(score!AF262:AM262))</f>
        <v>87.5</v>
      </c>
      <c r="E262" s="61">
        <f>IF(COUNT(score!O262:R262)=0,".",SUM(score!O262:R262)/COUNT(score!O262:R262))</f>
        <v>18.75</v>
      </c>
      <c r="F262" s="62">
        <f>IF(COUNT(tempcalcs!$AN262:$BV262)=35,SUM(tempcalcs!$AN262:$BV262,56.57706),".")</f>
        <v>47.248180000000005</v>
      </c>
      <c r="G262" s="62">
        <f>IF(COUNT(tempcalcs!$BX262:$DF262)=35,SUM(tempcalcs!$BX262:$DF262,60.75781),".")</f>
        <v>52.044619999999995</v>
      </c>
    </row>
    <row r="263" spans="1:7" x14ac:dyDescent="0.25">
      <c r="A263" s="58">
        <f>raw!$A263:$A263</f>
        <v>43423</v>
      </c>
      <c r="B263" s="59" t="str">
        <f>raw!$B263:$B263</f>
        <v>0006-0064</v>
      </c>
      <c r="C263" s="61">
        <f>IF(COUNT(score!S263:AC263,score!AO263)=0,".",SUM(score!S263:AC263,score!AO263)/COUNT(score!S263:AC263,score!AO263))</f>
        <v>47.916666666666664</v>
      </c>
      <c r="D263" s="61">
        <f>IF(COUNT(score!AF263:AM263)=0,".",SUM(score!AF263:AM263)/COUNT(score!AF263:AM263))</f>
        <v>68.75</v>
      </c>
      <c r="E263" s="61">
        <f>IF(COUNT(score!O263:R263)=0,".",SUM(score!O263:R263)/COUNT(score!O263:R263))</f>
        <v>50</v>
      </c>
      <c r="F263" s="62">
        <f>IF(COUNT(tempcalcs!$AN263:$BV263)=35,SUM(tempcalcs!$AN263:$BV263,56.57706),".")</f>
        <v>26.24053</v>
      </c>
      <c r="G263" s="62">
        <f>IF(COUNT(tempcalcs!$BX263:$DF263)=35,SUM(tempcalcs!$BX263:$DF263,60.75781),".")</f>
        <v>39.721459999999993</v>
      </c>
    </row>
    <row r="264" spans="1:7" x14ac:dyDescent="0.25">
      <c r="A264" s="58">
        <f>raw!$A264:$A264</f>
        <v>43423</v>
      </c>
      <c r="B264" s="59" t="str">
        <f>raw!$B264:$B264</f>
        <v>0006-0065</v>
      </c>
      <c r="C264" s="61">
        <f>IF(COUNT(score!S264:AC264,score!AO264)=0,".",SUM(score!S264:AC264,score!AO264)/COUNT(score!S264:AC264,score!AO264))</f>
        <v>81.25</v>
      </c>
      <c r="D264" s="61">
        <f>IF(COUNT(score!AF264:AM264)=0,".",SUM(score!AF264:AM264)/COUNT(score!AF264:AM264))</f>
        <v>90.625</v>
      </c>
      <c r="E264" s="61">
        <f>IF(COUNT(score!O264:R264)=0,".",SUM(score!O264:R264)/COUNT(score!O264:R264))</f>
        <v>50</v>
      </c>
      <c r="F264" s="62">
        <f>IF(COUNT(tempcalcs!$AN264:$BV264)=35,SUM(tempcalcs!$AN264:$BV264,56.57706),".")</f>
        <v>52.681570000000001</v>
      </c>
      <c r="G264" s="62">
        <f>IF(COUNT(tempcalcs!$BX264:$DF264)=35,SUM(tempcalcs!$BX264:$DF264,60.75781),".")</f>
        <v>52.494349999999997</v>
      </c>
    </row>
    <row r="265" spans="1:7" x14ac:dyDescent="0.25">
      <c r="A265" s="58">
        <f>raw!$A265:$A265</f>
        <v>43423</v>
      </c>
      <c r="B265" s="59" t="str">
        <f>raw!$B265:$B265</f>
        <v>0006-0066</v>
      </c>
      <c r="C265" s="61">
        <f>IF(COUNT(score!S265:AC265,score!AO265)=0,".",SUM(score!S265:AC265,score!AO265)/COUNT(score!S265:AC265,score!AO265))</f>
        <v>85.416666666666671</v>
      </c>
      <c r="D265" s="61">
        <f>IF(COUNT(score!AF265:AM265)=0,".",SUM(score!AF265:AM265)/COUNT(score!AF265:AM265))</f>
        <v>81.25</v>
      </c>
      <c r="E265" s="61">
        <f>IF(COUNT(score!O265:R265)=0,".",SUM(score!O265:R265)/COUNT(score!O265:R265))</f>
        <v>62.5</v>
      </c>
      <c r="F265" s="62">
        <f>IF(COUNT(tempcalcs!$AN265:$BV265)=35,SUM(tempcalcs!$AN265:$BV265,56.57706),".")</f>
        <v>49.220260000000003</v>
      </c>
      <c r="G265" s="62">
        <f>IF(COUNT(tempcalcs!$BX265:$DF265)=35,SUM(tempcalcs!$BX265:$DF265,60.75781),".")</f>
        <v>51.476469999999999</v>
      </c>
    </row>
    <row r="266" spans="1:7" x14ac:dyDescent="0.25">
      <c r="A266" s="58">
        <f>raw!$A266:$A266</f>
        <v>43423</v>
      </c>
      <c r="B266" s="59" t="str">
        <f>raw!$B266:$B266</f>
        <v>0006-0067</v>
      </c>
      <c r="C266" s="61">
        <f>IF(COUNT(score!S266:AC266,score!AO266)=0,".",SUM(score!S266:AC266,score!AO266)/COUNT(score!S266:AC266,score!AO266))</f>
        <v>95.833333333333329</v>
      </c>
      <c r="D266" s="61">
        <f>IF(COUNT(score!AF266:AM266)=0,".",SUM(score!AF266:AM266)/COUNT(score!AF266:AM266))</f>
        <v>87.5</v>
      </c>
      <c r="E266" s="61">
        <f>IF(COUNT(score!O266:R266)=0,".",SUM(score!O266:R266)/COUNT(score!O266:R266))</f>
        <v>25</v>
      </c>
      <c r="F266" s="62">
        <f>IF(COUNT(tempcalcs!$AN266:$BV266)=35,SUM(tempcalcs!$AN266:$BV266,56.57706),".")</f>
        <v>33.034230000000008</v>
      </c>
      <c r="G266" s="62">
        <f>IF(COUNT(tempcalcs!$BX266:$DF266)=35,SUM(tempcalcs!$BX266:$DF266,60.75781),".")</f>
        <v>56.975989999999996</v>
      </c>
    </row>
    <row r="267" spans="1:7" x14ac:dyDescent="0.25">
      <c r="A267" s="58">
        <f>raw!$A267:$A267</f>
        <v>43423</v>
      </c>
      <c r="B267" s="59" t="str">
        <f>raw!$B267:$B267</f>
        <v>0006-0068</v>
      </c>
      <c r="C267" s="61">
        <f>IF(COUNT(score!S267:AC267,score!AO267)=0,".",SUM(score!S267:AC267,score!AO267)/COUNT(score!S267:AC267,score!AO267))</f>
        <v>77.083333333333329</v>
      </c>
      <c r="D267" s="61">
        <f>IF(COUNT(score!AF267:AM267)=0,".",SUM(score!AF267:AM267)/COUNT(score!AF267:AM267))</f>
        <v>81.25</v>
      </c>
      <c r="E267" s="61">
        <f>IF(COUNT(score!O267:R267)=0,".",SUM(score!O267:R267)/COUNT(score!O267:R267))</f>
        <v>0</v>
      </c>
      <c r="F267" s="62">
        <f>IF(COUNT(tempcalcs!$AN267:$BV267)=35,SUM(tempcalcs!$AN267:$BV267,56.57706),".")</f>
        <v>26.539570000000001</v>
      </c>
      <c r="G267" s="62">
        <f>IF(COUNT(tempcalcs!$BX267:$DF267)=35,SUM(tempcalcs!$BX267:$DF267,60.75781),".")</f>
        <v>33.585069999999995</v>
      </c>
    </row>
    <row r="268" spans="1:7" x14ac:dyDescent="0.25">
      <c r="A268" s="58">
        <f>raw!$A268:$A268</f>
        <v>43423</v>
      </c>
      <c r="B268" s="59" t="str">
        <f>raw!$B268:$B268</f>
        <v>0006-0069</v>
      </c>
      <c r="C268" s="61">
        <f>IF(COUNT(score!S268:AC268,score!AO268)=0,".",SUM(score!S268:AC268,score!AO268)/COUNT(score!S268:AC268,score!AO268))</f>
        <v>91.666666666666671</v>
      </c>
      <c r="D268" s="61">
        <f>IF(COUNT(score!AF268:AM268)=0,".",SUM(score!AF268:AM268)/COUNT(score!AF268:AM268))</f>
        <v>71.875</v>
      </c>
      <c r="E268" s="61">
        <f>IF(COUNT(score!O268:R268)=0,".",SUM(score!O268:R268)/COUNT(score!O268:R268))</f>
        <v>56.25</v>
      </c>
      <c r="F268" s="62">
        <f>IF(COUNT(tempcalcs!$AN268:$BV268)=35,SUM(tempcalcs!$AN268:$BV268,56.57706),".")</f>
        <v>34.191929999999999</v>
      </c>
      <c r="G268" s="62">
        <f>IF(COUNT(tempcalcs!$BX268:$DF268)=35,SUM(tempcalcs!$BX268:$DF268,60.75781),".")</f>
        <v>60.137819999999998</v>
      </c>
    </row>
    <row r="269" spans="1:7" x14ac:dyDescent="0.25">
      <c r="A269" s="58">
        <f>raw!$A269:$A269</f>
        <v>43423</v>
      </c>
      <c r="B269" s="59" t="str">
        <f>raw!$B269:$B269</f>
        <v>0006-0071</v>
      </c>
      <c r="C269" s="61">
        <f>IF(COUNT(score!S269:AC269,score!AO269)=0,".",SUM(score!S269:AC269,score!AO269)/COUNT(score!S269:AC269,score!AO269))</f>
        <v>79.166666666666671</v>
      </c>
      <c r="D269" s="61">
        <f>IF(COUNT(score!AF269:AM269)=0,".",SUM(score!AF269:AM269)/COUNT(score!AF269:AM269))</f>
        <v>84.375</v>
      </c>
      <c r="E269" s="61">
        <f>IF(COUNT(score!O269:R269)=0,".",SUM(score!O269:R269)/COUNT(score!O269:R269))</f>
        <v>25</v>
      </c>
      <c r="F269" s="62">
        <f>IF(COUNT(tempcalcs!$AN269:$BV269)=35,SUM(tempcalcs!$AN269:$BV269,56.57706),".")</f>
        <v>42.137200000000007</v>
      </c>
      <c r="G269" s="62">
        <f>IF(COUNT(tempcalcs!$BX269:$DF269)=35,SUM(tempcalcs!$BX269:$DF269,60.75781),".")</f>
        <v>60.995350000000002</v>
      </c>
    </row>
    <row r="270" spans="1:7" x14ac:dyDescent="0.25">
      <c r="A270" s="58">
        <f>raw!$A270:$A270</f>
        <v>43423</v>
      </c>
      <c r="B270" s="59" t="str">
        <f>raw!$B270:$B270</f>
        <v>0006-0072</v>
      </c>
      <c r="C270" s="61">
        <f>IF(COUNT(score!S270:AC270,score!AO270)=0,".",SUM(score!S270:AC270,score!AO270)/COUNT(score!S270:AC270,score!AO270))</f>
        <v>87.5</v>
      </c>
      <c r="D270" s="61">
        <f>IF(COUNT(score!AF270:AM270)=0,".",SUM(score!AF270:AM270)/COUNT(score!AF270:AM270))</f>
        <v>56.25</v>
      </c>
      <c r="E270" s="61">
        <f>IF(COUNT(score!O270:R270)=0,".",SUM(score!O270:R270)/COUNT(score!O270:R270))</f>
        <v>43.75</v>
      </c>
      <c r="F270" s="62">
        <f>IF(COUNT(tempcalcs!$AN270:$BV270)=35,SUM(tempcalcs!$AN270:$BV270,56.57706),".")</f>
        <v>45.273380000000003</v>
      </c>
      <c r="G270" s="62">
        <f>IF(COUNT(tempcalcs!$BX270:$DF270)=35,SUM(tempcalcs!$BX270:$DF270,60.75781),".")</f>
        <v>44.070239999999998</v>
      </c>
    </row>
    <row r="271" spans="1:7" x14ac:dyDescent="0.25">
      <c r="A271" s="58">
        <f>raw!$A271:$A271</f>
        <v>43423</v>
      </c>
      <c r="B271" s="59" t="str">
        <f>raw!$B271:$B271</f>
        <v>0006-0073</v>
      </c>
      <c r="C271" s="61">
        <f>IF(COUNT(score!S271:AC271,score!AO271)=0,".",SUM(score!S271:AC271,score!AO271)/COUNT(score!S271:AC271,score!AO271))</f>
        <v>72.916666666666671</v>
      </c>
      <c r="D271" s="61">
        <f>IF(COUNT(score!AF271:AM271)=0,".",SUM(score!AF271:AM271)/COUNT(score!AF271:AM271))</f>
        <v>68.75</v>
      </c>
      <c r="E271" s="61">
        <f>IF(COUNT(score!O271:R271)=0,".",SUM(score!O271:R271)/COUNT(score!O271:R271))</f>
        <v>6.25</v>
      </c>
      <c r="F271" s="62">
        <f>IF(COUNT(tempcalcs!$AN271:$BV271)=35,SUM(tempcalcs!$AN271:$BV271,56.57706),".")</f>
        <v>29.104870000000005</v>
      </c>
      <c r="G271" s="62">
        <f>IF(COUNT(tempcalcs!$BX271:$DF271)=35,SUM(tempcalcs!$BX271:$DF271,60.75781),".")</f>
        <v>51.826689999999999</v>
      </c>
    </row>
    <row r="272" spans="1:7" x14ac:dyDescent="0.25">
      <c r="A272" s="58">
        <f>raw!$A272:$A272</f>
        <v>43343</v>
      </c>
      <c r="B272" s="59" t="str">
        <f>raw!$B272:$B272</f>
        <v>0007-0002</v>
      </c>
      <c r="C272" s="61">
        <f>IF(COUNT(score!S272:AC272,score!AO272)=0,".",SUM(score!S272:AC272,score!AO272)/COUNT(score!S272:AC272,score!AO272))</f>
        <v>89.583333333333329</v>
      </c>
      <c r="D272" s="61">
        <f>IF(COUNT(score!AF272:AM272)=0,".",SUM(score!AF272:AM272)/COUNT(score!AF272:AM272))</f>
        <v>46.875</v>
      </c>
      <c r="E272" s="61">
        <f>IF(COUNT(score!O272:R272)=0,".",SUM(score!O272:R272)/COUNT(score!O272:R272))</f>
        <v>12.5</v>
      </c>
      <c r="F272" s="62">
        <f>IF(COUNT(tempcalcs!$AN272:$BV272)=35,SUM(tempcalcs!$AN272:$BV272,56.57706),".")</f>
        <v>34.031540000000007</v>
      </c>
      <c r="G272" s="62">
        <f>IF(COUNT(tempcalcs!$BX272:$DF272)=35,SUM(tempcalcs!$BX272:$DF272,60.75781),".")</f>
        <v>56.42501</v>
      </c>
    </row>
    <row r="273" spans="1:7" x14ac:dyDescent="0.25">
      <c r="A273" s="58">
        <f>raw!$A273:$A273</f>
        <v>43343</v>
      </c>
      <c r="B273" s="59" t="str">
        <f>raw!$B273:$B273</f>
        <v>0007-0003</v>
      </c>
      <c r="C273" s="61">
        <f>IF(COUNT(score!S273:AC273,score!AO273)=0,".",SUM(score!S273:AC273,score!AO273)/COUNT(score!S273:AC273,score!AO273))</f>
        <v>81.25</v>
      </c>
      <c r="D273" s="61">
        <f>IF(COUNT(score!AF273:AM273)=0,".",SUM(score!AF273:AM273)/COUNT(score!AF273:AM273))</f>
        <v>62.5</v>
      </c>
      <c r="E273" s="61">
        <f>IF(COUNT(score!O273:R273)=0,".",SUM(score!O273:R273)/COUNT(score!O273:R273))</f>
        <v>50</v>
      </c>
      <c r="F273" s="62">
        <f>IF(COUNT(tempcalcs!$AN273:$BV273)=35,SUM(tempcalcs!$AN273:$BV273,56.57706),".")</f>
        <v>41.582800000000006</v>
      </c>
      <c r="G273" s="62">
        <f>IF(COUNT(tempcalcs!$BX273:$DF273)=35,SUM(tempcalcs!$BX273:$DF273,60.75781),".")</f>
        <v>64.903580000000005</v>
      </c>
    </row>
    <row r="274" spans="1:7" x14ac:dyDescent="0.25">
      <c r="A274" s="58">
        <f>raw!$A274:$A274</f>
        <v>43343</v>
      </c>
      <c r="B274" s="59" t="str">
        <f>raw!$B274:$B274</f>
        <v>0007-0004</v>
      </c>
      <c r="C274" s="61">
        <f>IF(COUNT(score!S274:AC274,score!AO274)=0,".",SUM(score!S274:AC274,score!AO274)/COUNT(score!S274:AC274,score!AO274))</f>
        <v>100</v>
      </c>
      <c r="D274" s="61">
        <f>IF(COUNT(score!AF274:AM274)=0,".",SUM(score!AF274:AM274)/COUNT(score!AF274:AM274))</f>
        <v>71.875</v>
      </c>
      <c r="E274" s="61">
        <f>IF(COUNT(score!O274:R274)=0,".",SUM(score!O274:R274)/COUNT(score!O274:R274))</f>
        <v>93.75</v>
      </c>
      <c r="F274" s="62">
        <f>IF(COUNT(tempcalcs!$AN274:$BV274)=35,SUM(tempcalcs!$AN274:$BV274,56.57706),".")</f>
        <v>52.409230000000001</v>
      </c>
      <c r="G274" s="62">
        <f>IF(COUNT(tempcalcs!$BX274:$DF274)=35,SUM(tempcalcs!$BX274:$DF274,60.75781),".")</f>
        <v>59.14085</v>
      </c>
    </row>
    <row r="275" spans="1:7" x14ac:dyDescent="0.25">
      <c r="A275" s="58">
        <f>raw!$A275:$A275</f>
        <v>43343</v>
      </c>
      <c r="B275" s="59" t="str">
        <f>raw!$B275:$B275</f>
        <v>0007-0005</v>
      </c>
      <c r="C275" s="61">
        <f>IF(COUNT(score!S275:AC275,score!AO275)=0,".",SUM(score!S275:AC275,score!AO275)/COUNT(score!S275:AC275,score!AO275))</f>
        <v>100</v>
      </c>
      <c r="D275" s="61">
        <f>IF(COUNT(score!AF275:AM275)=0,".",SUM(score!AF275:AM275)/COUNT(score!AF275:AM275))</f>
        <v>46.875</v>
      </c>
      <c r="E275" s="61">
        <f>IF(COUNT(score!O275:R275)=0,".",SUM(score!O275:R275)/COUNT(score!O275:R275))</f>
        <v>62.5</v>
      </c>
      <c r="F275" s="62">
        <f>IF(COUNT(tempcalcs!$AN275:$BV275)=35,SUM(tempcalcs!$AN275:$BV275,56.57706),".")</f>
        <v>43.671060000000004</v>
      </c>
      <c r="G275" s="62">
        <f>IF(COUNT(tempcalcs!$BX275:$DF275)=35,SUM(tempcalcs!$BX275:$DF275,60.75781),".")</f>
        <v>61.856940000000002</v>
      </c>
    </row>
    <row r="276" spans="1:7" x14ac:dyDescent="0.25">
      <c r="A276" s="58">
        <f>raw!$A276:$A276</f>
        <v>43343</v>
      </c>
      <c r="B276" s="59" t="str">
        <f>raw!$B276:$B276</f>
        <v>0007-0009</v>
      </c>
      <c r="C276" s="61">
        <f>IF(COUNT(score!S276:AC276,score!AO276)=0,".",SUM(score!S276:AC276,score!AO276)/COUNT(score!S276:AC276,score!AO276))</f>
        <v>85.416666666666671</v>
      </c>
      <c r="D276" s="61">
        <f>IF(COUNT(score!AF276:AM276)=0,".",SUM(score!AF276:AM276)/COUNT(score!AF276:AM276))</f>
        <v>53.125</v>
      </c>
      <c r="E276" s="61">
        <f>IF(COUNT(score!O276:R276)=0,".",SUM(score!O276:R276)/COUNT(score!O276:R276))</f>
        <v>50</v>
      </c>
      <c r="F276" s="62">
        <f>IF(COUNT(tempcalcs!$AN276:$BV276)=35,SUM(tempcalcs!$AN276:$BV276,56.57706),".")</f>
        <v>40.586469999999998</v>
      </c>
      <c r="G276" s="62">
        <f>IF(COUNT(tempcalcs!$BX276:$DF276)=35,SUM(tempcalcs!$BX276:$DF276,60.75781),".")</f>
        <v>56.156669999999998</v>
      </c>
    </row>
    <row r="277" spans="1:7" x14ac:dyDescent="0.25">
      <c r="A277" s="58">
        <f>raw!$A277:$A277</f>
        <v>43343</v>
      </c>
      <c r="B277" s="59" t="str">
        <f>raw!$B277:$B277</f>
        <v>0007-0011</v>
      </c>
      <c r="C277" s="61">
        <f>IF(COUNT(score!S277:AC277,score!AO277)=0,".",SUM(score!S277:AC277,score!AO277)/COUNT(score!S277:AC277,score!AO277))</f>
        <v>87.5</v>
      </c>
      <c r="D277" s="61">
        <f>IF(COUNT(score!AF277:AM277)=0,".",SUM(score!AF277:AM277)/COUNT(score!AF277:AM277))</f>
        <v>62.5</v>
      </c>
      <c r="E277" s="61">
        <f>IF(COUNT(score!O277:R277)=0,".",SUM(score!O277:R277)/COUNT(score!O277:R277))</f>
        <v>56.25</v>
      </c>
      <c r="F277" s="62">
        <f>IF(COUNT(tempcalcs!$AN277:$BV277)=35,SUM(tempcalcs!$AN277:$BV277,56.57706),".")</f>
        <v>40.720460000000003</v>
      </c>
      <c r="G277" s="62">
        <f>IF(COUNT(tempcalcs!$BX277:$DF277)=35,SUM(tempcalcs!$BX277:$DF277,60.75781),".")</f>
        <v>58.157859999999999</v>
      </c>
    </row>
    <row r="278" spans="1:7" x14ac:dyDescent="0.25">
      <c r="A278" s="58">
        <f>raw!$A278:$A278</f>
        <v>43343</v>
      </c>
      <c r="B278" s="59" t="str">
        <f>raw!$B278:$B278</f>
        <v>0007-0012</v>
      </c>
      <c r="C278" s="61">
        <f>IF(COUNT(score!S278:AC278,score!AO278)=0,".",SUM(score!S278:AC278,score!AO278)/COUNT(score!S278:AC278,score!AO278))</f>
        <v>66.666666666666671</v>
      </c>
      <c r="D278" s="61">
        <f>IF(COUNT(score!AF278:AM278)=0,".",SUM(score!AF278:AM278)/COUNT(score!AF278:AM278))</f>
        <v>28.125</v>
      </c>
      <c r="E278" s="61">
        <f>IF(COUNT(score!O278:R278)=0,".",SUM(score!O278:R278)/COUNT(score!O278:R278))</f>
        <v>12.5</v>
      </c>
      <c r="F278" s="62">
        <f>IF(COUNT(tempcalcs!$AN278:$BV278)=35,SUM(tempcalcs!$AN278:$BV278,56.57706),".")</f>
        <v>35.350430000000003</v>
      </c>
      <c r="G278" s="62">
        <f>IF(COUNT(tempcalcs!$BX278:$DF278)=35,SUM(tempcalcs!$BX278:$DF278,60.75781),".")</f>
        <v>43.52749</v>
      </c>
    </row>
    <row r="279" spans="1:7" x14ac:dyDescent="0.25">
      <c r="A279" s="58">
        <f>raw!$A279:$A279</f>
        <v>43376</v>
      </c>
      <c r="B279" s="59" t="str">
        <f>raw!$B279:$B279</f>
        <v>0007-0015</v>
      </c>
      <c r="C279" s="61">
        <f>IF(COUNT(score!S279:AC279,score!AO279)=0,".",SUM(score!S279:AC279,score!AO279)/COUNT(score!S279:AC279,score!AO279))</f>
        <v>95.833333333333329</v>
      </c>
      <c r="D279" s="61">
        <f>IF(COUNT(score!AF279:AM279)=0,".",SUM(score!AF279:AM279)/COUNT(score!AF279:AM279))</f>
        <v>56.25</v>
      </c>
      <c r="E279" s="61">
        <f>IF(COUNT(score!O279:R279)=0,".",SUM(score!O279:R279)/COUNT(score!O279:R279))</f>
        <v>100</v>
      </c>
      <c r="F279" s="62">
        <f>IF(COUNT(tempcalcs!$AN279:$BV279)=35,SUM(tempcalcs!$AN279:$BV279,56.57706),".")</f>
        <v>40.076970000000003</v>
      </c>
      <c r="G279" s="62">
        <f>IF(COUNT(tempcalcs!$BX279:$DF279)=35,SUM(tempcalcs!$BX279:$DF279,60.75781),".")</f>
        <v>67.406599999999997</v>
      </c>
    </row>
    <row r="280" spans="1:7" x14ac:dyDescent="0.25">
      <c r="A280" s="58">
        <f>raw!$A280:$A280</f>
        <v>43376</v>
      </c>
      <c r="B280" s="59" t="str">
        <f>raw!$B280:$B280</f>
        <v>0007-0017</v>
      </c>
      <c r="C280" s="61">
        <f>IF(COUNT(score!S280:AC280,score!AO280)=0,".",SUM(score!S280:AC280,score!AO280)/COUNT(score!S280:AC280,score!AO280))</f>
        <v>83.333333333333329</v>
      </c>
      <c r="D280" s="61">
        <f>IF(COUNT(score!AF280:AM280)=0,".",SUM(score!AF280:AM280)/COUNT(score!AF280:AM280))</f>
        <v>65.625</v>
      </c>
      <c r="E280" s="61">
        <f>IF(COUNT(score!O280:R280)=0,".",SUM(score!O280:R280)/COUNT(score!O280:R280))</f>
        <v>68.75</v>
      </c>
      <c r="F280" s="62">
        <f>IF(COUNT(tempcalcs!$AN280:$BV280)=35,SUM(tempcalcs!$AN280:$BV280,56.57706),".")</f>
        <v>37.228340000000003</v>
      </c>
      <c r="G280" s="62">
        <f>IF(COUNT(tempcalcs!$BX280:$DF280)=35,SUM(tempcalcs!$BX280:$DF280,60.75781),".")</f>
        <v>67.202339999999992</v>
      </c>
    </row>
    <row r="281" spans="1:7" x14ac:dyDescent="0.25">
      <c r="A281" s="58">
        <f>raw!$A281:$A281</f>
        <v>43376</v>
      </c>
      <c r="B281" s="59" t="str">
        <f>raw!$B281:$B281</f>
        <v>0007-0019</v>
      </c>
      <c r="C281" s="61">
        <f>IF(COUNT(score!S281:AC281,score!AO281)=0,".",SUM(score!S281:AC281,score!AO281)/COUNT(score!S281:AC281,score!AO281))</f>
        <v>81.25</v>
      </c>
      <c r="D281" s="61">
        <f>IF(COUNT(score!AF281:AM281)=0,".",SUM(score!AF281:AM281)/COUNT(score!AF281:AM281))</f>
        <v>65.625</v>
      </c>
      <c r="E281" s="61">
        <f>IF(COUNT(score!O281:R281)=0,".",SUM(score!O281:R281)/COUNT(score!O281:R281))</f>
        <v>100</v>
      </c>
      <c r="F281" s="62">
        <f>IF(COUNT(tempcalcs!$AN281:$BV281)=35,SUM(tempcalcs!$AN281:$BV281,56.57706),".")</f>
        <v>28.641100000000002</v>
      </c>
      <c r="G281" s="62">
        <f>IF(COUNT(tempcalcs!$BX281:$DF281)=35,SUM(tempcalcs!$BX281:$DF281,60.75781),".")</f>
        <v>63.259929999999997</v>
      </c>
    </row>
    <row r="282" spans="1:7" x14ac:dyDescent="0.25">
      <c r="A282" s="58">
        <f>raw!$A282:$A282</f>
        <v>43376</v>
      </c>
      <c r="B282" s="59" t="str">
        <f>raw!$B282:$B282</f>
        <v>0007-0020</v>
      </c>
      <c r="C282" s="61">
        <f>IF(COUNT(score!S282:AC282,score!AO282)=0,".",SUM(score!S282:AC282,score!AO282)/COUNT(score!S282:AC282,score!AO282))</f>
        <v>89.583333333333329</v>
      </c>
      <c r="D282" s="61">
        <f>IF(COUNT(score!AF282:AM282)=0,".",SUM(score!AF282:AM282)/COUNT(score!AF282:AM282))</f>
        <v>71.875</v>
      </c>
      <c r="E282" s="61">
        <f>IF(COUNT(score!O282:R282)=0,".",SUM(score!O282:R282)/COUNT(score!O282:R282))</f>
        <v>31.25</v>
      </c>
      <c r="F282" s="62">
        <f>IF(COUNT(tempcalcs!$AN282:$BV282)=35,SUM(tempcalcs!$AN282:$BV282,56.57706),".")</f>
        <v>40.187350000000002</v>
      </c>
      <c r="G282" s="62">
        <f>IF(COUNT(tempcalcs!$BX282:$DF282)=35,SUM(tempcalcs!$BX282:$DF282,60.75781),".")</f>
        <v>64.26764</v>
      </c>
    </row>
    <row r="283" spans="1:7" x14ac:dyDescent="0.25">
      <c r="A283" s="58">
        <f>raw!$A283:$A283</f>
        <v>43376</v>
      </c>
      <c r="B283" s="59" t="str">
        <f>raw!$B283:$B283</f>
        <v>0007-0021</v>
      </c>
      <c r="C283" s="61">
        <f>IF(COUNT(score!S283:AC283,score!AO283)=0,".",SUM(score!S283:AC283,score!AO283)/COUNT(score!S283:AC283,score!AO283))</f>
        <v>70.833333333333329</v>
      </c>
      <c r="D283" s="61">
        <f>IF(COUNT(score!AF283:AM283)=0,".",SUM(score!AF283:AM283)/COUNT(score!AF283:AM283))</f>
        <v>34.375</v>
      </c>
      <c r="E283" s="61">
        <f>IF(COUNT(score!O283:R283)=0,".",SUM(score!O283:R283)/COUNT(score!O283:R283))</f>
        <v>25</v>
      </c>
      <c r="F283" s="62">
        <f>IF(COUNT(tempcalcs!$AN283:$BV283)=35,SUM(tempcalcs!$AN283:$BV283,56.57706),".")</f>
        <v>44.347190000000005</v>
      </c>
      <c r="G283" s="62">
        <f>IF(COUNT(tempcalcs!$BX283:$DF283)=35,SUM(tempcalcs!$BX283:$DF283,60.75781),".")</f>
        <v>57.798690000000001</v>
      </c>
    </row>
    <row r="284" spans="1:7" x14ac:dyDescent="0.25">
      <c r="A284" s="58">
        <f>raw!$A284:$A284</f>
        <v>43376</v>
      </c>
      <c r="B284" s="59" t="str">
        <f>raw!$B284:$B284</f>
        <v>0007-0022</v>
      </c>
      <c r="C284" s="61">
        <f>IF(COUNT(score!S284:AC284,score!AO284)=0,".",SUM(score!S284:AC284,score!AO284)/COUNT(score!S284:AC284,score!AO284))</f>
        <v>87.5</v>
      </c>
      <c r="D284" s="61">
        <f>IF(COUNT(score!AF284:AM284)=0,".",SUM(score!AF284:AM284)/COUNT(score!AF284:AM284))</f>
        <v>50</v>
      </c>
      <c r="E284" s="61">
        <f>IF(COUNT(score!O284:R284)=0,".",SUM(score!O284:R284)/COUNT(score!O284:R284))</f>
        <v>68.75</v>
      </c>
      <c r="F284" s="62">
        <f>IF(COUNT(tempcalcs!$AN284:$BV284)=35,SUM(tempcalcs!$AN284:$BV284,56.57706),".")</f>
        <v>45.531510000000004</v>
      </c>
      <c r="G284" s="62">
        <f>IF(COUNT(tempcalcs!$BX284:$DF284)=35,SUM(tempcalcs!$BX284:$DF284,60.75781),".")</f>
        <v>40.412530000000004</v>
      </c>
    </row>
    <row r="285" spans="1:7" x14ac:dyDescent="0.25">
      <c r="A285" s="58">
        <f>raw!$A285:$A285</f>
        <v>43376</v>
      </c>
      <c r="B285" s="59" t="str">
        <f>raw!$B285:$B285</f>
        <v>0007-0023</v>
      </c>
      <c r="C285" s="61">
        <f>IF(COUNT(score!S285:AC285,score!AO285)=0,".",SUM(score!S285:AC285,score!AO285)/COUNT(score!S285:AC285,score!AO285))</f>
        <v>83.333333333333329</v>
      </c>
      <c r="D285" s="61">
        <f>IF(COUNT(score!AF285:AM285)=0,".",SUM(score!AF285:AM285)/COUNT(score!AF285:AM285))</f>
        <v>65.625</v>
      </c>
      <c r="E285" s="61">
        <f>IF(COUNT(score!O285:R285)=0,".",SUM(score!O285:R285)/COUNT(score!O285:R285))</f>
        <v>100</v>
      </c>
      <c r="F285" s="62">
        <f>IF(COUNT(tempcalcs!$AN285:$BV285)=35,SUM(tempcalcs!$AN285:$BV285,56.57706),".")</f>
        <v>56.577060000000003</v>
      </c>
      <c r="G285" s="62">
        <f>IF(COUNT(tempcalcs!$BX285:$DF285)=35,SUM(tempcalcs!$BX285:$DF285,60.75781),".")</f>
        <v>60.757809999999999</v>
      </c>
    </row>
    <row r="286" spans="1:7" x14ac:dyDescent="0.25">
      <c r="A286" s="58">
        <f>raw!$A286:$A286</f>
        <v>43376</v>
      </c>
      <c r="B286" s="59" t="str">
        <f>raw!$B286:$B286</f>
        <v>0007-0025</v>
      </c>
      <c r="C286" s="61">
        <f>IF(COUNT(score!S286:AC286,score!AO286)=0,".",SUM(score!S286:AC286,score!AO286)/COUNT(score!S286:AC286,score!AO286))</f>
        <v>83.333333333333329</v>
      </c>
      <c r="D286" s="61">
        <f>IF(COUNT(score!AF286:AM286)=0,".",SUM(score!AF286:AM286)/COUNT(score!AF286:AM286))</f>
        <v>62.5</v>
      </c>
      <c r="E286" s="61">
        <f>IF(COUNT(score!O286:R286)=0,".",SUM(score!O286:R286)/COUNT(score!O286:R286))</f>
        <v>75</v>
      </c>
      <c r="F286" s="62">
        <f>IF(COUNT(tempcalcs!$AN286:$BV286)=35,SUM(tempcalcs!$AN286:$BV286,56.57706),".")</f>
        <v>46.115819999999999</v>
      </c>
      <c r="G286" s="62">
        <f>IF(COUNT(tempcalcs!$BX286:$DF286)=35,SUM(tempcalcs!$BX286:$DF286,60.75781),".")</f>
        <v>57.932009999999998</v>
      </c>
    </row>
    <row r="287" spans="1:7" x14ac:dyDescent="0.25">
      <c r="A287" s="58">
        <f>raw!$A287:$A287</f>
        <v>43376</v>
      </c>
      <c r="B287" s="59" t="str">
        <f>raw!$B287:$B287</f>
        <v>0007-0026</v>
      </c>
      <c r="C287" s="61">
        <f>IF(COUNT(score!S287:AC287,score!AO287)=0,".",SUM(score!S287:AC287,score!AO287)/COUNT(score!S287:AC287,score!AO287))</f>
        <v>75</v>
      </c>
      <c r="D287" s="61">
        <f>IF(COUNT(score!AF287:AM287)=0,".",SUM(score!AF287:AM287)/COUNT(score!AF287:AM287))</f>
        <v>62.5</v>
      </c>
      <c r="E287" s="61">
        <f>IF(COUNT(score!O287:R287)=0,".",SUM(score!O287:R287)/COUNT(score!O287:R287))</f>
        <v>50</v>
      </c>
      <c r="F287" s="62">
        <f>IF(COUNT(tempcalcs!$AN287:$BV287)=35,SUM(tempcalcs!$AN287:$BV287,56.57706),".")</f>
        <v>45.743480000000005</v>
      </c>
      <c r="G287" s="62">
        <f>IF(COUNT(tempcalcs!$BX287:$DF287)=35,SUM(tempcalcs!$BX287:$DF287,60.75781),".")</f>
        <v>60.79401</v>
      </c>
    </row>
    <row r="288" spans="1:7" x14ac:dyDescent="0.25">
      <c r="A288" s="58">
        <f>raw!$A288:$A288</f>
        <v>43376</v>
      </c>
      <c r="B288" s="59" t="str">
        <f>raw!$B288:$B288</f>
        <v>0007-0028</v>
      </c>
      <c r="C288" s="61">
        <f>IF(COUNT(score!S288:AC288,score!AO288)=0,".",SUM(score!S288:AC288,score!AO288)/COUNT(score!S288:AC288,score!AO288))</f>
        <v>87.5</v>
      </c>
      <c r="D288" s="61">
        <f>IF(COUNT(score!AF288:AM288)=0,".",SUM(score!AF288:AM288)/COUNT(score!AF288:AM288))</f>
        <v>56.25</v>
      </c>
      <c r="E288" s="61">
        <f>IF(COUNT(score!O288:R288)=0,".",SUM(score!O288:R288)/COUNT(score!O288:R288))</f>
        <v>68.75</v>
      </c>
      <c r="F288" s="62">
        <f>IF(COUNT(tempcalcs!$AN288:$BV288)=35,SUM(tempcalcs!$AN288:$BV288,56.57706),".")</f>
        <v>26.551530000000003</v>
      </c>
      <c r="G288" s="62">
        <f>IF(COUNT(tempcalcs!$BX288:$DF288)=35,SUM(tempcalcs!$BX288:$DF288,60.75781),".")</f>
        <v>56.194289999999995</v>
      </c>
    </row>
    <row r="289" spans="1:7" x14ac:dyDescent="0.25">
      <c r="A289" s="58">
        <f>raw!$A289:$A289</f>
        <v>43376</v>
      </c>
      <c r="B289" s="59" t="str">
        <f>raw!$B289:$B289</f>
        <v>0007-0030</v>
      </c>
      <c r="C289" s="61">
        <f>IF(COUNT(score!S289:AC289,score!AO289)=0,".",SUM(score!S289:AC289,score!AO289)/COUNT(score!S289:AC289,score!AO289))</f>
        <v>81.25</v>
      </c>
      <c r="D289" s="61">
        <f>IF(COUNT(score!AF289:AM289)=0,".",SUM(score!AF289:AM289)/COUNT(score!AF289:AM289))</f>
        <v>75</v>
      </c>
      <c r="E289" s="61">
        <f>IF(COUNT(score!O289:R289)=0,".",SUM(score!O289:R289)/COUNT(score!O289:R289))</f>
        <v>100</v>
      </c>
      <c r="F289" s="62">
        <f>IF(COUNT(tempcalcs!$AN289:$BV289)=35,SUM(tempcalcs!$AN289:$BV289,56.57706),".")</f>
        <v>51.457040000000006</v>
      </c>
      <c r="G289" s="62">
        <f>IF(COUNT(tempcalcs!$BX289:$DF289)=35,SUM(tempcalcs!$BX289:$DF289,60.75781),".")</f>
        <v>61.601010000000002</v>
      </c>
    </row>
    <row r="290" spans="1:7" x14ac:dyDescent="0.25">
      <c r="A290" s="58">
        <f>raw!$A290:$A290</f>
        <v>43376</v>
      </c>
      <c r="B290" s="59" t="str">
        <f>raw!$B290:$B290</f>
        <v>0007-0031</v>
      </c>
      <c r="C290" s="61">
        <f>IF(COUNT(score!S290:AC290,score!AO290)=0,".",SUM(score!S290:AC290,score!AO290)/COUNT(score!S290:AC290,score!AO290))</f>
        <v>91.666666666666671</v>
      </c>
      <c r="D290" s="61">
        <f>IF(COUNT(score!AF290:AM290)=0,".",SUM(score!AF290:AM290)/COUNT(score!AF290:AM290))</f>
        <v>43.75</v>
      </c>
      <c r="E290" s="61">
        <f>IF(COUNT(score!O290:R290)=0,".",SUM(score!O290:R290)/COUNT(score!O290:R290))</f>
        <v>81.25</v>
      </c>
      <c r="F290" s="62">
        <f>IF(COUNT(tempcalcs!$AN290:$BV290)=35,SUM(tempcalcs!$AN290:$BV290,56.57706),".")</f>
        <v>30.911080000000002</v>
      </c>
      <c r="G290" s="62">
        <f>IF(COUNT(tempcalcs!$BX290:$DF290)=35,SUM(tempcalcs!$BX290:$DF290,60.75781),".")</f>
        <v>69.061359999999993</v>
      </c>
    </row>
    <row r="291" spans="1:7" x14ac:dyDescent="0.25">
      <c r="A291" s="58">
        <f>raw!$A291:$A291</f>
        <v>43376</v>
      </c>
      <c r="B291" s="59" t="str">
        <f>raw!$B291:$B291</f>
        <v>0007-0033</v>
      </c>
      <c r="C291" s="61">
        <f>IF(COUNT(score!S291:AC291,score!AO291)=0,".",SUM(score!S291:AC291,score!AO291)/COUNT(score!S291:AC291,score!AO291))</f>
        <v>95.833333333333329</v>
      </c>
      <c r="D291" s="61">
        <f>IF(COUNT(score!AF291:AM291)=0,".",SUM(score!AF291:AM291)/COUNT(score!AF291:AM291))</f>
        <v>59.375</v>
      </c>
      <c r="E291" s="61">
        <f>IF(COUNT(score!O291:R291)=0,".",SUM(score!O291:R291)/COUNT(score!O291:R291))</f>
        <v>62.5</v>
      </c>
      <c r="F291" s="62">
        <f>IF(COUNT(tempcalcs!$AN291:$BV291)=35,SUM(tempcalcs!$AN291:$BV291,56.57706),".")</f>
        <v>43.369620000000005</v>
      </c>
      <c r="G291" s="62">
        <f>IF(COUNT(tempcalcs!$BX291:$DF291)=35,SUM(tempcalcs!$BX291:$DF291,60.75781),".")</f>
        <v>56.483130000000003</v>
      </c>
    </row>
    <row r="292" spans="1:7" x14ac:dyDescent="0.25">
      <c r="A292" s="58">
        <f>raw!$A292:$A292</f>
        <v>43376</v>
      </c>
      <c r="B292" s="59" t="str">
        <f>raw!$B292:$B292</f>
        <v>0007-0035</v>
      </c>
      <c r="C292" s="61">
        <f>IF(COUNT(score!S292:AC292,score!AO292)=0,".",SUM(score!S292:AC292,score!AO292)/COUNT(score!S292:AC292,score!AO292))</f>
        <v>68.75</v>
      </c>
      <c r="D292" s="61">
        <f>IF(COUNT(score!AF292:AM292)=0,".",SUM(score!AF292:AM292)/COUNT(score!AF292:AM292))</f>
        <v>75</v>
      </c>
      <c r="E292" s="61">
        <f>IF(COUNT(score!O292:R292)=0,".",SUM(score!O292:R292)/COUNT(score!O292:R292))</f>
        <v>56.25</v>
      </c>
      <c r="F292" s="62">
        <f>IF(COUNT(tempcalcs!$AN292:$BV292)=35,SUM(tempcalcs!$AN292:$BV292,56.57706),".")</f>
        <v>22.905340000000002</v>
      </c>
      <c r="G292" s="62">
        <f>IF(COUNT(tempcalcs!$BX292:$DF292)=35,SUM(tempcalcs!$BX292:$DF292,60.75781),".")</f>
        <v>59.19032</v>
      </c>
    </row>
    <row r="293" spans="1:7" x14ac:dyDescent="0.25">
      <c r="A293" s="58">
        <f>raw!$A293:$A293</f>
        <v>43376</v>
      </c>
      <c r="B293" s="59" t="str">
        <f>raw!$B293:$B293</f>
        <v>0007-0037</v>
      </c>
      <c r="C293" s="61">
        <f>IF(COUNT(score!S293:AC293,score!AO293)=0,".",SUM(score!S293:AC293,score!AO293)/COUNT(score!S293:AC293,score!AO293))</f>
        <v>93.75</v>
      </c>
      <c r="D293" s="61">
        <f>IF(COUNT(score!AF293:AM293)=0,".",SUM(score!AF293:AM293)/COUNT(score!AF293:AM293))</f>
        <v>37.5</v>
      </c>
      <c r="E293" s="61">
        <f>IF(COUNT(score!O293:R293)=0,".",SUM(score!O293:R293)/COUNT(score!O293:R293))</f>
        <v>18.75</v>
      </c>
      <c r="F293" s="62">
        <f>IF(COUNT(tempcalcs!$AN293:$BV293)=35,SUM(tempcalcs!$AN293:$BV293,56.57706),".")</f>
        <v>53.33305</v>
      </c>
      <c r="G293" s="62">
        <f>IF(COUNT(tempcalcs!$BX293:$DF293)=35,SUM(tempcalcs!$BX293:$DF293,60.75781),".")</f>
        <v>46.24906</v>
      </c>
    </row>
    <row r="294" spans="1:7" x14ac:dyDescent="0.25">
      <c r="A294" s="58">
        <f>raw!$A294:$A294</f>
        <v>43377</v>
      </c>
      <c r="B294" s="59" t="str">
        <f>raw!$B294:$B294</f>
        <v>0007-0041</v>
      </c>
      <c r="C294" s="61">
        <f>IF(COUNT(score!S294:AC294,score!AO294)=0,".",SUM(score!S294:AC294,score!AO294)/COUNT(score!S294:AC294,score!AO294))</f>
        <v>75</v>
      </c>
      <c r="D294" s="61">
        <f>IF(COUNT(score!AF294:AM294)=0,".",SUM(score!AF294:AM294)/COUNT(score!AF294:AM294))</f>
        <v>40.625</v>
      </c>
      <c r="E294" s="61">
        <f>IF(COUNT(score!O294:R294)=0,".",SUM(score!O294:R294)/COUNT(score!O294:R294))</f>
        <v>12.5</v>
      </c>
      <c r="F294" s="62">
        <f>IF(COUNT(tempcalcs!$AN294:$BV294)=35,SUM(tempcalcs!$AN294:$BV294,56.57706),".")</f>
        <v>41.467380000000006</v>
      </c>
      <c r="G294" s="62">
        <f>IF(COUNT(tempcalcs!$BX294:$DF294)=35,SUM(tempcalcs!$BX294:$DF294,60.75781),".")</f>
        <v>49.725380000000001</v>
      </c>
    </row>
    <row r="295" spans="1:7" x14ac:dyDescent="0.25">
      <c r="A295" s="58">
        <f>raw!$A295:$A295</f>
        <v>43391</v>
      </c>
      <c r="B295" s="59" t="str">
        <f>raw!$B295:$B295</f>
        <v>0007-0042</v>
      </c>
      <c r="C295" s="61">
        <f>IF(COUNT(score!S295:AC295,score!AO295)=0,".",SUM(score!S295:AC295,score!AO295)/COUNT(score!S295:AC295,score!AO295))</f>
        <v>97.916666666666671</v>
      </c>
      <c r="D295" s="61">
        <f>IF(COUNT(score!AF295:AM295)=0,".",SUM(score!AF295:AM295)/COUNT(score!AF295:AM295))</f>
        <v>81.25</v>
      </c>
      <c r="E295" s="61">
        <f>IF(COUNT(score!O295:R295)=0,".",SUM(score!O295:R295)/COUNT(score!O295:R295))</f>
        <v>75</v>
      </c>
      <c r="F295" s="62">
        <f>IF(COUNT(tempcalcs!$AN295:$BV295)=35,SUM(tempcalcs!$AN295:$BV295,56.57706),".")</f>
        <v>49.675040000000003</v>
      </c>
      <c r="G295" s="62">
        <f>IF(COUNT(tempcalcs!$BX295:$DF295)=35,SUM(tempcalcs!$BX295:$DF295,60.75781),".")</f>
        <v>61.740459999999999</v>
      </c>
    </row>
    <row r="296" spans="1:7" x14ac:dyDescent="0.25">
      <c r="A296" s="58">
        <f>raw!$A296:$A296</f>
        <v>43391</v>
      </c>
      <c r="B296" s="59" t="str">
        <f>raw!$B296:$B296</f>
        <v>0007-0049</v>
      </c>
      <c r="C296" s="61">
        <f>IF(COUNT(score!S296:AC296,score!AO296)=0,".",SUM(score!S296:AC296,score!AO296)/COUNT(score!S296:AC296,score!AO296))</f>
        <v>97.916666666666671</v>
      </c>
      <c r="D296" s="61">
        <f>IF(COUNT(score!AF296:AM296)=0,".",SUM(score!AF296:AM296)/COUNT(score!AF296:AM296))</f>
        <v>78.571428571428569</v>
      </c>
      <c r="E296" s="61">
        <f>IF(COUNT(score!O296:R296)=0,".",SUM(score!O296:R296)/COUNT(score!O296:R296))</f>
        <v>75</v>
      </c>
      <c r="F296" s="62">
        <f>IF(COUNT(tempcalcs!$AN296:$BV296)=35,SUM(tempcalcs!$AN296:$BV296,56.57706),".")</f>
        <v>46.538879999999999</v>
      </c>
      <c r="G296" s="62">
        <f>IF(COUNT(tempcalcs!$BX296:$DF296)=35,SUM(tempcalcs!$BX296:$DF296,60.75781),".")</f>
        <v>60.694809999999997</v>
      </c>
    </row>
    <row r="297" spans="1:7" x14ac:dyDescent="0.25">
      <c r="A297" s="58">
        <f>raw!$A297:$A297</f>
        <v>43391</v>
      </c>
      <c r="B297" s="59" t="str">
        <f>raw!$B297:$B297</f>
        <v>0007-0050</v>
      </c>
      <c r="C297" s="61">
        <f>IF(COUNT(score!S297:AC297,score!AO297)=0,".",SUM(score!S297:AC297,score!AO297)/COUNT(score!S297:AC297,score!AO297))</f>
        <v>95.833333333333329</v>
      </c>
      <c r="D297" s="61">
        <f>IF(COUNT(score!AF297:AM297)=0,".",SUM(score!AF297:AM297)/COUNT(score!AF297:AM297))</f>
        <v>75</v>
      </c>
      <c r="E297" s="61">
        <f>IF(COUNT(score!O297:R297)=0,".",SUM(score!O297:R297)/COUNT(score!O297:R297))</f>
        <v>75</v>
      </c>
      <c r="F297" s="62">
        <f>IF(COUNT(tempcalcs!$AN297:$BV297)=35,SUM(tempcalcs!$AN297:$BV297,56.57706),".")</f>
        <v>50.340180000000004</v>
      </c>
      <c r="G297" s="62">
        <f>IF(COUNT(tempcalcs!$BX297:$DF297)=35,SUM(tempcalcs!$BX297:$DF297,60.75781),".")</f>
        <v>59.790970000000002</v>
      </c>
    </row>
    <row r="298" spans="1:7" x14ac:dyDescent="0.25">
      <c r="A298" s="58">
        <f>raw!$A298:$A298</f>
        <v>43377</v>
      </c>
      <c r="B298" s="59" t="str">
        <f>raw!$B298:$B298</f>
        <v>0007-0051</v>
      </c>
      <c r="C298" s="61">
        <f>IF(COUNT(score!S298:AC298,score!AO298)=0,".",SUM(score!S298:AC298,score!AO298)/COUNT(score!S298:AC298,score!AO298))</f>
        <v>89.583333333333329</v>
      </c>
      <c r="D298" s="61">
        <f>IF(COUNT(score!AF298:AM298)=0,".",SUM(score!AF298:AM298)/COUNT(score!AF298:AM298))</f>
        <v>87.5</v>
      </c>
      <c r="E298" s="61">
        <f>IF(COUNT(score!O298:R298)=0,".",SUM(score!O298:R298)/COUNT(score!O298:R298))</f>
        <v>75</v>
      </c>
      <c r="F298" s="62">
        <f>IF(COUNT(tempcalcs!$AN298:$BV298)=35,SUM(tempcalcs!$AN298:$BV298,56.57706),".")</f>
        <v>46.296250000000001</v>
      </c>
      <c r="G298" s="62">
        <f>IF(COUNT(tempcalcs!$BX298:$DF298)=35,SUM(tempcalcs!$BX298:$DF298,60.75781),".")</f>
        <v>63.564869999999999</v>
      </c>
    </row>
    <row r="299" spans="1:7" x14ac:dyDescent="0.25">
      <c r="A299" s="58">
        <f>raw!$A299:$A299</f>
        <v>43377</v>
      </c>
      <c r="B299" s="59" t="str">
        <f>raw!$B299:$B299</f>
        <v>0007-0053</v>
      </c>
      <c r="C299" s="61">
        <f>IF(COUNT(score!S299:AC299,score!AO299)=0,".",SUM(score!S299:AC299,score!AO299)/COUNT(score!S299:AC299,score!AO299))</f>
        <v>93.75</v>
      </c>
      <c r="D299" s="61">
        <f>IF(COUNT(score!AF299:AM299)=0,".",SUM(score!AF299:AM299)/COUNT(score!AF299:AM299))</f>
        <v>34.375</v>
      </c>
      <c r="E299" s="61">
        <f>IF(COUNT(score!O299:R299)=0,".",SUM(score!O299:R299)/COUNT(score!O299:R299))</f>
        <v>37.5</v>
      </c>
      <c r="F299" s="62">
        <f>IF(COUNT(tempcalcs!$AN299:$BV299)=35,SUM(tempcalcs!$AN299:$BV299,56.57706),".")</f>
        <v>50.340180000000004</v>
      </c>
      <c r="G299" s="62">
        <f>IF(COUNT(tempcalcs!$BX299:$DF299)=35,SUM(tempcalcs!$BX299:$DF299,60.75781),".")</f>
        <v>59.790970000000002</v>
      </c>
    </row>
    <row r="300" spans="1:7" x14ac:dyDescent="0.25">
      <c r="A300" s="58">
        <f>raw!$A300:$A300</f>
        <v>43377</v>
      </c>
      <c r="B300" s="59" t="str">
        <f>raw!$B300:$B300</f>
        <v>0007-0054</v>
      </c>
      <c r="C300" s="61">
        <f>IF(COUNT(score!S300:AC300,score!AO300)=0,".",SUM(score!S300:AC300,score!AO300)/COUNT(score!S300:AC300,score!AO300))</f>
        <v>60.416666666666664</v>
      </c>
      <c r="D300" s="61">
        <f>IF(COUNT(score!AF300:AM300)=0,".",SUM(score!AF300:AM300)/COUNT(score!AF300:AM300))</f>
        <v>43.75</v>
      </c>
      <c r="E300" s="61">
        <f>IF(COUNT(score!O300:R300)=0,".",SUM(score!O300:R300)/COUNT(score!O300:R300))</f>
        <v>12.5</v>
      </c>
      <c r="F300" s="62">
        <f>IF(COUNT(tempcalcs!$AN300:$BV300)=35,SUM(tempcalcs!$AN300:$BV300,56.57706),".")</f>
        <v>30.674840000000003</v>
      </c>
      <c r="G300" s="62">
        <f>IF(COUNT(tempcalcs!$BX300:$DF300)=35,SUM(tempcalcs!$BX300:$DF300,60.75781),".")</f>
        <v>44.682469999999995</v>
      </c>
    </row>
    <row r="301" spans="1:7" x14ac:dyDescent="0.25">
      <c r="A301" s="58">
        <f>raw!$A301:$A301</f>
        <v>43377</v>
      </c>
      <c r="B301" s="59" t="str">
        <f>raw!$B301:$B301</f>
        <v>0007-0055</v>
      </c>
      <c r="C301" s="61">
        <f>IF(COUNT(score!S301:AC301,score!AO301)=0,".",SUM(score!S301:AC301,score!AO301)/COUNT(score!S301:AC301,score!AO301))</f>
        <v>100</v>
      </c>
      <c r="D301" s="61">
        <f>IF(COUNT(score!AF301:AM301)=0,".",SUM(score!AF301:AM301)/COUNT(score!AF301:AM301))</f>
        <v>43.75</v>
      </c>
      <c r="E301" s="61">
        <f>IF(COUNT(score!O301:R301)=0,".",SUM(score!O301:R301)/COUNT(score!O301:R301))</f>
        <v>50</v>
      </c>
      <c r="F301" s="62">
        <f>IF(COUNT(tempcalcs!$AN301:$BV301)=35,SUM(tempcalcs!$AN301:$BV301,56.57706),".")</f>
        <v>47.689360000000008</v>
      </c>
      <c r="G301" s="62">
        <f>IF(COUNT(tempcalcs!$BX301:$DF301)=35,SUM(tempcalcs!$BX301:$DF301,60.75781),".")</f>
        <v>58.33108</v>
      </c>
    </row>
    <row r="302" spans="1:7" x14ac:dyDescent="0.25">
      <c r="A302" s="58">
        <f>raw!$A302:$A302</f>
        <v>43377</v>
      </c>
      <c r="B302" s="59" t="str">
        <f>raw!$B302:$B302</f>
        <v>0007-0057</v>
      </c>
      <c r="C302" s="61">
        <f>IF(COUNT(score!S302:AC302,score!AO302)=0,".",SUM(score!S302:AC302,score!AO302)/COUNT(score!S302:AC302,score!AO302))</f>
        <v>66.666666666666671</v>
      </c>
      <c r="D302" s="61">
        <f>IF(COUNT(score!AF302:AM302)=0,".",SUM(score!AF302:AM302)/COUNT(score!AF302:AM302))</f>
        <v>65.625</v>
      </c>
      <c r="E302" s="61">
        <f>IF(COUNT(score!O302:R302)=0,".",SUM(score!O302:R302)/COUNT(score!O302:R302))</f>
        <v>87.5</v>
      </c>
      <c r="F302" s="62">
        <f>IF(COUNT(tempcalcs!$AN302:$BV302)=35,SUM(tempcalcs!$AN302:$BV302,56.57706),".")</f>
        <v>49.751800000000003</v>
      </c>
      <c r="G302" s="62">
        <f>IF(COUNT(tempcalcs!$BX302:$DF302)=35,SUM(tempcalcs!$BX302:$DF302,60.75781),".")</f>
        <v>61.696469999999998</v>
      </c>
    </row>
    <row r="303" spans="1:7" x14ac:dyDescent="0.25">
      <c r="A303" s="58">
        <f>raw!$A303:$A303</f>
        <v>43377</v>
      </c>
      <c r="B303" s="59" t="str">
        <f>raw!$B303:$B303</f>
        <v>0007-0058</v>
      </c>
      <c r="C303" s="61">
        <f>IF(COUNT(score!S303:AC303,score!AO303)=0,".",SUM(score!S303:AC303,score!AO303)/COUNT(score!S303:AC303,score!AO303))</f>
        <v>83.333333333333329</v>
      </c>
      <c r="D303" s="61">
        <f>IF(COUNT(score!AF303:AM303)=0,".",SUM(score!AF303:AM303)/COUNT(score!AF303:AM303))</f>
        <v>68.75</v>
      </c>
      <c r="E303" s="61">
        <f>IF(COUNT(score!O303:R303)=0,".",SUM(score!O303:R303)/COUNT(score!O303:R303))</f>
        <v>81.25</v>
      </c>
      <c r="F303" s="62">
        <f>IF(COUNT(tempcalcs!$AN303:$BV303)=35,SUM(tempcalcs!$AN303:$BV303,56.57706),".")</f>
        <v>36.518300000000004</v>
      </c>
      <c r="G303" s="62">
        <f>IF(COUNT(tempcalcs!$BX303:$DF303)=35,SUM(tempcalcs!$BX303:$DF303,60.75781),".")</f>
        <v>65.440380000000005</v>
      </c>
    </row>
    <row r="304" spans="1:7" x14ac:dyDescent="0.25">
      <c r="A304" s="58">
        <f>raw!$A304:$A304</f>
        <v>43376</v>
      </c>
      <c r="B304" s="59" t="str">
        <f>raw!$B304:$B304</f>
        <v>0007-0059</v>
      </c>
      <c r="C304" s="61">
        <f>IF(COUNT(score!S304:AC304,score!AO304)=0,".",SUM(score!S304:AC304,score!AO304)/COUNT(score!S304:AC304,score!AO304))</f>
        <v>87.5</v>
      </c>
      <c r="D304" s="61">
        <f>IF(COUNT(score!AF304:AM304)=0,".",SUM(score!AF304:AM304)/COUNT(score!AF304:AM304))</f>
        <v>46.875</v>
      </c>
      <c r="E304" s="61">
        <f>IF(COUNT(score!O304:R304)=0,".",SUM(score!O304:R304)/COUNT(score!O304:R304))</f>
        <v>100</v>
      </c>
      <c r="F304" s="62">
        <f>IF(COUNT(tempcalcs!$AN304:$BV304)=35,SUM(tempcalcs!$AN304:$BV304,56.57706),".")</f>
        <v>45.172470000000004</v>
      </c>
      <c r="G304" s="62">
        <f>IF(COUNT(tempcalcs!$BX304:$DF304)=35,SUM(tempcalcs!$BX304:$DF304,60.75781),".")</f>
        <v>62.559539999999998</v>
      </c>
    </row>
    <row r="305" spans="1:7" x14ac:dyDescent="0.25">
      <c r="A305" s="58">
        <f>raw!$A305:$A305</f>
        <v>43405</v>
      </c>
      <c r="B305" s="59" t="str">
        <f>raw!$B305:$B305</f>
        <v>0007-0060</v>
      </c>
      <c r="C305" s="61">
        <f>IF(COUNT(score!S305:AC305,score!AO305)=0,".",SUM(score!S305:AC305,score!AO305)/COUNT(score!S305:AC305,score!AO305))</f>
        <v>93.75</v>
      </c>
      <c r="D305" s="61">
        <f>IF(COUNT(score!AF305:AM305)=0,".",SUM(score!AF305:AM305)/COUNT(score!AF305:AM305))</f>
        <v>71.875</v>
      </c>
      <c r="E305" s="61">
        <f>IF(COUNT(score!O305:R305)=0,".",SUM(score!O305:R305)/COUNT(score!O305:R305))</f>
        <v>100</v>
      </c>
      <c r="F305" s="62">
        <f>IF(COUNT(tempcalcs!$AN305:$BV305)=35,SUM(tempcalcs!$AN305:$BV305,56.57706),".")</f>
        <v>53.795730000000006</v>
      </c>
      <c r="G305" s="62">
        <f>IF(COUNT(tempcalcs!$BX305:$DF305)=35,SUM(tempcalcs!$BX305:$DF305,60.75781),".")</f>
        <v>57.92257</v>
      </c>
    </row>
    <row r="306" spans="1:7" x14ac:dyDescent="0.25">
      <c r="A306" s="58">
        <f>raw!$A306:$A306</f>
        <v>43405</v>
      </c>
      <c r="B306" s="59" t="str">
        <f>raw!$B306:$B306</f>
        <v>0007-0061</v>
      </c>
      <c r="C306" s="61">
        <f>IF(COUNT(score!S306:AC306,score!AO306)=0,".",SUM(score!S306:AC306,score!AO306)/COUNT(score!S306:AC306,score!AO306))</f>
        <v>89.583333333333329</v>
      </c>
      <c r="D306" s="61">
        <f>IF(COUNT(score!AF306:AM306)=0,".",SUM(score!AF306:AM306)/COUNT(score!AF306:AM306))</f>
        <v>93.75</v>
      </c>
      <c r="E306" s="61">
        <f>IF(COUNT(score!O306:R306)=0,".",SUM(score!O306:R306)/COUNT(score!O306:R306))</f>
        <v>100</v>
      </c>
      <c r="F306" s="62">
        <f>IF(COUNT(tempcalcs!$AN306:$BV306)=35,SUM(tempcalcs!$AN306:$BV306,56.57706),".")</f>
        <v>46.563569999999999</v>
      </c>
      <c r="G306" s="62">
        <f>IF(COUNT(tempcalcs!$BX306:$DF306)=35,SUM(tempcalcs!$BX306:$DF306,60.75781),".")</f>
        <v>61.853719999999996</v>
      </c>
    </row>
    <row r="307" spans="1:7" x14ac:dyDescent="0.25">
      <c r="A307" s="58">
        <f>raw!$A307:$A307</f>
        <v>43405</v>
      </c>
      <c r="B307" s="59" t="str">
        <f>raw!$B307:$B307</f>
        <v>0007-0063</v>
      </c>
      <c r="C307" s="61">
        <f>IF(COUNT(score!S307:AC307,score!AO307)=0,".",SUM(score!S307:AC307,score!AO307)/COUNT(score!S307:AC307,score!AO307))</f>
        <v>75</v>
      </c>
      <c r="D307" s="61">
        <f>IF(COUNT(score!AF307:AM307)=0,".",SUM(score!AF307:AM307)/COUNT(score!AF307:AM307))</f>
        <v>50</v>
      </c>
      <c r="E307" s="61">
        <f>IF(COUNT(score!O307:R307)=0,".",SUM(score!O307:R307)/COUNT(score!O307:R307))</f>
        <v>50</v>
      </c>
      <c r="F307" s="62">
        <f>IF(COUNT(tempcalcs!$AN307:$BV307)=35,SUM(tempcalcs!$AN307:$BV307,56.57706),".")</f>
        <v>41.710419999999999</v>
      </c>
      <c r="G307" s="62">
        <f>IF(COUNT(tempcalcs!$BX307:$DF307)=35,SUM(tempcalcs!$BX307:$DF307,60.75781),".")</f>
        <v>56.807029999999997</v>
      </c>
    </row>
    <row r="308" spans="1:7" x14ac:dyDescent="0.25">
      <c r="A308" s="58">
        <f>raw!$A308:$A308</f>
        <v>43405</v>
      </c>
      <c r="B308" s="59" t="str">
        <f>raw!$B308:$B308</f>
        <v>0007-0064</v>
      </c>
      <c r="C308" s="61">
        <f>IF(COUNT(score!S308:AC308,score!AO308)=0,".",SUM(score!S308:AC308,score!AO308)/COUNT(score!S308:AC308,score!AO308))</f>
        <v>93.75</v>
      </c>
      <c r="D308" s="61">
        <f>IF(COUNT(score!AF308:AM308)=0,".",SUM(score!AF308:AM308)/COUNT(score!AF308:AM308))</f>
        <v>71.875</v>
      </c>
      <c r="E308" s="61">
        <f>IF(COUNT(score!O308:R308)=0,".",SUM(score!O308:R308)/COUNT(score!O308:R308))</f>
        <v>100</v>
      </c>
      <c r="F308" s="62">
        <f>IF(COUNT(tempcalcs!$AN308:$BV308)=35,SUM(tempcalcs!$AN308:$BV308,56.57706),".")</f>
        <v>50.097550000000005</v>
      </c>
      <c r="G308" s="62">
        <f>IF(COUNT(tempcalcs!$BX308:$DF308)=35,SUM(tempcalcs!$BX308:$DF308,60.75781),".")</f>
        <v>62.661029999999997</v>
      </c>
    </row>
    <row r="309" spans="1:7" x14ac:dyDescent="0.25">
      <c r="A309" s="58">
        <f>raw!$A309:$A309</f>
        <v>43405</v>
      </c>
      <c r="B309" s="59" t="str">
        <f>raw!$B309:$B309</f>
        <v>0007-0065</v>
      </c>
      <c r="C309" s="61">
        <f>IF(COUNT(score!S309:AC309,score!AO309)=0,".",SUM(score!S309:AC309,score!AO309)/COUNT(score!S309:AC309,score!AO309))</f>
        <v>95.833333333333329</v>
      </c>
      <c r="D309" s="61">
        <f>IF(COUNT(score!AF309:AM309)=0,".",SUM(score!AF309:AM309)/COUNT(score!AF309:AM309))</f>
        <v>62.5</v>
      </c>
      <c r="E309" s="61">
        <f>IF(COUNT(score!O309:R309)=0,".",SUM(score!O309:R309)/COUNT(score!O309:R309))</f>
        <v>75</v>
      </c>
      <c r="F309" s="62">
        <f>IF(COUNT(tempcalcs!$AN309:$BV309)=35,SUM(tempcalcs!$AN309:$BV309,56.57706),".")</f>
        <v>28.569920000000003</v>
      </c>
      <c r="G309" s="62">
        <f>IF(COUNT(tempcalcs!$BX309:$DF309)=35,SUM(tempcalcs!$BX309:$DF309,60.75781),".")</f>
        <v>61.496319999999997</v>
      </c>
    </row>
    <row r="310" spans="1:7" x14ac:dyDescent="0.25">
      <c r="A310" s="58">
        <f>raw!$A310:$A310</f>
        <v>43405</v>
      </c>
      <c r="B310" s="59" t="str">
        <f>raw!$B310:$B310</f>
        <v>0007-0066</v>
      </c>
      <c r="C310" s="61">
        <f>IF(COUNT(score!S310:AC310,score!AO310)=0,".",SUM(score!S310:AC310,score!AO310)/COUNT(score!S310:AC310,score!AO310))</f>
        <v>97.916666666666671</v>
      </c>
      <c r="D310" s="61">
        <f>IF(COUNT(score!AF310:AM310)=0,".",SUM(score!AF310:AM310)/COUNT(score!AF310:AM310))</f>
        <v>75</v>
      </c>
      <c r="E310" s="61">
        <f>IF(COUNT(score!O310:R310)=0,".",SUM(score!O310:R310)/COUNT(score!O310:R310))</f>
        <v>75</v>
      </c>
      <c r="F310" s="62">
        <f>IF(COUNT(tempcalcs!$AN310:$BV310)=35,SUM(tempcalcs!$AN310:$BV310,56.57706),".")</f>
        <v>40.319600000000001</v>
      </c>
      <c r="G310" s="62">
        <f>IF(COUNT(tempcalcs!$BX310:$DF310)=35,SUM(tempcalcs!$BX310:$DF310,60.75781),".")</f>
        <v>64.536540000000002</v>
      </c>
    </row>
    <row r="311" spans="1:7" x14ac:dyDescent="0.25">
      <c r="A311" s="58">
        <f>raw!$A311:$A311</f>
        <v>43405</v>
      </c>
      <c r="B311" s="59" t="str">
        <f>raw!$B311:$B311</f>
        <v>0007-0067</v>
      </c>
      <c r="C311" s="61">
        <f>IF(COUNT(score!S311:AC311,score!AO311)=0,".",SUM(score!S311:AC311,score!AO311)/COUNT(score!S311:AC311,score!AO311))</f>
        <v>93.75</v>
      </c>
      <c r="D311" s="61">
        <f>IF(COUNT(score!AF311:AM311)=0,".",SUM(score!AF311:AM311)/COUNT(score!AF311:AM311))</f>
        <v>43.75</v>
      </c>
      <c r="E311" s="61">
        <f>IF(COUNT(score!O311:R311)=0,".",SUM(score!O311:R311)/COUNT(score!O311:R311))</f>
        <v>56.25</v>
      </c>
      <c r="F311" s="62">
        <f>IF(COUNT(tempcalcs!$AN311:$BV311)=35,SUM(tempcalcs!$AN311:$BV311,56.57706),".")</f>
        <v>40.187350000000002</v>
      </c>
      <c r="G311" s="62">
        <f>IF(COUNT(tempcalcs!$BX311:$DF311)=35,SUM(tempcalcs!$BX311:$DF311,60.75781),".")</f>
        <v>64.26764</v>
      </c>
    </row>
    <row r="312" spans="1:7" x14ac:dyDescent="0.25">
      <c r="A312" s="58">
        <f>raw!$A312:$A312</f>
        <v>43405</v>
      </c>
      <c r="B312" s="59" t="str">
        <f>raw!$B312:$B312</f>
        <v>0007-0068</v>
      </c>
      <c r="C312" s="61">
        <f>IF(COUNT(score!S312:AC312,score!AO312)=0,".",SUM(score!S312:AC312,score!AO312)/COUNT(score!S312:AC312,score!AO312))</f>
        <v>64.583333333333329</v>
      </c>
      <c r="D312" s="61">
        <f>IF(COUNT(score!AF312:AM312)=0,".",SUM(score!AF312:AM312)/COUNT(score!AF312:AM312))</f>
        <v>53.125</v>
      </c>
      <c r="E312" s="61">
        <f>IF(COUNT(score!O312:R312)=0,".",SUM(score!O312:R312)/COUNT(score!O312:R312))</f>
        <v>50</v>
      </c>
      <c r="F312" s="62">
        <f>IF(COUNT(tempcalcs!$AN312:$BV312)=35,SUM(tempcalcs!$AN312:$BV312,56.57706),".")</f>
        <v>41.987400000000008</v>
      </c>
      <c r="G312" s="62">
        <f>IF(COUNT(tempcalcs!$BX312:$DF312)=35,SUM(tempcalcs!$BX312:$DF312,60.75781),".")</f>
        <v>46.278129999999997</v>
      </c>
    </row>
    <row r="313" spans="1:7" x14ac:dyDescent="0.25">
      <c r="A313" s="58">
        <f>raw!$A313:$A313</f>
        <v>43376</v>
      </c>
      <c r="B313" s="59" t="str">
        <f>raw!$B313:$B313</f>
        <v>0007-0069</v>
      </c>
      <c r="C313" s="61">
        <f>IF(COUNT(score!S313:AC313,score!AO313)=0,".",SUM(score!S313:AC313,score!AO313)/COUNT(score!S313:AC313,score!AO313))</f>
        <v>93.75</v>
      </c>
      <c r="D313" s="61">
        <f>IF(COUNT(score!AF313:AM313)=0,".",SUM(score!AF313:AM313)/COUNT(score!AF313:AM313))</f>
        <v>43.75</v>
      </c>
      <c r="E313" s="61">
        <f>IF(COUNT(score!O313:R313)=0,".",SUM(score!O313:R313)/COUNT(score!O313:R313))</f>
        <v>31.25</v>
      </c>
      <c r="F313" s="62">
        <f>IF(COUNT(tempcalcs!$AN313:$BV313)=35,SUM(tempcalcs!$AN313:$BV313,56.57706),".")</f>
        <v>43.192329999999998</v>
      </c>
      <c r="G313" s="62">
        <f>IF(COUNT(tempcalcs!$BX313:$DF313)=35,SUM(tempcalcs!$BX313:$DF313,60.75781),".")</f>
        <v>58.255670000000002</v>
      </c>
    </row>
    <row r="314" spans="1:7" x14ac:dyDescent="0.25">
      <c r="A314" s="58">
        <f>raw!$A314:$A314</f>
        <v>43336</v>
      </c>
      <c r="B314" s="59" t="str">
        <f>raw!$B314:$B314</f>
        <v>0009-0001</v>
      </c>
      <c r="C314" s="61">
        <f>IF(COUNT(score!S314:AC314,score!AO314)=0,".",SUM(score!S314:AC314,score!AO314)/COUNT(score!S314:AC314,score!AO314))</f>
        <v>100</v>
      </c>
      <c r="D314" s="61">
        <f>IF(COUNT(score!AF314:AM314)=0,".",SUM(score!AF314:AM314)/COUNT(score!AF314:AM314))</f>
        <v>90.625</v>
      </c>
      <c r="E314" s="61">
        <f>IF(COUNT(score!O314:R314)=0,".",SUM(score!O314:R314)/COUNT(score!O314:R314))</f>
        <v>75</v>
      </c>
      <c r="F314" s="62">
        <f>IF(COUNT(tempcalcs!$AN314:$BV314)=35,SUM(tempcalcs!$AN314:$BV314,56.57706),".")</f>
        <v>48.027120000000004</v>
      </c>
      <c r="G314" s="62">
        <f>IF(COUNT(tempcalcs!$BX314:$DF314)=35,SUM(tempcalcs!$BX314:$DF314,60.75781),".")</f>
        <v>62.142569999999999</v>
      </c>
    </row>
    <row r="315" spans="1:7" x14ac:dyDescent="0.25">
      <c r="A315" s="58">
        <f>raw!$A315:$A315</f>
        <v>43350</v>
      </c>
      <c r="B315" s="59" t="str">
        <f>raw!$B315:$B315</f>
        <v>0009-0002</v>
      </c>
      <c r="C315" s="61">
        <f>IF(COUNT(score!S315:AC315,score!AO315)=0,".",SUM(score!S315:AC315,score!AO315)/COUNT(score!S315:AC315,score!AO315))</f>
        <v>70.833333333333329</v>
      </c>
      <c r="D315" s="61">
        <f>IF(COUNT(score!AF315:AM315)=0,".",SUM(score!AF315:AM315)/COUNT(score!AF315:AM315))</f>
        <v>75</v>
      </c>
      <c r="E315" s="61">
        <f>IF(COUNT(score!O315:R315)=0,".",SUM(score!O315:R315)/COUNT(score!O315:R315))</f>
        <v>6.25</v>
      </c>
      <c r="F315" s="62">
        <f>IF(COUNT(tempcalcs!$AN315:$BV315)=35,SUM(tempcalcs!$AN315:$BV315,56.57706),".")</f>
        <v>47.585000000000001</v>
      </c>
      <c r="G315" s="62">
        <f>IF(COUNT(tempcalcs!$BX315:$DF315)=35,SUM(tempcalcs!$BX315:$DF315,60.75781),".")</f>
        <v>58.341859999999997</v>
      </c>
    </row>
    <row r="316" spans="1:7" x14ac:dyDescent="0.25">
      <c r="A316" s="58">
        <f>raw!$A316:$A316</f>
        <v>43348</v>
      </c>
      <c r="B316" s="59" t="str">
        <f>raw!$B316:$B316</f>
        <v>0009-0005</v>
      </c>
      <c r="C316" s="61">
        <f>IF(COUNT(score!S316:AC316,score!AO316)=0,".",SUM(score!S316:AC316,score!AO316)/COUNT(score!S316:AC316,score!AO316))</f>
        <v>91.666666666666671</v>
      </c>
      <c r="D316" s="61">
        <f>IF(COUNT(score!AF316:AM316)=0,".",SUM(score!AF316:AM316)/COUNT(score!AF316:AM316))</f>
        <v>96.875</v>
      </c>
      <c r="E316" s="61">
        <f>IF(COUNT(score!O316:R316)=0,".",SUM(score!O316:R316)/COUNT(score!O316:R316))</f>
        <v>75</v>
      </c>
      <c r="F316" s="62">
        <f>IF(COUNT(tempcalcs!$AN316:$BV316)=35,SUM(tempcalcs!$AN316:$BV316,56.57706),".")</f>
        <v>55.879620000000003</v>
      </c>
      <c r="G316" s="62">
        <f>IF(COUNT(tempcalcs!$BX316:$DF316)=35,SUM(tempcalcs!$BX316:$DF316,60.75781),".")</f>
        <v>46.872489999999999</v>
      </c>
    </row>
    <row r="317" spans="1:7" x14ac:dyDescent="0.25">
      <c r="A317" s="58">
        <f>raw!$A317:$A317</f>
        <v>43336</v>
      </c>
      <c r="B317" s="59" t="str">
        <f>raw!$B317:$B317</f>
        <v>0009-0006</v>
      </c>
      <c r="C317" s="61">
        <f>IF(COUNT(score!S317:AC317,score!AO317)=0,".",SUM(score!S317:AC317,score!AO317)/COUNT(score!S317:AC317,score!AO317))</f>
        <v>85.416666666666671</v>
      </c>
      <c r="D317" s="61">
        <f>IF(COUNT(score!AF317:AM317)=0,".",SUM(score!AF317:AM317)/COUNT(score!AF317:AM317))</f>
        <v>59.375</v>
      </c>
      <c r="E317" s="61">
        <f>IF(COUNT(score!O317:R317)=0,".",SUM(score!O317:R317)/COUNT(score!O317:R317))</f>
        <v>25</v>
      </c>
      <c r="F317" s="62">
        <f>IF(COUNT(tempcalcs!$AN317:$BV317)=35,SUM(tempcalcs!$AN317:$BV317,56.57706),".")</f>
        <v>38.446480000000001</v>
      </c>
      <c r="G317" s="62">
        <f>IF(COUNT(tempcalcs!$BX317:$DF317)=35,SUM(tempcalcs!$BX317:$DF317,60.75781),".")</f>
        <v>64.161190000000005</v>
      </c>
    </row>
    <row r="318" spans="1:7" x14ac:dyDescent="0.25">
      <c r="A318" s="58">
        <f>raw!$A318:$A318</f>
        <v>43350</v>
      </c>
      <c r="B318" s="59" t="str">
        <f>raw!$B318:$B318</f>
        <v>0009-0007</v>
      </c>
      <c r="C318" s="61">
        <f>IF(COUNT(score!S318:AC318,score!AO318)=0,".",SUM(score!S318:AC318,score!AO318)/COUNT(score!S318:AC318,score!AO318))</f>
        <v>91.666666666666671</v>
      </c>
      <c r="D318" s="61">
        <f>IF(COUNT(score!AF318:AM318)=0,".",SUM(score!AF318:AM318)/COUNT(score!AF318:AM318))</f>
        <v>71.875</v>
      </c>
      <c r="E318" s="61">
        <f>IF(COUNT(score!O318:R318)=0,".",SUM(score!O318:R318)/COUNT(score!O318:R318))</f>
        <v>100</v>
      </c>
      <c r="F318" s="62">
        <f>IF(COUNT(tempcalcs!$AN318:$BV318)=35,SUM(tempcalcs!$AN318:$BV318,56.57706),".")</f>
        <v>47.361980000000003</v>
      </c>
      <c r="G318" s="62">
        <f>IF(COUNT(tempcalcs!$BX318:$DF318)=35,SUM(tempcalcs!$BX318:$DF318,60.75781),".")</f>
        <v>64.092060000000004</v>
      </c>
    </row>
    <row r="319" spans="1:7" x14ac:dyDescent="0.25">
      <c r="A319" s="58">
        <f>raw!$A319:$A319</f>
        <v>43353</v>
      </c>
      <c r="B319" s="59" t="str">
        <f>raw!$B319:$B319</f>
        <v>0009-0008</v>
      </c>
      <c r="C319" s="61">
        <f>IF(COUNT(score!S319:AC319,score!AO319)=0,".",SUM(score!S319:AC319,score!AO319)/COUNT(score!S319:AC319,score!AO319))</f>
        <v>60.416666666666664</v>
      </c>
      <c r="D319" s="61">
        <f>IF(COUNT(score!AF319:AM319)=0,".",SUM(score!AF319:AM319)/COUNT(score!AF319:AM319))</f>
        <v>40.625</v>
      </c>
      <c r="E319" s="61">
        <f>IF(COUNT(score!O319:R319)=0,".",SUM(score!O319:R319)/COUNT(score!O319:R319))</f>
        <v>6.25</v>
      </c>
      <c r="F319" s="62">
        <f>IF(COUNT(tempcalcs!$AN319:$BV319)=35,SUM(tempcalcs!$AN319:$BV319,56.57706),".")</f>
        <v>35.626920000000005</v>
      </c>
      <c r="G319" s="62">
        <f>IF(COUNT(tempcalcs!$BX319:$DF319)=35,SUM(tempcalcs!$BX319:$DF319,60.75781),".")</f>
        <v>30.851510000000001</v>
      </c>
    </row>
    <row r="320" spans="1:7" x14ac:dyDescent="0.25">
      <c r="A320" s="58">
        <f>raw!$A320:$A320</f>
        <v>43348</v>
      </c>
      <c r="B320" s="59" t="str">
        <f>raw!$B320:$B320</f>
        <v>0009-0009</v>
      </c>
      <c r="C320" s="61">
        <f>IF(COUNT(score!S320:AC320,score!AO320)=0,".",SUM(score!S320:AC320,score!AO320)/COUNT(score!S320:AC320,score!AO320))</f>
        <v>95.833333333333329</v>
      </c>
      <c r="D320" s="61">
        <f>IF(COUNT(score!AF320:AM320)=0,".",SUM(score!AF320:AM320)/COUNT(score!AF320:AM320))</f>
        <v>59.375</v>
      </c>
      <c r="E320" s="61">
        <f>IF(COUNT(score!O320:R320)=0,".",SUM(score!O320:R320)/COUNT(score!O320:R320))</f>
        <v>37.5</v>
      </c>
      <c r="F320" s="62">
        <f>IF(COUNT(tempcalcs!$AN320:$BV320)=35,SUM(tempcalcs!$AN320:$BV320,56.57706),".")</f>
        <v>54.411030000000004</v>
      </c>
      <c r="G320" s="62">
        <f>IF(COUNT(tempcalcs!$BX320:$DF320)=35,SUM(tempcalcs!$BX320:$DF320,60.75781),".")</f>
        <v>55.281509999999997</v>
      </c>
    </row>
    <row r="321" spans="1:7" x14ac:dyDescent="0.25">
      <c r="A321" s="58">
        <f>raw!$A321:$A321</f>
        <v>43356</v>
      </c>
      <c r="B321" s="59" t="str">
        <f>raw!$B321:$B321</f>
        <v>0009-0010</v>
      </c>
      <c r="C321" s="61">
        <f>IF(COUNT(score!S321:AC321,score!AO321)=0,".",SUM(score!S321:AC321,score!AO321)/COUNT(score!S321:AC321,score!AO321))</f>
        <v>83.333333333333329</v>
      </c>
      <c r="D321" s="61">
        <f>IF(COUNT(score!AF321:AM321)=0,".",SUM(score!AF321:AM321)/COUNT(score!AF321:AM321))</f>
        <v>87.5</v>
      </c>
      <c r="E321" s="61">
        <f>IF(COUNT(score!O321:R321)=0,".",SUM(score!O321:R321)/COUNT(score!O321:R321))</f>
        <v>31.25</v>
      </c>
      <c r="F321" s="62">
        <f>IF(COUNT(tempcalcs!$AN321:$BV321)=35,SUM(tempcalcs!$AN321:$BV321,56.57706),".")</f>
        <v>52.980110000000003</v>
      </c>
      <c r="G321" s="62">
        <f>IF(COUNT(tempcalcs!$BX321:$DF321)=35,SUM(tempcalcs!$BX321:$DF321,60.75781),".")</f>
        <v>54.1404</v>
      </c>
    </row>
    <row r="322" spans="1:7" x14ac:dyDescent="0.25">
      <c r="A322" s="58">
        <f>raw!$A322:$A322</f>
        <v>43353</v>
      </c>
      <c r="B322" s="59" t="str">
        <f>raw!$B322:$B322</f>
        <v>0009-0013</v>
      </c>
      <c r="C322" s="61">
        <f>IF(COUNT(score!S322:AC322,score!AO322)=0,".",SUM(score!S322:AC322,score!AO322)/COUNT(score!S322:AC322,score!AO322))</f>
        <v>43.75</v>
      </c>
      <c r="D322" s="61">
        <f>IF(COUNT(score!AF322:AM322)=0,".",SUM(score!AF322:AM322)/COUNT(score!AF322:AM322))</f>
        <v>56.25</v>
      </c>
      <c r="E322" s="61">
        <f>IF(COUNT(score!O322:R322)=0,".",SUM(score!O322:R322)/COUNT(score!O322:R322))</f>
        <v>18.75</v>
      </c>
      <c r="F322" s="62">
        <f>IF(COUNT(tempcalcs!$AN322:$BV322)=35,SUM(tempcalcs!$AN322:$BV322,56.57706),".")</f>
        <v>24.429120000000005</v>
      </c>
      <c r="G322" s="62">
        <f>IF(COUNT(tempcalcs!$BX322:$DF322)=35,SUM(tempcalcs!$BX322:$DF322,60.75781),".")</f>
        <v>36.355219999999996</v>
      </c>
    </row>
    <row r="323" spans="1:7" x14ac:dyDescent="0.25">
      <c r="A323" s="58">
        <f>raw!$A323:$A323</f>
        <v>43346</v>
      </c>
      <c r="B323" s="59" t="str">
        <f>raw!$B323:$B323</f>
        <v>0009-0014</v>
      </c>
      <c r="C323" s="61">
        <f>IF(COUNT(score!S323:AC323,score!AO323)=0,".",SUM(score!S323:AC323,score!AO323)/COUNT(score!S323:AC323,score!AO323))</f>
        <v>100</v>
      </c>
      <c r="D323" s="61">
        <f>IF(COUNT(score!AF323:AM323)=0,".",SUM(score!AF323:AM323)/COUNT(score!AF323:AM323))</f>
        <v>96.875</v>
      </c>
      <c r="E323" s="61">
        <f>IF(COUNT(score!O323:R323)=0,".",SUM(score!O323:R323)/COUNT(score!O323:R323))</f>
        <v>75</v>
      </c>
      <c r="F323" s="62">
        <f>IF(COUNT(tempcalcs!$AN323:$BV323)=35,SUM(tempcalcs!$AN323:$BV323,56.57706),".")</f>
        <v>37.228340000000003</v>
      </c>
      <c r="G323" s="62">
        <f>IF(COUNT(tempcalcs!$BX323:$DF323)=35,SUM(tempcalcs!$BX323:$DF323,60.75781),".")</f>
        <v>67.202339999999992</v>
      </c>
    </row>
    <row r="324" spans="1:7" x14ac:dyDescent="0.25">
      <c r="A324" s="58">
        <f>raw!$A324:$A324</f>
        <v>43335</v>
      </c>
      <c r="B324" s="59" t="str">
        <f>raw!$B324:$B324</f>
        <v>0009-0016</v>
      </c>
      <c r="C324" s="61">
        <f>IF(COUNT(score!S324:AC324,score!AO324)=0,".",SUM(score!S324:AC324,score!AO324)/COUNT(score!S324:AC324,score!AO324))</f>
        <v>68.75</v>
      </c>
      <c r="D324" s="61">
        <f>IF(COUNT(score!AF324:AM324)=0,".",SUM(score!AF324:AM324)/COUNT(score!AF324:AM324))</f>
        <v>84.375</v>
      </c>
      <c r="E324" s="61">
        <f>IF(COUNT(score!O324:R324)=0,".",SUM(score!O324:R324)/COUNT(score!O324:R324))</f>
        <v>56.25</v>
      </c>
      <c r="F324" s="62">
        <f>IF(COUNT(tempcalcs!$AN324:$BV324)=35,SUM(tempcalcs!$AN324:$BV324,56.57706),".")</f>
        <v>47.490740000000002</v>
      </c>
      <c r="G324" s="62">
        <f>IF(COUNT(tempcalcs!$BX324:$DF324)=35,SUM(tempcalcs!$BX324:$DF324,60.75781),".")</f>
        <v>55.290900000000001</v>
      </c>
    </row>
    <row r="325" spans="1:7" x14ac:dyDescent="0.25">
      <c r="A325" s="58">
        <f>raw!$A325:$A325</f>
        <v>43336</v>
      </c>
      <c r="B325" s="59" t="str">
        <f>raw!$B325:$B325</f>
        <v>0009-0018</v>
      </c>
      <c r="C325" s="61">
        <f>IF(COUNT(score!S325:AC325,score!AO325)=0,".",SUM(score!S325:AC325,score!AO325)/COUNT(score!S325:AC325,score!AO325))</f>
        <v>79.166666666666671</v>
      </c>
      <c r="D325" s="61">
        <f>IF(COUNT(score!AF325:AM325)=0,".",SUM(score!AF325:AM325)/COUNT(score!AF325:AM325))</f>
        <v>84.375</v>
      </c>
      <c r="E325" s="61">
        <f>IF(COUNT(score!O325:R325)=0,".",SUM(score!O325:R325)/COUNT(score!O325:R325))</f>
        <v>100</v>
      </c>
      <c r="F325" s="62">
        <f>IF(COUNT(tempcalcs!$AN325:$BV325)=35,SUM(tempcalcs!$AN325:$BV325,56.57706),".")</f>
        <v>50.385940000000005</v>
      </c>
      <c r="G325" s="62">
        <f>IF(COUNT(tempcalcs!$BX325:$DF325)=35,SUM(tempcalcs!$BX325:$DF325,60.75781),".")</f>
        <v>64.057239999999993</v>
      </c>
    </row>
    <row r="326" spans="1:7" x14ac:dyDescent="0.25">
      <c r="A326" s="58">
        <f>raw!$A326:$A326</f>
        <v>43350</v>
      </c>
      <c r="B326" s="59" t="str">
        <f>raw!$B326:$B326</f>
        <v>0009-0019</v>
      </c>
      <c r="C326" s="61">
        <f>IF(COUNT(score!S326:AC326,score!AO326)=0,".",SUM(score!S326:AC326,score!AO326)/COUNT(score!S326:AC326,score!AO326))</f>
        <v>79.166666666666671</v>
      </c>
      <c r="D326" s="61">
        <f>IF(COUNT(score!AF326:AM326)=0,".",SUM(score!AF326:AM326)/COUNT(score!AF326:AM326))</f>
        <v>25</v>
      </c>
      <c r="E326" s="61">
        <f>IF(COUNT(score!O326:R326)=0,".",SUM(score!O326:R326)/COUNT(score!O326:R326))</f>
        <v>0</v>
      </c>
      <c r="F326" s="62">
        <f>IF(COUNT(tempcalcs!$AN326:$BV326)=35,SUM(tempcalcs!$AN326:$BV326,56.57706),".")</f>
        <v>47.537050000000001</v>
      </c>
      <c r="G326" s="62">
        <f>IF(COUNT(tempcalcs!$BX326:$DF326)=35,SUM(tempcalcs!$BX326:$DF326,60.75781),".")</f>
        <v>25.764580000000002</v>
      </c>
    </row>
    <row r="327" spans="1:7" x14ac:dyDescent="0.25">
      <c r="A327" s="58">
        <f>raw!$A327:$A327</f>
        <v>43353</v>
      </c>
      <c r="B327" s="59" t="str">
        <f>raw!$B327:$B327</f>
        <v>0009-0021</v>
      </c>
      <c r="C327" s="61">
        <f>IF(COUNT(score!S327:AC327,score!AO327)=0,".",SUM(score!S327:AC327,score!AO327)/COUNT(score!S327:AC327,score!AO327))</f>
        <v>83.333333333333329</v>
      </c>
      <c r="D327" s="61">
        <f>IF(COUNT(score!AF327:AM327)=0,".",SUM(score!AF327:AM327)/COUNT(score!AF327:AM327))</f>
        <v>62.5</v>
      </c>
      <c r="E327" s="61">
        <f>IF(COUNT(score!O327:R327)=0,".",SUM(score!O327:R327)/COUNT(score!O327:R327))</f>
        <v>56.25</v>
      </c>
      <c r="F327" s="62">
        <f>IF(COUNT(tempcalcs!$AN327:$BV327)=35,SUM(tempcalcs!$AN327:$BV327,56.57706),".")</f>
        <v>26.552850000000003</v>
      </c>
      <c r="G327" s="62">
        <f>IF(COUNT(tempcalcs!$BX327:$DF327)=35,SUM(tempcalcs!$BX327:$DF327,60.75781),".")</f>
        <v>56.232129999999998</v>
      </c>
    </row>
    <row r="328" spans="1:7" x14ac:dyDescent="0.25">
      <c r="A328" s="58">
        <f>raw!$A328:$A328</f>
        <v>43336</v>
      </c>
      <c r="B328" s="59" t="str">
        <f>raw!$B328:$B328</f>
        <v>0009-0022</v>
      </c>
      <c r="C328" s="61">
        <f>IF(COUNT(score!S328:AC328,score!AO328)=0,".",SUM(score!S328:AC328,score!AO328)/COUNT(score!S328:AC328,score!AO328))</f>
        <v>97.916666666666671</v>
      </c>
      <c r="D328" s="61">
        <f>IF(COUNT(score!AF328:AM328)=0,".",SUM(score!AF328:AM328)/COUNT(score!AF328:AM328))</f>
        <v>81.25</v>
      </c>
      <c r="E328" s="61">
        <f>IF(COUNT(score!O328:R328)=0,".",SUM(score!O328:R328)/COUNT(score!O328:R328))</f>
        <v>75</v>
      </c>
      <c r="F328" s="62">
        <f>IF(COUNT(tempcalcs!$AN328:$BV328)=35,SUM(tempcalcs!$AN328:$BV328,56.57706),".")</f>
        <v>48.642420000000001</v>
      </c>
      <c r="G328" s="62">
        <f>IF(COUNT(tempcalcs!$BX328:$DF328)=35,SUM(tempcalcs!$BX328:$DF328,60.75781),".")</f>
        <v>59.501509999999996</v>
      </c>
    </row>
    <row r="329" spans="1:7" x14ac:dyDescent="0.25">
      <c r="A329" s="58">
        <f>raw!$A329:$A329</f>
        <v>43353</v>
      </c>
      <c r="B329" s="59" t="str">
        <f>raw!$B329:$B329</f>
        <v>0009-0023</v>
      </c>
      <c r="C329" s="61">
        <f>IF(COUNT(score!S329:AC329,score!AO329)=0,".",SUM(score!S329:AC329,score!AO329)/COUNT(score!S329:AC329,score!AO329))</f>
        <v>72.916666666666671</v>
      </c>
      <c r="D329" s="61">
        <f>IF(COUNT(score!AF329:AM329)=0,".",SUM(score!AF329:AM329)/COUNT(score!AF329:AM329))</f>
        <v>37.5</v>
      </c>
      <c r="E329" s="61">
        <f>IF(COUNT(score!O329:R329)=0,".",SUM(score!O329:R329)/COUNT(score!O329:R329))</f>
        <v>12.5</v>
      </c>
      <c r="F329" s="62">
        <f>IF(COUNT(tempcalcs!$AN329:$BV329)=35,SUM(tempcalcs!$AN329:$BV329,56.57706),".")</f>
        <v>54.090119999999999</v>
      </c>
      <c r="G329" s="62">
        <f>IF(COUNT(tempcalcs!$BX329:$DF329)=35,SUM(tempcalcs!$BX329:$DF329,60.75781),".")</f>
        <v>29.682649999999999</v>
      </c>
    </row>
    <row r="330" spans="1:7" x14ac:dyDescent="0.25">
      <c r="A330" s="58">
        <f>raw!$A330:$A330</f>
        <v>43336</v>
      </c>
      <c r="B330" s="59" t="str">
        <f>raw!$B330:$B330</f>
        <v>0009-0024</v>
      </c>
      <c r="C330" s="61">
        <f>IF(COUNT(score!S330:AC330,score!AO330)=0,".",SUM(score!S330:AC330,score!AO330)/COUNT(score!S330:AC330,score!AO330))</f>
        <v>83.333333333333329</v>
      </c>
      <c r="D330" s="61">
        <f>IF(COUNT(score!AF330:AM330)=0,".",SUM(score!AF330:AM330)/COUNT(score!AF330:AM330))</f>
        <v>56.25</v>
      </c>
      <c r="E330" s="61">
        <f>IF(COUNT(score!O330:R330)=0,".",SUM(score!O330:R330)/COUNT(score!O330:R330))</f>
        <v>62.5</v>
      </c>
      <c r="F330" s="62">
        <f>IF(COUNT(tempcalcs!$AN330:$BV330)=35,SUM(tempcalcs!$AN330:$BV330,56.57706),".")</f>
        <v>19.687190000000008</v>
      </c>
      <c r="G330" s="62">
        <f>IF(COUNT(tempcalcs!$BX330:$DF330)=35,SUM(tempcalcs!$BX330:$DF330,60.75781),".")</f>
        <v>70.130570000000006</v>
      </c>
    </row>
    <row r="331" spans="1:7" x14ac:dyDescent="0.25">
      <c r="A331" s="58">
        <f>raw!$A331:$A331</f>
        <v>43336</v>
      </c>
      <c r="B331" s="59" t="str">
        <f>raw!$B331:$B331</f>
        <v>0009-0026</v>
      </c>
      <c r="C331" s="61">
        <f>IF(COUNT(score!S331:AC331,score!AO331)=0,".",SUM(score!S331:AC331,score!AO331)/COUNT(score!S331:AC331,score!AO331))</f>
        <v>85.416666666666671</v>
      </c>
      <c r="D331" s="61">
        <f>IF(COUNT(score!AF331:AM331)=0,".",SUM(score!AF331:AM331)/COUNT(score!AF331:AM331))</f>
        <v>75</v>
      </c>
      <c r="E331" s="61">
        <f>IF(COUNT(score!O331:R331)=0,".",SUM(score!O331:R331)/COUNT(score!O331:R331))</f>
        <v>6.25</v>
      </c>
      <c r="F331" s="62">
        <f>IF(COUNT(tempcalcs!$AN331:$BV331)=35,SUM(tempcalcs!$AN331:$BV331,56.57706),".")</f>
        <v>37.913600000000002</v>
      </c>
      <c r="G331" s="62">
        <f>IF(COUNT(tempcalcs!$BX331:$DF331)=35,SUM(tempcalcs!$BX331:$DF331,60.75781),".")</f>
        <v>66.092960000000005</v>
      </c>
    </row>
    <row r="332" spans="1:7" x14ac:dyDescent="0.25">
      <c r="A332" s="58">
        <f>raw!$A332:$A332</f>
        <v>43336</v>
      </c>
      <c r="B332" s="59" t="str">
        <f>raw!$B332:$B332</f>
        <v>0009-0027</v>
      </c>
      <c r="C332" s="61">
        <f>IF(COUNT(score!S332:AC332,score!AO332)=0,".",SUM(score!S332:AC332,score!AO332)/COUNT(score!S332:AC332,score!AO332))</f>
        <v>79.166666666666671</v>
      </c>
      <c r="D332" s="61">
        <f>IF(COUNT(score!AF332:AM332)=0,".",SUM(score!AF332:AM332)/COUNT(score!AF332:AM332))</f>
        <v>90.625</v>
      </c>
      <c r="E332" s="61">
        <f>IF(COUNT(score!O332:R332)=0,".",SUM(score!O332:R332)/COUNT(score!O332:R332))</f>
        <v>100</v>
      </c>
      <c r="F332" s="62">
        <f>IF(COUNT(tempcalcs!$AN332:$BV332)=35,SUM(tempcalcs!$AN332:$BV332,56.57706),".")</f>
        <v>51.675460000000001</v>
      </c>
      <c r="G332" s="62">
        <f>IF(COUNT(tempcalcs!$BX332:$DF332)=35,SUM(tempcalcs!$BX332:$DF332,60.75781),".")</f>
        <v>56.712539999999997</v>
      </c>
    </row>
    <row r="333" spans="1:7" x14ac:dyDescent="0.25">
      <c r="A333" s="58">
        <f>raw!$A333:$A333</f>
        <v>43348</v>
      </c>
      <c r="B333" s="59" t="str">
        <f>raw!$B333:$B333</f>
        <v>0009-0028</v>
      </c>
      <c r="C333" s="61">
        <f>IF(COUNT(score!S333:AC333,score!AO333)=0,".",SUM(score!S333:AC333,score!AO333)/COUNT(score!S333:AC333,score!AO333))</f>
        <v>91.666666666666671</v>
      </c>
      <c r="D333" s="61">
        <f>IF(COUNT(score!AF333:AM333)=0,".",SUM(score!AF333:AM333)/COUNT(score!AF333:AM333))</f>
        <v>87.5</v>
      </c>
      <c r="E333" s="61">
        <f>IF(COUNT(score!O333:R333)=0,".",SUM(score!O333:R333)/COUNT(score!O333:R333))</f>
        <v>62.5</v>
      </c>
      <c r="F333" s="62">
        <f>IF(COUNT(tempcalcs!$AN333:$BV333)=35,SUM(tempcalcs!$AN333:$BV333,56.57706),".")</f>
        <v>57.857500000000002</v>
      </c>
      <c r="G333" s="62">
        <f>IF(COUNT(tempcalcs!$BX333:$DF333)=35,SUM(tempcalcs!$BX333:$DF333,60.75781),".")</f>
        <v>56.167259999999999</v>
      </c>
    </row>
    <row r="334" spans="1:7" x14ac:dyDescent="0.25">
      <c r="A334" s="58">
        <f>raw!$A334:$A334</f>
        <v>43336</v>
      </c>
      <c r="B334" s="59" t="str">
        <f>raw!$B334:$B334</f>
        <v>0009-0030</v>
      </c>
      <c r="C334" s="61">
        <f>IF(COUNT(score!S334:AC334,score!AO334)=0,".",SUM(score!S334:AC334,score!AO334)/COUNT(score!S334:AC334,score!AO334))</f>
        <v>54.166666666666664</v>
      </c>
      <c r="D334" s="61">
        <f>IF(COUNT(score!AF334:AM334)=0,".",SUM(score!AF334:AM334)/COUNT(score!AF334:AM334))</f>
        <v>59.375</v>
      </c>
      <c r="E334" s="61">
        <f>IF(COUNT(score!O334:R334)=0,".",SUM(score!O334:R334)/COUNT(score!O334:R334))</f>
        <v>50</v>
      </c>
      <c r="F334" s="62">
        <f>IF(COUNT(tempcalcs!$AN334:$BV334)=35,SUM(tempcalcs!$AN334:$BV334,56.57706),".")</f>
        <v>38.933100000000003</v>
      </c>
      <c r="G334" s="62">
        <f>IF(COUNT(tempcalcs!$BX334:$DF334)=35,SUM(tempcalcs!$BX334:$DF334,60.75781),".")</f>
        <v>65.754819999999995</v>
      </c>
    </row>
    <row r="335" spans="1:7" x14ac:dyDescent="0.25">
      <c r="A335" s="58">
        <f>raw!$A335:$A335</f>
        <v>43346</v>
      </c>
      <c r="B335" s="59" t="str">
        <f>raw!$B335:$B335</f>
        <v>0009-0035</v>
      </c>
      <c r="C335" s="61">
        <f>IF(COUNT(score!S335:AC335,score!AO335)=0,".",SUM(score!S335:AC335,score!AO335)/COUNT(score!S335:AC335,score!AO335))</f>
        <v>66.666666666666671</v>
      </c>
      <c r="D335" s="61">
        <f>IF(COUNT(score!AF335:AM335)=0,".",SUM(score!AF335:AM335)/COUNT(score!AF335:AM335))</f>
        <v>46.875</v>
      </c>
      <c r="E335" s="61">
        <f>IF(COUNT(score!O335:R335)=0,".",SUM(score!O335:R335)/COUNT(score!O335:R335))</f>
        <v>62.5</v>
      </c>
      <c r="F335" s="62">
        <f>IF(COUNT(tempcalcs!$AN335:$BV335)=35,SUM(tempcalcs!$AN335:$BV335,56.57706),".")</f>
        <v>42.147570000000002</v>
      </c>
      <c r="G335" s="62">
        <f>IF(COUNT(tempcalcs!$BX335:$DF335)=35,SUM(tempcalcs!$BX335:$DF335,60.75781),".")</f>
        <v>62.12424</v>
      </c>
    </row>
    <row r="336" spans="1:7" x14ac:dyDescent="0.25">
      <c r="A336" s="58">
        <f>raw!$A336:$A336</f>
        <v>43336</v>
      </c>
      <c r="B336" s="59" t="str">
        <f>raw!$B336:$B336</f>
        <v>0009-0036</v>
      </c>
      <c r="C336" s="61">
        <f>IF(COUNT(score!S336:AC336,score!AO336)=0,".",SUM(score!S336:AC336,score!AO336)/COUNT(score!S336:AC336,score!AO336))</f>
        <v>47.916666666666664</v>
      </c>
      <c r="D336" s="61">
        <f>IF(COUNT(score!AF336:AM336)=0,".",SUM(score!AF336:AM336)/COUNT(score!AF336:AM336))</f>
        <v>37.5</v>
      </c>
      <c r="E336" s="61">
        <f>IF(COUNT(score!O336:R336)=0,".",SUM(score!O336:R336)/COUNT(score!O336:R336))</f>
        <v>0</v>
      </c>
      <c r="F336" s="62">
        <f>IF(COUNT(tempcalcs!$AN336:$BV336)=35,SUM(tempcalcs!$AN336:$BV336,56.57706),".")</f>
        <v>30.742980000000003</v>
      </c>
      <c r="G336" s="62">
        <f>IF(COUNT(tempcalcs!$BX336:$DF336)=35,SUM(tempcalcs!$BX336:$DF336,60.75781),".")</f>
        <v>63.92597</v>
      </c>
    </row>
    <row r="337" spans="1:7" x14ac:dyDescent="0.25">
      <c r="A337" s="58">
        <f>raw!$A337:$A337</f>
        <v>43346</v>
      </c>
      <c r="B337" s="59" t="str">
        <f>raw!$B337:$B337</f>
        <v>0009-0037</v>
      </c>
      <c r="C337" s="61">
        <f>IF(COUNT(score!S337:AC337,score!AO337)=0,".",SUM(score!S337:AC337,score!AO337)/COUNT(score!S337:AC337,score!AO337))</f>
        <v>83.333333333333329</v>
      </c>
      <c r="D337" s="61">
        <f>IF(COUNT(score!AF337:AM337)=0,".",SUM(score!AF337:AM337)/COUNT(score!AF337:AM337))</f>
        <v>56.25</v>
      </c>
      <c r="E337" s="61">
        <f>IF(COUNT(score!O337:R337)=0,".",SUM(score!O337:R337)/COUNT(score!O337:R337))</f>
        <v>31.25</v>
      </c>
      <c r="F337" s="62">
        <f>IF(COUNT(tempcalcs!$AN337:$BV337)=35,SUM(tempcalcs!$AN337:$BV337,56.57706),".")</f>
        <v>48.803200000000004</v>
      </c>
      <c r="G337" s="62">
        <f>IF(COUNT(tempcalcs!$BX337:$DF337)=35,SUM(tempcalcs!$BX337:$DF337,60.75781),".")</f>
        <v>55.277589999999996</v>
      </c>
    </row>
    <row r="338" spans="1:7" x14ac:dyDescent="0.25">
      <c r="A338" s="58">
        <f>raw!$A338:$A338</f>
        <v>43353</v>
      </c>
      <c r="B338" s="59" t="str">
        <f>raw!$B338:$B338</f>
        <v>0009-0038</v>
      </c>
      <c r="C338" s="61">
        <f>IF(COUNT(score!S338:AC338,score!AO338)=0,".",SUM(score!S338:AC338,score!AO338)/COUNT(score!S338:AC338,score!AO338))</f>
        <v>70.833333333333329</v>
      </c>
      <c r="D338" s="61">
        <f>IF(COUNT(score!AF338:AM338)=0,".",SUM(score!AF338:AM338)/COUNT(score!AF338:AM338))</f>
        <v>21.875</v>
      </c>
      <c r="E338" s="61">
        <f>IF(COUNT(score!O338:R338)=0,".",SUM(score!O338:R338)/COUNT(score!O338:R338))</f>
        <v>25</v>
      </c>
      <c r="F338" s="62">
        <f>IF(COUNT(tempcalcs!$AN338:$BV338)=35,SUM(tempcalcs!$AN338:$BV338,56.57706),".")</f>
        <v>28.882220000000004</v>
      </c>
      <c r="G338" s="62">
        <f>IF(COUNT(tempcalcs!$BX338:$DF338)=35,SUM(tempcalcs!$BX338:$DF338,60.75781),".")</f>
        <v>35.711190000000002</v>
      </c>
    </row>
    <row r="339" spans="1:7" x14ac:dyDescent="0.25">
      <c r="A339" s="58">
        <f>raw!$A339:$A339</f>
        <v>43353</v>
      </c>
      <c r="B339" s="59" t="str">
        <f>raw!$B339:$B339</f>
        <v>0009-0039</v>
      </c>
      <c r="C339" s="61">
        <f>IF(COUNT(score!S339:AC339,score!AO339)=0,".",SUM(score!S339:AC339,score!AO339)/COUNT(score!S339:AC339,score!AO339))</f>
        <v>95.833333333333329</v>
      </c>
      <c r="D339" s="61">
        <f>IF(COUNT(score!AF339:AM339)=0,".",SUM(score!AF339:AM339)/COUNT(score!AF339:AM339))</f>
        <v>81.25</v>
      </c>
      <c r="E339" s="61">
        <f>IF(COUNT(score!O339:R339)=0,".",SUM(score!O339:R339)/COUNT(score!O339:R339))</f>
        <v>81.25</v>
      </c>
      <c r="F339" s="62">
        <f>IF(COUNT(tempcalcs!$AN339:$BV339)=35,SUM(tempcalcs!$AN339:$BV339,56.57706),".")</f>
        <v>54.34646</v>
      </c>
      <c r="G339" s="62">
        <f>IF(COUNT(tempcalcs!$BX339:$DF339)=35,SUM(tempcalcs!$BX339:$DF339,60.75781),".")</f>
        <v>44.393239999999999</v>
      </c>
    </row>
    <row r="340" spans="1:7" x14ac:dyDescent="0.25">
      <c r="A340" s="58">
        <f>raw!$A340:$A340</f>
        <v>43346</v>
      </c>
      <c r="B340" s="59" t="str">
        <f>raw!$B340:$B340</f>
        <v>0009-0045</v>
      </c>
      <c r="C340" s="61">
        <f>IF(COUNT(score!S340:AC340,score!AO340)=0,".",SUM(score!S340:AC340,score!AO340)/COUNT(score!S340:AC340,score!AO340))</f>
        <v>68.75</v>
      </c>
      <c r="D340" s="61">
        <f>IF(COUNT(score!AF340:AM340)=0,".",SUM(score!AF340:AM340)/COUNT(score!AF340:AM340))</f>
        <v>71.875</v>
      </c>
      <c r="E340" s="61">
        <f>IF(COUNT(score!O340:R340)=0,".",SUM(score!O340:R340)/COUNT(score!O340:R340))</f>
        <v>62.5</v>
      </c>
      <c r="F340" s="62">
        <f>IF(COUNT(tempcalcs!$AN340:$BV340)=35,SUM(tempcalcs!$AN340:$BV340,56.57706),".")</f>
        <v>30.999710000000004</v>
      </c>
      <c r="G340" s="62">
        <f>IF(COUNT(tempcalcs!$BX340:$DF340)=35,SUM(tempcalcs!$BX340:$DF340,60.75781),".")</f>
        <v>58.120939999999997</v>
      </c>
    </row>
    <row r="341" spans="1:7" x14ac:dyDescent="0.25">
      <c r="A341" s="58">
        <f>raw!$A341:$A341</f>
        <v>43339</v>
      </c>
      <c r="B341" s="59" t="str">
        <f>raw!$B341:$B341</f>
        <v>0009-0046</v>
      </c>
      <c r="C341" s="61">
        <f>IF(COUNT(score!S341:AC341,score!AO341)=0,".",SUM(score!S341:AC341,score!AO341)/COUNT(score!S341:AC341,score!AO341))</f>
        <v>85.416666666666671</v>
      </c>
      <c r="D341" s="61">
        <f>IF(COUNT(score!AF341:AM341)=0,".",SUM(score!AF341:AM341)/COUNT(score!AF341:AM341))</f>
        <v>78.125</v>
      </c>
      <c r="E341" s="61">
        <f>IF(COUNT(score!O341:R341)=0,".",SUM(score!O341:R341)/COUNT(score!O341:R341))</f>
        <v>25</v>
      </c>
      <c r="F341" s="62">
        <f>IF(COUNT(tempcalcs!$AN341:$BV341)=35,SUM(tempcalcs!$AN341:$BV341,56.57706),".")</f>
        <v>51.457040000000006</v>
      </c>
      <c r="G341" s="62">
        <f>IF(COUNT(tempcalcs!$BX341:$DF341)=35,SUM(tempcalcs!$BX341:$DF341,60.75781),".")</f>
        <v>61.601010000000002</v>
      </c>
    </row>
    <row r="342" spans="1:7" x14ac:dyDescent="0.25">
      <c r="A342" s="58">
        <f>raw!$A342:$A342</f>
        <v>43353</v>
      </c>
      <c r="B342" s="59" t="str">
        <f>raw!$B342:$B342</f>
        <v>0009-0047</v>
      </c>
      <c r="C342" s="61">
        <f>IF(COUNT(score!S342:AC342,score!AO342)=0,".",SUM(score!S342:AC342,score!AO342)/COUNT(score!S342:AC342,score!AO342))</f>
        <v>83.333333333333329</v>
      </c>
      <c r="D342" s="61">
        <f>IF(COUNT(score!AF342:AM342)=0,".",SUM(score!AF342:AM342)/COUNT(score!AF342:AM342))</f>
        <v>65.625</v>
      </c>
      <c r="E342" s="61">
        <f>IF(COUNT(score!O342:R342)=0,".",SUM(score!O342:R342)/COUNT(score!O342:R342))</f>
        <v>62.5</v>
      </c>
      <c r="F342" s="62">
        <f>IF(COUNT(tempcalcs!$AN342:$BV342)=35,SUM(tempcalcs!$AN342:$BV342,56.57706),".")</f>
        <v>42.745810000000006</v>
      </c>
      <c r="G342" s="62">
        <f>IF(COUNT(tempcalcs!$BX342:$DF342)=35,SUM(tempcalcs!$BX342:$DF342,60.75781),".")</f>
        <v>65.532659999999993</v>
      </c>
    </row>
    <row r="343" spans="1:7" x14ac:dyDescent="0.25">
      <c r="A343" s="58">
        <f>raw!$A343:$A343</f>
        <v>43348</v>
      </c>
      <c r="B343" s="59" t="str">
        <f>raw!$B343:$B343</f>
        <v>0009-0048</v>
      </c>
      <c r="C343" s="61">
        <f>IF(COUNT(score!S343:AC343,score!AO343)=0,".",SUM(score!S343:AC343,score!AO343)/COUNT(score!S343:AC343,score!AO343))</f>
        <v>75</v>
      </c>
      <c r="D343" s="61">
        <f>IF(COUNT(score!AF343:AM343)=0,".",SUM(score!AF343:AM343)/COUNT(score!AF343:AM343))</f>
        <v>93.75</v>
      </c>
      <c r="E343" s="61">
        <f>IF(COUNT(score!O343:R343)=0,".",SUM(score!O343:R343)/COUNT(score!O343:R343))</f>
        <v>75</v>
      </c>
      <c r="F343" s="62">
        <f>IF(COUNT(tempcalcs!$AN343:$BV343)=35,SUM(tempcalcs!$AN343:$BV343,56.57706),".")</f>
        <v>39.829790000000003</v>
      </c>
      <c r="G343" s="62">
        <f>IF(COUNT(tempcalcs!$BX343:$DF343)=35,SUM(tempcalcs!$BX343:$DF343,60.75781),".")</f>
        <v>66.246949999999998</v>
      </c>
    </row>
    <row r="344" spans="1:7" x14ac:dyDescent="0.25">
      <c r="A344" s="58">
        <f>raw!$A344:$A344</f>
        <v>43336</v>
      </c>
      <c r="B344" s="59" t="str">
        <f>raw!$B344:$B344</f>
        <v>0009-0050</v>
      </c>
      <c r="C344" s="61">
        <f>IF(COUNT(score!S344:AC344,score!AO344)=0,".",SUM(score!S344:AC344,score!AO344)/COUNT(score!S344:AC344,score!AO344))</f>
        <v>31.25</v>
      </c>
      <c r="D344" s="61">
        <f>IF(COUNT(score!AF344:AM344)=0,".",SUM(score!AF344:AM344)/COUNT(score!AF344:AM344))</f>
        <v>53.125</v>
      </c>
      <c r="E344" s="61">
        <f>IF(COUNT(score!O344:R344)=0,".",SUM(score!O344:R344)/COUNT(score!O344:R344))</f>
        <v>56.25</v>
      </c>
      <c r="F344" s="62">
        <f>IF(COUNT(tempcalcs!$AN344:$BV344)=35,SUM(tempcalcs!$AN344:$BV344,56.57706),".")</f>
        <v>21.774170000000005</v>
      </c>
      <c r="G344" s="62">
        <f>IF(COUNT(tempcalcs!$BX344:$DF344)=35,SUM(tempcalcs!$BX344:$DF344,60.75781),".")</f>
        <v>34.0869</v>
      </c>
    </row>
    <row r="345" spans="1:7" x14ac:dyDescent="0.25">
      <c r="A345" s="58">
        <f>raw!$A345:$A345</f>
        <v>43355</v>
      </c>
      <c r="B345" s="59" t="str">
        <f>raw!$B345:$B345</f>
        <v>0009-0052</v>
      </c>
      <c r="C345" s="61">
        <f>IF(COUNT(score!S345:AC345,score!AO345)=0,".",SUM(score!S345:AC345,score!AO345)/COUNT(score!S345:AC345,score!AO345))</f>
        <v>87.5</v>
      </c>
      <c r="D345" s="61">
        <f>IF(COUNT(score!AF345:AM345)=0,".",SUM(score!AF345:AM345)/COUNT(score!AF345:AM345))</f>
        <v>87.5</v>
      </c>
      <c r="E345" s="61">
        <f>IF(COUNT(score!O345:R345)=0,".",SUM(score!O345:R345)/COUNT(score!O345:R345))</f>
        <v>81.25</v>
      </c>
      <c r="F345" s="62">
        <f>IF(COUNT(tempcalcs!$AN345:$BV345)=35,SUM(tempcalcs!$AN345:$BV345,56.57706),".")</f>
        <v>53.553100000000001</v>
      </c>
      <c r="G345" s="62">
        <f>IF(COUNT(tempcalcs!$BX345:$DF345)=35,SUM(tempcalcs!$BX345:$DF345,60.75781),".")</f>
        <v>60.792630000000003</v>
      </c>
    </row>
    <row r="346" spans="1:7" x14ac:dyDescent="0.25">
      <c r="A346" s="58">
        <f>raw!$A346:$A346</f>
        <v>43355</v>
      </c>
      <c r="B346" s="59" t="str">
        <f>raw!$B346:$B346</f>
        <v>0009-0053</v>
      </c>
      <c r="C346" s="61">
        <f>IF(COUNT(score!S346:AC346,score!AO346)=0,".",SUM(score!S346:AC346,score!AO346)/COUNT(score!S346:AC346,score!AO346))</f>
        <v>54.166666666666664</v>
      </c>
      <c r="D346" s="61">
        <f>IF(COUNT(score!AF346:AM346)=0,".",SUM(score!AF346:AM346)/COUNT(score!AF346:AM346))</f>
        <v>50</v>
      </c>
      <c r="E346" s="61">
        <f>IF(COUNT(score!O346:R346)=0,".",SUM(score!O346:R346)/COUNT(score!O346:R346))</f>
        <v>0</v>
      </c>
      <c r="F346" s="62">
        <f>IF(COUNT(tempcalcs!$AN346:$BV346)=35,SUM(tempcalcs!$AN346:$BV346,56.57706),".")</f>
        <v>34.108920000000005</v>
      </c>
      <c r="G346" s="62">
        <f>IF(COUNT(tempcalcs!$BX346:$DF346)=35,SUM(tempcalcs!$BX346:$DF346,60.75781),".")</f>
        <v>44.467919999999999</v>
      </c>
    </row>
    <row r="347" spans="1:7" x14ac:dyDescent="0.25">
      <c r="A347" s="58">
        <f>raw!$A347:$A347</f>
        <v>43336</v>
      </c>
      <c r="B347" s="59" t="str">
        <f>raw!$B347:$B347</f>
        <v>0009-0054</v>
      </c>
      <c r="C347" s="61">
        <f>IF(COUNT(score!S347:AC347,score!AO347)=0,".",SUM(score!S347:AC347,score!AO347)/COUNT(score!S347:AC347,score!AO347))</f>
        <v>68.75</v>
      </c>
      <c r="D347" s="61">
        <f>IF(COUNT(score!AF347:AM347)=0,".",SUM(score!AF347:AM347)/COUNT(score!AF347:AM347))</f>
        <v>53.125</v>
      </c>
      <c r="E347" s="61">
        <f>IF(COUNT(score!O347:R347)=0,".",SUM(score!O347:R347)/COUNT(score!O347:R347))</f>
        <v>0</v>
      </c>
      <c r="F347" s="62">
        <f>IF(COUNT(tempcalcs!$AN347:$BV347)=35,SUM(tempcalcs!$AN347:$BV347,56.57706),".")</f>
        <v>29.325120000000002</v>
      </c>
      <c r="G347" s="62">
        <f>IF(COUNT(tempcalcs!$BX347:$DF347)=35,SUM(tempcalcs!$BX347:$DF347,60.75781),".")</f>
        <v>28.38279</v>
      </c>
    </row>
    <row r="348" spans="1:7" x14ac:dyDescent="0.25">
      <c r="A348" s="58">
        <f>raw!$A348:$A348</f>
        <v>43350</v>
      </c>
      <c r="B348" s="59" t="str">
        <f>raw!$B348:$B348</f>
        <v>0009-0055</v>
      </c>
      <c r="C348" s="61">
        <f>IF(COUNT(score!S348:AC348,score!AO348)=0,".",SUM(score!S348:AC348,score!AO348)/COUNT(score!S348:AC348,score!AO348))</f>
        <v>83.333333333333329</v>
      </c>
      <c r="D348" s="61">
        <f>IF(COUNT(score!AF348:AM348)=0,".",SUM(score!AF348:AM348)/COUNT(score!AF348:AM348))</f>
        <v>50</v>
      </c>
      <c r="E348" s="61">
        <f>IF(COUNT(score!O348:R348)=0,".",SUM(score!O348:R348)/COUNT(score!O348:R348))</f>
        <v>43.75</v>
      </c>
      <c r="F348" s="62">
        <f>IF(COUNT(tempcalcs!$AN348:$BV348)=35,SUM(tempcalcs!$AN348:$BV348,56.57706),".")</f>
        <v>27.482890000000005</v>
      </c>
      <c r="G348" s="62">
        <f>IF(COUNT(tempcalcs!$BX348:$DF348)=35,SUM(tempcalcs!$BX348:$DF348,60.75781),".")</f>
        <v>56.154330000000002</v>
      </c>
    </row>
    <row r="349" spans="1:7" x14ac:dyDescent="0.25">
      <c r="A349" s="58">
        <f>raw!$A349:$A349</f>
        <v>43357</v>
      </c>
      <c r="B349" s="59" t="str">
        <f>raw!$B349:$B349</f>
        <v>0009-0056</v>
      </c>
      <c r="C349" s="61">
        <f>IF(COUNT(score!S349:AC349,score!AO349)=0,".",SUM(score!S349:AC349,score!AO349)/COUNT(score!S349:AC349,score!AO349))</f>
        <v>85.416666666666671</v>
      </c>
      <c r="D349" s="61">
        <f>IF(COUNT(score!AF349:AM349)=0,".",SUM(score!AF349:AM349)/COUNT(score!AF349:AM349))</f>
        <v>81.25</v>
      </c>
      <c r="E349" s="61">
        <f>IF(COUNT(score!O349:R349)=0,".",SUM(score!O349:R349)/COUNT(score!O349:R349))</f>
        <v>62.5</v>
      </c>
      <c r="F349" s="62">
        <f>IF(COUNT(tempcalcs!$AN349:$BV349)=35,SUM(tempcalcs!$AN349:$BV349,56.57706),".")</f>
        <v>25.784180000000003</v>
      </c>
      <c r="G349" s="62">
        <f>IF(COUNT(tempcalcs!$BX349:$DF349)=35,SUM(tempcalcs!$BX349:$DF349,60.75781),".")</f>
        <v>67.015100000000004</v>
      </c>
    </row>
    <row r="350" spans="1:7" x14ac:dyDescent="0.25">
      <c r="A350" s="58">
        <f>raw!$A350:$A350</f>
        <v>43336</v>
      </c>
      <c r="B350" s="59" t="str">
        <f>raw!$B350:$B350</f>
        <v>0009-0057</v>
      </c>
      <c r="C350" s="61">
        <f>IF(COUNT(score!S350:AC350,score!AO350)=0,".",SUM(score!S350:AC350,score!AO350)/COUNT(score!S350:AC350,score!AO350))</f>
        <v>62.5</v>
      </c>
      <c r="D350" s="61">
        <f>IF(COUNT(score!AF350:AM350)=0,".",SUM(score!AF350:AM350)/COUNT(score!AF350:AM350))</f>
        <v>59.375</v>
      </c>
      <c r="E350" s="61">
        <f>IF(COUNT(score!O350:R350)=0,".",SUM(score!O350:R350)/COUNT(score!O350:R350))</f>
        <v>31.25</v>
      </c>
      <c r="F350" s="62">
        <f>IF(COUNT(tempcalcs!$AN350:$BV350)=35,SUM(tempcalcs!$AN350:$BV350,56.57706),".")</f>
        <v>17.967489999999998</v>
      </c>
      <c r="G350" s="62">
        <f>IF(COUNT(tempcalcs!$BX350:$DF350)=35,SUM(tempcalcs!$BX350:$DF350,60.75781),".")</f>
        <v>57.99221</v>
      </c>
    </row>
    <row r="351" spans="1:7" x14ac:dyDescent="0.25">
      <c r="A351" s="58">
        <f>raw!$A351:$A351</f>
        <v>43348</v>
      </c>
      <c r="B351" s="59" t="str">
        <f>raw!$B351:$B351</f>
        <v>0009-0059</v>
      </c>
      <c r="C351" s="61">
        <f>IF(COUNT(score!S351:AC351,score!AO351)=0,".",SUM(score!S351:AC351,score!AO351)/COUNT(score!S351:AC351,score!AO351))</f>
        <v>83.333333333333329</v>
      </c>
      <c r="D351" s="61">
        <f>IF(COUNT(score!AF351:AM351)=0,".",SUM(score!AF351:AM351)/COUNT(score!AF351:AM351))</f>
        <v>96.875</v>
      </c>
      <c r="E351" s="61">
        <f>IF(COUNT(score!O351:R351)=0,".",SUM(score!O351:R351)/COUNT(score!O351:R351))</f>
        <v>75</v>
      </c>
      <c r="F351" s="62">
        <f>IF(COUNT(tempcalcs!$AN351:$BV351)=35,SUM(tempcalcs!$AN351:$BV351,56.57706),".")</f>
        <v>48.936930000000004</v>
      </c>
      <c r="G351" s="62">
        <f>IF(COUNT(tempcalcs!$BX351:$DF351)=35,SUM(tempcalcs!$BX351:$DF351,60.75781),".")</f>
        <v>62.233229999999999</v>
      </c>
    </row>
    <row r="352" spans="1:7" x14ac:dyDescent="0.25">
      <c r="A352" s="58">
        <f>raw!$A352:$A352</f>
        <v>43347</v>
      </c>
      <c r="B352" s="59" t="str">
        <f>raw!$B352:$B352</f>
        <v>0009-0060</v>
      </c>
      <c r="C352" s="61">
        <f>IF(COUNT(score!S352:AC352,score!AO352)=0,".",SUM(score!S352:AC352,score!AO352)/COUNT(score!S352:AC352,score!AO352))</f>
        <v>50</v>
      </c>
      <c r="D352" s="61">
        <f>IF(COUNT(score!AF352:AM352)=0,".",SUM(score!AF352:AM352)/COUNT(score!AF352:AM352))</f>
        <v>31.25</v>
      </c>
      <c r="E352" s="61">
        <f>IF(COUNT(score!O352:R352)=0,".",SUM(score!O352:R352)/COUNT(score!O352:R352))</f>
        <v>0</v>
      </c>
      <c r="F352" s="62">
        <f>IF(COUNT(tempcalcs!$AN352:$BV352)=35,SUM(tempcalcs!$AN352:$BV352,56.57706),".")</f>
        <v>27.613030000000002</v>
      </c>
      <c r="G352" s="62">
        <f>IF(COUNT(tempcalcs!$BX352:$DF352)=35,SUM(tempcalcs!$BX352:$DF352,60.75781),".")</f>
        <v>30.905099999999997</v>
      </c>
    </row>
    <row r="353" spans="1:7" x14ac:dyDescent="0.25">
      <c r="A353" s="58">
        <f>raw!$A353:$A353</f>
        <v>43347</v>
      </c>
      <c r="B353" s="59" t="str">
        <f>raw!$B353:$B353</f>
        <v>0009-0061</v>
      </c>
      <c r="C353" s="61">
        <f>IF(COUNT(score!S353:AC353,score!AO353)=0,".",SUM(score!S353:AC353,score!AO353)/COUNT(score!S353:AC353,score!AO353))</f>
        <v>79.166666666666671</v>
      </c>
      <c r="D353" s="61">
        <f>IF(COUNT(score!AF353:AM353)=0,".",SUM(score!AF353:AM353)/COUNT(score!AF353:AM353))</f>
        <v>56.25</v>
      </c>
      <c r="E353" s="61">
        <f>IF(COUNT(score!O353:R353)=0,".",SUM(score!O353:R353)/COUNT(score!O353:R353))</f>
        <v>18.75</v>
      </c>
      <c r="F353" s="62">
        <f>IF(COUNT(tempcalcs!$AN353:$BV353)=35,SUM(tempcalcs!$AN353:$BV353,56.57706),".")</f>
        <v>44.957900000000002</v>
      </c>
      <c r="G353" s="62">
        <f>IF(COUNT(tempcalcs!$BX353:$DF353)=35,SUM(tempcalcs!$BX353:$DF353,60.75781),".")</f>
        <v>57.646000000000001</v>
      </c>
    </row>
    <row r="354" spans="1:7" x14ac:dyDescent="0.25">
      <c r="A354" s="58">
        <f>raw!$A354:$A354</f>
        <v>43349</v>
      </c>
      <c r="B354" s="59" t="str">
        <f>raw!$B354:$B354</f>
        <v>0009-0062</v>
      </c>
      <c r="C354" s="61">
        <f>IF(COUNT(score!S354:AC354,score!AO354)=0,".",SUM(score!S354:AC354,score!AO354)/COUNT(score!S354:AC354,score!AO354))</f>
        <v>70.833333333333329</v>
      </c>
      <c r="D354" s="61">
        <f>IF(COUNT(score!AF354:AM354)=0,".",SUM(score!AF354:AM354)/COUNT(score!AF354:AM354))</f>
        <v>46.875</v>
      </c>
      <c r="E354" s="61">
        <f>IF(COUNT(score!O354:R354)=0,".",SUM(score!O354:R354)/COUNT(score!O354:R354))</f>
        <v>0</v>
      </c>
      <c r="F354" s="62">
        <f>IF(COUNT(tempcalcs!$AN354:$BV354)=35,SUM(tempcalcs!$AN354:$BV354,56.57706),".")</f>
        <v>42.465790000000005</v>
      </c>
      <c r="G354" s="62">
        <f>IF(COUNT(tempcalcs!$BX354:$DF354)=35,SUM(tempcalcs!$BX354:$DF354,60.75781),".")</f>
        <v>51.937060000000002</v>
      </c>
    </row>
    <row r="355" spans="1:7" x14ac:dyDescent="0.25">
      <c r="A355" s="58">
        <f>raw!$A355:$A355</f>
        <v>43356</v>
      </c>
      <c r="B355" s="59" t="str">
        <f>raw!$B355:$B355</f>
        <v>0009-0064</v>
      </c>
      <c r="C355" s="61">
        <f>IF(COUNT(score!S355:AC355,score!AO355)=0,".",SUM(score!S355:AC355,score!AO355)/COUNT(score!S355:AC355,score!AO355))</f>
        <v>100</v>
      </c>
      <c r="D355" s="61">
        <f>IF(COUNT(score!AF355:AM355)=0,".",SUM(score!AF355:AM355)/COUNT(score!AF355:AM355))</f>
        <v>100</v>
      </c>
      <c r="E355" s="61">
        <f>IF(COUNT(score!O355:R355)=0,".",SUM(score!O355:R355)/COUNT(score!O355:R355))</f>
        <v>75</v>
      </c>
      <c r="F355" s="62">
        <f>IF(COUNT(tempcalcs!$AN355:$BV355)=35,SUM(tempcalcs!$AN355:$BV355,56.57706),".")</f>
        <v>47.361980000000003</v>
      </c>
      <c r="G355" s="62">
        <f>IF(COUNT(tempcalcs!$BX355:$DF355)=35,SUM(tempcalcs!$BX355:$DF355,60.75781),".")</f>
        <v>64.092060000000004</v>
      </c>
    </row>
    <row r="356" spans="1:7" x14ac:dyDescent="0.25">
      <c r="A356" s="58">
        <f>raw!$A356:$A356</f>
        <v>43335</v>
      </c>
      <c r="B356" s="59" t="str">
        <f>raw!$B356:$B356</f>
        <v>0009-0066</v>
      </c>
      <c r="C356" s="61">
        <f>IF(COUNT(score!S356:AC356,score!AO356)=0,".",SUM(score!S356:AC356,score!AO356)/COUNT(score!S356:AC356,score!AO356))</f>
        <v>95.833333333333329</v>
      </c>
      <c r="D356" s="61">
        <f>IF(COUNT(score!AF356:AM356)=0,".",SUM(score!AF356:AM356)/COUNT(score!AF356:AM356))</f>
        <v>100</v>
      </c>
      <c r="E356" s="61">
        <f>IF(COUNT(score!O356:R356)=0,".",SUM(score!O356:R356)/COUNT(score!O356:R356))</f>
        <v>62.5</v>
      </c>
      <c r="F356" s="62">
        <f>IF(COUNT(tempcalcs!$AN356:$BV356)=35,SUM(tempcalcs!$AN356:$BV356,56.57706),".")</f>
        <v>53.553100000000001</v>
      </c>
      <c r="G356" s="62">
        <f>IF(COUNT(tempcalcs!$BX356:$DF356)=35,SUM(tempcalcs!$BX356:$DF356,60.75781),".")</f>
        <v>60.792630000000003</v>
      </c>
    </row>
    <row r="357" spans="1:7" x14ac:dyDescent="0.25">
      <c r="A357" s="58">
        <f>raw!$A357:$A357</f>
        <v>43349</v>
      </c>
      <c r="B357" s="59" t="str">
        <f>raw!$B357:$B357</f>
        <v>0009-0069</v>
      </c>
      <c r="C357" s="61">
        <f>IF(COUNT(score!S357:AC357,score!AO357)=0,".",SUM(score!S357:AC357,score!AO357)/COUNT(score!S357:AC357,score!AO357))</f>
        <v>77.083333333333329</v>
      </c>
      <c r="D357" s="61">
        <f>IF(COUNT(score!AF357:AM357)=0,".",SUM(score!AF357:AM357)/COUNT(score!AF357:AM357))</f>
        <v>53.125</v>
      </c>
      <c r="E357" s="61">
        <f>IF(COUNT(score!O357:R357)=0,".",SUM(score!O357:R357)/COUNT(score!O357:R357))</f>
        <v>25</v>
      </c>
      <c r="F357" s="62">
        <f>IF(COUNT(tempcalcs!$AN357:$BV357)=35,SUM(tempcalcs!$AN357:$BV357,56.57706),".")</f>
        <v>28.204390000000004</v>
      </c>
      <c r="G357" s="62">
        <f>IF(COUNT(tempcalcs!$BX357:$DF357)=35,SUM(tempcalcs!$BX357:$DF357,60.75781),".")</f>
        <v>62.12133</v>
      </c>
    </row>
    <row r="358" spans="1:7" x14ac:dyDescent="0.25">
      <c r="A358" s="58">
        <f>raw!$A358:$A358</f>
        <v>43347</v>
      </c>
      <c r="B358" s="59" t="str">
        <f>raw!$B358:$B358</f>
        <v>0009-0071</v>
      </c>
      <c r="C358" s="61">
        <f>IF(COUNT(score!S358:AC358,score!AO358)=0,".",SUM(score!S358:AC358,score!AO358)/COUNT(score!S358:AC358,score!AO358))</f>
        <v>81.25</v>
      </c>
      <c r="D358" s="61">
        <f>IF(COUNT(score!AF358:AM358)=0,".",SUM(score!AF358:AM358)/COUNT(score!AF358:AM358))</f>
        <v>93.75</v>
      </c>
      <c r="E358" s="61">
        <f>IF(COUNT(score!O358:R358)=0,".",SUM(score!O358:R358)/COUNT(score!O358:R358))</f>
        <v>100</v>
      </c>
      <c r="F358" s="62">
        <f>IF(COUNT(tempcalcs!$AN358:$BV358)=35,SUM(tempcalcs!$AN358:$BV358,56.57706),".")</f>
        <v>34.943160000000006</v>
      </c>
      <c r="G358" s="62">
        <f>IF(COUNT(tempcalcs!$BX358:$DF358)=35,SUM(tempcalcs!$BX358:$DF358,60.75781),".")</f>
        <v>32.39528</v>
      </c>
    </row>
    <row r="359" spans="1:7" x14ac:dyDescent="0.25">
      <c r="A359" s="58">
        <f>raw!$A359:$A359</f>
        <v>43347</v>
      </c>
      <c r="B359" s="59" t="str">
        <f>raw!$B359:$B359</f>
        <v>0009-0072</v>
      </c>
      <c r="C359" s="61">
        <f>IF(COUNT(score!S359:AC359,score!AO359)=0,".",SUM(score!S359:AC359,score!AO359)/COUNT(score!S359:AC359,score!AO359))</f>
        <v>79.166666666666671</v>
      </c>
      <c r="D359" s="61">
        <f>IF(COUNT(score!AF359:AM359)=0,".",SUM(score!AF359:AM359)/COUNT(score!AF359:AM359))</f>
        <v>100</v>
      </c>
      <c r="E359" s="61">
        <f>IF(COUNT(score!O359:R359)=0,".",SUM(score!O359:R359)/COUNT(score!O359:R359))</f>
        <v>56.25</v>
      </c>
      <c r="F359" s="62">
        <f>IF(COUNT(tempcalcs!$AN359:$BV359)=35,SUM(tempcalcs!$AN359:$BV359,56.57706),".")</f>
        <v>37.536320000000003</v>
      </c>
      <c r="G359" s="62">
        <f>IF(COUNT(tempcalcs!$BX359:$DF359)=35,SUM(tempcalcs!$BX359:$DF359,60.75781),".")</f>
        <v>67.202870000000004</v>
      </c>
    </row>
    <row r="360" spans="1:7" x14ac:dyDescent="0.25">
      <c r="A360" s="58">
        <f>raw!$A360:$A360</f>
        <v>43347</v>
      </c>
      <c r="B360" s="59" t="str">
        <f>raw!$B360:$B360</f>
        <v>0009-0075</v>
      </c>
      <c r="C360" s="61">
        <f>IF(COUNT(score!S360:AC360,score!AO360)=0,".",SUM(score!S360:AC360,score!AO360)/COUNT(score!S360:AC360,score!AO360))</f>
        <v>75</v>
      </c>
      <c r="D360" s="61">
        <f>IF(COUNT(score!AF360:AM360)=0,".",SUM(score!AF360:AM360)/COUNT(score!AF360:AM360))</f>
        <v>93.75</v>
      </c>
      <c r="E360" s="61">
        <f>IF(COUNT(score!O360:R360)=0,".",SUM(score!O360:R360)/COUNT(score!O360:R360))</f>
        <v>75</v>
      </c>
      <c r="F360" s="62">
        <f>IF(COUNT(tempcalcs!$AN360:$BV360)=35,SUM(tempcalcs!$AN360:$BV360,56.57706),".")</f>
        <v>53.553100000000001</v>
      </c>
      <c r="G360" s="62">
        <f>IF(COUNT(tempcalcs!$BX360:$DF360)=35,SUM(tempcalcs!$BX360:$DF360,60.75781),".")</f>
        <v>60.792630000000003</v>
      </c>
    </row>
    <row r="361" spans="1:7" x14ac:dyDescent="0.25">
      <c r="A361" s="58">
        <f>raw!$A361:$A361</f>
        <v>43356</v>
      </c>
      <c r="B361" s="59" t="str">
        <f>raw!$B361:$B361</f>
        <v>0009-0076</v>
      </c>
      <c r="C361" s="61">
        <f>IF(COUNT(score!S361:AC361,score!AO361)=0,".",SUM(score!S361:AC361,score!AO361)/COUNT(score!S361:AC361,score!AO361))</f>
        <v>83.333333333333329</v>
      </c>
      <c r="D361" s="61">
        <f>IF(COUNT(score!AF361:AM361)=0,".",SUM(score!AF361:AM361)/COUNT(score!AF361:AM361))</f>
        <v>78.125</v>
      </c>
      <c r="E361" s="61">
        <f>IF(COUNT(score!O361:R361)=0,".",SUM(score!O361:R361)/COUNT(score!O361:R361))</f>
        <v>68.75</v>
      </c>
      <c r="F361" s="62">
        <f>IF(COUNT(tempcalcs!$AN361:$BV361)=35,SUM(tempcalcs!$AN361:$BV361,56.57706),".")</f>
        <v>51.014830000000003</v>
      </c>
      <c r="G361" s="62">
        <f>IF(COUNT(tempcalcs!$BX361:$DF361)=35,SUM(tempcalcs!$BX361:$DF361,60.75781),".")</f>
        <v>53.190300000000001</v>
      </c>
    </row>
    <row r="362" spans="1:7" x14ac:dyDescent="0.25">
      <c r="A362" s="58">
        <f>raw!$A362:$A362</f>
        <v>43349</v>
      </c>
      <c r="B362" s="59" t="str">
        <f>raw!$B362:$B362</f>
        <v>0009-0077</v>
      </c>
      <c r="C362" s="61">
        <f>IF(COUNT(score!S362:AC362,score!AO362)=0,".",SUM(score!S362:AC362,score!AO362)/COUNT(score!S362:AC362,score!AO362))</f>
        <v>68.75</v>
      </c>
      <c r="D362" s="61">
        <f>IF(COUNT(score!AF362:AM362)=0,".",SUM(score!AF362:AM362)/COUNT(score!AF362:AM362))</f>
        <v>84.375</v>
      </c>
      <c r="E362" s="61">
        <f>IF(COUNT(score!O362:R362)=0,".",SUM(score!O362:R362)/COUNT(score!O362:R362))</f>
        <v>43.75</v>
      </c>
      <c r="F362" s="62">
        <f>IF(COUNT(tempcalcs!$AN362:$BV362)=35,SUM(tempcalcs!$AN362:$BV362,56.57706),".")</f>
        <v>26.701890000000006</v>
      </c>
      <c r="G362" s="62">
        <f>IF(COUNT(tempcalcs!$BX362:$DF362)=35,SUM(tempcalcs!$BX362:$DF362,60.75781),".")</f>
        <v>59.182429999999997</v>
      </c>
    </row>
    <row r="363" spans="1:7" x14ac:dyDescent="0.25">
      <c r="A363" s="58">
        <f>raw!$A363:$A363</f>
        <v>43349</v>
      </c>
      <c r="B363" s="59" t="str">
        <f>raw!$B363:$B363</f>
        <v>0009-0079</v>
      </c>
      <c r="C363" s="61">
        <f>IF(COUNT(score!S363:AC363,score!AO363)=0,".",SUM(score!S363:AC363,score!AO363)/COUNT(score!S363:AC363,score!AO363))</f>
        <v>79.166666666666671</v>
      </c>
      <c r="D363" s="61">
        <f>IF(COUNT(score!AF363:AM363)=0,".",SUM(score!AF363:AM363)/COUNT(score!AF363:AM363))</f>
        <v>31.25</v>
      </c>
      <c r="E363" s="61">
        <f>IF(COUNT(score!O363:R363)=0,".",SUM(score!O363:R363)/COUNT(score!O363:R363))</f>
        <v>0</v>
      </c>
      <c r="F363" s="62">
        <f>IF(COUNT(tempcalcs!$AN363:$BV363)=35,SUM(tempcalcs!$AN363:$BV363,56.57706),".")</f>
        <v>42.180790000000002</v>
      </c>
      <c r="G363" s="62">
        <f>IF(COUNT(tempcalcs!$BX363:$DF363)=35,SUM(tempcalcs!$BX363:$DF363,60.75781),".")</f>
        <v>48.460769999999997</v>
      </c>
    </row>
    <row r="364" spans="1:7" x14ac:dyDescent="0.25">
      <c r="A364" s="58">
        <f>raw!$A364:$A364</f>
        <v>43335</v>
      </c>
      <c r="B364" s="59" t="str">
        <f>raw!$B364:$B364</f>
        <v>0009-0080</v>
      </c>
      <c r="C364" s="61">
        <f>IF(COUNT(score!S364:AC364,score!AO364)=0,".",SUM(score!S364:AC364,score!AO364)/COUNT(score!S364:AC364,score!AO364))</f>
        <v>100</v>
      </c>
      <c r="D364" s="61">
        <f>IF(COUNT(score!AF364:AM364)=0,".",SUM(score!AF364:AM364)/COUNT(score!AF364:AM364))</f>
        <v>100</v>
      </c>
      <c r="E364" s="61">
        <f>IF(COUNT(score!O364:R364)=0,".",SUM(score!O364:R364)/COUNT(score!O364:R364))</f>
        <v>100</v>
      </c>
      <c r="F364" s="62">
        <f>IF(COUNT(tempcalcs!$AN364:$BV364)=35,SUM(tempcalcs!$AN364:$BV364,56.57706),".")</f>
        <v>56.577060000000003</v>
      </c>
      <c r="G364" s="62">
        <f>IF(COUNT(tempcalcs!$BX364:$DF364)=35,SUM(tempcalcs!$BX364:$DF364,60.75781),".")</f>
        <v>60.757809999999999</v>
      </c>
    </row>
    <row r="365" spans="1:7" x14ac:dyDescent="0.25">
      <c r="A365" s="58">
        <f>raw!$A365:$A365</f>
        <v>43347</v>
      </c>
      <c r="B365" s="59" t="str">
        <f>raw!$B365:$B365</f>
        <v>0009-0081</v>
      </c>
      <c r="C365" s="61">
        <f>IF(COUNT(score!S365:AC365,score!AO365)=0,".",SUM(score!S365:AC365,score!AO365)/COUNT(score!S365:AC365,score!AO365))</f>
        <v>89.583333333333329</v>
      </c>
      <c r="D365" s="61">
        <f>IF(COUNT(score!AF365:AM365)=0,".",SUM(score!AF365:AM365)/COUNT(score!AF365:AM365))</f>
        <v>84.375</v>
      </c>
      <c r="E365" s="61">
        <f>IF(COUNT(score!O365:R365)=0,".",SUM(score!O365:R365)/COUNT(score!O365:R365))</f>
        <v>56.25</v>
      </c>
      <c r="F365" s="62">
        <f>IF(COUNT(tempcalcs!$AN365:$BV365)=35,SUM(tempcalcs!$AN365:$BV365,56.57706),".")</f>
        <v>52.340600000000002</v>
      </c>
      <c r="G365" s="62">
        <f>IF(COUNT(tempcalcs!$BX365:$DF365)=35,SUM(tempcalcs!$BX365:$DF365,60.75781),".")</f>
        <v>54.76305</v>
      </c>
    </row>
    <row r="366" spans="1:7" x14ac:dyDescent="0.25">
      <c r="A366" s="58">
        <f>raw!$A366:$A366</f>
        <v>43356</v>
      </c>
      <c r="B366" s="59" t="str">
        <f>raw!$B366:$B366</f>
        <v>0009-0083</v>
      </c>
      <c r="C366" s="61">
        <f>IF(COUNT(score!S366:AC366,score!AO366)=0,".",SUM(score!S366:AC366,score!AO366)/COUNT(score!S366:AC366,score!AO366))</f>
        <v>97.916666666666671</v>
      </c>
      <c r="D366" s="61">
        <f>IF(COUNT(score!AF366:AM366)=0,".",SUM(score!AF366:AM366)/COUNT(score!AF366:AM366))</f>
        <v>96.875</v>
      </c>
      <c r="E366" s="61">
        <f>IF(COUNT(score!O366:R366)=0,".",SUM(score!O366:R366)/COUNT(score!O366:R366))</f>
        <v>50</v>
      </c>
      <c r="F366" s="62">
        <f>IF(COUNT(tempcalcs!$AN366:$BV366)=35,SUM(tempcalcs!$AN366:$BV366,56.57706),".")</f>
        <v>53.130590000000005</v>
      </c>
      <c r="G366" s="62">
        <f>IF(COUNT(tempcalcs!$BX366:$DF366)=35,SUM(tempcalcs!$BX366:$DF366,60.75781),".")</f>
        <v>59.872059999999998</v>
      </c>
    </row>
    <row r="367" spans="1:7" x14ac:dyDescent="0.25">
      <c r="A367" s="58">
        <f>raw!$A367:$A367</f>
        <v>43349</v>
      </c>
      <c r="B367" s="59" t="str">
        <f>raw!$B367:$B367</f>
        <v>0009-0084</v>
      </c>
      <c r="C367" s="61">
        <f>IF(COUNT(score!S367:AC367,score!AO367)=0,".",SUM(score!S367:AC367,score!AO367)/COUNT(score!S367:AC367,score!AO367))</f>
        <v>89.583333333333329</v>
      </c>
      <c r="D367" s="61">
        <f>IF(COUNT(score!AF367:AM367)=0,".",SUM(score!AF367:AM367)/COUNT(score!AF367:AM367))</f>
        <v>100</v>
      </c>
      <c r="E367" s="61">
        <f>IF(COUNT(score!O367:R367)=0,".",SUM(score!O367:R367)/COUNT(score!O367:R367))</f>
        <v>100</v>
      </c>
      <c r="F367" s="62">
        <f>IF(COUNT(tempcalcs!$AN367:$BV367)=35,SUM(tempcalcs!$AN367:$BV367,56.57706),".")</f>
        <v>51.229410000000001</v>
      </c>
      <c r="G367" s="62">
        <f>IF(COUNT(tempcalcs!$BX367:$DF367)=35,SUM(tempcalcs!$BX367:$DF367,60.75781),".")</f>
        <v>60.264319999999998</v>
      </c>
    </row>
    <row r="368" spans="1:7" x14ac:dyDescent="0.25">
      <c r="A368" s="58">
        <f>raw!$A368:$A368</f>
        <v>43347</v>
      </c>
      <c r="B368" s="59" t="str">
        <f>raw!$B368:$B368</f>
        <v>0009-0085</v>
      </c>
      <c r="C368" s="61">
        <f>IF(COUNT(score!S368:AC368,score!AO368)=0,".",SUM(score!S368:AC368,score!AO368)/COUNT(score!S368:AC368,score!AO368))</f>
        <v>77.083333333333329</v>
      </c>
      <c r="D368" s="61">
        <f>IF(COUNT(score!AF368:AM368)=0,".",SUM(score!AF368:AM368)/COUNT(score!AF368:AM368))</f>
        <v>87.5</v>
      </c>
      <c r="E368" s="61">
        <f>IF(COUNT(score!O368:R368)=0,".",SUM(score!O368:R368)/COUNT(score!O368:R368))</f>
        <v>75</v>
      </c>
      <c r="F368" s="62">
        <f>IF(COUNT(tempcalcs!$AN368:$BV368)=35,SUM(tempcalcs!$AN368:$BV368,56.57706),".")</f>
        <v>56.434170000000002</v>
      </c>
      <c r="G368" s="62">
        <f>IF(COUNT(tempcalcs!$BX368:$DF368)=35,SUM(tempcalcs!$BX368:$DF368,60.75781),".")</f>
        <v>48.085979999999999</v>
      </c>
    </row>
    <row r="369" spans="1:7" x14ac:dyDescent="0.25">
      <c r="A369" s="58">
        <f>raw!$A369:$A369</f>
        <v>43349</v>
      </c>
      <c r="B369" s="59" t="str">
        <f>raw!$B369:$B369</f>
        <v>0009-0088</v>
      </c>
      <c r="C369" s="61">
        <f>IF(COUNT(score!S369:AC369,score!AO369)=0,".",SUM(score!S369:AC369,score!AO369)/COUNT(score!S369:AC369,score!AO369))</f>
        <v>47.916666666666664</v>
      </c>
      <c r="D369" s="61">
        <f>IF(COUNT(score!AF369:AM369)=0,".",SUM(score!AF369:AM369)/COUNT(score!AF369:AM369))</f>
        <v>15.625</v>
      </c>
      <c r="E369" s="61">
        <f>IF(COUNT(score!O369:R369)=0,".",SUM(score!O369:R369)/COUNT(score!O369:R369))</f>
        <v>0</v>
      </c>
      <c r="F369" s="62">
        <f>IF(COUNT(tempcalcs!$AN369:$BV369)=35,SUM(tempcalcs!$AN369:$BV369,56.57706),".")</f>
        <v>26.24053</v>
      </c>
      <c r="G369" s="62">
        <f>IF(COUNT(tempcalcs!$BX369:$DF369)=35,SUM(tempcalcs!$BX369:$DF369,60.75781),".")</f>
        <v>39.721459999999993</v>
      </c>
    </row>
    <row r="370" spans="1:7" x14ac:dyDescent="0.25">
      <c r="A370" s="58">
        <f>raw!$A370:$A370</f>
        <v>43350</v>
      </c>
      <c r="B370" s="59" t="str">
        <f>raw!$B370:$B370</f>
        <v>0009-0090</v>
      </c>
      <c r="C370" s="61">
        <f>IF(COUNT(score!S370:AC370,score!AO370)=0,".",SUM(score!S370:AC370,score!AO370)/COUNT(score!S370:AC370,score!AO370))</f>
        <v>100</v>
      </c>
      <c r="D370" s="61">
        <f>IF(COUNT(score!AF370:AM370)=0,".",SUM(score!AF370:AM370)/COUNT(score!AF370:AM370))</f>
        <v>100</v>
      </c>
      <c r="E370" s="61">
        <f>IF(COUNT(score!O370:R370)=0,".",SUM(score!O370:R370)/COUNT(score!O370:R370))</f>
        <v>75</v>
      </c>
      <c r="F370" s="62">
        <f>IF(COUNT(tempcalcs!$AN370:$BV370)=35,SUM(tempcalcs!$AN370:$BV370,56.57706),".")</f>
        <v>53.372669999999999</v>
      </c>
      <c r="G370" s="62">
        <f>IF(COUNT(tempcalcs!$BX370:$DF370)=35,SUM(tempcalcs!$BX370:$DF370,60.75781),".")</f>
        <v>55.159770000000002</v>
      </c>
    </row>
    <row r="371" spans="1:7" x14ac:dyDescent="0.25">
      <c r="A371" s="58">
        <f>raw!$A371:$A371</f>
        <v>43354</v>
      </c>
      <c r="B371" s="59" t="str">
        <f>raw!$B371:$B371</f>
        <v>0009-0091</v>
      </c>
      <c r="C371" s="61">
        <f>IF(COUNT(score!S371:AC371,score!AO371)=0,".",SUM(score!S371:AC371,score!AO371)/COUNT(score!S371:AC371,score!AO371))</f>
        <v>89.583333333333329</v>
      </c>
      <c r="D371" s="61">
        <f>IF(COUNT(score!AF371:AM371)=0,".",SUM(score!AF371:AM371)/COUNT(score!AF371:AM371))</f>
        <v>62.5</v>
      </c>
      <c r="E371" s="61">
        <f>IF(COUNT(score!O371:R371)=0,".",SUM(score!O371:R371)/COUNT(score!O371:R371))</f>
        <v>43.75</v>
      </c>
      <c r="F371" s="62">
        <f>IF(COUNT(tempcalcs!$AN371:$BV371)=35,SUM(tempcalcs!$AN371:$BV371,56.57706),".")</f>
        <v>46.93947</v>
      </c>
      <c r="G371" s="62">
        <f>IF(COUNT(tempcalcs!$BX371:$DF371)=35,SUM(tempcalcs!$BX371:$DF371,60.75781),".")</f>
        <v>63.171489999999999</v>
      </c>
    </row>
    <row r="372" spans="1:7" x14ac:dyDescent="0.25">
      <c r="A372" s="58">
        <f>raw!$A372:$A372</f>
        <v>43349</v>
      </c>
      <c r="B372" s="59" t="str">
        <f>raw!$B372:$B372</f>
        <v>0009-0092</v>
      </c>
      <c r="C372" s="61">
        <f>IF(COUNT(score!S372:AC372,score!AO372)=0,".",SUM(score!S372:AC372,score!AO372)/COUNT(score!S372:AC372,score!AO372))</f>
        <v>97.916666666666671</v>
      </c>
      <c r="D372" s="61">
        <f>IF(COUNT(score!AF372:AM372)=0,".",SUM(score!AF372:AM372)/COUNT(score!AF372:AM372))</f>
        <v>96.875</v>
      </c>
      <c r="E372" s="61">
        <f>IF(COUNT(score!O372:R372)=0,".",SUM(score!O372:R372)/COUNT(score!O372:R372))</f>
        <v>87.5</v>
      </c>
      <c r="F372" s="62">
        <f>IF(COUNT(tempcalcs!$AN372:$BV372)=35,SUM(tempcalcs!$AN372:$BV372,56.57706),".")</f>
        <v>50.385940000000005</v>
      </c>
      <c r="G372" s="62">
        <f>IF(COUNT(tempcalcs!$BX372:$DF372)=35,SUM(tempcalcs!$BX372:$DF372,60.75781),".")</f>
        <v>64.057239999999993</v>
      </c>
    </row>
    <row r="373" spans="1:7" x14ac:dyDescent="0.25">
      <c r="A373" s="58">
        <f>raw!$A373:$A373</f>
        <v>43350</v>
      </c>
      <c r="B373" s="59" t="str">
        <f>raw!$B373:$B373</f>
        <v>0009-0094</v>
      </c>
      <c r="C373" s="61">
        <f>IF(COUNT(score!S373:AC373,score!AO373)=0,".",SUM(score!S373:AC373,score!AO373)/COUNT(score!S373:AC373,score!AO373))</f>
        <v>75</v>
      </c>
      <c r="D373" s="61">
        <f>IF(COUNT(score!AF373:AM373)=0,".",SUM(score!AF373:AM373)/COUNT(score!AF373:AM373))</f>
        <v>68.75</v>
      </c>
      <c r="E373" s="61">
        <f>IF(COUNT(score!O373:R373)=0,".",SUM(score!O373:R373)/COUNT(score!O373:R373))</f>
        <v>62.5</v>
      </c>
      <c r="F373" s="62">
        <f>IF(COUNT(tempcalcs!$AN373:$BV373)=35,SUM(tempcalcs!$AN373:$BV373,56.57706),".")</f>
        <v>37.156869999999998</v>
      </c>
      <c r="G373" s="62">
        <f>IF(COUNT(tempcalcs!$BX373:$DF373)=35,SUM(tempcalcs!$BX373:$DF373,60.75781),".")</f>
        <v>62.526690000000002</v>
      </c>
    </row>
    <row r="374" spans="1:7" x14ac:dyDescent="0.25">
      <c r="A374" s="58">
        <f>raw!$A374:$A374</f>
        <v>43347</v>
      </c>
      <c r="B374" s="59" t="str">
        <f>raw!$B374:$B374</f>
        <v>0009-0095</v>
      </c>
      <c r="C374" s="61">
        <f>IF(COUNT(score!S374:AC374,score!AO374)=0,".",SUM(score!S374:AC374,score!AO374)/COUNT(score!S374:AC374,score!AO374))</f>
        <v>100</v>
      </c>
      <c r="D374" s="61">
        <f>IF(COUNT(score!AF374:AM374)=0,".",SUM(score!AF374:AM374)/COUNT(score!AF374:AM374))</f>
        <v>100</v>
      </c>
      <c r="E374" s="61">
        <f>IF(COUNT(score!O374:R374)=0,".",SUM(score!O374:R374)/COUNT(score!O374:R374))</f>
        <v>100</v>
      </c>
      <c r="F374" s="62">
        <f>IF(COUNT(tempcalcs!$AN374:$BV374)=35,SUM(tempcalcs!$AN374:$BV374,56.57706),".")</f>
        <v>53.553100000000001</v>
      </c>
      <c r="G374" s="62">
        <f>IF(COUNT(tempcalcs!$BX374:$DF374)=35,SUM(tempcalcs!$BX374:$DF374,60.75781),".")</f>
        <v>60.792630000000003</v>
      </c>
    </row>
    <row r="375" spans="1:7" x14ac:dyDescent="0.25">
      <c r="A375" s="58">
        <f>raw!$A375:$A375</f>
        <v>43361</v>
      </c>
      <c r="B375" s="59" t="str">
        <f>raw!$B375:$B375</f>
        <v>0009-0099</v>
      </c>
      <c r="C375" s="61">
        <f>IF(COUNT(score!S375:AC375,score!AO375)=0,".",SUM(score!S375:AC375,score!AO375)/COUNT(score!S375:AC375,score!AO375))</f>
        <v>100</v>
      </c>
      <c r="D375" s="61">
        <f>IF(COUNT(score!AF375:AM375)=0,".",SUM(score!AF375:AM375)/COUNT(score!AF375:AM375))</f>
        <v>100</v>
      </c>
      <c r="E375" s="61">
        <f>IF(COUNT(score!O375:R375)=0,".",SUM(score!O375:R375)/COUNT(score!O375:R375))</f>
        <v>75</v>
      </c>
      <c r="F375" s="62">
        <f>IF(COUNT(tempcalcs!$AN375:$BV375)=35,SUM(tempcalcs!$AN375:$BV375,56.57706),".")</f>
        <v>53.553100000000001</v>
      </c>
      <c r="G375" s="62">
        <f>IF(COUNT(tempcalcs!$BX375:$DF375)=35,SUM(tempcalcs!$BX375:$DF375,60.75781),".")</f>
        <v>60.792630000000003</v>
      </c>
    </row>
    <row r="376" spans="1:7" x14ac:dyDescent="0.25">
      <c r="A376" s="58">
        <f>raw!$A376:$A376</f>
        <v>43335</v>
      </c>
      <c r="B376" s="59" t="str">
        <f>raw!$B376:$B376</f>
        <v>0009-0102</v>
      </c>
      <c r="C376" s="61">
        <f>IF(COUNT(score!S376:AC376,score!AO376)=0,".",SUM(score!S376:AC376,score!AO376)/COUNT(score!S376:AC376,score!AO376))</f>
        <v>91.666666666666671</v>
      </c>
      <c r="D376" s="61">
        <f>IF(COUNT(score!AF376:AM376)=0,".",SUM(score!AF376:AM376)/COUNT(score!AF376:AM376))</f>
        <v>93.75</v>
      </c>
      <c r="E376" s="61">
        <f>IF(COUNT(score!O376:R376)=0,".",SUM(score!O376:R376)/COUNT(score!O376:R376))</f>
        <v>100</v>
      </c>
      <c r="F376" s="62">
        <f>IF(COUNT(tempcalcs!$AN376:$BV376)=35,SUM(tempcalcs!$AN376:$BV376,56.57706),".")</f>
        <v>52.7654</v>
      </c>
      <c r="G376" s="62">
        <f>IF(COUNT(tempcalcs!$BX376:$DF376)=35,SUM(tempcalcs!$BX376:$DF376,60.75781),".")</f>
        <v>59.258139999999997</v>
      </c>
    </row>
    <row r="377" spans="1:7" x14ac:dyDescent="0.25">
      <c r="A377" s="58">
        <f>raw!$A377:$A377</f>
        <v>43350</v>
      </c>
      <c r="B377" s="59" t="str">
        <f>raw!$B377:$B377</f>
        <v>0009-0104</v>
      </c>
      <c r="C377" s="61">
        <f>IF(COUNT(score!S377:AC377,score!AO377)=0,".",SUM(score!S377:AC377,score!AO377)/COUNT(score!S377:AC377,score!AO377))</f>
        <v>97.916666666666671</v>
      </c>
      <c r="D377" s="61">
        <f>IF(COUNT(score!AF377:AM377)=0,".",SUM(score!AF377:AM377)/COUNT(score!AF377:AM377))</f>
        <v>100</v>
      </c>
      <c r="E377" s="61">
        <f>IF(COUNT(score!O377:R377)=0,".",SUM(score!O377:R377)/COUNT(score!O377:R377))</f>
        <v>50</v>
      </c>
      <c r="F377" s="62">
        <f>IF(COUNT(tempcalcs!$AN377:$BV377)=35,SUM(tempcalcs!$AN377:$BV377,56.57706),".")</f>
        <v>53.130590000000005</v>
      </c>
      <c r="G377" s="62">
        <f>IF(COUNT(tempcalcs!$BX377:$DF377)=35,SUM(tempcalcs!$BX377:$DF377,60.75781),".")</f>
        <v>59.872059999999998</v>
      </c>
    </row>
    <row r="378" spans="1:7" x14ac:dyDescent="0.25">
      <c r="A378" s="58">
        <f>raw!$A378:$A378</f>
        <v>43354</v>
      </c>
      <c r="B378" s="59" t="str">
        <f>raw!$B378:$B378</f>
        <v>0009-0106</v>
      </c>
      <c r="C378" s="61">
        <f>IF(COUNT(score!S378:AC378,score!AO378)=0,".",SUM(score!S378:AC378,score!AO378)/COUNT(score!S378:AC378,score!AO378))</f>
        <v>85.416666666666671</v>
      </c>
      <c r="D378" s="61">
        <f>IF(COUNT(score!AF378:AM378)=0,".",SUM(score!AF378:AM378)/COUNT(score!AF378:AM378))</f>
        <v>59.375</v>
      </c>
      <c r="E378" s="61">
        <f>IF(COUNT(score!O378:R378)=0,".",SUM(score!O378:R378)/COUNT(score!O378:R378))</f>
        <v>25</v>
      </c>
      <c r="F378" s="62">
        <f>IF(COUNT(tempcalcs!$AN378:$BV378)=35,SUM(tempcalcs!$AN378:$BV378,56.57706),".")</f>
        <v>47.278379999999999</v>
      </c>
      <c r="G378" s="62">
        <f>IF(COUNT(tempcalcs!$BX378:$DF378)=35,SUM(tempcalcs!$BX378:$DF378,60.75781),".")</f>
        <v>59.755429999999997</v>
      </c>
    </row>
    <row r="379" spans="1:7" x14ac:dyDescent="0.25">
      <c r="A379" s="58">
        <f>raw!$A379:$A379</f>
        <v>43361</v>
      </c>
      <c r="B379" s="59" t="str">
        <f>raw!$B379:$B379</f>
        <v>0009-0109</v>
      </c>
      <c r="C379" s="61">
        <f>IF(COUNT(score!S379:AC379,score!AO379)=0,".",SUM(score!S379:AC379,score!AO379)/COUNT(score!S379:AC379,score!AO379))</f>
        <v>95.833333333333329</v>
      </c>
      <c r="D379" s="61">
        <f>IF(COUNT(score!AF379:AM379)=0,".",SUM(score!AF379:AM379)/COUNT(score!AF379:AM379))</f>
        <v>87.5</v>
      </c>
      <c r="E379" s="61">
        <f>IF(COUNT(score!O379:R379)=0,".",SUM(score!O379:R379)/COUNT(score!O379:R379))</f>
        <v>25</v>
      </c>
      <c r="F379" s="62">
        <f>IF(COUNT(tempcalcs!$AN379:$BV379)=35,SUM(tempcalcs!$AN379:$BV379,56.57706),".")</f>
        <v>48.936930000000004</v>
      </c>
      <c r="G379" s="62">
        <f>IF(COUNT(tempcalcs!$BX379:$DF379)=35,SUM(tempcalcs!$BX379:$DF379,60.75781),".")</f>
        <v>62.233229999999999</v>
      </c>
    </row>
    <row r="380" spans="1:7" x14ac:dyDescent="0.25">
      <c r="A380" s="58">
        <f>raw!$A380:$A380</f>
        <v>43356</v>
      </c>
      <c r="B380" s="59" t="str">
        <f>raw!$B380:$B380</f>
        <v>0009-0110</v>
      </c>
      <c r="C380" s="61">
        <f>IF(COUNT(score!S380:AC380,score!AO380)=0,".",SUM(score!S380:AC380,score!AO380)/COUNT(score!S380:AC380,score!AO380))</f>
        <v>89.583333333333329</v>
      </c>
      <c r="D380" s="61">
        <f>IF(COUNT(score!AF380:AM380)=0,".",SUM(score!AF380:AM380)/COUNT(score!AF380:AM380))</f>
        <v>71.875</v>
      </c>
      <c r="E380" s="61">
        <f>IF(COUNT(score!O380:R380)=0,".",SUM(score!O380:R380)/COUNT(score!O380:R380))</f>
        <v>43.75</v>
      </c>
      <c r="F380" s="62">
        <f>IF(COUNT(tempcalcs!$AN380:$BV380)=35,SUM(tempcalcs!$AN380:$BV380,56.57706),".")</f>
        <v>53.795730000000006</v>
      </c>
      <c r="G380" s="62">
        <f>IF(COUNT(tempcalcs!$BX380:$DF380)=35,SUM(tempcalcs!$BX380:$DF380,60.75781),".")</f>
        <v>57.92257</v>
      </c>
    </row>
    <row r="381" spans="1:7" x14ac:dyDescent="0.25">
      <c r="A381" s="58">
        <f>raw!$A381:$A381</f>
        <v>43335</v>
      </c>
      <c r="B381" s="59" t="str">
        <f>raw!$B381:$B381</f>
        <v>0009-0111</v>
      </c>
      <c r="C381" s="61">
        <f>IF(COUNT(score!S381:AC381,score!AO381)=0,".",SUM(score!S381:AC381,score!AO381)/COUNT(score!S381:AC381,score!AO381))</f>
        <v>75</v>
      </c>
      <c r="D381" s="61">
        <f>IF(COUNT(score!AF381:AM381)=0,".",SUM(score!AF381:AM381)/COUNT(score!AF381:AM381))</f>
        <v>68.75</v>
      </c>
      <c r="E381" s="61">
        <f>IF(COUNT(score!O381:R381)=0,".",SUM(score!O381:R381)/COUNT(score!O381:R381))</f>
        <v>31.25</v>
      </c>
      <c r="F381" s="62">
        <f>IF(COUNT(tempcalcs!$AN381:$BV381)=35,SUM(tempcalcs!$AN381:$BV381,56.57706),".")</f>
        <v>42.114640000000001</v>
      </c>
      <c r="G381" s="62">
        <f>IF(COUNT(tempcalcs!$BX381:$DF381)=35,SUM(tempcalcs!$BX381:$DF381,60.75781),".")</f>
        <v>56.948299999999996</v>
      </c>
    </row>
    <row r="382" spans="1:7" x14ac:dyDescent="0.25">
      <c r="A382" s="58">
        <f>raw!$A382:$A382</f>
        <v>43356</v>
      </c>
      <c r="B382" s="59" t="str">
        <f>raw!$B382:$B382</f>
        <v>0009-0113</v>
      </c>
      <c r="C382" s="61">
        <f>IF(COUNT(score!S382:AC382,score!AO382)=0,".",SUM(score!S382:AC382,score!AO382)/COUNT(score!S382:AC382,score!AO382))</f>
        <v>95.833333333333329</v>
      </c>
      <c r="D382" s="61">
        <f>IF(COUNT(score!AF382:AM382)=0,".",SUM(score!AF382:AM382)/COUNT(score!AF382:AM382))</f>
        <v>81.25</v>
      </c>
      <c r="E382" s="61">
        <f>IF(COUNT(score!O382:R382)=0,".",SUM(score!O382:R382)/COUNT(score!O382:R382))</f>
        <v>37.5</v>
      </c>
      <c r="F382" s="62">
        <f>IF(COUNT(tempcalcs!$AN382:$BV382)=35,SUM(tempcalcs!$AN382:$BV382,56.57706),".")</f>
        <v>39.65446</v>
      </c>
      <c r="G382" s="62">
        <f>IF(COUNT(tempcalcs!$BX382:$DF382)=35,SUM(tempcalcs!$BX382:$DF382,60.75781),".")</f>
        <v>66.48603</v>
      </c>
    </row>
    <row r="383" spans="1:7" x14ac:dyDescent="0.25">
      <c r="A383" s="58">
        <f>raw!$A383:$A383</f>
        <v>43354</v>
      </c>
      <c r="B383" s="59" t="str">
        <f>raw!$B383:$B383</f>
        <v>0009-0117</v>
      </c>
      <c r="C383" s="61">
        <f>IF(COUNT(score!S383:AC383,score!AO383)=0,".",SUM(score!S383:AC383,score!AO383)/COUNT(score!S383:AC383,score!AO383))</f>
        <v>64.583333333333329</v>
      </c>
      <c r="D383" s="61">
        <f>IF(COUNT(score!AF383:AM383)=0,".",SUM(score!AF383:AM383)/COUNT(score!AF383:AM383))</f>
        <v>62.5</v>
      </c>
      <c r="E383" s="61">
        <f>IF(COUNT(score!O383:R383)=0,".",SUM(score!O383:R383)/COUNT(score!O383:R383))</f>
        <v>31.25</v>
      </c>
      <c r="F383" s="62">
        <f>IF(COUNT(tempcalcs!$AN383:$BV383)=35,SUM(tempcalcs!$AN383:$BV383,56.57706),".")</f>
        <v>38.558840000000004</v>
      </c>
      <c r="G383" s="62">
        <f>IF(COUNT(tempcalcs!$BX383:$DF383)=35,SUM(tempcalcs!$BX383:$DF383,60.75781),".")</f>
        <v>64.938400000000001</v>
      </c>
    </row>
    <row r="384" spans="1:7" x14ac:dyDescent="0.25">
      <c r="A384" s="58">
        <f>raw!$A384:$A384</f>
        <v>43385</v>
      </c>
      <c r="B384" s="59" t="str">
        <f>raw!$B384:$B384</f>
        <v>0009-0121</v>
      </c>
      <c r="C384" s="61">
        <f>IF(COUNT(score!S384:AC384,score!AO384)=0,".",SUM(score!S384:AC384,score!AO384)/COUNT(score!S384:AC384,score!AO384))</f>
        <v>70.833333333333329</v>
      </c>
      <c r="D384" s="61">
        <f>IF(COUNT(score!AF384:AM384)=0,".",SUM(score!AF384:AM384)/COUNT(score!AF384:AM384))</f>
        <v>40.625</v>
      </c>
      <c r="E384" s="61">
        <f>IF(COUNT(score!O384:R384)=0,".",SUM(score!O384:R384)/COUNT(score!O384:R384))</f>
        <v>0</v>
      </c>
      <c r="F384" s="62">
        <f>IF(COUNT(tempcalcs!$AN384:$BV384)=35,SUM(tempcalcs!$AN384:$BV384,56.57706),".")</f>
        <v>26.179540000000006</v>
      </c>
      <c r="G384" s="62">
        <f>IF(COUNT(tempcalcs!$BX384:$DF384)=35,SUM(tempcalcs!$BX384:$DF384,60.75781),".")</f>
        <v>30.06185</v>
      </c>
    </row>
    <row r="385" spans="1:7" x14ac:dyDescent="0.25">
      <c r="A385" s="58">
        <f>raw!$A385:$A385</f>
        <v>43385</v>
      </c>
      <c r="B385" s="59" t="str">
        <f>raw!$B385:$B385</f>
        <v>0009-0124</v>
      </c>
      <c r="C385" s="61">
        <f>IF(COUNT(score!S385:AC385,score!AO385)=0,".",SUM(score!S385:AC385,score!AO385)/COUNT(score!S385:AC385,score!AO385))</f>
        <v>77.083333333333329</v>
      </c>
      <c r="D385" s="61">
        <f>IF(COUNT(score!AF385:AM385)=0,".",SUM(score!AF385:AM385)/COUNT(score!AF385:AM385))</f>
        <v>78.125</v>
      </c>
      <c r="E385" s="61">
        <f>IF(COUNT(score!O385:R385)=0,".",SUM(score!O385:R385)/COUNT(score!O385:R385))</f>
        <v>56.25</v>
      </c>
      <c r="F385" s="62">
        <f>IF(COUNT(tempcalcs!$AN385:$BV385)=35,SUM(tempcalcs!$AN385:$BV385,56.57706),".")</f>
        <v>32.725170000000006</v>
      </c>
      <c r="G385" s="62">
        <f>IF(COUNT(tempcalcs!$BX385:$DF385)=35,SUM(tempcalcs!$BX385:$DF385,60.75781),".")</f>
        <v>57.186489999999999</v>
      </c>
    </row>
    <row r="386" spans="1:7" x14ac:dyDescent="0.25">
      <c r="A386" s="58">
        <f>raw!$A386:$A386</f>
        <v>43398</v>
      </c>
      <c r="B386" s="59" t="str">
        <f>raw!$B386:$B386</f>
        <v>0009-0127</v>
      </c>
      <c r="C386" s="61">
        <f>IF(COUNT(score!S386:AC386,score!AO386)=0,".",SUM(score!S386:AC386,score!AO386)/COUNT(score!S386:AC386,score!AO386))</f>
        <v>81.25</v>
      </c>
      <c r="D386" s="61">
        <f>IF(COUNT(score!AF386:AM386)=0,".",SUM(score!AF386:AM386)/COUNT(score!AF386:AM386))</f>
        <v>71.875</v>
      </c>
      <c r="E386" s="61">
        <f>IF(COUNT(score!O386:R386)=0,".",SUM(score!O386:R386)/COUNT(score!O386:R386))</f>
        <v>68.75</v>
      </c>
      <c r="F386" s="62">
        <f>IF(COUNT(tempcalcs!$AN386:$BV386)=35,SUM(tempcalcs!$AN386:$BV386,56.57706),".")</f>
        <v>53.553100000000001</v>
      </c>
      <c r="G386" s="62">
        <f>IF(COUNT(tempcalcs!$BX386:$DF386)=35,SUM(tempcalcs!$BX386:$DF386,60.75781),".")</f>
        <v>60.792630000000003</v>
      </c>
    </row>
    <row r="387" spans="1:7" x14ac:dyDescent="0.25">
      <c r="A387" s="58">
        <f>raw!$A387:$A387</f>
        <v>43395</v>
      </c>
      <c r="B387" s="59" t="str">
        <f>raw!$B387:$B387</f>
        <v>0009-0128</v>
      </c>
      <c r="C387" s="61">
        <f>IF(COUNT(score!S387:AC387,score!AO387)=0,".",SUM(score!S387:AC387,score!AO387)/COUNT(score!S387:AC387,score!AO387))</f>
        <v>87.5</v>
      </c>
      <c r="D387" s="61">
        <f>IF(COUNT(score!AF387:AM387)=0,".",SUM(score!AF387:AM387)/COUNT(score!AF387:AM387))</f>
        <v>65.625</v>
      </c>
      <c r="E387" s="61">
        <f>IF(COUNT(score!O387:R387)=0,".",SUM(score!O387:R387)/COUNT(score!O387:R387))</f>
        <v>50</v>
      </c>
      <c r="F387" s="62">
        <f>IF(COUNT(tempcalcs!$AN387:$BV387)=35,SUM(tempcalcs!$AN387:$BV387,56.57706),".")</f>
        <v>37.113810000000001</v>
      </c>
      <c r="G387" s="62">
        <f>IF(COUNT(tempcalcs!$BX387:$DF387)=35,SUM(tempcalcs!$BX387:$DF387,60.75781),".")</f>
        <v>66.282299999999992</v>
      </c>
    </row>
    <row r="388" spans="1:7" x14ac:dyDescent="0.25">
      <c r="A388" s="58">
        <f>raw!$A388:$A388</f>
        <v>43397</v>
      </c>
      <c r="B388" s="59" t="str">
        <f>raw!$B388:$B388</f>
        <v>0009-0129</v>
      </c>
      <c r="C388" s="61">
        <f>IF(COUNT(score!S388:AC388,score!AO388)=0,".",SUM(score!S388:AC388,score!AO388)/COUNT(score!S388:AC388,score!AO388))</f>
        <v>64.583333333333329</v>
      </c>
      <c r="D388" s="61">
        <f>IF(COUNT(score!AF388:AM388)=0,".",SUM(score!AF388:AM388)/COUNT(score!AF388:AM388))</f>
        <v>90.625</v>
      </c>
      <c r="E388" s="61">
        <f>IF(COUNT(score!O388:R388)=0,".",SUM(score!O388:R388)/COUNT(score!O388:R388))</f>
        <v>81.25</v>
      </c>
      <c r="F388" s="62">
        <f>IF(COUNT(tempcalcs!$AN388:$BV388)=35,SUM(tempcalcs!$AN388:$BV388,56.57706),".")</f>
        <v>40.1205</v>
      </c>
      <c r="G388" s="62">
        <f>IF(COUNT(tempcalcs!$BX388:$DF388)=35,SUM(tempcalcs!$BX388:$DF388,60.75781),".")</f>
        <v>58.707029999999996</v>
      </c>
    </row>
    <row r="389" spans="1:7" x14ac:dyDescent="0.25">
      <c r="A389" s="58">
        <f>raw!$A389:$A389</f>
        <v>43353</v>
      </c>
      <c r="B389" s="59" t="str">
        <f>raw!$B389:$B389</f>
        <v>0010-0002</v>
      </c>
      <c r="C389" s="61">
        <f>IF(COUNT(score!S389:AC389,score!AO389)=0,".",SUM(score!S389:AC389,score!AO389)/COUNT(score!S389:AC389,score!AO389))</f>
        <v>83.333333333333329</v>
      </c>
      <c r="D389" s="61">
        <f>IF(COUNT(score!AF389:AM389)=0,".",SUM(score!AF389:AM389)/COUNT(score!AF389:AM389))</f>
        <v>93.75</v>
      </c>
      <c r="E389" s="61">
        <f>IF(COUNT(score!O389:R389)=0,".",SUM(score!O389:R389)/COUNT(score!O389:R389))</f>
        <v>62.5</v>
      </c>
      <c r="F389" s="62">
        <f>IF(COUNT(tempcalcs!$AN389:$BV389)=35,SUM(tempcalcs!$AN389:$BV389,56.57706),".")</f>
        <v>54.779610000000005</v>
      </c>
      <c r="G389" s="62">
        <f>IF(COUNT(tempcalcs!$BX389:$DF389)=35,SUM(tempcalcs!$BX389:$DF389,60.75781),".")</f>
        <v>57.0959</v>
      </c>
    </row>
    <row r="390" spans="1:7" x14ac:dyDescent="0.25">
      <c r="A390" s="58">
        <f>raw!$A390:$A390</f>
        <v>43353</v>
      </c>
      <c r="B390" s="59" t="str">
        <f>raw!$B390:$B390</f>
        <v>0010-0004</v>
      </c>
      <c r="C390" s="61">
        <f>IF(COUNT(score!S390:AC390,score!AO390)=0,".",SUM(score!S390:AC390,score!AO390)/COUNT(score!S390:AC390,score!AO390))</f>
        <v>77.083333333333329</v>
      </c>
      <c r="D390" s="61">
        <f>IF(COUNT(score!AF390:AM390)=0,".",SUM(score!AF390:AM390)/COUNT(score!AF390:AM390))</f>
        <v>90.625</v>
      </c>
      <c r="E390" s="61">
        <f>IF(COUNT(score!O390:R390)=0,".",SUM(score!O390:R390)/COUNT(score!O390:R390))</f>
        <v>75</v>
      </c>
      <c r="F390" s="62">
        <f>IF(COUNT(tempcalcs!$AN390:$BV390)=35,SUM(tempcalcs!$AN390:$BV390,56.57706),".")</f>
        <v>49.50468</v>
      </c>
      <c r="G390" s="62">
        <f>IF(COUNT(tempcalcs!$BX390:$DF390)=35,SUM(tempcalcs!$BX390:$DF390,60.75781),".")</f>
        <v>51.019549999999995</v>
      </c>
    </row>
    <row r="391" spans="1:7" x14ac:dyDescent="0.25">
      <c r="A391" s="58">
        <f>raw!$A391:$A391</f>
        <v>43343</v>
      </c>
      <c r="B391" s="59" t="str">
        <f>raw!$B391:$B391</f>
        <v>0010-0005</v>
      </c>
      <c r="C391" s="61">
        <f>IF(COUNT(score!S391:AC391,score!AO391)=0,".",SUM(score!S391:AC391,score!AO391)/COUNT(score!S391:AC391,score!AO391))</f>
        <v>100</v>
      </c>
      <c r="D391" s="61">
        <f>IF(COUNT(score!AF391:AM391)=0,".",SUM(score!AF391:AM391)/COUNT(score!AF391:AM391))</f>
        <v>100</v>
      </c>
      <c r="E391" s="61">
        <f>IF(COUNT(score!O391:R391)=0,".",SUM(score!O391:R391)/COUNT(score!O391:R391))</f>
        <v>75</v>
      </c>
      <c r="F391" s="62">
        <f>IF(COUNT(tempcalcs!$AN391:$BV391)=35,SUM(tempcalcs!$AN391:$BV391,56.57706),".")</f>
        <v>39.558480000000003</v>
      </c>
      <c r="G391" s="62">
        <f>IF(COUNT(tempcalcs!$BX391:$DF391)=35,SUM(tempcalcs!$BX391:$DF391,60.75781),".")</f>
        <v>53.88514</v>
      </c>
    </row>
    <row r="392" spans="1:7" x14ac:dyDescent="0.25">
      <c r="A392" s="58">
        <f>raw!$A392:$A392</f>
        <v>43353</v>
      </c>
      <c r="B392" s="59" t="str">
        <f>raw!$B392:$B392</f>
        <v>0010-0006</v>
      </c>
      <c r="C392" s="61">
        <f>IF(COUNT(score!S392:AC392,score!AO392)=0,".",SUM(score!S392:AC392,score!AO392)/COUNT(score!S392:AC392,score!AO392))</f>
        <v>68.75</v>
      </c>
      <c r="D392" s="61">
        <f>IF(COUNT(score!AF392:AM392)=0,".",SUM(score!AF392:AM392)/COUNT(score!AF392:AM392))</f>
        <v>59.375</v>
      </c>
      <c r="E392" s="61">
        <f>IF(COUNT(score!O392:R392)=0,".",SUM(score!O392:R392)/COUNT(score!O392:R392))</f>
        <v>100</v>
      </c>
      <c r="F392" s="62">
        <f>IF(COUNT(tempcalcs!$AN392:$BV392)=35,SUM(tempcalcs!$AN392:$BV392,56.57706),".")</f>
        <v>47.846690000000002</v>
      </c>
      <c r="G392" s="62">
        <f>IF(COUNT(tempcalcs!$BX392:$DF392)=35,SUM(tempcalcs!$BX392:$DF392,60.75781),".")</f>
        <v>56.509709999999998</v>
      </c>
    </row>
    <row r="393" spans="1:7" x14ac:dyDescent="0.25">
      <c r="A393" s="58">
        <f>raw!$A393:$A393</f>
        <v>43353</v>
      </c>
      <c r="B393" s="59" t="str">
        <f>raw!$B393:$B393</f>
        <v>0010-0007</v>
      </c>
      <c r="C393" s="61">
        <f>IF(COUNT(score!S393:AC393,score!AO393)=0,".",SUM(score!S393:AC393,score!AO393)/COUNT(score!S393:AC393,score!AO393))</f>
        <v>100</v>
      </c>
      <c r="D393" s="61">
        <f>IF(COUNT(score!AF393:AM393)=0,".",SUM(score!AF393:AM393)/COUNT(score!AF393:AM393))</f>
        <v>68.75</v>
      </c>
      <c r="E393" s="61">
        <f>IF(COUNT(score!O393:R393)=0,".",SUM(score!O393:R393)/COUNT(score!O393:R393))</f>
        <v>68.75</v>
      </c>
      <c r="F393" s="62">
        <f>IF(COUNT(tempcalcs!$AN393:$BV393)=35,SUM(tempcalcs!$AN393:$BV393,56.57706),".")</f>
        <v>49.067220000000006</v>
      </c>
      <c r="G393" s="62">
        <f>IF(COUNT(tempcalcs!$BX393:$DF393)=35,SUM(tempcalcs!$BX393:$DF393,60.75781),".")</f>
        <v>63.996600000000001</v>
      </c>
    </row>
    <row r="394" spans="1:7" x14ac:dyDescent="0.25">
      <c r="A394" s="58">
        <f>raw!$A394:$A394</f>
        <v>43353</v>
      </c>
      <c r="B394" s="59" t="str">
        <f>raw!$B394:$B394</f>
        <v>0010-0008</v>
      </c>
      <c r="C394" s="61">
        <f>IF(COUNT(score!S394:AC394,score!AO394)=0,".",SUM(score!S394:AC394,score!AO394)/COUNT(score!S394:AC394,score!AO394))</f>
        <v>83.333333333333329</v>
      </c>
      <c r="D394" s="61">
        <f>IF(COUNT(score!AF394:AM394)=0,".",SUM(score!AF394:AM394)/COUNT(score!AF394:AM394))</f>
        <v>71.875</v>
      </c>
      <c r="E394" s="61">
        <f>IF(COUNT(score!O394:R394)=0,".",SUM(score!O394:R394)/COUNT(score!O394:R394))</f>
        <v>75</v>
      </c>
      <c r="F394" s="62">
        <f>IF(COUNT(tempcalcs!$AN394:$BV394)=35,SUM(tempcalcs!$AN394:$BV394,56.57706),".")</f>
        <v>36.021720000000002</v>
      </c>
      <c r="G394" s="62">
        <f>IF(COUNT(tempcalcs!$BX394:$DF394)=35,SUM(tempcalcs!$BX394:$DF394,60.75781),".")</f>
        <v>61.944949999999999</v>
      </c>
    </row>
    <row r="395" spans="1:7" x14ac:dyDescent="0.25">
      <c r="A395" s="58">
        <f>raw!$A395:$A395</f>
        <v>43343</v>
      </c>
      <c r="B395" s="59" t="str">
        <f>raw!$B395:$B395</f>
        <v>0010-0011</v>
      </c>
      <c r="C395" s="61">
        <f>IF(COUNT(score!S395:AC395,score!AO395)=0,".",SUM(score!S395:AC395,score!AO395)/COUNT(score!S395:AC395,score!AO395))</f>
        <v>100</v>
      </c>
      <c r="D395" s="61">
        <f>IF(COUNT(score!AF395:AM395)=0,".",SUM(score!AF395:AM395)/COUNT(score!AF395:AM395))</f>
        <v>100</v>
      </c>
      <c r="E395" s="61">
        <f>IF(COUNT(score!O395:R395)=0,".",SUM(score!O395:R395)/COUNT(score!O395:R395))</f>
        <v>75</v>
      </c>
      <c r="F395" s="62">
        <f>IF(COUNT(tempcalcs!$AN395:$BV395)=35,SUM(tempcalcs!$AN395:$BV395,56.57706),".")</f>
        <v>48.335230000000003</v>
      </c>
      <c r="G395" s="62">
        <f>IF(COUNT(tempcalcs!$BX395:$DF395)=35,SUM(tempcalcs!$BX395:$DF395,60.75781),".")</f>
        <v>60.385480000000001</v>
      </c>
    </row>
    <row r="396" spans="1:7" x14ac:dyDescent="0.25">
      <c r="A396" s="58">
        <f>raw!$A396:$A396</f>
        <v>43354</v>
      </c>
      <c r="B396" s="59" t="str">
        <f>raw!$B396:$B396</f>
        <v>0010-0014</v>
      </c>
      <c r="C396" s="61">
        <f>IF(COUNT(score!S396:AC396,score!AO396)=0,".",SUM(score!S396:AC396,score!AO396)/COUNT(score!S396:AC396,score!AO396))</f>
        <v>83.333333333333329</v>
      </c>
      <c r="D396" s="61">
        <f>IF(COUNT(score!AF396:AM396)=0,".",SUM(score!AF396:AM396)/COUNT(score!AF396:AM396))</f>
        <v>81.25</v>
      </c>
      <c r="E396" s="61">
        <f>IF(COUNT(score!O396:R396)=0,".",SUM(score!O396:R396)/COUNT(score!O396:R396))</f>
        <v>75</v>
      </c>
      <c r="F396" s="62">
        <f>IF(COUNT(tempcalcs!$AN396:$BV396)=35,SUM(tempcalcs!$AN396:$BV396,56.57706),".")</f>
        <v>40.731480000000005</v>
      </c>
      <c r="G396" s="62">
        <f>IF(COUNT(tempcalcs!$BX396:$DF396)=35,SUM(tempcalcs!$BX396:$DF396,60.75781),".")</f>
        <v>62.577199999999998</v>
      </c>
    </row>
    <row r="397" spans="1:7" x14ac:dyDescent="0.25">
      <c r="A397" s="58">
        <f>raw!$A397:$A397</f>
        <v>43354</v>
      </c>
      <c r="B397" s="59" t="str">
        <f>raw!$B397:$B397</f>
        <v>0010-0015</v>
      </c>
      <c r="C397" s="61">
        <f>IF(COUNT(score!S397:AC397,score!AO397)=0,".",SUM(score!S397:AC397,score!AO397)/COUNT(score!S397:AC397,score!AO397))</f>
        <v>95.833333333333329</v>
      </c>
      <c r="D397" s="61">
        <f>IF(COUNT(score!AF397:AM397)=0,".",SUM(score!AF397:AM397)/COUNT(score!AF397:AM397))</f>
        <v>93.75</v>
      </c>
      <c r="E397" s="61">
        <f>IF(COUNT(score!O397:R397)=0,".",SUM(score!O397:R397)/COUNT(score!O397:R397))</f>
        <v>100</v>
      </c>
      <c r="F397" s="62">
        <f>IF(COUNT(tempcalcs!$AN397:$BV397)=35,SUM(tempcalcs!$AN397:$BV397,56.57706),".")</f>
        <v>56.36609</v>
      </c>
      <c r="G397" s="62">
        <f>IF(COUNT(tempcalcs!$BX397:$DF397)=35,SUM(tempcalcs!$BX397:$DF397,60.75781),".")</f>
        <v>43.460090000000001</v>
      </c>
    </row>
    <row r="398" spans="1:7" x14ac:dyDescent="0.25">
      <c r="A398" s="58">
        <f>raw!$A398:$A398</f>
        <v>43354</v>
      </c>
      <c r="B398" s="59" t="str">
        <f>raw!$B398:$B398</f>
        <v>0010-0017</v>
      </c>
      <c r="C398" s="61">
        <f>IF(COUNT(score!S398:AC398,score!AO398)=0,".",SUM(score!S398:AC398,score!AO398)/COUNT(score!S398:AC398,score!AO398))</f>
        <v>87.5</v>
      </c>
      <c r="D398" s="61">
        <f>IF(COUNT(score!AF398:AM398)=0,".",SUM(score!AF398:AM398)/COUNT(score!AF398:AM398))</f>
        <v>84.375</v>
      </c>
      <c r="E398" s="61">
        <f>IF(COUNT(score!O398:R398)=0,".",SUM(score!O398:R398)/COUNT(score!O398:R398))</f>
        <v>50</v>
      </c>
      <c r="F398" s="62">
        <f>IF(COUNT(tempcalcs!$AN398:$BV398)=35,SUM(tempcalcs!$AN398:$BV398,56.57706),".")</f>
        <v>44.392830000000004</v>
      </c>
      <c r="G398" s="62">
        <f>IF(COUNT(tempcalcs!$BX398:$DF398)=35,SUM(tempcalcs!$BX398:$DF398,60.75781),".")</f>
        <v>43.007719999999999</v>
      </c>
    </row>
    <row r="399" spans="1:7" x14ac:dyDescent="0.25">
      <c r="A399" s="58">
        <f>raw!$A399:$A399</f>
        <v>43354</v>
      </c>
      <c r="B399" s="59" t="str">
        <f>raw!$B399:$B399</f>
        <v>0010-0018</v>
      </c>
      <c r="C399" s="61">
        <f>IF(COUNT(score!S399:AC399,score!AO399)=0,".",SUM(score!S399:AC399,score!AO399)/COUNT(score!S399:AC399,score!AO399))</f>
        <v>93.75</v>
      </c>
      <c r="D399" s="61">
        <f>IF(COUNT(score!AF399:AM399)=0,".",SUM(score!AF399:AM399)/COUNT(score!AF399:AM399))</f>
        <v>96.875</v>
      </c>
      <c r="E399" s="61">
        <f>IF(COUNT(score!O399:R399)=0,".",SUM(score!O399:R399)/COUNT(score!O399:R399))</f>
        <v>75</v>
      </c>
      <c r="F399" s="62">
        <f>IF(COUNT(tempcalcs!$AN399:$BV399)=35,SUM(tempcalcs!$AN399:$BV399,56.57706),".")</f>
        <v>35.937609999999999</v>
      </c>
      <c r="G399" s="62">
        <f>IF(COUNT(tempcalcs!$BX399:$DF399)=35,SUM(tempcalcs!$BX399:$DF399,60.75781),".")</f>
        <v>60.421839999999996</v>
      </c>
    </row>
    <row r="400" spans="1:7" x14ac:dyDescent="0.25">
      <c r="A400" s="58">
        <f>raw!$A400:$A400</f>
        <v>43335</v>
      </c>
      <c r="B400" s="59" t="str">
        <f>raw!$B400:$B400</f>
        <v>0010-0019</v>
      </c>
      <c r="C400" s="61">
        <f>IF(COUNT(score!S400:AC400,score!AO400)=0,".",SUM(score!S400:AC400,score!AO400)/COUNT(score!S400:AC400,score!AO400))</f>
        <v>97.916666666666671</v>
      </c>
      <c r="D400" s="61">
        <f>IF(COUNT(score!AF400:AM400)=0,".",SUM(score!AF400:AM400)/COUNT(score!AF400:AM400))</f>
        <v>100</v>
      </c>
      <c r="E400" s="61">
        <f>IF(COUNT(score!O400:R400)=0,".",SUM(score!O400:R400)/COUNT(score!O400:R400))</f>
        <v>100</v>
      </c>
      <c r="F400" s="62">
        <f>IF(COUNT(tempcalcs!$AN400:$BV400)=35,SUM(tempcalcs!$AN400:$BV400,56.57706),".")</f>
        <v>48.016490000000005</v>
      </c>
      <c r="G400" s="62">
        <f>IF(COUNT(tempcalcs!$BX400:$DF400)=35,SUM(tempcalcs!$BX400:$DF400,60.75781),".")</f>
        <v>59.262659999999997</v>
      </c>
    </row>
    <row r="401" spans="1:7" x14ac:dyDescent="0.25">
      <c r="A401" s="58">
        <f>raw!$A401:$A401</f>
        <v>43354</v>
      </c>
      <c r="B401" s="59" t="str">
        <f>raw!$B401:$B401</f>
        <v>0010-0020</v>
      </c>
      <c r="C401" s="61">
        <f>IF(COUNT(score!S401:AC401,score!AO401)=0,".",SUM(score!S401:AC401,score!AO401)/COUNT(score!S401:AC401,score!AO401))</f>
        <v>75</v>
      </c>
      <c r="D401" s="61">
        <f>IF(COUNT(score!AF401:AM401)=0,".",SUM(score!AF401:AM401)/COUNT(score!AF401:AM401))</f>
        <v>87.5</v>
      </c>
      <c r="E401" s="61">
        <f>IF(COUNT(score!O401:R401)=0,".",SUM(score!O401:R401)/COUNT(score!O401:R401))</f>
        <v>43.75</v>
      </c>
      <c r="F401" s="62">
        <f>IF(COUNT(tempcalcs!$AN401:$BV401)=35,SUM(tempcalcs!$AN401:$BV401,56.57706),".")</f>
        <v>34.153570000000002</v>
      </c>
      <c r="G401" s="62">
        <f>IF(COUNT(tempcalcs!$BX401:$DF401)=35,SUM(tempcalcs!$BX401:$DF401,60.75781),".")</f>
        <v>55.502589999999998</v>
      </c>
    </row>
    <row r="402" spans="1:7" x14ac:dyDescent="0.25">
      <c r="A402" s="58">
        <f>raw!$A402:$A402</f>
        <v>43335</v>
      </c>
      <c r="B402" s="59" t="str">
        <f>raw!$B402:$B402</f>
        <v>0010-0021</v>
      </c>
      <c r="C402" s="61">
        <f>IF(COUNT(score!S402:AC402,score!AO402)=0,".",SUM(score!S402:AC402,score!AO402)/COUNT(score!S402:AC402,score!AO402))</f>
        <v>97.916666666666671</v>
      </c>
      <c r="D402" s="61">
        <f>IF(COUNT(score!AF402:AM402)=0,".",SUM(score!AF402:AM402)/COUNT(score!AF402:AM402))</f>
        <v>93.75</v>
      </c>
      <c r="E402" s="61">
        <f>IF(COUNT(score!O402:R402)=0,".",SUM(score!O402:R402)/COUNT(score!O402:R402))</f>
        <v>100</v>
      </c>
      <c r="F402" s="62">
        <f>IF(COUNT(tempcalcs!$AN402:$BV402)=35,SUM(tempcalcs!$AN402:$BV402,56.57706),".")</f>
        <v>52.409230000000001</v>
      </c>
      <c r="G402" s="62">
        <f>IF(COUNT(tempcalcs!$BX402:$DF402)=35,SUM(tempcalcs!$BX402:$DF402,60.75781),".")</f>
        <v>59.14085</v>
      </c>
    </row>
    <row r="403" spans="1:7" x14ac:dyDescent="0.25">
      <c r="A403" s="58">
        <f>raw!$A403:$A403</f>
        <v>43353</v>
      </c>
      <c r="B403" s="59" t="str">
        <f>raw!$B403:$B403</f>
        <v>0010-0023</v>
      </c>
      <c r="C403" s="61">
        <f>IF(COUNT(score!S403:AC403,score!AO403)=0,".",SUM(score!S403:AC403,score!AO403)/COUNT(score!S403:AC403,score!AO403))</f>
        <v>97.916666666666671</v>
      </c>
      <c r="D403" s="61">
        <f>IF(COUNT(score!AF403:AM403)=0,".",SUM(score!AF403:AM403)/COUNT(score!AF403:AM403))</f>
        <v>87.5</v>
      </c>
      <c r="E403" s="61">
        <f>IF(COUNT(score!O403:R403)=0,".",SUM(score!O403:R403)/COUNT(score!O403:R403))</f>
        <v>75</v>
      </c>
      <c r="F403" s="62">
        <f>IF(COUNT(tempcalcs!$AN403:$BV403)=35,SUM(tempcalcs!$AN403:$BV403,56.57706),".")</f>
        <v>36.265039999999999</v>
      </c>
      <c r="G403" s="62">
        <f>IF(COUNT(tempcalcs!$BX403:$DF403)=35,SUM(tempcalcs!$BX403:$DF403,60.75781),".")</f>
        <v>65.430530000000005</v>
      </c>
    </row>
    <row r="404" spans="1:7" x14ac:dyDescent="0.25">
      <c r="A404" s="58">
        <f>raw!$A404:$A404</f>
        <v>43335</v>
      </c>
      <c r="B404" s="59" t="str">
        <f>raw!$B404:$B404</f>
        <v>0010-0025</v>
      </c>
      <c r="C404" s="61">
        <f>IF(COUNT(score!S404:AC404,score!AO404)=0,".",SUM(score!S404:AC404,score!AO404)/COUNT(score!S404:AC404,score!AO404))</f>
        <v>87.5</v>
      </c>
      <c r="D404" s="61">
        <f>IF(COUNT(score!AF404:AM404)=0,".",SUM(score!AF404:AM404)/COUNT(score!AF404:AM404))</f>
        <v>96.875</v>
      </c>
      <c r="E404" s="61">
        <f>IF(COUNT(score!O404:R404)=0,".",SUM(score!O404:R404)/COUNT(score!O404:R404))</f>
        <v>100</v>
      </c>
      <c r="F404" s="62">
        <f>IF(COUNT(tempcalcs!$AN404:$BV404)=35,SUM(tempcalcs!$AN404:$BV404,56.57706),".")</f>
        <v>38.577550000000002</v>
      </c>
      <c r="G404" s="62">
        <f>IF(COUNT(tempcalcs!$BX404:$DF404)=35,SUM(tempcalcs!$BX404:$DF404,60.75781),".")</f>
        <v>57.418680000000002</v>
      </c>
    </row>
    <row r="405" spans="1:7" x14ac:dyDescent="0.25">
      <c r="A405" s="58">
        <f>raw!$A405:$A405</f>
        <v>43334</v>
      </c>
      <c r="B405" s="59" t="str">
        <f>raw!$B405:$B405</f>
        <v>0010-0027</v>
      </c>
      <c r="C405" s="61">
        <f>IF(COUNT(score!S405:AC405,score!AO405)=0,".",SUM(score!S405:AC405,score!AO405)/COUNT(score!S405:AC405,score!AO405))</f>
        <v>81.25</v>
      </c>
      <c r="D405" s="61">
        <f>IF(COUNT(score!AF405:AM405)=0,".",SUM(score!AF405:AM405)/COUNT(score!AF405:AM405))</f>
        <v>75</v>
      </c>
      <c r="E405" s="61">
        <f>IF(COUNT(score!O405:R405)=0,".",SUM(score!O405:R405)/COUNT(score!O405:R405))</f>
        <v>75</v>
      </c>
      <c r="F405" s="62">
        <f>IF(COUNT(tempcalcs!$AN405:$BV405)=35,SUM(tempcalcs!$AN405:$BV405,56.57706),".")</f>
        <v>49.939210000000003</v>
      </c>
      <c r="G405" s="62">
        <f>IF(COUNT(tempcalcs!$BX405:$DF405)=35,SUM(tempcalcs!$BX405:$DF405,60.75781),".")</f>
        <v>57.308790000000002</v>
      </c>
    </row>
    <row r="406" spans="1:7" x14ac:dyDescent="0.25">
      <c r="A406" s="58">
        <f>raw!$A406:$A406</f>
        <v>43343</v>
      </c>
      <c r="B406" s="59" t="str">
        <f>raw!$B406:$B406</f>
        <v>0010-0028</v>
      </c>
      <c r="C406" s="61">
        <f>IF(COUNT(score!S406:AC406,score!AO406)=0,".",SUM(score!S406:AC406,score!AO406)/COUNT(score!S406:AC406,score!AO406))</f>
        <v>100</v>
      </c>
      <c r="D406" s="61">
        <f>IF(COUNT(score!AF406:AM406)=0,".",SUM(score!AF406:AM406)/COUNT(score!AF406:AM406))</f>
        <v>96.875</v>
      </c>
      <c r="E406" s="61">
        <f>IF(COUNT(score!O406:R406)=0,".",SUM(score!O406:R406)/COUNT(score!O406:R406))</f>
        <v>100</v>
      </c>
      <c r="F406" s="62">
        <f>IF(COUNT(tempcalcs!$AN406:$BV406)=35,SUM(tempcalcs!$AN406:$BV406,56.57706),".")</f>
        <v>53.553100000000001</v>
      </c>
      <c r="G406" s="62">
        <f>IF(COUNT(tempcalcs!$BX406:$DF406)=35,SUM(tempcalcs!$BX406:$DF406,60.75781),".")</f>
        <v>60.792630000000003</v>
      </c>
    </row>
    <row r="407" spans="1:7" x14ac:dyDescent="0.25">
      <c r="A407" s="58">
        <f>raw!$A407:$A407</f>
        <v>43353</v>
      </c>
      <c r="B407" s="59" t="str">
        <f>raw!$B407:$B407</f>
        <v>0010-0030</v>
      </c>
      <c r="C407" s="61">
        <f>IF(COUNT(score!S407:AC407,score!AO407)=0,".",SUM(score!S407:AC407,score!AO407)/COUNT(score!S407:AC407,score!AO407))</f>
        <v>91.666666666666671</v>
      </c>
      <c r="D407" s="61">
        <f>IF(COUNT(score!AF407:AM407)=0,".",SUM(score!AF407:AM407)/COUNT(score!AF407:AM407))</f>
        <v>93.75</v>
      </c>
      <c r="E407" s="61">
        <f>IF(COUNT(score!O407:R407)=0,".",SUM(score!O407:R407)/COUNT(score!O407:R407))</f>
        <v>75</v>
      </c>
      <c r="F407" s="62">
        <f>IF(COUNT(tempcalcs!$AN407:$BV407)=35,SUM(tempcalcs!$AN407:$BV407,56.57706),".")</f>
        <v>31.85821</v>
      </c>
      <c r="G407" s="62">
        <f>IF(COUNT(tempcalcs!$BX407:$DF407)=35,SUM(tempcalcs!$BX407:$DF407,60.75781),".")</f>
        <v>59.756709999999998</v>
      </c>
    </row>
    <row r="408" spans="1:7" x14ac:dyDescent="0.25">
      <c r="A408" s="58">
        <f>raw!$A408:$A408</f>
        <v>43343</v>
      </c>
      <c r="B408" s="59" t="str">
        <f>raw!$B408:$B408</f>
        <v>0010-0032</v>
      </c>
      <c r="C408" s="61">
        <f>IF(COUNT(score!S408:AC408,score!AO408)=0,".",SUM(score!S408:AC408,score!AO408)/COUNT(score!S408:AC408,score!AO408))</f>
        <v>91.666666666666671</v>
      </c>
      <c r="D408" s="61">
        <f>IF(COUNT(score!AF408:AM408)=0,".",SUM(score!AF408:AM408)/COUNT(score!AF408:AM408))</f>
        <v>100</v>
      </c>
      <c r="E408" s="61">
        <f>IF(COUNT(score!O408:R408)=0,".",SUM(score!O408:R408)/COUNT(score!O408:R408))</f>
        <v>75</v>
      </c>
      <c r="F408" s="62">
        <f>IF(COUNT(tempcalcs!$AN408:$BV408)=35,SUM(tempcalcs!$AN408:$BV408,56.57706),".")</f>
        <v>43.998139999999999</v>
      </c>
      <c r="G408" s="62">
        <f>IF(COUNT(tempcalcs!$BX408:$DF408)=35,SUM(tempcalcs!$BX408:$DF408,60.75781),".")</f>
        <v>52.01885</v>
      </c>
    </row>
    <row r="409" spans="1:7" x14ac:dyDescent="0.25">
      <c r="A409" s="58">
        <f>raw!$A409:$A409</f>
        <v>43356</v>
      </c>
      <c r="B409" s="59" t="str">
        <f>raw!$B409:$B409</f>
        <v>0010-0033</v>
      </c>
      <c r="C409" s="61">
        <f>IF(COUNT(score!S409:AC409,score!AO409)=0,".",SUM(score!S409:AC409,score!AO409)/COUNT(score!S409:AC409,score!AO409))</f>
        <v>100</v>
      </c>
      <c r="D409" s="61">
        <f>IF(COUNT(score!AF409:AM409)=0,".",SUM(score!AF409:AM409)/COUNT(score!AF409:AM409))</f>
        <v>100</v>
      </c>
      <c r="E409" s="61">
        <f>IF(COUNT(score!O409:R409)=0,".",SUM(score!O409:R409)/COUNT(score!O409:R409))</f>
        <v>75</v>
      </c>
      <c r="F409" s="62">
        <f>IF(COUNT(tempcalcs!$AN409:$BV409)=35,SUM(tempcalcs!$AN409:$BV409,56.57706),".")</f>
        <v>54.218240000000002</v>
      </c>
      <c r="G409" s="62">
        <f>IF(COUNT(tempcalcs!$BX409:$DF409)=35,SUM(tempcalcs!$BX409:$DF409,60.75781),".")</f>
        <v>58.843139999999998</v>
      </c>
    </row>
    <row r="410" spans="1:7" x14ac:dyDescent="0.25">
      <c r="A410" s="58">
        <f>raw!$A410:$A410</f>
        <v>43334</v>
      </c>
      <c r="B410" s="59" t="str">
        <f>raw!$B410:$B410</f>
        <v>0010-0034</v>
      </c>
      <c r="C410" s="61">
        <f>IF(COUNT(score!S410:AC410,score!AO410)=0,".",SUM(score!S410:AC410,score!AO410)/COUNT(score!S410:AC410,score!AO410))</f>
        <v>77.083333333333329</v>
      </c>
      <c r="D410" s="61">
        <f>IF(COUNT(score!AF410:AM410)=0,".",SUM(score!AF410:AM410)/COUNT(score!AF410:AM410))</f>
        <v>62.5</v>
      </c>
      <c r="E410" s="61">
        <f>IF(COUNT(score!O410:R410)=0,".",SUM(score!O410:R410)/COUNT(score!O410:R410))</f>
        <v>31.25</v>
      </c>
      <c r="F410" s="62">
        <f>IF(COUNT(tempcalcs!$AN410:$BV410)=35,SUM(tempcalcs!$AN410:$BV410,56.57706),".")</f>
        <v>50.807790000000004</v>
      </c>
      <c r="G410" s="62">
        <f>IF(COUNT(tempcalcs!$BX410:$DF410)=35,SUM(tempcalcs!$BX410:$DF410,60.75781),".")</f>
        <v>46.088329999999999</v>
      </c>
    </row>
    <row r="411" spans="1:7" x14ac:dyDescent="0.25">
      <c r="A411" s="58">
        <f>raw!$A411:$A411</f>
        <v>43353</v>
      </c>
      <c r="B411" s="59" t="str">
        <f>raw!$B411:$B411</f>
        <v>0010-0035</v>
      </c>
      <c r="C411" s="61">
        <f>IF(COUNT(score!S411:AC411,score!AO411)=0,".",SUM(score!S411:AC411,score!AO411)/COUNT(score!S411:AC411,score!AO411))</f>
        <v>97.916666666666671</v>
      </c>
      <c r="D411" s="61">
        <f>IF(COUNT(score!AF411:AM411)=0,".",SUM(score!AF411:AM411)/COUNT(score!AF411:AM411))</f>
        <v>96.875</v>
      </c>
      <c r="E411" s="61">
        <f>IF(COUNT(score!O411:R411)=0,".",SUM(score!O411:R411)/COUNT(score!O411:R411))</f>
        <v>100</v>
      </c>
      <c r="F411" s="62">
        <f>IF(COUNT(tempcalcs!$AN411:$BV411)=35,SUM(tempcalcs!$AN411:$BV411,56.57706),".")</f>
        <v>53.553100000000001</v>
      </c>
      <c r="G411" s="62">
        <f>IF(COUNT(tempcalcs!$BX411:$DF411)=35,SUM(tempcalcs!$BX411:$DF411,60.75781),".")</f>
        <v>60.792630000000003</v>
      </c>
    </row>
    <row r="412" spans="1:7" x14ac:dyDescent="0.25">
      <c r="A412" s="58">
        <f>raw!$A412:$A412</f>
        <v>43354</v>
      </c>
      <c r="B412" s="59" t="str">
        <f>raw!$B412:$B412</f>
        <v>0010-0040</v>
      </c>
      <c r="C412" s="61">
        <f>IF(COUNT(score!S412:AC412,score!AO412)=0,".",SUM(score!S412:AC412,score!AO412)/COUNT(score!S412:AC412,score!AO412))</f>
        <v>91.666666666666671</v>
      </c>
      <c r="D412" s="61">
        <f>IF(COUNT(score!AF412:AM412)=0,".",SUM(score!AF412:AM412)/COUNT(score!AF412:AM412))</f>
        <v>96.875</v>
      </c>
      <c r="E412" s="61">
        <f>IF(COUNT(score!O412:R412)=0,".",SUM(score!O412:R412)/COUNT(score!O412:R412))</f>
        <v>75</v>
      </c>
      <c r="F412" s="62">
        <f>IF(COUNT(tempcalcs!$AN412:$BV412)=35,SUM(tempcalcs!$AN412:$BV412,56.57706),".")</f>
        <v>31.616130000000002</v>
      </c>
      <c r="G412" s="62">
        <f>IF(COUNT(tempcalcs!$BX412:$DF412)=35,SUM(tempcalcs!$BX412:$DF412,60.75781),".")</f>
        <v>64.468999999999994</v>
      </c>
    </row>
    <row r="413" spans="1:7" x14ac:dyDescent="0.25">
      <c r="A413" s="58">
        <f>raw!$A413:$A413</f>
        <v>43353</v>
      </c>
      <c r="B413" s="59" t="str">
        <f>raw!$B413:$B413</f>
        <v>0010-0042</v>
      </c>
      <c r="C413" s="61">
        <f>IF(COUNT(score!S413:AC413,score!AO413)=0,".",SUM(score!S413:AC413,score!AO413)/COUNT(score!S413:AC413,score!AO413))</f>
        <v>95.833333333333329</v>
      </c>
      <c r="D413" s="61">
        <f>IF(COUNT(score!AF413:AM413)=0,".",SUM(score!AF413:AM413)/COUNT(score!AF413:AM413))</f>
        <v>96.875</v>
      </c>
      <c r="E413" s="61">
        <f>IF(COUNT(score!O413:R413)=0,".",SUM(score!O413:R413)/COUNT(score!O413:R413))</f>
        <v>75</v>
      </c>
      <c r="F413" s="62">
        <f>IF(COUNT(tempcalcs!$AN413:$BV413)=35,SUM(tempcalcs!$AN413:$BV413,56.57706),".")</f>
        <v>40.488849999999999</v>
      </c>
      <c r="G413" s="62">
        <f>IF(COUNT(tempcalcs!$BX413:$DF413)=35,SUM(tempcalcs!$BX413:$DF413,60.75781),".")</f>
        <v>65.44726</v>
      </c>
    </row>
    <row r="414" spans="1:7" x14ac:dyDescent="0.25">
      <c r="A414" s="58">
        <f>raw!$A414:$A414</f>
        <v>43378</v>
      </c>
      <c r="B414" s="59" t="str">
        <f>raw!$B414:$B414</f>
        <v>0010-0043</v>
      </c>
      <c r="C414" s="61">
        <f>IF(COUNT(score!S414:AC414,score!AO414)=0,".",SUM(score!S414:AC414,score!AO414)/COUNT(score!S414:AC414,score!AO414))</f>
        <v>97.916666666666671</v>
      </c>
      <c r="D414" s="61">
        <f>IF(COUNT(score!AF414:AM414)=0,".",SUM(score!AF414:AM414)/COUNT(score!AF414:AM414))</f>
        <v>84.375</v>
      </c>
      <c r="E414" s="61">
        <f>IF(COUNT(score!O414:R414)=0,".",SUM(score!O414:R414)/COUNT(score!O414:R414))</f>
        <v>100</v>
      </c>
      <c r="F414" s="62">
        <f>IF(COUNT(tempcalcs!$AN414:$BV414)=35,SUM(tempcalcs!$AN414:$BV414,56.57706),".")</f>
        <v>55.186550000000004</v>
      </c>
      <c r="G414" s="62">
        <f>IF(COUNT(tempcalcs!$BX414:$DF414)=35,SUM(tempcalcs!$BX414:$DF414,60.75781),".")</f>
        <v>50.193060000000003</v>
      </c>
    </row>
    <row r="415" spans="1:7" x14ac:dyDescent="0.25">
      <c r="A415" s="58">
        <f>raw!$A415:$A415</f>
        <v>43378</v>
      </c>
      <c r="B415" s="59" t="str">
        <f>raw!$B415:$B415</f>
        <v>0010-0045</v>
      </c>
      <c r="C415" s="61">
        <f>IF(COUNT(score!S415:AC415,score!AO415)=0,".",SUM(score!S415:AC415,score!AO415)/COUNT(score!S415:AC415,score!AO415))</f>
        <v>89.583333333333329</v>
      </c>
      <c r="D415" s="61">
        <f>IF(COUNT(score!AF415:AM415)=0,".",SUM(score!AF415:AM415)/COUNT(score!AF415:AM415))</f>
        <v>87.5</v>
      </c>
      <c r="E415" s="61">
        <f>IF(COUNT(score!O415:R415)=0,".",SUM(score!O415:R415)/COUNT(score!O415:R415))</f>
        <v>25</v>
      </c>
      <c r="F415" s="62">
        <f>IF(COUNT(tempcalcs!$AN415:$BV415)=35,SUM(tempcalcs!$AN415:$BV415,56.57706),".")</f>
        <v>46.030300000000004</v>
      </c>
      <c r="G415" s="62">
        <f>IF(COUNT(tempcalcs!$BX415:$DF415)=35,SUM(tempcalcs!$BX415:$DF415,60.75781),".")</f>
        <v>54.622129999999999</v>
      </c>
    </row>
    <row r="416" spans="1:7" x14ac:dyDescent="0.25">
      <c r="A416" s="58">
        <f>raw!$A416:$A416</f>
        <v>43379</v>
      </c>
      <c r="B416" s="59" t="str">
        <f>raw!$B416:$B416</f>
        <v>0010-0046</v>
      </c>
      <c r="C416" s="61">
        <f>IF(COUNT(score!S416:AC416,score!AO416)=0,".",SUM(score!S416:AC416,score!AO416)/COUNT(score!S416:AC416,score!AO416))</f>
        <v>89.583333333333329</v>
      </c>
      <c r="D416" s="61">
        <f>IF(COUNT(score!AF416:AM416)=0,".",SUM(score!AF416:AM416)/COUNT(score!AF416:AM416))</f>
        <v>93.75</v>
      </c>
      <c r="E416" s="61">
        <f>IF(COUNT(score!O416:R416)=0,".",SUM(score!O416:R416)/COUNT(score!O416:R416))</f>
        <v>100</v>
      </c>
      <c r="F416" s="62">
        <f>IF(COUNT(tempcalcs!$AN416:$BV416)=35,SUM(tempcalcs!$AN416:$BV416,56.57706),".")</f>
        <v>41.419610000000006</v>
      </c>
      <c r="G416" s="62">
        <f>IF(COUNT(tempcalcs!$BX416:$DF416)=35,SUM(tempcalcs!$BX416:$DF416,60.75781),".")</f>
        <v>54.313130000000001</v>
      </c>
    </row>
    <row r="417" spans="1:7" x14ac:dyDescent="0.25">
      <c r="A417" s="58">
        <f>raw!$A417:$A417</f>
        <v>43378</v>
      </c>
      <c r="B417" s="59" t="str">
        <f>raw!$B417:$B417</f>
        <v>0010-0047</v>
      </c>
      <c r="C417" s="61">
        <f>IF(COUNT(score!S417:AC417,score!AO417)=0,".",SUM(score!S417:AC417,score!AO417)/COUNT(score!S417:AC417,score!AO417))</f>
        <v>87.5</v>
      </c>
      <c r="D417" s="61">
        <f>IF(COUNT(score!AF417:AM417)=0,".",SUM(score!AF417:AM417)/COUNT(score!AF417:AM417))</f>
        <v>93.75</v>
      </c>
      <c r="E417" s="61">
        <f>IF(COUNT(score!O417:R417)=0,".",SUM(score!O417:R417)/COUNT(score!O417:R417))</f>
        <v>25</v>
      </c>
      <c r="F417" s="62">
        <f>IF(COUNT(tempcalcs!$AN417:$BV417)=35,SUM(tempcalcs!$AN417:$BV417,56.57706),".")</f>
        <v>51.020539999999997</v>
      </c>
      <c r="G417" s="62">
        <f>IF(COUNT(tempcalcs!$BX417:$DF417)=35,SUM(tempcalcs!$BX417:$DF417,60.75781),".")</f>
        <v>50.442889999999998</v>
      </c>
    </row>
    <row r="418" spans="1:7" x14ac:dyDescent="0.25">
      <c r="A418" s="58">
        <f>raw!$A418:$A418</f>
        <v>43379</v>
      </c>
      <c r="B418" s="59" t="str">
        <f>raw!$B418:$B418</f>
        <v>0010-0050</v>
      </c>
      <c r="C418" s="61">
        <f>IF(COUNT(score!S418:AC418,score!AO418)=0,".",SUM(score!S418:AC418,score!AO418)/COUNT(score!S418:AC418,score!AO418))</f>
        <v>91.666666666666671</v>
      </c>
      <c r="D418" s="61">
        <f>IF(COUNT(score!AF418:AM418)=0,".",SUM(score!AF418:AM418)/COUNT(score!AF418:AM418))</f>
        <v>96.875</v>
      </c>
      <c r="E418" s="61">
        <f>IF(COUNT(score!O418:R418)=0,".",SUM(score!O418:R418)/COUNT(score!O418:R418))</f>
        <v>75</v>
      </c>
      <c r="F418" s="62">
        <f>IF(COUNT(tempcalcs!$AN418:$BV418)=35,SUM(tempcalcs!$AN418:$BV418,56.57706),".")</f>
        <v>42.889960000000002</v>
      </c>
      <c r="G418" s="62">
        <f>IF(COUNT(tempcalcs!$BX418:$DF418)=35,SUM(tempcalcs!$BX418:$DF418,60.75781),".")</f>
        <v>50.074060000000003</v>
      </c>
    </row>
    <row r="419" spans="1:7" x14ac:dyDescent="0.25">
      <c r="A419" s="58">
        <f>raw!$A419:$A419</f>
        <v>43378</v>
      </c>
      <c r="B419" s="59" t="str">
        <f>raw!$B419:$B419</f>
        <v>0010-0054</v>
      </c>
      <c r="C419" s="61">
        <f>IF(COUNT(score!S419:AC419,score!AO419)=0,".",SUM(score!S419:AC419,score!AO419)/COUNT(score!S419:AC419,score!AO419))</f>
        <v>95.833333333333329</v>
      </c>
      <c r="D419" s="61">
        <f>IF(COUNT(score!AF419:AM419)=0,".",SUM(score!AF419:AM419)/COUNT(score!AF419:AM419))</f>
        <v>96.875</v>
      </c>
      <c r="E419" s="61">
        <f>IF(COUNT(score!O419:R419)=0,".",SUM(score!O419:R419)/COUNT(score!O419:R419))</f>
        <v>87.5</v>
      </c>
      <c r="F419" s="62">
        <f>IF(COUNT(tempcalcs!$AN419:$BV419)=35,SUM(tempcalcs!$AN419:$BV419,56.57706),".")</f>
        <v>54.114470000000004</v>
      </c>
      <c r="G419" s="62">
        <f>IF(COUNT(tempcalcs!$BX419:$DF419)=35,SUM(tempcalcs!$BX419:$DF419,60.75781),".")</f>
        <v>59.045389999999998</v>
      </c>
    </row>
    <row r="420" spans="1:7" x14ac:dyDescent="0.25">
      <c r="A420" s="58">
        <f>raw!$A420:$A420</f>
        <v>43379</v>
      </c>
      <c r="B420" s="59" t="str">
        <f>raw!$B420:$B420</f>
        <v>0010-0064</v>
      </c>
      <c r="C420" s="61">
        <f>IF(COUNT(score!S420:AC420,score!AO420)=0,".",SUM(score!S420:AC420,score!AO420)/COUNT(score!S420:AC420,score!AO420))</f>
        <v>95.833333333333329</v>
      </c>
      <c r="D420" s="61">
        <f>IF(COUNT(score!AF420:AM420)=0,".",SUM(score!AF420:AM420)/COUNT(score!AF420:AM420))</f>
        <v>96.875</v>
      </c>
      <c r="E420" s="61">
        <f>IF(COUNT(score!O420:R420)=0,".",SUM(score!O420:R420)/COUNT(score!O420:R420))</f>
        <v>87.5</v>
      </c>
      <c r="F420" s="62">
        <f>IF(COUNT(tempcalcs!$AN420:$BV420)=35,SUM(tempcalcs!$AN420:$BV420,56.57706),".")</f>
        <v>55.076170000000005</v>
      </c>
      <c r="G420" s="62">
        <f>IF(COUNT(tempcalcs!$BX420:$DF420)=35,SUM(tempcalcs!$BX420:$DF420,60.75781),".")</f>
        <v>53.33202</v>
      </c>
    </row>
    <row r="421" spans="1:7" x14ac:dyDescent="0.25">
      <c r="A421" s="58">
        <f>raw!$A421:$A421</f>
        <v>43378</v>
      </c>
      <c r="B421" s="59" t="str">
        <f>raw!$B421:$B421</f>
        <v>0010-0066</v>
      </c>
      <c r="C421" s="61">
        <f>IF(COUNT(score!S421:AC421,score!AO421)=0,".",SUM(score!S421:AC421,score!AO421)/COUNT(score!S421:AC421,score!AO421))</f>
        <v>81.25</v>
      </c>
      <c r="D421" s="61">
        <f>IF(COUNT(score!AF421:AM421)=0,".",SUM(score!AF421:AM421)/COUNT(score!AF421:AM421))</f>
        <v>53.125</v>
      </c>
      <c r="E421" s="61">
        <f>IF(COUNT(score!O421:R421)=0,".",SUM(score!O421:R421)/COUNT(score!O421:R421))</f>
        <v>25</v>
      </c>
      <c r="F421" s="62">
        <f>IF(COUNT(tempcalcs!$AN421:$BV421)=35,SUM(tempcalcs!$AN421:$BV421,56.57706),".")</f>
        <v>49.741170000000004</v>
      </c>
      <c r="G421" s="62">
        <f>IF(COUNT(tempcalcs!$BX421:$DF421)=35,SUM(tempcalcs!$BX421:$DF421,60.75781),".")</f>
        <v>58.816559999999996</v>
      </c>
    </row>
    <row r="422" spans="1:7" x14ac:dyDescent="0.25">
      <c r="A422" s="58">
        <f>raw!$A422:$A422</f>
        <v>43342</v>
      </c>
      <c r="B422" s="59" t="str">
        <f>raw!$B422:$B422</f>
        <v>0011-0005</v>
      </c>
      <c r="C422" s="61">
        <f>IF(COUNT(score!S422:AC422,score!AO422)=0,".",SUM(score!S422:AC422,score!AO422)/COUNT(score!S422:AC422,score!AO422))</f>
        <v>79.166666666666671</v>
      </c>
      <c r="D422" s="61">
        <f>IF(COUNT(score!AF422:AM422)=0,".",SUM(score!AF422:AM422)/COUNT(score!AF422:AM422))</f>
        <v>46.875</v>
      </c>
      <c r="E422" s="61">
        <f>IF(COUNT(score!O422:R422)=0,".",SUM(score!O422:R422)/COUNT(score!O422:R422))</f>
        <v>37.5</v>
      </c>
      <c r="F422" s="62">
        <f>IF(COUNT(tempcalcs!$AN422:$BV422)=35,SUM(tempcalcs!$AN422:$BV422,56.57706),".")</f>
        <v>45.364870000000003</v>
      </c>
      <c r="G422" s="62">
        <f>IF(COUNT(tempcalcs!$BX422:$DF422)=35,SUM(tempcalcs!$BX422:$DF422,60.75781),".")</f>
        <v>46.858279999999993</v>
      </c>
    </row>
    <row r="423" spans="1:7" x14ac:dyDescent="0.25">
      <c r="A423" s="58">
        <f>raw!$A423:$A423</f>
        <v>43343</v>
      </c>
      <c r="B423" s="59" t="str">
        <f>raw!$B423:$B423</f>
        <v>0011-0008</v>
      </c>
      <c r="C423" s="61">
        <f>IF(COUNT(score!S423:AC423,score!AO423)=0,".",SUM(score!S423:AC423,score!AO423)/COUNT(score!S423:AC423,score!AO423))</f>
        <v>79.166666666666671</v>
      </c>
      <c r="D423" s="61">
        <f>IF(COUNT(score!AF423:AM423)=0,".",SUM(score!AF423:AM423)/COUNT(score!AF423:AM423))</f>
        <v>56.25</v>
      </c>
      <c r="E423" s="61">
        <f>IF(COUNT(score!O423:R423)=0,".",SUM(score!O423:R423)/COUNT(score!O423:R423))</f>
        <v>25</v>
      </c>
      <c r="F423" s="62">
        <f>IF(COUNT(tempcalcs!$AN423:$BV423)=35,SUM(tempcalcs!$AN423:$BV423,56.57706),".")</f>
        <v>54.401240000000001</v>
      </c>
      <c r="G423" s="62">
        <f>IF(COUNT(tempcalcs!$BX423:$DF423)=35,SUM(tempcalcs!$BX423:$DF423,60.75781),".")</f>
        <v>43.688429999999997</v>
      </c>
    </row>
    <row r="424" spans="1:7" x14ac:dyDescent="0.25">
      <c r="A424" s="58">
        <f>raw!$A424:$A424</f>
        <v>43347</v>
      </c>
      <c r="B424" s="59" t="str">
        <f>raw!$B424:$B424</f>
        <v>0011-0009</v>
      </c>
      <c r="C424" s="61">
        <f>IF(COUNT(score!S424:AC424,score!AO424)=0,".",SUM(score!S424:AC424,score!AO424)/COUNT(score!S424:AC424,score!AO424))</f>
        <v>35.416666666666664</v>
      </c>
      <c r="D424" s="61">
        <f>IF(COUNT(score!AF424:AM424)=0,".",SUM(score!AF424:AM424)/COUNT(score!AF424:AM424))</f>
        <v>21.875</v>
      </c>
      <c r="E424" s="61">
        <f>IF(COUNT(score!O424:R424)=0,".",SUM(score!O424:R424)/COUNT(score!O424:R424))</f>
        <v>12.5</v>
      </c>
      <c r="F424" s="62">
        <f>IF(COUNT(tempcalcs!$AN424:$BV424)=35,SUM(tempcalcs!$AN424:$BV424,56.57706),".")</f>
        <v>26.80876000000001</v>
      </c>
      <c r="G424" s="62">
        <f>IF(COUNT(tempcalcs!$BX424:$DF424)=35,SUM(tempcalcs!$BX424:$DF424,60.75781),".")</f>
        <v>20.607279999999996</v>
      </c>
    </row>
    <row r="425" spans="1:7" x14ac:dyDescent="0.25">
      <c r="A425" s="58">
        <f>raw!$A425:$A425</f>
        <v>43342</v>
      </c>
      <c r="B425" s="59" t="str">
        <f>raw!$B425:$B425</f>
        <v>0011-0013</v>
      </c>
      <c r="C425" s="61">
        <f>IF(COUNT(score!S425:AC425,score!AO425)=0,".",SUM(score!S425:AC425,score!AO425)/COUNT(score!S425:AC425,score!AO425))</f>
        <v>64.583333333333329</v>
      </c>
      <c r="D425" s="61">
        <f>IF(COUNT(score!AF425:AM425)=0,".",SUM(score!AF425:AM425)/COUNT(score!AF425:AM425))</f>
        <v>75</v>
      </c>
      <c r="E425" s="61">
        <f>IF(COUNT(score!O425:R425)=0,".",SUM(score!O425:R425)/COUNT(score!O425:R425))</f>
        <v>37.5</v>
      </c>
      <c r="F425" s="62">
        <f>IF(COUNT(tempcalcs!$AN425:$BV425)=35,SUM(tempcalcs!$AN425:$BV425,56.57706),".")</f>
        <v>35.565060000000003</v>
      </c>
      <c r="G425" s="62">
        <f>IF(COUNT(tempcalcs!$BX425:$DF425)=35,SUM(tempcalcs!$BX425:$DF425,60.75781),".")</f>
        <v>58.371369999999999</v>
      </c>
    </row>
    <row r="426" spans="1:7" x14ac:dyDescent="0.25">
      <c r="A426" s="58">
        <f>raw!$A426:$A426</f>
        <v>43348</v>
      </c>
      <c r="B426" s="59" t="str">
        <f>raw!$B426:$B426</f>
        <v>0011-0014</v>
      </c>
      <c r="C426" s="61">
        <f>IF(COUNT(score!S426:AC426,score!AO426)=0,".",SUM(score!S426:AC426,score!AO426)/COUNT(score!S426:AC426,score!AO426))</f>
        <v>91.666666666666671</v>
      </c>
      <c r="D426" s="61">
        <f>IF(COUNT(score!AF426:AM426)=0,".",SUM(score!AF426:AM426)/COUNT(score!AF426:AM426))</f>
        <v>62.5</v>
      </c>
      <c r="E426" s="61">
        <f>IF(COUNT(score!O426:R426)=0,".",SUM(score!O426:R426)/COUNT(score!O426:R426))</f>
        <v>62.5</v>
      </c>
      <c r="F426" s="62">
        <f>IF(COUNT(tempcalcs!$AN426:$BV426)=35,SUM(tempcalcs!$AN426:$BV426,56.57706),".")</f>
        <v>52.878220000000006</v>
      </c>
      <c r="G426" s="62">
        <f>IF(COUNT(tempcalcs!$BX426:$DF426)=35,SUM(tempcalcs!$BX426:$DF426,60.75781),".")</f>
        <v>46.606789999999997</v>
      </c>
    </row>
    <row r="427" spans="1:7" x14ac:dyDescent="0.25">
      <c r="A427" s="58">
        <f>raw!$A427:$A427</f>
        <v>43342</v>
      </c>
      <c r="B427" s="59" t="str">
        <f>raw!$B427:$B427</f>
        <v>0011-0015</v>
      </c>
      <c r="C427" s="61">
        <f>IF(COUNT(score!S427:AC427,score!AO427)=0,".",SUM(score!S427:AC427,score!AO427)/COUNT(score!S427:AC427,score!AO427))</f>
        <v>89.583333333333329</v>
      </c>
      <c r="D427" s="61">
        <f>IF(COUNT(score!AF427:AM427)=0,".",SUM(score!AF427:AM427)/COUNT(score!AF427:AM427))</f>
        <v>87.5</v>
      </c>
      <c r="E427" s="61">
        <f>IF(COUNT(score!O427:R427)=0,".",SUM(score!O427:R427)/COUNT(score!O427:R427))</f>
        <v>12.5</v>
      </c>
      <c r="F427" s="62">
        <f>IF(COUNT(tempcalcs!$AN427:$BV427)=35,SUM(tempcalcs!$AN427:$BV427,56.57706),".")</f>
        <v>54.90936</v>
      </c>
      <c r="G427" s="62">
        <f>IF(COUNT(tempcalcs!$BX427:$DF427)=35,SUM(tempcalcs!$BX427:$DF427,60.75781),".")</f>
        <v>53.814300000000003</v>
      </c>
    </row>
    <row r="428" spans="1:7" x14ac:dyDescent="0.25">
      <c r="A428" s="58">
        <f>raw!$A428:$A428</f>
        <v>43343</v>
      </c>
      <c r="B428" s="59" t="str">
        <f>raw!$B428:$B428</f>
        <v>0011-0023</v>
      </c>
      <c r="C428" s="61">
        <f>IF(COUNT(score!S428:AC428,score!AO428)=0,".",SUM(score!S428:AC428,score!AO428)/COUNT(score!S428:AC428,score!AO428))</f>
        <v>97.916666666666671</v>
      </c>
      <c r="D428" s="61">
        <f>IF(COUNT(score!AF428:AM428)=0,".",SUM(score!AF428:AM428)/COUNT(score!AF428:AM428))</f>
        <v>96.875</v>
      </c>
      <c r="E428" s="61">
        <f>IF(COUNT(score!O428:R428)=0,".",SUM(score!O428:R428)/COUNT(score!O428:R428))</f>
        <v>75</v>
      </c>
      <c r="F428" s="62">
        <f>IF(COUNT(tempcalcs!$AN428:$BV428)=35,SUM(tempcalcs!$AN428:$BV428,56.57706),".")</f>
        <v>43.865819999999999</v>
      </c>
      <c r="G428" s="62">
        <f>IF(COUNT(tempcalcs!$BX428:$DF428)=35,SUM(tempcalcs!$BX428:$DF428,60.75781),".")</f>
        <v>59.403419999999997</v>
      </c>
    </row>
    <row r="429" spans="1:7" x14ac:dyDescent="0.25">
      <c r="A429" s="58">
        <f>raw!$A429:$A429</f>
        <v>43342</v>
      </c>
      <c r="B429" s="59" t="str">
        <f>raw!$B429:$B429</f>
        <v>0011-0025</v>
      </c>
      <c r="C429" s="61">
        <f>IF(COUNT(score!S429:AC429,score!AO429)=0,".",SUM(score!S429:AC429,score!AO429)/COUNT(score!S429:AC429,score!AO429))</f>
        <v>52.083333333333336</v>
      </c>
      <c r="D429" s="61">
        <f>IF(COUNT(score!AF429:AM429)=0,".",SUM(score!AF429:AM429)/COUNT(score!AF429:AM429))</f>
        <v>59.375</v>
      </c>
      <c r="E429" s="61">
        <f>IF(COUNT(score!O429:R429)=0,".",SUM(score!O429:R429)/COUNT(score!O429:R429))</f>
        <v>68.75</v>
      </c>
      <c r="F429" s="62">
        <f>IF(COUNT(tempcalcs!$AN429:$BV429)=35,SUM(tempcalcs!$AN429:$BV429,56.57706),".")</f>
        <v>24.849460000000004</v>
      </c>
      <c r="G429" s="62">
        <f>IF(COUNT(tempcalcs!$BX429:$DF429)=35,SUM(tempcalcs!$BX429:$DF429,60.75781),".")</f>
        <v>55.203530000000001</v>
      </c>
    </row>
    <row r="430" spans="1:7" x14ac:dyDescent="0.25">
      <c r="A430" s="58">
        <f>raw!$A430:$A430</f>
        <v>43343</v>
      </c>
      <c r="B430" s="59" t="str">
        <f>raw!$B430:$B430</f>
        <v>0011-0027</v>
      </c>
      <c r="C430" s="61">
        <f>IF(COUNT(score!S430:AC430,score!AO430)=0,".",SUM(score!S430:AC430,score!AO430)/COUNT(score!S430:AC430,score!AO430))</f>
        <v>87.5</v>
      </c>
      <c r="D430" s="61">
        <f>IF(COUNT(score!AF430:AM430)=0,".",SUM(score!AF430:AM430)/COUNT(score!AF430:AM430))</f>
        <v>84.375</v>
      </c>
      <c r="E430" s="61">
        <f>IF(COUNT(score!O430:R430)=0,".",SUM(score!O430:R430)/COUNT(score!O430:R430))</f>
        <v>75</v>
      </c>
      <c r="F430" s="62">
        <f>IF(COUNT(tempcalcs!$AN430:$BV430)=35,SUM(tempcalcs!$AN430:$BV430,56.57706),".")</f>
        <v>51.472040000000007</v>
      </c>
      <c r="G430" s="62">
        <f>IF(COUNT(tempcalcs!$BX430:$DF430)=35,SUM(tempcalcs!$BX430:$DF430,60.75781),".")</f>
        <v>57.394260000000003</v>
      </c>
    </row>
    <row r="431" spans="1:7" x14ac:dyDescent="0.25">
      <c r="A431" s="58">
        <f>raw!$A431:$A431</f>
        <v>43348</v>
      </c>
      <c r="B431" s="59" t="str">
        <f>raw!$B431:$B431</f>
        <v>0011-0032</v>
      </c>
      <c r="C431" s="61">
        <f>IF(COUNT(score!S431:AC431,score!AO431)=0,".",SUM(score!S431:AC431,score!AO431)/COUNT(score!S431:AC431,score!AO431))</f>
        <v>66.666666666666671</v>
      </c>
      <c r="D431" s="61">
        <f>IF(COUNT(score!AF431:AM431)=0,".",SUM(score!AF431:AM431)/COUNT(score!AF431:AM431))</f>
        <v>59.375</v>
      </c>
      <c r="E431" s="61">
        <f>IF(COUNT(score!O431:R431)=0,".",SUM(score!O431:R431)/COUNT(score!O431:R431))</f>
        <v>50</v>
      </c>
      <c r="F431" s="62">
        <f>IF(COUNT(tempcalcs!$AN431:$BV431)=35,SUM(tempcalcs!$AN431:$BV431,56.57706),".")</f>
        <v>14.440380000000005</v>
      </c>
      <c r="G431" s="62">
        <f>IF(COUNT(tempcalcs!$BX431:$DF431)=35,SUM(tempcalcs!$BX431:$DF431,60.75781),".")</f>
        <v>55.569180000000003</v>
      </c>
    </row>
    <row r="432" spans="1:7" x14ac:dyDescent="0.25">
      <c r="A432" s="58">
        <f>raw!$A432:$A432</f>
        <v>43372</v>
      </c>
      <c r="B432" s="59" t="str">
        <f>raw!$B432:$B432</f>
        <v>0011-0044</v>
      </c>
      <c r="C432" s="61">
        <f>IF(COUNT(score!S432:AC432,score!AO432)=0,".",SUM(score!S432:AC432,score!AO432)/COUNT(score!S432:AC432,score!AO432))</f>
        <v>79.166666666666671</v>
      </c>
      <c r="D432" s="61">
        <f>IF(COUNT(score!AF432:AM432)=0,".",SUM(score!AF432:AM432)/COUNT(score!AF432:AM432))</f>
        <v>53.125</v>
      </c>
      <c r="E432" s="61">
        <f>IF(COUNT(score!O432:R432)=0,".",SUM(score!O432:R432)/COUNT(score!O432:R432))</f>
        <v>62.5</v>
      </c>
      <c r="F432" s="62">
        <f>IF(COUNT(tempcalcs!$AN432:$BV432)=35,SUM(tempcalcs!$AN432:$BV432,56.57706),".")</f>
        <v>27.755690000000005</v>
      </c>
      <c r="G432" s="62">
        <f>IF(COUNT(tempcalcs!$BX432:$DF432)=35,SUM(tempcalcs!$BX432:$DF432,60.75781),".")</f>
        <v>64.304130000000001</v>
      </c>
    </row>
    <row r="433" spans="1:7" x14ac:dyDescent="0.25">
      <c r="A433" s="58">
        <f>raw!$A433:$A433</f>
        <v>43369</v>
      </c>
      <c r="B433" s="59" t="str">
        <f>raw!$B433:$B433</f>
        <v>0011-0045</v>
      </c>
      <c r="C433" s="61">
        <f>IF(COUNT(score!S433:AC433,score!AO433)=0,".",SUM(score!S433:AC433,score!AO433)/COUNT(score!S433:AC433,score!AO433))</f>
        <v>60.416666666666664</v>
      </c>
      <c r="D433" s="61">
        <f>IF(COUNT(score!AF433:AM433)=0,".",SUM(score!AF433:AM433)/COUNT(score!AF433:AM433))</f>
        <v>59.375</v>
      </c>
      <c r="E433" s="61">
        <f>IF(COUNT(score!O433:R433)=0,".",SUM(score!O433:R433)/COUNT(score!O433:R433))</f>
        <v>25</v>
      </c>
      <c r="F433" s="62">
        <f>IF(COUNT(tempcalcs!$AN433:$BV433)=35,SUM(tempcalcs!$AN433:$BV433,56.57706),".")</f>
        <v>30.757770000000004</v>
      </c>
      <c r="G433" s="62">
        <f>IF(COUNT(tempcalcs!$BX433:$DF433)=35,SUM(tempcalcs!$BX433:$DF433,60.75781),".")</f>
        <v>38.456589999999998</v>
      </c>
    </row>
    <row r="434" spans="1:7" x14ac:dyDescent="0.25">
      <c r="A434" s="58">
        <f>raw!$A434:$A434</f>
        <v>43376</v>
      </c>
      <c r="B434" s="59" t="str">
        <f>raw!$B434:$B434</f>
        <v>0011-0049</v>
      </c>
      <c r="C434" s="61">
        <f>IF(COUNT(score!S434:AC434,score!AO434)=0,".",SUM(score!S434:AC434,score!AO434)/COUNT(score!S434:AC434,score!AO434))</f>
        <v>97.916666666666671</v>
      </c>
      <c r="D434" s="61">
        <f>IF(COUNT(score!AF434:AM434)=0,".",SUM(score!AF434:AM434)/COUNT(score!AF434:AM434))</f>
        <v>93.75</v>
      </c>
      <c r="E434" s="61">
        <f>IF(COUNT(score!O434:R434)=0,".",SUM(score!O434:R434)/COUNT(score!O434:R434))</f>
        <v>62.5</v>
      </c>
      <c r="F434" s="62">
        <f>IF(COUNT(tempcalcs!$AN434:$BV434)=35,SUM(tempcalcs!$AN434:$BV434,56.57706),".")</f>
        <v>50.99118</v>
      </c>
      <c r="G434" s="62">
        <f>IF(COUNT(tempcalcs!$BX434:$DF434)=35,SUM(tempcalcs!$BX434:$DF434,60.75781),".")</f>
        <v>49.233919999999998</v>
      </c>
    </row>
    <row r="435" spans="1:7" x14ac:dyDescent="0.25">
      <c r="A435" s="58">
        <f>raw!$A435:$A435</f>
        <v>43390</v>
      </c>
      <c r="B435" s="59" t="str">
        <f>raw!$B435:$B435</f>
        <v>0011-0054</v>
      </c>
      <c r="C435" s="61">
        <f>IF(COUNT(score!S435:AC435,score!AO435)=0,".",SUM(score!S435:AC435,score!AO435)/COUNT(score!S435:AC435,score!AO435))</f>
        <v>81.25</v>
      </c>
      <c r="D435" s="61">
        <f>IF(COUNT(score!AF435:AM435)=0,".",SUM(score!AF435:AM435)/COUNT(score!AF435:AM435))</f>
        <v>65.625</v>
      </c>
      <c r="E435" s="61">
        <f>IF(COUNT(score!O435:R435)=0,".",SUM(score!O435:R435)/COUNT(score!O435:R435))</f>
        <v>37.5</v>
      </c>
      <c r="F435" s="62">
        <f>IF(COUNT(tempcalcs!$AN435:$BV435)=35,SUM(tempcalcs!$AN435:$BV435,56.57706),".")</f>
        <v>31.610750000000003</v>
      </c>
      <c r="G435" s="62">
        <f>IF(COUNT(tempcalcs!$BX435:$DF435)=35,SUM(tempcalcs!$BX435:$DF435,60.75781),".")</f>
        <v>52.975439999999999</v>
      </c>
    </row>
    <row r="436" spans="1:7" x14ac:dyDescent="0.25">
      <c r="A436" s="58">
        <f>raw!$A436:$A436</f>
        <v>43371</v>
      </c>
      <c r="B436" s="59" t="str">
        <f>raw!$B436:$B436</f>
        <v>0011-0055</v>
      </c>
      <c r="C436" s="61">
        <f>IF(COUNT(score!S436:AC436,score!AO436)=0,".",SUM(score!S436:AC436,score!AO436)/COUNT(score!S436:AC436,score!AO436))</f>
        <v>70.833333333333329</v>
      </c>
      <c r="D436" s="61">
        <f>IF(COUNT(score!AF436:AM436)=0,".",SUM(score!AF436:AM436)/COUNT(score!AF436:AM436))</f>
        <v>56.25</v>
      </c>
      <c r="E436" s="61">
        <f>IF(COUNT(score!O436:R436)=0,".",SUM(score!O436:R436)/COUNT(score!O436:R436))</f>
        <v>37.5</v>
      </c>
      <c r="F436" s="62">
        <f>IF(COUNT(tempcalcs!$AN436:$BV436)=35,SUM(tempcalcs!$AN436:$BV436,56.57706),".")</f>
        <v>24.655830000000009</v>
      </c>
      <c r="G436" s="62">
        <f>IF(COUNT(tempcalcs!$BX436:$DF436)=35,SUM(tempcalcs!$BX436:$DF436,60.75781),".")</f>
        <v>39.711169999999996</v>
      </c>
    </row>
    <row r="437" spans="1:7" x14ac:dyDescent="0.25">
      <c r="A437" s="58">
        <f>raw!$A437:$A437</f>
        <v>43371</v>
      </c>
      <c r="B437" s="59" t="str">
        <f>raw!$B437:$B437</f>
        <v>0011-0056</v>
      </c>
      <c r="C437" s="61">
        <f>IF(COUNT(score!S437:AC437,score!AO437)=0,".",SUM(score!S437:AC437,score!AO437)/COUNT(score!S437:AC437,score!AO437))</f>
        <v>70.833333333333329</v>
      </c>
      <c r="D437" s="61">
        <f>IF(COUNT(score!AF437:AM437)=0,".",SUM(score!AF437:AM437)/COUNT(score!AF437:AM437))</f>
        <v>68.75</v>
      </c>
      <c r="E437" s="61">
        <f>IF(COUNT(score!O437:R437)=0,".",SUM(score!O437:R437)/COUNT(score!O437:R437))</f>
        <v>100</v>
      </c>
      <c r="F437" s="62">
        <f>IF(COUNT(tempcalcs!$AN437:$BV437)=35,SUM(tempcalcs!$AN437:$BV437,56.57706),".")</f>
        <v>42.739550000000001</v>
      </c>
      <c r="G437" s="62">
        <f>IF(COUNT(tempcalcs!$BX437:$DF437)=35,SUM(tempcalcs!$BX437:$DF437,60.75781),".")</f>
        <v>39.205460000000002</v>
      </c>
    </row>
    <row r="438" spans="1:7" x14ac:dyDescent="0.25">
      <c r="A438" s="58">
        <f>raw!$A438:$A438</f>
        <v>43369</v>
      </c>
      <c r="B438" s="59" t="str">
        <f>raw!$B438:$B438</f>
        <v>0011-0057</v>
      </c>
      <c r="C438" s="61">
        <f>IF(COUNT(score!S438:AC438,score!AO438)=0,".",SUM(score!S438:AC438,score!AO438)/COUNT(score!S438:AC438,score!AO438))</f>
        <v>89.583333333333329</v>
      </c>
      <c r="D438" s="61">
        <f>IF(COUNT(score!AF438:AM438)=0,".",SUM(score!AF438:AM438)/COUNT(score!AF438:AM438))</f>
        <v>71.875</v>
      </c>
      <c r="E438" s="61">
        <f>IF(COUNT(score!O438:R438)=0,".",SUM(score!O438:R438)/COUNT(score!O438:R438))</f>
        <v>75</v>
      </c>
      <c r="F438" s="62">
        <f>IF(COUNT(tempcalcs!$AN438:$BV438)=35,SUM(tempcalcs!$AN438:$BV438,56.57706),".")</f>
        <v>56.577060000000003</v>
      </c>
      <c r="G438" s="62">
        <f>IF(COUNT(tempcalcs!$BX438:$DF438)=35,SUM(tempcalcs!$BX438:$DF438,60.75781),".")</f>
        <v>60.757809999999999</v>
      </c>
    </row>
    <row r="439" spans="1:7" x14ac:dyDescent="0.25">
      <c r="A439" s="58">
        <f>raw!$A439:$A439</f>
        <v>43369</v>
      </c>
      <c r="B439" s="59" t="str">
        <f>raw!$B439:$B439</f>
        <v>0011-0060</v>
      </c>
      <c r="C439" s="61">
        <f>IF(COUNT(score!S439:AC439,score!AO439)=0,".",SUM(score!S439:AC439,score!AO439)/COUNT(score!S439:AC439,score!AO439))</f>
        <v>75</v>
      </c>
      <c r="D439" s="61">
        <f>IF(COUNT(score!AF439:AM439)=0,".",SUM(score!AF439:AM439)/COUNT(score!AF439:AM439))</f>
        <v>75</v>
      </c>
      <c r="E439" s="61">
        <f>IF(COUNT(score!O439:R439)=0,".",SUM(score!O439:R439)/COUNT(score!O439:R439))</f>
        <v>75</v>
      </c>
      <c r="F439" s="62">
        <f>IF(COUNT(tempcalcs!$AN439:$BV439)=35,SUM(tempcalcs!$AN439:$BV439,56.57706),".")</f>
        <v>34.68526</v>
      </c>
      <c r="G439" s="62">
        <f>IF(COUNT(tempcalcs!$BX439:$DF439)=35,SUM(tempcalcs!$BX439:$DF439,60.75781),".")</f>
        <v>36.741529999999997</v>
      </c>
    </row>
    <row r="440" spans="1:7" x14ac:dyDescent="0.25">
      <c r="A440" s="58">
        <f>raw!$A440:$A440</f>
        <v>43384</v>
      </c>
      <c r="B440" s="59" t="str">
        <f>raw!$B440:$B440</f>
        <v>0011-0062</v>
      </c>
      <c r="C440" s="61">
        <f>IF(COUNT(score!S440:AC440,score!AO440)=0,".",SUM(score!S440:AC440,score!AO440)/COUNT(score!S440:AC440,score!AO440))</f>
        <v>79.166666666666671</v>
      </c>
      <c r="D440" s="61">
        <f>IF(COUNT(score!AF440:AM440)=0,".",SUM(score!AF440:AM440)/COUNT(score!AF440:AM440))</f>
        <v>100</v>
      </c>
      <c r="E440" s="61">
        <f>IF(COUNT(score!O440:R440)=0,".",SUM(score!O440:R440)/COUNT(score!O440:R440))</f>
        <v>75</v>
      </c>
      <c r="F440" s="62">
        <f>IF(COUNT(tempcalcs!$AN440:$BV440)=35,SUM(tempcalcs!$AN440:$BV440,56.57706),".")</f>
        <v>37.926929999999999</v>
      </c>
      <c r="G440" s="62">
        <f>IF(COUNT(tempcalcs!$BX440:$DF440)=35,SUM(tempcalcs!$BX440:$DF440,60.75781),".")</f>
        <v>53.888550000000002</v>
      </c>
    </row>
    <row r="441" spans="1:7" x14ac:dyDescent="0.25">
      <c r="A441" s="58">
        <f>raw!$A441:$A441</f>
        <v>43372</v>
      </c>
      <c r="B441" s="59" t="str">
        <f>raw!$B441:$B441</f>
        <v>0011-0070</v>
      </c>
      <c r="C441" s="61">
        <f>IF(COUNT(score!S441:AC441,score!AO441)=0,".",SUM(score!S441:AC441,score!AO441)/COUNT(score!S441:AC441,score!AO441))</f>
        <v>95.833333333333329</v>
      </c>
      <c r="D441" s="61">
        <f>IF(COUNT(score!AF441:AM441)=0,".",SUM(score!AF441:AM441)/COUNT(score!AF441:AM441))</f>
        <v>68.75</v>
      </c>
      <c r="E441" s="61">
        <f>IF(COUNT(score!O441:R441)=0,".",SUM(score!O441:R441)/COUNT(score!O441:R441))</f>
        <v>93.75</v>
      </c>
      <c r="F441" s="62">
        <f>IF(COUNT(tempcalcs!$AN441:$BV441)=35,SUM(tempcalcs!$AN441:$BV441,56.57706),".")</f>
        <v>52.699000000000005</v>
      </c>
      <c r="G441" s="62">
        <f>IF(COUNT(tempcalcs!$BX441:$DF441)=35,SUM(tempcalcs!$BX441:$DF441,60.75781),".")</f>
        <v>61.705640000000002</v>
      </c>
    </row>
    <row r="442" spans="1:7" x14ac:dyDescent="0.25">
      <c r="A442" s="58">
        <f>raw!$A442:$A442</f>
        <v>43413</v>
      </c>
      <c r="B442" s="59" t="str">
        <f>raw!$B442:$B442</f>
        <v>0011-0084</v>
      </c>
      <c r="C442" s="61">
        <f>IF(COUNT(score!S442:AC442,score!AO442)=0,".",SUM(score!S442:AC442,score!AO442)/COUNT(score!S442:AC442,score!AO442))</f>
        <v>95.833333333333329</v>
      </c>
      <c r="D442" s="61">
        <f>IF(COUNT(score!AF442:AM442)=0,".",SUM(score!AF442:AM442)/COUNT(score!AF442:AM442))</f>
        <v>87.5</v>
      </c>
      <c r="E442" s="61">
        <f>IF(COUNT(score!O442:R442)=0,".",SUM(score!O442:R442)/COUNT(score!O442:R442))</f>
        <v>75</v>
      </c>
      <c r="F442" s="62">
        <f>IF(COUNT(tempcalcs!$AN442:$BV442)=35,SUM(tempcalcs!$AN442:$BV442,56.57706),".")</f>
        <v>40.789910000000006</v>
      </c>
      <c r="G442" s="62">
        <f>IF(COUNT(tempcalcs!$BX442:$DF442)=35,SUM(tempcalcs!$BX442:$DF442,60.75781),".")</f>
        <v>60.025289999999998</v>
      </c>
    </row>
    <row r="443" spans="1:7" x14ac:dyDescent="0.25">
      <c r="A443" s="58">
        <f>raw!$A443:$A443</f>
        <v>43413</v>
      </c>
      <c r="B443" s="59" t="str">
        <f>raw!$B443:$B443</f>
        <v>0011-0088</v>
      </c>
      <c r="C443" s="61">
        <f>IF(COUNT(score!S443:AC443,score!AO443)=0,".",SUM(score!S443:AC443,score!AO443)/COUNT(score!S443:AC443,score!AO443))</f>
        <v>95.833333333333329</v>
      </c>
      <c r="D443" s="61">
        <f>IF(COUNT(score!AF443:AM443)=0,".",SUM(score!AF443:AM443)/COUNT(score!AF443:AM443))</f>
        <v>96.875</v>
      </c>
      <c r="E443" s="61">
        <f>IF(COUNT(score!O443:R443)=0,".",SUM(score!O443:R443)/COUNT(score!O443:R443))</f>
        <v>100</v>
      </c>
      <c r="F443" s="62">
        <f>IF(COUNT(tempcalcs!$AN443:$BV443)=35,SUM(tempcalcs!$AN443:$BV443,56.57706),".")</f>
        <v>53.418980000000005</v>
      </c>
      <c r="G443" s="62">
        <f>IF(COUNT(tempcalcs!$BX443:$DF443)=35,SUM(tempcalcs!$BX443:$DF443,60.75781),".")</f>
        <v>61.268270000000001</v>
      </c>
    </row>
    <row r="444" spans="1:7" x14ac:dyDescent="0.25">
      <c r="A444" s="58">
        <f>raw!$A444:$A444</f>
        <v>43418</v>
      </c>
      <c r="B444" s="59" t="str">
        <f>raw!$B444:$B444</f>
        <v>0011-0089</v>
      </c>
      <c r="C444" s="61">
        <f>IF(COUNT(score!S444:AC444,score!AO444)=0,".",SUM(score!S444:AC444,score!AO444)/COUNT(score!S444:AC444,score!AO444))</f>
        <v>87.5</v>
      </c>
      <c r="D444" s="61">
        <f>IF(COUNT(score!AF444:AM444)=0,".",SUM(score!AF444:AM444)/COUNT(score!AF444:AM444))</f>
        <v>100</v>
      </c>
      <c r="E444" s="61">
        <f>IF(COUNT(score!O444:R444)=0,".",SUM(score!O444:R444)/COUNT(score!O444:R444))</f>
        <v>62.5</v>
      </c>
      <c r="F444" s="62">
        <f>IF(COUNT(tempcalcs!$AN444:$BV444)=35,SUM(tempcalcs!$AN444:$BV444,56.57706),".")</f>
        <v>46.759039999999999</v>
      </c>
      <c r="G444" s="62">
        <f>IF(COUNT(tempcalcs!$BX444:$DF444)=35,SUM(tempcalcs!$BX444:$DF444,60.75781),".")</f>
        <v>57.538629999999998</v>
      </c>
    </row>
    <row r="445" spans="1:7" x14ac:dyDescent="0.25">
      <c r="A445" s="58">
        <f>raw!$A445:$A445</f>
        <v>43418</v>
      </c>
      <c r="B445" s="59" t="str">
        <f>raw!$B445:$B445</f>
        <v>0011-0092</v>
      </c>
      <c r="C445" s="61">
        <f>IF(COUNT(score!S445:AC445,score!AO445)=0,".",SUM(score!S445:AC445,score!AO445)/COUNT(score!S445:AC445,score!AO445))</f>
        <v>77.083333333333329</v>
      </c>
      <c r="D445" s="61">
        <f>IF(COUNT(score!AF445:AM445)=0,".",SUM(score!AF445:AM445)/COUNT(score!AF445:AM445))</f>
        <v>93.75</v>
      </c>
      <c r="E445" s="61">
        <f>IF(COUNT(score!O445:R445)=0,".",SUM(score!O445:R445)/COUNT(score!O445:R445))</f>
        <v>62.5</v>
      </c>
      <c r="F445" s="62">
        <f>IF(COUNT(tempcalcs!$AN445:$BV445)=35,SUM(tempcalcs!$AN445:$BV445,56.57706),".")</f>
        <v>34.009209999999996</v>
      </c>
      <c r="G445" s="62">
        <f>IF(COUNT(tempcalcs!$BX445:$DF445)=35,SUM(tempcalcs!$BX445:$DF445,60.75781),".")</f>
        <v>55.923389999999998</v>
      </c>
    </row>
    <row r="446" spans="1:7" x14ac:dyDescent="0.25">
      <c r="A446" s="58">
        <f>raw!$A446:$A446</f>
        <v>43417</v>
      </c>
      <c r="B446" s="59" t="str">
        <f>raw!$B446:$B446</f>
        <v>0011-0098</v>
      </c>
      <c r="C446" s="61">
        <f>IF(COUNT(score!S446:AC446,score!AO446)=0,".",SUM(score!S446:AC446,score!AO446)/COUNT(score!S446:AC446,score!AO446))</f>
        <v>68.75</v>
      </c>
      <c r="D446" s="61">
        <f>IF(COUNT(score!AF446:AM446)=0,".",SUM(score!AF446:AM446)/COUNT(score!AF446:AM446))</f>
        <v>78.125</v>
      </c>
      <c r="E446" s="61">
        <f>IF(COUNT(score!O446:R446)=0,".",SUM(score!O446:R446)/COUNT(score!O446:R446))</f>
        <v>37.5</v>
      </c>
      <c r="F446" s="62">
        <f>IF(COUNT(tempcalcs!$AN446:$BV446)=35,SUM(tempcalcs!$AN446:$BV446,56.57706),".")</f>
        <v>20.722240000000006</v>
      </c>
      <c r="G446" s="62">
        <f>IF(COUNT(tempcalcs!$BX446:$DF446)=35,SUM(tempcalcs!$BX446:$DF446,60.75781),".")</f>
        <v>57.803260000000002</v>
      </c>
    </row>
    <row r="447" spans="1:7" x14ac:dyDescent="0.25">
      <c r="A447" s="58">
        <f>raw!$A447:$A447</f>
        <v>43417</v>
      </c>
      <c r="B447" s="59" t="str">
        <f>raw!$B447:$B447</f>
        <v>0011-0099</v>
      </c>
      <c r="C447" s="61">
        <f>IF(COUNT(score!S447:AC447,score!AO447)=0,".",SUM(score!S447:AC447,score!AO447)/COUNT(score!S447:AC447,score!AO447))</f>
        <v>81.25</v>
      </c>
      <c r="D447" s="61">
        <f>IF(COUNT(score!AF447:AM447)=0,".",SUM(score!AF447:AM447)/COUNT(score!AF447:AM447))</f>
        <v>84.375</v>
      </c>
      <c r="E447" s="61">
        <f>IF(COUNT(score!O447:R447)=0,".",SUM(score!O447:R447)/COUNT(score!O447:R447))</f>
        <v>75</v>
      </c>
      <c r="F447" s="62">
        <f>IF(COUNT(tempcalcs!$AN447:$BV447)=35,SUM(tempcalcs!$AN447:$BV447,56.57706),".")</f>
        <v>42.05256</v>
      </c>
      <c r="G447" s="62">
        <f>IF(COUNT(tempcalcs!$BX447:$DF447)=35,SUM(tempcalcs!$BX447:$DF447,60.75781),".")</f>
        <v>58.558889999999998</v>
      </c>
    </row>
    <row r="448" spans="1:7" x14ac:dyDescent="0.25">
      <c r="A448" s="58">
        <f>raw!$A448:$A448</f>
        <v>43417</v>
      </c>
      <c r="B448" s="59" t="str">
        <f>raw!$B448:$B448</f>
        <v>0011-0101</v>
      </c>
      <c r="C448" s="61">
        <f>IF(COUNT(score!S448:AC448,score!AO448)=0,".",SUM(score!S448:AC448,score!AO448)/COUNT(score!S448:AC448,score!AO448))</f>
        <v>72.916666666666671</v>
      </c>
      <c r="D448" s="61">
        <f>IF(COUNT(score!AF448:AM448)=0,".",SUM(score!AF448:AM448)/COUNT(score!AF448:AM448))</f>
        <v>75</v>
      </c>
      <c r="E448" s="61">
        <f>IF(COUNT(score!O448:R448)=0,".",SUM(score!O448:R448)/COUNT(score!O448:R448))</f>
        <v>25</v>
      </c>
      <c r="F448" s="62">
        <f>IF(COUNT(tempcalcs!$AN448:$BV448)=35,SUM(tempcalcs!$AN448:$BV448,56.57706),".")</f>
        <v>33.854340000000001</v>
      </c>
      <c r="G448" s="62">
        <f>IF(COUNT(tempcalcs!$BX448:$DF448)=35,SUM(tempcalcs!$BX448:$DF448,60.75781),".")</f>
        <v>38.456110000000002</v>
      </c>
    </row>
    <row r="449" spans="1:7" x14ac:dyDescent="0.25">
      <c r="A449" s="58">
        <f>raw!$A449:$A449</f>
        <v>43413</v>
      </c>
      <c r="B449" s="59" t="str">
        <f>raw!$B449:$B449</f>
        <v>0011-0102</v>
      </c>
      <c r="C449" s="61">
        <f>IF(COUNT(score!S449:AC449,score!AO449)=0,".",SUM(score!S449:AC449,score!AO449)/COUNT(score!S449:AC449,score!AO449))</f>
        <v>66.666666666666671</v>
      </c>
      <c r="D449" s="61">
        <f>IF(COUNT(score!AF449:AM449)=0,".",SUM(score!AF449:AM449)/COUNT(score!AF449:AM449))</f>
        <v>68.75</v>
      </c>
      <c r="E449" s="61">
        <f>IF(COUNT(score!O449:R449)=0,".",SUM(score!O449:R449)/COUNT(score!O449:R449))</f>
        <v>25</v>
      </c>
      <c r="F449" s="62">
        <f>IF(COUNT(tempcalcs!$AN449:$BV449)=35,SUM(tempcalcs!$AN449:$BV449,56.57706),".")</f>
        <v>41.467470000000006</v>
      </c>
      <c r="G449" s="62">
        <f>IF(COUNT(tempcalcs!$BX449:$DF449)=35,SUM(tempcalcs!$BX449:$DF449,60.75781),".")</f>
        <v>38.591949999999997</v>
      </c>
    </row>
    <row r="450" spans="1:7" x14ac:dyDescent="0.25">
      <c r="A450" s="58">
        <f>raw!$A450:$A450</f>
        <v>43343</v>
      </c>
      <c r="B450" s="59" t="str">
        <f>raw!$B450:$B450</f>
        <v>0012-0001</v>
      </c>
      <c r="C450" s="61">
        <f>IF(COUNT(score!S450:AC450,score!AO450)=0,".",SUM(score!S450:AC450,score!AO450)/COUNT(score!S450:AC450,score!AO450))</f>
        <v>85.416666666666671</v>
      </c>
      <c r="D450" s="61">
        <f>IF(COUNT(score!AF450:AM450)=0,".",SUM(score!AF450:AM450)/COUNT(score!AF450:AM450))</f>
        <v>87.5</v>
      </c>
      <c r="E450" s="61">
        <f>IF(COUNT(score!O450:R450)=0,".",SUM(score!O450:R450)/COUNT(score!O450:R450))</f>
        <v>100</v>
      </c>
      <c r="F450" s="62">
        <f>IF(COUNT(tempcalcs!$AN450:$BV450)=35,SUM(tempcalcs!$AN450:$BV450,56.57706),".")</f>
        <v>59.93544</v>
      </c>
      <c r="G450" s="62">
        <f>IF(COUNT(tempcalcs!$BX450:$DF450)=35,SUM(tempcalcs!$BX450:$DF450,60.75781),".")</f>
        <v>43.270879999999998</v>
      </c>
    </row>
    <row r="451" spans="1:7" x14ac:dyDescent="0.25">
      <c r="A451" s="58">
        <f>raw!$A451:$A451</f>
        <v>43343</v>
      </c>
      <c r="B451" s="59" t="str">
        <f>raw!$B451:$B451</f>
        <v>0012-0002</v>
      </c>
      <c r="C451" s="61">
        <f>IF(COUNT(score!S451:AC451,score!AO451)=0,".",SUM(score!S451:AC451,score!AO451)/COUNT(score!S451:AC451,score!AO451))</f>
        <v>60.416666666666664</v>
      </c>
      <c r="D451" s="61">
        <f>IF(COUNT(score!AF451:AM451)=0,".",SUM(score!AF451:AM451)/COUNT(score!AF451:AM451))</f>
        <v>96.875</v>
      </c>
      <c r="E451" s="61">
        <f>IF(COUNT(score!O451:R451)=0,".",SUM(score!O451:R451)/COUNT(score!O451:R451))</f>
        <v>50</v>
      </c>
      <c r="F451" s="62">
        <f>IF(COUNT(tempcalcs!$AN451:$BV451)=35,SUM(tempcalcs!$AN451:$BV451,56.57706),".")</f>
        <v>27.474410000000002</v>
      </c>
      <c r="G451" s="62">
        <f>IF(COUNT(tempcalcs!$BX451:$DF451)=35,SUM(tempcalcs!$BX451:$DF451,60.75781),".")</f>
        <v>22.122779999999999</v>
      </c>
    </row>
    <row r="452" spans="1:7" x14ac:dyDescent="0.25">
      <c r="A452" s="58">
        <f>raw!$A452:$A452</f>
        <v>43343</v>
      </c>
      <c r="B452" s="59" t="str">
        <f>raw!$B452:$B452</f>
        <v>0012-0003</v>
      </c>
      <c r="C452" s="61">
        <f>IF(COUNT(score!S452:AC452,score!AO452)=0,".",SUM(score!S452:AC452,score!AO452)/COUNT(score!S452:AC452,score!AO452))</f>
        <v>79.166666666666671</v>
      </c>
      <c r="D452" s="61">
        <f>IF(COUNT(score!AF452:AM452)=0,".",SUM(score!AF452:AM452)/COUNT(score!AF452:AM452))</f>
        <v>90.625</v>
      </c>
      <c r="E452" s="61">
        <f>IF(COUNT(score!O452:R452)=0,".",SUM(score!O452:R452)/COUNT(score!O452:R452))</f>
        <v>50</v>
      </c>
      <c r="F452" s="62">
        <f>IF(COUNT(tempcalcs!$AN452:$BV452)=35,SUM(tempcalcs!$AN452:$BV452,56.57706),".")</f>
        <v>43.019199999999998</v>
      </c>
      <c r="G452" s="62">
        <f>IF(COUNT(tempcalcs!$BX452:$DF452)=35,SUM(tempcalcs!$BX452:$DF452,60.75781),".")</f>
        <v>57.789020000000001</v>
      </c>
    </row>
    <row r="453" spans="1:7" x14ac:dyDescent="0.25">
      <c r="A453" s="58">
        <f>raw!$A453:$A453</f>
        <v>43343</v>
      </c>
      <c r="B453" s="59" t="str">
        <f>raw!$B453:$B453</f>
        <v>0012-0004</v>
      </c>
      <c r="C453" s="61">
        <f>IF(COUNT(score!S453:AC453,score!AO453)=0,".",SUM(score!S453:AC453,score!AO453)/COUNT(score!S453:AC453,score!AO453))</f>
        <v>85.416666666666671</v>
      </c>
      <c r="D453" s="61">
        <f>IF(COUNT(score!AF453:AM453)=0,".",SUM(score!AF453:AM453)/COUNT(score!AF453:AM453))</f>
        <v>81.25</v>
      </c>
      <c r="E453" s="61">
        <f>IF(COUNT(score!O453:R453)=0,".",SUM(score!O453:R453)/COUNT(score!O453:R453))</f>
        <v>25</v>
      </c>
      <c r="F453" s="62">
        <f>IF(COUNT(tempcalcs!$AN453:$BV453)=35,SUM(tempcalcs!$AN453:$BV453,56.57706),".")</f>
        <v>54.230600000000003</v>
      </c>
      <c r="G453" s="62">
        <f>IF(COUNT(tempcalcs!$BX453:$DF453)=35,SUM(tempcalcs!$BX453:$DF453,60.75781),".")</f>
        <v>49.648650000000004</v>
      </c>
    </row>
    <row r="454" spans="1:7" x14ac:dyDescent="0.25">
      <c r="A454" s="58">
        <f>raw!$A454:$A454</f>
        <v>43346</v>
      </c>
      <c r="B454" s="59" t="str">
        <f>raw!$B454:$B454</f>
        <v>0012-0005</v>
      </c>
      <c r="C454" s="61">
        <f>IF(COUNT(score!S454:AC454,score!AO454)=0,".",SUM(score!S454:AC454,score!AO454)/COUNT(score!S454:AC454,score!AO454))</f>
        <v>89.583333333333329</v>
      </c>
      <c r="D454" s="61">
        <f>IF(COUNT(score!AF454:AM454)=0,".",SUM(score!AF454:AM454)/COUNT(score!AF454:AM454))</f>
        <v>100</v>
      </c>
      <c r="E454" s="61">
        <f>IF(COUNT(score!O454:R454)=0,".",SUM(score!O454:R454)/COUNT(score!O454:R454))</f>
        <v>81.25</v>
      </c>
      <c r="F454" s="62">
        <f>IF(COUNT(tempcalcs!$AN454:$BV454)=35,SUM(tempcalcs!$AN454:$BV454,56.57706),".")</f>
        <v>51.735940000000006</v>
      </c>
      <c r="G454" s="62">
        <f>IF(COUNT(tempcalcs!$BX454:$DF454)=35,SUM(tempcalcs!$BX454:$DF454,60.75781),".")</f>
        <v>57.004959999999997</v>
      </c>
    </row>
    <row r="455" spans="1:7" x14ac:dyDescent="0.25">
      <c r="A455" s="58">
        <f>raw!$A455:$A455</f>
        <v>43343</v>
      </c>
      <c r="B455" s="59" t="str">
        <f>raw!$B455:$B455</f>
        <v>0012-0006</v>
      </c>
      <c r="C455" s="61">
        <f>IF(COUNT(score!S455:AC455,score!AO455)=0,".",SUM(score!S455:AC455,score!AO455)/COUNT(score!S455:AC455,score!AO455))</f>
        <v>70.833333333333329</v>
      </c>
      <c r="D455" s="61">
        <f>IF(COUNT(score!AF455:AM455)=0,".",SUM(score!AF455:AM455)/COUNT(score!AF455:AM455))</f>
        <v>100</v>
      </c>
      <c r="E455" s="61">
        <f>IF(COUNT(score!O455:R455)=0,".",SUM(score!O455:R455)/COUNT(score!O455:R455))</f>
        <v>56.25</v>
      </c>
      <c r="F455" s="62">
        <f>IF(COUNT(tempcalcs!$AN455:$BV455)=35,SUM(tempcalcs!$AN455:$BV455,56.57706),".")</f>
        <v>19.870450000000005</v>
      </c>
      <c r="G455" s="62">
        <f>IF(COUNT(tempcalcs!$BX455:$DF455)=35,SUM(tempcalcs!$BX455:$DF455,60.75781),".")</f>
        <v>54.460179999999994</v>
      </c>
    </row>
    <row r="456" spans="1:7" x14ac:dyDescent="0.25">
      <c r="A456" s="58">
        <f>raw!$A456:$A456</f>
        <v>43346</v>
      </c>
      <c r="B456" s="59" t="str">
        <f>raw!$B456:$B456</f>
        <v>0012-0007</v>
      </c>
      <c r="C456" s="61">
        <f>IF(COUNT(score!S456:AC456,score!AO456)=0,".",SUM(score!S456:AC456,score!AO456)/COUNT(score!S456:AC456,score!AO456))</f>
        <v>95.833333333333329</v>
      </c>
      <c r="D456" s="61">
        <f>IF(COUNT(score!AF456:AM456)=0,".",SUM(score!AF456:AM456)/COUNT(score!AF456:AM456))</f>
        <v>90.625</v>
      </c>
      <c r="E456" s="61">
        <f>IF(COUNT(score!O456:R456)=0,".",SUM(score!O456:R456)/COUNT(score!O456:R456))</f>
        <v>50</v>
      </c>
      <c r="F456" s="62">
        <f>IF(COUNT(tempcalcs!$AN456:$BV456)=35,SUM(tempcalcs!$AN456:$BV456,56.57706),".")</f>
        <v>51.868920000000003</v>
      </c>
      <c r="G456" s="62">
        <f>IF(COUNT(tempcalcs!$BX456:$DF456)=35,SUM(tempcalcs!$BX456:$DF456,60.75781),".")</f>
        <v>59.641669999999998</v>
      </c>
    </row>
    <row r="457" spans="1:7" x14ac:dyDescent="0.25">
      <c r="A457" s="58">
        <f>raw!$A457:$A457</f>
        <v>43343</v>
      </c>
      <c r="B457" s="59" t="str">
        <f>raw!$B457:$B457</f>
        <v>0012-0008</v>
      </c>
      <c r="C457" s="61">
        <f>IF(COUNT(score!S457:AC457,score!AO457)=0,".",SUM(score!S457:AC457,score!AO457)/COUNT(score!S457:AC457,score!AO457))</f>
        <v>87.5</v>
      </c>
      <c r="D457" s="61">
        <f>IF(COUNT(score!AF457:AM457)=0,".",SUM(score!AF457:AM457)/COUNT(score!AF457:AM457))</f>
        <v>87.5</v>
      </c>
      <c r="E457" s="61">
        <f>IF(COUNT(score!O457:R457)=0,".",SUM(score!O457:R457)/COUNT(score!O457:R457))</f>
        <v>56.25</v>
      </c>
      <c r="F457" s="62">
        <f>IF(COUNT(tempcalcs!$AN457:$BV457)=35,SUM(tempcalcs!$AN457:$BV457,56.57706),".")</f>
        <v>39.598240000000004</v>
      </c>
      <c r="G457" s="62">
        <f>IF(COUNT(tempcalcs!$BX457:$DF457)=35,SUM(tempcalcs!$BX457:$DF457,60.75781),".")</f>
        <v>63.805329999999998</v>
      </c>
    </row>
    <row r="458" spans="1:7" x14ac:dyDescent="0.25">
      <c r="A458" s="58">
        <f>raw!$A458:$A458</f>
        <v>43342</v>
      </c>
      <c r="B458" s="59" t="str">
        <f>raw!$B458:$B458</f>
        <v>0012-0009</v>
      </c>
      <c r="C458" s="61">
        <f>IF(COUNT(score!S458:AC458,score!AO458)=0,".",SUM(score!S458:AC458,score!AO458)/COUNT(score!S458:AC458,score!AO458))</f>
        <v>95.833333333333329</v>
      </c>
      <c r="D458" s="61">
        <f>IF(COUNT(score!AF458:AM458)=0,".",SUM(score!AF458:AM458)/COUNT(score!AF458:AM458))</f>
        <v>100</v>
      </c>
      <c r="E458" s="61">
        <f>IF(COUNT(score!O458:R458)=0,".",SUM(score!O458:R458)/COUNT(score!O458:R458))</f>
        <v>75</v>
      </c>
      <c r="F458" s="62">
        <f>IF(COUNT(tempcalcs!$AN458:$BV458)=35,SUM(tempcalcs!$AN458:$BV458,56.57706),".")</f>
        <v>50.416940000000004</v>
      </c>
      <c r="G458" s="62">
        <f>IF(COUNT(tempcalcs!$BX458:$DF458)=35,SUM(tempcalcs!$BX458:$DF458,60.75781),".")</f>
        <v>59.746980000000001</v>
      </c>
    </row>
    <row r="459" spans="1:7" x14ac:dyDescent="0.25">
      <c r="A459" s="58">
        <f>raw!$A459:$A459</f>
        <v>43343</v>
      </c>
      <c r="B459" s="59" t="str">
        <f>raw!$B459:$B459</f>
        <v>0012-0010</v>
      </c>
      <c r="C459" s="61">
        <f>IF(COUNT(score!S459:AC459,score!AO459)=0,".",SUM(score!S459:AC459,score!AO459)/COUNT(score!S459:AC459,score!AO459))</f>
        <v>95.833333333333329</v>
      </c>
      <c r="D459" s="61">
        <f>IF(COUNT(score!AF459:AM459)=0,".",SUM(score!AF459:AM459)/COUNT(score!AF459:AM459))</f>
        <v>65.625</v>
      </c>
      <c r="E459" s="61">
        <f>IF(COUNT(score!O459:R459)=0,".",SUM(score!O459:R459)/COUNT(score!O459:R459))</f>
        <v>100</v>
      </c>
      <c r="F459" s="62">
        <f>IF(COUNT(tempcalcs!$AN459:$BV459)=35,SUM(tempcalcs!$AN459:$BV459,56.57706),".")</f>
        <v>51.754170000000002</v>
      </c>
      <c r="G459" s="62">
        <f>IF(COUNT(tempcalcs!$BX459:$DF459)=35,SUM(tempcalcs!$BX459:$DF459,60.75781),".")</f>
        <v>51.861719999999998</v>
      </c>
    </row>
    <row r="460" spans="1:7" x14ac:dyDescent="0.25">
      <c r="A460" s="58">
        <f>raw!$A460:$A460</f>
        <v>43342</v>
      </c>
      <c r="B460" s="59" t="str">
        <f>raw!$B460:$B460</f>
        <v>0012-0011</v>
      </c>
      <c r="C460" s="61">
        <f>IF(COUNT(score!S460:AC460,score!AO460)=0,".",SUM(score!S460:AC460,score!AO460)/COUNT(score!S460:AC460,score!AO460))</f>
        <v>85.416666666666671</v>
      </c>
      <c r="D460" s="61">
        <f>IF(COUNT(score!AF460:AM460)=0,".",SUM(score!AF460:AM460)/COUNT(score!AF460:AM460))</f>
        <v>78.125</v>
      </c>
      <c r="E460" s="61">
        <f>IF(COUNT(score!O460:R460)=0,".",SUM(score!O460:R460)/COUNT(score!O460:R460))</f>
        <v>75</v>
      </c>
      <c r="F460" s="62">
        <f>IF(COUNT(tempcalcs!$AN460:$BV460)=35,SUM(tempcalcs!$AN460:$BV460,56.57706),".")</f>
        <v>49.309850000000004</v>
      </c>
      <c r="G460" s="62">
        <f>IF(COUNT(tempcalcs!$BX460:$DF460)=35,SUM(tempcalcs!$BX460:$DF460,60.75781),".")</f>
        <v>61.126539999999999</v>
      </c>
    </row>
    <row r="461" spans="1:7" x14ac:dyDescent="0.25">
      <c r="A461" s="58">
        <f>raw!$A461:$A461</f>
        <v>43369</v>
      </c>
      <c r="B461" s="59" t="str">
        <f>raw!$B461:$B461</f>
        <v>0012-0011</v>
      </c>
      <c r="C461" s="61">
        <f>IF(COUNT(score!S461:AC461,score!AO461)=0,".",SUM(score!S461:AC461,score!AO461)/COUNT(score!S461:AC461,score!AO461))</f>
        <v>83.333333333333329</v>
      </c>
      <c r="D461" s="61">
        <f>IF(COUNT(score!AF461:AM461)=0,".",SUM(score!AF461:AM461)/COUNT(score!AF461:AM461))</f>
        <v>78.125</v>
      </c>
      <c r="E461" s="61">
        <f>IF(COUNT(score!O461:R461)=0,".",SUM(score!O461:R461)/COUNT(score!O461:R461))</f>
        <v>0</v>
      </c>
      <c r="F461" s="62">
        <f>IF(COUNT(tempcalcs!$AN461:$BV461)=35,SUM(tempcalcs!$AN461:$BV461,56.57706),".")</f>
        <v>33.232340000000001</v>
      </c>
      <c r="G461" s="62">
        <f>IF(COUNT(tempcalcs!$BX461:$DF461)=35,SUM(tempcalcs!$BX461:$DF461,60.75781),".")</f>
        <v>50.062139999999999</v>
      </c>
    </row>
    <row r="462" spans="1:7" x14ac:dyDescent="0.25">
      <c r="A462" s="58">
        <f>raw!$A462:$A462</f>
        <v>43342</v>
      </c>
      <c r="B462" s="59" t="str">
        <f>raw!$B462:$B462</f>
        <v>0012-0012</v>
      </c>
      <c r="C462" s="61">
        <f>IF(COUNT(score!S462:AC462,score!AO462)=0,".",SUM(score!S462:AC462,score!AO462)/COUNT(score!S462:AC462,score!AO462))</f>
        <v>81.25</v>
      </c>
      <c r="D462" s="61">
        <f>IF(COUNT(score!AF462:AM462)=0,".",SUM(score!AF462:AM462)/COUNT(score!AF462:AM462))</f>
        <v>96.875</v>
      </c>
      <c r="E462" s="61">
        <f>IF(COUNT(score!O462:R462)=0,".",SUM(score!O462:R462)/COUNT(score!O462:R462))</f>
        <v>75</v>
      </c>
      <c r="F462" s="62">
        <f>IF(COUNT(tempcalcs!$AN462:$BV462)=35,SUM(tempcalcs!$AN462:$BV462,56.57706),".")</f>
        <v>46.820500000000003</v>
      </c>
      <c r="G462" s="62">
        <f>IF(COUNT(tempcalcs!$BX462:$DF462)=35,SUM(tempcalcs!$BX462:$DF462,60.75781),".")</f>
        <v>56.885179999999998</v>
      </c>
    </row>
    <row r="463" spans="1:7" x14ac:dyDescent="0.25">
      <c r="A463" s="58">
        <f>raw!$A463:$A463</f>
        <v>43342</v>
      </c>
      <c r="B463" s="59" t="str">
        <f>raw!$B463:$B463</f>
        <v>0012-0013</v>
      </c>
      <c r="C463" s="61">
        <f>IF(COUNT(score!S463:AC463,score!AO463)=0,".",SUM(score!S463:AC463,score!AO463)/COUNT(score!S463:AC463,score!AO463))</f>
        <v>68.75</v>
      </c>
      <c r="D463" s="61">
        <f>IF(COUNT(score!AF463:AM463)=0,".",SUM(score!AF463:AM463)/COUNT(score!AF463:AM463))</f>
        <v>100</v>
      </c>
      <c r="E463" s="61">
        <f>IF(COUNT(score!O463:R463)=0,".",SUM(score!O463:R463)/COUNT(score!O463:R463))</f>
        <v>75</v>
      </c>
      <c r="F463" s="62">
        <f>IF(COUNT(tempcalcs!$AN463:$BV463)=35,SUM(tempcalcs!$AN463:$BV463,56.57706),".")</f>
        <v>38.360029999999995</v>
      </c>
      <c r="G463" s="62">
        <f>IF(COUNT(tempcalcs!$BX463:$DF463)=35,SUM(tempcalcs!$BX463:$DF463,60.75781),".")</f>
        <v>48.424080000000004</v>
      </c>
    </row>
    <row r="464" spans="1:7" x14ac:dyDescent="0.25">
      <c r="A464" s="58">
        <f>raw!$A464:$A464</f>
        <v>43346</v>
      </c>
      <c r="B464" s="59" t="str">
        <f>raw!$B464:$B464</f>
        <v>0012-0014</v>
      </c>
      <c r="C464" s="61">
        <f>IF(COUNT(score!S464:AC464,score!AO464)=0,".",SUM(score!S464:AC464,score!AO464)/COUNT(score!S464:AC464,score!AO464))</f>
        <v>89.583333333333329</v>
      </c>
      <c r="D464" s="61">
        <f>IF(COUNT(score!AF464:AM464)=0,".",SUM(score!AF464:AM464)/COUNT(score!AF464:AM464))</f>
        <v>100</v>
      </c>
      <c r="E464" s="61">
        <f>IF(COUNT(score!O464:R464)=0,".",SUM(score!O464:R464)/COUNT(score!O464:R464))</f>
        <v>100</v>
      </c>
      <c r="F464" s="62">
        <f>IF(COUNT(tempcalcs!$AN464:$BV464)=35,SUM(tempcalcs!$AN464:$BV464,56.57706),".")</f>
        <v>50.737160000000003</v>
      </c>
      <c r="G464" s="62">
        <f>IF(COUNT(tempcalcs!$BX464:$DF464)=35,SUM(tempcalcs!$BX464:$DF464,60.75781),".")</f>
        <v>44.495009999999994</v>
      </c>
    </row>
    <row r="465" spans="1:7" x14ac:dyDescent="0.25">
      <c r="A465" s="58">
        <f>raw!$A465:$A465</f>
        <v>43342</v>
      </c>
      <c r="B465" s="59" t="str">
        <f>raw!$B465:$B465</f>
        <v>0012-0015</v>
      </c>
      <c r="C465" s="61">
        <f>IF(COUNT(score!S465:AC465,score!AO465)=0,".",SUM(score!S465:AC465,score!AO465)/COUNT(score!S465:AC465,score!AO465))</f>
        <v>89.583333333333329</v>
      </c>
      <c r="D465" s="61">
        <f>IF(COUNT(score!AF465:AM465)=0,".",SUM(score!AF465:AM465)/COUNT(score!AF465:AM465))</f>
        <v>100</v>
      </c>
      <c r="E465" s="61">
        <f>IF(COUNT(score!O465:R465)=0,".",SUM(score!O465:R465)/COUNT(score!O465:R465))</f>
        <v>62.5</v>
      </c>
      <c r="F465" s="62">
        <f>IF(COUNT(tempcalcs!$AN465:$BV465)=35,SUM(tempcalcs!$AN465:$BV465,56.57706),".")</f>
        <v>49.979310000000005</v>
      </c>
      <c r="G465" s="62">
        <f>IF(COUNT(tempcalcs!$BX465:$DF465)=35,SUM(tempcalcs!$BX465:$DF465,60.75781),".")</f>
        <v>52.665819999999997</v>
      </c>
    </row>
    <row r="466" spans="1:7" x14ac:dyDescent="0.25">
      <c r="A466" s="58">
        <f>raw!$A466:$A466</f>
        <v>43342</v>
      </c>
      <c r="B466" s="59" t="str">
        <f>raw!$B466:$B466</f>
        <v>0012-0016</v>
      </c>
      <c r="C466" s="61">
        <f>IF(COUNT(score!S466:AC466,score!AO466)=0,".",SUM(score!S466:AC466,score!AO466)/COUNT(score!S466:AC466,score!AO466))</f>
        <v>100</v>
      </c>
      <c r="D466" s="61">
        <f>IF(COUNT(score!AF466:AM466)=0,".",SUM(score!AF466:AM466)/COUNT(score!AF466:AM466))</f>
        <v>87.5</v>
      </c>
      <c r="E466" s="61">
        <f>IF(COUNT(score!O466:R466)=0,".",SUM(score!O466:R466)/COUNT(score!O466:R466))</f>
        <v>81.25</v>
      </c>
      <c r="F466" s="62">
        <f>IF(COUNT(tempcalcs!$AN466:$BV466)=35,SUM(tempcalcs!$AN466:$BV466,56.57706),".")</f>
        <v>57.019480000000001</v>
      </c>
      <c r="G466" s="62">
        <f>IF(COUNT(tempcalcs!$BX466:$DF466)=35,SUM(tempcalcs!$BX466:$DF466,60.75781),".")</f>
        <v>50.601779999999998</v>
      </c>
    </row>
    <row r="467" spans="1:7" x14ac:dyDescent="0.25">
      <c r="A467" s="58">
        <f>raw!$A467:$A467</f>
        <v>43343</v>
      </c>
      <c r="B467" s="59" t="str">
        <f>raw!$B467:$B467</f>
        <v>0012-0017</v>
      </c>
      <c r="C467" s="61">
        <f>IF(COUNT(score!S467:AC467,score!AO467)=0,".",SUM(score!S467:AC467,score!AO467)/COUNT(score!S467:AC467,score!AO467))</f>
        <v>100</v>
      </c>
      <c r="D467" s="61">
        <f>IF(COUNT(score!AF467:AM467)=0,".",SUM(score!AF467:AM467)/COUNT(score!AF467:AM467))</f>
        <v>96.875</v>
      </c>
      <c r="E467" s="61">
        <f>IF(COUNT(score!O467:R467)=0,".",SUM(score!O467:R467)/COUNT(score!O467:R467))</f>
        <v>0</v>
      </c>
      <c r="F467" s="62">
        <f>IF(COUNT(tempcalcs!$AN467:$BV467)=35,SUM(tempcalcs!$AN467:$BV467,56.57706),".")</f>
        <v>55.912850000000006</v>
      </c>
      <c r="G467" s="62">
        <f>IF(COUNT(tempcalcs!$BX467:$DF467)=35,SUM(tempcalcs!$BX467:$DF467,60.75781),".")</f>
        <v>55.86777</v>
      </c>
    </row>
    <row r="468" spans="1:7" x14ac:dyDescent="0.25">
      <c r="A468" s="58">
        <f>raw!$A468:$A468</f>
        <v>43357</v>
      </c>
      <c r="B468" s="59" t="str">
        <f>raw!$B468:$B468</f>
        <v>0012-0018</v>
      </c>
      <c r="C468" s="61">
        <f>IF(COUNT(score!S468:AC468,score!AO468)=0,".",SUM(score!S468:AC468,score!AO468)/COUNT(score!S468:AC468,score!AO468))</f>
        <v>18.75</v>
      </c>
      <c r="D468" s="61">
        <f>IF(COUNT(score!AF468:AM468)=0,".",SUM(score!AF468:AM468)/COUNT(score!AF468:AM468))</f>
        <v>14.285714285714286</v>
      </c>
      <c r="E468" s="61">
        <f>IF(COUNT(score!O468:R468)=0,".",SUM(score!O468:R468)/COUNT(score!O468:R468))</f>
        <v>0</v>
      </c>
      <c r="F468" s="62">
        <f>IF(COUNT(tempcalcs!$AN468:$BV468)=35,SUM(tempcalcs!$AN468:$BV468,56.57706),".")</f>
        <v>26.80876000000001</v>
      </c>
      <c r="G468" s="62">
        <f>IF(COUNT(tempcalcs!$BX468:$DF468)=35,SUM(tempcalcs!$BX468:$DF468,60.75781),".")</f>
        <v>20.607279999999996</v>
      </c>
    </row>
    <row r="469" spans="1:7" x14ac:dyDescent="0.25">
      <c r="A469" s="58">
        <f>raw!$A469:$A469</f>
        <v>43362</v>
      </c>
      <c r="B469" s="59" t="str">
        <f>raw!$B469:$B469</f>
        <v>0012-0019</v>
      </c>
      <c r="C469" s="61">
        <f>IF(COUNT(score!S469:AC469,score!AO469)=0,".",SUM(score!S469:AC469,score!AO469)/COUNT(score!S469:AC469,score!AO469))</f>
        <v>58.333333333333336</v>
      </c>
      <c r="D469" s="61">
        <f>IF(COUNT(score!AF469:AM469)=0,".",SUM(score!AF469:AM469)/COUNT(score!AF469:AM469))</f>
        <v>71.875</v>
      </c>
      <c r="E469" s="61">
        <f>IF(COUNT(score!O469:R469)=0,".",SUM(score!O469:R469)/COUNT(score!O469:R469))</f>
        <v>0</v>
      </c>
      <c r="F469" s="62">
        <f>IF(COUNT(tempcalcs!$AN469:$BV469)=35,SUM(tempcalcs!$AN469:$BV469,56.57706),".")</f>
        <v>22.549010000000003</v>
      </c>
      <c r="G469" s="62">
        <f>IF(COUNT(tempcalcs!$BX469:$DF469)=35,SUM(tempcalcs!$BX469:$DF469,60.75781),".")</f>
        <v>42.565259999999995</v>
      </c>
    </row>
    <row r="470" spans="1:7" x14ac:dyDescent="0.25">
      <c r="A470" s="58">
        <f>raw!$A470:$A470</f>
        <v>43357</v>
      </c>
      <c r="B470" s="59" t="str">
        <f>raw!$B470:$B470</f>
        <v>0012-0020</v>
      </c>
      <c r="C470" s="61">
        <f>IF(COUNT(score!S470:AC470,score!AO470)=0,".",SUM(score!S470:AC470,score!AO470)/COUNT(score!S470:AC470,score!AO470))</f>
        <v>54.166666666666664</v>
      </c>
      <c r="D470" s="61">
        <f>IF(COUNT(score!AF470:AM470)=0,".",SUM(score!AF470:AM470)/COUNT(score!AF470:AM470))</f>
        <v>90.625</v>
      </c>
      <c r="E470" s="61">
        <f>IF(COUNT(score!O470:R470)=0,".",SUM(score!O470:R470)/COUNT(score!O470:R470))</f>
        <v>81.25</v>
      </c>
      <c r="F470" s="62">
        <f>IF(COUNT(tempcalcs!$AN470:$BV470)=35,SUM(tempcalcs!$AN470:$BV470,56.57706),".")</f>
        <v>21.044110000000003</v>
      </c>
      <c r="G470" s="62">
        <f>IF(COUNT(tempcalcs!$BX470:$DF470)=35,SUM(tempcalcs!$BX470:$DF470,60.75781),".")</f>
        <v>56.336039999999997</v>
      </c>
    </row>
    <row r="471" spans="1:7" x14ac:dyDescent="0.25">
      <c r="A471" s="58">
        <f>raw!$A471:$A471</f>
        <v>43357</v>
      </c>
      <c r="B471" s="59" t="str">
        <f>raw!$B471:$B471</f>
        <v>0012-0021</v>
      </c>
      <c r="C471" s="61">
        <f>IF(COUNT(score!S471:AC471,score!AO471)=0,".",SUM(score!S471:AC471,score!AO471)/COUNT(score!S471:AC471,score!AO471))</f>
        <v>75</v>
      </c>
      <c r="D471" s="61">
        <f>IF(COUNT(score!AF471:AM471)=0,".",SUM(score!AF471:AM471)/COUNT(score!AF471:AM471))</f>
        <v>100</v>
      </c>
      <c r="E471" s="61">
        <f>IF(COUNT(score!O471:R471)=0,".",SUM(score!O471:R471)/COUNT(score!O471:R471))</f>
        <v>75</v>
      </c>
      <c r="F471" s="62">
        <f>IF(COUNT(tempcalcs!$AN471:$BV471)=35,SUM(tempcalcs!$AN471:$BV471,56.57706),".")</f>
        <v>36.303130000000003</v>
      </c>
      <c r="G471" s="62">
        <f>IF(COUNT(tempcalcs!$BX471:$DF471)=35,SUM(tempcalcs!$BX471:$DF471,60.75781),".")</f>
        <v>40.947710000000001</v>
      </c>
    </row>
    <row r="472" spans="1:7" x14ac:dyDescent="0.25">
      <c r="A472" s="58">
        <f>raw!$A472:$A472</f>
        <v>43357</v>
      </c>
      <c r="B472" s="59" t="str">
        <f>raw!$B472:$B472</f>
        <v>0012-0022</v>
      </c>
      <c r="C472" s="61">
        <f>IF(COUNT(score!S472:AC472,score!AO472)=0,".",SUM(score!S472:AC472,score!AO472)/COUNT(score!S472:AC472,score!AO472))</f>
        <v>75</v>
      </c>
      <c r="D472" s="61">
        <f>IF(COUNT(score!AF472:AM472)=0,".",SUM(score!AF472:AM472)/COUNT(score!AF472:AM472))</f>
        <v>90.625</v>
      </c>
      <c r="E472" s="61">
        <f>IF(COUNT(score!O472:R472)=0,".",SUM(score!O472:R472)/COUNT(score!O472:R472))</f>
        <v>81.25</v>
      </c>
      <c r="F472" s="62">
        <f>IF(COUNT(tempcalcs!$AN472:$BV472)=35,SUM(tempcalcs!$AN472:$BV472,56.57706),".")</f>
        <v>54.207610000000003</v>
      </c>
      <c r="G472" s="62">
        <f>IF(COUNT(tempcalcs!$BX472:$DF472)=35,SUM(tempcalcs!$BX472:$DF472,60.75781),".")</f>
        <v>55.963229999999996</v>
      </c>
    </row>
    <row r="473" spans="1:7" x14ac:dyDescent="0.25">
      <c r="A473" s="58">
        <f>raw!$A473:$A473</f>
        <v>43357</v>
      </c>
      <c r="B473" s="59" t="str">
        <f>raw!$B473:$B473</f>
        <v>0012-0023</v>
      </c>
      <c r="C473" s="61">
        <f>IF(COUNT(score!S473:AC473,score!AO473)=0,".",SUM(score!S473:AC473,score!AO473)/COUNT(score!S473:AC473,score!AO473))</f>
        <v>62.5</v>
      </c>
      <c r="D473" s="61">
        <f>IF(COUNT(score!AF473:AM473)=0,".",SUM(score!AF473:AM473)/COUNT(score!AF473:AM473))</f>
        <v>90.625</v>
      </c>
      <c r="E473" s="61">
        <f>IF(COUNT(score!O473:R473)=0,".",SUM(score!O473:R473)/COUNT(score!O473:R473))</f>
        <v>25</v>
      </c>
      <c r="F473" s="62">
        <f>IF(COUNT(tempcalcs!$AN473:$BV473)=35,SUM(tempcalcs!$AN473:$BV473,56.57706),".")</f>
        <v>33.872770000000003</v>
      </c>
      <c r="G473" s="62">
        <f>IF(COUNT(tempcalcs!$BX473:$DF473)=35,SUM(tempcalcs!$BX473:$DF473,60.75781),".")</f>
        <v>48.73845</v>
      </c>
    </row>
    <row r="474" spans="1:7" x14ac:dyDescent="0.25">
      <c r="A474" s="58">
        <f>raw!$A474:$A474</f>
        <v>43357</v>
      </c>
      <c r="B474" s="59" t="str">
        <f>raw!$B474:$B474</f>
        <v>0012-0024</v>
      </c>
      <c r="C474" s="61">
        <f>IF(COUNT(score!S474:AC474,score!AO474)=0,".",SUM(score!S474:AC474,score!AO474)/COUNT(score!S474:AC474,score!AO474))</f>
        <v>89.583333333333329</v>
      </c>
      <c r="D474" s="61">
        <f>IF(COUNT(score!AF474:AM474)=0,".",SUM(score!AF474:AM474)/COUNT(score!AF474:AM474))</f>
        <v>93.75</v>
      </c>
      <c r="E474" s="61">
        <f>IF(COUNT(score!O474:R474)=0,".",SUM(score!O474:R474)/COUNT(score!O474:R474))</f>
        <v>31.25</v>
      </c>
      <c r="F474" s="62">
        <f>IF(COUNT(tempcalcs!$AN474:$BV474)=35,SUM(tempcalcs!$AN474:$BV474,56.57706),".")</f>
        <v>37.579850000000008</v>
      </c>
      <c r="G474" s="62">
        <f>IF(COUNT(tempcalcs!$BX474:$DF474)=35,SUM(tempcalcs!$BX474:$DF474,60.75781),".")</f>
        <v>58.503299999999996</v>
      </c>
    </row>
    <row r="475" spans="1:7" x14ac:dyDescent="0.25">
      <c r="A475" s="58">
        <f>raw!$A475:$A475</f>
        <v>43357</v>
      </c>
      <c r="B475" s="59" t="str">
        <f>raw!$B475:$B475</f>
        <v>0012-0025</v>
      </c>
      <c r="C475" s="61">
        <f>IF(COUNT(score!S475:AC475,score!AO475)=0,".",SUM(score!S475:AC475,score!AO475)/COUNT(score!S475:AC475,score!AO475))</f>
        <v>87.5</v>
      </c>
      <c r="D475" s="61">
        <f>IF(COUNT(score!AF475:AM475)=0,".",SUM(score!AF475:AM475)/COUNT(score!AF475:AM475))</f>
        <v>87.5</v>
      </c>
      <c r="E475" s="61">
        <f>IF(COUNT(score!O475:R475)=0,".",SUM(score!O475:R475)/COUNT(score!O475:R475))</f>
        <v>25</v>
      </c>
      <c r="F475" s="62">
        <f>IF(COUNT(tempcalcs!$AN475:$BV475)=35,SUM(tempcalcs!$AN475:$BV475,56.57706),".")</f>
        <v>50.526300000000006</v>
      </c>
      <c r="G475" s="62">
        <f>IF(COUNT(tempcalcs!$BX475:$DF475)=35,SUM(tempcalcs!$BX475:$DF475,60.75781),".")</f>
        <v>45.91648</v>
      </c>
    </row>
    <row r="476" spans="1:7" x14ac:dyDescent="0.25">
      <c r="A476" s="58">
        <f>raw!$A476:$A476</f>
        <v>43357</v>
      </c>
      <c r="B476" s="59" t="str">
        <f>raw!$B476:$B476</f>
        <v>0012-0026</v>
      </c>
      <c r="C476" s="61">
        <f>IF(COUNT(score!S476:AC476,score!AO476)=0,".",SUM(score!S476:AC476,score!AO476)/COUNT(score!S476:AC476,score!AO476))</f>
        <v>79.166666666666671</v>
      </c>
      <c r="D476" s="61">
        <f>IF(COUNT(score!AF476:AM476)=0,".",SUM(score!AF476:AM476)/COUNT(score!AF476:AM476))</f>
        <v>78.125</v>
      </c>
      <c r="E476" s="61">
        <f>IF(COUNT(score!O476:R476)=0,".",SUM(score!O476:R476)/COUNT(score!O476:R476))</f>
        <v>81.25</v>
      </c>
      <c r="F476" s="62">
        <f>IF(COUNT(tempcalcs!$AN476:$BV476)=35,SUM(tempcalcs!$AN476:$BV476,56.57706),".")</f>
        <v>25.739890000000003</v>
      </c>
      <c r="G476" s="62">
        <f>IF(COUNT(tempcalcs!$BX476:$DF476)=35,SUM(tempcalcs!$BX476:$DF476,60.75781),".")</f>
        <v>65.501540000000006</v>
      </c>
    </row>
    <row r="477" spans="1:7" x14ac:dyDescent="0.25">
      <c r="A477" s="58">
        <f>raw!$A477:$A477</f>
        <v>43357</v>
      </c>
      <c r="B477" s="59" t="str">
        <f>raw!$B477:$B477</f>
        <v>0012-0027</v>
      </c>
      <c r="C477" s="61">
        <f>IF(COUNT(score!S477:AC477,score!AO477)=0,".",SUM(score!S477:AC477,score!AO477)/COUNT(score!S477:AC477,score!AO477))</f>
        <v>100</v>
      </c>
      <c r="D477" s="61">
        <f>IF(COUNT(score!AF477:AM477)=0,".",SUM(score!AF477:AM477)/COUNT(score!AF477:AM477))</f>
        <v>87.5</v>
      </c>
      <c r="E477" s="61">
        <f>IF(COUNT(score!O477:R477)=0,".",SUM(score!O477:R477)/COUNT(score!O477:R477))</f>
        <v>37.5</v>
      </c>
      <c r="F477" s="62">
        <f>IF(COUNT(tempcalcs!$AN477:$BV477)=35,SUM(tempcalcs!$AN477:$BV477,56.57706),".")</f>
        <v>50.533720000000002</v>
      </c>
      <c r="G477" s="62">
        <f>IF(COUNT(tempcalcs!$BX477:$DF477)=35,SUM(tempcalcs!$BX477:$DF477,60.75781),".")</f>
        <v>56.987629999999996</v>
      </c>
    </row>
    <row r="478" spans="1:7" x14ac:dyDescent="0.25">
      <c r="A478" s="58">
        <f>raw!$A478:$A478</f>
        <v>43357</v>
      </c>
      <c r="B478" s="59" t="str">
        <f>raw!$B478:$B478</f>
        <v>0012-0030</v>
      </c>
      <c r="C478" s="61">
        <f>IF(COUNT(score!S478:AC478,score!AO478)=0,".",SUM(score!S478:AC478,score!AO478)/COUNT(score!S478:AC478,score!AO478))</f>
        <v>89.583333333333329</v>
      </c>
      <c r="D478" s="61">
        <f>IF(COUNT(score!AF478:AM478)=0,".",SUM(score!AF478:AM478)/COUNT(score!AF478:AM478))</f>
        <v>96.875</v>
      </c>
      <c r="E478" s="61">
        <f>IF(COUNT(score!O478:R478)=0,".",SUM(score!O478:R478)/COUNT(score!O478:R478))</f>
        <v>100</v>
      </c>
      <c r="F478" s="62">
        <f>IF(COUNT(tempcalcs!$AN478:$BV478)=35,SUM(tempcalcs!$AN478:$BV478,56.57706),".")</f>
        <v>54.835830000000001</v>
      </c>
      <c r="G478" s="62">
        <f>IF(COUNT(tempcalcs!$BX478:$DF478)=35,SUM(tempcalcs!$BX478:$DF478,60.75781),".")</f>
        <v>59.776600000000002</v>
      </c>
    </row>
    <row r="479" spans="1:7" x14ac:dyDescent="0.25">
      <c r="A479" s="58">
        <f>raw!$A479:$A479</f>
        <v>43357</v>
      </c>
      <c r="B479" s="59" t="str">
        <f>raw!$B479:$B479</f>
        <v>0012-0031</v>
      </c>
      <c r="C479" s="61">
        <f>IF(COUNT(score!S479:AC479,score!AO479)=0,".",SUM(score!S479:AC479,score!AO479)/COUNT(score!S479:AC479,score!AO479))</f>
        <v>60.416666666666664</v>
      </c>
      <c r="D479" s="61">
        <f>IF(COUNT(score!AF479:AM479)=0,".",SUM(score!AF479:AM479)/COUNT(score!AF479:AM479))</f>
        <v>100</v>
      </c>
      <c r="E479" s="61">
        <f>IF(COUNT(score!O479:R479)=0,".",SUM(score!O479:R479)/COUNT(score!O479:R479))</f>
        <v>75</v>
      </c>
      <c r="F479" s="62">
        <f>IF(COUNT(tempcalcs!$AN479:$BV479)=35,SUM(tempcalcs!$AN479:$BV479,56.57706),".")</f>
        <v>34.937290000000004</v>
      </c>
      <c r="G479" s="62">
        <f>IF(COUNT(tempcalcs!$BX479:$DF479)=35,SUM(tempcalcs!$BX479:$DF479,60.75781),".")</f>
        <v>26.251980000000003</v>
      </c>
    </row>
    <row r="480" spans="1:7" x14ac:dyDescent="0.25">
      <c r="A480" s="58">
        <f>raw!$A480:$A480</f>
        <v>43357</v>
      </c>
      <c r="B480" s="59" t="str">
        <f>raw!$B480:$B480</f>
        <v>0012-0032</v>
      </c>
      <c r="C480" s="61">
        <f>IF(COUNT(score!S480:AC480,score!AO480)=0,".",SUM(score!S480:AC480,score!AO480)/COUNT(score!S480:AC480,score!AO480))</f>
        <v>83.333333333333329</v>
      </c>
      <c r="D480" s="61">
        <f>IF(COUNT(score!AF480:AM480)=0,".",SUM(score!AF480:AM480)/COUNT(score!AF480:AM480))</f>
        <v>96.875</v>
      </c>
      <c r="E480" s="61">
        <f>IF(COUNT(score!O480:R480)=0,".",SUM(score!O480:R480)/COUNT(score!O480:R480))</f>
        <v>81.25</v>
      </c>
      <c r="F480" s="62">
        <f>IF(COUNT(tempcalcs!$AN480:$BV480)=35,SUM(tempcalcs!$AN480:$BV480,56.57706),".")</f>
        <v>44.096209999999999</v>
      </c>
      <c r="G480" s="62">
        <f>IF(COUNT(tempcalcs!$BX480:$DF480)=35,SUM(tempcalcs!$BX480:$DF480,60.75781),".")</f>
        <v>62.473790000000001</v>
      </c>
    </row>
    <row r="481" spans="1:7" x14ac:dyDescent="0.25">
      <c r="A481" s="58">
        <f>raw!$A481:$A481</f>
        <v>43361</v>
      </c>
      <c r="B481" s="59" t="str">
        <f>raw!$B481:$B481</f>
        <v>0012-0033</v>
      </c>
      <c r="C481" s="61">
        <f>IF(COUNT(score!S481:AC481,score!AO481)=0,".",SUM(score!S481:AC481,score!AO481)/COUNT(score!S481:AC481,score!AO481))</f>
        <v>91.666666666666671</v>
      </c>
      <c r="D481" s="61">
        <f>IF(COUNT(score!AF481:AM481)=0,".",SUM(score!AF481:AM481)/COUNT(score!AF481:AM481))</f>
        <v>100</v>
      </c>
      <c r="E481" s="61">
        <f>IF(COUNT(score!O481:R481)=0,".",SUM(score!O481:R481)/COUNT(score!O481:R481))</f>
        <v>100</v>
      </c>
      <c r="F481" s="62">
        <f>IF(COUNT(tempcalcs!$AN481:$BV481)=35,SUM(tempcalcs!$AN481:$BV481,56.57706),".")</f>
        <v>45.301060000000007</v>
      </c>
      <c r="G481" s="62">
        <f>IF(COUNT(tempcalcs!$BX481:$DF481)=35,SUM(tempcalcs!$BX481:$DF481,60.75781),".")</f>
        <v>56.60333</v>
      </c>
    </row>
    <row r="482" spans="1:7" x14ac:dyDescent="0.25">
      <c r="A482" s="58">
        <f>raw!$A482:$A482</f>
        <v>43357</v>
      </c>
      <c r="B482" s="59" t="str">
        <f>raw!$B482:$B482</f>
        <v>0012-0034</v>
      </c>
      <c r="C482" s="61">
        <f>IF(COUNT(score!S482:AC482,score!AO482)=0,".",SUM(score!S482:AC482,score!AO482)/COUNT(score!S482:AC482,score!AO482))</f>
        <v>97.916666666666671</v>
      </c>
      <c r="D482" s="61">
        <f>IF(COUNT(score!AF482:AM482)=0,".",SUM(score!AF482:AM482)/COUNT(score!AF482:AM482))</f>
        <v>87.5</v>
      </c>
      <c r="E482" s="61">
        <f>IF(COUNT(score!O482:R482)=0,".",SUM(score!O482:R482)/COUNT(score!O482:R482))</f>
        <v>93.75</v>
      </c>
      <c r="F482" s="62">
        <f>IF(COUNT(tempcalcs!$AN482:$BV482)=35,SUM(tempcalcs!$AN482:$BV482,56.57706),".")</f>
        <v>53.130590000000005</v>
      </c>
      <c r="G482" s="62">
        <f>IF(COUNT(tempcalcs!$BX482:$DF482)=35,SUM(tempcalcs!$BX482:$DF482,60.75781),".")</f>
        <v>59.872059999999998</v>
      </c>
    </row>
    <row r="483" spans="1:7" x14ac:dyDescent="0.25">
      <c r="A483" s="58">
        <f>raw!$A483:$A483</f>
        <v>43356</v>
      </c>
      <c r="B483" s="59" t="str">
        <f>raw!$B483:$B483</f>
        <v>0012-0035</v>
      </c>
      <c r="C483" s="61">
        <f>IF(COUNT(score!S483:AC483,score!AO483)=0,".",SUM(score!S483:AC483,score!AO483)/COUNT(score!S483:AC483,score!AO483))</f>
        <v>77.083333333333329</v>
      </c>
      <c r="D483" s="61">
        <f>IF(COUNT(score!AF483:AM483)=0,".",SUM(score!AF483:AM483)/COUNT(score!AF483:AM483))</f>
        <v>81.25</v>
      </c>
      <c r="E483" s="61">
        <f>IF(COUNT(score!O483:R483)=0,".",SUM(score!O483:R483)/COUNT(score!O483:R483))</f>
        <v>0</v>
      </c>
      <c r="F483" s="62">
        <f>IF(COUNT(tempcalcs!$AN483:$BV483)=35,SUM(tempcalcs!$AN483:$BV483,56.57706),".")</f>
        <v>48.861470000000004</v>
      </c>
      <c r="G483" s="62">
        <f>IF(COUNT(tempcalcs!$BX483:$DF483)=35,SUM(tempcalcs!$BX483:$DF483,60.75781),".")</f>
        <v>47.60642</v>
      </c>
    </row>
    <row r="484" spans="1:7" x14ac:dyDescent="0.25">
      <c r="A484" s="58">
        <f>raw!$A484:$A484</f>
        <v>43361</v>
      </c>
      <c r="B484" s="59" t="str">
        <f>raw!$B484:$B484</f>
        <v>0012-0037</v>
      </c>
      <c r="C484" s="61">
        <f>IF(COUNT(score!S484:AC484,score!AO484)=0,".",SUM(score!S484:AC484,score!AO484)/COUNT(score!S484:AC484,score!AO484))</f>
        <v>100</v>
      </c>
      <c r="D484" s="61">
        <f>IF(COUNT(score!AF484:AM484)=0,".",SUM(score!AF484:AM484)/COUNT(score!AF484:AM484))</f>
        <v>100</v>
      </c>
      <c r="E484" s="61">
        <f>IF(COUNT(score!O484:R484)=0,".",SUM(score!O484:R484)/COUNT(score!O484:R484))</f>
        <v>62.5</v>
      </c>
      <c r="F484" s="62">
        <f>IF(COUNT(tempcalcs!$AN484:$BV484)=35,SUM(tempcalcs!$AN484:$BV484,56.57706),".")</f>
        <v>53.074370000000002</v>
      </c>
      <c r="G484" s="62">
        <f>IF(COUNT(tempcalcs!$BX484:$DF484)=35,SUM(tempcalcs!$BX484:$DF484,60.75781),".")</f>
        <v>57.191360000000003</v>
      </c>
    </row>
    <row r="485" spans="1:7" x14ac:dyDescent="0.25">
      <c r="A485" s="58">
        <f>raw!$A485:$A485</f>
        <v>43361</v>
      </c>
      <c r="B485" s="59" t="str">
        <f>raw!$B485:$B485</f>
        <v>0012-0038</v>
      </c>
      <c r="C485" s="61">
        <f>IF(COUNT(score!S485:AC485,score!AO485)=0,".",SUM(score!S485:AC485,score!AO485)/COUNT(score!S485:AC485,score!AO485))</f>
        <v>91.666666666666671</v>
      </c>
      <c r="D485" s="61">
        <f>IF(COUNT(score!AF485:AM485)=0,".",SUM(score!AF485:AM485)/COUNT(score!AF485:AM485))</f>
        <v>96.875</v>
      </c>
      <c r="E485" s="61">
        <f>IF(COUNT(score!O485:R485)=0,".",SUM(score!O485:R485)/COUNT(score!O485:R485))</f>
        <v>75</v>
      </c>
      <c r="F485" s="62">
        <f>IF(COUNT(tempcalcs!$AN485:$BV485)=35,SUM(tempcalcs!$AN485:$BV485,56.57706),".")</f>
        <v>43.4709</v>
      </c>
      <c r="G485" s="62">
        <f>IF(COUNT(tempcalcs!$BX485:$DF485)=35,SUM(tempcalcs!$BX485:$DF485,60.75781),".")</f>
        <v>40.090069999999997</v>
      </c>
    </row>
    <row r="486" spans="1:7" x14ac:dyDescent="0.25">
      <c r="A486" s="58">
        <f>raw!$A486:$A486</f>
        <v>43361</v>
      </c>
      <c r="B486" s="59" t="str">
        <f>raw!$B486:$B486</f>
        <v>0012-0040</v>
      </c>
      <c r="C486" s="61">
        <f>IF(COUNT(score!S486:AC486,score!AO486)=0,".",SUM(score!S486:AC486,score!AO486)/COUNT(score!S486:AC486,score!AO486))</f>
        <v>79.166666666666671</v>
      </c>
      <c r="D486" s="61">
        <f>IF(COUNT(score!AF486:AM486)=0,".",SUM(score!AF486:AM486)/COUNT(score!AF486:AM486))</f>
        <v>78.125</v>
      </c>
      <c r="E486" s="61">
        <f>IF(COUNT(score!O486:R486)=0,".",SUM(score!O486:R486)/COUNT(score!O486:R486))</f>
        <v>0</v>
      </c>
      <c r="F486" s="62">
        <f>IF(COUNT(tempcalcs!$AN486:$BV486)=35,SUM(tempcalcs!$AN486:$BV486,56.57706),".")</f>
        <v>24.941640000000007</v>
      </c>
      <c r="G486" s="62">
        <f>IF(COUNT(tempcalcs!$BX486:$DF486)=35,SUM(tempcalcs!$BX486:$DF486,60.75781),".")</f>
        <v>30.996229999999997</v>
      </c>
    </row>
    <row r="487" spans="1:7" x14ac:dyDescent="0.25">
      <c r="A487" s="58">
        <f>raw!$A487:$A487</f>
        <v>43361</v>
      </c>
      <c r="B487" s="59" t="str">
        <f>raw!$B487:$B487</f>
        <v>0012-0041</v>
      </c>
      <c r="C487" s="61">
        <f>IF(COUNT(score!S487:AC487,score!AO487)=0,".",SUM(score!S487:AC487,score!AO487)/COUNT(score!S487:AC487,score!AO487))</f>
        <v>97.916666666666671</v>
      </c>
      <c r="D487" s="61">
        <f>IF(COUNT(score!AF487:AM487)=0,".",SUM(score!AF487:AM487)/COUNT(score!AF487:AM487))</f>
        <v>100</v>
      </c>
      <c r="E487" s="61">
        <f>IF(COUNT(score!O487:R487)=0,".",SUM(score!O487:R487)/COUNT(score!O487:R487))</f>
        <v>100</v>
      </c>
      <c r="F487" s="62">
        <f>IF(COUNT(tempcalcs!$AN487:$BV487)=35,SUM(tempcalcs!$AN487:$BV487,56.57706),".")</f>
        <v>50.386430000000004</v>
      </c>
      <c r="G487" s="62">
        <f>IF(COUNT(tempcalcs!$BX487:$DF487)=35,SUM(tempcalcs!$BX487:$DF487,60.75781),".")</f>
        <v>51.87782</v>
      </c>
    </row>
    <row r="488" spans="1:7" x14ac:dyDescent="0.25">
      <c r="A488" s="58">
        <f>raw!$A488:$A488</f>
        <v>43361</v>
      </c>
      <c r="B488" s="59" t="str">
        <f>raw!$B488:$B488</f>
        <v>0012-0042</v>
      </c>
      <c r="C488" s="61">
        <f>IF(COUNT(score!S488:AC488,score!AO488)=0,".",SUM(score!S488:AC488,score!AO488)/COUNT(score!S488:AC488,score!AO488))</f>
        <v>91.666666666666671</v>
      </c>
      <c r="D488" s="61">
        <f>IF(COUNT(score!AF488:AM488)=0,".",SUM(score!AF488:AM488)/COUNT(score!AF488:AM488))</f>
        <v>56.25</v>
      </c>
      <c r="E488" s="61">
        <f>IF(COUNT(score!O488:R488)=0,".",SUM(score!O488:R488)/COUNT(score!O488:R488))</f>
        <v>37.5</v>
      </c>
      <c r="F488" s="62">
        <f>IF(COUNT(tempcalcs!$AN488:$BV488)=35,SUM(tempcalcs!$AN488:$BV488,56.57706),".")</f>
        <v>43.343559999999997</v>
      </c>
      <c r="G488" s="62">
        <f>IF(COUNT(tempcalcs!$BX488:$DF488)=35,SUM(tempcalcs!$BX488:$DF488,60.75781),".")</f>
        <v>64.501720000000006</v>
      </c>
    </row>
    <row r="489" spans="1:7" x14ac:dyDescent="0.25">
      <c r="A489" s="58">
        <f>raw!$A489:$A489</f>
        <v>43361</v>
      </c>
      <c r="B489" s="59" t="str">
        <f>raw!$B489:$B489</f>
        <v>0012-0043</v>
      </c>
      <c r="C489" s="61">
        <f>IF(COUNT(score!S489:AC489,score!AO489)=0,".",SUM(score!S489:AC489,score!AO489)/COUNT(score!S489:AC489,score!AO489))</f>
        <v>93.75</v>
      </c>
      <c r="D489" s="61">
        <f>IF(COUNT(score!AF489:AM489)=0,".",SUM(score!AF489:AM489)/COUNT(score!AF489:AM489))</f>
        <v>46.875</v>
      </c>
      <c r="E489" s="61">
        <f>IF(COUNT(score!O489:R489)=0,".",SUM(score!O489:R489)/COUNT(score!O489:R489))</f>
        <v>0</v>
      </c>
      <c r="F489" s="62">
        <f>IF(COUNT(tempcalcs!$AN489:$BV489)=35,SUM(tempcalcs!$AN489:$BV489,56.57706),".")</f>
        <v>32.755440000000007</v>
      </c>
      <c r="G489" s="62">
        <f>IF(COUNT(tempcalcs!$BX489:$DF489)=35,SUM(tempcalcs!$BX489:$DF489,60.75781),".")</f>
        <v>58.762630000000001</v>
      </c>
    </row>
    <row r="490" spans="1:7" x14ac:dyDescent="0.25">
      <c r="A490" s="58">
        <f>raw!$A490:$A490</f>
        <v>43361</v>
      </c>
      <c r="B490" s="59" t="str">
        <f>raw!$B490:$B490</f>
        <v>0012-0044</v>
      </c>
      <c r="C490" s="61">
        <f>IF(COUNT(score!S490:AC490,score!AO490)=0,".",SUM(score!S490:AC490,score!AO490)/COUNT(score!S490:AC490,score!AO490))</f>
        <v>95.833333333333329</v>
      </c>
      <c r="D490" s="61">
        <f>IF(COUNT(score!AF490:AM490)=0,".",SUM(score!AF490:AM490)/COUNT(score!AF490:AM490))</f>
        <v>81.25</v>
      </c>
      <c r="E490" s="61">
        <f>IF(COUNT(score!O490:R490)=0,".",SUM(score!O490:R490)/COUNT(score!O490:R490))</f>
        <v>25</v>
      </c>
      <c r="F490" s="62">
        <f>IF(COUNT(tempcalcs!$AN490:$BV490)=35,SUM(tempcalcs!$AN490:$BV490,56.57706),".")</f>
        <v>53.486250000000005</v>
      </c>
      <c r="G490" s="62">
        <f>IF(COUNT(tempcalcs!$BX490:$DF490)=35,SUM(tempcalcs!$BX490:$DF490,60.75781),".")</f>
        <v>55.232019999999999</v>
      </c>
    </row>
    <row r="491" spans="1:7" x14ac:dyDescent="0.25">
      <c r="A491" s="58">
        <f>raw!$A491:$A491</f>
        <v>43361</v>
      </c>
      <c r="B491" s="59" t="str">
        <f>raw!$B491:$B491</f>
        <v>0012-0045</v>
      </c>
      <c r="C491" s="61">
        <f>IF(COUNT(score!S491:AC491,score!AO491)=0,".",SUM(score!S491:AC491,score!AO491)/COUNT(score!S491:AC491,score!AO491))</f>
        <v>72.916666666666671</v>
      </c>
      <c r="D491" s="61">
        <f>IF(COUNT(score!AF491:AM491)=0,".",SUM(score!AF491:AM491)/COUNT(score!AF491:AM491))</f>
        <v>68.75</v>
      </c>
      <c r="E491" s="61">
        <f>IF(COUNT(score!O491:R491)=0,".",SUM(score!O491:R491)/COUNT(score!O491:R491))</f>
        <v>0</v>
      </c>
      <c r="F491" s="62">
        <f>IF(COUNT(tempcalcs!$AN491:$BV491)=35,SUM(tempcalcs!$AN491:$BV491,56.57706),".")</f>
        <v>33.227110000000003</v>
      </c>
      <c r="G491" s="62">
        <f>IF(COUNT(tempcalcs!$BX491:$DF491)=35,SUM(tempcalcs!$BX491:$DF491,60.75781),".")</f>
        <v>26.395180000000003</v>
      </c>
    </row>
    <row r="492" spans="1:7" x14ac:dyDescent="0.25">
      <c r="A492" s="58">
        <f>raw!$A492:$A492</f>
        <v>43361</v>
      </c>
      <c r="B492" s="59" t="str">
        <f>raw!$B492:$B492</f>
        <v>0012-0046</v>
      </c>
      <c r="C492" s="61">
        <f>IF(COUNT(score!S492:AC492,score!AO492)=0,".",SUM(score!S492:AC492,score!AO492)/COUNT(score!S492:AC492,score!AO492))</f>
        <v>100</v>
      </c>
      <c r="D492" s="61">
        <f>IF(COUNT(score!AF492:AM492)=0,".",SUM(score!AF492:AM492)/COUNT(score!AF492:AM492))</f>
        <v>87.5</v>
      </c>
      <c r="E492" s="61">
        <f>IF(COUNT(score!O492:R492)=0,".",SUM(score!O492:R492)/COUNT(score!O492:R492))</f>
        <v>100</v>
      </c>
      <c r="F492" s="62">
        <f>IF(COUNT(tempcalcs!$AN492:$BV492)=35,SUM(tempcalcs!$AN492:$BV492,56.57706),".")</f>
        <v>55.191490000000002</v>
      </c>
      <c r="G492" s="62">
        <f>IF(COUNT(tempcalcs!$BX492:$DF492)=35,SUM(tempcalcs!$BX492:$DF492,60.75781),".")</f>
        <v>55.136560000000003</v>
      </c>
    </row>
    <row r="493" spans="1:7" x14ac:dyDescent="0.25">
      <c r="A493" s="58">
        <f>raw!$A493:$A493</f>
        <v>43361</v>
      </c>
      <c r="B493" s="59" t="str">
        <f>raw!$B493:$B493</f>
        <v>0012-0048</v>
      </c>
      <c r="C493" s="61">
        <f>IF(COUNT(score!S493:AC493,score!AO493)=0,".",SUM(score!S493:AC493,score!AO493)/COUNT(score!S493:AC493,score!AO493))</f>
        <v>68.75</v>
      </c>
      <c r="D493" s="61">
        <f>IF(COUNT(score!AF493:AM493)=0,".",SUM(score!AF493:AM493)/COUNT(score!AF493:AM493))</f>
        <v>68.75</v>
      </c>
      <c r="E493" s="61">
        <f>IF(COUNT(score!O493:R493)=0,".",SUM(score!O493:R493)/COUNT(score!O493:R493))</f>
        <v>0</v>
      </c>
      <c r="F493" s="62">
        <f>IF(COUNT(tempcalcs!$AN493:$BV493)=35,SUM(tempcalcs!$AN493:$BV493,56.57706),".")</f>
        <v>21.242950000000008</v>
      </c>
      <c r="G493" s="62">
        <f>IF(COUNT(tempcalcs!$BX493:$DF493)=35,SUM(tempcalcs!$BX493:$DF493,60.75781),".")</f>
        <v>45.643819999999998</v>
      </c>
    </row>
    <row r="494" spans="1:7" x14ac:dyDescent="0.25">
      <c r="A494" s="58">
        <f>raw!$A494:$A494</f>
        <v>43361</v>
      </c>
      <c r="B494" s="59" t="str">
        <f>raw!$B494:$B494</f>
        <v>0012-0049</v>
      </c>
      <c r="C494" s="61">
        <f>IF(COUNT(score!S494:AC494,score!AO494)=0,".",SUM(score!S494:AC494,score!AO494)/COUNT(score!S494:AC494,score!AO494))</f>
        <v>95.833333333333329</v>
      </c>
      <c r="D494" s="61">
        <f>IF(COUNT(score!AF494:AM494)=0,".",SUM(score!AF494:AM494)/COUNT(score!AF494:AM494))</f>
        <v>90.625</v>
      </c>
      <c r="E494" s="61">
        <f>IF(COUNT(score!O494:R494)=0,".",SUM(score!O494:R494)/COUNT(score!O494:R494))</f>
        <v>100</v>
      </c>
      <c r="F494" s="62">
        <f>IF(COUNT(tempcalcs!$AN494:$BV494)=35,SUM(tempcalcs!$AN494:$BV494,56.57706),".")</f>
        <v>56.15455</v>
      </c>
      <c r="G494" s="62">
        <f>IF(COUNT(tempcalcs!$BX494:$DF494)=35,SUM(tempcalcs!$BX494:$DF494,60.75781),".")</f>
        <v>59.837240000000001</v>
      </c>
    </row>
    <row r="495" spans="1:7" x14ac:dyDescent="0.25">
      <c r="A495" s="58">
        <f>raw!$A495:$A495</f>
        <v>43361</v>
      </c>
      <c r="B495" s="59" t="str">
        <f>raw!$B495:$B495</f>
        <v>0012-0052</v>
      </c>
      <c r="C495" s="61">
        <f>IF(COUNT(score!S495:AC495,score!AO495)=0,".",SUM(score!S495:AC495,score!AO495)/COUNT(score!S495:AC495,score!AO495))</f>
        <v>83.333333333333329</v>
      </c>
      <c r="D495" s="61">
        <f>IF(COUNT(score!AF495:AM495)=0,".",SUM(score!AF495:AM495)/COUNT(score!AF495:AM495))</f>
        <v>87.5</v>
      </c>
      <c r="E495" s="61">
        <f>IF(COUNT(score!O495:R495)=0,".",SUM(score!O495:R495)/COUNT(score!O495:R495))</f>
        <v>81.25</v>
      </c>
      <c r="F495" s="62">
        <f>IF(COUNT(tempcalcs!$AN495:$BV495)=35,SUM(tempcalcs!$AN495:$BV495,56.57706),".")</f>
        <v>40.010120000000001</v>
      </c>
      <c r="G495" s="62">
        <f>IF(COUNT(tempcalcs!$BX495:$DF495)=35,SUM(tempcalcs!$BX495:$DF495,60.75781),".")</f>
        <v>61.84599</v>
      </c>
    </row>
    <row r="496" spans="1:7" x14ac:dyDescent="0.25">
      <c r="A496" s="58">
        <f>raw!$A496:$A496</f>
        <v>43361</v>
      </c>
      <c r="B496" s="59" t="str">
        <f>raw!$B496:$B496</f>
        <v>0012-0053</v>
      </c>
      <c r="C496" s="61">
        <f>IF(COUNT(score!S496:AC496,score!AO496)=0,".",SUM(score!S496:AC496,score!AO496)/COUNT(score!S496:AC496,score!AO496))</f>
        <v>79.166666666666671</v>
      </c>
      <c r="D496" s="61">
        <f>IF(COUNT(score!AF496:AM496)=0,".",SUM(score!AF496:AM496)/COUNT(score!AF496:AM496))</f>
        <v>46.875</v>
      </c>
      <c r="E496" s="61">
        <f>IF(COUNT(score!O496:R496)=0,".",SUM(score!O496:R496)/COUNT(score!O496:R496))</f>
        <v>0</v>
      </c>
      <c r="F496" s="62">
        <f>IF(COUNT(tempcalcs!$AN496:$BV496)=35,SUM(tempcalcs!$AN496:$BV496,56.57706),".")</f>
        <v>29.014980000000005</v>
      </c>
      <c r="G496" s="62">
        <f>IF(COUNT(tempcalcs!$BX496:$DF496)=35,SUM(tempcalcs!$BX496:$DF496,60.75781),".")</f>
        <v>25.90211</v>
      </c>
    </row>
    <row r="497" spans="1:7" x14ac:dyDescent="0.25">
      <c r="A497" s="58">
        <f>raw!$A497:$A497</f>
        <v>43361</v>
      </c>
      <c r="B497" s="59" t="str">
        <f>raw!$B497:$B497</f>
        <v>0012-0054</v>
      </c>
      <c r="C497" s="61">
        <f>IF(COUNT(score!S497:AC497,score!AO497)=0,".",SUM(score!S497:AC497,score!AO497)/COUNT(score!S497:AC497,score!AO497))</f>
        <v>89.583333333333329</v>
      </c>
      <c r="D497" s="61">
        <f>IF(COUNT(score!AF497:AM497)=0,".",SUM(score!AF497:AM497)/COUNT(score!AF497:AM497))</f>
        <v>90.625</v>
      </c>
      <c r="E497" s="61">
        <f>IF(COUNT(score!O497:R497)=0,".",SUM(score!O497:R497)/COUNT(score!O497:R497))</f>
        <v>75</v>
      </c>
      <c r="F497" s="62">
        <f>IF(COUNT(tempcalcs!$AN497:$BV497)=35,SUM(tempcalcs!$AN497:$BV497,56.57706),".")</f>
        <v>38.933100000000003</v>
      </c>
      <c r="G497" s="62">
        <f>IF(COUNT(tempcalcs!$BX497:$DF497)=35,SUM(tempcalcs!$BX497:$DF497,60.75781),".")</f>
        <v>65.754819999999995</v>
      </c>
    </row>
    <row r="498" spans="1:7" x14ac:dyDescent="0.25">
      <c r="A498" s="58">
        <f>raw!$A498:$A498</f>
        <v>43361</v>
      </c>
      <c r="B498" s="59" t="str">
        <f>raw!$B498:$B498</f>
        <v>0012-0055</v>
      </c>
      <c r="C498" s="61">
        <f>IF(COUNT(score!S498:AC498,score!AO498)=0,".",SUM(score!S498:AC498,score!AO498)/COUNT(score!S498:AC498,score!AO498))</f>
        <v>100</v>
      </c>
      <c r="D498" s="61">
        <f>IF(COUNT(score!AF498:AM498)=0,".",SUM(score!AF498:AM498)/COUNT(score!AF498:AM498))</f>
        <v>96.875</v>
      </c>
      <c r="E498" s="61">
        <f>IF(COUNT(score!O498:R498)=0,".",SUM(score!O498:R498)/COUNT(score!O498:R498))</f>
        <v>75</v>
      </c>
      <c r="F498" s="62">
        <f>IF(COUNT(tempcalcs!$AN498:$BV498)=35,SUM(tempcalcs!$AN498:$BV498,56.57706),".")</f>
        <v>56.781410000000001</v>
      </c>
      <c r="G498" s="62">
        <f>IF(COUNT(tempcalcs!$BX498:$DF498)=35,SUM(tempcalcs!$BX498:$DF498,60.75781),".")</f>
        <v>53.236559999999997</v>
      </c>
    </row>
    <row r="499" spans="1:7" x14ac:dyDescent="0.25">
      <c r="A499" s="58">
        <f>raw!$A499:$A499</f>
        <v>43361</v>
      </c>
      <c r="B499" s="59" t="str">
        <f>raw!$B499:$B499</f>
        <v>0012-0056</v>
      </c>
      <c r="C499" s="61">
        <f>IF(COUNT(score!S499:AC499,score!AO499)=0,".",SUM(score!S499:AC499,score!AO499)/COUNT(score!S499:AC499,score!AO499))</f>
        <v>91.666666666666671</v>
      </c>
      <c r="D499" s="61">
        <f>IF(COUNT(score!AF499:AM499)=0,".",SUM(score!AF499:AM499)/COUNT(score!AF499:AM499))</f>
        <v>93.75</v>
      </c>
      <c r="E499" s="61">
        <f>IF(COUNT(score!O499:R499)=0,".",SUM(score!O499:R499)/COUNT(score!O499:R499))</f>
        <v>43.75</v>
      </c>
      <c r="F499" s="62">
        <f>IF(COUNT(tempcalcs!$AN499:$BV499)=35,SUM(tempcalcs!$AN499:$BV499,56.57706),".")</f>
        <v>41.767400000000002</v>
      </c>
      <c r="G499" s="62">
        <f>IF(COUNT(tempcalcs!$BX499:$DF499)=35,SUM(tempcalcs!$BX499:$DF499,60.75781),".")</f>
        <v>51.797719999999998</v>
      </c>
    </row>
    <row r="500" spans="1:7" x14ac:dyDescent="0.25">
      <c r="A500" s="58">
        <f>raw!$A500:$A500</f>
        <v>43361</v>
      </c>
      <c r="B500" s="59" t="str">
        <f>raw!$B500:$B500</f>
        <v>0012-0057</v>
      </c>
      <c r="C500" s="61">
        <f>IF(COUNT(score!S500:AC500,score!AO500)=0,".",SUM(score!S500:AC500,score!AO500)/COUNT(score!S500:AC500,score!AO500))</f>
        <v>64.583333333333329</v>
      </c>
      <c r="D500" s="61">
        <f>IF(COUNT(score!AF500:AM500)=0,".",SUM(score!AF500:AM500)/COUNT(score!AF500:AM500))</f>
        <v>96.875</v>
      </c>
      <c r="E500" s="61">
        <f>IF(COUNT(score!O500:R500)=0,".",SUM(score!O500:R500)/COUNT(score!O500:R500))</f>
        <v>56.25</v>
      </c>
      <c r="F500" s="62">
        <f>IF(COUNT(tempcalcs!$AN500:$BV500)=35,SUM(tempcalcs!$AN500:$BV500,56.57706),".")</f>
        <v>53.513000000000005</v>
      </c>
      <c r="G500" s="62">
        <f>IF(COUNT(tempcalcs!$BX500:$DF500)=35,SUM(tempcalcs!$BX500:$DF500,60.75781),".")</f>
        <v>51.92201</v>
      </c>
    </row>
    <row r="501" spans="1:7" x14ac:dyDescent="0.25">
      <c r="A501" s="58">
        <f>raw!$A501:$A501</f>
        <v>43361</v>
      </c>
      <c r="B501" s="59" t="str">
        <f>raw!$B501:$B501</f>
        <v>0012-0058</v>
      </c>
      <c r="C501" s="61">
        <f>IF(COUNT(score!S501:AC501,score!AO501)=0,".",SUM(score!S501:AC501,score!AO501)/COUNT(score!S501:AC501,score!AO501))</f>
        <v>95.833333333333329</v>
      </c>
      <c r="D501" s="61">
        <f>IF(COUNT(score!AF501:AM501)=0,".",SUM(score!AF501:AM501)/COUNT(score!AF501:AM501))</f>
        <v>87.5</v>
      </c>
      <c r="E501" s="61">
        <f>IF(COUNT(score!O501:R501)=0,".",SUM(score!O501:R501)/COUNT(score!O501:R501))</f>
        <v>56.25</v>
      </c>
      <c r="F501" s="62">
        <f>IF(COUNT(tempcalcs!$AN501:$BV501)=35,SUM(tempcalcs!$AN501:$BV501,56.57706),".")</f>
        <v>57.767320000000005</v>
      </c>
      <c r="G501" s="62">
        <f>IF(COUNT(tempcalcs!$BX501:$DF501)=35,SUM(tempcalcs!$BX501:$DF501,60.75781),".")</f>
        <v>48.143630000000002</v>
      </c>
    </row>
    <row r="502" spans="1:7" x14ac:dyDescent="0.25">
      <c r="A502" s="58">
        <f>raw!$A502:$A502</f>
        <v>43361</v>
      </c>
      <c r="B502" s="59" t="str">
        <f>raw!$B502:$B502</f>
        <v>0012-0059</v>
      </c>
      <c r="C502" s="61">
        <f>IF(COUNT(score!S502:AC502,score!AO502)=0,".",SUM(score!S502:AC502,score!AO502)/COUNT(score!S502:AC502,score!AO502))</f>
        <v>93.75</v>
      </c>
      <c r="D502" s="61">
        <f>IF(COUNT(score!AF502:AM502)=0,".",SUM(score!AF502:AM502)/COUNT(score!AF502:AM502))</f>
        <v>56.25</v>
      </c>
      <c r="E502" s="61">
        <f>IF(COUNT(score!O502:R502)=0,".",SUM(score!O502:R502)/COUNT(score!O502:R502))</f>
        <v>43.75</v>
      </c>
      <c r="F502" s="62">
        <f>IF(COUNT(tempcalcs!$AN502:$BV502)=35,SUM(tempcalcs!$AN502:$BV502,56.57706),".")</f>
        <v>31.273730000000004</v>
      </c>
      <c r="G502" s="62">
        <f>IF(COUNT(tempcalcs!$BX502:$DF502)=35,SUM(tempcalcs!$BX502:$DF502,60.75781),".")</f>
        <v>65.826650000000001</v>
      </c>
    </row>
    <row r="503" spans="1:7" x14ac:dyDescent="0.25">
      <c r="A503" s="58">
        <f>raw!$A503:$A503</f>
        <v>43361</v>
      </c>
      <c r="B503" s="59" t="str">
        <f>raw!$B503:$B503</f>
        <v>0012-0060</v>
      </c>
      <c r="C503" s="61">
        <f>IF(COUNT(score!S503:AC503,score!AO503)=0,".",SUM(score!S503:AC503,score!AO503)/COUNT(score!S503:AC503,score!AO503))</f>
        <v>93.75</v>
      </c>
      <c r="D503" s="61">
        <f>IF(COUNT(score!AF503:AM503)=0,".",SUM(score!AF503:AM503)/COUNT(score!AF503:AM503))</f>
        <v>87.5</v>
      </c>
      <c r="E503" s="61">
        <f>IF(COUNT(score!O503:R503)=0,".",SUM(score!O503:R503)/COUNT(score!O503:R503))</f>
        <v>68.75</v>
      </c>
      <c r="F503" s="62">
        <f>IF(COUNT(tempcalcs!$AN503:$BV503)=35,SUM(tempcalcs!$AN503:$BV503,56.57706),".")</f>
        <v>39.233990000000006</v>
      </c>
      <c r="G503" s="62">
        <f>IF(COUNT(tempcalcs!$BX503:$DF503)=35,SUM(tempcalcs!$BX503:$DF503,60.75781),".")</f>
        <v>59.020099999999999</v>
      </c>
    </row>
    <row r="504" spans="1:7" x14ac:dyDescent="0.25">
      <c r="A504" s="58">
        <f>raw!$A504:$A504</f>
        <v>43361</v>
      </c>
      <c r="B504" s="59" t="str">
        <f>raw!$B504:$B504</f>
        <v>0012-0061</v>
      </c>
      <c r="C504" s="61">
        <f>IF(COUNT(score!S504:AC504,score!AO504)=0,".",SUM(score!S504:AC504,score!AO504)/COUNT(score!S504:AC504,score!AO504))</f>
        <v>85.416666666666671</v>
      </c>
      <c r="D504" s="61">
        <f>IF(COUNT(score!AF504:AM504)=0,".",SUM(score!AF504:AM504)/COUNT(score!AF504:AM504))</f>
        <v>62.5</v>
      </c>
      <c r="E504" s="61">
        <f>IF(COUNT(score!O504:R504)=0,".",SUM(score!O504:R504)/COUNT(score!O504:R504))</f>
        <v>50</v>
      </c>
      <c r="F504" s="62">
        <f>IF(COUNT(tempcalcs!$AN504:$BV504)=35,SUM(tempcalcs!$AN504:$BV504,56.57706),".")</f>
        <v>55.056560000000005</v>
      </c>
      <c r="G504" s="62">
        <f>IF(COUNT(tempcalcs!$BX504:$DF504)=35,SUM(tempcalcs!$BX504:$DF504,60.75781),".")</f>
        <v>50.451880000000003</v>
      </c>
    </row>
    <row r="505" spans="1:7" x14ac:dyDescent="0.25">
      <c r="A505" s="58">
        <f>raw!$A505:$A505</f>
        <v>43361</v>
      </c>
      <c r="B505" s="59" t="str">
        <f>raw!$B505:$B505</f>
        <v>0012-0062</v>
      </c>
      <c r="C505" s="61">
        <f>IF(COUNT(score!S505:AC505,score!AO505)=0,".",SUM(score!S505:AC505,score!AO505)/COUNT(score!S505:AC505,score!AO505))</f>
        <v>87.5</v>
      </c>
      <c r="D505" s="61">
        <f>IF(COUNT(score!AF505:AM505)=0,".",SUM(score!AF505:AM505)/COUNT(score!AF505:AM505))</f>
        <v>81.25</v>
      </c>
      <c r="E505" s="61">
        <f>IF(COUNT(score!O505:R505)=0,".",SUM(score!O505:R505)/COUNT(score!O505:R505))</f>
        <v>0</v>
      </c>
      <c r="F505" s="62">
        <f>IF(COUNT(tempcalcs!$AN505:$BV505)=35,SUM(tempcalcs!$AN505:$BV505,56.57706),".")</f>
        <v>44.239350000000002</v>
      </c>
      <c r="G505" s="62">
        <f>IF(COUNT(tempcalcs!$BX505:$DF505)=35,SUM(tempcalcs!$BX505:$DF505,60.75781),".")</f>
        <v>41.37003</v>
      </c>
    </row>
    <row r="506" spans="1:7" x14ac:dyDescent="0.25">
      <c r="A506" s="58">
        <f>raw!$A506:$A506</f>
        <v>43371</v>
      </c>
      <c r="B506" s="59" t="str">
        <f>raw!$B506:$B506</f>
        <v>0012-0066</v>
      </c>
      <c r="C506" s="61">
        <f>IF(COUNT(score!S506:AC506,score!AO506)=0,".",SUM(score!S506:AC506,score!AO506)/COUNT(score!S506:AC506,score!AO506))</f>
        <v>75</v>
      </c>
      <c r="D506" s="61">
        <f>IF(COUNT(score!AF506:AM506)=0,".",SUM(score!AF506:AM506)/COUNT(score!AF506:AM506))</f>
        <v>100</v>
      </c>
      <c r="E506" s="61">
        <f>IF(COUNT(score!O506:R506)=0,".",SUM(score!O506:R506)/COUNT(score!O506:R506))</f>
        <v>100</v>
      </c>
      <c r="F506" s="62">
        <f>IF(COUNT(tempcalcs!$AN506:$BV506)=35,SUM(tempcalcs!$AN506:$BV506,56.57706),".")</f>
        <v>34.483840000000001</v>
      </c>
      <c r="G506" s="62">
        <f>IF(COUNT(tempcalcs!$BX506:$DF506)=35,SUM(tempcalcs!$BX506:$DF506,60.75781),".")</f>
        <v>57.569659999999999</v>
      </c>
    </row>
    <row r="507" spans="1:7" x14ac:dyDescent="0.25">
      <c r="A507" s="58">
        <f>raw!$A507:$A507</f>
        <v>43371</v>
      </c>
      <c r="B507" s="59" t="str">
        <f>raw!$B507:$B507</f>
        <v>0012-0067</v>
      </c>
      <c r="C507" s="61">
        <f>IF(COUNT(score!S507:AC507,score!AO507)=0,".",SUM(score!S507:AC507,score!AO507)/COUNT(score!S507:AC507,score!AO507))</f>
        <v>97.916666666666671</v>
      </c>
      <c r="D507" s="61">
        <f>IF(COUNT(score!AF507:AM507)=0,".",SUM(score!AF507:AM507)/COUNT(score!AF507:AM507))</f>
        <v>100</v>
      </c>
      <c r="E507" s="61">
        <f>IF(COUNT(score!O507:R507)=0,".",SUM(score!O507:R507)/COUNT(score!O507:R507))</f>
        <v>100</v>
      </c>
      <c r="F507" s="62">
        <f>IF(COUNT(tempcalcs!$AN507:$BV507)=35,SUM(tempcalcs!$AN507:$BV507,56.57706),".")</f>
        <v>56.800080000000001</v>
      </c>
      <c r="G507" s="62">
        <f>IF(COUNT(tempcalcs!$BX507:$DF507)=35,SUM(tempcalcs!$BX507:$DF507,60.75781),".")</f>
        <v>55.00761</v>
      </c>
    </row>
    <row r="508" spans="1:7" x14ac:dyDescent="0.25">
      <c r="A508" s="58">
        <f>raw!$A508:$A508</f>
        <v>43369</v>
      </c>
      <c r="B508" s="59" t="str">
        <f>raw!$B508:$B508</f>
        <v>0012-0068</v>
      </c>
      <c r="C508" s="61">
        <f>IF(COUNT(score!S508:AC508,score!AO508)=0,".",SUM(score!S508:AC508,score!AO508)/COUNT(score!S508:AC508,score!AO508))</f>
        <v>75</v>
      </c>
      <c r="D508" s="61">
        <f>IF(COUNT(score!AF508:AM508)=0,".",SUM(score!AF508:AM508)/COUNT(score!AF508:AM508))</f>
        <v>90.625</v>
      </c>
      <c r="E508" s="61">
        <f>IF(COUNT(score!O508:R508)=0,".",SUM(score!O508:R508)/COUNT(score!O508:R508))</f>
        <v>75</v>
      </c>
      <c r="F508" s="62">
        <f>IF(COUNT(tempcalcs!$AN508:$BV508)=35,SUM(tempcalcs!$AN508:$BV508,56.57706),".")</f>
        <v>27.401230000000005</v>
      </c>
      <c r="G508" s="62">
        <f>IF(COUNT(tempcalcs!$BX508:$DF508)=35,SUM(tempcalcs!$BX508:$DF508,60.75781),".")</f>
        <v>44.155079999999998</v>
      </c>
    </row>
    <row r="509" spans="1:7" x14ac:dyDescent="0.25">
      <c r="A509" s="58">
        <f>raw!$A509:$A509</f>
        <v>43370</v>
      </c>
      <c r="B509" s="59" t="str">
        <f>raw!$B509:$B509</f>
        <v>0012-0069</v>
      </c>
      <c r="C509" s="61">
        <f>IF(COUNT(score!S509:AC509,score!AO509)=0,".",SUM(score!S509:AC509,score!AO509)/COUNT(score!S509:AC509,score!AO509))</f>
        <v>97.916666666666671</v>
      </c>
      <c r="D509" s="61">
        <f>IF(COUNT(score!AF509:AM509)=0,".",SUM(score!AF509:AM509)/COUNT(score!AF509:AM509))</f>
        <v>96.875</v>
      </c>
      <c r="E509" s="61">
        <f>IF(COUNT(score!O509:R509)=0,".",SUM(score!O509:R509)/COUNT(score!O509:R509))</f>
        <v>93.75</v>
      </c>
      <c r="F509" s="62">
        <f>IF(COUNT(tempcalcs!$AN509:$BV509)=35,SUM(tempcalcs!$AN509:$BV509,56.57706),".")</f>
        <v>52.642780000000002</v>
      </c>
      <c r="G509" s="62">
        <f>IF(COUNT(tempcalcs!$BX509:$DF509)=35,SUM(tempcalcs!$BX509:$DF509,60.75781),".")</f>
        <v>59.024940000000001</v>
      </c>
    </row>
    <row r="510" spans="1:7" x14ac:dyDescent="0.25">
      <c r="A510" s="58">
        <f>raw!$A510:$A510</f>
        <v>43369</v>
      </c>
      <c r="B510" s="59" t="str">
        <f>raw!$B510:$B510</f>
        <v>0012-0070</v>
      </c>
      <c r="C510" s="61">
        <f>IF(COUNT(score!S510:AC510,score!AO510)=0,".",SUM(score!S510:AC510,score!AO510)/COUNT(score!S510:AC510,score!AO510))</f>
        <v>91.666666666666671</v>
      </c>
      <c r="D510" s="61">
        <f>IF(COUNT(score!AF510:AM510)=0,".",SUM(score!AF510:AM510)/COUNT(score!AF510:AM510))</f>
        <v>68.75</v>
      </c>
      <c r="E510" s="61">
        <f>IF(COUNT(score!O510:R510)=0,".",SUM(score!O510:R510)/COUNT(score!O510:R510))</f>
        <v>0</v>
      </c>
      <c r="F510" s="62">
        <f>IF(COUNT(tempcalcs!$AN510:$BV510)=35,SUM(tempcalcs!$AN510:$BV510,56.57706),".")</f>
        <v>55.67022</v>
      </c>
      <c r="G510" s="62">
        <f>IF(COUNT(tempcalcs!$BX510:$DF510)=35,SUM(tempcalcs!$BX510:$DF510,60.75781),".")</f>
        <v>58.737830000000002</v>
      </c>
    </row>
    <row r="511" spans="1:7" x14ac:dyDescent="0.25">
      <c r="A511" s="58">
        <f>raw!$A511:$A511</f>
        <v>43371</v>
      </c>
      <c r="B511" s="59" t="str">
        <f>raw!$B511:$B511</f>
        <v>0012-0072</v>
      </c>
      <c r="C511" s="61">
        <f>IF(COUNT(score!S511:AC511,score!AO511)=0,".",SUM(score!S511:AC511,score!AO511)/COUNT(score!S511:AC511,score!AO511))</f>
        <v>87.5</v>
      </c>
      <c r="D511" s="61">
        <f>IF(COUNT(score!AF511:AM511)=0,".",SUM(score!AF511:AM511)/COUNT(score!AF511:AM511))</f>
        <v>100</v>
      </c>
      <c r="E511" s="61">
        <f>IF(COUNT(score!O511:R511)=0,".",SUM(score!O511:R511)/COUNT(score!O511:R511))</f>
        <v>93.75</v>
      </c>
      <c r="F511" s="62">
        <f>IF(COUNT(tempcalcs!$AN511:$BV511)=35,SUM(tempcalcs!$AN511:$BV511,56.57706),".")</f>
        <v>54.497480000000003</v>
      </c>
      <c r="G511" s="62">
        <f>IF(COUNT(tempcalcs!$BX511:$DF511)=35,SUM(tempcalcs!$BX511:$DF511,60.75781),".")</f>
        <v>55.77364</v>
      </c>
    </row>
    <row r="512" spans="1:7" x14ac:dyDescent="0.25">
      <c r="A512" s="58">
        <f>raw!$A512:$A512</f>
        <v>43369</v>
      </c>
      <c r="B512" s="59" t="str">
        <f>raw!$B512:$B512</f>
        <v>0012-0074</v>
      </c>
      <c r="C512" s="61">
        <f>IF(COUNT(score!S512:AC512,score!AO512)=0,".",SUM(score!S512:AC512,score!AO512)/COUNT(score!S512:AC512,score!AO512))</f>
        <v>66.666666666666671</v>
      </c>
      <c r="D512" s="61">
        <f>IF(COUNT(score!AF512:AM512)=0,".",SUM(score!AF512:AM512)/COUNT(score!AF512:AM512))</f>
        <v>68.75</v>
      </c>
      <c r="E512" s="61">
        <f>IF(COUNT(score!O512:R512)=0,".",SUM(score!O512:R512)/COUNT(score!O512:R512))</f>
        <v>50</v>
      </c>
      <c r="F512" s="62">
        <f>IF(COUNT(tempcalcs!$AN512:$BV512)=35,SUM(tempcalcs!$AN512:$BV512,56.57706),".")</f>
        <v>34.87079</v>
      </c>
      <c r="G512" s="62">
        <f>IF(COUNT(tempcalcs!$BX512:$DF512)=35,SUM(tempcalcs!$BX512:$DF512,60.75781),".")</f>
        <v>35.215649999999997</v>
      </c>
    </row>
    <row r="513" spans="1:7" x14ac:dyDescent="0.25">
      <c r="A513" s="58">
        <f>raw!$A513:$A513</f>
        <v>43371</v>
      </c>
      <c r="B513" s="59" t="str">
        <f>raw!$B513:$B513</f>
        <v>0012-0075</v>
      </c>
      <c r="C513" s="61">
        <f>IF(COUNT(score!S513:AC513,score!AO513)=0,".",SUM(score!S513:AC513,score!AO513)/COUNT(score!S513:AC513,score!AO513))</f>
        <v>66.666666666666671</v>
      </c>
      <c r="D513" s="61">
        <f>IF(COUNT(score!AF513:AM513)=0,".",SUM(score!AF513:AM513)/COUNT(score!AF513:AM513))</f>
        <v>81.25</v>
      </c>
      <c r="E513" s="61">
        <f>IF(COUNT(score!O513:R513)=0,".",SUM(score!O513:R513)/COUNT(score!O513:R513))</f>
        <v>62.5</v>
      </c>
      <c r="F513" s="62">
        <f>IF(COUNT(tempcalcs!$AN513:$BV513)=35,SUM(tempcalcs!$AN513:$BV513,56.57706),".")</f>
        <v>47.639620000000008</v>
      </c>
      <c r="G513" s="62">
        <f>IF(COUNT(tempcalcs!$BX513:$DF513)=35,SUM(tempcalcs!$BX513:$DF513,60.75781),".")</f>
        <v>41.512039999999999</v>
      </c>
    </row>
    <row r="514" spans="1:7" x14ac:dyDescent="0.25">
      <c r="A514" s="58">
        <f>raw!$A514:$A514</f>
        <v>43369</v>
      </c>
      <c r="B514" s="59" t="str">
        <f>raw!$B514:$B514</f>
        <v>0012-0076</v>
      </c>
      <c r="C514" s="61">
        <f>IF(COUNT(score!S514:AC514,score!AO514)=0,".",SUM(score!S514:AC514,score!AO514)/COUNT(score!S514:AC514,score!AO514))</f>
        <v>81.25</v>
      </c>
      <c r="D514" s="61">
        <f>IF(COUNT(score!AF514:AM514)=0,".",SUM(score!AF514:AM514)/COUNT(score!AF514:AM514))</f>
        <v>46.875</v>
      </c>
      <c r="E514" s="61">
        <f>IF(COUNT(score!O514:R514)=0,".",SUM(score!O514:R514)/COUNT(score!O514:R514))</f>
        <v>0</v>
      </c>
      <c r="F514" s="62">
        <f>IF(COUNT(tempcalcs!$AN514:$BV514)=35,SUM(tempcalcs!$AN514:$BV514,56.57706),".")</f>
        <v>41.790900000000001</v>
      </c>
      <c r="G514" s="62">
        <f>IF(COUNT(tempcalcs!$BX514:$DF514)=35,SUM(tempcalcs!$BX514:$DF514,60.75781),".")</f>
        <v>52.368399999999994</v>
      </c>
    </row>
    <row r="515" spans="1:7" x14ac:dyDescent="0.25">
      <c r="A515" s="58">
        <f>raw!$A515:$A515</f>
        <v>43371</v>
      </c>
      <c r="B515" s="59" t="str">
        <f>raw!$B515:$B515</f>
        <v>0012-0077</v>
      </c>
      <c r="C515" s="61">
        <f>IF(COUNT(score!S515:AC515,score!AO515)=0,".",SUM(score!S515:AC515,score!AO515)/COUNT(score!S515:AC515,score!AO515))</f>
        <v>81.25</v>
      </c>
      <c r="D515" s="61">
        <f>IF(COUNT(score!AF515:AM515)=0,".",SUM(score!AF515:AM515)/COUNT(score!AF515:AM515))</f>
        <v>81.25</v>
      </c>
      <c r="E515" s="61">
        <f>IF(COUNT(score!O515:R515)=0,".",SUM(score!O515:R515)/COUNT(score!O515:R515))</f>
        <v>62.5</v>
      </c>
      <c r="F515" s="62">
        <f>IF(COUNT(tempcalcs!$AN515:$BV515)=35,SUM(tempcalcs!$AN515:$BV515,56.57706),".")</f>
        <v>43.959969999999998</v>
      </c>
      <c r="G515" s="62">
        <f>IF(COUNT(tempcalcs!$BX515:$DF515)=35,SUM(tempcalcs!$BX515:$DF515,60.75781),".")</f>
        <v>56.529960000000003</v>
      </c>
    </row>
    <row r="516" spans="1:7" x14ac:dyDescent="0.25">
      <c r="A516" s="58">
        <f>raw!$A516:$A516</f>
        <v>43369</v>
      </c>
      <c r="B516" s="59" t="str">
        <f>raw!$B516:$B516</f>
        <v>0012-0079</v>
      </c>
      <c r="C516" s="61">
        <f>IF(COUNT(score!S516:AC516,score!AO516)=0,".",SUM(score!S516:AC516,score!AO516)/COUNT(score!S516:AC516,score!AO516))</f>
        <v>85.416666666666671</v>
      </c>
      <c r="D516" s="61">
        <f>IF(COUNT(score!AF516:AM516)=0,".",SUM(score!AF516:AM516)/COUNT(score!AF516:AM516))</f>
        <v>100</v>
      </c>
      <c r="E516" s="61">
        <f>IF(COUNT(score!O516:R516)=0,".",SUM(score!O516:R516)/COUNT(score!O516:R516))</f>
        <v>37.5</v>
      </c>
      <c r="F516" s="62">
        <f>IF(COUNT(tempcalcs!$AN516:$BV516)=35,SUM(tempcalcs!$AN516:$BV516,56.57706),".")</f>
        <v>34.317030000000003</v>
      </c>
      <c r="G516" s="62">
        <f>IF(COUNT(tempcalcs!$BX516:$DF516)=35,SUM(tempcalcs!$BX516:$DF516,60.75781),".")</f>
        <v>58.051940000000002</v>
      </c>
    </row>
    <row r="517" spans="1:7" x14ac:dyDescent="0.25">
      <c r="A517" s="58">
        <f>raw!$A517:$A517</f>
        <v>43369</v>
      </c>
      <c r="B517" s="59" t="str">
        <f>raw!$B517:$B517</f>
        <v>0012-0081</v>
      </c>
      <c r="C517" s="61">
        <f>IF(COUNT(score!S517:AC517,score!AO517)=0,".",SUM(score!S517:AC517,score!AO517)/COUNT(score!S517:AC517,score!AO517))</f>
        <v>64.583333333333329</v>
      </c>
      <c r="D517" s="61">
        <f>IF(COUNT(score!AF517:AM517)=0,".",SUM(score!AF517:AM517)/COUNT(score!AF517:AM517))</f>
        <v>100</v>
      </c>
      <c r="E517" s="61">
        <f>IF(COUNT(score!O517:R517)=0,".",SUM(score!O517:R517)/COUNT(score!O517:R517))</f>
        <v>62.5</v>
      </c>
      <c r="F517" s="62">
        <f>IF(COUNT(tempcalcs!$AN517:$BV517)=35,SUM(tempcalcs!$AN517:$BV517,56.57706),".")</f>
        <v>38.338030000000003</v>
      </c>
      <c r="G517" s="62">
        <f>IF(COUNT(tempcalcs!$BX517:$DF517)=35,SUM(tempcalcs!$BX517:$DF517,60.75781),".")</f>
        <v>59.011049999999997</v>
      </c>
    </row>
    <row r="518" spans="1:7" x14ac:dyDescent="0.25">
      <c r="A518" s="58">
        <f>raw!$A518:$A518</f>
        <v>43369</v>
      </c>
      <c r="B518" s="59" t="str">
        <f>raw!$B518:$B518</f>
        <v>0012-0083</v>
      </c>
      <c r="C518" s="61">
        <f>IF(COUNT(score!S518:AC518,score!AO518)=0,".",SUM(score!S518:AC518,score!AO518)/COUNT(score!S518:AC518,score!AO518))</f>
        <v>77.083333333333329</v>
      </c>
      <c r="D518" s="61">
        <f>IF(COUNT(score!AF518:AM518)=0,".",SUM(score!AF518:AM518)/COUNT(score!AF518:AM518))</f>
        <v>100</v>
      </c>
      <c r="E518" s="61">
        <f>IF(COUNT(score!O518:R518)=0,".",SUM(score!O518:R518)/COUNT(score!O518:R518))</f>
        <v>62.5</v>
      </c>
      <c r="F518" s="62">
        <f>IF(COUNT(tempcalcs!$AN518:$BV518)=35,SUM(tempcalcs!$AN518:$BV518,56.57706),".")</f>
        <v>41.246079999999999</v>
      </c>
      <c r="G518" s="62">
        <f>IF(COUNT(tempcalcs!$BX518:$DF518)=35,SUM(tempcalcs!$BX518:$DF518,60.75781),".")</f>
        <v>59.579509999999999</v>
      </c>
    </row>
    <row r="519" spans="1:7" x14ac:dyDescent="0.25">
      <c r="A519" s="58">
        <f>raw!$A519:$A519</f>
        <v>43369</v>
      </c>
      <c r="B519" s="59" t="str">
        <f>raw!$B519:$B519</f>
        <v>0012-0084</v>
      </c>
      <c r="C519" s="61">
        <f>IF(COUNT(score!S519:AC519,score!AO519)=0,".",SUM(score!S519:AC519,score!AO519)/COUNT(score!S519:AC519,score!AO519))</f>
        <v>75</v>
      </c>
      <c r="D519" s="61">
        <f>IF(COUNT(score!AF519:AM519)=0,".",SUM(score!AF519:AM519)/COUNT(score!AF519:AM519))</f>
        <v>93.75</v>
      </c>
      <c r="E519" s="61">
        <f>IF(COUNT(score!O519:R519)=0,".",SUM(score!O519:R519)/COUNT(score!O519:R519))</f>
        <v>62.5</v>
      </c>
      <c r="F519" s="62">
        <f>IF(COUNT(tempcalcs!$AN519:$BV519)=35,SUM(tempcalcs!$AN519:$BV519,56.57706),".")</f>
        <v>32.354129999999998</v>
      </c>
      <c r="G519" s="62">
        <f>IF(COUNT(tempcalcs!$BX519:$DF519)=35,SUM(tempcalcs!$BX519:$DF519,60.75781),".")</f>
        <v>52.723100000000002</v>
      </c>
    </row>
    <row r="520" spans="1:7" x14ac:dyDescent="0.25">
      <c r="A520" s="58">
        <f>raw!$A520:$A520</f>
        <v>43369</v>
      </c>
      <c r="B520" s="59" t="str">
        <f>raw!$B520:$B520</f>
        <v>0012-0085</v>
      </c>
      <c r="C520" s="61">
        <f>IF(COUNT(score!S520:AC520,score!AO520)=0,".",SUM(score!S520:AC520,score!AO520)/COUNT(score!S520:AC520,score!AO520))</f>
        <v>83.333333333333329</v>
      </c>
      <c r="D520" s="61">
        <f>IF(COUNT(score!AF520:AM520)=0,".",SUM(score!AF520:AM520)/COUNT(score!AF520:AM520))</f>
        <v>100</v>
      </c>
      <c r="E520" s="61">
        <f>IF(COUNT(score!O520:R520)=0,".",SUM(score!O520:R520)/COUNT(score!O520:R520))</f>
        <v>100</v>
      </c>
      <c r="F520" s="62">
        <f>IF(COUNT(tempcalcs!$AN520:$BV520)=35,SUM(tempcalcs!$AN520:$BV520,56.57706),".")</f>
        <v>36.291350000000001</v>
      </c>
      <c r="G520" s="62">
        <f>IF(COUNT(tempcalcs!$BX520:$DF520)=35,SUM(tempcalcs!$BX520:$DF520,60.75781),".")</f>
        <v>25.907150000000001</v>
      </c>
    </row>
    <row r="521" spans="1:7" x14ac:dyDescent="0.25">
      <c r="A521" s="58">
        <f>raw!$A521:$A521</f>
        <v>43369</v>
      </c>
      <c r="B521" s="59" t="str">
        <f>raw!$B521:$B521</f>
        <v>0012-0088</v>
      </c>
      <c r="C521" s="61">
        <f>IF(COUNT(score!S521:AC521,score!AO521)=0,".",SUM(score!S521:AC521,score!AO521)/COUNT(score!S521:AC521,score!AO521))</f>
        <v>93.75</v>
      </c>
      <c r="D521" s="61">
        <f>IF(COUNT(score!AF521:AM521)=0,".",SUM(score!AF521:AM521)/COUNT(score!AF521:AM521))</f>
        <v>87.5</v>
      </c>
      <c r="E521" s="61">
        <f>IF(COUNT(score!O521:R521)=0,".",SUM(score!O521:R521)/COUNT(score!O521:R521))</f>
        <v>100</v>
      </c>
      <c r="F521" s="62">
        <f>IF(COUNT(tempcalcs!$AN521:$BV521)=35,SUM(tempcalcs!$AN521:$BV521,56.57706),".")</f>
        <v>53.795730000000006</v>
      </c>
      <c r="G521" s="62">
        <f>IF(COUNT(tempcalcs!$BX521:$DF521)=35,SUM(tempcalcs!$BX521:$DF521,60.75781),".")</f>
        <v>57.92257</v>
      </c>
    </row>
    <row r="522" spans="1:7" x14ac:dyDescent="0.25">
      <c r="A522" s="58">
        <f>raw!$A522:$A522</f>
        <v>43370</v>
      </c>
      <c r="B522" s="59" t="str">
        <f>raw!$B522:$B522</f>
        <v>0012-0089</v>
      </c>
      <c r="C522" s="61">
        <f>IF(COUNT(score!S522:AC522,score!AO522)=0,".",SUM(score!S522:AC522,score!AO522)/COUNT(score!S522:AC522,score!AO522))</f>
        <v>58.333333333333336</v>
      </c>
      <c r="D522" s="61">
        <f>IF(COUNT(score!AF522:AM522)=0,".",SUM(score!AF522:AM522)/COUNT(score!AF522:AM522))</f>
        <v>93.75</v>
      </c>
      <c r="E522" s="61">
        <f>IF(COUNT(score!O522:R522)=0,".",SUM(score!O522:R522)/COUNT(score!O522:R522))</f>
        <v>56.25</v>
      </c>
      <c r="F522" s="62">
        <f>IF(COUNT(tempcalcs!$AN522:$BV522)=35,SUM(tempcalcs!$AN522:$BV522,56.57706),".")</f>
        <v>33.88167</v>
      </c>
      <c r="G522" s="62">
        <f>IF(COUNT(tempcalcs!$BX522:$DF522)=35,SUM(tempcalcs!$BX522:$DF522,60.75781),".")</f>
        <v>52.635759999999998</v>
      </c>
    </row>
    <row r="523" spans="1:7" x14ac:dyDescent="0.25">
      <c r="A523" s="58">
        <f>raw!$A523:$A523</f>
        <v>43370</v>
      </c>
      <c r="B523" s="59" t="str">
        <f>raw!$B523:$B523</f>
        <v>0012-0090</v>
      </c>
      <c r="C523" s="61">
        <f>IF(COUNT(score!S523:AC523,score!AO523)=0,".",SUM(score!S523:AC523,score!AO523)/COUNT(score!S523:AC523,score!AO523))</f>
        <v>89.583333333333329</v>
      </c>
      <c r="D523" s="61">
        <f>IF(COUNT(score!AF523:AM523)=0,".",SUM(score!AF523:AM523)/COUNT(score!AF523:AM523))</f>
        <v>96.875</v>
      </c>
      <c r="E523" s="61">
        <f>IF(COUNT(score!O523:R523)=0,".",SUM(score!O523:R523)/COUNT(score!O523:R523))</f>
        <v>100</v>
      </c>
      <c r="F523" s="62">
        <f>IF(COUNT(tempcalcs!$AN523:$BV523)=35,SUM(tempcalcs!$AN523:$BV523,56.57706),".")</f>
        <v>44.096209999999999</v>
      </c>
      <c r="G523" s="62">
        <f>IF(COUNT(tempcalcs!$BX523:$DF523)=35,SUM(tempcalcs!$BX523:$DF523,60.75781),".")</f>
        <v>62.473790000000001</v>
      </c>
    </row>
    <row r="524" spans="1:7" x14ac:dyDescent="0.25">
      <c r="A524" s="58">
        <f>raw!$A524:$A524</f>
        <v>43369</v>
      </c>
      <c r="B524" s="59" t="str">
        <f>raw!$B524:$B524</f>
        <v>0012-0091</v>
      </c>
      <c r="C524" s="61">
        <f>IF(COUNT(score!S524:AC524,score!AO524)=0,".",SUM(score!S524:AC524,score!AO524)/COUNT(score!S524:AC524,score!AO524))</f>
        <v>81.25</v>
      </c>
      <c r="D524" s="61">
        <f>IF(COUNT(score!AF524:AM524)=0,".",SUM(score!AF524:AM524)/COUNT(score!AF524:AM524))</f>
        <v>81.25</v>
      </c>
      <c r="E524" s="61">
        <f>IF(COUNT(score!O524:R524)=0,".",SUM(score!O524:R524)/COUNT(score!O524:R524))</f>
        <v>0</v>
      </c>
      <c r="F524" s="62">
        <f>IF(COUNT(tempcalcs!$AN524:$BV524)=35,SUM(tempcalcs!$AN524:$BV524,56.57706),".")</f>
        <v>25.778950000000009</v>
      </c>
      <c r="G524" s="62">
        <f>IF(COUNT(tempcalcs!$BX524:$DF524)=35,SUM(tempcalcs!$BX524:$DF524,60.75781),".")</f>
        <v>30.391849999999998</v>
      </c>
    </row>
    <row r="525" spans="1:7" x14ac:dyDescent="0.25">
      <c r="A525" s="58">
        <f>raw!$A525:$A525</f>
        <v>43369</v>
      </c>
      <c r="B525" s="59" t="str">
        <f>raw!$B525:$B525</f>
        <v>0012-0092</v>
      </c>
      <c r="C525" s="61">
        <f>IF(COUNT(score!S525:AC525,score!AO525)=0,".",SUM(score!S525:AC525,score!AO525)/COUNT(score!S525:AC525,score!AO525))</f>
        <v>58.333333333333336</v>
      </c>
      <c r="D525" s="61">
        <f>IF(COUNT(score!AF525:AM525)=0,".",SUM(score!AF525:AM525)/COUNT(score!AF525:AM525))</f>
        <v>100</v>
      </c>
      <c r="E525" s="61">
        <f>IF(COUNT(score!O525:R525)=0,".",SUM(score!O525:R525)/COUNT(score!O525:R525))</f>
        <v>0</v>
      </c>
      <c r="F525" s="62">
        <f>IF(COUNT(tempcalcs!$AN525:$BV525)=35,SUM(tempcalcs!$AN525:$BV525,56.57706),".")</f>
        <v>32.415880000000001</v>
      </c>
      <c r="G525" s="62">
        <f>IF(COUNT(tempcalcs!$BX525:$DF525)=35,SUM(tempcalcs!$BX525:$DF525,60.75781),".")</f>
        <v>30.891749999999995</v>
      </c>
    </row>
    <row r="526" spans="1:7" x14ac:dyDescent="0.25">
      <c r="A526" s="58">
        <f>raw!$A526:$A526</f>
        <v>43370</v>
      </c>
      <c r="B526" s="59" t="str">
        <f>raw!$B526:$B526</f>
        <v>0012-0093</v>
      </c>
      <c r="C526" s="61">
        <f>IF(COUNT(score!S526:AC526,score!AO526)=0,".",SUM(score!S526:AC526,score!AO526)/COUNT(score!S526:AC526,score!AO526))</f>
        <v>52.083333333333336</v>
      </c>
      <c r="D526" s="61">
        <f>IF(COUNT(score!AF526:AM526)=0,".",SUM(score!AF526:AM526)/COUNT(score!AF526:AM526))</f>
        <v>68.75</v>
      </c>
      <c r="E526" s="61">
        <f>IF(COUNT(score!O526:R526)=0,".",SUM(score!O526:R526)/COUNT(score!O526:R526))</f>
        <v>0</v>
      </c>
      <c r="F526" s="62">
        <f>IF(COUNT(tempcalcs!$AN526:$BV526)=35,SUM(tempcalcs!$AN526:$BV526,56.57706),".")</f>
        <v>23.437260000000002</v>
      </c>
      <c r="G526" s="62">
        <f>IF(COUNT(tempcalcs!$BX526:$DF526)=35,SUM(tempcalcs!$BX526:$DF526,60.75781),".")</f>
        <v>21.328119999999998</v>
      </c>
    </row>
    <row r="527" spans="1:7" x14ac:dyDescent="0.25">
      <c r="A527" s="58">
        <f>raw!$A527:$A527</f>
        <v>43370</v>
      </c>
      <c r="B527" s="59" t="str">
        <f>raw!$B527:$B527</f>
        <v>0012-0094</v>
      </c>
      <c r="C527" s="61">
        <f>IF(COUNT(score!S527:AC527,score!AO527)=0,".",SUM(score!S527:AC527,score!AO527)/COUNT(score!S527:AC527,score!AO527))</f>
        <v>70.833333333333329</v>
      </c>
      <c r="D527" s="61">
        <f>IF(COUNT(score!AF527:AM527)=0,".",SUM(score!AF527:AM527)/COUNT(score!AF527:AM527))</f>
        <v>81.25</v>
      </c>
      <c r="E527" s="61">
        <f>IF(COUNT(score!O527:R527)=0,".",SUM(score!O527:R527)/COUNT(score!O527:R527))</f>
        <v>68.75</v>
      </c>
      <c r="F527" s="62">
        <f>IF(COUNT(tempcalcs!$AN527:$BV527)=35,SUM(tempcalcs!$AN527:$BV527,56.57706),".")</f>
        <v>33.324470000000005</v>
      </c>
      <c r="G527" s="62">
        <f>IF(COUNT(tempcalcs!$BX527:$DF527)=35,SUM(tempcalcs!$BX527:$DF527,60.75781),".")</f>
        <v>57.706969999999998</v>
      </c>
    </row>
    <row r="528" spans="1:7" x14ac:dyDescent="0.25">
      <c r="A528" s="58">
        <f>raw!$A528:$A528</f>
        <v>43370</v>
      </c>
      <c r="B528" s="59" t="str">
        <f>raw!$B528:$B528</f>
        <v>0012-0096</v>
      </c>
      <c r="C528" s="61">
        <f>IF(COUNT(score!S528:AC528,score!AO528)=0,".",SUM(score!S528:AC528,score!AO528)/COUNT(score!S528:AC528,score!AO528))</f>
        <v>95.833333333333329</v>
      </c>
      <c r="D528" s="61">
        <f>IF(COUNT(score!AF528:AM528)=0,".",SUM(score!AF528:AM528)/COUNT(score!AF528:AM528))</f>
        <v>100</v>
      </c>
      <c r="E528" s="61">
        <f>IF(COUNT(score!O528:R528)=0,".",SUM(score!O528:R528)/COUNT(score!O528:R528))</f>
        <v>87.5</v>
      </c>
      <c r="F528" s="62">
        <f>IF(COUNT(tempcalcs!$AN528:$BV528)=35,SUM(tempcalcs!$AN528:$BV528,56.57706),".")</f>
        <v>50.158370000000005</v>
      </c>
      <c r="G528" s="62">
        <f>IF(COUNT(tempcalcs!$BX528:$DF528)=35,SUM(tempcalcs!$BX528:$DF528,60.75781),".")</f>
        <v>52.989530000000002</v>
      </c>
    </row>
    <row r="529" spans="1:7" x14ac:dyDescent="0.25">
      <c r="A529" s="58">
        <f>raw!$A529:$A529</f>
        <v>43370</v>
      </c>
      <c r="B529" s="59" t="str">
        <f>raw!$B529:$B529</f>
        <v>0012-0097</v>
      </c>
      <c r="C529" s="61">
        <f>IF(COUNT(score!S529:AC529,score!AO529)=0,".",SUM(score!S529:AC529,score!AO529)/COUNT(score!S529:AC529,score!AO529))</f>
        <v>70.833333333333329</v>
      </c>
      <c r="D529" s="61">
        <f>IF(COUNT(score!AF529:AM529)=0,".",SUM(score!AF529:AM529)/COUNT(score!AF529:AM529))</f>
        <v>81.25</v>
      </c>
      <c r="E529" s="61">
        <f>IF(COUNT(score!O529:R529)=0,".",SUM(score!O529:R529)/COUNT(score!O529:R529))</f>
        <v>25</v>
      </c>
      <c r="F529" s="62">
        <f>IF(COUNT(tempcalcs!$AN529:$BV529)=35,SUM(tempcalcs!$AN529:$BV529,56.57706),".")</f>
        <v>30.293939999999996</v>
      </c>
      <c r="G529" s="62">
        <f>IF(COUNT(tempcalcs!$BX529:$DF529)=35,SUM(tempcalcs!$BX529:$DF529,60.75781),".")</f>
        <v>45.812979999999996</v>
      </c>
    </row>
    <row r="530" spans="1:7" x14ac:dyDescent="0.25">
      <c r="A530" s="58">
        <f>raw!$A530:$A530</f>
        <v>43370</v>
      </c>
      <c r="B530" s="59" t="str">
        <f>raw!$B530:$B530</f>
        <v>0012-0098</v>
      </c>
      <c r="C530" s="61">
        <f>IF(COUNT(score!S530:AC530,score!AO530)=0,".",SUM(score!S530:AC530,score!AO530)/COUNT(score!S530:AC530,score!AO530))</f>
        <v>81.25</v>
      </c>
      <c r="D530" s="61">
        <f>IF(COUNT(score!AF530:AM530)=0,".",SUM(score!AF530:AM530)/COUNT(score!AF530:AM530))</f>
        <v>31.25</v>
      </c>
      <c r="E530" s="61">
        <f>IF(COUNT(score!O530:R530)=0,".",SUM(score!O530:R530)/COUNT(score!O530:R530))</f>
        <v>0</v>
      </c>
      <c r="F530" s="62">
        <f>IF(COUNT(tempcalcs!$AN530:$BV530)=35,SUM(tempcalcs!$AN530:$BV530,56.57706),".")</f>
        <v>47.90446</v>
      </c>
      <c r="G530" s="62">
        <f>IF(COUNT(tempcalcs!$BX530:$DF530)=35,SUM(tempcalcs!$BX530:$DF530,60.75781),".")</f>
        <v>45.825649999999996</v>
      </c>
    </row>
    <row r="531" spans="1:7" x14ac:dyDescent="0.25">
      <c r="A531" s="58">
        <f>raw!$A531:$A531</f>
        <v>43371</v>
      </c>
      <c r="B531" s="59" t="str">
        <f>raw!$B531:$B531</f>
        <v>0012-0099</v>
      </c>
      <c r="C531" s="61">
        <f>IF(COUNT(score!S531:AC531,score!AO531)=0,".",SUM(score!S531:AC531,score!AO531)/COUNT(score!S531:AC531,score!AO531))</f>
        <v>93.75</v>
      </c>
      <c r="D531" s="61">
        <f>IF(COUNT(score!AF531:AM531)=0,".",SUM(score!AF531:AM531)/COUNT(score!AF531:AM531))</f>
        <v>100</v>
      </c>
      <c r="E531" s="61">
        <f>IF(COUNT(score!O531:R531)=0,".",SUM(score!O531:R531)/COUNT(score!O531:R531))</f>
        <v>100</v>
      </c>
      <c r="F531" s="62">
        <f>IF(COUNT(tempcalcs!$AN531:$BV531)=35,SUM(tempcalcs!$AN531:$BV531,56.57706),".")</f>
        <v>35.757179999999998</v>
      </c>
      <c r="G531" s="62">
        <f>IF(COUNT(tempcalcs!$BX531:$DF531)=35,SUM(tempcalcs!$BX531:$DF531,60.75781),".")</f>
        <v>54.788979999999995</v>
      </c>
    </row>
    <row r="532" spans="1:7" x14ac:dyDescent="0.25">
      <c r="A532" s="58">
        <f>raw!$A532:$A532</f>
        <v>43369</v>
      </c>
      <c r="B532" s="59" t="str">
        <f>raw!$B532:$B532</f>
        <v>0012-0100</v>
      </c>
      <c r="C532" s="61">
        <f>IF(COUNT(score!S532:AC532,score!AO532)=0,".",SUM(score!S532:AC532,score!AO532)/COUNT(score!S532:AC532,score!AO532))</f>
        <v>75</v>
      </c>
      <c r="D532" s="61">
        <f>IF(COUNT(score!AF532:AM532)=0,".",SUM(score!AF532:AM532)/COUNT(score!AF532:AM532))</f>
        <v>81.25</v>
      </c>
      <c r="E532" s="61">
        <f>IF(COUNT(score!O532:R532)=0,".",SUM(score!O532:R532)/COUNT(score!O532:R532))</f>
        <v>0</v>
      </c>
      <c r="F532" s="62">
        <f>IF(COUNT(tempcalcs!$AN532:$BV532)=35,SUM(tempcalcs!$AN532:$BV532,56.57706),".")</f>
        <v>23.510740000000006</v>
      </c>
      <c r="G532" s="62">
        <f>IF(COUNT(tempcalcs!$BX532:$DF532)=35,SUM(tempcalcs!$BX532:$DF532,60.75781),".")</f>
        <v>32.074549999999995</v>
      </c>
    </row>
    <row r="533" spans="1:7" x14ac:dyDescent="0.25">
      <c r="A533" s="58">
        <f>raw!$A533:$A533</f>
        <v>43369</v>
      </c>
      <c r="B533" s="59" t="str">
        <f>raw!$B533:$B533</f>
        <v>0012-0101</v>
      </c>
      <c r="C533" s="61">
        <f>IF(COUNT(score!S533:AC533,score!AO533)=0,".",SUM(score!S533:AC533,score!AO533)/COUNT(score!S533:AC533,score!AO533))</f>
        <v>89.583333333333329</v>
      </c>
      <c r="D533" s="61">
        <f>IF(COUNT(score!AF533:AM533)=0,".",SUM(score!AF533:AM533)/COUNT(score!AF533:AM533))</f>
        <v>68.75</v>
      </c>
      <c r="E533" s="61">
        <f>IF(COUNT(score!O533:R533)=0,".",SUM(score!O533:R533)/COUNT(score!O533:R533))</f>
        <v>0</v>
      </c>
      <c r="F533" s="62">
        <f>IF(COUNT(tempcalcs!$AN533:$BV533)=35,SUM(tempcalcs!$AN533:$BV533,56.57706),".")</f>
        <v>41.063560000000003</v>
      </c>
      <c r="G533" s="62">
        <f>IF(COUNT(tempcalcs!$BX533:$DF533)=35,SUM(tempcalcs!$BX533:$DF533,60.75781),".")</f>
        <v>56.092599999999997</v>
      </c>
    </row>
    <row r="534" spans="1:7" x14ac:dyDescent="0.25">
      <c r="A534" s="58">
        <f>raw!$A534:$A534</f>
        <v>43371</v>
      </c>
      <c r="B534" s="59" t="str">
        <f>raw!$B534:$B534</f>
        <v>0012-0102</v>
      </c>
      <c r="C534" s="61">
        <f>IF(COUNT(score!S534:AC534,score!AO534)=0,".",SUM(score!S534:AC534,score!AO534)/COUNT(score!S534:AC534,score!AO534))</f>
        <v>93.75</v>
      </c>
      <c r="D534" s="61">
        <f>IF(COUNT(score!AF534:AM534)=0,".",SUM(score!AF534:AM534)/COUNT(score!AF534:AM534))</f>
        <v>100</v>
      </c>
      <c r="E534" s="61">
        <f>IF(COUNT(score!O534:R534)=0,".",SUM(score!O534:R534)/COUNT(score!O534:R534))</f>
        <v>87.5</v>
      </c>
      <c r="F534" s="62">
        <f>IF(COUNT(tempcalcs!$AN534:$BV534)=35,SUM(tempcalcs!$AN534:$BV534,56.57706),".")</f>
        <v>55.258340000000004</v>
      </c>
      <c r="G534" s="62">
        <f>IF(COUNT(tempcalcs!$BX534:$DF534)=35,SUM(tempcalcs!$BX534:$DF534,60.75781),".")</f>
        <v>60.69717</v>
      </c>
    </row>
    <row r="535" spans="1:7" x14ac:dyDescent="0.25">
      <c r="A535" s="58">
        <f>raw!$A535:$A535</f>
        <v>43369</v>
      </c>
      <c r="B535" s="59" t="str">
        <f>raw!$B535:$B535</f>
        <v>0012-0103</v>
      </c>
      <c r="C535" s="61">
        <f>IF(COUNT(score!S535:AC535,score!AO535)=0,".",SUM(score!S535:AC535,score!AO535)/COUNT(score!S535:AC535,score!AO535))</f>
        <v>93.75</v>
      </c>
      <c r="D535" s="61">
        <f>IF(COUNT(score!AF535:AM535)=0,".",SUM(score!AF535:AM535)/COUNT(score!AF535:AM535))</f>
        <v>100</v>
      </c>
      <c r="E535" s="61">
        <f>IF(COUNT(score!O535:R535)=0,".",SUM(score!O535:R535)/COUNT(score!O535:R535))</f>
        <v>75</v>
      </c>
      <c r="F535" s="62">
        <f>IF(COUNT(tempcalcs!$AN535:$BV535)=35,SUM(tempcalcs!$AN535:$BV535,56.57706),".")</f>
        <v>47.374960000000002</v>
      </c>
      <c r="G535" s="62">
        <f>IF(COUNT(tempcalcs!$BX535:$DF535)=35,SUM(tempcalcs!$BX535:$DF535,60.75781),".")</f>
        <v>52.44838</v>
      </c>
    </row>
    <row r="536" spans="1:7" x14ac:dyDescent="0.25">
      <c r="A536" s="58">
        <f>raw!$A536:$A536</f>
        <v>43398</v>
      </c>
      <c r="B536" s="59" t="str">
        <f>raw!$B536:$B536</f>
        <v>0012-0115</v>
      </c>
      <c r="C536" s="61">
        <f>IF(COUNT(score!S536:AC536,score!AO536)=0,".",SUM(score!S536:AC536,score!AO536)/COUNT(score!S536:AC536,score!AO536))</f>
        <v>100</v>
      </c>
      <c r="D536" s="61">
        <f>IF(COUNT(score!AF536:AM536)=0,".",SUM(score!AF536:AM536)/COUNT(score!AF536:AM536))</f>
        <v>90.625</v>
      </c>
      <c r="E536" s="61">
        <f>IF(COUNT(score!O536:R536)=0,".",SUM(score!O536:R536)/COUNT(score!O536:R536))</f>
        <v>62.5</v>
      </c>
      <c r="F536" s="62">
        <f>IF(COUNT(tempcalcs!$AN536:$BV536)=35,SUM(tempcalcs!$AN536:$BV536,56.57706),".")</f>
        <v>55.186550000000004</v>
      </c>
      <c r="G536" s="62">
        <f>IF(COUNT(tempcalcs!$BX536:$DF536)=35,SUM(tempcalcs!$BX536:$DF536,60.75781),".")</f>
        <v>50.193060000000003</v>
      </c>
    </row>
    <row r="537" spans="1:7" x14ac:dyDescent="0.25">
      <c r="A537" s="58">
        <f>raw!$A537:$A537</f>
        <v>43399</v>
      </c>
      <c r="B537" s="59" t="str">
        <f>raw!$B537:$B537</f>
        <v>0012-0116</v>
      </c>
      <c r="C537" s="61">
        <f>IF(COUNT(score!S537:AC537,score!AO537)=0,".",SUM(score!S537:AC537,score!AO537)/COUNT(score!S537:AC537,score!AO537))</f>
        <v>95.833333333333329</v>
      </c>
      <c r="D537" s="61">
        <f>IF(COUNT(score!AF537:AM537)=0,".",SUM(score!AF537:AM537)/COUNT(score!AF537:AM537))</f>
        <v>100</v>
      </c>
      <c r="E537" s="61">
        <f>IF(COUNT(score!O537:R537)=0,".",SUM(score!O537:R537)/COUNT(score!O537:R537))</f>
        <v>100</v>
      </c>
      <c r="F537" s="62">
        <f>IF(COUNT(tempcalcs!$AN537:$BV537)=35,SUM(tempcalcs!$AN537:$BV537,56.57706),".")</f>
        <v>53.553100000000001</v>
      </c>
      <c r="G537" s="62">
        <f>IF(COUNT(tempcalcs!$BX537:$DF537)=35,SUM(tempcalcs!$BX537:$DF537,60.75781),".")</f>
        <v>60.792630000000003</v>
      </c>
    </row>
    <row r="538" spans="1:7" x14ac:dyDescent="0.25">
      <c r="A538" s="58">
        <f>raw!$A538:$A538</f>
        <v>43403</v>
      </c>
      <c r="B538" s="59" t="str">
        <f>raw!$B538:$B538</f>
        <v>0012-0117</v>
      </c>
      <c r="C538" s="61">
        <f>IF(COUNT(score!S538:AC538,score!AO538)=0,".",SUM(score!S538:AC538,score!AO538)/COUNT(score!S538:AC538,score!AO538))</f>
        <v>91.666666666666671</v>
      </c>
      <c r="D538" s="61">
        <f>IF(COUNT(score!AF538:AM538)=0,".",SUM(score!AF538:AM538)/COUNT(score!AF538:AM538))</f>
        <v>100</v>
      </c>
      <c r="E538" s="61">
        <f>IF(COUNT(score!O538:R538)=0,".",SUM(score!O538:R538)/COUNT(score!O538:R538))</f>
        <v>81.25</v>
      </c>
      <c r="F538" s="62">
        <f>IF(COUNT(tempcalcs!$AN538:$BV538)=35,SUM(tempcalcs!$AN538:$BV538,56.57706),".")</f>
        <v>46.740369999999999</v>
      </c>
      <c r="G538" s="62">
        <f>IF(COUNT(tempcalcs!$BX538:$DF538)=35,SUM(tempcalcs!$BX538:$DF538,60.75781),".")</f>
        <v>57.34198</v>
      </c>
    </row>
    <row r="539" spans="1:7" x14ac:dyDescent="0.25">
      <c r="A539" s="58">
        <f>raw!$A539:$A539</f>
        <v>43395</v>
      </c>
      <c r="B539" s="59" t="str">
        <f>raw!$B539:$B539</f>
        <v>0012-0118</v>
      </c>
      <c r="C539" s="61">
        <f>IF(COUNT(score!S539:AC539,score!AO539)=0,".",SUM(score!S539:AC539,score!AO539)/COUNT(score!S539:AC539,score!AO539))</f>
        <v>45.833333333333336</v>
      </c>
      <c r="D539" s="61">
        <f>IF(COUNT(score!AF539:AM539)=0,".",SUM(score!AF539:AM539)/COUNT(score!AF539:AM539))</f>
        <v>28.125</v>
      </c>
      <c r="E539" s="61">
        <f>IF(COUNT(score!O539:R539)=0,".",SUM(score!O539:R539)/COUNT(score!O539:R539))</f>
        <v>0</v>
      </c>
      <c r="F539" s="62">
        <f>IF(COUNT(tempcalcs!$AN539:$BV539)=35,SUM(tempcalcs!$AN539:$BV539,56.57706),".")</f>
        <v>48.753440000000005</v>
      </c>
      <c r="G539" s="62">
        <f>IF(COUNT(tempcalcs!$BX539:$DF539)=35,SUM(tempcalcs!$BX539:$DF539,60.75781),".")</f>
        <v>41.614850000000004</v>
      </c>
    </row>
    <row r="540" spans="1:7" x14ac:dyDescent="0.25">
      <c r="A540" s="58">
        <f>raw!$A540:$A540</f>
        <v>43391</v>
      </c>
      <c r="B540" s="59" t="str">
        <f>raw!$B540:$B540</f>
        <v>0012-0120</v>
      </c>
      <c r="C540" s="61">
        <f>IF(COUNT(score!S540:AC540,score!AO540)=0,".",SUM(score!S540:AC540,score!AO540)/COUNT(score!S540:AC540,score!AO540))</f>
        <v>93.75</v>
      </c>
      <c r="D540" s="61">
        <f>IF(COUNT(score!AF540:AM540)=0,".",SUM(score!AF540:AM540)/COUNT(score!AF540:AM540))</f>
        <v>100</v>
      </c>
      <c r="E540" s="61">
        <f>IF(COUNT(score!O540:R540)=0,".",SUM(score!O540:R540)/COUNT(score!O540:R540))</f>
        <v>93.75</v>
      </c>
      <c r="F540" s="62">
        <f>IF(COUNT(tempcalcs!$AN540:$BV540)=35,SUM(tempcalcs!$AN540:$BV540,56.57706),".")</f>
        <v>45.083750000000002</v>
      </c>
      <c r="G540" s="62">
        <f>IF(COUNT(tempcalcs!$BX540:$DF540)=35,SUM(tempcalcs!$BX540:$DF540,60.75781),".")</f>
        <v>57.535289999999996</v>
      </c>
    </row>
    <row r="541" spans="1:7" x14ac:dyDescent="0.25">
      <c r="A541" s="58">
        <f>raw!$A541:$A541</f>
        <v>43391</v>
      </c>
      <c r="B541" s="59" t="str">
        <f>raw!$B541:$B541</f>
        <v>0012-0121</v>
      </c>
      <c r="C541" s="61">
        <f>IF(COUNT(score!S541:AC541,score!AO541)=0,".",SUM(score!S541:AC541,score!AO541)/COUNT(score!S541:AC541,score!AO541))</f>
        <v>100</v>
      </c>
      <c r="D541" s="61">
        <f>IF(COUNT(score!AF541:AM541)=0,".",SUM(score!AF541:AM541)/COUNT(score!AF541:AM541))</f>
        <v>100</v>
      </c>
      <c r="E541" s="61">
        <f>IF(COUNT(score!O541:R541)=0,".",SUM(score!O541:R541)/COUNT(score!O541:R541))</f>
        <v>100</v>
      </c>
      <c r="F541" s="62">
        <f>IF(COUNT(tempcalcs!$AN541:$BV541)=35,SUM(tempcalcs!$AN541:$BV541,56.57706),".")</f>
        <v>54.207610000000003</v>
      </c>
      <c r="G541" s="62">
        <f>IF(COUNT(tempcalcs!$BX541:$DF541)=35,SUM(tempcalcs!$BX541:$DF541,60.75781),".")</f>
        <v>55.963229999999996</v>
      </c>
    </row>
    <row r="542" spans="1:7" x14ac:dyDescent="0.25">
      <c r="A542" s="58">
        <f>raw!$A542:$A542</f>
        <v>43391</v>
      </c>
      <c r="B542" s="59" t="str">
        <f>raw!$B542:$B542</f>
        <v>0012-0122</v>
      </c>
      <c r="C542" s="61">
        <f>IF(COUNT(score!S542:AC542,score!AO542)=0,".",SUM(score!S542:AC542,score!AO542)/COUNT(score!S542:AC542,score!AO542))</f>
        <v>91.666666666666671</v>
      </c>
      <c r="D542" s="61">
        <f>IF(COUNT(score!AF542:AM542)=0,".",SUM(score!AF542:AM542)/COUNT(score!AF542:AM542))</f>
        <v>100</v>
      </c>
      <c r="E542" s="61">
        <f>IF(COUNT(score!O542:R542)=0,".",SUM(score!O542:R542)/COUNT(score!O542:R542))</f>
        <v>50</v>
      </c>
      <c r="F542" s="62">
        <f>IF(COUNT(tempcalcs!$AN542:$BV542)=35,SUM(tempcalcs!$AN542:$BV542,56.57706),".")</f>
        <v>36.06785</v>
      </c>
      <c r="G542" s="62">
        <f>IF(COUNT(tempcalcs!$BX542:$DF542)=35,SUM(tempcalcs!$BX542:$DF542,60.75781),".")</f>
        <v>29.891579999999998</v>
      </c>
    </row>
    <row r="543" spans="1:7" x14ac:dyDescent="0.25">
      <c r="A543" s="58">
        <f>raw!$A543:$A543</f>
        <v>43391</v>
      </c>
      <c r="B543" s="59" t="str">
        <f>raw!$B543:$B543</f>
        <v>0012-0123</v>
      </c>
      <c r="C543" s="61">
        <f>IF(COUNT(score!S543:AC543,score!AO543)=0,".",SUM(score!S543:AC543,score!AO543)/COUNT(score!S543:AC543,score!AO543))</f>
        <v>79.166666666666671</v>
      </c>
      <c r="D543" s="61">
        <f>IF(COUNT(score!AF543:AM543)=0,".",SUM(score!AF543:AM543)/COUNT(score!AF543:AM543))</f>
        <v>100</v>
      </c>
      <c r="E543" s="61">
        <f>IF(COUNT(score!O543:R543)=0,".",SUM(score!O543:R543)/COUNT(score!O543:R543))</f>
        <v>81.25</v>
      </c>
      <c r="F543" s="62">
        <f>IF(COUNT(tempcalcs!$AN543:$BV543)=35,SUM(tempcalcs!$AN543:$BV543,56.57706),".")</f>
        <v>35.796940000000006</v>
      </c>
      <c r="G543" s="62">
        <f>IF(COUNT(tempcalcs!$BX543:$DF543)=35,SUM(tempcalcs!$BX543:$DF543,60.75781),".")</f>
        <v>64.70917</v>
      </c>
    </row>
    <row r="544" spans="1:7" x14ac:dyDescent="0.25">
      <c r="A544" s="58">
        <f>raw!$A544:$A544</f>
        <v>43391</v>
      </c>
      <c r="B544" s="59" t="str">
        <f>raw!$B544:$B544</f>
        <v>0012-0124</v>
      </c>
      <c r="C544" s="61">
        <f>IF(COUNT(score!S544:AC544,score!AO544)=0,".",SUM(score!S544:AC544,score!AO544)/COUNT(score!S544:AC544,score!AO544))</f>
        <v>54.166666666666664</v>
      </c>
      <c r="D544" s="61">
        <f>IF(COUNT(score!AF544:AM544)=0,".",SUM(score!AF544:AM544)/COUNT(score!AF544:AM544))</f>
        <v>43.75</v>
      </c>
      <c r="E544" s="61">
        <f>IF(COUNT(score!O544:R544)=0,".",SUM(score!O544:R544)/COUNT(score!O544:R544))</f>
        <v>25</v>
      </c>
      <c r="F544" s="62">
        <f>IF(COUNT(tempcalcs!$AN544:$BV544)=35,SUM(tempcalcs!$AN544:$BV544,56.57706),".")</f>
        <v>32.050359999999998</v>
      </c>
      <c r="G544" s="62">
        <f>IF(COUNT(tempcalcs!$BX544:$DF544)=35,SUM(tempcalcs!$BX544:$DF544,60.75781),".")</f>
        <v>50.365879999999997</v>
      </c>
    </row>
    <row r="545" spans="1:7" x14ac:dyDescent="0.25">
      <c r="A545" s="58">
        <f>raw!$A545:$A545</f>
        <v>43391</v>
      </c>
      <c r="B545" s="59" t="str">
        <f>raw!$B545:$B545</f>
        <v>0012-0125</v>
      </c>
      <c r="C545" s="61">
        <f>IF(COUNT(score!S545:AC545,score!AO545)=0,".",SUM(score!S545:AC545,score!AO545)/COUNT(score!S545:AC545,score!AO545))</f>
        <v>100</v>
      </c>
      <c r="D545" s="61">
        <f>IF(COUNT(score!AF545:AM545)=0,".",SUM(score!AF545:AM545)/COUNT(score!AF545:AM545))</f>
        <v>40.625</v>
      </c>
      <c r="E545" s="61">
        <f>IF(COUNT(score!O545:R545)=0,".",SUM(score!O545:R545)/COUNT(score!O545:R545))</f>
        <v>50</v>
      </c>
      <c r="F545" s="62">
        <f>IF(COUNT(tempcalcs!$AN545:$BV545)=35,SUM(tempcalcs!$AN545:$BV545,56.57706),".")</f>
        <v>31.226200000000002</v>
      </c>
      <c r="G545" s="62">
        <f>IF(COUNT(tempcalcs!$BX545:$DF545)=35,SUM(tempcalcs!$BX545:$DF545,60.75781),".")</f>
        <v>52.290729999999996</v>
      </c>
    </row>
    <row r="546" spans="1:7" x14ac:dyDescent="0.25">
      <c r="A546" s="58">
        <f>raw!$A546:$A546</f>
        <v>43391</v>
      </c>
      <c r="B546" s="59" t="str">
        <f>raw!$B546:$B546</f>
        <v>0012-0126</v>
      </c>
      <c r="C546" s="61">
        <f>IF(COUNT(score!S546:AC546,score!AO546)=0,".",SUM(score!S546:AC546,score!AO546)/COUNT(score!S546:AC546,score!AO546))</f>
        <v>100</v>
      </c>
      <c r="D546" s="61">
        <f>IF(COUNT(score!AF546:AM546)=0,".",SUM(score!AF546:AM546)/COUNT(score!AF546:AM546))</f>
        <v>93.75</v>
      </c>
      <c r="E546" s="61">
        <f>IF(COUNT(score!O546:R546)=0,".",SUM(score!O546:R546)/COUNT(score!O546:R546))</f>
        <v>81.25</v>
      </c>
      <c r="F546" s="62">
        <f>IF(COUNT(tempcalcs!$AN546:$BV546)=35,SUM(tempcalcs!$AN546:$BV546,56.57706),".")</f>
        <v>50.806900000000006</v>
      </c>
      <c r="G546" s="62">
        <f>IF(COUNT(tempcalcs!$BX546:$DF546)=35,SUM(tempcalcs!$BX546:$DF546,60.75781),".")</f>
        <v>59.34375</v>
      </c>
    </row>
    <row r="547" spans="1:7" x14ac:dyDescent="0.25">
      <c r="A547" s="58">
        <f>raw!$A547:$A547</f>
        <v>43391</v>
      </c>
      <c r="B547" s="59" t="str">
        <f>raw!$B547:$B547</f>
        <v>0012-0127</v>
      </c>
      <c r="C547" s="61">
        <f>IF(COUNT(score!S547:AC547,score!AO547)=0,".",SUM(score!S547:AC547,score!AO547)/COUNT(score!S547:AC547,score!AO547))</f>
        <v>87.5</v>
      </c>
      <c r="D547" s="61">
        <f>IF(COUNT(score!AF547:AM547)=0,".",SUM(score!AF547:AM547)/COUNT(score!AF547:AM547))</f>
        <v>90.625</v>
      </c>
      <c r="E547" s="61">
        <f>IF(COUNT(score!O547:R547)=0,".",SUM(score!O547:R547)/COUNT(score!O547:R547))</f>
        <v>0</v>
      </c>
      <c r="F547" s="62">
        <f>IF(COUNT(tempcalcs!$AN547:$BV547)=35,SUM(tempcalcs!$AN547:$BV547,56.57706),".")</f>
        <v>54.46519</v>
      </c>
      <c r="G547" s="62">
        <f>IF(COUNT(tempcalcs!$BX547:$DF547)=35,SUM(tempcalcs!$BX547:$DF547,60.75781),".")</f>
        <v>49.461849999999998</v>
      </c>
    </row>
    <row r="548" spans="1:7" x14ac:dyDescent="0.25">
      <c r="A548" s="58">
        <f>raw!$A548:$A548</f>
        <v>43391</v>
      </c>
      <c r="B548" s="59" t="str">
        <f>raw!$B548:$B548</f>
        <v>0012-0128</v>
      </c>
      <c r="C548" s="61">
        <f>IF(COUNT(score!S548:AC548,score!AO548)=0,".",SUM(score!S548:AC548,score!AO548)/COUNT(score!S548:AC548,score!AO548))</f>
        <v>81.25</v>
      </c>
      <c r="D548" s="61">
        <f>IF(COUNT(score!AF548:AM548)=0,".",SUM(score!AF548:AM548)/COUNT(score!AF548:AM548))</f>
        <v>71.875</v>
      </c>
      <c r="E548" s="61">
        <f>IF(COUNT(score!O548:R548)=0,".",SUM(score!O548:R548)/COUNT(score!O548:R548))</f>
        <v>0</v>
      </c>
      <c r="F548" s="62">
        <f>IF(COUNT(tempcalcs!$AN548:$BV548)=35,SUM(tempcalcs!$AN548:$BV548,56.57706),".")</f>
        <v>44.450560000000003</v>
      </c>
      <c r="G548" s="62">
        <f>IF(COUNT(tempcalcs!$BX548:$DF548)=35,SUM(tempcalcs!$BX548:$DF548,60.75781),".")</f>
        <v>49.719799999999999</v>
      </c>
    </row>
    <row r="549" spans="1:7" x14ac:dyDescent="0.25">
      <c r="A549" s="58">
        <f>raw!$A549:$A549</f>
        <v>43402</v>
      </c>
      <c r="B549" s="59" t="str">
        <f>raw!$B549:$B549</f>
        <v>0012-0129</v>
      </c>
      <c r="C549" s="61">
        <f>IF(COUNT(score!S549:AC549,score!AO549)=0,".",SUM(score!S549:AC549,score!AO549)/COUNT(score!S549:AC549,score!AO549))</f>
        <v>95.833333333333329</v>
      </c>
      <c r="D549" s="61">
        <f>IF(COUNT(score!AF549:AM549)=0,".",SUM(score!AF549:AM549)/COUNT(score!AF549:AM549))</f>
        <v>96.875</v>
      </c>
      <c r="E549" s="61">
        <f>IF(COUNT(score!O549:R549)=0,".",SUM(score!O549:R549)/COUNT(score!O549:R549))</f>
        <v>75</v>
      </c>
      <c r="F549" s="62">
        <f>IF(COUNT(tempcalcs!$AN549:$BV549)=35,SUM(tempcalcs!$AN549:$BV549,56.57706),".")</f>
        <v>54.218240000000002</v>
      </c>
      <c r="G549" s="62">
        <f>IF(COUNT(tempcalcs!$BX549:$DF549)=35,SUM(tempcalcs!$BX549:$DF549,60.75781),".")</f>
        <v>58.843139999999998</v>
      </c>
    </row>
    <row r="550" spans="1:7" x14ac:dyDescent="0.25">
      <c r="A550" s="58">
        <f>raw!$A550:$A550</f>
        <v>43403</v>
      </c>
      <c r="B550" s="59" t="str">
        <f>raw!$B550:$B550</f>
        <v>0012-0130</v>
      </c>
      <c r="C550" s="61">
        <f>IF(COUNT(score!S550:AC550,score!AO550)=0,".",SUM(score!S550:AC550,score!AO550)/COUNT(score!S550:AC550,score!AO550))</f>
        <v>93.75</v>
      </c>
      <c r="D550" s="61">
        <f>IF(COUNT(score!AF550:AM550)=0,".",SUM(score!AF550:AM550)/COUNT(score!AF550:AM550))</f>
        <v>96.875</v>
      </c>
      <c r="E550" s="61">
        <f>IF(COUNT(score!O550:R550)=0,".",SUM(score!O550:R550)/COUNT(score!O550:R550))</f>
        <v>81.25</v>
      </c>
      <c r="F550" s="62">
        <f>IF(COUNT(tempcalcs!$AN550:$BV550)=35,SUM(tempcalcs!$AN550:$BV550,56.57706),".")</f>
        <v>46.60933</v>
      </c>
      <c r="G550" s="62">
        <f>IF(COUNT(tempcalcs!$BX550:$DF550)=35,SUM(tempcalcs!$BX550:$DF550,60.75781),".")</f>
        <v>66.119990000000001</v>
      </c>
    </row>
    <row r="551" spans="1:7" x14ac:dyDescent="0.25">
      <c r="A551" s="58">
        <f>raw!$A551:$A551</f>
        <v>43403</v>
      </c>
      <c r="B551" s="59" t="str">
        <f>raw!$B551:$B551</f>
        <v>0012-0131</v>
      </c>
      <c r="C551" s="61">
        <f>IF(COUNT(score!S551:AC551,score!AO551)=0,".",SUM(score!S551:AC551,score!AO551)/COUNT(score!S551:AC551,score!AO551))</f>
        <v>97.916666666666671</v>
      </c>
      <c r="D551" s="61">
        <f>IF(COUNT(score!AF551:AM551)=0,".",SUM(score!AF551:AM551)/COUNT(score!AF551:AM551))</f>
        <v>100</v>
      </c>
      <c r="E551" s="61">
        <f>IF(COUNT(score!O551:R551)=0,".",SUM(score!O551:R551)/COUNT(score!O551:R551))</f>
        <v>100</v>
      </c>
      <c r="F551" s="62">
        <f>IF(COUNT(tempcalcs!$AN551:$BV551)=35,SUM(tempcalcs!$AN551:$BV551,56.57706),".")</f>
        <v>50.385940000000005</v>
      </c>
      <c r="G551" s="62">
        <f>IF(COUNT(tempcalcs!$BX551:$DF551)=35,SUM(tempcalcs!$BX551:$DF551,60.75781),".")</f>
        <v>64.057239999999993</v>
      </c>
    </row>
    <row r="552" spans="1:7" x14ac:dyDescent="0.25">
      <c r="A552" s="58">
        <f>raw!$A552:$A552</f>
        <v>43403</v>
      </c>
      <c r="B552" s="59" t="str">
        <f>raw!$B552:$B552</f>
        <v>0012-0132</v>
      </c>
      <c r="C552" s="61">
        <f>IF(COUNT(score!S552:AC552,score!AO552)=0,".",SUM(score!S552:AC552,score!AO552)/COUNT(score!S552:AC552,score!AO552))</f>
        <v>91.666666666666671</v>
      </c>
      <c r="D552" s="61">
        <f>IF(COUNT(score!AF552:AM552)=0,".",SUM(score!AF552:AM552)/COUNT(score!AF552:AM552))</f>
        <v>100</v>
      </c>
      <c r="E552" s="61">
        <f>IF(COUNT(score!O552:R552)=0,".",SUM(score!O552:R552)/COUNT(score!O552:R552))</f>
        <v>56.25</v>
      </c>
      <c r="F552" s="62">
        <f>IF(COUNT(tempcalcs!$AN552:$BV552)=35,SUM(tempcalcs!$AN552:$BV552,56.57706),".")</f>
        <v>46.883250000000004</v>
      </c>
      <c r="G552" s="62">
        <f>IF(COUNT(tempcalcs!$BX552:$DF552)=35,SUM(tempcalcs!$BX552:$DF552,60.75781),".")</f>
        <v>60.490789999999997</v>
      </c>
    </row>
    <row r="553" spans="1:7" x14ac:dyDescent="0.25">
      <c r="A553" s="58">
        <f>raw!$A554:$A554</f>
        <v>43395</v>
      </c>
      <c r="B553" s="59" t="str">
        <f>raw!$B554:$B554</f>
        <v>0012-0134</v>
      </c>
      <c r="C553" s="61">
        <f>IF(COUNT(score!S553:AC553,score!AO553)=0,".",SUM(score!S553:AC553,score!AO553)/COUNT(score!S553:AC553,score!AO553))</f>
        <v>64.583333333333329</v>
      </c>
      <c r="D553" s="61">
        <f>IF(COUNT(score!AF553:AM553)=0,".",SUM(score!AF553:AM553)/COUNT(score!AF553:AM553))</f>
        <v>93.75</v>
      </c>
      <c r="E553" s="61">
        <f>IF(COUNT(score!O553:R553)=0,".",SUM(score!O553:R553)/COUNT(score!O553:R553))</f>
        <v>75</v>
      </c>
      <c r="F553" s="62">
        <f>IF(COUNT(tempcalcs!$AN553:$BV553)=35,SUM(tempcalcs!$AN553:$BV553,56.57706),".")</f>
        <v>43.062930000000001</v>
      </c>
      <c r="G553" s="62">
        <f>IF(COUNT(tempcalcs!$BX553:$DF553)=35,SUM(tempcalcs!$BX553:$DF553,60.75781),".")</f>
        <v>50.058719999999994</v>
      </c>
    </row>
    <row r="554" spans="1:7" x14ac:dyDescent="0.25">
      <c r="A554" s="58">
        <f>raw!$A555:$A555</f>
        <v>43396</v>
      </c>
      <c r="B554" s="59" t="str">
        <f>raw!$B555:$B555</f>
        <v>0012-0135</v>
      </c>
      <c r="C554" s="61">
        <f>IF(COUNT(score!S554:AC554,score!AO554)=0,".",SUM(score!S554:AC554,score!AO554)/COUNT(score!S554:AC554,score!AO554))</f>
        <v>79.166666666666671</v>
      </c>
      <c r="D554" s="61">
        <f>IF(COUNT(score!AF554:AM554)=0,".",SUM(score!AF554:AM554)/COUNT(score!AF554:AM554))</f>
        <v>90.625</v>
      </c>
      <c r="E554" s="61">
        <f>IF(COUNT(score!O554:R554)=0,".",SUM(score!O554:R554)/COUNT(score!O554:R554))</f>
        <v>75</v>
      </c>
      <c r="F554" s="62">
        <f>IF(COUNT(tempcalcs!$AN554:$BV554)=35,SUM(tempcalcs!$AN554:$BV554,56.57706),".")</f>
        <v>25.235010000000003</v>
      </c>
      <c r="G554" s="62">
        <f>IF(COUNT(tempcalcs!$BX554:$DF554)=35,SUM(tempcalcs!$BX554:$DF554,60.75781),".")</f>
        <v>41.934249999999999</v>
      </c>
    </row>
    <row r="555" spans="1:7" x14ac:dyDescent="0.25">
      <c r="A555" s="58">
        <f>raw!$A556:$A556</f>
        <v>43385</v>
      </c>
      <c r="B555" s="59" t="str">
        <f>raw!$B556:$B556</f>
        <v>0012-0136</v>
      </c>
      <c r="C555" s="61">
        <f>IF(COUNT(score!S555:AC555,score!AO555)=0,".",SUM(score!S555:AC555,score!AO555)/COUNT(score!S555:AC555,score!AO555))</f>
        <v>97.916666666666671</v>
      </c>
      <c r="D555" s="61">
        <f>IF(COUNT(score!AF555:AM555)=0,".",SUM(score!AF555:AM555)/COUNT(score!AF555:AM555))</f>
        <v>84.375</v>
      </c>
      <c r="E555" s="61">
        <f>IF(COUNT(score!O555:R555)=0,".",SUM(score!O555:R555)/COUNT(score!O555:R555))</f>
        <v>56.25</v>
      </c>
      <c r="F555" s="62">
        <f>IF(COUNT(tempcalcs!$AN555:$BV555)=35,SUM(tempcalcs!$AN555:$BV555,56.57706),".")</f>
        <v>55.67022</v>
      </c>
      <c r="G555" s="62">
        <f>IF(COUNT(tempcalcs!$BX555:$DF555)=35,SUM(tempcalcs!$BX555:$DF555,60.75781),".")</f>
        <v>58.737830000000002</v>
      </c>
    </row>
    <row r="556" spans="1:7" x14ac:dyDescent="0.25">
      <c r="A556" s="58">
        <f>raw!$A557:$A557</f>
        <v>43396</v>
      </c>
      <c r="B556" s="59" t="str">
        <f>raw!$B557:$B557</f>
        <v>0012-0137</v>
      </c>
      <c r="C556" s="61">
        <f>IF(COUNT(score!S556:AC556,score!AO556)=0,".",SUM(score!S556:AC556,score!AO556)/COUNT(score!S556:AC556,score!AO556))</f>
        <v>85.416666666666671</v>
      </c>
      <c r="D556" s="61">
        <f>IF(COUNT(score!AF556:AM556)=0,".",SUM(score!AF556:AM556)/COUNT(score!AF556:AM556))</f>
        <v>96.875</v>
      </c>
      <c r="E556" s="61">
        <f>IF(COUNT(score!O556:R556)=0,".",SUM(score!O556:R556)/COUNT(score!O556:R556))</f>
        <v>0</v>
      </c>
      <c r="F556" s="62">
        <f>IF(COUNT(tempcalcs!$AN556:$BV556)=35,SUM(tempcalcs!$AN556:$BV556,56.57706),".")</f>
        <v>36.350909999999999</v>
      </c>
      <c r="G556" s="62">
        <f>IF(COUNT(tempcalcs!$BX556:$DF556)=35,SUM(tempcalcs!$BX556:$DF556,60.75781),".")</f>
        <v>35.272390000000001</v>
      </c>
    </row>
    <row r="557" spans="1:7" x14ac:dyDescent="0.25">
      <c r="A557" s="58">
        <f>raw!$A558:$A558</f>
        <v>43395</v>
      </c>
      <c r="B557" s="59" t="str">
        <f>raw!$B558:$B558</f>
        <v>0012-0138</v>
      </c>
      <c r="C557" s="61">
        <f>IF(COUNT(score!S557:AC557,score!AO557)=0,".",SUM(score!S557:AC557,score!AO557)/COUNT(score!S557:AC557,score!AO557))</f>
        <v>70.833333333333329</v>
      </c>
      <c r="D557" s="61">
        <f>IF(COUNT(score!AF557:AM557)=0,".",SUM(score!AF557:AM557)/COUNT(score!AF557:AM557))</f>
        <v>40.625</v>
      </c>
      <c r="E557" s="61">
        <f>IF(COUNT(score!O557:R557)=0,".",SUM(score!O557:R557)/COUNT(score!O557:R557))</f>
        <v>0</v>
      </c>
      <c r="F557" s="62">
        <f>IF(COUNT(tempcalcs!$AN557:$BV557)=35,SUM(tempcalcs!$AN557:$BV557,56.57706),".")</f>
        <v>48.460280000000004</v>
      </c>
      <c r="G557" s="62">
        <f>IF(COUNT(tempcalcs!$BX557:$DF557)=35,SUM(tempcalcs!$BX557:$DF557,60.75781),".")</f>
        <v>47.359020000000001</v>
      </c>
    </row>
    <row r="558" spans="1:7" x14ac:dyDescent="0.25">
      <c r="A558" s="58">
        <f>raw!$A559:$A559</f>
        <v>43403</v>
      </c>
      <c r="B558" s="59" t="str">
        <f>raw!$B559:$B559</f>
        <v>0012-0140</v>
      </c>
      <c r="C558" s="61">
        <f>IF(COUNT(score!S558:AC558,score!AO558)=0,".",SUM(score!S558:AC558,score!AO558)/COUNT(score!S558:AC558,score!AO558))</f>
        <v>91.666666666666671</v>
      </c>
      <c r="D558" s="61">
        <f>IF(COUNT(score!AF558:AM558)=0,".",SUM(score!AF558:AM558)/COUNT(score!AF558:AM558))</f>
        <v>62.5</v>
      </c>
      <c r="E558" s="61">
        <f>IF(COUNT(score!O558:R558)=0,".",SUM(score!O558:R558)/COUNT(score!O558:R558))</f>
        <v>0</v>
      </c>
      <c r="F558" s="62">
        <f>IF(COUNT(tempcalcs!$AN558:$BV558)=35,SUM(tempcalcs!$AN558:$BV558,56.57706),".")</f>
        <v>33.371499999999997</v>
      </c>
      <c r="G558" s="62">
        <f>IF(COUNT(tempcalcs!$BX558:$DF558)=35,SUM(tempcalcs!$BX558:$DF558,60.75781),".")</f>
        <v>56.360869999999998</v>
      </c>
    </row>
    <row r="559" spans="1:7" x14ac:dyDescent="0.25">
      <c r="A559" s="58">
        <f>raw!$A560:$A560</f>
        <v>43403</v>
      </c>
      <c r="B559" s="59" t="str">
        <f>raw!$B560:$B560</f>
        <v>0012-0141</v>
      </c>
      <c r="C559" s="61">
        <f>IF(COUNT(score!S559:AC559,score!AO559)=0,".",SUM(score!S559:AC559,score!AO559)/COUNT(score!S559:AC559,score!AO559))</f>
        <v>81.25</v>
      </c>
      <c r="D559" s="61">
        <f>IF(COUNT(score!AF559:AM559)=0,".",SUM(score!AF559:AM559)/COUNT(score!AF559:AM559))</f>
        <v>90.625</v>
      </c>
      <c r="E559" s="61">
        <f>IF(COUNT(score!O559:R559)=0,".",SUM(score!O559:R559)/COUNT(score!O559:R559))</f>
        <v>56.25</v>
      </c>
      <c r="F559" s="62">
        <f>IF(COUNT(tempcalcs!$AN559:$BV559)=35,SUM(tempcalcs!$AN559:$BV559,56.57706),".")</f>
        <v>46.537500000000001</v>
      </c>
      <c r="G559" s="62">
        <f>IF(COUNT(tempcalcs!$BX559:$DF559)=35,SUM(tempcalcs!$BX559:$DF559,60.75781),".")</f>
        <v>59.526229999999998</v>
      </c>
    </row>
    <row r="560" spans="1:7" x14ac:dyDescent="0.25">
      <c r="A560" s="58">
        <f>raw!$A561:$A561</f>
        <v>43403</v>
      </c>
      <c r="B560" s="59" t="str">
        <f>raw!$B561:$B561</f>
        <v>0012-0142</v>
      </c>
      <c r="C560" s="61">
        <f>IF(COUNT(score!S560:AC560,score!AO560)=0,".",SUM(score!S560:AC560,score!AO560)/COUNT(score!S560:AC560,score!AO560))</f>
        <v>79.166666666666671</v>
      </c>
      <c r="D560" s="61">
        <f>IF(COUNT(score!AF560:AM560)=0,".",SUM(score!AF560:AM560)/COUNT(score!AF560:AM560))</f>
        <v>100</v>
      </c>
      <c r="E560" s="61">
        <f>IF(COUNT(score!O560:R560)=0,".",SUM(score!O560:R560)/COUNT(score!O560:R560))</f>
        <v>100</v>
      </c>
      <c r="F560" s="62">
        <f>IF(COUNT(tempcalcs!$AN560:$BV560)=35,SUM(tempcalcs!$AN560:$BV560,56.57706),".")</f>
        <v>50.385940000000005</v>
      </c>
      <c r="G560" s="62">
        <f>IF(COUNT(tempcalcs!$BX560:$DF560)=35,SUM(tempcalcs!$BX560:$DF560,60.75781),".")</f>
        <v>64.057239999999993</v>
      </c>
    </row>
    <row r="561" spans="1:7" x14ac:dyDescent="0.25">
      <c r="A561" s="58">
        <f>raw!$A562:$A562</f>
        <v>43399</v>
      </c>
      <c r="B561" s="59" t="str">
        <f>raw!$B562:$B562</f>
        <v>0012-0145</v>
      </c>
      <c r="C561" s="61">
        <f>IF(COUNT(score!S561:AC561,score!AO561)=0,".",SUM(score!S561:AC561,score!AO561)/COUNT(score!S561:AC561,score!AO561))</f>
        <v>93.75</v>
      </c>
      <c r="D561" s="61">
        <f>IF(COUNT(score!AF561:AM561)=0,".",SUM(score!AF561:AM561)/COUNT(score!AF561:AM561))</f>
        <v>100</v>
      </c>
      <c r="E561" s="61">
        <f>IF(COUNT(score!O561:R561)=0,".",SUM(score!O561:R561)/COUNT(score!O561:R561))</f>
        <v>62.5</v>
      </c>
      <c r="F561" s="62">
        <f>IF(COUNT(tempcalcs!$AN561:$BV561)=35,SUM(tempcalcs!$AN561:$BV561,56.57706),".")</f>
        <v>36.018190000000004</v>
      </c>
      <c r="G561" s="62">
        <f>IF(COUNT(tempcalcs!$BX561:$DF561)=35,SUM(tempcalcs!$BX561:$DF561,60.75781),".")</f>
        <v>64.734669999999994</v>
      </c>
    </row>
    <row r="562" spans="1:7" x14ac:dyDescent="0.25">
      <c r="A562" s="58">
        <f>raw!$A563:$A563</f>
        <v>43406</v>
      </c>
      <c r="B562" s="59" t="str">
        <f>raw!$B563:$B563</f>
        <v>0012-0146</v>
      </c>
      <c r="C562" s="61">
        <f>IF(COUNT(score!S562:AC562,score!AO562)=0,".",SUM(score!S562:AC562,score!AO562)/COUNT(score!S562:AC562,score!AO562))</f>
        <v>100</v>
      </c>
      <c r="D562" s="61">
        <f>IF(COUNT(score!AF562:AM562)=0,".",SUM(score!AF562:AM562)/COUNT(score!AF562:AM562))</f>
        <v>96.875</v>
      </c>
      <c r="E562" s="61">
        <f>IF(COUNT(score!O562:R562)=0,".",SUM(score!O562:R562)/COUNT(score!O562:R562))</f>
        <v>93.75</v>
      </c>
      <c r="F562" s="62">
        <f>IF(COUNT(tempcalcs!$AN562:$BV562)=35,SUM(tempcalcs!$AN562:$BV562,56.57706),".")</f>
        <v>53.964980000000004</v>
      </c>
      <c r="G562" s="62">
        <f>IF(COUNT(tempcalcs!$BX562:$DF562)=35,SUM(tempcalcs!$BX562:$DF562,60.75781),".")</f>
        <v>58.833289999999998</v>
      </c>
    </row>
    <row r="563" spans="1:7" x14ac:dyDescent="0.25">
      <c r="A563" s="58">
        <f>raw!$A564:$A564</f>
        <v>43399</v>
      </c>
      <c r="B563" s="59" t="str">
        <f>raw!$B564:$B564</f>
        <v>0012-0149</v>
      </c>
      <c r="C563" s="61">
        <f>IF(COUNT(score!S563:AC563,score!AO563)=0,".",SUM(score!S563:AC563,score!AO563)/COUNT(score!S563:AC563,score!AO563))</f>
        <v>91.666666666666671</v>
      </c>
      <c r="D563" s="61">
        <f>IF(COUNT(score!AF563:AM563)=0,".",SUM(score!AF563:AM563)/COUNT(score!AF563:AM563))</f>
        <v>100</v>
      </c>
      <c r="E563" s="61">
        <f>IF(COUNT(score!O563:R563)=0,".",SUM(score!O563:R563)/COUNT(score!O563:R563))</f>
        <v>87.5</v>
      </c>
      <c r="F563" s="62">
        <f>IF(COUNT(tempcalcs!$AN563:$BV563)=35,SUM(tempcalcs!$AN563:$BV563,56.57706),".")</f>
        <v>36.07235</v>
      </c>
      <c r="G563" s="62">
        <f>IF(COUNT(tempcalcs!$BX563:$DF563)=35,SUM(tempcalcs!$BX563:$DF563,60.75781),".")</f>
        <v>58.915010000000002</v>
      </c>
    </row>
    <row r="564" spans="1:7" x14ac:dyDescent="0.25">
      <c r="A564" s="58">
        <f>raw!$A565:$A565</f>
        <v>43397</v>
      </c>
      <c r="B564" s="59" t="str">
        <f>raw!$B565:$B565</f>
        <v>0013-0001</v>
      </c>
      <c r="C564" s="61">
        <f>IF(COUNT(score!S564:AC564,score!AO564)=0,".",SUM(score!S564:AC564,score!AO564)/COUNT(score!S564:AC564,score!AO564))</f>
        <v>97.916666666666671</v>
      </c>
      <c r="D564" s="61">
        <f>IF(COUNT(score!AF564:AM564)=0,".",SUM(score!AF564:AM564)/COUNT(score!AF564:AM564))</f>
        <v>34.375</v>
      </c>
      <c r="E564" s="61">
        <f>IF(COUNT(score!O564:R564)=0,".",SUM(score!O564:R564)/COUNT(score!O564:R564))</f>
        <v>37.5</v>
      </c>
      <c r="F564" s="62">
        <f>IF(COUNT(tempcalcs!$AN564:$BV564)=35,SUM(tempcalcs!$AN564:$BV564,56.57706),".")</f>
        <v>55.258340000000004</v>
      </c>
      <c r="G564" s="62">
        <f>IF(COUNT(tempcalcs!$BX564:$DF564)=35,SUM(tempcalcs!$BX564:$DF564,60.75781),".")</f>
        <v>60.69717</v>
      </c>
    </row>
    <row r="565" spans="1:7" x14ac:dyDescent="0.25">
      <c r="A565" s="58">
        <f>raw!$A566:$A566</f>
        <v>43395</v>
      </c>
      <c r="B565" s="59" t="str">
        <f>raw!$B566:$B566</f>
        <v>0013-0002</v>
      </c>
      <c r="C565" s="61">
        <f>IF(COUNT(score!S565:AC565,score!AO565)=0,".",SUM(score!S565:AC565,score!AO565)/COUNT(score!S565:AC565,score!AO565))</f>
        <v>72.916666666666671</v>
      </c>
      <c r="D565" s="61">
        <f>IF(COUNT(score!AF565:AM565)=0,".",SUM(score!AF565:AM565)/COUNT(score!AF565:AM565))</f>
        <v>68.75</v>
      </c>
      <c r="E565" s="61">
        <f>IF(COUNT(score!O565:R565)=0,".",SUM(score!O565:R565)/COUNT(score!O565:R565))</f>
        <v>37.5</v>
      </c>
      <c r="F565" s="62">
        <f>IF(COUNT(tempcalcs!$AN565:$BV565)=35,SUM(tempcalcs!$AN565:$BV565,56.57706),".")</f>
        <v>19.709860000000006</v>
      </c>
      <c r="G565" s="62">
        <f>IF(COUNT(tempcalcs!$BX565:$DF565)=35,SUM(tempcalcs!$BX565:$DF565,60.75781),".")</f>
        <v>60.286729999999999</v>
      </c>
    </row>
    <row r="566" spans="1:7" x14ac:dyDescent="0.25">
      <c r="A566" s="58">
        <f>raw!$A567:$A567</f>
        <v>43395</v>
      </c>
      <c r="B566" s="59" t="str">
        <f>raw!$B567:$B567</f>
        <v>0013-0003</v>
      </c>
      <c r="C566" s="61">
        <f>IF(COUNT(score!S566:AC566,score!AO566)=0,".",SUM(score!S566:AC566,score!AO566)/COUNT(score!S566:AC566,score!AO566))</f>
        <v>93.75</v>
      </c>
      <c r="D566" s="61">
        <f>IF(COUNT(score!AF566:AM566)=0,".",SUM(score!AF566:AM566)/COUNT(score!AF566:AM566))</f>
        <v>87.5</v>
      </c>
      <c r="E566" s="61">
        <f>IF(COUNT(score!O566:R566)=0,".",SUM(score!O566:R566)/COUNT(score!O566:R566))</f>
        <v>37.5</v>
      </c>
      <c r="F566" s="62">
        <f>IF(COUNT(tempcalcs!$AN566:$BV566)=35,SUM(tempcalcs!$AN566:$BV566,56.57706),".")</f>
        <v>49.864170000000001</v>
      </c>
      <c r="G566" s="62">
        <f>IF(COUNT(tempcalcs!$BX566:$DF566)=35,SUM(tempcalcs!$BX566:$DF566,60.75781),".")</f>
        <v>56.976120000000002</v>
      </c>
    </row>
    <row r="567" spans="1:7" x14ac:dyDescent="0.25">
      <c r="A567" s="58">
        <f>raw!$A568:$A568</f>
        <v>43395</v>
      </c>
      <c r="B567" s="59" t="str">
        <f>raw!$B568:$B568</f>
        <v>0013-0004</v>
      </c>
      <c r="C567" s="61">
        <f>IF(COUNT(score!S567:AC567,score!AO567)=0,".",SUM(score!S567:AC567,score!AO567)/COUNT(score!S567:AC567,score!AO567))</f>
        <v>81.25</v>
      </c>
      <c r="D567" s="61">
        <f>IF(COUNT(score!AF567:AM567)=0,".",SUM(score!AF567:AM567)/COUNT(score!AF567:AM567))</f>
        <v>90.625</v>
      </c>
      <c r="E567" s="61">
        <f>IF(COUNT(score!O567:R567)=0,".",SUM(score!O567:R567)/COUNT(score!O567:R567))</f>
        <v>50</v>
      </c>
      <c r="F567" s="62">
        <f>IF(COUNT(tempcalcs!$AN567:$BV567)=35,SUM(tempcalcs!$AN567:$BV567,56.57706),".")</f>
        <v>35.917820000000006</v>
      </c>
      <c r="G567" s="62">
        <f>IF(COUNT(tempcalcs!$BX567:$DF567)=35,SUM(tempcalcs!$BX567:$DF567,60.75781),".")</f>
        <v>63.904820000000001</v>
      </c>
    </row>
    <row r="568" spans="1:7" x14ac:dyDescent="0.25">
      <c r="A568" s="58">
        <f>raw!$A569:$A569</f>
        <v>43392</v>
      </c>
      <c r="B568" s="59" t="str">
        <f>raw!$B569:$B569</f>
        <v>0013-0005</v>
      </c>
      <c r="C568" s="61">
        <f>IF(COUNT(score!S568:AC568,score!AO568)=0,".",SUM(score!S568:AC568,score!AO568)/COUNT(score!S568:AC568,score!AO568))</f>
        <v>70.833333333333329</v>
      </c>
      <c r="D568" s="61">
        <f>IF(COUNT(score!AF568:AM568)=0,".",SUM(score!AF568:AM568)/COUNT(score!AF568:AM568))</f>
        <v>81.25</v>
      </c>
      <c r="E568" s="61">
        <f>IF(COUNT(score!O568:R568)=0,".",SUM(score!O568:R568)/COUNT(score!O568:R568))</f>
        <v>100</v>
      </c>
      <c r="F568" s="62">
        <f>IF(COUNT(tempcalcs!$AN568:$BV568)=35,SUM(tempcalcs!$AN568:$BV568,56.57706),".")</f>
        <v>50.840110000000003</v>
      </c>
      <c r="G568" s="62">
        <f>IF(COUNT(tempcalcs!$BX568:$DF568)=35,SUM(tempcalcs!$BX568:$DF568,60.75781),".")</f>
        <v>44.810029999999998</v>
      </c>
    </row>
    <row r="569" spans="1:7" x14ac:dyDescent="0.25">
      <c r="A569" s="58">
        <f>raw!$A570:$A570</f>
        <v>43392</v>
      </c>
      <c r="B569" s="59" t="str">
        <f>raw!$B570:$B570</f>
        <v>0013-0006</v>
      </c>
      <c r="C569" s="61">
        <f>IF(COUNT(score!S569:AC569,score!AO569)=0,".",SUM(score!S569:AC569,score!AO569)/COUNT(score!S569:AC569,score!AO569))</f>
        <v>97.916666666666671</v>
      </c>
      <c r="D569" s="61">
        <f>IF(COUNT(score!AF569:AM569)=0,".",SUM(score!AF569:AM569)/COUNT(score!AF569:AM569))</f>
        <v>87.5</v>
      </c>
      <c r="E569" s="61">
        <f>IF(COUNT(score!O569:R569)=0,".",SUM(score!O569:R569)/COUNT(score!O569:R569))</f>
        <v>75</v>
      </c>
      <c r="F569" s="62">
        <f>IF(COUNT(tempcalcs!$AN569:$BV569)=35,SUM(tempcalcs!$AN569:$BV569,56.57706),".")</f>
        <v>55.258340000000004</v>
      </c>
      <c r="G569" s="62">
        <f>IF(COUNT(tempcalcs!$BX569:$DF569)=35,SUM(tempcalcs!$BX569:$DF569,60.75781),".")</f>
        <v>60.69717</v>
      </c>
    </row>
    <row r="570" spans="1:7" x14ac:dyDescent="0.25">
      <c r="A570" s="58">
        <f>raw!$A571:$A571</f>
        <v>43397</v>
      </c>
      <c r="B570" s="59" t="str">
        <f>raw!$B571:$B571</f>
        <v>0013-0007</v>
      </c>
      <c r="C570" s="61">
        <f>IF(COUNT(score!S570:AC570,score!AO570)=0,".",SUM(score!S570:AC570,score!AO570)/COUNT(score!S570:AC570,score!AO570))</f>
        <v>95.833333333333329</v>
      </c>
      <c r="D570" s="61">
        <f>IF(COUNT(score!AF570:AM570)=0,".",SUM(score!AF570:AM570)/COUNT(score!AF570:AM570))</f>
        <v>100</v>
      </c>
      <c r="E570" s="61">
        <f>IF(COUNT(score!O570:R570)=0,".",SUM(score!O570:R570)/COUNT(score!O570:R570))</f>
        <v>100</v>
      </c>
      <c r="F570" s="62">
        <f>IF(COUNT(tempcalcs!$AN570:$BV570)=35,SUM(tempcalcs!$AN570:$BV570,56.57706),".")</f>
        <v>56.577060000000003</v>
      </c>
      <c r="G570" s="62">
        <f>IF(COUNT(tempcalcs!$BX570:$DF570)=35,SUM(tempcalcs!$BX570:$DF570,60.75781),".")</f>
        <v>60.757809999999999</v>
      </c>
    </row>
    <row r="571" spans="1:7" x14ac:dyDescent="0.25">
      <c r="A571" s="58">
        <f>raw!$A572:$A572</f>
        <v>43395</v>
      </c>
      <c r="B571" s="59" t="str">
        <f>raw!$B572:$B572</f>
        <v>0013-0008</v>
      </c>
      <c r="C571" s="61">
        <f>IF(COUNT(score!S571:AC571,score!AO571)=0,".",SUM(score!S571:AC571,score!AO571)/COUNT(score!S571:AC571,score!AO571))</f>
        <v>52.083333333333336</v>
      </c>
      <c r="D571" s="61">
        <f>IF(COUNT(score!AF571:AM571)=0,".",SUM(score!AF571:AM571)/COUNT(score!AF571:AM571))</f>
        <v>62.5</v>
      </c>
      <c r="E571" s="61">
        <f>IF(COUNT(score!O571:R571)=0,".",SUM(score!O571:R571)/COUNT(score!O571:R571))</f>
        <v>0</v>
      </c>
      <c r="F571" s="62">
        <f>IF(COUNT(tempcalcs!$AN571:$BV571)=35,SUM(tempcalcs!$AN571:$BV571,56.57706),".")</f>
        <v>29.418160000000004</v>
      </c>
      <c r="G571" s="62">
        <f>IF(COUNT(tempcalcs!$BX571:$DF571)=35,SUM(tempcalcs!$BX571:$DF571,60.75781),".")</f>
        <v>27.493679999999998</v>
      </c>
    </row>
    <row r="572" spans="1:7" x14ac:dyDescent="0.25">
      <c r="A572" s="58">
        <f>raw!$A573:$A573</f>
        <v>43397</v>
      </c>
      <c r="B572" s="59" t="str">
        <f>raw!$B573:$B573</f>
        <v>0013-0009</v>
      </c>
      <c r="C572" s="61">
        <f>IF(COUNT(score!S572:AC572,score!AO572)=0,".",SUM(score!S572:AC572,score!AO572)/COUNT(score!S572:AC572,score!AO572))</f>
        <v>85.416666666666671</v>
      </c>
      <c r="D572" s="61">
        <f>IF(COUNT(score!AF572:AM572)=0,".",SUM(score!AF572:AM572)/COUNT(score!AF572:AM572))</f>
        <v>100</v>
      </c>
      <c r="E572" s="61">
        <f>IF(COUNT(score!O572:R572)=0,".",SUM(score!O572:R572)/COUNT(score!O572:R572))</f>
        <v>75</v>
      </c>
      <c r="F572" s="62">
        <f>IF(COUNT(tempcalcs!$AN572:$BV572)=35,SUM(tempcalcs!$AN572:$BV572,56.57706),".")</f>
        <v>29.943330000000003</v>
      </c>
      <c r="G572" s="62">
        <f>IF(COUNT(tempcalcs!$BX572:$DF572)=35,SUM(tempcalcs!$BX572:$DF572,60.75781),".")</f>
        <v>70.51688</v>
      </c>
    </row>
    <row r="573" spans="1:7" x14ac:dyDescent="0.25">
      <c r="A573" s="58">
        <f>raw!$A574:$A574</f>
        <v>43392</v>
      </c>
      <c r="B573" s="59" t="str">
        <f>raw!$B574:$B574</f>
        <v>0013-0012</v>
      </c>
      <c r="C573" s="61">
        <f>IF(COUNT(score!S573:AC573,score!AO573)=0,".",SUM(score!S573:AC573,score!AO573)/COUNT(score!S573:AC573,score!AO573))</f>
        <v>93.75</v>
      </c>
      <c r="D573" s="61">
        <f>IF(COUNT(score!AF573:AM573)=0,".",SUM(score!AF573:AM573)/COUNT(score!AF573:AM573))</f>
        <v>93.75</v>
      </c>
      <c r="E573" s="61">
        <f>IF(COUNT(score!O573:R573)=0,".",SUM(score!O573:R573)/COUNT(score!O573:R573))</f>
        <v>81.25</v>
      </c>
      <c r="F573" s="62">
        <f>IF(COUNT(tempcalcs!$AN573:$BV573)=35,SUM(tempcalcs!$AN573:$BV573,56.57706),".")</f>
        <v>55.258340000000004</v>
      </c>
      <c r="G573" s="62">
        <f>IF(COUNT(tempcalcs!$BX573:$DF573)=35,SUM(tempcalcs!$BX573:$DF573,60.75781),".")</f>
        <v>60.69717</v>
      </c>
    </row>
    <row r="574" spans="1:7" x14ac:dyDescent="0.25">
      <c r="A574" s="58">
        <f>raw!$A575:$A575</f>
        <v>43395</v>
      </c>
      <c r="B574" s="59" t="str">
        <f>raw!$B575:$B575</f>
        <v>0013-0013</v>
      </c>
      <c r="C574" s="61">
        <f>IF(COUNT(score!S574:AC574,score!AO574)=0,".",SUM(score!S574:AC574,score!AO574)/COUNT(score!S574:AC574,score!AO574))</f>
        <v>58.333333333333336</v>
      </c>
      <c r="D574" s="61">
        <f>IF(COUNT(score!AF574:AM574)=0,".",SUM(score!AF574:AM574)/COUNT(score!AF574:AM574))</f>
        <v>56.25</v>
      </c>
      <c r="E574" s="61">
        <f>IF(COUNT(score!O574:R574)=0,".",SUM(score!O574:R574)/COUNT(score!O574:R574))</f>
        <v>37.5</v>
      </c>
      <c r="F574" s="62">
        <f>IF(COUNT(tempcalcs!$AN574:$BV574)=35,SUM(tempcalcs!$AN574:$BV574,56.57706),".")</f>
        <v>31.763920000000006</v>
      </c>
      <c r="G574" s="62">
        <f>IF(COUNT(tempcalcs!$BX574:$DF574)=35,SUM(tempcalcs!$BX574:$DF574,60.75781),".")</f>
        <v>38.346379999999996</v>
      </c>
    </row>
    <row r="575" spans="1:7" x14ac:dyDescent="0.25">
      <c r="A575" s="58">
        <f>raw!$A576:$A576</f>
        <v>43392</v>
      </c>
      <c r="B575" s="59" t="str">
        <f>raw!$B576:$B576</f>
        <v>0013-0014</v>
      </c>
      <c r="C575" s="61">
        <f>IF(COUNT(score!S575:AC575,score!AO575)=0,".",SUM(score!S575:AC575,score!AO575)/COUNT(score!S575:AC575,score!AO575))</f>
        <v>81.25</v>
      </c>
      <c r="D575" s="61">
        <f>IF(COUNT(score!AF575:AM575)=0,".",SUM(score!AF575:AM575)/COUNT(score!AF575:AM575))</f>
        <v>93.75</v>
      </c>
      <c r="E575" s="61">
        <f>IF(COUNT(score!O575:R575)=0,".",SUM(score!O575:R575)/COUNT(score!O575:R575))</f>
        <v>43.75</v>
      </c>
      <c r="F575" s="62">
        <f>IF(COUNT(tempcalcs!$AN575:$BV575)=35,SUM(tempcalcs!$AN575:$BV575,56.57706),".")</f>
        <v>43.880720000000004</v>
      </c>
      <c r="G575" s="62">
        <f>IF(COUNT(tempcalcs!$BX575:$DF575)=35,SUM(tempcalcs!$BX575:$DF575,60.75781),".")</f>
        <v>65.551079999999999</v>
      </c>
    </row>
    <row r="576" spans="1:7" x14ac:dyDescent="0.25">
      <c r="A576" s="58">
        <f>raw!$A577:$A577</f>
        <v>43395</v>
      </c>
      <c r="B576" s="59" t="str">
        <f>raw!$B577:$B577</f>
        <v>0013-0015</v>
      </c>
      <c r="C576" s="61">
        <f>IF(COUNT(score!S576:AC576,score!AO576)=0,".",SUM(score!S576:AC576,score!AO576)/COUNT(score!S576:AC576,score!AO576))</f>
        <v>91.666666666666671</v>
      </c>
      <c r="D576" s="61">
        <f>IF(COUNT(score!AF576:AM576)=0,".",SUM(score!AF576:AM576)/COUNT(score!AF576:AM576))</f>
        <v>46.875</v>
      </c>
      <c r="E576" s="61">
        <f>IF(COUNT(score!O576:R576)=0,".",SUM(score!O576:R576)/COUNT(score!O576:R576))</f>
        <v>50</v>
      </c>
      <c r="F576" s="62">
        <f>IF(COUNT(tempcalcs!$AN576:$BV576)=35,SUM(tempcalcs!$AN576:$BV576,56.57706),".")</f>
        <v>25.775520000000004</v>
      </c>
      <c r="G576" s="62">
        <f>IF(COUNT(tempcalcs!$BX576:$DF576)=35,SUM(tempcalcs!$BX576:$DF576,60.75781),".")</f>
        <v>58.545519999999996</v>
      </c>
    </row>
    <row r="577" spans="1:7" x14ac:dyDescent="0.25">
      <c r="A577" s="58">
        <f>raw!$A578:$A578</f>
        <v>43395</v>
      </c>
      <c r="B577" s="59" t="str">
        <f>raw!$B578:$B578</f>
        <v>0013-0016</v>
      </c>
      <c r="C577" s="61">
        <f>IF(COUNT(score!S577:AC577,score!AO577)=0,".",SUM(score!S577:AC577,score!AO577)/COUNT(score!S577:AC577,score!AO577))</f>
        <v>91.666666666666671</v>
      </c>
      <c r="D577" s="61">
        <f>IF(COUNT(score!AF577:AM577)=0,".",SUM(score!AF577:AM577)/COUNT(score!AF577:AM577))</f>
        <v>84.375</v>
      </c>
      <c r="E577" s="61">
        <f>IF(COUNT(score!O577:R577)=0,".",SUM(score!O577:R577)/COUNT(score!O577:R577))</f>
        <v>87.5</v>
      </c>
      <c r="F577" s="62">
        <f>IF(COUNT(tempcalcs!$AN577:$BV577)=35,SUM(tempcalcs!$AN577:$BV577,56.57706),".")</f>
        <v>36.283670000000008</v>
      </c>
      <c r="G577" s="62">
        <f>IF(COUNT(tempcalcs!$BX577:$DF577)=35,SUM(tempcalcs!$BX577:$DF577,60.75781),".")</f>
        <v>62.23659</v>
      </c>
    </row>
    <row r="578" spans="1:7" x14ac:dyDescent="0.25">
      <c r="A578" s="58">
        <f>raw!$A579:$A579</f>
        <v>43395</v>
      </c>
      <c r="B578" s="59" t="str">
        <f>raw!$B579:$B579</f>
        <v>0013-0017</v>
      </c>
      <c r="C578" s="61">
        <f>IF(COUNT(score!S578:AC578,score!AO578)=0,".",SUM(score!S578:AC578,score!AO578)/COUNT(score!S578:AC578,score!AO578))</f>
        <v>79.166666666666671</v>
      </c>
      <c r="D578" s="61">
        <f>IF(COUNT(score!AF578:AM578)=0,".",SUM(score!AF578:AM578)/COUNT(score!AF578:AM578))</f>
        <v>78.125</v>
      </c>
      <c r="E578" s="61">
        <f>IF(COUNT(score!O578:R578)=0,".",SUM(score!O578:R578)/COUNT(score!O578:R578))</f>
        <v>87.5</v>
      </c>
      <c r="F578" s="62">
        <f>IF(COUNT(tempcalcs!$AN578:$BV578)=35,SUM(tempcalcs!$AN578:$BV578,56.57706),".")</f>
        <v>25.341230000000003</v>
      </c>
      <c r="G578" s="62">
        <f>IF(COUNT(tempcalcs!$BX578:$DF578)=35,SUM(tempcalcs!$BX578:$DF578,60.75781),".")</f>
        <v>62.218559999999997</v>
      </c>
    </row>
    <row r="579" spans="1:7" x14ac:dyDescent="0.25">
      <c r="A579" s="58">
        <f>raw!$A580:$A580</f>
        <v>43397</v>
      </c>
      <c r="B579" s="59" t="str">
        <f>raw!$B580:$B580</f>
        <v>0013-0018</v>
      </c>
      <c r="C579" s="61">
        <f>IF(COUNT(score!S579:AC579,score!AO579)=0,".",SUM(score!S579:AC579,score!AO579)/COUNT(score!S579:AC579,score!AO579))</f>
        <v>68.75</v>
      </c>
      <c r="D579" s="61">
        <f>IF(COUNT(score!AF579:AM579)=0,".",SUM(score!AF579:AM579)/COUNT(score!AF579:AM579))</f>
        <v>100</v>
      </c>
      <c r="E579" s="61">
        <f>IF(COUNT(score!O579:R579)=0,".",SUM(score!O579:R579)/COUNT(score!O579:R579))</f>
        <v>100</v>
      </c>
      <c r="F579" s="62">
        <f>IF(COUNT(tempcalcs!$AN579:$BV579)=35,SUM(tempcalcs!$AN579:$BV579,56.57706),".")</f>
        <v>38.043210000000002</v>
      </c>
      <c r="G579" s="62">
        <f>IF(COUNT(tempcalcs!$BX579:$DF579)=35,SUM(tempcalcs!$BX579:$DF579,60.75781),".")</f>
        <v>66.665580000000006</v>
      </c>
    </row>
    <row r="580" spans="1:7" x14ac:dyDescent="0.25">
      <c r="A580" s="58">
        <f>raw!$A581:$A581</f>
        <v>43397</v>
      </c>
      <c r="B580" s="59" t="str">
        <f>raw!$B581:$B581</f>
        <v>0013-0020</v>
      </c>
      <c r="C580" s="61">
        <f>IF(COUNT(score!S580:AC580,score!AO580)=0,".",SUM(score!S580:AC580,score!AO580)/COUNT(score!S580:AC580,score!AO580))</f>
        <v>89.583333333333329</v>
      </c>
      <c r="D580" s="61">
        <f>IF(COUNT(score!AF580:AM580)=0,".",SUM(score!AF580:AM580)/COUNT(score!AF580:AM580))</f>
        <v>59.375</v>
      </c>
      <c r="E580" s="61">
        <f>IF(COUNT(score!O580:R580)=0,".",SUM(score!O580:R580)/COUNT(score!O580:R580))</f>
        <v>43.75</v>
      </c>
      <c r="F580" s="62">
        <f>IF(COUNT(tempcalcs!$AN580:$BV580)=35,SUM(tempcalcs!$AN580:$BV580,56.57706),".")</f>
        <v>51.339530000000003</v>
      </c>
      <c r="G580" s="62">
        <f>IF(COUNT(tempcalcs!$BX580:$DF580)=35,SUM(tempcalcs!$BX580:$DF580,60.75781),".")</f>
        <v>50.750810000000001</v>
      </c>
    </row>
    <row r="581" spans="1:7" x14ac:dyDescent="0.25">
      <c r="A581" s="58">
        <f>raw!$A582:$A582</f>
        <v>43397</v>
      </c>
      <c r="B581" s="59" t="str">
        <f>raw!$B582:$B582</f>
        <v>0013-0022</v>
      </c>
      <c r="C581" s="61">
        <f>IF(COUNT(score!S581:AC581,score!AO581)=0,".",SUM(score!S581:AC581,score!AO581)/COUNT(score!S581:AC581,score!AO581))</f>
        <v>89.583333333333329</v>
      </c>
      <c r="D581" s="61">
        <f>IF(COUNT(score!AF581:AM581)=0,".",SUM(score!AF581:AM581)/COUNT(score!AF581:AM581))</f>
        <v>40.625</v>
      </c>
      <c r="E581" s="61">
        <f>IF(COUNT(score!O581:R581)=0,".",SUM(score!O581:R581)/COUNT(score!O581:R581))</f>
        <v>12.5</v>
      </c>
      <c r="F581" s="62">
        <f>IF(COUNT(tempcalcs!$AN581:$BV581)=35,SUM(tempcalcs!$AN581:$BV581,56.57706),".")</f>
        <v>45.778829999999999</v>
      </c>
      <c r="G581" s="62">
        <f>IF(COUNT(tempcalcs!$BX581:$DF581)=35,SUM(tempcalcs!$BX581:$DF581,60.75781),".")</f>
        <v>55.826030000000003</v>
      </c>
    </row>
    <row r="582" spans="1:7" x14ac:dyDescent="0.25">
      <c r="A582" s="58">
        <f>raw!$A583:$A583</f>
        <v>43397</v>
      </c>
      <c r="B582" s="59" t="str">
        <f>raw!$B583:$B583</f>
        <v>0013-0023</v>
      </c>
      <c r="C582" s="61">
        <f>IF(COUNT(score!S582:AC582,score!AO582)=0,".",SUM(score!S582:AC582,score!AO582)/COUNT(score!S582:AC582,score!AO582))</f>
        <v>100</v>
      </c>
      <c r="D582" s="61">
        <f>IF(COUNT(score!AF582:AM582)=0,".",SUM(score!AF582:AM582)/COUNT(score!AF582:AM582))</f>
        <v>100</v>
      </c>
      <c r="E582" s="61">
        <f>IF(COUNT(score!O582:R582)=0,".",SUM(score!O582:R582)/COUNT(score!O582:R582))</f>
        <v>100</v>
      </c>
      <c r="F582" s="62">
        <f>IF(COUNT(tempcalcs!$AN582:$BV582)=35,SUM(tempcalcs!$AN582:$BV582,56.57706),".")</f>
        <v>55.258340000000004</v>
      </c>
      <c r="G582" s="62">
        <f>IF(COUNT(tempcalcs!$BX582:$DF582)=35,SUM(tempcalcs!$BX582:$DF582,60.75781),".")</f>
        <v>60.69717</v>
      </c>
    </row>
    <row r="583" spans="1:7" x14ac:dyDescent="0.25">
      <c r="A583" s="58">
        <f>raw!$A584:$A584</f>
        <v>43397</v>
      </c>
      <c r="B583" s="59" t="str">
        <f>raw!$B584:$B584</f>
        <v>0013-0024</v>
      </c>
      <c r="C583" s="61">
        <f>IF(COUNT(score!S583:AC583,score!AO583)=0,".",SUM(score!S583:AC583,score!AO583)/COUNT(score!S583:AC583,score!AO583))</f>
        <v>100</v>
      </c>
      <c r="D583" s="61">
        <f>IF(COUNT(score!AF583:AM583)=0,".",SUM(score!AF583:AM583)/COUNT(score!AF583:AM583))</f>
        <v>28.125</v>
      </c>
      <c r="E583" s="61">
        <f>IF(COUNT(score!O583:R583)=0,".",SUM(score!O583:R583)/COUNT(score!O583:R583))</f>
        <v>6.25</v>
      </c>
      <c r="F583" s="62">
        <f>IF(COUNT(tempcalcs!$AN583:$BV583)=35,SUM(tempcalcs!$AN583:$BV583,56.57706),".")</f>
        <v>50.385940000000005</v>
      </c>
      <c r="G583" s="62">
        <f>IF(COUNT(tempcalcs!$BX583:$DF583)=35,SUM(tempcalcs!$BX583:$DF583,60.75781),".")</f>
        <v>64.057239999999993</v>
      </c>
    </row>
    <row r="584" spans="1:7" x14ac:dyDescent="0.25">
      <c r="A584" s="58">
        <f>raw!$A585:$A585</f>
        <v>43396</v>
      </c>
      <c r="B584" s="59" t="str">
        <f>raw!$B585:$B585</f>
        <v>0013-0025</v>
      </c>
      <c r="C584" s="61">
        <f>IF(COUNT(score!S584:AC584,score!AO584)=0,".",SUM(score!S584:AC584,score!AO584)/COUNT(score!S584:AC584,score!AO584))</f>
        <v>43.75</v>
      </c>
      <c r="D584" s="61">
        <f>IF(COUNT(score!AF584:AM584)=0,".",SUM(score!AF584:AM584)/COUNT(score!AF584:AM584))</f>
        <v>100</v>
      </c>
      <c r="E584" s="61">
        <f>IF(COUNT(score!O584:R584)=0,".",SUM(score!O584:R584)/COUNT(score!O584:R584))</f>
        <v>25</v>
      </c>
      <c r="F584" s="62">
        <f>IF(COUNT(tempcalcs!$AN584:$BV584)=35,SUM(tempcalcs!$AN584:$BV584,56.57706),".")</f>
        <v>22.800850000000004</v>
      </c>
      <c r="G584" s="62">
        <f>IF(COUNT(tempcalcs!$BX584:$DF584)=35,SUM(tempcalcs!$BX584:$DF584,60.75781),".")</f>
        <v>24.439279999999997</v>
      </c>
    </row>
    <row r="585" spans="1:7" x14ac:dyDescent="0.25">
      <c r="A585" s="58">
        <f>raw!$A586:$A586</f>
        <v>43397</v>
      </c>
      <c r="B585" s="59" t="str">
        <f>raw!$B586:$B586</f>
        <v>0013-0026</v>
      </c>
      <c r="C585" s="61">
        <f>IF(COUNT(score!S585:AC585,score!AO585)=0,".",SUM(score!S585:AC585,score!AO585)/COUNT(score!S585:AC585,score!AO585))</f>
        <v>89.583333333333329</v>
      </c>
      <c r="D585" s="61">
        <f>IF(COUNT(score!AF585:AM585)=0,".",SUM(score!AF585:AM585)/COUNT(score!AF585:AM585))</f>
        <v>68.75</v>
      </c>
      <c r="E585" s="61">
        <f>IF(COUNT(score!O585:R585)=0,".",SUM(score!O585:R585)/COUNT(score!O585:R585))</f>
        <v>6.25</v>
      </c>
      <c r="F585" s="62">
        <f>IF(COUNT(tempcalcs!$AN585:$BV585)=35,SUM(tempcalcs!$AN585:$BV585,56.57706),".")</f>
        <v>40.752659999999999</v>
      </c>
      <c r="G585" s="62">
        <f>IF(COUNT(tempcalcs!$BX585:$DF585)=35,SUM(tempcalcs!$BX585:$DF585,60.75781),".")</f>
        <v>51.975880000000004</v>
      </c>
    </row>
    <row r="586" spans="1:7" x14ac:dyDescent="0.25">
      <c r="A586" s="58">
        <f>raw!$A587:$A587</f>
        <v>43407</v>
      </c>
      <c r="B586" s="59" t="str">
        <f>raw!$B587:$B587</f>
        <v>0013-0029</v>
      </c>
      <c r="C586" s="61">
        <f>IF(COUNT(score!S586:AC586,score!AO586)=0,".",SUM(score!S586:AC586,score!AO586)/COUNT(score!S586:AC586,score!AO586))</f>
        <v>100</v>
      </c>
      <c r="D586" s="61">
        <f>IF(COUNT(score!AF586:AM586)=0,".",SUM(score!AF586:AM586)/COUNT(score!AF586:AM586))</f>
        <v>96.875</v>
      </c>
      <c r="E586" s="61">
        <f>IF(COUNT(score!O586:R586)=0,".",SUM(score!O586:R586)/COUNT(score!O586:R586))</f>
        <v>81.25</v>
      </c>
      <c r="F586" s="62">
        <f>IF(COUNT(tempcalcs!$AN586:$BV586)=35,SUM(tempcalcs!$AN586:$BV586,56.57706),".")</f>
        <v>33.842300000000002</v>
      </c>
      <c r="G586" s="62">
        <f>IF(COUNT(tempcalcs!$BX586:$DF586)=35,SUM(tempcalcs!$BX586:$DF586,60.75781),".")</f>
        <v>65.549149999999997</v>
      </c>
    </row>
    <row r="587" spans="1:7" x14ac:dyDescent="0.25">
      <c r="A587" s="58">
        <f>raw!$A588:$A588</f>
        <v>43398</v>
      </c>
      <c r="B587" s="59" t="str">
        <f>raw!$B588:$B588</f>
        <v>0013-0030</v>
      </c>
      <c r="C587" s="61">
        <f>IF(COUNT(score!S587:AC587,score!AO587)=0,".",SUM(score!S587:AC587,score!AO587)/COUNT(score!S587:AC587,score!AO587))</f>
        <v>79.166666666666671</v>
      </c>
      <c r="D587" s="61">
        <f>IF(COUNT(score!AF587:AM587)=0,".",SUM(score!AF587:AM587)/COUNT(score!AF587:AM587))</f>
        <v>71.875</v>
      </c>
      <c r="E587" s="61">
        <f>IF(COUNT(score!O587:R587)=0,".",SUM(score!O587:R587)/COUNT(score!O587:R587))</f>
        <v>31.25</v>
      </c>
      <c r="F587" s="62">
        <f>IF(COUNT(tempcalcs!$AN587:$BV587)=35,SUM(tempcalcs!$AN587:$BV587,56.57706),".")</f>
        <v>36.032589999999999</v>
      </c>
      <c r="G587" s="62">
        <f>IF(COUNT(tempcalcs!$BX587:$DF587)=35,SUM(tempcalcs!$BX587:$DF587,60.75781),".")</f>
        <v>46.995109999999997</v>
      </c>
    </row>
    <row r="588" spans="1:7" x14ac:dyDescent="0.25">
      <c r="A588" s="58">
        <f>raw!$A589:$A589</f>
        <v>43406</v>
      </c>
      <c r="B588" s="59" t="str">
        <f>raw!$B589:$B589</f>
        <v>0013-0031</v>
      </c>
      <c r="C588" s="61">
        <f>IF(COUNT(score!S588:AC588,score!AO588)=0,".",SUM(score!S588:AC588,score!AO588)/COUNT(score!S588:AC588,score!AO588))</f>
        <v>81.25</v>
      </c>
      <c r="D588" s="61">
        <f>IF(COUNT(score!AF588:AM588)=0,".",SUM(score!AF588:AM588)/COUNT(score!AF588:AM588))</f>
        <v>93.75</v>
      </c>
      <c r="E588" s="61">
        <f>IF(COUNT(score!O588:R588)=0,".",SUM(score!O588:R588)/COUNT(score!O588:R588))</f>
        <v>100</v>
      </c>
      <c r="F588" s="62">
        <f>IF(COUNT(tempcalcs!$AN588:$BV588)=35,SUM(tempcalcs!$AN588:$BV588,56.57706),".")</f>
        <v>27.857060000000004</v>
      </c>
      <c r="G588" s="62">
        <f>IF(COUNT(tempcalcs!$BX588:$DF588)=35,SUM(tempcalcs!$BX588:$DF588,60.75781),".")</f>
        <v>33.100570000000005</v>
      </c>
    </row>
    <row r="589" spans="1:7" x14ac:dyDescent="0.25">
      <c r="A589" s="58">
        <f>raw!$A590:$A590</f>
        <v>43410</v>
      </c>
      <c r="B589" s="59" t="str">
        <f>raw!$B590:$B590</f>
        <v>0013-0032</v>
      </c>
      <c r="C589" s="61">
        <f>IF(COUNT(score!S589:AC589,score!AO589)=0,".",SUM(score!S589:AC589,score!AO589)/COUNT(score!S589:AC589,score!AO589))</f>
        <v>79.166666666666671</v>
      </c>
      <c r="D589" s="61">
        <f>IF(COUNT(score!AF589:AM589)=0,".",SUM(score!AF589:AM589)/COUNT(score!AF589:AM589))</f>
        <v>65.625</v>
      </c>
      <c r="E589" s="61">
        <f>IF(COUNT(score!O589:R589)=0,".",SUM(score!O589:R589)/COUNT(score!O589:R589))</f>
        <v>75</v>
      </c>
      <c r="F589" s="62">
        <f>IF(COUNT(tempcalcs!$AN589:$BV589)=35,SUM(tempcalcs!$AN589:$BV589,56.57706),".")</f>
        <v>41.422000000000004</v>
      </c>
      <c r="G589" s="62">
        <f>IF(COUNT(tempcalcs!$BX589:$DF589)=35,SUM(tempcalcs!$BX589:$DF589,60.75781),".")</f>
        <v>64.841170000000005</v>
      </c>
    </row>
    <row r="590" spans="1:7" x14ac:dyDescent="0.25">
      <c r="A590" s="58">
        <f>raw!$A591:$A591</f>
        <v>43410</v>
      </c>
      <c r="B590" s="59" t="str">
        <f>raw!$B591:$B591</f>
        <v>0013-0033</v>
      </c>
      <c r="C590" s="61">
        <f>IF(COUNT(score!S590:AC590,score!AO590)=0,".",SUM(score!S590:AC590,score!AO590)/COUNT(score!S590:AC590,score!AO590))</f>
        <v>39.583333333333336</v>
      </c>
      <c r="D590" s="61">
        <f>IF(COUNT(score!AF590:AM590)=0,".",SUM(score!AF590:AM590)/COUNT(score!AF590:AM590))</f>
        <v>93.75</v>
      </c>
      <c r="E590" s="61">
        <f>IF(COUNT(score!O590:R590)=0,".",SUM(score!O590:R590)/COUNT(score!O590:R590))</f>
        <v>25</v>
      </c>
      <c r="F590" s="62">
        <f>IF(COUNT(tempcalcs!$AN590:$BV590)=35,SUM(tempcalcs!$AN590:$BV590,56.57706),".")</f>
        <v>48.370470000000005</v>
      </c>
      <c r="G590" s="62">
        <f>IF(COUNT(tempcalcs!$BX590:$DF590)=35,SUM(tempcalcs!$BX590:$DF590,60.75781),".")</f>
        <v>56.199570000000001</v>
      </c>
    </row>
    <row r="591" spans="1:7" x14ac:dyDescent="0.25">
      <c r="A591" s="58">
        <f>raw!$A592:$A592</f>
        <v>43406</v>
      </c>
      <c r="B591" s="59" t="str">
        <f>raw!$B592:$B592</f>
        <v>0013-0034</v>
      </c>
      <c r="C591" s="61">
        <f>IF(COUNT(score!S591:AC591,score!AO591)=0,".",SUM(score!S591:AC591,score!AO591)/COUNT(score!S591:AC591,score!AO591))</f>
        <v>93.75</v>
      </c>
      <c r="D591" s="61">
        <f>IF(COUNT(score!AF591:AM591)=0,".",SUM(score!AF591:AM591)/COUNT(score!AF591:AM591))</f>
        <v>90.625</v>
      </c>
      <c r="E591" s="61">
        <f>IF(COUNT(score!O591:R591)=0,".",SUM(score!O591:R591)/COUNT(score!O591:R591))</f>
        <v>100</v>
      </c>
      <c r="F591" s="62">
        <f>IF(COUNT(tempcalcs!$AN591:$BV591)=35,SUM(tempcalcs!$AN591:$BV591,56.57706),".")</f>
        <v>47.361980000000003</v>
      </c>
      <c r="G591" s="62">
        <f>IF(COUNT(tempcalcs!$BX591:$DF591)=35,SUM(tempcalcs!$BX591:$DF591,60.75781),".")</f>
        <v>64.092060000000004</v>
      </c>
    </row>
    <row r="592" spans="1:7" x14ac:dyDescent="0.25">
      <c r="A592" s="58">
        <f>raw!$A593:$A593</f>
        <v>43407</v>
      </c>
      <c r="B592" s="59" t="str">
        <f>raw!$B593:$B593</f>
        <v>0013-0036</v>
      </c>
      <c r="C592" s="61">
        <f>IF(COUNT(score!S592:AC592,score!AO592)=0,".",SUM(score!S592:AC592,score!AO592)/COUNT(score!S592:AC592,score!AO592))</f>
        <v>93.75</v>
      </c>
      <c r="D592" s="61">
        <f>IF(COUNT(score!AF592:AM592)=0,".",SUM(score!AF592:AM592)/COUNT(score!AF592:AM592))</f>
        <v>87.5</v>
      </c>
      <c r="E592" s="61">
        <f>IF(COUNT(score!O592:R592)=0,".",SUM(score!O592:R592)/COUNT(score!O592:R592))</f>
        <v>43.75</v>
      </c>
      <c r="F592" s="62">
        <f>IF(COUNT(tempcalcs!$AN592:$BV592)=35,SUM(tempcalcs!$AN592:$BV592,56.57706),".")</f>
        <v>53.553100000000001</v>
      </c>
      <c r="G592" s="62">
        <f>IF(COUNT(tempcalcs!$BX592:$DF592)=35,SUM(tempcalcs!$BX592:$DF592,60.75781),".")</f>
        <v>60.792630000000003</v>
      </c>
    </row>
    <row r="593" spans="1:7" x14ac:dyDescent="0.25">
      <c r="A593" s="58">
        <f>raw!$A594:$A594</f>
        <v>43407</v>
      </c>
      <c r="B593" s="59" t="str">
        <f>raw!$B594:$B594</f>
        <v>0013-0037</v>
      </c>
      <c r="C593" s="61">
        <f>IF(COUNT(score!S593:AC593,score!AO593)=0,".",SUM(score!S593:AC593,score!AO593)/COUNT(score!S593:AC593,score!AO593))</f>
        <v>64.583333333333329</v>
      </c>
      <c r="D593" s="61">
        <f>IF(COUNT(score!AF593:AM593)=0,".",SUM(score!AF593:AM593)/COUNT(score!AF593:AM593))</f>
        <v>50</v>
      </c>
      <c r="E593" s="61">
        <f>IF(COUNT(score!O593:R593)=0,".",SUM(score!O593:R593)/COUNT(score!O593:R593))</f>
        <v>43.75</v>
      </c>
      <c r="F593" s="62">
        <f>IF(COUNT(tempcalcs!$AN593:$BV593)=35,SUM(tempcalcs!$AN593:$BV593,56.57706),".")</f>
        <v>39.222090000000001</v>
      </c>
      <c r="G593" s="62">
        <f>IF(COUNT(tempcalcs!$BX593:$DF593)=35,SUM(tempcalcs!$BX593:$DF593,60.75781),".")</f>
        <v>59.651759999999996</v>
      </c>
    </row>
    <row r="594" spans="1:7" x14ac:dyDescent="0.25">
      <c r="A594" s="58">
        <f>raw!$A595:$A595</f>
        <v>43410</v>
      </c>
      <c r="B594" s="59" t="str">
        <f>raw!$B595:$B595</f>
        <v>0013-0038</v>
      </c>
      <c r="C594" s="61">
        <f>IF(COUNT(score!S594:AC594,score!AO594)=0,".",SUM(score!S594:AC594,score!AO594)/COUNT(score!S594:AC594,score!AO594))</f>
        <v>83.333333333333329</v>
      </c>
      <c r="D594" s="61">
        <f>IF(COUNT(score!AF594:AM594)=0,".",SUM(score!AF594:AM594)/COUNT(score!AF594:AM594))</f>
        <v>59.375</v>
      </c>
      <c r="E594" s="61">
        <f>IF(COUNT(score!O594:R594)=0,".",SUM(score!O594:R594)/COUNT(score!O594:R594))</f>
        <v>25</v>
      </c>
      <c r="F594" s="62">
        <f>IF(COUNT(tempcalcs!$AN594:$BV594)=35,SUM(tempcalcs!$AN594:$BV594,56.57706),".")</f>
        <v>41.389620000000001</v>
      </c>
      <c r="G594" s="62">
        <f>IF(COUNT(tempcalcs!$BX594:$DF594)=35,SUM(tempcalcs!$BX594:$DF594,60.75781),".")</f>
        <v>25.876890000000003</v>
      </c>
    </row>
    <row r="595" spans="1:7" x14ac:dyDescent="0.25">
      <c r="A595" s="58">
        <f>raw!$A596:$A596</f>
        <v>43410</v>
      </c>
      <c r="B595" s="59" t="str">
        <f>raw!$B596:$B596</f>
        <v>0013-0040</v>
      </c>
      <c r="C595" s="61">
        <f>IF(COUNT(score!S595:AC595,score!AO595)=0,".",SUM(score!S595:AC595,score!AO595)/COUNT(score!S595:AC595,score!AO595))</f>
        <v>91.666666666666671</v>
      </c>
      <c r="D595" s="61">
        <f>IF(COUNT(score!AF595:AM595)=0,".",SUM(score!AF595:AM595)/COUNT(score!AF595:AM595))</f>
        <v>100</v>
      </c>
      <c r="E595" s="61">
        <f>IF(COUNT(score!O595:R595)=0,".",SUM(score!O595:R595)/COUNT(score!O595:R595))</f>
        <v>43.75</v>
      </c>
      <c r="F595" s="62">
        <f>IF(COUNT(tempcalcs!$AN595:$BV595)=35,SUM(tempcalcs!$AN595:$BV595,56.57706),".")</f>
        <v>57.072610000000005</v>
      </c>
      <c r="G595" s="62">
        <f>IF(COUNT(tempcalcs!$BX595:$DF595)=35,SUM(tempcalcs!$BX595:$DF595,60.75781),".")</f>
        <v>45.342500000000001</v>
      </c>
    </row>
    <row r="596" spans="1:7" x14ac:dyDescent="0.25">
      <c r="A596" s="58">
        <f>raw!$A597:$A597</f>
        <v>43410</v>
      </c>
      <c r="B596" s="59" t="str">
        <f>raw!$B597:$B597</f>
        <v>0013-0041</v>
      </c>
      <c r="C596" s="61">
        <f>IF(COUNT(score!S596:AC596,score!AO596)=0,".",SUM(score!S596:AC596,score!AO596)/COUNT(score!S596:AC596,score!AO596))</f>
        <v>83.333333333333329</v>
      </c>
      <c r="D596" s="61">
        <f>IF(COUNT(score!AF596:AM596)=0,".",SUM(score!AF596:AM596)/COUNT(score!AF596:AM596))</f>
        <v>87.5</v>
      </c>
      <c r="E596" s="61">
        <f>IF(COUNT(score!O596:R596)=0,".",SUM(score!O596:R596)/COUNT(score!O596:R596))</f>
        <v>75</v>
      </c>
      <c r="F596" s="62">
        <f>IF(COUNT(tempcalcs!$AN596:$BV596)=35,SUM(tempcalcs!$AN596:$BV596,56.57706),".")</f>
        <v>54.30498</v>
      </c>
      <c r="G596" s="62">
        <f>IF(COUNT(tempcalcs!$BX596:$DF596)=35,SUM(tempcalcs!$BX596:$DF596,60.75781),".")</f>
        <v>55.449629999999999</v>
      </c>
    </row>
    <row r="597" spans="1:7" x14ac:dyDescent="0.25">
      <c r="A597" s="58">
        <f>raw!$A598:$A598</f>
        <v>43410</v>
      </c>
      <c r="B597" s="59" t="str">
        <f>raw!$B598:$B598</f>
        <v>0013-0042</v>
      </c>
      <c r="C597" s="61">
        <f>IF(COUNT(score!S597:AC597,score!AO597)=0,".",SUM(score!S597:AC597,score!AO597)/COUNT(score!S597:AC597,score!AO597))</f>
        <v>95.833333333333329</v>
      </c>
      <c r="D597" s="61">
        <f>IF(COUNT(score!AF597:AM597)=0,".",SUM(score!AF597:AM597)/COUNT(score!AF597:AM597))</f>
        <v>90.625</v>
      </c>
      <c r="E597" s="61">
        <f>IF(COUNT(score!O597:R597)=0,".",SUM(score!O597:R597)/COUNT(score!O597:R597))</f>
        <v>100</v>
      </c>
      <c r="F597" s="62">
        <f>IF(COUNT(tempcalcs!$AN597:$BV597)=35,SUM(tempcalcs!$AN597:$BV597,56.57706),".")</f>
        <v>37.228340000000003</v>
      </c>
      <c r="G597" s="62">
        <f>IF(COUNT(tempcalcs!$BX597:$DF597)=35,SUM(tempcalcs!$BX597:$DF597,60.75781),".")</f>
        <v>67.202339999999992</v>
      </c>
    </row>
    <row r="598" spans="1:7" x14ac:dyDescent="0.25">
      <c r="A598" s="58">
        <f>raw!$A599:$A599</f>
        <v>43410</v>
      </c>
      <c r="B598" s="59" t="str">
        <f>raw!$B599:$B599</f>
        <v>0013-0043</v>
      </c>
      <c r="C598" s="61">
        <f>IF(COUNT(score!S598:AC598,score!AO598)=0,".",SUM(score!S598:AC598,score!AO598)/COUNT(score!S598:AC598,score!AO598))</f>
        <v>100</v>
      </c>
      <c r="D598" s="61">
        <f>IF(COUNT(score!AF598:AM598)=0,".",SUM(score!AF598:AM598)/COUNT(score!AF598:AM598))</f>
        <v>100</v>
      </c>
      <c r="E598" s="61">
        <f>IF(COUNT(score!O598:R598)=0,".",SUM(score!O598:R598)/COUNT(score!O598:R598))</f>
        <v>100</v>
      </c>
      <c r="F598" s="62">
        <f>IF(COUNT(tempcalcs!$AN598:$BV598)=35,SUM(tempcalcs!$AN598:$BV598,56.57706),".")</f>
        <v>54.114470000000004</v>
      </c>
      <c r="G598" s="62">
        <f>IF(COUNT(tempcalcs!$BX598:$DF598)=35,SUM(tempcalcs!$BX598:$DF598,60.75781),".")</f>
        <v>59.045389999999998</v>
      </c>
    </row>
    <row r="599" spans="1:7" x14ac:dyDescent="0.25">
      <c r="A599" s="58">
        <f>raw!$A600:$A600</f>
        <v>43410</v>
      </c>
      <c r="B599" s="59" t="str">
        <f>raw!$B600:$B600</f>
        <v>0013-0044</v>
      </c>
      <c r="C599" s="61">
        <f>IF(COUNT(score!S599:AC599,score!AO599)=0,".",SUM(score!S599:AC599,score!AO599)/COUNT(score!S599:AC599,score!AO599))</f>
        <v>97.916666666666671</v>
      </c>
      <c r="D599" s="61">
        <f>IF(COUNT(score!AF599:AM599)=0,".",SUM(score!AF599:AM599)/COUNT(score!AF599:AM599))</f>
        <v>100</v>
      </c>
      <c r="E599" s="61">
        <f>IF(COUNT(score!O599:R599)=0,".",SUM(score!O599:R599)/COUNT(score!O599:R599))</f>
        <v>62.5</v>
      </c>
      <c r="F599" s="62">
        <f>IF(COUNT(tempcalcs!$AN599:$BV599)=35,SUM(tempcalcs!$AN599:$BV599,56.57706),".")</f>
        <v>32.552230000000002</v>
      </c>
      <c r="G599" s="62">
        <f>IF(COUNT(tempcalcs!$BX599:$DF599)=35,SUM(tempcalcs!$BX599:$DF599,60.75781),".")</f>
        <v>49.210120000000003</v>
      </c>
    </row>
    <row r="600" spans="1:7" x14ac:dyDescent="0.25">
      <c r="A600" s="58">
        <f>raw!$A601:$A601</f>
        <v>43410</v>
      </c>
      <c r="B600" s="59" t="str">
        <f>raw!$B601:$B601</f>
        <v>0013-0045</v>
      </c>
      <c r="C600" s="61">
        <f>IF(COUNT(score!S600:AC600,score!AO600)=0,".",SUM(score!S600:AC600,score!AO600)/COUNT(score!S600:AC600,score!AO600))</f>
        <v>85.416666666666671</v>
      </c>
      <c r="D600" s="61">
        <f>IF(COUNT(score!AF600:AM600)=0,".",SUM(score!AF600:AM600)/COUNT(score!AF600:AM600))</f>
        <v>96.875</v>
      </c>
      <c r="E600" s="61">
        <f>IF(COUNT(score!O600:R600)=0,".",SUM(score!O600:R600)/COUNT(score!O600:R600))</f>
        <v>81.25</v>
      </c>
      <c r="F600" s="62">
        <f>IF(COUNT(tempcalcs!$AN600:$BV600)=35,SUM(tempcalcs!$AN600:$BV600,56.57706),".")</f>
        <v>40.683890000000005</v>
      </c>
      <c r="G600" s="62">
        <f>IF(COUNT(tempcalcs!$BX600:$DF600)=35,SUM(tempcalcs!$BX600:$DF600,60.75781),".")</f>
        <v>65.333939999999998</v>
      </c>
    </row>
    <row r="601" spans="1:7" x14ac:dyDescent="0.25">
      <c r="A601" s="58">
        <f>raw!$A602:$A602</f>
        <v>43410</v>
      </c>
      <c r="B601" s="59" t="str">
        <f>raw!$B602:$B602</f>
        <v>0013-0046</v>
      </c>
      <c r="C601" s="61">
        <f>IF(COUNT(score!S601:AC601,score!AO601)=0,".",SUM(score!S601:AC601,score!AO601)/COUNT(score!S601:AC601,score!AO601))</f>
        <v>87.5</v>
      </c>
      <c r="D601" s="61">
        <f>IF(COUNT(score!AF601:AM601)=0,".",SUM(score!AF601:AM601)/COUNT(score!AF601:AM601))</f>
        <v>84.375</v>
      </c>
      <c r="E601" s="61">
        <f>IF(COUNT(score!O601:R601)=0,".",SUM(score!O601:R601)/COUNT(score!O601:R601))</f>
        <v>87.5</v>
      </c>
      <c r="F601" s="62">
        <f>IF(COUNT(tempcalcs!$AN601:$BV601)=35,SUM(tempcalcs!$AN601:$BV601,56.57706),".")</f>
        <v>40.514620000000001</v>
      </c>
      <c r="G601" s="62">
        <f>IF(COUNT(tempcalcs!$BX601:$DF601)=35,SUM(tempcalcs!$BX601:$DF601,60.75781),".")</f>
        <v>57.505560000000003</v>
      </c>
    </row>
    <row r="602" spans="1:7" x14ac:dyDescent="0.25">
      <c r="A602" s="58">
        <f>raw!$A603:$A603</f>
        <v>43410</v>
      </c>
      <c r="B602" s="59" t="str">
        <f>raw!$B603:$B603</f>
        <v>0013-0047</v>
      </c>
      <c r="C602" s="61">
        <f>IF(COUNT(score!S602:AC602,score!AO602)=0,".",SUM(score!S602:AC602,score!AO602)/COUNT(score!S602:AC602,score!AO602))</f>
        <v>95.833333333333329</v>
      </c>
      <c r="D602" s="61">
        <f>IF(COUNT(score!AF602:AM602)=0,".",SUM(score!AF602:AM602)/COUNT(score!AF602:AM602))</f>
        <v>90.625</v>
      </c>
      <c r="E602" s="61">
        <f>IF(COUNT(score!O602:R602)=0,".",SUM(score!O602:R602)/COUNT(score!O602:R602))</f>
        <v>100</v>
      </c>
      <c r="F602" s="62">
        <f>IF(COUNT(tempcalcs!$AN602:$BV602)=35,SUM(tempcalcs!$AN602:$BV602,56.57706),".")</f>
        <v>53.84149</v>
      </c>
      <c r="G602" s="62">
        <f>IF(COUNT(tempcalcs!$BX602:$DF602)=35,SUM(tempcalcs!$BX602:$DF602,60.75781),".")</f>
        <v>62.188839999999999</v>
      </c>
    </row>
    <row r="603" spans="1:7" x14ac:dyDescent="0.25">
      <c r="A603" s="58">
        <f>raw!$A604:$A604</f>
        <v>43410</v>
      </c>
      <c r="B603" s="59" t="str">
        <f>raw!$B604:$B604</f>
        <v>0013-0048</v>
      </c>
      <c r="C603" s="61">
        <f>IF(COUNT(score!S603:AC603,score!AO603)=0,".",SUM(score!S603:AC603,score!AO603)/COUNT(score!S603:AC603,score!AO603))</f>
        <v>97.916666666666671</v>
      </c>
      <c r="D603" s="61">
        <f>IF(COUNT(score!AF603:AM603)=0,".",SUM(score!AF603:AM603)/COUNT(score!AF603:AM603))</f>
        <v>100</v>
      </c>
      <c r="E603" s="61">
        <f>IF(COUNT(score!O603:R603)=0,".",SUM(score!O603:R603)/COUNT(score!O603:R603))</f>
        <v>100</v>
      </c>
      <c r="F603" s="62">
        <f>IF(COUNT(tempcalcs!$AN603:$BV603)=35,SUM(tempcalcs!$AN603:$BV603,56.57706),".")</f>
        <v>46.93947</v>
      </c>
      <c r="G603" s="62">
        <f>IF(COUNT(tempcalcs!$BX603:$DF603)=35,SUM(tempcalcs!$BX603:$DF603,60.75781),".")</f>
        <v>63.171489999999999</v>
      </c>
    </row>
    <row r="604" spans="1:7" x14ac:dyDescent="0.25">
      <c r="A604" s="58">
        <f>raw!$A605:$A605</f>
        <v>43410</v>
      </c>
      <c r="B604" s="59" t="str">
        <f>raw!$B605:$B605</f>
        <v>0013-0049</v>
      </c>
      <c r="C604" s="61">
        <f>IF(COUNT(score!S604:AC604,score!AO604)=0,".",SUM(score!S604:AC604,score!AO604)/COUNT(score!S604:AC604,score!AO604))</f>
        <v>85.416666666666671</v>
      </c>
      <c r="D604" s="61">
        <f>IF(COUNT(score!AF604:AM604)=0,".",SUM(score!AF604:AM604)/COUNT(score!AF604:AM604))</f>
        <v>71.875</v>
      </c>
      <c r="E604" s="61">
        <f>IF(COUNT(score!O604:R604)=0,".",SUM(score!O604:R604)/COUNT(score!O604:R604))</f>
        <v>25</v>
      </c>
      <c r="F604" s="62">
        <f>IF(COUNT(tempcalcs!$AN604:$BV604)=35,SUM(tempcalcs!$AN604:$BV604,56.57706),".")</f>
        <v>57.65408</v>
      </c>
      <c r="G604" s="62">
        <f>IF(COUNT(tempcalcs!$BX604:$DF604)=35,SUM(tempcalcs!$BX604:$DF604,60.75781),".")</f>
        <v>56.848979999999997</v>
      </c>
    </row>
    <row r="605" spans="1:7" x14ac:dyDescent="0.25">
      <c r="A605" s="58">
        <f>raw!$A606:$A606</f>
        <v>43398</v>
      </c>
      <c r="B605" s="59" t="str">
        <f>raw!$B606:$B606</f>
        <v>0013-0050</v>
      </c>
      <c r="C605" s="61">
        <f>IF(COUNT(score!S605:AC605,score!AO605)=0,".",SUM(score!S605:AC605,score!AO605)/COUNT(score!S605:AC605,score!AO605))</f>
        <v>47.916666666666664</v>
      </c>
      <c r="D605" s="61">
        <f>IF(COUNT(score!AF605:AM605)=0,".",SUM(score!AF605:AM605)/COUNT(score!AF605:AM605))</f>
        <v>62.5</v>
      </c>
      <c r="E605" s="61">
        <f>IF(COUNT(score!O605:R605)=0,".",SUM(score!O605:R605)/COUNT(score!O605:R605))</f>
        <v>18.75</v>
      </c>
      <c r="F605" s="62">
        <f>IF(COUNT(tempcalcs!$AN605:$BV605)=35,SUM(tempcalcs!$AN605:$BV605,56.57706),".")</f>
        <v>28.086320000000001</v>
      </c>
      <c r="G605" s="62">
        <f>IF(COUNT(tempcalcs!$BX605:$DF605)=35,SUM(tempcalcs!$BX605:$DF605,60.75781),".")</f>
        <v>52.684829999999998</v>
      </c>
    </row>
    <row r="606" spans="1:7" x14ac:dyDescent="0.25">
      <c r="A606" s="58">
        <f>raw!$A607:$A607</f>
        <v>43410</v>
      </c>
      <c r="B606" s="59" t="str">
        <f>raw!$B607:$B607</f>
        <v>0013-0051</v>
      </c>
      <c r="C606" s="61">
        <f>IF(COUNT(score!S606:AC606,score!AO606)=0,".",SUM(score!S606:AC606,score!AO606)/COUNT(score!S606:AC606,score!AO606))</f>
        <v>83.333333333333329</v>
      </c>
      <c r="D606" s="61">
        <f>IF(COUNT(score!AF606:AM606)=0,".",SUM(score!AF606:AM606)/COUNT(score!AF606:AM606))</f>
        <v>93.75</v>
      </c>
      <c r="E606" s="61">
        <f>IF(COUNT(score!O606:R606)=0,".",SUM(score!O606:R606)/COUNT(score!O606:R606))</f>
        <v>100</v>
      </c>
      <c r="F606" s="62">
        <f>IF(COUNT(tempcalcs!$AN606:$BV606)=35,SUM(tempcalcs!$AN606:$BV606,56.57706),".")</f>
        <v>34.611590000000007</v>
      </c>
      <c r="G606" s="62">
        <f>IF(COUNT(tempcalcs!$BX606:$DF606)=35,SUM(tempcalcs!$BX606:$DF606,60.75781),".")</f>
        <v>55.568950000000001</v>
      </c>
    </row>
    <row r="607" spans="1:7" x14ac:dyDescent="0.25">
      <c r="A607" s="58">
        <f>raw!$A608:$A608</f>
        <v>43407</v>
      </c>
      <c r="B607" s="59" t="str">
        <f>raw!$B608:$B608</f>
        <v>0013-0052</v>
      </c>
      <c r="C607" s="61">
        <f>IF(COUNT(score!S607:AC607,score!AO607)=0,".",SUM(score!S607:AC607,score!AO607)/COUNT(score!S607:AC607,score!AO607))</f>
        <v>91.666666666666671</v>
      </c>
      <c r="D607" s="61">
        <f>IF(COUNT(score!AF607:AM607)=0,".",SUM(score!AF607:AM607)/COUNT(score!AF607:AM607))</f>
        <v>100</v>
      </c>
      <c r="E607" s="61">
        <f>IF(COUNT(score!O607:R607)=0,".",SUM(score!O607:R607)/COUNT(score!O607:R607))</f>
        <v>100</v>
      </c>
      <c r="F607" s="62">
        <f>IF(COUNT(tempcalcs!$AN607:$BV607)=35,SUM(tempcalcs!$AN607:$BV607,56.57706),".")</f>
        <v>56.577060000000003</v>
      </c>
      <c r="G607" s="62">
        <f>IF(COUNT(tempcalcs!$BX607:$DF607)=35,SUM(tempcalcs!$BX607:$DF607,60.75781),".")</f>
        <v>60.757809999999999</v>
      </c>
    </row>
    <row r="608" spans="1:7" x14ac:dyDescent="0.25">
      <c r="A608" s="58">
        <f>raw!$A609:$A609</f>
        <v>43407</v>
      </c>
      <c r="B608" s="59" t="str">
        <f>raw!$B609:$B609</f>
        <v>0013-0053</v>
      </c>
      <c r="C608" s="61">
        <f>IF(COUNT(score!S608:AC608,score!AO608)=0,".",SUM(score!S608:AC608,score!AO608)/COUNT(score!S608:AC608,score!AO608))</f>
        <v>56.25</v>
      </c>
      <c r="D608" s="61">
        <f>IF(COUNT(score!AF608:AM608)=0,".",SUM(score!AF608:AM608)/COUNT(score!AF608:AM608))</f>
        <v>100</v>
      </c>
      <c r="E608" s="61">
        <f>IF(COUNT(score!O608:R608)=0,".",SUM(score!O608:R608)/COUNT(score!O608:R608))</f>
        <v>100</v>
      </c>
      <c r="F608" s="62">
        <f>IF(COUNT(tempcalcs!$AN608:$BV608)=35,SUM(tempcalcs!$AN608:$BV608,56.57706),".")</f>
        <v>28.864040000000003</v>
      </c>
      <c r="G608" s="62">
        <f>IF(COUNT(tempcalcs!$BX608:$DF608)=35,SUM(tempcalcs!$BX608:$DF608,60.75781),".")</f>
        <v>45.69388</v>
      </c>
    </row>
    <row r="609" spans="1:7" x14ac:dyDescent="0.25">
      <c r="A609" s="58">
        <f>raw!$A610:$A610</f>
        <v>43410</v>
      </c>
      <c r="B609" s="59" t="str">
        <f>raw!$B610:$B610</f>
        <v>0013-0056</v>
      </c>
      <c r="C609" s="61">
        <f>IF(COUNT(score!S609:AC609,score!AO609)=0,".",SUM(score!S609:AC609,score!AO609)/COUNT(score!S609:AC609,score!AO609))</f>
        <v>100</v>
      </c>
      <c r="D609" s="61">
        <f>IF(COUNT(score!AF609:AM609)=0,".",SUM(score!AF609:AM609)/COUNT(score!AF609:AM609))</f>
        <v>100</v>
      </c>
      <c r="E609" s="61">
        <f>IF(COUNT(score!O609:R609)=0,".",SUM(score!O609:R609)/COUNT(score!O609:R609))</f>
        <v>100</v>
      </c>
      <c r="F609" s="62">
        <f>IF(COUNT(tempcalcs!$AN609:$BV609)=35,SUM(tempcalcs!$AN609:$BV609,56.57706),".")</f>
        <v>50.817530000000005</v>
      </c>
      <c r="G609" s="62">
        <f>IF(COUNT(tempcalcs!$BX609:$DF609)=35,SUM(tempcalcs!$BX609:$DF609,60.75781),".")</f>
        <v>62.223660000000002</v>
      </c>
    </row>
    <row r="610" spans="1:7" x14ac:dyDescent="0.25">
      <c r="A610" s="58">
        <f>raw!$A611:$A611</f>
        <v>43407</v>
      </c>
      <c r="B610" s="59" t="str">
        <f>raw!$B611:$B611</f>
        <v>0013-0057</v>
      </c>
      <c r="C610" s="61">
        <f>IF(COUNT(score!S610:AC610,score!AO610)=0,".",SUM(score!S610:AC610,score!AO610)/COUNT(score!S610:AC610,score!AO610))</f>
        <v>95.833333333333329</v>
      </c>
      <c r="D610" s="61">
        <f>IF(COUNT(score!AF610:AM610)=0,".",SUM(score!AF610:AM610)/COUNT(score!AF610:AM610))</f>
        <v>96.875</v>
      </c>
      <c r="E610" s="61">
        <f>IF(COUNT(score!O610:R610)=0,".",SUM(score!O610:R610)/COUNT(score!O610:R610))</f>
        <v>100</v>
      </c>
      <c r="F610" s="62">
        <f>IF(COUNT(tempcalcs!$AN610:$BV610)=35,SUM(tempcalcs!$AN610:$BV610,56.57706),".")</f>
        <v>55.258340000000004</v>
      </c>
      <c r="G610" s="62">
        <f>IF(COUNT(tempcalcs!$BX610:$DF610)=35,SUM(tempcalcs!$BX610:$DF610,60.75781),".")</f>
        <v>60.69717</v>
      </c>
    </row>
    <row r="611" spans="1:7" x14ac:dyDescent="0.25">
      <c r="A611" s="58">
        <f>raw!$A612:$A612</f>
        <v>43407</v>
      </c>
      <c r="B611" s="59" t="str">
        <f>raw!$B612:$B612</f>
        <v>0013-0058</v>
      </c>
      <c r="C611" s="61">
        <f>IF(COUNT(score!S611:AC611,score!AO611)=0,".",SUM(score!S611:AC611,score!AO611)/COUNT(score!S611:AC611,score!AO611))</f>
        <v>62.5</v>
      </c>
      <c r="D611" s="61">
        <f>IF(COUNT(score!AF611:AM611)=0,".",SUM(score!AF611:AM611)/COUNT(score!AF611:AM611))</f>
        <v>59.375</v>
      </c>
      <c r="E611" s="61">
        <f>IF(COUNT(score!O611:R611)=0,".",SUM(score!O611:R611)/COUNT(score!O611:R611))</f>
        <v>0</v>
      </c>
      <c r="F611" s="62">
        <f>IF(COUNT(tempcalcs!$AN611:$BV611)=35,SUM(tempcalcs!$AN611:$BV611,56.57706),".")</f>
        <v>34.112809999999996</v>
      </c>
      <c r="G611" s="62">
        <f>IF(COUNT(tempcalcs!$BX611:$DF611)=35,SUM(tempcalcs!$BX611:$DF611,60.75781),".")</f>
        <v>39.253419999999998</v>
      </c>
    </row>
    <row r="612" spans="1:7" x14ac:dyDescent="0.25">
      <c r="A612" s="58">
        <f>raw!$A613:$A613</f>
        <v>43402</v>
      </c>
      <c r="B612" s="59" t="str">
        <f>raw!$B613:$B613</f>
        <v>0013-0059</v>
      </c>
      <c r="C612" s="61">
        <f>IF(COUNT(score!S612:AC612,score!AO612)=0,".",SUM(score!S612:AC612,score!AO612)/COUNT(score!S612:AC612,score!AO612))</f>
        <v>62.5</v>
      </c>
      <c r="D612" s="61">
        <f>IF(COUNT(score!AF612:AM612)=0,".",SUM(score!AF612:AM612)/COUNT(score!AF612:AM612))</f>
        <v>46.875</v>
      </c>
      <c r="E612" s="61">
        <f>IF(COUNT(score!O612:R612)=0,".",SUM(score!O612:R612)/COUNT(score!O612:R612))</f>
        <v>0</v>
      </c>
      <c r="F612" s="62">
        <f>IF(COUNT(tempcalcs!$AN612:$BV612)=35,SUM(tempcalcs!$AN612:$BV612,56.57706),".")</f>
        <v>38.756699999999995</v>
      </c>
      <c r="G612" s="62">
        <f>IF(COUNT(tempcalcs!$BX612:$DF612)=35,SUM(tempcalcs!$BX612:$DF612,60.75781),".")</f>
        <v>37.61318</v>
      </c>
    </row>
    <row r="613" spans="1:7" x14ac:dyDescent="0.25">
      <c r="A613" s="58">
        <f>raw!$A614:$A614</f>
        <v>43402</v>
      </c>
      <c r="B613" s="59" t="str">
        <f>raw!$B614:$B614</f>
        <v>0013-0060</v>
      </c>
      <c r="C613" s="61">
        <f>IF(COUNT(score!S613:AC613,score!AO613)=0,".",SUM(score!S613:AC613,score!AO613)/COUNT(score!S613:AC613,score!AO613))</f>
        <v>89.583333333333329</v>
      </c>
      <c r="D613" s="61">
        <f>IF(COUNT(score!AF613:AM613)=0,".",SUM(score!AF613:AM613)/COUNT(score!AF613:AM613))</f>
        <v>100</v>
      </c>
      <c r="E613" s="61">
        <f>IF(COUNT(score!O613:R613)=0,".",SUM(score!O613:R613)/COUNT(score!O613:R613))</f>
        <v>81.25</v>
      </c>
      <c r="F613" s="62">
        <f>IF(COUNT(tempcalcs!$AN613:$BV613)=35,SUM(tempcalcs!$AN613:$BV613,56.57706),".")</f>
        <v>39.880260000000007</v>
      </c>
      <c r="G613" s="62">
        <f>IF(COUNT(tempcalcs!$BX613:$DF613)=35,SUM(tempcalcs!$BX613:$DF613,60.75781),".")</f>
        <v>61.499130000000001</v>
      </c>
    </row>
    <row r="614" spans="1:7" x14ac:dyDescent="0.25">
      <c r="A614" s="58">
        <f>raw!$A615:$A615</f>
        <v>43411</v>
      </c>
      <c r="B614" s="59" t="str">
        <f>raw!$B615:$B615</f>
        <v>0013-0061</v>
      </c>
      <c r="C614" s="61">
        <f>IF(COUNT(score!S614:AC614,score!AO614)=0,".",SUM(score!S614:AC614,score!AO614)/COUNT(score!S614:AC614,score!AO614))</f>
        <v>93.75</v>
      </c>
      <c r="D614" s="61">
        <f>IF(COUNT(score!AF614:AM614)=0,".",SUM(score!AF614:AM614)/COUNT(score!AF614:AM614))</f>
        <v>100</v>
      </c>
      <c r="E614" s="61">
        <f>IF(COUNT(score!O614:R614)=0,".",SUM(score!O614:R614)/COUNT(score!O614:R614))</f>
        <v>93.75</v>
      </c>
      <c r="F614" s="62">
        <f>IF(COUNT(tempcalcs!$AN614:$BV614)=35,SUM(tempcalcs!$AN614:$BV614,56.57706),".")</f>
        <v>43.697250000000004</v>
      </c>
      <c r="G614" s="62">
        <f>IF(COUNT(tempcalcs!$BX614:$DF614)=35,SUM(tempcalcs!$BX614:$DF614,60.75781),".")</f>
        <v>58.753569999999996</v>
      </c>
    </row>
    <row r="615" spans="1:7" x14ac:dyDescent="0.25">
      <c r="A615" s="58">
        <f>raw!$A616:$A616</f>
        <v>43386</v>
      </c>
      <c r="B615" s="59" t="str">
        <f>raw!$B616:$B616</f>
        <v>0014-0001</v>
      </c>
      <c r="C615" s="61">
        <f>IF(COUNT(score!S615:AC615,score!AO615)=0,".",SUM(score!S615:AC615,score!AO615)/COUNT(score!S615:AC615,score!AO615))</f>
        <v>47.916666666666664</v>
      </c>
      <c r="D615" s="61">
        <f>IF(COUNT(score!AF615:AM615)=0,".",SUM(score!AF615:AM615)/COUNT(score!AF615:AM615))</f>
        <v>59.375</v>
      </c>
      <c r="E615" s="61">
        <f>IF(COUNT(score!O615:R615)=0,".",SUM(score!O615:R615)/COUNT(score!O615:R615))</f>
        <v>0</v>
      </c>
      <c r="F615" s="62">
        <f>IF(COUNT(tempcalcs!$AN615:$BV615)=35,SUM(tempcalcs!$AN615:$BV615,56.57706),".")</f>
        <v>24.705490000000008</v>
      </c>
      <c r="G615" s="62">
        <f>IF(COUNT(tempcalcs!$BX615:$DF615)=35,SUM(tempcalcs!$BX615:$DF615,60.75781),".")</f>
        <v>33.071819999999995</v>
      </c>
    </row>
    <row r="616" spans="1:7" x14ac:dyDescent="0.25">
      <c r="A616" s="58">
        <f>raw!$A617:$A617</f>
        <v>43393</v>
      </c>
      <c r="B616" s="59" t="str">
        <f>raw!$B617:$B617</f>
        <v>0014-0002</v>
      </c>
      <c r="C616" s="61">
        <f>IF(COUNT(score!S616:AC616,score!AO616)=0,".",SUM(score!S616:AC616,score!AO616)/COUNT(score!S616:AC616,score!AO616))</f>
        <v>91.666666666666671</v>
      </c>
      <c r="D616" s="61">
        <f>IF(COUNT(score!AF616:AM616)=0,".",SUM(score!AF616:AM616)/COUNT(score!AF616:AM616))</f>
        <v>100</v>
      </c>
      <c r="E616" s="61">
        <f>IF(COUNT(score!O616:R616)=0,".",SUM(score!O616:R616)/COUNT(score!O616:R616))</f>
        <v>100</v>
      </c>
      <c r="F616" s="62">
        <f>IF(COUNT(tempcalcs!$AN616:$BV616)=35,SUM(tempcalcs!$AN616:$BV616,56.57706),".")</f>
        <v>53.553100000000001</v>
      </c>
      <c r="G616" s="62">
        <f>IF(COUNT(tempcalcs!$BX616:$DF616)=35,SUM(tempcalcs!$BX616:$DF616,60.75781),".")</f>
        <v>60.792630000000003</v>
      </c>
    </row>
    <row r="617" spans="1:7" x14ac:dyDescent="0.25">
      <c r="A617" s="58">
        <f>raw!$A618:$A618</f>
        <v>43386</v>
      </c>
      <c r="B617" s="59" t="str">
        <f>raw!$B618:$B618</f>
        <v>0014-0004</v>
      </c>
      <c r="C617" s="61">
        <f>IF(COUNT(score!S617:AC617,score!AO617)=0,".",SUM(score!S617:AC617,score!AO617)/COUNT(score!S617:AC617,score!AO617))</f>
        <v>81.25</v>
      </c>
      <c r="D617" s="61">
        <f>IF(COUNT(score!AF617:AM617)=0,".",SUM(score!AF617:AM617)/COUNT(score!AF617:AM617))</f>
        <v>81.25</v>
      </c>
      <c r="E617" s="61">
        <f>IF(COUNT(score!O617:R617)=0,".",SUM(score!O617:R617)/COUNT(score!O617:R617))</f>
        <v>25</v>
      </c>
      <c r="F617" s="62">
        <f>IF(COUNT(tempcalcs!$AN617:$BV617)=35,SUM(tempcalcs!$AN617:$BV617,56.57706),".")</f>
        <v>47.773859999999999</v>
      </c>
      <c r="G617" s="62">
        <f>IF(COUNT(tempcalcs!$BX617:$DF617)=35,SUM(tempcalcs!$BX617:$DF617,60.75781),".")</f>
        <v>62.132719999999999</v>
      </c>
    </row>
    <row r="618" spans="1:7" x14ac:dyDescent="0.25">
      <c r="A618" s="58">
        <f>raw!$A619:$A619</f>
        <v>43386</v>
      </c>
      <c r="B618" s="59" t="str">
        <f>raw!$B619:$B619</f>
        <v>0014-0005</v>
      </c>
      <c r="C618" s="61">
        <f>IF(COUNT(score!S618:AC618,score!AO618)=0,".",SUM(score!S618:AC618,score!AO618)/COUNT(score!S618:AC618,score!AO618))</f>
        <v>68.75</v>
      </c>
      <c r="D618" s="61">
        <f>IF(COUNT(score!AF618:AM618)=0,".",SUM(score!AF618:AM618)/COUNT(score!AF618:AM618))</f>
        <v>81.25</v>
      </c>
      <c r="E618" s="61">
        <f>IF(COUNT(score!O618:R618)=0,".",SUM(score!O618:R618)/COUNT(score!O618:R618))</f>
        <v>43.75</v>
      </c>
      <c r="F618" s="62">
        <f>IF(COUNT(tempcalcs!$AN618:$BV618)=35,SUM(tempcalcs!$AN618:$BV618,56.57706),".")</f>
        <v>22.716200000000001</v>
      </c>
      <c r="G618" s="62">
        <f>IF(COUNT(tempcalcs!$BX618:$DF618)=35,SUM(tempcalcs!$BX618:$DF618,60.75781),".")</f>
        <v>59.17098</v>
      </c>
    </row>
    <row r="619" spans="1:7" x14ac:dyDescent="0.25">
      <c r="A619" s="58">
        <f>raw!$A620:$A620</f>
        <v>43386</v>
      </c>
      <c r="B619" s="59" t="str">
        <f>raw!$B620:$B620</f>
        <v>0014-0006</v>
      </c>
      <c r="C619" s="61">
        <f>IF(COUNT(score!S619:AC619,score!AO619)=0,".",SUM(score!S619:AC619,score!AO619)/COUNT(score!S619:AC619,score!AO619))</f>
        <v>97.916666666666671</v>
      </c>
      <c r="D619" s="61">
        <f>IF(COUNT(score!AF619:AM619)=0,".",SUM(score!AF619:AM619)/COUNT(score!AF619:AM619))</f>
        <v>100</v>
      </c>
      <c r="E619" s="61">
        <f>IF(COUNT(score!O619:R619)=0,".",SUM(score!O619:R619)/COUNT(score!O619:R619))</f>
        <v>100</v>
      </c>
      <c r="F619" s="62">
        <f>IF(COUNT(tempcalcs!$AN619:$BV619)=35,SUM(tempcalcs!$AN619:$BV619,56.57706),".")</f>
        <v>55.258340000000004</v>
      </c>
      <c r="G619" s="62">
        <f>IF(COUNT(tempcalcs!$BX619:$DF619)=35,SUM(tempcalcs!$BX619:$DF619,60.75781),".")</f>
        <v>60.69717</v>
      </c>
    </row>
    <row r="620" spans="1:7" x14ac:dyDescent="0.25">
      <c r="A620" s="58">
        <f>raw!$A621:$A621</f>
        <v>43393</v>
      </c>
      <c r="B620" s="59" t="str">
        <f>raw!$B621:$B621</f>
        <v>0014-0007</v>
      </c>
      <c r="C620" s="61">
        <f>IF(COUNT(score!S620:AC620,score!AO620)=0,".",SUM(score!S620:AC620,score!AO620)/COUNT(score!S620:AC620,score!AO620))</f>
        <v>100</v>
      </c>
      <c r="D620" s="61">
        <f>IF(COUNT(score!AF620:AM620)=0,".",SUM(score!AF620:AM620)/COUNT(score!AF620:AM620))</f>
        <v>100</v>
      </c>
      <c r="E620" s="61">
        <f>IF(COUNT(score!O620:R620)=0,".",SUM(score!O620:R620)/COUNT(score!O620:R620))</f>
        <v>50</v>
      </c>
      <c r="F620" s="62">
        <f>IF(COUNT(tempcalcs!$AN620:$BV620)=35,SUM(tempcalcs!$AN620:$BV620,56.57706),".")</f>
        <v>53.553100000000001</v>
      </c>
      <c r="G620" s="62">
        <f>IF(COUNT(tempcalcs!$BX620:$DF620)=35,SUM(tempcalcs!$BX620:$DF620,60.75781),".")</f>
        <v>60.792630000000003</v>
      </c>
    </row>
    <row r="621" spans="1:7" x14ac:dyDescent="0.25">
      <c r="A621" s="58">
        <f>raw!$A622:$A622</f>
        <v>43386</v>
      </c>
      <c r="B621" s="59" t="str">
        <f>raw!$B622:$B622</f>
        <v>0014-0008</v>
      </c>
      <c r="C621" s="61">
        <f>IF(COUNT(score!S621:AC621,score!AO621)=0,".",SUM(score!S621:AC621,score!AO621)/COUNT(score!S621:AC621,score!AO621))</f>
        <v>100</v>
      </c>
      <c r="D621" s="61">
        <f>IF(COUNT(score!AF621:AM621)=0,".",SUM(score!AF621:AM621)/COUNT(score!AF621:AM621))</f>
        <v>96.875</v>
      </c>
      <c r="E621" s="61">
        <f>IF(COUNT(score!O621:R621)=0,".",SUM(score!O621:R621)/COUNT(score!O621:R621))</f>
        <v>75</v>
      </c>
      <c r="F621" s="62">
        <f>IF(COUNT(tempcalcs!$AN621:$BV621)=35,SUM(tempcalcs!$AN621:$BV621,56.57706),".")</f>
        <v>53.553100000000001</v>
      </c>
      <c r="G621" s="62">
        <f>IF(COUNT(tempcalcs!$BX621:$DF621)=35,SUM(tempcalcs!$BX621:$DF621,60.75781),".")</f>
        <v>60.792630000000003</v>
      </c>
    </row>
    <row r="622" spans="1:7" x14ac:dyDescent="0.25">
      <c r="A622" s="58">
        <f>raw!$A623:$A623</f>
        <v>43393</v>
      </c>
      <c r="B622" s="59" t="str">
        <f>raw!$B623:$B623</f>
        <v>0014-0009</v>
      </c>
      <c r="C622" s="61">
        <f>IF(COUNT(score!S622:AC622,score!AO622)=0,".",SUM(score!S622:AC622,score!AO622)/COUNT(score!S622:AC622,score!AO622))</f>
        <v>72.916666666666671</v>
      </c>
      <c r="D622" s="61">
        <f>IF(COUNT(score!AF622:AM622)=0,".",SUM(score!AF622:AM622)/COUNT(score!AF622:AM622))</f>
        <v>59.375</v>
      </c>
      <c r="E622" s="61">
        <f>IF(COUNT(score!O622:R622)=0,".",SUM(score!O622:R622)/COUNT(score!O622:R622))</f>
        <v>37.5</v>
      </c>
      <c r="F622" s="62">
        <f>IF(COUNT(tempcalcs!$AN622:$BV622)=35,SUM(tempcalcs!$AN622:$BV622,56.57706),".")</f>
        <v>43.217150000000004</v>
      </c>
      <c r="G622" s="62">
        <f>IF(COUNT(tempcalcs!$BX622:$DF622)=35,SUM(tempcalcs!$BX622:$DF622,60.75781),".")</f>
        <v>52.96425</v>
      </c>
    </row>
    <row r="623" spans="1:7" x14ac:dyDescent="0.25">
      <c r="A623" s="58">
        <f>raw!$A624:$A624</f>
        <v>43393</v>
      </c>
      <c r="B623" s="59" t="str">
        <f>raw!$B624:$B624</f>
        <v>0014-0010</v>
      </c>
      <c r="C623" s="61">
        <f>IF(COUNT(score!S623:AC623,score!AO623)=0,".",SUM(score!S623:AC623,score!AO623)/COUNT(score!S623:AC623,score!AO623))</f>
        <v>64.583333333333329</v>
      </c>
      <c r="D623" s="61">
        <f>IF(COUNT(score!AF623:AM623)=0,".",SUM(score!AF623:AM623)/COUNT(score!AF623:AM623))</f>
        <v>78.125</v>
      </c>
      <c r="E623" s="61">
        <f>IF(COUNT(score!O623:R623)=0,".",SUM(score!O623:R623)/COUNT(score!O623:R623))</f>
        <v>81.25</v>
      </c>
      <c r="F623" s="62">
        <f>IF(COUNT(tempcalcs!$AN623:$BV623)=35,SUM(tempcalcs!$AN623:$BV623,56.57706),".")</f>
        <v>27.640620000000002</v>
      </c>
      <c r="G623" s="62">
        <f>IF(COUNT(tempcalcs!$BX623:$DF623)=35,SUM(tempcalcs!$BX623:$DF623,60.75781),".")</f>
        <v>54.411960000000001</v>
      </c>
    </row>
    <row r="624" spans="1:7" x14ac:dyDescent="0.25">
      <c r="A624" s="58">
        <f>raw!$A625:$A625</f>
        <v>43386</v>
      </c>
      <c r="B624" s="59" t="str">
        <f>raw!$B625:$B625</f>
        <v>0014-0011</v>
      </c>
      <c r="C624" s="61">
        <f>IF(COUNT(score!S624:AC624,score!AO624)=0,".",SUM(score!S624:AC624,score!AO624)/COUNT(score!S624:AC624,score!AO624))</f>
        <v>91.666666666666671</v>
      </c>
      <c r="D624" s="61">
        <f>IF(COUNT(score!AF624:AM624)=0,".",SUM(score!AF624:AM624)/COUNT(score!AF624:AM624))</f>
        <v>62.5</v>
      </c>
      <c r="E624" s="61">
        <f>IF(COUNT(score!O624:R624)=0,".",SUM(score!O624:R624)/COUNT(score!O624:R624))</f>
        <v>25</v>
      </c>
      <c r="F624" s="62">
        <f>IF(COUNT(tempcalcs!$AN624:$BV624)=35,SUM(tempcalcs!$AN624:$BV624,56.57706),".")</f>
        <v>55.804950000000005</v>
      </c>
      <c r="G624" s="62">
        <f>IF(COUNT(tempcalcs!$BX624:$DF624)=35,SUM(tempcalcs!$BX624:$DF624,60.75781),".")</f>
        <v>39.366550000000004</v>
      </c>
    </row>
    <row r="625" spans="1:7" x14ac:dyDescent="0.25">
      <c r="A625" s="58">
        <f>raw!$A626:$A626</f>
        <v>43389</v>
      </c>
      <c r="B625" s="59" t="str">
        <f>raw!$B626:$B626</f>
        <v>0014-0012</v>
      </c>
      <c r="C625" s="61">
        <f>IF(COUNT(score!S625:AC625,score!AO625)=0,".",SUM(score!S625:AC625,score!AO625)/COUNT(score!S625:AC625,score!AO625))</f>
        <v>77.083333333333329</v>
      </c>
      <c r="D625" s="61">
        <f>IF(COUNT(score!AF625:AM625)=0,".",SUM(score!AF625:AM625)/COUNT(score!AF625:AM625))</f>
        <v>62.5</v>
      </c>
      <c r="E625" s="61">
        <f>IF(COUNT(score!O625:R625)=0,".",SUM(score!O625:R625)/COUNT(score!O625:R625))</f>
        <v>12.5</v>
      </c>
      <c r="F625" s="62">
        <f>IF(COUNT(tempcalcs!$AN625:$BV625)=35,SUM(tempcalcs!$AN625:$BV625,56.57706),".")</f>
        <v>36.585080000000005</v>
      </c>
      <c r="G625" s="62">
        <f>IF(COUNT(tempcalcs!$BX625:$DF625)=35,SUM(tempcalcs!$BX625:$DF625,60.75781),".")</f>
        <v>65.985709999999997</v>
      </c>
    </row>
    <row r="626" spans="1:7" x14ac:dyDescent="0.25">
      <c r="A626" s="58">
        <f>raw!$A627:$A627</f>
        <v>43393</v>
      </c>
      <c r="B626" s="59" t="str">
        <f>raw!$B627:$B627</f>
        <v>0014-0013</v>
      </c>
      <c r="C626" s="61">
        <f>IF(COUNT(score!S626:AC626,score!AO626)=0,".",SUM(score!S626:AC626,score!AO626)/COUNT(score!S626:AC626,score!AO626))</f>
        <v>56.25</v>
      </c>
      <c r="D626" s="61">
        <f>IF(COUNT(score!AF626:AM626)=0,".",SUM(score!AF626:AM626)/COUNT(score!AF626:AM626))</f>
        <v>59.375</v>
      </c>
      <c r="E626" s="61">
        <f>IF(COUNT(score!O626:R626)=0,".",SUM(score!O626:R626)/COUNT(score!O626:R626))</f>
        <v>6.25</v>
      </c>
      <c r="F626" s="62">
        <f>IF(COUNT(tempcalcs!$AN626:$BV626)=35,SUM(tempcalcs!$AN626:$BV626,56.57706),".")</f>
        <v>24.581690000000002</v>
      </c>
      <c r="G626" s="62">
        <f>IF(COUNT(tempcalcs!$BX626:$DF626)=35,SUM(tempcalcs!$BX626:$DF626,60.75781),".")</f>
        <v>28.599640000000001</v>
      </c>
    </row>
    <row r="627" spans="1:7" x14ac:dyDescent="0.25">
      <c r="A627" s="58">
        <f>raw!$A628:$A628</f>
        <v>43398</v>
      </c>
      <c r="B627" s="59" t="str">
        <f>raw!$B628:$B628</f>
        <v>0014-0014</v>
      </c>
      <c r="C627" s="61">
        <f>IF(COUNT(score!S627:AC627,score!AO627)=0,".",SUM(score!S627:AC627,score!AO627)/COUNT(score!S627:AC627,score!AO627))</f>
        <v>83.333333333333329</v>
      </c>
      <c r="D627" s="61">
        <f>IF(COUNT(score!AF627:AM627)=0,".",SUM(score!AF627:AM627)/COUNT(score!AF627:AM627))</f>
        <v>59.375</v>
      </c>
      <c r="E627" s="61">
        <f>IF(COUNT(score!O627:R627)=0,".",SUM(score!O627:R627)/COUNT(score!O627:R627))</f>
        <v>56.25</v>
      </c>
      <c r="F627" s="62">
        <f>IF(COUNT(tempcalcs!$AN627:$BV627)=35,SUM(tempcalcs!$AN627:$BV627,56.57706),".")</f>
        <v>26.917280000000005</v>
      </c>
      <c r="G627" s="62">
        <f>IF(COUNT(tempcalcs!$BX627:$DF627)=35,SUM(tempcalcs!$BX627:$DF627,60.75781),".")</f>
        <v>63.669539999999998</v>
      </c>
    </row>
    <row r="628" spans="1:7" x14ac:dyDescent="0.25">
      <c r="A628" s="58">
        <f>raw!$A629:$A629</f>
        <v>43398</v>
      </c>
      <c r="B628" s="59" t="str">
        <f>raw!$B629:$B629</f>
        <v>0014-0016</v>
      </c>
      <c r="C628" s="61">
        <f>IF(COUNT(score!S628:AC628,score!AO628)=0,".",SUM(score!S628:AC628,score!AO628)/COUNT(score!S628:AC628,score!AO628))</f>
        <v>50</v>
      </c>
      <c r="D628" s="61">
        <f>IF(COUNT(score!AF628:AM628)=0,".",SUM(score!AF628:AM628)/COUNT(score!AF628:AM628))</f>
        <v>34.375</v>
      </c>
      <c r="E628" s="61">
        <f>IF(COUNT(score!O628:R628)=0,".",SUM(score!O628:R628)/COUNT(score!O628:R628))</f>
        <v>0</v>
      </c>
      <c r="F628" s="62">
        <f>IF(COUNT(tempcalcs!$AN628:$BV628)=35,SUM(tempcalcs!$AN628:$BV628,56.57706),".")</f>
        <v>24.36645</v>
      </c>
      <c r="G628" s="62">
        <f>IF(COUNT(tempcalcs!$BX628:$DF628)=35,SUM(tempcalcs!$BX628:$DF628,60.75781),".")</f>
        <v>44.565460000000002</v>
      </c>
    </row>
    <row r="629" spans="1:7" x14ac:dyDescent="0.25">
      <c r="A629" s="58">
        <f>raw!$A630:$A630</f>
        <v>43384</v>
      </c>
      <c r="B629" s="59" t="str">
        <f>raw!$B630:$B630</f>
        <v>0014-0018</v>
      </c>
      <c r="C629" s="61">
        <f>IF(COUNT(score!S629:AC629,score!AO629)=0,".",SUM(score!S629:AC629,score!AO629)/COUNT(score!S629:AC629,score!AO629))</f>
        <v>56.25</v>
      </c>
      <c r="D629" s="61">
        <f>IF(COUNT(score!AF629:AM629)=0,".",SUM(score!AF629:AM629)/COUNT(score!AF629:AM629))</f>
        <v>31.25</v>
      </c>
      <c r="E629" s="61">
        <f>IF(COUNT(score!O629:R629)=0,".",SUM(score!O629:R629)/COUNT(score!O629:R629))</f>
        <v>6.25</v>
      </c>
      <c r="F629" s="62">
        <f>IF(COUNT(tempcalcs!$AN629:$BV629)=35,SUM(tempcalcs!$AN629:$BV629,56.57706),".")</f>
        <v>24.690510000000007</v>
      </c>
      <c r="G629" s="62">
        <f>IF(COUNT(tempcalcs!$BX629:$DF629)=35,SUM(tempcalcs!$BX629:$DF629,60.75781),".")</f>
        <v>50.995539999999998</v>
      </c>
    </row>
    <row r="630" spans="1:7" x14ac:dyDescent="0.25">
      <c r="A630" s="58">
        <f>raw!$A631:$A631</f>
        <v>43384</v>
      </c>
      <c r="B630" s="59" t="str">
        <f>raw!$B631:$B631</f>
        <v>0014-0019</v>
      </c>
      <c r="C630" s="61">
        <f>IF(COUNT(score!S630:AC630,score!AO630)=0,".",SUM(score!S630:AC630,score!AO630)/COUNT(score!S630:AC630,score!AO630))</f>
        <v>62.5</v>
      </c>
      <c r="D630" s="61">
        <f>IF(COUNT(score!AF630:AM630)=0,".",SUM(score!AF630:AM630)/COUNT(score!AF630:AM630))</f>
        <v>40.625</v>
      </c>
      <c r="E630" s="61">
        <f>IF(COUNT(score!O630:R630)=0,".",SUM(score!O630:R630)/COUNT(score!O630:R630))</f>
        <v>6.25</v>
      </c>
      <c r="F630" s="62">
        <f>IF(COUNT(tempcalcs!$AN630:$BV630)=35,SUM(tempcalcs!$AN630:$BV630,56.57706),".")</f>
        <v>26.883300000000006</v>
      </c>
      <c r="G630" s="62">
        <f>IF(COUNT(tempcalcs!$BX630:$DF630)=35,SUM(tempcalcs!$BX630:$DF630,60.75781),".")</f>
        <v>45.456379999999996</v>
      </c>
    </row>
    <row r="631" spans="1:7" x14ac:dyDescent="0.25">
      <c r="A631" s="58">
        <f>raw!$A632:$A632</f>
        <v>43386</v>
      </c>
      <c r="B631" s="59" t="str">
        <f>raw!$B632:$B632</f>
        <v>0014-0020</v>
      </c>
      <c r="C631" s="61">
        <f>IF(COUNT(score!S631:AC631,score!AO631)=0,".",SUM(score!S631:AC631,score!AO631)/COUNT(score!S631:AC631,score!AO631))</f>
        <v>66.666666666666671</v>
      </c>
      <c r="D631" s="61">
        <f>IF(COUNT(score!AF631:AM631)=0,".",SUM(score!AF631:AM631)/COUNT(score!AF631:AM631))</f>
        <v>31.25</v>
      </c>
      <c r="E631" s="61">
        <f>IF(COUNT(score!O631:R631)=0,".",SUM(score!O631:R631)/COUNT(score!O631:R631))</f>
        <v>0</v>
      </c>
      <c r="F631" s="62">
        <f>IF(COUNT(tempcalcs!$AN631:$BV631)=35,SUM(tempcalcs!$AN631:$BV631,56.57706),".")</f>
        <v>36.824699999999993</v>
      </c>
      <c r="G631" s="62">
        <f>IF(COUNT(tempcalcs!$BX631:$DF631)=35,SUM(tempcalcs!$BX631:$DF631,60.75781),".")</f>
        <v>33.874139999999997</v>
      </c>
    </row>
    <row r="632" spans="1:7" x14ac:dyDescent="0.25">
      <c r="A632" s="58">
        <f>raw!$A633:$A633</f>
        <v>43384</v>
      </c>
      <c r="B632" s="59" t="str">
        <f>raw!$B633:$B633</f>
        <v>0014-0022</v>
      </c>
      <c r="C632" s="61">
        <f>IF(COUNT(score!S632:AC632,score!AO632)=0,".",SUM(score!S632:AC632,score!AO632)/COUNT(score!S632:AC632,score!AO632))</f>
        <v>70.833333333333329</v>
      </c>
      <c r="D632" s="61">
        <f>IF(COUNT(score!AF632:AM632)=0,".",SUM(score!AF632:AM632)/COUNT(score!AF632:AM632))</f>
        <v>75</v>
      </c>
      <c r="E632" s="61">
        <f>IF(COUNT(score!O632:R632)=0,".",SUM(score!O632:R632)/COUNT(score!O632:R632))</f>
        <v>18.75</v>
      </c>
      <c r="F632" s="62">
        <f>IF(COUNT(tempcalcs!$AN632:$BV632)=35,SUM(tempcalcs!$AN632:$BV632,56.57706),".")</f>
        <v>24.261240000000001</v>
      </c>
      <c r="G632" s="62">
        <f>IF(COUNT(tempcalcs!$BX632:$DF632)=35,SUM(tempcalcs!$BX632:$DF632,60.75781),".")</f>
        <v>60.200229999999998</v>
      </c>
    </row>
    <row r="633" spans="1:7" x14ac:dyDescent="0.25">
      <c r="A633" s="58">
        <f>raw!$A634:$A634</f>
        <v>43386</v>
      </c>
      <c r="B633" s="59" t="str">
        <f>raw!$B634:$B634</f>
        <v>0014-0024</v>
      </c>
      <c r="C633" s="61">
        <f>IF(COUNT(score!S633:AC633,score!AO633)=0,".",SUM(score!S633:AC633,score!AO633)/COUNT(score!S633:AC633,score!AO633))</f>
        <v>89.583333333333329</v>
      </c>
      <c r="D633" s="61">
        <f>IF(COUNT(score!AF633:AM633)=0,".",SUM(score!AF633:AM633)/COUNT(score!AF633:AM633))</f>
        <v>84.375</v>
      </c>
      <c r="E633" s="61">
        <f>IF(COUNT(score!O633:R633)=0,".",SUM(score!O633:R633)/COUNT(score!O633:R633))</f>
        <v>93.75</v>
      </c>
      <c r="F633" s="62">
        <f>IF(COUNT(tempcalcs!$AN633:$BV633)=35,SUM(tempcalcs!$AN633:$BV633,56.57706),".")</f>
        <v>47.361980000000003</v>
      </c>
      <c r="G633" s="62">
        <f>IF(COUNT(tempcalcs!$BX633:$DF633)=35,SUM(tempcalcs!$BX633:$DF633,60.75781),".")</f>
        <v>64.092060000000004</v>
      </c>
    </row>
    <row r="634" spans="1:7" x14ac:dyDescent="0.25">
      <c r="A634" s="58">
        <f>raw!$A635:$A635</f>
        <v>43388</v>
      </c>
      <c r="B634" s="59" t="str">
        <f>raw!$B635:$B635</f>
        <v>0014-0026</v>
      </c>
      <c r="C634" s="61">
        <f>IF(COUNT(score!S634:AC634,score!AO634)=0,".",SUM(score!S634:AC634,score!AO634)/COUNT(score!S634:AC634,score!AO634))</f>
        <v>75</v>
      </c>
      <c r="D634" s="61">
        <f>IF(COUNT(score!AF634:AM634)=0,".",SUM(score!AF634:AM634)/COUNT(score!AF634:AM634))</f>
        <v>84.375</v>
      </c>
      <c r="E634" s="61">
        <f>IF(COUNT(score!O634:R634)=0,".",SUM(score!O634:R634)/COUNT(score!O634:R634))</f>
        <v>81.25</v>
      </c>
      <c r="F634" s="62">
        <f>IF(COUNT(tempcalcs!$AN634:$BV634)=35,SUM(tempcalcs!$AN634:$BV634,56.57706),".")</f>
        <v>52.353250000000003</v>
      </c>
      <c r="G634" s="62">
        <f>IF(COUNT(tempcalcs!$BX634:$DF634)=35,SUM(tempcalcs!$BX634:$DF634,60.75781),".")</f>
        <v>60.741079999999997</v>
      </c>
    </row>
    <row r="635" spans="1:7" x14ac:dyDescent="0.25">
      <c r="A635" s="58">
        <f>raw!$A636:$A636</f>
        <v>43383</v>
      </c>
      <c r="B635" s="59" t="str">
        <f>raw!$B636:$B636</f>
        <v>0014-0028</v>
      </c>
      <c r="C635" s="61">
        <f>IF(COUNT(score!S635:AC635,score!AO635)=0,".",SUM(score!S635:AC635,score!AO635)/COUNT(score!S635:AC635,score!AO635))</f>
        <v>60.416666666666664</v>
      </c>
      <c r="D635" s="61">
        <f>IF(COUNT(score!AF635:AM635)=0,".",SUM(score!AF635:AM635)/COUNT(score!AF635:AM635))</f>
        <v>53.125</v>
      </c>
      <c r="E635" s="61">
        <f>IF(COUNT(score!O635:R635)=0,".",SUM(score!O635:R635)/COUNT(score!O635:R635))</f>
        <v>37.5</v>
      </c>
      <c r="F635" s="62">
        <f>IF(COUNT(tempcalcs!$AN635:$BV635)=35,SUM(tempcalcs!$AN635:$BV635,56.57706),".")</f>
        <v>21.452389999999994</v>
      </c>
      <c r="G635" s="62">
        <f>IF(COUNT(tempcalcs!$BX635:$DF635)=35,SUM(tempcalcs!$BX635:$DF635,60.75781),".")</f>
        <v>55.05086</v>
      </c>
    </row>
    <row r="636" spans="1:7" x14ac:dyDescent="0.25">
      <c r="A636" s="58">
        <f>raw!$A637:$A637</f>
        <v>43388</v>
      </c>
      <c r="B636" s="59" t="str">
        <f>raw!$B637:$B637</f>
        <v>0014-0030</v>
      </c>
      <c r="C636" s="61">
        <f>IF(COUNT(score!S636:AC636,score!AO636)=0,".",SUM(score!S636:AC636,score!AO636)/COUNT(score!S636:AC636,score!AO636))</f>
        <v>62.5</v>
      </c>
      <c r="D636" s="61">
        <f>IF(COUNT(score!AF636:AM636)=0,".",SUM(score!AF636:AM636)/COUNT(score!AF636:AM636))</f>
        <v>71.875</v>
      </c>
      <c r="E636" s="61">
        <f>IF(COUNT(score!O636:R636)=0,".",SUM(score!O636:R636)/COUNT(score!O636:R636))</f>
        <v>87.5</v>
      </c>
      <c r="F636" s="62">
        <f>IF(COUNT(tempcalcs!$AN636:$BV636)=35,SUM(tempcalcs!$AN636:$BV636,56.57706),".")</f>
        <v>32.796350000000004</v>
      </c>
      <c r="G636" s="62">
        <f>IF(COUNT(tempcalcs!$BX636:$DF636)=35,SUM(tempcalcs!$BX636:$DF636,60.75781),".")</f>
        <v>58.950099999999999</v>
      </c>
    </row>
    <row r="637" spans="1:7" x14ac:dyDescent="0.25">
      <c r="A637" s="58">
        <f>raw!$A638:$A638</f>
        <v>43388</v>
      </c>
      <c r="B637" s="59" t="str">
        <f>raw!$B638:$B638</f>
        <v>0014-0032</v>
      </c>
      <c r="C637" s="61">
        <f>IF(COUNT(score!S637:AC637,score!AO637)=0,".",SUM(score!S637:AC637,score!AO637)/COUNT(score!S637:AC637,score!AO637))</f>
        <v>85.416666666666671</v>
      </c>
      <c r="D637" s="61">
        <f>IF(COUNT(score!AF637:AM637)=0,".",SUM(score!AF637:AM637)/COUNT(score!AF637:AM637))</f>
        <v>84.375</v>
      </c>
      <c r="E637" s="61">
        <f>IF(COUNT(score!O637:R637)=0,".",SUM(score!O637:R637)/COUNT(score!O637:R637))</f>
        <v>100</v>
      </c>
      <c r="F637" s="62">
        <f>IF(COUNT(tempcalcs!$AN637:$BV637)=35,SUM(tempcalcs!$AN637:$BV637,56.57706),".")</f>
        <v>38.582250000000002</v>
      </c>
      <c r="G637" s="62">
        <f>IF(COUNT(tempcalcs!$BX637:$DF637)=35,SUM(tempcalcs!$BX637:$DF637,60.75781),".")</f>
        <v>58.918320000000001</v>
      </c>
    </row>
    <row r="638" spans="1:7" x14ac:dyDescent="0.25">
      <c r="A638" s="58">
        <f>raw!$A639:$A639</f>
        <v>43388</v>
      </c>
      <c r="B638" s="59" t="str">
        <f>raw!$B639:$B639</f>
        <v>0014-0033</v>
      </c>
      <c r="C638" s="61">
        <f>IF(COUNT(score!S638:AC638,score!AO638)=0,".",SUM(score!S638:AC638,score!AO638)/COUNT(score!S638:AC638,score!AO638))</f>
        <v>83.333333333333329</v>
      </c>
      <c r="D638" s="61">
        <f>IF(COUNT(score!AF638:AM638)=0,".",SUM(score!AF638:AM638)/COUNT(score!AF638:AM638))</f>
        <v>50</v>
      </c>
      <c r="E638" s="61">
        <f>IF(COUNT(score!O638:R638)=0,".",SUM(score!O638:R638)/COUNT(score!O638:R638))</f>
        <v>25</v>
      </c>
      <c r="F638" s="62">
        <f>IF(COUNT(tempcalcs!$AN638:$BV638)=35,SUM(tempcalcs!$AN638:$BV638,56.57706),".")</f>
        <v>47.31127</v>
      </c>
      <c r="G638" s="62">
        <f>IF(COUNT(tempcalcs!$BX638:$DF638)=35,SUM(tempcalcs!$BX638:$DF638,60.75781),".")</f>
        <v>34.09442</v>
      </c>
    </row>
    <row r="639" spans="1:7" x14ac:dyDescent="0.25">
      <c r="A639" s="58">
        <f>raw!$A640:$A640</f>
        <v>43383</v>
      </c>
      <c r="B639" s="59" t="str">
        <f>raw!$B640:$B640</f>
        <v>0014-0034</v>
      </c>
      <c r="C639" s="61">
        <f>IF(COUNT(score!S639:AC639,score!AO639)=0,".",SUM(score!S639:AC639,score!AO639)/COUNT(score!S639:AC639,score!AO639))</f>
        <v>72.916666666666671</v>
      </c>
      <c r="D639" s="61">
        <f>IF(COUNT(score!AF639:AM639)=0,".",SUM(score!AF639:AM639)/COUNT(score!AF639:AM639))</f>
        <v>65.625</v>
      </c>
      <c r="E639" s="61">
        <f>IF(COUNT(score!O639:R639)=0,".",SUM(score!O639:R639)/COUNT(score!O639:R639))</f>
        <v>6.25</v>
      </c>
      <c r="F639" s="62">
        <f>IF(COUNT(tempcalcs!$AN639:$BV639)=35,SUM(tempcalcs!$AN639:$BV639,56.57706),".")</f>
        <v>33.973489999999998</v>
      </c>
      <c r="G639" s="62">
        <f>IF(COUNT(tempcalcs!$BX639:$DF639)=35,SUM(tempcalcs!$BX639:$DF639,60.75781),".")</f>
        <v>44.572959999999995</v>
      </c>
    </row>
    <row r="640" spans="1:7" x14ac:dyDescent="0.25">
      <c r="A640" s="58">
        <f>raw!$A641:$A641</f>
        <v>43392</v>
      </c>
      <c r="B640" s="59" t="str">
        <f>raw!$B641:$B641</f>
        <v>0014-0035</v>
      </c>
      <c r="C640" s="61">
        <f>IF(COUNT(score!S640:AC640,score!AO640)=0,".",SUM(score!S640:AC640,score!AO640)/COUNT(score!S640:AC640,score!AO640))</f>
        <v>100</v>
      </c>
      <c r="D640" s="61">
        <f>IF(COUNT(score!AF640:AM640)=0,".",SUM(score!AF640:AM640)/COUNT(score!AF640:AM640))</f>
        <v>96.875</v>
      </c>
      <c r="E640" s="61">
        <f>IF(COUNT(score!O640:R640)=0,".",SUM(score!O640:R640)/COUNT(score!O640:R640))</f>
        <v>100</v>
      </c>
      <c r="F640" s="62">
        <f>IF(COUNT(tempcalcs!$AN640:$BV640)=35,SUM(tempcalcs!$AN640:$BV640,56.57706),".")</f>
        <v>56.577060000000003</v>
      </c>
      <c r="G640" s="62">
        <f>IF(COUNT(tempcalcs!$BX640:$DF640)=35,SUM(tempcalcs!$BX640:$DF640,60.75781),".")</f>
        <v>60.757809999999999</v>
      </c>
    </row>
    <row r="641" spans="1:7" x14ac:dyDescent="0.25">
      <c r="A641" s="58">
        <f>raw!$A642:$A642</f>
        <v>43388</v>
      </c>
      <c r="B641" s="59" t="str">
        <f>raw!$B642:$B642</f>
        <v>0014-0036</v>
      </c>
      <c r="C641" s="61">
        <f>IF(COUNT(score!S641:AC641,score!AO641)=0,".",SUM(score!S641:AC641,score!AO641)/COUNT(score!S641:AC641,score!AO641))</f>
        <v>79.166666666666671</v>
      </c>
      <c r="D641" s="61">
        <f>IF(COUNT(score!AF641:AM641)=0,".",SUM(score!AF641:AM641)/COUNT(score!AF641:AM641))</f>
        <v>78.125</v>
      </c>
      <c r="E641" s="61">
        <f>IF(COUNT(score!O641:R641)=0,".",SUM(score!O641:R641)/COUNT(score!O641:R641))</f>
        <v>43.75</v>
      </c>
      <c r="F641" s="62">
        <f>IF(COUNT(tempcalcs!$AN641:$BV641)=35,SUM(tempcalcs!$AN641:$BV641,56.57706),".")</f>
        <v>34.19303</v>
      </c>
      <c r="G641" s="62">
        <f>IF(COUNT(tempcalcs!$BX641:$DF641)=35,SUM(tempcalcs!$BX641:$DF641,60.75781),".")</f>
        <v>55.075760000000002</v>
      </c>
    </row>
    <row r="642" spans="1:7" x14ac:dyDescent="0.25">
      <c r="A642" s="58">
        <f>raw!$A643:$A643</f>
        <v>43388</v>
      </c>
      <c r="B642" s="59" t="str">
        <f>raw!$B643:$B643</f>
        <v>0014-0037</v>
      </c>
      <c r="C642" s="61">
        <f>IF(COUNT(score!S642:AC642,score!AO642)=0,".",SUM(score!S642:AC642,score!AO642)/COUNT(score!S642:AC642,score!AO642))</f>
        <v>70.833333333333329</v>
      </c>
      <c r="D642" s="61">
        <f>IF(COUNT(score!AF642:AM642)=0,".",SUM(score!AF642:AM642)/COUNT(score!AF642:AM642))</f>
        <v>34.375</v>
      </c>
      <c r="E642" s="61">
        <f>IF(COUNT(score!O642:R642)=0,".",SUM(score!O642:R642)/COUNT(score!O642:R642))</f>
        <v>0</v>
      </c>
      <c r="F642" s="62">
        <f>IF(COUNT(tempcalcs!$AN642:$BV642)=35,SUM(tempcalcs!$AN642:$BV642,56.57706),".")</f>
        <v>33.370650000000005</v>
      </c>
      <c r="G642" s="62">
        <f>IF(COUNT(tempcalcs!$BX642:$DF642)=35,SUM(tempcalcs!$BX642:$DF642,60.75781),".")</f>
        <v>27.911960000000001</v>
      </c>
    </row>
    <row r="643" spans="1:7" x14ac:dyDescent="0.25">
      <c r="A643" s="58">
        <f>raw!$A644:$A644</f>
        <v>43388</v>
      </c>
      <c r="B643" s="59" t="str">
        <f>raw!$B644:$B644</f>
        <v>0014-0038</v>
      </c>
      <c r="C643" s="61">
        <f>IF(COUNT(score!S643:AC643,score!AO643)=0,".",SUM(score!S643:AC643,score!AO643)/COUNT(score!S643:AC643,score!AO643))</f>
        <v>72.916666666666671</v>
      </c>
      <c r="D643" s="61">
        <f>IF(COUNT(score!AF643:AM643)=0,".",SUM(score!AF643:AM643)/COUNT(score!AF643:AM643))</f>
        <v>90.625</v>
      </c>
      <c r="E643" s="61">
        <f>IF(COUNT(score!O643:R643)=0,".",SUM(score!O643:R643)/COUNT(score!O643:R643))</f>
        <v>93.75</v>
      </c>
      <c r="F643" s="62">
        <f>IF(COUNT(tempcalcs!$AN643:$BV643)=35,SUM(tempcalcs!$AN643:$BV643,56.57706),".")</f>
        <v>55.258340000000004</v>
      </c>
      <c r="G643" s="62">
        <f>IF(COUNT(tempcalcs!$BX643:$DF643)=35,SUM(tempcalcs!$BX643:$DF643,60.75781),".")</f>
        <v>60.69717</v>
      </c>
    </row>
    <row r="644" spans="1:7" x14ac:dyDescent="0.25">
      <c r="A644" s="58">
        <f>raw!$A645:$A645</f>
        <v>43388</v>
      </c>
      <c r="B644" s="59" t="str">
        <f>raw!$B645:$B645</f>
        <v>0014-0039</v>
      </c>
      <c r="C644" s="61">
        <f>IF(COUNT(score!S644:AC644,score!AO644)=0,".",SUM(score!S644:AC644,score!AO644)/COUNT(score!S644:AC644,score!AO644))</f>
        <v>27.083333333333332</v>
      </c>
      <c r="D644" s="61">
        <f>IF(COUNT(score!AF644:AM644)=0,".",SUM(score!AF644:AM644)/COUNT(score!AF644:AM644))</f>
        <v>37.5</v>
      </c>
      <c r="E644" s="61">
        <f>IF(COUNT(score!O644:R644)=0,".",SUM(score!O644:R644)/COUNT(score!O644:R644))</f>
        <v>0</v>
      </c>
      <c r="F644" s="62">
        <f>IF(COUNT(tempcalcs!$AN644:$BV644)=35,SUM(tempcalcs!$AN644:$BV644,56.57706),".")</f>
        <v>26.317610000000005</v>
      </c>
      <c r="G644" s="62">
        <f>IF(COUNT(tempcalcs!$BX644:$DF644)=35,SUM(tempcalcs!$BX644:$DF644,60.75781),".")</f>
        <v>32.822449999999996</v>
      </c>
    </row>
    <row r="645" spans="1:7" x14ac:dyDescent="0.25">
      <c r="A645" s="58">
        <f>raw!$A646:$A646</f>
        <v>43383</v>
      </c>
      <c r="B645" s="59" t="str">
        <f>raw!$B646:$B646</f>
        <v>0014-0042</v>
      </c>
      <c r="C645" s="61">
        <f>IF(COUNT(score!S645:AC645,score!AO645)=0,".",SUM(score!S645:AC645,score!AO645)/COUNT(score!S645:AC645,score!AO645))</f>
        <v>79.166666666666671</v>
      </c>
      <c r="D645" s="61">
        <f>IF(COUNT(score!AF645:AM645)=0,".",SUM(score!AF645:AM645)/COUNT(score!AF645:AM645))</f>
        <v>71.875</v>
      </c>
      <c r="E645" s="61">
        <f>IF(COUNT(score!O645:R645)=0,".",SUM(score!O645:R645)/COUNT(score!O645:R645))</f>
        <v>18.75</v>
      </c>
      <c r="F645" s="62">
        <f>IF(COUNT(tempcalcs!$AN645:$BV645)=35,SUM(tempcalcs!$AN645:$BV645,56.57706),".")</f>
        <v>36.223669999999998</v>
      </c>
      <c r="G645" s="62">
        <f>IF(COUNT(tempcalcs!$BX645:$DF645)=35,SUM(tempcalcs!$BX645:$DF645,60.75781),".")</f>
        <v>38.663460000000001</v>
      </c>
    </row>
    <row r="646" spans="1:7" x14ac:dyDescent="0.25">
      <c r="A646" s="58">
        <f>raw!$A647:$A647</f>
        <v>43383</v>
      </c>
      <c r="B646" s="59" t="str">
        <f>raw!$B647:$B647</f>
        <v>0014-0043</v>
      </c>
      <c r="C646" s="61">
        <f>IF(COUNT(score!S646:AC646,score!AO646)=0,".",SUM(score!S646:AC646,score!AO646)/COUNT(score!S646:AC646,score!AO646))</f>
        <v>89.583333333333329</v>
      </c>
      <c r="D646" s="61">
        <f>IF(COUNT(score!AF646:AM646)=0,".",SUM(score!AF646:AM646)/COUNT(score!AF646:AM646))</f>
        <v>93.75</v>
      </c>
      <c r="E646" s="61">
        <f>IF(COUNT(score!O646:R646)=0,".",SUM(score!O646:R646)/COUNT(score!O646:R646))</f>
        <v>75</v>
      </c>
      <c r="F646" s="62">
        <f>IF(COUNT(tempcalcs!$AN646:$BV646)=35,SUM(tempcalcs!$AN646:$BV646,56.57706),".")</f>
        <v>36.625330000000005</v>
      </c>
      <c r="G646" s="62">
        <f>IF(COUNT(tempcalcs!$BX646:$DF646)=35,SUM(tempcalcs!$BX646:$DF646,60.75781),".")</f>
        <v>52.306690000000003</v>
      </c>
    </row>
    <row r="647" spans="1:7" x14ac:dyDescent="0.25">
      <c r="A647" s="58">
        <f>raw!$A648:$A648</f>
        <v>43386</v>
      </c>
      <c r="B647" s="59" t="str">
        <f>raw!$B648:$B648</f>
        <v>0014-0044</v>
      </c>
      <c r="C647" s="61">
        <f>IF(COUNT(score!S647:AC647,score!AO647)=0,".",SUM(score!S647:AC647,score!AO647)/COUNT(score!S647:AC647,score!AO647))</f>
        <v>62.5</v>
      </c>
      <c r="D647" s="61">
        <f>IF(COUNT(score!AF647:AM647)=0,".",SUM(score!AF647:AM647)/COUNT(score!AF647:AM647))</f>
        <v>31.25</v>
      </c>
      <c r="E647" s="61">
        <f>IF(COUNT(score!O647:R647)=0,".",SUM(score!O647:R647)/COUNT(score!O647:R647))</f>
        <v>0</v>
      </c>
      <c r="F647" s="62">
        <f>IF(COUNT(tempcalcs!$AN647:$BV647)=35,SUM(tempcalcs!$AN647:$BV647,56.57706),".")</f>
        <v>28.940230000000007</v>
      </c>
      <c r="G647" s="62">
        <f>IF(COUNT(tempcalcs!$BX647:$DF647)=35,SUM(tempcalcs!$BX647:$DF647,60.75781),".")</f>
        <v>22.32273</v>
      </c>
    </row>
    <row r="648" spans="1:7" x14ac:dyDescent="0.25">
      <c r="A648" s="58">
        <f>raw!$A649:$A649</f>
        <v>43413</v>
      </c>
      <c r="B648" s="59" t="str">
        <f>raw!$B649:$B649</f>
        <v>0014-0045</v>
      </c>
      <c r="C648" s="61">
        <f>IF(COUNT(score!S648:AC648,score!AO648)=0,".",SUM(score!S648:AC648,score!AO648)/COUNT(score!S648:AC648,score!AO648))</f>
        <v>89.583333333333329</v>
      </c>
      <c r="D648" s="61">
        <f>IF(COUNT(score!AF648:AM648)=0,".",SUM(score!AF648:AM648)/COUNT(score!AF648:AM648))</f>
        <v>87.5</v>
      </c>
      <c r="E648" s="61">
        <f>IF(COUNT(score!O648:R648)=0,".",SUM(score!O648:R648)/COUNT(score!O648:R648))</f>
        <v>56.25</v>
      </c>
      <c r="F648" s="62">
        <f>IF(COUNT(tempcalcs!$AN648:$BV648)=35,SUM(tempcalcs!$AN648:$BV648,56.57706),".")</f>
        <v>39.545430000000003</v>
      </c>
      <c r="G648" s="62">
        <f>IF(COUNT(tempcalcs!$BX648:$DF648)=35,SUM(tempcalcs!$BX648:$DF648,60.75781),".")</f>
        <v>57.186599999999999</v>
      </c>
    </row>
    <row r="649" spans="1:7" x14ac:dyDescent="0.25">
      <c r="A649" s="58">
        <f>raw!$A650:$A650</f>
        <v>43413</v>
      </c>
      <c r="B649" s="59" t="str">
        <f>raw!$B650:$B650</f>
        <v>0014-0046</v>
      </c>
      <c r="C649" s="61">
        <f>IF(COUNT(score!S649:AC649,score!AO649)=0,".",SUM(score!S649:AC649,score!AO649)/COUNT(score!S649:AC649,score!AO649))</f>
        <v>87.5</v>
      </c>
      <c r="D649" s="61">
        <f>IF(COUNT(score!AF649:AM649)=0,".",SUM(score!AF649:AM649)/COUNT(score!AF649:AM649))</f>
        <v>84.375</v>
      </c>
      <c r="E649" s="61">
        <f>IF(COUNT(score!O649:R649)=0,".",SUM(score!O649:R649)/COUNT(score!O649:R649))</f>
        <v>93.75</v>
      </c>
      <c r="F649" s="62">
        <f>IF(COUNT(tempcalcs!$AN649:$BV649)=35,SUM(tempcalcs!$AN649:$BV649,56.57706),".")</f>
        <v>49.32929</v>
      </c>
      <c r="G649" s="62">
        <f>IF(COUNT(tempcalcs!$BX649:$DF649)=35,SUM(tempcalcs!$BX649:$DF649,60.75781),".")</f>
        <v>60.7759</v>
      </c>
    </row>
    <row r="650" spans="1:7" x14ac:dyDescent="0.25">
      <c r="A650" s="58">
        <f>raw!$A651:$A651</f>
        <v>43418</v>
      </c>
      <c r="B650" s="59" t="str">
        <f>raw!$B651:$B651</f>
        <v>0014-0047</v>
      </c>
      <c r="C650" s="61">
        <f>IF(COUNT(score!S650:AC650,score!AO650)=0,".",SUM(score!S650:AC650,score!AO650)/COUNT(score!S650:AC650,score!AO650))</f>
        <v>81.25</v>
      </c>
      <c r="D650" s="61">
        <f>IF(COUNT(score!AF650:AM650)=0,".",SUM(score!AF650:AM650)/COUNT(score!AF650:AM650))</f>
        <v>43.75</v>
      </c>
      <c r="E650" s="61">
        <f>IF(COUNT(score!O650:R650)=0,".",SUM(score!O650:R650)/COUNT(score!O650:R650))</f>
        <v>18.75</v>
      </c>
      <c r="F650" s="62">
        <f>IF(COUNT(tempcalcs!$AN650:$BV650)=35,SUM(tempcalcs!$AN650:$BV650,56.57706),".")</f>
        <v>39.402090000000001</v>
      </c>
      <c r="G650" s="62">
        <f>IF(COUNT(tempcalcs!$BX650:$DF650)=35,SUM(tempcalcs!$BX650:$DF650,60.75781),".")</f>
        <v>53.220759999999999</v>
      </c>
    </row>
    <row r="651" spans="1:7" x14ac:dyDescent="0.25">
      <c r="A651" s="58">
        <f>raw!$A652:$A652</f>
        <v>43413</v>
      </c>
      <c r="B651" s="59" t="str">
        <f>raw!$B652:$B652</f>
        <v>0014-0048</v>
      </c>
      <c r="C651" s="61">
        <f>IF(COUNT(score!S651:AC651,score!AO651)=0,".",SUM(score!S651:AC651,score!AO651)/COUNT(score!S651:AC651,score!AO651))</f>
        <v>97.916666666666671</v>
      </c>
      <c r="D651" s="61">
        <f>IF(COUNT(score!AF651:AM651)=0,".",SUM(score!AF651:AM651)/COUNT(score!AF651:AM651))</f>
        <v>87.5</v>
      </c>
      <c r="E651" s="61">
        <f>IF(COUNT(score!O651:R651)=0,".",SUM(score!O651:R651)/COUNT(score!O651:R651))</f>
        <v>68.75</v>
      </c>
      <c r="F651" s="62">
        <f>IF(COUNT(tempcalcs!$AN651:$BV651)=35,SUM(tempcalcs!$AN651:$BV651,56.57706),".")</f>
        <v>51.724040000000002</v>
      </c>
      <c r="G651" s="62">
        <f>IF(COUNT(tempcalcs!$BX651:$DF651)=35,SUM(tempcalcs!$BX651:$DF651,60.75781),".")</f>
        <v>43.849459999999993</v>
      </c>
    </row>
    <row r="652" spans="1:7" x14ac:dyDescent="0.25">
      <c r="A652" s="58">
        <f>raw!$A653:$A653</f>
        <v>43413</v>
      </c>
      <c r="B652" s="59" t="str">
        <f>raw!$B653:$B653</f>
        <v>0014-0049</v>
      </c>
      <c r="C652" s="61">
        <f>IF(COUNT(score!S652:AC652,score!AO652)=0,".",SUM(score!S652:AC652,score!AO652)/COUNT(score!S652:AC652,score!AO652))</f>
        <v>64.583333333333329</v>
      </c>
      <c r="D652" s="61">
        <f>IF(COUNT(score!AF652:AM652)=0,".",SUM(score!AF652:AM652)/COUNT(score!AF652:AM652))</f>
        <v>37.5</v>
      </c>
      <c r="E652" s="61">
        <f>IF(COUNT(score!O652:R652)=0,".",SUM(score!O652:R652)/COUNT(score!O652:R652))</f>
        <v>37.5</v>
      </c>
      <c r="F652" s="62">
        <f>IF(COUNT(tempcalcs!$AN652:$BV652)=35,SUM(tempcalcs!$AN652:$BV652,56.57706),".")</f>
        <v>14.952210000000001</v>
      </c>
      <c r="G652" s="62">
        <f>IF(COUNT(tempcalcs!$BX652:$DF652)=35,SUM(tempcalcs!$BX652:$DF652,60.75781),".")</f>
        <v>56.142209999999999</v>
      </c>
    </row>
    <row r="653" spans="1:7" x14ac:dyDescent="0.25">
      <c r="A653" s="58">
        <f>raw!$A654:$A654</f>
        <v>43412</v>
      </c>
      <c r="B653" s="59" t="str">
        <f>raw!$B654:$B654</f>
        <v>0014-0050</v>
      </c>
      <c r="C653" s="61">
        <f>IF(COUNT(score!S653:AC653,score!AO653)=0,".",SUM(score!S653:AC653,score!AO653)/COUNT(score!S653:AC653,score!AO653))</f>
        <v>22.916666666666668</v>
      </c>
      <c r="D653" s="61">
        <f>IF(COUNT(score!AF653:AM653)=0,".",SUM(score!AF653:AM653)/COUNT(score!AF653:AM653))</f>
        <v>12.5</v>
      </c>
      <c r="E653" s="61">
        <f>IF(COUNT(score!O653:R653)=0,".",SUM(score!O653:R653)/COUNT(score!O653:R653))</f>
        <v>25</v>
      </c>
      <c r="F653" s="62">
        <f>IF(COUNT(tempcalcs!$AN653:$BV653)=35,SUM(tempcalcs!$AN653:$BV653,56.57706),".")</f>
        <v>27.334500000000002</v>
      </c>
      <c r="G653" s="62">
        <f>IF(COUNT(tempcalcs!$BX653:$DF653)=35,SUM(tempcalcs!$BX653:$DF653,60.75781),".")</f>
        <v>35.841819999999998</v>
      </c>
    </row>
    <row r="654" spans="1:7" x14ac:dyDescent="0.25">
      <c r="A654" s="58">
        <f>raw!$A655:$A655</f>
        <v>43417</v>
      </c>
      <c r="B654" s="59" t="str">
        <f>raw!$B655:$B655</f>
        <v>0014-0051</v>
      </c>
      <c r="C654" s="61">
        <f>IF(COUNT(score!S654:AC654,score!AO654)=0,".",SUM(score!S654:AC654,score!AO654)/COUNT(score!S654:AC654,score!AO654))</f>
        <v>85.416666666666671</v>
      </c>
      <c r="D654" s="61">
        <f>IF(COUNT(score!AF654:AM654)=0,".",SUM(score!AF654:AM654)/COUNT(score!AF654:AM654))</f>
        <v>43.75</v>
      </c>
      <c r="E654" s="61">
        <f>IF(COUNT(score!O654:R654)=0,".",SUM(score!O654:R654)/COUNT(score!O654:R654))</f>
        <v>0</v>
      </c>
      <c r="F654" s="62">
        <f>IF(COUNT(tempcalcs!$AN654:$BV654)=35,SUM(tempcalcs!$AN654:$BV654,56.57706),".")</f>
        <v>36.708530000000003</v>
      </c>
      <c r="G654" s="62">
        <f>IF(COUNT(tempcalcs!$BX654:$DF654)=35,SUM(tempcalcs!$BX654:$DF654,60.75781),".")</f>
        <v>42.160779999999995</v>
      </c>
    </row>
    <row r="655" spans="1:7" x14ac:dyDescent="0.25">
      <c r="A655" s="58">
        <f>raw!$A656:$A656</f>
        <v>43417</v>
      </c>
      <c r="B655" s="59" t="str">
        <f>raw!$B656:$B656</f>
        <v>0014-0052</v>
      </c>
      <c r="C655" s="61">
        <f>IF(COUNT(score!S655:AC655,score!AO655)=0,".",SUM(score!S655:AC655,score!AO655)/COUNT(score!S655:AC655,score!AO655))</f>
        <v>77.083333333333329</v>
      </c>
      <c r="D655" s="61">
        <f>IF(COUNT(score!AF655:AM655)=0,".",SUM(score!AF655:AM655)/COUNT(score!AF655:AM655))</f>
        <v>90.625</v>
      </c>
      <c r="E655" s="61">
        <f>IF(COUNT(score!O655:R655)=0,".",SUM(score!O655:R655)/COUNT(score!O655:R655))</f>
        <v>93.75</v>
      </c>
      <c r="F655" s="62">
        <f>IF(COUNT(tempcalcs!$AN655:$BV655)=35,SUM(tempcalcs!$AN655:$BV655,56.57706),".")</f>
        <v>26.546160000000004</v>
      </c>
      <c r="G655" s="62">
        <f>IF(COUNT(tempcalcs!$BX655:$DF655)=35,SUM(tempcalcs!$BX655:$DF655,60.75781),".")</f>
        <v>64.133110000000002</v>
      </c>
    </row>
    <row r="656" spans="1:7" x14ac:dyDescent="0.25">
      <c r="A656" s="58">
        <f>raw!$A657:$A657</f>
        <v>43419</v>
      </c>
      <c r="B656" s="59" t="str">
        <f>raw!$B657:$B657</f>
        <v>0014-0053</v>
      </c>
      <c r="C656" s="61">
        <f>IF(COUNT(score!S656:AC656,score!AO656)=0,".",SUM(score!S656:AC656,score!AO656)/COUNT(score!S656:AC656,score!AO656))</f>
        <v>89.583333333333329</v>
      </c>
      <c r="D656" s="61">
        <f>IF(COUNT(score!AF656:AM656)=0,".",SUM(score!AF656:AM656)/COUNT(score!AF656:AM656))</f>
        <v>78.125</v>
      </c>
      <c r="E656" s="61">
        <f>IF(COUNT(score!O656:R656)=0,".",SUM(score!O656:R656)/COUNT(score!O656:R656))</f>
        <v>37.5</v>
      </c>
      <c r="F656" s="62">
        <f>IF(COUNT(tempcalcs!$AN656:$BV656)=35,SUM(tempcalcs!$AN656:$BV656,56.57706),".")</f>
        <v>40.217250000000007</v>
      </c>
      <c r="G656" s="62">
        <f>IF(COUNT(tempcalcs!$BX656:$DF656)=35,SUM(tempcalcs!$BX656:$DF656,60.75781),".")</f>
        <v>53.349739999999997</v>
      </c>
    </row>
    <row r="657" spans="1:7" x14ac:dyDescent="0.25">
      <c r="A657" s="58">
        <f>raw!$A658:$A658</f>
        <v>43417</v>
      </c>
      <c r="B657" s="59" t="str">
        <f>raw!$B658:$B658</f>
        <v>0014-0054</v>
      </c>
      <c r="C657" s="61">
        <f>IF(COUNT(score!S657:AC657,score!AO657)=0,".",SUM(score!S657:AC657,score!AO657)/COUNT(score!S657:AC657,score!AO657))</f>
        <v>56.25</v>
      </c>
      <c r="D657" s="61">
        <f>IF(COUNT(score!AF657:AM657)=0,".",SUM(score!AF657:AM657)/COUNT(score!AF657:AM657))</f>
        <v>62.5</v>
      </c>
      <c r="E657" s="61">
        <f>IF(COUNT(score!O657:R657)=0,".",SUM(score!O657:R657)/COUNT(score!O657:R657))</f>
        <v>43.75</v>
      </c>
      <c r="F657" s="62">
        <f>IF(COUNT(tempcalcs!$AN657:$BV657)=35,SUM(tempcalcs!$AN657:$BV657,56.57706),".")</f>
        <v>22.900259999999996</v>
      </c>
      <c r="G657" s="62">
        <f>IF(COUNT(tempcalcs!$BX657:$DF657)=35,SUM(tempcalcs!$BX657:$DF657,60.75781),".")</f>
        <v>42.037679999999995</v>
      </c>
    </row>
    <row r="658" spans="1:7" x14ac:dyDescent="0.25">
      <c r="A658" s="58">
        <f>raw!$A659:$A659</f>
        <v>0</v>
      </c>
      <c r="B658" s="59">
        <f>raw!$B659:$B659</f>
        <v>0</v>
      </c>
      <c r="C658" s="61" t="str">
        <f>IF(COUNT(score!S658:AC658,score!AO658)=0,".",SUM(score!S658:AC658,score!AO658)/COUNT(score!S658:AC658,score!AO658))</f>
        <v>.</v>
      </c>
      <c r="D658" s="61" t="str">
        <f>IF(COUNT(score!AF658:AM658)=0,".",SUM(score!AF658:AM658)/COUNT(score!AF658:AM658))</f>
        <v>.</v>
      </c>
      <c r="E658" s="61" t="str">
        <f>IF(COUNT(score!O658:R658)=0,".",SUM(score!O658:R658)/COUNT(score!O658:R658))</f>
        <v>.</v>
      </c>
      <c r="F658" s="62" t="str">
        <f>IF(COUNT(tempcalcs!$AN658:$BV658)=35,SUM(tempcalcs!$AN658:$BV658,56.57706),".")</f>
        <v>.</v>
      </c>
      <c r="G658" s="62" t="str">
        <f>IF(COUNT(tempcalcs!$BX658:$DF658)=35,SUM(tempcalcs!$BX658:$DF658,60.75781),".")</f>
        <v>.</v>
      </c>
    </row>
    <row r="659" spans="1:7" x14ac:dyDescent="0.25">
      <c r="A659" s="58">
        <f>raw!$A660:$A660</f>
        <v>0</v>
      </c>
      <c r="B659" s="59">
        <f>raw!$B660:$B660</f>
        <v>0</v>
      </c>
      <c r="C659" s="61" t="str">
        <f>IF(COUNT(score!S659:AC659,score!AO659)=0,".",SUM(score!S659:AC659,score!AO659)/COUNT(score!S659:AC659,score!AO659))</f>
        <v>.</v>
      </c>
      <c r="D659" s="61" t="str">
        <f>IF(COUNT(score!AF659:AM659)=0,".",SUM(score!AF659:AM659)/COUNT(score!AF659:AM659))</f>
        <v>.</v>
      </c>
      <c r="E659" s="61" t="str">
        <f>IF(COUNT(score!O659:R659)=0,".",SUM(score!O659:R659)/COUNT(score!O659:R659))</f>
        <v>.</v>
      </c>
      <c r="F659" s="62" t="str">
        <f>IF(COUNT(tempcalcs!$AN659:$BV659)=35,SUM(tempcalcs!$AN659:$BV659,56.57706),".")</f>
        <v>.</v>
      </c>
      <c r="G659" s="62" t="str">
        <f>IF(COUNT(tempcalcs!$BX659:$DF659)=35,SUM(tempcalcs!$BX659:$DF659,60.75781),".")</f>
        <v>.</v>
      </c>
    </row>
    <row r="660" spans="1:7" x14ac:dyDescent="0.25">
      <c r="A660" s="58">
        <f>raw!$A661:$A661</f>
        <v>0</v>
      </c>
      <c r="B660" s="59">
        <f>raw!$B661:$B661</f>
        <v>0</v>
      </c>
      <c r="C660" s="61" t="str">
        <f>IF(COUNT(score!S660:AC660,score!AO660)=0,".",SUM(score!S660:AC660,score!AO660)/COUNT(score!S660:AC660,score!AO660))</f>
        <v>.</v>
      </c>
      <c r="D660" s="61" t="str">
        <f>IF(COUNT(score!AF660:AM660)=0,".",SUM(score!AF660:AM660)/COUNT(score!AF660:AM660))</f>
        <v>.</v>
      </c>
      <c r="E660" s="61" t="str">
        <f>IF(COUNT(score!O660:R660)=0,".",SUM(score!O660:R660)/COUNT(score!O660:R660))</f>
        <v>.</v>
      </c>
      <c r="F660" s="62" t="str">
        <f>IF(COUNT(tempcalcs!$AN660:$BV660)=35,SUM(tempcalcs!$AN660:$BV660,56.57706),".")</f>
        <v>.</v>
      </c>
      <c r="G660" s="62" t="str">
        <f>IF(COUNT(tempcalcs!$BX660:$DF660)=35,SUM(tempcalcs!$BX660:$DF660,60.75781),".")</f>
        <v>.</v>
      </c>
    </row>
    <row r="661" spans="1:7" x14ac:dyDescent="0.25">
      <c r="A661" s="58">
        <f>raw!$A662:$A662</f>
        <v>0</v>
      </c>
      <c r="B661" s="59">
        <f>raw!$B662:$B662</f>
        <v>0</v>
      </c>
      <c r="C661" s="61" t="str">
        <f>IF(COUNT(score!S661:AC661,score!AO661)=0,".",SUM(score!S661:AC661,score!AO661)/COUNT(score!S661:AC661,score!AO661))</f>
        <v>.</v>
      </c>
      <c r="D661" s="61" t="str">
        <f>IF(COUNT(score!AF661:AM661)=0,".",SUM(score!AF661:AM661)/COUNT(score!AF661:AM661))</f>
        <v>.</v>
      </c>
      <c r="E661" s="61" t="str">
        <f>IF(COUNT(score!O661:R661)=0,".",SUM(score!O661:R661)/COUNT(score!O661:R661))</f>
        <v>.</v>
      </c>
      <c r="F661" s="62" t="str">
        <f>IF(COUNT(tempcalcs!$AN661:$BV661)=35,SUM(tempcalcs!$AN661:$BV661,56.57706),".")</f>
        <v>.</v>
      </c>
      <c r="G661" s="62" t="str">
        <f>IF(COUNT(tempcalcs!$BX661:$DF661)=35,SUM(tempcalcs!$BX661:$DF661,60.75781),".")</f>
        <v>.</v>
      </c>
    </row>
    <row r="662" spans="1:7" x14ac:dyDescent="0.25">
      <c r="A662" s="58">
        <f>raw!$A663:$A663</f>
        <v>0</v>
      </c>
      <c r="B662" s="59">
        <f>raw!$B663:$B663</f>
        <v>0</v>
      </c>
      <c r="C662" s="61" t="str">
        <f>IF(COUNT(score!S662:AC662,score!AO662)=0,".",SUM(score!S662:AC662,score!AO662)/COUNT(score!S662:AC662,score!AO662))</f>
        <v>.</v>
      </c>
      <c r="D662" s="61" t="str">
        <f>IF(COUNT(score!AF662:AM662)=0,".",SUM(score!AF662:AM662)/COUNT(score!AF662:AM662))</f>
        <v>.</v>
      </c>
      <c r="E662" s="61" t="str">
        <f>IF(COUNT(score!O662:R662)=0,".",SUM(score!O662:R662)/COUNT(score!O662:R662))</f>
        <v>.</v>
      </c>
      <c r="F662" s="62" t="str">
        <f>IF(COUNT(tempcalcs!$AN662:$BV662)=35,SUM(tempcalcs!$AN662:$BV662,56.57706),".")</f>
        <v>.</v>
      </c>
      <c r="G662" s="62" t="str">
        <f>IF(COUNT(tempcalcs!$BX662:$DF662)=35,SUM(tempcalcs!$BX662:$DF662,60.75781),".")</f>
        <v>.</v>
      </c>
    </row>
    <row r="663" spans="1:7" x14ac:dyDescent="0.25">
      <c r="A663" s="58">
        <f>raw!$A664:$A664</f>
        <v>0</v>
      </c>
      <c r="B663" s="59">
        <f>raw!$B664:$B664</f>
        <v>0</v>
      </c>
      <c r="C663" s="61" t="str">
        <f>IF(COUNT(score!S663:AC663,score!AO663)=0,".",SUM(score!S663:AC663,score!AO663)/COUNT(score!S663:AC663,score!AO663))</f>
        <v>.</v>
      </c>
      <c r="D663" s="61" t="str">
        <f>IF(COUNT(score!AF663:AM663)=0,".",SUM(score!AF663:AM663)/COUNT(score!AF663:AM663))</f>
        <v>.</v>
      </c>
      <c r="E663" s="61" t="str">
        <f>IF(COUNT(score!O663:R663)=0,".",SUM(score!O663:R663)/COUNT(score!O663:R663))</f>
        <v>.</v>
      </c>
      <c r="F663" s="62" t="str">
        <f>IF(COUNT(tempcalcs!$AN663:$BV663)=35,SUM(tempcalcs!$AN663:$BV663,56.57706),".")</f>
        <v>.</v>
      </c>
      <c r="G663" s="62" t="str">
        <f>IF(COUNT(tempcalcs!$BX663:$DF663)=35,SUM(tempcalcs!$BX663:$DF663,60.75781),".")</f>
        <v>.</v>
      </c>
    </row>
    <row r="664" spans="1:7" x14ac:dyDescent="0.25">
      <c r="A664" s="58">
        <f>raw!$A665:$A665</f>
        <v>0</v>
      </c>
      <c r="B664" s="59">
        <f>raw!$B665:$B665</f>
        <v>0</v>
      </c>
      <c r="C664" s="61" t="str">
        <f>IF(COUNT(score!S664:AC664,score!AO664)=0,".",SUM(score!S664:AC664,score!AO664)/COUNT(score!S664:AC664,score!AO664))</f>
        <v>.</v>
      </c>
      <c r="D664" s="61" t="str">
        <f>IF(COUNT(score!AF664:AM664)=0,".",SUM(score!AF664:AM664)/COUNT(score!AF664:AM664))</f>
        <v>.</v>
      </c>
      <c r="E664" s="61" t="str">
        <f>IF(COUNT(score!O664:R664)=0,".",SUM(score!O664:R664)/COUNT(score!O664:R664))</f>
        <v>.</v>
      </c>
      <c r="F664" s="62" t="str">
        <f>IF(COUNT(tempcalcs!$AN664:$BV664)=35,SUM(tempcalcs!$AN664:$BV664,56.57706),".")</f>
        <v>.</v>
      </c>
      <c r="G664" s="62" t="str">
        <f>IF(COUNT(tempcalcs!$BX664:$DF664)=35,SUM(tempcalcs!$BX664:$DF664,60.75781),".")</f>
        <v>.</v>
      </c>
    </row>
    <row r="665" spans="1:7" x14ac:dyDescent="0.25">
      <c r="A665" s="58">
        <f>raw!$A666:$A666</f>
        <v>0</v>
      </c>
      <c r="B665" s="59">
        <f>raw!$B666:$B666</f>
        <v>0</v>
      </c>
      <c r="C665" s="61" t="str">
        <f>IF(COUNT(score!S665:AC665,score!AO665)=0,".",SUM(score!S665:AC665,score!AO665)/COUNT(score!S665:AC665,score!AO665))</f>
        <v>.</v>
      </c>
      <c r="D665" s="61" t="str">
        <f>IF(COUNT(score!AF665:AM665)=0,".",SUM(score!AF665:AM665)/COUNT(score!AF665:AM665))</f>
        <v>.</v>
      </c>
      <c r="E665" s="61" t="str">
        <f>IF(COUNT(score!O665:R665)=0,".",SUM(score!O665:R665)/COUNT(score!O665:R665))</f>
        <v>.</v>
      </c>
      <c r="F665" s="62" t="str">
        <f>IF(COUNT(tempcalcs!$AN665:$BV665)=35,SUM(tempcalcs!$AN665:$BV665,56.57706),".")</f>
        <v>.</v>
      </c>
      <c r="G665" s="62" t="str">
        <f>IF(COUNT(tempcalcs!$BX665:$DF665)=35,SUM(tempcalcs!$BX665:$DF665,60.75781),".")</f>
        <v>.</v>
      </c>
    </row>
    <row r="666" spans="1:7" x14ac:dyDescent="0.25">
      <c r="A666" s="58">
        <f>raw!$A667:$A667</f>
        <v>0</v>
      </c>
      <c r="B666" s="59">
        <f>raw!$B667:$B667</f>
        <v>0</v>
      </c>
      <c r="C666" s="61" t="str">
        <f>IF(COUNT(score!S666:AC666,score!AO666)=0,".",SUM(score!S666:AC666,score!AO666)/COUNT(score!S666:AC666,score!AO666))</f>
        <v>.</v>
      </c>
      <c r="D666" s="61" t="str">
        <f>IF(COUNT(score!AF666:AM666)=0,".",SUM(score!AF666:AM666)/COUNT(score!AF666:AM666))</f>
        <v>.</v>
      </c>
      <c r="E666" s="61" t="str">
        <f>IF(COUNT(score!O666:R666)=0,".",SUM(score!O666:R666)/COUNT(score!O666:R666))</f>
        <v>.</v>
      </c>
      <c r="F666" s="62" t="str">
        <f>IF(COUNT(tempcalcs!$AN666:$BV666)=35,SUM(tempcalcs!$AN666:$BV666,56.57706),".")</f>
        <v>.</v>
      </c>
      <c r="G666" s="62" t="str">
        <f>IF(COUNT(tempcalcs!$BX666:$DF666)=35,SUM(tempcalcs!$BX666:$DF666,60.75781),".")</f>
        <v>.</v>
      </c>
    </row>
    <row r="667" spans="1:7" x14ac:dyDescent="0.25">
      <c r="A667" s="58">
        <f>raw!$A668:$A668</f>
        <v>0</v>
      </c>
      <c r="B667" s="59">
        <f>raw!$B668:$B668</f>
        <v>0</v>
      </c>
      <c r="C667" s="61" t="str">
        <f>IF(COUNT(score!S667:AC667,score!AO667)=0,".",SUM(score!S667:AC667,score!AO667)/COUNT(score!S667:AC667,score!AO667))</f>
        <v>.</v>
      </c>
      <c r="D667" s="61" t="str">
        <f>IF(COUNT(score!AF667:AM667)=0,".",SUM(score!AF667:AM667)/COUNT(score!AF667:AM667))</f>
        <v>.</v>
      </c>
      <c r="E667" s="61" t="str">
        <f>IF(COUNT(score!O667:R667)=0,".",SUM(score!O667:R667)/COUNT(score!O667:R667))</f>
        <v>.</v>
      </c>
      <c r="F667" s="62" t="str">
        <f>IF(COUNT(tempcalcs!$AN667:$BV667)=35,SUM(tempcalcs!$AN667:$BV667,56.57706),".")</f>
        <v>.</v>
      </c>
      <c r="G667" s="62" t="str">
        <f>IF(COUNT(tempcalcs!$BX667:$DF667)=35,SUM(tempcalcs!$BX667:$DF667,60.75781),".")</f>
        <v>.</v>
      </c>
    </row>
    <row r="668" spans="1:7" x14ac:dyDescent="0.25">
      <c r="A668" s="58">
        <f>raw!$A669:$A669</f>
        <v>0</v>
      </c>
      <c r="B668" s="59">
        <f>raw!$B669:$B669</f>
        <v>0</v>
      </c>
      <c r="C668" s="61" t="str">
        <f>IF(COUNT(score!S668:AC668,score!AO668)=0,".",SUM(score!S668:AC668,score!AO668)/COUNT(score!S668:AC668,score!AO668))</f>
        <v>.</v>
      </c>
      <c r="D668" s="61" t="str">
        <f>IF(COUNT(score!AF668:AM668)=0,".",SUM(score!AF668:AM668)/COUNT(score!AF668:AM668))</f>
        <v>.</v>
      </c>
      <c r="E668" s="61" t="str">
        <f>IF(COUNT(score!O668:R668)=0,".",SUM(score!O668:R668)/COUNT(score!O668:R668))</f>
        <v>.</v>
      </c>
      <c r="F668" s="62" t="str">
        <f>IF(COUNT(tempcalcs!$AN668:$BV668)=35,SUM(tempcalcs!$AN668:$BV668,56.57706),".")</f>
        <v>.</v>
      </c>
      <c r="G668" s="62" t="str">
        <f>IF(COUNT(tempcalcs!$BX668:$DF668)=35,SUM(tempcalcs!$BX668:$DF668,60.75781),".")</f>
        <v>.</v>
      </c>
    </row>
    <row r="669" spans="1:7" x14ac:dyDescent="0.25">
      <c r="A669" s="58">
        <f>raw!$A670:$A670</f>
        <v>0</v>
      </c>
      <c r="B669" s="59">
        <f>raw!$B670:$B670</f>
        <v>0</v>
      </c>
      <c r="C669" s="61" t="str">
        <f>IF(COUNT(score!S669:AC669,score!AO669)=0,".",SUM(score!S669:AC669,score!AO669)/COUNT(score!S669:AC669,score!AO669))</f>
        <v>.</v>
      </c>
      <c r="D669" s="61" t="str">
        <f>IF(COUNT(score!AF669:AM669)=0,".",SUM(score!AF669:AM669)/COUNT(score!AF669:AM669))</f>
        <v>.</v>
      </c>
      <c r="E669" s="61" t="str">
        <f>IF(COUNT(score!O669:R669)=0,".",SUM(score!O669:R669)/COUNT(score!O669:R669))</f>
        <v>.</v>
      </c>
      <c r="F669" s="62" t="str">
        <f>IF(COUNT(tempcalcs!$AN669:$BV669)=35,SUM(tempcalcs!$AN669:$BV669,56.57706),".")</f>
        <v>.</v>
      </c>
      <c r="G669" s="62" t="str">
        <f>IF(COUNT(tempcalcs!$BX669:$DF669)=35,SUM(tempcalcs!$BX669:$DF669,60.75781),".")</f>
        <v>.</v>
      </c>
    </row>
    <row r="670" spans="1:7" x14ac:dyDescent="0.25">
      <c r="A670" s="58">
        <f>raw!$A671:$A671</f>
        <v>0</v>
      </c>
      <c r="B670" s="59">
        <f>raw!$B671:$B671</f>
        <v>0</v>
      </c>
      <c r="C670" s="61" t="str">
        <f>IF(COUNT(score!S670:AC670,score!AO670)=0,".",SUM(score!S670:AC670,score!AO670)/COUNT(score!S670:AC670,score!AO670))</f>
        <v>.</v>
      </c>
      <c r="D670" s="61" t="str">
        <f>IF(COUNT(score!AF670:AM670)=0,".",SUM(score!AF670:AM670)/COUNT(score!AF670:AM670))</f>
        <v>.</v>
      </c>
      <c r="E670" s="61" t="str">
        <f>IF(COUNT(score!O670:R670)=0,".",SUM(score!O670:R670)/COUNT(score!O670:R670))</f>
        <v>.</v>
      </c>
      <c r="F670" s="62" t="str">
        <f>IF(COUNT(tempcalcs!$AN670:$BV670)=35,SUM(tempcalcs!$AN670:$BV670,56.57706),".")</f>
        <v>.</v>
      </c>
      <c r="G670" s="62" t="str">
        <f>IF(COUNT(tempcalcs!$BX670:$DF670)=35,SUM(tempcalcs!$BX670:$DF670,60.75781),".")</f>
        <v>.</v>
      </c>
    </row>
    <row r="671" spans="1:7" x14ac:dyDescent="0.25">
      <c r="A671" s="58">
        <f>raw!$A672:$A672</f>
        <v>0</v>
      </c>
      <c r="B671" s="59">
        <f>raw!$B672:$B672</f>
        <v>0</v>
      </c>
      <c r="C671" s="61" t="str">
        <f>IF(COUNT(score!S671:AC671,score!AO671)=0,".",SUM(score!S671:AC671,score!AO671)/COUNT(score!S671:AC671,score!AO671))</f>
        <v>.</v>
      </c>
      <c r="D671" s="61" t="str">
        <f>IF(COUNT(score!AF671:AM671)=0,".",SUM(score!AF671:AM671)/COUNT(score!AF671:AM671))</f>
        <v>.</v>
      </c>
      <c r="E671" s="61" t="str">
        <f>IF(COUNT(score!O671:R671)=0,".",SUM(score!O671:R671)/COUNT(score!O671:R671))</f>
        <v>.</v>
      </c>
      <c r="F671" s="62" t="str">
        <f>IF(COUNT(tempcalcs!$AN671:$BV671)=35,SUM(tempcalcs!$AN671:$BV671,56.57706),".")</f>
        <v>.</v>
      </c>
      <c r="G671" s="62" t="str">
        <f>IF(COUNT(tempcalcs!$BX671:$DF671)=35,SUM(tempcalcs!$BX671:$DF671,60.75781),".")</f>
        <v>.</v>
      </c>
    </row>
    <row r="672" spans="1:7" x14ac:dyDescent="0.25">
      <c r="A672" s="58">
        <f>raw!$A673:$A673</f>
        <v>0</v>
      </c>
      <c r="B672" s="59">
        <f>raw!$B673:$B673</f>
        <v>0</v>
      </c>
      <c r="C672" s="61" t="str">
        <f>IF(COUNT(score!S672:AC672,score!AO672)=0,".",SUM(score!S672:AC672,score!AO672)/COUNT(score!S672:AC672,score!AO672))</f>
        <v>.</v>
      </c>
      <c r="D672" s="61" t="str">
        <f>IF(COUNT(score!AF672:AM672)=0,".",SUM(score!AF672:AM672)/COUNT(score!AF672:AM672))</f>
        <v>.</v>
      </c>
      <c r="E672" s="61" t="str">
        <f>IF(COUNT(score!O672:R672)=0,".",SUM(score!O672:R672)/COUNT(score!O672:R672))</f>
        <v>.</v>
      </c>
      <c r="F672" s="62" t="str">
        <f>IF(COUNT(tempcalcs!$AN672:$BV672)=35,SUM(tempcalcs!$AN672:$BV672,56.57706),".")</f>
        <v>.</v>
      </c>
      <c r="G672" s="62" t="str">
        <f>IF(COUNT(tempcalcs!$BX672:$DF672)=35,SUM(tempcalcs!$BX672:$DF672,60.75781),".")</f>
        <v>.</v>
      </c>
    </row>
    <row r="673" spans="1:7" x14ac:dyDescent="0.25">
      <c r="A673" s="58">
        <f>raw!$A674:$A674</f>
        <v>0</v>
      </c>
      <c r="B673" s="59">
        <f>raw!$B674:$B674</f>
        <v>0</v>
      </c>
      <c r="C673" s="61" t="str">
        <f>IF(COUNT(score!S673:AC673,score!AO673)=0,".",SUM(score!S673:AC673,score!AO673)/COUNT(score!S673:AC673,score!AO673))</f>
        <v>.</v>
      </c>
      <c r="D673" s="61" t="str">
        <f>IF(COUNT(score!AF673:AM673)=0,".",SUM(score!AF673:AM673)/COUNT(score!AF673:AM673))</f>
        <v>.</v>
      </c>
      <c r="E673" s="61" t="str">
        <f>IF(COUNT(score!O673:R673)=0,".",SUM(score!O673:R673)/COUNT(score!O673:R673))</f>
        <v>.</v>
      </c>
      <c r="F673" s="62" t="str">
        <f>IF(COUNT(tempcalcs!$AN673:$BV673)=35,SUM(tempcalcs!$AN673:$BV673,56.57706),".")</f>
        <v>.</v>
      </c>
      <c r="G673" s="62" t="str">
        <f>IF(COUNT(tempcalcs!$BX673:$DF673)=35,SUM(tempcalcs!$BX673:$DF673,60.75781),".")</f>
        <v>.</v>
      </c>
    </row>
    <row r="674" spans="1:7" x14ac:dyDescent="0.25">
      <c r="A674" s="58">
        <f>raw!$A675:$A675</f>
        <v>0</v>
      </c>
      <c r="B674" s="59">
        <f>raw!$B675:$B675</f>
        <v>0</v>
      </c>
      <c r="C674" s="61" t="str">
        <f>IF(COUNT(score!S674:AC674,score!AO674)=0,".",SUM(score!S674:AC674,score!AO674)/COUNT(score!S674:AC674,score!AO674))</f>
        <v>.</v>
      </c>
      <c r="D674" s="61" t="str">
        <f>IF(COUNT(score!AF674:AM674)=0,".",SUM(score!AF674:AM674)/COUNT(score!AF674:AM674))</f>
        <v>.</v>
      </c>
      <c r="E674" s="61" t="str">
        <f>IF(COUNT(score!O674:R674)=0,".",SUM(score!O674:R674)/COUNT(score!O674:R674))</f>
        <v>.</v>
      </c>
      <c r="F674" s="62" t="str">
        <f>IF(COUNT(tempcalcs!$AN674:$BV674)=35,SUM(tempcalcs!$AN674:$BV674,56.57706),".")</f>
        <v>.</v>
      </c>
      <c r="G674" s="62" t="str">
        <f>IF(COUNT(tempcalcs!$BX674:$DF674)=35,SUM(tempcalcs!$BX674:$DF674,60.75781),".")</f>
        <v>.</v>
      </c>
    </row>
    <row r="675" spans="1:7" x14ac:dyDescent="0.25">
      <c r="A675" s="58">
        <f>raw!$A676:$A676</f>
        <v>0</v>
      </c>
      <c r="B675" s="59">
        <f>raw!$B676:$B676</f>
        <v>0</v>
      </c>
      <c r="C675" s="61" t="str">
        <f>IF(COUNT(score!S675:AC675,score!AO675)=0,".",SUM(score!S675:AC675,score!AO675)/COUNT(score!S675:AC675,score!AO675))</f>
        <v>.</v>
      </c>
      <c r="D675" s="61" t="str">
        <f>IF(COUNT(score!AF675:AM675)=0,".",SUM(score!AF675:AM675)/COUNT(score!AF675:AM675))</f>
        <v>.</v>
      </c>
      <c r="E675" s="61" t="str">
        <f>IF(COUNT(score!O675:R675)=0,".",SUM(score!O675:R675)/COUNT(score!O675:R675))</f>
        <v>.</v>
      </c>
      <c r="F675" s="62" t="str">
        <f>IF(COUNT(tempcalcs!$AN675:$BV675)=35,SUM(tempcalcs!$AN675:$BV675,56.57706),".")</f>
        <v>.</v>
      </c>
      <c r="G675" s="62" t="str">
        <f>IF(COUNT(tempcalcs!$BX675:$DF675)=35,SUM(tempcalcs!$BX675:$DF675,60.75781),".")</f>
        <v>.</v>
      </c>
    </row>
    <row r="676" spans="1:7" x14ac:dyDescent="0.25">
      <c r="A676" s="58">
        <f>raw!$A677:$A677</f>
        <v>0</v>
      </c>
      <c r="B676" s="59">
        <f>raw!$B677:$B677</f>
        <v>0</v>
      </c>
      <c r="C676" s="61" t="str">
        <f>IF(COUNT(score!S676:AC676,score!AO676)=0,".",SUM(score!S676:AC676,score!AO676)/COUNT(score!S676:AC676,score!AO676))</f>
        <v>.</v>
      </c>
      <c r="D676" s="61" t="str">
        <f>IF(COUNT(score!AF676:AM676)=0,".",SUM(score!AF676:AM676)/COUNT(score!AF676:AM676))</f>
        <v>.</v>
      </c>
      <c r="E676" s="61" t="str">
        <f>IF(COUNT(score!O676:R676)=0,".",SUM(score!O676:R676)/COUNT(score!O676:R676))</f>
        <v>.</v>
      </c>
      <c r="F676" s="62" t="str">
        <f>IF(COUNT(tempcalcs!$AN676:$BV676)=35,SUM(tempcalcs!$AN676:$BV676,56.57706),".")</f>
        <v>.</v>
      </c>
      <c r="G676" s="62" t="str">
        <f>IF(COUNT(tempcalcs!$BX676:$DF676)=35,SUM(tempcalcs!$BX676:$DF676,60.75781),".")</f>
        <v>.</v>
      </c>
    </row>
    <row r="677" spans="1:7" x14ac:dyDescent="0.25">
      <c r="A677" s="58">
        <f>raw!$A678:$A678</f>
        <v>0</v>
      </c>
      <c r="B677" s="59">
        <f>raw!$B678:$B678</f>
        <v>0</v>
      </c>
      <c r="C677" s="61" t="str">
        <f>IF(COUNT(score!S677:AC677,score!AO677)=0,".",SUM(score!S677:AC677,score!AO677)/COUNT(score!S677:AC677,score!AO677))</f>
        <v>.</v>
      </c>
      <c r="D677" s="61" t="str">
        <f>IF(COUNT(score!AF677:AM677)=0,".",SUM(score!AF677:AM677)/COUNT(score!AF677:AM677))</f>
        <v>.</v>
      </c>
      <c r="E677" s="61" t="str">
        <f>IF(COUNT(score!O677:R677)=0,".",SUM(score!O677:R677)/COUNT(score!O677:R677))</f>
        <v>.</v>
      </c>
      <c r="F677" s="62" t="str">
        <f>IF(COUNT(tempcalcs!$AN677:$BV677)=35,SUM(tempcalcs!$AN677:$BV677,56.57706),".")</f>
        <v>.</v>
      </c>
      <c r="G677" s="62" t="str">
        <f>IF(COUNT(tempcalcs!$BX677:$DF677)=35,SUM(tempcalcs!$BX677:$DF677,60.75781),".")</f>
        <v>.</v>
      </c>
    </row>
    <row r="678" spans="1:7" x14ac:dyDescent="0.25">
      <c r="A678" s="58">
        <f>raw!$A679:$A679</f>
        <v>0</v>
      </c>
      <c r="B678" s="59">
        <f>raw!$B679:$B679</f>
        <v>0</v>
      </c>
      <c r="C678" s="61" t="str">
        <f>IF(COUNT(score!S678:AC678,score!AO678)=0,".",SUM(score!S678:AC678,score!AO678)/COUNT(score!S678:AC678,score!AO678))</f>
        <v>.</v>
      </c>
      <c r="D678" s="61" t="str">
        <f>IF(COUNT(score!AF678:AM678)=0,".",SUM(score!AF678:AM678)/COUNT(score!AF678:AM678))</f>
        <v>.</v>
      </c>
      <c r="E678" s="61" t="str">
        <f>IF(COUNT(score!O678:R678)=0,".",SUM(score!O678:R678)/COUNT(score!O678:R678))</f>
        <v>.</v>
      </c>
      <c r="F678" s="62" t="str">
        <f>IF(COUNT(tempcalcs!$AN678:$BV678)=35,SUM(tempcalcs!$AN678:$BV678,56.57706),".")</f>
        <v>.</v>
      </c>
      <c r="G678" s="62" t="str">
        <f>IF(COUNT(tempcalcs!$BX678:$DF678)=35,SUM(tempcalcs!$BX678:$DF678,60.75781),".")</f>
        <v>.</v>
      </c>
    </row>
    <row r="679" spans="1:7" x14ac:dyDescent="0.25">
      <c r="A679" s="58">
        <f>raw!$A680:$A680</f>
        <v>0</v>
      </c>
      <c r="B679" s="59">
        <f>raw!$B680:$B680</f>
        <v>0</v>
      </c>
      <c r="C679" s="61" t="str">
        <f>IF(COUNT(score!S679:AC679,score!AO679)=0,".",SUM(score!S679:AC679,score!AO679)/COUNT(score!S679:AC679,score!AO679))</f>
        <v>.</v>
      </c>
      <c r="D679" s="61" t="str">
        <f>IF(COUNT(score!AF679:AM679)=0,".",SUM(score!AF679:AM679)/COUNT(score!AF679:AM679))</f>
        <v>.</v>
      </c>
      <c r="E679" s="61" t="str">
        <f>IF(COUNT(score!O679:R679)=0,".",SUM(score!O679:R679)/COUNT(score!O679:R679))</f>
        <v>.</v>
      </c>
      <c r="F679" s="62" t="str">
        <f>IF(COUNT(tempcalcs!$AN679:$BV679)=35,SUM(tempcalcs!$AN679:$BV679,56.57706),".")</f>
        <v>.</v>
      </c>
      <c r="G679" s="62" t="str">
        <f>IF(COUNT(tempcalcs!$BX679:$DF679)=35,SUM(tempcalcs!$BX679:$DF679,60.75781),".")</f>
        <v>.</v>
      </c>
    </row>
    <row r="680" spans="1:7" x14ac:dyDescent="0.25">
      <c r="A680" s="58">
        <f>raw!$A681:$A681</f>
        <v>0</v>
      </c>
      <c r="B680" s="59">
        <f>raw!$B681:$B681</f>
        <v>0</v>
      </c>
      <c r="C680" s="61" t="str">
        <f>IF(COUNT(score!S680:AC680,score!AO680)=0,".",SUM(score!S680:AC680,score!AO680)/COUNT(score!S680:AC680,score!AO680))</f>
        <v>.</v>
      </c>
      <c r="D680" s="61" t="str">
        <f>IF(COUNT(score!AF680:AM680)=0,".",SUM(score!AF680:AM680)/COUNT(score!AF680:AM680))</f>
        <v>.</v>
      </c>
      <c r="E680" s="61" t="str">
        <f>IF(COUNT(score!O680:R680)=0,".",SUM(score!O680:R680)/COUNT(score!O680:R680))</f>
        <v>.</v>
      </c>
      <c r="F680" s="62" t="str">
        <f>IF(COUNT(tempcalcs!$AN680:$BV680)=35,SUM(tempcalcs!$AN680:$BV680,56.57706),".")</f>
        <v>.</v>
      </c>
      <c r="G680" s="62" t="str">
        <f>IF(COUNT(tempcalcs!$BX680:$DF680)=35,SUM(tempcalcs!$BX680:$DF680,60.75781),".")</f>
        <v>.</v>
      </c>
    </row>
    <row r="681" spans="1:7" x14ac:dyDescent="0.25">
      <c r="A681" s="58">
        <f>raw!$A682:$A682</f>
        <v>0</v>
      </c>
      <c r="B681" s="59">
        <f>raw!$B682:$B682</f>
        <v>0</v>
      </c>
      <c r="C681" s="61" t="str">
        <f>IF(COUNT(score!S681:AC681,score!AO681)=0,".",SUM(score!S681:AC681,score!AO681)/COUNT(score!S681:AC681,score!AO681))</f>
        <v>.</v>
      </c>
      <c r="D681" s="61" t="str">
        <f>IF(COUNT(score!AF681:AM681)=0,".",SUM(score!AF681:AM681)/COUNT(score!AF681:AM681))</f>
        <v>.</v>
      </c>
      <c r="E681" s="61" t="str">
        <f>IF(COUNT(score!O681:R681)=0,".",SUM(score!O681:R681)/COUNT(score!O681:R681))</f>
        <v>.</v>
      </c>
      <c r="F681" s="62" t="str">
        <f>IF(COUNT(tempcalcs!$AN681:$BV681)=35,SUM(tempcalcs!$AN681:$BV681,56.57706),".")</f>
        <v>.</v>
      </c>
      <c r="G681" s="62" t="str">
        <f>IF(COUNT(tempcalcs!$BX681:$DF681)=35,SUM(tempcalcs!$BX681:$DF681,60.75781),".")</f>
        <v>.</v>
      </c>
    </row>
    <row r="682" spans="1:7" x14ac:dyDescent="0.25">
      <c r="A682" s="58">
        <f>raw!$A683:$A683</f>
        <v>0</v>
      </c>
      <c r="B682" s="59">
        <f>raw!$B683:$B683</f>
        <v>0</v>
      </c>
      <c r="C682" s="61" t="str">
        <f>IF(COUNT(score!S682:AC682,score!AO682)=0,".",SUM(score!S682:AC682,score!AO682)/COUNT(score!S682:AC682,score!AO682))</f>
        <v>.</v>
      </c>
      <c r="D682" s="61" t="str">
        <f>IF(COUNT(score!AF682:AM682)=0,".",SUM(score!AF682:AM682)/COUNT(score!AF682:AM682))</f>
        <v>.</v>
      </c>
      <c r="E682" s="61" t="str">
        <f>IF(COUNT(score!O682:R682)=0,".",SUM(score!O682:R682)/COUNT(score!O682:R682))</f>
        <v>.</v>
      </c>
      <c r="F682" s="62" t="str">
        <f>IF(COUNT(tempcalcs!$AN682:$BV682)=35,SUM(tempcalcs!$AN682:$BV682,56.57706),".")</f>
        <v>.</v>
      </c>
      <c r="G682" s="62" t="str">
        <f>IF(COUNT(tempcalcs!$BX682:$DF682)=35,SUM(tempcalcs!$BX682:$DF682,60.75781),".")</f>
        <v>.</v>
      </c>
    </row>
    <row r="683" spans="1:7" x14ac:dyDescent="0.25">
      <c r="A683" s="58">
        <f>raw!$A684:$A684</f>
        <v>0</v>
      </c>
      <c r="B683" s="59">
        <f>raw!$B684:$B684</f>
        <v>0</v>
      </c>
      <c r="C683" s="61" t="str">
        <f>IF(COUNT(score!S683:AC683,score!AO683)=0,".",SUM(score!S683:AC683,score!AO683)/COUNT(score!S683:AC683,score!AO683))</f>
        <v>.</v>
      </c>
      <c r="D683" s="61" t="str">
        <f>IF(COUNT(score!AF683:AM683)=0,".",SUM(score!AF683:AM683)/COUNT(score!AF683:AM683))</f>
        <v>.</v>
      </c>
      <c r="E683" s="61" t="str">
        <f>IF(COUNT(score!O683:R683)=0,".",SUM(score!O683:R683)/COUNT(score!O683:R683))</f>
        <v>.</v>
      </c>
      <c r="F683" s="62" t="str">
        <f>IF(COUNT(tempcalcs!$AN683:$BV683)=35,SUM(tempcalcs!$AN683:$BV683,56.57706),".")</f>
        <v>.</v>
      </c>
      <c r="G683" s="62" t="str">
        <f>IF(COUNT(tempcalcs!$BX683:$DF683)=35,SUM(tempcalcs!$BX683:$DF683,60.75781),".")</f>
        <v>.</v>
      </c>
    </row>
    <row r="684" spans="1:7" x14ac:dyDescent="0.25">
      <c r="A684" s="58">
        <f>raw!$A685:$A685</f>
        <v>0</v>
      </c>
      <c r="B684" s="59">
        <f>raw!$B685:$B685</f>
        <v>0</v>
      </c>
      <c r="C684" s="61" t="str">
        <f>IF(COUNT(score!S684:AC684,score!AO684)=0,".",SUM(score!S684:AC684,score!AO684)/COUNT(score!S684:AC684,score!AO684))</f>
        <v>.</v>
      </c>
      <c r="D684" s="61" t="str">
        <f>IF(COUNT(score!AF684:AM684)=0,".",SUM(score!AF684:AM684)/COUNT(score!AF684:AM684))</f>
        <v>.</v>
      </c>
      <c r="E684" s="61" t="str">
        <f>IF(COUNT(score!O684:R684)=0,".",SUM(score!O684:R684)/COUNT(score!O684:R684))</f>
        <v>.</v>
      </c>
      <c r="F684" s="62" t="str">
        <f>IF(COUNT(tempcalcs!$AN684:$BV684)=35,SUM(tempcalcs!$AN684:$BV684,56.57706),".")</f>
        <v>.</v>
      </c>
      <c r="G684" s="62" t="str">
        <f>IF(COUNT(tempcalcs!$BX684:$DF684)=35,SUM(tempcalcs!$BX684:$DF684,60.75781),".")</f>
        <v>.</v>
      </c>
    </row>
    <row r="685" spans="1:7" x14ac:dyDescent="0.25">
      <c r="A685" s="58">
        <f>raw!$A686:$A686</f>
        <v>0</v>
      </c>
      <c r="B685" s="59">
        <f>raw!$B686:$B686</f>
        <v>0</v>
      </c>
      <c r="C685" s="61" t="str">
        <f>IF(COUNT(score!S685:AC685,score!AO685)=0,".",SUM(score!S685:AC685,score!AO685)/COUNT(score!S685:AC685,score!AO685))</f>
        <v>.</v>
      </c>
      <c r="D685" s="61" t="str">
        <f>IF(COUNT(score!AF685:AM685)=0,".",SUM(score!AF685:AM685)/COUNT(score!AF685:AM685))</f>
        <v>.</v>
      </c>
      <c r="E685" s="61" t="str">
        <f>IF(COUNT(score!O685:R685)=0,".",SUM(score!O685:R685)/COUNT(score!O685:R685))</f>
        <v>.</v>
      </c>
      <c r="F685" s="62" t="str">
        <f>IF(COUNT(tempcalcs!$AN685:$BV685)=35,SUM(tempcalcs!$AN685:$BV685,56.57706),".")</f>
        <v>.</v>
      </c>
      <c r="G685" s="62" t="str">
        <f>IF(COUNT(tempcalcs!$BX685:$DF685)=35,SUM(tempcalcs!$BX685:$DF685,60.75781),".")</f>
        <v>.</v>
      </c>
    </row>
    <row r="686" spans="1:7" x14ac:dyDescent="0.25">
      <c r="A686" s="58">
        <f>raw!$A687:$A687</f>
        <v>0</v>
      </c>
      <c r="B686" s="59">
        <f>raw!$B687:$B687</f>
        <v>0</v>
      </c>
      <c r="C686" s="61" t="str">
        <f>IF(COUNT(score!S686:AC686,score!AO686)=0,".",SUM(score!S686:AC686,score!AO686)/COUNT(score!S686:AC686,score!AO686))</f>
        <v>.</v>
      </c>
      <c r="D686" s="61" t="str">
        <f>IF(COUNT(score!AF686:AM686)=0,".",SUM(score!AF686:AM686)/COUNT(score!AF686:AM686))</f>
        <v>.</v>
      </c>
      <c r="E686" s="61" t="str">
        <f>IF(COUNT(score!O686:R686)=0,".",SUM(score!O686:R686)/COUNT(score!O686:R686))</f>
        <v>.</v>
      </c>
      <c r="F686" s="62" t="str">
        <f>IF(COUNT(tempcalcs!$AN686:$BV686)=35,SUM(tempcalcs!$AN686:$BV686,56.57706),".")</f>
        <v>.</v>
      </c>
      <c r="G686" s="62" t="str">
        <f>IF(COUNT(tempcalcs!$BX686:$DF686)=35,SUM(tempcalcs!$BX686:$DF686,60.75781),".")</f>
        <v>.</v>
      </c>
    </row>
    <row r="687" spans="1:7" x14ac:dyDescent="0.25">
      <c r="A687" s="58">
        <f>raw!$A688:$A688</f>
        <v>0</v>
      </c>
      <c r="B687" s="59">
        <f>raw!$B688:$B688</f>
        <v>0</v>
      </c>
      <c r="C687" s="61" t="str">
        <f>IF(COUNT(score!S687:AC687,score!AO687)=0,".",SUM(score!S687:AC687,score!AO687)/COUNT(score!S687:AC687,score!AO687))</f>
        <v>.</v>
      </c>
      <c r="D687" s="61" t="str">
        <f>IF(COUNT(score!AF687:AM687)=0,".",SUM(score!AF687:AM687)/COUNT(score!AF687:AM687))</f>
        <v>.</v>
      </c>
      <c r="E687" s="61" t="str">
        <f>IF(COUNT(score!O687:R687)=0,".",SUM(score!O687:R687)/COUNT(score!O687:R687))</f>
        <v>.</v>
      </c>
      <c r="F687" s="62" t="str">
        <f>IF(COUNT(tempcalcs!$AN687:$BV687)=35,SUM(tempcalcs!$AN687:$BV687,56.57706),".")</f>
        <v>.</v>
      </c>
      <c r="G687" s="62" t="str">
        <f>IF(COUNT(tempcalcs!$BX687:$DF687)=35,SUM(tempcalcs!$BX687:$DF687,60.75781),".")</f>
        <v>.</v>
      </c>
    </row>
    <row r="688" spans="1:7" x14ac:dyDescent="0.25">
      <c r="A688" s="58">
        <f>raw!$A689:$A689</f>
        <v>0</v>
      </c>
      <c r="B688" s="59">
        <f>raw!$B689:$B689</f>
        <v>0</v>
      </c>
      <c r="C688" s="61" t="str">
        <f>IF(COUNT(score!S688:AC688,score!AO688)=0,".",SUM(score!S688:AC688,score!AO688)/COUNT(score!S688:AC688,score!AO688))</f>
        <v>.</v>
      </c>
      <c r="D688" s="61" t="str">
        <f>IF(COUNT(score!AF688:AM688)=0,".",SUM(score!AF688:AM688)/COUNT(score!AF688:AM688))</f>
        <v>.</v>
      </c>
      <c r="E688" s="61" t="str">
        <f>IF(COUNT(score!O688:R688)=0,".",SUM(score!O688:R688)/COUNT(score!O688:R688))</f>
        <v>.</v>
      </c>
      <c r="F688" s="62" t="str">
        <f>IF(COUNT(tempcalcs!$AN688:$BV688)=35,SUM(tempcalcs!$AN688:$BV688,56.57706),".")</f>
        <v>.</v>
      </c>
      <c r="G688" s="62" t="str">
        <f>IF(COUNT(tempcalcs!$BX688:$DF688)=35,SUM(tempcalcs!$BX688:$DF688,60.75781),".")</f>
        <v>.</v>
      </c>
    </row>
    <row r="689" spans="1:7" x14ac:dyDescent="0.25">
      <c r="A689" s="58">
        <f>raw!$A690:$A690</f>
        <v>0</v>
      </c>
      <c r="B689" s="59">
        <f>raw!$B690:$B690</f>
        <v>0</v>
      </c>
      <c r="C689" s="61" t="str">
        <f>IF(COUNT(score!S689:AC689,score!AO689)=0,".",SUM(score!S689:AC689,score!AO689)/COUNT(score!S689:AC689,score!AO689))</f>
        <v>.</v>
      </c>
      <c r="D689" s="61" t="str">
        <f>IF(COUNT(score!AF689:AM689)=0,".",SUM(score!AF689:AM689)/COUNT(score!AF689:AM689))</f>
        <v>.</v>
      </c>
      <c r="E689" s="61" t="str">
        <f>IF(COUNT(score!O689:R689)=0,".",SUM(score!O689:R689)/COUNT(score!O689:R689))</f>
        <v>.</v>
      </c>
      <c r="F689" s="62" t="str">
        <f>IF(COUNT(tempcalcs!$AN689:$BV689)=35,SUM(tempcalcs!$AN689:$BV689,56.57706),".")</f>
        <v>.</v>
      </c>
      <c r="G689" s="62" t="str">
        <f>IF(COUNT(tempcalcs!$BX689:$DF689)=35,SUM(tempcalcs!$BX689:$DF689,60.75781),".")</f>
        <v>.</v>
      </c>
    </row>
    <row r="690" spans="1:7" x14ac:dyDescent="0.25">
      <c r="A690" s="58">
        <f>raw!$A691:$A691</f>
        <v>0</v>
      </c>
      <c r="B690" s="59">
        <f>raw!$B691:$B691</f>
        <v>0</v>
      </c>
      <c r="C690" s="61" t="str">
        <f>IF(COUNT(score!S690:AC690,score!AO690)=0,".",SUM(score!S690:AC690,score!AO690)/COUNT(score!S690:AC690,score!AO690))</f>
        <v>.</v>
      </c>
      <c r="D690" s="61" t="str">
        <f>IF(COUNT(score!AF690:AM690)=0,".",SUM(score!AF690:AM690)/COUNT(score!AF690:AM690))</f>
        <v>.</v>
      </c>
      <c r="E690" s="61" t="str">
        <f>IF(COUNT(score!O690:R690)=0,".",SUM(score!O690:R690)/COUNT(score!O690:R690))</f>
        <v>.</v>
      </c>
      <c r="F690" s="62" t="str">
        <f>IF(COUNT(tempcalcs!$AN690:$BV690)=35,SUM(tempcalcs!$AN690:$BV690,56.57706),".")</f>
        <v>.</v>
      </c>
      <c r="G690" s="62" t="str">
        <f>IF(COUNT(tempcalcs!$BX690:$DF690)=35,SUM(tempcalcs!$BX690:$DF690,60.75781),".")</f>
        <v>.</v>
      </c>
    </row>
    <row r="691" spans="1:7" x14ac:dyDescent="0.25">
      <c r="A691" s="58">
        <f>raw!$A692:$A692</f>
        <v>0</v>
      </c>
      <c r="B691" s="59">
        <f>raw!$B692:$B692</f>
        <v>0</v>
      </c>
      <c r="C691" s="61" t="str">
        <f>IF(COUNT(score!S691:AC691,score!AO691)=0,".",SUM(score!S691:AC691,score!AO691)/COUNT(score!S691:AC691,score!AO691))</f>
        <v>.</v>
      </c>
      <c r="D691" s="61" t="str">
        <f>IF(COUNT(score!AF691:AM691)=0,".",SUM(score!AF691:AM691)/COUNT(score!AF691:AM691))</f>
        <v>.</v>
      </c>
      <c r="E691" s="61" t="str">
        <f>IF(COUNT(score!O691:R691)=0,".",SUM(score!O691:R691)/COUNT(score!O691:R691))</f>
        <v>.</v>
      </c>
      <c r="F691" s="62" t="str">
        <f>IF(COUNT(tempcalcs!$AN691:$BV691)=35,SUM(tempcalcs!$AN691:$BV691,56.57706),".")</f>
        <v>.</v>
      </c>
      <c r="G691" s="62" t="str">
        <f>IF(COUNT(tempcalcs!$BX691:$DF691)=35,SUM(tempcalcs!$BX691:$DF691,60.75781),".")</f>
        <v>.</v>
      </c>
    </row>
    <row r="692" spans="1:7" x14ac:dyDescent="0.25">
      <c r="A692" s="58">
        <f>raw!$A693:$A693</f>
        <v>0</v>
      </c>
      <c r="B692" s="59">
        <f>raw!$B693:$B693</f>
        <v>0</v>
      </c>
      <c r="C692" s="61" t="str">
        <f>IF(COUNT(score!S692:AC692,score!AO692)=0,".",SUM(score!S692:AC692,score!AO692)/COUNT(score!S692:AC692,score!AO692))</f>
        <v>.</v>
      </c>
      <c r="D692" s="61" t="str">
        <f>IF(COUNT(score!AF692:AM692)=0,".",SUM(score!AF692:AM692)/COUNT(score!AF692:AM692))</f>
        <v>.</v>
      </c>
      <c r="E692" s="61" t="str">
        <f>IF(COUNT(score!O692:R692)=0,".",SUM(score!O692:R692)/COUNT(score!O692:R692))</f>
        <v>.</v>
      </c>
      <c r="F692" s="62" t="str">
        <f>IF(COUNT(tempcalcs!$AN692:$BV692)=35,SUM(tempcalcs!$AN692:$BV692,56.57706),".")</f>
        <v>.</v>
      </c>
      <c r="G692" s="62" t="str">
        <f>IF(COUNT(tempcalcs!$BX692:$DF692)=35,SUM(tempcalcs!$BX692:$DF692,60.75781),".")</f>
        <v>.</v>
      </c>
    </row>
    <row r="693" spans="1:7" x14ac:dyDescent="0.25">
      <c r="A693" s="58">
        <f>raw!$A694:$A694</f>
        <v>0</v>
      </c>
      <c r="B693" s="59">
        <f>raw!$B694:$B694</f>
        <v>0</v>
      </c>
      <c r="C693" s="61" t="str">
        <f>IF(COUNT(score!S693:AC693,score!AO693)=0,".",SUM(score!S693:AC693,score!AO693)/COUNT(score!S693:AC693,score!AO693))</f>
        <v>.</v>
      </c>
      <c r="D693" s="61" t="str">
        <f>IF(COUNT(score!AF693:AM693)=0,".",SUM(score!AF693:AM693)/COUNT(score!AF693:AM693))</f>
        <v>.</v>
      </c>
      <c r="E693" s="61" t="str">
        <f>IF(COUNT(score!O693:R693)=0,".",SUM(score!O693:R693)/COUNT(score!O693:R693))</f>
        <v>.</v>
      </c>
      <c r="F693" s="62" t="str">
        <f>IF(COUNT(tempcalcs!$AN693:$BV693)=35,SUM(tempcalcs!$AN693:$BV693,56.57706),".")</f>
        <v>.</v>
      </c>
      <c r="G693" s="62" t="str">
        <f>IF(COUNT(tempcalcs!$BX693:$DF693)=35,SUM(tempcalcs!$BX693:$DF693,60.75781),".")</f>
        <v>.</v>
      </c>
    </row>
    <row r="694" spans="1:7" x14ac:dyDescent="0.25">
      <c r="A694" s="58">
        <f>raw!$A695:$A695</f>
        <v>0</v>
      </c>
      <c r="B694" s="59">
        <f>raw!$B695:$B695</f>
        <v>0</v>
      </c>
      <c r="C694" s="61" t="str">
        <f>IF(COUNT(score!S694:AC694,score!AO694)=0,".",SUM(score!S694:AC694,score!AO694)/COUNT(score!S694:AC694,score!AO694))</f>
        <v>.</v>
      </c>
      <c r="D694" s="61" t="str">
        <f>IF(COUNT(score!AF694:AM694)=0,".",SUM(score!AF694:AM694)/COUNT(score!AF694:AM694))</f>
        <v>.</v>
      </c>
      <c r="E694" s="61" t="str">
        <f>IF(COUNT(score!O694:R694)=0,".",SUM(score!O694:R694)/COUNT(score!O694:R694))</f>
        <v>.</v>
      </c>
      <c r="F694" s="62" t="str">
        <f>IF(COUNT(tempcalcs!$AN694:$BV694)=35,SUM(tempcalcs!$AN694:$BV694,56.57706),".")</f>
        <v>.</v>
      </c>
      <c r="G694" s="62" t="str">
        <f>IF(COUNT(tempcalcs!$BX694:$DF694)=35,SUM(tempcalcs!$BX694:$DF694,60.75781),".")</f>
        <v>.</v>
      </c>
    </row>
    <row r="695" spans="1:7" x14ac:dyDescent="0.25">
      <c r="A695" s="58">
        <f>raw!$A696:$A696</f>
        <v>0</v>
      </c>
      <c r="B695" s="59">
        <f>raw!$B696:$B696</f>
        <v>0</v>
      </c>
      <c r="C695" s="61" t="str">
        <f>IF(COUNT(score!S695:AC695,score!AO695)=0,".",SUM(score!S695:AC695,score!AO695)/COUNT(score!S695:AC695,score!AO695))</f>
        <v>.</v>
      </c>
      <c r="D695" s="61" t="str">
        <f>IF(COUNT(score!AF695:AM695)=0,".",SUM(score!AF695:AM695)/COUNT(score!AF695:AM695))</f>
        <v>.</v>
      </c>
      <c r="E695" s="61" t="str">
        <f>IF(COUNT(score!O695:R695)=0,".",SUM(score!O695:R695)/COUNT(score!O695:R695))</f>
        <v>.</v>
      </c>
      <c r="F695" s="62" t="str">
        <f>IF(COUNT(tempcalcs!$AN695:$BV695)=35,SUM(tempcalcs!$AN695:$BV695,56.57706),".")</f>
        <v>.</v>
      </c>
      <c r="G695" s="62" t="str">
        <f>IF(COUNT(tempcalcs!$BX695:$DF695)=35,SUM(tempcalcs!$BX695:$DF695,60.75781),".")</f>
        <v>.</v>
      </c>
    </row>
    <row r="696" spans="1:7" x14ac:dyDescent="0.25">
      <c r="A696" s="58">
        <f>raw!$A697:$A697</f>
        <v>0</v>
      </c>
      <c r="B696" s="59">
        <f>raw!$B697:$B697</f>
        <v>0</v>
      </c>
      <c r="C696" s="61" t="str">
        <f>IF(COUNT(score!S696:AC696,score!AO696)=0,".",SUM(score!S696:AC696,score!AO696)/COUNT(score!S696:AC696,score!AO696))</f>
        <v>.</v>
      </c>
      <c r="D696" s="61" t="str">
        <f>IF(COUNT(score!AF696:AM696)=0,".",SUM(score!AF696:AM696)/COUNT(score!AF696:AM696))</f>
        <v>.</v>
      </c>
      <c r="E696" s="61" t="str">
        <f>IF(COUNT(score!O696:R696)=0,".",SUM(score!O696:R696)/COUNT(score!O696:R696))</f>
        <v>.</v>
      </c>
      <c r="F696" s="62" t="str">
        <f>IF(COUNT(tempcalcs!$AN696:$BV696)=35,SUM(tempcalcs!$AN696:$BV696,56.57706),".")</f>
        <v>.</v>
      </c>
      <c r="G696" s="62" t="str">
        <f>IF(COUNT(tempcalcs!$BX696:$DF696)=35,SUM(tempcalcs!$BX696:$DF696,60.75781),".")</f>
        <v>.</v>
      </c>
    </row>
    <row r="697" spans="1:7" x14ac:dyDescent="0.25">
      <c r="A697" s="58">
        <f>raw!$A698:$A698</f>
        <v>0</v>
      </c>
      <c r="B697" s="59">
        <f>raw!$B698:$B698</f>
        <v>0</v>
      </c>
      <c r="C697" s="61" t="str">
        <f>IF(COUNT(score!S697:AC697,score!AO697)=0,".",SUM(score!S697:AC697,score!AO697)/COUNT(score!S697:AC697,score!AO697))</f>
        <v>.</v>
      </c>
      <c r="D697" s="61" t="str">
        <f>IF(COUNT(score!AF697:AM697)=0,".",SUM(score!AF697:AM697)/COUNT(score!AF697:AM697))</f>
        <v>.</v>
      </c>
      <c r="E697" s="61" t="str">
        <f>IF(COUNT(score!O697:R697)=0,".",SUM(score!O697:R697)/COUNT(score!O697:R697))</f>
        <v>.</v>
      </c>
      <c r="F697" s="62" t="str">
        <f>IF(COUNT(tempcalcs!$AN697:$BV697)=35,SUM(tempcalcs!$AN697:$BV697,56.57706),".")</f>
        <v>.</v>
      </c>
      <c r="G697" s="62" t="str">
        <f>IF(COUNT(tempcalcs!$BX697:$DF697)=35,SUM(tempcalcs!$BX697:$DF697,60.75781),".")</f>
        <v>.</v>
      </c>
    </row>
    <row r="698" spans="1:7" x14ac:dyDescent="0.25">
      <c r="A698" s="58">
        <f>raw!$A699:$A699</f>
        <v>0</v>
      </c>
      <c r="B698" s="59">
        <f>raw!$B699:$B699</f>
        <v>0</v>
      </c>
      <c r="C698" s="61" t="str">
        <f>IF(COUNT(score!S698:AC698,score!AO698)=0,".",SUM(score!S698:AC698,score!AO698)/COUNT(score!S698:AC698,score!AO698))</f>
        <v>.</v>
      </c>
      <c r="D698" s="61" t="str">
        <f>IF(COUNT(score!AF698:AM698)=0,".",SUM(score!AF698:AM698)/COUNT(score!AF698:AM698))</f>
        <v>.</v>
      </c>
      <c r="E698" s="61" t="str">
        <f>IF(COUNT(score!O698:R698)=0,".",SUM(score!O698:R698)/COUNT(score!O698:R698))</f>
        <v>.</v>
      </c>
      <c r="F698" s="62" t="str">
        <f>IF(COUNT(tempcalcs!$AN698:$BV698)=35,SUM(tempcalcs!$AN698:$BV698,56.57706),".")</f>
        <v>.</v>
      </c>
      <c r="G698" s="62" t="str">
        <f>IF(COUNT(tempcalcs!$BX698:$DF698)=35,SUM(tempcalcs!$BX698:$DF698,60.75781),".")</f>
        <v>.</v>
      </c>
    </row>
    <row r="699" spans="1:7" x14ac:dyDescent="0.25">
      <c r="A699" s="58">
        <f>raw!$A700:$A700</f>
        <v>0</v>
      </c>
      <c r="B699" s="59">
        <f>raw!$B700:$B700</f>
        <v>0</v>
      </c>
      <c r="C699" s="61" t="str">
        <f>IF(COUNT(score!S699:AC699,score!AO699)=0,".",SUM(score!S699:AC699,score!AO699)/COUNT(score!S699:AC699,score!AO699))</f>
        <v>.</v>
      </c>
      <c r="D699" s="61" t="str">
        <f>IF(COUNT(score!AF699:AM699)=0,".",SUM(score!AF699:AM699)/COUNT(score!AF699:AM699))</f>
        <v>.</v>
      </c>
      <c r="E699" s="61" t="str">
        <f>IF(COUNT(score!O699:R699)=0,".",SUM(score!O699:R699)/COUNT(score!O699:R699))</f>
        <v>.</v>
      </c>
      <c r="F699" s="62" t="str">
        <f>IF(COUNT(tempcalcs!$AN699:$BV699)=35,SUM(tempcalcs!$AN699:$BV699,56.57706),".")</f>
        <v>.</v>
      </c>
      <c r="G699" s="62" t="str">
        <f>IF(COUNT(tempcalcs!$BX699:$DF699)=35,SUM(tempcalcs!$BX699:$DF699,60.75781),".")</f>
        <v>.</v>
      </c>
    </row>
    <row r="700" spans="1:7" x14ac:dyDescent="0.25">
      <c r="A700" s="58">
        <f>raw!$A701:$A701</f>
        <v>0</v>
      </c>
      <c r="B700" s="59">
        <f>raw!$B701:$B701</f>
        <v>0</v>
      </c>
      <c r="C700" s="61" t="str">
        <f>IF(COUNT(score!S700:AC700,score!AO700)=0,".",SUM(score!S700:AC700,score!AO700)/COUNT(score!S700:AC700,score!AO700))</f>
        <v>.</v>
      </c>
      <c r="D700" s="61" t="str">
        <f>IF(COUNT(score!AF700:AM700)=0,".",SUM(score!AF700:AM700)/COUNT(score!AF700:AM700))</f>
        <v>.</v>
      </c>
      <c r="E700" s="61" t="str">
        <f>IF(COUNT(score!O700:R700)=0,".",SUM(score!O700:R700)/COUNT(score!O700:R700))</f>
        <v>.</v>
      </c>
      <c r="F700" s="62" t="str">
        <f>IF(COUNT(tempcalcs!$AN700:$BV700)=35,SUM(tempcalcs!$AN700:$BV700,56.57706),".")</f>
        <v>.</v>
      </c>
      <c r="G700" s="62" t="str">
        <f>IF(COUNT(tempcalcs!$BX700:$DF700)=35,SUM(tempcalcs!$BX700:$DF700,60.75781),".")</f>
        <v>.</v>
      </c>
    </row>
    <row r="701" spans="1:7" x14ac:dyDescent="0.25">
      <c r="A701" s="58">
        <f>raw!$A702:$A702</f>
        <v>0</v>
      </c>
      <c r="B701" s="59">
        <f>raw!$B702:$B702</f>
        <v>0</v>
      </c>
      <c r="C701" s="61" t="str">
        <f>IF(COUNT(score!S701:AC701,score!AO701)=0,".",SUM(score!S701:AC701,score!AO701)/COUNT(score!S701:AC701,score!AO701))</f>
        <v>.</v>
      </c>
      <c r="D701" s="61" t="str">
        <f>IF(COUNT(score!AF701:AM701)=0,".",SUM(score!AF701:AM701)/COUNT(score!AF701:AM701))</f>
        <v>.</v>
      </c>
      <c r="E701" s="61" t="str">
        <f>IF(COUNT(score!O701:R701)=0,".",SUM(score!O701:R701)/COUNT(score!O701:R701))</f>
        <v>.</v>
      </c>
      <c r="F701" s="62" t="str">
        <f>IF(COUNT(tempcalcs!$AN701:$BV701)=35,SUM(tempcalcs!$AN701:$BV701,56.57706),".")</f>
        <v>.</v>
      </c>
      <c r="G701" s="62" t="str">
        <f>IF(COUNT(tempcalcs!$BX701:$DF701)=35,SUM(tempcalcs!$BX701:$DF701,60.75781),".")</f>
        <v>.</v>
      </c>
    </row>
    <row r="702" spans="1:7" x14ac:dyDescent="0.25">
      <c r="A702" s="58">
        <f>raw!$A703:$A703</f>
        <v>0</v>
      </c>
      <c r="B702" s="59">
        <f>raw!$B703:$B703</f>
        <v>0</v>
      </c>
      <c r="C702" s="61" t="str">
        <f>IF(COUNT(score!S702:AC702,score!AO702)=0,".",SUM(score!S702:AC702,score!AO702)/COUNT(score!S702:AC702,score!AO702))</f>
        <v>.</v>
      </c>
      <c r="D702" s="61" t="str">
        <f>IF(COUNT(score!AF702:AM702)=0,".",SUM(score!AF702:AM702)/COUNT(score!AF702:AM702))</f>
        <v>.</v>
      </c>
      <c r="E702" s="61" t="str">
        <f>IF(COUNT(score!O702:R702)=0,".",SUM(score!O702:R702)/COUNT(score!O702:R702))</f>
        <v>.</v>
      </c>
      <c r="F702" s="62" t="str">
        <f>IF(COUNT(tempcalcs!$AN702:$BV702)=35,SUM(tempcalcs!$AN702:$BV702,56.57706),".")</f>
        <v>.</v>
      </c>
      <c r="G702" s="62" t="str">
        <f>IF(COUNT(tempcalcs!$BX702:$DF702)=35,SUM(tempcalcs!$BX702:$DF702,60.75781),".")</f>
        <v>.</v>
      </c>
    </row>
    <row r="703" spans="1:7" x14ac:dyDescent="0.25">
      <c r="A703" s="58">
        <f>raw!$A704:$A704</f>
        <v>0</v>
      </c>
      <c r="B703" s="59">
        <f>raw!$B704:$B704</f>
        <v>0</v>
      </c>
      <c r="C703" s="61" t="str">
        <f>IF(COUNT(score!S703:AC703,score!AO703)=0,".",SUM(score!S703:AC703,score!AO703)/COUNT(score!S703:AC703,score!AO703))</f>
        <v>.</v>
      </c>
      <c r="D703" s="61" t="str">
        <f>IF(COUNT(score!AF703:AM703)=0,".",SUM(score!AF703:AM703)/COUNT(score!AF703:AM703))</f>
        <v>.</v>
      </c>
      <c r="E703" s="61" t="str">
        <f>IF(COUNT(score!O703:R703)=0,".",SUM(score!O703:R703)/COUNT(score!O703:R703))</f>
        <v>.</v>
      </c>
      <c r="F703" s="62" t="str">
        <f>IF(COUNT(tempcalcs!$AN703:$BV703)=35,SUM(tempcalcs!$AN703:$BV703,56.57706),".")</f>
        <v>.</v>
      </c>
      <c r="G703" s="62" t="str">
        <f>IF(COUNT(tempcalcs!$BX703:$DF703)=35,SUM(tempcalcs!$BX703:$DF703,60.75781),".")</f>
        <v>.</v>
      </c>
    </row>
    <row r="704" spans="1:7" x14ac:dyDescent="0.25">
      <c r="A704" s="58">
        <f>raw!$A705:$A705</f>
        <v>0</v>
      </c>
      <c r="B704" s="59">
        <f>raw!$B705:$B705</f>
        <v>0</v>
      </c>
      <c r="C704" s="61" t="str">
        <f>IF(COUNT(score!S704:AC704,score!AO704)=0,".",SUM(score!S704:AC704,score!AO704)/COUNT(score!S704:AC704,score!AO704))</f>
        <v>.</v>
      </c>
      <c r="D704" s="61" t="str">
        <f>IF(COUNT(score!AF704:AM704)=0,".",SUM(score!AF704:AM704)/COUNT(score!AF704:AM704))</f>
        <v>.</v>
      </c>
      <c r="E704" s="61" t="str">
        <f>IF(COUNT(score!O704:R704)=0,".",SUM(score!O704:R704)/COUNT(score!O704:R704))</f>
        <v>.</v>
      </c>
      <c r="F704" s="62" t="str">
        <f>IF(COUNT(tempcalcs!$AN704:$BV704)=35,SUM(tempcalcs!$AN704:$BV704,56.57706),".")</f>
        <v>.</v>
      </c>
      <c r="G704" s="62" t="str">
        <f>IF(COUNT(tempcalcs!$BX704:$DF704)=35,SUM(tempcalcs!$BX704:$DF704,60.75781),".")</f>
        <v>.</v>
      </c>
    </row>
    <row r="705" spans="1:7" x14ac:dyDescent="0.25">
      <c r="A705" s="58">
        <f>raw!$A706:$A706</f>
        <v>0</v>
      </c>
      <c r="B705" s="59">
        <f>raw!$B706:$B706</f>
        <v>0</v>
      </c>
      <c r="C705" s="61" t="str">
        <f>IF(COUNT(score!S705:AC705,score!AO705)=0,".",SUM(score!S705:AC705,score!AO705)/COUNT(score!S705:AC705,score!AO705))</f>
        <v>.</v>
      </c>
      <c r="D705" s="61" t="str">
        <f>IF(COUNT(score!AF705:AM705)=0,".",SUM(score!AF705:AM705)/COUNT(score!AF705:AM705))</f>
        <v>.</v>
      </c>
      <c r="E705" s="61" t="str">
        <f>IF(COUNT(score!O705:R705)=0,".",SUM(score!O705:R705)/COUNT(score!O705:R705))</f>
        <v>.</v>
      </c>
      <c r="F705" s="62" t="str">
        <f>IF(COUNT(tempcalcs!$AN705:$BV705)=35,SUM(tempcalcs!$AN705:$BV705,56.57706),".")</f>
        <v>.</v>
      </c>
      <c r="G705" s="62" t="str">
        <f>IF(COUNT(tempcalcs!$BX705:$DF705)=35,SUM(tempcalcs!$BX705:$DF705,60.75781),".")</f>
        <v>.</v>
      </c>
    </row>
    <row r="706" spans="1:7" x14ac:dyDescent="0.25">
      <c r="A706" s="58">
        <f>raw!$A707:$A707</f>
        <v>0</v>
      </c>
      <c r="B706" s="59">
        <f>raw!$B707:$B707</f>
        <v>0</v>
      </c>
      <c r="C706" s="61" t="str">
        <f>IF(COUNT(score!S706:AC706,score!AO706)=0,".",SUM(score!S706:AC706,score!AO706)/COUNT(score!S706:AC706,score!AO706))</f>
        <v>.</v>
      </c>
      <c r="D706" s="61" t="str">
        <f>IF(COUNT(score!AF706:AM706)=0,".",SUM(score!AF706:AM706)/COUNT(score!AF706:AM706))</f>
        <v>.</v>
      </c>
      <c r="E706" s="61" t="str">
        <f>IF(COUNT(score!O706:R706)=0,".",SUM(score!O706:R706)/COUNT(score!O706:R706))</f>
        <v>.</v>
      </c>
      <c r="F706" s="62" t="str">
        <f>IF(COUNT(tempcalcs!$AN706:$BV706)=35,SUM(tempcalcs!$AN706:$BV706,56.57706),".")</f>
        <v>.</v>
      </c>
      <c r="G706" s="62" t="str">
        <f>IF(COUNT(tempcalcs!$BX706:$DF706)=35,SUM(tempcalcs!$BX706:$DF706,60.75781),".")</f>
        <v>.</v>
      </c>
    </row>
    <row r="707" spans="1:7" x14ac:dyDescent="0.25">
      <c r="A707" s="58">
        <f>raw!$A708:$A708</f>
        <v>0</v>
      </c>
      <c r="B707" s="59">
        <f>raw!$B708:$B708</f>
        <v>0</v>
      </c>
      <c r="C707" s="61" t="str">
        <f>IF(COUNT(score!S707:AC707,score!AO707)=0,".",SUM(score!S707:AC707,score!AO707)/COUNT(score!S707:AC707,score!AO707))</f>
        <v>.</v>
      </c>
      <c r="D707" s="61" t="str">
        <f>IF(COUNT(score!AF707:AM707)=0,".",SUM(score!AF707:AM707)/COUNT(score!AF707:AM707))</f>
        <v>.</v>
      </c>
      <c r="E707" s="61" t="str">
        <f>IF(COUNT(score!O707:R707)=0,".",SUM(score!O707:R707)/COUNT(score!O707:R707))</f>
        <v>.</v>
      </c>
      <c r="F707" s="62" t="str">
        <f>IF(COUNT(tempcalcs!$AN707:$BV707)=35,SUM(tempcalcs!$AN707:$BV707,56.57706),".")</f>
        <v>.</v>
      </c>
      <c r="G707" s="62" t="str">
        <f>IF(COUNT(tempcalcs!$BX707:$DF707)=35,SUM(tempcalcs!$BX707:$DF707,60.75781),".")</f>
        <v>.</v>
      </c>
    </row>
    <row r="708" spans="1:7" x14ac:dyDescent="0.25">
      <c r="A708" s="58">
        <f>raw!$A709:$A709</f>
        <v>0</v>
      </c>
      <c r="B708" s="59">
        <f>raw!$B709:$B709</f>
        <v>0</v>
      </c>
      <c r="C708" s="61" t="str">
        <f>IF(COUNT(score!S708:AC708,score!AO708)=0,".",SUM(score!S708:AC708,score!AO708)/COUNT(score!S708:AC708,score!AO708))</f>
        <v>.</v>
      </c>
      <c r="D708" s="61" t="str">
        <f>IF(COUNT(score!AF708:AM708)=0,".",SUM(score!AF708:AM708)/COUNT(score!AF708:AM708))</f>
        <v>.</v>
      </c>
      <c r="E708" s="61" t="str">
        <f>IF(COUNT(score!O708:R708)=0,".",SUM(score!O708:R708)/COUNT(score!O708:R708))</f>
        <v>.</v>
      </c>
      <c r="F708" s="62" t="str">
        <f>IF(COUNT(tempcalcs!$AN708:$BV708)=35,SUM(tempcalcs!$AN708:$BV708,56.57706),".")</f>
        <v>.</v>
      </c>
      <c r="G708" s="62" t="str">
        <f>IF(COUNT(tempcalcs!$BX708:$DF708)=35,SUM(tempcalcs!$BX708:$DF708,60.75781),".")</f>
        <v>.</v>
      </c>
    </row>
    <row r="709" spans="1:7" x14ac:dyDescent="0.25">
      <c r="A709" s="58">
        <f>raw!$A710:$A710</f>
        <v>0</v>
      </c>
      <c r="B709" s="59">
        <f>raw!$B710:$B710</f>
        <v>0</v>
      </c>
      <c r="C709" s="61" t="str">
        <f>IF(COUNT(score!S709:AC709,score!AO709)=0,".",SUM(score!S709:AC709,score!AO709)/COUNT(score!S709:AC709,score!AO709))</f>
        <v>.</v>
      </c>
      <c r="D709" s="61" t="str">
        <f>IF(COUNT(score!AF709:AM709)=0,".",SUM(score!AF709:AM709)/COUNT(score!AF709:AM709))</f>
        <v>.</v>
      </c>
      <c r="E709" s="61" t="str">
        <f>IF(COUNT(score!O709:R709)=0,".",SUM(score!O709:R709)/COUNT(score!O709:R709))</f>
        <v>.</v>
      </c>
      <c r="F709" s="62" t="str">
        <f>IF(COUNT(tempcalcs!$AN709:$BV709)=35,SUM(tempcalcs!$AN709:$BV709,56.57706),".")</f>
        <v>.</v>
      </c>
      <c r="G709" s="62" t="str">
        <f>IF(COUNT(tempcalcs!$BX709:$DF709)=35,SUM(tempcalcs!$BX709:$DF709,60.75781),".")</f>
        <v>.</v>
      </c>
    </row>
    <row r="710" spans="1:7" x14ac:dyDescent="0.25">
      <c r="A710" s="58">
        <f>raw!$A711:$A711</f>
        <v>0</v>
      </c>
      <c r="B710" s="59">
        <f>raw!$B711:$B711</f>
        <v>0</v>
      </c>
      <c r="C710" s="61" t="str">
        <f>IF(COUNT(score!S710:AC710,score!AO710)=0,".",SUM(score!S710:AC710,score!AO710)/COUNT(score!S710:AC710,score!AO710))</f>
        <v>.</v>
      </c>
      <c r="D710" s="61" t="str">
        <f>IF(COUNT(score!AF710:AM710)=0,".",SUM(score!AF710:AM710)/COUNT(score!AF710:AM710))</f>
        <v>.</v>
      </c>
      <c r="E710" s="61" t="str">
        <f>IF(COUNT(score!O710:R710)=0,".",SUM(score!O710:R710)/COUNT(score!O710:R710))</f>
        <v>.</v>
      </c>
      <c r="F710" s="62" t="str">
        <f>IF(COUNT(tempcalcs!$AN710:$BV710)=35,SUM(tempcalcs!$AN710:$BV710,56.57706),".")</f>
        <v>.</v>
      </c>
      <c r="G710" s="62" t="str">
        <f>IF(COUNT(tempcalcs!$BX710:$DF710)=35,SUM(tempcalcs!$BX710:$DF710,60.75781),".")</f>
        <v>.</v>
      </c>
    </row>
    <row r="711" spans="1:7" x14ac:dyDescent="0.25">
      <c r="A711" s="58">
        <f>raw!$A712:$A712</f>
        <v>0</v>
      </c>
      <c r="B711" s="59">
        <f>raw!$B712:$B712</f>
        <v>0</v>
      </c>
      <c r="C711" s="61" t="str">
        <f>IF(COUNT(score!S711:AC711,score!AO711)=0,".",SUM(score!S711:AC711,score!AO711)/COUNT(score!S711:AC711,score!AO711))</f>
        <v>.</v>
      </c>
      <c r="D711" s="61" t="str">
        <f>IF(COUNT(score!AF711:AM711)=0,".",SUM(score!AF711:AM711)/COUNT(score!AF711:AM711))</f>
        <v>.</v>
      </c>
      <c r="E711" s="61" t="str">
        <f>IF(COUNT(score!O711:R711)=0,".",SUM(score!O711:R711)/COUNT(score!O711:R711))</f>
        <v>.</v>
      </c>
      <c r="F711" s="62" t="str">
        <f>IF(COUNT(tempcalcs!$AN711:$BV711)=35,SUM(tempcalcs!$AN711:$BV711,56.57706),".")</f>
        <v>.</v>
      </c>
      <c r="G711" s="62" t="str">
        <f>IF(COUNT(tempcalcs!$BX711:$DF711)=35,SUM(tempcalcs!$BX711:$DF711,60.75781),".")</f>
        <v>.</v>
      </c>
    </row>
    <row r="712" spans="1:7" x14ac:dyDescent="0.25">
      <c r="A712" s="58">
        <f>raw!$A713:$A713</f>
        <v>0</v>
      </c>
      <c r="B712" s="59">
        <f>raw!$B713:$B713</f>
        <v>0</v>
      </c>
      <c r="C712" s="61" t="str">
        <f>IF(COUNT(score!S712:AC712,score!AO712)=0,".",SUM(score!S712:AC712,score!AO712)/COUNT(score!S712:AC712,score!AO712))</f>
        <v>.</v>
      </c>
      <c r="D712" s="61" t="str">
        <f>IF(COUNT(score!AF712:AM712)=0,".",SUM(score!AF712:AM712)/COUNT(score!AF712:AM712))</f>
        <v>.</v>
      </c>
      <c r="E712" s="61" t="str">
        <f>IF(COUNT(score!O712:R712)=0,".",SUM(score!O712:R712)/COUNT(score!O712:R712))</f>
        <v>.</v>
      </c>
      <c r="F712" s="62" t="str">
        <f>IF(COUNT(tempcalcs!$AN712:$BV712)=35,SUM(tempcalcs!$AN712:$BV712,56.57706),".")</f>
        <v>.</v>
      </c>
      <c r="G712" s="62" t="str">
        <f>IF(COUNT(tempcalcs!$BX712:$DF712)=35,SUM(tempcalcs!$BX712:$DF712,60.75781),".")</f>
        <v>.</v>
      </c>
    </row>
    <row r="713" spans="1:7" x14ac:dyDescent="0.25">
      <c r="A713" s="58">
        <f>raw!$A714:$A714</f>
        <v>0</v>
      </c>
      <c r="B713" s="59">
        <f>raw!$B714:$B714</f>
        <v>0</v>
      </c>
      <c r="C713" s="61" t="str">
        <f>IF(COUNT(score!S713:AC713,score!AO713)=0,".",SUM(score!S713:AC713,score!AO713)/COUNT(score!S713:AC713,score!AO713))</f>
        <v>.</v>
      </c>
      <c r="D713" s="61" t="str">
        <f>IF(COUNT(score!AF713:AM713)=0,".",SUM(score!AF713:AM713)/COUNT(score!AF713:AM713))</f>
        <v>.</v>
      </c>
      <c r="E713" s="61" t="str">
        <f>IF(COUNT(score!O713:R713)=0,".",SUM(score!O713:R713)/COUNT(score!O713:R713))</f>
        <v>.</v>
      </c>
      <c r="F713" s="62" t="str">
        <f>IF(COUNT(tempcalcs!$AN713:$BV713)=35,SUM(tempcalcs!$AN713:$BV713,56.57706),".")</f>
        <v>.</v>
      </c>
      <c r="G713" s="62" t="str">
        <f>IF(COUNT(tempcalcs!$BX713:$DF713)=35,SUM(tempcalcs!$BX713:$DF713,60.75781),".")</f>
        <v>.</v>
      </c>
    </row>
    <row r="714" spans="1:7" x14ac:dyDescent="0.25">
      <c r="A714" s="58">
        <f>raw!$A715:$A715</f>
        <v>0</v>
      </c>
      <c r="B714" s="59">
        <f>raw!$B715:$B715</f>
        <v>0</v>
      </c>
      <c r="C714" s="61" t="str">
        <f>IF(COUNT(score!S714:AC714,score!AO714)=0,".",SUM(score!S714:AC714,score!AO714)/COUNT(score!S714:AC714,score!AO714))</f>
        <v>.</v>
      </c>
      <c r="D714" s="61" t="str">
        <f>IF(COUNT(score!AF714:AM714)=0,".",SUM(score!AF714:AM714)/COUNT(score!AF714:AM714))</f>
        <v>.</v>
      </c>
      <c r="E714" s="61" t="str">
        <f>IF(COUNT(score!O714:R714)=0,".",SUM(score!O714:R714)/COUNT(score!O714:R714))</f>
        <v>.</v>
      </c>
      <c r="F714" s="62" t="str">
        <f>IF(COUNT(tempcalcs!$AN714:$BV714)=35,SUM(tempcalcs!$AN714:$BV714,56.57706),".")</f>
        <v>.</v>
      </c>
      <c r="G714" s="62" t="str">
        <f>IF(COUNT(tempcalcs!$BX714:$DF714)=35,SUM(tempcalcs!$BX714:$DF714,60.75781),".")</f>
        <v>.</v>
      </c>
    </row>
    <row r="715" spans="1:7" x14ac:dyDescent="0.25">
      <c r="A715" s="58">
        <f>raw!$A716:$A716</f>
        <v>0</v>
      </c>
      <c r="B715" s="59">
        <f>raw!$B716:$B716</f>
        <v>0</v>
      </c>
      <c r="C715" s="61" t="str">
        <f>IF(COUNT(score!S715:AC715,score!AO715)=0,".",SUM(score!S715:AC715,score!AO715)/COUNT(score!S715:AC715,score!AO715))</f>
        <v>.</v>
      </c>
      <c r="D715" s="61" t="str">
        <f>IF(COUNT(score!AF715:AM715)=0,".",SUM(score!AF715:AM715)/COUNT(score!AF715:AM715))</f>
        <v>.</v>
      </c>
      <c r="E715" s="61" t="str">
        <f>IF(COUNT(score!O715:R715)=0,".",SUM(score!O715:R715)/COUNT(score!O715:R715))</f>
        <v>.</v>
      </c>
      <c r="F715" s="62" t="str">
        <f>IF(COUNT(tempcalcs!$AN715:$BV715)=35,SUM(tempcalcs!$AN715:$BV715,56.57706),".")</f>
        <v>.</v>
      </c>
      <c r="G715" s="62" t="str">
        <f>IF(COUNT(tempcalcs!$BX715:$DF715)=35,SUM(tempcalcs!$BX715:$DF715,60.75781),".")</f>
        <v>.</v>
      </c>
    </row>
    <row r="716" spans="1:7" x14ac:dyDescent="0.25">
      <c r="A716" s="58">
        <f>raw!$A717:$A717</f>
        <v>0</v>
      </c>
      <c r="B716" s="59">
        <f>raw!$B717:$B717</f>
        <v>0</v>
      </c>
      <c r="C716" s="61" t="str">
        <f>IF(COUNT(score!S716:AC716,score!AO716)=0,".",SUM(score!S716:AC716,score!AO716)/COUNT(score!S716:AC716,score!AO716))</f>
        <v>.</v>
      </c>
      <c r="D716" s="61" t="str">
        <f>IF(COUNT(score!AF716:AM716)=0,".",SUM(score!AF716:AM716)/COUNT(score!AF716:AM716))</f>
        <v>.</v>
      </c>
      <c r="E716" s="61" t="str">
        <f>IF(COUNT(score!O716:R716)=0,".",SUM(score!O716:R716)/COUNT(score!O716:R716))</f>
        <v>.</v>
      </c>
      <c r="F716" s="62" t="str">
        <f>IF(COUNT(tempcalcs!$AN716:$BV716)=35,SUM(tempcalcs!$AN716:$BV716,56.57706),".")</f>
        <v>.</v>
      </c>
      <c r="G716" s="62" t="str">
        <f>IF(COUNT(tempcalcs!$BX716:$DF716)=35,SUM(tempcalcs!$BX716:$DF716,60.75781),".")</f>
        <v>.</v>
      </c>
    </row>
    <row r="717" spans="1:7" x14ac:dyDescent="0.25">
      <c r="A717" s="58">
        <f>raw!$A718:$A718</f>
        <v>0</v>
      </c>
      <c r="B717" s="59">
        <f>raw!$B718:$B718</f>
        <v>0</v>
      </c>
      <c r="C717" s="61" t="str">
        <f>IF(COUNT(score!S717:AC717,score!AO717)=0,".",SUM(score!S717:AC717,score!AO717)/COUNT(score!S717:AC717,score!AO717))</f>
        <v>.</v>
      </c>
      <c r="D717" s="61" t="str">
        <f>IF(COUNT(score!AF717:AM717)=0,".",SUM(score!AF717:AM717)/COUNT(score!AF717:AM717))</f>
        <v>.</v>
      </c>
      <c r="E717" s="61" t="str">
        <f>IF(COUNT(score!O717:R717)=0,".",SUM(score!O717:R717)/COUNT(score!O717:R717))</f>
        <v>.</v>
      </c>
      <c r="F717" s="62" t="str">
        <f>IF(COUNT(tempcalcs!$AN717:$BV717)=35,SUM(tempcalcs!$AN717:$BV717,56.57706),".")</f>
        <v>.</v>
      </c>
      <c r="G717" s="62" t="str">
        <f>IF(COUNT(tempcalcs!$BX717:$DF717)=35,SUM(tempcalcs!$BX717:$DF717,60.75781),".")</f>
        <v>.</v>
      </c>
    </row>
    <row r="718" spans="1:7" x14ac:dyDescent="0.25">
      <c r="A718" s="58">
        <f>raw!$A719:$A719</f>
        <v>0</v>
      </c>
      <c r="B718" s="59">
        <f>raw!$B719:$B719</f>
        <v>0</v>
      </c>
      <c r="C718" s="61" t="str">
        <f>IF(COUNT(score!S718:AC718,score!AO718)=0,".",SUM(score!S718:AC718,score!AO718)/COUNT(score!S718:AC718,score!AO718))</f>
        <v>.</v>
      </c>
      <c r="D718" s="61" t="str">
        <f>IF(COUNT(score!AF718:AM718)=0,".",SUM(score!AF718:AM718)/COUNT(score!AF718:AM718))</f>
        <v>.</v>
      </c>
      <c r="E718" s="61" t="str">
        <f>IF(COUNT(score!O718:R718)=0,".",SUM(score!O718:R718)/COUNT(score!O718:R718))</f>
        <v>.</v>
      </c>
      <c r="F718" s="62" t="str">
        <f>IF(COUNT(tempcalcs!$AN718:$BV718)=35,SUM(tempcalcs!$AN718:$BV718,56.57706),".")</f>
        <v>.</v>
      </c>
      <c r="G718" s="62" t="str">
        <f>IF(COUNT(tempcalcs!$BX718:$DF718)=35,SUM(tempcalcs!$BX718:$DF718,60.75781),".")</f>
        <v>.</v>
      </c>
    </row>
    <row r="719" spans="1:7" x14ac:dyDescent="0.25">
      <c r="A719" s="58">
        <f>raw!$A720:$A720</f>
        <v>0</v>
      </c>
      <c r="B719" s="59">
        <f>raw!$B720:$B720</f>
        <v>0</v>
      </c>
      <c r="C719" s="61" t="str">
        <f>IF(COUNT(score!S719:AC719,score!AO719)=0,".",SUM(score!S719:AC719,score!AO719)/COUNT(score!S719:AC719,score!AO719))</f>
        <v>.</v>
      </c>
      <c r="D719" s="61" t="str">
        <f>IF(COUNT(score!AF719:AM719)=0,".",SUM(score!AF719:AM719)/COUNT(score!AF719:AM719))</f>
        <v>.</v>
      </c>
      <c r="E719" s="61" t="str">
        <f>IF(COUNT(score!O719:R719)=0,".",SUM(score!O719:R719)/COUNT(score!O719:R719))</f>
        <v>.</v>
      </c>
      <c r="F719" s="62" t="str">
        <f>IF(COUNT(tempcalcs!$AN719:$BV719)=35,SUM(tempcalcs!$AN719:$BV719,56.57706),".")</f>
        <v>.</v>
      </c>
      <c r="G719" s="62" t="str">
        <f>IF(COUNT(tempcalcs!$BX719:$DF719)=35,SUM(tempcalcs!$BX719:$DF719,60.75781),".")</f>
        <v>.</v>
      </c>
    </row>
    <row r="720" spans="1:7" x14ac:dyDescent="0.25">
      <c r="A720" s="58">
        <f>raw!$A721:$A721</f>
        <v>0</v>
      </c>
      <c r="B720" s="59">
        <f>raw!$B721:$B721</f>
        <v>0</v>
      </c>
      <c r="C720" s="61" t="str">
        <f>IF(COUNT(score!S720:AC720,score!AO720)=0,".",SUM(score!S720:AC720,score!AO720)/COUNT(score!S720:AC720,score!AO720))</f>
        <v>.</v>
      </c>
      <c r="D720" s="61" t="str">
        <f>IF(COUNT(score!AF720:AM720)=0,".",SUM(score!AF720:AM720)/COUNT(score!AF720:AM720))</f>
        <v>.</v>
      </c>
      <c r="E720" s="61" t="str">
        <f>IF(COUNT(score!O720:R720)=0,".",SUM(score!O720:R720)/COUNT(score!O720:R720))</f>
        <v>.</v>
      </c>
      <c r="F720" s="62" t="str">
        <f>IF(COUNT(tempcalcs!$AN720:$BV720)=35,SUM(tempcalcs!$AN720:$BV720,56.57706),".")</f>
        <v>.</v>
      </c>
      <c r="G720" s="62" t="str">
        <f>IF(COUNT(tempcalcs!$BX720:$DF720)=35,SUM(tempcalcs!$BX720:$DF720,60.75781),".")</f>
        <v>.</v>
      </c>
    </row>
    <row r="721" spans="1:7" x14ac:dyDescent="0.25">
      <c r="A721" s="58">
        <f>raw!$A722:$A722</f>
        <v>0</v>
      </c>
      <c r="B721" s="59">
        <f>raw!$B722:$B722</f>
        <v>0</v>
      </c>
      <c r="C721" s="61" t="str">
        <f>IF(COUNT(score!S721:AC721,score!AO721)=0,".",SUM(score!S721:AC721,score!AO721)/COUNT(score!S721:AC721,score!AO721))</f>
        <v>.</v>
      </c>
      <c r="D721" s="61" t="str">
        <f>IF(COUNT(score!AF721:AM721)=0,".",SUM(score!AF721:AM721)/COUNT(score!AF721:AM721))</f>
        <v>.</v>
      </c>
      <c r="E721" s="61" t="str">
        <f>IF(COUNT(score!O721:R721)=0,".",SUM(score!O721:R721)/COUNT(score!O721:R721))</f>
        <v>.</v>
      </c>
      <c r="F721" s="62" t="str">
        <f>IF(COUNT(tempcalcs!$AN721:$BV721)=35,SUM(tempcalcs!$AN721:$BV721,56.57706),".")</f>
        <v>.</v>
      </c>
      <c r="G721" s="62" t="str">
        <f>IF(COUNT(tempcalcs!$BX721:$DF721)=35,SUM(tempcalcs!$BX721:$DF721,60.75781),".")</f>
        <v>.</v>
      </c>
    </row>
    <row r="722" spans="1:7" x14ac:dyDescent="0.25">
      <c r="A722" s="58">
        <f>raw!$A723:$A723</f>
        <v>0</v>
      </c>
      <c r="B722" s="59">
        <f>raw!$B723:$B723</f>
        <v>0</v>
      </c>
      <c r="C722" s="61" t="str">
        <f>IF(COUNT(score!S722:AC722,score!AO722)=0,".",SUM(score!S722:AC722,score!AO722)/COUNT(score!S722:AC722,score!AO722))</f>
        <v>.</v>
      </c>
      <c r="D722" s="61" t="str">
        <f>IF(COUNT(score!AF722:AM722)=0,".",SUM(score!AF722:AM722)/COUNT(score!AF722:AM722))</f>
        <v>.</v>
      </c>
      <c r="E722" s="61" t="str">
        <f>IF(COUNT(score!O722:R722)=0,".",SUM(score!O722:R722)/COUNT(score!O722:R722))</f>
        <v>.</v>
      </c>
      <c r="F722" s="62" t="str">
        <f>IF(COUNT(tempcalcs!$AN722:$BV722)=35,SUM(tempcalcs!$AN722:$BV722,56.57706),".")</f>
        <v>.</v>
      </c>
      <c r="G722" s="62" t="str">
        <f>IF(COUNT(tempcalcs!$BX722:$DF722)=35,SUM(tempcalcs!$BX722:$DF722,60.75781),".")</f>
        <v>.</v>
      </c>
    </row>
    <row r="723" spans="1:7" x14ac:dyDescent="0.25">
      <c r="A723" s="58">
        <f>raw!$A724:$A724</f>
        <v>0</v>
      </c>
      <c r="B723" s="59">
        <f>raw!$B724:$B724</f>
        <v>0</v>
      </c>
      <c r="C723" s="61" t="str">
        <f>IF(COUNT(score!S723:AC723,score!AO723)=0,".",SUM(score!S723:AC723,score!AO723)/COUNT(score!S723:AC723,score!AO723))</f>
        <v>.</v>
      </c>
      <c r="D723" s="61" t="str">
        <f>IF(COUNT(score!AF723:AM723)=0,".",SUM(score!AF723:AM723)/COUNT(score!AF723:AM723))</f>
        <v>.</v>
      </c>
      <c r="E723" s="61" t="str">
        <f>IF(COUNT(score!O723:R723)=0,".",SUM(score!O723:R723)/COUNT(score!O723:R723))</f>
        <v>.</v>
      </c>
      <c r="F723" s="62" t="str">
        <f>IF(COUNT(tempcalcs!$AN723:$BV723)=35,SUM(tempcalcs!$AN723:$BV723,56.57706),".")</f>
        <v>.</v>
      </c>
      <c r="G723" s="62" t="str">
        <f>IF(COUNT(tempcalcs!$BX723:$DF723)=35,SUM(tempcalcs!$BX723:$DF723,60.75781),".")</f>
        <v>.</v>
      </c>
    </row>
    <row r="724" spans="1:7" x14ac:dyDescent="0.25">
      <c r="A724" s="58">
        <f>raw!$A725:$A725</f>
        <v>0</v>
      </c>
      <c r="B724" s="59">
        <f>raw!$B725:$B725</f>
        <v>0</v>
      </c>
      <c r="C724" s="61" t="str">
        <f>IF(COUNT(score!S724:AC724,score!AO724)=0,".",SUM(score!S724:AC724,score!AO724)/COUNT(score!S724:AC724,score!AO724))</f>
        <v>.</v>
      </c>
      <c r="D724" s="61" t="str">
        <f>IF(COUNT(score!AF724:AM724)=0,".",SUM(score!AF724:AM724)/COUNT(score!AF724:AM724))</f>
        <v>.</v>
      </c>
      <c r="E724" s="61" t="str">
        <f>IF(COUNT(score!O724:R724)=0,".",SUM(score!O724:R724)/COUNT(score!O724:R724))</f>
        <v>.</v>
      </c>
      <c r="F724" s="62" t="str">
        <f>IF(COUNT(tempcalcs!$AN724:$BV724)=35,SUM(tempcalcs!$AN724:$BV724,56.57706),".")</f>
        <v>.</v>
      </c>
      <c r="G724" s="62" t="str">
        <f>IF(COUNT(tempcalcs!$BX724:$DF724)=35,SUM(tempcalcs!$BX724:$DF724,60.75781),".")</f>
        <v>.</v>
      </c>
    </row>
    <row r="725" spans="1:7" x14ac:dyDescent="0.25">
      <c r="A725" s="58">
        <f>raw!$A726:$A726</f>
        <v>0</v>
      </c>
      <c r="B725" s="59">
        <f>raw!$B726:$B726</f>
        <v>0</v>
      </c>
      <c r="C725" s="61" t="str">
        <f>IF(COUNT(score!S725:AC725,score!AO725)=0,".",SUM(score!S725:AC725,score!AO725)/COUNT(score!S725:AC725,score!AO725))</f>
        <v>.</v>
      </c>
      <c r="D725" s="61" t="str">
        <f>IF(COUNT(score!AF725:AM725)=0,".",SUM(score!AF725:AM725)/COUNT(score!AF725:AM725))</f>
        <v>.</v>
      </c>
      <c r="E725" s="61" t="str">
        <f>IF(COUNT(score!O725:R725)=0,".",SUM(score!O725:R725)/COUNT(score!O725:R725))</f>
        <v>.</v>
      </c>
      <c r="F725" s="62" t="str">
        <f>IF(COUNT(tempcalcs!$AN725:$BV725)=35,SUM(tempcalcs!$AN725:$BV725,56.57706),".")</f>
        <v>.</v>
      </c>
      <c r="G725" s="62" t="str">
        <f>IF(COUNT(tempcalcs!$BX725:$DF725)=35,SUM(tempcalcs!$BX725:$DF725,60.75781),".")</f>
        <v>.</v>
      </c>
    </row>
    <row r="726" spans="1:7" x14ac:dyDescent="0.25">
      <c r="A726" s="58">
        <f>raw!$A727:$A727</f>
        <v>0</v>
      </c>
      <c r="B726" s="59">
        <f>raw!$B727:$B727</f>
        <v>0</v>
      </c>
      <c r="C726" s="61" t="str">
        <f>IF(COUNT(score!S726:AC726,score!AO726)=0,".",SUM(score!S726:AC726,score!AO726)/COUNT(score!S726:AC726,score!AO726))</f>
        <v>.</v>
      </c>
      <c r="D726" s="61" t="str">
        <f>IF(COUNT(score!AF726:AM726)=0,".",SUM(score!AF726:AM726)/COUNT(score!AF726:AM726))</f>
        <v>.</v>
      </c>
      <c r="E726" s="61" t="str">
        <f>IF(COUNT(score!O726:R726)=0,".",SUM(score!O726:R726)/COUNT(score!O726:R726))</f>
        <v>.</v>
      </c>
      <c r="F726" s="62" t="str">
        <f>IF(COUNT(tempcalcs!$AN726:$BV726)=35,SUM(tempcalcs!$AN726:$BV726,56.57706),".")</f>
        <v>.</v>
      </c>
      <c r="G726" s="62" t="str">
        <f>IF(COUNT(tempcalcs!$BX726:$DF726)=35,SUM(tempcalcs!$BX726:$DF726,60.75781),".")</f>
        <v>.</v>
      </c>
    </row>
    <row r="727" spans="1:7" x14ac:dyDescent="0.25">
      <c r="A727" s="58">
        <f>raw!$A728:$A728</f>
        <v>0</v>
      </c>
      <c r="B727" s="59">
        <f>raw!$B728:$B728</f>
        <v>0</v>
      </c>
      <c r="C727" s="61" t="str">
        <f>IF(COUNT(score!S727:AC727,score!AO727)=0,".",SUM(score!S727:AC727,score!AO727)/COUNT(score!S727:AC727,score!AO727))</f>
        <v>.</v>
      </c>
      <c r="D727" s="61" t="str">
        <f>IF(COUNT(score!AF727:AM727)=0,".",SUM(score!AF727:AM727)/COUNT(score!AF727:AM727))</f>
        <v>.</v>
      </c>
      <c r="E727" s="61" t="str">
        <f>IF(COUNT(score!O727:R727)=0,".",SUM(score!O727:R727)/COUNT(score!O727:R727))</f>
        <v>.</v>
      </c>
      <c r="F727" s="62" t="str">
        <f>IF(COUNT(tempcalcs!$AN727:$BV727)=35,SUM(tempcalcs!$AN727:$BV727,56.57706),".")</f>
        <v>.</v>
      </c>
      <c r="G727" s="62" t="str">
        <f>IF(COUNT(tempcalcs!$BX727:$DF727)=35,SUM(tempcalcs!$BX727:$DF727,60.75781),".")</f>
        <v>.</v>
      </c>
    </row>
    <row r="728" spans="1:7" x14ac:dyDescent="0.25">
      <c r="A728" s="58">
        <f>raw!$A729:$A729</f>
        <v>0</v>
      </c>
      <c r="B728" s="59">
        <f>raw!$B729:$B729</f>
        <v>0</v>
      </c>
      <c r="C728" s="61" t="str">
        <f>IF(COUNT(score!S728:AC728,score!AO728)=0,".",SUM(score!S728:AC728,score!AO728)/COUNT(score!S728:AC728,score!AO728))</f>
        <v>.</v>
      </c>
      <c r="D728" s="61" t="str">
        <f>IF(COUNT(score!AF728:AM728)=0,".",SUM(score!AF728:AM728)/COUNT(score!AF728:AM728))</f>
        <v>.</v>
      </c>
      <c r="E728" s="61" t="str">
        <f>IF(COUNT(score!O728:R728)=0,".",SUM(score!O728:R728)/COUNT(score!O728:R728))</f>
        <v>.</v>
      </c>
      <c r="F728" s="62" t="str">
        <f>IF(COUNT(tempcalcs!$AN728:$BV728)=35,SUM(tempcalcs!$AN728:$BV728,56.57706),".")</f>
        <v>.</v>
      </c>
      <c r="G728" s="62" t="str">
        <f>IF(COUNT(tempcalcs!$BX728:$DF728)=35,SUM(tempcalcs!$BX728:$DF728,60.75781),".")</f>
        <v>.</v>
      </c>
    </row>
    <row r="729" spans="1:7" x14ac:dyDescent="0.25">
      <c r="A729" s="58">
        <f>raw!$A730:$A730</f>
        <v>0</v>
      </c>
      <c r="B729" s="59">
        <f>raw!$B730:$B730</f>
        <v>0</v>
      </c>
      <c r="C729" s="61" t="str">
        <f>IF(COUNT(score!S729:AC729,score!AO729)=0,".",SUM(score!S729:AC729,score!AO729)/COUNT(score!S729:AC729,score!AO729))</f>
        <v>.</v>
      </c>
      <c r="D729" s="61" t="str">
        <f>IF(COUNT(score!AF729:AM729)=0,".",SUM(score!AF729:AM729)/COUNT(score!AF729:AM729))</f>
        <v>.</v>
      </c>
      <c r="E729" s="61" t="str">
        <f>IF(COUNT(score!O729:R729)=0,".",SUM(score!O729:R729)/COUNT(score!O729:R729))</f>
        <v>.</v>
      </c>
      <c r="F729" s="62" t="str">
        <f>IF(COUNT(tempcalcs!$AN729:$BV729)=35,SUM(tempcalcs!$AN729:$BV729,56.57706),".")</f>
        <v>.</v>
      </c>
      <c r="G729" s="62" t="str">
        <f>IF(COUNT(tempcalcs!$BX729:$DF729)=35,SUM(tempcalcs!$BX729:$DF729,60.75781),".")</f>
        <v>.</v>
      </c>
    </row>
    <row r="730" spans="1:7" x14ac:dyDescent="0.25">
      <c r="A730" s="58">
        <f>raw!$A731:$A731</f>
        <v>0</v>
      </c>
      <c r="B730" s="59">
        <f>raw!$B731:$B731</f>
        <v>0</v>
      </c>
      <c r="C730" s="61" t="str">
        <f>IF(COUNT(score!S730:AC730,score!AO730)=0,".",SUM(score!S730:AC730,score!AO730)/COUNT(score!S730:AC730,score!AO730))</f>
        <v>.</v>
      </c>
      <c r="D730" s="61" t="str">
        <f>IF(COUNT(score!AF730:AM730)=0,".",SUM(score!AF730:AM730)/COUNT(score!AF730:AM730))</f>
        <v>.</v>
      </c>
      <c r="E730" s="61" t="str">
        <f>IF(COUNT(score!O730:R730)=0,".",SUM(score!O730:R730)/COUNT(score!O730:R730))</f>
        <v>.</v>
      </c>
      <c r="F730" s="62" t="str">
        <f>IF(COUNT(tempcalcs!$AN730:$BV730)=35,SUM(tempcalcs!$AN730:$BV730,56.57706),".")</f>
        <v>.</v>
      </c>
      <c r="G730" s="62" t="str">
        <f>IF(COUNT(tempcalcs!$BX730:$DF730)=35,SUM(tempcalcs!$BX730:$DF730,60.75781),".")</f>
        <v>.</v>
      </c>
    </row>
    <row r="731" spans="1:7" x14ac:dyDescent="0.25">
      <c r="A731" s="58">
        <f>raw!$A732:$A732</f>
        <v>0</v>
      </c>
      <c r="B731" s="59">
        <f>raw!$B732:$B732</f>
        <v>0</v>
      </c>
      <c r="C731" s="61" t="str">
        <f>IF(COUNT(score!S731:AC731,score!AO731)=0,".",SUM(score!S731:AC731,score!AO731)/COUNT(score!S731:AC731,score!AO731))</f>
        <v>.</v>
      </c>
      <c r="D731" s="61" t="str">
        <f>IF(COUNT(score!AF731:AM731)=0,".",SUM(score!AF731:AM731)/COUNT(score!AF731:AM731))</f>
        <v>.</v>
      </c>
      <c r="E731" s="61" t="str">
        <f>IF(COUNT(score!O731:R731)=0,".",SUM(score!O731:R731)/COUNT(score!O731:R731))</f>
        <v>.</v>
      </c>
      <c r="F731" s="62" t="str">
        <f>IF(COUNT(tempcalcs!$AN731:$BV731)=35,SUM(tempcalcs!$AN731:$BV731,56.57706),".")</f>
        <v>.</v>
      </c>
      <c r="G731" s="62" t="str">
        <f>IF(COUNT(tempcalcs!$BX731:$DF731)=35,SUM(tempcalcs!$BX731:$DF731,60.75781),".")</f>
        <v>.</v>
      </c>
    </row>
    <row r="732" spans="1:7" x14ac:dyDescent="0.25">
      <c r="A732" s="58">
        <f>raw!$A733:$A733</f>
        <v>0</v>
      </c>
      <c r="B732" s="59">
        <f>raw!$B733:$B733</f>
        <v>0</v>
      </c>
      <c r="C732" s="61" t="str">
        <f>IF(COUNT(score!S732:AC732,score!AO732)=0,".",SUM(score!S732:AC732,score!AO732)/COUNT(score!S732:AC732,score!AO732))</f>
        <v>.</v>
      </c>
      <c r="D732" s="61" t="str">
        <f>IF(COUNT(score!AF732:AM732)=0,".",SUM(score!AF732:AM732)/COUNT(score!AF732:AM732))</f>
        <v>.</v>
      </c>
      <c r="E732" s="61" t="str">
        <f>IF(COUNT(score!O732:R732)=0,".",SUM(score!O732:R732)/COUNT(score!O732:R732))</f>
        <v>.</v>
      </c>
      <c r="F732" s="62" t="str">
        <f>IF(COUNT(tempcalcs!$AN732:$BV732)=35,SUM(tempcalcs!$AN732:$BV732,56.57706),".")</f>
        <v>.</v>
      </c>
      <c r="G732" s="62" t="str">
        <f>IF(COUNT(tempcalcs!$BX732:$DF732)=35,SUM(tempcalcs!$BX732:$DF732,60.75781),".")</f>
        <v>.</v>
      </c>
    </row>
    <row r="733" spans="1:7" x14ac:dyDescent="0.25">
      <c r="A733" s="58">
        <f>raw!$A734:$A734</f>
        <v>0</v>
      </c>
      <c r="B733" s="59">
        <f>raw!$B734:$B734</f>
        <v>0</v>
      </c>
      <c r="C733" s="61" t="str">
        <f>IF(COUNT(score!S733:AC733,score!AO733)=0,".",SUM(score!S733:AC733,score!AO733)/COUNT(score!S733:AC733,score!AO733))</f>
        <v>.</v>
      </c>
      <c r="D733" s="61" t="str">
        <f>IF(COUNT(score!AF733:AM733)=0,".",SUM(score!AF733:AM733)/COUNT(score!AF733:AM733))</f>
        <v>.</v>
      </c>
      <c r="E733" s="61" t="str">
        <f>IF(COUNT(score!O733:R733)=0,".",SUM(score!O733:R733)/COUNT(score!O733:R733))</f>
        <v>.</v>
      </c>
      <c r="F733" s="62" t="str">
        <f>IF(COUNT(tempcalcs!$AN733:$BV733)=35,SUM(tempcalcs!$AN733:$BV733,56.57706),".")</f>
        <v>.</v>
      </c>
      <c r="G733" s="62" t="str">
        <f>IF(COUNT(tempcalcs!$BX733:$DF733)=35,SUM(tempcalcs!$BX733:$DF733,60.75781),".")</f>
        <v>.</v>
      </c>
    </row>
    <row r="734" spans="1:7" x14ac:dyDescent="0.25">
      <c r="A734" s="58">
        <f>raw!$A735:$A735</f>
        <v>0</v>
      </c>
      <c r="B734" s="59">
        <f>raw!$B735:$B735</f>
        <v>0</v>
      </c>
      <c r="C734" s="61" t="str">
        <f>IF(COUNT(score!S734:AC734,score!AO734)=0,".",SUM(score!S734:AC734,score!AO734)/COUNT(score!S734:AC734,score!AO734))</f>
        <v>.</v>
      </c>
      <c r="D734" s="61" t="str">
        <f>IF(COUNT(score!AF734:AM734)=0,".",SUM(score!AF734:AM734)/COUNT(score!AF734:AM734))</f>
        <v>.</v>
      </c>
      <c r="E734" s="61" t="str">
        <f>IF(COUNT(score!O734:R734)=0,".",SUM(score!O734:R734)/COUNT(score!O734:R734))</f>
        <v>.</v>
      </c>
      <c r="F734" s="62" t="str">
        <f>IF(COUNT(tempcalcs!$AN734:$BV734)=35,SUM(tempcalcs!$AN734:$BV734,56.57706),".")</f>
        <v>.</v>
      </c>
      <c r="G734" s="62" t="str">
        <f>IF(COUNT(tempcalcs!$BX734:$DF734)=35,SUM(tempcalcs!$BX734:$DF734,60.75781),".")</f>
        <v>.</v>
      </c>
    </row>
    <row r="735" spans="1:7" x14ac:dyDescent="0.25">
      <c r="A735" s="58">
        <f>raw!$A736:$A736</f>
        <v>0</v>
      </c>
      <c r="B735" s="59">
        <f>raw!$B736:$B736</f>
        <v>0</v>
      </c>
      <c r="C735" s="61" t="str">
        <f>IF(COUNT(score!S735:AC735,score!AO735)=0,".",SUM(score!S735:AC735,score!AO735)/COUNT(score!S735:AC735,score!AO735))</f>
        <v>.</v>
      </c>
      <c r="D735" s="61" t="str">
        <f>IF(COUNT(score!AF735:AM735)=0,".",SUM(score!AF735:AM735)/COUNT(score!AF735:AM735))</f>
        <v>.</v>
      </c>
      <c r="E735" s="61" t="str">
        <f>IF(COUNT(score!O735:R735)=0,".",SUM(score!O735:R735)/COUNT(score!O735:R735))</f>
        <v>.</v>
      </c>
      <c r="F735" s="62" t="str">
        <f>IF(COUNT(tempcalcs!$AN735:$BV735)=35,SUM(tempcalcs!$AN735:$BV735,56.57706),".")</f>
        <v>.</v>
      </c>
      <c r="G735" s="62" t="str">
        <f>IF(COUNT(tempcalcs!$BX735:$DF735)=35,SUM(tempcalcs!$BX735:$DF735,60.75781),".")</f>
        <v>.</v>
      </c>
    </row>
    <row r="736" spans="1:7" x14ac:dyDescent="0.25">
      <c r="A736" s="58">
        <f>raw!$A737:$A737</f>
        <v>0</v>
      </c>
      <c r="B736" s="59">
        <f>raw!$B737:$B737</f>
        <v>0</v>
      </c>
      <c r="C736" s="61" t="str">
        <f>IF(COUNT(score!S736:AC736,score!AO736)=0,".",SUM(score!S736:AC736,score!AO736)/COUNT(score!S736:AC736,score!AO736))</f>
        <v>.</v>
      </c>
      <c r="D736" s="61" t="str">
        <f>IF(COUNT(score!AF736:AM736)=0,".",SUM(score!AF736:AM736)/COUNT(score!AF736:AM736))</f>
        <v>.</v>
      </c>
      <c r="E736" s="61" t="str">
        <f>IF(COUNT(score!O736:R736)=0,".",SUM(score!O736:R736)/COUNT(score!O736:R736))</f>
        <v>.</v>
      </c>
      <c r="F736" s="62" t="str">
        <f>IF(COUNT(tempcalcs!$AN736:$BV736)=35,SUM(tempcalcs!$AN736:$BV736,56.57706),".")</f>
        <v>.</v>
      </c>
      <c r="G736" s="62" t="str">
        <f>IF(COUNT(tempcalcs!$BX736:$DF736)=35,SUM(tempcalcs!$BX736:$DF736,60.75781),".")</f>
        <v>.</v>
      </c>
    </row>
    <row r="737" spans="1:7" x14ac:dyDescent="0.25">
      <c r="A737" s="58">
        <f>raw!$A738:$A738</f>
        <v>0</v>
      </c>
      <c r="B737" s="59">
        <f>raw!$B738:$B738</f>
        <v>0</v>
      </c>
      <c r="C737" s="61" t="str">
        <f>IF(COUNT(score!S737:AC737,score!AO737)=0,".",SUM(score!S737:AC737,score!AO737)/COUNT(score!S737:AC737,score!AO737))</f>
        <v>.</v>
      </c>
      <c r="D737" s="61" t="str">
        <f>IF(COUNT(score!AF737:AM737)=0,".",SUM(score!AF737:AM737)/COUNT(score!AF737:AM737))</f>
        <v>.</v>
      </c>
      <c r="E737" s="61" t="str">
        <f>IF(COUNT(score!O737:R737)=0,".",SUM(score!O737:R737)/COUNT(score!O737:R737))</f>
        <v>.</v>
      </c>
      <c r="F737" s="62" t="str">
        <f>IF(COUNT(tempcalcs!$AN737:$BV737)=35,SUM(tempcalcs!$AN737:$BV737,56.57706),".")</f>
        <v>.</v>
      </c>
      <c r="G737" s="62" t="str">
        <f>IF(COUNT(tempcalcs!$BX737:$DF737)=35,SUM(tempcalcs!$BX737:$DF737,60.75781),".")</f>
        <v>.</v>
      </c>
    </row>
    <row r="738" spans="1:7" x14ac:dyDescent="0.25">
      <c r="A738" s="58">
        <f>raw!$A739:$A739</f>
        <v>0</v>
      </c>
      <c r="B738" s="59">
        <f>raw!$B739:$B739</f>
        <v>0</v>
      </c>
      <c r="C738" s="61" t="str">
        <f>IF(COUNT(score!S738:AC738,score!AO738)=0,".",SUM(score!S738:AC738,score!AO738)/COUNT(score!S738:AC738,score!AO738))</f>
        <v>.</v>
      </c>
      <c r="D738" s="61" t="str">
        <f>IF(COUNT(score!AF738:AM738)=0,".",SUM(score!AF738:AM738)/COUNT(score!AF738:AM738))</f>
        <v>.</v>
      </c>
      <c r="E738" s="61" t="str">
        <f>IF(COUNT(score!O738:R738)=0,".",SUM(score!O738:R738)/COUNT(score!O738:R738))</f>
        <v>.</v>
      </c>
      <c r="F738" s="62" t="str">
        <f>IF(COUNT(tempcalcs!$AN738:$BV738)=35,SUM(tempcalcs!$AN738:$BV738,56.57706),".")</f>
        <v>.</v>
      </c>
      <c r="G738" s="62" t="str">
        <f>IF(COUNT(tempcalcs!$BX738:$DF738)=35,SUM(tempcalcs!$BX738:$DF738,60.75781),".")</f>
        <v>.</v>
      </c>
    </row>
    <row r="739" spans="1:7" x14ac:dyDescent="0.25">
      <c r="A739" s="58">
        <f>raw!$A740:$A740</f>
        <v>0</v>
      </c>
      <c r="B739" s="59">
        <f>raw!$B740:$B740</f>
        <v>0</v>
      </c>
      <c r="C739" s="61" t="str">
        <f>IF(COUNT(score!S739:AC739,score!AO739)=0,".",SUM(score!S739:AC739,score!AO739)/COUNT(score!S739:AC739,score!AO739))</f>
        <v>.</v>
      </c>
      <c r="D739" s="61" t="str">
        <f>IF(COUNT(score!AF739:AM739)=0,".",SUM(score!AF739:AM739)/COUNT(score!AF739:AM739))</f>
        <v>.</v>
      </c>
      <c r="E739" s="61" t="str">
        <f>IF(COUNT(score!O739:R739)=0,".",SUM(score!O739:R739)/COUNT(score!O739:R739))</f>
        <v>.</v>
      </c>
      <c r="F739" s="62" t="str">
        <f>IF(COUNT(tempcalcs!$AN739:$BV739)=35,SUM(tempcalcs!$AN739:$BV739,56.57706),".")</f>
        <v>.</v>
      </c>
      <c r="G739" s="62" t="str">
        <f>IF(COUNT(tempcalcs!$BX739:$DF739)=35,SUM(tempcalcs!$BX739:$DF739,60.75781),".")</f>
        <v>.</v>
      </c>
    </row>
    <row r="740" spans="1:7" x14ac:dyDescent="0.25">
      <c r="A740" s="58">
        <f>raw!$A741:$A741</f>
        <v>0</v>
      </c>
      <c r="B740" s="59">
        <f>raw!$B741:$B741</f>
        <v>0</v>
      </c>
      <c r="C740" s="61" t="str">
        <f>IF(COUNT(score!S740:AC740,score!AO740)=0,".",SUM(score!S740:AC740,score!AO740)/COUNT(score!S740:AC740,score!AO740))</f>
        <v>.</v>
      </c>
      <c r="D740" s="61" t="str">
        <f>IF(COUNT(score!AF740:AM740)=0,".",SUM(score!AF740:AM740)/COUNT(score!AF740:AM740))</f>
        <v>.</v>
      </c>
      <c r="E740" s="61" t="str">
        <f>IF(COUNT(score!O740:R740)=0,".",SUM(score!O740:R740)/COUNT(score!O740:R740))</f>
        <v>.</v>
      </c>
      <c r="F740" s="62" t="str">
        <f>IF(COUNT(tempcalcs!$AN740:$BV740)=35,SUM(tempcalcs!$AN740:$BV740,56.57706),".")</f>
        <v>.</v>
      </c>
      <c r="G740" s="62" t="str">
        <f>IF(COUNT(tempcalcs!$BX740:$DF740)=35,SUM(tempcalcs!$BX740:$DF740,60.75781),".")</f>
        <v>.</v>
      </c>
    </row>
    <row r="741" spans="1:7" x14ac:dyDescent="0.25">
      <c r="A741" s="58">
        <f>raw!$A742:$A742</f>
        <v>0</v>
      </c>
      <c r="B741" s="59">
        <f>raw!$B742:$B742</f>
        <v>0</v>
      </c>
      <c r="C741" s="61" t="str">
        <f>IF(COUNT(score!S741:AC741,score!AO741)=0,".",SUM(score!S741:AC741,score!AO741)/COUNT(score!S741:AC741,score!AO741))</f>
        <v>.</v>
      </c>
      <c r="D741" s="61" t="str">
        <f>IF(COUNT(score!AF741:AM741)=0,".",SUM(score!AF741:AM741)/COUNT(score!AF741:AM741))</f>
        <v>.</v>
      </c>
      <c r="E741" s="61" t="str">
        <f>IF(COUNT(score!O741:R741)=0,".",SUM(score!O741:R741)/COUNT(score!O741:R741))</f>
        <v>.</v>
      </c>
      <c r="F741" s="62" t="str">
        <f>IF(COUNT(tempcalcs!$AN741:$BV741)=35,SUM(tempcalcs!$AN741:$BV741,56.57706),".")</f>
        <v>.</v>
      </c>
      <c r="G741" s="62" t="str">
        <f>IF(COUNT(tempcalcs!$BX741:$DF741)=35,SUM(tempcalcs!$BX741:$DF741,60.75781),".")</f>
        <v>.</v>
      </c>
    </row>
    <row r="742" spans="1:7" x14ac:dyDescent="0.25">
      <c r="A742" s="58">
        <f>raw!$A743:$A743</f>
        <v>0</v>
      </c>
      <c r="B742" s="59">
        <f>raw!$B743:$B743</f>
        <v>0</v>
      </c>
      <c r="C742" s="61" t="str">
        <f>IF(COUNT(score!S742:AC742,score!AO742)=0,".",SUM(score!S742:AC742,score!AO742)/COUNT(score!S742:AC742,score!AO742))</f>
        <v>.</v>
      </c>
      <c r="D742" s="61" t="str">
        <f>IF(COUNT(score!AF742:AM742)=0,".",SUM(score!AF742:AM742)/COUNT(score!AF742:AM742))</f>
        <v>.</v>
      </c>
      <c r="E742" s="61" t="str">
        <f>IF(COUNT(score!O742:R742)=0,".",SUM(score!O742:R742)/COUNT(score!O742:R742))</f>
        <v>.</v>
      </c>
      <c r="F742" s="62" t="str">
        <f>IF(COUNT(tempcalcs!$AN742:$BV742)=35,SUM(tempcalcs!$AN742:$BV742,56.57706),".")</f>
        <v>.</v>
      </c>
      <c r="G742" s="62" t="str">
        <f>IF(COUNT(tempcalcs!$BX742:$DF742)=35,SUM(tempcalcs!$BX742:$DF742,60.75781),".")</f>
        <v>.</v>
      </c>
    </row>
    <row r="743" spans="1:7" x14ac:dyDescent="0.25">
      <c r="A743" s="58">
        <f>raw!$A744:$A744</f>
        <v>0</v>
      </c>
      <c r="B743" s="59">
        <f>raw!$B744:$B744</f>
        <v>0</v>
      </c>
      <c r="C743" s="61" t="str">
        <f>IF(COUNT(score!S743:AC743,score!AO743)=0,".",SUM(score!S743:AC743,score!AO743)/COUNT(score!S743:AC743,score!AO743))</f>
        <v>.</v>
      </c>
      <c r="D743" s="61" t="str">
        <f>IF(COUNT(score!AF743:AM743)=0,".",SUM(score!AF743:AM743)/COUNT(score!AF743:AM743))</f>
        <v>.</v>
      </c>
      <c r="E743" s="61" t="str">
        <f>IF(COUNT(score!O743:R743)=0,".",SUM(score!O743:R743)/COUNT(score!O743:R743))</f>
        <v>.</v>
      </c>
      <c r="F743" s="62" t="str">
        <f>IF(COUNT(tempcalcs!$AN743:$BV743)=35,SUM(tempcalcs!$AN743:$BV743,56.57706),".")</f>
        <v>.</v>
      </c>
      <c r="G743" s="62" t="str">
        <f>IF(COUNT(tempcalcs!$BX743:$DF743)=35,SUM(tempcalcs!$BX743:$DF743,60.75781),".")</f>
        <v>.</v>
      </c>
    </row>
    <row r="744" spans="1:7" x14ac:dyDescent="0.25">
      <c r="A744" s="58">
        <f>raw!$A745:$A745</f>
        <v>0</v>
      </c>
      <c r="B744" s="59">
        <f>raw!$B745:$B745</f>
        <v>0</v>
      </c>
      <c r="C744" s="61" t="str">
        <f>IF(COUNT(score!S744:AC744,score!AO744)=0,".",SUM(score!S744:AC744,score!AO744)/COUNT(score!S744:AC744,score!AO744))</f>
        <v>.</v>
      </c>
      <c r="D744" s="61" t="str">
        <f>IF(COUNT(score!AF744:AM744)=0,".",SUM(score!AF744:AM744)/COUNT(score!AF744:AM744))</f>
        <v>.</v>
      </c>
      <c r="E744" s="61" t="str">
        <f>IF(COUNT(score!O744:R744)=0,".",SUM(score!O744:R744)/COUNT(score!O744:R744))</f>
        <v>.</v>
      </c>
      <c r="F744" s="62" t="str">
        <f>IF(COUNT(tempcalcs!$AN744:$BV744)=35,SUM(tempcalcs!$AN744:$BV744,56.57706),".")</f>
        <v>.</v>
      </c>
      <c r="G744" s="62" t="str">
        <f>IF(COUNT(tempcalcs!$BX744:$DF744)=35,SUM(tempcalcs!$BX744:$DF744,60.75781),".")</f>
        <v>.</v>
      </c>
    </row>
    <row r="745" spans="1:7" x14ac:dyDescent="0.25">
      <c r="A745" s="58">
        <f>raw!$A746:$A746</f>
        <v>0</v>
      </c>
      <c r="B745" s="59">
        <f>raw!$B746:$B746</f>
        <v>0</v>
      </c>
      <c r="C745" s="61" t="str">
        <f>IF(COUNT(score!S745:AC745,score!AO745)=0,".",SUM(score!S745:AC745,score!AO745)/COUNT(score!S745:AC745,score!AO745))</f>
        <v>.</v>
      </c>
      <c r="D745" s="61" t="str">
        <f>IF(COUNT(score!AF745:AM745)=0,".",SUM(score!AF745:AM745)/COUNT(score!AF745:AM745))</f>
        <v>.</v>
      </c>
      <c r="E745" s="61" t="str">
        <f>IF(COUNT(score!O745:R745)=0,".",SUM(score!O745:R745)/COUNT(score!O745:R745))</f>
        <v>.</v>
      </c>
      <c r="F745" s="62" t="str">
        <f>IF(COUNT(tempcalcs!$AN745:$BV745)=35,SUM(tempcalcs!$AN745:$BV745,56.57706),".")</f>
        <v>.</v>
      </c>
      <c r="G745" s="62" t="str">
        <f>IF(COUNT(tempcalcs!$BX745:$DF745)=35,SUM(tempcalcs!$BX745:$DF745,60.75781),".")</f>
        <v>.</v>
      </c>
    </row>
    <row r="746" spans="1:7" x14ac:dyDescent="0.25">
      <c r="A746" s="58">
        <f>raw!$A747:$A747</f>
        <v>0</v>
      </c>
      <c r="B746" s="59">
        <f>raw!$B747:$B747</f>
        <v>0</v>
      </c>
      <c r="C746" s="61" t="str">
        <f>IF(COUNT(score!S746:AC746,score!AO746)=0,".",SUM(score!S746:AC746,score!AO746)/COUNT(score!S746:AC746,score!AO746))</f>
        <v>.</v>
      </c>
      <c r="D746" s="61" t="str">
        <f>IF(COUNT(score!AF746:AM746)=0,".",SUM(score!AF746:AM746)/COUNT(score!AF746:AM746))</f>
        <v>.</v>
      </c>
      <c r="E746" s="61" t="str">
        <f>IF(COUNT(score!O746:R746)=0,".",SUM(score!O746:R746)/COUNT(score!O746:R746))</f>
        <v>.</v>
      </c>
      <c r="F746" s="62" t="str">
        <f>IF(COUNT(tempcalcs!$AN746:$BV746)=35,SUM(tempcalcs!$AN746:$BV746,56.57706),".")</f>
        <v>.</v>
      </c>
      <c r="G746" s="62" t="str">
        <f>IF(COUNT(tempcalcs!$BX746:$DF746)=35,SUM(tempcalcs!$BX746:$DF746,60.75781),".")</f>
        <v>.</v>
      </c>
    </row>
    <row r="747" spans="1:7" x14ac:dyDescent="0.25">
      <c r="A747" s="58">
        <f>raw!$A748:$A748</f>
        <v>0</v>
      </c>
      <c r="B747" s="59">
        <f>raw!$B748:$B748</f>
        <v>0</v>
      </c>
      <c r="C747" s="61" t="str">
        <f>IF(COUNT(score!S747:AC747,score!AO747)=0,".",SUM(score!S747:AC747,score!AO747)/COUNT(score!S747:AC747,score!AO747))</f>
        <v>.</v>
      </c>
      <c r="D747" s="61" t="str">
        <f>IF(COUNT(score!AF747:AM747)=0,".",SUM(score!AF747:AM747)/COUNT(score!AF747:AM747))</f>
        <v>.</v>
      </c>
      <c r="E747" s="61" t="str">
        <f>IF(COUNT(score!O747:R747)=0,".",SUM(score!O747:R747)/COUNT(score!O747:R747))</f>
        <v>.</v>
      </c>
      <c r="F747" s="62" t="str">
        <f>IF(COUNT(tempcalcs!$AN747:$BV747)=35,SUM(tempcalcs!$AN747:$BV747,56.57706),".")</f>
        <v>.</v>
      </c>
      <c r="G747" s="62" t="str">
        <f>IF(COUNT(tempcalcs!$BX747:$DF747)=35,SUM(tempcalcs!$BX747:$DF747,60.75781),".")</f>
        <v>.</v>
      </c>
    </row>
    <row r="748" spans="1:7" x14ac:dyDescent="0.25">
      <c r="A748" s="58">
        <f>raw!$A749:$A749</f>
        <v>0</v>
      </c>
      <c r="B748" s="59">
        <f>raw!$B749:$B749</f>
        <v>0</v>
      </c>
      <c r="C748" s="61" t="str">
        <f>IF(COUNT(score!S748:AC748,score!AO748)=0,".",SUM(score!S748:AC748,score!AO748)/COUNT(score!S748:AC748,score!AO748))</f>
        <v>.</v>
      </c>
      <c r="D748" s="61" t="str">
        <f>IF(COUNT(score!AF748:AM748)=0,".",SUM(score!AF748:AM748)/COUNT(score!AF748:AM748))</f>
        <v>.</v>
      </c>
      <c r="E748" s="61" t="str">
        <f>IF(COUNT(score!O748:R748)=0,".",SUM(score!O748:R748)/COUNT(score!O748:R748))</f>
        <v>.</v>
      </c>
      <c r="F748" s="62" t="str">
        <f>IF(COUNT(tempcalcs!$AN748:$BV748)=35,SUM(tempcalcs!$AN748:$BV748,56.57706),".")</f>
        <v>.</v>
      </c>
      <c r="G748" s="62" t="str">
        <f>IF(COUNT(tempcalcs!$BX748:$DF748)=35,SUM(tempcalcs!$BX748:$DF748,60.75781),".")</f>
        <v>.</v>
      </c>
    </row>
    <row r="749" spans="1:7" x14ac:dyDescent="0.25">
      <c r="A749" s="58">
        <f>raw!$A750:$A750</f>
        <v>0</v>
      </c>
      <c r="B749" s="59">
        <f>raw!$B750:$B750</f>
        <v>0</v>
      </c>
      <c r="C749" s="61" t="str">
        <f>IF(COUNT(score!S749:AC749,score!AO749)=0,".",SUM(score!S749:AC749,score!AO749)/COUNT(score!S749:AC749,score!AO749))</f>
        <v>.</v>
      </c>
      <c r="D749" s="61" t="str">
        <f>IF(COUNT(score!AF749:AM749)=0,".",SUM(score!AF749:AM749)/COUNT(score!AF749:AM749))</f>
        <v>.</v>
      </c>
      <c r="E749" s="61" t="str">
        <f>IF(COUNT(score!O749:R749)=0,".",SUM(score!O749:R749)/COUNT(score!O749:R749))</f>
        <v>.</v>
      </c>
      <c r="F749" s="62" t="str">
        <f>IF(COUNT(tempcalcs!$AN749:$BV749)=35,SUM(tempcalcs!$AN749:$BV749,56.57706),".")</f>
        <v>.</v>
      </c>
      <c r="G749" s="62" t="str">
        <f>IF(COUNT(tempcalcs!$BX749:$DF749)=35,SUM(tempcalcs!$BX749:$DF749,60.75781),".")</f>
        <v>.</v>
      </c>
    </row>
    <row r="750" spans="1:7" x14ac:dyDescent="0.25">
      <c r="A750" s="58">
        <f>raw!$A751:$A751</f>
        <v>0</v>
      </c>
      <c r="B750" s="59">
        <f>raw!$B751:$B751</f>
        <v>0</v>
      </c>
      <c r="C750" s="61" t="str">
        <f>IF(COUNT(score!S750:AC750,score!AO750)=0,".",SUM(score!S750:AC750,score!AO750)/COUNT(score!S750:AC750,score!AO750))</f>
        <v>.</v>
      </c>
      <c r="D750" s="61" t="str">
        <f>IF(COUNT(score!AF750:AM750)=0,".",SUM(score!AF750:AM750)/COUNT(score!AF750:AM750))</f>
        <v>.</v>
      </c>
      <c r="E750" s="61" t="str">
        <f>IF(COUNT(score!O750:R750)=0,".",SUM(score!O750:R750)/COUNT(score!O750:R750))</f>
        <v>.</v>
      </c>
      <c r="F750" s="62" t="str">
        <f>IF(COUNT(tempcalcs!$AN750:$BV750)=35,SUM(tempcalcs!$AN750:$BV750,56.57706),".")</f>
        <v>.</v>
      </c>
      <c r="G750" s="62" t="str">
        <f>IF(COUNT(tempcalcs!$BX750:$DF750)=35,SUM(tempcalcs!$BX750:$DF750,60.75781),".")</f>
        <v>.</v>
      </c>
    </row>
    <row r="751" spans="1:7" x14ac:dyDescent="0.25">
      <c r="A751" s="58">
        <f>raw!$A752:$A752</f>
        <v>0</v>
      </c>
      <c r="B751" s="59">
        <f>raw!$B752:$B752</f>
        <v>0</v>
      </c>
      <c r="C751" s="61" t="str">
        <f>IF(COUNT(score!S751:AC751,score!AO751)=0,".",SUM(score!S751:AC751,score!AO751)/COUNT(score!S751:AC751,score!AO751))</f>
        <v>.</v>
      </c>
      <c r="D751" s="61" t="str">
        <f>IF(COUNT(score!AF751:AM751)=0,".",SUM(score!AF751:AM751)/COUNT(score!AF751:AM751))</f>
        <v>.</v>
      </c>
      <c r="E751" s="61" t="str">
        <f>IF(COUNT(score!O751:R751)=0,".",SUM(score!O751:R751)/COUNT(score!O751:R751))</f>
        <v>.</v>
      </c>
      <c r="F751" s="62" t="str">
        <f>IF(COUNT(tempcalcs!$AN751:$BV751)=35,SUM(tempcalcs!$AN751:$BV751,56.57706),".")</f>
        <v>.</v>
      </c>
      <c r="G751" s="62" t="str">
        <f>IF(COUNT(tempcalcs!$BX751:$DF751)=35,SUM(tempcalcs!$BX751:$DF751,60.75781),".")</f>
        <v>.</v>
      </c>
    </row>
    <row r="752" spans="1:7" x14ac:dyDescent="0.25">
      <c r="A752" s="58">
        <f>raw!$A753:$A753</f>
        <v>0</v>
      </c>
      <c r="B752" s="59">
        <f>raw!$B753:$B753</f>
        <v>0</v>
      </c>
      <c r="C752" s="61" t="str">
        <f>IF(COUNT(score!S752:AC752,score!AO752)=0,".",SUM(score!S752:AC752,score!AO752)/COUNT(score!S752:AC752,score!AO752))</f>
        <v>.</v>
      </c>
      <c r="D752" s="61" t="str">
        <f>IF(COUNT(score!AF752:AM752)=0,".",SUM(score!AF752:AM752)/COUNT(score!AF752:AM752))</f>
        <v>.</v>
      </c>
      <c r="E752" s="61" t="str">
        <f>IF(COUNT(score!O752:R752)=0,".",SUM(score!O752:R752)/COUNT(score!O752:R752))</f>
        <v>.</v>
      </c>
      <c r="F752" s="62" t="str">
        <f>IF(COUNT(tempcalcs!$AN752:$BV752)=35,SUM(tempcalcs!$AN752:$BV752,56.57706),".")</f>
        <v>.</v>
      </c>
      <c r="G752" s="62" t="str">
        <f>IF(COUNT(tempcalcs!$BX752:$DF752)=35,SUM(tempcalcs!$BX752:$DF752,60.75781),".")</f>
        <v>.</v>
      </c>
    </row>
    <row r="753" spans="1:7" x14ac:dyDescent="0.25">
      <c r="A753" s="58">
        <f>raw!$A754:$A754</f>
        <v>0</v>
      </c>
      <c r="B753" s="59">
        <f>raw!$B754:$B754</f>
        <v>0</v>
      </c>
      <c r="C753" s="61" t="str">
        <f>IF(COUNT(score!S753:AC753,score!AO753)=0,".",SUM(score!S753:AC753,score!AO753)/COUNT(score!S753:AC753,score!AO753))</f>
        <v>.</v>
      </c>
      <c r="D753" s="61" t="str">
        <f>IF(COUNT(score!AF753:AM753)=0,".",SUM(score!AF753:AM753)/COUNT(score!AF753:AM753))</f>
        <v>.</v>
      </c>
      <c r="E753" s="61" t="str">
        <f>IF(COUNT(score!O753:R753)=0,".",SUM(score!O753:R753)/COUNT(score!O753:R753))</f>
        <v>.</v>
      </c>
      <c r="F753" s="62" t="str">
        <f>IF(COUNT(tempcalcs!$AN753:$BV753)=35,SUM(tempcalcs!$AN753:$BV753,56.57706),".")</f>
        <v>.</v>
      </c>
      <c r="G753" s="62" t="str">
        <f>IF(COUNT(tempcalcs!$BX753:$DF753)=35,SUM(tempcalcs!$BX753:$DF753,60.75781),".")</f>
        <v>.</v>
      </c>
    </row>
    <row r="754" spans="1:7" x14ac:dyDescent="0.25">
      <c r="A754" s="58">
        <f>raw!$A755:$A755</f>
        <v>0</v>
      </c>
      <c r="B754" s="59">
        <f>raw!$B755:$B755</f>
        <v>0</v>
      </c>
      <c r="C754" s="61" t="str">
        <f>IF(COUNT(score!S754:AC754,score!AO754)=0,".",SUM(score!S754:AC754,score!AO754)/COUNT(score!S754:AC754,score!AO754))</f>
        <v>.</v>
      </c>
      <c r="D754" s="61" t="str">
        <f>IF(COUNT(score!AF754:AM754)=0,".",SUM(score!AF754:AM754)/COUNT(score!AF754:AM754))</f>
        <v>.</v>
      </c>
      <c r="E754" s="61" t="str">
        <f>IF(COUNT(score!O754:R754)=0,".",SUM(score!O754:R754)/COUNT(score!O754:R754))</f>
        <v>.</v>
      </c>
      <c r="F754" s="62" t="str">
        <f>IF(COUNT(tempcalcs!$AN754:$BV754)=35,SUM(tempcalcs!$AN754:$BV754,56.57706),".")</f>
        <v>.</v>
      </c>
      <c r="G754" s="62" t="str">
        <f>IF(COUNT(tempcalcs!$BX754:$DF754)=35,SUM(tempcalcs!$BX754:$DF754,60.75781),".")</f>
        <v>.</v>
      </c>
    </row>
    <row r="755" spans="1:7" x14ac:dyDescent="0.25">
      <c r="A755" s="58">
        <f>raw!$A756:$A756</f>
        <v>0</v>
      </c>
      <c r="B755" s="59">
        <f>raw!$B756:$B756</f>
        <v>0</v>
      </c>
      <c r="C755" s="61" t="str">
        <f>IF(COUNT(score!S755:AC755,score!AO755)=0,".",SUM(score!S755:AC755,score!AO755)/COUNT(score!S755:AC755,score!AO755))</f>
        <v>.</v>
      </c>
      <c r="D755" s="61" t="str">
        <f>IF(COUNT(score!AF755:AM755)=0,".",SUM(score!AF755:AM755)/COUNT(score!AF755:AM755))</f>
        <v>.</v>
      </c>
      <c r="E755" s="61" t="str">
        <f>IF(COUNT(score!O755:R755)=0,".",SUM(score!O755:R755)/COUNT(score!O755:R755))</f>
        <v>.</v>
      </c>
      <c r="F755" s="62" t="str">
        <f>IF(COUNT(tempcalcs!$AN755:$BV755)=35,SUM(tempcalcs!$AN755:$BV755,56.57706),".")</f>
        <v>.</v>
      </c>
      <c r="G755" s="62" t="str">
        <f>IF(COUNT(tempcalcs!$BX755:$DF755)=35,SUM(tempcalcs!$BX755:$DF755,60.75781),".")</f>
        <v>.</v>
      </c>
    </row>
    <row r="756" spans="1:7" x14ac:dyDescent="0.25">
      <c r="A756" s="58">
        <f>raw!$A757:$A757</f>
        <v>0</v>
      </c>
      <c r="B756" s="59">
        <f>raw!$B757:$B757</f>
        <v>0</v>
      </c>
      <c r="C756" s="61" t="str">
        <f>IF(COUNT(score!S756:AC756,score!AO756)=0,".",SUM(score!S756:AC756,score!AO756)/COUNT(score!S756:AC756,score!AO756))</f>
        <v>.</v>
      </c>
      <c r="D756" s="61" t="str">
        <f>IF(COUNT(score!AF756:AM756)=0,".",SUM(score!AF756:AM756)/COUNT(score!AF756:AM756))</f>
        <v>.</v>
      </c>
      <c r="E756" s="61" t="str">
        <f>IF(COUNT(score!O756:R756)=0,".",SUM(score!O756:R756)/COUNT(score!O756:R756))</f>
        <v>.</v>
      </c>
      <c r="F756" s="62" t="str">
        <f>IF(COUNT(tempcalcs!$AN756:$BV756)=35,SUM(tempcalcs!$AN756:$BV756,56.57706),".")</f>
        <v>.</v>
      </c>
      <c r="G756" s="62" t="str">
        <f>IF(COUNT(tempcalcs!$BX756:$DF756)=35,SUM(tempcalcs!$BX756:$DF756,60.75781),".")</f>
        <v>.</v>
      </c>
    </row>
    <row r="757" spans="1:7" x14ac:dyDescent="0.25">
      <c r="A757" s="58">
        <f>raw!$A758:$A758</f>
        <v>0</v>
      </c>
      <c r="B757" s="59">
        <f>raw!$B758:$B758</f>
        <v>0</v>
      </c>
      <c r="C757" s="61" t="str">
        <f>IF(COUNT(score!S757:AC757,score!AO757)=0,".",SUM(score!S757:AC757,score!AO757)/COUNT(score!S757:AC757,score!AO757))</f>
        <v>.</v>
      </c>
      <c r="D757" s="61" t="str">
        <f>IF(COUNT(score!AF757:AM757)=0,".",SUM(score!AF757:AM757)/COUNT(score!AF757:AM757))</f>
        <v>.</v>
      </c>
      <c r="E757" s="61" t="str">
        <f>IF(COUNT(score!O757:R757)=0,".",SUM(score!O757:R757)/COUNT(score!O757:R757))</f>
        <v>.</v>
      </c>
      <c r="F757" s="62" t="str">
        <f>IF(COUNT(tempcalcs!$AN757:$BV757)=35,SUM(tempcalcs!$AN757:$BV757,56.57706),".")</f>
        <v>.</v>
      </c>
      <c r="G757" s="62" t="str">
        <f>IF(COUNT(tempcalcs!$BX757:$DF757)=35,SUM(tempcalcs!$BX757:$DF757,60.75781),".")</f>
        <v>.</v>
      </c>
    </row>
    <row r="758" spans="1:7" x14ac:dyDescent="0.25">
      <c r="A758" s="58">
        <f>raw!$A759:$A759</f>
        <v>0</v>
      </c>
      <c r="B758" s="59">
        <f>raw!$B759:$B759</f>
        <v>0</v>
      </c>
      <c r="C758" s="61" t="str">
        <f>IF(COUNT(score!S758:AC758,score!AO758)=0,".",SUM(score!S758:AC758,score!AO758)/COUNT(score!S758:AC758,score!AO758))</f>
        <v>.</v>
      </c>
      <c r="D758" s="61" t="str">
        <f>IF(COUNT(score!AF758:AM758)=0,".",SUM(score!AF758:AM758)/COUNT(score!AF758:AM758))</f>
        <v>.</v>
      </c>
      <c r="E758" s="61" t="str">
        <f>IF(COUNT(score!O758:R758)=0,".",SUM(score!O758:R758)/COUNT(score!O758:R758))</f>
        <v>.</v>
      </c>
      <c r="F758" s="62" t="str">
        <f>IF(COUNT(tempcalcs!$AN758:$BV758)=35,SUM(tempcalcs!$AN758:$BV758,56.57706),".")</f>
        <v>.</v>
      </c>
      <c r="G758" s="62" t="str">
        <f>IF(COUNT(tempcalcs!$BX758:$DF758)=35,SUM(tempcalcs!$BX758:$DF758,60.75781),".")</f>
        <v>.</v>
      </c>
    </row>
    <row r="759" spans="1:7" x14ac:dyDescent="0.25">
      <c r="A759" s="58">
        <f>raw!$A760:$A760</f>
        <v>0</v>
      </c>
      <c r="B759" s="59">
        <f>raw!$B760:$B760</f>
        <v>0</v>
      </c>
      <c r="C759" s="61" t="str">
        <f>IF(COUNT(score!S759:AC759,score!AO759)=0,".",SUM(score!S759:AC759,score!AO759)/COUNT(score!S759:AC759,score!AO759))</f>
        <v>.</v>
      </c>
      <c r="D759" s="61" t="str">
        <f>IF(COUNT(score!AF759:AM759)=0,".",SUM(score!AF759:AM759)/COUNT(score!AF759:AM759))</f>
        <v>.</v>
      </c>
      <c r="E759" s="61" t="str">
        <f>IF(COUNT(score!O759:R759)=0,".",SUM(score!O759:R759)/COUNT(score!O759:R759))</f>
        <v>.</v>
      </c>
      <c r="F759" s="62" t="str">
        <f>IF(COUNT(tempcalcs!$AN759:$BV759)=35,SUM(tempcalcs!$AN759:$BV759,56.57706),".")</f>
        <v>.</v>
      </c>
      <c r="G759" s="62" t="str">
        <f>IF(COUNT(tempcalcs!$BX759:$DF759)=35,SUM(tempcalcs!$BX759:$DF759,60.75781),".")</f>
        <v>.</v>
      </c>
    </row>
    <row r="760" spans="1:7" x14ac:dyDescent="0.25">
      <c r="A760" s="58">
        <f>raw!$A761:$A761</f>
        <v>0</v>
      </c>
      <c r="B760" s="59">
        <f>raw!$B761:$B761</f>
        <v>0</v>
      </c>
      <c r="C760" s="61" t="str">
        <f>IF(COUNT(score!S760:AC760,score!AO760)=0,".",SUM(score!S760:AC760,score!AO760)/COUNT(score!S760:AC760,score!AO760))</f>
        <v>.</v>
      </c>
      <c r="D760" s="61" t="str">
        <f>IF(COUNT(score!AF760:AM760)=0,".",SUM(score!AF760:AM760)/COUNT(score!AF760:AM760))</f>
        <v>.</v>
      </c>
      <c r="E760" s="61" t="str">
        <f>IF(COUNT(score!O760:R760)=0,".",SUM(score!O760:R760)/COUNT(score!O760:R760))</f>
        <v>.</v>
      </c>
      <c r="F760" s="62" t="str">
        <f>IF(COUNT(tempcalcs!$AN760:$BV760)=35,SUM(tempcalcs!$AN760:$BV760,56.57706),".")</f>
        <v>.</v>
      </c>
      <c r="G760" s="62" t="str">
        <f>IF(COUNT(tempcalcs!$BX760:$DF760)=35,SUM(tempcalcs!$BX760:$DF760,60.75781),".")</f>
        <v>.</v>
      </c>
    </row>
    <row r="761" spans="1:7" x14ac:dyDescent="0.25">
      <c r="A761" s="58">
        <f>raw!$A762:$A762</f>
        <v>0</v>
      </c>
      <c r="B761" s="59">
        <f>raw!$B762:$B762</f>
        <v>0</v>
      </c>
      <c r="C761" s="61" t="str">
        <f>IF(COUNT(score!S761:AC761,score!AO761)=0,".",SUM(score!S761:AC761,score!AO761)/COUNT(score!S761:AC761,score!AO761))</f>
        <v>.</v>
      </c>
      <c r="D761" s="61" t="str">
        <f>IF(COUNT(score!AF761:AM761)=0,".",SUM(score!AF761:AM761)/COUNT(score!AF761:AM761))</f>
        <v>.</v>
      </c>
      <c r="E761" s="61" t="str">
        <f>IF(COUNT(score!O761:R761)=0,".",SUM(score!O761:R761)/COUNT(score!O761:R761))</f>
        <v>.</v>
      </c>
      <c r="F761" s="62" t="str">
        <f>IF(COUNT(tempcalcs!$AN761:$BV761)=35,SUM(tempcalcs!$AN761:$BV761,56.57706),".")</f>
        <v>.</v>
      </c>
      <c r="G761" s="62" t="str">
        <f>IF(COUNT(tempcalcs!$BX761:$DF761)=35,SUM(tempcalcs!$BX761:$DF761,60.75781),".")</f>
        <v>.</v>
      </c>
    </row>
    <row r="762" spans="1:7" x14ac:dyDescent="0.25">
      <c r="A762" s="58">
        <f>raw!$A763:$A763</f>
        <v>0</v>
      </c>
      <c r="B762" s="59">
        <f>raw!$B763:$B763</f>
        <v>0</v>
      </c>
      <c r="C762" s="61" t="str">
        <f>IF(COUNT(score!S762:AC762,score!AO762)=0,".",SUM(score!S762:AC762,score!AO762)/COUNT(score!S762:AC762,score!AO762))</f>
        <v>.</v>
      </c>
      <c r="D762" s="61" t="str">
        <f>IF(COUNT(score!AF762:AM762)=0,".",SUM(score!AF762:AM762)/COUNT(score!AF762:AM762))</f>
        <v>.</v>
      </c>
      <c r="E762" s="61" t="str">
        <f>IF(COUNT(score!O762:R762)=0,".",SUM(score!O762:R762)/COUNT(score!O762:R762))</f>
        <v>.</v>
      </c>
      <c r="F762" s="62" t="str">
        <f>IF(COUNT(tempcalcs!$AN762:$BV762)=35,SUM(tempcalcs!$AN762:$BV762,56.57706),".")</f>
        <v>.</v>
      </c>
      <c r="G762" s="62" t="str">
        <f>IF(COUNT(tempcalcs!$BX762:$DF762)=35,SUM(tempcalcs!$BX762:$DF762,60.75781),".")</f>
        <v>.</v>
      </c>
    </row>
    <row r="763" spans="1:7" x14ac:dyDescent="0.25">
      <c r="A763" s="58">
        <f>raw!$A764:$A764</f>
        <v>0</v>
      </c>
      <c r="B763" s="59">
        <f>raw!$B764:$B764</f>
        <v>0</v>
      </c>
      <c r="C763" s="61" t="str">
        <f>IF(COUNT(score!S763:AC763,score!AO763)=0,".",SUM(score!S763:AC763,score!AO763)/COUNT(score!S763:AC763,score!AO763))</f>
        <v>.</v>
      </c>
      <c r="D763" s="61" t="str">
        <f>IF(COUNT(score!AF763:AM763)=0,".",SUM(score!AF763:AM763)/COUNT(score!AF763:AM763))</f>
        <v>.</v>
      </c>
      <c r="E763" s="61" t="str">
        <f>IF(COUNT(score!O763:R763)=0,".",SUM(score!O763:R763)/COUNT(score!O763:R763))</f>
        <v>.</v>
      </c>
      <c r="F763" s="62" t="str">
        <f>IF(COUNT(tempcalcs!$AN763:$BV763)=35,SUM(tempcalcs!$AN763:$BV763,56.57706),".")</f>
        <v>.</v>
      </c>
      <c r="G763" s="62" t="str">
        <f>IF(COUNT(tempcalcs!$BX763:$DF763)=35,SUM(tempcalcs!$BX763:$DF763,60.75781),".")</f>
        <v>.</v>
      </c>
    </row>
    <row r="764" spans="1:7" x14ac:dyDescent="0.25">
      <c r="A764" s="58">
        <f>raw!$A765:$A765</f>
        <v>0</v>
      </c>
      <c r="B764" s="59">
        <f>raw!$B765:$B765</f>
        <v>0</v>
      </c>
      <c r="C764" s="61" t="str">
        <f>IF(COUNT(score!S764:AC764,score!AO764)=0,".",SUM(score!S764:AC764,score!AO764)/COUNT(score!S764:AC764,score!AO764))</f>
        <v>.</v>
      </c>
      <c r="D764" s="61" t="str">
        <f>IF(COUNT(score!AF764:AM764)=0,".",SUM(score!AF764:AM764)/COUNT(score!AF764:AM764))</f>
        <v>.</v>
      </c>
      <c r="E764" s="61" t="str">
        <f>IF(COUNT(score!O764:R764)=0,".",SUM(score!O764:R764)/COUNT(score!O764:R764))</f>
        <v>.</v>
      </c>
      <c r="F764" s="62" t="str">
        <f>IF(COUNT(tempcalcs!$AN764:$BV764)=35,SUM(tempcalcs!$AN764:$BV764,56.57706),".")</f>
        <v>.</v>
      </c>
      <c r="G764" s="62" t="str">
        <f>IF(COUNT(tempcalcs!$BX764:$DF764)=35,SUM(tempcalcs!$BX764:$DF764,60.75781),".")</f>
        <v>.</v>
      </c>
    </row>
    <row r="765" spans="1:7" x14ac:dyDescent="0.25">
      <c r="A765" s="58">
        <f>raw!$A766:$A766</f>
        <v>0</v>
      </c>
      <c r="B765" s="59">
        <f>raw!$B766:$B766</f>
        <v>0</v>
      </c>
      <c r="C765" s="61" t="str">
        <f>IF(COUNT(score!S765:AC765,score!AO765)=0,".",SUM(score!S765:AC765,score!AO765)/COUNT(score!S765:AC765,score!AO765))</f>
        <v>.</v>
      </c>
      <c r="D765" s="61" t="str">
        <f>IF(COUNT(score!AF765:AM765)=0,".",SUM(score!AF765:AM765)/COUNT(score!AF765:AM765))</f>
        <v>.</v>
      </c>
      <c r="E765" s="61" t="str">
        <f>IF(COUNT(score!O765:R765)=0,".",SUM(score!O765:R765)/COUNT(score!O765:R765))</f>
        <v>.</v>
      </c>
      <c r="F765" s="62" t="str">
        <f>IF(COUNT(tempcalcs!$AN765:$BV765)=35,SUM(tempcalcs!$AN765:$BV765,56.57706),".")</f>
        <v>.</v>
      </c>
      <c r="G765" s="62" t="str">
        <f>IF(COUNT(tempcalcs!$BX765:$DF765)=35,SUM(tempcalcs!$BX765:$DF765,60.75781),".")</f>
        <v>.</v>
      </c>
    </row>
    <row r="766" spans="1:7" x14ac:dyDescent="0.25">
      <c r="A766" s="58">
        <f>raw!$A767:$A767</f>
        <v>0</v>
      </c>
      <c r="B766" s="59">
        <f>raw!$B767:$B767</f>
        <v>0</v>
      </c>
      <c r="C766" s="61" t="str">
        <f>IF(COUNT(score!S766:AC766,score!AO766)=0,".",SUM(score!S766:AC766,score!AO766)/COUNT(score!S766:AC766,score!AO766))</f>
        <v>.</v>
      </c>
      <c r="D766" s="61" t="str">
        <f>IF(COUNT(score!AF766:AM766)=0,".",SUM(score!AF766:AM766)/COUNT(score!AF766:AM766))</f>
        <v>.</v>
      </c>
      <c r="E766" s="61" t="str">
        <f>IF(COUNT(score!O766:R766)=0,".",SUM(score!O766:R766)/COUNT(score!O766:R766))</f>
        <v>.</v>
      </c>
      <c r="F766" s="62" t="str">
        <f>IF(COUNT(tempcalcs!$AN766:$BV766)=35,SUM(tempcalcs!$AN766:$BV766,56.57706),".")</f>
        <v>.</v>
      </c>
      <c r="G766" s="62" t="str">
        <f>IF(COUNT(tempcalcs!$BX766:$DF766)=35,SUM(tempcalcs!$BX766:$DF766,60.75781),".")</f>
        <v>.</v>
      </c>
    </row>
    <row r="767" spans="1:7" x14ac:dyDescent="0.25">
      <c r="A767" s="58">
        <f>raw!$A768:$A768</f>
        <v>0</v>
      </c>
      <c r="B767" s="59">
        <f>raw!$B768:$B768</f>
        <v>0</v>
      </c>
      <c r="C767" s="61" t="str">
        <f>IF(COUNT(score!S767:AC767,score!AO767)=0,".",SUM(score!S767:AC767,score!AO767)/COUNT(score!S767:AC767,score!AO767))</f>
        <v>.</v>
      </c>
      <c r="D767" s="61" t="str">
        <f>IF(COUNT(score!AF767:AM767)=0,".",SUM(score!AF767:AM767)/COUNT(score!AF767:AM767))</f>
        <v>.</v>
      </c>
      <c r="E767" s="61" t="str">
        <f>IF(COUNT(score!O767:R767)=0,".",SUM(score!O767:R767)/COUNT(score!O767:R767))</f>
        <v>.</v>
      </c>
      <c r="F767" s="62" t="str">
        <f>IF(COUNT(tempcalcs!$AN767:$BV767)=35,SUM(tempcalcs!$AN767:$BV767,56.57706),".")</f>
        <v>.</v>
      </c>
      <c r="G767" s="62" t="str">
        <f>IF(COUNT(tempcalcs!$BX767:$DF767)=35,SUM(tempcalcs!$BX767:$DF767,60.75781),".")</f>
        <v>.</v>
      </c>
    </row>
    <row r="768" spans="1:7" x14ac:dyDescent="0.25">
      <c r="A768" s="58">
        <f>raw!$A769:$A769</f>
        <v>0</v>
      </c>
      <c r="B768" s="59">
        <f>raw!$B769:$B769</f>
        <v>0</v>
      </c>
      <c r="C768" s="61" t="str">
        <f>IF(COUNT(score!S768:AC768,score!AO768)=0,".",SUM(score!S768:AC768,score!AO768)/COUNT(score!S768:AC768,score!AO768))</f>
        <v>.</v>
      </c>
      <c r="D768" s="61" t="str">
        <f>IF(COUNT(score!AF768:AM768)=0,".",SUM(score!AF768:AM768)/COUNT(score!AF768:AM768))</f>
        <v>.</v>
      </c>
      <c r="E768" s="61" t="str">
        <f>IF(COUNT(score!O768:R768)=0,".",SUM(score!O768:R768)/COUNT(score!O768:R768))</f>
        <v>.</v>
      </c>
      <c r="F768" s="62" t="str">
        <f>IF(COUNT(tempcalcs!$AN768:$BV768)=35,SUM(tempcalcs!$AN768:$BV768,56.57706),".")</f>
        <v>.</v>
      </c>
      <c r="G768" s="62" t="str">
        <f>IF(COUNT(tempcalcs!$BX768:$DF768)=35,SUM(tempcalcs!$BX768:$DF768,60.75781),".")</f>
        <v>.</v>
      </c>
    </row>
    <row r="769" spans="1:7" x14ac:dyDescent="0.25">
      <c r="A769" s="58">
        <f>raw!$A770:$A770</f>
        <v>0</v>
      </c>
      <c r="B769" s="59">
        <f>raw!$B770:$B770</f>
        <v>0</v>
      </c>
      <c r="C769" s="61" t="str">
        <f>IF(COUNT(score!S769:AC769,score!AO769)=0,".",SUM(score!S769:AC769,score!AO769)/COUNT(score!S769:AC769,score!AO769))</f>
        <v>.</v>
      </c>
      <c r="D769" s="61" t="str">
        <f>IF(COUNT(score!AF769:AM769)=0,".",SUM(score!AF769:AM769)/COUNT(score!AF769:AM769))</f>
        <v>.</v>
      </c>
      <c r="E769" s="61" t="str">
        <f>IF(COUNT(score!O769:R769)=0,".",SUM(score!O769:R769)/COUNT(score!O769:R769))</f>
        <v>.</v>
      </c>
      <c r="F769" s="62" t="str">
        <f>IF(COUNT(tempcalcs!$AN769:$BV769)=35,SUM(tempcalcs!$AN769:$BV769,56.57706),".")</f>
        <v>.</v>
      </c>
      <c r="G769" s="62" t="str">
        <f>IF(COUNT(tempcalcs!$BX769:$DF769)=35,SUM(tempcalcs!$BX769:$DF769,60.75781),".")</f>
        <v>.</v>
      </c>
    </row>
    <row r="770" spans="1:7" x14ac:dyDescent="0.25">
      <c r="A770" s="58">
        <f>raw!$A771:$A771</f>
        <v>0</v>
      </c>
      <c r="B770" s="59">
        <f>raw!$B771:$B771</f>
        <v>0</v>
      </c>
      <c r="C770" s="61" t="str">
        <f>IF(COUNT(score!S770:AC770,score!AO770)=0,".",SUM(score!S770:AC770,score!AO770)/COUNT(score!S770:AC770,score!AO770))</f>
        <v>.</v>
      </c>
      <c r="D770" s="61" t="str">
        <f>IF(COUNT(score!AF770:AM770)=0,".",SUM(score!AF770:AM770)/COUNT(score!AF770:AM770))</f>
        <v>.</v>
      </c>
      <c r="E770" s="61" t="str">
        <f>IF(COUNT(score!O770:R770)=0,".",SUM(score!O770:R770)/COUNT(score!O770:R770))</f>
        <v>.</v>
      </c>
      <c r="F770" s="62" t="str">
        <f>IF(COUNT(tempcalcs!$AN770:$BV770)=35,SUM(tempcalcs!$AN770:$BV770,56.57706),".")</f>
        <v>.</v>
      </c>
      <c r="G770" s="62" t="str">
        <f>IF(COUNT(tempcalcs!$BX770:$DF770)=35,SUM(tempcalcs!$BX770:$DF770,60.75781),".")</f>
        <v>.</v>
      </c>
    </row>
    <row r="771" spans="1:7" x14ac:dyDescent="0.25">
      <c r="A771" s="58">
        <f>raw!$A772:$A772</f>
        <v>0</v>
      </c>
      <c r="B771" s="59">
        <f>raw!$B772:$B772</f>
        <v>0</v>
      </c>
      <c r="C771" s="61" t="str">
        <f>IF(COUNT(score!S771:AC771,score!AO771)=0,".",SUM(score!S771:AC771,score!AO771)/COUNT(score!S771:AC771,score!AO771))</f>
        <v>.</v>
      </c>
      <c r="D771" s="61" t="str">
        <f>IF(COUNT(score!AF771:AM771)=0,".",SUM(score!AF771:AM771)/COUNT(score!AF771:AM771))</f>
        <v>.</v>
      </c>
      <c r="E771" s="61" t="str">
        <f>IF(COUNT(score!O771:R771)=0,".",SUM(score!O771:R771)/COUNT(score!O771:R771))</f>
        <v>.</v>
      </c>
      <c r="F771" s="62" t="str">
        <f>IF(COUNT(tempcalcs!$AN771:$BV771)=35,SUM(tempcalcs!$AN771:$BV771,56.57706),".")</f>
        <v>.</v>
      </c>
      <c r="G771" s="62" t="str">
        <f>IF(COUNT(tempcalcs!$BX771:$DF771)=35,SUM(tempcalcs!$BX771:$DF771,60.75781),".")</f>
        <v>.</v>
      </c>
    </row>
    <row r="772" spans="1:7" x14ac:dyDescent="0.25">
      <c r="A772" s="58">
        <f>raw!$A773:$A773</f>
        <v>0</v>
      </c>
      <c r="B772" s="59">
        <f>raw!$B773:$B773</f>
        <v>0</v>
      </c>
      <c r="C772" s="61" t="str">
        <f>IF(COUNT(score!S772:AC772,score!AO772)=0,".",SUM(score!S772:AC772,score!AO772)/COUNT(score!S772:AC772,score!AO772))</f>
        <v>.</v>
      </c>
      <c r="D772" s="61" t="str">
        <f>IF(COUNT(score!AF772:AM772)=0,".",SUM(score!AF772:AM772)/COUNT(score!AF772:AM772))</f>
        <v>.</v>
      </c>
      <c r="E772" s="61" t="str">
        <f>IF(COUNT(score!O772:R772)=0,".",SUM(score!O772:R772)/COUNT(score!O772:R772))</f>
        <v>.</v>
      </c>
      <c r="F772" s="62" t="str">
        <f>IF(COUNT(tempcalcs!$AN772:$BV772)=35,SUM(tempcalcs!$AN772:$BV772,56.57706),".")</f>
        <v>.</v>
      </c>
      <c r="G772" s="62" t="str">
        <f>IF(COUNT(tempcalcs!$BX772:$DF772)=35,SUM(tempcalcs!$BX772:$DF772,60.75781),".")</f>
        <v>.</v>
      </c>
    </row>
    <row r="773" spans="1:7" x14ac:dyDescent="0.25">
      <c r="A773" s="58">
        <f>raw!$A774:$A774</f>
        <v>0</v>
      </c>
      <c r="B773" s="59">
        <f>raw!$B774:$B774</f>
        <v>0</v>
      </c>
      <c r="C773" s="61" t="str">
        <f>IF(COUNT(score!S773:AC773,score!AO773)=0,".",SUM(score!S773:AC773,score!AO773)/COUNT(score!S773:AC773,score!AO773))</f>
        <v>.</v>
      </c>
      <c r="D773" s="61" t="str">
        <f>IF(COUNT(score!AF773:AM773)=0,".",SUM(score!AF773:AM773)/COUNT(score!AF773:AM773))</f>
        <v>.</v>
      </c>
      <c r="E773" s="61" t="str">
        <f>IF(COUNT(score!O773:R773)=0,".",SUM(score!O773:R773)/COUNT(score!O773:R773))</f>
        <v>.</v>
      </c>
      <c r="F773" s="62" t="str">
        <f>IF(COUNT(tempcalcs!$AN773:$BV773)=35,SUM(tempcalcs!$AN773:$BV773,56.57706),".")</f>
        <v>.</v>
      </c>
      <c r="G773" s="62" t="str">
        <f>IF(COUNT(tempcalcs!$BX773:$DF773)=35,SUM(tempcalcs!$BX773:$DF773,60.75781),".")</f>
        <v>.</v>
      </c>
    </row>
    <row r="774" spans="1:7" x14ac:dyDescent="0.25">
      <c r="A774" s="58">
        <f>raw!$A775:$A775</f>
        <v>0</v>
      </c>
      <c r="B774" s="59">
        <f>raw!$B775:$B775</f>
        <v>0</v>
      </c>
      <c r="C774" s="61" t="str">
        <f>IF(COUNT(score!S774:AC774,score!AO774)=0,".",SUM(score!S774:AC774,score!AO774)/COUNT(score!S774:AC774,score!AO774))</f>
        <v>.</v>
      </c>
      <c r="D774" s="61" t="str">
        <f>IF(COUNT(score!AF774:AM774)=0,".",SUM(score!AF774:AM774)/COUNT(score!AF774:AM774))</f>
        <v>.</v>
      </c>
      <c r="E774" s="61" t="str">
        <f>IF(COUNT(score!O774:R774)=0,".",SUM(score!O774:R774)/COUNT(score!O774:R774))</f>
        <v>.</v>
      </c>
      <c r="F774" s="62" t="str">
        <f>IF(COUNT(tempcalcs!$AN774:$BV774)=35,SUM(tempcalcs!$AN774:$BV774,56.57706),".")</f>
        <v>.</v>
      </c>
      <c r="G774" s="62" t="str">
        <f>IF(COUNT(tempcalcs!$BX774:$DF774)=35,SUM(tempcalcs!$BX774:$DF774,60.75781),".")</f>
        <v>.</v>
      </c>
    </row>
    <row r="775" spans="1:7" x14ac:dyDescent="0.25">
      <c r="A775" s="58">
        <f>raw!$A776:$A776</f>
        <v>0</v>
      </c>
      <c r="B775" s="59">
        <f>raw!$B776:$B776</f>
        <v>0</v>
      </c>
      <c r="C775" s="61" t="str">
        <f>IF(COUNT(score!S775:AC775,score!AO775)=0,".",SUM(score!S775:AC775,score!AO775)/COUNT(score!S775:AC775,score!AO775))</f>
        <v>.</v>
      </c>
      <c r="D775" s="61" t="str">
        <f>IF(COUNT(score!AF775:AM775)=0,".",SUM(score!AF775:AM775)/COUNT(score!AF775:AM775))</f>
        <v>.</v>
      </c>
      <c r="E775" s="61" t="str">
        <f>IF(COUNT(score!O775:R775)=0,".",SUM(score!O775:R775)/COUNT(score!O775:R775))</f>
        <v>.</v>
      </c>
      <c r="F775" s="62" t="str">
        <f>IF(COUNT(tempcalcs!$AN775:$BV775)=35,SUM(tempcalcs!$AN775:$BV775,56.57706),".")</f>
        <v>.</v>
      </c>
      <c r="G775" s="62" t="str">
        <f>IF(COUNT(tempcalcs!$BX775:$DF775)=35,SUM(tempcalcs!$BX775:$DF775,60.75781),".")</f>
        <v>.</v>
      </c>
    </row>
    <row r="776" spans="1:7" x14ac:dyDescent="0.25">
      <c r="A776" s="58">
        <f>raw!$A777:$A777</f>
        <v>0</v>
      </c>
      <c r="B776" s="59">
        <f>raw!$B777:$B777</f>
        <v>0</v>
      </c>
      <c r="C776" s="61" t="str">
        <f>IF(COUNT(score!S776:AC776,score!AO776)=0,".",SUM(score!S776:AC776,score!AO776)/COUNT(score!S776:AC776,score!AO776))</f>
        <v>.</v>
      </c>
      <c r="D776" s="61" t="str">
        <f>IF(COUNT(score!AF776:AM776)=0,".",SUM(score!AF776:AM776)/COUNT(score!AF776:AM776))</f>
        <v>.</v>
      </c>
      <c r="E776" s="61" t="str">
        <f>IF(COUNT(score!O776:R776)=0,".",SUM(score!O776:R776)/COUNT(score!O776:R776))</f>
        <v>.</v>
      </c>
      <c r="F776" s="62" t="str">
        <f>IF(COUNT(tempcalcs!$AN776:$BV776)=35,SUM(tempcalcs!$AN776:$BV776,56.57706),".")</f>
        <v>.</v>
      </c>
      <c r="G776" s="62" t="str">
        <f>IF(COUNT(tempcalcs!$BX776:$DF776)=35,SUM(tempcalcs!$BX776:$DF776,60.75781),".")</f>
        <v>.</v>
      </c>
    </row>
    <row r="777" spans="1:7" x14ac:dyDescent="0.25">
      <c r="A777" s="58">
        <f>raw!$A778:$A778</f>
        <v>0</v>
      </c>
      <c r="B777" s="59">
        <f>raw!$B778:$B778</f>
        <v>0</v>
      </c>
      <c r="C777" s="61" t="str">
        <f>IF(COUNT(score!S777:AC777,score!AO777)=0,".",SUM(score!S777:AC777,score!AO777)/COUNT(score!S777:AC777,score!AO777))</f>
        <v>.</v>
      </c>
      <c r="D777" s="61" t="str">
        <f>IF(COUNT(score!AF777:AM777)=0,".",SUM(score!AF777:AM777)/COUNT(score!AF777:AM777))</f>
        <v>.</v>
      </c>
      <c r="E777" s="61" t="str">
        <f>IF(COUNT(score!O777:R777)=0,".",SUM(score!O777:R777)/COUNT(score!O777:R777))</f>
        <v>.</v>
      </c>
      <c r="F777" s="62" t="str">
        <f>IF(COUNT(tempcalcs!$AN777:$BV777)=35,SUM(tempcalcs!$AN777:$BV777,56.57706),".")</f>
        <v>.</v>
      </c>
      <c r="G777" s="62" t="str">
        <f>IF(COUNT(tempcalcs!$BX777:$DF777)=35,SUM(tempcalcs!$BX777:$DF777,60.75781),".")</f>
        <v>.</v>
      </c>
    </row>
    <row r="778" spans="1:7" x14ac:dyDescent="0.25">
      <c r="A778" s="58">
        <f>raw!$A779:$A779</f>
        <v>0</v>
      </c>
      <c r="B778" s="59">
        <f>raw!$B779:$B779</f>
        <v>0</v>
      </c>
      <c r="C778" s="61" t="str">
        <f>IF(COUNT(score!S778:AC778,score!AO778)=0,".",SUM(score!S778:AC778,score!AO778)/COUNT(score!S778:AC778,score!AO778))</f>
        <v>.</v>
      </c>
      <c r="D778" s="61" t="str">
        <f>IF(COUNT(score!AF778:AM778)=0,".",SUM(score!AF778:AM778)/COUNT(score!AF778:AM778))</f>
        <v>.</v>
      </c>
      <c r="E778" s="61" t="str">
        <f>IF(COUNT(score!O778:R778)=0,".",SUM(score!O778:R778)/COUNT(score!O778:R778))</f>
        <v>.</v>
      </c>
      <c r="F778" s="62" t="str">
        <f>IF(COUNT(tempcalcs!$AN778:$BV778)=35,SUM(tempcalcs!$AN778:$BV778,56.57706),".")</f>
        <v>.</v>
      </c>
      <c r="G778" s="62" t="str">
        <f>IF(COUNT(tempcalcs!$BX778:$DF778)=35,SUM(tempcalcs!$BX778:$DF778,60.75781),".")</f>
        <v>.</v>
      </c>
    </row>
    <row r="779" spans="1:7" x14ac:dyDescent="0.25">
      <c r="A779" s="58">
        <f>raw!$A780:$A780</f>
        <v>0</v>
      </c>
      <c r="B779" s="59">
        <f>raw!$B780:$B780</f>
        <v>0</v>
      </c>
      <c r="C779" s="61" t="str">
        <f>IF(COUNT(score!S779:AC779,score!AO779)=0,".",SUM(score!S779:AC779,score!AO779)/COUNT(score!S779:AC779,score!AO779))</f>
        <v>.</v>
      </c>
      <c r="D779" s="61" t="str">
        <f>IF(COUNT(score!AF779:AM779)=0,".",SUM(score!AF779:AM779)/COUNT(score!AF779:AM779))</f>
        <v>.</v>
      </c>
      <c r="E779" s="61" t="str">
        <f>IF(COUNT(score!O779:R779)=0,".",SUM(score!O779:R779)/COUNT(score!O779:R779))</f>
        <v>.</v>
      </c>
      <c r="F779" s="62" t="str">
        <f>IF(COUNT(tempcalcs!$AN779:$BV779)=35,SUM(tempcalcs!$AN779:$BV779,56.57706),".")</f>
        <v>.</v>
      </c>
      <c r="G779" s="62" t="str">
        <f>IF(COUNT(tempcalcs!$BX779:$DF779)=35,SUM(tempcalcs!$BX779:$DF779,60.75781),".")</f>
        <v>.</v>
      </c>
    </row>
    <row r="780" spans="1:7" x14ac:dyDescent="0.25">
      <c r="A780" s="58">
        <f>raw!$A781:$A781</f>
        <v>0</v>
      </c>
      <c r="B780" s="59">
        <f>raw!$B781:$B781</f>
        <v>0</v>
      </c>
      <c r="C780" s="61" t="str">
        <f>IF(COUNT(score!S780:AC780,score!AO780)=0,".",SUM(score!S780:AC780,score!AO780)/COUNT(score!S780:AC780,score!AO780))</f>
        <v>.</v>
      </c>
      <c r="D780" s="61" t="str">
        <f>IF(COUNT(score!AF780:AM780)=0,".",SUM(score!AF780:AM780)/COUNT(score!AF780:AM780))</f>
        <v>.</v>
      </c>
      <c r="E780" s="61" t="str">
        <f>IF(COUNT(score!O780:R780)=0,".",SUM(score!O780:R780)/COUNT(score!O780:R780))</f>
        <v>.</v>
      </c>
      <c r="F780" s="62" t="str">
        <f>IF(COUNT(tempcalcs!$AN780:$BV780)=35,SUM(tempcalcs!$AN780:$BV780,56.57706),".")</f>
        <v>.</v>
      </c>
      <c r="G780" s="62" t="str">
        <f>IF(COUNT(tempcalcs!$BX780:$DF780)=35,SUM(tempcalcs!$BX780:$DF780,60.75781),".")</f>
        <v>.</v>
      </c>
    </row>
    <row r="781" spans="1:7" x14ac:dyDescent="0.25">
      <c r="A781" s="58">
        <f>raw!$A782:$A782</f>
        <v>0</v>
      </c>
      <c r="B781" s="59">
        <f>raw!$B782:$B782</f>
        <v>0</v>
      </c>
      <c r="C781" s="61" t="str">
        <f>IF(COUNT(score!S781:AC781,score!AO781)=0,".",SUM(score!S781:AC781,score!AO781)/COUNT(score!S781:AC781,score!AO781))</f>
        <v>.</v>
      </c>
      <c r="D781" s="61" t="str">
        <f>IF(COUNT(score!AF781:AM781)=0,".",SUM(score!AF781:AM781)/COUNT(score!AF781:AM781))</f>
        <v>.</v>
      </c>
      <c r="E781" s="61" t="str">
        <f>IF(COUNT(score!O781:R781)=0,".",SUM(score!O781:R781)/COUNT(score!O781:R781))</f>
        <v>.</v>
      </c>
      <c r="F781" s="62" t="str">
        <f>IF(COUNT(tempcalcs!$AN781:$BV781)=35,SUM(tempcalcs!$AN781:$BV781,56.57706),".")</f>
        <v>.</v>
      </c>
      <c r="G781" s="62" t="str">
        <f>IF(COUNT(tempcalcs!$BX781:$DF781)=35,SUM(tempcalcs!$BX781:$DF781,60.75781),".")</f>
        <v>.</v>
      </c>
    </row>
    <row r="782" spans="1:7" x14ac:dyDescent="0.25">
      <c r="A782" s="58">
        <f>raw!$A783:$A783</f>
        <v>0</v>
      </c>
      <c r="B782" s="59">
        <f>raw!$B783:$B783</f>
        <v>0</v>
      </c>
      <c r="C782" s="61" t="str">
        <f>IF(COUNT(score!S782:AC782,score!AO782)=0,".",SUM(score!S782:AC782,score!AO782)/COUNT(score!S782:AC782,score!AO782))</f>
        <v>.</v>
      </c>
      <c r="D782" s="61" t="str">
        <f>IF(COUNT(score!AF782:AM782)=0,".",SUM(score!AF782:AM782)/COUNT(score!AF782:AM782))</f>
        <v>.</v>
      </c>
      <c r="E782" s="61" t="str">
        <f>IF(COUNT(score!O782:R782)=0,".",SUM(score!O782:R782)/COUNT(score!O782:R782))</f>
        <v>.</v>
      </c>
      <c r="F782" s="62" t="str">
        <f>IF(COUNT(tempcalcs!$AN782:$BV782)=35,SUM(tempcalcs!$AN782:$BV782,56.57706),".")</f>
        <v>.</v>
      </c>
      <c r="G782" s="62" t="str">
        <f>IF(COUNT(tempcalcs!$BX782:$DF782)=35,SUM(tempcalcs!$BX782:$DF782,60.75781),".")</f>
        <v>.</v>
      </c>
    </row>
    <row r="783" spans="1:7" x14ac:dyDescent="0.25">
      <c r="A783" s="58">
        <f>raw!$A784:$A784</f>
        <v>0</v>
      </c>
      <c r="B783" s="59">
        <f>raw!$B784:$B784</f>
        <v>0</v>
      </c>
      <c r="C783" s="61" t="str">
        <f>IF(COUNT(score!S783:AC783,score!AO783)=0,".",SUM(score!S783:AC783,score!AO783)/COUNT(score!S783:AC783,score!AO783))</f>
        <v>.</v>
      </c>
      <c r="D783" s="61" t="str">
        <f>IF(COUNT(score!AF783:AM783)=0,".",SUM(score!AF783:AM783)/COUNT(score!AF783:AM783))</f>
        <v>.</v>
      </c>
      <c r="E783" s="61" t="str">
        <f>IF(COUNT(score!O783:R783)=0,".",SUM(score!O783:R783)/COUNT(score!O783:R783))</f>
        <v>.</v>
      </c>
      <c r="F783" s="62" t="str">
        <f>IF(COUNT(tempcalcs!$AN783:$BV783)=35,SUM(tempcalcs!$AN783:$BV783,56.57706),".")</f>
        <v>.</v>
      </c>
      <c r="G783" s="62" t="str">
        <f>IF(COUNT(tempcalcs!$BX783:$DF783)=35,SUM(tempcalcs!$BX783:$DF783,60.75781),".")</f>
        <v>.</v>
      </c>
    </row>
    <row r="784" spans="1:7" x14ac:dyDescent="0.25">
      <c r="A784" s="58">
        <f>raw!$A785:$A785</f>
        <v>0</v>
      </c>
      <c r="B784" s="59">
        <f>raw!$B785:$B785</f>
        <v>0</v>
      </c>
      <c r="C784" s="61" t="str">
        <f>IF(COUNT(score!S784:AC784,score!AO784)=0,".",SUM(score!S784:AC784,score!AO784)/COUNT(score!S784:AC784,score!AO784))</f>
        <v>.</v>
      </c>
      <c r="D784" s="61" t="str">
        <f>IF(COUNT(score!AF784:AM784)=0,".",SUM(score!AF784:AM784)/COUNT(score!AF784:AM784))</f>
        <v>.</v>
      </c>
      <c r="E784" s="61" t="str">
        <f>IF(COUNT(score!O784:R784)=0,".",SUM(score!O784:R784)/COUNT(score!O784:R784))</f>
        <v>.</v>
      </c>
      <c r="F784" s="62" t="str">
        <f>IF(COUNT(tempcalcs!$AN784:$BV784)=35,SUM(tempcalcs!$AN784:$BV784,56.57706),".")</f>
        <v>.</v>
      </c>
      <c r="G784" s="62" t="str">
        <f>IF(COUNT(tempcalcs!$BX784:$DF784)=35,SUM(tempcalcs!$BX784:$DF784,60.75781),".")</f>
        <v>.</v>
      </c>
    </row>
    <row r="785" spans="1:7" x14ac:dyDescent="0.25">
      <c r="A785" s="58">
        <f>raw!$A786:$A786</f>
        <v>0</v>
      </c>
      <c r="B785" s="59">
        <f>raw!$B786:$B786</f>
        <v>0</v>
      </c>
      <c r="C785" s="61" t="str">
        <f>IF(COUNT(score!S785:AC785,score!AO785)=0,".",SUM(score!S785:AC785,score!AO785)/COUNT(score!S785:AC785,score!AO785))</f>
        <v>.</v>
      </c>
      <c r="D785" s="61" t="str">
        <f>IF(COUNT(score!AF785:AM785)=0,".",SUM(score!AF785:AM785)/COUNT(score!AF785:AM785))</f>
        <v>.</v>
      </c>
      <c r="E785" s="61" t="str">
        <f>IF(COUNT(score!O785:R785)=0,".",SUM(score!O785:R785)/COUNT(score!O785:R785))</f>
        <v>.</v>
      </c>
      <c r="F785" s="62" t="str">
        <f>IF(COUNT(tempcalcs!$AN785:$BV785)=35,SUM(tempcalcs!$AN785:$BV785,56.57706),".")</f>
        <v>.</v>
      </c>
      <c r="G785" s="62" t="str">
        <f>IF(COUNT(tempcalcs!$BX785:$DF785)=35,SUM(tempcalcs!$BX785:$DF785,60.75781),".")</f>
        <v>.</v>
      </c>
    </row>
    <row r="786" spans="1:7" x14ac:dyDescent="0.25">
      <c r="A786" s="58">
        <f>raw!$A787:$A787</f>
        <v>0</v>
      </c>
      <c r="B786" s="59">
        <f>raw!$B787:$B787</f>
        <v>0</v>
      </c>
      <c r="C786" s="61" t="str">
        <f>IF(COUNT(score!S786:AC786,score!AO786)=0,".",SUM(score!S786:AC786,score!AO786)/COUNT(score!S786:AC786,score!AO786))</f>
        <v>.</v>
      </c>
      <c r="D786" s="61" t="str">
        <f>IF(COUNT(score!AF786:AM786)=0,".",SUM(score!AF786:AM786)/COUNT(score!AF786:AM786))</f>
        <v>.</v>
      </c>
      <c r="E786" s="61" t="str">
        <f>IF(COUNT(score!O786:R786)=0,".",SUM(score!O786:R786)/COUNT(score!O786:R786))</f>
        <v>.</v>
      </c>
      <c r="F786" s="62" t="str">
        <f>IF(COUNT(tempcalcs!$AN786:$BV786)=35,SUM(tempcalcs!$AN786:$BV786,56.57706),".")</f>
        <v>.</v>
      </c>
      <c r="G786" s="62" t="str">
        <f>IF(COUNT(tempcalcs!$BX786:$DF786)=35,SUM(tempcalcs!$BX786:$DF786,60.75781),".")</f>
        <v>.</v>
      </c>
    </row>
    <row r="787" spans="1:7" x14ac:dyDescent="0.25">
      <c r="A787" s="58">
        <f>raw!$A788:$A788</f>
        <v>0</v>
      </c>
      <c r="B787" s="59">
        <f>raw!$B788:$B788</f>
        <v>0</v>
      </c>
      <c r="C787" s="61" t="str">
        <f>IF(COUNT(score!S787:AC787,score!AO787)=0,".",SUM(score!S787:AC787,score!AO787)/COUNT(score!S787:AC787,score!AO787))</f>
        <v>.</v>
      </c>
      <c r="D787" s="61" t="str">
        <f>IF(COUNT(score!AF787:AM787)=0,".",SUM(score!AF787:AM787)/COUNT(score!AF787:AM787))</f>
        <v>.</v>
      </c>
      <c r="E787" s="61" t="str">
        <f>IF(COUNT(score!O787:R787)=0,".",SUM(score!O787:R787)/COUNT(score!O787:R787))</f>
        <v>.</v>
      </c>
      <c r="F787" s="62" t="str">
        <f>IF(COUNT(tempcalcs!$AN787:$BV787)=35,SUM(tempcalcs!$AN787:$BV787,56.57706),".")</f>
        <v>.</v>
      </c>
      <c r="G787" s="62" t="str">
        <f>IF(COUNT(tempcalcs!$BX787:$DF787)=35,SUM(tempcalcs!$BX787:$DF787,60.75781),".")</f>
        <v>.</v>
      </c>
    </row>
    <row r="788" spans="1:7" x14ac:dyDescent="0.25">
      <c r="A788" s="58">
        <f>raw!$A789:$A789</f>
        <v>0</v>
      </c>
      <c r="B788" s="59">
        <f>raw!$B789:$B789</f>
        <v>0</v>
      </c>
      <c r="C788" s="61" t="str">
        <f>IF(COUNT(score!S788:AC788,score!AO788)=0,".",SUM(score!S788:AC788,score!AO788)/COUNT(score!S788:AC788,score!AO788))</f>
        <v>.</v>
      </c>
      <c r="D788" s="61" t="str">
        <f>IF(COUNT(score!AF788:AM788)=0,".",SUM(score!AF788:AM788)/COUNT(score!AF788:AM788))</f>
        <v>.</v>
      </c>
      <c r="E788" s="61" t="str">
        <f>IF(COUNT(score!O788:R788)=0,".",SUM(score!O788:R788)/COUNT(score!O788:R788))</f>
        <v>.</v>
      </c>
      <c r="F788" s="62" t="str">
        <f>IF(COUNT(tempcalcs!$AN788:$BV788)=35,SUM(tempcalcs!$AN788:$BV788,56.57706),".")</f>
        <v>.</v>
      </c>
      <c r="G788" s="62" t="str">
        <f>IF(COUNT(tempcalcs!$BX788:$DF788)=35,SUM(tempcalcs!$BX788:$DF788,60.75781),".")</f>
        <v>.</v>
      </c>
    </row>
    <row r="789" spans="1:7" x14ac:dyDescent="0.25">
      <c r="A789" s="58">
        <f>raw!$A790:$A790</f>
        <v>0</v>
      </c>
      <c r="B789" s="59">
        <f>raw!$B790:$B790</f>
        <v>0</v>
      </c>
      <c r="C789" s="61" t="str">
        <f>IF(COUNT(score!S789:AC789,score!AO789)=0,".",SUM(score!S789:AC789,score!AO789)/COUNT(score!S789:AC789,score!AO789))</f>
        <v>.</v>
      </c>
      <c r="D789" s="61" t="str">
        <f>IF(COUNT(score!AF789:AM789)=0,".",SUM(score!AF789:AM789)/COUNT(score!AF789:AM789))</f>
        <v>.</v>
      </c>
      <c r="E789" s="61" t="str">
        <f>IF(COUNT(score!O789:R789)=0,".",SUM(score!O789:R789)/COUNT(score!O789:R789))</f>
        <v>.</v>
      </c>
      <c r="F789" s="62" t="str">
        <f>IF(COUNT(tempcalcs!$AN789:$BV789)=35,SUM(tempcalcs!$AN789:$BV789,56.57706),".")</f>
        <v>.</v>
      </c>
      <c r="G789" s="62" t="str">
        <f>IF(COUNT(tempcalcs!$BX789:$DF789)=35,SUM(tempcalcs!$BX789:$DF789,60.75781),".")</f>
        <v>.</v>
      </c>
    </row>
    <row r="790" spans="1:7" x14ac:dyDescent="0.25">
      <c r="A790" s="58">
        <f>raw!$A791:$A791</f>
        <v>0</v>
      </c>
      <c r="B790" s="59">
        <f>raw!$B791:$B791</f>
        <v>0</v>
      </c>
      <c r="C790" s="61" t="str">
        <f>IF(COUNT(score!S790:AC790,score!AO790)=0,".",SUM(score!S790:AC790,score!AO790)/COUNT(score!S790:AC790,score!AO790))</f>
        <v>.</v>
      </c>
      <c r="D790" s="61" t="str">
        <f>IF(COUNT(score!AF790:AM790)=0,".",SUM(score!AF790:AM790)/COUNT(score!AF790:AM790))</f>
        <v>.</v>
      </c>
      <c r="E790" s="61" t="str">
        <f>IF(COUNT(score!O790:R790)=0,".",SUM(score!O790:R790)/COUNT(score!O790:R790))</f>
        <v>.</v>
      </c>
      <c r="F790" s="62" t="str">
        <f>IF(COUNT(tempcalcs!$AN790:$BV790)=35,SUM(tempcalcs!$AN790:$BV790,56.57706),".")</f>
        <v>.</v>
      </c>
      <c r="G790" s="62" t="str">
        <f>IF(COUNT(tempcalcs!$BX790:$DF790)=35,SUM(tempcalcs!$BX790:$DF790,60.75781),".")</f>
        <v>.</v>
      </c>
    </row>
    <row r="791" spans="1:7" x14ac:dyDescent="0.25">
      <c r="A791" s="58">
        <f>raw!$A792:$A792</f>
        <v>0</v>
      </c>
      <c r="B791" s="59">
        <f>raw!$B792:$B792</f>
        <v>0</v>
      </c>
      <c r="C791" s="61" t="str">
        <f>IF(COUNT(score!S791:AC791,score!AO791)=0,".",SUM(score!S791:AC791,score!AO791)/COUNT(score!S791:AC791,score!AO791))</f>
        <v>.</v>
      </c>
      <c r="D791" s="61" t="str">
        <f>IF(COUNT(score!AF791:AM791)=0,".",SUM(score!AF791:AM791)/COUNT(score!AF791:AM791))</f>
        <v>.</v>
      </c>
      <c r="E791" s="61" t="str">
        <f>IF(COUNT(score!O791:R791)=0,".",SUM(score!O791:R791)/COUNT(score!O791:R791))</f>
        <v>.</v>
      </c>
      <c r="F791" s="62" t="str">
        <f>IF(COUNT(tempcalcs!$AN791:$BV791)=35,SUM(tempcalcs!$AN791:$BV791,56.57706),".")</f>
        <v>.</v>
      </c>
      <c r="G791" s="62" t="str">
        <f>IF(COUNT(tempcalcs!$BX791:$DF791)=35,SUM(tempcalcs!$BX791:$DF791,60.75781),".")</f>
        <v>.</v>
      </c>
    </row>
    <row r="792" spans="1:7" x14ac:dyDescent="0.25">
      <c r="A792" s="58">
        <f>raw!$A793:$A793</f>
        <v>0</v>
      </c>
      <c r="B792" s="59">
        <f>raw!$B793:$B793</f>
        <v>0</v>
      </c>
      <c r="C792" s="61" t="str">
        <f>IF(COUNT(score!S792:AC792,score!AO792)=0,".",SUM(score!S792:AC792,score!AO792)/COUNT(score!S792:AC792,score!AO792))</f>
        <v>.</v>
      </c>
      <c r="D792" s="61" t="str">
        <f>IF(COUNT(score!AF792:AM792)=0,".",SUM(score!AF792:AM792)/COUNT(score!AF792:AM792))</f>
        <v>.</v>
      </c>
      <c r="E792" s="61" t="str">
        <f>IF(COUNT(score!O792:R792)=0,".",SUM(score!O792:R792)/COUNT(score!O792:R792))</f>
        <v>.</v>
      </c>
      <c r="F792" s="62" t="str">
        <f>IF(COUNT(tempcalcs!$AN792:$BV792)=35,SUM(tempcalcs!$AN792:$BV792,56.57706),".")</f>
        <v>.</v>
      </c>
      <c r="G792" s="62" t="str">
        <f>IF(COUNT(tempcalcs!$BX792:$DF792)=35,SUM(tempcalcs!$BX792:$DF792,60.75781),".")</f>
        <v>.</v>
      </c>
    </row>
    <row r="793" spans="1:7" x14ac:dyDescent="0.25">
      <c r="A793" s="58">
        <f>raw!$A794:$A794</f>
        <v>0</v>
      </c>
      <c r="B793" s="59">
        <f>raw!$B794:$B794</f>
        <v>0</v>
      </c>
      <c r="C793" s="61" t="str">
        <f>IF(COUNT(score!S793:AC793,score!AO793)=0,".",SUM(score!S793:AC793,score!AO793)/COUNT(score!S793:AC793,score!AO793))</f>
        <v>.</v>
      </c>
      <c r="D793" s="61" t="str">
        <f>IF(COUNT(score!AF793:AM793)=0,".",SUM(score!AF793:AM793)/COUNT(score!AF793:AM793))</f>
        <v>.</v>
      </c>
      <c r="E793" s="61" t="str">
        <f>IF(COUNT(score!O793:R793)=0,".",SUM(score!O793:R793)/COUNT(score!O793:R793))</f>
        <v>.</v>
      </c>
      <c r="F793" s="62" t="str">
        <f>IF(COUNT(tempcalcs!$AN793:$BV793)=35,SUM(tempcalcs!$AN793:$BV793,56.57706),".")</f>
        <v>.</v>
      </c>
      <c r="G793" s="62" t="str">
        <f>IF(COUNT(tempcalcs!$BX793:$DF793)=35,SUM(tempcalcs!$BX793:$DF793,60.75781),".")</f>
        <v>.</v>
      </c>
    </row>
    <row r="794" spans="1:7" x14ac:dyDescent="0.25">
      <c r="A794" s="58">
        <f>raw!$A795:$A795</f>
        <v>0</v>
      </c>
      <c r="B794" s="59">
        <f>raw!$B795:$B795</f>
        <v>0</v>
      </c>
      <c r="C794" s="61" t="str">
        <f>IF(COUNT(score!S794:AC794,score!AO794)=0,".",SUM(score!S794:AC794,score!AO794)/COUNT(score!S794:AC794,score!AO794))</f>
        <v>.</v>
      </c>
      <c r="D794" s="61" t="str">
        <f>IF(COUNT(score!AF794:AM794)=0,".",SUM(score!AF794:AM794)/COUNT(score!AF794:AM794))</f>
        <v>.</v>
      </c>
      <c r="E794" s="61" t="str">
        <f>IF(COUNT(score!O794:R794)=0,".",SUM(score!O794:R794)/COUNT(score!O794:R794))</f>
        <v>.</v>
      </c>
      <c r="F794" s="62" t="str">
        <f>IF(COUNT(tempcalcs!$AN794:$BV794)=35,SUM(tempcalcs!$AN794:$BV794,56.57706),".")</f>
        <v>.</v>
      </c>
      <c r="G794" s="62" t="str">
        <f>IF(COUNT(tempcalcs!$BX794:$DF794)=35,SUM(tempcalcs!$BX794:$DF794,60.75781),".")</f>
        <v>.</v>
      </c>
    </row>
    <row r="795" spans="1:7" x14ac:dyDescent="0.25">
      <c r="A795" s="58">
        <f>raw!$A796:$A796</f>
        <v>0</v>
      </c>
      <c r="B795" s="59">
        <f>raw!$B796:$B796</f>
        <v>0</v>
      </c>
      <c r="C795" s="61" t="str">
        <f>IF(COUNT(score!S795:AC795,score!AO795)=0,".",SUM(score!S795:AC795,score!AO795)/COUNT(score!S795:AC795,score!AO795))</f>
        <v>.</v>
      </c>
      <c r="D795" s="61" t="str">
        <f>IF(COUNT(score!AF795:AM795)=0,".",SUM(score!AF795:AM795)/COUNT(score!AF795:AM795))</f>
        <v>.</v>
      </c>
      <c r="E795" s="61" t="str">
        <f>IF(COUNT(score!O795:R795)=0,".",SUM(score!O795:R795)/COUNT(score!O795:R795))</f>
        <v>.</v>
      </c>
      <c r="F795" s="62" t="str">
        <f>IF(COUNT(tempcalcs!$AN795:$BV795)=35,SUM(tempcalcs!$AN795:$BV795,56.57706),".")</f>
        <v>.</v>
      </c>
      <c r="G795" s="62" t="str">
        <f>IF(COUNT(tempcalcs!$BX795:$DF795)=35,SUM(tempcalcs!$BX795:$DF795,60.75781),".")</f>
        <v>.</v>
      </c>
    </row>
    <row r="796" spans="1:7" x14ac:dyDescent="0.25">
      <c r="A796" s="58">
        <f>raw!$A797:$A797</f>
        <v>0</v>
      </c>
      <c r="B796" s="59">
        <f>raw!$B797:$B797</f>
        <v>0</v>
      </c>
      <c r="C796" s="61" t="str">
        <f>IF(COUNT(score!S796:AC796,score!AO796)=0,".",SUM(score!S796:AC796,score!AO796)/COUNT(score!S796:AC796,score!AO796))</f>
        <v>.</v>
      </c>
      <c r="D796" s="61" t="str">
        <f>IF(COUNT(score!AF796:AM796)=0,".",SUM(score!AF796:AM796)/COUNT(score!AF796:AM796))</f>
        <v>.</v>
      </c>
      <c r="E796" s="61" t="str">
        <f>IF(COUNT(score!O796:R796)=0,".",SUM(score!O796:R796)/COUNT(score!O796:R796))</f>
        <v>.</v>
      </c>
      <c r="F796" s="62" t="str">
        <f>IF(COUNT(tempcalcs!$AN796:$BV796)=35,SUM(tempcalcs!$AN796:$BV796,56.57706),".")</f>
        <v>.</v>
      </c>
      <c r="G796" s="62" t="str">
        <f>IF(COUNT(tempcalcs!$BX796:$DF796)=35,SUM(tempcalcs!$BX796:$DF796,60.75781),".")</f>
        <v>.</v>
      </c>
    </row>
    <row r="797" spans="1:7" x14ac:dyDescent="0.25">
      <c r="A797" s="58">
        <f>raw!$A798:$A798</f>
        <v>0</v>
      </c>
      <c r="B797" s="59">
        <f>raw!$B798:$B798</f>
        <v>0</v>
      </c>
      <c r="C797" s="61" t="str">
        <f>IF(COUNT(score!S797:AC797,score!AO797)=0,".",SUM(score!S797:AC797,score!AO797)/COUNT(score!S797:AC797,score!AO797))</f>
        <v>.</v>
      </c>
      <c r="D797" s="61" t="str">
        <f>IF(COUNT(score!AF797:AM797)=0,".",SUM(score!AF797:AM797)/COUNT(score!AF797:AM797))</f>
        <v>.</v>
      </c>
      <c r="E797" s="61" t="str">
        <f>IF(COUNT(score!O797:R797)=0,".",SUM(score!O797:R797)/COUNT(score!O797:R797))</f>
        <v>.</v>
      </c>
      <c r="F797" s="62" t="str">
        <f>IF(COUNT(tempcalcs!$AN797:$BV797)=35,SUM(tempcalcs!$AN797:$BV797,56.57706),".")</f>
        <v>.</v>
      </c>
      <c r="G797" s="62" t="str">
        <f>IF(COUNT(tempcalcs!$BX797:$DF797)=35,SUM(tempcalcs!$BX797:$DF797,60.75781),".")</f>
        <v>.</v>
      </c>
    </row>
    <row r="798" spans="1:7" x14ac:dyDescent="0.25">
      <c r="A798" s="58">
        <f>raw!$A799:$A799</f>
        <v>0</v>
      </c>
      <c r="B798" s="59">
        <f>raw!$B799:$B799</f>
        <v>0</v>
      </c>
      <c r="C798" s="61" t="str">
        <f>IF(COUNT(score!S798:AC798,score!AO798)=0,".",SUM(score!S798:AC798,score!AO798)/COUNT(score!S798:AC798,score!AO798))</f>
        <v>.</v>
      </c>
      <c r="D798" s="61" t="str">
        <f>IF(COUNT(score!AF798:AM798)=0,".",SUM(score!AF798:AM798)/COUNT(score!AF798:AM798))</f>
        <v>.</v>
      </c>
      <c r="E798" s="61" t="str">
        <f>IF(COUNT(score!O798:R798)=0,".",SUM(score!O798:R798)/COUNT(score!O798:R798))</f>
        <v>.</v>
      </c>
      <c r="F798" s="62" t="str">
        <f>IF(COUNT(tempcalcs!$AN798:$BV798)=35,SUM(tempcalcs!$AN798:$BV798,56.57706),".")</f>
        <v>.</v>
      </c>
      <c r="G798" s="62" t="str">
        <f>IF(COUNT(tempcalcs!$BX798:$DF798)=35,SUM(tempcalcs!$BX798:$DF798,60.75781),".")</f>
        <v>.</v>
      </c>
    </row>
    <row r="799" spans="1:7" x14ac:dyDescent="0.25">
      <c r="A799" s="58">
        <f>raw!$A800:$A800</f>
        <v>0</v>
      </c>
      <c r="B799" s="59">
        <f>raw!$B800:$B800</f>
        <v>0</v>
      </c>
      <c r="C799" s="61" t="str">
        <f>IF(COUNT(score!S799:AC799,score!AO799)=0,".",SUM(score!S799:AC799,score!AO799)/COUNT(score!S799:AC799,score!AO799))</f>
        <v>.</v>
      </c>
      <c r="D799" s="61" t="str">
        <f>IF(COUNT(score!AF799:AM799)=0,".",SUM(score!AF799:AM799)/COUNT(score!AF799:AM799))</f>
        <v>.</v>
      </c>
      <c r="E799" s="61" t="str">
        <f>IF(COUNT(score!O799:R799)=0,".",SUM(score!O799:R799)/COUNT(score!O799:R799))</f>
        <v>.</v>
      </c>
      <c r="F799" s="62" t="str">
        <f>IF(COUNT(tempcalcs!$AN799:$BV799)=35,SUM(tempcalcs!$AN799:$BV799,56.57706),".")</f>
        <v>.</v>
      </c>
      <c r="G799" s="62" t="str">
        <f>IF(COUNT(tempcalcs!$BX799:$DF799)=35,SUM(tempcalcs!$BX799:$DF799,60.75781),".")</f>
        <v>.</v>
      </c>
    </row>
    <row r="800" spans="1:7" x14ac:dyDescent="0.25">
      <c r="A800" s="58">
        <f>raw!$A801:$A801</f>
        <v>0</v>
      </c>
      <c r="B800" s="59">
        <f>raw!$B801:$B801</f>
        <v>0</v>
      </c>
      <c r="C800" s="61" t="str">
        <f>IF(COUNT(score!S800:AC800,score!AO800)=0,".",SUM(score!S800:AC800,score!AO800)/COUNT(score!S800:AC800,score!AO800))</f>
        <v>.</v>
      </c>
      <c r="D800" s="61" t="str">
        <f>IF(COUNT(score!AF800:AM800)=0,".",SUM(score!AF800:AM800)/COUNT(score!AF800:AM800))</f>
        <v>.</v>
      </c>
      <c r="E800" s="61" t="str">
        <f>IF(COUNT(score!O800:R800)=0,".",SUM(score!O800:R800)/COUNT(score!O800:R800))</f>
        <v>.</v>
      </c>
      <c r="F800" s="62" t="str">
        <f>IF(COUNT(tempcalcs!$AN800:$BV800)=35,SUM(tempcalcs!$AN800:$BV800,56.57706),".")</f>
        <v>.</v>
      </c>
      <c r="G800" s="62" t="str">
        <f>IF(COUNT(tempcalcs!$BX800:$DF800)=35,SUM(tempcalcs!$BX800:$DF800,60.75781),".")</f>
        <v>.</v>
      </c>
    </row>
    <row r="801" spans="1:7" x14ac:dyDescent="0.25">
      <c r="A801" s="58">
        <f>raw!$A802:$A802</f>
        <v>0</v>
      </c>
      <c r="B801" s="59">
        <f>raw!$B802:$B802</f>
        <v>0</v>
      </c>
      <c r="C801" s="61" t="str">
        <f>IF(COUNT(score!S801:AC801,score!AO801)=0,".",SUM(score!S801:AC801,score!AO801)/COUNT(score!S801:AC801,score!AO801))</f>
        <v>.</v>
      </c>
      <c r="D801" s="61" t="str">
        <f>IF(COUNT(score!AF801:AM801)=0,".",SUM(score!AF801:AM801)/COUNT(score!AF801:AM801))</f>
        <v>.</v>
      </c>
      <c r="E801" s="61" t="str">
        <f>IF(COUNT(score!O801:R801)=0,".",SUM(score!O801:R801)/COUNT(score!O801:R801))</f>
        <v>.</v>
      </c>
      <c r="F801" s="62" t="str">
        <f>IF(COUNT(tempcalcs!$AN801:$BV801)=35,SUM(tempcalcs!$AN801:$BV801,56.57706),".")</f>
        <v>.</v>
      </c>
      <c r="G801" s="62" t="str">
        <f>IF(COUNT(tempcalcs!$BX801:$DF801)=35,SUM(tempcalcs!$BX801:$DF801,60.75781),".")</f>
        <v>.</v>
      </c>
    </row>
    <row r="802" spans="1:7" x14ac:dyDescent="0.25">
      <c r="A802" s="58">
        <f>raw!$A803:$A803</f>
        <v>0</v>
      </c>
      <c r="B802" s="59">
        <f>raw!$B803:$B803</f>
        <v>0</v>
      </c>
      <c r="C802" s="61" t="str">
        <f>IF(COUNT(score!S802:AC802,score!AO802)=0,".",SUM(score!S802:AC802,score!AO802)/COUNT(score!S802:AC802,score!AO802))</f>
        <v>.</v>
      </c>
      <c r="D802" s="61" t="str">
        <f>IF(COUNT(score!AF802:AM802)=0,".",SUM(score!AF802:AM802)/COUNT(score!AF802:AM802))</f>
        <v>.</v>
      </c>
      <c r="E802" s="61" t="str">
        <f>IF(COUNT(score!O802:R802)=0,".",SUM(score!O802:R802)/COUNT(score!O802:R802))</f>
        <v>.</v>
      </c>
      <c r="F802" s="62" t="str">
        <f>IF(COUNT(tempcalcs!$AN802:$BV802)=35,SUM(tempcalcs!$AN802:$BV802,56.57706),".")</f>
        <v>.</v>
      </c>
      <c r="G802" s="62" t="str">
        <f>IF(COUNT(tempcalcs!$BX802:$DF802)=35,SUM(tempcalcs!$BX802:$DF802,60.75781),".")</f>
        <v>.</v>
      </c>
    </row>
    <row r="803" spans="1:7" x14ac:dyDescent="0.25">
      <c r="A803" s="58">
        <f>raw!$A804:$A804</f>
        <v>0</v>
      </c>
      <c r="B803" s="59">
        <f>raw!$B804:$B804</f>
        <v>0</v>
      </c>
      <c r="C803" s="61" t="str">
        <f>IF(COUNT(score!S803:AC803,score!AO803)=0,".",SUM(score!S803:AC803,score!AO803)/COUNT(score!S803:AC803,score!AO803))</f>
        <v>.</v>
      </c>
      <c r="D803" s="61" t="str">
        <f>IF(COUNT(score!AF803:AM803)=0,".",SUM(score!AF803:AM803)/COUNT(score!AF803:AM803))</f>
        <v>.</v>
      </c>
      <c r="E803" s="61" t="str">
        <f>IF(COUNT(score!O803:R803)=0,".",SUM(score!O803:R803)/COUNT(score!O803:R803))</f>
        <v>.</v>
      </c>
      <c r="F803" s="62" t="str">
        <f>IF(COUNT(tempcalcs!$AN803:$BV803)=35,SUM(tempcalcs!$AN803:$BV803,56.57706),".")</f>
        <v>.</v>
      </c>
      <c r="G803" s="62" t="str">
        <f>IF(COUNT(tempcalcs!$BX803:$DF803)=35,SUM(tempcalcs!$BX803:$DF803,60.75781),".")</f>
        <v>.</v>
      </c>
    </row>
    <row r="804" spans="1:7" x14ac:dyDescent="0.25">
      <c r="A804" s="58">
        <f>raw!$A805:$A805</f>
        <v>0</v>
      </c>
      <c r="B804" s="59">
        <f>raw!$B805:$B805</f>
        <v>0</v>
      </c>
      <c r="C804" s="61" t="str">
        <f>IF(COUNT(score!S804:AC804,score!AO804)=0,".",SUM(score!S804:AC804,score!AO804)/COUNT(score!S804:AC804,score!AO804))</f>
        <v>.</v>
      </c>
      <c r="D804" s="61" t="str">
        <f>IF(COUNT(score!AF804:AM804)=0,".",SUM(score!AF804:AM804)/COUNT(score!AF804:AM804))</f>
        <v>.</v>
      </c>
      <c r="E804" s="61" t="str">
        <f>IF(COUNT(score!O804:R804)=0,".",SUM(score!O804:R804)/COUNT(score!O804:R804))</f>
        <v>.</v>
      </c>
      <c r="F804" s="62" t="str">
        <f>IF(COUNT(tempcalcs!$AN804:$BV804)=35,SUM(tempcalcs!$AN804:$BV804,56.57706),".")</f>
        <v>.</v>
      </c>
      <c r="G804" s="62" t="str">
        <f>IF(COUNT(tempcalcs!$BX804:$DF804)=35,SUM(tempcalcs!$BX804:$DF804,60.75781),".")</f>
        <v>.</v>
      </c>
    </row>
    <row r="805" spans="1:7" x14ac:dyDescent="0.25">
      <c r="A805" s="58">
        <f>raw!$A806:$A806</f>
        <v>0</v>
      </c>
      <c r="B805" s="59">
        <f>raw!$B806:$B806</f>
        <v>0</v>
      </c>
      <c r="C805" s="61" t="str">
        <f>IF(COUNT(score!S805:AC805,score!AO805)=0,".",SUM(score!S805:AC805,score!AO805)/COUNT(score!S805:AC805,score!AO805))</f>
        <v>.</v>
      </c>
      <c r="D805" s="61" t="str">
        <f>IF(COUNT(score!AF805:AM805)=0,".",SUM(score!AF805:AM805)/COUNT(score!AF805:AM805))</f>
        <v>.</v>
      </c>
      <c r="E805" s="61" t="str">
        <f>IF(COUNT(score!O805:R805)=0,".",SUM(score!O805:R805)/COUNT(score!O805:R805))</f>
        <v>.</v>
      </c>
      <c r="F805" s="62" t="str">
        <f>IF(COUNT(tempcalcs!$AN805:$BV805)=35,SUM(tempcalcs!$AN805:$BV805,56.57706),".")</f>
        <v>.</v>
      </c>
      <c r="G805" s="62" t="str">
        <f>IF(COUNT(tempcalcs!$BX805:$DF805)=35,SUM(tempcalcs!$BX805:$DF805,60.75781),".")</f>
        <v>.</v>
      </c>
    </row>
    <row r="806" spans="1:7" x14ac:dyDescent="0.25">
      <c r="A806" s="58">
        <f>raw!$A807:$A807</f>
        <v>0</v>
      </c>
      <c r="B806" s="59">
        <f>raw!$B807:$B807</f>
        <v>0</v>
      </c>
      <c r="C806" s="61" t="str">
        <f>IF(COUNT(score!S806:AC806,score!AO806)=0,".",SUM(score!S806:AC806,score!AO806)/COUNT(score!S806:AC806,score!AO806))</f>
        <v>.</v>
      </c>
      <c r="D806" s="61" t="str">
        <f>IF(COUNT(score!AF806:AM806)=0,".",SUM(score!AF806:AM806)/COUNT(score!AF806:AM806))</f>
        <v>.</v>
      </c>
      <c r="E806" s="61" t="str">
        <f>IF(COUNT(score!O806:R806)=0,".",SUM(score!O806:R806)/COUNT(score!O806:R806))</f>
        <v>.</v>
      </c>
      <c r="F806" s="62" t="str">
        <f>IF(COUNT(tempcalcs!$AN806:$BV806)=35,SUM(tempcalcs!$AN806:$BV806,56.57706),".")</f>
        <v>.</v>
      </c>
      <c r="G806" s="62" t="str">
        <f>IF(COUNT(tempcalcs!$BX806:$DF806)=35,SUM(tempcalcs!$BX806:$DF806,60.75781),".")</f>
        <v>.</v>
      </c>
    </row>
    <row r="807" spans="1:7" x14ac:dyDescent="0.25">
      <c r="A807" s="58">
        <f>raw!$A808:$A808</f>
        <v>0</v>
      </c>
      <c r="B807" s="59">
        <f>raw!$B808:$B808</f>
        <v>0</v>
      </c>
      <c r="C807" s="61" t="str">
        <f>IF(COUNT(score!S807:AC807,score!AO807)=0,".",SUM(score!S807:AC807,score!AO807)/COUNT(score!S807:AC807,score!AO807))</f>
        <v>.</v>
      </c>
      <c r="D807" s="61" t="str">
        <f>IF(COUNT(score!AF807:AM807)=0,".",SUM(score!AF807:AM807)/COUNT(score!AF807:AM807))</f>
        <v>.</v>
      </c>
      <c r="E807" s="61" t="str">
        <f>IF(COUNT(score!O807:R807)=0,".",SUM(score!O807:R807)/COUNT(score!O807:R807))</f>
        <v>.</v>
      </c>
      <c r="F807" s="62" t="str">
        <f>IF(COUNT(tempcalcs!$AN807:$BV807)=35,SUM(tempcalcs!$AN807:$BV807,56.57706),".")</f>
        <v>.</v>
      </c>
      <c r="G807" s="62" t="str">
        <f>IF(COUNT(tempcalcs!$BX807:$DF807)=35,SUM(tempcalcs!$BX807:$DF807,60.75781),".")</f>
        <v>.</v>
      </c>
    </row>
    <row r="808" spans="1:7" x14ac:dyDescent="0.25">
      <c r="A808" s="58">
        <f>raw!$A809:$A809</f>
        <v>0</v>
      </c>
      <c r="B808" s="59">
        <f>raw!$B809:$B809</f>
        <v>0</v>
      </c>
      <c r="C808" s="61" t="str">
        <f>IF(COUNT(score!S808:AC808,score!AO808)=0,".",SUM(score!S808:AC808,score!AO808)/COUNT(score!S808:AC808,score!AO808))</f>
        <v>.</v>
      </c>
      <c r="D808" s="61" t="str">
        <f>IF(COUNT(score!AF808:AM808)=0,".",SUM(score!AF808:AM808)/COUNT(score!AF808:AM808))</f>
        <v>.</v>
      </c>
      <c r="E808" s="61" t="str">
        <f>IF(COUNT(score!O808:R808)=0,".",SUM(score!O808:R808)/COUNT(score!O808:R808))</f>
        <v>.</v>
      </c>
      <c r="F808" s="62" t="str">
        <f>IF(COUNT(tempcalcs!$AN808:$BV808)=35,SUM(tempcalcs!$AN808:$BV808,56.57706),".")</f>
        <v>.</v>
      </c>
      <c r="G808" s="62" t="str">
        <f>IF(COUNT(tempcalcs!$BX808:$DF808)=35,SUM(tempcalcs!$BX808:$DF808,60.75781),".")</f>
        <v>.</v>
      </c>
    </row>
    <row r="809" spans="1:7" x14ac:dyDescent="0.25">
      <c r="A809" s="58">
        <f>raw!$A810:$A810</f>
        <v>0</v>
      </c>
      <c r="B809" s="59">
        <f>raw!$B810:$B810</f>
        <v>0</v>
      </c>
      <c r="C809" s="61" t="str">
        <f>IF(COUNT(score!S809:AC809,score!AO809)=0,".",SUM(score!S809:AC809,score!AO809)/COUNT(score!S809:AC809,score!AO809))</f>
        <v>.</v>
      </c>
      <c r="D809" s="61" t="str">
        <f>IF(COUNT(score!AF809:AM809)=0,".",SUM(score!AF809:AM809)/COUNT(score!AF809:AM809))</f>
        <v>.</v>
      </c>
      <c r="E809" s="61" t="str">
        <f>IF(COUNT(score!O809:R809)=0,".",SUM(score!O809:R809)/COUNT(score!O809:R809))</f>
        <v>.</v>
      </c>
      <c r="F809" s="62" t="str">
        <f>IF(COUNT(tempcalcs!$AN809:$BV809)=35,SUM(tempcalcs!$AN809:$BV809,56.57706),".")</f>
        <v>.</v>
      </c>
      <c r="G809" s="62" t="str">
        <f>IF(COUNT(tempcalcs!$BX809:$DF809)=35,SUM(tempcalcs!$BX809:$DF809,60.75781),".")</f>
        <v>.</v>
      </c>
    </row>
    <row r="810" spans="1:7" x14ac:dyDescent="0.25">
      <c r="A810" s="58">
        <f>raw!$A811:$A811</f>
        <v>0</v>
      </c>
      <c r="B810" s="59">
        <f>raw!$B811:$B811</f>
        <v>0</v>
      </c>
      <c r="C810" s="61" t="str">
        <f>IF(COUNT(score!S810:AC810,score!AO810)=0,".",SUM(score!S810:AC810,score!AO810)/COUNT(score!S810:AC810,score!AO810))</f>
        <v>.</v>
      </c>
      <c r="D810" s="61" t="str">
        <f>IF(COUNT(score!AF810:AM810)=0,".",SUM(score!AF810:AM810)/COUNT(score!AF810:AM810))</f>
        <v>.</v>
      </c>
      <c r="E810" s="61" t="str">
        <f>IF(COUNT(score!O810:R810)=0,".",SUM(score!O810:R810)/COUNT(score!O810:R810))</f>
        <v>.</v>
      </c>
      <c r="F810" s="62" t="str">
        <f>IF(COUNT(tempcalcs!$AN810:$BV810)=35,SUM(tempcalcs!$AN810:$BV810,56.57706),".")</f>
        <v>.</v>
      </c>
      <c r="G810" s="62" t="str">
        <f>IF(COUNT(tempcalcs!$BX810:$DF810)=35,SUM(tempcalcs!$BX810:$DF810,60.75781),".")</f>
        <v>.</v>
      </c>
    </row>
    <row r="811" spans="1:7" x14ac:dyDescent="0.25">
      <c r="A811" s="58">
        <f>raw!$A812:$A812</f>
        <v>0</v>
      </c>
      <c r="B811" s="59">
        <f>raw!$B812:$B812</f>
        <v>0</v>
      </c>
      <c r="C811" s="61" t="str">
        <f>IF(COUNT(score!S811:AC811,score!AO811)=0,".",SUM(score!S811:AC811,score!AO811)/COUNT(score!S811:AC811,score!AO811))</f>
        <v>.</v>
      </c>
      <c r="D811" s="61" t="str">
        <f>IF(COUNT(score!AF811:AM811)=0,".",SUM(score!AF811:AM811)/COUNT(score!AF811:AM811))</f>
        <v>.</v>
      </c>
      <c r="E811" s="61" t="str">
        <f>IF(COUNT(score!O811:R811)=0,".",SUM(score!O811:R811)/COUNT(score!O811:R811))</f>
        <v>.</v>
      </c>
      <c r="F811" s="62" t="str">
        <f>IF(COUNT(tempcalcs!$AN811:$BV811)=35,SUM(tempcalcs!$AN811:$BV811,56.57706),".")</f>
        <v>.</v>
      </c>
      <c r="G811" s="62" t="str">
        <f>IF(COUNT(tempcalcs!$BX811:$DF811)=35,SUM(tempcalcs!$BX811:$DF811,60.75781),".")</f>
        <v>.</v>
      </c>
    </row>
    <row r="812" spans="1:7" x14ac:dyDescent="0.25">
      <c r="A812" s="58">
        <f>raw!$A813:$A813</f>
        <v>0</v>
      </c>
      <c r="B812" s="59">
        <f>raw!$B813:$B813</f>
        <v>0</v>
      </c>
      <c r="C812" s="61" t="str">
        <f>IF(COUNT(score!S812:AC812,score!AO812)=0,".",SUM(score!S812:AC812,score!AO812)/COUNT(score!S812:AC812,score!AO812))</f>
        <v>.</v>
      </c>
      <c r="D812" s="61" t="str">
        <f>IF(COUNT(score!AF812:AM812)=0,".",SUM(score!AF812:AM812)/COUNT(score!AF812:AM812))</f>
        <v>.</v>
      </c>
      <c r="E812" s="61" t="str">
        <f>IF(COUNT(score!O812:R812)=0,".",SUM(score!O812:R812)/COUNT(score!O812:R812))</f>
        <v>.</v>
      </c>
      <c r="F812" s="62" t="str">
        <f>IF(COUNT(tempcalcs!$AN812:$BV812)=35,SUM(tempcalcs!$AN812:$BV812,56.57706),".")</f>
        <v>.</v>
      </c>
      <c r="G812" s="62" t="str">
        <f>IF(COUNT(tempcalcs!$BX812:$DF812)=35,SUM(tempcalcs!$BX812:$DF812,60.75781),".")</f>
        <v>.</v>
      </c>
    </row>
    <row r="813" spans="1:7" x14ac:dyDescent="0.25">
      <c r="A813" s="58">
        <f>raw!$A814:$A814</f>
        <v>0</v>
      </c>
      <c r="B813" s="59">
        <f>raw!$B814:$B814</f>
        <v>0</v>
      </c>
      <c r="C813" s="61" t="str">
        <f>IF(COUNT(score!S813:AC813,score!AO813)=0,".",SUM(score!S813:AC813,score!AO813)/COUNT(score!S813:AC813,score!AO813))</f>
        <v>.</v>
      </c>
      <c r="D813" s="61" t="str">
        <f>IF(COUNT(score!AF813:AM813)=0,".",SUM(score!AF813:AM813)/COUNT(score!AF813:AM813))</f>
        <v>.</v>
      </c>
      <c r="E813" s="61" t="str">
        <f>IF(COUNT(score!O813:R813)=0,".",SUM(score!O813:R813)/COUNT(score!O813:R813))</f>
        <v>.</v>
      </c>
      <c r="F813" s="62" t="str">
        <f>IF(COUNT(tempcalcs!$AN813:$BV813)=35,SUM(tempcalcs!$AN813:$BV813,56.57706),".")</f>
        <v>.</v>
      </c>
      <c r="G813" s="62" t="str">
        <f>IF(COUNT(tempcalcs!$BX813:$DF813)=35,SUM(tempcalcs!$BX813:$DF813,60.75781),".")</f>
        <v>.</v>
      </c>
    </row>
    <row r="814" spans="1:7" x14ac:dyDescent="0.25">
      <c r="A814" s="58">
        <f>raw!$A815:$A815</f>
        <v>0</v>
      </c>
      <c r="B814" s="59">
        <f>raw!$B815:$B815</f>
        <v>0</v>
      </c>
      <c r="C814" s="61" t="str">
        <f>IF(COUNT(score!S814:AC814,score!AO814)=0,".",SUM(score!S814:AC814,score!AO814)/COUNT(score!S814:AC814,score!AO814))</f>
        <v>.</v>
      </c>
      <c r="D814" s="61" t="str">
        <f>IF(COUNT(score!AF814:AM814)=0,".",SUM(score!AF814:AM814)/COUNT(score!AF814:AM814))</f>
        <v>.</v>
      </c>
      <c r="E814" s="61" t="str">
        <f>IF(COUNT(score!O814:R814)=0,".",SUM(score!O814:R814)/COUNT(score!O814:R814))</f>
        <v>.</v>
      </c>
      <c r="F814" s="62" t="str">
        <f>IF(COUNT(tempcalcs!$AN814:$BV814)=35,SUM(tempcalcs!$AN814:$BV814,56.57706),".")</f>
        <v>.</v>
      </c>
      <c r="G814" s="62" t="str">
        <f>IF(COUNT(tempcalcs!$BX814:$DF814)=35,SUM(tempcalcs!$BX814:$DF814,60.75781),".")</f>
        <v>.</v>
      </c>
    </row>
    <row r="815" spans="1:7" x14ac:dyDescent="0.25">
      <c r="A815" s="58">
        <f>raw!$A816:$A816</f>
        <v>0</v>
      </c>
      <c r="B815" s="59">
        <f>raw!$B816:$B816</f>
        <v>0</v>
      </c>
      <c r="C815" s="61" t="str">
        <f>IF(COUNT(score!S815:AC815,score!AO815)=0,".",SUM(score!S815:AC815,score!AO815)/COUNT(score!S815:AC815,score!AO815))</f>
        <v>.</v>
      </c>
      <c r="D815" s="61" t="str">
        <f>IF(COUNT(score!AF815:AM815)=0,".",SUM(score!AF815:AM815)/COUNT(score!AF815:AM815))</f>
        <v>.</v>
      </c>
      <c r="E815" s="61" t="str">
        <f>IF(COUNT(score!O815:R815)=0,".",SUM(score!O815:R815)/COUNT(score!O815:R815))</f>
        <v>.</v>
      </c>
      <c r="F815" s="62" t="str">
        <f>IF(COUNT(tempcalcs!$AN815:$BV815)=35,SUM(tempcalcs!$AN815:$BV815,56.57706),".")</f>
        <v>.</v>
      </c>
      <c r="G815" s="62" t="str">
        <f>IF(COUNT(tempcalcs!$BX815:$DF815)=35,SUM(tempcalcs!$BX815:$DF815,60.75781),".")</f>
        <v>.</v>
      </c>
    </row>
    <row r="816" spans="1:7" x14ac:dyDescent="0.25">
      <c r="A816" s="58">
        <f>raw!$A817:$A817</f>
        <v>0</v>
      </c>
      <c r="B816" s="59">
        <f>raw!$B817:$B817</f>
        <v>0</v>
      </c>
      <c r="C816" s="61" t="str">
        <f>IF(COUNT(score!S816:AC816,score!AO816)=0,".",SUM(score!S816:AC816,score!AO816)/COUNT(score!S816:AC816,score!AO816))</f>
        <v>.</v>
      </c>
      <c r="D816" s="61" t="str">
        <f>IF(COUNT(score!AF816:AM816)=0,".",SUM(score!AF816:AM816)/COUNT(score!AF816:AM816))</f>
        <v>.</v>
      </c>
      <c r="E816" s="61" t="str">
        <f>IF(COUNT(score!O816:R816)=0,".",SUM(score!O816:R816)/COUNT(score!O816:R816))</f>
        <v>.</v>
      </c>
      <c r="F816" s="62" t="str">
        <f>IF(COUNT(tempcalcs!$AN816:$BV816)=35,SUM(tempcalcs!$AN816:$BV816,56.57706),".")</f>
        <v>.</v>
      </c>
      <c r="G816" s="62" t="str">
        <f>IF(COUNT(tempcalcs!$BX816:$DF816)=35,SUM(tempcalcs!$BX816:$DF816,60.75781),".")</f>
        <v>.</v>
      </c>
    </row>
    <row r="817" spans="1:7" x14ac:dyDescent="0.25">
      <c r="A817" s="58">
        <f>raw!$A818:$A818</f>
        <v>0</v>
      </c>
      <c r="B817" s="59">
        <f>raw!$B818:$B818</f>
        <v>0</v>
      </c>
      <c r="C817" s="61" t="str">
        <f>IF(COUNT(score!S817:AC817,score!AO817)=0,".",SUM(score!S817:AC817,score!AO817)/COUNT(score!S817:AC817,score!AO817))</f>
        <v>.</v>
      </c>
      <c r="D817" s="61" t="str">
        <f>IF(COUNT(score!AF817:AM817)=0,".",SUM(score!AF817:AM817)/COUNT(score!AF817:AM817))</f>
        <v>.</v>
      </c>
      <c r="E817" s="61" t="str">
        <f>IF(COUNT(score!O817:R817)=0,".",SUM(score!O817:R817)/COUNT(score!O817:R817))</f>
        <v>.</v>
      </c>
      <c r="F817" s="62" t="str">
        <f>IF(COUNT(tempcalcs!$AN817:$BV817)=35,SUM(tempcalcs!$AN817:$BV817,56.57706),".")</f>
        <v>.</v>
      </c>
      <c r="G817" s="62" t="str">
        <f>IF(COUNT(tempcalcs!$BX817:$DF817)=35,SUM(tempcalcs!$BX817:$DF817,60.75781),".")</f>
        <v>.</v>
      </c>
    </row>
    <row r="818" spans="1:7" x14ac:dyDescent="0.25">
      <c r="A818" s="58">
        <f>raw!$A819:$A819</f>
        <v>0</v>
      </c>
      <c r="B818" s="59">
        <f>raw!$B819:$B819</f>
        <v>0</v>
      </c>
      <c r="C818" s="61" t="str">
        <f>IF(COUNT(score!S818:AC818,score!AO818)=0,".",SUM(score!S818:AC818,score!AO818)/COUNT(score!S818:AC818,score!AO818))</f>
        <v>.</v>
      </c>
      <c r="D818" s="61" t="str">
        <f>IF(COUNT(score!AF818:AM818)=0,".",SUM(score!AF818:AM818)/COUNT(score!AF818:AM818))</f>
        <v>.</v>
      </c>
      <c r="E818" s="61" t="str">
        <f>IF(COUNT(score!O818:R818)=0,".",SUM(score!O818:R818)/COUNT(score!O818:R818))</f>
        <v>.</v>
      </c>
      <c r="F818" s="62" t="str">
        <f>IF(COUNT(tempcalcs!$AN818:$BV818)=35,SUM(tempcalcs!$AN818:$BV818,56.57706),".")</f>
        <v>.</v>
      </c>
      <c r="G818" s="62" t="str">
        <f>IF(COUNT(tempcalcs!$BX818:$DF818)=35,SUM(tempcalcs!$BX818:$DF818,60.75781),".")</f>
        <v>.</v>
      </c>
    </row>
    <row r="819" spans="1:7" x14ac:dyDescent="0.25">
      <c r="A819" s="58">
        <f>raw!$A820:$A820</f>
        <v>0</v>
      </c>
      <c r="B819" s="59">
        <f>raw!$B820:$B820</f>
        <v>0</v>
      </c>
      <c r="C819" s="61" t="str">
        <f>IF(COUNT(score!S819:AC819,score!AO819)=0,".",SUM(score!S819:AC819,score!AO819)/COUNT(score!S819:AC819,score!AO819))</f>
        <v>.</v>
      </c>
      <c r="D819" s="61" t="str">
        <f>IF(COUNT(score!AF819:AM819)=0,".",SUM(score!AF819:AM819)/COUNT(score!AF819:AM819))</f>
        <v>.</v>
      </c>
      <c r="E819" s="61" t="str">
        <f>IF(COUNT(score!O819:R819)=0,".",SUM(score!O819:R819)/COUNT(score!O819:R819))</f>
        <v>.</v>
      </c>
      <c r="F819" s="62" t="str">
        <f>IF(COUNT(tempcalcs!$AN819:$BV819)=35,SUM(tempcalcs!$AN819:$BV819,56.57706),".")</f>
        <v>.</v>
      </c>
      <c r="G819" s="62" t="str">
        <f>IF(COUNT(tempcalcs!$BX819:$DF819)=35,SUM(tempcalcs!$BX819:$DF819,60.75781),".")</f>
        <v>.</v>
      </c>
    </row>
    <row r="820" spans="1:7" x14ac:dyDescent="0.25">
      <c r="A820" s="58">
        <f>raw!$A821:$A821</f>
        <v>0</v>
      </c>
      <c r="B820" s="59">
        <f>raw!$B821:$B821</f>
        <v>0</v>
      </c>
      <c r="C820" s="61" t="str">
        <f>IF(COUNT(score!S820:AC820,score!AO820)=0,".",SUM(score!S820:AC820,score!AO820)/COUNT(score!S820:AC820,score!AO820))</f>
        <v>.</v>
      </c>
      <c r="D820" s="61" t="str">
        <f>IF(COUNT(score!AF820:AM820)=0,".",SUM(score!AF820:AM820)/COUNT(score!AF820:AM820))</f>
        <v>.</v>
      </c>
      <c r="E820" s="61" t="str">
        <f>IF(COUNT(score!O820:R820)=0,".",SUM(score!O820:R820)/COUNT(score!O820:R820))</f>
        <v>.</v>
      </c>
      <c r="F820" s="62" t="str">
        <f>IF(COUNT(tempcalcs!$AN820:$BV820)=35,SUM(tempcalcs!$AN820:$BV820,56.57706),".")</f>
        <v>.</v>
      </c>
      <c r="G820" s="62" t="str">
        <f>IF(COUNT(tempcalcs!$BX820:$DF820)=35,SUM(tempcalcs!$BX820:$DF820,60.75781),".")</f>
        <v>.</v>
      </c>
    </row>
    <row r="821" spans="1:7" x14ac:dyDescent="0.25">
      <c r="A821" s="58">
        <f>raw!$A822:$A822</f>
        <v>0</v>
      </c>
      <c r="B821" s="59">
        <f>raw!$B822:$B822</f>
        <v>0</v>
      </c>
      <c r="C821" s="61" t="str">
        <f>IF(COUNT(score!S821:AC821,score!AO821)=0,".",SUM(score!S821:AC821,score!AO821)/COUNT(score!S821:AC821,score!AO821))</f>
        <v>.</v>
      </c>
      <c r="D821" s="61" t="str">
        <f>IF(COUNT(score!AF821:AM821)=0,".",SUM(score!AF821:AM821)/COUNT(score!AF821:AM821))</f>
        <v>.</v>
      </c>
      <c r="E821" s="61" t="str">
        <f>IF(COUNT(score!O821:R821)=0,".",SUM(score!O821:R821)/COUNT(score!O821:R821))</f>
        <v>.</v>
      </c>
      <c r="F821" s="62" t="str">
        <f>IF(COUNT(tempcalcs!$AN821:$BV821)=35,SUM(tempcalcs!$AN821:$BV821,56.57706),".")</f>
        <v>.</v>
      </c>
      <c r="G821" s="62" t="str">
        <f>IF(COUNT(tempcalcs!$BX821:$DF821)=35,SUM(tempcalcs!$BX821:$DF821,60.75781),".")</f>
        <v>.</v>
      </c>
    </row>
    <row r="822" spans="1:7" x14ac:dyDescent="0.25">
      <c r="A822" s="58">
        <f>raw!$A823:$A823</f>
        <v>0</v>
      </c>
      <c r="B822" s="59">
        <f>raw!$B823:$B823</f>
        <v>0</v>
      </c>
      <c r="C822" s="61" t="str">
        <f>IF(COUNT(score!S822:AC822,score!AO822)=0,".",SUM(score!S822:AC822,score!AO822)/COUNT(score!S822:AC822,score!AO822))</f>
        <v>.</v>
      </c>
      <c r="D822" s="61" t="str">
        <f>IF(COUNT(score!AF822:AM822)=0,".",SUM(score!AF822:AM822)/COUNT(score!AF822:AM822))</f>
        <v>.</v>
      </c>
      <c r="E822" s="61" t="str">
        <f>IF(COUNT(score!O822:R822)=0,".",SUM(score!O822:R822)/COUNT(score!O822:R822))</f>
        <v>.</v>
      </c>
      <c r="F822" s="62" t="str">
        <f>IF(COUNT(tempcalcs!$AN822:$BV822)=35,SUM(tempcalcs!$AN822:$BV822,56.57706),".")</f>
        <v>.</v>
      </c>
      <c r="G822" s="62" t="str">
        <f>IF(COUNT(tempcalcs!$BX822:$DF822)=35,SUM(tempcalcs!$BX822:$DF822,60.75781),".")</f>
        <v>.</v>
      </c>
    </row>
    <row r="823" spans="1:7" x14ac:dyDescent="0.25">
      <c r="A823" s="58">
        <f>raw!$A824:$A824</f>
        <v>0</v>
      </c>
      <c r="B823" s="59">
        <f>raw!$B824:$B824</f>
        <v>0</v>
      </c>
      <c r="C823" s="61" t="str">
        <f>IF(COUNT(score!S823:AC823,score!AO823)=0,".",SUM(score!S823:AC823,score!AO823)/COUNT(score!S823:AC823,score!AO823))</f>
        <v>.</v>
      </c>
      <c r="D823" s="61" t="str">
        <f>IF(COUNT(score!AF823:AM823)=0,".",SUM(score!AF823:AM823)/COUNT(score!AF823:AM823))</f>
        <v>.</v>
      </c>
      <c r="E823" s="61" t="str">
        <f>IF(COUNT(score!O823:R823)=0,".",SUM(score!O823:R823)/COUNT(score!O823:R823))</f>
        <v>.</v>
      </c>
      <c r="F823" s="62" t="str">
        <f>IF(COUNT(tempcalcs!$AN823:$BV823)=35,SUM(tempcalcs!$AN823:$BV823,56.57706),".")</f>
        <v>.</v>
      </c>
      <c r="G823" s="62" t="str">
        <f>IF(COUNT(tempcalcs!$BX823:$DF823)=35,SUM(tempcalcs!$BX823:$DF823,60.75781),".")</f>
        <v>.</v>
      </c>
    </row>
    <row r="824" spans="1:7" x14ac:dyDescent="0.25">
      <c r="A824" s="58">
        <f>raw!$A825:$A825</f>
        <v>0</v>
      </c>
      <c r="B824" s="59">
        <f>raw!$B825:$B825</f>
        <v>0</v>
      </c>
      <c r="C824" s="61" t="str">
        <f>IF(COUNT(score!S824:AC824,score!AO824)=0,".",SUM(score!S824:AC824,score!AO824)/COUNT(score!S824:AC824,score!AO824))</f>
        <v>.</v>
      </c>
      <c r="D824" s="61" t="str">
        <f>IF(COUNT(score!AF824:AM824)=0,".",SUM(score!AF824:AM824)/COUNT(score!AF824:AM824))</f>
        <v>.</v>
      </c>
      <c r="E824" s="61" t="str">
        <f>IF(COUNT(score!O824:R824)=0,".",SUM(score!O824:R824)/COUNT(score!O824:R824))</f>
        <v>.</v>
      </c>
      <c r="F824" s="62" t="str">
        <f>IF(COUNT(tempcalcs!$AN824:$BV824)=35,SUM(tempcalcs!$AN824:$BV824,56.57706),".")</f>
        <v>.</v>
      </c>
      <c r="G824" s="62" t="str">
        <f>IF(COUNT(tempcalcs!$BX824:$DF824)=35,SUM(tempcalcs!$BX824:$DF824,60.75781),".")</f>
        <v>.</v>
      </c>
    </row>
    <row r="825" spans="1:7" x14ac:dyDescent="0.25">
      <c r="A825" s="58">
        <f>raw!$A826:$A826</f>
        <v>0</v>
      </c>
      <c r="B825" s="59">
        <f>raw!$B826:$B826</f>
        <v>0</v>
      </c>
      <c r="C825" s="61" t="str">
        <f>IF(COUNT(score!S825:AC825,score!AO825)=0,".",SUM(score!S825:AC825,score!AO825)/COUNT(score!S825:AC825,score!AO825))</f>
        <v>.</v>
      </c>
      <c r="D825" s="61" t="str">
        <f>IF(COUNT(score!AF825:AM825)=0,".",SUM(score!AF825:AM825)/COUNT(score!AF825:AM825))</f>
        <v>.</v>
      </c>
      <c r="E825" s="61" t="str">
        <f>IF(COUNT(score!O825:R825)=0,".",SUM(score!O825:R825)/COUNT(score!O825:R825))</f>
        <v>.</v>
      </c>
      <c r="F825" s="62" t="str">
        <f>IF(COUNT(tempcalcs!$AN825:$BV825)=35,SUM(tempcalcs!$AN825:$BV825,56.57706),".")</f>
        <v>.</v>
      </c>
      <c r="G825" s="62" t="str">
        <f>IF(COUNT(tempcalcs!$BX825:$DF825)=35,SUM(tempcalcs!$BX825:$DF825,60.75781),".")</f>
        <v>.</v>
      </c>
    </row>
    <row r="826" spans="1:7" x14ac:dyDescent="0.25">
      <c r="A826" s="58">
        <f>raw!$A827:$A827</f>
        <v>0</v>
      </c>
      <c r="B826" s="59">
        <f>raw!$B827:$B827</f>
        <v>0</v>
      </c>
      <c r="C826" s="61" t="str">
        <f>IF(COUNT(score!S826:AC826,score!AO826)=0,".",SUM(score!S826:AC826,score!AO826)/COUNT(score!S826:AC826,score!AO826))</f>
        <v>.</v>
      </c>
      <c r="D826" s="61" t="str">
        <f>IF(COUNT(score!AF826:AM826)=0,".",SUM(score!AF826:AM826)/COUNT(score!AF826:AM826))</f>
        <v>.</v>
      </c>
      <c r="E826" s="61" t="str">
        <f>IF(COUNT(score!O826:R826)=0,".",SUM(score!O826:R826)/COUNT(score!O826:R826))</f>
        <v>.</v>
      </c>
      <c r="F826" s="62" t="str">
        <f>IF(COUNT(tempcalcs!$AN826:$BV826)=35,SUM(tempcalcs!$AN826:$BV826,56.57706),".")</f>
        <v>.</v>
      </c>
      <c r="G826" s="62" t="str">
        <f>IF(COUNT(tempcalcs!$BX826:$DF826)=35,SUM(tempcalcs!$BX826:$DF826,60.75781),".")</f>
        <v>.</v>
      </c>
    </row>
    <row r="827" spans="1:7" x14ac:dyDescent="0.25">
      <c r="A827" s="58">
        <f>raw!$A828:$A828</f>
        <v>0</v>
      </c>
      <c r="B827" s="59">
        <f>raw!$B828:$B828</f>
        <v>0</v>
      </c>
      <c r="C827" s="61" t="str">
        <f>IF(COUNT(score!S827:AC827,score!AO827)=0,".",SUM(score!S827:AC827,score!AO827)/COUNT(score!S827:AC827,score!AO827))</f>
        <v>.</v>
      </c>
      <c r="D827" s="61" t="str">
        <f>IF(COUNT(score!AF827:AM827)=0,".",SUM(score!AF827:AM827)/COUNT(score!AF827:AM827))</f>
        <v>.</v>
      </c>
      <c r="E827" s="61" t="str">
        <f>IF(COUNT(score!O827:R827)=0,".",SUM(score!O827:R827)/COUNT(score!O827:R827))</f>
        <v>.</v>
      </c>
      <c r="F827" s="62" t="str">
        <f>IF(COUNT(tempcalcs!$AN827:$BV827)=35,SUM(tempcalcs!$AN827:$BV827,56.57706),".")</f>
        <v>.</v>
      </c>
      <c r="G827" s="62" t="str">
        <f>IF(COUNT(tempcalcs!$BX827:$DF827)=35,SUM(tempcalcs!$BX827:$DF827,60.75781),".")</f>
        <v>.</v>
      </c>
    </row>
    <row r="828" spans="1:7" x14ac:dyDescent="0.25">
      <c r="A828" s="58">
        <f>raw!$A829:$A829</f>
        <v>0</v>
      </c>
      <c r="B828" s="59">
        <f>raw!$B829:$B829</f>
        <v>0</v>
      </c>
      <c r="C828" s="61" t="str">
        <f>IF(COUNT(score!S828:AC828,score!AO828)=0,".",SUM(score!S828:AC828,score!AO828)/COUNT(score!S828:AC828,score!AO828))</f>
        <v>.</v>
      </c>
      <c r="D828" s="61" t="str">
        <f>IF(COUNT(score!AF828:AM828)=0,".",SUM(score!AF828:AM828)/COUNT(score!AF828:AM828))</f>
        <v>.</v>
      </c>
      <c r="E828" s="61" t="str">
        <f>IF(COUNT(score!O828:R828)=0,".",SUM(score!O828:R828)/COUNT(score!O828:R828))</f>
        <v>.</v>
      </c>
      <c r="F828" s="62" t="str">
        <f>IF(COUNT(tempcalcs!$AN828:$BV828)=35,SUM(tempcalcs!$AN828:$BV828,56.57706),".")</f>
        <v>.</v>
      </c>
      <c r="G828" s="62" t="str">
        <f>IF(COUNT(tempcalcs!$BX828:$DF828)=35,SUM(tempcalcs!$BX828:$DF828,60.75781),".")</f>
        <v>.</v>
      </c>
    </row>
    <row r="829" spans="1:7" x14ac:dyDescent="0.25">
      <c r="A829" s="58">
        <f>raw!$A830:$A830</f>
        <v>0</v>
      </c>
      <c r="B829" s="59">
        <f>raw!$B830:$B830</f>
        <v>0</v>
      </c>
      <c r="C829" s="61" t="str">
        <f>IF(COUNT(score!S829:AC829,score!AO829)=0,".",SUM(score!S829:AC829,score!AO829)/COUNT(score!S829:AC829,score!AO829))</f>
        <v>.</v>
      </c>
      <c r="D829" s="61" t="str">
        <f>IF(COUNT(score!AF829:AM829)=0,".",SUM(score!AF829:AM829)/COUNT(score!AF829:AM829))</f>
        <v>.</v>
      </c>
      <c r="E829" s="61" t="str">
        <f>IF(COUNT(score!O829:R829)=0,".",SUM(score!O829:R829)/COUNT(score!O829:R829))</f>
        <v>.</v>
      </c>
      <c r="F829" s="62" t="str">
        <f>IF(COUNT(tempcalcs!$AN829:$BV829)=35,SUM(tempcalcs!$AN829:$BV829,56.57706),".")</f>
        <v>.</v>
      </c>
      <c r="G829" s="62" t="str">
        <f>IF(COUNT(tempcalcs!$BX829:$DF829)=35,SUM(tempcalcs!$BX829:$DF829,60.75781),".")</f>
        <v>.</v>
      </c>
    </row>
    <row r="830" spans="1:7" x14ac:dyDescent="0.25">
      <c r="A830" s="58">
        <f>raw!$A831:$A831</f>
        <v>0</v>
      </c>
      <c r="B830" s="59">
        <f>raw!$B831:$B831</f>
        <v>0</v>
      </c>
      <c r="C830" s="61" t="str">
        <f>IF(COUNT(score!S830:AC830,score!AO830)=0,".",SUM(score!S830:AC830,score!AO830)/COUNT(score!S830:AC830,score!AO830))</f>
        <v>.</v>
      </c>
      <c r="D830" s="61" t="str">
        <f>IF(COUNT(score!AF830:AM830)=0,".",SUM(score!AF830:AM830)/COUNT(score!AF830:AM830))</f>
        <v>.</v>
      </c>
      <c r="E830" s="61" t="str">
        <f>IF(COUNT(score!O830:R830)=0,".",SUM(score!O830:R830)/COUNT(score!O830:R830))</f>
        <v>.</v>
      </c>
      <c r="F830" s="62" t="str">
        <f>IF(COUNT(tempcalcs!$AN830:$BV830)=35,SUM(tempcalcs!$AN830:$BV830,56.57706),".")</f>
        <v>.</v>
      </c>
      <c r="G830" s="62" t="str">
        <f>IF(COUNT(tempcalcs!$BX830:$DF830)=35,SUM(tempcalcs!$BX830:$DF830,60.75781),".")</f>
        <v>.</v>
      </c>
    </row>
    <row r="831" spans="1:7" x14ac:dyDescent="0.25">
      <c r="A831" s="58">
        <f>raw!$A832:$A832</f>
        <v>0</v>
      </c>
      <c r="B831" s="59">
        <f>raw!$B832:$B832</f>
        <v>0</v>
      </c>
      <c r="C831" s="61" t="str">
        <f>IF(COUNT(score!S831:AC831,score!AO831)=0,".",SUM(score!S831:AC831,score!AO831)/COUNT(score!S831:AC831,score!AO831))</f>
        <v>.</v>
      </c>
      <c r="D831" s="61" t="str">
        <f>IF(COUNT(score!AF831:AM831)=0,".",SUM(score!AF831:AM831)/COUNT(score!AF831:AM831))</f>
        <v>.</v>
      </c>
      <c r="E831" s="61" t="str">
        <f>IF(COUNT(score!O831:R831)=0,".",SUM(score!O831:R831)/COUNT(score!O831:R831))</f>
        <v>.</v>
      </c>
      <c r="F831" s="62" t="str">
        <f>IF(COUNT(tempcalcs!$AN831:$BV831)=35,SUM(tempcalcs!$AN831:$BV831,56.57706),".")</f>
        <v>.</v>
      </c>
      <c r="G831" s="62" t="str">
        <f>IF(COUNT(tempcalcs!$BX831:$DF831)=35,SUM(tempcalcs!$BX831:$DF831,60.75781),".")</f>
        <v>.</v>
      </c>
    </row>
    <row r="832" spans="1:7" x14ac:dyDescent="0.25">
      <c r="A832" s="58">
        <f>raw!$A833:$A833</f>
        <v>0</v>
      </c>
      <c r="B832" s="59">
        <f>raw!$B833:$B833</f>
        <v>0</v>
      </c>
      <c r="C832" s="61" t="str">
        <f>IF(COUNT(score!S832:AC832,score!AO832)=0,".",SUM(score!S832:AC832,score!AO832)/COUNT(score!S832:AC832,score!AO832))</f>
        <v>.</v>
      </c>
      <c r="D832" s="61" t="str">
        <f>IF(COUNT(score!AF832:AM832)=0,".",SUM(score!AF832:AM832)/COUNT(score!AF832:AM832))</f>
        <v>.</v>
      </c>
      <c r="E832" s="61" t="str">
        <f>IF(COUNT(score!O832:R832)=0,".",SUM(score!O832:R832)/COUNT(score!O832:R832))</f>
        <v>.</v>
      </c>
      <c r="F832" s="62" t="str">
        <f>IF(COUNT(tempcalcs!$AN832:$BV832)=35,SUM(tempcalcs!$AN832:$BV832,56.57706),".")</f>
        <v>.</v>
      </c>
      <c r="G832" s="62" t="str">
        <f>IF(COUNT(tempcalcs!$BX832:$DF832)=35,SUM(tempcalcs!$BX832:$DF832,60.75781),".")</f>
        <v>.</v>
      </c>
    </row>
    <row r="833" spans="1:7" x14ac:dyDescent="0.25">
      <c r="A833" s="58">
        <f>raw!$A834:$A834</f>
        <v>0</v>
      </c>
      <c r="B833" s="59">
        <f>raw!$B834:$B834</f>
        <v>0</v>
      </c>
      <c r="C833" s="61" t="str">
        <f>IF(COUNT(score!S833:AC833,score!AO833)=0,".",SUM(score!S833:AC833,score!AO833)/COUNT(score!S833:AC833,score!AO833))</f>
        <v>.</v>
      </c>
      <c r="D833" s="61" t="str">
        <f>IF(COUNT(score!AF833:AM833)=0,".",SUM(score!AF833:AM833)/COUNT(score!AF833:AM833))</f>
        <v>.</v>
      </c>
      <c r="E833" s="61" t="str">
        <f>IF(COUNT(score!O833:R833)=0,".",SUM(score!O833:R833)/COUNT(score!O833:R833))</f>
        <v>.</v>
      </c>
      <c r="F833" s="62" t="str">
        <f>IF(COUNT(tempcalcs!$AN833:$BV833)=35,SUM(tempcalcs!$AN833:$BV833,56.57706),".")</f>
        <v>.</v>
      </c>
      <c r="G833" s="62" t="str">
        <f>IF(COUNT(tempcalcs!$BX833:$DF833)=35,SUM(tempcalcs!$BX833:$DF833,60.75781),".")</f>
        <v>.</v>
      </c>
    </row>
    <row r="834" spans="1:7" x14ac:dyDescent="0.25">
      <c r="A834" s="58">
        <f>raw!$A835:$A835</f>
        <v>0</v>
      </c>
      <c r="B834" s="59">
        <f>raw!$B835:$B835</f>
        <v>0</v>
      </c>
      <c r="C834" s="61" t="str">
        <f>IF(COUNT(score!S834:AC834,score!AO834)=0,".",SUM(score!S834:AC834,score!AO834)/COUNT(score!S834:AC834,score!AO834))</f>
        <v>.</v>
      </c>
      <c r="D834" s="61" t="str">
        <f>IF(COUNT(score!AF834:AM834)=0,".",SUM(score!AF834:AM834)/COUNT(score!AF834:AM834))</f>
        <v>.</v>
      </c>
      <c r="E834" s="61" t="str">
        <f>IF(COUNT(score!O834:R834)=0,".",SUM(score!O834:R834)/COUNT(score!O834:R834))</f>
        <v>.</v>
      </c>
      <c r="F834" s="62" t="str">
        <f>IF(COUNT(tempcalcs!$AN834:$BV834)=35,SUM(tempcalcs!$AN834:$BV834,56.57706),".")</f>
        <v>.</v>
      </c>
      <c r="G834" s="62" t="str">
        <f>IF(COUNT(tempcalcs!$BX834:$DF834)=35,SUM(tempcalcs!$BX834:$DF834,60.75781),".")</f>
        <v>.</v>
      </c>
    </row>
    <row r="835" spans="1:7" x14ac:dyDescent="0.25">
      <c r="A835" s="58">
        <f>raw!$A836:$A836</f>
        <v>0</v>
      </c>
      <c r="B835" s="59">
        <f>raw!$B836:$B836</f>
        <v>0</v>
      </c>
      <c r="C835" s="61" t="str">
        <f>IF(COUNT(score!S835:AC835,score!AO835)=0,".",SUM(score!S835:AC835,score!AO835)/COUNT(score!S835:AC835,score!AO835))</f>
        <v>.</v>
      </c>
      <c r="D835" s="61" t="str">
        <f>IF(COUNT(score!AF835:AM835)=0,".",SUM(score!AF835:AM835)/COUNT(score!AF835:AM835))</f>
        <v>.</v>
      </c>
      <c r="E835" s="61" t="str">
        <f>IF(COUNT(score!O835:R835)=0,".",SUM(score!O835:R835)/COUNT(score!O835:R835))</f>
        <v>.</v>
      </c>
      <c r="F835" s="62" t="str">
        <f>IF(COUNT(tempcalcs!$AN835:$BV835)=35,SUM(tempcalcs!$AN835:$BV835,56.57706),".")</f>
        <v>.</v>
      </c>
      <c r="G835" s="62" t="str">
        <f>IF(COUNT(tempcalcs!$BX835:$DF835)=35,SUM(tempcalcs!$BX835:$DF835,60.75781),".")</f>
        <v>.</v>
      </c>
    </row>
    <row r="836" spans="1:7" x14ac:dyDescent="0.25">
      <c r="A836" s="58">
        <f>raw!$A837:$A837</f>
        <v>0</v>
      </c>
      <c r="B836" s="59">
        <f>raw!$B837:$B837</f>
        <v>0</v>
      </c>
      <c r="C836" s="61" t="str">
        <f>IF(COUNT(score!S836:AC836,score!AO836)=0,".",SUM(score!S836:AC836,score!AO836)/COUNT(score!S836:AC836,score!AO836))</f>
        <v>.</v>
      </c>
      <c r="D836" s="61" t="str">
        <f>IF(COUNT(score!AF836:AM836)=0,".",SUM(score!AF836:AM836)/COUNT(score!AF836:AM836))</f>
        <v>.</v>
      </c>
      <c r="E836" s="61" t="str">
        <f>IF(COUNT(score!O836:R836)=0,".",SUM(score!O836:R836)/COUNT(score!O836:R836))</f>
        <v>.</v>
      </c>
      <c r="F836" s="62" t="str">
        <f>IF(COUNT(tempcalcs!$AN836:$BV836)=35,SUM(tempcalcs!$AN836:$BV836,56.57706),".")</f>
        <v>.</v>
      </c>
      <c r="G836" s="62" t="str">
        <f>IF(COUNT(tempcalcs!$BX836:$DF836)=35,SUM(tempcalcs!$BX836:$DF836,60.75781),".")</f>
        <v>.</v>
      </c>
    </row>
    <row r="837" spans="1:7" x14ac:dyDescent="0.25">
      <c r="A837" s="58">
        <f>raw!$A838:$A838</f>
        <v>0</v>
      </c>
      <c r="B837" s="59">
        <f>raw!$B838:$B838</f>
        <v>0</v>
      </c>
      <c r="C837" s="61" t="str">
        <f>IF(COUNT(score!S837:AC837,score!AO837)=0,".",SUM(score!S837:AC837,score!AO837)/COUNT(score!S837:AC837,score!AO837))</f>
        <v>.</v>
      </c>
      <c r="D837" s="61" t="str">
        <f>IF(COUNT(score!AF837:AM837)=0,".",SUM(score!AF837:AM837)/COUNT(score!AF837:AM837))</f>
        <v>.</v>
      </c>
      <c r="E837" s="61" t="str">
        <f>IF(COUNT(score!O837:R837)=0,".",SUM(score!O837:R837)/COUNT(score!O837:R837))</f>
        <v>.</v>
      </c>
      <c r="F837" s="62" t="str">
        <f>IF(COUNT(tempcalcs!$AN837:$BV837)=35,SUM(tempcalcs!$AN837:$BV837,56.57706),".")</f>
        <v>.</v>
      </c>
      <c r="G837" s="62" t="str">
        <f>IF(COUNT(tempcalcs!$BX837:$DF837)=35,SUM(tempcalcs!$BX837:$DF837,60.75781),".")</f>
        <v>.</v>
      </c>
    </row>
    <row r="838" spans="1:7" x14ac:dyDescent="0.25">
      <c r="A838" s="58">
        <f>raw!$A839:$A839</f>
        <v>0</v>
      </c>
      <c r="B838" s="59">
        <f>raw!$B839:$B839</f>
        <v>0</v>
      </c>
      <c r="C838" s="61" t="str">
        <f>IF(COUNT(score!S838:AC838,score!AO838)=0,".",SUM(score!S838:AC838,score!AO838)/COUNT(score!S838:AC838,score!AO838))</f>
        <v>.</v>
      </c>
      <c r="D838" s="61" t="str">
        <f>IF(COUNT(score!AF838:AM838)=0,".",SUM(score!AF838:AM838)/COUNT(score!AF838:AM838))</f>
        <v>.</v>
      </c>
      <c r="E838" s="61" t="str">
        <f>IF(COUNT(score!O838:R838)=0,".",SUM(score!O838:R838)/COUNT(score!O838:R838))</f>
        <v>.</v>
      </c>
      <c r="F838" s="62" t="str">
        <f>IF(COUNT(tempcalcs!$AN838:$BV838)=35,SUM(tempcalcs!$AN838:$BV838,56.57706),".")</f>
        <v>.</v>
      </c>
      <c r="G838" s="62" t="str">
        <f>IF(COUNT(tempcalcs!$BX838:$DF838)=35,SUM(tempcalcs!$BX838:$DF838,60.75781),".")</f>
        <v>.</v>
      </c>
    </row>
    <row r="839" spans="1:7" x14ac:dyDescent="0.25">
      <c r="A839" s="58">
        <f>raw!$A840:$A840</f>
        <v>0</v>
      </c>
      <c r="B839" s="59">
        <f>raw!$B840:$B840</f>
        <v>0</v>
      </c>
      <c r="C839" s="61" t="str">
        <f>IF(COUNT(score!S839:AC839,score!AO839)=0,".",SUM(score!S839:AC839,score!AO839)/COUNT(score!S839:AC839,score!AO839))</f>
        <v>.</v>
      </c>
      <c r="D839" s="61" t="str">
        <f>IF(COUNT(score!AF839:AM839)=0,".",SUM(score!AF839:AM839)/COUNT(score!AF839:AM839))</f>
        <v>.</v>
      </c>
      <c r="E839" s="61" t="str">
        <f>IF(COUNT(score!O839:R839)=0,".",SUM(score!O839:R839)/COUNT(score!O839:R839))</f>
        <v>.</v>
      </c>
      <c r="F839" s="62" t="str">
        <f>IF(COUNT(tempcalcs!$AN839:$BV839)=35,SUM(tempcalcs!$AN839:$BV839,56.57706),".")</f>
        <v>.</v>
      </c>
      <c r="G839" s="62" t="str">
        <f>IF(COUNT(tempcalcs!$BX839:$DF839)=35,SUM(tempcalcs!$BX839:$DF839,60.75781),".")</f>
        <v>.</v>
      </c>
    </row>
    <row r="840" spans="1:7" x14ac:dyDescent="0.25">
      <c r="A840" s="58">
        <f>raw!$A841:$A841</f>
        <v>0</v>
      </c>
      <c r="B840" s="59">
        <f>raw!$B841:$B841</f>
        <v>0</v>
      </c>
      <c r="C840" s="61" t="str">
        <f>IF(COUNT(score!S840:AC840,score!AO840)=0,".",SUM(score!S840:AC840,score!AO840)/COUNT(score!S840:AC840,score!AO840))</f>
        <v>.</v>
      </c>
      <c r="D840" s="61" t="str">
        <f>IF(COUNT(score!AF840:AM840)=0,".",SUM(score!AF840:AM840)/COUNT(score!AF840:AM840))</f>
        <v>.</v>
      </c>
      <c r="E840" s="61" t="str">
        <f>IF(COUNT(score!O840:R840)=0,".",SUM(score!O840:R840)/COUNT(score!O840:R840))</f>
        <v>.</v>
      </c>
      <c r="F840" s="62" t="str">
        <f>IF(COUNT(tempcalcs!$AN840:$BV840)=35,SUM(tempcalcs!$AN840:$BV840,56.57706),".")</f>
        <v>.</v>
      </c>
      <c r="G840" s="62" t="str">
        <f>IF(COUNT(tempcalcs!$BX840:$DF840)=35,SUM(tempcalcs!$BX840:$DF840,60.75781),".")</f>
        <v>.</v>
      </c>
    </row>
    <row r="841" spans="1:7" x14ac:dyDescent="0.25">
      <c r="A841" s="58">
        <f>raw!$A842:$A842</f>
        <v>0</v>
      </c>
      <c r="B841" s="59">
        <f>raw!$B842:$B842</f>
        <v>0</v>
      </c>
      <c r="C841" s="61" t="str">
        <f>IF(COUNT(score!S841:AC841,score!AO841)=0,".",SUM(score!S841:AC841,score!AO841)/COUNT(score!S841:AC841,score!AO841))</f>
        <v>.</v>
      </c>
      <c r="D841" s="61" t="str">
        <f>IF(COUNT(score!AF841:AM841)=0,".",SUM(score!AF841:AM841)/COUNT(score!AF841:AM841))</f>
        <v>.</v>
      </c>
      <c r="E841" s="61" t="str">
        <f>IF(COUNT(score!O841:R841)=0,".",SUM(score!O841:R841)/COUNT(score!O841:R841))</f>
        <v>.</v>
      </c>
      <c r="F841" s="62" t="str">
        <f>IF(COUNT(tempcalcs!$AN841:$BV841)=35,SUM(tempcalcs!$AN841:$BV841,56.57706),".")</f>
        <v>.</v>
      </c>
      <c r="G841" s="62" t="str">
        <f>IF(COUNT(tempcalcs!$BX841:$DF841)=35,SUM(tempcalcs!$BX841:$DF841,60.75781),".")</f>
        <v>.</v>
      </c>
    </row>
    <row r="842" spans="1:7" x14ac:dyDescent="0.25">
      <c r="A842" s="58">
        <f>raw!$A843:$A843</f>
        <v>0</v>
      </c>
      <c r="B842" s="59">
        <f>raw!$B843:$B843</f>
        <v>0</v>
      </c>
      <c r="C842" s="61" t="str">
        <f>IF(COUNT(score!S842:AC842,score!AO842)=0,".",SUM(score!S842:AC842,score!AO842)/COUNT(score!S842:AC842,score!AO842))</f>
        <v>.</v>
      </c>
      <c r="D842" s="61" t="str">
        <f>IF(COUNT(score!AF842:AM842)=0,".",SUM(score!AF842:AM842)/COUNT(score!AF842:AM842))</f>
        <v>.</v>
      </c>
      <c r="E842" s="61" t="str">
        <f>IF(COUNT(score!O842:R842)=0,".",SUM(score!O842:R842)/COUNT(score!O842:R842))</f>
        <v>.</v>
      </c>
      <c r="F842" s="62" t="str">
        <f>IF(COUNT(tempcalcs!$AN842:$BV842)=35,SUM(tempcalcs!$AN842:$BV842,56.57706),".")</f>
        <v>.</v>
      </c>
      <c r="G842" s="62" t="str">
        <f>IF(COUNT(tempcalcs!$BX842:$DF842)=35,SUM(tempcalcs!$BX842:$DF842,60.75781),".")</f>
        <v>.</v>
      </c>
    </row>
    <row r="843" spans="1:7" x14ac:dyDescent="0.25">
      <c r="A843" s="58">
        <f>raw!$A844:$A844</f>
        <v>0</v>
      </c>
      <c r="B843" s="59">
        <f>raw!$B844:$B844</f>
        <v>0</v>
      </c>
      <c r="C843" s="61" t="str">
        <f>IF(COUNT(score!S843:AC843,score!AO843)=0,".",SUM(score!S843:AC843,score!AO843)/COUNT(score!S843:AC843,score!AO843))</f>
        <v>.</v>
      </c>
      <c r="D843" s="61" t="str">
        <f>IF(COUNT(score!AF843:AM843)=0,".",SUM(score!AF843:AM843)/COUNT(score!AF843:AM843))</f>
        <v>.</v>
      </c>
      <c r="E843" s="61" t="str">
        <f>IF(COUNT(score!O843:R843)=0,".",SUM(score!O843:R843)/COUNT(score!O843:R843))</f>
        <v>.</v>
      </c>
      <c r="F843" s="62" t="str">
        <f>IF(COUNT(tempcalcs!$AN843:$BV843)=35,SUM(tempcalcs!$AN843:$BV843,56.57706),".")</f>
        <v>.</v>
      </c>
      <c r="G843" s="62" t="str">
        <f>IF(COUNT(tempcalcs!$BX843:$DF843)=35,SUM(tempcalcs!$BX843:$DF843,60.75781),".")</f>
        <v>.</v>
      </c>
    </row>
    <row r="844" spans="1:7" x14ac:dyDescent="0.25">
      <c r="A844" s="58">
        <f>raw!$A845:$A845</f>
        <v>0</v>
      </c>
      <c r="B844" s="59">
        <f>raw!$B845:$B845</f>
        <v>0</v>
      </c>
      <c r="C844" s="61" t="str">
        <f>IF(COUNT(score!S844:AC844,score!AO844)=0,".",SUM(score!S844:AC844,score!AO844)/COUNT(score!S844:AC844,score!AO844))</f>
        <v>.</v>
      </c>
      <c r="D844" s="61" t="str">
        <f>IF(COUNT(score!AF844:AM844)=0,".",SUM(score!AF844:AM844)/COUNT(score!AF844:AM844))</f>
        <v>.</v>
      </c>
      <c r="E844" s="61" t="str">
        <f>IF(COUNT(score!O844:R844)=0,".",SUM(score!O844:R844)/COUNT(score!O844:R844))</f>
        <v>.</v>
      </c>
      <c r="F844" s="62" t="str">
        <f>IF(COUNT(tempcalcs!$AN844:$BV844)=35,SUM(tempcalcs!$AN844:$BV844,56.57706),".")</f>
        <v>.</v>
      </c>
      <c r="G844" s="62" t="str">
        <f>IF(COUNT(tempcalcs!$BX844:$DF844)=35,SUM(tempcalcs!$BX844:$DF844,60.75781),".")</f>
        <v>.</v>
      </c>
    </row>
    <row r="845" spans="1:7" x14ac:dyDescent="0.25">
      <c r="A845" s="58">
        <f>raw!$A846:$A846</f>
        <v>0</v>
      </c>
      <c r="B845" s="59">
        <f>raw!$B846:$B846</f>
        <v>0</v>
      </c>
      <c r="C845" s="61" t="str">
        <f>IF(COUNT(score!S845:AC845,score!AO845)=0,".",SUM(score!S845:AC845,score!AO845)/COUNT(score!S845:AC845,score!AO845))</f>
        <v>.</v>
      </c>
      <c r="D845" s="61" t="str">
        <f>IF(COUNT(score!AF845:AM845)=0,".",SUM(score!AF845:AM845)/COUNT(score!AF845:AM845))</f>
        <v>.</v>
      </c>
      <c r="E845" s="61" t="str">
        <f>IF(COUNT(score!O845:R845)=0,".",SUM(score!O845:R845)/COUNT(score!O845:R845))</f>
        <v>.</v>
      </c>
      <c r="F845" s="62" t="str">
        <f>IF(COUNT(tempcalcs!$AN845:$BV845)=35,SUM(tempcalcs!$AN845:$BV845,56.57706),".")</f>
        <v>.</v>
      </c>
      <c r="G845" s="62" t="str">
        <f>IF(COUNT(tempcalcs!$BX845:$DF845)=35,SUM(tempcalcs!$BX845:$DF845,60.75781),".")</f>
        <v>.</v>
      </c>
    </row>
    <row r="846" spans="1:7" x14ac:dyDescent="0.25">
      <c r="A846" s="58">
        <f>raw!$A847:$A847</f>
        <v>0</v>
      </c>
      <c r="B846" s="59">
        <f>raw!$B847:$B847</f>
        <v>0</v>
      </c>
      <c r="C846" s="61" t="str">
        <f>IF(COUNT(score!S846:AC846,score!AO846)=0,".",SUM(score!S846:AC846,score!AO846)/COUNT(score!S846:AC846,score!AO846))</f>
        <v>.</v>
      </c>
      <c r="D846" s="61" t="str">
        <f>IF(COUNT(score!AF846:AM846)=0,".",SUM(score!AF846:AM846)/COUNT(score!AF846:AM846))</f>
        <v>.</v>
      </c>
      <c r="E846" s="61" t="str">
        <f>IF(COUNT(score!O846:R846)=0,".",SUM(score!O846:R846)/COUNT(score!O846:R846))</f>
        <v>.</v>
      </c>
      <c r="F846" s="62" t="str">
        <f>IF(COUNT(tempcalcs!$AN846:$BV846)=35,SUM(tempcalcs!$AN846:$BV846,56.57706),".")</f>
        <v>.</v>
      </c>
      <c r="G846" s="62" t="str">
        <f>IF(COUNT(tempcalcs!$BX846:$DF846)=35,SUM(tempcalcs!$BX846:$DF846,60.75781),".")</f>
        <v>.</v>
      </c>
    </row>
    <row r="847" spans="1:7" x14ac:dyDescent="0.25">
      <c r="A847" s="58">
        <f>raw!$A848:$A848</f>
        <v>0</v>
      </c>
      <c r="B847" s="59">
        <f>raw!$B848:$B848</f>
        <v>0</v>
      </c>
      <c r="C847" s="61" t="str">
        <f>IF(COUNT(score!S847:AC847,score!AO847)=0,".",SUM(score!S847:AC847,score!AO847)/COUNT(score!S847:AC847,score!AO847))</f>
        <v>.</v>
      </c>
      <c r="D847" s="61" t="str">
        <f>IF(COUNT(score!AF847:AM847)=0,".",SUM(score!AF847:AM847)/COUNT(score!AF847:AM847))</f>
        <v>.</v>
      </c>
      <c r="E847" s="61" t="str">
        <f>IF(COUNT(score!O847:R847)=0,".",SUM(score!O847:R847)/COUNT(score!O847:R847))</f>
        <v>.</v>
      </c>
      <c r="F847" s="62" t="str">
        <f>IF(COUNT(tempcalcs!$AN847:$BV847)=35,SUM(tempcalcs!$AN847:$BV847,56.57706),".")</f>
        <v>.</v>
      </c>
      <c r="G847" s="62" t="str">
        <f>IF(COUNT(tempcalcs!$BX847:$DF847)=35,SUM(tempcalcs!$BX847:$DF847,60.75781),".")</f>
        <v>.</v>
      </c>
    </row>
    <row r="848" spans="1:7" x14ac:dyDescent="0.25">
      <c r="A848" s="58">
        <f>raw!$A849:$A849</f>
        <v>0</v>
      </c>
      <c r="B848" s="59">
        <f>raw!$B849:$B849</f>
        <v>0</v>
      </c>
      <c r="C848" s="61" t="str">
        <f>IF(COUNT(score!S848:AC848,score!AO848)=0,".",SUM(score!S848:AC848,score!AO848)/COUNT(score!S848:AC848,score!AO848))</f>
        <v>.</v>
      </c>
      <c r="D848" s="61" t="str">
        <f>IF(COUNT(score!AF848:AM848)=0,".",SUM(score!AF848:AM848)/COUNT(score!AF848:AM848))</f>
        <v>.</v>
      </c>
      <c r="E848" s="61" t="str">
        <f>IF(COUNT(score!O848:R848)=0,".",SUM(score!O848:R848)/COUNT(score!O848:R848))</f>
        <v>.</v>
      </c>
      <c r="F848" s="62" t="str">
        <f>IF(COUNT(tempcalcs!$AN848:$BV848)=35,SUM(tempcalcs!$AN848:$BV848,56.57706),".")</f>
        <v>.</v>
      </c>
      <c r="G848" s="62" t="str">
        <f>IF(COUNT(tempcalcs!$BX848:$DF848)=35,SUM(tempcalcs!$BX848:$DF848,60.75781),".")</f>
        <v>.</v>
      </c>
    </row>
    <row r="849" spans="1:7" x14ac:dyDescent="0.25">
      <c r="A849" s="58">
        <f>raw!$A850:$A850</f>
        <v>0</v>
      </c>
      <c r="B849" s="59">
        <f>raw!$B850:$B850</f>
        <v>0</v>
      </c>
      <c r="C849" s="61" t="str">
        <f>IF(COUNT(score!S849:AC849,score!AO849)=0,".",SUM(score!S849:AC849,score!AO849)/COUNT(score!S849:AC849,score!AO849))</f>
        <v>.</v>
      </c>
      <c r="D849" s="61" t="str">
        <f>IF(COUNT(score!AF849:AM849)=0,".",SUM(score!AF849:AM849)/COUNT(score!AF849:AM849))</f>
        <v>.</v>
      </c>
      <c r="E849" s="61" t="str">
        <f>IF(COUNT(score!O849:R849)=0,".",SUM(score!O849:R849)/COUNT(score!O849:R849))</f>
        <v>.</v>
      </c>
      <c r="F849" s="62" t="str">
        <f>IF(COUNT(tempcalcs!$AN849:$BV849)=35,SUM(tempcalcs!$AN849:$BV849,56.57706),".")</f>
        <v>.</v>
      </c>
      <c r="G849" s="62" t="str">
        <f>IF(COUNT(tempcalcs!$BX849:$DF849)=35,SUM(tempcalcs!$BX849:$DF849,60.75781),".")</f>
        <v>.</v>
      </c>
    </row>
    <row r="850" spans="1:7" x14ac:dyDescent="0.25">
      <c r="A850" s="58">
        <f>raw!$A851:$A851</f>
        <v>0</v>
      </c>
      <c r="B850" s="59">
        <f>raw!$B851:$B851</f>
        <v>0</v>
      </c>
      <c r="C850" s="61" t="str">
        <f>IF(COUNT(score!S850:AC850,score!AO850)=0,".",SUM(score!S850:AC850,score!AO850)/COUNT(score!S850:AC850,score!AO850))</f>
        <v>.</v>
      </c>
      <c r="D850" s="61" t="str">
        <f>IF(COUNT(score!AF850:AM850)=0,".",SUM(score!AF850:AM850)/COUNT(score!AF850:AM850))</f>
        <v>.</v>
      </c>
      <c r="E850" s="61" t="str">
        <f>IF(COUNT(score!O850:R850)=0,".",SUM(score!O850:R850)/COUNT(score!O850:R850))</f>
        <v>.</v>
      </c>
      <c r="F850" s="62" t="str">
        <f>IF(COUNT(tempcalcs!$AN850:$BV850)=35,SUM(tempcalcs!$AN850:$BV850,56.57706),".")</f>
        <v>.</v>
      </c>
      <c r="G850" s="62" t="str">
        <f>IF(COUNT(tempcalcs!$BX850:$DF850)=35,SUM(tempcalcs!$BX850:$DF850,60.75781),".")</f>
        <v>.</v>
      </c>
    </row>
    <row r="851" spans="1:7" x14ac:dyDescent="0.25">
      <c r="A851" s="58">
        <f>raw!$A852:$A852</f>
        <v>0</v>
      </c>
      <c r="B851" s="59">
        <f>raw!$B852:$B852</f>
        <v>0</v>
      </c>
      <c r="C851" s="61" t="str">
        <f>IF(COUNT(score!S851:AC851,score!AO851)=0,".",SUM(score!S851:AC851,score!AO851)/COUNT(score!S851:AC851,score!AO851))</f>
        <v>.</v>
      </c>
      <c r="D851" s="61" t="str">
        <f>IF(COUNT(score!AF851:AM851)=0,".",SUM(score!AF851:AM851)/COUNT(score!AF851:AM851))</f>
        <v>.</v>
      </c>
      <c r="E851" s="61" t="str">
        <f>IF(COUNT(score!O851:R851)=0,".",SUM(score!O851:R851)/COUNT(score!O851:R851))</f>
        <v>.</v>
      </c>
      <c r="F851" s="62" t="str">
        <f>IF(COUNT(tempcalcs!$AN851:$BV851)=35,SUM(tempcalcs!$AN851:$BV851,56.57706),".")</f>
        <v>.</v>
      </c>
      <c r="G851" s="62" t="str">
        <f>IF(COUNT(tempcalcs!$BX851:$DF851)=35,SUM(tempcalcs!$BX851:$DF851,60.75781),".")</f>
        <v>.</v>
      </c>
    </row>
    <row r="852" spans="1:7" x14ac:dyDescent="0.25">
      <c r="A852" s="58">
        <f>raw!$A853:$A853</f>
        <v>0</v>
      </c>
      <c r="B852" s="59">
        <f>raw!$B853:$B853</f>
        <v>0</v>
      </c>
      <c r="C852" s="61" t="str">
        <f>IF(COUNT(score!S852:AC852,score!AO852)=0,".",SUM(score!S852:AC852,score!AO852)/COUNT(score!S852:AC852,score!AO852))</f>
        <v>.</v>
      </c>
      <c r="D852" s="61" t="str">
        <f>IF(COUNT(score!AF852:AM852)=0,".",SUM(score!AF852:AM852)/COUNT(score!AF852:AM852))</f>
        <v>.</v>
      </c>
      <c r="E852" s="61" t="str">
        <f>IF(COUNT(score!O852:R852)=0,".",SUM(score!O852:R852)/COUNT(score!O852:R852))</f>
        <v>.</v>
      </c>
      <c r="F852" s="62" t="str">
        <f>IF(COUNT(tempcalcs!$AN852:$BV852)=35,SUM(tempcalcs!$AN852:$BV852,56.57706),".")</f>
        <v>.</v>
      </c>
      <c r="G852" s="62" t="str">
        <f>IF(COUNT(tempcalcs!$BX852:$DF852)=35,SUM(tempcalcs!$BX852:$DF852,60.75781),".")</f>
        <v>.</v>
      </c>
    </row>
    <row r="853" spans="1:7" x14ac:dyDescent="0.25">
      <c r="A853" s="58">
        <f>raw!$A854:$A854</f>
        <v>0</v>
      </c>
      <c r="B853" s="59">
        <f>raw!$B854:$B854</f>
        <v>0</v>
      </c>
      <c r="C853" s="61" t="str">
        <f>IF(COUNT(score!S853:AC853,score!AO853)=0,".",SUM(score!S853:AC853,score!AO853)/COUNT(score!S853:AC853,score!AO853))</f>
        <v>.</v>
      </c>
      <c r="D853" s="61" t="str">
        <f>IF(COUNT(score!AF853:AM853)=0,".",SUM(score!AF853:AM853)/COUNT(score!AF853:AM853))</f>
        <v>.</v>
      </c>
      <c r="E853" s="61" t="str">
        <f>IF(COUNT(score!O853:R853)=0,".",SUM(score!O853:R853)/COUNT(score!O853:R853))</f>
        <v>.</v>
      </c>
      <c r="F853" s="62" t="str">
        <f>IF(COUNT(tempcalcs!$AN853:$BV853)=35,SUM(tempcalcs!$AN853:$BV853,56.57706),".")</f>
        <v>.</v>
      </c>
      <c r="G853" s="62" t="str">
        <f>IF(COUNT(tempcalcs!$BX853:$DF853)=35,SUM(tempcalcs!$BX853:$DF853,60.75781),".")</f>
        <v>.</v>
      </c>
    </row>
    <row r="854" spans="1:7" x14ac:dyDescent="0.25">
      <c r="A854" s="58">
        <f>raw!$A855:$A855</f>
        <v>0</v>
      </c>
      <c r="B854" s="59">
        <f>raw!$B855:$B855</f>
        <v>0</v>
      </c>
      <c r="C854" s="61" t="str">
        <f>IF(COUNT(score!S854:AC854,score!AO854)=0,".",SUM(score!S854:AC854,score!AO854)/COUNT(score!S854:AC854,score!AO854))</f>
        <v>.</v>
      </c>
      <c r="D854" s="61" t="str">
        <f>IF(COUNT(score!AF854:AM854)=0,".",SUM(score!AF854:AM854)/COUNT(score!AF854:AM854))</f>
        <v>.</v>
      </c>
      <c r="E854" s="61" t="str">
        <f>IF(COUNT(score!O854:R854)=0,".",SUM(score!O854:R854)/COUNT(score!O854:R854))</f>
        <v>.</v>
      </c>
      <c r="F854" s="62" t="str">
        <f>IF(COUNT(tempcalcs!$AN854:$BV854)=35,SUM(tempcalcs!$AN854:$BV854,56.57706),".")</f>
        <v>.</v>
      </c>
      <c r="G854" s="62" t="str">
        <f>IF(COUNT(tempcalcs!$BX854:$DF854)=35,SUM(tempcalcs!$BX854:$DF854,60.75781),".")</f>
        <v>.</v>
      </c>
    </row>
    <row r="855" spans="1:7" x14ac:dyDescent="0.25">
      <c r="A855" s="58">
        <f>raw!$A856:$A856</f>
        <v>0</v>
      </c>
      <c r="B855" s="59">
        <f>raw!$B856:$B856</f>
        <v>0</v>
      </c>
      <c r="C855" s="61" t="str">
        <f>IF(COUNT(score!S855:AC855,score!AO855)=0,".",SUM(score!S855:AC855,score!AO855)/COUNT(score!S855:AC855,score!AO855))</f>
        <v>.</v>
      </c>
      <c r="D855" s="61" t="str">
        <f>IF(COUNT(score!AF855:AM855)=0,".",SUM(score!AF855:AM855)/COUNT(score!AF855:AM855))</f>
        <v>.</v>
      </c>
      <c r="E855" s="61" t="str">
        <f>IF(COUNT(score!O855:R855)=0,".",SUM(score!O855:R855)/COUNT(score!O855:R855))</f>
        <v>.</v>
      </c>
      <c r="F855" s="62" t="str">
        <f>IF(COUNT(tempcalcs!$AN855:$BV855)=35,SUM(tempcalcs!$AN855:$BV855,56.57706),".")</f>
        <v>.</v>
      </c>
      <c r="G855" s="62" t="str">
        <f>IF(COUNT(tempcalcs!$BX855:$DF855)=35,SUM(tempcalcs!$BX855:$DF855,60.75781),".")</f>
        <v>.</v>
      </c>
    </row>
    <row r="856" spans="1:7" x14ac:dyDescent="0.25">
      <c r="A856" s="58">
        <f>raw!$A857:$A857</f>
        <v>0</v>
      </c>
      <c r="B856" s="59">
        <f>raw!$B857:$B857</f>
        <v>0</v>
      </c>
      <c r="C856" s="61" t="str">
        <f>IF(COUNT(score!S856:AC856,score!AO856)=0,".",SUM(score!S856:AC856,score!AO856)/COUNT(score!S856:AC856,score!AO856))</f>
        <v>.</v>
      </c>
      <c r="D856" s="61" t="str">
        <f>IF(COUNT(score!AF856:AM856)=0,".",SUM(score!AF856:AM856)/COUNT(score!AF856:AM856))</f>
        <v>.</v>
      </c>
      <c r="E856" s="61" t="str">
        <f>IF(COUNT(score!O856:R856)=0,".",SUM(score!O856:R856)/COUNT(score!O856:R856))</f>
        <v>.</v>
      </c>
      <c r="F856" s="62" t="str">
        <f>IF(COUNT(tempcalcs!$AN856:$BV856)=35,SUM(tempcalcs!$AN856:$BV856,56.57706),".")</f>
        <v>.</v>
      </c>
      <c r="G856" s="62" t="str">
        <f>IF(COUNT(tempcalcs!$BX856:$DF856)=35,SUM(tempcalcs!$BX856:$DF856,60.75781),".")</f>
        <v>.</v>
      </c>
    </row>
    <row r="857" spans="1:7" x14ac:dyDescent="0.25">
      <c r="A857" s="58">
        <f>raw!$A858:$A858</f>
        <v>0</v>
      </c>
      <c r="B857" s="59">
        <f>raw!$B858:$B858</f>
        <v>0</v>
      </c>
      <c r="C857" s="61" t="str">
        <f>IF(COUNT(score!S857:AC857,score!AO857)=0,".",SUM(score!S857:AC857,score!AO857)/COUNT(score!S857:AC857,score!AO857))</f>
        <v>.</v>
      </c>
      <c r="D857" s="61" t="str">
        <f>IF(COUNT(score!AF857:AM857)=0,".",SUM(score!AF857:AM857)/COUNT(score!AF857:AM857))</f>
        <v>.</v>
      </c>
      <c r="E857" s="61" t="str">
        <f>IF(COUNT(score!O857:R857)=0,".",SUM(score!O857:R857)/COUNT(score!O857:R857))</f>
        <v>.</v>
      </c>
      <c r="F857" s="62" t="str">
        <f>IF(COUNT(tempcalcs!$AN857:$BV857)=35,SUM(tempcalcs!$AN857:$BV857,56.57706),".")</f>
        <v>.</v>
      </c>
      <c r="G857" s="62" t="str">
        <f>IF(COUNT(tempcalcs!$BX857:$DF857)=35,SUM(tempcalcs!$BX857:$DF857,60.75781),".")</f>
        <v>.</v>
      </c>
    </row>
    <row r="858" spans="1:7" x14ac:dyDescent="0.25">
      <c r="A858" s="58">
        <f>raw!$A859:$A859</f>
        <v>0</v>
      </c>
      <c r="B858" s="59">
        <f>raw!$B859:$B859</f>
        <v>0</v>
      </c>
      <c r="C858" s="61" t="str">
        <f>IF(COUNT(score!S858:AC858,score!AO858)=0,".",SUM(score!S858:AC858,score!AO858)/COUNT(score!S858:AC858,score!AO858))</f>
        <v>.</v>
      </c>
      <c r="D858" s="61" t="str">
        <f>IF(COUNT(score!AF858:AM858)=0,".",SUM(score!AF858:AM858)/COUNT(score!AF858:AM858))</f>
        <v>.</v>
      </c>
      <c r="E858" s="61" t="str">
        <f>IF(COUNT(score!O858:R858)=0,".",SUM(score!O858:R858)/COUNT(score!O858:R858))</f>
        <v>.</v>
      </c>
      <c r="F858" s="62" t="str">
        <f>IF(COUNT(tempcalcs!$AN858:$BV858)=35,SUM(tempcalcs!$AN858:$BV858,56.57706),".")</f>
        <v>.</v>
      </c>
      <c r="G858" s="62" t="str">
        <f>IF(COUNT(tempcalcs!$BX858:$DF858)=35,SUM(tempcalcs!$BX858:$DF858,60.75781),".")</f>
        <v>.</v>
      </c>
    </row>
    <row r="859" spans="1:7" x14ac:dyDescent="0.25">
      <c r="A859" s="58">
        <f>raw!$A860:$A860</f>
        <v>0</v>
      </c>
      <c r="B859" s="59">
        <f>raw!$B860:$B860</f>
        <v>0</v>
      </c>
      <c r="C859" s="61" t="str">
        <f>IF(COUNT(score!S859:AC859,score!AO859)=0,".",SUM(score!S859:AC859,score!AO859)/COUNT(score!S859:AC859,score!AO859))</f>
        <v>.</v>
      </c>
      <c r="D859" s="61" t="str">
        <f>IF(COUNT(score!AF859:AM859)=0,".",SUM(score!AF859:AM859)/COUNT(score!AF859:AM859))</f>
        <v>.</v>
      </c>
      <c r="E859" s="61" t="str">
        <f>IF(COUNT(score!O859:R859)=0,".",SUM(score!O859:R859)/COUNT(score!O859:R859))</f>
        <v>.</v>
      </c>
      <c r="F859" s="62" t="str">
        <f>IF(COUNT(tempcalcs!$AN859:$BV859)=35,SUM(tempcalcs!$AN859:$BV859,56.57706),".")</f>
        <v>.</v>
      </c>
      <c r="G859" s="62" t="str">
        <f>IF(COUNT(tempcalcs!$BX859:$DF859)=35,SUM(tempcalcs!$BX859:$DF859,60.75781),".")</f>
        <v>.</v>
      </c>
    </row>
    <row r="860" spans="1:7" x14ac:dyDescent="0.25">
      <c r="A860" s="58">
        <f>raw!$A861:$A861</f>
        <v>0</v>
      </c>
      <c r="B860" s="59">
        <f>raw!$B861:$B861</f>
        <v>0</v>
      </c>
      <c r="C860" s="61" t="str">
        <f>IF(COUNT(score!S860:AC860,score!AO860)=0,".",SUM(score!S860:AC860,score!AO860)/COUNT(score!S860:AC860,score!AO860))</f>
        <v>.</v>
      </c>
      <c r="D860" s="61" t="str">
        <f>IF(COUNT(score!AF860:AM860)=0,".",SUM(score!AF860:AM860)/COUNT(score!AF860:AM860))</f>
        <v>.</v>
      </c>
      <c r="E860" s="61" t="str">
        <f>IF(COUNT(score!O860:R860)=0,".",SUM(score!O860:R860)/COUNT(score!O860:R860))</f>
        <v>.</v>
      </c>
      <c r="F860" s="62" t="str">
        <f>IF(COUNT(tempcalcs!$AN860:$BV860)=35,SUM(tempcalcs!$AN860:$BV860,56.57706),".")</f>
        <v>.</v>
      </c>
      <c r="G860" s="62" t="str">
        <f>IF(COUNT(tempcalcs!$BX860:$DF860)=35,SUM(tempcalcs!$BX860:$DF860,60.75781),".")</f>
        <v>.</v>
      </c>
    </row>
    <row r="861" spans="1:7" x14ac:dyDescent="0.25">
      <c r="A861" s="58">
        <f>raw!$A862:$A862</f>
        <v>0</v>
      </c>
      <c r="B861" s="59">
        <f>raw!$B862:$B862</f>
        <v>0</v>
      </c>
      <c r="C861" s="61" t="str">
        <f>IF(COUNT(score!S861:AC861,score!AO861)=0,".",SUM(score!S861:AC861,score!AO861)/COUNT(score!S861:AC861,score!AO861))</f>
        <v>.</v>
      </c>
      <c r="D861" s="61" t="str">
        <f>IF(COUNT(score!AF861:AM861)=0,".",SUM(score!AF861:AM861)/COUNT(score!AF861:AM861))</f>
        <v>.</v>
      </c>
      <c r="E861" s="61" t="str">
        <f>IF(COUNT(score!O861:R861)=0,".",SUM(score!O861:R861)/COUNT(score!O861:R861))</f>
        <v>.</v>
      </c>
      <c r="F861" s="62" t="str">
        <f>IF(COUNT(tempcalcs!$AN861:$BV861)=35,SUM(tempcalcs!$AN861:$BV861,56.57706),".")</f>
        <v>.</v>
      </c>
      <c r="G861" s="62" t="str">
        <f>IF(COUNT(tempcalcs!$BX861:$DF861)=35,SUM(tempcalcs!$BX861:$DF861,60.75781),".")</f>
        <v>.</v>
      </c>
    </row>
    <row r="862" spans="1:7" x14ac:dyDescent="0.25">
      <c r="A862" s="58">
        <f>raw!$A863:$A863</f>
        <v>0</v>
      </c>
      <c r="B862" s="59">
        <f>raw!$B863:$B863</f>
        <v>0</v>
      </c>
      <c r="C862" s="61" t="str">
        <f>IF(COUNT(score!S862:AC862,score!AO862)=0,".",SUM(score!S862:AC862,score!AO862)/COUNT(score!S862:AC862,score!AO862))</f>
        <v>.</v>
      </c>
      <c r="D862" s="61" t="str">
        <f>IF(COUNT(score!AF862:AM862)=0,".",SUM(score!AF862:AM862)/COUNT(score!AF862:AM862))</f>
        <v>.</v>
      </c>
      <c r="E862" s="61" t="str">
        <f>IF(COUNT(score!O862:R862)=0,".",SUM(score!O862:R862)/COUNT(score!O862:R862))</f>
        <v>.</v>
      </c>
      <c r="F862" s="62" t="str">
        <f>IF(COUNT(tempcalcs!$AN862:$BV862)=35,SUM(tempcalcs!$AN862:$BV862,56.57706),".")</f>
        <v>.</v>
      </c>
      <c r="G862" s="62" t="str">
        <f>IF(COUNT(tempcalcs!$BX862:$DF862)=35,SUM(tempcalcs!$BX862:$DF862,60.75781),".")</f>
        <v>.</v>
      </c>
    </row>
    <row r="863" spans="1:7" x14ac:dyDescent="0.25">
      <c r="A863" s="58">
        <f>raw!$A864:$A864</f>
        <v>0</v>
      </c>
      <c r="B863" s="59">
        <f>raw!$B864:$B864</f>
        <v>0</v>
      </c>
      <c r="C863" s="61" t="str">
        <f>IF(COUNT(score!S863:AC863,score!AO863)=0,".",SUM(score!S863:AC863,score!AO863)/COUNT(score!S863:AC863,score!AO863))</f>
        <v>.</v>
      </c>
      <c r="D863" s="61" t="str">
        <f>IF(COUNT(score!AF863:AM863)=0,".",SUM(score!AF863:AM863)/COUNT(score!AF863:AM863))</f>
        <v>.</v>
      </c>
      <c r="E863" s="61" t="str">
        <f>IF(COUNT(score!O863:R863)=0,".",SUM(score!O863:R863)/COUNT(score!O863:R863))</f>
        <v>.</v>
      </c>
      <c r="F863" s="62" t="str">
        <f>IF(COUNT(tempcalcs!$AN863:$BV863)=35,SUM(tempcalcs!$AN863:$BV863,56.57706),".")</f>
        <v>.</v>
      </c>
      <c r="G863" s="62" t="str">
        <f>IF(COUNT(tempcalcs!$BX863:$DF863)=35,SUM(tempcalcs!$BX863:$DF863,60.75781),".")</f>
        <v>.</v>
      </c>
    </row>
    <row r="864" spans="1:7" x14ac:dyDescent="0.25">
      <c r="A864" s="58">
        <f>raw!$A865:$A865</f>
        <v>0</v>
      </c>
      <c r="B864" s="59">
        <f>raw!$B865:$B865</f>
        <v>0</v>
      </c>
      <c r="C864" s="61" t="str">
        <f>IF(COUNT(score!S864:AC864,score!AO864)=0,".",SUM(score!S864:AC864,score!AO864)/COUNT(score!S864:AC864,score!AO864))</f>
        <v>.</v>
      </c>
      <c r="D864" s="61" t="str">
        <f>IF(COUNT(score!AF864:AM864)=0,".",SUM(score!AF864:AM864)/COUNT(score!AF864:AM864))</f>
        <v>.</v>
      </c>
      <c r="E864" s="61" t="str">
        <f>IF(COUNT(score!O864:R864)=0,".",SUM(score!O864:R864)/COUNT(score!O864:R864))</f>
        <v>.</v>
      </c>
      <c r="F864" s="62" t="str">
        <f>IF(COUNT(tempcalcs!$AN864:$BV864)=35,SUM(tempcalcs!$AN864:$BV864,56.57706),".")</f>
        <v>.</v>
      </c>
      <c r="G864" s="62" t="str">
        <f>IF(COUNT(tempcalcs!$BX864:$DF864)=35,SUM(tempcalcs!$BX864:$DF864,60.75781),".")</f>
        <v>.</v>
      </c>
    </row>
    <row r="865" spans="1:7" x14ac:dyDescent="0.25">
      <c r="A865" s="58">
        <f>raw!$A866:$A866</f>
        <v>0</v>
      </c>
      <c r="B865" s="59">
        <f>raw!$B866:$B866</f>
        <v>0</v>
      </c>
      <c r="C865" s="61" t="str">
        <f>IF(COUNT(score!S865:AC865,score!AO865)=0,".",SUM(score!S865:AC865,score!AO865)/COUNT(score!S865:AC865,score!AO865))</f>
        <v>.</v>
      </c>
      <c r="D865" s="61" t="str">
        <f>IF(COUNT(score!AF865:AM865)=0,".",SUM(score!AF865:AM865)/COUNT(score!AF865:AM865))</f>
        <v>.</v>
      </c>
      <c r="E865" s="61" t="str">
        <f>IF(COUNT(score!O865:R865)=0,".",SUM(score!O865:R865)/COUNT(score!O865:R865))</f>
        <v>.</v>
      </c>
      <c r="F865" s="62" t="str">
        <f>IF(COUNT(tempcalcs!$AN865:$BV865)=35,SUM(tempcalcs!$AN865:$BV865,56.57706),".")</f>
        <v>.</v>
      </c>
      <c r="G865" s="62" t="str">
        <f>IF(COUNT(tempcalcs!$BX865:$DF865)=35,SUM(tempcalcs!$BX865:$DF865,60.75781),".")</f>
        <v>.</v>
      </c>
    </row>
    <row r="866" spans="1:7" x14ac:dyDescent="0.25">
      <c r="A866" s="58">
        <f>raw!$A867:$A867</f>
        <v>0</v>
      </c>
      <c r="B866" s="59">
        <f>raw!$B867:$B867</f>
        <v>0</v>
      </c>
      <c r="C866" s="61" t="str">
        <f>IF(COUNT(score!S866:AC866,score!AO866)=0,".",SUM(score!S866:AC866,score!AO866)/COUNT(score!S866:AC866,score!AO866))</f>
        <v>.</v>
      </c>
      <c r="D866" s="61" t="str">
        <f>IF(COUNT(score!AF866:AM866)=0,".",SUM(score!AF866:AM866)/COUNT(score!AF866:AM866))</f>
        <v>.</v>
      </c>
      <c r="E866" s="61" t="str">
        <f>IF(COUNT(score!O866:R866)=0,".",SUM(score!O866:R866)/COUNT(score!O866:R866))</f>
        <v>.</v>
      </c>
      <c r="F866" s="62" t="str">
        <f>IF(COUNT(tempcalcs!$AN866:$BV866)=35,SUM(tempcalcs!$AN866:$BV866,56.57706),".")</f>
        <v>.</v>
      </c>
      <c r="G866" s="62" t="str">
        <f>IF(COUNT(tempcalcs!$BX866:$DF866)=35,SUM(tempcalcs!$BX866:$DF866,60.75781),".")</f>
        <v>.</v>
      </c>
    </row>
    <row r="867" spans="1:7" x14ac:dyDescent="0.25">
      <c r="A867" s="58">
        <f>raw!$A868:$A868</f>
        <v>0</v>
      </c>
      <c r="B867" s="59">
        <f>raw!$B868:$B868</f>
        <v>0</v>
      </c>
      <c r="C867" s="61" t="str">
        <f>IF(COUNT(score!S867:AC867,score!AO867)=0,".",SUM(score!S867:AC867,score!AO867)/COUNT(score!S867:AC867,score!AO867))</f>
        <v>.</v>
      </c>
      <c r="D867" s="61" t="str">
        <f>IF(COUNT(score!AF867:AM867)=0,".",SUM(score!AF867:AM867)/COUNT(score!AF867:AM867))</f>
        <v>.</v>
      </c>
      <c r="E867" s="61" t="str">
        <f>IF(COUNT(score!O867:R867)=0,".",SUM(score!O867:R867)/COUNT(score!O867:R867))</f>
        <v>.</v>
      </c>
      <c r="F867" s="62" t="str">
        <f>IF(COUNT(tempcalcs!$AN867:$BV867)=35,SUM(tempcalcs!$AN867:$BV867,56.57706),".")</f>
        <v>.</v>
      </c>
      <c r="G867" s="62" t="str">
        <f>IF(COUNT(tempcalcs!$BX867:$DF867)=35,SUM(tempcalcs!$BX867:$DF867,60.75781),".")</f>
        <v>.</v>
      </c>
    </row>
    <row r="868" spans="1:7" x14ac:dyDescent="0.25">
      <c r="A868" s="58">
        <f>raw!$A869:$A869</f>
        <v>0</v>
      </c>
      <c r="B868" s="59">
        <f>raw!$B869:$B869</f>
        <v>0</v>
      </c>
      <c r="C868" s="61" t="str">
        <f>IF(COUNT(score!S868:AC868,score!AO868)=0,".",SUM(score!S868:AC868,score!AO868)/COUNT(score!S868:AC868,score!AO868))</f>
        <v>.</v>
      </c>
      <c r="D868" s="61" t="str">
        <f>IF(COUNT(score!AF868:AM868)=0,".",SUM(score!AF868:AM868)/COUNT(score!AF868:AM868))</f>
        <v>.</v>
      </c>
      <c r="E868" s="61" t="str">
        <f>IF(COUNT(score!O868:R868)=0,".",SUM(score!O868:R868)/COUNT(score!O868:R868))</f>
        <v>.</v>
      </c>
      <c r="F868" s="62" t="str">
        <f>IF(COUNT(tempcalcs!$AN868:$BV868)=35,SUM(tempcalcs!$AN868:$BV868,56.57706),".")</f>
        <v>.</v>
      </c>
      <c r="G868" s="62" t="str">
        <f>IF(COUNT(tempcalcs!$BX868:$DF868)=35,SUM(tempcalcs!$BX868:$DF868,60.75781),".")</f>
        <v>.</v>
      </c>
    </row>
    <row r="869" spans="1:7" x14ac:dyDescent="0.25">
      <c r="A869" s="58">
        <f>raw!$A870:$A870</f>
        <v>0</v>
      </c>
      <c r="B869" s="59">
        <f>raw!$B870:$B870</f>
        <v>0</v>
      </c>
      <c r="C869" s="61" t="str">
        <f>IF(COUNT(score!S869:AC869,score!AO869)=0,".",SUM(score!S869:AC869,score!AO869)/COUNT(score!S869:AC869,score!AO869))</f>
        <v>.</v>
      </c>
      <c r="D869" s="61" t="str">
        <f>IF(COUNT(score!AF869:AM869)=0,".",SUM(score!AF869:AM869)/COUNT(score!AF869:AM869))</f>
        <v>.</v>
      </c>
      <c r="E869" s="61" t="str">
        <f>IF(COUNT(score!O869:R869)=0,".",SUM(score!O869:R869)/COUNT(score!O869:R869))</f>
        <v>.</v>
      </c>
      <c r="F869" s="62" t="str">
        <f>IF(COUNT(tempcalcs!$AN869:$BV869)=35,SUM(tempcalcs!$AN869:$BV869,56.57706),".")</f>
        <v>.</v>
      </c>
      <c r="G869" s="62" t="str">
        <f>IF(COUNT(tempcalcs!$BX869:$DF869)=35,SUM(tempcalcs!$BX869:$DF869,60.75781),".")</f>
        <v>.</v>
      </c>
    </row>
    <row r="870" spans="1:7" x14ac:dyDescent="0.25">
      <c r="A870" s="58">
        <f>raw!$A871:$A871</f>
        <v>0</v>
      </c>
      <c r="B870" s="59">
        <f>raw!$B871:$B871</f>
        <v>0</v>
      </c>
      <c r="C870" s="61" t="str">
        <f>IF(COUNT(score!S870:AC870,score!AO870)=0,".",SUM(score!S870:AC870,score!AO870)/COUNT(score!S870:AC870,score!AO870))</f>
        <v>.</v>
      </c>
      <c r="D870" s="61" t="str">
        <f>IF(COUNT(score!AF870:AM870)=0,".",SUM(score!AF870:AM870)/COUNT(score!AF870:AM870))</f>
        <v>.</v>
      </c>
      <c r="E870" s="61" t="str">
        <f>IF(COUNT(score!O870:R870)=0,".",SUM(score!O870:R870)/COUNT(score!O870:R870))</f>
        <v>.</v>
      </c>
      <c r="F870" s="62" t="str">
        <f>IF(COUNT(tempcalcs!$AN870:$BV870)=35,SUM(tempcalcs!$AN870:$BV870,56.57706),".")</f>
        <v>.</v>
      </c>
      <c r="G870" s="62" t="str">
        <f>IF(COUNT(tempcalcs!$BX870:$DF870)=35,SUM(tempcalcs!$BX870:$DF870,60.75781),".")</f>
        <v>.</v>
      </c>
    </row>
    <row r="871" spans="1:7" x14ac:dyDescent="0.25">
      <c r="A871" s="58">
        <f>raw!$A872:$A872</f>
        <v>0</v>
      </c>
      <c r="B871" s="59">
        <f>raw!$B872:$B872</f>
        <v>0</v>
      </c>
      <c r="C871" s="61" t="str">
        <f>IF(COUNT(score!S871:AC871,score!AO871)=0,".",SUM(score!S871:AC871,score!AO871)/COUNT(score!S871:AC871,score!AO871))</f>
        <v>.</v>
      </c>
      <c r="D871" s="61" t="str">
        <f>IF(COUNT(score!AF871:AM871)=0,".",SUM(score!AF871:AM871)/COUNT(score!AF871:AM871))</f>
        <v>.</v>
      </c>
      <c r="E871" s="61" t="str">
        <f>IF(COUNT(score!O871:R871)=0,".",SUM(score!O871:R871)/COUNT(score!O871:R871))</f>
        <v>.</v>
      </c>
      <c r="F871" s="62" t="str">
        <f>IF(COUNT(tempcalcs!$AN871:$BV871)=35,SUM(tempcalcs!$AN871:$BV871,56.57706),".")</f>
        <v>.</v>
      </c>
      <c r="G871" s="62" t="str">
        <f>IF(COUNT(tempcalcs!$BX871:$DF871)=35,SUM(tempcalcs!$BX871:$DF871,60.75781),".")</f>
        <v>.</v>
      </c>
    </row>
    <row r="872" spans="1:7" x14ac:dyDescent="0.25">
      <c r="A872" s="58">
        <f>raw!$A873:$A873</f>
        <v>0</v>
      </c>
      <c r="B872" s="59">
        <f>raw!$B873:$B873</f>
        <v>0</v>
      </c>
      <c r="C872" s="61" t="str">
        <f>IF(COUNT(score!S872:AC872,score!AO872)=0,".",SUM(score!S872:AC872,score!AO872)/COUNT(score!S872:AC872,score!AO872))</f>
        <v>.</v>
      </c>
      <c r="D872" s="61" t="str">
        <f>IF(COUNT(score!AF872:AM872)=0,".",SUM(score!AF872:AM872)/COUNT(score!AF872:AM872))</f>
        <v>.</v>
      </c>
      <c r="E872" s="61" t="str">
        <f>IF(COUNT(score!O872:R872)=0,".",SUM(score!O872:R872)/COUNT(score!O872:R872))</f>
        <v>.</v>
      </c>
      <c r="F872" s="62" t="str">
        <f>IF(COUNT(tempcalcs!$AN872:$BV872)=35,SUM(tempcalcs!$AN872:$BV872,56.57706),".")</f>
        <v>.</v>
      </c>
      <c r="G872" s="62" t="str">
        <f>IF(COUNT(tempcalcs!$BX872:$DF872)=35,SUM(tempcalcs!$BX872:$DF872,60.75781),".")</f>
        <v>.</v>
      </c>
    </row>
    <row r="873" spans="1:7" x14ac:dyDescent="0.25">
      <c r="A873" s="58">
        <f>raw!$A874:$A874</f>
        <v>0</v>
      </c>
      <c r="B873" s="59">
        <f>raw!$B874:$B874</f>
        <v>0</v>
      </c>
      <c r="C873" s="61" t="str">
        <f>IF(COUNT(score!S873:AC873,score!AO873)=0,".",SUM(score!S873:AC873,score!AO873)/COUNT(score!S873:AC873,score!AO873))</f>
        <v>.</v>
      </c>
      <c r="D873" s="61" t="str">
        <f>IF(COUNT(score!AF873:AM873)=0,".",SUM(score!AF873:AM873)/COUNT(score!AF873:AM873))</f>
        <v>.</v>
      </c>
      <c r="E873" s="61" t="str">
        <f>IF(COUNT(score!O873:R873)=0,".",SUM(score!O873:R873)/COUNT(score!O873:R873))</f>
        <v>.</v>
      </c>
      <c r="F873" s="62" t="str">
        <f>IF(COUNT(tempcalcs!$AN873:$BV873)=35,SUM(tempcalcs!$AN873:$BV873,56.57706),".")</f>
        <v>.</v>
      </c>
      <c r="G873" s="62" t="str">
        <f>IF(COUNT(tempcalcs!$BX873:$DF873)=35,SUM(tempcalcs!$BX873:$DF873,60.75781),".")</f>
        <v>.</v>
      </c>
    </row>
    <row r="874" spans="1:7" x14ac:dyDescent="0.25">
      <c r="A874" s="58">
        <f>raw!$A875:$A875</f>
        <v>0</v>
      </c>
      <c r="B874" s="59">
        <f>raw!$B875:$B875</f>
        <v>0</v>
      </c>
      <c r="C874" s="61" t="str">
        <f>IF(COUNT(score!S874:AC874,score!AO874)=0,".",SUM(score!S874:AC874,score!AO874)/COUNT(score!S874:AC874,score!AO874))</f>
        <v>.</v>
      </c>
      <c r="D874" s="61" t="str">
        <f>IF(COUNT(score!AF874:AM874)=0,".",SUM(score!AF874:AM874)/COUNT(score!AF874:AM874))</f>
        <v>.</v>
      </c>
      <c r="E874" s="61" t="str">
        <f>IF(COUNT(score!O874:R874)=0,".",SUM(score!O874:R874)/COUNT(score!O874:R874))</f>
        <v>.</v>
      </c>
      <c r="F874" s="62" t="str">
        <f>IF(COUNT(tempcalcs!$AN874:$BV874)=35,SUM(tempcalcs!$AN874:$BV874,56.57706),".")</f>
        <v>.</v>
      </c>
      <c r="G874" s="62" t="str">
        <f>IF(COUNT(tempcalcs!$BX874:$DF874)=35,SUM(tempcalcs!$BX874:$DF874,60.75781),".")</f>
        <v>.</v>
      </c>
    </row>
    <row r="875" spans="1:7" x14ac:dyDescent="0.25">
      <c r="A875" s="58">
        <f>raw!$A876:$A876</f>
        <v>0</v>
      </c>
      <c r="B875" s="59">
        <f>raw!$B876:$B876</f>
        <v>0</v>
      </c>
      <c r="C875" s="61" t="str">
        <f>IF(COUNT(score!S875:AC875,score!AO875)=0,".",SUM(score!S875:AC875,score!AO875)/COUNT(score!S875:AC875,score!AO875))</f>
        <v>.</v>
      </c>
      <c r="D875" s="61" t="str">
        <f>IF(COUNT(score!AF875:AM875)=0,".",SUM(score!AF875:AM875)/COUNT(score!AF875:AM875))</f>
        <v>.</v>
      </c>
      <c r="E875" s="61" t="str">
        <f>IF(COUNT(score!O875:R875)=0,".",SUM(score!O875:R875)/COUNT(score!O875:R875))</f>
        <v>.</v>
      </c>
      <c r="F875" s="62" t="str">
        <f>IF(COUNT(tempcalcs!$AN875:$BV875)=35,SUM(tempcalcs!$AN875:$BV875,56.57706),".")</f>
        <v>.</v>
      </c>
      <c r="G875" s="62" t="str">
        <f>IF(COUNT(tempcalcs!$BX875:$DF875)=35,SUM(tempcalcs!$BX875:$DF875,60.75781),".")</f>
        <v>.</v>
      </c>
    </row>
    <row r="876" spans="1:7" x14ac:dyDescent="0.25">
      <c r="A876" s="58">
        <f>raw!$A877:$A877</f>
        <v>0</v>
      </c>
      <c r="B876" s="59">
        <f>raw!$B877:$B877</f>
        <v>0</v>
      </c>
      <c r="C876" s="61" t="str">
        <f>IF(COUNT(score!S876:AC876,score!AO876)=0,".",SUM(score!S876:AC876,score!AO876)/COUNT(score!S876:AC876,score!AO876))</f>
        <v>.</v>
      </c>
      <c r="D876" s="61" t="str">
        <f>IF(COUNT(score!AF876:AM876)=0,".",SUM(score!AF876:AM876)/COUNT(score!AF876:AM876))</f>
        <v>.</v>
      </c>
      <c r="E876" s="61" t="str">
        <f>IF(COUNT(score!O876:R876)=0,".",SUM(score!O876:R876)/COUNT(score!O876:R876))</f>
        <v>.</v>
      </c>
      <c r="F876" s="62" t="str">
        <f>IF(COUNT(tempcalcs!$AN876:$BV876)=35,SUM(tempcalcs!$AN876:$BV876,56.57706),".")</f>
        <v>.</v>
      </c>
      <c r="G876" s="62" t="str">
        <f>IF(COUNT(tempcalcs!$BX876:$DF876)=35,SUM(tempcalcs!$BX876:$DF876,60.75781),".")</f>
        <v>.</v>
      </c>
    </row>
    <row r="877" spans="1:7" x14ac:dyDescent="0.25">
      <c r="A877" s="58">
        <f>raw!$A878:$A878</f>
        <v>0</v>
      </c>
      <c r="B877" s="59">
        <f>raw!$B878:$B878</f>
        <v>0</v>
      </c>
      <c r="C877" s="61" t="str">
        <f>IF(COUNT(score!S877:AC877,score!AO877)=0,".",SUM(score!S877:AC877,score!AO877)/COUNT(score!S877:AC877,score!AO877))</f>
        <v>.</v>
      </c>
      <c r="D877" s="61" t="str">
        <f>IF(COUNT(score!AF877:AM877)=0,".",SUM(score!AF877:AM877)/COUNT(score!AF877:AM877))</f>
        <v>.</v>
      </c>
      <c r="E877" s="61" t="str">
        <f>IF(COUNT(score!O877:R877)=0,".",SUM(score!O877:R877)/COUNT(score!O877:R877))</f>
        <v>.</v>
      </c>
      <c r="F877" s="62" t="str">
        <f>IF(COUNT(tempcalcs!$AN877:$BV877)=35,SUM(tempcalcs!$AN877:$BV877,56.57706),".")</f>
        <v>.</v>
      </c>
      <c r="G877" s="62" t="str">
        <f>IF(COUNT(tempcalcs!$BX877:$DF877)=35,SUM(tempcalcs!$BX877:$DF877,60.75781),".")</f>
        <v>.</v>
      </c>
    </row>
    <row r="878" spans="1:7" x14ac:dyDescent="0.25">
      <c r="A878" s="58">
        <f>raw!$A879:$A879</f>
        <v>0</v>
      </c>
      <c r="B878" s="59">
        <f>raw!$B879:$B879</f>
        <v>0</v>
      </c>
      <c r="C878" s="61" t="str">
        <f>IF(COUNT(score!S878:AC878,score!AO878)=0,".",SUM(score!S878:AC878,score!AO878)/COUNT(score!S878:AC878,score!AO878))</f>
        <v>.</v>
      </c>
      <c r="D878" s="61" t="str">
        <f>IF(COUNT(score!AF878:AM878)=0,".",SUM(score!AF878:AM878)/COUNT(score!AF878:AM878))</f>
        <v>.</v>
      </c>
      <c r="E878" s="61" t="str">
        <f>IF(COUNT(score!O878:R878)=0,".",SUM(score!O878:R878)/COUNT(score!O878:R878))</f>
        <v>.</v>
      </c>
      <c r="F878" s="62" t="str">
        <f>IF(COUNT(tempcalcs!$AN878:$BV878)=35,SUM(tempcalcs!$AN878:$BV878,56.57706),".")</f>
        <v>.</v>
      </c>
      <c r="G878" s="62" t="str">
        <f>IF(COUNT(tempcalcs!$BX878:$DF878)=35,SUM(tempcalcs!$BX878:$DF878,60.75781),".")</f>
        <v>.</v>
      </c>
    </row>
    <row r="879" spans="1:7" x14ac:dyDescent="0.25">
      <c r="A879" s="58">
        <f>raw!$A880:$A880</f>
        <v>0</v>
      </c>
      <c r="B879" s="59">
        <f>raw!$B880:$B880</f>
        <v>0</v>
      </c>
      <c r="C879" s="61" t="str">
        <f>IF(COUNT(score!S879:AC879,score!AO879)=0,".",SUM(score!S879:AC879,score!AO879)/COUNT(score!S879:AC879,score!AO879))</f>
        <v>.</v>
      </c>
      <c r="D879" s="61" t="str">
        <f>IF(COUNT(score!AF879:AM879)=0,".",SUM(score!AF879:AM879)/COUNT(score!AF879:AM879))</f>
        <v>.</v>
      </c>
      <c r="E879" s="61" t="str">
        <f>IF(COUNT(score!O879:R879)=0,".",SUM(score!O879:R879)/COUNT(score!O879:R879))</f>
        <v>.</v>
      </c>
      <c r="F879" s="62" t="str">
        <f>IF(COUNT(tempcalcs!$AN879:$BV879)=35,SUM(tempcalcs!$AN879:$BV879,56.57706),".")</f>
        <v>.</v>
      </c>
      <c r="G879" s="62" t="str">
        <f>IF(COUNT(tempcalcs!$BX879:$DF879)=35,SUM(tempcalcs!$BX879:$DF879,60.75781),".")</f>
        <v>.</v>
      </c>
    </row>
    <row r="880" spans="1:7" x14ac:dyDescent="0.25">
      <c r="A880" s="58">
        <f>raw!$A881:$A881</f>
        <v>0</v>
      </c>
      <c r="B880" s="59">
        <f>raw!$B881:$B881</f>
        <v>0</v>
      </c>
      <c r="C880" s="61" t="str">
        <f>IF(COUNT(score!S880:AC880,score!AO880)=0,".",SUM(score!S880:AC880,score!AO880)/COUNT(score!S880:AC880,score!AO880))</f>
        <v>.</v>
      </c>
      <c r="D880" s="61" t="str">
        <f>IF(COUNT(score!AF880:AM880)=0,".",SUM(score!AF880:AM880)/COUNT(score!AF880:AM880))</f>
        <v>.</v>
      </c>
      <c r="E880" s="61" t="str">
        <f>IF(COUNT(score!O880:R880)=0,".",SUM(score!O880:R880)/COUNT(score!O880:R880))</f>
        <v>.</v>
      </c>
      <c r="F880" s="62" t="str">
        <f>IF(COUNT(tempcalcs!$AN880:$BV880)=35,SUM(tempcalcs!$AN880:$BV880,56.57706),".")</f>
        <v>.</v>
      </c>
      <c r="G880" s="62" t="str">
        <f>IF(COUNT(tempcalcs!$BX880:$DF880)=35,SUM(tempcalcs!$BX880:$DF880,60.75781),".")</f>
        <v>.</v>
      </c>
    </row>
    <row r="881" spans="1:7" x14ac:dyDescent="0.25">
      <c r="A881" s="58">
        <f>raw!$A882:$A882</f>
        <v>0</v>
      </c>
      <c r="B881" s="59">
        <f>raw!$B882:$B882</f>
        <v>0</v>
      </c>
      <c r="C881" s="61" t="str">
        <f>IF(COUNT(score!S881:AC881,score!AO881)=0,".",SUM(score!S881:AC881,score!AO881)/COUNT(score!S881:AC881,score!AO881))</f>
        <v>.</v>
      </c>
      <c r="D881" s="61" t="str">
        <f>IF(COUNT(score!AF881:AM881)=0,".",SUM(score!AF881:AM881)/COUNT(score!AF881:AM881))</f>
        <v>.</v>
      </c>
      <c r="E881" s="61" t="str">
        <f>IF(COUNT(score!O881:R881)=0,".",SUM(score!O881:R881)/COUNT(score!O881:R881))</f>
        <v>.</v>
      </c>
      <c r="F881" s="62" t="str">
        <f>IF(COUNT(tempcalcs!$AN881:$BV881)=35,SUM(tempcalcs!$AN881:$BV881,56.57706),".")</f>
        <v>.</v>
      </c>
      <c r="G881" s="62" t="str">
        <f>IF(COUNT(tempcalcs!$BX881:$DF881)=35,SUM(tempcalcs!$BX881:$DF881,60.75781),".")</f>
        <v>.</v>
      </c>
    </row>
    <row r="882" spans="1:7" x14ac:dyDescent="0.25">
      <c r="A882" s="58">
        <f>raw!$A883:$A883</f>
        <v>0</v>
      </c>
      <c r="B882" s="59">
        <f>raw!$B883:$B883</f>
        <v>0</v>
      </c>
      <c r="C882" s="61" t="str">
        <f>IF(COUNT(score!S882:AC882,score!AO882)=0,".",SUM(score!S882:AC882,score!AO882)/COUNT(score!S882:AC882,score!AO882))</f>
        <v>.</v>
      </c>
      <c r="D882" s="61" t="str">
        <f>IF(COUNT(score!AF882:AM882)=0,".",SUM(score!AF882:AM882)/COUNT(score!AF882:AM882))</f>
        <v>.</v>
      </c>
      <c r="E882" s="61" t="str">
        <f>IF(COUNT(score!O882:R882)=0,".",SUM(score!O882:R882)/COUNT(score!O882:R882))</f>
        <v>.</v>
      </c>
      <c r="F882" s="62" t="str">
        <f>IF(COUNT(tempcalcs!$AN882:$BV882)=35,SUM(tempcalcs!$AN882:$BV882,56.57706),".")</f>
        <v>.</v>
      </c>
      <c r="G882" s="62" t="str">
        <f>IF(COUNT(tempcalcs!$BX882:$DF882)=35,SUM(tempcalcs!$BX882:$DF882,60.75781),".")</f>
        <v>.</v>
      </c>
    </row>
    <row r="883" spans="1:7" x14ac:dyDescent="0.25">
      <c r="A883" s="58">
        <f>raw!$A884:$A884</f>
        <v>0</v>
      </c>
      <c r="B883" s="59">
        <f>raw!$B884:$B884</f>
        <v>0</v>
      </c>
      <c r="C883" s="61" t="str">
        <f>IF(COUNT(score!S883:AC883,score!AO883)=0,".",SUM(score!S883:AC883,score!AO883)/COUNT(score!S883:AC883,score!AO883))</f>
        <v>.</v>
      </c>
      <c r="D883" s="61" t="str">
        <f>IF(COUNT(score!AF883:AM883)=0,".",SUM(score!AF883:AM883)/COUNT(score!AF883:AM883))</f>
        <v>.</v>
      </c>
      <c r="E883" s="61" t="str">
        <f>IF(COUNT(score!O883:R883)=0,".",SUM(score!O883:R883)/COUNT(score!O883:R883))</f>
        <v>.</v>
      </c>
      <c r="F883" s="62" t="str">
        <f>IF(COUNT(tempcalcs!$AN883:$BV883)=35,SUM(tempcalcs!$AN883:$BV883,56.57706),".")</f>
        <v>.</v>
      </c>
      <c r="G883" s="62" t="str">
        <f>IF(COUNT(tempcalcs!$BX883:$DF883)=35,SUM(tempcalcs!$BX883:$DF883,60.75781),".")</f>
        <v>.</v>
      </c>
    </row>
    <row r="884" spans="1:7" x14ac:dyDescent="0.25">
      <c r="A884" s="58">
        <f>raw!$A885:$A885</f>
        <v>0</v>
      </c>
      <c r="B884" s="59">
        <f>raw!$B885:$B885</f>
        <v>0</v>
      </c>
      <c r="C884" s="61" t="str">
        <f>IF(COUNT(score!S884:AC884,score!AO884)=0,".",SUM(score!S884:AC884,score!AO884)/COUNT(score!S884:AC884,score!AO884))</f>
        <v>.</v>
      </c>
      <c r="D884" s="61" t="str">
        <f>IF(COUNT(score!AF884:AM884)=0,".",SUM(score!AF884:AM884)/COUNT(score!AF884:AM884))</f>
        <v>.</v>
      </c>
      <c r="E884" s="61" t="str">
        <f>IF(COUNT(score!O884:R884)=0,".",SUM(score!O884:R884)/COUNT(score!O884:R884))</f>
        <v>.</v>
      </c>
      <c r="F884" s="62" t="str">
        <f>IF(COUNT(tempcalcs!$AN884:$BV884)=35,SUM(tempcalcs!$AN884:$BV884,56.57706),".")</f>
        <v>.</v>
      </c>
      <c r="G884" s="62" t="str">
        <f>IF(COUNT(tempcalcs!$BX884:$DF884)=35,SUM(tempcalcs!$BX884:$DF884,60.75781),".")</f>
        <v>.</v>
      </c>
    </row>
    <row r="885" spans="1:7" x14ac:dyDescent="0.25">
      <c r="A885" s="58">
        <f>raw!$A886:$A886</f>
        <v>0</v>
      </c>
      <c r="B885" s="59">
        <f>raw!$B886:$B886</f>
        <v>0</v>
      </c>
      <c r="C885" s="61" t="str">
        <f>IF(COUNT(score!S885:AC885,score!AO885)=0,".",SUM(score!S885:AC885,score!AO885)/COUNT(score!S885:AC885,score!AO885))</f>
        <v>.</v>
      </c>
      <c r="D885" s="61" t="str">
        <f>IF(COUNT(score!AF885:AM885)=0,".",SUM(score!AF885:AM885)/COUNT(score!AF885:AM885))</f>
        <v>.</v>
      </c>
      <c r="E885" s="61" t="str">
        <f>IF(COUNT(score!O885:R885)=0,".",SUM(score!O885:R885)/COUNT(score!O885:R885))</f>
        <v>.</v>
      </c>
      <c r="F885" s="62" t="str">
        <f>IF(COUNT(tempcalcs!$AN885:$BV885)=35,SUM(tempcalcs!$AN885:$BV885,56.57706),".")</f>
        <v>.</v>
      </c>
      <c r="G885" s="62" t="str">
        <f>IF(COUNT(tempcalcs!$BX885:$DF885)=35,SUM(tempcalcs!$BX885:$DF885,60.75781),".")</f>
        <v>.</v>
      </c>
    </row>
    <row r="886" spans="1:7" x14ac:dyDescent="0.25">
      <c r="A886" s="58">
        <f>raw!$A887:$A887</f>
        <v>0</v>
      </c>
      <c r="B886" s="59">
        <f>raw!$B887:$B887</f>
        <v>0</v>
      </c>
      <c r="C886" s="61" t="str">
        <f>IF(COUNT(score!S886:AC886,score!AO886)=0,".",SUM(score!S886:AC886,score!AO886)/COUNT(score!S886:AC886,score!AO886))</f>
        <v>.</v>
      </c>
      <c r="D886" s="61" t="str">
        <f>IF(COUNT(score!AF886:AM886)=0,".",SUM(score!AF886:AM886)/COUNT(score!AF886:AM886))</f>
        <v>.</v>
      </c>
      <c r="E886" s="61" t="str">
        <f>IF(COUNT(score!O886:R886)=0,".",SUM(score!O886:R886)/COUNT(score!O886:R886))</f>
        <v>.</v>
      </c>
      <c r="F886" s="62" t="str">
        <f>IF(COUNT(tempcalcs!$AN886:$BV886)=35,SUM(tempcalcs!$AN886:$BV886,56.57706),".")</f>
        <v>.</v>
      </c>
      <c r="G886" s="62" t="str">
        <f>IF(COUNT(tempcalcs!$BX886:$DF886)=35,SUM(tempcalcs!$BX886:$DF886,60.75781),".")</f>
        <v>.</v>
      </c>
    </row>
    <row r="887" spans="1:7" x14ac:dyDescent="0.25">
      <c r="A887" s="58">
        <f>raw!$A888:$A888</f>
        <v>0</v>
      </c>
      <c r="B887" s="59">
        <f>raw!$B888:$B888</f>
        <v>0</v>
      </c>
      <c r="C887" s="61" t="str">
        <f>IF(COUNT(score!S887:AC887,score!AO887)=0,".",SUM(score!S887:AC887,score!AO887)/COUNT(score!S887:AC887,score!AO887))</f>
        <v>.</v>
      </c>
      <c r="D887" s="61" t="str">
        <f>IF(COUNT(score!AF887:AM887)=0,".",SUM(score!AF887:AM887)/COUNT(score!AF887:AM887))</f>
        <v>.</v>
      </c>
      <c r="E887" s="61" t="str">
        <f>IF(COUNT(score!O887:R887)=0,".",SUM(score!O887:R887)/COUNT(score!O887:R887))</f>
        <v>.</v>
      </c>
      <c r="F887" s="62" t="str">
        <f>IF(COUNT(tempcalcs!$AN887:$BV887)=35,SUM(tempcalcs!$AN887:$BV887,56.57706),".")</f>
        <v>.</v>
      </c>
      <c r="G887" s="62" t="str">
        <f>IF(COUNT(tempcalcs!$BX887:$DF887)=35,SUM(tempcalcs!$BX887:$DF887,60.75781),".")</f>
        <v>.</v>
      </c>
    </row>
    <row r="888" spans="1:7" x14ac:dyDescent="0.25">
      <c r="A888" s="58">
        <f>raw!$A889:$A889</f>
        <v>0</v>
      </c>
      <c r="B888" s="59">
        <f>raw!$B889:$B889</f>
        <v>0</v>
      </c>
      <c r="C888" s="61" t="str">
        <f>IF(COUNT(score!S888:AC888,score!AO888)=0,".",SUM(score!S888:AC888,score!AO888)/COUNT(score!S888:AC888,score!AO888))</f>
        <v>.</v>
      </c>
      <c r="D888" s="61" t="str">
        <f>IF(COUNT(score!AF888:AM888)=0,".",SUM(score!AF888:AM888)/COUNT(score!AF888:AM888))</f>
        <v>.</v>
      </c>
      <c r="E888" s="61" t="str">
        <f>IF(COUNT(score!O888:R888)=0,".",SUM(score!O888:R888)/COUNT(score!O888:R888))</f>
        <v>.</v>
      </c>
      <c r="F888" s="62" t="str">
        <f>IF(COUNT(tempcalcs!$AN888:$BV888)=35,SUM(tempcalcs!$AN888:$BV888,56.57706),".")</f>
        <v>.</v>
      </c>
      <c r="G888" s="62" t="str">
        <f>IF(COUNT(tempcalcs!$BX888:$DF888)=35,SUM(tempcalcs!$BX888:$DF888,60.75781),".")</f>
        <v>.</v>
      </c>
    </row>
    <row r="889" spans="1:7" x14ac:dyDescent="0.25">
      <c r="A889" s="58">
        <f>raw!$A890:$A890</f>
        <v>0</v>
      </c>
      <c r="B889" s="59">
        <f>raw!$B890:$B890</f>
        <v>0</v>
      </c>
      <c r="C889" s="61" t="str">
        <f>IF(COUNT(score!S889:AC889,score!AO889)=0,".",SUM(score!S889:AC889,score!AO889)/COUNT(score!S889:AC889,score!AO889))</f>
        <v>.</v>
      </c>
      <c r="D889" s="61" t="str">
        <f>IF(COUNT(score!AF889:AM889)=0,".",SUM(score!AF889:AM889)/COUNT(score!AF889:AM889))</f>
        <v>.</v>
      </c>
      <c r="E889" s="61" t="str">
        <f>IF(COUNT(score!O889:R889)=0,".",SUM(score!O889:R889)/COUNT(score!O889:R889))</f>
        <v>.</v>
      </c>
      <c r="F889" s="62" t="str">
        <f>IF(COUNT(tempcalcs!$AN889:$BV889)=35,SUM(tempcalcs!$AN889:$BV889,56.57706),".")</f>
        <v>.</v>
      </c>
      <c r="G889" s="62" t="str">
        <f>IF(COUNT(tempcalcs!$BX889:$DF889)=35,SUM(tempcalcs!$BX889:$DF889,60.75781),".")</f>
        <v>.</v>
      </c>
    </row>
    <row r="890" spans="1:7" x14ac:dyDescent="0.25">
      <c r="A890" s="58">
        <f>raw!$A891:$A891</f>
        <v>0</v>
      </c>
      <c r="B890" s="59">
        <f>raw!$B891:$B891</f>
        <v>0</v>
      </c>
      <c r="C890" s="61" t="str">
        <f>IF(COUNT(score!S890:AC890,score!AO890)=0,".",SUM(score!S890:AC890,score!AO890)/COUNT(score!S890:AC890,score!AO890))</f>
        <v>.</v>
      </c>
      <c r="D890" s="61" t="str">
        <f>IF(COUNT(score!AF890:AM890)=0,".",SUM(score!AF890:AM890)/COUNT(score!AF890:AM890))</f>
        <v>.</v>
      </c>
      <c r="E890" s="61" t="str">
        <f>IF(COUNT(score!O890:R890)=0,".",SUM(score!O890:R890)/COUNT(score!O890:R890))</f>
        <v>.</v>
      </c>
      <c r="F890" s="62" t="str">
        <f>IF(COUNT(tempcalcs!$AN890:$BV890)=35,SUM(tempcalcs!$AN890:$BV890,56.57706),".")</f>
        <v>.</v>
      </c>
      <c r="G890" s="62" t="str">
        <f>IF(COUNT(tempcalcs!$BX890:$DF890)=35,SUM(tempcalcs!$BX890:$DF890,60.75781),".")</f>
        <v>.</v>
      </c>
    </row>
    <row r="891" spans="1:7" x14ac:dyDescent="0.25">
      <c r="A891" s="58">
        <f>raw!$A892:$A892</f>
        <v>0</v>
      </c>
      <c r="B891" s="59">
        <f>raw!$B892:$B892</f>
        <v>0</v>
      </c>
      <c r="C891" s="61" t="str">
        <f>IF(COUNT(score!S891:AC891,score!AO891)=0,".",SUM(score!S891:AC891,score!AO891)/COUNT(score!S891:AC891,score!AO891))</f>
        <v>.</v>
      </c>
      <c r="D891" s="61" t="str">
        <f>IF(COUNT(score!AF891:AM891)=0,".",SUM(score!AF891:AM891)/COUNT(score!AF891:AM891))</f>
        <v>.</v>
      </c>
      <c r="E891" s="61" t="str">
        <f>IF(COUNT(score!O891:R891)=0,".",SUM(score!O891:R891)/COUNT(score!O891:R891))</f>
        <v>.</v>
      </c>
      <c r="F891" s="62" t="str">
        <f>IF(COUNT(tempcalcs!$AN891:$BV891)=35,SUM(tempcalcs!$AN891:$BV891,56.57706),".")</f>
        <v>.</v>
      </c>
      <c r="G891" s="62" t="str">
        <f>IF(COUNT(tempcalcs!$BX891:$DF891)=35,SUM(tempcalcs!$BX891:$DF891,60.75781),".")</f>
        <v>.</v>
      </c>
    </row>
    <row r="892" spans="1:7" x14ac:dyDescent="0.25">
      <c r="A892" s="58">
        <f>raw!$A893:$A893</f>
        <v>0</v>
      </c>
      <c r="B892" s="59">
        <f>raw!$B893:$B893</f>
        <v>0</v>
      </c>
      <c r="C892" s="61" t="str">
        <f>IF(COUNT(score!S892:AC892,score!AO892)=0,".",SUM(score!S892:AC892,score!AO892)/COUNT(score!S892:AC892,score!AO892))</f>
        <v>.</v>
      </c>
      <c r="D892" s="61" t="str">
        <f>IF(COUNT(score!AF892:AM892)=0,".",SUM(score!AF892:AM892)/COUNT(score!AF892:AM892))</f>
        <v>.</v>
      </c>
      <c r="E892" s="61" t="str">
        <f>IF(COUNT(score!O892:R892)=0,".",SUM(score!O892:R892)/COUNT(score!O892:R892))</f>
        <v>.</v>
      </c>
      <c r="F892" s="62" t="str">
        <f>IF(COUNT(tempcalcs!$AN892:$BV892)=35,SUM(tempcalcs!$AN892:$BV892,56.57706),".")</f>
        <v>.</v>
      </c>
      <c r="G892" s="62" t="str">
        <f>IF(COUNT(tempcalcs!$BX892:$DF892)=35,SUM(tempcalcs!$BX892:$DF892,60.75781),".")</f>
        <v>.</v>
      </c>
    </row>
    <row r="893" spans="1:7" x14ac:dyDescent="0.25">
      <c r="A893" s="58">
        <f>raw!$A894:$A894</f>
        <v>0</v>
      </c>
      <c r="B893" s="59">
        <f>raw!$B894:$B894</f>
        <v>0</v>
      </c>
      <c r="C893" s="61" t="str">
        <f>IF(COUNT(score!S893:AC893,score!AO893)=0,".",SUM(score!S893:AC893,score!AO893)/COUNT(score!S893:AC893,score!AO893))</f>
        <v>.</v>
      </c>
      <c r="D893" s="61" t="str">
        <f>IF(COUNT(score!AF893:AM893)=0,".",SUM(score!AF893:AM893)/COUNT(score!AF893:AM893))</f>
        <v>.</v>
      </c>
      <c r="E893" s="61" t="str">
        <f>IF(COUNT(score!O893:R893)=0,".",SUM(score!O893:R893)/COUNT(score!O893:R893))</f>
        <v>.</v>
      </c>
      <c r="F893" s="62" t="str">
        <f>IF(COUNT(tempcalcs!$AN893:$BV893)=35,SUM(tempcalcs!$AN893:$BV893,56.57706),".")</f>
        <v>.</v>
      </c>
      <c r="G893" s="62" t="str">
        <f>IF(COUNT(tempcalcs!$BX893:$DF893)=35,SUM(tempcalcs!$BX893:$DF893,60.75781),".")</f>
        <v>.</v>
      </c>
    </row>
    <row r="894" spans="1:7" x14ac:dyDescent="0.25">
      <c r="A894" s="58">
        <f>raw!$A895:$A895</f>
        <v>0</v>
      </c>
      <c r="B894" s="59">
        <f>raw!$B895:$B895</f>
        <v>0</v>
      </c>
      <c r="C894" s="61" t="str">
        <f>IF(COUNT(score!S894:AC894,score!AO894)=0,".",SUM(score!S894:AC894,score!AO894)/COUNT(score!S894:AC894,score!AO894))</f>
        <v>.</v>
      </c>
      <c r="D894" s="61" t="str">
        <f>IF(COUNT(score!AF894:AM894)=0,".",SUM(score!AF894:AM894)/COUNT(score!AF894:AM894))</f>
        <v>.</v>
      </c>
      <c r="E894" s="61" t="str">
        <f>IF(COUNT(score!O894:R894)=0,".",SUM(score!O894:R894)/COUNT(score!O894:R894))</f>
        <v>.</v>
      </c>
      <c r="F894" s="62" t="str">
        <f>IF(COUNT(tempcalcs!$AN894:$BV894)=35,SUM(tempcalcs!$AN894:$BV894,56.57706),".")</f>
        <v>.</v>
      </c>
      <c r="G894" s="62" t="str">
        <f>IF(COUNT(tempcalcs!$BX894:$DF894)=35,SUM(tempcalcs!$BX894:$DF894,60.75781),".")</f>
        <v>.</v>
      </c>
    </row>
    <row r="895" spans="1:7" x14ac:dyDescent="0.25">
      <c r="A895" s="58">
        <f>raw!$A896:$A896</f>
        <v>0</v>
      </c>
      <c r="B895" s="59">
        <f>raw!$B896:$B896</f>
        <v>0</v>
      </c>
      <c r="C895" s="61" t="str">
        <f>IF(COUNT(score!S895:AC895,score!AO895)=0,".",SUM(score!S895:AC895,score!AO895)/COUNT(score!S895:AC895,score!AO895))</f>
        <v>.</v>
      </c>
      <c r="D895" s="61" t="str">
        <f>IF(COUNT(score!AF895:AM895)=0,".",SUM(score!AF895:AM895)/COUNT(score!AF895:AM895))</f>
        <v>.</v>
      </c>
      <c r="E895" s="61" t="str">
        <f>IF(COUNT(score!O895:R895)=0,".",SUM(score!O895:R895)/COUNT(score!O895:R895))</f>
        <v>.</v>
      </c>
      <c r="F895" s="62" t="str">
        <f>IF(COUNT(tempcalcs!$AN895:$BV895)=35,SUM(tempcalcs!$AN895:$BV895,56.57706),".")</f>
        <v>.</v>
      </c>
      <c r="G895" s="62" t="str">
        <f>IF(COUNT(tempcalcs!$BX895:$DF895)=35,SUM(tempcalcs!$BX895:$DF895,60.75781),".")</f>
        <v>.</v>
      </c>
    </row>
    <row r="896" spans="1:7" x14ac:dyDescent="0.25">
      <c r="A896" s="58">
        <f>raw!$A897:$A897</f>
        <v>0</v>
      </c>
      <c r="B896" s="59">
        <f>raw!$B897:$B897</f>
        <v>0</v>
      </c>
      <c r="C896" s="61" t="str">
        <f>IF(COUNT(score!S896:AC896,score!AO896)=0,".",SUM(score!S896:AC896,score!AO896)/COUNT(score!S896:AC896,score!AO896))</f>
        <v>.</v>
      </c>
      <c r="D896" s="61" t="str">
        <f>IF(COUNT(score!AF896:AM896)=0,".",SUM(score!AF896:AM896)/COUNT(score!AF896:AM896))</f>
        <v>.</v>
      </c>
      <c r="E896" s="61" t="str">
        <f>IF(COUNT(score!O896:R896)=0,".",SUM(score!O896:R896)/COUNT(score!O896:R896))</f>
        <v>.</v>
      </c>
      <c r="F896" s="62" t="str">
        <f>IF(COUNT(tempcalcs!$AN896:$BV896)=35,SUM(tempcalcs!$AN896:$BV896,56.57706),".")</f>
        <v>.</v>
      </c>
      <c r="G896" s="62" t="str">
        <f>IF(COUNT(tempcalcs!$BX896:$DF896)=35,SUM(tempcalcs!$BX896:$DF896,60.75781),".")</f>
        <v>.</v>
      </c>
    </row>
    <row r="897" spans="1:7" x14ac:dyDescent="0.25">
      <c r="A897" s="58">
        <f>raw!$A898:$A898</f>
        <v>0</v>
      </c>
      <c r="B897" s="59">
        <f>raw!$B898:$B898</f>
        <v>0</v>
      </c>
      <c r="C897" s="61" t="str">
        <f>IF(COUNT(score!S897:AC897,score!AO897)=0,".",SUM(score!S897:AC897,score!AO897)/COUNT(score!S897:AC897,score!AO897))</f>
        <v>.</v>
      </c>
      <c r="D897" s="61" t="str">
        <f>IF(COUNT(score!AF897:AM897)=0,".",SUM(score!AF897:AM897)/COUNT(score!AF897:AM897))</f>
        <v>.</v>
      </c>
      <c r="E897" s="61" t="str">
        <f>IF(COUNT(score!O897:R897)=0,".",SUM(score!O897:R897)/COUNT(score!O897:R897))</f>
        <v>.</v>
      </c>
      <c r="F897" s="62" t="str">
        <f>IF(COUNT(tempcalcs!$AN897:$BV897)=35,SUM(tempcalcs!$AN897:$BV897,56.57706),".")</f>
        <v>.</v>
      </c>
      <c r="G897" s="62" t="str">
        <f>IF(COUNT(tempcalcs!$BX897:$DF897)=35,SUM(tempcalcs!$BX897:$DF897,60.75781),".")</f>
        <v>.</v>
      </c>
    </row>
    <row r="898" spans="1:7" x14ac:dyDescent="0.25">
      <c r="A898" s="58">
        <f>raw!$A899:$A899</f>
        <v>0</v>
      </c>
      <c r="B898" s="59">
        <f>raw!$B899:$B899</f>
        <v>0</v>
      </c>
      <c r="C898" s="61" t="str">
        <f>IF(COUNT(score!S898:AC898,score!AO898)=0,".",SUM(score!S898:AC898,score!AO898)/COUNT(score!S898:AC898,score!AO898))</f>
        <v>.</v>
      </c>
      <c r="D898" s="61" t="str">
        <f>IF(COUNT(score!AF898:AM898)=0,".",SUM(score!AF898:AM898)/COUNT(score!AF898:AM898))</f>
        <v>.</v>
      </c>
      <c r="E898" s="61" t="str">
        <f>IF(COUNT(score!O898:R898)=0,".",SUM(score!O898:R898)/COUNT(score!O898:R898))</f>
        <v>.</v>
      </c>
      <c r="F898" s="62" t="str">
        <f>IF(COUNT(tempcalcs!$AN898:$BV898)=35,SUM(tempcalcs!$AN898:$BV898,56.57706),".")</f>
        <v>.</v>
      </c>
      <c r="G898" s="62" t="str">
        <f>IF(COUNT(tempcalcs!$BX898:$DF898)=35,SUM(tempcalcs!$BX898:$DF898,60.75781),".")</f>
        <v>.</v>
      </c>
    </row>
    <row r="899" spans="1:7" x14ac:dyDescent="0.25">
      <c r="A899" s="58">
        <f>raw!$A900:$A900</f>
        <v>0</v>
      </c>
      <c r="B899" s="59">
        <f>raw!$B900:$B900</f>
        <v>0</v>
      </c>
      <c r="C899" s="61" t="str">
        <f>IF(COUNT(score!S899:AC899,score!AO899)=0,".",SUM(score!S899:AC899,score!AO899)/COUNT(score!S899:AC899,score!AO899))</f>
        <v>.</v>
      </c>
      <c r="D899" s="61" t="str">
        <f>IF(COUNT(score!AF899:AM899)=0,".",SUM(score!AF899:AM899)/COUNT(score!AF899:AM899))</f>
        <v>.</v>
      </c>
      <c r="E899" s="61" t="str">
        <f>IF(COUNT(score!O899:R899)=0,".",SUM(score!O899:R899)/COUNT(score!O899:R899))</f>
        <v>.</v>
      </c>
      <c r="F899" s="62" t="str">
        <f>IF(COUNT(tempcalcs!$AN899:$BV899)=35,SUM(tempcalcs!$AN899:$BV899,56.57706),".")</f>
        <v>.</v>
      </c>
      <c r="G899" s="62" t="str">
        <f>IF(COUNT(tempcalcs!$BX899:$DF899)=35,SUM(tempcalcs!$BX899:$DF899,60.75781),".")</f>
        <v>.</v>
      </c>
    </row>
    <row r="900" spans="1:7" x14ac:dyDescent="0.25">
      <c r="A900" s="58">
        <f>raw!$A901:$A901</f>
        <v>0</v>
      </c>
      <c r="B900" s="59">
        <f>raw!$B901:$B901</f>
        <v>0</v>
      </c>
      <c r="C900" s="61" t="str">
        <f>IF(COUNT(score!S900:AC900,score!AO900)=0,".",SUM(score!S900:AC900,score!AO900)/COUNT(score!S900:AC900,score!AO900))</f>
        <v>.</v>
      </c>
      <c r="D900" s="61" t="str">
        <f>IF(COUNT(score!AF900:AM900)=0,".",SUM(score!AF900:AM900)/COUNT(score!AF900:AM900))</f>
        <v>.</v>
      </c>
      <c r="E900" s="61" t="str">
        <f>IF(COUNT(score!O900:R900)=0,".",SUM(score!O900:R900)/COUNT(score!O900:R900))</f>
        <v>.</v>
      </c>
      <c r="F900" s="62" t="str">
        <f>IF(COUNT(tempcalcs!$AN900:$BV900)=35,SUM(tempcalcs!$AN900:$BV900,56.57706),".")</f>
        <v>.</v>
      </c>
      <c r="G900" s="62" t="str">
        <f>IF(COUNT(tempcalcs!$BX900:$DF900)=35,SUM(tempcalcs!$BX900:$DF900,60.75781),".")</f>
        <v>.</v>
      </c>
    </row>
    <row r="901" spans="1:7" x14ac:dyDescent="0.25">
      <c r="A901" s="58">
        <f>raw!$A902:$A902</f>
        <v>0</v>
      </c>
      <c r="B901" s="59">
        <f>raw!$B902:$B902</f>
        <v>0</v>
      </c>
      <c r="C901" s="61" t="str">
        <f>IF(COUNT(score!S901:AC901,score!AO901)=0,".",SUM(score!S901:AC901,score!AO901)/COUNT(score!S901:AC901,score!AO901))</f>
        <v>.</v>
      </c>
      <c r="D901" s="61" t="str">
        <f>IF(COUNT(score!AF901:AM901)=0,".",SUM(score!AF901:AM901)/COUNT(score!AF901:AM901))</f>
        <v>.</v>
      </c>
      <c r="E901" s="61" t="str">
        <f>IF(COUNT(score!O901:R901)=0,".",SUM(score!O901:R901)/COUNT(score!O901:R901))</f>
        <v>.</v>
      </c>
      <c r="F901" s="62" t="str">
        <f>IF(COUNT(tempcalcs!$AN901:$BV901)=35,SUM(tempcalcs!$AN901:$BV901,56.57706),".")</f>
        <v>.</v>
      </c>
      <c r="G901" s="62" t="str">
        <f>IF(COUNT(tempcalcs!$BX901:$DF901)=35,SUM(tempcalcs!$BX901:$DF901,60.75781),".")</f>
        <v>.</v>
      </c>
    </row>
    <row r="902" spans="1:7" x14ac:dyDescent="0.25">
      <c r="A902" s="58">
        <f>raw!$A903:$A903</f>
        <v>0</v>
      </c>
      <c r="B902" s="59">
        <f>raw!$B903:$B903</f>
        <v>0</v>
      </c>
      <c r="C902" s="61" t="str">
        <f>IF(COUNT(score!S902:AC902,score!AO902)=0,".",SUM(score!S902:AC902,score!AO902)/COUNT(score!S902:AC902,score!AO902))</f>
        <v>.</v>
      </c>
      <c r="D902" s="61" t="str">
        <f>IF(COUNT(score!AF902:AM902)=0,".",SUM(score!AF902:AM902)/COUNT(score!AF902:AM902))</f>
        <v>.</v>
      </c>
      <c r="E902" s="61" t="str">
        <f>IF(COUNT(score!O902:R902)=0,".",SUM(score!O902:R902)/COUNT(score!O902:R902))</f>
        <v>.</v>
      </c>
      <c r="F902" s="62" t="str">
        <f>IF(COUNT(tempcalcs!$AN902:$BV902)=35,SUM(tempcalcs!$AN902:$BV902,56.57706),".")</f>
        <v>.</v>
      </c>
      <c r="G902" s="62" t="str">
        <f>IF(COUNT(tempcalcs!$BX902:$DF902)=35,SUM(tempcalcs!$BX902:$DF902,60.75781),".")</f>
        <v>.</v>
      </c>
    </row>
    <row r="903" spans="1:7" x14ac:dyDescent="0.25">
      <c r="A903" s="58">
        <f>raw!$A904:$A904</f>
        <v>0</v>
      </c>
      <c r="B903" s="59">
        <f>raw!$B904:$B904</f>
        <v>0</v>
      </c>
      <c r="C903" s="61" t="str">
        <f>IF(COUNT(score!S903:AC903,score!AO903)=0,".",SUM(score!S903:AC903,score!AO903)/COUNT(score!S903:AC903,score!AO903))</f>
        <v>.</v>
      </c>
      <c r="D903" s="61" t="str">
        <f>IF(COUNT(score!AF903:AM903)=0,".",SUM(score!AF903:AM903)/COUNT(score!AF903:AM903))</f>
        <v>.</v>
      </c>
      <c r="E903" s="61" t="str">
        <f>IF(COUNT(score!O903:R903)=0,".",SUM(score!O903:R903)/COUNT(score!O903:R903))</f>
        <v>.</v>
      </c>
      <c r="F903" s="62" t="str">
        <f>IF(COUNT(tempcalcs!$AN903:$BV903)=35,SUM(tempcalcs!$AN903:$BV903,56.57706),".")</f>
        <v>.</v>
      </c>
      <c r="G903" s="62" t="str">
        <f>IF(COUNT(tempcalcs!$BX903:$DF903)=35,SUM(tempcalcs!$BX903:$DF903,60.75781),".")</f>
        <v>.</v>
      </c>
    </row>
    <row r="904" spans="1:7" x14ac:dyDescent="0.25">
      <c r="A904" s="58">
        <f>raw!$A905:$A905</f>
        <v>0</v>
      </c>
      <c r="B904" s="59">
        <f>raw!$B905:$B905</f>
        <v>0</v>
      </c>
      <c r="C904" s="61" t="str">
        <f>IF(COUNT(score!S904:AC904,score!AO904)=0,".",SUM(score!S904:AC904,score!AO904)/COUNT(score!S904:AC904,score!AO904))</f>
        <v>.</v>
      </c>
      <c r="D904" s="61" t="str">
        <f>IF(COUNT(score!AF904:AM904)=0,".",SUM(score!AF904:AM904)/COUNT(score!AF904:AM904))</f>
        <v>.</v>
      </c>
      <c r="E904" s="61" t="str">
        <f>IF(COUNT(score!O904:R904)=0,".",SUM(score!O904:R904)/COUNT(score!O904:R904))</f>
        <v>.</v>
      </c>
      <c r="F904" s="62" t="str">
        <f>IF(COUNT(tempcalcs!$AN904:$BV904)=35,SUM(tempcalcs!$AN904:$BV904,56.57706),".")</f>
        <v>.</v>
      </c>
      <c r="G904" s="62" t="str">
        <f>IF(COUNT(tempcalcs!$BX904:$DF904)=35,SUM(tempcalcs!$BX904:$DF904,60.75781),".")</f>
        <v>.</v>
      </c>
    </row>
    <row r="905" spans="1:7" x14ac:dyDescent="0.25">
      <c r="A905" s="58">
        <f>raw!$A906:$A906</f>
        <v>0</v>
      </c>
      <c r="B905" s="59">
        <f>raw!$B906:$B906</f>
        <v>0</v>
      </c>
      <c r="C905" s="61" t="str">
        <f>IF(COUNT(score!S905:AC905,score!AO905)=0,".",SUM(score!S905:AC905,score!AO905)/COUNT(score!S905:AC905,score!AO905))</f>
        <v>.</v>
      </c>
      <c r="D905" s="61" t="str">
        <f>IF(COUNT(score!AF905:AM905)=0,".",SUM(score!AF905:AM905)/COUNT(score!AF905:AM905))</f>
        <v>.</v>
      </c>
      <c r="E905" s="61" t="str">
        <f>IF(COUNT(score!O905:R905)=0,".",SUM(score!O905:R905)/COUNT(score!O905:R905))</f>
        <v>.</v>
      </c>
      <c r="F905" s="62" t="str">
        <f>IF(COUNT(tempcalcs!$AN905:$BV905)=35,SUM(tempcalcs!$AN905:$BV905,56.57706),".")</f>
        <v>.</v>
      </c>
      <c r="G905" s="62" t="str">
        <f>IF(COUNT(tempcalcs!$BX905:$DF905)=35,SUM(tempcalcs!$BX905:$DF905,60.75781),".")</f>
        <v>.</v>
      </c>
    </row>
    <row r="906" spans="1:7" x14ac:dyDescent="0.25">
      <c r="A906" s="58">
        <f>raw!$A907:$A907</f>
        <v>0</v>
      </c>
      <c r="B906" s="59">
        <f>raw!$B907:$B907</f>
        <v>0</v>
      </c>
      <c r="C906" s="61" t="str">
        <f>IF(COUNT(score!S906:AC906,score!AO906)=0,".",SUM(score!S906:AC906,score!AO906)/COUNT(score!S906:AC906,score!AO906))</f>
        <v>.</v>
      </c>
      <c r="D906" s="61" t="str">
        <f>IF(COUNT(score!AF906:AM906)=0,".",SUM(score!AF906:AM906)/COUNT(score!AF906:AM906))</f>
        <v>.</v>
      </c>
      <c r="E906" s="61" t="str">
        <f>IF(COUNT(score!O906:R906)=0,".",SUM(score!O906:R906)/COUNT(score!O906:R906))</f>
        <v>.</v>
      </c>
      <c r="F906" s="62" t="str">
        <f>IF(COUNT(tempcalcs!$AN906:$BV906)=35,SUM(tempcalcs!$AN906:$BV906,56.57706),".")</f>
        <v>.</v>
      </c>
      <c r="G906" s="62" t="str">
        <f>IF(COUNT(tempcalcs!$BX906:$DF906)=35,SUM(tempcalcs!$BX906:$DF906,60.75781),".")</f>
        <v>.</v>
      </c>
    </row>
    <row r="907" spans="1:7" x14ac:dyDescent="0.25">
      <c r="A907" s="58">
        <f>raw!$A908:$A908</f>
        <v>0</v>
      </c>
      <c r="B907" s="59">
        <f>raw!$B908:$B908</f>
        <v>0</v>
      </c>
      <c r="C907" s="61" t="str">
        <f>IF(COUNT(score!S907:AC907,score!AO907)=0,".",SUM(score!S907:AC907,score!AO907)/COUNT(score!S907:AC907,score!AO907))</f>
        <v>.</v>
      </c>
      <c r="D907" s="61" t="str">
        <f>IF(COUNT(score!AF907:AM907)=0,".",SUM(score!AF907:AM907)/COUNT(score!AF907:AM907))</f>
        <v>.</v>
      </c>
      <c r="E907" s="61" t="str">
        <f>IF(COUNT(score!O907:R907)=0,".",SUM(score!O907:R907)/COUNT(score!O907:R907))</f>
        <v>.</v>
      </c>
      <c r="F907" s="62" t="str">
        <f>IF(COUNT(tempcalcs!$AN907:$BV907)=35,SUM(tempcalcs!$AN907:$BV907,56.57706),".")</f>
        <v>.</v>
      </c>
      <c r="G907" s="62" t="str">
        <f>IF(COUNT(tempcalcs!$BX907:$DF907)=35,SUM(tempcalcs!$BX907:$DF907,60.75781),".")</f>
        <v>.</v>
      </c>
    </row>
    <row r="908" spans="1:7" x14ac:dyDescent="0.25">
      <c r="A908" s="58">
        <f>raw!$A909:$A909</f>
        <v>0</v>
      </c>
      <c r="B908" s="59">
        <f>raw!$B909:$B909</f>
        <v>0</v>
      </c>
      <c r="C908" s="61" t="str">
        <f>IF(COUNT(score!S908:AC908,score!AO908)=0,".",SUM(score!S908:AC908,score!AO908)/COUNT(score!S908:AC908,score!AO908))</f>
        <v>.</v>
      </c>
      <c r="D908" s="61" t="str">
        <f>IF(COUNT(score!AF908:AM908)=0,".",SUM(score!AF908:AM908)/COUNT(score!AF908:AM908))</f>
        <v>.</v>
      </c>
      <c r="E908" s="61" t="str">
        <f>IF(COUNT(score!O908:R908)=0,".",SUM(score!O908:R908)/COUNT(score!O908:R908))</f>
        <v>.</v>
      </c>
      <c r="F908" s="62" t="str">
        <f>IF(COUNT(tempcalcs!$AN908:$BV908)=35,SUM(tempcalcs!$AN908:$BV908,56.57706),".")</f>
        <v>.</v>
      </c>
      <c r="G908" s="62" t="str">
        <f>IF(COUNT(tempcalcs!$BX908:$DF908)=35,SUM(tempcalcs!$BX908:$DF908,60.75781),".")</f>
        <v>.</v>
      </c>
    </row>
    <row r="909" spans="1:7" x14ac:dyDescent="0.25">
      <c r="A909" s="58">
        <f>raw!$A910:$A910</f>
        <v>0</v>
      </c>
      <c r="B909" s="59">
        <f>raw!$B910:$B910</f>
        <v>0</v>
      </c>
      <c r="C909" s="61" t="str">
        <f>IF(COUNT(score!S909:AC909,score!AO909)=0,".",SUM(score!S909:AC909,score!AO909)/COUNT(score!S909:AC909,score!AO909))</f>
        <v>.</v>
      </c>
      <c r="D909" s="61" t="str">
        <f>IF(COUNT(score!AF909:AM909)=0,".",SUM(score!AF909:AM909)/COUNT(score!AF909:AM909))</f>
        <v>.</v>
      </c>
      <c r="E909" s="61" t="str">
        <f>IF(COUNT(score!O909:R909)=0,".",SUM(score!O909:R909)/COUNT(score!O909:R909))</f>
        <v>.</v>
      </c>
      <c r="F909" s="62" t="str">
        <f>IF(COUNT(tempcalcs!$AN909:$BV909)=35,SUM(tempcalcs!$AN909:$BV909,56.57706),".")</f>
        <v>.</v>
      </c>
      <c r="G909" s="62" t="str">
        <f>IF(COUNT(tempcalcs!$BX909:$DF909)=35,SUM(tempcalcs!$BX909:$DF909,60.75781),".")</f>
        <v>.</v>
      </c>
    </row>
    <row r="910" spans="1:7" x14ac:dyDescent="0.25">
      <c r="A910" s="58">
        <f>raw!$A911:$A911</f>
        <v>0</v>
      </c>
      <c r="B910" s="59">
        <f>raw!$B911:$B911</f>
        <v>0</v>
      </c>
      <c r="C910" s="61" t="str">
        <f>IF(COUNT(score!S910:AC910,score!AO910)=0,".",SUM(score!S910:AC910,score!AO910)/COUNT(score!S910:AC910,score!AO910))</f>
        <v>.</v>
      </c>
      <c r="D910" s="61" t="str">
        <f>IF(COUNT(score!AF910:AM910)=0,".",SUM(score!AF910:AM910)/COUNT(score!AF910:AM910))</f>
        <v>.</v>
      </c>
      <c r="E910" s="61" t="str">
        <f>IF(COUNT(score!O910:R910)=0,".",SUM(score!O910:R910)/COUNT(score!O910:R910))</f>
        <v>.</v>
      </c>
      <c r="F910" s="62" t="str">
        <f>IF(COUNT(tempcalcs!$AN910:$BV910)=35,SUM(tempcalcs!$AN910:$BV910,56.57706),".")</f>
        <v>.</v>
      </c>
      <c r="G910" s="62" t="str">
        <f>IF(COUNT(tempcalcs!$BX910:$DF910)=35,SUM(tempcalcs!$BX910:$DF910,60.75781),".")</f>
        <v>.</v>
      </c>
    </row>
    <row r="911" spans="1:7" x14ac:dyDescent="0.25">
      <c r="A911" s="58">
        <f>raw!$A912:$A912</f>
        <v>0</v>
      </c>
      <c r="B911" s="59">
        <f>raw!$B912:$B912</f>
        <v>0</v>
      </c>
      <c r="C911" s="61" t="str">
        <f>IF(COUNT(score!S911:AC911,score!AO911)=0,".",SUM(score!S911:AC911,score!AO911)/COUNT(score!S911:AC911,score!AO911))</f>
        <v>.</v>
      </c>
      <c r="D911" s="61" t="str">
        <f>IF(COUNT(score!AF911:AM911)=0,".",SUM(score!AF911:AM911)/COUNT(score!AF911:AM911))</f>
        <v>.</v>
      </c>
      <c r="E911" s="61" t="str">
        <f>IF(COUNT(score!O911:R911)=0,".",SUM(score!O911:R911)/COUNT(score!O911:R911))</f>
        <v>.</v>
      </c>
      <c r="F911" s="62" t="str">
        <f>IF(COUNT(tempcalcs!$AN911:$BV911)=35,SUM(tempcalcs!$AN911:$BV911,56.57706),".")</f>
        <v>.</v>
      </c>
      <c r="G911" s="62" t="str">
        <f>IF(COUNT(tempcalcs!$BX911:$DF911)=35,SUM(tempcalcs!$BX911:$DF911,60.75781),".")</f>
        <v>.</v>
      </c>
    </row>
    <row r="912" spans="1:7" x14ac:dyDescent="0.25">
      <c r="A912" s="58">
        <f>raw!$A913:$A913</f>
        <v>0</v>
      </c>
      <c r="B912" s="59">
        <f>raw!$B913:$B913</f>
        <v>0</v>
      </c>
      <c r="C912" s="61" t="str">
        <f>IF(COUNT(score!S912:AC912,score!AO912)=0,".",SUM(score!S912:AC912,score!AO912)/COUNT(score!S912:AC912,score!AO912))</f>
        <v>.</v>
      </c>
      <c r="D912" s="61" t="str">
        <f>IF(COUNT(score!AF912:AM912)=0,".",SUM(score!AF912:AM912)/COUNT(score!AF912:AM912))</f>
        <v>.</v>
      </c>
      <c r="E912" s="61" t="str">
        <f>IF(COUNT(score!O912:R912)=0,".",SUM(score!O912:R912)/COUNT(score!O912:R912))</f>
        <v>.</v>
      </c>
      <c r="F912" s="62" t="str">
        <f>IF(COUNT(tempcalcs!$AN912:$BV912)=35,SUM(tempcalcs!$AN912:$BV912,56.57706),".")</f>
        <v>.</v>
      </c>
      <c r="G912" s="62" t="str">
        <f>IF(COUNT(tempcalcs!$BX912:$DF912)=35,SUM(tempcalcs!$BX912:$DF912,60.75781),".")</f>
        <v>.</v>
      </c>
    </row>
    <row r="913" spans="1:7" x14ac:dyDescent="0.25">
      <c r="A913" s="58">
        <f>raw!$A914:$A914</f>
        <v>0</v>
      </c>
      <c r="B913" s="59">
        <f>raw!$B914:$B914</f>
        <v>0</v>
      </c>
      <c r="C913" s="61" t="str">
        <f>IF(COUNT(score!S913:AC913,score!AO913)=0,".",SUM(score!S913:AC913,score!AO913)/COUNT(score!S913:AC913,score!AO913))</f>
        <v>.</v>
      </c>
      <c r="D913" s="61" t="str">
        <f>IF(COUNT(score!AF913:AM913)=0,".",SUM(score!AF913:AM913)/COUNT(score!AF913:AM913))</f>
        <v>.</v>
      </c>
      <c r="E913" s="61" t="str">
        <f>IF(COUNT(score!O913:R913)=0,".",SUM(score!O913:R913)/COUNT(score!O913:R913))</f>
        <v>.</v>
      </c>
      <c r="F913" s="62" t="str">
        <f>IF(COUNT(tempcalcs!$AN913:$BV913)=35,SUM(tempcalcs!$AN913:$BV913,56.57706),".")</f>
        <v>.</v>
      </c>
      <c r="G913" s="62" t="str">
        <f>IF(COUNT(tempcalcs!$BX913:$DF913)=35,SUM(tempcalcs!$BX913:$DF913,60.75781),".")</f>
        <v>.</v>
      </c>
    </row>
    <row r="914" spans="1:7" x14ac:dyDescent="0.25">
      <c r="A914" s="58">
        <f>raw!$A915:$A915</f>
        <v>0</v>
      </c>
      <c r="B914" s="59">
        <f>raw!$B915:$B915</f>
        <v>0</v>
      </c>
      <c r="C914" s="61" t="str">
        <f>IF(COUNT(score!S914:AC914,score!AO914)=0,".",SUM(score!S914:AC914,score!AO914)/COUNT(score!S914:AC914,score!AO914))</f>
        <v>.</v>
      </c>
      <c r="D914" s="61" t="str">
        <f>IF(COUNT(score!AF914:AM914)=0,".",SUM(score!AF914:AM914)/COUNT(score!AF914:AM914))</f>
        <v>.</v>
      </c>
      <c r="E914" s="61" t="str">
        <f>IF(COUNT(score!O914:R914)=0,".",SUM(score!O914:R914)/COUNT(score!O914:R914))</f>
        <v>.</v>
      </c>
      <c r="F914" s="62" t="str">
        <f>IF(COUNT(tempcalcs!$AN914:$BV914)=35,SUM(tempcalcs!$AN914:$BV914,56.57706),".")</f>
        <v>.</v>
      </c>
      <c r="G914" s="62" t="str">
        <f>IF(COUNT(tempcalcs!$BX914:$DF914)=35,SUM(tempcalcs!$BX914:$DF914,60.75781),".")</f>
        <v>.</v>
      </c>
    </row>
    <row r="915" spans="1:7" x14ac:dyDescent="0.25">
      <c r="A915" s="58">
        <f>raw!$A916:$A916</f>
        <v>0</v>
      </c>
      <c r="B915" s="59">
        <f>raw!$B916:$B916</f>
        <v>0</v>
      </c>
      <c r="C915" s="61" t="str">
        <f>IF(COUNT(score!S915:AC915,score!AO915)=0,".",SUM(score!S915:AC915,score!AO915)/COUNT(score!S915:AC915,score!AO915))</f>
        <v>.</v>
      </c>
      <c r="D915" s="61" t="str">
        <f>IF(COUNT(score!AF915:AM915)=0,".",SUM(score!AF915:AM915)/COUNT(score!AF915:AM915))</f>
        <v>.</v>
      </c>
      <c r="E915" s="61" t="str">
        <f>IF(COUNT(score!O915:R915)=0,".",SUM(score!O915:R915)/COUNT(score!O915:R915))</f>
        <v>.</v>
      </c>
      <c r="F915" s="62" t="str">
        <f>IF(COUNT(tempcalcs!$AN915:$BV915)=35,SUM(tempcalcs!$AN915:$BV915,56.57706),".")</f>
        <v>.</v>
      </c>
      <c r="G915" s="62" t="str">
        <f>IF(COUNT(tempcalcs!$BX915:$DF915)=35,SUM(tempcalcs!$BX915:$DF915,60.75781),".")</f>
        <v>.</v>
      </c>
    </row>
    <row r="916" spans="1:7" x14ac:dyDescent="0.25">
      <c r="A916" s="58">
        <f>raw!$A917:$A917</f>
        <v>0</v>
      </c>
      <c r="B916" s="59">
        <f>raw!$B917:$B917</f>
        <v>0</v>
      </c>
      <c r="C916" s="61" t="str">
        <f>IF(COUNT(score!S916:AC916,score!AO916)=0,".",SUM(score!S916:AC916,score!AO916)/COUNT(score!S916:AC916,score!AO916))</f>
        <v>.</v>
      </c>
      <c r="D916" s="61" t="str">
        <f>IF(COUNT(score!AF916:AM916)=0,".",SUM(score!AF916:AM916)/COUNT(score!AF916:AM916))</f>
        <v>.</v>
      </c>
      <c r="E916" s="61" t="str">
        <f>IF(COUNT(score!O916:R916)=0,".",SUM(score!O916:R916)/COUNT(score!O916:R916))</f>
        <v>.</v>
      </c>
      <c r="F916" s="62" t="str">
        <f>IF(COUNT(tempcalcs!$AN916:$BV916)=35,SUM(tempcalcs!$AN916:$BV916,56.57706),".")</f>
        <v>.</v>
      </c>
      <c r="G916" s="62" t="str">
        <f>IF(COUNT(tempcalcs!$BX916:$DF916)=35,SUM(tempcalcs!$BX916:$DF916,60.75781),".")</f>
        <v>.</v>
      </c>
    </row>
    <row r="917" spans="1:7" x14ac:dyDescent="0.25">
      <c r="A917" s="58">
        <f>raw!$A918:$A918</f>
        <v>0</v>
      </c>
      <c r="B917" s="59">
        <f>raw!$B918:$B918</f>
        <v>0</v>
      </c>
      <c r="C917" s="61" t="str">
        <f>IF(COUNT(score!S917:AC917,score!AO917)=0,".",SUM(score!S917:AC917,score!AO917)/COUNT(score!S917:AC917,score!AO917))</f>
        <v>.</v>
      </c>
      <c r="D917" s="61" t="str">
        <f>IF(COUNT(score!AF917:AM917)=0,".",SUM(score!AF917:AM917)/COUNT(score!AF917:AM917))</f>
        <v>.</v>
      </c>
      <c r="E917" s="61" t="str">
        <f>IF(COUNT(score!O917:R917)=0,".",SUM(score!O917:R917)/COUNT(score!O917:R917))</f>
        <v>.</v>
      </c>
      <c r="F917" s="62" t="str">
        <f>IF(COUNT(tempcalcs!$AN917:$BV917)=35,SUM(tempcalcs!$AN917:$BV917,56.57706),".")</f>
        <v>.</v>
      </c>
      <c r="G917" s="62" t="str">
        <f>IF(COUNT(tempcalcs!$BX917:$DF917)=35,SUM(tempcalcs!$BX917:$DF917,60.75781),".")</f>
        <v>.</v>
      </c>
    </row>
    <row r="918" spans="1:7" x14ac:dyDescent="0.25">
      <c r="A918" s="58">
        <f>raw!$A919:$A919</f>
        <v>0</v>
      </c>
      <c r="B918" s="59">
        <f>raw!$B919:$B919</f>
        <v>0</v>
      </c>
      <c r="C918" s="61" t="str">
        <f>IF(COUNT(score!S918:AC918,score!AO918)=0,".",SUM(score!S918:AC918,score!AO918)/COUNT(score!S918:AC918,score!AO918))</f>
        <v>.</v>
      </c>
      <c r="D918" s="61" t="str">
        <f>IF(COUNT(score!AF918:AM918)=0,".",SUM(score!AF918:AM918)/COUNT(score!AF918:AM918))</f>
        <v>.</v>
      </c>
      <c r="E918" s="61" t="str">
        <f>IF(COUNT(score!O918:R918)=0,".",SUM(score!O918:R918)/COUNT(score!O918:R918))</f>
        <v>.</v>
      </c>
      <c r="F918" s="62" t="str">
        <f>IF(COUNT(tempcalcs!$AN918:$BV918)=35,SUM(tempcalcs!$AN918:$BV918,56.57706),".")</f>
        <v>.</v>
      </c>
      <c r="G918" s="62" t="str">
        <f>IF(COUNT(tempcalcs!$BX918:$DF918)=35,SUM(tempcalcs!$BX918:$DF918,60.75781),".")</f>
        <v>.</v>
      </c>
    </row>
    <row r="919" spans="1:7" x14ac:dyDescent="0.25">
      <c r="A919" s="58">
        <f>raw!$A920:$A920</f>
        <v>0</v>
      </c>
      <c r="B919" s="59">
        <f>raw!$B920:$B920</f>
        <v>0</v>
      </c>
      <c r="C919" s="61" t="str">
        <f>IF(COUNT(score!S919:AC919,score!AO919)=0,".",SUM(score!S919:AC919,score!AO919)/COUNT(score!S919:AC919,score!AO919))</f>
        <v>.</v>
      </c>
      <c r="D919" s="61" t="str">
        <f>IF(COUNT(score!AF919:AM919)=0,".",SUM(score!AF919:AM919)/COUNT(score!AF919:AM919))</f>
        <v>.</v>
      </c>
      <c r="E919" s="61" t="str">
        <f>IF(COUNT(score!O919:R919)=0,".",SUM(score!O919:R919)/COUNT(score!O919:R919))</f>
        <v>.</v>
      </c>
      <c r="F919" s="62" t="str">
        <f>IF(COUNT(tempcalcs!$AN919:$BV919)=35,SUM(tempcalcs!$AN919:$BV919,56.57706),".")</f>
        <v>.</v>
      </c>
      <c r="G919" s="62" t="str">
        <f>IF(COUNT(tempcalcs!$BX919:$DF919)=35,SUM(tempcalcs!$BX919:$DF919,60.75781),".")</f>
        <v>.</v>
      </c>
    </row>
    <row r="920" spans="1:7" x14ac:dyDescent="0.25">
      <c r="A920" s="58">
        <f>raw!$A921:$A921</f>
        <v>0</v>
      </c>
      <c r="B920" s="59">
        <f>raw!$B921:$B921</f>
        <v>0</v>
      </c>
      <c r="C920" s="61" t="str">
        <f>IF(COUNT(score!S920:AC920,score!AO920)=0,".",SUM(score!S920:AC920,score!AO920)/COUNT(score!S920:AC920,score!AO920))</f>
        <v>.</v>
      </c>
      <c r="D920" s="61" t="str">
        <f>IF(COUNT(score!AF920:AM920)=0,".",SUM(score!AF920:AM920)/COUNT(score!AF920:AM920))</f>
        <v>.</v>
      </c>
      <c r="E920" s="61" t="str">
        <f>IF(COUNT(score!O920:R920)=0,".",SUM(score!O920:R920)/COUNT(score!O920:R920))</f>
        <v>.</v>
      </c>
      <c r="F920" s="62" t="str">
        <f>IF(COUNT(tempcalcs!$AN920:$BV920)=35,SUM(tempcalcs!$AN920:$BV920,56.57706),".")</f>
        <v>.</v>
      </c>
      <c r="G920" s="62" t="str">
        <f>IF(COUNT(tempcalcs!$BX920:$DF920)=35,SUM(tempcalcs!$BX920:$DF920,60.75781),".")</f>
        <v>.</v>
      </c>
    </row>
    <row r="921" spans="1:7" x14ac:dyDescent="0.25">
      <c r="A921" s="58">
        <f>raw!$A922:$A922</f>
        <v>0</v>
      </c>
      <c r="B921" s="59">
        <f>raw!$B922:$B922</f>
        <v>0</v>
      </c>
      <c r="C921" s="61" t="str">
        <f>IF(COUNT(score!S921:AC921,score!AO921)=0,".",SUM(score!S921:AC921,score!AO921)/COUNT(score!S921:AC921,score!AO921))</f>
        <v>.</v>
      </c>
      <c r="D921" s="61" t="str">
        <f>IF(COUNT(score!AF921:AM921)=0,".",SUM(score!AF921:AM921)/COUNT(score!AF921:AM921))</f>
        <v>.</v>
      </c>
      <c r="E921" s="61" t="str">
        <f>IF(COUNT(score!O921:R921)=0,".",SUM(score!O921:R921)/COUNT(score!O921:R921))</f>
        <v>.</v>
      </c>
      <c r="F921" s="62" t="str">
        <f>IF(COUNT(tempcalcs!$AN921:$BV921)=35,SUM(tempcalcs!$AN921:$BV921,56.57706),".")</f>
        <v>.</v>
      </c>
      <c r="G921" s="62" t="str">
        <f>IF(COUNT(tempcalcs!$BX921:$DF921)=35,SUM(tempcalcs!$BX921:$DF921,60.75781),".")</f>
        <v>.</v>
      </c>
    </row>
    <row r="922" spans="1:7" x14ac:dyDescent="0.25">
      <c r="A922" s="58">
        <f>raw!$A923:$A923</f>
        <v>0</v>
      </c>
      <c r="B922" s="59">
        <f>raw!$B923:$B923</f>
        <v>0</v>
      </c>
      <c r="C922" s="61" t="str">
        <f>IF(COUNT(score!S922:AC922,score!AO922)=0,".",SUM(score!S922:AC922,score!AO922)/COUNT(score!S922:AC922,score!AO922))</f>
        <v>.</v>
      </c>
      <c r="D922" s="61" t="str">
        <f>IF(COUNT(score!AF922:AM922)=0,".",SUM(score!AF922:AM922)/COUNT(score!AF922:AM922))</f>
        <v>.</v>
      </c>
      <c r="E922" s="61" t="str">
        <f>IF(COUNT(score!O922:R922)=0,".",SUM(score!O922:R922)/COUNT(score!O922:R922))</f>
        <v>.</v>
      </c>
      <c r="F922" s="62" t="str">
        <f>IF(COUNT(tempcalcs!$AN922:$BV922)=35,SUM(tempcalcs!$AN922:$BV922,56.57706),".")</f>
        <v>.</v>
      </c>
      <c r="G922" s="62" t="str">
        <f>IF(COUNT(tempcalcs!$BX922:$DF922)=35,SUM(tempcalcs!$BX922:$DF922,60.75781),".")</f>
        <v>.</v>
      </c>
    </row>
    <row r="923" spans="1:7" x14ac:dyDescent="0.25">
      <c r="A923" s="58">
        <f>raw!$A924:$A924</f>
        <v>0</v>
      </c>
      <c r="B923" s="59">
        <f>raw!$B924:$B924</f>
        <v>0</v>
      </c>
      <c r="C923" s="61" t="str">
        <f>IF(COUNT(score!S923:AC923,score!AO923)=0,".",SUM(score!S923:AC923,score!AO923)/COUNT(score!S923:AC923,score!AO923))</f>
        <v>.</v>
      </c>
      <c r="D923" s="61" t="str">
        <f>IF(COUNT(score!AF923:AM923)=0,".",SUM(score!AF923:AM923)/COUNT(score!AF923:AM923))</f>
        <v>.</v>
      </c>
      <c r="E923" s="61" t="str">
        <f>IF(COUNT(score!O923:R923)=0,".",SUM(score!O923:R923)/COUNT(score!O923:R923))</f>
        <v>.</v>
      </c>
      <c r="F923" s="62" t="str">
        <f>IF(COUNT(tempcalcs!$AN923:$BV923)=35,SUM(tempcalcs!$AN923:$BV923,56.57706),".")</f>
        <v>.</v>
      </c>
      <c r="G923" s="62" t="str">
        <f>IF(COUNT(tempcalcs!$BX923:$DF923)=35,SUM(tempcalcs!$BX923:$DF923,60.75781),".")</f>
        <v>.</v>
      </c>
    </row>
    <row r="924" spans="1:7" x14ac:dyDescent="0.25">
      <c r="A924" s="58">
        <f>raw!$A925:$A925</f>
        <v>0</v>
      </c>
      <c r="B924" s="59">
        <f>raw!$B925:$B925</f>
        <v>0</v>
      </c>
      <c r="C924" s="61" t="str">
        <f>IF(COUNT(score!S924:AC924,score!AO924)=0,".",SUM(score!S924:AC924,score!AO924)/COUNT(score!S924:AC924,score!AO924))</f>
        <v>.</v>
      </c>
      <c r="D924" s="61" t="str">
        <f>IF(COUNT(score!AF924:AM924)=0,".",SUM(score!AF924:AM924)/COUNT(score!AF924:AM924))</f>
        <v>.</v>
      </c>
      <c r="E924" s="61" t="str">
        <f>IF(COUNT(score!O924:R924)=0,".",SUM(score!O924:R924)/COUNT(score!O924:R924))</f>
        <v>.</v>
      </c>
      <c r="F924" s="62" t="str">
        <f>IF(COUNT(tempcalcs!$AN924:$BV924)=35,SUM(tempcalcs!$AN924:$BV924,56.57706),".")</f>
        <v>.</v>
      </c>
      <c r="G924" s="62" t="str">
        <f>IF(COUNT(tempcalcs!$BX924:$DF924)=35,SUM(tempcalcs!$BX924:$DF924,60.75781),".")</f>
        <v>.</v>
      </c>
    </row>
    <row r="925" spans="1:7" x14ac:dyDescent="0.25">
      <c r="A925" s="58">
        <f>raw!$A926:$A926</f>
        <v>0</v>
      </c>
      <c r="B925" s="59">
        <f>raw!$B926:$B926</f>
        <v>0</v>
      </c>
      <c r="C925" s="61" t="str">
        <f>IF(COUNT(score!S925:AC925,score!AO925)=0,".",SUM(score!S925:AC925,score!AO925)/COUNT(score!S925:AC925,score!AO925))</f>
        <v>.</v>
      </c>
      <c r="D925" s="61" t="str">
        <f>IF(COUNT(score!AF925:AM925)=0,".",SUM(score!AF925:AM925)/COUNT(score!AF925:AM925))</f>
        <v>.</v>
      </c>
      <c r="E925" s="61" t="str">
        <f>IF(COUNT(score!O925:R925)=0,".",SUM(score!O925:R925)/COUNT(score!O925:R925))</f>
        <v>.</v>
      </c>
      <c r="F925" s="62" t="str">
        <f>IF(COUNT(tempcalcs!$AN925:$BV925)=35,SUM(tempcalcs!$AN925:$BV925,56.57706),".")</f>
        <v>.</v>
      </c>
      <c r="G925" s="62" t="str">
        <f>IF(COUNT(tempcalcs!$BX925:$DF925)=35,SUM(tempcalcs!$BX925:$DF925,60.75781),".")</f>
        <v>.</v>
      </c>
    </row>
    <row r="926" spans="1:7" x14ac:dyDescent="0.25">
      <c r="A926" s="58">
        <f>raw!$A927:$A927</f>
        <v>0</v>
      </c>
      <c r="B926" s="59">
        <f>raw!$B927:$B927</f>
        <v>0</v>
      </c>
      <c r="C926" s="61" t="str">
        <f>IF(COUNT(score!S926:AC926,score!AO926)=0,".",SUM(score!S926:AC926,score!AO926)/COUNT(score!S926:AC926,score!AO926))</f>
        <v>.</v>
      </c>
      <c r="D926" s="61" t="str">
        <f>IF(COUNT(score!AF926:AM926)=0,".",SUM(score!AF926:AM926)/COUNT(score!AF926:AM926))</f>
        <v>.</v>
      </c>
      <c r="E926" s="61" t="str">
        <f>IF(COUNT(score!O926:R926)=0,".",SUM(score!O926:R926)/COUNT(score!O926:R926))</f>
        <v>.</v>
      </c>
      <c r="F926" s="62" t="str">
        <f>IF(COUNT(tempcalcs!$AN926:$BV926)=35,SUM(tempcalcs!$AN926:$BV926,56.57706),".")</f>
        <v>.</v>
      </c>
      <c r="G926" s="62" t="str">
        <f>IF(COUNT(tempcalcs!$BX926:$DF926)=35,SUM(tempcalcs!$BX926:$DF926,60.75781),".")</f>
        <v>.</v>
      </c>
    </row>
    <row r="927" spans="1:7" x14ac:dyDescent="0.25">
      <c r="A927" s="58">
        <f>raw!$A928:$A928</f>
        <v>0</v>
      </c>
      <c r="B927" s="59">
        <f>raw!$B928:$B928</f>
        <v>0</v>
      </c>
      <c r="C927" s="61" t="str">
        <f>IF(COUNT(score!S927:AC927,score!AO927)=0,".",SUM(score!S927:AC927,score!AO927)/COUNT(score!S927:AC927,score!AO927))</f>
        <v>.</v>
      </c>
      <c r="D927" s="61" t="str">
        <f>IF(COUNT(score!AF927:AM927)=0,".",SUM(score!AF927:AM927)/COUNT(score!AF927:AM927))</f>
        <v>.</v>
      </c>
      <c r="E927" s="61" t="str">
        <f>IF(COUNT(score!O927:R927)=0,".",SUM(score!O927:R927)/COUNT(score!O927:R927))</f>
        <v>.</v>
      </c>
      <c r="F927" s="62" t="str">
        <f>IF(COUNT(tempcalcs!$AN927:$BV927)=35,SUM(tempcalcs!$AN927:$BV927,56.57706),".")</f>
        <v>.</v>
      </c>
      <c r="G927" s="62" t="str">
        <f>IF(COUNT(tempcalcs!$BX927:$DF927)=35,SUM(tempcalcs!$BX927:$DF927,60.75781),".")</f>
        <v>.</v>
      </c>
    </row>
    <row r="928" spans="1:7" x14ac:dyDescent="0.25">
      <c r="A928" s="58">
        <f>raw!$A929:$A929</f>
        <v>0</v>
      </c>
      <c r="B928" s="59">
        <f>raw!$B929:$B929</f>
        <v>0</v>
      </c>
      <c r="C928" s="61" t="str">
        <f>IF(COUNT(score!S928:AC928,score!AO928)=0,".",SUM(score!S928:AC928,score!AO928)/COUNT(score!S928:AC928,score!AO928))</f>
        <v>.</v>
      </c>
      <c r="D928" s="61" t="str">
        <f>IF(COUNT(score!AF928:AM928)=0,".",SUM(score!AF928:AM928)/COUNT(score!AF928:AM928))</f>
        <v>.</v>
      </c>
      <c r="E928" s="61" t="str">
        <f>IF(COUNT(score!O928:R928)=0,".",SUM(score!O928:R928)/COUNT(score!O928:R928))</f>
        <v>.</v>
      </c>
      <c r="F928" s="62" t="str">
        <f>IF(COUNT(tempcalcs!$AN928:$BV928)=35,SUM(tempcalcs!$AN928:$BV928,56.57706),".")</f>
        <v>.</v>
      </c>
      <c r="G928" s="62" t="str">
        <f>IF(COUNT(tempcalcs!$BX928:$DF928)=35,SUM(tempcalcs!$BX928:$DF928,60.75781),".")</f>
        <v>.</v>
      </c>
    </row>
    <row r="929" spans="1:7" x14ac:dyDescent="0.25">
      <c r="A929" s="58">
        <f>raw!$A930:$A930</f>
        <v>0</v>
      </c>
      <c r="B929" s="59">
        <f>raw!$B930:$B930</f>
        <v>0</v>
      </c>
      <c r="C929" s="61" t="str">
        <f>IF(COUNT(score!S929:AC929,score!AO929)=0,".",SUM(score!S929:AC929,score!AO929)/COUNT(score!S929:AC929,score!AO929))</f>
        <v>.</v>
      </c>
      <c r="D929" s="61" t="str">
        <f>IF(COUNT(score!AF929:AM929)=0,".",SUM(score!AF929:AM929)/COUNT(score!AF929:AM929))</f>
        <v>.</v>
      </c>
      <c r="E929" s="61" t="str">
        <f>IF(COUNT(score!O929:R929)=0,".",SUM(score!O929:R929)/COUNT(score!O929:R929))</f>
        <v>.</v>
      </c>
      <c r="F929" s="62" t="str">
        <f>IF(COUNT(tempcalcs!$AN929:$BV929)=35,SUM(tempcalcs!$AN929:$BV929,56.57706),".")</f>
        <v>.</v>
      </c>
      <c r="G929" s="62" t="str">
        <f>IF(COUNT(tempcalcs!$BX929:$DF929)=35,SUM(tempcalcs!$BX929:$DF929,60.75781),".")</f>
        <v>.</v>
      </c>
    </row>
    <row r="930" spans="1:7" x14ac:dyDescent="0.25">
      <c r="A930" s="58">
        <f>raw!$A931:$A931</f>
        <v>0</v>
      </c>
      <c r="B930" s="59">
        <f>raw!$B931:$B931</f>
        <v>0</v>
      </c>
      <c r="C930" s="61" t="str">
        <f>IF(COUNT(score!S930:AC930,score!AO930)=0,".",SUM(score!S930:AC930,score!AO930)/COUNT(score!S930:AC930,score!AO930))</f>
        <v>.</v>
      </c>
      <c r="D930" s="61" t="str">
        <f>IF(COUNT(score!AF930:AM930)=0,".",SUM(score!AF930:AM930)/COUNT(score!AF930:AM930))</f>
        <v>.</v>
      </c>
      <c r="E930" s="61" t="str">
        <f>IF(COUNT(score!O930:R930)=0,".",SUM(score!O930:R930)/COUNT(score!O930:R930))</f>
        <v>.</v>
      </c>
      <c r="F930" s="62" t="str">
        <f>IF(COUNT(tempcalcs!$AN930:$BV930)=35,SUM(tempcalcs!$AN930:$BV930,56.57706),".")</f>
        <v>.</v>
      </c>
      <c r="G930" s="62" t="str">
        <f>IF(COUNT(tempcalcs!$BX930:$DF930)=35,SUM(tempcalcs!$BX930:$DF930,60.75781),".")</f>
        <v>.</v>
      </c>
    </row>
    <row r="931" spans="1:7" x14ac:dyDescent="0.25">
      <c r="A931" s="58">
        <f>raw!$A932:$A932</f>
        <v>0</v>
      </c>
      <c r="B931" s="59">
        <f>raw!$B932:$B932</f>
        <v>0</v>
      </c>
      <c r="C931" s="61" t="str">
        <f>IF(COUNT(score!S931:AC931,score!AO931)=0,".",SUM(score!S931:AC931,score!AO931)/COUNT(score!S931:AC931,score!AO931))</f>
        <v>.</v>
      </c>
      <c r="D931" s="61" t="str">
        <f>IF(COUNT(score!AF931:AM931)=0,".",SUM(score!AF931:AM931)/COUNT(score!AF931:AM931))</f>
        <v>.</v>
      </c>
      <c r="E931" s="61" t="str">
        <f>IF(COUNT(score!O931:R931)=0,".",SUM(score!O931:R931)/COUNT(score!O931:R931))</f>
        <v>.</v>
      </c>
      <c r="F931" s="62" t="str">
        <f>IF(COUNT(tempcalcs!$AN931:$BV931)=35,SUM(tempcalcs!$AN931:$BV931,56.57706),".")</f>
        <v>.</v>
      </c>
      <c r="G931" s="62" t="str">
        <f>IF(COUNT(tempcalcs!$BX931:$DF931)=35,SUM(tempcalcs!$BX931:$DF931,60.75781),".")</f>
        <v>.</v>
      </c>
    </row>
    <row r="932" spans="1:7" x14ac:dyDescent="0.25">
      <c r="A932" s="58">
        <f>raw!$A933:$A933</f>
        <v>0</v>
      </c>
      <c r="B932" s="59">
        <f>raw!$B933:$B933</f>
        <v>0</v>
      </c>
      <c r="C932" s="61" t="str">
        <f>IF(COUNT(score!S932:AC932,score!AO932)=0,".",SUM(score!S932:AC932,score!AO932)/COUNT(score!S932:AC932,score!AO932))</f>
        <v>.</v>
      </c>
      <c r="D932" s="61" t="str">
        <f>IF(COUNT(score!AF932:AM932)=0,".",SUM(score!AF932:AM932)/COUNT(score!AF932:AM932))</f>
        <v>.</v>
      </c>
      <c r="E932" s="61" t="str">
        <f>IF(COUNT(score!O932:R932)=0,".",SUM(score!O932:R932)/COUNT(score!O932:R932))</f>
        <v>.</v>
      </c>
      <c r="F932" s="62" t="str">
        <f>IF(COUNT(tempcalcs!$AN932:$BV932)=35,SUM(tempcalcs!$AN932:$BV932,56.57706),".")</f>
        <v>.</v>
      </c>
      <c r="G932" s="62" t="str">
        <f>IF(COUNT(tempcalcs!$BX932:$DF932)=35,SUM(tempcalcs!$BX932:$DF932,60.75781),".")</f>
        <v>.</v>
      </c>
    </row>
    <row r="933" spans="1:7" x14ac:dyDescent="0.25">
      <c r="A933" s="58">
        <f>raw!$A934:$A934</f>
        <v>0</v>
      </c>
      <c r="B933" s="59">
        <f>raw!$B934:$B934</f>
        <v>0</v>
      </c>
      <c r="C933" s="61" t="str">
        <f>IF(COUNT(score!S933:AC933,score!AO933)=0,".",SUM(score!S933:AC933,score!AO933)/COUNT(score!S933:AC933,score!AO933))</f>
        <v>.</v>
      </c>
      <c r="D933" s="61" t="str">
        <f>IF(COUNT(score!AF933:AM933)=0,".",SUM(score!AF933:AM933)/COUNT(score!AF933:AM933))</f>
        <v>.</v>
      </c>
      <c r="E933" s="61" t="str">
        <f>IF(COUNT(score!O933:R933)=0,".",SUM(score!O933:R933)/COUNT(score!O933:R933))</f>
        <v>.</v>
      </c>
      <c r="F933" s="62" t="str">
        <f>IF(COUNT(tempcalcs!$AN933:$BV933)=35,SUM(tempcalcs!$AN933:$BV933,56.57706),".")</f>
        <v>.</v>
      </c>
      <c r="G933" s="62" t="str">
        <f>IF(COUNT(tempcalcs!$BX933:$DF933)=35,SUM(tempcalcs!$BX933:$DF933,60.75781),".")</f>
        <v>.</v>
      </c>
    </row>
    <row r="934" spans="1:7" x14ac:dyDescent="0.25">
      <c r="A934" s="58">
        <f>raw!$A935:$A935</f>
        <v>0</v>
      </c>
      <c r="B934" s="59">
        <f>raw!$B935:$B935</f>
        <v>0</v>
      </c>
      <c r="C934" s="61" t="str">
        <f>IF(COUNT(score!S934:AC934,score!AO934)=0,".",SUM(score!S934:AC934,score!AO934)/COUNT(score!S934:AC934,score!AO934))</f>
        <v>.</v>
      </c>
      <c r="D934" s="61" t="str">
        <f>IF(COUNT(score!AF934:AM934)=0,".",SUM(score!AF934:AM934)/COUNT(score!AF934:AM934))</f>
        <v>.</v>
      </c>
      <c r="E934" s="61" t="str">
        <f>IF(COUNT(score!O934:R934)=0,".",SUM(score!O934:R934)/COUNT(score!O934:R934))</f>
        <v>.</v>
      </c>
      <c r="F934" s="62" t="str">
        <f>IF(COUNT(tempcalcs!$AN934:$BV934)=35,SUM(tempcalcs!$AN934:$BV934,56.57706),".")</f>
        <v>.</v>
      </c>
      <c r="G934" s="62" t="str">
        <f>IF(COUNT(tempcalcs!$BX934:$DF934)=35,SUM(tempcalcs!$BX934:$DF934,60.75781),".")</f>
        <v>.</v>
      </c>
    </row>
    <row r="935" spans="1:7" x14ac:dyDescent="0.25">
      <c r="A935" s="58">
        <f>raw!$A936:$A936</f>
        <v>0</v>
      </c>
      <c r="B935" s="59">
        <f>raw!$B936:$B936</f>
        <v>0</v>
      </c>
      <c r="C935" s="61" t="str">
        <f>IF(COUNT(score!S935:AC935,score!AO935)=0,".",SUM(score!S935:AC935,score!AO935)/COUNT(score!S935:AC935,score!AO935))</f>
        <v>.</v>
      </c>
      <c r="D935" s="61" t="str">
        <f>IF(COUNT(score!AF935:AM935)=0,".",SUM(score!AF935:AM935)/COUNT(score!AF935:AM935))</f>
        <v>.</v>
      </c>
      <c r="E935" s="61" t="str">
        <f>IF(COUNT(score!O935:R935)=0,".",SUM(score!O935:R935)/COUNT(score!O935:R935))</f>
        <v>.</v>
      </c>
      <c r="F935" s="62" t="str">
        <f>IF(COUNT(tempcalcs!$AN935:$BV935)=35,SUM(tempcalcs!$AN935:$BV935,56.57706),".")</f>
        <v>.</v>
      </c>
      <c r="G935" s="62" t="str">
        <f>IF(COUNT(tempcalcs!$BX935:$DF935)=35,SUM(tempcalcs!$BX935:$DF935,60.75781),".")</f>
        <v>.</v>
      </c>
    </row>
    <row r="936" spans="1:7" x14ac:dyDescent="0.25">
      <c r="A936" s="58">
        <f>raw!$A937:$A937</f>
        <v>0</v>
      </c>
      <c r="B936" s="59">
        <f>raw!$B937:$B937</f>
        <v>0</v>
      </c>
      <c r="C936" s="61" t="str">
        <f>IF(COUNT(score!S936:AC936,score!AO936)=0,".",SUM(score!S936:AC936,score!AO936)/COUNT(score!S936:AC936,score!AO936))</f>
        <v>.</v>
      </c>
      <c r="D936" s="61" t="str">
        <f>IF(COUNT(score!AF936:AM936)=0,".",SUM(score!AF936:AM936)/COUNT(score!AF936:AM936))</f>
        <v>.</v>
      </c>
      <c r="E936" s="61" t="str">
        <f>IF(COUNT(score!O936:R936)=0,".",SUM(score!O936:R936)/COUNT(score!O936:R936))</f>
        <v>.</v>
      </c>
      <c r="F936" s="62" t="str">
        <f>IF(COUNT(tempcalcs!$AN936:$BV936)=35,SUM(tempcalcs!$AN936:$BV936,56.57706),".")</f>
        <v>.</v>
      </c>
      <c r="G936" s="62" t="str">
        <f>IF(COUNT(tempcalcs!$BX936:$DF936)=35,SUM(tempcalcs!$BX936:$DF936,60.75781),".")</f>
        <v>.</v>
      </c>
    </row>
    <row r="937" spans="1:7" x14ac:dyDescent="0.25">
      <c r="A937" s="58">
        <f>raw!$A938:$A938</f>
        <v>0</v>
      </c>
      <c r="B937" s="59">
        <f>raw!$B938:$B938</f>
        <v>0</v>
      </c>
      <c r="C937" s="61" t="str">
        <f>IF(COUNT(score!S937:AC937,score!AO937)=0,".",SUM(score!S937:AC937,score!AO937)/COUNT(score!S937:AC937,score!AO937))</f>
        <v>.</v>
      </c>
      <c r="D937" s="61" t="str">
        <f>IF(COUNT(score!AF937:AM937)=0,".",SUM(score!AF937:AM937)/COUNT(score!AF937:AM937))</f>
        <v>.</v>
      </c>
      <c r="E937" s="61" t="str">
        <f>IF(COUNT(score!O937:R937)=0,".",SUM(score!O937:R937)/COUNT(score!O937:R937))</f>
        <v>.</v>
      </c>
      <c r="F937" s="62" t="str">
        <f>IF(COUNT(tempcalcs!$AN937:$BV937)=35,SUM(tempcalcs!$AN937:$BV937,56.57706),".")</f>
        <v>.</v>
      </c>
      <c r="G937" s="62" t="str">
        <f>IF(COUNT(tempcalcs!$BX937:$DF937)=35,SUM(tempcalcs!$BX937:$DF937,60.75781),".")</f>
        <v>.</v>
      </c>
    </row>
    <row r="938" spans="1:7" x14ac:dyDescent="0.25">
      <c r="A938" s="58">
        <f>raw!$A939:$A939</f>
        <v>0</v>
      </c>
      <c r="B938" s="59">
        <f>raw!$B939:$B939</f>
        <v>0</v>
      </c>
      <c r="C938" s="61" t="str">
        <f>IF(COUNT(score!S938:AC938,score!AO938)=0,".",SUM(score!S938:AC938,score!AO938)/COUNT(score!S938:AC938,score!AO938))</f>
        <v>.</v>
      </c>
      <c r="D938" s="61" t="str">
        <f>IF(COUNT(score!AF938:AM938)=0,".",SUM(score!AF938:AM938)/COUNT(score!AF938:AM938))</f>
        <v>.</v>
      </c>
      <c r="E938" s="61" t="str">
        <f>IF(COUNT(score!O938:R938)=0,".",SUM(score!O938:R938)/COUNT(score!O938:R938))</f>
        <v>.</v>
      </c>
      <c r="F938" s="62" t="str">
        <f>IF(COUNT(tempcalcs!$AN938:$BV938)=35,SUM(tempcalcs!$AN938:$BV938,56.57706),".")</f>
        <v>.</v>
      </c>
      <c r="G938" s="62" t="str">
        <f>IF(COUNT(tempcalcs!$BX938:$DF938)=35,SUM(tempcalcs!$BX938:$DF938,60.75781),".")</f>
        <v>.</v>
      </c>
    </row>
    <row r="939" spans="1:7" x14ac:dyDescent="0.25">
      <c r="A939" s="58">
        <f>raw!$A940:$A940</f>
        <v>0</v>
      </c>
      <c r="B939" s="59">
        <f>raw!$B940:$B940</f>
        <v>0</v>
      </c>
      <c r="C939" s="61" t="str">
        <f>IF(COUNT(score!S939:AC939,score!AO939)=0,".",SUM(score!S939:AC939,score!AO939)/COUNT(score!S939:AC939,score!AO939))</f>
        <v>.</v>
      </c>
      <c r="D939" s="61" t="str">
        <f>IF(COUNT(score!AF939:AM939)=0,".",SUM(score!AF939:AM939)/COUNT(score!AF939:AM939))</f>
        <v>.</v>
      </c>
      <c r="E939" s="61" t="str">
        <f>IF(COUNT(score!O939:R939)=0,".",SUM(score!O939:R939)/COUNT(score!O939:R939))</f>
        <v>.</v>
      </c>
      <c r="F939" s="62" t="str">
        <f>IF(COUNT(tempcalcs!$AN939:$BV939)=35,SUM(tempcalcs!$AN939:$BV939,56.57706),".")</f>
        <v>.</v>
      </c>
      <c r="G939" s="62" t="str">
        <f>IF(COUNT(tempcalcs!$BX939:$DF939)=35,SUM(tempcalcs!$BX939:$DF939,60.75781),".")</f>
        <v>.</v>
      </c>
    </row>
    <row r="940" spans="1:7" x14ac:dyDescent="0.25">
      <c r="A940" s="58">
        <f>raw!$A941:$A941</f>
        <v>0</v>
      </c>
      <c r="B940" s="59">
        <f>raw!$B941:$B941</f>
        <v>0</v>
      </c>
      <c r="C940" s="61" t="str">
        <f>IF(COUNT(score!S940:AC940,score!AO940)=0,".",SUM(score!S940:AC940,score!AO940)/COUNT(score!S940:AC940,score!AO940))</f>
        <v>.</v>
      </c>
      <c r="D940" s="61" t="str">
        <f>IF(COUNT(score!AF940:AM940)=0,".",SUM(score!AF940:AM940)/COUNT(score!AF940:AM940))</f>
        <v>.</v>
      </c>
      <c r="E940" s="61" t="str">
        <f>IF(COUNT(score!O940:R940)=0,".",SUM(score!O940:R940)/COUNT(score!O940:R940))</f>
        <v>.</v>
      </c>
      <c r="F940" s="62" t="str">
        <f>IF(COUNT(tempcalcs!$AN940:$BV940)=35,SUM(tempcalcs!$AN940:$BV940,56.57706),".")</f>
        <v>.</v>
      </c>
      <c r="G940" s="62" t="str">
        <f>IF(COUNT(tempcalcs!$BX940:$DF940)=35,SUM(tempcalcs!$BX940:$DF940,60.75781),".")</f>
        <v>.</v>
      </c>
    </row>
    <row r="941" spans="1:7" x14ac:dyDescent="0.25">
      <c r="A941" s="58">
        <f>raw!$A942:$A942</f>
        <v>0</v>
      </c>
      <c r="B941" s="59">
        <f>raw!$B942:$B942</f>
        <v>0</v>
      </c>
      <c r="C941" s="61" t="str">
        <f>IF(COUNT(score!S941:AC941,score!AO941)=0,".",SUM(score!S941:AC941,score!AO941)/COUNT(score!S941:AC941,score!AO941))</f>
        <v>.</v>
      </c>
      <c r="D941" s="61" t="str">
        <f>IF(COUNT(score!AF941:AM941)=0,".",SUM(score!AF941:AM941)/COUNT(score!AF941:AM941))</f>
        <v>.</v>
      </c>
      <c r="E941" s="61" t="str">
        <f>IF(COUNT(score!O941:R941)=0,".",SUM(score!O941:R941)/COUNT(score!O941:R941))</f>
        <v>.</v>
      </c>
      <c r="F941" s="62" t="str">
        <f>IF(COUNT(tempcalcs!$AN941:$BV941)=35,SUM(tempcalcs!$AN941:$BV941,56.57706),".")</f>
        <v>.</v>
      </c>
      <c r="G941" s="62" t="str">
        <f>IF(COUNT(tempcalcs!$BX941:$DF941)=35,SUM(tempcalcs!$BX941:$DF941,60.75781),".")</f>
        <v>.</v>
      </c>
    </row>
    <row r="942" spans="1:7" x14ac:dyDescent="0.25">
      <c r="A942" s="58">
        <f>raw!$A943:$A943</f>
        <v>0</v>
      </c>
      <c r="B942" s="59">
        <f>raw!$B943:$B943</f>
        <v>0</v>
      </c>
      <c r="C942" s="61" t="str">
        <f>IF(COUNT(score!S942:AC942,score!AO942)=0,".",SUM(score!S942:AC942,score!AO942)/COUNT(score!S942:AC942,score!AO942))</f>
        <v>.</v>
      </c>
      <c r="D942" s="61" t="str">
        <f>IF(COUNT(score!AF942:AM942)=0,".",SUM(score!AF942:AM942)/COUNT(score!AF942:AM942))</f>
        <v>.</v>
      </c>
      <c r="E942" s="61" t="str">
        <f>IF(COUNT(score!O942:R942)=0,".",SUM(score!O942:R942)/COUNT(score!O942:R942))</f>
        <v>.</v>
      </c>
      <c r="F942" s="62" t="str">
        <f>IF(COUNT(tempcalcs!$AN942:$BV942)=35,SUM(tempcalcs!$AN942:$BV942,56.57706),".")</f>
        <v>.</v>
      </c>
      <c r="G942" s="62" t="str">
        <f>IF(COUNT(tempcalcs!$BX942:$DF942)=35,SUM(tempcalcs!$BX942:$DF942,60.75781),".")</f>
        <v>.</v>
      </c>
    </row>
    <row r="943" spans="1:7" x14ac:dyDescent="0.25">
      <c r="A943" s="58">
        <f>raw!$A944:$A944</f>
        <v>0</v>
      </c>
      <c r="B943" s="59">
        <f>raw!$B944:$B944</f>
        <v>0</v>
      </c>
      <c r="C943" s="61" t="str">
        <f>IF(COUNT(score!S943:AC943,score!AO943)=0,".",SUM(score!S943:AC943,score!AO943)/COUNT(score!S943:AC943,score!AO943))</f>
        <v>.</v>
      </c>
      <c r="D943" s="61" t="str">
        <f>IF(COUNT(score!AF943:AM943)=0,".",SUM(score!AF943:AM943)/COUNT(score!AF943:AM943))</f>
        <v>.</v>
      </c>
      <c r="E943" s="61" t="str">
        <f>IF(COUNT(score!O943:R943)=0,".",SUM(score!O943:R943)/COUNT(score!O943:R943))</f>
        <v>.</v>
      </c>
      <c r="F943" s="62" t="str">
        <f>IF(COUNT(tempcalcs!$AN943:$BV943)=35,SUM(tempcalcs!$AN943:$BV943,56.57706),".")</f>
        <v>.</v>
      </c>
      <c r="G943" s="62" t="str">
        <f>IF(COUNT(tempcalcs!$BX943:$DF943)=35,SUM(tempcalcs!$BX943:$DF943,60.75781),".")</f>
        <v>.</v>
      </c>
    </row>
    <row r="944" spans="1:7" x14ac:dyDescent="0.25">
      <c r="A944" s="58">
        <f>raw!$A945:$A945</f>
        <v>0</v>
      </c>
      <c r="B944" s="59">
        <f>raw!$B945:$B945</f>
        <v>0</v>
      </c>
      <c r="C944" s="61" t="str">
        <f>IF(COUNT(score!S944:AC944,score!AO944)=0,".",SUM(score!S944:AC944,score!AO944)/COUNT(score!S944:AC944,score!AO944))</f>
        <v>.</v>
      </c>
      <c r="D944" s="61" t="str">
        <f>IF(COUNT(score!AF944:AM944)=0,".",SUM(score!AF944:AM944)/COUNT(score!AF944:AM944))</f>
        <v>.</v>
      </c>
      <c r="E944" s="61" t="str">
        <f>IF(COUNT(score!O944:R944)=0,".",SUM(score!O944:R944)/COUNT(score!O944:R944))</f>
        <v>.</v>
      </c>
      <c r="F944" s="62" t="str">
        <f>IF(COUNT(tempcalcs!$AN944:$BV944)=35,SUM(tempcalcs!$AN944:$BV944,56.57706),".")</f>
        <v>.</v>
      </c>
      <c r="G944" s="62" t="str">
        <f>IF(COUNT(tempcalcs!$BX944:$DF944)=35,SUM(tempcalcs!$BX944:$DF944,60.75781),".")</f>
        <v>.</v>
      </c>
    </row>
    <row r="945" spans="1:7" x14ac:dyDescent="0.25">
      <c r="A945" s="58">
        <f>raw!$A946:$A946</f>
        <v>0</v>
      </c>
      <c r="B945" s="59">
        <f>raw!$B946:$B946</f>
        <v>0</v>
      </c>
      <c r="C945" s="61" t="str">
        <f>IF(COUNT(score!S945:AC945,score!AO945)=0,".",SUM(score!S945:AC945,score!AO945)/COUNT(score!S945:AC945,score!AO945))</f>
        <v>.</v>
      </c>
      <c r="D945" s="61" t="str">
        <f>IF(COUNT(score!AF945:AM945)=0,".",SUM(score!AF945:AM945)/COUNT(score!AF945:AM945))</f>
        <v>.</v>
      </c>
      <c r="E945" s="61" t="str">
        <f>IF(COUNT(score!O945:R945)=0,".",SUM(score!O945:R945)/COUNT(score!O945:R945))</f>
        <v>.</v>
      </c>
      <c r="F945" s="62" t="str">
        <f>IF(COUNT(tempcalcs!$AN945:$BV945)=35,SUM(tempcalcs!$AN945:$BV945,56.57706),".")</f>
        <v>.</v>
      </c>
      <c r="G945" s="62" t="str">
        <f>IF(COUNT(tempcalcs!$BX945:$DF945)=35,SUM(tempcalcs!$BX945:$DF945,60.75781),".")</f>
        <v>.</v>
      </c>
    </row>
    <row r="946" spans="1:7" x14ac:dyDescent="0.25">
      <c r="A946" s="58">
        <f>raw!$A947:$A947</f>
        <v>0</v>
      </c>
      <c r="B946" s="59">
        <f>raw!$B947:$B947</f>
        <v>0</v>
      </c>
      <c r="C946" s="61" t="str">
        <f>IF(COUNT(score!S946:AC946,score!AO946)=0,".",SUM(score!S946:AC946,score!AO946)/COUNT(score!S946:AC946,score!AO946))</f>
        <v>.</v>
      </c>
      <c r="D946" s="61" t="str">
        <f>IF(COUNT(score!AF946:AM946)=0,".",SUM(score!AF946:AM946)/COUNT(score!AF946:AM946))</f>
        <v>.</v>
      </c>
      <c r="E946" s="61" t="str">
        <f>IF(COUNT(score!O946:R946)=0,".",SUM(score!O946:R946)/COUNT(score!O946:R946))</f>
        <v>.</v>
      </c>
      <c r="F946" s="62" t="str">
        <f>IF(COUNT(tempcalcs!$AN946:$BV946)=35,SUM(tempcalcs!$AN946:$BV946,56.57706),".")</f>
        <v>.</v>
      </c>
      <c r="G946" s="62" t="str">
        <f>IF(COUNT(tempcalcs!$BX946:$DF946)=35,SUM(tempcalcs!$BX946:$DF946,60.75781),".")</f>
        <v>.</v>
      </c>
    </row>
    <row r="947" spans="1:7" x14ac:dyDescent="0.25">
      <c r="A947" s="58">
        <f>raw!$A948:$A948</f>
        <v>0</v>
      </c>
      <c r="B947" s="59">
        <f>raw!$B948:$B948</f>
        <v>0</v>
      </c>
      <c r="C947" s="61" t="str">
        <f>IF(COUNT(score!S947:AC947,score!AO947)=0,".",SUM(score!S947:AC947,score!AO947)/COUNT(score!S947:AC947,score!AO947))</f>
        <v>.</v>
      </c>
      <c r="D947" s="61" t="str">
        <f>IF(COUNT(score!AF947:AM947)=0,".",SUM(score!AF947:AM947)/COUNT(score!AF947:AM947))</f>
        <v>.</v>
      </c>
      <c r="E947" s="61" t="str">
        <f>IF(COUNT(score!O947:R947)=0,".",SUM(score!O947:R947)/COUNT(score!O947:R947))</f>
        <v>.</v>
      </c>
      <c r="F947" s="62" t="str">
        <f>IF(COUNT(tempcalcs!$AN947:$BV947)=35,SUM(tempcalcs!$AN947:$BV947,56.57706),".")</f>
        <v>.</v>
      </c>
      <c r="G947" s="62" t="str">
        <f>IF(COUNT(tempcalcs!$BX947:$DF947)=35,SUM(tempcalcs!$BX947:$DF947,60.75781),".")</f>
        <v>.</v>
      </c>
    </row>
    <row r="948" spans="1:7" x14ac:dyDescent="0.25">
      <c r="A948" s="58">
        <f>raw!$A949:$A949</f>
        <v>0</v>
      </c>
      <c r="B948" s="59">
        <f>raw!$B949:$B949</f>
        <v>0</v>
      </c>
      <c r="C948" s="61" t="str">
        <f>IF(COUNT(score!S948:AC948,score!AO948)=0,".",SUM(score!S948:AC948,score!AO948)/COUNT(score!S948:AC948,score!AO948))</f>
        <v>.</v>
      </c>
      <c r="D948" s="61" t="str">
        <f>IF(COUNT(score!AF948:AM948)=0,".",SUM(score!AF948:AM948)/COUNT(score!AF948:AM948))</f>
        <v>.</v>
      </c>
      <c r="E948" s="61" t="str">
        <f>IF(COUNT(score!O948:R948)=0,".",SUM(score!O948:R948)/COUNT(score!O948:R948))</f>
        <v>.</v>
      </c>
      <c r="F948" s="62" t="str">
        <f>IF(COUNT(tempcalcs!$AN948:$BV948)=35,SUM(tempcalcs!$AN948:$BV948,56.57706),".")</f>
        <v>.</v>
      </c>
      <c r="G948" s="62" t="str">
        <f>IF(COUNT(tempcalcs!$BX948:$DF948)=35,SUM(tempcalcs!$BX948:$DF948,60.75781),".")</f>
        <v>.</v>
      </c>
    </row>
    <row r="949" spans="1:7" x14ac:dyDescent="0.25">
      <c r="A949" s="58">
        <f>raw!$A950:$A950</f>
        <v>0</v>
      </c>
      <c r="B949" s="59">
        <f>raw!$B950:$B950</f>
        <v>0</v>
      </c>
      <c r="C949" s="61" t="str">
        <f>IF(COUNT(score!S949:AC949,score!AO949)=0,".",SUM(score!S949:AC949,score!AO949)/COUNT(score!S949:AC949,score!AO949))</f>
        <v>.</v>
      </c>
      <c r="D949" s="61" t="str">
        <f>IF(COUNT(score!AF949:AM949)=0,".",SUM(score!AF949:AM949)/COUNT(score!AF949:AM949))</f>
        <v>.</v>
      </c>
      <c r="E949" s="61" t="str">
        <f>IF(COUNT(score!O949:R949)=0,".",SUM(score!O949:R949)/COUNT(score!O949:R949))</f>
        <v>.</v>
      </c>
      <c r="F949" s="62" t="str">
        <f>IF(COUNT(tempcalcs!$AN949:$BV949)=35,SUM(tempcalcs!$AN949:$BV949,56.57706),".")</f>
        <v>.</v>
      </c>
      <c r="G949" s="62" t="str">
        <f>IF(COUNT(tempcalcs!$BX949:$DF949)=35,SUM(tempcalcs!$BX949:$DF949,60.75781),".")</f>
        <v>.</v>
      </c>
    </row>
    <row r="950" spans="1:7" x14ac:dyDescent="0.25">
      <c r="A950" s="58">
        <f>raw!$A951:$A951</f>
        <v>0</v>
      </c>
      <c r="B950" s="59">
        <f>raw!$B951:$B951</f>
        <v>0</v>
      </c>
      <c r="C950" s="61" t="str">
        <f>IF(COUNT(score!S950:AC950,score!AO950)=0,".",SUM(score!S950:AC950,score!AO950)/COUNT(score!S950:AC950,score!AO950))</f>
        <v>.</v>
      </c>
      <c r="D950" s="61" t="str">
        <f>IF(COUNT(score!AF950:AM950)=0,".",SUM(score!AF950:AM950)/COUNT(score!AF950:AM950))</f>
        <v>.</v>
      </c>
      <c r="E950" s="61" t="str">
        <f>IF(COUNT(score!O950:R950)=0,".",SUM(score!O950:R950)/COUNT(score!O950:R950))</f>
        <v>.</v>
      </c>
      <c r="F950" s="62" t="str">
        <f>IF(COUNT(tempcalcs!$AN950:$BV950)=35,SUM(tempcalcs!$AN950:$BV950,56.57706),".")</f>
        <v>.</v>
      </c>
      <c r="G950" s="62" t="str">
        <f>IF(COUNT(tempcalcs!$BX950:$DF950)=35,SUM(tempcalcs!$BX950:$DF950,60.75781),".")</f>
        <v>.</v>
      </c>
    </row>
    <row r="951" spans="1:7" x14ac:dyDescent="0.25">
      <c r="A951" s="58">
        <f>raw!$A952:$A952</f>
        <v>0</v>
      </c>
      <c r="B951" s="59">
        <f>raw!$B952:$B952</f>
        <v>0</v>
      </c>
      <c r="C951" s="61" t="str">
        <f>IF(COUNT(score!S951:AC951,score!AO951)=0,".",SUM(score!S951:AC951,score!AO951)/COUNT(score!S951:AC951,score!AO951))</f>
        <v>.</v>
      </c>
      <c r="D951" s="61" t="str">
        <f>IF(COUNT(score!AF951:AM951)=0,".",SUM(score!AF951:AM951)/COUNT(score!AF951:AM951))</f>
        <v>.</v>
      </c>
      <c r="E951" s="61" t="str">
        <f>IF(COUNT(score!O951:R951)=0,".",SUM(score!O951:R951)/COUNT(score!O951:R951))</f>
        <v>.</v>
      </c>
      <c r="F951" s="62" t="str">
        <f>IF(COUNT(tempcalcs!$AN951:$BV951)=35,SUM(tempcalcs!$AN951:$BV951,56.57706),".")</f>
        <v>.</v>
      </c>
      <c r="G951" s="62" t="str">
        <f>IF(COUNT(tempcalcs!$BX951:$DF951)=35,SUM(tempcalcs!$BX951:$DF951,60.75781),".")</f>
        <v>.</v>
      </c>
    </row>
    <row r="952" spans="1:7" x14ac:dyDescent="0.25">
      <c r="A952" s="58">
        <f>raw!$A953:$A953</f>
        <v>0</v>
      </c>
      <c r="B952" s="59">
        <f>raw!$B953:$B953</f>
        <v>0</v>
      </c>
      <c r="C952" s="61" t="str">
        <f>IF(COUNT(score!S952:AC952,score!AO952)=0,".",SUM(score!S952:AC952,score!AO952)/COUNT(score!S952:AC952,score!AO952))</f>
        <v>.</v>
      </c>
      <c r="D952" s="61" t="str">
        <f>IF(COUNT(score!AF952:AM952)=0,".",SUM(score!AF952:AM952)/COUNT(score!AF952:AM952))</f>
        <v>.</v>
      </c>
      <c r="E952" s="61" t="str">
        <f>IF(COUNT(score!O952:R952)=0,".",SUM(score!O952:R952)/COUNT(score!O952:R952))</f>
        <v>.</v>
      </c>
      <c r="F952" s="62" t="str">
        <f>IF(COUNT(tempcalcs!$AN952:$BV952)=35,SUM(tempcalcs!$AN952:$BV952,56.57706),".")</f>
        <v>.</v>
      </c>
      <c r="G952" s="62" t="str">
        <f>IF(COUNT(tempcalcs!$BX952:$DF952)=35,SUM(tempcalcs!$BX952:$DF952,60.75781),".")</f>
        <v>.</v>
      </c>
    </row>
    <row r="953" spans="1:7" x14ac:dyDescent="0.25">
      <c r="A953" s="58">
        <f>raw!$A954:$A954</f>
        <v>0</v>
      </c>
      <c r="B953" s="59">
        <f>raw!$B954:$B954</f>
        <v>0</v>
      </c>
      <c r="C953" s="61" t="str">
        <f>IF(COUNT(score!S953:AC953,score!AO953)=0,".",SUM(score!S953:AC953,score!AO953)/COUNT(score!S953:AC953,score!AO953))</f>
        <v>.</v>
      </c>
      <c r="D953" s="61" t="str">
        <f>IF(COUNT(score!AF953:AM953)=0,".",SUM(score!AF953:AM953)/COUNT(score!AF953:AM953))</f>
        <v>.</v>
      </c>
      <c r="E953" s="61" t="str">
        <f>IF(COUNT(score!O953:R953)=0,".",SUM(score!O953:R953)/COUNT(score!O953:R953))</f>
        <v>.</v>
      </c>
      <c r="F953" s="62" t="str">
        <f>IF(COUNT(tempcalcs!$AN953:$BV953)=35,SUM(tempcalcs!$AN953:$BV953,56.57706),".")</f>
        <v>.</v>
      </c>
      <c r="G953" s="62" t="str">
        <f>IF(COUNT(tempcalcs!$BX953:$DF953)=35,SUM(tempcalcs!$BX953:$DF953,60.75781),".")</f>
        <v>.</v>
      </c>
    </row>
    <row r="954" spans="1:7" x14ac:dyDescent="0.25">
      <c r="A954" s="58">
        <f>raw!$A955:$A955</f>
        <v>0</v>
      </c>
      <c r="B954" s="59">
        <f>raw!$B955:$B955</f>
        <v>0</v>
      </c>
      <c r="C954" s="61" t="str">
        <f>IF(COUNT(score!S954:AC954,score!AO954)=0,".",SUM(score!S954:AC954,score!AO954)/COUNT(score!S954:AC954,score!AO954))</f>
        <v>.</v>
      </c>
      <c r="D954" s="61" t="str">
        <f>IF(COUNT(score!AF954:AM954)=0,".",SUM(score!AF954:AM954)/COUNT(score!AF954:AM954))</f>
        <v>.</v>
      </c>
      <c r="E954" s="61" t="str">
        <f>IF(COUNT(score!O954:R954)=0,".",SUM(score!O954:R954)/COUNT(score!O954:R954))</f>
        <v>.</v>
      </c>
      <c r="F954" s="62" t="str">
        <f>IF(COUNT(tempcalcs!$AN954:$BV954)=35,SUM(tempcalcs!$AN954:$BV954,56.57706),".")</f>
        <v>.</v>
      </c>
      <c r="G954" s="62" t="str">
        <f>IF(COUNT(tempcalcs!$BX954:$DF954)=35,SUM(tempcalcs!$BX954:$DF954,60.75781),".")</f>
        <v>.</v>
      </c>
    </row>
    <row r="955" spans="1:7" x14ac:dyDescent="0.25">
      <c r="A955" s="58">
        <f>raw!$A956:$A956</f>
        <v>0</v>
      </c>
      <c r="B955" s="59">
        <f>raw!$B956:$B956</f>
        <v>0</v>
      </c>
      <c r="C955" s="61" t="str">
        <f>IF(COUNT(score!S955:AC955,score!AO955)=0,".",SUM(score!S955:AC955,score!AO955)/COUNT(score!S955:AC955,score!AO955))</f>
        <v>.</v>
      </c>
      <c r="D955" s="61" t="str">
        <f>IF(COUNT(score!AF955:AM955)=0,".",SUM(score!AF955:AM955)/COUNT(score!AF955:AM955))</f>
        <v>.</v>
      </c>
      <c r="E955" s="61" t="str">
        <f>IF(COUNT(score!O955:R955)=0,".",SUM(score!O955:R955)/COUNT(score!O955:R955))</f>
        <v>.</v>
      </c>
      <c r="F955" s="62" t="str">
        <f>IF(COUNT(tempcalcs!$AN955:$BV955)=35,SUM(tempcalcs!$AN955:$BV955,56.57706),".")</f>
        <v>.</v>
      </c>
      <c r="G955" s="62" t="str">
        <f>IF(COUNT(tempcalcs!$BX955:$DF955)=35,SUM(tempcalcs!$BX955:$DF955,60.75781),".")</f>
        <v>.</v>
      </c>
    </row>
    <row r="956" spans="1:7" x14ac:dyDescent="0.25">
      <c r="A956" s="58">
        <f>raw!$A957:$A957</f>
        <v>0</v>
      </c>
      <c r="B956" s="59">
        <f>raw!$B957:$B957</f>
        <v>0</v>
      </c>
      <c r="C956" s="61" t="str">
        <f>IF(COUNT(score!S956:AC956,score!AO956)=0,".",SUM(score!S956:AC956,score!AO956)/COUNT(score!S956:AC956,score!AO956))</f>
        <v>.</v>
      </c>
      <c r="D956" s="61" t="str">
        <f>IF(COUNT(score!AF956:AM956)=0,".",SUM(score!AF956:AM956)/COUNT(score!AF956:AM956))</f>
        <v>.</v>
      </c>
      <c r="E956" s="61" t="str">
        <f>IF(COUNT(score!O956:R956)=0,".",SUM(score!O956:R956)/COUNT(score!O956:R956))</f>
        <v>.</v>
      </c>
      <c r="F956" s="62" t="str">
        <f>IF(COUNT(tempcalcs!$AN956:$BV956)=35,SUM(tempcalcs!$AN956:$BV956,56.57706),".")</f>
        <v>.</v>
      </c>
      <c r="G956" s="62" t="str">
        <f>IF(COUNT(tempcalcs!$BX956:$DF956)=35,SUM(tempcalcs!$BX956:$DF956,60.75781),".")</f>
        <v>.</v>
      </c>
    </row>
    <row r="957" spans="1:7" x14ac:dyDescent="0.25">
      <c r="A957" s="58">
        <f>raw!$A958:$A958</f>
        <v>0</v>
      </c>
      <c r="B957" s="59">
        <f>raw!$B958:$B958</f>
        <v>0</v>
      </c>
      <c r="C957" s="61" t="str">
        <f>IF(COUNT(score!S957:AC957,score!AO957)=0,".",SUM(score!S957:AC957,score!AO957)/COUNT(score!S957:AC957,score!AO957))</f>
        <v>.</v>
      </c>
      <c r="D957" s="61" t="str">
        <f>IF(COUNT(score!AF957:AM957)=0,".",SUM(score!AF957:AM957)/COUNT(score!AF957:AM957))</f>
        <v>.</v>
      </c>
      <c r="E957" s="61" t="str">
        <f>IF(COUNT(score!O957:R957)=0,".",SUM(score!O957:R957)/COUNT(score!O957:R957))</f>
        <v>.</v>
      </c>
      <c r="F957" s="62" t="str">
        <f>IF(COUNT(tempcalcs!$AN957:$BV957)=35,SUM(tempcalcs!$AN957:$BV957,56.57706),".")</f>
        <v>.</v>
      </c>
      <c r="G957" s="62" t="str">
        <f>IF(COUNT(tempcalcs!$BX957:$DF957)=35,SUM(tempcalcs!$BX957:$DF957,60.75781),".")</f>
        <v>.</v>
      </c>
    </row>
    <row r="958" spans="1:7" x14ac:dyDescent="0.25">
      <c r="A958" s="58">
        <f>raw!$A959:$A959</f>
        <v>0</v>
      </c>
      <c r="B958" s="59">
        <f>raw!$B959:$B959</f>
        <v>0</v>
      </c>
      <c r="C958" s="61" t="str">
        <f>IF(COUNT(score!S958:AC958,score!AO958)=0,".",SUM(score!S958:AC958,score!AO958)/COUNT(score!S958:AC958,score!AO958))</f>
        <v>.</v>
      </c>
      <c r="D958" s="61" t="str">
        <f>IF(COUNT(score!AF958:AM958)=0,".",SUM(score!AF958:AM958)/COUNT(score!AF958:AM958))</f>
        <v>.</v>
      </c>
      <c r="E958" s="61" t="str">
        <f>IF(COUNT(score!O958:R958)=0,".",SUM(score!O958:R958)/COUNT(score!O958:R958))</f>
        <v>.</v>
      </c>
      <c r="F958" s="62" t="str">
        <f>IF(COUNT(tempcalcs!$AN958:$BV958)=35,SUM(tempcalcs!$AN958:$BV958,56.57706),".")</f>
        <v>.</v>
      </c>
      <c r="G958" s="62" t="str">
        <f>IF(COUNT(tempcalcs!$BX958:$DF958)=35,SUM(tempcalcs!$BX958:$DF958,60.75781),".")</f>
        <v>.</v>
      </c>
    </row>
    <row r="959" spans="1:7" x14ac:dyDescent="0.25">
      <c r="A959" s="58">
        <f>raw!$A960:$A960</f>
        <v>0</v>
      </c>
      <c r="B959" s="59">
        <f>raw!$B960:$B960</f>
        <v>0</v>
      </c>
      <c r="C959" s="61" t="str">
        <f>IF(COUNT(score!S959:AC959,score!AO959)=0,".",SUM(score!S959:AC959,score!AO959)/COUNT(score!S959:AC959,score!AO959))</f>
        <v>.</v>
      </c>
      <c r="D959" s="61" t="str">
        <f>IF(COUNT(score!AF959:AM959)=0,".",SUM(score!AF959:AM959)/COUNT(score!AF959:AM959))</f>
        <v>.</v>
      </c>
      <c r="E959" s="61" t="str">
        <f>IF(COUNT(score!O959:R959)=0,".",SUM(score!O959:R959)/COUNT(score!O959:R959))</f>
        <v>.</v>
      </c>
      <c r="F959" s="62" t="str">
        <f>IF(COUNT(tempcalcs!$AN959:$BV959)=35,SUM(tempcalcs!$AN959:$BV959,56.57706),".")</f>
        <v>.</v>
      </c>
      <c r="G959" s="62" t="str">
        <f>IF(COUNT(tempcalcs!$BX959:$DF959)=35,SUM(tempcalcs!$BX959:$DF959,60.75781),".")</f>
        <v>.</v>
      </c>
    </row>
    <row r="960" spans="1:7" x14ac:dyDescent="0.25">
      <c r="A960" s="58">
        <f>raw!$A961:$A961</f>
        <v>0</v>
      </c>
      <c r="B960" s="59">
        <f>raw!$B961:$B961</f>
        <v>0</v>
      </c>
      <c r="C960" s="61" t="str">
        <f>IF(COUNT(score!S960:AC960,score!AO960)=0,".",SUM(score!S960:AC960,score!AO960)/COUNT(score!S960:AC960,score!AO960))</f>
        <v>.</v>
      </c>
      <c r="D960" s="61" t="str">
        <f>IF(COUNT(score!AF960:AM960)=0,".",SUM(score!AF960:AM960)/COUNT(score!AF960:AM960))</f>
        <v>.</v>
      </c>
      <c r="E960" s="61" t="str">
        <f>IF(COUNT(score!O960:R960)=0,".",SUM(score!O960:R960)/COUNT(score!O960:R960))</f>
        <v>.</v>
      </c>
      <c r="F960" s="62" t="str">
        <f>IF(COUNT(tempcalcs!$AN960:$BV960)=35,SUM(tempcalcs!$AN960:$BV960,56.57706),".")</f>
        <v>.</v>
      </c>
      <c r="G960" s="62" t="str">
        <f>IF(COUNT(tempcalcs!$BX960:$DF960)=35,SUM(tempcalcs!$BX960:$DF960,60.75781),".")</f>
        <v>.</v>
      </c>
    </row>
    <row r="961" spans="1:7" x14ac:dyDescent="0.25">
      <c r="A961" s="58">
        <f>raw!$A962:$A962</f>
        <v>0</v>
      </c>
      <c r="B961" s="59">
        <f>raw!$B962:$B962</f>
        <v>0</v>
      </c>
      <c r="C961" s="61" t="str">
        <f>IF(COUNT(score!S961:AC961,score!AO961)=0,".",SUM(score!S961:AC961,score!AO961)/COUNT(score!S961:AC961,score!AO961))</f>
        <v>.</v>
      </c>
      <c r="D961" s="61" t="str">
        <f>IF(COUNT(score!AF961:AM961)=0,".",SUM(score!AF961:AM961)/COUNT(score!AF961:AM961))</f>
        <v>.</v>
      </c>
      <c r="E961" s="61" t="str">
        <f>IF(COUNT(score!O961:R961)=0,".",SUM(score!O961:R961)/COUNT(score!O961:R961))</f>
        <v>.</v>
      </c>
      <c r="F961" s="62" t="str">
        <f>IF(COUNT(tempcalcs!$AN961:$BV961)=35,SUM(tempcalcs!$AN961:$BV961,56.57706),".")</f>
        <v>.</v>
      </c>
      <c r="G961" s="62" t="str">
        <f>IF(COUNT(tempcalcs!$BX961:$DF961)=35,SUM(tempcalcs!$BX961:$DF961,60.75781),".")</f>
        <v>.</v>
      </c>
    </row>
    <row r="962" spans="1:7" x14ac:dyDescent="0.25">
      <c r="A962" s="58">
        <f>raw!$A963:$A963</f>
        <v>0</v>
      </c>
      <c r="B962" s="59">
        <f>raw!$B963:$B963</f>
        <v>0</v>
      </c>
      <c r="C962" s="61" t="str">
        <f>IF(COUNT(score!S962:AC962,score!AO962)=0,".",SUM(score!S962:AC962,score!AO962)/COUNT(score!S962:AC962,score!AO962))</f>
        <v>.</v>
      </c>
      <c r="D962" s="61" t="str">
        <f>IF(COUNT(score!AF962:AM962)=0,".",SUM(score!AF962:AM962)/COUNT(score!AF962:AM962))</f>
        <v>.</v>
      </c>
      <c r="E962" s="61" t="str">
        <f>IF(COUNT(score!O962:R962)=0,".",SUM(score!O962:R962)/COUNT(score!O962:R962))</f>
        <v>.</v>
      </c>
      <c r="F962" s="62" t="str">
        <f>IF(COUNT(tempcalcs!$AN962:$BV962)=35,SUM(tempcalcs!$AN962:$BV962,56.57706),".")</f>
        <v>.</v>
      </c>
      <c r="G962" s="62" t="str">
        <f>IF(COUNT(tempcalcs!$BX962:$DF962)=35,SUM(tempcalcs!$BX962:$DF962,60.75781),".")</f>
        <v>.</v>
      </c>
    </row>
    <row r="963" spans="1:7" x14ac:dyDescent="0.25">
      <c r="A963" s="58">
        <f>raw!$A964:$A964</f>
        <v>0</v>
      </c>
      <c r="B963" s="59">
        <f>raw!$B964:$B964</f>
        <v>0</v>
      </c>
      <c r="C963" s="61" t="str">
        <f>IF(COUNT(score!S963:AC963,score!AO963)=0,".",SUM(score!S963:AC963,score!AO963)/COUNT(score!S963:AC963,score!AO963))</f>
        <v>.</v>
      </c>
      <c r="D963" s="61" t="str">
        <f>IF(COUNT(score!AF963:AM963)=0,".",SUM(score!AF963:AM963)/COUNT(score!AF963:AM963))</f>
        <v>.</v>
      </c>
      <c r="E963" s="61" t="str">
        <f>IF(COUNT(score!O963:R963)=0,".",SUM(score!O963:R963)/COUNT(score!O963:R963))</f>
        <v>.</v>
      </c>
      <c r="F963" s="62" t="str">
        <f>IF(COUNT(tempcalcs!$AN963:$BV963)=35,SUM(tempcalcs!$AN963:$BV963,56.57706),".")</f>
        <v>.</v>
      </c>
      <c r="G963" s="62" t="str">
        <f>IF(COUNT(tempcalcs!$BX963:$DF963)=35,SUM(tempcalcs!$BX963:$DF963,60.75781),".")</f>
        <v>.</v>
      </c>
    </row>
    <row r="964" spans="1:7" x14ac:dyDescent="0.25">
      <c r="A964" s="58">
        <f>raw!$A965:$A965</f>
        <v>0</v>
      </c>
      <c r="B964" s="59">
        <f>raw!$B965:$B965</f>
        <v>0</v>
      </c>
      <c r="C964" s="61" t="str">
        <f>IF(COUNT(score!S964:AC964,score!AO964)=0,".",SUM(score!S964:AC964,score!AO964)/COUNT(score!S964:AC964,score!AO964))</f>
        <v>.</v>
      </c>
      <c r="D964" s="61" t="str">
        <f>IF(COUNT(score!AF964:AM964)=0,".",SUM(score!AF964:AM964)/COUNT(score!AF964:AM964))</f>
        <v>.</v>
      </c>
      <c r="E964" s="61" t="str">
        <f>IF(COUNT(score!O964:R964)=0,".",SUM(score!O964:R964)/COUNT(score!O964:R964))</f>
        <v>.</v>
      </c>
      <c r="F964" s="62" t="str">
        <f>IF(COUNT(tempcalcs!$AN964:$BV964)=35,SUM(tempcalcs!$AN964:$BV964,56.57706),".")</f>
        <v>.</v>
      </c>
      <c r="G964" s="62" t="str">
        <f>IF(COUNT(tempcalcs!$BX964:$DF964)=35,SUM(tempcalcs!$BX964:$DF964,60.75781),".")</f>
        <v>.</v>
      </c>
    </row>
    <row r="965" spans="1:7" x14ac:dyDescent="0.25">
      <c r="A965" s="58">
        <f>raw!$A966:$A966</f>
        <v>0</v>
      </c>
      <c r="B965" s="59">
        <f>raw!$B966:$B966</f>
        <v>0</v>
      </c>
      <c r="C965" s="61" t="str">
        <f>IF(COUNT(score!S965:AC965,score!AO965)=0,".",SUM(score!S965:AC965,score!AO965)/COUNT(score!S965:AC965,score!AO965))</f>
        <v>.</v>
      </c>
      <c r="D965" s="61" t="str">
        <f>IF(COUNT(score!AF965:AM965)=0,".",SUM(score!AF965:AM965)/COUNT(score!AF965:AM965))</f>
        <v>.</v>
      </c>
      <c r="E965" s="61" t="str">
        <f>IF(COUNT(score!O965:R965)=0,".",SUM(score!O965:R965)/COUNT(score!O965:R965))</f>
        <v>.</v>
      </c>
      <c r="F965" s="62" t="str">
        <f>IF(COUNT(tempcalcs!$AN965:$BV965)=35,SUM(tempcalcs!$AN965:$BV965,56.57706),".")</f>
        <v>.</v>
      </c>
      <c r="G965" s="62" t="str">
        <f>IF(COUNT(tempcalcs!$BX965:$DF965)=35,SUM(tempcalcs!$BX965:$DF965,60.75781),".")</f>
        <v>.</v>
      </c>
    </row>
    <row r="966" spans="1:7" x14ac:dyDescent="0.25">
      <c r="A966" s="58">
        <f>raw!$A967:$A967</f>
        <v>0</v>
      </c>
      <c r="B966" s="59">
        <f>raw!$B967:$B967</f>
        <v>0</v>
      </c>
      <c r="C966" s="61" t="str">
        <f>IF(COUNT(score!S966:AC966,score!AO966)=0,".",SUM(score!S966:AC966,score!AO966)/COUNT(score!S966:AC966,score!AO966))</f>
        <v>.</v>
      </c>
      <c r="D966" s="61" t="str">
        <f>IF(COUNT(score!AF966:AM966)=0,".",SUM(score!AF966:AM966)/COUNT(score!AF966:AM966))</f>
        <v>.</v>
      </c>
      <c r="E966" s="61" t="str">
        <f>IF(COUNT(score!O966:R966)=0,".",SUM(score!O966:R966)/COUNT(score!O966:R966))</f>
        <v>.</v>
      </c>
      <c r="F966" s="62" t="str">
        <f>IF(COUNT(tempcalcs!$AN966:$BV966)=35,SUM(tempcalcs!$AN966:$BV966,56.57706),".")</f>
        <v>.</v>
      </c>
      <c r="G966" s="62" t="str">
        <f>IF(COUNT(tempcalcs!$BX966:$DF966)=35,SUM(tempcalcs!$BX966:$DF966,60.75781),".")</f>
        <v>.</v>
      </c>
    </row>
    <row r="967" spans="1:7" x14ac:dyDescent="0.25">
      <c r="A967" s="58">
        <f>raw!$A968:$A968</f>
        <v>0</v>
      </c>
      <c r="B967" s="59">
        <f>raw!$B968:$B968</f>
        <v>0</v>
      </c>
      <c r="C967" s="61" t="str">
        <f>IF(COUNT(score!S967:AC967,score!AO967)=0,".",SUM(score!S967:AC967,score!AO967)/COUNT(score!S967:AC967,score!AO967))</f>
        <v>.</v>
      </c>
      <c r="D967" s="61" t="str">
        <f>IF(COUNT(score!AF967:AM967)=0,".",SUM(score!AF967:AM967)/COUNT(score!AF967:AM967))</f>
        <v>.</v>
      </c>
      <c r="E967" s="61" t="str">
        <f>IF(COUNT(score!O967:R967)=0,".",SUM(score!O967:R967)/COUNT(score!O967:R967))</f>
        <v>.</v>
      </c>
      <c r="F967" s="62" t="str">
        <f>IF(COUNT(tempcalcs!$AN967:$BV967)=35,SUM(tempcalcs!$AN967:$BV967,56.57706),".")</f>
        <v>.</v>
      </c>
      <c r="G967" s="62" t="str">
        <f>IF(COUNT(tempcalcs!$BX967:$DF967)=35,SUM(tempcalcs!$BX967:$DF967,60.75781),".")</f>
        <v>.</v>
      </c>
    </row>
    <row r="968" spans="1:7" x14ac:dyDescent="0.25">
      <c r="A968" s="58">
        <f>raw!$A969:$A969</f>
        <v>0</v>
      </c>
      <c r="B968" s="59">
        <f>raw!$B969:$B969</f>
        <v>0</v>
      </c>
      <c r="C968" s="61" t="str">
        <f>IF(COUNT(score!S968:AC968,score!AO968)=0,".",SUM(score!S968:AC968,score!AO968)/COUNT(score!S968:AC968,score!AO968))</f>
        <v>.</v>
      </c>
      <c r="D968" s="61" t="str">
        <f>IF(COUNT(score!AF968:AM968)=0,".",SUM(score!AF968:AM968)/COUNT(score!AF968:AM968))</f>
        <v>.</v>
      </c>
      <c r="E968" s="61" t="str">
        <f>IF(COUNT(score!O968:R968)=0,".",SUM(score!O968:R968)/COUNT(score!O968:R968))</f>
        <v>.</v>
      </c>
      <c r="F968" s="62" t="str">
        <f>IF(COUNT(tempcalcs!$AN968:$BV968)=35,SUM(tempcalcs!$AN968:$BV968,56.57706),".")</f>
        <v>.</v>
      </c>
      <c r="G968" s="62" t="str">
        <f>IF(COUNT(tempcalcs!$BX968:$DF968)=35,SUM(tempcalcs!$BX968:$DF968,60.75781),".")</f>
        <v>.</v>
      </c>
    </row>
    <row r="969" spans="1:7" x14ac:dyDescent="0.25">
      <c r="A969" s="58">
        <f>raw!$A970:$A970</f>
        <v>0</v>
      </c>
      <c r="B969" s="59">
        <f>raw!$B970:$B970</f>
        <v>0</v>
      </c>
      <c r="C969" s="61" t="str">
        <f>IF(COUNT(score!S969:AC969,score!AO969)=0,".",SUM(score!S969:AC969,score!AO969)/COUNT(score!S969:AC969,score!AO969))</f>
        <v>.</v>
      </c>
      <c r="D969" s="61" t="str">
        <f>IF(COUNT(score!AF969:AM969)=0,".",SUM(score!AF969:AM969)/COUNT(score!AF969:AM969))</f>
        <v>.</v>
      </c>
      <c r="E969" s="61" t="str">
        <f>IF(COUNT(score!O969:R969)=0,".",SUM(score!O969:R969)/COUNT(score!O969:R969))</f>
        <v>.</v>
      </c>
      <c r="F969" s="62" t="str">
        <f>IF(COUNT(tempcalcs!$AN969:$BV969)=35,SUM(tempcalcs!$AN969:$BV969,56.57706),".")</f>
        <v>.</v>
      </c>
      <c r="G969" s="62" t="str">
        <f>IF(COUNT(tempcalcs!$BX969:$DF969)=35,SUM(tempcalcs!$BX969:$DF969,60.75781),".")</f>
        <v>.</v>
      </c>
    </row>
    <row r="970" spans="1:7" x14ac:dyDescent="0.25">
      <c r="A970" s="58">
        <f>raw!$A971:$A971</f>
        <v>0</v>
      </c>
      <c r="B970" s="59">
        <f>raw!$B971:$B971</f>
        <v>0</v>
      </c>
      <c r="C970" s="61" t="str">
        <f>IF(COUNT(score!S970:AC970,score!AO970)=0,".",SUM(score!S970:AC970,score!AO970)/COUNT(score!S970:AC970,score!AO970))</f>
        <v>.</v>
      </c>
      <c r="D970" s="61" t="str">
        <f>IF(COUNT(score!AF970:AM970)=0,".",SUM(score!AF970:AM970)/COUNT(score!AF970:AM970))</f>
        <v>.</v>
      </c>
      <c r="E970" s="61" t="str">
        <f>IF(COUNT(score!O970:R970)=0,".",SUM(score!O970:R970)/COUNT(score!O970:R970))</f>
        <v>.</v>
      </c>
      <c r="F970" s="62" t="str">
        <f>IF(COUNT(tempcalcs!$AN970:$BV970)=35,SUM(tempcalcs!$AN970:$BV970,56.57706),".")</f>
        <v>.</v>
      </c>
      <c r="G970" s="62" t="str">
        <f>IF(COUNT(tempcalcs!$BX970:$DF970)=35,SUM(tempcalcs!$BX970:$DF970,60.75781),".")</f>
        <v>.</v>
      </c>
    </row>
    <row r="971" spans="1:7" x14ac:dyDescent="0.25">
      <c r="A971" s="58">
        <f>raw!$A972:$A972</f>
        <v>0</v>
      </c>
      <c r="B971" s="59">
        <f>raw!$B972:$B972</f>
        <v>0</v>
      </c>
      <c r="C971" s="61" t="str">
        <f>IF(COUNT(score!S971:AC971,score!AO971)=0,".",SUM(score!S971:AC971,score!AO971)/COUNT(score!S971:AC971,score!AO971))</f>
        <v>.</v>
      </c>
      <c r="D971" s="61" t="str">
        <f>IF(COUNT(score!AF971:AM971)=0,".",SUM(score!AF971:AM971)/COUNT(score!AF971:AM971))</f>
        <v>.</v>
      </c>
      <c r="E971" s="61" t="str">
        <f>IF(COUNT(score!O971:R971)=0,".",SUM(score!O971:R971)/COUNT(score!O971:R971))</f>
        <v>.</v>
      </c>
      <c r="F971" s="62" t="str">
        <f>IF(COUNT(tempcalcs!$AN971:$BV971)=35,SUM(tempcalcs!$AN971:$BV971,56.57706),".")</f>
        <v>.</v>
      </c>
      <c r="G971" s="62" t="str">
        <f>IF(COUNT(tempcalcs!$BX971:$DF971)=35,SUM(tempcalcs!$BX971:$DF971,60.75781),".")</f>
        <v>.</v>
      </c>
    </row>
    <row r="972" spans="1:7" x14ac:dyDescent="0.25">
      <c r="A972" s="58">
        <f>raw!$A973:$A973</f>
        <v>0</v>
      </c>
      <c r="B972" s="59">
        <f>raw!$B973:$B973</f>
        <v>0</v>
      </c>
      <c r="C972" s="61" t="str">
        <f>IF(COUNT(score!S972:AC972,score!AO972)=0,".",SUM(score!S972:AC972,score!AO972)/COUNT(score!S972:AC972,score!AO972))</f>
        <v>.</v>
      </c>
      <c r="D972" s="61" t="str">
        <f>IF(COUNT(score!AF972:AM972)=0,".",SUM(score!AF972:AM972)/COUNT(score!AF972:AM972))</f>
        <v>.</v>
      </c>
      <c r="E972" s="61" t="str">
        <f>IF(COUNT(score!O972:R972)=0,".",SUM(score!O972:R972)/COUNT(score!O972:R972))</f>
        <v>.</v>
      </c>
      <c r="F972" s="62" t="str">
        <f>IF(COUNT(tempcalcs!$AN972:$BV972)=35,SUM(tempcalcs!$AN972:$BV972,56.57706),".")</f>
        <v>.</v>
      </c>
      <c r="G972" s="62" t="str">
        <f>IF(COUNT(tempcalcs!$BX972:$DF972)=35,SUM(tempcalcs!$BX972:$DF972,60.75781),".")</f>
        <v>.</v>
      </c>
    </row>
    <row r="973" spans="1:7" x14ac:dyDescent="0.25">
      <c r="A973" s="58">
        <f>raw!$A974:$A974</f>
        <v>0</v>
      </c>
      <c r="B973" s="59">
        <f>raw!$B974:$B974</f>
        <v>0</v>
      </c>
      <c r="C973" s="61" t="str">
        <f>IF(COUNT(score!S973:AC973,score!AO973)=0,".",SUM(score!S973:AC973,score!AO973)/COUNT(score!S973:AC973,score!AO973))</f>
        <v>.</v>
      </c>
      <c r="D973" s="61" t="str">
        <f>IF(COUNT(score!AF973:AM973)=0,".",SUM(score!AF973:AM973)/COUNT(score!AF973:AM973))</f>
        <v>.</v>
      </c>
      <c r="E973" s="61" t="str">
        <f>IF(COUNT(score!O973:R973)=0,".",SUM(score!O973:R973)/COUNT(score!O973:R973))</f>
        <v>.</v>
      </c>
      <c r="F973" s="62" t="str">
        <f>IF(COUNT(tempcalcs!$AN973:$BV973)=35,SUM(tempcalcs!$AN973:$BV973,56.57706),".")</f>
        <v>.</v>
      </c>
      <c r="G973" s="62" t="str">
        <f>IF(COUNT(tempcalcs!$BX973:$DF973)=35,SUM(tempcalcs!$BX973:$DF973,60.75781),".")</f>
        <v>.</v>
      </c>
    </row>
    <row r="974" spans="1:7" x14ac:dyDescent="0.25">
      <c r="A974" s="58">
        <f>raw!$A975:$A975</f>
        <v>0</v>
      </c>
      <c r="B974" s="59">
        <f>raw!$B975:$B975</f>
        <v>0</v>
      </c>
      <c r="C974" s="61" t="str">
        <f>IF(COUNT(score!S974:AC974,score!AO974)=0,".",SUM(score!S974:AC974,score!AO974)/COUNT(score!S974:AC974,score!AO974))</f>
        <v>.</v>
      </c>
      <c r="D974" s="61" t="str">
        <f>IF(COUNT(score!AF974:AM974)=0,".",SUM(score!AF974:AM974)/COUNT(score!AF974:AM974))</f>
        <v>.</v>
      </c>
      <c r="E974" s="61" t="str">
        <f>IF(COUNT(score!O974:R974)=0,".",SUM(score!O974:R974)/COUNT(score!O974:R974))</f>
        <v>.</v>
      </c>
      <c r="F974" s="62" t="str">
        <f>IF(COUNT(tempcalcs!$AN974:$BV974)=35,SUM(tempcalcs!$AN974:$BV974,56.57706),".")</f>
        <v>.</v>
      </c>
      <c r="G974" s="62" t="str">
        <f>IF(COUNT(tempcalcs!$BX974:$DF974)=35,SUM(tempcalcs!$BX974:$DF974,60.75781),".")</f>
        <v>.</v>
      </c>
    </row>
    <row r="975" spans="1:7" x14ac:dyDescent="0.25">
      <c r="A975" s="58">
        <f>raw!$A976:$A976</f>
        <v>0</v>
      </c>
      <c r="B975" s="59">
        <f>raw!$B976:$B976</f>
        <v>0</v>
      </c>
      <c r="C975" s="61" t="str">
        <f>IF(COUNT(score!S975:AC975,score!AO975)=0,".",SUM(score!S975:AC975,score!AO975)/COUNT(score!S975:AC975,score!AO975))</f>
        <v>.</v>
      </c>
      <c r="D975" s="61" t="str">
        <f>IF(COUNT(score!AF975:AM975)=0,".",SUM(score!AF975:AM975)/COUNT(score!AF975:AM975))</f>
        <v>.</v>
      </c>
      <c r="E975" s="61" t="str">
        <f>IF(COUNT(score!O975:R975)=0,".",SUM(score!O975:R975)/COUNT(score!O975:R975))</f>
        <v>.</v>
      </c>
      <c r="F975" s="62" t="str">
        <f>IF(COUNT(tempcalcs!$AN975:$BV975)=35,SUM(tempcalcs!$AN975:$BV975,56.57706),".")</f>
        <v>.</v>
      </c>
      <c r="G975" s="62" t="str">
        <f>IF(COUNT(tempcalcs!$BX975:$DF975)=35,SUM(tempcalcs!$BX975:$DF975,60.75781),".")</f>
        <v>.</v>
      </c>
    </row>
    <row r="976" spans="1:7" x14ac:dyDescent="0.25">
      <c r="A976" s="58">
        <f>raw!$A977:$A977</f>
        <v>0</v>
      </c>
      <c r="B976" s="59">
        <f>raw!$B977:$B977</f>
        <v>0</v>
      </c>
      <c r="C976" s="61" t="str">
        <f>IF(COUNT(score!S976:AC976,score!AO976)=0,".",SUM(score!S976:AC976,score!AO976)/COUNT(score!S976:AC976,score!AO976))</f>
        <v>.</v>
      </c>
      <c r="D976" s="61" t="str">
        <f>IF(COUNT(score!AF976:AM976)=0,".",SUM(score!AF976:AM976)/COUNT(score!AF976:AM976))</f>
        <v>.</v>
      </c>
      <c r="E976" s="61" t="str">
        <f>IF(COUNT(score!O976:R976)=0,".",SUM(score!O976:R976)/COUNT(score!O976:R976))</f>
        <v>.</v>
      </c>
      <c r="F976" s="62" t="str">
        <f>IF(COUNT(tempcalcs!$AN976:$BV976)=35,SUM(tempcalcs!$AN976:$BV976,56.57706),".")</f>
        <v>.</v>
      </c>
      <c r="G976" s="62" t="str">
        <f>IF(COUNT(tempcalcs!$BX976:$DF976)=35,SUM(tempcalcs!$BX976:$DF976,60.75781),".")</f>
        <v>.</v>
      </c>
    </row>
    <row r="977" spans="1:7" x14ac:dyDescent="0.25">
      <c r="A977" s="58">
        <f>raw!$A978:$A978</f>
        <v>0</v>
      </c>
      <c r="B977" s="59">
        <f>raw!$B978:$B978</f>
        <v>0</v>
      </c>
      <c r="C977" s="61" t="str">
        <f>IF(COUNT(score!S977:AC977,score!AO977)=0,".",SUM(score!S977:AC977,score!AO977)/COUNT(score!S977:AC977,score!AO977))</f>
        <v>.</v>
      </c>
      <c r="D977" s="61" t="str">
        <f>IF(COUNT(score!AF977:AM977)=0,".",SUM(score!AF977:AM977)/COUNT(score!AF977:AM977))</f>
        <v>.</v>
      </c>
      <c r="E977" s="61" t="str">
        <f>IF(COUNT(score!O977:R977)=0,".",SUM(score!O977:R977)/COUNT(score!O977:R977))</f>
        <v>.</v>
      </c>
      <c r="F977" s="62" t="str">
        <f>IF(COUNT(tempcalcs!$AN977:$BV977)=35,SUM(tempcalcs!$AN977:$BV977,56.57706),".")</f>
        <v>.</v>
      </c>
      <c r="G977" s="62" t="str">
        <f>IF(COUNT(tempcalcs!$BX977:$DF977)=35,SUM(tempcalcs!$BX977:$DF977,60.75781),".")</f>
        <v>.</v>
      </c>
    </row>
    <row r="978" spans="1:7" x14ac:dyDescent="0.25">
      <c r="A978" s="58">
        <f>raw!$A979:$A979</f>
        <v>0</v>
      </c>
      <c r="B978" s="59">
        <f>raw!$B979:$B979</f>
        <v>0</v>
      </c>
      <c r="C978" s="61" t="str">
        <f>IF(COUNT(score!S978:AC978,score!AO978)=0,".",SUM(score!S978:AC978,score!AO978)/COUNT(score!S978:AC978,score!AO978))</f>
        <v>.</v>
      </c>
      <c r="D978" s="61" t="str">
        <f>IF(COUNT(score!AF978:AM978)=0,".",SUM(score!AF978:AM978)/COUNT(score!AF978:AM978))</f>
        <v>.</v>
      </c>
      <c r="E978" s="61" t="str">
        <f>IF(COUNT(score!O978:R978)=0,".",SUM(score!O978:R978)/COUNT(score!O978:R978))</f>
        <v>.</v>
      </c>
      <c r="F978" s="62" t="str">
        <f>IF(COUNT(tempcalcs!$AN978:$BV978)=35,SUM(tempcalcs!$AN978:$BV978,56.57706),".")</f>
        <v>.</v>
      </c>
      <c r="G978" s="62" t="str">
        <f>IF(COUNT(tempcalcs!$BX978:$DF978)=35,SUM(tempcalcs!$BX978:$DF978,60.75781),".")</f>
        <v>.</v>
      </c>
    </row>
    <row r="979" spans="1:7" x14ac:dyDescent="0.25">
      <c r="A979" s="58">
        <f>raw!$A980:$A980</f>
        <v>0</v>
      </c>
      <c r="B979" s="59">
        <f>raw!$B980:$B980</f>
        <v>0</v>
      </c>
      <c r="C979" s="61" t="str">
        <f>IF(COUNT(score!S979:AC979,score!AO979)=0,".",SUM(score!S979:AC979,score!AO979)/COUNT(score!S979:AC979,score!AO979))</f>
        <v>.</v>
      </c>
      <c r="D979" s="61" t="str">
        <f>IF(COUNT(score!AF979:AM979)=0,".",SUM(score!AF979:AM979)/COUNT(score!AF979:AM979))</f>
        <v>.</v>
      </c>
      <c r="E979" s="61" t="str">
        <f>IF(COUNT(score!O979:R979)=0,".",SUM(score!O979:R979)/COUNT(score!O979:R979))</f>
        <v>.</v>
      </c>
      <c r="F979" s="62" t="str">
        <f>IF(COUNT(tempcalcs!$AN979:$BV979)=35,SUM(tempcalcs!$AN979:$BV979,56.57706),".")</f>
        <v>.</v>
      </c>
      <c r="G979" s="62" t="str">
        <f>IF(COUNT(tempcalcs!$BX979:$DF979)=35,SUM(tempcalcs!$BX979:$DF979,60.75781),".")</f>
        <v>.</v>
      </c>
    </row>
    <row r="980" spans="1:7" x14ac:dyDescent="0.25">
      <c r="A980" s="58">
        <f>raw!$A981:$A981</f>
        <v>0</v>
      </c>
      <c r="B980" s="59">
        <f>raw!$B981:$B981</f>
        <v>0</v>
      </c>
      <c r="C980" s="61" t="str">
        <f>IF(COUNT(score!S980:AC980,score!AO980)=0,".",SUM(score!S980:AC980,score!AO980)/COUNT(score!S980:AC980,score!AO980))</f>
        <v>.</v>
      </c>
      <c r="D980" s="61" t="str">
        <f>IF(COUNT(score!AF980:AM980)=0,".",SUM(score!AF980:AM980)/COUNT(score!AF980:AM980))</f>
        <v>.</v>
      </c>
      <c r="E980" s="61" t="str">
        <f>IF(COUNT(score!O980:R980)=0,".",SUM(score!O980:R980)/COUNT(score!O980:R980))</f>
        <v>.</v>
      </c>
      <c r="F980" s="62" t="str">
        <f>IF(COUNT(tempcalcs!$AN980:$BV980)=35,SUM(tempcalcs!$AN980:$BV980,56.57706),".")</f>
        <v>.</v>
      </c>
      <c r="G980" s="62" t="str">
        <f>IF(COUNT(tempcalcs!$BX980:$DF980)=35,SUM(tempcalcs!$BX980:$DF980,60.75781),".")</f>
        <v>.</v>
      </c>
    </row>
    <row r="981" spans="1:7" x14ac:dyDescent="0.25">
      <c r="A981" s="58">
        <f>raw!$A982:$A982</f>
        <v>0</v>
      </c>
      <c r="B981" s="59">
        <f>raw!$B982:$B982</f>
        <v>0</v>
      </c>
      <c r="C981" s="61" t="str">
        <f>IF(COUNT(score!S981:AC981,score!AO981)=0,".",SUM(score!S981:AC981,score!AO981)/COUNT(score!S981:AC981,score!AO981))</f>
        <v>.</v>
      </c>
      <c r="D981" s="61" t="str">
        <f>IF(COUNT(score!AF981:AM981)=0,".",SUM(score!AF981:AM981)/COUNT(score!AF981:AM981))</f>
        <v>.</v>
      </c>
      <c r="E981" s="61" t="str">
        <f>IF(COUNT(score!O981:R981)=0,".",SUM(score!O981:R981)/COUNT(score!O981:R981))</f>
        <v>.</v>
      </c>
      <c r="F981" s="62" t="str">
        <f>IF(COUNT(tempcalcs!$AN981:$BV981)=35,SUM(tempcalcs!$AN981:$BV981,56.57706),".")</f>
        <v>.</v>
      </c>
      <c r="G981" s="62" t="str">
        <f>IF(COUNT(tempcalcs!$BX981:$DF981)=35,SUM(tempcalcs!$BX981:$DF981,60.75781),".")</f>
        <v>.</v>
      </c>
    </row>
    <row r="982" spans="1:7" x14ac:dyDescent="0.25">
      <c r="A982" s="58">
        <f>raw!$A983:$A983</f>
        <v>0</v>
      </c>
      <c r="B982" s="59">
        <f>raw!$B983:$B983</f>
        <v>0</v>
      </c>
      <c r="C982" s="61" t="str">
        <f>IF(COUNT(score!S982:AC982,score!AO982)=0,".",SUM(score!S982:AC982,score!AO982)/COUNT(score!S982:AC982,score!AO982))</f>
        <v>.</v>
      </c>
      <c r="D982" s="61" t="str">
        <f>IF(COUNT(score!AF982:AM982)=0,".",SUM(score!AF982:AM982)/COUNT(score!AF982:AM982))</f>
        <v>.</v>
      </c>
      <c r="E982" s="61" t="str">
        <f>IF(COUNT(score!O982:R982)=0,".",SUM(score!O982:R982)/COUNT(score!O982:R982))</f>
        <v>.</v>
      </c>
      <c r="F982" s="62" t="str">
        <f>IF(COUNT(tempcalcs!$AN982:$BV982)=35,SUM(tempcalcs!$AN982:$BV982,56.57706),".")</f>
        <v>.</v>
      </c>
      <c r="G982" s="62" t="str">
        <f>IF(COUNT(tempcalcs!$BX982:$DF982)=35,SUM(tempcalcs!$BX982:$DF982,60.75781),".")</f>
        <v>.</v>
      </c>
    </row>
    <row r="983" spans="1:7" x14ac:dyDescent="0.25">
      <c r="A983" s="58">
        <f>raw!$A984:$A984</f>
        <v>0</v>
      </c>
      <c r="B983" s="59">
        <f>raw!$B984:$B984</f>
        <v>0</v>
      </c>
      <c r="C983" s="61" t="str">
        <f>IF(COUNT(score!S983:AC983,score!AO983)=0,".",SUM(score!S983:AC983,score!AO983)/COUNT(score!S983:AC983,score!AO983))</f>
        <v>.</v>
      </c>
      <c r="D983" s="61" t="str">
        <f>IF(COUNT(score!AF983:AM983)=0,".",SUM(score!AF983:AM983)/COUNT(score!AF983:AM983))</f>
        <v>.</v>
      </c>
      <c r="E983" s="61" t="str">
        <f>IF(COUNT(score!O983:R983)=0,".",SUM(score!O983:R983)/COUNT(score!O983:R983))</f>
        <v>.</v>
      </c>
      <c r="F983" s="62" t="str">
        <f>IF(COUNT(tempcalcs!$AN983:$BV983)=35,SUM(tempcalcs!$AN983:$BV983,56.57706),".")</f>
        <v>.</v>
      </c>
      <c r="G983" s="62" t="str">
        <f>IF(COUNT(tempcalcs!$BX983:$DF983)=35,SUM(tempcalcs!$BX983:$DF983,60.75781),".")</f>
        <v>.</v>
      </c>
    </row>
    <row r="984" spans="1:7" x14ac:dyDescent="0.25">
      <c r="A984" s="58">
        <f>raw!$A985:$A985</f>
        <v>0</v>
      </c>
      <c r="B984" s="59">
        <f>raw!$B985:$B985</f>
        <v>0</v>
      </c>
      <c r="C984" s="61" t="str">
        <f>IF(COUNT(score!S984:AC984,score!AO984)=0,".",SUM(score!S984:AC984,score!AO984)/COUNT(score!S984:AC984,score!AO984))</f>
        <v>.</v>
      </c>
      <c r="D984" s="61" t="str">
        <f>IF(COUNT(score!AF984:AM984)=0,".",SUM(score!AF984:AM984)/COUNT(score!AF984:AM984))</f>
        <v>.</v>
      </c>
      <c r="E984" s="61" t="str">
        <f>IF(COUNT(score!O984:R984)=0,".",SUM(score!O984:R984)/COUNT(score!O984:R984))</f>
        <v>.</v>
      </c>
      <c r="F984" s="62" t="str">
        <f>IF(COUNT(tempcalcs!$AN984:$BV984)=35,SUM(tempcalcs!$AN984:$BV984,56.57706),".")</f>
        <v>.</v>
      </c>
      <c r="G984" s="62" t="str">
        <f>IF(COUNT(tempcalcs!$BX984:$DF984)=35,SUM(tempcalcs!$BX984:$DF984,60.75781),".")</f>
        <v>.</v>
      </c>
    </row>
    <row r="985" spans="1:7" x14ac:dyDescent="0.25">
      <c r="A985" s="58">
        <f>raw!$A986:$A986</f>
        <v>0</v>
      </c>
      <c r="B985" s="59">
        <f>raw!$B986:$B986</f>
        <v>0</v>
      </c>
      <c r="C985" s="61" t="str">
        <f>IF(COUNT(score!S985:AC985,score!AO985)=0,".",SUM(score!S985:AC985,score!AO985)/COUNT(score!S985:AC985,score!AO985))</f>
        <v>.</v>
      </c>
      <c r="D985" s="61" t="str">
        <f>IF(COUNT(score!AF985:AM985)=0,".",SUM(score!AF985:AM985)/COUNT(score!AF985:AM985))</f>
        <v>.</v>
      </c>
      <c r="E985" s="61" t="str">
        <f>IF(COUNT(score!O985:R985)=0,".",SUM(score!O985:R985)/COUNT(score!O985:R985))</f>
        <v>.</v>
      </c>
      <c r="F985" s="62" t="str">
        <f>IF(COUNT(tempcalcs!$AN985:$BV985)=35,SUM(tempcalcs!$AN985:$BV985,56.57706),".")</f>
        <v>.</v>
      </c>
      <c r="G985" s="62" t="str">
        <f>IF(COUNT(tempcalcs!$BX985:$DF985)=35,SUM(tempcalcs!$BX985:$DF985,60.75781),".")</f>
        <v>.</v>
      </c>
    </row>
    <row r="986" spans="1:7" x14ac:dyDescent="0.25">
      <c r="A986" s="58">
        <f>raw!$A987:$A987</f>
        <v>0</v>
      </c>
      <c r="B986" s="59">
        <f>raw!$B987:$B987</f>
        <v>0</v>
      </c>
      <c r="C986" s="61" t="str">
        <f>IF(COUNT(score!S986:AC986,score!AO986)=0,".",SUM(score!S986:AC986,score!AO986)/COUNT(score!S986:AC986,score!AO986))</f>
        <v>.</v>
      </c>
      <c r="D986" s="61" t="str">
        <f>IF(COUNT(score!AF986:AM986)=0,".",SUM(score!AF986:AM986)/COUNT(score!AF986:AM986))</f>
        <v>.</v>
      </c>
      <c r="E986" s="61" t="str">
        <f>IF(COUNT(score!O986:R986)=0,".",SUM(score!O986:R986)/COUNT(score!O986:R986))</f>
        <v>.</v>
      </c>
      <c r="F986" s="62" t="str">
        <f>IF(COUNT(tempcalcs!$AN986:$BV986)=35,SUM(tempcalcs!$AN986:$BV986,56.57706),".")</f>
        <v>.</v>
      </c>
      <c r="G986" s="62" t="str">
        <f>IF(COUNT(tempcalcs!$BX986:$DF986)=35,SUM(tempcalcs!$BX986:$DF986,60.75781),".")</f>
        <v>.</v>
      </c>
    </row>
    <row r="987" spans="1:7" x14ac:dyDescent="0.25">
      <c r="A987" s="58">
        <f>raw!$A988:$A988</f>
        <v>0</v>
      </c>
      <c r="B987" s="59">
        <f>raw!$B988:$B988</f>
        <v>0</v>
      </c>
      <c r="C987" s="61" t="str">
        <f>IF(COUNT(score!S987:AC987,score!AO987)=0,".",SUM(score!S987:AC987,score!AO987)/COUNT(score!S987:AC987,score!AO987))</f>
        <v>.</v>
      </c>
      <c r="D987" s="61" t="str">
        <f>IF(COUNT(score!AF987:AM987)=0,".",SUM(score!AF987:AM987)/COUNT(score!AF987:AM987))</f>
        <v>.</v>
      </c>
      <c r="E987" s="61" t="str">
        <f>IF(COUNT(score!O987:R987)=0,".",SUM(score!O987:R987)/COUNT(score!O987:R987))</f>
        <v>.</v>
      </c>
      <c r="F987" s="62" t="str">
        <f>IF(COUNT(tempcalcs!$AN987:$BV987)=35,SUM(tempcalcs!$AN987:$BV987,56.57706),".")</f>
        <v>.</v>
      </c>
      <c r="G987" s="62" t="str">
        <f>IF(COUNT(tempcalcs!$BX987:$DF987)=35,SUM(tempcalcs!$BX987:$DF987,60.75781),".")</f>
        <v>.</v>
      </c>
    </row>
    <row r="988" spans="1:7" x14ac:dyDescent="0.25">
      <c r="A988" s="58">
        <f>raw!$A989:$A989</f>
        <v>0</v>
      </c>
      <c r="B988" s="59">
        <f>raw!$B989:$B989</f>
        <v>0</v>
      </c>
      <c r="C988" s="61" t="str">
        <f>IF(COUNT(score!S988:AC988,score!AO988)=0,".",SUM(score!S988:AC988,score!AO988)/COUNT(score!S988:AC988,score!AO988))</f>
        <v>.</v>
      </c>
      <c r="D988" s="61" t="str">
        <f>IF(COUNT(score!AF988:AM988)=0,".",SUM(score!AF988:AM988)/COUNT(score!AF988:AM988))</f>
        <v>.</v>
      </c>
      <c r="E988" s="61" t="str">
        <f>IF(COUNT(score!O988:R988)=0,".",SUM(score!O988:R988)/COUNT(score!O988:R988))</f>
        <v>.</v>
      </c>
      <c r="F988" s="62" t="str">
        <f>IF(COUNT(tempcalcs!$AN988:$BV988)=35,SUM(tempcalcs!$AN988:$BV988,56.57706),".")</f>
        <v>.</v>
      </c>
      <c r="G988" s="62" t="str">
        <f>IF(COUNT(tempcalcs!$BX988:$DF988)=35,SUM(tempcalcs!$BX988:$DF988,60.75781),".")</f>
        <v>.</v>
      </c>
    </row>
    <row r="989" spans="1:7" x14ac:dyDescent="0.25">
      <c r="A989" s="58">
        <f>raw!$A990:$A990</f>
        <v>0</v>
      </c>
      <c r="B989" s="59">
        <f>raw!$B990:$B990</f>
        <v>0</v>
      </c>
      <c r="C989" s="61" t="str">
        <f>IF(COUNT(score!S989:AC989,score!AO989)=0,".",SUM(score!S989:AC989,score!AO989)/COUNT(score!S989:AC989,score!AO989))</f>
        <v>.</v>
      </c>
      <c r="D989" s="61" t="str">
        <f>IF(COUNT(score!AF989:AM989)=0,".",SUM(score!AF989:AM989)/COUNT(score!AF989:AM989))</f>
        <v>.</v>
      </c>
      <c r="E989" s="61" t="str">
        <f>IF(COUNT(score!O989:R989)=0,".",SUM(score!O989:R989)/COUNT(score!O989:R989))</f>
        <v>.</v>
      </c>
      <c r="F989" s="62" t="str">
        <f>IF(COUNT(tempcalcs!$AN989:$BV989)=35,SUM(tempcalcs!$AN989:$BV989,56.57706),".")</f>
        <v>.</v>
      </c>
      <c r="G989" s="62" t="str">
        <f>IF(COUNT(tempcalcs!$BX989:$DF989)=35,SUM(tempcalcs!$BX989:$DF989,60.75781),".")</f>
        <v>.</v>
      </c>
    </row>
    <row r="990" spans="1:7" x14ac:dyDescent="0.25">
      <c r="A990" s="58">
        <f>raw!$A991:$A991</f>
        <v>0</v>
      </c>
      <c r="B990" s="59">
        <f>raw!$B991:$B991</f>
        <v>0</v>
      </c>
      <c r="C990" s="61" t="str">
        <f>IF(COUNT(score!S990:AC990,score!AO990)=0,".",SUM(score!S990:AC990,score!AO990)/COUNT(score!S990:AC990,score!AO990))</f>
        <v>.</v>
      </c>
      <c r="D990" s="61" t="str">
        <f>IF(COUNT(score!AF990:AM990)=0,".",SUM(score!AF990:AM990)/COUNT(score!AF990:AM990))</f>
        <v>.</v>
      </c>
      <c r="E990" s="61" t="str">
        <f>IF(COUNT(score!O990:R990)=0,".",SUM(score!O990:R990)/COUNT(score!O990:R990))</f>
        <v>.</v>
      </c>
      <c r="F990" s="62" t="str">
        <f>IF(COUNT(tempcalcs!$AN990:$BV990)=35,SUM(tempcalcs!$AN990:$BV990,56.57706),".")</f>
        <v>.</v>
      </c>
      <c r="G990" s="62" t="str">
        <f>IF(COUNT(tempcalcs!$BX990:$DF990)=35,SUM(tempcalcs!$BX990:$DF990,60.75781),".")</f>
        <v>.</v>
      </c>
    </row>
    <row r="991" spans="1:7" x14ac:dyDescent="0.25">
      <c r="A991" s="58">
        <f>raw!$A992:$A992</f>
        <v>0</v>
      </c>
      <c r="B991" s="59">
        <f>raw!$B992:$B992</f>
        <v>0</v>
      </c>
      <c r="C991" s="61" t="str">
        <f>IF(COUNT(score!S991:AC991,score!AO991)=0,".",SUM(score!S991:AC991,score!AO991)/COUNT(score!S991:AC991,score!AO991))</f>
        <v>.</v>
      </c>
      <c r="D991" s="61" t="str">
        <f>IF(COUNT(score!AF991:AM991)=0,".",SUM(score!AF991:AM991)/COUNT(score!AF991:AM991))</f>
        <v>.</v>
      </c>
      <c r="E991" s="61" t="str">
        <f>IF(COUNT(score!O991:R991)=0,".",SUM(score!O991:R991)/COUNT(score!O991:R991))</f>
        <v>.</v>
      </c>
      <c r="F991" s="62" t="str">
        <f>IF(COUNT(tempcalcs!$AN991:$BV991)=35,SUM(tempcalcs!$AN991:$BV991,56.57706),".")</f>
        <v>.</v>
      </c>
      <c r="G991" s="62" t="str">
        <f>IF(COUNT(tempcalcs!$BX991:$DF991)=35,SUM(tempcalcs!$BX991:$DF991,60.75781),".")</f>
        <v>.</v>
      </c>
    </row>
    <row r="992" spans="1:7" x14ac:dyDescent="0.25">
      <c r="A992" s="58">
        <f>raw!$A993:$A993</f>
        <v>0</v>
      </c>
      <c r="B992" s="59">
        <f>raw!$B993:$B993</f>
        <v>0</v>
      </c>
      <c r="C992" s="61" t="str">
        <f>IF(COUNT(score!S992:AC992,score!AO992)=0,".",SUM(score!S992:AC992,score!AO992)/COUNT(score!S992:AC992,score!AO992))</f>
        <v>.</v>
      </c>
      <c r="D992" s="61" t="str">
        <f>IF(COUNT(score!AF992:AM992)=0,".",SUM(score!AF992:AM992)/COUNT(score!AF992:AM992))</f>
        <v>.</v>
      </c>
      <c r="E992" s="61" t="str">
        <f>IF(COUNT(score!O992:R992)=0,".",SUM(score!O992:R992)/COUNT(score!O992:R992))</f>
        <v>.</v>
      </c>
      <c r="F992" s="62" t="str">
        <f>IF(COUNT(tempcalcs!$AN992:$BV992)=35,SUM(tempcalcs!$AN992:$BV992,56.57706),".")</f>
        <v>.</v>
      </c>
      <c r="G992" s="62" t="str">
        <f>IF(COUNT(tempcalcs!$BX992:$DF992)=35,SUM(tempcalcs!$BX992:$DF992,60.75781),".")</f>
        <v>.</v>
      </c>
    </row>
    <row r="993" spans="1:7" x14ac:dyDescent="0.25">
      <c r="A993" s="58">
        <f>raw!$A994:$A994</f>
        <v>0</v>
      </c>
      <c r="B993" s="59">
        <f>raw!$B994:$B994</f>
        <v>0</v>
      </c>
      <c r="C993" s="61" t="str">
        <f>IF(COUNT(score!S993:AC993,score!AO993)=0,".",SUM(score!S993:AC993,score!AO993)/COUNT(score!S993:AC993,score!AO993))</f>
        <v>.</v>
      </c>
      <c r="D993" s="61" t="str">
        <f>IF(COUNT(score!AF993:AM993)=0,".",SUM(score!AF993:AM993)/COUNT(score!AF993:AM993))</f>
        <v>.</v>
      </c>
      <c r="E993" s="61" t="str">
        <f>IF(COUNT(score!O993:R993)=0,".",SUM(score!O993:R993)/COUNT(score!O993:R993))</f>
        <v>.</v>
      </c>
      <c r="F993" s="62" t="str">
        <f>IF(COUNT(tempcalcs!$AN993:$BV993)=35,SUM(tempcalcs!$AN993:$BV993,56.57706),".")</f>
        <v>.</v>
      </c>
      <c r="G993" s="62" t="str">
        <f>IF(COUNT(tempcalcs!$BX993:$DF993)=35,SUM(tempcalcs!$BX993:$DF993,60.75781),".")</f>
        <v>.</v>
      </c>
    </row>
    <row r="994" spans="1:7" x14ac:dyDescent="0.25">
      <c r="A994" s="58">
        <f>raw!$A995:$A995</f>
        <v>0</v>
      </c>
      <c r="B994" s="59">
        <f>raw!$B995:$B995</f>
        <v>0</v>
      </c>
      <c r="C994" s="61" t="str">
        <f>IF(COUNT(score!S994:AC994,score!AO994)=0,".",SUM(score!S994:AC994,score!AO994)/COUNT(score!S994:AC994,score!AO994))</f>
        <v>.</v>
      </c>
      <c r="D994" s="61" t="str">
        <f>IF(COUNT(score!AF994:AM994)=0,".",SUM(score!AF994:AM994)/COUNT(score!AF994:AM994))</f>
        <v>.</v>
      </c>
      <c r="E994" s="61" t="str">
        <f>IF(COUNT(score!O994:R994)=0,".",SUM(score!O994:R994)/COUNT(score!O994:R994))</f>
        <v>.</v>
      </c>
      <c r="F994" s="62" t="str">
        <f>IF(COUNT(tempcalcs!$AN994:$BV994)=35,SUM(tempcalcs!$AN994:$BV994,56.57706),".")</f>
        <v>.</v>
      </c>
      <c r="G994" s="62" t="str">
        <f>IF(COUNT(tempcalcs!$BX994:$DF994)=35,SUM(tempcalcs!$BX994:$DF994,60.75781),".")</f>
        <v>.</v>
      </c>
    </row>
    <row r="995" spans="1:7" x14ac:dyDescent="0.25">
      <c r="A995" s="58">
        <f>raw!$A996:$A996</f>
        <v>0</v>
      </c>
      <c r="B995" s="59">
        <f>raw!$B996:$B996</f>
        <v>0</v>
      </c>
      <c r="C995" s="61" t="str">
        <f>IF(COUNT(score!S995:AC995,score!AO995)=0,".",SUM(score!S995:AC995,score!AO995)/COUNT(score!S995:AC995,score!AO995))</f>
        <v>.</v>
      </c>
      <c r="D995" s="61" t="str">
        <f>IF(COUNT(score!AF995:AM995)=0,".",SUM(score!AF995:AM995)/COUNT(score!AF995:AM995))</f>
        <v>.</v>
      </c>
      <c r="E995" s="61" t="str">
        <f>IF(COUNT(score!O995:R995)=0,".",SUM(score!O995:R995)/COUNT(score!O995:R995))</f>
        <v>.</v>
      </c>
      <c r="F995" s="62" t="str">
        <f>IF(COUNT(tempcalcs!$AN995:$BV995)=35,SUM(tempcalcs!$AN995:$BV995,56.57706),".")</f>
        <v>.</v>
      </c>
      <c r="G995" s="62" t="str">
        <f>IF(COUNT(tempcalcs!$BX995:$DF995)=35,SUM(tempcalcs!$BX995:$DF995,60.75781),".")</f>
        <v>.</v>
      </c>
    </row>
    <row r="996" spans="1:7" x14ac:dyDescent="0.25">
      <c r="A996" s="58">
        <f>raw!$A997:$A997</f>
        <v>0</v>
      </c>
      <c r="B996" s="59">
        <f>raw!$B997:$B997</f>
        <v>0</v>
      </c>
      <c r="C996" s="61" t="str">
        <f>IF(COUNT(score!S996:AC996,score!AO996)=0,".",SUM(score!S996:AC996,score!AO996)/COUNT(score!S996:AC996,score!AO996))</f>
        <v>.</v>
      </c>
      <c r="D996" s="61" t="str">
        <f>IF(COUNT(score!AF996:AM996)=0,".",SUM(score!AF996:AM996)/COUNT(score!AF996:AM996))</f>
        <v>.</v>
      </c>
      <c r="E996" s="61" t="str">
        <f>IF(COUNT(score!O996:R996)=0,".",SUM(score!O996:R996)/COUNT(score!O996:R996))</f>
        <v>.</v>
      </c>
      <c r="F996" s="62" t="str">
        <f>IF(COUNT(tempcalcs!$AN996:$BV996)=35,SUM(tempcalcs!$AN996:$BV996,56.57706),".")</f>
        <v>.</v>
      </c>
      <c r="G996" s="62" t="str">
        <f>IF(COUNT(tempcalcs!$BX996:$DF996)=35,SUM(tempcalcs!$BX996:$DF996,60.75781),".")</f>
        <v>.</v>
      </c>
    </row>
    <row r="997" spans="1:7" x14ac:dyDescent="0.25">
      <c r="A997" s="58">
        <f>raw!$A998:$A998</f>
        <v>0</v>
      </c>
      <c r="B997" s="59">
        <f>raw!$B998:$B998</f>
        <v>0</v>
      </c>
      <c r="C997" s="61" t="str">
        <f>IF(COUNT(score!S997:AC997,score!AO997)=0,".",SUM(score!S997:AC997,score!AO997)/COUNT(score!S997:AC997,score!AO997))</f>
        <v>.</v>
      </c>
      <c r="D997" s="61" t="str">
        <f>IF(COUNT(score!AF997:AM997)=0,".",SUM(score!AF997:AM997)/COUNT(score!AF997:AM997))</f>
        <v>.</v>
      </c>
      <c r="E997" s="61" t="str">
        <f>IF(COUNT(score!O997:R997)=0,".",SUM(score!O997:R997)/COUNT(score!O997:R997))</f>
        <v>.</v>
      </c>
      <c r="F997" s="62" t="str">
        <f>IF(COUNT(tempcalcs!$AN997:$BV997)=35,SUM(tempcalcs!$AN997:$BV997,56.57706),".")</f>
        <v>.</v>
      </c>
      <c r="G997" s="62" t="str">
        <f>IF(COUNT(tempcalcs!$BX997:$DF997)=35,SUM(tempcalcs!$BX997:$DF997,60.75781),".")</f>
        <v>.</v>
      </c>
    </row>
    <row r="998" spans="1:7" x14ac:dyDescent="0.25">
      <c r="A998" s="58">
        <f>raw!$A999:$A999</f>
        <v>0</v>
      </c>
      <c r="B998" s="59">
        <f>raw!$B999:$B999</f>
        <v>0</v>
      </c>
      <c r="C998" s="61" t="str">
        <f>IF(COUNT(score!S998:AC998,score!AO998)=0,".",SUM(score!S998:AC998,score!AO998)/COUNT(score!S998:AC998,score!AO998))</f>
        <v>.</v>
      </c>
      <c r="D998" s="61" t="str">
        <f>IF(COUNT(score!AF998:AM998)=0,".",SUM(score!AF998:AM998)/COUNT(score!AF998:AM998))</f>
        <v>.</v>
      </c>
      <c r="E998" s="61" t="str">
        <f>IF(COUNT(score!O998:R998)=0,".",SUM(score!O998:R998)/COUNT(score!O998:R998))</f>
        <v>.</v>
      </c>
      <c r="F998" s="62" t="str">
        <f>IF(COUNT(tempcalcs!$AN998:$BV998)=35,SUM(tempcalcs!$AN998:$BV998,56.57706),".")</f>
        <v>.</v>
      </c>
      <c r="G998" s="62" t="str">
        <f>IF(COUNT(tempcalcs!$BX998:$DF998)=35,SUM(tempcalcs!$BX998:$DF998,60.75781),".")</f>
        <v>.</v>
      </c>
    </row>
    <row r="999" spans="1:7" x14ac:dyDescent="0.25">
      <c r="A999" s="58" t="e">
        <f>raw!#REF!</f>
        <v>#REF!</v>
      </c>
      <c r="B999" s="59" t="e">
        <f>raw!#REF!</f>
        <v>#REF!</v>
      </c>
      <c r="C999" s="61" t="str">
        <f>IF(COUNT(score!S999:AC999,score!AO999)=0,".",SUM(score!S999:AC999,score!AO999)/COUNT(score!S999:AC999,score!AO999))</f>
        <v>.</v>
      </c>
      <c r="D999" s="61" t="str">
        <f>IF(COUNT(score!AF999:AM999)=0,".",SUM(score!AF999:AM999)/COUNT(score!AF999:AM999))</f>
        <v>.</v>
      </c>
      <c r="E999" s="61" t="str">
        <f>IF(COUNT(score!O999:R999)=0,".",SUM(score!O999:R999)/COUNT(score!O999:R999))</f>
        <v>.</v>
      </c>
      <c r="F999" s="62" t="str">
        <f>IF(COUNT(tempcalcs!$AN999:$BV999)=35,SUM(tempcalcs!$AN999:$BV999,56.57706),".")</f>
        <v>.</v>
      </c>
      <c r="G999" s="62" t="str">
        <f>IF(COUNT(tempcalcs!$BX999:$DF999)=35,SUM(tempcalcs!$BX999:$DF999,60.75781),".")</f>
        <v>.</v>
      </c>
    </row>
    <row r="1000" spans="1:7" x14ac:dyDescent="0.25">
      <c r="A1000" s="58">
        <f>raw!$A1000:$A1000</f>
        <v>0</v>
      </c>
      <c r="B1000" s="59">
        <f>raw!$B1000:$B1000</f>
        <v>0</v>
      </c>
      <c r="C1000" s="61" t="str">
        <f>IF(COUNT(score!S1000:AC1000,score!AO1000)=0,".",SUM(score!S1000:AC1000,score!AO1000)/COUNT(score!S1000:AC1000,score!AO1000))</f>
        <v>.</v>
      </c>
      <c r="D1000" s="61" t="str">
        <f>IF(COUNT(score!AF1000:AM1000)=0,".",SUM(score!AF1000:AM1000)/COUNT(score!AF1000:AM1000))</f>
        <v>.</v>
      </c>
      <c r="E1000" s="61" t="str">
        <f>IF(COUNT(score!O1000:R1000)=0,".",SUM(score!O1000:R1000)/COUNT(score!O1000:R1000))</f>
        <v>.</v>
      </c>
      <c r="F1000" s="62" t="str">
        <f>IF(COUNT(tempcalcs!$AN1000:$BV1000)=35,SUM(tempcalcs!$AN1000:$BV1000,56.57706),".")</f>
        <v>.</v>
      </c>
      <c r="G1000" s="62" t="str">
        <f>IF(COUNT(tempcalcs!$BX1000:$DF1000)=35,SUM(tempcalcs!$BX1000:$DF1000,60.75781),".")</f>
        <v>.</v>
      </c>
    </row>
    <row r="1001" spans="1:7" x14ac:dyDescent="0.25">
      <c r="A1001" s="58">
        <f>raw!$A1001:$A1001</f>
        <v>0</v>
      </c>
      <c r="B1001" s="59">
        <f>raw!$B1001:$B1001</f>
        <v>0</v>
      </c>
      <c r="C1001" s="61" t="str">
        <f>IF(COUNT(score!S1001:AC1001,score!AO1001)=0,".",SUM(score!S1001:AC1001,score!AO1001)/COUNT(score!S1001:AC1001,score!AO1001))</f>
        <v>.</v>
      </c>
      <c r="D1001" s="61" t="str">
        <f>IF(COUNT(score!AF1001:AM1001)=0,".",SUM(score!AF1001:AM1001)/COUNT(score!AF1001:AM1001))</f>
        <v>.</v>
      </c>
      <c r="E1001" s="61" t="str">
        <f>IF(COUNT(score!O1001:R1001)=0,".",SUM(score!O1001:R1001)/COUNT(score!O1001:R1001))</f>
        <v>.</v>
      </c>
      <c r="F1001" s="62" t="str">
        <f>IF(COUNT(tempcalcs!$AN1001:$BV1001)=35,SUM(tempcalcs!$AN1001:$BV1001,56.57706),".")</f>
        <v>.</v>
      </c>
      <c r="G1001" s="62" t="str">
        <f>IF(COUNT(tempcalcs!$BX1001:$DF1001)=35,SUM(tempcalcs!$BX1001:$DF1001,60.75781),".")</f>
        <v>.</v>
      </c>
    </row>
    <row r="1002" spans="1:7" x14ac:dyDescent="0.25">
      <c r="A1002" s="58">
        <f>raw!$A1002:$A1002</f>
        <v>0</v>
      </c>
      <c r="B1002" s="59">
        <f>raw!$B1002:$B1002</f>
        <v>0</v>
      </c>
      <c r="C1002" s="61" t="str">
        <f>IF(COUNT(score!S1002:AC1002,score!AO1002)=0,".",SUM(score!S1002:AC1002,score!AO1002)/COUNT(score!S1002:AC1002,score!AO1002))</f>
        <v>.</v>
      </c>
      <c r="D1002" s="61" t="str">
        <f>IF(COUNT(score!AF1002:AM1002)=0,".",SUM(score!AF1002:AM1002)/COUNT(score!AF1002:AM1002))</f>
        <v>.</v>
      </c>
      <c r="E1002" s="61" t="str">
        <f>IF(COUNT(score!O1002:R1002)=0,".",SUM(score!O1002:R1002)/COUNT(score!O1002:R1002))</f>
        <v>.</v>
      </c>
      <c r="F1002" s="62" t="str">
        <f>IF(COUNT(tempcalcs!$AN1002:$BV1002)=35,SUM(tempcalcs!$AN1002:$BV1002,56.57706),".")</f>
        <v>.</v>
      </c>
      <c r="G1002" s="62" t="str">
        <f>IF(COUNT(tempcalcs!$BX1002:$DF1002)=35,SUM(tempcalcs!$BX1002:$DF1002,60.75781),".")</f>
        <v>.</v>
      </c>
    </row>
    <row r="1003" spans="1:7" x14ac:dyDescent="0.25">
      <c r="A1003" s="58">
        <f>raw!$A1003:$A1003</f>
        <v>0</v>
      </c>
      <c r="B1003" s="59">
        <f>raw!$B1003:$B1003</f>
        <v>0</v>
      </c>
      <c r="C1003" s="61" t="str">
        <f>IF(COUNT(score!S1003:AC1003,score!AO1003)=0,".",SUM(score!S1003:AC1003,score!AO1003)/COUNT(score!S1003:AC1003,score!AO1003))</f>
        <v>.</v>
      </c>
      <c r="D1003" s="61" t="str">
        <f>IF(COUNT(score!AF1003:AM1003)=0,".",SUM(score!AF1003:AM1003)/COUNT(score!AF1003:AM1003))</f>
        <v>.</v>
      </c>
      <c r="E1003" s="61" t="str">
        <f>IF(COUNT(score!O1003:R1003)=0,".",SUM(score!O1003:R1003)/COUNT(score!O1003:R1003))</f>
        <v>.</v>
      </c>
      <c r="F1003" s="62" t="str">
        <f>IF(COUNT(tempcalcs!$AN1003:$BV1003)=35,SUM(tempcalcs!$AN1003:$BV1003,56.57706),".")</f>
        <v>.</v>
      </c>
      <c r="G1003" s="62" t="str">
        <f>IF(COUNT(tempcalcs!$BX1003:$DF1003)=35,SUM(tempcalcs!$BX1003:$DF1003,60.75781),".")</f>
        <v>.</v>
      </c>
    </row>
    <row r="1004" spans="1:7" x14ac:dyDescent="0.25">
      <c r="A1004" s="58">
        <f>raw!$A1004:$A1004</f>
        <v>0</v>
      </c>
      <c r="B1004" s="59">
        <f>raw!$B1004:$B1004</f>
        <v>0</v>
      </c>
      <c r="C1004" s="61" t="str">
        <f>IF(COUNT(score!S1004:AC1004,score!AO1004)=0,".",SUM(score!S1004:AC1004,score!AO1004)/COUNT(score!S1004:AC1004,score!AO1004))</f>
        <v>.</v>
      </c>
      <c r="D1004" s="61" t="str">
        <f>IF(COUNT(score!AF1004:AM1004)=0,".",SUM(score!AF1004:AM1004)/COUNT(score!AF1004:AM1004))</f>
        <v>.</v>
      </c>
      <c r="E1004" s="61" t="str">
        <f>IF(COUNT(score!O1004:R1004)=0,".",SUM(score!O1004:R1004)/COUNT(score!O1004:R1004))</f>
        <v>.</v>
      </c>
      <c r="F1004" s="62" t="str">
        <f>IF(COUNT(tempcalcs!$AN1004:$BV1004)=35,SUM(tempcalcs!$AN1004:$BV1004,56.57706),".")</f>
        <v>.</v>
      </c>
      <c r="G1004" s="62" t="str">
        <f>IF(COUNT(tempcalcs!$BX1004:$DF1004)=35,SUM(tempcalcs!$BX1004:$DF1004,60.75781),".")</f>
        <v>.</v>
      </c>
    </row>
    <row r="1005" spans="1:7" x14ac:dyDescent="0.25">
      <c r="A1005" s="58">
        <f>raw!$A1005:$A1005</f>
        <v>0</v>
      </c>
      <c r="B1005" s="59">
        <f>raw!$B1005:$B1005</f>
        <v>0</v>
      </c>
      <c r="C1005" s="61" t="str">
        <f>IF(COUNT(score!S1005:AC1005,score!AO1005)=0,".",SUM(score!S1005:AC1005,score!AO1005)/COUNT(score!S1005:AC1005,score!AO1005))</f>
        <v>.</v>
      </c>
      <c r="D1005" s="61" t="str">
        <f>IF(COUNT(score!AF1005:AM1005)=0,".",SUM(score!AF1005:AM1005)/COUNT(score!AF1005:AM1005))</f>
        <v>.</v>
      </c>
      <c r="E1005" s="61" t="str">
        <f>IF(COUNT(score!O1005:R1005)=0,".",SUM(score!O1005:R1005)/COUNT(score!O1005:R1005))</f>
        <v>.</v>
      </c>
      <c r="F1005" s="62" t="str">
        <f>IF(COUNT(tempcalcs!$AN1005:$BV1005)=35,SUM(tempcalcs!$AN1005:$BV1005,56.57706),".")</f>
        <v>.</v>
      </c>
      <c r="G1005" s="62" t="str">
        <f>IF(COUNT(tempcalcs!$BX1005:$DF1005)=35,SUM(tempcalcs!$BX1005:$DF1005,60.75781),".")</f>
        <v>.</v>
      </c>
    </row>
    <row r="1006" spans="1:7" x14ac:dyDescent="0.25">
      <c r="A1006" s="58">
        <f>raw!$A1006:$A1006</f>
        <v>0</v>
      </c>
      <c r="B1006" s="59">
        <f>raw!$B1006:$B1006</f>
        <v>0</v>
      </c>
      <c r="C1006" s="61" t="str">
        <f>IF(COUNT(score!S1006:AC1006,score!AO1006)=0,".",SUM(score!S1006:AC1006,score!AO1006)/COUNT(score!S1006:AC1006,score!AO1006))</f>
        <v>.</v>
      </c>
      <c r="D1006" s="61" t="str">
        <f>IF(COUNT(score!AF1006:AM1006)=0,".",SUM(score!AF1006:AM1006)/COUNT(score!AF1006:AM1006))</f>
        <v>.</v>
      </c>
      <c r="E1006" s="61" t="str">
        <f>IF(COUNT(score!O1006:R1006)=0,".",SUM(score!O1006:R1006)/COUNT(score!O1006:R1006))</f>
        <v>.</v>
      </c>
      <c r="F1006" s="62" t="str">
        <f>IF(COUNT(tempcalcs!#REF!)=35,SUM(tempcalcs!#REF!,56.57706),".")</f>
        <v>.</v>
      </c>
      <c r="G1006" s="62" t="str">
        <f>IF(COUNT(tempcalcs!#REF!)=35,SUM(tempcalcs!#REF!,60.75781),".")</f>
        <v>.</v>
      </c>
    </row>
    <row r="1007" spans="1:7" x14ac:dyDescent="0.25">
      <c r="A1007" s="58"/>
      <c r="B1007" s="59"/>
      <c r="C1007" s="61"/>
      <c r="D1007" s="61"/>
      <c r="E1007" s="61"/>
      <c r="F1007" s="62"/>
      <c r="G1007" s="62"/>
    </row>
  </sheetData>
  <sheetProtection password="C7F0" sheet="1" objects="1" scenarios="1"/>
  <mergeCells count="2">
    <mergeCell ref="A4:B4"/>
    <mergeCell ref="A1:G1"/>
  </mergeCells>
  <dataValidations count="6">
    <dataValidation type="list" showDropDown="1" showInputMessage="1" showErrorMessage="1" errorTitle="out-of-range" error="value is out of range for item (1-4, .)" sqref="AW1:AX5">
      <formula1>"1,2,3,4,."</formula1>
    </dataValidation>
    <dataValidation type="list" showDropDown="1" showInputMessage="1" showErrorMessage="1" errorTitle="out-of-range" error="value is out of range for item (1-2, .)" sqref="BE1:BE5 AY1:AZ5 AP1:AP5">
      <formula1>"1,2,."</formula1>
    </dataValidation>
    <dataValidation type="list" showDropDown="1" showInputMessage="1" showErrorMessage="1" errorTitle="out-of-range" error="value is out of range for item (1-5, .)" sqref="AQ1:AR5 BC1:BD5 AT1:AV5 H1:AO5 F2:G5">
      <formula1>"1,2,3,4,5,."</formula1>
    </dataValidation>
    <dataValidation type="list" showDropDown="1" showInputMessage="1" showErrorMessage="1" errorTitle="out-of-range" error="value is out of range for item (1-7, .)" sqref="BB1:BB5">
      <formula1>"1,2,3,4,5,6,7,."</formula1>
    </dataValidation>
    <dataValidation type="list" showDropDown="1" showInputMessage="1" showErrorMessage="1" errorTitle="out-of-range" error="value is out of range for item (0-10, .)" sqref="AS1:AS5">
      <formula1>"0,1,2,3,4,5,6,7,8,9,10,."</formula1>
    </dataValidation>
    <dataValidation type="list" allowBlank="1" showInputMessage="1" showErrorMessage="1" errorTitle="out-of-range" error="value is out of range for item (0-10, .)" sqref="BA1:BA5">
      <formula1>"0,1,2,3,4,5,6,7,8,9,10,."</formula1>
    </dataValidation>
  </dataValidations>
  <printOptions gridLines="1"/>
  <pageMargins left="0.75" right="0.75" top="1" bottom="0.5" header="0.5" footer="0.5"/>
  <pageSetup scale="76" pageOrder="overThenDown" orientation="landscape" copies="0" r:id="rId1"/>
  <headerFooter alignWithMargins="0">
    <oddFooter>&amp;C&amp;F -- &amp;A&amp;RPage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7"/>
  <sheetViews>
    <sheetView topLeftCell="A417" workbookViewId="0">
      <selection activeCell="A455" sqref="A455:XFD455"/>
    </sheetView>
  </sheetViews>
  <sheetFormatPr baseColWidth="10" defaultRowHeight="13.2" x14ac:dyDescent="0.25"/>
  <sheetData>
    <row r="1" spans="1:7" ht="39.6" x14ac:dyDescent="0.25">
      <c r="A1" s="28" t="s">
        <v>0</v>
      </c>
      <c r="B1" s="29" t="s">
        <v>1</v>
      </c>
      <c r="C1" s="30" t="s">
        <v>801</v>
      </c>
      <c r="D1" s="30" t="s">
        <v>4</v>
      </c>
      <c r="E1" s="30" t="s">
        <v>5</v>
      </c>
      <c r="F1" s="40" t="s">
        <v>802</v>
      </c>
      <c r="G1" s="40" t="s">
        <v>803</v>
      </c>
    </row>
    <row r="2" spans="1:7" x14ac:dyDescent="0.25">
      <c r="A2" s="58">
        <f>raw!$A7:$A7</f>
        <v>43339</v>
      </c>
      <c r="B2" s="59" t="str">
        <f>raw!$B7:$B7</f>
        <v>0001-0001</v>
      </c>
      <c r="C2" s="61">
        <f>IF(COUNT(score!S7:AC7,score!AO7)=0,".",SUM(score!S7:AC7,score!AO7)/COUNT(score!S7:AC7,score!AO7))</f>
        <v>56.25</v>
      </c>
      <c r="D2" s="61">
        <f>IF(COUNT(score!AF7:AM7)=0,".",SUM(score!AF7:AM7)/COUNT(score!AF7:AM7))</f>
        <v>31.25</v>
      </c>
      <c r="E2" s="61">
        <f>IF(COUNT(score!O7:R7)=0,".",SUM(score!O7:R7)/COUNT(score!O7:R7))</f>
        <v>12.5</v>
      </c>
      <c r="F2" s="62">
        <f>IF(COUNT(tempcalcs!$AN7:$BV7)=35,SUM(tempcalcs!$AN7:$BV7,56.57706),".")</f>
        <v>46.530160000000002</v>
      </c>
      <c r="G2" s="62">
        <f>IF(COUNT(tempcalcs!$BX7:$DF7)=35,SUM(tempcalcs!$BX7:$DF7,60.75781),".")</f>
        <v>46.389119999999998</v>
      </c>
    </row>
    <row r="3" spans="1:7" x14ac:dyDescent="0.25">
      <c r="A3" s="58">
        <f>raw!$A8:$A8</f>
        <v>43339</v>
      </c>
      <c r="B3" s="59" t="str">
        <f>raw!$B8:$B8</f>
        <v>0001-0002</v>
      </c>
      <c r="C3" s="61">
        <f>IF(COUNT(score!S8:AC8,score!AO8)=0,".",SUM(score!S8:AC8,score!AO8)/COUNT(score!S8:AC8,score!AO8))</f>
        <v>89.583333333333329</v>
      </c>
      <c r="D3" s="61">
        <f>IF(COUNT(score!AF8:AM8)=0,".",SUM(score!AF8:AM8)/COUNT(score!AF8:AM8))</f>
        <v>84.375</v>
      </c>
      <c r="E3" s="61">
        <f>IF(COUNT(score!O8:R8)=0,".",SUM(score!O8:R8)/COUNT(score!O8:R8))</f>
        <v>25</v>
      </c>
      <c r="F3" s="62">
        <f>IF(COUNT(tempcalcs!$AN8:$BV8)=35,SUM(tempcalcs!$AN8:$BV8,56.57706),".")</f>
        <v>47.361980000000003</v>
      </c>
      <c r="G3" s="62">
        <f>IF(COUNT(tempcalcs!$BX8:$DF8)=35,SUM(tempcalcs!$BX8:$DF8,60.75781),".")</f>
        <v>64.092060000000004</v>
      </c>
    </row>
    <row r="4" spans="1:7" x14ac:dyDescent="0.25">
      <c r="A4" s="58">
        <f>raw!$A9:$A9</f>
        <v>43339</v>
      </c>
      <c r="B4" s="59" t="str">
        <f>raw!$B9:$B9</f>
        <v>0001-0003</v>
      </c>
      <c r="C4" s="61">
        <f>IF(COUNT(score!S9:AC9,score!AO9)=0,".",SUM(score!S9:AC9,score!AO9)/COUNT(score!S9:AC9,score!AO9))</f>
        <v>91.666666666666671</v>
      </c>
      <c r="D4" s="61">
        <f>IF(COUNT(score!AF9:AM9)=0,".",SUM(score!AF9:AM9)/COUNT(score!AF9:AM9))</f>
        <v>100</v>
      </c>
      <c r="E4" s="61">
        <f>IF(COUNT(score!O9:R9)=0,".",SUM(score!O9:R9)/COUNT(score!O9:R9))</f>
        <v>100</v>
      </c>
      <c r="F4" s="62">
        <f>IF(COUNT(tempcalcs!$AN9:$BV9)=35,SUM(tempcalcs!$AN9:$BV9,56.57706),".")</f>
        <v>56.577060000000003</v>
      </c>
      <c r="G4" s="62">
        <f>IF(COUNT(tempcalcs!$BX9:$DF9)=35,SUM(tempcalcs!$BX9:$DF9,60.75781),".")</f>
        <v>60.757809999999999</v>
      </c>
    </row>
    <row r="5" spans="1:7" x14ac:dyDescent="0.25">
      <c r="A5" s="58">
        <f>raw!$A10:$A10</f>
        <v>43340</v>
      </c>
      <c r="B5" s="59" t="str">
        <f>raw!$B10:$B10</f>
        <v>0001-0004</v>
      </c>
      <c r="C5" s="61">
        <f>IF(COUNT(score!S10:AC10,score!AO10)=0,".",SUM(score!S10:AC10,score!AO10)/COUNT(score!S10:AC10,score!AO10))</f>
        <v>93.75</v>
      </c>
      <c r="D5" s="61">
        <f>IF(COUNT(score!AF10:AM10)=0,".",SUM(score!AF10:AM10)/COUNT(score!AF10:AM10))</f>
        <v>75</v>
      </c>
      <c r="E5" s="61">
        <f>IF(COUNT(score!O10:R10)=0,".",SUM(score!O10:R10)/COUNT(score!O10:R10))</f>
        <v>100</v>
      </c>
      <c r="F5" s="62">
        <f>IF(COUNT(tempcalcs!$AN10:$BV10)=35,SUM(tempcalcs!$AN10:$BV10,56.57706),".")</f>
        <v>42.139490000000002</v>
      </c>
      <c r="G5" s="62">
        <f>IF(COUNT(tempcalcs!$BX10:$DF10)=35,SUM(tempcalcs!$BX10:$DF10,60.75781),".")</f>
        <v>64.569869999999995</v>
      </c>
    </row>
    <row r="6" spans="1:7" x14ac:dyDescent="0.25">
      <c r="A6" s="58">
        <f>raw!$A11:$A11</f>
        <v>43339</v>
      </c>
      <c r="B6" s="59" t="str">
        <f>raw!$B11:$B11</f>
        <v>0001-0005</v>
      </c>
      <c r="C6" s="61">
        <f>IF(COUNT(score!S11:AC11,score!AO11)=0,".",SUM(score!S11:AC11,score!AO11)/COUNT(score!S11:AC11,score!AO11))</f>
        <v>97.916666666666671</v>
      </c>
      <c r="D6" s="61">
        <f>IF(COUNT(score!AF11:AM11)=0,".",SUM(score!AF11:AM11)/COUNT(score!AF11:AM11))</f>
        <v>65.625</v>
      </c>
      <c r="E6" s="61">
        <f>IF(COUNT(score!O11:R11)=0,".",SUM(score!O11:R11)/COUNT(score!O11:R11))</f>
        <v>56.25</v>
      </c>
      <c r="F6" s="62">
        <f>IF(COUNT(tempcalcs!$AN11:$BV11)=35,SUM(tempcalcs!$AN11:$BV11,56.57706),".")</f>
        <v>49.439670000000007</v>
      </c>
      <c r="G6" s="62">
        <f>IF(COUNT(tempcalcs!$BX11:$DF11)=35,SUM(tempcalcs!$BX11:$DF11,60.75781),".")</f>
        <v>57.636939999999996</v>
      </c>
    </row>
    <row r="7" spans="1:7" x14ac:dyDescent="0.25">
      <c r="A7" s="58">
        <f>raw!$A12:$A12</f>
        <v>43339</v>
      </c>
      <c r="B7" s="59" t="str">
        <f>raw!$B12:$B12</f>
        <v>0001-0006</v>
      </c>
      <c r="C7" s="61">
        <f>IF(COUNT(score!S12:AC12,score!AO12)=0,".",SUM(score!S12:AC12,score!AO12)/COUNT(score!S12:AC12,score!AO12))</f>
        <v>89.583333333333329</v>
      </c>
      <c r="D7" s="61">
        <f>IF(COUNT(score!AF12:AM12)=0,".",SUM(score!AF12:AM12)/COUNT(score!AF12:AM12))</f>
        <v>62.5</v>
      </c>
      <c r="E7" s="61">
        <f>IF(COUNT(score!O12:R12)=0,".",SUM(score!O12:R12)/COUNT(score!O12:R12))</f>
        <v>50</v>
      </c>
      <c r="F7" s="62">
        <f>IF(COUNT(tempcalcs!$AN12:$BV12)=35,SUM(tempcalcs!$AN12:$BV12,56.57706),".")</f>
        <v>37.395610000000005</v>
      </c>
      <c r="G7" s="62">
        <f>IF(COUNT(tempcalcs!$BX12:$DF12)=35,SUM(tempcalcs!$BX12:$DF12,60.75781),".")</f>
        <v>24.135199999999998</v>
      </c>
    </row>
    <row r="8" spans="1:7" x14ac:dyDescent="0.25">
      <c r="A8" s="58">
        <f>raw!$A13:$A13</f>
        <v>43339</v>
      </c>
      <c r="B8" s="59" t="str">
        <f>raw!$B13:$B13</f>
        <v>0001-0007</v>
      </c>
      <c r="C8" s="61">
        <f>IF(COUNT(score!S13:AC13,score!AO13)=0,".",SUM(score!S13:AC13,score!AO13)/COUNT(score!S13:AC13,score!AO13))</f>
        <v>93.75</v>
      </c>
      <c r="D8" s="61">
        <f>IF(COUNT(score!AF13:AM13)=0,".",SUM(score!AF13:AM13)/COUNT(score!AF13:AM13))</f>
        <v>90.625</v>
      </c>
      <c r="E8" s="61">
        <f>IF(COUNT(score!O13:R13)=0,".",SUM(score!O13:R13)/COUNT(score!O13:R13))</f>
        <v>37.5</v>
      </c>
      <c r="F8" s="62">
        <f>IF(COUNT(tempcalcs!$AN13:$BV13)=35,SUM(tempcalcs!$AN13:$BV13,56.57706),".")</f>
        <v>53.130590000000005</v>
      </c>
      <c r="G8" s="62">
        <f>IF(COUNT(tempcalcs!$BX13:$DF13)=35,SUM(tempcalcs!$BX13:$DF13,60.75781),".")</f>
        <v>59.872059999999998</v>
      </c>
    </row>
    <row r="9" spans="1:7" x14ac:dyDescent="0.25">
      <c r="A9" s="58">
        <f>raw!$A14:$A14</f>
        <v>43339</v>
      </c>
      <c r="B9" s="59" t="str">
        <f>raw!$B14:$B14</f>
        <v>0001-0008</v>
      </c>
      <c r="C9" s="61">
        <f>IF(COUNT(score!S14:AC14,score!AO14)=0,".",SUM(score!S14:AC14,score!AO14)/COUNT(score!S14:AC14,score!AO14))</f>
        <v>87.5</v>
      </c>
      <c r="D9" s="61">
        <f>IF(COUNT(score!AF14:AM14)=0,".",SUM(score!AF14:AM14)/COUNT(score!AF14:AM14))</f>
        <v>90.625</v>
      </c>
      <c r="E9" s="61">
        <f>IF(COUNT(score!O14:R14)=0,".",SUM(score!O14:R14)/COUNT(score!O14:R14))</f>
        <v>81.25</v>
      </c>
      <c r="F9" s="62">
        <f>IF(COUNT(tempcalcs!$AN14:$BV14)=35,SUM(tempcalcs!$AN14:$BV14,56.57706),".")</f>
        <v>50.817530000000005</v>
      </c>
      <c r="G9" s="62">
        <f>IF(COUNT(tempcalcs!$BX14:$DF14)=35,SUM(tempcalcs!$BX14:$DF14,60.75781),".")</f>
        <v>62.223660000000002</v>
      </c>
    </row>
    <row r="10" spans="1:7" x14ac:dyDescent="0.25">
      <c r="A10" s="58">
        <f>raw!$A15:$A15</f>
        <v>43339</v>
      </c>
      <c r="B10" s="59" t="str">
        <f>raw!$B15:$B15</f>
        <v>0001-0009</v>
      </c>
      <c r="C10" s="61">
        <f>IF(COUNT(score!S15:AC15,score!AO15)=0,".",SUM(score!S15:AC15,score!AO15)/COUNT(score!S15:AC15,score!AO15))</f>
        <v>60.416666666666664</v>
      </c>
      <c r="D10" s="61">
        <f>IF(COUNT(score!AF15:AM15)=0,".",SUM(score!AF15:AM15)/COUNT(score!AF15:AM15))</f>
        <v>31.25</v>
      </c>
      <c r="E10" s="61">
        <f>IF(COUNT(score!O15:R15)=0,".",SUM(score!O15:R15)/COUNT(score!O15:R15))</f>
        <v>0</v>
      </c>
      <c r="F10" s="62">
        <f>IF(COUNT(tempcalcs!$AN15:$BV15)=35,SUM(tempcalcs!$AN15:$BV15,56.57706),".")</f>
        <v>18.183750000000003</v>
      </c>
      <c r="G10" s="62">
        <f>IF(COUNT(tempcalcs!$BX15:$DF15)=35,SUM(tempcalcs!$BX15:$DF15,60.75781),".")</f>
        <v>53.218689999999995</v>
      </c>
    </row>
    <row r="11" spans="1:7" x14ac:dyDescent="0.25">
      <c r="A11" s="58">
        <f>raw!$A16:$A16</f>
        <v>43398</v>
      </c>
      <c r="B11" s="59" t="str">
        <f>raw!$B16:$B16</f>
        <v>0001-0010</v>
      </c>
      <c r="C11" s="61">
        <f>IF(COUNT(score!S16:AC16,score!AO16)=0,".",SUM(score!S16:AC16,score!AO16)/COUNT(score!S16:AC16,score!AO16))</f>
        <v>89.583333333333329</v>
      </c>
      <c r="D11" s="61">
        <f>IF(COUNT(score!AF16:AM16)=0,".",SUM(score!AF16:AM16)/COUNT(score!AF16:AM16))</f>
        <v>34.375</v>
      </c>
      <c r="E11" s="61">
        <f>IF(COUNT(score!O16:R16)=0,".",SUM(score!O16:R16)/COUNT(score!O16:R16))</f>
        <v>50</v>
      </c>
      <c r="F11" s="62">
        <f>IF(COUNT(tempcalcs!$AN16:$BV16)=35,SUM(tempcalcs!$AN16:$BV16,56.57706),".")</f>
        <v>52.916320000000006</v>
      </c>
      <c r="G11" s="62">
        <f>IF(COUNT(tempcalcs!$BX16:$DF16)=35,SUM(tempcalcs!$BX16:$DF16,60.75781),".")</f>
        <v>48.079459999999997</v>
      </c>
    </row>
    <row r="12" spans="1:7" x14ac:dyDescent="0.25">
      <c r="A12" s="58">
        <f>raw!$A17:$A17</f>
        <v>43339</v>
      </c>
      <c r="B12" s="59" t="str">
        <f>raw!$B17:$B17</f>
        <v>0001-0011</v>
      </c>
      <c r="C12" s="61">
        <f>IF(COUNT(score!S17:AC17,score!AO17)=0,".",SUM(score!S17:AC17,score!AO17)/COUNT(score!S17:AC17,score!AO17))</f>
        <v>56.25</v>
      </c>
      <c r="D12" s="61">
        <f>IF(COUNT(score!AF17:AM17)=0,".",SUM(score!AF17:AM17)/COUNT(score!AF17:AM17))</f>
        <v>56.25</v>
      </c>
      <c r="E12" s="61">
        <f>IF(COUNT(score!O17:R17)=0,".",SUM(score!O17:R17)/COUNT(score!O17:R17))</f>
        <v>25</v>
      </c>
      <c r="F12" s="62">
        <f>IF(COUNT(tempcalcs!$AN17:$BV17)=35,SUM(tempcalcs!$AN17:$BV17,56.57706),".")</f>
        <v>29.276750000000007</v>
      </c>
      <c r="G12" s="62">
        <f>IF(COUNT(tempcalcs!$BX17:$DF17)=35,SUM(tempcalcs!$BX17:$DF17,60.75781),".")</f>
        <v>49.022530000000003</v>
      </c>
    </row>
    <row r="13" spans="1:7" x14ac:dyDescent="0.25">
      <c r="A13" s="58">
        <f>raw!$A18:$A18</f>
        <v>43340</v>
      </c>
      <c r="B13" s="59" t="str">
        <f>raw!$B18:$B18</f>
        <v>0001-0012</v>
      </c>
      <c r="C13" s="61">
        <f>IF(COUNT(score!S18:AC18,score!AO18)=0,".",SUM(score!S18:AC18,score!AO18)/COUNT(score!S18:AC18,score!AO18))</f>
        <v>68.75</v>
      </c>
      <c r="D13" s="61">
        <f>IF(COUNT(score!AF18:AM18)=0,".",SUM(score!AF18:AM18)/COUNT(score!AF18:AM18))</f>
        <v>68.75</v>
      </c>
      <c r="E13" s="61">
        <f>IF(COUNT(score!O18:R18)=0,".",SUM(score!O18:R18)/COUNT(score!O18:R18))</f>
        <v>12.5</v>
      </c>
      <c r="F13" s="62">
        <f>IF(COUNT(tempcalcs!$AN18:$BV18)=35,SUM(tempcalcs!$AN18:$BV18,56.57706),".")</f>
        <v>42.171090000000007</v>
      </c>
      <c r="G13" s="62">
        <f>IF(COUNT(tempcalcs!$BX18:$DF18)=35,SUM(tempcalcs!$BX18:$DF18,60.75781),".")</f>
        <v>56.985230000000001</v>
      </c>
    </row>
    <row r="14" spans="1:7" x14ac:dyDescent="0.25">
      <c r="A14" s="58">
        <f>raw!$A19:$A19</f>
        <v>43340</v>
      </c>
      <c r="B14" s="59" t="str">
        <f>raw!$B19:$B19</f>
        <v>0001-0015</v>
      </c>
      <c r="C14" s="61">
        <f>IF(COUNT(score!S19:AC19,score!AO19)=0,".",SUM(score!S19:AC19,score!AO19)/COUNT(score!S19:AC19,score!AO19))</f>
        <v>87.5</v>
      </c>
      <c r="D14" s="61">
        <f>IF(COUNT(score!AF19:AM19)=0,".",SUM(score!AF19:AM19)/COUNT(score!AF19:AM19))</f>
        <v>96.875</v>
      </c>
      <c r="E14" s="61">
        <f>IF(COUNT(score!O19:R19)=0,".",SUM(score!O19:R19)/COUNT(score!O19:R19))</f>
        <v>25</v>
      </c>
      <c r="F14" s="62">
        <f>IF(COUNT(tempcalcs!$AN19:$BV19)=35,SUM(tempcalcs!$AN19:$BV19,56.57706),".")</f>
        <v>35.628280000000004</v>
      </c>
      <c r="G14" s="62">
        <f>IF(COUNT(tempcalcs!$BX19:$DF19)=35,SUM(tempcalcs!$BX19:$DF19,60.75781),".")</f>
        <v>49.471609999999998</v>
      </c>
    </row>
    <row r="15" spans="1:7" x14ac:dyDescent="0.25">
      <c r="A15" s="58">
        <f>raw!$A20:$A20</f>
        <v>43340</v>
      </c>
      <c r="B15" s="59" t="str">
        <f>raw!$B20:$B20</f>
        <v>0001-0016</v>
      </c>
      <c r="C15" s="61">
        <f>IF(COUNT(score!S20:AC20,score!AO20)=0,".",SUM(score!S20:AC20,score!AO20)/COUNT(score!S20:AC20,score!AO20))</f>
        <v>56.25</v>
      </c>
      <c r="D15" s="61">
        <f>IF(COUNT(score!AF20:AM20)=0,".",SUM(score!AF20:AM20)/COUNT(score!AF20:AM20))</f>
        <v>46.875</v>
      </c>
      <c r="E15" s="61">
        <f>IF(COUNT(score!O20:R20)=0,".",SUM(score!O20:R20)/COUNT(score!O20:R20))</f>
        <v>12.5</v>
      </c>
      <c r="F15" s="62">
        <f>IF(COUNT(tempcalcs!$AN20:$BV20)=35,SUM(tempcalcs!$AN20:$BV20,56.57706),".")</f>
        <v>33.951229999999995</v>
      </c>
      <c r="G15" s="62">
        <f>IF(COUNT(tempcalcs!$BX20:$DF20)=35,SUM(tempcalcs!$BX20:$DF20,60.75781),".")</f>
        <v>37.648769999999999</v>
      </c>
    </row>
    <row r="16" spans="1:7" x14ac:dyDescent="0.25">
      <c r="A16" s="58">
        <f>raw!$A21:$A21</f>
        <v>43340</v>
      </c>
      <c r="B16" s="59" t="str">
        <f>raw!$B21:$B21</f>
        <v>0001-0017</v>
      </c>
      <c r="C16" s="61">
        <f>IF(COUNT(score!S21:AC21,score!AO21)=0,".",SUM(score!S21:AC21,score!AO21)/COUNT(score!S21:AC21,score!AO21))</f>
        <v>89.583333333333329</v>
      </c>
      <c r="D16" s="61">
        <f>IF(COUNT(score!AF21:AM21)=0,".",SUM(score!AF21:AM21)/COUNT(score!AF21:AM21))</f>
        <v>90.625</v>
      </c>
      <c r="E16" s="61">
        <f>IF(COUNT(score!O21:R21)=0,".",SUM(score!O21:R21)/COUNT(score!O21:R21))</f>
        <v>75</v>
      </c>
      <c r="F16" s="62">
        <f>IF(COUNT(tempcalcs!$AN21:$BV21)=35,SUM(tempcalcs!$AN21:$BV21,56.57706),".")</f>
        <v>55.431990000000006</v>
      </c>
      <c r="G16" s="62">
        <f>IF(COUNT(tempcalcs!$BX21:$DF21)=35,SUM(tempcalcs!$BX21:$DF21,60.75781),".")</f>
        <v>46.069710000000001</v>
      </c>
    </row>
    <row r="17" spans="1:7" x14ac:dyDescent="0.25">
      <c r="A17" s="58">
        <f>raw!$A22:$A22</f>
        <v>43339</v>
      </c>
      <c r="B17" s="59" t="str">
        <f>raw!$B22:$B22</f>
        <v>0001-0018</v>
      </c>
      <c r="C17" s="61">
        <f>IF(COUNT(score!S22:AC22,score!AO22)=0,".",SUM(score!S22:AC22,score!AO22)/COUNT(score!S22:AC22,score!AO22))</f>
        <v>95.833333333333329</v>
      </c>
      <c r="D17" s="61">
        <f>IF(COUNT(score!AF22:AM22)=0,".",SUM(score!AF22:AM22)/COUNT(score!AF22:AM22))</f>
        <v>53.125</v>
      </c>
      <c r="E17" s="61">
        <f>IF(COUNT(score!O22:R22)=0,".",SUM(score!O22:R22)/COUNT(score!O22:R22))</f>
        <v>12.5</v>
      </c>
      <c r="F17" s="62">
        <f>IF(COUNT(tempcalcs!$AN22:$BV22)=35,SUM(tempcalcs!$AN22:$BV22,56.57706),".")</f>
        <v>44.034760000000006</v>
      </c>
      <c r="G17" s="62">
        <f>IF(COUNT(tempcalcs!$BX22:$DF22)=35,SUM(tempcalcs!$BX22:$DF22,60.75781),".")</f>
        <v>54.533639999999998</v>
      </c>
    </row>
    <row r="18" spans="1:7" x14ac:dyDescent="0.25">
      <c r="A18" s="58">
        <f>raw!$A23:$A23</f>
        <v>43375</v>
      </c>
      <c r="B18" s="59" t="str">
        <f>raw!$B23:$B23</f>
        <v>0001-0022</v>
      </c>
      <c r="C18" s="61">
        <f>IF(COUNT(score!S23:AC23,score!AO23)=0,".",SUM(score!S23:AC23,score!AO23)/COUNT(score!S23:AC23,score!AO23))</f>
        <v>66.666666666666671</v>
      </c>
      <c r="D18" s="61">
        <f>IF(COUNT(score!AF23:AM23)=0,".",SUM(score!AF23:AM23)/COUNT(score!AF23:AM23))</f>
        <v>53.125</v>
      </c>
      <c r="E18" s="61">
        <f>IF(COUNT(score!O23:R23)=0,".",SUM(score!O23:R23)/COUNT(score!O23:R23))</f>
        <v>12.5</v>
      </c>
      <c r="F18" s="62">
        <f>IF(COUNT(tempcalcs!$AN23:$BV23)=35,SUM(tempcalcs!$AN23:$BV23,56.57706),".")</f>
        <v>37.941599999999994</v>
      </c>
      <c r="G18" s="62">
        <f>IF(COUNT(tempcalcs!$BX23:$DF23)=35,SUM(tempcalcs!$BX23:$DF23,60.75781),".")</f>
        <v>36.337580000000003</v>
      </c>
    </row>
    <row r="19" spans="1:7" x14ac:dyDescent="0.25">
      <c r="A19" s="58">
        <f>raw!$A24:$A24</f>
        <v>43375</v>
      </c>
      <c r="B19" s="59" t="str">
        <f>raw!$B24:$B24</f>
        <v>0001-0023</v>
      </c>
      <c r="C19" s="61">
        <f>IF(COUNT(score!S24:AC24,score!AO24)=0,".",SUM(score!S24:AC24,score!AO24)/COUNT(score!S24:AC24,score!AO24))</f>
        <v>79.166666666666671</v>
      </c>
      <c r="D19" s="61">
        <f>IF(COUNT(score!AF24:AM24)=0,".",SUM(score!AF24:AM24)/COUNT(score!AF24:AM24))</f>
        <v>62.5</v>
      </c>
      <c r="E19" s="61">
        <f>IF(COUNT(score!O24:R24)=0,".",SUM(score!O24:R24)/COUNT(score!O24:R24))</f>
        <v>6.25</v>
      </c>
      <c r="F19" s="62">
        <f>IF(COUNT(tempcalcs!$AN24:$BV24)=35,SUM(tempcalcs!$AN24:$BV24,56.57706),".")</f>
        <v>47.309130000000003</v>
      </c>
      <c r="G19" s="62">
        <f>IF(COUNT(tempcalcs!$BX24:$DF24)=35,SUM(tempcalcs!$BX24:$DF24,60.75781),".")</f>
        <v>63.475450000000002</v>
      </c>
    </row>
    <row r="20" spans="1:7" x14ac:dyDescent="0.25">
      <c r="A20" s="58">
        <f>raw!$A25:$A25</f>
        <v>43382</v>
      </c>
      <c r="B20" s="59" t="str">
        <f>raw!$B25:$B25</f>
        <v>0001-0024</v>
      </c>
      <c r="C20" s="61">
        <f>IF(COUNT(score!S25:AC25,score!AO25)=0,".",SUM(score!S25:AC25,score!AO25)/COUNT(score!S25:AC25,score!AO25))</f>
        <v>85.416666666666671</v>
      </c>
      <c r="D20" s="61">
        <f>IF(COUNT(score!AF25:AM25)=0,".",SUM(score!AF25:AM25)/COUNT(score!AF25:AM25))</f>
        <v>81.25</v>
      </c>
      <c r="E20" s="61">
        <f>IF(COUNT(score!O25:R25)=0,".",SUM(score!O25:R25)/COUNT(score!O25:R25))</f>
        <v>43.75</v>
      </c>
      <c r="F20" s="62">
        <f>IF(COUNT(tempcalcs!$AN25:$BV25)=35,SUM(tempcalcs!$AN25:$BV25,56.57706),".")</f>
        <v>54.895740000000004</v>
      </c>
      <c r="G20" s="62">
        <f>IF(COUNT(tempcalcs!$BX25:$DF25)=35,SUM(tempcalcs!$BX25:$DF25,60.75781),".")</f>
        <v>47.699159999999999</v>
      </c>
    </row>
    <row r="21" spans="1:7" x14ac:dyDescent="0.25">
      <c r="A21" s="58">
        <f>raw!$A26:$A26</f>
        <v>43380</v>
      </c>
      <c r="B21" s="59" t="str">
        <f>raw!$B26:$B26</f>
        <v>0001-0026</v>
      </c>
      <c r="C21" s="61">
        <f>IF(COUNT(score!S26:AC26,score!AO26)=0,".",SUM(score!S26:AC26,score!AO26)/COUNT(score!S26:AC26,score!AO26))</f>
        <v>85.416666666666671</v>
      </c>
      <c r="D21" s="61">
        <f>IF(COUNT(score!AF26:AM26)=0,".",SUM(score!AF26:AM26)/COUNT(score!AF26:AM26))</f>
        <v>81.25</v>
      </c>
      <c r="E21" s="61">
        <f>IF(COUNT(score!O26:R26)=0,".",SUM(score!O26:R26)/COUNT(score!O26:R26))</f>
        <v>37.5</v>
      </c>
      <c r="F21" s="62">
        <f>IF(COUNT(tempcalcs!$AN26:$BV26)=35,SUM(tempcalcs!$AN26:$BV26,56.57706),".")</f>
        <v>53.906110000000005</v>
      </c>
      <c r="G21" s="62">
        <f>IF(COUNT(tempcalcs!$BX26:$DF26)=35,SUM(tempcalcs!$BX26:$DF26,60.75781),".")</f>
        <v>54.783609999999996</v>
      </c>
    </row>
    <row r="22" spans="1:7" x14ac:dyDescent="0.25">
      <c r="A22" s="58">
        <f>raw!$A27:$A27</f>
        <v>43375</v>
      </c>
      <c r="B22" s="59" t="str">
        <f>raw!$B27:$B27</f>
        <v>0001-0028</v>
      </c>
      <c r="C22" s="61">
        <f>IF(COUNT(score!S27:AC27,score!AO27)=0,".",SUM(score!S27:AC27,score!AO27)/COUNT(score!S27:AC27,score!AO27))</f>
        <v>89.583333333333329</v>
      </c>
      <c r="D22" s="61">
        <f>IF(COUNT(score!AF27:AM27)=0,".",SUM(score!AF27:AM27)/COUNT(score!AF27:AM27))</f>
        <v>96.875</v>
      </c>
      <c r="E22" s="61">
        <f>IF(COUNT(score!O27:R27)=0,".",SUM(score!O27:R27)/COUNT(score!O27:R27))</f>
        <v>62.5</v>
      </c>
      <c r="F22" s="62">
        <f>IF(COUNT(tempcalcs!$AN27:$BV27)=35,SUM(tempcalcs!$AN27:$BV27,56.57706),".")</f>
        <v>53.964980000000004</v>
      </c>
      <c r="G22" s="62">
        <f>IF(COUNT(tempcalcs!$BX27:$DF27)=35,SUM(tempcalcs!$BX27:$DF27,60.75781),".")</f>
        <v>58.833289999999998</v>
      </c>
    </row>
    <row r="23" spans="1:7" x14ac:dyDescent="0.25">
      <c r="A23" s="58">
        <f>raw!$A28:$A28</f>
        <v>43398</v>
      </c>
      <c r="B23" s="59" t="str">
        <f>raw!$B28:$B28</f>
        <v>0001-0029</v>
      </c>
      <c r="C23" s="61">
        <f>IF(COUNT(score!S28:AC28,score!AO28)=0,".",SUM(score!S28:AC28,score!AO28)/COUNT(score!S28:AC28,score!AO28))</f>
        <v>85.416666666666671</v>
      </c>
      <c r="D23" s="61">
        <f>IF(COUNT(score!AF28:AM28)=0,".",SUM(score!AF28:AM28)/COUNT(score!AF28:AM28))</f>
        <v>43.75</v>
      </c>
      <c r="E23" s="61">
        <f>IF(COUNT(score!O28:R28)=0,".",SUM(score!O28:R28)/COUNT(score!O28:R28))</f>
        <v>31.25</v>
      </c>
      <c r="F23" s="62">
        <f>IF(COUNT(tempcalcs!$AN28:$BV28)=35,SUM(tempcalcs!$AN28:$BV28,56.57706),".")</f>
        <v>55.258340000000004</v>
      </c>
      <c r="G23" s="62">
        <f>IF(COUNT(tempcalcs!$BX28:$DF28)=35,SUM(tempcalcs!$BX28:$DF28,60.75781),".")</f>
        <v>60.69717</v>
      </c>
    </row>
    <row r="24" spans="1:7" x14ac:dyDescent="0.25">
      <c r="A24" s="58">
        <f>raw!$A29:$A29</f>
        <v>43399</v>
      </c>
      <c r="B24" s="59" t="str">
        <f>raw!$B29:$B29</f>
        <v>0001-0031</v>
      </c>
      <c r="C24" s="61">
        <f>IF(COUNT(score!S29:AC29,score!AO29)=0,".",SUM(score!S29:AC29,score!AO29)/COUNT(score!S29:AC29,score!AO29))</f>
        <v>89.583333333333329</v>
      </c>
      <c r="D24" s="61">
        <f>IF(COUNT(score!AF29:AM29)=0,".",SUM(score!AF29:AM29)/COUNT(score!AF29:AM29))</f>
        <v>46.875</v>
      </c>
      <c r="E24" s="61">
        <f>IF(COUNT(score!O29:R29)=0,".",SUM(score!O29:R29)/COUNT(score!O29:R29))</f>
        <v>37.5</v>
      </c>
      <c r="F24" s="62">
        <f>IF(COUNT(tempcalcs!$AN29:$BV29)=35,SUM(tempcalcs!$AN29:$BV29,56.57706),".")</f>
        <v>53.553100000000001</v>
      </c>
      <c r="G24" s="62">
        <f>IF(COUNT(tempcalcs!$BX29:$DF29)=35,SUM(tempcalcs!$BX29:$DF29,60.75781),".")</f>
        <v>60.792630000000003</v>
      </c>
    </row>
    <row r="25" spans="1:7" x14ac:dyDescent="0.25">
      <c r="A25" s="58">
        <f>raw!$A30:$A30</f>
        <v>43399</v>
      </c>
      <c r="B25" s="59" t="str">
        <f>raw!$B30:$B30</f>
        <v>0001-0032</v>
      </c>
      <c r="C25" s="61">
        <f>IF(COUNT(score!S30:AC30,score!AO30)=0,".",SUM(score!S30:AC30,score!AO30)/COUNT(score!S30:AC30,score!AO30))</f>
        <v>60.416666666666664</v>
      </c>
      <c r="D25" s="61">
        <f>IF(COUNT(score!AF30:AM30)=0,".",SUM(score!AF30:AM30)/COUNT(score!AF30:AM30))</f>
        <v>21.875</v>
      </c>
      <c r="E25" s="61">
        <f>IF(COUNT(score!O30:R30)=0,".",SUM(score!O30:R30)/COUNT(score!O30:R30))</f>
        <v>43.75</v>
      </c>
      <c r="F25" s="62">
        <f>IF(COUNT(tempcalcs!$AN30:$BV30)=35,SUM(tempcalcs!$AN30:$BV30,56.57706),".")</f>
        <v>37.556950000000001</v>
      </c>
      <c r="G25" s="62">
        <f>IF(COUNT(tempcalcs!$BX30:$DF30)=35,SUM(tempcalcs!$BX30:$DF30,60.75781),".")</f>
        <v>28.745620000000002</v>
      </c>
    </row>
    <row r="26" spans="1:7" x14ac:dyDescent="0.25">
      <c r="A26" s="58">
        <f>raw!$A31:$A31</f>
        <v>43399</v>
      </c>
      <c r="B26" s="59" t="str">
        <f>raw!$B31:$B31</f>
        <v>0001-0033</v>
      </c>
      <c r="C26" s="61">
        <f>IF(COUNT(score!S31:AC31,score!AO31)=0,".",SUM(score!S31:AC31,score!AO31)/COUNT(score!S31:AC31,score!AO31))</f>
        <v>91.666666666666671</v>
      </c>
      <c r="D26" s="61">
        <f>IF(COUNT(score!AF31:AM31)=0,".",SUM(score!AF31:AM31)/COUNT(score!AF31:AM31))</f>
        <v>37.5</v>
      </c>
      <c r="E26" s="61">
        <f>IF(COUNT(score!O31:R31)=0,".",SUM(score!O31:R31)/COUNT(score!O31:R31))</f>
        <v>31.25</v>
      </c>
      <c r="F26" s="62">
        <f>IF(COUNT(tempcalcs!$AN31:$BV31)=35,SUM(tempcalcs!$AN31:$BV31,56.57706),".")</f>
        <v>43.954490000000007</v>
      </c>
      <c r="G26" s="62">
        <f>IF(COUNT(tempcalcs!$BX31:$DF31)=35,SUM(tempcalcs!$BX31:$DF31,60.75781),".")</f>
        <v>46.55312</v>
      </c>
    </row>
    <row r="27" spans="1:7" x14ac:dyDescent="0.25">
      <c r="A27" s="58">
        <f>raw!$A32:$A32</f>
        <v>43339</v>
      </c>
      <c r="B27" s="59" t="str">
        <f>raw!$B32:$B32</f>
        <v>0002-0002</v>
      </c>
      <c r="C27" s="61">
        <f>IF(COUNT(score!S32:AC32,score!AO32)=0,".",SUM(score!S32:AC32,score!AO32)/COUNT(score!S32:AC32,score!AO32))</f>
        <v>64.583333333333329</v>
      </c>
      <c r="D27" s="61">
        <f>IF(COUNT(score!AF32:AM32)=0,".",SUM(score!AF32:AM32)/COUNT(score!AF32:AM32))</f>
        <v>40.625</v>
      </c>
      <c r="E27" s="61">
        <f>IF(COUNT(score!O32:R32)=0,".",SUM(score!O32:R32)/COUNT(score!O32:R32))</f>
        <v>0</v>
      </c>
      <c r="F27" s="62">
        <f>IF(COUNT(tempcalcs!$AN32:$BV32)=35,SUM(tempcalcs!$AN32:$BV32,56.57706),".")</f>
        <v>26.347530000000006</v>
      </c>
      <c r="G27" s="62">
        <f>IF(COUNT(tempcalcs!$BX32:$DF32)=35,SUM(tempcalcs!$BX32:$DF32,60.75781),".")</f>
        <v>42.513239999999996</v>
      </c>
    </row>
    <row r="28" spans="1:7" x14ac:dyDescent="0.25">
      <c r="A28" s="58">
        <f>raw!$A33:$A33</f>
        <v>43339</v>
      </c>
      <c r="B28" s="59" t="str">
        <f>raw!$B33:$B33</f>
        <v>0002-0003</v>
      </c>
      <c r="C28" s="61">
        <f>IF(COUNT(score!S33:AC33,score!AO33)=0,".",SUM(score!S33:AC33,score!AO33)/COUNT(score!S33:AC33,score!AO33))</f>
        <v>79.166666666666671</v>
      </c>
      <c r="D28" s="61">
        <f>IF(COUNT(score!AF33:AM33)=0,".",SUM(score!AF33:AM33)/COUNT(score!AF33:AM33))</f>
        <v>62.5</v>
      </c>
      <c r="E28" s="61">
        <f>IF(COUNT(score!O33:R33)=0,".",SUM(score!O33:R33)/COUNT(score!O33:R33))</f>
        <v>25</v>
      </c>
      <c r="F28" s="62">
        <f>IF(COUNT(tempcalcs!$AN33:$BV33)=35,SUM(tempcalcs!$AN33:$BV33,56.57706),".")</f>
        <v>39.128619999999998</v>
      </c>
      <c r="G28" s="62">
        <f>IF(COUNT(tempcalcs!$BX33:$DF33)=35,SUM(tempcalcs!$BX33:$DF33,60.75781),".")</f>
        <v>42.729039999999998</v>
      </c>
    </row>
    <row r="29" spans="1:7" x14ac:dyDescent="0.25">
      <c r="A29" s="58">
        <f>raw!$A34:$A34</f>
        <v>43339</v>
      </c>
      <c r="B29" s="59" t="str">
        <f>raw!$B34:$B34</f>
        <v>0002-0004</v>
      </c>
      <c r="C29" s="61">
        <f>IF(COUNT(score!S34:AC34,score!AO34)=0,".",SUM(score!S34:AC34,score!AO34)/COUNT(score!S34:AC34,score!AO34))</f>
        <v>66.666666666666671</v>
      </c>
      <c r="D29" s="61">
        <f>IF(COUNT(score!AF34:AM34)=0,".",SUM(score!AF34:AM34)/COUNT(score!AF34:AM34))</f>
        <v>46.875</v>
      </c>
      <c r="E29" s="61">
        <f>IF(COUNT(score!O34:R34)=0,".",SUM(score!O34:R34)/COUNT(score!O34:R34))</f>
        <v>37.5</v>
      </c>
      <c r="F29" s="62">
        <f>IF(COUNT(tempcalcs!$AN34:$BV34)=35,SUM(tempcalcs!$AN34:$BV34,56.57706),".")</f>
        <v>32.676859999999998</v>
      </c>
      <c r="G29" s="62">
        <f>IF(COUNT(tempcalcs!$BX34:$DF34)=35,SUM(tempcalcs!$BX34:$DF34,60.75781),".")</f>
        <v>40.241489999999999</v>
      </c>
    </row>
    <row r="30" spans="1:7" x14ac:dyDescent="0.25">
      <c r="A30" s="58">
        <f>raw!$A35:$A35</f>
        <v>43339</v>
      </c>
      <c r="B30" s="59" t="str">
        <f>raw!$B35:$B35</f>
        <v>0002-0005</v>
      </c>
      <c r="C30" s="61">
        <f>IF(COUNT(score!S35:AC35,score!AO35)=0,".",SUM(score!S35:AC35,score!AO35)/COUNT(score!S35:AC35,score!AO35))</f>
        <v>64.583333333333329</v>
      </c>
      <c r="D30" s="61">
        <f>IF(COUNT(score!AF35:AM35)=0,".",SUM(score!AF35:AM35)/COUNT(score!AF35:AM35))</f>
        <v>84.375</v>
      </c>
      <c r="E30" s="61">
        <f>IF(COUNT(score!O35:R35)=0,".",SUM(score!O35:R35)/COUNT(score!O35:R35))</f>
        <v>31.25</v>
      </c>
      <c r="F30" s="62">
        <f>IF(COUNT(tempcalcs!$AN35:$BV35)=35,SUM(tempcalcs!$AN35:$BV35,56.57706),".")</f>
        <v>44.85069</v>
      </c>
      <c r="G30" s="62">
        <f>IF(COUNT(tempcalcs!$BX35:$DF35)=35,SUM(tempcalcs!$BX35:$DF35,60.75781),".")</f>
        <v>49.499699999999997</v>
      </c>
    </row>
    <row r="31" spans="1:7" x14ac:dyDescent="0.25">
      <c r="A31" s="58">
        <f>raw!$A36:$A36</f>
        <v>43339</v>
      </c>
      <c r="B31" s="59" t="str">
        <f>raw!$B36:$B36</f>
        <v>0002-0006</v>
      </c>
      <c r="C31" s="61">
        <f>IF(COUNT(score!S36:AC36,score!AO36)=0,".",SUM(score!S36:AC36,score!AO36)/COUNT(score!S36:AC36,score!AO36))</f>
        <v>100</v>
      </c>
      <c r="D31" s="61">
        <f>IF(COUNT(score!AF36:AM36)=0,".",SUM(score!AF36:AM36)/COUNT(score!AF36:AM36))</f>
        <v>81.25</v>
      </c>
      <c r="E31" s="61">
        <f>IF(COUNT(score!O36:R36)=0,".",SUM(score!O36:R36)/COUNT(score!O36:R36))</f>
        <v>81.25</v>
      </c>
      <c r="F31" s="62"/>
      <c r="G31" s="62"/>
    </row>
    <row r="32" spans="1:7" x14ac:dyDescent="0.25">
      <c r="A32" s="58">
        <f>raw!$A37:$A37</f>
        <v>43339</v>
      </c>
      <c r="B32" s="59" t="str">
        <f>raw!$B37:$B37</f>
        <v>0002-0008</v>
      </c>
      <c r="C32" s="61">
        <f>IF(COUNT(score!S37:AC37,score!AO37)=0,".",SUM(score!S37:AC37,score!AO37)/COUNT(score!S37:AC37,score!AO37))</f>
        <v>70.833333333333329</v>
      </c>
      <c r="D32" s="61">
        <f>IF(COUNT(score!AF37:AM37)=0,".",SUM(score!AF37:AM37)/COUNT(score!AF37:AM37))</f>
        <v>34.375</v>
      </c>
      <c r="E32" s="61">
        <f>IF(COUNT(score!O37:R37)=0,".",SUM(score!O37:R37)/COUNT(score!O37:R37))</f>
        <v>18.75</v>
      </c>
      <c r="F32" s="62">
        <f>IF(COUNT(tempcalcs!$AN37:$BV37)=35,SUM(tempcalcs!$AN37:$BV37,56.57706),".")</f>
        <v>30.251430000000003</v>
      </c>
      <c r="G32" s="62">
        <f>IF(COUNT(tempcalcs!$BX37:$DF37)=35,SUM(tempcalcs!$BX37:$DF37,60.75781),".")</f>
        <v>33.259830000000001</v>
      </c>
    </row>
    <row r="33" spans="1:7" x14ac:dyDescent="0.25">
      <c r="A33" s="58">
        <f>raw!$A38:$A38</f>
        <v>43339</v>
      </c>
      <c r="B33" s="59" t="str">
        <f>raw!$B38:$B38</f>
        <v>0002-0009</v>
      </c>
      <c r="C33" s="61">
        <f>IF(COUNT(score!S38:AC38,score!AO38)=0,".",SUM(score!S38:AC38,score!AO38)/COUNT(score!S38:AC38,score!AO38))</f>
        <v>91.666666666666671</v>
      </c>
      <c r="D33" s="61">
        <f>IF(COUNT(score!AF38:AM38)=0,".",SUM(score!AF38:AM38)/COUNT(score!AF38:AM38))</f>
        <v>84.375</v>
      </c>
      <c r="E33" s="61">
        <f>IF(COUNT(score!O38:R38)=0,".",SUM(score!O38:R38)/COUNT(score!O38:R38))</f>
        <v>75</v>
      </c>
      <c r="F33" s="62">
        <f>IF(COUNT(tempcalcs!$AN38:$BV38)=35,SUM(tempcalcs!$AN38:$BV38,56.57706),".")</f>
        <v>46.593720000000005</v>
      </c>
      <c r="G33" s="62">
        <f>IF(COUNT(tempcalcs!$BX38:$DF38)=35,SUM(tempcalcs!$BX38:$DF38,60.75781),".")</f>
        <v>62.20693</v>
      </c>
    </row>
    <row r="34" spans="1:7" x14ac:dyDescent="0.25">
      <c r="A34" s="58">
        <f>raw!$A39:$A39</f>
        <v>43339</v>
      </c>
      <c r="B34" s="59" t="str">
        <f>raw!$B39:$B39</f>
        <v>0002-0010</v>
      </c>
      <c r="C34" s="61">
        <f>IF(COUNT(score!S39:AC39,score!AO39)=0,".",SUM(score!S39:AC39,score!AO39)/COUNT(score!S39:AC39,score!AO39))</f>
        <v>100</v>
      </c>
      <c r="D34" s="61">
        <f>IF(COUNT(score!AF39:AM39)=0,".",SUM(score!AF39:AM39)/COUNT(score!AF39:AM39))</f>
        <v>96.875</v>
      </c>
      <c r="E34" s="61">
        <f>IF(COUNT(score!O39:R39)=0,".",SUM(score!O39:R39)/COUNT(score!O39:R39))</f>
        <v>75</v>
      </c>
      <c r="F34" s="62">
        <f>IF(COUNT(tempcalcs!$AN39:$BV39)=35,SUM(tempcalcs!$AN39:$BV39,56.57706),".")</f>
        <v>56.577060000000003</v>
      </c>
      <c r="G34" s="62">
        <f>IF(COUNT(tempcalcs!$BX39:$DF39)=35,SUM(tempcalcs!$BX39:$DF39,60.75781),".")</f>
        <v>60.757809999999999</v>
      </c>
    </row>
    <row r="35" spans="1:7" x14ac:dyDescent="0.25">
      <c r="A35" s="58">
        <f>raw!$A40:$A40</f>
        <v>43339</v>
      </c>
      <c r="B35" s="59" t="str">
        <f>raw!$B40:$B40</f>
        <v>0002-0011</v>
      </c>
      <c r="C35" s="61">
        <f>IF(COUNT(score!S40:AC40,score!AO40)=0,".",SUM(score!S40:AC40,score!AO40)/COUNT(score!S40:AC40,score!AO40))</f>
        <v>64.583333333333329</v>
      </c>
      <c r="D35" s="61">
        <f>IF(COUNT(score!AF40:AM40)=0,".",SUM(score!AF40:AM40)/COUNT(score!AF40:AM40))</f>
        <v>53.125</v>
      </c>
      <c r="E35" s="61">
        <f>IF(COUNT(score!O40:R40)=0,".",SUM(score!O40:R40)/COUNT(score!O40:R40))</f>
        <v>50</v>
      </c>
      <c r="F35" s="62">
        <f>IF(COUNT(tempcalcs!$AN40:$BV40)=35,SUM(tempcalcs!$AN40:$BV40,56.57706),".")</f>
        <v>39.748450000000005</v>
      </c>
      <c r="G35" s="62">
        <f>IF(COUNT(tempcalcs!$BX40:$DF40)=35,SUM(tempcalcs!$BX40:$DF40,60.75781),".")</f>
        <v>66.570120000000003</v>
      </c>
    </row>
    <row r="36" spans="1:7" x14ac:dyDescent="0.25">
      <c r="A36" s="58">
        <f>raw!$A41:$A41</f>
        <v>43339</v>
      </c>
      <c r="B36" s="59" t="str">
        <f>raw!$B41:$B41</f>
        <v>0002-0012</v>
      </c>
      <c r="C36" s="61">
        <f>IF(COUNT(score!S41:AC41,score!AO41)=0,".",SUM(score!S41:AC41,score!AO41)/COUNT(score!S41:AC41,score!AO41))</f>
        <v>97.916666666666671</v>
      </c>
      <c r="D36" s="61">
        <f>IF(COUNT(score!AF41:AM41)=0,".",SUM(score!AF41:AM41)/COUNT(score!AF41:AM41))</f>
        <v>62.5</v>
      </c>
      <c r="E36" s="61">
        <f>IF(COUNT(score!O41:R41)=0,".",SUM(score!O41:R41)/COUNT(score!O41:R41))</f>
        <v>37.5</v>
      </c>
      <c r="F36" s="62">
        <f>IF(COUNT(tempcalcs!$AN41:$BV41)=35,SUM(tempcalcs!$AN41:$BV41,56.57706),".")</f>
        <v>46.867450000000005</v>
      </c>
      <c r="G36" s="62">
        <f>IF(COUNT(tempcalcs!$BX41:$DF41)=35,SUM(tempcalcs!$BX41:$DF41,60.75781),".")</f>
        <v>56.65361</v>
      </c>
    </row>
    <row r="37" spans="1:7" x14ac:dyDescent="0.25">
      <c r="A37" s="58">
        <f>raw!$A42:$A42</f>
        <v>43339</v>
      </c>
      <c r="B37" s="59" t="str">
        <f>raw!$B42:$B42</f>
        <v>0002-0013</v>
      </c>
      <c r="C37" s="61">
        <f>IF(COUNT(score!S42:AC42,score!AO42)=0,".",SUM(score!S42:AC42,score!AO42)/COUNT(score!S42:AC42,score!AO42))</f>
        <v>87.5</v>
      </c>
      <c r="D37" s="61">
        <f>IF(COUNT(score!AF42:AM42)=0,".",SUM(score!AF42:AM42)/COUNT(score!AF42:AM42))</f>
        <v>90.625</v>
      </c>
      <c r="E37" s="61">
        <f>IF(COUNT(score!O42:R42)=0,".",SUM(score!O42:R42)/COUNT(score!O42:R42))</f>
        <v>87.5</v>
      </c>
      <c r="F37" s="62">
        <f>IF(COUNT(tempcalcs!$AN42:$BV42)=35,SUM(tempcalcs!$AN42:$BV42,56.57706),".")</f>
        <v>42.026880000000006</v>
      </c>
      <c r="G37" s="62">
        <f>IF(COUNT(tempcalcs!$BX42:$DF42)=35,SUM(tempcalcs!$BX42:$DF42,60.75781),".")</f>
        <v>38.756039999999999</v>
      </c>
    </row>
    <row r="38" spans="1:7" x14ac:dyDescent="0.25">
      <c r="A38" s="58">
        <f>raw!$A43:$A43</f>
        <v>43339</v>
      </c>
      <c r="B38" s="59" t="str">
        <f>raw!$B43:$B43</f>
        <v>0002-0014</v>
      </c>
      <c r="C38" s="61">
        <f>IF(COUNT(score!S43:AC43,score!AO43)=0,".",SUM(score!S43:AC43,score!AO43)/COUNT(score!S43:AC43,score!AO43))</f>
        <v>91.666666666666671</v>
      </c>
      <c r="D38" s="61">
        <f>IF(COUNT(score!AF43:AM43)=0,".",SUM(score!AF43:AM43)/COUNT(score!AF43:AM43))</f>
        <v>75</v>
      </c>
      <c r="E38" s="61">
        <f>IF(COUNT(score!O43:R43)=0,".",SUM(score!O43:R43)/COUNT(score!O43:R43))</f>
        <v>37.5</v>
      </c>
      <c r="F38" s="62">
        <f>IF(COUNT(tempcalcs!$AN43:$BV43)=35,SUM(tempcalcs!$AN43:$BV43,56.57706),".")</f>
        <v>42.216880000000003</v>
      </c>
      <c r="G38" s="62">
        <f>IF(COUNT(tempcalcs!$BX43:$DF43)=35,SUM(tempcalcs!$BX43:$DF43,60.75781),".")</f>
        <v>44.302319999999995</v>
      </c>
    </row>
    <row r="39" spans="1:7" x14ac:dyDescent="0.25">
      <c r="A39" s="58">
        <f>raw!$A44:$A44</f>
        <v>43339</v>
      </c>
      <c r="B39" s="59" t="str">
        <f>raw!$B44:$B44</f>
        <v>0002-0015</v>
      </c>
      <c r="C39" s="61">
        <f>IF(COUNT(score!S44:AC44,score!AO44)=0,".",SUM(score!S44:AC44,score!AO44)/COUNT(score!S44:AC44,score!AO44))</f>
        <v>81.25</v>
      </c>
      <c r="D39" s="61">
        <f>IF(COUNT(score!AF44:AM44)=0,".",SUM(score!AF44:AM44)/COUNT(score!AF44:AM44))</f>
        <v>62.5</v>
      </c>
      <c r="E39" s="61">
        <f>IF(COUNT(score!O44:R44)=0,".",SUM(score!O44:R44)/COUNT(score!O44:R44))</f>
        <v>50</v>
      </c>
      <c r="F39" s="62">
        <f>IF(COUNT(tempcalcs!$AN44:$BV44)=35,SUM(tempcalcs!$AN44:$BV44,56.57706),".")</f>
        <v>50.817530000000005</v>
      </c>
      <c r="G39" s="62">
        <f>IF(COUNT(tempcalcs!$BX44:$DF44)=35,SUM(tempcalcs!$BX44:$DF44,60.75781),".")</f>
        <v>62.223660000000002</v>
      </c>
    </row>
    <row r="40" spans="1:7" x14ac:dyDescent="0.25">
      <c r="A40" s="58">
        <f>raw!$A45:$A45</f>
        <v>43339</v>
      </c>
      <c r="B40" s="59" t="str">
        <f>raw!$B45:$B45</f>
        <v>0002-0016</v>
      </c>
      <c r="C40" s="61">
        <f>IF(COUNT(score!S45:AC45,score!AO45)=0,".",SUM(score!S45:AC45,score!AO45)/COUNT(score!S45:AC45,score!AO45))</f>
        <v>87.5</v>
      </c>
      <c r="D40" s="61">
        <f>IF(COUNT(score!AF45:AM45)=0,".",SUM(score!AF45:AM45)/COUNT(score!AF45:AM45))</f>
        <v>31.25</v>
      </c>
      <c r="E40" s="61">
        <f>IF(COUNT(score!O45:R45)=0,".",SUM(score!O45:R45)/COUNT(score!O45:R45))</f>
        <v>25</v>
      </c>
      <c r="F40" s="62">
        <f>IF(COUNT(tempcalcs!$AN45:$BV45)=35,SUM(tempcalcs!$AN45:$BV45,56.57706),".")</f>
        <v>49.751800000000003</v>
      </c>
      <c r="G40" s="62">
        <f>IF(COUNT(tempcalcs!$BX45:$DF45)=35,SUM(tempcalcs!$BX45:$DF45,60.75781),".")</f>
        <v>61.696469999999998</v>
      </c>
    </row>
    <row r="41" spans="1:7" x14ac:dyDescent="0.25">
      <c r="A41" s="58">
        <f>raw!$A46:$A46</f>
        <v>43371</v>
      </c>
      <c r="B41" s="59" t="str">
        <f>raw!$B46:$B46</f>
        <v>0002-0019</v>
      </c>
      <c r="C41" s="61">
        <f>IF(COUNT(score!S46:AC46,score!AO46)=0,".",SUM(score!S46:AC46,score!AO46)/COUNT(score!S46:AC46,score!AO46))</f>
        <v>66.666666666666671</v>
      </c>
      <c r="D41" s="61">
        <f>IF(COUNT(score!AF46:AM46)=0,".",SUM(score!AF46:AM46)/COUNT(score!AF46:AM46))</f>
        <v>62.5</v>
      </c>
      <c r="E41" s="61">
        <f>IF(COUNT(score!O46:R46)=0,".",SUM(score!O46:R46)/COUNT(score!O46:R46))</f>
        <v>37.5</v>
      </c>
      <c r="F41" s="62">
        <f>IF(COUNT(tempcalcs!$AN46:$BV46)=35,SUM(tempcalcs!$AN46:$BV46,56.57706),".")</f>
        <v>33.83017000000001</v>
      </c>
      <c r="G41" s="62">
        <f>IF(COUNT(tempcalcs!$BX46:$DF46)=35,SUM(tempcalcs!$BX46:$DF46,60.75781),".")</f>
        <v>35.953739999999996</v>
      </c>
    </row>
    <row r="42" spans="1:7" x14ac:dyDescent="0.25">
      <c r="A42" s="58">
        <f>raw!$A47:$A47</f>
        <v>43371</v>
      </c>
      <c r="B42" s="59" t="str">
        <f>raw!$B47:$B47</f>
        <v>0002-0020</v>
      </c>
      <c r="C42" s="61">
        <f>IF(COUNT(score!S47:AC47,score!AO47)=0,".",SUM(score!S47:AC47,score!AO47)/COUNT(score!S47:AC47,score!AO47))</f>
        <v>77.083333333333329</v>
      </c>
      <c r="D42" s="61">
        <f>IF(COUNT(score!AF47:AM47)=0,".",SUM(score!AF47:AM47)/COUNT(score!AF47:AM47))</f>
        <v>34.375</v>
      </c>
      <c r="E42" s="61">
        <f>IF(COUNT(score!O47:R47)=0,".",SUM(score!O47:R47)/COUNT(score!O47:R47))</f>
        <v>6.25</v>
      </c>
      <c r="F42" s="62">
        <f>IF(COUNT(tempcalcs!$AN47:$BV47)=35,SUM(tempcalcs!$AN47:$BV47,56.57706),".")</f>
        <v>46.913330000000002</v>
      </c>
      <c r="G42" s="62">
        <f>IF(COUNT(tempcalcs!$BX47:$DF47)=35,SUM(tempcalcs!$BX47:$DF47,60.75781),".")</f>
        <v>34.775709999999997</v>
      </c>
    </row>
    <row r="43" spans="1:7" x14ac:dyDescent="0.25">
      <c r="A43" s="58">
        <f>raw!$A48:$A48</f>
        <v>43371</v>
      </c>
      <c r="B43" s="59" t="str">
        <f>raw!$B48:$B48</f>
        <v>0002-0021</v>
      </c>
      <c r="C43" s="61">
        <f>IF(COUNT(score!S48:AC48,score!AO48)=0,".",SUM(score!S48:AC48,score!AO48)/COUNT(score!S48:AC48,score!AO48))</f>
        <v>52.083333333333336</v>
      </c>
      <c r="D43" s="61">
        <f>IF(COUNT(score!AF48:AM48)=0,".",SUM(score!AF48:AM48)/COUNT(score!AF48:AM48))</f>
        <v>15.625</v>
      </c>
      <c r="E43" s="61">
        <f>IF(COUNT(score!O48:R48)=0,".",SUM(score!O48:R48)/COUNT(score!O48:R48))</f>
        <v>6.25</v>
      </c>
      <c r="F43" s="62">
        <f>IF(COUNT(tempcalcs!$AN48:$BV48)=35,SUM(tempcalcs!$AN48:$BV48,56.57706),".")</f>
        <v>20.875970000000009</v>
      </c>
      <c r="G43" s="62">
        <f>IF(COUNT(tempcalcs!$BX48:$DF48)=35,SUM(tempcalcs!$BX48:$DF48,60.75781),".")</f>
        <v>52.247389999999996</v>
      </c>
    </row>
    <row r="44" spans="1:7" x14ac:dyDescent="0.25">
      <c r="A44" s="58">
        <f>raw!$A49:$A49</f>
        <v>43371</v>
      </c>
      <c r="B44" s="59" t="str">
        <f>raw!$B49:$B49</f>
        <v>0002-0022</v>
      </c>
      <c r="C44" s="61">
        <f>IF(COUNT(score!S49:AC49,score!AO49)=0,".",SUM(score!S49:AC49,score!AO49)/COUNT(score!S49:AC49,score!AO49))</f>
        <v>83.333333333333329</v>
      </c>
      <c r="D44" s="61">
        <f>IF(COUNT(score!AF49:AM49)=0,".",SUM(score!AF49:AM49)/COUNT(score!AF49:AM49))</f>
        <v>56.25</v>
      </c>
      <c r="E44" s="61">
        <f>IF(COUNT(score!O49:R49)=0,".",SUM(score!O49:R49)/COUNT(score!O49:R49))</f>
        <v>0</v>
      </c>
      <c r="F44" s="62">
        <f>IF(COUNT(tempcalcs!$AN49:$BV49)=35,SUM(tempcalcs!$AN49:$BV49,56.57706),".")</f>
        <v>24.5685</v>
      </c>
      <c r="G44" s="62">
        <f>IF(COUNT(tempcalcs!$BX49:$DF49)=35,SUM(tempcalcs!$BX49:$DF49,60.75781),".")</f>
        <v>47.392380000000003</v>
      </c>
    </row>
    <row r="45" spans="1:7" x14ac:dyDescent="0.25">
      <c r="A45" s="58">
        <f>raw!$A50:$A50</f>
        <v>43371</v>
      </c>
      <c r="B45" s="59" t="str">
        <f>raw!$B50:$B50</f>
        <v>0002-0023</v>
      </c>
      <c r="C45" s="61">
        <f>IF(COUNT(score!S50:AC50,score!AO50)=0,".",SUM(score!S50:AC50,score!AO50)/COUNT(score!S50:AC50,score!AO50))</f>
        <v>52.083333333333336</v>
      </c>
      <c r="D45" s="61">
        <f>IF(COUNT(score!AF50:AM50)=0,".",SUM(score!AF50:AM50)/COUNT(score!AF50:AM50))</f>
        <v>68.75</v>
      </c>
      <c r="E45" s="61">
        <f>IF(COUNT(score!O50:R50)=0,".",SUM(score!O50:R50)/COUNT(score!O50:R50))</f>
        <v>50</v>
      </c>
      <c r="F45" s="62">
        <f>IF(COUNT(tempcalcs!$AN50:$BV50)=35,SUM(tempcalcs!$AN50:$BV50,56.57706),".")</f>
        <v>38.15652</v>
      </c>
      <c r="G45" s="62">
        <f>IF(COUNT(tempcalcs!$BX50:$DF50)=35,SUM(tempcalcs!$BX50:$DF50,60.75781),".")</f>
        <v>46.679360000000003</v>
      </c>
    </row>
    <row r="46" spans="1:7" x14ac:dyDescent="0.25">
      <c r="A46" s="58">
        <f>raw!$A51:$A51</f>
        <v>43371</v>
      </c>
      <c r="B46" s="59" t="str">
        <f>raw!$B51:$B51</f>
        <v>0002-0024</v>
      </c>
      <c r="C46" s="61">
        <f>IF(COUNT(score!S51:AC51,score!AO51)=0,".",SUM(score!S51:AC51,score!AO51)/COUNT(score!S51:AC51,score!AO51))</f>
        <v>77.083333333333329</v>
      </c>
      <c r="D46" s="61">
        <f>IF(COUNT(score!AF51:AM51)=0,".",SUM(score!AF51:AM51)/COUNT(score!AF51:AM51))</f>
        <v>46.875</v>
      </c>
      <c r="E46" s="61">
        <f>IF(COUNT(score!O51:R51)=0,".",SUM(score!O51:R51)/COUNT(score!O51:R51))</f>
        <v>43.75</v>
      </c>
      <c r="F46" s="62">
        <f>IF(COUNT(tempcalcs!$AN51:$BV51)=35,SUM(tempcalcs!$AN51:$BV51,56.57706),".")</f>
        <v>27.567730000000008</v>
      </c>
      <c r="G46" s="62">
        <f>IF(COUNT(tempcalcs!$BX51:$DF51)=35,SUM(tempcalcs!$BX51:$DF51,60.75781),".")</f>
        <v>63.938949999999998</v>
      </c>
    </row>
    <row r="47" spans="1:7" x14ac:dyDescent="0.25">
      <c r="A47" s="58">
        <f>raw!$A52:$A52</f>
        <v>43371</v>
      </c>
      <c r="B47" s="59" t="str">
        <f>raw!$B52:$B52</f>
        <v>0002-0025</v>
      </c>
      <c r="C47" s="61">
        <f>IF(COUNT(score!S52:AC52,score!AO52)=0,".",SUM(score!S52:AC52,score!AO52)/COUNT(score!S52:AC52,score!AO52))</f>
        <v>54.166666666666664</v>
      </c>
      <c r="D47" s="61">
        <f>IF(COUNT(score!AF52:AM52)=0,".",SUM(score!AF52:AM52)/COUNT(score!AF52:AM52))</f>
        <v>59.375</v>
      </c>
      <c r="E47" s="61">
        <f>IF(COUNT(score!O52:R52)=0,".",SUM(score!O52:R52)/COUNT(score!O52:R52))</f>
        <v>18.75</v>
      </c>
      <c r="F47" s="62">
        <f>IF(COUNT(tempcalcs!$AN52:$BV52)=35,SUM(tempcalcs!$AN52:$BV52,56.57706),".")</f>
        <v>37.933730000000004</v>
      </c>
      <c r="G47" s="62">
        <f>IF(COUNT(tempcalcs!$BX52:$DF52)=35,SUM(tempcalcs!$BX52:$DF52,60.75781),".")</f>
        <v>35.039169999999999</v>
      </c>
    </row>
    <row r="48" spans="1:7" x14ac:dyDescent="0.25">
      <c r="A48" s="58">
        <f>raw!$A53:$A53</f>
        <v>43371</v>
      </c>
      <c r="B48" s="59" t="str">
        <f>raw!$B53:$B53</f>
        <v>0002-0026</v>
      </c>
      <c r="C48" s="61">
        <f>IF(COUNT(score!S53:AC53,score!AO53)=0,".",SUM(score!S53:AC53,score!AO53)/COUNT(score!S53:AC53,score!AO53))</f>
        <v>50</v>
      </c>
      <c r="D48" s="61">
        <f>IF(COUNT(score!AF53:AM53)=0,".",SUM(score!AF53:AM53)/COUNT(score!AF53:AM53))</f>
        <v>71.875</v>
      </c>
      <c r="E48" s="61">
        <f>IF(COUNT(score!O53:R53)=0,".",SUM(score!O53:R53)/COUNT(score!O53:R53))</f>
        <v>43.75</v>
      </c>
      <c r="F48" s="62">
        <f>IF(COUNT(tempcalcs!$AN53:$BV53)=35,SUM(tempcalcs!$AN53:$BV53,56.57706),".")</f>
        <v>21.29545000000001</v>
      </c>
      <c r="G48" s="62">
        <f>IF(COUNT(tempcalcs!$BX53:$DF53)=35,SUM(tempcalcs!$BX53:$DF53,60.75781),".")</f>
        <v>51.533760000000001</v>
      </c>
    </row>
    <row r="49" spans="1:7" x14ac:dyDescent="0.25">
      <c r="A49" s="58">
        <f>raw!$A54:$A54</f>
        <v>43371</v>
      </c>
      <c r="B49" s="59" t="str">
        <f>raw!$B54:$B54</f>
        <v>0002-0027</v>
      </c>
      <c r="C49" s="61">
        <f>IF(COUNT(score!S54:AC54,score!AO54)=0,".",SUM(score!S54:AC54,score!AO54)/COUNT(score!S54:AC54,score!AO54))</f>
        <v>56.25</v>
      </c>
      <c r="D49" s="61">
        <f>IF(COUNT(score!AF54:AM54)=0,".",SUM(score!AF54:AM54)/COUNT(score!AF54:AM54))</f>
        <v>46.875</v>
      </c>
      <c r="E49" s="61">
        <f>IF(COUNT(score!O54:R54)=0,".",SUM(score!O54:R54)/COUNT(score!O54:R54))</f>
        <v>25</v>
      </c>
      <c r="F49" s="62">
        <f>IF(COUNT(tempcalcs!$AN54:$BV54)=35,SUM(tempcalcs!$AN54:$BV54,56.57706),".")</f>
        <v>39.043009999999995</v>
      </c>
      <c r="G49" s="62">
        <f>IF(COUNT(tempcalcs!$BX54:$DF54)=35,SUM(tempcalcs!$BX54:$DF54,60.75781),".")</f>
        <v>34.73724</v>
      </c>
    </row>
    <row r="50" spans="1:7" x14ac:dyDescent="0.25">
      <c r="A50" s="58">
        <f>raw!$A55:$A55</f>
        <v>43371</v>
      </c>
      <c r="B50" s="59" t="str">
        <f>raw!$B55:$B55</f>
        <v>0002-0028</v>
      </c>
      <c r="C50" s="61">
        <f>IF(COUNT(score!S55:AC55,score!AO55)=0,".",SUM(score!S55:AC55,score!AO55)/COUNT(score!S55:AC55,score!AO55))</f>
        <v>93.75</v>
      </c>
      <c r="D50" s="61">
        <f>IF(COUNT(score!AF55:AM55)=0,".",SUM(score!AF55:AM55)/COUNT(score!AF55:AM55))</f>
        <v>75</v>
      </c>
      <c r="E50" s="61">
        <f>IF(COUNT(score!O55:R55)=0,".",SUM(score!O55:R55)/COUNT(score!O55:R55))</f>
        <v>25</v>
      </c>
      <c r="F50" s="62">
        <f>IF(COUNT(tempcalcs!$AN55:$BV55)=35,SUM(tempcalcs!$AN55:$BV55,56.57706),".")</f>
        <v>40.155330000000006</v>
      </c>
      <c r="G50" s="62">
        <f>IF(COUNT(tempcalcs!$BX55:$DF55)=35,SUM(tempcalcs!$BX55:$DF55,60.75781),".")</f>
        <v>40.316969999999998</v>
      </c>
    </row>
    <row r="51" spans="1:7" x14ac:dyDescent="0.25">
      <c r="A51" s="58">
        <f>raw!$A56:$A56</f>
        <v>43381</v>
      </c>
      <c r="B51" s="59" t="str">
        <f>raw!$B56:$B56</f>
        <v>0002-0029</v>
      </c>
      <c r="C51" s="61">
        <f>IF(COUNT(score!S56:AC56,score!AO56)=0,".",SUM(score!S56:AC56,score!AO56)/COUNT(score!S56:AC56,score!AO56))</f>
        <v>95.833333333333329</v>
      </c>
      <c r="D51" s="61">
        <f>IF(COUNT(score!AF56:AM56)=0,".",SUM(score!AF56:AM56)/COUNT(score!AF56:AM56))</f>
        <v>81.25</v>
      </c>
      <c r="E51" s="61">
        <f>IF(COUNT(score!O56:R56)=0,".",SUM(score!O56:R56)/COUNT(score!O56:R56))</f>
        <v>100</v>
      </c>
      <c r="F51" s="62">
        <f>IF(COUNT(tempcalcs!$AN56:$BV56)=35,SUM(tempcalcs!$AN56:$BV56,56.57706),".")</f>
        <v>53.553100000000001</v>
      </c>
      <c r="G51" s="62">
        <f>IF(COUNT(tempcalcs!$BX56:$DF56)=35,SUM(tempcalcs!$BX56:$DF56,60.75781),".")</f>
        <v>60.792630000000003</v>
      </c>
    </row>
    <row r="52" spans="1:7" x14ac:dyDescent="0.25">
      <c r="A52" s="58">
        <f>raw!$A57:$A57</f>
        <v>43371</v>
      </c>
      <c r="B52" s="59" t="str">
        <f>raw!$B57:$B57</f>
        <v>0002-0030</v>
      </c>
      <c r="C52" s="61">
        <f>IF(COUNT(score!S57:AC57,score!AO57)=0,".",SUM(score!S57:AC57,score!AO57)/COUNT(score!S57:AC57,score!AO57))</f>
        <v>60.416666666666664</v>
      </c>
      <c r="D52" s="61">
        <f>IF(COUNT(score!AF57:AM57)=0,".",SUM(score!AF57:AM57)/COUNT(score!AF57:AM57))</f>
        <v>68.75</v>
      </c>
      <c r="E52" s="61">
        <f>IF(COUNT(score!O57:R57)=0,".",SUM(score!O57:R57)/COUNT(score!O57:R57))</f>
        <v>0</v>
      </c>
      <c r="F52" s="62">
        <f>IF(COUNT(tempcalcs!$AN57:$BV57)=35,SUM(tempcalcs!$AN57:$BV57,56.57706),".")</f>
        <v>20.707950000000004</v>
      </c>
      <c r="G52" s="62">
        <f>IF(COUNT(tempcalcs!$BX57:$DF57)=35,SUM(tempcalcs!$BX57:$DF57,60.75781),".")</f>
        <v>53.937069999999999</v>
      </c>
    </row>
    <row r="53" spans="1:7" x14ac:dyDescent="0.25">
      <c r="A53" s="58">
        <f>raw!$A58:$A58</f>
        <v>43371</v>
      </c>
      <c r="B53" s="59" t="str">
        <f>raw!$B58:$B58</f>
        <v>0002-0031</v>
      </c>
      <c r="C53" s="61">
        <f>IF(COUNT(score!S58:AC58,score!AO58)=0,".",SUM(score!S58:AC58,score!AO58)/COUNT(score!S58:AC58,score!AO58))</f>
        <v>97.916666666666671</v>
      </c>
      <c r="D53" s="61">
        <f>IF(COUNT(score!AF58:AM58)=0,".",SUM(score!AF58:AM58)/COUNT(score!AF58:AM58))</f>
        <v>87.5</v>
      </c>
      <c r="E53" s="61">
        <f>IF(COUNT(score!O58:R58)=0,".",SUM(score!O58:R58)/COUNT(score!O58:R58))</f>
        <v>100</v>
      </c>
      <c r="F53" s="62">
        <f>IF(COUNT(tempcalcs!$AN58:$BV58)=35,SUM(tempcalcs!$AN58:$BV58,56.57706),".")</f>
        <v>56.15455</v>
      </c>
      <c r="G53" s="62">
        <f>IF(COUNT(tempcalcs!$BX58:$DF58)=35,SUM(tempcalcs!$BX58:$DF58,60.75781),".")</f>
        <v>59.837240000000001</v>
      </c>
    </row>
    <row r="54" spans="1:7" x14ac:dyDescent="0.25">
      <c r="A54" s="58">
        <f>raw!$A59:$A59</f>
        <v>43371</v>
      </c>
      <c r="B54" s="59" t="str">
        <f>raw!$B59:$B59</f>
        <v>0002-0032</v>
      </c>
      <c r="C54" s="61">
        <f>IF(COUNT(score!S59:AC59,score!AO59)=0,".",SUM(score!S59:AC59,score!AO59)/COUNT(score!S59:AC59,score!AO59))</f>
        <v>77.083333333333329</v>
      </c>
      <c r="D54" s="61">
        <f>IF(COUNT(score!AF59:AM59)=0,".",SUM(score!AF59:AM59)/COUNT(score!AF59:AM59))</f>
        <v>59.375</v>
      </c>
      <c r="E54" s="61">
        <f>IF(COUNT(score!O59:R59)=0,".",SUM(score!O59:R59)/COUNT(score!O59:R59))</f>
        <v>56.25</v>
      </c>
      <c r="F54" s="62">
        <f>IF(COUNT(tempcalcs!$AN59:$BV59)=35,SUM(tempcalcs!$AN59:$BV59,56.57706),".")</f>
        <v>26.460269999999998</v>
      </c>
      <c r="G54" s="62">
        <f>IF(COUNT(tempcalcs!$BX59:$DF59)=35,SUM(tempcalcs!$BX59:$DF59,60.75781),".")</f>
        <v>45.624399999999994</v>
      </c>
    </row>
    <row r="55" spans="1:7" x14ac:dyDescent="0.25">
      <c r="A55" s="58">
        <f>raw!$A60:$A60</f>
        <v>43371</v>
      </c>
      <c r="B55" s="59" t="str">
        <f>raw!$B60:$B60</f>
        <v>0002-0033</v>
      </c>
      <c r="C55" s="61">
        <f>IF(COUNT(score!S60:AC60,score!AO60)=0,".",SUM(score!S60:AC60,score!AO60)/COUNT(score!S60:AC60,score!AO60))</f>
        <v>68.75</v>
      </c>
      <c r="D55" s="61">
        <f>IF(COUNT(score!AF60:AM60)=0,".",SUM(score!AF60:AM60)/COUNT(score!AF60:AM60))</f>
        <v>59.375</v>
      </c>
      <c r="E55" s="61">
        <f>IF(COUNT(score!O60:R60)=0,".",SUM(score!O60:R60)/COUNT(score!O60:R60))</f>
        <v>18.75</v>
      </c>
      <c r="F55" s="62">
        <f>IF(COUNT(tempcalcs!$AN60:$BV60)=35,SUM(tempcalcs!$AN60:$BV60,56.57706),".")</f>
        <v>27.149630000000002</v>
      </c>
      <c r="G55" s="62">
        <f>IF(COUNT(tempcalcs!$BX60:$DF60)=35,SUM(tempcalcs!$BX60:$DF60,60.75781),".")</f>
        <v>39.928599999999996</v>
      </c>
    </row>
    <row r="56" spans="1:7" x14ac:dyDescent="0.25">
      <c r="A56" s="58">
        <f>raw!$A61:$A61</f>
        <v>43370</v>
      </c>
      <c r="B56" s="59" t="str">
        <f>raw!$B61:$B61</f>
        <v>0002-0034</v>
      </c>
      <c r="C56" s="61">
        <f>IF(COUNT(score!S61:AC61,score!AO61)=0,".",SUM(score!S61:AC61,score!AO61)/COUNT(score!S61:AC61,score!AO61))</f>
        <v>93.75</v>
      </c>
      <c r="D56" s="61">
        <f>IF(COUNT(score!AF61:AM61)=0,".",SUM(score!AF61:AM61)/COUNT(score!AF61:AM61))</f>
        <v>62.5</v>
      </c>
      <c r="E56" s="61">
        <f>IF(COUNT(score!O61:R61)=0,".",SUM(score!O61:R61)/COUNT(score!O61:R61))</f>
        <v>0</v>
      </c>
      <c r="F56" s="62">
        <f>IF(COUNT(tempcalcs!$AN61:$BV61)=35,SUM(tempcalcs!$AN61:$BV61,56.57706),".")</f>
        <v>41.018590000000003</v>
      </c>
      <c r="G56" s="62">
        <f>IF(COUNT(tempcalcs!$BX61:$DF61)=35,SUM(tempcalcs!$BX61:$DF61,60.75781),".")</f>
        <v>48.076540000000001</v>
      </c>
    </row>
    <row r="57" spans="1:7" x14ac:dyDescent="0.25">
      <c r="A57" s="58">
        <f>raw!$A62:$A62</f>
        <v>43371</v>
      </c>
      <c r="B57" s="59" t="str">
        <f>raw!$B62:$B62</f>
        <v>0002-0038</v>
      </c>
      <c r="C57" s="61">
        <f>IF(COUNT(score!S62:AC62,score!AO62)=0,".",SUM(score!S62:AC62,score!AO62)/COUNT(score!S62:AC62,score!AO62))</f>
        <v>100</v>
      </c>
      <c r="D57" s="61">
        <f>IF(COUNT(score!AF62:AM62)=0,".",SUM(score!AF62:AM62)/COUNT(score!AF62:AM62))</f>
        <v>93.75</v>
      </c>
      <c r="E57" s="61">
        <f>IF(COUNT(score!O62:R62)=0,".",SUM(score!O62:R62)/COUNT(score!O62:R62))</f>
        <v>50</v>
      </c>
      <c r="F57" s="62">
        <f>IF(COUNT(tempcalcs!$AN62:$BV62)=35,SUM(tempcalcs!$AN62:$BV62,56.57706),".")</f>
        <v>55.258340000000004</v>
      </c>
      <c r="G57" s="62">
        <f>IF(COUNT(tempcalcs!$BX62:$DF62)=35,SUM(tempcalcs!$BX62:$DF62,60.75781),".")</f>
        <v>60.69717</v>
      </c>
    </row>
    <row r="58" spans="1:7" x14ac:dyDescent="0.25">
      <c r="A58" s="58">
        <f>raw!$A63:$A63</f>
        <v>43371</v>
      </c>
      <c r="B58" s="59" t="str">
        <f>raw!$B63:$B63</f>
        <v>0002-0040</v>
      </c>
      <c r="C58" s="61">
        <f>IF(COUNT(score!S63:AC63,score!AO63)=0,".",SUM(score!S63:AC63,score!AO63)/COUNT(score!S63:AC63,score!AO63))</f>
        <v>91.666666666666671</v>
      </c>
      <c r="D58" s="61">
        <f>IF(COUNT(score!AF63:AM63)=0,".",SUM(score!AF63:AM63)/COUNT(score!AF63:AM63))</f>
        <v>65.625</v>
      </c>
      <c r="E58" s="61">
        <f>IF(COUNT(score!O63:R63)=0,".",SUM(score!O63:R63)/COUNT(score!O63:R63))</f>
        <v>12.5</v>
      </c>
      <c r="F58" s="62">
        <f>IF(COUNT(tempcalcs!$AN63:$BV63)=35,SUM(tempcalcs!$AN63:$BV63,56.57706),".")</f>
        <v>31.61101</v>
      </c>
      <c r="G58" s="62">
        <f>IF(COUNT(tempcalcs!$BX63:$DF63)=35,SUM(tempcalcs!$BX63:$DF63,60.75781),".")</f>
        <v>51.798339999999996</v>
      </c>
    </row>
    <row r="59" spans="1:7" x14ac:dyDescent="0.25">
      <c r="A59" s="58">
        <f>raw!$A64:$A64</f>
        <v>43371</v>
      </c>
      <c r="B59" s="59" t="str">
        <f>raw!$B64:$B64</f>
        <v>0002-0041</v>
      </c>
      <c r="C59" s="61">
        <f>IF(COUNT(score!S64:AC64,score!AO64)=0,".",SUM(score!S64:AC64,score!AO64)/COUNT(score!S64:AC64,score!AO64))</f>
        <v>45.833333333333336</v>
      </c>
      <c r="D59" s="61">
        <f>IF(COUNT(score!AF64:AM64)=0,".",SUM(score!AF64:AM64)/COUNT(score!AF64:AM64))</f>
        <v>34.375</v>
      </c>
      <c r="E59" s="61">
        <f>IF(COUNT(score!O64:R64)=0,".",SUM(score!O64:R64)/COUNT(score!O64:R64))</f>
        <v>6.25</v>
      </c>
      <c r="F59" s="62">
        <f>IF(COUNT(tempcalcs!$AN64:$BV64)=35,SUM(tempcalcs!$AN64:$BV64,56.57706),".")</f>
        <v>26.027470000000001</v>
      </c>
      <c r="G59" s="62">
        <f>IF(COUNT(tempcalcs!$BX64:$DF64)=35,SUM(tempcalcs!$BX64:$DF64,60.75781),".")</f>
        <v>55.08323</v>
      </c>
    </row>
    <row r="60" spans="1:7" x14ac:dyDescent="0.25">
      <c r="A60" s="58">
        <f>raw!$A65:$A65</f>
        <v>43371</v>
      </c>
      <c r="B60" s="59" t="str">
        <f>raw!$B65:$B65</f>
        <v>0002-0043</v>
      </c>
      <c r="C60" s="61">
        <f>IF(COUNT(score!S65:AC65,score!AO65)=0,".",SUM(score!S65:AC65,score!AO65)/COUNT(score!S65:AC65,score!AO65))</f>
        <v>85.416666666666671</v>
      </c>
      <c r="D60" s="61">
        <f>IF(COUNT(score!AF65:AM65)=0,".",SUM(score!AF65:AM65)/COUNT(score!AF65:AM65))</f>
        <v>62.5</v>
      </c>
      <c r="E60" s="61">
        <f>IF(COUNT(score!O65:R65)=0,".",SUM(score!O65:R65)/COUNT(score!O65:R65))</f>
        <v>25</v>
      </c>
      <c r="F60" s="62">
        <f>IF(COUNT(tempcalcs!$AN65:$BV65)=35,SUM(tempcalcs!$AN65:$BV65,56.57706),".")</f>
        <v>48.075240000000008</v>
      </c>
      <c r="G60" s="62">
        <f>IF(COUNT(tempcalcs!$BX65:$DF65)=35,SUM(tempcalcs!$BX65:$DF65,60.75781),".")</f>
        <v>33.2273</v>
      </c>
    </row>
    <row r="61" spans="1:7" x14ac:dyDescent="0.25">
      <c r="A61" s="58">
        <f>raw!$A66:$A66</f>
        <v>43371</v>
      </c>
      <c r="B61" s="59" t="str">
        <f>raw!$B66:$B66</f>
        <v>0002-0048</v>
      </c>
      <c r="C61" s="61">
        <f>IF(COUNT(score!S66:AC66,score!AO66)=0,".",SUM(score!S66:AC66,score!AO66)/COUNT(score!S66:AC66,score!AO66))</f>
        <v>87.5</v>
      </c>
      <c r="D61" s="61">
        <f>IF(COUNT(score!AF66:AM66)=0,".",SUM(score!AF66:AM66)/COUNT(score!AF66:AM66))</f>
        <v>96.875</v>
      </c>
      <c r="E61" s="61">
        <f>IF(COUNT(score!O66:R66)=0,".",SUM(score!O66:R66)/COUNT(score!O66:R66))</f>
        <v>50</v>
      </c>
      <c r="F61" s="62">
        <f>IF(COUNT(tempcalcs!$AN66:$BV66)=35,SUM(tempcalcs!$AN66:$BV66,56.57706),".")</f>
        <v>29.269870000000001</v>
      </c>
      <c r="G61" s="62">
        <f>IF(COUNT(tempcalcs!$BX66:$DF66)=35,SUM(tempcalcs!$BX66:$DF66,60.75781),".")</f>
        <v>52.961529999999996</v>
      </c>
    </row>
    <row r="62" spans="1:7" x14ac:dyDescent="0.25">
      <c r="A62" s="58">
        <f>raw!$A67:$A67</f>
        <v>43371</v>
      </c>
      <c r="B62" s="59" t="str">
        <f>raw!$B67:$B67</f>
        <v>0002-0049</v>
      </c>
      <c r="C62" s="61">
        <f>IF(COUNT(score!S67:AC67,score!AO67)=0,".",SUM(score!S67:AC67,score!AO67)/COUNT(score!S67:AC67,score!AO67))</f>
        <v>60.416666666666664</v>
      </c>
      <c r="D62" s="61">
        <f>IF(COUNT(score!AF67:AM67)=0,".",SUM(score!AF67:AM67)/COUNT(score!AF67:AM67))</f>
        <v>75</v>
      </c>
      <c r="E62" s="61">
        <f>IF(COUNT(score!O67:R67)=0,".",SUM(score!O67:R67)/COUNT(score!O67:R67))</f>
        <v>43.75</v>
      </c>
      <c r="F62" s="62">
        <f>IF(COUNT(tempcalcs!$AN67:$BV67)=35,SUM(tempcalcs!$AN67:$BV67,56.57706),".")</f>
        <v>32.211479999999995</v>
      </c>
      <c r="G62" s="62">
        <f>IF(COUNT(tempcalcs!$BX67:$DF67)=35,SUM(tempcalcs!$BX67:$DF67,60.75781),".")</f>
        <v>44.464269999999999</v>
      </c>
    </row>
    <row r="63" spans="1:7" x14ac:dyDescent="0.25">
      <c r="A63" s="58">
        <f>raw!$A68:$A68</f>
        <v>43371</v>
      </c>
      <c r="B63" s="59" t="str">
        <f>raw!$B68:$B68</f>
        <v>0002-0051</v>
      </c>
      <c r="C63" s="61">
        <f>IF(COUNT(score!S68:AC68,score!AO68)=0,".",SUM(score!S68:AC68,score!AO68)/COUNT(score!S68:AC68,score!AO68))</f>
        <v>89.583333333333329</v>
      </c>
      <c r="D63" s="61">
        <f>IF(COUNT(score!AF68:AM68)=0,".",SUM(score!AF68:AM68)/COUNT(score!AF68:AM68))</f>
        <v>78.125</v>
      </c>
      <c r="E63" s="61">
        <f>IF(COUNT(score!O68:R68)=0,".",SUM(score!O68:R68)/COUNT(score!O68:R68))</f>
        <v>62.5</v>
      </c>
      <c r="F63" s="62">
        <f>IF(COUNT(tempcalcs!$AN68:$BV68)=35,SUM(tempcalcs!$AN68:$BV68,56.57706),".")</f>
        <v>42.321560000000005</v>
      </c>
      <c r="G63" s="62">
        <f>IF(COUNT(tempcalcs!$BX68:$DF68)=35,SUM(tempcalcs!$BX68:$DF68,60.75781),".")</f>
        <v>50.720619999999997</v>
      </c>
    </row>
    <row r="64" spans="1:7" x14ac:dyDescent="0.25">
      <c r="A64" s="58">
        <f>raw!$A69:$A69</f>
        <v>43371</v>
      </c>
      <c r="B64" s="59" t="str">
        <f>raw!$B69:$B69</f>
        <v>0002-0052</v>
      </c>
      <c r="C64" s="61">
        <f>IF(COUNT(score!S69:AC69,score!AO69)=0,".",SUM(score!S69:AC69,score!AO69)/COUNT(score!S69:AC69,score!AO69))</f>
        <v>58.333333333333336</v>
      </c>
      <c r="D64" s="61">
        <f>IF(COUNT(score!AF69:AM69)=0,".",SUM(score!AF69:AM69)/COUNT(score!AF69:AM69))</f>
        <v>34.375</v>
      </c>
      <c r="E64" s="61">
        <f>IF(COUNT(score!O69:R69)=0,".",SUM(score!O69:R69)/COUNT(score!O69:R69))</f>
        <v>0</v>
      </c>
      <c r="F64" s="62">
        <f>IF(COUNT(tempcalcs!$AN69:$BV69)=35,SUM(tempcalcs!$AN69:$BV69,56.57706),".")</f>
        <v>27.140630000000005</v>
      </c>
      <c r="G64" s="62">
        <f>IF(COUNT(tempcalcs!$BX69:$DF69)=35,SUM(tempcalcs!$BX69:$DF69,60.75781),".")</f>
        <v>24.334879999999998</v>
      </c>
    </row>
    <row r="65" spans="1:7" x14ac:dyDescent="0.25">
      <c r="A65" s="58">
        <f>raw!$A70:$A70</f>
        <v>43371</v>
      </c>
      <c r="B65" s="59" t="str">
        <f>raw!$B70:$B70</f>
        <v>0002-0053</v>
      </c>
      <c r="C65" s="61">
        <f>IF(COUNT(score!S70:AC70,score!AO70)=0,".",SUM(score!S70:AC70,score!AO70)/COUNT(score!S70:AC70,score!AO70))</f>
        <v>77.083333333333329</v>
      </c>
      <c r="D65" s="61">
        <f>IF(COUNT(score!AF70:AM70)=0,".",SUM(score!AF70:AM70)/COUNT(score!AF70:AM70))</f>
        <v>75</v>
      </c>
      <c r="E65" s="61">
        <f>IF(COUNT(score!O70:R70)=0,".",SUM(score!O70:R70)/COUNT(score!O70:R70))</f>
        <v>75</v>
      </c>
      <c r="F65" s="62">
        <f>IF(COUNT(tempcalcs!$AN70:$BV70)=35,SUM(tempcalcs!$AN70:$BV70,56.57706),".")</f>
        <v>31.820250000000001</v>
      </c>
      <c r="G65" s="62">
        <f>IF(COUNT(tempcalcs!$BX70:$DF70)=35,SUM(tempcalcs!$BX70:$DF70,60.75781),".")</f>
        <v>51.312989999999999</v>
      </c>
    </row>
    <row r="66" spans="1:7" x14ac:dyDescent="0.25">
      <c r="A66" s="58">
        <f>raw!$A71:$A71</f>
        <v>43371</v>
      </c>
      <c r="B66" s="59" t="str">
        <f>raw!$B71:$B71</f>
        <v>0002-0054</v>
      </c>
      <c r="C66" s="61">
        <f>IF(COUNT(score!S71:AC71,score!AO71)=0,".",SUM(score!S71:AC71,score!AO71)/COUNT(score!S71:AC71,score!AO71))</f>
        <v>91.666666666666671</v>
      </c>
      <c r="D66" s="61">
        <f>IF(COUNT(score!AF71:AM71)=0,".",SUM(score!AF71:AM71)/COUNT(score!AF71:AM71))</f>
        <v>81.25</v>
      </c>
      <c r="E66" s="61">
        <f>IF(COUNT(score!O71:R71)=0,".",SUM(score!O71:R71)/COUNT(score!O71:R71))</f>
        <v>43.75</v>
      </c>
      <c r="F66" s="62">
        <f>IF(COUNT(tempcalcs!$AN71:$BV71)=35,SUM(tempcalcs!$AN71:$BV71,56.57706),".")</f>
        <v>52.111550000000001</v>
      </c>
      <c r="G66" s="62">
        <f>IF(COUNT(tempcalcs!$BX71:$DF71)=35,SUM(tempcalcs!$BX71:$DF71,60.75781),".")</f>
        <v>56.771609999999995</v>
      </c>
    </row>
    <row r="67" spans="1:7" x14ac:dyDescent="0.25">
      <c r="A67" s="58">
        <f>raw!$A72:$A72</f>
        <v>43371</v>
      </c>
      <c r="B67" s="59" t="str">
        <f>raw!$B72:$B72</f>
        <v>0002-0055</v>
      </c>
      <c r="C67" s="61">
        <f>IF(COUNT(score!S72:AC72,score!AO72)=0,".",SUM(score!S72:AC72,score!AO72)/COUNT(score!S72:AC72,score!AO72))</f>
        <v>64.583333333333329</v>
      </c>
      <c r="D67" s="61">
        <f>IF(COUNT(score!AF72:AM72)=0,".",SUM(score!AF72:AM72)/COUNT(score!AF72:AM72))</f>
        <v>12.5</v>
      </c>
      <c r="E67" s="61">
        <f>IF(COUNT(score!O72:R72)=0,".",SUM(score!O72:R72)/COUNT(score!O72:R72))</f>
        <v>0</v>
      </c>
      <c r="F67" s="62">
        <f>IF(COUNT(tempcalcs!$AN72:$BV72)=35,SUM(tempcalcs!$AN72:$BV72,56.57706),".")</f>
        <v>26.874190000000002</v>
      </c>
      <c r="G67" s="62">
        <f>IF(COUNT(tempcalcs!$BX72:$DF72)=35,SUM(tempcalcs!$BX72:$DF72,60.75781),".")</f>
        <v>19.34516</v>
      </c>
    </row>
    <row r="68" spans="1:7" x14ac:dyDescent="0.25">
      <c r="A68" s="58">
        <f>raw!$A73:$A73</f>
        <v>43371</v>
      </c>
      <c r="B68" s="59" t="str">
        <f>raw!$B73:$B73</f>
        <v>0002-0056</v>
      </c>
      <c r="C68" s="61">
        <f>IF(COUNT(score!S73:AC73,score!AO73)=0,".",SUM(score!S73:AC73,score!AO73)/COUNT(score!S73:AC73,score!AO73))</f>
        <v>81.25</v>
      </c>
      <c r="D68" s="61">
        <f>IF(COUNT(score!AF73:AM73)=0,".",SUM(score!AF73:AM73)/COUNT(score!AF73:AM73))</f>
        <v>57.142857142857146</v>
      </c>
      <c r="E68" s="61">
        <f>IF(COUNT(score!O73:R73)=0,".",SUM(score!O73:R73)/COUNT(score!O73:R73))</f>
        <v>0</v>
      </c>
      <c r="F68" s="62">
        <f>IF(COUNT(tempcalcs!$AN73:$BV73)=35,SUM(tempcalcs!$AN73:$BV73,56.57706),".")</f>
        <v>26.794280000000008</v>
      </c>
      <c r="G68" s="62">
        <f>IF(COUNT(tempcalcs!$BX73:$DF73)=35,SUM(tempcalcs!$BX73:$DF73,60.75781),".")</f>
        <v>37.073219999999999</v>
      </c>
    </row>
    <row r="69" spans="1:7" x14ac:dyDescent="0.25">
      <c r="A69" s="58">
        <f>raw!$A74:$A74</f>
        <v>43371</v>
      </c>
      <c r="B69" s="59" t="str">
        <f>raw!$B74:$B74</f>
        <v>0002-0057</v>
      </c>
      <c r="C69" s="61">
        <f>IF(COUNT(score!S74:AC74,score!AO74)=0,".",SUM(score!S74:AC74,score!AO74)/COUNT(score!S74:AC74,score!AO74))</f>
        <v>52.083333333333336</v>
      </c>
      <c r="D69" s="61">
        <f>IF(COUNT(score!AF74:AM74)=0,".",SUM(score!AF74:AM74)/COUNT(score!AF74:AM74))</f>
        <v>62.5</v>
      </c>
      <c r="E69" s="61">
        <f>IF(COUNT(score!O74:R74)=0,".",SUM(score!O74:R74)/COUNT(score!O74:R74))</f>
        <v>0</v>
      </c>
      <c r="F69" s="62">
        <f>IF(COUNT(tempcalcs!$AN74:$BV74)=35,SUM(tempcalcs!$AN74:$BV74,56.57706),".")</f>
        <v>41.261220000000002</v>
      </c>
      <c r="G69" s="62">
        <f>IF(COUNT(tempcalcs!$BX74:$DF74)=35,SUM(tempcalcs!$BX74:$DF74,60.75781),".")</f>
        <v>45.206479999999999</v>
      </c>
    </row>
    <row r="70" spans="1:7" x14ac:dyDescent="0.25">
      <c r="A70" s="58">
        <f>raw!$A75:$A75</f>
        <v>43371</v>
      </c>
      <c r="B70" s="59" t="str">
        <f>raw!$B75:$B75</f>
        <v>0002-0059</v>
      </c>
      <c r="C70" s="61">
        <f>IF(COUNT(score!S75:AC75,score!AO75)=0,".",SUM(score!S75:AC75,score!AO75)/COUNT(score!S75:AC75,score!AO75))</f>
        <v>58.333333333333336</v>
      </c>
      <c r="D70" s="61">
        <f>IF(COUNT(score!AF75:AM75)=0,".",SUM(score!AF75:AM75)/COUNT(score!AF75:AM75))</f>
        <v>34.375</v>
      </c>
      <c r="E70" s="61">
        <f>IF(COUNT(score!O75:R75)=0,".",SUM(score!O75:R75)/COUNT(score!O75:R75))</f>
        <v>18.75</v>
      </c>
      <c r="F70" s="62">
        <f>IF(COUNT(tempcalcs!$AN75:$BV75)=35,SUM(tempcalcs!$AN75:$BV75,56.57706),".")</f>
        <v>27.071420000000003</v>
      </c>
      <c r="G70" s="62">
        <f>IF(COUNT(tempcalcs!$BX75:$DF75)=35,SUM(tempcalcs!$BX75:$DF75,60.75781),".")</f>
        <v>31.969110000000001</v>
      </c>
    </row>
    <row r="71" spans="1:7" x14ac:dyDescent="0.25">
      <c r="A71" s="58">
        <f>raw!$A76:$A76</f>
        <v>43374</v>
      </c>
      <c r="B71" s="59" t="str">
        <f>raw!$B76:$B76</f>
        <v>0002-0060</v>
      </c>
      <c r="C71" s="61">
        <f>IF(COUNT(score!S76:AC76,score!AO76)=0,".",SUM(score!S76:AC76,score!AO76)/COUNT(score!S76:AC76,score!AO76))</f>
        <v>52.083333333333336</v>
      </c>
      <c r="D71" s="61">
        <f>IF(COUNT(score!AF76:AM76)=0,".",SUM(score!AF76:AM76)/COUNT(score!AF76:AM76))</f>
        <v>78.125</v>
      </c>
      <c r="E71" s="61">
        <f>IF(COUNT(score!O76:R76)=0,".",SUM(score!O76:R76)/COUNT(score!O76:R76))</f>
        <v>25</v>
      </c>
      <c r="F71" s="62">
        <f>IF(COUNT(tempcalcs!$AN76:$BV76)=35,SUM(tempcalcs!$AN76:$BV76,56.57706),".")</f>
        <v>36.616529999999997</v>
      </c>
      <c r="G71" s="62">
        <f>IF(COUNT(tempcalcs!$BX76:$DF76)=35,SUM(tempcalcs!$BX76:$DF76,60.75781),".")</f>
        <v>51.000770000000003</v>
      </c>
    </row>
    <row r="72" spans="1:7" x14ac:dyDescent="0.25">
      <c r="A72" s="58">
        <f>raw!$A77:$A77</f>
        <v>43403</v>
      </c>
      <c r="B72" s="59" t="str">
        <f>raw!$B77:$B77</f>
        <v>0002-0062</v>
      </c>
      <c r="C72" s="61">
        <f>IF(COUNT(score!S77:AC77,score!AO77)=0,".",SUM(score!S77:AC77,score!AO77)/COUNT(score!S77:AC77,score!AO77))</f>
        <v>95.833333333333329</v>
      </c>
      <c r="D72" s="61">
        <f>IF(COUNT(score!AF77:AM77)=0,".",SUM(score!AF77:AM77)/COUNT(score!AF77:AM77))</f>
        <v>93.75</v>
      </c>
      <c r="E72" s="61">
        <f>IF(COUNT(score!O77:R77)=0,".",SUM(score!O77:R77)/COUNT(score!O77:R77))</f>
        <v>50</v>
      </c>
      <c r="F72" s="62">
        <f>IF(COUNT(tempcalcs!$AN77:$BV77)=35,SUM(tempcalcs!$AN77:$BV77,56.57706),".")</f>
        <v>53.372669999999999</v>
      </c>
      <c r="G72" s="62">
        <f>IF(COUNT(tempcalcs!$BX77:$DF77)=35,SUM(tempcalcs!$BX77:$DF77,60.75781),".")</f>
        <v>55.159770000000002</v>
      </c>
    </row>
    <row r="73" spans="1:7" x14ac:dyDescent="0.25">
      <c r="A73" s="58">
        <f>raw!$A78:$A78</f>
        <v>43398</v>
      </c>
      <c r="B73" s="59" t="str">
        <f>raw!$B78:$B78</f>
        <v>0002-0064</v>
      </c>
      <c r="C73" s="61">
        <f>IF(COUNT(score!S78:AC78,score!AO78)=0,".",SUM(score!S78:AC78,score!AO78)/COUNT(score!S78:AC78,score!AO78))</f>
        <v>72.916666666666671</v>
      </c>
      <c r="D73" s="61">
        <f>IF(COUNT(score!AF78:AM78)=0,".",SUM(score!AF78:AM78)/COUNT(score!AF78:AM78))</f>
        <v>59.375</v>
      </c>
      <c r="E73" s="61">
        <f>IF(COUNT(score!O78:R78)=0,".",SUM(score!O78:R78)/COUNT(score!O78:R78))</f>
        <v>31.25</v>
      </c>
      <c r="F73" s="62">
        <f>IF(COUNT(tempcalcs!$AN78:$BV78)=35,SUM(tempcalcs!$AN78:$BV78,56.57706),".")</f>
        <v>33.004530000000003</v>
      </c>
      <c r="G73" s="62">
        <f>IF(COUNT(tempcalcs!$BX78:$DF78)=35,SUM(tempcalcs!$BX78:$DF78,60.75781),".")</f>
        <v>67.185609999999997</v>
      </c>
    </row>
    <row r="74" spans="1:7" x14ac:dyDescent="0.25">
      <c r="A74" s="58">
        <f>raw!$A79:$A79</f>
        <v>43403</v>
      </c>
      <c r="B74" s="59" t="str">
        <f>raw!$B79:$B79</f>
        <v>0002-0067</v>
      </c>
      <c r="C74" s="61">
        <f>IF(COUNT(score!S79:AC79,score!AO79)=0,".",SUM(score!S79:AC79,score!AO79)/COUNT(score!S79:AC79,score!AO79))</f>
        <v>97.916666666666671</v>
      </c>
      <c r="D74" s="61">
        <f>IF(COUNT(score!AF79:AM79)=0,".",SUM(score!AF79:AM79)/COUNT(score!AF79:AM79))</f>
        <v>84.375</v>
      </c>
      <c r="E74" s="61">
        <f>IF(COUNT(score!O79:R79)=0,".",SUM(score!O79:R79)/COUNT(score!O79:R79))</f>
        <v>50</v>
      </c>
      <c r="F74" s="62">
        <f>IF(COUNT(tempcalcs!$AN79:$BV79)=35,SUM(tempcalcs!$AN79:$BV79,56.57706),".")</f>
        <v>54.833539999999999</v>
      </c>
      <c r="G74" s="62">
        <f>IF(COUNT(tempcalcs!$BX79:$DF79)=35,SUM(tempcalcs!$BX79:$DF79,60.75781),".")</f>
        <v>56.202079999999995</v>
      </c>
    </row>
    <row r="75" spans="1:7" x14ac:dyDescent="0.25">
      <c r="A75" s="58">
        <f>raw!$A80:$A80</f>
        <v>43403</v>
      </c>
      <c r="B75" s="59" t="str">
        <f>raw!$B80:$B80</f>
        <v>0002-0068</v>
      </c>
      <c r="C75" s="61">
        <f>IF(COUNT(score!S80:AC80,score!AO80)=0,".",SUM(score!S80:AC80,score!AO80)/COUNT(score!S80:AC80,score!AO80))</f>
        <v>89.583333333333329</v>
      </c>
      <c r="D75" s="61">
        <f>IF(COUNT(score!AF80:AM80)=0,".",SUM(score!AF80:AM80)/COUNT(score!AF80:AM80))</f>
        <v>68.75</v>
      </c>
      <c r="E75" s="61">
        <f>IF(COUNT(score!O80:R80)=0,".",SUM(score!O80:R80)/COUNT(score!O80:R80))</f>
        <v>0</v>
      </c>
      <c r="F75" s="62">
        <f>IF(COUNT(tempcalcs!$AN80:$BV80)=35,SUM(tempcalcs!$AN80:$BV80,56.57706),".")</f>
        <v>34.613789999999995</v>
      </c>
      <c r="G75" s="62">
        <f>IF(COUNT(tempcalcs!$BX80:$DF80)=35,SUM(tempcalcs!$BX80:$DF80,60.75781),".")</f>
        <v>54.489260000000002</v>
      </c>
    </row>
    <row r="76" spans="1:7" x14ac:dyDescent="0.25">
      <c r="A76" s="58">
        <f>raw!$A81:$A81</f>
        <v>43398</v>
      </c>
      <c r="B76" s="59" t="str">
        <f>raw!$B81:$B81</f>
        <v>0002-0070</v>
      </c>
      <c r="C76" s="61">
        <f>IF(COUNT(score!S81:AC81,score!AO81)=0,".",SUM(score!S81:AC81,score!AO81)/COUNT(score!S81:AC81,score!AO81))</f>
        <v>16.666666666666668</v>
      </c>
      <c r="D76" s="61">
        <f>IF(COUNT(score!AF81:AM81)=0,".",SUM(score!AF81:AM81)/COUNT(score!AF81:AM81))</f>
        <v>100</v>
      </c>
      <c r="E76" s="61">
        <f>IF(COUNT(score!O81:R81)=0,".",SUM(score!O81:R81)/COUNT(score!O81:R81))</f>
        <v>100</v>
      </c>
      <c r="F76" s="62">
        <f>IF(COUNT(tempcalcs!$AN81:$BV81)=35,SUM(tempcalcs!$AN81:$BV81,56.57706),".")</f>
        <v>31.64086</v>
      </c>
      <c r="G76" s="62">
        <f>IF(COUNT(tempcalcs!$BX81:$DF81)=35,SUM(tempcalcs!$BX81:$DF81,60.75781),".")</f>
        <v>50.019829999999999</v>
      </c>
    </row>
    <row r="77" spans="1:7" x14ac:dyDescent="0.25">
      <c r="A77" s="58">
        <f>raw!$A82:$A82</f>
        <v>43403</v>
      </c>
      <c r="B77" s="59" t="str">
        <f>raw!$B82:$B82</f>
        <v>0002-0071</v>
      </c>
      <c r="C77" s="61">
        <f>IF(COUNT(score!S82:AC82,score!AO82)=0,".",SUM(score!S82:AC82,score!AO82)/COUNT(score!S82:AC82,score!AO82))</f>
        <v>93.75</v>
      </c>
      <c r="D77" s="61">
        <f>IF(COUNT(score!AF82:AM82)=0,".",SUM(score!AF82:AM82)/COUNT(score!AF82:AM82))</f>
        <v>81.25</v>
      </c>
      <c r="E77" s="61">
        <f>IF(COUNT(score!O82:R82)=0,".",SUM(score!O82:R82)/COUNT(score!O82:R82))</f>
        <v>37.5</v>
      </c>
      <c r="F77" s="62">
        <f>IF(COUNT(tempcalcs!$AN82:$BV82)=35,SUM(tempcalcs!$AN82:$BV82,56.57706),".")</f>
        <v>50.817530000000005</v>
      </c>
      <c r="G77" s="62">
        <f>IF(COUNT(tempcalcs!$BX82:$DF82)=35,SUM(tempcalcs!$BX82:$DF82,60.75781),".")</f>
        <v>62.223660000000002</v>
      </c>
    </row>
    <row r="78" spans="1:7" x14ac:dyDescent="0.25">
      <c r="A78" s="58">
        <f>raw!$A83:$A83</f>
        <v>43398</v>
      </c>
      <c r="B78" s="59" t="str">
        <f>raw!$B83:$B83</f>
        <v>0002-0074</v>
      </c>
      <c r="C78" s="61">
        <f>IF(COUNT(score!S83:AC83,score!AO83)=0,".",SUM(score!S83:AC83,score!AO83)/COUNT(score!S83:AC83,score!AO83))</f>
        <v>89.583333333333329</v>
      </c>
      <c r="D78" s="61">
        <f>IF(COUNT(score!AF83:AM83)=0,".",SUM(score!AF83:AM83)/COUNT(score!AF83:AM83))</f>
        <v>75</v>
      </c>
      <c r="E78" s="61">
        <f>IF(COUNT(score!O83:R83)=0,".",SUM(score!O83:R83)/COUNT(score!O83:R83))</f>
        <v>6.25</v>
      </c>
      <c r="F78" s="62">
        <f>IF(COUNT(tempcalcs!$AN83:$BV83)=35,SUM(tempcalcs!$AN83:$BV83,56.57706),".")</f>
        <v>35.903560000000006</v>
      </c>
      <c r="G78" s="62">
        <f>IF(COUNT(tempcalcs!$BX83:$DF83)=35,SUM(tempcalcs!$BX83:$DF83,60.75781),".")</f>
        <v>29.723309999999998</v>
      </c>
    </row>
    <row r="79" spans="1:7" x14ac:dyDescent="0.25">
      <c r="A79" s="58">
        <f>raw!$A84:$A84</f>
        <v>43403</v>
      </c>
      <c r="B79" s="59" t="str">
        <f>raw!$B84:$B84</f>
        <v>0002-0075</v>
      </c>
      <c r="C79" s="61">
        <f>IF(COUNT(score!S84:AC84,score!AO84)=0,".",SUM(score!S84:AC84,score!AO84)/COUNT(score!S84:AC84,score!AO84))</f>
        <v>68.75</v>
      </c>
      <c r="D79" s="61">
        <f>IF(COUNT(score!AF84:AM84)=0,".",SUM(score!AF84:AM84)/COUNT(score!AF84:AM84))</f>
        <v>46.875</v>
      </c>
      <c r="E79" s="61">
        <f>IF(COUNT(score!O84:R84)=0,".",SUM(score!O84:R84)/COUNT(score!O84:R84))</f>
        <v>25</v>
      </c>
      <c r="F79" s="62">
        <f>IF(COUNT(tempcalcs!$AN84:$BV84)=35,SUM(tempcalcs!$AN84:$BV84,56.57706),".")</f>
        <v>34.154210000000006</v>
      </c>
      <c r="G79" s="62">
        <f>IF(COUNT(tempcalcs!$BX84:$DF84)=35,SUM(tempcalcs!$BX84:$DF84,60.75781),".")</f>
        <v>24.936549999999997</v>
      </c>
    </row>
    <row r="80" spans="1:7" x14ac:dyDescent="0.25">
      <c r="A80" s="58">
        <f>raw!$A85:$A85</f>
        <v>43405</v>
      </c>
      <c r="B80" s="59" t="str">
        <f>raw!$B85:$B85</f>
        <v>0002-0076</v>
      </c>
      <c r="C80" s="61">
        <f>IF(COUNT(score!S85:AC85,score!AO85)=0,".",SUM(score!S85:AC85,score!AO85)/COUNT(score!S85:AC85,score!AO85))</f>
        <v>79.166666666666671</v>
      </c>
      <c r="D80" s="61"/>
      <c r="E80" s="61"/>
      <c r="F80" s="62">
        <f>IF(COUNT(tempcalcs!$AN85:$BV85)=35,SUM(tempcalcs!$AN85:$BV85,56.57706),".")</f>
        <v>26.512360000000008</v>
      </c>
      <c r="G80" s="62">
        <f>IF(COUNT(tempcalcs!$BX85:$DF85)=35,SUM(tempcalcs!$BX85:$DF85,60.75781),".")</f>
        <v>37.230240000000002</v>
      </c>
    </row>
    <row r="81" spans="1:7" x14ac:dyDescent="0.25">
      <c r="A81" s="58">
        <f>raw!$A86:$A86</f>
        <v>43404</v>
      </c>
      <c r="B81" s="59" t="str">
        <f>raw!$B86:$B86</f>
        <v>0002-0079</v>
      </c>
      <c r="C81" s="61">
        <f>IF(COUNT(score!S86:AC86,score!AO86)=0,".",SUM(score!S86:AC86,score!AO86)/COUNT(score!S86:AC86,score!AO86))</f>
        <v>60.416666666666664</v>
      </c>
      <c r="D81" s="61">
        <f>IF(COUNT(score!AF86:AM86)=0,".",SUM(score!AF86:AM86)/COUNT(score!AF86:AM86))</f>
        <v>50</v>
      </c>
      <c r="E81" s="61">
        <f>IF(COUNT(score!O86:R86)=0,".",SUM(score!O86:R86)/COUNT(score!O86:R86))</f>
        <v>0</v>
      </c>
      <c r="F81" s="62">
        <f>IF(COUNT(tempcalcs!$AN86:$BV86)=35,SUM(tempcalcs!$AN86:$BV86,56.57706),".")</f>
        <v>39.27261</v>
      </c>
      <c r="G81" s="62">
        <f>IF(COUNT(tempcalcs!$BX86:$DF86)=35,SUM(tempcalcs!$BX86:$DF86,60.75781),".")</f>
        <v>30.81081</v>
      </c>
    </row>
    <row r="82" spans="1:7" x14ac:dyDescent="0.25">
      <c r="A82" s="58">
        <f>raw!$A87:$A87</f>
        <v>43403</v>
      </c>
      <c r="B82" s="59" t="str">
        <f>raw!$B87:$B87</f>
        <v>0002-0081</v>
      </c>
      <c r="C82" s="61">
        <f>IF(COUNT(score!S87:AC87,score!AO87)=0,".",SUM(score!S87:AC87,score!AO87)/COUNT(score!S87:AC87,score!AO87))</f>
        <v>91.666666666666671</v>
      </c>
      <c r="D82" s="61">
        <f>IF(COUNT(score!AF87:AM87)=0,".",SUM(score!AF87:AM87)/COUNT(score!AF87:AM87))</f>
        <v>68.75</v>
      </c>
      <c r="E82" s="61">
        <f>IF(COUNT(score!O87:R87)=0,".",SUM(score!O87:R87)/COUNT(score!O87:R87))</f>
        <v>62.5</v>
      </c>
      <c r="F82" s="62">
        <f>IF(COUNT(tempcalcs!$AN87:$BV87)=35,SUM(tempcalcs!$AN87:$BV87,56.57706),".")</f>
        <v>38.131600000000006</v>
      </c>
      <c r="G82" s="62">
        <f>IF(COUNT(tempcalcs!$BX87:$DF87)=35,SUM(tempcalcs!$BX87:$DF87,60.75781),".")</f>
        <v>45.416559999999997</v>
      </c>
    </row>
    <row r="83" spans="1:7" x14ac:dyDescent="0.25">
      <c r="A83" s="58">
        <f>raw!$A88:$A88</f>
        <v>43403</v>
      </c>
      <c r="B83" s="59" t="str">
        <f>raw!$B88:$B88</f>
        <v>0002-0083</v>
      </c>
      <c r="C83" s="61">
        <f>IF(COUNT(score!S88:AC88,score!AO88)=0,".",SUM(score!S88:AC88,score!AO88)/COUNT(score!S88:AC88,score!AO88))</f>
        <v>72.916666666666671</v>
      </c>
      <c r="D83" s="61">
        <f>IF(COUNT(score!AF88:AM88)=0,".",SUM(score!AF88:AM88)/COUNT(score!AF88:AM88))</f>
        <v>62.5</v>
      </c>
      <c r="E83" s="61">
        <f>IF(COUNT(score!O88:R88)=0,".",SUM(score!O88:R88)/COUNT(score!O88:R88))</f>
        <v>0</v>
      </c>
      <c r="F83" s="62">
        <f>IF(COUNT(tempcalcs!$AN88:$BV88)=35,SUM(tempcalcs!$AN88:$BV88,56.57706),".")</f>
        <v>26.615990000000004</v>
      </c>
      <c r="G83" s="62">
        <f>IF(COUNT(tempcalcs!$BX88:$DF88)=35,SUM(tempcalcs!$BX88:$DF88,60.75781),".")</f>
        <v>37.441119999999998</v>
      </c>
    </row>
    <row r="84" spans="1:7" x14ac:dyDescent="0.25">
      <c r="A84" s="58">
        <f>raw!$A89:$A89</f>
        <v>43405</v>
      </c>
      <c r="B84" s="59" t="str">
        <f>raw!$B89:$B89</f>
        <v>0002-0084</v>
      </c>
      <c r="C84" s="61">
        <f>IF(COUNT(score!S89:AC89,score!AO89)=0,".",SUM(score!S89:AC89,score!AO89)/COUNT(score!S89:AC89,score!AO89))</f>
        <v>85.416666666666671</v>
      </c>
      <c r="D84" s="61">
        <f>IF(COUNT(score!AF89:AM89)=0,".",SUM(score!AF89:AM89)/COUNT(score!AF89:AM89))</f>
        <v>90.625</v>
      </c>
      <c r="E84" s="61">
        <f>IF(COUNT(score!O89:R89)=0,".",SUM(score!O89:R89)/COUNT(score!O89:R89))</f>
        <v>62.5</v>
      </c>
      <c r="F84" s="62">
        <f>IF(COUNT(tempcalcs!$AN89:$BV89)=35,SUM(tempcalcs!$AN89:$BV89,56.57706),".")</f>
        <v>48.220750000000002</v>
      </c>
      <c r="G84" s="62">
        <f>IF(COUNT(tempcalcs!$BX89:$DF89)=35,SUM(tempcalcs!$BX89:$DF89,60.75781),".")</f>
        <v>49.86777</v>
      </c>
    </row>
    <row r="85" spans="1:7" x14ac:dyDescent="0.25">
      <c r="A85" s="58">
        <f>raw!$A90:$A90</f>
        <v>43403</v>
      </c>
      <c r="B85" s="59" t="str">
        <f>raw!$B90:$B90</f>
        <v>0002-0085</v>
      </c>
      <c r="C85" s="61">
        <f>IF(COUNT(score!S90:AC90,score!AO90)=0,".",SUM(score!S90:AC90,score!AO90)/COUNT(score!S90:AC90,score!AO90))</f>
        <v>77.083333333333329</v>
      </c>
      <c r="D85" s="61">
        <f>IF(COUNT(score!AF90:AM90)=0,".",SUM(score!AF90:AM90)/COUNT(score!AF90:AM90))</f>
        <v>71.875</v>
      </c>
      <c r="E85" s="61">
        <f>IF(COUNT(score!O90:R90)=0,".",SUM(score!O90:R90)/COUNT(score!O90:R90))</f>
        <v>12.5</v>
      </c>
      <c r="F85" s="62">
        <f>IF(COUNT(tempcalcs!$AN90:$BV90)=35,SUM(tempcalcs!$AN90:$BV90,56.57706),".")</f>
        <v>44.19359</v>
      </c>
      <c r="G85" s="62">
        <f>IF(COUNT(tempcalcs!$BX90:$DF90)=35,SUM(tempcalcs!$BX90:$DF90,60.75781),".")</f>
        <v>51.541080000000001</v>
      </c>
    </row>
    <row r="86" spans="1:7" x14ac:dyDescent="0.25">
      <c r="A86" s="58">
        <f>raw!$A91:$A91</f>
        <v>43403</v>
      </c>
      <c r="B86" s="59" t="str">
        <f>raw!$B91:$B91</f>
        <v>0002-0086</v>
      </c>
      <c r="C86" s="61">
        <f>IF(COUNT(score!S91:AC91,score!AO91)=0,".",SUM(score!S91:AC91,score!AO91)/COUNT(score!S91:AC91,score!AO91))</f>
        <v>72.916666666666671</v>
      </c>
      <c r="D86" s="61">
        <f>IF(COUNT(score!AF91:AM91)=0,".",SUM(score!AF91:AM91)/COUNT(score!AF91:AM91))</f>
        <v>65.625</v>
      </c>
      <c r="E86" s="61">
        <f>IF(COUNT(score!O91:R91)=0,".",SUM(score!O91:R91)/COUNT(score!O91:R91))</f>
        <v>6.25</v>
      </c>
      <c r="F86" s="62">
        <f>IF(COUNT(tempcalcs!$AN91:$BV91)=35,SUM(tempcalcs!$AN91:$BV91,56.57706),".")</f>
        <v>44.409080000000003</v>
      </c>
      <c r="G86" s="62">
        <f>IF(COUNT(tempcalcs!$BX91:$DF91)=35,SUM(tempcalcs!$BX91:$DF91,60.75781),".")</f>
        <v>47.376019999999997</v>
      </c>
    </row>
    <row r="87" spans="1:7" x14ac:dyDescent="0.25">
      <c r="A87" s="58">
        <f>raw!$A92:$A92</f>
        <v>43403</v>
      </c>
      <c r="B87" s="59" t="str">
        <f>raw!$B92:$B92</f>
        <v>0002-0088</v>
      </c>
      <c r="C87" s="61">
        <f>IF(COUNT(score!S92:AC92,score!AO92)=0,".",SUM(score!S92:AC92,score!AO92)/COUNT(score!S92:AC92,score!AO92))</f>
        <v>100</v>
      </c>
      <c r="D87" s="61">
        <f>IF(COUNT(score!AF92:AM92)=0,".",SUM(score!AF92:AM92)/COUNT(score!AF92:AM92))</f>
        <v>89.285714285714292</v>
      </c>
      <c r="E87" s="61">
        <f>IF(COUNT(score!O92:R92)=0,".",SUM(score!O92:R92)/COUNT(score!O92:R92))</f>
        <v>50</v>
      </c>
      <c r="F87" s="62">
        <f>IF(COUNT(tempcalcs!$AN92:$BV92)=35,SUM(tempcalcs!$AN92:$BV92,56.57706),".")</f>
        <v>57.579250000000002</v>
      </c>
      <c r="G87" s="62">
        <f>IF(COUNT(tempcalcs!$BX92:$DF92)=35,SUM(tempcalcs!$BX92:$DF92,60.75781),".")</f>
        <v>54.997959999999999</v>
      </c>
    </row>
    <row r="88" spans="1:7" x14ac:dyDescent="0.25">
      <c r="A88" s="58">
        <f>raw!$A93:$A93</f>
        <v>43405</v>
      </c>
      <c r="B88" s="59" t="str">
        <f>raw!$B93:$B93</f>
        <v>0002-0089</v>
      </c>
      <c r="C88" s="61">
        <f>IF(COUNT(score!S93:AC93,score!AO93)=0,".",SUM(score!S93:AC93,score!AO93)/COUNT(score!S93:AC93,score!AO93))</f>
        <v>83.333333333333329</v>
      </c>
      <c r="D88" s="61"/>
      <c r="E88" s="61">
        <f>IF(COUNT(score!O93:R93)=0,".",SUM(score!O93:R93)/COUNT(score!O93:R93))</f>
        <v>0</v>
      </c>
      <c r="F88" s="62"/>
      <c r="G88" s="62"/>
    </row>
    <row r="89" spans="1:7" x14ac:dyDescent="0.25">
      <c r="A89" s="58">
        <f>raw!$A94:$A94</f>
        <v>43405</v>
      </c>
      <c r="B89" s="59" t="str">
        <f>raw!$B94:$B94</f>
        <v>0002-0090</v>
      </c>
      <c r="C89" s="61">
        <f>IF(COUNT(score!S94:AC94,score!AO94)=0,".",SUM(score!S94:AC94,score!AO94)/COUNT(score!S94:AC94,score!AO94))</f>
        <v>68.75</v>
      </c>
      <c r="D89" s="61">
        <f>IF(COUNT(score!AF94:AM94)=0,".",SUM(score!AF94:AM94)/COUNT(score!AF94:AM94))</f>
        <v>81.25</v>
      </c>
      <c r="E89" s="61">
        <f>IF(COUNT(score!O94:R94)=0,".",SUM(score!O94:R94)/COUNT(score!O94:R94))</f>
        <v>6.25</v>
      </c>
      <c r="F89" s="62">
        <f>IF(COUNT(tempcalcs!$AN94:$BV94)=35,SUM(tempcalcs!$AN94:$BV94,56.57706),".")</f>
        <v>33.489240000000002</v>
      </c>
      <c r="G89" s="62">
        <f>IF(COUNT(tempcalcs!$BX94:$DF94)=35,SUM(tempcalcs!$BX94:$DF94,60.75781),".")</f>
        <v>59.603259999999999</v>
      </c>
    </row>
    <row r="90" spans="1:7" x14ac:dyDescent="0.25">
      <c r="A90" s="58">
        <f>raw!$A95:$A95</f>
        <v>43399</v>
      </c>
      <c r="B90" s="59" t="str">
        <f>raw!$B95:$B95</f>
        <v>0002-0091</v>
      </c>
      <c r="C90" s="61">
        <f>IF(COUNT(score!S95:AC95,score!AO95)=0,".",SUM(score!S95:AC95,score!AO95)/COUNT(score!S95:AC95,score!AO95))</f>
        <v>85.416666666666671</v>
      </c>
      <c r="D90" s="61">
        <f>IF(COUNT(score!AF95:AM95)=0,".",SUM(score!AF95:AM95)/COUNT(score!AF95:AM95))</f>
        <v>56.25</v>
      </c>
      <c r="E90" s="61">
        <f>IF(COUNT(score!O95:R95)=0,".",SUM(score!O95:R95)/COUNT(score!O95:R95))</f>
        <v>25</v>
      </c>
      <c r="F90" s="62">
        <f>IF(COUNT(tempcalcs!$AN95:$BV95)=35,SUM(tempcalcs!$AN95:$BV95,56.57706),".")</f>
        <v>56.065230000000007</v>
      </c>
      <c r="G90" s="62">
        <f>IF(COUNT(tempcalcs!$BX95:$DF95)=35,SUM(tempcalcs!$BX95:$DF95,60.75781),".")</f>
        <v>40.871099999999998</v>
      </c>
    </row>
    <row r="91" spans="1:7" x14ac:dyDescent="0.25">
      <c r="A91" s="58">
        <f>raw!$A96:$A96</f>
        <v>43399</v>
      </c>
      <c r="B91" s="59" t="str">
        <f>raw!$B96:$B96</f>
        <v>0002-0092</v>
      </c>
      <c r="C91" s="61">
        <f>IF(COUNT(score!S96:AC96,score!AO96)=0,".",SUM(score!S96:AC96,score!AO96)/COUNT(score!S96:AC96,score!AO96))</f>
        <v>72.916666666666671</v>
      </c>
      <c r="D91" s="61">
        <f>IF(COUNT(score!AF96:AM96)=0,".",SUM(score!AF96:AM96)/COUNT(score!AF96:AM96))</f>
        <v>40.625</v>
      </c>
      <c r="E91" s="61">
        <f>IF(COUNT(score!O96:R96)=0,".",SUM(score!O96:R96)/COUNT(score!O96:R96))</f>
        <v>50</v>
      </c>
      <c r="F91" s="62">
        <f>IF(COUNT(tempcalcs!$AN96:$BV96)=35,SUM(tempcalcs!$AN96:$BV96,56.57706),".")</f>
        <v>44.790930000000003</v>
      </c>
      <c r="G91" s="62">
        <f>IF(COUNT(tempcalcs!$BX96:$DF96)=35,SUM(tempcalcs!$BX96:$DF96,60.75781),".")</f>
        <v>54.403950000000002</v>
      </c>
    </row>
    <row r="92" spans="1:7" x14ac:dyDescent="0.25">
      <c r="A92" s="58">
        <f>raw!$A97:$A97</f>
        <v>43403</v>
      </c>
      <c r="B92" s="59" t="str">
        <f>raw!$B97:$B97</f>
        <v>0002-0095</v>
      </c>
      <c r="C92" s="61">
        <f>IF(COUNT(score!S97:AC97,score!AO97)=0,".",SUM(score!S97:AC97,score!AO97)/COUNT(score!S97:AC97,score!AO97))</f>
        <v>97.916666666666671</v>
      </c>
      <c r="D92" s="61">
        <f>IF(COUNT(score!AF97:AM97)=0,".",SUM(score!AF97:AM97)/COUNT(score!AF97:AM97))</f>
        <v>93.75</v>
      </c>
      <c r="E92" s="61">
        <f>IF(COUNT(score!O97:R97)=0,".",SUM(score!O97:R97)/COUNT(score!O97:R97))</f>
        <v>75</v>
      </c>
      <c r="F92" s="62">
        <f>IF(COUNT(tempcalcs!$AN97:$BV97)=35,SUM(tempcalcs!$AN97:$BV97,56.57706),".")</f>
        <v>51.257840000000002</v>
      </c>
      <c r="G92" s="62">
        <f>IF(COUNT(tempcalcs!$BX97:$DF97)=35,SUM(tempcalcs!$BX97:$DF97,60.75781),".")</f>
        <v>56.534019999999998</v>
      </c>
    </row>
    <row r="93" spans="1:7" x14ac:dyDescent="0.25">
      <c r="A93" s="58">
        <f>raw!$A98:$A98</f>
        <v>43403</v>
      </c>
      <c r="B93" s="59" t="str">
        <f>raw!$B98:$B98</f>
        <v>0002-0096</v>
      </c>
      <c r="C93" s="61">
        <f>IF(COUNT(score!S98:AC98,score!AO98)=0,".",SUM(score!S98:AC98,score!AO98)/COUNT(score!S98:AC98,score!AO98))</f>
        <v>75</v>
      </c>
      <c r="D93" s="61">
        <f>IF(COUNT(score!AF98:AM98)=0,".",SUM(score!AF98:AM98)/COUNT(score!AF98:AM98))</f>
        <v>64.285714285714292</v>
      </c>
      <c r="E93" s="61">
        <f>IF(COUNT(score!O98:R98)=0,".",SUM(score!O98:R98)/COUNT(score!O98:R98))</f>
        <v>0</v>
      </c>
      <c r="F93" s="62">
        <f>IF(COUNT(tempcalcs!$AN98:$BV98)=35,SUM(tempcalcs!$AN98:$BV98,56.57706),".")</f>
        <v>25.242500000000007</v>
      </c>
      <c r="G93" s="62">
        <f>IF(COUNT(tempcalcs!$BX98:$DF98)=35,SUM(tempcalcs!$BX98:$DF98,60.75781),".")</f>
        <v>39.590739999999997</v>
      </c>
    </row>
    <row r="94" spans="1:7" x14ac:dyDescent="0.25">
      <c r="A94" s="58">
        <f>raw!$A99:$A99</f>
        <v>43403</v>
      </c>
      <c r="B94" s="59" t="str">
        <f>raw!$B99:$B99</f>
        <v>0002-0097</v>
      </c>
      <c r="C94" s="61">
        <f>IF(COUNT(score!S99:AC99,score!AO99)=0,".",SUM(score!S99:AC99,score!AO99)/COUNT(score!S99:AC99,score!AO99))</f>
        <v>64.583333333333329</v>
      </c>
      <c r="D94" s="61">
        <f>IF(COUNT(score!AF99:AM99)=0,".",SUM(score!AF99:AM99)/COUNT(score!AF99:AM99))</f>
        <v>31.25</v>
      </c>
      <c r="E94" s="61">
        <f>IF(COUNT(score!O99:R99)=0,".",SUM(score!O99:R99)/COUNT(score!O99:R99))</f>
        <v>12.5</v>
      </c>
      <c r="F94" s="62">
        <f>IF(COUNT(tempcalcs!$AN99:$BV99)=35,SUM(tempcalcs!$AN99:$BV99,56.57706),".")</f>
        <v>35.331280000000007</v>
      </c>
      <c r="G94" s="62">
        <f>IF(COUNT(tempcalcs!$BX99:$DF99)=35,SUM(tempcalcs!$BX99:$DF99,60.75781),".")</f>
        <v>32.105179999999997</v>
      </c>
    </row>
    <row r="95" spans="1:7" x14ac:dyDescent="0.25">
      <c r="A95" s="58">
        <f>raw!$A100:$A100</f>
        <v>43399</v>
      </c>
      <c r="B95" s="59" t="str">
        <f>raw!$B100:$B100</f>
        <v>0002-0098</v>
      </c>
      <c r="C95" s="61">
        <f>IF(COUNT(score!S100:AC100,score!AO100)=0,".",SUM(score!S100:AC100,score!AO100)/COUNT(score!S100:AC100,score!AO100))</f>
        <v>79.166666666666671</v>
      </c>
      <c r="D95" s="61">
        <f>IF(COUNT(score!AF100:AM100)=0,".",SUM(score!AF100:AM100)/COUNT(score!AF100:AM100))</f>
        <v>50</v>
      </c>
      <c r="E95" s="61">
        <f>IF(COUNT(score!O100:R100)=0,".",SUM(score!O100:R100)/COUNT(score!O100:R100))</f>
        <v>18.75</v>
      </c>
      <c r="F95" s="62">
        <f>IF(COUNT(tempcalcs!$AN100:$BV100)=35,SUM(tempcalcs!$AN100:$BV100,56.57706),".")</f>
        <v>48.642420000000001</v>
      </c>
      <c r="G95" s="62">
        <f>IF(COUNT(tempcalcs!$BX100:$DF100)=35,SUM(tempcalcs!$BX100:$DF100,60.75781),".")</f>
        <v>59.501509999999996</v>
      </c>
    </row>
    <row r="96" spans="1:7" x14ac:dyDescent="0.25">
      <c r="A96" s="58">
        <f>raw!$A101:$A101</f>
        <v>43405</v>
      </c>
      <c r="B96" s="59" t="str">
        <f>raw!$B101:$B101</f>
        <v>0002-0099</v>
      </c>
      <c r="C96" s="61">
        <f>IF(COUNT(score!S101:AC101,score!AO101)=0,".",SUM(score!S101:AC101,score!AO101)/COUNT(score!S101:AC101,score!AO101))</f>
        <v>89.583333333333329</v>
      </c>
      <c r="D96" s="61">
        <f>IF(COUNT(score!AF101:AM101)=0,".",SUM(score!AF101:AM101)/COUNT(score!AF101:AM101))</f>
        <v>68.75</v>
      </c>
      <c r="E96" s="61">
        <f>IF(COUNT(score!O101:R101)=0,".",SUM(score!O101:R101)/COUNT(score!O101:R101))</f>
        <v>18.75</v>
      </c>
      <c r="F96" s="62">
        <f>IF(COUNT(tempcalcs!$AN101:$BV101)=35,SUM(tempcalcs!$AN101:$BV101,56.57706),".")</f>
        <v>38.881720000000001</v>
      </c>
      <c r="G96" s="62">
        <f>IF(COUNT(tempcalcs!$BX101:$DF101)=35,SUM(tempcalcs!$BX101:$DF101,60.75781),".")</f>
        <v>52.924579999999999</v>
      </c>
    </row>
    <row r="97" spans="1:7" x14ac:dyDescent="0.25">
      <c r="A97" s="58">
        <f>raw!$A102:$A102</f>
        <v>43405</v>
      </c>
      <c r="B97" s="59" t="str">
        <f>raw!$B102:$B102</f>
        <v>0002-0100</v>
      </c>
      <c r="C97" s="61">
        <f>IF(COUNT(score!S102:AC102,score!AO102)=0,".",SUM(score!S102:AC102,score!AO102)/COUNT(score!S102:AC102,score!AO102))</f>
        <v>85.416666666666671</v>
      </c>
      <c r="D97" s="61">
        <f>IF(COUNT(score!AF102:AM102)=0,".",SUM(score!AF102:AM102)/COUNT(score!AF102:AM102))</f>
        <v>81.25</v>
      </c>
      <c r="E97" s="61">
        <f>IF(COUNT(score!O102:R102)=0,".",SUM(score!O102:R102)/COUNT(score!O102:R102))</f>
        <v>12.5</v>
      </c>
      <c r="F97" s="62">
        <f>IF(COUNT(tempcalcs!$AN102:$BV102)=35,SUM(tempcalcs!$AN102:$BV102,56.57706),".")</f>
        <v>25.998340000000006</v>
      </c>
      <c r="G97" s="62">
        <f>IF(COUNT(tempcalcs!$BX102:$DF102)=35,SUM(tempcalcs!$BX102:$DF102,60.75781),".")</f>
        <v>62.784039999999997</v>
      </c>
    </row>
    <row r="98" spans="1:7" x14ac:dyDescent="0.25">
      <c r="A98" s="58">
        <f>raw!$A103:$A103</f>
        <v>43403</v>
      </c>
      <c r="B98" s="59" t="str">
        <f>raw!$B103:$B103</f>
        <v>0002-0101</v>
      </c>
      <c r="C98" s="61">
        <f>IF(COUNT(score!S103:AC103,score!AO103)=0,".",SUM(score!S103:AC103,score!AO103)/COUNT(score!S103:AC103,score!AO103))</f>
        <v>95.833333333333329</v>
      </c>
      <c r="D98" s="61">
        <f>IF(COUNT(score!AF103:AM103)=0,".",SUM(score!AF103:AM103)/COUNT(score!AF103:AM103))</f>
        <v>34.375</v>
      </c>
      <c r="E98" s="61">
        <f>IF(COUNT(score!O103:R103)=0,".",SUM(score!O103:R103)/COUNT(score!O103:R103))</f>
        <v>0</v>
      </c>
      <c r="F98" s="62">
        <f>IF(COUNT(tempcalcs!$AN103:$BV103)=35,SUM(tempcalcs!$AN103:$BV103,56.57706),".")</f>
        <v>50.205510000000004</v>
      </c>
      <c r="G98" s="62">
        <f>IF(COUNT(tempcalcs!$BX103:$DF103)=35,SUM(tempcalcs!$BX103:$DF103,60.75781),".")</f>
        <v>58.424379999999999</v>
      </c>
    </row>
    <row r="99" spans="1:7" x14ac:dyDescent="0.25">
      <c r="A99" s="58">
        <f>raw!$A104:$A104</f>
        <v>43405</v>
      </c>
      <c r="B99" s="59" t="str">
        <f>raw!$B104:$B104</f>
        <v>0002-0104</v>
      </c>
      <c r="C99" s="61">
        <f>IF(COUNT(score!S104:AC104,score!AO104)=0,".",SUM(score!S104:AC104,score!AO104)/COUNT(score!S104:AC104,score!AO104))</f>
        <v>89.583333333333329</v>
      </c>
      <c r="D99" s="61">
        <f>IF(COUNT(score!AF104:AM104)=0,".",SUM(score!AF104:AM104)/COUNT(score!AF104:AM104))</f>
        <v>62.5</v>
      </c>
      <c r="E99" s="61"/>
      <c r="F99" s="62">
        <f>IF(COUNT(tempcalcs!$AN104:$BV104)=35,SUM(tempcalcs!$AN104:$BV104,56.57706),".")</f>
        <v>33.55847</v>
      </c>
      <c r="G99" s="62">
        <f>IF(COUNT(tempcalcs!$BX104:$DF104)=35,SUM(tempcalcs!$BX104:$DF104,60.75781),".")</f>
        <v>52.453659999999999</v>
      </c>
    </row>
    <row r="100" spans="1:7" x14ac:dyDescent="0.25">
      <c r="A100" s="58">
        <f>raw!$A105:$A105</f>
        <v>43398</v>
      </c>
      <c r="B100" s="59" t="str">
        <f>raw!$B105:$B105</f>
        <v>0002-0108</v>
      </c>
      <c r="C100" s="61">
        <f>IF(COUNT(score!S105:AC105,score!AO105)=0,".",SUM(score!S105:AC105,score!AO105)/COUNT(score!S105:AC105,score!AO105))</f>
        <v>66.666666666666671</v>
      </c>
      <c r="D100" s="61">
        <f>IF(COUNT(score!AF105:AM105)=0,".",SUM(score!AF105:AM105)/COUNT(score!AF105:AM105))</f>
        <v>21.875</v>
      </c>
      <c r="E100" s="61">
        <f>IF(COUNT(score!O105:R105)=0,".",SUM(score!O105:R105)/COUNT(score!O105:R105))</f>
        <v>0</v>
      </c>
      <c r="F100" s="62">
        <f>IF(COUNT(tempcalcs!$AN105:$BV105)=35,SUM(tempcalcs!$AN105:$BV105,56.57706),".")</f>
        <v>40.156620000000004</v>
      </c>
      <c r="G100" s="62">
        <f>IF(COUNT(tempcalcs!$BX105:$DF105)=35,SUM(tempcalcs!$BX105:$DF105,60.75781),".")</f>
        <v>19.935510000000001</v>
      </c>
    </row>
    <row r="101" spans="1:7" x14ac:dyDescent="0.25">
      <c r="A101" s="58">
        <f>raw!$A106:$A106</f>
        <v>43399</v>
      </c>
      <c r="B101" s="59" t="str">
        <f>raw!$B106:$B106</f>
        <v>0002-0109</v>
      </c>
      <c r="C101" s="61">
        <f>IF(COUNT(score!S106:AC106,score!AO106)=0,".",SUM(score!S106:AC106,score!AO106)/COUNT(score!S106:AC106,score!AO106))</f>
        <v>89.583333333333329</v>
      </c>
      <c r="D101" s="61">
        <f>IF(COUNT(score!AF106:AM106)=0,".",SUM(score!AF106:AM106)/COUNT(score!AF106:AM106))</f>
        <v>93.75</v>
      </c>
      <c r="E101" s="61">
        <f>IF(COUNT(score!O106:R106)=0,".",SUM(score!O106:R106)/COUNT(score!O106:R106))</f>
        <v>87.5</v>
      </c>
      <c r="F101" s="62">
        <f>IF(COUNT(tempcalcs!$AN106:$BV106)=35,SUM(tempcalcs!$AN106:$BV106,56.57706),".")</f>
        <v>49.864170000000001</v>
      </c>
      <c r="G101" s="62">
        <f>IF(COUNT(tempcalcs!$BX106:$DF106)=35,SUM(tempcalcs!$BX106:$DF106,60.75781),".")</f>
        <v>56.976120000000002</v>
      </c>
    </row>
    <row r="102" spans="1:7" x14ac:dyDescent="0.25">
      <c r="A102" s="58">
        <f>raw!$A107:$A107</f>
        <v>43403</v>
      </c>
      <c r="B102" s="59" t="str">
        <f>raw!$B107:$B107</f>
        <v>0002-0110</v>
      </c>
      <c r="C102" s="61">
        <f>IF(COUNT(score!S107:AC107,score!AO107)=0,".",SUM(score!S107:AC107,score!AO107)/COUNT(score!S107:AC107,score!AO107))</f>
        <v>81.25</v>
      </c>
      <c r="D102" s="61">
        <f>IF(COUNT(score!AF107:AM107)=0,".",SUM(score!AF107:AM107)/COUNT(score!AF107:AM107))</f>
        <v>84.375</v>
      </c>
      <c r="E102" s="61">
        <f>IF(COUNT(score!O107:R107)=0,".",SUM(score!O107:R107)/COUNT(score!O107:R107))</f>
        <v>31.25</v>
      </c>
      <c r="F102" s="62"/>
      <c r="G102" s="62"/>
    </row>
    <row r="103" spans="1:7" x14ac:dyDescent="0.25">
      <c r="A103" s="58">
        <f>raw!$A108:$A108</f>
        <v>43405</v>
      </c>
      <c r="B103" s="59" t="str">
        <f>raw!$B108:$B108</f>
        <v>0002-0111</v>
      </c>
      <c r="C103" s="61">
        <f>IF(COUNT(score!S108:AC108,score!AO108)=0,".",SUM(score!S108:AC108,score!AO108)/COUNT(score!S108:AC108,score!AO108))</f>
        <v>85.416666666666671</v>
      </c>
      <c r="D103" s="61">
        <f>IF(COUNT(score!AF108:AM108)=0,".",SUM(score!AF108:AM108)/COUNT(score!AF108:AM108))</f>
        <v>43.75</v>
      </c>
      <c r="E103" s="61">
        <f>IF(COUNT(score!O108:R108)=0,".",SUM(score!O108:R108)/COUNT(score!O108:R108))</f>
        <v>37.5</v>
      </c>
      <c r="F103" s="62">
        <f>IF(COUNT(tempcalcs!$AN108:$BV108)=35,SUM(tempcalcs!$AN108:$BV108,56.57706),".")</f>
        <v>36.243279999999999</v>
      </c>
      <c r="G103" s="62">
        <f>IF(COUNT(tempcalcs!$BX108:$DF108)=35,SUM(tempcalcs!$BX108:$DF108,60.75781),".")</f>
        <v>40.651139999999998</v>
      </c>
    </row>
    <row r="104" spans="1:7" x14ac:dyDescent="0.25">
      <c r="A104" s="58">
        <f>raw!$A109:$A109</f>
        <v>43417</v>
      </c>
      <c r="B104" s="59" t="str">
        <f>raw!$B109:$B109</f>
        <v>0002-0112</v>
      </c>
      <c r="C104" s="61">
        <f>IF(COUNT(score!S109:AC109,score!AO109)=0,".",SUM(score!S109:AC109,score!AO109)/COUNT(score!S109:AC109,score!AO109))</f>
        <v>58.333333333333336</v>
      </c>
      <c r="D104" s="61">
        <f>IF(COUNT(score!AF109:AM109)=0,".",SUM(score!AF109:AM109)/COUNT(score!AF109:AM109))</f>
        <v>75</v>
      </c>
      <c r="E104" s="61">
        <f>IF(COUNT(score!O109:R109)=0,".",SUM(score!O109:R109)/COUNT(score!O109:R109))</f>
        <v>0</v>
      </c>
      <c r="F104" s="62">
        <f>IF(COUNT(tempcalcs!$AN109:$BV109)=35,SUM(tempcalcs!$AN109:$BV109,56.57706),".")</f>
        <v>40.397760000000005</v>
      </c>
      <c r="G104" s="62">
        <f>IF(COUNT(tempcalcs!$BX109:$DF109)=35,SUM(tempcalcs!$BX109:$DF109,60.75781),".")</f>
        <v>54.417839999999998</v>
      </c>
    </row>
    <row r="105" spans="1:7" x14ac:dyDescent="0.25">
      <c r="A105" s="58">
        <f>raw!$A110:$A110</f>
        <v>43405</v>
      </c>
      <c r="B105" s="59" t="str">
        <f>raw!$B110:$B110</f>
        <v>0002-0114</v>
      </c>
      <c r="C105" s="61">
        <f>IF(COUNT(score!S110:AC110,score!AO110)=0,".",SUM(score!S110:AC110,score!AO110)/COUNT(score!S110:AC110,score!AO110))</f>
        <v>58.333333333333336</v>
      </c>
      <c r="D105" s="61">
        <f>IF(COUNT(score!AF110:AM110)=0,".",SUM(score!AF110:AM110)/COUNT(score!AF110:AM110))</f>
        <v>84.375</v>
      </c>
      <c r="E105" s="61">
        <f>IF(COUNT(score!O110:R110)=0,".",SUM(score!O110:R110)/COUNT(score!O110:R110))</f>
        <v>56.25</v>
      </c>
      <c r="F105" s="62">
        <f>IF(COUNT(tempcalcs!$AN110:$BV110)=35,SUM(tempcalcs!$AN110:$BV110,56.57706),".")</f>
        <v>55.6173</v>
      </c>
      <c r="G105" s="62">
        <f>IF(COUNT(tempcalcs!$BX110:$DF110)=35,SUM(tempcalcs!$BX110:$DF110,60.75781),".")</f>
        <v>35.398569999999999</v>
      </c>
    </row>
    <row r="106" spans="1:7" x14ac:dyDescent="0.25">
      <c r="A106" s="58">
        <f>raw!$A111:$A111</f>
        <v>43399</v>
      </c>
      <c r="B106" s="59" t="str">
        <f>raw!$B111:$B111</f>
        <v>0002-0115</v>
      </c>
      <c r="C106" s="61">
        <f>IF(COUNT(score!S111:AC111,score!AO111)=0,".",SUM(score!S111:AC111,score!AO111)/COUNT(score!S111:AC111,score!AO111))</f>
        <v>87.5</v>
      </c>
      <c r="D106" s="61">
        <f>IF(COUNT(score!AF111:AM111)=0,".",SUM(score!AF111:AM111)/COUNT(score!AF111:AM111))</f>
        <v>78.125</v>
      </c>
      <c r="E106" s="61">
        <f>IF(COUNT(score!O111:R111)=0,".",SUM(score!O111:R111)/COUNT(score!O111:R111))</f>
        <v>56.25</v>
      </c>
      <c r="F106" s="62">
        <f>IF(COUNT(tempcalcs!$AN111:$BV111)=35,SUM(tempcalcs!$AN111:$BV111,56.57706),".")</f>
        <v>34.191929999999999</v>
      </c>
      <c r="G106" s="62">
        <f>IF(COUNT(tempcalcs!$BX111:$DF111)=35,SUM(tempcalcs!$BX111:$DF111,60.75781),".")</f>
        <v>60.137819999999998</v>
      </c>
    </row>
    <row r="107" spans="1:7" x14ac:dyDescent="0.25">
      <c r="A107" s="58">
        <f>raw!$A112:$A112</f>
        <v>43403</v>
      </c>
      <c r="B107" s="59" t="str">
        <f>raw!$B112:$B112</f>
        <v>0002-0116</v>
      </c>
      <c r="C107" s="61">
        <f>IF(COUNT(score!S112:AC112,score!AO112)=0,".",SUM(score!S112:AC112,score!AO112)/COUNT(score!S112:AC112,score!AO112))</f>
        <v>50</v>
      </c>
      <c r="D107" s="61">
        <f>IF(COUNT(score!AF112:AM112)=0,".",SUM(score!AF112:AM112)/COUNT(score!AF112:AM112))</f>
        <v>25</v>
      </c>
      <c r="E107" s="61">
        <f>IF(COUNT(score!O112:R112)=0,".",SUM(score!O112:R112)/COUNT(score!O112:R112))</f>
        <v>0</v>
      </c>
      <c r="F107" s="62">
        <f>IF(COUNT(tempcalcs!$AN112:$BV112)=35,SUM(tempcalcs!$AN112:$BV112,56.57706),".")</f>
        <v>29.546830000000007</v>
      </c>
      <c r="G107" s="62">
        <f>IF(COUNT(tempcalcs!$BX112:$DF112)=35,SUM(tempcalcs!$BX112:$DF112,60.75781),".")</f>
        <v>24.286149999999999</v>
      </c>
    </row>
    <row r="108" spans="1:7" x14ac:dyDescent="0.25">
      <c r="A108" s="58">
        <f>raw!$A113:$A113</f>
        <v>43405</v>
      </c>
      <c r="B108" s="59" t="str">
        <f>raw!$B113:$B113</f>
        <v>0002-0117</v>
      </c>
      <c r="C108" s="61">
        <f>IF(COUNT(score!S113:AC113,score!AO113)=0,".",SUM(score!S113:AC113,score!AO113)/COUNT(score!S113:AC113,score!AO113))</f>
        <v>91.666666666666671</v>
      </c>
      <c r="D108" s="61">
        <f>IF(COUNT(score!AF113:AM113)=0,".",SUM(score!AF113:AM113)/COUNT(score!AF113:AM113))</f>
        <v>75</v>
      </c>
      <c r="E108" s="61">
        <f>IF(COUNT(score!O113:R113)=0,".",SUM(score!O113:R113)/COUNT(score!O113:R113))</f>
        <v>31.25</v>
      </c>
      <c r="F108" s="62">
        <f>IF(COUNT(tempcalcs!$AN113:$BV113)=35,SUM(tempcalcs!$AN113:$BV113,56.57706),".")</f>
        <v>39.292950000000005</v>
      </c>
      <c r="G108" s="62">
        <f>IF(COUNT(tempcalcs!$BX113:$DF113)=35,SUM(tempcalcs!$BX113:$DF113,60.75781),".")</f>
        <v>59.029879999999999</v>
      </c>
    </row>
    <row r="109" spans="1:7" x14ac:dyDescent="0.25">
      <c r="A109" s="58">
        <f>raw!$A114:$A114</f>
        <v>43403</v>
      </c>
      <c r="B109" s="59" t="str">
        <f>raw!$B114:$B114</f>
        <v>0002-0118</v>
      </c>
      <c r="C109" s="61">
        <f>IF(COUNT(score!S114:AC114,score!AO114)=0,".",SUM(score!S114:AC114,score!AO114)/COUNT(score!S114:AC114,score!AO114))</f>
        <v>66.666666666666671</v>
      </c>
      <c r="D109" s="61">
        <f>IF(COUNT(score!AF114:AM114)=0,".",SUM(score!AF114:AM114)/COUNT(score!AF114:AM114))</f>
        <v>59.375</v>
      </c>
      <c r="E109" s="61">
        <f>IF(COUNT(score!O114:R114)=0,".",SUM(score!O114:R114)/COUNT(score!O114:R114))</f>
        <v>18.75</v>
      </c>
      <c r="F109" s="62">
        <f>IF(COUNT(tempcalcs!$AN114:$BV114)=35,SUM(tempcalcs!$AN114:$BV114,56.57706),".")</f>
        <v>46.219500000000004</v>
      </c>
      <c r="G109" s="62">
        <f>IF(COUNT(tempcalcs!$BX114:$DF114)=35,SUM(tempcalcs!$BX114:$DF114,60.75781),".")</f>
        <v>32.7821</v>
      </c>
    </row>
    <row r="110" spans="1:7" x14ac:dyDescent="0.25">
      <c r="A110" s="58">
        <f>raw!$A115:$A115</f>
        <v>43403</v>
      </c>
      <c r="B110" s="59" t="str">
        <f>raw!$B115:$B115</f>
        <v>0002-0120</v>
      </c>
      <c r="C110" s="61">
        <f>IF(COUNT(score!S115:AC115,score!AO115)=0,".",SUM(score!S115:AC115,score!AO115)/COUNT(score!S115:AC115,score!AO115))</f>
        <v>89.583333333333329</v>
      </c>
      <c r="D110" s="61">
        <f>IF(COUNT(score!AF115:AM115)=0,".",SUM(score!AF115:AM115)/COUNT(score!AF115:AM115))</f>
        <v>60.714285714285715</v>
      </c>
      <c r="E110" s="61">
        <f>IF(COUNT(score!O115:R115)=0,".",SUM(score!O115:R115)/COUNT(score!O115:R115))</f>
        <v>12.5</v>
      </c>
      <c r="F110" s="62">
        <f>IF(COUNT(tempcalcs!$AN115:$BV115)=35,SUM(tempcalcs!$AN115:$BV115,56.57706),".")</f>
        <v>39.545509999999993</v>
      </c>
      <c r="G110" s="62">
        <f>IF(COUNT(tempcalcs!$BX115:$DF115)=35,SUM(tempcalcs!$BX115:$DF115,60.75781),".")</f>
        <v>29.5274</v>
      </c>
    </row>
    <row r="111" spans="1:7" x14ac:dyDescent="0.25">
      <c r="A111" s="58">
        <f>raw!$A116:$A116</f>
        <v>43404</v>
      </c>
      <c r="B111" s="59" t="str">
        <f>raw!$B116:$B116</f>
        <v>0002-0121</v>
      </c>
      <c r="C111" s="61">
        <f>IF(COUNT(score!S116:AC116,score!AO116)=0,".",SUM(score!S116:AC116,score!AO116)/COUNT(score!S116:AC116,score!AO116))</f>
        <v>83.333333333333329</v>
      </c>
      <c r="D111" s="61">
        <f>IF(COUNT(score!AF116:AM116)=0,".",SUM(score!AF116:AM116)/COUNT(score!AF116:AM116))</f>
        <v>65.625</v>
      </c>
      <c r="E111" s="61">
        <f>IF(COUNT(score!O116:R116)=0,".",SUM(score!O116:R116)/COUNT(score!O116:R116))</f>
        <v>12.5</v>
      </c>
      <c r="F111" s="62">
        <f>IF(COUNT(tempcalcs!$AN116:$BV116)=35,SUM(tempcalcs!$AN116:$BV116,56.57706),".")</f>
        <v>40.645520000000005</v>
      </c>
      <c r="G111" s="62">
        <f>IF(COUNT(tempcalcs!$BX116:$DF116)=35,SUM(tempcalcs!$BX116:$DF116,60.75781),".")</f>
        <v>35.747579999999999</v>
      </c>
    </row>
    <row r="112" spans="1:7" x14ac:dyDescent="0.25">
      <c r="A112" s="58">
        <f>raw!$A117:$A117</f>
        <v>43399</v>
      </c>
      <c r="B112" s="59" t="str">
        <f>raw!$B117:$B117</f>
        <v>0002-0122</v>
      </c>
      <c r="C112" s="61">
        <f>IF(COUNT(score!S117:AC117,score!AO117)=0,".",SUM(score!S117:AC117,score!AO117)/COUNT(score!S117:AC117,score!AO117))</f>
        <v>91.666666666666671</v>
      </c>
      <c r="D112" s="61">
        <f>IF(COUNT(score!AF117:AM117)=0,".",SUM(score!AF117:AM117)/COUNT(score!AF117:AM117))</f>
        <v>40.625</v>
      </c>
      <c r="E112" s="61">
        <f>IF(COUNT(score!O117:R117)=0,".",SUM(score!O117:R117)/COUNT(score!O117:R117))</f>
        <v>6.25</v>
      </c>
      <c r="F112" s="62">
        <f>IF(COUNT(tempcalcs!$AN117:$BV117)=35,SUM(tempcalcs!$AN117:$BV117,56.57706),".")</f>
        <v>49.681770000000007</v>
      </c>
      <c r="G112" s="62">
        <f>IF(COUNT(tempcalcs!$BX117:$DF117)=35,SUM(tempcalcs!$BX117:$DF117,60.75781),".")</f>
        <v>32.321469999999998</v>
      </c>
    </row>
    <row r="113" spans="1:7" x14ac:dyDescent="0.25">
      <c r="A113" s="58">
        <f>raw!$A118:$A118</f>
        <v>43399</v>
      </c>
      <c r="B113" s="59" t="str">
        <f>raw!$B118:$B118</f>
        <v>0002-0123</v>
      </c>
      <c r="C113" s="61">
        <f>IF(COUNT(score!S118:AC118,score!AO118)=0,".",SUM(score!S118:AC118,score!AO118)/COUNT(score!S118:AC118,score!AO118))</f>
        <v>79.166666666666671</v>
      </c>
      <c r="D113" s="61">
        <f>IF(COUNT(score!AF118:AM118)=0,".",SUM(score!AF118:AM118)/COUNT(score!AF118:AM118))</f>
        <v>71.875</v>
      </c>
      <c r="E113" s="61">
        <f>IF(COUNT(score!O118:R118)=0,".",SUM(score!O118:R118)/COUNT(score!O118:R118))</f>
        <v>12.5</v>
      </c>
      <c r="F113" s="62">
        <f>IF(COUNT(tempcalcs!$AN118:$BV118)=35,SUM(tempcalcs!$AN118:$BV118,56.57706),".")</f>
        <v>39.225679999999997</v>
      </c>
      <c r="G113" s="62">
        <f>IF(COUNT(tempcalcs!$BX118:$DF118)=35,SUM(tempcalcs!$BX118:$DF118,60.75781),".")</f>
        <v>46.346909999999994</v>
      </c>
    </row>
    <row r="114" spans="1:7" x14ac:dyDescent="0.25">
      <c r="A114" s="58">
        <f>raw!$A119:$A119</f>
        <v>43403</v>
      </c>
      <c r="B114" s="59" t="str">
        <f>raw!$B119:$B119</f>
        <v>0002-0127</v>
      </c>
      <c r="C114" s="61">
        <f>IF(COUNT(score!S119:AC119,score!AO119)=0,".",SUM(score!S119:AC119,score!AO119)/COUNT(score!S119:AC119,score!AO119))</f>
        <v>62.5</v>
      </c>
      <c r="D114" s="61">
        <f>IF(COUNT(score!AF119:AM119)=0,".",SUM(score!AF119:AM119)/COUNT(score!AF119:AM119))</f>
        <v>71.875</v>
      </c>
      <c r="E114" s="61">
        <f>IF(COUNT(score!O119:R119)=0,".",SUM(score!O119:R119)/COUNT(score!O119:R119))</f>
        <v>56.25</v>
      </c>
      <c r="F114" s="62"/>
      <c r="G114" s="62"/>
    </row>
    <row r="115" spans="1:7" x14ac:dyDescent="0.25">
      <c r="A115" s="58">
        <f>raw!$A120:$A120</f>
        <v>43403</v>
      </c>
      <c r="B115" s="59" t="str">
        <f>raw!$B120:$B120</f>
        <v>0002-0128</v>
      </c>
      <c r="C115" s="61">
        <f>IF(COUNT(score!S120:AC120,score!AO120)=0,".",SUM(score!S120:AC120,score!AO120)/COUNT(score!S120:AC120,score!AO120))</f>
        <v>97.916666666666671</v>
      </c>
      <c r="D115" s="61">
        <f>IF(COUNT(score!AF120:AM120)=0,".",SUM(score!AF120:AM120)/COUNT(score!AF120:AM120))</f>
        <v>91.666666666666671</v>
      </c>
      <c r="E115" s="61">
        <f>IF(COUNT(score!O120:R120)=0,".",SUM(score!O120:R120)/COUNT(score!O120:R120))</f>
        <v>31.25</v>
      </c>
      <c r="F115" s="62">
        <f>IF(COUNT(tempcalcs!$AN120:$BV120)=35,SUM(tempcalcs!$AN120:$BV120,56.57706),".")</f>
        <v>34.597009999999997</v>
      </c>
      <c r="G115" s="62">
        <f>IF(COUNT(tempcalcs!$BX120:$DF120)=35,SUM(tempcalcs!$BX120:$DF120,60.75781),".")</f>
        <v>59.414450000000002</v>
      </c>
    </row>
    <row r="116" spans="1:7" x14ac:dyDescent="0.25">
      <c r="A116" s="58">
        <f>raw!$A121:$A121</f>
        <v>43398</v>
      </c>
      <c r="B116" s="59" t="str">
        <f>raw!$B121:$B121</f>
        <v>0002-0130</v>
      </c>
      <c r="C116" s="61">
        <f>IF(COUNT(score!S121:AC121,score!AO121)=0,".",SUM(score!S121:AC121,score!AO121)/COUNT(score!S121:AC121,score!AO121))</f>
        <v>79.166666666666671</v>
      </c>
      <c r="D116" s="61">
        <f>IF(COUNT(score!AF121:AM121)=0,".",SUM(score!AF121:AM121)/COUNT(score!AF121:AM121))</f>
        <v>46.875</v>
      </c>
      <c r="E116" s="61">
        <f>IF(COUNT(score!O121:R121)=0,".",SUM(score!O121:R121)/COUNT(score!O121:R121))</f>
        <v>56.25</v>
      </c>
      <c r="F116" s="62">
        <f>IF(COUNT(tempcalcs!$AN121:$BV121)=35,SUM(tempcalcs!$AN121:$BV121,56.57706),".")</f>
        <v>30.181640000000002</v>
      </c>
      <c r="G116" s="62">
        <f>IF(COUNT(tempcalcs!$BX121:$DF121)=35,SUM(tempcalcs!$BX121:$DF121,60.75781),".")</f>
        <v>61.4893</v>
      </c>
    </row>
    <row r="117" spans="1:7" x14ac:dyDescent="0.25">
      <c r="A117" s="58">
        <f>raw!$A122:$A122</f>
        <v>43350</v>
      </c>
      <c r="B117" s="59" t="str">
        <f>raw!$B122:$B122</f>
        <v>0003-0002</v>
      </c>
      <c r="C117" s="61">
        <f>IF(COUNT(score!S122:AC122,score!AO122)=0,".",SUM(score!S122:AC122,score!AO122)/COUNT(score!S122:AC122,score!AO122))</f>
        <v>83.333333333333329</v>
      </c>
      <c r="D117" s="61">
        <f>IF(COUNT(score!AF122:AM122)=0,".",SUM(score!AF122:AM122)/COUNT(score!AF122:AM122))</f>
        <v>71.875</v>
      </c>
      <c r="E117" s="61">
        <f>IF(COUNT(score!O122:R122)=0,".",SUM(score!O122:R122)/COUNT(score!O122:R122))</f>
        <v>50</v>
      </c>
      <c r="F117" s="62">
        <f>IF(COUNT(tempcalcs!$AN122:$BV122)=35,SUM(tempcalcs!$AN122:$BV122,56.57706),".")</f>
        <v>48.413450000000005</v>
      </c>
      <c r="G117" s="62">
        <f>IF(COUNT(tempcalcs!$BX122:$DF122)=35,SUM(tempcalcs!$BX122:$DF122,60.75781),".")</f>
        <v>55.7776</v>
      </c>
    </row>
    <row r="118" spans="1:7" x14ac:dyDescent="0.25">
      <c r="A118" s="58">
        <f>raw!$A123:$A123</f>
        <v>43350</v>
      </c>
      <c r="B118" s="59" t="str">
        <f>raw!$B123:$B123</f>
        <v>0003-0004</v>
      </c>
      <c r="C118" s="61">
        <f>IF(COUNT(score!S123:AC123,score!AO123)=0,".",SUM(score!S123:AC123,score!AO123)/COUNT(score!S123:AC123,score!AO123))</f>
        <v>75</v>
      </c>
      <c r="D118" s="61">
        <f>IF(COUNT(score!AF123:AM123)=0,".",SUM(score!AF123:AM123)/COUNT(score!AF123:AM123))</f>
        <v>90.625</v>
      </c>
      <c r="E118" s="61">
        <f>IF(COUNT(score!O123:R123)=0,".",SUM(score!O123:R123)/COUNT(score!O123:R123))</f>
        <v>75</v>
      </c>
      <c r="F118" s="62">
        <f>IF(COUNT(tempcalcs!$AN123:$BV123)=35,SUM(tempcalcs!$AN123:$BV123,56.57706),".")</f>
        <v>45.429380000000002</v>
      </c>
      <c r="G118" s="62">
        <f>IF(COUNT(tempcalcs!$BX123:$DF123)=35,SUM(tempcalcs!$BX123:$DF123,60.75781),".")</f>
        <v>58.988419999999998</v>
      </c>
    </row>
    <row r="119" spans="1:7" x14ac:dyDescent="0.25">
      <c r="A119" s="58">
        <f>raw!$A124:$A124</f>
        <v>43357</v>
      </c>
      <c r="B119" s="59" t="str">
        <f>raw!$B124:$B124</f>
        <v>0003-0006</v>
      </c>
      <c r="C119" s="61">
        <f>IF(COUNT(score!S124:AC124,score!AO124)=0,".",SUM(score!S124:AC124,score!AO124)/COUNT(score!S124:AC124,score!AO124))</f>
        <v>60.416666666666664</v>
      </c>
      <c r="D119" s="61">
        <f>IF(COUNT(score!AF124:AM124)=0,".",SUM(score!AF124:AM124)/COUNT(score!AF124:AM124))</f>
        <v>100</v>
      </c>
      <c r="E119" s="61">
        <f>IF(COUNT(score!O124:R124)=0,".",SUM(score!O124:R124)/COUNT(score!O124:R124))</f>
        <v>81.25</v>
      </c>
      <c r="F119" s="62">
        <f>IF(COUNT(tempcalcs!$AN124:$BV124)=35,SUM(tempcalcs!$AN124:$BV124,56.57706),".")</f>
        <v>55.974230000000006</v>
      </c>
      <c r="G119" s="62">
        <f>IF(COUNT(tempcalcs!$BX124:$DF124)=35,SUM(tempcalcs!$BX124:$DF124,60.75781),".")</f>
        <v>34.272080000000003</v>
      </c>
    </row>
    <row r="120" spans="1:7" x14ac:dyDescent="0.25">
      <c r="A120" s="58">
        <f>raw!$A125:$A125</f>
        <v>43353</v>
      </c>
      <c r="B120" s="59" t="str">
        <f>raw!$B125:$B125</f>
        <v>0003-0007</v>
      </c>
      <c r="C120" s="61">
        <f>IF(COUNT(score!S125:AC125,score!AO125)=0,".",SUM(score!S125:AC125,score!AO125)/COUNT(score!S125:AC125,score!AO125))</f>
        <v>70.833333333333329</v>
      </c>
      <c r="D120" s="61">
        <f>IF(COUNT(score!AF125:AM125)=0,".",SUM(score!AF125:AM125)/COUNT(score!AF125:AM125))</f>
        <v>31.25</v>
      </c>
      <c r="E120" s="61">
        <f>IF(COUNT(score!O125:R125)=0,".",SUM(score!O125:R125)/COUNT(score!O125:R125))</f>
        <v>37.5</v>
      </c>
      <c r="F120" s="62">
        <f>IF(COUNT(tempcalcs!$AN125:$BV125)=35,SUM(tempcalcs!$AN125:$BV125,56.57706),".")</f>
        <v>30.993770000000001</v>
      </c>
      <c r="G120" s="62">
        <f>IF(COUNT(tempcalcs!$BX125:$DF125)=35,SUM(tempcalcs!$BX125:$DF125,60.75781),".")</f>
        <v>56.201410000000003</v>
      </c>
    </row>
    <row r="121" spans="1:7" x14ac:dyDescent="0.25">
      <c r="A121" s="58">
        <f>raw!$A126:$A126</f>
        <v>43353</v>
      </c>
      <c r="B121" s="59" t="str">
        <f>raw!$B126:$B126</f>
        <v>0003-0010</v>
      </c>
      <c r="C121" s="61">
        <f>IF(COUNT(score!S126:AC126,score!AO126)=0,".",SUM(score!S126:AC126,score!AO126)/COUNT(score!S126:AC126,score!AO126))</f>
        <v>62.5</v>
      </c>
      <c r="D121" s="61">
        <f>IF(COUNT(score!AF126:AM126)=0,".",SUM(score!AF126:AM126)/COUNT(score!AF126:AM126))</f>
        <v>84.375</v>
      </c>
      <c r="E121" s="61">
        <f>IF(COUNT(score!O126:R126)=0,".",SUM(score!O126:R126)/COUNT(score!O126:R126))</f>
        <v>37.5</v>
      </c>
      <c r="F121" s="62">
        <f>IF(COUNT(tempcalcs!$AN126:$BV126)=35,SUM(tempcalcs!$AN126:$BV126,56.57706),".")</f>
        <v>45.440770000000001</v>
      </c>
      <c r="G121" s="62">
        <f>IF(COUNT(tempcalcs!$BX126:$DF126)=35,SUM(tempcalcs!$BX126:$DF126,60.75781),".")</f>
        <v>63.3093</v>
      </c>
    </row>
    <row r="122" spans="1:7" x14ac:dyDescent="0.25">
      <c r="A122" s="58">
        <f>raw!$A127:$A127</f>
        <v>43353</v>
      </c>
      <c r="B122" s="59" t="str">
        <f>raw!$B127:$B127</f>
        <v>0003-0011</v>
      </c>
      <c r="C122" s="61">
        <f>IF(COUNT(score!S127:AC127,score!AO127)=0,".",SUM(score!S127:AC127,score!AO127)/COUNT(score!S127:AC127,score!AO127))</f>
        <v>62.5</v>
      </c>
      <c r="D122" s="61">
        <f>IF(COUNT(score!AF127:AM127)=0,".",SUM(score!AF127:AM127)/COUNT(score!AF127:AM127))</f>
        <v>37.5</v>
      </c>
      <c r="E122" s="61">
        <f>IF(COUNT(score!O127:R127)=0,".",SUM(score!O127:R127)/COUNT(score!O127:R127))</f>
        <v>25</v>
      </c>
      <c r="F122" s="62">
        <f>IF(COUNT(tempcalcs!$AN127:$BV127)=35,SUM(tempcalcs!$AN127:$BV127,56.57706),".")</f>
        <v>37.726290000000006</v>
      </c>
      <c r="G122" s="62">
        <f>IF(COUNT(tempcalcs!$BX127:$DF127)=35,SUM(tempcalcs!$BX127:$DF127,60.75781),".")</f>
        <v>33.248539999999998</v>
      </c>
    </row>
    <row r="123" spans="1:7" x14ac:dyDescent="0.25">
      <c r="A123" s="58">
        <f>raw!$A128:$A128</f>
        <v>43356</v>
      </c>
      <c r="B123" s="59" t="str">
        <f>raw!$B128:$B128</f>
        <v>0003-0012</v>
      </c>
      <c r="C123" s="61">
        <f>IF(COUNT(score!S128:AC128,score!AO128)=0,".",SUM(score!S128:AC128,score!AO128)/COUNT(score!S128:AC128,score!AO128))</f>
        <v>70.833333333333329</v>
      </c>
      <c r="D123" s="61">
        <f>IF(COUNT(score!AF128:AM128)=0,".",SUM(score!AF128:AM128)/COUNT(score!AF128:AM128))</f>
        <v>71.875</v>
      </c>
      <c r="E123" s="61">
        <f>IF(COUNT(score!O128:R128)=0,".",SUM(score!O128:R128)/COUNT(score!O128:R128))</f>
        <v>75</v>
      </c>
      <c r="F123" s="62">
        <f>IF(COUNT(tempcalcs!$AN128:$BV128)=35,SUM(tempcalcs!$AN128:$BV128,56.57706),".")</f>
        <v>43.701239999999999</v>
      </c>
      <c r="G123" s="62">
        <f>IF(COUNT(tempcalcs!$BX128:$DF128)=35,SUM(tempcalcs!$BX128:$DF128,60.75781),".")</f>
        <v>36.13156</v>
      </c>
    </row>
    <row r="124" spans="1:7" x14ac:dyDescent="0.25">
      <c r="A124" s="58">
        <f>raw!$A129:$A129</f>
        <v>43353</v>
      </c>
      <c r="B124" s="59" t="str">
        <f>raw!$B129:$B129</f>
        <v>0003-0013</v>
      </c>
      <c r="C124" s="61">
        <f>IF(COUNT(score!S129:AC129,score!AO129)=0,".",SUM(score!S129:AC129,score!AO129)/COUNT(score!S129:AC129,score!AO129))</f>
        <v>66.666666666666671</v>
      </c>
      <c r="D124" s="61">
        <f>IF(COUNT(score!AF129:AM129)=0,".",SUM(score!AF129:AM129)/COUNT(score!AF129:AM129))</f>
        <v>65.625</v>
      </c>
      <c r="E124" s="61">
        <f>IF(COUNT(score!O129:R129)=0,".",SUM(score!O129:R129)/COUNT(score!O129:R129))</f>
        <v>68.75</v>
      </c>
      <c r="F124" s="62">
        <f>IF(COUNT(tempcalcs!$AN129:$BV129)=35,SUM(tempcalcs!$AN129:$BV129,56.57706),".")</f>
        <v>34.797810000000005</v>
      </c>
      <c r="G124" s="62">
        <f>IF(COUNT(tempcalcs!$BX129:$DF129)=35,SUM(tempcalcs!$BX129:$DF129,60.75781),".")</f>
        <v>60.048699999999997</v>
      </c>
    </row>
    <row r="125" spans="1:7" x14ac:dyDescent="0.25">
      <c r="A125" s="58">
        <f>raw!$A130:$A130</f>
        <v>43353</v>
      </c>
      <c r="B125" s="59" t="str">
        <f>raw!$B130:$B130</f>
        <v>0003-0016</v>
      </c>
      <c r="C125" s="61">
        <f>IF(COUNT(score!S130:AC130,score!AO130)=0,".",SUM(score!S130:AC130,score!AO130)/COUNT(score!S130:AC130,score!AO130))</f>
        <v>93.75</v>
      </c>
      <c r="D125" s="61">
        <f>IF(COUNT(score!AF130:AM130)=0,".",SUM(score!AF130:AM130)/COUNT(score!AF130:AM130))</f>
        <v>100</v>
      </c>
      <c r="E125" s="61">
        <f>IF(COUNT(score!O130:R130)=0,".",SUM(score!O130:R130)/COUNT(score!O130:R130))</f>
        <v>100</v>
      </c>
      <c r="F125" s="62">
        <f>IF(COUNT(tempcalcs!$AN130:$BV130)=35,SUM(tempcalcs!$AN130:$BV130,56.57706),".")</f>
        <v>61.03078</v>
      </c>
      <c r="G125" s="62">
        <f>IF(COUNT(tempcalcs!$BX130:$DF130)=35,SUM(tempcalcs!$BX130:$DF130,60.75781),".")</f>
        <v>32.179099999999998</v>
      </c>
    </row>
    <row r="126" spans="1:7" x14ac:dyDescent="0.25">
      <c r="A126" s="58">
        <f>raw!$A131:$A131</f>
        <v>43353</v>
      </c>
      <c r="B126" s="59" t="str">
        <f>raw!$B131:$B131</f>
        <v>0003-0017</v>
      </c>
      <c r="C126" s="61">
        <f>IF(COUNT(score!S131:AC131,score!AO131)=0,".",SUM(score!S131:AC131,score!AO131)/COUNT(score!S131:AC131,score!AO131))</f>
        <v>72.916666666666671</v>
      </c>
      <c r="D126" s="61">
        <f>IF(COUNT(score!AF131:AM131)=0,".",SUM(score!AF131:AM131)/COUNT(score!AF131:AM131))</f>
        <v>87.5</v>
      </c>
      <c r="E126" s="61">
        <f>IF(COUNT(score!O131:R131)=0,".",SUM(score!O131:R131)/COUNT(score!O131:R131))</f>
        <v>56.25</v>
      </c>
      <c r="F126" s="62">
        <f>IF(COUNT(tempcalcs!$AN131:$BV131)=35,SUM(tempcalcs!$AN131:$BV131,56.57706),".")</f>
        <v>46.855680000000007</v>
      </c>
      <c r="G126" s="62">
        <f>IF(COUNT(tempcalcs!$BX131:$DF131)=35,SUM(tempcalcs!$BX131:$DF131,60.75781),".")</f>
        <v>49.688519999999997</v>
      </c>
    </row>
    <row r="127" spans="1:7" x14ac:dyDescent="0.25">
      <c r="A127" s="58">
        <f>raw!$A132:$A132</f>
        <v>43350</v>
      </c>
      <c r="B127" s="59" t="str">
        <f>raw!$B132:$B132</f>
        <v>0003-0018</v>
      </c>
      <c r="C127" s="61">
        <f>IF(COUNT(score!S132:AC132,score!AO132)=0,".",SUM(score!S132:AC132,score!AO132)/COUNT(score!S132:AC132,score!AO132))</f>
        <v>81.25</v>
      </c>
      <c r="D127" s="61">
        <f>IF(COUNT(score!AF132:AM132)=0,".",SUM(score!AF132:AM132)/COUNT(score!AF132:AM132))</f>
        <v>100</v>
      </c>
      <c r="E127" s="61">
        <f>IF(COUNT(score!O132:R132)=0,".",SUM(score!O132:R132)/COUNT(score!O132:R132))</f>
        <v>100</v>
      </c>
      <c r="F127" s="62">
        <f>IF(COUNT(tempcalcs!$AN132:$BV132)=35,SUM(tempcalcs!$AN132:$BV132,56.57706),".")</f>
        <v>56.200430000000004</v>
      </c>
      <c r="G127" s="62">
        <f>IF(COUNT(tempcalcs!$BX132:$DF132)=35,SUM(tempcalcs!$BX132:$DF132,60.75781),".")</f>
        <v>52.103659999999998</v>
      </c>
    </row>
    <row r="128" spans="1:7" x14ac:dyDescent="0.25">
      <c r="A128" s="58">
        <f>raw!$A133:$A133</f>
        <v>43353</v>
      </c>
      <c r="B128" s="59" t="str">
        <f>raw!$B133:$B133</f>
        <v>0003-0019</v>
      </c>
      <c r="C128" s="61">
        <f>IF(COUNT(score!S133:AC133,score!AO133)=0,".",SUM(score!S133:AC133,score!AO133)/COUNT(score!S133:AC133,score!AO133))</f>
        <v>68.75</v>
      </c>
      <c r="D128" s="61">
        <f>IF(COUNT(score!AF133:AM133)=0,".",SUM(score!AF133:AM133)/COUNT(score!AF133:AM133))</f>
        <v>96.875</v>
      </c>
      <c r="E128" s="61">
        <f>IF(COUNT(score!O133:R133)=0,".",SUM(score!O133:R133)/COUNT(score!O133:R133))</f>
        <v>43.75</v>
      </c>
      <c r="F128" s="62">
        <f>IF(COUNT(tempcalcs!$AN133:$BV133)=35,SUM(tempcalcs!$AN133:$BV133,56.57706),".")</f>
        <v>36.841080000000005</v>
      </c>
      <c r="G128" s="62">
        <f>IF(COUNT(tempcalcs!$BX133:$DF133)=35,SUM(tempcalcs!$BX133:$DF133,60.75781),".")</f>
        <v>40.216859999999997</v>
      </c>
    </row>
    <row r="129" spans="1:7" x14ac:dyDescent="0.25">
      <c r="A129" s="58">
        <f>raw!$A134:$A134</f>
        <v>43350</v>
      </c>
      <c r="B129" s="59" t="str">
        <f>raw!$B134:$B134</f>
        <v>0003-0021</v>
      </c>
      <c r="C129" s="61">
        <f>IF(COUNT(score!S134:AC134,score!AO134)=0,".",SUM(score!S134:AC134,score!AO134)/COUNT(score!S134:AC134,score!AO134))</f>
        <v>100</v>
      </c>
      <c r="D129" s="61">
        <f>IF(COUNT(score!AF134:AM134)=0,".",SUM(score!AF134:AM134)/COUNT(score!AF134:AM134))</f>
        <v>100</v>
      </c>
      <c r="E129" s="61">
        <f>IF(COUNT(score!O134:R134)=0,".",SUM(score!O134:R134)/COUNT(score!O134:R134))</f>
        <v>93.75</v>
      </c>
      <c r="F129" s="62">
        <f>IF(COUNT(tempcalcs!$AN134:$BV134)=35,SUM(tempcalcs!$AN134:$BV134,56.57706),".")</f>
        <v>57.242200000000004</v>
      </c>
      <c r="G129" s="62">
        <f>IF(COUNT(tempcalcs!$BX134:$DF134)=35,SUM(tempcalcs!$BX134:$DF134,60.75781),".")</f>
        <v>58.808320000000002</v>
      </c>
    </row>
    <row r="130" spans="1:7" x14ac:dyDescent="0.25">
      <c r="A130" s="58">
        <f>raw!$A135:$A135</f>
        <v>43353</v>
      </c>
      <c r="B130" s="59" t="str">
        <f>raw!$B135:$B135</f>
        <v>0003-0022</v>
      </c>
      <c r="C130" s="61">
        <f>IF(COUNT(score!S135:AC135,score!AO135)=0,".",SUM(score!S135:AC135,score!AO135)/COUNT(score!S135:AC135,score!AO135))</f>
        <v>81.25</v>
      </c>
      <c r="D130" s="61">
        <f>IF(COUNT(score!AF135:AM135)=0,".",SUM(score!AF135:AM135)/COUNT(score!AF135:AM135))</f>
        <v>68.75</v>
      </c>
      <c r="E130" s="61">
        <f>IF(COUNT(score!O135:R135)=0,".",SUM(score!O135:R135)/COUNT(score!O135:R135))</f>
        <v>31.25</v>
      </c>
      <c r="F130" s="62">
        <f>IF(COUNT(tempcalcs!$AN135:$BV135)=35,SUM(tempcalcs!$AN135:$BV135,56.57706),".")</f>
        <v>42.646960000000007</v>
      </c>
      <c r="G130" s="62">
        <f>IF(COUNT(tempcalcs!$BX135:$DF135)=35,SUM(tempcalcs!$BX135:$DF135,60.75781),".")</f>
        <v>60.086460000000002</v>
      </c>
    </row>
    <row r="131" spans="1:7" x14ac:dyDescent="0.25">
      <c r="A131" s="58">
        <f>raw!$A136:$A136</f>
        <v>43381</v>
      </c>
      <c r="B131" s="59" t="str">
        <f>raw!$B136:$B136</f>
        <v>0003-0025</v>
      </c>
      <c r="C131" s="61">
        <f>IF(COUNT(score!S136:AC136,score!AO136)=0,".",SUM(score!S136:AC136,score!AO136)/COUNT(score!S136:AC136,score!AO136))</f>
        <v>62.5</v>
      </c>
      <c r="D131" s="61">
        <f>IF(COUNT(score!AF136:AM136)=0,".",SUM(score!AF136:AM136)/COUNT(score!AF136:AM136))</f>
        <v>90.625</v>
      </c>
      <c r="E131" s="61">
        <f>IF(COUNT(score!O136:R136)=0,".",SUM(score!O136:R136)/COUNT(score!O136:R136))</f>
        <v>56.25</v>
      </c>
      <c r="F131" s="62">
        <f>IF(COUNT(tempcalcs!$AN136:$BV136)=35,SUM(tempcalcs!$AN136:$BV136,56.57706),".")</f>
        <v>37.150260000000003</v>
      </c>
      <c r="G131" s="62">
        <f>IF(COUNT(tempcalcs!$BX136:$DF136)=35,SUM(tempcalcs!$BX136:$DF136,60.75781),".")</f>
        <v>50.971959999999996</v>
      </c>
    </row>
    <row r="132" spans="1:7" x14ac:dyDescent="0.25">
      <c r="A132" s="58">
        <f>raw!$A137:$A137</f>
        <v>43381</v>
      </c>
      <c r="B132" s="59" t="str">
        <f>raw!$B137:$B137</f>
        <v>0003-0027</v>
      </c>
      <c r="C132" s="61">
        <f>IF(COUNT(score!S137:AC137,score!AO137)=0,".",SUM(score!S137:AC137,score!AO137)/COUNT(score!S137:AC137,score!AO137))</f>
        <v>54.166666666666664</v>
      </c>
      <c r="D132" s="61">
        <f>IF(COUNT(score!AF137:AM137)=0,".",SUM(score!AF137:AM137)/COUNT(score!AF137:AM137))</f>
        <v>37.5</v>
      </c>
      <c r="E132" s="61">
        <f>IF(COUNT(score!O137:R137)=0,".",SUM(score!O137:R137)/COUNT(score!O137:R137))</f>
        <v>50</v>
      </c>
      <c r="F132" s="62">
        <f>IF(COUNT(tempcalcs!$AN137:$BV137)=35,SUM(tempcalcs!$AN137:$BV137,56.57706),".")</f>
        <v>37.941599999999994</v>
      </c>
      <c r="G132" s="62">
        <f>IF(COUNT(tempcalcs!$BX137:$DF137)=35,SUM(tempcalcs!$BX137:$DF137,60.75781),".")</f>
        <v>36.337580000000003</v>
      </c>
    </row>
    <row r="133" spans="1:7" x14ac:dyDescent="0.25">
      <c r="A133" s="58">
        <f>raw!$A138:$A138</f>
        <v>43381</v>
      </c>
      <c r="B133" s="59" t="str">
        <f>raw!$B138:$B138</f>
        <v>0003-0028</v>
      </c>
      <c r="C133" s="61">
        <f>IF(COUNT(score!S138:AC138,score!AO138)=0,".",SUM(score!S138:AC138,score!AO138)/COUNT(score!S138:AC138,score!AO138))</f>
        <v>93.181818181818187</v>
      </c>
      <c r="D133" s="61">
        <f>IF(COUNT(score!AF138:AM138)=0,".",SUM(score!AF138:AM138)/COUNT(score!AF138:AM138))</f>
        <v>71.875</v>
      </c>
      <c r="E133" s="61">
        <f>IF(COUNT(score!O138:R138)=0,".",SUM(score!O138:R138)/COUNT(score!O138:R138))</f>
        <v>18.75</v>
      </c>
      <c r="F133" s="62">
        <f>IF(COUNT(tempcalcs!$AN138:$BV138)=35,SUM(tempcalcs!$AN138:$BV138,56.57706),".")</f>
        <v>46.390280000000004</v>
      </c>
      <c r="G133" s="62">
        <f>IF(COUNT(tempcalcs!$BX138:$DF138)=35,SUM(tempcalcs!$BX138:$DF138,60.75781),".")</f>
        <v>51.842659999999995</v>
      </c>
    </row>
    <row r="134" spans="1:7" x14ac:dyDescent="0.25">
      <c r="A134" s="58">
        <f>raw!$A139:$A139</f>
        <v>43381</v>
      </c>
      <c r="B134" s="59" t="str">
        <f>raw!$B139:$B139</f>
        <v>0003-0029</v>
      </c>
      <c r="C134" s="61">
        <f>IF(COUNT(score!S139:AC139,score!AO139)=0,".",SUM(score!S139:AC139,score!AO139)/COUNT(score!S139:AC139,score!AO139))</f>
        <v>85.416666666666671</v>
      </c>
      <c r="D134" s="61">
        <f>IF(COUNT(score!AF139:AM139)=0,".",SUM(score!AF139:AM139)/COUNT(score!AF139:AM139))</f>
        <v>87.5</v>
      </c>
      <c r="E134" s="61">
        <f>IF(COUNT(score!O139:R139)=0,".",SUM(score!O139:R139)/COUNT(score!O139:R139))</f>
        <v>25</v>
      </c>
      <c r="F134" s="62">
        <f>IF(COUNT(tempcalcs!$AN139:$BV139)=35,SUM(tempcalcs!$AN139:$BV139,56.57706),".")</f>
        <v>53.68967</v>
      </c>
      <c r="G134" s="62">
        <f>IF(COUNT(tempcalcs!$BX139:$DF139)=35,SUM(tempcalcs!$BX139:$DF139,60.75781),".")</f>
        <v>54.5503</v>
      </c>
    </row>
    <row r="135" spans="1:7" x14ac:dyDescent="0.25">
      <c r="A135" s="58">
        <f>raw!$A140:$A140</f>
        <v>43381</v>
      </c>
      <c r="B135" s="59" t="str">
        <f>raw!$B140:$B140</f>
        <v>0003-0030</v>
      </c>
      <c r="C135" s="61">
        <f>IF(COUNT(score!S140:AC140,score!AO140)=0,".",SUM(score!S140:AC140,score!AO140)/COUNT(score!S140:AC140,score!AO140))</f>
        <v>31.25</v>
      </c>
      <c r="D135" s="61">
        <f>IF(COUNT(score!AF140:AM140)=0,".",SUM(score!AF140:AM140)/COUNT(score!AF140:AM140))</f>
        <v>53.125</v>
      </c>
      <c r="E135" s="61">
        <f>IF(COUNT(score!O140:R140)=0,".",SUM(score!O140:R140)/COUNT(score!O140:R140))</f>
        <v>0</v>
      </c>
      <c r="F135" s="62">
        <f>IF(COUNT(tempcalcs!$AN140:$BV140)=35,SUM(tempcalcs!$AN140:$BV140,56.57706),".")</f>
        <v>26.80876000000001</v>
      </c>
      <c r="G135" s="62">
        <f>IF(COUNT(tempcalcs!$BX140:$DF140)=35,SUM(tempcalcs!$BX140:$DF140,60.75781),".")</f>
        <v>20.607279999999996</v>
      </c>
    </row>
    <row r="136" spans="1:7" x14ac:dyDescent="0.25">
      <c r="A136" s="58">
        <f>raw!$A141:$A141</f>
        <v>43381</v>
      </c>
      <c r="B136" s="59" t="str">
        <f>raw!$B141:$B141</f>
        <v>0003-0031</v>
      </c>
      <c r="C136" s="61">
        <f>IF(COUNT(score!S141:AC141,score!AO141)=0,".",SUM(score!S141:AC141,score!AO141)/COUNT(score!S141:AC141,score!AO141))</f>
        <v>89.583333333333329</v>
      </c>
      <c r="D136" s="61">
        <f>IF(COUNT(score!AF141:AM141)=0,".",SUM(score!AF141:AM141)/COUNT(score!AF141:AM141))</f>
        <v>50</v>
      </c>
      <c r="E136" s="61">
        <f>IF(COUNT(score!O141:R141)=0,".",SUM(score!O141:R141)/COUNT(score!O141:R141))</f>
        <v>18.75</v>
      </c>
      <c r="F136" s="62">
        <f>IF(COUNT(tempcalcs!$AN141:$BV141)=35,SUM(tempcalcs!$AN141:$BV141,56.57706),".")</f>
        <v>39.849289999999996</v>
      </c>
      <c r="G136" s="62">
        <f>IF(COUNT(tempcalcs!$BX141:$DF141)=35,SUM(tempcalcs!$BX141:$DF141,60.75781),".")</f>
        <v>56.379039999999996</v>
      </c>
    </row>
    <row r="137" spans="1:7" x14ac:dyDescent="0.25">
      <c r="A137" s="58">
        <f>raw!$A142:$A142</f>
        <v>43381</v>
      </c>
      <c r="B137" s="59" t="str">
        <f>raw!$B142:$B142</f>
        <v>0003-0032</v>
      </c>
      <c r="C137" s="61">
        <f>IF(COUNT(score!S142:AC142,score!AO142)=0,".",SUM(score!S142:AC142,score!AO142)/COUNT(score!S142:AC142,score!AO142))</f>
        <v>93.181818181818187</v>
      </c>
      <c r="D137" s="61">
        <f>IF(COUNT(score!AF142:AM142)=0,".",SUM(score!AF142:AM142)/COUNT(score!AF142:AM142))</f>
        <v>78.125</v>
      </c>
      <c r="E137" s="61">
        <f>IF(COUNT(score!O142:R142)=0,".",SUM(score!O142:R142)/COUNT(score!O142:R142))</f>
        <v>12.5</v>
      </c>
      <c r="F137" s="62">
        <f>IF(COUNT(tempcalcs!$AN142:$BV142)=35,SUM(tempcalcs!$AN142:$BV142,56.57706),".")</f>
        <v>53.68515</v>
      </c>
      <c r="G137" s="62">
        <f>IF(COUNT(tempcalcs!$BX142:$DF142)=35,SUM(tempcalcs!$BX142:$DF142,60.75781),".")</f>
        <v>31.608550000000001</v>
      </c>
    </row>
    <row r="138" spans="1:7" x14ac:dyDescent="0.25">
      <c r="A138" s="58">
        <f>raw!$A143:$A143</f>
        <v>43381</v>
      </c>
      <c r="B138" s="59" t="str">
        <f>raw!$B143:$B143</f>
        <v>0003-0035</v>
      </c>
      <c r="C138" s="61">
        <f>IF(COUNT(score!S143:AC143,score!AO143)=0,".",SUM(score!S143:AC143,score!AO143)/COUNT(score!S143:AC143,score!AO143))</f>
        <v>70.833333333333329</v>
      </c>
      <c r="D138" s="61">
        <f>IF(COUNT(score!AF143:AM143)=0,".",SUM(score!AF143:AM143)/COUNT(score!AF143:AM143))</f>
        <v>71.875</v>
      </c>
      <c r="E138" s="61">
        <f>IF(COUNT(score!O143:R143)=0,".",SUM(score!O143:R143)/COUNT(score!O143:R143))</f>
        <v>25</v>
      </c>
      <c r="F138" s="62">
        <f>IF(COUNT(tempcalcs!$AN143:$BV143)=35,SUM(tempcalcs!$AN143:$BV143,56.57706),".")</f>
        <v>29.574550000000002</v>
      </c>
      <c r="G138" s="62">
        <f>IF(COUNT(tempcalcs!$BX143:$DF143)=35,SUM(tempcalcs!$BX143:$DF143,60.75781),".")</f>
        <v>28.158059999999999</v>
      </c>
    </row>
    <row r="139" spans="1:7" x14ac:dyDescent="0.25">
      <c r="A139" s="58">
        <f>raw!$A144:$A144</f>
        <v>43381</v>
      </c>
      <c r="B139" s="59" t="str">
        <f>raw!$B144:$B144</f>
        <v>0003-0036</v>
      </c>
      <c r="C139" s="61">
        <f>IF(COUNT(score!S144:AC144,score!AO144)=0,".",SUM(score!S144:AC144,score!AO144)/COUNT(score!S144:AC144,score!AO144))</f>
        <v>72.916666666666671</v>
      </c>
      <c r="D139" s="61">
        <f>IF(COUNT(score!AF144:AM144)=0,".",SUM(score!AF144:AM144)/COUNT(score!AF144:AM144))</f>
        <v>93.75</v>
      </c>
      <c r="E139" s="61">
        <f>IF(COUNT(score!O144:R144)=0,".",SUM(score!O144:R144)/COUNT(score!O144:R144))</f>
        <v>18.75</v>
      </c>
      <c r="F139" s="62">
        <f>IF(COUNT(tempcalcs!$AN144:$BV144)=35,SUM(tempcalcs!$AN144:$BV144,56.57706),".")</f>
        <v>45.545300000000005</v>
      </c>
      <c r="G139" s="62">
        <f>IF(COUNT(tempcalcs!$BX144:$DF144)=35,SUM(tempcalcs!$BX144:$DF144,60.75781),".")</f>
        <v>52.491140000000001</v>
      </c>
    </row>
    <row r="140" spans="1:7" x14ac:dyDescent="0.25">
      <c r="A140" s="58">
        <f>raw!$A145:$A145</f>
        <v>43412</v>
      </c>
      <c r="B140" s="59" t="str">
        <f>raw!$B145:$B145</f>
        <v>0003-0037</v>
      </c>
      <c r="C140" s="61">
        <f>IF(COUNT(score!S145:AC145,score!AO145)=0,".",SUM(score!S145:AC145,score!AO145)/COUNT(score!S145:AC145,score!AO145))</f>
        <v>95.833333333333329</v>
      </c>
      <c r="D140" s="61">
        <f>IF(COUNT(score!AF145:AM145)=0,".",SUM(score!AF145:AM145)/COUNT(score!AF145:AM145))</f>
        <v>100</v>
      </c>
      <c r="E140" s="61">
        <f>IF(COUNT(score!O145:R145)=0,".",SUM(score!O145:R145)/COUNT(score!O145:R145))</f>
        <v>50</v>
      </c>
      <c r="F140" s="62">
        <f>IF(COUNT(tempcalcs!$AN145:$BV145)=35,SUM(tempcalcs!$AN145:$BV145,56.57706),".")</f>
        <v>56.577060000000003</v>
      </c>
      <c r="G140" s="62">
        <f>IF(COUNT(tempcalcs!$BX145:$DF145)=35,SUM(tempcalcs!$BX145:$DF145,60.75781),".")</f>
        <v>60.757809999999999</v>
      </c>
    </row>
    <row r="141" spans="1:7" x14ac:dyDescent="0.25">
      <c r="A141" s="58">
        <f>raw!$A146:$A146</f>
        <v>43417</v>
      </c>
      <c r="B141" s="59" t="str">
        <f>raw!$B146:$B146</f>
        <v>0003-0038</v>
      </c>
      <c r="C141" s="61">
        <f>IF(COUNT(score!S146:AC146,score!AO146)=0,".",SUM(score!S146:AC146,score!AO146)/COUNT(score!S146:AC146,score!AO146))</f>
        <v>100</v>
      </c>
      <c r="D141" s="61">
        <f>IF(COUNT(score!AF146:AM146)=0,".",SUM(score!AF146:AM146)/COUNT(score!AF146:AM146))</f>
        <v>100</v>
      </c>
      <c r="E141" s="61">
        <f>IF(COUNT(score!O146:R146)=0,".",SUM(score!O146:R146)/COUNT(score!O146:R146))</f>
        <v>100</v>
      </c>
      <c r="F141" s="62">
        <f>IF(COUNT(tempcalcs!$AN146:$BV146)=35,SUM(tempcalcs!$AN146:$BV146,56.57706),".")</f>
        <v>53.553100000000001</v>
      </c>
      <c r="G141" s="62">
        <f>IF(COUNT(tempcalcs!$BX146:$DF146)=35,SUM(tempcalcs!$BX146:$DF146,60.75781),".")</f>
        <v>60.792630000000003</v>
      </c>
    </row>
    <row r="142" spans="1:7" x14ac:dyDescent="0.25">
      <c r="A142" s="58">
        <f>raw!$A147:$A147</f>
        <v>43417</v>
      </c>
      <c r="B142" s="59" t="str">
        <f>raw!$B147:$B147</f>
        <v>0003-0039</v>
      </c>
      <c r="C142" s="61">
        <f>IF(COUNT(score!S147:AC147,score!AO147)=0,".",SUM(score!S147:AC147,score!AO147)/COUNT(score!S147:AC147,score!AO147))</f>
        <v>100</v>
      </c>
      <c r="D142" s="61">
        <f>IF(COUNT(score!AF147:AM147)=0,".",SUM(score!AF147:AM147)/COUNT(score!AF147:AM147))</f>
        <v>100</v>
      </c>
      <c r="E142" s="61">
        <f>IF(COUNT(score!O147:R147)=0,".",SUM(score!O147:R147)/COUNT(score!O147:R147))</f>
        <v>100</v>
      </c>
      <c r="F142" s="62">
        <f>IF(COUNT(tempcalcs!$AN147:$BV147)=35,SUM(tempcalcs!$AN147:$BV147,56.57706),".")</f>
        <v>53.553100000000001</v>
      </c>
      <c r="G142" s="62">
        <f>IF(COUNT(tempcalcs!$BX147:$DF147)=35,SUM(tempcalcs!$BX147:$DF147,60.75781),".")</f>
        <v>60.792630000000003</v>
      </c>
    </row>
    <row r="143" spans="1:7" x14ac:dyDescent="0.25">
      <c r="A143" s="58">
        <f>raw!$A148:$A148</f>
        <v>43417</v>
      </c>
      <c r="B143" s="59" t="str">
        <f>raw!$B148:$B148</f>
        <v>0003-0040</v>
      </c>
      <c r="C143" s="61">
        <f>IF(COUNT(score!S148:AC148,score!AO148)=0,".",SUM(score!S148:AC148,score!AO148)/COUNT(score!S148:AC148,score!AO148))</f>
        <v>81.25</v>
      </c>
      <c r="D143" s="61">
        <f>IF(COUNT(score!AF148:AM148)=0,".",SUM(score!AF148:AM148)/COUNT(score!AF148:AM148))</f>
        <v>25</v>
      </c>
      <c r="E143" s="61">
        <f>IF(COUNT(score!O148:R148)=0,".",SUM(score!O148:R148)/COUNT(score!O148:R148))</f>
        <v>0</v>
      </c>
      <c r="F143" s="62">
        <f>IF(COUNT(tempcalcs!$AN148:$BV148)=35,SUM(tempcalcs!$AN148:$BV148,56.57706),".")</f>
        <v>56.783440000000006</v>
      </c>
      <c r="G143" s="62">
        <f>IF(COUNT(tempcalcs!$BX148:$DF148)=35,SUM(tempcalcs!$BX148:$DF148,60.75781),".")</f>
        <v>48.970299999999995</v>
      </c>
    </row>
    <row r="144" spans="1:7" x14ac:dyDescent="0.25">
      <c r="A144" s="58">
        <f>raw!$A149:$A149</f>
        <v>43412</v>
      </c>
      <c r="B144" s="59" t="str">
        <f>raw!$B149:$B149</f>
        <v>0003-0041</v>
      </c>
      <c r="C144" s="61">
        <f>IF(COUNT(score!S149:AC149,score!AO149)=0,".",SUM(score!S149:AC149,score!AO149)/COUNT(score!S149:AC149,score!AO149))</f>
        <v>93.75</v>
      </c>
      <c r="D144" s="61">
        <f>IF(COUNT(score!AF149:AM149)=0,".",SUM(score!AF149:AM149)/COUNT(score!AF149:AM149))</f>
        <v>78.125</v>
      </c>
      <c r="E144" s="61">
        <f>IF(COUNT(score!O149:R149)=0,".",SUM(score!O149:R149)/COUNT(score!O149:R149))</f>
        <v>50</v>
      </c>
      <c r="F144" s="62">
        <f>IF(COUNT(tempcalcs!$AN149:$BV149)=35,SUM(tempcalcs!$AN149:$BV149,56.57706),".")</f>
        <v>47.361980000000003</v>
      </c>
      <c r="G144" s="62">
        <f>IF(COUNT(tempcalcs!$BX149:$DF149)=35,SUM(tempcalcs!$BX149:$DF149,60.75781),".")</f>
        <v>64.092060000000004</v>
      </c>
    </row>
    <row r="145" spans="1:7" x14ac:dyDescent="0.25">
      <c r="A145" s="58">
        <f>raw!$A150:$A150</f>
        <v>43417</v>
      </c>
      <c r="B145" s="59" t="str">
        <f>raw!$B150:$B150</f>
        <v>0003-0042</v>
      </c>
      <c r="C145" s="61">
        <f>IF(COUNT(score!S150:AC150,score!AO150)=0,".",SUM(score!S150:AC150,score!AO150)/COUNT(score!S150:AC150,score!AO150))</f>
        <v>95.833333333333329</v>
      </c>
      <c r="D145" s="61">
        <f>IF(COUNT(score!AF150:AM150)=0,".",SUM(score!AF150:AM150)/COUNT(score!AF150:AM150))</f>
        <v>81.25</v>
      </c>
      <c r="E145" s="61">
        <f>IF(COUNT(score!O150:R150)=0,".",SUM(score!O150:R150)/COUNT(score!O150:R150))</f>
        <v>81.25</v>
      </c>
      <c r="F145" s="62">
        <f>IF(COUNT(tempcalcs!$AN150:$BV150)=35,SUM(tempcalcs!$AN150:$BV150,56.57706),".")</f>
        <v>53.553100000000001</v>
      </c>
      <c r="G145" s="62">
        <f>IF(COUNT(tempcalcs!$BX150:$DF150)=35,SUM(tempcalcs!$BX150:$DF150,60.75781),".")</f>
        <v>60.792630000000003</v>
      </c>
    </row>
    <row r="146" spans="1:7" x14ac:dyDescent="0.25">
      <c r="A146" s="58">
        <f>raw!$A151:$A151</f>
        <v>43417</v>
      </c>
      <c r="B146" s="59" t="str">
        <f>raw!$B151:$B151</f>
        <v>0003-0043</v>
      </c>
      <c r="C146" s="61">
        <f>IF(COUNT(score!S151:AC151,score!AO151)=0,".",SUM(score!S151:AC151,score!AO151)/COUNT(score!S151:AC151,score!AO151))</f>
        <v>93.75</v>
      </c>
      <c r="D146" s="61">
        <f>IF(COUNT(score!AF151:AM151)=0,".",SUM(score!AF151:AM151)/COUNT(score!AF151:AM151))</f>
        <v>75</v>
      </c>
      <c r="E146" s="61">
        <f>IF(COUNT(score!O151:R151)=0,".",SUM(score!O151:R151)/COUNT(score!O151:R151))</f>
        <v>100</v>
      </c>
      <c r="F146" s="62">
        <f>IF(COUNT(tempcalcs!$AN151:$BV151)=35,SUM(tempcalcs!$AN151:$BV151,56.57706),".")</f>
        <v>37.9482</v>
      </c>
      <c r="G146" s="62">
        <f>IF(COUNT(tempcalcs!$BX151:$DF151)=35,SUM(tempcalcs!$BX151:$DF151,60.75781),".")</f>
        <v>65.243529999999993</v>
      </c>
    </row>
    <row r="147" spans="1:7" x14ac:dyDescent="0.25">
      <c r="A147" s="58">
        <f>raw!$A152:$A152</f>
        <v>43412</v>
      </c>
      <c r="B147" s="59" t="str">
        <f>raw!$B152:$B152</f>
        <v>0003-0044</v>
      </c>
      <c r="C147" s="61">
        <f>IF(COUNT(score!S152:AC152,score!AO152)=0,".",SUM(score!S152:AC152,score!AO152)/COUNT(score!S152:AC152,score!AO152))</f>
        <v>89.583333333333329</v>
      </c>
      <c r="D147" s="61">
        <f>IF(COUNT(score!AF152:AM152)=0,".",SUM(score!AF152:AM152)/COUNT(score!AF152:AM152))</f>
        <v>96.875</v>
      </c>
      <c r="E147" s="61">
        <f>IF(COUNT(score!O152:R152)=0,".",SUM(score!O152:R152)/COUNT(score!O152:R152))</f>
        <v>93.75</v>
      </c>
      <c r="F147" s="62">
        <f>IF(COUNT(tempcalcs!$AN152:$BV152)=35,SUM(tempcalcs!$AN152:$BV152,56.57706),".")</f>
        <v>51.934600000000003</v>
      </c>
      <c r="G147" s="62">
        <f>IF(COUNT(tempcalcs!$BX152:$DF152)=35,SUM(tempcalcs!$BX152:$DF152,60.75781),".")</f>
        <v>57.494579999999999</v>
      </c>
    </row>
    <row r="148" spans="1:7" x14ac:dyDescent="0.25">
      <c r="A148" s="58">
        <f>raw!$A153:$A153</f>
        <v>43417</v>
      </c>
      <c r="B148" s="59" t="str">
        <f>raw!$B153:$B153</f>
        <v>0003-0047</v>
      </c>
      <c r="C148" s="61">
        <f>IF(COUNT(score!S153:AC153,score!AO153)=0,".",SUM(score!S153:AC153,score!AO153)/COUNT(score!S153:AC153,score!AO153))</f>
        <v>91.666666666666671</v>
      </c>
      <c r="D148" s="61">
        <f>IF(COUNT(score!AF153:AM153)=0,".",SUM(score!AF153:AM153)/COUNT(score!AF153:AM153))</f>
        <v>62.5</v>
      </c>
      <c r="E148" s="61">
        <f>IF(COUNT(score!O153:R153)=0,".",SUM(score!O153:R153)/COUNT(score!O153:R153))</f>
        <v>12.5</v>
      </c>
      <c r="F148" s="62">
        <f>IF(COUNT(tempcalcs!$AN153:$BV153)=35,SUM(tempcalcs!$AN153:$BV153,56.57706),".")</f>
        <v>44.821330000000003</v>
      </c>
      <c r="G148" s="62">
        <f>IF(COUNT(tempcalcs!$BX153:$DF153)=35,SUM(tempcalcs!$BX153:$DF153,60.75781),".")</f>
        <v>63.888329999999996</v>
      </c>
    </row>
    <row r="149" spans="1:7" x14ac:dyDescent="0.25">
      <c r="A149" s="58">
        <f>raw!$A154:$A154</f>
        <v>43417</v>
      </c>
      <c r="B149" s="59" t="str">
        <f>raw!$B154:$B154</f>
        <v>0003-0048</v>
      </c>
      <c r="C149" s="61">
        <f>IF(COUNT(score!S154:AC154,score!AO154)=0,".",SUM(score!S154:AC154,score!AO154)/COUNT(score!S154:AC154,score!AO154))</f>
        <v>87.5</v>
      </c>
      <c r="D149" s="61">
        <f>IF(COUNT(score!AF154:AM154)=0,".",SUM(score!AF154:AM154)/COUNT(score!AF154:AM154))</f>
        <v>78.125</v>
      </c>
      <c r="E149" s="61">
        <f>IF(COUNT(score!O154:R154)=0,".",SUM(score!O154:R154)/COUNT(score!O154:R154))</f>
        <v>100</v>
      </c>
      <c r="F149" s="62">
        <f>IF(COUNT(tempcalcs!$AN154:$BV154)=35,SUM(tempcalcs!$AN154:$BV154,56.57706),".")</f>
        <v>38.458470000000005</v>
      </c>
      <c r="G149" s="62">
        <f>IF(COUNT(tempcalcs!$BX154:$DF154)=35,SUM(tempcalcs!$BX154:$DF154,60.75781),".")</f>
        <v>64.108549999999994</v>
      </c>
    </row>
    <row r="150" spans="1:7" x14ac:dyDescent="0.25">
      <c r="A150" s="58">
        <f>raw!$A155:$A155</f>
        <v>43417</v>
      </c>
      <c r="B150" s="59" t="str">
        <f>raw!$B155:$B155</f>
        <v>0003-0049</v>
      </c>
      <c r="C150" s="61">
        <f>IF(COUNT(score!S155:AC155,score!AO155)=0,".",SUM(score!S155:AC155,score!AO155)/COUNT(score!S155:AC155,score!AO155))</f>
        <v>64.583333333333329</v>
      </c>
      <c r="D150" s="61">
        <f>IF(COUNT(score!AF155:AM155)=0,".",SUM(score!AF155:AM155)/COUNT(score!AF155:AM155))</f>
        <v>90.625</v>
      </c>
      <c r="E150" s="61">
        <f>IF(COUNT(score!O155:R155)=0,".",SUM(score!O155:R155)/COUNT(score!O155:R155))</f>
        <v>75</v>
      </c>
      <c r="F150" s="62">
        <f>IF(COUNT(tempcalcs!$AN155:$BV155)=35,SUM(tempcalcs!$AN155:$BV155,56.57706),".")</f>
        <v>44.483270000000005</v>
      </c>
      <c r="G150" s="62">
        <f>IF(COUNT(tempcalcs!$BX155:$DF155)=35,SUM(tempcalcs!$BX155:$DF155,60.75781),".")</f>
        <v>55.99973</v>
      </c>
    </row>
    <row r="151" spans="1:7" x14ac:dyDescent="0.25">
      <c r="A151" s="58">
        <f>raw!$A156:$A156</f>
        <v>43412</v>
      </c>
      <c r="B151" s="59" t="str">
        <f>raw!$B156:$B156</f>
        <v>0003-0050</v>
      </c>
      <c r="C151" s="61">
        <f>IF(COUNT(score!S156:AC156,score!AO156)=0,".",SUM(score!S156:AC156,score!AO156)/COUNT(score!S156:AC156,score!AO156))</f>
        <v>91.666666666666671</v>
      </c>
      <c r="D151" s="61">
        <f>IF(COUNT(score!AF156:AM156)=0,".",SUM(score!AF156:AM156)/COUNT(score!AF156:AM156))</f>
        <v>84.375</v>
      </c>
      <c r="E151" s="61">
        <f>IF(COUNT(score!O156:R156)=0,".",SUM(score!O156:R156)/COUNT(score!O156:R156))</f>
        <v>68.75</v>
      </c>
      <c r="F151" s="62">
        <f>IF(COUNT(tempcalcs!$AN156:$BV156)=35,SUM(tempcalcs!$AN156:$BV156,56.57706),".")</f>
        <v>40.812899999999999</v>
      </c>
      <c r="G151" s="62">
        <f>IF(COUNT(tempcalcs!$BX156:$DF156)=35,SUM(tempcalcs!$BX156:$DF156,60.75781),".")</f>
        <v>53.710709999999999</v>
      </c>
    </row>
    <row r="152" spans="1:7" x14ac:dyDescent="0.25">
      <c r="A152" s="58">
        <f>raw!$A157:$A157</f>
        <v>43417</v>
      </c>
      <c r="B152" s="59" t="str">
        <f>raw!$B157:$B157</f>
        <v>0003-0051</v>
      </c>
      <c r="C152" s="61">
        <f>IF(COUNT(score!S157:AC157,score!AO157)=0,".",SUM(score!S157:AC157,score!AO157)/COUNT(score!S157:AC157,score!AO157))</f>
        <v>87.5</v>
      </c>
      <c r="D152" s="61">
        <f>IF(COUNT(score!AF157:AM157)=0,".",SUM(score!AF157:AM157)/COUNT(score!AF157:AM157))</f>
        <v>81.25</v>
      </c>
      <c r="E152" s="61">
        <f>IF(COUNT(score!O157:R157)=0,".",SUM(score!O157:R157)/COUNT(score!O157:R157))</f>
        <v>37.5</v>
      </c>
      <c r="F152" s="62">
        <f>IF(COUNT(tempcalcs!$AN157:$BV157)=35,SUM(tempcalcs!$AN157:$BV157,56.57706),".")</f>
        <v>49.19903</v>
      </c>
      <c r="G152" s="62">
        <f>IF(COUNT(tempcalcs!$BX157:$DF157)=35,SUM(tempcalcs!$BX157:$DF157,60.75781),".")</f>
        <v>58.925609999999999</v>
      </c>
    </row>
    <row r="153" spans="1:7" x14ac:dyDescent="0.25">
      <c r="A153" s="58">
        <f>raw!$A158:$A158</f>
        <v>43417</v>
      </c>
      <c r="B153" s="59" t="str">
        <f>raw!$B158:$B158</f>
        <v>0003-0052</v>
      </c>
      <c r="C153" s="61">
        <f>IF(COUNT(score!S158:AC158,score!AO158)=0,".",SUM(score!S158:AC158,score!AO158)/COUNT(score!S158:AC158,score!AO158))</f>
        <v>95.833333333333329</v>
      </c>
      <c r="D153" s="61">
        <f>IF(COUNT(score!AF158:AM158)=0,".",SUM(score!AF158:AM158)/COUNT(score!AF158:AM158))</f>
        <v>93.75</v>
      </c>
      <c r="E153" s="61">
        <f>IF(COUNT(score!O158:R158)=0,".",SUM(score!O158:R158)/COUNT(score!O158:R158))</f>
        <v>81.25</v>
      </c>
      <c r="F153" s="62">
        <f>IF(COUNT(tempcalcs!$AN158:$BV158)=35,SUM(tempcalcs!$AN158:$BV158,56.57706),".")</f>
        <v>47.361980000000003</v>
      </c>
      <c r="G153" s="62">
        <f>IF(COUNT(tempcalcs!$BX158:$DF158)=35,SUM(tempcalcs!$BX158:$DF158,60.75781),".")</f>
        <v>64.092060000000004</v>
      </c>
    </row>
    <row r="154" spans="1:7" x14ac:dyDescent="0.25">
      <c r="A154" s="58">
        <f>raw!$A159:$A159</f>
        <v>43417</v>
      </c>
      <c r="B154" s="59" t="str">
        <f>raw!$B159:$B159</f>
        <v>0003-0054</v>
      </c>
      <c r="C154" s="61">
        <f>IF(COUNT(score!S159:AC159,score!AO159)=0,".",SUM(score!S159:AC159,score!AO159)/COUNT(score!S159:AC159,score!AO159))</f>
        <v>97.916666666666671</v>
      </c>
      <c r="D154" s="61">
        <f>IF(COUNT(score!AF159:AM159)=0,".",SUM(score!AF159:AM159)/COUNT(score!AF159:AM159))</f>
        <v>90.625</v>
      </c>
      <c r="E154" s="61">
        <f>IF(COUNT(score!O159:R159)=0,".",SUM(score!O159:R159)/COUNT(score!O159:R159))</f>
        <v>0</v>
      </c>
      <c r="F154" s="62">
        <f>IF(COUNT(tempcalcs!$AN159:$BV159)=35,SUM(tempcalcs!$AN159:$BV159,56.57706),".")</f>
        <v>50.817530000000005</v>
      </c>
      <c r="G154" s="62">
        <f>IF(COUNT(tempcalcs!$BX159:$DF159)=35,SUM(tempcalcs!$BX159:$DF159,60.75781),".")</f>
        <v>62.223660000000002</v>
      </c>
    </row>
    <row r="155" spans="1:7" x14ac:dyDescent="0.25">
      <c r="A155" s="58">
        <f>raw!$A160:$A160</f>
        <v>43417</v>
      </c>
      <c r="B155" s="59" t="str">
        <f>raw!$B160:$B160</f>
        <v>0003-0055</v>
      </c>
      <c r="C155" s="61">
        <f>IF(COUNT(score!S160:AC160,score!AO160)=0,".",SUM(score!S160:AC160,score!AO160)/COUNT(score!S160:AC160,score!AO160))</f>
        <v>95.833333333333329</v>
      </c>
      <c r="D155" s="61">
        <f>IF(COUNT(score!AF160:AM160)=0,".",SUM(score!AF160:AM160)/COUNT(score!AF160:AM160))</f>
        <v>68.75</v>
      </c>
      <c r="E155" s="61">
        <f>IF(COUNT(score!O160:R160)=0,".",SUM(score!O160:R160)/COUNT(score!O160:R160))</f>
        <v>56.25</v>
      </c>
      <c r="F155" s="62">
        <f>IF(COUNT(tempcalcs!$AN160:$BV160)=35,SUM(tempcalcs!$AN160:$BV160,56.57706),".")</f>
        <v>50.07629</v>
      </c>
      <c r="G155" s="62">
        <f>IF(COUNT(tempcalcs!$BX160:$DF160)=35,SUM(tempcalcs!$BX160:$DF160,60.75781),".")</f>
        <v>52.743490000000001</v>
      </c>
    </row>
    <row r="156" spans="1:7" x14ac:dyDescent="0.25">
      <c r="A156" s="58">
        <f>raw!$A161:$A161</f>
        <v>43417</v>
      </c>
      <c r="B156" s="59" t="str">
        <f>raw!$B161:$B161</f>
        <v>0003-0056</v>
      </c>
      <c r="C156" s="61">
        <f>IF(COUNT(score!S161:AC161,score!AO161)=0,".",SUM(score!S161:AC161,score!AO161)/COUNT(score!S161:AC161,score!AO161))</f>
        <v>97.916666666666671</v>
      </c>
      <c r="D156" s="61">
        <f>IF(COUNT(score!AF161:AM161)=0,".",SUM(score!AF161:AM161)/COUNT(score!AF161:AM161))</f>
        <v>96.875</v>
      </c>
      <c r="E156" s="61">
        <f>IF(COUNT(score!O161:R161)=0,".",SUM(score!O161:R161)/COUNT(score!O161:R161))</f>
        <v>68.75</v>
      </c>
      <c r="F156" s="62">
        <f>IF(COUNT(tempcalcs!$AN161:$BV161)=35,SUM(tempcalcs!$AN161:$BV161,56.57706),".")</f>
        <v>53.880180000000003</v>
      </c>
      <c r="G156" s="62">
        <f>IF(COUNT(tempcalcs!$BX161:$DF161)=35,SUM(tempcalcs!$BX161:$DF161,60.75781),".")</f>
        <v>50.954539999999994</v>
      </c>
    </row>
    <row r="157" spans="1:7" x14ac:dyDescent="0.25">
      <c r="A157" s="58">
        <f>raw!$A162:$A162</f>
        <v>43417</v>
      </c>
      <c r="B157" s="59" t="str">
        <f>raw!$B162:$B162</f>
        <v>0003-0057</v>
      </c>
      <c r="C157" s="61">
        <f>IF(COUNT(score!S162:AC162,score!AO162)=0,".",SUM(score!S162:AC162,score!AO162)/COUNT(score!S162:AC162,score!AO162))</f>
        <v>95.833333333333329</v>
      </c>
      <c r="D157" s="61">
        <f>IF(COUNT(score!AF162:AM162)=0,".",SUM(score!AF162:AM162)/COUNT(score!AF162:AM162))</f>
        <v>96.875</v>
      </c>
      <c r="E157" s="61">
        <f>IF(COUNT(score!O162:R162)=0,".",SUM(score!O162:R162)/COUNT(score!O162:R162))</f>
        <v>62.5</v>
      </c>
      <c r="F157" s="62">
        <f>IF(COUNT(tempcalcs!$AN162:$BV162)=35,SUM(tempcalcs!$AN162:$BV162,56.57706),".")</f>
        <v>53.521430000000002</v>
      </c>
      <c r="G157" s="62">
        <f>IF(COUNT(tempcalcs!$BX162:$DF162)=35,SUM(tempcalcs!$BX162:$DF162,60.75781),".")</f>
        <v>48.035359999999997</v>
      </c>
    </row>
    <row r="158" spans="1:7" x14ac:dyDescent="0.25">
      <c r="A158" s="58">
        <f>raw!$A163:$A163</f>
        <v>43417</v>
      </c>
      <c r="B158" s="59" t="str">
        <f>raw!$B163:$B163</f>
        <v>0003-0059</v>
      </c>
      <c r="C158" s="61">
        <f>IF(COUNT(score!S163:AC163,score!AO163)=0,".",SUM(score!S163:AC163,score!AO163)/COUNT(score!S163:AC163,score!AO163))</f>
        <v>66.666666666666671</v>
      </c>
      <c r="D158" s="61">
        <f>IF(COUNT(score!AF163:AM163)=0,".",SUM(score!AF163:AM163)/COUNT(score!AF163:AM163))</f>
        <v>71.875</v>
      </c>
      <c r="E158" s="61">
        <f>IF(COUNT(score!O163:R163)=0,".",SUM(score!O163:R163)/COUNT(score!O163:R163))</f>
        <v>12.5</v>
      </c>
      <c r="F158" s="62">
        <f>IF(COUNT(tempcalcs!$AN163:$BV163)=35,SUM(tempcalcs!$AN163:$BV163,56.57706),".")</f>
        <v>23.862640000000006</v>
      </c>
      <c r="G158" s="62">
        <f>IF(COUNT(tempcalcs!$BX163:$DF163)=35,SUM(tempcalcs!$BX163:$DF163,60.75781),".")</f>
        <v>22.462589999999999</v>
      </c>
    </row>
    <row r="159" spans="1:7" x14ac:dyDescent="0.25">
      <c r="A159" s="58">
        <f>raw!$A164:$A164</f>
        <v>43417</v>
      </c>
      <c r="B159" s="59" t="str">
        <f>raw!$B164:$B164</f>
        <v>0003-0060</v>
      </c>
      <c r="C159" s="61">
        <f>IF(COUNT(score!S164:AC164,score!AO164)=0,".",SUM(score!S164:AC164,score!AO164)/COUNT(score!S164:AC164,score!AO164))</f>
        <v>60.416666666666664</v>
      </c>
      <c r="D159" s="61">
        <f>IF(COUNT(score!AF164:AM164)=0,".",SUM(score!AF164:AM164)/COUNT(score!AF164:AM164))</f>
        <v>62.5</v>
      </c>
      <c r="E159" s="61">
        <f>IF(COUNT(score!O164:R164)=0,".",SUM(score!O164:R164)/COUNT(score!O164:R164))</f>
        <v>0</v>
      </c>
      <c r="F159" s="62">
        <f>IF(COUNT(tempcalcs!$AN164:$BV164)=35,SUM(tempcalcs!$AN164:$BV164,56.57706),".")</f>
        <v>22.836200000000005</v>
      </c>
      <c r="G159" s="62">
        <f>IF(COUNT(tempcalcs!$BX164:$DF164)=35,SUM(tempcalcs!$BX164:$DF164,60.75781),".")</f>
        <v>30.578309999999995</v>
      </c>
    </row>
    <row r="160" spans="1:7" x14ac:dyDescent="0.25">
      <c r="A160" s="58">
        <f>raw!$A165:$A165</f>
        <v>43412</v>
      </c>
      <c r="B160" s="59" t="str">
        <f>raw!$B165:$B165</f>
        <v>0003-0062</v>
      </c>
      <c r="C160" s="61">
        <f>IF(COUNT(score!S165:AC165,score!AO165)=0,".",SUM(score!S165:AC165,score!AO165)/COUNT(score!S165:AC165,score!AO165))</f>
        <v>79.166666666666671</v>
      </c>
      <c r="D160" s="61">
        <f>IF(COUNT(score!AF165:AM165)=0,".",SUM(score!AF165:AM165)/COUNT(score!AF165:AM165))</f>
        <v>81.25</v>
      </c>
      <c r="E160" s="61">
        <f>IF(COUNT(score!O165:R165)=0,".",SUM(score!O165:R165)/COUNT(score!O165:R165))</f>
        <v>62.5</v>
      </c>
      <c r="F160" s="62">
        <f>IF(COUNT(tempcalcs!$AN165:$BV165)=35,SUM(tempcalcs!$AN165:$BV165,56.57706),".")</f>
        <v>24.63391</v>
      </c>
      <c r="G160" s="62">
        <f>IF(COUNT(tempcalcs!$BX165:$DF165)=35,SUM(tempcalcs!$BX165:$DF165,60.75781),".")</f>
        <v>64.983710000000002</v>
      </c>
    </row>
    <row r="161" spans="1:7" x14ac:dyDescent="0.25">
      <c r="A161" s="58">
        <f>raw!$A166:$A166</f>
        <v>43412</v>
      </c>
      <c r="B161" s="59" t="str">
        <f>raw!$B166:$B166</f>
        <v>0003-0063</v>
      </c>
      <c r="C161" s="61">
        <f>IF(COUNT(score!S166:AC166,score!AO166)=0,".",SUM(score!S166:AC166,score!AO166)/COUNT(score!S166:AC166,score!AO166))</f>
        <v>93.75</v>
      </c>
      <c r="D161" s="61">
        <f>IF(COUNT(score!AF166:AM166)=0,".",SUM(score!AF166:AM166)/COUNT(score!AF166:AM166))</f>
        <v>100</v>
      </c>
      <c r="E161" s="61">
        <f>IF(COUNT(score!O166:R166)=0,".",SUM(score!O166:R166)/COUNT(score!O166:R166))</f>
        <v>100</v>
      </c>
      <c r="F161" s="62">
        <f>IF(COUNT(tempcalcs!$AN166:$BV166)=35,SUM(tempcalcs!$AN166:$BV166,56.57706),".")</f>
        <v>33.624160000000003</v>
      </c>
      <c r="G161" s="62">
        <f>IF(COUNT(tempcalcs!$BX166:$DF166)=35,SUM(tempcalcs!$BX166:$DF166,60.75781),".")</f>
        <v>61.573709999999998</v>
      </c>
    </row>
    <row r="162" spans="1:7" x14ac:dyDescent="0.25">
      <c r="A162" s="58">
        <f>raw!$A167:$A167</f>
        <v>43412</v>
      </c>
      <c r="B162" s="59" t="str">
        <f>raw!$B167:$B167</f>
        <v>0003-0064</v>
      </c>
      <c r="C162" s="61">
        <f>IF(COUNT(score!S167:AC167,score!AO167)=0,".",SUM(score!S167:AC167,score!AO167)/COUNT(score!S167:AC167,score!AO167))</f>
        <v>93.75</v>
      </c>
      <c r="D162" s="61">
        <f>IF(COUNT(score!AF167:AM167)=0,".",SUM(score!AF167:AM167)/COUNT(score!AF167:AM167))</f>
        <v>81.25</v>
      </c>
      <c r="E162" s="61">
        <f>IF(COUNT(score!O167:R167)=0,".",SUM(score!O167:R167)/COUNT(score!O167:R167))</f>
        <v>100</v>
      </c>
      <c r="F162" s="62">
        <f>IF(COUNT(tempcalcs!$AN167:$BV167)=35,SUM(tempcalcs!$AN167:$BV167,56.57706),".")</f>
        <v>46.417320000000004</v>
      </c>
      <c r="G162" s="62">
        <f>IF(COUNT(tempcalcs!$BX167:$DF167)=35,SUM(tempcalcs!$BX167:$DF167,60.75781),".")</f>
        <v>55.293610000000001</v>
      </c>
    </row>
    <row r="163" spans="1:7" x14ac:dyDescent="0.25">
      <c r="A163" s="58">
        <f>raw!$A168:$A168</f>
        <v>43412</v>
      </c>
      <c r="B163" s="59" t="str">
        <f>raw!$B168:$B168</f>
        <v>0003-0065</v>
      </c>
      <c r="C163" s="61">
        <f>IF(COUNT(score!S168:AC168,score!AO168)=0,".",SUM(score!S168:AC168,score!AO168)/COUNT(score!S168:AC168,score!AO168))</f>
        <v>100</v>
      </c>
      <c r="D163" s="61">
        <f>IF(COUNT(score!AF168:AM168)=0,".",SUM(score!AF168:AM168)/COUNT(score!AF168:AM168))</f>
        <v>93.75</v>
      </c>
      <c r="E163" s="61">
        <f>IF(COUNT(score!O168:R168)=0,".",SUM(score!O168:R168)/COUNT(score!O168:R168))</f>
        <v>100</v>
      </c>
      <c r="F163" s="62">
        <f>IF(COUNT(tempcalcs!$AN168:$BV168)=35,SUM(tempcalcs!$AN168:$BV168,56.57706),".")</f>
        <v>43.237500000000004</v>
      </c>
      <c r="G163" s="62">
        <f>IF(COUNT(tempcalcs!$BX168:$DF168)=35,SUM(tempcalcs!$BX168:$DF168,60.75781),".")</f>
        <v>61.129449999999999</v>
      </c>
    </row>
    <row r="164" spans="1:7" x14ac:dyDescent="0.25">
      <c r="A164" s="58">
        <f>raw!$A169:$A169</f>
        <v>43339</v>
      </c>
      <c r="B164" s="59" t="str">
        <f>raw!$B169:$B169</f>
        <v>0005-0001</v>
      </c>
      <c r="C164" s="61">
        <f>IF(COUNT(score!S169:AC169,score!AO169)=0,".",SUM(score!S169:AC169,score!AO169)/COUNT(score!S169:AC169,score!AO169))</f>
        <v>91.666666666666671</v>
      </c>
      <c r="D164" s="61">
        <f>IF(COUNT(score!AF169:AM169)=0,".",SUM(score!AF169:AM169)/COUNT(score!AF169:AM169))</f>
        <v>93.75</v>
      </c>
      <c r="E164" s="61">
        <f>IF(COUNT(score!O169:R169)=0,".",SUM(score!O169:R169)/COUNT(score!O169:R169))</f>
        <v>18.75</v>
      </c>
      <c r="F164" s="62">
        <f>IF(COUNT(tempcalcs!$AN169:$BV169)=35,SUM(tempcalcs!$AN169:$BV169,56.57706),".")</f>
        <v>26.459720000000004</v>
      </c>
      <c r="G164" s="62">
        <f>IF(COUNT(tempcalcs!$BX169:$DF169)=35,SUM(tempcalcs!$BX169:$DF169,60.75781),".")</f>
        <v>60.294080000000001</v>
      </c>
    </row>
    <row r="165" spans="1:7" x14ac:dyDescent="0.25">
      <c r="A165" s="58">
        <f>raw!$A170:$A170</f>
        <v>43341</v>
      </c>
      <c r="B165" s="59" t="str">
        <f>raw!$B170:$B170</f>
        <v>0005-0002</v>
      </c>
      <c r="C165" s="61">
        <f>IF(COUNT(score!S170:AC170,score!AO170)=0,".",SUM(score!S170:AC170,score!AO170)/COUNT(score!S170:AC170,score!AO170))</f>
        <v>68.75</v>
      </c>
      <c r="D165" s="61">
        <f>IF(COUNT(score!AF170:AM170)=0,".",SUM(score!AF170:AM170)/COUNT(score!AF170:AM170))</f>
        <v>93.75</v>
      </c>
      <c r="E165" s="61">
        <f>IF(COUNT(score!O170:R170)=0,".",SUM(score!O170:R170)/COUNT(score!O170:R170))</f>
        <v>68.75</v>
      </c>
      <c r="F165" s="62">
        <f>IF(COUNT(tempcalcs!$AN170:$BV170)=35,SUM(tempcalcs!$AN170:$BV170,56.57706),".")</f>
        <v>50.094549999999998</v>
      </c>
      <c r="G165" s="62">
        <f>IF(COUNT(tempcalcs!$BX170:$DF170)=35,SUM(tempcalcs!$BX170:$DF170,60.75781),".")</f>
        <v>35.024349999999998</v>
      </c>
    </row>
    <row r="166" spans="1:7" x14ac:dyDescent="0.25">
      <c r="A166" s="58">
        <f>raw!$A171:$A171</f>
        <v>43335</v>
      </c>
      <c r="B166" s="59" t="str">
        <f>raw!$B171:$B171</f>
        <v>0005-0003</v>
      </c>
      <c r="C166" s="61">
        <f>IF(COUNT(score!S171:AC171,score!AO171)=0,".",SUM(score!S171:AC171,score!AO171)/COUNT(score!S171:AC171,score!AO171))</f>
        <v>85.416666666666671</v>
      </c>
      <c r="D166" s="61">
        <f>IF(COUNT(score!AF171:AM171)=0,".",SUM(score!AF171:AM171)/COUNT(score!AF171:AM171))</f>
        <v>90.625</v>
      </c>
      <c r="E166" s="61">
        <f>IF(COUNT(score!O171:R171)=0,".",SUM(score!O171:R171)/COUNT(score!O171:R171))</f>
        <v>18.75</v>
      </c>
      <c r="F166" s="62">
        <f>IF(COUNT(tempcalcs!$AN171:$BV171)=35,SUM(tempcalcs!$AN171:$BV171,56.57706),".")</f>
        <v>45.134020000000007</v>
      </c>
      <c r="G166" s="62">
        <f>IF(COUNT(tempcalcs!$BX171:$DF171)=35,SUM(tempcalcs!$BX171:$DF171,60.75781),".")</f>
        <v>60.753299999999996</v>
      </c>
    </row>
    <row r="167" spans="1:7" x14ac:dyDescent="0.25">
      <c r="A167" s="58">
        <f>raw!$A172:$A172</f>
        <v>43342</v>
      </c>
      <c r="B167" s="59" t="str">
        <f>raw!$B172:$B172</f>
        <v>0005-0005</v>
      </c>
      <c r="C167" s="61">
        <f>IF(COUNT(score!S172:AC172,score!AO172)=0,".",SUM(score!S172:AC172,score!AO172)/COUNT(score!S172:AC172,score!AO172))</f>
        <v>60.416666666666664</v>
      </c>
      <c r="D167" s="61">
        <f>IF(COUNT(score!AF172:AM172)=0,".",SUM(score!AF172:AM172)/COUNT(score!AF172:AM172))</f>
        <v>18.75</v>
      </c>
      <c r="E167" s="61">
        <f>IF(COUNT(score!O172:R172)=0,".",SUM(score!O172:R172)/COUNT(score!O172:R172))</f>
        <v>25</v>
      </c>
      <c r="F167" s="62">
        <f>IF(COUNT(tempcalcs!$AN172:$BV172)=35,SUM(tempcalcs!$AN172:$BV172,56.57706),".")</f>
        <v>47.268730000000005</v>
      </c>
      <c r="G167" s="62">
        <f>IF(COUNT(tempcalcs!$BX172:$DF172)=35,SUM(tempcalcs!$BX172:$DF172,60.75781),".")</f>
        <v>28.614539999999998</v>
      </c>
    </row>
    <row r="168" spans="1:7" x14ac:dyDescent="0.25">
      <c r="A168" s="58">
        <f>raw!$A173:$A173</f>
        <v>43341</v>
      </c>
      <c r="B168" s="59" t="str">
        <f>raw!$B173:$B173</f>
        <v>0005-0006</v>
      </c>
      <c r="C168" s="61">
        <f>IF(COUNT(score!S173:AC173,score!AO173)=0,".",SUM(score!S173:AC173,score!AO173)/COUNT(score!S173:AC173,score!AO173))</f>
        <v>68.75</v>
      </c>
      <c r="D168" s="61">
        <f>IF(COUNT(score!AF173:AM173)=0,".",SUM(score!AF173:AM173)/COUNT(score!AF173:AM173))</f>
        <v>75</v>
      </c>
      <c r="E168" s="61">
        <f>IF(COUNT(score!O173:R173)=0,".",SUM(score!O173:R173)/COUNT(score!O173:R173))</f>
        <v>12.5</v>
      </c>
      <c r="F168" s="62">
        <f>IF(COUNT(tempcalcs!$AN173:$BV173)=35,SUM(tempcalcs!$AN173:$BV173,56.57706),".")</f>
        <v>25.680960000000002</v>
      </c>
      <c r="G168" s="62">
        <f>IF(COUNT(tempcalcs!$BX173:$DF173)=35,SUM(tempcalcs!$BX173:$DF173,60.75781),".")</f>
        <v>37.465509999999995</v>
      </c>
    </row>
    <row r="169" spans="1:7" x14ac:dyDescent="0.25">
      <c r="A169" s="58">
        <f>raw!$A174:$A174</f>
        <v>43335</v>
      </c>
      <c r="B169" s="59" t="str">
        <f>raw!$B174:$B174</f>
        <v>0005-0012</v>
      </c>
      <c r="C169" s="61">
        <f>IF(COUNT(score!S174:AC174,score!AO174)=0,".",SUM(score!S174:AC174,score!AO174)/COUNT(score!S174:AC174,score!AO174))</f>
        <v>35.416666666666664</v>
      </c>
      <c r="D169" s="61">
        <f>IF(COUNT(score!AF174:AM174)=0,".",SUM(score!AF174:AM174)/COUNT(score!AF174:AM174))</f>
        <v>28.125</v>
      </c>
      <c r="E169" s="61">
        <f>IF(COUNT(score!O174:R174)=0,".",SUM(score!O174:R174)/COUNT(score!O174:R174))</f>
        <v>12.5</v>
      </c>
      <c r="F169" s="62">
        <f>IF(COUNT(tempcalcs!$AN174:$BV174)=35,SUM(tempcalcs!$AN174:$BV174,56.57706),".")</f>
        <v>23.436110000000006</v>
      </c>
      <c r="G169" s="62">
        <f>IF(COUNT(tempcalcs!$BX174:$DF174)=35,SUM(tempcalcs!$BX174:$DF174,60.75781),".")</f>
        <v>41.378389999999996</v>
      </c>
    </row>
    <row r="170" spans="1:7" x14ac:dyDescent="0.25">
      <c r="A170" s="58">
        <f>raw!$A175:$A175</f>
        <v>43339</v>
      </c>
      <c r="B170" s="59" t="str">
        <f>raw!$B175:$B175</f>
        <v>0005-0013</v>
      </c>
      <c r="C170" s="61">
        <f>IF(COUNT(score!S175:AC175,score!AO175)=0,".",SUM(score!S175:AC175,score!AO175)/COUNT(score!S175:AC175,score!AO175))</f>
        <v>66.666666666666671</v>
      </c>
      <c r="D170" s="61">
        <f>IF(COUNT(score!AF175:AM175)=0,".",SUM(score!AF175:AM175)/COUNT(score!AF175:AM175))</f>
        <v>75</v>
      </c>
      <c r="E170" s="61">
        <f>IF(COUNT(score!O175:R175)=0,".",SUM(score!O175:R175)/COUNT(score!O175:R175))</f>
        <v>12.5</v>
      </c>
      <c r="F170" s="62">
        <f>IF(COUNT(tempcalcs!$AN175:$BV175)=35,SUM(tempcalcs!$AN175:$BV175,56.57706),".")</f>
        <v>29.98958</v>
      </c>
      <c r="G170" s="62">
        <f>IF(COUNT(tempcalcs!$BX175:$DF175)=35,SUM(tempcalcs!$BX175:$DF175,60.75781),".")</f>
        <v>30.462609999999998</v>
      </c>
    </row>
    <row r="171" spans="1:7" x14ac:dyDescent="0.25">
      <c r="A171" s="58">
        <f>raw!$A176:$A176</f>
        <v>43339</v>
      </c>
      <c r="B171" s="59" t="str">
        <f>raw!$B176:$B176</f>
        <v>0005-0014</v>
      </c>
      <c r="C171" s="61">
        <f>IF(COUNT(score!S176:AC176,score!AO176)=0,".",SUM(score!S176:AC176,score!AO176)/COUNT(score!S176:AC176,score!AO176))</f>
        <v>54.166666666666664</v>
      </c>
      <c r="D171" s="61">
        <f>IF(COUNT(score!AF176:AM176)=0,".",SUM(score!AF176:AM176)/COUNT(score!AF176:AM176))</f>
        <v>37.5</v>
      </c>
      <c r="E171" s="61">
        <f>IF(COUNT(score!O176:R176)=0,".",SUM(score!O176:R176)/COUNT(score!O176:R176))</f>
        <v>0</v>
      </c>
      <c r="F171" s="62">
        <f>IF(COUNT(tempcalcs!$AN176:$BV176)=35,SUM(tempcalcs!$AN176:$BV176,56.57706),".")</f>
        <v>27.391070000000006</v>
      </c>
      <c r="G171" s="62">
        <f>IF(COUNT(tempcalcs!$BX176:$DF176)=35,SUM(tempcalcs!$BX176:$DF176,60.75781),".")</f>
        <v>30.142479999999999</v>
      </c>
    </row>
    <row r="172" spans="1:7" x14ac:dyDescent="0.25">
      <c r="A172" s="58">
        <f>raw!$A177:$A177</f>
        <v>43346</v>
      </c>
      <c r="B172" s="59" t="str">
        <f>raw!$B177:$B177</f>
        <v>0005-0015</v>
      </c>
      <c r="C172" s="61">
        <f>IF(COUNT(score!S177:AC177,score!AO177)=0,".",SUM(score!S177:AC177,score!AO177)/COUNT(score!S177:AC177,score!AO177))</f>
        <v>60.416666666666664</v>
      </c>
      <c r="D172" s="61">
        <f>IF(COUNT(score!AF177:AM177)=0,".",SUM(score!AF177:AM177)/COUNT(score!AF177:AM177))</f>
        <v>62.5</v>
      </c>
      <c r="E172" s="61">
        <f>IF(COUNT(score!O177:R177)=0,".",SUM(score!O177:R177)/COUNT(score!O177:R177))</f>
        <v>37.5</v>
      </c>
      <c r="F172" s="62">
        <f>IF(COUNT(tempcalcs!$AN177:$BV177)=35,SUM(tempcalcs!$AN177:$BV177,56.57706),".")</f>
        <v>38.586759999999998</v>
      </c>
      <c r="G172" s="62">
        <f>IF(COUNT(tempcalcs!$BX177:$DF177)=35,SUM(tempcalcs!$BX177:$DF177,60.75781),".")</f>
        <v>52.8874</v>
      </c>
    </row>
    <row r="173" spans="1:7" x14ac:dyDescent="0.25">
      <c r="A173" s="58">
        <f>raw!$A178:$A178</f>
        <v>43340</v>
      </c>
      <c r="B173" s="59" t="str">
        <f>raw!$B178:$B178</f>
        <v>0005-0016</v>
      </c>
      <c r="C173" s="61">
        <f>IF(COUNT(score!S178:AC178,score!AO178)=0,".",SUM(score!S178:AC178,score!AO178)/COUNT(score!S178:AC178,score!AO178))</f>
        <v>95.833333333333329</v>
      </c>
      <c r="D173" s="61">
        <f>IF(COUNT(score!AF178:AM178)=0,".",SUM(score!AF178:AM178)/COUNT(score!AF178:AM178))</f>
        <v>100</v>
      </c>
      <c r="E173" s="61">
        <f>IF(COUNT(score!O178:R178)=0,".",SUM(score!O178:R178)/COUNT(score!O178:R178))</f>
        <v>87.5</v>
      </c>
      <c r="F173" s="62">
        <f>IF(COUNT(tempcalcs!$AN178:$BV178)=35,SUM(tempcalcs!$AN178:$BV178,56.57706),".")</f>
        <v>61.426640000000006</v>
      </c>
      <c r="G173" s="62">
        <f>IF(COUNT(tempcalcs!$BX178:$DF178)=35,SUM(tempcalcs!$BX178:$DF178,60.75781),".")</f>
        <v>35.713160000000002</v>
      </c>
    </row>
    <row r="174" spans="1:7" x14ac:dyDescent="0.25">
      <c r="A174" s="58">
        <f>raw!$A179:$A179</f>
        <v>43357</v>
      </c>
      <c r="B174" s="59" t="str">
        <f>raw!$B179:$B179</f>
        <v>0005-0017</v>
      </c>
      <c r="C174" s="61">
        <f>IF(COUNT(score!S179:AC179,score!AO179)=0,".",SUM(score!S179:AC179,score!AO179)/COUNT(score!S179:AC179,score!AO179))</f>
        <v>77.083333333333329</v>
      </c>
      <c r="D174" s="61">
        <f>IF(COUNT(score!AF179:AM179)=0,".",SUM(score!AF179:AM179)/COUNT(score!AF179:AM179))</f>
        <v>84.375</v>
      </c>
      <c r="E174" s="61">
        <f>IF(COUNT(score!O179:R179)=0,".",SUM(score!O179:R179)/COUNT(score!O179:R179))</f>
        <v>100</v>
      </c>
      <c r="F174" s="62">
        <f>IF(COUNT(tempcalcs!$AN179:$BV179)=35,SUM(tempcalcs!$AN179:$BV179,56.57706),".")</f>
        <v>39.738910000000004</v>
      </c>
      <c r="G174" s="62">
        <f>IF(COUNT(tempcalcs!$BX179:$DF179)=35,SUM(tempcalcs!$BX179:$DF179,60.75781),".")</f>
        <v>59.518000000000001</v>
      </c>
    </row>
    <row r="175" spans="1:7" x14ac:dyDescent="0.25">
      <c r="A175" s="58">
        <f>raw!$A180:$A180</f>
        <v>43341</v>
      </c>
      <c r="B175" s="59" t="str">
        <f>raw!$B180:$B180</f>
        <v>0005-0018</v>
      </c>
      <c r="C175" s="61">
        <f>IF(COUNT(score!S180:AC180,score!AO180)=0,".",SUM(score!S180:AC180,score!AO180)/COUNT(score!S180:AC180,score!AO180))</f>
        <v>87.5</v>
      </c>
      <c r="D175" s="61">
        <f>IF(COUNT(score!AF180:AM180)=0,".",SUM(score!AF180:AM180)/COUNT(score!AF180:AM180))</f>
        <v>93.75</v>
      </c>
      <c r="E175" s="61">
        <f>IF(COUNT(score!O180:R180)=0,".",SUM(score!O180:R180)/COUNT(score!O180:R180))</f>
        <v>62.5</v>
      </c>
      <c r="F175" s="62">
        <f>IF(COUNT(tempcalcs!$AN180:$BV180)=35,SUM(tempcalcs!$AN180:$BV180,56.57706),".")</f>
        <v>30.539920000000002</v>
      </c>
      <c r="G175" s="62">
        <f>IF(COUNT(tempcalcs!$BX180:$DF180)=35,SUM(tempcalcs!$BX180:$DF180,60.75781),".")</f>
        <v>55.533290000000001</v>
      </c>
    </row>
    <row r="176" spans="1:7" x14ac:dyDescent="0.25">
      <c r="A176" s="58">
        <f>raw!$A181:$A181</f>
        <v>43342</v>
      </c>
      <c r="B176" s="59" t="str">
        <f>raw!$B181:$B181</f>
        <v>0005-0019</v>
      </c>
      <c r="C176" s="61">
        <f>IF(COUNT(score!S181:AC181,score!AO181)=0,".",SUM(score!S181:AC181,score!AO181)/COUNT(score!S181:AC181,score!AO181))</f>
        <v>87.5</v>
      </c>
      <c r="D176" s="61">
        <f>IF(COUNT(score!AF181:AM181)=0,".",SUM(score!AF181:AM181)/COUNT(score!AF181:AM181))</f>
        <v>84.375</v>
      </c>
      <c r="E176" s="61">
        <f>IF(COUNT(score!O181:R181)=0,".",SUM(score!O181:R181)/COUNT(score!O181:R181))</f>
        <v>37.5</v>
      </c>
      <c r="F176" s="62">
        <f>IF(COUNT(tempcalcs!$AN181:$BV181)=35,SUM(tempcalcs!$AN181:$BV181,56.57706),".")</f>
        <v>47.318120000000008</v>
      </c>
      <c r="G176" s="62">
        <f>IF(COUNT(tempcalcs!$BX181:$DF181)=35,SUM(tempcalcs!$BX181:$DF181,60.75781),".")</f>
        <v>52.21687</v>
      </c>
    </row>
    <row r="177" spans="1:7" x14ac:dyDescent="0.25">
      <c r="A177" s="58">
        <f>raw!$A182:$A182</f>
        <v>43339</v>
      </c>
      <c r="B177" s="59" t="str">
        <f>raw!$B182:$B182</f>
        <v>0005-0020</v>
      </c>
      <c r="C177" s="61">
        <f>IF(COUNT(score!S182:AC182,score!AO182)=0,".",SUM(score!S182:AC182,score!AO182)/COUNT(score!S182:AC182,score!AO182))</f>
        <v>75</v>
      </c>
      <c r="D177" s="61">
        <f>IF(COUNT(score!AF182:AM182)=0,".",SUM(score!AF182:AM182)/COUNT(score!AF182:AM182))</f>
        <v>81.25</v>
      </c>
      <c r="E177" s="61">
        <f>IF(COUNT(score!O182:R182)=0,".",SUM(score!O182:R182)/COUNT(score!O182:R182))</f>
        <v>25</v>
      </c>
      <c r="F177" s="62">
        <f>IF(COUNT(tempcalcs!$AN182:$BV182)=35,SUM(tempcalcs!$AN182:$BV182,56.57706),".")</f>
        <v>43.138590000000001</v>
      </c>
      <c r="G177" s="62">
        <f>IF(COUNT(tempcalcs!$BX182:$DF182)=35,SUM(tempcalcs!$BX182:$DF182,60.75781),".")</f>
        <v>39.571820000000002</v>
      </c>
    </row>
    <row r="178" spans="1:7" x14ac:dyDescent="0.25">
      <c r="A178" s="58">
        <f>raw!$A183:$A183</f>
        <v>43341</v>
      </c>
      <c r="B178" s="59" t="str">
        <f>raw!$B183:$B183</f>
        <v>0005-0021</v>
      </c>
      <c r="C178" s="61">
        <f>IF(COUNT(score!S183:AC183,score!AO183)=0,".",SUM(score!S183:AC183,score!AO183)/COUNT(score!S183:AC183,score!AO183))</f>
        <v>93.75</v>
      </c>
      <c r="D178" s="61">
        <f>IF(COUNT(score!AF183:AM183)=0,".",SUM(score!AF183:AM183)/COUNT(score!AF183:AM183))</f>
        <v>81.25</v>
      </c>
      <c r="E178" s="61">
        <f>IF(COUNT(score!O183:R183)=0,".",SUM(score!O183:R183)/COUNT(score!O183:R183))</f>
        <v>25</v>
      </c>
      <c r="F178" s="62">
        <f>IF(COUNT(tempcalcs!$AN183:$BV183)=35,SUM(tempcalcs!$AN183:$BV183,56.57706),".")</f>
        <v>47.604610000000001</v>
      </c>
      <c r="G178" s="62">
        <f>IF(COUNT(tempcalcs!$BX183:$DF183)=35,SUM(tempcalcs!$BX183:$DF183,60.75781),".")</f>
        <v>61.222000000000001</v>
      </c>
    </row>
    <row r="179" spans="1:7" x14ac:dyDescent="0.25">
      <c r="A179" s="58">
        <f>raw!$A184:$A184</f>
        <v>43346</v>
      </c>
      <c r="B179" s="59" t="str">
        <f>raw!$B184:$B184</f>
        <v>0005-0022</v>
      </c>
      <c r="C179" s="61">
        <f>IF(COUNT(score!S184:AC184,score!AO184)=0,".",SUM(score!S184:AC184,score!AO184)/COUNT(score!S184:AC184,score!AO184))</f>
        <v>91.666666666666671</v>
      </c>
      <c r="D179" s="61">
        <f>IF(COUNT(score!AF184:AM184)=0,".",SUM(score!AF184:AM184)/COUNT(score!AF184:AM184))</f>
        <v>93.75</v>
      </c>
      <c r="E179" s="61">
        <f>IF(COUNT(score!O184:R184)=0,".",SUM(score!O184:R184)/COUNT(score!O184:R184))</f>
        <v>25</v>
      </c>
      <c r="F179" s="62">
        <f>IF(COUNT(tempcalcs!$AN184:$BV184)=35,SUM(tempcalcs!$AN184:$BV184,56.57706),".")</f>
        <v>33.502980000000008</v>
      </c>
      <c r="G179" s="62">
        <f>IF(COUNT(tempcalcs!$BX184:$DF184)=35,SUM(tempcalcs!$BX184:$DF184,60.75781),".")</f>
        <v>49.458419999999997</v>
      </c>
    </row>
    <row r="180" spans="1:7" x14ac:dyDescent="0.25">
      <c r="A180" s="58">
        <f>raw!$A185:$A185</f>
        <v>43341</v>
      </c>
      <c r="B180" s="59" t="str">
        <f>raw!$B185:$B185</f>
        <v>0005-0023</v>
      </c>
      <c r="C180" s="61">
        <f>IF(COUNT(score!S185:AC185,score!AO185)=0,".",SUM(score!S185:AC185,score!AO185)/COUNT(score!S185:AC185,score!AO185))</f>
        <v>85.416666666666671</v>
      </c>
      <c r="D180" s="61">
        <f>IF(COUNT(score!AF185:AM185)=0,".",SUM(score!AF185:AM185)/COUNT(score!AF185:AM185))</f>
        <v>84.375</v>
      </c>
      <c r="E180" s="61">
        <f>IF(COUNT(score!O185:R185)=0,".",SUM(score!O185:R185)/COUNT(score!O185:R185))</f>
        <v>43.75</v>
      </c>
      <c r="F180" s="62">
        <f>IF(COUNT(tempcalcs!$AN185:$BV185)=35,SUM(tempcalcs!$AN185:$BV185,56.57706),".")</f>
        <v>35.014989999999997</v>
      </c>
      <c r="G180" s="62">
        <f>IF(COUNT(tempcalcs!$BX185:$DF185)=35,SUM(tempcalcs!$BX185:$DF185,60.75781),".")</f>
        <v>57.643000000000001</v>
      </c>
    </row>
    <row r="181" spans="1:7" x14ac:dyDescent="0.25">
      <c r="A181" s="58">
        <f>raw!$A186:$A186</f>
        <v>43339</v>
      </c>
      <c r="B181" s="59" t="str">
        <f>raw!$B186:$B186</f>
        <v>0005-0024</v>
      </c>
      <c r="C181" s="61">
        <f>IF(COUNT(score!S186:AC186,score!AO186)=0,".",SUM(score!S186:AC186,score!AO186)/COUNT(score!S186:AC186,score!AO186))</f>
        <v>83.333333333333329</v>
      </c>
      <c r="D181" s="61">
        <f>IF(COUNT(score!AF186:AM186)=0,".",SUM(score!AF186:AM186)/COUNT(score!AF186:AM186))</f>
        <v>93.75</v>
      </c>
      <c r="E181" s="61">
        <f>IF(COUNT(score!O186:R186)=0,".",SUM(score!O186:R186)/COUNT(score!O186:R186))</f>
        <v>37.5</v>
      </c>
      <c r="F181" s="62">
        <f>IF(COUNT(tempcalcs!$AN186:$BV186)=35,SUM(tempcalcs!$AN186:$BV186,56.57706),".")</f>
        <v>54.062360000000005</v>
      </c>
      <c r="G181" s="62">
        <f>IF(COUNT(tempcalcs!$BX186:$DF186)=35,SUM(tempcalcs!$BX186:$DF186,60.75781),".")</f>
        <v>43.133709999999994</v>
      </c>
    </row>
    <row r="182" spans="1:7" x14ac:dyDescent="0.25">
      <c r="A182" s="58">
        <f>raw!$A187:$A187</f>
        <v>43339</v>
      </c>
      <c r="B182" s="59" t="str">
        <f>raw!$B187:$B187</f>
        <v>0005-0025</v>
      </c>
      <c r="C182" s="61">
        <f>IF(COUNT(score!S187:AC187,score!AO187)=0,".",SUM(score!S187:AC187,score!AO187)/COUNT(score!S187:AC187,score!AO187))</f>
        <v>75</v>
      </c>
      <c r="D182" s="61">
        <f>IF(COUNT(score!AF187:AM187)=0,".",SUM(score!AF187:AM187)/COUNT(score!AF187:AM187))</f>
        <v>75</v>
      </c>
      <c r="E182" s="61">
        <f>IF(COUNT(score!O187:R187)=0,".",SUM(score!O187:R187)/COUNT(score!O187:R187))</f>
        <v>81.25</v>
      </c>
      <c r="F182" s="62">
        <f>IF(COUNT(tempcalcs!$AN187:$BV187)=35,SUM(tempcalcs!$AN187:$BV187,56.57706),".")</f>
        <v>54.895740000000004</v>
      </c>
      <c r="G182" s="62">
        <f>IF(COUNT(tempcalcs!$BX187:$DF187)=35,SUM(tempcalcs!$BX187:$DF187,60.75781),".")</f>
        <v>47.699159999999999</v>
      </c>
    </row>
    <row r="183" spans="1:7" x14ac:dyDescent="0.25">
      <c r="A183" s="58">
        <f>raw!$A188:$A188</f>
        <v>43335</v>
      </c>
      <c r="B183" s="59" t="str">
        <f>raw!$B188:$B188</f>
        <v>0005-0026</v>
      </c>
      <c r="C183" s="61">
        <f>IF(COUNT(score!S188:AC188,score!AO188)=0,".",SUM(score!S188:AC188,score!AO188)/COUNT(score!S188:AC188,score!AO188))</f>
        <v>79.166666666666671</v>
      </c>
      <c r="D183" s="61">
        <f>IF(COUNT(score!AF188:AM188)=0,".",SUM(score!AF188:AM188)/COUNT(score!AF188:AM188))</f>
        <v>50</v>
      </c>
      <c r="E183" s="61">
        <f>IF(COUNT(score!O188:R188)=0,".",SUM(score!O188:R188)/COUNT(score!O188:R188))</f>
        <v>50</v>
      </c>
      <c r="F183" s="62">
        <f>IF(COUNT(tempcalcs!$AN188:$BV188)=35,SUM(tempcalcs!$AN188:$BV188,56.57706),".")</f>
        <v>39.485880000000002</v>
      </c>
      <c r="G183" s="62">
        <f>IF(COUNT(tempcalcs!$BX188:$DF188)=35,SUM(tempcalcs!$BX188:$DF188,60.75781),".")</f>
        <v>52.036740000000002</v>
      </c>
    </row>
    <row r="184" spans="1:7" x14ac:dyDescent="0.25">
      <c r="A184" s="58">
        <f>raw!$A189:$A189</f>
        <v>43335</v>
      </c>
      <c r="B184" s="59" t="str">
        <f>raw!$B189:$B189</f>
        <v>0005-0028</v>
      </c>
      <c r="C184" s="61">
        <f>IF(COUNT(score!S189:AC189,score!AO189)=0,".",SUM(score!S189:AC189,score!AO189)/COUNT(score!S189:AC189,score!AO189))</f>
        <v>97.916666666666671</v>
      </c>
      <c r="D184" s="61">
        <f>IF(COUNT(score!AF189:AM189)=0,".",SUM(score!AF189:AM189)/COUNT(score!AF189:AM189))</f>
        <v>100</v>
      </c>
      <c r="E184" s="61">
        <f>IF(COUNT(score!O189:R189)=0,".",SUM(score!O189:R189)/COUNT(score!O189:R189))</f>
        <v>81.25</v>
      </c>
      <c r="F184" s="62">
        <f>IF(COUNT(tempcalcs!$AN189:$BV189)=35,SUM(tempcalcs!$AN189:$BV189,56.57706),".")</f>
        <v>56.116640000000004</v>
      </c>
      <c r="G184" s="62">
        <f>IF(COUNT(tempcalcs!$BX189:$DF189)=35,SUM(tempcalcs!$BX189:$DF189,60.75781),".")</f>
        <v>52.22336</v>
      </c>
    </row>
    <row r="185" spans="1:7" x14ac:dyDescent="0.25">
      <c r="A185" s="58">
        <f>raw!$A190:$A190</f>
        <v>43346</v>
      </c>
      <c r="B185" s="59" t="str">
        <f>raw!$B190:$B190</f>
        <v>0005-0030</v>
      </c>
      <c r="C185" s="61">
        <f>IF(COUNT(score!S190:AC190,score!AO190)=0,".",SUM(score!S190:AC190,score!AO190)/COUNT(score!S190:AC190,score!AO190))</f>
        <v>91.666666666666671</v>
      </c>
      <c r="D185" s="61">
        <f>IF(COUNT(score!AF190:AM190)=0,".",SUM(score!AF190:AM190)/COUNT(score!AF190:AM190))</f>
        <v>96.875</v>
      </c>
      <c r="E185" s="61">
        <f>IF(COUNT(score!O190:R190)=0,".",SUM(score!O190:R190)/COUNT(score!O190:R190))</f>
        <v>25</v>
      </c>
      <c r="F185" s="62">
        <f>IF(COUNT(tempcalcs!$AN190:$BV190)=35,SUM(tempcalcs!$AN190:$BV190,56.57706),".")</f>
        <v>19.601700000000001</v>
      </c>
      <c r="G185" s="62">
        <f>IF(COUNT(tempcalcs!$BX190:$DF190)=35,SUM(tempcalcs!$BX190:$DF190,60.75781),".")</f>
        <v>56.358789999999999</v>
      </c>
    </row>
    <row r="186" spans="1:7" x14ac:dyDescent="0.25">
      <c r="A186" s="58">
        <f>raw!$A191:$A191</f>
        <v>43335</v>
      </c>
      <c r="B186" s="59" t="str">
        <f>raw!$B191:$B191</f>
        <v>0005-0032</v>
      </c>
      <c r="C186" s="61">
        <f>IF(COUNT(score!S191:AC191,score!AO191)=0,".",SUM(score!S191:AC191,score!AO191)/COUNT(score!S191:AC191,score!AO191))</f>
        <v>100</v>
      </c>
      <c r="D186" s="61">
        <f>IF(COUNT(score!AF191:AM191)=0,".",SUM(score!AF191:AM191)/COUNT(score!AF191:AM191))</f>
        <v>93.75</v>
      </c>
      <c r="E186" s="61">
        <f>IF(COUNT(score!O191:R191)=0,".",SUM(score!O191:R191)/COUNT(score!O191:R191))</f>
        <v>81.25</v>
      </c>
      <c r="F186" s="62">
        <f>IF(COUNT(tempcalcs!$AN191:$BV191)=35,SUM(tempcalcs!$AN191:$BV191,56.57706),".")</f>
        <v>50.214590000000001</v>
      </c>
      <c r="G186" s="62">
        <f>IF(COUNT(tempcalcs!$BX191:$DF191)=35,SUM(tempcalcs!$BX191:$DF191,60.75781),".")</f>
        <v>55.670229999999997</v>
      </c>
    </row>
    <row r="187" spans="1:7" x14ac:dyDescent="0.25">
      <c r="A187" s="58">
        <f>raw!$A192:$A192</f>
        <v>43347</v>
      </c>
      <c r="B187" s="59" t="str">
        <f>raw!$B192:$B192</f>
        <v>0005-0035</v>
      </c>
      <c r="C187" s="61">
        <f>IF(COUNT(score!S192:AC192,score!AO192)=0,".",SUM(score!S192:AC192,score!AO192)/COUNT(score!S192:AC192,score!AO192))</f>
        <v>77.083333333333329</v>
      </c>
      <c r="D187" s="61">
        <f>IF(COUNT(score!AF192:AM192)=0,".",SUM(score!AF192:AM192)/COUNT(score!AF192:AM192))</f>
        <v>34.375</v>
      </c>
      <c r="E187" s="61">
        <f>IF(COUNT(score!O192:R192)=0,".",SUM(score!O192:R192)/COUNT(score!O192:R192))</f>
        <v>43.75</v>
      </c>
      <c r="F187" s="62">
        <f>IF(COUNT(tempcalcs!$AN192:$BV192)=35,SUM(tempcalcs!$AN192:$BV192,56.57706),".")</f>
        <v>36.963390000000004</v>
      </c>
      <c r="G187" s="62">
        <f>IF(COUNT(tempcalcs!$BX192:$DF192)=35,SUM(tempcalcs!$BX192:$DF192,60.75781),".")</f>
        <v>32.48339</v>
      </c>
    </row>
    <row r="188" spans="1:7" x14ac:dyDescent="0.25">
      <c r="A188" s="58">
        <f>raw!$A193:$A193</f>
        <v>43347</v>
      </c>
      <c r="B188" s="59" t="str">
        <f>raw!$B193:$B193</f>
        <v>0005-0036</v>
      </c>
      <c r="C188" s="61">
        <f>IF(COUNT(score!S193:AC193,score!AO193)=0,".",SUM(score!S193:AC193,score!AO193)/COUNT(score!S193:AC193,score!AO193))</f>
        <v>93.75</v>
      </c>
      <c r="D188" s="61">
        <f>IF(COUNT(score!AF193:AM193)=0,".",SUM(score!AF193:AM193)/COUNT(score!AF193:AM193))</f>
        <v>96.875</v>
      </c>
      <c r="E188" s="61">
        <f>IF(COUNT(score!O193:R193)=0,".",SUM(score!O193:R193)/COUNT(score!O193:R193))</f>
        <v>75</v>
      </c>
      <c r="F188" s="62">
        <f>IF(COUNT(tempcalcs!$AN193:$BV193)=35,SUM(tempcalcs!$AN193:$BV193,56.57706),".")</f>
        <v>37.646700000000003</v>
      </c>
      <c r="G188" s="62">
        <f>IF(COUNT(tempcalcs!$BX193:$DF193)=35,SUM(tempcalcs!$BX193:$DF193,60.75781),".")</f>
        <v>64.063909999999993</v>
      </c>
    </row>
    <row r="189" spans="1:7" x14ac:dyDescent="0.25">
      <c r="A189" s="58">
        <f>raw!$A194:$A194</f>
        <v>43347</v>
      </c>
      <c r="B189" s="59" t="str">
        <f>raw!$B194:$B194</f>
        <v>0005-0037</v>
      </c>
      <c r="C189" s="61">
        <f>IF(COUNT(score!S194:AC194,score!AO194)=0,".",SUM(score!S194:AC194,score!AO194)/COUNT(score!S194:AC194,score!AO194))</f>
        <v>89.583333333333329</v>
      </c>
      <c r="D189" s="61">
        <f>IF(COUNT(score!AF194:AM194)=0,".",SUM(score!AF194:AM194)/COUNT(score!AF194:AM194))</f>
        <v>65.625</v>
      </c>
      <c r="E189" s="61">
        <f>IF(COUNT(score!O194:R194)=0,".",SUM(score!O194:R194)/COUNT(score!O194:R194))</f>
        <v>37.5</v>
      </c>
      <c r="F189" s="62">
        <f>IF(COUNT(tempcalcs!$AN194:$BV194)=35,SUM(tempcalcs!$AN194:$BV194,56.57706),".")</f>
        <v>33.573689999999999</v>
      </c>
      <c r="G189" s="62">
        <f>IF(COUNT(tempcalcs!$BX194:$DF194)=35,SUM(tempcalcs!$BX194:$DF194,60.75781),".")</f>
        <v>52.63523</v>
      </c>
    </row>
    <row r="190" spans="1:7" x14ac:dyDescent="0.25">
      <c r="A190" s="58">
        <f>raw!$A195:$A195</f>
        <v>43335</v>
      </c>
      <c r="B190" s="59" t="str">
        <f>raw!$B195:$B195</f>
        <v>0005-0039</v>
      </c>
      <c r="C190" s="61">
        <f>IF(COUNT(score!S195:AC195,score!AO195)=0,".",SUM(score!S195:AC195,score!AO195)/COUNT(score!S195:AC195,score!AO195))</f>
        <v>93.75</v>
      </c>
      <c r="D190" s="61">
        <f>IF(COUNT(score!AF195:AM195)=0,".",SUM(score!AF195:AM195)/COUNT(score!AF195:AM195))</f>
        <v>81.25</v>
      </c>
      <c r="E190" s="61">
        <f>IF(COUNT(score!O195:R195)=0,".",SUM(score!O195:R195)/COUNT(score!O195:R195))</f>
        <v>75</v>
      </c>
      <c r="F190" s="62">
        <f>IF(COUNT(tempcalcs!$AN195:$BV195)=35,SUM(tempcalcs!$AN195:$BV195,56.57706),".")</f>
        <v>55.258340000000004</v>
      </c>
      <c r="G190" s="62">
        <f>IF(COUNT(tempcalcs!$BX195:$DF195)=35,SUM(tempcalcs!$BX195:$DF195,60.75781),".")</f>
        <v>60.69717</v>
      </c>
    </row>
    <row r="191" spans="1:7" x14ac:dyDescent="0.25">
      <c r="A191" s="58">
        <f>raw!$A196:$A196</f>
        <v>43347</v>
      </c>
      <c r="B191" s="59" t="str">
        <f>raw!$B196:$B196</f>
        <v>0005-0040</v>
      </c>
      <c r="C191" s="61">
        <f>IF(COUNT(score!S196:AC196,score!AO196)=0,".",SUM(score!S196:AC196,score!AO196)/COUNT(score!S196:AC196,score!AO196))</f>
        <v>87.5</v>
      </c>
      <c r="D191" s="61">
        <f>IF(COUNT(score!AF196:AM196)=0,".",SUM(score!AF196:AM196)/COUNT(score!AF196:AM196))</f>
        <v>84.375</v>
      </c>
      <c r="E191" s="61">
        <f>IF(COUNT(score!O196:R196)=0,".",SUM(score!O196:R196)/COUNT(score!O196:R196))</f>
        <v>43.75</v>
      </c>
      <c r="F191" s="62">
        <f>IF(COUNT(tempcalcs!$AN196:$BV196)=35,SUM(tempcalcs!$AN196:$BV196,56.57706),".")</f>
        <v>52.51961</v>
      </c>
      <c r="G191" s="62">
        <f>IF(COUNT(tempcalcs!$BX196:$DF196)=35,SUM(tempcalcs!$BX196:$DF196,60.75781),".")</f>
        <v>56.001890000000003</v>
      </c>
    </row>
    <row r="192" spans="1:7" x14ac:dyDescent="0.25">
      <c r="A192" s="58">
        <f>raw!$A197:$A197</f>
        <v>43340</v>
      </c>
      <c r="B192" s="59" t="str">
        <f>raw!$B197:$B197</f>
        <v>0005-0041</v>
      </c>
      <c r="C192" s="61">
        <f>IF(COUNT(score!S197:AC197,score!AO197)=0,".",SUM(score!S197:AC197,score!AO197)/COUNT(score!S197:AC197,score!AO197))</f>
        <v>91.666666666666671</v>
      </c>
      <c r="D192" s="61">
        <f>IF(COUNT(score!AF197:AM197)=0,".",SUM(score!AF197:AM197)/COUNT(score!AF197:AM197))</f>
        <v>84.375</v>
      </c>
      <c r="E192" s="61">
        <f>IF(COUNT(score!O197:R197)=0,".",SUM(score!O197:R197)/COUNT(score!O197:R197))</f>
        <v>56.25</v>
      </c>
      <c r="F192" s="62">
        <f>IF(COUNT(tempcalcs!$AN197:$BV197)=35,SUM(tempcalcs!$AN197:$BV197,56.57706),".")</f>
        <v>49.19903</v>
      </c>
      <c r="G192" s="62">
        <f>IF(COUNT(tempcalcs!$BX197:$DF197)=35,SUM(tempcalcs!$BX197:$DF197,60.75781),".")</f>
        <v>58.925609999999999</v>
      </c>
    </row>
    <row r="193" spans="1:7" x14ac:dyDescent="0.25">
      <c r="A193" s="58">
        <f>raw!$A198:$A198</f>
        <v>43347</v>
      </c>
      <c r="B193" s="59" t="str">
        <f>raw!$B198:$B198</f>
        <v>0005-0042</v>
      </c>
      <c r="C193" s="61">
        <f>IF(COUNT(score!S198:AC198,score!AO198)=0,".",SUM(score!S198:AC198,score!AO198)/COUNT(score!S198:AC198,score!AO198))</f>
        <v>85.416666666666671</v>
      </c>
      <c r="D193" s="61">
        <f>IF(COUNT(score!AF198:AM198)=0,".",SUM(score!AF198:AM198)/COUNT(score!AF198:AM198))</f>
        <v>84.375</v>
      </c>
      <c r="E193" s="61">
        <f>IF(COUNT(score!O198:R198)=0,".",SUM(score!O198:R198)/COUNT(score!O198:R198))</f>
        <v>37.5</v>
      </c>
      <c r="F193" s="62">
        <f>IF(COUNT(tempcalcs!$AN198:$BV198)=35,SUM(tempcalcs!$AN198:$BV198,56.57706),".")</f>
        <v>30.587140000000002</v>
      </c>
      <c r="G193" s="62">
        <f>IF(COUNT(tempcalcs!$BX198:$DF198)=35,SUM(tempcalcs!$BX198:$DF198,60.75781),".")</f>
        <v>51.890389999999996</v>
      </c>
    </row>
    <row r="194" spans="1:7" x14ac:dyDescent="0.25">
      <c r="A194" s="58">
        <f>raw!$A199:$A199</f>
        <v>43347</v>
      </c>
      <c r="B194" s="59" t="str">
        <f>raw!$B199:$B199</f>
        <v>0005-0043</v>
      </c>
      <c r="C194" s="61">
        <f>IF(COUNT(score!S199:AC199,score!AO199)=0,".",SUM(score!S199:AC199,score!AO199)/COUNT(score!S199:AC199,score!AO199))</f>
        <v>31.25</v>
      </c>
      <c r="D194" s="61">
        <f>IF(COUNT(score!AF199:AM199)=0,".",SUM(score!AF199:AM199)/COUNT(score!AF199:AM199))</f>
        <v>68.75</v>
      </c>
      <c r="E194" s="61">
        <f>IF(COUNT(score!O199:R199)=0,".",SUM(score!O199:R199)/COUNT(score!O199:R199))</f>
        <v>37.5</v>
      </c>
      <c r="F194" s="62">
        <f>IF(COUNT(tempcalcs!$AN199:$BV199)=35,SUM(tempcalcs!$AN199:$BV199,56.57706),".")</f>
        <v>26.24053</v>
      </c>
      <c r="G194" s="62">
        <f>IF(COUNT(tempcalcs!$BX199:$DF199)=35,SUM(tempcalcs!$BX199:$DF199,60.75781),".")</f>
        <v>39.721459999999993</v>
      </c>
    </row>
    <row r="195" spans="1:7" x14ac:dyDescent="0.25">
      <c r="A195" s="58">
        <f>raw!$A200:$A200</f>
        <v>43336</v>
      </c>
      <c r="B195" s="59" t="str">
        <f>raw!$B200:$B200</f>
        <v>0005-0044</v>
      </c>
      <c r="C195" s="61">
        <f>IF(COUNT(score!S200:AC200,score!AO200)=0,".",SUM(score!S200:AC200,score!AO200)/COUNT(score!S200:AC200,score!AO200))</f>
        <v>62.5</v>
      </c>
      <c r="D195" s="61">
        <f>IF(COUNT(score!AF200:AM200)=0,".",SUM(score!AF200:AM200)/COUNT(score!AF200:AM200))</f>
        <v>50</v>
      </c>
      <c r="E195" s="61">
        <f>IF(COUNT(score!O200:R200)=0,".",SUM(score!O200:R200)/COUNT(score!O200:R200))</f>
        <v>0</v>
      </c>
      <c r="F195" s="62">
        <f>IF(COUNT(tempcalcs!$AN200:$BV200)=35,SUM(tempcalcs!$AN200:$BV200,56.57706),".")</f>
        <v>27.278870000000005</v>
      </c>
      <c r="G195" s="62">
        <f>IF(COUNT(tempcalcs!$BX200:$DF200)=35,SUM(tempcalcs!$BX200:$DF200,60.75781),".")</f>
        <v>30.828110000000002</v>
      </c>
    </row>
    <row r="196" spans="1:7" x14ac:dyDescent="0.25">
      <c r="A196" s="58">
        <f>raw!$A201:$A201</f>
        <v>43347</v>
      </c>
      <c r="B196" s="59" t="str">
        <f>raw!$B201:$B201</f>
        <v>0005-0046</v>
      </c>
      <c r="C196" s="61">
        <f>IF(COUNT(score!S201:AC201,score!AO201)=0,".",SUM(score!S201:AC201,score!AO201)/COUNT(score!S201:AC201,score!AO201))</f>
        <v>85.416666666666671</v>
      </c>
      <c r="D196" s="61">
        <f>IF(COUNT(score!AF201:AM201)=0,".",SUM(score!AF201:AM201)/COUNT(score!AF201:AM201))</f>
        <v>34.375</v>
      </c>
      <c r="E196" s="61">
        <f>IF(COUNT(score!O201:R201)=0,".",SUM(score!O201:R201)/COUNT(score!O201:R201))</f>
        <v>25</v>
      </c>
      <c r="F196" s="62">
        <f>IF(COUNT(tempcalcs!$AN201:$BV201)=35,SUM(tempcalcs!$AN201:$BV201,56.57706),".")</f>
        <v>28.991450000000004</v>
      </c>
      <c r="G196" s="62">
        <f>IF(COUNT(tempcalcs!$BX201:$DF201)=35,SUM(tempcalcs!$BX201:$DF201,60.75781),".")</f>
        <v>41.448569999999997</v>
      </c>
    </row>
    <row r="197" spans="1:7" x14ac:dyDescent="0.25">
      <c r="A197" s="58">
        <f>raw!$A202:$A202</f>
        <v>43356</v>
      </c>
      <c r="B197" s="59" t="str">
        <f>raw!$B202:$B202</f>
        <v>0005-0047</v>
      </c>
      <c r="C197" s="61">
        <f>IF(COUNT(score!S202:AC202,score!AO202)=0,".",SUM(score!S202:AC202,score!AO202)/COUNT(score!S202:AC202,score!AO202))</f>
        <v>60.416666666666664</v>
      </c>
      <c r="D197" s="61">
        <f>IF(COUNT(score!AF202:AM202)=0,".",SUM(score!AF202:AM202)/COUNT(score!AF202:AM202))</f>
        <v>71.875</v>
      </c>
      <c r="E197" s="61">
        <f>IF(COUNT(score!O202:R202)=0,".",SUM(score!O202:R202)/COUNT(score!O202:R202))</f>
        <v>18.75</v>
      </c>
      <c r="F197" s="62">
        <f>IF(COUNT(tempcalcs!$AN202:$BV202)=35,SUM(tempcalcs!$AN202:$BV202,56.57706),".")</f>
        <v>16.796349999999997</v>
      </c>
      <c r="G197" s="62">
        <f>IF(COUNT(tempcalcs!$BX202:$DF202)=35,SUM(tempcalcs!$BX202:$DF202,60.75781),".")</f>
        <v>50.563850000000002</v>
      </c>
    </row>
    <row r="198" spans="1:7" x14ac:dyDescent="0.25">
      <c r="A198" s="58">
        <f>raw!$A203:$A203</f>
        <v>43356</v>
      </c>
      <c r="B198" s="59" t="str">
        <f>raw!$B203:$B203</f>
        <v>0005-0048</v>
      </c>
      <c r="C198" s="61">
        <f>IF(COUNT(score!S203:AC203,score!AO203)=0,".",SUM(score!S203:AC203,score!AO203)/COUNT(score!S203:AC203,score!AO203))</f>
        <v>95.833333333333329</v>
      </c>
      <c r="D198" s="61">
        <f>IF(COUNT(score!AF203:AM203)=0,".",SUM(score!AF203:AM203)/COUNT(score!AF203:AM203))</f>
        <v>71.875</v>
      </c>
      <c r="E198" s="61">
        <f>IF(COUNT(score!O203:R203)=0,".",SUM(score!O203:R203)/COUNT(score!O203:R203))</f>
        <v>43.75</v>
      </c>
      <c r="F198" s="62">
        <f>IF(COUNT(tempcalcs!$AN203:$BV203)=35,SUM(tempcalcs!$AN203:$BV203,56.57706),".")</f>
        <v>45.134020000000007</v>
      </c>
      <c r="G198" s="62">
        <f>IF(COUNT(tempcalcs!$BX203:$DF203)=35,SUM(tempcalcs!$BX203:$DF203,60.75781),".")</f>
        <v>60.753299999999996</v>
      </c>
    </row>
    <row r="199" spans="1:7" x14ac:dyDescent="0.25">
      <c r="A199" s="58">
        <f>raw!$A204:$A204</f>
        <v>43356</v>
      </c>
      <c r="B199" s="59" t="str">
        <f>raw!$B204:$B204</f>
        <v>0005-0049</v>
      </c>
      <c r="C199" s="61">
        <f>IF(COUNT(score!S204:AC204,score!AO204)=0,".",SUM(score!S204:AC204,score!AO204)/COUNT(score!S204:AC204,score!AO204))</f>
        <v>83.333333333333329</v>
      </c>
      <c r="D199" s="61">
        <f>IF(COUNT(score!AF204:AM204)=0,".",SUM(score!AF204:AM204)/COUNT(score!AF204:AM204))</f>
        <v>96.875</v>
      </c>
      <c r="E199" s="61">
        <f>IF(COUNT(score!O204:R204)=0,".",SUM(score!O204:R204)/COUNT(score!O204:R204))</f>
        <v>62.5</v>
      </c>
      <c r="F199" s="62">
        <f>IF(COUNT(tempcalcs!$AN204:$BV204)=35,SUM(tempcalcs!$AN204:$BV204,56.57706),".")</f>
        <v>48.963760000000001</v>
      </c>
      <c r="G199" s="62">
        <f>IF(COUNT(tempcalcs!$BX204:$DF204)=35,SUM(tempcalcs!$BX204:$DF204,60.75781),".")</f>
        <v>51.780630000000002</v>
      </c>
    </row>
    <row r="200" spans="1:7" x14ac:dyDescent="0.25">
      <c r="A200" s="58">
        <f>raw!$A205:$A205</f>
        <v>43354</v>
      </c>
      <c r="B200" s="59" t="str">
        <f>raw!$B205:$B205</f>
        <v>0005-0050</v>
      </c>
      <c r="C200" s="61">
        <f>IF(COUNT(score!S205:AC205,score!AO205)=0,".",SUM(score!S205:AC205,score!AO205)/COUNT(score!S205:AC205,score!AO205))</f>
        <v>56.25</v>
      </c>
      <c r="D200" s="61">
        <f>IF(COUNT(score!AF205:AM205)=0,".",SUM(score!AF205:AM205)/COUNT(score!AF205:AM205))</f>
        <v>46.875</v>
      </c>
      <c r="E200" s="61">
        <f>IF(COUNT(score!O205:R205)=0,".",SUM(score!O205:R205)/COUNT(score!O205:R205))</f>
        <v>25</v>
      </c>
      <c r="F200" s="62">
        <f>IF(COUNT(tempcalcs!$AN205:$BV205)=35,SUM(tempcalcs!$AN205:$BV205,56.57706),".")</f>
        <v>28.576520000000009</v>
      </c>
      <c r="G200" s="62">
        <f>IF(COUNT(tempcalcs!$BX205:$DF205)=35,SUM(tempcalcs!$BX205:$DF205,60.75781),".")</f>
        <v>28.027340000000002</v>
      </c>
    </row>
    <row r="201" spans="1:7" x14ac:dyDescent="0.25">
      <c r="A201" s="58">
        <f>raw!$A206:$A206</f>
        <v>43347</v>
      </c>
      <c r="B201" s="59" t="str">
        <f>raw!$B206:$B206</f>
        <v>0005-0051</v>
      </c>
      <c r="C201" s="61">
        <f>IF(COUNT(score!S206:AC206,score!AO206)=0,".",SUM(score!S206:AC206,score!AO206)/COUNT(score!S206:AC206,score!AO206))</f>
        <v>89.583333333333329</v>
      </c>
      <c r="D201" s="61">
        <f>IF(COUNT(score!AF206:AM206)=0,".",SUM(score!AF206:AM206)/COUNT(score!AF206:AM206))</f>
        <v>71.875</v>
      </c>
      <c r="E201" s="61">
        <f>IF(COUNT(score!O206:R206)=0,".",SUM(score!O206:R206)/COUNT(score!O206:R206))</f>
        <v>31.25</v>
      </c>
      <c r="F201" s="62">
        <f>IF(COUNT(tempcalcs!$AN206:$BV206)=35,SUM(tempcalcs!$AN206:$BV206,56.57706),".")</f>
        <v>45.063960000000002</v>
      </c>
      <c r="G201" s="62">
        <f>IF(COUNT(tempcalcs!$BX206:$DF206)=35,SUM(tempcalcs!$BX206:$DF206,60.75781),".")</f>
        <v>61.018270000000001</v>
      </c>
    </row>
    <row r="202" spans="1:7" x14ac:dyDescent="0.25">
      <c r="A202" s="58">
        <f>raw!$A207:$A207</f>
        <v>43347</v>
      </c>
      <c r="B202" s="59" t="str">
        <f>raw!$B207:$B207</f>
        <v>0005-0054</v>
      </c>
      <c r="C202" s="61">
        <f>IF(COUNT(score!S207:AC207,score!AO207)=0,".",SUM(score!S207:AC207,score!AO207)/COUNT(score!S207:AC207,score!AO207))</f>
        <v>85.416666666666671</v>
      </c>
      <c r="D202" s="61">
        <f>IF(COUNT(score!AF207:AM207)=0,".",SUM(score!AF207:AM207)/COUNT(score!AF207:AM207))</f>
        <v>90.625</v>
      </c>
      <c r="E202" s="61">
        <f>IF(COUNT(score!O207:R207)=0,".",SUM(score!O207:R207)/COUNT(score!O207:R207))</f>
        <v>43.75</v>
      </c>
      <c r="F202" s="62">
        <f>IF(COUNT(tempcalcs!$AN207:$BV207)=35,SUM(tempcalcs!$AN207:$BV207,56.57706),".")</f>
        <v>44.887460000000004</v>
      </c>
      <c r="G202" s="62">
        <f>IF(COUNT(tempcalcs!$BX207:$DF207)=35,SUM(tempcalcs!$BX207:$DF207,60.75781),".")</f>
        <v>60.96443</v>
      </c>
    </row>
    <row r="203" spans="1:7" x14ac:dyDescent="0.25">
      <c r="A203" s="58">
        <f>raw!$A208:$A208</f>
        <v>43356</v>
      </c>
      <c r="B203" s="59" t="str">
        <f>raw!$B208:$B208</f>
        <v>0005-0055</v>
      </c>
      <c r="C203" s="61">
        <f>IF(COUNT(score!S208:AC208,score!AO208)=0,".",SUM(score!S208:AC208,score!AO208)/COUNT(score!S208:AC208,score!AO208))</f>
        <v>62.5</v>
      </c>
      <c r="D203" s="61">
        <f>IF(COUNT(score!AF208:AM208)=0,".",SUM(score!AF208:AM208)/COUNT(score!AF208:AM208))</f>
        <v>71.875</v>
      </c>
      <c r="E203" s="61">
        <f>IF(COUNT(score!O208:R208)=0,".",SUM(score!O208:R208)/COUNT(score!O208:R208))</f>
        <v>25</v>
      </c>
      <c r="F203" s="62">
        <f>IF(COUNT(tempcalcs!$AN208:$BV208)=35,SUM(tempcalcs!$AN208:$BV208,56.57706),".")</f>
        <v>23.431150000000002</v>
      </c>
      <c r="G203" s="62">
        <f>IF(COUNT(tempcalcs!$BX208:$DF208)=35,SUM(tempcalcs!$BX208:$DF208,60.75781),".")</f>
        <v>38.178619999999995</v>
      </c>
    </row>
    <row r="204" spans="1:7" x14ac:dyDescent="0.25">
      <c r="A204" s="58">
        <f>raw!$A209:$A209</f>
        <v>43356</v>
      </c>
      <c r="B204" s="59" t="str">
        <f>raw!$B209:$B209</f>
        <v>0005-0057</v>
      </c>
      <c r="C204" s="61">
        <f>IF(COUNT(score!S209:AC209,score!AO209)=0,".",SUM(score!S209:AC209,score!AO209)/COUNT(score!S209:AC209,score!AO209))</f>
        <v>93.75</v>
      </c>
      <c r="D204" s="61">
        <f>IF(COUNT(score!AF209:AM209)=0,".",SUM(score!AF209:AM209)/COUNT(score!AF209:AM209))</f>
        <v>81.25</v>
      </c>
      <c r="E204" s="61">
        <f>IF(COUNT(score!O209:R209)=0,".",SUM(score!O209:R209)/COUNT(score!O209:R209))</f>
        <v>25</v>
      </c>
      <c r="F204" s="62">
        <f>IF(COUNT(tempcalcs!$AN209:$BV209)=35,SUM(tempcalcs!$AN209:$BV209,56.57706),".")</f>
        <v>29.908010000000004</v>
      </c>
      <c r="G204" s="62">
        <f>IF(COUNT(tempcalcs!$BX209:$DF209)=35,SUM(tempcalcs!$BX209:$DF209,60.75781),".")</f>
        <v>66.478059999999999</v>
      </c>
    </row>
    <row r="205" spans="1:7" x14ac:dyDescent="0.25">
      <c r="A205" s="58">
        <f>raw!$A210:$A210</f>
        <v>43347</v>
      </c>
      <c r="B205" s="59" t="str">
        <f>raw!$B210:$B210</f>
        <v>0005-0059</v>
      </c>
      <c r="C205" s="61">
        <f>IF(COUNT(score!S210:AC210,score!AO210)=0,".",SUM(score!S210:AC210,score!AO210)/COUNT(score!S210:AC210,score!AO210))</f>
        <v>93.75</v>
      </c>
      <c r="D205" s="61">
        <f>IF(COUNT(score!AF210:AM210)=0,".",SUM(score!AF210:AM210)/COUNT(score!AF210:AM210))</f>
        <v>96.875</v>
      </c>
      <c r="E205" s="61">
        <f>IF(COUNT(score!O210:R210)=0,".",SUM(score!O210:R210)/COUNT(score!O210:R210))</f>
        <v>62.5</v>
      </c>
      <c r="F205" s="62">
        <f>IF(COUNT(tempcalcs!$AN210:$BV210)=35,SUM(tempcalcs!$AN210:$BV210,56.57706),".")</f>
        <v>56.577060000000003</v>
      </c>
      <c r="G205" s="62">
        <f>IF(COUNT(tempcalcs!$BX210:$DF210)=35,SUM(tempcalcs!$BX210:$DF210,60.75781),".")</f>
        <v>60.757809999999999</v>
      </c>
    </row>
    <row r="206" spans="1:7" x14ac:dyDescent="0.25">
      <c r="A206" s="58">
        <f>raw!$A211:$A211</f>
        <v>43349</v>
      </c>
      <c r="B206" s="59" t="str">
        <f>raw!$B211:$B211</f>
        <v>0005-0060</v>
      </c>
      <c r="C206" s="61">
        <f>IF(COUNT(score!S211:AC211,score!AO211)=0,".",SUM(score!S211:AC211,score!AO211)/COUNT(score!S211:AC211,score!AO211))</f>
        <v>83.333333333333329</v>
      </c>
      <c r="D206" s="61">
        <f>IF(COUNT(score!AF211:AM211)=0,".",SUM(score!AF211:AM211)/COUNT(score!AF211:AM211))</f>
        <v>81.25</v>
      </c>
      <c r="E206" s="61">
        <f>IF(COUNT(score!O211:R211)=0,".",SUM(score!O211:R211)/COUNT(score!O211:R211))</f>
        <v>37.5</v>
      </c>
      <c r="F206" s="62">
        <f>IF(COUNT(tempcalcs!$AN211:$BV211)=35,SUM(tempcalcs!$AN211:$BV211,56.57706),".")</f>
        <v>46.062460000000002</v>
      </c>
      <c r="G206" s="62">
        <f>IF(COUNT(tempcalcs!$BX211:$DF211)=35,SUM(tempcalcs!$BX211:$DF211,60.75781),".")</f>
        <v>56.091049999999996</v>
      </c>
    </row>
    <row r="207" spans="1:7" x14ac:dyDescent="0.25">
      <c r="A207" s="58">
        <f>raw!$A212:$A212</f>
        <v>43357</v>
      </c>
      <c r="B207" s="59" t="str">
        <f>raw!$B212:$B212</f>
        <v>0005-0061</v>
      </c>
      <c r="C207" s="61">
        <f>IF(COUNT(score!S212:AC212,score!AO212)=0,".",SUM(score!S212:AC212,score!AO212)/COUNT(score!S212:AC212,score!AO212))</f>
        <v>93.75</v>
      </c>
      <c r="D207" s="61">
        <f>IF(COUNT(score!AF212:AM212)=0,".",SUM(score!AF212:AM212)/COUNT(score!AF212:AM212))</f>
        <v>87.5</v>
      </c>
      <c r="E207" s="61">
        <f>IF(COUNT(score!O212:R212)=0,".",SUM(score!O212:R212)/COUNT(score!O212:R212))</f>
        <v>68.75</v>
      </c>
      <c r="F207" s="62">
        <f>IF(COUNT(tempcalcs!$AN212:$BV212)=35,SUM(tempcalcs!$AN212:$BV212,56.57706),".")</f>
        <v>50.458360000000006</v>
      </c>
      <c r="G207" s="62">
        <f>IF(COUNT(tempcalcs!$BX212:$DF212)=35,SUM(tempcalcs!$BX212:$DF212,60.75781),".")</f>
        <v>46.383659999999999</v>
      </c>
    </row>
    <row r="208" spans="1:7" x14ac:dyDescent="0.25">
      <c r="A208" s="58">
        <f>raw!$A213:$A213</f>
        <v>43347</v>
      </c>
      <c r="B208" s="59" t="str">
        <f>raw!$B213:$B213</f>
        <v>0005-0062</v>
      </c>
      <c r="C208" s="61">
        <f>IF(COUNT(score!S213:AC213,score!AO213)=0,".",SUM(score!S213:AC213,score!AO213)/COUNT(score!S213:AC213,score!AO213))</f>
        <v>87.5</v>
      </c>
      <c r="D208" s="61">
        <f>IF(COUNT(score!AF213:AM213)=0,".",SUM(score!AF213:AM213)/COUNT(score!AF213:AM213))</f>
        <v>75</v>
      </c>
      <c r="E208" s="61">
        <f>IF(COUNT(score!O213:R213)=0,".",SUM(score!O213:R213)/COUNT(score!O213:R213))</f>
        <v>43.75</v>
      </c>
      <c r="F208" s="62">
        <f>IF(COUNT(tempcalcs!$AN213:$BV213)=35,SUM(tempcalcs!$AN213:$BV213,56.57706),".")</f>
        <v>39.307109999999994</v>
      </c>
      <c r="G208" s="62">
        <f>IF(COUNT(tempcalcs!$BX213:$DF213)=35,SUM(tempcalcs!$BX213:$DF213,60.75781),".")</f>
        <v>42.478839999999998</v>
      </c>
    </row>
    <row r="209" spans="1:7" x14ac:dyDescent="0.25">
      <c r="A209" s="58">
        <f>raw!$A214:$A214</f>
        <v>43347</v>
      </c>
      <c r="B209" s="59" t="str">
        <f>raw!$B214:$B214</f>
        <v>0005-0063</v>
      </c>
      <c r="C209" s="61">
        <f>IF(COUNT(score!S214:AC214,score!AO214)=0,".",SUM(score!S214:AC214,score!AO214)/COUNT(score!S214:AC214,score!AO214))</f>
        <v>91.666666666666671</v>
      </c>
      <c r="D209" s="61">
        <f>IF(COUNT(score!AF214:AM214)=0,".",SUM(score!AF214:AM214)/COUNT(score!AF214:AM214))</f>
        <v>84.375</v>
      </c>
      <c r="E209" s="61">
        <f>IF(COUNT(score!O214:R214)=0,".",SUM(score!O214:R214)/COUNT(score!O214:R214))</f>
        <v>31.25</v>
      </c>
      <c r="F209" s="62">
        <f>IF(COUNT(tempcalcs!$AN214:$BV214)=35,SUM(tempcalcs!$AN214:$BV214,56.57706),".")</f>
        <v>42.688549999999999</v>
      </c>
      <c r="G209" s="62">
        <f>IF(COUNT(tempcalcs!$BX214:$DF214)=35,SUM(tempcalcs!$BX214:$DF214,60.75781),".")</f>
        <v>39.246299999999998</v>
      </c>
    </row>
    <row r="210" spans="1:7" x14ac:dyDescent="0.25">
      <c r="A210" s="58">
        <f>raw!$A215:$A215</f>
        <v>43371</v>
      </c>
      <c r="B210" s="59" t="str">
        <f>raw!$B215:$B215</f>
        <v>0005-0067</v>
      </c>
      <c r="C210" s="61">
        <f>IF(COUNT(score!S215:AC215,score!AO215)=0,".",SUM(score!S215:AC215,score!AO215)/COUNT(score!S215:AC215,score!AO215))</f>
        <v>68.75</v>
      </c>
      <c r="D210" s="61">
        <f>IF(COUNT(score!AF215:AM215)=0,".",SUM(score!AF215:AM215)/COUNT(score!AF215:AM215))</f>
        <v>81.25</v>
      </c>
      <c r="E210" s="61">
        <f>IF(COUNT(score!O215:R215)=0,".",SUM(score!O215:R215)/COUNT(score!O215:R215))</f>
        <v>43.75</v>
      </c>
      <c r="F210" s="62">
        <f>IF(COUNT(tempcalcs!$AN215:$BV215)=35,SUM(tempcalcs!$AN215:$BV215,56.57706),".")</f>
        <v>44.063090000000003</v>
      </c>
      <c r="G210" s="62">
        <f>IF(COUNT(tempcalcs!$BX215:$DF215)=35,SUM(tempcalcs!$BX215:$DF215,60.75781),".")</f>
        <v>34.919309999999996</v>
      </c>
    </row>
    <row r="211" spans="1:7" x14ac:dyDescent="0.25">
      <c r="A211" s="58">
        <f>raw!$A216:$A216</f>
        <v>43371</v>
      </c>
      <c r="B211" s="59" t="str">
        <f>raw!$B216:$B216</f>
        <v>0005-0068</v>
      </c>
      <c r="C211" s="61">
        <f>IF(COUNT(score!S216:AC216,score!AO216)=0,".",SUM(score!S216:AC216,score!AO216)/COUNT(score!S216:AC216,score!AO216))</f>
        <v>45.833333333333336</v>
      </c>
      <c r="D211" s="61">
        <f>IF(COUNT(score!AF216:AM216)=0,".",SUM(score!AF216:AM216)/COUNT(score!AF216:AM216))</f>
        <v>40.625</v>
      </c>
      <c r="E211" s="61">
        <f>IF(COUNT(score!O216:R216)=0,".",SUM(score!O216:R216)/COUNT(score!O216:R216))</f>
        <v>18.75</v>
      </c>
      <c r="F211" s="62">
        <f>IF(COUNT(tempcalcs!$AN216:$BV216)=35,SUM(tempcalcs!$AN216:$BV216,56.57706),".")</f>
        <v>21.178790000000006</v>
      </c>
      <c r="G211" s="62">
        <f>IF(COUNT(tempcalcs!$BX216:$DF216)=35,SUM(tempcalcs!$BX216:$DF216,60.75781),".")</f>
        <v>39.738889999999998</v>
      </c>
    </row>
    <row r="212" spans="1:7" x14ac:dyDescent="0.25">
      <c r="A212" s="58">
        <f>raw!$A217:$A217</f>
        <v>43372</v>
      </c>
      <c r="B212" s="59" t="str">
        <f>raw!$B217:$B217</f>
        <v>0005-0070</v>
      </c>
      <c r="C212" s="61">
        <f>IF(COUNT(score!S217:AC217,score!AO217)=0,".",SUM(score!S217:AC217,score!AO217)/COUNT(score!S217:AC217,score!AO217))</f>
        <v>79.166666666666671</v>
      </c>
      <c r="D212" s="61">
        <f>IF(COUNT(score!AF217:AM217)=0,".",SUM(score!AF217:AM217)/COUNT(score!AF217:AM217))</f>
        <v>62.5</v>
      </c>
      <c r="E212" s="61">
        <f>IF(COUNT(score!O217:R217)=0,".",SUM(score!O217:R217)/COUNT(score!O217:R217))</f>
        <v>37.5</v>
      </c>
      <c r="F212" s="62">
        <f>IF(COUNT(tempcalcs!$AN217:$BV217)=35,SUM(tempcalcs!$AN217:$BV217,56.57706),".")</f>
        <v>49.747040000000005</v>
      </c>
      <c r="G212" s="62">
        <f>IF(COUNT(tempcalcs!$BX217:$DF217)=35,SUM(tempcalcs!$BX217:$DF217,60.75781),".")</f>
        <v>44.609859999999998</v>
      </c>
    </row>
    <row r="213" spans="1:7" x14ac:dyDescent="0.25">
      <c r="A213" s="58">
        <f>raw!$A218:$A218</f>
        <v>43350</v>
      </c>
      <c r="B213" s="59" t="str">
        <f>raw!$B218:$B218</f>
        <v>0006-0001</v>
      </c>
      <c r="C213" s="61">
        <f>IF(COUNT(score!S218:AC218,score!AO218)=0,".",SUM(score!S218:AC218,score!AO218)/COUNT(score!S218:AC218,score!AO218))</f>
        <v>83.333333333333329</v>
      </c>
      <c r="D213" s="61">
        <f>IF(COUNT(score!AF218:AM218)=0,".",SUM(score!AF218:AM218)/COUNT(score!AF218:AM218))</f>
        <v>96.875</v>
      </c>
      <c r="E213" s="61">
        <f>IF(COUNT(score!O218:R218)=0,".",SUM(score!O218:R218)/COUNT(score!O218:R218))</f>
        <v>75</v>
      </c>
      <c r="F213" s="62">
        <f>IF(COUNT(tempcalcs!$AN218:$BV218)=35,SUM(tempcalcs!$AN218:$BV218,56.57706),".")</f>
        <v>47.02516</v>
      </c>
      <c r="G213" s="62">
        <f>IF(COUNT(tempcalcs!$BX218:$DF218)=35,SUM(tempcalcs!$BX218:$DF218,60.75781),".")</f>
        <v>57.794820000000001</v>
      </c>
    </row>
    <row r="214" spans="1:7" x14ac:dyDescent="0.25">
      <c r="A214" s="58">
        <f>raw!$A219:$A219</f>
        <v>43350</v>
      </c>
      <c r="B214" s="59" t="str">
        <f>raw!$B219:$B219</f>
        <v>0006-0003</v>
      </c>
      <c r="C214" s="61">
        <f>IF(COUNT(score!S219:AC219,score!AO219)=0,".",SUM(score!S219:AC219,score!AO219)/COUNT(score!S219:AC219,score!AO219))</f>
        <v>97.916666666666671</v>
      </c>
      <c r="D214" s="61">
        <f>IF(COUNT(score!AF219:AM219)=0,".",SUM(score!AF219:AM219)/COUNT(score!AF219:AM219))</f>
        <v>87.5</v>
      </c>
      <c r="E214" s="61">
        <f>IF(COUNT(score!O219:R219)=0,".",SUM(score!O219:R219)/COUNT(score!O219:R219))</f>
        <v>50</v>
      </c>
      <c r="F214" s="62">
        <f>IF(COUNT(tempcalcs!$AN219:$BV219)=35,SUM(tempcalcs!$AN219:$BV219,56.57706),".")</f>
        <v>50.205510000000004</v>
      </c>
      <c r="G214" s="62">
        <f>IF(COUNT(tempcalcs!$BX219:$DF219)=35,SUM(tempcalcs!$BX219:$DF219,60.75781),".")</f>
        <v>58.424379999999999</v>
      </c>
    </row>
    <row r="215" spans="1:7" x14ac:dyDescent="0.25">
      <c r="A215" s="58">
        <f>raw!$A220:$A220</f>
        <v>43350</v>
      </c>
      <c r="B215" s="59" t="str">
        <f>raw!$B220:$B220</f>
        <v>0006-0004</v>
      </c>
      <c r="C215" s="61">
        <f>IF(COUNT(score!S220:AC220,score!AO220)=0,".",SUM(score!S220:AC220,score!AO220)/COUNT(score!S220:AC220,score!AO220))</f>
        <v>83.333333333333329</v>
      </c>
      <c r="D215" s="61">
        <f>IF(COUNT(score!AF220:AM220)=0,".",SUM(score!AF220:AM220)/COUNT(score!AF220:AM220))</f>
        <v>93.75</v>
      </c>
      <c r="E215" s="61">
        <f>IF(COUNT(score!O220:R220)=0,".",SUM(score!O220:R220)/COUNT(score!O220:R220))</f>
        <v>75</v>
      </c>
      <c r="F215" s="62">
        <f>IF(COUNT(tempcalcs!$AN220:$BV220)=35,SUM(tempcalcs!$AN220:$BV220,56.57706),".")</f>
        <v>37.587370000000007</v>
      </c>
      <c r="G215" s="62">
        <f>IF(COUNT(tempcalcs!$BX220:$DF220)=35,SUM(tempcalcs!$BX220:$DF220,60.75781),".")</f>
        <v>64.626390000000001</v>
      </c>
    </row>
    <row r="216" spans="1:7" x14ac:dyDescent="0.25">
      <c r="A216" s="58">
        <f>raw!$A221:$A221</f>
        <v>43350</v>
      </c>
      <c r="B216" s="59" t="str">
        <f>raw!$B221:$B221</f>
        <v>0006-0005</v>
      </c>
      <c r="C216" s="61">
        <f>IF(COUNT(score!S221:AC221,score!AO221)=0,".",SUM(score!S221:AC221,score!AO221)/COUNT(score!S221:AC221,score!AO221))</f>
        <v>81.25</v>
      </c>
      <c r="D216" s="61">
        <f>IF(COUNT(score!AF221:AM221)=0,".",SUM(score!AF221:AM221)/COUNT(score!AF221:AM221))</f>
        <v>87.5</v>
      </c>
      <c r="E216" s="61">
        <f>IF(COUNT(score!O221:R221)=0,".",SUM(score!O221:R221)/COUNT(score!O221:R221))</f>
        <v>18.75</v>
      </c>
      <c r="F216" s="62">
        <f>IF(COUNT(tempcalcs!$AN221:$BV221)=35,SUM(tempcalcs!$AN221:$BV221,56.57706),".")</f>
        <v>28.451789999999999</v>
      </c>
      <c r="G216" s="62">
        <f>IF(COUNT(tempcalcs!$BX221:$DF221)=35,SUM(tempcalcs!$BX221:$DF221,60.75781),".")</f>
        <v>51.426749999999998</v>
      </c>
    </row>
    <row r="217" spans="1:7" x14ac:dyDescent="0.25">
      <c r="A217" s="58">
        <f>raw!$A222:$A222</f>
        <v>43350</v>
      </c>
      <c r="B217" s="59" t="str">
        <f>raw!$B222:$B222</f>
        <v>0006-0007</v>
      </c>
      <c r="C217" s="61">
        <f>IF(COUNT(score!S222:AC222,score!AO222)=0,".",SUM(score!S222:AC222,score!AO222)/COUNT(score!S222:AC222,score!AO222))</f>
        <v>95.833333333333329</v>
      </c>
      <c r="D217" s="61">
        <f>IF(COUNT(score!AF222:AM222)=0,".",SUM(score!AF222:AM222)/COUNT(score!AF222:AM222))</f>
        <v>100</v>
      </c>
      <c r="E217" s="61">
        <f>IF(COUNT(score!O222:R222)=0,".",SUM(score!O222:R222)/COUNT(score!O222:R222))</f>
        <v>75</v>
      </c>
      <c r="F217" s="62">
        <f>IF(COUNT(tempcalcs!$AN222:$BV222)=35,SUM(tempcalcs!$AN222:$BV222,56.57706),".")</f>
        <v>53.216280000000005</v>
      </c>
      <c r="G217" s="62">
        <f>IF(COUNT(tempcalcs!$BX222:$DF222)=35,SUM(tempcalcs!$BX222:$DF222,60.75781),".")</f>
        <v>54.49539</v>
      </c>
    </row>
    <row r="218" spans="1:7" x14ac:dyDescent="0.25">
      <c r="A218" s="58">
        <f>raw!$A223:$A223</f>
        <v>43350</v>
      </c>
      <c r="B218" s="59" t="str">
        <f>raw!$B223:$B223</f>
        <v>0006-0008</v>
      </c>
      <c r="C218" s="61">
        <f>IF(COUNT(score!S223:AC223,score!AO223)=0,".",SUM(score!S223:AC223,score!AO223)/COUNT(score!S223:AC223,score!AO223))</f>
        <v>91.666666666666671</v>
      </c>
      <c r="D218" s="61">
        <f>IF(COUNT(score!AF223:AM223)=0,".",SUM(score!AF223:AM223)/COUNT(score!AF223:AM223))</f>
        <v>78.125</v>
      </c>
      <c r="E218" s="61">
        <f>IF(COUNT(score!O223:R223)=0,".",SUM(score!O223:R223)/COUNT(score!O223:R223))</f>
        <v>37.5</v>
      </c>
      <c r="F218" s="62">
        <f>IF(COUNT(tempcalcs!$AN223:$BV223)=35,SUM(tempcalcs!$AN223:$BV223,56.57706),".")</f>
        <v>37.418120000000002</v>
      </c>
      <c r="G218" s="62">
        <f>IF(COUNT(tempcalcs!$BX223:$DF223)=35,SUM(tempcalcs!$BX223:$DF223,60.75781),".")</f>
        <v>63.715670000000003</v>
      </c>
    </row>
    <row r="219" spans="1:7" x14ac:dyDescent="0.25">
      <c r="A219" s="58">
        <f>raw!$A224:$A224</f>
        <v>43350</v>
      </c>
      <c r="B219" s="59" t="str">
        <f>raw!$B224:$B224</f>
        <v>0006-0009</v>
      </c>
      <c r="C219" s="61">
        <f>IF(COUNT(score!S224:AC224,score!AO224)=0,".",SUM(score!S224:AC224,score!AO224)/COUNT(score!S224:AC224,score!AO224))</f>
        <v>93.75</v>
      </c>
      <c r="D219" s="61">
        <f>IF(COUNT(score!AF224:AM224)=0,".",SUM(score!AF224:AM224)/COUNT(score!AF224:AM224))</f>
        <v>65.625</v>
      </c>
      <c r="E219" s="61">
        <f>IF(COUNT(score!O224:R224)=0,".",SUM(score!O224:R224)/COUNT(score!O224:R224))</f>
        <v>18.75</v>
      </c>
      <c r="F219" s="62">
        <f>IF(COUNT(tempcalcs!$AN224:$BV224)=35,SUM(tempcalcs!$AN224:$BV224,56.57706),".")</f>
        <v>31.515910000000002</v>
      </c>
      <c r="G219" s="62">
        <f>IF(COUNT(tempcalcs!$BX224:$DF224)=35,SUM(tempcalcs!$BX224:$DF224,60.75781),".")</f>
        <v>63.540649999999999</v>
      </c>
    </row>
    <row r="220" spans="1:7" x14ac:dyDescent="0.25">
      <c r="A220" s="58">
        <f>raw!$A225:$A225</f>
        <v>43350</v>
      </c>
      <c r="B220" s="59" t="str">
        <f>raw!$B225:$B225</f>
        <v>0006-0010</v>
      </c>
      <c r="C220" s="61">
        <f>IF(COUNT(score!S225:AC225,score!AO225)=0,".",SUM(score!S225:AC225,score!AO225)/COUNT(score!S225:AC225,score!AO225))</f>
        <v>100</v>
      </c>
      <c r="D220" s="61">
        <f>IF(COUNT(score!AF225:AM225)=0,".",SUM(score!AF225:AM225)/COUNT(score!AF225:AM225))</f>
        <v>81.25</v>
      </c>
      <c r="E220" s="61">
        <f>IF(COUNT(score!O225:R225)=0,".",SUM(score!O225:R225)/COUNT(score!O225:R225))</f>
        <v>50</v>
      </c>
      <c r="F220" s="62">
        <f>IF(COUNT(tempcalcs!$AN225:$BV225)=35,SUM(tempcalcs!$AN225:$BV225,56.57706),".")</f>
        <v>47.71499</v>
      </c>
      <c r="G220" s="62">
        <f>IF(COUNT(tempcalcs!$BX225:$DF225)=35,SUM(tempcalcs!$BX225:$DF225,60.75781),".")</f>
        <v>58.083039999999997</v>
      </c>
    </row>
    <row r="221" spans="1:7" x14ac:dyDescent="0.25">
      <c r="A221" s="58">
        <f>raw!$A226:$A226</f>
        <v>43353</v>
      </c>
      <c r="B221" s="59" t="str">
        <f>raw!$B226:$B226</f>
        <v>0006-0012</v>
      </c>
      <c r="C221" s="61">
        <f>IF(COUNT(score!S226:AC226,score!AO226)=0,".",SUM(score!S226:AC226,score!AO226)/COUNT(score!S226:AC226,score!AO226))</f>
        <v>97.916666666666671</v>
      </c>
      <c r="D221" s="61">
        <f>IF(COUNT(score!AF226:AM226)=0,".",SUM(score!AF226:AM226)/COUNT(score!AF226:AM226))</f>
        <v>71.875</v>
      </c>
      <c r="E221" s="61">
        <f>IF(COUNT(score!O226:R226)=0,".",SUM(score!O226:R226)/COUNT(score!O226:R226))</f>
        <v>81.25</v>
      </c>
      <c r="F221" s="62">
        <f>IF(COUNT(tempcalcs!$AN226:$BV226)=35,SUM(tempcalcs!$AN226:$BV226,56.57706),".")</f>
        <v>47.604610000000001</v>
      </c>
      <c r="G221" s="62">
        <f>IF(COUNT(tempcalcs!$BX226:$DF226)=35,SUM(tempcalcs!$BX226:$DF226,60.75781),".")</f>
        <v>61.222000000000001</v>
      </c>
    </row>
    <row r="222" spans="1:7" x14ac:dyDescent="0.25">
      <c r="A222" s="58">
        <f>raw!$A227:$A227</f>
        <v>43353</v>
      </c>
      <c r="B222" s="59" t="str">
        <f>raw!$B227:$B227</f>
        <v>0006-0013</v>
      </c>
      <c r="C222" s="61">
        <f>IF(COUNT(score!S227:AC227,score!AO227)=0,".",SUM(score!S227:AC227,score!AO227)/COUNT(score!S227:AC227,score!AO227))</f>
        <v>95.833333333333329</v>
      </c>
      <c r="D222" s="61">
        <f>IF(COUNT(score!AF227:AM227)=0,".",SUM(score!AF227:AM227)/COUNT(score!AF227:AM227))</f>
        <v>71.875</v>
      </c>
      <c r="E222" s="61">
        <f>IF(COUNT(score!O227:R227)=0,".",SUM(score!O227:R227)/COUNT(score!O227:R227))</f>
        <v>0</v>
      </c>
      <c r="F222" s="62">
        <f>IF(COUNT(tempcalcs!$AN227:$BV227)=35,SUM(tempcalcs!$AN227:$BV227,56.57706),".")</f>
        <v>30.886390000000002</v>
      </c>
      <c r="G222" s="62">
        <f>IF(COUNT(tempcalcs!$BX227:$DF227)=35,SUM(tempcalcs!$BX227:$DF227,60.75781),".")</f>
        <v>67.902450000000002</v>
      </c>
    </row>
    <row r="223" spans="1:7" x14ac:dyDescent="0.25">
      <c r="A223" s="58">
        <f>raw!$A228:$A228</f>
        <v>43350</v>
      </c>
      <c r="B223" s="59" t="str">
        <f>raw!$B228:$B228</f>
        <v>0006-0014</v>
      </c>
      <c r="C223" s="61">
        <f>IF(COUNT(score!S228:AC228,score!AO228)=0,".",SUM(score!S228:AC228,score!AO228)/COUNT(score!S228:AC228,score!AO228))</f>
        <v>100</v>
      </c>
      <c r="D223" s="61">
        <f>IF(COUNT(score!AF228:AM228)=0,".",SUM(score!AF228:AM228)/COUNT(score!AF228:AM228))</f>
        <v>81.25</v>
      </c>
      <c r="E223" s="61">
        <f>IF(COUNT(score!O228:R228)=0,".",SUM(score!O228:R228)/COUNT(score!O228:R228))</f>
        <v>25</v>
      </c>
      <c r="F223" s="62">
        <f>IF(COUNT(tempcalcs!$AN228:$BV228)=35,SUM(tempcalcs!$AN228:$BV228,56.57706),".")</f>
        <v>36.835530000000006</v>
      </c>
      <c r="G223" s="62">
        <f>IF(COUNT(tempcalcs!$BX228:$DF228)=35,SUM(tempcalcs!$BX228:$DF228,60.75781),".")</f>
        <v>56.072150000000001</v>
      </c>
    </row>
    <row r="224" spans="1:7" x14ac:dyDescent="0.25">
      <c r="A224" s="58">
        <f>raw!$A229:$A229</f>
        <v>43350</v>
      </c>
      <c r="B224" s="59" t="str">
        <f>raw!$B229:$B229</f>
        <v>0006-0015</v>
      </c>
      <c r="C224" s="61">
        <f>IF(COUNT(score!S229:AC229,score!AO229)=0,".",SUM(score!S229:AC229,score!AO229)/COUNT(score!S229:AC229,score!AO229))</f>
        <v>87.5</v>
      </c>
      <c r="D224" s="61">
        <f>IF(COUNT(score!AF229:AM229)=0,".",SUM(score!AF229:AM229)/COUNT(score!AF229:AM229))</f>
        <v>81.25</v>
      </c>
      <c r="E224" s="61">
        <f>IF(COUNT(score!O229:R229)=0,".",SUM(score!O229:R229)/COUNT(score!O229:R229))</f>
        <v>87.5</v>
      </c>
      <c r="F224" s="62">
        <f>IF(COUNT(tempcalcs!$AN229:$BV229)=35,SUM(tempcalcs!$AN229:$BV229,56.57706),".")</f>
        <v>44.798680000000004</v>
      </c>
      <c r="G224" s="62">
        <f>IF(COUNT(tempcalcs!$BX229:$DF229)=35,SUM(tempcalcs!$BX229:$DF229,60.75781),".")</f>
        <v>54.79945</v>
      </c>
    </row>
    <row r="225" spans="1:7" x14ac:dyDescent="0.25">
      <c r="A225" s="58">
        <f>raw!$A230:$A230</f>
        <v>43350</v>
      </c>
      <c r="B225" s="59" t="str">
        <f>raw!$B230:$B230</f>
        <v>0006-0019</v>
      </c>
      <c r="C225" s="61">
        <f>IF(COUNT(score!S230:AC230,score!AO230)=0,".",SUM(score!S230:AC230,score!AO230)/COUNT(score!S230:AC230,score!AO230))</f>
        <v>66.666666666666671</v>
      </c>
      <c r="D225" s="61">
        <f>IF(COUNT(score!AF230:AM230)=0,".",SUM(score!AF230:AM230)/COUNT(score!AF230:AM230))</f>
        <v>62.5</v>
      </c>
      <c r="E225" s="61">
        <f>IF(COUNT(score!O230:R230)=0,".",SUM(score!O230:R230)/COUNT(score!O230:R230))</f>
        <v>0</v>
      </c>
      <c r="F225" s="62">
        <f>IF(COUNT(tempcalcs!$AN230:$BV230)=35,SUM(tempcalcs!$AN230:$BV230,56.57706),".")</f>
        <v>31.009609999999999</v>
      </c>
      <c r="G225" s="62">
        <f>IF(COUNT(tempcalcs!$BX230:$DF230)=35,SUM(tempcalcs!$BX230:$DF230,60.75781),".")</f>
        <v>49.13711</v>
      </c>
    </row>
    <row r="226" spans="1:7" x14ac:dyDescent="0.25">
      <c r="A226" s="58">
        <f>raw!$A231:$A231</f>
        <v>43350</v>
      </c>
      <c r="B226" s="59" t="str">
        <f>raw!$B231:$B231</f>
        <v>0006-0021</v>
      </c>
      <c r="C226" s="61">
        <f>IF(COUNT(score!S231:AC231,score!AO231)=0,".",SUM(score!S231:AC231,score!AO231)/COUNT(score!S231:AC231,score!AO231))</f>
        <v>81.25</v>
      </c>
      <c r="D226" s="61">
        <f>IF(COUNT(score!AF231:AM231)=0,".",SUM(score!AF231:AM231)/COUNT(score!AF231:AM231))</f>
        <v>90.625</v>
      </c>
      <c r="E226" s="61">
        <f>IF(COUNT(score!O231:R231)=0,".",SUM(score!O231:R231)/COUNT(score!O231:R231))</f>
        <v>75</v>
      </c>
      <c r="F226" s="62">
        <f>IF(COUNT(tempcalcs!$AN231:$BV231)=35,SUM(tempcalcs!$AN231:$BV231,56.57706),".")</f>
        <v>50.406310000000005</v>
      </c>
      <c r="G226" s="62">
        <f>IF(COUNT(tempcalcs!$BX231:$DF231)=35,SUM(tempcalcs!$BX231:$DF231,60.75781),".")</f>
        <v>56.867069999999998</v>
      </c>
    </row>
    <row r="227" spans="1:7" x14ac:dyDescent="0.25">
      <c r="A227" s="58">
        <f>raw!$A232:$A232</f>
        <v>43348</v>
      </c>
      <c r="B227" s="59" t="str">
        <f>raw!$B232:$B232</f>
        <v>0006-0025</v>
      </c>
      <c r="C227" s="61">
        <f>IF(COUNT(score!S232:AC232,score!AO232)=0,".",SUM(score!S232:AC232,score!AO232)/COUNT(score!S232:AC232,score!AO232))</f>
        <v>77.083333333333329</v>
      </c>
      <c r="D227" s="61">
        <f>IF(COUNT(score!AF232:AM232)=0,".",SUM(score!AF232:AM232)/COUNT(score!AF232:AM232))</f>
        <v>68.75</v>
      </c>
      <c r="E227" s="61">
        <f>IF(COUNT(score!O232:R232)=0,".",SUM(score!O232:R232)/COUNT(score!O232:R232))</f>
        <v>62.5</v>
      </c>
      <c r="F227" s="62">
        <f>IF(COUNT(tempcalcs!$AN232:$BV232)=35,SUM(tempcalcs!$AN232:$BV232,56.57706),".")</f>
        <v>49.41498</v>
      </c>
      <c r="G227" s="62">
        <f>IF(COUNT(tempcalcs!$BX232:$DF232)=35,SUM(tempcalcs!$BX232:$DF232,60.75781),".")</f>
        <v>55.399229999999996</v>
      </c>
    </row>
    <row r="228" spans="1:7" x14ac:dyDescent="0.25">
      <c r="A228" s="58">
        <f>raw!$A233:$A233</f>
        <v>43350</v>
      </c>
      <c r="B228" s="59" t="str">
        <f>raw!$B233:$B233</f>
        <v>0006-0027</v>
      </c>
      <c r="C228" s="61">
        <f>IF(COUNT(score!S233:AC233,score!AO233)=0,".",SUM(score!S233:AC233,score!AO233)/COUNT(score!S233:AC233,score!AO233))</f>
        <v>77.083333333333329</v>
      </c>
      <c r="D228" s="61">
        <f>IF(COUNT(score!AF233:AM233)=0,".",SUM(score!AF233:AM233)/COUNT(score!AF233:AM233))</f>
        <v>90.625</v>
      </c>
      <c r="E228" s="61">
        <f>IF(COUNT(score!O233:R233)=0,".",SUM(score!O233:R233)/COUNT(score!O233:R233))</f>
        <v>56.25</v>
      </c>
      <c r="F228" s="62">
        <f>IF(COUNT(tempcalcs!$AN233:$BV233)=35,SUM(tempcalcs!$AN233:$BV233,56.57706),".")</f>
        <v>47.361980000000003</v>
      </c>
      <c r="G228" s="62">
        <f>IF(COUNT(tempcalcs!$BX233:$DF233)=35,SUM(tempcalcs!$BX233:$DF233,60.75781),".")</f>
        <v>64.092060000000004</v>
      </c>
    </row>
    <row r="229" spans="1:7" x14ac:dyDescent="0.25">
      <c r="A229" s="58">
        <f>raw!$A234:$A234</f>
        <v>43353</v>
      </c>
      <c r="B229" s="59" t="str">
        <f>raw!$B234:$B234</f>
        <v>0006-0028</v>
      </c>
      <c r="C229" s="61">
        <f>IF(COUNT(score!S234:AC234,score!AO234)=0,".",SUM(score!S234:AC234,score!AO234)/COUNT(score!S234:AC234,score!AO234))</f>
        <v>50</v>
      </c>
      <c r="D229" s="61">
        <f>IF(COUNT(score!AF234:AM234)=0,".",SUM(score!AF234:AM234)/COUNT(score!AF234:AM234))</f>
        <v>71.875</v>
      </c>
      <c r="E229" s="61">
        <f>IF(COUNT(score!O234:R234)=0,".",SUM(score!O234:R234)/COUNT(score!O234:R234))</f>
        <v>6.25</v>
      </c>
      <c r="F229" s="62">
        <f>IF(COUNT(tempcalcs!$AN234:$BV234)=35,SUM(tempcalcs!$AN234:$BV234,56.57706),".")</f>
        <v>27.613030000000002</v>
      </c>
      <c r="G229" s="62">
        <f>IF(COUNT(tempcalcs!$BX234:$DF234)=35,SUM(tempcalcs!$BX234:$DF234,60.75781),".")</f>
        <v>30.905099999999997</v>
      </c>
    </row>
    <row r="230" spans="1:7" x14ac:dyDescent="0.25">
      <c r="A230" s="58">
        <f>raw!$A235:$A235</f>
        <v>43382</v>
      </c>
      <c r="B230" s="59" t="str">
        <f>raw!$B235:$B235</f>
        <v>0006-0029</v>
      </c>
      <c r="C230" s="61">
        <f>IF(COUNT(score!S235:AC235,score!AO235)=0,".",SUM(score!S235:AC235,score!AO235)/COUNT(score!S235:AC235,score!AO235))</f>
        <v>77.083333333333329</v>
      </c>
      <c r="D230" s="61">
        <f>IF(COUNT(score!AF235:AM235)=0,".",SUM(score!AF235:AM235)/COUNT(score!AF235:AM235))</f>
        <v>50</v>
      </c>
      <c r="E230" s="61">
        <f>IF(COUNT(score!O235:R235)=0,".",SUM(score!O235:R235)/COUNT(score!O235:R235))</f>
        <v>12.5</v>
      </c>
      <c r="F230" s="62">
        <f>IF(COUNT(tempcalcs!$AN235:$BV235)=35,SUM(tempcalcs!$AN235:$BV235,56.57706),".")</f>
        <v>48.46199</v>
      </c>
      <c r="G230" s="62">
        <f>IF(COUNT(tempcalcs!$BX235:$DF235)=35,SUM(tempcalcs!$BX235:$DF235,60.75781),".")</f>
        <v>53.868650000000002</v>
      </c>
    </row>
    <row r="231" spans="1:7" x14ac:dyDescent="0.25">
      <c r="A231" s="58">
        <f>raw!$A236:$A236</f>
        <v>43382</v>
      </c>
      <c r="B231" s="59" t="str">
        <f>raw!$B236:$B236</f>
        <v>0006-0030</v>
      </c>
      <c r="C231" s="61">
        <f>IF(COUNT(score!S236:AC236,score!AO236)=0,".",SUM(score!S236:AC236,score!AO236)/COUNT(score!S236:AC236,score!AO236))</f>
        <v>81.25</v>
      </c>
      <c r="D231" s="61">
        <f>IF(COUNT(score!AF236:AM236)=0,".",SUM(score!AF236:AM236)/COUNT(score!AF236:AM236))</f>
        <v>50</v>
      </c>
      <c r="E231" s="61">
        <f>IF(COUNT(score!O236:R236)=0,".",SUM(score!O236:R236)/COUNT(score!O236:R236))</f>
        <v>0</v>
      </c>
      <c r="F231" s="62">
        <f>IF(COUNT(tempcalcs!$AN236:$BV236)=35,SUM(tempcalcs!$AN236:$BV236,56.57706),".")</f>
        <v>21.054259999999999</v>
      </c>
      <c r="G231" s="62">
        <f>IF(COUNT(tempcalcs!$BX236:$DF236)=35,SUM(tempcalcs!$BX236:$DF236,60.75781),".")</f>
        <v>51.879489999999997</v>
      </c>
    </row>
    <row r="232" spans="1:7" x14ac:dyDescent="0.25">
      <c r="A232" s="58">
        <f>raw!$A237:$A237</f>
        <v>43382</v>
      </c>
      <c r="B232" s="59" t="str">
        <f>raw!$B237:$B237</f>
        <v>0006-0031</v>
      </c>
      <c r="C232" s="61">
        <f>IF(COUNT(score!S237:AC237,score!AO237)=0,".",SUM(score!S237:AC237,score!AO237)/COUNT(score!S237:AC237,score!AO237))</f>
        <v>75</v>
      </c>
      <c r="D232" s="61">
        <f>IF(COUNT(score!AF237:AM237)=0,".",SUM(score!AF237:AM237)/COUNT(score!AF237:AM237))</f>
        <v>87.5</v>
      </c>
      <c r="E232" s="61">
        <f>IF(COUNT(score!O237:R237)=0,".",SUM(score!O237:R237)/COUNT(score!O237:R237))</f>
        <v>87.5</v>
      </c>
      <c r="F232" s="62">
        <f>IF(COUNT(tempcalcs!$AN237:$BV237)=35,SUM(tempcalcs!$AN237:$BV237,56.57706),".")</f>
        <v>45.02834</v>
      </c>
      <c r="G232" s="62">
        <f>IF(COUNT(tempcalcs!$BX237:$DF237)=35,SUM(tempcalcs!$BX237:$DF237,60.75781),".")</f>
        <v>50.274380000000001</v>
      </c>
    </row>
    <row r="233" spans="1:7" x14ac:dyDescent="0.25">
      <c r="A233" s="58">
        <f>raw!$A238:$A238</f>
        <v>43382</v>
      </c>
      <c r="B233" s="59" t="str">
        <f>raw!$B238:$B238</f>
        <v>0006-0032</v>
      </c>
      <c r="C233" s="61">
        <f>IF(COUNT(score!S238:AC238,score!AO238)=0,".",SUM(score!S238:AC238,score!AO238)/COUNT(score!S238:AC238,score!AO238))</f>
        <v>87.5</v>
      </c>
      <c r="D233" s="61">
        <f>IF(COUNT(score!AF238:AM238)=0,".",SUM(score!AF238:AM238)/COUNT(score!AF238:AM238))</f>
        <v>59.375</v>
      </c>
      <c r="E233" s="61">
        <f>IF(COUNT(score!O238:R238)=0,".",SUM(score!O238:R238)/COUNT(score!O238:R238))</f>
        <v>37.5</v>
      </c>
      <c r="F233" s="62">
        <f>IF(COUNT(tempcalcs!$AN238:$BV238)=35,SUM(tempcalcs!$AN238:$BV238,56.57706),".")</f>
        <v>48.642420000000001</v>
      </c>
      <c r="G233" s="62">
        <f>IF(COUNT(tempcalcs!$BX238:$DF238)=35,SUM(tempcalcs!$BX238:$DF238,60.75781),".")</f>
        <v>59.501509999999996</v>
      </c>
    </row>
    <row r="234" spans="1:7" x14ac:dyDescent="0.25">
      <c r="A234" s="58">
        <f>raw!$A239:$A239</f>
        <v>43382</v>
      </c>
      <c r="B234" s="59" t="str">
        <f>raw!$B239:$B239</f>
        <v>0006-0033</v>
      </c>
      <c r="C234" s="61">
        <f>IF(COUNT(score!S239:AC239,score!AO239)=0,".",SUM(score!S239:AC239,score!AO239)/COUNT(score!S239:AC239,score!AO239))</f>
        <v>100</v>
      </c>
      <c r="D234" s="61">
        <f>IF(COUNT(score!AF239:AM239)=0,".",SUM(score!AF239:AM239)/COUNT(score!AF239:AM239))</f>
        <v>96.875</v>
      </c>
      <c r="E234" s="61">
        <f>IF(COUNT(score!O239:R239)=0,".",SUM(score!O239:R239)/COUNT(score!O239:R239))</f>
        <v>100</v>
      </c>
      <c r="F234" s="62">
        <f>IF(COUNT(tempcalcs!$AN239:$BV239)=35,SUM(tempcalcs!$AN239:$BV239,56.57706),".")</f>
        <v>53.553100000000001</v>
      </c>
      <c r="G234" s="62">
        <f>IF(COUNT(tempcalcs!$BX239:$DF239)=35,SUM(tempcalcs!$BX239:$DF239,60.75781),".")</f>
        <v>60.792630000000003</v>
      </c>
    </row>
    <row r="235" spans="1:7" x14ac:dyDescent="0.25">
      <c r="A235" s="58">
        <f>raw!$A240:$A240</f>
        <v>43382</v>
      </c>
      <c r="B235" s="59" t="str">
        <f>raw!$B240:$B240</f>
        <v>0006-0034</v>
      </c>
      <c r="C235" s="61">
        <f>IF(COUNT(score!S240:AC240,score!AO240)=0,".",SUM(score!S240:AC240,score!AO240)/COUNT(score!S240:AC240,score!AO240))</f>
        <v>91.666666666666671</v>
      </c>
      <c r="D235" s="61">
        <f>IF(COUNT(score!AF240:AM240)=0,".",SUM(score!AF240:AM240)/COUNT(score!AF240:AM240))</f>
        <v>90.625</v>
      </c>
      <c r="E235" s="61">
        <f>IF(COUNT(score!O240:R240)=0,".",SUM(score!O240:R240)/COUNT(score!O240:R240))</f>
        <v>56.25</v>
      </c>
      <c r="F235" s="62">
        <f>IF(COUNT(tempcalcs!$AN240:$BV240)=35,SUM(tempcalcs!$AN240:$BV240,56.57706),".")</f>
        <v>27.494460000000004</v>
      </c>
      <c r="G235" s="62">
        <f>IF(COUNT(tempcalcs!$BX240:$DF240)=35,SUM(tempcalcs!$BX240:$DF240,60.75781),".")</f>
        <v>61.717729999999996</v>
      </c>
    </row>
    <row r="236" spans="1:7" x14ac:dyDescent="0.25">
      <c r="A236" s="58">
        <f>raw!$A241:$A241</f>
        <v>43382</v>
      </c>
      <c r="B236" s="59" t="str">
        <f>raw!$B241:$B241</f>
        <v>0006-0035</v>
      </c>
      <c r="C236" s="61">
        <f>IF(COUNT(score!S241:AC241,score!AO241)=0,".",SUM(score!S241:AC241,score!AO241)/COUNT(score!S241:AC241,score!AO241))</f>
        <v>75</v>
      </c>
      <c r="D236" s="61">
        <f>IF(COUNT(score!AF241:AM241)=0,".",SUM(score!AF241:AM241)/COUNT(score!AF241:AM241))</f>
        <v>68.75</v>
      </c>
      <c r="E236" s="61">
        <f>IF(COUNT(score!O241:R241)=0,".",SUM(score!O241:R241)/COUNT(score!O241:R241))</f>
        <v>12.5</v>
      </c>
      <c r="F236" s="62">
        <f>IF(COUNT(tempcalcs!$AN241:$BV241)=35,SUM(tempcalcs!$AN241:$BV241,56.57706),".")</f>
        <v>36.732080000000003</v>
      </c>
      <c r="G236" s="62">
        <f>IF(COUNT(tempcalcs!$BX241:$DF241)=35,SUM(tempcalcs!$BX241:$DF241,60.75781),".")</f>
        <v>51.756209999999996</v>
      </c>
    </row>
    <row r="237" spans="1:7" x14ac:dyDescent="0.25">
      <c r="A237" s="58">
        <f>raw!$A242:$A242</f>
        <v>43382</v>
      </c>
      <c r="B237" s="59" t="str">
        <f>raw!$B242:$B242</f>
        <v>0006-0036</v>
      </c>
      <c r="C237" s="61">
        <f>IF(COUNT(score!S242:AC242,score!AO242)=0,".",SUM(score!S242:AC242,score!AO242)/COUNT(score!S242:AC242,score!AO242))</f>
        <v>85.416666666666671</v>
      </c>
      <c r="D237" s="61">
        <f>IF(COUNT(score!AF242:AM242)=0,".",SUM(score!AF242:AM242)/COUNT(score!AF242:AM242))</f>
        <v>46.875</v>
      </c>
      <c r="E237" s="61">
        <f>IF(COUNT(score!O242:R242)=0,".",SUM(score!O242:R242)/COUNT(score!O242:R242))</f>
        <v>25</v>
      </c>
      <c r="F237" s="62">
        <f>IF(COUNT(tempcalcs!$AN242:$BV242)=35,SUM(tempcalcs!$AN242:$BV242,56.57706),".")</f>
        <v>27.401230000000005</v>
      </c>
      <c r="G237" s="62">
        <f>IF(COUNT(tempcalcs!$BX242:$DF242)=35,SUM(tempcalcs!$BX242:$DF242,60.75781),".")</f>
        <v>44.155079999999998</v>
      </c>
    </row>
    <row r="238" spans="1:7" x14ac:dyDescent="0.25">
      <c r="A238" s="58">
        <f>raw!$A243:$A243</f>
        <v>43382</v>
      </c>
      <c r="B238" s="59" t="str">
        <f>raw!$B243:$B243</f>
        <v>0006-0037</v>
      </c>
      <c r="C238" s="61">
        <f>IF(COUNT(score!S243:AC243,score!AO243)=0,".",SUM(score!S243:AC243,score!AO243)/COUNT(score!S243:AC243,score!AO243))</f>
        <v>79.166666666666671</v>
      </c>
      <c r="D238" s="61">
        <f>IF(COUNT(score!AF243:AM243)=0,".",SUM(score!AF243:AM243)/COUNT(score!AF243:AM243))</f>
        <v>78.125</v>
      </c>
      <c r="E238" s="61">
        <f>IF(COUNT(score!O243:R243)=0,".",SUM(score!O243:R243)/COUNT(score!O243:R243))</f>
        <v>50</v>
      </c>
      <c r="F238" s="62">
        <f>IF(COUNT(tempcalcs!$AN243:$BV243)=35,SUM(tempcalcs!$AN243:$BV243,56.57706),".")</f>
        <v>43.328330000000001</v>
      </c>
      <c r="G238" s="62">
        <f>IF(COUNT(tempcalcs!$BX243:$DF243)=35,SUM(tempcalcs!$BX243:$DF243,60.75781),".")</f>
        <v>45.668700000000001</v>
      </c>
    </row>
    <row r="239" spans="1:7" x14ac:dyDescent="0.25">
      <c r="A239" s="58">
        <f>raw!$A244:$A244</f>
        <v>43382</v>
      </c>
      <c r="B239" s="59" t="str">
        <f>raw!$B244:$B244</f>
        <v>0006-0041</v>
      </c>
      <c r="C239" s="61">
        <f>IF(COUNT(score!S244:AC244,score!AO244)=0,".",SUM(score!S244:AC244,score!AO244)/COUNT(score!S244:AC244,score!AO244))</f>
        <v>89.583333333333329</v>
      </c>
      <c r="D239" s="61">
        <f>IF(COUNT(score!AF244:AM244)=0,".",SUM(score!AF244:AM244)/COUNT(score!AF244:AM244))</f>
        <v>87.5</v>
      </c>
      <c r="E239" s="61">
        <f>IF(COUNT(score!O244:R244)=0,".",SUM(score!O244:R244)/COUNT(score!O244:R244))</f>
        <v>43.75</v>
      </c>
      <c r="F239" s="62">
        <f>IF(COUNT(tempcalcs!$AN244:$BV244)=35,SUM(tempcalcs!$AN244:$BV244,56.57706),".")</f>
        <v>23.490240000000007</v>
      </c>
      <c r="G239" s="62">
        <f>IF(COUNT(tempcalcs!$BX244:$DF244)=35,SUM(tempcalcs!$BX244:$DF244,60.75781),".")</f>
        <v>50.763419999999996</v>
      </c>
    </row>
    <row r="240" spans="1:7" x14ac:dyDescent="0.25">
      <c r="A240" s="58">
        <f>raw!$A245:$A245</f>
        <v>43382</v>
      </c>
      <c r="B240" s="59" t="str">
        <f>raw!$B245:$B245</f>
        <v>0006-0042</v>
      </c>
      <c r="C240" s="61">
        <f>IF(COUNT(score!S245:AC245,score!AO245)=0,".",SUM(score!S245:AC245,score!AO245)/COUNT(score!S245:AC245,score!AO245))</f>
        <v>75</v>
      </c>
      <c r="D240" s="61">
        <f>IF(COUNT(score!AF245:AM245)=0,".",SUM(score!AF245:AM245)/COUNT(score!AF245:AM245))</f>
        <v>65.625</v>
      </c>
      <c r="E240" s="61">
        <f>IF(COUNT(score!O245:R245)=0,".",SUM(score!O245:R245)/COUNT(score!O245:R245))</f>
        <v>62.5</v>
      </c>
      <c r="F240" s="62">
        <f>IF(COUNT(tempcalcs!$AN245:$BV245)=35,SUM(tempcalcs!$AN245:$BV245,56.57706),".")</f>
        <v>51.385250000000006</v>
      </c>
      <c r="G240" s="62">
        <f>IF(COUNT(tempcalcs!$BX245:$DF245)=35,SUM(tempcalcs!$BX245:$DF245,60.75781),".")</f>
        <v>51.096899999999998</v>
      </c>
    </row>
    <row r="241" spans="1:7" x14ac:dyDescent="0.25">
      <c r="A241" s="58">
        <f>raw!$A246:$A246</f>
        <v>43382</v>
      </c>
      <c r="B241" s="59" t="str">
        <f>raw!$B246:$B246</f>
        <v>0006-0043</v>
      </c>
      <c r="C241" s="61">
        <f>IF(COUNT(score!S246:AC246,score!AO246)=0,".",SUM(score!S246:AC246,score!AO246)/COUNT(score!S246:AC246,score!AO246))</f>
        <v>95.833333333333329</v>
      </c>
      <c r="D241" s="61">
        <f>IF(COUNT(score!AF246:AM246)=0,".",SUM(score!AF246:AM246)/COUNT(score!AF246:AM246))</f>
        <v>59.375</v>
      </c>
      <c r="E241" s="61">
        <f>IF(COUNT(score!O246:R246)=0,".",SUM(score!O246:R246)/COUNT(score!O246:R246))</f>
        <v>12.5</v>
      </c>
      <c r="F241" s="62">
        <f>IF(COUNT(tempcalcs!$AN246:$BV246)=35,SUM(tempcalcs!$AN246:$BV246,56.57706),".")</f>
        <v>32.725170000000006</v>
      </c>
      <c r="G241" s="62">
        <f>IF(COUNT(tempcalcs!$BX246:$DF246)=35,SUM(tempcalcs!$BX246:$DF246,60.75781),".")</f>
        <v>57.186489999999999</v>
      </c>
    </row>
    <row r="242" spans="1:7" x14ac:dyDescent="0.25">
      <c r="A242" s="58">
        <f>raw!$A247:$A247</f>
        <v>43382</v>
      </c>
      <c r="B242" s="59" t="str">
        <f>raw!$B247:$B247</f>
        <v>0006-0044</v>
      </c>
      <c r="C242" s="61">
        <f>IF(COUNT(score!S247:AC247,score!AO247)=0,".",SUM(score!S247:AC247,score!AO247)/COUNT(score!S247:AC247,score!AO247))</f>
        <v>75</v>
      </c>
      <c r="D242" s="61">
        <f>IF(COUNT(score!AF247:AM247)=0,".",SUM(score!AF247:AM247)/COUNT(score!AF247:AM247))</f>
        <v>96.875</v>
      </c>
      <c r="E242" s="61">
        <f>IF(COUNT(score!O247:R247)=0,".",SUM(score!O247:R247)/COUNT(score!O247:R247))</f>
        <v>100</v>
      </c>
      <c r="F242" s="62">
        <f>IF(COUNT(tempcalcs!$AN247:$BV247)=35,SUM(tempcalcs!$AN247:$BV247,56.57706),".")</f>
        <v>30.658709999999999</v>
      </c>
      <c r="G242" s="62">
        <f>IF(COUNT(tempcalcs!$BX247:$DF247)=35,SUM(tempcalcs!$BX247:$DF247,60.75781),".")</f>
        <v>56.874890000000001</v>
      </c>
    </row>
    <row r="243" spans="1:7" x14ac:dyDescent="0.25">
      <c r="A243" s="58">
        <f>raw!$A248:$A248</f>
        <v>43382</v>
      </c>
      <c r="B243" s="59" t="str">
        <f>raw!$B248:$B248</f>
        <v>0006-0045</v>
      </c>
      <c r="C243" s="61">
        <f>IF(COUNT(score!S248:AC248,score!AO248)=0,".",SUM(score!S248:AC248,score!AO248)/COUNT(score!S248:AC248,score!AO248))</f>
        <v>72.916666666666671</v>
      </c>
      <c r="D243" s="61">
        <f>IF(COUNT(score!AF248:AM248)=0,".",SUM(score!AF248:AM248)/COUNT(score!AF248:AM248))</f>
        <v>75</v>
      </c>
      <c r="E243" s="61">
        <f>IF(COUNT(score!O248:R248)=0,".",SUM(score!O248:R248)/COUNT(score!O248:R248))</f>
        <v>18.75</v>
      </c>
      <c r="F243" s="62">
        <f>IF(COUNT(tempcalcs!$AN248:$BV248)=35,SUM(tempcalcs!$AN248:$BV248,56.57706),".")</f>
        <v>39.839179999999999</v>
      </c>
      <c r="G243" s="62">
        <f>IF(COUNT(tempcalcs!$BX248:$DF248)=35,SUM(tempcalcs!$BX248:$DF248,60.75781),".")</f>
        <v>57.921559999999999</v>
      </c>
    </row>
    <row r="244" spans="1:7" x14ac:dyDescent="0.25">
      <c r="A244" s="58">
        <f>raw!$A249:$A249</f>
        <v>43382</v>
      </c>
      <c r="B244" s="59" t="str">
        <f>raw!$B249:$B249</f>
        <v>0006-0046</v>
      </c>
      <c r="C244" s="61">
        <f>IF(COUNT(score!S249:AC249,score!AO249)=0,".",SUM(score!S249:AC249,score!AO249)/COUNT(score!S249:AC249,score!AO249))</f>
        <v>70.833333333333329</v>
      </c>
      <c r="D244" s="61">
        <f>IF(COUNT(score!AF249:AM249)=0,".",SUM(score!AF249:AM249)/COUNT(score!AF249:AM249))</f>
        <v>75</v>
      </c>
      <c r="E244" s="61">
        <f>IF(COUNT(score!O249:R249)=0,".",SUM(score!O249:R249)/COUNT(score!O249:R249))</f>
        <v>12.5</v>
      </c>
      <c r="F244" s="62">
        <f>IF(COUNT(tempcalcs!$AN249:$BV249)=35,SUM(tempcalcs!$AN249:$BV249,56.57706),".")</f>
        <v>54.317990000000002</v>
      </c>
      <c r="G244" s="62">
        <f>IF(COUNT(tempcalcs!$BX249:$DF249)=35,SUM(tempcalcs!$BX249:$DF249,60.75781),".")</f>
        <v>52.824269999999999</v>
      </c>
    </row>
    <row r="245" spans="1:7" x14ac:dyDescent="0.25">
      <c r="A245" s="58">
        <f>raw!$A250:$A250</f>
        <v>43382</v>
      </c>
      <c r="B245" s="59" t="str">
        <f>raw!$B250:$B250</f>
        <v>0006-0047</v>
      </c>
      <c r="C245" s="61">
        <f>IF(COUNT(score!S250:AC250,score!AO250)=0,".",SUM(score!S250:AC250,score!AO250)/COUNT(score!S250:AC250,score!AO250))</f>
        <v>77.083333333333329</v>
      </c>
      <c r="D245" s="61">
        <f>IF(COUNT(score!AF250:AM250)=0,".",SUM(score!AF250:AM250)/COUNT(score!AF250:AM250))</f>
        <v>93.75</v>
      </c>
      <c r="E245" s="61">
        <f>IF(COUNT(score!O250:R250)=0,".",SUM(score!O250:R250)/COUNT(score!O250:R250))</f>
        <v>43.75</v>
      </c>
      <c r="F245" s="62">
        <f>IF(COUNT(tempcalcs!$AN250:$BV250)=35,SUM(tempcalcs!$AN250:$BV250,56.57706),".")</f>
        <v>47.941630000000004</v>
      </c>
      <c r="G245" s="62">
        <f>IF(COUNT(tempcalcs!$BX250:$DF250)=35,SUM(tempcalcs!$BX250:$DF250,60.75781),".")</f>
        <v>48.37079</v>
      </c>
    </row>
    <row r="246" spans="1:7" x14ac:dyDescent="0.25">
      <c r="A246" s="58">
        <f>raw!$A251:$A251</f>
        <v>43382</v>
      </c>
      <c r="B246" s="59" t="str">
        <f>raw!$B251:$B251</f>
        <v>0006-0049</v>
      </c>
      <c r="C246" s="61">
        <f>IF(COUNT(score!S251:AC251,score!AO251)=0,".",SUM(score!S251:AC251,score!AO251)/COUNT(score!S251:AC251,score!AO251))</f>
        <v>85.416666666666671</v>
      </c>
      <c r="D246" s="61">
        <f>IF(COUNT(score!AF251:AM251)=0,".",SUM(score!AF251:AM251)/COUNT(score!AF251:AM251))</f>
        <v>87.5</v>
      </c>
      <c r="E246" s="61">
        <f>IF(COUNT(score!O251:R251)=0,".",SUM(score!O251:R251)/COUNT(score!O251:R251))</f>
        <v>25</v>
      </c>
      <c r="F246" s="62">
        <f>IF(COUNT(tempcalcs!$AN251:$BV251)=35,SUM(tempcalcs!$AN251:$BV251,56.57706),".")</f>
        <v>21.551969999999997</v>
      </c>
      <c r="G246" s="62">
        <f>IF(COUNT(tempcalcs!$BX251:$DF251)=35,SUM(tempcalcs!$BX251:$DF251,60.75781),".")</f>
        <v>66.977589999999992</v>
      </c>
    </row>
    <row r="247" spans="1:7" x14ac:dyDescent="0.25">
      <c r="A247" s="58">
        <f>raw!$A252:$A252</f>
        <v>43382</v>
      </c>
      <c r="B247" s="59" t="str">
        <f>raw!$B252:$B252</f>
        <v>0006-0050</v>
      </c>
      <c r="C247" s="61">
        <f>IF(COUNT(score!S252:AC252,score!AO252)=0,".",SUM(score!S252:AC252,score!AO252)/COUNT(score!S252:AC252,score!AO252))</f>
        <v>75</v>
      </c>
      <c r="D247" s="61">
        <f>IF(COUNT(score!AF252:AM252)=0,".",SUM(score!AF252:AM252)/COUNT(score!AF252:AM252))</f>
        <v>53.125</v>
      </c>
      <c r="E247" s="61">
        <f>IF(COUNT(score!O252:R252)=0,".",SUM(score!O252:R252)/COUNT(score!O252:R252))</f>
        <v>25</v>
      </c>
      <c r="F247" s="62">
        <f>IF(COUNT(tempcalcs!$AN252:$BV252)=35,SUM(tempcalcs!$AN252:$BV252,56.57706),".")</f>
        <v>25.259600000000002</v>
      </c>
      <c r="G247" s="62">
        <f>IF(COUNT(tempcalcs!$BX252:$DF252)=35,SUM(tempcalcs!$BX252:$DF252,60.75781),".")</f>
        <v>43.254999999999995</v>
      </c>
    </row>
    <row r="248" spans="1:7" x14ac:dyDescent="0.25">
      <c r="A248" s="58">
        <f>raw!$A253:$A253</f>
        <v>43382</v>
      </c>
      <c r="B248" s="59" t="str">
        <f>raw!$B253:$B253</f>
        <v>0006-0051</v>
      </c>
      <c r="C248" s="61">
        <f>IF(COUNT(score!S253:AC253,score!AO253)=0,".",SUM(score!S253:AC253,score!AO253)/COUNT(score!S253:AC253,score!AO253))</f>
        <v>56.25</v>
      </c>
      <c r="D248" s="61">
        <f>IF(COUNT(score!AF253:AM253)=0,".",SUM(score!AF253:AM253)/COUNT(score!AF253:AM253))</f>
        <v>87.5</v>
      </c>
      <c r="E248" s="61">
        <f>IF(COUNT(score!O253:R253)=0,".",SUM(score!O253:R253)/COUNT(score!O253:R253))</f>
        <v>62.5</v>
      </c>
      <c r="F248" s="62">
        <f>IF(COUNT(tempcalcs!$AN253:$BV253)=35,SUM(tempcalcs!$AN253:$BV253,56.57706),".")</f>
        <v>29.351800000000004</v>
      </c>
      <c r="G248" s="62">
        <f>IF(COUNT(tempcalcs!$BX253:$DF253)=35,SUM(tempcalcs!$BX253:$DF253,60.75781),".")</f>
        <v>32.199350000000003</v>
      </c>
    </row>
    <row r="249" spans="1:7" x14ac:dyDescent="0.25">
      <c r="A249" s="58">
        <f>raw!$A254:$A254</f>
        <v>43382</v>
      </c>
      <c r="B249" s="59" t="str">
        <f>raw!$B254:$B254</f>
        <v>0006-0055</v>
      </c>
      <c r="C249" s="61">
        <f>IF(COUNT(score!S254:AC254,score!AO254)=0,".",SUM(score!S254:AC254,score!AO254)/COUNT(score!S254:AC254,score!AO254))</f>
        <v>70.833333333333329</v>
      </c>
      <c r="D249" s="61">
        <f>IF(COUNT(score!AF254:AM254)=0,".",SUM(score!AF254:AM254)/COUNT(score!AF254:AM254))</f>
        <v>90.625</v>
      </c>
      <c r="E249" s="61">
        <f>IF(COUNT(score!O254:R254)=0,".",SUM(score!O254:R254)/COUNT(score!O254:R254))</f>
        <v>25</v>
      </c>
      <c r="F249" s="62">
        <f>IF(COUNT(tempcalcs!$AN254:$BV254)=35,SUM(tempcalcs!$AN254:$BV254,56.57706),".")</f>
        <v>27.785190000000004</v>
      </c>
      <c r="G249" s="62">
        <f>IF(COUNT(tempcalcs!$BX254:$DF254)=35,SUM(tempcalcs!$BX254:$DF254,60.75781),".")</f>
        <v>54.246740000000003</v>
      </c>
    </row>
    <row r="250" spans="1:7" x14ac:dyDescent="0.25">
      <c r="A250" s="58">
        <f>raw!$A255:$A255</f>
        <v>43382</v>
      </c>
      <c r="B250" s="59" t="str">
        <f>raw!$B255:$B255</f>
        <v>0006-0056</v>
      </c>
      <c r="C250" s="61">
        <f>IF(COUNT(score!S255:AC255,score!AO255)=0,".",SUM(score!S255:AC255,score!AO255)/COUNT(score!S255:AC255,score!AO255))</f>
        <v>89.583333333333329</v>
      </c>
      <c r="D250" s="61">
        <f>IF(COUNT(score!AF255:AM255)=0,".",SUM(score!AF255:AM255)/COUNT(score!AF255:AM255))</f>
        <v>71.875</v>
      </c>
      <c r="E250" s="61">
        <f>IF(COUNT(score!O255:R255)=0,".",SUM(score!O255:R255)/COUNT(score!O255:R255))</f>
        <v>25</v>
      </c>
      <c r="F250" s="62">
        <f>IF(COUNT(tempcalcs!$AN255:$BV255)=35,SUM(tempcalcs!$AN255:$BV255,56.57706),".")</f>
        <v>59.290900000000001</v>
      </c>
      <c r="G250" s="62">
        <f>IF(COUNT(tempcalcs!$BX255:$DF255)=35,SUM(tempcalcs!$BX255:$DF255,60.75781),".")</f>
        <v>28.180399999999999</v>
      </c>
    </row>
    <row r="251" spans="1:7" x14ac:dyDescent="0.25">
      <c r="A251" s="58">
        <f>raw!$A256:$A256</f>
        <v>43382</v>
      </c>
      <c r="B251" s="59" t="str">
        <f>raw!$B256:$B256</f>
        <v>0006-0057</v>
      </c>
      <c r="C251" s="61">
        <f>IF(COUNT(score!S256:AC256,score!AO256)=0,".",SUM(score!S256:AC256,score!AO256)/COUNT(score!S256:AC256,score!AO256))</f>
        <v>91.666666666666671</v>
      </c>
      <c r="D251" s="61">
        <f>IF(COUNT(score!AF256:AM256)=0,".",SUM(score!AF256:AM256)/COUNT(score!AF256:AM256))</f>
        <v>90.625</v>
      </c>
      <c r="E251" s="61">
        <f>IF(COUNT(score!O256:R256)=0,".",SUM(score!O256:R256)/COUNT(score!O256:R256))</f>
        <v>31.25</v>
      </c>
      <c r="F251" s="62">
        <f>IF(COUNT(tempcalcs!$AN256:$BV256)=35,SUM(tempcalcs!$AN256:$BV256,56.57706),".")</f>
        <v>41.357410000000002</v>
      </c>
      <c r="G251" s="62">
        <f>IF(COUNT(tempcalcs!$BX256:$DF256)=35,SUM(tempcalcs!$BX256:$DF256,60.75781),".")</f>
        <v>62.816049999999997</v>
      </c>
    </row>
    <row r="252" spans="1:7" x14ac:dyDescent="0.25">
      <c r="A252" s="58">
        <f>raw!$A257:$A257</f>
        <v>43382</v>
      </c>
      <c r="B252" s="59" t="str">
        <f>raw!$B257:$B257</f>
        <v>0006-0058</v>
      </c>
      <c r="C252" s="61">
        <f>IF(COUNT(score!S257:AC257,score!AO257)=0,".",SUM(score!S257:AC257,score!AO257)/COUNT(score!S257:AC257,score!AO257))</f>
        <v>95.833333333333329</v>
      </c>
      <c r="D252" s="61">
        <f>IF(COUNT(score!AF257:AM257)=0,".",SUM(score!AF257:AM257)/COUNT(score!AF257:AM257))</f>
        <v>93.75</v>
      </c>
      <c r="E252" s="61">
        <f>IF(COUNT(score!O257:R257)=0,".",SUM(score!O257:R257)/COUNT(score!O257:R257))</f>
        <v>56.25</v>
      </c>
      <c r="F252" s="62">
        <f>IF(COUNT(tempcalcs!$AN257:$BV257)=35,SUM(tempcalcs!$AN257:$BV257,56.57706),".")</f>
        <v>53.216280000000005</v>
      </c>
      <c r="G252" s="62">
        <f>IF(COUNT(tempcalcs!$BX257:$DF257)=35,SUM(tempcalcs!$BX257:$DF257,60.75781),".")</f>
        <v>54.49539</v>
      </c>
    </row>
    <row r="253" spans="1:7" x14ac:dyDescent="0.25">
      <c r="A253" s="58">
        <f>raw!$A258:$A258</f>
        <v>43423</v>
      </c>
      <c r="B253" s="59" t="str">
        <f>raw!$B258:$B258</f>
        <v>0006-0059</v>
      </c>
      <c r="C253" s="61">
        <f>IF(COUNT(score!S258:AC258,score!AO258)=0,".",SUM(score!S258:AC258,score!AO258)/COUNT(score!S258:AC258,score!AO258))</f>
        <v>72.916666666666671</v>
      </c>
      <c r="D253" s="61">
        <f>IF(COUNT(score!AF258:AM258)=0,".",SUM(score!AF258:AM258)/COUNT(score!AF258:AM258))</f>
        <v>90.625</v>
      </c>
      <c r="E253" s="61">
        <f>IF(COUNT(score!O258:R258)=0,".",SUM(score!O258:R258)/COUNT(score!O258:R258))</f>
        <v>50</v>
      </c>
      <c r="F253" s="62">
        <f>IF(COUNT(tempcalcs!$AN258:$BV258)=35,SUM(tempcalcs!$AN258:$BV258,56.57706),".")</f>
        <v>49.842740000000006</v>
      </c>
      <c r="G253" s="62">
        <f>IF(COUNT(tempcalcs!$BX258:$DF258)=35,SUM(tempcalcs!$BX258:$DF258,60.75781),".")</f>
        <v>58.908149999999999</v>
      </c>
    </row>
    <row r="254" spans="1:7" x14ac:dyDescent="0.25">
      <c r="A254" s="58">
        <f>raw!$A259:$A259</f>
        <v>43423</v>
      </c>
      <c r="B254" s="59" t="str">
        <f>raw!$B259:$B259</f>
        <v>0006-0060</v>
      </c>
      <c r="C254" s="61">
        <f>IF(COUNT(score!S259:AC259,score!AO259)=0,".",SUM(score!S259:AC259,score!AO259)/COUNT(score!S259:AC259,score!AO259))</f>
        <v>91.666666666666671</v>
      </c>
      <c r="D254" s="61">
        <f>IF(COUNT(score!AF259:AM259)=0,".",SUM(score!AF259:AM259)/COUNT(score!AF259:AM259))</f>
        <v>90.625</v>
      </c>
      <c r="E254" s="61">
        <f>IF(COUNT(score!O259:R259)=0,".",SUM(score!O259:R259)/COUNT(score!O259:R259))</f>
        <v>62.5</v>
      </c>
      <c r="F254" s="62">
        <f>IF(COUNT(tempcalcs!$AN259:$BV259)=35,SUM(tempcalcs!$AN259:$BV259,56.57706),".")</f>
        <v>49.675040000000003</v>
      </c>
      <c r="G254" s="62">
        <f>IF(COUNT(tempcalcs!$BX259:$DF259)=35,SUM(tempcalcs!$BX259:$DF259,60.75781),".")</f>
        <v>61.740459999999999</v>
      </c>
    </row>
    <row r="255" spans="1:7" x14ac:dyDescent="0.25">
      <c r="A255" s="58">
        <f>raw!$A260:$A260</f>
        <v>43423</v>
      </c>
      <c r="B255" s="59" t="str">
        <f>raw!$B260:$B260</f>
        <v>0006-0061</v>
      </c>
      <c r="C255" s="61">
        <f>IF(COUNT(score!S260:AC260,score!AO260)=0,".",SUM(score!S260:AC260,score!AO260)/COUNT(score!S260:AC260,score!AO260))</f>
        <v>87.5</v>
      </c>
      <c r="D255" s="61">
        <f>IF(COUNT(score!AF260:AM260)=0,".",SUM(score!AF260:AM260)/COUNT(score!AF260:AM260))</f>
        <v>87.5</v>
      </c>
      <c r="E255" s="61">
        <f>IF(COUNT(score!O260:R260)=0,".",SUM(score!O260:R260)/COUNT(score!O260:R260))</f>
        <v>25</v>
      </c>
      <c r="F255" s="62">
        <f>IF(COUNT(tempcalcs!$AN260:$BV260)=35,SUM(tempcalcs!$AN260:$BV260,56.57706),".")</f>
        <v>17.427680000000002</v>
      </c>
      <c r="G255" s="62">
        <f>IF(COUNT(tempcalcs!$BX260:$DF260)=35,SUM(tempcalcs!$BX260:$DF260,60.75781),".")</f>
        <v>67.208789999999993</v>
      </c>
    </row>
    <row r="256" spans="1:7" x14ac:dyDescent="0.25">
      <c r="A256" s="58">
        <f>raw!$A261:$A261</f>
        <v>43423</v>
      </c>
      <c r="B256" s="59" t="str">
        <f>raw!$B261:$B261</f>
        <v>0006-0062</v>
      </c>
      <c r="C256" s="61">
        <f>IF(COUNT(score!S261:AC261,score!AO261)=0,".",SUM(score!S261:AC261,score!AO261)/COUNT(score!S261:AC261,score!AO261))</f>
        <v>89.583333333333329</v>
      </c>
      <c r="D256" s="61">
        <f>IF(COUNT(score!AF261:AM261)=0,".",SUM(score!AF261:AM261)/COUNT(score!AF261:AM261))</f>
        <v>93.75</v>
      </c>
      <c r="E256" s="61">
        <f>IF(COUNT(score!O261:R261)=0,".",SUM(score!O261:R261)/COUNT(score!O261:R261))</f>
        <v>68.75</v>
      </c>
      <c r="F256" s="62">
        <f>IF(COUNT(tempcalcs!$AN261:$BV261)=35,SUM(tempcalcs!$AN261:$BV261,56.57706),".")</f>
        <v>58.652710000000006</v>
      </c>
      <c r="G256" s="62">
        <f>IF(COUNT(tempcalcs!$BX261:$DF261)=35,SUM(tempcalcs!$BX261:$DF261,60.75781),".")</f>
        <v>44.286909999999999</v>
      </c>
    </row>
    <row r="257" spans="1:7" x14ac:dyDescent="0.25">
      <c r="A257" s="58">
        <f>raw!$A262:$A262</f>
        <v>43423</v>
      </c>
      <c r="B257" s="59" t="str">
        <f>raw!$B262:$B262</f>
        <v>0006-0063</v>
      </c>
      <c r="C257" s="61">
        <f>IF(COUNT(score!S262:AC262,score!AO262)=0,".",SUM(score!S262:AC262,score!AO262)/COUNT(score!S262:AC262,score!AO262))</f>
        <v>81.25</v>
      </c>
      <c r="D257" s="61">
        <f>IF(COUNT(score!AF262:AM262)=0,".",SUM(score!AF262:AM262)/COUNT(score!AF262:AM262))</f>
        <v>87.5</v>
      </c>
      <c r="E257" s="61">
        <f>IF(COUNT(score!O262:R262)=0,".",SUM(score!O262:R262)/COUNT(score!O262:R262))</f>
        <v>18.75</v>
      </c>
      <c r="F257" s="62">
        <f>IF(COUNT(tempcalcs!$AN262:$BV262)=35,SUM(tempcalcs!$AN262:$BV262,56.57706),".")</f>
        <v>47.248180000000005</v>
      </c>
      <c r="G257" s="62">
        <f>IF(COUNT(tempcalcs!$BX262:$DF262)=35,SUM(tempcalcs!$BX262:$DF262,60.75781),".")</f>
        <v>52.044619999999995</v>
      </c>
    </row>
    <row r="258" spans="1:7" x14ac:dyDescent="0.25">
      <c r="A258" s="58">
        <f>raw!$A263:$A263</f>
        <v>43423</v>
      </c>
      <c r="B258" s="59" t="str">
        <f>raw!$B263:$B263</f>
        <v>0006-0064</v>
      </c>
      <c r="C258" s="61">
        <f>IF(COUNT(score!S263:AC263,score!AO263)=0,".",SUM(score!S263:AC263,score!AO263)/COUNT(score!S263:AC263,score!AO263))</f>
        <v>47.916666666666664</v>
      </c>
      <c r="D258" s="61">
        <f>IF(COUNT(score!AF263:AM263)=0,".",SUM(score!AF263:AM263)/COUNT(score!AF263:AM263))</f>
        <v>68.75</v>
      </c>
      <c r="E258" s="61">
        <f>IF(COUNT(score!O263:R263)=0,".",SUM(score!O263:R263)/COUNT(score!O263:R263))</f>
        <v>50</v>
      </c>
      <c r="F258" s="62">
        <f>IF(COUNT(tempcalcs!$AN263:$BV263)=35,SUM(tempcalcs!$AN263:$BV263,56.57706),".")</f>
        <v>26.24053</v>
      </c>
      <c r="G258" s="62">
        <f>IF(COUNT(tempcalcs!$BX263:$DF263)=35,SUM(tempcalcs!$BX263:$DF263,60.75781),".")</f>
        <v>39.721459999999993</v>
      </c>
    </row>
    <row r="259" spans="1:7" x14ac:dyDescent="0.25">
      <c r="A259" s="58">
        <f>raw!$A264:$A264</f>
        <v>43423</v>
      </c>
      <c r="B259" s="59" t="str">
        <f>raw!$B264:$B264</f>
        <v>0006-0065</v>
      </c>
      <c r="C259" s="61">
        <f>IF(COUNT(score!S264:AC264,score!AO264)=0,".",SUM(score!S264:AC264,score!AO264)/COUNT(score!S264:AC264,score!AO264))</f>
        <v>81.25</v>
      </c>
      <c r="D259" s="61">
        <f>IF(COUNT(score!AF264:AM264)=0,".",SUM(score!AF264:AM264)/COUNT(score!AF264:AM264))</f>
        <v>90.625</v>
      </c>
      <c r="E259" s="61">
        <f>IF(COUNT(score!O264:R264)=0,".",SUM(score!O264:R264)/COUNT(score!O264:R264))</f>
        <v>50</v>
      </c>
      <c r="F259" s="62">
        <f>IF(COUNT(tempcalcs!$AN264:$BV264)=35,SUM(tempcalcs!$AN264:$BV264,56.57706),".")</f>
        <v>52.681570000000001</v>
      </c>
      <c r="G259" s="62">
        <f>IF(COUNT(tempcalcs!$BX264:$DF264)=35,SUM(tempcalcs!$BX264:$DF264,60.75781),".")</f>
        <v>52.494349999999997</v>
      </c>
    </row>
    <row r="260" spans="1:7" x14ac:dyDescent="0.25">
      <c r="A260" s="58">
        <f>raw!$A265:$A265</f>
        <v>43423</v>
      </c>
      <c r="B260" s="59" t="str">
        <f>raw!$B265:$B265</f>
        <v>0006-0066</v>
      </c>
      <c r="C260" s="61">
        <f>IF(COUNT(score!S265:AC265,score!AO265)=0,".",SUM(score!S265:AC265,score!AO265)/COUNT(score!S265:AC265,score!AO265))</f>
        <v>85.416666666666671</v>
      </c>
      <c r="D260" s="61">
        <f>IF(COUNT(score!AF265:AM265)=0,".",SUM(score!AF265:AM265)/COUNT(score!AF265:AM265))</f>
        <v>81.25</v>
      </c>
      <c r="E260" s="61">
        <f>IF(COUNT(score!O265:R265)=0,".",SUM(score!O265:R265)/COUNT(score!O265:R265))</f>
        <v>62.5</v>
      </c>
      <c r="F260" s="62">
        <f>IF(COUNT(tempcalcs!$AN265:$BV265)=35,SUM(tempcalcs!$AN265:$BV265,56.57706),".")</f>
        <v>49.220260000000003</v>
      </c>
      <c r="G260" s="62">
        <f>IF(COUNT(tempcalcs!$BX265:$DF265)=35,SUM(tempcalcs!$BX265:$DF265,60.75781),".")</f>
        <v>51.476469999999999</v>
      </c>
    </row>
    <row r="261" spans="1:7" x14ac:dyDescent="0.25">
      <c r="A261" s="58">
        <f>raw!$A266:$A266</f>
        <v>43423</v>
      </c>
      <c r="B261" s="59" t="str">
        <f>raw!$B266:$B266</f>
        <v>0006-0067</v>
      </c>
      <c r="C261" s="61">
        <f>IF(COUNT(score!S266:AC266,score!AO266)=0,".",SUM(score!S266:AC266,score!AO266)/COUNT(score!S266:AC266,score!AO266))</f>
        <v>95.833333333333329</v>
      </c>
      <c r="D261" s="61">
        <f>IF(COUNT(score!AF266:AM266)=0,".",SUM(score!AF266:AM266)/COUNT(score!AF266:AM266))</f>
        <v>87.5</v>
      </c>
      <c r="E261" s="61">
        <f>IF(COUNT(score!O266:R266)=0,".",SUM(score!O266:R266)/COUNT(score!O266:R266))</f>
        <v>25</v>
      </c>
      <c r="F261" s="62">
        <f>IF(COUNT(tempcalcs!$AN266:$BV266)=35,SUM(tempcalcs!$AN266:$BV266,56.57706),".")</f>
        <v>33.034230000000008</v>
      </c>
      <c r="G261" s="62">
        <f>IF(COUNT(tempcalcs!$BX266:$DF266)=35,SUM(tempcalcs!$BX266:$DF266,60.75781),".")</f>
        <v>56.975989999999996</v>
      </c>
    </row>
    <row r="262" spans="1:7" x14ac:dyDescent="0.25">
      <c r="A262" s="58">
        <f>raw!$A267:$A267</f>
        <v>43423</v>
      </c>
      <c r="B262" s="59" t="str">
        <f>raw!$B267:$B267</f>
        <v>0006-0068</v>
      </c>
      <c r="C262" s="61">
        <f>IF(COUNT(score!S267:AC267,score!AO267)=0,".",SUM(score!S267:AC267,score!AO267)/COUNT(score!S267:AC267,score!AO267))</f>
        <v>77.083333333333329</v>
      </c>
      <c r="D262" s="61">
        <f>IF(COUNT(score!AF267:AM267)=0,".",SUM(score!AF267:AM267)/COUNT(score!AF267:AM267))</f>
        <v>81.25</v>
      </c>
      <c r="E262" s="61">
        <f>IF(COUNT(score!O267:R267)=0,".",SUM(score!O267:R267)/COUNT(score!O267:R267))</f>
        <v>0</v>
      </c>
      <c r="F262" s="62">
        <f>IF(COUNT(tempcalcs!$AN267:$BV267)=35,SUM(tempcalcs!$AN267:$BV267,56.57706),".")</f>
        <v>26.539570000000001</v>
      </c>
      <c r="G262" s="62">
        <f>IF(COUNT(tempcalcs!$BX267:$DF267)=35,SUM(tempcalcs!$BX267:$DF267,60.75781),".")</f>
        <v>33.585069999999995</v>
      </c>
    </row>
    <row r="263" spans="1:7" x14ac:dyDescent="0.25">
      <c r="A263" s="58">
        <f>raw!$A268:$A268</f>
        <v>43423</v>
      </c>
      <c r="B263" s="59" t="str">
        <f>raw!$B268:$B268</f>
        <v>0006-0069</v>
      </c>
      <c r="C263" s="61">
        <f>IF(COUNT(score!S268:AC268,score!AO268)=0,".",SUM(score!S268:AC268,score!AO268)/COUNT(score!S268:AC268,score!AO268))</f>
        <v>91.666666666666671</v>
      </c>
      <c r="D263" s="61">
        <f>IF(COUNT(score!AF268:AM268)=0,".",SUM(score!AF268:AM268)/COUNT(score!AF268:AM268))</f>
        <v>71.875</v>
      </c>
      <c r="E263" s="61">
        <f>IF(COUNT(score!O268:R268)=0,".",SUM(score!O268:R268)/COUNT(score!O268:R268))</f>
        <v>56.25</v>
      </c>
      <c r="F263" s="62">
        <f>IF(COUNT(tempcalcs!$AN268:$BV268)=35,SUM(tempcalcs!$AN268:$BV268,56.57706),".")</f>
        <v>34.191929999999999</v>
      </c>
      <c r="G263" s="62">
        <f>IF(COUNT(tempcalcs!$BX268:$DF268)=35,SUM(tempcalcs!$BX268:$DF268,60.75781),".")</f>
        <v>60.137819999999998</v>
      </c>
    </row>
    <row r="264" spans="1:7" x14ac:dyDescent="0.25">
      <c r="A264" s="58">
        <f>raw!$A269:$A269</f>
        <v>43423</v>
      </c>
      <c r="B264" s="59" t="str">
        <f>raw!$B269:$B269</f>
        <v>0006-0071</v>
      </c>
      <c r="C264" s="61">
        <f>IF(COUNT(score!S269:AC269,score!AO269)=0,".",SUM(score!S269:AC269,score!AO269)/COUNT(score!S269:AC269,score!AO269))</f>
        <v>79.166666666666671</v>
      </c>
      <c r="D264" s="61">
        <f>IF(COUNT(score!AF269:AM269)=0,".",SUM(score!AF269:AM269)/COUNT(score!AF269:AM269))</f>
        <v>84.375</v>
      </c>
      <c r="E264" s="61">
        <f>IF(COUNT(score!O269:R269)=0,".",SUM(score!O269:R269)/COUNT(score!O269:R269))</f>
        <v>25</v>
      </c>
      <c r="F264" s="62">
        <f>IF(COUNT(tempcalcs!$AN269:$BV269)=35,SUM(tempcalcs!$AN269:$BV269,56.57706),".")</f>
        <v>42.137200000000007</v>
      </c>
      <c r="G264" s="62">
        <f>IF(COUNT(tempcalcs!$BX269:$DF269)=35,SUM(tempcalcs!$BX269:$DF269,60.75781),".")</f>
        <v>60.995350000000002</v>
      </c>
    </row>
    <row r="265" spans="1:7" x14ac:dyDescent="0.25">
      <c r="A265" s="58">
        <f>raw!$A270:$A270</f>
        <v>43423</v>
      </c>
      <c r="B265" s="59" t="str">
        <f>raw!$B270:$B270</f>
        <v>0006-0072</v>
      </c>
      <c r="C265" s="61">
        <f>IF(COUNT(score!S270:AC270,score!AO270)=0,".",SUM(score!S270:AC270,score!AO270)/COUNT(score!S270:AC270,score!AO270))</f>
        <v>87.5</v>
      </c>
      <c r="D265" s="61">
        <f>IF(COUNT(score!AF270:AM270)=0,".",SUM(score!AF270:AM270)/COUNT(score!AF270:AM270))</f>
        <v>56.25</v>
      </c>
      <c r="E265" s="61">
        <f>IF(COUNT(score!O270:R270)=0,".",SUM(score!O270:R270)/COUNT(score!O270:R270))</f>
        <v>43.75</v>
      </c>
      <c r="F265" s="62">
        <f>IF(COUNT(tempcalcs!$AN270:$BV270)=35,SUM(tempcalcs!$AN270:$BV270,56.57706),".")</f>
        <v>45.273380000000003</v>
      </c>
      <c r="G265" s="62">
        <f>IF(COUNT(tempcalcs!$BX270:$DF270)=35,SUM(tempcalcs!$BX270:$DF270,60.75781),".")</f>
        <v>44.070239999999998</v>
      </c>
    </row>
    <row r="266" spans="1:7" x14ac:dyDescent="0.25">
      <c r="A266" s="58">
        <f>raw!$A271:$A271</f>
        <v>43423</v>
      </c>
      <c r="B266" s="59" t="str">
        <f>raw!$B271:$B271</f>
        <v>0006-0073</v>
      </c>
      <c r="C266" s="61">
        <f>IF(COUNT(score!S271:AC271,score!AO271)=0,".",SUM(score!S271:AC271,score!AO271)/COUNT(score!S271:AC271,score!AO271))</f>
        <v>72.916666666666671</v>
      </c>
      <c r="D266" s="61">
        <f>IF(COUNT(score!AF271:AM271)=0,".",SUM(score!AF271:AM271)/COUNT(score!AF271:AM271))</f>
        <v>68.75</v>
      </c>
      <c r="E266" s="61">
        <f>IF(COUNT(score!O271:R271)=0,".",SUM(score!O271:R271)/COUNT(score!O271:R271))</f>
        <v>6.25</v>
      </c>
      <c r="F266" s="62">
        <f>IF(COUNT(tempcalcs!$AN271:$BV271)=35,SUM(tempcalcs!$AN271:$BV271,56.57706),".")</f>
        <v>29.104870000000005</v>
      </c>
      <c r="G266" s="62">
        <f>IF(COUNT(tempcalcs!$BX271:$DF271)=35,SUM(tempcalcs!$BX271:$DF271,60.75781),".")</f>
        <v>51.826689999999999</v>
      </c>
    </row>
    <row r="267" spans="1:7" x14ac:dyDescent="0.25">
      <c r="A267" s="58">
        <f>raw!$A272:$A272</f>
        <v>43343</v>
      </c>
      <c r="B267" s="59" t="str">
        <f>raw!$B272:$B272</f>
        <v>0007-0002</v>
      </c>
      <c r="C267" s="61">
        <f>IF(COUNT(score!S272:AC272,score!AO272)=0,".",SUM(score!S272:AC272,score!AO272)/COUNT(score!S272:AC272,score!AO272))</f>
        <v>89.583333333333329</v>
      </c>
      <c r="D267" s="61">
        <f>IF(COUNT(score!AF272:AM272)=0,".",SUM(score!AF272:AM272)/COUNT(score!AF272:AM272))</f>
        <v>46.875</v>
      </c>
      <c r="E267" s="61">
        <f>IF(COUNT(score!O272:R272)=0,".",SUM(score!O272:R272)/COUNT(score!O272:R272))</f>
        <v>12.5</v>
      </c>
      <c r="F267" s="62">
        <f>IF(COUNT(tempcalcs!$AN272:$BV272)=35,SUM(tempcalcs!$AN272:$BV272,56.57706),".")</f>
        <v>34.031540000000007</v>
      </c>
      <c r="G267" s="62">
        <f>IF(COUNT(tempcalcs!$BX272:$DF272)=35,SUM(tempcalcs!$BX272:$DF272,60.75781),".")</f>
        <v>56.42501</v>
      </c>
    </row>
    <row r="268" spans="1:7" x14ac:dyDescent="0.25">
      <c r="A268" s="58">
        <f>raw!$A273:$A273</f>
        <v>43343</v>
      </c>
      <c r="B268" s="59" t="str">
        <f>raw!$B273:$B273</f>
        <v>0007-0003</v>
      </c>
      <c r="C268" s="61">
        <f>IF(COUNT(score!S273:AC273,score!AO273)=0,".",SUM(score!S273:AC273,score!AO273)/COUNT(score!S273:AC273,score!AO273))</f>
        <v>81.25</v>
      </c>
      <c r="D268" s="61">
        <f>IF(COUNT(score!AF273:AM273)=0,".",SUM(score!AF273:AM273)/COUNT(score!AF273:AM273))</f>
        <v>62.5</v>
      </c>
      <c r="E268" s="61">
        <f>IF(COUNT(score!O273:R273)=0,".",SUM(score!O273:R273)/COUNT(score!O273:R273))</f>
        <v>50</v>
      </c>
      <c r="F268" s="62">
        <f>IF(COUNT(tempcalcs!$AN273:$BV273)=35,SUM(tempcalcs!$AN273:$BV273,56.57706),".")</f>
        <v>41.582800000000006</v>
      </c>
      <c r="G268" s="62">
        <f>IF(COUNT(tempcalcs!$BX273:$DF273)=35,SUM(tempcalcs!$BX273:$DF273,60.75781),".")</f>
        <v>64.903580000000005</v>
      </c>
    </row>
    <row r="269" spans="1:7" x14ac:dyDescent="0.25">
      <c r="A269" s="58">
        <f>raw!$A274:$A274</f>
        <v>43343</v>
      </c>
      <c r="B269" s="59" t="str">
        <f>raw!$B274:$B274</f>
        <v>0007-0004</v>
      </c>
      <c r="C269" s="61">
        <f>IF(COUNT(score!S274:AC274,score!AO274)=0,".",SUM(score!S274:AC274,score!AO274)/COUNT(score!S274:AC274,score!AO274))</f>
        <v>100</v>
      </c>
      <c r="D269" s="61">
        <f>IF(COUNT(score!AF274:AM274)=0,".",SUM(score!AF274:AM274)/COUNT(score!AF274:AM274))</f>
        <v>71.875</v>
      </c>
      <c r="E269" s="61">
        <f>IF(COUNT(score!O274:R274)=0,".",SUM(score!O274:R274)/COUNT(score!O274:R274))</f>
        <v>93.75</v>
      </c>
      <c r="F269" s="62">
        <f>IF(COUNT(tempcalcs!$AN274:$BV274)=35,SUM(tempcalcs!$AN274:$BV274,56.57706),".")</f>
        <v>52.409230000000001</v>
      </c>
      <c r="G269" s="62">
        <f>IF(COUNT(tempcalcs!$BX274:$DF274)=35,SUM(tempcalcs!$BX274:$DF274,60.75781),".")</f>
        <v>59.14085</v>
      </c>
    </row>
    <row r="270" spans="1:7" x14ac:dyDescent="0.25">
      <c r="A270" s="58">
        <f>raw!$A275:$A275</f>
        <v>43343</v>
      </c>
      <c r="B270" s="59" t="str">
        <f>raw!$B275:$B275</f>
        <v>0007-0005</v>
      </c>
      <c r="C270" s="61">
        <f>IF(COUNT(score!S275:AC275,score!AO275)=0,".",SUM(score!S275:AC275,score!AO275)/COUNT(score!S275:AC275,score!AO275))</f>
        <v>100</v>
      </c>
      <c r="D270" s="61">
        <f>IF(COUNT(score!AF275:AM275)=0,".",SUM(score!AF275:AM275)/COUNT(score!AF275:AM275))</f>
        <v>46.875</v>
      </c>
      <c r="E270" s="61">
        <f>IF(COUNT(score!O275:R275)=0,".",SUM(score!O275:R275)/COUNT(score!O275:R275))</f>
        <v>62.5</v>
      </c>
      <c r="F270" s="62">
        <f>IF(COUNT(tempcalcs!$AN275:$BV275)=35,SUM(tempcalcs!$AN275:$BV275,56.57706),".")</f>
        <v>43.671060000000004</v>
      </c>
      <c r="G270" s="62">
        <f>IF(COUNT(tempcalcs!$BX275:$DF275)=35,SUM(tempcalcs!$BX275:$DF275,60.75781),".")</f>
        <v>61.856940000000002</v>
      </c>
    </row>
    <row r="271" spans="1:7" x14ac:dyDescent="0.25">
      <c r="A271" s="58">
        <f>raw!$A276:$A276</f>
        <v>43343</v>
      </c>
      <c r="B271" s="59" t="str">
        <f>raw!$B276:$B276</f>
        <v>0007-0009</v>
      </c>
      <c r="C271" s="61">
        <f>IF(COUNT(score!S276:AC276,score!AO276)=0,".",SUM(score!S276:AC276,score!AO276)/COUNT(score!S276:AC276,score!AO276))</f>
        <v>85.416666666666671</v>
      </c>
      <c r="D271" s="61">
        <f>IF(COUNT(score!AF276:AM276)=0,".",SUM(score!AF276:AM276)/COUNT(score!AF276:AM276))</f>
        <v>53.125</v>
      </c>
      <c r="E271" s="61">
        <f>IF(COUNT(score!O276:R276)=0,".",SUM(score!O276:R276)/COUNT(score!O276:R276))</f>
        <v>50</v>
      </c>
      <c r="F271" s="62">
        <f>IF(COUNT(tempcalcs!$AN276:$BV276)=35,SUM(tempcalcs!$AN276:$BV276,56.57706),".")</f>
        <v>40.586469999999998</v>
      </c>
      <c r="G271" s="62">
        <f>IF(COUNT(tempcalcs!$BX276:$DF276)=35,SUM(tempcalcs!$BX276:$DF276,60.75781),".")</f>
        <v>56.156669999999998</v>
      </c>
    </row>
    <row r="272" spans="1:7" x14ac:dyDescent="0.25">
      <c r="A272" s="58">
        <f>raw!$A277:$A277</f>
        <v>43343</v>
      </c>
      <c r="B272" s="59" t="str">
        <f>raw!$B277:$B277</f>
        <v>0007-0011</v>
      </c>
      <c r="C272" s="61">
        <f>IF(COUNT(score!S277:AC277,score!AO277)=0,".",SUM(score!S277:AC277,score!AO277)/COUNT(score!S277:AC277,score!AO277))</f>
        <v>87.5</v>
      </c>
      <c r="D272" s="61">
        <f>IF(COUNT(score!AF277:AM277)=0,".",SUM(score!AF277:AM277)/COUNT(score!AF277:AM277))</f>
        <v>62.5</v>
      </c>
      <c r="E272" s="61">
        <f>IF(COUNT(score!O277:R277)=0,".",SUM(score!O277:R277)/COUNT(score!O277:R277))</f>
        <v>56.25</v>
      </c>
      <c r="F272" s="62">
        <f>IF(COUNT(tempcalcs!$AN277:$BV277)=35,SUM(tempcalcs!$AN277:$BV277,56.57706),".")</f>
        <v>40.720460000000003</v>
      </c>
      <c r="G272" s="62">
        <f>IF(COUNT(tempcalcs!$BX277:$DF277)=35,SUM(tempcalcs!$BX277:$DF277,60.75781),".")</f>
        <v>58.157859999999999</v>
      </c>
    </row>
    <row r="273" spans="1:7" x14ac:dyDescent="0.25">
      <c r="A273" s="58">
        <f>raw!$A278:$A278</f>
        <v>43343</v>
      </c>
      <c r="B273" s="59" t="str">
        <f>raw!$B278:$B278</f>
        <v>0007-0012</v>
      </c>
      <c r="C273" s="61">
        <f>IF(COUNT(score!S278:AC278,score!AO278)=0,".",SUM(score!S278:AC278,score!AO278)/COUNT(score!S278:AC278,score!AO278))</f>
        <v>66.666666666666671</v>
      </c>
      <c r="D273" s="61">
        <f>IF(COUNT(score!AF278:AM278)=0,".",SUM(score!AF278:AM278)/COUNT(score!AF278:AM278))</f>
        <v>28.125</v>
      </c>
      <c r="E273" s="61">
        <f>IF(COUNT(score!O278:R278)=0,".",SUM(score!O278:R278)/COUNT(score!O278:R278))</f>
        <v>12.5</v>
      </c>
      <c r="F273" s="62">
        <f>IF(COUNT(tempcalcs!$AN278:$BV278)=35,SUM(tempcalcs!$AN278:$BV278,56.57706),".")</f>
        <v>35.350430000000003</v>
      </c>
      <c r="G273" s="62">
        <f>IF(COUNT(tempcalcs!$BX278:$DF278)=35,SUM(tempcalcs!$BX278:$DF278,60.75781),".")</f>
        <v>43.52749</v>
      </c>
    </row>
    <row r="274" spans="1:7" x14ac:dyDescent="0.25">
      <c r="A274" s="58">
        <f>raw!$A279:$A279</f>
        <v>43376</v>
      </c>
      <c r="B274" s="59" t="str">
        <f>raw!$B279:$B279</f>
        <v>0007-0015</v>
      </c>
      <c r="C274" s="61">
        <f>IF(COUNT(score!S279:AC279,score!AO279)=0,".",SUM(score!S279:AC279,score!AO279)/COUNT(score!S279:AC279,score!AO279))</f>
        <v>95.833333333333329</v>
      </c>
      <c r="D274" s="61">
        <f>IF(COUNT(score!AF279:AM279)=0,".",SUM(score!AF279:AM279)/COUNT(score!AF279:AM279))</f>
        <v>56.25</v>
      </c>
      <c r="E274" s="61">
        <f>IF(COUNT(score!O279:R279)=0,".",SUM(score!O279:R279)/COUNT(score!O279:R279))</f>
        <v>100</v>
      </c>
      <c r="F274" s="62">
        <f>IF(COUNT(tempcalcs!$AN279:$BV279)=35,SUM(tempcalcs!$AN279:$BV279,56.57706),".")</f>
        <v>40.076970000000003</v>
      </c>
      <c r="G274" s="62">
        <f>IF(COUNT(tempcalcs!$BX279:$DF279)=35,SUM(tempcalcs!$BX279:$DF279,60.75781),".")</f>
        <v>67.406599999999997</v>
      </c>
    </row>
    <row r="275" spans="1:7" x14ac:dyDescent="0.25">
      <c r="A275" s="58">
        <f>raw!$A280:$A280</f>
        <v>43376</v>
      </c>
      <c r="B275" s="59" t="str">
        <f>raw!$B280:$B280</f>
        <v>0007-0017</v>
      </c>
      <c r="C275" s="61">
        <f>IF(COUNT(score!S280:AC280,score!AO280)=0,".",SUM(score!S280:AC280,score!AO280)/COUNT(score!S280:AC280,score!AO280))</f>
        <v>83.333333333333329</v>
      </c>
      <c r="D275" s="61">
        <f>IF(COUNT(score!AF280:AM280)=0,".",SUM(score!AF280:AM280)/COUNT(score!AF280:AM280))</f>
        <v>65.625</v>
      </c>
      <c r="E275" s="61">
        <f>IF(COUNT(score!O280:R280)=0,".",SUM(score!O280:R280)/COUNT(score!O280:R280))</f>
        <v>68.75</v>
      </c>
      <c r="F275" s="62">
        <f>IF(COUNT(tempcalcs!$AN280:$BV280)=35,SUM(tempcalcs!$AN280:$BV280,56.57706),".")</f>
        <v>37.228340000000003</v>
      </c>
      <c r="G275" s="62">
        <f>IF(COUNT(tempcalcs!$BX280:$DF280)=35,SUM(tempcalcs!$BX280:$DF280,60.75781),".")</f>
        <v>67.202339999999992</v>
      </c>
    </row>
    <row r="276" spans="1:7" x14ac:dyDescent="0.25">
      <c r="A276" s="58">
        <f>raw!$A281:$A281</f>
        <v>43376</v>
      </c>
      <c r="B276" s="59" t="str">
        <f>raw!$B281:$B281</f>
        <v>0007-0019</v>
      </c>
      <c r="C276" s="61">
        <f>IF(COUNT(score!S281:AC281,score!AO281)=0,".",SUM(score!S281:AC281,score!AO281)/COUNT(score!S281:AC281,score!AO281))</f>
        <v>81.25</v>
      </c>
      <c r="D276" s="61">
        <f>IF(COUNT(score!AF281:AM281)=0,".",SUM(score!AF281:AM281)/COUNT(score!AF281:AM281))</f>
        <v>65.625</v>
      </c>
      <c r="E276" s="61">
        <f>IF(COUNT(score!O281:R281)=0,".",SUM(score!O281:R281)/COUNT(score!O281:R281))</f>
        <v>100</v>
      </c>
      <c r="F276" s="62">
        <f>IF(COUNT(tempcalcs!$AN281:$BV281)=35,SUM(tempcalcs!$AN281:$BV281,56.57706),".")</f>
        <v>28.641100000000002</v>
      </c>
      <c r="G276" s="62">
        <f>IF(COUNT(tempcalcs!$BX281:$DF281)=35,SUM(tempcalcs!$BX281:$DF281,60.75781),".")</f>
        <v>63.259929999999997</v>
      </c>
    </row>
    <row r="277" spans="1:7" x14ac:dyDescent="0.25">
      <c r="A277" s="58">
        <f>raw!$A282:$A282</f>
        <v>43376</v>
      </c>
      <c r="B277" s="59" t="str">
        <f>raw!$B282:$B282</f>
        <v>0007-0020</v>
      </c>
      <c r="C277" s="61">
        <f>IF(COUNT(score!S282:AC282,score!AO282)=0,".",SUM(score!S282:AC282,score!AO282)/COUNT(score!S282:AC282,score!AO282))</f>
        <v>89.583333333333329</v>
      </c>
      <c r="D277" s="61">
        <f>IF(COUNT(score!AF282:AM282)=0,".",SUM(score!AF282:AM282)/COUNT(score!AF282:AM282))</f>
        <v>71.875</v>
      </c>
      <c r="E277" s="61">
        <f>IF(COUNT(score!O282:R282)=0,".",SUM(score!O282:R282)/COUNT(score!O282:R282))</f>
        <v>31.25</v>
      </c>
      <c r="F277" s="62">
        <f>IF(COUNT(tempcalcs!$AN282:$BV282)=35,SUM(tempcalcs!$AN282:$BV282,56.57706),".")</f>
        <v>40.187350000000002</v>
      </c>
      <c r="G277" s="62">
        <f>IF(COUNT(tempcalcs!$BX282:$DF282)=35,SUM(tempcalcs!$BX282:$DF282,60.75781),".")</f>
        <v>64.26764</v>
      </c>
    </row>
    <row r="278" spans="1:7" x14ac:dyDescent="0.25">
      <c r="A278" s="58">
        <f>raw!$A283:$A283</f>
        <v>43376</v>
      </c>
      <c r="B278" s="59" t="str">
        <f>raw!$B283:$B283</f>
        <v>0007-0021</v>
      </c>
      <c r="C278" s="61">
        <f>IF(COUNT(score!S283:AC283,score!AO283)=0,".",SUM(score!S283:AC283,score!AO283)/COUNT(score!S283:AC283,score!AO283))</f>
        <v>70.833333333333329</v>
      </c>
      <c r="D278" s="61">
        <f>IF(COUNT(score!AF283:AM283)=0,".",SUM(score!AF283:AM283)/COUNT(score!AF283:AM283))</f>
        <v>34.375</v>
      </c>
      <c r="E278" s="61">
        <f>IF(COUNT(score!O283:R283)=0,".",SUM(score!O283:R283)/COUNT(score!O283:R283))</f>
        <v>25</v>
      </c>
      <c r="F278" s="62">
        <f>IF(COUNT(tempcalcs!$AN283:$BV283)=35,SUM(tempcalcs!$AN283:$BV283,56.57706),".")</f>
        <v>44.347190000000005</v>
      </c>
      <c r="G278" s="62">
        <f>IF(COUNT(tempcalcs!$BX283:$DF283)=35,SUM(tempcalcs!$BX283:$DF283,60.75781),".")</f>
        <v>57.798690000000001</v>
      </c>
    </row>
    <row r="279" spans="1:7" x14ac:dyDescent="0.25">
      <c r="A279" s="58">
        <f>raw!$A284:$A284</f>
        <v>43376</v>
      </c>
      <c r="B279" s="59" t="str">
        <f>raw!$B284:$B284</f>
        <v>0007-0022</v>
      </c>
      <c r="C279" s="61">
        <f>IF(COUNT(score!S284:AC284,score!AO284)=0,".",SUM(score!S284:AC284,score!AO284)/COUNT(score!S284:AC284,score!AO284))</f>
        <v>87.5</v>
      </c>
      <c r="D279" s="61">
        <f>IF(COUNT(score!AF284:AM284)=0,".",SUM(score!AF284:AM284)/COUNT(score!AF284:AM284))</f>
        <v>50</v>
      </c>
      <c r="E279" s="61">
        <f>IF(COUNT(score!O284:R284)=0,".",SUM(score!O284:R284)/COUNT(score!O284:R284))</f>
        <v>68.75</v>
      </c>
      <c r="F279" s="62">
        <f>IF(COUNT(tempcalcs!$AN284:$BV284)=35,SUM(tempcalcs!$AN284:$BV284,56.57706),".")</f>
        <v>45.531510000000004</v>
      </c>
      <c r="G279" s="62">
        <f>IF(COUNT(tempcalcs!$BX284:$DF284)=35,SUM(tempcalcs!$BX284:$DF284,60.75781),".")</f>
        <v>40.412530000000004</v>
      </c>
    </row>
    <row r="280" spans="1:7" x14ac:dyDescent="0.25">
      <c r="A280" s="58">
        <f>raw!$A285:$A285</f>
        <v>43376</v>
      </c>
      <c r="B280" s="59" t="str">
        <f>raw!$B285:$B285</f>
        <v>0007-0023</v>
      </c>
      <c r="C280" s="61">
        <f>IF(COUNT(score!S285:AC285,score!AO285)=0,".",SUM(score!S285:AC285,score!AO285)/COUNT(score!S285:AC285,score!AO285))</f>
        <v>83.333333333333329</v>
      </c>
      <c r="D280" s="61">
        <f>IF(COUNT(score!AF285:AM285)=0,".",SUM(score!AF285:AM285)/COUNT(score!AF285:AM285))</f>
        <v>65.625</v>
      </c>
      <c r="E280" s="61">
        <f>IF(COUNT(score!O285:R285)=0,".",SUM(score!O285:R285)/COUNT(score!O285:R285))</f>
        <v>100</v>
      </c>
      <c r="F280" s="62">
        <f>IF(COUNT(tempcalcs!$AN285:$BV285)=35,SUM(tempcalcs!$AN285:$BV285,56.57706),".")</f>
        <v>56.577060000000003</v>
      </c>
      <c r="G280" s="62">
        <f>IF(COUNT(tempcalcs!$BX285:$DF285)=35,SUM(tempcalcs!$BX285:$DF285,60.75781),".")</f>
        <v>60.757809999999999</v>
      </c>
    </row>
    <row r="281" spans="1:7" x14ac:dyDescent="0.25">
      <c r="A281" s="58">
        <f>raw!$A286:$A286</f>
        <v>43376</v>
      </c>
      <c r="B281" s="59" t="str">
        <f>raw!$B286:$B286</f>
        <v>0007-0025</v>
      </c>
      <c r="C281" s="61">
        <f>IF(COUNT(score!S286:AC286,score!AO286)=0,".",SUM(score!S286:AC286,score!AO286)/COUNT(score!S286:AC286,score!AO286))</f>
        <v>83.333333333333329</v>
      </c>
      <c r="D281" s="61">
        <f>IF(COUNT(score!AF286:AM286)=0,".",SUM(score!AF286:AM286)/COUNT(score!AF286:AM286))</f>
        <v>62.5</v>
      </c>
      <c r="E281" s="61">
        <f>IF(COUNT(score!O286:R286)=0,".",SUM(score!O286:R286)/COUNT(score!O286:R286))</f>
        <v>75</v>
      </c>
      <c r="F281" s="62">
        <f>IF(COUNT(tempcalcs!$AN286:$BV286)=35,SUM(tempcalcs!$AN286:$BV286,56.57706),".")</f>
        <v>46.115819999999999</v>
      </c>
      <c r="G281" s="62">
        <f>IF(COUNT(tempcalcs!$BX286:$DF286)=35,SUM(tempcalcs!$BX286:$DF286,60.75781),".")</f>
        <v>57.932009999999998</v>
      </c>
    </row>
    <row r="282" spans="1:7" x14ac:dyDescent="0.25">
      <c r="A282" s="58">
        <f>raw!$A287:$A287</f>
        <v>43376</v>
      </c>
      <c r="B282" s="59" t="str">
        <f>raw!$B287:$B287</f>
        <v>0007-0026</v>
      </c>
      <c r="C282" s="61">
        <f>IF(COUNT(score!S287:AC287,score!AO287)=0,".",SUM(score!S287:AC287,score!AO287)/COUNT(score!S287:AC287,score!AO287))</f>
        <v>75</v>
      </c>
      <c r="D282" s="61">
        <f>IF(COUNT(score!AF287:AM287)=0,".",SUM(score!AF287:AM287)/COUNT(score!AF287:AM287))</f>
        <v>62.5</v>
      </c>
      <c r="E282" s="61">
        <f>IF(COUNT(score!O287:R287)=0,".",SUM(score!O287:R287)/COUNT(score!O287:R287))</f>
        <v>50</v>
      </c>
      <c r="F282" s="62">
        <f>IF(COUNT(tempcalcs!$AN287:$BV287)=35,SUM(tempcalcs!$AN287:$BV287,56.57706),".")</f>
        <v>45.743480000000005</v>
      </c>
      <c r="G282" s="62">
        <f>IF(COUNT(tempcalcs!$BX287:$DF287)=35,SUM(tempcalcs!$BX287:$DF287,60.75781),".")</f>
        <v>60.79401</v>
      </c>
    </row>
    <row r="283" spans="1:7" x14ac:dyDescent="0.25">
      <c r="A283" s="58">
        <f>raw!$A288:$A288</f>
        <v>43376</v>
      </c>
      <c r="B283" s="59" t="str">
        <f>raw!$B288:$B288</f>
        <v>0007-0028</v>
      </c>
      <c r="C283" s="61">
        <f>IF(COUNT(score!S288:AC288,score!AO288)=0,".",SUM(score!S288:AC288,score!AO288)/COUNT(score!S288:AC288,score!AO288))</f>
        <v>87.5</v>
      </c>
      <c r="D283" s="61">
        <f>IF(COUNT(score!AF288:AM288)=0,".",SUM(score!AF288:AM288)/COUNT(score!AF288:AM288))</f>
        <v>56.25</v>
      </c>
      <c r="E283" s="61">
        <f>IF(COUNT(score!O288:R288)=0,".",SUM(score!O288:R288)/COUNT(score!O288:R288))</f>
        <v>68.75</v>
      </c>
      <c r="F283" s="62">
        <f>IF(COUNT(tempcalcs!$AN288:$BV288)=35,SUM(tempcalcs!$AN288:$BV288,56.57706),".")</f>
        <v>26.551530000000003</v>
      </c>
      <c r="G283" s="62">
        <f>IF(COUNT(tempcalcs!$BX288:$DF288)=35,SUM(tempcalcs!$BX288:$DF288,60.75781),".")</f>
        <v>56.194289999999995</v>
      </c>
    </row>
    <row r="284" spans="1:7" x14ac:dyDescent="0.25">
      <c r="A284" s="58">
        <f>raw!$A289:$A289</f>
        <v>43376</v>
      </c>
      <c r="B284" s="59" t="str">
        <f>raw!$B289:$B289</f>
        <v>0007-0030</v>
      </c>
      <c r="C284" s="61">
        <f>IF(COUNT(score!S289:AC289,score!AO289)=0,".",SUM(score!S289:AC289,score!AO289)/COUNT(score!S289:AC289,score!AO289))</f>
        <v>81.25</v>
      </c>
      <c r="D284" s="61">
        <f>IF(COUNT(score!AF289:AM289)=0,".",SUM(score!AF289:AM289)/COUNT(score!AF289:AM289))</f>
        <v>75</v>
      </c>
      <c r="E284" s="61">
        <f>IF(COUNT(score!O289:R289)=0,".",SUM(score!O289:R289)/COUNT(score!O289:R289))</f>
        <v>100</v>
      </c>
      <c r="F284" s="62">
        <f>IF(COUNT(tempcalcs!$AN289:$BV289)=35,SUM(tempcalcs!$AN289:$BV289,56.57706),".")</f>
        <v>51.457040000000006</v>
      </c>
      <c r="G284" s="62">
        <f>IF(COUNT(tempcalcs!$BX289:$DF289)=35,SUM(tempcalcs!$BX289:$DF289,60.75781),".")</f>
        <v>61.601010000000002</v>
      </c>
    </row>
    <row r="285" spans="1:7" x14ac:dyDescent="0.25">
      <c r="A285" s="58">
        <f>raw!$A290:$A290</f>
        <v>43376</v>
      </c>
      <c r="B285" s="59" t="str">
        <f>raw!$B290:$B290</f>
        <v>0007-0031</v>
      </c>
      <c r="C285" s="61">
        <f>IF(COUNT(score!S290:AC290,score!AO290)=0,".",SUM(score!S290:AC290,score!AO290)/COUNT(score!S290:AC290,score!AO290))</f>
        <v>91.666666666666671</v>
      </c>
      <c r="D285" s="61">
        <f>IF(COUNT(score!AF290:AM290)=0,".",SUM(score!AF290:AM290)/COUNT(score!AF290:AM290))</f>
        <v>43.75</v>
      </c>
      <c r="E285" s="61">
        <f>IF(COUNT(score!O290:R290)=0,".",SUM(score!O290:R290)/COUNT(score!O290:R290))</f>
        <v>81.25</v>
      </c>
      <c r="F285" s="62">
        <f>IF(COUNT(tempcalcs!$AN290:$BV290)=35,SUM(tempcalcs!$AN290:$BV290,56.57706),".")</f>
        <v>30.911080000000002</v>
      </c>
      <c r="G285" s="62">
        <f>IF(COUNT(tempcalcs!$BX290:$DF290)=35,SUM(tempcalcs!$BX290:$DF290,60.75781),".")</f>
        <v>69.061359999999993</v>
      </c>
    </row>
    <row r="286" spans="1:7" x14ac:dyDescent="0.25">
      <c r="A286" s="58">
        <f>raw!$A291:$A291</f>
        <v>43376</v>
      </c>
      <c r="B286" s="59" t="str">
        <f>raw!$B291:$B291</f>
        <v>0007-0033</v>
      </c>
      <c r="C286" s="61">
        <f>IF(COUNT(score!S291:AC291,score!AO291)=0,".",SUM(score!S291:AC291,score!AO291)/COUNT(score!S291:AC291,score!AO291))</f>
        <v>95.833333333333329</v>
      </c>
      <c r="D286" s="61">
        <f>IF(COUNT(score!AF291:AM291)=0,".",SUM(score!AF291:AM291)/COUNT(score!AF291:AM291))</f>
        <v>59.375</v>
      </c>
      <c r="E286" s="61">
        <f>IF(COUNT(score!O291:R291)=0,".",SUM(score!O291:R291)/COUNT(score!O291:R291))</f>
        <v>62.5</v>
      </c>
      <c r="F286" s="62">
        <f>IF(COUNT(tempcalcs!$AN291:$BV291)=35,SUM(tempcalcs!$AN291:$BV291,56.57706),".")</f>
        <v>43.369620000000005</v>
      </c>
      <c r="G286" s="62">
        <f>IF(COUNT(tempcalcs!$BX291:$DF291)=35,SUM(tempcalcs!$BX291:$DF291,60.75781),".")</f>
        <v>56.483130000000003</v>
      </c>
    </row>
    <row r="287" spans="1:7" x14ac:dyDescent="0.25">
      <c r="A287" s="58">
        <f>raw!$A292:$A292</f>
        <v>43376</v>
      </c>
      <c r="B287" s="59" t="str">
        <f>raw!$B292:$B292</f>
        <v>0007-0035</v>
      </c>
      <c r="C287" s="61">
        <f>IF(COUNT(score!S292:AC292,score!AO292)=0,".",SUM(score!S292:AC292,score!AO292)/COUNT(score!S292:AC292,score!AO292))</f>
        <v>68.75</v>
      </c>
      <c r="D287" s="61">
        <f>IF(COUNT(score!AF292:AM292)=0,".",SUM(score!AF292:AM292)/COUNT(score!AF292:AM292))</f>
        <v>75</v>
      </c>
      <c r="E287" s="61">
        <f>IF(COUNT(score!O292:R292)=0,".",SUM(score!O292:R292)/COUNT(score!O292:R292))</f>
        <v>56.25</v>
      </c>
      <c r="F287" s="62">
        <f>IF(COUNT(tempcalcs!$AN292:$BV292)=35,SUM(tempcalcs!$AN292:$BV292,56.57706),".")</f>
        <v>22.905340000000002</v>
      </c>
      <c r="G287" s="62">
        <f>IF(COUNT(tempcalcs!$BX292:$DF292)=35,SUM(tempcalcs!$BX292:$DF292,60.75781),".")</f>
        <v>59.19032</v>
      </c>
    </row>
    <row r="288" spans="1:7" x14ac:dyDescent="0.25">
      <c r="A288" s="58">
        <f>raw!$A293:$A293</f>
        <v>43376</v>
      </c>
      <c r="B288" s="59" t="str">
        <f>raw!$B293:$B293</f>
        <v>0007-0037</v>
      </c>
      <c r="C288" s="61">
        <f>IF(COUNT(score!S293:AC293,score!AO293)=0,".",SUM(score!S293:AC293,score!AO293)/COUNT(score!S293:AC293,score!AO293))</f>
        <v>93.75</v>
      </c>
      <c r="D288" s="61">
        <f>IF(COUNT(score!AF293:AM293)=0,".",SUM(score!AF293:AM293)/COUNT(score!AF293:AM293))</f>
        <v>37.5</v>
      </c>
      <c r="E288" s="61">
        <f>IF(COUNT(score!O293:R293)=0,".",SUM(score!O293:R293)/COUNT(score!O293:R293))</f>
        <v>18.75</v>
      </c>
      <c r="F288" s="62">
        <f>IF(COUNT(tempcalcs!$AN293:$BV293)=35,SUM(tempcalcs!$AN293:$BV293,56.57706),".")</f>
        <v>53.33305</v>
      </c>
      <c r="G288" s="62">
        <f>IF(COUNT(tempcalcs!$BX293:$DF293)=35,SUM(tempcalcs!$BX293:$DF293,60.75781),".")</f>
        <v>46.24906</v>
      </c>
    </row>
    <row r="289" spans="1:7" x14ac:dyDescent="0.25">
      <c r="A289" s="58">
        <f>raw!$A294:$A294</f>
        <v>43377</v>
      </c>
      <c r="B289" s="59" t="str">
        <f>raw!$B294:$B294</f>
        <v>0007-0041</v>
      </c>
      <c r="C289" s="61">
        <f>IF(COUNT(score!S294:AC294,score!AO294)=0,".",SUM(score!S294:AC294,score!AO294)/COUNT(score!S294:AC294,score!AO294))</f>
        <v>75</v>
      </c>
      <c r="D289" s="61">
        <f>IF(COUNT(score!AF294:AM294)=0,".",SUM(score!AF294:AM294)/COUNT(score!AF294:AM294))</f>
        <v>40.625</v>
      </c>
      <c r="E289" s="61">
        <f>IF(COUNT(score!O294:R294)=0,".",SUM(score!O294:R294)/COUNT(score!O294:R294))</f>
        <v>12.5</v>
      </c>
      <c r="F289" s="62">
        <f>IF(COUNT(tempcalcs!$AN294:$BV294)=35,SUM(tempcalcs!$AN294:$BV294,56.57706),".")</f>
        <v>41.467380000000006</v>
      </c>
      <c r="G289" s="62">
        <f>IF(COUNT(tempcalcs!$BX294:$DF294)=35,SUM(tempcalcs!$BX294:$DF294,60.75781),".")</f>
        <v>49.725380000000001</v>
      </c>
    </row>
    <row r="290" spans="1:7" x14ac:dyDescent="0.25">
      <c r="A290" s="58">
        <f>raw!$A295:$A295</f>
        <v>43391</v>
      </c>
      <c r="B290" s="59" t="str">
        <f>raw!$B295:$B295</f>
        <v>0007-0042</v>
      </c>
      <c r="C290" s="61">
        <f>IF(COUNT(score!S295:AC295,score!AO295)=0,".",SUM(score!S295:AC295,score!AO295)/COUNT(score!S295:AC295,score!AO295))</f>
        <v>97.916666666666671</v>
      </c>
      <c r="D290" s="61">
        <f>IF(COUNT(score!AF295:AM295)=0,".",SUM(score!AF295:AM295)/COUNT(score!AF295:AM295))</f>
        <v>81.25</v>
      </c>
      <c r="E290" s="61">
        <f>IF(COUNT(score!O295:R295)=0,".",SUM(score!O295:R295)/COUNT(score!O295:R295))</f>
        <v>75</v>
      </c>
      <c r="F290" s="62">
        <f>IF(COUNT(tempcalcs!$AN295:$BV295)=35,SUM(tempcalcs!$AN295:$BV295,56.57706),".")</f>
        <v>49.675040000000003</v>
      </c>
      <c r="G290" s="62">
        <f>IF(COUNT(tempcalcs!$BX295:$DF295)=35,SUM(tempcalcs!$BX295:$DF295,60.75781),".")</f>
        <v>61.740459999999999</v>
      </c>
    </row>
    <row r="291" spans="1:7" x14ac:dyDescent="0.25">
      <c r="A291" s="58">
        <f>raw!$A296:$A296</f>
        <v>43391</v>
      </c>
      <c r="B291" s="59" t="str">
        <f>raw!$B296:$B296</f>
        <v>0007-0049</v>
      </c>
      <c r="C291" s="61">
        <f>IF(COUNT(score!S296:AC296,score!AO296)=0,".",SUM(score!S296:AC296,score!AO296)/COUNT(score!S296:AC296,score!AO296))</f>
        <v>97.916666666666671</v>
      </c>
      <c r="D291" s="61">
        <f>IF(COUNT(score!AF296:AM296)=0,".",SUM(score!AF296:AM296)/COUNT(score!AF296:AM296))</f>
        <v>78.571428571428569</v>
      </c>
      <c r="E291" s="61">
        <f>IF(COUNT(score!O296:R296)=0,".",SUM(score!O296:R296)/COUNT(score!O296:R296))</f>
        <v>75</v>
      </c>
      <c r="F291" s="62">
        <f>IF(COUNT(tempcalcs!$AN296:$BV296)=35,SUM(tempcalcs!$AN296:$BV296,56.57706),".")</f>
        <v>46.538879999999999</v>
      </c>
      <c r="G291" s="62">
        <f>IF(COUNT(tempcalcs!$BX296:$DF296)=35,SUM(tempcalcs!$BX296:$DF296,60.75781),".")</f>
        <v>60.694809999999997</v>
      </c>
    </row>
    <row r="292" spans="1:7" x14ac:dyDescent="0.25">
      <c r="A292" s="58">
        <f>raw!$A297:$A297</f>
        <v>43391</v>
      </c>
      <c r="B292" s="59" t="str">
        <f>raw!$B297:$B297</f>
        <v>0007-0050</v>
      </c>
      <c r="C292" s="61">
        <f>IF(COUNT(score!S297:AC297,score!AO297)=0,".",SUM(score!S297:AC297,score!AO297)/COUNT(score!S297:AC297,score!AO297))</f>
        <v>95.833333333333329</v>
      </c>
      <c r="D292" s="61">
        <f>IF(COUNT(score!AF297:AM297)=0,".",SUM(score!AF297:AM297)/COUNT(score!AF297:AM297))</f>
        <v>75</v>
      </c>
      <c r="E292" s="61">
        <f>IF(COUNT(score!O297:R297)=0,".",SUM(score!O297:R297)/COUNT(score!O297:R297))</f>
        <v>75</v>
      </c>
      <c r="F292" s="62">
        <f>IF(COUNT(tempcalcs!$AN297:$BV297)=35,SUM(tempcalcs!$AN297:$BV297,56.57706),".")</f>
        <v>50.340180000000004</v>
      </c>
      <c r="G292" s="62">
        <f>IF(COUNT(tempcalcs!$BX297:$DF297)=35,SUM(tempcalcs!$BX297:$DF297,60.75781),".")</f>
        <v>59.790970000000002</v>
      </c>
    </row>
    <row r="293" spans="1:7" x14ac:dyDescent="0.25">
      <c r="A293" s="58">
        <f>raw!$A298:$A298</f>
        <v>43377</v>
      </c>
      <c r="B293" s="59" t="str">
        <f>raw!$B298:$B298</f>
        <v>0007-0051</v>
      </c>
      <c r="C293" s="61">
        <f>IF(COUNT(score!S298:AC298,score!AO298)=0,".",SUM(score!S298:AC298,score!AO298)/COUNT(score!S298:AC298,score!AO298))</f>
        <v>89.583333333333329</v>
      </c>
      <c r="D293" s="61">
        <f>IF(COUNT(score!AF298:AM298)=0,".",SUM(score!AF298:AM298)/COUNT(score!AF298:AM298))</f>
        <v>87.5</v>
      </c>
      <c r="E293" s="61">
        <f>IF(COUNT(score!O298:R298)=0,".",SUM(score!O298:R298)/COUNT(score!O298:R298))</f>
        <v>75</v>
      </c>
      <c r="F293" s="62">
        <f>IF(COUNT(tempcalcs!$AN298:$BV298)=35,SUM(tempcalcs!$AN298:$BV298,56.57706),".")</f>
        <v>46.296250000000001</v>
      </c>
      <c r="G293" s="62">
        <f>IF(COUNT(tempcalcs!$BX298:$DF298)=35,SUM(tempcalcs!$BX298:$DF298,60.75781),".")</f>
        <v>63.564869999999999</v>
      </c>
    </row>
    <row r="294" spans="1:7" x14ac:dyDescent="0.25">
      <c r="A294" s="58">
        <f>raw!$A299:$A299</f>
        <v>43377</v>
      </c>
      <c r="B294" s="59" t="str">
        <f>raw!$B299:$B299</f>
        <v>0007-0053</v>
      </c>
      <c r="C294" s="61">
        <f>IF(COUNT(score!S299:AC299,score!AO299)=0,".",SUM(score!S299:AC299,score!AO299)/COUNT(score!S299:AC299,score!AO299))</f>
        <v>93.75</v>
      </c>
      <c r="D294" s="61">
        <f>IF(COUNT(score!AF299:AM299)=0,".",SUM(score!AF299:AM299)/COUNT(score!AF299:AM299))</f>
        <v>34.375</v>
      </c>
      <c r="E294" s="61">
        <f>IF(COUNT(score!O299:R299)=0,".",SUM(score!O299:R299)/COUNT(score!O299:R299))</f>
        <v>37.5</v>
      </c>
      <c r="F294" s="62">
        <f>IF(COUNT(tempcalcs!$AN299:$BV299)=35,SUM(tempcalcs!$AN299:$BV299,56.57706),".")</f>
        <v>50.340180000000004</v>
      </c>
      <c r="G294" s="62">
        <f>IF(COUNT(tempcalcs!$BX299:$DF299)=35,SUM(tempcalcs!$BX299:$DF299,60.75781),".")</f>
        <v>59.790970000000002</v>
      </c>
    </row>
    <row r="295" spans="1:7" x14ac:dyDescent="0.25">
      <c r="A295" s="58">
        <f>raw!$A300:$A300</f>
        <v>43377</v>
      </c>
      <c r="B295" s="59" t="str">
        <f>raw!$B300:$B300</f>
        <v>0007-0054</v>
      </c>
      <c r="C295" s="61">
        <f>IF(COUNT(score!S300:AC300,score!AO300)=0,".",SUM(score!S300:AC300,score!AO300)/COUNT(score!S300:AC300,score!AO300))</f>
        <v>60.416666666666664</v>
      </c>
      <c r="D295" s="61">
        <f>IF(COUNT(score!AF300:AM300)=0,".",SUM(score!AF300:AM300)/COUNT(score!AF300:AM300))</f>
        <v>43.75</v>
      </c>
      <c r="E295" s="61">
        <f>IF(COUNT(score!O300:R300)=0,".",SUM(score!O300:R300)/COUNT(score!O300:R300))</f>
        <v>12.5</v>
      </c>
      <c r="F295" s="62">
        <f>IF(COUNT(tempcalcs!$AN300:$BV300)=35,SUM(tempcalcs!$AN300:$BV300,56.57706),".")</f>
        <v>30.674840000000003</v>
      </c>
      <c r="G295" s="62">
        <f>IF(COUNT(tempcalcs!$BX300:$DF300)=35,SUM(tempcalcs!$BX300:$DF300,60.75781),".")</f>
        <v>44.682469999999995</v>
      </c>
    </row>
    <row r="296" spans="1:7" x14ac:dyDescent="0.25">
      <c r="A296" s="58">
        <f>raw!$A301:$A301</f>
        <v>43377</v>
      </c>
      <c r="B296" s="59" t="str">
        <f>raw!$B301:$B301</f>
        <v>0007-0055</v>
      </c>
      <c r="C296" s="61">
        <f>IF(COUNT(score!S301:AC301,score!AO301)=0,".",SUM(score!S301:AC301,score!AO301)/COUNT(score!S301:AC301,score!AO301))</f>
        <v>100</v>
      </c>
      <c r="D296" s="61">
        <f>IF(COUNT(score!AF301:AM301)=0,".",SUM(score!AF301:AM301)/COUNT(score!AF301:AM301))</f>
        <v>43.75</v>
      </c>
      <c r="E296" s="61">
        <f>IF(COUNT(score!O301:R301)=0,".",SUM(score!O301:R301)/COUNT(score!O301:R301))</f>
        <v>50</v>
      </c>
      <c r="F296" s="62">
        <f>IF(COUNT(tempcalcs!$AN301:$BV301)=35,SUM(tempcalcs!$AN301:$BV301,56.57706),".")</f>
        <v>47.689360000000008</v>
      </c>
      <c r="G296" s="62">
        <f>IF(COUNT(tempcalcs!$BX301:$DF301)=35,SUM(tempcalcs!$BX301:$DF301,60.75781),".")</f>
        <v>58.33108</v>
      </c>
    </row>
    <row r="297" spans="1:7" x14ac:dyDescent="0.25">
      <c r="A297" s="58">
        <f>raw!$A302:$A302</f>
        <v>43377</v>
      </c>
      <c r="B297" s="59" t="str">
        <f>raw!$B302:$B302</f>
        <v>0007-0057</v>
      </c>
      <c r="C297" s="61">
        <f>IF(COUNT(score!S302:AC302,score!AO302)=0,".",SUM(score!S302:AC302,score!AO302)/COUNT(score!S302:AC302,score!AO302))</f>
        <v>66.666666666666671</v>
      </c>
      <c r="D297" s="61">
        <f>IF(COUNT(score!AF302:AM302)=0,".",SUM(score!AF302:AM302)/COUNT(score!AF302:AM302))</f>
        <v>65.625</v>
      </c>
      <c r="E297" s="61">
        <f>IF(COUNT(score!O302:R302)=0,".",SUM(score!O302:R302)/COUNT(score!O302:R302))</f>
        <v>87.5</v>
      </c>
      <c r="F297" s="62">
        <f>IF(COUNT(tempcalcs!$AN302:$BV302)=35,SUM(tempcalcs!$AN302:$BV302,56.57706),".")</f>
        <v>49.751800000000003</v>
      </c>
      <c r="G297" s="62">
        <f>IF(COUNT(tempcalcs!$BX302:$DF302)=35,SUM(tempcalcs!$BX302:$DF302,60.75781),".")</f>
        <v>61.696469999999998</v>
      </c>
    </row>
    <row r="298" spans="1:7" x14ac:dyDescent="0.25">
      <c r="A298" s="58">
        <f>raw!$A303:$A303</f>
        <v>43377</v>
      </c>
      <c r="B298" s="59" t="str">
        <f>raw!$B303:$B303</f>
        <v>0007-0058</v>
      </c>
      <c r="C298" s="61">
        <f>IF(COUNT(score!S303:AC303,score!AO303)=0,".",SUM(score!S303:AC303,score!AO303)/COUNT(score!S303:AC303,score!AO303))</f>
        <v>83.333333333333329</v>
      </c>
      <c r="D298" s="61">
        <f>IF(COUNT(score!AF303:AM303)=0,".",SUM(score!AF303:AM303)/COUNT(score!AF303:AM303))</f>
        <v>68.75</v>
      </c>
      <c r="E298" s="61">
        <f>IF(COUNT(score!O303:R303)=0,".",SUM(score!O303:R303)/COUNT(score!O303:R303))</f>
        <v>81.25</v>
      </c>
      <c r="F298" s="62">
        <f>IF(COUNT(tempcalcs!$AN303:$BV303)=35,SUM(tempcalcs!$AN303:$BV303,56.57706),".")</f>
        <v>36.518300000000004</v>
      </c>
      <c r="G298" s="62">
        <f>IF(COUNT(tempcalcs!$BX303:$DF303)=35,SUM(tempcalcs!$BX303:$DF303,60.75781),".")</f>
        <v>65.440380000000005</v>
      </c>
    </row>
    <row r="299" spans="1:7" x14ac:dyDescent="0.25">
      <c r="A299" s="58">
        <f>raw!$A304:$A304</f>
        <v>43376</v>
      </c>
      <c r="B299" s="59" t="str">
        <f>raw!$B304:$B304</f>
        <v>0007-0059</v>
      </c>
      <c r="C299" s="61">
        <f>IF(COUNT(score!S304:AC304,score!AO304)=0,".",SUM(score!S304:AC304,score!AO304)/COUNT(score!S304:AC304,score!AO304))</f>
        <v>87.5</v>
      </c>
      <c r="D299" s="61">
        <f>IF(COUNT(score!AF304:AM304)=0,".",SUM(score!AF304:AM304)/COUNT(score!AF304:AM304))</f>
        <v>46.875</v>
      </c>
      <c r="E299" s="61">
        <f>IF(COUNT(score!O304:R304)=0,".",SUM(score!O304:R304)/COUNT(score!O304:R304))</f>
        <v>100</v>
      </c>
      <c r="F299" s="62">
        <f>IF(COUNT(tempcalcs!$AN304:$BV304)=35,SUM(tempcalcs!$AN304:$BV304,56.57706),".")</f>
        <v>45.172470000000004</v>
      </c>
      <c r="G299" s="62">
        <f>IF(COUNT(tempcalcs!$BX304:$DF304)=35,SUM(tempcalcs!$BX304:$DF304,60.75781),".")</f>
        <v>62.559539999999998</v>
      </c>
    </row>
    <row r="300" spans="1:7" x14ac:dyDescent="0.25">
      <c r="A300" s="58">
        <f>raw!$A305:$A305</f>
        <v>43405</v>
      </c>
      <c r="B300" s="59" t="str">
        <f>raw!$B305:$B305</f>
        <v>0007-0060</v>
      </c>
      <c r="C300" s="61">
        <f>IF(COUNT(score!S305:AC305,score!AO305)=0,".",SUM(score!S305:AC305,score!AO305)/COUNT(score!S305:AC305,score!AO305))</f>
        <v>93.75</v>
      </c>
      <c r="D300" s="61">
        <f>IF(COUNT(score!AF305:AM305)=0,".",SUM(score!AF305:AM305)/COUNT(score!AF305:AM305))</f>
        <v>71.875</v>
      </c>
      <c r="E300" s="61">
        <f>IF(COUNT(score!O305:R305)=0,".",SUM(score!O305:R305)/COUNT(score!O305:R305))</f>
        <v>100</v>
      </c>
      <c r="F300" s="62">
        <f>IF(COUNT(tempcalcs!$AN305:$BV305)=35,SUM(tempcalcs!$AN305:$BV305,56.57706),".")</f>
        <v>53.795730000000006</v>
      </c>
      <c r="G300" s="62">
        <f>IF(COUNT(tempcalcs!$BX305:$DF305)=35,SUM(tempcalcs!$BX305:$DF305,60.75781),".")</f>
        <v>57.92257</v>
      </c>
    </row>
    <row r="301" spans="1:7" x14ac:dyDescent="0.25">
      <c r="A301" s="58">
        <f>raw!$A306:$A306</f>
        <v>43405</v>
      </c>
      <c r="B301" s="59" t="str">
        <f>raw!$B306:$B306</f>
        <v>0007-0061</v>
      </c>
      <c r="C301" s="61">
        <f>IF(COUNT(score!S306:AC306,score!AO306)=0,".",SUM(score!S306:AC306,score!AO306)/COUNT(score!S306:AC306,score!AO306))</f>
        <v>89.583333333333329</v>
      </c>
      <c r="D301" s="61">
        <f>IF(COUNT(score!AF306:AM306)=0,".",SUM(score!AF306:AM306)/COUNT(score!AF306:AM306))</f>
        <v>93.75</v>
      </c>
      <c r="E301" s="61">
        <f>IF(COUNT(score!O306:R306)=0,".",SUM(score!O306:R306)/COUNT(score!O306:R306))</f>
        <v>100</v>
      </c>
      <c r="F301" s="62">
        <f>IF(COUNT(tempcalcs!$AN306:$BV306)=35,SUM(tempcalcs!$AN306:$BV306,56.57706),".")</f>
        <v>46.563569999999999</v>
      </c>
      <c r="G301" s="62">
        <f>IF(COUNT(tempcalcs!$BX306:$DF306)=35,SUM(tempcalcs!$BX306:$DF306,60.75781),".")</f>
        <v>61.853719999999996</v>
      </c>
    </row>
    <row r="302" spans="1:7" x14ac:dyDescent="0.25">
      <c r="A302" s="58">
        <f>raw!$A307:$A307</f>
        <v>43405</v>
      </c>
      <c r="B302" s="59" t="str">
        <f>raw!$B307:$B307</f>
        <v>0007-0063</v>
      </c>
      <c r="C302" s="61">
        <f>IF(COUNT(score!S307:AC307,score!AO307)=0,".",SUM(score!S307:AC307,score!AO307)/COUNT(score!S307:AC307,score!AO307))</f>
        <v>75</v>
      </c>
      <c r="D302" s="61">
        <f>IF(COUNT(score!AF307:AM307)=0,".",SUM(score!AF307:AM307)/COUNT(score!AF307:AM307))</f>
        <v>50</v>
      </c>
      <c r="E302" s="61">
        <f>IF(COUNT(score!O307:R307)=0,".",SUM(score!O307:R307)/COUNT(score!O307:R307))</f>
        <v>50</v>
      </c>
      <c r="F302" s="62">
        <f>IF(COUNT(tempcalcs!$AN307:$BV307)=35,SUM(tempcalcs!$AN307:$BV307,56.57706),".")</f>
        <v>41.710419999999999</v>
      </c>
      <c r="G302" s="62">
        <f>IF(COUNT(tempcalcs!$BX307:$DF307)=35,SUM(tempcalcs!$BX307:$DF307,60.75781),".")</f>
        <v>56.807029999999997</v>
      </c>
    </row>
    <row r="303" spans="1:7" x14ac:dyDescent="0.25">
      <c r="A303" s="58">
        <f>raw!$A308:$A308</f>
        <v>43405</v>
      </c>
      <c r="B303" s="59" t="str">
        <f>raw!$B308:$B308</f>
        <v>0007-0064</v>
      </c>
      <c r="C303" s="61">
        <f>IF(COUNT(score!S308:AC308,score!AO308)=0,".",SUM(score!S308:AC308,score!AO308)/COUNT(score!S308:AC308,score!AO308))</f>
        <v>93.75</v>
      </c>
      <c r="D303" s="61">
        <f>IF(COUNT(score!AF308:AM308)=0,".",SUM(score!AF308:AM308)/COUNT(score!AF308:AM308))</f>
        <v>71.875</v>
      </c>
      <c r="E303" s="61">
        <f>IF(COUNT(score!O308:R308)=0,".",SUM(score!O308:R308)/COUNT(score!O308:R308))</f>
        <v>100</v>
      </c>
      <c r="F303" s="62">
        <f>IF(COUNT(tempcalcs!$AN308:$BV308)=35,SUM(tempcalcs!$AN308:$BV308,56.57706),".")</f>
        <v>50.097550000000005</v>
      </c>
      <c r="G303" s="62">
        <f>IF(COUNT(tempcalcs!$BX308:$DF308)=35,SUM(tempcalcs!$BX308:$DF308,60.75781),".")</f>
        <v>62.661029999999997</v>
      </c>
    </row>
    <row r="304" spans="1:7" x14ac:dyDescent="0.25">
      <c r="A304" s="58">
        <f>raw!$A309:$A309</f>
        <v>43405</v>
      </c>
      <c r="B304" s="59" t="str">
        <f>raw!$B309:$B309</f>
        <v>0007-0065</v>
      </c>
      <c r="C304" s="61">
        <f>IF(COUNT(score!S309:AC309,score!AO309)=0,".",SUM(score!S309:AC309,score!AO309)/COUNT(score!S309:AC309,score!AO309))</f>
        <v>95.833333333333329</v>
      </c>
      <c r="D304" s="61">
        <f>IF(COUNT(score!AF309:AM309)=0,".",SUM(score!AF309:AM309)/COUNT(score!AF309:AM309))</f>
        <v>62.5</v>
      </c>
      <c r="E304" s="61">
        <f>IF(COUNT(score!O309:R309)=0,".",SUM(score!O309:R309)/COUNT(score!O309:R309))</f>
        <v>75</v>
      </c>
      <c r="F304" s="62">
        <f>IF(COUNT(tempcalcs!$AN309:$BV309)=35,SUM(tempcalcs!$AN309:$BV309,56.57706),".")</f>
        <v>28.569920000000003</v>
      </c>
      <c r="G304" s="62">
        <f>IF(COUNT(tempcalcs!$BX309:$DF309)=35,SUM(tempcalcs!$BX309:$DF309,60.75781),".")</f>
        <v>61.496319999999997</v>
      </c>
    </row>
    <row r="305" spans="1:7" x14ac:dyDescent="0.25">
      <c r="A305" s="58">
        <f>raw!$A310:$A310</f>
        <v>43405</v>
      </c>
      <c r="B305" s="59" t="str">
        <f>raw!$B310:$B310</f>
        <v>0007-0066</v>
      </c>
      <c r="C305" s="61">
        <f>IF(COUNT(score!S310:AC310,score!AO310)=0,".",SUM(score!S310:AC310,score!AO310)/COUNT(score!S310:AC310,score!AO310))</f>
        <v>97.916666666666671</v>
      </c>
      <c r="D305" s="61">
        <f>IF(COUNT(score!AF310:AM310)=0,".",SUM(score!AF310:AM310)/COUNT(score!AF310:AM310))</f>
        <v>75</v>
      </c>
      <c r="E305" s="61">
        <f>IF(COUNT(score!O310:R310)=0,".",SUM(score!O310:R310)/COUNT(score!O310:R310))</f>
        <v>75</v>
      </c>
      <c r="F305" s="62">
        <f>IF(COUNT(tempcalcs!$AN310:$BV310)=35,SUM(tempcalcs!$AN310:$BV310,56.57706),".")</f>
        <v>40.319600000000001</v>
      </c>
      <c r="G305" s="62">
        <f>IF(COUNT(tempcalcs!$BX310:$DF310)=35,SUM(tempcalcs!$BX310:$DF310,60.75781),".")</f>
        <v>64.536540000000002</v>
      </c>
    </row>
    <row r="306" spans="1:7" x14ac:dyDescent="0.25">
      <c r="A306" s="58">
        <f>raw!$A311:$A311</f>
        <v>43405</v>
      </c>
      <c r="B306" s="59" t="str">
        <f>raw!$B311:$B311</f>
        <v>0007-0067</v>
      </c>
      <c r="C306" s="61">
        <f>IF(COUNT(score!S311:AC311,score!AO311)=0,".",SUM(score!S311:AC311,score!AO311)/COUNT(score!S311:AC311,score!AO311))</f>
        <v>93.75</v>
      </c>
      <c r="D306" s="61">
        <f>IF(COUNT(score!AF311:AM311)=0,".",SUM(score!AF311:AM311)/COUNT(score!AF311:AM311))</f>
        <v>43.75</v>
      </c>
      <c r="E306" s="61">
        <f>IF(COUNT(score!O311:R311)=0,".",SUM(score!O311:R311)/COUNT(score!O311:R311))</f>
        <v>56.25</v>
      </c>
      <c r="F306" s="62">
        <f>IF(COUNT(tempcalcs!$AN311:$BV311)=35,SUM(tempcalcs!$AN311:$BV311,56.57706),".")</f>
        <v>40.187350000000002</v>
      </c>
      <c r="G306" s="62">
        <f>IF(COUNT(tempcalcs!$BX311:$DF311)=35,SUM(tempcalcs!$BX311:$DF311,60.75781),".")</f>
        <v>64.26764</v>
      </c>
    </row>
    <row r="307" spans="1:7" x14ac:dyDescent="0.25">
      <c r="A307" s="58">
        <f>raw!$A312:$A312</f>
        <v>43405</v>
      </c>
      <c r="B307" s="59" t="str">
        <f>raw!$B312:$B312</f>
        <v>0007-0068</v>
      </c>
      <c r="C307" s="61">
        <f>IF(COUNT(score!S312:AC312,score!AO312)=0,".",SUM(score!S312:AC312,score!AO312)/COUNT(score!S312:AC312,score!AO312))</f>
        <v>64.583333333333329</v>
      </c>
      <c r="D307" s="61">
        <f>IF(COUNT(score!AF312:AM312)=0,".",SUM(score!AF312:AM312)/COUNT(score!AF312:AM312))</f>
        <v>53.125</v>
      </c>
      <c r="E307" s="61">
        <f>IF(COUNT(score!O312:R312)=0,".",SUM(score!O312:R312)/COUNT(score!O312:R312))</f>
        <v>50</v>
      </c>
      <c r="F307" s="62">
        <f>IF(COUNT(tempcalcs!$AN312:$BV312)=35,SUM(tempcalcs!$AN312:$BV312,56.57706),".")</f>
        <v>41.987400000000008</v>
      </c>
      <c r="G307" s="62">
        <f>IF(COUNT(tempcalcs!$BX312:$DF312)=35,SUM(tempcalcs!$BX312:$DF312,60.75781),".")</f>
        <v>46.278129999999997</v>
      </c>
    </row>
    <row r="308" spans="1:7" x14ac:dyDescent="0.25">
      <c r="A308" s="58">
        <f>raw!$A313:$A313</f>
        <v>43376</v>
      </c>
      <c r="B308" s="59" t="str">
        <f>raw!$B313:$B313</f>
        <v>0007-0069</v>
      </c>
      <c r="C308" s="61">
        <f>IF(COUNT(score!S313:AC313,score!AO313)=0,".",SUM(score!S313:AC313,score!AO313)/COUNT(score!S313:AC313,score!AO313))</f>
        <v>93.75</v>
      </c>
      <c r="D308" s="61">
        <f>IF(COUNT(score!AF313:AM313)=0,".",SUM(score!AF313:AM313)/COUNT(score!AF313:AM313))</f>
        <v>43.75</v>
      </c>
      <c r="E308" s="61">
        <f>IF(COUNT(score!O313:R313)=0,".",SUM(score!O313:R313)/COUNT(score!O313:R313))</f>
        <v>31.25</v>
      </c>
      <c r="F308" s="62">
        <f>IF(COUNT(tempcalcs!$AN313:$BV313)=35,SUM(tempcalcs!$AN313:$BV313,56.57706),".")</f>
        <v>43.192329999999998</v>
      </c>
      <c r="G308" s="62">
        <f>IF(COUNT(tempcalcs!$BX313:$DF313)=35,SUM(tempcalcs!$BX313:$DF313,60.75781),".")</f>
        <v>58.255670000000002</v>
      </c>
    </row>
    <row r="309" spans="1:7" x14ac:dyDescent="0.25">
      <c r="A309" s="58">
        <f>raw!$A314:$A314</f>
        <v>43336</v>
      </c>
      <c r="B309" s="59" t="str">
        <f>raw!$B314:$B314</f>
        <v>0009-0001</v>
      </c>
      <c r="C309" s="61">
        <f>IF(COUNT(score!S314:AC314,score!AO314)=0,".",SUM(score!S314:AC314,score!AO314)/COUNT(score!S314:AC314,score!AO314))</f>
        <v>100</v>
      </c>
      <c r="D309" s="61">
        <f>IF(COUNT(score!AF314:AM314)=0,".",SUM(score!AF314:AM314)/COUNT(score!AF314:AM314))</f>
        <v>90.625</v>
      </c>
      <c r="E309" s="61">
        <f>IF(COUNT(score!O314:R314)=0,".",SUM(score!O314:R314)/COUNT(score!O314:R314))</f>
        <v>75</v>
      </c>
      <c r="F309" s="62">
        <f>IF(COUNT(tempcalcs!$AN314:$BV314)=35,SUM(tempcalcs!$AN314:$BV314,56.57706),".")</f>
        <v>48.027120000000004</v>
      </c>
      <c r="G309" s="62">
        <f>IF(COUNT(tempcalcs!$BX314:$DF314)=35,SUM(tempcalcs!$BX314:$DF314,60.75781),".")</f>
        <v>62.142569999999999</v>
      </c>
    </row>
    <row r="310" spans="1:7" x14ac:dyDescent="0.25">
      <c r="A310" s="58">
        <f>raw!$A315:$A315</f>
        <v>43350</v>
      </c>
      <c r="B310" s="59" t="str">
        <f>raw!$B315:$B315</f>
        <v>0009-0002</v>
      </c>
      <c r="C310" s="61">
        <f>IF(COUNT(score!S315:AC315,score!AO315)=0,".",SUM(score!S315:AC315,score!AO315)/COUNT(score!S315:AC315,score!AO315))</f>
        <v>70.833333333333329</v>
      </c>
      <c r="D310" s="61">
        <f>IF(COUNT(score!AF315:AM315)=0,".",SUM(score!AF315:AM315)/COUNT(score!AF315:AM315))</f>
        <v>75</v>
      </c>
      <c r="E310" s="61">
        <f>IF(COUNT(score!O315:R315)=0,".",SUM(score!O315:R315)/COUNT(score!O315:R315))</f>
        <v>6.25</v>
      </c>
      <c r="F310" s="62">
        <f>IF(COUNT(tempcalcs!$AN315:$BV315)=35,SUM(tempcalcs!$AN315:$BV315,56.57706),".")</f>
        <v>47.585000000000001</v>
      </c>
      <c r="G310" s="62">
        <f>IF(COUNT(tempcalcs!$BX315:$DF315)=35,SUM(tempcalcs!$BX315:$DF315,60.75781),".")</f>
        <v>58.341859999999997</v>
      </c>
    </row>
    <row r="311" spans="1:7" x14ac:dyDescent="0.25">
      <c r="A311" s="58">
        <f>raw!$A316:$A316</f>
        <v>43348</v>
      </c>
      <c r="B311" s="59" t="str">
        <f>raw!$B316:$B316</f>
        <v>0009-0005</v>
      </c>
      <c r="C311" s="61">
        <f>IF(COUNT(score!S316:AC316,score!AO316)=0,".",SUM(score!S316:AC316,score!AO316)/COUNT(score!S316:AC316,score!AO316))</f>
        <v>91.666666666666671</v>
      </c>
      <c r="D311" s="61">
        <f>IF(COUNT(score!AF316:AM316)=0,".",SUM(score!AF316:AM316)/COUNT(score!AF316:AM316))</f>
        <v>96.875</v>
      </c>
      <c r="E311" s="61">
        <f>IF(COUNT(score!O316:R316)=0,".",SUM(score!O316:R316)/COUNT(score!O316:R316))</f>
        <v>75</v>
      </c>
      <c r="F311" s="62">
        <f>IF(COUNT(tempcalcs!$AN316:$BV316)=35,SUM(tempcalcs!$AN316:$BV316,56.57706),".")</f>
        <v>55.879620000000003</v>
      </c>
      <c r="G311" s="62">
        <f>IF(COUNT(tempcalcs!$BX316:$DF316)=35,SUM(tempcalcs!$BX316:$DF316,60.75781),".")</f>
        <v>46.872489999999999</v>
      </c>
    </row>
    <row r="312" spans="1:7" x14ac:dyDescent="0.25">
      <c r="A312" s="58">
        <f>raw!$A317:$A317</f>
        <v>43336</v>
      </c>
      <c r="B312" s="59" t="str">
        <f>raw!$B317:$B317</f>
        <v>0009-0006</v>
      </c>
      <c r="C312" s="61">
        <f>IF(COUNT(score!S317:AC317,score!AO317)=0,".",SUM(score!S317:AC317,score!AO317)/COUNT(score!S317:AC317,score!AO317))</f>
        <v>85.416666666666671</v>
      </c>
      <c r="D312" s="61">
        <f>IF(COUNT(score!AF317:AM317)=0,".",SUM(score!AF317:AM317)/COUNT(score!AF317:AM317))</f>
        <v>59.375</v>
      </c>
      <c r="E312" s="61">
        <f>IF(COUNT(score!O317:R317)=0,".",SUM(score!O317:R317)/COUNT(score!O317:R317))</f>
        <v>25</v>
      </c>
      <c r="F312" s="62">
        <f>IF(COUNT(tempcalcs!$AN317:$BV317)=35,SUM(tempcalcs!$AN317:$BV317,56.57706),".")</f>
        <v>38.446480000000001</v>
      </c>
      <c r="G312" s="62">
        <f>IF(COUNT(tempcalcs!$BX317:$DF317)=35,SUM(tempcalcs!$BX317:$DF317,60.75781),".")</f>
        <v>64.161190000000005</v>
      </c>
    </row>
    <row r="313" spans="1:7" x14ac:dyDescent="0.25">
      <c r="A313" s="58">
        <f>raw!$A318:$A318</f>
        <v>43350</v>
      </c>
      <c r="B313" s="59" t="str">
        <f>raw!$B318:$B318</f>
        <v>0009-0007</v>
      </c>
      <c r="C313" s="61">
        <f>IF(COUNT(score!S318:AC318,score!AO318)=0,".",SUM(score!S318:AC318,score!AO318)/COUNT(score!S318:AC318,score!AO318))</f>
        <v>91.666666666666671</v>
      </c>
      <c r="D313" s="61">
        <f>IF(COUNT(score!AF318:AM318)=0,".",SUM(score!AF318:AM318)/COUNT(score!AF318:AM318))</f>
        <v>71.875</v>
      </c>
      <c r="E313" s="61">
        <f>IF(COUNT(score!O318:R318)=0,".",SUM(score!O318:R318)/COUNT(score!O318:R318))</f>
        <v>100</v>
      </c>
      <c r="F313" s="62">
        <f>IF(COUNT(tempcalcs!$AN318:$BV318)=35,SUM(tempcalcs!$AN318:$BV318,56.57706),".")</f>
        <v>47.361980000000003</v>
      </c>
      <c r="G313" s="62">
        <f>IF(COUNT(tempcalcs!$BX318:$DF318)=35,SUM(tempcalcs!$BX318:$DF318,60.75781),".")</f>
        <v>64.092060000000004</v>
      </c>
    </row>
    <row r="314" spans="1:7" x14ac:dyDescent="0.25">
      <c r="A314" s="58">
        <f>raw!$A319:$A319</f>
        <v>43353</v>
      </c>
      <c r="B314" s="59" t="str">
        <f>raw!$B319:$B319</f>
        <v>0009-0008</v>
      </c>
      <c r="C314" s="61">
        <f>IF(COUNT(score!S319:AC319,score!AO319)=0,".",SUM(score!S319:AC319,score!AO319)/COUNT(score!S319:AC319,score!AO319))</f>
        <v>60.416666666666664</v>
      </c>
      <c r="D314" s="61">
        <f>IF(COUNT(score!AF319:AM319)=0,".",SUM(score!AF319:AM319)/COUNT(score!AF319:AM319))</f>
        <v>40.625</v>
      </c>
      <c r="E314" s="61">
        <f>IF(COUNT(score!O319:R319)=0,".",SUM(score!O319:R319)/COUNT(score!O319:R319))</f>
        <v>6.25</v>
      </c>
      <c r="F314" s="62">
        <f>IF(COUNT(tempcalcs!$AN319:$BV319)=35,SUM(tempcalcs!$AN319:$BV319,56.57706),".")</f>
        <v>35.626920000000005</v>
      </c>
      <c r="G314" s="62">
        <f>IF(COUNT(tempcalcs!$BX319:$DF319)=35,SUM(tempcalcs!$BX319:$DF319,60.75781),".")</f>
        <v>30.851510000000001</v>
      </c>
    </row>
    <row r="315" spans="1:7" x14ac:dyDescent="0.25">
      <c r="A315" s="58">
        <f>raw!$A320:$A320</f>
        <v>43348</v>
      </c>
      <c r="B315" s="59" t="str">
        <f>raw!$B320:$B320</f>
        <v>0009-0009</v>
      </c>
      <c r="C315" s="61">
        <f>IF(COUNT(score!S320:AC320,score!AO320)=0,".",SUM(score!S320:AC320,score!AO320)/COUNT(score!S320:AC320,score!AO320))</f>
        <v>95.833333333333329</v>
      </c>
      <c r="D315" s="61">
        <f>IF(COUNT(score!AF320:AM320)=0,".",SUM(score!AF320:AM320)/COUNT(score!AF320:AM320))</f>
        <v>59.375</v>
      </c>
      <c r="E315" s="61">
        <f>IF(COUNT(score!O320:R320)=0,".",SUM(score!O320:R320)/COUNT(score!O320:R320))</f>
        <v>37.5</v>
      </c>
      <c r="F315" s="62">
        <f>IF(COUNT(tempcalcs!$AN320:$BV320)=35,SUM(tempcalcs!$AN320:$BV320,56.57706),".")</f>
        <v>54.411030000000004</v>
      </c>
      <c r="G315" s="62">
        <f>IF(COUNT(tempcalcs!$BX320:$DF320)=35,SUM(tempcalcs!$BX320:$DF320,60.75781),".")</f>
        <v>55.281509999999997</v>
      </c>
    </row>
    <row r="316" spans="1:7" x14ac:dyDescent="0.25">
      <c r="A316" s="58">
        <f>raw!$A321:$A321</f>
        <v>43356</v>
      </c>
      <c r="B316" s="59" t="str">
        <f>raw!$B321:$B321</f>
        <v>0009-0010</v>
      </c>
      <c r="C316" s="61">
        <f>IF(COUNT(score!S321:AC321,score!AO321)=0,".",SUM(score!S321:AC321,score!AO321)/COUNT(score!S321:AC321,score!AO321))</f>
        <v>83.333333333333329</v>
      </c>
      <c r="D316" s="61">
        <f>IF(COUNT(score!AF321:AM321)=0,".",SUM(score!AF321:AM321)/COUNT(score!AF321:AM321))</f>
        <v>87.5</v>
      </c>
      <c r="E316" s="61">
        <f>IF(COUNT(score!O321:R321)=0,".",SUM(score!O321:R321)/COUNT(score!O321:R321))</f>
        <v>31.25</v>
      </c>
      <c r="F316" s="62">
        <f>IF(COUNT(tempcalcs!$AN321:$BV321)=35,SUM(tempcalcs!$AN321:$BV321,56.57706),".")</f>
        <v>52.980110000000003</v>
      </c>
      <c r="G316" s="62">
        <f>IF(COUNT(tempcalcs!$BX321:$DF321)=35,SUM(tempcalcs!$BX321:$DF321,60.75781),".")</f>
        <v>54.1404</v>
      </c>
    </row>
    <row r="317" spans="1:7" x14ac:dyDescent="0.25">
      <c r="A317" s="58">
        <f>raw!$A322:$A322</f>
        <v>43353</v>
      </c>
      <c r="B317" s="59" t="str">
        <f>raw!$B322:$B322</f>
        <v>0009-0013</v>
      </c>
      <c r="C317" s="61">
        <f>IF(COUNT(score!S322:AC322,score!AO322)=0,".",SUM(score!S322:AC322,score!AO322)/COUNT(score!S322:AC322,score!AO322))</f>
        <v>43.75</v>
      </c>
      <c r="D317" s="61">
        <f>IF(COUNT(score!AF322:AM322)=0,".",SUM(score!AF322:AM322)/COUNT(score!AF322:AM322))</f>
        <v>56.25</v>
      </c>
      <c r="E317" s="61">
        <f>IF(COUNT(score!O322:R322)=0,".",SUM(score!O322:R322)/COUNT(score!O322:R322))</f>
        <v>18.75</v>
      </c>
      <c r="F317" s="62">
        <f>IF(COUNT(tempcalcs!$AN322:$BV322)=35,SUM(tempcalcs!$AN322:$BV322,56.57706),".")</f>
        <v>24.429120000000005</v>
      </c>
      <c r="G317" s="62">
        <f>IF(COUNT(tempcalcs!$BX322:$DF322)=35,SUM(tempcalcs!$BX322:$DF322,60.75781),".")</f>
        <v>36.355219999999996</v>
      </c>
    </row>
    <row r="318" spans="1:7" x14ac:dyDescent="0.25">
      <c r="A318" s="58">
        <f>raw!$A323:$A323</f>
        <v>43346</v>
      </c>
      <c r="B318" s="59" t="str">
        <f>raw!$B323:$B323</f>
        <v>0009-0014</v>
      </c>
      <c r="C318" s="61">
        <f>IF(COUNT(score!S323:AC323,score!AO323)=0,".",SUM(score!S323:AC323,score!AO323)/COUNT(score!S323:AC323,score!AO323))</f>
        <v>100</v>
      </c>
      <c r="D318" s="61">
        <f>IF(COUNT(score!AF323:AM323)=0,".",SUM(score!AF323:AM323)/COUNT(score!AF323:AM323))</f>
        <v>96.875</v>
      </c>
      <c r="E318" s="61">
        <f>IF(COUNT(score!O323:R323)=0,".",SUM(score!O323:R323)/COUNT(score!O323:R323))</f>
        <v>75</v>
      </c>
      <c r="F318" s="62">
        <f>IF(COUNT(tempcalcs!$AN323:$BV323)=35,SUM(tempcalcs!$AN323:$BV323,56.57706),".")</f>
        <v>37.228340000000003</v>
      </c>
      <c r="G318" s="62">
        <f>IF(COUNT(tempcalcs!$BX323:$DF323)=35,SUM(tempcalcs!$BX323:$DF323,60.75781),".")</f>
        <v>67.202339999999992</v>
      </c>
    </row>
    <row r="319" spans="1:7" x14ac:dyDescent="0.25">
      <c r="A319" s="58">
        <f>raw!$A324:$A324</f>
        <v>43335</v>
      </c>
      <c r="B319" s="59" t="str">
        <f>raw!$B324:$B324</f>
        <v>0009-0016</v>
      </c>
      <c r="C319" s="61">
        <f>IF(COUNT(score!S324:AC324,score!AO324)=0,".",SUM(score!S324:AC324,score!AO324)/COUNT(score!S324:AC324,score!AO324))</f>
        <v>68.75</v>
      </c>
      <c r="D319" s="61">
        <f>IF(COUNT(score!AF324:AM324)=0,".",SUM(score!AF324:AM324)/COUNT(score!AF324:AM324))</f>
        <v>84.375</v>
      </c>
      <c r="E319" s="61">
        <f>IF(COUNT(score!O324:R324)=0,".",SUM(score!O324:R324)/COUNT(score!O324:R324))</f>
        <v>56.25</v>
      </c>
      <c r="F319" s="62">
        <f>IF(COUNT(tempcalcs!$AN324:$BV324)=35,SUM(tempcalcs!$AN324:$BV324,56.57706),".")</f>
        <v>47.490740000000002</v>
      </c>
      <c r="G319" s="62">
        <f>IF(COUNT(tempcalcs!$BX324:$DF324)=35,SUM(tempcalcs!$BX324:$DF324,60.75781),".")</f>
        <v>55.290900000000001</v>
      </c>
    </row>
    <row r="320" spans="1:7" x14ac:dyDescent="0.25">
      <c r="A320" s="58">
        <f>raw!$A325:$A325</f>
        <v>43336</v>
      </c>
      <c r="B320" s="59" t="str">
        <f>raw!$B325:$B325</f>
        <v>0009-0018</v>
      </c>
      <c r="C320" s="61">
        <f>IF(COUNT(score!S325:AC325,score!AO325)=0,".",SUM(score!S325:AC325,score!AO325)/COUNT(score!S325:AC325,score!AO325))</f>
        <v>79.166666666666671</v>
      </c>
      <c r="D320" s="61">
        <f>IF(COUNT(score!AF325:AM325)=0,".",SUM(score!AF325:AM325)/COUNT(score!AF325:AM325))</f>
        <v>84.375</v>
      </c>
      <c r="E320" s="61">
        <f>IF(COUNT(score!O325:R325)=0,".",SUM(score!O325:R325)/COUNT(score!O325:R325))</f>
        <v>100</v>
      </c>
      <c r="F320" s="62">
        <f>IF(COUNT(tempcalcs!$AN325:$BV325)=35,SUM(tempcalcs!$AN325:$BV325,56.57706),".")</f>
        <v>50.385940000000005</v>
      </c>
      <c r="G320" s="62">
        <f>IF(COUNT(tempcalcs!$BX325:$DF325)=35,SUM(tempcalcs!$BX325:$DF325,60.75781),".")</f>
        <v>64.057239999999993</v>
      </c>
    </row>
    <row r="321" spans="1:7" x14ac:dyDescent="0.25">
      <c r="A321" s="58">
        <f>raw!$A326:$A326</f>
        <v>43350</v>
      </c>
      <c r="B321" s="59" t="str">
        <f>raw!$B326:$B326</f>
        <v>0009-0019</v>
      </c>
      <c r="C321" s="61">
        <f>IF(COUNT(score!S326:AC326,score!AO326)=0,".",SUM(score!S326:AC326,score!AO326)/COUNT(score!S326:AC326,score!AO326))</f>
        <v>79.166666666666671</v>
      </c>
      <c r="D321" s="61">
        <f>IF(COUNT(score!AF326:AM326)=0,".",SUM(score!AF326:AM326)/COUNT(score!AF326:AM326))</f>
        <v>25</v>
      </c>
      <c r="E321" s="61">
        <f>IF(COUNT(score!O326:R326)=0,".",SUM(score!O326:R326)/COUNT(score!O326:R326))</f>
        <v>0</v>
      </c>
      <c r="F321" s="62">
        <f>IF(COUNT(tempcalcs!$AN326:$BV326)=35,SUM(tempcalcs!$AN326:$BV326,56.57706),".")</f>
        <v>47.537050000000001</v>
      </c>
      <c r="G321" s="62">
        <f>IF(COUNT(tempcalcs!$BX326:$DF326)=35,SUM(tempcalcs!$BX326:$DF326,60.75781),".")</f>
        <v>25.764580000000002</v>
      </c>
    </row>
    <row r="322" spans="1:7" x14ac:dyDescent="0.25">
      <c r="A322" s="58">
        <f>raw!$A327:$A327</f>
        <v>43353</v>
      </c>
      <c r="B322" s="59" t="str">
        <f>raw!$B327:$B327</f>
        <v>0009-0021</v>
      </c>
      <c r="C322" s="61">
        <f>IF(COUNT(score!S327:AC327,score!AO327)=0,".",SUM(score!S327:AC327,score!AO327)/COUNT(score!S327:AC327,score!AO327))</f>
        <v>83.333333333333329</v>
      </c>
      <c r="D322" s="61">
        <f>IF(COUNT(score!AF327:AM327)=0,".",SUM(score!AF327:AM327)/COUNT(score!AF327:AM327))</f>
        <v>62.5</v>
      </c>
      <c r="E322" s="61">
        <f>IF(COUNT(score!O327:R327)=0,".",SUM(score!O327:R327)/COUNT(score!O327:R327))</f>
        <v>56.25</v>
      </c>
      <c r="F322" s="62">
        <f>IF(COUNT(tempcalcs!$AN327:$BV327)=35,SUM(tempcalcs!$AN327:$BV327,56.57706),".")</f>
        <v>26.552850000000003</v>
      </c>
      <c r="G322" s="62">
        <f>IF(COUNT(tempcalcs!$BX327:$DF327)=35,SUM(tempcalcs!$BX327:$DF327,60.75781),".")</f>
        <v>56.232129999999998</v>
      </c>
    </row>
    <row r="323" spans="1:7" x14ac:dyDescent="0.25">
      <c r="A323" s="58">
        <f>raw!$A328:$A328</f>
        <v>43336</v>
      </c>
      <c r="B323" s="59" t="str">
        <f>raw!$B328:$B328</f>
        <v>0009-0022</v>
      </c>
      <c r="C323" s="61">
        <f>IF(COUNT(score!S328:AC328,score!AO328)=0,".",SUM(score!S328:AC328,score!AO328)/COUNT(score!S328:AC328,score!AO328))</f>
        <v>97.916666666666671</v>
      </c>
      <c r="D323" s="61">
        <f>IF(COUNT(score!AF328:AM328)=0,".",SUM(score!AF328:AM328)/COUNT(score!AF328:AM328))</f>
        <v>81.25</v>
      </c>
      <c r="E323" s="61">
        <f>IF(COUNT(score!O328:R328)=0,".",SUM(score!O328:R328)/COUNT(score!O328:R328))</f>
        <v>75</v>
      </c>
      <c r="F323" s="62">
        <f>IF(COUNT(tempcalcs!$AN328:$BV328)=35,SUM(tempcalcs!$AN328:$BV328,56.57706),".")</f>
        <v>48.642420000000001</v>
      </c>
      <c r="G323" s="62">
        <f>IF(COUNT(tempcalcs!$BX328:$DF328)=35,SUM(tempcalcs!$BX328:$DF328,60.75781),".")</f>
        <v>59.501509999999996</v>
      </c>
    </row>
    <row r="324" spans="1:7" x14ac:dyDescent="0.25">
      <c r="A324" s="58">
        <f>raw!$A329:$A329</f>
        <v>43353</v>
      </c>
      <c r="B324" s="59" t="str">
        <f>raw!$B329:$B329</f>
        <v>0009-0023</v>
      </c>
      <c r="C324" s="61">
        <f>IF(COUNT(score!S329:AC329,score!AO329)=0,".",SUM(score!S329:AC329,score!AO329)/COUNT(score!S329:AC329,score!AO329))</f>
        <v>72.916666666666671</v>
      </c>
      <c r="D324" s="61">
        <f>IF(COUNT(score!AF329:AM329)=0,".",SUM(score!AF329:AM329)/COUNT(score!AF329:AM329))</f>
        <v>37.5</v>
      </c>
      <c r="E324" s="61">
        <f>IF(COUNT(score!O329:R329)=0,".",SUM(score!O329:R329)/COUNT(score!O329:R329))</f>
        <v>12.5</v>
      </c>
      <c r="F324" s="62">
        <f>IF(COUNT(tempcalcs!$AN329:$BV329)=35,SUM(tempcalcs!$AN329:$BV329,56.57706),".")</f>
        <v>54.090119999999999</v>
      </c>
      <c r="G324" s="62">
        <f>IF(COUNT(tempcalcs!$BX329:$DF329)=35,SUM(tempcalcs!$BX329:$DF329,60.75781),".")</f>
        <v>29.682649999999999</v>
      </c>
    </row>
    <row r="325" spans="1:7" x14ac:dyDescent="0.25">
      <c r="A325" s="58">
        <f>raw!$A330:$A330</f>
        <v>43336</v>
      </c>
      <c r="B325" s="59" t="str">
        <f>raw!$B330:$B330</f>
        <v>0009-0024</v>
      </c>
      <c r="C325" s="61">
        <f>IF(COUNT(score!S330:AC330,score!AO330)=0,".",SUM(score!S330:AC330,score!AO330)/COUNT(score!S330:AC330,score!AO330))</f>
        <v>83.333333333333329</v>
      </c>
      <c r="D325" s="61">
        <f>IF(COUNT(score!AF330:AM330)=0,".",SUM(score!AF330:AM330)/COUNT(score!AF330:AM330))</f>
        <v>56.25</v>
      </c>
      <c r="E325" s="61">
        <f>IF(COUNT(score!O330:R330)=0,".",SUM(score!O330:R330)/COUNT(score!O330:R330))</f>
        <v>62.5</v>
      </c>
      <c r="F325" s="62">
        <f>IF(COUNT(tempcalcs!$AN330:$BV330)=35,SUM(tempcalcs!$AN330:$BV330,56.57706),".")</f>
        <v>19.687190000000008</v>
      </c>
      <c r="G325" s="62">
        <f>IF(COUNT(tempcalcs!$BX330:$DF330)=35,SUM(tempcalcs!$BX330:$DF330,60.75781),".")</f>
        <v>70.130570000000006</v>
      </c>
    </row>
    <row r="326" spans="1:7" x14ac:dyDescent="0.25">
      <c r="A326" s="58">
        <f>raw!$A331:$A331</f>
        <v>43336</v>
      </c>
      <c r="B326" s="59" t="str">
        <f>raw!$B331:$B331</f>
        <v>0009-0026</v>
      </c>
      <c r="C326" s="61">
        <f>IF(COUNT(score!S331:AC331,score!AO331)=0,".",SUM(score!S331:AC331,score!AO331)/COUNT(score!S331:AC331,score!AO331))</f>
        <v>85.416666666666671</v>
      </c>
      <c r="D326" s="61">
        <f>IF(COUNT(score!AF331:AM331)=0,".",SUM(score!AF331:AM331)/COUNT(score!AF331:AM331))</f>
        <v>75</v>
      </c>
      <c r="E326" s="61">
        <f>IF(COUNT(score!O331:R331)=0,".",SUM(score!O331:R331)/COUNT(score!O331:R331))</f>
        <v>6.25</v>
      </c>
      <c r="F326" s="62">
        <f>IF(COUNT(tempcalcs!$AN331:$BV331)=35,SUM(tempcalcs!$AN331:$BV331,56.57706),".")</f>
        <v>37.913600000000002</v>
      </c>
      <c r="G326" s="62">
        <f>IF(COUNT(tempcalcs!$BX331:$DF331)=35,SUM(tempcalcs!$BX331:$DF331,60.75781),".")</f>
        <v>66.092960000000005</v>
      </c>
    </row>
    <row r="327" spans="1:7" x14ac:dyDescent="0.25">
      <c r="A327" s="58">
        <f>raw!$A332:$A332</f>
        <v>43336</v>
      </c>
      <c r="B327" s="59" t="str">
        <f>raw!$B332:$B332</f>
        <v>0009-0027</v>
      </c>
      <c r="C327" s="61">
        <f>IF(COUNT(score!S332:AC332,score!AO332)=0,".",SUM(score!S332:AC332,score!AO332)/COUNT(score!S332:AC332,score!AO332))</f>
        <v>79.166666666666671</v>
      </c>
      <c r="D327" s="61">
        <f>IF(COUNT(score!AF332:AM332)=0,".",SUM(score!AF332:AM332)/COUNT(score!AF332:AM332))</f>
        <v>90.625</v>
      </c>
      <c r="E327" s="61">
        <f>IF(COUNT(score!O332:R332)=0,".",SUM(score!O332:R332)/COUNT(score!O332:R332))</f>
        <v>100</v>
      </c>
      <c r="F327" s="62">
        <f>IF(COUNT(tempcalcs!$AN332:$BV332)=35,SUM(tempcalcs!$AN332:$BV332,56.57706),".")</f>
        <v>51.675460000000001</v>
      </c>
      <c r="G327" s="62">
        <f>IF(COUNT(tempcalcs!$BX332:$DF332)=35,SUM(tempcalcs!$BX332:$DF332,60.75781),".")</f>
        <v>56.712539999999997</v>
      </c>
    </row>
    <row r="328" spans="1:7" x14ac:dyDescent="0.25">
      <c r="A328" s="58">
        <f>raw!$A333:$A333</f>
        <v>43348</v>
      </c>
      <c r="B328" s="59" t="str">
        <f>raw!$B333:$B333</f>
        <v>0009-0028</v>
      </c>
      <c r="C328" s="61">
        <f>IF(COUNT(score!S333:AC333,score!AO333)=0,".",SUM(score!S333:AC333,score!AO333)/COUNT(score!S333:AC333,score!AO333))</f>
        <v>91.666666666666671</v>
      </c>
      <c r="D328" s="61">
        <f>IF(COUNT(score!AF333:AM333)=0,".",SUM(score!AF333:AM333)/COUNT(score!AF333:AM333))</f>
        <v>87.5</v>
      </c>
      <c r="E328" s="61">
        <f>IF(COUNT(score!O333:R333)=0,".",SUM(score!O333:R333)/COUNT(score!O333:R333))</f>
        <v>62.5</v>
      </c>
      <c r="F328" s="62">
        <f>IF(COUNT(tempcalcs!$AN333:$BV333)=35,SUM(tempcalcs!$AN333:$BV333,56.57706),".")</f>
        <v>57.857500000000002</v>
      </c>
      <c r="G328" s="62">
        <f>IF(COUNT(tempcalcs!$BX333:$DF333)=35,SUM(tempcalcs!$BX333:$DF333,60.75781),".")</f>
        <v>56.167259999999999</v>
      </c>
    </row>
    <row r="329" spans="1:7" x14ac:dyDescent="0.25">
      <c r="A329" s="58">
        <f>raw!$A334:$A334</f>
        <v>43336</v>
      </c>
      <c r="B329" s="59" t="str">
        <f>raw!$B334:$B334</f>
        <v>0009-0030</v>
      </c>
      <c r="C329" s="61">
        <f>IF(COUNT(score!S334:AC334,score!AO334)=0,".",SUM(score!S334:AC334,score!AO334)/COUNT(score!S334:AC334,score!AO334))</f>
        <v>54.166666666666664</v>
      </c>
      <c r="D329" s="61">
        <f>IF(COUNT(score!AF334:AM334)=0,".",SUM(score!AF334:AM334)/COUNT(score!AF334:AM334))</f>
        <v>59.375</v>
      </c>
      <c r="E329" s="61">
        <f>IF(COUNT(score!O334:R334)=0,".",SUM(score!O334:R334)/COUNT(score!O334:R334))</f>
        <v>50</v>
      </c>
      <c r="F329" s="62">
        <f>IF(COUNT(tempcalcs!$AN334:$BV334)=35,SUM(tempcalcs!$AN334:$BV334,56.57706),".")</f>
        <v>38.933100000000003</v>
      </c>
      <c r="G329" s="62">
        <f>IF(COUNT(tempcalcs!$BX334:$DF334)=35,SUM(tempcalcs!$BX334:$DF334,60.75781),".")</f>
        <v>65.754819999999995</v>
      </c>
    </row>
    <row r="330" spans="1:7" x14ac:dyDescent="0.25">
      <c r="A330" s="58">
        <f>raw!$A335:$A335</f>
        <v>43346</v>
      </c>
      <c r="B330" s="59" t="str">
        <f>raw!$B335:$B335</f>
        <v>0009-0035</v>
      </c>
      <c r="C330" s="61">
        <f>IF(COUNT(score!S335:AC335,score!AO335)=0,".",SUM(score!S335:AC335,score!AO335)/COUNT(score!S335:AC335,score!AO335))</f>
        <v>66.666666666666671</v>
      </c>
      <c r="D330" s="61">
        <f>IF(COUNT(score!AF335:AM335)=0,".",SUM(score!AF335:AM335)/COUNT(score!AF335:AM335))</f>
        <v>46.875</v>
      </c>
      <c r="E330" s="61">
        <f>IF(COUNT(score!O335:R335)=0,".",SUM(score!O335:R335)/COUNT(score!O335:R335))</f>
        <v>62.5</v>
      </c>
      <c r="F330" s="62">
        <f>IF(COUNT(tempcalcs!$AN335:$BV335)=35,SUM(tempcalcs!$AN335:$BV335,56.57706),".")</f>
        <v>42.147570000000002</v>
      </c>
      <c r="G330" s="62">
        <f>IF(COUNT(tempcalcs!$BX335:$DF335)=35,SUM(tempcalcs!$BX335:$DF335,60.75781),".")</f>
        <v>62.12424</v>
      </c>
    </row>
    <row r="331" spans="1:7" x14ac:dyDescent="0.25">
      <c r="A331" s="58">
        <f>raw!$A336:$A336</f>
        <v>43336</v>
      </c>
      <c r="B331" s="59" t="str">
        <f>raw!$B336:$B336</f>
        <v>0009-0036</v>
      </c>
      <c r="C331" s="61">
        <f>IF(COUNT(score!S336:AC336,score!AO336)=0,".",SUM(score!S336:AC336,score!AO336)/COUNT(score!S336:AC336,score!AO336))</f>
        <v>47.916666666666664</v>
      </c>
      <c r="D331" s="61">
        <f>IF(COUNT(score!AF336:AM336)=0,".",SUM(score!AF336:AM336)/COUNT(score!AF336:AM336))</f>
        <v>37.5</v>
      </c>
      <c r="E331" s="61">
        <f>IF(COUNT(score!O336:R336)=0,".",SUM(score!O336:R336)/COUNT(score!O336:R336))</f>
        <v>0</v>
      </c>
      <c r="F331" s="62">
        <f>IF(COUNT(tempcalcs!$AN336:$BV336)=35,SUM(tempcalcs!$AN336:$BV336,56.57706),".")</f>
        <v>30.742980000000003</v>
      </c>
      <c r="G331" s="62">
        <f>IF(COUNT(tempcalcs!$BX336:$DF336)=35,SUM(tempcalcs!$BX336:$DF336,60.75781),".")</f>
        <v>63.92597</v>
      </c>
    </row>
    <row r="332" spans="1:7" x14ac:dyDescent="0.25">
      <c r="A332" s="58">
        <f>raw!$A337:$A337</f>
        <v>43346</v>
      </c>
      <c r="B332" s="59" t="str">
        <f>raw!$B337:$B337</f>
        <v>0009-0037</v>
      </c>
      <c r="C332" s="61">
        <f>IF(COUNT(score!S337:AC337,score!AO337)=0,".",SUM(score!S337:AC337,score!AO337)/COUNT(score!S337:AC337,score!AO337))</f>
        <v>83.333333333333329</v>
      </c>
      <c r="D332" s="61">
        <f>IF(COUNT(score!AF337:AM337)=0,".",SUM(score!AF337:AM337)/COUNT(score!AF337:AM337))</f>
        <v>56.25</v>
      </c>
      <c r="E332" s="61">
        <f>IF(COUNT(score!O337:R337)=0,".",SUM(score!O337:R337)/COUNT(score!O337:R337))</f>
        <v>31.25</v>
      </c>
      <c r="F332" s="62">
        <f>IF(COUNT(tempcalcs!$AN337:$BV337)=35,SUM(tempcalcs!$AN337:$BV337,56.57706),".")</f>
        <v>48.803200000000004</v>
      </c>
      <c r="G332" s="62">
        <f>IF(COUNT(tempcalcs!$BX337:$DF337)=35,SUM(tempcalcs!$BX337:$DF337,60.75781),".")</f>
        <v>55.277589999999996</v>
      </c>
    </row>
    <row r="333" spans="1:7" x14ac:dyDescent="0.25">
      <c r="A333" s="58">
        <f>raw!$A338:$A338</f>
        <v>43353</v>
      </c>
      <c r="B333" s="59" t="str">
        <f>raw!$B338:$B338</f>
        <v>0009-0038</v>
      </c>
      <c r="C333" s="61">
        <f>IF(COUNT(score!S338:AC338,score!AO338)=0,".",SUM(score!S338:AC338,score!AO338)/COUNT(score!S338:AC338,score!AO338))</f>
        <v>70.833333333333329</v>
      </c>
      <c r="D333" s="61">
        <f>IF(COUNT(score!AF338:AM338)=0,".",SUM(score!AF338:AM338)/COUNT(score!AF338:AM338))</f>
        <v>21.875</v>
      </c>
      <c r="E333" s="61">
        <f>IF(COUNT(score!O338:R338)=0,".",SUM(score!O338:R338)/COUNT(score!O338:R338))</f>
        <v>25</v>
      </c>
      <c r="F333" s="62">
        <f>IF(COUNT(tempcalcs!$AN338:$BV338)=35,SUM(tempcalcs!$AN338:$BV338,56.57706),".")</f>
        <v>28.882220000000004</v>
      </c>
      <c r="G333" s="62">
        <f>IF(COUNT(tempcalcs!$BX338:$DF338)=35,SUM(tempcalcs!$BX338:$DF338,60.75781),".")</f>
        <v>35.711190000000002</v>
      </c>
    </row>
    <row r="334" spans="1:7" x14ac:dyDescent="0.25">
      <c r="A334" s="58">
        <f>raw!$A339:$A339</f>
        <v>43353</v>
      </c>
      <c r="B334" s="59" t="str">
        <f>raw!$B339:$B339</f>
        <v>0009-0039</v>
      </c>
      <c r="C334" s="61">
        <f>IF(COUNT(score!S339:AC339,score!AO339)=0,".",SUM(score!S339:AC339,score!AO339)/COUNT(score!S339:AC339,score!AO339))</f>
        <v>95.833333333333329</v>
      </c>
      <c r="D334" s="61">
        <f>IF(COUNT(score!AF339:AM339)=0,".",SUM(score!AF339:AM339)/COUNT(score!AF339:AM339))</f>
        <v>81.25</v>
      </c>
      <c r="E334" s="61">
        <f>IF(COUNT(score!O339:R339)=0,".",SUM(score!O339:R339)/COUNT(score!O339:R339))</f>
        <v>81.25</v>
      </c>
      <c r="F334" s="62">
        <f>IF(COUNT(tempcalcs!$AN339:$BV339)=35,SUM(tempcalcs!$AN339:$BV339,56.57706),".")</f>
        <v>54.34646</v>
      </c>
      <c r="G334" s="62">
        <f>IF(COUNT(tempcalcs!$BX339:$DF339)=35,SUM(tempcalcs!$BX339:$DF339,60.75781),".")</f>
        <v>44.393239999999999</v>
      </c>
    </row>
    <row r="335" spans="1:7" x14ac:dyDescent="0.25">
      <c r="A335" s="58">
        <f>raw!$A340:$A340</f>
        <v>43346</v>
      </c>
      <c r="B335" s="59" t="str">
        <f>raw!$B340:$B340</f>
        <v>0009-0045</v>
      </c>
      <c r="C335" s="61">
        <f>IF(COUNT(score!S340:AC340,score!AO340)=0,".",SUM(score!S340:AC340,score!AO340)/COUNT(score!S340:AC340,score!AO340))</f>
        <v>68.75</v>
      </c>
      <c r="D335" s="61">
        <f>IF(COUNT(score!AF340:AM340)=0,".",SUM(score!AF340:AM340)/COUNT(score!AF340:AM340))</f>
        <v>71.875</v>
      </c>
      <c r="E335" s="61">
        <f>IF(COUNT(score!O340:R340)=0,".",SUM(score!O340:R340)/COUNT(score!O340:R340))</f>
        <v>62.5</v>
      </c>
      <c r="F335" s="62">
        <f>IF(COUNT(tempcalcs!$AN340:$BV340)=35,SUM(tempcalcs!$AN340:$BV340,56.57706),".")</f>
        <v>30.999710000000004</v>
      </c>
      <c r="G335" s="62">
        <f>IF(COUNT(tempcalcs!$BX340:$DF340)=35,SUM(tempcalcs!$BX340:$DF340,60.75781),".")</f>
        <v>58.120939999999997</v>
      </c>
    </row>
    <row r="336" spans="1:7" x14ac:dyDescent="0.25">
      <c r="A336" s="58">
        <f>raw!$A341:$A341</f>
        <v>43339</v>
      </c>
      <c r="B336" s="59" t="str">
        <f>raw!$B341:$B341</f>
        <v>0009-0046</v>
      </c>
      <c r="C336" s="61">
        <f>IF(COUNT(score!S341:AC341,score!AO341)=0,".",SUM(score!S341:AC341,score!AO341)/COUNT(score!S341:AC341,score!AO341))</f>
        <v>85.416666666666671</v>
      </c>
      <c r="D336" s="61">
        <f>IF(COUNT(score!AF341:AM341)=0,".",SUM(score!AF341:AM341)/COUNT(score!AF341:AM341))</f>
        <v>78.125</v>
      </c>
      <c r="E336" s="61">
        <f>IF(COUNT(score!O341:R341)=0,".",SUM(score!O341:R341)/COUNT(score!O341:R341))</f>
        <v>25</v>
      </c>
      <c r="F336" s="62">
        <f>IF(COUNT(tempcalcs!$AN341:$BV341)=35,SUM(tempcalcs!$AN341:$BV341,56.57706),".")</f>
        <v>51.457040000000006</v>
      </c>
      <c r="G336" s="62">
        <f>IF(COUNT(tempcalcs!$BX341:$DF341)=35,SUM(tempcalcs!$BX341:$DF341,60.75781),".")</f>
        <v>61.601010000000002</v>
      </c>
    </row>
    <row r="337" spans="1:7" x14ac:dyDescent="0.25">
      <c r="A337" s="58">
        <f>raw!$A342:$A342</f>
        <v>43353</v>
      </c>
      <c r="B337" s="59" t="str">
        <f>raw!$B342:$B342</f>
        <v>0009-0047</v>
      </c>
      <c r="C337" s="61">
        <f>IF(COUNT(score!S342:AC342,score!AO342)=0,".",SUM(score!S342:AC342,score!AO342)/COUNT(score!S342:AC342,score!AO342))</f>
        <v>83.333333333333329</v>
      </c>
      <c r="D337" s="61">
        <f>IF(COUNT(score!AF342:AM342)=0,".",SUM(score!AF342:AM342)/COUNT(score!AF342:AM342))</f>
        <v>65.625</v>
      </c>
      <c r="E337" s="61">
        <f>IF(COUNT(score!O342:R342)=0,".",SUM(score!O342:R342)/COUNT(score!O342:R342))</f>
        <v>62.5</v>
      </c>
      <c r="F337" s="62">
        <f>IF(COUNT(tempcalcs!$AN342:$BV342)=35,SUM(tempcalcs!$AN342:$BV342,56.57706),".")</f>
        <v>42.745810000000006</v>
      </c>
      <c r="G337" s="62">
        <f>IF(COUNT(tempcalcs!$BX342:$DF342)=35,SUM(tempcalcs!$BX342:$DF342,60.75781),".")</f>
        <v>65.532659999999993</v>
      </c>
    </row>
    <row r="338" spans="1:7" x14ac:dyDescent="0.25">
      <c r="A338" s="58">
        <f>raw!$A343:$A343</f>
        <v>43348</v>
      </c>
      <c r="B338" s="59" t="str">
        <f>raw!$B343:$B343</f>
        <v>0009-0048</v>
      </c>
      <c r="C338" s="61">
        <f>IF(COUNT(score!S343:AC343,score!AO343)=0,".",SUM(score!S343:AC343,score!AO343)/COUNT(score!S343:AC343,score!AO343))</f>
        <v>75</v>
      </c>
      <c r="D338" s="61">
        <f>IF(COUNT(score!AF343:AM343)=0,".",SUM(score!AF343:AM343)/COUNT(score!AF343:AM343))</f>
        <v>93.75</v>
      </c>
      <c r="E338" s="61">
        <f>IF(COUNT(score!O343:R343)=0,".",SUM(score!O343:R343)/COUNT(score!O343:R343))</f>
        <v>75</v>
      </c>
      <c r="F338" s="62">
        <f>IF(COUNT(tempcalcs!$AN343:$BV343)=35,SUM(tempcalcs!$AN343:$BV343,56.57706),".")</f>
        <v>39.829790000000003</v>
      </c>
      <c r="G338" s="62">
        <f>IF(COUNT(tempcalcs!$BX343:$DF343)=35,SUM(tempcalcs!$BX343:$DF343,60.75781),".")</f>
        <v>66.246949999999998</v>
      </c>
    </row>
    <row r="339" spans="1:7" x14ac:dyDescent="0.25">
      <c r="A339" s="58">
        <f>raw!$A344:$A344</f>
        <v>43336</v>
      </c>
      <c r="B339" s="59" t="str">
        <f>raw!$B344:$B344</f>
        <v>0009-0050</v>
      </c>
      <c r="C339" s="61">
        <f>IF(COUNT(score!S344:AC344,score!AO344)=0,".",SUM(score!S344:AC344,score!AO344)/COUNT(score!S344:AC344,score!AO344))</f>
        <v>31.25</v>
      </c>
      <c r="D339" s="61">
        <f>IF(COUNT(score!AF344:AM344)=0,".",SUM(score!AF344:AM344)/COUNT(score!AF344:AM344))</f>
        <v>53.125</v>
      </c>
      <c r="E339" s="61">
        <f>IF(COUNT(score!O344:R344)=0,".",SUM(score!O344:R344)/COUNT(score!O344:R344))</f>
        <v>56.25</v>
      </c>
      <c r="F339" s="62">
        <f>IF(COUNT(tempcalcs!$AN344:$BV344)=35,SUM(tempcalcs!$AN344:$BV344,56.57706),".")</f>
        <v>21.774170000000005</v>
      </c>
      <c r="G339" s="62">
        <f>IF(COUNT(tempcalcs!$BX344:$DF344)=35,SUM(tempcalcs!$BX344:$DF344,60.75781),".")</f>
        <v>34.0869</v>
      </c>
    </row>
    <row r="340" spans="1:7" x14ac:dyDescent="0.25">
      <c r="A340" s="58">
        <f>raw!$A345:$A345</f>
        <v>43355</v>
      </c>
      <c r="B340" s="59" t="str">
        <f>raw!$B345:$B345</f>
        <v>0009-0052</v>
      </c>
      <c r="C340" s="61">
        <f>IF(COUNT(score!S345:AC345,score!AO345)=0,".",SUM(score!S345:AC345,score!AO345)/COUNT(score!S345:AC345,score!AO345))</f>
        <v>87.5</v>
      </c>
      <c r="D340" s="61">
        <f>IF(COUNT(score!AF345:AM345)=0,".",SUM(score!AF345:AM345)/COUNT(score!AF345:AM345))</f>
        <v>87.5</v>
      </c>
      <c r="E340" s="61">
        <f>IF(COUNT(score!O345:R345)=0,".",SUM(score!O345:R345)/COUNT(score!O345:R345))</f>
        <v>81.25</v>
      </c>
      <c r="F340" s="62">
        <f>IF(COUNT(tempcalcs!$AN345:$BV345)=35,SUM(tempcalcs!$AN345:$BV345,56.57706),".")</f>
        <v>53.553100000000001</v>
      </c>
      <c r="G340" s="62">
        <f>IF(COUNT(tempcalcs!$BX345:$DF345)=35,SUM(tempcalcs!$BX345:$DF345,60.75781),".")</f>
        <v>60.792630000000003</v>
      </c>
    </row>
    <row r="341" spans="1:7" x14ac:dyDescent="0.25">
      <c r="A341" s="58">
        <f>raw!$A346:$A346</f>
        <v>43355</v>
      </c>
      <c r="B341" s="59" t="str">
        <f>raw!$B346:$B346</f>
        <v>0009-0053</v>
      </c>
      <c r="C341" s="61">
        <f>IF(COUNT(score!S346:AC346,score!AO346)=0,".",SUM(score!S346:AC346,score!AO346)/COUNT(score!S346:AC346,score!AO346))</f>
        <v>54.166666666666664</v>
      </c>
      <c r="D341" s="61">
        <f>IF(COUNT(score!AF346:AM346)=0,".",SUM(score!AF346:AM346)/COUNT(score!AF346:AM346))</f>
        <v>50</v>
      </c>
      <c r="E341" s="61">
        <f>IF(COUNT(score!O346:R346)=0,".",SUM(score!O346:R346)/COUNT(score!O346:R346))</f>
        <v>0</v>
      </c>
      <c r="F341" s="62">
        <f>IF(COUNT(tempcalcs!$AN346:$BV346)=35,SUM(tempcalcs!$AN346:$BV346,56.57706),".")</f>
        <v>34.108920000000005</v>
      </c>
      <c r="G341" s="62">
        <f>IF(COUNT(tempcalcs!$BX346:$DF346)=35,SUM(tempcalcs!$BX346:$DF346,60.75781),".")</f>
        <v>44.467919999999999</v>
      </c>
    </row>
    <row r="342" spans="1:7" x14ac:dyDescent="0.25">
      <c r="A342" s="58">
        <f>raw!$A347:$A347</f>
        <v>43336</v>
      </c>
      <c r="B342" s="59" t="str">
        <f>raw!$B347:$B347</f>
        <v>0009-0054</v>
      </c>
      <c r="C342" s="61">
        <f>IF(COUNT(score!S347:AC347,score!AO347)=0,".",SUM(score!S347:AC347,score!AO347)/COUNT(score!S347:AC347,score!AO347))</f>
        <v>68.75</v>
      </c>
      <c r="D342" s="61">
        <f>IF(COUNT(score!AF347:AM347)=0,".",SUM(score!AF347:AM347)/COUNT(score!AF347:AM347))</f>
        <v>53.125</v>
      </c>
      <c r="E342" s="61">
        <f>IF(COUNT(score!O347:R347)=0,".",SUM(score!O347:R347)/COUNT(score!O347:R347))</f>
        <v>0</v>
      </c>
      <c r="F342" s="62">
        <f>IF(COUNT(tempcalcs!$AN347:$BV347)=35,SUM(tempcalcs!$AN347:$BV347,56.57706),".")</f>
        <v>29.325120000000002</v>
      </c>
      <c r="G342" s="62">
        <f>IF(COUNT(tempcalcs!$BX347:$DF347)=35,SUM(tempcalcs!$BX347:$DF347,60.75781),".")</f>
        <v>28.38279</v>
      </c>
    </row>
    <row r="343" spans="1:7" x14ac:dyDescent="0.25">
      <c r="A343" s="58">
        <f>raw!$A348:$A348</f>
        <v>43350</v>
      </c>
      <c r="B343" s="59" t="str">
        <f>raw!$B348:$B348</f>
        <v>0009-0055</v>
      </c>
      <c r="C343" s="61">
        <f>IF(COUNT(score!S348:AC348,score!AO348)=0,".",SUM(score!S348:AC348,score!AO348)/COUNT(score!S348:AC348,score!AO348))</f>
        <v>83.333333333333329</v>
      </c>
      <c r="D343" s="61">
        <f>IF(COUNT(score!AF348:AM348)=0,".",SUM(score!AF348:AM348)/COUNT(score!AF348:AM348))</f>
        <v>50</v>
      </c>
      <c r="E343" s="61">
        <f>IF(COUNT(score!O348:R348)=0,".",SUM(score!O348:R348)/COUNT(score!O348:R348))</f>
        <v>43.75</v>
      </c>
      <c r="F343" s="62">
        <f>IF(COUNT(tempcalcs!$AN348:$BV348)=35,SUM(tempcalcs!$AN348:$BV348,56.57706),".")</f>
        <v>27.482890000000005</v>
      </c>
      <c r="G343" s="62">
        <f>IF(COUNT(tempcalcs!$BX348:$DF348)=35,SUM(tempcalcs!$BX348:$DF348,60.75781),".")</f>
        <v>56.154330000000002</v>
      </c>
    </row>
    <row r="344" spans="1:7" x14ac:dyDescent="0.25">
      <c r="A344" s="58">
        <f>raw!$A349:$A349</f>
        <v>43357</v>
      </c>
      <c r="B344" s="59" t="str">
        <f>raw!$B349:$B349</f>
        <v>0009-0056</v>
      </c>
      <c r="C344" s="61">
        <f>IF(COUNT(score!S349:AC349,score!AO349)=0,".",SUM(score!S349:AC349,score!AO349)/COUNT(score!S349:AC349,score!AO349))</f>
        <v>85.416666666666671</v>
      </c>
      <c r="D344" s="61">
        <f>IF(COUNT(score!AF349:AM349)=0,".",SUM(score!AF349:AM349)/COUNT(score!AF349:AM349))</f>
        <v>81.25</v>
      </c>
      <c r="E344" s="61">
        <f>IF(COUNT(score!O349:R349)=0,".",SUM(score!O349:R349)/COUNT(score!O349:R349))</f>
        <v>62.5</v>
      </c>
      <c r="F344" s="62">
        <f>IF(COUNT(tempcalcs!$AN349:$BV349)=35,SUM(tempcalcs!$AN349:$BV349,56.57706),".")</f>
        <v>25.784180000000003</v>
      </c>
      <c r="G344" s="62">
        <f>IF(COUNT(tempcalcs!$BX349:$DF349)=35,SUM(tempcalcs!$BX349:$DF349,60.75781),".")</f>
        <v>67.015100000000004</v>
      </c>
    </row>
    <row r="345" spans="1:7" x14ac:dyDescent="0.25">
      <c r="A345" s="58">
        <f>raw!$A350:$A350</f>
        <v>43336</v>
      </c>
      <c r="B345" s="59" t="str">
        <f>raw!$B350:$B350</f>
        <v>0009-0057</v>
      </c>
      <c r="C345" s="61">
        <f>IF(COUNT(score!S350:AC350,score!AO350)=0,".",SUM(score!S350:AC350,score!AO350)/COUNT(score!S350:AC350,score!AO350))</f>
        <v>62.5</v>
      </c>
      <c r="D345" s="61">
        <f>IF(COUNT(score!AF350:AM350)=0,".",SUM(score!AF350:AM350)/COUNT(score!AF350:AM350))</f>
        <v>59.375</v>
      </c>
      <c r="E345" s="61">
        <f>IF(COUNT(score!O350:R350)=0,".",SUM(score!O350:R350)/COUNT(score!O350:R350))</f>
        <v>31.25</v>
      </c>
      <c r="F345" s="62">
        <f>IF(COUNT(tempcalcs!$AN350:$BV350)=35,SUM(tempcalcs!$AN350:$BV350,56.57706),".")</f>
        <v>17.967489999999998</v>
      </c>
      <c r="G345" s="62">
        <f>IF(COUNT(tempcalcs!$BX350:$DF350)=35,SUM(tempcalcs!$BX350:$DF350,60.75781),".")</f>
        <v>57.99221</v>
      </c>
    </row>
    <row r="346" spans="1:7" x14ac:dyDescent="0.25">
      <c r="A346" s="58">
        <f>raw!$A351:$A351</f>
        <v>43348</v>
      </c>
      <c r="B346" s="59" t="str">
        <f>raw!$B351:$B351</f>
        <v>0009-0059</v>
      </c>
      <c r="C346" s="61">
        <f>IF(COUNT(score!S351:AC351,score!AO351)=0,".",SUM(score!S351:AC351,score!AO351)/COUNT(score!S351:AC351,score!AO351))</f>
        <v>83.333333333333329</v>
      </c>
      <c r="D346" s="61">
        <f>IF(COUNT(score!AF351:AM351)=0,".",SUM(score!AF351:AM351)/COUNT(score!AF351:AM351))</f>
        <v>96.875</v>
      </c>
      <c r="E346" s="61">
        <f>IF(COUNT(score!O351:R351)=0,".",SUM(score!O351:R351)/COUNT(score!O351:R351))</f>
        <v>75</v>
      </c>
      <c r="F346" s="62">
        <f>IF(COUNT(tempcalcs!$AN351:$BV351)=35,SUM(tempcalcs!$AN351:$BV351,56.57706),".")</f>
        <v>48.936930000000004</v>
      </c>
      <c r="G346" s="62">
        <f>IF(COUNT(tempcalcs!$BX351:$DF351)=35,SUM(tempcalcs!$BX351:$DF351,60.75781),".")</f>
        <v>62.233229999999999</v>
      </c>
    </row>
    <row r="347" spans="1:7" x14ac:dyDescent="0.25">
      <c r="A347" s="58">
        <f>raw!$A352:$A352</f>
        <v>43347</v>
      </c>
      <c r="B347" s="59" t="str">
        <f>raw!$B352:$B352</f>
        <v>0009-0060</v>
      </c>
      <c r="C347" s="61">
        <f>IF(COUNT(score!S352:AC352,score!AO352)=0,".",SUM(score!S352:AC352,score!AO352)/COUNT(score!S352:AC352,score!AO352))</f>
        <v>50</v>
      </c>
      <c r="D347" s="61">
        <f>IF(COUNT(score!AF352:AM352)=0,".",SUM(score!AF352:AM352)/COUNT(score!AF352:AM352))</f>
        <v>31.25</v>
      </c>
      <c r="E347" s="61">
        <f>IF(COUNT(score!O352:R352)=0,".",SUM(score!O352:R352)/COUNT(score!O352:R352))</f>
        <v>0</v>
      </c>
      <c r="F347" s="62">
        <f>IF(COUNT(tempcalcs!$AN352:$BV352)=35,SUM(tempcalcs!$AN352:$BV352,56.57706),".")</f>
        <v>27.613030000000002</v>
      </c>
      <c r="G347" s="62">
        <f>IF(COUNT(tempcalcs!$BX352:$DF352)=35,SUM(tempcalcs!$BX352:$DF352,60.75781),".")</f>
        <v>30.905099999999997</v>
      </c>
    </row>
    <row r="348" spans="1:7" x14ac:dyDescent="0.25">
      <c r="A348" s="58">
        <f>raw!$A353:$A353</f>
        <v>43347</v>
      </c>
      <c r="B348" s="59" t="str">
        <f>raw!$B353:$B353</f>
        <v>0009-0061</v>
      </c>
      <c r="C348" s="61">
        <f>IF(COUNT(score!S353:AC353,score!AO353)=0,".",SUM(score!S353:AC353,score!AO353)/COUNT(score!S353:AC353,score!AO353))</f>
        <v>79.166666666666671</v>
      </c>
      <c r="D348" s="61">
        <f>IF(COUNT(score!AF353:AM353)=0,".",SUM(score!AF353:AM353)/COUNT(score!AF353:AM353))</f>
        <v>56.25</v>
      </c>
      <c r="E348" s="61">
        <f>IF(COUNT(score!O353:R353)=0,".",SUM(score!O353:R353)/COUNT(score!O353:R353))</f>
        <v>18.75</v>
      </c>
      <c r="F348" s="62">
        <f>IF(COUNT(tempcalcs!$AN353:$BV353)=35,SUM(tempcalcs!$AN353:$BV353,56.57706),".")</f>
        <v>44.957900000000002</v>
      </c>
      <c r="G348" s="62">
        <f>IF(COUNT(tempcalcs!$BX353:$DF353)=35,SUM(tempcalcs!$BX353:$DF353,60.75781),".")</f>
        <v>57.646000000000001</v>
      </c>
    </row>
    <row r="349" spans="1:7" x14ac:dyDescent="0.25">
      <c r="A349" s="58">
        <f>raw!$A354:$A354</f>
        <v>43349</v>
      </c>
      <c r="B349" s="59" t="str">
        <f>raw!$B354:$B354</f>
        <v>0009-0062</v>
      </c>
      <c r="C349" s="61">
        <f>IF(COUNT(score!S354:AC354,score!AO354)=0,".",SUM(score!S354:AC354,score!AO354)/COUNT(score!S354:AC354,score!AO354))</f>
        <v>70.833333333333329</v>
      </c>
      <c r="D349" s="61">
        <f>IF(COUNT(score!AF354:AM354)=0,".",SUM(score!AF354:AM354)/COUNT(score!AF354:AM354))</f>
        <v>46.875</v>
      </c>
      <c r="E349" s="61">
        <f>IF(COUNT(score!O354:R354)=0,".",SUM(score!O354:R354)/COUNT(score!O354:R354))</f>
        <v>0</v>
      </c>
      <c r="F349" s="62">
        <f>IF(COUNT(tempcalcs!$AN354:$BV354)=35,SUM(tempcalcs!$AN354:$BV354,56.57706),".")</f>
        <v>42.465790000000005</v>
      </c>
      <c r="G349" s="62">
        <f>IF(COUNT(tempcalcs!$BX354:$DF354)=35,SUM(tempcalcs!$BX354:$DF354,60.75781),".")</f>
        <v>51.937060000000002</v>
      </c>
    </row>
    <row r="350" spans="1:7" x14ac:dyDescent="0.25">
      <c r="A350" s="58">
        <f>raw!$A355:$A355</f>
        <v>43356</v>
      </c>
      <c r="B350" s="59" t="str">
        <f>raw!$B355:$B355</f>
        <v>0009-0064</v>
      </c>
      <c r="C350" s="61">
        <f>IF(COUNT(score!S355:AC355,score!AO355)=0,".",SUM(score!S355:AC355,score!AO355)/COUNT(score!S355:AC355,score!AO355))</f>
        <v>100</v>
      </c>
      <c r="D350" s="61">
        <f>IF(COUNT(score!AF355:AM355)=0,".",SUM(score!AF355:AM355)/COUNT(score!AF355:AM355))</f>
        <v>100</v>
      </c>
      <c r="E350" s="61">
        <f>IF(COUNT(score!O355:R355)=0,".",SUM(score!O355:R355)/COUNT(score!O355:R355))</f>
        <v>75</v>
      </c>
      <c r="F350" s="62">
        <f>IF(COUNT(tempcalcs!$AN355:$BV355)=35,SUM(tempcalcs!$AN355:$BV355,56.57706),".")</f>
        <v>47.361980000000003</v>
      </c>
      <c r="G350" s="62">
        <f>IF(COUNT(tempcalcs!$BX355:$DF355)=35,SUM(tempcalcs!$BX355:$DF355,60.75781),".")</f>
        <v>64.092060000000004</v>
      </c>
    </row>
    <row r="351" spans="1:7" x14ac:dyDescent="0.25">
      <c r="A351" s="58">
        <f>raw!$A356:$A356</f>
        <v>43335</v>
      </c>
      <c r="B351" s="59" t="str">
        <f>raw!$B356:$B356</f>
        <v>0009-0066</v>
      </c>
      <c r="C351" s="61">
        <f>IF(COUNT(score!S356:AC356,score!AO356)=0,".",SUM(score!S356:AC356,score!AO356)/COUNT(score!S356:AC356,score!AO356))</f>
        <v>95.833333333333329</v>
      </c>
      <c r="D351" s="61">
        <f>IF(COUNT(score!AF356:AM356)=0,".",SUM(score!AF356:AM356)/COUNT(score!AF356:AM356))</f>
        <v>100</v>
      </c>
      <c r="E351" s="61">
        <f>IF(COUNT(score!O356:R356)=0,".",SUM(score!O356:R356)/COUNT(score!O356:R356))</f>
        <v>62.5</v>
      </c>
      <c r="F351" s="62">
        <f>IF(COUNT(tempcalcs!$AN356:$BV356)=35,SUM(tempcalcs!$AN356:$BV356,56.57706),".")</f>
        <v>53.553100000000001</v>
      </c>
      <c r="G351" s="62">
        <f>IF(COUNT(tempcalcs!$BX356:$DF356)=35,SUM(tempcalcs!$BX356:$DF356,60.75781),".")</f>
        <v>60.792630000000003</v>
      </c>
    </row>
    <row r="352" spans="1:7" x14ac:dyDescent="0.25">
      <c r="A352" s="58">
        <f>raw!$A357:$A357</f>
        <v>43349</v>
      </c>
      <c r="B352" s="59" t="str">
        <f>raw!$B357:$B357</f>
        <v>0009-0069</v>
      </c>
      <c r="C352" s="61">
        <f>IF(COUNT(score!S357:AC357,score!AO357)=0,".",SUM(score!S357:AC357,score!AO357)/COUNT(score!S357:AC357,score!AO357))</f>
        <v>77.083333333333329</v>
      </c>
      <c r="D352" s="61">
        <f>IF(COUNT(score!AF357:AM357)=0,".",SUM(score!AF357:AM357)/COUNT(score!AF357:AM357))</f>
        <v>53.125</v>
      </c>
      <c r="E352" s="61">
        <f>IF(COUNT(score!O357:R357)=0,".",SUM(score!O357:R357)/COUNT(score!O357:R357))</f>
        <v>25</v>
      </c>
      <c r="F352" s="62">
        <f>IF(COUNT(tempcalcs!$AN357:$BV357)=35,SUM(tempcalcs!$AN357:$BV357,56.57706),".")</f>
        <v>28.204390000000004</v>
      </c>
      <c r="G352" s="62">
        <f>IF(COUNT(tempcalcs!$BX357:$DF357)=35,SUM(tempcalcs!$BX357:$DF357,60.75781),".")</f>
        <v>62.12133</v>
      </c>
    </row>
    <row r="353" spans="1:7" x14ac:dyDescent="0.25">
      <c r="A353" s="58">
        <f>raw!$A358:$A358</f>
        <v>43347</v>
      </c>
      <c r="B353" s="59" t="str">
        <f>raw!$B358:$B358</f>
        <v>0009-0071</v>
      </c>
      <c r="C353" s="61">
        <f>IF(COUNT(score!S358:AC358,score!AO358)=0,".",SUM(score!S358:AC358,score!AO358)/COUNT(score!S358:AC358,score!AO358))</f>
        <v>81.25</v>
      </c>
      <c r="D353" s="61">
        <f>IF(COUNT(score!AF358:AM358)=0,".",SUM(score!AF358:AM358)/COUNT(score!AF358:AM358))</f>
        <v>93.75</v>
      </c>
      <c r="E353" s="61">
        <f>IF(COUNT(score!O358:R358)=0,".",SUM(score!O358:R358)/COUNT(score!O358:R358))</f>
        <v>100</v>
      </c>
      <c r="F353" s="62">
        <f>IF(COUNT(tempcalcs!$AN358:$BV358)=35,SUM(tempcalcs!$AN358:$BV358,56.57706),".")</f>
        <v>34.943160000000006</v>
      </c>
      <c r="G353" s="62">
        <f>IF(COUNT(tempcalcs!$BX358:$DF358)=35,SUM(tempcalcs!$BX358:$DF358,60.75781),".")</f>
        <v>32.39528</v>
      </c>
    </row>
    <row r="354" spans="1:7" x14ac:dyDescent="0.25">
      <c r="A354" s="58">
        <f>raw!$A359:$A359</f>
        <v>43347</v>
      </c>
      <c r="B354" s="59" t="str">
        <f>raw!$B359:$B359</f>
        <v>0009-0072</v>
      </c>
      <c r="C354" s="61">
        <f>IF(COUNT(score!S359:AC359,score!AO359)=0,".",SUM(score!S359:AC359,score!AO359)/COUNT(score!S359:AC359,score!AO359))</f>
        <v>79.166666666666671</v>
      </c>
      <c r="D354" s="61">
        <f>IF(COUNT(score!AF359:AM359)=0,".",SUM(score!AF359:AM359)/COUNT(score!AF359:AM359))</f>
        <v>100</v>
      </c>
      <c r="E354" s="61">
        <f>IF(COUNT(score!O359:R359)=0,".",SUM(score!O359:R359)/COUNT(score!O359:R359))</f>
        <v>56.25</v>
      </c>
      <c r="F354" s="62">
        <f>IF(COUNT(tempcalcs!$AN359:$BV359)=35,SUM(tempcalcs!$AN359:$BV359,56.57706),".")</f>
        <v>37.536320000000003</v>
      </c>
      <c r="G354" s="62">
        <f>IF(COUNT(tempcalcs!$BX359:$DF359)=35,SUM(tempcalcs!$BX359:$DF359,60.75781),".")</f>
        <v>67.202870000000004</v>
      </c>
    </row>
    <row r="355" spans="1:7" x14ac:dyDescent="0.25">
      <c r="A355" s="58">
        <f>raw!$A360:$A360</f>
        <v>43347</v>
      </c>
      <c r="B355" s="59" t="str">
        <f>raw!$B360:$B360</f>
        <v>0009-0075</v>
      </c>
      <c r="C355" s="61">
        <f>IF(COUNT(score!S360:AC360,score!AO360)=0,".",SUM(score!S360:AC360,score!AO360)/COUNT(score!S360:AC360,score!AO360))</f>
        <v>75</v>
      </c>
      <c r="D355" s="61">
        <f>IF(COUNT(score!AF360:AM360)=0,".",SUM(score!AF360:AM360)/COUNT(score!AF360:AM360))</f>
        <v>93.75</v>
      </c>
      <c r="E355" s="61">
        <f>IF(COUNT(score!O360:R360)=0,".",SUM(score!O360:R360)/COUNT(score!O360:R360))</f>
        <v>75</v>
      </c>
      <c r="F355" s="62">
        <f>IF(COUNT(tempcalcs!$AN360:$BV360)=35,SUM(tempcalcs!$AN360:$BV360,56.57706),".")</f>
        <v>53.553100000000001</v>
      </c>
      <c r="G355" s="62">
        <f>IF(COUNT(tempcalcs!$BX360:$DF360)=35,SUM(tempcalcs!$BX360:$DF360,60.75781),".")</f>
        <v>60.792630000000003</v>
      </c>
    </row>
    <row r="356" spans="1:7" x14ac:dyDescent="0.25">
      <c r="A356" s="58">
        <f>raw!$A361:$A361</f>
        <v>43356</v>
      </c>
      <c r="B356" s="59" t="str">
        <f>raw!$B361:$B361</f>
        <v>0009-0076</v>
      </c>
      <c r="C356" s="61">
        <f>IF(COUNT(score!S361:AC361,score!AO361)=0,".",SUM(score!S361:AC361,score!AO361)/COUNT(score!S361:AC361,score!AO361))</f>
        <v>83.333333333333329</v>
      </c>
      <c r="D356" s="61">
        <f>IF(COUNT(score!AF361:AM361)=0,".",SUM(score!AF361:AM361)/COUNT(score!AF361:AM361))</f>
        <v>78.125</v>
      </c>
      <c r="E356" s="61">
        <f>IF(COUNT(score!O361:R361)=0,".",SUM(score!O361:R361)/COUNT(score!O361:R361))</f>
        <v>68.75</v>
      </c>
      <c r="F356" s="62">
        <f>IF(COUNT(tempcalcs!$AN361:$BV361)=35,SUM(tempcalcs!$AN361:$BV361,56.57706),".")</f>
        <v>51.014830000000003</v>
      </c>
      <c r="G356" s="62">
        <f>IF(COUNT(tempcalcs!$BX361:$DF361)=35,SUM(tempcalcs!$BX361:$DF361,60.75781),".")</f>
        <v>53.190300000000001</v>
      </c>
    </row>
    <row r="357" spans="1:7" x14ac:dyDescent="0.25">
      <c r="A357" s="58">
        <f>raw!$A362:$A362</f>
        <v>43349</v>
      </c>
      <c r="B357" s="59" t="str">
        <f>raw!$B362:$B362</f>
        <v>0009-0077</v>
      </c>
      <c r="C357" s="61">
        <f>IF(COUNT(score!S362:AC362,score!AO362)=0,".",SUM(score!S362:AC362,score!AO362)/COUNT(score!S362:AC362,score!AO362))</f>
        <v>68.75</v>
      </c>
      <c r="D357" s="61">
        <f>IF(COUNT(score!AF362:AM362)=0,".",SUM(score!AF362:AM362)/COUNT(score!AF362:AM362))</f>
        <v>84.375</v>
      </c>
      <c r="E357" s="61">
        <f>IF(COUNT(score!O362:R362)=0,".",SUM(score!O362:R362)/COUNT(score!O362:R362))</f>
        <v>43.75</v>
      </c>
      <c r="F357" s="62">
        <f>IF(COUNT(tempcalcs!$AN362:$BV362)=35,SUM(tempcalcs!$AN362:$BV362,56.57706),".")</f>
        <v>26.701890000000006</v>
      </c>
      <c r="G357" s="62">
        <f>IF(COUNT(tempcalcs!$BX362:$DF362)=35,SUM(tempcalcs!$BX362:$DF362,60.75781),".")</f>
        <v>59.182429999999997</v>
      </c>
    </row>
    <row r="358" spans="1:7" x14ac:dyDescent="0.25">
      <c r="A358" s="58">
        <f>raw!$A363:$A363</f>
        <v>43349</v>
      </c>
      <c r="B358" s="59" t="str">
        <f>raw!$B363:$B363</f>
        <v>0009-0079</v>
      </c>
      <c r="C358" s="61">
        <f>IF(COUNT(score!S363:AC363,score!AO363)=0,".",SUM(score!S363:AC363,score!AO363)/COUNT(score!S363:AC363,score!AO363))</f>
        <v>79.166666666666671</v>
      </c>
      <c r="D358" s="61">
        <f>IF(COUNT(score!AF363:AM363)=0,".",SUM(score!AF363:AM363)/COUNT(score!AF363:AM363))</f>
        <v>31.25</v>
      </c>
      <c r="E358" s="61">
        <f>IF(COUNT(score!O363:R363)=0,".",SUM(score!O363:R363)/COUNT(score!O363:R363))</f>
        <v>0</v>
      </c>
      <c r="F358" s="62">
        <f>IF(COUNT(tempcalcs!$AN363:$BV363)=35,SUM(tempcalcs!$AN363:$BV363,56.57706),".")</f>
        <v>42.180790000000002</v>
      </c>
      <c r="G358" s="62">
        <f>IF(COUNT(tempcalcs!$BX363:$DF363)=35,SUM(tempcalcs!$BX363:$DF363,60.75781),".")</f>
        <v>48.460769999999997</v>
      </c>
    </row>
    <row r="359" spans="1:7" x14ac:dyDescent="0.25">
      <c r="A359" s="58">
        <f>raw!$A364:$A364</f>
        <v>43335</v>
      </c>
      <c r="B359" s="59" t="str">
        <f>raw!$B364:$B364</f>
        <v>0009-0080</v>
      </c>
      <c r="C359" s="61">
        <f>IF(COUNT(score!S364:AC364,score!AO364)=0,".",SUM(score!S364:AC364,score!AO364)/COUNT(score!S364:AC364,score!AO364))</f>
        <v>100</v>
      </c>
      <c r="D359" s="61">
        <f>IF(COUNT(score!AF364:AM364)=0,".",SUM(score!AF364:AM364)/COUNT(score!AF364:AM364))</f>
        <v>100</v>
      </c>
      <c r="E359" s="61">
        <f>IF(COUNT(score!O364:R364)=0,".",SUM(score!O364:R364)/COUNT(score!O364:R364))</f>
        <v>100</v>
      </c>
      <c r="F359" s="62">
        <f>IF(COUNT(tempcalcs!$AN364:$BV364)=35,SUM(tempcalcs!$AN364:$BV364,56.57706),".")</f>
        <v>56.577060000000003</v>
      </c>
      <c r="G359" s="62">
        <f>IF(COUNT(tempcalcs!$BX364:$DF364)=35,SUM(tempcalcs!$BX364:$DF364,60.75781),".")</f>
        <v>60.757809999999999</v>
      </c>
    </row>
    <row r="360" spans="1:7" x14ac:dyDescent="0.25">
      <c r="A360" s="58">
        <f>raw!$A365:$A365</f>
        <v>43347</v>
      </c>
      <c r="B360" s="59" t="str">
        <f>raw!$B365:$B365</f>
        <v>0009-0081</v>
      </c>
      <c r="C360" s="61">
        <f>IF(COUNT(score!S365:AC365,score!AO365)=0,".",SUM(score!S365:AC365,score!AO365)/COUNT(score!S365:AC365,score!AO365))</f>
        <v>89.583333333333329</v>
      </c>
      <c r="D360" s="61">
        <f>IF(COUNT(score!AF365:AM365)=0,".",SUM(score!AF365:AM365)/COUNT(score!AF365:AM365))</f>
        <v>84.375</v>
      </c>
      <c r="E360" s="61">
        <f>IF(COUNT(score!O365:R365)=0,".",SUM(score!O365:R365)/COUNT(score!O365:R365))</f>
        <v>56.25</v>
      </c>
      <c r="F360" s="62">
        <f>IF(COUNT(tempcalcs!$AN365:$BV365)=35,SUM(tempcalcs!$AN365:$BV365,56.57706),".")</f>
        <v>52.340600000000002</v>
      </c>
      <c r="G360" s="62">
        <f>IF(COUNT(tempcalcs!$BX365:$DF365)=35,SUM(tempcalcs!$BX365:$DF365,60.75781),".")</f>
        <v>54.76305</v>
      </c>
    </row>
    <row r="361" spans="1:7" x14ac:dyDescent="0.25">
      <c r="A361" s="58">
        <f>raw!$A366:$A366</f>
        <v>43356</v>
      </c>
      <c r="B361" s="59" t="str">
        <f>raw!$B366:$B366</f>
        <v>0009-0083</v>
      </c>
      <c r="C361" s="61">
        <f>IF(COUNT(score!S366:AC366,score!AO366)=0,".",SUM(score!S366:AC366,score!AO366)/COUNT(score!S366:AC366,score!AO366))</f>
        <v>97.916666666666671</v>
      </c>
      <c r="D361" s="61">
        <f>IF(COUNT(score!AF366:AM366)=0,".",SUM(score!AF366:AM366)/COUNT(score!AF366:AM366))</f>
        <v>96.875</v>
      </c>
      <c r="E361" s="61">
        <f>IF(COUNT(score!O366:R366)=0,".",SUM(score!O366:R366)/COUNT(score!O366:R366))</f>
        <v>50</v>
      </c>
      <c r="F361" s="62">
        <f>IF(COUNT(tempcalcs!$AN366:$BV366)=35,SUM(tempcalcs!$AN366:$BV366,56.57706),".")</f>
        <v>53.130590000000005</v>
      </c>
      <c r="G361" s="62">
        <f>IF(COUNT(tempcalcs!$BX366:$DF366)=35,SUM(tempcalcs!$BX366:$DF366,60.75781),".")</f>
        <v>59.872059999999998</v>
      </c>
    </row>
    <row r="362" spans="1:7" x14ac:dyDescent="0.25">
      <c r="A362" s="58">
        <f>raw!$A367:$A367</f>
        <v>43349</v>
      </c>
      <c r="B362" s="59" t="str">
        <f>raw!$B367:$B367</f>
        <v>0009-0084</v>
      </c>
      <c r="C362" s="61">
        <f>IF(COUNT(score!S367:AC367,score!AO367)=0,".",SUM(score!S367:AC367,score!AO367)/COUNT(score!S367:AC367,score!AO367))</f>
        <v>89.583333333333329</v>
      </c>
      <c r="D362" s="61">
        <f>IF(COUNT(score!AF367:AM367)=0,".",SUM(score!AF367:AM367)/COUNT(score!AF367:AM367))</f>
        <v>100</v>
      </c>
      <c r="E362" s="61">
        <f>IF(COUNT(score!O367:R367)=0,".",SUM(score!O367:R367)/COUNT(score!O367:R367))</f>
        <v>100</v>
      </c>
      <c r="F362" s="62">
        <f>IF(COUNT(tempcalcs!$AN367:$BV367)=35,SUM(tempcalcs!$AN367:$BV367,56.57706),".")</f>
        <v>51.229410000000001</v>
      </c>
      <c r="G362" s="62">
        <f>IF(COUNT(tempcalcs!$BX367:$DF367)=35,SUM(tempcalcs!$BX367:$DF367,60.75781),".")</f>
        <v>60.264319999999998</v>
      </c>
    </row>
    <row r="363" spans="1:7" x14ac:dyDescent="0.25">
      <c r="A363" s="58">
        <f>raw!$A368:$A368</f>
        <v>43347</v>
      </c>
      <c r="B363" s="59" t="str">
        <f>raw!$B368:$B368</f>
        <v>0009-0085</v>
      </c>
      <c r="C363" s="61">
        <f>IF(COUNT(score!S368:AC368,score!AO368)=0,".",SUM(score!S368:AC368,score!AO368)/COUNT(score!S368:AC368,score!AO368))</f>
        <v>77.083333333333329</v>
      </c>
      <c r="D363" s="61">
        <f>IF(COUNT(score!AF368:AM368)=0,".",SUM(score!AF368:AM368)/COUNT(score!AF368:AM368))</f>
        <v>87.5</v>
      </c>
      <c r="E363" s="61">
        <f>IF(COUNT(score!O368:R368)=0,".",SUM(score!O368:R368)/COUNT(score!O368:R368))</f>
        <v>75</v>
      </c>
      <c r="F363" s="62">
        <f>IF(COUNT(tempcalcs!$AN368:$BV368)=35,SUM(tempcalcs!$AN368:$BV368,56.57706),".")</f>
        <v>56.434170000000002</v>
      </c>
      <c r="G363" s="62">
        <f>IF(COUNT(tempcalcs!$BX368:$DF368)=35,SUM(tempcalcs!$BX368:$DF368,60.75781),".")</f>
        <v>48.085979999999999</v>
      </c>
    </row>
    <row r="364" spans="1:7" x14ac:dyDescent="0.25">
      <c r="A364" s="58">
        <f>raw!$A369:$A369</f>
        <v>43349</v>
      </c>
      <c r="B364" s="59" t="str">
        <f>raw!$B369:$B369</f>
        <v>0009-0088</v>
      </c>
      <c r="C364" s="61">
        <f>IF(COUNT(score!S369:AC369,score!AO369)=0,".",SUM(score!S369:AC369,score!AO369)/COUNT(score!S369:AC369,score!AO369))</f>
        <v>47.916666666666664</v>
      </c>
      <c r="D364" s="61">
        <f>IF(COUNT(score!AF369:AM369)=0,".",SUM(score!AF369:AM369)/COUNT(score!AF369:AM369))</f>
        <v>15.625</v>
      </c>
      <c r="E364" s="61">
        <f>IF(COUNT(score!O369:R369)=0,".",SUM(score!O369:R369)/COUNT(score!O369:R369))</f>
        <v>0</v>
      </c>
      <c r="F364" s="62">
        <f>IF(COUNT(tempcalcs!$AN369:$BV369)=35,SUM(tempcalcs!$AN369:$BV369,56.57706),".")</f>
        <v>26.24053</v>
      </c>
      <c r="G364" s="62">
        <f>IF(COUNT(tempcalcs!$BX369:$DF369)=35,SUM(tempcalcs!$BX369:$DF369,60.75781),".")</f>
        <v>39.721459999999993</v>
      </c>
    </row>
    <row r="365" spans="1:7" x14ac:dyDescent="0.25">
      <c r="A365" s="58">
        <f>raw!$A370:$A370</f>
        <v>43350</v>
      </c>
      <c r="B365" s="59" t="str">
        <f>raw!$B370:$B370</f>
        <v>0009-0090</v>
      </c>
      <c r="C365" s="61">
        <f>IF(COUNT(score!S370:AC370,score!AO370)=0,".",SUM(score!S370:AC370,score!AO370)/COUNT(score!S370:AC370,score!AO370))</f>
        <v>100</v>
      </c>
      <c r="D365" s="61">
        <f>IF(COUNT(score!AF370:AM370)=0,".",SUM(score!AF370:AM370)/COUNT(score!AF370:AM370))</f>
        <v>100</v>
      </c>
      <c r="E365" s="61">
        <f>IF(COUNT(score!O370:R370)=0,".",SUM(score!O370:R370)/COUNT(score!O370:R370))</f>
        <v>75</v>
      </c>
      <c r="F365" s="62">
        <f>IF(COUNT(tempcalcs!$AN370:$BV370)=35,SUM(tempcalcs!$AN370:$BV370,56.57706),".")</f>
        <v>53.372669999999999</v>
      </c>
      <c r="G365" s="62">
        <f>IF(COUNT(tempcalcs!$BX370:$DF370)=35,SUM(tempcalcs!$BX370:$DF370,60.75781),".")</f>
        <v>55.159770000000002</v>
      </c>
    </row>
    <row r="366" spans="1:7" x14ac:dyDescent="0.25">
      <c r="A366" s="58">
        <f>raw!$A371:$A371</f>
        <v>43354</v>
      </c>
      <c r="B366" s="59" t="str">
        <f>raw!$B371:$B371</f>
        <v>0009-0091</v>
      </c>
      <c r="C366" s="61">
        <f>IF(COUNT(score!S371:AC371,score!AO371)=0,".",SUM(score!S371:AC371,score!AO371)/COUNT(score!S371:AC371,score!AO371))</f>
        <v>89.583333333333329</v>
      </c>
      <c r="D366" s="61">
        <f>IF(COUNT(score!AF371:AM371)=0,".",SUM(score!AF371:AM371)/COUNT(score!AF371:AM371))</f>
        <v>62.5</v>
      </c>
      <c r="E366" s="61">
        <f>IF(COUNT(score!O371:R371)=0,".",SUM(score!O371:R371)/COUNT(score!O371:R371))</f>
        <v>43.75</v>
      </c>
      <c r="F366" s="62">
        <f>IF(COUNT(tempcalcs!$AN371:$BV371)=35,SUM(tempcalcs!$AN371:$BV371,56.57706),".")</f>
        <v>46.93947</v>
      </c>
      <c r="G366" s="62">
        <f>IF(COUNT(tempcalcs!$BX371:$DF371)=35,SUM(tempcalcs!$BX371:$DF371,60.75781),".")</f>
        <v>63.171489999999999</v>
      </c>
    </row>
    <row r="367" spans="1:7" x14ac:dyDescent="0.25">
      <c r="A367" s="58">
        <f>raw!$A372:$A372</f>
        <v>43349</v>
      </c>
      <c r="B367" s="59" t="str">
        <f>raw!$B372:$B372</f>
        <v>0009-0092</v>
      </c>
      <c r="C367" s="61">
        <f>IF(COUNT(score!S372:AC372,score!AO372)=0,".",SUM(score!S372:AC372,score!AO372)/COUNT(score!S372:AC372,score!AO372))</f>
        <v>97.916666666666671</v>
      </c>
      <c r="D367" s="61">
        <f>IF(COUNT(score!AF372:AM372)=0,".",SUM(score!AF372:AM372)/COUNT(score!AF372:AM372))</f>
        <v>96.875</v>
      </c>
      <c r="E367" s="61">
        <f>IF(COUNT(score!O372:R372)=0,".",SUM(score!O372:R372)/COUNT(score!O372:R372))</f>
        <v>87.5</v>
      </c>
      <c r="F367" s="62">
        <f>IF(COUNT(tempcalcs!$AN372:$BV372)=35,SUM(tempcalcs!$AN372:$BV372,56.57706),".")</f>
        <v>50.385940000000005</v>
      </c>
      <c r="G367" s="62">
        <f>IF(COUNT(tempcalcs!$BX372:$DF372)=35,SUM(tempcalcs!$BX372:$DF372,60.75781),".")</f>
        <v>64.057239999999993</v>
      </c>
    </row>
    <row r="368" spans="1:7" x14ac:dyDescent="0.25">
      <c r="A368" s="58">
        <f>raw!$A373:$A373</f>
        <v>43350</v>
      </c>
      <c r="B368" s="59" t="str">
        <f>raw!$B373:$B373</f>
        <v>0009-0094</v>
      </c>
      <c r="C368" s="61">
        <f>IF(COUNT(score!S373:AC373,score!AO373)=0,".",SUM(score!S373:AC373,score!AO373)/COUNT(score!S373:AC373,score!AO373))</f>
        <v>75</v>
      </c>
      <c r="D368" s="61">
        <f>IF(COUNT(score!AF373:AM373)=0,".",SUM(score!AF373:AM373)/COUNT(score!AF373:AM373))</f>
        <v>68.75</v>
      </c>
      <c r="E368" s="61">
        <f>IF(COUNT(score!O373:R373)=0,".",SUM(score!O373:R373)/COUNT(score!O373:R373))</f>
        <v>62.5</v>
      </c>
      <c r="F368" s="62">
        <f>IF(COUNT(tempcalcs!$AN373:$BV373)=35,SUM(tempcalcs!$AN373:$BV373,56.57706),".")</f>
        <v>37.156869999999998</v>
      </c>
      <c r="G368" s="62">
        <f>IF(COUNT(tempcalcs!$BX373:$DF373)=35,SUM(tempcalcs!$BX373:$DF373,60.75781),".")</f>
        <v>62.526690000000002</v>
      </c>
    </row>
    <row r="369" spans="1:7" x14ac:dyDescent="0.25">
      <c r="A369" s="58">
        <f>raw!$A374:$A374</f>
        <v>43347</v>
      </c>
      <c r="B369" s="59" t="str">
        <f>raw!$B374:$B374</f>
        <v>0009-0095</v>
      </c>
      <c r="C369" s="61">
        <f>IF(COUNT(score!S374:AC374,score!AO374)=0,".",SUM(score!S374:AC374,score!AO374)/COUNT(score!S374:AC374,score!AO374))</f>
        <v>100</v>
      </c>
      <c r="D369" s="61">
        <f>IF(COUNT(score!AF374:AM374)=0,".",SUM(score!AF374:AM374)/COUNT(score!AF374:AM374))</f>
        <v>100</v>
      </c>
      <c r="E369" s="61">
        <f>IF(COUNT(score!O374:R374)=0,".",SUM(score!O374:R374)/COUNT(score!O374:R374))</f>
        <v>100</v>
      </c>
      <c r="F369" s="62">
        <f>IF(COUNT(tempcalcs!$AN374:$BV374)=35,SUM(tempcalcs!$AN374:$BV374,56.57706),".")</f>
        <v>53.553100000000001</v>
      </c>
      <c r="G369" s="62">
        <f>IF(COUNT(tempcalcs!$BX374:$DF374)=35,SUM(tempcalcs!$BX374:$DF374,60.75781),".")</f>
        <v>60.792630000000003</v>
      </c>
    </row>
    <row r="370" spans="1:7" x14ac:dyDescent="0.25">
      <c r="A370" s="58">
        <f>raw!$A375:$A375</f>
        <v>43361</v>
      </c>
      <c r="B370" s="59" t="str">
        <f>raw!$B375:$B375</f>
        <v>0009-0099</v>
      </c>
      <c r="C370" s="61">
        <f>IF(COUNT(score!S375:AC375,score!AO375)=0,".",SUM(score!S375:AC375,score!AO375)/COUNT(score!S375:AC375,score!AO375))</f>
        <v>100</v>
      </c>
      <c r="D370" s="61">
        <f>IF(COUNT(score!AF375:AM375)=0,".",SUM(score!AF375:AM375)/COUNT(score!AF375:AM375))</f>
        <v>100</v>
      </c>
      <c r="E370" s="61">
        <f>IF(COUNT(score!O375:R375)=0,".",SUM(score!O375:R375)/COUNT(score!O375:R375))</f>
        <v>75</v>
      </c>
      <c r="F370" s="62">
        <f>IF(COUNT(tempcalcs!$AN375:$BV375)=35,SUM(tempcalcs!$AN375:$BV375,56.57706),".")</f>
        <v>53.553100000000001</v>
      </c>
      <c r="G370" s="62">
        <f>IF(COUNT(tempcalcs!$BX375:$DF375)=35,SUM(tempcalcs!$BX375:$DF375,60.75781),".")</f>
        <v>60.792630000000003</v>
      </c>
    </row>
    <row r="371" spans="1:7" x14ac:dyDescent="0.25">
      <c r="A371" s="58">
        <f>raw!$A376:$A376</f>
        <v>43335</v>
      </c>
      <c r="B371" s="59" t="str">
        <f>raw!$B376:$B376</f>
        <v>0009-0102</v>
      </c>
      <c r="C371" s="61">
        <f>IF(COUNT(score!S376:AC376,score!AO376)=0,".",SUM(score!S376:AC376,score!AO376)/COUNT(score!S376:AC376,score!AO376))</f>
        <v>91.666666666666671</v>
      </c>
      <c r="D371" s="61">
        <f>IF(COUNT(score!AF376:AM376)=0,".",SUM(score!AF376:AM376)/COUNT(score!AF376:AM376))</f>
        <v>93.75</v>
      </c>
      <c r="E371" s="61">
        <f>IF(COUNT(score!O376:R376)=0,".",SUM(score!O376:R376)/COUNT(score!O376:R376))</f>
        <v>100</v>
      </c>
      <c r="F371" s="62">
        <f>IF(COUNT(tempcalcs!$AN376:$BV376)=35,SUM(tempcalcs!$AN376:$BV376,56.57706),".")</f>
        <v>52.7654</v>
      </c>
      <c r="G371" s="62">
        <f>IF(COUNT(tempcalcs!$BX376:$DF376)=35,SUM(tempcalcs!$BX376:$DF376,60.75781),".")</f>
        <v>59.258139999999997</v>
      </c>
    </row>
    <row r="372" spans="1:7" x14ac:dyDescent="0.25">
      <c r="A372" s="58">
        <f>raw!$A377:$A377</f>
        <v>43350</v>
      </c>
      <c r="B372" s="59" t="str">
        <f>raw!$B377:$B377</f>
        <v>0009-0104</v>
      </c>
      <c r="C372" s="61">
        <f>IF(COUNT(score!S377:AC377,score!AO377)=0,".",SUM(score!S377:AC377,score!AO377)/COUNT(score!S377:AC377,score!AO377))</f>
        <v>97.916666666666671</v>
      </c>
      <c r="D372" s="61">
        <f>IF(COUNT(score!AF377:AM377)=0,".",SUM(score!AF377:AM377)/COUNT(score!AF377:AM377))</f>
        <v>100</v>
      </c>
      <c r="E372" s="61">
        <f>IF(COUNT(score!O377:R377)=0,".",SUM(score!O377:R377)/COUNT(score!O377:R377))</f>
        <v>50</v>
      </c>
      <c r="F372" s="62">
        <f>IF(COUNT(tempcalcs!$AN377:$BV377)=35,SUM(tempcalcs!$AN377:$BV377,56.57706),".")</f>
        <v>53.130590000000005</v>
      </c>
      <c r="G372" s="62">
        <f>IF(COUNT(tempcalcs!$BX377:$DF377)=35,SUM(tempcalcs!$BX377:$DF377,60.75781),".")</f>
        <v>59.872059999999998</v>
      </c>
    </row>
    <row r="373" spans="1:7" x14ac:dyDescent="0.25">
      <c r="A373" s="58">
        <f>raw!$A378:$A378</f>
        <v>43354</v>
      </c>
      <c r="B373" s="59" t="str">
        <f>raw!$B378:$B378</f>
        <v>0009-0106</v>
      </c>
      <c r="C373" s="61">
        <f>IF(COUNT(score!S378:AC378,score!AO378)=0,".",SUM(score!S378:AC378,score!AO378)/COUNT(score!S378:AC378,score!AO378))</f>
        <v>85.416666666666671</v>
      </c>
      <c r="D373" s="61">
        <f>IF(COUNT(score!AF378:AM378)=0,".",SUM(score!AF378:AM378)/COUNT(score!AF378:AM378))</f>
        <v>59.375</v>
      </c>
      <c r="E373" s="61">
        <f>IF(COUNT(score!O378:R378)=0,".",SUM(score!O378:R378)/COUNT(score!O378:R378))</f>
        <v>25</v>
      </c>
      <c r="F373" s="62">
        <f>IF(COUNT(tempcalcs!$AN378:$BV378)=35,SUM(tempcalcs!$AN378:$BV378,56.57706),".")</f>
        <v>47.278379999999999</v>
      </c>
      <c r="G373" s="62">
        <f>IF(COUNT(tempcalcs!$BX378:$DF378)=35,SUM(tempcalcs!$BX378:$DF378,60.75781),".")</f>
        <v>59.755429999999997</v>
      </c>
    </row>
    <row r="374" spans="1:7" x14ac:dyDescent="0.25">
      <c r="A374" s="58">
        <f>raw!$A379:$A379</f>
        <v>43361</v>
      </c>
      <c r="B374" s="59" t="str">
        <f>raw!$B379:$B379</f>
        <v>0009-0109</v>
      </c>
      <c r="C374" s="61">
        <f>IF(COUNT(score!S379:AC379,score!AO379)=0,".",SUM(score!S379:AC379,score!AO379)/COUNT(score!S379:AC379,score!AO379))</f>
        <v>95.833333333333329</v>
      </c>
      <c r="D374" s="61">
        <f>IF(COUNT(score!AF379:AM379)=0,".",SUM(score!AF379:AM379)/COUNT(score!AF379:AM379))</f>
        <v>87.5</v>
      </c>
      <c r="E374" s="61">
        <f>IF(COUNT(score!O379:R379)=0,".",SUM(score!O379:R379)/COUNT(score!O379:R379))</f>
        <v>25</v>
      </c>
      <c r="F374" s="62">
        <f>IF(COUNT(tempcalcs!$AN379:$BV379)=35,SUM(tempcalcs!$AN379:$BV379,56.57706),".")</f>
        <v>48.936930000000004</v>
      </c>
      <c r="G374" s="62">
        <f>IF(COUNT(tempcalcs!$BX379:$DF379)=35,SUM(tempcalcs!$BX379:$DF379,60.75781),".")</f>
        <v>62.233229999999999</v>
      </c>
    </row>
    <row r="375" spans="1:7" x14ac:dyDescent="0.25">
      <c r="A375" s="58">
        <f>raw!$A380:$A380</f>
        <v>43356</v>
      </c>
      <c r="B375" s="59" t="str">
        <f>raw!$B380:$B380</f>
        <v>0009-0110</v>
      </c>
      <c r="C375" s="61">
        <f>IF(COUNT(score!S380:AC380,score!AO380)=0,".",SUM(score!S380:AC380,score!AO380)/COUNT(score!S380:AC380,score!AO380))</f>
        <v>89.583333333333329</v>
      </c>
      <c r="D375" s="61">
        <f>IF(COUNT(score!AF380:AM380)=0,".",SUM(score!AF380:AM380)/COUNT(score!AF380:AM380))</f>
        <v>71.875</v>
      </c>
      <c r="E375" s="61">
        <f>IF(COUNT(score!O380:R380)=0,".",SUM(score!O380:R380)/COUNT(score!O380:R380))</f>
        <v>43.75</v>
      </c>
      <c r="F375" s="62">
        <f>IF(COUNT(tempcalcs!$AN380:$BV380)=35,SUM(tempcalcs!$AN380:$BV380,56.57706),".")</f>
        <v>53.795730000000006</v>
      </c>
      <c r="G375" s="62">
        <f>IF(COUNT(tempcalcs!$BX380:$DF380)=35,SUM(tempcalcs!$BX380:$DF380,60.75781),".")</f>
        <v>57.92257</v>
      </c>
    </row>
    <row r="376" spans="1:7" x14ac:dyDescent="0.25">
      <c r="A376" s="58">
        <f>raw!$A381:$A381</f>
        <v>43335</v>
      </c>
      <c r="B376" s="59" t="str">
        <f>raw!$B381:$B381</f>
        <v>0009-0111</v>
      </c>
      <c r="C376" s="61">
        <f>IF(COUNT(score!S381:AC381,score!AO381)=0,".",SUM(score!S381:AC381,score!AO381)/COUNT(score!S381:AC381,score!AO381))</f>
        <v>75</v>
      </c>
      <c r="D376" s="61">
        <f>IF(COUNT(score!AF381:AM381)=0,".",SUM(score!AF381:AM381)/COUNT(score!AF381:AM381))</f>
        <v>68.75</v>
      </c>
      <c r="E376" s="61">
        <f>IF(COUNT(score!O381:R381)=0,".",SUM(score!O381:R381)/COUNT(score!O381:R381))</f>
        <v>31.25</v>
      </c>
      <c r="F376" s="62">
        <f>IF(COUNT(tempcalcs!$AN381:$BV381)=35,SUM(tempcalcs!$AN381:$BV381,56.57706),".")</f>
        <v>42.114640000000001</v>
      </c>
      <c r="G376" s="62">
        <f>IF(COUNT(tempcalcs!$BX381:$DF381)=35,SUM(tempcalcs!$BX381:$DF381,60.75781),".")</f>
        <v>56.948299999999996</v>
      </c>
    </row>
    <row r="377" spans="1:7" x14ac:dyDescent="0.25">
      <c r="A377" s="58">
        <f>raw!$A382:$A382</f>
        <v>43356</v>
      </c>
      <c r="B377" s="59" t="str">
        <f>raw!$B382:$B382</f>
        <v>0009-0113</v>
      </c>
      <c r="C377" s="61">
        <f>IF(COUNT(score!S382:AC382,score!AO382)=0,".",SUM(score!S382:AC382,score!AO382)/COUNT(score!S382:AC382,score!AO382))</f>
        <v>95.833333333333329</v>
      </c>
      <c r="D377" s="61">
        <f>IF(COUNT(score!AF382:AM382)=0,".",SUM(score!AF382:AM382)/COUNT(score!AF382:AM382))</f>
        <v>81.25</v>
      </c>
      <c r="E377" s="61">
        <f>IF(COUNT(score!O382:R382)=0,".",SUM(score!O382:R382)/COUNT(score!O382:R382))</f>
        <v>37.5</v>
      </c>
      <c r="F377" s="62">
        <f>IF(COUNT(tempcalcs!$AN382:$BV382)=35,SUM(tempcalcs!$AN382:$BV382,56.57706),".")</f>
        <v>39.65446</v>
      </c>
      <c r="G377" s="62">
        <f>IF(COUNT(tempcalcs!$BX382:$DF382)=35,SUM(tempcalcs!$BX382:$DF382,60.75781),".")</f>
        <v>66.48603</v>
      </c>
    </row>
    <row r="378" spans="1:7" x14ac:dyDescent="0.25">
      <c r="A378" s="58">
        <f>raw!$A383:$A383</f>
        <v>43354</v>
      </c>
      <c r="B378" s="59" t="str">
        <f>raw!$B383:$B383</f>
        <v>0009-0117</v>
      </c>
      <c r="C378" s="61">
        <f>IF(COUNT(score!S383:AC383,score!AO383)=0,".",SUM(score!S383:AC383,score!AO383)/COUNT(score!S383:AC383,score!AO383))</f>
        <v>64.583333333333329</v>
      </c>
      <c r="D378" s="61">
        <f>IF(COUNT(score!AF383:AM383)=0,".",SUM(score!AF383:AM383)/COUNT(score!AF383:AM383))</f>
        <v>62.5</v>
      </c>
      <c r="E378" s="61">
        <f>IF(COUNT(score!O383:R383)=0,".",SUM(score!O383:R383)/COUNT(score!O383:R383))</f>
        <v>31.25</v>
      </c>
      <c r="F378" s="62">
        <f>IF(COUNT(tempcalcs!$AN383:$BV383)=35,SUM(tempcalcs!$AN383:$BV383,56.57706),".")</f>
        <v>38.558840000000004</v>
      </c>
      <c r="G378" s="62">
        <f>IF(COUNT(tempcalcs!$BX383:$DF383)=35,SUM(tempcalcs!$BX383:$DF383,60.75781),".")</f>
        <v>64.938400000000001</v>
      </c>
    </row>
    <row r="379" spans="1:7" x14ac:dyDescent="0.25">
      <c r="A379" s="58">
        <f>raw!$A384:$A384</f>
        <v>43385</v>
      </c>
      <c r="B379" s="59" t="str">
        <f>raw!$B384:$B384</f>
        <v>0009-0121</v>
      </c>
      <c r="C379" s="61">
        <f>IF(COUNT(score!S384:AC384,score!AO384)=0,".",SUM(score!S384:AC384,score!AO384)/COUNT(score!S384:AC384,score!AO384))</f>
        <v>70.833333333333329</v>
      </c>
      <c r="D379" s="61">
        <f>IF(COUNT(score!AF384:AM384)=0,".",SUM(score!AF384:AM384)/COUNT(score!AF384:AM384))</f>
        <v>40.625</v>
      </c>
      <c r="E379" s="61">
        <f>IF(COUNT(score!O384:R384)=0,".",SUM(score!O384:R384)/COUNT(score!O384:R384))</f>
        <v>0</v>
      </c>
      <c r="F379" s="62">
        <f>IF(COUNT(tempcalcs!$AN384:$BV384)=35,SUM(tempcalcs!$AN384:$BV384,56.57706),".")</f>
        <v>26.179540000000006</v>
      </c>
      <c r="G379" s="62">
        <f>IF(COUNT(tempcalcs!$BX384:$DF384)=35,SUM(tempcalcs!$BX384:$DF384,60.75781),".")</f>
        <v>30.06185</v>
      </c>
    </row>
    <row r="380" spans="1:7" x14ac:dyDescent="0.25">
      <c r="A380" s="58">
        <f>raw!$A385:$A385</f>
        <v>43385</v>
      </c>
      <c r="B380" s="59" t="str">
        <f>raw!$B385:$B385</f>
        <v>0009-0124</v>
      </c>
      <c r="C380" s="61">
        <f>IF(COUNT(score!S385:AC385,score!AO385)=0,".",SUM(score!S385:AC385,score!AO385)/COUNT(score!S385:AC385,score!AO385))</f>
        <v>77.083333333333329</v>
      </c>
      <c r="D380" s="61">
        <f>IF(COUNT(score!AF385:AM385)=0,".",SUM(score!AF385:AM385)/COUNT(score!AF385:AM385))</f>
        <v>78.125</v>
      </c>
      <c r="E380" s="61">
        <f>IF(COUNT(score!O385:R385)=0,".",SUM(score!O385:R385)/COUNT(score!O385:R385))</f>
        <v>56.25</v>
      </c>
      <c r="F380" s="62">
        <f>IF(COUNT(tempcalcs!$AN385:$BV385)=35,SUM(tempcalcs!$AN385:$BV385,56.57706),".")</f>
        <v>32.725170000000006</v>
      </c>
      <c r="G380" s="62">
        <f>IF(COUNT(tempcalcs!$BX385:$DF385)=35,SUM(tempcalcs!$BX385:$DF385,60.75781),".")</f>
        <v>57.186489999999999</v>
      </c>
    </row>
    <row r="381" spans="1:7" x14ac:dyDescent="0.25">
      <c r="A381" s="58">
        <f>raw!$A386:$A386</f>
        <v>43398</v>
      </c>
      <c r="B381" s="59" t="str">
        <f>raw!$B386:$B386</f>
        <v>0009-0127</v>
      </c>
      <c r="C381" s="61">
        <f>IF(COUNT(score!S386:AC386,score!AO386)=0,".",SUM(score!S386:AC386,score!AO386)/COUNT(score!S386:AC386,score!AO386))</f>
        <v>81.25</v>
      </c>
      <c r="D381" s="61">
        <f>IF(COUNT(score!AF386:AM386)=0,".",SUM(score!AF386:AM386)/COUNT(score!AF386:AM386))</f>
        <v>71.875</v>
      </c>
      <c r="E381" s="61">
        <f>IF(COUNT(score!O386:R386)=0,".",SUM(score!O386:R386)/COUNT(score!O386:R386))</f>
        <v>68.75</v>
      </c>
      <c r="F381" s="62">
        <f>IF(COUNT(tempcalcs!$AN386:$BV386)=35,SUM(tempcalcs!$AN386:$BV386,56.57706),".")</f>
        <v>53.553100000000001</v>
      </c>
      <c r="G381" s="62">
        <f>IF(COUNT(tempcalcs!$BX386:$DF386)=35,SUM(tempcalcs!$BX386:$DF386,60.75781),".")</f>
        <v>60.792630000000003</v>
      </c>
    </row>
    <row r="382" spans="1:7" x14ac:dyDescent="0.25">
      <c r="A382" s="58">
        <f>raw!$A387:$A387</f>
        <v>43395</v>
      </c>
      <c r="B382" s="59" t="str">
        <f>raw!$B387:$B387</f>
        <v>0009-0128</v>
      </c>
      <c r="C382" s="61">
        <f>IF(COUNT(score!S387:AC387,score!AO387)=0,".",SUM(score!S387:AC387,score!AO387)/COUNT(score!S387:AC387,score!AO387))</f>
        <v>87.5</v>
      </c>
      <c r="D382" s="61">
        <f>IF(COUNT(score!AF387:AM387)=0,".",SUM(score!AF387:AM387)/COUNT(score!AF387:AM387))</f>
        <v>65.625</v>
      </c>
      <c r="E382" s="61">
        <f>IF(COUNT(score!O387:R387)=0,".",SUM(score!O387:R387)/COUNT(score!O387:R387))</f>
        <v>50</v>
      </c>
      <c r="F382" s="62">
        <f>IF(COUNT(tempcalcs!$AN387:$BV387)=35,SUM(tempcalcs!$AN387:$BV387,56.57706),".")</f>
        <v>37.113810000000001</v>
      </c>
      <c r="G382" s="62">
        <f>IF(COUNT(tempcalcs!$BX387:$DF387)=35,SUM(tempcalcs!$BX387:$DF387,60.75781),".")</f>
        <v>66.282299999999992</v>
      </c>
    </row>
    <row r="383" spans="1:7" x14ac:dyDescent="0.25">
      <c r="A383" s="58">
        <f>raw!$A388:$A388</f>
        <v>43397</v>
      </c>
      <c r="B383" s="59" t="str">
        <f>raw!$B388:$B388</f>
        <v>0009-0129</v>
      </c>
      <c r="C383" s="61">
        <f>IF(COUNT(score!S388:AC388,score!AO388)=0,".",SUM(score!S388:AC388,score!AO388)/COUNT(score!S388:AC388,score!AO388))</f>
        <v>64.583333333333329</v>
      </c>
      <c r="D383" s="61">
        <f>IF(COUNT(score!AF388:AM388)=0,".",SUM(score!AF388:AM388)/COUNT(score!AF388:AM388))</f>
        <v>90.625</v>
      </c>
      <c r="E383" s="61">
        <f>IF(COUNT(score!O388:R388)=0,".",SUM(score!O388:R388)/COUNT(score!O388:R388))</f>
        <v>81.25</v>
      </c>
      <c r="F383" s="62">
        <f>IF(COUNT(tempcalcs!$AN388:$BV388)=35,SUM(tempcalcs!$AN388:$BV388,56.57706),".")</f>
        <v>40.1205</v>
      </c>
      <c r="G383" s="62">
        <f>IF(COUNT(tempcalcs!$BX388:$DF388)=35,SUM(tempcalcs!$BX388:$DF388,60.75781),".")</f>
        <v>58.707029999999996</v>
      </c>
    </row>
    <row r="384" spans="1:7" x14ac:dyDescent="0.25">
      <c r="A384" s="58">
        <f>raw!$A389:$A389</f>
        <v>43353</v>
      </c>
      <c r="B384" s="59" t="str">
        <f>raw!$B389:$B389</f>
        <v>0010-0002</v>
      </c>
      <c r="C384" s="61">
        <f>IF(COUNT(score!S389:AC389,score!AO389)=0,".",SUM(score!S389:AC389,score!AO389)/COUNT(score!S389:AC389,score!AO389))</f>
        <v>83.333333333333329</v>
      </c>
      <c r="D384" s="61">
        <f>IF(COUNT(score!AF389:AM389)=0,".",SUM(score!AF389:AM389)/COUNT(score!AF389:AM389))</f>
        <v>93.75</v>
      </c>
      <c r="E384" s="61">
        <f>IF(COUNT(score!O389:R389)=0,".",SUM(score!O389:R389)/COUNT(score!O389:R389))</f>
        <v>62.5</v>
      </c>
      <c r="F384" s="62">
        <f>IF(COUNT(tempcalcs!$AN389:$BV389)=35,SUM(tempcalcs!$AN389:$BV389,56.57706),".")</f>
        <v>54.779610000000005</v>
      </c>
      <c r="G384" s="62">
        <f>IF(COUNT(tempcalcs!$BX389:$DF389)=35,SUM(tempcalcs!$BX389:$DF389,60.75781),".")</f>
        <v>57.0959</v>
      </c>
    </row>
    <row r="385" spans="1:7" x14ac:dyDescent="0.25">
      <c r="A385" s="58">
        <f>raw!$A390:$A390</f>
        <v>43353</v>
      </c>
      <c r="B385" s="59" t="str">
        <f>raw!$B390:$B390</f>
        <v>0010-0004</v>
      </c>
      <c r="C385" s="61">
        <f>IF(COUNT(score!S390:AC390,score!AO390)=0,".",SUM(score!S390:AC390,score!AO390)/COUNT(score!S390:AC390,score!AO390))</f>
        <v>77.083333333333329</v>
      </c>
      <c r="D385" s="61">
        <f>IF(COUNT(score!AF390:AM390)=0,".",SUM(score!AF390:AM390)/COUNT(score!AF390:AM390))</f>
        <v>90.625</v>
      </c>
      <c r="E385" s="61">
        <f>IF(COUNT(score!O390:R390)=0,".",SUM(score!O390:R390)/COUNT(score!O390:R390))</f>
        <v>75</v>
      </c>
      <c r="F385" s="62">
        <f>IF(COUNT(tempcalcs!$AN390:$BV390)=35,SUM(tempcalcs!$AN390:$BV390,56.57706),".")</f>
        <v>49.50468</v>
      </c>
      <c r="G385" s="62">
        <f>IF(COUNT(tempcalcs!$BX390:$DF390)=35,SUM(tempcalcs!$BX390:$DF390,60.75781),".")</f>
        <v>51.019549999999995</v>
      </c>
    </row>
    <row r="386" spans="1:7" x14ac:dyDescent="0.25">
      <c r="A386" s="58">
        <f>raw!$A391:$A391</f>
        <v>43343</v>
      </c>
      <c r="B386" s="59" t="str">
        <f>raw!$B391:$B391</f>
        <v>0010-0005</v>
      </c>
      <c r="C386" s="61">
        <f>IF(COUNT(score!S391:AC391,score!AO391)=0,".",SUM(score!S391:AC391,score!AO391)/COUNT(score!S391:AC391,score!AO391))</f>
        <v>100</v>
      </c>
      <c r="D386" s="61">
        <f>IF(COUNT(score!AF391:AM391)=0,".",SUM(score!AF391:AM391)/COUNT(score!AF391:AM391))</f>
        <v>100</v>
      </c>
      <c r="E386" s="61">
        <f>IF(COUNT(score!O391:R391)=0,".",SUM(score!O391:R391)/COUNT(score!O391:R391))</f>
        <v>75</v>
      </c>
      <c r="F386" s="62">
        <f>IF(COUNT(tempcalcs!$AN391:$BV391)=35,SUM(tempcalcs!$AN391:$BV391,56.57706),".")</f>
        <v>39.558480000000003</v>
      </c>
      <c r="G386" s="62">
        <f>IF(COUNT(tempcalcs!$BX391:$DF391)=35,SUM(tempcalcs!$BX391:$DF391,60.75781),".")</f>
        <v>53.88514</v>
      </c>
    </row>
    <row r="387" spans="1:7" x14ac:dyDescent="0.25">
      <c r="A387" s="58">
        <f>raw!$A392:$A392</f>
        <v>43353</v>
      </c>
      <c r="B387" s="59" t="str">
        <f>raw!$B392:$B392</f>
        <v>0010-0006</v>
      </c>
      <c r="C387" s="61">
        <f>IF(COUNT(score!S392:AC392,score!AO392)=0,".",SUM(score!S392:AC392,score!AO392)/COUNT(score!S392:AC392,score!AO392))</f>
        <v>68.75</v>
      </c>
      <c r="D387" s="61">
        <f>IF(COUNT(score!AF392:AM392)=0,".",SUM(score!AF392:AM392)/COUNT(score!AF392:AM392))</f>
        <v>59.375</v>
      </c>
      <c r="E387" s="61">
        <f>IF(COUNT(score!O392:R392)=0,".",SUM(score!O392:R392)/COUNT(score!O392:R392))</f>
        <v>100</v>
      </c>
      <c r="F387" s="62">
        <f>IF(COUNT(tempcalcs!$AN392:$BV392)=35,SUM(tempcalcs!$AN392:$BV392,56.57706),".")</f>
        <v>47.846690000000002</v>
      </c>
      <c r="G387" s="62">
        <f>IF(COUNT(tempcalcs!$BX392:$DF392)=35,SUM(tempcalcs!$BX392:$DF392,60.75781),".")</f>
        <v>56.509709999999998</v>
      </c>
    </row>
    <row r="388" spans="1:7" x14ac:dyDescent="0.25">
      <c r="A388" s="58">
        <f>raw!$A393:$A393</f>
        <v>43353</v>
      </c>
      <c r="B388" s="59" t="str">
        <f>raw!$B393:$B393</f>
        <v>0010-0007</v>
      </c>
      <c r="C388" s="61">
        <f>IF(COUNT(score!S393:AC393,score!AO393)=0,".",SUM(score!S393:AC393,score!AO393)/COUNT(score!S393:AC393,score!AO393))</f>
        <v>100</v>
      </c>
      <c r="D388" s="61">
        <f>IF(COUNT(score!AF393:AM393)=0,".",SUM(score!AF393:AM393)/COUNT(score!AF393:AM393))</f>
        <v>68.75</v>
      </c>
      <c r="E388" s="61">
        <f>IF(COUNT(score!O393:R393)=0,".",SUM(score!O393:R393)/COUNT(score!O393:R393))</f>
        <v>68.75</v>
      </c>
      <c r="F388" s="62">
        <f>IF(COUNT(tempcalcs!$AN393:$BV393)=35,SUM(tempcalcs!$AN393:$BV393,56.57706),".")</f>
        <v>49.067220000000006</v>
      </c>
      <c r="G388" s="62">
        <f>IF(COUNT(tempcalcs!$BX393:$DF393)=35,SUM(tempcalcs!$BX393:$DF393,60.75781),".")</f>
        <v>63.996600000000001</v>
      </c>
    </row>
    <row r="389" spans="1:7" x14ac:dyDescent="0.25">
      <c r="A389" s="58">
        <f>raw!$A394:$A394</f>
        <v>43353</v>
      </c>
      <c r="B389" s="59" t="str">
        <f>raw!$B394:$B394</f>
        <v>0010-0008</v>
      </c>
      <c r="C389" s="61">
        <f>IF(COUNT(score!S394:AC394,score!AO394)=0,".",SUM(score!S394:AC394,score!AO394)/COUNT(score!S394:AC394,score!AO394))</f>
        <v>83.333333333333329</v>
      </c>
      <c r="D389" s="61">
        <f>IF(COUNT(score!AF394:AM394)=0,".",SUM(score!AF394:AM394)/COUNT(score!AF394:AM394))</f>
        <v>71.875</v>
      </c>
      <c r="E389" s="61">
        <f>IF(COUNT(score!O394:R394)=0,".",SUM(score!O394:R394)/COUNT(score!O394:R394))</f>
        <v>75</v>
      </c>
      <c r="F389" s="62">
        <f>IF(COUNT(tempcalcs!$AN394:$BV394)=35,SUM(tempcalcs!$AN394:$BV394,56.57706),".")</f>
        <v>36.021720000000002</v>
      </c>
      <c r="G389" s="62">
        <f>IF(COUNT(tempcalcs!$BX394:$DF394)=35,SUM(tempcalcs!$BX394:$DF394,60.75781),".")</f>
        <v>61.944949999999999</v>
      </c>
    </row>
    <row r="390" spans="1:7" x14ac:dyDescent="0.25">
      <c r="A390" s="58">
        <f>raw!$A395:$A395</f>
        <v>43343</v>
      </c>
      <c r="B390" s="59" t="str">
        <f>raw!$B395:$B395</f>
        <v>0010-0011</v>
      </c>
      <c r="C390" s="61">
        <f>IF(COUNT(score!S395:AC395,score!AO395)=0,".",SUM(score!S395:AC395,score!AO395)/COUNT(score!S395:AC395,score!AO395))</f>
        <v>100</v>
      </c>
      <c r="D390" s="61">
        <f>IF(COUNT(score!AF395:AM395)=0,".",SUM(score!AF395:AM395)/COUNT(score!AF395:AM395))</f>
        <v>100</v>
      </c>
      <c r="E390" s="61">
        <f>IF(COUNT(score!O395:R395)=0,".",SUM(score!O395:R395)/COUNT(score!O395:R395))</f>
        <v>75</v>
      </c>
      <c r="F390" s="62">
        <f>IF(COUNT(tempcalcs!$AN395:$BV395)=35,SUM(tempcalcs!$AN395:$BV395,56.57706),".")</f>
        <v>48.335230000000003</v>
      </c>
      <c r="G390" s="62">
        <f>IF(COUNT(tempcalcs!$BX395:$DF395)=35,SUM(tempcalcs!$BX395:$DF395,60.75781),".")</f>
        <v>60.385480000000001</v>
      </c>
    </row>
    <row r="391" spans="1:7" x14ac:dyDescent="0.25">
      <c r="A391" s="58">
        <f>raw!$A396:$A396</f>
        <v>43354</v>
      </c>
      <c r="B391" s="59" t="str">
        <f>raw!$B396:$B396</f>
        <v>0010-0014</v>
      </c>
      <c r="C391" s="61">
        <f>IF(COUNT(score!S396:AC396,score!AO396)=0,".",SUM(score!S396:AC396,score!AO396)/COUNT(score!S396:AC396,score!AO396))</f>
        <v>83.333333333333329</v>
      </c>
      <c r="D391" s="61">
        <f>IF(COUNT(score!AF396:AM396)=0,".",SUM(score!AF396:AM396)/COUNT(score!AF396:AM396))</f>
        <v>81.25</v>
      </c>
      <c r="E391" s="61">
        <f>IF(COUNT(score!O396:R396)=0,".",SUM(score!O396:R396)/COUNT(score!O396:R396))</f>
        <v>75</v>
      </c>
      <c r="F391" s="62">
        <f>IF(COUNT(tempcalcs!$AN396:$BV396)=35,SUM(tempcalcs!$AN396:$BV396,56.57706),".")</f>
        <v>40.731480000000005</v>
      </c>
      <c r="G391" s="62">
        <f>IF(COUNT(tempcalcs!$BX396:$DF396)=35,SUM(tempcalcs!$BX396:$DF396,60.75781),".")</f>
        <v>62.577199999999998</v>
      </c>
    </row>
    <row r="392" spans="1:7" x14ac:dyDescent="0.25">
      <c r="A392" s="58">
        <f>raw!$A397:$A397</f>
        <v>43354</v>
      </c>
      <c r="B392" s="59" t="str">
        <f>raw!$B397:$B397</f>
        <v>0010-0015</v>
      </c>
      <c r="C392" s="61">
        <f>IF(COUNT(score!S397:AC397,score!AO397)=0,".",SUM(score!S397:AC397,score!AO397)/COUNT(score!S397:AC397,score!AO397))</f>
        <v>95.833333333333329</v>
      </c>
      <c r="D392" s="61">
        <f>IF(COUNT(score!AF397:AM397)=0,".",SUM(score!AF397:AM397)/COUNT(score!AF397:AM397))</f>
        <v>93.75</v>
      </c>
      <c r="E392" s="61">
        <f>IF(COUNT(score!O397:R397)=0,".",SUM(score!O397:R397)/COUNT(score!O397:R397))</f>
        <v>100</v>
      </c>
      <c r="F392" s="62">
        <f>IF(COUNT(tempcalcs!$AN397:$BV397)=35,SUM(tempcalcs!$AN397:$BV397,56.57706),".")</f>
        <v>56.36609</v>
      </c>
      <c r="G392" s="62">
        <f>IF(COUNT(tempcalcs!$BX397:$DF397)=35,SUM(tempcalcs!$BX397:$DF397,60.75781),".")</f>
        <v>43.460090000000001</v>
      </c>
    </row>
    <row r="393" spans="1:7" x14ac:dyDescent="0.25">
      <c r="A393" s="58">
        <f>raw!$A398:$A398</f>
        <v>43354</v>
      </c>
      <c r="B393" s="59" t="str">
        <f>raw!$B398:$B398</f>
        <v>0010-0017</v>
      </c>
      <c r="C393" s="61">
        <f>IF(COUNT(score!S398:AC398,score!AO398)=0,".",SUM(score!S398:AC398,score!AO398)/COUNT(score!S398:AC398,score!AO398))</f>
        <v>87.5</v>
      </c>
      <c r="D393" s="61">
        <f>IF(COUNT(score!AF398:AM398)=0,".",SUM(score!AF398:AM398)/COUNT(score!AF398:AM398))</f>
        <v>84.375</v>
      </c>
      <c r="E393" s="61">
        <f>IF(COUNT(score!O398:R398)=0,".",SUM(score!O398:R398)/COUNT(score!O398:R398))</f>
        <v>50</v>
      </c>
      <c r="F393" s="62">
        <f>IF(COUNT(tempcalcs!$AN398:$BV398)=35,SUM(tempcalcs!$AN398:$BV398,56.57706),".")</f>
        <v>44.392830000000004</v>
      </c>
      <c r="G393" s="62">
        <f>IF(COUNT(tempcalcs!$BX398:$DF398)=35,SUM(tempcalcs!$BX398:$DF398,60.75781),".")</f>
        <v>43.007719999999999</v>
      </c>
    </row>
    <row r="394" spans="1:7" x14ac:dyDescent="0.25">
      <c r="A394" s="58">
        <f>raw!$A399:$A399</f>
        <v>43354</v>
      </c>
      <c r="B394" s="59" t="str">
        <f>raw!$B399:$B399</f>
        <v>0010-0018</v>
      </c>
      <c r="C394" s="61">
        <f>IF(COUNT(score!S399:AC399,score!AO399)=0,".",SUM(score!S399:AC399,score!AO399)/COUNT(score!S399:AC399,score!AO399))</f>
        <v>93.75</v>
      </c>
      <c r="D394" s="61">
        <f>IF(COUNT(score!AF399:AM399)=0,".",SUM(score!AF399:AM399)/COUNT(score!AF399:AM399))</f>
        <v>96.875</v>
      </c>
      <c r="E394" s="61">
        <f>IF(COUNT(score!O399:R399)=0,".",SUM(score!O399:R399)/COUNT(score!O399:R399))</f>
        <v>75</v>
      </c>
      <c r="F394" s="62">
        <f>IF(COUNT(tempcalcs!$AN399:$BV399)=35,SUM(tempcalcs!$AN399:$BV399,56.57706),".")</f>
        <v>35.937609999999999</v>
      </c>
      <c r="G394" s="62">
        <f>IF(COUNT(tempcalcs!$BX399:$DF399)=35,SUM(tempcalcs!$BX399:$DF399,60.75781),".")</f>
        <v>60.421839999999996</v>
      </c>
    </row>
    <row r="395" spans="1:7" x14ac:dyDescent="0.25">
      <c r="A395" s="58">
        <f>raw!$A400:$A400</f>
        <v>43335</v>
      </c>
      <c r="B395" s="59" t="str">
        <f>raw!$B400:$B400</f>
        <v>0010-0019</v>
      </c>
      <c r="C395" s="61">
        <f>IF(COUNT(score!S400:AC400,score!AO400)=0,".",SUM(score!S400:AC400,score!AO400)/COUNT(score!S400:AC400,score!AO400))</f>
        <v>97.916666666666671</v>
      </c>
      <c r="D395" s="61">
        <f>IF(COUNT(score!AF400:AM400)=0,".",SUM(score!AF400:AM400)/COUNT(score!AF400:AM400))</f>
        <v>100</v>
      </c>
      <c r="E395" s="61">
        <f>IF(COUNT(score!O400:R400)=0,".",SUM(score!O400:R400)/COUNT(score!O400:R400))</f>
        <v>100</v>
      </c>
      <c r="F395" s="62">
        <f>IF(COUNT(tempcalcs!$AN400:$BV400)=35,SUM(tempcalcs!$AN400:$BV400,56.57706),".")</f>
        <v>48.016490000000005</v>
      </c>
      <c r="G395" s="62">
        <f>IF(COUNT(tempcalcs!$BX400:$DF400)=35,SUM(tempcalcs!$BX400:$DF400,60.75781),".")</f>
        <v>59.262659999999997</v>
      </c>
    </row>
    <row r="396" spans="1:7" x14ac:dyDescent="0.25">
      <c r="A396" s="58">
        <f>raw!$A401:$A401</f>
        <v>43354</v>
      </c>
      <c r="B396" s="59" t="str">
        <f>raw!$B401:$B401</f>
        <v>0010-0020</v>
      </c>
      <c r="C396" s="61">
        <f>IF(COUNT(score!S401:AC401,score!AO401)=0,".",SUM(score!S401:AC401,score!AO401)/COUNT(score!S401:AC401,score!AO401))</f>
        <v>75</v>
      </c>
      <c r="D396" s="61">
        <f>IF(COUNT(score!AF401:AM401)=0,".",SUM(score!AF401:AM401)/COUNT(score!AF401:AM401))</f>
        <v>87.5</v>
      </c>
      <c r="E396" s="61">
        <f>IF(COUNT(score!O401:R401)=0,".",SUM(score!O401:R401)/COUNT(score!O401:R401))</f>
        <v>43.75</v>
      </c>
      <c r="F396" s="62">
        <f>IF(COUNT(tempcalcs!$AN401:$BV401)=35,SUM(tempcalcs!$AN401:$BV401,56.57706),".")</f>
        <v>34.153570000000002</v>
      </c>
      <c r="G396" s="62">
        <f>IF(COUNT(tempcalcs!$BX401:$DF401)=35,SUM(tempcalcs!$BX401:$DF401,60.75781),".")</f>
        <v>55.502589999999998</v>
      </c>
    </row>
    <row r="397" spans="1:7" x14ac:dyDescent="0.25">
      <c r="A397" s="58">
        <f>raw!$A402:$A402</f>
        <v>43335</v>
      </c>
      <c r="B397" s="59" t="str">
        <f>raw!$B402:$B402</f>
        <v>0010-0021</v>
      </c>
      <c r="C397" s="61">
        <f>IF(COUNT(score!S402:AC402,score!AO402)=0,".",SUM(score!S402:AC402,score!AO402)/COUNT(score!S402:AC402,score!AO402))</f>
        <v>97.916666666666671</v>
      </c>
      <c r="D397" s="61">
        <f>IF(COUNT(score!AF402:AM402)=0,".",SUM(score!AF402:AM402)/COUNT(score!AF402:AM402))</f>
        <v>93.75</v>
      </c>
      <c r="E397" s="61">
        <f>IF(COUNT(score!O402:R402)=0,".",SUM(score!O402:R402)/COUNT(score!O402:R402))</f>
        <v>100</v>
      </c>
      <c r="F397" s="62">
        <f>IF(COUNT(tempcalcs!$AN402:$BV402)=35,SUM(tempcalcs!$AN402:$BV402,56.57706),".")</f>
        <v>52.409230000000001</v>
      </c>
      <c r="G397" s="62">
        <f>IF(COUNT(tempcalcs!$BX402:$DF402)=35,SUM(tempcalcs!$BX402:$DF402,60.75781),".")</f>
        <v>59.14085</v>
      </c>
    </row>
    <row r="398" spans="1:7" x14ac:dyDescent="0.25">
      <c r="A398" s="58">
        <f>raw!$A403:$A403</f>
        <v>43353</v>
      </c>
      <c r="B398" s="59" t="str">
        <f>raw!$B403:$B403</f>
        <v>0010-0023</v>
      </c>
      <c r="C398" s="61">
        <f>IF(COUNT(score!S403:AC403,score!AO403)=0,".",SUM(score!S403:AC403,score!AO403)/COUNT(score!S403:AC403,score!AO403))</f>
        <v>97.916666666666671</v>
      </c>
      <c r="D398" s="61">
        <f>IF(COUNT(score!AF403:AM403)=0,".",SUM(score!AF403:AM403)/COUNT(score!AF403:AM403))</f>
        <v>87.5</v>
      </c>
      <c r="E398" s="61">
        <f>IF(COUNT(score!O403:R403)=0,".",SUM(score!O403:R403)/COUNT(score!O403:R403))</f>
        <v>75</v>
      </c>
      <c r="F398" s="62">
        <f>IF(COUNT(tempcalcs!$AN403:$BV403)=35,SUM(tempcalcs!$AN403:$BV403,56.57706),".")</f>
        <v>36.265039999999999</v>
      </c>
      <c r="G398" s="62">
        <f>IF(COUNT(tempcalcs!$BX403:$DF403)=35,SUM(tempcalcs!$BX403:$DF403,60.75781),".")</f>
        <v>65.430530000000005</v>
      </c>
    </row>
    <row r="399" spans="1:7" x14ac:dyDescent="0.25">
      <c r="A399" s="58">
        <f>raw!$A404:$A404</f>
        <v>43335</v>
      </c>
      <c r="B399" s="59" t="str">
        <f>raw!$B404:$B404</f>
        <v>0010-0025</v>
      </c>
      <c r="C399" s="61">
        <f>IF(COUNT(score!S404:AC404,score!AO404)=0,".",SUM(score!S404:AC404,score!AO404)/COUNT(score!S404:AC404,score!AO404))</f>
        <v>87.5</v>
      </c>
      <c r="D399" s="61">
        <f>IF(COUNT(score!AF404:AM404)=0,".",SUM(score!AF404:AM404)/COUNT(score!AF404:AM404))</f>
        <v>96.875</v>
      </c>
      <c r="E399" s="61">
        <f>IF(COUNT(score!O404:R404)=0,".",SUM(score!O404:R404)/COUNT(score!O404:R404))</f>
        <v>100</v>
      </c>
      <c r="F399" s="62">
        <f>IF(COUNT(tempcalcs!$AN404:$BV404)=35,SUM(tempcalcs!$AN404:$BV404,56.57706),".")</f>
        <v>38.577550000000002</v>
      </c>
      <c r="G399" s="62">
        <f>IF(COUNT(tempcalcs!$BX404:$DF404)=35,SUM(tempcalcs!$BX404:$DF404,60.75781),".")</f>
        <v>57.418680000000002</v>
      </c>
    </row>
    <row r="400" spans="1:7" x14ac:dyDescent="0.25">
      <c r="A400" s="58">
        <f>raw!$A405:$A405</f>
        <v>43334</v>
      </c>
      <c r="B400" s="59" t="str">
        <f>raw!$B405:$B405</f>
        <v>0010-0027</v>
      </c>
      <c r="C400" s="61">
        <f>IF(COUNT(score!S405:AC405,score!AO405)=0,".",SUM(score!S405:AC405,score!AO405)/COUNT(score!S405:AC405,score!AO405))</f>
        <v>81.25</v>
      </c>
      <c r="D400" s="61">
        <f>IF(COUNT(score!AF405:AM405)=0,".",SUM(score!AF405:AM405)/COUNT(score!AF405:AM405))</f>
        <v>75</v>
      </c>
      <c r="E400" s="61">
        <f>IF(COUNT(score!O405:R405)=0,".",SUM(score!O405:R405)/COUNT(score!O405:R405))</f>
        <v>75</v>
      </c>
      <c r="F400" s="62">
        <f>IF(COUNT(tempcalcs!$AN405:$BV405)=35,SUM(tempcalcs!$AN405:$BV405,56.57706),".")</f>
        <v>49.939210000000003</v>
      </c>
      <c r="G400" s="62">
        <f>IF(COUNT(tempcalcs!$BX405:$DF405)=35,SUM(tempcalcs!$BX405:$DF405,60.75781),".")</f>
        <v>57.308790000000002</v>
      </c>
    </row>
    <row r="401" spans="1:7" x14ac:dyDescent="0.25">
      <c r="A401" s="58">
        <f>raw!$A406:$A406</f>
        <v>43343</v>
      </c>
      <c r="B401" s="59" t="str">
        <f>raw!$B406:$B406</f>
        <v>0010-0028</v>
      </c>
      <c r="C401" s="61">
        <f>IF(COUNT(score!S406:AC406,score!AO406)=0,".",SUM(score!S406:AC406,score!AO406)/COUNT(score!S406:AC406,score!AO406))</f>
        <v>100</v>
      </c>
      <c r="D401" s="61">
        <f>IF(COUNT(score!AF406:AM406)=0,".",SUM(score!AF406:AM406)/COUNT(score!AF406:AM406))</f>
        <v>96.875</v>
      </c>
      <c r="E401" s="61">
        <f>IF(COUNT(score!O406:R406)=0,".",SUM(score!O406:R406)/COUNT(score!O406:R406))</f>
        <v>100</v>
      </c>
      <c r="F401" s="62">
        <f>IF(COUNT(tempcalcs!$AN406:$BV406)=35,SUM(tempcalcs!$AN406:$BV406,56.57706),".")</f>
        <v>53.553100000000001</v>
      </c>
      <c r="G401" s="62">
        <f>IF(COUNT(tempcalcs!$BX406:$DF406)=35,SUM(tempcalcs!$BX406:$DF406,60.75781),".")</f>
        <v>60.792630000000003</v>
      </c>
    </row>
    <row r="402" spans="1:7" x14ac:dyDescent="0.25">
      <c r="A402" s="58">
        <f>raw!$A407:$A407</f>
        <v>43353</v>
      </c>
      <c r="B402" s="59" t="str">
        <f>raw!$B407:$B407</f>
        <v>0010-0030</v>
      </c>
      <c r="C402" s="61">
        <f>IF(COUNT(score!S407:AC407,score!AO407)=0,".",SUM(score!S407:AC407,score!AO407)/COUNT(score!S407:AC407,score!AO407))</f>
        <v>91.666666666666671</v>
      </c>
      <c r="D402" s="61">
        <f>IF(COUNT(score!AF407:AM407)=0,".",SUM(score!AF407:AM407)/COUNT(score!AF407:AM407))</f>
        <v>93.75</v>
      </c>
      <c r="E402" s="61">
        <f>IF(COUNT(score!O407:R407)=0,".",SUM(score!O407:R407)/COUNT(score!O407:R407))</f>
        <v>75</v>
      </c>
      <c r="F402" s="62">
        <f>IF(COUNT(tempcalcs!$AN407:$BV407)=35,SUM(tempcalcs!$AN407:$BV407,56.57706),".")</f>
        <v>31.85821</v>
      </c>
      <c r="G402" s="62">
        <f>IF(COUNT(tempcalcs!$BX407:$DF407)=35,SUM(tempcalcs!$BX407:$DF407,60.75781),".")</f>
        <v>59.756709999999998</v>
      </c>
    </row>
    <row r="403" spans="1:7" x14ac:dyDescent="0.25">
      <c r="A403" s="58">
        <f>raw!$A408:$A408</f>
        <v>43343</v>
      </c>
      <c r="B403" s="59" t="str">
        <f>raw!$B408:$B408</f>
        <v>0010-0032</v>
      </c>
      <c r="C403" s="61">
        <f>IF(COUNT(score!S408:AC408,score!AO408)=0,".",SUM(score!S408:AC408,score!AO408)/COUNT(score!S408:AC408,score!AO408))</f>
        <v>91.666666666666671</v>
      </c>
      <c r="D403" s="61">
        <f>IF(COUNT(score!AF408:AM408)=0,".",SUM(score!AF408:AM408)/COUNT(score!AF408:AM408))</f>
        <v>100</v>
      </c>
      <c r="E403" s="61">
        <f>IF(COUNT(score!O408:R408)=0,".",SUM(score!O408:R408)/COUNT(score!O408:R408))</f>
        <v>75</v>
      </c>
      <c r="F403" s="62">
        <f>IF(COUNT(tempcalcs!$AN408:$BV408)=35,SUM(tempcalcs!$AN408:$BV408,56.57706),".")</f>
        <v>43.998139999999999</v>
      </c>
      <c r="G403" s="62">
        <f>IF(COUNT(tempcalcs!$BX408:$DF408)=35,SUM(tempcalcs!$BX408:$DF408,60.75781),".")</f>
        <v>52.01885</v>
      </c>
    </row>
    <row r="404" spans="1:7" x14ac:dyDescent="0.25">
      <c r="A404" s="58">
        <f>raw!$A409:$A409</f>
        <v>43356</v>
      </c>
      <c r="B404" s="59" t="str">
        <f>raw!$B409:$B409</f>
        <v>0010-0033</v>
      </c>
      <c r="C404" s="61">
        <f>IF(COUNT(score!S409:AC409,score!AO409)=0,".",SUM(score!S409:AC409,score!AO409)/COUNT(score!S409:AC409,score!AO409))</f>
        <v>100</v>
      </c>
      <c r="D404" s="61">
        <f>IF(COUNT(score!AF409:AM409)=0,".",SUM(score!AF409:AM409)/COUNT(score!AF409:AM409))</f>
        <v>100</v>
      </c>
      <c r="E404" s="61">
        <f>IF(COUNT(score!O409:R409)=0,".",SUM(score!O409:R409)/COUNT(score!O409:R409))</f>
        <v>75</v>
      </c>
      <c r="F404" s="62">
        <f>IF(COUNT(tempcalcs!$AN409:$BV409)=35,SUM(tempcalcs!$AN409:$BV409,56.57706),".")</f>
        <v>54.218240000000002</v>
      </c>
      <c r="G404" s="62">
        <f>IF(COUNT(tempcalcs!$BX409:$DF409)=35,SUM(tempcalcs!$BX409:$DF409,60.75781),".")</f>
        <v>58.843139999999998</v>
      </c>
    </row>
    <row r="405" spans="1:7" x14ac:dyDescent="0.25">
      <c r="A405" s="58">
        <f>raw!$A410:$A410</f>
        <v>43334</v>
      </c>
      <c r="B405" s="59" t="str">
        <f>raw!$B410:$B410</f>
        <v>0010-0034</v>
      </c>
      <c r="C405" s="61">
        <f>IF(COUNT(score!S410:AC410,score!AO410)=0,".",SUM(score!S410:AC410,score!AO410)/COUNT(score!S410:AC410,score!AO410))</f>
        <v>77.083333333333329</v>
      </c>
      <c r="D405" s="61">
        <f>IF(COUNT(score!AF410:AM410)=0,".",SUM(score!AF410:AM410)/COUNT(score!AF410:AM410))</f>
        <v>62.5</v>
      </c>
      <c r="E405" s="61">
        <f>IF(COUNT(score!O410:R410)=0,".",SUM(score!O410:R410)/COUNT(score!O410:R410))</f>
        <v>31.25</v>
      </c>
      <c r="F405" s="62">
        <f>IF(COUNT(tempcalcs!$AN410:$BV410)=35,SUM(tempcalcs!$AN410:$BV410,56.57706),".")</f>
        <v>50.807790000000004</v>
      </c>
      <c r="G405" s="62">
        <f>IF(COUNT(tempcalcs!$BX410:$DF410)=35,SUM(tempcalcs!$BX410:$DF410,60.75781),".")</f>
        <v>46.088329999999999</v>
      </c>
    </row>
    <row r="406" spans="1:7" x14ac:dyDescent="0.25">
      <c r="A406" s="58">
        <f>raw!$A411:$A411</f>
        <v>43353</v>
      </c>
      <c r="B406" s="59" t="str">
        <f>raw!$B411:$B411</f>
        <v>0010-0035</v>
      </c>
      <c r="C406" s="61">
        <f>IF(COUNT(score!S411:AC411,score!AO411)=0,".",SUM(score!S411:AC411,score!AO411)/COUNT(score!S411:AC411,score!AO411))</f>
        <v>97.916666666666671</v>
      </c>
      <c r="D406" s="61">
        <f>IF(COUNT(score!AF411:AM411)=0,".",SUM(score!AF411:AM411)/COUNT(score!AF411:AM411))</f>
        <v>96.875</v>
      </c>
      <c r="E406" s="61">
        <f>IF(COUNT(score!O411:R411)=0,".",SUM(score!O411:R411)/COUNT(score!O411:R411))</f>
        <v>100</v>
      </c>
      <c r="F406" s="62">
        <f>IF(COUNT(tempcalcs!$AN411:$BV411)=35,SUM(tempcalcs!$AN411:$BV411,56.57706),".")</f>
        <v>53.553100000000001</v>
      </c>
      <c r="G406" s="62">
        <f>IF(COUNT(tempcalcs!$BX411:$DF411)=35,SUM(tempcalcs!$BX411:$DF411,60.75781),".")</f>
        <v>60.792630000000003</v>
      </c>
    </row>
    <row r="407" spans="1:7" x14ac:dyDescent="0.25">
      <c r="A407" s="58">
        <f>raw!$A412:$A412</f>
        <v>43354</v>
      </c>
      <c r="B407" s="59" t="str">
        <f>raw!$B412:$B412</f>
        <v>0010-0040</v>
      </c>
      <c r="C407" s="61">
        <f>IF(COUNT(score!S412:AC412,score!AO412)=0,".",SUM(score!S412:AC412,score!AO412)/COUNT(score!S412:AC412,score!AO412))</f>
        <v>91.666666666666671</v>
      </c>
      <c r="D407" s="61">
        <f>IF(COUNT(score!AF412:AM412)=0,".",SUM(score!AF412:AM412)/COUNT(score!AF412:AM412))</f>
        <v>96.875</v>
      </c>
      <c r="E407" s="61">
        <f>IF(COUNT(score!O412:R412)=0,".",SUM(score!O412:R412)/COUNT(score!O412:R412))</f>
        <v>75</v>
      </c>
      <c r="F407" s="62">
        <f>IF(COUNT(tempcalcs!$AN412:$BV412)=35,SUM(tempcalcs!$AN412:$BV412,56.57706),".")</f>
        <v>31.616130000000002</v>
      </c>
      <c r="G407" s="62">
        <f>IF(COUNT(tempcalcs!$BX412:$DF412)=35,SUM(tempcalcs!$BX412:$DF412,60.75781),".")</f>
        <v>64.468999999999994</v>
      </c>
    </row>
    <row r="408" spans="1:7" x14ac:dyDescent="0.25">
      <c r="A408" s="58">
        <f>raw!$A413:$A413</f>
        <v>43353</v>
      </c>
      <c r="B408" s="59" t="str">
        <f>raw!$B413:$B413</f>
        <v>0010-0042</v>
      </c>
      <c r="C408" s="61">
        <f>IF(COUNT(score!S413:AC413,score!AO413)=0,".",SUM(score!S413:AC413,score!AO413)/COUNT(score!S413:AC413,score!AO413))</f>
        <v>95.833333333333329</v>
      </c>
      <c r="D408" s="61">
        <f>IF(COUNT(score!AF413:AM413)=0,".",SUM(score!AF413:AM413)/COUNT(score!AF413:AM413))</f>
        <v>96.875</v>
      </c>
      <c r="E408" s="61">
        <f>IF(COUNT(score!O413:R413)=0,".",SUM(score!O413:R413)/COUNT(score!O413:R413))</f>
        <v>75</v>
      </c>
      <c r="F408" s="62">
        <f>IF(COUNT(tempcalcs!$AN413:$BV413)=35,SUM(tempcalcs!$AN413:$BV413,56.57706),".")</f>
        <v>40.488849999999999</v>
      </c>
      <c r="G408" s="62">
        <f>IF(COUNT(tempcalcs!$BX413:$DF413)=35,SUM(tempcalcs!$BX413:$DF413,60.75781),".")</f>
        <v>65.44726</v>
      </c>
    </row>
    <row r="409" spans="1:7" x14ac:dyDescent="0.25">
      <c r="A409" s="58">
        <f>raw!$A414:$A414</f>
        <v>43378</v>
      </c>
      <c r="B409" s="59" t="str">
        <f>raw!$B414:$B414</f>
        <v>0010-0043</v>
      </c>
      <c r="C409" s="61">
        <f>IF(COUNT(score!S414:AC414,score!AO414)=0,".",SUM(score!S414:AC414,score!AO414)/COUNT(score!S414:AC414,score!AO414))</f>
        <v>97.916666666666671</v>
      </c>
      <c r="D409" s="61">
        <f>IF(COUNT(score!AF414:AM414)=0,".",SUM(score!AF414:AM414)/COUNT(score!AF414:AM414))</f>
        <v>84.375</v>
      </c>
      <c r="E409" s="61">
        <f>IF(COUNT(score!O414:R414)=0,".",SUM(score!O414:R414)/COUNT(score!O414:R414))</f>
        <v>100</v>
      </c>
      <c r="F409" s="62">
        <f>IF(COUNT(tempcalcs!$AN414:$BV414)=35,SUM(tempcalcs!$AN414:$BV414,56.57706),".")</f>
        <v>55.186550000000004</v>
      </c>
      <c r="G409" s="62">
        <f>IF(COUNT(tempcalcs!$BX414:$DF414)=35,SUM(tempcalcs!$BX414:$DF414,60.75781),".")</f>
        <v>50.193060000000003</v>
      </c>
    </row>
    <row r="410" spans="1:7" x14ac:dyDescent="0.25">
      <c r="A410" s="58">
        <f>raw!$A415:$A415</f>
        <v>43378</v>
      </c>
      <c r="B410" s="59" t="str">
        <f>raw!$B415:$B415</f>
        <v>0010-0045</v>
      </c>
      <c r="C410" s="61">
        <f>IF(COUNT(score!S415:AC415,score!AO415)=0,".",SUM(score!S415:AC415,score!AO415)/COUNT(score!S415:AC415,score!AO415))</f>
        <v>89.583333333333329</v>
      </c>
      <c r="D410" s="61">
        <f>IF(COUNT(score!AF415:AM415)=0,".",SUM(score!AF415:AM415)/COUNT(score!AF415:AM415))</f>
        <v>87.5</v>
      </c>
      <c r="E410" s="61">
        <f>IF(COUNT(score!O415:R415)=0,".",SUM(score!O415:R415)/COUNT(score!O415:R415))</f>
        <v>25</v>
      </c>
      <c r="F410" s="62">
        <f>IF(COUNT(tempcalcs!$AN415:$BV415)=35,SUM(tempcalcs!$AN415:$BV415,56.57706),".")</f>
        <v>46.030300000000004</v>
      </c>
      <c r="G410" s="62">
        <f>IF(COUNT(tempcalcs!$BX415:$DF415)=35,SUM(tempcalcs!$BX415:$DF415,60.75781),".")</f>
        <v>54.622129999999999</v>
      </c>
    </row>
    <row r="411" spans="1:7" x14ac:dyDescent="0.25">
      <c r="A411" s="58">
        <f>raw!$A416:$A416</f>
        <v>43379</v>
      </c>
      <c r="B411" s="59" t="str">
        <f>raw!$B416:$B416</f>
        <v>0010-0046</v>
      </c>
      <c r="C411" s="61">
        <f>IF(COUNT(score!S416:AC416,score!AO416)=0,".",SUM(score!S416:AC416,score!AO416)/COUNT(score!S416:AC416,score!AO416))</f>
        <v>89.583333333333329</v>
      </c>
      <c r="D411" s="61">
        <f>IF(COUNT(score!AF416:AM416)=0,".",SUM(score!AF416:AM416)/COUNT(score!AF416:AM416))</f>
        <v>93.75</v>
      </c>
      <c r="E411" s="61">
        <f>IF(COUNT(score!O416:R416)=0,".",SUM(score!O416:R416)/COUNT(score!O416:R416))</f>
        <v>100</v>
      </c>
      <c r="F411" s="62">
        <f>IF(COUNT(tempcalcs!$AN416:$BV416)=35,SUM(tempcalcs!$AN416:$BV416,56.57706),".")</f>
        <v>41.419610000000006</v>
      </c>
      <c r="G411" s="62">
        <f>IF(COUNT(tempcalcs!$BX416:$DF416)=35,SUM(tempcalcs!$BX416:$DF416,60.75781),".")</f>
        <v>54.313130000000001</v>
      </c>
    </row>
    <row r="412" spans="1:7" x14ac:dyDescent="0.25">
      <c r="A412" s="58">
        <f>raw!$A417:$A417</f>
        <v>43378</v>
      </c>
      <c r="B412" s="59" t="str">
        <f>raw!$B417:$B417</f>
        <v>0010-0047</v>
      </c>
      <c r="C412" s="61">
        <f>IF(COUNT(score!S417:AC417,score!AO417)=0,".",SUM(score!S417:AC417,score!AO417)/COUNT(score!S417:AC417,score!AO417))</f>
        <v>87.5</v>
      </c>
      <c r="D412" s="61">
        <f>IF(COUNT(score!AF417:AM417)=0,".",SUM(score!AF417:AM417)/COUNT(score!AF417:AM417))</f>
        <v>93.75</v>
      </c>
      <c r="E412" s="61">
        <f>IF(COUNT(score!O417:R417)=0,".",SUM(score!O417:R417)/COUNT(score!O417:R417))</f>
        <v>25</v>
      </c>
      <c r="F412" s="62">
        <f>IF(COUNT(tempcalcs!$AN417:$BV417)=35,SUM(tempcalcs!$AN417:$BV417,56.57706),".")</f>
        <v>51.020539999999997</v>
      </c>
      <c r="G412" s="62">
        <f>IF(COUNT(tempcalcs!$BX417:$DF417)=35,SUM(tempcalcs!$BX417:$DF417,60.75781),".")</f>
        <v>50.442889999999998</v>
      </c>
    </row>
    <row r="413" spans="1:7" x14ac:dyDescent="0.25">
      <c r="A413" s="58">
        <f>raw!$A418:$A418</f>
        <v>43379</v>
      </c>
      <c r="B413" s="59" t="str">
        <f>raw!$B418:$B418</f>
        <v>0010-0050</v>
      </c>
      <c r="C413" s="61">
        <f>IF(COUNT(score!S418:AC418,score!AO418)=0,".",SUM(score!S418:AC418,score!AO418)/COUNT(score!S418:AC418,score!AO418))</f>
        <v>91.666666666666671</v>
      </c>
      <c r="D413" s="61">
        <f>IF(COUNT(score!AF418:AM418)=0,".",SUM(score!AF418:AM418)/COUNT(score!AF418:AM418))</f>
        <v>96.875</v>
      </c>
      <c r="E413" s="61">
        <f>IF(COUNT(score!O418:R418)=0,".",SUM(score!O418:R418)/COUNT(score!O418:R418))</f>
        <v>75</v>
      </c>
      <c r="F413" s="62">
        <f>IF(COUNT(tempcalcs!$AN418:$BV418)=35,SUM(tempcalcs!$AN418:$BV418,56.57706),".")</f>
        <v>42.889960000000002</v>
      </c>
      <c r="G413" s="62">
        <f>IF(COUNT(tempcalcs!$BX418:$DF418)=35,SUM(tempcalcs!$BX418:$DF418,60.75781),".")</f>
        <v>50.074060000000003</v>
      </c>
    </row>
    <row r="414" spans="1:7" x14ac:dyDescent="0.25">
      <c r="A414" s="58">
        <f>raw!$A419:$A419</f>
        <v>43378</v>
      </c>
      <c r="B414" s="59" t="str">
        <f>raw!$B419:$B419</f>
        <v>0010-0054</v>
      </c>
      <c r="C414" s="61">
        <f>IF(COUNT(score!S419:AC419,score!AO419)=0,".",SUM(score!S419:AC419,score!AO419)/COUNT(score!S419:AC419,score!AO419))</f>
        <v>95.833333333333329</v>
      </c>
      <c r="D414" s="61">
        <f>IF(COUNT(score!AF419:AM419)=0,".",SUM(score!AF419:AM419)/COUNT(score!AF419:AM419))</f>
        <v>96.875</v>
      </c>
      <c r="E414" s="61">
        <f>IF(COUNT(score!O419:R419)=0,".",SUM(score!O419:R419)/COUNT(score!O419:R419))</f>
        <v>87.5</v>
      </c>
      <c r="F414" s="62">
        <f>IF(COUNT(tempcalcs!$AN419:$BV419)=35,SUM(tempcalcs!$AN419:$BV419,56.57706),".")</f>
        <v>54.114470000000004</v>
      </c>
      <c r="G414" s="62">
        <f>IF(COUNT(tempcalcs!$BX419:$DF419)=35,SUM(tempcalcs!$BX419:$DF419,60.75781),".")</f>
        <v>59.045389999999998</v>
      </c>
    </row>
    <row r="415" spans="1:7" x14ac:dyDescent="0.25">
      <c r="A415" s="58">
        <f>raw!$A420:$A420</f>
        <v>43379</v>
      </c>
      <c r="B415" s="59" t="str">
        <f>raw!$B420:$B420</f>
        <v>0010-0064</v>
      </c>
      <c r="C415" s="61">
        <f>IF(COUNT(score!S420:AC420,score!AO420)=0,".",SUM(score!S420:AC420,score!AO420)/COUNT(score!S420:AC420,score!AO420))</f>
        <v>95.833333333333329</v>
      </c>
      <c r="D415" s="61">
        <f>IF(COUNT(score!AF420:AM420)=0,".",SUM(score!AF420:AM420)/COUNT(score!AF420:AM420))</f>
        <v>96.875</v>
      </c>
      <c r="E415" s="61">
        <f>IF(COUNT(score!O420:R420)=0,".",SUM(score!O420:R420)/COUNT(score!O420:R420))</f>
        <v>87.5</v>
      </c>
      <c r="F415" s="62">
        <f>IF(COUNT(tempcalcs!$AN420:$BV420)=35,SUM(tempcalcs!$AN420:$BV420,56.57706),".")</f>
        <v>55.076170000000005</v>
      </c>
      <c r="G415" s="62">
        <f>IF(COUNT(tempcalcs!$BX420:$DF420)=35,SUM(tempcalcs!$BX420:$DF420,60.75781),".")</f>
        <v>53.33202</v>
      </c>
    </row>
    <row r="416" spans="1:7" x14ac:dyDescent="0.25">
      <c r="A416" s="58">
        <f>raw!$A421:$A421</f>
        <v>43378</v>
      </c>
      <c r="B416" s="59" t="str">
        <f>raw!$B421:$B421</f>
        <v>0010-0066</v>
      </c>
      <c r="C416" s="61">
        <f>IF(COUNT(score!S421:AC421,score!AO421)=0,".",SUM(score!S421:AC421,score!AO421)/COUNT(score!S421:AC421,score!AO421))</f>
        <v>81.25</v>
      </c>
      <c r="D416" s="61">
        <f>IF(COUNT(score!AF421:AM421)=0,".",SUM(score!AF421:AM421)/COUNT(score!AF421:AM421))</f>
        <v>53.125</v>
      </c>
      <c r="E416" s="61">
        <f>IF(COUNT(score!O421:R421)=0,".",SUM(score!O421:R421)/COUNT(score!O421:R421))</f>
        <v>25</v>
      </c>
      <c r="F416" s="62">
        <f>IF(COUNT(tempcalcs!$AN421:$BV421)=35,SUM(tempcalcs!$AN421:$BV421,56.57706),".")</f>
        <v>49.741170000000004</v>
      </c>
      <c r="G416" s="62">
        <f>IF(COUNT(tempcalcs!$BX421:$DF421)=35,SUM(tempcalcs!$BX421:$DF421,60.75781),".")</f>
        <v>58.816559999999996</v>
      </c>
    </row>
    <row r="417" spans="1:7" x14ac:dyDescent="0.25">
      <c r="A417" s="58">
        <f>raw!$A422:$A422</f>
        <v>43342</v>
      </c>
      <c r="B417" s="59" t="str">
        <f>raw!$B422:$B422</f>
        <v>0011-0005</v>
      </c>
      <c r="C417" s="61">
        <f>IF(COUNT(score!S422:AC422,score!AO422)=0,".",SUM(score!S422:AC422,score!AO422)/COUNT(score!S422:AC422,score!AO422))</f>
        <v>79.166666666666671</v>
      </c>
      <c r="D417" s="61">
        <f>IF(COUNT(score!AF422:AM422)=0,".",SUM(score!AF422:AM422)/COUNT(score!AF422:AM422))</f>
        <v>46.875</v>
      </c>
      <c r="E417" s="61">
        <f>IF(COUNT(score!O422:R422)=0,".",SUM(score!O422:R422)/COUNT(score!O422:R422))</f>
        <v>37.5</v>
      </c>
      <c r="F417" s="62">
        <f>IF(COUNT(tempcalcs!$AN422:$BV422)=35,SUM(tempcalcs!$AN422:$BV422,56.57706),".")</f>
        <v>45.364870000000003</v>
      </c>
      <c r="G417" s="62">
        <f>IF(COUNT(tempcalcs!$BX422:$DF422)=35,SUM(tempcalcs!$BX422:$DF422,60.75781),".")</f>
        <v>46.858279999999993</v>
      </c>
    </row>
    <row r="418" spans="1:7" x14ac:dyDescent="0.25">
      <c r="A418" s="58">
        <f>raw!$A423:$A423</f>
        <v>43343</v>
      </c>
      <c r="B418" s="59" t="str">
        <f>raw!$B423:$B423</f>
        <v>0011-0008</v>
      </c>
      <c r="C418" s="61">
        <f>IF(COUNT(score!S423:AC423,score!AO423)=0,".",SUM(score!S423:AC423,score!AO423)/COUNT(score!S423:AC423,score!AO423))</f>
        <v>79.166666666666671</v>
      </c>
      <c r="D418" s="61">
        <f>IF(COUNT(score!AF423:AM423)=0,".",SUM(score!AF423:AM423)/COUNT(score!AF423:AM423))</f>
        <v>56.25</v>
      </c>
      <c r="E418" s="61">
        <f>IF(COUNT(score!O423:R423)=0,".",SUM(score!O423:R423)/COUNT(score!O423:R423))</f>
        <v>25</v>
      </c>
      <c r="F418" s="62">
        <f>IF(COUNT(tempcalcs!$AN423:$BV423)=35,SUM(tempcalcs!$AN423:$BV423,56.57706),".")</f>
        <v>54.401240000000001</v>
      </c>
      <c r="G418" s="62">
        <f>IF(COUNT(tempcalcs!$BX423:$DF423)=35,SUM(tempcalcs!$BX423:$DF423,60.75781),".")</f>
        <v>43.688429999999997</v>
      </c>
    </row>
    <row r="419" spans="1:7" x14ac:dyDescent="0.25">
      <c r="A419" s="58">
        <f>raw!$A424:$A424</f>
        <v>43347</v>
      </c>
      <c r="B419" s="59" t="str">
        <f>raw!$B424:$B424</f>
        <v>0011-0009</v>
      </c>
      <c r="C419" s="61">
        <f>IF(COUNT(score!S424:AC424,score!AO424)=0,".",SUM(score!S424:AC424,score!AO424)/COUNT(score!S424:AC424,score!AO424))</f>
        <v>35.416666666666664</v>
      </c>
      <c r="D419" s="61">
        <f>IF(COUNT(score!AF424:AM424)=0,".",SUM(score!AF424:AM424)/COUNT(score!AF424:AM424))</f>
        <v>21.875</v>
      </c>
      <c r="E419" s="61">
        <f>IF(COUNT(score!O424:R424)=0,".",SUM(score!O424:R424)/COUNT(score!O424:R424))</f>
        <v>12.5</v>
      </c>
      <c r="F419" s="62">
        <f>IF(COUNT(tempcalcs!$AN424:$BV424)=35,SUM(tempcalcs!$AN424:$BV424,56.57706),".")</f>
        <v>26.80876000000001</v>
      </c>
      <c r="G419" s="62">
        <f>IF(COUNT(tempcalcs!$BX424:$DF424)=35,SUM(tempcalcs!$BX424:$DF424,60.75781),".")</f>
        <v>20.607279999999996</v>
      </c>
    </row>
    <row r="420" spans="1:7" x14ac:dyDescent="0.25">
      <c r="A420" s="58">
        <f>raw!$A425:$A425</f>
        <v>43342</v>
      </c>
      <c r="B420" s="59" t="str">
        <f>raw!$B425:$B425</f>
        <v>0011-0013</v>
      </c>
      <c r="C420" s="61">
        <f>IF(COUNT(score!S425:AC425,score!AO425)=0,".",SUM(score!S425:AC425,score!AO425)/COUNT(score!S425:AC425,score!AO425))</f>
        <v>64.583333333333329</v>
      </c>
      <c r="D420" s="61">
        <f>IF(COUNT(score!AF425:AM425)=0,".",SUM(score!AF425:AM425)/COUNT(score!AF425:AM425))</f>
        <v>75</v>
      </c>
      <c r="E420" s="61">
        <f>IF(COUNT(score!O425:R425)=0,".",SUM(score!O425:R425)/COUNT(score!O425:R425))</f>
        <v>37.5</v>
      </c>
      <c r="F420" s="62">
        <f>IF(COUNT(tempcalcs!$AN425:$BV425)=35,SUM(tempcalcs!$AN425:$BV425,56.57706),".")</f>
        <v>35.565060000000003</v>
      </c>
      <c r="G420" s="62">
        <f>IF(COUNT(tempcalcs!$BX425:$DF425)=35,SUM(tempcalcs!$BX425:$DF425,60.75781),".")</f>
        <v>58.371369999999999</v>
      </c>
    </row>
    <row r="421" spans="1:7" x14ac:dyDescent="0.25">
      <c r="A421" s="58">
        <f>raw!$A426:$A426</f>
        <v>43348</v>
      </c>
      <c r="B421" s="59" t="str">
        <f>raw!$B426:$B426</f>
        <v>0011-0014</v>
      </c>
      <c r="C421" s="61">
        <f>IF(COUNT(score!S426:AC426,score!AO426)=0,".",SUM(score!S426:AC426,score!AO426)/COUNT(score!S426:AC426,score!AO426))</f>
        <v>91.666666666666671</v>
      </c>
      <c r="D421" s="61">
        <f>IF(COUNT(score!AF426:AM426)=0,".",SUM(score!AF426:AM426)/COUNT(score!AF426:AM426))</f>
        <v>62.5</v>
      </c>
      <c r="E421" s="61">
        <f>IF(COUNT(score!O426:R426)=0,".",SUM(score!O426:R426)/COUNT(score!O426:R426))</f>
        <v>62.5</v>
      </c>
      <c r="F421" s="62">
        <f>IF(COUNT(tempcalcs!$AN426:$BV426)=35,SUM(tempcalcs!$AN426:$BV426,56.57706),".")</f>
        <v>52.878220000000006</v>
      </c>
      <c r="G421" s="62">
        <f>IF(COUNT(tempcalcs!$BX426:$DF426)=35,SUM(tempcalcs!$BX426:$DF426,60.75781),".")</f>
        <v>46.606789999999997</v>
      </c>
    </row>
    <row r="422" spans="1:7" x14ac:dyDescent="0.25">
      <c r="A422" s="58">
        <f>raw!$A427:$A427</f>
        <v>43342</v>
      </c>
      <c r="B422" s="59" t="str">
        <f>raw!$B427:$B427</f>
        <v>0011-0015</v>
      </c>
      <c r="C422" s="61">
        <f>IF(COUNT(score!S427:AC427,score!AO427)=0,".",SUM(score!S427:AC427,score!AO427)/COUNT(score!S427:AC427,score!AO427))</f>
        <v>89.583333333333329</v>
      </c>
      <c r="D422" s="61">
        <f>IF(COUNT(score!AF427:AM427)=0,".",SUM(score!AF427:AM427)/COUNT(score!AF427:AM427))</f>
        <v>87.5</v>
      </c>
      <c r="E422" s="61">
        <f>IF(COUNT(score!O427:R427)=0,".",SUM(score!O427:R427)/COUNT(score!O427:R427))</f>
        <v>12.5</v>
      </c>
      <c r="F422" s="62">
        <f>IF(COUNT(tempcalcs!$AN427:$BV427)=35,SUM(tempcalcs!$AN427:$BV427,56.57706),".")</f>
        <v>54.90936</v>
      </c>
      <c r="G422" s="62">
        <f>IF(COUNT(tempcalcs!$BX427:$DF427)=35,SUM(tempcalcs!$BX427:$DF427,60.75781),".")</f>
        <v>53.814300000000003</v>
      </c>
    </row>
    <row r="423" spans="1:7" x14ac:dyDescent="0.25">
      <c r="A423" s="58">
        <f>raw!$A428:$A428</f>
        <v>43343</v>
      </c>
      <c r="B423" s="59" t="str">
        <f>raw!$B428:$B428</f>
        <v>0011-0023</v>
      </c>
      <c r="C423" s="61">
        <f>IF(COUNT(score!S428:AC428,score!AO428)=0,".",SUM(score!S428:AC428,score!AO428)/COUNT(score!S428:AC428,score!AO428))</f>
        <v>97.916666666666671</v>
      </c>
      <c r="D423" s="61">
        <f>IF(COUNT(score!AF428:AM428)=0,".",SUM(score!AF428:AM428)/COUNT(score!AF428:AM428))</f>
        <v>96.875</v>
      </c>
      <c r="E423" s="61">
        <f>IF(COUNT(score!O428:R428)=0,".",SUM(score!O428:R428)/COUNT(score!O428:R428))</f>
        <v>75</v>
      </c>
      <c r="F423" s="62">
        <f>IF(COUNT(tempcalcs!$AN428:$BV428)=35,SUM(tempcalcs!$AN428:$BV428,56.57706),".")</f>
        <v>43.865819999999999</v>
      </c>
      <c r="G423" s="62">
        <f>IF(COUNT(tempcalcs!$BX428:$DF428)=35,SUM(tempcalcs!$BX428:$DF428,60.75781),".")</f>
        <v>59.403419999999997</v>
      </c>
    </row>
    <row r="424" spans="1:7" x14ac:dyDescent="0.25">
      <c r="A424" s="58">
        <f>raw!$A429:$A429</f>
        <v>43342</v>
      </c>
      <c r="B424" s="59" t="str">
        <f>raw!$B429:$B429</f>
        <v>0011-0025</v>
      </c>
      <c r="C424" s="61">
        <f>IF(COUNT(score!S429:AC429,score!AO429)=0,".",SUM(score!S429:AC429,score!AO429)/COUNT(score!S429:AC429,score!AO429))</f>
        <v>52.083333333333336</v>
      </c>
      <c r="D424" s="61">
        <f>IF(COUNT(score!AF429:AM429)=0,".",SUM(score!AF429:AM429)/COUNT(score!AF429:AM429))</f>
        <v>59.375</v>
      </c>
      <c r="E424" s="61">
        <f>IF(COUNT(score!O429:R429)=0,".",SUM(score!O429:R429)/COUNT(score!O429:R429))</f>
        <v>68.75</v>
      </c>
      <c r="F424" s="62">
        <f>IF(COUNT(tempcalcs!$AN429:$BV429)=35,SUM(tempcalcs!$AN429:$BV429,56.57706),".")</f>
        <v>24.849460000000004</v>
      </c>
      <c r="G424" s="62">
        <f>IF(COUNT(tempcalcs!$BX429:$DF429)=35,SUM(tempcalcs!$BX429:$DF429,60.75781),".")</f>
        <v>55.203530000000001</v>
      </c>
    </row>
    <row r="425" spans="1:7" x14ac:dyDescent="0.25">
      <c r="A425" s="58">
        <f>raw!$A430:$A430</f>
        <v>43343</v>
      </c>
      <c r="B425" s="59" t="str">
        <f>raw!$B430:$B430</f>
        <v>0011-0027</v>
      </c>
      <c r="C425" s="61">
        <f>IF(COUNT(score!S430:AC430,score!AO430)=0,".",SUM(score!S430:AC430,score!AO430)/COUNT(score!S430:AC430,score!AO430))</f>
        <v>87.5</v>
      </c>
      <c r="D425" s="61">
        <f>IF(COUNT(score!AF430:AM430)=0,".",SUM(score!AF430:AM430)/COUNT(score!AF430:AM430))</f>
        <v>84.375</v>
      </c>
      <c r="E425" s="61">
        <f>IF(COUNT(score!O430:R430)=0,".",SUM(score!O430:R430)/COUNT(score!O430:R430))</f>
        <v>75</v>
      </c>
      <c r="F425" s="62">
        <f>IF(COUNT(tempcalcs!$AN430:$BV430)=35,SUM(tempcalcs!$AN430:$BV430,56.57706),".")</f>
        <v>51.472040000000007</v>
      </c>
      <c r="G425" s="62">
        <f>IF(COUNT(tempcalcs!$BX430:$DF430)=35,SUM(tempcalcs!$BX430:$DF430,60.75781),".")</f>
        <v>57.394260000000003</v>
      </c>
    </row>
    <row r="426" spans="1:7" x14ac:dyDescent="0.25">
      <c r="A426" s="58">
        <f>raw!$A431:$A431</f>
        <v>43348</v>
      </c>
      <c r="B426" s="59" t="str">
        <f>raw!$B431:$B431</f>
        <v>0011-0032</v>
      </c>
      <c r="C426" s="61">
        <f>IF(COUNT(score!S431:AC431,score!AO431)=0,".",SUM(score!S431:AC431,score!AO431)/COUNT(score!S431:AC431,score!AO431))</f>
        <v>66.666666666666671</v>
      </c>
      <c r="D426" s="61">
        <f>IF(COUNT(score!AF431:AM431)=0,".",SUM(score!AF431:AM431)/COUNT(score!AF431:AM431))</f>
        <v>59.375</v>
      </c>
      <c r="E426" s="61">
        <f>IF(COUNT(score!O431:R431)=0,".",SUM(score!O431:R431)/COUNT(score!O431:R431))</f>
        <v>50</v>
      </c>
      <c r="F426" s="62">
        <f>IF(COUNT(tempcalcs!$AN431:$BV431)=35,SUM(tempcalcs!$AN431:$BV431,56.57706),".")</f>
        <v>14.440380000000005</v>
      </c>
      <c r="G426" s="62">
        <f>IF(COUNT(tempcalcs!$BX431:$DF431)=35,SUM(tempcalcs!$BX431:$DF431,60.75781),".")</f>
        <v>55.569180000000003</v>
      </c>
    </row>
    <row r="427" spans="1:7" x14ac:dyDescent="0.25">
      <c r="A427" s="58">
        <f>raw!$A432:$A432</f>
        <v>43372</v>
      </c>
      <c r="B427" s="59" t="str">
        <f>raw!$B432:$B432</f>
        <v>0011-0044</v>
      </c>
      <c r="C427" s="61">
        <f>IF(COUNT(score!S432:AC432,score!AO432)=0,".",SUM(score!S432:AC432,score!AO432)/COUNT(score!S432:AC432,score!AO432))</f>
        <v>79.166666666666671</v>
      </c>
      <c r="D427" s="61">
        <f>IF(COUNT(score!AF432:AM432)=0,".",SUM(score!AF432:AM432)/COUNT(score!AF432:AM432))</f>
        <v>53.125</v>
      </c>
      <c r="E427" s="61">
        <f>IF(COUNT(score!O432:R432)=0,".",SUM(score!O432:R432)/COUNT(score!O432:R432))</f>
        <v>62.5</v>
      </c>
      <c r="F427" s="62">
        <f>IF(COUNT(tempcalcs!$AN432:$BV432)=35,SUM(tempcalcs!$AN432:$BV432,56.57706),".")</f>
        <v>27.755690000000005</v>
      </c>
      <c r="G427" s="62">
        <f>IF(COUNT(tempcalcs!$BX432:$DF432)=35,SUM(tempcalcs!$BX432:$DF432,60.75781),".")</f>
        <v>64.304130000000001</v>
      </c>
    </row>
    <row r="428" spans="1:7" x14ac:dyDescent="0.25">
      <c r="A428" s="58">
        <f>raw!$A433:$A433</f>
        <v>43369</v>
      </c>
      <c r="B428" s="59" t="str">
        <f>raw!$B433:$B433</f>
        <v>0011-0045</v>
      </c>
      <c r="C428" s="61">
        <f>IF(COUNT(score!S433:AC433,score!AO433)=0,".",SUM(score!S433:AC433,score!AO433)/COUNT(score!S433:AC433,score!AO433))</f>
        <v>60.416666666666664</v>
      </c>
      <c r="D428" s="61">
        <f>IF(COUNT(score!AF433:AM433)=0,".",SUM(score!AF433:AM433)/COUNT(score!AF433:AM433))</f>
        <v>59.375</v>
      </c>
      <c r="E428" s="61">
        <f>IF(COUNT(score!O433:R433)=0,".",SUM(score!O433:R433)/COUNT(score!O433:R433))</f>
        <v>25</v>
      </c>
      <c r="F428" s="62">
        <f>IF(COUNT(tempcalcs!$AN433:$BV433)=35,SUM(tempcalcs!$AN433:$BV433,56.57706),".")</f>
        <v>30.757770000000004</v>
      </c>
      <c r="G428" s="62">
        <f>IF(COUNT(tempcalcs!$BX433:$DF433)=35,SUM(tempcalcs!$BX433:$DF433,60.75781),".")</f>
        <v>38.456589999999998</v>
      </c>
    </row>
    <row r="429" spans="1:7" x14ac:dyDescent="0.25">
      <c r="A429" s="58">
        <f>raw!$A434:$A434</f>
        <v>43376</v>
      </c>
      <c r="B429" s="59" t="str">
        <f>raw!$B434:$B434</f>
        <v>0011-0049</v>
      </c>
      <c r="C429" s="61">
        <f>IF(COUNT(score!S434:AC434,score!AO434)=0,".",SUM(score!S434:AC434,score!AO434)/COUNT(score!S434:AC434,score!AO434))</f>
        <v>97.916666666666671</v>
      </c>
      <c r="D429" s="61">
        <f>IF(COUNT(score!AF434:AM434)=0,".",SUM(score!AF434:AM434)/COUNT(score!AF434:AM434))</f>
        <v>93.75</v>
      </c>
      <c r="E429" s="61">
        <f>IF(COUNT(score!O434:R434)=0,".",SUM(score!O434:R434)/COUNT(score!O434:R434))</f>
        <v>62.5</v>
      </c>
      <c r="F429" s="62">
        <f>IF(COUNT(tempcalcs!$AN434:$BV434)=35,SUM(tempcalcs!$AN434:$BV434,56.57706),".")</f>
        <v>50.99118</v>
      </c>
      <c r="G429" s="62">
        <f>IF(COUNT(tempcalcs!$BX434:$DF434)=35,SUM(tempcalcs!$BX434:$DF434,60.75781),".")</f>
        <v>49.233919999999998</v>
      </c>
    </row>
    <row r="430" spans="1:7" x14ac:dyDescent="0.25">
      <c r="A430" s="58">
        <f>raw!$A435:$A435</f>
        <v>43390</v>
      </c>
      <c r="B430" s="59" t="str">
        <f>raw!$B435:$B435</f>
        <v>0011-0054</v>
      </c>
      <c r="C430" s="61">
        <f>IF(COUNT(score!S435:AC435,score!AO435)=0,".",SUM(score!S435:AC435,score!AO435)/COUNT(score!S435:AC435,score!AO435))</f>
        <v>81.25</v>
      </c>
      <c r="D430" s="61">
        <f>IF(COUNT(score!AF435:AM435)=0,".",SUM(score!AF435:AM435)/COUNT(score!AF435:AM435))</f>
        <v>65.625</v>
      </c>
      <c r="E430" s="61">
        <f>IF(COUNT(score!O435:R435)=0,".",SUM(score!O435:R435)/COUNT(score!O435:R435))</f>
        <v>37.5</v>
      </c>
      <c r="F430" s="62">
        <f>IF(COUNT(tempcalcs!$AN435:$BV435)=35,SUM(tempcalcs!$AN435:$BV435,56.57706),".")</f>
        <v>31.610750000000003</v>
      </c>
      <c r="G430" s="62">
        <f>IF(COUNT(tempcalcs!$BX435:$DF435)=35,SUM(tempcalcs!$BX435:$DF435,60.75781),".")</f>
        <v>52.975439999999999</v>
      </c>
    </row>
    <row r="431" spans="1:7" x14ac:dyDescent="0.25">
      <c r="A431" s="58">
        <f>raw!$A436:$A436</f>
        <v>43371</v>
      </c>
      <c r="B431" s="59" t="str">
        <f>raw!$B436:$B436</f>
        <v>0011-0055</v>
      </c>
      <c r="C431" s="61">
        <f>IF(COUNT(score!S436:AC436,score!AO436)=0,".",SUM(score!S436:AC436,score!AO436)/COUNT(score!S436:AC436,score!AO436))</f>
        <v>70.833333333333329</v>
      </c>
      <c r="D431" s="61">
        <f>IF(COUNT(score!AF436:AM436)=0,".",SUM(score!AF436:AM436)/COUNT(score!AF436:AM436))</f>
        <v>56.25</v>
      </c>
      <c r="E431" s="61">
        <f>IF(COUNT(score!O436:R436)=0,".",SUM(score!O436:R436)/COUNT(score!O436:R436))</f>
        <v>37.5</v>
      </c>
      <c r="F431" s="62">
        <f>IF(COUNT(tempcalcs!$AN436:$BV436)=35,SUM(tempcalcs!$AN436:$BV436,56.57706),".")</f>
        <v>24.655830000000009</v>
      </c>
      <c r="G431" s="62">
        <f>IF(COUNT(tempcalcs!$BX436:$DF436)=35,SUM(tempcalcs!$BX436:$DF436,60.75781),".")</f>
        <v>39.711169999999996</v>
      </c>
    </row>
    <row r="432" spans="1:7" x14ac:dyDescent="0.25">
      <c r="A432" s="58">
        <f>raw!$A437:$A437</f>
        <v>43371</v>
      </c>
      <c r="B432" s="59" t="str">
        <f>raw!$B437:$B437</f>
        <v>0011-0056</v>
      </c>
      <c r="C432" s="61">
        <f>IF(COUNT(score!S437:AC437,score!AO437)=0,".",SUM(score!S437:AC437,score!AO437)/COUNT(score!S437:AC437,score!AO437))</f>
        <v>70.833333333333329</v>
      </c>
      <c r="D432" s="61">
        <f>IF(COUNT(score!AF437:AM437)=0,".",SUM(score!AF437:AM437)/COUNT(score!AF437:AM437))</f>
        <v>68.75</v>
      </c>
      <c r="E432" s="61">
        <f>IF(COUNT(score!O437:R437)=0,".",SUM(score!O437:R437)/COUNT(score!O437:R437))</f>
        <v>100</v>
      </c>
      <c r="F432" s="62">
        <f>IF(COUNT(tempcalcs!$AN437:$BV437)=35,SUM(tempcalcs!$AN437:$BV437,56.57706),".")</f>
        <v>42.739550000000001</v>
      </c>
      <c r="G432" s="62">
        <f>IF(COUNT(tempcalcs!$BX437:$DF437)=35,SUM(tempcalcs!$BX437:$DF437,60.75781),".")</f>
        <v>39.205460000000002</v>
      </c>
    </row>
    <row r="433" spans="1:7" x14ac:dyDescent="0.25">
      <c r="A433" s="58">
        <f>raw!$A438:$A438</f>
        <v>43369</v>
      </c>
      <c r="B433" s="59" t="str">
        <f>raw!$B438:$B438</f>
        <v>0011-0057</v>
      </c>
      <c r="C433" s="61">
        <f>IF(COUNT(score!S438:AC438,score!AO438)=0,".",SUM(score!S438:AC438,score!AO438)/COUNT(score!S438:AC438,score!AO438))</f>
        <v>89.583333333333329</v>
      </c>
      <c r="D433" s="61">
        <f>IF(COUNT(score!AF438:AM438)=0,".",SUM(score!AF438:AM438)/COUNT(score!AF438:AM438))</f>
        <v>71.875</v>
      </c>
      <c r="E433" s="61">
        <f>IF(COUNT(score!O438:R438)=0,".",SUM(score!O438:R438)/COUNT(score!O438:R438))</f>
        <v>75</v>
      </c>
      <c r="F433" s="62">
        <f>IF(COUNT(tempcalcs!$AN438:$BV438)=35,SUM(tempcalcs!$AN438:$BV438,56.57706),".")</f>
        <v>56.577060000000003</v>
      </c>
      <c r="G433" s="62">
        <f>IF(COUNT(tempcalcs!$BX438:$DF438)=35,SUM(tempcalcs!$BX438:$DF438,60.75781),".")</f>
        <v>60.757809999999999</v>
      </c>
    </row>
    <row r="434" spans="1:7" x14ac:dyDescent="0.25">
      <c r="A434" s="58">
        <f>raw!$A439:$A439</f>
        <v>43369</v>
      </c>
      <c r="B434" s="59" t="str">
        <f>raw!$B439:$B439</f>
        <v>0011-0060</v>
      </c>
      <c r="C434" s="61">
        <f>IF(COUNT(score!S439:AC439,score!AO439)=0,".",SUM(score!S439:AC439,score!AO439)/COUNT(score!S439:AC439,score!AO439))</f>
        <v>75</v>
      </c>
      <c r="D434" s="61">
        <f>IF(COUNT(score!AF439:AM439)=0,".",SUM(score!AF439:AM439)/COUNT(score!AF439:AM439))</f>
        <v>75</v>
      </c>
      <c r="E434" s="61">
        <f>IF(COUNT(score!O439:R439)=0,".",SUM(score!O439:R439)/COUNT(score!O439:R439))</f>
        <v>75</v>
      </c>
      <c r="F434" s="62">
        <f>IF(COUNT(tempcalcs!$AN439:$BV439)=35,SUM(tempcalcs!$AN439:$BV439,56.57706),".")</f>
        <v>34.68526</v>
      </c>
      <c r="G434" s="62">
        <f>IF(COUNT(tempcalcs!$BX439:$DF439)=35,SUM(tempcalcs!$BX439:$DF439,60.75781),".")</f>
        <v>36.741529999999997</v>
      </c>
    </row>
    <row r="435" spans="1:7" x14ac:dyDescent="0.25">
      <c r="A435" s="58">
        <f>raw!$A440:$A440</f>
        <v>43384</v>
      </c>
      <c r="B435" s="59" t="str">
        <f>raw!$B440:$B440</f>
        <v>0011-0062</v>
      </c>
      <c r="C435" s="61">
        <f>IF(COUNT(score!S440:AC440,score!AO440)=0,".",SUM(score!S440:AC440,score!AO440)/COUNT(score!S440:AC440,score!AO440))</f>
        <v>79.166666666666671</v>
      </c>
      <c r="D435" s="61">
        <f>IF(COUNT(score!AF440:AM440)=0,".",SUM(score!AF440:AM440)/COUNT(score!AF440:AM440))</f>
        <v>100</v>
      </c>
      <c r="E435" s="61">
        <f>IF(COUNT(score!O440:R440)=0,".",SUM(score!O440:R440)/COUNT(score!O440:R440))</f>
        <v>75</v>
      </c>
      <c r="F435" s="62">
        <f>IF(COUNT(tempcalcs!$AN440:$BV440)=35,SUM(tempcalcs!$AN440:$BV440,56.57706),".")</f>
        <v>37.926929999999999</v>
      </c>
      <c r="G435" s="62">
        <f>IF(COUNT(tempcalcs!$BX440:$DF440)=35,SUM(tempcalcs!$BX440:$DF440,60.75781),".")</f>
        <v>53.888550000000002</v>
      </c>
    </row>
    <row r="436" spans="1:7" x14ac:dyDescent="0.25">
      <c r="A436" s="58">
        <f>raw!$A441:$A441</f>
        <v>43372</v>
      </c>
      <c r="B436" s="59" t="str">
        <f>raw!$B441:$B441</f>
        <v>0011-0070</v>
      </c>
      <c r="C436" s="61">
        <f>IF(COUNT(score!S441:AC441,score!AO441)=0,".",SUM(score!S441:AC441,score!AO441)/COUNT(score!S441:AC441,score!AO441))</f>
        <v>95.833333333333329</v>
      </c>
      <c r="D436" s="61">
        <f>IF(COUNT(score!AF441:AM441)=0,".",SUM(score!AF441:AM441)/COUNT(score!AF441:AM441))</f>
        <v>68.75</v>
      </c>
      <c r="E436" s="61">
        <f>IF(COUNT(score!O441:R441)=0,".",SUM(score!O441:R441)/COUNT(score!O441:R441))</f>
        <v>93.75</v>
      </c>
      <c r="F436" s="62">
        <f>IF(COUNT(tempcalcs!$AN441:$BV441)=35,SUM(tempcalcs!$AN441:$BV441,56.57706),".")</f>
        <v>52.699000000000005</v>
      </c>
      <c r="G436" s="62">
        <f>IF(COUNT(tempcalcs!$BX441:$DF441)=35,SUM(tempcalcs!$BX441:$DF441,60.75781),".")</f>
        <v>61.705640000000002</v>
      </c>
    </row>
    <row r="437" spans="1:7" x14ac:dyDescent="0.25">
      <c r="A437" s="58">
        <f>raw!$A442:$A442</f>
        <v>43413</v>
      </c>
      <c r="B437" s="59" t="str">
        <f>raw!$B442:$B442</f>
        <v>0011-0084</v>
      </c>
      <c r="C437" s="61">
        <f>IF(COUNT(score!S442:AC442,score!AO442)=0,".",SUM(score!S442:AC442,score!AO442)/COUNT(score!S442:AC442,score!AO442))</f>
        <v>95.833333333333329</v>
      </c>
      <c r="D437" s="61">
        <f>IF(COUNT(score!AF442:AM442)=0,".",SUM(score!AF442:AM442)/COUNT(score!AF442:AM442))</f>
        <v>87.5</v>
      </c>
      <c r="E437" s="61">
        <f>IF(COUNT(score!O442:R442)=0,".",SUM(score!O442:R442)/COUNT(score!O442:R442))</f>
        <v>75</v>
      </c>
      <c r="F437" s="62">
        <f>IF(COUNT(tempcalcs!$AN442:$BV442)=35,SUM(tempcalcs!$AN442:$BV442,56.57706),".")</f>
        <v>40.789910000000006</v>
      </c>
      <c r="G437" s="62">
        <f>IF(COUNT(tempcalcs!$BX442:$DF442)=35,SUM(tempcalcs!$BX442:$DF442,60.75781),".")</f>
        <v>60.025289999999998</v>
      </c>
    </row>
    <row r="438" spans="1:7" x14ac:dyDescent="0.25">
      <c r="A438" s="58">
        <f>raw!$A443:$A443</f>
        <v>43413</v>
      </c>
      <c r="B438" s="59" t="str">
        <f>raw!$B443:$B443</f>
        <v>0011-0088</v>
      </c>
      <c r="C438" s="61">
        <f>IF(COUNT(score!S443:AC443,score!AO443)=0,".",SUM(score!S443:AC443,score!AO443)/COUNT(score!S443:AC443,score!AO443))</f>
        <v>95.833333333333329</v>
      </c>
      <c r="D438" s="61">
        <f>IF(COUNT(score!AF443:AM443)=0,".",SUM(score!AF443:AM443)/COUNT(score!AF443:AM443))</f>
        <v>96.875</v>
      </c>
      <c r="E438" s="61">
        <f>IF(COUNT(score!O443:R443)=0,".",SUM(score!O443:R443)/COUNT(score!O443:R443))</f>
        <v>100</v>
      </c>
      <c r="F438" s="62">
        <f>IF(COUNT(tempcalcs!$AN443:$BV443)=35,SUM(tempcalcs!$AN443:$BV443,56.57706),".")</f>
        <v>53.418980000000005</v>
      </c>
      <c r="G438" s="62">
        <f>IF(COUNT(tempcalcs!$BX443:$DF443)=35,SUM(tempcalcs!$BX443:$DF443,60.75781),".")</f>
        <v>61.268270000000001</v>
      </c>
    </row>
    <row r="439" spans="1:7" x14ac:dyDescent="0.25">
      <c r="A439" s="58">
        <f>raw!$A444:$A444</f>
        <v>43418</v>
      </c>
      <c r="B439" s="59" t="str">
        <f>raw!$B444:$B444</f>
        <v>0011-0089</v>
      </c>
      <c r="C439" s="61">
        <f>IF(COUNT(score!S444:AC444,score!AO444)=0,".",SUM(score!S444:AC444,score!AO444)/COUNT(score!S444:AC444,score!AO444))</f>
        <v>87.5</v>
      </c>
      <c r="D439" s="61">
        <f>IF(COUNT(score!AF444:AM444)=0,".",SUM(score!AF444:AM444)/COUNT(score!AF444:AM444))</f>
        <v>100</v>
      </c>
      <c r="E439" s="61">
        <f>IF(COUNT(score!O444:R444)=0,".",SUM(score!O444:R444)/COUNT(score!O444:R444))</f>
        <v>62.5</v>
      </c>
      <c r="F439" s="62">
        <f>IF(COUNT(tempcalcs!$AN444:$BV444)=35,SUM(tempcalcs!$AN444:$BV444,56.57706),".")</f>
        <v>46.759039999999999</v>
      </c>
      <c r="G439" s="62">
        <f>IF(COUNT(tempcalcs!$BX444:$DF444)=35,SUM(tempcalcs!$BX444:$DF444,60.75781),".")</f>
        <v>57.538629999999998</v>
      </c>
    </row>
    <row r="440" spans="1:7" x14ac:dyDescent="0.25">
      <c r="A440" s="58">
        <f>raw!$A445:$A445</f>
        <v>43418</v>
      </c>
      <c r="B440" s="59" t="str">
        <f>raw!$B445:$B445</f>
        <v>0011-0092</v>
      </c>
      <c r="C440" s="61">
        <f>IF(COUNT(score!S445:AC445,score!AO445)=0,".",SUM(score!S445:AC445,score!AO445)/COUNT(score!S445:AC445,score!AO445))</f>
        <v>77.083333333333329</v>
      </c>
      <c r="D440" s="61">
        <f>IF(COUNT(score!AF445:AM445)=0,".",SUM(score!AF445:AM445)/COUNT(score!AF445:AM445))</f>
        <v>93.75</v>
      </c>
      <c r="E440" s="61">
        <f>IF(COUNT(score!O445:R445)=0,".",SUM(score!O445:R445)/COUNT(score!O445:R445))</f>
        <v>62.5</v>
      </c>
      <c r="F440" s="62">
        <f>IF(COUNT(tempcalcs!$AN445:$BV445)=35,SUM(tempcalcs!$AN445:$BV445,56.57706),".")</f>
        <v>34.009209999999996</v>
      </c>
      <c r="G440" s="62">
        <f>IF(COUNT(tempcalcs!$BX445:$DF445)=35,SUM(tempcalcs!$BX445:$DF445,60.75781),".")</f>
        <v>55.923389999999998</v>
      </c>
    </row>
    <row r="441" spans="1:7" x14ac:dyDescent="0.25">
      <c r="A441" s="58">
        <f>raw!$A446:$A446</f>
        <v>43417</v>
      </c>
      <c r="B441" s="59" t="str">
        <f>raw!$B446:$B446</f>
        <v>0011-0098</v>
      </c>
      <c r="C441" s="61">
        <f>IF(COUNT(score!S446:AC446,score!AO446)=0,".",SUM(score!S446:AC446,score!AO446)/COUNT(score!S446:AC446,score!AO446))</f>
        <v>68.75</v>
      </c>
      <c r="D441" s="61">
        <f>IF(COUNT(score!AF446:AM446)=0,".",SUM(score!AF446:AM446)/COUNT(score!AF446:AM446))</f>
        <v>78.125</v>
      </c>
      <c r="E441" s="61">
        <f>IF(COUNT(score!O446:R446)=0,".",SUM(score!O446:R446)/COUNT(score!O446:R446))</f>
        <v>37.5</v>
      </c>
      <c r="F441" s="62">
        <f>IF(COUNT(tempcalcs!$AN446:$BV446)=35,SUM(tempcalcs!$AN446:$BV446,56.57706),".")</f>
        <v>20.722240000000006</v>
      </c>
      <c r="G441" s="62">
        <f>IF(COUNT(tempcalcs!$BX446:$DF446)=35,SUM(tempcalcs!$BX446:$DF446,60.75781),".")</f>
        <v>57.803260000000002</v>
      </c>
    </row>
    <row r="442" spans="1:7" x14ac:dyDescent="0.25">
      <c r="A442" s="58">
        <f>raw!$A447:$A447</f>
        <v>43417</v>
      </c>
      <c r="B442" s="59" t="str">
        <f>raw!$B447:$B447</f>
        <v>0011-0099</v>
      </c>
      <c r="C442" s="61">
        <f>IF(COUNT(score!S447:AC447,score!AO447)=0,".",SUM(score!S447:AC447,score!AO447)/COUNT(score!S447:AC447,score!AO447))</f>
        <v>81.25</v>
      </c>
      <c r="D442" s="61">
        <f>IF(COUNT(score!AF447:AM447)=0,".",SUM(score!AF447:AM447)/COUNT(score!AF447:AM447))</f>
        <v>84.375</v>
      </c>
      <c r="E442" s="61">
        <f>IF(COUNT(score!O447:R447)=0,".",SUM(score!O447:R447)/COUNT(score!O447:R447))</f>
        <v>75</v>
      </c>
      <c r="F442" s="62">
        <f>IF(COUNT(tempcalcs!$AN447:$BV447)=35,SUM(tempcalcs!$AN447:$BV447,56.57706),".")</f>
        <v>42.05256</v>
      </c>
      <c r="G442" s="62">
        <f>IF(COUNT(tempcalcs!$BX447:$DF447)=35,SUM(tempcalcs!$BX447:$DF447,60.75781),".")</f>
        <v>58.558889999999998</v>
      </c>
    </row>
    <row r="443" spans="1:7" x14ac:dyDescent="0.25">
      <c r="A443" s="58">
        <f>raw!$A448:$A448</f>
        <v>43417</v>
      </c>
      <c r="B443" s="59" t="str">
        <f>raw!$B448:$B448</f>
        <v>0011-0101</v>
      </c>
      <c r="C443" s="61">
        <f>IF(COUNT(score!S448:AC448,score!AO448)=0,".",SUM(score!S448:AC448,score!AO448)/COUNT(score!S448:AC448,score!AO448))</f>
        <v>72.916666666666671</v>
      </c>
      <c r="D443" s="61">
        <f>IF(COUNT(score!AF448:AM448)=0,".",SUM(score!AF448:AM448)/COUNT(score!AF448:AM448))</f>
        <v>75</v>
      </c>
      <c r="E443" s="61">
        <f>IF(COUNT(score!O448:R448)=0,".",SUM(score!O448:R448)/COUNT(score!O448:R448))</f>
        <v>25</v>
      </c>
      <c r="F443" s="62">
        <f>IF(COUNT(tempcalcs!$AN448:$BV448)=35,SUM(tempcalcs!$AN448:$BV448,56.57706),".")</f>
        <v>33.854340000000001</v>
      </c>
      <c r="G443" s="62">
        <f>IF(COUNT(tempcalcs!$BX448:$DF448)=35,SUM(tempcalcs!$BX448:$DF448,60.75781),".")</f>
        <v>38.456110000000002</v>
      </c>
    </row>
    <row r="444" spans="1:7" x14ac:dyDescent="0.25">
      <c r="A444" s="58">
        <f>raw!$A449:$A449</f>
        <v>43413</v>
      </c>
      <c r="B444" s="59" t="str">
        <f>raw!$B449:$B449</f>
        <v>0011-0102</v>
      </c>
      <c r="C444" s="61">
        <f>IF(COUNT(score!S449:AC449,score!AO449)=0,".",SUM(score!S449:AC449,score!AO449)/COUNT(score!S449:AC449,score!AO449))</f>
        <v>66.666666666666671</v>
      </c>
      <c r="D444" s="61">
        <f>IF(COUNT(score!AF449:AM449)=0,".",SUM(score!AF449:AM449)/COUNT(score!AF449:AM449))</f>
        <v>68.75</v>
      </c>
      <c r="E444" s="61">
        <f>IF(COUNT(score!O449:R449)=0,".",SUM(score!O449:R449)/COUNT(score!O449:R449))</f>
        <v>25</v>
      </c>
      <c r="F444" s="62">
        <f>IF(COUNT(tempcalcs!$AN449:$BV449)=35,SUM(tempcalcs!$AN449:$BV449,56.57706),".")</f>
        <v>41.467470000000006</v>
      </c>
      <c r="G444" s="62">
        <f>IF(COUNT(tempcalcs!$BX449:$DF449)=35,SUM(tempcalcs!$BX449:$DF449,60.75781),".")</f>
        <v>38.591949999999997</v>
      </c>
    </row>
    <row r="445" spans="1:7" x14ac:dyDescent="0.25">
      <c r="A445" s="58">
        <f>raw!$A450:$A450</f>
        <v>43343</v>
      </c>
      <c r="B445" s="59" t="str">
        <f>raw!$B450:$B450</f>
        <v>0012-0001</v>
      </c>
      <c r="C445" s="61">
        <f>IF(COUNT(score!S450:AC450,score!AO450)=0,".",SUM(score!S450:AC450,score!AO450)/COUNT(score!S450:AC450,score!AO450))</f>
        <v>85.416666666666671</v>
      </c>
      <c r="D445" s="61">
        <f>IF(COUNT(score!AF450:AM450)=0,".",SUM(score!AF450:AM450)/COUNT(score!AF450:AM450))</f>
        <v>87.5</v>
      </c>
      <c r="E445" s="61">
        <f>IF(COUNT(score!O450:R450)=0,".",SUM(score!O450:R450)/COUNT(score!O450:R450))</f>
        <v>100</v>
      </c>
      <c r="F445" s="62">
        <f>IF(COUNT(tempcalcs!$AN450:$BV450)=35,SUM(tempcalcs!$AN450:$BV450,56.57706),".")</f>
        <v>59.93544</v>
      </c>
      <c r="G445" s="62">
        <f>IF(COUNT(tempcalcs!$BX450:$DF450)=35,SUM(tempcalcs!$BX450:$DF450,60.75781),".")</f>
        <v>43.270879999999998</v>
      </c>
    </row>
    <row r="446" spans="1:7" x14ac:dyDescent="0.25">
      <c r="A446" s="58">
        <f>raw!$A451:$A451</f>
        <v>43343</v>
      </c>
      <c r="B446" s="59" t="str">
        <f>raw!$B451:$B451</f>
        <v>0012-0002</v>
      </c>
      <c r="C446" s="61">
        <f>IF(COUNT(score!S451:AC451,score!AO451)=0,".",SUM(score!S451:AC451,score!AO451)/COUNT(score!S451:AC451,score!AO451))</f>
        <v>60.416666666666664</v>
      </c>
      <c r="D446" s="61">
        <f>IF(COUNT(score!AF451:AM451)=0,".",SUM(score!AF451:AM451)/COUNT(score!AF451:AM451))</f>
        <v>96.875</v>
      </c>
      <c r="E446" s="61">
        <f>IF(COUNT(score!O451:R451)=0,".",SUM(score!O451:R451)/COUNT(score!O451:R451))</f>
        <v>50</v>
      </c>
      <c r="F446" s="62">
        <f>IF(COUNT(tempcalcs!$AN451:$BV451)=35,SUM(tempcalcs!$AN451:$BV451,56.57706),".")</f>
        <v>27.474410000000002</v>
      </c>
      <c r="G446" s="62">
        <f>IF(COUNT(tempcalcs!$BX451:$DF451)=35,SUM(tempcalcs!$BX451:$DF451,60.75781),".")</f>
        <v>22.122779999999999</v>
      </c>
    </row>
    <row r="447" spans="1:7" x14ac:dyDescent="0.25">
      <c r="A447" s="58">
        <f>raw!$A452:$A452</f>
        <v>43343</v>
      </c>
      <c r="B447" s="59" t="str">
        <f>raw!$B452:$B452</f>
        <v>0012-0003</v>
      </c>
      <c r="C447" s="61">
        <f>IF(COUNT(score!S452:AC452,score!AO452)=0,".",SUM(score!S452:AC452,score!AO452)/COUNT(score!S452:AC452,score!AO452))</f>
        <v>79.166666666666671</v>
      </c>
      <c r="D447" s="61">
        <f>IF(COUNT(score!AF452:AM452)=0,".",SUM(score!AF452:AM452)/COUNT(score!AF452:AM452))</f>
        <v>90.625</v>
      </c>
      <c r="E447" s="61">
        <f>IF(COUNT(score!O452:R452)=0,".",SUM(score!O452:R452)/COUNT(score!O452:R452))</f>
        <v>50</v>
      </c>
      <c r="F447" s="62">
        <f>IF(COUNT(tempcalcs!$AN452:$BV452)=35,SUM(tempcalcs!$AN452:$BV452,56.57706),".")</f>
        <v>43.019199999999998</v>
      </c>
      <c r="G447" s="62">
        <f>IF(COUNT(tempcalcs!$BX452:$DF452)=35,SUM(tempcalcs!$BX452:$DF452,60.75781),".")</f>
        <v>57.789020000000001</v>
      </c>
    </row>
    <row r="448" spans="1:7" x14ac:dyDescent="0.25">
      <c r="A448" s="58">
        <f>raw!$A453:$A453</f>
        <v>43343</v>
      </c>
      <c r="B448" s="59" t="str">
        <f>raw!$B453:$B453</f>
        <v>0012-0004</v>
      </c>
      <c r="C448" s="61">
        <f>IF(COUNT(score!S453:AC453,score!AO453)=0,".",SUM(score!S453:AC453,score!AO453)/COUNT(score!S453:AC453,score!AO453))</f>
        <v>85.416666666666671</v>
      </c>
      <c r="D448" s="61">
        <f>IF(COUNT(score!AF453:AM453)=0,".",SUM(score!AF453:AM453)/COUNT(score!AF453:AM453))</f>
        <v>81.25</v>
      </c>
      <c r="E448" s="61">
        <f>IF(COUNT(score!O453:R453)=0,".",SUM(score!O453:R453)/COUNT(score!O453:R453))</f>
        <v>25</v>
      </c>
      <c r="F448" s="62">
        <f>IF(COUNT(tempcalcs!$AN453:$BV453)=35,SUM(tempcalcs!$AN453:$BV453,56.57706),".")</f>
        <v>54.230600000000003</v>
      </c>
      <c r="G448" s="62">
        <f>IF(COUNT(tempcalcs!$BX453:$DF453)=35,SUM(tempcalcs!$BX453:$DF453,60.75781),".")</f>
        <v>49.648650000000004</v>
      </c>
    </row>
    <row r="449" spans="1:7" x14ac:dyDescent="0.25">
      <c r="A449" s="58">
        <f>raw!$A454:$A454</f>
        <v>43346</v>
      </c>
      <c r="B449" s="59" t="str">
        <f>raw!$B454:$B454</f>
        <v>0012-0005</v>
      </c>
      <c r="C449" s="61">
        <f>IF(COUNT(score!S454:AC454,score!AO454)=0,".",SUM(score!S454:AC454,score!AO454)/COUNT(score!S454:AC454,score!AO454))</f>
        <v>89.583333333333329</v>
      </c>
      <c r="D449" s="61">
        <f>IF(COUNT(score!AF454:AM454)=0,".",SUM(score!AF454:AM454)/COUNT(score!AF454:AM454))</f>
        <v>100</v>
      </c>
      <c r="E449" s="61">
        <f>IF(COUNT(score!O454:R454)=0,".",SUM(score!O454:R454)/COUNT(score!O454:R454))</f>
        <v>81.25</v>
      </c>
      <c r="F449" s="62">
        <f>IF(COUNT(tempcalcs!$AN454:$BV454)=35,SUM(tempcalcs!$AN454:$BV454,56.57706),".")</f>
        <v>51.735940000000006</v>
      </c>
      <c r="G449" s="62">
        <f>IF(COUNT(tempcalcs!$BX454:$DF454)=35,SUM(tempcalcs!$BX454:$DF454,60.75781),".")</f>
        <v>57.004959999999997</v>
      </c>
    </row>
    <row r="450" spans="1:7" x14ac:dyDescent="0.25">
      <c r="A450" s="58">
        <f>raw!$A455:$A455</f>
        <v>43343</v>
      </c>
      <c r="B450" s="59" t="str">
        <f>raw!$B455:$B455</f>
        <v>0012-0006</v>
      </c>
      <c r="C450" s="61">
        <f>IF(COUNT(score!S455:AC455,score!AO455)=0,".",SUM(score!S455:AC455,score!AO455)/COUNT(score!S455:AC455,score!AO455))</f>
        <v>70.833333333333329</v>
      </c>
      <c r="D450" s="61">
        <f>IF(COUNT(score!AF455:AM455)=0,".",SUM(score!AF455:AM455)/COUNT(score!AF455:AM455))</f>
        <v>100</v>
      </c>
      <c r="E450" s="61">
        <f>IF(COUNT(score!O455:R455)=0,".",SUM(score!O455:R455)/COUNT(score!O455:R455))</f>
        <v>56.25</v>
      </c>
      <c r="F450" s="62">
        <f>IF(COUNT(tempcalcs!$AN455:$BV455)=35,SUM(tempcalcs!$AN455:$BV455,56.57706),".")</f>
        <v>19.870450000000005</v>
      </c>
      <c r="G450" s="62">
        <f>IF(COUNT(tempcalcs!$BX455:$DF455)=35,SUM(tempcalcs!$BX455:$DF455,60.75781),".")</f>
        <v>54.460179999999994</v>
      </c>
    </row>
    <row r="451" spans="1:7" x14ac:dyDescent="0.25">
      <c r="A451" s="58">
        <f>raw!$A456:$A456</f>
        <v>43346</v>
      </c>
      <c r="B451" s="59" t="str">
        <f>raw!$B456:$B456</f>
        <v>0012-0007</v>
      </c>
      <c r="C451" s="61">
        <f>IF(COUNT(score!S456:AC456,score!AO456)=0,".",SUM(score!S456:AC456,score!AO456)/COUNT(score!S456:AC456,score!AO456))</f>
        <v>95.833333333333329</v>
      </c>
      <c r="D451" s="61">
        <f>IF(COUNT(score!AF456:AM456)=0,".",SUM(score!AF456:AM456)/COUNT(score!AF456:AM456))</f>
        <v>90.625</v>
      </c>
      <c r="E451" s="61">
        <f>IF(COUNT(score!O456:R456)=0,".",SUM(score!O456:R456)/COUNT(score!O456:R456))</f>
        <v>50</v>
      </c>
      <c r="F451" s="62">
        <f>IF(COUNT(tempcalcs!$AN456:$BV456)=35,SUM(tempcalcs!$AN456:$BV456,56.57706),".")</f>
        <v>51.868920000000003</v>
      </c>
      <c r="G451" s="62">
        <f>IF(COUNT(tempcalcs!$BX456:$DF456)=35,SUM(tempcalcs!$BX456:$DF456,60.75781),".")</f>
        <v>59.641669999999998</v>
      </c>
    </row>
    <row r="452" spans="1:7" x14ac:dyDescent="0.25">
      <c r="A452" s="58">
        <f>raw!$A457:$A457</f>
        <v>43343</v>
      </c>
      <c r="B452" s="59" t="str">
        <f>raw!$B457:$B457</f>
        <v>0012-0008</v>
      </c>
      <c r="C452" s="61">
        <f>IF(COUNT(score!S457:AC457,score!AO457)=0,".",SUM(score!S457:AC457,score!AO457)/COUNT(score!S457:AC457,score!AO457))</f>
        <v>87.5</v>
      </c>
      <c r="D452" s="61">
        <f>IF(COUNT(score!AF457:AM457)=0,".",SUM(score!AF457:AM457)/COUNT(score!AF457:AM457))</f>
        <v>87.5</v>
      </c>
      <c r="E452" s="61">
        <f>IF(COUNT(score!O457:R457)=0,".",SUM(score!O457:R457)/COUNT(score!O457:R457))</f>
        <v>56.25</v>
      </c>
      <c r="F452" s="62">
        <f>IF(COUNT(tempcalcs!$AN457:$BV457)=35,SUM(tempcalcs!$AN457:$BV457,56.57706),".")</f>
        <v>39.598240000000004</v>
      </c>
      <c r="G452" s="62">
        <f>IF(COUNT(tempcalcs!$BX457:$DF457)=35,SUM(tempcalcs!$BX457:$DF457,60.75781),".")</f>
        <v>63.805329999999998</v>
      </c>
    </row>
    <row r="453" spans="1:7" x14ac:dyDescent="0.25">
      <c r="A453" s="58">
        <f>raw!$A458:$A458</f>
        <v>43342</v>
      </c>
      <c r="B453" s="59" t="str">
        <f>raw!$B458:$B458</f>
        <v>0012-0009</v>
      </c>
      <c r="C453" s="61">
        <f>IF(COUNT(score!S458:AC458,score!AO458)=0,".",SUM(score!S458:AC458,score!AO458)/COUNT(score!S458:AC458,score!AO458))</f>
        <v>95.833333333333329</v>
      </c>
      <c r="D453" s="61">
        <f>IF(COUNT(score!AF458:AM458)=0,".",SUM(score!AF458:AM458)/COUNT(score!AF458:AM458))</f>
        <v>100</v>
      </c>
      <c r="E453" s="61">
        <f>IF(COUNT(score!O458:R458)=0,".",SUM(score!O458:R458)/COUNT(score!O458:R458))</f>
        <v>75</v>
      </c>
      <c r="F453" s="62">
        <f>IF(COUNT(tempcalcs!$AN458:$BV458)=35,SUM(tempcalcs!$AN458:$BV458,56.57706),".")</f>
        <v>50.416940000000004</v>
      </c>
      <c r="G453" s="62">
        <f>IF(COUNT(tempcalcs!$BX458:$DF458)=35,SUM(tempcalcs!$BX458:$DF458,60.75781),".")</f>
        <v>59.746980000000001</v>
      </c>
    </row>
    <row r="454" spans="1:7" x14ac:dyDescent="0.25">
      <c r="A454" s="58">
        <f>raw!$A459:$A459</f>
        <v>43343</v>
      </c>
      <c r="B454" s="59" t="str">
        <f>raw!$B459:$B459</f>
        <v>0012-0010</v>
      </c>
      <c r="C454" s="61">
        <f>IF(COUNT(score!S459:AC459,score!AO459)=0,".",SUM(score!S459:AC459,score!AO459)/COUNT(score!S459:AC459,score!AO459))</f>
        <v>95.833333333333329</v>
      </c>
      <c r="D454" s="61">
        <f>IF(COUNT(score!AF459:AM459)=0,".",SUM(score!AF459:AM459)/COUNT(score!AF459:AM459))</f>
        <v>65.625</v>
      </c>
      <c r="E454" s="61">
        <f>IF(COUNT(score!O459:R459)=0,".",SUM(score!O459:R459)/COUNT(score!O459:R459))</f>
        <v>100</v>
      </c>
      <c r="F454" s="62">
        <f>IF(COUNT(tempcalcs!$AN459:$BV459)=35,SUM(tempcalcs!$AN459:$BV459,56.57706),".")</f>
        <v>51.754170000000002</v>
      </c>
      <c r="G454" s="62">
        <f>IF(COUNT(tempcalcs!$BX459:$DF459)=35,SUM(tempcalcs!$BX459:$DF459,60.75781),".")</f>
        <v>51.861719999999998</v>
      </c>
    </row>
    <row r="455" spans="1:7" x14ac:dyDescent="0.25">
      <c r="A455" s="58">
        <f>raw!$A460:$A460</f>
        <v>43342</v>
      </c>
      <c r="B455" s="59" t="str">
        <f>raw!$B460:$B460</f>
        <v>0012-0011</v>
      </c>
      <c r="C455" s="61">
        <f>IF(COUNT(score!S460:AC460,score!AO460)=0,".",SUM(score!S460:AC460,score!AO460)/COUNT(score!S460:AC460,score!AO460))</f>
        <v>85.416666666666671</v>
      </c>
      <c r="D455" s="61">
        <f>IF(COUNT(score!AF460:AM460)=0,".",SUM(score!AF460:AM460)/COUNT(score!AF460:AM460))</f>
        <v>78.125</v>
      </c>
      <c r="E455" s="61">
        <f>IF(COUNT(score!O460:R460)=0,".",SUM(score!O460:R460)/COUNT(score!O460:R460))</f>
        <v>75</v>
      </c>
      <c r="F455" s="62">
        <f>IF(COUNT(tempcalcs!$AN460:$BV460)=35,SUM(tempcalcs!$AN460:$BV460,56.57706),".")</f>
        <v>49.309850000000004</v>
      </c>
      <c r="G455" s="62">
        <f>IF(COUNT(tempcalcs!$BX460:$DF460)=35,SUM(tempcalcs!$BX460:$DF460,60.75781),".")</f>
        <v>61.126539999999999</v>
      </c>
    </row>
    <row r="456" spans="1:7" x14ac:dyDescent="0.25">
      <c r="A456" s="58">
        <f>raw!$A461:$A461</f>
        <v>43369</v>
      </c>
      <c r="B456" s="59" t="str">
        <f>raw!$B461:$B461</f>
        <v>0012-0011</v>
      </c>
      <c r="C456" s="61">
        <f>IF(COUNT(score!S461:AC461,score!AO461)=0,".",SUM(score!S461:AC461,score!AO461)/COUNT(score!S461:AC461,score!AO461))</f>
        <v>83.333333333333329</v>
      </c>
      <c r="D456" s="61">
        <f>IF(COUNT(score!AF461:AM461)=0,".",SUM(score!AF461:AM461)/COUNT(score!AF461:AM461))</f>
        <v>78.125</v>
      </c>
      <c r="E456" s="61">
        <f>IF(COUNT(score!O461:R461)=0,".",SUM(score!O461:R461)/COUNT(score!O461:R461))</f>
        <v>0</v>
      </c>
      <c r="F456" s="62">
        <f>IF(COUNT(tempcalcs!$AN461:$BV461)=35,SUM(tempcalcs!$AN461:$BV461,56.57706),".")</f>
        <v>33.232340000000001</v>
      </c>
      <c r="G456" s="62">
        <f>IF(COUNT(tempcalcs!$BX461:$DF461)=35,SUM(tempcalcs!$BX461:$DF461,60.75781),".")</f>
        <v>50.062139999999999</v>
      </c>
    </row>
    <row r="457" spans="1:7" x14ac:dyDescent="0.25">
      <c r="A457" s="58">
        <f>raw!$A462:$A462</f>
        <v>43342</v>
      </c>
      <c r="B457" s="59" t="str">
        <f>raw!$B462:$B462</f>
        <v>0012-0012</v>
      </c>
      <c r="C457" s="61">
        <f>IF(COUNT(score!S462:AC462,score!AO462)=0,".",SUM(score!S462:AC462,score!AO462)/COUNT(score!S462:AC462,score!AO462))</f>
        <v>81.25</v>
      </c>
      <c r="D457" s="61">
        <f>IF(COUNT(score!AF462:AM462)=0,".",SUM(score!AF462:AM462)/COUNT(score!AF462:AM462))</f>
        <v>96.875</v>
      </c>
      <c r="E457" s="61">
        <f>IF(COUNT(score!O462:R462)=0,".",SUM(score!O462:R462)/COUNT(score!O462:R462))</f>
        <v>75</v>
      </c>
      <c r="F457" s="62">
        <f>IF(COUNT(tempcalcs!$AN462:$BV462)=35,SUM(tempcalcs!$AN462:$BV462,56.57706),".")</f>
        <v>46.820500000000003</v>
      </c>
      <c r="G457" s="62">
        <f>IF(COUNT(tempcalcs!$BX462:$DF462)=35,SUM(tempcalcs!$BX462:$DF462,60.75781),".")</f>
        <v>56.885179999999998</v>
      </c>
    </row>
    <row r="458" spans="1:7" x14ac:dyDescent="0.25">
      <c r="A458" s="58">
        <f>raw!$A463:$A463</f>
        <v>43342</v>
      </c>
      <c r="B458" s="59" t="str">
        <f>raw!$B463:$B463</f>
        <v>0012-0013</v>
      </c>
      <c r="C458" s="61">
        <f>IF(COUNT(score!S463:AC463,score!AO463)=0,".",SUM(score!S463:AC463,score!AO463)/COUNT(score!S463:AC463,score!AO463))</f>
        <v>68.75</v>
      </c>
      <c r="D458" s="61">
        <f>IF(COUNT(score!AF463:AM463)=0,".",SUM(score!AF463:AM463)/COUNT(score!AF463:AM463))</f>
        <v>100</v>
      </c>
      <c r="E458" s="61">
        <f>IF(COUNT(score!O463:R463)=0,".",SUM(score!O463:R463)/COUNT(score!O463:R463))</f>
        <v>75</v>
      </c>
      <c r="F458" s="62">
        <f>IF(COUNT(tempcalcs!$AN463:$BV463)=35,SUM(tempcalcs!$AN463:$BV463,56.57706),".")</f>
        <v>38.360029999999995</v>
      </c>
      <c r="G458" s="62">
        <f>IF(COUNT(tempcalcs!$BX463:$DF463)=35,SUM(tempcalcs!$BX463:$DF463,60.75781),".")</f>
        <v>48.424080000000004</v>
      </c>
    </row>
    <row r="459" spans="1:7" x14ac:dyDescent="0.25">
      <c r="A459" s="58">
        <f>raw!$A464:$A464</f>
        <v>43346</v>
      </c>
      <c r="B459" s="59" t="str">
        <f>raw!$B464:$B464</f>
        <v>0012-0014</v>
      </c>
      <c r="C459" s="61">
        <f>IF(COUNT(score!S464:AC464,score!AO464)=0,".",SUM(score!S464:AC464,score!AO464)/COUNT(score!S464:AC464,score!AO464))</f>
        <v>89.583333333333329</v>
      </c>
      <c r="D459" s="61">
        <f>IF(COUNT(score!AF464:AM464)=0,".",SUM(score!AF464:AM464)/COUNT(score!AF464:AM464))</f>
        <v>100</v>
      </c>
      <c r="E459" s="61">
        <f>IF(COUNT(score!O464:R464)=0,".",SUM(score!O464:R464)/COUNT(score!O464:R464))</f>
        <v>100</v>
      </c>
      <c r="F459" s="62">
        <f>IF(COUNT(tempcalcs!$AN464:$BV464)=35,SUM(tempcalcs!$AN464:$BV464,56.57706),".")</f>
        <v>50.737160000000003</v>
      </c>
      <c r="G459" s="62">
        <f>IF(COUNT(tempcalcs!$BX464:$DF464)=35,SUM(tempcalcs!$BX464:$DF464,60.75781),".")</f>
        <v>44.495009999999994</v>
      </c>
    </row>
    <row r="460" spans="1:7" x14ac:dyDescent="0.25">
      <c r="A460" s="58">
        <f>raw!$A465:$A465</f>
        <v>43342</v>
      </c>
      <c r="B460" s="59" t="str">
        <f>raw!$B465:$B465</f>
        <v>0012-0015</v>
      </c>
      <c r="C460" s="61">
        <f>IF(COUNT(score!S465:AC465,score!AO465)=0,".",SUM(score!S465:AC465,score!AO465)/COUNT(score!S465:AC465,score!AO465))</f>
        <v>89.583333333333329</v>
      </c>
      <c r="D460" s="61">
        <f>IF(COUNT(score!AF465:AM465)=0,".",SUM(score!AF465:AM465)/COUNT(score!AF465:AM465))</f>
        <v>100</v>
      </c>
      <c r="E460" s="61">
        <f>IF(COUNT(score!O465:R465)=0,".",SUM(score!O465:R465)/COUNT(score!O465:R465))</f>
        <v>62.5</v>
      </c>
      <c r="F460" s="62">
        <f>IF(COUNT(tempcalcs!$AN465:$BV465)=35,SUM(tempcalcs!$AN465:$BV465,56.57706),".")</f>
        <v>49.979310000000005</v>
      </c>
      <c r="G460" s="62">
        <f>IF(COUNT(tempcalcs!$BX465:$DF465)=35,SUM(tempcalcs!$BX465:$DF465,60.75781),".")</f>
        <v>52.665819999999997</v>
      </c>
    </row>
    <row r="461" spans="1:7" x14ac:dyDescent="0.25">
      <c r="A461" s="58">
        <f>raw!$A466:$A466</f>
        <v>43342</v>
      </c>
      <c r="B461" s="59" t="str">
        <f>raw!$B466:$B466</f>
        <v>0012-0016</v>
      </c>
      <c r="C461" s="61">
        <f>IF(COUNT(score!S466:AC466,score!AO466)=0,".",SUM(score!S466:AC466,score!AO466)/COUNT(score!S466:AC466,score!AO466))</f>
        <v>100</v>
      </c>
      <c r="D461" s="61">
        <f>IF(COUNT(score!AF466:AM466)=0,".",SUM(score!AF466:AM466)/COUNT(score!AF466:AM466))</f>
        <v>87.5</v>
      </c>
      <c r="E461" s="61">
        <f>IF(COUNT(score!O466:R466)=0,".",SUM(score!O466:R466)/COUNT(score!O466:R466))</f>
        <v>81.25</v>
      </c>
      <c r="F461" s="62">
        <f>IF(COUNT(tempcalcs!$AN466:$BV466)=35,SUM(tempcalcs!$AN466:$BV466,56.57706),".")</f>
        <v>57.019480000000001</v>
      </c>
      <c r="G461" s="62">
        <f>IF(COUNT(tempcalcs!$BX466:$DF466)=35,SUM(tempcalcs!$BX466:$DF466,60.75781),".")</f>
        <v>50.601779999999998</v>
      </c>
    </row>
    <row r="462" spans="1:7" x14ac:dyDescent="0.25">
      <c r="A462" s="58">
        <f>raw!$A467:$A467</f>
        <v>43343</v>
      </c>
      <c r="B462" s="59" t="str">
        <f>raw!$B467:$B467</f>
        <v>0012-0017</v>
      </c>
      <c r="C462" s="61">
        <f>IF(COUNT(score!S467:AC467,score!AO467)=0,".",SUM(score!S467:AC467,score!AO467)/COUNT(score!S467:AC467,score!AO467))</f>
        <v>100</v>
      </c>
      <c r="D462" s="61">
        <f>IF(COUNT(score!AF467:AM467)=0,".",SUM(score!AF467:AM467)/COUNT(score!AF467:AM467))</f>
        <v>96.875</v>
      </c>
      <c r="E462" s="61">
        <f>IF(COUNT(score!O467:R467)=0,".",SUM(score!O467:R467)/COUNT(score!O467:R467))</f>
        <v>0</v>
      </c>
      <c r="F462" s="62">
        <f>IF(COUNT(tempcalcs!$AN467:$BV467)=35,SUM(tempcalcs!$AN467:$BV467,56.57706),".")</f>
        <v>55.912850000000006</v>
      </c>
      <c r="G462" s="62">
        <f>IF(COUNT(tempcalcs!$BX467:$DF467)=35,SUM(tempcalcs!$BX467:$DF467,60.75781),".")</f>
        <v>55.86777</v>
      </c>
    </row>
    <row r="463" spans="1:7" x14ac:dyDescent="0.25">
      <c r="A463" s="58">
        <f>raw!$A468:$A468</f>
        <v>43357</v>
      </c>
      <c r="B463" s="59" t="str">
        <f>raw!$B468:$B468</f>
        <v>0012-0018</v>
      </c>
      <c r="C463" s="61">
        <f>IF(COUNT(score!S468:AC468,score!AO468)=0,".",SUM(score!S468:AC468,score!AO468)/COUNT(score!S468:AC468,score!AO468))</f>
        <v>18.75</v>
      </c>
      <c r="D463" s="61">
        <f>IF(COUNT(score!AF468:AM468)=0,".",SUM(score!AF468:AM468)/COUNT(score!AF468:AM468))</f>
        <v>14.285714285714286</v>
      </c>
      <c r="E463" s="61">
        <f>IF(COUNT(score!O468:R468)=0,".",SUM(score!O468:R468)/COUNT(score!O468:R468))</f>
        <v>0</v>
      </c>
      <c r="F463" s="62">
        <f>IF(COUNT(tempcalcs!$AN468:$BV468)=35,SUM(tempcalcs!$AN468:$BV468,56.57706),".")</f>
        <v>26.80876000000001</v>
      </c>
      <c r="G463" s="62">
        <f>IF(COUNT(tempcalcs!$BX468:$DF468)=35,SUM(tempcalcs!$BX468:$DF468,60.75781),".")</f>
        <v>20.607279999999996</v>
      </c>
    </row>
    <row r="464" spans="1:7" x14ac:dyDescent="0.25">
      <c r="A464" s="58">
        <f>raw!$A469:$A469</f>
        <v>43362</v>
      </c>
      <c r="B464" s="59" t="str">
        <f>raw!$B469:$B469</f>
        <v>0012-0019</v>
      </c>
      <c r="C464" s="61">
        <f>IF(COUNT(score!S469:AC469,score!AO469)=0,".",SUM(score!S469:AC469,score!AO469)/COUNT(score!S469:AC469,score!AO469))</f>
        <v>58.333333333333336</v>
      </c>
      <c r="D464" s="61">
        <f>IF(COUNT(score!AF469:AM469)=0,".",SUM(score!AF469:AM469)/COUNT(score!AF469:AM469))</f>
        <v>71.875</v>
      </c>
      <c r="E464" s="61">
        <f>IF(COUNT(score!O469:R469)=0,".",SUM(score!O469:R469)/COUNT(score!O469:R469))</f>
        <v>0</v>
      </c>
      <c r="F464" s="62">
        <f>IF(COUNT(tempcalcs!$AN469:$BV469)=35,SUM(tempcalcs!$AN469:$BV469,56.57706),".")</f>
        <v>22.549010000000003</v>
      </c>
      <c r="G464" s="62">
        <f>IF(COUNT(tempcalcs!$BX469:$DF469)=35,SUM(tempcalcs!$BX469:$DF469,60.75781),".")</f>
        <v>42.565259999999995</v>
      </c>
    </row>
    <row r="465" spans="1:7" x14ac:dyDescent="0.25">
      <c r="A465" s="58">
        <f>raw!$A470:$A470</f>
        <v>43357</v>
      </c>
      <c r="B465" s="59" t="str">
        <f>raw!$B470:$B470</f>
        <v>0012-0020</v>
      </c>
      <c r="C465" s="61">
        <f>IF(COUNT(score!S470:AC470,score!AO470)=0,".",SUM(score!S470:AC470,score!AO470)/COUNT(score!S470:AC470,score!AO470))</f>
        <v>54.166666666666664</v>
      </c>
      <c r="D465" s="61">
        <f>IF(COUNT(score!AF470:AM470)=0,".",SUM(score!AF470:AM470)/COUNT(score!AF470:AM470))</f>
        <v>90.625</v>
      </c>
      <c r="E465" s="61">
        <f>IF(COUNT(score!O470:R470)=0,".",SUM(score!O470:R470)/COUNT(score!O470:R470))</f>
        <v>81.25</v>
      </c>
      <c r="F465" s="62">
        <f>IF(COUNT(tempcalcs!$AN470:$BV470)=35,SUM(tempcalcs!$AN470:$BV470,56.57706),".")</f>
        <v>21.044110000000003</v>
      </c>
      <c r="G465" s="62">
        <f>IF(COUNT(tempcalcs!$BX470:$DF470)=35,SUM(tempcalcs!$BX470:$DF470,60.75781),".")</f>
        <v>56.336039999999997</v>
      </c>
    </row>
    <row r="466" spans="1:7" x14ac:dyDescent="0.25">
      <c r="A466" s="58">
        <f>raw!$A471:$A471</f>
        <v>43357</v>
      </c>
      <c r="B466" s="59" t="str">
        <f>raw!$B471:$B471</f>
        <v>0012-0021</v>
      </c>
      <c r="C466" s="61">
        <f>IF(COUNT(score!S471:AC471,score!AO471)=0,".",SUM(score!S471:AC471,score!AO471)/COUNT(score!S471:AC471,score!AO471))</f>
        <v>75</v>
      </c>
      <c r="D466" s="61">
        <f>IF(COUNT(score!AF471:AM471)=0,".",SUM(score!AF471:AM471)/COUNT(score!AF471:AM471))</f>
        <v>100</v>
      </c>
      <c r="E466" s="61">
        <f>IF(COUNT(score!O471:R471)=0,".",SUM(score!O471:R471)/COUNT(score!O471:R471))</f>
        <v>75</v>
      </c>
      <c r="F466" s="62">
        <f>IF(COUNT(tempcalcs!$AN471:$BV471)=35,SUM(tempcalcs!$AN471:$BV471,56.57706),".")</f>
        <v>36.303130000000003</v>
      </c>
      <c r="G466" s="62">
        <f>IF(COUNT(tempcalcs!$BX471:$DF471)=35,SUM(tempcalcs!$BX471:$DF471,60.75781),".")</f>
        <v>40.947710000000001</v>
      </c>
    </row>
    <row r="467" spans="1:7" x14ac:dyDescent="0.25">
      <c r="A467" s="58">
        <f>raw!$A472:$A472</f>
        <v>43357</v>
      </c>
      <c r="B467" s="59" t="str">
        <f>raw!$B472:$B472</f>
        <v>0012-0022</v>
      </c>
      <c r="C467" s="61">
        <f>IF(COUNT(score!S472:AC472,score!AO472)=0,".",SUM(score!S472:AC472,score!AO472)/COUNT(score!S472:AC472,score!AO472))</f>
        <v>75</v>
      </c>
      <c r="D467" s="61">
        <f>IF(COUNT(score!AF472:AM472)=0,".",SUM(score!AF472:AM472)/COUNT(score!AF472:AM472))</f>
        <v>90.625</v>
      </c>
      <c r="E467" s="61">
        <f>IF(COUNT(score!O472:R472)=0,".",SUM(score!O472:R472)/COUNT(score!O472:R472))</f>
        <v>81.25</v>
      </c>
      <c r="F467" s="62">
        <f>IF(COUNT(tempcalcs!$AN472:$BV472)=35,SUM(tempcalcs!$AN472:$BV472,56.57706),".")</f>
        <v>54.207610000000003</v>
      </c>
      <c r="G467" s="62">
        <f>IF(COUNT(tempcalcs!$BX472:$DF472)=35,SUM(tempcalcs!$BX472:$DF472,60.75781),".")</f>
        <v>55.963229999999996</v>
      </c>
    </row>
    <row r="468" spans="1:7" x14ac:dyDescent="0.25">
      <c r="A468" s="58">
        <f>raw!$A473:$A473</f>
        <v>43357</v>
      </c>
      <c r="B468" s="59" t="str">
        <f>raw!$B473:$B473</f>
        <v>0012-0023</v>
      </c>
      <c r="C468" s="61">
        <f>IF(COUNT(score!S473:AC473,score!AO473)=0,".",SUM(score!S473:AC473,score!AO473)/COUNT(score!S473:AC473,score!AO473))</f>
        <v>62.5</v>
      </c>
      <c r="D468" s="61">
        <f>IF(COUNT(score!AF473:AM473)=0,".",SUM(score!AF473:AM473)/COUNT(score!AF473:AM473))</f>
        <v>90.625</v>
      </c>
      <c r="E468" s="61">
        <f>IF(COUNT(score!O473:R473)=0,".",SUM(score!O473:R473)/COUNT(score!O473:R473))</f>
        <v>25</v>
      </c>
      <c r="F468" s="62">
        <f>IF(COUNT(tempcalcs!$AN473:$BV473)=35,SUM(tempcalcs!$AN473:$BV473,56.57706),".")</f>
        <v>33.872770000000003</v>
      </c>
      <c r="G468" s="62">
        <f>IF(COUNT(tempcalcs!$BX473:$DF473)=35,SUM(tempcalcs!$BX473:$DF473,60.75781),".")</f>
        <v>48.73845</v>
      </c>
    </row>
    <row r="469" spans="1:7" x14ac:dyDescent="0.25">
      <c r="A469" s="58">
        <f>raw!$A474:$A474</f>
        <v>43357</v>
      </c>
      <c r="B469" s="59" t="str">
        <f>raw!$B474:$B474</f>
        <v>0012-0024</v>
      </c>
      <c r="C469" s="61">
        <f>IF(COUNT(score!S474:AC474,score!AO474)=0,".",SUM(score!S474:AC474,score!AO474)/COUNT(score!S474:AC474,score!AO474))</f>
        <v>89.583333333333329</v>
      </c>
      <c r="D469" s="61">
        <f>IF(COUNT(score!AF474:AM474)=0,".",SUM(score!AF474:AM474)/COUNT(score!AF474:AM474))</f>
        <v>93.75</v>
      </c>
      <c r="E469" s="61">
        <f>IF(COUNT(score!O474:R474)=0,".",SUM(score!O474:R474)/COUNT(score!O474:R474))</f>
        <v>31.25</v>
      </c>
      <c r="F469" s="62">
        <f>IF(COUNT(tempcalcs!$AN474:$BV474)=35,SUM(tempcalcs!$AN474:$BV474,56.57706),".")</f>
        <v>37.579850000000008</v>
      </c>
      <c r="G469" s="62">
        <f>IF(COUNT(tempcalcs!$BX474:$DF474)=35,SUM(tempcalcs!$BX474:$DF474,60.75781),".")</f>
        <v>58.503299999999996</v>
      </c>
    </row>
    <row r="470" spans="1:7" x14ac:dyDescent="0.25">
      <c r="A470" s="58">
        <f>raw!$A475:$A475</f>
        <v>43357</v>
      </c>
      <c r="B470" s="59" t="str">
        <f>raw!$B475:$B475</f>
        <v>0012-0025</v>
      </c>
      <c r="C470" s="61">
        <f>IF(COUNT(score!S475:AC475,score!AO475)=0,".",SUM(score!S475:AC475,score!AO475)/COUNT(score!S475:AC475,score!AO475))</f>
        <v>87.5</v>
      </c>
      <c r="D470" s="61">
        <f>IF(COUNT(score!AF475:AM475)=0,".",SUM(score!AF475:AM475)/COUNT(score!AF475:AM475))</f>
        <v>87.5</v>
      </c>
      <c r="E470" s="61">
        <f>IF(COUNT(score!O475:R475)=0,".",SUM(score!O475:R475)/COUNT(score!O475:R475))</f>
        <v>25</v>
      </c>
      <c r="F470" s="62">
        <f>IF(COUNT(tempcalcs!$AN475:$BV475)=35,SUM(tempcalcs!$AN475:$BV475,56.57706),".")</f>
        <v>50.526300000000006</v>
      </c>
      <c r="G470" s="62">
        <f>IF(COUNT(tempcalcs!$BX475:$DF475)=35,SUM(tempcalcs!$BX475:$DF475,60.75781),".")</f>
        <v>45.91648</v>
      </c>
    </row>
    <row r="471" spans="1:7" x14ac:dyDescent="0.25">
      <c r="A471" s="58">
        <f>raw!$A476:$A476</f>
        <v>43357</v>
      </c>
      <c r="B471" s="59" t="str">
        <f>raw!$B476:$B476</f>
        <v>0012-0026</v>
      </c>
      <c r="C471" s="61">
        <f>IF(COUNT(score!S476:AC476,score!AO476)=0,".",SUM(score!S476:AC476,score!AO476)/COUNT(score!S476:AC476,score!AO476))</f>
        <v>79.166666666666671</v>
      </c>
      <c r="D471" s="61">
        <f>IF(COUNT(score!AF476:AM476)=0,".",SUM(score!AF476:AM476)/COUNT(score!AF476:AM476))</f>
        <v>78.125</v>
      </c>
      <c r="E471" s="61">
        <f>IF(COUNT(score!O476:R476)=0,".",SUM(score!O476:R476)/COUNT(score!O476:R476))</f>
        <v>81.25</v>
      </c>
      <c r="F471" s="62">
        <f>IF(COUNT(tempcalcs!$AN476:$BV476)=35,SUM(tempcalcs!$AN476:$BV476,56.57706),".")</f>
        <v>25.739890000000003</v>
      </c>
      <c r="G471" s="62">
        <f>IF(COUNT(tempcalcs!$BX476:$DF476)=35,SUM(tempcalcs!$BX476:$DF476,60.75781),".")</f>
        <v>65.501540000000006</v>
      </c>
    </row>
    <row r="472" spans="1:7" x14ac:dyDescent="0.25">
      <c r="A472" s="58">
        <f>raw!$A477:$A477</f>
        <v>43357</v>
      </c>
      <c r="B472" s="59" t="str">
        <f>raw!$B477:$B477</f>
        <v>0012-0027</v>
      </c>
      <c r="C472" s="61">
        <f>IF(COUNT(score!S477:AC477,score!AO477)=0,".",SUM(score!S477:AC477,score!AO477)/COUNT(score!S477:AC477,score!AO477))</f>
        <v>100</v>
      </c>
      <c r="D472" s="61">
        <f>IF(COUNT(score!AF477:AM477)=0,".",SUM(score!AF477:AM477)/COUNT(score!AF477:AM477))</f>
        <v>87.5</v>
      </c>
      <c r="E472" s="61">
        <f>IF(COUNT(score!O477:R477)=0,".",SUM(score!O477:R477)/COUNT(score!O477:R477))</f>
        <v>37.5</v>
      </c>
      <c r="F472" s="62">
        <f>IF(COUNT(tempcalcs!$AN477:$BV477)=35,SUM(tempcalcs!$AN477:$BV477,56.57706),".")</f>
        <v>50.533720000000002</v>
      </c>
      <c r="G472" s="62">
        <f>IF(COUNT(tempcalcs!$BX477:$DF477)=35,SUM(tempcalcs!$BX477:$DF477,60.75781),".")</f>
        <v>56.987629999999996</v>
      </c>
    </row>
    <row r="473" spans="1:7" x14ac:dyDescent="0.25">
      <c r="A473" s="58">
        <f>raw!$A478:$A478</f>
        <v>43357</v>
      </c>
      <c r="B473" s="59" t="str">
        <f>raw!$B478:$B478</f>
        <v>0012-0030</v>
      </c>
      <c r="C473" s="61">
        <f>IF(COUNT(score!S478:AC478,score!AO478)=0,".",SUM(score!S478:AC478,score!AO478)/COUNT(score!S478:AC478,score!AO478))</f>
        <v>89.583333333333329</v>
      </c>
      <c r="D473" s="61">
        <f>IF(COUNT(score!AF478:AM478)=0,".",SUM(score!AF478:AM478)/COUNT(score!AF478:AM478))</f>
        <v>96.875</v>
      </c>
      <c r="E473" s="61">
        <f>IF(COUNT(score!O478:R478)=0,".",SUM(score!O478:R478)/COUNT(score!O478:R478))</f>
        <v>100</v>
      </c>
      <c r="F473" s="62">
        <f>IF(COUNT(tempcalcs!$AN478:$BV478)=35,SUM(tempcalcs!$AN478:$BV478,56.57706),".")</f>
        <v>54.835830000000001</v>
      </c>
      <c r="G473" s="62">
        <f>IF(COUNT(tempcalcs!$BX478:$DF478)=35,SUM(tempcalcs!$BX478:$DF478,60.75781),".")</f>
        <v>59.776600000000002</v>
      </c>
    </row>
    <row r="474" spans="1:7" x14ac:dyDescent="0.25">
      <c r="A474" s="58">
        <f>raw!$A479:$A479</f>
        <v>43357</v>
      </c>
      <c r="B474" s="59" t="str">
        <f>raw!$B479:$B479</f>
        <v>0012-0031</v>
      </c>
      <c r="C474" s="61">
        <f>IF(COUNT(score!S479:AC479,score!AO479)=0,".",SUM(score!S479:AC479,score!AO479)/COUNT(score!S479:AC479,score!AO479))</f>
        <v>60.416666666666664</v>
      </c>
      <c r="D474" s="61">
        <f>IF(COUNT(score!AF479:AM479)=0,".",SUM(score!AF479:AM479)/COUNT(score!AF479:AM479))</f>
        <v>100</v>
      </c>
      <c r="E474" s="61">
        <f>IF(COUNT(score!O479:R479)=0,".",SUM(score!O479:R479)/COUNT(score!O479:R479))</f>
        <v>75</v>
      </c>
      <c r="F474" s="62">
        <f>IF(COUNT(tempcalcs!$AN479:$BV479)=35,SUM(tempcalcs!$AN479:$BV479,56.57706),".")</f>
        <v>34.937290000000004</v>
      </c>
      <c r="G474" s="62">
        <f>IF(COUNT(tempcalcs!$BX479:$DF479)=35,SUM(tempcalcs!$BX479:$DF479,60.75781),".")</f>
        <v>26.251980000000003</v>
      </c>
    </row>
    <row r="475" spans="1:7" x14ac:dyDescent="0.25">
      <c r="A475" s="58">
        <f>raw!$A480:$A480</f>
        <v>43357</v>
      </c>
      <c r="B475" s="59" t="str">
        <f>raw!$B480:$B480</f>
        <v>0012-0032</v>
      </c>
      <c r="C475" s="61">
        <f>IF(COUNT(score!S480:AC480,score!AO480)=0,".",SUM(score!S480:AC480,score!AO480)/COUNT(score!S480:AC480,score!AO480))</f>
        <v>83.333333333333329</v>
      </c>
      <c r="D475" s="61">
        <f>IF(COUNT(score!AF480:AM480)=0,".",SUM(score!AF480:AM480)/COUNT(score!AF480:AM480))</f>
        <v>96.875</v>
      </c>
      <c r="E475" s="61">
        <f>IF(COUNT(score!O480:R480)=0,".",SUM(score!O480:R480)/COUNT(score!O480:R480))</f>
        <v>81.25</v>
      </c>
      <c r="F475" s="62">
        <f>IF(COUNT(tempcalcs!$AN480:$BV480)=35,SUM(tempcalcs!$AN480:$BV480,56.57706),".")</f>
        <v>44.096209999999999</v>
      </c>
      <c r="G475" s="62">
        <f>IF(COUNT(tempcalcs!$BX480:$DF480)=35,SUM(tempcalcs!$BX480:$DF480,60.75781),".")</f>
        <v>62.473790000000001</v>
      </c>
    </row>
    <row r="476" spans="1:7" x14ac:dyDescent="0.25">
      <c r="A476" s="58">
        <f>raw!$A481:$A481</f>
        <v>43361</v>
      </c>
      <c r="B476" s="59" t="str">
        <f>raw!$B481:$B481</f>
        <v>0012-0033</v>
      </c>
      <c r="C476" s="61">
        <f>IF(COUNT(score!S481:AC481,score!AO481)=0,".",SUM(score!S481:AC481,score!AO481)/COUNT(score!S481:AC481,score!AO481))</f>
        <v>91.666666666666671</v>
      </c>
      <c r="D476" s="61">
        <f>IF(COUNT(score!AF481:AM481)=0,".",SUM(score!AF481:AM481)/COUNT(score!AF481:AM481))</f>
        <v>100</v>
      </c>
      <c r="E476" s="61">
        <f>IF(COUNT(score!O481:R481)=0,".",SUM(score!O481:R481)/COUNT(score!O481:R481))</f>
        <v>100</v>
      </c>
      <c r="F476" s="62">
        <f>IF(COUNT(tempcalcs!$AN481:$BV481)=35,SUM(tempcalcs!$AN481:$BV481,56.57706),".")</f>
        <v>45.301060000000007</v>
      </c>
      <c r="G476" s="62">
        <f>IF(COUNT(tempcalcs!$BX481:$DF481)=35,SUM(tempcalcs!$BX481:$DF481,60.75781),".")</f>
        <v>56.60333</v>
      </c>
    </row>
    <row r="477" spans="1:7" x14ac:dyDescent="0.25">
      <c r="A477" s="58">
        <f>raw!$A482:$A482</f>
        <v>43357</v>
      </c>
      <c r="B477" s="59" t="str">
        <f>raw!$B482:$B482</f>
        <v>0012-0034</v>
      </c>
      <c r="C477" s="61">
        <f>IF(COUNT(score!S482:AC482,score!AO482)=0,".",SUM(score!S482:AC482,score!AO482)/COUNT(score!S482:AC482,score!AO482))</f>
        <v>97.916666666666671</v>
      </c>
      <c r="D477" s="61">
        <f>IF(COUNT(score!AF482:AM482)=0,".",SUM(score!AF482:AM482)/COUNT(score!AF482:AM482))</f>
        <v>87.5</v>
      </c>
      <c r="E477" s="61">
        <f>IF(COUNT(score!O482:R482)=0,".",SUM(score!O482:R482)/COUNT(score!O482:R482))</f>
        <v>93.75</v>
      </c>
      <c r="F477" s="62">
        <f>IF(COUNT(tempcalcs!$AN482:$BV482)=35,SUM(tempcalcs!$AN482:$BV482,56.57706),".")</f>
        <v>53.130590000000005</v>
      </c>
      <c r="G477" s="62">
        <f>IF(COUNT(tempcalcs!$BX482:$DF482)=35,SUM(tempcalcs!$BX482:$DF482,60.75781),".")</f>
        <v>59.872059999999998</v>
      </c>
    </row>
    <row r="478" spans="1:7" x14ac:dyDescent="0.25">
      <c r="A478" s="58">
        <f>raw!$A483:$A483</f>
        <v>43356</v>
      </c>
      <c r="B478" s="59" t="str">
        <f>raw!$B483:$B483</f>
        <v>0012-0035</v>
      </c>
      <c r="C478" s="61">
        <f>IF(COUNT(score!S483:AC483,score!AO483)=0,".",SUM(score!S483:AC483,score!AO483)/COUNT(score!S483:AC483,score!AO483))</f>
        <v>77.083333333333329</v>
      </c>
      <c r="D478" s="61">
        <f>IF(COUNT(score!AF483:AM483)=0,".",SUM(score!AF483:AM483)/COUNT(score!AF483:AM483))</f>
        <v>81.25</v>
      </c>
      <c r="E478" s="61">
        <f>IF(COUNT(score!O483:R483)=0,".",SUM(score!O483:R483)/COUNT(score!O483:R483))</f>
        <v>0</v>
      </c>
      <c r="F478" s="62">
        <f>IF(COUNT(tempcalcs!$AN483:$BV483)=35,SUM(tempcalcs!$AN483:$BV483,56.57706),".")</f>
        <v>48.861470000000004</v>
      </c>
      <c r="G478" s="62">
        <f>IF(COUNT(tempcalcs!$BX483:$DF483)=35,SUM(tempcalcs!$BX483:$DF483,60.75781),".")</f>
        <v>47.60642</v>
      </c>
    </row>
    <row r="479" spans="1:7" x14ac:dyDescent="0.25">
      <c r="A479" s="58">
        <f>raw!$A484:$A484</f>
        <v>43361</v>
      </c>
      <c r="B479" s="59" t="str">
        <f>raw!$B484:$B484</f>
        <v>0012-0037</v>
      </c>
      <c r="C479" s="61">
        <f>IF(COUNT(score!S484:AC484,score!AO484)=0,".",SUM(score!S484:AC484,score!AO484)/COUNT(score!S484:AC484,score!AO484))</f>
        <v>100</v>
      </c>
      <c r="D479" s="61">
        <f>IF(COUNT(score!AF484:AM484)=0,".",SUM(score!AF484:AM484)/COUNT(score!AF484:AM484))</f>
        <v>100</v>
      </c>
      <c r="E479" s="61">
        <f>IF(COUNT(score!O484:R484)=0,".",SUM(score!O484:R484)/COUNT(score!O484:R484))</f>
        <v>62.5</v>
      </c>
      <c r="F479" s="62">
        <f>IF(COUNT(tempcalcs!$AN484:$BV484)=35,SUM(tempcalcs!$AN484:$BV484,56.57706),".")</f>
        <v>53.074370000000002</v>
      </c>
      <c r="G479" s="62">
        <f>IF(COUNT(tempcalcs!$BX484:$DF484)=35,SUM(tempcalcs!$BX484:$DF484,60.75781),".")</f>
        <v>57.191360000000003</v>
      </c>
    </row>
    <row r="480" spans="1:7" x14ac:dyDescent="0.25">
      <c r="A480" s="58">
        <f>raw!$A485:$A485</f>
        <v>43361</v>
      </c>
      <c r="B480" s="59" t="str">
        <f>raw!$B485:$B485</f>
        <v>0012-0038</v>
      </c>
      <c r="C480" s="61">
        <f>IF(COUNT(score!S485:AC485,score!AO485)=0,".",SUM(score!S485:AC485,score!AO485)/COUNT(score!S485:AC485,score!AO485))</f>
        <v>91.666666666666671</v>
      </c>
      <c r="D480" s="61">
        <f>IF(COUNT(score!AF485:AM485)=0,".",SUM(score!AF485:AM485)/COUNT(score!AF485:AM485))</f>
        <v>96.875</v>
      </c>
      <c r="E480" s="61">
        <f>IF(COUNT(score!O485:R485)=0,".",SUM(score!O485:R485)/COUNT(score!O485:R485))</f>
        <v>75</v>
      </c>
      <c r="F480" s="62">
        <f>IF(COUNT(tempcalcs!$AN485:$BV485)=35,SUM(tempcalcs!$AN485:$BV485,56.57706),".")</f>
        <v>43.4709</v>
      </c>
      <c r="G480" s="62">
        <f>IF(COUNT(tempcalcs!$BX485:$DF485)=35,SUM(tempcalcs!$BX485:$DF485,60.75781),".")</f>
        <v>40.090069999999997</v>
      </c>
    </row>
    <row r="481" spans="1:7" x14ac:dyDescent="0.25">
      <c r="A481" s="58">
        <f>raw!$A486:$A486</f>
        <v>43361</v>
      </c>
      <c r="B481" s="59" t="str">
        <f>raw!$B486:$B486</f>
        <v>0012-0040</v>
      </c>
      <c r="C481" s="61">
        <f>IF(COUNT(score!S486:AC486,score!AO486)=0,".",SUM(score!S486:AC486,score!AO486)/COUNT(score!S486:AC486,score!AO486))</f>
        <v>79.166666666666671</v>
      </c>
      <c r="D481" s="61">
        <f>IF(COUNT(score!AF486:AM486)=0,".",SUM(score!AF486:AM486)/COUNT(score!AF486:AM486))</f>
        <v>78.125</v>
      </c>
      <c r="E481" s="61">
        <f>IF(COUNT(score!O486:R486)=0,".",SUM(score!O486:R486)/COUNT(score!O486:R486))</f>
        <v>0</v>
      </c>
      <c r="F481" s="62">
        <f>IF(COUNT(tempcalcs!$AN486:$BV486)=35,SUM(tempcalcs!$AN486:$BV486,56.57706),".")</f>
        <v>24.941640000000007</v>
      </c>
      <c r="G481" s="62">
        <f>IF(COUNT(tempcalcs!$BX486:$DF486)=35,SUM(tempcalcs!$BX486:$DF486,60.75781),".")</f>
        <v>30.996229999999997</v>
      </c>
    </row>
    <row r="482" spans="1:7" x14ac:dyDescent="0.25">
      <c r="A482" s="58">
        <f>raw!$A487:$A487</f>
        <v>43361</v>
      </c>
      <c r="B482" s="59" t="str">
        <f>raw!$B487:$B487</f>
        <v>0012-0041</v>
      </c>
      <c r="C482" s="61">
        <f>IF(COUNT(score!S487:AC487,score!AO487)=0,".",SUM(score!S487:AC487,score!AO487)/COUNT(score!S487:AC487,score!AO487))</f>
        <v>97.916666666666671</v>
      </c>
      <c r="D482" s="61">
        <f>IF(COUNT(score!AF487:AM487)=0,".",SUM(score!AF487:AM487)/COUNT(score!AF487:AM487))</f>
        <v>100</v>
      </c>
      <c r="E482" s="61">
        <f>IF(COUNT(score!O487:R487)=0,".",SUM(score!O487:R487)/COUNT(score!O487:R487))</f>
        <v>100</v>
      </c>
      <c r="F482" s="62">
        <f>IF(COUNT(tempcalcs!$AN487:$BV487)=35,SUM(tempcalcs!$AN487:$BV487,56.57706),".")</f>
        <v>50.386430000000004</v>
      </c>
      <c r="G482" s="62">
        <f>IF(COUNT(tempcalcs!$BX487:$DF487)=35,SUM(tempcalcs!$BX487:$DF487,60.75781),".")</f>
        <v>51.87782</v>
      </c>
    </row>
    <row r="483" spans="1:7" x14ac:dyDescent="0.25">
      <c r="A483" s="58">
        <f>raw!$A488:$A488</f>
        <v>43361</v>
      </c>
      <c r="B483" s="59" t="str">
        <f>raw!$B488:$B488</f>
        <v>0012-0042</v>
      </c>
      <c r="C483" s="61">
        <f>IF(COUNT(score!S488:AC488,score!AO488)=0,".",SUM(score!S488:AC488,score!AO488)/COUNT(score!S488:AC488,score!AO488))</f>
        <v>91.666666666666671</v>
      </c>
      <c r="D483" s="61">
        <f>IF(COUNT(score!AF488:AM488)=0,".",SUM(score!AF488:AM488)/COUNT(score!AF488:AM488))</f>
        <v>56.25</v>
      </c>
      <c r="E483" s="61">
        <f>IF(COUNT(score!O488:R488)=0,".",SUM(score!O488:R488)/COUNT(score!O488:R488))</f>
        <v>37.5</v>
      </c>
      <c r="F483" s="62">
        <f>IF(COUNT(tempcalcs!$AN488:$BV488)=35,SUM(tempcalcs!$AN488:$BV488,56.57706),".")</f>
        <v>43.343559999999997</v>
      </c>
      <c r="G483" s="62">
        <f>IF(COUNT(tempcalcs!$BX488:$DF488)=35,SUM(tempcalcs!$BX488:$DF488,60.75781),".")</f>
        <v>64.501720000000006</v>
      </c>
    </row>
    <row r="484" spans="1:7" x14ac:dyDescent="0.25">
      <c r="A484" s="58">
        <f>raw!$A489:$A489</f>
        <v>43361</v>
      </c>
      <c r="B484" s="59" t="str">
        <f>raw!$B489:$B489</f>
        <v>0012-0043</v>
      </c>
      <c r="C484" s="61">
        <f>IF(COUNT(score!S489:AC489,score!AO489)=0,".",SUM(score!S489:AC489,score!AO489)/COUNT(score!S489:AC489,score!AO489))</f>
        <v>93.75</v>
      </c>
      <c r="D484" s="61">
        <f>IF(COUNT(score!AF489:AM489)=0,".",SUM(score!AF489:AM489)/COUNT(score!AF489:AM489))</f>
        <v>46.875</v>
      </c>
      <c r="E484" s="61">
        <f>IF(COUNT(score!O489:R489)=0,".",SUM(score!O489:R489)/COUNT(score!O489:R489))</f>
        <v>0</v>
      </c>
      <c r="F484" s="62">
        <f>IF(COUNT(tempcalcs!$AN489:$BV489)=35,SUM(tempcalcs!$AN489:$BV489,56.57706),".")</f>
        <v>32.755440000000007</v>
      </c>
      <c r="G484" s="62">
        <f>IF(COUNT(tempcalcs!$BX489:$DF489)=35,SUM(tempcalcs!$BX489:$DF489,60.75781),".")</f>
        <v>58.762630000000001</v>
      </c>
    </row>
    <row r="485" spans="1:7" x14ac:dyDescent="0.25">
      <c r="A485" s="58">
        <f>raw!$A490:$A490</f>
        <v>43361</v>
      </c>
      <c r="B485" s="59" t="str">
        <f>raw!$B490:$B490</f>
        <v>0012-0044</v>
      </c>
      <c r="C485" s="61">
        <f>IF(COUNT(score!S490:AC490,score!AO490)=0,".",SUM(score!S490:AC490,score!AO490)/COUNT(score!S490:AC490,score!AO490))</f>
        <v>95.833333333333329</v>
      </c>
      <c r="D485" s="61">
        <f>IF(COUNT(score!AF490:AM490)=0,".",SUM(score!AF490:AM490)/COUNT(score!AF490:AM490))</f>
        <v>81.25</v>
      </c>
      <c r="E485" s="61">
        <f>IF(COUNT(score!O490:R490)=0,".",SUM(score!O490:R490)/COUNT(score!O490:R490))</f>
        <v>25</v>
      </c>
      <c r="F485" s="62">
        <f>IF(COUNT(tempcalcs!$AN490:$BV490)=35,SUM(tempcalcs!$AN490:$BV490,56.57706),".")</f>
        <v>53.486250000000005</v>
      </c>
      <c r="G485" s="62">
        <f>IF(COUNT(tempcalcs!$BX490:$DF490)=35,SUM(tempcalcs!$BX490:$DF490,60.75781),".")</f>
        <v>55.232019999999999</v>
      </c>
    </row>
    <row r="486" spans="1:7" x14ac:dyDescent="0.25">
      <c r="A486" s="58">
        <f>raw!$A491:$A491</f>
        <v>43361</v>
      </c>
      <c r="B486" s="59" t="str">
        <f>raw!$B491:$B491</f>
        <v>0012-0045</v>
      </c>
      <c r="C486" s="61">
        <f>IF(COUNT(score!S491:AC491,score!AO491)=0,".",SUM(score!S491:AC491,score!AO491)/COUNT(score!S491:AC491,score!AO491))</f>
        <v>72.916666666666671</v>
      </c>
      <c r="D486" s="61">
        <f>IF(COUNT(score!AF491:AM491)=0,".",SUM(score!AF491:AM491)/COUNT(score!AF491:AM491))</f>
        <v>68.75</v>
      </c>
      <c r="E486" s="61">
        <f>IF(COUNT(score!O491:R491)=0,".",SUM(score!O491:R491)/COUNT(score!O491:R491))</f>
        <v>0</v>
      </c>
      <c r="F486" s="62">
        <f>IF(COUNT(tempcalcs!$AN491:$BV491)=35,SUM(tempcalcs!$AN491:$BV491,56.57706),".")</f>
        <v>33.227110000000003</v>
      </c>
      <c r="G486" s="62">
        <f>IF(COUNT(tempcalcs!$BX491:$DF491)=35,SUM(tempcalcs!$BX491:$DF491,60.75781),".")</f>
        <v>26.395180000000003</v>
      </c>
    </row>
    <row r="487" spans="1:7" x14ac:dyDescent="0.25">
      <c r="A487" s="58">
        <f>raw!$A492:$A492</f>
        <v>43361</v>
      </c>
      <c r="B487" s="59" t="str">
        <f>raw!$B492:$B492</f>
        <v>0012-0046</v>
      </c>
      <c r="C487" s="61">
        <f>IF(COUNT(score!S492:AC492,score!AO492)=0,".",SUM(score!S492:AC492,score!AO492)/COUNT(score!S492:AC492,score!AO492))</f>
        <v>100</v>
      </c>
      <c r="D487" s="61">
        <f>IF(COUNT(score!AF492:AM492)=0,".",SUM(score!AF492:AM492)/COUNT(score!AF492:AM492))</f>
        <v>87.5</v>
      </c>
      <c r="E487" s="61">
        <f>IF(COUNT(score!O492:R492)=0,".",SUM(score!O492:R492)/COUNT(score!O492:R492))</f>
        <v>100</v>
      </c>
      <c r="F487" s="62">
        <f>IF(COUNT(tempcalcs!$AN492:$BV492)=35,SUM(tempcalcs!$AN492:$BV492,56.57706),".")</f>
        <v>55.191490000000002</v>
      </c>
      <c r="G487" s="62">
        <f>IF(COUNT(tempcalcs!$BX492:$DF492)=35,SUM(tempcalcs!$BX492:$DF492,60.75781),".")</f>
        <v>55.136560000000003</v>
      </c>
    </row>
    <row r="488" spans="1:7" x14ac:dyDescent="0.25">
      <c r="A488" s="58">
        <f>raw!$A493:$A493</f>
        <v>43361</v>
      </c>
      <c r="B488" s="59" t="str">
        <f>raw!$B493:$B493</f>
        <v>0012-0048</v>
      </c>
      <c r="C488" s="61">
        <f>IF(COUNT(score!S493:AC493,score!AO493)=0,".",SUM(score!S493:AC493,score!AO493)/COUNT(score!S493:AC493,score!AO493))</f>
        <v>68.75</v>
      </c>
      <c r="D488" s="61">
        <f>IF(COUNT(score!AF493:AM493)=0,".",SUM(score!AF493:AM493)/COUNT(score!AF493:AM493))</f>
        <v>68.75</v>
      </c>
      <c r="E488" s="61">
        <f>IF(COUNT(score!O493:R493)=0,".",SUM(score!O493:R493)/COUNT(score!O493:R493))</f>
        <v>0</v>
      </c>
      <c r="F488" s="62">
        <f>IF(COUNT(tempcalcs!$AN493:$BV493)=35,SUM(tempcalcs!$AN493:$BV493,56.57706),".")</f>
        <v>21.242950000000008</v>
      </c>
      <c r="G488" s="62">
        <f>IF(COUNT(tempcalcs!$BX493:$DF493)=35,SUM(tempcalcs!$BX493:$DF493,60.75781),".")</f>
        <v>45.643819999999998</v>
      </c>
    </row>
    <row r="489" spans="1:7" x14ac:dyDescent="0.25">
      <c r="A489" s="58">
        <f>raw!$A494:$A494</f>
        <v>43361</v>
      </c>
      <c r="B489" s="59" t="str">
        <f>raw!$B494:$B494</f>
        <v>0012-0049</v>
      </c>
      <c r="C489" s="61">
        <f>IF(COUNT(score!S494:AC494,score!AO494)=0,".",SUM(score!S494:AC494,score!AO494)/COUNT(score!S494:AC494,score!AO494))</f>
        <v>95.833333333333329</v>
      </c>
      <c r="D489" s="61">
        <f>IF(COUNT(score!AF494:AM494)=0,".",SUM(score!AF494:AM494)/COUNT(score!AF494:AM494))</f>
        <v>90.625</v>
      </c>
      <c r="E489" s="61">
        <f>IF(COUNT(score!O494:R494)=0,".",SUM(score!O494:R494)/COUNT(score!O494:R494))</f>
        <v>100</v>
      </c>
      <c r="F489" s="62">
        <f>IF(COUNT(tempcalcs!$AN494:$BV494)=35,SUM(tempcalcs!$AN494:$BV494,56.57706),".")</f>
        <v>56.15455</v>
      </c>
      <c r="G489" s="62">
        <f>IF(COUNT(tempcalcs!$BX494:$DF494)=35,SUM(tempcalcs!$BX494:$DF494,60.75781),".")</f>
        <v>59.837240000000001</v>
      </c>
    </row>
    <row r="490" spans="1:7" x14ac:dyDescent="0.25">
      <c r="A490" s="58">
        <f>raw!$A495:$A495</f>
        <v>43361</v>
      </c>
      <c r="B490" s="59" t="str">
        <f>raw!$B495:$B495</f>
        <v>0012-0052</v>
      </c>
      <c r="C490" s="61">
        <f>IF(COUNT(score!S495:AC495,score!AO495)=0,".",SUM(score!S495:AC495,score!AO495)/COUNT(score!S495:AC495,score!AO495))</f>
        <v>83.333333333333329</v>
      </c>
      <c r="D490" s="61">
        <f>IF(COUNT(score!AF495:AM495)=0,".",SUM(score!AF495:AM495)/COUNT(score!AF495:AM495))</f>
        <v>87.5</v>
      </c>
      <c r="E490" s="61">
        <f>IF(COUNT(score!O495:R495)=0,".",SUM(score!O495:R495)/COUNT(score!O495:R495))</f>
        <v>81.25</v>
      </c>
      <c r="F490" s="62">
        <f>IF(COUNT(tempcalcs!$AN495:$BV495)=35,SUM(tempcalcs!$AN495:$BV495,56.57706),".")</f>
        <v>40.010120000000001</v>
      </c>
      <c r="G490" s="62">
        <f>IF(COUNT(tempcalcs!$BX495:$DF495)=35,SUM(tempcalcs!$BX495:$DF495,60.75781),".")</f>
        <v>61.84599</v>
      </c>
    </row>
    <row r="491" spans="1:7" x14ac:dyDescent="0.25">
      <c r="A491" s="58">
        <f>raw!$A496:$A496</f>
        <v>43361</v>
      </c>
      <c r="B491" s="59" t="str">
        <f>raw!$B496:$B496</f>
        <v>0012-0053</v>
      </c>
      <c r="C491" s="61">
        <f>IF(COUNT(score!S496:AC496,score!AO496)=0,".",SUM(score!S496:AC496,score!AO496)/COUNT(score!S496:AC496,score!AO496))</f>
        <v>79.166666666666671</v>
      </c>
      <c r="D491" s="61">
        <f>IF(COUNT(score!AF496:AM496)=0,".",SUM(score!AF496:AM496)/COUNT(score!AF496:AM496))</f>
        <v>46.875</v>
      </c>
      <c r="E491" s="61">
        <f>IF(COUNT(score!O496:R496)=0,".",SUM(score!O496:R496)/COUNT(score!O496:R496))</f>
        <v>0</v>
      </c>
      <c r="F491" s="62">
        <f>IF(COUNT(tempcalcs!$AN496:$BV496)=35,SUM(tempcalcs!$AN496:$BV496,56.57706),".")</f>
        <v>29.014980000000005</v>
      </c>
      <c r="G491" s="62">
        <f>IF(COUNT(tempcalcs!$BX496:$DF496)=35,SUM(tempcalcs!$BX496:$DF496,60.75781),".")</f>
        <v>25.90211</v>
      </c>
    </row>
    <row r="492" spans="1:7" x14ac:dyDescent="0.25">
      <c r="A492" s="58">
        <f>raw!$A497:$A497</f>
        <v>43361</v>
      </c>
      <c r="B492" s="59" t="str">
        <f>raw!$B497:$B497</f>
        <v>0012-0054</v>
      </c>
      <c r="C492" s="61">
        <f>IF(COUNT(score!S497:AC497,score!AO497)=0,".",SUM(score!S497:AC497,score!AO497)/COUNT(score!S497:AC497,score!AO497))</f>
        <v>89.583333333333329</v>
      </c>
      <c r="D492" s="61">
        <f>IF(COUNT(score!AF497:AM497)=0,".",SUM(score!AF497:AM497)/COUNT(score!AF497:AM497))</f>
        <v>90.625</v>
      </c>
      <c r="E492" s="61">
        <f>IF(COUNT(score!O497:R497)=0,".",SUM(score!O497:R497)/COUNT(score!O497:R497))</f>
        <v>75</v>
      </c>
      <c r="F492" s="62">
        <f>IF(COUNT(tempcalcs!$AN497:$BV497)=35,SUM(tempcalcs!$AN497:$BV497,56.57706),".")</f>
        <v>38.933100000000003</v>
      </c>
      <c r="G492" s="62">
        <f>IF(COUNT(tempcalcs!$BX497:$DF497)=35,SUM(tempcalcs!$BX497:$DF497,60.75781),".")</f>
        <v>65.754819999999995</v>
      </c>
    </row>
    <row r="493" spans="1:7" x14ac:dyDescent="0.25">
      <c r="A493" s="58">
        <f>raw!$A498:$A498</f>
        <v>43361</v>
      </c>
      <c r="B493" s="59" t="str">
        <f>raw!$B498:$B498</f>
        <v>0012-0055</v>
      </c>
      <c r="C493" s="61">
        <f>IF(COUNT(score!S498:AC498,score!AO498)=0,".",SUM(score!S498:AC498,score!AO498)/COUNT(score!S498:AC498,score!AO498))</f>
        <v>100</v>
      </c>
      <c r="D493" s="61">
        <f>IF(COUNT(score!AF498:AM498)=0,".",SUM(score!AF498:AM498)/COUNT(score!AF498:AM498))</f>
        <v>96.875</v>
      </c>
      <c r="E493" s="61">
        <f>IF(COUNT(score!O498:R498)=0,".",SUM(score!O498:R498)/COUNT(score!O498:R498))</f>
        <v>75</v>
      </c>
      <c r="F493" s="62">
        <f>IF(COUNT(tempcalcs!$AN498:$BV498)=35,SUM(tempcalcs!$AN498:$BV498,56.57706),".")</f>
        <v>56.781410000000001</v>
      </c>
      <c r="G493" s="62">
        <f>IF(COUNT(tempcalcs!$BX498:$DF498)=35,SUM(tempcalcs!$BX498:$DF498,60.75781),".")</f>
        <v>53.236559999999997</v>
      </c>
    </row>
    <row r="494" spans="1:7" x14ac:dyDescent="0.25">
      <c r="A494" s="58">
        <f>raw!$A499:$A499</f>
        <v>43361</v>
      </c>
      <c r="B494" s="59" t="str">
        <f>raw!$B499:$B499</f>
        <v>0012-0056</v>
      </c>
      <c r="C494" s="61">
        <f>IF(COUNT(score!S499:AC499,score!AO499)=0,".",SUM(score!S499:AC499,score!AO499)/COUNT(score!S499:AC499,score!AO499))</f>
        <v>91.666666666666671</v>
      </c>
      <c r="D494" s="61">
        <f>IF(COUNT(score!AF499:AM499)=0,".",SUM(score!AF499:AM499)/COUNT(score!AF499:AM499))</f>
        <v>93.75</v>
      </c>
      <c r="E494" s="61">
        <f>IF(COUNT(score!O499:R499)=0,".",SUM(score!O499:R499)/COUNT(score!O499:R499))</f>
        <v>43.75</v>
      </c>
      <c r="F494" s="62">
        <f>IF(COUNT(tempcalcs!$AN499:$BV499)=35,SUM(tempcalcs!$AN499:$BV499,56.57706),".")</f>
        <v>41.767400000000002</v>
      </c>
      <c r="G494" s="62">
        <f>IF(COUNT(tempcalcs!$BX499:$DF499)=35,SUM(tempcalcs!$BX499:$DF499,60.75781),".")</f>
        <v>51.797719999999998</v>
      </c>
    </row>
    <row r="495" spans="1:7" x14ac:dyDescent="0.25">
      <c r="A495" s="58">
        <f>raw!$A500:$A500</f>
        <v>43361</v>
      </c>
      <c r="B495" s="59" t="str">
        <f>raw!$B500:$B500</f>
        <v>0012-0057</v>
      </c>
      <c r="C495" s="61">
        <f>IF(COUNT(score!S500:AC500,score!AO500)=0,".",SUM(score!S500:AC500,score!AO500)/COUNT(score!S500:AC500,score!AO500))</f>
        <v>64.583333333333329</v>
      </c>
      <c r="D495" s="61">
        <f>IF(COUNT(score!AF500:AM500)=0,".",SUM(score!AF500:AM500)/COUNT(score!AF500:AM500))</f>
        <v>96.875</v>
      </c>
      <c r="E495" s="61">
        <f>IF(COUNT(score!O500:R500)=0,".",SUM(score!O500:R500)/COUNT(score!O500:R500))</f>
        <v>56.25</v>
      </c>
      <c r="F495" s="62">
        <f>IF(COUNT(tempcalcs!$AN500:$BV500)=35,SUM(tempcalcs!$AN500:$BV500,56.57706),".")</f>
        <v>53.513000000000005</v>
      </c>
      <c r="G495" s="62">
        <f>IF(COUNT(tempcalcs!$BX500:$DF500)=35,SUM(tempcalcs!$BX500:$DF500,60.75781),".")</f>
        <v>51.92201</v>
      </c>
    </row>
    <row r="496" spans="1:7" x14ac:dyDescent="0.25">
      <c r="A496" s="58">
        <f>raw!$A501:$A501</f>
        <v>43361</v>
      </c>
      <c r="B496" s="59" t="str">
        <f>raw!$B501:$B501</f>
        <v>0012-0058</v>
      </c>
      <c r="C496" s="61">
        <f>IF(COUNT(score!S501:AC501,score!AO501)=0,".",SUM(score!S501:AC501,score!AO501)/COUNT(score!S501:AC501,score!AO501))</f>
        <v>95.833333333333329</v>
      </c>
      <c r="D496" s="61">
        <f>IF(COUNT(score!AF501:AM501)=0,".",SUM(score!AF501:AM501)/COUNT(score!AF501:AM501))</f>
        <v>87.5</v>
      </c>
      <c r="E496" s="61">
        <f>IF(COUNT(score!O501:R501)=0,".",SUM(score!O501:R501)/COUNT(score!O501:R501))</f>
        <v>56.25</v>
      </c>
      <c r="F496" s="62">
        <f>IF(COUNT(tempcalcs!$AN501:$BV501)=35,SUM(tempcalcs!$AN501:$BV501,56.57706),".")</f>
        <v>57.767320000000005</v>
      </c>
      <c r="G496" s="62">
        <f>IF(COUNT(tempcalcs!$BX501:$DF501)=35,SUM(tempcalcs!$BX501:$DF501,60.75781),".")</f>
        <v>48.143630000000002</v>
      </c>
    </row>
    <row r="497" spans="1:7" x14ac:dyDescent="0.25">
      <c r="A497" s="58">
        <f>raw!$A502:$A502</f>
        <v>43361</v>
      </c>
      <c r="B497" s="59" t="str">
        <f>raw!$B502:$B502</f>
        <v>0012-0059</v>
      </c>
      <c r="C497" s="61">
        <f>IF(COUNT(score!S502:AC502,score!AO502)=0,".",SUM(score!S502:AC502,score!AO502)/COUNT(score!S502:AC502,score!AO502))</f>
        <v>93.75</v>
      </c>
      <c r="D497" s="61">
        <f>IF(COUNT(score!AF502:AM502)=0,".",SUM(score!AF502:AM502)/COUNT(score!AF502:AM502))</f>
        <v>56.25</v>
      </c>
      <c r="E497" s="61">
        <f>IF(COUNT(score!O502:R502)=0,".",SUM(score!O502:R502)/COUNT(score!O502:R502))</f>
        <v>43.75</v>
      </c>
      <c r="F497" s="62">
        <f>IF(COUNT(tempcalcs!$AN502:$BV502)=35,SUM(tempcalcs!$AN502:$BV502,56.57706),".")</f>
        <v>31.273730000000004</v>
      </c>
      <c r="G497" s="62">
        <f>IF(COUNT(tempcalcs!$BX502:$DF502)=35,SUM(tempcalcs!$BX502:$DF502,60.75781),".")</f>
        <v>65.826650000000001</v>
      </c>
    </row>
    <row r="498" spans="1:7" x14ac:dyDescent="0.25">
      <c r="A498" s="58">
        <f>raw!$A503:$A503</f>
        <v>43361</v>
      </c>
      <c r="B498" s="59" t="str">
        <f>raw!$B503:$B503</f>
        <v>0012-0060</v>
      </c>
      <c r="C498" s="61">
        <f>IF(COUNT(score!S503:AC503,score!AO503)=0,".",SUM(score!S503:AC503,score!AO503)/COUNT(score!S503:AC503,score!AO503))</f>
        <v>93.75</v>
      </c>
      <c r="D498" s="61">
        <f>IF(COUNT(score!AF503:AM503)=0,".",SUM(score!AF503:AM503)/COUNT(score!AF503:AM503))</f>
        <v>87.5</v>
      </c>
      <c r="E498" s="61">
        <f>IF(COUNT(score!O503:R503)=0,".",SUM(score!O503:R503)/COUNT(score!O503:R503))</f>
        <v>68.75</v>
      </c>
      <c r="F498" s="62">
        <f>IF(COUNT(tempcalcs!$AN503:$BV503)=35,SUM(tempcalcs!$AN503:$BV503,56.57706),".")</f>
        <v>39.233990000000006</v>
      </c>
      <c r="G498" s="62">
        <f>IF(COUNT(tempcalcs!$BX503:$DF503)=35,SUM(tempcalcs!$BX503:$DF503,60.75781),".")</f>
        <v>59.020099999999999</v>
      </c>
    </row>
    <row r="499" spans="1:7" x14ac:dyDescent="0.25">
      <c r="A499" s="58">
        <f>raw!$A504:$A504</f>
        <v>43361</v>
      </c>
      <c r="B499" s="59" t="str">
        <f>raw!$B504:$B504</f>
        <v>0012-0061</v>
      </c>
      <c r="C499" s="61">
        <f>IF(COUNT(score!S504:AC504,score!AO504)=0,".",SUM(score!S504:AC504,score!AO504)/COUNT(score!S504:AC504,score!AO504))</f>
        <v>85.416666666666671</v>
      </c>
      <c r="D499" s="61">
        <f>IF(COUNT(score!AF504:AM504)=0,".",SUM(score!AF504:AM504)/COUNT(score!AF504:AM504))</f>
        <v>62.5</v>
      </c>
      <c r="E499" s="61">
        <f>IF(COUNT(score!O504:R504)=0,".",SUM(score!O504:R504)/COUNT(score!O504:R504))</f>
        <v>50</v>
      </c>
      <c r="F499" s="62">
        <f>IF(COUNT(tempcalcs!$AN504:$BV504)=35,SUM(tempcalcs!$AN504:$BV504,56.57706),".")</f>
        <v>55.056560000000005</v>
      </c>
      <c r="G499" s="62">
        <f>IF(COUNT(tempcalcs!$BX504:$DF504)=35,SUM(tempcalcs!$BX504:$DF504,60.75781),".")</f>
        <v>50.451880000000003</v>
      </c>
    </row>
    <row r="500" spans="1:7" x14ac:dyDescent="0.25">
      <c r="A500" s="58">
        <f>raw!$A505:$A505</f>
        <v>43361</v>
      </c>
      <c r="B500" s="59" t="str">
        <f>raw!$B505:$B505</f>
        <v>0012-0062</v>
      </c>
      <c r="C500" s="61">
        <f>IF(COUNT(score!S505:AC505,score!AO505)=0,".",SUM(score!S505:AC505,score!AO505)/COUNT(score!S505:AC505,score!AO505))</f>
        <v>87.5</v>
      </c>
      <c r="D500" s="61">
        <f>IF(COUNT(score!AF505:AM505)=0,".",SUM(score!AF505:AM505)/COUNT(score!AF505:AM505))</f>
        <v>81.25</v>
      </c>
      <c r="E500" s="61">
        <f>IF(COUNT(score!O505:R505)=0,".",SUM(score!O505:R505)/COUNT(score!O505:R505))</f>
        <v>0</v>
      </c>
      <c r="F500" s="62">
        <f>IF(COUNT(tempcalcs!$AN505:$BV505)=35,SUM(tempcalcs!$AN505:$BV505,56.57706),".")</f>
        <v>44.239350000000002</v>
      </c>
      <c r="G500" s="62">
        <f>IF(COUNT(tempcalcs!$BX505:$DF505)=35,SUM(tempcalcs!$BX505:$DF505,60.75781),".")</f>
        <v>41.37003</v>
      </c>
    </row>
    <row r="501" spans="1:7" x14ac:dyDescent="0.25">
      <c r="A501" s="58">
        <f>raw!$A506:$A506</f>
        <v>43371</v>
      </c>
      <c r="B501" s="59" t="str">
        <f>raw!$B506:$B506</f>
        <v>0012-0066</v>
      </c>
      <c r="C501" s="61">
        <f>IF(COUNT(score!S506:AC506,score!AO506)=0,".",SUM(score!S506:AC506,score!AO506)/COUNT(score!S506:AC506,score!AO506))</f>
        <v>75</v>
      </c>
      <c r="D501" s="61">
        <f>IF(COUNT(score!AF506:AM506)=0,".",SUM(score!AF506:AM506)/COUNT(score!AF506:AM506))</f>
        <v>100</v>
      </c>
      <c r="E501" s="61">
        <f>IF(COUNT(score!O506:R506)=0,".",SUM(score!O506:R506)/COUNT(score!O506:R506))</f>
        <v>100</v>
      </c>
      <c r="F501" s="62">
        <f>IF(COUNT(tempcalcs!$AN506:$BV506)=35,SUM(tempcalcs!$AN506:$BV506,56.57706),".")</f>
        <v>34.483840000000001</v>
      </c>
      <c r="G501" s="62">
        <f>IF(COUNT(tempcalcs!$BX506:$DF506)=35,SUM(tempcalcs!$BX506:$DF506,60.75781),".")</f>
        <v>57.569659999999999</v>
      </c>
    </row>
    <row r="502" spans="1:7" x14ac:dyDescent="0.25">
      <c r="A502" s="58">
        <f>raw!$A507:$A507</f>
        <v>43371</v>
      </c>
      <c r="B502" s="59" t="str">
        <f>raw!$B507:$B507</f>
        <v>0012-0067</v>
      </c>
      <c r="C502" s="61">
        <f>IF(COUNT(score!S507:AC507,score!AO507)=0,".",SUM(score!S507:AC507,score!AO507)/COUNT(score!S507:AC507,score!AO507))</f>
        <v>97.916666666666671</v>
      </c>
      <c r="D502" s="61">
        <f>IF(COUNT(score!AF507:AM507)=0,".",SUM(score!AF507:AM507)/COUNT(score!AF507:AM507))</f>
        <v>100</v>
      </c>
      <c r="E502" s="61">
        <f>IF(COUNT(score!O507:R507)=0,".",SUM(score!O507:R507)/COUNT(score!O507:R507))</f>
        <v>100</v>
      </c>
      <c r="F502" s="62">
        <f>IF(COUNT(tempcalcs!$AN507:$BV507)=35,SUM(tempcalcs!$AN507:$BV507,56.57706),".")</f>
        <v>56.800080000000001</v>
      </c>
      <c r="G502" s="62">
        <f>IF(COUNT(tempcalcs!$BX507:$DF507)=35,SUM(tempcalcs!$BX507:$DF507,60.75781),".")</f>
        <v>55.00761</v>
      </c>
    </row>
    <row r="503" spans="1:7" x14ac:dyDescent="0.25">
      <c r="A503" s="58">
        <f>raw!$A508:$A508</f>
        <v>43369</v>
      </c>
      <c r="B503" s="59" t="str">
        <f>raw!$B508:$B508</f>
        <v>0012-0068</v>
      </c>
      <c r="C503" s="61">
        <f>IF(COUNT(score!S508:AC508,score!AO508)=0,".",SUM(score!S508:AC508,score!AO508)/COUNT(score!S508:AC508,score!AO508))</f>
        <v>75</v>
      </c>
      <c r="D503" s="61">
        <f>IF(COUNT(score!AF508:AM508)=0,".",SUM(score!AF508:AM508)/COUNT(score!AF508:AM508))</f>
        <v>90.625</v>
      </c>
      <c r="E503" s="61">
        <f>IF(COUNT(score!O508:R508)=0,".",SUM(score!O508:R508)/COUNT(score!O508:R508))</f>
        <v>75</v>
      </c>
      <c r="F503" s="62">
        <f>IF(COUNT(tempcalcs!$AN508:$BV508)=35,SUM(tempcalcs!$AN508:$BV508,56.57706),".")</f>
        <v>27.401230000000005</v>
      </c>
      <c r="G503" s="62">
        <f>IF(COUNT(tempcalcs!$BX508:$DF508)=35,SUM(tempcalcs!$BX508:$DF508,60.75781),".")</f>
        <v>44.155079999999998</v>
      </c>
    </row>
    <row r="504" spans="1:7" x14ac:dyDescent="0.25">
      <c r="A504" s="58">
        <f>raw!$A509:$A509</f>
        <v>43370</v>
      </c>
      <c r="B504" s="59" t="str">
        <f>raw!$B509:$B509</f>
        <v>0012-0069</v>
      </c>
      <c r="C504" s="61">
        <f>IF(COUNT(score!S509:AC509,score!AO509)=0,".",SUM(score!S509:AC509,score!AO509)/COUNT(score!S509:AC509,score!AO509))</f>
        <v>97.916666666666671</v>
      </c>
      <c r="D504" s="61">
        <f>IF(COUNT(score!AF509:AM509)=0,".",SUM(score!AF509:AM509)/COUNT(score!AF509:AM509))</f>
        <v>96.875</v>
      </c>
      <c r="E504" s="61">
        <f>IF(COUNT(score!O509:R509)=0,".",SUM(score!O509:R509)/COUNT(score!O509:R509))</f>
        <v>93.75</v>
      </c>
      <c r="F504" s="62">
        <f>IF(COUNT(tempcalcs!$AN509:$BV509)=35,SUM(tempcalcs!$AN509:$BV509,56.57706),".")</f>
        <v>52.642780000000002</v>
      </c>
      <c r="G504" s="62">
        <f>IF(COUNT(tempcalcs!$BX509:$DF509)=35,SUM(tempcalcs!$BX509:$DF509,60.75781),".")</f>
        <v>59.024940000000001</v>
      </c>
    </row>
    <row r="505" spans="1:7" x14ac:dyDescent="0.25">
      <c r="A505" s="58">
        <f>raw!$A510:$A510</f>
        <v>43369</v>
      </c>
      <c r="B505" s="59" t="str">
        <f>raw!$B510:$B510</f>
        <v>0012-0070</v>
      </c>
      <c r="C505" s="61">
        <f>IF(COUNT(score!S510:AC510,score!AO510)=0,".",SUM(score!S510:AC510,score!AO510)/COUNT(score!S510:AC510,score!AO510))</f>
        <v>91.666666666666671</v>
      </c>
      <c r="D505" s="61">
        <f>IF(COUNT(score!AF510:AM510)=0,".",SUM(score!AF510:AM510)/COUNT(score!AF510:AM510))</f>
        <v>68.75</v>
      </c>
      <c r="E505" s="61">
        <f>IF(COUNT(score!O510:R510)=0,".",SUM(score!O510:R510)/COUNT(score!O510:R510))</f>
        <v>0</v>
      </c>
      <c r="F505" s="62">
        <f>IF(COUNT(tempcalcs!$AN510:$BV510)=35,SUM(tempcalcs!$AN510:$BV510,56.57706),".")</f>
        <v>55.67022</v>
      </c>
      <c r="G505" s="62">
        <f>IF(COUNT(tempcalcs!$BX510:$DF510)=35,SUM(tempcalcs!$BX510:$DF510,60.75781),".")</f>
        <v>58.737830000000002</v>
      </c>
    </row>
    <row r="506" spans="1:7" x14ac:dyDescent="0.25">
      <c r="A506" s="58">
        <f>raw!$A511:$A511</f>
        <v>43371</v>
      </c>
      <c r="B506" s="59" t="str">
        <f>raw!$B511:$B511</f>
        <v>0012-0072</v>
      </c>
      <c r="C506" s="61">
        <f>IF(COUNT(score!S511:AC511,score!AO511)=0,".",SUM(score!S511:AC511,score!AO511)/COUNT(score!S511:AC511,score!AO511))</f>
        <v>87.5</v>
      </c>
      <c r="D506" s="61">
        <f>IF(COUNT(score!AF511:AM511)=0,".",SUM(score!AF511:AM511)/COUNT(score!AF511:AM511))</f>
        <v>100</v>
      </c>
      <c r="E506" s="61">
        <f>IF(COUNT(score!O511:R511)=0,".",SUM(score!O511:R511)/COUNT(score!O511:R511))</f>
        <v>93.75</v>
      </c>
      <c r="F506" s="62">
        <f>IF(COUNT(tempcalcs!$AN511:$BV511)=35,SUM(tempcalcs!$AN511:$BV511,56.57706),".")</f>
        <v>54.497480000000003</v>
      </c>
      <c r="G506" s="62">
        <f>IF(COUNT(tempcalcs!$BX511:$DF511)=35,SUM(tempcalcs!$BX511:$DF511,60.75781),".")</f>
        <v>55.77364</v>
      </c>
    </row>
    <row r="507" spans="1:7" x14ac:dyDescent="0.25">
      <c r="A507" s="58">
        <f>raw!$A512:$A512</f>
        <v>43369</v>
      </c>
      <c r="B507" s="59" t="str">
        <f>raw!$B512:$B512</f>
        <v>0012-0074</v>
      </c>
      <c r="C507" s="61">
        <f>IF(COUNT(score!S512:AC512,score!AO512)=0,".",SUM(score!S512:AC512,score!AO512)/COUNT(score!S512:AC512,score!AO512))</f>
        <v>66.666666666666671</v>
      </c>
      <c r="D507" s="61">
        <f>IF(COUNT(score!AF512:AM512)=0,".",SUM(score!AF512:AM512)/COUNT(score!AF512:AM512))</f>
        <v>68.75</v>
      </c>
      <c r="E507" s="61">
        <f>IF(COUNT(score!O512:R512)=0,".",SUM(score!O512:R512)/COUNT(score!O512:R512))</f>
        <v>50</v>
      </c>
      <c r="F507" s="62">
        <f>IF(COUNT(tempcalcs!$AN512:$BV512)=35,SUM(tempcalcs!$AN512:$BV512,56.57706),".")</f>
        <v>34.87079</v>
      </c>
      <c r="G507" s="62">
        <f>IF(COUNT(tempcalcs!$BX512:$DF512)=35,SUM(tempcalcs!$BX512:$DF512,60.75781),".")</f>
        <v>35.215649999999997</v>
      </c>
    </row>
    <row r="508" spans="1:7" x14ac:dyDescent="0.25">
      <c r="A508" s="58">
        <f>raw!$A513:$A513</f>
        <v>43371</v>
      </c>
      <c r="B508" s="59" t="str">
        <f>raw!$B513:$B513</f>
        <v>0012-0075</v>
      </c>
      <c r="C508" s="61">
        <f>IF(COUNT(score!S513:AC513,score!AO513)=0,".",SUM(score!S513:AC513,score!AO513)/COUNT(score!S513:AC513,score!AO513))</f>
        <v>66.666666666666671</v>
      </c>
      <c r="D508" s="61">
        <f>IF(COUNT(score!AF513:AM513)=0,".",SUM(score!AF513:AM513)/COUNT(score!AF513:AM513))</f>
        <v>81.25</v>
      </c>
      <c r="E508" s="61">
        <f>IF(COUNT(score!O513:R513)=0,".",SUM(score!O513:R513)/COUNT(score!O513:R513))</f>
        <v>62.5</v>
      </c>
      <c r="F508" s="62">
        <f>IF(COUNT(tempcalcs!$AN513:$BV513)=35,SUM(tempcalcs!$AN513:$BV513,56.57706),".")</f>
        <v>47.639620000000008</v>
      </c>
      <c r="G508" s="62">
        <f>IF(COUNT(tempcalcs!$BX513:$DF513)=35,SUM(tempcalcs!$BX513:$DF513,60.75781),".")</f>
        <v>41.512039999999999</v>
      </c>
    </row>
    <row r="509" spans="1:7" x14ac:dyDescent="0.25">
      <c r="A509" s="58">
        <f>raw!$A514:$A514</f>
        <v>43369</v>
      </c>
      <c r="B509" s="59" t="str">
        <f>raw!$B514:$B514</f>
        <v>0012-0076</v>
      </c>
      <c r="C509" s="61">
        <f>IF(COUNT(score!S514:AC514,score!AO514)=0,".",SUM(score!S514:AC514,score!AO514)/COUNT(score!S514:AC514,score!AO514))</f>
        <v>81.25</v>
      </c>
      <c r="D509" s="61">
        <f>IF(COUNT(score!AF514:AM514)=0,".",SUM(score!AF514:AM514)/COUNT(score!AF514:AM514))</f>
        <v>46.875</v>
      </c>
      <c r="E509" s="61">
        <f>IF(COUNT(score!O514:R514)=0,".",SUM(score!O514:R514)/COUNT(score!O514:R514))</f>
        <v>0</v>
      </c>
      <c r="F509" s="62">
        <f>IF(COUNT(tempcalcs!$AN514:$BV514)=35,SUM(tempcalcs!$AN514:$BV514,56.57706),".")</f>
        <v>41.790900000000001</v>
      </c>
      <c r="G509" s="62">
        <f>IF(COUNT(tempcalcs!$BX514:$DF514)=35,SUM(tempcalcs!$BX514:$DF514,60.75781),".")</f>
        <v>52.368399999999994</v>
      </c>
    </row>
    <row r="510" spans="1:7" x14ac:dyDescent="0.25">
      <c r="A510" s="58">
        <f>raw!$A515:$A515</f>
        <v>43371</v>
      </c>
      <c r="B510" s="59" t="str">
        <f>raw!$B515:$B515</f>
        <v>0012-0077</v>
      </c>
      <c r="C510" s="61">
        <f>IF(COUNT(score!S515:AC515,score!AO515)=0,".",SUM(score!S515:AC515,score!AO515)/COUNT(score!S515:AC515,score!AO515))</f>
        <v>81.25</v>
      </c>
      <c r="D510" s="61">
        <f>IF(COUNT(score!AF515:AM515)=0,".",SUM(score!AF515:AM515)/COUNT(score!AF515:AM515))</f>
        <v>81.25</v>
      </c>
      <c r="E510" s="61">
        <f>IF(COUNT(score!O515:R515)=0,".",SUM(score!O515:R515)/COUNT(score!O515:R515))</f>
        <v>62.5</v>
      </c>
      <c r="F510" s="62">
        <f>IF(COUNT(tempcalcs!$AN515:$BV515)=35,SUM(tempcalcs!$AN515:$BV515,56.57706),".")</f>
        <v>43.959969999999998</v>
      </c>
      <c r="G510" s="62">
        <f>IF(COUNT(tempcalcs!$BX515:$DF515)=35,SUM(tempcalcs!$BX515:$DF515,60.75781),".")</f>
        <v>56.529960000000003</v>
      </c>
    </row>
    <row r="511" spans="1:7" x14ac:dyDescent="0.25">
      <c r="A511" s="58">
        <f>raw!$A516:$A516</f>
        <v>43369</v>
      </c>
      <c r="B511" s="59" t="str">
        <f>raw!$B516:$B516</f>
        <v>0012-0079</v>
      </c>
      <c r="C511" s="61">
        <f>IF(COUNT(score!S516:AC516,score!AO516)=0,".",SUM(score!S516:AC516,score!AO516)/COUNT(score!S516:AC516,score!AO516))</f>
        <v>85.416666666666671</v>
      </c>
      <c r="D511" s="61">
        <f>IF(COUNT(score!AF516:AM516)=0,".",SUM(score!AF516:AM516)/COUNT(score!AF516:AM516))</f>
        <v>100</v>
      </c>
      <c r="E511" s="61">
        <f>IF(COUNT(score!O516:R516)=0,".",SUM(score!O516:R516)/COUNT(score!O516:R516))</f>
        <v>37.5</v>
      </c>
      <c r="F511" s="62">
        <f>IF(COUNT(tempcalcs!$AN516:$BV516)=35,SUM(tempcalcs!$AN516:$BV516,56.57706),".")</f>
        <v>34.317030000000003</v>
      </c>
      <c r="G511" s="62">
        <f>IF(COUNT(tempcalcs!$BX516:$DF516)=35,SUM(tempcalcs!$BX516:$DF516,60.75781),".")</f>
        <v>58.051940000000002</v>
      </c>
    </row>
    <row r="512" spans="1:7" x14ac:dyDescent="0.25">
      <c r="A512" s="58">
        <f>raw!$A517:$A517</f>
        <v>43369</v>
      </c>
      <c r="B512" s="59" t="str">
        <f>raw!$B517:$B517</f>
        <v>0012-0081</v>
      </c>
      <c r="C512" s="61">
        <f>IF(COUNT(score!S517:AC517,score!AO517)=0,".",SUM(score!S517:AC517,score!AO517)/COUNT(score!S517:AC517,score!AO517))</f>
        <v>64.583333333333329</v>
      </c>
      <c r="D512" s="61">
        <f>IF(COUNT(score!AF517:AM517)=0,".",SUM(score!AF517:AM517)/COUNT(score!AF517:AM517))</f>
        <v>100</v>
      </c>
      <c r="E512" s="61">
        <f>IF(COUNT(score!O517:R517)=0,".",SUM(score!O517:R517)/COUNT(score!O517:R517))</f>
        <v>62.5</v>
      </c>
      <c r="F512" s="62">
        <f>IF(COUNT(tempcalcs!$AN517:$BV517)=35,SUM(tempcalcs!$AN517:$BV517,56.57706),".")</f>
        <v>38.338030000000003</v>
      </c>
      <c r="G512" s="62">
        <f>IF(COUNT(tempcalcs!$BX517:$DF517)=35,SUM(tempcalcs!$BX517:$DF517,60.75781),".")</f>
        <v>59.011049999999997</v>
      </c>
    </row>
    <row r="513" spans="1:7" x14ac:dyDescent="0.25">
      <c r="A513" s="58">
        <f>raw!$A518:$A518</f>
        <v>43369</v>
      </c>
      <c r="B513" s="59" t="str">
        <f>raw!$B518:$B518</f>
        <v>0012-0083</v>
      </c>
      <c r="C513" s="61">
        <f>IF(COUNT(score!S518:AC518,score!AO518)=0,".",SUM(score!S518:AC518,score!AO518)/COUNT(score!S518:AC518,score!AO518))</f>
        <v>77.083333333333329</v>
      </c>
      <c r="D513" s="61">
        <f>IF(COUNT(score!AF518:AM518)=0,".",SUM(score!AF518:AM518)/COUNT(score!AF518:AM518))</f>
        <v>100</v>
      </c>
      <c r="E513" s="61">
        <f>IF(COUNT(score!O518:R518)=0,".",SUM(score!O518:R518)/COUNT(score!O518:R518))</f>
        <v>62.5</v>
      </c>
      <c r="F513" s="62">
        <f>IF(COUNT(tempcalcs!$AN518:$BV518)=35,SUM(tempcalcs!$AN518:$BV518,56.57706),".")</f>
        <v>41.246079999999999</v>
      </c>
      <c r="G513" s="62">
        <f>IF(COUNT(tempcalcs!$BX518:$DF518)=35,SUM(tempcalcs!$BX518:$DF518,60.75781),".")</f>
        <v>59.579509999999999</v>
      </c>
    </row>
    <row r="514" spans="1:7" x14ac:dyDescent="0.25">
      <c r="A514" s="58">
        <f>raw!$A519:$A519</f>
        <v>43369</v>
      </c>
      <c r="B514" s="59" t="str">
        <f>raw!$B519:$B519</f>
        <v>0012-0084</v>
      </c>
      <c r="C514" s="61">
        <f>IF(COUNT(score!S519:AC519,score!AO519)=0,".",SUM(score!S519:AC519,score!AO519)/COUNT(score!S519:AC519,score!AO519))</f>
        <v>75</v>
      </c>
      <c r="D514" s="61">
        <f>IF(COUNT(score!AF519:AM519)=0,".",SUM(score!AF519:AM519)/COUNT(score!AF519:AM519))</f>
        <v>93.75</v>
      </c>
      <c r="E514" s="61">
        <f>IF(COUNT(score!O519:R519)=0,".",SUM(score!O519:R519)/COUNT(score!O519:R519))</f>
        <v>62.5</v>
      </c>
      <c r="F514" s="62">
        <f>IF(COUNT(tempcalcs!$AN519:$BV519)=35,SUM(tempcalcs!$AN519:$BV519,56.57706),".")</f>
        <v>32.354129999999998</v>
      </c>
      <c r="G514" s="62">
        <f>IF(COUNT(tempcalcs!$BX519:$DF519)=35,SUM(tempcalcs!$BX519:$DF519,60.75781),".")</f>
        <v>52.723100000000002</v>
      </c>
    </row>
    <row r="515" spans="1:7" x14ac:dyDescent="0.25">
      <c r="A515" s="58">
        <f>raw!$A520:$A520</f>
        <v>43369</v>
      </c>
      <c r="B515" s="59" t="str">
        <f>raw!$B520:$B520</f>
        <v>0012-0085</v>
      </c>
      <c r="C515" s="61">
        <f>IF(COUNT(score!S520:AC520,score!AO520)=0,".",SUM(score!S520:AC520,score!AO520)/COUNT(score!S520:AC520,score!AO520))</f>
        <v>83.333333333333329</v>
      </c>
      <c r="D515" s="61">
        <f>IF(COUNT(score!AF520:AM520)=0,".",SUM(score!AF520:AM520)/COUNT(score!AF520:AM520))</f>
        <v>100</v>
      </c>
      <c r="E515" s="61">
        <f>IF(COUNT(score!O520:R520)=0,".",SUM(score!O520:R520)/COUNT(score!O520:R520))</f>
        <v>100</v>
      </c>
      <c r="F515" s="62">
        <f>IF(COUNT(tempcalcs!$AN520:$BV520)=35,SUM(tempcalcs!$AN520:$BV520,56.57706),".")</f>
        <v>36.291350000000001</v>
      </c>
      <c r="G515" s="62">
        <f>IF(COUNT(tempcalcs!$BX520:$DF520)=35,SUM(tempcalcs!$BX520:$DF520,60.75781),".")</f>
        <v>25.907150000000001</v>
      </c>
    </row>
    <row r="516" spans="1:7" x14ac:dyDescent="0.25">
      <c r="A516" s="58">
        <f>raw!$A521:$A521</f>
        <v>43369</v>
      </c>
      <c r="B516" s="59" t="str">
        <f>raw!$B521:$B521</f>
        <v>0012-0088</v>
      </c>
      <c r="C516" s="61">
        <f>IF(COUNT(score!S521:AC521,score!AO521)=0,".",SUM(score!S521:AC521,score!AO521)/COUNT(score!S521:AC521,score!AO521))</f>
        <v>93.75</v>
      </c>
      <c r="D516" s="61">
        <f>IF(COUNT(score!AF521:AM521)=0,".",SUM(score!AF521:AM521)/COUNT(score!AF521:AM521))</f>
        <v>87.5</v>
      </c>
      <c r="E516" s="61">
        <f>IF(COUNT(score!O521:R521)=0,".",SUM(score!O521:R521)/COUNT(score!O521:R521))</f>
        <v>100</v>
      </c>
      <c r="F516" s="62">
        <f>IF(COUNT(tempcalcs!$AN521:$BV521)=35,SUM(tempcalcs!$AN521:$BV521,56.57706),".")</f>
        <v>53.795730000000006</v>
      </c>
      <c r="G516" s="62">
        <f>IF(COUNT(tempcalcs!$BX521:$DF521)=35,SUM(tempcalcs!$BX521:$DF521,60.75781),".")</f>
        <v>57.92257</v>
      </c>
    </row>
    <row r="517" spans="1:7" x14ac:dyDescent="0.25">
      <c r="A517" s="58">
        <f>raw!$A522:$A522</f>
        <v>43370</v>
      </c>
      <c r="B517" s="59" t="str">
        <f>raw!$B522:$B522</f>
        <v>0012-0089</v>
      </c>
      <c r="C517" s="61">
        <f>IF(COUNT(score!S522:AC522,score!AO522)=0,".",SUM(score!S522:AC522,score!AO522)/COUNT(score!S522:AC522,score!AO522))</f>
        <v>58.333333333333336</v>
      </c>
      <c r="D517" s="61">
        <f>IF(COUNT(score!AF522:AM522)=0,".",SUM(score!AF522:AM522)/COUNT(score!AF522:AM522))</f>
        <v>93.75</v>
      </c>
      <c r="E517" s="61">
        <f>IF(COUNT(score!O522:R522)=0,".",SUM(score!O522:R522)/COUNT(score!O522:R522))</f>
        <v>56.25</v>
      </c>
      <c r="F517" s="62">
        <f>IF(COUNT(tempcalcs!$AN522:$BV522)=35,SUM(tempcalcs!$AN522:$BV522,56.57706),".")</f>
        <v>33.88167</v>
      </c>
      <c r="G517" s="62">
        <f>IF(COUNT(tempcalcs!$BX522:$DF522)=35,SUM(tempcalcs!$BX522:$DF522,60.75781),".")</f>
        <v>52.635759999999998</v>
      </c>
    </row>
    <row r="518" spans="1:7" x14ac:dyDescent="0.25">
      <c r="A518" s="58">
        <f>raw!$A523:$A523</f>
        <v>43370</v>
      </c>
      <c r="B518" s="59" t="str">
        <f>raw!$B523:$B523</f>
        <v>0012-0090</v>
      </c>
      <c r="C518" s="61">
        <f>IF(COUNT(score!S523:AC523,score!AO523)=0,".",SUM(score!S523:AC523,score!AO523)/COUNT(score!S523:AC523,score!AO523))</f>
        <v>89.583333333333329</v>
      </c>
      <c r="D518" s="61">
        <f>IF(COUNT(score!AF523:AM523)=0,".",SUM(score!AF523:AM523)/COUNT(score!AF523:AM523))</f>
        <v>96.875</v>
      </c>
      <c r="E518" s="61">
        <f>IF(COUNT(score!O523:R523)=0,".",SUM(score!O523:R523)/COUNT(score!O523:R523))</f>
        <v>100</v>
      </c>
      <c r="F518" s="62">
        <f>IF(COUNT(tempcalcs!$AN523:$BV523)=35,SUM(tempcalcs!$AN523:$BV523,56.57706),".")</f>
        <v>44.096209999999999</v>
      </c>
      <c r="G518" s="62">
        <f>IF(COUNT(tempcalcs!$BX523:$DF523)=35,SUM(tempcalcs!$BX523:$DF523,60.75781),".")</f>
        <v>62.473790000000001</v>
      </c>
    </row>
    <row r="519" spans="1:7" x14ac:dyDescent="0.25">
      <c r="A519" s="58">
        <f>raw!$A524:$A524</f>
        <v>43369</v>
      </c>
      <c r="B519" s="59" t="str">
        <f>raw!$B524:$B524</f>
        <v>0012-0091</v>
      </c>
      <c r="C519" s="61">
        <f>IF(COUNT(score!S524:AC524,score!AO524)=0,".",SUM(score!S524:AC524,score!AO524)/COUNT(score!S524:AC524,score!AO524))</f>
        <v>81.25</v>
      </c>
      <c r="D519" s="61">
        <f>IF(COUNT(score!AF524:AM524)=0,".",SUM(score!AF524:AM524)/COUNT(score!AF524:AM524))</f>
        <v>81.25</v>
      </c>
      <c r="E519" s="61">
        <f>IF(COUNT(score!O524:R524)=0,".",SUM(score!O524:R524)/COUNT(score!O524:R524))</f>
        <v>0</v>
      </c>
      <c r="F519" s="62">
        <f>IF(COUNT(tempcalcs!$AN524:$BV524)=35,SUM(tempcalcs!$AN524:$BV524,56.57706),".")</f>
        <v>25.778950000000009</v>
      </c>
      <c r="G519" s="62">
        <f>IF(COUNT(tempcalcs!$BX524:$DF524)=35,SUM(tempcalcs!$BX524:$DF524,60.75781),".")</f>
        <v>30.391849999999998</v>
      </c>
    </row>
    <row r="520" spans="1:7" x14ac:dyDescent="0.25">
      <c r="A520" s="58">
        <f>raw!$A525:$A525</f>
        <v>43369</v>
      </c>
      <c r="B520" s="59" t="str">
        <f>raw!$B525:$B525</f>
        <v>0012-0092</v>
      </c>
      <c r="C520" s="61">
        <f>IF(COUNT(score!S525:AC525,score!AO525)=0,".",SUM(score!S525:AC525,score!AO525)/COUNT(score!S525:AC525,score!AO525))</f>
        <v>58.333333333333336</v>
      </c>
      <c r="D520" s="61">
        <f>IF(COUNT(score!AF525:AM525)=0,".",SUM(score!AF525:AM525)/COUNT(score!AF525:AM525))</f>
        <v>100</v>
      </c>
      <c r="E520" s="61">
        <f>IF(COUNT(score!O525:R525)=0,".",SUM(score!O525:R525)/COUNT(score!O525:R525))</f>
        <v>0</v>
      </c>
      <c r="F520" s="62">
        <f>IF(COUNT(tempcalcs!$AN525:$BV525)=35,SUM(tempcalcs!$AN525:$BV525,56.57706),".")</f>
        <v>32.415880000000001</v>
      </c>
      <c r="G520" s="62">
        <f>IF(COUNT(tempcalcs!$BX525:$DF525)=35,SUM(tempcalcs!$BX525:$DF525,60.75781),".")</f>
        <v>30.891749999999995</v>
      </c>
    </row>
    <row r="521" spans="1:7" x14ac:dyDescent="0.25">
      <c r="A521" s="58">
        <f>raw!$A526:$A526</f>
        <v>43370</v>
      </c>
      <c r="B521" s="59" t="str">
        <f>raw!$B526:$B526</f>
        <v>0012-0093</v>
      </c>
      <c r="C521" s="61">
        <f>IF(COUNT(score!S526:AC526,score!AO526)=0,".",SUM(score!S526:AC526,score!AO526)/COUNT(score!S526:AC526,score!AO526))</f>
        <v>52.083333333333336</v>
      </c>
      <c r="D521" s="61">
        <f>IF(COUNT(score!AF526:AM526)=0,".",SUM(score!AF526:AM526)/COUNT(score!AF526:AM526))</f>
        <v>68.75</v>
      </c>
      <c r="E521" s="61">
        <f>IF(COUNT(score!O526:R526)=0,".",SUM(score!O526:R526)/COUNT(score!O526:R526))</f>
        <v>0</v>
      </c>
      <c r="F521" s="62">
        <f>IF(COUNT(tempcalcs!$AN526:$BV526)=35,SUM(tempcalcs!$AN526:$BV526,56.57706),".")</f>
        <v>23.437260000000002</v>
      </c>
      <c r="G521" s="62">
        <f>IF(COUNT(tempcalcs!$BX526:$DF526)=35,SUM(tempcalcs!$BX526:$DF526,60.75781),".")</f>
        <v>21.328119999999998</v>
      </c>
    </row>
    <row r="522" spans="1:7" x14ac:dyDescent="0.25">
      <c r="A522" s="58">
        <f>raw!$A527:$A527</f>
        <v>43370</v>
      </c>
      <c r="B522" s="59" t="str">
        <f>raw!$B527:$B527</f>
        <v>0012-0094</v>
      </c>
      <c r="C522" s="61">
        <f>IF(COUNT(score!S527:AC527,score!AO527)=0,".",SUM(score!S527:AC527,score!AO527)/COUNT(score!S527:AC527,score!AO527))</f>
        <v>70.833333333333329</v>
      </c>
      <c r="D522" s="61">
        <f>IF(COUNT(score!AF527:AM527)=0,".",SUM(score!AF527:AM527)/COUNT(score!AF527:AM527))</f>
        <v>81.25</v>
      </c>
      <c r="E522" s="61">
        <f>IF(COUNT(score!O527:R527)=0,".",SUM(score!O527:R527)/COUNT(score!O527:R527))</f>
        <v>68.75</v>
      </c>
      <c r="F522" s="62">
        <f>IF(COUNT(tempcalcs!$AN527:$BV527)=35,SUM(tempcalcs!$AN527:$BV527,56.57706),".")</f>
        <v>33.324470000000005</v>
      </c>
      <c r="G522" s="62">
        <f>IF(COUNT(tempcalcs!$BX527:$DF527)=35,SUM(tempcalcs!$BX527:$DF527,60.75781),".")</f>
        <v>57.706969999999998</v>
      </c>
    </row>
    <row r="523" spans="1:7" x14ac:dyDescent="0.25">
      <c r="A523" s="58">
        <f>raw!$A528:$A528</f>
        <v>43370</v>
      </c>
      <c r="B523" s="59" t="str">
        <f>raw!$B528:$B528</f>
        <v>0012-0096</v>
      </c>
      <c r="C523" s="61">
        <f>IF(COUNT(score!S528:AC528,score!AO528)=0,".",SUM(score!S528:AC528,score!AO528)/COUNT(score!S528:AC528,score!AO528))</f>
        <v>95.833333333333329</v>
      </c>
      <c r="D523" s="61">
        <f>IF(COUNT(score!AF528:AM528)=0,".",SUM(score!AF528:AM528)/COUNT(score!AF528:AM528))</f>
        <v>100</v>
      </c>
      <c r="E523" s="61">
        <f>IF(COUNT(score!O528:R528)=0,".",SUM(score!O528:R528)/COUNT(score!O528:R528))</f>
        <v>87.5</v>
      </c>
      <c r="F523" s="62">
        <f>IF(COUNT(tempcalcs!$AN528:$BV528)=35,SUM(tempcalcs!$AN528:$BV528,56.57706),".")</f>
        <v>50.158370000000005</v>
      </c>
      <c r="G523" s="62">
        <f>IF(COUNT(tempcalcs!$BX528:$DF528)=35,SUM(tempcalcs!$BX528:$DF528,60.75781),".")</f>
        <v>52.989530000000002</v>
      </c>
    </row>
    <row r="524" spans="1:7" x14ac:dyDescent="0.25">
      <c r="A524" s="58">
        <f>raw!$A529:$A529</f>
        <v>43370</v>
      </c>
      <c r="B524" s="59" t="str">
        <f>raw!$B529:$B529</f>
        <v>0012-0097</v>
      </c>
      <c r="C524" s="61">
        <f>IF(COUNT(score!S529:AC529,score!AO529)=0,".",SUM(score!S529:AC529,score!AO529)/COUNT(score!S529:AC529,score!AO529))</f>
        <v>70.833333333333329</v>
      </c>
      <c r="D524" s="61">
        <f>IF(COUNT(score!AF529:AM529)=0,".",SUM(score!AF529:AM529)/COUNT(score!AF529:AM529))</f>
        <v>81.25</v>
      </c>
      <c r="E524" s="61">
        <f>IF(COUNT(score!O529:R529)=0,".",SUM(score!O529:R529)/COUNT(score!O529:R529))</f>
        <v>25</v>
      </c>
      <c r="F524" s="62">
        <f>IF(COUNT(tempcalcs!$AN529:$BV529)=35,SUM(tempcalcs!$AN529:$BV529,56.57706),".")</f>
        <v>30.293939999999996</v>
      </c>
      <c r="G524" s="62">
        <f>IF(COUNT(tempcalcs!$BX529:$DF529)=35,SUM(tempcalcs!$BX529:$DF529,60.75781),".")</f>
        <v>45.812979999999996</v>
      </c>
    </row>
    <row r="525" spans="1:7" x14ac:dyDescent="0.25">
      <c r="A525" s="58">
        <f>raw!$A530:$A530</f>
        <v>43370</v>
      </c>
      <c r="B525" s="59" t="str">
        <f>raw!$B530:$B530</f>
        <v>0012-0098</v>
      </c>
      <c r="C525" s="61">
        <f>IF(COUNT(score!S530:AC530,score!AO530)=0,".",SUM(score!S530:AC530,score!AO530)/COUNT(score!S530:AC530,score!AO530))</f>
        <v>81.25</v>
      </c>
      <c r="D525" s="61">
        <f>IF(COUNT(score!AF530:AM530)=0,".",SUM(score!AF530:AM530)/COUNT(score!AF530:AM530))</f>
        <v>31.25</v>
      </c>
      <c r="E525" s="61">
        <f>IF(COUNT(score!O530:R530)=0,".",SUM(score!O530:R530)/COUNT(score!O530:R530))</f>
        <v>0</v>
      </c>
      <c r="F525" s="62">
        <f>IF(COUNT(tempcalcs!$AN530:$BV530)=35,SUM(tempcalcs!$AN530:$BV530,56.57706),".")</f>
        <v>47.90446</v>
      </c>
      <c r="G525" s="62">
        <f>IF(COUNT(tempcalcs!$BX530:$DF530)=35,SUM(tempcalcs!$BX530:$DF530,60.75781),".")</f>
        <v>45.825649999999996</v>
      </c>
    </row>
    <row r="526" spans="1:7" x14ac:dyDescent="0.25">
      <c r="A526" s="58">
        <f>raw!$A531:$A531</f>
        <v>43371</v>
      </c>
      <c r="B526" s="59" t="str">
        <f>raw!$B531:$B531</f>
        <v>0012-0099</v>
      </c>
      <c r="C526" s="61">
        <f>IF(COUNT(score!S531:AC531,score!AO531)=0,".",SUM(score!S531:AC531,score!AO531)/COUNT(score!S531:AC531,score!AO531))</f>
        <v>93.75</v>
      </c>
      <c r="D526" s="61">
        <f>IF(COUNT(score!AF531:AM531)=0,".",SUM(score!AF531:AM531)/COUNT(score!AF531:AM531))</f>
        <v>100</v>
      </c>
      <c r="E526" s="61">
        <f>IF(COUNT(score!O531:R531)=0,".",SUM(score!O531:R531)/COUNT(score!O531:R531))</f>
        <v>100</v>
      </c>
      <c r="F526" s="62">
        <f>IF(COUNT(tempcalcs!$AN531:$BV531)=35,SUM(tempcalcs!$AN531:$BV531,56.57706),".")</f>
        <v>35.757179999999998</v>
      </c>
      <c r="G526" s="62">
        <f>IF(COUNT(tempcalcs!$BX531:$DF531)=35,SUM(tempcalcs!$BX531:$DF531,60.75781),".")</f>
        <v>54.788979999999995</v>
      </c>
    </row>
    <row r="527" spans="1:7" x14ac:dyDescent="0.25">
      <c r="A527" s="58">
        <f>raw!$A532:$A532</f>
        <v>43369</v>
      </c>
      <c r="B527" s="59" t="str">
        <f>raw!$B532:$B532</f>
        <v>0012-0100</v>
      </c>
      <c r="C527" s="61">
        <f>IF(COUNT(score!S532:AC532,score!AO532)=0,".",SUM(score!S532:AC532,score!AO532)/COUNT(score!S532:AC532,score!AO532))</f>
        <v>75</v>
      </c>
      <c r="D527" s="61">
        <f>IF(COUNT(score!AF532:AM532)=0,".",SUM(score!AF532:AM532)/COUNT(score!AF532:AM532))</f>
        <v>81.25</v>
      </c>
      <c r="E527" s="61">
        <f>IF(COUNT(score!O532:R532)=0,".",SUM(score!O532:R532)/COUNT(score!O532:R532))</f>
        <v>0</v>
      </c>
      <c r="F527" s="62">
        <f>IF(COUNT(tempcalcs!$AN532:$BV532)=35,SUM(tempcalcs!$AN532:$BV532,56.57706),".")</f>
        <v>23.510740000000006</v>
      </c>
      <c r="G527" s="62">
        <f>IF(COUNT(tempcalcs!$BX532:$DF532)=35,SUM(tempcalcs!$BX532:$DF532,60.75781),".")</f>
        <v>32.074549999999995</v>
      </c>
    </row>
    <row r="528" spans="1:7" x14ac:dyDescent="0.25">
      <c r="A528" s="58">
        <f>raw!$A533:$A533</f>
        <v>43369</v>
      </c>
      <c r="B528" s="59" t="str">
        <f>raw!$B533:$B533</f>
        <v>0012-0101</v>
      </c>
      <c r="C528" s="61">
        <f>IF(COUNT(score!S533:AC533,score!AO533)=0,".",SUM(score!S533:AC533,score!AO533)/COUNT(score!S533:AC533,score!AO533))</f>
        <v>89.583333333333329</v>
      </c>
      <c r="D528" s="61">
        <f>IF(COUNT(score!AF533:AM533)=0,".",SUM(score!AF533:AM533)/COUNT(score!AF533:AM533))</f>
        <v>68.75</v>
      </c>
      <c r="E528" s="61">
        <f>IF(COUNT(score!O533:R533)=0,".",SUM(score!O533:R533)/COUNT(score!O533:R533))</f>
        <v>0</v>
      </c>
      <c r="F528" s="62">
        <f>IF(COUNT(tempcalcs!$AN533:$BV533)=35,SUM(tempcalcs!$AN533:$BV533,56.57706),".")</f>
        <v>41.063560000000003</v>
      </c>
      <c r="G528" s="62">
        <f>IF(COUNT(tempcalcs!$BX533:$DF533)=35,SUM(tempcalcs!$BX533:$DF533,60.75781),".")</f>
        <v>56.092599999999997</v>
      </c>
    </row>
    <row r="529" spans="1:7" x14ac:dyDescent="0.25">
      <c r="A529" s="58">
        <f>raw!$A534:$A534</f>
        <v>43371</v>
      </c>
      <c r="B529" s="59" t="str">
        <f>raw!$B534:$B534</f>
        <v>0012-0102</v>
      </c>
      <c r="C529" s="61">
        <f>IF(COUNT(score!S534:AC534,score!AO534)=0,".",SUM(score!S534:AC534,score!AO534)/COUNT(score!S534:AC534,score!AO534))</f>
        <v>93.75</v>
      </c>
      <c r="D529" s="61">
        <f>IF(COUNT(score!AF534:AM534)=0,".",SUM(score!AF534:AM534)/COUNT(score!AF534:AM534))</f>
        <v>100</v>
      </c>
      <c r="E529" s="61">
        <f>IF(COUNT(score!O534:R534)=0,".",SUM(score!O534:R534)/COUNT(score!O534:R534))</f>
        <v>87.5</v>
      </c>
      <c r="F529" s="62">
        <f>IF(COUNT(tempcalcs!$AN534:$BV534)=35,SUM(tempcalcs!$AN534:$BV534,56.57706),".")</f>
        <v>55.258340000000004</v>
      </c>
      <c r="G529" s="62">
        <f>IF(COUNT(tempcalcs!$BX534:$DF534)=35,SUM(tempcalcs!$BX534:$DF534,60.75781),".")</f>
        <v>60.69717</v>
      </c>
    </row>
    <row r="530" spans="1:7" x14ac:dyDescent="0.25">
      <c r="A530" s="58">
        <f>raw!$A535:$A535</f>
        <v>43369</v>
      </c>
      <c r="B530" s="59" t="str">
        <f>raw!$B535:$B535</f>
        <v>0012-0103</v>
      </c>
      <c r="C530" s="61">
        <f>IF(COUNT(score!S535:AC535,score!AO535)=0,".",SUM(score!S535:AC535,score!AO535)/COUNT(score!S535:AC535,score!AO535))</f>
        <v>93.75</v>
      </c>
      <c r="D530" s="61">
        <f>IF(COUNT(score!AF535:AM535)=0,".",SUM(score!AF535:AM535)/COUNT(score!AF535:AM535))</f>
        <v>100</v>
      </c>
      <c r="E530" s="61">
        <f>IF(COUNT(score!O535:R535)=0,".",SUM(score!O535:R535)/COUNT(score!O535:R535))</f>
        <v>75</v>
      </c>
      <c r="F530" s="62">
        <f>IF(COUNT(tempcalcs!$AN535:$BV535)=35,SUM(tempcalcs!$AN535:$BV535,56.57706),".")</f>
        <v>47.374960000000002</v>
      </c>
      <c r="G530" s="62">
        <f>IF(COUNT(tempcalcs!$BX535:$DF535)=35,SUM(tempcalcs!$BX535:$DF535,60.75781),".")</f>
        <v>52.44838</v>
      </c>
    </row>
    <row r="531" spans="1:7" x14ac:dyDescent="0.25">
      <c r="A531" s="58">
        <f>raw!$A536:$A536</f>
        <v>43398</v>
      </c>
      <c r="B531" s="59" t="str">
        <f>raw!$B536:$B536</f>
        <v>0012-0115</v>
      </c>
      <c r="C531" s="61">
        <f>IF(COUNT(score!S536:AC536,score!AO536)=0,".",SUM(score!S536:AC536,score!AO536)/COUNT(score!S536:AC536,score!AO536))</f>
        <v>100</v>
      </c>
      <c r="D531" s="61">
        <f>IF(COUNT(score!AF536:AM536)=0,".",SUM(score!AF536:AM536)/COUNT(score!AF536:AM536))</f>
        <v>90.625</v>
      </c>
      <c r="E531" s="61">
        <f>IF(COUNT(score!O536:R536)=0,".",SUM(score!O536:R536)/COUNT(score!O536:R536))</f>
        <v>62.5</v>
      </c>
      <c r="F531" s="62">
        <f>IF(COUNT(tempcalcs!$AN536:$BV536)=35,SUM(tempcalcs!$AN536:$BV536,56.57706),".")</f>
        <v>55.186550000000004</v>
      </c>
      <c r="G531" s="62">
        <f>IF(COUNT(tempcalcs!$BX536:$DF536)=35,SUM(tempcalcs!$BX536:$DF536,60.75781),".")</f>
        <v>50.193060000000003</v>
      </c>
    </row>
    <row r="532" spans="1:7" x14ac:dyDescent="0.25">
      <c r="A532" s="58">
        <f>raw!$A537:$A537</f>
        <v>43399</v>
      </c>
      <c r="B532" s="59" t="str">
        <f>raw!$B537:$B537</f>
        <v>0012-0116</v>
      </c>
      <c r="C532" s="61">
        <f>IF(COUNT(score!S537:AC537,score!AO537)=0,".",SUM(score!S537:AC537,score!AO537)/COUNT(score!S537:AC537,score!AO537))</f>
        <v>95.833333333333329</v>
      </c>
      <c r="D532" s="61">
        <f>IF(COUNT(score!AF537:AM537)=0,".",SUM(score!AF537:AM537)/COUNT(score!AF537:AM537))</f>
        <v>100</v>
      </c>
      <c r="E532" s="61">
        <f>IF(COUNT(score!O537:R537)=0,".",SUM(score!O537:R537)/COUNT(score!O537:R537))</f>
        <v>100</v>
      </c>
      <c r="F532" s="62">
        <f>IF(COUNT(tempcalcs!$AN537:$BV537)=35,SUM(tempcalcs!$AN537:$BV537,56.57706),".")</f>
        <v>53.553100000000001</v>
      </c>
      <c r="G532" s="62">
        <f>IF(COUNT(tempcalcs!$BX537:$DF537)=35,SUM(tempcalcs!$BX537:$DF537,60.75781),".")</f>
        <v>60.792630000000003</v>
      </c>
    </row>
    <row r="533" spans="1:7" x14ac:dyDescent="0.25">
      <c r="A533" s="58">
        <f>raw!$A538:$A538</f>
        <v>43403</v>
      </c>
      <c r="B533" s="59" t="str">
        <f>raw!$B538:$B538</f>
        <v>0012-0117</v>
      </c>
      <c r="C533" s="61">
        <f>IF(COUNT(score!S538:AC538,score!AO538)=0,".",SUM(score!S538:AC538,score!AO538)/COUNT(score!S538:AC538,score!AO538))</f>
        <v>91.666666666666671</v>
      </c>
      <c r="D533" s="61">
        <f>IF(COUNT(score!AF538:AM538)=0,".",SUM(score!AF538:AM538)/COUNT(score!AF538:AM538))</f>
        <v>100</v>
      </c>
      <c r="E533" s="61">
        <f>IF(COUNT(score!O538:R538)=0,".",SUM(score!O538:R538)/COUNT(score!O538:R538))</f>
        <v>81.25</v>
      </c>
      <c r="F533" s="62">
        <f>IF(COUNT(tempcalcs!$AN538:$BV538)=35,SUM(tempcalcs!$AN538:$BV538,56.57706),".")</f>
        <v>46.740369999999999</v>
      </c>
      <c r="G533" s="62">
        <f>IF(COUNT(tempcalcs!$BX538:$DF538)=35,SUM(tempcalcs!$BX538:$DF538,60.75781),".")</f>
        <v>57.34198</v>
      </c>
    </row>
    <row r="534" spans="1:7" x14ac:dyDescent="0.25">
      <c r="A534" s="58">
        <f>raw!$A539:$A539</f>
        <v>43395</v>
      </c>
      <c r="B534" s="59" t="str">
        <f>raw!$B539:$B539</f>
        <v>0012-0118</v>
      </c>
      <c r="C534" s="61">
        <f>IF(COUNT(score!S539:AC539,score!AO539)=0,".",SUM(score!S539:AC539,score!AO539)/COUNT(score!S539:AC539,score!AO539))</f>
        <v>45.833333333333336</v>
      </c>
      <c r="D534" s="61">
        <f>IF(COUNT(score!AF539:AM539)=0,".",SUM(score!AF539:AM539)/COUNT(score!AF539:AM539))</f>
        <v>28.125</v>
      </c>
      <c r="E534" s="61">
        <f>IF(COUNT(score!O539:R539)=0,".",SUM(score!O539:R539)/COUNT(score!O539:R539))</f>
        <v>0</v>
      </c>
      <c r="F534" s="62">
        <f>IF(COUNT(tempcalcs!$AN539:$BV539)=35,SUM(tempcalcs!$AN539:$BV539,56.57706),".")</f>
        <v>48.753440000000005</v>
      </c>
      <c r="G534" s="62">
        <f>IF(COUNT(tempcalcs!$BX539:$DF539)=35,SUM(tempcalcs!$BX539:$DF539,60.75781),".")</f>
        <v>41.614850000000004</v>
      </c>
    </row>
    <row r="535" spans="1:7" x14ac:dyDescent="0.25">
      <c r="A535" s="58">
        <f>raw!$A540:$A540</f>
        <v>43391</v>
      </c>
      <c r="B535" s="59" t="str">
        <f>raw!$B540:$B540</f>
        <v>0012-0120</v>
      </c>
      <c r="C535" s="61">
        <f>IF(COUNT(score!S540:AC540,score!AO540)=0,".",SUM(score!S540:AC540,score!AO540)/COUNT(score!S540:AC540,score!AO540))</f>
        <v>93.75</v>
      </c>
      <c r="D535" s="61">
        <f>IF(COUNT(score!AF540:AM540)=0,".",SUM(score!AF540:AM540)/COUNT(score!AF540:AM540))</f>
        <v>100</v>
      </c>
      <c r="E535" s="61">
        <f>IF(COUNT(score!O540:R540)=0,".",SUM(score!O540:R540)/COUNT(score!O540:R540))</f>
        <v>93.75</v>
      </c>
      <c r="F535" s="62">
        <f>IF(COUNT(tempcalcs!$AN540:$BV540)=35,SUM(tempcalcs!$AN540:$BV540,56.57706),".")</f>
        <v>45.083750000000002</v>
      </c>
      <c r="G535" s="62">
        <f>IF(COUNT(tempcalcs!$BX540:$DF540)=35,SUM(tempcalcs!$BX540:$DF540,60.75781),".")</f>
        <v>57.535289999999996</v>
      </c>
    </row>
    <row r="536" spans="1:7" x14ac:dyDescent="0.25">
      <c r="A536" s="58">
        <f>raw!$A541:$A541</f>
        <v>43391</v>
      </c>
      <c r="B536" s="59" t="str">
        <f>raw!$B541:$B541</f>
        <v>0012-0121</v>
      </c>
      <c r="C536" s="61">
        <f>IF(COUNT(score!S541:AC541,score!AO541)=0,".",SUM(score!S541:AC541,score!AO541)/COUNT(score!S541:AC541,score!AO541))</f>
        <v>100</v>
      </c>
      <c r="D536" s="61">
        <f>IF(COUNT(score!AF541:AM541)=0,".",SUM(score!AF541:AM541)/COUNT(score!AF541:AM541))</f>
        <v>100</v>
      </c>
      <c r="E536" s="61">
        <f>IF(COUNT(score!O541:R541)=0,".",SUM(score!O541:R541)/COUNT(score!O541:R541))</f>
        <v>100</v>
      </c>
      <c r="F536" s="62">
        <f>IF(COUNT(tempcalcs!$AN541:$BV541)=35,SUM(tempcalcs!$AN541:$BV541,56.57706),".")</f>
        <v>54.207610000000003</v>
      </c>
      <c r="G536" s="62">
        <f>IF(COUNT(tempcalcs!$BX541:$DF541)=35,SUM(tempcalcs!$BX541:$DF541,60.75781),".")</f>
        <v>55.963229999999996</v>
      </c>
    </row>
    <row r="537" spans="1:7" x14ac:dyDescent="0.25">
      <c r="A537" s="58">
        <f>raw!$A542:$A542</f>
        <v>43391</v>
      </c>
      <c r="B537" s="59" t="str">
        <f>raw!$B542:$B542</f>
        <v>0012-0122</v>
      </c>
      <c r="C537" s="61">
        <f>IF(COUNT(score!S542:AC542,score!AO542)=0,".",SUM(score!S542:AC542,score!AO542)/COUNT(score!S542:AC542,score!AO542))</f>
        <v>91.666666666666671</v>
      </c>
      <c r="D537" s="61">
        <f>IF(COUNT(score!AF542:AM542)=0,".",SUM(score!AF542:AM542)/COUNT(score!AF542:AM542))</f>
        <v>100</v>
      </c>
      <c r="E537" s="61">
        <f>IF(COUNT(score!O542:R542)=0,".",SUM(score!O542:R542)/COUNT(score!O542:R542))</f>
        <v>50</v>
      </c>
      <c r="F537" s="62">
        <f>IF(COUNT(tempcalcs!$AN542:$BV542)=35,SUM(tempcalcs!$AN542:$BV542,56.57706),".")</f>
        <v>36.06785</v>
      </c>
      <c r="G537" s="62">
        <f>IF(COUNT(tempcalcs!$BX542:$DF542)=35,SUM(tempcalcs!$BX542:$DF542,60.75781),".")</f>
        <v>29.891579999999998</v>
      </c>
    </row>
    <row r="538" spans="1:7" x14ac:dyDescent="0.25">
      <c r="A538" s="58">
        <f>raw!$A543:$A543</f>
        <v>43391</v>
      </c>
      <c r="B538" s="59" t="str">
        <f>raw!$B543:$B543</f>
        <v>0012-0123</v>
      </c>
      <c r="C538" s="61">
        <f>IF(COUNT(score!S543:AC543,score!AO543)=0,".",SUM(score!S543:AC543,score!AO543)/COUNT(score!S543:AC543,score!AO543))</f>
        <v>79.166666666666671</v>
      </c>
      <c r="D538" s="61">
        <f>IF(COUNT(score!AF543:AM543)=0,".",SUM(score!AF543:AM543)/COUNT(score!AF543:AM543))</f>
        <v>100</v>
      </c>
      <c r="E538" s="61">
        <f>IF(COUNT(score!O543:R543)=0,".",SUM(score!O543:R543)/COUNT(score!O543:R543))</f>
        <v>81.25</v>
      </c>
      <c r="F538" s="62">
        <f>IF(COUNT(tempcalcs!$AN543:$BV543)=35,SUM(tempcalcs!$AN543:$BV543,56.57706),".")</f>
        <v>35.796940000000006</v>
      </c>
      <c r="G538" s="62">
        <f>IF(COUNT(tempcalcs!$BX543:$DF543)=35,SUM(tempcalcs!$BX543:$DF543,60.75781),".")</f>
        <v>64.70917</v>
      </c>
    </row>
    <row r="539" spans="1:7" x14ac:dyDescent="0.25">
      <c r="A539" s="58">
        <f>raw!$A544:$A544</f>
        <v>43391</v>
      </c>
      <c r="B539" s="59" t="str">
        <f>raw!$B544:$B544</f>
        <v>0012-0124</v>
      </c>
      <c r="C539" s="61">
        <f>IF(COUNT(score!S544:AC544,score!AO544)=0,".",SUM(score!S544:AC544,score!AO544)/COUNT(score!S544:AC544,score!AO544))</f>
        <v>54.166666666666664</v>
      </c>
      <c r="D539" s="61">
        <f>IF(COUNT(score!AF544:AM544)=0,".",SUM(score!AF544:AM544)/COUNT(score!AF544:AM544))</f>
        <v>43.75</v>
      </c>
      <c r="E539" s="61">
        <f>IF(COUNT(score!O544:R544)=0,".",SUM(score!O544:R544)/COUNT(score!O544:R544))</f>
        <v>25</v>
      </c>
      <c r="F539" s="62">
        <f>IF(COUNT(tempcalcs!$AN544:$BV544)=35,SUM(tempcalcs!$AN544:$BV544,56.57706),".")</f>
        <v>32.050359999999998</v>
      </c>
      <c r="G539" s="62">
        <f>IF(COUNT(tempcalcs!$BX544:$DF544)=35,SUM(tempcalcs!$BX544:$DF544,60.75781),".")</f>
        <v>50.365879999999997</v>
      </c>
    </row>
    <row r="540" spans="1:7" x14ac:dyDescent="0.25">
      <c r="A540" s="58">
        <f>raw!$A545:$A545</f>
        <v>43391</v>
      </c>
      <c r="B540" s="59" t="str">
        <f>raw!$B545:$B545</f>
        <v>0012-0125</v>
      </c>
      <c r="C540" s="61">
        <f>IF(COUNT(score!S545:AC545,score!AO545)=0,".",SUM(score!S545:AC545,score!AO545)/COUNT(score!S545:AC545,score!AO545))</f>
        <v>100</v>
      </c>
      <c r="D540" s="61">
        <f>IF(COUNT(score!AF545:AM545)=0,".",SUM(score!AF545:AM545)/COUNT(score!AF545:AM545))</f>
        <v>40.625</v>
      </c>
      <c r="E540" s="61">
        <f>IF(COUNT(score!O545:R545)=0,".",SUM(score!O545:R545)/COUNT(score!O545:R545))</f>
        <v>50</v>
      </c>
      <c r="F540" s="62">
        <f>IF(COUNT(tempcalcs!$AN545:$BV545)=35,SUM(tempcalcs!$AN545:$BV545,56.57706),".")</f>
        <v>31.226200000000002</v>
      </c>
      <c r="G540" s="62">
        <f>IF(COUNT(tempcalcs!$BX545:$DF545)=35,SUM(tempcalcs!$BX545:$DF545,60.75781),".")</f>
        <v>52.290729999999996</v>
      </c>
    </row>
    <row r="541" spans="1:7" x14ac:dyDescent="0.25">
      <c r="A541" s="58">
        <f>raw!$A546:$A546</f>
        <v>43391</v>
      </c>
      <c r="B541" s="59" t="str">
        <f>raw!$B546:$B546</f>
        <v>0012-0126</v>
      </c>
      <c r="C541" s="61">
        <f>IF(COUNT(score!S546:AC546,score!AO546)=0,".",SUM(score!S546:AC546,score!AO546)/COUNT(score!S546:AC546,score!AO546))</f>
        <v>100</v>
      </c>
      <c r="D541" s="61">
        <f>IF(COUNT(score!AF546:AM546)=0,".",SUM(score!AF546:AM546)/COUNT(score!AF546:AM546))</f>
        <v>93.75</v>
      </c>
      <c r="E541" s="61">
        <f>IF(COUNT(score!O546:R546)=0,".",SUM(score!O546:R546)/COUNT(score!O546:R546))</f>
        <v>81.25</v>
      </c>
      <c r="F541" s="62">
        <f>IF(COUNT(tempcalcs!$AN546:$BV546)=35,SUM(tempcalcs!$AN546:$BV546,56.57706),".")</f>
        <v>50.806900000000006</v>
      </c>
      <c r="G541" s="62">
        <f>IF(COUNT(tempcalcs!$BX546:$DF546)=35,SUM(tempcalcs!$BX546:$DF546,60.75781),".")</f>
        <v>59.34375</v>
      </c>
    </row>
    <row r="542" spans="1:7" x14ac:dyDescent="0.25">
      <c r="A542" s="58">
        <f>raw!$A547:$A547</f>
        <v>43391</v>
      </c>
      <c r="B542" s="59" t="str">
        <f>raw!$B547:$B547</f>
        <v>0012-0127</v>
      </c>
      <c r="C542" s="61">
        <f>IF(COUNT(score!S547:AC547,score!AO547)=0,".",SUM(score!S547:AC547,score!AO547)/COUNT(score!S547:AC547,score!AO547))</f>
        <v>87.5</v>
      </c>
      <c r="D542" s="61">
        <f>IF(COUNT(score!AF547:AM547)=0,".",SUM(score!AF547:AM547)/COUNT(score!AF547:AM547))</f>
        <v>90.625</v>
      </c>
      <c r="E542" s="61">
        <f>IF(COUNT(score!O547:R547)=0,".",SUM(score!O547:R547)/COUNT(score!O547:R547))</f>
        <v>0</v>
      </c>
      <c r="F542" s="62">
        <f>IF(COUNT(tempcalcs!$AN547:$BV547)=35,SUM(tempcalcs!$AN547:$BV547,56.57706),".")</f>
        <v>54.46519</v>
      </c>
      <c r="G542" s="62">
        <f>IF(COUNT(tempcalcs!$BX547:$DF547)=35,SUM(tempcalcs!$BX547:$DF547,60.75781),".")</f>
        <v>49.461849999999998</v>
      </c>
    </row>
    <row r="543" spans="1:7" x14ac:dyDescent="0.25">
      <c r="A543" s="58">
        <f>raw!$A549:$A549</f>
        <v>43402</v>
      </c>
      <c r="B543" s="59" t="str">
        <f>raw!$B549:$B549</f>
        <v>0012-0129</v>
      </c>
      <c r="C543" s="61">
        <f>IF(COUNT(score!S548:AC548,score!AO548)=0,".",SUM(score!S548:AC548,score!AO548)/COUNT(score!S548:AC548,score!AO548))</f>
        <v>81.25</v>
      </c>
      <c r="D543" s="61">
        <f>IF(COUNT(score!AF548:AM548)=0,".",SUM(score!AF548:AM548)/COUNT(score!AF548:AM548))</f>
        <v>71.875</v>
      </c>
      <c r="E543" s="61">
        <f>IF(COUNT(score!O548:R548)=0,".",SUM(score!O548:R548)/COUNT(score!O548:R548))</f>
        <v>0</v>
      </c>
      <c r="F543" s="62">
        <f>IF(COUNT(tempcalcs!$AN548:$BV548)=35,SUM(tempcalcs!$AN548:$BV548,56.57706),".")</f>
        <v>44.450560000000003</v>
      </c>
      <c r="G543" s="62">
        <f>IF(COUNT(tempcalcs!$BX548:$DF548)=35,SUM(tempcalcs!$BX548:$DF548,60.75781),".")</f>
        <v>49.719799999999999</v>
      </c>
    </row>
    <row r="544" spans="1:7" x14ac:dyDescent="0.25">
      <c r="A544" s="58">
        <f>raw!$A550:$A550</f>
        <v>43403</v>
      </c>
      <c r="B544" s="59" t="str">
        <f>raw!$B550:$B550</f>
        <v>0012-0130</v>
      </c>
      <c r="C544" s="61">
        <f>IF(COUNT(score!S549:AC549,score!AO549)=0,".",SUM(score!S549:AC549,score!AO549)/COUNT(score!S549:AC549,score!AO549))</f>
        <v>95.833333333333329</v>
      </c>
      <c r="D544" s="61">
        <f>IF(COUNT(score!AF549:AM549)=0,".",SUM(score!AF549:AM549)/COUNT(score!AF549:AM549))</f>
        <v>96.875</v>
      </c>
      <c r="E544" s="61">
        <f>IF(COUNT(score!O549:R549)=0,".",SUM(score!O549:R549)/COUNT(score!O549:R549))</f>
        <v>75</v>
      </c>
      <c r="F544" s="62">
        <f>IF(COUNT(tempcalcs!$AN549:$BV549)=35,SUM(tempcalcs!$AN549:$BV549,56.57706),".")</f>
        <v>54.218240000000002</v>
      </c>
      <c r="G544" s="62">
        <f>IF(COUNT(tempcalcs!$BX549:$DF549)=35,SUM(tempcalcs!$BX549:$DF549,60.75781),".")</f>
        <v>58.843139999999998</v>
      </c>
    </row>
    <row r="545" spans="1:7" x14ac:dyDescent="0.25">
      <c r="A545" s="58">
        <f>raw!$A551:$A551</f>
        <v>43403</v>
      </c>
      <c r="B545" s="59" t="str">
        <f>raw!$B551:$B551</f>
        <v>0012-0131</v>
      </c>
      <c r="C545" s="61">
        <f>IF(COUNT(score!S550:AC550,score!AO550)=0,".",SUM(score!S550:AC550,score!AO550)/COUNT(score!S550:AC550,score!AO550))</f>
        <v>93.75</v>
      </c>
      <c r="D545" s="61">
        <f>IF(COUNT(score!AF550:AM550)=0,".",SUM(score!AF550:AM550)/COUNT(score!AF550:AM550))</f>
        <v>96.875</v>
      </c>
      <c r="E545" s="61">
        <f>IF(COUNT(score!O550:R550)=0,".",SUM(score!O550:R550)/COUNT(score!O550:R550))</f>
        <v>81.25</v>
      </c>
      <c r="F545" s="62">
        <f>IF(COUNT(tempcalcs!$AN550:$BV550)=35,SUM(tempcalcs!$AN550:$BV550,56.57706),".")</f>
        <v>46.60933</v>
      </c>
      <c r="G545" s="62">
        <f>IF(COUNT(tempcalcs!$BX550:$DF550)=35,SUM(tempcalcs!$BX550:$DF550,60.75781),".")</f>
        <v>66.119990000000001</v>
      </c>
    </row>
    <row r="546" spans="1:7" x14ac:dyDescent="0.25">
      <c r="A546" s="58">
        <f>raw!$A552:$A552</f>
        <v>43403</v>
      </c>
      <c r="B546" s="59" t="str">
        <f>raw!$B552:$B552</f>
        <v>0012-0132</v>
      </c>
      <c r="C546" s="61">
        <f>IF(COUNT(score!S551:AC551,score!AO551)=0,".",SUM(score!S551:AC551,score!AO551)/COUNT(score!S551:AC551,score!AO551))</f>
        <v>97.916666666666671</v>
      </c>
      <c r="D546" s="61">
        <f>IF(COUNT(score!AF551:AM551)=0,".",SUM(score!AF551:AM551)/COUNT(score!AF551:AM551))</f>
        <v>100</v>
      </c>
      <c r="E546" s="61">
        <f>IF(COUNT(score!O551:R551)=0,".",SUM(score!O551:R551)/COUNT(score!O551:R551))</f>
        <v>100</v>
      </c>
      <c r="F546" s="62">
        <f>IF(COUNT(tempcalcs!$AN551:$BV551)=35,SUM(tempcalcs!$AN551:$BV551,56.57706),".")</f>
        <v>50.385940000000005</v>
      </c>
      <c r="G546" s="62">
        <f>IF(COUNT(tempcalcs!$BX551:$DF551)=35,SUM(tempcalcs!$BX551:$DF551,60.75781),".")</f>
        <v>64.057239999999993</v>
      </c>
    </row>
    <row r="547" spans="1:7" x14ac:dyDescent="0.25">
      <c r="A547" s="58">
        <f>raw!$A553:$A553</f>
        <v>43398</v>
      </c>
      <c r="B547" s="59" t="str">
        <f>raw!$B553:$B553</f>
        <v>0012-0133</v>
      </c>
      <c r="C547" s="61">
        <f>IF(COUNT(score!S552:AC552,score!AO552)=0,".",SUM(score!S552:AC552,score!AO552)/COUNT(score!S552:AC552,score!AO552))</f>
        <v>91.666666666666671</v>
      </c>
      <c r="D547" s="61">
        <f>IF(COUNT(score!AF552:AM552)=0,".",SUM(score!AF552:AM552)/COUNT(score!AF552:AM552))</f>
        <v>100</v>
      </c>
      <c r="E547" s="61">
        <f>IF(COUNT(score!O552:R552)=0,".",SUM(score!O552:R552)/COUNT(score!O552:R552))</f>
        <v>56.25</v>
      </c>
      <c r="F547" s="62">
        <f>IF(COUNT(tempcalcs!$AN552:$BV552)=35,SUM(tempcalcs!$AN552:$BV552,56.57706),".")</f>
        <v>46.883250000000004</v>
      </c>
      <c r="G547" s="62">
        <f>IF(COUNT(tempcalcs!$BX552:$DF552)=35,SUM(tempcalcs!$BX552:$DF552,60.75781),".")</f>
        <v>60.490789999999997</v>
      </c>
    </row>
    <row r="548" spans="1:7" x14ac:dyDescent="0.25">
      <c r="A548" s="58">
        <f>raw!$A554:$A554</f>
        <v>43395</v>
      </c>
      <c r="B548" s="59" t="str">
        <f>raw!$B554:$B554</f>
        <v>0012-0134</v>
      </c>
      <c r="C548" s="61">
        <f>IF(COUNT(score!S553:AC553,score!AO553)=0,".",SUM(score!S553:AC553,score!AO553)/COUNT(score!S553:AC553,score!AO553))</f>
        <v>64.583333333333329</v>
      </c>
      <c r="D548" s="61">
        <f>IF(COUNT(score!AF553:AM553)=0,".",SUM(score!AF553:AM553)/COUNT(score!AF553:AM553))</f>
        <v>93.75</v>
      </c>
      <c r="E548" s="61">
        <f>IF(COUNT(score!O553:R553)=0,".",SUM(score!O553:R553)/COUNT(score!O553:R553))</f>
        <v>75</v>
      </c>
      <c r="F548" s="62">
        <f>IF(COUNT(tempcalcs!$AN553:$BV553)=35,SUM(tempcalcs!$AN553:$BV553,56.57706),".")</f>
        <v>43.062930000000001</v>
      </c>
      <c r="G548" s="62">
        <f>IF(COUNT(tempcalcs!$BX553:$DF553)=35,SUM(tempcalcs!$BX553:$DF553,60.75781),".")</f>
        <v>50.058719999999994</v>
      </c>
    </row>
    <row r="549" spans="1:7" x14ac:dyDescent="0.25">
      <c r="A549" s="58">
        <f>raw!$A555:$A555</f>
        <v>43396</v>
      </c>
      <c r="B549" s="59" t="str">
        <f>raw!$B555:$B555</f>
        <v>0012-0135</v>
      </c>
      <c r="C549" s="61">
        <f>IF(COUNT(score!S554:AC554,score!AO554)=0,".",SUM(score!S554:AC554,score!AO554)/COUNT(score!S554:AC554,score!AO554))</f>
        <v>79.166666666666671</v>
      </c>
      <c r="D549" s="61">
        <f>IF(COUNT(score!AF554:AM554)=0,".",SUM(score!AF554:AM554)/COUNT(score!AF554:AM554))</f>
        <v>90.625</v>
      </c>
      <c r="E549" s="61">
        <f>IF(COUNT(score!O554:R554)=0,".",SUM(score!O554:R554)/COUNT(score!O554:R554))</f>
        <v>75</v>
      </c>
      <c r="F549" s="62">
        <f>IF(COUNT(tempcalcs!$AN554:$BV554)=35,SUM(tempcalcs!$AN554:$BV554,56.57706),".")</f>
        <v>25.235010000000003</v>
      </c>
      <c r="G549" s="62">
        <f>IF(COUNT(tempcalcs!$BX554:$DF554)=35,SUM(tempcalcs!$BX554:$DF554,60.75781),".")</f>
        <v>41.934249999999999</v>
      </c>
    </row>
    <row r="550" spans="1:7" x14ac:dyDescent="0.25">
      <c r="A550" s="58">
        <f>raw!$A556:$A556</f>
        <v>43385</v>
      </c>
      <c r="B550" s="59" t="str">
        <f>raw!$B556:$B556</f>
        <v>0012-0136</v>
      </c>
      <c r="C550" s="61">
        <f>IF(COUNT(score!S555:AC555,score!AO555)=0,".",SUM(score!S555:AC555,score!AO555)/COUNT(score!S555:AC555,score!AO555))</f>
        <v>97.916666666666671</v>
      </c>
      <c r="D550" s="61">
        <f>IF(COUNT(score!AF555:AM555)=0,".",SUM(score!AF555:AM555)/COUNT(score!AF555:AM555))</f>
        <v>84.375</v>
      </c>
      <c r="E550" s="61">
        <f>IF(COUNT(score!O555:R555)=0,".",SUM(score!O555:R555)/COUNT(score!O555:R555))</f>
        <v>56.25</v>
      </c>
      <c r="F550" s="62">
        <f>IF(COUNT(tempcalcs!$AN555:$BV555)=35,SUM(tempcalcs!$AN555:$BV555,56.57706),".")</f>
        <v>55.67022</v>
      </c>
      <c r="G550" s="62">
        <f>IF(COUNT(tempcalcs!$BX555:$DF555)=35,SUM(tempcalcs!$BX555:$DF555,60.75781),".")</f>
        <v>58.737830000000002</v>
      </c>
    </row>
    <row r="551" spans="1:7" x14ac:dyDescent="0.25">
      <c r="A551" s="58">
        <f>raw!$A557:$A557</f>
        <v>43396</v>
      </c>
      <c r="B551" s="59" t="str">
        <f>raw!$B557:$B557</f>
        <v>0012-0137</v>
      </c>
      <c r="C551" s="61">
        <f>IF(COUNT(score!S556:AC556,score!AO556)=0,".",SUM(score!S556:AC556,score!AO556)/COUNT(score!S556:AC556,score!AO556))</f>
        <v>85.416666666666671</v>
      </c>
      <c r="D551" s="61">
        <f>IF(COUNT(score!AF556:AM556)=0,".",SUM(score!AF556:AM556)/COUNT(score!AF556:AM556))</f>
        <v>96.875</v>
      </c>
      <c r="E551" s="61">
        <f>IF(COUNT(score!O556:R556)=0,".",SUM(score!O556:R556)/COUNT(score!O556:R556))</f>
        <v>0</v>
      </c>
      <c r="F551" s="62">
        <f>IF(COUNT(tempcalcs!$AN556:$BV556)=35,SUM(tempcalcs!$AN556:$BV556,56.57706),".")</f>
        <v>36.350909999999999</v>
      </c>
      <c r="G551" s="62">
        <f>IF(COUNT(tempcalcs!$BX556:$DF556)=35,SUM(tempcalcs!$BX556:$DF556,60.75781),".")</f>
        <v>35.272390000000001</v>
      </c>
    </row>
    <row r="552" spans="1:7" x14ac:dyDescent="0.25">
      <c r="A552" s="58">
        <f>raw!$A558:$A558</f>
        <v>43395</v>
      </c>
      <c r="B552" s="59" t="str">
        <f>raw!$B558:$B558</f>
        <v>0012-0138</v>
      </c>
      <c r="C552" s="61">
        <f>IF(COUNT(score!S557:AC557,score!AO557)=0,".",SUM(score!S557:AC557,score!AO557)/COUNT(score!S557:AC557,score!AO557))</f>
        <v>70.833333333333329</v>
      </c>
      <c r="D552" s="61">
        <f>IF(COUNT(score!AF557:AM557)=0,".",SUM(score!AF557:AM557)/COUNT(score!AF557:AM557))</f>
        <v>40.625</v>
      </c>
      <c r="E552" s="61">
        <f>IF(COUNT(score!O557:R557)=0,".",SUM(score!O557:R557)/COUNT(score!O557:R557))</f>
        <v>0</v>
      </c>
      <c r="F552" s="62">
        <f>IF(COUNT(tempcalcs!$AN557:$BV557)=35,SUM(tempcalcs!$AN557:$BV557,56.57706),".")</f>
        <v>48.460280000000004</v>
      </c>
      <c r="G552" s="62">
        <f>IF(COUNT(tempcalcs!$BX557:$DF557)=35,SUM(tempcalcs!$BX557:$DF557,60.75781),".")</f>
        <v>47.359020000000001</v>
      </c>
    </row>
    <row r="553" spans="1:7" x14ac:dyDescent="0.25">
      <c r="A553" s="58">
        <f>raw!$A559:$A559</f>
        <v>43403</v>
      </c>
      <c r="B553" s="59" t="str">
        <f>raw!$B559:$B559</f>
        <v>0012-0140</v>
      </c>
      <c r="C553" s="61">
        <f>IF(COUNT(score!S558:AC558,score!AO558)=0,".",SUM(score!S558:AC558,score!AO558)/COUNT(score!S558:AC558,score!AO558))</f>
        <v>91.666666666666671</v>
      </c>
      <c r="D553" s="61">
        <f>IF(COUNT(score!AF558:AM558)=0,".",SUM(score!AF558:AM558)/COUNT(score!AF558:AM558))</f>
        <v>62.5</v>
      </c>
      <c r="E553" s="61">
        <f>IF(COUNT(score!O558:R558)=0,".",SUM(score!O558:R558)/COUNT(score!O558:R558))</f>
        <v>0</v>
      </c>
      <c r="F553" s="62">
        <f>IF(COUNT(tempcalcs!$AN558:$BV558)=35,SUM(tempcalcs!$AN558:$BV558,56.57706),".")</f>
        <v>33.371499999999997</v>
      </c>
      <c r="G553" s="62">
        <f>IF(COUNT(tempcalcs!$BX558:$DF558)=35,SUM(tempcalcs!$BX558:$DF558,60.75781),".")</f>
        <v>56.360869999999998</v>
      </c>
    </row>
    <row r="554" spans="1:7" x14ac:dyDescent="0.25">
      <c r="A554" s="58">
        <f>raw!$A560:$A560</f>
        <v>43403</v>
      </c>
      <c r="B554" s="59" t="str">
        <f>raw!$B560:$B560</f>
        <v>0012-0141</v>
      </c>
      <c r="C554" s="61">
        <f>IF(COUNT(score!S559:AC559,score!AO559)=0,".",SUM(score!S559:AC559,score!AO559)/COUNT(score!S559:AC559,score!AO559))</f>
        <v>81.25</v>
      </c>
      <c r="D554" s="61">
        <f>IF(COUNT(score!AF559:AM559)=0,".",SUM(score!AF559:AM559)/COUNT(score!AF559:AM559))</f>
        <v>90.625</v>
      </c>
      <c r="E554" s="61">
        <f>IF(COUNT(score!O559:R559)=0,".",SUM(score!O559:R559)/COUNT(score!O559:R559))</f>
        <v>56.25</v>
      </c>
      <c r="F554" s="62">
        <f>IF(COUNT(tempcalcs!$AN559:$BV559)=35,SUM(tempcalcs!$AN559:$BV559,56.57706),".")</f>
        <v>46.537500000000001</v>
      </c>
      <c r="G554" s="62">
        <f>IF(COUNT(tempcalcs!$BX559:$DF559)=35,SUM(tempcalcs!$BX559:$DF559,60.75781),".")</f>
        <v>59.526229999999998</v>
      </c>
    </row>
    <row r="555" spans="1:7" x14ac:dyDescent="0.25">
      <c r="A555" s="58">
        <f>raw!$A561:$A561</f>
        <v>43403</v>
      </c>
      <c r="B555" s="59" t="str">
        <f>raw!$B561:$B561</f>
        <v>0012-0142</v>
      </c>
      <c r="C555" s="61">
        <f>IF(COUNT(score!S560:AC560,score!AO560)=0,".",SUM(score!S560:AC560,score!AO560)/COUNT(score!S560:AC560,score!AO560))</f>
        <v>79.166666666666671</v>
      </c>
      <c r="D555" s="61">
        <f>IF(COUNT(score!AF560:AM560)=0,".",SUM(score!AF560:AM560)/COUNT(score!AF560:AM560))</f>
        <v>100</v>
      </c>
      <c r="E555" s="61">
        <f>IF(COUNT(score!O560:R560)=0,".",SUM(score!O560:R560)/COUNT(score!O560:R560))</f>
        <v>100</v>
      </c>
      <c r="F555" s="62">
        <f>IF(COUNT(tempcalcs!$AN560:$BV560)=35,SUM(tempcalcs!$AN560:$BV560,56.57706),".")</f>
        <v>50.385940000000005</v>
      </c>
      <c r="G555" s="62">
        <f>IF(COUNT(tempcalcs!$BX560:$DF560)=35,SUM(tempcalcs!$BX560:$DF560,60.75781),".")</f>
        <v>64.057239999999993</v>
      </c>
    </row>
    <row r="556" spans="1:7" x14ac:dyDescent="0.25">
      <c r="A556" s="58">
        <f>raw!$A562:$A562</f>
        <v>43399</v>
      </c>
      <c r="B556" s="59" t="str">
        <f>raw!$B562:$B562</f>
        <v>0012-0145</v>
      </c>
      <c r="C556" s="61">
        <f>IF(COUNT(score!S561:AC561,score!AO561)=0,".",SUM(score!S561:AC561,score!AO561)/COUNT(score!S561:AC561,score!AO561))</f>
        <v>93.75</v>
      </c>
      <c r="D556" s="61">
        <f>IF(COUNT(score!AF561:AM561)=0,".",SUM(score!AF561:AM561)/COUNT(score!AF561:AM561))</f>
        <v>100</v>
      </c>
      <c r="E556" s="61">
        <f>IF(COUNT(score!O561:R561)=0,".",SUM(score!O561:R561)/COUNT(score!O561:R561))</f>
        <v>62.5</v>
      </c>
      <c r="F556" s="62">
        <f>IF(COUNT(tempcalcs!$AN561:$BV561)=35,SUM(tempcalcs!$AN561:$BV561,56.57706),".")</f>
        <v>36.018190000000004</v>
      </c>
      <c r="G556" s="62">
        <f>IF(COUNT(tempcalcs!$BX561:$DF561)=35,SUM(tempcalcs!$BX561:$DF561,60.75781),".")</f>
        <v>64.734669999999994</v>
      </c>
    </row>
    <row r="557" spans="1:7" x14ac:dyDescent="0.25">
      <c r="A557" s="58">
        <f>raw!$A563:$A563</f>
        <v>43406</v>
      </c>
      <c r="B557" s="59" t="str">
        <f>raw!$B563:$B563</f>
        <v>0012-0146</v>
      </c>
      <c r="C557" s="61">
        <f>IF(COUNT(score!S562:AC562,score!AO562)=0,".",SUM(score!S562:AC562,score!AO562)/COUNT(score!S562:AC562,score!AO562))</f>
        <v>100</v>
      </c>
      <c r="D557" s="61">
        <f>IF(COUNT(score!AF562:AM562)=0,".",SUM(score!AF562:AM562)/COUNT(score!AF562:AM562))</f>
        <v>96.875</v>
      </c>
      <c r="E557" s="61">
        <f>IF(COUNT(score!O562:R562)=0,".",SUM(score!O562:R562)/COUNT(score!O562:R562))</f>
        <v>93.75</v>
      </c>
      <c r="F557" s="62">
        <f>IF(COUNT(tempcalcs!$AN562:$BV562)=35,SUM(tempcalcs!$AN562:$BV562,56.57706),".")</f>
        <v>53.964980000000004</v>
      </c>
      <c r="G557" s="62">
        <f>IF(COUNT(tempcalcs!$BX562:$DF562)=35,SUM(tempcalcs!$BX562:$DF562,60.75781),".")</f>
        <v>58.833289999999998</v>
      </c>
    </row>
    <row r="558" spans="1:7" x14ac:dyDescent="0.25">
      <c r="A558" s="58">
        <f>raw!$A564:$A564</f>
        <v>43399</v>
      </c>
      <c r="B558" s="59" t="str">
        <f>raw!$B564:$B564</f>
        <v>0012-0149</v>
      </c>
      <c r="C558" s="61">
        <f>IF(COUNT(score!S563:AC563,score!AO563)=0,".",SUM(score!S563:AC563,score!AO563)/COUNT(score!S563:AC563,score!AO563))</f>
        <v>91.666666666666671</v>
      </c>
      <c r="D558" s="61">
        <f>IF(COUNT(score!AF563:AM563)=0,".",SUM(score!AF563:AM563)/COUNT(score!AF563:AM563))</f>
        <v>100</v>
      </c>
      <c r="E558" s="61">
        <f>IF(COUNT(score!O563:R563)=0,".",SUM(score!O563:R563)/COUNT(score!O563:R563))</f>
        <v>87.5</v>
      </c>
      <c r="F558" s="62">
        <f>IF(COUNT(tempcalcs!$AN563:$BV563)=35,SUM(tempcalcs!$AN563:$BV563,56.57706),".")</f>
        <v>36.07235</v>
      </c>
      <c r="G558" s="62">
        <f>IF(COUNT(tempcalcs!$BX563:$DF563)=35,SUM(tempcalcs!$BX563:$DF563,60.75781),".")</f>
        <v>58.915010000000002</v>
      </c>
    </row>
    <row r="559" spans="1:7" x14ac:dyDescent="0.25">
      <c r="A559" s="58">
        <f>raw!$A565:$A565</f>
        <v>43397</v>
      </c>
      <c r="B559" s="59" t="str">
        <f>raw!$B565:$B565</f>
        <v>0013-0001</v>
      </c>
      <c r="C559" s="61">
        <f>IF(COUNT(score!S564:AC564,score!AO564)=0,".",SUM(score!S564:AC564,score!AO564)/COUNT(score!S564:AC564,score!AO564))</f>
        <v>97.916666666666671</v>
      </c>
      <c r="D559" s="61">
        <f>IF(COUNT(score!AF564:AM564)=0,".",SUM(score!AF564:AM564)/COUNT(score!AF564:AM564))</f>
        <v>34.375</v>
      </c>
      <c r="E559" s="61">
        <f>IF(COUNT(score!O564:R564)=0,".",SUM(score!O564:R564)/COUNT(score!O564:R564))</f>
        <v>37.5</v>
      </c>
      <c r="F559" s="62">
        <f>IF(COUNT(tempcalcs!$AN564:$BV564)=35,SUM(tempcalcs!$AN564:$BV564,56.57706),".")</f>
        <v>55.258340000000004</v>
      </c>
      <c r="G559" s="62">
        <f>IF(COUNT(tempcalcs!$BX564:$DF564)=35,SUM(tempcalcs!$BX564:$DF564,60.75781),".")</f>
        <v>60.69717</v>
      </c>
    </row>
    <row r="560" spans="1:7" x14ac:dyDescent="0.25">
      <c r="A560" s="58">
        <f>raw!$A566:$A566</f>
        <v>43395</v>
      </c>
      <c r="B560" s="59" t="str">
        <f>raw!$B566:$B566</f>
        <v>0013-0002</v>
      </c>
      <c r="C560" s="61">
        <f>IF(COUNT(score!S565:AC565,score!AO565)=0,".",SUM(score!S565:AC565,score!AO565)/COUNT(score!S565:AC565,score!AO565))</f>
        <v>72.916666666666671</v>
      </c>
      <c r="D560" s="61">
        <f>IF(COUNT(score!AF565:AM565)=0,".",SUM(score!AF565:AM565)/COUNT(score!AF565:AM565))</f>
        <v>68.75</v>
      </c>
      <c r="E560" s="61">
        <f>IF(COUNT(score!O565:R565)=0,".",SUM(score!O565:R565)/COUNT(score!O565:R565))</f>
        <v>37.5</v>
      </c>
      <c r="F560" s="62">
        <f>IF(COUNT(tempcalcs!$AN565:$BV565)=35,SUM(tempcalcs!$AN565:$BV565,56.57706),".")</f>
        <v>19.709860000000006</v>
      </c>
      <c r="G560" s="62">
        <f>IF(COUNT(tempcalcs!$BX565:$DF565)=35,SUM(tempcalcs!$BX565:$DF565,60.75781),".")</f>
        <v>60.286729999999999</v>
      </c>
    </row>
    <row r="561" spans="1:7" x14ac:dyDescent="0.25">
      <c r="A561" s="58">
        <f>raw!$A567:$A567</f>
        <v>43395</v>
      </c>
      <c r="B561" s="59" t="str">
        <f>raw!$B567:$B567</f>
        <v>0013-0003</v>
      </c>
      <c r="C561" s="61">
        <f>IF(COUNT(score!S566:AC566,score!AO566)=0,".",SUM(score!S566:AC566,score!AO566)/COUNT(score!S566:AC566,score!AO566))</f>
        <v>93.75</v>
      </c>
      <c r="D561" s="61">
        <f>IF(COUNT(score!AF566:AM566)=0,".",SUM(score!AF566:AM566)/COUNT(score!AF566:AM566))</f>
        <v>87.5</v>
      </c>
      <c r="E561" s="61">
        <f>IF(COUNT(score!O566:R566)=0,".",SUM(score!O566:R566)/COUNT(score!O566:R566))</f>
        <v>37.5</v>
      </c>
      <c r="F561" s="62">
        <f>IF(COUNT(tempcalcs!$AN566:$BV566)=35,SUM(tempcalcs!$AN566:$BV566,56.57706),".")</f>
        <v>49.864170000000001</v>
      </c>
      <c r="G561" s="62">
        <f>IF(COUNT(tempcalcs!$BX566:$DF566)=35,SUM(tempcalcs!$BX566:$DF566,60.75781),".")</f>
        <v>56.976120000000002</v>
      </c>
    </row>
    <row r="562" spans="1:7" x14ac:dyDescent="0.25">
      <c r="A562" s="58">
        <f>raw!$A568:$A568</f>
        <v>43395</v>
      </c>
      <c r="B562" s="59" t="str">
        <f>raw!$B568:$B568</f>
        <v>0013-0004</v>
      </c>
      <c r="C562" s="61">
        <f>IF(COUNT(score!S567:AC567,score!AO567)=0,".",SUM(score!S567:AC567,score!AO567)/COUNT(score!S567:AC567,score!AO567))</f>
        <v>81.25</v>
      </c>
      <c r="D562" s="61">
        <f>IF(COUNT(score!AF567:AM567)=0,".",SUM(score!AF567:AM567)/COUNT(score!AF567:AM567))</f>
        <v>90.625</v>
      </c>
      <c r="E562" s="61">
        <f>IF(COUNT(score!O567:R567)=0,".",SUM(score!O567:R567)/COUNT(score!O567:R567))</f>
        <v>50</v>
      </c>
      <c r="F562" s="62">
        <f>IF(COUNT(tempcalcs!$AN567:$BV567)=35,SUM(tempcalcs!$AN567:$BV567,56.57706),".")</f>
        <v>35.917820000000006</v>
      </c>
      <c r="G562" s="62">
        <f>IF(COUNT(tempcalcs!$BX567:$DF567)=35,SUM(tempcalcs!$BX567:$DF567,60.75781),".")</f>
        <v>63.904820000000001</v>
      </c>
    </row>
    <row r="563" spans="1:7" x14ac:dyDescent="0.25">
      <c r="A563" s="58">
        <f>raw!$A569:$A569</f>
        <v>43392</v>
      </c>
      <c r="B563" s="59" t="str">
        <f>raw!$B569:$B569</f>
        <v>0013-0005</v>
      </c>
      <c r="C563" s="61">
        <f>IF(COUNT(score!S568:AC568,score!AO568)=0,".",SUM(score!S568:AC568,score!AO568)/COUNT(score!S568:AC568,score!AO568))</f>
        <v>70.833333333333329</v>
      </c>
      <c r="D563" s="61">
        <f>IF(COUNT(score!AF568:AM568)=0,".",SUM(score!AF568:AM568)/COUNT(score!AF568:AM568))</f>
        <v>81.25</v>
      </c>
      <c r="E563" s="61">
        <f>IF(COUNT(score!O568:R568)=0,".",SUM(score!O568:R568)/COUNT(score!O568:R568))</f>
        <v>100</v>
      </c>
      <c r="F563" s="62">
        <f>IF(COUNT(tempcalcs!$AN568:$BV568)=35,SUM(tempcalcs!$AN568:$BV568,56.57706),".")</f>
        <v>50.840110000000003</v>
      </c>
      <c r="G563" s="62">
        <f>IF(COUNT(tempcalcs!$BX568:$DF568)=35,SUM(tempcalcs!$BX568:$DF568,60.75781),".")</f>
        <v>44.810029999999998</v>
      </c>
    </row>
    <row r="564" spans="1:7" x14ac:dyDescent="0.25">
      <c r="A564" s="58">
        <f>raw!$A570:$A570</f>
        <v>43392</v>
      </c>
      <c r="B564" s="59" t="str">
        <f>raw!$B570:$B570</f>
        <v>0013-0006</v>
      </c>
      <c r="C564" s="61">
        <f>IF(COUNT(score!S569:AC569,score!AO569)=0,".",SUM(score!S569:AC569,score!AO569)/COUNT(score!S569:AC569,score!AO569))</f>
        <v>97.916666666666671</v>
      </c>
      <c r="D564" s="61">
        <f>IF(COUNT(score!AF569:AM569)=0,".",SUM(score!AF569:AM569)/COUNT(score!AF569:AM569))</f>
        <v>87.5</v>
      </c>
      <c r="E564" s="61">
        <f>IF(COUNT(score!O569:R569)=0,".",SUM(score!O569:R569)/COUNT(score!O569:R569))</f>
        <v>75</v>
      </c>
      <c r="F564" s="62">
        <f>IF(COUNT(tempcalcs!$AN569:$BV569)=35,SUM(tempcalcs!$AN569:$BV569,56.57706),".")</f>
        <v>55.258340000000004</v>
      </c>
      <c r="G564" s="62">
        <f>IF(COUNT(tempcalcs!$BX569:$DF569)=35,SUM(tempcalcs!$BX569:$DF569,60.75781),".")</f>
        <v>60.69717</v>
      </c>
    </row>
    <row r="565" spans="1:7" x14ac:dyDescent="0.25">
      <c r="A565" s="58">
        <f>raw!$A571:$A571</f>
        <v>43397</v>
      </c>
      <c r="B565" s="59" t="str">
        <f>raw!$B571:$B571</f>
        <v>0013-0007</v>
      </c>
      <c r="C565" s="61">
        <f>IF(COUNT(score!S570:AC570,score!AO570)=0,".",SUM(score!S570:AC570,score!AO570)/COUNT(score!S570:AC570,score!AO570))</f>
        <v>95.833333333333329</v>
      </c>
      <c r="D565" s="61">
        <f>IF(COUNT(score!AF570:AM570)=0,".",SUM(score!AF570:AM570)/COUNT(score!AF570:AM570))</f>
        <v>100</v>
      </c>
      <c r="E565" s="61">
        <f>IF(COUNT(score!O570:R570)=0,".",SUM(score!O570:R570)/COUNT(score!O570:R570))</f>
        <v>100</v>
      </c>
      <c r="F565" s="62">
        <f>IF(COUNT(tempcalcs!$AN570:$BV570)=35,SUM(tempcalcs!$AN570:$BV570,56.57706),".")</f>
        <v>56.577060000000003</v>
      </c>
      <c r="G565" s="62">
        <f>IF(COUNT(tempcalcs!$BX570:$DF570)=35,SUM(tempcalcs!$BX570:$DF570,60.75781),".")</f>
        <v>60.757809999999999</v>
      </c>
    </row>
    <row r="566" spans="1:7" x14ac:dyDescent="0.25">
      <c r="A566" s="58">
        <f>raw!$A572:$A572</f>
        <v>43395</v>
      </c>
      <c r="B566" s="59" t="str">
        <f>raw!$B572:$B572</f>
        <v>0013-0008</v>
      </c>
      <c r="C566" s="61">
        <f>IF(COUNT(score!S571:AC571,score!AO571)=0,".",SUM(score!S571:AC571,score!AO571)/COUNT(score!S571:AC571,score!AO571))</f>
        <v>52.083333333333336</v>
      </c>
      <c r="D566" s="61">
        <f>IF(COUNT(score!AF571:AM571)=0,".",SUM(score!AF571:AM571)/COUNT(score!AF571:AM571))</f>
        <v>62.5</v>
      </c>
      <c r="E566" s="61">
        <f>IF(COUNT(score!O571:R571)=0,".",SUM(score!O571:R571)/COUNT(score!O571:R571))</f>
        <v>0</v>
      </c>
      <c r="F566" s="62">
        <f>IF(COUNT(tempcalcs!$AN571:$BV571)=35,SUM(tempcalcs!$AN571:$BV571,56.57706),".")</f>
        <v>29.418160000000004</v>
      </c>
      <c r="G566" s="62">
        <f>IF(COUNT(tempcalcs!$BX571:$DF571)=35,SUM(tempcalcs!$BX571:$DF571,60.75781),".")</f>
        <v>27.493679999999998</v>
      </c>
    </row>
    <row r="567" spans="1:7" x14ac:dyDescent="0.25">
      <c r="A567" s="58">
        <f>raw!$A573:$A573</f>
        <v>43397</v>
      </c>
      <c r="B567" s="59" t="str">
        <f>raw!$B573:$B573</f>
        <v>0013-0009</v>
      </c>
      <c r="C567" s="61">
        <f>IF(COUNT(score!S572:AC572,score!AO572)=0,".",SUM(score!S572:AC572,score!AO572)/COUNT(score!S572:AC572,score!AO572))</f>
        <v>85.416666666666671</v>
      </c>
      <c r="D567" s="61">
        <f>IF(COUNT(score!AF572:AM572)=0,".",SUM(score!AF572:AM572)/COUNT(score!AF572:AM572))</f>
        <v>100</v>
      </c>
      <c r="E567" s="61">
        <f>IF(COUNT(score!O572:R572)=0,".",SUM(score!O572:R572)/COUNT(score!O572:R572))</f>
        <v>75</v>
      </c>
      <c r="F567" s="62">
        <f>IF(COUNT(tempcalcs!$AN572:$BV572)=35,SUM(tempcalcs!$AN572:$BV572,56.57706),".")</f>
        <v>29.943330000000003</v>
      </c>
      <c r="G567" s="62">
        <f>IF(COUNT(tempcalcs!$BX572:$DF572)=35,SUM(tempcalcs!$BX572:$DF572,60.75781),".")</f>
        <v>70.51688</v>
      </c>
    </row>
    <row r="568" spans="1:7" x14ac:dyDescent="0.25">
      <c r="A568" s="58">
        <f>raw!$A574:$A574</f>
        <v>43392</v>
      </c>
      <c r="B568" s="59" t="str">
        <f>raw!$B574:$B574</f>
        <v>0013-0012</v>
      </c>
      <c r="C568" s="61">
        <f>IF(COUNT(score!S573:AC573,score!AO573)=0,".",SUM(score!S573:AC573,score!AO573)/COUNT(score!S573:AC573,score!AO573))</f>
        <v>93.75</v>
      </c>
      <c r="D568" s="61">
        <f>IF(COUNT(score!AF573:AM573)=0,".",SUM(score!AF573:AM573)/COUNT(score!AF573:AM573))</f>
        <v>93.75</v>
      </c>
      <c r="E568" s="61">
        <f>IF(COUNT(score!O573:R573)=0,".",SUM(score!O573:R573)/COUNT(score!O573:R573))</f>
        <v>81.25</v>
      </c>
      <c r="F568" s="62">
        <f>IF(COUNT(tempcalcs!$AN573:$BV573)=35,SUM(tempcalcs!$AN573:$BV573,56.57706),".")</f>
        <v>55.258340000000004</v>
      </c>
      <c r="G568" s="62">
        <f>IF(COUNT(tempcalcs!$BX573:$DF573)=35,SUM(tempcalcs!$BX573:$DF573,60.75781),".")</f>
        <v>60.69717</v>
      </c>
    </row>
    <row r="569" spans="1:7" x14ac:dyDescent="0.25">
      <c r="A569" s="58">
        <f>raw!$A575:$A575</f>
        <v>43395</v>
      </c>
      <c r="B569" s="59" t="str">
        <f>raw!$B575:$B575</f>
        <v>0013-0013</v>
      </c>
      <c r="C569" s="61">
        <f>IF(COUNT(score!S574:AC574,score!AO574)=0,".",SUM(score!S574:AC574,score!AO574)/COUNT(score!S574:AC574,score!AO574))</f>
        <v>58.333333333333336</v>
      </c>
      <c r="D569" s="61">
        <f>IF(COUNT(score!AF574:AM574)=0,".",SUM(score!AF574:AM574)/COUNT(score!AF574:AM574))</f>
        <v>56.25</v>
      </c>
      <c r="E569" s="61">
        <f>IF(COUNT(score!O574:R574)=0,".",SUM(score!O574:R574)/COUNT(score!O574:R574))</f>
        <v>37.5</v>
      </c>
      <c r="F569" s="62">
        <f>IF(COUNT(tempcalcs!$AN574:$BV574)=35,SUM(tempcalcs!$AN574:$BV574,56.57706),".")</f>
        <v>31.763920000000006</v>
      </c>
      <c r="G569" s="62">
        <f>IF(COUNT(tempcalcs!$BX574:$DF574)=35,SUM(tempcalcs!$BX574:$DF574,60.75781),".")</f>
        <v>38.346379999999996</v>
      </c>
    </row>
    <row r="570" spans="1:7" x14ac:dyDescent="0.25">
      <c r="A570" s="58">
        <f>raw!$A576:$A576</f>
        <v>43392</v>
      </c>
      <c r="B570" s="59" t="str">
        <f>raw!$B576:$B576</f>
        <v>0013-0014</v>
      </c>
      <c r="C570" s="61">
        <f>IF(COUNT(score!S575:AC575,score!AO575)=0,".",SUM(score!S575:AC575,score!AO575)/COUNT(score!S575:AC575,score!AO575))</f>
        <v>81.25</v>
      </c>
      <c r="D570" s="61">
        <f>IF(COUNT(score!AF575:AM575)=0,".",SUM(score!AF575:AM575)/COUNT(score!AF575:AM575))</f>
        <v>93.75</v>
      </c>
      <c r="E570" s="61">
        <f>IF(COUNT(score!O575:R575)=0,".",SUM(score!O575:R575)/COUNT(score!O575:R575))</f>
        <v>43.75</v>
      </c>
      <c r="F570" s="62">
        <f>IF(COUNT(tempcalcs!$AN575:$BV575)=35,SUM(tempcalcs!$AN575:$BV575,56.57706),".")</f>
        <v>43.880720000000004</v>
      </c>
      <c r="G570" s="62">
        <f>IF(COUNT(tempcalcs!$BX575:$DF575)=35,SUM(tempcalcs!$BX575:$DF575,60.75781),".")</f>
        <v>65.551079999999999</v>
      </c>
    </row>
    <row r="571" spans="1:7" x14ac:dyDescent="0.25">
      <c r="A571" s="58">
        <f>raw!$A577:$A577</f>
        <v>43395</v>
      </c>
      <c r="B571" s="59" t="str">
        <f>raw!$B577:$B577</f>
        <v>0013-0015</v>
      </c>
      <c r="C571" s="61">
        <f>IF(COUNT(score!S576:AC576,score!AO576)=0,".",SUM(score!S576:AC576,score!AO576)/COUNT(score!S576:AC576,score!AO576))</f>
        <v>91.666666666666671</v>
      </c>
      <c r="D571" s="61">
        <f>IF(COUNT(score!AF576:AM576)=0,".",SUM(score!AF576:AM576)/COUNT(score!AF576:AM576))</f>
        <v>46.875</v>
      </c>
      <c r="E571" s="61">
        <f>IF(COUNT(score!O576:R576)=0,".",SUM(score!O576:R576)/COUNT(score!O576:R576))</f>
        <v>50</v>
      </c>
      <c r="F571" s="62">
        <f>IF(COUNT(tempcalcs!$AN576:$BV576)=35,SUM(tempcalcs!$AN576:$BV576,56.57706),".")</f>
        <v>25.775520000000004</v>
      </c>
      <c r="G571" s="62">
        <f>IF(COUNT(tempcalcs!$BX576:$DF576)=35,SUM(tempcalcs!$BX576:$DF576,60.75781),".")</f>
        <v>58.545519999999996</v>
      </c>
    </row>
    <row r="572" spans="1:7" x14ac:dyDescent="0.25">
      <c r="A572" s="58">
        <f>raw!$A578:$A578</f>
        <v>43395</v>
      </c>
      <c r="B572" s="59" t="str">
        <f>raw!$B578:$B578</f>
        <v>0013-0016</v>
      </c>
      <c r="C572" s="61">
        <f>IF(COUNT(score!S577:AC577,score!AO577)=0,".",SUM(score!S577:AC577,score!AO577)/COUNT(score!S577:AC577,score!AO577))</f>
        <v>91.666666666666671</v>
      </c>
      <c r="D572" s="61">
        <f>IF(COUNT(score!AF577:AM577)=0,".",SUM(score!AF577:AM577)/COUNT(score!AF577:AM577))</f>
        <v>84.375</v>
      </c>
      <c r="E572" s="61">
        <f>IF(COUNT(score!O577:R577)=0,".",SUM(score!O577:R577)/COUNT(score!O577:R577))</f>
        <v>87.5</v>
      </c>
      <c r="F572" s="62">
        <f>IF(COUNT(tempcalcs!$AN577:$BV577)=35,SUM(tempcalcs!$AN577:$BV577,56.57706),".")</f>
        <v>36.283670000000008</v>
      </c>
      <c r="G572" s="62">
        <f>IF(COUNT(tempcalcs!$BX577:$DF577)=35,SUM(tempcalcs!$BX577:$DF577,60.75781),".")</f>
        <v>62.23659</v>
      </c>
    </row>
    <row r="573" spans="1:7" x14ac:dyDescent="0.25">
      <c r="A573" s="58">
        <f>raw!$A579:$A579</f>
        <v>43395</v>
      </c>
      <c r="B573" s="59" t="str">
        <f>raw!$B579:$B579</f>
        <v>0013-0017</v>
      </c>
      <c r="C573" s="61">
        <f>IF(COUNT(score!S578:AC578,score!AO578)=0,".",SUM(score!S578:AC578,score!AO578)/COUNT(score!S578:AC578,score!AO578))</f>
        <v>79.166666666666671</v>
      </c>
      <c r="D573" s="61">
        <f>IF(COUNT(score!AF578:AM578)=0,".",SUM(score!AF578:AM578)/COUNT(score!AF578:AM578))</f>
        <v>78.125</v>
      </c>
      <c r="E573" s="61">
        <f>IF(COUNT(score!O578:R578)=0,".",SUM(score!O578:R578)/COUNT(score!O578:R578))</f>
        <v>87.5</v>
      </c>
      <c r="F573" s="62">
        <f>IF(COUNT(tempcalcs!$AN578:$BV578)=35,SUM(tempcalcs!$AN578:$BV578,56.57706),".")</f>
        <v>25.341230000000003</v>
      </c>
      <c r="G573" s="62">
        <f>IF(COUNT(tempcalcs!$BX578:$DF578)=35,SUM(tempcalcs!$BX578:$DF578,60.75781),".")</f>
        <v>62.218559999999997</v>
      </c>
    </row>
    <row r="574" spans="1:7" x14ac:dyDescent="0.25">
      <c r="A574" s="58">
        <f>raw!$A580:$A580</f>
        <v>43397</v>
      </c>
      <c r="B574" s="59" t="str">
        <f>raw!$B580:$B580</f>
        <v>0013-0018</v>
      </c>
      <c r="C574" s="61">
        <f>IF(COUNT(score!S579:AC579,score!AO579)=0,".",SUM(score!S579:AC579,score!AO579)/COUNT(score!S579:AC579,score!AO579))</f>
        <v>68.75</v>
      </c>
      <c r="D574" s="61">
        <f>IF(COUNT(score!AF579:AM579)=0,".",SUM(score!AF579:AM579)/COUNT(score!AF579:AM579))</f>
        <v>100</v>
      </c>
      <c r="E574" s="61">
        <f>IF(COUNT(score!O579:R579)=0,".",SUM(score!O579:R579)/COUNT(score!O579:R579))</f>
        <v>100</v>
      </c>
      <c r="F574" s="62">
        <f>IF(COUNT(tempcalcs!$AN579:$BV579)=35,SUM(tempcalcs!$AN579:$BV579,56.57706),".")</f>
        <v>38.043210000000002</v>
      </c>
      <c r="G574" s="62">
        <f>IF(COUNT(tempcalcs!$BX579:$DF579)=35,SUM(tempcalcs!$BX579:$DF579,60.75781),".")</f>
        <v>66.665580000000006</v>
      </c>
    </row>
    <row r="575" spans="1:7" x14ac:dyDescent="0.25">
      <c r="A575" s="58">
        <f>raw!$A581:$A581</f>
        <v>43397</v>
      </c>
      <c r="B575" s="59" t="str">
        <f>raw!$B581:$B581</f>
        <v>0013-0020</v>
      </c>
      <c r="C575" s="61">
        <f>IF(COUNT(score!S580:AC580,score!AO580)=0,".",SUM(score!S580:AC580,score!AO580)/COUNT(score!S580:AC580,score!AO580))</f>
        <v>89.583333333333329</v>
      </c>
      <c r="D575" s="61">
        <f>IF(COUNT(score!AF580:AM580)=0,".",SUM(score!AF580:AM580)/COUNT(score!AF580:AM580))</f>
        <v>59.375</v>
      </c>
      <c r="E575" s="61">
        <f>IF(COUNT(score!O580:R580)=0,".",SUM(score!O580:R580)/COUNT(score!O580:R580))</f>
        <v>43.75</v>
      </c>
      <c r="F575" s="62">
        <f>IF(COUNT(tempcalcs!$AN580:$BV580)=35,SUM(tempcalcs!$AN580:$BV580,56.57706),".")</f>
        <v>51.339530000000003</v>
      </c>
      <c r="G575" s="62">
        <f>IF(COUNT(tempcalcs!$BX580:$DF580)=35,SUM(tempcalcs!$BX580:$DF580,60.75781),".")</f>
        <v>50.750810000000001</v>
      </c>
    </row>
    <row r="576" spans="1:7" x14ac:dyDescent="0.25">
      <c r="A576" s="58">
        <f>raw!$A582:$A582</f>
        <v>43397</v>
      </c>
      <c r="B576" s="59" t="str">
        <f>raw!$B582:$B582</f>
        <v>0013-0022</v>
      </c>
      <c r="C576" s="61">
        <f>IF(COUNT(score!S581:AC581,score!AO581)=0,".",SUM(score!S581:AC581,score!AO581)/COUNT(score!S581:AC581,score!AO581))</f>
        <v>89.583333333333329</v>
      </c>
      <c r="D576" s="61">
        <f>IF(COUNT(score!AF581:AM581)=0,".",SUM(score!AF581:AM581)/COUNT(score!AF581:AM581))</f>
        <v>40.625</v>
      </c>
      <c r="E576" s="61">
        <f>IF(COUNT(score!O581:R581)=0,".",SUM(score!O581:R581)/COUNT(score!O581:R581))</f>
        <v>12.5</v>
      </c>
      <c r="F576" s="62">
        <f>IF(COUNT(tempcalcs!$AN581:$BV581)=35,SUM(tempcalcs!$AN581:$BV581,56.57706),".")</f>
        <v>45.778829999999999</v>
      </c>
      <c r="G576" s="62">
        <f>IF(COUNT(tempcalcs!$BX581:$DF581)=35,SUM(tempcalcs!$BX581:$DF581,60.75781),".")</f>
        <v>55.826030000000003</v>
      </c>
    </row>
    <row r="577" spans="1:7" x14ac:dyDescent="0.25">
      <c r="A577" s="58">
        <f>raw!$A583:$A583</f>
        <v>43397</v>
      </c>
      <c r="B577" s="59" t="str">
        <f>raw!$B583:$B583</f>
        <v>0013-0023</v>
      </c>
      <c r="C577" s="61">
        <f>IF(COUNT(score!S582:AC582,score!AO582)=0,".",SUM(score!S582:AC582,score!AO582)/COUNT(score!S582:AC582,score!AO582))</f>
        <v>100</v>
      </c>
      <c r="D577" s="61">
        <f>IF(COUNT(score!AF582:AM582)=0,".",SUM(score!AF582:AM582)/COUNT(score!AF582:AM582))</f>
        <v>100</v>
      </c>
      <c r="E577" s="61">
        <f>IF(COUNT(score!O582:R582)=0,".",SUM(score!O582:R582)/COUNT(score!O582:R582))</f>
        <v>100</v>
      </c>
      <c r="F577" s="62">
        <f>IF(COUNT(tempcalcs!$AN582:$BV582)=35,SUM(tempcalcs!$AN582:$BV582,56.57706),".")</f>
        <v>55.258340000000004</v>
      </c>
      <c r="G577" s="62">
        <f>IF(COUNT(tempcalcs!$BX582:$DF582)=35,SUM(tempcalcs!$BX582:$DF582,60.75781),".")</f>
        <v>60.69717</v>
      </c>
    </row>
    <row r="578" spans="1:7" x14ac:dyDescent="0.25">
      <c r="A578" s="58">
        <f>raw!$A584:$A584</f>
        <v>43397</v>
      </c>
      <c r="B578" s="59" t="str">
        <f>raw!$B584:$B584</f>
        <v>0013-0024</v>
      </c>
      <c r="C578" s="61">
        <f>IF(COUNT(score!S583:AC583,score!AO583)=0,".",SUM(score!S583:AC583,score!AO583)/COUNT(score!S583:AC583,score!AO583))</f>
        <v>100</v>
      </c>
      <c r="D578" s="61">
        <f>IF(COUNT(score!AF583:AM583)=0,".",SUM(score!AF583:AM583)/COUNT(score!AF583:AM583))</f>
        <v>28.125</v>
      </c>
      <c r="E578" s="61">
        <f>IF(COUNT(score!O583:R583)=0,".",SUM(score!O583:R583)/COUNT(score!O583:R583))</f>
        <v>6.25</v>
      </c>
      <c r="F578" s="62">
        <f>IF(COUNT(tempcalcs!$AN583:$BV583)=35,SUM(tempcalcs!$AN583:$BV583,56.57706),".")</f>
        <v>50.385940000000005</v>
      </c>
      <c r="G578" s="62">
        <f>IF(COUNT(tempcalcs!$BX583:$DF583)=35,SUM(tempcalcs!$BX583:$DF583,60.75781),".")</f>
        <v>64.057239999999993</v>
      </c>
    </row>
    <row r="579" spans="1:7" x14ac:dyDescent="0.25">
      <c r="A579" s="58">
        <f>raw!$A585:$A585</f>
        <v>43396</v>
      </c>
      <c r="B579" s="59" t="str">
        <f>raw!$B585:$B585</f>
        <v>0013-0025</v>
      </c>
      <c r="C579" s="61">
        <f>IF(COUNT(score!S584:AC584,score!AO584)=0,".",SUM(score!S584:AC584,score!AO584)/COUNT(score!S584:AC584,score!AO584))</f>
        <v>43.75</v>
      </c>
      <c r="D579" s="61">
        <f>IF(COUNT(score!AF584:AM584)=0,".",SUM(score!AF584:AM584)/COUNT(score!AF584:AM584))</f>
        <v>100</v>
      </c>
      <c r="E579" s="61">
        <f>IF(COUNT(score!O584:R584)=0,".",SUM(score!O584:R584)/COUNT(score!O584:R584))</f>
        <v>25</v>
      </c>
      <c r="F579" s="62">
        <f>IF(COUNT(tempcalcs!$AN584:$BV584)=35,SUM(tempcalcs!$AN584:$BV584,56.57706),".")</f>
        <v>22.800850000000004</v>
      </c>
      <c r="G579" s="62">
        <f>IF(COUNT(tempcalcs!$BX584:$DF584)=35,SUM(tempcalcs!$BX584:$DF584,60.75781),".")</f>
        <v>24.439279999999997</v>
      </c>
    </row>
    <row r="580" spans="1:7" x14ac:dyDescent="0.25">
      <c r="A580" s="58">
        <f>raw!$A586:$A586</f>
        <v>43397</v>
      </c>
      <c r="B580" s="59" t="str">
        <f>raw!$B586:$B586</f>
        <v>0013-0026</v>
      </c>
      <c r="C580" s="61">
        <f>IF(COUNT(score!S585:AC585,score!AO585)=0,".",SUM(score!S585:AC585,score!AO585)/COUNT(score!S585:AC585,score!AO585))</f>
        <v>89.583333333333329</v>
      </c>
      <c r="D580" s="61">
        <f>IF(COUNT(score!AF585:AM585)=0,".",SUM(score!AF585:AM585)/COUNT(score!AF585:AM585))</f>
        <v>68.75</v>
      </c>
      <c r="E580" s="61">
        <f>IF(COUNT(score!O585:R585)=0,".",SUM(score!O585:R585)/COUNT(score!O585:R585))</f>
        <v>6.25</v>
      </c>
      <c r="F580" s="62">
        <f>IF(COUNT(tempcalcs!$AN585:$BV585)=35,SUM(tempcalcs!$AN585:$BV585,56.57706),".")</f>
        <v>40.752659999999999</v>
      </c>
      <c r="G580" s="62">
        <f>IF(COUNT(tempcalcs!$BX585:$DF585)=35,SUM(tempcalcs!$BX585:$DF585,60.75781),".")</f>
        <v>51.975880000000004</v>
      </c>
    </row>
    <row r="581" spans="1:7" x14ac:dyDescent="0.25">
      <c r="A581" s="58">
        <f>raw!$A587:$A587</f>
        <v>43407</v>
      </c>
      <c r="B581" s="59" t="str">
        <f>raw!$B587:$B587</f>
        <v>0013-0029</v>
      </c>
      <c r="C581" s="61">
        <f>IF(COUNT(score!S586:AC586,score!AO586)=0,".",SUM(score!S586:AC586,score!AO586)/COUNT(score!S586:AC586,score!AO586))</f>
        <v>100</v>
      </c>
      <c r="D581" s="61">
        <f>IF(COUNT(score!AF586:AM586)=0,".",SUM(score!AF586:AM586)/COUNT(score!AF586:AM586))</f>
        <v>96.875</v>
      </c>
      <c r="E581" s="61">
        <f>IF(COUNT(score!O586:R586)=0,".",SUM(score!O586:R586)/COUNT(score!O586:R586))</f>
        <v>81.25</v>
      </c>
      <c r="F581" s="62">
        <f>IF(COUNT(tempcalcs!$AN586:$BV586)=35,SUM(tempcalcs!$AN586:$BV586,56.57706),".")</f>
        <v>33.842300000000002</v>
      </c>
      <c r="G581" s="62">
        <f>IF(COUNT(tempcalcs!$BX586:$DF586)=35,SUM(tempcalcs!$BX586:$DF586,60.75781),".")</f>
        <v>65.549149999999997</v>
      </c>
    </row>
    <row r="582" spans="1:7" x14ac:dyDescent="0.25">
      <c r="A582" s="58">
        <f>raw!$A588:$A588</f>
        <v>43398</v>
      </c>
      <c r="B582" s="59" t="str">
        <f>raw!$B588:$B588</f>
        <v>0013-0030</v>
      </c>
      <c r="C582" s="61">
        <f>IF(COUNT(score!S587:AC587,score!AO587)=0,".",SUM(score!S587:AC587,score!AO587)/COUNT(score!S587:AC587,score!AO587))</f>
        <v>79.166666666666671</v>
      </c>
      <c r="D582" s="61">
        <f>IF(COUNT(score!AF587:AM587)=0,".",SUM(score!AF587:AM587)/COUNT(score!AF587:AM587))</f>
        <v>71.875</v>
      </c>
      <c r="E582" s="61">
        <f>IF(COUNT(score!O587:R587)=0,".",SUM(score!O587:R587)/COUNT(score!O587:R587))</f>
        <v>31.25</v>
      </c>
      <c r="F582" s="62">
        <f>IF(COUNT(tempcalcs!$AN587:$BV587)=35,SUM(tempcalcs!$AN587:$BV587,56.57706),".")</f>
        <v>36.032589999999999</v>
      </c>
      <c r="G582" s="62">
        <f>IF(COUNT(tempcalcs!$BX587:$DF587)=35,SUM(tempcalcs!$BX587:$DF587,60.75781),".")</f>
        <v>46.995109999999997</v>
      </c>
    </row>
    <row r="583" spans="1:7" x14ac:dyDescent="0.25">
      <c r="A583" s="58">
        <f>raw!$A589:$A589</f>
        <v>43406</v>
      </c>
      <c r="B583" s="59" t="str">
        <f>raw!$B589:$B589</f>
        <v>0013-0031</v>
      </c>
      <c r="C583" s="61">
        <f>IF(COUNT(score!S588:AC588,score!AO588)=0,".",SUM(score!S588:AC588,score!AO588)/COUNT(score!S588:AC588,score!AO588))</f>
        <v>81.25</v>
      </c>
      <c r="D583" s="61">
        <f>IF(COUNT(score!AF588:AM588)=0,".",SUM(score!AF588:AM588)/COUNT(score!AF588:AM588))</f>
        <v>93.75</v>
      </c>
      <c r="E583" s="61">
        <f>IF(COUNT(score!O588:R588)=0,".",SUM(score!O588:R588)/COUNT(score!O588:R588))</f>
        <v>100</v>
      </c>
      <c r="F583" s="62">
        <f>IF(COUNT(tempcalcs!$AN588:$BV588)=35,SUM(tempcalcs!$AN588:$BV588,56.57706),".")</f>
        <v>27.857060000000004</v>
      </c>
      <c r="G583" s="62">
        <f>IF(COUNT(tempcalcs!$BX588:$DF588)=35,SUM(tempcalcs!$BX588:$DF588,60.75781),".")</f>
        <v>33.100570000000005</v>
      </c>
    </row>
    <row r="584" spans="1:7" x14ac:dyDescent="0.25">
      <c r="A584" s="58">
        <f>raw!$A590:$A590</f>
        <v>43410</v>
      </c>
      <c r="B584" s="59" t="str">
        <f>raw!$B590:$B590</f>
        <v>0013-0032</v>
      </c>
      <c r="C584" s="61">
        <f>IF(COUNT(score!S589:AC589,score!AO589)=0,".",SUM(score!S589:AC589,score!AO589)/COUNT(score!S589:AC589,score!AO589))</f>
        <v>79.166666666666671</v>
      </c>
      <c r="D584" s="61">
        <f>IF(COUNT(score!AF589:AM589)=0,".",SUM(score!AF589:AM589)/COUNT(score!AF589:AM589))</f>
        <v>65.625</v>
      </c>
      <c r="E584" s="61">
        <f>IF(COUNT(score!O589:R589)=0,".",SUM(score!O589:R589)/COUNT(score!O589:R589))</f>
        <v>75</v>
      </c>
      <c r="F584" s="62">
        <f>IF(COUNT(tempcalcs!$AN589:$BV589)=35,SUM(tempcalcs!$AN589:$BV589,56.57706),".")</f>
        <v>41.422000000000004</v>
      </c>
      <c r="G584" s="62">
        <f>IF(COUNT(tempcalcs!$BX589:$DF589)=35,SUM(tempcalcs!$BX589:$DF589,60.75781),".")</f>
        <v>64.841170000000005</v>
      </c>
    </row>
    <row r="585" spans="1:7" x14ac:dyDescent="0.25">
      <c r="A585" s="58">
        <f>raw!$A591:$A591</f>
        <v>43410</v>
      </c>
      <c r="B585" s="59" t="str">
        <f>raw!$B591:$B591</f>
        <v>0013-0033</v>
      </c>
      <c r="C585" s="61">
        <f>IF(COUNT(score!S590:AC590,score!AO590)=0,".",SUM(score!S590:AC590,score!AO590)/COUNT(score!S590:AC590,score!AO590))</f>
        <v>39.583333333333336</v>
      </c>
      <c r="D585" s="61">
        <f>IF(COUNT(score!AF590:AM590)=0,".",SUM(score!AF590:AM590)/COUNT(score!AF590:AM590))</f>
        <v>93.75</v>
      </c>
      <c r="E585" s="61">
        <f>IF(COUNT(score!O590:R590)=0,".",SUM(score!O590:R590)/COUNT(score!O590:R590))</f>
        <v>25</v>
      </c>
      <c r="F585" s="62">
        <f>IF(COUNT(tempcalcs!$AN590:$BV590)=35,SUM(tempcalcs!$AN590:$BV590,56.57706),".")</f>
        <v>48.370470000000005</v>
      </c>
      <c r="G585" s="62">
        <f>IF(COUNT(tempcalcs!$BX590:$DF590)=35,SUM(tempcalcs!$BX590:$DF590,60.75781),".")</f>
        <v>56.199570000000001</v>
      </c>
    </row>
    <row r="586" spans="1:7" x14ac:dyDescent="0.25">
      <c r="A586" s="58">
        <f>raw!$A592:$A592</f>
        <v>43406</v>
      </c>
      <c r="B586" s="59" t="str">
        <f>raw!$B592:$B592</f>
        <v>0013-0034</v>
      </c>
      <c r="C586" s="61">
        <f>IF(COUNT(score!S591:AC591,score!AO591)=0,".",SUM(score!S591:AC591,score!AO591)/COUNT(score!S591:AC591,score!AO591))</f>
        <v>93.75</v>
      </c>
      <c r="D586" s="61">
        <f>IF(COUNT(score!AF591:AM591)=0,".",SUM(score!AF591:AM591)/COUNT(score!AF591:AM591))</f>
        <v>90.625</v>
      </c>
      <c r="E586" s="61">
        <f>IF(COUNT(score!O591:R591)=0,".",SUM(score!O591:R591)/COUNT(score!O591:R591))</f>
        <v>100</v>
      </c>
      <c r="F586" s="62">
        <f>IF(COUNT(tempcalcs!$AN591:$BV591)=35,SUM(tempcalcs!$AN591:$BV591,56.57706),".")</f>
        <v>47.361980000000003</v>
      </c>
      <c r="G586" s="62">
        <f>IF(COUNT(tempcalcs!$BX591:$DF591)=35,SUM(tempcalcs!$BX591:$DF591,60.75781),".")</f>
        <v>64.092060000000004</v>
      </c>
    </row>
    <row r="587" spans="1:7" x14ac:dyDescent="0.25">
      <c r="A587" s="58">
        <f>raw!$A593:$A593</f>
        <v>43407</v>
      </c>
      <c r="B587" s="59" t="str">
        <f>raw!$B593:$B593</f>
        <v>0013-0036</v>
      </c>
      <c r="C587" s="61">
        <f>IF(COUNT(score!S592:AC592,score!AO592)=0,".",SUM(score!S592:AC592,score!AO592)/COUNT(score!S592:AC592,score!AO592))</f>
        <v>93.75</v>
      </c>
      <c r="D587" s="61">
        <f>IF(COUNT(score!AF592:AM592)=0,".",SUM(score!AF592:AM592)/COUNT(score!AF592:AM592))</f>
        <v>87.5</v>
      </c>
      <c r="E587" s="61">
        <f>IF(COUNT(score!O592:R592)=0,".",SUM(score!O592:R592)/COUNT(score!O592:R592))</f>
        <v>43.75</v>
      </c>
      <c r="F587" s="62">
        <f>IF(COUNT(tempcalcs!$AN592:$BV592)=35,SUM(tempcalcs!$AN592:$BV592,56.57706),".")</f>
        <v>53.553100000000001</v>
      </c>
      <c r="G587" s="62">
        <f>IF(COUNT(tempcalcs!$BX592:$DF592)=35,SUM(tempcalcs!$BX592:$DF592,60.75781),".")</f>
        <v>60.792630000000003</v>
      </c>
    </row>
    <row r="588" spans="1:7" x14ac:dyDescent="0.25">
      <c r="A588" s="58">
        <f>raw!$A594:$A594</f>
        <v>43407</v>
      </c>
      <c r="B588" s="59" t="str">
        <f>raw!$B594:$B594</f>
        <v>0013-0037</v>
      </c>
      <c r="C588" s="61">
        <f>IF(COUNT(score!S593:AC593,score!AO593)=0,".",SUM(score!S593:AC593,score!AO593)/COUNT(score!S593:AC593,score!AO593))</f>
        <v>64.583333333333329</v>
      </c>
      <c r="D588" s="61">
        <f>IF(COUNT(score!AF593:AM593)=0,".",SUM(score!AF593:AM593)/COUNT(score!AF593:AM593))</f>
        <v>50</v>
      </c>
      <c r="E588" s="61">
        <f>IF(COUNT(score!O593:R593)=0,".",SUM(score!O593:R593)/COUNT(score!O593:R593))</f>
        <v>43.75</v>
      </c>
      <c r="F588" s="62">
        <f>IF(COUNT(tempcalcs!$AN593:$BV593)=35,SUM(tempcalcs!$AN593:$BV593,56.57706),".")</f>
        <v>39.222090000000001</v>
      </c>
      <c r="G588" s="62">
        <f>IF(COUNT(tempcalcs!$BX593:$DF593)=35,SUM(tempcalcs!$BX593:$DF593,60.75781),".")</f>
        <v>59.651759999999996</v>
      </c>
    </row>
    <row r="589" spans="1:7" x14ac:dyDescent="0.25">
      <c r="A589" s="58">
        <f>raw!$A595:$A595</f>
        <v>43410</v>
      </c>
      <c r="B589" s="59" t="str">
        <f>raw!$B595:$B595</f>
        <v>0013-0038</v>
      </c>
      <c r="C589" s="61">
        <f>IF(COUNT(score!S594:AC594,score!AO594)=0,".",SUM(score!S594:AC594,score!AO594)/COUNT(score!S594:AC594,score!AO594))</f>
        <v>83.333333333333329</v>
      </c>
      <c r="D589" s="61">
        <f>IF(COUNT(score!AF594:AM594)=0,".",SUM(score!AF594:AM594)/COUNT(score!AF594:AM594))</f>
        <v>59.375</v>
      </c>
      <c r="E589" s="61">
        <f>IF(COUNT(score!O594:R594)=0,".",SUM(score!O594:R594)/COUNT(score!O594:R594))</f>
        <v>25</v>
      </c>
      <c r="F589" s="62">
        <f>IF(COUNT(tempcalcs!$AN594:$BV594)=35,SUM(tempcalcs!$AN594:$BV594,56.57706),".")</f>
        <v>41.389620000000001</v>
      </c>
      <c r="G589" s="62">
        <f>IF(COUNT(tempcalcs!$BX594:$DF594)=35,SUM(tempcalcs!$BX594:$DF594,60.75781),".")</f>
        <v>25.876890000000003</v>
      </c>
    </row>
    <row r="590" spans="1:7" x14ac:dyDescent="0.25">
      <c r="A590" s="58">
        <f>raw!$A596:$A596</f>
        <v>43410</v>
      </c>
      <c r="B590" s="59" t="str">
        <f>raw!$B596:$B596</f>
        <v>0013-0040</v>
      </c>
      <c r="C590" s="61">
        <f>IF(COUNT(score!S595:AC595,score!AO595)=0,".",SUM(score!S595:AC595,score!AO595)/COUNT(score!S595:AC595,score!AO595))</f>
        <v>91.666666666666671</v>
      </c>
      <c r="D590" s="61">
        <f>IF(COUNT(score!AF595:AM595)=0,".",SUM(score!AF595:AM595)/COUNT(score!AF595:AM595))</f>
        <v>100</v>
      </c>
      <c r="E590" s="61">
        <f>IF(COUNT(score!O595:R595)=0,".",SUM(score!O595:R595)/COUNT(score!O595:R595))</f>
        <v>43.75</v>
      </c>
      <c r="F590" s="62">
        <f>IF(COUNT(tempcalcs!$AN595:$BV595)=35,SUM(tempcalcs!$AN595:$BV595,56.57706),".")</f>
        <v>57.072610000000005</v>
      </c>
      <c r="G590" s="62">
        <f>IF(COUNT(tempcalcs!$BX595:$DF595)=35,SUM(tempcalcs!$BX595:$DF595,60.75781),".")</f>
        <v>45.342500000000001</v>
      </c>
    </row>
    <row r="591" spans="1:7" x14ac:dyDescent="0.25">
      <c r="A591" s="58">
        <f>raw!$A597:$A597</f>
        <v>43410</v>
      </c>
      <c r="B591" s="59" t="str">
        <f>raw!$B597:$B597</f>
        <v>0013-0041</v>
      </c>
      <c r="C591" s="61">
        <f>IF(COUNT(score!S596:AC596,score!AO596)=0,".",SUM(score!S596:AC596,score!AO596)/COUNT(score!S596:AC596,score!AO596))</f>
        <v>83.333333333333329</v>
      </c>
      <c r="D591" s="61">
        <f>IF(COUNT(score!AF596:AM596)=0,".",SUM(score!AF596:AM596)/COUNT(score!AF596:AM596))</f>
        <v>87.5</v>
      </c>
      <c r="E591" s="61">
        <f>IF(COUNT(score!O596:R596)=0,".",SUM(score!O596:R596)/COUNT(score!O596:R596))</f>
        <v>75</v>
      </c>
      <c r="F591" s="62">
        <f>IF(COUNT(tempcalcs!$AN596:$BV596)=35,SUM(tempcalcs!$AN596:$BV596,56.57706),".")</f>
        <v>54.30498</v>
      </c>
      <c r="G591" s="62">
        <f>IF(COUNT(tempcalcs!$BX596:$DF596)=35,SUM(tempcalcs!$BX596:$DF596,60.75781),".")</f>
        <v>55.449629999999999</v>
      </c>
    </row>
    <row r="592" spans="1:7" x14ac:dyDescent="0.25">
      <c r="A592" s="58">
        <f>raw!$A598:$A598</f>
        <v>43410</v>
      </c>
      <c r="B592" s="59" t="str">
        <f>raw!$B598:$B598</f>
        <v>0013-0042</v>
      </c>
      <c r="C592" s="61">
        <f>IF(COUNT(score!S597:AC597,score!AO597)=0,".",SUM(score!S597:AC597,score!AO597)/COUNT(score!S597:AC597,score!AO597))</f>
        <v>95.833333333333329</v>
      </c>
      <c r="D592" s="61">
        <f>IF(COUNT(score!AF597:AM597)=0,".",SUM(score!AF597:AM597)/COUNT(score!AF597:AM597))</f>
        <v>90.625</v>
      </c>
      <c r="E592" s="61">
        <f>IF(COUNT(score!O597:R597)=0,".",SUM(score!O597:R597)/COUNT(score!O597:R597))</f>
        <v>100</v>
      </c>
      <c r="F592" s="62">
        <f>IF(COUNT(tempcalcs!$AN597:$BV597)=35,SUM(tempcalcs!$AN597:$BV597,56.57706),".")</f>
        <v>37.228340000000003</v>
      </c>
      <c r="G592" s="62">
        <f>IF(COUNT(tempcalcs!$BX597:$DF597)=35,SUM(tempcalcs!$BX597:$DF597,60.75781),".")</f>
        <v>67.202339999999992</v>
      </c>
    </row>
    <row r="593" spans="1:7" x14ac:dyDescent="0.25">
      <c r="A593" s="58">
        <f>raw!$A599:$A599</f>
        <v>43410</v>
      </c>
      <c r="B593" s="59" t="str">
        <f>raw!$B599:$B599</f>
        <v>0013-0043</v>
      </c>
      <c r="C593" s="61">
        <f>IF(COUNT(score!S598:AC598,score!AO598)=0,".",SUM(score!S598:AC598,score!AO598)/COUNT(score!S598:AC598,score!AO598))</f>
        <v>100</v>
      </c>
      <c r="D593" s="61">
        <f>IF(COUNT(score!AF598:AM598)=0,".",SUM(score!AF598:AM598)/COUNT(score!AF598:AM598))</f>
        <v>100</v>
      </c>
      <c r="E593" s="61">
        <f>IF(COUNT(score!O598:R598)=0,".",SUM(score!O598:R598)/COUNT(score!O598:R598))</f>
        <v>100</v>
      </c>
      <c r="F593" s="62">
        <f>IF(COUNT(tempcalcs!$AN598:$BV598)=35,SUM(tempcalcs!$AN598:$BV598,56.57706),".")</f>
        <v>54.114470000000004</v>
      </c>
      <c r="G593" s="62">
        <f>IF(COUNT(tempcalcs!$BX598:$DF598)=35,SUM(tempcalcs!$BX598:$DF598,60.75781),".")</f>
        <v>59.045389999999998</v>
      </c>
    </row>
    <row r="594" spans="1:7" x14ac:dyDescent="0.25">
      <c r="A594" s="58">
        <f>raw!$A600:$A600</f>
        <v>43410</v>
      </c>
      <c r="B594" s="59" t="str">
        <f>raw!$B600:$B600</f>
        <v>0013-0044</v>
      </c>
      <c r="C594" s="61">
        <f>IF(COUNT(score!S599:AC599,score!AO599)=0,".",SUM(score!S599:AC599,score!AO599)/COUNT(score!S599:AC599,score!AO599))</f>
        <v>97.916666666666671</v>
      </c>
      <c r="D594" s="61">
        <f>IF(COUNT(score!AF599:AM599)=0,".",SUM(score!AF599:AM599)/COUNT(score!AF599:AM599))</f>
        <v>100</v>
      </c>
      <c r="E594" s="61">
        <f>IF(COUNT(score!O599:R599)=0,".",SUM(score!O599:R599)/COUNT(score!O599:R599))</f>
        <v>62.5</v>
      </c>
      <c r="F594" s="62">
        <f>IF(COUNT(tempcalcs!$AN599:$BV599)=35,SUM(tempcalcs!$AN599:$BV599,56.57706),".")</f>
        <v>32.552230000000002</v>
      </c>
      <c r="G594" s="62">
        <f>IF(COUNT(tempcalcs!$BX599:$DF599)=35,SUM(tempcalcs!$BX599:$DF599,60.75781),".")</f>
        <v>49.210120000000003</v>
      </c>
    </row>
    <row r="595" spans="1:7" x14ac:dyDescent="0.25">
      <c r="A595" s="58">
        <f>raw!$A601:$A601</f>
        <v>43410</v>
      </c>
      <c r="B595" s="59" t="str">
        <f>raw!$B601:$B601</f>
        <v>0013-0045</v>
      </c>
      <c r="C595" s="61">
        <f>IF(COUNT(score!S600:AC600,score!AO600)=0,".",SUM(score!S600:AC600,score!AO600)/COUNT(score!S600:AC600,score!AO600))</f>
        <v>85.416666666666671</v>
      </c>
      <c r="D595" s="61">
        <f>IF(COUNT(score!AF600:AM600)=0,".",SUM(score!AF600:AM600)/COUNT(score!AF600:AM600))</f>
        <v>96.875</v>
      </c>
      <c r="E595" s="61">
        <f>IF(COUNT(score!O600:R600)=0,".",SUM(score!O600:R600)/COUNT(score!O600:R600))</f>
        <v>81.25</v>
      </c>
      <c r="F595" s="62">
        <f>IF(COUNT(tempcalcs!$AN600:$BV600)=35,SUM(tempcalcs!$AN600:$BV600,56.57706),".")</f>
        <v>40.683890000000005</v>
      </c>
      <c r="G595" s="62">
        <f>IF(COUNT(tempcalcs!$BX600:$DF600)=35,SUM(tempcalcs!$BX600:$DF600,60.75781),".")</f>
        <v>65.333939999999998</v>
      </c>
    </row>
    <row r="596" spans="1:7" x14ac:dyDescent="0.25">
      <c r="A596" s="58">
        <f>raw!$A602:$A602</f>
        <v>43410</v>
      </c>
      <c r="B596" s="59" t="str">
        <f>raw!$B602:$B602</f>
        <v>0013-0046</v>
      </c>
      <c r="C596" s="61">
        <f>IF(COUNT(score!S601:AC601,score!AO601)=0,".",SUM(score!S601:AC601,score!AO601)/COUNT(score!S601:AC601,score!AO601))</f>
        <v>87.5</v>
      </c>
      <c r="D596" s="61">
        <f>IF(COUNT(score!AF601:AM601)=0,".",SUM(score!AF601:AM601)/COUNT(score!AF601:AM601))</f>
        <v>84.375</v>
      </c>
      <c r="E596" s="61">
        <f>IF(COUNT(score!O601:R601)=0,".",SUM(score!O601:R601)/COUNT(score!O601:R601))</f>
        <v>87.5</v>
      </c>
      <c r="F596" s="62">
        <f>IF(COUNT(tempcalcs!$AN601:$BV601)=35,SUM(tempcalcs!$AN601:$BV601,56.57706),".")</f>
        <v>40.514620000000001</v>
      </c>
      <c r="G596" s="62">
        <f>IF(COUNT(tempcalcs!$BX601:$DF601)=35,SUM(tempcalcs!$BX601:$DF601,60.75781),".")</f>
        <v>57.505560000000003</v>
      </c>
    </row>
    <row r="597" spans="1:7" x14ac:dyDescent="0.25">
      <c r="A597" s="58">
        <f>raw!$A603:$A603</f>
        <v>43410</v>
      </c>
      <c r="B597" s="59" t="str">
        <f>raw!$B603:$B603</f>
        <v>0013-0047</v>
      </c>
      <c r="C597" s="61">
        <f>IF(COUNT(score!S602:AC602,score!AO602)=0,".",SUM(score!S602:AC602,score!AO602)/COUNT(score!S602:AC602,score!AO602))</f>
        <v>95.833333333333329</v>
      </c>
      <c r="D597" s="61">
        <f>IF(COUNT(score!AF602:AM602)=0,".",SUM(score!AF602:AM602)/COUNT(score!AF602:AM602))</f>
        <v>90.625</v>
      </c>
      <c r="E597" s="61">
        <f>IF(COUNT(score!O602:R602)=0,".",SUM(score!O602:R602)/COUNT(score!O602:R602))</f>
        <v>100</v>
      </c>
      <c r="F597" s="62">
        <f>IF(COUNT(tempcalcs!$AN602:$BV602)=35,SUM(tempcalcs!$AN602:$BV602,56.57706),".")</f>
        <v>53.84149</v>
      </c>
      <c r="G597" s="62">
        <f>IF(COUNT(tempcalcs!$BX602:$DF602)=35,SUM(tempcalcs!$BX602:$DF602,60.75781),".")</f>
        <v>62.188839999999999</v>
      </c>
    </row>
    <row r="598" spans="1:7" x14ac:dyDescent="0.25">
      <c r="A598" s="58">
        <f>raw!$A604:$A604</f>
        <v>43410</v>
      </c>
      <c r="B598" s="59" t="str">
        <f>raw!$B604:$B604</f>
        <v>0013-0048</v>
      </c>
      <c r="C598" s="61">
        <f>IF(COUNT(score!S603:AC603,score!AO603)=0,".",SUM(score!S603:AC603,score!AO603)/COUNT(score!S603:AC603,score!AO603))</f>
        <v>97.916666666666671</v>
      </c>
      <c r="D598" s="61">
        <f>IF(COUNT(score!AF603:AM603)=0,".",SUM(score!AF603:AM603)/COUNT(score!AF603:AM603))</f>
        <v>100</v>
      </c>
      <c r="E598" s="61">
        <f>IF(COUNT(score!O603:R603)=0,".",SUM(score!O603:R603)/COUNT(score!O603:R603))</f>
        <v>100</v>
      </c>
      <c r="F598" s="62">
        <f>IF(COUNT(tempcalcs!$AN603:$BV603)=35,SUM(tempcalcs!$AN603:$BV603,56.57706),".")</f>
        <v>46.93947</v>
      </c>
      <c r="G598" s="62">
        <f>IF(COUNT(tempcalcs!$BX603:$DF603)=35,SUM(tempcalcs!$BX603:$DF603,60.75781),".")</f>
        <v>63.171489999999999</v>
      </c>
    </row>
    <row r="599" spans="1:7" x14ac:dyDescent="0.25">
      <c r="A599" s="58">
        <f>raw!$A605:$A605</f>
        <v>43410</v>
      </c>
      <c r="B599" s="59" t="str">
        <f>raw!$B605:$B605</f>
        <v>0013-0049</v>
      </c>
      <c r="C599" s="61">
        <f>IF(COUNT(score!S604:AC604,score!AO604)=0,".",SUM(score!S604:AC604,score!AO604)/COUNT(score!S604:AC604,score!AO604))</f>
        <v>85.416666666666671</v>
      </c>
      <c r="D599" s="61">
        <f>IF(COUNT(score!AF604:AM604)=0,".",SUM(score!AF604:AM604)/COUNT(score!AF604:AM604))</f>
        <v>71.875</v>
      </c>
      <c r="E599" s="61">
        <f>IF(COUNT(score!O604:R604)=0,".",SUM(score!O604:R604)/COUNT(score!O604:R604))</f>
        <v>25</v>
      </c>
      <c r="F599" s="62">
        <f>IF(COUNT(tempcalcs!$AN604:$BV604)=35,SUM(tempcalcs!$AN604:$BV604,56.57706),".")</f>
        <v>57.65408</v>
      </c>
      <c r="G599" s="62">
        <f>IF(COUNT(tempcalcs!$BX604:$DF604)=35,SUM(tempcalcs!$BX604:$DF604,60.75781),".")</f>
        <v>56.848979999999997</v>
      </c>
    </row>
    <row r="600" spans="1:7" x14ac:dyDescent="0.25">
      <c r="A600" s="58">
        <f>raw!$A606:$A606</f>
        <v>43398</v>
      </c>
      <c r="B600" s="59" t="str">
        <f>raw!$B606:$B606</f>
        <v>0013-0050</v>
      </c>
      <c r="C600" s="61">
        <f>IF(COUNT(score!S605:AC605,score!AO605)=0,".",SUM(score!S605:AC605,score!AO605)/COUNT(score!S605:AC605,score!AO605))</f>
        <v>47.916666666666664</v>
      </c>
      <c r="D600" s="61">
        <f>IF(COUNT(score!AF605:AM605)=0,".",SUM(score!AF605:AM605)/COUNT(score!AF605:AM605))</f>
        <v>62.5</v>
      </c>
      <c r="E600" s="61">
        <f>IF(COUNT(score!O605:R605)=0,".",SUM(score!O605:R605)/COUNT(score!O605:R605))</f>
        <v>18.75</v>
      </c>
      <c r="F600" s="62">
        <f>IF(COUNT(tempcalcs!$AN605:$BV605)=35,SUM(tempcalcs!$AN605:$BV605,56.57706),".")</f>
        <v>28.086320000000001</v>
      </c>
      <c r="G600" s="62">
        <f>IF(COUNT(tempcalcs!$BX605:$DF605)=35,SUM(tempcalcs!$BX605:$DF605,60.75781),".")</f>
        <v>52.684829999999998</v>
      </c>
    </row>
    <row r="601" spans="1:7" x14ac:dyDescent="0.25">
      <c r="A601" s="58">
        <f>raw!$A607:$A607</f>
        <v>43410</v>
      </c>
      <c r="B601" s="59" t="str">
        <f>raw!$B607:$B607</f>
        <v>0013-0051</v>
      </c>
      <c r="C601" s="61">
        <f>IF(COUNT(score!S606:AC606,score!AO606)=0,".",SUM(score!S606:AC606,score!AO606)/COUNT(score!S606:AC606,score!AO606))</f>
        <v>83.333333333333329</v>
      </c>
      <c r="D601" s="61">
        <f>IF(COUNT(score!AF606:AM606)=0,".",SUM(score!AF606:AM606)/COUNT(score!AF606:AM606))</f>
        <v>93.75</v>
      </c>
      <c r="E601" s="61">
        <f>IF(COUNT(score!O606:R606)=0,".",SUM(score!O606:R606)/COUNT(score!O606:R606))</f>
        <v>100</v>
      </c>
      <c r="F601" s="62">
        <f>IF(COUNT(tempcalcs!$AN606:$BV606)=35,SUM(tempcalcs!$AN606:$BV606,56.57706),".")</f>
        <v>34.611590000000007</v>
      </c>
      <c r="G601" s="62">
        <f>IF(COUNT(tempcalcs!$BX606:$DF606)=35,SUM(tempcalcs!$BX606:$DF606,60.75781),".")</f>
        <v>55.568950000000001</v>
      </c>
    </row>
    <row r="602" spans="1:7" x14ac:dyDescent="0.25">
      <c r="A602" s="58">
        <f>raw!$A608:$A608</f>
        <v>43407</v>
      </c>
      <c r="B602" s="59" t="str">
        <f>raw!$B608:$B608</f>
        <v>0013-0052</v>
      </c>
      <c r="C602" s="61">
        <f>IF(COUNT(score!S607:AC607,score!AO607)=0,".",SUM(score!S607:AC607,score!AO607)/COUNT(score!S607:AC607,score!AO607))</f>
        <v>91.666666666666671</v>
      </c>
      <c r="D602" s="61">
        <f>IF(COUNT(score!AF607:AM607)=0,".",SUM(score!AF607:AM607)/COUNT(score!AF607:AM607))</f>
        <v>100</v>
      </c>
      <c r="E602" s="61">
        <f>IF(COUNT(score!O607:R607)=0,".",SUM(score!O607:R607)/COUNT(score!O607:R607))</f>
        <v>100</v>
      </c>
      <c r="F602" s="62">
        <f>IF(COUNT(tempcalcs!$AN607:$BV607)=35,SUM(tempcalcs!$AN607:$BV607,56.57706),".")</f>
        <v>56.577060000000003</v>
      </c>
      <c r="G602" s="62">
        <f>IF(COUNT(tempcalcs!$BX607:$DF607)=35,SUM(tempcalcs!$BX607:$DF607,60.75781),".")</f>
        <v>60.757809999999999</v>
      </c>
    </row>
    <row r="603" spans="1:7" x14ac:dyDescent="0.25">
      <c r="A603" s="58">
        <f>raw!$A609:$A609</f>
        <v>43407</v>
      </c>
      <c r="B603" s="59" t="str">
        <f>raw!$B609:$B609</f>
        <v>0013-0053</v>
      </c>
      <c r="C603" s="61">
        <f>IF(COUNT(score!S608:AC608,score!AO608)=0,".",SUM(score!S608:AC608,score!AO608)/COUNT(score!S608:AC608,score!AO608))</f>
        <v>56.25</v>
      </c>
      <c r="D603" s="61">
        <f>IF(COUNT(score!AF608:AM608)=0,".",SUM(score!AF608:AM608)/COUNT(score!AF608:AM608))</f>
        <v>100</v>
      </c>
      <c r="E603" s="61">
        <f>IF(COUNT(score!O608:R608)=0,".",SUM(score!O608:R608)/COUNT(score!O608:R608))</f>
        <v>100</v>
      </c>
      <c r="F603" s="62">
        <f>IF(COUNT(tempcalcs!$AN608:$BV608)=35,SUM(tempcalcs!$AN608:$BV608,56.57706),".")</f>
        <v>28.864040000000003</v>
      </c>
      <c r="G603" s="62">
        <f>IF(COUNT(tempcalcs!$BX608:$DF608)=35,SUM(tempcalcs!$BX608:$DF608,60.75781),".")</f>
        <v>45.69388</v>
      </c>
    </row>
    <row r="604" spans="1:7" x14ac:dyDescent="0.25">
      <c r="A604" s="58">
        <f>raw!$A610:$A610</f>
        <v>43410</v>
      </c>
      <c r="B604" s="59" t="str">
        <f>raw!$B610:$B610</f>
        <v>0013-0056</v>
      </c>
      <c r="C604" s="61">
        <f>IF(COUNT(score!S609:AC609,score!AO609)=0,".",SUM(score!S609:AC609,score!AO609)/COUNT(score!S609:AC609,score!AO609))</f>
        <v>100</v>
      </c>
      <c r="D604" s="61">
        <f>IF(COUNT(score!AF609:AM609)=0,".",SUM(score!AF609:AM609)/COUNT(score!AF609:AM609))</f>
        <v>100</v>
      </c>
      <c r="E604" s="61">
        <f>IF(COUNT(score!O609:R609)=0,".",SUM(score!O609:R609)/COUNT(score!O609:R609))</f>
        <v>100</v>
      </c>
      <c r="F604" s="62">
        <f>IF(COUNT(tempcalcs!$AN609:$BV609)=35,SUM(tempcalcs!$AN609:$BV609,56.57706),".")</f>
        <v>50.817530000000005</v>
      </c>
      <c r="G604" s="62">
        <f>IF(COUNT(tempcalcs!$BX609:$DF609)=35,SUM(tempcalcs!$BX609:$DF609,60.75781),".")</f>
        <v>62.223660000000002</v>
      </c>
    </row>
    <row r="605" spans="1:7" x14ac:dyDescent="0.25">
      <c r="A605" s="58">
        <f>raw!$A611:$A611</f>
        <v>43407</v>
      </c>
      <c r="B605" s="59" t="str">
        <f>raw!$B611:$B611</f>
        <v>0013-0057</v>
      </c>
      <c r="C605" s="61">
        <f>IF(COUNT(score!S610:AC610,score!AO610)=0,".",SUM(score!S610:AC610,score!AO610)/COUNT(score!S610:AC610,score!AO610))</f>
        <v>95.833333333333329</v>
      </c>
      <c r="D605" s="61">
        <f>IF(COUNT(score!AF610:AM610)=0,".",SUM(score!AF610:AM610)/COUNT(score!AF610:AM610))</f>
        <v>96.875</v>
      </c>
      <c r="E605" s="61">
        <f>IF(COUNT(score!O610:R610)=0,".",SUM(score!O610:R610)/COUNT(score!O610:R610))</f>
        <v>100</v>
      </c>
      <c r="F605" s="62">
        <f>IF(COUNT(tempcalcs!$AN610:$BV610)=35,SUM(tempcalcs!$AN610:$BV610,56.57706),".")</f>
        <v>55.258340000000004</v>
      </c>
      <c r="G605" s="62">
        <f>IF(COUNT(tempcalcs!$BX610:$DF610)=35,SUM(tempcalcs!$BX610:$DF610,60.75781),".")</f>
        <v>60.69717</v>
      </c>
    </row>
    <row r="606" spans="1:7" x14ac:dyDescent="0.25">
      <c r="A606" s="58">
        <f>raw!$A612:$A612</f>
        <v>43407</v>
      </c>
      <c r="B606" s="59" t="str">
        <f>raw!$B612:$B612</f>
        <v>0013-0058</v>
      </c>
      <c r="C606" s="61">
        <f>IF(COUNT(score!S611:AC611,score!AO611)=0,".",SUM(score!S611:AC611,score!AO611)/COUNT(score!S611:AC611,score!AO611))</f>
        <v>62.5</v>
      </c>
      <c r="D606" s="61">
        <f>IF(COUNT(score!AF611:AM611)=0,".",SUM(score!AF611:AM611)/COUNT(score!AF611:AM611))</f>
        <v>59.375</v>
      </c>
      <c r="E606" s="61">
        <f>IF(COUNT(score!O611:R611)=0,".",SUM(score!O611:R611)/COUNT(score!O611:R611))</f>
        <v>0</v>
      </c>
      <c r="F606" s="62">
        <f>IF(COUNT(tempcalcs!$AN611:$BV611)=35,SUM(tempcalcs!$AN611:$BV611,56.57706),".")</f>
        <v>34.112809999999996</v>
      </c>
      <c r="G606" s="62">
        <f>IF(COUNT(tempcalcs!$BX611:$DF611)=35,SUM(tempcalcs!$BX611:$DF611,60.75781),".")</f>
        <v>39.253419999999998</v>
      </c>
    </row>
    <row r="607" spans="1:7" x14ac:dyDescent="0.25">
      <c r="A607" s="58">
        <f>raw!$A613:$A613</f>
        <v>43402</v>
      </c>
      <c r="B607" s="59" t="str">
        <f>raw!$B613:$B613</f>
        <v>0013-0059</v>
      </c>
      <c r="C607" s="61">
        <f>IF(COUNT(score!S612:AC612,score!AO612)=0,".",SUM(score!S612:AC612,score!AO612)/COUNT(score!S612:AC612,score!AO612))</f>
        <v>62.5</v>
      </c>
      <c r="D607" s="61">
        <f>IF(COUNT(score!AF612:AM612)=0,".",SUM(score!AF612:AM612)/COUNT(score!AF612:AM612))</f>
        <v>46.875</v>
      </c>
      <c r="E607" s="61">
        <f>IF(COUNT(score!O612:R612)=0,".",SUM(score!O612:R612)/COUNT(score!O612:R612))</f>
        <v>0</v>
      </c>
      <c r="F607" s="62">
        <f>IF(COUNT(tempcalcs!$AN612:$BV612)=35,SUM(tempcalcs!$AN612:$BV612,56.57706),".")</f>
        <v>38.756699999999995</v>
      </c>
      <c r="G607" s="62">
        <f>IF(COUNT(tempcalcs!$BX612:$DF612)=35,SUM(tempcalcs!$BX612:$DF612,60.75781),".")</f>
        <v>37.61318</v>
      </c>
    </row>
    <row r="608" spans="1:7" x14ac:dyDescent="0.25">
      <c r="A608" s="58">
        <f>raw!$A614:$A614</f>
        <v>43402</v>
      </c>
      <c r="B608" s="59" t="str">
        <f>raw!$B614:$B614</f>
        <v>0013-0060</v>
      </c>
      <c r="C608" s="61">
        <f>IF(COUNT(score!S613:AC613,score!AO613)=0,".",SUM(score!S613:AC613,score!AO613)/COUNT(score!S613:AC613,score!AO613))</f>
        <v>89.583333333333329</v>
      </c>
      <c r="D608" s="61">
        <f>IF(COUNT(score!AF613:AM613)=0,".",SUM(score!AF613:AM613)/COUNT(score!AF613:AM613))</f>
        <v>100</v>
      </c>
      <c r="E608" s="61">
        <f>IF(COUNT(score!O613:R613)=0,".",SUM(score!O613:R613)/COUNT(score!O613:R613))</f>
        <v>81.25</v>
      </c>
      <c r="F608" s="62">
        <f>IF(COUNT(tempcalcs!$AN613:$BV613)=35,SUM(tempcalcs!$AN613:$BV613,56.57706),".")</f>
        <v>39.880260000000007</v>
      </c>
      <c r="G608" s="62">
        <f>IF(COUNT(tempcalcs!$BX613:$DF613)=35,SUM(tempcalcs!$BX613:$DF613,60.75781),".")</f>
        <v>61.499130000000001</v>
      </c>
    </row>
    <row r="609" spans="1:7" x14ac:dyDescent="0.25">
      <c r="A609" s="58">
        <f>raw!$A615:$A615</f>
        <v>43411</v>
      </c>
      <c r="B609" s="59" t="str">
        <f>raw!$B615:$B615</f>
        <v>0013-0061</v>
      </c>
      <c r="C609" s="61">
        <f>IF(COUNT(score!S614:AC614,score!AO614)=0,".",SUM(score!S614:AC614,score!AO614)/COUNT(score!S614:AC614,score!AO614))</f>
        <v>93.75</v>
      </c>
      <c r="D609" s="61">
        <f>IF(COUNT(score!AF614:AM614)=0,".",SUM(score!AF614:AM614)/COUNT(score!AF614:AM614))</f>
        <v>100</v>
      </c>
      <c r="E609" s="61">
        <f>IF(COUNT(score!O614:R614)=0,".",SUM(score!O614:R614)/COUNT(score!O614:R614))</f>
        <v>93.75</v>
      </c>
      <c r="F609" s="62">
        <f>IF(COUNT(tempcalcs!$AN614:$BV614)=35,SUM(tempcalcs!$AN614:$BV614,56.57706),".")</f>
        <v>43.697250000000004</v>
      </c>
      <c r="G609" s="62">
        <f>IF(COUNT(tempcalcs!$BX614:$DF614)=35,SUM(tempcalcs!$BX614:$DF614,60.75781),".")</f>
        <v>58.753569999999996</v>
      </c>
    </row>
    <row r="610" spans="1:7" x14ac:dyDescent="0.25">
      <c r="A610" s="58">
        <f>raw!$A616:$A616</f>
        <v>43386</v>
      </c>
      <c r="B610" s="59" t="str">
        <f>raw!$B616:$B616</f>
        <v>0014-0001</v>
      </c>
      <c r="C610" s="61">
        <f>IF(COUNT(score!S615:AC615,score!AO615)=0,".",SUM(score!S615:AC615,score!AO615)/COUNT(score!S615:AC615,score!AO615))</f>
        <v>47.916666666666664</v>
      </c>
      <c r="D610" s="61">
        <f>IF(COUNT(score!AF615:AM615)=0,".",SUM(score!AF615:AM615)/COUNT(score!AF615:AM615))</f>
        <v>59.375</v>
      </c>
      <c r="E610" s="61">
        <f>IF(COUNT(score!O615:R615)=0,".",SUM(score!O615:R615)/COUNT(score!O615:R615))</f>
        <v>0</v>
      </c>
      <c r="F610" s="62">
        <f>IF(COUNT(tempcalcs!$AN615:$BV615)=35,SUM(tempcalcs!$AN615:$BV615,56.57706),".")</f>
        <v>24.705490000000008</v>
      </c>
      <c r="G610" s="62">
        <f>IF(COUNT(tempcalcs!$BX615:$DF615)=35,SUM(tempcalcs!$BX615:$DF615,60.75781),".")</f>
        <v>33.071819999999995</v>
      </c>
    </row>
    <row r="611" spans="1:7" x14ac:dyDescent="0.25">
      <c r="A611" s="58">
        <f>raw!$A617:$A617</f>
        <v>43393</v>
      </c>
      <c r="B611" s="59" t="str">
        <f>raw!$B617:$B617</f>
        <v>0014-0002</v>
      </c>
      <c r="C611" s="61">
        <f>IF(COUNT(score!S616:AC616,score!AO616)=0,".",SUM(score!S616:AC616,score!AO616)/COUNT(score!S616:AC616,score!AO616))</f>
        <v>91.666666666666671</v>
      </c>
      <c r="D611" s="61">
        <f>IF(COUNT(score!AF616:AM616)=0,".",SUM(score!AF616:AM616)/COUNT(score!AF616:AM616))</f>
        <v>100</v>
      </c>
      <c r="E611" s="61">
        <f>IF(COUNT(score!O616:R616)=0,".",SUM(score!O616:R616)/COUNT(score!O616:R616))</f>
        <v>100</v>
      </c>
      <c r="F611" s="62">
        <f>IF(COUNT(tempcalcs!$AN616:$BV616)=35,SUM(tempcalcs!$AN616:$BV616,56.57706),".")</f>
        <v>53.553100000000001</v>
      </c>
      <c r="G611" s="62">
        <f>IF(COUNT(tempcalcs!$BX616:$DF616)=35,SUM(tempcalcs!$BX616:$DF616,60.75781),".")</f>
        <v>60.792630000000003</v>
      </c>
    </row>
    <row r="612" spans="1:7" x14ac:dyDescent="0.25">
      <c r="A612" s="58">
        <f>raw!$A618:$A618</f>
        <v>43386</v>
      </c>
      <c r="B612" s="59" t="str">
        <f>raw!$B618:$B618</f>
        <v>0014-0004</v>
      </c>
      <c r="C612" s="61">
        <f>IF(COUNT(score!S617:AC617,score!AO617)=0,".",SUM(score!S617:AC617,score!AO617)/COUNT(score!S617:AC617,score!AO617))</f>
        <v>81.25</v>
      </c>
      <c r="D612" s="61">
        <f>IF(COUNT(score!AF617:AM617)=0,".",SUM(score!AF617:AM617)/COUNT(score!AF617:AM617))</f>
        <v>81.25</v>
      </c>
      <c r="E612" s="61">
        <f>IF(COUNT(score!O617:R617)=0,".",SUM(score!O617:R617)/COUNT(score!O617:R617))</f>
        <v>25</v>
      </c>
      <c r="F612" s="62">
        <f>IF(COUNT(tempcalcs!$AN617:$BV617)=35,SUM(tempcalcs!$AN617:$BV617,56.57706),".")</f>
        <v>47.773859999999999</v>
      </c>
      <c r="G612" s="62">
        <f>IF(COUNT(tempcalcs!$BX617:$DF617)=35,SUM(tempcalcs!$BX617:$DF617,60.75781),".")</f>
        <v>62.132719999999999</v>
      </c>
    </row>
    <row r="613" spans="1:7" x14ac:dyDescent="0.25">
      <c r="A613" s="58">
        <f>raw!$A619:$A619</f>
        <v>43386</v>
      </c>
      <c r="B613" s="59" t="str">
        <f>raw!$B619:$B619</f>
        <v>0014-0005</v>
      </c>
      <c r="C613" s="61">
        <f>IF(COUNT(score!S618:AC618,score!AO618)=0,".",SUM(score!S618:AC618,score!AO618)/COUNT(score!S618:AC618,score!AO618))</f>
        <v>68.75</v>
      </c>
      <c r="D613" s="61">
        <f>IF(COUNT(score!AF618:AM618)=0,".",SUM(score!AF618:AM618)/COUNT(score!AF618:AM618))</f>
        <v>81.25</v>
      </c>
      <c r="E613" s="61">
        <f>IF(COUNT(score!O618:R618)=0,".",SUM(score!O618:R618)/COUNT(score!O618:R618))</f>
        <v>43.75</v>
      </c>
      <c r="F613" s="62">
        <f>IF(COUNT(tempcalcs!$AN618:$BV618)=35,SUM(tempcalcs!$AN618:$BV618,56.57706),".")</f>
        <v>22.716200000000001</v>
      </c>
      <c r="G613" s="62">
        <f>IF(COUNT(tempcalcs!$BX618:$DF618)=35,SUM(tempcalcs!$BX618:$DF618,60.75781),".")</f>
        <v>59.17098</v>
      </c>
    </row>
    <row r="614" spans="1:7" x14ac:dyDescent="0.25">
      <c r="A614" s="58">
        <f>raw!$A620:$A620</f>
        <v>43386</v>
      </c>
      <c r="B614" s="59" t="str">
        <f>raw!$B620:$B620</f>
        <v>0014-0006</v>
      </c>
      <c r="C614" s="61">
        <f>IF(COUNT(score!S619:AC619,score!AO619)=0,".",SUM(score!S619:AC619,score!AO619)/COUNT(score!S619:AC619,score!AO619))</f>
        <v>97.916666666666671</v>
      </c>
      <c r="D614" s="61">
        <f>IF(COUNT(score!AF619:AM619)=0,".",SUM(score!AF619:AM619)/COUNT(score!AF619:AM619))</f>
        <v>100</v>
      </c>
      <c r="E614" s="61">
        <f>IF(COUNT(score!O619:R619)=0,".",SUM(score!O619:R619)/COUNT(score!O619:R619))</f>
        <v>100</v>
      </c>
      <c r="F614" s="62">
        <f>IF(COUNT(tempcalcs!$AN619:$BV619)=35,SUM(tempcalcs!$AN619:$BV619,56.57706),".")</f>
        <v>55.258340000000004</v>
      </c>
      <c r="G614" s="62">
        <f>IF(COUNT(tempcalcs!$BX619:$DF619)=35,SUM(tempcalcs!$BX619:$DF619,60.75781),".")</f>
        <v>60.69717</v>
      </c>
    </row>
    <row r="615" spans="1:7" x14ac:dyDescent="0.25">
      <c r="A615" s="58">
        <f>raw!$A621:$A621</f>
        <v>43393</v>
      </c>
      <c r="B615" s="59" t="str">
        <f>raw!$B621:$B621</f>
        <v>0014-0007</v>
      </c>
      <c r="C615" s="61">
        <f>IF(COUNT(score!S620:AC620,score!AO620)=0,".",SUM(score!S620:AC620,score!AO620)/COUNT(score!S620:AC620,score!AO620))</f>
        <v>100</v>
      </c>
      <c r="D615" s="61">
        <f>IF(COUNT(score!AF620:AM620)=0,".",SUM(score!AF620:AM620)/COUNT(score!AF620:AM620))</f>
        <v>100</v>
      </c>
      <c r="E615" s="61">
        <f>IF(COUNT(score!O620:R620)=0,".",SUM(score!O620:R620)/COUNT(score!O620:R620))</f>
        <v>50</v>
      </c>
      <c r="F615" s="62">
        <f>IF(COUNT(tempcalcs!$AN620:$BV620)=35,SUM(tempcalcs!$AN620:$BV620,56.57706),".")</f>
        <v>53.553100000000001</v>
      </c>
      <c r="G615" s="62">
        <f>IF(COUNT(tempcalcs!$BX620:$DF620)=35,SUM(tempcalcs!$BX620:$DF620,60.75781),".")</f>
        <v>60.792630000000003</v>
      </c>
    </row>
    <row r="616" spans="1:7" x14ac:dyDescent="0.25">
      <c r="A616" s="58">
        <f>raw!$A622:$A622</f>
        <v>43386</v>
      </c>
      <c r="B616" s="59" t="str">
        <f>raw!$B622:$B622</f>
        <v>0014-0008</v>
      </c>
      <c r="C616" s="61">
        <f>IF(COUNT(score!S621:AC621,score!AO621)=0,".",SUM(score!S621:AC621,score!AO621)/COUNT(score!S621:AC621,score!AO621))</f>
        <v>100</v>
      </c>
      <c r="D616" s="61">
        <f>IF(COUNT(score!AF621:AM621)=0,".",SUM(score!AF621:AM621)/COUNT(score!AF621:AM621))</f>
        <v>96.875</v>
      </c>
      <c r="E616" s="61">
        <f>IF(COUNT(score!O621:R621)=0,".",SUM(score!O621:R621)/COUNT(score!O621:R621))</f>
        <v>75</v>
      </c>
      <c r="F616" s="62">
        <f>IF(COUNT(tempcalcs!$AN621:$BV621)=35,SUM(tempcalcs!$AN621:$BV621,56.57706),".")</f>
        <v>53.553100000000001</v>
      </c>
      <c r="G616" s="62">
        <f>IF(COUNT(tempcalcs!$BX621:$DF621)=35,SUM(tempcalcs!$BX621:$DF621,60.75781),".")</f>
        <v>60.792630000000003</v>
      </c>
    </row>
    <row r="617" spans="1:7" x14ac:dyDescent="0.25">
      <c r="A617" s="58">
        <f>raw!$A623:$A623</f>
        <v>43393</v>
      </c>
      <c r="B617" s="59" t="str">
        <f>raw!$B623:$B623</f>
        <v>0014-0009</v>
      </c>
      <c r="C617" s="61">
        <f>IF(COUNT(score!S622:AC622,score!AO622)=0,".",SUM(score!S622:AC622,score!AO622)/COUNT(score!S622:AC622,score!AO622))</f>
        <v>72.916666666666671</v>
      </c>
      <c r="D617" s="61">
        <f>IF(COUNT(score!AF622:AM622)=0,".",SUM(score!AF622:AM622)/COUNT(score!AF622:AM622))</f>
        <v>59.375</v>
      </c>
      <c r="E617" s="61">
        <f>IF(COUNT(score!O622:R622)=0,".",SUM(score!O622:R622)/COUNT(score!O622:R622))</f>
        <v>37.5</v>
      </c>
      <c r="F617" s="62">
        <f>IF(COUNT(tempcalcs!$AN622:$BV622)=35,SUM(tempcalcs!$AN622:$BV622,56.57706),".")</f>
        <v>43.217150000000004</v>
      </c>
      <c r="G617" s="62">
        <f>IF(COUNT(tempcalcs!$BX622:$DF622)=35,SUM(tempcalcs!$BX622:$DF622,60.75781),".")</f>
        <v>52.96425</v>
      </c>
    </row>
    <row r="618" spans="1:7" x14ac:dyDescent="0.25">
      <c r="A618" s="58">
        <f>raw!$A624:$A624</f>
        <v>43393</v>
      </c>
      <c r="B618" s="59" t="str">
        <f>raw!$B624:$B624</f>
        <v>0014-0010</v>
      </c>
      <c r="C618" s="61">
        <f>IF(COUNT(score!S623:AC623,score!AO623)=0,".",SUM(score!S623:AC623,score!AO623)/COUNT(score!S623:AC623,score!AO623))</f>
        <v>64.583333333333329</v>
      </c>
      <c r="D618" s="61">
        <f>IF(COUNT(score!AF623:AM623)=0,".",SUM(score!AF623:AM623)/COUNT(score!AF623:AM623))</f>
        <v>78.125</v>
      </c>
      <c r="E618" s="61">
        <f>IF(COUNT(score!O623:R623)=0,".",SUM(score!O623:R623)/COUNT(score!O623:R623))</f>
        <v>81.25</v>
      </c>
      <c r="F618" s="62">
        <f>IF(COUNT(tempcalcs!$AN623:$BV623)=35,SUM(tempcalcs!$AN623:$BV623,56.57706),".")</f>
        <v>27.640620000000002</v>
      </c>
      <c r="G618" s="62">
        <f>IF(COUNT(tempcalcs!$BX623:$DF623)=35,SUM(tempcalcs!$BX623:$DF623,60.75781),".")</f>
        <v>54.411960000000001</v>
      </c>
    </row>
    <row r="619" spans="1:7" x14ac:dyDescent="0.25">
      <c r="A619" s="58">
        <f>raw!$A625:$A625</f>
        <v>43386</v>
      </c>
      <c r="B619" s="59" t="str">
        <f>raw!$B625:$B625</f>
        <v>0014-0011</v>
      </c>
      <c r="C619" s="61">
        <f>IF(COUNT(score!S624:AC624,score!AO624)=0,".",SUM(score!S624:AC624,score!AO624)/COUNT(score!S624:AC624,score!AO624))</f>
        <v>91.666666666666671</v>
      </c>
      <c r="D619" s="61">
        <f>IF(COUNT(score!AF624:AM624)=0,".",SUM(score!AF624:AM624)/COUNT(score!AF624:AM624))</f>
        <v>62.5</v>
      </c>
      <c r="E619" s="61">
        <f>IF(COUNT(score!O624:R624)=0,".",SUM(score!O624:R624)/COUNT(score!O624:R624))</f>
        <v>25</v>
      </c>
      <c r="F619" s="62">
        <f>IF(COUNT(tempcalcs!$AN624:$BV624)=35,SUM(tempcalcs!$AN624:$BV624,56.57706),".")</f>
        <v>55.804950000000005</v>
      </c>
      <c r="G619" s="62">
        <f>IF(COUNT(tempcalcs!$BX624:$DF624)=35,SUM(tempcalcs!$BX624:$DF624,60.75781),".")</f>
        <v>39.366550000000004</v>
      </c>
    </row>
    <row r="620" spans="1:7" x14ac:dyDescent="0.25">
      <c r="A620" s="58">
        <f>raw!$A626:$A626</f>
        <v>43389</v>
      </c>
      <c r="B620" s="59" t="str">
        <f>raw!$B626:$B626</f>
        <v>0014-0012</v>
      </c>
      <c r="C620" s="61">
        <f>IF(COUNT(score!S625:AC625,score!AO625)=0,".",SUM(score!S625:AC625,score!AO625)/COUNT(score!S625:AC625,score!AO625))</f>
        <v>77.083333333333329</v>
      </c>
      <c r="D620" s="61">
        <f>IF(COUNT(score!AF625:AM625)=0,".",SUM(score!AF625:AM625)/COUNT(score!AF625:AM625))</f>
        <v>62.5</v>
      </c>
      <c r="E620" s="61">
        <f>IF(COUNT(score!O625:R625)=0,".",SUM(score!O625:R625)/COUNT(score!O625:R625))</f>
        <v>12.5</v>
      </c>
      <c r="F620" s="62">
        <f>IF(COUNT(tempcalcs!$AN625:$BV625)=35,SUM(tempcalcs!$AN625:$BV625,56.57706),".")</f>
        <v>36.585080000000005</v>
      </c>
      <c r="G620" s="62">
        <f>IF(COUNT(tempcalcs!$BX625:$DF625)=35,SUM(tempcalcs!$BX625:$DF625,60.75781),".")</f>
        <v>65.985709999999997</v>
      </c>
    </row>
    <row r="621" spans="1:7" x14ac:dyDescent="0.25">
      <c r="A621" s="58">
        <f>raw!$A627:$A627</f>
        <v>43393</v>
      </c>
      <c r="B621" s="59" t="str">
        <f>raw!$B627:$B627</f>
        <v>0014-0013</v>
      </c>
      <c r="C621" s="61">
        <f>IF(COUNT(score!S626:AC626,score!AO626)=0,".",SUM(score!S626:AC626,score!AO626)/COUNT(score!S626:AC626,score!AO626))</f>
        <v>56.25</v>
      </c>
      <c r="D621" s="61">
        <f>IF(COUNT(score!AF626:AM626)=0,".",SUM(score!AF626:AM626)/COUNT(score!AF626:AM626))</f>
        <v>59.375</v>
      </c>
      <c r="E621" s="61">
        <f>IF(COUNT(score!O626:R626)=0,".",SUM(score!O626:R626)/COUNT(score!O626:R626))</f>
        <v>6.25</v>
      </c>
      <c r="F621" s="62">
        <f>IF(COUNT(tempcalcs!$AN626:$BV626)=35,SUM(tempcalcs!$AN626:$BV626,56.57706),".")</f>
        <v>24.581690000000002</v>
      </c>
      <c r="G621" s="62">
        <f>IF(COUNT(tempcalcs!$BX626:$DF626)=35,SUM(tempcalcs!$BX626:$DF626,60.75781),".")</f>
        <v>28.599640000000001</v>
      </c>
    </row>
    <row r="622" spans="1:7" x14ac:dyDescent="0.25">
      <c r="A622" s="58">
        <f>raw!$A628:$A628</f>
        <v>43398</v>
      </c>
      <c r="B622" s="59" t="str">
        <f>raw!$B628:$B628</f>
        <v>0014-0014</v>
      </c>
      <c r="C622" s="61">
        <f>IF(COUNT(score!S627:AC627,score!AO627)=0,".",SUM(score!S627:AC627,score!AO627)/COUNT(score!S627:AC627,score!AO627))</f>
        <v>83.333333333333329</v>
      </c>
      <c r="D622" s="61">
        <f>IF(COUNT(score!AF627:AM627)=0,".",SUM(score!AF627:AM627)/COUNT(score!AF627:AM627))</f>
        <v>59.375</v>
      </c>
      <c r="E622" s="61">
        <f>IF(COUNT(score!O627:R627)=0,".",SUM(score!O627:R627)/COUNT(score!O627:R627))</f>
        <v>56.25</v>
      </c>
      <c r="F622" s="62">
        <f>IF(COUNT(tempcalcs!$AN627:$BV627)=35,SUM(tempcalcs!$AN627:$BV627,56.57706),".")</f>
        <v>26.917280000000005</v>
      </c>
      <c r="G622" s="62">
        <f>IF(COUNT(tempcalcs!$BX627:$DF627)=35,SUM(tempcalcs!$BX627:$DF627,60.75781),".")</f>
        <v>63.669539999999998</v>
      </c>
    </row>
    <row r="623" spans="1:7" x14ac:dyDescent="0.25">
      <c r="A623" s="58">
        <f>raw!$A629:$A629</f>
        <v>43398</v>
      </c>
      <c r="B623" s="59" t="str">
        <f>raw!$B629:$B629</f>
        <v>0014-0016</v>
      </c>
      <c r="C623" s="61">
        <f>IF(COUNT(score!S628:AC628,score!AO628)=0,".",SUM(score!S628:AC628,score!AO628)/COUNT(score!S628:AC628,score!AO628))</f>
        <v>50</v>
      </c>
      <c r="D623" s="61">
        <f>IF(COUNT(score!AF628:AM628)=0,".",SUM(score!AF628:AM628)/COUNT(score!AF628:AM628))</f>
        <v>34.375</v>
      </c>
      <c r="E623" s="61">
        <f>IF(COUNT(score!O628:R628)=0,".",SUM(score!O628:R628)/COUNT(score!O628:R628))</f>
        <v>0</v>
      </c>
      <c r="F623" s="62">
        <f>IF(COUNT(tempcalcs!$AN628:$BV628)=35,SUM(tempcalcs!$AN628:$BV628,56.57706),".")</f>
        <v>24.36645</v>
      </c>
      <c r="G623" s="62">
        <f>IF(COUNT(tempcalcs!$BX628:$DF628)=35,SUM(tempcalcs!$BX628:$DF628,60.75781),".")</f>
        <v>44.565460000000002</v>
      </c>
    </row>
    <row r="624" spans="1:7" x14ac:dyDescent="0.25">
      <c r="A624" s="58">
        <f>raw!$A630:$A630</f>
        <v>43384</v>
      </c>
      <c r="B624" s="59" t="str">
        <f>raw!$B630:$B630</f>
        <v>0014-0018</v>
      </c>
      <c r="C624" s="61">
        <f>IF(COUNT(score!S629:AC629,score!AO629)=0,".",SUM(score!S629:AC629,score!AO629)/COUNT(score!S629:AC629,score!AO629))</f>
        <v>56.25</v>
      </c>
      <c r="D624" s="61">
        <f>IF(COUNT(score!AF629:AM629)=0,".",SUM(score!AF629:AM629)/COUNT(score!AF629:AM629))</f>
        <v>31.25</v>
      </c>
      <c r="E624" s="61">
        <f>IF(COUNT(score!O629:R629)=0,".",SUM(score!O629:R629)/COUNT(score!O629:R629))</f>
        <v>6.25</v>
      </c>
      <c r="F624" s="62">
        <f>IF(COUNT(tempcalcs!$AN629:$BV629)=35,SUM(tempcalcs!$AN629:$BV629,56.57706),".")</f>
        <v>24.690510000000007</v>
      </c>
      <c r="G624" s="62">
        <f>IF(COUNT(tempcalcs!$BX629:$DF629)=35,SUM(tempcalcs!$BX629:$DF629,60.75781),".")</f>
        <v>50.995539999999998</v>
      </c>
    </row>
    <row r="625" spans="1:7" x14ac:dyDescent="0.25">
      <c r="A625" s="58">
        <f>raw!$A631:$A631</f>
        <v>43384</v>
      </c>
      <c r="B625" s="59" t="str">
        <f>raw!$B631:$B631</f>
        <v>0014-0019</v>
      </c>
      <c r="C625" s="61">
        <f>IF(COUNT(score!S630:AC630,score!AO630)=0,".",SUM(score!S630:AC630,score!AO630)/COUNT(score!S630:AC630,score!AO630))</f>
        <v>62.5</v>
      </c>
      <c r="D625" s="61">
        <f>IF(COUNT(score!AF630:AM630)=0,".",SUM(score!AF630:AM630)/COUNT(score!AF630:AM630))</f>
        <v>40.625</v>
      </c>
      <c r="E625" s="61">
        <f>IF(COUNT(score!O630:R630)=0,".",SUM(score!O630:R630)/COUNT(score!O630:R630))</f>
        <v>6.25</v>
      </c>
      <c r="F625" s="62">
        <f>IF(COUNT(tempcalcs!$AN630:$BV630)=35,SUM(tempcalcs!$AN630:$BV630,56.57706),".")</f>
        <v>26.883300000000006</v>
      </c>
      <c r="G625" s="62">
        <f>IF(COUNT(tempcalcs!$BX630:$DF630)=35,SUM(tempcalcs!$BX630:$DF630,60.75781),".")</f>
        <v>45.456379999999996</v>
      </c>
    </row>
    <row r="626" spans="1:7" x14ac:dyDescent="0.25">
      <c r="A626" s="58">
        <f>raw!$A632:$A632</f>
        <v>43386</v>
      </c>
      <c r="B626" s="59" t="str">
        <f>raw!$B632:$B632</f>
        <v>0014-0020</v>
      </c>
      <c r="C626" s="61">
        <f>IF(COUNT(score!S631:AC631,score!AO631)=0,".",SUM(score!S631:AC631,score!AO631)/COUNT(score!S631:AC631,score!AO631))</f>
        <v>66.666666666666671</v>
      </c>
      <c r="D626" s="61">
        <f>IF(COUNT(score!AF631:AM631)=0,".",SUM(score!AF631:AM631)/COUNT(score!AF631:AM631))</f>
        <v>31.25</v>
      </c>
      <c r="E626" s="61">
        <f>IF(COUNT(score!O631:R631)=0,".",SUM(score!O631:R631)/COUNT(score!O631:R631))</f>
        <v>0</v>
      </c>
      <c r="F626" s="62">
        <f>IF(COUNT(tempcalcs!$AN631:$BV631)=35,SUM(tempcalcs!$AN631:$BV631,56.57706),".")</f>
        <v>36.824699999999993</v>
      </c>
      <c r="G626" s="62">
        <f>IF(COUNT(tempcalcs!$BX631:$DF631)=35,SUM(tempcalcs!$BX631:$DF631,60.75781),".")</f>
        <v>33.874139999999997</v>
      </c>
    </row>
    <row r="627" spans="1:7" x14ac:dyDescent="0.25">
      <c r="A627" s="58">
        <f>raw!$A633:$A633</f>
        <v>43384</v>
      </c>
      <c r="B627" s="59" t="str">
        <f>raw!$B633:$B633</f>
        <v>0014-0022</v>
      </c>
      <c r="C627" s="61">
        <f>IF(COUNT(score!S632:AC632,score!AO632)=0,".",SUM(score!S632:AC632,score!AO632)/COUNT(score!S632:AC632,score!AO632))</f>
        <v>70.833333333333329</v>
      </c>
      <c r="D627" s="61">
        <f>IF(COUNT(score!AF632:AM632)=0,".",SUM(score!AF632:AM632)/COUNT(score!AF632:AM632))</f>
        <v>75</v>
      </c>
      <c r="E627" s="61">
        <f>IF(COUNT(score!O632:R632)=0,".",SUM(score!O632:R632)/COUNT(score!O632:R632))</f>
        <v>18.75</v>
      </c>
      <c r="F627" s="62">
        <f>IF(COUNT(tempcalcs!$AN632:$BV632)=35,SUM(tempcalcs!$AN632:$BV632,56.57706),".")</f>
        <v>24.261240000000001</v>
      </c>
      <c r="G627" s="62">
        <f>IF(COUNT(tempcalcs!$BX632:$DF632)=35,SUM(tempcalcs!$BX632:$DF632,60.75781),".")</f>
        <v>60.200229999999998</v>
      </c>
    </row>
    <row r="628" spans="1:7" x14ac:dyDescent="0.25">
      <c r="A628" s="58">
        <f>raw!$A634:$A634</f>
        <v>43386</v>
      </c>
      <c r="B628" s="59" t="str">
        <f>raw!$B634:$B634</f>
        <v>0014-0024</v>
      </c>
      <c r="C628" s="61">
        <f>IF(COUNT(score!S633:AC633,score!AO633)=0,".",SUM(score!S633:AC633,score!AO633)/COUNT(score!S633:AC633,score!AO633))</f>
        <v>89.583333333333329</v>
      </c>
      <c r="D628" s="61">
        <f>IF(COUNT(score!AF633:AM633)=0,".",SUM(score!AF633:AM633)/COUNT(score!AF633:AM633))</f>
        <v>84.375</v>
      </c>
      <c r="E628" s="61">
        <f>IF(COUNT(score!O633:R633)=0,".",SUM(score!O633:R633)/COUNT(score!O633:R633))</f>
        <v>93.75</v>
      </c>
      <c r="F628" s="62">
        <f>IF(COUNT(tempcalcs!$AN633:$BV633)=35,SUM(tempcalcs!$AN633:$BV633,56.57706),".")</f>
        <v>47.361980000000003</v>
      </c>
      <c r="G628" s="62">
        <f>IF(COUNT(tempcalcs!$BX633:$DF633)=35,SUM(tempcalcs!$BX633:$DF633,60.75781),".")</f>
        <v>64.092060000000004</v>
      </c>
    </row>
    <row r="629" spans="1:7" x14ac:dyDescent="0.25">
      <c r="A629" s="58">
        <f>raw!$A635:$A635</f>
        <v>43388</v>
      </c>
      <c r="B629" s="59" t="str">
        <f>raw!$B635:$B635</f>
        <v>0014-0026</v>
      </c>
      <c r="C629" s="61">
        <f>IF(COUNT(score!S634:AC634,score!AO634)=0,".",SUM(score!S634:AC634,score!AO634)/COUNT(score!S634:AC634,score!AO634))</f>
        <v>75</v>
      </c>
      <c r="D629" s="61">
        <f>IF(COUNT(score!AF634:AM634)=0,".",SUM(score!AF634:AM634)/COUNT(score!AF634:AM634))</f>
        <v>84.375</v>
      </c>
      <c r="E629" s="61">
        <f>IF(COUNT(score!O634:R634)=0,".",SUM(score!O634:R634)/COUNT(score!O634:R634))</f>
        <v>81.25</v>
      </c>
      <c r="F629" s="62">
        <f>IF(COUNT(tempcalcs!$AN634:$BV634)=35,SUM(tempcalcs!$AN634:$BV634,56.57706),".")</f>
        <v>52.353250000000003</v>
      </c>
      <c r="G629" s="62">
        <f>IF(COUNT(tempcalcs!$BX634:$DF634)=35,SUM(tempcalcs!$BX634:$DF634,60.75781),".")</f>
        <v>60.741079999999997</v>
      </c>
    </row>
    <row r="630" spans="1:7" x14ac:dyDescent="0.25">
      <c r="A630" s="58">
        <f>raw!$A636:$A636</f>
        <v>43383</v>
      </c>
      <c r="B630" s="59" t="str">
        <f>raw!$B636:$B636</f>
        <v>0014-0028</v>
      </c>
      <c r="C630" s="61">
        <f>IF(COUNT(score!S635:AC635,score!AO635)=0,".",SUM(score!S635:AC635,score!AO635)/COUNT(score!S635:AC635,score!AO635))</f>
        <v>60.416666666666664</v>
      </c>
      <c r="D630" s="61">
        <f>IF(COUNT(score!AF635:AM635)=0,".",SUM(score!AF635:AM635)/COUNT(score!AF635:AM635))</f>
        <v>53.125</v>
      </c>
      <c r="E630" s="61">
        <f>IF(COUNT(score!O635:R635)=0,".",SUM(score!O635:R635)/COUNT(score!O635:R635))</f>
        <v>37.5</v>
      </c>
      <c r="F630" s="62">
        <f>IF(COUNT(tempcalcs!$AN635:$BV635)=35,SUM(tempcalcs!$AN635:$BV635,56.57706),".")</f>
        <v>21.452389999999994</v>
      </c>
      <c r="G630" s="62">
        <f>IF(COUNT(tempcalcs!$BX635:$DF635)=35,SUM(tempcalcs!$BX635:$DF635,60.75781),".")</f>
        <v>55.05086</v>
      </c>
    </row>
    <row r="631" spans="1:7" x14ac:dyDescent="0.25">
      <c r="A631" s="58">
        <f>raw!$A637:$A637</f>
        <v>43388</v>
      </c>
      <c r="B631" s="59" t="str">
        <f>raw!$B637:$B637</f>
        <v>0014-0030</v>
      </c>
      <c r="C631" s="61">
        <f>IF(COUNT(score!S636:AC636,score!AO636)=0,".",SUM(score!S636:AC636,score!AO636)/COUNT(score!S636:AC636,score!AO636))</f>
        <v>62.5</v>
      </c>
      <c r="D631" s="61">
        <f>IF(COUNT(score!AF636:AM636)=0,".",SUM(score!AF636:AM636)/COUNT(score!AF636:AM636))</f>
        <v>71.875</v>
      </c>
      <c r="E631" s="61">
        <f>IF(COUNT(score!O636:R636)=0,".",SUM(score!O636:R636)/COUNT(score!O636:R636))</f>
        <v>87.5</v>
      </c>
      <c r="F631" s="62">
        <f>IF(COUNT(tempcalcs!$AN636:$BV636)=35,SUM(tempcalcs!$AN636:$BV636,56.57706),".")</f>
        <v>32.796350000000004</v>
      </c>
      <c r="G631" s="62">
        <f>IF(COUNT(tempcalcs!$BX636:$DF636)=35,SUM(tempcalcs!$BX636:$DF636,60.75781),".")</f>
        <v>58.950099999999999</v>
      </c>
    </row>
    <row r="632" spans="1:7" x14ac:dyDescent="0.25">
      <c r="A632" s="58">
        <f>raw!$A638:$A638</f>
        <v>43388</v>
      </c>
      <c r="B632" s="59" t="str">
        <f>raw!$B638:$B638</f>
        <v>0014-0032</v>
      </c>
      <c r="C632" s="61">
        <f>IF(COUNT(score!S637:AC637,score!AO637)=0,".",SUM(score!S637:AC637,score!AO637)/COUNT(score!S637:AC637,score!AO637))</f>
        <v>85.416666666666671</v>
      </c>
      <c r="D632" s="61">
        <f>IF(COUNT(score!AF637:AM637)=0,".",SUM(score!AF637:AM637)/COUNT(score!AF637:AM637))</f>
        <v>84.375</v>
      </c>
      <c r="E632" s="61">
        <f>IF(COUNT(score!O637:R637)=0,".",SUM(score!O637:R637)/COUNT(score!O637:R637))</f>
        <v>100</v>
      </c>
      <c r="F632" s="62">
        <f>IF(COUNT(tempcalcs!$AN637:$BV637)=35,SUM(tempcalcs!$AN637:$BV637,56.57706),".")</f>
        <v>38.582250000000002</v>
      </c>
      <c r="G632" s="62">
        <f>IF(COUNT(tempcalcs!$BX637:$DF637)=35,SUM(tempcalcs!$BX637:$DF637,60.75781),".")</f>
        <v>58.918320000000001</v>
      </c>
    </row>
    <row r="633" spans="1:7" x14ac:dyDescent="0.25">
      <c r="A633" s="58">
        <f>raw!$A639:$A639</f>
        <v>43388</v>
      </c>
      <c r="B633" s="59" t="str">
        <f>raw!$B639:$B639</f>
        <v>0014-0033</v>
      </c>
      <c r="C633" s="61">
        <f>IF(COUNT(score!S638:AC638,score!AO638)=0,".",SUM(score!S638:AC638,score!AO638)/COUNT(score!S638:AC638,score!AO638))</f>
        <v>83.333333333333329</v>
      </c>
      <c r="D633" s="61">
        <f>IF(COUNT(score!AF638:AM638)=0,".",SUM(score!AF638:AM638)/COUNT(score!AF638:AM638))</f>
        <v>50</v>
      </c>
      <c r="E633" s="61">
        <f>IF(COUNT(score!O638:R638)=0,".",SUM(score!O638:R638)/COUNT(score!O638:R638))</f>
        <v>25</v>
      </c>
      <c r="F633" s="62">
        <f>IF(COUNT(tempcalcs!$AN638:$BV638)=35,SUM(tempcalcs!$AN638:$BV638,56.57706),".")</f>
        <v>47.31127</v>
      </c>
      <c r="G633" s="62">
        <f>IF(COUNT(tempcalcs!$BX638:$DF638)=35,SUM(tempcalcs!$BX638:$DF638,60.75781),".")</f>
        <v>34.09442</v>
      </c>
    </row>
    <row r="634" spans="1:7" x14ac:dyDescent="0.25">
      <c r="A634" s="58">
        <f>raw!$A640:$A640</f>
        <v>43383</v>
      </c>
      <c r="B634" s="59" t="str">
        <f>raw!$B640:$B640</f>
        <v>0014-0034</v>
      </c>
      <c r="C634" s="61">
        <f>IF(COUNT(score!S639:AC639,score!AO639)=0,".",SUM(score!S639:AC639,score!AO639)/COUNT(score!S639:AC639,score!AO639))</f>
        <v>72.916666666666671</v>
      </c>
      <c r="D634" s="61">
        <f>IF(COUNT(score!AF639:AM639)=0,".",SUM(score!AF639:AM639)/COUNT(score!AF639:AM639))</f>
        <v>65.625</v>
      </c>
      <c r="E634" s="61">
        <f>IF(COUNT(score!O639:R639)=0,".",SUM(score!O639:R639)/COUNT(score!O639:R639))</f>
        <v>6.25</v>
      </c>
      <c r="F634" s="62">
        <f>IF(COUNT(tempcalcs!$AN639:$BV639)=35,SUM(tempcalcs!$AN639:$BV639,56.57706),".")</f>
        <v>33.973489999999998</v>
      </c>
      <c r="G634" s="62">
        <f>IF(COUNT(tempcalcs!$BX639:$DF639)=35,SUM(tempcalcs!$BX639:$DF639,60.75781),".")</f>
        <v>44.572959999999995</v>
      </c>
    </row>
    <row r="635" spans="1:7" x14ac:dyDescent="0.25">
      <c r="A635" s="58">
        <f>raw!$A641:$A641</f>
        <v>43392</v>
      </c>
      <c r="B635" s="59" t="str">
        <f>raw!$B641:$B641</f>
        <v>0014-0035</v>
      </c>
      <c r="C635" s="61">
        <f>IF(COUNT(score!S640:AC640,score!AO640)=0,".",SUM(score!S640:AC640,score!AO640)/COUNT(score!S640:AC640,score!AO640))</f>
        <v>100</v>
      </c>
      <c r="D635" s="61">
        <f>IF(COUNT(score!AF640:AM640)=0,".",SUM(score!AF640:AM640)/COUNT(score!AF640:AM640))</f>
        <v>96.875</v>
      </c>
      <c r="E635" s="61">
        <f>IF(COUNT(score!O640:R640)=0,".",SUM(score!O640:R640)/COUNT(score!O640:R640))</f>
        <v>100</v>
      </c>
      <c r="F635" s="62">
        <f>IF(COUNT(tempcalcs!$AN640:$BV640)=35,SUM(tempcalcs!$AN640:$BV640,56.57706),".")</f>
        <v>56.577060000000003</v>
      </c>
      <c r="G635" s="62">
        <f>IF(COUNT(tempcalcs!$BX640:$DF640)=35,SUM(tempcalcs!$BX640:$DF640,60.75781),".")</f>
        <v>60.757809999999999</v>
      </c>
    </row>
    <row r="636" spans="1:7" x14ac:dyDescent="0.25">
      <c r="A636" s="58">
        <f>raw!$A642:$A642</f>
        <v>43388</v>
      </c>
      <c r="B636" s="59" t="str">
        <f>raw!$B642:$B642</f>
        <v>0014-0036</v>
      </c>
      <c r="C636" s="61">
        <f>IF(COUNT(score!S641:AC641,score!AO641)=0,".",SUM(score!S641:AC641,score!AO641)/COUNT(score!S641:AC641,score!AO641))</f>
        <v>79.166666666666671</v>
      </c>
      <c r="D636" s="61">
        <f>IF(COUNT(score!AF641:AM641)=0,".",SUM(score!AF641:AM641)/COUNT(score!AF641:AM641))</f>
        <v>78.125</v>
      </c>
      <c r="E636" s="61">
        <f>IF(COUNT(score!O641:R641)=0,".",SUM(score!O641:R641)/COUNT(score!O641:R641))</f>
        <v>43.75</v>
      </c>
      <c r="F636" s="62">
        <f>IF(COUNT(tempcalcs!$AN641:$BV641)=35,SUM(tempcalcs!$AN641:$BV641,56.57706),".")</f>
        <v>34.19303</v>
      </c>
      <c r="G636" s="62">
        <f>IF(COUNT(tempcalcs!$BX641:$DF641)=35,SUM(tempcalcs!$BX641:$DF641,60.75781),".")</f>
        <v>55.075760000000002</v>
      </c>
    </row>
    <row r="637" spans="1:7" x14ac:dyDescent="0.25">
      <c r="A637" s="58">
        <f>raw!$A643:$A643</f>
        <v>43388</v>
      </c>
      <c r="B637" s="59" t="str">
        <f>raw!$B643:$B643</f>
        <v>0014-0037</v>
      </c>
      <c r="C637" s="61">
        <f>IF(COUNT(score!S642:AC642,score!AO642)=0,".",SUM(score!S642:AC642,score!AO642)/COUNT(score!S642:AC642,score!AO642))</f>
        <v>70.833333333333329</v>
      </c>
      <c r="D637" s="61">
        <f>IF(COUNT(score!AF642:AM642)=0,".",SUM(score!AF642:AM642)/COUNT(score!AF642:AM642))</f>
        <v>34.375</v>
      </c>
      <c r="E637" s="61">
        <f>IF(COUNT(score!O642:R642)=0,".",SUM(score!O642:R642)/COUNT(score!O642:R642))</f>
        <v>0</v>
      </c>
      <c r="F637" s="62">
        <f>IF(COUNT(tempcalcs!$AN642:$BV642)=35,SUM(tempcalcs!$AN642:$BV642,56.57706),".")</f>
        <v>33.370650000000005</v>
      </c>
      <c r="G637" s="62">
        <f>IF(COUNT(tempcalcs!$BX642:$DF642)=35,SUM(tempcalcs!$BX642:$DF642,60.75781),".")</f>
        <v>27.911960000000001</v>
      </c>
    </row>
    <row r="638" spans="1:7" x14ac:dyDescent="0.25">
      <c r="A638" s="58">
        <f>raw!$A644:$A644</f>
        <v>43388</v>
      </c>
      <c r="B638" s="59" t="str">
        <f>raw!$B644:$B644</f>
        <v>0014-0038</v>
      </c>
      <c r="C638" s="61">
        <f>IF(COUNT(score!S643:AC643,score!AO643)=0,".",SUM(score!S643:AC643,score!AO643)/COUNT(score!S643:AC643,score!AO643))</f>
        <v>72.916666666666671</v>
      </c>
      <c r="D638" s="61">
        <f>IF(COUNT(score!AF643:AM643)=0,".",SUM(score!AF643:AM643)/COUNT(score!AF643:AM643))</f>
        <v>90.625</v>
      </c>
      <c r="E638" s="61">
        <f>IF(COUNT(score!O643:R643)=0,".",SUM(score!O643:R643)/COUNT(score!O643:R643))</f>
        <v>93.75</v>
      </c>
      <c r="F638" s="62">
        <f>IF(COUNT(tempcalcs!$AN643:$BV643)=35,SUM(tempcalcs!$AN643:$BV643,56.57706),".")</f>
        <v>55.258340000000004</v>
      </c>
      <c r="G638" s="62">
        <f>IF(COUNT(tempcalcs!$BX643:$DF643)=35,SUM(tempcalcs!$BX643:$DF643,60.75781),".")</f>
        <v>60.69717</v>
      </c>
    </row>
    <row r="639" spans="1:7" x14ac:dyDescent="0.25">
      <c r="A639" s="58">
        <f>raw!$A645:$A645</f>
        <v>43388</v>
      </c>
      <c r="B639" s="59" t="str">
        <f>raw!$B645:$B645</f>
        <v>0014-0039</v>
      </c>
      <c r="C639" s="61">
        <f>IF(COUNT(score!S644:AC644,score!AO644)=0,".",SUM(score!S644:AC644,score!AO644)/COUNT(score!S644:AC644,score!AO644))</f>
        <v>27.083333333333332</v>
      </c>
      <c r="D639" s="61">
        <f>IF(COUNT(score!AF644:AM644)=0,".",SUM(score!AF644:AM644)/COUNT(score!AF644:AM644))</f>
        <v>37.5</v>
      </c>
      <c r="E639" s="61">
        <f>IF(COUNT(score!O644:R644)=0,".",SUM(score!O644:R644)/COUNT(score!O644:R644))</f>
        <v>0</v>
      </c>
      <c r="F639" s="62">
        <f>IF(COUNT(tempcalcs!$AN644:$BV644)=35,SUM(tempcalcs!$AN644:$BV644,56.57706),".")</f>
        <v>26.317610000000005</v>
      </c>
      <c r="G639" s="62">
        <f>IF(COUNT(tempcalcs!$BX644:$DF644)=35,SUM(tempcalcs!$BX644:$DF644,60.75781),".")</f>
        <v>32.822449999999996</v>
      </c>
    </row>
    <row r="640" spans="1:7" x14ac:dyDescent="0.25">
      <c r="A640" s="58">
        <f>raw!$A646:$A646</f>
        <v>43383</v>
      </c>
      <c r="B640" s="59" t="str">
        <f>raw!$B646:$B646</f>
        <v>0014-0042</v>
      </c>
      <c r="C640" s="61">
        <f>IF(COUNT(score!S645:AC645,score!AO645)=0,".",SUM(score!S645:AC645,score!AO645)/COUNT(score!S645:AC645,score!AO645))</f>
        <v>79.166666666666671</v>
      </c>
      <c r="D640" s="61">
        <f>IF(COUNT(score!AF645:AM645)=0,".",SUM(score!AF645:AM645)/COUNT(score!AF645:AM645))</f>
        <v>71.875</v>
      </c>
      <c r="E640" s="61">
        <f>IF(COUNT(score!O645:R645)=0,".",SUM(score!O645:R645)/COUNT(score!O645:R645))</f>
        <v>18.75</v>
      </c>
      <c r="F640" s="62">
        <f>IF(COUNT(tempcalcs!$AN645:$BV645)=35,SUM(tempcalcs!$AN645:$BV645,56.57706),".")</f>
        <v>36.223669999999998</v>
      </c>
      <c r="G640" s="62">
        <f>IF(COUNT(tempcalcs!$BX645:$DF645)=35,SUM(tempcalcs!$BX645:$DF645,60.75781),".")</f>
        <v>38.663460000000001</v>
      </c>
    </row>
    <row r="641" spans="1:7" x14ac:dyDescent="0.25">
      <c r="A641" s="58">
        <f>raw!$A647:$A647</f>
        <v>43383</v>
      </c>
      <c r="B641" s="59" t="str">
        <f>raw!$B647:$B647</f>
        <v>0014-0043</v>
      </c>
      <c r="C641" s="61">
        <f>IF(COUNT(score!S646:AC646,score!AO646)=0,".",SUM(score!S646:AC646,score!AO646)/COUNT(score!S646:AC646,score!AO646))</f>
        <v>89.583333333333329</v>
      </c>
      <c r="D641" s="61">
        <f>IF(COUNT(score!AF646:AM646)=0,".",SUM(score!AF646:AM646)/COUNT(score!AF646:AM646))</f>
        <v>93.75</v>
      </c>
      <c r="E641" s="61">
        <f>IF(COUNT(score!O646:R646)=0,".",SUM(score!O646:R646)/COUNT(score!O646:R646))</f>
        <v>75</v>
      </c>
      <c r="F641" s="62">
        <f>IF(COUNT(tempcalcs!$AN646:$BV646)=35,SUM(tempcalcs!$AN646:$BV646,56.57706),".")</f>
        <v>36.625330000000005</v>
      </c>
      <c r="G641" s="62">
        <f>IF(COUNT(tempcalcs!$BX646:$DF646)=35,SUM(tempcalcs!$BX646:$DF646,60.75781),".")</f>
        <v>52.306690000000003</v>
      </c>
    </row>
    <row r="642" spans="1:7" x14ac:dyDescent="0.25">
      <c r="A642" s="58">
        <f>raw!$A648:$A648</f>
        <v>43386</v>
      </c>
      <c r="B642" s="59" t="str">
        <f>raw!$B648:$B648</f>
        <v>0014-0044</v>
      </c>
      <c r="C642" s="61">
        <f>IF(COUNT(score!S647:AC647,score!AO647)=0,".",SUM(score!S647:AC647,score!AO647)/COUNT(score!S647:AC647,score!AO647))</f>
        <v>62.5</v>
      </c>
      <c r="D642" s="61">
        <f>IF(COUNT(score!AF647:AM647)=0,".",SUM(score!AF647:AM647)/COUNT(score!AF647:AM647))</f>
        <v>31.25</v>
      </c>
      <c r="E642" s="61">
        <f>IF(COUNT(score!O647:R647)=0,".",SUM(score!O647:R647)/COUNT(score!O647:R647))</f>
        <v>0</v>
      </c>
      <c r="F642" s="62">
        <f>IF(COUNT(tempcalcs!$AN647:$BV647)=35,SUM(tempcalcs!$AN647:$BV647,56.57706),".")</f>
        <v>28.940230000000007</v>
      </c>
      <c r="G642" s="62">
        <f>IF(COUNT(tempcalcs!$BX647:$DF647)=35,SUM(tempcalcs!$BX647:$DF647,60.75781),".")</f>
        <v>22.32273</v>
      </c>
    </row>
    <row r="643" spans="1:7" x14ac:dyDescent="0.25">
      <c r="A643" s="58">
        <f>raw!$A649:$A649</f>
        <v>43413</v>
      </c>
      <c r="B643" s="59" t="str">
        <f>raw!$B649:$B649</f>
        <v>0014-0045</v>
      </c>
      <c r="C643" s="61">
        <f>IF(COUNT(score!S648:AC648,score!AO648)=0,".",SUM(score!S648:AC648,score!AO648)/COUNT(score!S648:AC648,score!AO648))</f>
        <v>89.583333333333329</v>
      </c>
      <c r="D643" s="61">
        <f>IF(COUNT(score!AF648:AM648)=0,".",SUM(score!AF648:AM648)/COUNT(score!AF648:AM648))</f>
        <v>87.5</v>
      </c>
      <c r="E643" s="61">
        <f>IF(COUNT(score!O648:R648)=0,".",SUM(score!O648:R648)/COUNT(score!O648:R648))</f>
        <v>56.25</v>
      </c>
      <c r="F643" s="62">
        <f>IF(COUNT(tempcalcs!$AN648:$BV648)=35,SUM(tempcalcs!$AN648:$BV648,56.57706),".")</f>
        <v>39.545430000000003</v>
      </c>
      <c r="G643" s="62">
        <f>IF(COUNT(tempcalcs!$BX648:$DF648)=35,SUM(tempcalcs!$BX648:$DF648,60.75781),".")</f>
        <v>57.186599999999999</v>
      </c>
    </row>
    <row r="644" spans="1:7" x14ac:dyDescent="0.25">
      <c r="A644" s="58">
        <f>raw!$A650:$A650</f>
        <v>43413</v>
      </c>
      <c r="B644" s="59" t="str">
        <f>raw!$B650:$B650</f>
        <v>0014-0046</v>
      </c>
      <c r="C644" s="61">
        <f>IF(COUNT(score!S649:AC649,score!AO649)=0,".",SUM(score!S649:AC649,score!AO649)/COUNT(score!S649:AC649,score!AO649))</f>
        <v>87.5</v>
      </c>
      <c r="D644" s="61">
        <f>IF(COUNT(score!AF649:AM649)=0,".",SUM(score!AF649:AM649)/COUNT(score!AF649:AM649))</f>
        <v>84.375</v>
      </c>
      <c r="E644" s="61">
        <f>IF(COUNT(score!O649:R649)=0,".",SUM(score!O649:R649)/COUNT(score!O649:R649))</f>
        <v>93.75</v>
      </c>
      <c r="F644" s="62">
        <f>IF(COUNT(tempcalcs!$AN649:$BV649)=35,SUM(tempcalcs!$AN649:$BV649,56.57706),".")</f>
        <v>49.32929</v>
      </c>
      <c r="G644" s="62">
        <f>IF(COUNT(tempcalcs!$BX649:$DF649)=35,SUM(tempcalcs!$BX649:$DF649,60.75781),".")</f>
        <v>60.7759</v>
      </c>
    </row>
    <row r="645" spans="1:7" x14ac:dyDescent="0.25">
      <c r="A645" s="58">
        <f>raw!$A651:$A651</f>
        <v>43418</v>
      </c>
      <c r="B645" s="59" t="str">
        <f>raw!$B651:$B651</f>
        <v>0014-0047</v>
      </c>
      <c r="C645" s="61">
        <f>IF(COUNT(score!S650:AC650,score!AO650)=0,".",SUM(score!S650:AC650,score!AO650)/COUNT(score!S650:AC650,score!AO650))</f>
        <v>81.25</v>
      </c>
      <c r="D645" s="61">
        <f>IF(COUNT(score!AF650:AM650)=0,".",SUM(score!AF650:AM650)/COUNT(score!AF650:AM650))</f>
        <v>43.75</v>
      </c>
      <c r="E645" s="61">
        <f>IF(COUNT(score!O650:R650)=0,".",SUM(score!O650:R650)/COUNT(score!O650:R650))</f>
        <v>18.75</v>
      </c>
      <c r="F645" s="62">
        <f>IF(COUNT(tempcalcs!$AN650:$BV650)=35,SUM(tempcalcs!$AN650:$BV650,56.57706),".")</f>
        <v>39.402090000000001</v>
      </c>
      <c r="G645" s="62">
        <f>IF(COUNT(tempcalcs!$BX650:$DF650)=35,SUM(tempcalcs!$BX650:$DF650,60.75781),".")</f>
        <v>53.220759999999999</v>
      </c>
    </row>
    <row r="646" spans="1:7" x14ac:dyDescent="0.25">
      <c r="A646" s="58">
        <f>raw!$A652:$A652</f>
        <v>43413</v>
      </c>
      <c r="B646" s="59" t="str">
        <f>raw!$B652:$B652</f>
        <v>0014-0048</v>
      </c>
      <c r="C646" s="61">
        <f>IF(COUNT(score!S651:AC651,score!AO651)=0,".",SUM(score!S651:AC651,score!AO651)/COUNT(score!S651:AC651,score!AO651))</f>
        <v>97.916666666666671</v>
      </c>
      <c r="D646" s="61">
        <f>IF(COUNT(score!AF651:AM651)=0,".",SUM(score!AF651:AM651)/COUNT(score!AF651:AM651))</f>
        <v>87.5</v>
      </c>
      <c r="E646" s="61">
        <f>IF(COUNT(score!O651:R651)=0,".",SUM(score!O651:R651)/COUNT(score!O651:R651))</f>
        <v>68.75</v>
      </c>
      <c r="F646" s="62">
        <f>IF(COUNT(tempcalcs!$AN651:$BV651)=35,SUM(tempcalcs!$AN651:$BV651,56.57706),".")</f>
        <v>51.724040000000002</v>
      </c>
      <c r="G646" s="62">
        <f>IF(COUNT(tempcalcs!$BX651:$DF651)=35,SUM(tempcalcs!$BX651:$DF651,60.75781),".")</f>
        <v>43.849459999999993</v>
      </c>
    </row>
    <row r="647" spans="1:7" x14ac:dyDescent="0.25">
      <c r="A647" s="58">
        <f>raw!$A653:$A653</f>
        <v>43413</v>
      </c>
      <c r="B647" s="59" t="str">
        <f>raw!$B653:$B653</f>
        <v>0014-0049</v>
      </c>
      <c r="C647" s="61">
        <f>IF(COUNT(score!S652:AC652,score!AO652)=0,".",SUM(score!S652:AC652,score!AO652)/COUNT(score!S652:AC652,score!AO652))</f>
        <v>64.583333333333329</v>
      </c>
      <c r="D647" s="61">
        <f>IF(COUNT(score!AF652:AM652)=0,".",SUM(score!AF652:AM652)/COUNT(score!AF652:AM652))</f>
        <v>37.5</v>
      </c>
      <c r="E647" s="61">
        <f>IF(COUNT(score!O652:R652)=0,".",SUM(score!O652:R652)/COUNT(score!O652:R652))</f>
        <v>37.5</v>
      </c>
      <c r="F647" s="62">
        <f>IF(COUNT(tempcalcs!$AN652:$BV652)=35,SUM(tempcalcs!$AN652:$BV652,56.57706),".")</f>
        <v>14.952210000000001</v>
      </c>
      <c r="G647" s="62">
        <f>IF(COUNT(tempcalcs!$BX652:$DF652)=35,SUM(tempcalcs!$BX652:$DF652,60.75781),".")</f>
        <v>56.142209999999999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8"/>
  <sheetViews>
    <sheetView zoomScale="75" workbookViewId="0">
      <selection activeCell="B18" sqref="B18"/>
    </sheetView>
  </sheetViews>
  <sheetFormatPr baseColWidth="10" defaultColWidth="9.109375" defaultRowHeight="13.2" x14ac:dyDescent="0.25"/>
  <cols>
    <col min="1" max="1" width="2.6640625" style="2" customWidth="1"/>
    <col min="2" max="2" width="40.44140625" style="14" customWidth="1"/>
    <col min="3" max="6" width="11.6640625" style="14" customWidth="1"/>
    <col min="7" max="10" width="5.6640625" style="14" customWidth="1"/>
    <col min="11" max="75" width="5.6640625" style="2" customWidth="1"/>
    <col min="76" max="76" width="9.109375" style="2"/>
    <col min="77" max="78" width="10.6640625" style="2" customWidth="1"/>
    <col min="79" max="85" width="5.6640625" style="2" customWidth="1"/>
    <col min="86" max="86" width="10.6640625" style="2" customWidth="1"/>
    <col min="87" max="88" width="4.6640625" style="2" customWidth="1"/>
    <col min="89" max="89" width="10.6640625" style="2" customWidth="1"/>
    <col min="90" max="16384" width="9.109375" style="2"/>
  </cols>
  <sheetData>
    <row r="1" spans="1:92" s="8" customFormat="1" ht="36.75" customHeight="1" x14ac:dyDescent="0.25">
      <c r="A1" s="102" t="s">
        <v>149</v>
      </c>
      <c r="B1" s="103"/>
      <c r="C1" s="103"/>
      <c r="D1" s="103"/>
      <c r="E1" s="103"/>
      <c r="F1" s="103"/>
      <c r="G1" s="103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2"/>
      <c r="CB1" s="7"/>
      <c r="CC1" s="10"/>
      <c r="CD1" s="10"/>
      <c r="CE1" s="10"/>
      <c r="CF1" s="9"/>
      <c r="CG1" s="10"/>
      <c r="CH1" s="10"/>
      <c r="CI1" s="10"/>
      <c r="CJ1" s="12"/>
      <c r="CK1" s="10"/>
      <c r="CL1" s="10"/>
      <c r="CM1" s="7"/>
    </row>
    <row r="2" spans="1:92" s="8" customFormat="1" x14ac:dyDescent="0.25">
      <c r="A2" s="108" t="s">
        <v>104</v>
      </c>
      <c r="B2" s="103"/>
      <c r="C2" s="103"/>
      <c r="D2" s="103"/>
      <c r="E2" s="103"/>
      <c r="F2" s="103"/>
      <c r="G2" s="103"/>
      <c r="H2" s="103"/>
      <c r="I2" s="103"/>
      <c r="J2" s="103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2"/>
      <c r="CA2" s="7"/>
      <c r="CB2" s="10"/>
      <c r="CC2" s="10"/>
      <c r="CD2" s="10"/>
      <c r="CE2" s="9"/>
      <c r="CF2" s="10"/>
      <c r="CG2" s="10"/>
      <c r="CH2" s="10"/>
      <c r="CI2" s="12"/>
      <c r="CJ2" s="10"/>
      <c r="CK2" s="10"/>
      <c r="CL2" s="7"/>
    </row>
    <row r="3" spans="1:92" s="8" customFormat="1" ht="21.75" customHeight="1" x14ac:dyDescent="0.3">
      <c r="A3" s="105"/>
      <c r="B3" s="103"/>
      <c r="C3" s="103"/>
      <c r="D3" s="103"/>
      <c r="E3" s="103"/>
      <c r="F3" s="103"/>
      <c r="G3" s="36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2"/>
      <c r="CC3" s="7"/>
      <c r="CD3" s="10"/>
      <c r="CE3" s="10"/>
      <c r="CF3" s="10"/>
      <c r="CG3" s="9"/>
      <c r="CH3" s="10"/>
      <c r="CI3" s="10"/>
      <c r="CJ3" s="10"/>
      <c r="CK3" s="12"/>
      <c r="CL3" s="10"/>
      <c r="CM3" s="10"/>
      <c r="CN3" s="7"/>
    </row>
    <row r="4" spans="1:92" s="22" customFormat="1" ht="20.100000000000001" customHeight="1" x14ac:dyDescent="0.3">
      <c r="A4" s="116" t="s">
        <v>97</v>
      </c>
      <c r="B4" s="103"/>
      <c r="C4" s="44"/>
      <c r="D4" s="44"/>
      <c r="E4" s="44"/>
      <c r="F4" s="44"/>
      <c r="G4" s="45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9"/>
      <c r="CC4" s="20"/>
      <c r="CD4" s="18"/>
      <c r="CE4" s="18"/>
      <c r="CF4" s="18"/>
      <c r="CG4" s="21"/>
      <c r="CH4" s="18"/>
      <c r="CI4" s="18"/>
      <c r="CJ4" s="18"/>
      <c r="CK4" s="19"/>
      <c r="CL4" s="18"/>
      <c r="CM4" s="18"/>
      <c r="CN4" s="20"/>
    </row>
    <row r="5" spans="1:92" s="8" customFormat="1" ht="21.75" customHeight="1" x14ac:dyDescent="0.3">
      <c r="A5" s="105"/>
      <c r="B5" s="103"/>
      <c r="C5" s="103"/>
      <c r="D5" s="103"/>
      <c r="E5" s="103"/>
      <c r="F5" s="103"/>
      <c r="G5" s="36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2"/>
      <c r="CC5" s="7"/>
      <c r="CD5" s="10"/>
      <c r="CE5" s="10"/>
      <c r="CF5" s="10"/>
      <c r="CG5" s="9"/>
      <c r="CH5" s="10"/>
      <c r="CI5" s="10"/>
      <c r="CJ5" s="10"/>
      <c r="CK5" s="12"/>
      <c r="CL5" s="10"/>
      <c r="CM5" s="10"/>
      <c r="CN5" s="7"/>
    </row>
    <row r="6" spans="1:92" ht="20.100000000000001" customHeight="1" x14ac:dyDescent="0.25">
      <c r="A6" s="42"/>
      <c r="B6" s="46" t="s">
        <v>102</v>
      </c>
      <c r="C6" s="46" t="s">
        <v>14</v>
      </c>
      <c r="D6" s="47" t="s">
        <v>15</v>
      </c>
      <c r="E6" s="46" t="s">
        <v>93</v>
      </c>
      <c r="F6" s="46" t="s">
        <v>94</v>
      </c>
      <c r="I6" s="2"/>
      <c r="J6" s="2"/>
    </row>
    <row r="7" spans="1:92" ht="15" customHeight="1" x14ac:dyDescent="0.25">
      <c r="A7" s="42"/>
      <c r="B7" s="48"/>
      <c r="C7" s="48"/>
      <c r="D7" s="48"/>
      <c r="E7" s="48"/>
      <c r="F7" s="48"/>
      <c r="I7" s="2"/>
      <c r="J7" s="2"/>
    </row>
    <row r="8" spans="1:92" ht="20.100000000000001" customHeight="1" x14ac:dyDescent="0.25">
      <c r="A8" s="42" t="s">
        <v>8</v>
      </c>
      <c r="B8" s="52" t="s">
        <v>99</v>
      </c>
      <c r="C8" s="50">
        <f>IF(COUNT(scale!C:C)=0,".",SUM(scale!C:C)/COUNT(scale!C:C))</f>
        <v>81.430666108085418</v>
      </c>
      <c r="D8" s="50">
        <f>IF(COUNT(scale!C:C)=0,".",MEDIAN(scale!C:C))</f>
        <v>85.416666666666671</v>
      </c>
      <c r="E8" s="50">
        <f>IF(COUNT(scale!C:C)=0,".",STDEV(scale!C:C))</f>
        <v>15.018175327333763</v>
      </c>
      <c r="F8" s="51">
        <f>IF(COUNT(scale!C:C)=0,".",COUNT(scale!C:C))</f>
        <v>651</v>
      </c>
      <c r="I8" s="2"/>
      <c r="J8" s="2"/>
    </row>
    <row r="9" spans="1:92" ht="20.100000000000001" customHeight="1" x14ac:dyDescent="0.25">
      <c r="A9" s="42"/>
      <c r="B9" s="52" t="s">
        <v>100</v>
      </c>
      <c r="C9" s="50">
        <f>IF(COUNT(scale!D:D)=0,".",SUM(scale!D:D)/COUNT(scale!D:D))</f>
        <v>74.941760217183941</v>
      </c>
      <c r="D9" s="50">
        <f>IF(COUNT(scale!D:D)=0,".",MEDIAN(scale!D:D))</f>
        <v>81.25</v>
      </c>
      <c r="E9" s="50">
        <f>IF(COUNT(scale!D:D)=0,".",STDEV(scale!D:D))</f>
        <v>21.123271316120043</v>
      </c>
      <c r="F9" s="51">
        <f>IF(COUNT(scale!D:D)=0,".",COUNT(scale!D:D))</f>
        <v>649</v>
      </c>
      <c r="I9" s="2"/>
      <c r="J9" s="2"/>
    </row>
    <row r="10" spans="1:92" ht="20.100000000000001" customHeight="1" x14ac:dyDescent="0.25">
      <c r="A10" s="42"/>
      <c r="B10" s="52" t="s">
        <v>101</v>
      </c>
      <c r="C10" s="50">
        <f>IF(COUNT(scale!E:E)=0,".",SUM(scale!E:E)/COUNT(scale!E:E))</f>
        <v>50.125192604006166</v>
      </c>
      <c r="D10" s="50">
        <f>IF(COUNT(scale!E:E)=0,".",MEDIAN(scale!E:E))</f>
        <v>50</v>
      </c>
      <c r="E10" s="50">
        <f>IF(COUNT(scale!E:E)=0,".",STDEV(scale!E:E))</f>
        <v>32.340855978676963</v>
      </c>
      <c r="F10" s="51">
        <f>IF(COUNT(scale!E:E)=0,".",COUNT(scale!E:E))</f>
        <v>649</v>
      </c>
      <c r="I10" s="2"/>
      <c r="J10" s="2"/>
    </row>
    <row r="11" spans="1:92" ht="15" customHeight="1" x14ac:dyDescent="0.25">
      <c r="A11" s="42"/>
      <c r="B11" s="111"/>
      <c r="C11" s="112"/>
      <c r="D11" s="112"/>
      <c r="E11" s="112"/>
      <c r="F11" s="112"/>
      <c r="I11" s="2"/>
      <c r="J11" s="2"/>
    </row>
    <row r="12" spans="1:92" ht="20.100000000000001" customHeight="1" x14ac:dyDescent="0.25">
      <c r="A12" s="42"/>
      <c r="B12" s="49" t="s">
        <v>95</v>
      </c>
      <c r="C12" s="50">
        <f>IF(COUNT(scale!F:F)=0,".",SUM(scale!F:F)/COUNT(scale!F:F))</f>
        <v>41.579740741885658</v>
      </c>
      <c r="D12" s="50">
        <f>IF(COUNT(scale!F:F)=0,".",MEDIAN(scale!F:F))</f>
        <v>42.465790000000005</v>
      </c>
      <c r="E12" s="50">
        <f>IF(COUNT(scale!F:F)=0,".",STDEV(scale!F:F))</f>
        <v>10.514432275382491</v>
      </c>
      <c r="F12" s="51">
        <f>IF(COUNT(scale!F:F)=0,".",COUNT(scale!F:F))</f>
        <v>647</v>
      </c>
      <c r="I12" s="2"/>
      <c r="J12" s="2"/>
    </row>
    <row r="13" spans="1:92" ht="20.100000000000001" customHeight="1" x14ac:dyDescent="0.25">
      <c r="A13" s="42"/>
      <c r="B13" s="49" t="s">
        <v>96</v>
      </c>
      <c r="C13" s="50">
        <f>IF(COUNT(scale!G:G)=0,".",SUM(scale!G:G)/COUNT(scale!G:G))</f>
        <v>52.289895208655324</v>
      </c>
      <c r="D13" s="50">
        <f>IF(COUNT(scale!G:G)=0,".",MEDIAN(scale!G:G))</f>
        <v>55.86777</v>
      </c>
      <c r="E13" s="50">
        <f>IF(COUNT(scale!G:G)=0,".",STDEV(scale!G:G))</f>
        <v>11.08868787859695</v>
      </c>
      <c r="F13" s="51">
        <f>IF(COUNT(scale!G:G)=0,".",COUNT(scale!G:G))</f>
        <v>647</v>
      </c>
      <c r="I13" s="2"/>
      <c r="J13" s="2"/>
    </row>
    <row r="14" spans="1:92" x14ac:dyDescent="0.25">
      <c r="A14" s="43" t="s">
        <v>8</v>
      </c>
      <c r="B14" s="115"/>
      <c r="C14" s="115"/>
      <c r="D14" s="115"/>
      <c r="E14" s="115"/>
      <c r="F14" s="115"/>
    </row>
    <row r="15" spans="1:92" x14ac:dyDescent="0.25">
      <c r="A15" s="42"/>
      <c r="B15" s="53" t="s">
        <v>98</v>
      </c>
      <c r="C15" s="113">
        <f ca="1">NOW()</f>
        <v>43526.736982986113</v>
      </c>
      <c r="D15" s="114"/>
      <c r="E15" s="114"/>
      <c r="F15" s="114"/>
    </row>
    <row r="16" spans="1:92" x14ac:dyDescent="0.25">
      <c r="A16" s="32" t="s">
        <v>8</v>
      </c>
    </row>
    <row r="17" spans="1:6" x14ac:dyDescent="0.25">
      <c r="A17" s="33" t="s">
        <v>8</v>
      </c>
    </row>
    <row r="18" spans="1:6" x14ac:dyDescent="0.25">
      <c r="B18" s="2"/>
      <c r="C18" s="2"/>
      <c r="D18" s="2"/>
      <c r="E18" s="2"/>
      <c r="F18" s="2"/>
    </row>
  </sheetData>
  <sheetProtection password="C7F0" sheet="1" objects="1" scenarios="1"/>
  <mergeCells count="8">
    <mergeCell ref="A1:G1"/>
    <mergeCell ref="A2:J2"/>
    <mergeCell ref="B11:F11"/>
    <mergeCell ref="C15:F15"/>
    <mergeCell ref="B14:F14"/>
    <mergeCell ref="A4:B4"/>
    <mergeCell ref="A5:F5"/>
    <mergeCell ref="A3:F3"/>
  </mergeCells>
  <dataValidations count="7">
    <dataValidation type="list" showDropDown="1" showInputMessage="1" showErrorMessage="1" errorTitle="out-of-range" error="value is out of range for item (1-4, .)" sqref="BP3:BQ5 BN1:BO2">
      <formula1>"1,2,3,4,."</formula1>
    </dataValidation>
    <dataValidation type="list" showDropDown="1" showInputMessage="1" showErrorMessage="1" errorTitle="out-of-range" error="value is out of range for item (1-2, .)" sqref="BR3:BS5 BI3:BI5 H3:L5 BX3:BX5 BV1:BV2 BP1:BQ2 BG1:BG2 K1:L2 H1:J1">
      <formula1>"1,2,."</formula1>
    </dataValidation>
    <dataValidation type="list" showDropDown="1" showInputMessage="1" showErrorMessage="1" errorTitle="out-of-range" error="value is out of range for item (1-5, .)" sqref="BV3:BW5 M3:BH5 BM3:BO5 BJ3:BK5 BH1:BI2 BT1:BU2 BK1:BM2 M1:BF2">
      <formula1>"1,2,3,4,5,."</formula1>
    </dataValidation>
    <dataValidation type="list" showDropDown="1" showInputMessage="1" showErrorMessage="1" errorTitle="out-of-range" error="value is out of range for item (1-6, .)" sqref="N1:N5">
      <formula1>"1,2,3,4,5,6,."</formula1>
    </dataValidation>
    <dataValidation type="list" showDropDown="1" showInputMessage="1" showErrorMessage="1" errorTitle="out-of-range" error="value is out of range for item (1-7, .)" sqref="BU3:BU5 BS1:BS2">
      <formula1>"1,2,3,4,5,6,7,."</formula1>
    </dataValidation>
    <dataValidation type="list" showDropDown="1" showInputMessage="1" showErrorMessage="1" errorTitle="out-of-range" error="value is out of range for item (0-10, .)" sqref="BL3:BL5 BJ1:BJ2">
      <formula1>"0,1,2,3,4,5,6,7,8,9,10,."</formula1>
    </dataValidation>
    <dataValidation type="list" allowBlank="1" showInputMessage="1" showErrorMessage="1" errorTitle="out-of-range" error="value is out of range for item (0-10, .)" sqref="BT3:BT5 BR1:BR2">
      <formula1>"0,1,2,3,4,5,6,7,8,9,10,."</formula1>
    </dataValidation>
  </dataValidations>
  <pageMargins left="0.75" right="0.75" top="1" bottom="1" header="0.5" footer="0.5"/>
  <pageSetup orientation="landscape" copies="0" r:id="rId1"/>
  <headerFooter alignWithMargins="0">
    <oddFooter>&amp;C&amp;F -- 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G1006"/>
  <sheetViews>
    <sheetView workbookViewId="0"/>
  </sheetViews>
  <sheetFormatPr baseColWidth="10" defaultColWidth="9.109375" defaultRowHeight="13.2" x14ac:dyDescent="0.25"/>
  <cols>
    <col min="1" max="2" width="9.109375" customWidth="1"/>
    <col min="3" max="3" width="3.6640625" style="38" customWidth="1"/>
    <col min="4" max="38" width="9.109375" customWidth="1"/>
    <col min="39" max="39" width="3.6640625" style="38" customWidth="1"/>
    <col min="40" max="74" width="9.109375" customWidth="1"/>
    <col min="75" max="75" width="3.6640625" style="38" customWidth="1"/>
    <col min="76" max="110" width="9.109375" customWidth="1"/>
    <col min="111" max="111" width="3.6640625" style="38" customWidth="1"/>
  </cols>
  <sheetData>
    <row r="3" spans="1:111" x14ac:dyDescent="0.25">
      <c r="AN3" t="s">
        <v>89</v>
      </c>
      <c r="AO3" t="s">
        <v>89</v>
      </c>
      <c r="AP3" t="s">
        <v>89</v>
      </c>
      <c r="AQ3" t="s">
        <v>89</v>
      </c>
      <c r="AR3" t="s">
        <v>89</v>
      </c>
      <c r="AS3" t="s">
        <v>89</v>
      </c>
      <c r="AT3" t="s">
        <v>89</v>
      </c>
      <c r="AU3" t="s">
        <v>89</v>
      </c>
      <c r="AV3" t="s">
        <v>89</v>
      </c>
      <c r="AW3" t="s">
        <v>89</v>
      </c>
      <c r="AX3" t="s">
        <v>89</v>
      </c>
      <c r="AY3" t="s">
        <v>89</v>
      </c>
      <c r="AZ3" t="s">
        <v>89</v>
      </c>
      <c r="BA3" t="s">
        <v>89</v>
      </c>
      <c r="BB3" t="s">
        <v>89</v>
      </c>
      <c r="BC3" t="s">
        <v>89</v>
      </c>
      <c r="BD3" t="s">
        <v>89</v>
      </c>
      <c r="BE3" t="s">
        <v>89</v>
      </c>
      <c r="BF3" t="s">
        <v>89</v>
      </c>
      <c r="BG3" t="s">
        <v>89</v>
      </c>
      <c r="BH3" t="s">
        <v>89</v>
      </c>
      <c r="BI3" t="s">
        <v>89</v>
      </c>
      <c r="BJ3" t="s">
        <v>89</v>
      </c>
      <c r="BK3" t="s">
        <v>89</v>
      </c>
      <c r="BL3" t="s">
        <v>89</v>
      </c>
      <c r="BM3" t="s">
        <v>89</v>
      </c>
      <c r="BN3" t="s">
        <v>89</v>
      </c>
      <c r="BO3" t="s">
        <v>89</v>
      </c>
      <c r="BP3" t="s">
        <v>89</v>
      </c>
      <c r="BQ3" t="s">
        <v>89</v>
      </c>
      <c r="BR3" t="s">
        <v>89</v>
      </c>
      <c r="BS3" t="s">
        <v>89</v>
      </c>
      <c r="BT3" t="s">
        <v>89</v>
      </c>
      <c r="BU3" t="s">
        <v>89</v>
      </c>
      <c r="BV3" t="s">
        <v>89</v>
      </c>
      <c r="BX3" t="s">
        <v>90</v>
      </c>
      <c r="BY3" t="s">
        <v>90</v>
      </c>
      <c r="BZ3" t="s">
        <v>90</v>
      </c>
      <c r="CA3" t="s">
        <v>90</v>
      </c>
      <c r="CB3" t="s">
        <v>90</v>
      </c>
      <c r="CC3" t="s">
        <v>90</v>
      </c>
      <c r="CD3" t="s">
        <v>90</v>
      </c>
      <c r="CE3" t="s">
        <v>90</v>
      </c>
      <c r="CF3" t="s">
        <v>90</v>
      </c>
      <c r="CG3" t="s">
        <v>90</v>
      </c>
      <c r="CH3" t="s">
        <v>90</v>
      </c>
      <c r="CI3" t="s">
        <v>90</v>
      </c>
      <c r="CJ3" t="s">
        <v>90</v>
      </c>
      <c r="CK3" t="s">
        <v>90</v>
      </c>
      <c r="CL3" t="s">
        <v>90</v>
      </c>
      <c r="CM3" t="s">
        <v>90</v>
      </c>
      <c r="CN3" t="s">
        <v>90</v>
      </c>
      <c r="CO3" t="s">
        <v>90</v>
      </c>
      <c r="CP3" t="s">
        <v>90</v>
      </c>
      <c r="CQ3" t="s">
        <v>90</v>
      </c>
      <c r="CR3" t="s">
        <v>90</v>
      </c>
      <c r="CS3" t="s">
        <v>90</v>
      </c>
      <c r="CT3" t="s">
        <v>90</v>
      </c>
      <c r="CU3" t="s">
        <v>90</v>
      </c>
      <c r="CV3" t="s">
        <v>90</v>
      </c>
      <c r="CW3" t="s">
        <v>90</v>
      </c>
      <c r="CX3" t="s">
        <v>90</v>
      </c>
      <c r="CY3" t="s">
        <v>90</v>
      </c>
      <c r="CZ3" t="s">
        <v>90</v>
      </c>
      <c r="DA3" t="s">
        <v>90</v>
      </c>
      <c r="DB3" t="s">
        <v>90</v>
      </c>
      <c r="DC3" t="s">
        <v>90</v>
      </c>
      <c r="DD3" t="s">
        <v>90</v>
      </c>
      <c r="DE3" t="s">
        <v>90</v>
      </c>
      <c r="DF3" t="s">
        <v>90</v>
      </c>
    </row>
    <row r="4" spans="1:111" x14ac:dyDescent="0.25">
      <c r="D4">
        <v>0</v>
      </c>
      <c r="E4">
        <v>25</v>
      </c>
      <c r="F4">
        <v>50</v>
      </c>
      <c r="G4">
        <v>75</v>
      </c>
      <c r="H4">
        <v>0</v>
      </c>
      <c r="I4">
        <v>50</v>
      </c>
      <c r="J4">
        <v>0</v>
      </c>
      <c r="K4">
        <v>50</v>
      </c>
      <c r="L4">
        <v>0</v>
      </c>
      <c r="M4">
        <v>0</v>
      </c>
      <c r="N4">
        <v>0</v>
      </c>
      <c r="O4">
        <v>0</v>
      </c>
      <c r="P4">
        <v>0</v>
      </c>
      <c r="Q4">
        <v>25</v>
      </c>
      <c r="R4">
        <v>50</v>
      </c>
      <c r="S4">
        <v>75</v>
      </c>
      <c r="T4">
        <v>0</v>
      </c>
      <c r="U4">
        <v>20</v>
      </c>
      <c r="V4">
        <v>40</v>
      </c>
      <c r="W4">
        <v>60</v>
      </c>
      <c r="X4">
        <v>80</v>
      </c>
      <c r="Y4">
        <v>0</v>
      </c>
      <c r="Z4">
        <v>20</v>
      </c>
      <c r="AA4">
        <v>40</v>
      </c>
      <c r="AB4">
        <v>60</v>
      </c>
      <c r="AC4">
        <v>80</v>
      </c>
      <c r="AD4">
        <v>0</v>
      </c>
      <c r="AE4">
        <v>20</v>
      </c>
      <c r="AF4">
        <v>40</v>
      </c>
      <c r="AG4">
        <v>60</v>
      </c>
      <c r="AH4">
        <v>80</v>
      </c>
      <c r="AI4">
        <v>0</v>
      </c>
      <c r="AJ4">
        <v>25</v>
      </c>
      <c r="AK4">
        <v>50</v>
      </c>
      <c r="AL4">
        <v>75</v>
      </c>
      <c r="AN4" t="s">
        <v>64</v>
      </c>
      <c r="AO4" t="s">
        <v>65</v>
      </c>
      <c r="AP4" t="s">
        <v>66</v>
      </c>
      <c r="AQ4" t="s">
        <v>67</v>
      </c>
      <c r="AR4" t="s">
        <v>54</v>
      </c>
      <c r="AS4" t="s">
        <v>55</v>
      </c>
      <c r="AT4" t="s">
        <v>56</v>
      </c>
      <c r="AU4" t="s">
        <v>57</v>
      </c>
      <c r="AV4" t="s">
        <v>58</v>
      </c>
      <c r="AW4" t="s">
        <v>59</v>
      </c>
      <c r="AX4" t="s">
        <v>77</v>
      </c>
      <c r="AY4" t="s">
        <v>78</v>
      </c>
      <c r="AZ4" t="s">
        <v>60</v>
      </c>
      <c r="BA4" t="s">
        <v>61</v>
      </c>
      <c r="BB4" t="s">
        <v>62</v>
      </c>
      <c r="BC4" t="s">
        <v>63</v>
      </c>
      <c r="BD4" t="s">
        <v>79</v>
      </c>
      <c r="BE4" t="s">
        <v>80</v>
      </c>
      <c r="BF4" t="s">
        <v>81</v>
      </c>
      <c r="BG4" t="s">
        <v>82</v>
      </c>
      <c r="BH4" t="s">
        <v>83</v>
      </c>
      <c r="BI4" t="s">
        <v>68</v>
      </c>
      <c r="BJ4" t="s">
        <v>69</v>
      </c>
      <c r="BK4" t="s">
        <v>70</v>
      </c>
      <c r="BL4" t="s">
        <v>71</v>
      </c>
      <c r="BM4" t="s">
        <v>72</v>
      </c>
      <c r="BN4" t="s">
        <v>84</v>
      </c>
      <c r="BO4" t="s">
        <v>85</v>
      </c>
      <c r="BP4" t="s">
        <v>86</v>
      </c>
      <c r="BQ4" t="s">
        <v>87</v>
      </c>
      <c r="BR4" t="s">
        <v>88</v>
      </c>
      <c r="BS4" t="s">
        <v>73</v>
      </c>
      <c r="BT4" t="s">
        <v>74</v>
      </c>
      <c r="BU4" t="s">
        <v>75</v>
      </c>
      <c r="BV4" t="s">
        <v>76</v>
      </c>
      <c r="BX4" t="s">
        <v>64</v>
      </c>
      <c r="BY4" t="s">
        <v>65</v>
      </c>
      <c r="BZ4" t="s">
        <v>66</v>
      </c>
      <c r="CA4" t="s">
        <v>67</v>
      </c>
      <c r="CB4" t="s">
        <v>54</v>
      </c>
      <c r="CC4" t="s">
        <v>55</v>
      </c>
      <c r="CD4" t="s">
        <v>56</v>
      </c>
      <c r="CE4" t="s">
        <v>57</v>
      </c>
      <c r="CF4" t="s">
        <v>58</v>
      </c>
      <c r="CG4" t="s">
        <v>59</v>
      </c>
      <c r="CH4" t="s">
        <v>77</v>
      </c>
      <c r="CI4" t="s">
        <v>78</v>
      </c>
      <c r="CJ4" t="s">
        <v>60</v>
      </c>
      <c r="CK4" t="s">
        <v>61</v>
      </c>
      <c r="CL4" t="s">
        <v>62</v>
      </c>
      <c r="CM4" t="s">
        <v>63</v>
      </c>
      <c r="CN4" t="s">
        <v>79</v>
      </c>
      <c r="CO4" t="s">
        <v>80</v>
      </c>
      <c r="CP4" t="s">
        <v>81</v>
      </c>
      <c r="CQ4" t="s">
        <v>82</v>
      </c>
      <c r="CR4" t="s">
        <v>83</v>
      </c>
      <c r="CS4" t="s">
        <v>68</v>
      </c>
      <c r="CT4" t="s">
        <v>69</v>
      </c>
      <c r="CU4" t="s">
        <v>70</v>
      </c>
      <c r="CV4" t="s">
        <v>71</v>
      </c>
      <c r="CW4" t="s">
        <v>72</v>
      </c>
      <c r="CX4" t="s">
        <v>84</v>
      </c>
      <c r="CY4" t="s">
        <v>85</v>
      </c>
      <c r="CZ4" t="s">
        <v>86</v>
      </c>
      <c r="DA4" t="s">
        <v>87</v>
      </c>
      <c r="DB4" t="s">
        <v>88</v>
      </c>
      <c r="DC4" t="s">
        <v>73</v>
      </c>
      <c r="DD4" t="s">
        <v>74</v>
      </c>
      <c r="DE4" t="s">
        <v>75</v>
      </c>
      <c r="DF4" t="s">
        <v>76</v>
      </c>
    </row>
    <row r="5" spans="1:111" s="37" customFormat="1" x14ac:dyDescent="0.25">
      <c r="A5" s="37" t="s">
        <v>52</v>
      </c>
      <c r="B5" s="37" t="s">
        <v>53</v>
      </c>
      <c r="C5" s="39"/>
      <c r="D5" s="37" t="s">
        <v>20</v>
      </c>
      <c r="E5" s="37" t="s">
        <v>19</v>
      </c>
      <c r="F5" s="37" t="s">
        <v>17</v>
      </c>
      <c r="G5" s="37" t="s">
        <v>18</v>
      </c>
      <c r="H5" s="37" t="s">
        <v>21</v>
      </c>
      <c r="I5" s="37" t="s">
        <v>22</v>
      </c>
      <c r="J5" s="37" t="s">
        <v>23</v>
      </c>
      <c r="K5" s="37" t="s">
        <v>24</v>
      </c>
      <c r="L5" s="37" t="s">
        <v>25</v>
      </c>
      <c r="M5" s="37" t="s">
        <v>26</v>
      </c>
      <c r="N5" s="37" t="s">
        <v>27</v>
      </c>
      <c r="O5" s="37" t="s">
        <v>28</v>
      </c>
      <c r="P5" s="37" t="s">
        <v>29</v>
      </c>
      <c r="Q5" s="37" t="s">
        <v>30</v>
      </c>
      <c r="R5" s="37" t="s">
        <v>31</v>
      </c>
      <c r="S5" s="37" t="s">
        <v>32</v>
      </c>
      <c r="T5" s="37" t="s">
        <v>33</v>
      </c>
      <c r="U5" s="37" t="s">
        <v>34</v>
      </c>
      <c r="V5" s="37" t="s">
        <v>35</v>
      </c>
      <c r="W5" s="37" t="s">
        <v>36</v>
      </c>
      <c r="X5" s="37" t="s">
        <v>37</v>
      </c>
      <c r="Y5" s="37" t="s">
        <v>38</v>
      </c>
      <c r="Z5" s="37" t="s">
        <v>39</v>
      </c>
      <c r="AA5" s="37" t="s">
        <v>40</v>
      </c>
      <c r="AB5" s="37" t="s">
        <v>41</v>
      </c>
      <c r="AC5" s="37" t="s">
        <v>42</v>
      </c>
      <c r="AD5" s="37" t="s">
        <v>43</v>
      </c>
      <c r="AE5" s="37" t="s">
        <v>44</v>
      </c>
      <c r="AF5" s="37" t="s">
        <v>45</v>
      </c>
      <c r="AG5" s="37" t="s">
        <v>46</v>
      </c>
      <c r="AH5" s="37" t="s">
        <v>47</v>
      </c>
      <c r="AI5" s="37" t="s">
        <v>48</v>
      </c>
      <c r="AJ5" s="37" t="s">
        <v>49</v>
      </c>
      <c r="AK5" s="37" t="s">
        <v>50</v>
      </c>
      <c r="AL5" s="37" t="s">
        <v>51</v>
      </c>
      <c r="AM5" s="39"/>
      <c r="AN5" s="37" t="s">
        <v>20</v>
      </c>
      <c r="AO5" s="37" t="s">
        <v>19</v>
      </c>
      <c r="AP5" s="37" t="s">
        <v>17</v>
      </c>
      <c r="AQ5" s="37" t="s">
        <v>18</v>
      </c>
      <c r="AR5" s="37" t="s">
        <v>21</v>
      </c>
      <c r="AS5" s="37" t="s">
        <v>22</v>
      </c>
      <c r="AT5" s="37" t="s">
        <v>23</v>
      </c>
      <c r="AU5" s="37" t="s">
        <v>24</v>
      </c>
      <c r="AV5" s="37" t="s">
        <v>25</v>
      </c>
      <c r="AW5" s="37" t="s">
        <v>26</v>
      </c>
      <c r="AX5" s="37" t="s">
        <v>27</v>
      </c>
      <c r="AY5" s="37" t="s">
        <v>28</v>
      </c>
      <c r="AZ5" s="37" t="s">
        <v>29</v>
      </c>
      <c r="BA5" s="37" t="s">
        <v>30</v>
      </c>
      <c r="BB5" s="37" t="s">
        <v>31</v>
      </c>
      <c r="BC5" s="37" t="s">
        <v>32</v>
      </c>
      <c r="BD5" s="37" t="s">
        <v>33</v>
      </c>
      <c r="BE5" s="37" t="s">
        <v>34</v>
      </c>
      <c r="BF5" s="37" t="s">
        <v>35</v>
      </c>
      <c r="BG5" s="37" t="s">
        <v>36</v>
      </c>
      <c r="BH5" s="37" t="s">
        <v>37</v>
      </c>
      <c r="BI5" s="37" t="s">
        <v>38</v>
      </c>
      <c r="BJ5" s="37" t="s">
        <v>39</v>
      </c>
      <c r="BK5" s="37" t="s">
        <v>40</v>
      </c>
      <c r="BL5" s="37" t="s">
        <v>41</v>
      </c>
      <c r="BM5" s="37" t="s">
        <v>42</v>
      </c>
      <c r="BN5" s="37" t="s">
        <v>43</v>
      </c>
      <c r="BO5" s="37" t="s">
        <v>44</v>
      </c>
      <c r="BP5" s="37" t="s">
        <v>45</v>
      </c>
      <c r="BQ5" s="37" t="s">
        <v>46</v>
      </c>
      <c r="BR5" s="37" t="s">
        <v>47</v>
      </c>
      <c r="BS5" s="37" t="s">
        <v>48</v>
      </c>
      <c r="BT5" s="37" t="s">
        <v>49</v>
      </c>
      <c r="BU5" s="37" t="s">
        <v>50</v>
      </c>
      <c r="BV5" s="37" t="s">
        <v>51</v>
      </c>
      <c r="BW5" s="39"/>
      <c r="BX5" s="37" t="s">
        <v>20</v>
      </c>
      <c r="BY5" s="37" t="s">
        <v>19</v>
      </c>
      <c r="BZ5" s="37" t="s">
        <v>17</v>
      </c>
      <c r="CA5" s="37" t="s">
        <v>18</v>
      </c>
      <c r="CB5" s="37" t="s">
        <v>21</v>
      </c>
      <c r="CC5" s="37" t="s">
        <v>22</v>
      </c>
      <c r="CD5" s="37" t="s">
        <v>23</v>
      </c>
      <c r="CE5" s="37" t="s">
        <v>24</v>
      </c>
      <c r="CF5" s="37" t="s">
        <v>25</v>
      </c>
      <c r="CG5" s="37" t="s">
        <v>26</v>
      </c>
      <c r="CH5" s="37" t="s">
        <v>27</v>
      </c>
      <c r="CI5" s="37" t="s">
        <v>28</v>
      </c>
      <c r="CJ5" s="37" t="s">
        <v>29</v>
      </c>
      <c r="CK5" s="37" t="s">
        <v>30</v>
      </c>
      <c r="CL5" s="37" t="s">
        <v>31</v>
      </c>
      <c r="CM5" s="37" t="s">
        <v>32</v>
      </c>
      <c r="CN5" s="37" t="s">
        <v>33</v>
      </c>
      <c r="CO5" s="37" t="s">
        <v>34</v>
      </c>
      <c r="CP5" s="37" t="s">
        <v>35</v>
      </c>
      <c r="CQ5" s="37" t="s">
        <v>36</v>
      </c>
      <c r="CR5" s="37" t="s">
        <v>37</v>
      </c>
      <c r="CS5" s="37" t="s">
        <v>38</v>
      </c>
      <c r="CT5" s="37" t="s">
        <v>39</v>
      </c>
      <c r="CU5" s="37" t="s">
        <v>40</v>
      </c>
      <c r="CV5" s="37" t="s">
        <v>41</v>
      </c>
      <c r="CW5" s="37" t="s">
        <v>42</v>
      </c>
      <c r="CX5" s="37" t="s">
        <v>43</v>
      </c>
      <c r="CY5" s="37" t="s">
        <v>44</v>
      </c>
      <c r="CZ5" s="37" t="s">
        <v>45</v>
      </c>
      <c r="DA5" s="37" t="s">
        <v>46</v>
      </c>
      <c r="DB5" s="37" t="s">
        <v>47</v>
      </c>
      <c r="DC5" s="37" t="s">
        <v>48</v>
      </c>
      <c r="DD5" s="37" t="s">
        <v>49</v>
      </c>
      <c r="DE5" s="37" t="s">
        <v>50</v>
      </c>
      <c r="DF5" s="37" t="s">
        <v>51</v>
      </c>
      <c r="DG5" s="39"/>
    </row>
    <row r="6" spans="1:111" s="37" customFormat="1" x14ac:dyDescent="0.25">
      <c r="C6" s="39"/>
      <c r="AM6" s="39"/>
      <c r="BW6" s="39"/>
      <c r="DG6" s="39"/>
    </row>
    <row r="7" spans="1:111" x14ac:dyDescent="0.25">
      <c r="A7" s="4">
        <f>raw!$A7:$A7</f>
        <v>43339</v>
      </c>
      <c r="B7" s="6" t="str">
        <f>raw!$B7:$B7</f>
        <v>0001-0001</v>
      </c>
      <c r="D7" t="str">
        <f>IF(score!$C7=".",".",IF(score!$C7=0,"1",IF(score!$C7=25,"0",IF(score!$C7=50,"0",IF(score!$C7=75,"0",IF(score!$C7=100,"0"))))))</f>
        <v>0</v>
      </c>
      <c r="E7" t="str">
        <f>IF(score!$C7=".",".",IF(score!$C7=0,"0",IF(score!$C7=25,"1",IF(score!$C7=50,"0",IF(score!$C7=75,"0",IF(score!$C7=100,"0"))))))</f>
        <v>0</v>
      </c>
      <c r="F7" t="str">
        <f>IF(score!$C7=".",".",IF(score!$C7=0,"0",IF(score!$C7=25,"0",IF(score!$C7=50,"1",IF(score!$C7=75,"0",IF(score!$C7=100,"0"))))))</f>
        <v>1</v>
      </c>
      <c r="G7" t="str">
        <f>IF(score!$C7=".",".",IF(score!$C7=0,"0",IF(score!$C7=25,"0",IF(score!$C7=50,"0",IF(score!$C7=75,"1",IF(score!$C7=100,"0"))))))</f>
        <v>0</v>
      </c>
      <c r="H7" t="str">
        <f>IF(score!$D7=".",".",IF(score!$D7=0,"1",IF(score!$D7=50,"0",IF(score!$D7=100,"0"))))</f>
        <v>0</v>
      </c>
      <c r="I7" t="str">
        <f>IF(score!$D7=".",".",IF(score!$D7=0,"0",IF(score!$D7=50,"1",IF(score!$D7=100,"0"))))</f>
        <v>1</v>
      </c>
      <c r="J7" t="str">
        <f>IF(score!$E7=".",".",IF(score!$E7=0,"1",IF(score!$E7=50,"0",IF(score!$E7=100,"0"))))</f>
        <v>1</v>
      </c>
      <c r="K7" t="str">
        <f>IF(score!$E7=".",".",IF(score!$E7=0,"0",IF(score!$E7=50,"1",IF(score!$E7=100,"0"))))</f>
        <v>0</v>
      </c>
      <c r="L7" t="str">
        <f>IF(score!$F7=".",".",IF(score!$F7=0,"1",IF(score!$F7=100,"0")))</f>
        <v>0</v>
      </c>
      <c r="M7" t="str">
        <f>IF(score!$G7=".",".",IF(score!$G7=0,"1",IF(score!$G7=100,"0")))</f>
        <v>0</v>
      </c>
      <c r="N7" t="str">
        <f>IF(score!$H7=".",".",IF(score!$H7=0,"1",IF(score!$H7=100,"0")))</f>
        <v>0</v>
      </c>
      <c r="O7" t="str">
        <f>IF(score!$I7=".",".",IF(score!$I7=0,"1",IF(score!$I7=50,"0",IF(score!$I7=100,"0"))))</f>
        <v>0</v>
      </c>
      <c r="P7" t="str">
        <f>IF(score!$J7=".",".",IF(score!$J7=0,"1",IF(score!$J7=25,"0",IF(score!$J7=50,"0",IF(score!$J7=75,"0",IF(score!$J7=100,"0"))))))</f>
        <v>0</v>
      </c>
      <c r="Q7" t="str">
        <f>IF(score!$J7=".",".",IF(score!$J7=0,"0",IF(score!$J7=25,"1",IF(score!$J7=50,"0",IF(score!$J7=75,"0",IF(score!$J7=100,"0"))))))</f>
        <v>0</v>
      </c>
      <c r="R7" t="str">
        <f>IF(score!$J7=".",".",IF(score!$J7=0,"0",IF(score!$J7=25,"0",IF(score!$J7=50,"1",IF(score!$J7=75,"0",IF(score!$J7=100,"0"))))))</f>
        <v>0</v>
      </c>
      <c r="S7" t="str">
        <f>IF(score!$J7=".",".",IF(score!$J7=0,"0",IF(score!$J7=25,"0",IF(score!$J7=50,"0",IF(score!$J7=75,"1",IF(score!$J7=100,"0"))))))</f>
        <v>0</v>
      </c>
      <c r="T7" t="str">
        <f>IF(score!$K7=".",".",IF(score!$K7=0,"1",IF(score!$K7=20,"0",IF(score!$K7=40,"0",IF(score!$K7=60,"0",IF(score!$K7=80,"0",IF(score!$K7=100,"0")))))))</f>
        <v>0</v>
      </c>
      <c r="U7" t="str">
        <f>IF(score!$K7=".",".",IF(score!$K7=0,"0",IF(score!$K7=20,"1",IF(score!$K7=40,"0",IF(score!$K7=60,"0",IF(score!$K7=80,"0",IF(score!$K7=100,"0")))))))</f>
        <v>1</v>
      </c>
      <c r="V7" t="str">
        <f>IF(score!$K7=".",".",IF(score!$K7=0,"0",IF(score!$K7=20,"0",IF(score!$K7=40,"1",IF(score!$K7=60,"0",IF(score!$K7=80,"0",IF(score!$K7=100,"0")))))))</f>
        <v>0</v>
      </c>
      <c r="W7" t="str">
        <f>IF(score!$K7=".",".",IF(score!$K7=0,"0",IF(score!$K7=20,"0",IF(score!$K7=40,"0",IF(score!$K7=60,"1",IF(score!$K7=80,"0",IF(score!$K7=100,"0")))))))</f>
        <v>0</v>
      </c>
      <c r="X7" t="str">
        <f>IF(score!$K7=".",".",IF(score!$K7=0,"0",IF(score!$K7=20,"0",IF(score!$K7=40,"0",IF(score!$K7=60,"0",IF(score!$K7=80,"1",IF(score!$K7=100,"0")))))))</f>
        <v>0</v>
      </c>
      <c r="Y7" t="str">
        <f>IF(score!$L7=".",".",IF(score!$L7=0,"1",IF(score!$L7=20,"0",IF(score!$L7=40,"0",IF(score!$L7=60,"0",IF(score!$L7=80,"0",IF(score!$L7=100,"0")))))))</f>
        <v>0</v>
      </c>
      <c r="Z7" t="str">
        <f>IF(score!$L7=".",".",IF(score!$L7=0,"0",IF(score!$L7=20,"1",IF(score!$L7=40,"0",IF(score!$L7=60,"0",IF(score!$L7=80,"0",IF(score!$L7=100,"0")))))))</f>
        <v>0</v>
      </c>
      <c r="AA7" t="str">
        <f>IF(score!$L7=".",".",IF(score!$L7=0,"0",IF(score!$L7=20,"0",IF(score!$L7=40,"1",IF(score!$L7=60,"0",IF(score!$L7=80,"0",IF(score!$L7=100,"0")))))))</f>
        <v>1</v>
      </c>
      <c r="AB7" t="str">
        <f>IF(score!$L7=".",".",IF(score!$L7=0,"0",IF(score!$L7=20,"0",IF(score!$L7=40,"0",IF(score!$L7=60,"1",IF(score!$L7=80,"0",IF(score!$L7=100,"0")))))))</f>
        <v>0</v>
      </c>
      <c r="AC7" t="str">
        <f>IF(score!$L7=".",".",IF(score!$L7=0,"0",IF(score!$L7=20,"0",IF(score!$L7=40,"0",IF(score!$L7=60,"0",IF(score!$L7=80,"1",IF(score!L7=100,"0")))))))</f>
        <v>0</v>
      </c>
      <c r="AD7" t="str">
        <f>IF(score!$M7=".",".",IF(score!$M7=0,"1",IF(score!$M7=20,"0",IF(score!$M7=40,"0",IF(score!$M7=60,"0",IF(score!$M7=80,"0",IF(score!$M7=100,"0")))))))</f>
        <v>0</v>
      </c>
      <c r="AE7" t="str">
        <f>IF(score!$M7=".",".",IF(score!$M7=0,"0",IF(score!$M7=20,"1",IF(score!$M7=40,"0",IF(score!$M7=60,"0",IF(score!$M7=80,"0",IF(score!$M7=100,"0")))))))</f>
        <v>0</v>
      </c>
      <c r="AF7" t="str">
        <f>IF(score!$M7=".",".",IF(score!$M7=0,"0",IF(score!$M7=20,"0",IF(score!$M7=40,"1",IF(score!$M7=60,"0",IF(score!$M7=80,"0",IF(score!$M7=100,"0")))))))</f>
        <v>0</v>
      </c>
      <c r="AG7" t="str">
        <f>IF(score!$M7=".",".",IF(score!$M7=0,"0",IF(score!$M7=20,"0",IF(score!$M7=40,"0",IF(score!$M7=60,"1",IF(score!$M7=80,"0",IF(score!$M7=100,"0")))))))</f>
        <v>1</v>
      </c>
      <c r="AH7" t="str">
        <f>IF(score!$M7=".",".",IF(score!$M7=0,"0",IF(score!$M7=20,"0",IF(score!$M7=40,"0",IF(score!$M7=60,"0",IF(score!$M7=80,"1",IF(score!$M7=100,"0")))))))</f>
        <v>0</v>
      </c>
      <c r="AI7" t="str">
        <f>IF(score!$N7=".",".",IF(score!$N7=0,"1",IF(score!$N7=25,"0",IF(score!$N7=50,"0",IF(score!$N7=75,"0",IF(score!$N7=100,"0"))))))</f>
        <v>0</v>
      </c>
      <c r="AJ7" t="str">
        <f>IF(score!$N7=".",".",IF(score!$N7=0,"0",IF(score!$N7=25,"1",IF(score!$N7=50,"0",IF(score!$N7=75,"0",IF(score!$N7=100,"0"))))))</f>
        <v>0</v>
      </c>
      <c r="AK7" t="str">
        <f>IF(score!$N7=".",".",IF(score!$N7=0,"0",IF(score!$N7=25,"0",IF(score!$N7=50,"1",IF(score!$N7=75,"0",IF(score!$N7=100,"0"))))))</f>
        <v>0</v>
      </c>
      <c r="AL7" t="str">
        <f>IF(score!$N7=".",".",IF(score!$N7=0,"0",IF(score!$N7=25,"0",IF(score!$N7=50,"0",IF(score!$N7=75,"1",IF(score!$N7=100,"0"))))))</f>
        <v>1</v>
      </c>
      <c r="AN7">
        <f>IF($D7 = ".",".",$D7*-8.37399)</f>
        <v>0</v>
      </c>
      <c r="AO7">
        <f>IF($E7 = ".",".",$E7*-5.56461)</f>
        <v>0</v>
      </c>
      <c r="AP7">
        <f>IF($F7 = ".",".",$F7*-3.02396)</f>
        <v>-3.0239600000000002</v>
      </c>
      <c r="AQ7">
        <f>IF($G7 = ".",".",$G7*-1.31872)</f>
        <v>0</v>
      </c>
      <c r="AR7">
        <f>IF($H7 = ".",".",$H7*-7.23216)</f>
        <v>0</v>
      </c>
      <c r="AS7">
        <f>IF($I7 = ".",".",$I7*-3.45555)</f>
        <v>-3.4555500000000001</v>
      </c>
      <c r="AT7">
        <f>IF($J7 = ".",".",$J7*-6.24397)</f>
        <v>-6.24397</v>
      </c>
      <c r="AU7">
        <f>IF($K7 = ".",".",$K7*-2.73557)</f>
        <v>0</v>
      </c>
      <c r="AV7">
        <f>IF($L7 = ".",".",$L7*-4.61617)</f>
        <v>0</v>
      </c>
      <c r="AW7">
        <f>IF($M7 = ".",".",$M7*-5.51747)</f>
        <v>0</v>
      </c>
      <c r="AX7">
        <f>IF($N7 = ".",".",$N7*3.04365)</f>
        <v>0</v>
      </c>
      <c r="AY7">
        <f>IF($O7 = ".",".",$O7*2.32091)</f>
        <v>0</v>
      </c>
      <c r="AZ7">
        <f>IF($P7 = ".",".",$P7*-11.25544)</f>
        <v>0</v>
      </c>
      <c r="BA7">
        <f>IF($Q7 = ".",".",$Q7*-8.38063)</f>
        <v>0</v>
      </c>
      <c r="BB7">
        <f>IF($R7 = ".",".",$R7*-6.50522)</f>
        <v>0</v>
      </c>
      <c r="BC7">
        <f>IF($S7 = ".",".",$S7*-3.8013)</f>
        <v>0</v>
      </c>
      <c r="BD7">
        <f>IF($T7 = ".",".",$T7*3.46638)</f>
        <v>0</v>
      </c>
      <c r="BE7">
        <f>IF($U7 = ".",".",$U7*2.90426)</f>
        <v>2.9042599999999998</v>
      </c>
      <c r="BF7">
        <f>IF($V7 = ".",".",$V7*2.37241)</f>
        <v>0</v>
      </c>
      <c r="BG7">
        <f>IF($W7 = ".",".",$W7*1.36689)</f>
        <v>0</v>
      </c>
      <c r="BH7">
        <f>IF($X7 = ".",".",$X7*0.66514)</f>
        <v>0</v>
      </c>
      <c r="BI7">
        <f>IF($Y7 = ".",".",$Y7*-2.44706)</f>
        <v>0</v>
      </c>
      <c r="BJ7">
        <f>IF($Z7 = ".",".",$Z7*-2.02168)</f>
        <v>0</v>
      </c>
      <c r="BK7">
        <f>IF($AA7 = ".",".",$AA7*-1.6185)</f>
        <v>-1.6185</v>
      </c>
      <c r="BL7">
        <f>IF($AB7 = ".",".",$AB7*-1.14387)</f>
        <v>0</v>
      </c>
      <c r="BM7">
        <f>IF($AC7 = ".",".",$AC7*-0.42251)</f>
        <v>0</v>
      </c>
      <c r="BN7">
        <f>IF($AD7 = ".",".",$AD7*4.61446)</f>
        <v>0</v>
      </c>
      <c r="BO7">
        <f>IF($AE7 = ".",".",$AE7*3.41593)</f>
        <v>0</v>
      </c>
      <c r="BP7">
        <f>IF($AF7 = ".",".",$AF7*2.34247)</f>
        <v>0</v>
      </c>
      <c r="BQ7">
        <f>IF($AG7 = ".",".",$AG7*1.28044)</f>
        <v>1.28044</v>
      </c>
      <c r="BR7">
        <f>IF($AH7 = ".",".",$AH7*0.41188)</f>
        <v>0</v>
      </c>
      <c r="BS7">
        <f>IF($AI7 = ".",".",$AI7*-0.33682)</f>
        <v>0</v>
      </c>
      <c r="BT7">
        <f>IF($AJ7 = ".",".",$AJ7*-0.94342)</f>
        <v>0</v>
      </c>
      <c r="BU7">
        <f>IF($AK7 = ".",".",$AK7*-0.18043)</f>
        <v>0</v>
      </c>
      <c r="BV7">
        <f>IF($AL7 = ".",".",$AL7*0.11038)</f>
        <v>0.11038000000000001</v>
      </c>
      <c r="BX7">
        <f>IF($D7 = ".",".",$D7*-1.71175)</f>
        <v>0</v>
      </c>
      <c r="BY7">
        <f>IF($E7 = ".",".",$E7*-0.16891)</f>
        <v>0</v>
      </c>
      <c r="BZ7">
        <f>IF($F7 = ".",".",$F7*0.03482)</f>
        <v>3.4819999999999997E-2</v>
      </c>
      <c r="CA7">
        <f>IF($G7 = ".",".",$G7*-0.06064)</f>
        <v>0</v>
      </c>
      <c r="CB7">
        <f>IF($H7 = ".",".",$H7*3.93115)</f>
        <v>0</v>
      </c>
      <c r="CC7">
        <f>IF($I7 = ".",".",$I7*1.8684)</f>
        <v>1.8684000000000001</v>
      </c>
      <c r="CD7">
        <f>IF($J7 = ".",".",$J7*2.68282)</f>
        <v>2.68282</v>
      </c>
      <c r="CE7">
        <f>IF($K7 = ".",".",$K7*1.43103)</f>
        <v>0</v>
      </c>
      <c r="CF7">
        <f>IF($L7 = ".",".",$L7*1.4406)</f>
        <v>0</v>
      </c>
      <c r="CG7">
        <f>IF($M7 = ".",".",$M7*1.66968)</f>
        <v>0</v>
      </c>
      <c r="CH7">
        <f>IF($N7 = ".",".",$N7*-6.82672)</f>
        <v>0</v>
      </c>
      <c r="CI7">
        <f>IF($O7 = ".",".",$O7*-5.69921)</f>
        <v>0</v>
      </c>
      <c r="CJ7">
        <f>IF($P7 = ".",".",$P7*1.48619)</f>
        <v>0</v>
      </c>
      <c r="CK7">
        <f>IF($Q7 = ".",".",$Q7*1.76691)</f>
        <v>0</v>
      </c>
      <c r="CL7">
        <f>IF($R7 = ".",".",$R7*1.49384)</f>
        <v>0</v>
      </c>
      <c r="CM7">
        <f>IF($S7 = ".",".",$S7*0.90384)</f>
        <v>0</v>
      </c>
      <c r="CN7">
        <f>IF($T7 = ".",".",$T7*-10.19085)</f>
        <v>0</v>
      </c>
      <c r="CO7">
        <f>IF($U7 = ".",".",$U7*-7.92717)</f>
        <v>-7.9271700000000003</v>
      </c>
      <c r="CP7">
        <f>IF($V7 = ".",".",$V7*-6.31121)</f>
        <v>0</v>
      </c>
      <c r="CQ7">
        <f>IF($W7 = ".",".",$W7*-4.09842)</f>
        <v>0</v>
      </c>
      <c r="CR7">
        <f>IF($X7 = ".",".",$X7*-1.94949)</f>
        <v>0</v>
      </c>
      <c r="CS7">
        <f>IF($Y7 = ".",".",$Y7*-6.02409)</f>
        <v>0</v>
      </c>
      <c r="CT7">
        <f>IF($Z7 = ".",".",$Z7*-4.88962)</f>
        <v>0</v>
      </c>
      <c r="CU7">
        <f>IF($AA7 = ".",".",$AA7*-3.29805)</f>
        <v>-3.2980499999999999</v>
      </c>
      <c r="CV7">
        <f>IF($AB7 = ".",".",$AB7*-1.65178)</f>
        <v>0</v>
      </c>
      <c r="CW7">
        <f>IF($AC7 = ".",".",$AC7*-0.92057)</f>
        <v>0</v>
      </c>
      <c r="CX7">
        <f>IF($AD7 = ".",".",$AD7*-16.15395)</f>
        <v>0</v>
      </c>
      <c r="CY7">
        <f>IF($AE7 = ".",".",$AE7*-10.77911)</f>
        <v>0</v>
      </c>
      <c r="CZ7">
        <f>IF($AF7 = ".",".",$AF7*-8.09914)</f>
        <v>0</v>
      </c>
      <c r="DA7">
        <f>IF($AG7 = ".",".",$AG7*-4.59055)</f>
        <v>-4.5905500000000004</v>
      </c>
      <c r="DB7">
        <f>IF($AH7 = ".",".",$AH7*-1.95934)</f>
        <v>0</v>
      </c>
      <c r="DC7">
        <f>IF($AI7 = ".",".",$AI7*-6.29724)</f>
        <v>0</v>
      </c>
      <c r="DD7">
        <f>IF($AJ7 = ".",".",$AJ7*-8.26066)</f>
        <v>0</v>
      </c>
      <c r="DE7">
        <f>IF($AK7 = ".",".",$AK7*-5.63286)</f>
        <v>0</v>
      </c>
      <c r="DF7">
        <f>IF($AL7 = ".",".",$AL7*-3.13896)</f>
        <v>-3.13896</v>
      </c>
    </row>
    <row r="8" spans="1:111" x14ac:dyDescent="0.25">
      <c r="A8" s="4">
        <f>raw!$A8:$A8</f>
        <v>43339</v>
      </c>
      <c r="B8" s="6" t="str">
        <f>raw!$B8:$B8</f>
        <v>0001-0002</v>
      </c>
      <c r="D8" t="str">
        <f>IF(score!$C8=".",".",IF(score!$C8=0,"1",IF(score!$C8=25,"0",IF(score!$C8=50,"0",IF(score!$C8=75,"0",IF(score!$C8=100,"0"))))))</f>
        <v>0</v>
      </c>
      <c r="E8" t="str">
        <f>IF(score!$C8=".",".",IF(score!$C8=0,"0",IF(score!$C8=25,"1",IF(score!$C8=50,"0",IF(score!$C8=75,"0",IF(score!$C8=100,"0"))))))</f>
        <v>0</v>
      </c>
      <c r="F8" t="str">
        <f>IF(score!$C8=".",".",IF(score!$C8=0,"0",IF(score!$C8=25,"0",IF(score!$C8=50,"1",IF(score!$C8=75,"0",IF(score!$C8=100,"0"))))))</f>
        <v>1</v>
      </c>
      <c r="G8" t="str">
        <f>IF(score!$C8=".",".",IF(score!$C8=0,"0",IF(score!$C8=25,"0",IF(score!$C8=50,"0",IF(score!$C8=75,"1",IF(score!$C8=100,"0"))))))</f>
        <v>0</v>
      </c>
      <c r="H8" t="str">
        <f>IF(score!$D8=".",".",IF(score!$D8=0,"1",IF(score!$D8=50,"0",IF(score!$D8=100,"0"))))</f>
        <v>0</v>
      </c>
      <c r="I8" t="str">
        <f>IF(score!$D8=".",".",IF(score!$D8=0,"0",IF(score!$D8=50,"1",IF(score!$D8=100,"0"))))</f>
        <v>1</v>
      </c>
      <c r="J8" t="str">
        <f>IF(score!$E8=".",".",IF(score!$E8=0,"1",IF(score!$E8=50,"0",IF(score!$E8=100,"0"))))</f>
        <v>0</v>
      </c>
      <c r="K8" t="str">
        <f>IF(score!$E8=".",".",IF(score!$E8=0,"0",IF(score!$E8=50,"1",IF(score!$E8=100,"0"))))</f>
        <v>1</v>
      </c>
      <c r="L8" t="str">
        <f>IF(score!$F8=".",".",IF(score!$F8=0,"1",IF(score!$F8=100,"0")))</f>
        <v>0</v>
      </c>
      <c r="M8" t="str">
        <f>IF(score!$G8=".",".",IF(score!$G8=0,"1",IF(score!$G8=100,"0")))</f>
        <v>0</v>
      </c>
      <c r="N8" t="str">
        <f>IF(score!$H8=".",".",IF(score!$H8=0,"1",IF(score!$H8=100,"0")))</f>
        <v>0</v>
      </c>
      <c r="O8" t="str">
        <f>IF(score!$I8=".",".",IF(score!$I8=0,"1",IF(score!$I8=50,"0",IF(score!$I8=100,"0"))))</f>
        <v>0</v>
      </c>
      <c r="P8" t="str">
        <f>IF(score!$J8=".",".",IF(score!$J8=0,"1",IF(score!$J8=25,"0",IF(score!$J8=50,"0",IF(score!$J8=75,"0",IF(score!$J8=100,"0"))))))</f>
        <v>0</v>
      </c>
      <c r="Q8" t="str">
        <f>IF(score!$J8=".",".",IF(score!$J8=0,"0",IF(score!$J8=25,"1",IF(score!$J8=50,"0",IF(score!$J8=75,"0",IF(score!$J8=100,"0"))))))</f>
        <v>0</v>
      </c>
      <c r="R8" t="str">
        <f>IF(score!$J8=".",".",IF(score!$J8=0,"0",IF(score!$J8=25,"0",IF(score!$J8=50,"1",IF(score!$J8=75,"0",IF(score!$J8=100,"0"))))))</f>
        <v>0</v>
      </c>
      <c r="S8" t="str">
        <f>IF(score!$J8=".",".",IF(score!$J8=0,"0",IF(score!$J8=25,"0",IF(score!$J8=50,"0",IF(score!$J8=75,"1",IF(score!$J8=100,"0"))))))</f>
        <v>0</v>
      </c>
      <c r="T8" t="str">
        <f>IF(score!$K8=".",".",IF(score!$K8=0,"1",IF(score!$K8=20,"0",IF(score!$K8=40,"0",IF(score!$K8=60,"0",IF(score!$K8=80,"0",IF(score!$K8=100,"0")))))))</f>
        <v>0</v>
      </c>
      <c r="U8" t="str">
        <f>IF(score!$K8=".",".",IF(score!$K8=0,"0",IF(score!$K8=20,"1",IF(score!$K8=40,"0",IF(score!$K8=60,"0",IF(score!$K8=80,"0",IF(score!$K8=100,"0")))))))</f>
        <v>0</v>
      </c>
      <c r="V8" t="str">
        <f>IF(score!$K8=".",".",IF(score!$K8=0,"0",IF(score!$K8=20,"0",IF(score!$K8=40,"1",IF(score!$K8=60,"0",IF(score!$K8=80,"0",IF(score!$K8=100,"0")))))))</f>
        <v>0</v>
      </c>
      <c r="W8" t="str">
        <f>IF(score!$K8=".",".",IF(score!$K8=0,"0",IF(score!$K8=20,"0",IF(score!$K8=40,"0",IF(score!$K8=60,"1",IF(score!$K8=80,"0",IF(score!$K8=100,"0")))))))</f>
        <v>0</v>
      </c>
      <c r="X8" t="str">
        <f>IF(score!$K8=".",".",IF(score!$K8=0,"0",IF(score!$K8=20,"0",IF(score!$K8=40,"0",IF(score!$K8=60,"0",IF(score!$K8=80,"1",IF(score!$K8=100,"0")))))))</f>
        <v>0</v>
      </c>
      <c r="Y8" t="str">
        <f>IF(score!$L8=".",".",IF(score!$L8=0,"1",IF(score!$L8=20,"0",IF(score!$L8=40,"0",IF(score!$L8=60,"0",IF(score!$L8=80,"0",IF(score!$L8=100,"0")))))))</f>
        <v>0</v>
      </c>
      <c r="Z8" t="str">
        <f>IF(score!$L8=".",".",IF(score!$L8=0,"0",IF(score!$L8=20,"1",IF(score!$L8=40,"0",IF(score!$L8=60,"0",IF(score!$L8=80,"0",IF(score!$L8=100,"0")))))))</f>
        <v>0</v>
      </c>
      <c r="AA8" t="str">
        <f>IF(score!$L8=".",".",IF(score!$L8=0,"0",IF(score!$L8=20,"0",IF(score!$L8=40,"1",IF(score!$L8=60,"0",IF(score!$L8=80,"0",IF(score!$L8=100,"0")))))))</f>
        <v>0</v>
      </c>
      <c r="AB8" t="str">
        <f>IF(score!$L8=".",".",IF(score!$L8=0,"0",IF(score!$L8=20,"0",IF(score!$L8=40,"0",IF(score!$L8=60,"1",IF(score!$L8=80,"0",IF(score!$L8=100,"0")))))))</f>
        <v>0</v>
      </c>
      <c r="AC8" t="str">
        <f>IF(score!$L8=".",".",IF(score!$L8=0,"0",IF(score!$L8=20,"0",IF(score!$L8=40,"0",IF(score!$L8=60,"0",IF(score!$L8=80,"1",IF(score!L8=100,"0")))))))</f>
        <v>0</v>
      </c>
      <c r="AD8" t="str">
        <f>IF(score!$M8=".",".",IF(score!$M8=0,"1",IF(score!$M8=20,"0",IF(score!$M8=40,"0",IF(score!$M8=60,"0",IF(score!$M8=80,"0",IF(score!$M8=100,"0")))))))</f>
        <v>0</v>
      </c>
      <c r="AE8" t="str">
        <f>IF(score!$M8=".",".",IF(score!$M8=0,"0",IF(score!$M8=20,"1",IF(score!$M8=40,"0",IF(score!$M8=60,"0",IF(score!$M8=80,"0",IF(score!$M8=100,"0")))))))</f>
        <v>0</v>
      </c>
      <c r="AF8" t="str">
        <f>IF(score!$M8=".",".",IF(score!$M8=0,"0",IF(score!$M8=20,"0",IF(score!$M8=40,"1",IF(score!$M8=60,"0",IF(score!$M8=80,"0",IF(score!$M8=100,"0")))))))</f>
        <v>0</v>
      </c>
      <c r="AG8" t="str">
        <f>IF(score!$M8=".",".",IF(score!$M8=0,"0",IF(score!$M8=20,"0",IF(score!$M8=40,"0",IF(score!$M8=60,"1",IF(score!$M8=80,"0",IF(score!$M8=100,"0")))))))</f>
        <v>0</v>
      </c>
      <c r="AH8" t="str">
        <f>IF(score!$M8=".",".",IF(score!$M8=0,"0",IF(score!$M8=20,"0",IF(score!$M8=40,"0",IF(score!$M8=60,"0",IF(score!$M8=80,"1",IF(score!$M8=100,"0")))))))</f>
        <v>0</v>
      </c>
      <c r="AI8" t="str">
        <f>IF(score!$N8=".",".",IF(score!$N8=0,"1",IF(score!$N8=25,"0",IF(score!$N8=50,"0",IF(score!$N8=75,"0",IF(score!$N8=100,"0"))))))</f>
        <v>0</v>
      </c>
      <c r="AJ8" t="str">
        <f>IF(score!$N8=".",".",IF(score!$N8=0,"0",IF(score!$N8=25,"1",IF(score!$N8=50,"0",IF(score!$N8=75,"0",IF(score!$N8=100,"0"))))))</f>
        <v>0</v>
      </c>
      <c r="AK8" t="str">
        <f>IF(score!$N8=".",".",IF(score!$N8=0,"0",IF(score!$N8=25,"0",IF(score!$N8=50,"1",IF(score!$N8=75,"0",IF(score!$N8=100,"0"))))))</f>
        <v>0</v>
      </c>
      <c r="AL8" t="str">
        <f>IF(score!$N8=".",".",IF(score!$N8=0,"0",IF(score!$N8=25,"0",IF(score!$N8=50,"0",IF(score!$N8=75,"1",IF(score!$N8=100,"0"))))))</f>
        <v>0</v>
      </c>
      <c r="AN8">
        <f t="shared" ref="AN8:AN71" si="0">IF($D8 = ".",".",$D8*-8.37399)</f>
        <v>0</v>
      </c>
      <c r="AO8">
        <f t="shared" ref="AO8:AO71" si="1">IF($E8 = ".",".",$E8*-5.56461)</f>
        <v>0</v>
      </c>
      <c r="AP8">
        <f t="shared" ref="AP8:AP71" si="2">IF($F8 = ".",".",$F8*-3.02396)</f>
        <v>-3.0239600000000002</v>
      </c>
      <c r="AQ8">
        <f t="shared" ref="AQ8:AQ71" si="3">IF($G8 = ".",".",$G8*-1.31872)</f>
        <v>0</v>
      </c>
      <c r="AR8">
        <f t="shared" ref="AR8:AR71" si="4">IF($H8 = ".",".",$H8*-7.23216)</f>
        <v>0</v>
      </c>
      <c r="AS8">
        <f t="shared" ref="AS8:AS71" si="5">IF($I8 = ".",".",$I8*-3.45555)</f>
        <v>-3.4555500000000001</v>
      </c>
      <c r="AT8">
        <f t="shared" ref="AT8:AT71" si="6">IF($J8 = ".",".",$J8*-6.24397)</f>
        <v>0</v>
      </c>
      <c r="AU8">
        <f t="shared" ref="AU8:AU71" si="7">IF($K8 = ".",".",$K8*-2.73557)</f>
        <v>-2.7355700000000001</v>
      </c>
      <c r="AV8">
        <f t="shared" ref="AV8:AV71" si="8">IF($L8 = ".",".",$L8*-4.61617)</f>
        <v>0</v>
      </c>
      <c r="AW8">
        <f t="shared" ref="AW8:AW71" si="9">IF($M8 = ".",".",$M8*-5.51747)</f>
        <v>0</v>
      </c>
      <c r="AX8">
        <f t="shared" ref="AX8:AX71" si="10">IF($N8 = ".",".",$N8*3.04365)</f>
        <v>0</v>
      </c>
      <c r="AY8">
        <f t="shared" ref="AY8:AY71" si="11">IF($O8 = ".",".",$O8*2.32091)</f>
        <v>0</v>
      </c>
      <c r="AZ8">
        <f t="shared" ref="AZ8:AZ71" si="12">IF($P8 = ".",".",$P8*-11.25544)</f>
        <v>0</v>
      </c>
      <c r="BA8">
        <f t="shared" ref="BA8:BA71" si="13">IF($Q8 = ".",".",$Q8*-8.38063)</f>
        <v>0</v>
      </c>
      <c r="BB8">
        <f t="shared" ref="BB8:BB71" si="14">IF($R8 = ".",".",$R8*-6.50522)</f>
        <v>0</v>
      </c>
      <c r="BC8">
        <f t="shared" ref="BC8:BC71" si="15">IF($S8 = ".",".",$S8*-3.8013)</f>
        <v>0</v>
      </c>
      <c r="BD8">
        <f t="shared" ref="BD8:BD71" si="16">IF($T8 = ".",".",$T8*3.46638)</f>
        <v>0</v>
      </c>
      <c r="BE8">
        <f t="shared" ref="BE8:BE71" si="17">IF($U8 = ".",".",$U8*2.90426)</f>
        <v>0</v>
      </c>
      <c r="BF8">
        <f t="shared" ref="BF8:BF71" si="18">IF($V8 = ".",".",$V8*2.37241)</f>
        <v>0</v>
      </c>
      <c r="BG8">
        <f t="shared" ref="BG8:BG71" si="19">IF($W8 = ".",".",$W8*1.36689)</f>
        <v>0</v>
      </c>
      <c r="BH8">
        <f t="shared" ref="BH8:BH71" si="20">IF($X8 = ".",".",$X8*0.66514)</f>
        <v>0</v>
      </c>
      <c r="BI8">
        <f t="shared" ref="BI8:BI71" si="21">IF($Y8 = ".",".",$Y8*-2.44706)</f>
        <v>0</v>
      </c>
      <c r="BJ8">
        <f t="shared" ref="BJ8:BJ71" si="22">IF($Z8 = ".",".",$Z8*-2.02168)</f>
        <v>0</v>
      </c>
      <c r="BK8">
        <f t="shared" ref="BK8:BK71" si="23">IF($AA8 = ".",".",$AA8*-1.6185)</f>
        <v>0</v>
      </c>
      <c r="BL8">
        <f t="shared" ref="BL8:BL71" si="24">IF($AB8 = ".",".",$AB8*-1.14387)</f>
        <v>0</v>
      </c>
      <c r="BM8">
        <f t="shared" ref="BM8:BM71" si="25">IF($AC8 = ".",".",$AC8*-0.42251)</f>
        <v>0</v>
      </c>
      <c r="BN8">
        <f t="shared" ref="BN8:BN71" si="26">IF($AD8 = ".",".",$AD8*4.61446)</f>
        <v>0</v>
      </c>
      <c r="BO8">
        <f t="shared" ref="BO8:BO71" si="27">IF($AE8 = ".",".",$AE8*3.41593)</f>
        <v>0</v>
      </c>
      <c r="BP8">
        <f t="shared" ref="BP8:BP71" si="28">IF($AF8 = ".",".",$AF8*2.34247)</f>
        <v>0</v>
      </c>
      <c r="BQ8">
        <f t="shared" ref="BQ8:BQ71" si="29">IF($AG8 = ".",".",$AG8*1.28044)</f>
        <v>0</v>
      </c>
      <c r="BR8">
        <f t="shared" ref="BR8:BR71" si="30">IF($AH8 = ".",".",$AH8*0.41188)</f>
        <v>0</v>
      </c>
      <c r="BS8">
        <f t="shared" ref="BS8:BS71" si="31">IF($AI8 = ".",".",$AI8*-0.33682)</f>
        <v>0</v>
      </c>
      <c r="BT8">
        <f t="shared" ref="BT8:BT71" si="32">IF($AJ8 = ".",".",$AJ8*-0.94342)</f>
        <v>0</v>
      </c>
      <c r="BU8">
        <f t="shared" ref="BU8:BU71" si="33">IF($AK8 = ".",".",$AK8*-0.18043)</f>
        <v>0</v>
      </c>
      <c r="BV8">
        <f t="shared" ref="BV8:BV71" si="34">IF($AL8 = ".",".",$AL8*0.11038)</f>
        <v>0</v>
      </c>
      <c r="BX8">
        <f t="shared" ref="BX8:BX71" si="35">IF($D8 = ".",".",$D8*-1.71175)</f>
        <v>0</v>
      </c>
      <c r="BY8">
        <f t="shared" ref="BY8:BY71" si="36">IF($E8 = ".",".",$E8*-0.16891)</f>
        <v>0</v>
      </c>
      <c r="BZ8">
        <f t="shared" ref="BZ8:BZ71" si="37">IF($F8 = ".",".",$F8*0.03482)</f>
        <v>3.4819999999999997E-2</v>
      </c>
      <c r="CA8">
        <f t="shared" ref="CA8:CA71" si="38">IF($G8 = ".",".",$G8*-0.06064)</f>
        <v>0</v>
      </c>
      <c r="CB8">
        <f t="shared" ref="CB8:CB71" si="39">IF($H8 = ".",".",$H8*3.93115)</f>
        <v>0</v>
      </c>
      <c r="CC8">
        <f t="shared" ref="CC8:CC71" si="40">IF($I8 = ".",".",$I8*1.8684)</f>
        <v>1.8684000000000001</v>
      </c>
      <c r="CD8">
        <f t="shared" ref="CD8:CD71" si="41">IF($J8 = ".",".",$J8*2.68282)</f>
        <v>0</v>
      </c>
      <c r="CE8">
        <f t="shared" ref="CE8:CE71" si="42">IF($K8 = ".",".",$K8*1.43103)</f>
        <v>1.43103</v>
      </c>
      <c r="CF8">
        <f t="shared" ref="CF8:CF71" si="43">IF($L8 = ".",".",$L8*1.4406)</f>
        <v>0</v>
      </c>
      <c r="CG8">
        <f t="shared" ref="CG8:CG71" si="44">IF($M8 = ".",".",$M8*1.66968)</f>
        <v>0</v>
      </c>
      <c r="CH8">
        <f t="shared" ref="CH8:CH71" si="45">IF($N8 = ".",".",$N8*-6.82672)</f>
        <v>0</v>
      </c>
      <c r="CI8">
        <f t="shared" ref="CI8:CI71" si="46">IF($O8 = ".",".",$O8*-5.69921)</f>
        <v>0</v>
      </c>
      <c r="CJ8">
        <f t="shared" ref="CJ8:CJ71" si="47">IF($P8 = ".",".",$P8*1.48619)</f>
        <v>0</v>
      </c>
      <c r="CK8">
        <f t="shared" ref="CK8:CK71" si="48">IF($Q8 = ".",".",$Q8*1.76691)</f>
        <v>0</v>
      </c>
      <c r="CL8">
        <f t="shared" ref="CL8:CL71" si="49">IF($R8 = ".",".",$R8*1.49384)</f>
        <v>0</v>
      </c>
      <c r="CM8">
        <f t="shared" ref="CM8:CM71" si="50">IF($S8 = ".",".",$S8*0.90384)</f>
        <v>0</v>
      </c>
      <c r="CN8">
        <f t="shared" ref="CN8:CN71" si="51">IF($T8 = ".",".",$T8*-10.19085)</f>
        <v>0</v>
      </c>
      <c r="CO8">
        <f t="shared" ref="CO8:CO71" si="52">IF($U8 = ".",".",$U8*-7.92717)</f>
        <v>0</v>
      </c>
      <c r="CP8">
        <f t="shared" ref="CP8:CP71" si="53">IF($V8 = ".",".",$V8*-6.31121)</f>
        <v>0</v>
      </c>
      <c r="CQ8">
        <f t="shared" ref="CQ8:CQ71" si="54">IF($W8 = ".",".",$W8*-4.09842)</f>
        <v>0</v>
      </c>
      <c r="CR8">
        <f t="shared" ref="CR8:CR71" si="55">IF($X8 = ".",".",$X8*-1.94949)</f>
        <v>0</v>
      </c>
      <c r="CS8">
        <f t="shared" ref="CS8:CS71" si="56">IF($Y8 = ".",".",$Y8*-6.02409)</f>
        <v>0</v>
      </c>
      <c r="CT8">
        <f t="shared" ref="CT8:CT71" si="57">IF($Z8 = ".",".",$Z8*-4.88962)</f>
        <v>0</v>
      </c>
      <c r="CU8">
        <f t="shared" ref="CU8:CU71" si="58">IF($AA8 = ".",".",$AA8*-3.29805)</f>
        <v>0</v>
      </c>
      <c r="CV8">
        <f t="shared" ref="CV8:CV71" si="59">IF($AB8 = ".",".",$AB8*-1.65178)</f>
        <v>0</v>
      </c>
      <c r="CW8">
        <f t="shared" ref="CW8:CW71" si="60">IF($AC8 = ".",".",$AC8*-0.92057)</f>
        <v>0</v>
      </c>
      <c r="CX8">
        <f t="shared" ref="CX8:CX71" si="61">IF($AD8 = ".",".",$AD8*-16.15395)</f>
        <v>0</v>
      </c>
      <c r="CY8">
        <f t="shared" ref="CY8:CY71" si="62">IF($AE8 = ".",".",$AE8*-10.77911)</f>
        <v>0</v>
      </c>
      <c r="CZ8">
        <f t="shared" ref="CZ8:CZ71" si="63">IF($AF8 = ".",".",$AF8*-8.09914)</f>
        <v>0</v>
      </c>
      <c r="DA8">
        <f t="shared" ref="DA8:DA71" si="64">IF($AG8 = ".",".",$AG8*-4.59055)</f>
        <v>0</v>
      </c>
      <c r="DB8">
        <f t="shared" ref="DB8:DB71" si="65">IF($AH8 = ".",".",$AH8*-1.95934)</f>
        <v>0</v>
      </c>
      <c r="DC8">
        <f t="shared" ref="DC8:DC71" si="66">IF($AI8 = ".",".",$AI8*-6.29724)</f>
        <v>0</v>
      </c>
      <c r="DD8">
        <f t="shared" ref="DD8:DD71" si="67">IF($AJ8 = ".",".",$AJ8*-8.26066)</f>
        <v>0</v>
      </c>
      <c r="DE8">
        <f t="shared" ref="DE8:DE71" si="68">IF($AK8 = ".",".",$AK8*-5.63286)</f>
        <v>0</v>
      </c>
      <c r="DF8">
        <f t="shared" ref="DF8:DF71" si="69">IF($AL8 = ".",".",$AL8*-3.13896)</f>
        <v>0</v>
      </c>
    </row>
    <row r="9" spans="1:111" x14ac:dyDescent="0.25">
      <c r="A9" s="4">
        <f>raw!$A9:$A9</f>
        <v>43339</v>
      </c>
      <c r="B9" s="6" t="str">
        <f>raw!$B9:$B9</f>
        <v>0001-0003</v>
      </c>
      <c r="D9" t="str">
        <f>IF(score!$C9=".",".",IF(score!$C9=0,"1",IF(score!$C9=25,"0",IF(score!$C9=50,"0",IF(score!$C9=75,"0",IF(score!$C9=100,"0"))))))</f>
        <v>0</v>
      </c>
      <c r="E9" t="str">
        <f>IF(score!$C9=".",".",IF(score!$C9=0,"0",IF(score!$C9=25,"1",IF(score!$C9=50,"0",IF(score!$C9=75,"0",IF(score!$C9=100,"0"))))))</f>
        <v>0</v>
      </c>
      <c r="F9" t="str">
        <f>IF(score!$C9=".",".",IF(score!$C9=0,"0",IF(score!$C9=25,"0",IF(score!$C9=50,"1",IF(score!$C9=75,"0",IF(score!$C9=100,"0"))))))</f>
        <v>0</v>
      </c>
      <c r="G9" t="str">
        <f>IF(score!$C9=".",".",IF(score!$C9=0,"0",IF(score!$C9=25,"0",IF(score!$C9=50,"0",IF(score!$C9=75,"1",IF(score!$C9=100,"0"))))))</f>
        <v>0</v>
      </c>
      <c r="H9" t="str">
        <f>IF(score!$D9=".",".",IF(score!$D9=0,"1",IF(score!$D9=50,"0",IF(score!$D9=100,"0"))))</f>
        <v>0</v>
      </c>
      <c r="I9" t="str">
        <f>IF(score!$D9=".",".",IF(score!$D9=0,"0",IF(score!$D9=50,"1",IF(score!$D9=100,"0"))))</f>
        <v>0</v>
      </c>
      <c r="J9" t="str">
        <f>IF(score!$E9=".",".",IF(score!$E9=0,"1",IF(score!$E9=50,"0",IF(score!$E9=100,"0"))))</f>
        <v>0</v>
      </c>
      <c r="K9" t="str">
        <f>IF(score!$E9=".",".",IF(score!$E9=0,"0",IF(score!$E9=50,"1",IF(score!$E9=100,"0"))))</f>
        <v>0</v>
      </c>
      <c r="L9" t="str">
        <f>IF(score!$F9=".",".",IF(score!$F9=0,"1",IF(score!$F9=100,"0")))</f>
        <v>0</v>
      </c>
      <c r="M9" t="str">
        <f>IF(score!$G9=".",".",IF(score!$G9=0,"1",IF(score!$G9=100,"0")))</f>
        <v>0</v>
      </c>
      <c r="N9" t="str">
        <f>IF(score!$H9=".",".",IF(score!$H9=0,"1",IF(score!$H9=100,"0")))</f>
        <v>0</v>
      </c>
      <c r="O9" t="str">
        <f>IF(score!$I9=".",".",IF(score!$I9=0,"1",IF(score!$I9=50,"0",IF(score!$I9=100,"0"))))</f>
        <v>0</v>
      </c>
      <c r="P9" t="str">
        <f>IF(score!$J9=".",".",IF(score!$J9=0,"1",IF(score!$J9=25,"0",IF(score!$J9=50,"0",IF(score!$J9=75,"0",IF(score!$J9=100,"0"))))))</f>
        <v>0</v>
      </c>
      <c r="Q9" t="str">
        <f>IF(score!$J9=".",".",IF(score!$J9=0,"0",IF(score!$J9=25,"1",IF(score!$J9=50,"0",IF(score!$J9=75,"0",IF(score!$J9=100,"0"))))))</f>
        <v>0</v>
      </c>
      <c r="R9" t="str">
        <f>IF(score!$J9=".",".",IF(score!$J9=0,"0",IF(score!$J9=25,"0",IF(score!$J9=50,"1",IF(score!$J9=75,"0",IF(score!$J9=100,"0"))))))</f>
        <v>0</v>
      </c>
      <c r="S9" t="str">
        <f>IF(score!$J9=".",".",IF(score!$J9=0,"0",IF(score!$J9=25,"0",IF(score!$J9=50,"0",IF(score!$J9=75,"1",IF(score!$J9=100,"0"))))))</f>
        <v>0</v>
      </c>
      <c r="T9" t="str">
        <f>IF(score!$K9=".",".",IF(score!$K9=0,"1",IF(score!$K9=20,"0",IF(score!$K9=40,"0",IF(score!$K9=60,"0",IF(score!$K9=80,"0",IF(score!$K9=100,"0")))))))</f>
        <v>0</v>
      </c>
      <c r="U9" t="str">
        <f>IF(score!$K9=".",".",IF(score!$K9=0,"0",IF(score!$K9=20,"1",IF(score!$K9=40,"0",IF(score!$K9=60,"0",IF(score!$K9=80,"0",IF(score!$K9=100,"0")))))))</f>
        <v>0</v>
      </c>
      <c r="V9" t="str">
        <f>IF(score!$K9=".",".",IF(score!$K9=0,"0",IF(score!$K9=20,"0",IF(score!$K9=40,"1",IF(score!$K9=60,"0",IF(score!$K9=80,"0",IF(score!$K9=100,"0")))))))</f>
        <v>0</v>
      </c>
      <c r="W9" t="str">
        <f>IF(score!$K9=".",".",IF(score!$K9=0,"0",IF(score!$K9=20,"0",IF(score!$K9=40,"0",IF(score!$K9=60,"1",IF(score!$K9=80,"0",IF(score!$K9=100,"0")))))))</f>
        <v>0</v>
      </c>
      <c r="X9" t="str">
        <f>IF(score!$K9=".",".",IF(score!$K9=0,"0",IF(score!$K9=20,"0",IF(score!$K9=40,"0",IF(score!$K9=60,"0",IF(score!$K9=80,"1",IF(score!$K9=100,"0")))))))</f>
        <v>0</v>
      </c>
      <c r="Y9" t="str">
        <f>IF(score!$L9=".",".",IF(score!$L9=0,"1",IF(score!$L9=20,"0",IF(score!$L9=40,"0",IF(score!$L9=60,"0",IF(score!$L9=80,"0",IF(score!$L9=100,"0")))))))</f>
        <v>0</v>
      </c>
      <c r="Z9" t="str">
        <f>IF(score!$L9=".",".",IF(score!$L9=0,"0",IF(score!$L9=20,"1",IF(score!$L9=40,"0",IF(score!$L9=60,"0",IF(score!$L9=80,"0",IF(score!$L9=100,"0")))))))</f>
        <v>0</v>
      </c>
      <c r="AA9" t="str">
        <f>IF(score!$L9=".",".",IF(score!$L9=0,"0",IF(score!$L9=20,"0",IF(score!$L9=40,"1",IF(score!$L9=60,"0",IF(score!$L9=80,"0",IF(score!$L9=100,"0")))))))</f>
        <v>0</v>
      </c>
      <c r="AB9" t="str">
        <f>IF(score!$L9=".",".",IF(score!$L9=0,"0",IF(score!$L9=20,"0",IF(score!$L9=40,"0",IF(score!$L9=60,"1",IF(score!$L9=80,"0",IF(score!$L9=100,"0")))))))</f>
        <v>0</v>
      </c>
      <c r="AC9" t="str">
        <f>IF(score!$L9=".",".",IF(score!$L9=0,"0",IF(score!$L9=20,"0",IF(score!$L9=40,"0",IF(score!$L9=60,"0",IF(score!$L9=80,"1",IF(score!L9=100,"0")))))))</f>
        <v>0</v>
      </c>
      <c r="AD9" t="str">
        <f>IF(score!$M9=".",".",IF(score!$M9=0,"1",IF(score!$M9=20,"0",IF(score!$M9=40,"0",IF(score!$M9=60,"0",IF(score!$M9=80,"0",IF(score!$M9=100,"0")))))))</f>
        <v>0</v>
      </c>
      <c r="AE9" t="str">
        <f>IF(score!$M9=".",".",IF(score!$M9=0,"0",IF(score!$M9=20,"1",IF(score!$M9=40,"0",IF(score!$M9=60,"0",IF(score!$M9=80,"0",IF(score!$M9=100,"0")))))))</f>
        <v>0</v>
      </c>
      <c r="AF9" t="str">
        <f>IF(score!$M9=".",".",IF(score!$M9=0,"0",IF(score!$M9=20,"0",IF(score!$M9=40,"1",IF(score!$M9=60,"0",IF(score!$M9=80,"0",IF(score!$M9=100,"0")))))))</f>
        <v>0</v>
      </c>
      <c r="AG9" t="str">
        <f>IF(score!$M9=".",".",IF(score!$M9=0,"0",IF(score!$M9=20,"0",IF(score!$M9=40,"0",IF(score!$M9=60,"1",IF(score!$M9=80,"0",IF(score!$M9=100,"0")))))))</f>
        <v>0</v>
      </c>
      <c r="AH9" t="str">
        <f>IF(score!$M9=".",".",IF(score!$M9=0,"0",IF(score!$M9=20,"0",IF(score!$M9=40,"0",IF(score!$M9=60,"0",IF(score!$M9=80,"1",IF(score!$M9=100,"0")))))))</f>
        <v>0</v>
      </c>
      <c r="AI9" t="str">
        <f>IF(score!$N9=".",".",IF(score!$N9=0,"1",IF(score!$N9=25,"0",IF(score!$N9=50,"0",IF(score!$N9=75,"0",IF(score!$N9=100,"0"))))))</f>
        <v>0</v>
      </c>
      <c r="AJ9" t="str">
        <f>IF(score!$N9=".",".",IF(score!$N9=0,"0",IF(score!$N9=25,"1",IF(score!$N9=50,"0",IF(score!$N9=75,"0",IF(score!$N9=100,"0"))))))</f>
        <v>0</v>
      </c>
      <c r="AK9" t="str">
        <f>IF(score!$N9=".",".",IF(score!$N9=0,"0",IF(score!$N9=25,"0",IF(score!$N9=50,"1",IF(score!$N9=75,"0",IF(score!$N9=100,"0"))))))</f>
        <v>0</v>
      </c>
      <c r="AL9" t="str">
        <f>IF(score!$N9=".",".",IF(score!$N9=0,"0",IF(score!$N9=25,"0",IF(score!$N9=50,"0",IF(score!$N9=75,"1",IF(score!$N9=100,"0"))))))</f>
        <v>0</v>
      </c>
      <c r="AN9">
        <f t="shared" si="0"/>
        <v>0</v>
      </c>
      <c r="AO9">
        <f t="shared" si="1"/>
        <v>0</v>
      </c>
      <c r="AP9">
        <f t="shared" si="2"/>
        <v>0</v>
      </c>
      <c r="AQ9">
        <f t="shared" si="3"/>
        <v>0</v>
      </c>
      <c r="AR9">
        <f t="shared" si="4"/>
        <v>0</v>
      </c>
      <c r="AS9">
        <f t="shared" si="5"/>
        <v>0</v>
      </c>
      <c r="AT9">
        <f t="shared" si="6"/>
        <v>0</v>
      </c>
      <c r="AU9">
        <f t="shared" si="7"/>
        <v>0</v>
      </c>
      <c r="AV9">
        <f t="shared" si="8"/>
        <v>0</v>
      </c>
      <c r="AW9">
        <f t="shared" si="9"/>
        <v>0</v>
      </c>
      <c r="AX9">
        <f t="shared" si="10"/>
        <v>0</v>
      </c>
      <c r="AY9">
        <f t="shared" si="11"/>
        <v>0</v>
      </c>
      <c r="AZ9">
        <f t="shared" si="12"/>
        <v>0</v>
      </c>
      <c r="BA9">
        <f t="shared" si="13"/>
        <v>0</v>
      </c>
      <c r="BB9">
        <f t="shared" si="14"/>
        <v>0</v>
      </c>
      <c r="BC9">
        <f t="shared" si="15"/>
        <v>0</v>
      </c>
      <c r="BD9">
        <f t="shared" si="16"/>
        <v>0</v>
      </c>
      <c r="BE9">
        <f t="shared" si="17"/>
        <v>0</v>
      </c>
      <c r="BF9">
        <f t="shared" si="18"/>
        <v>0</v>
      </c>
      <c r="BG9">
        <f t="shared" si="19"/>
        <v>0</v>
      </c>
      <c r="BH9">
        <f t="shared" si="20"/>
        <v>0</v>
      </c>
      <c r="BI9">
        <f t="shared" si="21"/>
        <v>0</v>
      </c>
      <c r="BJ9">
        <f t="shared" si="22"/>
        <v>0</v>
      </c>
      <c r="BK9">
        <f t="shared" si="23"/>
        <v>0</v>
      </c>
      <c r="BL9">
        <f t="shared" si="24"/>
        <v>0</v>
      </c>
      <c r="BM9">
        <f t="shared" si="25"/>
        <v>0</v>
      </c>
      <c r="BN9">
        <f t="shared" si="26"/>
        <v>0</v>
      </c>
      <c r="BO9">
        <f t="shared" si="27"/>
        <v>0</v>
      </c>
      <c r="BP9">
        <f t="shared" si="28"/>
        <v>0</v>
      </c>
      <c r="BQ9">
        <f t="shared" si="29"/>
        <v>0</v>
      </c>
      <c r="BR9">
        <f t="shared" si="30"/>
        <v>0</v>
      </c>
      <c r="BS9">
        <f t="shared" si="31"/>
        <v>0</v>
      </c>
      <c r="BT9">
        <f t="shared" si="32"/>
        <v>0</v>
      </c>
      <c r="BU9">
        <f t="shared" si="33"/>
        <v>0</v>
      </c>
      <c r="BV9">
        <f t="shared" si="34"/>
        <v>0</v>
      </c>
      <c r="BX9">
        <f t="shared" si="35"/>
        <v>0</v>
      </c>
      <c r="BY9">
        <f t="shared" si="36"/>
        <v>0</v>
      </c>
      <c r="BZ9">
        <f t="shared" si="37"/>
        <v>0</v>
      </c>
      <c r="CA9">
        <f t="shared" si="38"/>
        <v>0</v>
      </c>
      <c r="CB9">
        <f t="shared" si="39"/>
        <v>0</v>
      </c>
      <c r="CC9">
        <f t="shared" si="40"/>
        <v>0</v>
      </c>
      <c r="CD9">
        <f t="shared" si="41"/>
        <v>0</v>
      </c>
      <c r="CE9">
        <f t="shared" si="42"/>
        <v>0</v>
      </c>
      <c r="CF9">
        <f t="shared" si="43"/>
        <v>0</v>
      </c>
      <c r="CG9">
        <f t="shared" si="44"/>
        <v>0</v>
      </c>
      <c r="CH9">
        <f t="shared" si="45"/>
        <v>0</v>
      </c>
      <c r="CI9">
        <f t="shared" si="46"/>
        <v>0</v>
      </c>
      <c r="CJ9">
        <f t="shared" si="47"/>
        <v>0</v>
      </c>
      <c r="CK9">
        <f t="shared" si="48"/>
        <v>0</v>
      </c>
      <c r="CL9">
        <f t="shared" si="49"/>
        <v>0</v>
      </c>
      <c r="CM9">
        <f t="shared" si="50"/>
        <v>0</v>
      </c>
      <c r="CN9">
        <f t="shared" si="51"/>
        <v>0</v>
      </c>
      <c r="CO9">
        <f t="shared" si="52"/>
        <v>0</v>
      </c>
      <c r="CP9">
        <f t="shared" si="53"/>
        <v>0</v>
      </c>
      <c r="CQ9">
        <f t="shared" si="54"/>
        <v>0</v>
      </c>
      <c r="CR9">
        <f t="shared" si="55"/>
        <v>0</v>
      </c>
      <c r="CS9">
        <f t="shared" si="56"/>
        <v>0</v>
      </c>
      <c r="CT9">
        <f t="shared" si="57"/>
        <v>0</v>
      </c>
      <c r="CU9">
        <f t="shared" si="58"/>
        <v>0</v>
      </c>
      <c r="CV9">
        <f t="shared" si="59"/>
        <v>0</v>
      </c>
      <c r="CW9">
        <f t="shared" si="60"/>
        <v>0</v>
      </c>
      <c r="CX9">
        <f t="shared" si="61"/>
        <v>0</v>
      </c>
      <c r="CY9">
        <f t="shared" si="62"/>
        <v>0</v>
      </c>
      <c r="CZ9">
        <f t="shared" si="63"/>
        <v>0</v>
      </c>
      <c r="DA9">
        <f t="shared" si="64"/>
        <v>0</v>
      </c>
      <c r="DB9">
        <f t="shared" si="65"/>
        <v>0</v>
      </c>
      <c r="DC9">
        <f t="shared" si="66"/>
        <v>0</v>
      </c>
      <c r="DD9">
        <f t="shared" si="67"/>
        <v>0</v>
      </c>
      <c r="DE9">
        <f t="shared" si="68"/>
        <v>0</v>
      </c>
      <c r="DF9">
        <f t="shared" si="69"/>
        <v>0</v>
      </c>
    </row>
    <row r="10" spans="1:111" x14ac:dyDescent="0.25">
      <c r="A10" s="4">
        <f>raw!$A10:$A10</f>
        <v>43340</v>
      </c>
      <c r="B10" s="6" t="str">
        <f>raw!$B10:$B10</f>
        <v>0001-0004</v>
      </c>
      <c r="D10" t="str">
        <f>IF(score!$C10=".",".",IF(score!$C10=0,"1",IF(score!$C10=25,"0",IF(score!$C10=50,"0",IF(score!$C10=75,"0",IF(score!$C10=100,"0"))))))</f>
        <v>0</v>
      </c>
      <c r="E10" t="str">
        <f>IF(score!$C10=".",".",IF(score!$C10=0,"0",IF(score!$C10=25,"1",IF(score!$C10=50,"0",IF(score!$C10=75,"0",IF(score!$C10=100,"0"))))))</f>
        <v>0</v>
      </c>
      <c r="F10" t="str">
        <f>IF(score!$C10=".",".",IF(score!$C10=0,"0",IF(score!$C10=25,"0",IF(score!$C10=50,"1",IF(score!$C10=75,"0",IF(score!$C10=100,"0"))))))</f>
        <v>0</v>
      </c>
      <c r="G10" t="str">
        <f>IF(score!$C10=".",".",IF(score!$C10=0,"0",IF(score!$C10=25,"0",IF(score!$C10=50,"0",IF(score!$C10=75,"1",IF(score!$C10=100,"0"))))))</f>
        <v>1</v>
      </c>
      <c r="H10" t="str">
        <f>IF(score!$D10=".",".",IF(score!$D10=0,"1",IF(score!$D10=50,"0",IF(score!$D10=100,"0"))))</f>
        <v>0</v>
      </c>
      <c r="I10" t="str">
        <f>IF(score!$D10=".",".",IF(score!$D10=0,"0",IF(score!$D10=50,"1",IF(score!$D10=100,"0"))))</f>
        <v>1</v>
      </c>
      <c r="J10" t="str">
        <f>IF(score!$E10=".",".",IF(score!$E10=0,"1",IF(score!$E10=50,"0",IF(score!$E10=100,"0"))))</f>
        <v>0</v>
      </c>
      <c r="K10" t="str">
        <f>IF(score!$E10=".",".",IF(score!$E10=0,"0",IF(score!$E10=50,"1",IF(score!$E10=100,"0"))))</f>
        <v>1</v>
      </c>
      <c r="L10" t="str">
        <f>IF(score!$F10=".",".",IF(score!$F10=0,"1",IF(score!$F10=100,"0")))</f>
        <v>0</v>
      </c>
      <c r="M10" t="str">
        <f>IF(score!$G10=".",".",IF(score!$G10=0,"1",IF(score!$G10=100,"0")))</f>
        <v>0</v>
      </c>
      <c r="N10" t="str">
        <f>IF(score!$H10=".",".",IF(score!$H10=0,"1",IF(score!$H10=100,"0")))</f>
        <v>0</v>
      </c>
      <c r="O10" t="str">
        <f>IF(score!$I10=".",".",IF(score!$I10=0,"1",IF(score!$I10=50,"0",IF(score!$I10=100,"0"))))</f>
        <v>0</v>
      </c>
      <c r="P10" t="str">
        <f>IF(score!$J10=".",".",IF(score!$J10=0,"1",IF(score!$J10=25,"0",IF(score!$J10=50,"0",IF(score!$J10=75,"0",IF(score!$J10=100,"0"))))))</f>
        <v>0</v>
      </c>
      <c r="Q10" t="str">
        <f>IF(score!$J10=".",".",IF(score!$J10=0,"0",IF(score!$J10=25,"1",IF(score!$J10=50,"0",IF(score!$J10=75,"0",IF(score!$J10=100,"0"))))))</f>
        <v>0</v>
      </c>
      <c r="R10" t="str">
        <f>IF(score!$J10=".",".",IF(score!$J10=0,"0",IF(score!$J10=25,"0",IF(score!$J10=50,"1",IF(score!$J10=75,"0",IF(score!$J10=100,"0"))))))</f>
        <v>1</v>
      </c>
      <c r="S10" t="str">
        <f>IF(score!$J10=".",".",IF(score!$J10=0,"0",IF(score!$J10=25,"0",IF(score!$J10=50,"0",IF(score!$J10=75,"1",IF(score!$J10=100,"0"))))))</f>
        <v>0</v>
      </c>
      <c r="T10" t="str">
        <f>IF(score!$K10=".",".",IF(score!$K10=0,"1",IF(score!$K10=20,"0",IF(score!$K10=40,"0",IF(score!$K10=60,"0",IF(score!$K10=80,"0",IF(score!$K10=100,"0")))))))</f>
        <v>0</v>
      </c>
      <c r="U10" t="str">
        <f>IF(score!$K10=".",".",IF(score!$K10=0,"0",IF(score!$K10=20,"1",IF(score!$K10=40,"0",IF(score!$K10=60,"0",IF(score!$K10=80,"0",IF(score!$K10=100,"0")))))))</f>
        <v>0</v>
      </c>
      <c r="V10" t="str">
        <f>IF(score!$K10=".",".",IF(score!$K10=0,"0",IF(score!$K10=20,"0",IF(score!$K10=40,"1",IF(score!$K10=60,"0",IF(score!$K10=80,"0",IF(score!$K10=100,"0")))))))</f>
        <v>0</v>
      </c>
      <c r="W10" t="str">
        <f>IF(score!$K10=".",".",IF(score!$K10=0,"0",IF(score!$K10=20,"0",IF(score!$K10=40,"0",IF(score!$K10=60,"1",IF(score!$K10=80,"0",IF(score!$K10=100,"0")))))))</f>
        <v>0</v>
      </c>
      <c r="X10" t="str">
        <f>IF(score!$K10=".",".",IF(score!$K10=0,"0",IF(score!$K10=20,"0",IF(score!$K10=40,"0",IF(score!$K10=60,"0",IF(score!$K10=80,"1",IF(score!$K10=100,"0")))))))</f>
        <v>0</v>
      </c>
      <c r="Y10" t="str">
        <f>IF(score!$L10=".",".",IF(score!$L10=0,"1",IF(score!$L10=20,"0",IF(score!$L10=40,"0",IF(score!$L10=60,"0",IF(score!$L10=80,"0",IF(score!$L10=100,"0")))))))</f>
        <v>0</v>
      </c>
      <c r="Z10" t="str">
        <f>IF(score!$L10=".",".",IF(score!$L10=0,"0",IF(score!$L10=20,"1",IF(score!$L10=40,"0",IF(score!$L10=60,"0",IF(score!$L10=80,"0",IF(score!$L10=100,"0")))))))</f>
        <v>0</v>
      </c>
      <c r="AA10" t="str">
        <f>IF(score!$L10=".",".",IF(score!$L10=0,"0",IF(score!$L10=20,"0",IF(score!$L10=40,"1",IF(score!$L10=60,"0",IF(score!$L10=80,"0",IF(score!$L10=100,"0")))))))</f>
        <v>0</v>
      </c>
      <c r="AB10" t="str">
        <f>IF(score!$L10=".",".",IF(score!$L10=0,"0",IF(score!$L10=20,"0",IF(score!$L10=40,"0",IF(score!$L10=60,"1",IF(score!$L10=80,"0",IF(score!$L10=100,"0")))))))</f>
        <v>0</v>
      </c>
      <c r="AC10" t="str">
        <f>IF(score!$L10=".",".",IF(score!$L10=0,"0",IF(score!$L10=20,"0",IF(score!$L10=40,"0",IF(score!$L10=60,"0",IF(score!$L10=80,"1",IF(score!L10=100,"0")))))))</f>
        <v>1</v>
      </c>
      <c r="AD10" t="str">
        <f>IF(score!$M10=".",".",IF(score!$M10=0,"1",IF(score!$M10=20,"0",IF(score!$M10=40,"0",IF(score!$M10=60,"0",IF(score!$M10=80,"0",IF(score!$M10=100,"0")))))))</f>
        <v>0</v>
      </c>
      <c r="AE10" t="str">
        <f>IF(score!$M10=".",".",IF(score!$M10=0,"0",IF(score!$M10=20,"1",IF(score!$M10=40,"0",IF(score!$M10=60,"0",IF(score!$M10=80,"0",IF(score!$M10=100,"0")))))))</f>
        <v>0</v>
      </c>
      <c r="AF10" t="str">
        <f>IF(score!$M10=".",".",IF(score!$M10=0,"0",IF(score!$M10=20,"0",IF(score!$M10=40,"1",IF(score!$M10=60,"0",IF(score!$M10=80,"0",IF(score!$M10=100,"0")))))))</f>
        <v>0</v>
      </c>
      <c r="AG10" t="str">
        <f>IF(score!$M10=".",".",IF(score!$M10=0,"0",IF(score!$M10=20,"0",IF(score!$M10=40,"0",IF(score!$M10=60,"1",IF(score!$M10=80,"0",IF(score!$M10=100,"0")))))))</f>
        <v>0</v>
      </c>
      <c r="AH10" t="str">
        <f>IF(score!$M10=".",".",IF(score!$M10=0,"0",IF(score!$M10=20,"0",IF(score!$M10=40,"0",IF(score!$M10=60,"0",IF(score!$M10=80,"1",IF(score!$M10=100,"0")))))))</f>
        <v>0</v>
      </c>
      <c r="AI10" t="str">
        <f>IF(score!$N10=".",".",IF(score!$N10=0,"1",IF(score!$N10=25,"0",IF(score!$N10=50,"0",IF(score!$N10=75,"0",IF(score!$N10=100,"0"))))))</f>
        <v>0</v>
      </c>
      <c r="AJ10" t="str">
        <f>IF(score!$N10=".",".",IF(score!$N10=0,"0",IF(score!$N10=25,"1",IF(score!$N10=50,"0",IF(score!$N10=75,"0",IF(score!$N10=100,"0"))))))</f>
        <v>0</v>
      </c>
      <c r="AK10" t="str">
        <f>IF(score!$N10=".",".",IF(score!$N10=0,"0",IF(score!$N10=25,"0",IF(score!$N10=50,"1",IF(score!$N10=75,"0",IF(score!$N10=100,"0"))))))</f>
        <v>0</v>
      </c>
      <c r="AL10" t="str">
        <f>IF(score!$N10=".",".",IF(score!$N10=0,"0",IF(score!$N10=25,"0",IF(score!$N10=50,"0",IF(score!$N10=75,"1",IF(score!$N10=100,"0"))))))</f>
        <v>0</v>
      </c>
      <c r="AN10">
        <f t="shared" si="0"/>
        <v>0</v>
      </c>
      <c r="AO10">
        <f t="shared" si="1"/>
        <v>0</v>
      </c>
      <c r="AP10">
        <f t="shared" si="2"/>
        <v>0</v>
      </c>
      <c r="AQ10">
        <f t="shared" si="3"/>
        <v>-1.3187199999999999</v>
      </c>
      <c r="AR10">
        <f t="shared" si="4"/>
        <v>0</v>
      </c>
      <c r="AS10">
        <f t="shared" si="5"/>
        <v>-3.4555500000000001</v>
      </c>
      <c r="AT10">
        <f t="shared" si="6"/>
        <v>0</v>
      </c>
      <c r="AU10">
        <f t="shared" si="7"/>
        <v>-2.7355700000000001</v>
      </c>
      <c r="AV10">
        <f t="shared" si="8"/>
        <v>0</v>
      </c>
      <c r="AW10">
        <f t="shared" si="9"/>
        <v>0</v>
      </c>
      <c r="AX10">
        <f t="shared" si="10"/>
        <v>0</v>
      </c>
      <c r="AY10">
        <f t="shared" si="11"/>
        <v>0</v>
      </c>
      <c r="AZ10">
        <f t="shared" si="12"/>
        <v>0</v>
      </c>
      <c r="BA10">
        <f t="shared" si="13"/>
        <v>0</v>
      </c>
      <c r="BB10">
        <f t="shared" si="14"/>
        <v>-6.5052199999999996</v>
      </c>
      <c r="BC10">
        <f t="shared" si="15"/>
        <v>0</v>
      </c>
      <c r="BD10">
        <f t="shared" si="16"/>
        <v>0</v>
      </c>
      <c r="BE10">
        <f t="shared" si="17"/>
        <v>0</v>
      </c>
      <c r="BF10">
        <f t="shared" si="18"/>
        <v>0</v>
      </c>
      <c r="BG10">
        <f t="shared" si="19"/>
        <v>0</v>
      </c>
      <c r="BH10">
        <f t="shared" si="20"/>
        <v>0</v>
      </c>
      <c r="BI10">
        <f t="shared" si="21"/>
        <v>0</v>
      </c>
      <c r="BJ10">
        <f t="shared" si="22"/>
        <v>0</v>
      </c>
      <c r="BK10">
        <f t="shared" si="23"/>
        <v>0</v>
      </c>
      <c r="BL10">
        <f t="shared" si="24"/>
        <v>0</v>
      </c>
      <c r="BM10">
        <f t="shared" si="25"/>
        <v>-0.42251</v>
      </c>
      <c r="BN10">
        <f t="shared" si="26"/>
        <v>0</v>
      </c>
      <c r="BO10">
        <f t="shared" si="27"/>
        <v>0</v>
      </c>
      <c r="BP10">
        <f t="shared" si="28"/>
        <v>0</v>
      </c>
      <c r="BQ10">
        <f t="shared" si="29"/>
        <v>0</v>
      </c>
      <c r="BR10">
        <f t="shared" si="30"/>
        <v>0</v>
      </c>
      <c r="BS10">
        <f t="shared" si="31"/>
        <v>0</v>
      </c>
      <c r="BT10">
        <f t="shared" si="32"/>
        <v>0</v>
      </c>
      <c r="BU10">
        <f t="shared" si="33"/>
        <v>0</v>
      </c>
      <c r="BV10">
        <f t="shared" si="34"/>
        <v>0</v>
      </c>
      <c r="BX10">
        <f t="shared" si="35"/>
        <v>0</v>
      </c>
      <c r="BY10">
        <f t="shared" si="36"/>
        <v>0</v>
      </c>
      <c r="BZ10">
        <f t="shared" si="37"/>
        <v>0</v>
      </c>
      <c r="CA10">
        <f t="shared" si="38"/>
        <v>-6.0639999999999999E-2</v>
      </c>
      <c r="CB10">
        <f t="shared" si="39"/>
        <v>0</v>
      </c>
      <c r="CC10">
        <f t="shared" si="40"/>
        <v>1.8684000000000001</v>
      </c>
      <c r="CD10">
        <f t="shared" si="41"/>
        <v>0</v>
      </c>
      <c r="CE10">
        <f t="shared" si="42"/>
        <v>1.43103</v>
      </c>
      <c r="CF10">
        <f t="shared" si="43"/>
        <v>0</v>
      </c>
      <c r="CG10">
        <f t="shared" si="44"/>
        <v>0</v>
      </c>
      <c r="CH10">
        <f t="shared" si="45"/>
        <v>0</v>
      </c>
      <c r="CI10">
        <f t="shared" si="46"/>
        <v>0</v>
      </c>
      <c r="CJ10">
        <f t="shared" si="47"/>
        <v>0</v>
      </c>
      <c r="CK10">
        <f t="shared" si="48"/>
        <v>0</v>
      </c>
      <c r="CL10">
        <f t="shared" si="49"/>
        <v>1.4938400000000001</v>
      </c>
      <c r="CM10">
        <f t="shared" si="50"/>
        <v>0</v>
      </c>
      <c r="CN10">
        <f t="shared" si="51"/>
        <v>0</v>
      </c>
      <c r="CO10">
        <f t="shared" si="52"/>
        <v>0</v>
      </c>
      <c r="CP10">
        <f t="shared" si="53"/>
        <v>0</v>
      </c>
      <c r="CQ10">
        <f t="shared" si="54"/>
        <v>0</v>
      </c>
      <c r="CR10">
        <f t="shared" si="55"/>
        <v>0</v>
      </c>
      <c r="CS10">
        <f t="shared" si="56"/>
        <v>0</v>
      </c>
      <c r="CT10">
        <f t="shared" si="57"/>
        <v>0</v>
      </c>
      <c r="CU10">
        <f t="shared" si="58"/>
        <v>0</v>
      </c>
      <c r="CV10">
        <f t="shared" si="59"/>
        <v>0</v>
      </c>
      <c r="CW10">
        <f t="shared" si="60"/>
        <v>-0.92057</v>
      </c>
      <c r="CX10">
        <f t="shared" si="61"/>
        <v>0</v>
      </c>
      <c r="CY10">
        <f t="shared" si="62"/>
        <v>0</v>
      </c>
      <c r="CZ10">
        <f t="shared" si="63"/>
        <v>0</v>
      </c>
      <c r="DA10">
        <f t="shared" si="64"/>
        <v>0</v>
      </c>
      <c r="DB10">
        <f t="shared" si="65"/>
        <v>0</v>
      </c>
      <c r="DC10">
        <f t="shared" si="66"/>
        <v>0</v>
      </c>
      <c r="DD10">
        <f t="shared" si="67"/>
        <v>0</v>
      </c>
      <c r="DE10">
        <f t="shared" si="68"/>
        <v>0</v>
      </c>
      <c r="DF10">
        <f t="shared" si="69"/>
        <v>0</v>
      </c>
    </row>
    <row r="11" spans="1:111" x14ac:dyDescent="0.25">
      <c r="A11" s="4">
        <f>raw!$A11:$A11</f>
        <v>43339</v>
      </c>
      <c r="B11" s="6" t="str">
        <f>raw!$B11:$B11</f>
        <v>0001-0005</v>
      </c>
      <c r="D11" t="str">
        <f>IF(score!$C11=".",".",IF(score!$C11=0,"1",IF(score!$C11=25,"0",IF(score!$C11=50,"0",IF(score!$C11=75,"0",IF(score!$C11=100,"0"))))))</f>
        <v>0</v>
      </c>
      <c r="E11" t="str">
        <f>IF(score!$C11=".",".",IF(score!$C11=0,"0",IF(score!$C11=25,"1",IF(score!$C11=50,"0",IF(score!$C11=75,"0",IF(score!$C11=100,"0"))))))</f>
        <v>0</v>
      </c>
      <c r="F11" t="str">
        <f>IF(score!$C11=".",".",IF(score!$C11=0,"0",IF(score!$C11=25,"0",IF(score!$C11=50,"1",IF(score!$C11=75,"0",IF(score!$C11=100,"0"))))))</f>
        <v>1</v>
      </c>
      <c r="G11" t="str">
        <f>IF(score!$C11=".",".",IF(score!$C11=0,"0",IF(score!$C11=25,"0",IF(score!$C11=50,"0",IF(score!$C11=75,"1",IF(score!$C11=100,"0"))))))</f>
        <v>0</v>
      </c>
      <c r="H11" t="str">
        <f>IF(score!$D11=".",".",IF(score!$D11=0,"1",IF(score!$D11=50,"0",IF(score!$D11=100,"0"))))</f>
        <v>0</v>
      </c>
      <c r="I11" t="str">
        <f>IF(score!$D11=".",".",IF(score!$D11=0,"0",IF(score!$D11=50,"1",IF(score!$D11=100,"0"))))</f>
        <v>0</v>
      </c>
      <c r="J11" t="str">
        <f>IF(score!$E11=".",".",IF(score!$E11=0,"1",IF(score!$E11=50,"0",IF(score!$E11=100,"0"))))</f>
        <v>0</v>
      </c>
      <c r="K11" t="str">
        <f>IF(score!$E11=".",".",IF(score!$E11=0,"0",IF(score!$E11=50,"1",IF(score!$E11=100,"0"))))</f>
        <v>0</v>
      </c>
      <c r="L11" t="str">
        <f>IF(score!$F11=".",".",IF(score!$F11=0,"1",IF(score!$F11=100,"0")))</f>
        <v>0</v>
      </c>
      <c r="M11" t="str">
        <f>IF(score!$G11=".",".",IF(score!$G11=0,"1",IF(score!$G11=100,"0")))</f>
        <v>0</v>
      </c>
      <c r="N11" t="str">
        <f>IF(score!$H11=".",".",IF(score!$H11=0,"1",IF(score!$H11=100,"0")))</f>
        <v>0</v>
      </c>
      <c r="O11" t="str">
        <f>IF(score!$I11=".",".",IF(score!$I11=0,"1",IF(score!$I11=50,"0",IF(score!$I11=100,"0"))))</f>
        <v>0</v>
      </c>
      <c r="P11" t="str">
        <f>IF(score!$J11=".",".",IF(score!$J11=0,"1",IF(score!$J11=25,"0",IF(score!$J11=50,"0",IF(score!$J11=75,"0",IF(score!$J11=100,"0"))))))</f>
        <v>0</v>
      </c>
      <c r="Q11" t="str">
        <f>IF(score!$J11=".",".",IF(score!$J11=0,"0",IF(score!$J11=25,"1",IF(score!$J11=50,"0",IF(score!$J11=75,"0",IF(score!$J11=100,"0"))))))</f>
        <v>0</v>
      </c>
      <c r="R11" t="str">
        <f>IF(score!$J11=".",".",IF(score!$J11=0,"0",IF(score!$J11=25,"0",IF(score!$J11=50,"1",IF(score!$J11=75,"0",IF(score!$J11=100,"0"))))))</f>
        <v>0</v>
      </c>
      <c r="S11" t="str">
        <f>IF(score!$J11=".",".",IF(score!$J11=0,"0",IF(score!$J11=25,"0",IF(score!$J11=50,"0",IF(score!$J11=75,"1",IF(score!$J11=100,"0"))))))</f>
        <v>1</v>
      </c>
      <c r="T11" t="str">
        <f>IF(score!$K11=".",".",IF(score!$K11=0,"1",IF(score!$K11=20,"0",IF(score!$K11=40,"0",IF(score!$K11=60,"0",IF(score!$K11=80,"0",IF(score!$K11=100,"0")))))))</f>
        <v>0</v>
      </c>
      <c r="U11" t="str">
        <f>IF(score!$K11=".",".",IF(score!$K11=0,"0",IF(score!$K11=20,"1",IF(score!$K11=40,"0",IF(score!$K11=60,"0",IF(score!$K11=80,"0",IF(score!$K11=100,"0")))))))</f>
        <v>0</v>
      </c>
      <c r="V11" t="str">
        <f>IF(score!$K11=".",".",IF(score!$K11=0,"0",IF(score!$K11=20,"0",IF(score!$K11=40,"1",IF(score!$K11=60,"0",IF(score!$K11=80,"0",IF(score!$K11=100,"0")))))))</f>
        <v>0</v>
      </c>
      <c r="W11" t="str">
        <f>IF(score!$K11=".",".",IF(score!$K11=0,"0",IF(score!$K11=20,"0",IF(score!$K11=40,"0",IF(score!$K11=60,"1",IF(score!$K11=80,"0",IF(score!$K11=100,"0")))))))</f>
        <v>0</v>
      </c>
      <c r="X11" t="str">
        <f>IF(score!$K11=".",".",IF(score!$K11=0,"0",IF(score!$K11=20,"0",IF(score!$K11=40,"0",IF(score!$K11=60,"0",IF(score!$K11=80,"1",IF(score!$K11=100,"0")))))))</f>
        <v>0</v>
      </c>
      <c r="Y11" t="str">
        <f>IF(score!$L11=".",".",IF(score!$L11=0,"1",IF(score!$L11=20,"0",IF(score!$L11=40,"0",IF(score!$L11=60,"0",IF(score!$L11=80,"0",IF(score!$L11=100,"0")))))))</f>
        <v>0</v>
      </c>
      <c r="Z11" t="str">
        <f>IF(score!$L11=".",".",IF(score!$L11=0,"0",IF(score!$L11=20,"1",IF(score!$L11=40,"0",IF(score!$L11=60,"0",IF(score!$L11=80,"0",IF(score!$L11=100,"0")))))))</f>
        <v>0</v>
      </c>
      <c r="AA11" t="str">
        <f>IF(score!$L11=".",".",IF(score!$L11=0,"0",IF(score!$L11=20,"0",IF(score!$L11=40,"1",IF(score!$L11=60,"0",IF(score!$L11=80,"0",IF(score!$L11=100,"0")))))))</f>
        <v>0</v>
      </c>
      <c r="AB11" t="str">
        <f>IF(score!$L11=".",".",IF(score!$L11=0,"0",IF(score!$L11=20,"0",IF(score!$L11=40,"0",IF(score!$L11=60,"1",IF(score!$L11=80,"0",IF(score!$L11=100,"0")))))))</f>
        <v>0</v>
      </c>
      <c r="AC11" t="str">
        <f>IF(score!$L11=".",".",IF(score!$L11=0,"0",IF(score!$L11=20,"0",IF(score!$L11=40,"0",IF(score!$L11=60,"0",IF(score!$L11=80,"1",IF(score!L11=100,"0")))))))</f>
        <v>1</v>
      </c>
      <c r="AD11" t="str">
        <f>IF(score!$M11=".",".",IF(score!$M11=0,"1",IF(score!$M11=20,"0",IF(score!$M11=40,"0",IF(score!$M11=60,"0",IF(score!$M11=80,"0",IF(score!$M11=100,"0")))))))</f>
        <v>0</v>
      </c>
      <c r="AE11" t="str">
        <f>IF(score!$M11=".",".",IF(score!$M11=0,"0",IF(score!$M11=20,"1",IF(score!$M11=40,"0",IF(score!$M11=60,"0",IF(score!$M11=80,"0",IF(score!$M11=100,"0")))))))</f>
        <v>0</v>
      </c>
      <c r="AF11" t="str">
        <f>IF(score!$M11=".",".",IF(score!$M11=0,"0",IF(score!$M11=20,"0",IF(score!$M11=40,"1",IF(score!$M11=60,"0",IF(score!$M11=80,"0",IF(score!$M11=100,"0")))))))</f>
        <v>0</v>
      </c>
      <c r="AG11" t="str">
        <f>IF(score!$M11=".",".",IF(score!$M11=0,"0",IF(score!$M11=20,"0",IF(score!$M11=40,"0",IF(score!$M11=60,"1",IF(score!$M11=80,"0",IF(score!$M11=100,"0")))))))</f>
        <v>0</v>
      </c>
      <c r="AH11" t="str">
        <f>IF(score!$M11=".",".",IF(score!$M11=0,"0",IF(score!$M11=20,"0",IF(score!$M11=40,"0",IF(score!$M11=60,"0",IF(score!$M11=80,"1",IF(score!$M11=100,"0")))))))</f>
        <v>0</v>
      </c>
      <c r="AI11" t="str">
        <f>IF(score!$N11=".",".",IF(score!$N11=0,"1",IF(score!$N11=25,"0",IF(score!$N11=50,"0",IF(score!$N11=75,"0",IF(score!$N11=100,"0"))))))</f>
        <v>0</v>
      </c>
      <c r="AJ11" t="str">
        <f>IF(score!$N11=".",".",IF(score!$N11=0,"0",IF(score!$N11=25,"1",IF(score!$N11=50,"0",IF(score!$N11=75,"0",IF(score!$N11=100,"0"))))))</f>
        <v>0</v>
      </c>
      <c r="AK11" t="str">
        <f>IF(score!$N11=".",".",IF(score!$N11=0,"0",IF(score!$N11=25,"0",IF(score!$N11=50,"1",IF(score!$N11=75,"0",IF(score!$N11=100,"0"))))))</f>
        <v>0</v>
      </c>
      <c r="AL11" t="str">
        <f>IF(score!$N11=".",".",IF(score!$N11=0,"0",IF(score!$N11=25,"0",IF(score!$N11=50,"0",IF(score!$N11=75,"1",IF(score!$N11=100,"0"))))))</f>
        <v>1</v>
      </c>
      <c r="AN11">
        <f t="shared" si="0"/>
        <v>0</v>
      </c>
      <c r="AO11">
        <f t="shared" si="1"/>
        <v>0</v>
      </c>
      <c r="AP11">
        <f t="shared" si="2"/>
        <v>-3.0239600000000002</v>
      </c>
      <c r="AQ11">
        <f t="shared" si="3"/>
        <v>0</v>
      </c>
      <c r="AR11">
        <f t="shared" si="4"/>
        <v>0</v>
      </c>
      <c r="AS11">
        <f t="shared" si="5"/>
        <v>0</v>
      </c>
      <c r="AT11">
        <f t="shared" si="6"/>
        <v>0</v>
      </c>
      <c r="AU11">
        <f t="shared" si="7"/>
        <v>0</v>
      </c>
      <c r="AV11">
        <f t="shared" si="8"/>
        <v>0</v>
      </c>
      <c r="AW11">
        <f t="shared" si="9"/>
        <v>0</v>
      </c>
      <c r="AX11">
        <f t="shared" si="10"/>
        <v>0</v>
      </c>
      <c r="AY11">
        <f t="shared" si="11"/>
        <v>0</v>
      </c>
      <c r="AZ11">
        <f t="shared" si="12"/>
        <v>0</v>
      </c>
      <c r="BA11">
        <f t="shared" si="13"/>
        <v>0</v>
      </c>
      <c r="BB11">
        <f t="shared" si="14"/>
        <v>0</v>
      </c>
      <c r="BC11">
        <f t="shared" si="15"/>
        <v>-3.8012999999999999</v>
      </c>
      <c r="BD11">
        <f t="shared" si="16"/>
        <v>0</v>
      </c>
      <c r="BE11">
        <f t="shared" si="17"/>
        <v>0</v>
      </c>
      <c r="BF11">
        <f t="shared" si="18"/>
        <v>0</v>
      </c>
      <c r="BG11">
        <f t="shared" si="19"/>
        <v>0</v>
      </c>
      <c r="BH11">
        <f t="shared" si="20"/>
        <v>0</v>
      </c>
      <c r="BI11">
        <f t="shared" si="21"/>
        <v>0</v>
      </c>
      <c r="BJ11">
        <f t="shared" si="22"/>
        <v>0</v>
      </c>
      <c r="BK11">
        <f t="shared" si="23"/>
        <v>0</v>
      </c>
      <c r="BL11">
        <f t="shared" si="24"/>
        <v>0</v>
      </c>
      <c r="BM11">
        <f t="shared" si="25"/>
        <v>-0.42251</v>
      </c>
      <c r="BN11">
        <f t="shared" si="26"/>
        <v>0</v>
      </c>
      <c r="BO11">
        <f t="shared" si="27"/>
        <v>0</v>
      </c>
      <c r="BP11">
        <f t="shared" si="28"/>
        <v>0</v>
      </c>
      <c r="BQ11">
        <f t="shared" si="29"/>
        <v>0</v>
      </c>
      <c r="BR11">
        <f t="shared" si="30"/>
        <v>0</v>
      </c>
      <c r="BS11">
        <f t="shared" si="31"/>
        <v>0</v>
      </c>
      <c r="BT11">
        <f t="shared" si="32"/>
        <v>0</v>
      </c>
      <c r="BU11">
        <f t="shared" si="33"/>
        <v>0</v>
      </c>
      <c r="BV11">
        <f t="shared" si="34"/>
        <v>0.11038000000000001</v>
      </c>
      <c r="BX11">
        <f t="shared" si="35"/>
        <v>0</v>
      </c>
      <c r="BY11">
        <f t="shared" si="36"/>
        <v>0</v>
      </c>
      <c r="BZ11">
        <f t="shared" si="37"/>
        <v>3.4819999999999997E-2</v>
      </c>
      <c r="CA11">
        <f t="shared" si="38"/>
        <v>0</v>
      </c>
      <c r="CB11">
        <f t="shared" si="39"/>
        <v>0</v>
      </c>
      <c r="CC11">
        <f t="shared" si="40"/>
        <v>0</v>
      </c>
      <c r="CD11">
        <f t="shared" si="41"/>
        <v>0</v>
      </c>
      <c r="CE11">
        <f t="shared" si="42"/>
        <v>0</v>
      </c>
      <c r="CF11">
        <f t="shared" si="43"/>
        <v>0</v>
      </c>
      <c r="CG11">
        <f t="shared" si="44"/>
        <v>0</v>
      </c>
      <c r="CH11">
        <f t="shared" si="45"/>
        <v>0</v>
      </c>
      <c r="CI11">
        <f t="shared" si="46"/>
        <v>0</v>
      </c>
      <c r="CJ11">
        <f t="shared" si="47"/>
        <v>0</v>
      </c>
      <c r="CK11">
        <f t="shared" si="48"/>
        <v>0</v>
      </c>
      <c r="CL11">
        <f t="shared" si="49"/>
        <v>0</v>
      </c>
      <c r="CM11">
        <f t="shared" si="50"/>
        <v>0.90383999999999998</v>
      </c>
      <c r="CN11">
        <f t="shared" si="51"/>
        <v>0</v>
      </c>
      <c r="CO11">
        <f t="shared" si="52"/>
        <v>0</v>
      </c>
      <c r="CP11">
        <f t="shared" si="53"/>
        <v>0</v>
      </c>
      <c r="CQ11">
        <f t="shared" si="54"/>
        <v>0</v>
      </c>
      <c r="CR11">
        <f t="shared" si="55"/>
        <v>0</v>
      </c>
      <c r="CS11">
        <f t="shared" si="56"/>
        <v>0</v>
      </c>
      <c r="CT11">
        <f t="shared" si="57"/>
        <v>0</v>
      </c>
      <c r="CU11">
        <f t="shared" si="58"/>
        <v>0</v>
      </c>
      <c r="CV11">
        <f t="shared" si="59"/>
        <v>0</v>
      </c>
      <c r="CW11">
        <f t="shared" si="60"/>
        <v>-0.92057</v>
      </c>
      <c r="CX11">
        <f t="shared" si="61"/>
        <v>0</v>
      </c>
      <c r="CY11">
        <f t="shared" si="62"/>
        <v>0</v>
      </c>
      <c r="CZ11">
        <f t="shared" si="63"/>
        <v>0</v>
      </c>
      <c r="DA11">
        <f t="shared" si="64"/>
        <v>0</v>
      </c>
      <c r="DB11">
        <f t="shared" si="65"/>
        <v>0</v>
      </c>
      <c r="DC11">
        <f t="shared" si="66"/>
        <v>0</v>
      </c>
      <c r="DD11">
        <f t="shared" si="67"/>
        <v>0</v>
      </c>
      <c r="DE11">
        <f t="shared" si="68"/>
        <v>0</v>
      </c>
      <c r="DF11">
        <f t="shared" si="69"/>
        <v>-3.13896</v>
      </c>
    </row>
    <row r="12" spans="1:111" x14ac:dyDescent="0.25">
      <c r="A12" s="4">
        <f>raw!$A12:$A12</f>
        <v>43339</v>
      </c>
      <c r="B12" s="6" t="str">
        <f>raw!$B12:$B12</f>
        <v>0001-0006</v>
      </c>
      <c r="D12" t="str">
        <f>IF(score!$C12=".",".",IF(score!$C12=0,"1",IF(score!$C12=25,"0",IF(score!$C12=50,"0",IF(score!$C12=75,"0",IF(score!$C12=100,"0"))))))</f>
        <v>0</v>
      </c>
      <c r="E12" t="str">
        <f>IF(score!$C12=".",".",IF(score!$C12=0,"0",IF(score!$C12=25,"1",IF(score!$C12=50,"0",IF(score!$C12=75,"0",IF(score!$C12=100,"0"))))))</f>
        <v>1</v>
      </c>
      <c r="F12" t="str">
        <f>IF(score!$C12=".",".",IF(score!$C12=0,"0",IF(score!$C12=25,"0",IF(score!$C12=50,"1",IF(score!$C12=75,"0",IF(score!$C12=100,"0"))))))</f>
        <v>0</v>
      </c>
      <c r="G12" t="str">
        <f>IF(score!$C12=".",".",IF(score!$C12=0,"0",IF(score!$C12=25,"0",IF(score!$C12=50,"0",IF(score!$C12=75,"1",IF(score!$C12=100,"0"))))))</f>
        <v>0</v>
      </c>
      <c r="H12" t="str">
        <f>IF(score!$D12=".",".",IF(score!$D12=0,"1",IF(score!$D12=50,"0",IF(score!$D12=100,"0"))))</f>
        <v>1</v>
      </c>
      <c r="I12" t="str">
        <f>IF(score!$D12=".",".",IF(score!$D12=0,"0",IF(score!$D12=50,"1",IF(score!$D12=100,"0"))))</f>
        <v>0</v>
      </c>
      <c r="J12" t="str">
        <f>IF(score!$E12=".",".",IF(score!$E12=0,"1",IF(score!$E12=50,"0",IF(score!$E12=100,"0"))))</f>
        <v>1</v>
      </c>
      <c r="K12" t="str">
        <f>IF(score!$E12=".",".",IF(score!$E12=0,"0",IF(score!$E12=50,"1",IF(score!$E12=100,"0"))))</f>
        <v>0</v>
      </c>
      <c r="L12" t="str">
        <f>IF(score!$F12=".",".",IF(score!$F12=0,"1",IF(score!$F12=100,"0")))</f>
        <v>1</v>
      </c>
      <c r="M12" t="str">
        <f>IF(score!$G12=".",".",IF(score!$G12=0,"1",IF(score!$G12=100,"0")))</f>
        <v>1</v>
      </c>
      <c r="N12" t="str">
        <f>IF(score!$H12=".",".",IF(score!$H12=0,"1",IF(score!$H12=100,"0")))</f>
        <v>1</v>
      </c>
      <c r="O12" t="str">
        <f>IF(score!$I12=".",".",IF(score!$I12=0,"1",IF(score!$I12=50,"0",IF(score!$I12=100,"0"))))</f>
        <v>1</v>
      </c>
      <c r="P12" t="str">
        <f>IF(score!$J12=".",".",IF(score!$J12=0,"1",IF(score!$J12=25,"0",IF(score!$J12=50,"0",IF(score!$J12=75,"0",IF(score!$J12=100,"0"))))))</f>
        <v>0</v>
      </c>
      <c r="Q12" t="str">
        <f>IF(score!$J12=".",".",IF(score!$J12=0,"0",IF(score!$J12=25,"1",IF(score!$J12=50,"0",IF(score!$J12=75,"0",IF(score!$J12=100,"0"))))))</f>
        <v>0</v>
      </c>
      <c r="R12" t="str">
        <f>IF(score!$J12=".",".",IF(score!$J12=0,"0",IF(score!$J12=25,"0",IF(score!$J12=50,"1",IF(score!$J12=75,"0",IF(score!$J12=100,"0"))))))</f>
        <v>0</v>
      </c>
      <c r="S12" t="str">
        <f>IF(score!$J12=".",".",IF(score!$J12=0,"0",IF(score!$J12=25,"0",IF(score!$J12=50,"0",IF(score!$J12=75,"1",IF(score!$J12=100,"0"))))))</f>
        <v>0</v>
      </c>
      <c r="T12" t="str">
        <f>IF(score!$K12=".",".",IF(score!$K12=0,"1",IF(score!$K12=20,"0",IF(score!$K12=40,"0",IF(score!$K12=60,"0",IF(score!$K12=80,"0",IF(score!$K12=100,"0")))))))</f>
        <v>0</v>
      </c>
      <c r="U12" t="str">
        <f>IF(score!$K12=".",".",IF(score!$K12=0,"0",IF(score!$K12=20,"1",IF(score!$K12=40,"0",IF(score!$K12=60,"0",IF(score!$K12=80,"0",IF(score!$K12=100,"0")))))))</f>
        <v>0</v>
      </c>
      <c r="V12" t="str">
        <f>IF(score!$K12=".",".",IF(score!$K12=0,"0",IF(score!$K12=20,"0",IF(score!$K12=40,"1",IF(score!$K12=60,"0",IF(score!$K12=80,"0",IF(score!$K12=100,"0")))))))</f>
        <v>1</v>
      </c>
      <c r="W12" t="str">
        <f>IF(score!$K12=".",".",IF(score!$K12=0,"0",IF(score!$K12=20,"0",IF(score!$K12=40,"0",IF(score!$K12=60,"1",IF(score!$K12=80,"0",IF(score!$K12=100,"0")))))))</f>
        <v>0</v>
      </c>
      <c r="X12" t="str">
        <f>IF(score!$K12=".",".",IF(score!$K12=0,"0",IF(score!$K12=20,"0",IF(score!$K12=40,"0",IF(score!$K12=60,"0",IF(score!$K12=80,"1",IF(score!$K12=100,"0")))))))</f>
        <v>0</v>
      </c>
      <c r="Y12" t="str">
        <f>IF(score!$L12=".",".",IF(score!$L12=0,"1",IF(score!$L12=20,"0",IF(score!$L12=40,"0",IF(score!$L12=60,"0",IF(score!$L12=80,"0",IF(score!$L12=100,"0")))))))</f>
        <v>0</v>
      </c>
      <c r="Z12" t="str">
        <f>IF(score!$L12=".",".",IF(score!$L12=0,"0",IF(score!$L12=20,"1",IF(score!$L12=40,"0",IF(score!$L12=60,"0",IF(score!$L12=80,"0",IF(score!$L12=100,"0")))))))</f>
        <v>1</v>
      </c>
      <c r="AA12" t="str">
        <f>IF(score!$L12=".",".",IF(score!$L12=0,"0",IF(score!$L12=20,"0",IF(score!$L12=40,"1",IF(score!$L12=60,"0",IF(score!$L12=80,"0",IF(score!$L12=100,"0")))))))</f>
        <v>0</v>
      </c>
      <c r="AB12" t="str">
        <f>IF(score!$L12=".",".",IF(score!$L12=0,"0",IF(score!$L12=20,"0",IF(score!$L12=40,"0",IF(score!$L12=60,"1",IF(score!$L12=80,"0",IF(score!$L12=100,"0")))))))</f>
        <v>0</v>
      </c>
      <c r="AC12" t="str">
        <f>IF(score!$L12=".",".",IF(score!$L12=0,"0",IF(score!$L12=20,"0",IF(score!$L12=40,"0",IF(score!$L12=60,"0",IF(score!$L12=80,"1",IF(score!L12=100,"0")))))))</f>
        <v>0</v>
      </c>
      <c r="AD12" t="str">
        <f>IF(score!$M12=".",".",IF(score!$M12=0,"1",IF(score!$M12=20,"0",IF(score!$M12=40,"0",IF(score!$M12=60,"0",IF(score!$M12=80,"0",IF(score!$M12=100,"0")))))))</f>
        <v>1</v>
      </c>
      <c r="AE12" t="str">
        <f>IF(score!$M12=".",".",IF(score!$M12=0,"0",IF(score!$M12=20,"1",IF(score!$M12=40,"0",IF(score!$M12=60,"0",IF(score!$M12=80,"0",IF(score!$M12=100,"0")))))))</f>
        <v>0</v>
      </c>
      <c r="AF12" t="str">
        <f>IF(score!$M12=".",".",IF(score!$M12=0,"0",IF(score!$M12=20,"0",IF(score!$M12=40,"1",IF(score!$M12=60,"0",IF(score!$M12=80,"0",IF(score!$M12=100,"0")))))))</f>
        <v>0</v>
      </c>
      <c r="AG12" t="str">
        <f>IF(score!$M12=".",".",IF(score!$M12=0,"0",IF(score!$M12=20,"0",IF(score!$M12=40,"0",IF(score!$M12=60,"1",IF(score!$M12=80,"0",IF(score!$M12=100,"0")))))))</f>
        <v>0</v>
      </c>
      <c r="AH12" t="str">
        <f>IF(score!$M12=".",".",IF(score!$M12=0,"0",IF(score!$M12=20,"0",IF(score!$M12=40,"0",IF(score!$M12=60,"0",IF(score!$M12=80,"1",IF(score!$M12=100,"0")))))))</f>
        <v>0</v>
      </c>
      <c r="AI12" t="str">
        <f>IF(score!$N12=".",".",IF(score!$N12=0,"1",IF(score!$N12=25,"0",IF(score!$N12=50,"0",IF(score!$N12=75,"0",IF(score!$N12=100,"0"))))))</f>
        <v>1</v>
      </c>
      <c r="AJ12" t="str">
        <f>IF(score!$N12=".",".",IF(score!$N12=0,"0",IF(score!$N12=25,"1",IF(score!$N12=50,"0",IF(score!$N12=75,"0",IF(score!$N12=100,"0"))))))</f>
        <v>0</v>
      </c>
      <c r="AK12" t="str">
        <f>IF(score!$N12=".",".",IF(score!$N12=0,"0",IF(score!$N12=25,"0",IF(score!$N12=50,"1",IF(score!$N12=75,"0",IF(score!$N12=100,"0"))))))</f>
        <v>0</v>
      </c>
      <c r="AL12" t="str">
        <f>IF(score!$N12=".",".",IF(score!$N12=0,"0",IF(score!$N12=25,"0",IF(score!$N12=50,"0",IF(score!$N12=75,"1",IF(score!$N12=100,"0"))))))</f>
        <v>0</v>
      </c>
      <c r="AN12">
        <f t="shared" si="0"/>
        <v>0</v>
      </c>
      <c r="AO12">
        <f t="shared" si="1"/>
        <v>-5.5646100000000001</v>
      </c>
      <c r="AP12">
        <f t="shared" si="2"/>
        <v>0</v>
      </c>
      <c r="AQ12">
        <f t="shared" si="3"/>
        <v>0</v>
      </c>
      <c r="AR12">
        <f t="shared" si="4"/>
        <v>-7.2321600000000004</v>
      </c>
      <c r="AS12">
        <f t="shared" si="5"/>
        <v>0</v>
      </c>
      <c r="AT12">
        <f t="shared" si="6"/>
        <v>-6.24397</v>
      </c>
      <c r="AU12">
        <f t="shared" si="7"/>
        <v>0</v>
      </c>
      <c r="AV12">
        <f t="shared" si="8"/>
        <v>-4.6161700000000003</v>
      </c>
      <c r="AW12">
        <f t="shared" si="9"/>
        <v>-5.5174700000000003</v>
      </c>
      <c r="AX12">
        <f t="shared" si="10"/>
        <v>3.04365</v>
      </c>
      <c r="AY12">
        <f t="shared" si="11"/>
        <v>2.32091</v>
      </c>
      <c r="AZ12">
        <f t="shared" si="12"/>
        <v>0</v>
      </c>
      <c r="BA12">
        <f t="shared" si="13"/>
        <v>0</v>
      </c>
      <c r="BB12">
        <f t="shared" si="14"/>
        <v>0</v>
      </c>
      <c r="BC12">
        <f t="shared" si="15"/>
        <v>0</v>
      </c>
      <c r="BD12">
        <f t="shared" si="16"/>
        <v>0</v>
      </c>
      <c r="BE12">
        <f t="shared" si="17"/>
        <v>0</v>
      </c>
      <c r="BF12">
        <f t="shared" si="18"/>
        <v>2.3724099999999999</v>
      </c>
      <c r="BG12">
        <f t="shared" si="19"/>
        <v>0</v>
      </c>
      <c r="BH12">
        <f t="shared" si="20"/>
        <v>0</v>
      </c>
      <c r="BI12">
        <f t="shared" si="21"/>
        <v>0</v>
      </c>
      <c r="BJ12">
        <f t="shared" si="22"/>
        <v>-2.0216799999999999</v>
      </c>
      <c r="BK12">
        <f t="shared" si="23"/>
        <v>0</v>
      </c>
      <c r="BL12">
        <f t="shared" si="24"/>
        <v>0</v>
      </c>
      <c r="BM12">
        <f t="shared" si="25"/>
        <v>0</v>
      </c>
      <c r="BN12">
        <f t="shared" si="26"/>
        <v>4.6144600000000002</v>
      </c>
      <c r="BO12">
        <f t="shared" si="27"/>
        <v>0</v>
      </c>
      <c r="BP12">
        <f t="shared" si="28"/>
        <v>0</v>
      </c>
      <c r="BQ12">
        <f t="shared" si="29"/>
        <v>0</v>
      </c>
      <c r="BR12">
        <f t="shared" si="30"/>
        <v>0</v>
      </c>
      <c r="BS12">
        <f t="shared" si="31"/>
        <v>-0.33682000000000001</v>
      </c>
      <c r="BT12">
        <f t="shared" si="32"/>
        <v>0</v>
      </c>
      <c r="BU12">
        <f t="shared" si="33"/>
        <v>0</v>
      </c>
      <c r="BV12">
        <f t="shared" si="34"/>
        <v>0</v>
      </c>
      <c r="BX12">
        <f t="shared" si="35"/>
        <v>0</v>
      </c>
      <c r="BY12">
        <f t="shared" si="36"/>
        <v>-0.16891</v>
      </c>
      <c r="BZ12">
        <f t="shared" si="37"/>
        <v>0</v>
      </c>
      <c r="CA12">
        <f t="shared" si="38"/>
        <v>0</v>
      </c>
      <c r="CB12">
        <f t="shared" si="39"/>
        <v>3.9311500000000001</v>
      </c>
      <c r="CC12">
        <f t="shared" si="40"/>
        <v>0</v>
      </c>
      <c r="CD12">
        <f t="shared" si="41"/>
        <v>2.68282</v>
      </c>
      <c r="CE12">
        <f t="shared" si="42"/>
        <v>0</v>
      </c>
      <c r="CF12">
        <f t="shared" si="43"/>
        <v>1.4406000000000001</v>
      </c>
      <c r="CG12">
        <f t="shared" si="44"/>
        <v>1.6696800000000001</v>
      </c>
      <c r="CH12">
        <f t="shared" si="45"/>
        <v>-6.8267199999999999</v>
      </c>
      <c r="CI12">
        <f t="shared" si="46"/>
        <v>-5.6992099999999999</v>
      </c>
      <c r="CJ12">
        <f t="shared" si="47"/>
        <v>0</v>
      </c>
      <c r="CK12">
        <f t="shared" si="48"/>
        <v>0</v>
      </c>
      <c r="CL12">
        <f t="shared" si="49"/>
        <v>0</v>
      </c>
      <c r="CM12">
        <f t="shared" si="50"/>
        <v>0</v>
      </c>
      <c r="CN12">
        <f t="shared" si="51"/>
        <v>0</v>
      </c>
      <c r="CO12">
        <f t="shared" si="52"/>
        <v>0</v>
      </c>
      <c r="CP12">
        <f t="shared" si="53"/>
        <v>-6.31121</v>
      </c>
      <c r="CQ12">
        <f t="shared" si="54"/>
        <v>0</v>
      </c>
      <c r="CR12">
        <f t="shared" si="55"/>
        <v>0</v>
      </c>
      <c r="CS12">
        <f t="shared" si="56"/>
        <v>0</v>
      </c>
      <c r="CT12">
        <f t="shared" si="57"/>
        <v>-4.8896199999999999</v>
      </c>
      <c r="CU12">
        <f t="shared" si="58"/>
        <v>0</v>
      </c>
      <c r="CV12">
        <f t="shared" si="59"/>
        <v>0</v>
      </c>
      <c r="CW12">
        <f t="shared" si="60"/>
        <v>0</v>
      </c>
      <c r="CX12">
        <f t="shared" si="61"/>
        <v>-16.153949999999998</v>
      </c>
      <c r="CY12">
        <f t="shared" si="62"/>
        <v>0</v>
      </c>
      <c r="CZ12">
        <f t="shared" si="63"/>
        <v>0</v>
      </c>
      <c r="DA12">
        <f t="shared" si="64"/>
        <v>0</v>
      </c>
      <c r="DB12">
        <f t="shared" si="65"/>
        <v>0</v>
      </c>
      <c r="DC12">
        <f t="shared" si="66"/>
        <v>-6.2972400000000004</v>
      </c>
      <c r="DD12">
        <f t="shared" si="67"/>
        <v>0</v>
      </c>
      <c r="DE12">
        <f t="shared" si="68"/>
        <v>0</v>
      </c>
      <c r="DF12">
        <f t="shared" si="69"/>
        <v>0</v>
      </c>
    </row>
    <row r="13" spans="1:111" x14ac:dyDescent="0.25">
      <c r="A13" s="4">
        <f>raw!$A13:$A13</f>
        <v>43339</v>
      </c>
      <c r="B13" s="6" t="str">
        <f>raw!$B13:$B13</f>
        <v>0001-0007</v>
      </c>
      <c r="D13" t="str">
        <f>IF(score!$C13=".",".",IF(score!$C13=0,"1",IF(score!$C13=25,"0",IF(score!$C13=50,"0",IF(score!$C13=75,"0",IF(score!$C13=100,"0"))))))</f>
        <v>0</v>
      </c>
      <c r="E13" t="str">
        <f>IF(score!$C13=".",".",IF(score!$C13=0,"0",IF(score!$C13=25,"1",IF(score!$C13=50,"0",IF(score!$C13=75,"0",IF(score!$C13=100,"0"))))))</f>
        <v>0</v>
      </c>
      <c r="F13" t="str">
        <f>IF(score!$C13=".",".",IF(score!$C13=0,"0",IF(score!$C13=25,"0",IF(score!$C13=50,"1",IF(score!$C13=75,"0",IF(score!$C13=100,"0"))))))</f>
        <v>1</v>
      </c>
      <c r="G13" t="str">
        <f>IF(score!$C13=".",".",IF(score!$C13=0,"0",IF(score!$C13=25,"0",IF(score!$C13=50,"0",IF(score!$C13=75,"1",IF(score!$C13=100,"0"))))))</f>
        <v>0</v>
      </c>
      <c r="H13" t="str">
        <f>IF(score!$D13=".",".",IF(score!$D13=0,"1",IF(score!$D13=50,"0",IF(score!$D13=100,"0"))))</f>
        <v>0</v>
      </c>
      <c r="I13" t="str">
        <f>IF(score!$D13=".",".",IF(score!$D13=0,"0",IF(score!$D13=50,"1",IF(score!$D13=100,"0"))))</f>
        <v>0</v>
      </c>
      <c r="J13" t="str">
        <f>IF(score!$E13=".",".",IF(score!$E13=0,"1",IF(score!$E13=50,"0",IF(score!$E13=100,"0"))))</f>
        <v>0</v>
      </c>
      <c r="K13" t="str">
        <f>IF(score!$E13=".",".",IF(score!$E13=0,"0",IF(score!$E13=50,"1",IF(score!$E13=100,"0"))))</f>
        <v>0</v>
      </c>
      <c r="L13" t="str">
        <f>IF(score!$F13=".",".",IF(score!$F13=0,"1",IF(score!$F13=100,"0")))</f>
        <v>0</v>
      </c>
      <c r="M13" t="str">
        <f>IF(score!$G13=".",".",IF(score!$G13=0,"1",IF(score!$G13=100,"0")))</f>
        <v>0</v>
      </c>
      <c r="N13" t="str">
        <f>IF(score!$H13=".",".",IF(score!$H13=0,"1",IF(score!$H13=100,"0")))</f>
        <v>0</v>
      </c>
      <c r="O13" t="str">
        <f>IF(score!$I13=".",".",IF(score!$I13=0,"1",IF(score!$I13=50,"0",IF(score!$I13=100,"0"))))</f>
        <v>0</v>
      </c>
      <c r="P13" t="str">
        <f>IF(score!$J13=".",".",IF(score!$J13=0,"1",IF(score!$J13=25,"0",IF(score!$J13=50,"0",IF(score!$J13=75,"0",IF(score!$J13=100,"0"))))))</f>
        <v>0</v>
      </c>
      <c r="Q13" t="str">
        <f>IF(score!$J13=".",".",IF(score!$J13=0,"0",IF(score!$J13=25,"1",IF(score!$J13=50,"0",IF(score!$J13=75,"0",IF(score!$J13=100,"0"))))))</f>
        <v>0</v>
      </c>
      <c r="R13" t="str">
        <f>IF(score!$J13=".",".",IF(score!$J13=0,"0",IF(score!$J13=25,"0",IF(score!$J13=50,"1",IF(score!$J13=75,"0",IF(score!$J13=100,"0"))))))</f>
        <v>0</v>
      </c>
      <c r="S13" t="str">
        <f>IF(score!$J13=".",".",IF(score!$J13=0,"0",IF(score!$J13=25,"0",IF(score!$J13=50,"0",IF(score!$J13=75,"1",IF(score!$J13=100,"0"))))))</f>
        <v>0</v>
      </c>
      <c r="T13" t="str">
        <f>IF(score!$K13=".",".",IF(score!$K13=0,"1",IF(score!$K13=20,"0",IF(score!$K13=40,"0",IF(score!$K13=60,"0",IF(score!$K13=80,"0",IF(score!$K13=100,"0")))))))</f>
        <v>0</v>
      </c>
      <c r="U13" t="str">
        <f>IF(score!$K13=".",".",IF(score!$K13=0,"0",IF(score!$K13=20,"1",IF(score!$K13=40,"0",IF(score!$K13=60,"0",IF(score!$K13=80,"0",IF(score!$K13=100,"0")))))))</f>
        <v>0</v>
      </c>
      <c r="V13" t="str">
        <f>IF(score!$K13=".",".",IF(score!$K13=0,"0",IF(score!$K13=20,"0",IF(score!$K13=40,"1",IF(score!$K13=60,"0",IF(score!$K13=80,"0",IF(score!$K13=100,"0")))))))</f>
        <v>0</v>
      </c>
      <c r="W13" t="str">
        <f>IF(score!$K13=".",".",IF(score!$K13=0,"0",IF(score!$K13=20,"0",IF(score!$K13=40,"0",IF(score!$K13=60,"1",IF(score!$K13=80,"0",IF(score!$K13=100,"0")))))))</f>
        <v>0</v>
      </c>
      <c r="X13" t="str">
        <f>IF(score!$K13=".",".",IF(score!$K13=0,"0",IF(score!$K13=20,"0",IF(score!$K13=40,"0",IF(score!$K13=60,"0",IF(score!$K13=80,"1",IF(score!$K13=100,"0")))))))</f>
        <v>0</v>
      </c>
      <c r="Y13" t="str">
        <f>IF(score!$L13=".",".",IF(score!$L13=0,"1",IF(score!$L13=20,"0",IF(score!$L13=40,"0",IF(score!$L13=60,"0",IF(score!$L13=80,"0",IF(score!$L13=100,"0")))))))</f>
        <v>0</v>
      </c>
      <c r="Z13" t="str">
        <f>IF(score!$L13=".",".",IF(score!$L13=0,"0",IF(score!$L13=20,"1",IF(score!$L13=40,"0",IF(score!$L13=60,"0",IF(score!$L13=80,"0",IF(score!$L13=100,"0")))))))</f>
        <v>0</v>
      </c>
      <c r="AA13" t="str">
        <f>IF(score!$L13=".",".",IF(score!$L13=0,"0",IF(score!$L13=20,"0",IF(score!$L13=40,"1",IF(score!$L13=60,"0",IF(score!$L13=80,"0",IF(score!$L13=100,"0")))))))</f>
        <v>0</v>
      </c>
      <c r="AB13" t="str">
        <f>IF(score!$L13=".",".",IF(score!$L13=0,"0",IF(score!$L13=20,"0",IF(score!$L13=40,"0",IF(score!$L13=60,"1",IF(score!$L13=80,"0",IF(score!$L13=100,"0")))))))</f>
        <v>0</v>
      </c>
      <c r="AC13" t="str">
        <f>IF(score!$L13=".",".",IF(score!$L13=0,"0",IF(score!$L13=20,"0",IF(score!$L13=40,"0",IF(score!$L13=60,"0",IF(score!$L13=80,"1",IF(score!L13=100,"0")))))))</f>
        <v>1</v>
      </c>
      <c r="AD13" t="str">
        <f>IF(score!$M13=".",".",IF(score!$M13=0,"1",IF(score!$M13=20,"0",IF(score!$M13=40,"0",IF(score!$M13=60,"0",IF(score!$M13=80,"0",IF(score!$M13=100,"0")))))))</f>
        <v>0</v>
      </c>
      <c r="AE13" t="str">
        <f>IF(score!$M13=".",".",IF(score!$M13=0,"0",IF(score!$M13=20,"1",IF(score!$M13=40,"0",IF(score!$M13=60,"0",IF(score!$M13=80,"0",IF(score!$M13=100,"0")))))))</f>
        <v>0</v>
      </c>
      <c r="AF13" t="str">
        <f>IF(score!$M13=".",".",IF(score!$M13=0,"0",IF(score!$M13=20,"0",IF(score!$M13=40,"1",IF(score!$M13=60,"0",IF(score!$M13=80,"0",IF(score!$M13=100,"0")))))))</f>
        <v>0</v>
      </c>
      <c r="AG13" t="str">
        <f>IF(score!$M13=".",".",IF(score!$M13=0,"0",IF(score!$M13=20,"0",IF(score!$M13=40,"0",IF(score!$M13=60,"1",IF(score!$M13=80,"0",IF(score!$M13=100,"0")))))))</f>
        <v>0</v>
      </c>
      <c r="AH13" t="str">
        <f>IF(score!$M13=".",".",IF(score!$M13=0,"0",IF(score!$M13=20,"0",IF(score!$M13=40,"0",IF(score!$M13=60,"0",IF(score!$M13=80,"1",IF(score!$M13=100,"0")))))))</f>
        <v>0</v>
      </c>
      <c r="AI13" t="str">
        <f>IF(score!$N13=".",".",IF(score!$N13=0,"1",IF(score!$N13=25,"0",IF(score!$N13=50,"0",IF(score!$N13=75,"0",IF(score!$N13=100,"0"))))))</f>
        <v>0</v>
      </c>
      <c r="AJ13" t="str">
        <f>IF(score!$N13=".",".",IF(score!$N13=0,"0",IF(score!$N13=25,"1",IF(score!$N13=50,"0",IF(score!$N13=75,"0",IF(score!$N13=100,"0"))))))</f>
        <v>0</v>
      </c>
      <c r="AK13" t="str">
        <f>IF(score!$N13=".",".",IF(score!$N13=0,"0",IF(score!$N13=25,"0",IF(score!$N13=50,"1",IF(score!$N13=75,"0",IF(score!$N13=100,"0"))))))</f>
        <v>0</v>
      </c>
      <c r="AL13" t="str">
        <f>IF(score!$N13=".",".",IF(score!$N13=0,"0",IF(score!$N13=25,"0",IF(score!$N13=50,"0",IF(score!$N13=75,"1",IF(score!$N13=100,"0"))))))</f>
        <v>0</v>
      </c>
      <c r="AN13">
        <f t="shared" si="0"/>
        <v>0</v>
      </c>
      <c r="AO13">
        <f t="shared" si="1"/>
        <v>0</v>
      </c>
      <c r="AP13">
        <f t="shared" si="2"/>
        <v>-3.0239600000000002</v>
      </c>
      <c r="AQ13">
        <f t="shared" si="3"/>
        <v>0</v>
      </c>
      <c r="AR13">
        <f t="shared" si="4"/>
        <v>0</v>
      </c>
      <c r="AS13">
        <f t="shared" si="5"/>
        <v>0</v>
      </c>
      <c r="AT13">
        <f t="shared" si="6"/>
        <v>0</v>
      </c>
      <c r="AU13">
        <f t="shared" si="7"/>
        <v>0</v>
      </c>
      <c r="AV13">
        <f t="shared" si="8"/>
        <v>0</v>
      </c>
      <c r="AW13">
        <f t="shared" si="9"/>
        <v>0</v>
      </c>
      <c r="AX13">
        <f t="shared" si="10"/>
        <v>0</v>
      </c>
      <c r="AY13">
        <f t="shared" si="11"/>
        <v>0</v>
      </c>
      <c r="AZ13">
        <f t="shared" si="12"/>
        <v>0</v>
      </c>
      <c r="BA13">
        <f t="shared" si="13"/>
        <v>0</v>
      </c>
      <c r="BB13">
        <f t="shared" si="14"/>
        <v>0</v>
      </c>
      <c r="BC13">
        <f t="shared" si="15"/>
        <v>0</v>
      </c>
      <c r="BD13">
        <f t="shared" si="16"/>
        <v>0</v>
      </c>
      <c r="BE13">
        <f t="shared" si="17"/>
        <v>0</v>
      </c>
      <c r="BF13">
        <f t="shared" si="18"/>
        <v>0</v>
      </c>
      <c r="BG13">
        <f t="shared" si="19"/>
        <v>0</v>
      </c>
      <c r="BH13">
        <f t="shared" si="20"/>
        <v>0</v>
      </c>
      <c r="BI13">
        <f t="shared" si="21"/>
        <v>0</v>
      </c>
      <c r="BJ13">
        <f t="shared" si="22"/>
        <v>0</v>
      </c>
      <c r="BK13">
        <f t="shared" si="23"/>
        <v>0</v>
      </c>
      <c r="BL13">
        <f t="shared" si="24"/>
        <v>0</v>
      </c>
      <c r="BM13">
        <f t="shared" si="25"/>
        <v>-0.42251</v>
      </c>
      <c r="BN13">
        <f t="shared" si="26"/>
        <v>0</v>
      </c>
      <c r="BO13">
        <f t="shared" si="27"/>
        <v>0</v>
      </c>
      <c r="BP13">
        <f t="shared" si="28"/>
        <v>0</v>
      </c>
      <c r="BQ13">
        <f t="shared" si="29"/>
        <v>0</v>
      </c>
      <c r="BR13">
        <f t="shared" si="30"/>
        <v>0</v>
      </c>
      <c r="BS13">
        <f t="shared" si="31"/>
        <v>0</v>
      </c>
      <c r="BT13">
        <f t="shared" si="32"/>
        <v>0</v>
      </c>
      <c r="BU13">
        <f t="shared" si="33"/>
        <v>0</v>
      </c>
      <c r="BV13">
        <f t="shared" si="34"/>
        <v>0</v>
      </c>
      <c r="BX13">
        <f t="shared" si="35"/>
        <v>0</v>
      </c>
      <c r="BY13">
        <f t="shared" si="36"/>
        <v>0</v>
      </c>
      <c r="BZ13">
        <f t="shared" si="37"/>
        <v>3.4819999999999997E-2</v>
      </c>
      <c r="CA13">
        <f t="shared" si="38"/>
        <v>0</v>
      </c>
      <c r="CB13">
        <f t="shared" si="39"/>
        <v>0</v>
      </c>
      <c r="CC13">
        <f t="shared" si="40"/>
        <v>0</v>
      </c>
      <c r="CD13">
        <f t="shared" si="41"/>
        <v>0</v>
      </c>
      <c r="CE13">
        <f t="shared" si="42"/>
        <v>0</v>
      </c>
      <c r="CF13">
        <f t="shared" si="43"/>
        <v>0</v>
      </c>
      <c r="CG13">
        <f t="shared" si="44"/>
        <v>0</v>
      </c>
      <c r="CH13">
        <f t="shared" si="45"/>
        <v>0</v>
      </c>
      <c r="CI13">
        <f t="shared" si="46"/>
        <v>0</v>
      </c>
      <c r="CJ13">
        <f t="shared" si="47"/>
        <v>0</v>
      </c>
      <c r="CK13">
        <f t="shared" si="48"/>
        <v>0</v>
      </c>
      <c r="CL13">
        <f t="shared" si="49"/>
        <v>0</v>
      </c>
      <c r="CM13">
        <f t="shared" si="50"/>
        <v>0</v>
      </c>
      <c r="CN13">
        <f t="shared" si="51"/>
        <v>0</v>
      </c>
      <c r="CO13">
        <f t="shared" si="52"/>
        <v>0</v>
      </c>
      <c r="CP13">
        <f t="shared" si="53"/>
        <v>0</v>
      </c>
      <c r="CQ13">
        <f t="shared" si="54"/>
        <v>0</v>
      </c>
      <c r="CR13">
        <f t="shared" si="55"/>
        <v>0</v>
      </c>
      <c r="CS13">
        <f t="shared" si="56"/>
        <v>0</v>
      </c>
      <c r="CT13">
        <f t="shared" si="57"/>
        <v>0</v>
      </c>
      <c r="CU13">
        <f t="shared" si="58"/>
        <v>0</v>
      </c>
      <c r="CV13">
        <f t="shared" si="59"/>
        <v>0</v>
      </c>
      <c r="CW13">
        <f t="shared" si="60"/>
        <v>-0.92057</v>
      </c>
      <c r="CX13">
        <f t="shared" si="61"/>
        <v>0</v>
      </c>
      <c r="CY13">
        <f t="shared" si="62"/>
        <v>0</v>
      </c>
      <c r="CZ13">
        <f t="shared" si="63"/>
        <v>0</v>
      </c>
      <c r="DA13">
        <f t="shared" si="64"/>
        <v>0</v>
      </c>
      <c r="DB13">
        <f t="shared" si="65"/>
        <v>0</v>
      </c>
      <c r="DC13">
        <f t="shared" si="66"/>
        <v>0</v>
      </c>
      <c r="DD13">
        <f t="shared" si="67"/>
        <v>0</v>
      </c>
      <c r="DE13">
        <f t="shared" si="68"/>
        <v>0</v>
      </c>
      <c r="DF13">
        <f t="shared" si="69"/>
        <v>0</v>
      </c>
    </row>
    <row r="14" spans="1:111" x14ac:dyDescent="0.25">
      <c r="A14" s="4">
        <f>raw!$A14:$A14</f>
        <v>43339</v>
      </c>
      <c r="B14" s="6" t="str">
        <f>raw!$B14:$B14</f>
        <v>0001-0008</v>
      </c>
      <c r="D14" t="str">
        <f>IF(score!$C14=".",".",IF(score!$C14=0,"1",IF(score!$C14=25,"0",IF(score!$C14=50,"0",IF(score!$C14=75,"0",IF(score!$C14=100,"0"))))))</f>
        <v>0</v>
      </c>
      <c r="E14" t="str">
        <f>IF(score!$C14=".",".",IF(score!$C14=0,"0",IF(score!$C14=25,"1",IF(score!$C14=50,"0",IF(score!$C14=75,"0",IF(score!$C14=100,"0"))))))</f>
        <v>0</v>
      </c>
      <c r="F14" t="str">
        <f>IF(score!$C14=".",".",IF(score!$C14=0,"0",IF(score!$C14=25,"0",IF(score!$C14=50,"1",IF(score!$C14=75,"0",IF(score!$C14=100,"0"))))))</f>
        <v>1</v>
      </c>
      <c r="G14" t="str">
        <f>IF(score!$C14=".",".",IF(score!$C14=0,"0",IF(score!$C14=25,"0",IF(score!$C14=50,"0",IF(score!$C14=75,"1",IF(score!$C14=100,"0"))))))</f>
        <v>0</v>
      </c>
      <c r="H14" t="str">
        <f>IF(score!$D14=".",".",IF(score!$D14=0,"1",IF(score!$D14=50,"0",IF(score!$D14=100,"0"))))</f>
        <v>0</v>
      </c>
      <c r="I14" t="str">
        <f>IF(score!$D14=".",".",IF(score!$D14=0,"0",IF(score!$D14=50,"1",IF(score!$D14=100,"0"))))</f>
        <v>0</v>
      </c>
      <c r="J14" t="str">
        <f>IF(score!$E14=".",".",IF(score!$E14=0,"1",IF(score!$E14=50,"0",IF(score!$E14=100,"0"))))</f>
        <v>0</v>
      </c>
      <c r="K14" t="str">
        <f>IF(score!$E14=".",".",IF(score!$E14=0,"0",IF(score!$E14=50,"1",IF(score!$E14=100,"0"))))</f>
        <v>1</v>
      </c>
      <c r="L14" t="str">
        <f>IF(score!$F14=".",".",IF(score!$F14=0,"1",IF(score!$F14=100,"0")))</f>
        <v>0</v>
      </c>
      <c r="M14" t="str">
        <f>IF(score!$G14=".",".",IF(score!$G14=0,"1",IF(score!$G14=100,"0")))</f>
        <v>0</v>
      </c>
      <c r="N14" t="str">
        <f>IF(score!$H14=".",".",IF(score!$H14=0,"1",IF(score!$H14=100,"0")))</f>
        <v>0</v>
      </c>
      <c r="O14" t="str">
        <f>IF(score!$I14=".",".",IF(score!$I14=0,"1",IF(score!$I14=50,"0",IF(score!$I14=100,"0"))))</f>
        <v>0</v>
      </c>
      <c r="P14" t="str">
        <f>IF(score!$J14=".",".",IF(score!$J14=0,"1",IF(score!$J14=25,"0",IF(score!$J14=50,"0",IF(score!$J14=75,"0",IF(score!$J14=100,"0"))))))</f>
        <v>0</v>
      </c>
      <c r="Q14" t="str">
        <f>IF(score!$J14=".",".",IF(score!$J14=0,"0",IF(score!$J14=25,"1",IF(score!$J14=50,"0",IF(score!$J14=75,"0",IF(score!$J14=100,"0"))))))</f>
        <v>0</v>
      </c>
      <c r="R14" t="str">
        <f>IF(score!$J14=".",".",IF(score!$J14=0,"0",IF(score!$J14=25,"0",IF(score!$J14=50,"1",IF(score!$J14=75,"0",IF(score!$J14=100,"0"))))))</f>
        <v>0</v>
      </c>
      <c r="S14" t="str">
        <f>IF(score!$J14=".",".",IF(score!$J14=0,"0",IF(score!$J14=25,"0",IF(score!$J14=50,"0",IF(score!$J14=75,"1",IF(score!$J14=100,"0"))))))</f>
        <v>0</v>
      </c>
      <c r="T14" t="str">
        <f>IF(score!$K14=".",".",IF(score!$K14=0,"1",IF(score!$K14=20,"0",IF(score!$K14=40,"0",IF(score!$K14=60,"0",IF(score!$K14=80,"0",IF(score!$K14=100,"0")))))))</f>
        <v>0</v>
      </c>
      <c r="U14" t="str">
        <f>IF(score!$K14=".",".",IF(score!$K14=0,"0",IF(score!$K14=20,"1",IF(score!$K14=40,"0",IF(score!$K14=60,"0",IF(score!$K14=80,"0",IF(score!$K14=100,"0")))))))</f>
        <v>0</v>
      </c>
      <c r="V14" t="str">
        <f>IF(score!$K14=".",".",IF(score!$K14=0,"0",IF(score!$K14=20,"0",IF(score!$K14=40,"1",IF(score!$K14=60,"0",IF(score!$K14=80,"0",IF(score!$K14=100,"0")))))))</f>
        <v>0</v>
      </c>
      <c r="W14" t="str">
        <f>IF(score!$K14=".",".",IF(score!$K14=0,"0",IF(score!$K14=20,"0",IF(score!$K14=40,"0",IF(score!$K14=60,"1",IF(score!$K14=80,"0",IF(score!$K14=100,"0")))))))</f>
        <v>0</v>
      </c>
      <c r="X14" t="str">
        <f>IF(score!$K14=".",".",IF(score!$K14=0,"0",IF(score!$K14=20,"0",IF(score!$K14=40,"0",IF(score!$K14=60,"0",IF(score!$K14=80,"1",IF(score!$K14=100,"0")))))))</f>
        <v>0</v>
      </c>
      <c r="Y14" t="str">
        <f>IF(score!$L14=".",".",IF(score!$L14=0,"1",IF(score!$L14=20,"0",IF(score!$L14=40,"0",IF(score!$L14=60,"0",IF(score!$L14=80,"0",IF(score!$L14=100,"0")))))))</f>
        <v>0</v>
      </c>
      <c r="Z14" t="str">
        <f>IF(score!$L14=".",".",IF(score!$L14=0,"0",IF(score!$L14=20,"1",IF(score!$L14=40,"0",IF(score!$L14=60,"0",IF(score!$L14=80,"0",IF(score!$L14=100,"0")))))))</f>
        <v>0</v>
      </c>
      <c r="AA14" t="str">
        <f>IF(score!$L14=".",".",IF(score!$L14=0,"0",IF(score!$L14=20,"0",IF(score!$L14=40,"1",IF(score!$L14=60,"0",IF(score!$L14=80,"0",IF(score!$L14=100,"0")))))))</f>
        <v>0</v>
      </c>
      <c r="AB14" t="str">
        <f>IF(score!$L14=".",".",IF(score!$L14=0,"0",IF(score!$L14=20,"0",IF(score!$L14=40,"0",IF(score!$L14=60,"1",IF(score!$L14=80,"0",IF(score!$L14=100,"0")))))))</f>
        <v>0</v>
      </c>
      <c r="AC14" t="str">
        <f>IF(score!$L14=".",".",IF(score!$L14=0,"0",IF(score!$L14=20,"0",IF(score!$L14=40,"0",IF(score!$L14=60,"0",IF(score!$L14=80,"1",IF(score!L14=100,"0")))))))</f>
        <v>0</v>
      </c>
      <c r="AD14" t="str">
        <f>IF(score!$M14=".",".",IF(score!$M14=0,"1",IF(score!$M14=20,"0",IF(score!$M14=40,"0",IF(score!$M14=60,"0",IF(score!$M14=80,"0",IF(score!$M14=100,"0")))))))</f>
        <v>0</v>
      </c>
      <c r="AE14" t="str">
        <f>IF(score!$M14=".",".",IF(score!$M14=0,"0",IF(score!$M14=20,"1",IF(score!$M14=40,"0",IF(score!$M14=60,"0",IF(score!$M14=80,"0",IF(score!$M14=100,"0")))))))</f>
        <v>0</v>
      </c>
      <c r="AF14" t="str">
        <f>IF(score!$M14=".",".",IF(score!$M14=0,"0",IF(score!$M14=20,"0",IF(score!$M14=40,"1",IF(score!$M14=60,"0",IF(score!$M14=80,"0",IF(score!$M14=100,"0")))))))</f>
        <v>0</v>
      </c>
      <c r="AG14" t="str">
        <f>IF(score!$M14=".",".",IF(score!$M14=0,"0",IF(score!$M14=20,"0",IF(score!$M14=40,"0",IF(score!$M14=60,"1",IF(score!$M14=80,"0",IF(score!$M14=100,"0")))))))</f>
        <v>0</v>
      </c>
      <c r="AH14" t="str">
        <f>IF(score!$M14=".",".",IF(score!$M14=0,"0",IF(score!$M14=20,"0",IF(score!$M14=40,"0",IF(score!$M14=60,"0",IF(score!$M14=80,"1",IF(score!$M14=100,"0")))))))</f>
        <v>0</v>
      </c>
      <c r="AI14" t="str">
        <f>IF(score!$N14=".",".",IF(score!$N14=0,"1",IF(score!$N14=25,"0",IF(score!$N14=50,"0",IF(score!$N14=75,"0",IF(score!$N14=100,"0"))))))</f>
        <v>0</v>
      </c>
      <c r="AJ14" t="str">
        <f>IF(score!$N14=".",".",IF(score!$N14=0,"0",IF(score!$N14=25,"1",IF(score!$N14=50,"0",IF(score!$N14=75,"0",IF(score!$N14=100,"0"))))))</f>
        <v>0</v>
      </c>
      <c r="AK14" t="str">
        <f>IF(score!$N14=".",".",IF(score!$N14=0,"0",IF(score!$N14=25,"0",IF(score!$N14=50,"1",IF(score!$N14=75,"0",IF(score!$N14=100,"0"))))))</f>
        <v>0</v>
      </c>
      <c r="AL14" t="str">
        <f>IF(score!$N14=".",".",IF(score!$N14=0,"0",IF(score!$N14=25,"0",IF(score!$N14=50,"0",IF(score!$N14=75,"1",IF(score!$N14=100,"0"))))))</f>
        <v>0</v>
      </c>
      <c r="AN14">
        <f t="shared" si="0"/>
        <v>0</v>
      </c>
      <c r="AO14">
        <f t="shared" si="1"/>
        <v>0</v>
      </c>
      <c r="AP14">
        <f t="shared" si="2"/>
        <v>-3.0239600000000002</v>
      </c>
      <c r="AQ14">
        <f t="shared" si="3"/>
        <v>0</v>
      </c>
      <c r="AR14">
        <f t="shared" si="4"/>
        <v>0</v>
      </c>
      <c r="AS14">
        <f t="shared" si="5"/>
        <v>0</v>
      </c>
      <c r="AT14">
        <f t="shared" si="6"/>
        <v>0</v>
      </c>
      <c r="AU14">
        <f t="shared" si="7"/>
        <v>-2.7355700000000001</v>
      </c>
      <c r="AV14">
        <f t="shared" si="8"/>
        <v>0</v>
      </c>
      <c r="AW14">
        <f t="shared" si="9"/>
        <v>0</v>
      </c>
      <c r="AX14">
        <f t="shared" si="10"/>
        <v>0</v>
      </c>
      <c r="AY14">
        <f t="shared" si="11"/>
        <v>0</v>
      </c>
      <c r="AZ14">
        <f t="shared" si="12"/>
        <v>0</v>
      </c>
      <c r="BA14">
        <f t="shared" si="13"/>
        <v>0</v>
      </c>
      <c r="BB14">
        <f t="shared" si="14"/>
        <v>0</v>
      </c>
      <c r="BC14">
        <f t="shared" si="15"/>
        <v>0</v>
      </c>
      <c r="BD14">
        <f t="shared" si="16"/>
        <v>0</v>
      </c>
      <c r="BE14">
        <f t="shared" si="17"/>
        <v>0</v>
      </c>
      <c r="BF14">
        <f t="shared" si="18"/>
        <v>0</v>
      </c>
      <c r="BG14">
        <f t="shared" si="19"/>
        <v>0</v>
      </c>
      <c r="BH14">
        <f t="shared" si="20"/>
        <v>0</v>
      </c>
      <c r="BI14">
        <f t="shared" si="21"/>
        <v>0</v>
      </c>
      <c r="BJ14">
        <f t="shared" si="22"/>
        <v>0</v>
      </c>
      <c r="BK14">
        <f t="shared" si="23"/>
        <v>0</v>
      </c>
      <c r="BL14">
        <f t="shared" si="24"/>
        <v>0</v>
      </c>
      <c r="BM14">
        <f t="shared" si="25"/>
        <v>0</v>
      </c>
      <c r="BN14">
        <f t="shared" si="26"/>
        <v>0</v>
      </c>
      <c r="BO14">
        <f t="shared" si="27"/>
        <v>0</v>
      </c>
      <c r="BP14">
        <f t="shared" si="28"/>
        <v>0</v>
      </c>
      <c r="BQ14">
        <f t="shared" si="29"/>
        <v>0</v>
      </c>
      <c r="BR14">
        <f t="shared" si="30"/>
        <v>0</v>
      </c>
      <c r="BS14">
        <f t="shared" si="31"/>
        <v>0</v>
      </c>
      <c r="BT14">
        <f t="shared" si="32"/>
        <v>0</v>
      </c>
      <c r="BU14">
        <f t="shared" si="33"/>
        <v>0</v>
      </c>
      <c r="BV14">
        <f t="shared" si="34"/>
        <v>0</v>
      </c>
      <c r="BX14">
        <f t="shared" si="35"/>
        <v>0</v>
      </c>
      <c r="BY14">
        <f t="shared" si="36"/>
        <v>0</v>
      </c>
      <c r="BZ14">
        <f t="shared" si="37"/>
        <v>3.4819999999999997E-2</v>
      </c>
      <c r="CA14">
        <f t="shared" si="38"/>
        <v>0</v>
      </c>
      <c r="CB14">
        <f t="shared" si="39"/>
        <v>0</v>
      </c>
      <c r="CC14">
        <f t="shared" si="40"/>
        <v>0</v>
      </c>
      <c r="CD14">
        <f t="shared" si="41"/>
        <v>0</v>
      </c>
      <c r="CE14">
        <f t="shared" si="42"/>
        <v>1.43103</v>
      </c>
      <c r="CF14">
        <f t="shared" si="43"/>
        <v>0</v>
      </c>
      <c r="CG14">
        <f t="shared" si="44"/>
        <v>0</v>
      </c>
      <c r="CH14">
        <f t="shared" si="45"/>
        <v>0</v>
      </c>
      <c r="CI14">
        <f t="shared" si="46"/>
        <v>0</v>
      </c>
      <c r="CJ14">
        <f t="shared" si="47"/>
        <v>0</v>
      </c>
      <c r="CK14">
        <f t="shared" si="48"/>
        <v>0</v>
      </c>
      <c r="CL14">
        <f t="shared" si="49"/>
        <v>0</v>
      </c>
      <c r="CM14">
        <f t="shared" si="50"/>
        <v>0</v>
      </c>
      <c r="CN14">
        <f t="shared" si="51"/>
        <v>0</v>
      </c>
      <c r="CO14">
        <f t="shared" si="52"/>
        <v>0</v>
      </c>
      <c r="CP14">
        <f t="shared" si="53"/>
        <v>0</v>
      </c>
      <c r="CQ14">
        <f t="shared" si="54"/>
        <v>0</v>
      </c>
      <c r="CR14">
        <f t="shared" si="55"/>
        <v>0</v>
      </c>
      <c r="CS14">
        <f t="shared" si="56"/>
        <v>0</v>
      </c>
      <c r="CT14">
        <f t="shared" si="57"/>
        <v>0</v>
      </c>
      <c r="CU14">
        <f t="shared" si="58"/>
        <v>0</v>
      </c>
      <c r="CV14">
        <f t="shared" si="59"/>
        <v>0</v>
      </c>
      <c r="CW14">
        <f t="shared" si="60"/>
        <v>0</v>
      </c>
      <c r="CX14">
        <f t="shared" si="61"/>
        <v>0</v>
      </c>
      <c r="CY14">
        <f t="shared" si="62"/>
        <v>0</v>
      </c>
      <c r="CZ14">
        <f t="shared" si="63"/>
        <v>0</v>
      </c>
      <c r="DA14">
        <f t="shared" si="64"/>
        <v>0</v>
      </c>
      <c r="DB14">
        <f t="shared" si="65"/>
        <v>0</v>
      </c>
      <c r="DC14">
        <f t="shared" si="66"/>
        <v>0</v>
      </c>
      <c r="DD14">
        <f t="shared" si="67"/>
        <v>0</v>
      </c>
      <c r="DE14">
        <f t="shared" si="68"/>
        <v>0</v>
      </c>
      <c r="DF14">
        <f t="shared" si="69"/>
        <v>0</v>
      </c>
    </row>
    <row r="15" spans="1:111" x14ac:dyDescent="0.25">
      <c r="A15" s="4">
        <f>raw!$A15:$A15</f>
        <v>43339</v>
      </c>
      <c r="B15" s="6" t="str">
        <f>raw!$B15:$B15</f>
        <v>0001-0009</v>
      </c>
      <c r="D15" t="str">
        <f>IF(score!$C15=".",".",IF(score!$C15=0,"1",IF(score!$C15=25,"0",IF(score!$C15=50,"0",IF(score!$C15=75,"0",IF(score!$C15=100,"0"))))))</f>
        <v>0</v>
      </c>
      <c r="E15" t="str">
        <f>IF(score!$C15=".",".",IF(score!$C15=0,"0",IF(score!$C15=25,"1",IF(score!$C15=50,"0",IF(score!$C15=75,"0",IF(score!$C15=100,"0"))))))</f>
        <v>1</v>
      </c>
      <c r="F15" t="str">
        <f>IF(score!$C15=".",".",IF(score!$C15=0,"0",IF(score!$C15=25,"0",IF(score!$C15=50,"1",IF(score!$C15=75,"0",IF(score!$C15=100,"0"))))))</f>
        <v>0</v>
      </c>
      <c r="G15" t="str">
        <f>IF(score!$C15=".",".",IF(score!$C15=0,"0",IF(score!$C15=25,"0",IF(score!$C15=50,"0",IF(score!$C15=75,"1",IF(score!$C15=100,"0"))))))</f>
        <v>0</v>
      </c>
      <c r="H15" t="str">
        <f>IF(score!$D15=".",".",IF(score!$D15=0,"1",IF(score!$D15=50,"0",IF(score!$D15=100,"0"))))</f>
        <v>1</v>
      </c>
      <c r="I15" t="str">
        <f>IF(score!$D15=".",".",IF(score!$D15=0,"0",IF(score!$D15=50,"1",IF(score!$D15=100,"0"))))</f>
        <v>0</v>
      </c>
      <c r="J15" t="str">
        <f>IF(score!$E15=".",".",IF(score!$E15=0,"1",IF(score!$E15=50,"0",IF(score!$E15=100,"0"))))</f>
        <v>1</v>
      </c>
      <c r="K15" t="str">
        <f>IF(score!$E15=".",".",IF(score!$E15=0,"0",IF(score!$E15=50,"1",IF(score!$E15=100,"0"))))</f>
        <v>0</v>
      </c>
      <c r="L15" t="str">
        <f>IF(score!$F15=".",".",IF(score!$F15=0,"1",IF(score!$F15=100,"0")))</f>
        <v>1</v>
      </c>
      <c r="M15" t="str">
        <f>IF(score!$G15=".",".",IF(score!$G15=0,"1",IF(score!$G15=100,"0")))</f>
        <v>1</v>
      </c>
      <c r="N15" t="str">
        <f>IF(score!$H15=".",".",IF(score!$H15=0,"1",IF(score!$H15=100,"0")))</f>
        <v>0</v>
      </c>
      <c r="O15" t="str">
        <f>IF(score!$I15=".",".",IF(score!$I15=0,"1",IF(score!$I15=50,"0",IF(score!$I15=100,"0"))))</f>
        <v>0</v>
      </c>
      <c r="P15" t="str">
        <f>IF(score!$J15=".",".",IF(score!$J15=0,"1",IF(score!$J15=25,"0",IF(score!$J15=50,"0",IF(score!$J15=75,"0",IF(score!$J15=100,"0"))))))</f>
        <v>0</v>
      </c>
      <c r="Q15" t="str">
        <f>IF(score!$J15=".",".",IF(score!$J15=0,"0",IF(score!$J15=25,"1",IF(score!$J15=50,"0",IF(score!$J15=75,"0",IF(score!$J15=100,"0"))))))</f>
        <v>1</v>
      </c>
      <c r="R15" t="str">
        <f>IF(score!$J15=".",".",IF(score!$J15=0,"0",IF(score!$J15=25,"0",IF(score!$J15=50,"1",IF(score!$J15=75,"0",IF(score!$J15=100,"0"))))))</f>
        <v>0</v>
      </c>
      <c r="S15" t="str">
        <f>IF(score!$J15=".",".",IF(score!$J15=0,"0",IF(score!$J15=25,"0",IF(score!$J15=50,"0",IF(score!$J15=75,"1",IF(score!$J15=100,"0"))))))</f>
        <v>0</v>
      </c>
      <c r="T15" t="str">
        <f>IF(score!$K15=".",".",IF(score!$K15=0,"1",IF(score!$K15=20,"0",IF(score!$K15=40,"0",IF(score!$K15=60,"0",IF(score!$K15=80,"0",IF(score!$K15=100,"0")))))))</f>
        <v>0</v>
      </c>
      <c r="U15" t="str">
        <f>IF(score!$K15=".",".",IF(score!$K15=0,"0",IF(score!$K15=20,"1",IF(score!$K15=40,"0",IF(score!$K15=60,"0",IF(score!$K15=80,"0",IF(score!$K15=100,"0")))))))</f>
        <v>0</v>
      </c>
      <c r="V15" t="str">
        <f>IF(score!$K15=".",".",IF(score!$K15=0,"0",IF(score!$K15=20,"0",IF(score!$K15=40,"1",IF(score!$K15=60,"0",IF(score!$K15=80,"0",IF(score!$K15=100,"0")))))))</f>
        <v>0</v>
      </c>
      <c r="W15" t="str">
        <f>IF(score!$K15=".",".",IF(score!$K15=0,"0",IF(score!$K15=20,"0",IF(score!$K15=40,"0",IF(score!$K15=60,"1",IF(score!$K15=80,"0",IF(score!$K15=100,"0")))))))</f>
        <v>0</v>
      </c>
      <c r="X15" t="str">
        <f>IF(score!$K15=".",".",IF(score!$K15=0,"0",IF(score!$K15=20,"0",IF(score!$K15=40,"0",IF(score!$K15=60,"0",IF(score!$K15=80,"1",IF(score!$K15=100,"0")))))))</f>
        <v>1</v>
      </c>
      <c r="Y15" t="str">
        <f>IF(score!$L15=".",".",IF(score!$L15=0,"1",IF(score!$L15=20,"0",IF(score!$L15=40,"0",IF(score!$L15=60,"0",IF(score!$L15=80,"0",IF(score!$L15=100,"0")))))))</f>
        <v>1</v>
      </c>
      <c r="Z15" t="str">
        <f>IF(score!$L15=".",".",IF(score!$L15=0,"0",IF(score!$L15=20,"1",IF(score!$L15=40,"0",IF(score!$L15=60,"0",IF(score!$L15=80,"0",IF(score!$L15=100,"0")))))))</f>
        <v>0</v>
      </c>
      <c r="AA15" t="str">
        <f>IF(score!$L15=".",".",IF(score!$L15=0,"0",IF(score!$L15=20,"0",IF(score!$L15=40,"1",IF(score!$L15=60,"0",IF(score!$L15=80,"0",IF(score!$L15=100,"0")))))))</f>
        <v>0</v>
      </c>
      <c r="AB15" t="str">
        <f>IF(score!$L15=".",".",IF(score!$L15=0,"0",IF(score!$L15=20,"0",IF(score!$L15=40,"0",IF(score!$L15=60,"1",IF(score!$L15=80,"0",IF(score!$L15=100,"0")))))))</f>
        <v>0</v>
      </c>
      <c r="AC15" t="str">
        <f>IF(score!$L15=".",".",IF(score!$L15=0,"0",IF(score!$L15=20,"0",IF(score!$L15=40,"0",IF(score!$L15=60,"0",IF(score!$L15=80,"1",IF(score!L15=100,"0")))))))</f>
        <v>0</v>
      </c>
      <c r="AD15" t="str">
        <f>IF(score!$M15=".",".",IF(score!$M15=0,"1",IF(score!$M15=20,"0",IF(score!$M15=40,"0",IF(score!$M15=60,"0",IF(score!$M15=80,"0",IF(score!$M15=100,"0")))))))</f>
        <v>0</v>
      </c>
      <c r="AE15" t="str">
        <f>IF(score!$M15=".",".",IF(score!$M15=0,"0",IF(score!$M15=20,"1",IF(score!$M15=40,"0",IF(score!$M15=60,"0",IF(score!$M15=80,"0",IF(score!$M15=100,"0")))))))</f>
        <v>0</v>
      </c>
      <c r="AF15" t="str">
        <f>IF(score!$M15=".",".",IF(score!$M15=0,"0",IF(score!$M15=20,"0",IF(score!$M15=40,"1",IF(score!$M15=60,"0",IF(score!$M15=80,"0",IF(score!$M15=100,"0")))))))</f>
        <v>0</v>
      </c>
      <c r="AG15" t="str">
        <f>IF(score!$M15=".",".",IF(score!$M15=0,"0",IF(score!$M15=20,"0",IF(score!$M15=40,"0",IF(score!$M15=60,"1",IF(score!$M15=80,"0",IF(score!$M15=100,"0")))))))</f>
        <v>1</v>
      </c>
      <c r="AH15" t="str">
        <f>IF(score!$M15=".",".",IF(score!$M15=0,"0",IF(score!$M15=20,"0",IF(score!$M15=40,"0",IF(score!$M15=60,"0",IF(score!$M15=80,"1",IF(score!$M15=100,"0")))))))</f>
        <v>0</v>
      </c>
      <c r="AI15" t="str">
        <f>IF(score!$N15=".",".",IF(score!$N15=0,"1",IF(score!$N15=25,"0",IF(score!$N15=50,"0",IF(score!$N15=75,"0",IF(score!$N15=100,"0"))))))</f>
        <v>1</v>
      </c>
      <c r="AJ15" t="str">
        <f>IF(score!$N15=".",".",IF(score!$N15=0,"0",IF(score!$N15=25,"1",IF(score!$N15=50,"0",IF(score!$N15=75,"0",IF(score!$N15=100,"0"))))))</f>
        <v>0</v>
      </c>
      <c r="AK15" t="str">
        <f>IF(score!$N15=".",".",IF(score!$N15=0,"0",IF(score!$N15=25,"0",IF(score!$N15=50,"1",IF(score!$N15=75,"0",IF(score!$N15=100,"0"))))))</f>
        <v>0</v>
      </c>
      <c r="AL15" t="str">
        <f>IF(score!$N15=".",".",IF(score!$N15=0,"0",IF(score!$N15=25,"0",IF(score!$N15=50,"0",IF(score!$N15=75,"1",IF(score!$N15=100,"0"))))))</f>
        <v>0</v>
      </c>
      <c r="AN15">
        <f t="shared" si="0"/>
        <v>0</v>
      </c>
      <c r="AO15">
        <f t="shared" si="1"/>
        <v>-5.5646100000000001</v>
      </c>
      <c r="AP15">
        <f t="shared" si="2"/>
        <v>0</v>
      </c>
      <c r="AQ15">
        <f t="shared" si="3"/>
        <v>0</v>
      </c>
      <c r="AR15">
        <f t="shared" si="4"/>
        <v>-7.2321600000000004</v>
      </c>
      <c r="AS15">
        <f t="shared" si="5"/>
        <v>0</v>
      </c>
      <c r="AT15">
        <f t="shared" si="6"/>
        <v>-6.24397</v>
      </c>
      <c r="AU15">
        <f t="shared" si="7"/>
        <v>0</v>
      </c>
      <c r="AV15">
        <f t="shared" si="8"/>
        <v>-4.6161700000000003</v>
      </c>
      <c r="AW15">
        <f t="shared" si="9"/>
        <v>-5.5174700000000003</v>
      </c>
      <c r="AX15">
        <f t="shared" si="10"/>
        <v>0</v>
      </c>
      <c r="AY15">
        <f t="shared" si="11"/>
        <v>0</v>
      </c>
      <c r="AZ15">
        <f t="shared" si="12"/>
        <v>0</v>
      </c>
      <c r="BA15">
        <f t="shared" si="13"/>
        <v>-8.38063</v>
      </c>
      <c r="BB15">
        <f t="shared" si="14"/>
        <v>0</v>
      </c>
      <c r="BC15">
        <f t="shared" si="15"/>
        <v>0</v>
      </c>
      <c r="BD15">
        <f t="shared" si="16"/>
        <v>0</v>
      </c>
      <c r="BE15">
        <f t="shared" si="17"/>
        <v>0</v>
      </c>
      <c r="BF15">
        <f t="shared" si="18"/>
        <v>0</v>
      </c>
      <c r="BG15">
        <f t="shared" si="19"/>
        <v>0</v>
      </c>
      <c r="BH15">
        <f t="shared" si="20"/>
        <v>0.66513999999999995</v>
      </c>
      <c r="BI15">
        <f t="shared" si="21"/>
        <v>-2.44706</v>
      </c>
      <c r="BJ15">
        <f t="shared" si="22"/>
        <v>0</v>
      </c>
      <c r="BK15">
        <f t="shared" si="23"/>
        <v>0</v>
      </c>
      <c r="BL15">
        <f t="shared" si="24"/>
        <v>0</v>
      </c>
      <c r="BM15">
        <f t="shared" si="25"/>
        <v>0</v>
      </c>
      <c r="BN15">
        <f t="shared" si="26"/>
        <v>0</v>
      </c>
      <c r="BO15">
        <f t="shared" si="27"/>
        <v>0</v>
      </c>
      <c r="BP15">
        <f t="shared" si="28"/>
        <v>0</v>
      </c>
      <c r="BQ15">
        <f t="shared" si="29"/>
        <v>1.28044</v>
      </c>
      <c r="BR15">
        <f t="shared" si="30"/>
        <v>0</v>
      </c>
      <c r="BS15">
        <f t="shared" si="31"/>
        <v>-0.33682000000000001</v>
      </c>
      <c r="BT15">
        <f t="shared" si="32"/>
        <v>0</v>
      </c>
      <c r="BU15">
        <f t="shared" si="33"/>
        <v>0</v>
      </c>
      <c r="BV15">
        <f t="shared" si="34"/>
        <v>0</v>
      </c>
      <c r="BX15">
        <f t="shared" si="35"/>
        <v>0</v>
      </c>
      <c r="BY15">
        <f t="shared" si="36"/>
        <v>-0.16891</v>
      </c>
      <c r="BZ15">
        <f t="shared" si="37"/>
        <v>0</v>
      </c>
      <c r="CA15">
        <f t="shared" si="38"/>
        <v>0</v>
      </c>
      <c r="CB15">
        <f t="shared" si="39"/>
        <v>3.9311500000000001</v>
      </c>
      <c r="CC15">
        <f t="shared" si="40"/>
        <v>0</v>
      </c>
      <c r="CD15">
        <f t="shared" si="41"/>
        <v>2.68282</v>
      </c>
      <c r="CE15">
        <f t="shared" si="42"/>
        <v>0</v>
      </c>
      <c r="CF15">
        <f t="shared" si="43"/>
        <v>1.4406000000000001</v>
      </c>
      <c r="CG15">
        <f t="shared" si="44"/>
        <v>1.6696800000000001</v>
      </c>
      <c r="CH15">
        <f t="shared" si="45"/>
        <v>0</v>
      </c>
      <c r="CI15">
        <f t="shared" si="46"/>
        <v>0</v>
      </c>
      <c r="CJ15">
        <f t="shared" si="47"/>
        <v>0</v>
      </c>
      <c r="CK15">
        <f t="shared" si="48"/>
        <v>1.76691</v>
      </c>
      <c r="CL15">
        <f t="shared" si="49"/>
        <v>0</v>
      </c>
      <c r="CM15">
        <f t="shared" si="50"/>
        <v>0</v>
      </c>
      <c r="CN15">
        <f t="shared" si="51"/>
        <v>0</v>
      </c>
      <c r="CO15">
        <f t="shared" si="52"/>
        <v>0</v>
      </c>
      <c r="CP15">
        <f t="shared" si="53"/>
        <v>0</v>
      </c>
      <c r="CQ15">
        <f t="shared" si="54"/>
        <v>0</v>
      </c>
      <c r="CR15">
        <f t="shared" si="55"/>
        <v>-1.9494899999999999</v>
      </c>
      <c r="CS15">
        <f t="shared" si="56"/>
        <v>-6.0240900000000002</v>
      </c>
      <c r="CT15">
        <f t="shared" si="57"/>
        <v>0</v>
      </c>
      <c r="CU15">
        <f t="shared" si="58"/>
        <v>0</v>
      </c>
      <c r="CV15">
        <f t="shared" si="59"/>
        <v>0</v>
      </c>
      <c r="CW15">
        <f t="shared" si="60"/>
        <v>0</v>
      </c>
      <c r="CX15">
        <f t="shared" si="61"/>
        <v>0</v>
      </c>
      <c r="CY15">
        <f t="shared" si="62"/>
        <v>0</v>
      </c>
      <c r="CZ15">
        <f t="shared" si="63"/>
        <v>0</v>
      </c>
      <c r="DA15">
        <f t="shared" si="64"/>
        <v>-4.5905500000000004</v>
      </c>
      <c r="DB15">
        <f t="shared" si="65"/>
        <v>0</v>
      </c>
      <c r="DC15">
        <f t="shared" si="66"/>
        <v>-6.2972400000000004</v>
      </c>
      <c r="DD15">
        <f t="shared" si="67"/>
        <v>0</v>
      </c>
      <c r="DE15">
        <f t="shared" si="68"/>
        <v>0</v>
      </c>
      <c r="DF15">
        <f t="shared" si="69"/>
        <v>0</v>
      </c>
    </row>
    <row r="16" spans="1:111" x14ac:dyDescent="0.25">
      <c r="A16" s="4">
        <f>raw!$A16:$A16</f>
        <v>43398</v>
      </c>
      <c r="B16" s="6" t="str">
        <f>raw!$B16:$B16</f>
        <v>0001-0010</v>
      </c>
      <c r="D16" t="str">
        <f>IF(score!$C16=".",".",IF(score!$C16=0,"1",IF(score!$C16=25,"0",IF(score!$C16=50,"0",IF(score!$C16=75,"0",IF(score!$C16=100,"0"))))))</f>
        <v>0</v>
      </c>
      <c r="E16" t="str">
        <f>IF(score!$C16=".",".",IF(score!$C16=0,"0",IF(score!$C16=25,"1",IF(score!$C16=50,"0",IF(score!$C16=75,"0",IF(score!$C16=100,"0"))))))</f>
        <v>0</v>
      </c>
      <c r="F16" t="str">
        <f>IF(score!$C16=".",".",IF(score!$C16=0,"0",IF(score!$C16=25,"0",IF(score!$C16=50,"1",IF(score!$C16=75,"0",IF(score!$C16=100,"0"))))))</f>
        <v>1</v>
      </c>
      <c r="G16" t="str">
        <f>IF(score!$C16=".",".",IF(score!$C16=0,"0",IF(score!$C16=25,"0",IF(score!$C16=50,"0",IF(score!$C16=75,"1",IF(score!$C16=100,"0"))))))</f>
        <v>0</v>
      </c>
      <c r="H16" t="str">
        <f>IF(score!$D16=".",".",IF(score!$D16=0,"1",IF(score!$D16=50,"0",IF(score!$D16=100,"0"))))</f>
        <v>0</v>
      </c>
      <c r="I16" t="str">
        <f>IF(score!$D16=".",".",IF(score!$D16=0,"0",IF(score!$D16=50,"1",IF(score!$D16=100,"0"))))</f>
        <v>0</v>
      </c>
      <c r="J16" t="str">
        <f>IF(score!$E16=".",".",IF(score!$E16=0,"1",IF(score!$E16=50,"0",IF(score!$E16=100,"0"))))</f>
        <v>1</v>
      </c>
      <c r="K16" t="str">
        <f>IF(score!$E16=".",".",IF(score!$E16=0,"0",IF(score!$E16=50,"1",IF(score!$E16=100,"0"))))</f>
        <v>0</v>
      </c>
      <c r="L16" t="str">
        <f>IF(score!$F16=".",".",IF(score!$F16=0,"1",IF(score!$F16=100,"0")))</f>
        <v>0</v>
      </c>
      <c r="M16" t="str">
        <f>IF(score!$G16=".",".",IF(score!$G16=0,"1",IF(score!$G16=100,"0")))</f>
        <v>0</v>
      </c>
      <c r="N16" t="str">
        <f>IF(score!$H16=".",".",IF(score!$H16=0,"1",IF(score!$H16=100,"0")))</f>
        <v>1</v>
      </c>
      <c r="O16" t="str">
        <f>IF(score!$I16=".",".",IF(score!$I16=0,"1",IF(score!$I16=50,"0",IF(score!$I16=100,"0"))))</f>
        <v>1</v>
      </c>
      <c r="P16" t="str">
        <f>IF(score!$J16=".",".",IF(score!$J16=0,"1",IF(score!$J16=25,"0",IF(score!$J16=50,"0",IF(score!$J16=75,"0",IF(score!$J16=100,"0"))))))</f>
        <v>0</v>
      </c>
      <c r="Q16" t="str">
        <f>IF(score!$J16=".",".",IF(score!$J16=0,"0",IF(score!$J16=25,"1",IF(score!$J16=50,"0",IF(score!$J16=75,"0",IF(score!$J16=100,"0"))))))</f>
        <v>0</v>
      </c>
      <c r="R16" t="str">
        <f>IF(score!$J16=".",".",IF(score!$J16=0,"0",IF(score!$J16=25,"0",IF(score!$J16=50,"1",IF(score!$J16=75,"0",IF(score!$J16=100,"0"))))))</f>
        <v>0</v>
      </c>
      <c r="S16" t="str">
        <f>IF(score!$J16=".",".",IF(score!$J16=0,"0",IF(score!$J16=25,"0",IF(score!$J16=50,"0",IF(score!$J16=75,"1",IF(score!$J16=100,"0"))))))</f>
        <v>0</v>
      </c>
      <c r="T16" t="str">
        <f>IF(score!$K16=".",".",IF(score!$K16=0,"1",IF(score!$K16=20,"0",IF(score!$K16=40,"0",IF(score!$K16=60,"0",IF(score!$K16=80,"0",IF(score!$K16=100,"0")))))))</f>
        <v>0</v>
      </c>
      <c r="U16" t="str">
        <f>IF(score!$K16=".",".",IF(score!$K16=0,"0",IF(score!$K16=20,"1",IF(score!$K16=40,"0",IF(score!$K16=60,"0",IF(score!$K16=80,"0",IF(score!$K16=100,"0")))))))</f>
        <v>0</v>
      </c>
      <c r="V16" t="str">
        <f>IF(score!$K16=".",".",IF(score!$K16=0,"0",IF(score!$K16=20,"0",IF(score!$K16=40,"1",IF(score!$K16=60,"0",IF(score!$K16=80,"0",IF(score!$K16=100,"0")))))))</f>
        <v>0</v>
      </c>
      <c r="W16" t="str">
        <f>IF(score!$K16=".",".",IF(score!$K16=0,"0",IF(score!$K16=20,"0",IF(score!$K16=40,"0",IF(score!$K16=60,"1",IF(score!$K16=80,"0",IF(score!$K16=100,"0")))))))</f>
        <v>0</v>
      </c>
      <c r="X16" t="str">
        <f>IF(score!$K16=".",".",IF(score!$K16=0,"0",IF(score!$K16=20,"0",IF(score!$K16=40,"0",IF(score!$K16=60,"0",IF(score!$K16=80,"1",IF(score!$K16=100,"0")))))))</f>
        <v>1</v>
      </c>
      <c r="Y16" t="str">
        <f>IF(score!$L16=".",".",IF(score!$L16=0,"1",IF(score!$L16=20,"0",IF(score!$L16=40,"0",IF(score!$L16=60,"0",IF(score!$L16=80,"0",IF(score!$L16=100,"0")))))))</f>
        <v>0</v>
      </c>
      <c r="Z16" t="str">
        <f>IF(score!$L16=".",".",IF(score!$L16=0,"0",IF(score!$L16=20,"1",IF(score!$L16=40,"0",IF(score!$L16=60,"0",IF(score!$L16=80,"0",IF(score!$L16=100,"0")))))))</f>
        <v>0</v>
      </c>
      <c r="AA16" t="str">
        <f>IF(score!$L16=".",".",IF(score!$L16=0,"0",IF(score!$L16=20,"0",IF(score!$L16=40,"1",IF(score!$L16=60,"0",IF(score!$L16=80,"0",IF(score!$L16=100,"0")))))))</f>
        <v>0</v>
      </c>
      <c r="AB16" t="str">
        <f>IF(score!$L16=".",".",IF(score!$L16=0,"0",IF(score!$L16=20,"0",IF(score!$L16=40,"0",IF(score!$L16=60,"1",IF(score!$L16=80,"0",IF(score!$L16=100,"0")))))))</f>
        <v>0</v>
      </c>
      <c r="AC16" t="str">
        <f>IF(score!$L16=".",".",IF(score!$L16=0,"0",IF(score!$L16=20,"0",IF(score!$L16=40,"0",IF(score!$L16=60,"0",IF(score!$L16=80,"1",IF(score!L16=100,"0")))))))</f>
        <v>1</v>
      </c>
      <c r="AD16" t="str">
        <f>IF(score!$M16=".",".",IF(score!$M16=0,"1",IF(score!$M16=20,"0",IF(score!$M16=40,"0",IF(score!$M16=60,"0",IF(score!$M16=80,"0",IF(score!$M16=100,"0")))))))</f>
        <v>0</v>
      </c>
      <c r="AE16" t="str">
        <f>IF(score!$M16=".",".",IF(score!$M16=0,"0",IF(score!$M16=20,"1",IF(score!$M16=40,"0",IF(score!$M16=60,"0",IF(score!$M16=80,"0",IF(score!$M16=100,"0")))))))</f>
        <v>0</v>
      </c>
      <c r="AF16" t="str">
        <f>IF(score!$M16=".",".",IF(score!$M16=0,"0",IF(score!$M16=20,"0",IF(score!$M16=40,"1",IF(score!$M16=60,"0",IF(score!$M16=80,"0",IF(score!$M16=100,"0")))))))</f>
        <v>0</v>
      </c>
      <c r="AG16" t="str">
        <f>IF(score!$M16=".",".",IF(score!$M16=0,"0",IF(score!$M16=20,"0",IF(score!$M16=40,"0",IF(score!$M16=60,"1",IF(score!$M16=80,"0",IF(score!$M16=100,"0")))))))</f>
        <v>0</v>
      </c>
      <c r="AH16" t="str">
        <f>IF(score!$M16=".",".",IF(score!$M16=0,"0",IF(score!$M16=20,"0",IF(score!$M16=40,"0",IF(score!$M16=60,"0",IF(score!$M16=80,"1",IF(score!$M16=100,"0")))))))</f>
        <v>0</v>
      </c>
      <c r="AI16" t="str">
        <f>IF(score!$N16=".",".",IF(score!$N16=0,"1",IF(score!$N16=25,"0",IF(score!$N16=50,"0",IF(score!$N16=75,"0",IF(score!$N16=100,"0"))))))</f>
        <v>0</v>
      </c>
      <c r="AJ16" t="str">
        <f>IF(score!$N16=".",".",IF(score!$N16=0,"0",IF(score!$N16=25,"1",IF(score!$N16=50,"0",IF(score!$N16=75,"0",IF(score!$N16=100,"0"))))))</f>
        <v>0</v>
      </c>
      <c r="AK16" t="str">
        <f>IF(score!$N16=".",".",IF(score!$N16=0,"0",IF(score!$N16=25,"0",IF(score!$N16=50,"1",IF(score!$N16=75,"0",IF(score!$N16=100,"0"))))))</f>
        <v>0</v>
      </c>
      <c r="AL16" t="str">
        <f>IF(score!$N16=".",".",IF(score!$N16=0,"0",IF(score!$N16=25,"0",IF(score!$N16=50,"0",IF(score!$N16=75,"1",IF(score!$N16=100,"0"))))))</f>
        <v>0</v>
      </c>
      <c r="AN16">
        <f t="shared" si="0"/>
        <v>0</v>
      </c>
      <c r="AO16">
        <f t="shared" si="1"/>
        <v>0</v>
      </c>
      <c r="AP16">
        <f t="shared" si="2"/>
        <v>-3.0239600000000002</v>
      </c>
      <c r="AQ16">
        <f t="shared" si="3"/>
        <v>0</v>
      </c>
      <c r="AR16">
        <f t="shared" si="4"/>
        <v>0</v>
      </c>
      <c r="AS16">
        <f t="shared" si="5"/>
        <v>0</v>
      </c>
      <c r="AT16">
        <f t="shared" si="6"/>
        <v>-6.24397</v>
      </c>
      <c r="AU16">
        <f t="shared" si="7"/>
        <v>0</v>
      </c>
      <c r="AV16">
        <f t="shared" si="8"/>
        <v>0</v>
      </c>
      <c r="AW16">
        <f t="shared" si="9"/>
        <v>0</v>
      </c>
      <c r="AX16">
        <f t="shared" si="10"/>
        <v>3.04365</v>
      </c>
      <c r="AY16">
        <f t="shared" si="11"/>
        <v>2.32091</v>
      </c>
      <c r="AZ16">
        <f t="shared" si="12"/>
        <v>0</v>
      </c>
      <c r="BA16">
        <f t="shared" si="13"/>
        <v>0</v>
      </c>
      <c r="BB16">
        <f t="shared" si="14"/>
        <v>0</v>
      </c>
      <c r="BC16">
        <f t="shared" si="15"/>
        <v>0</v>
      </c>
      <c r="BD16">
        <f t="shared" si="16"/>
        <v>0</v>
      </c>
      <c r="BE16">
        <f t="shared" si="17"/>
        <v>0</v>
      </c>
      <c r="BF16">
        <f t="shared" si="18"/>
        <v>0</v>
      </c>
      <c r="BG16">
        <f t="shared" si="19"/>
        <v>0</v>
      </c>
      <c r="BH16">
        <f t="shared" si="20"/>
        <v>0.66513999999999995</v>
      </c>
      <c r="BI16">
        <f t="shared" si="21"/>
        <v>0</v>
      </c>
      <c r="BJ16">
        <f t="shared" si="22"/>
        <v>0</v>
      </c>
      <c r="BK16">
        <f t="shared" si="23"/>
        <v>0</v>
      </c>
      <c r="BL16">
        <f t="shared" si="24"/>
        <v>0</v>
      </c>
      <c r="BM16">
        <f t="shared" si="25"/>
        <v>-0.42251</v>
      </c>
      <c r="BN16">
        <f t="shared" si="26"/>
        <v>0</v>
      </c>
      <c r="BO16">
        <f t="shared" si="27"/>
        <v>0</v>
      </c>
      <c r="BP16">
        <f t="shared" si="28"/>
        <v>0</v>
      </c>
      <c r="BQ16">
        <f t="shared" si="29"/>
        <v>0</v>
      </c>
      <c r="BR16">
        <f t="shared" si="30"/>
        <v>0</v>
      </c>
      <c r="BS16">
        <f t="shared" si="31"/>
        <v>0</v>
      </c>
      <c r="BT16">
        <f t="shared" si="32"/>
        <v>0</v>
      </c>
      <c r="BU16">
        <f t="shared" si="33"/>
        <v>0</v>
      </c>
      <c r="BV16">
        <f t="shared" si="34"/>
        <v>0</v>
      </c>
      <c r="BX16">
        <f t="shared" si="35"/>
        <v>0</v>
      </c>
      <c r="BY16">
        <f t="shared" si="36"/>
        <v>0</v>
      </c>
      <c r="BZ16">
        <f t="shared" si="37"/>
        <v>3.4819999999999997E-2</v>
      </c>
      <c r="CA16">
        <f t="shared" si="38"/>
        <v>0</v>
      </c>
      <c r="CB16">
        <f t="shared" si="39"/>
        <v>0</v>
      </c>
      <c r="CC16">
        <f t="shared" si="40"/>
        <v>0</v>
      </c>
      <c r="CD16">
        <f t="shared" si="41"/>
        <v>2.68282</v>
      </c>
      <c r="CE16">
        <f t="shared" si="42"/>
        <v>0</v>
      </c>
      <c r="CF16">
        <f t="shared" si="43"/>
        <v>0</v>
      </c>
      <c r="CG16">
        <f t="shared" si="44"/>
        <v>0</v>
      </c>
      <c r="CH16">
        <f t="shared" si="45"/>
        <v>-6.8267199999999999</v>
      </c>
      <c r="CI16">
        <f t="shared" si="46"/>
        <v>-5.6992099999999999</v>
      </c>
      <c r="CJ16">
        <f t="shared" si="47"/>
        <v>0</v>
      </c>
      <c r="CK16">
        <f t="shared" si="48"/>
        <v>0</v>
      </c>
      <c r="CL16">
        <f t="shared" si="49"/>
        <v>0</v>
      </c>
      <c r="CM16">
        <f t="shared" si="50"/>
        <v>0</v>
      </c>
      <c r="CN16">
        <f t="shared" si="51"/>
        <v>0</v>
      </c>
      <c r="CO16">
        <f t="shared" si="52"/>
        <v>0</v>
      </c>
      <c r="CP16">
        <f t="shared" si="53"/>
        <v>0</v>
      </c>
      <c r="CQ16">
        <f t="shared" si="54"/>
        <v>0</v>
      </c>
      <c r="CR16">
        <f t="shared" si="55"/>
        <v>-1.9494899999999999</v>
      </c>
      <c r="CS16">
        <f t="shared" si="56"/>
        <v>0</v>
      </c>
      <c r="CT16">
        <f t="shared" si="57"/>
        <v>0</v>
      </c>
      <c r="CU16">
        <f t="shared" si="58"/>
        <v>0</v>
      </c>
      <c r="CV16">
        <f t="shared" si="59"/>
        <v>0</v>
      </c>
      <c r="CW16">
        <f t="shared" si="60"/>
        <v>-0.92057</v>
      </c>
      <c r="CX16">
        <f t="shared" si="61"/>
        <v>0</v>
      </c>
      <c r="CY16">
        <f t="shared" si="62"/>
        <v>0</v>
      </c>
      <c r="CZ16">
        <f t="shared" si="63"/>
        <v>0</v>
      </c>
      <c r="DA16">
        <f t="shared" si="64"/>
        <v>0</v>
      </c>
      <c r="DB16">
        <f t="shared" si="65"/>
        <v>0</v>
      </c>
      <c r="DC16">
        <f t="shared" si="66"/>
        <v>0</v>
      </c>
      <c r="DD16">
        <f t="shared" si="67"/>
        <v>0</v>
      </c>
      <c r="DE16">
        <f t="shared" si="68"/>
        <v>0</v>
      </c>
      <c r="DF16">
        <f t="shared" si="69"/>
        <v>0</v>
      </c>
    </row>
    <row r="17" spans="1:110" x14ac:dyDescent="0.25">
      <c r="A17" s="4">
        <f>raw!$A17:$A17</f>
        <v>43339</v>
      </c>
      <c r="B17" s="6" t="str">
        <f>raw!$B17:$B17</f>
        <v>0001-0011</v>
      </c>
      <c r="D17" t="str">
        <f>IF(score!$C17=".",".",IF(score!$C17=0,"1",IF(score!$C17=25,"0",IF(score!$C17=50,"0",IF(score!$C17=75,"0",IF(score!$C17=100,"0"))))))</f>
        <v>0</v>
      </c>
      <c r="E17" t="str">
        <f>IF(score!$C17=".",".",IF(score!$C17=0,"0",IF(score!$C17=25,"1",IF(score!$C17=50,"0",IF(score!$C17=75,"0",IF(score!$C17=100,"0"))))))</f>
        <v>0</v>
      </c>
      <c r="F17" t="str">
        <f>IF(score!$C17=".",".",IF(score!$C17=0,"0",IF(score!$C17=25,"0",IF(score!$C17=50,"1",IF(score!$C17=75,"0",IF(score!$C17=100,"0"))))))</f>
        <v>1</v>
      </c>
      <c r="G17" t="str">
        <f>IF(score!$C17=".",".",IF(score!$C17=0,"0",IF(score!$C17=25,"0",IF(score!$C17=50,"0",IF(score!$C17=75,"1",IF(score!$C17=100,"0"))))))</f>
        <v>0</v>
      </c>
      <c r="H17" t="str">
        <f>IF(score!$D17=".",".",IF(score!$D17=0,"1",IF(score!$D17=50,"0",IF(score!$D17=100,"0"))))</f>
        <v>1</v>
      </c>
      <c r="I17" t="str">
        <f>IF(score!$D17=".",".",IF(score!$D17=0,"0",IF(score!$D17=50,"1",IF(score!$D17=100,"0"))))</f>
        <v>0</v>
      </c>
      <c r="J17" t="str">
        <f>IF(score!$E17=".",".",IF(score!$E17=0,"1",IF(score!$E17=50,"0",IF(score!$E17=100,"0"))))</f>
        <v>1</v>
      </c>
      <c r="K17" t="str">
        <f>IF(score!$E17=".",".",IF(score!$E17=0,"0",IF(score!$E17=50,"1",IF(score!$E17=100,"0"))))</f>
        <v>0</v>
      </c>
      <c r="L17" t="str">
        <f>IF(score!$F17=".",".",IF(score!$F17=0,"1",IF(score!$F17=100,"0")))</f>
        <v>1</v>
      </c>
      <c r="M17" t="str">
        <f>IF(score!$G17=".",".",IF(score!$G17=0,"1",IF(score!$G17=100,"0")))</f>
        <v>1</v>
      </c>
      <c r="N17" t="str">
        <f>IF(score!$H17=".",".",IF(score!$H17=0,"1",IF(score!$H17=100,"0")))</f>
        <v>1</v>
      </c>
      <c r="O17" t="str">
        <f>IF(score!$I17=".",".",IF(score!$I17=0,"1",IF(score!$I17=50,"0",IF(score!$I17=100,"0"))))</f>
        <v>1</v>
      </c>
      <c r="P17" t="str">
        <f>IF(score!$J17=".",".",IF(score!$J17=0,"1",IF(score!$J17=25,"0",IF(score!$J17=50,"0",IF(score!$J17=75,"0",IF(score!$J17=100,"0"))))))</f>
        <v>0</v>
      </c>
      <c r="Q17" t="str">
        <f>IF(score!$J17=".",".",IF(score!$J17=0,"0",IF(score!$J17=25,"1",IF(score!$J17=50,"0",IF(score!$J17=75,"0",IF(score!$J17=100,"0"))))))</f>
        <v>0</v>
      </c>
      <c r="R17" t="str">
        <f>IF(score!$J17=".",".",IF(score!$J17=0,"0",IF(score!$J17=25,"0",IF(score!$J17=50,"1",IF(score!$J17=75,"0",IF(score!$J17=100,"0"))))))</f>
        <v>1</v>
      </c>
      <c r="S17" t="str">
        <f>IF(score!$J17=".",".",IF(score!$J17=0,"0",IF(score!$J17=25,"0",IF(score!$J17=50,"0",IF(score!$J17=75,"1",IF(score!$J17=100,"0"))))))</f>
        <v>0</v>
      </c>
      <c r="T17" t="str">
        <f>IF(score!$K17=".",".",IF(score!$K17=0,"1",IF(score!$K17=20,"0",IF(score!$K17=40,"0",IF(score!$K17=60,"0",IF(score!$K17=80,"0",IF(score!$K17=100,"0")))))))</f>
        <v>0</v>
      </c>
      <c r="U17" t="str">
        <f>IF(score!$K17=".",".",IF(score!$K17=0,"0",IF(score!$K17=20,"1",IF(score!$K17=40,"0",IF(score!$K17=60,"0",IF(score!$K17=80,"0",IF(score!$K17=100,"0")))))))</f>
        <v>0</v>
      </c>
      <c r="V17" t="str">
        <f>IF(score!$K17=".",".",IF(score!$K17=0,"0",IF(score!$K17=20,"0",IF(score!$K17=40,"1",IF(score!$K17=60,"0",IF(score!$K17=80,"0",IF(score!$K17=100,"0")))))))</f>
        <v>0</v>
      </c>
      <c r="W17" t="str">
        <f>IF(score!$K17=".",".",IF(score!$K17=0,"0",IF(score!$K17=20,"0",IF(score!$K17=40,"0",IF(score!$K17=60,"1",IF(score!$K17=80,"0",IF(score!$K17=100,"0")))))))</f>
        <v>0</v>
      </c>
      <c r="X17" t="str">
        <f>IF(score!$K17=".",".",IF(score!$K17=0,"0",IF(score!$K17=20,"0",IF(score!$K17=40,"0",IF(score!$K17=60,"0",IF(score!$K17=80,"1",IF(score!$K17=100,"0")))))))</f>
        <v>1</v>
      </c>
      <c r="Y17" t="str">
        <f>IF(score!$L17=".",".",IF(score!$L17=0,"1",IF(score!$L17=20,"0",IF(score!$L17=40,"0",IF(score!$L17=60,"0",IF(score!$L17=80,"0",IF(score!$L17=100,"0")))))))</f>
        <v>0</v>
      </c>
      <c r="Z17" t="str">
        <f>IF(score!$L17=".",".",IF(score!$L17=0,"0",IF(score!$L17=20,"1",IF(score!$L17=40,"0",IF(score!$L17=60,"0",IF(score!$L17=80,"0",IF(score!$L17=100,"0")))))))</f>
        <v>0</v>
      </c>
      <c r="AA17" t="str">
        <f>IF(score!$L17=".",".",IF(score!$L17=0,"0",IF(score!$L17=20,"0",IF(score!$L17=40,"1",IF(score!$L17=60,"0",IF(score!$L17=80,"0",IF(score!$L17=100,"0")))))))</f>
        <v>0</v>
      </c>
      <c r="AB17" t="str">
        <f>IF(score!$L17=".",".",IF(score!$L17=0,"0",IF(score!$L17=20,"0",IF(score!$L17=40,"0",IF(score!$L17=60,"1",IF(score!$L17=80,"0",IF(score!$L17=100,"0")))))))</f>
        <v>0</v>
      </c>
      <c r="AC17" t="str">
        <f>IF(score!$L17=".",".",IF(score!$L17=0,"0",IF(score!$L17=20,"0",IF(score!$L17=40,"0",IF(score!$L17=60,"0",IF(score!$L17=80,"1",IF(score!L17=100,"0")))))))</f>
        <v>1</v>
      </c>
      <c r="AD17" t="str">
        <f>IF(score!$M17=".",".",IF(score!$M17=0,"1",IF(score!$M17=20,"0",IF(score!$M17=40,"0",IF(score!$M17=60,"0",IF(score!$M17=80,"0",IF(score!$M17=100,"0")))))))</f>
        <v>0</v>
      </c>
      <c r="AE17" t="str">
        <f>IF(score!$M17=".",".",IF(score!$M17=0,"0",IF(score!$M17=20,"1",IF(score!$M17=40,"0",IF(score!$M17=60,"0",IF(score!$M17=80,"0",IF(score!$M17=100,"0")))))))</f>
        <v>0</v>
      </c>
      <c r="AF17" t="str">
        <f>IF(score!$M17=".",".",IF(score!$M17=0,"0",IF(score!$M17=20,"0",IF(score!$M17=40,"1",IF(score!$M17=60,"0",IF(score!$M17=80,"0",IF(score!$M17=100,"0")))))))</f>
        <v>0</v>
      </c>
      <c r="AG17" t="str">
        <f>IF(score!$M17=".",".",IF(score!$M17=0,"0",IF(score!$M17=20,"0",IF(score!$M17=40,"0",IF(score!$M17=60,"1",IF(score!$M17=80,"0",IF(score!$M17=100,"0")))))))</f>
        <v>0</v>
      </c>
      <c r="AH17" t="str">
        <f>IF(score!$M17=".",".",IF(score!$M17=0,"0",IF(score!$M17=20,"0",IF(score!$M17=40,"0",IF(score!$M17=60,"0",IF(score!$M17=80,"1",IF(score!$M17=100,"0")))))))</f>
        <v>1</v>
      </c>
      <c r="AI17" t="str">
        <f>IF(score!$N17=".",".",IF(score!$N17=0,"1",IF(score!$N17=25,"0",IF(score!$N17=50,"0",IF(score!$N17=75,"0",IF(score!$N17=100,"0"))))))</f>
        <v>0</v>
      </c>
      <c r="AJ17" t="str">
        <f>IF(score!$N17=".",".",IF(score!$N17=0,"0",IF(score!$N17=25,"1",IF(score!$N17=50,"0",IF(score!$N17=75,"0",IF(score!$N17=100,"0"))))))</f>
        <v>0</v>
      </c>
      <c r="AK17" t="str">
        <f>IF(score!$N17=".",".",IF(score!$N17=0,"0",IF(score!$N17=25,"0",IF(score!$N17=50,"1",IF(score!$N17=75,"0",IF(score!$N17=100,"0"))))))</f>
        <v>1</v>
      </c>
      <c r="AL17" t="str">
        <f>IF(score!$N17=".",".",IF(score!$N17=0,"0",IF(score!$N17=25,"0",IF(score!$N17=50,"0",IF(score!$N17=75,"1",IF(score!$N17=100,"0"))))))</f>
        <v>0</v>
      </c>
      <c r="AN17">
        <f t="shared" si="0"/>
        <v>0</v>
      </c>
      <c r="AO17">
        <f t="shared" si="1"/>
        <v>0</v>
      </c>
      <c r="AP17">
        <f t="shared" si="2"/>
        <v>-3.0239600000000002</v>
      </c>
      <c r="AQ17">
        <f t="shared" si="3"/>
        <v>0</v>
      </c>
      <c r="AR17">
        <f t="shared" si="4"/>
        <v>-7.2321600000000004</v>
      </c>
      <c r="AS17">
        <f t="shared" si="5"/>
        <v>0</v>
      </c>
      <c r="AT17">
        <f t="shared" si="6"/>
        <v>-6.24397</v>
      </c>
      <c r="AU17">
        <f t="shared" si="7"/>
        <v>0</v>
      </c>
      <c r="AV17">
        <f t="shared" si="8"/>
        <v>-4.6161700000000003</v>
      </c>
      <c r="AW17">
        <f t="shared" si="9"/>
        <v>-5.5174700000000003</v>
      </c>
      <c r="AX17">
        <f t="shared" si="10"/>
        <v>3.04365</v>
      </c>
      <c r="AY17">
        <f t="shared" si="11"/>
        <v>2.32091</v>
      </c>
      <c r="AZ17">
        <f t="shared" si="12"/>
        <v>0</v>
      </c>
      <c r="BA17">
        <f t="shared" si="13"/>
        <v>0</v>
      </c>
      <c r="BB17">
        <f t="shared" si="14"/>
        <v>-6.5052199999999996</v>
      </c>
      <c r="BC17">
        <f t="shared" si="15"/>
        <v>0</v>
      </c>
      <c r="BD17">
        <f t="shared" si="16"/>
        <v>0</v>
      </c>
      <c r="BE17">
        <f t="shared" si="17"/>
        <v>0</v>
      </c>
      <c r="BF17">
        <f t="shared" si="18"/>
        <v>0</v>
      </c>
      <c r="BG17">
        <f t="shared" si="19"/>
        <v>0</v>
      </c>
      <c r="BH17">
        <f t="shared" si="20"/>
        <v>0.66513999999999995</v>
      </c>
      <c r="BI17">
        <f t="shared" si="21"/>
        <v>0</v>
      </c>
      <c r="BJ17">
        <f t="shared" si="22"/>
        <v>0</v>
      </c>
      <c r="BK17">
        <f t="shared" si="23"/>
        <v>0</v>
      </c>
      <c r="BL17">
        <f t="shared" si="24"/>
        <v>0</v>
      </c>
      <c r="BM17">
        <f t="shared" si="25"/>
        <v>-0.42251</v>
      </c>
      <c r="BN17">
        <f t="shared" si="26"/>
        <v>0</v>
      </c>
      <c r="BO17">
        <f t="shared" si="27"/>
        <v>0</v>
      </c>
      <c r="BP17">
        <f t="shared" si="28"/>
        <v>0</v>
      </c>
      <c r="BQ17">
        <f t="shared" si="29"/>
        <v>0</v>
      </c>
      <c r="BR17">
        <f t="shared" si="30"/>
        <v>0.41188000000000002</v>
      </c>
      <c r="BS17">
        <f t="shared" si="31"/>
        <v>0</v>
      </c>
      <c r="BT17">
        <f t="shared" si="32"/>
        <v>0</v>
      </c>
      <c r="BU17">
        <f t="shared" si="33"/>
        <v>-0.18043000000000001</v>
      </c>
      <c r="BV17">
        <f t="shared" si="34"/>
        <v>0</v>
      </c>
      <c r="BX17">
        <f t="shared" si="35"/>
        <v>0</v>
      </c>
      <c r="BY17">
        <f t="shared" si="36"/>
        <v>0</v>
      </c>
      <c r="BZ17">
        <f t="shared" si="37"/>
        <v>3.4819999999999997E-2</v>
      </c>
      <c r="CA17">
        <f t="shared" si="38"/>
        <v>0</v>
      </c>
      <c r="CB17">
        <f t="shared" si="39"/>
        <v>3.9311500000000001</v>
      </c>
      <c r="CC17">
        <f t="shared" si="40"/>
        <v>0</v>
      </c>
      <c r="CD17">
        <f t="shared" si="41"/>
        <v>2.68282</v>
      </c>
      <c r="CE17">
        <f t="shared" si="42"/>
        <v>0</v>
      </c>
      <c r="CF17">
        <f t="shared" si="43"/>
        <v>1.4406000000000001</v>
      </c>
      <c r="CG17">
        <f t="shared" si="44"/>
        <v>1.6696800000000001</v>
      </c>
      <c r="CH17">
        <f t="shared" si="45"/>
        <v>-6.8267199999999999</v>
      </c>
      <c r="CI17">
        <f t="shared" si="46"/>
        <v>-5.6992099999999999</v>
      </c>
      <c r="CJ17">
        <f t="shared" si="47"/>
        <v>0</v>
      </c>
      <c r="CK17">
        <f t="shared" si="48"/>
        <v>0</v>
      </c>
      <c r="CL17">
        <f t="shared" si="49"/>
        <v>1.4938400000000001</v>
      </c>
      <c r="CM17">
        <f t="shared" si="50"/>
        <v>0</v>
      </c>
      <c r="CN17">
        <f t="shared" si="51"/>
        <v>0</v>
      </c>
      <c r="CO17">
        <f t="shared" si="52"/>
        <v>0</v>
      </c>
      <c r="CP17">
        <f t="shared" si="53"/>
        <v>0</v>
      </c>
      <c r="CQ17">
        <f t="shared" si="54"/>
        <v>0</v>
      </c>
      <c r="CR17">
        <f t="shared" si="55"/>
        <v>-1.9494899999999999</v>
      </c>
      <c r="CS17">
        <f t="shared" si="56"/>
        <v>0</v>
      </c>
      <c r="CT17">
        <f t="shared" si="57"/>
        <v>0</v>
      </c>
      <c r="CU17">
        <f t="shared" si="58"/>
        <v>0</v>
      </c>
      <c r="CV17">
        <f t="shared" si="59"/>
        <v>0</v>
      </c>
      <c r="CW17">
        <f t="shared" si="60"/>
        <v>-0.92057</v>
      </c>
      <c r="CX17">
        <f t="shared" si="61"/>
        <v>0</v>
      </c>
      <c r="CY17">
        <f t="shared" si="62"/>
        <v>0</v>
      </c>
      <c r="CZ17">
        <f t="shared" si="63"/>
        <v>0</v>
      </c>
      <c r="DA17">
        <f t="shared" si="64"/>
        <v>0</v>
      </c>
      <c r="DB17">
        <f t="shared" si="65"/>
        <v>-1.9593400000000001</v>
      </c>
      <c r="DC17">
        <f t="shared" si="66"/>
        <v>0</v>
      </c>
      <c r="DD17">
        <f t="shared" si="67"/>
        <v>0</v>
      </c>
      <c r="DE17">
        <f t="shared" si="68"/>
        <v>-5.63286</v>
      </c>
      <c r="DF17">
        <f t="shared" si="69"/>
        <v>0</v>
      </c>
    </row>
    <row r="18" spans="1:110" x14ac:dyDescent="0.25">
      <c r="A18" s="4">
        <f>raw!$A18:$A18</f>
        <v>43340</v>
      </c>
      <c r="B18" s="6" t="str">
        <f>raw!$B18:$B18</f>
        <v>0001-0012</v>
      </c>
      <c r="D18" t="str">
        <f>IF(score!$C18=".",".",IF(score!$C18=0,"1",IF(score!$C18=25,"0",IF(score!$C18=50,"0",IF(score!$C18=75,"0",IF(score!$C18=100,"0"))))))</f>
        <v>0</v>
      </c>
      <c r="E18" t="str">
        <f>IF(score!$C18=".",".",IF(score!$C18=0,"0",IF(score!$C18=25,"1",IF(score!$C18=50,"0",IF(score!$C18=75,"0",IF(score!$C18=100,"0"))))))</f>
        <v>0</v>
      </c>
      <c r="F18" t="str">
        <f>IF(score!$C18=".",".",IF(score!$C18=0,"0",IF(score!$C18=25,"0",IF(score!$C18=50,"1",IF(score!$C18=75,"0",IF(score!$C18=100,"0"))))))</f>
        <v>0</v>
      </c>
      <c r="G18" t="str">
        <f>IF(score!$C18=".",".",IF(score!$C18=0,"0",IF(score!$C18=25,"0",IF(score!$C18=50,"0",IF(score!$C18=75,"1",IF(score!$C18=100,"0"))))))</f>
        <v>1</v>
      </c>
      <c r="H18" t="str">
        <f>IF(score!$D18=".",".",IF(score!$D18=0,"1",IF(score!$D18=50,"0",IF(score!$D18=100,"0"))))</f>
        <v>0</v>
      </c>
      <c r="I18" t="str">
        <f>IF(score!$D18=".",".",IF(score!$D18=0,"0",IF(score!$D18=50,"1",IF(score!$D18=100,"0"))))</f>
        <v>0</v>
      </c>
      <c r="J18" t="str">
        <f>IF(score!$E18=".",".",IF(score!$E18=0,"1",IF(score!$E18=50,"0",IF(score!$E18=100,"0"))))</f>
        <v>1</v>
      </c>
      <c r="K18" t="str">
        <f>IF(score!$E18=".",".",IF(score!$E18=0,"0",IF(score!$E18=50,"1",IF(score!$E18=100,"0"))))</f>
        <v>0</v>
      </c>
      <c r="L18" t="str">
        <f>IF(score!$F18=".",".",IF(score!$F18=0,"1",IF(score!$F18=100,"0")))</f>
        <v>0</v>
      </c>
      <c r="M18" t="str">
        <f>IF(score!$G18=".",".",IF(score!$G18=0,"1",IF(score!$G18=100,"0")))</f>
        <v>0</v>
      </c>
      <c r="N18" t="str">
        <f>IF(score!$H18=".",".",IF(score!$H18=0,"1",IF(score!$H18=100,"0")))</f>
        <v>0</v>
      </c>
      <c r="O18" t="str">
        <f>IF(score!$I18=".",".",IF(score!$I18=0,"1",IF(score!$I18=50,"0",IF(score!$I18=100,"0"))))</f>
        <v>0</v>
      </c>
      <c r="P18" t="str">
        <f>IF(score!$J18=".",".",IF(score!$J18=0,"1",IF(score!$J18=25,"0",IF(score!$J18=50,"0",IF(score!$J18=75,"0",IF(score!$J18=100,"0"))))))</f>
        <v>0</v>
      </c>
      <c r="Q18" t="str">
        <f>IF(score!$J18=".",".",IF(score!$J18=0,"0",IF(score!$J18=25,"1",IF(score!$J18=50,"0",IF(score!$J18=75,"0",IF(score!$J18=100,"0"))))))</f>
        <v>0</v>
      </c>
      <c r="R18" t="str">
        <f>IF(score!$J18=".",".",IF(score!$J18=0,"0",IF(score!$J18=25,"0",IF(score!$J18=50,"1",IF(score!$J18=75,"0",IF(score!$J18=100,"0"))))))</f>
        <v>1</v>
      </c>
      <c r="S18" t="str">
        <f>IF(score!$J18=".",".",IF(score!$J18=0,"0",IF(score!$J18=25,"0",IF(score!$J18=50,"0",IF(score!$J18=75,"1",IF(score!$J18=100,"0"))))))</f>
        <v>0</v>
      </c>
      <c r="T18" t="str">
        <f>IF(score!$K18=".",".",IF(score!$K18=0,"1",IF(score!$K18=20,"0",IF(score!$K18=40,"0",IF(score!$K18=60,"0",IF(score!$K18=80,"0",IF(score!$K18=100,"0")))))))</f>
        <v>0</v>
      </c>
      <c r="U18" t="str">
        <f>IF(score!$K18=".",".",IF(score!$K18=0,"0",IF(score!$K18=20,"1",IF(score!$K18=40,"0",IF(score!$K18=60,"0",IF(score!$K18=80,"0",IF(score!$K18=100,"0")))))))</f>
        <v>0</v>
      </c>
      <c r="V18" t="str">
        <f>IF(score!$K18=".",".",IF(score!$K18=0,"0",IF(score!$K18=20,"0",IF(score!$K18=40,"1",IF(score!$K18=60,"0",IF(score!$K18=80,"0",IF(score!$K18=100,"0")))))))</f>
        <v>0</v>
      </c>
      <c r="W18" t="str">
        <f>IF(score!$K18=".",".",IF(score!$K18=0,"0",IF(score!$K18=20,"0",IF(score!$K18=40,"0",IF(score!$K18=60,"1",IF(score!$K18=80,"0",IF(score!$K18=100,"0")))))))</f>
        <v>0</v>
      </c>
      <c r="X18" t="str">
        <f>IF(score!$K18=".",".",IF(score!$K18=0,"0",IF(score!$K18=20,"0",IF(score!$K18=40,"0",IF(score!$K18=60,"0",IF(score!$K18=80,"1",IF(score!$K18=100,"0")))))))</f>
        <v>0</v>
      </c>
      <c r="Y18" t="str">
        <f>IF(score!$L18=".",".",IF(score!$L18=0,"1",IF(score!$L18=20,"0",IF(score!$L18=40,"0",IF(score!$L18=60,"0",IF(score!$L18=80,"0",IF(score!$L18=100,"0")))))))</f>
        <v>0</v>
      </c>
      <c r="Z18" t="str">
        <f>IF(score!$L18=".",".",IF(score!$L18=0,"0",IF(score!$L18=20,"1",IF(score!$L18=40,"0",IF(score!$L18=60,"0",IF(score!$L18=80,"0",IF(score!$L18=100,"0")))))))</f>
        <v>0</v>
      </c>
      <c r="AA18" t="str">
        <f>IF(score!$L18=".",".",IF(score!$L18=0,"0",IF(score!$L18=20,"0",IF(score!$L18=40,"1",IF(score!$L18=60,"0",IF(score!$L18=80,"0",IF(score!$L18=100,"0")))))))</f>
        <v>1</v>
      </c>
      <c r="AB18" t="str">
        <f>IF(score!$L18=".",".",IF(score!$L18=0,"0",IF(score!$L18=20,"0",IF(score!$L18=40,"0",IF(score!$L18=60,"1",IF(score!$L18=80,"0",IF(score!$L18=100,"0")))))))</f>
        <v>0</v>
      </c>
      <c r="AC18" t="str">
        <f>IF(score!$L18=".",".",IF(score!$L18=0,"0",IF(score!$L18=20,"0",IF(score!$L18=40,"0",IF(score!$L18=60,"0",IF(score!$L18=80,"1",IF(score!L18=100,"0")))))))</f>
        <v>0</v>
      </c>
      <c r="AD18" t="str">
        <f>IF(score!$M18=".",".",IF(score!$M18=0,"1",IF(score!$M18=20,"0",IF(score!$M18=40,"0",IF(score!$M18=60,"0",IF(score!$M18=80,"0",IF(score!$M18=100,"0")))))))</f>
        <v>0</v>
      </c>
      <c r="AE18" t="str">
        <f>IF(score!$M18=".",".",IF(score!$M18=0,"0",IF(score!$M18=20,"1",IF(score!$M18=40,"0",IF(score!$M18=60,"0",IF(score!$M18=80,"0",IF(score!$M18=100,"0")))))))</f>
        <v>0</v>
      </c>
      <c r="AF18" t="str">
        <f>IF(score!$M18=".",".",IF(score!$M18=0,"0",IF(score!$M18=20,"0",IF(score!$M18=40,"1",IF(score!$M18=60,"0",IF(score!$M18=80,"0",IF(score!$M18=100,"0")))))))</f>
        <v>0</v>
      </c>
      <c r="AG18" t="str">
        <f>IF(score!$M18=".",".",IF(score!$M18=0,"0",IF(score!$M18=20,"0",IF(score!$M18=40,"0",IF(score!$M18=60,"1",IF(score!$M18=80,"0",IF(score!$M18=100,"0")))))))</f>
        <v>1</v>
      </c>
      <c r="AH18" t="str">
        <f>IF(score!$M18=".",".",IF(score!$M18=0,"0",IF(score!$M18=20,"0",IF(score!$M18=40,"0",IF(score!$M18=60,"0",IF(score!$M18=80,"1",IF(score!$M18=100,"0")))))))</f>
        <v>0</v>
      </c>
      <c r="AI18" t="str">
        <f>IF(score!$N18=".",".",IF(score!$N18=0,"1",IF(score!$N18=25,"0",IF(score!$N18=50,"0",IF(score!$N18=75,"0",IF(score!$N18=100,"0"))))))</f>
        <v>0</v>
      </c>
      <c r="AJ18" t="str">
        <f>IF(score!$N18=".",".",IF(score!$N18=0,"0",IF(score!$N18=25,"1",IF(score!$N18=50,"0",IF(score!$N18=75,"0",IF(score!$N18=100,"0"))))))</f>
        <v>0</v>
      </c>
      <c r="AK18" t="str">
        <f>IF(score!$N18=".",".",IF(score!$N18=0,"0",IF(score!$N18=25,"0",IF(score!$N18=50,"1",IF(score!$N18=75,"0",IF(score!$N18=100,"0"))))))</f>
        <v>0</v>
      </c>
      <c r="AL18" t="str">
        <f>IF(score!$N18=".",".",IF(score!$N18=0,"0",IF(score!$N18=25,"0",IF(score!$N18=50,"0",IF(score!$N18=75,"1",IF(score!$N18=100,"0"))))))</f>
        <v>0</v>
      </c>
      <c r="AN18">
        <f t="shared" si="0"/>
        <v>0</v>
      </c>
      <c r="AO18">
        <f t="shared" si="1"/>
        <v>0</v>
      </c>
      <c r="AP18">
        <f t="shared" si="2"/>
        <v>0</v>
      </c>
      <c r="AQ18">
        <f t="shared" si="3"/>
        <v>-1.3187199999999999</v>
      </c>
      <c r="AR18">
        <f t="shared" si="4"/>
        <v>0</v>
      </c>
      <c r="AS18">
        <f t="shared" si="5"/>
        <v>0</v>
      </c>
      <c r="AT18">
        <f t="shared" si="6"/>
        <v>-6.24397</v>
      </c>
      <c r="AU18">
        <f t="shared" si="7"/>
        <v>0</v>
      </c>
      <c r="AV18">
        <f t="shared" si="8"/>
        <v>0</v>
      </c>
      <c r="AW18">
        <f t="shared" si="9"/>
        <v>0</v>
      </c>
      <c r="AX18">
        <f t="shared" si="10"/>
        <v>0</v>
      </c>
      <c r="AY18">
        <f t="shared" si="11"/>
        <v>0</v>
      </c>
      <c r="AZ18">
        <f t="shared" si="12"/>
        <v>0</v>
      </c>
      <c r="BA18">
        <f t="shared" si="13"/>
        <v>0</v>
      </c>
      <c r="BB18">
        <f t="shared" si="14"/>
        <v>-6.5052199999999996</v>
      </c>
      <c r="BC18">
        <f t="shared" si="15"/>
        <v>0</v>
      </c>
      <c r="BD18">
        <f t="shared" si="16"/>
        <v>0</v>
      </c>
      <c r="BE18">
        <f t="shared" si="17"/>
        <v>0</v>
      </c>
      <c r="BF18">
        <f t="shared" si="18"/>
        <v>0</v>
      </c>
      <c r="BG18">
        <f t="shared" si="19"/>
        <v>0</v>
      </c>
      <c r="BH18">
        <f t="shared" si="20"/>
        <v>0</v>
      </c>
      <c r="BI18">
        <f t="shared" si="21"/>
        <v>0</v>
      </c>
      <c r="BJ18">
        <f t="shared" si="22"/>
        <v>0</v>
      </c>
      <c r="BK18">
        <f t="shared" si="23"/>
        <v>-1.6185</v>
      </c>
      <c r="BL18">
        <f t="shared" si="24"/>
        <v>0</v>
      </c>
      <c r="BM18">
        <f t="shared" si="25"/>
        <v>0</v>
      </c>
      <c r="BN18">
        <f t="shared" si="26"/>
        <v>0</v>
      </c>
      <c r="BO18">
        <f t="shared" si="27"/>
        <v>0</v>
      </c>
      <c r="BP18">
        <f t="shared" si="28"/>
        <v>0</v>
      </c>
      <c r="BQ18">
        <f t="shared" si="29"/>
        <v>1.28044</v>
      </c>
      <c r="BR18">
        <f t="shared" si="30"/>
        <v>0</v>
      </c>
      <c r="BS18">
        <f t="shared" si="31"/>
        <v>0</v>
      </c>
      <c r="BT18">
        <f t="shared" si="32"/>
        <v>0</v>
      </c>
      <c r="BU18">
        <f t="shared" si="33"/>
        <v>0</v>
      </c>
      <c r="BV18">
        <f t="shared" si="34"/>
        <v>0</v>
      </c>
      <c r="BX18">
        <f t="shared" si="35"/>
        <v>0</v>
      </c>
      <c r="BY18">
        <f t="shared" si="36"/>
        <v>0</v>
      </c>
      <c r="BZ18">
        <f t="shared" si="37"/>
        <v>0</v>
      </c>
      <c r="CA18">
        <f t="shared" si="38"/>
        <v>-6.0639999999999999E-2</v>
      </c>
      <c r="CB18">
        <f t="shared" si="39"/>
        <v>0</v>
      </c>
      <c r="CC18">
        <f t="shared" si="40"/>
        <v>0</v>
      </c>
      <c r="CD18">
        <f t="shared" si="41"/>
        <v>2.68282</v>
      </c>
      <c r="CE18">
        <f t="shared" si="42"/>
        <v>0</v>
      </c>
      <c r="CF18">
        <f t="shared" si="43"/>
        <v>0</v>
      </c>
      <c r="CG18">
        <f t="shared" si="44"/>
        <v>0</v>
      </c>
      <c r="CH18">
        <f t="shared" si="45"/>
        <v>0</v>
      </c>
      <c r="CI18">
        <f t="shared" si="46"/>
        <v>0</v>
      </c>
      <c r="CJ18">
        <f t="shared" si="47"/>
        <v>0</v>
      </c>
      <c r="CK18">
        <f t="shared" si="48"/>
        <v>0</v>
      </c>
      <c r="CL18">
        <f t="shared" si="49"/>
        <v>1.4938400000000001</v>
      </c>
      <c r="CM18">
        <f t="shared" si="50"/>
        <v>0</v>
      </c>
      <c r="CN18">
        <f t="shared" si="51"/>
        <v>0</v>
      </c>
      <c r="CO18">
        <f t="shared" si="52"/>
        <v>0</v>
      </c>
      <c r="CP18">
        <f t="shared" si="53"/>
        <v>0</v>
      </c>
      <c r="CQ18">
        <f t="shared" si="54"/>
        <v>0</v>
      </c>
      <c r="CR18">
        <f t="shared" si="55"/>
        <v>0</v>
      </c>
      <c r="CS18">
        <f t="shared" si="56"/>
        <v>0</v>
      </c>
      <c r="CT18">
        <f t="shared" si="57"/>
        <v>0</v>
      </c>
      <c r="CU18">
        <f t="shared" si="58"/>
        <v>-3.2980499999999999</v>
      </c>
      <c r="CV18">
        <f t="shared" si="59"/>
        <v>0</v>
      </c>
      <c r="CW18">
        <f t="shared" si="60"/>
        <v>0</v>
      </c>
      <c r="CX18">
        <f t="shared" si="61"/>
        <v>0</v>
      </c>
      <c r="CY18">
        <f t="shared" si="62"/>
        <v>0</v>
      </c>
      <c r="CZ18">
        <f t="shared" si="63"/>
        <v>0</v>
      </c>
      <c r="DA18">
        <f t="shared" si="64"/>
        <v>-4.5905500000000004</v>
      </c>
      <c r="DB18">
        <f t="shared" si="65"/>
        <v>0</v>
      </c>
      <c r="DC18">
        <f t="shared" si="66"/>
        <v>0</v>
      </c>
      <c r="DD18">
        <f t="shared" si="67"/>
        <v>0</v>
      </c>
      <c r="DE18">
        <f t="shared" si="68"/>
        <v>0</v>
      </c>
      <c r="DF18">
        <f t="shared" si="69"/>
        <v>0</v>
      </c>
    </row>
    <row r="19" spans="1:110" x14ac:dyDescent="0.25">
      <c r="A19" s="4">
        <f>raw!$A19:$A19</f>
        <v>43340</v>
      </c>
      <c r="B19" s="6" t="str">
        <f>raw!$B19:$B19</f>
        <v>0001-0015</v>
      </c>
      <c r="D19" t="str">
        <f>IF(score!$C19=".",".",IF(score!$C19=0,"1",IF(score!$C19=25,"0",IF(score!$C19=50,"0",IF(score!$C19=75,"0",IF(score!$C19=100,"0"))))))</f>
        <v>0</v>
      </c>
      <c r="E19" t="str">
        <f>IF(score!$C19=".",".",IF(score!$C19=0,"0",IF(score!$C19=25,"1",IF(score!$C19=50,"0",IF(score!$C19=75,"0",IF(score!$C19=100,"0"))))))</f>
        <v>0</v>
      </c>
      <c r="F19" t="str">
        <f>IF(score!$C19=".",".",IF(score!$C19=0,"0",IF(score!$C19=25,"0",IF(score!$C19=50,"1",IF(score!$C19=75,"0",IF(score!$C19=100,"0"))))))</f>
        <v>1</v>
      </c>
      <c r="G19" t="str">
        <f>IF(score!$C19=".",".",IF(score!$C19=0,"0",IF(score!$C19=25,"0",IF(score!$C19=50,"0",IF(score!$C19=75,"1",IF(score!$C19=100,"0"))))))</f>
        <v>0</v>
      </c>
      <c r="H19" t="str">
        <f>IF(score!$D19=".",".",IF(score!$D19=0,"1",IF(score!$D19=50,"0",IF(score!$D19=100,"0"))))</f>
        <v>0</v>
      </c>
      <c r="I19" t="str">
        <f>IF(score!$D19=".",".",IF(score!$D19=0,"0",IF(score!$D19=50,"1",IF(score!$D19=100,"0"))))</f>
        <v>1</v>
      </c>
      <c r="J19" t="str">
        <f>IF(score!$E19=".",".",IF(score!$E19=0,"1",IF(score!$E19=50,"0",IF(score!$E19=100,"0"))))</f>
        <v>0</v>
      </c>
      <c r="K19" t="str">
        <f>IF(score!$E19=".",".",IF(score!$E19=0,"0",IF(score!$E19=50,"1",IF(score!$E19=100,"0"))))</f>
        <v>1</v>
      </c>
      <c r="L19" t="str">
        <f>IF(score!$F19=".",".",IF(score!$F19=0,"1",IF(score!$F19=100,"0")))</f>
        <v>1</v>
      </c>
      <c r="M19" t="str">
        <f>IF(score!$G19=".",".",IF(score!$G19=0,"1",IF(score!$G19=100,"0")))</f>
        <v>1</v>
      </c>
      <c r="N19" t="str">
        <f>IF(score!$H19=".",".",IF(score!$H19=0,"1",IF(score!$H19=100,"0")))</f>
        <v>0</v>
      </c>
      <c r="O19" t="str">
        <f>IF(score!$I19=".",".",IF(score!$I19=0,"1",IF(score!$I19=50,"0",IF(score!$I19=100,"0"))))</f>
        <v>0</v>
      </c>
      <c r="P19" t="str">
        <f>IF(score!$J19=".",".",IF(score!$J19=0,"1",IF(score!$J19=25,"0",IF(score!$J19=50,"0",IF(score!$J19=75,"0",IF(score!$J19=100,"0"))))))</f>
        <v>0</v>
      </c>
      <c r="Q19" t="str">
        <f>IF(score!$J19=".",".",IF(score!$J19=0,"0",IF(score!$J19=25,"1",IF(score!$J19=50,"0",IF(score!$J19=75,"0",IF(score!$J19=100,"0"))))))</f>
        <v>0</v>
      </c>
      <c r="R19" t="str">
        <f>IF(score!$J19=".",".",IF(score!$J19=0,"0",IF(score!$J19=25,"0",IF(score!$J19=50,"1",IF(score!$J19=75,"0",IF(score!$J19=100,"0"))))))</f>
        <v>0</v>
      </c>
      <c r="S19" t="str">
        <f>IF(score!$J19=".",".",IF(score!$J19=0,"0",IF(score!$J19=25,"0",IF(score!$J19=50,"0",IF(score!$J19=75,"1",IF(score!$J19=100,"0"))))))</f>
        <v>1</v>
      </c>
      <c r="T19" t="str">
        <f>IF(score!$K19=".",".",IF(score!$K19=0,"1",IF(score!$K19=20,"0",IF(score!$K19=40,"0",IF(score!$K19=60,"0",IF(score!$K19=80,"0",IF(score!$K19=100,"0")))))))</f>
        <v>0</v>
      </c>
      <c r="U19" t="str">
        <f>IF(score!$K19=".",".",IF(score!$K19=0,"0",IF(score!$K19=20,"1",IF(score!$K19=40,"0",IF(score!$K19=60,"0",IF(score!$K19=80,"0",IF(score!$K19=100,"0")))))))</f>
        <v>0</v>
      </c>
      <c r="V19" t="str">
        <f>IF(score!$K19=".",".",IF(score!$K19=0,"0",IF(score!$K19=20,"0",IF(score!$K19=40,"1",IF(score!$K19=60,"0",IF(score!$K19=80,"0",IF(score!$K19=100,"0")))))))</f>
        <v>0</v>
      </c>
      <c r="W19" t="str">
        <f>IF(score!$K19=".",".",IF(score!$K19=0,"0",IF(score!$K19=20,"0",IF(score!$K19=40,"0",IF(score!$K19=60,"1",IF(score!$K19=80,"0",IF(score!$K19=100,"0")))))))</f>
        <v>1</v>
      </c>
      <c r="X19" t="str">
        <f>IF(score!$K19=".",".",IF(score!$K19=0,"0",IF(score!$K19=20,"0",IF(score!$K19=40,"0",IF(score!$K19=60,"0",IF(score!$K19=80,"1",IF(score!$K19=100,"0")))))))</f>
        <v>0</v>
      </c>
      <c r="Y19" t="str">
        <f>IF(score!$L19=".",".",IF(score!$L19=0,"1",IF(score!$L19=20,"0",IF(score!$L19=40,"0",IF(score!$L19=60,"0",IF(score!$L19=80,"0",IF(score!$L19=100,"0")))))))</f>
        <v>0</v>
      </c>
      <c r="Z19" t="str">
        <f>IF(score!$L19=".",".",IF(score!$L19=0,"0",IF(score!$L19=20,"1",IF(score!$L19=40,"0",IF(score!$L19=60,"0",IF(score!$L19=80,"0",IF(score!$L19=100,"0")))))))</f>
        <v>0</v>
      </c>
      <c r="AA19" t="str">
        <f>IF(score!$L19=".",".",IF(score!$L19=0,"0",IF(score!$L19=20,"0",IF(score!$L19=40,"1",IF(score!$L19=60,"0",IF(score!$L19=80,"0",IF(score!$L19=100,"0")))))))</f>
        <v>1</v>
      </c>
      <c r="AB19" t="str">
        <f>IF(score!$L19=".",".",IF(score!$L19=0,"0",IF(score!$L19=20,"0",IF(score!$L19=40,"0",IF(score!$L19=60,"1",IF(score!$L19=80,"0",IF(score!$L19=100,"0")))))))</f>
        <v>0</v>
      </c>
      <c r="AC19" t="str">
        <f>IF(score!$L19=".",".",IF(score!$L19=0,"0",IF(score!$L19=20,"0",IF(score!$L19=40,"0",IF(score!$L19=60,"0",IF(score!$L19=80,"1",IF(score!L19=100,"0")))))))</f>
        <v>0</v>
      </c>
      <c r="AD19" t="str">
        <f>IF(score!$M19=".",".",IF(score!$M19=0,"1",IF(score!$M19=20,"0",IF(score!$M19=40,"0",IF(score!$M19=60,"0",IF(score!$M19=80,"0",IF(score!$M19=100,"0")))))))</f>
        <v>0</v>
      </c>
      <c r="AE19" t="str">
        <f>IF(score!$M19=".",".",IF(score!$M19=0,"0",IF(score!$M19=20,"1",IF(score!$M19=40,"0",IF(score!$M19=60,"0",IF(score!$M19=80,"0",IF(score!$M19=100,"0")))))))</f>
        <v>0</v>
      </c>
      <c r="AF19" t="str">
        <f>IF(score!$M19=".",".",IF(score!$M19=0,"0",IF(score!$M19=20,"0",IF(score!$M19=40,"1",IF(score!$M19=60,"0",IF(score!$M19=80,"0",IF(score!$M19=100,"0")))))))</f>
        <v>1</v>
      </c>
      <c r="AG19" t="str">
        <f>IF(score!$M19=".",".",IF(score!$M19=0,"0",IF(score!$M19=20,"0",IF(score!$M19=40,"0",IF(score!$M19=60,"1",IF(score!$M19=80,"0",IF(score!$M19=100,"0")))))))</f>
        <v>0</v>
      </c>
      <c r="AH19" t="str">
        <f>IF(score!$M19=".",".",IF(score!$M19=0,"0",IF(score!$M19=20,"0",IF(score!$M19=40,"0",IF(score!$M19=60,"0",IF(score!$M19=80,"1",IF(score!$M19=100,"0")))))))</f>
        <v>0</v>
      </c>
      <c r="AI19" t="str">
        <f>IF(score!$N19=".",".",IF(score!$N19=0,"1",IF(score!$N19=25,"0",IF(score!$N19=50,"0",IF(score!$N19=75,"0",IF(score!$N19=100,"0"))))))</f>
        <v>0</v>
      </c>
      <c r="AJ19" t="str">
        <f>IF(score!$N19=".",".",IF(score!$N19=0,"0",IF(score!$N19=25,"1",IF(score!$N19=50,"0",IF(score!$N19=75,"0",IF(score!$N19=100,"0"))))))</f>
        <v>0</v>
      </c>
      <c r="AK19" t="str">
        <f>IF(score!$N19=".",".",IF(score!$N19=0,"0",IF(score!$N19=25,"0",IF(score!$N19=50,"1",IF(score!$N19=75,"0",IF(score!$N19=100,"0"))))))</f>
        <v>0</v>
      </c>
      <c r="AL19" t="str">
        <f>IF(score!$N19=".",".",IF(score!$N19=0,"0",IF(score!$N19=25,"0",IF(score!$N19=50,"0",IF(score!$N19=75,"1",IF(score!$N19=100,"0"))))))</f>
        <v>1</v>
      </c>
      <c r="AN19">
        <f t="shared" si="0"/>
        <v>0</v>
      </c>
      <c r="AO19">
        <f t="shared" si="1"/>
        <v>0</v>
      </c>
      <c r="AP19">
        <f t="shared" si="2"/>
        <v>-3.0239600000000002</v>
      </c>
      <c r="AQ19">
        <f t="shared" si="3"/>
        <v>0</v>
      </c>
      <c r="AR19">
        <f t="shared" si="4"/>
        <v>0</v>
      </c>
      <c r="AS19">
        <f t="shared" si="5"/>
        <v>-3.4555500000000001</v>
      </c>
      <c r="AT19">
        <f t="shared" si="6"/>
        <v>0</v>
      </c>
      <c r="AU19">
        <f t="shared" si="7"/>
        <v>-2.7355700000000001</v>
      </c>
      <c r="AV19">
        <f t="shared" si="8"/>
        <v>-4.6161700000000003</v>
      </c>
      <c r="AW19">
        <f t="shared" si="9"/>
        <v>-5.5174700000000003</v>
      </c>
      <c r="AX19">
        <f t="shared" si="10"/>
        <v>0</v>
      </c>
      <c r="AY19">
        <f t="shared" si="11"/>
        <v>0</v>
      </c>
      <c r="AZ19">
        <f t="shared" si="12"/>
        <v>0</v>
      </c>
      <c r="BA19">
        <f t="shared" si="13"/>
        <v>0</v>
      </c>
      <c r="BB19">
        <f t="shared" si="14"/>
        <v>0</v>
      </c>
      <c r="BC19">
        <f t="shared" si="15"/>
        <v>-3.8012999999999999</v>
      </c>
      <c r="BD19">
        <f t="shared" si="16"/>
        <v>0</v>
      </c>
      <c r="BE19">
        <f t="shared" si="17"/>
        <v>0</v>
      </c>
      <c r="BF19">
        <f t="shared" si="18"/>
        <v>0</v>
      </c>
      <c r="BG19">
        <f t="shared" si="19"/>
        <v>1.3668899999999999</v>
      </c>
      <c r="BH19">
        <f t="shared" si="20"/>
        <v>0</v>
      </c>
      <c r="BI19">
        <f t="shared" si="21"/>
        <v>0</v>
      </c>
      <c r="BJ19">
        <f t="shared" si="22"/>
        <v>0</v>
      </c>
      <c r="BK19">
        <f t="shared" si="23"/>
        <v>-1.6185</v>
      </c>
      <c r="BL19">
        <f t="shared" si="24"/>
        <v>0</v>
      </c>
      <c r="BM19">
        <f t="shared" si="25"/>
        <v>0</v>
      </c>
      <c r="BN19">
        <f t="shared" si="26"/>
        <v>0</v>
      </c>
      <c r="BO19">
        <f t="shared" si="27"/>
        <v>0</v>
      </c>
      <c r="BP19">
        <f t="shared" si="28"/>
        <v>2.3424700000000001</v>
      </c>
      <c r="BQ19">
        <f t="shared" si="29"/>
        <v>0</v>
      </c>
      <c r="BR19">
        <f t="shared" si="30"/>
        <v>0</v>
      </c>
      <c r="BS19">
        <f t="shared" si="31"/>
        <v>0</v>
      </c>
      <c r="BT19">
        <f t="shared" si="32"/>
        <v>0</v>
      </c>
      <c r="BU19">
        <f t="shared" si="33"/>
        <v>0</v>
      </c>
      <c r="BV19">
        <f t="shared" si="34"/>
        <v>0.11038000000000001</v>
      </c>
      <c r="BX19">
        <f t="shared" si="35"/>
        <v>0</v>
      </c>
      <c r="BY19">
        <f t="shared" si="36"/>
        <v>0</v>
      </c>
      <c r="BZ19">
        <f t="shared" si="37"/>
        <v>3.4819999999999997E-2</v>
      </c>
      <c r="CA19">
        <f t="shared" si="38"/>
        <v>0</v>
      </c>
      <c r="CB19">
        <f t="shared" si="39"/>
        <v>0</v>
      </c>
      <c r="CC19">
        <f t="shared" si="40"/>
        <v>1.8684000000000001</v>
      </c>
      <c r="CD19">
        <f t="shared" si="41"/>
        <v>0</v>
      </c>
      <c r="CE19">
        <f t="shared" si="42"/>
        <v>1.43103</v>
      </c>
      <c r="CF19">
        <f t="shared" si="43"/>
        <v>1.4406000000000001</v>
      </c>
      <c r="CG19">
        <f t="shared" si="44"/>
        <v>1.6696800000000001</v>
      </c>
      <c r="CH19">
        <f t="shared" si="45"/>
        <v>0</v>
      </c>
      <c r="CI19">
        <f t="shared" si="46"/>
        <v>0</v>
      </c>
      <c r="CJ19">
        <f t="shared" si="47"/>
        <v>0</v>
      </c>
      <c r="CK19">
        <f t="shared" si="48"/>
        <v>0</v>
      </c>
      <c r="CL19">
        <f t="shared" si="49"/>
        <v>0</v>
      </c>
      <c r="CM19">
        <f t="shared" si="50"/>
        <v>0.90383999999999998</v>
      </c>
      <c r="CN19">
        <f t="shared" si="51"/>
        <v>0</v>
      </c>
      <c r="CO19">
        <f t="shared" si="52"/>
        <v>0</v>
      </c>
      <c r="CP19">
        <f t="shared" si="53"/>
        <v>0</v>
      </c>
      <c r="CQ19">
        <f t="shared" si="54"/>
        <v>-4.09842</v>
      </c>
      <c r="CR19">
        <f t="shared" si="55"/>
        <v>0</v>
      </c>
      <c r="CS19">
        <f t="shared" si="56"/>
        <v>0</v>
      </c>
      <c r="CT19">
        <f t="shared" si="57"/>
        <v>0</v>
      </c>
      <c r="CU19">
        <f t="shared" si="58"/>
        <v>-3.2980499999999999</v>
      </c>
      <c r="CV19">
        <f t="shared" si="59"/>
        <v>0</v>
      </c>
      <c r="CW19">
        <f t="shared" si="60"/>
        <v>0</v>
      </c>
      <c r="CX19">
        <f t="shared" si="61"/>
        <v>0</v>
      </c>
      <c r="CY19">
        <f t="shared" si="62"/>
        <v>0</v>
      </c>
      <c r="CZ19">
        <f t="shared" si="63"/>
        <v>-8.0991400000000002</v>
      </c>
      <c r="DA19">
        <f t="shared" si="64"/>
        <v>0</v>
      </c>
      <c r="DB19">
        <f t="shared" si="65"/>
        <v>0</v>
      </c>
      <c r="DC19">
        <f t="shared" si="66"/>
        <v>0</v>
      </c>
      <c r="DD19">
        <f t="shared" si="67"/>
        <v>0</v>
      </c>
      <c r="DE19">
        <f t="shared" si="68"/>
        <v>0</v>
      </c>
      <c r="DF19">
        <f t="shared" si="69"/>
        <v>-3.13896</v>
      </c>
    </row>
    <row r="20" spans="1:110" x14ac:dyDescent="0.25">
      <c r="A20" s="4">
        <f>raw!$A20:$A20</f>
        <v>43340</v>
      </c>
      <c r="B20" s="6" t="str">
        <f>raw!$B20:$B20</f>
        <v>0001-0016</v>
      </c>
      <c r="D20" t="str">
        <f>IF(score!$C20=".",".",IF(score!$C20=0,"1",IF(score!$C20=25,"0",IF(score!$C20=50,"0",IF(score!$C20=75,"0",IF(score!$C20=100,"0"))))))</f>
        <v>0</v>
      </c>
      <c r="E20" t="str">
        <f>IF(score!$C20=".",".",IF(score!$C20=0,"0",IF(score!$C20=25,"1",IF(score!$C20=50,"0",IF(score!$C20=75,"0",IF(score!$C20=100,"0"))))))</f>
        <v>1</v>
      </c>
      <c r="F20" t="str">
        <f>IF(score!$C20=".",".",IF(score!$C20=0,"0",IF(score!$C20=25,"0",IF(score!$C20=50,"1",IF(score!$C20=75,"0",IF(score!$C20=100,"0"))))))</f>
        <v>0</v>
      </c>
      <c r="G20" t="str">
        <f>IF(score!$C20=".",".",IF(score!$C20=0,"0",IF(score!$C20=25,"0",IF(score!$C20=50,"0",IF(score!$C20=75,"1",IF(score!$C20=100,"0"))))))</f>
        <v>0</v>
      </c>
      <c r="H20" t="str">
        <f>IF(score!$D20=".",".",IF(score!$D20=0,"1",IF(score!$D20=50,"0",IF(score!$D20=100,"0"))))</f>
        <v>0</v>
      </c>
      <c r="I20" t="str">
        <f>IF(score!$D20=".",".",IF(score!$D20=0,"0",IF(score!$D20=50,"1",IF(score!$D20=100,"0"))))</f>
        <v>1</v>
      </c>
      <c r="J20" t="str">
        <f>IF(score!$E20=".",".",IF(score!$E20=0,"1",IF(score!$E20=50,"0",IF(score!$E20=100,"0"))))</f>
        <v>1</v>
      </c>
      <c r="K20" t="str">
        <f>IF(score!$E20=".",".",IF(score!$E20=0,"0",IF(score!$E20=50,"1",IF(score!$E20=100,"0"))))</f>
        <v>0</v>
      </c>
      <c r="L20" t="str">
        <f>IF(score!$F20=".",".",IF(score!$F20=0,"1",IF(score!$F20=100,"0")))</f>
        <v>1</v>
      </c>
      <c r="M20" t="str">
        <f>IF(score!$G20=".",".",IF(score!$G20=0,"1",IF(score!$G20=100,"0")))</f>
        <v>1</v>
      </c>
      <c r="N20" t="str">
        <f>IF(score!$H20=".",".",IF(score!$H20=0,"1",IF(score!$H20=100,"0")))</f>
        <v>1</v>
      </c>
      <c r="O20" t="str">
        <f>IF(score!$I20=".",".",IF(score!$I20=0,"1",IF(score!$I20=50,"0",IF(score!$I20=100,"0"))))</f>
        <v>1</v>
      </c>
      <c r="P20" t="str">
        <f>IF(score!$J20=".",".",IF(score!$J20=0,"1",IF(score!$J20=25,"0",IF(score!$J20=50,"0",IF(score!$J20=75,"0",IF(score!$J20=100,"0"))))))</f>
        <v>0</v>
      </c>
      <c r="Q20" t="str">
        <f>IF(score!$J20=".",".",IF(score!$J20=0,"0",IF(score!$J20=25,"1",IF(score!$J20=50,"0",IF(score!$J20=75,"0",IF(score!$J20=100,"0"))))))</f>
        <v>0</v>
      </c>
      <c r="R20" t="str">
        <f>IF(score!$J20=".",".",IF(score!$J20=0,"0",IF(score!$J20=25,"0",IF(score!$J20=50,"1",IF(score!$J20=75,"0",IF(score!$J20=100,"0"))))))</f>
        <v>0</v>
      </c>
      <c r="S20" t="str">
        <f>IF(score!$J20=".",".",IF(score!$J20=0,"0",IF(score!$J20=25,"0",IF(score!$J20=50,"0",IF(score!$J20=75,"1",IF(score!$J20=100,"0"))))))</f>
        <v>1</v>
      </c>
      <c r="T20" t="str">
        <f>IF(score!$K20=".",".",IF(score!$K20=0,"1",IF(score!$K20=20,"0",IF(score!$K20=40,"0",IF(score!$K20=60,"0",IF(score!$K20=80,"0",IF(score!$K20=100,"0")))))))</f>
        <v>0</v>
      </c>
      <c r="U20" t="str">
        <f>IF(score!$K20=".",".",IF(score!$K20=0,"0",IF(score!$K20=20,"1",IF(score!$K20=40,"0",IF(score!$K20=60,"0",IF(score!$K20=80,"0",IF(score!$K20=100,"0")))))))</f>
        <v>0</v>
      </c>
      <c r="V20" t="str">
        <f>IF(score!$K20=".",".",IF(score!$K20=0,"0",IF(score!$K20=20,"0",IF(score!$K20=40,"1",IF(score!$K20=60,"0",IF(score!$K20=80,"0",IF(score!$K20=100,"0")))))))</f>
        <v>0</v>
      </c>
      <c r="W20" t="str">
        <f>IF(score!$K20=".",".",IF(score!$K20=0,"0",IF(score!$K20=20,"0",IF(score!$K20=40,"0",IF(score!$K20=60,"1",IF(score!$K20=80,"0",IF(score!$K20=100,"0")))))))</f>
        <v>0</v>
      </c>
      <c r="X20" t="str">
        <f>IF(score!$K20=".",".",IF(score!$K20=0,"0",IF(score!$K20=20,"0",IF(score!$K20=40,"0",IF(score!$K20=60,"0",IF(score!$K20=80,"1",IF(score!$K20=100,"0")))))))</f>
        <v>1</v>
      </c>
      <c r="Y20" t="str">
        <f>IF(score!$L20=".",".",IF(score!$L20=0,"1",IF(score!$L20=20,"0",IF(score!$L20=40,"0",IF(score!$L20=60,"0",IF(score!$L20=80,"0",IF(score!$L20=100,"0")))))))</f>
        <v>0</v>
      </c>
      <c r="Z20" t="str">
        <f>IF(score!$L20=".",".",IF(score!$L20=0,"0",IF(score!$L20=20,"1",IF(score!$L20=40,"0",IF(score!$L20=60,"0",IF(score!$L20=80,"0",IF(score!$L20=100,"0")))))))</f>
        <v>0</v>
      </c>
      <c r="AA20" t="str">
        <f>IF(score!$L20=".",".",IF(score!$L20=0,"0",IF(score!$L20=20,"0",IF(score!$L20=40,"1",IF(score!$L20=60,"0",IF(score!$L20=80,"0",IF(score!$L20=100,"0")))))))</f>
        <v>1</v>
      </c>
      <c r="AB20" t="str">
        <f>IF(score!$L20=".",".",IF(score!$L20=0,"0",IF(score!$L20=20,"0",IF(score!$L20=40,"0",IF(score!$L20=60,"1",IF(score!$L20=80,"0",IF(score!$L20=100,"0")))))))</f>
        <v>0</v>
      </c>
      <c r="AC20" t="str">
        <f>IF(score!$L20=".",".",IF(score!$L20=0,"0",IF(score!$L20=20,"0",IF(score!$L20=40,"0",IF(score!$L20=60,"0",IF(score!$L20=80,"1",IF(score!L20=100,"0")))))))</f>
        <v>0</v>
      </c>
      <c r="AD20" t="str">
        <f>IF(score!$M20=".",".",IF(score!$M20=0,"1",IF(score!$M20=20,"0",IF(score!$M20=40,"0",IF(score!$M20=60,"0",IF(score!$M20=80,"0",IF(score!$M20=100,"0")))))))</f>
        <v>0</v>
      </c>
      <c r="AE20" t="str">
        <f>IF(score!$M20=".",".",IF(score!$M20=0,"0",IF(score!$M20=20,"1",IF(score!$M20=40,"0",IF(score!$M20=60,"0",IF(score!$M20=80,"0",IF(score!$M20=100,"0")))))))</f>
        <v>0</v>
      </c>
      <c r="AF20" t="str">
        <f>IF(score!$M20=".",".",IF(score!$M20=0,"0",IF(score!$M20=20,"0",IF(score!$M20=40,"1",IF(score!$M20=60,"0",IF(score!$M20=80,"0",IF(score!$M20=100,"0")))))))</f>
        <v>1</v>
      </c>
      <c r="AG20" t="str">
        <f>IF(score!$M20=".",".",IF(score!$M20=0,"0",IF(score!$M20=20,"0",IF(score!$M20=40,"0",IF(score!$M20=60,"1",IF(score!$M20=80,"0",IF(score!$M20=100,"0")))))))</f>
        <v>0</v>
      </c>
      <c r="AH20" t="str">
        <f>IF(score!$M20=".",".",IF(score!$M20=0,"0",IF(score!$M20=20,"0",IF(score!$M20=40,"0",IF(score!$M20=60,"0",IF(score!$M20=80,"1",IF(score!$M20=100,"0")))))))</f>
        <v>0</v>
      </c>
      <c r="AI20" t="str">
        <f>IF(score!$N20=".",".",IF(score!$N20=0,"1",IF(score!$N20=25,"0",IF(score!$N20=50,"0",IF(score!$N20=75,"0",IF(score!$N20=100,"0"))))))</f>
        <v>0</v>
      </c>
      <c r="AJ20" t="str">
        <f>IF(score!$N20=".",".",IF(score!$N20=0,"0",IF(score!$N20=25,"1",IF(score!$N20=50,"0",IF(score!$N20=75,"0",IF(score!$N20=100,"0"))))))</f>
        <v>0</v>
      </c>
      <c r="AK20" t="str">
        <f>IF(score!$N20=".",".",IF(score!$N20=0,"0",IF(score!$N20=25,"0",IF(score!$N20=50,"1",IF(score!$N20=75,"0",IF(score!$N20=100,"0"))))))</f>
        <v>1</v>
      </c>
      <c r="AL20" t="str">
        <f>IF(score!$N20=".",".",IF(score!$N20=0,"0",IF(score!$N20=25,"0",IF(score!$N20=50,"0",IF(score!$N20=75,"1",IF(score!$N20=100,"0"))))))</f>
        <v>0</v>
      </c>
      <c r="AN20">
        <f t="shared" si="0"/>
        <v>0</v>
      </c>
      <c r="AO20">
        <f t="shared" si="1"/>
        <v>-5.5646100000000001</v>
      </c>
      <c r="AP20">
        <f t="shared" si="2"/>
        <v>0</v>
      </c>
      <c r="AQ20">
        <f t="shared" si="3"/>
        <v>0</v>
      </c>
      <c r="AR20">
        <f t="shared" si="4"/>
        <v>0</v>
      </c>
      <c r="AS20">
        <f t="shared" si="5"/>
        <v>-3.4555500000000001</v>
      </c>
      <c r="AT20">
        <f t="shared" si="6"/>
        <v>-6.24397</v>
      </c>
      <c r="AU20">
        <f t="shared" si="7"/>
        <v>0</v>
      </c>
      <c r="AV20">
        <f t="shared" si="8"/>
        <v>-4.6161700000000003</v>
      </c>
      <c r="AW20">
        <f t="shared" si="9"/>
        <v>-5.5174700000000003</v>
      </c>
      <c r="AX20">
        <f t="shared" si="10"/>
        <v>3.04365</v>
      </c>
      <c r="AY20">
        <f t="shared" si="11"/>
        <v>2.32091</v>
      </c>
      <c r="AZ20">
        <f t="shared" si="12"/>
        <v>0</v>
      </c>
      <c r="BA20">
        <f t="shared" si="13"/>
        <v>0</v>
      </c>
      <c r="BB20">
        <f t="shared" si="14"/>
        <v>0</v>
      </c>
      <c r="BC20">
        <f t="shared" si="15"/>
        <v>-3.8012999999999999</v>
      </c>
      <c r="BD20">
        <f t="shared" si="16"/>
        <v>0</v>
      </c>
      <c r="BE20">
        <f t="shared" si="17"/>
        <v>0</v>
      </c>
      <c r="BF20">
        <f t="shared" si="18"/>
        <v>0</v>
      </c>
      <c r="BG20">
        <f t="shared" si="19"/>
        <v>0</v>
      </c>
      <c r="BH20">
        <f t="shared" si="20"/>
        <v>0.66513999999999995</v>
      </c>
      <c r="BI20">
        <f t="shared" si="21"/>
        <v>0</v>
      </c>
      <c r="BJ20">
        <f t="shared" si="22"/>
        <v>0</v>
      </c>
      <c r="BK20">
        <f t="shared" si="23"/>
        <v>-1.6185</v>
      </c>
      <c r="BL20">
        <f t="shared" si="24"/>
        <v>0</v>
      </c>
      <c r="BM20">
        <f t="shared" si="25"/>
        <v>0</v>
      </c>
      <c r="BN20">
        <f t="shared" si="26"/>
        <v>0</v>
      </c>
      <c r="BO20">
        <f t="shared" si="27"/>
        <v>0</v>
      </c>
      <c r="BP20">
        <f t="shared" si="28"/>
        <v>2.3424700000000001</v>
      </c>
      <c r="BQ20">
        <f t="shared" si="29"/>
        <v>0</v>
      </c>
      <c r="BR20">
        <f t="shared" si="30"/>
        <v>0</v>
      </c>
      <c r="BS20">
        <f t="shared" si="31"/>
        <v>0</v>
      </c>
      <c r="BT20">
        <f t="shared" si="32"/>
        <v>0</v>
      </c>
      <c r="BU20">
        <f t="shared" si="33"/>
        <v>-0.18043000000000001</v>
      </c>
      <c r="BV20">
        <f t="shared" si="34"/>
        <v>0</v>
      </c>
      <c r="BX20">
        <f t="shared" si="35"/>
        <v>0</v>
      </c>
      <c r="BY20">
        <f t="shared" si="36"/>
        <v>-0.16891</v>
      </c>
      <c r="BZ20">
        <f t="shared" si="37"/>
        <v>0</v>
      </c>
      <c r="CA20">
        <f t="shared" si="38"/>
        <v>0</v>
      </c>
      <c r="CB20">
        <f t="shared" si="39"/>
        <v>0</v>
      </c>
      <c r="CC20">
        <f t="shared" si="40"/>
        <v>1.8684000000000001</v>
      </c>
      <c r="CD20">
        <f t="shared" si="41"/>
        <v>2.68282</v>
      </c>
      <c r="CE20">
        <f t="shared" si="42"/>
        <v>0</v>
      </c>
      <c r="CF20">
        <f t="shared" si="43"/>
        <v>1.4406000000000001</v>
      </c>
      <c r="CG20">
        <f t="shared" si="44"/>
        <v>1.6696800000000001</v>
      </c>
      <c r="CH20">
        <f t="shared" si="45"/>
        <v>-6.8267199999999999</v>
      </c>
      <c r="CI20">
        <f t="shared" si="46"/>
        <v>-5.6992099999999999</v>
      </c>
      <c r="CJ20">
        <f t="shared" si="47"/>
        <v>0</v>
      </c>
      <c r="CK20">
        <f t="shared" si="48"/>
        <v>0</v>
      </c>
      <c r="CL20">
        <f t="shared" si="49"/>
        <v>0</v>
      </c>
      <c r="CM20">
        <f t="shared" si="50"/>
        <v>0.90383999999999998</v>
      </c>
      <c r="CN20">
        <f t="shared" si="51"/>
        <v>0</v>
      </c>
      <c r="CO20">
        <f t="shared" si="52"/>
        <v>0</v>
      </c>
      <c r="CP20">
        <f t="shared" si="53"/>
        <v>0</v>
      </c>
      <c r="CQ20">
        <f t="shared" si="54"/>
        <v>0</v>
      </c>
      <c r="CR20">
        <f t="shared" si="55"/>
        <v>-1.9494899999999999</v>
      </c>
      <c r="CS20">
        <f t="shared" si="56"/>
        <v>0</v>
      </c>
      <c r="CT20">
        <f t="shared" si="57"/>
        <v>0</v>
      </c>
      <c r="CU20">
        <f t="shared" si="58"/>
        <v>-3.2980499999999999</v>
      </c>
      <c r="CV20">
        <f t="shared" si="59"/>
        <v>0</v>
      </c>
      <c r="CW20">
        <f t="shared" si="60"/>
        <v>0</v>
      </c>
      <c r="CX20">
        <f t="shared" si="61"/>
        <v>0</v>
      </c>
      <c r="CY20">
        <f t="shared" si="62"/>
        <v>0</v>
      </c>
      <c r="CZ20">
        <f t="shared" si="63"/>
        <v>-8.0991400000000002</v>
      </c>
      <c r="DA20">
        <f t="shared" si="64"/>
        <v>0</v>
      </c>
      <c r="DB20">
        <f t="shared" si="65"/>
        <v>0</v>
      </c>
      <c r="DC20">
        <f t="shared" si="66"/>
        <v>0</v>
      </c>
      <c r="DD20">
        <f t="shared" si="67"/>
        <v>0</v>
      </c>
      <c r="DE20">
        <f t="shared" si="68"/>
        <v>-5.63286</v>
      </c>
      <c r="DF20">
        <f t="shared" si="69"/>
        <v>0</v>
      </c>
    </row>
    <row r="21" spans="1:110" x14ac:dyDescent="0.25">
      <c r="A21" s="4">
        <f>raw!$A21:$A21</f>
        <v>43340</v>
      </c>
      <c r="B21" s="6" t="str">
        <f>raw!$B21:$B21</f>
        <v>0001-0017</v>
      </c>
      <c r="D21" t="str">
        <f>IF(score!$C21=".",".",IF(score!$C21=0,"1",IF(score!$C21=25,"0",IF(score!$C21=50,"0",IF(score!$C21=75,"0",IF(score!$C21=100,"0"))))))</f>
        <v>0</v>
      </c>
      <c r="E21" t="str">
        <f>IF(score!$C21=".",".",IF(score!$C21=0,"0",IF(score!$C21=25,"1",IF(score!$C21=50,"0",IF(score!$C21=75,"0",IF(score!$C21=100,"0"))))))</f>
        <v>0</v>
      </c>
      <c r="F21" t="str">
        <f>IF(score!$C21=".",".",IF(score!$C21=0,"0",IF(score!$C21=25,"0",IF(score!$C21=50,"1",IF(score!$C21=75,"0",IF(score!$C21=100,"0"))))))</f>
        <v>1</v>
      </c>
      <c r="G21" t="str">
        <f>IF(score!$C21=".",".",IF(score!$C21=0,"0",IF(score!$C21=25,"0",IF(score!$C21=50,"0",IF(score!$C21=75,"1",IF(score!$C21=100,"0"))))))</f>
        <v>0</v>
      </c>
      <c r="H21" t="str">
        <f>IF(score!$D21=".",".",IF(score!$D21=0,"1",IF(score!$D21=50,"0",IF(score!$D21=100,"0"))))</f>
        <v>0</v>
      </c>
      <c r="I21" t="str">
        <f>IF(score!$D21=".",".",IF(score!$D21=0,"0",IF(score!$D21=50,"1",IF(score!$D21=100,"0"))))</f>
        <v>0</v>
      </c>
      <c r="J21" t="str">
        <f>IF(score!$E21=".",".",IF(score!$E21=0,"1",IF(score!$E21=50,"0",IF(score!$E21=100,"0"))))</f>
        <v>0</v>
      </c>
      <c r="K21" t="str">
        <f>IF(score!$E21=".",".",IF(score!$E21=0,"0",IF(score!$E21=50,"1",IF(score!$E21=100,"0"))))</f>
        <v>1</v>
      </c>
      <c r="L21" t="str">
        <f>IF(score!$F21=".",".",IF(score!$F21=0,"1",IF(score!$F21=100,"0")))</f>
        <v>0</v>
      </c>
      <c r="M21" t="str">
        <f>IF(score!$G21=".",".",IF(score!$G21=0,"1",IF(score!$G21=100,"0")))</f>
        <v>0</v>
      </c>
      <c r="N21" t="str">
        <f>IF(score!$H21=".",".",IF(score!$H21=0,"1",IF(score!$H21=100,"0")))</f>
        <v>0</v>
      </c>
      <c r="O21" t="str">
        <f>IF(score!$I21=".",".",IF(score!$I21=0,"1",IF(score!$I21=50,"0",IF(score!$I21=100,"0"))))</f>
        <v>0</v>
      </c>
      <c r="P21" t="str">
        <f>IF(score!$J21=".",".",IF(score!$J21=0,"1",IF(score!$J21=25,"0",IF(score!$J21=50,"0",IF(score!$J21=75,"0",IF(score!$J21=100,"0"))))))</f>
        <v>0</v>
      </c>
      <c r="Q21" t="str">
        <f>IF(score!$J21=".",".",IF(score!$J21=0,"0",IF(score!$J21=25,"1",IF(score!$J21=50,"0",IF(score!$J21=75,"0",IF(score!$J21=100,"0"))))))</f>
        <v>0</v>
      </c>
      <c r="R21" t="str">
        <f>IF(score!$J21=".",".",IF(score!$J21=0,"0",IF(score!$J21=25,"0",IF(score!$J21=50,"1",IF(score!$J21=75,"0",IF(score!$J21=100,"0"))))))</f>
        <v>0</v>
      </c>
      <c r="S21" t="str">
        <f>IF(score!$J21=".",".",IF(score!$J21=0,"0",IF(score!$J21=25,"0",IF(score!$J21=50,"0",IF(score!$J21=75,"1",IF(score!$J21=100,"0"))))))</f>
        <v>0</v>
      </c>
      <c r="T21" t="str">
        <f>IF(score!$K21=".",".",IF(score!$K21=0,"1",IF(score!$K21=20,"0",IF(score!$K21=40,"0",IF(score!$K21=60,"0",IF(score!$K21=80,"0",IF(score!$K21=100,"0")))))))</f>
        <v>0</v>
      </c>
      <c r="U21" t="str">
        <f>IF(score!$K21=".",".",IF(score!$K21=0,"0",IF(score!$K21=20,"1",IF(score!$K21=40,"0",IF(score!$K21=60,"0",IF(score!$K21=80,"0",IF(score!$K21=100,"0")))))))</f>
        <v>0</v>
      </c>
      <c r="V21" t="str">
        <f>IF(score!$K21=".",".",IF(score!$K21=0,"0",IF(score!$K21=20,"0",IF(score!$K21=40,"1",IF(score!$K21=60,"0",IF(score!$K21=80,"0",IF(score!$K21=100,"0")))))))</f>
        <v>0</v>
      </c>
      <c r="W21" t="str">
        <f>IF(score!$K21=".",".",IF(score!$K21=0,"0",IF(score!$K21=20,"0",IF(score!$K21=40,"0",IF(score!$K21=60,"1",IF(score!$K21=80,"0",IF(score!$K21=100,"0")))))))</f>
        <v>0</v>
      </c>
      <c r="X21" t="str">
        <f>IF(score!$K21=".",".",IF(score!$K21=0,"0",IF(score!$K21=20,"0",IF(score!$K21=40,"0",IF(score!$K21=60,"0",IF(score!$K21=80,"1",IF(score!$K21=100,"0")))))))</f>
        <v>0</v>
      </c>
      <c r="Y21" t="str">
        <f>IF(score!$L21=".",".",IF(score!$L21=0,"1",IF(score!$L21=20,"0",IF(score!$L21=40,"0",IF(score!$L21=60,"0",IF(score!$L21=80,"0",IF(score!$L21=100,"0")))))))</f>
        <v>0</v>
      </c>
      <c r="Z21" t="str">
        <f>IF(score!$L21=".",".",IF(score!$L21=0,"0",IF(score!$L21=20,"1",IF(score!$L21=40,"0",IF(score!$L21=60,"0",IF(score!$L21=80,"0",IF(score!$L21=100,"0")))))))</f>
        <v>0</v>
      </c>
      <c r="AA21" t="str">
        <f>IF(score!$L21=".",".",IF(score!$L21=0,"0",IF(score!$L21=20,"0",IF(score!$L21=40,"1",IF(score!$L21=60,"0",IF(score!$L21=80,"0",IF(score!$L21=100,"0")))))))</f>
        <v>0</v>
      </c>
      <c r="AB21" t="str">
        <f>IF(score!$L21=".",".",IF(score!$L21=0,"0",IF(score!$L21=20,"0",IF(score!$L21=40,"0",IF(score!$L21=60,"1",IF(score!$L21=80,"0",IF(score!$L21=100,"0")))))))</f>
        <v>0</v>
      </c>
      <c r="AC21" t="str">
        <f>IF(score!$L21=".",".",IF(score!$L21=0,"0",IF(score!$L21=20,"0",IF(score!$L21=40,"0",IF(score!$L21=60,"0",IF(score!$L21=80,"1",IF(score!L21=100,"0")))))))</f>
        <v>0</v>
      </c>
      <c r="AD21" t="str">
        <f>IF(score!$M21=".",".",IF(score!$M21=0,"1",IF(score!$M21=20,"0",IF(score!$M21=40,"0",IF(score!$M21=60,"0",IF(score!$M21=80,"0",IF(score!$M21=100,"0")))))))</f>
        <v>1</v>
      </c>
      <c r="AE21" t="str">
        <f>IF(score!$M21=".",".",IF(score!$M21=0,"0",IF(score!$M21=20,"1",IF(score!$M21=40,"0",IF(score!$M21=60,"0",IF(score!$M21=80,"0",IF(score!$M21=100,"0")))))))</f>
        <v>0</v>
      </c>
      <c r="AF21" t="str">
        <f>IF(score!$M21=".",".",IF(score!$M21=0,"0",IF(score!$M21=20,"0",IF(score!$M21=40,"1",IF(score!$M21=60,"0",IF(score!$M21=80,"0",IF(score!$M21=100,"0")))))))</f>
        <v>0</v>
      </c>
      <c r="AG21" t="str">
        <f>IF(score!$M21=".",".",IF(score!$M21=0,"0",IF(score!$M21=20,"0",IF(score!$M21=40,"0",IF(score!$M21=60,"1",IF(score!$M21=80,"0",IF(score!$M21=100,"0")))))))</f>
        <v>0</v>
      </c>
      <c r="AH21" t="str">
        <f>IF(score!$M21=".",".",IF(score!$M21=0,"0",IF(score!$M21=20,"0",IF(score!$M21=40,"0",IF(score!$M21=60,"0",IF(score!$M21=80,"1",IF(score!$M21=100,"0")))))))</f>
        <v>0</v>
      </c>
      <c r="AI21" t="str">
        <f>IF(score!$N21=".",".",IF(score!$N21=0,"1",IF(score!$N21=25,"0",IF(score!$N21=50,"0",IF(score!$N21=75,"0",IF(score!$N21=100,"0"))))))</f>
        <v>0</v>
      </c>
      <c r="AJ21" t="str">
        <f>IF(score!$N21=".",".",IF(score!$N21=0,"0",IF(score!$N21=25,"1",IF(score!$N21=50,"0",IF(score!$N21=75,"0",IF(score!$N21=100,"0"))))))</f>
        <v>0</v>
      </c>
      <c r="AK21" t="str">
        <f>IF(score!$N21=".",".",IF(score!$N21=0,"0",IF(score!$N21=25,"0",IF(score!$N21=50,"1",IF(score!$N21=75,"0",IF(score!$N21=100,"0"))))))</f>
        <v>0</v>
      </c>
      <c r="AL21" t="str">
        <f>IF(score!$N21=".",".",IF(score!$N21=0,"0",IF(score!$N21=25,"0",IF(score!$N21=50,"0",IF(score!$N21=75,"1",IF(score!$N21=100,"0"))))))</f>
        <v>0</v>
      </c>
      <c r="AN21">
        <f t="shared" si="0"/>
        <v>0</v>
      </c>
      <c r="AO21">
        <f t="shared" si="1"/>
        <v>0</v>
      </c>
      <c r="AP21">
        <f t="shared" si="2"/>
        <v>-3.0239600000000002</v>
      </c>
      <c r="AQ21">
        <f t="shared" si="3"/>
        <v>0</v>
      </c>
      <c r="AR21">
        <f t="shared" si="4"/>
        <v>0</v>
      </c>
      <c r="AS21">
        <f t="shared" si="5"/>
        <v>0</v>
      </c>
      <c r="AT21">
        <f t="shared" si="6"/>
        <v>0</v>
      </c>
      <c r="AU21">
        <f t="shared" si="7"/>
        <v>-2.7355700000000001</v>
      </c>
      <c r="AV21">
        <f t="shared" si="8"/>
        <v>0</v>
      </c>
      <c r="AW21">
        <f t="shared" si="9"/>
        <v>0</v>
      </c>
      <c r="AX21">
        <f t="shared" si="10"/>
        <v>0</v>
      </c>
      <c r="AY21">
        <f t="shared" si="11"/>
        <v>0</v>
      </c>
      <c r="AZ21">
        <f t="shared" si="12"/>
        <v>0</v>
      </c>
      <c r="BA21">
        <f t="shared" si="13"/>
        <v>0</v>
      </c>
      <c r="BB21">
        <f t="shared" si="14"/>
        <v>0</v>
      </c>
      <c r="BC21">
        <f t="shared" si="15"/>
        <v>0</v>
      </c>
      <c r="BD21">
        <f t="shared" si="16"/>
        <v>0</v>
      </c>
      <c r="BE21">
        <f t="shared" si="17"/>
        <v>0</v>
      </c>
      <c r="BF21">
        <f t="shared" si="18"/>
        <v>0</v>
      </c>
      <c r="BG21">
        <f t="shared" si="19"/>
        <v>0</v>
      </c>
      <c r="BH21">
        <f t="shared" si="20"/>
        <v>0</v>
      </c>
      <c r="BI21">
        <f t="shared" si="21"/>
        <v>0</v>
      </c>
      <c r="BJ21">
        <f t="shared" si="22"/>
        <v>0</v>
      </c>
      <c r="BK21">
        <f t="shared" si="23"/>
        <v>0</v>
      </c>
      <c r="BL21">
        <f t="shared" si="24"/>
        <v>0</v>
      </c>
      <c r="BM21">
        <f t="shared" si="25"/>
        <v>0</v>
      </c>
      <c r="BN21">
        <f t="shared" si="26"/>
        <v>4.6144600000000002</v>
      </c>
      <c r="BO21">
        <f t="shared" si="27"/>
        <v>0</v>
      </c>
      <c r="BP21">
        <f t="shared" si="28"/>
        <v>0</v>
      </c>
      <c r="BQ21">
        <f t="shared" si="29"/>
        <v>0</v>
      </c>
      <c r="BR21">
        <f t="shared" si="30"/>
        <v>0</v>
      </c>
      <c r="BS21">
        <f t="shared" si="31"/>
        <v>0</v>
      </c>
      <c r="BT21">
        <f t="shared" si="32"/>
        <v>0</v>
      </c>
      <c r="BU21">
        <f t="shared" si="33"/>
        <v>0</v>
      </c>
      <c r="BV21">
        <f t="shared" si="34"/>
        <v>0</v>
      </c>
      <c r="BX21">
        <f t="shared" si="35"/>
        <v>0</v>
      </c>
      <c r="BY21">
        <f t="shared" si="36"/>
        <v>0</v>
      </c>
      <c r="BZ21">
        <f t="shared" si="37"/>
        <v>3.4819999999999997E-2</v>
      </c>
      <c r="CA21">
        <f t="shared" si="38"/>
        <v>0</v>
      </c>
      <c r="CB21">
        <f t="shared" si="39"/>
        <v>0</v>
      </c>
      <c r="CC21">
        <f t="shared" si="40"/>
        <v>0</v>
      </c>
      <c r="CD21">
        <f t="shared" si="41"/>
        <v>0</v>
      </c>
      <c r="CE21">
        <f t="shared" si="42"/>
        <v>1.43103</v>
      </c>
      <c r="CF21">
        <f t="shared" si="43"/>
        <v>0</v>
      </c>
      <c r="CG21">
        <f t="shared" si="44"/>
        <v>0</v>
      </c>
      <c r="CH21">
        <f t="shared" si="45"/>
        <v>0</v>
      </c>
      <c r="CI21">
        <f t="shared" si="46"/>
        <v>0</v>
      </c>
      <c r="CJ21">
        <f t="shared" si="47"/>
        <v>0</v>
      </c>
      <c r="CK21">
        <f t="shared" si="48"/>
        <v>0</v>
      </c>
      <c r="CL21">
        <f t="shared" si="49"/>
        <v>0</v>
      </c>
      <c r="CM21">
        <f t="shared" si="50"/>
        <v>0</v>
      </c>
      <c r="CN21">
        <f t="shared" si="51"/>
        <v>0</v>
      </c>
      <c r="CO21">
        <f t="shared" si="52"/>
        <v>0</v>
      </c>
      <c r="CP21">
        <f t="shared" si="53"/>
        <v>0</v>
      </c>
      <c r="CQ21">
        <f t="shared" si="54"/>
        <v>0</v>
      </c>
      <c r="CR21">
        <f t="shared" si="55"/>
        <v>0</v>
      </c>
      <c r="CS21">
        <f t="shared" si="56"/>
        <v>0</v>
      </c>
      <c r="CT21">
        <f t="shared" si="57"/>
        <v>0</v>
      </c>
      <c r="CU21">
        <f t="shared" si="58"/>
        <v>0</v>
      </c>
      <c r="CV21">
        <f t="shared" si="59"/>
        <v>0</v>
      </c>
      <c r="CW21">
        <f t="shared" si="60"/>
        <v>0</v>
      </c>
      <c r="CX21">
        <f t="shared" si="61"/>
        <v>-16.153949999999998</v>
      </c>
      <c r="CY21">
        <f t="shared" si="62"/>
        <v>0</v>
      </c>
      <c r="CZ21">
        <f t="shared" si="63"/>
        <v>0</v>
      </c>
      <c r="DA21">
        <f t="shared" si="64"/>
        <v>0</v>
      </c>
      <c r="DB21">
        <f t="shared" si="65"/>
        <v>0</v>
      </c>
      <c r="DC21">
        <f t="shared" si="66"/>
        <v>0</v>
      </c>
      <c r="DD21">
        <f t="shared" si="67"/>
        <v>0</v>
      </c>
      <c r="DE21">
        <f t="shared" si="68"/>
        <v>0</v>
      </c>
      <c r="DF21">
        <f t="shared" si="69"/>
        <v>0</v>
      </c>
    </row>
    <row r="22" spans="1:110" x14ac:dyDescent="0.25">
      <c r="A22" s="4">
        <f>raw!$A22:$A22</f>
        <v>43339</v>
      </c>
      <c r="B22" s="6" t="str">
        <f>raw!$B22:$B22</f>
        <v>0001-0018</v>
      </c>
      <c r="D22" t="str">
        <f>IF(score!$C22=".",".",IF(score!$C22=0,"1",IF(score!$C22=25,"0",IF(score!$C22=50,"0",IF(score!$C22=75,"0",IF(score!$C22=100,"0"))))))</f>
        <v>0</v>
      </c>
      <c r="E22" t="str">
        <f>IF(score!$C22=".",".",IF(score!$C22=0,"0",IF(score!$C22=25,"1",IF(score!$C22=50,"0",IF(score!$C22=75,"0",IF(score!$C22=100,"0"))))))</f>
        <v>0</v>
      </c>
      <c r="F22" t="str">
        <f>IF(score!$C22=".",".",IF(score!$C22=0,"0",IF(score!$C22=25,"0",IF(score!$C22=50,"1",IF(score!$C22=75,"0",IF(score!$C22=100,"0"))))))</f>
        <v>1</v>
      </c>
      <c r="G22" t="str">
        <f>IF(score!$C22=".",".",IF(score!$C22=0,"0",IF(score!$C22=25,"0",IF(score!$C22=50,"0",IF(score!$C22=75,"1",IF(score!$C22=100,"0"))))))</f>
        <v>0</v>
      </c>
      <c r="H22" t="str">
        <f>IF(score!$D22=".",".",IF(score!$D22=0,"1",IF(score!$D22=50,"0",IF(score!$D22=100,"0"))))</f>
        <v>0</v>
      </c>
      <c r="I22" t="str">
        <f>IF(score!$D22=".",".",IF(score!$D22=0,"0",IF(score!$D22=50,"1",IF(score!$D22=100,"0"))))</f>
        <v>1</v>
      </c>
      <c r="J22" t="str">
        <f>IF(score!$E22=".",".",IF(score!$E22=0,"1",IF(score!$E22=50,"0",IF(score!$E22=100,"0"))))</f>
        <v>0</v>
      </c>
      <c r="K22" t="str">
        <f>IF(score!$E22=".",".",IF(score!$E22=0,"0",IF(score!$E22=50,"1",IF(score!$E22=100,"0"))))</f>
        <v>1</v>
      </c>
      <c r="L22" t="str">
        <f>IF(score!$F22=".",".",IF(score!$F22=0,"1",IF(score!$F22=100,"0")))</f>
        <v>0</v>
      </c>
      <c r="M22" t="str">
        <f>IF(score!$G22=".",".",IF(score!$G22=0,"1",IF(score!$G22=100,"0")))</f>
        <v>0</v>
      </c>
      <c r="N22" t="str">
        <f>IF(score!$H22=".",".",IF(score!$H22=0,"1",IF(score!$H22=100,"0")))</f>
        <v>0</v>
      </c>
      <c r="O22" t="str">
        <f>IF(score!$I22=".",".",IF(score!$I22=0,"1",IF(score!$I22=50,"0",IF(score!$I22=100,"0"))))</f>
        <v>0</v>
      </c>
      <c r="P22" t="str">
        <f>IF(score!$J22=".",".",IF(score!$J22=0,"1",IF(score!$J22=25,"0",IF(score!$J22=50,"0",IF(score!$J22=75,"0",IF(score!$J22=100,"0"))))))</f>
        <v>0</v>
      </c>
      <c r="Q22" t="str">
        <f>IF(score!$J22=".",".",IF(score!$J22=0,"0",IF(score!$J22=25,"1",IF(score!$J22=50,"0",IF(score!$J22=75,"0",IF(score!$J22=100,"0"))))))</f>
        <v>0</v>
      </c>
      <c r="R22" t="str">
        <f>IF(score!$J22=".",".",IF(score!$J22=0,"0",IF(score!$J22=25,"0",IF(score!$J22=50,"1",IF(score!$J22=75,"0",IF(score!$J22=100,"0"))))))</f>
        <v>0</v>
      </c>
      <c r="S22" t="str">
        <f>IF(score!$J22=".",".",IF(score!$J22=0,"0",IF(score!$J22=25,"0",IF(score!$J22=50,"0",IF(score!$J22=75,"1",IF(score!$J22=100,"0"))))))</f>
        <v>1</v>
      </c>
      <c r="T22" t="str">
        <f>IF(score!$K22=".",".",IF(score!$K22=0,"1",IF(score!$K22=20,"0",IF(score!$K22=40,"0",IF(score!$K22=60,"0",IF(score!$K22=80,"0",IF(score!$K22=100,"0")))))))</f>
        <v>0</v>
      </c>
      <c r="U22" t="str">
        <f>IF(score!$K22=".",".",IF(score!$K22=0,"0",IF(score!$K22=20,"1",IF(score!$K22=40,"0",IF(score!$K22=60,"0",IF(score!$K22=80,"0",IF(score!$K22=100,"0")))))))</f>
        <v>0</v>
      </c>
      <c r="V22" t="str">
        <f>IF(score!$K22=".",".",IF(score!$K22=0,"0",IF(score!$K22=20,"0",IF(score!$K22=40,"1",IF(score!$K22=60,"0",IF(score!$K22=80,"0",IF(score!$K22=100,"0")))))))</f>
        <v>0</v>
      </c>
      <c r="W22" t="str">
        <f>IF(score!$K22=".",".",IF(score!$K22=0,"0",IF(score!$K22=20,"0",IF(score!$K22=40,"0",IF(score!$K22=60,"1",IF(score!$K22=80,"0",IF(score!$K22=100,"0")))))))</f>
        <v>0</v>
      </c>
      <c r="X22" t="str">
        <f>IF(score!$K22=".",".",IF(score!$K22=0,"0",IF(score!$K22=20,"0",IF(score!$K22=40,"0",IF(score!$K22=60,"0",IF(score!$K22=80,"1",IF(score!$K22=100,"0")))))))</f>
        <v>1</v>
      </c>
      <c r="Y22" t="str">
        <f>IF(score!$L22=".",".",IF(score!$L22=0,"1",IF(score!$L22=20,"0",IF(score!$L22=40,"0",IF(score!$L22=60,"0",IF(score!$L22=80,"0",IF(score!$L22=100,"0")))))))</f>
        <v>0</v>
      </c>
      <c r="Z22" t="str">
        <f>IF(score!$L22=".",".",IF(score!$L22=0,"0",IF(score!$L22=20,"1",IF(score!$L22=40,"0",IF(score!$L22=60,"0",IF(score!$L22=80,"0",IF(score!$L22=100,"0")))))))</f>
        <v>0</v>
      </c>
      <c r="AA22" t="str">
        <f>IF(score!$L22=".",".",IF(score!$L22=0,"0",IF(score!$L22=20,"0",IF(score!$L22=40,"1",IF(score!$L22=60,"0",IF(score!$L22=80,"0",IF(score!$L22=100,"0")))))))</f>
        <v>0</v>
      </c>
      <c r="AB22" t="str">
        <f>IF(score!$L22=".",".",IF(score!$L22=0,"0",IF(score!$L22=20,"0",IF(score!$L22=40,"0",IF(score!$L22=60,"1",IF(score!$L22=80,"0",IF(score!$L22=100,"0")))))))</f>
        <v>0</v>
      </c>
      <c r="AC22" t="str">
        <f>IF(score!$L22=".",".",IF(score!$L22=0,"0",IF(score!$L22=20,"0",IF(score!$L22=40,"0",IF(score!$L22=60,"0",IF(score!$L22=80,"1",IF(score!L22=100,"0")))))))</f>
        <v>1</v>
      </c>
      <c r="AD22" t="str">
        <f>IF(score!$M22=".",".",IF(score!$M22=0,"1",IF(score!$M22=20,"0",IF(score!$M22=40,"0",IF(score!$M22=60,"0",IF(score!$M22=80,"0",IF(score!$M22=100,"0")))))))</f>
        <v>0</v>
      </c>
      <c r="AE22" t="str">
        <f>IF(score!$M22=".",".",IF(score!$M22=0,"0",IF(score!$M22=20,"1",IF(score!$M22=40,"0",IF(score!$M22=60,"0",IF(score!$M22=80,"0",IF(score!$M22=100,"0")))))))</f>
        <v>0</v>
      </c>
      <c r="AF22" t="str">
        <f>IF(score!$M22=".",".",IF(score!$M22=0,"0",IF(score!$M22=20,"0",IF(score!$M22=40,"1",IF(score!$M22=60,"0",IF(score!$M22=80,"0",IF(score!$M22=100,"0")))))))</f>
        <v>0</v>
      </c>
      <c r="AG22" t="str">
        <f>IF(score!$M22=".",".",IF(score!$M22=0,"0",IF(score!$M22=20,"0",IF(score!$M22=40,"0",IF(score!$M22=60,"1",IF(score!$M22=80,"0",IF(score!$M22=100,"0")))))))</f>
        <v>0</v>
      </c>
      <c r="AH22" t="str">
        <f>IF(score!$M22=".",".",IF(score!$M22=0,"0",IF(score!$M22=20,"0",IF(score!$M22=40,"0",IF(score!$M22=60,"0",IF(score!$M22=80,"1",IF(score!$M22=100,"0")))))))</f>
        <v>1</v>
      </c>
      <c r="AI22" t="str">
        <f>IF(score!$N22=".",".",IF(score!$N22=0,"1",IF(score!$N22=25,"0",IF(score!$N22=50,"0",IF(score!$N22=75,"0",IF(score!$N22=100,"0"))))))</f>
        <v>0</v>
      </c>
      <c r="AJ22" t="str">
        <f>IF(score!$N22=".",".",IF(score!$N22=0,"0",IF(score!$N22=25,"1",IF(score!$N22=50,"0",IF(score!$N22=75,"0",IF(score!$N22=100,"0"))))))</f>
        <v>0</v>
      </c>
      <c r="AK22" t="str">
        <f>IF(score!$N22=".",".",IF(score!$N22=0,"0",IF(score!$N22=25,"0",IF(score!$N22=50,"1",IF(score!$N22=75,"0",IF(score!$N22=100,"0"))))))</f>
        <v>1</v>
      </c>
      <c r="AL22" t="str">
        <f>IF(score!$N22=".",".",IF(score!$N22=0,"0",IF(score!$N22=25,"0",IF(score!$N22=50,"0",IF(score!$N22=75,"1",IF(score!$N22=100,"0"))))))</f>
        <v>0</v>
      </c>
      <c r="AN22">
        <f t="shared" si="0"/>
        <v>0</v>
      </c>
      <c r="AO22">
        <f t="shared" si="1"/>
        <v>0</v>
      </c>
      <c r="AP22">
        <f t="shared" si="2"/>
        <v>-3.0239600000000002</v>
      </c>
      <c r="AQ22">
        <f t="shared" si="3"/>
        <v>0</v>
      </c>
      <c r="AR22">
        <f t="shared" si="4"/>
        <v>0</v>
      </c>
      <c r="AS22">
        <f t="shared" si="5"/>
        <v>-3.4555500000000001</v>
      </c>
      <c r="AT22">
        <f t="shared" si="6"/>
        <v>0</v>
      </c>
      <c r="AU22">
        <f t="shared" si="7"/>
        <v>-2.7355700000000001</v>
      </c>
      <c r="AV22">
        <f t="shared" si="8"/>
        <v>0</v>
      </c>
      <c r="AW22">
        <f t="shared" si="9"/>
        <v>0</v>
      </c>
      <c r="AX22">
        <f t="shared" si="10"/>
        <v>0</v>
      </c>
      <c r="AY22">
        <f t="shared" si="11"/>
        <v>0</v>
      </c>
      <c r="AZ22">
        <f t="shared" si="12"/>
        <v>0</v>
      </c>
      <c r="BA22">
        <f t="shared" si="13"/>
        <v>0</v>
      </c>
      <c r="BB22">
        <f t="shared" si="14"/>
        <v>0</v>
      </c>
      <c r="BC22">
        <f t="shared" si="15"/>
        <v>-3.8012999999999999</v>
      </c>
      <c r="BD22">
        <f t="shared" si="16"/>
        <v>0</v>
      </c>
      <c r="BE22">
        <f t="shared" si="17"/>
        <v>0</v>
      </c>
      <c r="BF22">
        <f t="shared" si="18"/>
        <v>0</v>
      </c>
      <c r="BG22">
        <f t="shared" si="19"/>
        <v>0</v>
      </c>
      <c r="BH22">
        <f t="shared" si="20"/>
        <v>0.66513999999999995</v>
      </c>
      <c r="BI22">
        <f t="shared" si="21"/>
        <v>0</v>
      </c>
      <c r="BJ22">
        <f t="shared" si="22"/>
        <v>0</v>
      </c>
      <c r="BK22">
        <f t="shared" si="23"/>
        <v>0</v>
      </c>
      <c r="BL22">
        <f t="shared" si="24"/>
        <v>0</v>
      </c>
      <c r="BM22">
        <f t="shared" si="25"/>
        <v>-0.42251</v>
      </c>
      <c r="BN22">
        <f t="shared" si="26"/>
        <v>0</v>
      </c>
      <c r="BO22">
        <f t="shared" si="27"/>
        <v>0</v>
      </c>
      <c r="BP22">
        <f t="shared" si="28"/>
        <v>0</v>
      </c>
      <c r="BQ22">
        <f t="shared" si="29"/>
        <v>0</v>
      </c>
      <c r="BR22">
        <f t="shared" si="30"/>
        <v>0.41188000000000002</v>
      </c>
      <c r="BS22">
        <f t="shared" si="31"/>
        <v>0</v>
      </c>
      <c r="BT22">
        <f t="shared" si="32"/>
        <v>0</v>
      </c>
      <c r="BU22">
        <f t="shared" si="33"/>
        <v>-0.18043000000000001</v>
      </c>
      <c r="BV22">
        <f t="shared" si="34"/>
        <v>0</v>
      </c>
      <c r="BX22">
        <f t="shared" si="35"/>
        <v>0</v>
      </c>
      <c r="BY22">
        <f t="shared" si="36"/>
        <v>0</v>
      </c>
      <c r="BZ22">
        <f t="shared" si="37"/>
        <v>3.4819999999999997E-2</v>
      </c>
      <c r="CA22">
        <f t="shared" si="38"/>
        <v>0</v>
      </c>
      <c r="CB22">
        <f t="shared" si="39"/>
        <v>0</v>
      </c>
      <c r="CC22">
        <f t="shared" si="40"/>
        <v>1.8684000000000001</v>
      </c>
      <c r="CD22">
        <f t="shared" si="41"/>
        <v>0</v>
      </c>
      <c r="CE22">
        <f t="shared" si="42"/>
        <v>1.43103</v>
      </c>
      <c r="CF22">
        <f t="shared" si="43"/>
        <v>0</v>
      </c>
      <c r="CG22">
        <f t="shared" si="44"/>
        <v>0</v>
      </c>
      <c r="CH22">
        <f t="shared" si="45"/>
        <v>0</v>
      </c>
      <c r="CI22">
        <f t="shared" si="46"/>
        <v>0</v>
      </c>
      <c r="CJ22">
        <f t="shared" si="47"/>
        <v>0</v>
      </c>
      <c r="CK22">
        <f t="shared" si="48"/>
        <v>0</v>
      </c>
      <c r="CL22">
        <f t="shared" si="49"/>
        <v>0</v>
      </c>
      <c r="CM22">
        <f t="shared" si="50"/>
        <v>0.90383999999999998</v>
      </c>
      <c r="CN22">
        <f t="shared" si="51"/>
        <v>0</v>
      </c>
      <c r="CO22">
        <f t="shared" si="52"/>
        <v>0</v>
      </c>
      <c r="CP22">
        <f t="shared" si="53"/>
        <v>0</v>
      </c>
      <c r="CQ22">
        <f t="shared" si="54"/>
        <v>0</v>
      </c>
      <c r="CR22">
        <f t="shared" si="55"/>
        <v>-1.9494899999999999</v>
      </c>
      <c r="CS22">
        <f t="shared" si="56"/>
        <v>0</v>
      </c>
      <c r="CT22">
        <f t="shared" si="57"/>
        <v>0</v>
      </c>
      <c r="CU22">
        <f t="shared" si="58"/>
        <v>0</v>
      </c>
      <c r="CV22">
        <f t="shared" si="59"/>
        <v>0</v>
      </c>
      <c r="CW22">
        <f t="shared" si="60"/>
        <v>-0.92057</v>
      </c>
      <c r="CX22">
        <f t="shared" si="61"/>
        <v>0</v>
      </c>
      <c r="CY22">
        <f t="shared" si="62"/>
        <v>0</v>
      </c>
      <c r="CZ22">
        <f t="shared" si="63"/>
        <v>0</v>
      </c>
      <c r="DA22">
        <f t="shared" si="64"/>
        <v>0</v>
      </c>
      <c r="DB22">
        <f t="shared" si="65"/>
        <v>-1.9593400000000001</v>
      </c>
      <c r="DC22">
        <f t="shared" si="66"/>
        <v>0</v>
      </c>
      <c r="DD22">
        <f t="shared" si="67"/>
        <v>0</v>
      </c>
      <c r="DE22">
        <f t="shared" si="68"/>
        <v>-5.63286</v>
      </c>
      <c r="DF22">
        <f t="shared" si="69"/>
        <v>0</v>
      </c>
    </row>
    <row r="23" spans="1:110" x14ac:dyDescent="0.25">
      <c r="A23" s="4">
        <f>raw!$A23:$A23</f>
        <v>43375</v>
      </c>
      <c r="B23" s="6" t="str">
        <f>raw!$B23:$B23</f>
        <v>0001-0022</v>
      </c>
      <c r="D23" t="str">
        <f>IF(score!$C23=".",".",IF(score!$C23=0,"1",IF(score!$C23=25,"0",IF(score!$C23=50,"0",IF(score!$C23=75,"0",IF(score!$C23=100,"0"))))))</f>
        <v>0</v>
      </c>
      <c r="E23" t="str">
        <f>IF(score!$C23=".",".",IF(score!$C23=0,"0",IF(score!$C23=25,"1",IF(score!$C23=50,"0",IF(score!$C23=75,"0",IF(score!$C23=100,"0"))))))</f>
        <v>0</v>
      </c>
      <c r="F23" t="str">
        <f>IF(score!$C23=".",".",IF(score!$C23=0,"0",IF(score!$C23=25,"0",IF(score!$C23=50,"1",IF(score!$C23=75,"0",IF(score!$C23=100,"0"))))))</f>
        <v>1</v>
      </c>
      <c r="G23" t="str">
        <f>IF(score!$C23=".",".",IF(score!$C23=0,"0",IF(score!$C23=25,"0",IF(score!$C23=50,"0",IF(score!$C23=75,"1",IF(score!$C23=100,"0"))))))</f>
        <v>0</v>
      </c>
      <c r="H23" t="str">
        <f>IF(score!$D23=".",".",IF(score!$D23=0,"1",IF(score!$D23=50,"0",IF(score!$D23=100,"0"))))</f>
        <v>0</v>
      </c>
      <c r="I23" t="str">
        <f>IF(score!$D23=".",".",IF(score!$D23=0,"0",IF(score!$D23=50,"1",IF(score!$D23=100,"0"))))</f>
        <v>1</v>
      </c>
      <c r="J23" t="str">
        <f>IF(score!$E23=".",".",IF(score!$E23=0,"1",IF(score!$E23=50,"0",IF(score!$E23=100,"0"))))</f>
        <v>0</v>
      </c>
      <c r="K23" t="str">
        <f>IF(score!$E23=".",".",IF(score!$E23=0,"0",IF(score!$E23=50,"1",IF(score!$E23=100,"0"))))</f>
        <v>1</v>
      </c>
      <c r="L23" t="str">
        <f>IF(score!$F23=".",".",IF(score!$F23=0,"1",IF(score!$F23=100,"0")))</f>
        <v>1</v>
      </c>
      <c r="M23" t="str">
        <f>IF(score!$G23=".",".",IF(score!$G23=0,"1",IF(score!$G23=100,"0")))</f>
        <v>1</v>
      </c>
      <c r="N23" t="str">
        <f>IF(score!$H23=".",".",IF(score!$H23=0,"1",IF(score!$H23=100,"0")))</f>
        <v>1</v>
      </c>
      <c r="O23" t="str">
        <f>IF(score!$I23=".",".",IF(score!$I23=0,"1",IF(score!$I23=50,"0",IF(score!$I23=100,"0"))))</f>
        <v>1</v>
      </c>
      <c r="P23" t="str">
        <f>IF(score!$J23=".",".",IF(score!$J23=0,"1",IF(score!$J23=25,"0",IF(score!$J23=50,"0",IF(score!$J23=75,"0",IF(score!$J23=100,"0"))))))</f>
        <v>0</v>
      </c>
      <c r="Q23" t="str">
        <f>IF(score!$J23=".",".",IF(score!$J23=0,"0",IF(score!$J23=25,"1",IF(score!$J23=50,"0",IF(score!$J23=75,"0",IF(score!$J23=100,"0"))))))</f>
        <v>0</v>
      </c>
      <c r="R23" t="str">
        <f>IF(score!$J23=".",".",IF(score!$J23=0,"0",IF(score!$J23=25,"0",IF(score!$J23=50,"1",IF(score!$J23=75,"0",IF(score!$J23=100,"0"))))))</f>
        <v>1</v>
      </c>
      <c r="S23" t="str">
        <f>IF(score!$J23=".",".",IF(score!$J23=0,"0",IF(score!$J23=25,"0",IF(score!$J23=50,"0",IF(score!$J23=75,"1",IF(score!$J23=100,"0"))))))</f>
        <v>0</v>
      </c>
      <c r="T23" t="str">
        <f>IF(score!$K23=".",".",IF(score!$K23=0,"1",IF(score!$K23=20,"0",IF(score!$K23=40,"0",IF(score!$K23=60,"0",IF(score!$K23=80,"0",IF(score!$K23=100,"0")))))))</f>
        <v>0</v>
      </c>
      <c r="U23" t="str">
        <f>IF(score!$K23=".",".",IF(score!$K23=0,"0",IF(score!$K23=20,"1",IF(score!$K23=40,"0",IF(score!$K23=60,"0",IF(score!$K23=80,"0",IF(score!$K23=100,"0")))))))</f>
        <v>0</v>
      </c>
      <c r="V23" t="str">
        <f>IF(score!$K23=".",".",IF(score!$K23=0,"0",IF(score!$K23=20,"0",IF(score!$K23=40,"1",IF(score!$K23=60,"0",IF(score!$K23=80,"0",IF(score!$K23=100,"0")))))))</f>
        <v>1</v>
      </c>
      <c r="W23" t="str">
        <f>IF(score!$K23=".",".",IF(score!$K23=0,"0",IF(score!$K23=20,"0",IF(score!$K23=40,"0",IF(score!$K23=60,"1",IF(score!$K23=80,"0",IF(score!$K23=100,"0")))))))</f>
        <v>0</v>
      </c>
      <c r="X23" t="str">
        <f>IF(score!$K23=".",".",IF(score!$K23=0,"0",IF(score!$K23=20,"0",IF(score!$K23=40,"0",IF(score!$K23=60,"0",IF(score!$K23=80,"1",IF(score!$K23=100,"0")))))))</f>
        <v>0</v>
      </c>
      <c r="Y23" t="str">
        <f>IF(score!$L23=".",".",IF(score!$L23=0,"1",IF(score!$L23=20,"0",IF(score!$L23=40,"0",IF(score!$L23=60,"0",IF(score!$L23=80,"0",IF(score!$L23=100,"0")))))))</f>
        <v>0</v>
      </c>
      <c r="Z23" t="str">
        <f>IF(score!$L23=".",".",IF(score!$L23=0,"0",IF(score!$L23=20,"1",IF(score!$L23=40,"0",IF(score!$L23=60,"0",IF(score!$L23=80,"0",IF(score!$L23=100,"0")))))))</f>
        <v>0</v>
      </c>
      <c r="AA23" t="str">
        <f>IF(score!$L23=".",".",IF(score!$L23=0,"0",IF(score!$L23=20,"0",IF(score!$L23=40,"1",IF(score!$L23=60,"0",IF(score!$L23=80,"0",IF(score!$L23=100,"0")))))))</f>
        <v>1</v>
      </c>
      <c r="AB23" t="str">
        <f>IF(score!$L23=".",".",IF(score!$L23=0,"0",IF(score!$L23=20,"0",IF(score!$L23=40,"0",IF(score!$L23=60,"1",IF(score!$L23=80,"0",IF(score!$L23=100,"0")))))))</f>
        <v>0</v>
      </c>
      <c r="AC23" t="str">
        <f>IF(score!$L23=".",".",IF(score!$L23=0,"0",IF(score!$L23=20,"0",IF(score!$L23=40,"0",IF(score!$L23=60,"0",IF(score!$L23=80,"1",IF(score!L23=100,"0")))))))</f>
        <v>0</v>
      </c>
      <c r="AD23" t="str">
        <f>IF(score!$M23=".",".",IF(score!$M23=0,"1",IF(score!$M23=20,"0",IF(score!$M23=40,"0",IF(score!$M23=60,"0",IF(score!$M23=80,"0",IF(score!$M23=100,"0")))))))</f>
        <v>0</v>
      </c>
      <c r="AE23" t="str">
        <f>IF(score!$M23=".",".",IF(score!$M23=0,"0",IF(score!$M23=20,"1",IF(score!$M23=40,"0",IF(score!$M23=60,"0",IF(score!$M23=80,"0",IF(score!$M23=100,"0")))))))</f>
        <v>0</v>
      </c>
      <c r="AF23" t="str">
        <f>IF(score!$M23=".",".",IF(score!$M23=0,"0",IF(score!$M23=20,"0",IF(score!$M23=40,"1",IF(score!$M23=60,"0",IF(score!$M23=80,"0",IF(score!$M23=100,"0")))))))</f>
        <v>0</v>
      </c>
      <c r="AG23" t="str">
        <f>IF(score!$M23=".",".",IF(score!$M23=0,"0",IF(score!$M23=20,"0",IF(score!$M23=40,"0",IF(score!$M23=60,"1",IF(score!$M23=80,"0",IF(score!$M23=100,"0")))))))</f>
        <v>1</v>
      </c>
      <c r="AH23" t="str">
        <f>IF(score!$M23=".",".",IF(score!$M23=0,"0",IF(score!$M23=20,"0",IF(score!$M23=40,"0",IF(score!$M23=60,"0",IF(score!$M23=80,"1",IF(score!$M23=100,"0")))))))</f>
        <v>0</v>
      </c>
      <c r="AI23" t="str">
        <f>IF(score!$N23=".",".",IF(score!$N23=0,"1",IF(score!$N23=25,"0",IF(score!$N23=50,"0",IF(score!$N23=75,"0",IF(score!$N23=100,"0"))))))</f>
        <v>0</v>
      </c>
      <c r="AJ23" t="str">
        <f>IF(score!$N23=".",".",IF(score!$N23=0,"0",IF(score!$N23=25,"1",IF(score!$N23=50,"0",IF(score!$N23=75,"0",IF(score!$N23=100,"0"))))))</f>
        <v>0</v>
      </c>
      <c r="AK23" t="str">
        <f>IF(score!$N23=".",".",IF(score!$N23=0,"0",IF(score!$N23=25,"0",IF(score!$N23=50,"1",IF(score!$N23=75,"0",IF(score!$N23=100,"0"))))))</f>
        <v>1</v>
      </c>
      <c r="AL23" t="str">
        <f>IF(score!$N23=".",".",IF(score!$N23=0,"0",IF(score!$N23=25,"0",IF(score!$N23=50,"0",IF(score!$N23=75,"1",IF(score!$N23=100,"0"))))))</f>
        <v>0</v>
      </c>
      <c r="AN23">
        <f t="shared" si="0"/>
        <v>0</v>
      </c>
      <c r="AO23">
        <f t="shared" si="1"/>
        <v>0</v>
      </c>
      <c r="AP23">
        <f t="shared" si="2"/>
        <v>-3.0239600000000002</v>
      </c>
      <c r="AQ23">
        <f t="shared" si="3"/>
        <v>0</v>
      </c>
      <c r="AR23">
        <f t="shared" si="4"/>
        <v>0</v>
      </c>
      <c r="AS23">
        <f t="shared" si="5"/>
        <v>-3.4555500000000001</v>
      </c>
      <c r="AT23">
        <f t="shared" si="6"/>
        <v>0</v>
      </c>
      <c r="AU23">
        <f t="shared" si="7"/>
        <v>-2.7355700000000001</v>
      </c>
      <c r="AV23">
        <f t="shared" si="8"/>
        <v>-4.6161700000000003</v>
      </c>
      <c r="AW23">
        <f t="shared" si="9"/>
        <v>-5.5174700000000003</v>
      </c>
      <c r="AX23">
        <f t="shared" si="10"/>
        <v>3.04365</v>
      </c>
      <c r="AY23">
        <f t="shared" si="11"/>
        <v>2.32091</v>
      </c>
      <c r="AZ23">
        <f t="shared" si="12"/>
        <v>0</v>
      </c>
      <c r="BA23">
        <f t="shared" si="13"/>
        <v>0</v>
      </c>
      <c r="BB23">
        <f t="shared" si="14"/>
        <v>-6.5052199999999996</v>
      </c>
      <c r="BC23">
        <f t="shared" si="15"/>
        <v>0</v>
      </c>
      <c r="BD23">
        <f t="shared" si="16"/>
        <v>0</v>
      </c>
      <c r="BE23">
        <f t="shared" si="17"/>
        <v>0</v>
      </c>
      <c r="BF23">
        <f t="shared" si="18"/>
        <v>2.3724099999999999</v>
      </c>
      <c r="BG23">
        <f t="shared" si="19"/>
        <v>0</v>
      </c>
      <c r="BH23">
        <f t="shared" si="20"/>
        <v>0</v>
      </c>
      <c r="BI23">
        <f t="shared" si="21"/>
        <v>0</v>
      </c>
      <c r="BJ23">
        <f t="shared" si="22"/>
        <v>0</v>
      </c>
      <c r="BK23">
        <f t="shared" si="23"/>
        <v>-1.6185</v>
      </c>
      <c r="BL23">
        <f t="shared" si="24"/>
        <v>0</v>
      </c>
      <c r="BM23">
        <f t="shared" si="25"/>
        <v>0</v>
      </c>
      <c r="BN23">
        <f t="shared" si="26"/>
        <v>0</v>
      </c>
      <c r="BO23">
        <f t="shared" si="27"/>
        <v>0</v>
      </c>
      <c r="BP23">
        <f t="shared" si="28"/>
        <v>0</v>
      </c>
      <c r="BQ23">
        <f t="shared" si="29"/>
        <v>1.28044</v>
      </c>
      <c r="BR23">
        <f t="shared" si="30"/>
        <v>0</v>
      </c>
      <c r="BS23">
        <f t="shared" si="31"/>
        <v>0</v>
      </c>
      <c r="BT23">
        <f t="shared" si="32"/>
        <v>0</v>
      </c>
      <c r="BU23">
        <f t="shared" si="33"/>
        <v>-0.18043000000000001</v>
      </c>
      <c r="BV23">
        <f t="shared" si="34"/>
        <v>0</v>
      </c>
      <c r="BX23">
        <f t="shared" si="35"/>
        <v>0</v>
      </c>
      <c r="BY23">
        <f t="shared" si="36"/>
        <v>0</v>
      </c>
      <c r="BZ23">
        <f t="shared" si="37"/>
        <v>3.4819999999999997E-2</v>
      </c>
      <c r="CA23">
        <f t="shared" si="38"/>
        <v>0</v>
      </c>
      <c r="CB23">
        <f t="shared" si="39"/>
        <v>0</v>
      </c>
      <c r="CC23">
        <f t="shared" si="40"/>
        <v>1.8684000000000001</v>
      </c>
      <c r="CD23">
        <f t="shared" si="41"/>
        <v>0</v>
      </c>
      <c r="CE23">
        <f t="shared" si="42"/>
        <v>1.43103</v>
      </c>
      <c r="CF23">
        <f t="shared" si="43"/>
        <v>1.4406000000000001</v>
      </c>
      <c r="CG23">
        <f t="shared" si="44"/>
        <v>1.6696800000000001</v>
      </c>
      <c r="CH23">
        <f t="shared" si="45"/>
        <v>-6.8267199999999999</v>
      </c>
      <c r="CI23">
        <f t="shared" si="46"/>
        <v>-5.6992099999999999</v>
      </c>
      <c r="CJ23">
        <f t="shared" si="47"/>
        <v>0</v>
      </c>
      <c r="CK23">
        <f t="shared" si="48"/>
        <v>0</v>
      </c>
      <c r="CL23">
        <f t="shared" si="49"/>
        <v>1.4938400000000001</v>
      </c>
      <c r="CM23">
        <f t="shared" si="50"/>
        <v>0</v>
      </c>
      <c r="CN23">
        <f t="shared" si="51"/>
        <v>0</v>
      </c>
      <c r="CO23">
        <f t="shared" si="52"/>
        <v>0</v>
      </c>
      <c r="CP23">
        <f t="shared" si="53"/>
        <v>-6.31121</v>
      </c>
      <c r="CQ23">
        <f t="shared" si="54"/>
        <v>0</v>
      </c>
      <c r="CR23">
        <f t="shared" si="55"/>
        <v>0</v>
      </c>
      <c r="CS23">
        <f t="shared" si="56"/>
        <v>0</v>
      </c>
      <c r="CT23">
        <f t="shared" si="57"/>
        <v>0</v>
      </c>
      <c r="CU23">
        <f t="shared" si="58"/>
        <v>-3.2980499999999999</v>
      </c>
      <c r="CV23">
        <f t="shared" si="59"/>
        <v>0</v>
      </c>
      <c r="CW23">
        <f t="shared" si="60"/>
        <v>0</v>
      </c>
      <c r="CX23">
        <f t="shared" si="61"/>
        <v>0</v>
      </c>
      <c r="CY23">
        <f t="shared" si="62"/>
        <v>0</v>
      </c>
      <c r="CZ23">
        <f t="shared" si="63"/>
        <v>0</v>
      </c>
      <c r="DA23">
        <f t="shared" si="64"/>
        <v>-4.5905500000000004</v>
      </c>
      <c r="DB23">
        <f t="shared" si="65"/>
        <v>0</v>
      </c>
      <c r="DC23">
        <f t="shared" si="66"/>
        <v>0</v>
      </c>
      <c r="DD23">
        <f t="shared" si="67"/>
        <v>0</v>
      </c>
      <c r="DE23">
        <f t="shared" si="68"/>
        <v>-5.63286</v>
      </c>
      <c r="DF23">
        <f t="shared" si="69"/>
        <v>0</v>
      </c>
    </row>
    <row r="24" spans="1:110" x14ac:dyDescent="0.25">
      <c r="A24" s="4">
        <f>raw!$A24:$A24</f>
        <v>43375</v>
      </c>
      <c r="B24" s="6" t="str">
        <f>raw!$B24:$B24</f>
        <v>0001-0023</v>
      </c>
      <c r="D24" t="str">
        <f>IF(score!$C24=".",".",IF(score!$C24=0,"1",IF(score!$C24=25,"0",IF(score!$C24=50,"0",IF(score!$C24=75,"0",IF(score!$C24=100,"0"))))))</f>
        <v>0</v>
      </c>
      <c r="E24" t="str">
        <f>IF(score!$C24=".",".",IF(score!$C24=0,"0",IF(score!$C24=25,"1",IF(score!$C24=50,"0",IF(score!$C24=75,"0",IF(score!$C24=100,"0"))))))</f>
        <v>0</v>
      </c>
      <c r="F24" t="str">
        <f>IF(score!$C24=".",".",IF(score!$C24=0,"0",IF(score!$C24=25,"0",IF(score!$C24=50,"1",IF(score!$C24=75,"0",IF(score!$C24=100,"0"))))))</f>
        <v>1</v>
      </c>
      <c r="G24" t="str">
        <f>IF(score!$C24=".",".",IF(score!$C24=0,"0",IF(score!$C24=25,"0",IF(score!$C24=50,"0",IF(score!$C24=75,"1",IF(score!$C24=100,"0"))))))</f>
        <v>0</v>
      </c>
      <c r="H24" t="str">
        <f>IF(score!$D24=".",".",IF(score!$D24=0,"1",IF(score!$D24=50,"0",IF(score!$D24=100,"0"))))</f>
        <v>0</v>
      </c>
      <c r="I24" t="str">
        <f>IF(score!$D24=".",".",IF(score!$D24=0,"0",IF(score!$D24=50,"1",IF(score!$D24=100,"0"))))</f>
        <v>0</v>
      </c>
      <c r="J24" t="str">
        <f>IF(score!$E24=".",".",IF(score!$E24=0,"1",IF(score!$E24=50,"0",IF(score!$E24=100,"0"))))</f>
        <v>1</v>
      </c>
      <c r="K24" t="str">
        <f>IF(score!$E24=".",".",IF(score!$E24=0,"0",IF(score!$E24=50,"1",IF(score!$E24=100,"0"))))</f>
        <v>0</v>
      </c>
      <c r="L24" t="str">
        <f>IF(score!$F24=".",".",IF(score!$F24=0,"1",IF(score!$F24=100,"0")))</f>
        <v>0</v>
      </c>
      <c r="M24" t="str">
        <f>IF(score!$G24=".",".",IF(score!$G24=0,"1",IF(score!$G24=100,"0")))</f>
        <v>0</v>
      </c>
      <c r="N24" t="str">
        <f>IF(score!$H24=".",".",IF(score!$H24=0,"1",IF(score!$H24=100,"0")))</f>
        <v>0</v>
      </c>
      <c r="O24" t="str">
        <f>IF(score!$I24=".",".",IF(score!$I24=0,"1",IF(score!$I24=50,"0",IF(score!$I24=100,"0"))))</f>
        <v>0</v>
      </c>
      <c r="P24" t="str">
        <f>IF(score!$J24=".",".",IF(score!$J24=0,"1",IF(score!$J24=25,"0",IF(score!$J24=50,"0",IF(score!$J24=75,"0",IF(score!$J24=100,"0"))))))</f>
        <v>0</v>
      </c>
      <c r="Q24" t="str">
        <f>IF(score!$J24=".",".",IF(score!$J24=0,"0",IF(score!$J24=25,"1",IF(score!$J24=50,"0",IF(score!$J24=75,"0",IF(score!$J24=100,"0"))))))</f>
        <v>0</v>
      </c>
      <c r="R24" t="str">
        <f>IF(score!$J24=".",".",IF(score!$J24=0,"0",IF(score!$J24=25,"0",IF(score!$J24=50,"1",IF(score!$J24=75,"0",IF(score!$J24=100,"0"))))))</f>
        <v>0</v>
      </c>
      <c r="S24" t="str">
        <f>IF(score!$J24=".",".",IF(score!$J24=0,"0",IF(score!$J24=25,"0",IF(score!$J24=50,"0",IF(score!$J24=75,"1",IF(score!$J24=100,"0"))))))</f>
        <v>0</v>
      </c>
      <c r="T24" t="str">
        <f>IF(score!$K24=".",".",IF(score!$K24=0,"1",IF(score!$K24=20,"0",IF(score!$K24=40,"0",IF(score!$K24=60,"0",IF(score!$K24=80,"0",IF(score!$K24=100,"0")))))))</f>
        <v>0</v>
      </c>
      <c r="U24" t="str">
        <f>IF(score!$K24=".",".",IF(score!$K24=0,"0",IF(score!$K24=20,"1",IF(score!$K24=40,"0",IF(score!$K24=60,"0",IF(score!$K24=80,"0",IF(score!$K24=100,"0")))))))</f>
        <v>0</v>
      </c>
      <c r="V24" t="str">
        <f>IF(score!$K24=".",".",IF(score!$K24=0,"0",IF(score!$K24=20,"0",IF(score!$K24=40,"1",IF(score!$K24=60,"0",IF(score!$K24=80,"0",IF(score!$K24=100,"0")))))))</f>
        <v>0</v>
      </c>
      <c r="W24" t="str">
        <f>IF(score!$K24=".",".",IF(score!$K24=0,"0",IF(score!$K24=20,"0",IF(score!$K24=40,"0",IF(score!$K24=60,"1",IF(score!$K24=80,"0",IF(score!$K24=100,"0")))))))</f>
        <v>0</v>
      </c>
      <c r="X24" t="str">
        <f>IF(score!$K24=".",".",IF(score!$K24=0,"0",IF(score!$K24=20,"0",IF(score!$K24=40,"0",IF(score!$K24=60,"0",IF(score!$K24=80,"1",IF(score!$K24=100,"0")))))))</f>
        <v>0</v>
      </c>
      <c r="Y24" t="str">
        <f>IF(score!$L24=".",".",IF(score!$L24=0,"1",IF(score!$L24=20,"0",IF(score!$L24=40,"0",IF(score!$L24=60,"0",IF(score!$L24=80,"0",IF(score!$L24=100,"0")))))))</f>
        <v>0</v>
      </c>
      <c r="Z24" t="str">
        <f>IF(score!$L24=".",".",IF(score!$L24=0,"0",IF(score!$L24=20,"1",IF(score!$L24=40,"0",IF(score!$L24=60,"0",IF(score!$L24=80,"0",IF(score!$L24=100,"0")))))))</f>
        <v>0</v>
      </c>
      <c r="AA24" t="str">
        <f>IF(score!$L24=".",".",IF(score!$L24=0,"0",IF(score!$L24=20,"0",IF(score!$L24=40,"1",IF(score!$L24=60,"0",IF(score!$L24=80,"0",IF(score!$L24=100,"0")))))))</f>
        <v>0</v>
      </c>
      <c r="AB24" t="str">
        <f>IF(score!$L24=".",".",IF(score!$L24=0,"0",IF(score!$L24=20,"0",IF(score!$L24=40,"0",IF(score!$L24=60,"1",IF(score!$L24=80,"0",IF(score!$L24=100,"0")))))))</f>
        <v>0</v>
      </c>
      <c r="AC24" t="str">
        <f>IF(score!$L24=".",".",IF(score!$L24=0,"0",IF(score!$L24=20,"0",IF(score!$L24=40,"0",IF(score!$L24=60,"0",IF(score!$L24=80,"1",IF(score!L24=100,"0")))))))</f>
        <v>0</v>
      </c>
      <c r="AD24" t="str">
        <f>IF(score!$M24=".",".",IF(score!$M24=0,"1",IF(score!$M24=20,"0",IF(score!$M24=40,"0",IF(score!$M24=60,"0",IF(score!$M24=80,"0",IF(score!$M24=100,"0")))))))</f>
        <v>0</v>
      </c>
      <c r="AE24" t="str">
        <f>IF(score!$M24=".",".",IF(score!$M24=0,"0",IF(score!$M24=20,"1",IF(score!$M24=40,"0",IF(score!$M24=60,"0",IF(score!$M24=80,"0",IF(score!$M24=100,"0")))))))</f>
        <v>0</v>
      </c>
      <c r="AF24" t="str">
        <f>IF(score!$M24=".",".",IF(score!$M24=0,"0",IF(score!$M24=20,"0",IF(score!$M24=40,"1",IF(score!$M24=60,"0",IF(score!$M24=80,"0",IF(score!$M24=100,"0")))))))</f>
        <v>0</v>
      </c>
      <c r="AG24" t="str">
        <f>IF(score!$M24=".",".",IF(score!$M24=0,"0",IF(score!$M24=20,"0",IF(score!$M24=40,"0",IF(score!$M24=60,"1",IF(score!$M24=80,"0",IF(score!$M24=100,"0")))))))</f>
        <v>0</v>
      </c>
      <c r="AH24" t="str">
        <f>IF(score!$M24=".",".",IF(score!$M24=0,"0",IF(score!$M24=20,"0",IF(score!$M24=40,"0",IF(score!$M24=60,"0",IF(score!$M24=80,"1",IF(score!$M24=100,"0")))))))</f>
        <v>0</v>
      </c>
      <c r="AI24" t="str">
        <f>IF(score!$N24=".",".",IF(score!$N24=0,"1",IF(score!$N24=25,"0",IF(score!$N24=50,"0",IF(score!$N24=75,"0",IF(score!$N24=100,"0"))))))</f>
        <v>0</v>
      </c>
      <c r="AJ24" t="str">
        <f>IF(score!$N24=".",".",IF(score!$N24=0,"0",IF(score!$N24=25,"1",IF(score!$N24=50,"0",IF(score!$N24=75,"0",IF(score!$N24=100,"0"))))))</f>
        <v>0</v>
      </c>
      <c r="AK24" t="str">
        <f>IF(score!$N24=".",".",IF(score!$N24=0,"0",IF(score!$N24=25,"0",IF(score!$N24=50,"1",IF(score!$N24=75,"0",IF(score!$N24=100,"0"))))))</f>
        <v>0</v>
      </c>
      <c r="AL24" t="str">
        <f>IF(score!$N24=".",".",IF(score!$N24=0,"0",IF(score!$N24=25,"0",IF(score!$N24=50,"0",IF(score!$N24=75,"1",IF(score!$N24=100,"0"))))))</f>
        <v>0</v>
      </c>
      <c r="AN24">
        <f t="shared" si="0"/>
        <v>0</v>
      </c>
      <c r="AO24">
        <f t="shared" si="1"/>
        <v>0</v>
      </c>
      <c r="AP24">
        <f t="shared" si="2"/>
        <v>-3.0239600000000002</v>
      </c>
      <c r="AQ24">
        <f t="shared" si="3"/>
        <v>0</v>
      </c>
      <c r="AR24">
        <f t="shared" si="4"/>
        <v>0</v>
      </c>
      <c r="AS24">
        <f t="shared" si="5"/>
        <v>0</v>
      </c>
      <c r="AT24">
        <f t="shared" si="6"/>
        <v>-6.24397</v>
      </c>
      <c r="AU24">
        <f t="shared" si="7"/>
        <v>0</v>
      </c>
      <c r="AV24">
        <f t="shared" si="8"/>
        <v>0</v>
      </c>
      <c r="AW24">
        <f t="shared" si="9"/>
        <v>0</v>
      </c>
      <c r="AX24">
        <f t="shared" si="10"/>
        <v>0</v>
      </c>
      <c r="AY24">
        <f t="shared" si="11"/>
        <v>0</v>
      </c>
      <c r="AZ24">
        <f t="shared" si="12"/>
        <v>0</v>
      </c>
      <c r="BA24">
        <f t="shared" si="13"/>
        <v>0</v>
      </c>
      <c r="BB24">
        <f t="shared" si="14"/>
        <v>0</v>
      </c>
      <c r="BC24">
        <f t="shared" si="15"/>
        <v>0</v>
      </c>
      <c r="BD24">
        <f t="shared" si="16"/>
        <v>0</v>
      </c>
      <c r="BE24">
        <f t="shared" si="17"/>
        <v>0</v>
      </c>
      <c r="BF24">
        <f t="shared" si="18"/>
        <v>0</v>
      </c>
      <c r="BG24">
        <f t="shared" si="19"/>
        <v>0</v>
      </c>
      <c r="BH24">
        <f t="shared" si="20"/>
        <v>0</v>
      </c>
      <c r="BI24">
        <f t="shared" si="21"/>
        <v>0</v>
      </c>
      <c r="BJ24">
        <f t="shared" si="22"/>
        <v>0</v>
      </c>
      <c r="BK24">
        <f t="shared" si="23"/>
        <v>0</v>
      </c>
      <c r="BL24">
        <f t="shared" si="24"/>
        <v>0</v>
      </c>
      <c r="BM24">
        <f t="shared" si="25"/>
        <v>0</v>
      </c>
      <c r="BN24">
        <f t="shared" si="26"/>
        <v>0</v>
      </c>
      <c r="BO24">
        <f t="shared" si="27"/>
        <v>0</v>
      </c>
      <c r="BP24">
        <f t="shared" si="28"/>
        <v>0</v>
      </c>
      <c r="BQ24">
        <f t="shared" si="29"/>
        <v>0</v>
      </c>
      <c r="BR24">
        <f t="shared" si="30"/>
        <v>0</v>
      </c>
      <c r="BS24">
        <f t="shared" si="31"/>
        <v>0</v>
      </c>
      <c r="BT24">
        <f t="shared" si="32"/>
        <v>0</v>
      </c>
      <c r="BU24">
        <f t="shared" si="33"/>
        <v>0</v>
      </c>
      <c r="BV24">
        <f t="shared" si="34"/>
        <v>0</v>
      </c>
      <c r="BX24">
        <f t="shared" si="35"/>
        <v>0</v>
      </c>
      <c r="BY24">
        <f t="shared" si="36"/>
        <v>0</v>
      </c>
      <c r="BZ24">
        <f t="shared" si="37"/>
        <v>3.4819999999999997E-2</v>
      </c>
      <c r="CA24">
        <f t="shared" si="38"/>
        <v>0</v>
      </c>
      <c r="CB24">
        <f t="shared" si="39"/>
        <v>0</v>
      </c>
      <c r="CC24">
        <f t="shared" si="40"/>
        <v>0</v>
      </c>
      <c r="CD24">
        <f t="shared" si="41"/>
        <v>2.68282</v>
      </c>
      <c r="CE24">
        <f t="shared" si="42"/>
        <v>0</v>
      </c>
      <c r="CF24">
        <f t="shared" si="43"/>
        <v>0</v>
      </c>
      <c r="CG24">
        <f t="shared" si="44"/>
        <v>0</v>
      </c>
      <c r="CH24">
        <f t="shared" si="45"/>
        <v>0</v>
      </c>
      <c r="CI24">
        <f t="shared" si="46"/>
        <v>0</v>
      </c>
      <c r="CJ24">
        <f t="shared" si="47"/>
        <v>0</v>
      </c>
      <c r="CK24">
        <f t="shared" si="48"/>
        <v>0</v>
      </c>
      <c r="CL24">
        <f t="shared" si="49"/>
        <v>0</v>
      </c>
      <c r="CM24">
        <f t="shared" si="50"/>
        <v>0</v>
      </c>
      <c r="CN24">
        <f t="shared" si="51"/>
        <v>0</v>
      </c>
      <c r="CO24">
        <f t="shared" si="52"/>
        <v>0</v>
      </c>
      <c r="CP24">
        <f t="shared" si="53"/>
        <v>0</v>
      </c>
      <c r="CQ24">
        <f t="shared" si="54"/>
        <v>0</v>
      </c>
      <c r="CR24">
        <f t="shared" si="55"/>
        <v>0</v>
      </c>
      <c r="CS24">
        <f t="shared" si="56"/>
        <v>0</v>
      </c>
      <c r="CT24">
        <f t="shared" si="57"/>
        <v>0</v>
      </c>
      <c r="CU24">
        <f t="shared" si="58"/>
        <v>0</v>
      </c>
      <c r="CV24">
        <f t="shared" si="59"/>
        <v>0</v>
      </c>
      <c r="CW24">
        <f t="shared" si="60"/>
        <v>0</v>
      </c>
      <c r="CX24">
        <f t="shared" si="61"/>
        <v>0</v>
      </c>
      <c r="CY24">
        <f t="shared" si="62"/>
        <v>0</v>
      </c>
      <c r="CZ24">
        <f t="shared" si="63"/>
        <v>0</v>
      </c>
      <c r="DA24">
        <f t="shared" si="64"/>
        <v>0</v>
      </c>
      <c r="DB24">
        <f t="shared" si="65"/>
        <v>0</v>
      </c>
      <c r="DC24">
        <f t="shared" si="66"/>
        <v>0</v>
      </c>
      <c r="DD24">
        <f t="shared" si="67"/>
        <v>0</v>
      </c>
      <c r="DE24">
        <f t="shared" si="68"/>
        <v>0</v>
      </c>
      <c r="DF24">
        <f t="shared" si="69"/>
        <v>0</v>
      </c>
    </row>
    <row r="25" spans="1:110" x14ac:dyDescent="0.25">
      <c r="A25" s="4">
        <f>raw!$A25:$A25</f>
        <v>43382</v>
      </c>
      <c r="B25" s="6" t="str">
        <f>raw!$B25:$B25</f>
        <v>0001-0024</v>
      </c>
      <c r="D25" t="str">
        <f>IF(score!$C25=".",".",IF(score!$C25=0,"1",IF(score!$C25=25,"0",IF(score!$C25=50,"0",IF(score!$C25=75,"0",IF(score!$C25=100,"0"))))))</f>
        <v>0</v>
      </c>
      <c r="E25" t="str">
        <f>IF(score!$C25=".",".",IF(score!$C25=0,"0",IF(score!$C25=25,"1",IF(score!$C25=50,"0",IF(score!$C25=75,"0",IF(score!$C25=100,"0"))))))</f>
        <v>0</v>
      </c>
      <c r="F25" t="str">
        <f>IF(score!$C25=".",".",IF(score!$C25=0,"0",IF(score!$C25=25,"0",IF(score!$C25=50,"1",IF(score!$C25=75,"0",IF(score!$C25=100,"0"))))))</f>
        <v>1</v>
      </c>
      <c r="G25" t="str">
        <f>IF(score!$C25=".",".",IF(score!$C25=0,"0",IF(score!$C25=25,"0",IF(score!$C25=50,"0",IF(score!$C25=75,"1",IF(score!$C25=100,"0"))))))</f>
        <v>0</v>
      </c>
      <c r="H25" t="str">
        <f>IF(score!$D25=".",".",IF(score!$D25=0,"1",IF(score!$D25=50,"0",IF(score!$D25=100,"0"))))</f>
        <v>0</v>
      </c>
      <c r="I25" t="str">
        <f>IF(score!$D25=".",".",IF(score!$D25=0,"0",IF(score!$D25=50,"1",IF(score!$D25=100,"0"))))</f>
        <v>0</v>
      </c>
      <c r="J25" t="str">
        <f>IF(score!$E25=".",".",IF(score!$E25=0,"1",IF(score!$E25=50,"0",IF(score!$E25=100,"0"))))</f>
        <v>0</v>
      </c>
      <c r="K25" t="str">
        <f>IF(score!$E25=".",".",IF(score!$E25=0,"0",IF(score!$E25=50,"1",IF(score!$E25=100,"0"))))</f>
        <v>0</v>
      </c>
      <c r="L25" t="str">
        <f>IF(score!$F25=".",".",IF(score!$F25=0,"1",IF(score!$F25=100,"0")))</f>
        <v>0</v>
      </c>
      <c r="M25" t="str">
        <f>IF(score!$G25=".",".",IF(score!$G25=0,"1",IF(score!$G25=100,"0")))</f>
        <v>0</v>
      </c>
      <c r="N25" t="str">
        <f>IF(score!$H25=".",".",IF(score!$H25=0,"1",IF(score!$H25=100,"0")))</f>
        <v>0</v>
      </c>
      <c r="O25" t="str">
        <f>IF(score!$I25=".",".",IF(score!$I25=0,"1",IF(score!$I25=50,"0",IF(score!$I25=100,"0"))))</f>
        <v>0</v>
      </c>
      <c r="P25" t="str">
        <f>IF(score!$J25=".",".",IF(score!$J25=0,"1",IF(score!$J25=25,"0",IF(score!$J25=50,"0",IF(score!$J25=75,"0",IF(score!$J25=100,"0"))))))</f>
        <v>0</v>
      </c>
      <c r="Q25" t="str">
        <f>IF(score!$J25=".",".",IF(score!$J25=0,"0",IF(score!$J25=25,"1",IF(score!$J25=50,"0",IF(score!$J25=75,"0",IF(score!$J25=100,"0"))))))</f>
        <v>0</v>
      </c>
      <c r="R25" t="str">
        <f>IF(score!$J25=".",".",IF(score!$J25=0,"0",IF(score!$J25=25,"0",IF(score!$J25=50,"1",IF(score!$J25=75,"0",IF(score!$J25=100,"0"))))))</f>
        <v>0</v>
      </c>
      <c r="S25" t="str">
        <f>IF(score!$J25=".",".",IF(score!$J25=0,"0",IF(score!$J25=25,"0",IF(score!$J25=50,"0",IF(score!$J25=75,"1",IF(score!$J25=100,"0"))))))</f>
        <v>0</v>
      </c>
      <c r="T25" t="str">
        <f>IF(score!$K25=".",".",IF(score!$K25=0,"1",IF(score!$K25=20,"0",IF(score!$K25=40,"0",IF(score!$K25=60,"0",IF(score!$K25=80,"0",IF(score!$K25=100,"0")))))))</f>
        <v>0</v>
      </c>
      <c r="U25" t="str">
        <f>IF(score!$K25=".",".",IF(score!$K25=0,"0",IF(score!$K25=20,"1",IF(score!$K25=40,"0",IF(score!$K25=60,"0",IF(score!$K25=80,"0",IF(score!$K25=100,"0")))))))</f>
        <v>0</v>
      </c>
      <c r="V25" t="str">
        <f>IF(score!$K25=".",".",IF(score!$K25=0,"0",IF(score!$K25=20,"0",IF(score!$K25=40,"1",IF(score!$K25=60,"0",IF(score!$K25=80,"0",IF(score!$K25=100,"0")))))))</f>
        <v>0</v>
      </c>
      <c r="W25" t="str">
        <f>IF(score!$K25=".",".",IF(score!$K25=0,"0",IF(score!$K25=20,"0",IF(score!$K25=40,"0",IF(score!$K25=60,"1",IF(score!$K25=80,"0",IF(score!$K25=100,"0")))))))</f>
        <v>0</v>
      </c>
      <c r="X25" t="str">
        <f>IF(score!$K25=".",".",IF(score!$K25=0,"0",IF(score!$K25=20,"0",IF(score!$K25=40,"0",IF(score!$K25=60,"0",IF(score!$K25=80,"1",IF(score!$K25=100,"0")))))))</f>
        <v>1</v>
      </c>
      <c r="Y25" t="str">
        <f>IF(score!$L25=".",".",IF(score!$L25=0,"1",IF(score!$L25=20,"0",IF(score!$L25=40,"0",IF(score!$L25=60,"0",IF(score!$L25=80,"0",IF(score!$L25=100,"0")))))))</f>
        <v>0</v>
      </c>
      <c r="Z25" t="str">
        <f>IF(score!$L25=".",".",IF(score!$L25=0,"0",IF(score!$L25=20,"1",IF(score!$L25=40,"0",IF(score!$L25=60,"0",IF(score!$L25=80,"0",IF(score!$L25=100,"0")))))))</f>
        <v>0</v>
      </c>
      <c r="AA25" t="str">
        <f>IF(score!$L25=".",".",IF(score!$L25=0,"0",IF(score!$L25=20,"0",IF(score!$L25=40,"1",IF(score!$L25=60,"0",IF(score!$L25=80,"0",IF(score!$L25=100,"0")))))))</f>
        <v>0</v>
      </c>
      <c r="AB25" t="str">
        <f>IF(score!$L25=".",".",IF(score!$L25=0,"0",IF(score!$L25=20,"0",IF(score!$L25=40,"0",IF(score!$L25=60,"1",IF(score!$L25=80,"0",IF(score!$L25=100,"0")))))))</f>
        <v>0</v>
      </c>
      <c r="AC25" t="str">
        <f>IF(score!$L25=".",".",IF(score!$L25=0,"0",IF(score!$L25=20,"0",IF(score!$L25=40,"0",IF(score!$L25=60,"0",IF(score!$L25=80,"1",IF(score!L25=100,"0")))))))</f>
        <v>1</v>
      </c>
      <c r="AD25" t="str">
        <f>IF(score!$M25=".",".",IF(score!$M25=0,"1",IF(score!$M25=20,"0",IF(score!$M25=40,"0",IF(score!$M25=60,"0",IF(score!$M25=80,"0",IF(score!$M25=100,"0")))))))</f>
        <v>0</v>
      </c>
      <c r="AE25" t="str">
        <f>IF(score!$M25=".",".",IF(score!$M25=0,"0",IF(score!$M25=20,"1",IF(score!$M25=40,"0",IF(score!$M25=60,"0",IF(score!$M25=80,"0",IF(score!$M25=100,"0")))))))</f>
        <v>0</v>
      </c>
      <c r="AF25" t="str">
        <f>IF(score!$M25=".",".",IF(score!$M25=0,"0",IF(score!$M25=20,"0",IF(score!$M25=40,"1",IF(score!$M25=60,"0",IF(score!$M25=80,"0",IF(score!$M25=100,"0")))))))</f>
        <v>0</v>
      </c>
      <c r="AG25" t="str">
        <f>IF(score!$M25=".",".",IF(score!$M25=0,"0",IF(score!$M25=20,"0",IF(score!$M25=40,"0",IF(score!$M25=60,"1",IF(score!$M25=80,"0",IF(score!$M25=100,"0")))))))</f>
        <v>1</v>
      </c>
      <c r="AH25" t="str">
        <f>IF(score!$M25=".",".",IF(score!$M25=0,"0",IF(score!$M25=20,"0",IF(score!$M25=40,"0",IF(score!$M25=60,"0",IF(score!$M25=80,"1",IF(score!$M25=100,"0")))))))</f>
        <v>0</v>
      </c>
      <c r="AI25" t="str">
        <f>IF(score!$N25=".",".",IF(score!$N25=0,"1",IF(score!$N25=25,"0",IF(score!$N25=50,"0",IF(score!$N25=75,"0",IF(score!$N25=100,"0"))))))</f>
        <v>0</v>
      </c>
      <c r="AJ25" t="str">
        <f>IF(score!$N25=".",".",IF(score!$N25=0,"0",IF(score!$N25=25,"1",IF(score!$N25=50,"0",IF(score!$N25=75,"0",IF(score!$N25=100,"0"))))))</f>
        <v>0</v>
      </c>
      <c r="AK25" t="str">
        <f>IF(score!$N25=".",".",IF(score!$N25=0,"0",IF(score!$N25=25,"0",IF(score!$N25=50,"1",IF(score!$N25=75,"0",IF(score!$N25=100,"0"))))))</f>
        <v>1</v>
      </c>
      <c r="AL25" t="str">
        <f>IF(score!$N25=".",".",IF(score!$N25=0,"0",IF(score!$N25=25,"0",IF(score!$N25=50,"0",IF(score!$N25=75,"1",IF(score!$N25=100,"0"))))))</f>
        <v>0</v>
      </c>
      <c r="AN25">
        <f t="shared" si="0"/>
        <v>0</v>
      </c>
      <c r="AO25">
        <f t="shared" si="1"/>
        <v>0</v>
      </c>
      <c r="AP25">
        <f t="shared" si="2"/>
        <v>-3.0239600000000002</v>
      </c>
      <c r="AQ25">
        <f t="shared" si="3"/>
        <v>0</v>
      </c>
      <c r="AR25">
        <f t="shared" si="4"/>
        <v>0</v>
      </c>
      <c r="AS25">
        <f t="shared" si="5"/>
        <v>0</v>
      </c>
      <c r="AT25">
        <f t="shared" si="6"/>
        <v>0</v>
      </c>
      <c r="AU25">
        <f t="shared" si="7"/>
        <v>0</v>
      </c>
      <c r="AV25">
        <f t="shared" si="8"/>
        <v>0</v>
      </c>
      <c r="AW25">
        <f t="shared" si="9"/>
        <v>0</v>
      </c>
      <c r="AX25">
        <f t="shared" si="10"/>
        <v>0</v>
      </c>
      <c r="AY25">
        <f t="shared" si="11"/>
        <v>0</v>
      </c>
      <c r="AZ25">
        <f t="shared" si="12"/>
        <v>0</v>
      </c>
      <c r="BA25">
        <f t="shared" si="13"/>
        <v>0</v>
      </c>
      <c r="BB25">
        <f t="shared" si="14"/>
        <v>0</v>
      </c>
      <c r="BC25">
        <f t="shared" si="15"/>
        <v>0</v>
      </c>
      <c r="BD25">
        <f t="shared" si="16"/>
        <v>0</v>
      </c>
      <c r="BE25">
        <f t="shared" si="17"/>
        <v>0</v>
      </c>
      <c r="BF25">
        <f t="shared" si="18"/>
        <v>0</v>
      </c>
      <c r="BG25">
        <f t="shared" si="19"/>
        <v>0</v>
      </c>
      <c r="BH25">
        <f t="shared" si="20"/>
        <v>0.66513999999999995</v>
      </c>
      <c r="BI25">
        <f t="shared" si="21"/>
        <v>0</v>
      </c>
      <c r="BJ25">
        <f t="shared" si="22"/>
        <v>0</v>
      </c>
      <c r="BK25">
        <f t="shared" si="23"/>
        <v>0</v>
      </c>
      <c r="BL25">
        <f t="shared" si="24"/>
        <v>0</v>
      </c>
      <c r="BM25">
        <f t="shared" si="25"/>
        <v>-0.42251</v>
      </c>
      <c r="BN25">
        <f t="shared" si="26"/>
        <v>0</v>
      </c>
      <c r="BO25">
        <f t="shared" si="27"/>
        <v>0</v>
      </c>
      <c r="BP25">
        <f t="shared" si="28"/>
        <v>0</v>
      </c>
      <c r="BQ25">
        <f t="shared" si="29"/>
        <v>1.28044</v>
      </c>
      <c r="BR25">
        <f t="shared" si="30"/>
        <v>0</v>
      </c>
      <c r="BS25">
        <f t="shared" si="31"/>
        <v>0</v>
      </c>
      <c r="BT25">
        <f t="shared" si="32"/>
        <v>0</v>
      </c>
      <c r="BU25">
        <f t="shared" si="33"/>
        <v>-0.18043000000000001</v>
      </c>
      <c r="BV25">
        <f t="shared" si="34"/>
        <v>0</v>
      </c>
      <c r="BX25">
        <f t="shared" si="35"/>
        <v>0</v>
      </c>
      <c r="BY25">
        <f t="shared" si="36"/>
        <v>0</v>
      </c>
      <c r="BZ25">
        <f t="shared" si="37"/>
        <v>3.4819999999999997E-2</v>
      </c>
      <c r="CA25">
        <f t="shared" si="38"/>
        <v>0</v>
      </c>
      <c r="CB25">
        <f t="shared" si="39"/>
        <v>0</v>
      </c>
      <c r="CC25">
        <f t="shared" si="40"/>
        <v>0</v>
      </c>
      <c r="CD25">
        <f t="shared" si="41"/>
        <v>0</v>
      </c>
      <c r="CE25">
        <f t="shared" si="42"/>
        <v>0</v>
      </c>
      <c r="CF25">
        <f t="shared" si="43"/>
        <v>0</v>
      </c>
      <c r="CG25">
        <f t="shared" si="44"/>
        <v>0</v>
      </c>
      <c r="CH25">
        <f t="shared" si="45"/>
        <v>0</v>
      </c>
      <c r="CI25">
        <f t="shared" si="46"/>
        <v>0</v>
      </c>
      <c r="CJ25">
        <f t="shared" si="47"/>
        <v>0</v>
      </c>
      <c r="CK25">
        <f t="shared" si="48"/>
        <v>0</v>
      </c>
      <c r="CL25">
        <f t="shared" si="49"/>
        <v>0</v>
      </c>
      <c r="CM25">
        <f t="shared" si="50"/>
        <v>0</v>
      </c>
      <c r="CN25">
        <f t="shared" si="51"/>
        <v>0</v>
      </c>
      <c r="CO25">
        <f t="shared" si="52"/>
        <v>0</v>
      </c>
      <c r="CP25">
        <f t="shared" si="53"/>
        <v>0</v>
      </c>
      <c r="CQ25">
        <f t="shared" si="54"/>
        <v>0</v>
      </c>
      <c r="CR25">
        <f t="shared" si="55"/>
        <v>-1.9494899999999999</v>
      </c>
      <c r="CS25">
        <f t="shared" si="56"/>
        <v>0</v>
      </c>
      <c r="CT25">
        <f t="shared" si="57"/>
        <v>0</v>
      </c>
      <c r="CU25">
        <f t="shared" si="58"/>
        <v>0</v>
      </c>
      <c r="CV25">
        <f t="shared" si="59"/>
        <v>0</v>
      </c>
      <c r="CW25">
        <f t="shared" si="60"/>
        <v>-0.92057</v>
      </c>
      <c r="CX25">
        <f t="shared" si="61"/>
        <v>0</v>
      </c>
      <c r="CY25">
        <f t="shared" si="62"/>
        <v>0</v>
      </c>
      <c r="CZ25">
        <f t="shared" si="63"/>
        <v>0</v>
      </c>
      <c r="DA25">
        <f t="shared" si="64"/>
        <v>-4.5905500000000004</v>
      </c>
      <c r="DB25">
        <f t="shared" si="65"/>
        <v>0</v>
      </c>
      <c r="DC25">
        <f t="shared" si="66"/>
        <v>0</v>
      </c>
      <c r="DD25">
        <f t="shared" si="67"/>
        <v>0</v>
      </c>
      <c r="DE25">
        <f t="shared" si="68"/>
        <v>-5.63286</v>
      </c>
      <c r="DF25">
        <f t="shared" si="69"/>
        <v>0</v>
      </c>
    </row>
    <row r="26" spans="1:110" x14ac:dyDescent="0.25">
      <c r="A26" s="4">
        <f>raw!$A26:$A26</f>
        <v>43380</v>
      </c>
      <c r="B26" s="6" t="str">
        <f>raw!$B26:$B26</f>
        <v>0001-0026</v>
      </c>
      <c r="D26" t="str">
        <f>IF(score!$C26=".",".",IF(score!$C26=0,"1",IF(score!$C26=25,"0",IF(score!$C26=50,"0",IF(score!$C26=75,"0",IF(score!$C26=100,"0"))))))</f>
        <v>0</v>
      </c>
      <c r="E26" t="str">
        <f>IF(score!$C26=".",".",IF(score!$C26=0,"0",IF(score!$C26=25,"1",IF(score!$C26=50,"0",IF(score!$C26=75,"0",IF(score!$C26=100,"0"))))))</f>
        <v>0</v>
      </c>
      <c r="F26" t="str">
        <f>IF(score!$C26=".",".",IF(score!$C26=0,"0",IF(score!$C26=25,"0",IF(score!$C26=50,"1",IF(score!$C26=75,"0",IF(score!$C26=100,"0"))))))</f>
        <v>1</v>
      </c>
      <c r="G26" t="str">
        <f>IF(score!$C26=".",".",IF(score!$C26=0,"0",IF(score!$C26=25,"0",IF(score!$C26=50,"0",IF(score!$C26=75,"1",IF(score!$C26=100,"0"))))))</f>
        <v>0</v>
      </c>
      <c r="H26" t="str">
        <f>IF(score!$D26=".",".",IF(score!$D26=0,"1",IF(score!$D26=50,"0",IF(score!$D26=100,"0"))))</f>
        <v>0</v>
      </c>
      <c r="I26" t="str">
        <f>IF(score!$D26=".",".",IF(score!$D26=0,"0",IF(score!$D26=50,"1",IF(score!$D26=100,"0"))))</f>
        <v>0</v>
      </c>
      <c r="J26" t="str">
        <f>IF(score!$E26=".",".",IF(score!$E26=0,"1",IF(score!$E26=50,"0",IF(score!$E26=100,"0"))))</f>
        <v>0</v>
      </c>
      <c r="K26" t="str">
        <f>IF(score!$E26=".",".",IF(score!$E26=0,"0",IF(score!$E26=50,"1",IF(score!$E26=100,"0"))))</f>
        <v>0</v>
      </c>
      <c r="L26" t="str">
        <f>IF(score!$F26=".",".",IF(score!$F26=0,"1",IF(score!$F26=100,"0")))</f>
        <v>0</v>
      </c>
      <c r="M26" t="str">
        <f>IF(score!$G26=".",".",IF(score!$G26=0,"1",IF(score!$G26=100,"0")))</f>
        <v>0</v>
      </c>
      <c r="N26" t="str">
        <f>IF(score!$H26=".",".",IF(score!$H26=0,"1",IF(score!$H26=100,"0")))</f>
        <v>0</v>
      </c>
      <c r="O26" t="str">
        <f>IF(score!$I26=".",".",IF(score!$I26=0,"1",IF(score!$I26=50,"0",IF(score!$I26=100,"0"))))</f>
        <v>0</v>
      </c>
      <c r="P26" t="str">
        <f>IF(score!$J26=".",".",IF(score!$J26=0,"1",IF(score!$J26=25,"0",IF(score!$J26=50,"0",IF(score!$J26=75,"0",IF(score!$J26=100,"0"))))))</f>
        <v>0</v>
      </c>
      <c r="Q26" t="str">
        <f>IF(score!$J26=".",".",IF(score!$J26=0,"0",IF(score!$J26=25,"1",IF(score!$J26=50,"0",IF(score!$J26=75,"0",IF(score!$J26=100,"0"))))))</f>
        <v>0</v>
      </c>
      <c r="R26" t="str">
        <f>IF(score!$J26=".",".",IF(score!$J26=0,"0",IF(score!$J26=25,"0",IF(score!$J26=50,"1",IF(score!$J26=75,"0",IF(score!$J26=100,"0"))))))</f>
        <v>0</v>
      </c>
      <c r="S26" t="str">
        <f>IF(score!$J26=".",".",IF(score!$J26=0,"0",IF(score!$J26=25,"0",IF(score!$J26=50,"0",IF(score!$J26=75,"1",IF(score!$J26=100,"0"))))))</f>
        <v>0</v>
      </c>
      <c r="T26" t="str">
        <f>IF(score!$K26=".",".",IF(score!$K26=0,"1",IF(score!$K26=20,"0",IF(score!$K26=40,"0",IF(score!$K26=60,"0",IF(score!$K26=80,"0",IF(score!$K26=100,"0")))))))</f>
        <v>0</v>
      </c>
      <c r="U26" t="str">
        <f>IF(score!$K26=".",".",IF(score!$K26=0,"0",IF(score!$K26=20,"1",IF(score!$K26=40,"0",IF(score!$K26=60,"0",IF(score!$K26=80,"0",IF(score!$K26=100,"0")))))))</f>
        <v>0</v>
      </c>
      <c r="V26" t="str">
        <f>IF(score!$K26=".",".",IF(score!$K26=0,"0",IF(score!$K26=20,"0",IF(score!$K26=40,"1",IF(score!$K26=60,"0",IF(score!$K26=80,"0",IF(score!$K26=100,"0")))))))</f>
        <v>0</v>
      </c>
      <c r="W26" t="str">
        <f>IF(score!$K26=".",".",IF(score!$K26=0,"0",IF(score!$K26=20,"0",IF(score!$K26=40,"0",IF(score!$K26=60,"1",IF(score!$K26=80,"0",IF(score!$K26=100,"0")))))))</f>
        <v>0</v>
      </c>
      <c r="X26" t="str">
        <f>IF(score!$K26=".",".",IF(score!$K26=0,"0",IF(score!$K26=20,"0",IF(score!$K26=40,"0",IF(score!$K26=60,"0",IF(score!$K26=80,"1",IF(score!$K26=100,"0")))))))</f>
        <v>1</v>
      </c>
      <c r="Y26" t="str">
        <f>IF(score!$L26=".",".",IF(score!$L26=0,"1",IF(score!$L26=20,"0",IF(score!$L26=40,"0",IF(score!$L26=60,"0",IF(score!$L26=80,"0",IF(score!$L26=100,"0")))))))</f>
        <v>0</v>
      </c>
      <c r="Z26" t="str">
        <f>IF(score!$L26=".",".",IF(score!$L26=0,"0",IF(score!$L26=20,"1",IF(score!$L26=40,"0",IF(score!$L26=60,"0",IF(score!$L26=80,"0",IF(score!$L26=100,"0")))))))</f>
        <v>0</v>
      </c>
      <c r="AA26" t="str">
        <f>IF(score!$L26=".",".",IF(score!$L26=0,"0",IF(score!$L26=20,"0",IF(score!$L26=40,"1",IF(score!$L26=60,"0",IF(score!$L26=80,"0",IF(score!$L26=100,"0")))))))</f>
        <v>0</v>
      </c>
      <c r="AB26" t="str">
        <f>IF(score!$L26=".",".",IF(score!$L26=0,"0",IF(score!$L26=20,"0",IF(score!$L26=40,"0",IF(score!$L26=60,"1",IF(score!$L26=80,"0",IF(score!$L26=100,"0")))))))</f>
        <v>0</v>
      </c>
      <c r="AC26" t="str">
        <f>IF(score!$L26=".",".",IF(score!$L26=0,"0",IF(score!$L26=20,"0",IF(score!$L26=40,"0",IF(score!$L26=60,"0",IF(score!$L26=80,"1",IF(score!L26=100,"0")))))))</f>
        <v>1</v>
      </c>
      <c r="AD26" t="str">
        <f>IF(score!$M26=".",".",IF(score!$M26=0,"1",IF(score!$M26=20,"0",IF(score!$M26=40,"0",IF(score!$M26=60,"0",IF(score!$M26=80,"0",IF(score!$M26=100,"0")))))))</f>
        <v>0</v>
      </c>
      <c r="AE26" t="str">
        <f>IF(score!$M26=".",".",IF(score!$M26=0,"0",IF(score!$M26=20,"1",IF(score!$M26=40,"0",IF(score!$M26=60,"0",IF(score!$M26=80,"0",IF(score!$M26=100,"0")))))))</f>
        <v>0</v>
      </c>
      <c r="AF26" t="str">
        <f>IF(score!$M26=".",".",IF(score!$M26=0,"0",IF(score!$M26=20,"0",IF(score!$M26=40,"1",IF(score!$M26=60,"0",IF(score!$M26=80,"0",IF(score!$M26=100,"0")))))))</f>
        <v>0</v>
      </c>
      <c r="AG26" t="str">
        <f>IF(score!$M26=".",".",IF(score!$M26=0,"0",IF(score!$M26=20,"0",IF(score!$M26=40,"0",IF(score!$M26=60,"1",IF(score!$M26=80,"0",IF(score!$M26=100,"0")))))))</f>
        <v>0</v>
      </c>
      <c r="AH26" t="str">
        <f>IF(score!$M26=".",".",IF(score!$M26=0,"0",IF(score!$M26=20,"0",IF(score!$M26=40,"0",IF(score!$M26=60,"0",IF(score!$M26=80,"1",IF(score!$M26=100,"0")))))))</f>
        <v>0</v>
      </c>
      <c r="AI26" t="str">
        <f>IF(score!$N26=".",".",IF(score!$N26=0,"1",IF(score!$N26=25,"0",IF(score!$N26=50,"0",IF(score!$N26=75,"0",IF(score!$N26=100,"0"))))))</f>
        <v>0</v>
      </c>
      <c r="AJ26" t="str">
        <f>IF(score!$N26=".",".",IF(score!$N26=0,"0",IF(score!$N26=25,"1",IF(score!$N26=50,"0",IF(score!$N26=75,"0",IF(score!$N26=100,"0"))))))</f>
        <v>0</v>
      </c>
      <c r="AK26" t="str">
        <f>IF(score!$N26=".",".",IF(score!$N26=0,"0",IF(score!$N26=25,"0",IF(score!$N26=50,"1",IF(score!$N26=75,"0",IF(score!$N26=100,"0"))))))</f>
        <v>0</v>
      </c>
      <c r="AL26" t="str">
        <f>IF(score!$N26=".",".",IF(score!$N26=0,"0",IF(score!$N26=25,"0",IF(score!$N26=50,"0",IF(score!$N26=75,"1",IF(score!$N26=100,"0"))))))</f>
        <v>1</v>
      </c>
      <c r="AN26">
        <f t="shared" si="0"/>
        <v>0</v>
      </c>
      <c r="AO26">
        <f t="shared" si="1"/>
        <v>0</v>
      </c>
      <c r="AP26">
        <f t="shared" si="2"/>
        <v>-3.0239600000000002</v>
      </c>
      <c r="AQ26">
        <f t="shared" si="3"/>
        <v>0</v>
      </c>
      <c r="AR26">
        <f t="shared" si="4"/>
        <v>0</v>
      </c>
      <c r="AS26">
        <f t="shared" si="5"/>
        <v>0</v>
      </c>
      <c r="AT26">
        <f t="shared" si="6"/>
        <v>0</v>
      </c>
      <c r="AU26">
        <f t="shared" si="7"/>
        <v>0</v>
      </c>
      <c r="AV26">
        <f t="shared" si="8"/>
        <v>0</v>
      </c>
      <c r="AW26">
        <f t="shared" si="9"/>
        <v>0</v>
      </c>
      <c r="AX26">
        <f t="shared" si="10"/>
        <v>0</v>
      </c>
      <c r="AY26">
        <f t="shared" si="11"/>
        <v>0</v>
      </c>
      <c r="AZ26">
        <f t="shared" si="12"/>
        <v>0</v>
      </c>
      <c r="BA26">
        <f t="shared" si="13"/>
        <v>0</v>
      </c>
      <c r="BB26">
        <f t="shared" si="14"/>
        <v>0</v>
      </c>
      <c r="BC26">
        <f t="shared" si="15"/>
        <v>0</v>
      </c>
      <c r="BD26">
        <f t="shared" si="16"/>
        <v>0</v>
      </c>
      <c r="BE26">
        <f t="shared" si="17"/>
        <v>0</v>
      </c>
      <c r="BF26">
        <f t="shared" si="18"/>
        <v>0</v>
      </c>
      <c r="BG26">
        <f t="shared" si="19"/>
        <v>0</v>
      </c>
      <c r="BH26">
        <f t="shared" si="20"/>
        <v>0.66513999999999995</v>
      </c>
      <c r="BI26">
        <f t="shared" si="21"/>
        <v>0</v>
      </c>
      <c r="BJ26">
        <f t="shared" si="22"/>
        <v>0</v>
      </c>
      <c r="BK26">
        <f t="shared" si="23"/>
        <v>0</v>
      </c>
      <c r="BL26">
        <f t="shared" si="24"/>
        <v>0</v>
      </c>
      <c r="BM26">
        <f t="shared" si="25"/>
        <v>-0.42251</v>
      </c>
      <c r="BN26">
        <f t="shared" si="26"/>
        <v>0</v>
      </c>
      <c r="BO26">
        <f t="shared" si="27"/>
        <v>0</v>
      </c>
      <c r="BP26">
        <f t="shared" si="28"/>
        <v>0</v>
      </c>
      <c r="BQ26">
        <f t="shared" si="29"/>
        <v>0</v>
      </c>
      <c r="BR26">
        <f t="shared" si="30"/>
        <v>0</v>
      </c>
      <c r="BS26">
        <f t="shared" si="31"/>
        <v>0</v>
      </c>
      <c r="BT26">
        <f t="shared" si="32"/>
        <v>0</v>
      </c>
      <c r="BU26">
        <f t="shared" si="33"/>
        <v>0</v>
      </c>
      <c r="BV26">
        <f t="shared" si="34"/>
        <v>0.11038000000000001</v>
      </c>
      <c r="BX26">
        <f t="shared" si="35"/>
        <v>0</v>
      </c>
      <c r="BY26">
        <f t="shared" si="36"/>
        <v>0</v>
      </c>
      <c r="BZ26">
        <f t="shared" si="37"/>
        <v>3.4819999999999997E-2</v>
      </c>
      <c r="CA26">
        <f t="shared" si="38"/>
        <v>0</v>
      </c>
      <c r="CB26">
        <f t="shared" si="39"/>
        <v>0</v>
      </c>
      <c r="CC26">
        <f t="shared" si="40"/>
        <v>0</v>
      </c>
      <c r="CD26">
        <f t="shared" si="41"/>
        <v>0</v>
      </c>
      <c r="CE26">
        <f t="shared" si="42"/>
        <v>0</v>
      </c>
      <c r="CF26">
        <f t="shared" si="43"/>
        <v>0</v>
      </c>
      <c r="CG26">
        <f t="shared" si="44"/>
        <v>0</v>
      </c>
      <c r="CH26">
        <f t="shared" si="45"/>
        <v>0</v>
      </c>
      <c r="CI26">
        <f t="shared" si="46"/>
        <v>0</v>
      </c>
      <c r="CJ26">
        <f t="shared" si="47"/>
        <v>0</v>
      </c>
      <c r="CK26">
        <f t="shared" si="48"/>
        <v>0</v>
      </c>
      <c r="CL26">
        <f t="shared" si="49"/>
        <v>0</v>
      </c>
      <c r="CM26">
        <f t="shared" si="50"/>
        <v>0</v>
      </c>
      <c r="CN26">
        <f t="shared" si="51"/>
        <v>0</v>
      </c>
      <c r="CO26">
        <f t="shared" si="52"/>
        <v>0</v>
      </c>
      <c r="CP26">
        <f t="shared" si="53"/>
        <v>0</v>
      </c>
      <c r="CQ26">
        <f t="shared" si="54"/>
        <v>0</v>
      </c>
      <c r="CR26">
        <f t="shared" si="55"/>
        <v>-1.9494899999999999</v>
      </c>
      <c r="CS26">
        <f t="shared" si="56"/>
        <v>0</v>
      </c>
      <c r="CT26">
        <f t="shared" si="57"/>
        <v>0</v>
      </c>
      <c r="CU26">
        <f t="shared" si="58"/>
        <v>0</v>
      </c>
      <c r="CV26">
        <f t="shared" si="59"/>
        <v>0</v>
      </c>
      <c r="CW26">
        <f t="shared" si="60"/>
        <v>-0.92057</v>
      </c>
      <c r="CX26">
        <f t="shared" si="61"/>
        <v>0</v>
      </c>
      <c r="CY26">
        <f t="shared" si="62"/>
        <v>0</v>
      </c>
      <c r="CZ26">
        <f t="shared" si="63"/>
        <v>0</v>
      </c>
      <c r="DA26">
        <f t="shared" si="64"/>
        <v>0</v>
      </c>
      <c r="DB26">
        <f t="shared" si="65"/>
        <v>0</v>
      </c>
      <c r="DC26">
        <f t="shared" si="66"/>
        <v>0</v>
      </c>
      <c r="DD26">
        <f t="shared" si="67"/>
        <v>0</v>
      </c>
      <c r="DE26">
        <f t="shared" si="68"/>
        <v>0</v>
      </c>
      <c r="DF26">
        <f t="shared" si="69"/>
        <v>-3.13896</v>
      </c>
    </row>
    <row r="27" spans="1:110" x14ac:dyDescent="0.25">
      <c r="A27" s="4">
        <f>raw!$A27:$A27</f>
        <v>43375</v>
      </c>
      <c r="B27" s="6" t="str">
        <f>raw!$B27:$B27</f>
        <v>0001-0028</v>
      </c>
      <c r="D27" t="str">
        <f>IF(score!$C27=".",".",IF(score!$C27=0,"1",IF(score!$C27=25,"0",IF(score!$C27=50,"0",IF(score!$C27=75,"0",IF(score!$C27=100,"0"))))))</f>
        <v>0</v>
      </c>
      <c r="E27" t="str">
        <f>IF(score!$C27=".",".",IF(score!$C27=0,"0",IF(score!$C27=25,"1",IF(score!$C27=50,"0",IF(score!$C27=75,"0",IF(score!$C27=100,"0"))))))</f>
        <v>0</v>
      </c>
      <c r="F27" t="str">
        <f>IF(score!$C27=".",".",IF(score!$C27=0,"0",IF(score!$C27=25,"0",IF(score!$C27=50,"1",IF(score!$C27=75,"0",IF(score!$C27=100,"0"))))))</f>
        <v>1</v>
      </c>
      <c r="G27" t="str">
        <f>IF(score!$C27=".",".",IF(score!$C27=0,"0",IF(score!$C27=25,"0",IF(score!$C27=50,"0",IF(score!$C27=75,"1",IF(score!$C27=100,"0"))))))</f>
        <v>0</v>
      </c>
      <c r="H27" t="str">
        <f>IF(score!$D27=".",".",IF(score!$D27=0,"1",IF(score!$D27=50,"0",IF(score!$D27=100,"0"))))</f>
        <v>0</v>
      </c>
      <c r="I27" t="str">
        <f>IF(score!$D27=".",".",IF(score!$D27=0,"0",IF(score!$D27=50,"1",IF(score!$D27=100,"0"))))</f>
        <v>0</v>
      </c>
      <c r="J27" t="str">
        <f>IF(score!$E27=".",".",IF(score!$E27=0,"1",IF(score!$E27=50,"0",IF(score!$E27=100,"0"))))</f>
        <v>0</v>
      </c>
      <c r="K27" t="str">
        <f>IF(score!$E27=".",".",IF(score!$E27=0,"0",IF(score!$E27=50,"1",IF(score!$E27=100,"0"))))</f>
        <v>0</v>
      </c>
      <c r="L27" t="str">
        <f>IF(score!$F27=".",".",IF(score!$F27=0,"1",IF(score!$F27=100,"0")))</f>
        <v>0</v>
      </c>
      <c r="M27" t="str">
        <f>IF(score!$G27=".",".",IF(score!$G27=0,"1",IF(score!$G27=100,"0")))</f>
        <v>0</v>
      </c>
      <c r="N27" t="str">
        <f>IF(score!$H27=".",".",IF(score!$H27=0,"1",IF(score!$H27=100,"0")))</f>
        <v>0</v>
      </c>
      <c r="O27" t="str">
        <f>IF(score!$I27=".",".",IF(score!$I27=0,"1",IF(score!$I27=50,"0",IF(score!$I27=100,"0"))))</f>
        <v>0</v>
      </c>
      <c r="P27" t="str">
        <f>IF(score!$J27=".",".",IF(score!$J27=0,"1",IF(score!$J27=25,"0",IF(score!$J27=50,"0",IF(score!$J27=75,"0",IF(score!$J27=100,"0"))))))</f>
        <v>0</v>
      </c>
      <c r="Q27" t="str">
        <f>IF(score!$J27=".",".",IF(score!$J27=0,"0",IF(score!$J27=25,"1",IF(score!$J27=50,"0",IF(score!$J27=75,"0",IF(score!$J27=100,"0"))))))</f>
        <v>0</v>
      </c>
      <c r="R27" t="str">
        <f>IF(score!$J27=".",".",IF(score!$J27=0,"0",IF(score!$J27=25,"0",IF(score!$J27=50,"1",IF(score!$J27=75,"0",IF(score!$J27=100,"0"))))))</f>
        <v>0</v>
      </c>
      <c r="S27" t="str">
        <f>IF(score!$J27=".",".",IF(score!$J27=0,"0",IF(score!$J27=25,"0",IF(score!$J27=50,"0",IF(score!$J27=75,"1",IF(score!$J27=100,"0"))))))</f>
        <v>0</v>
      </c>
      <c r="T27" t="str">
        <f>IF(score!$K27=".",".",IF(score!$K27=0,"1",IF(score!$K27=20,"0",IF(score!$K27=40,"0",IF(score!$K27=60,"0",IF(score!$K27=80,"0",IF(score!$K27=100,"0")))))))</f>
        <v>0</v>
      </c>
      <c r="U27" t="str">
        <f>IF(score!$K27=".",".",IF(score!$K27=0,"0",IF(score!$K27=20,"1",IF(score!$K27=40,"0",IF(score!$K27=60,"0",IF(score!$K27=80,"0",IF(score!$K27=100,"0")))))))</f>
        <v>0</v>
      </c>
      <c r="V27" t="str">
        <f>IF(score!$K27=".",".",IF(score!$K27=0,"0",IF(score!$K27=20,"0",IF(score!$K27=40,"1",IF(score!$K27=60,"0",IF(score!$K27=80,"0",IF(score!$K27=100,"0")))))))</f>
        <v>0</v>
      </c>
      <c r="W27" t="str">
        <f>IF(score!$K27=".",".",IF(score!$K27=0,"0",IF(score!$K27=20,"0",IF(score!$K27=40,"0",IF(score!$K27=60,"1",IF(score!$K27=80,"0",IF(score!$K27=100,"0")))))))</f>
        <v>0</v>
      </c>
      <c r="X27" t="str">
        <f>IF(score!$K27=".",".",IF(score!$K27=0,"0",IF(score!$K27=20,"0",IF(score!$K27=40,"0",IF(score!$K27=60,"0",IF(score!$K27=80,"1",IF(score!$K27=100,"0")))))))</f>
        <v>0</v>
      </c>
      <c r="Y27" t="str">
        <f>IF(score!$L27=".",".",IF(score!$L27=0,"1",IF(score!$L27=20,"0",IF(score!$L27=40,"0",IF(score!$L27=60,"0",IF(score!$L27=80,"0",IF(score!$L27=100,"0")))))))</f>
        <v>0</v>
      </c>
      <c r="Z27" t="str">
        <f>IF(score!$L27=".",".",IF(score!$L27=0,"0",IF(score!$L27=20,"1",IF(score!$L27=40,"0",IF(score!$L27=60,"0",IF(score!$L27=80,"0",IF(score!$L27=100,"0")))))))</f>
        <v>0</v>
      </c>
      <c r="AA27" t="str">
        <f>IF(score!$L27=".",".",IF(score!$L27=0,"0",IF(score!$L27=20,"0",IF(score!$L27=40,"1",IF(score!$L27=60,"0",IF(score!$L27=80,"0",IF(score!$L27=100,"0")))))))</f>
        <v>0</v>
      </c>
      <c r="AB27" t="str">
        <f>IF(score!$L27=".",".",IF(score!$L27=0,"0",IF(score!$L27=20,"0",IF(score!$L27=40,"0",IF(score!$L27=60,"1",IF(score!$L27=80,"0",IF(score!$L27=100,"0")))))))</f>
        <v>0</v>
      </c>
      <c r="AC27" t="str">
        <f>IF(score!$L27=".",".",IF(score!$L27=0,"0",IF(score!$L27=20,"0",IF(score!$L27=40,"0",IF(score!$L27=60,"0",IF(score!$L27=80,"1",IF(score!L27=100,"0")))))))</f>
        <v>0</v>
      </c>
      <c r="AD27" t="str">
        <f>IF(score!$M27=".",".",IF(score!$M27=0,"1",IF(score!$M27=20,"0",IF(score!$M27=40,"0",IF(score!$M27=60,"0",IF(score!$M27=80,"0",IF(score!$M27=100,"0")))))))</f>
        <v>0</v>
      </c>
      <c r="AE27" t="str">
        <f>IF(score!$M27=".",".",IF(score!$M27=0,"0",IF(score!$M27=20,"1",IF(score!$M27=40,"0",IF(score!$M27=60,"0",IF(score!$M27=80,"0",IF(score!$M27=100,"0")))))))</f>
        <v>0</v>
      </c>
      <c r="AF27" t="str">
        <f>IF(score!$M27=".",".",IF(score!$M27=0,"0",IF(score!$M27=20,"0",IF(score!$M27=40,"1",IF(score!$M27=60,"0",IF(score!$M27=80,"0",IF(score!$M27=100,"0")))))))</f>
        <v>0</v>
      </c>
      <c r="AG27" t="str">
        <f>IF(score!$M27=".",".",IF(score!$M27=0,"0",IF(score!$M27=20,"0",IF(score!$M27=40,"0",IF(score!$M27=60,"1",IF(score!$M27=80,"0",IF(score!$M27=100,"0")))))))</f>
        <v>0</v>
      </c>
      <c r="AH27" t="str">
        <f>IF(score!$M27=".",".",IF(score!$M27=0,"0",IF(score!$M27=20,"0",IF(score!$M27=40,"0",IF(score!$M27=60,"0",IF(score!$M27=80,"1",IF(score!$M27=100,"0")))))))</f>
        <v>1</v>
      </c>
      <c r="AI27" t="str">
        <f>IF(score!$N27=".",".",IF(score!$N27=0,"1",IF(score!$N27=25,"0",IF(score!$N27=50,"0",IF(score!$N27=75,"0",IF(score!$N27=100,"0"))))))</f>
        <v>0</v>
      </c>
      <c r="AJ27" t="str">
        <f>IF(score!$N27=".",".",IF(score!$N27=0,"0",IF(score!$N27=25,"1",IF(score!$N27=50,"0",IF(score!$N27=75,"0",IF(score!$N27=100,"0"))))))</f>
        <v>0</v>
      </c>
      <c r="AK27" t="str">
        <f>IF(score!$N27=".",".",IF(score!$N27=0,"0",IF(score!$N27=25,"0",IF(score!$N27=50,"1",IF(score!$N27=75,"0",IF(score!$N27=100,"0"))))))</f>
        <v>0</v>
      </c>
      <c r="AL27" t="str">
        <f>IF(score!$N27=".",".",IF(score!$N27=0,"0",IF(score!$N27=25,"0",IF(score!$N27=50,"0",IF(score!$N27=75,"1",IF(score!$N27=100,"0"))))))</f>
        <v>0</v>
      </c>
      <c r="AN27">
        <f t="shared" si="0"/>
        <v>0</v>
      </c>
      <c r="AO27">
        <f t="shared" si="1"/>
        <v>0</v>
      </c>
      <c r="AP27">
        <f t="shared" si="2"/>
        <v>-3.0239600000000002</v>
      </c>
      <c r="AQ27">
        <f t="shared" si="3"/>
        <v>0</v>
      </c>
      <c r="AR27">
        <f t="shared" si="4"/>
        <v>0</v>
      </c>
      <c r="AS27">
        <f t="shared" si="5"/>
        <v>0</v>
      </c>
      <c r="AT27">
        <f t="shared" si="6"/>
        <v>0</v>
      </c>
      <c r="AU27">
        <f t="shared" si="7"/>
        <v>0</v>
      </c>
      <c r="AV27">
        <f t="shared" si="8"/>
        <v>0</v>
      </c>
      <c r="AW27">
        <f t="shared" si="9"/>
        <v>0</v>
      </c>
      <c r="AX27">
        <f t="shared" si="10"/>
        <v>0</v>
      </c>
      <c r="AY27">
        <f t="shared" si="11"/>
        <v>0</v>
      </c>
      <c r="AZ27">
        <f t="shared" si="12"/>
        <v>0</v>
      </c>
      <c r="BA27">
        <f t="shared" si="13"/>
        <v>0</v>
      </c>
      <c r="BB27">
        <f t="shared" si="14"/>
        <v>0</v>
      </c>
      <c r="BC27">
        <f t="shared" si="15"/>
        <v>0</v>
      </c>
      <c r="BD27">
        <f t="shared" si="16"/>
        <v>0</v>
      </c>
      <c r="BE27">
        <f t="shared" si="17"/>
        <v>0</v>
      </c>
      <c r="BF27">
        <f t="shared" si="18"/>
        <v>0</v>
      </c>
      <c r="BG27">
        <f t="shared" si="19"/>
        <v>0</v>
      </c>
      <c r="BH27">
        <f t="shared" si="20"/>
        <v>0</v>
      </c>
      <c r="BI27">
        <f t="shared" si="21"/>
        <v>0</v>
      </c>
      <c r="BJ27">
        <f t="shared" si="22"/>
        <v>0</v>
      </c>
      <c r="BK27">
        <f t="shared" si="23"/>
        <v>0</v>
      </c>
      <c r="BL27">
        <f t="shared" si="24"/>
        <v>0</v>
      </c>
      <c r="BM27">
        <f t="shared" si="25"/>
        <v>0</v>
      </c>
      <c r="BN27">
        <f t="shared" si="26"/>
        <v>0</v>
      </c>
      <c r="BO27">
        <f t="shared" si="27"/>
        <v>0</v>
      </c>
      <c r="BP27">
        <f t="shared" si="28"/>
        <v>0</v>
      </c>
      <c r="BQ27">
        <f t="shared" si="29"/>
        <v>0</v>
      </c>
      <c r="BR27">
        <f t="shared" si="30"/>
        <v>0.41188000000000002</v>
      </c>
      <c r="BS27">
        <f t="shared" si="31"/>
        <v>0</v>
      </c>
      <c r="BT27">
        <f t="shared" si="32"/>
        <v>0</v>
      </c>
      <c r="BU27">
        <f t="shared" si="33"/>
        <v>0</v>
      </c>
      <c r="BV27">
        <f t="shared" si="34"/>
        <v>0</v>
      </c>
      <c r="BX27">
        <f t="shared" si="35"/>
        <v>0</v>
      </c>
      <c r="BY27">
        <f t="shared" si="36"/>
        <v>0</v>
      </c>
      <c r="BZ27">
        <f t="shared" si="37"/>
        <v>3.4819999999999997E-2</v>
      </c>
      <c r="CA27">
        <f t="shared" si="38"/>
        <v>0</v>
      </c>
      <c r="CB27">
        <f t="shared" si="39"/>
        <v>0</v>
      </c>
      <c r="CC27">
        <f t="shared" si="40"/>
        <v>0</v>
      </c>
      <c r="CD27">
        <f t="shared" si="41"/>
        <v>0</v>
      </c>
      <c r="CE27">
        <f t="shared" si="42"/>
        <v>0</v>
      </c>
      <c r="CF27">
        <f t="shared" si="43"/>
        <v>0</v>
      </c>
      <c r="CG27">
        <f t="shared" si="44"/>
        <v>0</v>
      </c>
      <c r="CH27">
        <f t="shared" si="45"/>
        <v>0</v>
      </c>
      <c r="CI27">
        <f t="shared" si="46"/>
        <v>0</v>
      </c>
      <c r="CJ27">
        <f t="shared" si="47"/>
        <v>0</v>
      </c>
      <c r="CK27">
        <f t="shared" si="48"/>
        <v>0</v>
      </c>
      <c r="CL27">
        <f t="shared" si="49"/>
        <v>0</v>
      </c>
      <c r="CM27">
        <f t="shared" si="50"/>
        <v>0</v>
      </c>
      <c r="CN27">
        <f t="shared" si="51"/>
        <v>0</v>
      </c>
      <c r="CO27">
        <f t="shared" si="52"/>
        <v>0</v>
      </c>
      <c r="CP27">
        <f t="shared" si="53"/>
        <v>0</v>
      </c>
      <c r="CQ27">
        <f t="shared" si="54"/>
        <v>0</v>
      </c>
      <c r="CR27">
        <f t="shared" si="55"/>
        <v>0</v>
      </c>
      <c r="CS27">
        <f t="shared" si="56"/>
        <v>0</v>
      </c>
      <c r="CT27">
        <f t="shared" si="57"/>
        <v>0</v>
      </c>
      <c r="CU27">
        <f t="shared" si="58"/>
        <v>0</v>
      </c>
      <c r="CV27">
        <f t="shared" si="59"/>
        <v>0</v>
      </c>
      <c r="CW27">
        <f t="shared" si="60"/>
        <v>0</v>
      </c>
      <c r="CX27">
        <f t="shared" si="61"/>
        <v>0</v>
      </c>
      <c r="CY27">
        <f t="shared" si="62"/>
        <v>0</v>
      </c>
      <c r="CZ27">
        <f t="shared" si="63"/>
        <v>0</v>
      </c>
      <c r="DA27">
        <f t="shared" si="64"/>
        <v>0</v>
      </c>
      <c r="DB27">
        <f t="shared" si="65"/>
        <v>-1.9593400000000001</v>
      </c>
      <c r="DC27">
        <f t="shared" si="66"/>
        <v>0</v>
      </c>
      <c r="DD27">
        <f t="shared" si="67"/>
        <v>0</v>
      </c>
      <c r="DE27">
        <f t="shared" si="68"/>
        <v>0</v>
      </c>
      <c r="DF27">
        <f t="shared" si="69"/>
        <v>0</v>
      </c>
    </row>
    <row r="28" spans="1:110" x14ac:dyDescent="0.25">
      <c r="A28" s="4">
        <f>raw!$A28:$A28</f>
        <v>43398</v>
      </c>
      <c r="B28" s="6" t="str">
        <f>raw!$B28:$B28</f>
        <v>0001-0029</v>
      </c>
      <c r="D28" t="str">
        <f>IF(score!$C28=".",".",IF(score!$C28=0,"1",IF(score!$C28=25,"0",IF(score!$C28=50,"0",IF(score!$C28=75,"0",IF(score!$C28=100,"0"))))))</f>
        <v>0</v>
      </c>
      <c r="E28" t="str">
        <f>IF(score!$C28=".",".",IF(score!$C28=0,"0",IF(score!$C28=25,"1",IF(score!$C28=50,"0",IF(score!$C28=75,"0",IF(score!$C28=100,"0"))))))</f>
        <v>0</v>
      </c>
      <c r="F28" t="str">
        <f>IF(score!$C28=".",".",IF(score!$C28=0,"0",IF(score!$C28=25,"0",IF(score!$C28=50,"1",IF(score!$C28=75,"0",IF(score!$C28=100,"0"))))))</f>
        <v>0</v>
      </c>
      <c r="G28" t="str">
        <f>IF(score!$C28=".",".",IF(score!$C28=0,"0",IF(score!$C28=25,"0",IF(score!$C28=50,"0",IF(score!$C28=75,"1",IF(score!$C28=100,"0"))))))</f>
        <v>1</v>
      </c>
      <c r="H28" t="str">
        <f>IF(score!$D28=".",".",IF(score!$D28=0,"1",IF(score!$D28=50,"0",IF(score!$D28=100,"0"))))</f>
        <v>0</v>
      </c>
      <c r="I28" t="str">
        <f>IF(score!$D28=".",".",IF(score!$D28=0,"0",IF(score!$D28=50,"1",IF(score!$D28=100,"0"))))</f>
        <v>0</v>
      </c>
      <c r="J28" t="str">
        <f>IF(score!$E28=".",".",IF(score!$E28=0,"1",IF(score!$E28=50,"0",IF(score!$E28=100,"0"))))</f>
        <v>0</v>
      </c>
      <c r="K28" t="str">
        <f>IF(score!$E28=".",".",IF(score!$E28=0,"0",IF(score!$E28=50,"1",IF(score!$E28=100,"0"))))</f>
        <v>0</v>
      </c>
      <c r="L28" t="str">
        <f>IF(score!$F28=".",".",IF(score!$F28=0,"1",IF(score!$F28=100,"0")))</f>
        <v>0</v>
      </c>
      <c r="M28" t="str">
        <f>IF(score!$G28=".",".",IF(score!$G28=0,"1",IF(score!$G28=100,"0")))</f>
        <v>0</v>
      </c>
      <c r="N28" t="str">
        <f>IF(score!$H28=".",".",IF(score!$H28=0,"1",IF(score!$H28=100,"0")))</f>
        <v>0</v>
      </c>
      <c r="O28" t="str">
        <f>IF(score!$I28=".",".",IF(score!$I28=0,"1",IF(score!$I28=50,"0",IF(score!$I28=100,"0"))))</f>
        <v>0</v>
      </c>
      <c r="P28" t="str">
        <f>IF(score!$J28=".",".",IF(score!$J28=0,"1",IF(score!$J28=25,"0",IF(score!$J28=50,"0",IF(score!$J28=75,"0",IF(score!$J28=100,"0"))))))</f>
        <v>0</v>
      </c>
      <c r="Q28" t="str">
        <f>IF(score!$J28=".",".",IF(score!$J28=0,"0",IF(score!$J28=25,"1",IF(score!$J28=50,"0",IF(score!$J28=75,"0",IF(score!$J28=100,"0"))))))</f>
        <v>0</v>
      </c>
      <c r="R28" t="str">
        <f>IF(score!$J28=".",".",IF(score!$J28=0,"0",IF(score!$J28=25,"0",IF(score!$J28=50,"1",IF(score!$J28=75,"0",IF(score!$J28=100,"0"))))))</f>
        <v>0</v>
      </c>
      <c r="S28" t="str">
        <f>IF(score!$J28=".",".",IF(score!$J28=0,"0",IF(score!$J28=25,"0",IF(score!$J28=50,"0",IF(score!$J28=75,"1",IF(score!$J28=100,"0"))))))</f>
        <v>0</v>
      </c>
      <c r="T28" t="str">
        <f>IF(score!$K28=".",".",IF(score!$K28=0,"1",IF(score!$K28=20,"0",IF(score!$K28=40,"0",IF(score!$K28=60,"0",IF(score!$K28=80,"0",IF(score!$K28=100,"0")))))))</f>
        <v>0</v>
      </c>
      <c r="U28" t="str">
        <f>IF(score!$K28=".",".",IF(score!$K28=0,"0",IF(score!$K28=20,"1",IF(score!$K28=40,"0",IF(score!$K28=60,"0",IF(score!$K28=80,"0",IF(score!$K28=100,"0")))))))</f>
        <v>0</v>
      </c>
      <c r="V28" t="str">
        <f>IF(score!$K28=".",".",IF(score!$K28=0,"0",IF(score!$K28=20,"0",IF(score!$K28=40,"1",IF(score!$K28=60,"0",IF(score!$K28=80,"0",IF(score!$K28=100,"0")))))))</f>
        <v>0</v>
      </c>
      <c r="W28" t="str">
        <f>IF(score!$K28=".",".",IF(score!$K28=0,"0",IF(score!$K28=20,"0",IF(score!$K28=40,"0",IF(score!$K28=60,"1",IF(score!$K28=80,"0",IF(score!$K28=100,"0")))))))</f>
        <v>0</v>
      </c>
      <c r="X28" t="str">
        <f>IF(score!$K28=".",".",IF(score!$K28=0,"0",IF(score!$K28=20,"0",IF(score!$K28=40,"0",IF(score!$K28=60,"0",IF(score!$K28=80,"1",IF(score!$K28=100,"0")))))))</f>
        <v>0</v>
      </c>
      <c r="Y28" t="str">
        <f>IF(score!$L28=".",".",IF(score!$L28=0,"1",IF(score!$L28=20,"0",IF(score!$L28=40,"0",IF(score!$L28=60,"0",IF(score!$L28=80,"0",IF(score!$L28=100,"0")))))))</f>
        <v>0</v>
      </c>
      <c r="Z28" t="str">
        <f>IF(score!$L28=".",".",IF(score!$L28=0,"0",IF(score!$L28=20,"1",IF(score!$L28=40,"0",IF(score!$L28=60,"0",IF(score!$L28=80,"0",IF(score!$L28=100,"0")))))))</f>
        <v>0</v>
      </c>
      <c r="AA28" t="str">
        <f>IF(score!$L28=".",".",IF(score!$L28=0,"0",IF(score!$L28=20,"0",IF(score!$L28=40,"1",IF(score!$L28=60,"0",IF(score!$L28=80,"0",IF(score!$L28=100,"0")))))))</f>
        <v>0</v>
      </c>
      <c r="AB28" t="str">
        <f>IF(score!$L28=".",".",IF(score!$L28=0,"0",IF(score!$L28=20,"0",IF(score!$L28=40,"0",IF(score!$L28=60,"1",IF(score!$L28=80,"0",IF(score!$L28=100,"0")))))))</f>
        <v>0</v>
      </c>
      <c r="AC28" t="str">
        <f>IF(score!$L28=".",".",IF(score!$L28=0,"0",IF(score!$L28=20,"0",IF(score!$L28=40,"0",IF(score!$L28=60,"0",IF(score!$L28=80,"1",IF(score!L28=100,"0")))))))</f>
        <v>0</v>
      </c>
      <c r="AD28" t="str">
        <f>IF(score!$M28=".",".",IF(score!$M28=0,"1",IF(score!$M28=20,"0",IF(score!$M28=40,"0",IF(score!$M28=60,"0",IF(score!$M28=80,"0",IF(score!$M28=100,"0")))))))</f>
        <v>0</v>
      </c>
      <c r="AE28" t="str">
        <f>IF(score!$M28=".",".",IF(score!$M28=0,"0",IF(score!$M28=20,"1",IF(score!$M28=40,"0",IF(score!$M28=60,"0",IF(score!$M28=80,"0",IF(score!$M28=100,"0")))))))</f>
        <v>0</v>
      </c>
      <c r="AF28" t="str">
        <f>IF(score!$M28=".",".",IF(score!$M28=0,"0",IF(score!$M28=20,"0",IF(score!$M28=40,"1",IF(score!$M28=60,"0",IF(score!$M28=80,"0",IF(score!$M28=100,"0")))))))</f>
        <v>0</v>
      </c>
      <c r="AG28" t="str">
        <f>IF(score!$M28=".",".",IF(score!$M28=0,"0",IF(score!$M28=20,"0",IF(score!$M28=40,"0",IF(score!$M28=60,"1",IF(score!$M28=80,"0",IF(score!$M28=100,"0")))))))</f>
        <v>0</v>
      </c>
      <c r="AH28" t="str">
        <f>IF(score!$M28=".",".",IF(score!$M28=0,"0",IF(score!$M28=20,"0",IF(score!$M28=40,"0",IF(score!$M28=60,"0",IF(score!$M28=80,"1",IF(score!$M28=100,"0")))))))</f>
        <v>0</v>
      </c>
      <c r="AI28" t="str">
        <f>IF(score!$N28=".",".",IF(score!$N28=0,"1",IF(score!$N28=25,"0",IF(score!$N28=50,"0",IF(score!$N28=75,"0",IF(score!$N28=100,"0"))))))</f>
        <v>0</v>
      </c>
      <c r="AJ28" t="str">
        <f>IF(score!$N28=".",".",IF(score!$N28=0,"0",IF(score!$N28=25,"1",IF(score!$N28=50,"0",IF(score!$N28=75,"0",IF(score!$N28=100,"0"))))))</f>
        <v>0</v>
      </c>
      <c r="AK28" t="str">
        <f>IF(score!$N28=".",".",IF(score!$N28=0,"0",IF(score!$N28=25,"0",IF(score!$N28=50,"1",IF(score!$N28=75,"0",IF(score!$N28=100,"0"))))))</f>
        <v>0</v>
      </c>
      <c r="AL28" t="str">
        <f>IF(score!$N28=".",".",IF(score!$N28=0,"0",IF(score!$N28=25,"0",IF(score!$N28=50,"0",IF(score!$N28=75,"1",IF(score!$N28=100,"0"))))))</f>
        <v>0</v>
      </c>
      <c r="AN28">
        <f t="shared" si="0"/>
        <v>0</v>
      </c>
      <c r="AO28">
        <f t="shared" si="1"/>
        <v>0</v>
      </c>
      <c r="AP28">
        <f t="shared" si="2"/>
        <v>0</v>
      </c>
      <c r="AQ28">
        <f t="shared" si="3"/>
        <v>-1.3187199999999999</v>
      </c>
      <c r="AR28">
        <f t="shared" si="4"/>
        <v>0</v>
      </c>
      <c r="AS28">
        <f t="shared" si="5"/>
        <v>0</v>
      </c>
      <c r="AT28">
        <f t="shared" si="6"/>
        <v>0</v>
      </c>
      <c r="AU28">
        <f t="shared" si="7"/>
        <v>0</v>
      </c>
      <c r="AV28">
        <f t="shared" si="8"/>
        <v>0</v>
      </c>
      <c r="AW28">
        <f t="shared" si="9"/>
        <v>0</v>
      </c>
      <c r="AX28">
        <f t="shared" si="10"/>
        <v>0</v>
      </c>
      <c r="AY28">
        <f t="shared" si="11"/>
        <v>0</v>
      </c>
      <c r="AZ28">
        <f t="shared" si="12"/>
        <v>0</v>
      </c>
      <c r="BA28">
        <f t="shared" si="13"/>
        <v>0</v>
      </c>
      <c r="BB28">
        <f t="shared" si="14"/>
        <v>0</v>
      </c>
      <c r="BC28">
        <f t="shared" si="15"/>
        <v>0</v>
      </c>
      <c r="BD28">
        <f t="shared" si="16"/>
        <v>0</v>
      </c>
      <c r="BE28">
        <f t="shared" si="17"/>
        <v>0</v>
      </c>
      <c r="BF28">
        <f t="shared" si="18"/>
        <v>0</v>
      </c>
      <c r="BG28">
        <f t="shared" si="19"/>
        <v>0</v>
      </c>
      <c r="BH28">
        <f t="shared" si="20"/>
        <v>0</v>
      </c>
      <c r="BI28">
        <f t="shared" si="21"/>
        <v>0</v>
      </c>
      <c r="BJ28">
        <f t="shared" si="22"/>
        <v>0</v>
      </c>
      <c r="BK28">
        <f t="shared" si="23"/>
        <v>0</v>
      </c>
      <c r="BL28">
        <f t="shared" si="24"/>
        <v>0</v>
      </c>
      <c r="BM28">
        <f t="shared" si="25"/>
        <v>0</v>
      </c>
      <c r="BN28">
        <f t="shared" si="26"/>
        <v>0</v>
      </c>
      <c r="BO28">
        <f t="shared" si="27"/>
        <v>0</v>
      </c>
      <c r="BP28">
        <f t="shared" si="28"/>
        <v>0</v>
      </c>
      <c r="BQ28">
        <f t="shared" si="29"/>
        <v>0</v>
      </c>
      <c r="BR28">
        <f t="shared" si="30"/>
        <v>0</v>
      </c>
      <c r="BS28">
        <f t="shared" si="31"/>
        <v>0</v>
      </c>
      <c r="BT28">
        <f t="shared" si="32"/>
        <v>0</v>
      </c>
      <c r="BU28">
        <f t="shared" si="33"/>
        <v>0</v>
      </c>
      <c r="BV28">
        <f t="shared" si="34"/>
        <v>0</v>
      </c>
      <c r="BX28">
        <f t="shared" si="35"/>
        <v>0</v>
      </c>
      <c r="BY28">
        <f t="shared" si="36"/>
        <v>0</v>
      </c>
      <c r="BZ28">
        <f t="shared" si="37"/>
        <v>0</v>
      </c>
      <c r="CA28">
        <f t="shared" si="38"/>
        <v>-6.0639999999999999E-2</v>
      </c>
      <c r="CB28">
        <f t="shared" si="39"/>
        <v>0</v>
      </c>
      <c r="CC28">
        <f t="shared" si="40"/>
        <v>0</v>
      </c>
      <c r="CD28">
        <f t="shared" si="41"/>
        <v>0</v>
      </c>
      <c r="CE28">
        <f t="shared" si="42"/>
        <v>0</v>
      </c>
      <c r="CF28">
        <f t="shared" si="43"/>
        <v>0</v>
      </c>
      <c r="CG28">
        <f t="shared" si="44"/>
        <v>0</v>
      </c>
      <c r="CH28">
        <f t="shared" si="45"/>
        <v>0</v>
      </c>
      <c r="CI28">
        <f t="shared" si="46"/>
        <v>0</v>
      </c>
      <c r="CJ28">
        <f t="shared" si="47"/>
        <v>0</v>
      </c>
      <c r="CK28">
        <f t="shared" si="48"/>
        <v>0</v>
      </c>
      <c r="CL28">
        <f t="shared" si="49"/>
        <v>0</v>
      </c>
      <c r="CM28">
        <f t="shared" si="50"/>
        <v>0</v>
      </c>
      <c r="CN28">
        <f t="shared" si="51"/>
        <v>0</v>
      </c>
      <c r="CO28">
        <f t="shared" si="52"/>
        <v>0</v>
      </c>
      <c r="CP28">
        <f t="shared" si="53"/>
        <v>0</v>
      </c>
      <c r="CQ28">
        <f t="shared" si="54"/>
        <v>0</v>
      </c>
      <c r="CR28">
        <f t="shared" si="55"/>
        <v>0</v>
      </c>
      <c r="CS28">
        <f t="shared" si="56"/>
        <v>0</v>
      </c>
      <c r="CT28">
        <f t="shared" si="57"/>
        <v>0</v>
      </c>
      <c r="CU28">
        <f t="shared" si="58"/>
        <v>0</v>
      </c>
      <c r="CV28">
        <f t="shared" si="59"/>
        <v>0</v>
      </c>
      <c r="CW28">
        <f t="shared" si="60"/>
        <v>0</v>
      </c>
      <c r="CX28">
        <f t="shared" si="61"/>
        <v>0</v>
      </c>
      <c r="CY28">
        <f t="shared" si="62"/>
        <v>0</v>
      </c>
      <c r="CZ28">
        <f t="shared" si="63"/>
        <v>0</v>
      </c>
      <c r="DA28">
        <f t="shared" si="64"/>
        <v>0</v>
      </c>
      <c r="DB28">
        <f t="shared" si="65"/>
        <v>0</v>
      </c>
      <c r="DC28">
        <f t="shared" si="66"/>
        <v>0</v>
      </c>
      <c r="DD28">
        <f t="shared" si="67"/>
        <v>0</v>
      </c>
      <c r="DE28">
        <f t="shared" si="68"/>
        <v>0</v>
      </c>
      <c r="DF28">
        <f t="shared" si="69"/>
        <v>0</v>
      </c>
    </row>
    <row r="29" spans="1:110" x14ac:dyDescent="0.25">
      <c r="A29" s="4">
        <f>raw!$A29:$A29</f>
        <v>43399</v>
      </c>
      <c r="B29" s="6" t="str">
        <f>raw!$B29:$B29</f>
        <v>0001-0031</v>
      </c>
      <c r="D29" t="str">
        <f>IF(score!$C29=".",".",IF(score!$C29=0,"1",IF(score!$C29=25,"0",IF(score!$C29=50,"0",IF(score!$C29=75,"0",IF(score!$C29=100,"0"))))))</f>
        <v>0</v>
      </c>
      <c r="E29" t="str">
        <f>IF(score!$C29=".",".",IF(score!$C29=0,"0",IF(score!$C29=25,"1",IF(score!$C29=50,"0",IF(score!$C29=75,"0",IF(score!$C29=100,"0"))))))</f>
        <v>0</v>
      </c>
      <c r="F29" t="str">
        <f>IF(score!$C29=".",".",IF(score!$C29=0,"0",IF(score!$C29=25,"0",IF(score!$C29=50,"1",IF(score!$C29=75,"0",IF(score!$C29=100,"0"))))))</f>
        <v>1</v>
      </c>
      <c r="G29" t="str">
        <f>IF(score!$C29=".",".",IF(score!$C29=0,"0",IF(score!$C29=25,"0",IF(score!$C29=50,"0",IF(score!$C29=75,"1",IF(score!$C29=100,"0"))))))</f>
        <v>0</v>
      </c>
      <c r="H29" t="str">
        <f>IF(score!$D29=".",".",IF(score!$D29=0,"1",IF(score!$D29=50,"0",IF(score!$D29=100,"0"))))</f>
        <v>0</v>
      </c>
      <c r="I29" t="str">
        <f>IF(score!$D29=".",".",IF(score!$D29=0,"0",IF(score!$D29=50,"1",IF(score!$D29=100,"0"))))</f>
        <v>0</v>
      </c>
      <c r="J29" t="str">
        <f>IF(score!$E29=".",".",IF(score!$E29=0,"1",IF(score!$E29=50,"0",IF(score!$E29=100,"0"))))</f>
        <v>0</v>
      </c>
      <c r="K29" t="str">
        <f>IF(score!$E29=".",".",IF(score!$E29=0,"0",IF(score!$E29=50,"1",IF(score!$E29=100,"0"))))</f>
        <v>0</v>
      </c>
      <c r="L29" t="str">
        <f>IF(score!$F29=".",".",IF(score!$F29=0,"1",IF(score!$F29=100,"0")))</f>
        <v>0</v>
      </c>
      <c r="M29" t="str">
        <f>IF(score!$G29=".",".",IF(score!$G29=0,"1",IF(score!$G29=100,"0")))</f>
        <v>0</v>
      </c>
      <c r="N29" t="str">
        <f>IF(score!$H29=".",".",IF(score!$H29=0,"1",IF(score!$H29=100,"0")))</f>
        <v>0</v>
      </c>
      <c r="O29" t="str">
        <f>IF(score!$I29=".",".",IF(score!$I29=0,"1",IF(score!$I29=50,"0",IF(score!$I29=100,"0"))))</f>
        <v>0</v>
      </c>
      <c r="P29" t="str">
        <f>IF(score!$J29=".",".",IF(score!$J29=0,"1",IF(score!$J29=25,"0",IF(score!$J29=50,"0",IF(score!$J29=75,"0",IF(score!$J29=100,"0"))))))</f>
        <v>0</v>
      </c>
      <c r="Q29" t="str">
        <f>IF(score!$J29=".",".",IF(score!$J29=0,"0",IF(score!$J29=25,"1",IF(score!$J29=50,"0",IF(score!$J29=75,"0",IF(score!$J29=100,"0"))))))</f>
        <v>0</v>
      </c>
      <c r="R29" t="str">
        <f>IF(score!$J29=".",".",IF(score!$J29=0,"0",IF(score!$J29=25,"0",IF(score!$J29=50,"1",IF(score!$J29=75,"0",IF(score!$J29=100,"0"))))))</f>
        <v>0</v>
      </c>
      <c r="S29" t="str">
        <f>IF(score!$J29=".",".",IF(score!$J29=0,"0",IF(score!$J29=25,"0",IF(score!$J29=50,"0",IF(score!$J29=75,"1",IF(score!$J29=100,"0"))))))</f>
        <v>0</v>
      </c>
      <c r="T29" t="str">
        <f>IF(score!$K29=".",".",IF(score!$K29=0,"1",IF(score!$K29=20,"0",IF(score!$K29=40,"0",IF(score!$K29=60,"0",IF(score!$K29=80,"0",IF(score!$K29=100,"0")))))))</f>
        <v>0</v>
      </c>
      <c r="U29" t="str">
        <f>IF(score!$K29=".",".",IF(score!$K29=0,"0",IF(score!$K29=20,"1",IF(score!$K29=40,"0",IF(score!$K29=60,"0",IF(score!$K29=80,"0",IF(score!$K29=100,"0")))))))</f>
        <v>0</v>
      </c>
      <c r="V29" t="str">
        <f>IF(score!$K29=".",".",IF(score!$K29=0,"0",IF(score!$K29=20,"0",IF(score!$K29=40,"1",IF(score!$K29=60,"0",IF(score!$K29=80,"0",IF(score!$K29=100,"0")))))))</f>
        <v>0</v>
      </c>
      <c r="W29" t="str">
        <f>IF(score!$K29=".",".",IF(score!$K29=0,"0",IF(score!$K29=20,"0",IF(score!$K29=40,"0",IF(score!$K29=60,"1",IF(score!$K29=80,"0",IF(score!$K29=100,"0")))))))</f>
        <v>0</v>
      </c>
      <c r="X29" t="str">
        <f>IF(score!$K29=".",".",IF(score!$K29=0,"0",IF(score!$K29=20,"0",IF(score!$K29=40,"0",IF(score!$K29=60,"0",IF(score!$K29=80,"1",IF(score!$K29=100,"0")))))))</f>
        <v>0</v>
      </c>
      <c r="Y29" t="str">
        <f>IF(score!$L29=".",".",IF(score!$L29=0,"1",IF(score!$L29=20,"0",IF(score!$L29=40,"0",IF(score!$L29=60,"0",IF(score!$L29=80,"0",IF(score!$L29=100,"0")))))))</f>
        <v>0</v>
      </c>
      <c r="Z29" t="str">
        <f>IF(score!$L29=".",".",IF(score!$L29=0,"0",IF(score!$L29=20,"1",IF(score!$L29=40,"0",IF(score!$L29=60,"0",IF(score!$L29=80,"0",IF(score!$L29=100,"0")))))))</f>
        <v>0</v>
      </c>
      <c r="AA29" t="str">
        <f>IF(score!$L29=".",".",IF(score!$L29=0,"0",IF(score!$L29=20,"0",IF(score!$L29=40,"1",IF(score!$L29=60,"0",IF(score!$L29=80,"0",IF(score!$L29=100,"0")))))))</f>
        <v>0</v>
      </c>
      <c r="AB29" t="str">
        <f>IF(score!$L29=".",".",IF(score!$L29=0,"0",IF(score!$L29=20,"0",IF(score!$L29=40,"0",IF(score!$L29=60,"1",IF(score!$L29=80,"0",IF(score!$L29=100,"0")))))))</f>
        <v>0</v>
      </c>
      <c r="AC29" t="str">
        <f>IF(score!$L29=".",".",IF(score!$L29=0,"0",IF(score!$L29=20,"0",IF(score!$L29=40,"0",IF(score!$L29=60,"0",IF(score!$L29=80,"1",IF(score!L29=100,"0")))))))</f>
        <v>0</v>
      </c>
      <c r="AD29" t="str">
        <f>IF(score!$M29=".",".",IF(score!$M29=0,"1",IF(score!$M29=20,"0",IF(score!$M29=40,"0",IF(score!$M29=60,"0",IF(score!$M29=80,"0",IF(score!$M29=100,"0")))))))</f>
        <v>0</v>
      </c>
      <c r="AE29" t="str">
        <f>IF(score!$M29=".",".",IF(score!$M29=0,"0",IF(score!$M29=20,"1",IF(score!$M29=40,"0",IF(score!$M29=60,"0",IF(score!$M29=80,"0",IF(score!$M29=100,"0")))))))</f>
        <v>0</v>
      </c>
      <c r="AF29" t="str">
        <f>IF(score!$M29=".",".",IF(score!$M29=0,"0",IF(score!$M29=20,"0",IF(score!$M29=40,"1",IF(score!$M29=60,"0",IF(score!$M29=80,"0",IF(score!$M29=100,"0")))))))</f>
        <v>0</v>
      </c>
      <c r="AG29" t="str">
        <f>IF(score!$M29=".",".",IF(score!$M29=0,"0",IF(score!$M29=20,"0",IF(score!$M29=40,"0",IF(score!$M29=60,"1",IF(score!$M29=80,"0",IF(score!$M29=100,"0")))))))</f>
        <v>0</v>
      </c>
      <c r="AH29" t="str">
        <f>IF(score!$M29=".",".",IF(score!$M29=0,"0",IF(score!$M29=20,"0",IF(score!$M29=40,"0",IF(score!$M29=60,"0",IF(score!$M29=80,"1",IF(score!$M29=100,"0")))))))</f>
        <v>0</v>
      </c>
      <c r="AI29" t="str">
        <f>IF(score!$N29=".",".",IF(score!$N29=0,"1",IF(score!$N29=25,"0",IF(score!$N29=50,"0",IF(score!$N29=75,"0",IF(score!$N29=100,"0"))))))</f>
        <v>0</v>
      </c>
      <c r="AJ29" t="str">
        <f>IF(score!$N29=".",".",IF(score!$N29=0,"0",IF(score!$N29=25,"1",IF(score!$N29=50,"0",IF(score!$N29=75,"0",IF(score!$N29=100,"0"))))))</f>
        <v>0</v>
      </c>
      <c r="AK29" t="str">
        <f>IF(score!$N29=".",".",IF(score!$N29=0,"0",IF(score!$N29=25,"0",IF(score!$N29=50,"1",IF(score!$N29=75,"0",IF(score!$N29=100,"0"))))))</f>
        <v>0</v>
      </c>
      <c r="AL29" t="str">
        <f>IF(score!$N29=".",".",IF(score!$N29=0,"0",IF(score!$N29=25,"0",IF(score!$N29=50,"0",IF(score!$N29=75,"1",IF(score!$N29=100,"0"))))))</f>
        <v>0</v>
      </c>
      <c r="AN29">
        <f t="shared" si="0"/>
        <v>0</v>
      </c>
      <c r="AO29">
        <f t="shared" si="1"/>
        <v>0</v>
      </c>
      <c r="AP29">
        <f t="shared" si="2"/>
        <v>-3.0239600000000002</v>
      </c>
      <c r="AQ29">
        <f t="shared" si="3"/>
        <v>0</v>
      </c>
      <c r="AR29">
        <f t="shared" si="4"/>
        <v>0</v>
      </c>
      <c r="AS29">
        <f t="shared" si="5"/>
        <v>0</v>
      </c>
      <c r="AT29">
        <f t="shared" si="6"/>
        <v>0</v>
      </c>
      <c r="AU29">
        <f t="shared" si="7"/>
        <v>0</v>
      </c>
      <c r="AV29">
        <f t="shared" si="8"/>
        <v>0</v>
      </c>
      <c r="AW29">
        <f t="shared" si="9"/>
        <v>0</v>
      </c>
      <c r="AX29">
        <f t="shared" si="10"/>
        <v>0</v>
      </c>
      <c r="AY29">
        <f t="shared" si="11"/>
        <v>0</v>
      </c>
      <c r="AZ29">
        <f t="shared" si="12"/>
        <v>0</v>
      </c>
      <c r="BA29">
        <f t="shared" si="13"/>
        <v>0</v>
      </c>
      <c r="BB29">
        <f t="shared" si="14"/>
        <v>0</v>
      </c>
      <c r="BC29">
        <f t="shared" si="15"/>
        <v>0</v>
      </c>
      <c r="BD29">
        <f t="shared" si="16"/>
        <v>0</v>
      </c>
      <c r="BE29">
        <f t="shared" si="17"/>
        <v>0</v>
      </c>
      <c r="BF29">
        <f t="shared" si="18"/>
        <v>0</v>
      </c>
      <c r="BG29">
        <f t="shared" si="19"/>
        <v>0</v>
      </c>
      <c r="BH29">
        <f t="shared" si="20"/>
        <v>0</v>
      </c>
      <c r="BI29">
        <f t="shared" si="21"/>
        <v>0</v>
      </c>
      <c r="BJ29">
        <f t="shared" si="22"/>
        <v>0</v>
      </c>
      <c r="BK29">
        <f t="shared" si="23"/>
        <v>0</v>
      </c>
      <c r="BL29">
        <f t="shared" si="24"/>
        <v>0</v>
      </c>
      <c r="BM29">
        <f t="shared" si="25"/>
        <v>0</v>
      </c>
      <c r="BN29">
        <f t="shared" si="26"/>
        <v>0</v>
      </c>
      <c r="BO29">
        <f t="shared" si="27"/>
        <v>0</v>
      </c>
      <c r="BP29">
        <f t="shared" si="28"/>
        <v>0</v>
      </c>
      <c r="BQ29">
        <f t="shared" si="29"/>
        <v>0</v>
      </c>
      <c r="BR29">
        <f t="shared" si="30"/>
        <v>0</v>
      </c>
      <c r="BS29">
        <f t="shared" si="31"/>
        <v>0</v>
      </c>
      <c r="BT29">
        <f t="shared" si="32"/>
        <v>0</v>
      </c>
      <c r="BU29">
        <f t="shared" si="33"/>
        <v>0</v>
      </c>
      <c r="BV29">
        <f t="shared" si="34"/>
        <v>0</v>
      </c>
      <c r="BX29">
        <f t="shared" si="35"/>
        <v>0</v>
      </c>
      <c r="BY29">
        <f t="shared" si="36"/>
        <v>0</v>
      </c>
      <c r="BZ29">
        <f t="shared" si="37"/>
        <v>3.4819999999999997E-2</v>
      </c>
      <c r="CA29">
        <f t="shared" si="38"/>
        <v>0</v>
      </c>
      <c r="CB29">
        <f t="shared" si="39"/>
        <v>0</v>
      </c>
      <c r="CC29">
        <f t="shared" si="40"/>
        <v>0</v>
      </c>
      <c r="CD29">
        <f t="shared" si="41"/>
        <v>0</v>
      </c>
      <c r="CE29">
        <f t="shared" si="42"/>
        <v>0</v>
      </c>
      <c r="CF29">
        <f t="shared" si="43"/>
        <v>0</v>
      </c>
      <c r="CG29">
        <f t="shared" si="44"/>
        <v>0</v>
      </c>
      <c r="CH29">
        <f t="shared" si="45"/>
        <v>0</v>
      </c>
      <c r="CI29">
        <f t="shared" si="46"/>
        <v>0</v>
      </c>
      <c r="CJ29">
        <f t="shared" si="47"/>
        <v>0</v>
      </c>
      <c r="CK29">
        <f t="shared" si="48"/>
        <v>0</v>
      </c>
      <c r="CL29">
        <f t="shared" si="49"/>
        <v>0</v>
      </c>
      <c r="CM29">
        <f t="shared" si="50"/>
        <v>0</v>
      </c>
      <c r="CN29">
        <f t="shared" si="51"/>
        <v>0</v>
      </c>
      <c r="CO29">
        <f t="shared" si="52"/>
        <v>0</v>
      </c>
      <c r="CP29">
        <f t="shared" si="53"/>
        <v>0</v>
      </c>
      <c r="CQ29">
        <f t="shared" si="54"/>
        <v>0</v>
      </c>
      <c r="CR29">
        <f t="shared" si="55"/>
        <v>0</v>
      </c>
      <c r="CS29">
        <f t="shared" si="56"/>
        <v>0</v>
      </c>
      <c r="CT29">
        <f t="shared" si="57"/>
        <v>0</v>
      </c>
      <c r="CU29">
        <f t="shared" si="58"/>
        <v>0</v>
      </c>
      <c r="CV29">
        <f t="shared" si="59"/>
        <v>0</v>
      </c>
      <c r="CW29">
        <f t="shared" si="60"/>
        <v>0</v>
      </c>
      <c r="CX29">
        <f t="shared" si="61"/>
        <v>0</v>
      </c>
      <c r="CY29">
        <f t="shared" si="62"/>
        <v>0</v>
      </c>
      <c r="CZ29">
        <f t="shared" si="63"/>
        <v>0</v>
      </c>
      <c r="DA29">
        <f t="shared" si="64"/>
        <v>0</v>
      </c>
      <c r="DB29">
        <f t="shared" si="65"/>
        <v>0</v>
      </c>
      <c r="DC29">
        <f t="shared" si="66"/>
        <v>0</v>
      </c>
      <c r="DD29">
        <f t="shared" si="67"/>
        <v>0</v>
      </c>
      <c r="DE29">
        <f t="shared" si="68"/>
        <v>0</v>
      </c>
      <c r="DF29">
        <f t="shared" si="69"/>
        <v>0</v>
      </c>
    </row>
    <row r="30" spans="1:110" x14ac:dyDescent="0.25">
      <c r="A30" s="4">
        <f>raw!$A30:$A30</f>
        <v>43399</v>
      </c>
      <c r="B30" s="6" t="str">
        <f>raw!$B30:$B30</f>
        <v>0001-0032</v>
      </c>
      <c r="D30" t="str">
        <f>IF(score!$C30=".",".",IF(score!$C30=0,"1",IF(score!$C30=25,"0",IF(score!$C30=50,"0",IF(score!$C30=75,"0",IF(score!$C30=100,"0"))))))</f>
        <v>0</v>
      </c>
      <c r="E30" t="str">
        <f>IF(score!$C30=".",".",IF(score!$C30=0,"0",IF(score!$C30=25,"1",IF(score!$C30=50,"0",IF(score!$C30=75,"0",IF(score!$C30=100,"0"))))))</f>
        <v>1</v>
      </c>
      <c r="F30" t="str">
        <f>IF(score!$C30=".",".",IF(score!$C30=0,"0",IF(score!$C30=25,"0",IF(score!$C30=50,"1",IF(score!$C30=75,"0",IF(score!$C30=100,"0"))))))</f>
        <v>0</v>
      </c>
      <c r="G30" t="str">
        <f>IF(score!$C30=".",".",IF(score!$C30=0,"0",IF(score!$C30=25,"0",IF(score!$C30=50,"0",IF(score!$C30=75,"1",IF(score!$C30=100,"0"))))))</f>
        <v>0</v>
      </c>
      <c r="H30" t="str">
        <f>IF(score!$D30=".",".",IF(score!$D30=0,"1",IF(score!$D30=50,"0",IF(score!$D30=100,"0"))))</f>
        <v>0</v>
      </c>
      <c r="I30" t="str">
        <f>IF(score!$D30=".",".",IF(score!$D30=0,"0",IF(score!$D30=50,"1",IF(score!$D30=100,"0"))))</f>
        <v>1</v>
      </c>
      <c r="J30" t="str">
        <f>IF(score!$E30=".",".",IF(score!$E30=0,"1",IF(score!$E30=50,"0",IF(score!$E30=100,"0"))))</f>
        <v>0</v>
      </c>
      <c r="K30" t="str">
        <f>IF(score!$E30=".",".",IF(score!$E30=0,"0",IF(score!$E30=50,"1",IF(score!$E30=100,"0"))))</f>
        <v>1</v>
      </c>
      <c r="L30" t="str">
        <f>IF(score!$F30=".",".",IF(score!$F30=0,"1",IF(score!$F30=100,"0")))</f>
        <v>1</v>
      </c>
      <c r="M30" t="str">
        <f>IF(score!$G30=".",".",IF(score!$G30=0,"1",IF(score!$G30=100,"0")))</f>
        <v>1</v>
      </c>
      <c r="N30" t="str">
        <f>IF(score!$H30=".",".",IF(score!$H30=0,"1",IF(score!$H30=100,"0")))</f>
        <v>1</v>
      </c>
      <c r="O30" t="str">
        <f>IF(score!$I30=".",".",IF(score!$I30=0,"1",IF(score!$I30=50,"0",IF(score!$I30=100,"0"))))</f>
        <v>1</v>
      </c>
      <c r="P30" t="str">
        <f>IF(score!$J30=".",".",IF(score!$J30=0,"1",IF(score!$J30=25,"0",IF(score!$J30=50,"0",IF(score!$J30=75,"0",IF(score!$J30=100,"0"))))))</f>
        <v>0</v>
      </c>
      <c r="Q30" t="str">
        <f>IF(score!$J30=".",".",IF(score!$J30=0,"0",IF(score!$J30=25,"1",IF(score!$J30=50,"0",IF(score!$J30=75,"0",IF(score!$J30=100,"0"))))))</f>
        <v>0</v>
      </c>
      <c r="R30" t="str">
        <f>IF(score!$J30=".",".",IF(score!$J30=0,"0",IF(score!$J30=25,"0",IF(score!$J30=50,"1",IF(score!$J30=75,"0",IF(score!$J30=100,"0"))))))</f>
        <v>1</v>
      </c>
      <c r="S30" t="str">
        <f>IF(score!$J30=".",".",IF(score!$J30=0,"0",IF(score!$J30=25,"0",IF(score!$J30=50,"0",IF(score!$J30=75,"1",IF(score!$J30=100,"0"))))))</f>
        <v>0</v>
      </c>
      <c r="T30" t="str">
        <f>IF(score!$K30=".",".",IF(score!$K30=0,"1",IF(score!$K30=20,"0",IF(score!$K30=40,"0",IF(score!$K30=60,"0",IF(score!$K30=80,"0",IF(score!$K30=100,"0")))))))</f>
        <v>1</v>
      </c>
      <c r="U30" t="str">
        <f>IF(score!$K30=".",".",IF(score!$K30=0,"0",IF(score!$K30=20,"1",IF(score!$K30=40,"0",IF(score!$K30=60,"0",IF(score!$K30=80,"0",IF(score!$K30=100,"0")))))))</f>
        <v>0</v>
      </c>
      <c r="V30" t="str">
        <f>IF(score!$K30=".",".",IF(score!$K30=0,"0",IF(score!$K30=20,"0",IF(score!$K30=40,"1",IF(score!$K30=60,"0",IF(score!$K30=80,"0",IF(score!$K30=100,"0")))))))</f>
        <v>0</v>
      </c>
      <c r="W30" t="str">
        <f>IF(score!$K30=".",".",IF(score!$K30=0,"0",IF(score!$K30=20,"0",IF(score!$K30=40,"0",IF(score!$K30=60,"1",IF(score!$K30=80,"0",IF(score!$K30=100,"0")))))))</f>
        <v>0</v>
      </c>
      <c r="X30" t="str">
        <f>IF(score!$K30=".",".",IF(score!$K30=0,"0",IF(score!$K30=20,"0",IF(score!$K30=40,"0",IF(score!$K30=60,"0",IF(score!$K30=80,"1",IF(score!$K30=100,"0")))))))</f>
        <v>0</v>
      </c>
      <c r="Y30" t="str">
        <f>IF(score!$L30=".",".",IF(score!$L30=0,"1",IF(score!$L30=20,"0",IF(score!$L30=40,"0",IF(score!$L30=60,"0",IF(score!$L30=80,"0",IF(score!$L30=100,"0")))))))</f>
        <v>0</v>
      </c>
      <c r="Z30" t="str">
        <f>IF(score!$L30=".",".",IF(score!$L30=0,"0",IF(score!$L30=20,"1",IF(score!$L30=40,"0",IF(score!$L30=60,"0",IF(score!$L30=80,"0",IF(score!$L30=100,"0")))))))</f>
        <v>0</v>
      </c>
      <c r="AA30" t="str">
        <f>IF(score!$L30=".",".",IF(score!$L30=0,"0",IF(score!$L30=20,"0",IF(score!$L30=40,"1",IF(score!$L30=60,"0",IF(score!$L30=80,"0",IF(score!$L30=100,"0")))))))</f>
        <v>1</v>
      </c>
      <c r="AB30" t="str">
        <f>IF(score!$L30=".",".",IF(score!$L30=0,"0",IF(score!$L30=20,"0",IF(score!$L30=40,"0",IF(score!$L30=60,"1",IF(score!$L30=80,"0",IF(score!$L30=100,"0")))))))</f>
        <v>0</v>
      </c>
      <c r="AC30" t="str">
        <f>IF(score!$L30=".",".",IF(score!$L30=0,"0",IF(score!$L30=20,"0",IF(score!$L30=40,"0",IF(score!$L30=60,"0",IF(score!$L30=80,"1",IF(score!L30=100,"0")))))))</f>
        <v>0</v>
      </c>
      <c r="AD30" t="str">
        <f>IF(score!$M30=".",".",IF(score!$M30=0,"1",IF(score!$M30=20,"0",IF(score!$M30=40,"0",IF(score!$M30=60,"0",IF(score!$M30=80,"0",IF(score!$M30=100,"0")))))))</f>
        <v>0</v>
      </c>
      <c r="AE30" t="str">
        <f>IF(score!$M30=".",".",IF(score!$M30=0,"0",IF(score!$M30=20,"1",IF(score!$M30=40,"0",IF(score!$M30=60,"0",IF(score!$M30=80,"0",IF(score!$M30=100,"0")))))))</f>
        <v>0</v>
      </c>
      <c r="AF30" t="str">
        <f>IF(score!$M30=".",".",IF(score!$M30=0,"0",IF(score!$M30=20,"0",IF(score!$M30=40,"1",IF(score!$M30=60,"0",IF(score!$M30=80,"0",IF(score!$M30=100,"0")))))))</f>
        <v>1</v>
      </c>
      <c r="AG30" t="str">
        <f>IF(score!$M30=".",".",IF(score!$M30=0,"0",IF(score!$M30=20,"0",IF(score!$M30=40,"0",IF(score!$M30=60,"1",IF(score!$M30=80,"0",IF(score!$M30=100,"0")))))))</f>
        <v>0</v>
      </c>
      <c r="AH30" t="str">
        <f>IF(score!$M30=".",".",IF(score!$M30=0,"0",IF(score!$M30=20,"0",IF(score!$M30=40,"0",IF(score!$M30=60,"0",IF(score!$M30=80,"1",IF(score!$M30=100,"0")))))))</f>
        <v>0</v>
      </c>
      <c r="AI30" t="str">
        <f>IF(score!$N30=".",".",IF(score!$N30=0,"1",IF(score!$N30=25,"0",IF(score!$N30=50,"0",IF(score!$N30=75,"0",IF(score!$N30=100,"0"))))))</f>
        <v>0</v>
      </c>
      <c r="AJ30" t="str">
        <f>IF(score!$N30=".",".",IF(score!$N30=0,"0",IF(score!$N30=25,"1",IF(score!$N30=50,"0",IF(score!$N30=75,"0",IF(score!$N30=100,"0"))))))</f>
        <v>0</v>
      </c>
      <c r="AK30" t="str">
        <f>IF(score!$N30=".",".",IF(score!$N30=0,"0",IF(score!$N30=25,"0",IF(score!$N30=50,"1",IF(score!$N30=75,"0",IF(score!$N30=100,"0"))))))</f>
        <v>1</v>
      </c>
      <c r="AL30" t="str">
        <f>IF(score!$N30=".",".",IF(score!$N30=0,"0",IF(score!$N30=25,"0",IF(score!$N30=50,"0",IF(score!$N30=75,"1",IF(score!$N30=100,"0"))))))</f>
        <v>0</v>
      </c>
      <c r="AN30">
        <f t="shared" si="0"/>
        <v>0</v>
      </c>
      <c r="AO30">
        <f t="shared" si="1"/>
        <v>-5.5646100000000001</v>
      </c>
      <c r="AP30">
        <f t="shared" si="2"/>
        <v>0</v>
      </c>
      <c r="AQ30">
        <f t="shared" si="3"/>
        <v>0</v>
      </c>
      <c r="AR30">
        <f t="shared" si="4"/>
        <v>0</v>
      </c>
      <c r="AS30">
        <f t="shared" si="5"/>
        <v>-3.4555500000000001</v>
      </c>
      <c r="AT30">
        <f t="shared" si="6"/>
        <v>0</v>
      </c>
      <c r="AU30">
        <f t="shared" si="7"/>
        <v>-2.7355700000000001</v>
      </c>
      <c r="AV30">
        <f t="shared" si="8"/>
        <v>-4.6161700000000003</v>
      </c>
      <c r="AW30">
        <f t="shared" si="9"/>
        <v>-5.5174700000000003</v>
      </c>
      <c r="AX30">
        <f t="shared" si="10"/>
        <v>3.04365</v>
      </c>
      <c r="AY30">
        <f t="shared" si="11"/>
        <v>2.32091</v>
      </c>
      <c r="AZ30">
        <f t="shared" si="12"/>
        <v>0</v>
      </c>
      <c r="BA30">
        <f t="shared" si="13"/>
        <v>0</v>
      </c>
      <c r="BB30">
        <f t="shared" si="14"/>
        <v>-6.5052199999999996</v>
      </c>
      <c r="BC30">
        <f t="shared" si="15"/>
        <v>0</v>
      </c>
      <c r="BD30">
        <f t="shared" si="16"/>
        <v>3.46638</v>
      </c>
      <c r="BE30">
        <f t="shared" si="17"/>
        <v>0</v>
      </c>
      <c r="BF30">
        <f t="shared" si="18"/>
        <v>0</v>
      </c>
      <c r="BG30">
        <f t="shared" si="19"/>
        <v>0</v>
      </c>
      <c r="BH30">
        <f t="shared" si="20"/>
        <v>0</v>
      </c>
      <c r="BI30">
        <f t="shared" si="21"/>
        <v>0</v>
      </c>
      <c r="BJ30">
        <f t="shared" si="22"/>
        <v>0</v>
      </c>
      <c r="BK30">
        <f t="shared" si="23"/>
        <v>-1.6185</v>
      </c>
      <c r="BL30">
        <f t="shared" si="24"/>
        <v>0</v>
      </c>
      <c r="BM30">
        <f t="shared" si="25"/>
        <v>0</v>
      </c>
      <c r="BN30">
        <f t="shared" si="26"/>
        <v>0</v>
      </c>
      <c r="BO30">
        <f t="shared" si="27"/>
        <v>0</v>
      </c>
      <c r="BP30">
        <f t="shared" si="28"/>
        <v>2.3424700000000001</v>
      </c>
      <c r="BQ30">
        <f t="shared" si="29"/>
        <v>0</v>
      </c>
      <c r="BR30">
        <f t="shared" si="30"/>
        <v>0</v>
      </c>
      <c r="BS30">
        <f t="shared" si="31"/>
        <v>0</v>
      </c>
      <c r="BT30">
        <f t="shared" si="32"/>
        <v>0</v>
      </c>
      <c r="BU30">
        <f t="shared" si="33"/>
        <v>-0.18043000000000001</v>
      </c>
      <c r="BV30">
        <f t="shared" si="34"/>
        <v>0</v>
      </c>
      <c r="BX30">
        <f t="shared" si="35"/>
        <v>0</v>
      </c>
      <c r="BY30">
        <f t="shared" si="36"/>
        <v>-0.16891</v>
      </c>
      <c r="BZ30">
        <f t="shared" si="37"/>
        <v>0</v>
      </c>
      <c r="CA30">
        <f t="shared" si="38"/>
        <v>0</v>
      </c>
      <c r="CB30">
        <f t="shared" si="39"/>
        <v>0</v>
      </c>
      <c r="CC30">
        <f t="shared" si="40"/>
        <v>1.8684000000000001</v>
      </c>
      <c r="CD30">
        <f t="shared" si="41"/>
        <v>0</v>
      </c>
      <c r="CE30">
        <f t="shared" si="42"/>
        <v>1.43103</v>
      </c>
      <c r="CF30">
        <f t="shared" si="43"/>
        <v>1.4406000000000001</v>
      </c>
      <c r="CG30">
        <f t="shared" si="44"/>
        <v>1.6696800000000001</v>
      </c>
      <c r="CH30">
        <f t="shared" si="45"/>
        <v>-6.8267199999999999</v>
      </c>
      <c r="CI30">
        <f t="shared" si="46"/>
        <v>-5.6992099999999999</v>
      </c>
      <c r="CJ30">
        <f t="shared" si="47"/>
        <v>0</v>
      </c>
      <c r="CK30">
        <f t="shared" si="48"/>
        <v>0</v>
      </c>
      <c r="CL30">
        <f t="shared" si="49"/>
        <v>1.4938400000000001</v>
      </c>
      <c r="CM30">
        <f t="shared" si="50"/>
        <v>0</v>
      </c>
      <c r="CN30">
        <f t="shared" si="51"/>
        <v>-10.190849999999999</v>
      </c>
      <c r="CO30">
        <f t="shared" si="52"/>
        <v>0</v>
      </c>
      <c r="CP30">
        <f t="shared" si="53"/>
        <v>0</v>
      </c>
      <c r="CQ30">
        <f t="shared" si="54"/>
        <v>0</v>
      </c>
      <c r="CR30">
        <f t="shared" si="55"/>
        <v>0</v>
      </c>
      <c r="CS30">
        <f t="shared" si="56"/>
        <v>0</v>
      </c>
      <c r="CT30">
        <f t="shared" si="57"/>
        <v>0</v>
      </c>
      <c r="CU30">
        <f t="shared" si="58"/>
        <v>-3.2980499999999999</v>
      </c>
      <c r="CV30">
        <f t="shared" si="59"/>
        <v>0</v>
      </c>
      <c r="CW30">
        <f t="shared" si="60"/>
        <v>0</v>
      </c>
      <c r="CX30">
        <f t="shared" si="61"/>
        <v>0</v>
      </c>
      <c r="CY30">
        <f t="shared" si="62"/>
        <v>0</v>
      </c>
      <c r="CZ30">
        <f t="shared" si="63"/>
        <v>-8.0991400000000002</v>
      </c>
      <c r="DA30">
        <f t="shared" si="64"/>
        <v>0</v>
      </c>
      <c r="DB30">
        <f t="shared" si="65"/>
        <v>0</v>
      </c>
      <c r="DC30">
        <f t="shared" si="66"/>
        <v>0</v>
      </c>
      <c r="DD30">
        <f t="shared" si="67"/>
        <v>0</v>
      </c>
      <c r="DE30">
        <f t="shared" si="68"/>
        <v>-5.63286</v>
      </c>
      <c r="DF30">
        <f t="shared" si="69"/>
        <v>0</v>
      </c>
    </row>
    <row r="31" spans="1:110" x14ac:dyDescent="0.25">
      <c r="A31" s="4">
        <f>raw!$A31:$A31</f>
        <v>43399</v>
      </c>
      <c r="B31" s="6" t="str">
        <f>raw!$B31:$B31</f>
        <v>0001-0033</v>
      </c>
      <c r="D31" t="str">
        <f>IF(score!$C31=".",".",IF(score!$C31=0,"1",IF(score!$C31=25,"0",IF(score!$C31=50,"0",IF(score!$C31=75,"0",IF(score!$C31=100,"0"))))))</f>
        <v>0</v>
      </c>
      <c r="E31" t="str">
        <f>IF(score!$C31=".",".",IF(score!$C31=0,"0",IF(score!$C31=25,"1",IF(score!$C31=50,"0",IF(score!$C31=75,"0",IF(score!$C31=100,"0"))))))</f>
        <v>0</v>
      </c>
      <c r="F31" t="str">
        <f>IF(score!$C31=".",".",IF(score!$C31=0,"0",IF(score!$C31=25,"0",IF(score!$C31=50,"1",IF(score!$C31=75,"0",IF(score!$C31=100,"0"))))))</f>
        <v>1</v>
      </c>
      <c r="G31" t="str">
        <f>IF(score!$C31=".",".",IF(score!$C31=0,"0",IF(score!$C31=25,"0",IF(score!$C31=50,"0",IF(score!$C31=75,"1",IF(score!$C31=100,"0"))))))</f>
        <v>0</v>
      </c>
      <c r="H31" t="str">
        <f>IF(score!$D31=".",".",IF(score!$D31=0,"1",IF(score!$D31=50,"0",IF(score!$D31=100,"0"))))</f>
        <v>0</v>
      </c>
      <c r="I31" t="str">
        <f>IF(score!$D31=".",".",IF(score!$D31=0,"0",IF(score!$D31=50,"1",IF(score!$D31=100,"0"))))</f>
        <v>1</v>
      </c>
      <c r="J31" t="str">
        <f>IF(score!$E31=".",".",IF(score!$E31=0,"1",IF(score!$E31=50,"0",IF(score!$E31=100,"0"))))</f>
        <v>0</v>
      </c>
      <c r="K31" t="str">
        <f>IF(score!$E31=".",".",IF(score!$E31=0,"0",IF(score!$E31=50,"1",IF(score!$E31=100,"0"))))</f>
        <v>1</v>
      </c>
      <c r="L31" t="str">
        <f>IF(score!$F31=".",".",IF(score!$F31=0,"1",IF(score!$F31=100,"0")))</f>
        <v>1</v>
      </c>
      <c r="M31" t="str">
        <f>IF(score!$G31=".",".",IF(score!$G31=0,"1",IF(score!$G31=100,"0")))</f>
        <v>0</v>
      </c>
      <c r="N31" t="str">
        <f>IF(score!$H31=".",".",IF(score!$H31=0,"1",IF(score!$H31=100,"0")))</f>
        <v>0</v>
      </c>
      <c r="O31" t="str">
        <f>IF(score!$I31=".",".",IF(score!$I31=0,"1",IF(score!$I31=50,"0",IF(score!$I31=100,"0"))))</f>
        <v>0</v>
      </c>
      <c r="P31" t="str">
        <f>IF(score!$J31=".",".",IF(score!$J31=0,"1",IF(score!$J31=25,"0",IF(score!$J31=50,"0",IF(score!$J31=75,"0",IF(score!$J31=100,"0"))))))</f>
        <v>0</v>
      </c>
      <c r="Q31" t="str">
        <f>IF(score!$J31=".",".",IF(score!$J31=0,"0",IF(score!$J31=25,"1",IF(score!$J31=50,"0",IF(score!$J31=75,"0",IF(score!$J31=100,"0"))))))</f>
        <v>0</v>
      </c>
      <c r="R31" t="str">
        <f>IF(score!$J31=".",".",IF(score!$J31=0,"0",IF(score!$J31=25,"0",IF(score!$J31=50,"1",IF(score!$J31=75,"0",IF(score!$J31=100,"0"))))))</f>
        <v>0</v>
      </c>
      <c r="S31" t="str">
        <f>IF(score!$J31=".",".",IF(score!$J31=0,"0",IF(score!$J31=25,"0",IF(score!$J31=50,"0",IF(score!$J31=75,"1",IF(score!$J31=100,"0"))))))</f>
        <v>0</v>
      </c>
      <c r="T31" t="str">
        <f>IF(score!$K31=".",".",IF(score!$K31=0,"1",IF(score!$K31=20,"0",IF(score!$K31=40,"0",IF(score!$K31=60,"0",IF(score!$K31=80,"0",IF(score!$K31=100,"0")))))))</f>
        <v>0</v>
      </c>
      <c r="U31" t="str">
        <f>IF(score!$K31=".",".",IF(score!$K31=0,"0",IF(score!$K31=20,"1",IF(score!$K31=40,"0",IF(score!$K31=60,"0",IF(score!$K31=80,"0",IF(score!$K31=100,"0")))))))</f>
        <v>0</v>
      </c>
      <c r="V31" t="str">
        <f>IF(score!$K31=".",".",IF(score!$K31=0,"0",IF(score!$K31=20,"0",IF(score!$K31=40,"1",IF(score!$K31=60,"0",IF(score!$K31=80,"0",IF(score!$K31=100,"0")))))))</f>
        <v>0</v>
      </c>
      <c r="W31" t="str">
        <f>IF(score!$K31=".",".",IF(score!$K31=0,"0",IF(score!$K31=20,"0",IF(score!$K31=40,"0",IF(score!$K31=60,"1",IF(score!$K31=80,"0",IF(score!$K31=100,"0")))))))</f>
        <v>0</v>
      </c>
      <c r="X31" t="str">
        <f>IF(score!$K31=".",".",IF(score!$K31=0,"0",IF(score!$K31=20,"0",IF(score!$K31=40,"0",IF(score!$K31=60,"0",IF(score!$K31=80,"1",IF(score!$K31=100,"0")))))))</f>
        <v>1</v>
      </c>
      <c r="Y31" t="str">
        <f>IF(score!$L31=".",".",IF(score!$L31=0,"1",IF(score!$L31=20,"0",IF(score!$L31=40,"0",IF(score!$L31=60,"0",IF(score!$L31=80,"0",IF(score!$L31=100,"0")))))))</f>
        <v>0</v>
      </c>
      <c r="Z31" t="str">
        <f>IF(score!$L31=".",".",IF(score!$L31=0,"0",IF(score!$L31=20,"1",IF(score!$L31=40,"0",IF(score!$L31=60,"0",IF(score!$L31=80,"0",IF(score!$L31=100,"0")))))))</f>
        <v>0</v>
      </c>
      <c r="AA31" t="str">
        <f>IF(score!$L31=".",".",IF(score!$L31=0,"0",IF(score!$L31=20,"0",IF(score!$L31=40,"1",IF(score!$L31=60,"0",IF(score!$L31=80,"0",IF(score!$L31=100,"0")))))))</f>
        <v>1</v>
      </c>
      <c r="AB31" t="str">
        <f>IF(score!$L31=".",".",IF(score!$L31=0,"0",IF(score!$L31=20,"0",IF(score!$L31=40,"0",IF(score!$L31=60,"1",IF(score!$L31=80,"0",IF(score!$L31=100,"0")))))))</f>
        <v>0</v>
      </c>
      <c r="AC31" t="str">
        <f>IF(score!$L31=".",".",IF(score!$L31=0,"0",IF(score!$L31=20,"0",IF(score!$L31=40,"0",IF(score!$L31=60,"0",IF(score!$L31=80,"1",IF(score!L31=100,"0")))))))</f>
        <v>0</v>
      </c>
      <c r="AD31" t="str">
        <f>IF(score!$M31=".",".",IF(score!$M31=0,"1",IF(score!$M31=20,"0",IF(score!$M31=40,"0",IF(score!$M31=60,"0",IF(score!$M31=80,"0",IF(score!$M31=100,"0")))))))</f>
        <v>0</v>
      </c>
      <c r="AE31" t="str">
        <f>IF(score!$M31=".",".",IF(score!$M31=0,"0",IF(score!$M31=20,"1",IF(score!$M31=40,"0",IF(score!$M31=60,"0",IF(score!$M31=80,"0",IF(score!$M31=100,"0")))))))</f>
        <v>0</v>
      </c>
      <c r="AF31" t="str">
        <f>IF(score!$M31=".",".",IF(score!$M31=0,"0",IF(score!$M31=20,"0",IF(score!$M31=40,"1",IF(score!$M31=60,"0",IF(score!$M31=80,"0",IF(score!$M31=100,"0")))))))</f>
        <v>1</v>
      </c>
      <c r="AG31" t="str">
        <f>IF(score!$M31=".",".",IF(score!$M31=0,"0",IF(score!$M31=20,"0",IF(score!$M31=40,"0",IF(score!$M31=60,"1",IF(score!$M31=80,"0",IF(score!$M31=100,"0")))))))</f>
        <v>0</v>
      </c>
      <c r="AH31" t="str">
        <f>IF(score!$M31=".",".",IF(score!$M31=0,"0",IF(score!$M31=20,"0",IF(score!$M31=40,"0",IF(score!$M31=60,"0",IF(score!$M31=80,"1",IF(score!$M31=100,"0")))))))</f>
        <v>0</v>
      </c>
      <c r="AI31" t="str">
        <f>IF(score!$N31=".",".",IF(score!$N31=0,"1",IF(score!$N31=25,"0",IF(score!$N31=50,"0",IF(score!$N31=75,"0",IF(score!$N31=100,"0"))))))</f>
        <v>0</v>
      </c>
      <c r="AJ31" t="str">
        <f>IF(score!$N31=".",".",IF(score!$N31=0,"0",IF(score!$N31=25,"1",IF(score!$N31=50,"0",IF(score!$N31=75,"0",IF(score!$N31=100,"0"))))))</f>
        <v>0</v>
      </c>
      <c r="AK31" t="str">
        <f>IF(score!$N31=".",".",IF(score!$N31=0,"0",IF(score!$N31=25,"0",IF(score!$N31=50,"1",IF(score!$N31=75,"0",IF(score!$N31=100,"0"))))))</f>
        <v>1</v>
      </c>
      <c r="AL31" t="str">
        <f>IF(score!$N31=".",".",IF(score!$N31=0,"0",IF(score!$N31=25,"0",IF(score!$N31=50,"0",IF(score!$N31=75,"1",IF(score!$N31=100,"0"))))))</f>
        <v>0</v>
      </c>
      <c r="AN31">
        <f t="shared" si="0"/>
        <v>0</v>
      </c>
      <c r="AO31">
        <f t="shared" si="1"/>
        <v>0</v>
      </c>
      <c r="AP31">
        <f t="shared" si="2"/>
        <v>-3.0239600000000002</v>
      </c>
      <c r="AQ31">
        <f t="shared" si="3"/>
        <v>0</v>
      </c>
      <c r="AR31">
        <f t="shared" si="4"/>
        <v>0</v>
      </c>
      <c r="AS31">
        <f t="shared" si="5"/>
        <v>-3.4555500000000001</v>
      </c>
      <c r="AT31">
        <f t="shared" si="6"/>
        <v>0</v>
      </c>
      <c r="AU31">
        <f t="shared" si="7"/>
        <v>-2.7355700000000001</v>
      </c>
      <c r="AV31">
        <f t="shared" si="8"/>
        <v>-4.6161700000000003</v>
      </c>
      <c r="AW31">
        <f t="shared" si="9"/>
        <v>0</v>
      </c>
      <c r="AX31">
        <f t="shared" si="10"/>
        <v>0</v>
      </c>
      <c r="AY31">
        <f t="shared" si="11"/>
        <v>0</v>
      </c>
      <c r="AZ31">
        <f t="shared" si="12"/>
        <v>0</v>
      </c>
      <c r="BA31">
        <f t="shared" si="13"/>
        <v>0</v>
      </c>
      <c r="BB31">
        <f t="shared" si="14"/>
        <v>0</v>
      </c>
      <c r="BC31">
        <f t="shared" si="15"/>
        <v>0</v>
      </c>
      <c r="BD31">
        <f t="shared" si="16"/>
        <v>0</v>
      </c>
      <c r="BE31">
        <f t="shared" si="17"/>
        <v>0</v>
      </c>
      <c r="BF31">
        <f t="shared" si="18"/>
        <v>0</v>
      </c>
      <c r="BG31">
        <f t="shared" si="19"/>
        <v>0</v>
      </c>
      <c r="BH31">
        <f t="shared" si="20"/>
        <v>0.66513999999999995</v>
      </c>
      <c r="BI31">
        <f t="shared" si="21"/>
        <v>0</v>
      </c>
      <c r="BJ31">
        <f t="shared" si="22"/>
        <v>0</v>
      </c>
      <c r="BK31">
        <f t="shared" si="23"/>
        <v>-1.6185</v>
      </c>
      <c r="BL31">
        <f t="shared" si="24"/>
        <v>0</v>
      </c>
      <c r="BM31">
        <f t="shared" si="25"/>
        <v>0</v>
      </c>
      <c r="BN31">
        <f t="shared" si="26"/>
        <v>0</v>
      </c>
      <c r="BO31">
        <f t="shared" si="27"/>
        <v>0</v>
      </c>
      <c r="BP31">
        <f t="shared" si="28"/>
        <v>2.3424700000000001</v>
      </c>
      <c r="BQ31">
        <f t="shared" si="29"/>
        <v>0</v>
      </c>
      <c r="BR31">
        <f t="shared" si="30"/>
        <v>0</v>
      </c>
      <c r="BS31">
        <f t="shared" si="31"/>
        <v>0</v>
      </c>
      <c r="BT31">
        <f t="shared" si="32"/>
        <v>0</v>
      </c>
      <c r="BU31">
        <f t="shared" si="33"/>
        <v>-0.18043000000000001</v>
      </c>
      <c r="BV31">
        <f t="shared" si="34"/>
        <v>0</v>
      </c>
      <c r="BX31">
        <f t="shared" si="35"/>
        <v>0</v>
      </c>
      <c r="BY31">
        <f t="shared" si="36"/>
        <v>0</v>
      </c>
      <c r="BZ31">
        <f t="shared" si="37"/>
        <v>3.4819999999999997E-2</v>
      </c>
      <c r="CA31">
        <f t="shared" si="38"/>
        <v>0</v>
      </c>
      <c r="CB31">
        <f t="shared" si="39"/>
        <v>0</v>
      </c>
      <c r="CC31">
        <f t="shared" si="40"/>
        <v>1.8684000000000001</v>
      </c>
      <c r="CD31">
        <f t="shared" si="41"/>
        <v>0</v>
      </c>
      <c r="CE31">
        <f t="shared" si="42"/>
        <v>1.43103</v>
      </c>
      <c r="CF31">
        <f t="shared" si="43"/>
        <v>1.4406000000000001</v>
      </c>
      <c r="CG31">
        <f t="shared" si="44"/>
        <v>0</v>
      </c>
      <c r="CH31">
        <f t="shared" si="45"/>
        <v>0</v>
      </c>
      <c r="CI31">
        <f t="shared" si="46"/>
        <v>0</v>
      </c>
      <c r="CJ31">
        <f t="shared" si="47"/>
        <v>0</v>
      </c>
      <c r="CK31">
        <f t="shared" si="48"/>
        <v>0</v>
      </c>
      <c r="CL31">
        <f t="shared" si="49"/>
        <v>0</v>
      </c>
      <c r="CM31">
        <f t="shared" si="50"/>
        <v>0</v>
      </c>
      <c r="CN31">
        <f t="shared" si="51"/>
        <v>0</v>
      </c>
      <c r="CO31">
        <f t="shared" si="52"/>
        <v>0</v>
      </c>
      <c r="CP31">
        <f t="shared" si="53"/>
        <v>0</v>
      </c>
      <c r="CQ31">
        <f t="shared" si="54"/>
        <v>0</v>
      </c>
      <c r="CR31">
        <f t="shared" si="55"/>
        <v>-1.9494899999999999</v>
      </c>
      <c r="CS31">
        <f t="shared" si="56"/>
        <v>0</v>
      </c>
      <c r="CT31">
        <f t="shared" si="57"/>
        <v>0</v>
      </c>
      <c r="CU31">
        <f t="shared" si="58"/>
        <v>-3.2980499999999999</v>
      </c>
      <c r="CV31">
        <f t="shared" si="59"/>
        <v>0</v>
      </c>
      <c r="CW31">
        <f t="shared" si="60"/>
        <v>0</v>
      </c>
      <c r="CX31">
        <f t="shared" si="61"/>
        <v>0</v>
      </c>
      <c r="CY31">
        <f t="shared" si="62"/>
        <v>0</v>
      </c>
      <c r="CZ31">
        <f t="shared" si="63"/>
        <v>-8.0991400000000002</v>
      </c>
      <c r="DA31">
        <f t="shared" si="64"/>
        <v>0</v>
      </c>
      <c r="DB31">
        <f t="shared" si="65"/>
        <v>0</v>
      </c>
      <c r="DC31">
        <f t="shared" si="66"/>
        <v>0</v>
      </c>
      <c r="DD31">
        <f t="shared" si="67"/>
        <v>0</v>
      </c>
      <c r="DE31">
        <f t="shared" si="68"/>
        <v>-5.63286</v>
      </c>
      <c r="DF31">
        <f t="shared" si="69"/>
        <v>0</v>
      </c>
    </row>
    <row r="32" spans="1:110" x14ac:dyDescent="0.25">
      <c r="A32" s="4">
        <f>raw!$A32:$A32</f>
        <v>43339</v>
      </c>
      <c r="B32" s="6" t="str">
        <f>raw!$B32:$B32</f>
        <v>0002-0002</v>
      </c>
      <c r="D32" t="str">
        <f>IF(score!$C32=".",".",IF(score!$C32=0,"1",IF(score!$C32=25,"0",IF(score!$C32=50,"0",IF(score!$C32=75,"0",IF(score!$C32=100,"0"))))))</f>
        <v>0</v>
      </c>
      <c r="E32" t="str">
        <f>IF(score!$C32=".",".",IF(score!$C32=0,"0",IF(score!$C32=25,"1",IF(score!$C32=50,"0",IF(score!$C32=75,"0",IF(score!$C32=100,"0"))))))</f>
        <v>0</v>
      </c>
      <c r="F32" t="str">
        <f>IF(score!$C32=".",".",IF(score!$C32=0,"0",IF(score!$C32=25,"0",IF(score!$C32=50,"1",IF(score!$C32=75,"0",IF(score!$C32=100,"0"))))))</f>
        <v>1</v>
      </c>
      <c r="G32" t="str">
        <f>IF(score!$C32=".",".",IF(score!$C32=0,"0",IF(score!$C32=25,"0",IF(score!$C32=50,"0",IF(score!$C32=75,"1",IF(score!$C32=100,"0"))))))</f>
        <v>0</v>
      </c>
      <c r="H32" t="str">
        <f>IF(score!$D32=".",".",IF(score!$D32=0,"1",IF(score!$D32=50,"0",IF(score!$D32=100,"0"))))</f>
        <v>1</v>
      </c>
      <c r="I32" t="str">
        <f>IF(score!$D32=".",".",IF(score!$D32=0,"0",IF(score!$D32=50,"1",IF(score!$D32=100,"0"))))</f>
        <v>0</v>
      </c>
      <c r="J32" t="str">
        <f>IF(score!$E32=".",".",IF(score!$E32=0,"1",IF(score!$E32=50,"0",IF(score!$E32=100,"0"))))</f>
        <v>1</v>
      </c>
      <c r="K32" t="str">
        <f>IF(score!$E32=".",".",IF(score!$E32=0,"0",IF(score!$E32=50,"1",IF(score!$E32=100,"0"))))</f>
        <v>0</v>
      </c>
      <c r="L32" t="str">
        <f>IF(score!$F32=".",".",IF(score!$F32=0,"1",IF(score!$F32=100,"0")))</f>
        <v>1</v>
      </c>
      <c r="M32" t="str">
        <f>IF(score!$G32=".",".",IF(score!$G32=0,"1",IF(score!$G32=100,"0")))</f>
        <v>1</v>
      </c>
      <c r="N32" t="str">
        <f>IF(score!$H32=".",".",IF(score!$H32=0,"1",IF(score!$H32=100,"0")))</f>
        <v>1</v>
      </c>
      <c r="O32" t="str">
        <f>IF(score!$I32=".",".",IF(score!$I32=0,"1",IF(score!$I32=50,"0",IF(score!$I32=100,"0"))))</f>
        <v>1</v>
      </c>
      <c r="P32" t="str">
        <f>IF(score!$J32=".",".",IF(score!$J32=0,"1",IF(score!$J32=25,"0",IF(score!$J32=50,"0",IF(score!$J32=75,"0",IF(score!$J32=100,"0"))))))</f>
        <v>0</v>
      </c>
      <c r="Q32" t="str">
        <f>IF(score!$J32=".",".",IF(score!$J32=0,"0",IF(score!$J32=25,"1",IF(score!$J32=50,"0",IF(score!$J32=75,"0",IF(score!$J32=100,"0"))))))</f>
        <v>1</v>
      </c>
      <c r="R32" t="str">
        <f>IF(score!$J32=".",".",IF(score!$J32=0,"0",IF(score!$J32=25,"0",IF(score!$J32=50,"1",IF(score!$J32=75,"0",IF(score!$J32=100,"0"))))))</f>
        <v>0</v>
      </c>
      <c r="S32" t="str">
        <f>IF(score!$J32=".",".",IF(score!$J32=0,"0",IF(score!$J32=25,"0",IF(score!$J32=50,"0",IF(score!$J32=75,"1",IF(score!$J32=100,"0"))))))</f>
        <v>0</v>
      </c>
      <c r="T32" t="str">
        <f>IF(score!$K32=".",".",IF(score!$K32=0,"1",IF(score!$K32=20,"0",IF(score!$K32=40,"0",IF(score!$K32=60,"0",IF(score!$K32=80,"0",IF(score!$K32=100,"0")))))))</f>
        <v>0</v>
      </c>
      <c r="U32" t="str">
        <f>IF(score!$K32=".",".",IF(score!$K32=0,"0",IF(score!$K32=20,"1",IF(score!$K32=40,"0",IF(score!$K32=60,"0",IF(score!$K32=80,"0",IF(score!$K32=100,"0")))))))</f>
        <v>0</v>
      </c>
      <c r="V32" t="str">
        <f>IF(score!$K32=".",".",IF(score!$K32=0,"0",IF(score!$K32=20,"0",IF(score!$K32=40,"1",IF(score!$K32=60,"0",IF(score!$K32=80,"0",IF(score!$K32=100,"0")))))))</f>
        <v>0</v>
      </c>
      <c r="W32" t="str">
        <f>IF(score!$K32=".",".",IF(score!$K32=0,"0",IF(score!$K32=20,"0",IF(score!$K32=40,"0",IF(score!$K32=60,"1",IF(score!$K32=80,"0",IF(score!$K32=100,"0")))))))</f>
        <v>1</v>
      </c>
      <c r="X32" t="str">
        <f>IF(score!$K32=".",".",IF(score!$K32=0,"0",IF(score!$K32=20,"0",IF(score!$K32=40,"0",IF(score!$K32=60,"0",IF(score!$K32=80,"1",IF(score!$K32=100,"0")))))))</f>
        <v>0</v>
      </c>
      <c r="Y32" t="str">
        <f>IF(score!$L32=".",".",IF(score!$L32=0,"1",IF(score!$L32=20,"0",IF(score!$L32=40,"0",IF(score!$L32=60,"0",IF(score!$L32=80,"0",IF(score!$L32=100,"0")))))))</f>
        <v>0</v>
      </c>
      <c r="Z32" t="str">
        <f>IF(score!$L32=".",".",IF(score!$L32=0,"0",IF(score!$L32=20,"1",IF(score!$L32=40,"0",IF(score!$L32=60,"0",IF(score!$L32=80,"0",IF(score!$L32=100,"0")))))))</f>
        <v>1</v>
      </c>
      <c r="AA32" t="str">
        <f>IF(score!$L32=".",".",IF(score!$L32=0,"0",IF(score!$L32=20,"0",IF(score!$L32=40,"1",IF(score!$L32=60,"0",IF(score!$L32=80,"0",IF(score!$L32=100,"0")))))))</f>
        <v>0</v>
      </c>
      <c r="AB32" t="str">
        <f>IF(score!$L32=".",".",IF(score!$L32=0,"0",IF(score!$L32=20,"0",IF(score!$L32=40,"0",IF(score!$L32=60,"1",IF(score!$L32=80,"0",IF(score!$L32=100,"0")))))))</f>
        <v>0</v>
      </c>
      <c r="AC32" t="str">
        <f>IF(score!$L32=".",".",IF(score!$L32=0,"0",IF(score!$L32=20,"0",IF(score!$L32=40,"0",IF(score!$L32=60,"0",IF(score!$L32=80,"1",IF(score!L32=100,"0")))))))</f>
        <v>0</v>
      </c>
      <c r="AD32" t="str">
        <f>IF(score!$M32=".",".",IF(score!$M32=0,"1",IF(score!$M32=20,"0",IF(score!$M32=40,"0",IF(score!$M32=60,"0",IF(score!$M32=80,"0",IF(score!$M32=100,"0")))))))</f>
        <v>0</v>
      </c>
      <c r="AE32" t="str">
        <f>IF(score!$M32=".",".",IF(score!$M32=0,"0",IF(score!$M32=20,"1",IF(score!$M32=40,"0",IF(score!$M32=60,"0",IF(score!$M32=80,"0",IF(score!$M32=100,"0")))))))</f>
        <v>0</v>
      </c>
      <c r="AF32" t="str">
        <f>IF(score!$M32=".",".",IF(score!$M32=0,"0",IF(score!$M32=20,"0",IF(score!$M32=40,"1",IF(score!$M32=60,"0",IF(score!$M32=80,"0",IF(score!$M32=100,"0")))))))</f>
        <v>0</v>
      </c>
      <c r="AG32" t="str">
        <f>IF(score!$M32=".",".",IF(score!$M32=0,"0",IF(score!$M32=20,"0",IF(score!$M32=40,"0",IF(score!$M32=60,"1",IF(score!$M32=80,"0",IF(score!$M32=100,"0")))))))</f>
        <v>0</v>
      </c>
      <c r="AH32" t="str">
        <f>IF(score!$M32=".",".",IF(score!$M32=0,"0",IF(score!$M32=20,"0",IF(score!$M32=40,"0",IF(score!$M32=60,"0",IF(score!$M32=80,"1",IF(score!$M32=100,"0")))))))</f>
        <v>1</v>
      </c>
      <c r="AI32" t="str">
        <f>IF(score!$N32=".",".",IF(score!$N32=0,"1",IF(score!$N32=25,"0",IF(score!$N32=50,"0",IF(score!$N32=75,"0",IF(score!$N32=100,"0"))))))</f>
        <v>1</v>
      </c>
      <c r="AJ32" t="str">
        <f>IF(score!$N32=".",".",IF(score!$N32=0,"0",IF(score!$N32=25,"1",IF(score!$N32=50,"0",IF(score!$N32=75,"0",IF(score!$N32=100,"0"))))))</f>
        <v>0</v>
      </c>
      <c r="AK32" t="str">
        <f>IF(score!$N32=".",".",IF(score!$N32=0,"0",IF(score!$N32=25,"0",IF(score!$N32=50,"1",IF(score!$N32=75,"0",IF(score!$N32=100,"0"))))))</f>
        <v>0</v>
      </c>
      <c r="AL32" t="str">
        <f>IF(score!$N32=".",".",IF(score!$N32=0,"0",IF(score!$N32=25,"0",IF(score!$N32=50,"0",IF(score!$N32=75,"1",IF(score!$N32=100,"0"))))))</f>
        <v>0</v>
      </c>
      <c r="AN32">
        <f t="shared" si="0"/>
        <v>0</v>
      </c>
      <c r="AO32">
        <f t="shared" si="1"/>
        <v>0</v>
      </c>
      <c r="AP32">
        <f t="shared" si="2"/>
        <v>-3.0239600000000002</v>
      </c>
      <c r="AQ32">
        <f t="shared" si="3"/>
        <v>0</v>
      </c>
      <c r="AR32">
        <f t="shared" si="4"/>
        <v>-7.2321600000000004</v>
      </c>
      <c r="AS32">
        <f t="shared" si="5"/>
        <v>0</v>
      </c>
      <c r="AT32">
        <f t="shared" si="6"/>
        <v>-6.24397</v>
      </c>
      <c r="AU32">
        <f t="shared" si="7"/>
        <v>0</v>
      </c>
      <c r="AV32">
        <f t="shared" si="8"/>
        <v>-4.6161700000000003</v>
      </c>
      <c r="AW32">
        <f t="shared" si="9"/>
        <v>-5.5174700000000003</v>
      </c>
      <c r="AX32">
        <f t="shared" si="10"/>
        <v>3.04365</v>
      </c>
      <c r="AY32">
        <f t="shared" si="11"/>
        <v>2.32091</v>
      </c>
      <c r="AZ32">
        <f t="shared" si="12"/>
        <v>0</v>
      </c>
      <c r="BA32">
        <f t="shared" si="13"/>
        <v>-8.38063</v>
      </c>
      <c r="BB32">
        <f t="shared" si="14"/>
        <v>0</v>
      </c>
      <c r="BC32">
        <f t="shared" si="15"/>
        <v>0</v>
      </c>
      <c r="BD32">
        <f t="shared" si="16"/>
        <v>0</v>
      </c>
      <c r="BE32">
        <f t="shared" si="17"/>
        <v>0</v>
      </c>
      <c r="BF32">
        <f t="shared" si="18"/>
        <v>0</v>
      </c>
      <c r="BG32">
        <f t="shared" si="19"/>
        <v>1.3668899999999999</v>
      </c>
      <c r="BH32">
        <f t="shared" si="20"/>
        <v>0</v>
      </c>
      <c r="BI32">
        <f t="shared" si="21"/>
        <v>0</v>
      </c>
      <c r="BJ32">
        <f t="shared" si="22"/>
        <v>-2.0216799999999999</v>
      </c>
      <c r="BK32">
        <f t="shared" si="23"/>
        <v>0</v>
      </c>
      <c r="BL32">
        <f t="shared" si="24"/>
        <v>0</v>
      </c>
      <c r="BM32">
        <f t="shared" si="25"/>
        <v>0</v>
      </c>
      <c r="BN32">
        <f t="shared" si="26"/>
        <v>0</v>
      </c>
      <c r="BO32">
        <f t="shared" si="27"/>
        <v>0</v>
      </c>
      <c r="BP32">
        <f t="shared" si="28"/>
        <v>0</v>
      </c>
      <c r="BQ32">
        <f t="shared" si="29"/>
        <v>0</v>
      </c>
      <c r="BR32">
        <f t="shared" si="30"/>
        <v>0.41188000000000002</v>
      </c>
      <c r="BS32">
        <f t="shared" si="31"/>
        <v>-0.33682000000000001</v>
      </c>
      <c r="BT32">
        <f t="shared" si="32"/>
        <v>0</v>
      </c>
      <c r="BU32">
        <f t="shared" si="33"/>
        <v>0</v>
      </c>
      <c r="BV32">
        <f t="shared" si="34"/>
        <v>0</v>
      </c>
      <c r="BX32">
        <f t="shared" si="35"/>
        <v>0</v>
      </c>
      <c r="BY32">
        <f t="shared" si="36"/>
        <v>0</v>
      </c>
      <c r="BZ32">
        <f t="shared" si="37"/>
        <v>3.4819999999999997E-2</v>
      </c>
      <c r="CA32">
        <f t="shared" si="38"/>
        <v>0</v>
      </c>
      <c r="CB32">
        <f t="shared" si="39"/>
        <v>3.9311500000000001</v>
      </c>
      <c r="CC32">
        <f t="shared" si="40"/>
        <v>0</v>
      </c>
      <c r="CD32">
        <f t="shared" si="41"/>
        <v>2.68282</v>
      </c>
      <c r="CE32">
        <f t="shared" si="42"/>
        <v>0</v>
      </c>
      <c r="CF32">
        <f t="shared" si="43"/>
        <v>1.4406000000000001</v>
      </c>
      <c r="CG32">
        <f t="shared" si="44"/>
        <v>1.6696800000000001</v>
      </c>
      <c r="CH32">
        <f t="shared" si="45"/>
        <v>-6.8267199999999999</v>
      </c>
      <c r="CI32">
        <f t="shared" si="46"/>
        <v>-5.6992099999999999</v>
      </c>
      <c r="CJ32">
        <f t="shared" si="47"/>
        <v>0</v>
      </c>
      <c r="CK32">
        <f t="shared" si="48"/>
        <v>1.76691</v>
      </c>
      <c r="CL32">
        <f t="shared" si="49"/>
        <v>0</v>
      </c>
      <c r="CM32">
        <f t="shared" si="50"/>
        <v>0</v>
      </c>
      <c r="CN32">
        <f t="shared" si="51"/>
        <v>0</v>
      </c>
      <c r="CO32">
        <f t="shared" si="52"/>
        <v>0</v>
      </c>
      <c r="CP32">
        <f t="shared" si="53"/>
        <v>0</v>
      </c>
      <c r="CQ32">
        <f t="shared" si="54"/>
        <v>-4.09842</v>
      </c>
      <c r="CR32">
        <f t="shared" si="55"/>
        <v>0</v>
      </c>
      <c r="CS32">
        <f t="shared" si="56"/>
        <v>0</v>
      </c>
      <c r="CT32">
        <f t="shared" si="57"/>
        <v>-4.8896199999999999</v>
      </c>
      <c r="CU32">
        <f t="shared" si="58"/>
        <v>0</v>
      </c>
      <c r="CV32">
        <f t="shared" si="59"/>
        <v>0</v>
      </c>
      <c r="CW32">
        <f t="shared" si="60"/>
        <v>0</v>
      </c>
      <c r="CX32">
        <f t="shared" si="61"/>
        <v>0</v>
      </c>
      <c r="CY32">
        <f t="shared" si="62"/>
        <v>0</v>
      </c>
      <c r="CZ32">
        <f t="shared" si="63"/>
        <v>0</v>
      </c>
      <c r="DA32">
        <f t="shared" si="64"/>
        <v>0</v>
      </c>
      <c r="DB32">
        <f t="shared" si="65"/>
        <v>-1.9593400000000001</v>
      </c>
      <c r="DC32">
        <f t="shared" si="66"/>
        <v>-6.2972400000000004</v>
      </c>
      <c r="DD32">
        <f t="shared" si="67"/>
        <v>0</v>
      </c>
      <c r="DE32">
        <f t="shared" si="68"/>
        <v>0</v>
      </c>
      <c r="DF32">
        <f t="shared" si="69"/>
        <v>0</v>
      </c>
    </row>
    <row r="33" spans="1:110" x14ac:dyDescent="0.25">
      <c r="A33" s="4">
        <f>raw!$A33:$A33</f>
        <v>43339</v>
      </c>
      <c r="B33" s="6" t="str">
        <f>raw!$B33:$B33</f>
        <v>0002-0003</v>
      </c>
      <c r="D33" t="str">
        <f>IF(score!$C33=".",".",IF(score!$C33=0,"1",IF(score!$C33=25,"0",IF(score!$C33=50,"0",IF(score!$C33=75,"0",IF(score!$C33=100,"0"))))))</f>
        <v>0</v>
      </c>
      <c r="E33" t="str">
        <f>IF(score!$C33=".",".",IF(score!$C33=0,"0",IF(score!$C33=25,"1",IF(score!$C33=50,"0",IF(score!$C33=75,"0",IF(score!$C33=100,"0"))))))</f>
        <v>0</v>
      </c>
      <c r="F33" t="str">
        <f>IF(score!$C33=".",".",IF(score!$C33=0,"0",IF(score!$C33=25,"0",IF(score!$C33=50,"1",IF(score!$C33=75,"0",IF(score!$C33=100,"0"))))))</f>
        <v>1</v>
      </c>
      <c r="G33" t="str">
        <f>IF(score!$C33=".",".",IF(score!$C33=0,"0",IF(score!$C33=25,"0",IF(score!$C33=50,"0",IF(score!$C33=75,"1",IF(score!$C33=100,"0"))))))</f>
        <v>0</v>
      </c>
      <c r="H33" t="str">
        <f>IF(score!$D33=".",".",IF(score!$D33=0,"1",IF(score!$D33=50,"0",IF(score!$D33=100,"0"))))</f>
        <v>0</v>
      </c>
      <c r="I33" t="str">
        <f>IF(score!$D33=".",".",IF(score!$D33=0,"0",IF(score!$D33=50,"1",IF(score!$D33=100,"0"))))</f>
        <v>1</v>
      </c>
      <c r="J33" t="str">
        <f>IF(score!$E33=".",".",IF(score!$E33=0,"1",IF(score!$E33=50,"0",IF(score!$E33=100,"0"))))</f>
        <v>0</v>
      </c>
      <c r="K33" t="str">
        <f>IF(score!$E33=".",".",IF(score!$E33=0,"0",IF(score!$E33=50,"1",IF(score!$E33=100,"0"))))</f>
        <v>1</v>
      </c>
      <c r="L33" t="str">
        <f>IF(score!$F33=".",".",IF(score!$F33=0,"1",IF(score!$F33=100,"0")))</f>
        <v>1</v>
      </c>
      <c r="M33" t="str">
        <f>IF(score!$G33=".",".",IF(score!$G33=0,"1",IF(score!$G33=100,"0")))</f>
        <v>1</v>
      </c>
      <c r="N33" t="str">
        <f>IF(score!$H33=".",".",IF(score!$H33=0,"1",IF(score!$H33=100,"0")))</f>
        <v>1</v>
      </c>
      <c r="O33" t="str">
        <f>IF(score!$I33=".",".",IF(score!$I33=0,"1",IF(score!$I33=50,"0",IF(score!$I33=100,"0"))))</f>
        <v>1</v>
      </c>
      <c r="P33" t="str">
        <f>IF(score!$J33=".",".",IF(score!$J33=0,"1",IF(score!$J33=25,"0",IF(score!$J33=50,"0",IF(score!$J33=75,"0",IF(score!$J33=100,"0"))))))</f>
        <v>0</v>
      </c>
      <c r="Q33" t="str">
        <f>IF(score!$J33=".",".",IF(score!$J33=0,"0",IF(score!$J33=25,"1",IF(score!$J33=50,"0",IF(score!$J33=75,"0",IF(score!$J33=100,"0"))))))</f>
        <v>0</v>
      </c>
      <c r="R33" t="str">
        <f>IF(score!$J33=".",".",IF(score!$J33=0,"0",IF(score!$J33=25,"0",IF(score!$J33=50,"1",IF(score!$J33=75,"0",IF(score!$J33=100,"0"))))))</f>
        <v>0</v>
      </c>
      <c r="S33" t="str">
        <f>IF(score!$J33=".",".",IF(score!$J33=0,"0",IF(score!$J33=25,"0",IF(score!$J33=50,"0",IF(score!$J33=75,"1",IF(score!$J33=100,"0"))))))</f>
        <v>1</v>
      </c>
      <c r="T33" t="str">
        <f>IF(score!$K33=".",".",IF(score!$K33=0,"1",IF(score!$K33=20,"0",IF(score!$K33=40,"0",IF(score!$K33=60,"0",IF(score!$K33=80,"0",IF(score!$K33=100,"0")))))))</f>
        <v>0</v>
      </c>
      <c r="U33" t="str">
        <f>IF(score!$K33=".",".",IF(score!$K33=0,"0",IF(score!$K33=20,"1",IF(score!$K33=40,"0",IF(score!$K33=60,"0",IF(score!$K33=80,"0",IF(score!$K33=100,"0")))))))</f>
        <v>0</v>
      </c>
      <c r="V33" t="str">
        <f>IF(score!$K33=".",".",IF(score!$K33=0,"0",IF(score!$K33=20,"0",IF(score!$K33=40,"1",IF(score!$K33=60,"0",IF(score!$K33=80,"0",IF(score!$K33=100,"0")))))))</f>
        <v>0</v>
      </c>
      <c r="W33" t="str">
        <f>IF(score!$K33=".",".",IF(score!$K33=0,"0",IF(score!$K33=20,"0",IF(score!$K33=40,"0",IF(score!$K33=60,"1",IF(score!$K33=80,"0",IF(score!$K33=100,"0")))))))</f>
        <v>0</v>
      </c>
      <c r="X33" t="str">
        <f>IF(score!$K33=".",".",IF(score!$K33=0,"0",IF(score!$K33=20,"0",IF(score!$K33=40,"0",IF(score!$K33=60,"0",IF(score!$K33=80,"1",IF(score!$K33=100,"0")))))))</f>
        <v>0</v>
      </c>
      <c r="Y33" t="str">
        <f>IF(score!$L33=".",".",IF(score!$L33=0,"1",IF(score!$L33=20,"0",IF(score!$L33=40,"0",IF(score!$L33=60,"0",IF(score!$L33=80,"0",IF(score!$L33=100,"0")))))))</f>
        <v>0</v>
      </c>
      <c r="Z33" t="str">
        <f>IF(score!$L33=".",".",IF(score!$L33=0,"0",IF(score!$L33=20,"1",IF(score!$L33=40,"0",IF(score!$L33=60,"0",IF(score!$L33=80,"0",IF(score!$L33=100,"0")))))))</f>
        <v>0</v>
      </c>
      <c r="AA33" t="str">
        <f>IF(score!$L33=".",".",IF(score!$L33=0,"0",IF(score!$L33=20,"0",IF(score!$L33=40,"1",IF(score!$L33=60,"0",IF(score!$L33=80,"0",IF(score!$L33=100,"0")))))))</f>
        <v>0</v>
      </c>
      <c r="AB33" t="str">
        <f>IF(score!$L33=".",".",IF(score!$L33=0,"0",IF(score!$L33=20,"0",IF(score!$L33=40,"0",IF(score!$L33=60,"1",IF(score!$L33=80,"0",IF(score!$L33=100,"0")))))))</f>
        <v>0</v>
      </c>
      <c r="AC33" t="str">
        <f>IF(score!$L33=".",".",IF(score!$L33=0,"0",IF(score!$L33=20,"0",IF(score!$L33=40,"0",IF(score!$L33=60,"0",IF(score!$L33=80,"1",IF(score!L33=100,"0")))))))</f>
        <v>0</v>
      </c>
      <c r="AD33" t="str">
        <f>IF(score!$M33=".",".",IF(score!$M33=0,"1",IF(score!$M33=20,"0",IF(score!$M33=40,"0",IF(score!$M33=60,"0",IF(score!$M33=80,"0",IF(score!$M33=100,"0")))))))</f>
        <v>0</v>
      </c>
      <c r="AE33" t="str">
        <f>IF(score!$M33=".",".",IF(score!$M33=0,"0",IF(score!$M33=20,"1",IF(score!$M33=40,"0",IF(score!$M33=60,"0",IF(score!$M33=80,"0",IF(score!$M33=100,"0")))))))</f>
        <v>0</v>
      </c>
      <c r="AF33" t="str">
        <f>IF(score!$M33=".",".",IF(score!$M33=0,"0",IF(score!$M33=20,"0",IF(score!$M33=40,"1",IF(score!$M33=60,"0",IF(score!$M33=80,"0",IF(score!$M33=100,"0")))))))</f>
        <v>0</v>
      </c>
      <c r="AG33" t="str">
        <f>IF(score!$M33=".",".",IF(score!$M33=0,"0",IF(score!$M33=20,"0",IF(score!$M33=40,"0",IF(score!$M33=60,"1",IF(score!$M33=80,"0",IF(score!$M33=100,"0")))))))</f>
        <v>1</v>
      </c>
      <c r="AH33" t="str">
        <f>IF(score!$M33=".",".",IF(score!$M33=0,"0",IF(score!$M33=20,"0",IF(score!$M33=40,"0",IF(score!$M33=60,"0",IF(score!$M33=80,"1",IF(score!$M33=100,"0")))))))</f>
        <v>0</v>
      </c>
      <c r="AI33" t="str">
        <f>IF(score!$N33=".",".",IF(score!$N33=0,"1",IF(score!$N33=25,"0",IF(score!$N33=50,"0",IF(score!$N33=75,"0",IF(score!$N33=100,"0"))))))</f>
        <v>0</v>
      </c>
      <c r="AJ33" t="str">
        <f>IF(score!$N33=".",".",IF(score!$N33=0,"0",IF(score!$N33=25,"1",IF(score!$N33=50,"0",IF(score!$N33=75,"0",IF(score!$N33=100,"0"))))))</f>
        <v>1</v>
      </c>
      <c r="AK33" t="str">
        <f>IF(score!$N33=".",".",IF(score!$N33=0,"0",IF(score!$N33=25,"0",IF(score!$N33=50,"1",IF(score!$N33=75,"0",IF(score!$N33=100,"0"))))))</f>
        <v>0</v>
      </c>
      <c r="AL33" t="str">
        <f>IF(score!$N33=".",".",IF(score!$N33=0,"0",IF(score!$N33=25,"0",IF(score!$N33=50,"0",IF(score!$N33=75,"1",IF(score!$N33=100,"0"))))))</f>
        <v>0</v>
      </c>
      <c r="AN33">
        <f t="shared" si="0"/>
        <v>0</v>
      </c>
      <c r="AO33">
        <f t="shared" si="1"/>
        <v>0</v>
      </c>
      <c r="AP33">
        <f t="shared" si="2"/>
        <v>-3.0239600000000002</v>
      </c>
      <c r="AQ33">
        <f t="shared" si="3"/>
        <v>0</v>
      </c>
      <c r="AR33">
        <f t="shared" si="4"/>
        <v>0</v>
      </c>
      <c r="AS33">
        <f t="shared" si="5"/>
        <v>-3.4555500000000001</v>
      </c>
      <c r="AT33">
        <f t="shared" si="6"/>
        <v>0</v>
      </c>
      <c r="AU33">
        <f t="shared" si="7"/>
        <v>-2.7355700000000001</v>
      </c>
      <c r="AV33">
        <f t="shared" si="8"/>
        <v>-4.6161700000000003</v>
      </c>
      <c r="AW33">
        <f t="shared" si="9"/>
        <v>-5.5174700000000003</v>
      </c>
      <c r="AX33">
        <f t="shared" si="10"/>
        <v>3.04365</v>
      </c>
      <c r="AY33">
        <f t="shared" si="11"/>
        <v>2.32091</v>
      </c>
      <c r="AZ33">
        <f t="shared" si="12"/>
        <v>0</v>
      </c>
      <c r="BA33">
        <f t="shared" si="13"/>
        <v>0</v>
      </c>
      <c r="BB33">
        <f t="shared" si="14"/>
        <v>0</v>
      </c>
      <c r="BC33">
        <f t="shared" si="15"/>
        <v>-3.8012999999999999</v>
      </c>
      <c r="BD33">
        <f t="shared" si="16"/>
        <v>0</v>
      </c>
      <c r="BE33">
        <f t="shared" si="17"/>
        <v>0</v>
      </c>
      <c r="BF33">
        <f t="shared" si="18"/>
        <v>0</v>
      </c>
      <c r="BG33">
        <f t="shared" si="19"/>
        <v>0</v>
      </c>
      <c r="BH33">
        <f t="shared" si="20"/>
        <v>0</v>
      </c>
      <c r="BI33">
        <f t="shared" si="21"/>
        <v>0</v>
      </c>
      <c r="BJ33">
        <f t="shared" si="22"/>
        <v>0</v>
      </c>
      <c r="BK33">
        <f t="shared" si="23"/>
        <v>0</v>
      </c>
      <c r="BL33">
        <f t="shared" si="24"/>
        <v>0</v>
      </c>
      <c r="BM33">
        <f t="shared" si="25"/>
        <v>0</v>
      </c>
      <c r="BN33">
        <f t="shared" si="26"/>
        <v>0</v>
      </c>
      <c r="BO33">
        <f t="shared" si="27"/>
        <v>0</v>
      </c>
      <c r="BP33">
        <f t="shared" si="28"/>
        <v>0</v>
      </c>
      <c r="BQ33">
        <f t="shared" si="29"/>
        <v>1.28044</v>
      </c>
      <c r="BR33">
        <f t="shared" si="30"/>
        <v>0</v>
      </c>
      <c r="BS33">
        <f t="shared" si="31"/>
        <v>0</v>
      </c>
      <c r="BT33">
        <f t="shared" si="32"/>
        <v>-0.94342000000000004</v>
      </c>
      <c r="BU33">
        <f t="shared" si="33"/>
        <v>0</v>
      </c>
      <c r="BV33">
        <f t="shared" si="34"/>
        <v>0</v>
      </c>
      <c r="BX33">
        <f t="shared" si="35"/>
        <v>0</v>
      </c>
      <c r="BY33">
        <f t="shared" si="36"/>
        <v>0</v>
      </c>
      <c r="BZ33">
        <f t="shared" si="37"/>
        <v>3.4819999999999997E-2</v>
      </c>
      <c r="CA33">
        <f t="shared" si="38"/>
        <v>0</v>
      </c>
      <c r="CB33">
        <f t="shared" si="39"/>
        <v>0</v>
      </c>
      <c r="CC33">
        <f t="shared" si="40"/>
        <v>1.8684000000000001</v>
      </c>
      <c r="CD33">
        <f t="shared" si="41"/>
        <v>0</v>
      </c>
      <c r="CE33">
        <f t="shared" si="42"/>
        <v>1.43103</v>
      </c>
      <c r="CF33">
        <f t="shared" si="43"/>
        <v>1.4406000000000001</v>
      </c>
      <c r="CG33">
        <f t="shared" si="44"/>
        <v>1.6696800000000001</v>
      </c>
      <c r="CH33">
        <f t="shared" si="45"/>
        <v>-6.8267199999999999</v>
      </c>
      <c r="CI33">
        <f t="shared" si="46"/>
        <v>-5.6992099999999999</v>
      </c>
      <c r="CJ33">
        <f t="shared" si="47"/>
        <v>0</v>
      </c>
      <c r="CK33">
        <f t="shared" si="48"/>
        <v>0</v>
      </c>
      <c r="CL33">
        <f t="shared" si="49"/>
        <v>0</v>
      </c>
      <c r="CM33">
        <f t="shared" si="50"/>
        <v>0.90383999999999998</v>
      </c>
      <c r="CN33">
        <f t="shared" si="51"/>
        <v>0</v>
      </c>
      <c r="CO33">
        <f t="shared" si="52"/>
        <v>0</v>
      </c>
      <c r="CP33">
        <f t="shared" si="53"/>
        <v>0</v>
      </c>
      <c r="CQ33">
        <f t="shared" si="54"/>
        <v>0</v>
      </c>
      <c r="CR33">
        <f t="shared" si="55"/>
        <v>0</v>
      </c>
      <c r="CS33">
        <f t="shared" si="56"/>
        <v>0</v>
      </c>
      <c r="CT33">
        <f t="shared" si="57"/>
        <v>0</v>
      </c>
      <c r="CU33">
        <f t="shared" si="58"/>
        <v>0</v>
      </c>
      <c r="CV33">
        <f t="shared" si="59"/>
        <v>0</v>
      </c>
      <c r="CW33">
        <f t="shared" si="60"/>
        <v>0</v>
      </c>
      <c r="CX33">
        <f t="shared" si="61"/>
        <v>0</v>
      </c>
      <c r="CY33">
        <f t="shared" si="62"/>
        <v>0</v>
      </c>
      <c r="CZ33">
        <f t="shared" si="63"/>
        <v>0</v>
      </c>
      <c r="DA33">
        <f t="shared" si="64"/>
        <v>-4.5905500000000004</v>
      </c>
      <c r="DB33">
        <f t="shared" si="65"/>
        <v>0</v>
      </c>
      <c r="DC33">
        <f t="shared" si="66"/>
        <v>0</v>
      </c>
      <c r="DD33">
        <f t="shared" si="67"/>
        <v>-8.2606599999999997</v>
      </c>
      <c r="DE33">
        <f t="shared" si="68"/>
        <v>0</v>
      </c>
      <c r="DF33">
        <f t="shared" si="69"/>
        <v>0</v>
      </c>
    </row>
    <row r="34" spans="1:110" x14ac:dyDescent="0.25">
      <c r="A34" s="4">
        <f>raw!$A34:$A34</f>
        <v>43339</v>
      </c>
      <c r="B34" s="6" t="str">
        <f>raw!$B34:$B34</f>
        <v>0002-0004</v>
      </c>
      <c r="D34" t="str">
        <f>IF(score!$C34=".",".",IF(score!$C34=0,"1",IF(score!$C34=25,"0",IF(score!$C34=50,"0",IF(score!$C34=75,"0",IF(score!$C34=100,"0"))))))</f>
        <v>0</v>
      </c>
      <c r="E34" t="str">
        <f>IF(score!$C34=".",".",IF(score!$C34=0,"0",IF(score!$C34=25,"1",IF(score!$C34=50,"0",IF(score!$C34=75,"0",IF(score!$C34=100,"0"))))))</f>
        <v>1</v>
      </c>
      <c r="F34" t="str">
        <f>IF(score!$C34=".",".",IF(score!$C34=0,"0",IF(score!$C34=25,"0",IF(score!$C34=50,"1",IF(score!$C34=75,"0",IF(score!$C34=100,"0"))))))</f>
        <v>0</v>
      </c>
      <c r="G34" t="str">
        <f>IF(score!$C34=".",".",IF(score!$C34=0,"0",IF(score!$C34=25,"0",IF(score!$C34=50,"0",IF(score!$C34=75,"1",IF(score!$C34=100,"0"))))))</f>
        <v>0</v>
      </c>
      <c r="H34" t="str">
        <f>IF(score!$D34=".",".",IF(score!$D34=0,"1",IF(score!$D34=50,"0",IF(score!$D34=100,"0"))))</f>
        <v>0</v>
      </c>
      <c r="I34" t="str">
        <f>IF(score!$D34=".",".",IF(score!$D34=0,"0",IF(score!$D34=50,"1",IF(score!$D34=100,"0"))))</f>
        <v>1</v>
      </c>
      <c r="J34" t="str">
        <f>IF(score!$E34=".",".",IF(score!$E34=0,"1",IF(score!$E34=50,"0",IF(score!$E34=100,"0"))))</f>
        <v>0</v>
      </c>
      <c r="K34" t="str">
        <f>IF(score!$E34=".",".",IF(score!$E34=0,"0",IF(score!$E34=50,"1",IF(score!$E34=100,"0"))))</f>
        <v>1</v>
      </c>
      <c r="L34" t="str">
        <f>IF(score!$F34=".",".",IF(score!$F34=0,"1",IF(score!$F34=100,"0")))</f>
        <v>1</v>
      </c>
      <c r="M34" t="str">
        <f>IF(score!$G34=".",".",IF(score!$G34=0,"1",IF(score!$G34=100,"0")))</f>
        <v>1</v>
      </c>
      <c r="N34" t="str">
        <f>IF(score!$H34=".",".",IF(score!$H34=0,"1",IF(score!$H34=100,"0")))</f>
        <v>1</v>
      </c>
      <c r="O34" t="str">
        <f>IF(score!$I34=".",".",IF(score!$I34=0,"1",IF(score!$I34=50,"0",IF(score!$I34=100,"0"))))</f>
        <v>0</v>
      </c>
      <c r="P34" t="str">
        <f>IF(score!$J34=".",".",IF(score!$J34=0,"1",IF(score!$J34=25,"0",IF(score!$J34=50,"0",IF(score!$J34=75,"0",IF(score!$J34=100,"0"))))))</f>
        <v>0</v>
      </c>
      <c r="Q34" t="str">
        <f>IF(score!$J34=".",".",IF(score!$J34=0,"0",IF(score!$J34=25,"1",IF(score!$J34=50,"0",IF(score!$J34=75,"0",IF(score!$J34=100,"0"))))))</f>
        <v>0</v>
      </c>
      <c r="R34" t="str">
        <f>IF(score!$J34=".",".",IF(score!$J34=0,"0",IF(score!$J34=25,"0",IF(score!$J34=50,"1",IF(score!$J34=75,"0",IF(score!$J34=100,"0"))))))</f>
        <v>1</v>
      </c>
      <c r="S34" t="str">
        <f>IF(score!$J34=".",".",IF(score!$J34=0,"0",IF(score!$J34=25,"0",IF(score!$J34=50,"0",IF(score!$J34=75,"1",IF(score!$J34=100,"0"))))))</f>
        <v>0</v>
      </c>
      <c r="T34" t="str">
        <f>IF(score!$K34=".",".",IF(score!$K34=0,"1",IF(score!$K34=20,"0",IF(score!$K34=40,"0",IF(score!$K34=60,"0",IF(score!$K34=80,"0",IF(score!$K34=100,"0")))))))</f>
        <v>0</v>
      </c>
      <c r="U34" t="str">
        <f>IF(score!$K34=".",".",IF(score!$K34=0,"0",IF(score!$K34=20,"1",IF(score!$K34=40,"0",IF(score!$K34=60,"0",IF(score!$K34=80,"0",IF(score!$K34=100,"0")))))))</f>
        <v>0</v>
      </c>
      <c r="V34" t="str">
        <f>IF(score!$K34=".",".",IF(score!$K34=0,"0",IF(score!$K34=20,"0",IF(score!$K34=40,"1",IF(score!$K34=60,"0",IF(score!$K34=80,"0",IF(score!$K34=100,"0")))))))</f>
        <v>1</v>
      </c>
      <c r="W34" t="str">
        <f>IF(score!$K34=".",".",IF(score!$K34=0,"0",IF(score!$K34=20,"0",IF(score!$K34=40,"0",IF(score!$K34=60,"1",IF(score!$K34=80,"0",IF(score!$K34=100,"0")))))))</f>
        <v>0</v>
      </c>
      <c r="X34" t="str">
        <f>IF(score!$K34=".",".",IF(score!$K34=0,"0",IF(score!$K34=20,"0",IF(score!$K34=40,"0",IF(score!$K34=60,"0",IF(score!$K34=80,"1",IF(score!$K34=100,"0")))))))</f>
        <v>0</v>
      </c>
      <c r="Y34" t="str">
        <f>IF(score!$L34=".",".",IF(score!$L34=0,"1",IF(score!$L34=20,"0",IF(score!$L34=40,"0",IF(score!$L34=60,"0",IF(score!$L34=80,"0",IF(score!$L34=100,"0")))))))</f>
        <v>0</v>
      </c>
      <c r="Z34" t="str">
        <f>IF(score!$L34=".",".",IF(score!$L34=0,"0",IF(score!$L34=20,"1",IF(score!$L34=40,"0",IF(score!$L34=60,"0",IF(score!$L34=80,"0",IF(score!$L34=100,"0")))))))</f>
        <v>1</v>
      </c>
      <c r="AA34" t="str">
        <f>IF(score!$L34=".",".",IF(score!$L34=0,"0",IF(score!$L34=20,"0",IF(score!$L34=40,"1",IF(score!$L34=60,"0",IF(score!$L34=80,"0",IF(score!$L34=100,"0")))))))</f>
        <v>0</v>
      </c>
      <c r="AB34" t="str">
        <f>IF(score!$L34=".",".",IF(score!$L34=0,"0",IF(score!$L34=20,"0",IF(score!$L34=40,"0",IF(score!$L34=60,"1",IF(score!$L34=80,"0",IF(score!$L34=100,"0")))))))</f>
        <v>0</v>
      </c>
      <c r="AC34" t="str">
        <f>IF(score!$L34=".",".",IF(score!$L34=0,"0",IF(score!$L34=20,"0",IF(score!$L34=40,"0",IF(score!$L34=60,"0",IF(score!$L34=80,"1",IF(score!L34=100,"0")))))))</f>
        <v>0</v>
      </c>
      <c r="AD34" t="str">
        <f>IF(score!$M34=".",".",IF(score!$M34=0,"1",IF(score!$M34=20,"0",IF(score!$M34=40,"0",IF(score!$M34=60,"0",IF(score!$M34=80,"0",IF(score!$M34=100,"0")))))))</f>
        <v>0</v>
      </c>
      <c r="AE34" t="str">
        <f>IF(score!$M34=".",".",IF(score!$M34=0,"0",IF(score!$M34=20,"1",IF(score!$M34=40,"0",IF(score!$M34=60,"0",IF(score!$M34=80,"0",IF(score!$M34=100,"0")))))))</f>
        <v>0</v>
      </c>
      <c r="AF34" t="str">
        <f>IF(score!$M34=".",".",IF(score!$M34=0,"0",IF(score!$M34=20,"0",IF(score!$M34=40,"1",IF(score!$M34=60,"0",IF(score!$M34=80,"0",IF(score!$M34=100,"0")))))))</f>
        <v>0</v>
      </c>
      <c r="AG34" t="str">
        <f>IF(score!$M34=".",".",IF(score!$M34=0,"0",IF(score!$M34=20,"0",IF(score!$M34=40,"0",IF(score!$M34=60,"1",IF(score!$M34=80,"0",IF(score!$M34=100,"0")))))))</f>
        <v>1</v>
      </c>
      <c r="AH34" t="str">
        <f>IF(score!$M34=".",".",IF(score!$M34=0,"0",IF(score!$M34=20,"0",IF(score!$M34=40,"0",IF(score!$M34=60,"0",IF(score!$M34=80,"1",IF(score!$M34=100,"0")))))))</f>
        <v>0</v>
      </c>
      <c r="AI34" t="str">
        <f>IF(score!$N34=".",".",IF(score!$N34=0,"1",IF(score!$N34=25,"0",IF(score!$N34=50,"0",IF(score!$N34=75,"0",IF(score!$N34=100,"0"))))))</f>
        <v>0</v>
      </c>
      <c r="AJ34" t="str">
        <f>IF(score!$N34=".",".",IF(score!$N34=0,"0",IF(score!$N34=25,"1",IF(score!$N34=50,"0",IF(score!$N34=75,"0",IF(score!$N34=100,"0"))))))</f>
        <v>0</v>
      </c>
      <c r="AK34" t="str">
        <f>IF(score!$N34=".",".",IF(score!$N34=0,"0",IF(score!$N34=25,"0",IF(score!$N34=50,"1",IF(score!$N34=75,"0",IF(score!$N34=100,"0"))))))</f>
        <v>1</v>
      </c>
      <c r="AL34" t="str">
        <f>IF(score!$N34=".",".",IF(score!$N34=0,"0",IF(score!$N34=25,"0",IF(score!$N34=50,"0",IF(score!$N34=75,"1",IF(score!$N34=100,"0"))))))</f>
        <v>0</v>
      </c>
      <c r="AN34">
        <f t="shared" si="0"/>
        <v>0</v>
      </c>
      <c r="AO34">
        <f t="shared" si="1"/>
        <v>-5.5646100000000001</v>
      </c>
      <c r="AP34">
        <f t="shared" si="2"/>
        <v>0</v>
      </c>
      <c r="AQ34">
        <f t="shared" si="3"/>
        <v>0</v>
      </c>
      <c r="AR34">
        <f t="shared" si="4"/>
        <v>0</v>
      </c>
      <c r="AS34">
        <f t="shared" si="5"/>
        <v>-3.4555500000000001</v>
      </c>
      <c r="AT34">
        <f t="shared" si="6"/>
        <v>0</v>
      </c>
      <c r="AU34">
        <f t="shared" si="7"/>
        <v>-2.7355700000000001</v>
      </c>
      <c r="AV34">
        <f t="shared" si="8"/>
        <v>-4.6161700000000003</v>
      </c>
      <c r="AW34">
        <f t="shared" si="9"/>
        <v>-5.5174700000000003</v>
      </c>
      <c r="AX34">
        <f t="shared" si="10"/>
        <v>3.04365</v>
      </c>
      <c r="AY34">
        <f t="shared" si="11"/>
        <v>0</v>
      </c>
      <c r="AZ34">
        <f t="shared" si="12"/>
        <v>0</v>
      </c>
      <c r="BA34">
        <f t="shared" si="13"/>
        <v>0</v>
      </c>
      <c r="BB34">
        <f t="shared" si="14"/>
        <v>-6.5052199999999996</v>
      </c>
      <c r="BC34">
        <f t="shared" si="15"/>
        <v>0</v>
      </c>
      <c r="BD34">
        <f t="shared" si="16"/>
        <v>0</v>
      </c>
      <c r="BE34">
        <f t="shared" si="17"/>
        <v>0</v>
      </c>
      <c r="BF34">
        <f t="shared" si="18"/>
        <v>2.3724099999999999</v>
      </c>
      <c r="BG34">
        <f t="shared" si="19"/>
        <v>0</v>
      </c>
      <c r="BH34">
        <f t="shared" si="20"/>
        <v>0</v>
      </c>
      <c r="BI34">
        <f t="shared" si="21"/>
        <v>0</v>
      </c>
      <c r="BJ34">
        <f t="shared" si="22"/>
        <v>-2.0216799999999999</v>
      </c>
      <c r="BK34">
        <f t="shared" si="23"/>
        <v>0</v>
      </c>
      <c r="BL34">
        <f t="shared" si="24"/>
        <v>0</v>
      </c>
      <c r="BM34">
        <f t="shared" si="25"/>
        <v>0</v>
      </c>
      <c r="BN34">
        <f t="shared" si="26"/>
        <v>0</v>
      </c>
      <c r="BO34">
        <f t="shared" si="27"/>
        <v>0</v>
      </c>
      <c r="BP34">
        <f t="shared" si="28"/>
        <v>0</v>
      </c>
      <c r="BQ34">
        <f t="shared" si="29"/>
        <v>1.28044</v>
      </c>
      <c r="BR34">
        <f t="shared" si="30"/>
        <v>0</v>
      </c>
      <c r="BS34">
        <f t="shared" si="31"/>
        <v>0</v>
      </c>
      <c r="BT34">
        <f t="shared" si="32"/>
        <v>0</v>
      </c>
      <c r="BU34">
        <f t="shared" si="33"/>
        <v>-0.18043000000000001</v>
      </c>
      <c r="BV34">
        <f t="shared" si="34"/>
        <v>0</v>
      </c>
      <c r="BX34">
        <f t="shared" si="35"/>
        <v>0</v>
      </c>
      <c r="BY34">
        <f t="shared" si="36"/>
        <v>-0.16891</v>
      </c>
      <c r="BZ34">
        <f t="shared" si="37"/>
        <v>0</v>
      </c>
      <c r="CA34">
        <f t="shared" si="38"/>
        <v>0</v>
      </c>
      <c r="CB34">
        <f t="shared" si="39"/>
        <v>0</v>
      </c>
      <c r="CC34">
        <f t="shared" si="40"/>
        <v>1.8684000000000001</v>
      </c>
      <c r="CD34">
        <f t="shared" si="41"/>
        <v>0</v>
      </c>
      <c r="CE34">
        <f t="shared" si="42"/>
        <v>1.43103</v>
      </c>
      <c r="CF34">
        <f t="shared" si="43"/>
        <v>1.4406000000000001</v>
      </c>
      <c r="CG34">
        <f t="shared" si="44"/>
        <v>1.6696800000000001</v>
      </c>
      <c r="CH34">
        <f t="shared" si="45"/>
        <v>-6.8267199999999999</v>
      </c>
      <c r="CI34">
        <f t="shared" si="46"/>
        <v>0</v>
      </c>
      <c r="CJ34">
        <f t="shared" si="47"/>
        <v>0</v>
      </c>
      <c r="CK34">
        <f t="shared" si="48"/>
        <v>0</v>
      </c>
      <c r="CL34">
        <f t="shared" si="49"/>
        <v>1.4938400000000001</v>
      </c>
      <c r="CM34">
        <f t="shared" si="50"/>
        <v>0</v>
      </c>
      <c r="CN34">
        <f t="shared" si="51"/>
        <v>0</v>
      </c>
      <c r="CO34">
        <f t="shared" si="52"/>
        <v>0</v>
      </c>
      <c r="CP34">
        <f t="shared" si="53"/>
        <v>-6.31121</v>
      </c>
      <c r="CQ34">
        <f t="shared" si="54"/>
        <v>0</v>
      </c>
      <c r="CR34">
        <f t="shared" si="55"/>
        <v>0</v>
      </c>
      <c r="CS34">
        <f t="shared" si="56"/>
        <v>0</v>
      </c>
      <c r="CT34">
        <f t="shared" si="57"/>
        <v>-4.8896199999999999</v>
      </c>
      <c r="CU34">
        <f t="shared" si="58"/>
        <v>0</v>
      </c>
      <c r="CV34">
        <f t="shared" si="59"/>
        <v>0</v>
      </c>
      <c r="CW34">
        <f t="shared" si="60"/>
        <v>0</v>
      </c>
      <c r="CX34">
        <f t="shared" si="61"/>
        <v>0</v>
      </c>
      <c r="CY34">
        <f t="shared" si="62"/>
        <v>0</v>
      </c>
      <c r="CZ34">
        <f t="shared" si="63"/>
        <v>0</v>
      </c>
      <c r="DA34">
        <f t="shared" si="64"/>
        <v>-4.5905500000000004</v>
      </c>
      <c r="DB34">
        <f t="shared" si="65"/>
        <v>0</v>
      </c>
      <c r="DC34">
        <f t="shared" si="66"/>
        <v>0</v>
      </c>
      <c r="DD34">
        <f t="shared" si="67"/>
        <v>0</v>
      </c>
      <c r="DE34">
        <f t="shared" si="68"/>
        <v>-5.63286</v>
      </c>
      <c r="DF34">
        <f t="shared" si="69"/>
        <v>0</v>
      </c>
    </row>
    <row r="35" spans="1:110" x14ac:dyDescent="0.25">
      <c r="A35" s="4">
        <f>raw!$A35:$A35</f>
        <v>43339</v>
      </c>
      <c r="B35" s="6" t="str">
        <f>raw!$B35:$B35</f>
        <v>0002-0005</v>
      </c>
      <c r="D35" t="str">
        <f>IF(score!$C35=".",".",IF(score!$C35=0,"1",IF(score!$C35=25,"0",IF(score!$C35=50,"0",IF(score!$C35=75,"0",IF(score!$C35=100,"0"))))))</f>
        <v>0</v>
      </c>
      <c r="E35" t="str">
        <f>IF(score!$C35=".",".",IF(score!$C35=0,"0",IF(score!$C35=25,"1",IF(score!$C35=50,"0",IF(score!$C35=75,"0",IF(score!$C35=100,"0"))))))</f>
        <v>0</v>
      </c>
      <c r="F35" t="str">
        <f>IF(score!$C35=".",".",IF(score!$C35=0,"0",IF(score!$C35=25,"0",IF(score!$C35=50,"1",IF(score!$C35=75,"0",IF(score!$C35=100,"0"))))))</f>
        <v>0</v>
      </c>
      <c r="G35" t="str">
        <f>IF(score!$C35=".",".",IF(score!$C35=0,"0",IF(score!$C35=25,"0",IF(score!$C35=50,"0",IF(score!$C35=75,"1",IF(score!$C35=100,"0"))))))</f>
        <v>0</v>
      </c>
      <c r="H35" t="str">
        <f>IF(score!$D35=".",".",IF(score!$D35=0,"1",IF(score!$D35=50,"0",IF(score!$D35=100,"0"))))</f>
        <v>0</v>
      </c>
      <c r="I35" t="str">
        <f>IF(score!$D35=".",".",IF(score!$D35=0,"0",IF(score!$D35=50,"1",IF(score!$D35=100,"0"))))</f>
        <v>1</v>
      </c>
      <c r="J35" t="str">
        <f>IF(score!$E35=".",".",IF(score!$E35=0,"1",IF(score!$E35=50,"0",IF(score!$E35=100,"0"))))</f>
        <v>0</v>
      </c>
      <c r="K35" t="str">
        <f>IF(score!$E35=".",".",IF(score!$E35=0,"0",IF(score!$E35=50,"1",IF(score!$E35=100,"0"))))</f>
        <v>0</v>
      </c>
      <c r="L35" t="str">
        <f>IF(score!$F35=".",".",IF(score!$F35=0,"1",IF(score!$F35=100,"0")))</f>
        <v>1</v>
      </c>
      <c r="M35" t="str">
        <f>IF(score!$G35=".",".",IF(score!$G35=0,"1",IF(score!$G35=100,"0")))</f>
        <v>0</v>
      </c>
      <c r="N35" t="str">
        <f>IF(score!$H35=".",".",IF(score!$H35=0,"1",IF(score!$H35=100,"0")))</f>
        <v>0</v>
      </c>
      <c r="O35" t="str">
        <f>IF(score!$I35=".",".",IF(score!$I35=0,"1",IF(score!$I35=50,"0",IF(score!$I35=100,"0"))))</f>
        <v>0</v>
      </c>
      <c r="P35" t="str">
        <f>IF(score!$J35=".",".",IF(score!$J35=0,"1",IF(score!$J35=25,"0",IF(score!$J35=50,"0",IF(score!$J35=75,"0",IF(score!$J35=100,"0"))))))</f>
        <v>0</v>
      </c>
      <c r="Q35" t="str">
        <f>IF(score!$J35=".",".",IF(score!$J35=0,"0",IF(score!$J35=25,"1",IF(score!$J35=50,"0",IF(score!$J35=75,"0",IF(score!$J35=100,"0"))))))</f>
        <v>0</v>
      </c>
      <c r="R35" t="str">
        <f>IF(score!$J35=".",".",IF(score!$J35=0,"0",IF(score!$J35=25,"0",IF(score!$J35=50,"1",IF(score!$J35=75,"0",IF(score!$J35=100,"0"))))))</f>
        <v>0</v>
      </c>
      <c r="S35" t="str">
        <f>IF(score!$J35=".",".",IF(score!$J35=0,"0",IF(score!$J35=25,"0",IF(score!$J35=50,"0",IF(score!$J35=75,"1",IF(score!$J35=100,"0"))))))</f>
        <v>1</v>
      </c>
      <c r="T35" t="str">
        <f>IF(score!$K35=".",".",IF(score!$K35=0,"1",IF(score!$K35=20,"0",IF(score!$K35=40,"0",IF(score!$K35=60,"0",IF(score!$K35=80,"0",IF(score!$K35=100,"0")))))))</f>
        <v>0</v>
      </c>
      <c r="U35" t="str">
        <f>IF(score!$K35=".",".",IF(score!$K35=0,"0",IF(score!$K35=20,"1",IF(score!$K35=40,"0",IF(score!$K35=60,"0",IF(score!$K35=80,"0",IF(score!$K35=100,"0")))))))</f>
        <v>0</v>
      </c>
      <c r="V35" t="str">
        <f>IF(score!$K35=".",".",IF(score!$K35=0,"0",IF(score!$K35=20,"0",IF(score!$K35=40,"1",IF(score!$K35=60,"0",IF(score!$K35=80,"0",IF(score!$K35=100,"0")))))))</f>
        <v>0</v>
      </c>
      <c r="W35" t="str">
        <f>IF(score!$K35=".",".",IF(score!$K35=0,"0",IF(score!$K35=20,"0",IF(score!$K35=40,"0",IF(score!$K35=60,"1",IF(score!$K35=80,"0",IF(score!$K35=100,"0")))))))</f>
        <v>0</v>
      </c>
      <c r="X35" t="str">
        <f>IF(score!$K35=".",".",IF(score!$K35=0,"0",IF(score!$K35=20,"0",IF(score!$K35=40,"0",IF(score!$K35=60,"0",IF(score!$K35=80,"1",IF(score!$K35=100,"0")))))))</f>
        <v>1</v>
      </c>
      <c r="Y35" t="str">
        <f>IF(score!$L35=".",".",IF(score!$L35=0,"1",IF(score!$L35=20,"0",IF(score!$L35=40,"0",IF(score!$L35=60,"0",IF(score!$L35=80,"0",IF(score!$L35=100,"0")))))))</f>
        <v>0</v>
      </c>
      <c r="Z35" t="str">
        <f>IF(score!$L35=".",".",IF(score!$L35=0,"0",IF(score!$L35=20,"1",IF(score!$L35=40,"0",IF(score!$L35=60,"0",IF(score!$L35=80,"0",IF(score!$L35=100,"0")))))))</f>
        <v>0</v>
      </c>
      <c r="AA35" t="str">
        <f>IF(score!$L35=".",".",IF(score!$L35=0,"0",IF(score!$L35=20,"0",IF(score!$L35=40,"1",IF(score!$L35=60,"0",IF(score!$L35=80,"0",IF(score!$L35=100,"0")))))))</f>
        <v>1</v>
      </c>
      <c r="AB35" t="str">
        <f>IF(score!$L35=".",".",IF(score!$L35=0,"0",IF(score!$L35=20,"0",IF(score!$L35=40,"0",IF(score!$L35=60,"1",IF(score!$L35=80,"0",IF(score!$L35=100,"0")))))))</f>
        <v>0</v>
      </c>
      <c r="AC35" t="str">
        <f>IF(score!$L35=".",".",IF(score!$L35=0,"0",IF(score!$L35=20,"0",IF(score!$L35=40,"0",IF(score!$L35=60,"0",IF(score!$L35=80,"1",IF(score!L35=100,"0")))))))</f>
        <v>0</v>
      </c>
      <c r="AD35" t="str">
        <f>IF(score!$M35=".",".",IF(score!$M35=0,"1",IF(score!$M35=20,"0",IF(score!$M35=40,"0",IF(score!$M35=60,"0",IF(score!$M35=80,"0",IF(score!$M35=100,"0")))))))</f>
        <v>0</v>
      </c>
      <c r="AE35" t="str">
        <f>IF(score!$M35=".",".",IF(score!$M35=0,"0",IF(score!$M35=20,"1",IF(score!$M35=40,"0",IF(score!$M35=60,"0",IF(score!$M35=80,"0",IF(score!$M35=100,"0")))))))</f>
        <v>0</v>
      </c>
      <c r="AF35" t="str">
        <f>IF(score!$M35=".",".",IF(score!$M35=0,"0",IF(score!$M35=20,"0",IF(score!$M35=40,"1",IF(score!$M35=60,"0",IF(score!$M35=80,"0",IF(score!$M35=100,"0")))))))</f>
        <v>0</v>
      </c>
      <c r="AG35" t="str">
        <f>IF(score!$M35=".",".",IF(score!$M35=0,"0",IF(score!$M35=20,"0",IF(score!$M35=40,"0",IF(score!$M35=60,"1",IF(score!$M35=80,"0",IF(score!$M35=100,"0")))))))</f>
        <v>1</v>
      </c>
      <c r="AH35" t="str">
        <f>IF(score!$M35=".",".",IF(score!$M35=0,"0",IF(score!$M35=20,"0",IF(score!$M35=40,"0",IF(score!$M35=60,"0",IF(score!$M35=80,"1",IF(score!$M35=100,"0")))))))</f>
        <v>0</v>
      </c>
      <c r="AI35" t="str">
        <f>IF(score!$N35=".",".",IF(score!$N35=0,"1",IF(score!$N35=25,"0",IF(score!$N35=50,"0",IF(score!$N35=75,"0",IF(score!$N35=100,"0"))))))</f>
        <v>0</v>
      </c>
      <c r="AJ35" t="str">
        <f>IF(score!$N35=".",".",IF(score!$N35=0,"0",IF(score!$N35=25,"1",IF(score!$N35=50,"0",IF(score!$N35=75,"0",IF(score!$N35=100,"0"))))))</f>
        <v>0</v>
      </c>
      <c r="AK35" t="str">
        <f>IF(score!$N35=".",".",IF(score!$N35=0,"0",IF(score!$N35=25,"0",IF(score!$N35=50,"1",IF(score!$N35=75,"0",IF(score!$N35=100,"0"))))))</f>
        <v>1</v>
      </c>
      <c r="AL35" t="str">
        <f>IF(score!$N35=".",".",IF(score!$N35=0,"0",IF(score!$N35=25,"0",IF(score!$N35=50,"0",IF(score!$N35=75,"1",IF(score!$N35=100,"0"))))))</f>
        <v>0</v>
      </c>
      <c r="AN35">
        <f t="shared" si="0"/>
        <v>0</v>
      </c>
      <c r="AO35">
        <f t="shared" si="1"/>
        <v>0</v>
      </c>
      <c r="AP35">
        <f t="shared" si="2"/>
        <v>0</v>
      </c>
      <c r="AQ35">
        <f t="shared" si="3"/>
        <v>0</v>
      </c>
      <c r="AR35">
        <f t="shared" si="4"/>
        <v>0</v>
      </c>
      <c r="AS35">
        <f t="shared" si="5"/>
        <v>-3.4555500000000001</v>
      </c>
      <c r="AT35">
        <f t="shared" si="6"/>
        <v>0</v>
      </c>
      <c r="AU35">
        <f t="shared" si="7"/>
        <v>0</v>
      </c>
      <c r="AV35">
        <f t="shared" si="8"/>
        <v>-4.6161700000000003</v>
      </c>
      <c r="AW35">
        <f t="shared" si="9"/>
        <v>0</v>
      </c>
      <c r="AX35">
        <f t="shared" si="10"/>
        <v>0</v>
      </c>
      <c r="AY35">
        <f t="shared" si="11"/>
        <v>0</v>
      </c>
      <c r="AZ35">
        <f t="shared" si="12"/>
        <v>0</v>
      </c>
      <c r="BA35">
        <f t="shared" si="13"/>
        <v>0</v>
      </c>
      <c r="BB35">
        <f t="shared" si="14"/>
        <v>0</v>
      </c>
      <c r="BC35">
        <f t="shared" si="15"/>
        <v>-3.8012999999999999</v>
      </c>
      <c r="BD35">
        <f t="shared" si="16"/>
        <v>0</v>
      </c>
      <c r="BE35">
        <f t="shared" si="17"/>
        <v>0</v>
      </c>
      <c r="BF35">
        <f t="shared" si="18"/>
        <v>0</v>
      </c>
      <c r="BG35">
        <f t="shared" si="19"/>
        <v>0</v>
      </c>
      <c r="BH35">
        <f t="shared" si="20"/>
        <v>0.66513999999999995</v>
      </c>
      <c r="BI35">
        <f t="shared" si="21"/>
        <v>0</v>
      </c>
      <c r="BJ35">
        <f t="shared" si="22"/>
        <v>0</v>
      </c>
      <c r="BK35">
        <f t="shared" si="23"/>
        <v>-1.6185</v>
      </c>
      <c r="BL35">
        <f t="shared" si="24"/>
        <v>0</v>
      </c>
      <c r="BM35">
        <f t="shared" si="25"/>
        <v>0</v>
      </c>
      <c r="BN35">
        <f t="shared" si="26"/>
        <v>0</v>
      </c>
      <c r="BO35">
        <f t="shared" si="27"/>
        <v>0</v>
      </c>
      <c r="BP35">
        <f t="shared" si="28"/>
        <v>0</v>
      </c>
      <c r="BQ35">
        <f t="shared" si="29"/>
        <v>1.28044</v>
      </c>
      <c r="BR35">
        <f t="shared" si="30"/>
        <v>0</v>
      </c>
      <c r="BS35">
        <f t="shared" si="31"/>
        <v>0</v>
      </c>
      <c r="BT35">
        <f t="shared" si="32"/>
        <v>0</v>
      </c>
      <c r="BU35">
        <f t="shared" si="33"/>
        <v>-0.18043000000000001</v>
      </c>
      <c r="BV35">
        <f t="shared" si="34"/>
        <v>0</v>
      </c>
      <c r="BX35">
        <f t="shared" si="35"/>
        <v>0</v>
      </c>
      <c r="BY35">
        <f t="shared" si="36"/>
        <v>0</v>
      </c>
      <c r="BZ35">
        <f t="shared" si="37"/>
        <v>0</v>
      </c>
      <c r="CA35">
        <f t="shared" si="38"/>
        <v>0</v>
      </c>
      <c r="CB35">
        <f t="shared" si="39"/>
        <v>0</v>
      </c>
      <c r="CC35">
        <f t="shared" si="40"/>
        <v>1.8684000000000001</v>
      </c>
      <c r="CD35">
        <f t="shared" si="41"/>
        <v>0</v>
      </c>
      <c r="CE35">
        <f t="shared" si="42"/>
        <v>0</v>
      </c>
      <c r="CF35">
        <f t="shared" si="43"/>
        <v>1.4406000000000001</v>
      </c>
      <c r="CG35">
        <f t="shared" si="44"/>
        <v>0</v>
      </c>
      <c r="CH35">
        <f t="shared" si="45"/>
        <v>0</v>
      </c>
      <c r="CI35">
        <f t="shared" si="46"/>
        <v>0</v>
      </c>
      <c r="CJ35">
        <f t="shared" si="47"/>
        <v>0</v>
      </c>
      <c r="CK35">
        <f t="shared" si="48"/>
        <v>0</v>
      </c>
      <c r="CL35">
        <f t="shared" si="49"/>
        <v>0</v>
      </c>
      <c r="CM35">
        <f t="shared" si="50"/>
        <v>0.90383999999999998</v>
      </c>
      <c r="CN35">
        <f t="shared" si="51"/>
        <v>0</v>
      </c>
      <c r="CO35">
        <f t="shared" si="52"/>
        <v>0</v>
      </c>
      <c r="CP35">
        <f t="shared" si="53"/>
        <v>0</v>
      </c>
      <c r="CQ35">
        <f t="shared" si="54"/>
        <v>0</v>
      </c>
      <c r="CR35">
        <f t="shared" si="55"/>
        <v>-1.9494899999999999</v>
      </c>
      <c r="CS35">
        <f t="shared" si="56"/>
        <v>0</v>
      </c>
      <c r="CT35">
        <f t="shared" si="57"/>
        <v>0</v>
      </c>
      <c r="CU35">
        <f t="shared" si="58"/>
        <v>-3.2980499999999999</v>
      </c>
      <c r="CV35">
        <f t="shared" si="59"/>
        <v>0</v>
      </c>
      <c r="CW35">
        <f t="shared" si="60"/>
        <v>0</v>
      </c>
      <c r="CX35">
        <f t="shared" si="61"/>
        <v>0</v>
      </c>
      <c r="CY35">
        <f t="shared" si="62"/>
        <v>0</v>
      </c>
      <c r="CZ35">
        <f t="shared" si="63"/>
        <v>0</v>
      </c>
      <c r="DA35">
        <f t="shared" si="64"/>
        <v>-4.5905500000000004</v>
      </c>
      <c r="DB35">
        <f t="shared" si="65"/>
        <v>0</v>
      </c>
      <c r="DC35">
        <f t="shared" si="66"/>
        <v>0</v>
      </c>
      <c r="DD35">
        <f t="shared" si="67"/>
        <v>0</v>
      </c>
      <c r="DE35">
        <f t="shared" si="68"/>
        <v>-5.63286</v>
      </c>
      <c r="DF35">
        <f t="shared" si="69"/>
        <v>0</v>
      </c>
    </row>
    <row r="36" spans="1:110" x14ac:dyDescent="0.25">
      <c r="A36" s="4">
        <f>raw!$A36:$A36</f>
        <v>43339</v>
      </c>
      <c r="B36" s="6" t="str">
        <f>raw!$B36:$B36</f>
        <v>0002-0006</v>
      </c>
      <c r="D36" t="str">
        <f>IF(score!$C36=".",".",IF(score!$C36=0,"1",IF(score!$C36=25,"0",IF(score!$C36=50,"0",IF(score!$C36=75,"0",IF(score!$C36=100,"0"))))))</f>
        <v>0</v>
      </c>
      <c r="E36" t="str">
        <f>IF(score!$C36=".",".",IF(score!$C36=0,"0",IF(score!$C36=25,"1",IF(score!$C36=50,"0",IF(score!$C36=75,"0",IF(score!$C36=100,"0"))))))</f>
        <v>0</v>
      </c>
      <c r="F36" t="str">
        <f>IF(score!$C36=".",".",IF(score!$C36=0,"0",IF(score!$C36=25,"0",IF(score!$C36=50,"1",IF(score!$C36=75,"0",IF(score!$C36=100,"0"))))))</f>
        <v>1</v>
      </c>
      <c r="G36" t="str">
        <f>IF(score!$C36=".",".",IF(score!$C36=0,"0",IF(score!$C36=25,"0",IF(score!$C36=50,"0",IF(score!$C36=75,"1",IF(score!$C36=100,"0"))))))</f>
        <v>0</v>
      </c>
      <c r="H36" t="str">
        <f>IF(score!$D36=".",".",IF(score!$D36=0,"1",IF(score!$D36=50,"0",IF(score!$D36=100,"0"))))</f>
        <v>0</v>
      </c>
      <c r="I36" t="str">
        <f>IF(score!$D36=".",".",IF(score!$D36=0,"0",IF(score!$D36=50,"1",IF(score!$D36=100,"0"))))</f>
        <v>0</v>
      </c>
      <c r="J36" t="str">
        <f>IF(score!$E36=".",".",IF(score!$E36=0,"1",IF(score!$E36=50,"0",IF(score!$E36=100,"0"))))</f>
        <v>0</v>
      </c>
      <c r="K36" t="str">
        <f>IF(score!$E36=".",".",IF(score!$E36=0,"0",IF(score!$E36=50,"1",IF(score!$E36=100,"0"))))</f>
        <v>0</v>
      </c>
      <c r="L36" t="str">
        <f>IF(score!$F36=".",".",IF(score!$F36=0,"1",IF(score!$F36=100,"0")))</f>
        <v>.</v>
      </c>
      <c r="M36" t="str">
        <f>IF(score!$G36=".",".",IF(score!$G36=0,"1",IF(score!$G36=100,"0")))</f>
        <v>0</v>
      </c>
      <c r="N36" t="str">
        <f>IF(score!$H36=".",".",IF(score!$H36=0,"1",IF(score!$H36=100,"0")))</f>
        <v>0</v>
      </c>
      <c r="O36" t="str">
        <f>IF(score!$I36=".",".",IF(score!$I36=0,"1",IF(score!$I36=50,"0",IF(score!$I36=100,"0"))))</f>
        <v>0</v>
      </c>
      <c r="P36" t="str">
        <f>IF(score!$J36=".",".",IF(score!$J36=0,"1",IF(score!$J36=25,"0",IF(score!$J36=50,"0",IF(score!$J36=75,"0",IF(score!$J36=100,"0"))))))</f>
        <v>0</v>
      </c>
      <c r="Q36" t="str">
        <f>IF(score!$J36=".",".",IF(score!$J36=0,"0",IF(score!$J36=25,"1",IF(score!$J36=50,"0",IF(score!$J36=75,"0",IF(score!$J36=100,"0"))))))</f>
        <v>0</v>
      </c>
      <c r="R36" t="str">
        <f>IF(score!$J36=".",".",IF(score!$J36=0,"0",IF(score!$J36=25,"0",IF(score!$J36=50,"1",IF(score!$J36=75,"0",IF(score!$J36=100,"0"))))))</f>
        <v>0</v>
      </c>
      <c r="S36" t="str">
        <f>IF(score!$J36=".",".",IF(score!$J36=0,"0",IF(score!$J36=25,"0",IF(score!$J36=50,"0",IF(score!$J36=75,"1",IF(score!$J36=100,"0"))))))</f>
        <v>1</v>
      </c>
      <c r="T36" t="str">
        <f>IF(score!$K36=".",".",IF(score!$K36=0,"1",IF(score!$K36=20,"0",IF(score!$K36=40,"0",IF(score!$K36=60,"0",IF(score!$K36=80,"0",IF(score!$K36=100,"0")))))))</f>
        <v>0</v>
      </c>
      <c r="U36" t="str">
        <f>IF(score!$K36=".",".",IF(score!$K36=0,"0",IF(score!$K36=20,"1",IF(score!$K36=40,"0",IF(score!$K36=60,"0",IF(score!$K36=80,"0",IF(score!$K36=100,"0")))))))</f>
        <v>0</v>
      </c>
      <c r="V36" t="str">
        <f>IF(score!$K36=".",".",IF(score!$K36=0,"0",IF(score!$K36=20,"0",IF(score!$K36=40,"1",IF(score!$K36=60,"0",IF(score!$K36=80,"0",IF(score!$K36=100,"0")))))))</f>
        <v>0</v>
      </c>
      <c r="W36" t="str">
        <f>IF(score!$K36=".",".",IF(score!$K36=0,"0",IF(score!$K36=20,"0",IF(score!$K36=40,"0",IF(score!$K36=60,"1",IF(score!$K36=80,"0",IF(score!$K36=100,"0")))))))</f>
        <v>0</v>
      </c>
      <c r="X36" t="str">
        <f>IF(score!$K36=".",".",IF(score!$K36=0,"0",IF(score!$K36=20,"0",IF(score!$K36=40,"0",IF(score!$K36=60,"0",IF(score!$K36=80,"1",IF(score!$K36=100,"0")))))))</f>
        <v>0</v>
      </c>
      <c r="Y36" t="str">
        <f>IF(score!$L36=".",".",IF(score!$L36=0,"1",IF(score!$L36=20,"0",IF(score!$L36=40,"0",IF(score!$L36=60,"0",IF(score!$L36=80,"0",IF(score!$L36=100,"0")))))))</f>
        <v>0</v>
      </c>
      <c r="Z36" t="str">
        <f>IF(score!$L36=".",".",IF(score!$L36=0,"0",IF(score!$L36=20,"1",IF(score!$L36=40,"0",IF(score!$L36=60,"0",IF(score!$L36=80,"0",IF(score!$L36=100,"0")))))))</f>
        <v>0</v>
      </c>
      <c r="AA36" t="str">
        <f>IF(score!$L36=".",".",IF(score!$L36=0,"0",IF(score!$L36=20,"0",IF(score!$L36=40,"1",IF(score!$L36=60,"0",IF(score!$L36=80,"0",IF(score!$L36=100,"0")))))))</f>
        <v>0</v>
      </c>
      <c r="AB36" t="str">
        <f>IF(score!$L36=".",".",IF(score!$L36=0,"0",IF(score!$L36=20,"0",IF(score!$L36=40,"0",IF(score!$L36=60,"1",IF(score!$L36=80,"0",IF(score!$L36=100,"0")))))))</f>
        <v>0</v>
      </c>
      <c r="AC36" t="str">
        <f>IF(score!$L36=".",".",IF(score!$L36=0,"0",IF(score!$L36=20,"0",IF(score!$L36=40,"0",IF(score!$L36=60,"0",IF(score!$L36=80,"1",IF(score!L36=100,"0")))))))</f>
        <v>0</v>
      </c>
      <c r="AD36" t="str">
        <f>IF(score!$M36=".",".",IF(score!$M36=0,"1",IF(score!$M36=20,"0",IF(score!$M36=40,"0",IF(score!$M36=60,"0",IF(score!$M36=80,"0",IF(score!$M36=100,"0")))))))</f>
        <v>0</v>
      </c>
      <c r="AE36" t="str">
        <f>IF(score!$M36=".",".",IF(score!$M36=0,"0",IF(score!$M36=20,"1",IF(score!$M36=40,"0",IF(score!$M36=60,"0",IF(score!$M36=80,"0",IF(score!$M36=100,"0")))))))</f>
        <v>0</v>
      </c>
      <c r="AF36" t="str">
        <f>IF(score!$M36=".",".",IF(score!$M36=0,"0",IF(score!$M36=20,"0",IF(score!$M36=40,"1",IF(score!$M36=60,"0",IF(score!$M36=80,"0",IF(score!$M36=100,"0")))))))</f>
        <v>0</v>
      </c>
      <c r="AG36" t="str">
        <f>IF(score!$M36=".",".",IF(score!$M36=0,"0",IF(score!$M36=20,"0",IF(score!$M36=40,"0",IF(score!$M36=60,"1",IF(score!$M36=80,"0",IF(score!$M36=100,"0")))))))</f>
        <v>0</v>
      </c>
      <c r="AH36" t="str">
        <f>IF(score!$M36=".",".",IF(score!$M36=0,"0",IF(score!$M36=20,"0",IF(score!$M36=40,"0",IF(score!$M36=60,"0",IF(score!$M36=80,"1",IF(score!$M36=100,"0")))))))</f>
        <v>0</v>
      </c>
      <c r="AI36" t="str">
        <f>IF(score!$N36=".",".",IF(score!$N36=0,"1",IF(score!$N36=25,"0",IF(score!$N36=50,"0",IF(score!$N36=75,"0",IF(score!$N36=100,"0"))))))</f>
        <v>1</v>
      </c>
      <c r="AJ36" t="str">
        <f>IF(score!$N36=".",".",IF(score!$N36=0,"0",IF(score!$N36=25,"1",IF(score!$N36=50,"0",IF(score!$N36=75,"0",IF(score!$N36=100,"0"))))))</f>
        <v>0</v>
      </c>
      <c r="AK36" t="str">
        <f>IF(score!$N36=".",".",IF(score!$N36=0,"0",IF(score!$N36=25,"0",IF(score!$N36=50,"1",IF(score!$N36=75,"0",IF(score!$N36=100,"0"))))))</f>
        <v>0</v>
      </c>
      <c r="AL36" t="str">
        <f>IF(score!$N36=".",".",IF(score!$N36=0,"0",IF(score!$N36=25,"0",IF(score!$N36=50,"0",IF(score!$N36=75,"1",IF(score!$N36=100,"0"))))))</f>
        <v>0</v>
      </c>
      <c r="AN36">
        <f t="shared" si="0"/>
        <v>0</v>
      </c>
      <c r="AO36">
        <f t="shared" si="1"/>
        <v>0</v>
      </c>
      <c r="AP36">
        <f t="shared" si="2"/>
        <v>-3.0239600000000002</v>
      </c>
      <c r="AQ36">
        <f t="shared" si="3"/>
        <v>0</v>
      </c>
      <c r="AR36">
        <f t="shared" si="4"/>
        <v>0</v>
      </c>
      <c r="AS36">
        <f t="shared" si="5"/>
        <v>0</v>
      </c>
      <c r="AT36">
        <f t="shared" si="6"/>
        <v>0</v>
      </c>
      <c r="AU36">
        <f t="shared" si="7"/>
        <v>0</v>
      </c>
      <c r="AV36" t="str">
        <f t="shared" si="8"/>
        <v>.</v>
      </c>
      <c r="AW36">
        <f t="shared" si="9"/>
        <v>0</v>
      </c>
      <c r="AX36">
        <f t="shared" si="10"/>
        <v>0</v>
      </c>
      <c r="AY36">
        <f t="shared" si="11"/>
        <v>0</v>
      </c>
      <c r="AZ36">
        <f t="shared" si="12"/>
        <v>0</v>
      </c>
      <c r="BA36">
        <f t="shared" si="13"/>
        <v>0</v>
      </c>
      <c r="BB36">
        <f t="shared" si="14"/>
        <v>0</v>
      </c>
      <c r="BC36">
        <f t="shared" si="15"/>
        <v>-3.8012999999999999</v>
      </c>
      <c r="BD36">
        <f t="shared" si="16"/>
        <v>0</v>
      </c>
      <c r="BE36">
        <f t="shared" si="17"/>
        <v>0</v>
      </c>
      <c r="BF36">
        <f t="shared" si="18"/>
        <v>0</v>
      </c>
      <c r="BG36">
        <f t="shared" si="19"/>
        <v>0</v>
      </c>
      <c r="BH36">
        <f t="shared" si="20"/>
        <v>0</v>
      </c>
      <c r="BI36">
        <f t="shared" si="21"/>
        <v>0</v>
      </c>
      <c r="BJ36">
        <f t="shared" si="22"/>
        <v>0</v>
      </c>
      <c r="BK36">
        <f t="shared" si="23"/>
        <v>0</v>
      </c>
      <c r="BL36">
        <f t="shared" si="24"/>
        <v>0</v>
      </c>
      <c r="BM36">
        <f t="shared" si="25"/>
        <v>0</v>
      </c>
      <c r="BN36">
        <f t="shared" si="26"/>
        <v>0</v>
      </c>
      <c r="BO36">
        <f t="shared" si="27"/>
        <v>0</v>
      </c>
      <c r="BP36">
        <f t="shared" si="28"/>
        <v>0</v>
      </c>
      <c r="BQ36">
        <f t="shared" si="29"/>
        <v>0</v>
      </c>
      <c r="BR36">
        <f t="shared" si="30"/>
        <v>0</v>
      </c>
      <c r="BS36">
        <f t="shared" si="31"/>
        <v>-0.33682000000000001</v>
      </c>
      <c r="BT36">
        <f t="shared" si="32"/>
        <v>0</v>
      </c>
      <c r="BU36">
        <f t="shared" si="33"/>
        <v>0</v>
      </c>
      <c r="BV36">
        <f t="shared" si="34"/>
        <v>0</v>
      </c>
      <c r="BX36">
        <f t="shared" si="35"/>
        <v>0</v>
      </c>
      <c r="BY36">
        <f t="shared" si="36"/>
        <v>0</v>
      </c>
      <c r="BZ36">
        <f t="shared" si="37"/>
        <v>3.4819999999999997E-2</v>
      </c>
      <c r="CA36">
        <f t="shared" si="38"/>
        <v>0</v>
      </c>
      <c r="CB36">
        <f t="shared" si="39"/>
        <v>0</v>
      </c>
      <c r="CC36">
        <f t="shared" si="40"/>
        <v>0</v>
      </c>
      <c r="CD36">
        <f t="shared" si="41"/>
        <v>0</v>
      </c>
      <c r="CE36">
        <f t="shared" si="42"/>
        <v>0</v>
      </c>
      <c r="CF36" t="str">
        <f t="shared" si="43"/>
        <v>.</v>
      </c>
      <c r="CG36">
        <f t="shared" si="44"/>
        <v>0</v>
      </c>
      <c r="CH36">
        <f t="shared" si="45"/>
        <v>0</v>
      </c>
      <c r="CI36">
        <f t="shared" si="46"/>
        <v>0</v>
      </c>
      <c r="CJ36">
        <f t="shared" si="47"/>
        <v>0</v>
      </c>
      <c r="CK36">
        <f t="shared" si="48"/>
        <v>0</v>
      </c>
      <c r="CL36">
        <f t="shared" si="49"/>
        <v>0</v>
      </c>
      <c r="CM36">
        <f t="shared" si="50"/>
        <v>0.90383999999999998</v>
      </c>
      <c r="CN36">
        <f t="shared" si="51"/>
        <v>0</v>
      </c>
      <c r="CO36">
        <f t="shared" si="52"/>
        <v>0</v>
      </c>
      <c r="CP36">
        <f t="shared" si="53"/>
        <v>0</v>
      </c>
      <c r="CQ36">
        <f t="shared" si="54"/>
        <v>0</v>
      </c>
      <c r="CR36">
        <f t="shared" si="55"/>
        <v>0</v>
      </c>
      <c r="CS36">
        <f t="shared" si="56"/>
        <v>0</v>
      </c>
      <c r="CT36">
        <f t="shared" si="57"/>
        <v>0</v>
      </c>
      <c r="CU36">
        <f t="shared" si="58"/>
        <v>0</v>
      </c>
      <c r="CV36">
        <f t="shared" si="59"/>
        <v>0</v>
      </c>
      <c r="CW36">
        <f t="shared" si="60"/>
        <v>0</v>
      </c>
      <c r="CX36">
        <f t="shared" si="61"/>
        <v>0</v>
      </c>
      <c r="CY36">
        <f t="shared" si="62"/>
        <v>0</v>
      </c>
      <c r="CZ36">
        <f t="shared" si="63"/>
        <v>0</v>
      </c>
      <c r="DA36">
        <f t="shared" si="64"/>
        <v>0</v>
      </c>
      <c r="DB36">
        <f t="shared" si="65"/>
        <v>0</v>
      </c>
      <c r="DC36">
        <f t="shared" si="66"/>
        <v>-6.2972400000000004</v>
      </c>
      <c r="DD36">
        <f t="shared" si="67"/>
        <v>0</v>
      </c>
      <c r="DE36">
        <f t="shared" si="68"/>
        <v>0</v>
      </c>
      <c r="DF36">
        <f t="shared" si="69"/>
        <v>0</v>
      </c>
    </row>
    <row r="37" spans="1:110" x14ac:dyDescent="0.25">
      <c r="A37" s="4">
        <f>raw!$A37:$A37</f>
        <v>43339</v>
      </c>
      <c r="B37" s="6" t="str">
        <f>raw!$B37:$B37</f>
        <v>0002-0008</v>
      </c>
      <c r="D37" t="str">
        <f>IF(score!$C37=".",".",IF(score!$C37=0,"1",IF(score!$C37=25,"0",IF(score!$C37=50,"0",IF(score!$C37=75,"0",IF(score!$C37=100,"0"))))))</f>
        <v>0</v>
      </c>
      <c r="E37" t="str">
        <f>IF(score!$C37=".",".",IF(score!$C37=0,"0",IF(score!$C37=25,"1",IF(score!$C37=50,"0",IF(score!$C37=75,"0",IF(score!$C37=100,"0"))))))</f>
        <v>1</v>
      </c>
      <c r="F37" t="str">
        <f>IF(score!$C37=".",".",IF(score!$C37=0,"0",IF(score!$C37=25,"0",IF(score!$C37=50,"1",IF(score!$C37=75,"0",IF(score!$C37=100,"0"))))))</f>
        <v>0</v>
      </c>
      <c r="G37" t="str">
        <f>IF(score!$C37=".",".",IF(score!$C37=0,"0",IF(score!$C37=25,"0",IF(score!$C37=50,"0",IF(score!$C37=75,"1",IF(score!$C37=100,"0"))))))</f>
        <v>0</v>
      </c>
      <c r="H37" t="str">
        <f>IF(score!$D37=".",".",IF(score!$D37=0,"1",IF(score!$D37=50,"0",IF(score!$D37=100,"0"))))</f>
        <v>1</v>
      </c>
      <c r="I37" t="str">
        <f>IF(score!$D37=".",".",IF(score!$D37=0,"0",IF(score!$D37=50,"1",IF(score!$D37=100,"0"))))</f>
        <v>0</v>
      </c>
      <c r="J37" t="str">
        <f>IF(score!$E37=".",".",IF(score!$E37=0,"1",IF(score!$E37=50,"0",IF(score!$E37=100,"0"))))</f>
        <v>1</v>
      </c>
      <c r="K37" t="str">
        <f>IF(score!$E37=".",".",IF(score!$E37=0,"0",IF(score!$E37=50,"1",IF(score!$E37=100,"0"))))</f>
        <v>0</v>
      </c>
      <c r="L37" t="str">
        <f>IF(score!$F37=".",".",IF(score!$F37=0,"1",IF(score!$F37=100,"0")))</f>
        <v>1</v>
      </c>
      <c r="M37" t="str">
        <f>IF(score!$G37=".",".",IF(score!$G37=0,"1",IF(score!$G37=100,"0")))</f>
        <v>1</v>
      </c>
      <c r="N37" t="str">
        <f>IF(score!$H37=".",".",IF(score!$H37=0,"1",IF(score!$H37=100,"0")))</f>
        <v>1</v>
      </c>
      <c r="O37" t="str">
        <f>IF(score!$I37=".",".",IF(score!$I37=0,"1",IF(score!$I37=50,"0",IF(score!$I37=100,"0"))))</f>
        <v>1</v>
      </c>
      <c r="P37" t="str">
        <f>IF(score!$J37=".",".",IF(score!$J37=0,"1",IF(score!$J37=25,"0",IF(score!$J37=50,"0",IF(score!$J37=75,"0",IF(score!$J37=100,"0"))))))</f>
        <v>0</v>
      </c>
      <c r="Q37" t="str">
        <f>IF(score!$J37=".",".",IF(score!$J37=0,"0",IF(score!$J37=25,"1",IF(score!$J37=50,"0",IF(score!$J37=75,"0",IF(score!$J37=100,"0"))))))</f>
        <v>0</v>
      </c>
      <c r="R37" t="str">
        <f>IF(score!$J37=".",".",IF(score!$J37=0,"0",IF(score!$J37=25,"0",IF(score!$J37=50,"1",IF(score!$J37=75,"0",IF(score!$J37=100,"0"))))))</f>
        <v>1</v>
      </c>
      <c r="S37" t="str">
        <f>IF(score!$J37=".",".",IF(score!$J37=0,"0",IF(score!$J37=25,"0",IF(score!$J37=50,"0",IF(score!$J37=75,"1",IF(score!$J37=100,"0"))))))</f>
        <v>0</v>
      </c>
      <c r="T37" t="str">
        <f>IF(score!$K37=".",".",IF(score!$K37=0,"1",IF(score!$K37=20,"0",IF(score!$K37=40,"0",IF(score!$K37=60,"0",IF(score!$K37=80,"0",IF(score!$K37=100,"0")))))))</f>
        <v>0</v>
      </c>
      <c r="U37" t="str">
        <f>IF(score!$K37=".",".",IF(score!$K37=0,"0",IF(score!$K37=20,"1",IF(score!$K37=40,"0",IF(score!$K37=60,"0",IF(score!$K37=80,"0",IF(score!$K37=100,"0")))))))</f>
        <v>0</v>
      </c>
      <c r="V37" t="str">
        <f>IF(score!$K37=".",".",IF(score!$K37=0,"0",IF(score!$K37=20,"0",IF(score!$K37=40,"1",IF(score!$K37=60,"0",IF(score!$K37=80,"0",IF(score!$K37=100,"0")))))))</f>
        <v>1</v>
      </c>
      <c r="W37" t="str">
        <f>IF(score!$K37=".",".",IF(score!$K37=0,"0",IF(score!$K37=20,"0",IF(score!$K37=40,"0",IF(score!$K37=60,"1",IF(score!$K37=80,"0",IF(score!$K37=100,"0")))))))</f>
        <v>0</v>
      </c>
      <c r="X37" t="str">
        <f>IF(score!$K37=".",".",IF(score!$K37=0,"0",IF(score!$K37=20,"0",IF(score!$K37=40,"0",IF(score!$K37=60,"0",IF(score!$K37=80,"1",IF(score!$K37=100,"0")))))))</f>
        <v>0</v>
      </c>
      <c r="Y37" t="str">
        <f>IF(score!$L37=".",".",IF(score!$L37=0,"1",IF(score!$L37=20,"0",IF(score!$L37=40,"0",IF(score!$L37=60,"0",IF(score!$L37=80,"0",IF(score!$L37=100,"0")))))))</f>
        <v>0</v>
      </c>
      <c r="Z37" t="str">
        <f>IF(score!$L37=".",".",IF(score!$L37=0,"0",IF(score!$L37=20,"1",IF(score!$L37=40,"0",IF(score!$L37=60,"0",IF(score!$L37=80,"0",IF(score!$L37=100,"0")))))))</f>
        <v>0</v>
      </c>
      <c r="AA37" t="str">
        <f>IF(score!$L37=".",".",IF(score!$L37=0,"0",IF(score!$L37=20,"0",IF(score!$L37=40,"1",IF(score!$L37=60,"0",IF(score!$L37=80,"0",IF(score!$L37=100,"0")))))))</f>
        <v>1</v>
      </c>
      <c r="AB37" t="str">
        <f>IF(score!$L37=".",".",IF(score!$L37=0,"0",IF(score!$L37=20,"0",IF(score!$L37=40,"0",IF(score!$L37=60,"1",IF(score!$L37=80,"0",IF(score!$L37=100,"0")))))))</f>
        <v>0</v>
      </c>
      <c r="AC37" t="str">
        <f>IF(score!$L37=".",".",IF(score!$L37=0,"0",IF(score!$L37=20,"0",IF(score!$L37=40,"0",IF(score!$L37=60,"0",IF(score!$L37=80,"1",IF(score!L37=100,"0")))))))</f>
        <v>0</v>
      </c>
      <c r="AD37" t="str">
        <f>IF(score!$M37=".",".",IF(score!$M37=0,"1",IF(score!$M37=20,"0",IF(score!$M37=40,"0",IF(score!$M37=60,"0",IF(score!$M37=80,"0",IF(score!$M37=100,"0")))))))</f>
        <v>0</v>
      </c>
      <c r="AE37" t="str">
        <f>IF(score!$M37=".",".",IF(score!$M37=0,"0",IF(score!$M37=20,"1",IF(score!$M37=40,"0",IF(score!$M37=60,"0",IF(score!$M37=80,"0",IF(score!$M37=100,"0")))))))</f>
        <v>1</v>
      </c>
      <c r="AF37" t="str">
        <f>IF(score!$M37=".",".",IF(score!$M37=0,"0",IF(score!$M37=20,"0",IF(score!$M37=40,"1",IF(score!$M37=60,"0",IF(score!$M37=80,"0",IF(score!$M37=100,"0")))))))</f>
        <v>0</v>
      </c>
      <c r="AG37" t="str">
        <f>IF(score!$M37=".",".",IF(score!$M37=0,"0",IF(score!$M37=20,"0",IF(score!$M37=40,"0",IF(score!$M37=60,"1",IF(score!$M37=80,"0",IF(score!$M37=100,"0")))))))</f>
        <v>0</v>
      </c>
      <c r="AH37" t="str">
        <f>IF(score!$M37=".",".",IF(score!$M37=0,"0",IF(score!$M37=20,"0",IF(score!$M37=40,"0",IF(score!$M37=60,"0",IF(score!$M37=80,"1",IF(score!$M37=100,"0")))))))</f>
        <v>0</v>
      </c>
      <c r="AI37" t="str">
        <f>IF(score!$N37=".",".",IF(score!$N37=0,"1",IF(score!$N37=25,"0",IF(score!$N37=50,"0",IF(score!$N37=75,"0",IF(score!$N37=100,"0"))))))</f>
        <v>0</v>
      </c>
      <c r="AJ37" t="str">
        <f>IF(score!$N37=".",".",IF(score!$N37=0,"0",IF(score!$N37=25,"1",IF(score!$N37=50,"0",IF(score!$N37=75,"0",IF(score!$N37=100,"0"))))))</f>
        <v>0</v>
      </c>
      <c r="AK37" t="str">
        <f>IF(score!$N37=".",".",IF(score!$N37=0,"0",IF(score!$N37=25,"0",IF(score!$N37=50,"1",IF(score!$N37=75,"0",IF(score!$N37=100,"0"))))))</f>
        <v>1</v>
      </c>
      <c r="AL37" t="str">
        <f>IF(score!$N37=".",".",IF(score!$N37=0,"0",IF(score!$N37=25,"0",IF(score!$N37=50,"0",IF(score!$N37=75,"1",IF(score!$N37=100,"0"))))))</f>
        <v>0</v>
      </c>
      <c r="AN37">
        <f t="shared" si="0"/>
        <v>0</v>
      </c>
      <c r="AO37">
        <f t="shared" si="1"/>
        <v>-5.5646100000000001</v>
      </c>
      <c r="AP37">
        <f t="shared" si="2"/>
        <v>0</v>
      </c>
      <c r="AQ37">
        <f t="shared" si="3"/>
        <v>0</v>
      </c>
      <c r="AR37">
        <f t="shared" si="4"/>
        <v>-7.2321600000000004</v>
      </c>
      <c r="AS37">
        <f t="shared" si="5"/>
        <v>0</v>
      </c>
      <c r="AT37">
        <f t="shared" si="6"/>
        <v>-6.24397</v>
      </c>
      <c r="AU37">
        <f t="shared" si="7"/>
        <v>0</v>
      </c>
      <c r="AV37">
        <f t="shared" si="8"/>
        <v>-4.6161700000000003</v>
      </c>
      <c r="AW37">
        <f t="shared" si="9"/>
        <v>-5.5174700000000003</v>
      </c>
      <c r="AX37">
        <f t="shared" si="10"/>
        <v>3.04365</v>
      </c>
      <c r="AY37">
        <f t="shared" si="11"/>
        <v>2.32091</v>
      </c>
      <c r="AZ37">
        <f t="shared" si="12"/>
        <v>0</v>
      </c>
      <c r="BA37">
        <f t="shared" si="13"/>
        <v>0</v>
      </c>
      <c r="BB37">
        <f t="shared" si="14"/>
        <v>-6.5052199999999996</v>
      </c>
      <c r="BC37">
        <f t="shared" si="15"/>
        <v>0</v>
      </c>
      <c r="BD37">
        <f t="shared" si="16"/>
        <v>0</v>
      </c>
      <c r="BE37">
        <f t="shared" si="17"/>
        <v>0</v>
      </c>
      <c r="BF37">
        <f t="shared" si="18"/>
        <v>2.3724099999999999</v>
      </c>
      <c r="BG37">
        <f t="shared" si="19"/>
        <v>0</v>
      </c>
      <c r="BH37">
        <f t="shared" si="20"/>
        <v>0</v>
      </c>
      <c r="BI37">
        <f t="shared" si="21"/>
        <v>0</v>
      </c>
      <c r="BJ37">
        <f t="shared" si="22"/>
        <v>0</v>
      </c>
      <c r="BK37">
        <f t="shared" si="23"/>
        <v>-1.6185</v>
      </c>
      <c r="BL37">
        <f t="shared" si="24"/>
        <v>0</v>
      </c>
      <c r="BM37">
        <f t="shared" si="25"/>
        <v>0</v>
      </c>
      <c r="BN37">
        <f t="shared" si="26"/>
        <v>0</v>
      </c>
      <c r="BO37">
        <f t="shared" si="27"/>
        <v>3.4159299999999999</v>
      </c>
      <c r="BP37">
        <f t="shared" si="28"/>
        <v>0</v>
      </c>
      <c r="BQ37">
        <f t="shared" si="29"/>
        <v>0</v>
      </c>
      <c r="BR37">
        <f t="shared" si="30"/>
        <v>0</v>
      </c>
      <c r="BS37">
        <f t="shared" si="31"/>
        <v>0</v>
      </c>
      <c r="BT37">
        <f t="shared" si="32"/>
        <v>0</v>
      </c>
      <c r="BU37">
        <f t="shared" si="33"/>
        <v>-0.18043000000000001</v>
      </c>
      <c r="BV37">
        <f t="shared" si="34"/>
        <v>0</v>
      </c>
      <c r="BX37">
        <f t="shared" si="35"/>
        <v>0</v>
      </c>
      <c r="BY37">
        <f t="shared" si="36"/>
        <v>-0.16891</v>
      </c>
      <c r="BZ37">
        <f t="shared" si="37"/>
        <v>0</v>
      </c>
      <c r="CA37">
        <f t="shared" si="38"/>
        <v>0</v>
      </c>
      <c r="CB37">
        <f t="shared" si="39"/>
        <v>3.9311500000000001</v>
      </c>
      <c r="CC37">
        <f t="shared" si="40"/>
        <v>0</v>
      </c>
      <c r="CD37">
        <f t="shared" si="41"/>
        <v>2.68282</v>
      </c>
      <c r="CE37">
        <f t="shared" si="42"/>
        <v>0</v>
      </c>
      <c r="CF37">
        <f t="shared" si="43"/>
        <v>1.4406000000000001</v>
      </c>
      <c r="CG37">
        <f t="shared" si="44"/>
        <v>1.6696800000000001</v>
      </c>
      <c r="CH37">
        <f t="shared" si="45"/>
        <v>-6.8267199999999999</v>
      </c>
      <c r="CI37">
        <f t="shared" si="46"/>
        <v>-5.6992099999999999</v>
      </c>
      <c r="CJ37">
        <f t="shared" si="47"/>
        <v>0</v>
      </c>
      <c r="CK37">
        <f t="shared" si="48"/>
        <v>0</v>
      </c>
      <c r="CL37">
        <f t="shared" si="49"/>
        <v>1.4938400000000001</v>
      </c>
      <c r="CM37">
        <f t="shared" si="50"/>
        <v>0</v>
      </c>
      <c r="CN37">
        <f t="shared" si="51"/>
        <v>0</v>
      </c>
      <c r="CO37">
        <f t="shared" si="52"/>
        <v>0</v>
      </c>
      <c r="CP37">
        <f t="shared" si="53"/>
        <v>-6.31121</v>
      </c>
      <c r="CQ37">
        <f t="shared" si="54"/>
        <v>0</v>
      </c>
      <c r="CR37">
        <f t="shared" si="55"/>
        <v>0</v>
      </c>
      <c r="CS37">
        <f t="shared" si="56"/>
        <v>0</v>
      </c>
      <c r="CT37">
        <f t="shared" si="57"/>
        <v>0</v>
      </c>
      <c r="CU37">
        <f t="shared" si="58"/>
        <v>-3.2980499999999999</v>
      </c>
      <c r="CV37">
        <f t="shared" si="59"/>
        <v>0</v>
      </c>
      <c r="CW37">
        <f t="shared" si="60"/>
        <v>0</v>
      </c>
      <c r="CX37">
        <f t="shared" si="61"/>
        <v>0</v>
      </c>
      <c r="CY37">
        <f t="shared" si="62"/>
        <v>-10.779109999999999</v>
      </c>
      <c r="CZ37">
        <f t="shared" si="63"/>
        <v>0</v>
      </c>
      <c r="DA37">
        <f t="shared" si="64"/>
        <v>0</v>
      </c>
      <c r="DB37">
        <f t="shared" si="65"/>
        <v>0</v>
      </c>
      <c r="DC37">
        <f t="shared" si="66"/>
        <v>0</v>
      </c>
      <c r="DD37">
        <f t="shared" si="67"/>
        <v>0</v>
      </c>
      <c r="DE37">
        <f t="shared" si="68"/>
        <v>-5.63286</v>
      </c>
      <c r="DF37">
        <f t="shared" si="69"/>
        <v>0</v>
      </c>
    </row>
    <row r="38" spans="1:110" x14ac:dyDescent="0.25">
      <c r="A38" s="4">
        <f>raw!$A38:$A38</f>
        <v>43339</v>
      </c>
      <c r="B38" s="6" t="str">
        <f>raw!$B38:$B38</f>
        <v>0002-0009</v>
      </c>
      <c r="D38" t="str">
        <f>IF(score!$C38=".",".",IF(score!$C38=0,"1",IF(score!$C38=25,"0",IF(score!$C38=50,"0",IF(score!$C38=75,"0",IF(score!$C38=100,"0"))))))</f>
        <v>0</v>
      </c>
      <c r="E38" t="str">
        <f>IF(score!$C38=".",".",IF(score!$C38=0,"0",IF(score!$C38=25,"1",IF(score!$C38=50,"0",IF(score!$C38=75,"0",IF(score!$C38=100,"0"))))))</f>
        <v>0</v>
      </c>
      <c r="F38" t="str">
        <f>IF(score!$C38=".",".",IF(score!$C38=0,"0",IF(score!$C38=25,"0",IF(score!$C38=50,"1",IF(score!$C38=75,"0",IF(score!$C38=100,"0"))))))</f>
        <v>1</v>
      </c>
      <c r="G38" t="str">
        <f>IF(score!$C38=".",".",IF(score!$C38=0,"0",IF(score!$C38=25,"0",IF(score!$C38=50,"0",IF(score!$C38=75,"1",IF(score!$C38=100,"0"))))))</f>
        <v>0</v>
      </c>
      <c r="H38" t="str">
        <f>IF(score!$D38=".",".",IF(score!$D38=0,"1",IF(score!$D38=50,"0",IF(score!$D38=100,"0"))))</f>
        <v>0</v>
      </c>
      <c r="I38" t="str">
        <f>IF(score!$D38=".",".",IF(score!$D38=0,"0",IF(score!$D38=50,"1",IF(score!$D38=100,"0"))))</f>
        <v>0</v>
      </c>
      <c r="J38" t="str">
        <f>IF(score!$E38=".",".",IF(score!$E38=0,"1",IF(score!$E38=50,"0",IF(score!$E38=100,"0"))))</f>
        <v>0</v>
      </c>
      <c r="K38" t="str">
        <f>IF(score!$E38=".",".",IF(score!$E38=0,"0",IF(score!$E38=50,"1",IF(score!$E38=100,"0"))))</f>
        <v>1</v>
      </c>
      <c r="L38" t="str">
        <f>IF(score!$F38=".",".",IF(score!$F38=0,"1",IF(score!$F38=100,"0")))</f>
        <v>0</v>
      </c>
      <c r="M38" t="str">
        <f>IF(score!$G38=".",".",IF(score!$G38=0,"1",IF(score!$G38=100,"0")))</f>
        <v>0</v>
      </c>
      <c r="N38" t="str">
        <f>IF(score!$H38=".",".",IF(score!$H38=0,"1",IF(score!$H38=100,"0")))</f>
        <v>0</v>
      </c>
      <c r="O38" t="str">
        <f>IF(score!$I38=".",".",IF(score!$I38=0,"1",IF(score!$I38=50,"0",IF(score!$I38=100,"0"))))</f>
        <v>0</v>
      </c>
      <c r="P38" t="str">
        <f>IF(score!$J38=".",".",IF(score!$J38=0,"1",IF(score!$J38=25,"0",IF(score!$J38=50,"0",IF(score!$J38=75,"0",IF(score!$J38=100,"0"))))))</f>
        <v>0</v>
      </c>
      <c r="Q38" t="str">
        <f>IF(score!$J38=".",".",IF(score!$J38=0,"0",IF(score!$J38=25,"1",IF(score!$J38=50,"0",IF(score!$J38=75,"0",IF(score!$J38=100,"0"))))))</f>
        <v>0</v>
      </c>
      <c r="R38" t="str">
        <f>IF(score!$J38=".",".",IF(score!$J38=0,"0",IF(score!$J38=25,"0",IF(score!$J38=50,"1",IF(score!$J38=75,"0",IF(score!$J38=100,"0"))))))</f>
        <v>0</v>
      </c>
      <c r="S38" t="str">
        <f>IF(score!$J38=".",".",IF(score!$J38=0,"0",IF(score!$J38=25,"0",IF(score!$J38=50,"0",IF(score!$J38=75,"1",IF(score!$J38=100,"0"))))))</f>
        <v>1</v>
      </c>
      <c r="T38" t="str">
        <f>IF(score!$K38=".",".",IF(score!$K38=0,"1",IF(score!$K38=20,"0",IF(score!$K38=40,"0",IF(score!$K38=60,"0",IF(score!$K38=80,"0",IF(score!$K38=100,"0")))))))</f>
        <v>0</v>
      </c>
      <c r="U38" t="str">
        <f>IF(score!$K38=".",".",IF(score!$K38=0,"0",IF(score!$K38=20,"1",IF(score!$K38=40,"0",IF(score!$K38=60,"0",IF(score!$K38=80,"0",IF(score!$K38=100,"0")))))))</f>
        <v>0</v>
      </c>
      <c r="V38" t="str">
        <f>IF(score!$K38=".",".",IF(score!$K38=0,"0",IF(score!$K38=20,"0",IF(score!$K38=40,"1",IF(score!$K38=60,"0",IF(score!$K38=80,"0",IF(score!$K38=100,"0")))))))</f>
        <v>0</v>
      </c>
      <c r="W38" t="str">
        <f>IF(score!$K38=".",".",IF(score!$K38=0,"0",IF(score!$K38=20,"0",IF(score!$K38=40,"0",IF(score!$K38=60,"1",IF(score!$K38=80,"0",IF(score!$K38=100,"0")))))))</f>
        <v>0</v>
      </c>
      <c r="X38" t="str">
        <f>IF(score!$K38=".",".",IF(score!$K38=0,"0",IF(score!$K38=20,"0",IF(score!$K38=40,"0",IF(score!$K38=60,"0",IF(score!$K38=80,"1",IF(score!$K38=100,"0")))))))</f>
        <v>0</v>
      </c>
      <c r="Y38" t="str">
        <f>IF(score!$L38=".",".",IF(score!$L38=0,"1",IF(score!$L38=20,"0",IF(score!$L38=40,"0",IF(score!$L38=60,"0",IF(score!$L38=80,"0",IF(score!$L38=100,"0")))))))</f>
        <v>0</v>
      </c>
      <c r="Z38" t="str">
        <f>IF(score!$L38=".",".",IF(score!$L38=0,"0",IF(score!$L38=20,"1",IF(score!$L38=40,"0",IF(score!$L38=60,"0",IF(score!$L38=80,"0",IF(score!$L38=100,"0")))))))</f>
        <v>0</v>
      </c>
      <c r="AA38" t="str">
        <f>IF(score!$L38=".",".",IF(score!$L38=0,"0",IF(score!$L38=20,"0",IF(score!$L38=40,"1",IF(score!$L38=60,"0",IF(score!$L38=80,"0",IF(score!$L38=100,"0")))))))</f>
        <v>0</v>
      </c>
      <c r="AB38" t="str">
        <f>IF(score!$L38=".",".",IF(score!$L38=0,"0",IF(score!$L38=20,"0",IF(score!$L38=40,"0",IF(score!$L38=60,"1",IF(score!$L38=80,"0",IF(score!$L38=100,"0")))))))</f>
        <v>0</v>
      </c>
      <c r="AC38" t="str">
        <f>IF(score!$L38=".",".",IF(score!$L38=0,"0",IF(score!$L38=20,"0",IF(score!$L38=40,"0",IF(score!$L38=60,"0",IF(score!$L38=80,"1",IF(score!L38=100,"0")))))))</f>
        <v>1</v>
      </c>
      <c r="AD38" t="str">
        <f>IF(score!$M38=".",".",IF(score!$M38=0,"1",IF(score!$M38=20,"0",IF(score!$M38=40,"0",IF(score!$M38=60,"0",IF(score!$M38=80,"0",IF(score!$M38=100,"0")))))))</f>
        <v>0</v>
      </c>
      <c r="AE38" t="str">
        <f>IF(score!$M38=".",".",IF(score!$M38=0,"0",IF(score!$M38=20,"1",IF(score!$M38=40,"0",IF(score!$M38=60,"0",IF(score!$M38=80,"0",IF(score!$M38=100,"0")))))))</f>
        <v>0</v>
      </c>
      <c r="AF38" t="str">
        <f>IF(score!$M38=".",".",IF(score!$M38=0,"0",IF(score!$M38=20,"0",IF(score!$M38=40,"1",IF(score!$M38=60,"0",IF(score!$M38=80,"0",IF(score!$M38=100,"0")))))))</f>
        <v>0</v>
      </c>
      <c r="AG38" t="str">
        <f>IF(score!$M38=".",".",IF(score!$M38=0,"0",IF(score!$M38=20,"0",IF(score!$M38=40,"0",IF(score!$M38=60,"1",IF(score!$M38=80,"0",IF(score!$M38=100,"0")))))))</f>
        <v>0</v>
      </c>
      <c r="AH38" t="str">
        <f>IF(score!$M38=".",".",IF(score!$M38=0,"0",IF(score!$M38=20,"0",IF(score!$M38=40,"0",IF(score!$M38=60,"0",IF(score!$M38=80,"1",IF(score!$M38=100,"0")))))))</f>
        <v>0</v>
      </c>
      <c r="AI38" t="str">
        <f>IF(score!$N38=".",".",IF(score!$N38=0,"1",IF(score!$N38=25,"0",IF(score!$N38=50,"0",IF(score!$N38=75,"0",IF(score!$N38=100,"0"))))))</f>
        <v>0</v>
      </c>
      <c r="AJ38" t="str">
        <f>IF(score!$N38=".",".",IF(score!$N38=0,"0",IF(score!$N38=25,"1",IF(score!$N38=50,"0",IF(score!$N38=75,"0",IF(score!$N38=100,"0"))))))</f>
        <v>0</v>
      </c>
      <c r="AK38" t="str">
        <f>IF(score!$N38=".",".",IF(score!$N38=0,"0",IF(score!$N38=25,"0",IF(score!$N38=50,"1",IF(score!$N38=75,"0",IF(score!$N38=100,"0"))))))</f>
        <v>0</v>
      </c>
      <c r="AL38" t="str">
        <f>IF(score!$N38=".",".",IF(score!$N38=0,"0",IF(score!$N38=25,"0",IF(score!$N38=50,"0",IF(score!$N38=75,"1",IF(score!$N38=100,"0"))))))</f>
        <v>0</v>
      </c>
      <c r="AN38">
        <f t="shared" si="0"/>
        <v>0</v>
      </c>
      <c r="AO38">
        <f t="shared" si="1"/>
        <v>0</v>
      </c>
      <c r="AP38">
        <f t="shared" si="2"/>
        <v>-3.0239600000000002</v>
      </c>
      <c r="AQ38">
        <f t="shared" si="3"/>
        <v>0</v>
      </c>
      <c r="AR38">
        <f t="shared" si="4"/>
        <v>0</v>
      </c>
      <c r="AS38">
        <f t="shared" si="5"/>
        <v>0</v>
      </c>
      <c r="AT38">
        <f t="shared" si="6"/>
        <v>0</v>
      </c>
      <c r="AU38">
        <f t="shared" si="7"/>
        <v>-2.7355700000000001</v>
      </c>
      <c r="AV38">
        <f t="shared" si="8"/>
        <v>0</v>
      </c>
      <c r="AW38">
        <f t="shared" si="9"/>
        <v>0</v>
      </c>
      <c r="AX38">
        <f t="shared" si="10"/>
        <v>0</v>
      </c>
      <c r="AY38">
        <f t="shared" si="11"/>
        <v>0</v>
      </c>
      <c r="AZ38">
        <f t="shared" si="12"/>
        <v>0</v>
      </c>
      <c r="BA38">
        <f t="shared" si="13"/>
        <v>0</v>
      </c>
      <c r="BB38">
        <f t="shared" si="14"/>
        <v>0</v>
      </c>
      <c r="BC38">
        <f t="shared" si="15"/>
        <v>-3.8012999999999999</v>
      </c>
      <c r="BD38">
        <f t="shared" si="16"/>
        <v>0</v>
      </c>
      <c r="BE38">
        <f t="shared" si="17"/>
        <v>0</v>
      </c>
      <c r="BF38">
        <f t="shared" si="18"/>
        <v>0</v>
      </c>
      <c r="BG38">
        <f t="shared" si="19"/>
        <v>0</v>
      </c>
      <c r="BH38">
        <f t="shared" si="20"/>
        <v>0</v>
      </c>
      <c r="BI38">
        <f t="shared" si="21"/>
        <v>0</v>
      </c>
      <c r="BJ38">
        <f t="shared" si="22"/>
        <v>0</v>
      </c>
      <c r="BK38">
        <f t="shared" si="23"/>
        <v>0</v>
      </c>
      <c r="BL38">
        <f t="shared" si="24"/>
        <v>0</v>
      </c>
      <c r="BM38">
        <f t="shared" si="25"/>
        <v>-0.42251</v>
      </c>
      <c r="BN38">
        <f t="shared" si="26"/>
        <v>0</v>
      </c>
      <c r="BO38">
        <f t="shared" si="27"/>
        <v>0</v>
      </c>
      <c r="BP38">
        <f t="shared" si="28"/>
        <v>0</v>
      </c>
      <c r="BQ38">
        <f t="shared" si="29"/>
        <v>0</v>
      </c>
      <c r="BR38">
        <f t="shared" si="30"/>
        <v>0</v>
      </c>
      <c r="BS38">
        <f t="shared" si="31"/>
        <v>0</v>
      </c>
      <c r="BT38">
        <f t="shared" si="32"/>
        <v>0</v>
      </c>
      <c r="BU38">
        <f t="shared" si="33"/>
        <v>0</v>
      </c>
      <c r="BV38">
        <f t="shared" si="34"/>
        <v>0</v>
      </c>
      <c r="BX38">
        <f t="shared" si="35"/>
        <v>0</v>
      </c>
      <c r="BY38">
        <f t="shared" si="36"/>
        <v>0</v>
      </c>
      <c r="BZ38">
        <f t="shared" si="37"/>
        <v>3.4819999999999997E-2</v>
      </c>
      <c r="CA38">
        <f t="shared" si="38"/>
        <v>0</v>
      </c>
      <c r="CB38">
        <f t="shared" si="39"/>
        <v>0</v>
      </c>
      <c r="CC38">
        <f t="shared" si="40"/>
        <v>0</v>
      </c>
      <c r="CD38">
        <f t="shared" si="41"/>
        <v>0</v>
      </c>
      <c r="CE38">
        <f t="shared" si="42"/>
        <v>1.43103</v>
      </c>
      <c r="CF38">
        <f t="shared" si="43"/>
        <v>0</v>
      </c>
      <c r="CG38">
        <f t="shared" si="44"/>
        <v>0</v>
      </c>
      <c r="CH38">
        <f t="shared" si="45"/>
        <v>0</v>
      </c>
      <c r="CI38">
        <f t="shared" si="46"/>
        <v>0</v>
      </c>
      <c r="CJ38">
        <f t="shared" si="47"/>
        <v>0</v>
      </c>
      <c r="CK38">
        <f t="shared" si="48"/>
        <v>0</v>
      </c>
      <c r="CL38">
        <f t="shared" si="49"/>
        <v>0</v>
      </c>
      <c r="CM38">
        <f t="shared" si="50"/>
        <v>0.90383999999999998</v>
      </c>
      <c r="CN38">
        <f t="shared" si="51"/>
        <v>0</v>
      </c>
      <c r="CO38">
        <f t="shared" si="52"/>
        <v>0</v>
      </c>
      <c r="CP38">
        <f t="shared" si="53"/>
        <v>0</v>
      </c>
      <c r="CQ38">
        <f t="shared" si="54"/>
        <v>0</v>
      </c>
      <c r="CR38">
        <f t="shared" si="55"/>
        <v>0</v>
      </c>
      <c r="CS38">
        <f t="shared" si="56"/>
        <v>0</v>
      </c>
      <c r="CT38">
        <f t="shared" si="57"/>
        <v>0</v>
      </c>
      <c r="CU38">
        <f t="shared" si="58"/>
        <v>0</v>
      </c>
      <c r="CV38">
        <f t="shared" si="59"/>
        <v>0</v>
      </c>
      <c r="CW38">
        <f t="shared" si="60"/>
        <v>-0.92057</v>
      </c>
      <c r="CX38">
        <f t="shared" si="61"/>
        <v>0</v>
      </c>
      <c r="CY38">
        <f t="shared" si="62"/>
        <v>0</v>
      </c>
      <c r="CZ38">
        <f t="shared" si="63"/>
        <v>0</v>
      </c>
      <c r="DA38">
        <f t="shared" si="64"/>
        <v>0</v>
      </c>
      <c r="DB38">
        <f t="shared" si="65"/>
        <v>0</v>
      </c>
      <c r="DC38">
        <f t="shared" si="66"/>
        <v>0</v>
      </c>
      <c r="DD38">
        <f t="shared" si="67"/>
        <v>0</v>
      </c>
      <c r="DE38">
        <f t="shared" si="68"/>
        <v>0</v>
      </c>
      <c r="DF38">
        <f t="shared" si="69"/>
        <v>0</v>
      </c>
    </row>
    <row r="39" spans="1:110" x14ac:dyDescent="0.25">
      <c r="A39" s="4">
        <f>raw!$A39:$A39</f>
        <v>43339</v>
      </c>
      <c r="B39" s="6" t="str">
        <f>raw!$B39:$B39</f>
        <v>0002-0010</v>
      </c>
      <c r="D39" t="str">
        <f>IF(score!$C39=".",".",IF(score!$C39=0,"1",IF(score!$C39=25,"0",IF(score!$C39=50,"0",IF(score!$C39=75,"0",IF(score!$C39=100,"0"))))))</f>
        <v>0</v>
      </c>
      <c r="E39" t="str">
        <f>IF(score!$C39=".",".",IF(score!$C39=0,"0",IF(score!$C39=25,"1",IF(score!$C39=50,"0",IF(score!$C39=75,"0",IF(score!$C39=100,"0"))))))</f>
        <v>0</v>
      </c>
      <c r="F39" t="str">
        <f>IF(score!$C39=".",".",IF(score!$C39=0,"0",IF(score!$C39=25,"0",IF(score!$C39=50,"1",IF(score!$C39=75,"0",IF(score!$C39=100,"0"))))))</f>
        <v>0</v>
      </c>
      <c r="G39" t="str">
        <f>IF(score!$C39=".",".",IF(score!$C39=0,"0",IF(score!$C39=25,"0",IF(score!$C39=50,"0",IF(score!$C39=75,"1",IF(score!$C39=100,"0"))))))</f>
        <v>0</v>
      </c>
      <c r="H39" t="str">
        <f>IF(score!$D39=".",".",IF(score!$D39=0,"1",IF(score!$D39=50,"0",IF(score!$D39=100,"0"))))</f>
        <v>0</v>
      </c>
      <c r="I39" t="str">
        <f>IF(score!$D39=".",".",IF(score!$D39=0,"0",IF(score!$D39=50,"1",IF(score!$D39=100,"0"))))</f>
        <v>0</v>
      </c>
      <c r="J39" t="str">
        <f>IF(score!$E39=".",".",IF(score!$E39=0,"1",IF(score!$E39=50,"0",IF(score!$E39=100,"0"))))</f>
        <v>0</v>
      </c>
      <c r="K39" t="str">
        <f>IF(score!$E39=".",".",IF(score!$E39=0,"0",IF(score!$E39=50,"1",IF(score!$E39=100,"0"))))</f>
        <v>0</v>
      </c>
      <c r="L39" t="str">
        <f>IF(score!$F39=".",".",IF(score!$F39=0,"1",IF(score!$F39=100,"0")))</f>
        <v>0</v>
      </c>
      <c r="M39" t="str">
        <f>IF(score!$G39=".",".",IF(score!$G39=0,"1",IF(score!$G39=100,"0")))</f>
        <v>0</v>
      </c>
      <c r="N39" t="str">
        <f>IF(score!$H39=".",".",IF(score!$H39=0,"1",IF(score!$H39=100,"0")))</f>
        <v>0</v>
      </c>
      <c r="O39" t="str">
        <f>IF(score!$I39=".",".",IF(score!$I39=0,"1",IF(score!$I39=50,"0",IF(score!$I39=100,"0"))))</f>
        <v>0</v>
      </c>
      <c r="P39" t="str">
        <f>IF(score!$J39=".",".",IF(score!$J39=0,"1",IF(score!$J39=25,"0",IF(score!$J39=50,"0",IF(score!$J39=75,"0",IF(score!$J39=100,"0"))))))</f>
        <v>0</v>
      </c>
      <c r="Q39" t="str">
        <f>IF(score!$J39=".",".",IF(score!$J39=0,"0",IF(score!$J39=25,"1",IF(score!$J39=50,"0",IF(score!$J39=75,"0",IF(score!$J39=100,"0"))))))</f>
        <v>0</v>
      </c>
      <c r="R39" t="str">
        <f>IF(score!$J39=".",".",IF(score!$J39=0,"0",IF(score!$J39=25,"0",IF(score!$J39=50,"1",IF(score!$J39=75,"0",IF(score!$J39=100,"0"))))))</f>
        <v>0</v>
      </c>
      <c r="S39" t="str">
        <f>IF(score!$J39=".",".",IF(score!$J39=0,"0",IF(score!$J39=25,"0",IF(score!$J39=50,"0",IF(score!$J39=75,"1",IF(score!$J39=100,"0"))))))</f>
        <v>0</v>
      </c>
      <c r="T39" t="str">
        <f>IF(score!$K39=".",".",IF(score!$K39=0,"1",IF(score!$K39=20,"0",IF(score!$K39=40,"0",IF(score!$K39=60,"0",IF(score!$K39=80,"0",IF(score!$K39=100,"0")))))))</f>
        <v>0</v>
      </c>
      <c r="U39" t="str">
        <f>IF(score!$K39=".",".",IF(score!$K39=0,"0",IF(score!$K39=20,"1",IF(score!$K39=40,"0",IF(score!$K39=60,"0",IF(score!$K39=80,"0",IF(score!$K39=100,"0")))))))</f>
        <v>0</v>
      </c>
      <c r="V39" t="str">
        <f>IF(score!$K39=".",".",IF(score!$K39=0,"0",IF(score!$K39=20,"0",IF(score!$K39=40,"1",IF(score!$K39=60,"0",IF(score!$K39=80,"0",IF(score!$K39=100,"0")))))))</f>
        <v>0</v>
      </c>
      <c r="W39" t="str">
        <f>IF(score!$K39=".",".",IF(score!$K39=0,"0",IF(score!$K39=20,"0",IF(score!$K39=40,"0",IF(score!$K39=60,"1",IF(score!$K39=80,"0",IF(score!$K39=100,"0")))))))</f>
        <v>0</v>
      </c>
      <c r="X39" t="str">
        <f>IF(score!$K39=".",".",IF(score!$K39=0,"0",IF(score!$K39=20,"0",IF(score!$K39=40,"0",IF(score!$K39=60,"0",IF(score!$K39=80,"1",IF(score!$K39=100,"0")))))))</f>
        <v>0</v>
      </c>
      <c r="Y39" t="str">
        <f>IF(score!$L39=".",".",IF(score!$L39=0,"1",IF(score!$L39=20,"0",IF(score!$L39=40,"0",IF(score!$L39=60,"0",IF(score!$L39=80,"0",IF(score!$L39=100,"0")))))))</f>
        <v>0</v>
      </c>
      <c r="Z39" t="str">
        <f>IF(score!$L39=".",".",IF(score!$L39=0,"0",IF(score!$L39=20,"1",IF(score!$L39=40,"0",IF(score!$L39=60,"0",IF(score!$L39=80,"0",IF(score!$L39=100,"0")))))))</f>
        <v>0</v>
      </c>
      <c r="AA39" t="str">
        <f>IF(score!$L39=".",".",IF(score!$L39=0,"0",IF(score!$L39=20,"0",IF(score!$L39=40,"1",IF(score!$L39=60,"0",IF(score!$L39=80,"0",IF(score!$L39=100,"0")))))))</f>
        <v>0</v>
      </c>
      <c r="AB39" t="str">
        <f>IF(score!$L39=".",".",IF(score!$L39=0,"0",IF(score!$L39=20,"0",IF(score!$L39=40,"0",IF(score!$L39=60,"1",IF(score!$L39=80,"0",IF(score!$L39=100,"0")))))))</f>
        <v>0</v>
      </c>
      <c r="AC39" t="str">
        <f>IF(score!$L39=".",".",IF(score!$L39=0,"0",IF(score!$L39=20,"0",IF(score!$L39=40,"0",IF(score!$L39=60,"0",IF(score!$L39=80,"1",IF(score!L39=100,"0")))))))</f>
        <v>0</v>
      </c>
      <c r="AD39" t="str">
        <f>IF(score!$M39=".",".",IF(score!$M39=0,"1",IF(score!$M39=20,"0",IF(score!$M39=40,"0",IF(score!$M39=60,"0",IF(score!$M39=80,"0",IF(score!$M39=100,"0")))))))</f>
        <v>0</v>
      </c>
      <c r="AE39" t="str">
        <f>IF(score!$M39=".",".",IF(score!$M39=0,"0",IF(score!$M39=20,"1",IF(score!$M39=40,"0",IF(score!$M39=60,"0",IF(score!$M39=80,"0",IF(score!$M39=100,"0")))))))</f>
        <v>0</v>
      </c>
      <c r="AF39" t="str">
        <f>IF(score!$M39=".",".",IF(score!$M39=0,"0",IF(score!$M39=20,"0",IF(score!$M39=40,"1",IF(score!$M39=60,"0",IF(score!$M39=80,"0",IF(score!$M39=100,"0")))))))</f>
        <v>0</v>
      </c>
      <c r="AG39" t="str">
        <f>IF(score!$M39=".",".",IF(score!$M39=0,"0",IF(score!$M39=20,"0",IF(score!$M39=40,"0",IF(score!$M39=60,"1",IF(score!$M39=80,"0",IF(score!$M39=100,"0")))))))</f>
        <v>0</v>
      </c>
      <c r="AH39" t="str">
        <f>IF(score!$M39=".",".",IF(score!$M39=0,"0",IF(score!$M39=20,"0",IF(score!$M39=40,"0",IF(score!$M39=60,"0",IF(score!$M39=80,"1",IF(score!$M39=100,"0")))))))</f>
        <v>0</v>
      </c>
      <c r="AI39" t="str">
        <f>IF(score!$N39=".",".",IF(score!$N39=0,"1",IF(score!$N39=25,"0",IF(score!$N39=50,"0",IF(score!$N39=75,"0",IF(score!$N39=100,"0"))))))</f>
        <v>0</v>
      </c>
      <c r="AJ39" t="str">
        <f>IF(score!$N39=".",".",IF(score!$N39=0,"0",IF(score!$N39=25,"1",IF(score!$N39=50,"0",IF(score!$N39=75,"0",IF(score!$N39=100,"0"))))))</f>
        <v>0</v>
      </c>
      <c r="AK39" t="str">
        <f>IF(score!$N39=".",".",IF(score!$N39=0,"0",IF(score!$N39=25,"0",IF(score!$N39=50,"1",IF(score!$N39=75,"0",IF(score!$N39=100,"0"))))))</f>
        <v>0</v>
      </c>
      <c r="AL39" t="str">
        <f>IF(score!$N39=".",".",IF(score!$N39=0,"0",IF(score!$N39=25,"0",IF(score!$N39=50,"0",IF(score!$N39=75,"1",IF(score!$N39=100,"0"))))))</f>
        <v>0</v>
      </c>
      <c r="AN39">
        <f t="shared" si="0"/>
        <v>0</v>
      </c>
      <c r="AO39">
        <f t="shared" si="1"/>
        <v>0</v>
      </c>
      <c r="AP39">
        <f t="shared" si="2"/>
        <v>0</v>
      </c>
      <c r="AQ39">
        <f t="shared" si="3"/>
        <v>0</v>
      </c>
      <c r="AR39">
        <f t="shared" si="4"/>
        <v>0</v>
      </c>
      <c r="AS39">
        <f t="shared" si="5"/>
        <v>0</v>
      </c>
      <c r="AT39">
        <f t="shared" si="6"/>
        <v>0</v>
      </c>
      <c r="AU39">
        <f t="shared" si="7"/>
        <v>0</v>
      </c>
      <c r="AV39">
        <f t="shared" si="8"/>
        <v>0</v>
      </c>
      <c r="AW39">
        <f t="shared" si="9"/>
        <v>0</v>
      </c>
      <c r="AX39">
        <f t="shared" si="10"/>
        <v>0</v>
      </c>
      <c r="AY39">
        <f t="shared" si="11"/>
        <v>0</v>
      </c>
      <c r="AZ39">
        <f t="shared" si="12"/>
        <v>0</v>
      </c>
      <c r="BA39">
        <f t="shared" si="13"/>
        <v>0</v>
      </c>
      <c r="BB39">
        <f t="shared" si="14"/>
        <v>0</v>
      </c>
      <c r="BC39">
        <f t="shared" si="15"/>
        <v>0</v>
      </c>
      <c r="BD39">
        <f t="shared" si="16"/>
        <v>0</v>
      </c>
      <c r="BE39">
        <f t="shared" si="17"/>
        <v>0</v>
      </c>
      <c r="BF39">
        <f t="shared" si="18"/>
        <v>0</v>
      </c>
      <c r="BG39">
        <f t="shared" si="19"/>
        <v>0</v>
      </c>
      <c r="BH39">
        <f t="shared" si="20"/>
        <v>0</v>
      </c>
      <c r="BI39">
        <f t="shared" si="21"/>
        <v>0</v>
      </c>
      <c r="BJ39">
        <f t="shared" si="22"/>
        <v>0</v>
      </c>
      <c r="BK39">
        <f t="shared" si="23"/>
        <v>0</v>
      </c>
      <c r="BL39">
        <f t="shared" si="24"/>
        <v>0</v>
      </c>
      <c r="BM39">
        <f t="shared" si="25"/>
        <v>0</v>
      </c>
      <c r="BN39">
        <f t="shared" si="26"/>
        <v>0</v>
      </c>
      <c r="BO39">
        <f t="shared" si="27"/>
        <v>0</v>
      </c>
      <c r="BP39">
        <f t="shared" si="28"/>
        <v>0</v>
      </c>
      <c r="BQ39">
        <f t="shared" si="29"/>
        <v>0</v>
      </c>
      <c r="BR39">
        <f t="shared" si="30"/>
        <v>0</v>
      </c>
      <c r="BS39">
        <f t="shared" si="31"/>
        <v>0</v>
      </c>
      <c r="BT39">
        <f t="shared" si="32"/>
        <v>0</v>
      </c>
      <c r="BU39">
        <f t="shared" si="33"/>
        <v>0</v>
      </c>
      <c r="BV39">
        <f t="shared" si="34"/>
        <v>0</v>
      </c>
      <c r="BX39">
        <f t="shared" si="35"/>
        <v>0</v>
      </c>
      <c r="BY39">
        <f t="shared" si="36"/>
        <v>0</v>
      </c>
      <c r="BZ39">
        <f t="shared" si="37"/>
        <v>0</v>
      </c>
      <c r="CA39">
        <f t="shared" si="38"/>
        <v>0</v>
      </c>
      <c r="CB39">
        <f t="shared" si="39"/>
        <v>0</v>
      </c>
      <c r="CC39">
        <f t="shared" si="40"/>
        <v>0</v>
      </c>
      <c r="CD39">
        <f t="shared" si="41"/>
        <v>0</v>
      </c>
      <c r="CE39">
        <f t="shared" si="42"/>
        <v>0</v>
      </c>
      <c r="CF39">
        <f t="shared" si="43"/>
        <v>0</v>
      </c>
      <c r="CG39">
        <f t="shared" si="44"/>
        <v>0</v>
      </c>
      <c r="CH39">
        <f t="shared" si="45"/>
        <v>0</v>
      </c>
      <c r="CI39">
        <f t="shared" si="46"/>
        <v>0</v>
      </c>
      <c r="CJ39">
        <f t="shared" si="47"/>
        <v>0</v>
      </c>
      <c r="CK39">
        <f t="shared" si="48"/>
        <v>0</v>
      </c>
      <c r="CL39">
        <f t="shared" si="49"/>
        <v>0</v>
      </c>
      <c r="CM39">
        <f t="shared" si="50"/>
        <v>0</v>
      </c>
      <c r="CN39">
        <f t="shared" si="51"/>
        <v>0</v>
      </c>
      <c r="CO39">
        <f t="shared" si="52"/>
        <v>0</v>
      </c>
      <c r="CP39">
        <f t="shared" si="53"/>
        <v>0</v>
      </c>
      <c r="CQ39">
        <f t="shared" si="54"/>
        <v>0</v>
      </c>
      <c r="CR39">
        <f t="shared" si="55"/>
        <v>0</v>
      </c>
      <c r="CS39">
        <f t="shared" si="56"/>
        <v>0</v>
      </c>
      <c r="CT39">
        <f t="shared" si="57"/>
        <v>0</v>
      </c>
      <c r="CU39">
        <f t="shared" si="58"/>
        <v>0</v>
      </c>
      <c r="CV39">
        <f t="shared" si="59"/>
        <v>0</v>
      </c>
      <c r="CW39">
        <f t="shared" si="60"/>
        <v>0</v>
      </c>
      <c r="CX39">
        <f t="shared" si="61"/>
        <v>0</v>
      </c>
      <c r="CY39">
        <f t="shared" si="62"/>
        <v>0</v>
      </c>
      <c r="CZ39">
        <f t="shared" si="63"/>
        <v>0</v>
      </c>
      <c r="DA39">
        <f t="shared" si="64"/>
        <v>0</v>
      </c>
      <c r="DB39">
        <f t="shared" si="65"/>
        <v>0</v>
      </c>
      <c r="DC39">
        <f t="shared" si="66"/>
        <v>0</v>
      </c>
      <c r="DD39">
        <f t="shared" si="67"/>
        <v>0</v>
      </c>
      <c r="DE39">
        <f t="shared" si="68"/>
        <v>0</v>
      </c>
      <c r="DF39">
        <f t="shared" si="69"/>
        <v>0</v>
      </c>
    </row>
    <row r="40" spans="1:110" x14ac:dyDescent="0.25">
      <c r="A40" s="4">
        <f>raw!$A40:$A40</f>
        <v>43339</v>
      </c>
      <c r="B40" s="6" t="str">
        <f>raw!$B40:$B40</f>
        <v>0002-0011</v>
      </c>
      <c r="D40" t="str">
        <f>IF(score!$C40=".",".",IF(score!$C40=0,"1",IF(score!$C40=25,"0",IF(score!$C40=50,"0",IF(score!$C40=75,"0",IF(score!$C40=100,"0"))))))</f>
        <v>0</v>
      </c>
      <c r="E40" t="str">
        <f>IF(score!$C40=".",".",IF(score!$C40=0,"0",IF(score!$C40=25,"1",IF(score!$C40=50,"0",IF(score!$C40=75,"0",IF(score!$C40=100,"0"))))))</f>
        <v>0</v>
      </c>
      <c r="F40" t="str">
        <f>IF(score!$C40=".",".",IF(score!$C40=0,"0",IF(score!$C40=25,"0",IF(score!$C40=50,"1",IF(score!$C40=75,"0",IF(score!$C40=100,"0"))))))</f>
        <v>0</v>
      </c>
      <c r="G40" t="str">
        <f>IF(score!$C40=".",".",IF(score!$C40=0,"0",IF(score!$C40=25,"0",IF(score!$C40=50,"0",IF(score!$C40=75,"1",IF(score!$C40=100,"0"))))))</f>
        <v>1</v>
      </c>
      <c r="H40" t="str">
        <f>IF(score!$D40=".",".",IF(score!$D40=0,"1",IF(score!$D40=50,"0",IF(score!$D40=100,"0"))))</f>
        <v>0</v>
      </c>
      <c r="I40" t="str">
        <f>IF(score!$D40=".",".",IF(score!$D40=0,"0",IF(score!$D40=50,"1",IF(score!$D40=100,"0"))))</f>
        <v>1</v>
      </c>
      <c r="J40" t="str">
        <f>IF(score!$E40=".",".",IF(score!$E40=0,"1",IF(score!$E40=50,"0",IF(score!$E40=100,"0"))))</f>
        <v>0</v>
      </c>
      <c r="K40" t="str">
        <f>IF(score!$E40=".",".",IF(score!$E40=0,"0",IF(score!$E40=50,"1",IF(score!$E40=100,"0"))))</f>
        <v>1</v>
      </c>
      <c r="L40" t="str">
        <f>IF(score!$F40=".",".",IF(score!$F40=0,"1",IF(score!$F40=100,"0")))</f>
        <v>0</v>
      </c>
      <c r="M40" t="str">
        <f>IF(score!$G40=".",".",IF(score!$G40=0,"1",IF(score!$G40=100,"0")))</f>
        <v>1</v>
      </c>
      <c r="N40" t="str">
        <f>IF(score!$H40=".",".",IF(score!$H40=0,"1",IF(score!$H40=100,"0")))</f>
        <v>0</v>
      </c>
      <c r="O40" t="str">
        <f>IF(score!$I40=".",".",IF(score!$I40=0,"1",IF(score!$I40=50,"0",IF(score!$I40=100,"0"))))</f>
        <v>0</v>
      </c>
      <c r="P40" t="str">
        <f>IF(score!$J40=".",".",IF(score!$J40=0,"1",IF(score!$J40=25,"0",IF(score!$J40=50,"0",IF(score!$J40=75,"0",IF(score!$J40=100,"0"))))))</f>
        <v>0</v>
      </c>
      <c r="Q40" t="str">
        <f>IF(score!$J40=".",".",IF(score!$J40=0,"0",IF(score!$J40=25,"1",IF(score!$J40=50,"0",IF(score!$J40=75,"0",IF(score!$J40=100,"0"))))))</f>
        <v>0</v>
      </c>
      <c r="R40" t="str">
        <f>IF(score!$J40=".",".",IF(score!$J40=0,"0",IF(score!$J40=25,"0",IF(score!$J40=50,"1",IF(score!$J40=75,"0",IF(score!$J40=100,"0"))))))</f>
        <v>0</v>
      </c>
      <c r="S40" t="str">
        <f>IF(score!$J40=".",".",IF(score!$J40=0,"0",IF(score!$J40=25,"0",IF(score!$J40=50,"0",IF(score!$J40=75,"1",IF(score!$J40=100,"0"))))))</f>
        <v>1</v>
      </c>
      <c r="T40" t="str">
        <f>IF(score!$K40=".",".",IF(score!$K40=0,"1",IF(score!$K40=20,"0",IF(score!$K40=40,"0",IF(score!$K40=60,"0",IF(score!$K40=80,"0",IF(score!$K40=100,"0")))))))</f>
        <v>0</v>
      </c>
      <c r="U40" t="str">
        <f>IF(score!$K40=".",".",IF(score!$K40=0,"0",IF(score!$K40=20,"1",IF(score!$K40=40,"0",IF(score!$K40=60,"0",IF(score!$K40=80,"0",IF(score!$K40=100,"0")))))))</f>
        <v>0</v>
      </c>
      <c r="V40" t="str">
        <f>IF(score!$K40=".",".",IF(score!$K40=0,"0",IF(score!$K40=20,"0",IF(score!$K40=40,"1",IF(score!$K40=60,"0",IF(score!$K40=80,"0",IF(score!$K40=100,"0")))))))</f>
        <v>0</v>
      </c>
      <c r="W40" t="str">
        <f>IF(score!$K40=".",".",IF(score!$K40=0,"0",IF(score!$K40=20,"0",IF(score!$K40=40,"0",IF(score!$K40=60,"1",IF(score!$K40=80,"0",IF(score!$K40=100,"0")))))))</f>
        <v>0</v>
      </c>
      <c r="X40" t="str">
        <f>IF(score!$K40=".",".",IF(score!$K40=0,"0",IF(score!$K40=20,"0",IF(score!$K40=40,"0",IF(score!$K40=60,"0",IF(score!$K40=80,"1",IF(score!$K40=100,"0")))))))</f>
        <v>0</v>
      </c>
      <c r="Y40" t="str">
        <f>IF(score!$L40=".",".",IF(score!$L40=0,"1",IF(score!$L40=20,"0",IF(score!$L40=40,"0",IF(score!$L40=60,"0",IF(score!$L40=80,"0",IF(score!$L40=100,"0")))))))</f>
        <v>0</v>
      </c>
      <c r="Z40" t="str">
        <f>IF(score!$L40=".",".",IF(score!$L40=0,"0",IF(score!$L40=20,"1",IF(score!$L40=40,"0",IF(score!$L40=60,"0",IF(score!$L40=80,"0",IF(score!$L40=100,"0")))))))</f>
        <v>0</v>
      </c>
      <c r="AA40" t="str">
        <f>IF(score!$L40=".",".",IF(score!$L40=0,"0",IF(score!$L40=20,"0",IF(score!$L40=40,"1",IF(score!$L40=60,"0",IF(score!$L40=80,"0",IF(score!$L40=100,"0")))))))</f>
        <v>0</v>
      </c>
      <c r="AB40" t="str">
        <f>IF(score!$L40=".",".",IF(score!$L40=0,"0",IF(score!$L40=20,"0",IF(score!$L40=40,"0",IF(score!$L40=60,"1",IF(score!$L40=80,"0",IF(score!$L40=100,"0")))))))</f>
        <v>0</v>
      </c>
      <c r="AC40" t="str">
        <f>IF(score!$L40=".",".",IF(score!$L40=0,"0",IF(score!$L40=20,"0",IF(score!$L40=40,"0",IF(score!$L40=60,"0",IF(score!$L40=80,"1",IF(score!L40=100,"0")))))))</f>
        <v>0</v>
      </c>
      <c r="AD40" t="str">
        <f>IF(score!$M40=".",".",IF(score!$M40=0,"1",IF(score!$M40=20,"0",IF(score!$M40=40,"0",IF(score!$M40=60,"0",IF(score!$M40=80,"0",IF(score!$M40=100,"0")))))))</f>
        <v>0</v>
      </c>
      <c r="AE40" t="str">
        <f>IF(score!$M40=".",".",IF(score!$M40=0,"0",IF(score!$M40=20,"1",IF(score!$M40=40,"0",IF(score!$M40=60,"0",IF(score!$M40=80,"0",IF(score!$M40=100,"0")))))))</f>
        <v>0</v>
      </c>
      <c r="AF40" t="str">
        <f>IF(score!$M40=".",".",IF(score!$M40=0,"0",IF(score!$M40=20,"0",IF(score!$M40=40,"1",IF(score!$M40=60,"0",IF(score!$M40=80,"0",IF(score!$M40=100,"0")))))))</f>
        <v>0</v>
      </c>
      <c r="AG40" t="str">
        <f>IF(score!$M40=".",".",IF(score!$M40=0,"0",IF(score!$M40=20,"0",IF(score!$M40=40,"0",IF(score!$M40=60,"1",IF(score!$M40=80,"0",IF(score!$M40=100,"0")))))))</f>
        <v>0</v>
      </c>
      <c r="AH40" t="str">
        <f>IF(score!$M40=".",".",IF(score!$M40=0,"0",IF(score!$M40=20,"0",IF(score!$M40=40,"0",IF(score!$M40=60,"0",IF(score!$M40=80,"1",IF(score!$M40=100,"0")))))))</f>
        <v>0</v>
      </c>
      <c r="AI40" t="str">
        <f>IF(score!$N40=".",".",IF(score!$N40=0,"1",IF(score!$N40=25,"0",IF(score!$N40=50,"0",IF(score!$N40=75,"0",IF(score!$N40=100,"0"))))))</f>
        <v>0</v>
      </c>
      <c r="AJ40" t="str">
        <f>IF(score!$N40=".",".",IF(score!$N40=0,"0",IF(score!$N40=25,"1",IF(score!$N40=50,"0",IF(score!$N40=75,"0",IF(score!$N40=100,"0"))))))</f>
        <v>0</v>
      </c>
      <c r="AK40" t="str">
        <f>IF(score!$N40=".",".",IF(score!$N40=0,"0",IF(score!$N40=25,"0",IF(score!$N40=50,"1",IF(score!$N40=75,"0",IF(score!$N40=100,"0"))))))</f>
        <v>0</v>
      </c>
      <c r="AL40" t="str">
        <f>IF(score!$N40=".",".",IF(score!$N40=0,"0",IF(score!$N40=25,"0",IF(score!$N40=50,"0",IF(score!$N40=75,"1",IF(score!$N40=100,"0"))))))</f>
        <v>0</v>
      </c>
      <c r="AN40">
        <f t="shared" si="0"/>
        <v>0</v>
      </c>
      <c r="AO40">
        <f t="shared" si="1"/>
        <v>0</v>
      </c>
      <c r="AP40">
        <f t="shared" si="2"/>
        <v>0</v>
      </c>
      <c r="AQ40">
        <f t="shared" si="3"/>
        <v>-1.3187199999999999</v>
      </c>
      <c r="AR40">
        <f t="shared" si="4"/>
        <v>0</v>
      </c>
      <c r="AS40">
        <f t="shared" si="5"/>
        <v>-3.4555500000000001</v>
      </c>
      <c r="AT40">
        <f t="shared" si="6"/>
        <v>0</v>
      </c>
      <c r="AU40">
        <f t="shared" si="7"/>
        <v>-2.7355700000000001</v>
      </c>
      <c r="AV40">
        <f t="shared" si="8"/>
        <v>0</v>
      </c>
      <c r="AW40">
        <f t="shared" si="9"/>
        <v>-5.5174700000000003</v>
      </c>
      <c r="AX40">
        <f t="shared" si="10"/>
        <v>0</v>
      </c>
      <c r="AY40">
        <f t="shared" si="11"/>
        <v>0</v>
      </c>
      <c r="AZ40">
        <f t="shared" si="12"/>
        <v>0</v>
      </c>
      <c r="BA40">
        <f t="shared" si="13"/>
        <v>0</v>
      </c>
      <c r="BB40">
        <f t="shared" si="14"/>
        <v>0</v>
      </c>
      <c r="BC40">
        <f t="shared" si="15"/>
        <v>-3.8012999999999999</v>
      </c>
      <c r="BD40">
        <f t="shared" si="16"/>
        <v>0</v>
      </c>
      <c r="BE40">
        <f t="shared" si="17"/>
        <v>0</v>
      </c>
      <c r="BF40">
        <f t="shared" si="18"/>
        <v>0</v>
      </c>
      <c r="BG40">
        <f t="shared" si="19"/>
        <v>0</v>
      </c>
      <c r="BH40">
        <f t="shared" si="20"/>
        <v>0</v>
      </c>
      <c r="BI40">
        <f t="shared" si="21"/>
        <v>0</v>
      </c>
      <c r="BJ40">
        <f t="shared" si="22"/>
        <v>0</v>
      </c>
      <c r="BK40">
        <f t="shared" si="23"/>
        <v>0</v>
      </c>
      <c r="BL40">
        <f t="shared" si="24"/>
        <v>0</v>
      </c>
      <c r="BM40">
        <f t="shared" si="25"/>
        <v>0</v>
      </c>
      <c r="BN40">
        <f t="shared" si="26"/>
        <v>0</v>
      </c>
      <c r="BO40">
        <f t="shared" si="27"/>
        <v>0</v>
      </c>
      <c r="BP40">
        <f t="shared" si="28"/>
        <v>0</v>
      </c>
      <c r="BQ40">
        <f t="shared" si="29"/>
        <v>0</v>
      </c>
      <c r="BR40">
        <f t="shared" si="30"/>
        <v>0</v>
      </c>
      <c r="BS40">
        <f t="shared" si="31"/>
        <v>0</v>
      </c>
      <c r="BT40">
        <f t="shared" si="32"/>
        <v>0</v>
      </c>
      <c r="BU40">
        <f t="shared" si="33"/>
        <v>0</v>
      </c>
      <c r="BV40">
        <f t="shared" si="34"/>
        <v>0</v>
      </c>
      <c r="BX40">
        <f t="shared" si="35"/>
        <v>0</v>
      </c>
      <c r="BY40">
        <f t="shared" si="36"/>
        <v>0</v>
      </c>
      <c r="BZ40">
        <f t="shared" si="37"/>
        <v>0</v>
      </c>
      <c r="CA40">
        <f t="shared" si="38"/>
        <v>-6.0639999999999999E-2</v>
      </c>
      <c r="CB40">
        <f t="shared" si="39"/>
        <v>0</v>
      </c>
      <c r="CC40">
        <f t="shared" si="40"/>
        <v>1.8684000000000001</v>
      </c>
      <c r="CD40">
        <f t="shared" si="41"/>
        <v>0</v>
      </c>
      <c r="CE40">
        <f t="shared" si="42"/>
        <v>1.43103</v>
      </c>
      <c r="CF40">
        <f t="shared" si="43"/>
        <v>0</v>
      </c>
      <c r="CG40">
        <f t="shared" si="44"/>
        <v>1.6696800000000001</v>
      </c>
      <c r="CH40">
        <f t="shared" si="45"/>
        <v>0</v>
      </c>
      <c r="CI40">
        <f t="shared" si="46"/>
        <v>0</v>
      </c>
      <c r="CJ40">
        <f t="shared" si="47"/>
        <v>0</v>
      </c>
      <c r="CK40">
        <f t="shared" si="48"/>
        <v>0</v>
      </c>
      <c r="CL40">
        <f t="shared" si="49"/>
        <v>0</v>
      </c>
      <c r="CM40">
        <f t="shared" si="50"/>
        <v>0.90383999999999998</v>
      </c>
      <c r="CN40">
        <f t="shared" si="51"/>
        <v>0</v>
      </c>
      <c r="CO40">
        <f t="shared" si="52"/>
        <v>0</v>
      </c>
      <c r="CP40">
        <f t="shared" si="53"/>
        <v>0</v>
      </c>
      <c r="CQ40">
        <f t="shared" si="54"/>
        <v>0</v>
      </c>
      <c r="CR40">
        <f t="shared" si="55"/>
        <v>0</v>
      </c>
      <c r="CS40">
        <f t="shared" si="56"/>
        <v>0</v>
      </c>
      <c r="CT40">
        <f t="shared" si="57"/>
        <v>0</v>
      </c>
      <c r="CU40">
        <f t="shared" si="58"/>
        <v>0</v>
      </c>
      <c r="CV40">
        <f t="shared" si="59"/>
        <v>0</v>
      </c>
      <c r="CW40">
        <f t="shared" si="60"/>
        <v>0</v>
      </c>
      <c r="CX40">
        <f t="shared" si="61"/>
        <v>0</v>
      </c>
      <c r="CY40">
        <f t="shared" si="62"/>
        <v>0</v>
      </c>
      <c r="CZ40">
        <f t="shared" si="63"/>
        <v>0</v>
      </c>
      <c r="DA40">
        <f t="shared" si="64"/>
        <v>0</v>
      </c>
      <c r="DB40">
        <f t="shared" si="65"/>
        <v>0</v>
      </c>
      <c r="DC40">
        <f t="shared" si="66"/>
        <v>0</v>
      </c>
      <c r="DD40">
        <f t="shared" si="67"/>
        <v>0</v>
      </c>
      <c r="DE40">
        <f t="shared" si="68"/>
        <v>0</v>
      </c>
      <c r="DF40">
        <f t="shared" si="69"/>
        <v>0</v>
      </c>
    </row>
    <row r="41" spans="1:110" x14ac:dyDescent="0.25">
      <c r="A41" s="4">
        <f>raw!$A41:$A41</f>
        <v>43339</v>
      </c>
      <c r="B41" s="6" t="str">
        <f>raw!$B41:$B41</f>
        <v>0002-0012</v>
      </c>
      <c r="D41" t="str">
        <f>IF(score!$C41=".",".",IF(score!$C41=0,"1",IF(score!$C41=25,"0",IF(score!$C41=50,"0",IF(score!$C41=75,"0",IF(score!$C41=100,"0"))))))</f>
        <v>0</v>
      </c>
      <c r="E41" t="str">
        <f>IF(score!$C41=".",".",IF(score!$C41=0,"0",IF(score!$C41=25,"1",IF(score!$C41=50,"0",IF(score!$C41=75,"0",IF(score!$C41=100,"0"))))))</f>
        <v>0</v>
      </c>
      <c r="F41" t="str">
        <f>IF(score!$C41=".",".",IF(score!$C41=0,"0",IF(score!$C41=25,"0",IF(score!$C41=50,"1",IF(score!$C41=75,"0",IF(score!$C41=100,"0"))))))</f>
        <v>1</v>
      </c>
      <c r="G41" t="str">
        <f>IF(score!$C41=".",".",IF(score!$C41=0,"0",IF(score!$C41=25,"0",IF(score!$C41=50,"0",IF(score!$C41=75,"1",IF(score!$C41=100,"0"))))))</f>
        <v>0</v>
      </c>
      <c r="H41" t="str">
        <f>IF(score!$D41=".",".",IF(score!$D41=0,"1",IF(score!$D41=50,"0",IF(score!$D41=100,"0"))))</f>
        <v>0</v>
      </c>
      <c r="I41" t="str">
        <f>IF(score!$D41=".",".",IF(score!$D41=0,"0",IF(score!$D41=50,"1",IF(score!$D41=100,"0"))))</f>
        <v>0</v>
      </c>
      <c r="J41" t="str">
        <f>IF(score!$E41=".",".",IF(score!$E41=0,"1",IF(score!$E41=50,"0",IF(score!$E41=100,"0"))))</f>
        <v>0</v>
      </c>
      <c r="K41" t="str">
        <f>IF(score!$E41=".",".",IF(score!$E41=0,"0",IF(score!$E41=50,"1",IF(score!$E41=100,"0"))))</f>
        <v>0</v>
      </c>
      <c r="L41" t="str">
        <f>IF(score!$F41=".",".",IF(score!$F41=0,"1",IF(score!$F41=100,"0")))</f>
        <v>0</v>
      </c>
      <c r="M41" t="str">
        <f>IF(score!$G41=".",".",IF(score!$G41=0,"1",IF(score!$G41=100,"0")))</f>
        <v>0</v>
      </c>
      <c r="N41" t="str">
        <f>IF(score!$H41=".",".",IF(score!$H41=0,"1",IF(score!$H41=100,"0")))</f>
        <v>0</v>
      </c>
      <c r="O41" t="str">
        <f>IF(score!$I41=".",".",IF(score!$I41=0,"1",IF(score!$I41=50,"0",IF(score!$I41=100,"0"))))</f>
        <v>0</v>
      </c>
      <c r="P41" t="str">
        <f>IF(score!$J41=".",".",IF(score!$J41=0,"1",IF(score!$J41=25,"0",IF(score!$J41=50,"0",IF(score!$J41=75,"0",IF(score!$J41=100,"0"))))))</f>
        <v>0</v>
      </c>
      <c r="Q41" t="str">
        <f>IF(score!$J41=".",".",IF(score!$J41=0,"0",IF(score!$J41=25,"1",IF(score!$J41=50,"0",IF(score!$J41=75,"0",IF(score!$J41=100,"0"))))))</f>
        <v>0</v>
      </c>
      <c r="R41" t="str">
        <f>IF(score!$J41=".",".",IF(score!$J41=0,"0",IF(score!$J41=25,"0",IF(score!$J41=50,"1",IF(score!$J41=75,"0",IF(score!$J41=100,"0"))))))</f>
        <v>1</v>
      </c>
      <c r="S41" t="str">
        <f>IF(score!$J41=".",".",IF(score!$J41=0,"0",IF(score!$J41=25,"0",IF(score!$J41=50,"0",IF(score!$J41=75,"1",IF(score!$J41=100,"0"))))))</f>
        <v>0</v>
      </c>
      <c r="T41" t="str">
        <f>IF(score!$K41=".",".",IF(score!$K41=0,"1",IF(score!$K41=20,"0",IF(score!$K41=40,"0",IF(score!$K41=60,"0",IF(score!$K41=80,"0",IF(score!$K41=100,"0")))))))</f>
        <v>0</v>
      </c>
      <c r="U41" t="str">
        <f>IF(score!$K41=".",".",IF(score!$K41=0,"0",IF(score!$K41=20,"1",IF(score!$K41=40,"0",IF(score!$K41=60,"0",IF(score!$K41=80,"0",IF(score!$K41=100,"0")))))))</f>
        <v>0</v>
      </c>
      <c r="V41" t="str">
        <f>IF(score!$K41=".",".",IF(score!$K41=0,"0",IF(score!$K41=20,"0",IF(score!$K41=40,"1",IF(score!$K41=60,"0",IF(score!$K41=80,"0",IF(score!$K41=100,"0")))))))</f>
        <v>0</v>
      </c>
      <c r="W41" t="str">
        <f>IF(score!$K41=".",".",IF(score!$K41=0,"0",IF(score!$K41=20,"0",IF(score!$K41=40,"0",IF(score!$K41=60,"1",IF(score!$K41=80,"0",IF(score!$K41=100,"0")))))))</f>
        <v>0</v>
      </c>
      <c r="X41" t="str">
        <f>IF(score!$K41=".",".",IF(score!$K41=0,"0",IF(score!$K41=20,"0",IF(score!$K41=40,"0",IF(score!$K41=60,"0",IF(score!$K41=80,"1",IF(score!$K41=100,"0")))))))</f>
        <v>0</v>
      </c>
      <c r="Y41" t="str">
        <f>IF(score!$L41=".",".",IF(score!$L41=0,"1",IF(score!$L41=20,"0",IF(score!$L41=40,"0",IF(score!$L41=60,"0",IF(score!$L41=80,"0",IF(score!$L41=100,"0")))))))</f>
        <v>0</v>
      </c>
      <c r="Z41" t="str">
        <f>IF(score!$L41=".",".",IF(score!$L41=0,"0",IF(score!$L41=20,"1",IF(score!$L41=40,"0",IF(score!$L41=60,"0",IF(score!$L41=80,"0",IF(score!$L41=100,"0")))))))</f>
        <v>0</v>
      </c>
      <c r="AA41" t="str">
        <f>IF(score!$L41=".",".",IF(score!$L41=0,"0",IF(score!$L41=20,"0",IF(score!$L41=40,"1",IF(score!$L41=60,"0",IF(score!$L41=80,"0",IF(score!$L41=100,"0")))))))</f>
        <v>0</v>
      </c>
      <c r="AB41" t="str">
        <f>IF(score!$L41=".",".",IF(score!$L41=0,"0",IF(score!$L41=20,"0",IF(score!$L41=40,"0",IF(score!$L41=60,"1",IF(score!$L41=80,"0",IF(score!$L41=100,"0")))))))</f>
        <v>0</v>
      </c>
      <c r="AC41" t="str">
        <f>IF(score!$L41=".",".",IF(score!$L41=0,"0",IF(score!$L41=20,"0",IF(score!$L41=40,"0",IF(score!$L41=60,"0",IF(score!$L41=80,"1",IF(score!L41=100,"0")))))))</f>
        <v>0</v>
      </c>
      <c r="AD41" t="str">
        <f>IF(score!$M41=".",".",IF(score!$M41=0,"1",IF(score!$M41=20,"0",IF(score!$M41=40,"0",IF(score!$M41=60,"0",IF(score!$M41=80,"0",IF(score!$M41=100,"0")))))))</f>
        <v>0</v>
      </c>
      <c r="AE41" t="str">
        <f>IF(score!$M41=".",".",IF(score!$M41=0,"0",IF(score!$M41=20,"1",IF(score!$M41=40,"0",IF(score!$M41=60,"0",IF(score!$M41=80,"0",IF(score!$M41=100,"0")))))))</f>
        <v>0</v>
      </c>
      <c r="AF41" t="str">
        <f>IF(score!$M41=".",".",IF(score!$M41=0,"0",IF(score!$M41=20,"0",IF(score!$M41=40,"1",IF(score!$M41=60,"0",IF(score!$M41=80,"0",IF(score!$M41=100,"0")))))))</f>
        <v>0</v>
      </c>
      <c r="AG41" t="str">
        <f>IF(score!$M41=".",".",IF(score!$M41=0,"0",IF(score!$M41=20,"0",IF(score!$M41=40,"0",IF(score!$M41=60,"1",IF(score!$M41=80,"0",IF(score!$M41=100,"0")))))))</f>
        <v>0</v>
      </c>
      <c r="AH41" t="str">
        <f>IF(score!$M41=".",".",IF(score!$M41=0,"0",IF(score!$M41=20,"0",IF(score!$M41=40,"0",IF(score!$M41=60,"0",IF(score!$M41=80,"1",IF(score!$M41=100,"0")))))))</f>
        <v>0</v>
      </c>
      <c r="AI41" t="str">
        <f>IF(score!$N41=".",".",IF(score!$N41=0,"1",IF(score!$N41=25,"0",IF(score!$N41=50,"0",IF(score!$N41=75,"0",IF(score!$N41=100,"0"))))))</f>
        <v>0</v>
      </c>
      <c r="AJ41" t="str">
        <f>IF(score!$N41=".",".",IF(score!$N41=0,"0",IF(score!$N41=25,"1",IF(score!$N41=50,"0",IF(score!$N41=75,"0",IF(score!$N41=100,"0"))))))</f>
        <v>0</v>
      </c>
      <c r="AK41" t="str">
        <f>IF(score!$N41=".",".",IF(score!$N41=0,"0",IF(score!$N41=25,"0",IF(score!$N41=50,"1",IF(score!$N41=75,"0",IF(score!$N41=100,"0"))))))</f>
        <v>1</v>
      </c>
      <c r="AL41" t="str">
        <f>IF(score!$N41=".",".",IF(score!$N41=0,"0",IF(score!$N41=25,"0",IF(score!$N41=50,"0",IF(score!$N41=75,"1",IF(score!$N41=100,"0"))))))</f>
        <v>0</v>
      </c>
      <c r="AN41">
        <f t="shared" si="0"/>
        <v>0</v>
      </c>
      <c r="AO41">
        <f t="shared" si="1"/>
        <v>0</v>
      </c>
      <c r="AP41">
        <f t="shared" si="2"/>
        <v>-3.0239600000000002</v>
      </c>
      <c r="AQ41">
        <f t="shared" si="3"/>
        <v>0</v>
      </c>
      <c r="AR41">
        <f t="shared" si="4"/>
        <v>0</v>
      </c>
      <c r="AS41">
        <f t="shared" si="5"/>
        <v>0</v>
      </c>
      <c r="AT41">
        <f t="shared" si="6"/>
        <v>0</v>
      </c>
      <c r="AU41">
        <f t="shared" si="7"/>
        <v>0</v>
      </c>
      <c r="AV41">
        <f t="shared" si="8"/>
        <v>0</v>
      </c>
      <c r="AW41">
        <f t="shared" si="9"/>
        <v>0</v>
      </c>
      <c r="AX41">
        <f t="shared" si="10"/>
        <v>0</v>
      </c>
      <c r="AY41">
        <f t="shared" si="11"/>
        <v>0</v>
      </c>
      <c r="AZ41">
        <f t="shared" si="12"/>
        <v>0</v>
      </c>
      <c r="BA41">
        <f t="shared" si="13"/>
        <v>0</v>
      </c>
      <c r="BB41">
        <f t="shared" si="14"/>
        <v>-6.5052199999999996</v>
      </c>
      <c r="BC41">
        <f t="shared" si="15"/>
        <v>0</v>
      </c>
      <c r="BD41">
        <f t="shared" si="16"/>
        <v>0</v>
      </c>
      <c r="BE41">
        <f t="shared" si="17"/>
        <v>0</v>
      </c>
      <c r="BF41">
        <f t="shared" si="18"/>
        <v>0</v>
      </c>
      <c r="BG41">
        <f t="shared" si="19"/>
        <v>0</v>
      </c>
      <c r="BH41">
        <f t="shared" si="20"/>
        <v>0</v>
      </c>
      <c r="BI41">
        <f t="shared" si="21"/>
        <v>0</v>
      </c>
      <c r="BJ41">
        <f t="shared" si="22"/>
        <v>0</v>
      </c>
      <c r="BK41">
        <f t="shared" si="23"/>
        <v>0</v>
      </c>
      <c r="BL41">
        <f t="shared" si="24"/>
        <v>0</v>
      </c>
      <c r="BM41">
        <f t="shared" si="25"/>
        <v>0</v>
      </c>
      <c r="BN41">
        <f t="shared" si="26"/>
        <v>0</v>
      </c>
      <c r="BO41">
        <f t="shared" si="27"/>
        <v>0</v>
      </c>
      <c r="BP41">
        <f t="shared" si="28"/>
        <v>0</v>
      </c>
      <c r="BQ41">
        <f t="shared" si="29"/>
        <v>0</v>
      </c>
      <c r="BR41">
        <f t="shared" si="30"/>
        <v>0</v>
      </c>
      <c r="BS41">
        <f t="shared" si="31"/>
        <v>0</v>
      </c>
      <c r="BT41">
        <f t="shared" si="32"/>
        <v>0</v>
      </c>
      <c r="BU41">
        <f t="shared" si="33"/>
        <v>-0.18043000000000001</v>
      </c>
      <c r="BV41">
        <f t="shared" si="34"/>
        <v>0</v>
      </c>
      <c r="BX41">
        <f t="shared" si="35"/>
        <v>0</v>
      </c>
      <c r="BY41">
        <f t="shared" si="36"/>
        <v>0</v>
      </c>
      <c r="BZ41">
        <f t="shared" si="37"/>
        <v>3.4819999999999997E-2</v>
      </c>
      <c r="CA41">
        <f t="shared" si="38"/>
        <v>0</v>
      </c>
      <c r="CB41">
        <f t="shared" si="39"/>
        <v>0</v>
      </c>
      <c r="CC41">
        <f t="shared" si="40"/>
        <v>0</v>
      </c>
      <c r="CD41">
        <f t="shared" si="41"/>
        <v>0</v>
      </c>
      <c r="CE41">
        <f t="shared" si="42"/>
        <v>0</v>
      </c>
      <c r="CF41">
        <f t="shared" si="43"/>
        <v>0</v>
      </c>
      <c r="CG41">
        <f t="shared" si="44"/>
        <v>0</v>
      </c>
      <c r="CH41">
        <f t="shared" si="45"/>
        <v>0</v>
      </c>
      <c r="CI41">
        <f t="shared" si="46"/>
        <v>0</v>
      </c>
      <c r="CJ41">
        <f t="shared" si="47"/>
        <v>0</v>
      </c>
      <c r="CK41">
        <f t="shared" si="48"/>
        <v>0</v>
      </c>
      <c r="CL41">
        <f t="shared" si="49"/>
        <v>1.4938400000000001</v>
      </c>
      <c r="CM41">
        <f t="shared" si="50"/>
        <v>0</v>
      </c>
      <c r="CN41">
        <f t="shared" si="51"/>
        <v>0</v>
      </c>
      <c r="CO41">
        <f t="shared" si="52"/>
        <v>0</v>
      </c>
      <c r="CP41">
        <f t="shared" si="53"/>
        <v>0</v>
      </c>
      <c r="CQ41">
        <f t="shared" si="54"/>
        <v>0</v>
      </c>
      <c r="CR41">
        <f t="shared" si="55"/>
        <v>0</v>
      </c>
      <c r="CS41">
        <f t="shared" si="56"/>
        <v>0</v>
      </c>
      <c r="CT41">
        <f t="shared" si="57"/>
        <v>0</v>
      </c>
      <c r="CU41">
        <f t="shared" si="58"/>
        <v>0</v>
      </c>
      <c r="CV41">
        <f t="shared" si="59"/>
        <v>0</v>
      </c>
      <c r="CW41">
        <f t="shared" si="60"/>
        <v>0</v>
      </c>
      <c r="CX41">
        <f t="shared" si="61"/>
        <v>0</v>
      </c>
      <c r="CY41">
        <f t="shared" si="62"/>
        <v>0</v>
      </c>
      <c r="CZ41">
        <f t="shared" si="63"/>
        <v>0</v>
      </c>
      <c r="DA41">
        <f t="shared" si="64"/>
        <v>0</v>
      </c>
      <c r="DB41">
        <f t="shared" si="65"/>
        <v>0</v>
      </c>
      <c r="DC41">
        <f t="shared" si="66"/>
        <v>0</v>
      </c>
      <c r="DD41">
        <f t="shared" si="67"/>
        <v>0</v>
      </c>
      <c r="DE41">
        <f t="shared" si="68"/>
        <v>-5.63286</v>
      </c>
      <c r="DF41">
        <f t="shared" si="69"/>
        <v>0</v>
      </c>
    </row>
    <row r="42" spans="1:110" x14ac:dyDescent="0.25">
      <c r="A42" s="4">
        <f>raw!$A42:$A42</f>
        <v>43339</v>
      </c>
      <c r="B42" s="6" t="str">
        <f>raw!$B42:$B42</f>
        <v>0002-0013</v>
      </c>
      <c r="D42" t="str">
        <f>IF(score!$C42=".",".",IF(score!$C42=0,"1",IF(score!$C42=25,"0",IF(score!$C42=50,"0",IF(score!$C42=75,"0",IF(score!$C42=100,"0"))))))</f>
        <v>0</v>
      </c>
      <c r="E42" t="str">
        <f>IF(score!$C42=".",".",IF(score!$C42=0,"0",IF(score!$C42=25,"1",IF(score!$C42=50,"0",IF(score!$C42=75,"0",IF(score!$C42=100,"0"))))))</f>
        <v>0</v>
      </c>
      <c r="F42" t="str">
        <f>IF(score!$C42=".",".",IF(score!$C42=0,"0",IF(score!$C42=25,"0",IF(score!$C42=50,"1",IF(score!$C42=75,"0",IF(score!$C42=100,"0"))))))</f>
        <v>1</v>
      </c>
      <c r="G42" t="str">
        <f>IF(score!$C42=".",".",IF(score!$C42=0,"0",IF(score!$C42=25,"0",IF(score!$C42=50,"0",IF(score!$C42=75,"1",IF(score!$C42=100,"0"))))))</f>
        <v>0</v>
      </c>
      <c r="H42" t="str">
        <f>IF(score!$D42=".",".",IF(score!$D42=0,"1",IF(score!$D42=50,"0",IF(score!$D42=100,"0"))))</f>
        <v>0</v>
      </c>
      <c r="I42" t="str">
        <f>IF(score!$D42=".",".",IF(score!$D42=0,"0",IF(score!$D42=50,"1",IF(score!$D42=100,"0"))))</f>
        <v>1</v>
      </c>
      <c r="J42" t="str">
        <f>IF(score!$E42=".",".",IF(score!$E42=0,"1",IF(score!$E42=50,"0",IF(score!$E42=100,"0"))))</f>
        <v>0</v>
      </c>
      <c r="K42" t="str">
        <f>IF(score!$E42=".",".",IF(score!$E42=0,"0",IF(score!$E42=50,"1",IF(score!$E42=100,"0"))))</f>
        <v>1</v>
      </c>
      <c r="L42" t="str">
        <f>IF(score!$F42=".",".",IF(score!$F42=0,"1",IF(score!$F42=100,"0")))</f>
        <v>0</v>
      </c>
      <c r="M42" t="str">
        <f>IF(score!$G42=".",".",IF(score!$G42=0,"1",IF(score!$G42=100,"0")))</f>
        <v>1</v>
      </c>
      <c r="N42" t="str">
        <f>IF(score!$H42=".",".",IF(score!$H42=0,"1",IF(score!$H42=100,"0")))</f>
        <v>1</v>
      </c>
      <c r="O42" t="str">
        <f>IF(score!$I42=".",".",IF(score!$I42=0,"1",IF(score!$I42=50,"0",IF(score!$I42=100,"0"))))</f>
        <v>1</v>
      </c>
      <c r="P42" t="str">
        <f>IF(score!$J42=".",".",IF(score!$J42=0,"1",IF(score!$J42=25,"0",IF(score!$J42=50,"0",IF(score!$J42=75,"0",IF(score!$J42=100,"0"))))))</f>
        <v>0</v>
      </c>
      <c r="Q42" t="str">
        <f>IF(score!$J42=".",".",IF(score!$J42=0,"0",IF(score!$J42=25,"1",IF(score!$J42=50,"0",IF(score!$J42=75,"0",IF(score!$J42=100,"0"))))))</f>
        <v>0</v>
      </c>
      <c r="R42" t="str">
        <f>IF(score!$J42=".",".",IF(score!$J42=0,"0",IF(score!$J42=25,"0",IF(score!$J42=50,"1",IF(score!$J42=75,"0",IF(score!$J42=100,"0"))))))</f>
        <v>1</v>
      </c>
      <c r="S42" t="str">
        <f>IF(score!$J42=".",".",IF(score!$J42=0,"0",IF(score!$J42=25,"0",IF(score!$J42=50,"0",IF(score!$J42=75,"1",IF(score!$J42=100,"0"))))))</f>
        <v>0</v>
      </c>
      <c r="T42" t="str">
        <f>IF(score!$K42=".",".",IF(score!$K42=0,"1",IF(score!$K42=20,"0",IF(score!$K42=40,"0",IF(score!$K42=60,"0",IF(score!$K42=80,"0",IF(score!$K42=100,"0")))))))</f>
        <v>0</v>
      </c>
      <c r="U42" t="str">
        <f>IF(score!$K42=".",".",IF(score!$K42=0,"0",IF(score!$K42=20,"1",IF(score!$K42=40,"0",IF(score!$K42=60,"0",IF(score!$K42=80,"0",IF(score!$K42=100,"0")))))))</f>
        <v>0</v>
      </c>
      <c r="V42" t="str">
        <f>IF(score!$K42=".",".",IF(score!$K42=0,"0",IF(score!$K42=20,"0",IF(score!$K42=40,"1",IF(score!$K42=60,"0",IF(score!$K42=80,"0",IF(score!$K42=100,"0")))))))</f>
        <v>0</v>
      </c>
      <c r="W42" t="str">
        <f>IF(score!$K42=".",".",IF(score!$K42=0,"0",IF(score!$K42=20,"0",IF(score!$K42=40,"0",IF(score!$K42=60,"1",IF(score!$K42=80,"0",IF(score!$K42=100,"0")))))))</f>
        <v>1</v>
      </c>
      <c r="X42" t="str">
        <f>IF(score!$K42=".",".",IF(score!$K42=0,"0",IF(score!$K42=20,"0",IF(score!$K42=40,"0",IF(score!$K42=60,"0",IF(score!$K42=80,"1",IF(score!$K42=100,"0")))))))</f>
        <v>0</v>
      </c>
      <c r="Y42" t="str">
        <f>IF(score!$L42=".",".",IF(score!$L42=0,"1",IF(score!$L42=20,"0",IF(score!$L42=40,"0",IF(score!$L42=60,"0",IF(score!$L42=80,"0",IF(score!$L42=100,"0")))))))</f>
        <v>0</v>
      </c>
      <c r="Z42" t="str">
        <f>IF(score!$L42=".",".",IF(score!$L42=0,"0",IF(score!$L42=20,"1",IF(score!$L42=40,"0",IF(score!$L42=60,"0",IF(score!$L42=80,"0",IF(score!$L42=100,"0")))))))</f>
        <v>0</v>
      </c>
      <c r="AA42" t="str">
        <f>IF(score!$L42=".",".",IF(score!$L42=0,"0",IF(score!$L42=20,"0",IF(score!$L42=40,"1",IF(score!$L42=60,"0",IF(score!$L42=80,"0",IF(score!$L42=100,"0")))))))</f>
        <v>0</v>
      </c>
      <c r="AB42" t="str">
        <f>IF(score!$L42=".",".",IF(score!$L42=0,"0",IF(score!$L42=20,"0",IF(score!$L42=40,"0",IF(score!$L42=60,"1",IF(score!$L42=80,"0",IF(score!$L42=100,"0")))))))</f>
        <v>1</v>
      </c>
      <c r="AC42" t="str">
        <f>IF(score!$L42=".",".",IF(score!$L42=0,"0",IF(score!$L42=20,"0",IF(score!$L42=40,"0",IF(score!$L42=60,"0",IF(score!$L42=80,"1",IF(score!L42=100,"0")))))))</f>
        <v>0</v>
      </c>
      <c r="AD42" t="str">
        <f>IF(score!$M42=".",".",IF(score!$M42=0,"1",IF(score!$M42=20,"0",IF(score!$M42=40,"0",IF(score!$M42=60,"0",IF(score!$M42=80,"0",IF(score!$M42=100,"0")))))))</f>
        <v>0</v>
      </c>
      <c r="AE42" t="str">
        <f>IF(score!$M42=".",".",IF(score!$M42=0,"0",IF(score!$M42=20,"1",IF(score!$M42=40,"0",IF(score!$M42=60,"0",IF(score!$M42=80,"0",IF(score!$M42=100,"0")))))))</f>
        <v>0</v>
      </c>
      <c r="AF42" t="str">
        <f>IF(score!$M42=".",".",IF(score!$M42=0,"0",IF(score!$M42=20,"0",IF(score!$M42=40,"1",IF(score!$M42=60,"0",IF(score!$M42=80,"0",IF(score!$M42=100,"0")))))))</f>
        <v>0</v>
      </c>
      <c r="AG42" t="str">
        <f>IF(score!$M42=".",".",IF(score!$M42=0,"0",IF(score!$M42=20,"0",IF(score!$M42=40,"0",IF(score!$M42=60,"1",IF(score!$M42=80,"0",IF(score!$M42=100,"0")))))))</f>
        <v>1</v>
      </c>
      <c r="AH42" t="str">
        <f>IF(score!$M42=".",".",IF(score!$M42=0,"0",IF(score!$M42=20,"0",IF(score!$M42=40,"0",IF(score!$M42=60,"0",IF(score!$M42=80,"1",IF(score!$M42=100,"0")))))))</f>
        <v>0</v>
      </c>
      <c r="AI42" t="str">
        <f>IF(score!$N42=".",".",IF(score!$N42=0,"1",IF(score!$N42=25,"0",IF(score!$N42=50,"0",IF(score!$N42=75,"0",IF(score!$N42=100,"0"))))))</f>
        <v>0</v>
      </c>
      <c r="AJ42" t="str">
        <f>IF(score!$N42=".",".",IF(score!$N42=0,"0",IF(score!$N42=25,"1",IF(score!$N42=50,"0",IF(score!$N42=75,"0",IF(score!$N42=100,"0"))))))</f>
        <v>0</v>
      </c>
      <c r="AK42" t="str">
        <f>IF(score!$N42=".",".",IF(score!$N42=0,"0",IF(score!$N42=25,"0",IF(score!$N42=50,"1",IF(score!$N42=75,"0",IF(score!$N42=100,"0"))))))</f>
        <v>1</v>
      </c>
      <c r="AL42" t="str">
        <f>IF(score!$N42=".",".",IF(score!$N42=0,"0",IF(score!$N42=25,"0",IF(score!$N42=50,"0",IF(score!$N42=75,"1",IF(score!$N42=100,"0"))))))</f>
        <v>0</v>
      </c>
      <c r="AN42">
        <f t="shared" si="0"/>
        <v>0</v>
      </c>
      <c r="AO42">
        <f t="shared" si="1"/>
        <v>0</v>
      </c>
      <c r="AP42">
        <f t="shared" si="2"/>
        <v>-3.0239600000000002</v>
      </c>
      <c r="AQ42">
        <f t="shared" si="3"/>
        <v>0</v>
      </c>
      <c r="AR42">
        <f t="shared" si="4"/>
        <v>0</v>
      </c>
      <c r="AS42">
        <f t="shared" si="5"/>
        <v>-3.4555500000000001</v>
      </c>
      <c r="AT42">
        <f t="shared" si="6"/>
        <v>0</v>
      </c>
      <c r="AU42">
        <f t="shared" si="7"/>
        <v>-2.7355700000000001</v>
      </c>
      <c r="AV42">
        <f t="shared" si="8"/>
        <v>0</v>
      </c>
      <c r="AW42">
        <f t="shared" si="9"/>
        <v>-5.5174700000000003</v>
      </c>
      <c r="AX42">
        <f t="shared" si="10"/>
        <v>3.04365</v>
      </c>
      <c r="AY42">
        <f t="shared" si="11"/>
        <v>2.32091</v>
      </c>
      <c r="AZ42">
        <f t="shared" si="12"/>
        <v>0</v>
      </c>
      <c r="BA42">
        <f t="shared" si="13"/>
        <v>0</v>
      </c>
      <c r="BB42">
        <f t="shared" si="14"/>
        <v>-6.5052199999999996</v>
      </c>
      <c r="BC42">
        <f t="shared" si="15"/>
        <v>0</v>
      </c>
      <c r="BD42">
        <f t="shared" si="16"/>
        <v>0</v>
      </c>
      <c r="BE42">
        <f t="shared" si="17"/>
        <v>0</v>
      </c>
      <c r="BF42">
        <f t="shared" si="18"/>
        <v>0</v>
      </c>
      <c r="BG42">
        <f t="shared" si="19"/>
        <v>1.3668899999999999</v>
      </c>
      <c r="BH42">
        <f t="shared" si="20"/>
        <v>0</v>
      </c>
      <c r="BI42">
        <f t="shared" si="21"/>
        <v>0</v>
      </c>
      <c r="BJ42">
        <f t="shared" si="22"/>
        <v>0</v>
      </c>
      <c r="BK42">
        <f t="shared" si="23"/>
        <v>0</v>
      </c>
      <c r="BL42">
        <f t="shared" si="24"/>
        <v>-1.1438699999999999</v>
      </c>
      <c r="BM42">
        <f t="shared" si="25"/>
        <v>0</v>
      </c>
      <c r="BN42">
        <f t="shared" si="26"/>
        <v>0</v>
      </c>
      <c r="BO42">
        <f t="shared" si="27"/>
        <v>0</v>
      </c>
      <c r="BP42">
        <f t="shared" si="28"/>
        <v>0</v>
      </c>
      <c r="BQ42">
        <f t="shared" si="29"/>
        <v>1.28044</v>
      </c>
      <c r="BR42">
        <f t="shared" si="30"/>
        <v>0</v>
      </c>
      <c r="BS42">
        <f t="shared" si="31"/>
        <v>0</v>
      </c>
      <c r="BT42">
        <f t="shared" si="32"/>
        <v>0</v>
      </c>
      <c r="BU42">
        <f t="shared" si="33"/>
        <v>-0.18043000000000001</v>
      </c>
      <c r="BV42">
        <f t="shared" si="34"/>
        <v>0</v>
      </c>
      <c r="BX42">
        <f t="shared" si="35"/>
        <v>0</v>
      </c>
      <c r="BY42">
        <f t="shared" si="36"/>
        <v>0</v>
      </c>
      <c r="BZ42">
        <f t="shared" si="37"/>
        <v>3.4819999999999997E-2</v>
      </c>
      <c r="CA42">
        <f t="shared" si="38"/>
        <v>0</v>
      </c>
      <c r="CB42">
        <f t="shared" si="39"/>
        <v>0</v>
      </c>
      <c r="CC42">
        <f t="shared" si="40"/>
        <v>1.8684000000000001</v>
      </c>
      <c r="CD42">
        <f t="shared" si="41"/>
        <v>0</v>
      </c>
      <c r="CE42">
        <f t="shared" si="42"/>
        <v>1.43103</v>
      </c>
      <c r="CF42">
        <f t="shared" si="43"/>
        <v>0</v>
      </c>
      <c r="CG42">
        <f t="shared" si="44"/>
        <v>1.6696800000000001</v>
      </c>
      <c r="CH42">
        <f t="shared" si="45"/>
        <v>-6.8267199999999999</v>
      </c>
      <c r="CI42">
        <f t="shared" si="46"/>
        <v>-5.6992099999999999</v>
      </c>
      <c r="CJ42">
        <f t="shared" si="47"/>
        <v>0</v>
      </c>
      <c r="CK42">
        <f t="shared" si="48"/>
        <v>0</v>
      </c>
      <c r="CL42">
        <f t="shared" si="49"/>
        <v>1.4938400000000001</v>
      </c>
      <c r="CM42">
        <f t="shared" si="50"/>
        <v>0</v>
      </c>
      <c r="CN42">
        <f t="shared" si="51"/>
        <v>0</v>
      </c>
      <c r="CO42">
        <f t="shared" si="52"/>
        <v>0</v>
      </c>
      <c r="CP42">
        <f t="shared" si="53"/>
        <v>0</v>
      </c>
      <c r="CQ42">
        <f t="shared" si="54"/>
        <v>-4.09842</v>
      </c>
      <c r="CR42">
        <f t="shared" si="55"/>
        <v>0</v>
      </c>
      <c r="CS42">
        <f t="shared" si="56"/>
        <v>0</v>
      </c>
      <c r="CT42">
        <f t="shared" si="57"/>
        <v>0</v>
      </c>
      <c r="CU42">
        <f t="shared" si="58"/>
        <v>0</v>
      </c>
      <c r="CV42">
        <f t="shared" si="59"/>
        <v>-1.65178</v>
      </c>
      <c r="CW42">
        <f t="shared" si="60"/>
        <v>0</v>
      </c>
      <c r="CX42">
        <f t="shared" si="61"/>
        <v>0</v>
      </c>
      <c r="CY42">
        <f t="shared" si="62"/>
        <v>0</v>
      </c>
      <c r="CZ42">
        <f t="shared" si="63"/>
        <v>0</v>
      </c>
      <c r="DA42">
        <f t="shared" si="64"/>
        <v>-4.5905500000000004</v>
      </c>
      <c r="DB42">
        <f t="shared" si="65"/>
        <v>0</v>
      </c>
      <c r="DC42">
        <f t="shared" si="66"/>
        <v>0</v>
      </c>
      <c r="DD42">
        <f t="shared" si="67"/>
        <v>0</v>
      </c>
      <c r="DE42">
        <f t="shared" si="68"/>
        <v>-5.63286</v>
      </c>
      <c r="DF42">
        <f t="shared" si="69"/>
        <v>0</v>
      </c>
    </row>
    <row r="43" spans="1:110" x14ac:dyDescent="0.25">
      <c r="A43" s="4">
        <f>raw!$A43:$A43</f>
        <v>43339</v>
      </c>
      <c r="B43" s="6" t="str">
        <f>raw!$B43:$B43</f>
        <v>0002-0014</v>
      </c>
      <c r="D43" t="str">
        <f>IF(score!$C43=".",".",IF(score!$C43=0,"1",IF(score!$C43=25,"0",IF(score!$C43=50,"0",IF(score!$C43=75,"0",IF(score!$C43=100,"0"))))))</f>
        <v>0</v>
      </c>
      <c r="E43" t="str">
        <f>IF(score!$C43=".",".",IF(score!$C43=0,"0",IF(score!$C43=25,"1",IF(score!$C43=50,"0",IF(score!$C43=75,"0",IF(score!$C43=100,"0"))))))</f>
        <v>1</v>
      </c>
      <c r="F43" t="str">
        <f>IF(score!$C43=".",".",IF(score!$C43=0,"0",IF(score!$C43=25,"0",IF(score!$C43=50,"1",IF(score!$C43=75,"0",IF(score!$C43=100,"0"))))))</f>
        <v>0</v>
      </c>
      <c r="G43" t="str">
        <f>IF(score!$C43=".",".",IF(score!$C43=0,"0",IF(score!$C43=25,"0",IF(score!$C43=50,"0",IF(score!$C43=75,"1",IF(score!$C43=100,"0"))))))</f>
        <v>0</v>
      </c>
      <c r="H43" t="str">
        <f>IF(score!$D43=".",".",IF(score!$D43=0,"1",IF(score!$D43=50,"0",IF(score!$D43=100,"0"))))</f>
        <v>0</v>
      </c>
      <c r="I43" t="str">
        <f>IF(score!$D43=".",".",IF(score!$D43=0,"0",IF(score!$D43=50,"1",IF(score!$D43=100,"0"))))</f>
        <v>0</v>
      </c>
      <c r="J43" t="str">
        <f>IF(score!$E43=".",".",IF(score!$E43=0,"1",IF(score!$E43=50,"0",IF(score!$E43=100,"0"))))</f>
        <v>0</v>
      </c>
      <c r="K43" t="str">
        <f>IF(score!$E43=".",".",IF(score!$E43=0,"0",IF(score!$E43=50,"1",IF(score!$E43=100,"0"))))</f>
        <v>1</v>
      </c>
      <c r="L43" t="str">
        <f>IF(score!$F43=".",".",IF(score!$F43=0,"1",IF(score!$F43=100,"0")))</f>
        <v>0</v>
      </c>
      <c r="M43" t="str">
        <f>IF(score!$G43=".",".",IF(score!$G43=0,"1",IF(score!$G43=100,"0")))</f>
        <v>0</v>
      </c>
      <c r="N43" t="str">
        <f>IF(score!$H43=".",".",IF(score!$H43=0,"1",IF(score!$H43=100,"0")))</f>
        <v>0</v>
      </c>
      <c r="O43" t="str">
        <f>IF(score!$I43=".",".",IF(score!$I43=0,"1",IF(score!$I43=50,"0",IF(score!$I43=100,"0"))))</f>
        <v>0</v>
      </c>
      <c r="P43" t="str">
        <f>IF(score!$J43=".",".",IF(score!$J43=0,"1",IF(score!$J43=25,"0",IF(score!$J43=50,"0",IF(score!$J43=75,"0",IF(score!$J43=100,"0"))))))</f>
        <v>0</v>
      </c>
      <c r="Q43" t="str">
        <f>IF(score!$J43=".",".",IF(score!$J43=0,"0",IF(score!$J43=25,"1",IF(score!$J43=50,"0",IF(score!$J43=75,"0",IF(score!$J43=100,"0"))))))</f>
        <v>0</v>
      </c>
      <c r="R43" t="str">
        <f>IF(score!$J43=".",".",IF(score!$J43=0,"0",IF(score!$J43=25,"0",IF(score!$J43=50,"1",IF(score!$J43=75,"0",IF(score!$J43=100,"0"))))))</f>
        <v>1</v>
      </c>
      <c r="S43" t="str">
        <f>IF(score!$J43=".",".",IF(score!$J43=0,"0",IF(score!$J43=25,"0",IF(score!$J43=50,"0",IF(score!$J43=75,"1",IF(score!$J43=100,"0"))))))</f>
        <v>0</v>
      </c>
      <c r="T43" t="str">
        <f>IF(score!$K43=".",".",IF(score!$K43=0,"1",IF(score!$K43=20,"0",IF(score!$K43=40,"0",IF(score!$K43=60,"0",IF(score!$K43=80,"0",IF(score!$K43=100,"0")))))))</f>
        <v>0</v>
      </c>
      <c r="U43" t="str">
        <f>IF(score!$K43=".",".",IF(score!$K43=0,"0",IF(score!$K43=20,"1",IF(score!$K43=40,"0",IF(score!$K43=60,"0",IF(score!$K43=80,"0",IF(score!$K43=100,"0")))))))</f>
        <v>0</v>
      </c>
      <c r="V43" t="str">
        <f>IF(score!$K43=".",".",IF(score!$K43=0,"0",IF(score!$K43=20,"0",IF(score!$K43=40,"1",IF(score!$K43=60,"0",IF(score!$K43=80,"0",IF(score!$K43=100,"0")))))))</f>
        <v>0</v>
      </c>
      <c r="W43" t="str">
        <f>IF(score!$K43=".",".",IF(score!$K43=0,"0",IF(score!$K43=20,"0",IF(score!$K43=40,"0",IF(score!$K43=60,"1",IF(score!$K43=80,"0",IF(score!$K43=100,"0")))))))</f>
        <v>1</v>
      </c>
      <c r="X43" t="str">
        <f>IF(score!$K43=".",".",IF(score!$K43=0,"0",IF(score!$K43=20,"0",IF(score!$K43=40,"0",IF(score!$K43=60,"0",IF(score!$K43=80,"1",IF(score!$K43=100,"0")))))))</f>
        <v>0</v>
      </c>
      <c r="Y43" t="str">
        <f>IF(score!$L43=".",".",IF(score!$L43=0,"1",IF(score!$L43=20,"0",IF(score!$L43=40,"0",IF(score!$L43=60,"0",IF(score!$L43=80,"0",IF(score!$L43=100,"0")))))))</f>
        <v>0</v>
      </c>
      <c r="Z43" t="str">
        <f>IF(score!$L43=".",".",IF(score!$L43=0,"0",IF(score!$L43=20,"1",IF(score!$L43=40,"0",IF(score!$L43=60,"0",IF(score!$L43=80,"0",IF(score!$L43=100,"0")))))))</f>
        <v>1</v>
      </c>
      <c r="AA43" t="str">
        <f>IF(score!$L43=".",".",IF(score!$L43=0,"0",IF(score!$L43=20,"0",IF(score!$L43=40,"1",IF(score!$L43=60,"0",IF(score!$L43=80,"0",IF(score!$L43=100,"0")))))))</f>
        <v>0</v>
      </c>
      <c r="AB43" t="str">
        <f>IF(score!$L43=".",".",IF(score!$L43=0,"0",IF(score!$L43=20,"0",IF(score!$L43=40,"0",IF(score!$L43=60,"1",IF(score!$L43=80,"0",IF(score!$L43=100,"0")))))))</f>
        <v>0</v>
      </c>
      <c r="AC43" t="str">
        <f>IF(score!$L43=".",".",IF(score!$L43=0,"0",IF(score!$L43=20,"0",IF(score!$L43=40,"0",IF(score!$L43=60,"0",IF(score!$L43=80,"1",IF(score!L43=100,"0")))))))</f>
        <v>0</v>
      </c>
      <c r="AD43" t="str">
        <f>IF(score!$M43=".",".",IF(score!$M43=0,"1",IF(score!$M43=20,"0",IF(score!$M43=40,"0",IF(score!$M43=60,"0",IF(score!$M43=80,"0",IF(score!$M43=100,"0")))))))</f>
        <v>0</v>
      </c>
      <c r="AE43" t="str">
        <f>IF(score!$M43=".",".",IF(score!$M43=0,"0",IF(score!$M43=20,"1",IF(score!$M43=40,"0",IF(score!$M43=60,"0",IF(score!$M43=80,"0",IF(score!$M43=100,"0")))))))</f>
        <v>0</v>
      </c>
      <c r="AF43" t="str">
        <f>IF(score!$M43=".",".",IF(score!$M43=0,"0",IF(score!$M43=20,"0",IF(score!$M43=40,"1",IF(score!$M43=60,"0",IF(score!$M43=80,"0",IF(score!$M43=100,"0")))))))</f>
        <v>0</v>
      </c>
      <c r="AG43" t="str">
        <f>IF(score!$M43=".",".",IF(score!$M43=0,"0",IF(score!$M43=20,"0",IF(score!$M43=40,"0",IF(score!$M43=60,"1",IF(score!$M43=80,"0",IF(score!$M43=100,"0")))))))</f>
        <v>1</v>
      </c>
      <c r="AH43" t="str">
        <f>IF(score!$M43=".",".",IF(score!$M43=0,"0",IF(score!$M43=20,"0",IF(score!$M43=40,"0",IF(score!$M43=60,"0",IF(score!$M43=80,"1",IF(score!$M43=100,"0")))))))</f>
        <v>0</v>
      </c>
      <c r="AI43" t="str">
        <f>IF(score!$N43=".",".",IF(score!$N43=0,"1",IF(score!$N43=25,"0",IF(score!$N43=50,"0",IF(score!$N43=75,"0",IF(score!$N43=100,"0"))))))</f>
        <v>0</v>
      </c>
      <c r="AJ43" t="str">
        <f>IF(score!$N43=".",".",IF(score!$N43=0,"0",IF(score!$N43=25,"1",IF(score!$N43=50,"0",IF(score!$N43=75,"0",IF(score!$N43=100,"0"))))))</f>
        <v>0</v>
      </c>
      <c r="AK43" t="str">
        <f>IF(score!$N43=".",".",IF(score!$N43=0,"0",IF(score!$N43=25,"0",IF(score!$N43=50,"1",IF(score!$N43=75,"0",IF(score!$N43=100,"0"))))))</f>
        <v>1</v>
      </c>
      <c r="AL43" t="str">
        <f>IF(score!$N43=".",".",IF(score!$N43=0,"0",IF(score!$N43=25,"0",IF(score!$N43=50,"0",IF(score!$N43=75,"1",IF(score!$N43=100,"0"))))))</f>
        <v>0</v>
      </c>
      <c r="AN43">
        <f t="shared" si="0"/>
        <v>0</v>
      </c>
      <c r="AO43">
        <f t="shared" si="1"/>
        <v>-5.5646100000000001</v>
      </c>
      <c r="AP43">
        <f t="shared" si="2"/>
        <v>0</v>
      </c>
      <c r="AQ43">
        <f t="shared" si="3"/>
        <v>0</v>
      </c>
      <c r="AR43">
        <f t="shared" si="4"/>
        <v>0</v>
      </c>
      <c r="AS43">
        <f t="shared" si="5"/>
        <v>0</v>
      </c>
      <c r="AT43">
        <f t="shared" si="6"/>
        <v>0</v>
      </c>
      <c r="AU43">
        <f t="shared" si="7"/>
        <v>-2.7355700000000001</v>
      </c>
      <c r="AV43">
        <f t="shared" si="8"/>
        <v>0</v>
      </c>
      <c r="AW43">
        <f t="shared" si="9"/>
        <v>0</v>
      </c>
      <c r="AX43">
        <f t="shared" si="10"/>
        <v>0</v>
      </c>
      <c r="AY43">
        <f t="shared" si="11"/>
        <v>0</v>
      </c>
      <c r="AZ43">
        <f t="shared" si="12"/>
        <v>0</v>
      </c>
      <c r="BA43">
        <f t="shared" si="13"/>
        <v>0</v>
      </c>
      <c r="BB43">
        <f t="shared" si="14"/>
        <v>-6.5052199999999996</v>
      </c>
      <c r="BC43">
        <f t="shared" si="15"/>
        <v>0</v>
      </c>
      <c r="BD43">
        <f t="shared" si="16"/>
        <v>0</v>
      </c>
      <c r="BE43">
        <f t="shared" si="17"/>
        <v>0</v>
      </c>
      <c r="BF43">
        <f t="shared" si="18"/>
        <v>0</v>
      </c>
      <c r="BG43">
        <f t="shared" si="19"/>
        <v>1.3668899999999999</v>
      </c>
      <c r="BH43">
        <f t="shared" si="20"/>
        <v>0</v>
      </c>
      <c r="BI43">
        <f t="shared" si="21"/>
        <v>0</v>
      </c>
      <c r="BJ43">
        <f t="shared" si="22"/>
        <v>-2.0216799999999999</v>
      </c>
      <c r="BK43">
        <f t="shared" si="23"/>
        <v>0</v>
      </c>
      <c r="BL43">
        <f t="shared" si="24"/>
        <v>0</v>
      </c>
      <c r="BM43">
        <f t="shared" si="25"/>
        <v>0</v>
      </c>
      <c r="BN43">
        <f t="shared" si="26"/>
        <v>0</v>
      </c>
      <c r="BO43">
        <f t="shared" si="27"/>
        <v>0</v>
      </c>
      <c r="BP43">
        <f t="shared" si="28"/>
        <v>0</v>
      </c>
      <c r="BQ43">
        <f t="shared" si="29"/>
        <v>1.28044</v>
      </c>
      <c r="BR43">
        <f t="shared" si="30"/>
        <v>0</v>
      </c>
      <c r="BS43">
        <f t="shared" si="31"/>
        <v>0</v>
      </c>
      <c r="BT43">
        <f t="shared" si="32"/>
        <v>0</v>
      </c>
      <c r="BU43">
        <f t="shared" si="33"/>
        <v>-0.18043000000000001</v>
      </c>
      <c r="BV43">
        <f t="shared" si="34"/>
        <v>0</v>
      </c>
      <c r="BX43">
        <f t="shared" si="35"/>
        <v>0</v>
      </c>
      <c r="BY43">
        <f t="shared" si="36"/>
        <v>-0.16891</v>
      </c>
      <c r="BZ43">
        <f t="shared" si="37"/>
        <v>0</v>
      </c>
      <c r="CA43">
        <f t="shared" si="38"/>
        <v>0</v>
      </c>
      <c r="CB43">
        <f t="shared" si="39"/>
        <v>0</v>
      </c>
      <c r="CC43">
        <f t="shared" si="40"/>
        <v>0</v>
      </c>
      <c r="CD43">
        <f t="shared" si="41"/>
        <v>0</v>
      </c>
      <c r="CE43">
        <f t="shared" si="42"/>
        <v>1.43103</v>
      </c>
      <c r="CF43">
        <f t="shared" si="43"/>
        <v>0</v>
      </c>
      <c r="CG43">
        <f t="shared" si="44"/>
        <v>0</v>
      </c>
      <c r="CH43">
        <f t="shared" si="45"/>
        <v>0</v>
      </c>
      <c r="CI43">
        <f t="shared" si="46"/>
        <v>0</v>
      </c>
      <c r="CJ43">
        <f t="shared" si="47"/>
        <v>0</v>
      </c>
      <c r="CK43">
        <f t="shared" si="48"/>
        <v>0</v>
      </c>
      <c r="CL43">
        <f t="shared" si="49"/>
        <v>1.4938400000000001</v>
      </c>
      <c r="CM43">
        <f t="shared" si="50"/>
        <v>0</v>
      </c>
      <c r="CN43">
        <f t="shared" si="51"/>
        <v>0</v>
      </c>
      <c r="CO43">
        <f t="shared" si="52"/>
        <v>0</v>
      </c>
      <c r="CP43">
        <f t="shared" si="53"/>
        <v>0</v>
      </c>
      <c r="CQ43">
        <f t="shared" si="54"/>
        <v>-4.09842</v>
      </c>
      <c r="CR43">
        <f t="shared" si="55"/>
        <v>0</v>
      </c>
      <c r="CS43">
        <f t="shared" si="56"/>
        <v>0</v>
      </c>
      <c r="CT43">
        <f t="shared" si="57"/>
        <v>-4.8896199999999999</v>
      </c>
      <c r="CU43">
        <f t="shared" si="58"/>
        <v>0</v>
      </c>
      <c r="CV43">
        <f t="shared" si="59"/>
        <v>0</v>
      </c>
      <c r="CW43">
        <f t="shared" si="60"/>
        <v>0</v>
      </c>
      <c r="CX43">
        <f t="shared" si="61"/>
        <v>0</v>
      </c>
      <c r="CY43">
        <f t="shared" si="62"/>
        <v>0</v>
      </c>
      <c r="CZ43">
        <f t="shared" si="63"/>
        <v>0</v>
      </c>
      <c r="DA43">
        <f t="shared" si="64"/>
        <v>-4.5905500000000004</v>
      </c>
      <c r="DB43">
        <f t="shared" si="65"/>
        <v>0</v>
      </c>
      <c r="DC43">
        <f t="shared" si="66"/>
        <v>0</v>
      </c>
      <c r="DD43">
        <f t="shared" si="67"/>
        <v>0</v>
      </c>
      <c r="DE43">
        <f t="shared" si="68"/>
        <v>-5.63286</v>
      </c>
      <c r="DF43">
        <f t="shared" si="69"/>
        <v>0</v>
      </c>
    </row>
    <row r="44" spans="1:110" x14ac:dyDescent="0.25">
      <c r="A44" s="4">
        <f>raw!$A44:$A44</f>
        <v>43339</v>
      </c>
      <c r="B44" s="6" t="str">
        <f>raw!$B44:$B44</f>
        <v>0002-0015</v>
      </c>
      <c r="D44" t="str">
        <f>IF(score!$C44=".",".",IF(score!$C44=0,"1",IF(score!$C44=25,"0",IF(score!$C44=50,"0",IF(score!$C44=75,"0",IF(score!$C44=100,"0"))))))</f>
        <v>0</v>
      </c>
      <c r="E44" t="str">
        <f>IF(score!$C44=".",".",IF(score!$C44=0,"0",IF(score!$C44=25,"1",IF(score!$C44=50,"0",IF(score!$C44=75,"0",IF(score!$C44=100,"0"))))))</f>
        <v>0</v>
      </c>
      <c r="F44" t="str">
        <f>IF(score!$C44=".",".",IF(score!$C44=0,"0",IF(score!$C44=25,"0",IF(score!$C44=50,"1",IF(score!$C44=75,"0",IF(score!$C44=100,"0"))))))</f>
        <v>1</v>
      </c>
      <c r="G44" t="str">
        <f>IF(score!$C44=".",".",IF(score!$C44=0,"0",IF(score!$C44=25,"0",IF(score!$C44=50,"0",IF(score!$C44=75,"1",IF(score!$C44=100,"0"))))))</f>
        <v>0</v>
      </c>
      <c r="H44" t="str">
        <f>IF(score!$D44=".",".",IF(score!$D44=0,"1",IF(score!$D44=50,"0",IF(score!$D44=100,"0"))))</f>
        <v>0</v>
      </c>
      <c r="I44" t="str">
        <f>IF(score!$D44=".",".",IF(score!$D44=0,"0",IF(score!$D44=50,"1",IF(score!$D44=100,"0"))))</f>
        <v>0</v>
      </c>
      <c r="J44" t="str">
        <f>IF(score!$E44=".",".",IF(score!$E44=0,"1",IF(score!$E44=50,"0",IF(score!$E44=100,"0"))))</f>
        <v>0</v>
      </c>
      <c r="K44" t="str">
        <f>IF(score!$E44=".",".",IF(score!$E44=0,"0",IF(score!$E44=50,"1",IF(score!$E44=100,"0"))))</f>
        <v>1</v>
      </c>
      <c r="L44" t="str">
        <f>IF(score!$F44=".",".",IF(score!$F44=0,"1",IF(score!$F44=100,"0")))</f>
        <v>0</v>
      </c>
      <c r="M44" t="str">
        <f>IF(score!$G44=".",".",IF(score!$G44=0,"1",IF(score!$G44=100,"0")))</f>
        <v>0</v>
      </c>
      <c r="N44" t="str">
        <f>IF(score!$H44=".",".",IF(score!$H44=0,"1",IF(score!$H44=100,"0")))</f>
        <v>0</v>
      </c>
      <c r="O44" t="str">
        <f>IF(score!$I44=".",".",IF(score!$I44=0,"1",IF(score!$I44=50,"0",IF(score!$I44=100,"0"))))</f>
        <v>0</v>
      </c>
      <c r="P44" t="str">
        <f>IF(score!$J44=".",".",IF(score!$J44=0,"1",IF(score!$J44=25,"0",IF(score!$J44=50,"0",IF(score!$J44=75,"0",IF(score!$J44=100,"0"))))))</f>
        <v>0</v>
      </c>
      <c r="Q44" t="str">
        <f>IF(score!$J44=".",".",IF(score!$J44=0,"0",IF(score!$J44=25,"1",IF(score!$J44=50,"0",IF(score!$J44=75,"0",IF(score!$J44=100,"0"))))))</f>
        <v>0</v>
      </c>
      <c r="R44" t="str">
        <f>IF(score!$J44=".",".",IF(score!$J44=0,"0",IF(score!$J44=25,"0",IF(score!$J44=50,"1",IF(score!$J44=75,"0",IF(score!$J44=100,"0"))))))</f>
        <v>0</v>
      </c>
      <c r="S44" t="str">
        <f>IF(score!$J44=".",".",IF(score!$J44=0,"0",IF(score!$J44=25,"0",IF(score!$J44=50,"0",IF(score!$J44=75,"1",IF(score!$J44=100,"0"))))))</f>
        <v>0</v>
      </c>
      <c r="T44" t="str">
        <f>IF(score!$K44=".",".",IF(score!$K44=0,"1",IF(score!$K44=20,"0",IF(score!$K44=40,"0",IF(score!$K44=60,"0",IF(score!$K44=80,"0",IF(score!$K44=100,"0")))))))</f>
        <v>0</v>
      </c>
      <c r="U44" t="str">
        <f>IF(score!$K44=".",".",IF(score!$K44=0,"0",IF(score!$K44=20,"1",IF(score!$K44=40,"0",IF(score!$K44=60,"0",IF(score!$K44=80,"0",IF(score!$K44=100,"0")))))))</f>
        <v>0</v>
      </c>
      <c r="V44" t="str">
        <f>IF(score!$K44=".",".",IF(score!$K44=0,"0",IF(score!$K44=20,"0",IF(score!$K44=40,"1",IF(score!$K44=60,"0",IF(score!$K44=80,"0",IF(score!$K44=100,"0")))))))</f>
        <v>0</v>
      </c>
      <c r="W44" t="str">
        <f>IF(score!$K44=".",".",IF(score!$K44=0,"0",IF(score!$K44=20,"0",IF(score!$K44=40,"0",IF(score!$K44=60,"1",IF(score!$K44=80,"0",IF(score!$K44=100,"0")))))))</f>
        <v>0</v>
      </c>
      <c r="X44" t="str">
        <f>IF(score!$K44=".",".",IF(score!$K44=0,"0",IF(score!$K44=20,"0",IF(score!$K44=40,"0",IF(score!$K44=60,"0",IF(score!$K44=80,"1",IF(score!$K44=100,"0")))))))</f>
        <v>0</v>
      </c>
      <c r="Y44" t="str">
        <f>IF(score!$L44=".",".",IF(score!$L44=0,"1",IF(score!$L44=20,"0",IF(score!$L44=40,"0",IF(score!$L44=60,"0",IF(score!$L44=80,"0",IF(score!$L44=100,"0")))))))</f>
        <v>0</v>
      </c>
      <c r="Z44" t="str">
        <f>IF(score!$L44=".",".",IF(score!$L44=0,"0",IF(score!$L44=20,"1",IF(score!$L44=40,"0",IF(score!$L44=60,"0",IF(score!$L44=80,"0",IF(score!$L44=100,"0")))))))</f>
        <v>0</v>
      </c>
      <c r="AA44" t="str">
        <f>IF(score!$L44=".",".",IF(score!$L44=0,"0",IF(score!$L44=20,"0",IF(score!$L44=40,"1",IF(score!$L44=60,"0",IF(score!$L44=80,"0",IF(score!$L44=100,"0")))))))</f>
        <v>0</v>
      </c>
      <c r="AB44" t="str">
        <f>IF(score!$L44=".",".",IF(score!$L44=0,"0",IF(score!$L44=20,"0",IF(score!$L44=40,"0",IF(score!$L44=60,"1",IF(score!$L44=80,"0",IF(score!$L44=100,"0")))))))</f>
        <v>0</v>
      </c>
      <c r="AC44" t="str">
        <f>IF(score!$L44=".",".",IF(score!$L44=0,"0",IF(score!$L44=20,"0",IF(score!$L44=40,"0",IF(score!$L44=60,"0",IF(score!$L44=80,"1",IF(score!L44=100,"0")))))))</f>
        <v>0</v>
      </c>
      <c r="AD44" t="str">
        <f>IF(score!$M44=".",".",IF(score!$M44=0,"1",IF(score!$M44=20,"0",IF(score!$M44=40,"0",IF(score!$M44=60,"0",IF(score!$M44=80,"0",IF(score!$M44=100,"0")))))))</f>
        <v>0</v>
      </c>
      <c r="AE44" t="str">
        <f>IF(score!$M44=".",".",IF(score!$M44=0,"0",IF(score!$M44=20,"1",IF(score!$M44=40,"0",IF(score!$M44=60,"0",IF(score!$M44=80,"0",IF(score!$M44=100,"0")))))))</f>
        <v>0</v>
      </c>
      <c r="AF44" t="str">
        <f>IF(score!$M44=".",".",IF(score!$M44=0,"0",IF(score!$M44=20,"0",IF(score!$M44=40,"1",IF(score!$M44=60,"0",IF(score!$M44=80,"0",IF(score!$M44=100,"0")))))))</f>
        <v>0</v>
      </c>
      <c r="AG44" t="str">
        <f>IF(score!$M44=".",".",IF(score!$M44=0,"0",IF(score!$M44=20,"0",IF(score!$M44=40,"0",IF(score!$M44=60,"1",IF(score!$M44=80,"0",IF(score!$M44=100,"0")))))))</f>
        <v>0</v>
      </c>
      <c r="AH44" t="str">
        <f>IF(score!$M44=".",".",IF(score!$M44=0,"0",IF(score!$M44=20,"0",IF(score!$M44=40,"0",IF(score!$M44=60,"0",IF(score!$M44=80,"1",IF(score!$M44=100,"0")))))))</f>
        <v>0</v>
      </c>
      <c r="AI44" t="str">
        <f>IF(score!$N44=".",".",IF(score!$N44=0,"1",IF(score!$N44=25,"0",IF(score!$N44=50,"0",IF(score!$N44=75,"0",IF(score!$N44=100,"0"))))))</f>
        <v>0</v>
      </c>
      <c r="AJ44" t="str">
        <f>IF(score!$N44=".",".",IF(score!$N44=0,"0",IF(score!$N44=25,"1",IF(score!$N44=50,"0",IF(score!$N44=75,"0",IF(score!$N44=100,"0"))))))</f>
        <v>0</v>
      </c>
      <c r="AK44" t="str">
        <f>IF(score!$N44=".",".",IF(score!$N44=0,"0",IF(score!$N44=25,"0",IF(score!$N44=50,"1",IF(score!$N44=75,"0",IF(score!$N44=100,"0"))))))</f>
        <v>0</v>
      </c>
      <c r="AL44" t="str">
        <f>IF(score!$N44=".",".",IF(score!$N44=0,"0",IF(score!$N44=25,"0",IF(score!$N44=50,"0",IF(score!$N44=75,"1",IF(score!$N44=100,"0"))))))</f>
        <v>0</v>
      </c>
      <c r="AN44">
        <f t="shared" si="0"/>
        <v>0</v>
      </c>
      <c r="AO44">
        <f t="shared" si="1"/>
        <v>0</v>
      </c>
      <c r="AP44">
        <f t="shared" si="2"/>
        <v>-3.0239600000000002</v>
      </c>
      <c r="AQ44">
        <f t="shared" si="3"/>
        <v>0</v>
      </c>
      <c r="AR44">
        <f t="shared" si="4"/>
        <v>0</v>
      </c>
      <c r="AS44">
        <f t="shared" si="5"/>
        <v>0</v>
      </c>
      <c r="AT44">
        <f t="shared" si="6"/>
        <v>0</v>
      </c>
      <c r="AU44">
        <f t="shared" si="7"/>
        <v>-2.7355700000000001</v>
      </c>
      <c r="AV44">
        <f t="shared" si="8"/>
        <v>0</v>
      </c>
      <c r="AW44">
        <f t="shared" si="9"/>
        <v>0</v>
      </c>
      <c r="AX44">
        <f t="shared" si="10"/>
        <v>0</v>
      </c>
      <c r="AY44">
        <f t="shared" si="11"/>
        <v>0</v>
      </c>
      <c r="AZ44">
        <f t="shared" si="12"/>
        <v>0</v>
      </c>
      <c r="BA44">
        <f t="shared" si="13"/>
        <v>0</v>
      </c>
      <c r="BB44">
        <f t="shared" si="14"/>
        <v>0</v>
      </c>
      <c r="BC44">
        <f t="shared" si="15"/>
        <v>0</v>
      </c>
      <c r="BD44">
        <f t="shared" si="16"/>
        <v>0</v>
      </c>
      <c r="BE44">
        <f t="shared" si="17"/>
        <v>0</v>
      </c>
      <c r="BF44">
        <f t="shared" si="18"/>
        <v>0</v>
      </c>
      <c r="BG44">
        <f t="shared" si="19"/>
        <v>0</v>
      </c>
      <c r="BH44">
        <f t="shared" si="20"/>
        <v>0</v>
      </c>
      <c r="BI44">
        <f t="shared" si="21"/>
        <v>0</v>
      </c>
      <c r="BJ44">
        <f t="shared" si="22"/>
        <v>0</v>
      </c>
      <c r="BK44">
        <f t="shared" si="23"/>
        <v>0</v>
      </c>
      <c r="BL44">
        <f t="shared" si="24"/>
        <v>0</v>
      </c>
      <c r="BM44">
        <f t="shared" si="25"/>
        <v>0</v>
      </c>
      <c r="BN44">
        <f t="shared" si="26"/>
        <v>0</v>
      </c>
      <c r="BO44">
        <f t="shared" si="27"/>
        <v>0</v>
      </c>
      <c r="BP44">
        <f t="shared" si="28"/>
        <v>0</v>
      </c>
      <c r="BQ44">
        <f t="shared" si="29"/>
        <v>0</v>
      </c>
      <c r="BR44">
        <f t="shared" si="30"/>
        <v>0</v>
      </c>
      <c r="BS44">
        <f t="shared" si="31"/>
        <v>0</v>
      </c>
      <c r="BT44">
        <f t="shared" si="32"/>
        <v>0</v>
      </c>
      <c r="BU44">
        <f t="shared" si="33"/>
        <v>0</v>
      </c>
      <c r="BV44">
        <f t="shared" si="34"/>
        <v>0</v>
      </c>
      <c r="BX44">
        <f t="shared" si="35"/>
        <v>0</v>
      </c>
      <c r="BY44">
        <f t="shared" si="36"/>
        <v>0</v>
      </c>
      <c r="BZ44">
        <f t="shared" si="37"/>
        <v>3.4819999999999997E-2</v>
      </c>
      <c r="CA44">
        <f t="shared" si="38"/>
        <v>0</v>
      </c>
      <c r="CB44">
        <f t="shared" si="39"/>
        <v>0</v>
      </c>
      <c r="CC44">
        <f t="shared" si="40"/>
        <v>0</v>
      </c>
      <c r="CD44">
        <f t="shared" si="41"/>
        <v>0</v>
      </c>
      <c r="CE44">
        <f t="shared" si="42"/>
        <v>1.43103</v>
      </c>
      <c r="CF44">
        <f t="shared" si="43"/>
        <v>0</v>
      </c>
      <c r="CG44">
        <f t="shared" si="44"/>
        <v>0</v>
      </c>
      <c r="CH44">
        <f t="shared" si="45"/>
        <v>0</v>
      </c>
      <c r="CI44">
        <f t="shared" si="46"/>
        <v>0</v>
      </c>
      <c r="CJ44">
        <f t="shared" si="47"/>
        <v>0</v>
      </c>
      <c r="CK44">
        <f t="shared" si="48"/>
        <v>0</v>
      </c>
      <c r="CL44">
        <f t="shared" si="49"/>
        <v>0</v>
      </c>
      <c r="CM44">
        <f t="shared" si="50"/>
        <v>0</v>
      </c>
      <c r="CN44">
        <f t="shared" si="51"/>
        <v>0</v>
      </c>
      <c r="CO44">
        <f t="shared" si="52"/>
        <v>0</v>
      </c>
      <c r="CP44">
        <f t="shared" si="53"/>
        <v>0</v>
      </c>
      <c r="CQ44">
        <f t="shared" si="54"/>
        <v>0</v>
      </c>
      <c r="CR44">
        <f t="shared" si="55"/>
        <v>0</v>
      </c>
      <c r="CS44">
        <f t="shared" si="56"/>
        <v>0</v>
      </c>
      <c r="CT44">
        <f t="shared" si="57"/>
        <v>0</v>
      </c>
      <c r="CU44">
        <f t="shared" si="58"/>
        <v>0</v>
      </c>
      <c r="CV44">
        <f t="shared" si="59"/>
        <v>0</v>
      </c>
      <c r="CW44">
        <f t="shared" si="60"/>
        <v>0</v>
      </c>
      <c r="CX44">
        <f t="shared" si="61"/>
        <v>0</v>
      </c>
      <c r="CY44">
        <f t="shared" si="62"/>
        <v>0</v>
      </c>
      <c r="CZ44">
        <f t="shared" si="63"/>
        <v>0</v>
      </c>
      <c r="DA44">
        <f t="shared" si="64"/>
        <v>0</v>
      </c>
      <c r="DB44">
        <f t="shared" si="65"/>
        <v>0</v>
      </c>
      <c r="DC44">
        <f t="shared" si="66"/>
        <v>0</v>
      </c>
      <c r="DD44">
        <f t="shared" si="67"/>
        <v>0</v>
      </c>
      <c r="DE44">
        <f t="shared" si="68"/>
        <v>0</v>
      </c>
      <c r="DF44">
        <f t="shared" si="69"/>
        <v>0</v>
      </c>
    </row>
    <row r="45" spans="1:110" x14ac:dyDescent="0.25">
      <c r="A45" s="4">
        <f>raw!$A45:$A45</f>
        <v>43339</v>
      </c>
      <c r="B45" s="6" t="str">
        <f>raw!$B45:$B45</f>
        <v>0002-0016</v>
      </c>
      <c r="D45" t="str">
        <f>IF(score!$C45=".",".",IF(score!$C45=0,"1",IF(score!$C45=25,"0",IF(score!$C45=50,"0",IF(score!$C45=75,"0",IF(score!$C45=100,"0"))))))</f>
        <v>0</v>
      </c>
      <c r="E45" t="str">
        <f>IF(score!$C45=".",".",IF(score!$C45=0,"0",IF(score!$C45=25,"1",IF(score!$C45=50,"0",IF(score!$C45=75,"0",IF(score!$C45=100,"0"))))))</f>
        <v>0</v>
      </c>
      <c r="F45" t="str">
        <f>IF(score!$C45=".",".",IF(score!$C45=0,"0",IF(score!$C45=25,"0",IF(score!$C45=50,"1",IF(score!$C45=75,"0",IF(score!$C45=100,"0"))))))</f>
        <v>1</v>
      </c>
      <c r="G45" t="str">
        <f>IF(score!$C45=".",".",IF(score!$C45=0,"0",IF(score!$C45=25,"0",IF(score!$C45=50,"0",IF(score!$C45=75,"1",IF(score!$C45=100,"0"))))))</f>
        <v>0</v>
      </c>
      <c r="H45" t="str">
        <f>IF(score!$D45=".",".",IF(score!$D45=0,"1",IF(score!$D45=50,"0",IF(score!$D45=100,"0"))))</f>
        <v>0</v>
      </c>
      <c r="I45" t="str">
        <f>IF(score!$D45=".",".",IF(score!$D45=0,"0",IF(score!$D45=50,"1",IF(score!$D45=100,"0"))))</f>
        <v>0</v>
      </c>
      <c r="J45" t="str">
        <f>IF(score!$E45=".",".",IF(score!$E45=0,"1",IF(score!$E45=50,"0",IF(score!$E45=100,"0"))))</f>
        <v>0</v>
      </c>
      <c r="K45" t="str">
        <f>IF(score!$E45=".",".",IF(score!$E45=0,"0",IF(score!$E45=50,"1",IF(score!$E45=100,"0"))))</f>
        <v>0</v>
      </c>
      <c r="L45" t="str">
        <f>IF(score!$F45=".",".",IF(score!$F45=0,"1",IF(score!$F45=100,"0")))</f>
        <v>0</v>
      </c>
      <c r="M45" t="str">
        <f>IF(score!$G45=".",".",IF(score!$G45=0,"1",IF(score!$G45=100,"0")))</f>
        <v>0</v>
      </c>
      <c r="N45" t="str">
        <f>IF(score!$H45=".",".",IF(score!$H45=0,"1",IF(score!$H45=100,"0")))</f>
        <v>0</v>
      </c>
      <c r="O45" t="str">
        <f>IF(score!$I45=".",".",IF(score!$I45=0,"1",IF(score!$I45=50,"0",IF(score!$I45=100,"0"))))</f>
        <v>0</v>
      </c>
      <c r="P45" t="str">
        <f>IF(score!$J45=".",".",IF(score!$J45=0,"1",IF(score!$J45=25,"0",IF(score!$J45=50,"0",IF(score!$J45=75,"0",IF(score!$J45=100,"0"))))))</f>
        <v>0</v>
      </c>
      <c r="Q45" t="str">
        <f>IF(score!$J45=".",".",IF(score!$J45=0,"0",IF(score!$J45=25,"1",IF(score!$J45=50,"0",IF(score!$J45=75,"0",IF(score!$J45=100,"0"))))))</f>
        <v>0</v>
      </c>
      <c r="R45" t="str">
        <f>IF(score!$J45=".",".",IF(score!$J45=0,"0",IF(score!$J45=25,"0",IF(score!$J45=50,"1",IF(score!$J45=75,"0",IF(score!$J45=100,"0"))))))</f>
        <v>0</v>
      </c>
      <c r="S45" t="str">
        <f>IF(score!$J45=".",".",IF(score!$J45=0,"0",IF(score!$J45=25,"0",IF(score!$J45=50,"0",IF(score!$J45=75,"1",IF(score!$J45=100,"0"))))))</f>
        <v>1</v>
      </c>
      <c r="T45" t="str">
        <f>IF(score!$K45=".",".",IF(score!$K45=0,"1",IF(score!$K45=20,"0",IF(score!$K45=40,"0",IF(score!$K45=60,"0",IF(score!$K45=80,"0",IF(score!$K45=100,"0")))))))</f>
        <v>0</v>
      </c>
      <c r="U45" t="str">
        <f>IF(score!$K45=".",".",IF(score!$K45=0,"0",IF(score!$K45=20,"1",IF(score!$K45=40,"0",IF(score!$K45=60,"0",IF(score!$K45=80,"0",IF(score!$K45=100,"0")))))))</f>
        <v>0</v>
      </c>
      <c r="V45" t="str">
        <f>IF(score!$K45=".",".",IF(score!$K45=0,"0",IF(score!$K45=20,"0",IF(score!$K45=40,"1",IF(score!$K45=60,"0",IF(score!$K45=80,"0",IF(score!$K45=100,"0")))))))</f>
        <v>0</v>
      </c>
      <c r="W45" t="str">
        <f>IF(score!$K45=".",".",IF(score!$K45=0,"0",IF(score!$K45=20,"0",IF(score!$K45=40,"0",IF(score!$K45=60,"1",IF(score!$K45=80,"0",IF(score!$K45=100,"0")))))))</f>
        <v>0</v>
      </c>
      <c r="X45" t="str">
        <f>IF(score!$K45=".",".",IF(score!$K45=0,"0",IF(score!$K45=20,"0",IF(score!$K45=40,"0",IF(score!$K45=60,"0",IF(score!$K45=80,"1",IF(score!$K45=100,"0")))))))</f>
        <v>0</v>
      </c>
      <c r="Y45" t="str">
        <f>IF(score!$L45=".",".",IF(score!$L45=0,"1",IF(score!$L45=20,"0",IF(score!$L45=40,"0",IF(score!$L45=60,"0",IF(score!$L45=80,"0",IF(score!$L45=100,"0")))))))</f>
        <v>0</v>
      </c>
      <c r="Z45" t="str">
        <f>IF(score!$L45=".",".",IF(score!$L45=0,"0",IF(score!$L45=20,"1",IF(score!$L45=40,"0",IF(score!$L45=60,"0",IF(score!$L45=80,"0",IF(score!$L45=100,"0")))))))</f>
        <v>0</v>
      </c>
      <c r="AA45" t="str">
        <f>IF(score!$L45=".",".",IF(score!$L45=0,"0",IF(score!$L45=20,"0",IF(score!$L45=40,"1",IF(score!$L45=60,"0",IF(score!$L45=80,"0",IF(score!$L45=100,"0")))))))</f>
        <v>0</v>
      </c>
      <c r="AB45" t="str">
        <f>IF(score!$L45=".",".",IF(score!$L45=0,"0",IF(score!$L45=20,"0",IF(score!$L45=40,"0",IF(score!$L45=60,"1",IF(score!$L45=80,"0",IF(score!$L45=100,"0")))))))</f>
        <v>0</v>
      </c>
      <c r="AC45" t="str">
        <f>IF(score!$L45=".",".",IF(score!$L45=0,"0",IF(score!$L45=20,"0",IF(score!$L45=40,"0",IF(score!$L45=60,"0",IF(score!$L45=80,"1",IF(score!L45=100,"0")))))))</f>
        <v>0</v>
      </c>
      <c r="AD45" t="str">
        <f>IF(score!$M45=".",".",IF(score!$M45=0,"1",IF(score!$M45=20,"0",IF(score!$M45=40,"0",IF(score!$M45=60,"0",IF(score!$M45=80,"0",IF(score!$M45=100,"0")))))))</f>
        <v>0</v>
      </c>
      <c r="AE45" t="str">
        <f>IF(score!$M45=".",".",IF(score!$M45=0,"0",IF(score!$M45=20,"1",IF(score!$M45=40,"0",IF(score!$M45=60,"0",IF(score!$M45=80,"0",IF(score!$M45=100,"0")))))))</f>
        <v>0</v>
      </c>
      <c r="AF45" t="str">
        <f>IF(score!$M45=".",".",IF(score!$M45=0,"0",IF(score!$M45=20,"0",IF(score!$M45=40,"1",IF(score!$M45=60,"0",IF(score!$M45=80,"0",IF(score!$M45=100,"0")))))))</f>
        <v>0</v>
      </c>
      <c r="AG45" t="str">
        <f>IF(score!$M45=".",".",IF(score!$M45=0,"0",IF(score!$M45=20,"0",IF(score!$M45=40,"0",IF(score!$M45=60,"1",IF(score!$M45=80,"0",IF(score!$M45=100,"0")))))))</f>
        <v>0</v>
      </c>
      <c r="AH45" t="str">
        <f>IF(score!$M45=".",".",IF(score!$M45=0,"0",IF(score!$M45=20,"0",IF(score!$M45=40,"0",IF(score!$M45=60,"0",IF(score!$M45=80,"1",IF(score!$M45=100,"0")))))))</f>
        <v>0</v>
      </c>
      <c r="AI45" t="str">
        <f>IF(score!$N45=".",".",IF(score!$N45=0,"1",IF(score!$N45=25,"0",IF(score!$N45=50,"0",IF(score!$N45=75,"0",IF(score!$N45=100,"0"))))))</f>
        <v>0</v>
      </c>
      <c r="AJ45" t="str">
        <f>IF(score!$N45=".",".",IF(score!$N45=0,"0",IF(score!$N45=25,"1",IF(score!$N45=50,"0",IF(score!$N45=75,"0",IF(score!$N45=100,"0"))))))</f>
        <v>0</v>
      </c>
      <c r="AK45" t="str">
        <f>IF(score!$N45=".",".",IF(score!$N45=0,"0",IF(score!$N45=25,"0",IF(score!$N45=50,"1",IF(score!$N45=75,"0",IF(score!$N45=100,"0"))))))</f>
        <v>0</v>
      </c>
      <c r="AL45" t="str">
        <f>IF(score!$N45=".",".",IF(score!$N45=0,"0",IF(score!$N45=25,"0",IF(score!$N45=50,"0",IF(score!$N45=75,"1",IF(score!$N45=100,"0"))))))</f>
        <v>0</v>
      </c>
      <c r="AN45">
        <f t="shared" si="0"/>
        <v>0</v>
      </c>
      <c r="AO45">
        <f t="shared" si="1"/>
        <v>0</v>
      </c>
      <c r="AP45">
        <f t="shared" si="2"/>
        <v>-3.0239600000000002</v>
      </c>
      <c r="AQ45">
        <f t="shared" si="3"/>
        <v>0</v>
      </c>
      <c r="AR45">
        <f t="shared" si="4"/>
        <v>0</v>
      </c>
      <c r="AS45">
        <f t="shared" si="5"/>
        <v>0</v>
      </c>
      <c r="AT45">
        <f t="shared" si="6"/>
        <v>0</v>
      </c>
      <c r="AU45">
        <f t="shared" si="7"/>
        <v>0</v>
      </c>
      <c r="AV45">
        <f t="shared" si="8"/>
        <v>0</v>
      </c>
      <c r="AW45">
        <f t="shared" si="9"/>
        <v>0</v>
      </c>
      <c r="AX45">
        <f t="shared" si="10"/>
        <v>0</v>
      </c>
      <c r="AY45">
        <f t="shared" si="11"/>
        <v>0</v>
      </c>
      <c r="AZ45">
        <f t="shared" si="12"/>
        <v>0</v>
      </c>
      <c r="BA45">
        <f t="shared" si="13"/>
        <v>0</v>
      </c>
      <c r="BB45">
        <f t="shared" si="14"/>
        <v>0</v>
      </c>
      <c r="BC45">
        <f t="shared" si="15"/>
        <v>-3.8012999999999999</v>
      </c>
      <c r="BD45">
        <f t="shared" si="16"/>
        <v>0</v>
      </c>
      <c r="BE45">
        <f t="shared" si="17"/>
        <v>0</v>
      </c>
      <c r="BF45">
        <f t="shared" si="18"/>
        <v>0</v>
      </c>
      <c r="BG45">
        <f t="shared" si="19"/>
        <v>0</v>
      </c>
      <c r="BH45">
        <f t="shared" si="20"/>
        <v>0</v>
      </c>
      <c r="BI45">
        <f t="shared" si="21"/>
        <v>0</v>
      </c>
      <c r="BJ45">
        <f t="shared" si="22"/>
        <v>0</v>
      </c>
      <c r="BK45">
        <f t="shared" si="23"/>
        <v>0</v>
      </c>
      <c r="BL45">
        <f t="shared" si="24"/>
        <v>0</v>
      </c>
      <c r="BM45">
        <f t="shared" si="25"/>
        <v>0</v>
      </c>
      <c r="BN45">
        <f t="shared" si="26"/>
        <v>0</v>
      </c>
      <c r="BO45">
        <f t="shared" si="27"/>
        <v>0</v>
      </c>
      <c r="BP45">
        <f t="shared" si="28"/>
        <v>0</v>
      </c>
      <c r="BQ45">
        <f t="shared" si="29"/>
        <v>0</v>
      </c>
      <c r="BR45">
        <f t="shared" si="30"/>
        <v>0</v>
      </c>
      <c r="BS45">
        <f t="shared" si="31"/>
        <v>0</v>
      </c>
      <c r="BT45">
        <f t="shared" si="32"/>
        <v>0</v>
      </c>
      <c r="BU45">
        <f t="shared" si="33"/>
        <v>0</v>
      </c>
      <c r="BV45">
        <f t="shared" si="34"/>
        <v>0</v>
      </c>
      <c r="BX45">
        <f t="shared" si="35"/>
        <v>0</v>
      </c>
      <c r="BY45">
        <f t="shared" si="36"/>
        <v>0</v>
      </c>
      <c r="BZ45">
        <f t="shared" si="37"/>
        <v>3.4819999999999997E-2</v>
      </c>
      <c r="CA45">
        <f t="shared" si="38"/>
        <v>0</v>
      </c>
      <c r="CB45">
        <f t="shared" si="39"/>
        <v>0</v>
      </c>
      <c r="CC45">
        <f t="shared" si="40"/>
        <v>0</v>
      </c>
      <c r="CD45">
        <f t="shared" si="41"/>
        <v>0</v>
      </c>
      <c r="CE45">
        <f t="shared" si="42"/>
        <v>0</v>
      </c>
      <c r="CF45">
        <f t="shared" si="43"/>
        <v>0</v>
      </c>
      <c r="CG45">
        <f t="shared" si="44"/>
        <v>0</v>
      </c>
      <c r="CH45">
        <f t="shared" si="45"/>
        <v>0</v>
      </c>
      <c r="CI45">
        <f t="shared" si="46"/>
        <v>0</v>
      </c>
      <c r="CJ45">
        <f t="shared" si="47"/>
        <v>0</v>
      </c>
      <c r="CK45">
        <f t="shared" si="48"/>
        <v>0</v>
      </c>
      <c r="CL45">
        <f t="shared" si="49"/>
        <v>0</v>
      </c>
      <c r="CM45">
        <f t="shared" si="50"/>
        <v>0.90383999999999998</v>
      </c>
      <c r="CN45">
        <f t="shared" si="51"/>
        <v>0</v>
      </c>
      <c r="CO45">
        <f t="shared" si="52"/>
        <v>0</v>
      </c>
      <c r="CP45">
        <f t="shared" si="53"/>
        <v>0</v>
      </c>
      <c r="CQ45">
        <f t="shared" si="54"/>
        <v>0</v>
      </c>
      <c r="CR45">
        <f t="shared" si="55"/>
        <v>0</v>
      </c>
      <c r="CS45">
        <f t="shared" si="56"/>
        <v>0</v>
      </c>
      <c r="CT45">
        <f t="shared" si="57"/>
        <v>0</v>
      </c>
      <c r="CU45">
        <f t="shared" si="58"/>
        <v>0</v>
      </c>
      <c r="CV45">
        <f t="shared" si="59"/>
        <v>0</v>
      </c>
      <c r="CW45">
        <f t="shared" si="60"/>
        <v>0</v>
      </c>
      <c r="CX45">
        <f t="shared" si="61"/>
        <v>0</v>
      </c>
      <c r="CY45">
        <f t="shared" si="62"/>
        <v>0</v>
      </c>
      <c r="CZ45">
        <f t="shared" si="63"/>
        <v>0</v>
      </c>
      <c r="DA45">
        <f t="shared" si="64"/>
        <v>0</v>
      </c>
      <c r="DB45">
        <f t="shared" si="65"/>
        <v>0</v>
      </c>
      <c r="DC45">
        <f t="shared" si="66"/>
        <v>0</v>
      </c>
      <c r="DD45">
        <f t="shared" si="67"/>
        <v>0</v>
      </c>
      <c r="DE45">
        <f t="shared" si="68"/>
        <v>0</v>
      </c>
      <c r="DF45">
        <f t="shared" si="69"/>
        <v>0</v>
      </c>
    </row>
    <row r="46" spans="1:110" x14ac:dyDescent="0.25">
      <c r="A46" s="4">
        <f>raw!$A46:$A46</f>
        <v>43371</v>
      </c>
      <c r="B46" s="6" t="str">
        <f>raw!$B46:$B46</f>
        <v>0002-0019</v>
      </c>
      <c r="D46" t="str">
        <f>IF(score!$C46=".",".",IF(score!$C46=0,"1",IF(score!$C46=25,"0",IF(score!$C46=50,"0",IF(score!$C46=75,"0",IF(score!$C46=100,"0"))))))</f>
        <v>1</v>
      </c>
      <c r="E46" t="str">
        <f>IF(score!$C46=".",".",IF(score!$C46=0,"0",IF(score!$C46=25,"1",IF(score!$C46=50,"0",IF(score!$C46=75,"0",IF(score!$C46=100,"0"))))))</f>
        <v>0</v>
      </c>
      <c r="F46" t="str">
        <f>IF(score!$C46=".",".",IF(score!$C46=0,"0",IF(score!$C46=25,"0",IF(score!$C46=50,"1",IF(score!$C46=75,"0",IF(score!$C46=100,"0"))))))</f>
        <v>0</v>
      </c>
      <c r="G46" t="str">
        <f>IF(score!$C46=".",".",IF(score!$C46=0,"0",IF(score!$C46=25,"0",IF(score!$C46=50,"0",IF(score!$C46=75,"1",IF(score!$C46=100,"0"))))))</f>
        <v>0</v>
      </c>
      <c r="H46" t="str">
        <f>IF(score!$D46=".",".",IF(score!$D46=0,"1",IF(score!$D46=50,"0",IF(score!$D46=100,"0"))))</f>
        <v>0</v>
      </c>
      <c r="I46" t="str">
        <f>IF(score!$D46=".",".",IF(score!$D46=0,"0",IF(score!$D46=50,"1",IF(score!$D46=100,"0"))))</f>
        <v>1</v>
      </c>
      <c r="J46" t="str">
        <f>IF(score!$E46=".",".",IF(score!$E46=0,"1",IF(score!$E46=50,"0",IF(score!$E46=100,"0"))))</f>
        <v>0</v>
      </c>
      <c r="K46" t="str">
        <f>IF(score!$E46=".",".",IF(score!$E46=0,"0",IF(score!$E46=50,"1",IF(score!$E46=100,"0"))))</f>
        <v>0</v>
      </c>
      <c r="L46" t="str">
        <f>IF(score!$F46=".",".",IF(score!$F46=0,"1",IF(score!$F46=100,"0")))</f>
        <v>1</v>
      </c>
      <c r="M46" t="str">
        <f>IF(score!$G46=".",".",IF(score!$G46=0,"1",IF(score!$G46=100,"0")))</f>
        <v>0</v>
      </c>
      <c r="N46" t="str">
        <f>IF(score!$H46=".",".",IF(score!$H46=0,"1",IF(score!$H46=100,"0")))</f>
        <v>0</v>
      </c>
      <c r="O46" t="str">
        <f>IF(score!$I46=".",".",IF(score!$I46=0,"1",IF(score!$I46=50,"0",IF(score!$I46=100,"0"))))</f>
        <v>0</v>
      </c>
      <c r="P46" t="str">
        <f>IF(score!$J46=".",".",IF(score!$J46=0,"1",IF(score!$J46=25,"0",IF(score!$J46=50,"0",IF(score!$J46=75,"0",IF(score!$J46=100,"0"))))))</f>
        <v>1</v>
      </c>
      <c r="Q46" t="str">
        <f>IF(score!$J46=".",".",IF(score!$J46=0,"0",IF(score!$J46=25,"1",IF(score!$J46=50,"0",IF(score!$J46=75,"0",IF(score!$J46=100,"0"))))))</f>
        <v>0</v>
      </c>
      <c r="R46" t="str">
        <f>IF(score!$J46=".",".",IF(score!$J46=0,"0",IF(score!$J46=25,"0",IF(score!$J46=50,"1",IF(score!$J46=75,"0",IF(score!$J46=100,"0"))))))</f>
        <v>0</v>
      </c>
      <c r="S46" t="str">
        <f>IF(score!$J46=".",".",IF(score!$J46=0,"0",IF(score!$J46=25,"0",IF(score!$J46=50,"0",IF(score!$J46=75,"1",IF(score!$J46=100,"0"))))))</f>
        <v>0</v>
      </c>
      <c r="T46" t="str">
        <f>IF(score!$K46=".",".",IF(score!$K46=0,"1",IF(score!$K46=20,"0",IF(score!$K46=40,"0",IF(score!$K46=60,"0",IF(score!$K46=80,"0",IF(score!$K46=100,"0")))))))</f>
        <v>0</v>
      </c>
      <c r="U46" t="str">
        <f>IF(score!$K46=".",".",IF(score!$K46=0,"0",IF(score!$K46=20,"1",IF(score!$K46=40,"0",IF(score!$K46=60,"0",IF(score!$K46=80,"0",IF(score!$K46=100,"0")))))))</f>
        <v>1</v>
      </c>
      <c r="V46" t="str">
        <f>IF(score!$K46=".",".",IF(score!$K46=0,"0",IF(score!$K46=20,"0",IF(score!$K46=40,"1",IF(score!$K46=60,"0",IF(score!$K46=80,"0",IF(score!$K46=100,"0")))))))</f>
        <v>0</v>
      </c>
      <c r="W46" t="str">
        <f>IF(score!$K46=".",".",IF(score!$K46=0,"0",IF(score!$K46=20,"0",IF(score!$K46=40,"0",IF(score!$K46=60,"1",IF(score!$K46=80,"0",IF(score!$K46=100,"0")))))))</f>
        <v>0</v>
      </c>
      <c r="X46" t="str">
        <f>IF(score!$K46=".",".",IF(score!$K46=0,"0",IF(score!$K46=20,"0",IF(score!$K46=40,"0",IF(score!$K46=60,"0",IF(score!$K46=80,"1",IF(score!$K46=100,"0")))))))</f>
        <v>0</v>
      </c>
      <c r="Y46" t="str">
        <f>IF(score!$L46=".",".",IF(score!$L46=0,"1",IF(score!$L46=20,"0",IF(score!$L46=40,"0",IF(score!$L46=60,"0",IF(score!$L46=80,"0",IF(score!$L46=100,"0")))))))</f>
        <v>0</v>
      </c>
      <c r="Z46" t="str">
        <f>IF(score!$L46=".",".",IF(score!$L46=0,"0",IF(score!$L46=20,"1",IF(score!$L46=40,"0",IF(score!$L46=60,"0",IF(score!$L46=80,"0",IF(score!$L46=100,"0")))))))</f>
        <v>0</v>
      </c>
      <c r="AA46" t="str">
        <f>IF(score!$L46=".",".",IF(score!$L46=0,"0",IF(score!$L46=20,"0",IF(score!$L46=40,"1",IF(score!$L46=60,"0",IF(score!$L46=80,"0",IF(score!$L46=100,"0")))))))</f>
        <v>0</v>
      </c>
      <c r="AB46" t="str">
        <f>IF(score!$L46=".",".",IF(score!$L46=0,"0",IF(score!$L46=20,"0",IF(score!$L46=40,"0",IF(score!$L46=60,"1",IF(score!$L46=80,"0",IF(score!$L46=100,"0")))))))</f>
        <v>0</v>
      </c>
      <c r="AC46" t="str">
        <f>IF(score!$L46=".",".",IF(score!$L46=0,"0",IF(score!$L46=20,"0",IF(score!$L46=40,"0",IF(score!$L46=60,"0",IF(score!$L46=80,"1",IF(score!L46=100,"0")))))))</f>
        <v>1</v>
      </c>
      <c r="AD46" t="str">
        <f>IF(score!$M46=".",".",IF(score!$M46=0,"1",IF(score!$M46=20,"0",IF(score!$M46=40,"0",IF(score!$M46=60,"0",IF(score!$M46=80,"0",IF(score!$M46=100,"0")))))))</f>
        <v>0</v>
      </c>
      <c r="AE46" t="str">
        <f>IF(score!$M46=".",".",IF(score!$M46=0,"0",IF(score!$M46=20,"1",IF(score!$M46=40,"0",IF(score!$M46=60,"0",IF(score!$M46=80,"0",IF(score!$M46=100,"0")))))))</f>
        <v>1</v>
      </c>
      <c r="AF46" t="str">
        <f>IF(score!$M46=".",".",IF(score!$M46=0,"0",IF(score!$M46=20,"0",IF(score!$M46=40,"1",IF(score!$M46=60,"0",IF(score!$M46=80,"0",IF(score!$M46=100,"0")))))))</f>
        <v>0</v>
      </c>
      <c r="AG46" t="str">
        <f>IF(score!$M46=".",".",IF(score!$M46=0,"0",IF(score!$M46=20,"0",IF(score!$M46=40,"0",IF(score!$M46=60,"1",IF(score!$M46=80,"0",IF(score!$M46=100,"0")))))))</f>
        <v>0</v>
      </c>
      <c r="AH46" t="str">
        <f>IF(score!$M46=".",".",IF(score!$M46=0,"0",IF(score!$M46=20,"0",IF(score!$M46=40,"0",IF(score!$M46=60,"0",IF(score!$M46=80,"1",IF(score!$M46=100,"0")))))))</f>
        <v>0</v>
      </c>
      <c r="AI46" t="str">
        <f>IF(score!$N46=".",".",IF(score!$N46=0,"1",IF(score!$N46=25,"0",IF(score!$N46=50,"0",IF(score!$N46=75,"0",IF(score!$N46=100,"0"))))))</f>
        <v>0</v>
      </c>
      <c r="AJ46" t="str">
        <f>IF(score!$N46=".",".",IF(score!$N46=0,"0",IF(score!$N46=25,"1",IF(score!$N46=50,"0",IF(score!$N46=75,"0",IF(score!$N46=100,"0"))))))</f>
        <v>1</v>
      </c>
      <c r="AK46" t="str">
        <f>IF(score!$N46=".",".",IF(score!$N46=0,"0",IF(score!$N46=25,"0",IF(score!$N46=50,"1",IF(score!$N46=75,"0",IF(score!$N46=100,"0"))))))</f>
        <v>0</v>
      </c>
      <c r="AL46" t="str">
        <f>IF(score!$N46=".",".",IF(score!$N46=0,"0",IF(score!$N46=25,"0",IF(score!$N46=50,"0",IF(score!$N46=75,"1",IF(score!$N46=100,"0"))))))</f>
        <v>0</v>
      </c>
      <c r="AN46">
        <f t="shared" si="0"/>
        <v>-8.3739899999999992</v>
      </c>
      <c r="AO46">
        <f t="shared" si="1"/>
        <v>0</v>
      </c>
      <c r="AP46">
        <f t="shared" si="2"/>
        <v>0</v>
      </c>
      <c r="AQ46">
        <f t="shared" si="3"/>
        <v>0</v>
      </c>
      <c r="AR46">
        <f t="shared" si="4"/>
        <v>0</v>
      </c>
      <c r="AS46">
        <f t="shared" si="5"/>
        <v>-3.4555500000000001</v>
      </c>
      <c r="AT46">
        <f t="shared" si="6"/>
        <v>0</v>
      </c>
      <c r="AU46">
        <f t="shared" si="7"/>
        <v>0</v>
      </c>
      <c r="AV46">
        <f t="shared" si="8"/>
        <v>-4.6161700000000003</v>
      </c>
      <c r="AW46">
        <f t="shared" si="9"/>
        <v>0</v>
      </c>
      <c r="AX46">
        <f t="shared" si="10"/>
        <v>0</v>
      </c>
      <c r="AY46">
        <f t="shared" si="11"/>
        <v>0</v>
      </c>
      <c r="AZ46">
        <f t="shared" si="12"/>
        <v>-11.25544</v>
      </c>
      <c r="BA46">
        <f t="shared" si="13"/>
        <v>0</v>
      </c>
      <c r="BB46">
        <f t="shared" si="14"/>
        <v>0</v>
      </c>
      <c r="BC46">
        <f t="shared" si="15"/>
        <v>0</v>
      </c>
      <c r="BD46">
        <f t="shared" si="16"/>
        <v>0</v>
      </c>
      <c r="BE46">
        <f t="shared" si="17"/>
        <v>2.9042599999999998</v>
      </c>
      <c r="BF46">
        <f t="shared" si="18"/>
        <v>0</v>
      </c>
      <c r="BG46">
        <f t="shared" si="19"/>
        <v>0</v>
      </c>
      <c r="BH46">
        <f t="shared" si="20"/>
        <v>0</v>
      </c>
      <c r="BI46">
        <f t="shared" si="21"/>
        <v>0</v>
      </c>
      <c r="BJ46">
        <f t="shared" si="22"/>
        <v>0</v>
      </c>
      <c r="BK46">
        <f t="shared" si="23"/>
        <v>0</v>
      </c>
      <c r="BL46">
        <f t="shared" si="24"/>
        <v>0</v>
      </c>
      <c r="BM46">
        <f t="shared" si="25"/>
        <v>-0.42251</v>
      </c>
      <c r="BN46">
        <f t="shared" si="26"/>
        <v>0</v>
      </c>
      <c r="BO46">
        <f t="shared" si="27"/>
        <v>3.4159299999999999</v>
      </c>
      <c r="BP46">
        <f t="shared" si="28"/>
        <v>0</v>
      </c>
      <c r="BQ46">
        <f t="shared" si="29"/>
        <v>0</v>
      </c>
      <c r="BR46">
        <f t="shared" si="30"/>
        <v>0</v>
      </c>
      <c r="BS46">
        <f t="shared" si="31"/>
        <v>0</v>
      </c>
      <c r="BT46">
        <f t="shared" si="32"/>
        <v>-0.94342000000000004</v>
      </c>
      <c r="BU46">
        <f t="shared" si="33"/>
        <v>0</v>
      </c>
      <c r="BV46">
        <f t="shared" si="34"/>
        <v>0</v>
      </c>
      <c r="BX46">
        <f t="shared" si="35"/>
        <v>-1.7117500000000001</v>
      </c>
      <c r="BY46">
        <f t="shared" si="36"/>
        <v>0</v>
      </c>
      <c r="BZ46">
        <f t="shared" si="37"/>
        <v>0</v>
      </c>
      <c r="CA46">
        <f t="shared" si="38"/>
        <v>0</v>
      </c>
      <c r="CB46">
        <f t="shared" si="39"/>
        <v>0</v>
      </c>
      <c r="CC46">
        <f t="shared" si="40"/>
        <v>1.8684000000000001</v>
      </c>
      <c r="CD46">
        <f t="shared" si="41"/>
        <v>0</v>
      </c>
      <c r="CE46">
        <f t="shared" si="42"/>
        <v>0</v>
      </c>
      <c r="CF46">
        <f t="shared" si="43"/>
        <v>1.4406000000000001</v>
      </c>
      <c r="CG46">
        <f t="shared" si="44"/>
        <v>0</v>
      </c>
      <c r="CH46">
        <f t="shared" si="45"/>
        <v>0</v>
      </c>
      <c r="CI46">
        <f t="shared" si="46"/>
        <v>0</v>
      </c>
      <c r="CJ46">
        <f t="shared" si="47"/>
        <v>1.4861899999999999</v>
      </c>
      <c r="CK46">
        <f t="shared" si="48"/>
        <v>0</v>
      </c>
      <c r="CL46">
        <f t="shared" si="49"/>
        <v>0</v>
      </c>
      <c r="CM46">
        <f t="shared" si="50"/>
        <v>0</v>
      </c>
      <c r="CN46">
        <f t="shared" si="51"/>
        <v>0</v>
      </c>
      <c r="CO46">
        <f t="shared" si="52"/>
        <v>-7.9271700000000003</v>
      </c>
      <c r="CP46">
        <f t="shared" si="53"/>
        <v>0</v>
      </c>
      <c r="CQ46">
        <f t="shared" si="54"/>
        <v>0</v>
      </c>
      <c r="CR46">
        <f t="shared" si="55"/>
        <v>0</v>
      </c>
      <c r="CS46">
        <f t="shared" si="56"/>
        <v>0</v>
      </c>
      <c r="CT46">
        <f t="shared" si="57"/>
        <v>0</v>
      </c>
      <c r="CU46">
        <f t="shared" si="58"/>
        <v>0</v>
      </c>
      <c r="CV46">
        <f t="shared" si="59"/>
        <v>0</v>
      </c>
      <c r="CW46">
        <f t="shared" si="60"/>
        <v>-0.92057</v>
      </c>
      <c r="CX46">
        <f t="shared" si="61"/>
        <v>0</v>
      </c>
      <c r="CY46">
        <f t="shared" si="62"/>
        <v>-10.779109999999999</v>
      </c>
      <c r="CZ46">
        <f t="shared" si="63"/>
        <v>0</v>
      </c>
      <c r="DA46">
        <f t="shared" si="64"/>
        <v>0</v>
      </c>
      <c r="DB46">
        <f t="shared" si="65"/>
        <v>0</v>
      </c>
      <c r="DC46">
        <f t="shared" si="66"/>
        <v>0</v>
      </c>
      <c r="DD46">
        <f t="shared" si="67"/>
        <v>-8.2606599999999997</v>
      </c>
      <c r="DE46">
        <f t="shared" si="68"/>
        <v>0</v>
      </c>
      <c r="DF46">
        <f t="shared" si="69"/>
        <v>0</v>
      </c>
    </row>
    <row r="47" spans="1:110" x14ac:dyDescent="0.25">
      <c r="A47" s="4">
        <f>raw!$A47:$A47</f>
        <v>43371</v>
      </c>
      <c r="B47" s="6" t="str">
        <f>raw!$B47:$B47</f>
        <v>0002-0020</v>
      </c>
      <c r="D47" t="str">
        <f>IF(score!$C47=".",".",IF(score!$C47=0,"1",IF(score!$C47=25,"0",IF(score!$C47=50,"0",IF(score!$C47=75,"0",IF(score!$C47=100,"0"))))))</f>
        <v>0</v>
      </c>
      <c r="E47" t="str">
        <f>IF(score!$C47=".",".",IF(score!$C47=0,"0",IF(score!$C47=25,"1",IF(score!$C47=50,"0",IF(score!$C47=75,"0",IF(score!$C47=100,"0"))))))</f>
        <v>0</v>
      </c>
      <c r="F47" t="str">
        <f>IF(score!$C47=".",".",IF(score!$C47=0,"0",IF(score!$C47=25,"0",IF(score!$C47=50,"1",IF(score!$C47=75,"0",IF(score!$C47=100,"0"))))))</f>
        <v>1</v>
      </c>
      <c r="G47" t="str">
        <f>IF(score!$C47=".",".",IF(score!$C47=0,"0",IF(score!$C47=25,"0",IF(score!$C47=50,"0",IF(score!$C47=75,"1",IF(score!$C47=100,"0"))))))</f>
        <v>0</v>
      </c>
      <c r="H47" t="str">
        <f>IF(score!$D47=".",".",IF(score!$D47=0,"1",IF(score!$D47=50,"0",IF(score!$D47=100,"0"))))</f>
        <v>0</v>
      </c>
      <c r="I47" t="str">
        <f>IF(score!$D47=".",".",IF(score!$D47=0,"0",IF(score!$D47=50,"1",IF(score!$D47=100,"0"))))</f>
        <v>1</v>
      </c>
      <c r="J47" t="str">
        <f>IF(score!$E47=".",".",IF(score!$E47=0,"1",IF(score!$E47=50,"0",IF(score!$E47=100,"0"))))</f>
        <v>0</v>
      </c>
      <c r="K47" t="str">
        <f>IF(score!$E47=".",".",IF(score!$E47=0,"0",IF(score!$E47=50,"1",IF(score!$E47=100,"0"))))</f>
        <v>1</v>
      </c>
      <c r="L47" t="str">
        <f>IF(score!$F47=".",".",IF(score!$F47=0,"1",IF(score!$F47=100,"0")))</f>
        <v>0</v>
      </c>
      <c r="M47" t="str">
        <f>IF(score!$G47=".",".",IF(score!$G47=0,"1",IF(score!$G47=100,"0")))</f>
        <v>0</v>
      </c>
      <c r="N47" t="str">
        <f>IF(score!$H47=".",".",IF(score!$H47=0,"1",IF(score!$H47=100,"0")))</f>
        <v>1</v>
      </c>
      <c r="O47" t="str">
        <f>IF(score!$I47=".",".",IF(score!$I47=0,"1",IF(score!$I47=50,"0",IF(score!$I47=100,"0"))))</f>
        <v>1</v>
      </c>
      <c r="P47" t="str">
        <f>IF(score!$J47=".",".",IF(score!$J47=0,"1",IF(score!$J47=25,"0",IF(score!$J47=50,"0",IF(score!$J47=75,"0",IF(score!$J47=100,"0"))))))</f>
        <v>0</v>
      </c>
      <c r="Q47" t="str">
        <f>IF(score!$J47=".",".",IF(score!$J47=0,"0",IF(score!$J47=25,"1",IF(score!$J47=50,"0",IF(score!$J47=75,"0",IF(score!$J47=100,"0"))))))</f>
        <v>0</v>
      </c>
      <c r="R47" t="str">
        <f>IF(score!$J47=".",".",IF(score!$J47=0,"0",IF(score!$J47=25,"0",IF(score!$J47=50,"1",IF(score!$J47=75,"0",IF(score!$J47=100,"0"))))))</f>
        <v>1</v>
      </c>
      <c r="S47" t="str">
        <f>IF(score!$J47=".",".",IF(score!$J47=0,"0",IF(score!$J47=25,"0",IF(score!$J47=50,"0",IF(score!$J47=75,"1",IF(score!$J47=100,"0"))))))</f>
        <v>0</v>
      </c>
      <c r="T47" t="str">
        <f>IF(score!$K47=".",".",IF(score!$K47=0,"1",IF(score!$K47=20,"0",IF(score!$K47=40,"0",IF(score!$K47=60,"0",IF(score!$K47=80,"0",IF(score!$K47=100,"0")))))))</f>
        <v>0</v>
      </c>
      <c r="U47" t="str">
        <f>IF(score!$K47=".",".",IF(score!$K47=0,"0",IF(score!$K47=20,"1",IF(score!$K47=40,"0",IF(score!$K47=60,"0",IF(score!$K47=80,"0",IF(score!$K47=100,"0")))))))</f>
        <v>0</v>
      </c>
      <c r="V47" t="str">
        <f>IF(score!$K47=".",".",IF(score!$K47=0,"0",IF(score!$K47=20,"0",IF(score!$K47=40,"1",IF(score!$K47=60,"0",IF(score!$K47=80,"0",IF(score!$K47=100,"0")))))))</f>
        <v>0</v>
      </c>
      <c r="W47" t="str">
        <f>IF(score!$K47=".",".",IF(score!$K47=0,"0",IF(score!$K47=20,"0",IF(score!$K47=40,"0",IF(score!$K47=60,"1",IF(score!$K47=80,"0",IF(score!$K47=100,"0")))))))</f>
        <v>1</v>
      </c>
      <c r="X47" t="str">
        <f>IF(score!$K47=".",".",IF(score!$K47=0,"0",IF(score!$K47=20,"0",IF(score!$K47=40,"0",IF(score!$K47=60,"0",IF(score!$K47=80,"1",IF(score!$K47=100,"0")))))))</f>
        <v>0</v>
      </c>
      <c r="Y47" t="str">
        <f>IF(score!$L47=".",".",IF(score!$L47=0,"1",IF(score!$L47=20,"0",IF(score!$L47=40,"0",IF(score!$L47=60,"0",IF(score!$L47=80,"0",IF(score!$L47=100,"0")))))))</f>
        <v>0</v>
      </c>
      <c r="Z47" t="str">
        <f>IF(score!$L47=".",".",IF(score!$L47=0,"0",IF(score!$L47=20,"1",IF(score!$L47=40,"0",IF(score!$L47=60,"0",IF(score!$L47=80,"0",IF(score!$L47=100,"0")))))))</f>
        <v>0</v>
      </c>
      <c r="AA47" t="str">
        <f>IF(score!$L47=".",".",IF(score!$L47=0,"0",IF(score!$L47=20,"0",IF(score!$L47=40,"1",IF(score!$L47=60,"0",IF(score!$L47=80,"0",IF(score!$L47=100,"0")))))))</f>
        <v>1</v>
      </c>
      <c r="AB47" t="str">
        <f>IF(score!$L47=".",".",IF(score!$L47=0,"0",IF(score!$L47=20,"0",IF(score!$L47=40,"0",IF(score!$L47=60,"1",IF(score!$L47=80,"0",IF(score!$L47=100,"0")))))))</f>
        <v>0</v>
      </c>
      <c r="AC47" t="str">
        <f>IF(score!$L47=".",".",IF(score!$L47=0,"0",IF(score!$L47=20,"0",IF(score!$L47=40,"0",IF(score!$L47=60,"0",IF(score!$L47=80,"1",IF(score!L47=100,"0")))))))</f>
        <v>0</v>
      </c>
      <c r="AD47" t="str">
        <f>IF(score!$M47=".",".",IF(score!$M47=0,"1",IF(score!$M47=20,"0",IF(score!$M47=40,"0",IF(score!$M47=60,"0",IF(score!$M47=80,"0",IF(score!$M47=100,"0")))))))</f>
        <v>0</v>
      </c>
      <c r="AE47" t="str">
        <f>IF(score!$M47=".",".",IF(score!$M47=0,"0",IF(score!$M47=20,"1",IF(score!$M47=40,"0",IF(score!$M47=60,"0",IF(score!$M47=80,"0",IF(score!$M47=100,"0")))))))</f>
        <v>0</v>
      </c>
      <c r="AF47" t="str">
        <f>IF(score!$M47=".",".",IF(score!$M47=0,"0",IF(score!$M47=20,"0",IF(score!$M47=40,"1",IF(score!$M47=60,"0",IF(score!$M47=80,"0",IF(score!$M47=100,"0")))))))</f>
        <v>0</v>
      </c>
      <c r="AG47" t="str">
        <f>IF(score!$M47=".",".",IF(score!$M47=0,"0",IF(score!$M47=20,"0",IF(score!$M47=40,"0",IF(score!$M47=60,"1",IF(score!$M47=80,"0",IF(score!$M47=100,"0")))))))</f>
        <v>1</v>
      </c>
      <c r="AH47" t="str">
        <f>IF(score!$M47=".",".",IF(score!$M47=0,"0",IF(score!$M47=20,"0",IF(score!$M47=40,"0",IF(score!$M47=60,"0",IF(score!$M47=80,"1",IF(score!$M47=100,"0")))))))</f>
        <v>0</v>
      </c>
      <c r="AI47" t="str">
        <f>IF(score!$N47=".",".",IF(score!$N47=0,"1",IF(score!$N47=25,"0",IF(score!$N47=50,"0",IF(score!$N47=75,"0",IF(score!$N47=100,"0"))))))</f>
        <v>1</v>
      </c>
      <c r="AJ47" t="str">
        <f>IF(score!$N47=".",".",IF(score!$N47=0,"0",IF(score!$N47=25,"1",IF(score!$N47=50,"0",IF(score!$N47=75,"0",IF(score!$N47=100,"0"))))))</f>
        <v>0</v>
      </c>
      <c r="AK47" t="str">
        <f>IF(score!$N47=".",".",IF(score!$N47=0,"0",IF(score!$N47=25,"0",IF(score!$N47=50,"1",IF(score!$N47=75,"0",IF(score!$N47=100,"0"))))))</f>
        <v>0</v>
      </c>
      <c r="AL47" t="str">
        <f>IF(score!$N47=".",".",IF(score!$N47=0,"0",IF(score!$N47=25,"0",IF(score!$N47=50,"0",IF(score!$N47=75,"1",IF(score!$N47=100,"0"))))))</f>
        <v>0</v>
      </c>
      <c r="AN47">
        <f t="shared" si="0"/>
        <v>0</v>
      </c>
      <c r="AO47">
        <f t="shared" si="1"/>
        <v>0</v>
      </c>
      <c r="AP47">
        <f t="shared" si="2"/>
        <v>-3.0239600000000002</v>
      </c>
      <c r="AQ47">
        <f t="shared" si="3"/>
        <v>0</v>
      </c>
      <c r="AR47">
        <f t="shared" si="4"/>
        <v>0</v>
      </c>
      <c r="AS47">
        <f t="shared" si="5"/>
        <v>-3.4555500000000001</v>
      </c>
      <c r="AT47">
        <f t="shared" si="6"/>
        <v>0</v>
      </c>
      <c r="AU47">
        <f t="shared" si="7"/>
        <v>-2.7355700000000001</v>
      </c>
      <c r="AV47">
        <f t="shared" si="8"/>
        <v>0</v>
      </c>
      <c r="AW47">
        <f t="shared" si="9"/>
        <v>0</v>
      </c>
      <c r="AX47">
        <f t="shared" si="10"/>
        <v>3.04365</v>
      </c>
      <c r="AY47">
        <f t="shared" si="11"/>
        <v>2.32091</v>
      </c>
      <c r="AZ47">
        <f t="shared" si="12"/>
        <v>0</v>
      </c>
      <c r="BA47">
        <f t="shared" si="13"/>
        <v>0</v>
      </c>
      <c r="BB47">
        <f t="shared" si="14"/>
        <v>-6.5052199999999996</v>
      </c>
      <c r="BC47">
        <f t="shared" si="15"/>
        <v>0</v>
      </c>
      <c r="BD47">
        <f t="shared" si="16"/>
        <v>0</v>
      </c>
      <c r="BE47">
        <f t="shared" si="17"/>
        <v>0</v>
      </c>
      <c r="BF47">
        <f t="shared" si="18"/>
        <v>0</v>
      </c>
      <c r="BG47">
        <f t="shared" si="19"/>
        <v>1.3668899999999999</v>
      </c>
      <c r="BH47">
        <f t="shared" si="20"/>
        <v>0</v>
      </c>
      <c r="BI47">
        <f t="shared" si="21"/>
        <v>0</v>
      </c>
      <c r="BJ47">
        <f t="shared" si="22"/>
        <v>0</v>
      </c>
      <c r="BK47">
        <f t="shared" si="23"/>
        <v>-1.6185</v>
      </c>
      <c r="BL47">
        <f t="shared" si="24"/>
        <v>0</v>
      </c>
      <c r="BM47">
        <f t="shared" si="25"/>
        <v>0</v>
      </c>
      <c r="BN47">
        <f t="shared" si="26"/>
        <v>0</v>
      </c>
      <c r="BO47">
        <f t="shared" si="27"/>
        <v>0</v>
      </c>
      <c r="BP47">
        <f t="shared" si="28"/>
        <v>0</v>
      </c>
      <c r="BQ47">
        <f t="shared" si="29"/>
        <v>1.28044</v>
      </c>
      <c r="BR47">
        <f t="shared" si="30"/>
        <v>0</v>
      </c>
      <c r="BS47">
        <f t="shared" si="31"/>
        <v>-0.33682000000000001</v>
      </c>
      <c r="BT47">
        <f t="shared" si="32"/>
        <v>0</v>
      </c>
      <c r="BU47">
        <f t="shared" si="33"/>
        <v>0</v>
      </c>
      <c r="BV47">
        <f t="shared" si="34"/>
        <v>0</v>
      </c>
      <c r="BX47">
        <f t="shared" si="35"/>
        <v>0</v>
      </c>
      <c r="BY47">
        <f t="shared" si="36"/>
        <v>0</v>
      </c>
      <c r="BZ47">
        <f t="shared" si="37"/>
        <v>3.4819999999999997E-2</v>
      </c>
      <c r="CA47">
        <f t="shared" si="38"/>
        <v>0</v>
      </c>
      <c r="CB47">
        <f t="shared" si="39"/>
        <v>0</v>
      </c>
      <c r="CC47">
        <f t="shared" si="40"/>
        <v>1.8684000000000001</v>
      </c>
      <c r="CD47">
        <f t="shared" si="41"/>
        <v>0</v>
      </c>
      <c r="CE47">
        <f t="shared" si="42"/>
        <v>1.43103</v>
      </c>
      <c r="CF47">
        <f t="shared" si="43"/>
        <v>0</v>
      </c>
      <c r="CG47">
        <f t="shared" si="44"/>
        <v>0</v>
      </c>
      <c r="CH47">
        <f t="shared" si="45"/>
        <v>-6.8267199999999999</v>
      </c>
      <c r="CI47">
        <f t="shared" si="46"/>
        <v>-5.6992099999999999</v>
      </c>
      <c r="CJ47">
        <f t="shared" si="47"/>
        <v>0</v>
      </c>
      <c r="CK47">
        <f t="shared" si="48"/>
        <v>0</v>
      </c>
      <c r="CL47">
        <f t="shared" si="49"/>
        <v>1.4938400000000001</v>
      </c>
      <c r="CM47">
        <f t="shared" si="50"/>
        <v>0</v>
      </c>
      <c r="CN47">
        <f t="shared" si="51"/>
        <v>0</v>
      </c>
      <c r="CO47">
        <f t="shared" si="52"/>
        <v>0</v>
      </c>
      <c r="CP47">
        <f t="shared" si="53"/>
        <v>0</v>
      </c>
      <c r="CQ47">
        <f t="shared" si="54"/>
        <v>-4.09842</v>
      </c>
      <c r="CR47">
        <f t="shared" si="55"/>
        <v>0</v>
      </c>
      <c r="CS47">
        <f t="shared" si="56"/>
        <v>0</v>
      </c>
      <c r="CT47">
        <f t="shared" si="57"/>
        <v>0</v>
      </c>
      <c r="CU47">
        <f t="shared" si="58"/>
        <v>-3.2980499999999999</v>
      </c>
      <c r="CV47">
        <f t="shared" si="59"/>
        <v>0</v>
      </c>
      <c r="CW47">
        <f t="shared" si="60"/>
        <v>0</v>
      </c>
      <c r="CX47">
        <f t="shared" si="61"/>
        <v>0</v>
      </c>
      <c r="CY47">
        <f t="shared" si="62"/>
        <v>0</v>
      </c>
      <c r="CZ47">
        <f t="shared" si="63"/>
        <v>0</v>
      </c>
      <c r="DA47">
        <f t="shared" si="64"/>
        <v>-4.5905500000000004</v>
      </c>
      <c r="DB47">
        <f t="shared" si="65"/>
        <v>0</v>
      </c>
      <c r="DC47">
        <f t="shared" si="66"/>
        <v>-6.2972400000000004</v>
      </c>
      <c r="DD47">
        <f t="shared" si="67"/>
        <v>0</v>
      </c>
      <c r="DE47">
        <f t="shared" si="68"/>
        <v>0</v>
      </c>
      <c r="DF47">
        <f t="shared" si="69"/>
        <v>0</v>
      </c>
    </row>
    <row r="48" spans="1:110" x14ac:dyDescent="0.25">
      <c r="A48" s="4">
        <f>raw!$A48:$A48</f>
        <v>43371</v>
      </c>
      <c r="B48" s="6" t="str">
        <f>raw!$B48:$B48</f>
        <v>0002-0021</v>
      </c>
      <c r="D48" t="str">
        <f>IF(score!$C48=".",".",IF(score!$C48=0,"1",IF(score!$C48=25,"0",IF(score!$C48=50,"0",IF(score!$C48=75,"0",IF(score!$C48=100,"0"))))))</f>
        <v>0</v>
      </c>
      <c r="E48" t="str">
        <f>IF(score!$C48=".",".",IF(score!$C48=0,"0",IF(score!$C48=25,"1",IF(score!$C48=50,"0",IF(score!$C48=75,"0",IF(score!$C48=100,"0"))))))</f>
        <v>1</v>
      </c>
      <c r="F48" t="str">
        <f>IF(score!$C48=".",".",IF(score!$C48=0,"0",IF(score!$C48=25,"0",IF(score!$C48=50,"1",IF(score!$C48=75,"0",IF(score!$C48=100,"0"))))))</f>
        <v>0</v>
      </c>
      <c r="G48" t="str">
        <f>IF(score!$C48=".",".",IF(score!$C48=0,"0",IF(score!$C48=25,"0",IF(score!$C48=50,"0",IF(score!$C48=75,"1",IF(score!$C48=100,"0"))))))</f>
        <v>0</v>
      </c>
      <c r="H48" t="str">
        <f>IF(score!$D48=".",".",IF(score!$D48=0,"1",IF(score!$D48=50,"0",IF(score!$D48=100,"0"))))</f>
        <v>1</v>
      </c>
      <c r="I48" t="str">
        <f>IF(score!$D48=".",".",IF(score!$D48=0,"0",IF(score!$D48=50,"1",IF(score!$D48=100,"0"))))</f>
        <v>0</v>
      </c>
      <c r="J48" t="str">
        <f>IF(score!$E48=".",".",IF(score!$E48=0,"1",IF(score!$E48=50,"0",IF(score!$E48=100,"0"))))</f>
        <v>1</v>
      </c>
      <c r="K48" t="str">
        <f>IF(score!$E48=".",".",IF(score!$E48=0,"0",IF(score!$E48=50,"1",IF(score!$E48=100,"0"))))</f>
        <v>0</v>
      </c>
      <c r="L48" t="str">
        <f>IF(score!$F48=".",".",IF(score!$F48=0,"1",IF(score!$F48=100,"0")))</f>
        <v>1</v>
      </c>
      <c r="M48" t="str">
        <f>IF(score!$G48=".",".",IF(score!$G48=0,"1",IF(score!$G48=100,"0")))</f>
        <v>1</v>
      </c>
      <c r="N48" t="str">
        <f>IF(score!$H48=".",".",IF(score!$H48=0,"1",IF(score!$H48=100,"0")))</f>
        <v>0</v>
      </c>
      <c r="O48" t="str">
        <f>IF(score!$I48=".",".",IF(score!$I48=0,"1",IF(score!$I48=50,"0",IF(score!$I48=100,"0"))))</f>
        <v>0</v>
      </c>
      <c r="P48" t="str">
        <f>IF(score!$J48=".",".",IF(score!$J48=0,"1",IF(score!$J48=25,"0",IF(score!$J48=50,"0",IF(score!$J48=75,"0",IF(score!$J48=100,"0"))))))</f>
        <v>0</v>
      </c>
      <c r="Q48" t="str">
        <f>IF(score!$J48=".",".",IF(score!$J48=0,"0",IF(score!$J48=25,"1",IF(score!$J48=50,"0",IF(score!$J48=75,"0",IF(score!$J48=100,"0"))))))</f>
        <v>1</v>
      </c>
      <c r="R48" t="str">
        <f>IF(score!$J48=".",".",IF(score!$J48=0,"0",IF(score!$J48=25,"0",IF(score!$J48=50,"1",IF(score!$J48=75,"0",IF(score!$J48=100,"0"))))))</f>
        <v>0</v>
      </c>
      <c r="S48" t="str">
        <f>IF(score!$J48=".",".",IF(score!$J48=0,"0",IF(score!$J48=25,"0",IF(score!$J48=50,"0",IF(score!$J48=75,"1",IF(score!$J48=100,"0"))))))</f>
        <v>0</v>
      </c>
      <c r="T48" t="str">
        <f>IF(score!$K48=".",".",IF(score!$K48=0,"1",IF(score!$K48=20,"0",IF(score!$K48=40,"0",IF(score!$K48=60,"0",IF(score!$K48=80,"0",IF(score!$K48=100,"0")))))))</f>
        <v>0</v>
      </c>
      <c r="U48" t="str">
        <f>IF(score!$K48=".",".",IF(score!$K48=0,"0",IF(score!$K48=20,"1",IF(score!$K48=40,"0",IF(score!$K48=60,"0",IF(score!$K48=80,"0",IF(score!$K48=100,"0")))))))</f>
        <v>0</v>
      </c>
      <c r="V48" t="str">
        <f>IF(score!$K48=".",".",IF(score!$K48=0,"0",IF(score!$K48=20,"0",IF(score!$K48=40,"1",IF(score!$K48=60,"0",IF(score!$K48=80,"0",IF(score!$K48=100,"0")))))))</f>
        <v>1</v>
      </c>
      <c r="W48" t="str">
        <f>IF(score!$K48=".",".",IF(score!$K48=0,"0",IF(score!$K48=20,"0",IF(score!$K48=40,"0",IF(score!$K48=60,"1",IF(score!$K48=80,"0",IF(score!$K48=100,"0")))))))</f>
        <v>0</v>
      </c>
      <c r="X48" t="str">
        <f>IF(score!$K48=".",".",IF(score!$K48=0,"0",IF(score!$K48=20,"0",IF(score!$K48=40,"0",IF(score!$K48=60,"0",IF(score!$K48=80,"1",IF(score!$K48=100,"0")))))))</f>
        <v>0</v>
      </c>
      <c r="Y48" t="str">
        <f>IF(score!$L48=".",".",IF(score!$L48=0,"1",IF(score!$L48=20,"0",IF(score!$L48=40,"0",IF(score!$L48=60,"0",IF(score!$L48=80,"0",IF(score!$L48=100,"0")))))))</f>
        <v>0</v>
      </c>
      <c r="Z48" t="str">
        <f>IF(score!$L48=".",".",IF(score!$L48=0,"0",IF(score!$L48=20,"1",IF(score!$L48=40,"0",IF(score!$L48=60,"0",IF(score!$L48=80,"0",IF(score!$L48=100,"0")))))))</f>
        <v>0</v>
      </c>
      <c r="AA48" t="str">
        <f>IF(score!$L48=".",".",IF(score!$L48=0,"0",IF(score!$L48=20,"0",IF(score!$L48=40,"1",IF(score!$L48=60,"0",IF(score!$L48=80,"0",IF(score!$L48=100,"0")))))))</f>
        <v>1</v>
      </c>
      <c r="AB48" t="str">
        <f>IF(score!$L48=".",".",IF(score!$L48=0,"0",IF(score!$L48=20,"0",IF(score!$L48=40,"0",IF(score!$L48=60,"1",IF(score!$L48=80,"0",IF(score!$L48=100,"0")))))))</f>
        <v>0</v>
      </c>
      <c r="AC48" t="str">
        <f>IF(score!$L48=".",".",IF(score!$L48=0,"0",IF(score!$L48=20,"0",IF(score!$L48=40,"0",IF(score!$L48=60,"0",IF(score!$L48=80,"1",IF(score!L48=100,"0")))))))</f>
        <v>0</v>
      </c>
      <c r="AD48" t="str">
        <f>IF(score!$M48=".",".",IF(score!$M48=0,"1",IF(score!$M48=20,"0",IF(score!$M48=40,"0",IF(score!$M48=60,"0",IF(score!$M48=80,"0",IF(score!$M48=100,"0")))))))</f>
        <v>0</v>
      </c>
      <c r="AE48" t="str">
        <f>IF(score!$M48=".",".",IF(score!$M48=0,"0",IF(score!$M48=20,"1",IF(score!$M48=40,"0",IF(score!$M48=60,"0",IF(score!$M48=80,"0",IF(score!$M48=100,"0")))))))</f>
        <v>0</v>
      </c>
      <c r="AF48" t="str">
        <f>IF(score!$M48=".",".",IF(score!$M48=0,"0",IF(score!$M48=20,"0",IF(score!$M48=40,"1",IF(score!$M48=60,"0",IF(score!$M48=80,"0",IF(score!$M48=100,"0")))))))</f>
        <v>0</v>
      </c>
      <c r="AG48" t="str">
        <f>IF(score!$M48=".",".",IF(score!$M48=0,"0",IF(score!$M48=20,"0",IF(score!$M48=40,"0",IF(score!$M48=60,"1",IF(score!$M48=80,"0",IF(score!$M48=100,"0")))))))</f>
        <v>1</v>
      </c>
      <c r="AH48" t="str">
        <f>IF(score!$M48=".",".",IF(score!$M48=0,"0",IF(score!$M48=20,"0",IF(score!$M48=40,"0",IF(score!$M48=60,"0",IF(score!$M48=80,"1",IF(score!$M48=100,"0")))))))</f>
        <v>0</v>
      </c>
      <c r="AI48" t="str">
        <f>IF(score!$N48=".",".",IF(score!$N48=0,"1",IF(score!$N48=25,"0",IF(score!$N48=50,"0",IF(score!$N48=75,"0",IF(score!$N48=100,"0"))))))</f>
        <v>0</v>
      </c>
      <c r="AJ48" t="str">
        <f>IF(score!$N48=".",".",IF(score!$N48=0,"0",IF(score!$N48=25,"1",IF(score!$N48=50,"0",IF(score!$N48=75,"0",IF(score!$N48=100,"0"))))))</f>
        <v>0</v>
      </c>
      <c r="AK48" t="str">
        <f>IF(score!$N48=".",".",IF(score!$N48=0,"0",IF(score!$N48=25,"0",IF(score!$N48=50,"1",IF(score!$N48=75,"0",IF(score!$N48=100,"0"))))))</f>
        <v>1</v>
      </c>
      <c r="AL48" t="str">
        <f>IF(score!$N48=".",".",IF(score!$N48=0,"0",IF(score!$N48=25,"0",IF(score!$N48=50,"0",IF(score!$N48=75,"1",IF(score!$N48=100,"0"))))))</f>
        <v>0</v>
      </c>
      <c r="AN48">
        <f t="shared" si="0"/>
        <v>0</v>
      </c>
      <c r="AO48">
        <f t="shared" si="1"/>
        <v>-5.5646100000000001</v>
      </c>
      <c r="AP48">
        <f t="shared" si="2"/>
        <v>0</v>
      </c>
      <c r="AQ48">
        <f t="shared" si="3"/>
        <v>0</v>
      </c>
      <c r="AR48">
        <f t="shared" si="4"/>
        <v>-7.2321600000000004</v>
      </c>
      <c r="AS48">
        <f t="shared" si="5"/>
        <v>0</v>
      </c>
      <c r="AT48">
        <f t="shared" si="6"/>
        <v>-6.24397</v>
      </c>
      <c r="AU48">
        <f t="shared" si="7"/>
        <v>0</v>
      </c>
      <c r="AV48">
        <f t="shared" si="8"/>
        <v>-4.6161700000000003</v>
      </c>
      <c r="AW48">
        <f t="shared" si="9"/>
        <v>-5.5174700000000003</v>
      </c>
      <c r="AX48">
        <f t="shared" si="10"/>
        <v>0</v>
      </c>
      <c r="AY48">
        <f t="shared" si="11"/>
        <v>0</v>
      </c>
      <c r="AZ48">
        <f t="shared" si="12"/>
        <v>0</v>
      </c>
      <c r="BA48">
        <f t="shared" si="13"/>
        <v>-8.38063</v>
      </c>
      <c r="BB48">
        <f t="shared" si="14"/>
        <v>0</v>
      </c>
      <c r="BC48">
        <f t="shared" si="15"/>
        <v>0</v>
      </c>
      <c r="BD48">
        <f t="shared" si="16"/>
        <v>0</v>
      </c>
      <c r="BE48">
        <f t="shared" si="17"/>
        <v>0</v>
      </c>
      <c r="BF48">
        <f t="shared" si="18"/>
        <v>2.3724099999999999</v>
      </c>
      <c r="BG48">
        <f t="shared" si="19"/>
        <v>0</v>
      </c>
      <c r="BH48">
        <f t="shared" si="20"/>
        <v>0</v>
      </c>
      <c r="BI48">
        <f t="shared" si="21"/>
        <v>0</v>
      </c>
      <c r="BJ48">
        <f t="shared" si="22"/>
        <v>0</v>
      </c>
      <c r="BK48">
        <f t="shared" si="23"/>
        <v>-1.6185</v>
      </c>
      <c r="BL48">
        <f t="shared" si="24"/>
        <v>0</v>
      </c>
      <c r="BM48">
        <f t="shared" si="25"/>
        <v>0</v>
      </c>
      <c r="BN48">
        <f t="shared" si="26"/>
        <v>0</v>
      </c>
      <c r="BO48">
        <f t="shared" si="27"/>
        <v>0</v>
      </c>
      <c r="BP48">
        <f t="shared" si="28"/>
        <v>0</v>
      </c>
      <c r="BQ48">
        <f t="shared" si="29"/>
        <v>1.28044</v>
      </c>
      <c r="BR48">
        <f t="shared" si="30"/>
        <v>0</v>
      </c>
      <c r="BS48">
        <f t="shared" si="31"/>
        <v>0</v>
      </c>
      <c r="BT48">
        <f t="shared" si="32"/>
        <v>0</v>
      </c>
      <c r="BU48">
        <f t="shared" si="33"/>
        <v>-0.18043000000000001</v>
      </c>
      <c r="BV48">
        <f t="shared" si="34"/>
        <v>0</v>
      </c>
      <c r="BX48">
        <f t="shared" si="35"/>
        <v>0</v>
      </c>
      <c r="BY48">
        <f t="shared" si="36"/>
        <v>-0.16891</v>
      </c>
      <c r="BZ48">
        <f t="shared" si="37"/>
        <v>0</v>
      </c>
      <c r="CA48">
        <f t="shared" si="38"/>
        <v>0</v>
      </c>
      <c r="CB48">
        <f t="shared" si="39"/>
        <v>3.9311500000000001</v>
      </c>
      <c r="CC48">
        <f t="shared" si="40"/>
        <v>0</v>
      </c>
      <c r="CD48">
        <f t="shared" si="41"/>
        <v>2.68282</v>
      </c>
      <c r="CE48">
        <f t="shared" si="42"/>
        <v>0</v>
      </c>
      <c r="CF48">
        <f t="shared" si="43"/>
        <v>1.4406000000000001</v>
      </c>
      <c r="CG48">
        <f t="shared" si="44"/>
        <v>1.6696800000000001</v>
      </c>
      <c r="CH48">
        <f t="shared" si="45"/>
        <v>0</v>
      </c>
      <c r="CI48">
        <f t="shared" si="46"/>
        <v>0</v>
      </c>
      <c r="CJ48">
        <f t="shared" si="47"/>
        <v>0</v>
      </c>
      <c r="CK48">
        <f t="shared" si="48"/>
        <v>1.76691</v>
      </c>
      <c r="CL48">
        <f t="shared" si="49"/>
        <v>0</v>
      </c>
      <c r="CM48">
        <f t="shared" si="50"/>
        <v>0</v>
      </c>
      <c r="CN48">
        <f t="shared" si="51"/>
        <v>0</v>
      </c>
      <c r="CO48">
        <f t="shared" si="52"/>
        <v>0</v>
      </c>
      <c r="CP48">
        <f t="shared" si="53"/>
        <v>-6.31121</v>
      </c>
      <c r="CQ48">
        <f t="shared" si="54"/>
        <v>0</v>
      </c>
      <c r="CR48">
        <f t="shared" si="55"/>
        <v>0</v>
      </c>
      <c r="CS48">
        <f t="shared" si="56"/>
        <v>0</v>
      </c>
      <c r="CT48">
        <f t="shared" si="57"/>
        <v>0</v>
      </c>
      <c r="CU48">
        <f t="shared" si="58"/>
        <v>-3.2980499999999999</v>
      </c>
      <c r="CV48">
        <f t="shared" si="59"/>
        <v>0</v>
      </c>
      <c r="CW48">
        <f t="shared" si="60"/>
        <v>0</v>
      </c>
      <c r="CX48">
        <f t="shared" si="61"/>
        <v>0</v>
      </c>
      <c r="CY48">
        <f t="shared" si="62"/>
        <v>0</v>
      </c>
      <c r="CZ48">
        <f t="shared" si="63"/>
        <v>0</v>
      </c>
      <c r="DA48">
        <f t="shared" si="64"/>
        <v>-4.5905500000000004</v>
      </c>
      <c r="DB48">
        <f t="shared" si="65"/>
        <v>0</v>
      </c>
      <c r="DC48">
        <f t="shared" si="66"/>
        <v>0</v>
      </c>
      <c r="DD48">
        <f t="shared" si="67"/>
        <v>0</v>
      </c>
      <c r="DE48">
        <f t="shared" si="68"/>
        <v>-5.63286</v>
      </c>
      <c r="DF48">
        <f t="shared" si="69"/>
        <v>0</v>
      </c>
    </row>
    <row r="49" spans="1:110" x14ac:dyDescent="0.25">
      <c r="A49" s="4">
        <f>raw!$A49:$A49</f>
        <v>43371</v>
      </c>
      <c r="B49" s="6" t="str">
        <f>raw!$B49:$B49</f>
        <v>0002-0022</v>
      </c>
      <c r="D49" t="str">
        <f>IF(score!$C49=".",".",IF(score!$C49=0,"1",IF(score!$C49=25,"0",IF(score!$C49=50,"0",IF(score!$C49=75,"0",IF(score!$C49=100,"0"))))))</f>
        <v>0</v>
      </c>
      <c r="E49" t="str">
        <f>IF(score!$C49=".",".",IF(score!$C49=0,"0",IF(score!$C49=25,"1",IF(score!$C49=50,"0",IF(score!$C49=75,"0",IF(score!$C49=100,"0"))))))</f>
        <v>1</v>
      </c>
      <c r="F49" t="str">
        <f>IF(score!$C49=".",".",IF(score!$C49=0,"0",IF(score!$C49=25,"0",IF(score!$C49=50,"1",IF(score!$C49=75,"0",IF(score!$C49=100,"0"))))))</f>
        <v>0</v>
      </c>
      <c r="G49" t="str">
        <f>IF(score!$C49=".",".",IF(score!$C49=0,"0",IF(score!$C49=25,"0",IF(score!$C49=50,"0",IF(score!$C49=75,"1",IF(score!$C49=100,"0"))))))</f>
        <v>0</v>
      </c>
      <c r="H49" t="str">
        <f>IF(score!$D49=".",".",IF(score!$D49=0,"1",IF(score!$D49=50,"0",IF(score!$D49=100,"0"))))</f>
        <v>1</v>
      </c>
      <c r="I49" t="str">
        <f>IF(score!$D49=".",".",IF(score!$D49=0,"0",IF(score!$D49=50,"1",IF(score!$D49=100,"0"))))</f>
        <v>0</v>
      </c>
      <c r="J49" t="str">
        <f>IF(score!$E49=".",".",IF(score!$E49=0,"1",IF(score!$E49=50,"0",IF(score!$E49=100,"0"))))</f>
        <v>1</v>
      </c>
      <c r="K49" t="str">
        <f>IF(score!$E49=".",".",IF(score!$E49=0,"0",IF(score!$E49=50,"1",IF(score!$E49=100,"0"))))</f>
        <v>0</v>
      </c>
      <c r="L49" t="str">
        <f>IF(score!$F49=".",".",IF(score!$F49=0,"1",IF(score!$F49=100,"0")))</f>
        <v>1</v>
      </c>
      <c r="M49" t="str">
        <f>IF(score!$G49=".",".",IF(score!$G49=0,"1",IF(score!$G49=100,"0")))</f>
        <v>1</v>
      </c>
      <c r="N49" t="str">
        <f>IF(score!$H49=".",".",IF(score!$H49=0,"1",IF(score!$H49=100,"0")))</f>
        <v>0</v>
      </c>
      <c r="O49" t="str">
        <f>IF(score!$I49=".",".",IF(score!$I49=0,"1",IF(score!$I49=50,"0",IF(score!$I49=100,"0"))))</f>
        <v>0</v>
      </c>
      <c r="P49" t="str">
        <f>IF(score!$J49=".",".",IF(score!$J49=0,"1",IF(score!$J49=25,"0",IF(score!$J49=50,"0",IF(score!$J49=75,"0",IF(score!$J49=100,"0"))))))</f>
        <v>0</v>
      </c>
      <c r="Q49" t="str">
        <f>IF(score!$J49=".",".",IF(score!$J49=0,"0",IF(score!$J49=25,"1",IF(score!$J49=50,"0",IF(score!$J49=75,"0",IF(score!$J49=100,"0"))))))</f>
        <v>0</v>
      </c>
      <c r="R49" t="str">
        <f>IF(score!$J49=".",".",IF(score!$J49=0,"0",IF(score!$J49=25,"0",IF(score!$J49=50,"1",IF(score!$J49=75,"0",IF(score!$J49=100,"0"))))))</f>
        <v>1</v>
      </c>
      <c r="S49" t="str">
        <f>IF(score!$J49=".",".",IF(score!$J49=0,"0",IF(score!$J49=25,"0",IF(score!$J49=50,"0",IF(score!$J49=75,"1",IF(score!$J49=100,"0"))))))</f>
        <v>0</v>
      </c>
      <c r="T49" t="str">
        <f>IF(score!$K49=".",".",IF(score!$K49=0,"1",IF(score!$K49=20,"0",IF(score!$K49=40,"0",IF(score!$K49=60,"0",IF(score!$K49=80,"0",IF(score!$K49=100,"0")))))))</f>
        <v>0</v>
      </c>
      <c r="U49" t="str">
        <f>IF(score!$K49=".",".",IF(score!$K49=0,"0",IF(score!$K49=20,"1",IF(score!$K49=40,"0",IF(score!$K49=60,"0",IF(score!$K49=80,"0",IF(score!$K49=100,"0")))))))</f>
        <v>0</v>
      </c>
      <c r="V49" t="str">
        <f>IF(score!$K49=".",".",IF(score!$K49=0,"0",IF(score!$K49=20,"0",IF(score!$K49=40,"1",IF(score!$K49=60,"0",IF(score!$K49=80,"0",IF(score!$K49=100,"0")))))))</f>
        <v>0</v>
      </c>
      <c r="W49" t="str">
        <f>IF(score!$K49=".",".",IF(score!$K49=0,"0",IF(score!$K49=20,"0",IF(score!$K49=40,"0",IF(score!$K49=60,"1",IF(score!$K49=80,"0",IF(score!$K49=100,"0")))))))</f>
        <v>0</v>
      </c>
      <c r="X49" t="str">
        <f>IF(score!$K49=".",".",IF(score!$K49=0,"0",IF(score!$K49=20,"0",IF(score!$K49=40,"0",IF(score!$K49=60,"0",IF(score!$K49=80,"1",IF(score!$K49=100,"0")))))))</f>
        <v>0</v>
      </c>
      <c r="Y49" t="str">
        <f>IF(score!$L49=".",".",IF(score!$L49=0,"1",IF(score!$L49=20,"0",IF(score!$L49=40,"0",IF(score!$L49=60,"0",IF(score!$L49=80,"0",IF(score!$L49=100,"0")))))))</f>
        <v>0</v>
      </c>
      <c r="Z49" t="str">
        <f>IF(score!$L49=".",".",IF(score!$L49=0,"0",IF(score!$L49=20,"1",IF(score!$L49=40,"0",IF(score!$L49=60,"0",IF(score!$L49=80,"0",IF(score!$L49=100,"0")))))))</f>
        <v>0</v>
      </c>
      <c r="AA49" t="str">
        <f>IF(score!$L49=".",".",IF(score!$L49=0,"0",IF(score!$L49=20,"0",IF(score!$L49=40,"1",IF(score!$L49=60,"0",IF(score!$L49=80,"0",IF(score!$L49=100,"0")))))))</f>
        <v>0</v>
      </c>
      <c r="AB49" t="str">
        <f>IF(score!$L49=".",".",IF(score!$L49=0,"0",IF(score!$L49=20,"0",IF(score!$L49=40,"0",IF(score!$L49=60,"1",IF(score!$L49=80,"0",IF(score!$L49=100,"0")))))))</f>
        <v>0</v>
      </c>
      <c r="AC49" t="str">
        <f>IF(score!$L49=".",".",IF(score!$L49=0,"0",IF(score!$L49=20,"0",IF(score!$L49=40,"0",IF(score!$L49=60,"0",IF(score!$L49=80,"1",IF(score!L49=100,"0")))))))</f>
        <v>0</v>
      </c>
      <c r="AD49" t="str">
        <f>IF(score!$M49=".",".",IF(score!$M49=0,"1",IF(score!$M49=20,"0",IF(score!$M49=40,"0",IF(score!$M49=60,"0",IF(score!$M49=80,"0",IF(score!$M49=100,"0")))))))</f>
        <v>1</v>
      </c>
      <c r="AE49" t="str">
        <f>IF(score!$M49=".",".",IF(score!$M49=0,"0",IF(score!$M49=20,"1",IF(score!$M49=40,"0",IF(score!$M49=60,"0",IF(score!$M49=80,"0",IF(score!$M49=100,"0")))))))</f>
        <v>0</v>
      </c>
      <c r="AF49" t="str">
        <f>IF(score!$M49=".",".",IF(score!$M49=0,"0",IF(score!$M49=20,"0",IF(score!$M49=40,"1",IF(score!$M49=60,"0",IF(score!$M49=80,"0",IF(score!$M49=100,"0")))))))</f>
        <v>0</v>
      </c>
      <c r="AG49" t="str">
        <f>IF(score!$M49=".",".",IF(score!$M49=0,"0",IF(score!$M49=20,"0",IF(score!$M49=40,"0",IF(score!$M49=60,"1",IF(score!$M49=80,"0",IF(score!$M49=100,"0")))))))</f>
        <v>0</v>
      </c>
      <c r="AH49" t="str">
        <f>IF(score!$M49=".",".",IF(score!$M49=0,"0",IF(score!$M49=20,"0",IF(score!$M49=40,"0",IF(score!$M49=60,"0",IF(score!$M49=80,"1",IF(score!$M49=100,"0")))))))</f>
        <v>0</v>
      </c>
      <c r="AI49" t="str">
        <f>IF(score!$N49=".",".",IF(score!$N49=0,"1",IF(score!$N49=25,"0",IF(score!$N49=50,"0",IF(score!$N49=75,"0",IF(score!$N49=100,"0"))))))</f>
        <v>0</v>
      </c>
      <c r="AJ49" t="str">
        <f>IF(score!$N49=".",".",IF(score!$N49=0,"0",IF(score!$N49=25,"1",IF(score!$N49=50,"0",IF(score!$N49=75,"0",IF(score!$N49=100,"0"))))))</f>
        <v>1</v>
      </c>
      <c r="AK49" t="str">
        <f>IF(score!$N49=".",".",IF(score!$N49=0,"0",IF(score!$N49=25,"0",IF(score!$N49=50,"1",IF(score!$N49=75,"0",IF(score!$N49=100,"0"))))))</f>
        <v>0</v>
      </c>
      <c r="AL49" t="str">
        <f>IF(score!$N49=".",".",IF(score!$N49=0,"0",IF(score!$N49=25,"0",IF(score!$N49=50,"0",IF(score!$N49=75,"1",IF(score!$N49=100,"0"))))))</f>
        <v>0</v>
      </c>
      <c r="AN49">
        <f t="shared" si="0"/>
        <v>0</v>
      </c>
      <c r="AO49">
        <f t="shared" si="1"/>
        <v>-5.5646100000000001</v>
      </c>
      <c r="AP49">
        <f t="shared" si="2"/>
        <v>0</v>
      </c>
      <c r="AQ49">
        <f t="shared" si="3"/>
        <v>0</v>
      </c>
      <c r="AR49">
        <f t="shared" si="4"/>
        <v>-7.2321600000000004</v>
      </c>
      <c r="AS49">
        <f t="shared" si="5"/>
        <v>0</v>
      </c>
      <c r="AT49">
        <f t="shared" si="6"/>
        <v>-6.24397</v>
      </c>
      <c r="AU49">
        <f t="shared" si="7"/>
        <v>0</v>
      </c>
      <c r="AV49">
        <f t="shared" si="8"/>
        <v>-4.6161700000000003</v>
      </c>
      <c r="AW49">
        <f t="shared" si="9"/>
        <v>-5.5174700000000003</v>
      </c>
      <c r="AX49">
        <f t="shared" si="10"/>
        <v>0</v>
      </c>
      <c r="AY49">
        <f t="shared" si="11"/>
        <v>0</v>
      </c>
      <c r="AZ49">
        <f t="shared" si="12"/>
        <v>0</v>
      </c>
      <c r="BA49">
        <f t="shared" si="13"/>
        <v>0</v>
      </c>
      <c r="BB49">
        <f t="shared" si="14"/>
        <v>-6.5052199999999996</v>
      </c>
      <c r="BC49">
        <f t="shared" si="15"/>
        <v>0</v>
      </c>
      <c r="BD49">
        <f t="shared" si="16"/>
        <v>0</v>
      </c>
      <c r="BE49">
        <f t="shared" si="17"/>
        <v>0</v>
      </c>
      <c r="BF49">
        <f t="shared" si="18"/>
        <v>0</v>
      </c>
      <c r="BG49">
        <f t="shared" si="19"/>
        <v>0</v>
      </c>
      <c r="BH49">
        <f t="shared" si="20"/>
        <v>0</v>
      </c>
      <c r="BI49">
        <f t="shared" si="21"/>
        <v>0</v>
      </c>
      <c r="BJ49">
        <f t="shared" si="22"/>
        <v>0</v>
      </c>
      <c r="BK49">
        <f t="shared" si="23"/>
        <v>0</v>
      </c>
      <c r="BL49">
        <f t="shared" si="24"/>
        <v>0</v>
      </c>
      <c r="BM49">
        <f t="shared" si="25"/>
        <v>0</v>
      </c>
      <c r="BN49">
        <f t="shared" si="26"/>
        <v>4.6144600000000002</v>
      </c>
      <c r="BO49">
        <f t="shared" si="27"/>
        <v>0</v>
      </c>
      <c r="BP49">
        <f t="shared" si="28"/>
        <v>0</v>
      </c>
      <c r="BQ49">
        <f t="shared" si="29"/>
        <v>0</v>
      </c>
      <c r="BR49">
        <f t="shared" si="30"/>
        <v>0</v>
      </c>
      <c r="BS49">
        <f t="shared" si="31"/>
        <v>0</v>
      </c>
      <c r="BT49">
        <f t="shared" si="32"/>
        <v>-0.94342000000000004</v>
      </c>
      <c r="BU49">
        <f t="shared" si="33"/>
        <v>0</v>
      </c>
      <c r="BV49">
        <f t="shared" si="34"/>
        <v>0</v>
      </c>
      <c r="BX49">
        <f t="shared" si="35"/>
        <v>0</v>
      </c>
      <c r="BY49">
        <f t="shared" si="36"/>
        <v>-0.16891</v>
      </c>
      <c r="BZ49">
        <f t="shared" si="37"/>
        <v>0</v>
      </c>
      <c r="CA49">
        <f t="shared" si="38"/>
        <v>0</v>
      </c>
      <c r="CB49">
        <f t="shared" si="39"/>
        <v>3.9311500000000001</v>
      </c>
      <c r="CC49">
        <f t="shared" si="40"/>
        <v>0</v>
      </c>
      <c r="CD49">
        <f t="shared" si="41"/>
        <v>2.68282</v>
      </c>
      <c r="CE49">
        <f t="shared" si="42"/>
        <v>0</v>
      </c>
      <c r="CF49">
        <f t="shared" si="43"/>
        <v>1.4406000000000001</v>
      </c>
      <c r="CG49">
        <f t="shared" si="44"/>
        <v>1.6696800000000001</v>
      </c>
      <c r="CH49">
        <f t="shared" si="45"/>
        <v>0</v>
      </c>
      <c r="CI49">
        <f t="shared" si="46"/>
        <v>0</v>
      </c>
      <c r="CJ49">
        <f t="shared" si="47"/>
        <v>0</v>
      </c>
      <c r="CK49">
        <f t="shared" si="48"/>
        <v>0</v>
      </c>
      <c r="CL49">
        <f t="shared" si="49"/>
        <v>1.4938400000000001</v>
      </c>
      <c r="CM49">
        <f t="shared" si="50"/>
        <v>0</v>
      </c>
      <c r="CN49">
        <f t="shared" si="51"/>
        <v>0</v>
      </c>
      <c r="CO49">
        <f t="shared" si="52"/>
        <v>0</v>
      </c>
      <c r="CP49">
        <f t="shared" si="53"/>
        <v>0</v>
      </c>
      <c r="CQ49">
        <f t="shared" si="54"/>
        <v>0</v>
      </c>
      <c r="CR49">
        <f t="shared" si="55"/>
        <v>0</v>
      </c>
      <c r="CS49">
        <f t="shared" si="56"/>
        <v>0</v>
      </c>
      <c r="CT49">
        <f t="shared" si="57"/>
        <v>0</v>
      </c>
      <c r="CU49">
        <f t="shared" si="58"/>
        <v>0</v>
      </c>
      <c r="CV49">
        <f t="shared" si="59"/>
        <v>0</v>
      </c>
      <c r="CW49">
        <f t="shared" si="60"/>
        <v>0</v>
      </c>
      <c r="CX49">
        <f t="shared" si="61"/>
        <v>-16.153949999999998</v>
      </c>
      <c r="CY49">
        <f t="shared" si="62"/>
        <v>0</v>
      </c>
      <c r="CZ49">
        <f t="shared" si="63"/>
        <v>0</v>
      </c>
      <c r="DA49">
        <f t="shared" si="64"/>
        <v>0</v>
      </c>
      <c r="DB49">
        <f t="shared" si="65"/>
        <v>0</v>
      </c>
      <c r="DC49">
        <f t="shared" si="66"/>
        <v>0</v>
      </c>
      <c r="DD49">
        <f t="shared" si="67"/>
        <v>-8.2606599999999997</v>
      </c>
      <c r="DE49">
        <f t="shared" si="68"/>
        <v>0</v>
      </c>
      <c r="DF49">
        <f t="shared" si="69"/>
        <v>0</v>
      </c>
    </row>
    <row r="50" spans="1:110" x14ac:dyDescent="0.25">
      <c r="A50" s="4">
        <f>raw!$A50:$A50</f>
        <v>43371</v>
      </c>
      <c r="B50" s="6" t="str">
        <f>raw!$B50:$B50</f>
        <v>0002-0023</v>
      </c>
      <c r="D50" t="str">
        <f>IF(score!$C50=".",".",IF(score!$C50=0,"1",IF(score!$C50=25,"0",IF(score!$C50=50,"0",IF(score!$C50=75,"0",IF(score!$C50=100,"0"))))))</f>
        <v>0</v>
      </c>
      <c r="E50" t="str">
        <f>IF(score!$C50=".",".",IF(score!$C50=0,"0",IF(score!$C50=25,"1",IF(score!$C50=50,"0",IF(score!$C50=75,"0",IF(score!$C50=100,"0"))))))</f>
        <v>1</v>
      </c>
      <c r="F50" t="str">
        <f>IF(score!$C50=".",".",IF(score!$C50=0,"0",IF(score!$C50=25,"0",IF(score!$C50=50,"1",IF(score!$C50=75,"0",IF(score!$C50=100,"0"))))))</f>
        <v>0</v>
      </c>
      <c r="G50" t="str">
        <f>IF(score!$C50=".",".",IF(score!$C50=0,"0",IF(score!$C50=25,"0",IF(score!$C50=50,"0",IF(score!$C50=75,"1",IF(score!$C50=100,"0"))))))</f>
        <v>0</v>
      </c>
      <c r="H50" t="str">
        <f>IF(score!$D50=".",".",IF(score!$D50=0,"1",IF(score!$D50=50,"0",IF(score!$D50=100,"0"))))</f>
        <v>1</v>
      </c>
      <c r="I50" t="str">
        <f>IF(score!$D50=".",".",IF(score!$D50=0,"0",IF(score!$D50=50,"1",IF(score!$D50=100,"0"))))</f>
        <v>0</v>
      </c>
      <c r="J50" t="str">
        <f>IF(score!$E50=".",".",IF(score!$E50=0,"1",IF(score!$E50=50,"0",IF(score!$E50=100,"0"))))</f>
        <v>0</v>
      </c>
      <c r="K50" t="str">
        <f>IF(score!$E50=".",".",IF(score!$E50=0,"0",IF(score!$E50=50,"1",IF(score!$E50=100,"0"))))</f>
        <v>1</v>
      </c>
      <c r="L50" t="str">
        <f>IF(score!$F50=".",".",IF(score!$F50=0,"1",IF(score!$F50=100,"0")))</f>
        <v>0</v>
      </c>
      <c r="M50" t="str">
        <f>IF(score!$G50=".",".",IF(score!$G50=0,"1",IF(score!$G50=100,"0")))</f>
        <v>1</v>
      </c>
      <c r="N50" t="str">
        <f>IF(score!$H50=".",".",IF(score!$H50=0,"1",IF(score!$H50=100,"0")))</f>
        <v>0</v>
      </c>
      <c r="O50" t="str">
        <f>IF(score!$I50=".",".",IF(score!$I50=0,"1",IF(score!$I50=50,"0",IF(score!$I50=100,"0"))))</f>
        <v>0</v>
      </c>
      <c r="P50" t="str">
        <f>IF(score!$J50=".",".",IF(score!$J50=0,"1",IF(score!$J50=25,"0",IF(score!$J50=50,"0",IF(score!$J50=75,"0",IF(score!$J50=100,"0"))))))</f>
        <v>0</v>
      </c>
      <c r="Q50" t="str">
        <f>IF(score!$J50=".",".",IF(score!$J50=0,"0",IF(score!$J50=25,"1",IF(score!$J50=50,"0",IF(score!$J50=75,"0",IF(score!$J50=100,"0"))))))</f>
        <v>0</v>
      </c>
      <c r="R50" t="str">
        <f>IF(score!$J50=".",".",IF(score!$J50=0,"0",IF(score!$J50=25,"0",IF(score!$J50=50,"1",IF(score!$J50=75,"0",IF(score!$J50=100,"0"))))))</f>
        <v>0</v>
      </c>
      <c r="S50" t="str">
        <f>IF(score!$J50=".",".",IF(score!$J50=0,"0",IF(score!$J50=25,"0",IF(score!$J50=50,"0",IF(score!$J50=75,"1",IF(score!$J50=100,"0"))))))</f>
        <v>1</v>
      </c>
      <c r="T50" t="str">
        <f>IF(score!$K50=".",".",IF(score!$K50=0,"1",IF(score!$K50=20,"0",IF(score!$K50=40,"0",IF(score!$K50=60,"0",IF(score!$K50=80,"0",IF(score!$K50=100,"0")))))))</f>
        <v>0</v>
      </c>
      <c r="U50" t="str">
        <f>IF(score!$K50=".",".",IF(score!$K50=0,"0",IF(score!$K50=20,"1",IF(score!$K50=40,"0",IF(score!$K50=60,"0",IF(score!$K50=80,"0",IF(score!$K50=100,"0")))))))</f>
        <v>1</v>
      </c>
      <c r="V50" t="str">
        <f>IF(score!$K50=".",".",IF(score!$K50=0,"0",IF(score!$K50=20,"0",IF(score!$K50=40,"1",IF(score!$K50=60,"0",IF(score!$K50=80,"0",IF(score!$K50=100,"0")))))))</f>
        <v>0</v>
      </c>
      <c r="W50" t="str">
        <f>IF(score!$K50=".",".",IF(score!$K50=0,"0",IF(score!$K50=20,"0",IF(score!$K50=40,"0",IF(score!$K50=60,"1",IF(score!$K50=80,"0",IF(score!$K50=100,"0")))))))</f>
        <v>0</v>
      </c>
      <c r="X50" t="str">
        <f>IF(score!$K50=".",".",IF(score!$K50=0,"0",IF(score!$K50=20,"0",IF(score!$K50=40,"0",IF(score!$K50=60,"0",IF(score!$K50=80,"1",IF(score!$K50=100,"0")))))))</f>
        <v>0</v>
      </c>
      <c r="Y50" t="str">
        <f>IF(score!$L50=".",".",IF(score!$L50=0,"1",IF(score!$L50=20,"0",IF(score!$L50=40,"0",IF(score!$L50=60,"0",IF(score!$L50=80,"0",IF(score!$L50=100,"0")))))))</f>
        <v>0</v>
      </c>
      <c r="Z50" t="str">
        <f>IF(score!$L50=".",".",IF(score!$L50=0,"0",IF(score!$L50=20,"1",IF(score!$L50=40,"0",IF(score!$L50=60,"0",IF(score!$L50=80,"0",IF(score!$L50=100,"0")))))))</f>
        <v>0</v>
      </c>
      <c r="AA50" t="str">
        <f>IF(score!$L50=".",".",IF(score!$L50=0,"0",IF(score!$L50=20,"0",IF(score!$L50=40,"1",IF(score!$L50=60,"0",IF(score!$L50=80,"0",IF(score!$L50=100,"0")))))))</f>
        <v>0</v>
      </c>
      <c r="AB50" t="str">
        <f>IF(score!$L50=".",".",IF(score!$L50=0,"0",IF(score!$L50=20,"0",IF(score!$L50=40,"0",IF(score!$L50=60,"1",IF(score!$L50=80,"0",IF(score!$L50=100,"0")))))))</f>
        <v>0</v>
      </c>
      <c r="AC50" t="str">
        <f>IF(score!$L50=".",".",IF(score!$L50=0,"0",IF(score!$L50=20,"0",IF(score!$L50=40,"0",IF(score!$L50=60,"0",IF(score!$L50=80,"1",IF(score!L50=100,"0")))))))</f>
        <v>0</v>
      </c>
      <c r="AD50" t="str">
        <f>IF(score!$M50=".",".",IF(score!$M50=0,"1",IF(score!$M50=20,"0",IF(score!$M50=40,"0",IF(score!$M50=60,"0",IF(score!$M50=80,"0",IF(score!$M50=100,"0")))))))</f>
        <v>0</v>
      </c>
      <c r="AE50" t="str">
        <f>IF(score!$M50=".",".",IF(score!$M50=0,"0",IF(score!$M50=20,"1",IF(score!$M50=40,"0",IF(score!$M50=60,"0",IF(score!$M50=80,"0",IF(score!$M50=100,"0")))))))</f>
        <v>1</v>
      </c>
      <c r="AF50" t="str">
        <f>IF(score!$M50=".",".",IF(score!$M50=0,"0",IF(score!$M50=20,"0",IF(score!$M50=40,"1",IF(score!$M50=60,"0",IF(score!$M50=80,"0",IF(score!$M50=100,"0")))))))</f>
        <v>0</v>
      </c>
      <c r="AG50" t="str">
        <f>IF(score!$M50=".",".",IF(score!$M50=0,"0",IF(score!$M50=20,"0",IF(score!$M50=40,"0",IF(score!$M50=60,"1",IF(score!$M50=80,"0",IF(score!$M50=100,"0")))))))</f>
        <v>0</v>
      </c>
      <c r="AH50" t="str">
        <f>IF(score!$M50=".",".",IF(score!$M50=0,"0",IF(score!$M50=20,"0",IF(score!$M50=40,"0",IF(score!$M50=60,"0",IF(score!$M50=80,"1",IF(score!$M50=100,"0")))))))</f>
        <v>0</v>
      </c>
      <c r="AI50" t="str">
        <f>IF(score!$N50=".",".",IF(score!$N50=0,"1",IF(score!$N50=25,"0",IF(score!$N50=50,"0",IF(score!$N50=75,"0",IF(score!$N50=100,"0"))))))</f>
        <v>0</v>
      </c>
      <c r="AJ50" t="str">
        <f>IF(score!$N50=".",".",IF(score!$N50=0,"0",IF(score!$N50=25,"1",IF(score!$N50=50,"0",IF(score!$N50=75,"0",IF(score!$N50=100,"0"))))))</f>
        <v>0</v>
      </c>
      <c r="AK50" t="str">
        <f>IF(score!$N50=".",".",IF(score!$N50=0,"0",IF(score!$N50=25,"0",IF(score!$N50=50,"1",IF(score!$N50=75,"0",IF(score!$N50=100,"0"))))))</f>
        <v>0</v>
      </c>
      <c r="AL50" t="str">
        <f>IF(score!$N50=".",".",IF(score!$N50=0,"0",IF(score!$N50=25,"0",IF(score!$N50=50,"0",IF(score!$N50=75,"1",IF(score!$N50=100,"0"))))))</f>
        <v>1</v>
      </c>
      <c r="AN50">
        <f t="shared" si="0"/>
        <v>0</v>
      </c>
      <c r="AO50">
        <f t="shared" si="1"/>
        <v>-5.5646100000000001</v>
      </c>
      <c r="AP50">
        <f t="shared" si="2"/>
        <v>0</v>
      </c>
      <c r="AQ50">
        <f t="shared" si="3"/>
        <v>0</v>
      </c>
      <c r="AR50">
        <f t="shared" si="4"/>
        <v>-7.2321600000000004</v>
      </c>
      <c r="AS50">
        <f t="shared" si="5"/>
        <v>0</v>
      </c>
      <c r="AT50">
        <f t="shared" si="6"/>
        <v>0</v>
      </c>
      <c r="AU50">
        <f t="shared" si="7"/>
        <v>-2.7355700000000001</v>
      </c>
      <c r="AV50">
        <f t="shared" si="8"/>
        <v>0</v>
      </c>
      <c r="AW50">
        <f t="shared" si="9"/>
        <v>-5.5174700000000003</v>
      </c>
      <c r="AX50">
        <f t="shared" si="10"/>
        <v>0</v>
      </c>
      <c r="AY50">
        <f t="shared" si="11"/>
        <v>0</v>
      </c>
      <c r="AZ50">
        <f t="shared" si="12"/>
        <v>0</v>
      </c>
      <c r="BA50">
        <f t="shared" si="13"/>
        <v>0</v>
      </c>
      <c r="BB50">
        <f t="shared" si="14"/>
        <v>0</v>
      </c>
      <c r="BC50">
        <f t="shared" si="15"/>
        <v>-3.8012999999999999</v>
      </c>
      <c r="BD50">
        <f t="shared" si="16"/>
        <v>0</v>
      </c>
      <c r="BE50">
        <f t="shared" si="17"/>
        <v>2.9042599999999998</v>
      </c>
      <c r="BF50">
        <f t="shared" si="18"/>
        <v>0</v>
      </c>
      <c r="BG50">
        <f t="shared" si="19"/>
        <v>0</v>
      </c>
      <c r="BH50">
        <f t="shared" si="20"/>
        <v>0</v>
      </c>
      <c r="BI50">
        <f t="shared" si="21"/>
        <v>0</v>
      </c>
      <c r="BJ50">
        <f t="shared" si="22"/>
        <v>0</v>
      </c>
      <c r="BK50">
        <f t="shared" si="23"/>
        <v>0</v>
      </c>
      <c r="BL50">
        <f t="shared" si="24"/>
        <v>0</v>
      </c>
      <c r="BM50">
        <f t="shared" si="25"/>
        <v>0</v>
      </c>
      <c r="BN50">
        <f t="shared" si="26"/>
        <v>0</v>
      </c>
      <c r="BO50">
        <f t="shared" si="27"/>
        <v>3.4159299999999999</v>
      </c>
      <c r="BP50">
        <f t="shared" si="28"/>
        <v>0</v>
      </c>
      <c r="BQ50">
        <f t="shared" si="29"/>
        <v>0</v>
      </c>
      <c r="BR50">
        <f t="shared" si="30"/>
        <v>0</v>
      </c>
      <c r="BS50">
        <f t="shared" si="31"/>
        <v>0</v>
      </c>
      <c r="BT50">
        <f t="shared" si="32"/>
        <v>0</v>
      </c>
      <c r="BU50">
        <f t="shared" si="33"/>
        <v>0</v>
      </c>
      <c r="BV50">
        <f t="shared" si="34"/>
        <v>0.11038000000000001</v>
      </c>
      <c r="BX50">
        <f t="shared" si="35"/>
        <v>0</v>
      </c>
      <c r="BY50">
        <f t="shared" si="36"/>
        <v>-0.16891</v>
      </c>
      <c r="BZ50">
        <f t="shared" si="37"/>
        <v>0</v>
      </c>
      <c r="CA50">
        <f t="shared" si="38"/>
        <v>0</v>
      </c>
      <c r="CB50">
        <f t="shared" si="39"/>
        <v>3.9311500000000001</v>
      </c>
      <c r="CC50">
        <f t="shared" si="40"/>
        <v>0</v>
      </c>
      <c r="CD50">
        <f t="shared" si="41"/>
        <v>0</v>
      </c>
      <c r="CE50">
        <f t="shared" si="42"/>
        <v>1.43103</v>
      </c>
      <c r="CF50">
        <f t="shared" si="43"/>
        <v>0</v>
      </c>
      <c r="CG50">
        <f t="shared" si="44"/>
        <v>1.6696800000000001</v>
      </c>
      <c r="CH50">
        <f t="shared" si="45"/>
        <v>0</v>
      </c>
      <c r="CI50">
        <f t="shared" si="46"/>
        <v>0</v>
      </c>
      <c r="CJ50">
        <f t="shared" si="47"/>
        <v>0</v>
      </c>
      <c r="CK50">
        <f t="shared" si="48"/>
        <v>0</v>
      </c>
      <c r="CL50">
        <f t="shared" si="49"/>
        <v>0</v>
      </c>
      <c r="CM50">
        <f t="shared" si="50"/>
        <v>0.90383999999999998</v>
      </c>
      <c r="CN50">
        <f t="shared" si="51"/>
        <v>0</v>
      </c>
      <c r="CO50">
        <f t="shared" si="52"/>
        <v>-7.9271700000000003</v>
      </c>
      <c r="CP50">
        <f t="shared" si="53"/>
        <v>0</v>
      </c>
      <c r="CQ50">
        <f t="shared" si="54"/>
        <v>0</v>
      </c>
      <c r="CR50">
        <f t="shared" si="55"/>
        <v>0</v>
      </c>
      <c r="CS50">
        <f t="shared" si="56"/>
        <v>0</v>
      </c>
      <c r="CT50">
        <f t="shared" si="57"/>
        <v>0</v>
      </c>
      <c r="CU50">
        <f t="shared" si="58"/>
        <v>0</v>
      </c>
      <c r="CV50">
        <f t="shared" si="59"/>
        <v>0</v>
      </c>
      <c r="CW50">
        <f t="shared" si="60"/>
        <v>0</v>
      </c>
      <c r="CX50">
        <f t="shared" si="61"/>
        <v>0</v>
      </c>
      <c r="CY50">
        <f t="shared" si="62"/>
        <v>-10.779109999999999</v>
      </c>
      <c r="CZ50">
        <f t="shared" si="63"/>
        <v>0</v>
      </c>
      <c r="DA50">
        <f t="shared" si="64"/>
        <v>0</v>
      </c>
      <c r="DB50">
        <f t="shared" si="65"/>
        <v>0</v>
      </c>
      <c r="DC50">
        <f t="shared" si="66"/>
        <v>0</v>
      </c>
      <c r="DD50">
        <f t="shared" si="67"/>
        <v>0</v>
      </c>
      <c r="DE50">
        <f t="shared" si="68"/>
        <v>0</v>
      </c>
      <c r="DF50">
        <f t="shared" si="69"/>
        <v>-3.13896</v>
      </c>
    </row>
    <row r="51" spans="1:110" x14ac:dyDescent="0.25">
      <c r="A51" s="4">
        <f>raw!$A51:$A51</f>
        <v>43371</v>
      </c>
      <c r="B51" s="6" t="str">
        <f>raw!$B51:$B51</f>
        <v>0002-0024</v>
      </c>
      <c r="D51" t="str">
        <f>IF(score!$C51=".",".",IF(score!$C51=0,"1",IF(score!$C51=25,"0",IF(score!$C51=50,"0",IF(score!$C51=75,"0",IF(score!$C51=100,"0"))))))</f>
        <v>0</v>
      </c>
      <c r="E51" t="str">
        <f>IF(score!$C51=".",".",IF(score!$C51=0,"0",IF(score!$C51=25,"1",IF(score!$C51=50,"0",IF(score!$C51=75,"0",IF(score!$C51=100,"0"))))))</f>
        <v>0</v>
      </c>
      <c r="F51" t="str">
        <f>IF(score!$C51=".",".",IF(score!$C51=0,"0",IF(score!$C51=25,"0",IF(score!$C51=50,"1",IF(score!$C51=75,"0",IF(score!$C51=100,"0"))))))</f>
        <v>1</v>
      </c>
      <c r="G51" t="str">
        <f>IF(score!$C51=".",".",IF(score!$C51=0,"0",IF(score!$C51=25,"0",IF(score!$C51=50,"0",IF(score!$C51=75,"1",IF(score!$C51=100,"0"))))))</f>
        <v>0</v>
      </c>
      <c r="H51" t="str">
        <f>IF(score!$D51=".",".",IF(score!$D51=0,"1",IF(score!$D51=50,"0",IF(score!$D51=100,"0"))))</f>
        <v>0</v>
      </c>
      <c r="I51" t="str">
        <f>IF(score!$D51=".",".",IF(score!$D51=0,"0",IF(score!$D51=50,"1",IF(score!$D51=100,"0"))))</f>
        <v>1</v>
      </c>
      <c r="J51" t="str">
        <f>IF(score!$E51=".",".",IF(score!$E51=0,"1",IF(score!$E51=50,"0",IF(score!$E51=100,"0"))))</f>
        <v>1</v>
      </c>
      <c r="K51" t="str">
        <f>IF(score!$E51=".",".",IF(score!$E51=0,"0",IF(score!$E51=50,"1",IF(score!$E51=100,"0"))))</f>
        <v>0</v>
      </c>
      <c r="L51" t="str">
        <f>IF(score!$F51=".",".",IF(score!$F51=0,"1",IF(score!$F51=100,"0")))</f>
        <v>1</v>
      </c>
      <c r="M51" t="str">
        <f>IF(score!$G51=".",".",IF(score!$G51=0,"1",IF(score!$G51=100,"0")))</f>
        <v>1</v>
      </c>
      <c r="N51" t="str">
        <f>IF(score!$H51=".",".",IF(score!$H51=0,"1",IF(score!$H51=100,"0")))</f>
        <v>0</v>
      </c>
      <c r="O51" t="str">
        <f>IF(score!$I51=".",".",IF(score!$I51=0,"1",IF(score!$I51=50,"0",IF(score!$I51=100,"0"))))</f>
        <v>0</v>
      </c>
      <c r="P51" t="str">
        <f>IF(score!$J51=".",".",IF(score!$J51=0,"1",IF(score!$J51=25,"0",IF(score!$J51=50,"0",IF(score!$J51=75,"0",IF(score!$J51=100,"0"))))))</f>
        <v>0</v>
      </c>
      <c r="Q51" t="str">
        <f>IF(score!$J51=".",".",IF(score!$J51=0,"0",IF(score!$J51=25,"1",IF(score!$J51=50,"0",IF(score!$J51=75,"0",IF(score!$J51=100,"0"))))))</f>
        <v>0</v>
      </c>
      <c r="R51" t="str">
        <f>IF(score!$J51=".",".",IF(score!$J51=0,"0",IF(score!$J51=25,"0",IF(score!$J51=50,"1",IF(score!$J51=75,"0",IF(score!$J51=100,"0"))))))</f>
        <v>1</v>
      </c>
      <c r="S51" t="str">
        <f>IF(score!$J51=".",".",IF(score!$J51=0,"0",IF(score!$J51=25,"0",IF(score!$J51=50,"0",IF(score!$J51=75,"1",IF(score!$J51=100,"0"))))))</f>
        <v>0</v>
      </c>
      <c r="T51" t="str">
        <f>IF(score!$K51=".",".",IF(score!$K51=0,"1",IF(score!$K51=20,"0",IF(score!$K51=40,"0",IF(score!$K51=60,"0",IF(score!$K51=80,"0",IF(score!$K51=100,"0")))))))</f>
        <v>0</v>
      </c>
      <c r="U51" t="str">
        <f>IF(score!$K51=".",".",IF(score!$K51=0,"0",IF(score!$K51=20,"1",IF(score!$K51=40,"0",IF(score!$K51=60,"0",IF(score!$K51=80,"0",IF(score!$K51=100,"0")))))))</f>
        <v>0</v>
      </c>
      <c r="V51" t="str">
        <f>IF(score!$K51=".",".",IF(score!$K51=0,"0",IF(score!$K51=20,"0",IF(score!$K51=40,"1",IF(score!$K51=60,"0",IF(score!$K51=80,"0",IF(score!$K51=100,"0")))))))</f>
        <v>0</v>
      </c>
      <c r="W51" t="str">
        <f>IF(score!$K51=".",".",IF(score!$K51=0,"0",IF(score!$K51=20,"0",IF(score!$K51=40,"0",IF(score!$K51=60,"1",IF(score!$K51=80,"0",IF(score!$K51=100,"0")))))))</f>
        <v>0</v>
      </c>
      <c r="X51" t="str">
        <f>IF(score!$K51=".",".",IF(score!$K51=0,"0",IF(score!$K51=20,"0",IF(score!$K51=40,"0",IF(score!$K51=60,"0",IF(score!$K51=80,"1",IF(score!$K51=100,"0")))))))</f>
        <v>1</v>
      </c>
      <c r="Y51" t="str">
        <f>IF(score!$L51=".",".",IF(score!$L51=0,"1",IF(score!$L51=20,"0",IF(score!$L51=40,"0",IF(score!$L51=60,"0",IF(score!$L51=80,"0",IF(score!$L51=100,"0")))))))</f>
        <v>0</v>
      </c>
      <c r="Z51" t="str">
        <f>IF(score!$L51=".",".",IF(score!$L51=0,"0",IF(score!$L51=20,"1",IF(score!$L51=40,"0",IF(score!$L51=60,"0",IF(score!$L51=80,"0",IF(score!$L51=100,"0")))))))</f>
        <v>0</v>
      </c>
      <c r="AA51" t="str">
        <f>IF(score!$L51=".",".",IF(score!$L51=0,"0",IF(score!$L51=20,"0",IF(score!$L51=40,"1",IF(score!$L51=60,"0",IF(score!$L51=80,"0",IF(score!$L51=100,"0")))))))</f>
        <v>0</v>
      </c>
      <c r="AB51" t="str">
        <f>IF(score!$L51=".",".",IF(score!$L51=0,"0",IF(score!$L51=20,"0",IF(score!$L51=40,"0",IF(score!$L51=60,"1",IF(score!$L51=80,"0",IF(score!$L51=100,"0")))))))</f>
        <v>0</v>
      </c>
      <c r="AC51" t="str">
        <f>IF(score!$L51=".",".",IF(score!$L51=0,"0",IF(score!$L51=20,"0",IF(score!$L51=40,"0",IF(score!$L51=60,"0",IF(score!$L51=80,"1",IF(score!L51=100,"0")))))))</f>
        <v>1</v>
      </c>
      <c r="AD51" t="str">
        <f>IF(score!$M51=".",".",IF(score!$M51=0,"1",IF(score!$M51=20,"0",IF(score!$M51=40,"0",IF(score!$M51=60,"0",IF(score!$M51=80,"0",IF(score!$M51=100,"0")))))))</f>
        <v>0</v>
      </c>
      <c r="AE51" t="str">
        <f>IF(score!$M51=".",".",IF(score!$M51=0,"0",IF(score!$M51=20,"1",IF(score!$M51=40,"0",IF(score!$M51=60,"0",IF(score!$M51=80,"0",IF(score!$M51=100,"0")))))))</f>
        <v>0</v>
      </c>
      <c r="AF51" t="str">
        <f>IF(score!$M51=".",".",IF(score!$M51=0,"0",IF(score!$M51=20,"0",IF(score!$M51=40,"1",IF(score!$M51=60,"0",IF(score!$M51=80,"0",IF(score!$M51=100,"0")))))))</f>
        <v>0</v>
      </c>
      <c r="AG51" t="str">
        <f>IF(score!$M51=".",".",IF(score!$M51=0,"0",IF(score!$M51=20,"0",IF(score!$M51=40,"0",IF(score!$M51=60,"1",IF(score!$M51=80,"0",IF(score!$M51=100,"0")))))))</f>
        <v>0</v>
      </c>
      <c r="AH51" t="str">
        <f>IF(score!$M51=".",".",IF(score!$M51=0,"0",IF(score!$M51=20,"0",IF(score!$M51=40,"0",IF(score!$M51=60,"0",IF(score!$M51=80,"1",IF(score!$M51=100,"0")))))))</f>
        <v>0</v>
      </c>
      <c r="AI51" t="str">
        <f>IF(score!$N51=".",".",IF(score!$N51=0,"1",IF(score!$N51=25,"0",IF(score!$N51=50,"0",IF(score!$N51=75,"0",IF(score!$N51=100,"0"))))))</f>
        <v>0</v>
      </c>
      <c r="AJ51" t="str">
        <f>IF(score!$N51=".",".",IF(score!$N51=0,"0",IF(score!$N51=25,"1",IF(score!$N51=50,"0",IF(score!$N51=75,"0",IF(score!$N51=100,"0"))))))</f>
        <v>0</v>
      </c>
      <c r="AK51" t="str">
        <f>IF(score!$N51=".",".",IF(score!$N51=0,"0",IF(score!$N51=25,"0",IF(score!$N51=50,"1",IF(score!$N51=75,"0",IF(score!$N51=100,"0"))))))</f>
        <v>0</v>
      </c>
      <c r="AL51" t="str">
        <f>IF(score!$N51=".",".",IF(score!$N51=0,"0",IF(score!$N51=25,"0",IF(score!$N51=50,"0",IF(score!$N51=75,"1",IF(score!$N51=100,"0"))))))</f>
        <v>1</v>
      </c>
      <c r="AN51">
        <f t="shared" si="0"/>
        <v>0</v>
      </c>
      <c r="AO51">
        <f t="shared" si="1"/>
        <v>0</v>
      </c>
      <c r="AP51">
        <f t="shared" si="2"/>
        <v>-3.0239600000000002</v>
      </c>
      <c r="AQ51">
        <f t="shared" si="3"/>
        <v>0</v>
      </c>
      <c r="AR51">
        <f t="shared" si="4"/>
        <v>0</v>
      </c>
      <c r="AS51">
        <f t="shared" si="5"/>
        <v>-3.4555500000000001</v>
      </c>
      <c r="AT51">
        <f t="shared" si="6"/>
        <v>-6.24397</v>
      </c>
      <c r="AU51">
        <f t="shared" si="7"/>
        <v>0</v>
      </c>
      <c r="AV51">
        <f t="shared" si="8"/>
        <v>-4.6161700000000003</v>
      </c>
      <c r="AW51">
        <f t="shared" si="9"/>
        <v>-5.5174700000000003</v>
      </c>
      <c r="AX51">
        <f t="shared" si="10"/>
        <v>0</v>
      </c>
      <c r="AY51">
        <f t="shared" si="11"/>
        <v>0</v>
      </c>
      <c r="AZ51">
        <f t="shared" si="12"/>
        <v>0</v>
      </c>
      <c r="BA51">
        <f t="shared" si="13"/>
        <v>0</v>
      </c>
      <c r="BB51">
        <f t="shared" si="14"/>
        <v>-6.5052199999999996</v>
      </c>
      <c r="BC51">
        <f t="shared" si="15"/>
        <v>0</v>
      </c>
      <c r="BD51">
        <f t="shared" si="16"/>
        <v>0</v>
      </c>
      <c r="BE51">
        <f t="shared" si="17"/>
        <v>0</v>
      </c>
      <c r="BF51">
        <f t="shared" si="18"/>
        <v>0</v>
      </c>
      <c r="BG51">
        <f t="shared" si="19"/>
        <v>0</v>
      </c>
      <c r="BH51">
        <f t="shared" si="20"/>
        <v>0.66513999999999995</v>
      </c>
      <c r="BI51">
        <f t="shared" si="21"/>
        <v>0</v>
      </c>
      <c r="BJ51">
        <f t="shared" si="22"/>
        <v>0</v>
      </c>
      <c r="BK51">
        <f t="shared" si="23"/>
        <v>0</v>
      </c>
      <c r="BL51">
        <f t="shared" si="24"/>
        <v>0</v>
      </c>
      <c r="BM51">
        <f t="shared" si="25"/>
        <v>-0.42251</v>
      </c>
      <c r="BN51">
        <f t="shared" si="26"/>
        <v>0</v>
      </c>
      <c r="BO51">
        <f t="shared" si="27"/>
        <v>0</v>
      </c>
      <c r="BP51">
        <f t="shared" si="28"/>
        <v>0</v>
      </c>
      <c r="BQ51">
        <f t="shared" si="29"/>
        <v>0</v>
      </c>
      <c r="BR51">
        <f t="shared" si="30"/>
        <v>0</v>
      </c>
      <c r="BS51">
        <f t="shared" si="31"/>
        <v>0</v>
      </c>
      <c r="BT51">
        <f t="shared" si="32"/>
        <v>0</v>
      </c>
      <c r="BU51">
        <f t="shared" si="33"/>
        <v>0</v>
      </c>
      <c r="BV51">
        <f t="shared" si="34"/>
        <v>0.11038000000000001</v>
      </c>
      <c r="BX51">
        <f t="shared" si="35"/>
        <v>0</v>
      </c>
      <c r="BY51">
        <f t="shared" si="36"/>
        <v>0</v>
      </c>
      <c r="BZ51">
        <f t="shared" si="37"/>
        <v>3.4819999999999997E-2</v>
      </c>
      <c r="CA51">
        <f t="shared" si="38"/>
        <v>0</v>
      </c>
      <c r="CB51">
        <f t="shared" si="39"/>
        <v>0</v>
      </c>
      <c r="CC51">
        <f t="shared" si="40"/>
        <v>1.8684000000000001</v>
      </c>
      <c r="CD51">
        <f t="shared" si="41"/>
        <v>2.68282</v>
      </c>
      <c r="CE51">
        <f t="shared" si="42"/>
        <v>0</v>
      </c>
      <c r="CF51">
        <f t="shared" si="43"/>
        <v>1.4406000000000001</v>
      </c>
      <c r="CG51">
        <f t="shared" si="44"/>
        <v>1.6696800000000001</v>
      </c>
      <c r="CH51">
        <f t="shared" si="45"/>
        <v>0</v>
      </c>
      <c r="CI51">
        <f t="shared" si="46"/>
        <v>0</v>
      </c>
      <c r="CJ51">
        <f t="shared" si="47"/>
        <v>0</v>
      </c>
      <c r="CK51">
        <f t="shared" si="48"/>
        <v>0</v>
      </c>
      <c r="CL51">
        <f t="shared" si="49"/>
        <v>1.4938400000000001</v>
      </c>
      <c r="CM51">
        <f t="shared" si="50"/>
        <v>0</v>
      </c>
      <c r="CN51">
        <f t="shared" si="51"/>
        <v>0</v>
      </c>
      <c r="CO51">
        <f t="shared" si="52"/>
        <v>0</v>
      </c>
      <c r="CP51">
        <f t="shared" si="53"/>
        <v>0</v>
      </c>
      <c r="CQ51">
        <f t="shared" si="54"/>
        <v>0</v>
      </c>
      <c r="CR51">
        <f t="shared" si="55"/>
        <v>-1.9494899999999999</v>
      </c>
      <c r="CS51">
        <f t="shared" si="56"/>
        <v>0</v>
      </c>
      <c r="CT51">
        <f t="shared" si="57"/>
        <v>0</v>
      </c>
      <c r="CU51">
        <f t="shared" si="58"/>
        <v>0</v>
      </c>
      <c r="CV51">
        <f t="shared" si="59"/>
        <v>0</v>
      </c>
      <c r="CW51">
        <f t="shared" si="60"/>
        <v>-0.92057</v>
      </c>
      <c r="CX51">
        <f t="shared" si="61"/>
        <v>0</v>
      </c>
      <c r="CY51">
        <f t="shared" si="62"/>
        <v>0</v>
      </c>
      <c r="CZ51">
        <f t="shared" si="63"/>
        <v>0</v>
      </c>
      <c r="DA51">
        <f t="shared" si="64"/>
        <v>0</v>
      </c>
      <c r="DB51">
        <f t="shared" si="65"/>
        <v>0</v>
      </c>
      <c r="DC51">
        <f t="shared" si="66"/>
        <v>0</v>
      </c>
      <c r="DD51">
        <f t="shared" si="67"/>
        <v>0</v>
      </c>
      <c r="DE51">
        <f t="shared" si="68"/>
        <v>0</v>
      </c>
      <c r="DF51">
        <f t="shared" si="69"/>
        <v>-3.13896</v>
      </c>
    </row>
    <row r="52" spans="1:110" x14ac:dyDescent="0.25">
      <c r="A52" s="4">
        <f>raw!$A52:$A52</f>
        <v>43371</v>
      </c>
      <c r="B52" s="6" t="str">
        <f>raw!$B52:$B52</f>
        <v>0002-0025</v>
      </c>
      <c r="D52" t="str">
        <f>IF(score!$C52=".",".",IF(score!$C52=0,"1",IF(score!$C52=25,"0",IF(score!$C52=50,"0",IF(score!$C52=75,"0",IF(score!$C52=100,"0"))))))</f>
        <v>0</v>
      </c>
      <c r="E52" t="str">
        <f>IF(score!$C52=".",".",IF(score!$C52=0,"0",IF(score!$C52=25,"1",IF(score!$C52=50,"0",IF(score!$C52=75,"0",IF(score!$C52=100,"0"))))))</f>
        <v>1</v>
      </c>
      <c r="F52" t="str">
        <f>IF(score!$C52=".",".",IF(score!$C52=0,"0",IF(score!$C52=25,"0",IF(score!$C52=50,"1",IF(score!$C52=75,"0",IF(score!$C52=100,"0"))))))</f>
        <v>0</v>
      </c>
      <c r="G52" t="str">
        <f>IF(score!$C52=".",".",IF(score!$C52=0,"0",IF(score!$C52=25,"0",IF(score!$C52=50,"0",IF(score!$C52=75,"1",IF(score!$C52=100,"0"))))))</f>
        <v>0</v>
      </c>
      <c r="H52" t="str">
        <f>IF(score!$D52=".",".",IF(score!$D52=0,"1",IF(score!$D52=50,"0",IF(score!$D52=100,"0"))))</f>
        <v>0</v>
      </c>
      <c r="I52" t="str">
        <f>IF(score!$D52=".",".",IF(score!$D52=0,"0",IF(score!$D52=50,"1",IF(score!$D52=100,"0"))))</f>
        <v>0</v>
      </c>
      <c r="J52" t="str">
        <f>IF(score!$E52=".",".",IF(score!$E52=0,"1",IF(score!$E52=50,"0",IF(score!$E52=100,"0"))))</f>
        <v>1</v>
      </c>
      <c r="K52" t="str">
        <f>IF(score!$E52=".",".",IF(score!$E52=0,"0",IF(score!$E52=50,"1",IF(score!$E52=100,"0"))))</f>
        <v>0</v>
      </c>
      <c r="L52" t="str">
        <f>IF(score!$F52=".",".",IF(score!$F52=0,"1",IF(score!$F52=100,"0")))</f>
        <v>0</v>
      </c>
      <c r="M52" t="str">
        <f>IF(score!$G52=".",".",IF(score!$G52=0,"1",IF(score!$G52=100,"0")))</f>
        <v>1</v>
      </c>
      <c r="N52" t="str">
        <f>IF(score!$H52=".",".",IF(score!$H52=0,"1",IF(score!$H52=100,"0")))</f>
        <v>0</v>
      </c>
      <c r="O52" t="str">
        <f>IF(score!$I52=".",".",IF(score!$I52=0,"1",IF(score!$I52=50,"0",IF(score!$I52=100,"0"))))</f>
        <v>0</v>
      </c>
      <c r="P52" t="str">
        <f>IF(score!$J52=".",".",IF(score!$J52=0,"1",IF(score!$J52=25,"0",IF(score!$J52=50,"0",IF(score!$J52=75,"0",IF(score!$J52=100,"0"))))))</f>
        <v>0</v>
      </c>
      <c r="Q52" t="str">
        <f>IF(score!$J52=".",".",IF(score!$J52=0,"0",IF(score!$J52=25,"1",IF(score!$J52=50,"0",IF(score!$J52=75,"0",IF(score!$J52=100,"0"))))))</f>
        <v>0</v>
      </c>
      <c r="R52" t="str">
        <f>IF(score!$J52=".",".",IF(score!$J52=0,"0",IF(score!$J52=25,"0",IF(score!$J52=50,"1",IF(score!$J52=75,"0",IF(score!$J52=100,"0"))))))</f>
        <v>1</v>
      </c>
      <c r="S52" t="str">
        <f>IF(score!$J52=".",".",IF(score!$J52=0,"0",IF(score!$J52=25,"0",IF(score!$J52=50,"0",IF(score!$J52=75,"1",IF(score!$J52=100,"0"))))))</f>
        <v>0</v>
      </c>
      <c r="T52" t="str">
        <f>IF(score!$K52=".",".",IF(score!$K52=0,"1",IF(score!$K52=20,"0",IF(score!$K52=40,"0",IF(score!$K52=60,"0",IF(score!$K52=80,"0",IF(score!$K52=100,"0")))))))</f>
        <v>0</v>
      </c>
      <c r="U52" t="str">
        <f>IF(score!$K52=".",".",IF(score!$K52=0,"0",IF(score!$K52=20,"1",IF(score!$K52=40,"0",IF(score!$K52=60,"0",IF(score!$K52=80,"0",IF(score!$K52=100,"0")))))))</f>
        <v>0</v>
      </c>
      <c r="V52" t="str">
        <f>IF(score!$K52=".",".",IF(score!$K52=0,"0",IF(score!$K52=20,"0",IF(score!$K52=40,"1",IF(score!$K52=60,"0",IF(score!$K52=80,"0",IF(score!$K52=100,"0")))))))</f>
        <v>1</v>
      </c>
      <c r="W52" t="str">
        <f>IF(score!$K52=".",".",IF(score!$K52=0,"0",IF(score!$K52=20,"0",IF(score!$K52=40,"0",IF(score!$K52=60,"1",IF(score!$K52=80,"0",IF(score!$K52=100,"0")))))))</f>
        <v>0</v>
      </c>
      <c r="X52" t="str">
        <f>IF(score!$K52=".",".",IF(score!$K52=0,"0",IF(score!$K52=20,"0",IF(score!$K52=40,"0",IF(score!$K52=60,"0",IF(score!$K52=80,"1",IF(score!$K52=100,"0")))))))</f>
        <v>0</v>
      </c>
      <c r="Y52" t="str">
        <f>IF(score!$L52=".",".",IF(score!$L52=0,"1",IF(score!$L52=20,"0",IF(score!$L52=40,"0",IF(score!$L52=60,"0",IF(score!$L52=80,"0",IF(score!$L52=100,"0")))))))</f>
        <v>0</v>
      </c>
      <c r="Z52" t="str">
        <f>IF(score!$L52=".",".",IF(score!$L52=0,"0",IF(score!$L52=20,"1",IF(score!$L52=40,"0",IF(score!$L52=60,"0",IF(score!$L52=80,"0",IF(score!$L52=100,"0")))))))</f>
        <v>0</v>
      </c>
      <c r="AA52" t="str">
        <f>IF(score!$L52=".",".",IF(score!$L52=0,"0",IF(score!$L52=20,"0",IF(score!$L52=40,"1",IF(score!$L52=60,"0",IF(score!$L52=80,"0",IF(score!$L52=100,"0")))))))</f>
        <v>1</v>
      </c>
      <c r="AB52" t="str">
        <f>IF(score!$L52=".",".",IF(score!$L52=0,"0",IF(score!$L52=20,"0",IF(score!$L52=40,"0",IF(score!$L52=60,"1",IF(score!$L52=80,"0",IF(score!$L52=100,"0")))))))</f>
        <v>0</v>
      </c>
      <c r="AC52" t="str">
        <f>IF(score!$L52=".",".",IF(score!$L52=0,"0",IF(score!$L52=20,"0",IF(score!$L52=40,"0",IF(score!$L52=60,"0",IF(score!$L52=80,"1",IF(score!L52=100,"0")))))))</f>
        <v>0</v>
      </c>
      <c r="AD52" t="str">
        <f>IF(score!$M52=".",".",IF(score!$M52=0,"1",IF(score!$M52=20,"0",IF(score!$M52=40,"0",IF(score!$M52=60,"0",IF(score!$M52=80,"0",IF(score!$M52=100,"0")))))))</f>
        <v>1</v>
      </c>
      <c r="AE52" t="str">
        <f>IF(score!$M52=".",".",IF(score!$M52=0,"0",IF(score!$M52=20,"1",IF(score!$M52=40,"0",IF(score!$M52=60,"0",IF(score!$M52=80,"0",IF(score!$M52=100,"0")))))))</f>
        <v>0</v>
      </c>
      <c r="AF52" t="str">
        <f>IF(score!$M52=".",".",IF(score!$M52=0,"0",IF(score!$M52=20,"0",IF(score!$M52=40,"1",IF(score!$M52=60,"0",IF(score!$M52=80,"0",IF(score!$M52=100,"0")))))))</f>
        <v>0</v>
      </c>
      <c r="AG52" t="str">
        <f>IF(score!$M52=".",".",IF(score!$M52=0,"0",IF(score!$M52=20,"0",IF(score!$M52=40,"0",IF(score!$M52=60,"1",IF(score!$M52=80,"0",IF(score!$M52=100,"0")))))))</f>
        <v>0</v>
      </c>
      <c r="AH52" t="str">
        <f>IF(score!$M52=".",".",IF(score!$M52=0,"0",IF(score!$M52=20,"0",IF(score!$M52=40,"0",IF(score!$M52=60,"0",IF(score!$M52=80,"1",IF(score!$M52=100,"0")))))))</f>
        <v>0</v>
      </c>
      <c r="AI52" t="str">
        <f>IF(score!$N52=".",".",IF(score!$N52=0,"1",IF(score!$N52=25,"0",IF(score!$N52=50,"0",IF(score!$N52=75,"0",IF(score!$N52=100,"0"))))))</f>
        <v>0</v>
      </c>
      <c r="AJ52" t="str">
        <f>IF(score!$N52=".",".",IF(score!$N52=0,"0",IF(score!$N52=25,"1",IF(score!$N52=50,"0",IF(score!$N52=75,"0",IF(score!$N52=100,"0"))))))</f>
        <v>0</v>
      </c>
      <c r="AK52" t="str">
        <f>IF(score!$N52=".",".",IF(score!$N52=0,"0",IF(score!$N52=25,"0",IF(score!$N52=50,"1",IF(score!$N52=75,"0",IF(score!$N52=100,"0"))))))</f>
        <v>1</v>
      </c>
      <c r="AL52" t="str">
        <f>IF(score!$N52=".",".",IF(score!$N52=0,"0",IF(score!$N52=25,"0",IF(score!$N52=50,"0",IF(score!$N52=75,"1",IF(score!$N52=100,"0"))))))</f>
        <v>0</v>
      </c>
      <c r="AN52">
        <f t="shared" si="0"/>
        <v>0</v>
      </c>
      <c r="AO52">
        <f t="shared" si="1"/>
        <v>-5.5646100000000001</v>
      </c>
      <c r="AP52">
        <f t="shared" si="2"/>
        <v>0</v>
      </c>
      <c r="AQ52">
        <f t="shared" si="3"/>
        <v>0</v>
      </c>
      <c r="AR52">
        <f t="shared" si="4"/>
        <v>0</v>
      </c>
      <c r="AS52">
        <f t="shared" si="5"/>
        <v>0</v>
      </c>
      <c r="AT52">
        <f t="shared" si="6"/>
        <v>-6.24397</v>
      </c>
      <c r="AU52">
        <f t="shared" si="7"/>
        <v>0</v>
      </c>
      <c r="AV52">
        <f t="shared" si="8"/>
        <v>0</v>
      </c>
      <c r="AW52">
        <f t="shared" si="9"/>
        <v>-5.5174700000000003</v>
      </c>
      <c r="AX52">
        <f t="shared" si="10"/>
        <v>0</v>
      </c>
      <c r="AY52">
        <f t="shared" si="11"/>
        <v>0</v>
      </c>
      <c r="AZ52">
        <f t="shared" si="12"/>
        <v>0</v>
      </c>
      <c r="BA52">
        <f t="shared" si="13"/>
        <v>0</v>
      </c>
      <c r="BB52">
        <f t="shared" si="14"/>
        <v>-6.5052199999999996</v>
      </c>
      <c r="BC52">
        <f t="shared" si="15"/>
        <v>0</v>
      </c>
      <c r="BD52">
        <f t="shared" si="16"/>
        <v>0</v>
      </c>
      <c r="BE52">
        <f t="shared" si="17"/>
        <v>0</v>
      </c>
      <c r="BF52">
        <f t="shared" si="18"/>
        <v>2.3724099999999999</v>
      </c>
      <c r="BG52">
        <f t="shared" si="19"/>
        <v>0</v>
      </c>
      <c r="BH52">
        <f t="shared" si="20"/>
        <v>0</v>
      </c>
      <c r="BI52">
        <f t="shared" si="21"/>
        <v>0</v>
      </c>
      <c r="BJ52">
        <f t="shared" si="22"/>
        <v>0</v>
      </c>
      <c r="BK52">
        <f t="shared" si="23"/>
        <v>-1.6185</v>
      </c>
      <c r="BL52">
        <f t="shared" si="24"/>
        <v>0</v>
      </c>
      <c r="BM52">
        <f t="shared" si="25"/>
        <v>0</v>
      </c>
      <c r="BN52">
        <f t="shared" si="26"/>
        <v>4.6144600000000002</v>
      </c>
      <c r="BO52">
        <f t="shared" si="27"/>
        <v>0</v>
      </c>
      <c r="BP52">
        <f t="shared" si="28"/>
        <v>0</v>
      </c>
      <c r="BQ52">
        <f t="shared" si="29"/>
        <v>0</v>
      </c>
      <c r="BR52">
        <f t="shared" si="30"/>
        <v>0</v>
      </c>
      <c r="BS52">
        <f t="shared" si="31"/>
        <v>0</v>
      </c>
      <c r="BT52">
        <f t="shared" si="32"/>
        <v>0</v>
      </c>
      <c r="BU52">
        <f t="shared" si="33"/>
        <v>-0.18043000000000001</v>
      </c>
      <c r="BV52">
        <f t="shared" si="34"/>
        <v>0</v>
      </c>
      <c r="BX52">
        <f t="shared" si="35"/>
        <v>0</v>
      </c>
      <c r="BY52">
        <f t="shared" si="36"/>
        <v>-0.16891</v>
      </c>
      <c r="BZ52">
        <f t="shared" si="37"/>
        <v>0</v>
      </c>
      <c r="CA52">
        <f t="shared" si="38"/>
        <v>0</v>
      </c>
      <c r="CB52">
        <f t="shared" si="39"/>
        <v>0</v>
      </c>
      <c r="CC52">
        <f t="shared" si="40"/>
        <v>0</v>
      </c>
      <c r="CD52">
        <f t="shared" si="41"/>
        <v>2.68282</v>
      </c>
      <c r="CE52">
        <f t="shared" si="42"/>
        <v>0</v>
      </c>
      <c r="CF52">
        <f t="shared" si="43"/>
        <v>0</v>
      </c>
      <c r="CG52">
        <f t="shared" si="44"/>
        <v>1.6696800000000001</v>
      </c>
      <c r="CH52">
        <f t="shared" si="45"/>
        <v>0</v>
      </c>
      <c r="CI52">
        <f t="shared" si="46"/>
        <v>0</v>
      </c>
      <c r="CJ52">
        <f t="shared" si="47"/>
        <v>0</v>
      </c>
      <c r="CK52">
        <f t="shared" si="48"/>
        <v>0</v>
      </c>
      <c r="CL52">
        <f t="shared" si="49"/>
        <v>1.4938400000000001</v>
      </c>
      <c r="CM52">
        <f t="shared" si="50"/>
        <v>0</v>
      </c>
      <c r="CN52">
        <f t="shared" si="51"/>
        <v>0</v>
      </c>
      <c r="CO52">
        <f t="shared" si="52"/>
        <v>0</v>
      </c>
      <c r="CP52">
        <f t="shared" si="53"/>
        <v>-6.31121</v>
      </c>
      <c r="CQ52">
        <f t="shared" si="54"/>
        <v>0</v>
      </c>
      <c r="CR52">
        <f t="shared" si="55"/>
        <v>0</v>
      </c>
      <c r="CS52">
        <f t="shared" si="56"/>
        <v>0</v>
      </c>
      <c r="CT52">
        <f t="shared" si="57"/>
        <v>0</v>
      </c>
      <c r="CU52">
        <f t="shared" si="58"/>
        <v>-3.2980499999999999</v>
      </c>
      <c r="CV52">
        <f t="shared" si="59"/>
        <v>0</v>
      </c>
      <c r="CW52">
        <f t="shared" si="60"/>
        <v>0</v>
      </c>
      <c r="CX52">
        <f t="shared" si="61"/>
        <v>-16.153949999999998</v>
      </c>
      <c r="CY52">
        <f t="shared" si="62"/>
        <v>0</v>
      </c>
      <c r="CZ52">
        <f t="shared" si="63"/>
        <v>0</v>
      </c>
      <c r="DA52">
        <f t="shared" si="64"/>
        <v>0</v>
      </c>
      <c r="DB52">
        <f t="shared" si="65"/>
        <v>0</v>
      </c>
      <c r="DC52">
        <f t="shared" si="66"/>
        <v>0</v>
      </c>
      <c r="DD52">
        <f t="shared" si="67"/>
        <v>0</v>
      </c>
      <c r="DE52">
        <f t="shared" si="68"/>
        <v>-5.63286</v>
      </c>
      <c r="DF52">
        <f t="shared" si="69"/>
        <v>0</v>
      </c>
    </row>
    <row r="53" spans="1:110" x14ac:dyDescent="0.25">
      <c r="A53" s="4">
        <f>raw!$A53:$A53</f>
        <v>43371</v>
      </c>
      <c r="B53" s="6" t="str">
        <f>raw!$B53:$B53</f>
        <v>0002-0026</v>
      </c>
      <c r="D53" t="str">
        <f>IF(score!$C53=".",".",IF(score!$C53=0,"1",IF(score!$C53=25,"0",IF(score!$C53=50,"0",IF(score!$C53=75,"0",IF(score!$C53=100,"0"))))))</f>
        <v>0</v>
      </c>
      <c r="E53" t="str">
        <f>IF(score!$C53=".",".",IF(score!$C53=0,"0",IF(score!$C53=25,"1",IF(score!$C53=50,"0",IF(score!$C53=75,"0",IF(score!$C53=100,"0"))))))</f>
        <v>1</v>
      </c>
      <c r="F53" t="str">
        <f>IF(score!$C53=".",".",IF(score!$C53=0,"0",IF(score!$C53=25,"0",IF(score!$C53=50,"1",IF(score!$C53=75,"0",IF(score!$C53=100,"0"))))))</f>
        <v>0</v>
      </c>
      <c r="G53" t="str">
        <f>IF(score!$C53=".",".",IF(score!$C53=0,"0",IF(score!$C53=25,"0",IF(score!$C53=50,"0",IF(score!$C53=75,"1",IF(score!$C53=100,"0"))))))</f>
        <v>0</v>
      </c>
      <c r="H53" t="str">
        <f>IF(score!$D53=".",".",IF(score!$D53=0,"1",IF(score!$D53=50,"0",IF(score!$D53=100,"0"))))</f>
        <v>1</v>
      </c>
      <c r="I53" t="str">
        <f>IF(score!$D53=".",".",IF(score!$D53=0,"0",IF(score!$D53=50,"1",IF(score!$D53=100,"0"))))</f>
        <v>0</v>
      </c>
      <c r="J53" t="str">
        <f>IF(score!$E53=".",".",IF(score!$E53=0,"1",IF(score!$E53=50,"0",IF(score!$E53=100,"0"))))</f>
        <v>1</v>
      </c>
      <c r="K53" t="str">
        <f>IF(score!$E53=".",".",IF(score!$E53=0,"0",IF(score!$E53=50,"1",IF(score!$E53=100,"0"))))</f>
        <v>0</v>
      </c>
      <c r="L53" t="str">
        <f>IF(score!$F53=".",".",IF(score!$F53=0,"1",IF(score!$F53=100,"0")))</f>
        <v>1</v>
      </c>
      <c r="M53" t="str">
        <f>IF(score!$G53=".",".",IF(score!$G53=0,"1",IF(score!$G53=100,"0")))</f>
        <v>1</v>
      </c>
      <c r="N53" t="str">
        <f>IF(score!$H53=".",".",IF(score!$H53=0,"1",IF(score!$H53=100,"0")))</f>
        <v>0</v>
      </c>
      <c r="O53" t="str">
        <f>IF(score!$I53=".",".",IF(score!$I53=0,"1",IF(score!$I53=50,"0",IF(score!$I53=100,"0"))))</f>
        <v>0</v>
      </c>
      <c r="P53" t="str">
        <f>IF(score!$J53=".",".",IF(score!$J53=0,"1",IF(score!$J53=25,"0",IF(score!$J53=50,"0",IF(score!$J53=75,"0",IF(score!$J53=100,"0"))))))</f>
        <v>0</v>
      </c>
      <c r="Q53" t="str">
        <f>IF(score!$J53=".",".",IF(score!$J53=0,"0",IF(score!$J53=25,"1",IF(score!$J53=50,"0",IF(score!$J53=75,"0",IF(score!$J53=100,"0"))))))</f>
        <v>1</v>
      </c>
      <c r="R53" t="str">
        <f>IF(score!$J53=".",".",IF(score!$J53=0,"0",IF(score!$J53=25,"0",IF(score!$J53=50,"1",IF(score!$J53=75,"0",IF(score!$J53=100,"0"))))))</f>
        <v>0</v>
      </c>
      <c r="S53" t="str">
        <f>IF(score!$J53=".",".",IF(score!$J53=0,"0",IF(score!$J53=25,"0",IF(score!$J53=50,"0",IF(score!$J53=75,"1",IF(score!$J53=100,"0"))))))</f>
        <v>0</v>
      </c>
      <c r="T53" t="str">
        <f>IF(score!$K53=".",".",IF(score!$K53=0,"1",IF(score!$K53=20,"0",IF(score!$K53=40,"0",IF(score!$K53=60,"0",IF(score!$K53=80,"0",IF(score!$K53=100,"0")))))))</f>
        <v>0</v>
      </c>
      <c r="U53" t="str">
        <f>IF(score!$K53=".",".",IF(score!$K53=0,"0",IF(score!$K53=20,"1",IF(score!$K53=40,"0",IF(score!$K53=60,"0",IF(score!$K53=80,"0",IF(score!$K53=100,"0")))))))</f>
        <v>1</v>
      </c>
      <c r="V53" t="str">
        <f>IF(score!$K53=".",".",IF(score!$K53=0,"0",IF(score!$K53=20,"0",IF(score!$K53=40,"1",IF(score!$K53=60,"0",IF(score!$K53=80,"0",IF(score!$K53=100,"0")))))))</f>
        <v>0</v>
      </c>
      <c r="W53" t="str">
        <f>IF(score!$K53=".",".",IF(score!$K53=0,"0",IF(score!$K53=20,"0",IF(score!$K53=40,"0",IF(score!$K53=60,"1",IF(score!$K53=80,"0",IF(score!$K53=100,"0")))))))</f>
        <v>0</v>
      </c>
      <c r="X53" t="str">
        <f>IF(score!$K53=".",".",IF(score!$K53=0,"0",IF(score!$K53=20,"0",IF(score!$K53=40,"0",IF(score!$K53=60,"0",IF(score!$K53=80,"1",IF(score!$K53=100,"0")))))))</f>
        <v>0</v>
      </c>
      <c r="Y53" t="str">
        <f>IF(score!$L53=".",".",IF(score!$L53=0,"1",IF(score!$L53=20,"0",IF(score!$L53=40,"0",IF(score!$L53=60,"0",IF(score!$L53=80,"0",IF(score!$L53=100,"0")))))))</f>
        <v>0</v>
      </c>
      <c r="Z53" t="str">
        <f>IF(score!$L53=".",".",IF(score!$L53=0,"0",IF(score!$L53=20,"1",IF(score!$L53=40,"0",IF(score!$L53=60,"0",IF(score!$L53=80,"0",IF(score!$L53=100,"0")))))))</f>
        <v>1</v>
      </c>
      <c r="AA53" t="str">
        <f>IF(score!$L53=".",".",IF(score!$L53=0,"0",IF(score!$L53=20,"0",IF(score!$L53=40,"1",IF(score!$L53=60,"0",IF(score!$L53=80,"0",IF(score!$L53=100,"0")))))))</f>
        <v>0</v>
      </c>
      <c r="AB53" t="str">
        <f>IF(score!$L53=".",".",IF(score!$L53=0,"0",IF(score!$L53=20,"0",IF(score!$L53=40,"0",IF(score!$L53=60,"1",IF(score!$L53=80,"0",IF(score!$L53=100,"0")))))))</f>
        <v>0</v>
      </c>
      <c r="AC53" t="str">
        <f>IF(score!$L53=".",".",IF(score!$L53=0,"0",IF(score!$L53=20,"0",IF(score!$L53=40,"0",IF(score!$L53=60,"0",IF(score!$L53=80,"1",IF(score!L53=100,"0")))))))</f>
        <v>0</v>
      </c>
      <c r="AD53" t="str">
        <f>IF(score!$M53=".",".",IF(score!$M53=0,"1",IF(score!$M53=20,"0",IF(score!$M53=40,"0",IF(score!$M53=60,"0",IF(score!$M53=80,"0",IF(score!$M53=100,"0")))))))</f>
        <v>0</v>
      </c>
      <c r="AE53" t="str">
        <f>IF(score!$M53=".",".",IF(score!$M53=0,"0",IF(score!$M53=20,"1",IF(score!$M53=40,"0",IF(score!$M53=60,"0",IF(score!$M53=80,"0",IF(score!$M53=100,"0")))))))</f>
        <v>0</v>
      </c>
      <c r="AF53" t="str">
        <f>IF(score!$M53=".",".",IF(score!$M53=0,"0",IF(score!$M53=20,"0",IF(score!$M53=40,"1",IF(score!$M53=60,"0",IF(score!$M53=80,"0",IF(score!$M53=100,"0")))))))</f>
        <v>0</v>
      </c>
      <c r="AG53" t="str">
        <f>IF(score!$M53=".",".",IF(score!$M53=0,"0",IF(score!$M53=20,"0",IF(score!$M53=40,"0",IF(score!$M53=60,"1",IF(score!$M53=80,"0",IF(score!$M53=100,"0")))))))</f>
        <v>1</v>
      </c>
      <c r="AH53" t="str">
        <f>IF(score!$M53=".",".",IF(score!$M53=0,"0",IF(score!$M53=20,"0",IF(score!$M53=40,"0",IF(score!$M53=60,"0",IF(score!$M53=80,"1",IF(score!$M53=100,"0")))))))</f>
        <v>0</v>
      </c>
      <c r="AI53" t="str">
        <f>IF(score!$N53=".",".",IF(score!$N53=0,"1",IF(score!$N53=25,"0",IF(score!$N53=50,"0",IF(score!$N53=75,"0",IF(score!$N53=100,"0"))))))</f>
        <v>0</v>
      </c>
      <c r="AJ53" t="str">
        <f>IF(score!$N53=".",".",IF(score!$N53=0,"0",IF(score!$N53=25,"1",IF(score!$N53=50,"0",IF(score!$N53=75,"0",IF(score!$N53=100,"0"))))))</f>
        <v>0</v>
      </c>
      <c r="AK53" t="str">
        <f>IF(score!$N53=".",".",IF(score!$N53=0,"0",IF(score!$N53=25,"0",IF(score!$N53=50,"1",IF(score!$N53=75,"0",IF(score!$N53=100,"0"))))))</f>
        <v>0</v>
      </c>
      <c r="AL53" t="str">
        <f>IF(score!$N53=".",".",IF(score!$N53=0,"0",IF(score!$N53=25,"0",IF(score!$N53=50,"0",IF(score!$N53=75,"1",IF(score!$N53=100,"0"))))))</f>
        <v>1</v>
      </c>
      <c r="AN53">
        <f t="shared" si="0"/>
        <v>0</v>
      </c>
      <c r="AO53">
        <f t="shared" si="1"/>
        <v>-5.5646100000000001</v>
      </c>
      <c r="AP53">
        <f t="shared" si="2"/>
        <v>0</v>
      </c>
      <c r="AQ53">
        <f t="shared" si="3"/>
        <v>0</v>
      </c>
      <c r="AR53">
        <f t="shared" si="4"/>
        <v>-7.2321600000000004</v>
      </c>
      <c r="AS53">
        <f t="shared" si="5"/>
        <v>0</v>
      </c>
      <c r="AT53">
        <f t="shared" si="6"/>
        <v>-6.24397</v>
      </c>
      <c r="AU53">
        <f t="shared" si="7"/>
        <v>0</v>
      </c>
      <c r="AV53">
        <f t="shared" si="8"/>
        <v>-4.6161700000000003</v>
      </c>
      <c r="AW53">
        <f t="shared" si="9"/>
        <v>-5.5174700000000003</v>
      </c>
      <c r="AX53">
        <f t="shared" si="10"/>
        <v>0</v>
      </c>
      <c r="AY53">
        <f t="shared" si="11"/>
        <v>0</v>
      </c>
      <c r="AZ53">
        <f t="shared" si="12"/>
        <v>0</v>
      </c>
      <c r="BA53">
        <f t="shared" si="13"/>
        <v>-8.38063</v>
      </c>
      <c r="BB53">
        <f t="shared" si="14"/>
        <v>0</v>
      </c>
      <c r="BC53">
        <f t="shared" si="15"/>
        <v>0</v>
      </c>
      <c r="BD53">
        <f t="shared" si="16"/>
        <v>0</v>
      </c>
      <c r="BE53">
        <f t="shared" si="17"/>
        <v>2.9042599999999998</v>
      </c>
      <c r="BF53">
        <f t="shared" si="18"/>
        <v>0</v>
      </c>
      <c r="BG53">
        <f t="shared" si="19"/>
        <v>0</v>
      </c>
      <c r="BH53">
        <f t="shared" si="20"/>
        <v>0</v>
      </c>
      <c r="BI53">
        <f t="shared" si="21"/>
        <v>0</v>
      </c>
      <c r="BJ53">
        <f t="shared" si="22"/>
        <v>-2.0216799999999999</v>
      </c>
      <c r="BK53">
        <f t="shared" si="23"/>
        <v>0</v>
      </c>
      <c r="BL53">
        <f t="shared" si="24"/>
        <v>0</v>
      </c>
      <c r="BM53">
        <f t="shared" si="25"/>
        <v>0</v>
      </c>
      <c r="BN53">
        <f t="shared" si="26"/>
        <v>0</v>
      </c>
      <c r="BO53">
        <f t="shared" si="27"/>
        <v>0</v>
      </c>
      <c r="BP53">
        <f t="shared" si="28"/>
        <v>0</v>
      </c>
      <c r="BQ53">
        <f t="shared" si="29"/>
        <v>1.28044</v>
      </c>
      <c r="BR53">
        <f t="shared" si="30"/>
        <v>0</v>
      </c>
      <c r="BS53">
        <f t="shared" si="31"/>
        <v>0</v>
      </c>
      <c r="BT53">
        <f t="shared" si="32"/>
        <v>0</v>
      </c>
      <c r="BU53">
        <f t="shared" si="33"/>
        <v>0</v>
      </c>
      <c r="BV53">
        <f t="shared" si="34"/>
        <v>0.11038000000000001</v>
      </c>
      <c r="BX53">
        <f t="shared" si="35"/>
        <v>0</v>
      </c>
      <c r="BY53">
        <f t="shared" si="36"/>
        <v>-0.16891</v>
      </c>
      <c r="BZ53">
        <f t="shared" si="37"/>
        <v>0</v>
      </c>
      <c r="CA53">
        <f t="shared" si="38"/>
        <v>0</v>
      </c>
      <c r="CB53">
        <f t="shared" si="39"/>
        <v>3.9311500000000001</v>
      </c>
      <c r="CC53">
        <f t="shared" si="40"/>
        <v>0</v>
      </c>
      <c r="CD53">
        <f t="shared" si="41"/>
        <v>2.68282</v>
      </c>
      <c r="CE53">
        <f t="shared" si="42"/>
        <v>0</v>
      </c>
      <c r="CF53">
        <f t="shared" si="43"/>
        <v>1.4406000000000001</v>
      </c>
      <c r="CG53">
        <f t="shared" si="44"/>
        <v>1.6696800000000001</v>
      </c>
      <c r="CH53">
        <f t="shared" si="45"/>
        <v>0</v>
      </c>
      <c r="CI53">
        <f t="shared" si="46"/>
        <v>0</v>
      </c>
      <c r="CJ53">
        <f t="shared" si="47"/>
        <v>0</v>
      </c>
      <c r="CK53">
        <f t="shared" si="48"/>
        <v>1.76691</v>
      </c>
      <c r="CL53">
        <f t="shared" si="49"/>
        <v>0</v>
      </c>
      <c r="CM53">
        <f t="shared" si="50"/>
        <v>0</v>
      </c>
      <c r="CN53">
        <f t="shared" si="51"/>
        <v>0</v>
      </c>
      <c r="CO53">
        <f t="shared" si="52"/>
        <v>-7.9271700000000003</v>
      </c>
      <c r="CP53">
        <f t="shared" si="53"/>
        <v>0</v>
      </c>
      <c r="CQ53">
        <f t="shared" si="54"/>
        <v>0</v>
      </c>
      <c r="CR53">
        <f t="shared" si="55"/>
        <v>0</v>
      </c>
      <c r="CS53">
        <f t="shared" si="56"/>
        <v>0</v>
      </c>
      <c r="CT53">
        <f t="shared" si="57"/>
        <v>-4.8896199999999999</v>
      </c>
      <c r="CU53">
        <f t="shared" si="58"/>
        <v>0</v>
      </c>
      <c r="CV53">
        <f t="shared" si="59"/>
        <v>0</v>
      </c>
      <c r="CW53">
        <f t="shared" si="60"/>
        <v>0</v>
      </c>
      <c r="CX53">
        <f t="shared" si="61"/>
        <v>0</v>
      </c>
      <c r="CY53">
        <f t="shared" si="62"/>
        <v>0</v>
      </c>
      <c r="CZ53">
        <f t="shared" si="63"/>
        <v>0</v>
      </c>
      <c r="DA53">
        <f t="shared" si="64"/>
        <v>-4.5905500000000004</v>
      </c>
      <c r="DB53">
        <f t="shared" si="65"/>
        <v>0</v>
      </c>
      <c r="DC53">
        <f t="shared" si="66"/>
        <v>0</v>
      </c>
      <c r="DD53">
        <f t="shared" si="67"/>
        <v>0</v>
      </c>
      <c r="DE53">
        <f t="shared" si="68"/>
        <v>0</v>
      </c>
      <c r="DF53">
        <f t="shared" si="69"/>
        <v>-3.13896</v>
      </c>
    </row>
    <row r="54" spans="1:110" x14ac:dyDescent="0.25">
      <c r="A54" s="4">
        <f>raw!$A54:$A54</f>
        <v>43371</v>
      </c>
      <c r="B54" s="6" t="str">
        <f>raw!$B54:$B54</f>
        <v>0002-0027</v>
      </c>
      <c r="D54" t="str">
        <f>IF(score!$C54=".",".",IF(score!$C54=0,"1",IF(score!$C54=25,"0",IF(score!$C54=50,"0",IF(score!$C54=75,"0",IF(score!$C54=100,"0"))))))</f>
        <v>0</v>
      </c>
      <c r="E54" t="str">
        <f>IF(score!$C54=".",".",IF(score!$C54=0,"0",IF(score!$C54=25,"1",IF(score!$C54=50,"0",IF(score!$C54=75,"0",IF(score!$C54=100,"0"))))))</f>
        <v>1</v>
      </c>
      <c r="F54" t="str">
        <f>IF(score!$C54=".",".",IF(score!$C54=0,"0",IF(score!$C54=25,"0",IF(score!$C54=50,"1",IF(score!$C54=75,"0",IF(score!$C54=100,"0"))))))</f>
        <v>0</v>
      </c>
      <c r="G54" t="str">
        <f>IF(score!$C54=".",".",IF(score!$C54=0,"0",IF(score!$C54=25,"0",IF(score!$C54=50,"0",IF(score!$C54=75,"1",IF(score!$C54=100,"0"))))))</f>
        <v>0</v>
      </c>
      <c r="H54" t="str">
        <f>IF(score!$D54=".",".",IF(score!$D54=0,"1",IF(score!$D54=50,"0",IF(score!$D54=100,"0"))))</f>
        <v>0</v>
      </c>
      <c r="I54" t="str">
        <f>IF(score!$D54=".",".",IF(score!$D54=0,"0",IF(score!$D54=50,"1",IF(score!$D54=100,"0"))))</f>
        <v>1</v>
      </c>
      <c r="J54" t="str">
        <f>IF(score!$E54=".",".",IF(score!$E54=0,"1",IF(score!$E54=50,"0",IF(score!$E54=100,"0"))))</f>
        <v>0</v>
      </c>
      <c r="K54" t="str">
        <f>IF(score!$E54=".",".",IF(score!$E54=0,"0",IF(score!$E54=50,"1",IF(score!$E54=100,"0"))))</f>
        <v>1</v>
      </c>
      <c r="L54" t="str">
        <f>IF(score!$F54=".",".",IF(score!$F54=0,"1",IF(score!$F54=100,"0")))</f>
        <v>1</v>
      </c>
      <c r="M54" t="str">
        <f>IF(score!$G54=".",".",IF(score!$G54=0,"1",IF(score!$G54=100,"0")))</f>
        <v>0</v>
      </c>
      <c r="N54" t="str">
        <f>IF(score!$H54=".",".",IF(score!$H54=0,"1",IF(score!$H54=100,"0")))</f>
        <v>1</v>
      </c>
      <c r="O54" t="str">
        <f>IF(score!$I54=".",".",IF(score!$I54=0,"1",IF(score!$I54=50,"0",IF(score!$I54=100,"0"))))</f>
        <v>1</v>
      </c>
      <c r="P54" t="str">
        <f>IF(score!$J54=".",".",IF(score!$J54=0,"1",IF(score!$J54=25,"0",IF(score!$J54=50,"0",IF(score!$J54=75,"0",IF(score!$J54=100,"0"))))))</f>
        <v>0</v>
      </c>
      <c r="Q54" t="str">
        <f>IF(score!$J54=".",".",IF(score!$J54=0,"0",IF(score!$J54=25,"1",IF(score!$J54=50,"0",IF(score!$J54=75,"0",IF(score!$J54=100,"0"))))))</f>
        <v>1</v>
      </c>
      <c r="R54" t="str">
        <f>IF(score!$J54=".",".",IF(score!$J54=0,"0",IF(score!$J54=25,"0",IF(score!$J54=50,"1",IF(score!$J54=75,"0",IF(score!$J54=100,"0"))))))</f>
        <v>0</v>
      </c>
      <c r="S54" t="str">
        <f>IF(score!$J54=".",".",IF(score!$J54=0,"0",IF(score!$J54=25,"0",IF(score!$J54=50,"0",IF(score!$J54=75,"1",IF(score!$J54=100,"0"))))))</f>
        <v>0</v>
      </c>
      <c r="T54" t="str">
        <f>IF(score!$K54=".",".",IF(score!$K54=0,"1",IF(score!$K54=20,"0",IF(score!$K54=40,"0",IF(score!$K54=60,"0",IF(score!$K54=80,"0",IF(score!$K54=100,"0")))))))</f>
        <v>0</v>
      </c>
      <c r="U54" t="str">
        <f>IF(score!$K54=".",".",IF(score!$K54=0,"0",IF(score!$K54=20,"1",IF(score!$K54=40,"0",IF(score!$K54=60,"0",IF(score!$K54=80,"0",IF(score!$K54=100,"0")))))))</f>
        <v>0</v>
      </c>
      <c r="V54" t="str">
        <f>IF(score!$K54=".",".",IF(score!$K54=0,"0",IF(score!$K54=20,"0",IF(score!$K54=40,"1",IF(score!$K54=60,"0",IF(score!$K54=80,"0",IF(score!$K54=100,"0")))))))</f>
        <v>1</v>
      </c>
      <c r="W54" t="str">
        <f>IF(score!$K54=".",".",IF(score!$K54=0,"0",IF(score!$K54=20,"0",IF(score!$K54=40,"0",IF(score!$K54=60,"1",IF(score!$K54=80,"0",IF(score!$K54=100,"0")))))))</f>
        <v>0</v>
      </c>
      <c r="X54" t="str">
        <f>IF(score!$K54=".",".",IF(score!$K54=0,"0",IF(score!$K54=20,"0",IF(score!$K54=40,"0",IF(score!$K54=60,"0",IF(score!$K54=80,"1",IF(score!$K54=100,"0")))))))</f>
        <v>0</v>
      </c>
      <c r="Y54" t="str">
        <f>IF(score!$L54=".",".",IF(score!$L54=0,"1",IF(score!$L54=20,"0",IF(score!$L54=40,"0",IF(score!$L54=60,"0",IF(score!$L54=80,"0",IF(score!$L54=100,"0")))))))</f>
        <v>0</v>
      </c>
      <c r="Z54" t="str">
        <f>IF(score!$L54=".",".",IF(score!$L54=0,"0",IF(score!$L54=20,"1",IF(score!$L54=40,"0",IF(score!$L54=60,"0",IF(score!$L54=80,"0",IF(score!$L54=100,"0")))))))</f>
        <v>0</v>
      </c>
      <c r="AA54" t="str">
        <f>IF(score!$L54=".",".",IF(score!$L54=0,"0",IF(score!$L54=20,"0",IF(score!$L54=40,"1",IF(score!$L54=60,"0",IF(score!$L54=80,"0",IF(score!$L54=100,"0")))))))</f>
        <v>1</v>
      </c>
      <c r="AB54" t="str">
        <f>IF(score!$L54=".",".",IF(score!$L54=0,"0",IF(score!$L54=20,"0",IF(score!$L54=40,"0",IF(score!$L54=60,"1",IF(score!$L54=80,"0",IF(score!$L54=100,"0")))))))</f>
        <v>0</v>
      </c>
      <c r="AC54" t="str">
        <f>IF(score!$L54=".",".",IF(score!$L54=0,"0",IF(score!$L54=20,"0",IF(score!$L54=40,"0",IF(score!$L54=60,"0",IF(score!$L54=80,"1",IF(score!L54=100,"0")))))))</f>
        <v>0</v>
      </c>
      <c r="AD54" t="str">
        <f>IF(score!$M54=".",".",IF(score!$M54=0,"1",IF(score!$M54=20,"0",IF(score!$M54=40,"0",IF(score!$M54=60,"0",IF(score!$M54=80,"0",IF(score!$M54=100,"0")))))))</f>
        <v>0</v>
      </c>
      <c r="AE54" t="str">
        <f>IF(score!$M54=".",".",IF(score!$M54=0,"0",IF(score!$M54=20,"1",IF(score!$M54=40,"0",IF(score!$M54=60,"0",IF(score!$M54=80,"0",IF(score!$M54=100,"0")))))))</f>
        <v>0</v>
      </c>
      <c r="AF54" t="str">
        <f>IF(score!$M54=".",".",IF(score!$M54=0,"0",IF(score!$M54=20,"0",IF(score!$M54=40,"1",IF(score!$M54=60,"0",IF(score!$M54=80,"0",IF(score!$M54=100,"0")))))))</f>
        <v>0</v>
      </c>
      <c r="AG54" t="str">
        <f>IF(score!$M54=".",".",IF(score!$M54=0,"0",IF(score!$M54=20,"0",IF(score!$M54=40,"0",IF(score!$M54=60,"1",IF(score!$M54=80,"0",IF(score!$M54=100,"0")))))))</f>
        <v>1</v>
      </c>
      <c r="AH54" t="str">
        <f>IF(score!$M54=".",".",IF(score!$M54=0,"0",IF(score!$M54=20,"0",IF(score!$M54=40,"0",IF(score!$M54=60,"0",IF(score!$M54=80,"1",IF(score!$M54=100,"0")))))))</f>
        <v>0</v>
      </c>
      <c r="AI54" t="str">
        <f>IF(score!$N54=".",".",IF(score!$N54=0,"1",IF(score!$N54=25,"0",IF(score!$N54=50,"0",IF(score!$N54=75,"0",IF(score!$N54=100,"0"))))))</f>
        <v>0</v>
      </c>
      <c r="AJ54" t="str">
        <f>IF(score!$N54=".",".",IF(score!$N54=0,"0",IF(score!$N54=25,"1",IF(score!$N54=50,"0",IF(score!$N54=75,"0",IF(score!$N54=100,"0"))))))</f>
        <v>0</v>
      </c>
      <c r="AK54" t="str">
        <f>IF(score!$N54=".",".",IF(score!$N54=0,"0",IF(score!$N54=25,"0",IF(score!$N54=50,"1",IF(score!$N54=75,"0",IF(score!$N54=100,"0"))))))</f>
        <v>1</v>
      </c>
      <c r="AL54" t="str">
        <f>IF(score!$N54=".",".",IF(score!$N54=0,"0",IF(score!$N54=25,"0",IF(score!$N54=50,"0",IF(score!$N54=75,"1",IF(score!$N54=100,"0"))))))</f>
        <v>0</v>
      </c>
      <c r="AN54">
        <f t="shared" si="0"/>
        <v>0</v>
      </c>
      <c r="AO54">
        <f t="shared" si="1"/>
        <v>-5.5646100000000001</v>
      </c>
      <c r="AP54">
        <f t="shared" si="2"/>
        <v>0</v>
      </c>
      <c r="AQ54">
        <f t="shared" si="3"/>
        <v>0</v>
      </c>
      <c r="AR54">
        <f t="shared" si="4"/>
        <v>0</v>
      </c>
      <c r="AS54">
        <f t="shared" si="5"/>
        <v>-3.4555500000000001</v>
      </c>
      <c r="AT54">
        <f t="shared" si="6"/>
        <v>0</v>
      </c>
      <c r="AU54">
        <f t="shared" si="7"/>
        <v>-2.7355700000000001</v>
      </c>
      <c r="AV54">
        <f t="shared" si="8"/>
        <v>-4.6161700000000003</v>
      </c>
      <c r="AW54">
        <f t="shared" si="9"/>
        <v>0</v>
      </c>
      <c r="AX54">
        <f t="shared" si="10"/>
        <v>3.04365</v>
      </c>
      <c r="AY54">
        <f t="shared" si="11"/>
        <v>2.32091</v>
      </c>
      <c r="AZ54">
        <f t="shared" si="12"/>
        <v>0</v>
      </c>
      <c r="BA54">
        <f t="shared" si="13"/>
        <v>-8.38063</v>
      </c>
      <c r="BB54">
        <f t="shared" si="14"/>
        <v>0</v>
      </c>
      <c r="BC54">
        <f t="shared" si="15"/>
        <v>0</v>
      </c>
      <c r="BD54">
        <f t="shared" si="16"/>
        <v>0</v>
      </c>
      <c r="BE54">
        <f t="shared" si="17"/>
        <v>0</v>
      </c>
      <c r="BF54">
        <f t="shared" si="18"/>
        <v>2.3724099999999999</v>
      </c>
      <c r="BG54">
        <f t="shared" si="19"/>
        <v>0</v>
      </c>
      <c r="BH54">
        <f t="shared" si="20"/>
        <v>0</v>
      </c>
      <c r="BI54">
        <f t="shared" si="21"/>
        <v>0</v>
      </c>
      <c r="BJ54">
        <f t="shared" si="22"/>
        <v>0</v>
      </c>
      <c r="BK54">
        <f t="shared" si="23"/>
        <v>-1.6185</v>
      </c>
      <c r="BL54">
        <f t="shared" si="24"/>
        <v>0</v>
      </c>
      <c r="BM54">
        <f t="shared" si="25"/>
        <v>0</v>
      </c>
      <c r="BN54">
        <f t="shared" si="26"/>
        <v>0</v>
      </c>
      <c r="BO54">
        <f t="shared" si="27"/>
        <v>0</v>
      </c>
      <c r="BP54">
        <f t="shared" si="28"/>
        <v>0</v>
      </c>
      <c r="BQ54">
        <f t="shared" si="29"/>
        <v>1.28044</v>
      </c>
      <c r="BR54">
        <f t="shared" si="30"/>
        <v>0</v>
      </c>
      <c r="BS54">
        <f t="shared" si="31"/>
        <v>0</v>
      </c>
      <c r="BT54">
        <f t="shared" si="32"/>
        <v>0</v>
      </c>
      <c r="BU54">
        <f t="shared" si="33"/>
        <v>-0.18043000000000001</v>
      </c>
      <c r="BV54">
        <f t="shared" si="34"/>
        <v>0</v>
      </c>
      <c r="BX54">
        <f t="shared" si="35"/>
        <v>0</v>
      </c>
      <c r="BY54">
        <f t="shared" si="36"/>
        <v>-0.16891</v>
      </c>
      <c r="BZ54">
        <f t="shared" si="37"/>
        <v>0</v>
      </c>
      <c r="CA54">
        <f t="shared" si="38"/>
        <v>0</v>
      </c>
      <c r="CB54">
        <f t="shared" si="39"/>
        <v>0</v>
      </c>
      <c r="CC54">
        <f t="shared" si="40"/>
        <v>1.8684000000000001</v>
      </c>
      <c r="CD54">
        <f t="shared" si="41"/>
        <v>0</v>
      </c>
      <c r="CE54">
        <f t="shared" si="42"/>
        <v>1.43103</v>
      </c>
      <c r="CF54">
        <f t="shared" si="43"/>
        <v>1.4406000000000001</v>
      </c>
      <c r="CG54">
        <f t="shared" si="44"/>
        <v>0</v>
      </c>
      <c r="CH54">
        <f t="shared" si="45"/>
        <v>-6.8267199999999999</v>
      </c>
      <c r="CI54">
        <f t="shared" si="46"/>
        <v>-5.6992099999999999</v>
      </c>
      <c r="CJ54">
        <f t="shared" si="47"/>
        <v>0</v>
      </c>
      <c r="CK54">
        <f t="shared" si="48"/>
        <v>1.76691</v>
      </c>
      <c r="CL54">
        <f t="shared" si="49"/>
        <v>0</v>
      </c>
      <c r="CM54">
        <f t="shared" si="50"/>
        <v>0</v>
      </c>
      <c r="CN54">
        <f t="shared" si="51"/>
        <v>0</v>
      </c>
      <c r="CO54">
        <f t="shared" si="52"/>
        <v>0</v>
      </c>
      <c r="CP54">
        <f t="shared" si="53"/>
        <v>-6.31121</v>
      </c>
      <c r="CQ54">
        <f t="shared" si="54"/>
        <v>0</v>
      </c>
      <c r="CR54">
        <f t="shared" si="55"/>
        <v>0</v>
      </c>
      <c r="CS54">
        <f t="shared" si="56"/>
        <v>0</v>
      </c>
      <c r="CT54">
        <f t="shared" si="57"/>
        <v>0</v>
      </c>
      <c r="CU54">
        <f t="shared" si="58"/>
        <v>-3.2980499999999999</v>
      </c>
      <c r="CV54">
        <f t="shared" si="59"/>
        <v>0</v>
      </c>
      <c r="CW54">
        <f t="shared" si="60"/>
        <v>0</v>
      </c>
      <c r="CX54">
        <f t="shared" si="61"/>
        <v>0</v>
      </c>
      <c r="CY54">
        <f t="shared" si="62"/>
        <v>0</v>
      </c>
      <c r="CZ54">
        <f t="shared" si="63"/>
        <v>0</v>
      </c>
      <c r="DA54">
        <f t="shared" si="64"/>
        <v>-4.5905500000000004</v>
      </c>
      <c r="DB54">
        <f t="shared" si="65"/>
        <v>0</v>
      </c>
      <c r="DC54">
        <f t="shared" si="66"/>
        <v>0</v>
      </c>
      <c r="DD54">
        <f t="shared" si="67"/>
        <v>0</v>
      </c>
      <c r="DE54">
        <f t="shared" si="68"/>
        <v>-5.63286</v>
      </c>
      <c r="DF54">
        <f t="shared" si="69"/>
        <v>0</v>
      </c>
    </row>
    <row r="55" spans="1:110" x14ac:dyDescent="0.25">
      <c r="A55" s="4">
        <f>raw!$A55:$A55</f>
        <v>43371</v>
      </c>
      <c r="B55" s="6" t="str">
        <f>raw!$B55:$B55</f>
        <v>0002-0028</v>
      </c>
      <c r="D55" t="str">
        <f>IF(score!$C55=".",".",IF(score!$C55=0,"1",IF(score!$C55=25,"0",IF(score!$C55=50,"0",IF(score!$C55=75,"0",IF(score!$C55=100,"0"))))))</f>
        <v>0</v>
      </c>
      <c r="E55" t="str">
        <f>IF(score!$C55=".",".",IF(score!$C55=0,"0",IF(score!$C55=25,"1",IF(score!$C55=50,"0",IF(score!$C55=75,"0",IF(score!$C55=100,"0"))))))</f>
        <v>0</v>
      </c>
      <c r="F55" t="str">
        <f>IF(score!$C55=".",".",IF(score!$C55=0,"0",IF(score!$C55=25,"0",IF(score!$C55=50,"1",IF(score!$C55=75,"0",IF(score!$C55=100,"0"))))))</f>
        <v>1</v>
      </c>
      <c r="G55" t="str">
        <f>IF(score!$C55=".",".",IF(score!$C55=0,"0",IF(score!$C55=25,"0",IF(score!$C55=50,"0",IF(score!$C55=75,"1",IF(score!$C55=100,"0"))))))</f>
        <v>0</v>
      </c>
      <c r="H55" t="str">
        <f>IF(score!$D55=".",".",IF(score!$D55=0,"1",IF(score!$D55=50,"0",IF(score!$D55=100,"0"))))</f>
        <v>1</v>
      </c>
      <c r="I55" t="str">
        <f>IF(score!$D55=".",".",IF(score!$D55=0,"0",IF(score!$D55=50,"1",IF(score!$D55=100,"0"))))</f>
        <v>0</v>
      </c>
      <c r="J55" t="str">
        <f>IF(score!$E55=".",".",IF(score!$E55=0,"1",IF(score!$E55=50,"0",IF(score!$E55=100,"0"))))</f>
        <v>1</v>
      </c>
      <c r="K55" t="str">
        <f>IF(score!$E55=".",".",IF(score!$E55=0,"0",IF(score!$E55=50,"1",IF(score!$E55=100,"0"))))</f>
        <v>0</v>
      </c>
      <c r="L55" t="str">
        <f>IF(score!$F55=".",".",IF(score!$F55=0,"1",IF(score!$F55=100,"0")))</f>
        <v>0</v>
      </c>
      <c r="M55" t="str">
        <f>IF(score!$G55=".",".",IF(score!$G55=0,"1",IF(score!$G55=100,"0")))</f>
        <v>0</v>
      </c>
      <c r="N55" t="str">
        <f>IF(score!$H55=".",".",IF(score!$H55=0,"1",IF(score!$H55=100,"0")))</f>
        <v>1</v>
      </c>
      <c r="O55" t="str">
        <f>IF(score!$I55=".",".",IF(score!$I55=0,"1",IF(score!$I55=50,"0",IF(score!$I55=100,"0"))))</f>
        <v>1</v>
      </c>
      <c r="P55" t="str">
        <f>IF(score!$J55=".",".",IF(score!$J55=0,"1",IF(score!$J55=25,"0",IF(score!$J55=50,"0",IF(score!$J55=75,"0",IF(score!$J55=100,"0"))))))</f>
        <v>0</v>
      </c>
      <c r="Q55" t="str">
        <f>IF(score!$J55=".",".",IF(score!$J55=0,"0",IF(score!$J55=25,"1",IF(score!$J55=50,"0",IF(score!$J55=75,"0",IF(score!$J55=100,"0"))))))</f>
        <v>0</v>
      </c>
      <c r="R55" t="str">
        <f>IF(score!$J55=".",".",IF(score!$J55=0,"0",IF(score!$J55=25,"0",IF(score!$J55=50,"1",IF(score!$J55=75,"0",IF(score!$J55=100,"0"))))))</f>
        <v>0</v>
      </c>
      <c r="S55" t="str">
        <f>IF(score!$J55=".",".",IF(score!$J55=0,"0",IF(score!$J55=25,"0",IF(score!$J55=50,"0",IF(score!$J55=75,"1",IF(score!$J55=100,"0"))))))</f>
        <v>1</v>
      </c>
      <c r="T55" t="str">
        <f>IF(score!$K55=".",".",IF(score!$K55=0,"1",IF(score!$K55=20,"0",IF(score!$K55=40,"0",IF(score!$K55=60,"0",IF(score!$K55=80,"0",IF(score!$K55=100,"0")))))))</f>
        <v>0</v>
      </c>
      <c r="U55" t="str">
        <f>IF(score!$K55=".",".",IF(score!$K55=0,"0",IF(score!$K55=20,"1",IF(score!$K55=40,"0",IF(score!$K55=60,"0",IF(score!$K55=80,"0",IF(score!$K55=100,"0")))))))</f>
        <v>0</v>
      </c>
      <c r="V55" t="str">
        <f>IF(score!$K55=".",".",IF(score!$K55=0,"0",IF(score!$K55=20,"0",IF(score!$K55=40,"1",IF(score!$K55=60,"0",IF(score!$K55=80,"0",IF(score!$K55=100,"0")))))))</f>
        <v>0</v>
      </c>
      <c r="W55" t="str">
        <f>IF(score!$K55=".",".",IF(score!$K55=0,"0",IF(score!$K55=20,"0",IF(score!$K55=40,"0",IF(score!$K55=60,"1",IF(score!$K55=80,"0",IF(score!$K55=100,"0")))))))</f>
        <v>0</v>
      </c>
      <c r="X55" t="str">
        <f>IF(score!$K55=".",".",IF(score!$K55=0,"0",IF(score!$K55=20,"0",IF(score!$K55=40,"0",IF(score!$K55=60,"0",IF(score!$K55=80,"1",IF(score!$K55=100,"0")))))))</f>
        <v>1</v>
      </c>
      <c r="Y55" t="str">
        <f>IF(score!$L55=".",".",IF(score!$L55=0,"1",IF(score!$L55=20,"0",IF(score!$L55=40,"0",IF(score!$L55=60,"0",IF(score!$L55=80,"0",IF(score!$L55=100,"0")))))))</f>
        <v>0</v>
      </c>
      <c r="Z55" t="str">
        <f>IF(score!$L55=".",".",IF(score!$L55=0,"0",IF(score!$L55=20,"1",IF(score!$L55=40,"0",IF(score!$L55=60,"0",IF(score!$L55=80,"0",IF(score!$L55=100,"0")))))))</f>
        <v>0</v>
      </c>
      <c r="AA55" t="str">
        <f>IF(score!$L55=".",".",IF(score!$L55=0,"0",IF(score!$L55=20,"0",IF(score!$L55=40,"1",IF(score!$L55=60,"0",IF(score!$L55=80,"0",IF(score!$L55=100,"0")))))))</f>
        <v>1</v>
      </c>
      <c r="AB55" t="str">
        <f>IF(score!$L55=".",".",IF(score!$L55=0,"0",IF(score!$L55=20,"0",IF(score!$L55=40,"0",IF(score!$L55=60,"1",IF(score!$L55=80,"0",IF(score!$L55=100,"0")))))))</f>
        <v>0</v>
      </c>
      <c r="AC55" t="str">
        <f>IF(score!$L55=".",".",IF(score!$L55=0,"0",IF(score!$L55=20,"0",IF(score!$L55=40,"0",IF(score!$L55=60,"0",IF(score!$L55=80,"1",IF(score!L55=100,"0")))))))</f>
        <v>0</v>
      </c>
      <c r="AD55" t="str">
        <f>IF(score!$M55=".",".",IF(score!$M55=0,"1",IF(score!$M55=20,"0",IF(score!$M55=40,"0",IF(score!$M55=60,"0",IF(score!$M55=80,"0",IF(score!$M55=100,"0")))))))</f>
        <v>0</v>
      </c>
      <c r="AE55" t="str">
        <f>IF(score!$M55=".",".",IF(score!$M55=0,"0",IF(score!$M55=20,"1",IF(score!$M55=40,"0",IF(score!$M55=60,"0",IF(score!$M55=80,"0",IF(score!$M55=100,"0")))))))</f>
        <v>0</v>
      </c>
      <c r="AF55" t="str">
        <f>IF(score!$M55=".",".",IF(score!$M55=0,"0",IF(score!$M55=20,"0",IF(score!$M55=40,"1",IF(score!$M55=60,"0",IF(score!$M55=80,"0",IF(score!$M55=100,"0")))))))</f>
        <v>0</v>
      </c>
      <c r="AG55" t="str">
        <f>IF(score!$M55=".",".",IF(score!$M55=0,"0",IF(score!$M55=20,"0",IF(score!$M55=40,"0",IF(score!$M55=60,"1",IF(score!$M55=80,"0",IF(score!$M55=100,"0")))))))</f>
        <v>0</v>
      </c>
      <c r="AH55" t="str">
        <f>IF(score!$M55=".",".",IF(score!$M55=0,"0",IF(score!$M55=20,"0",IF(score!$M55=40,"0",IF(score!$M55=60,"0",IF(score!$M55=80,"1",IF(score!$M55=100,"0")))))))</f>
        <v>1</v>
      </c>
      <c r="AI55" t="str">
        <f>IF(score!$N55=".",".",IF(score!$N55=0,"1",IF(score!$N55=25,"0",IF(score!$N55=50,"0",IF(score!$N55=75,"0",IF(score!$N55=100,"0"))))))</f>
        <v>0</v>
      </c>
      <c r="AJ55" t="str">
        <f>IF(score!$N55=".",".",IF(score!$N55=0,"0",IF(score!$N55=25,"1",IF(score!$N55=50,"0",IF(score!$N55=75,"0",IF(score!$N55=100,"0"))))))</f>
        <v>1</v>
      </c>
      <c r="AK55" t="str">
        <f>IF(score!$N55=".",".",IF(score!$N55=0,"0",IF(score!$N55=25,"0",IF(score!$N55=50,"1",IF(score!$N55=75,"0",IF(score!$N55=100,"0"))))))</f>
        <v>0</v>
      </c>
      <c r="AL55" t="str">
        <f>IF(score!$N55=".",".",IF(score!$N55=0,"0",IF(score!$N55=25,"0",IF(score!$N55=50,"0",IF(score!$N55=75,"1",IF(score!$N55=100,"0"))))))</f>
        <v>0</v>
      </c>
      <c r="AN55">
        <f t="shared" si="0"/>
        <v>0</v>
      </c>
      <c r="AO55">
        <f t="shared" si="1"/>
        <v>0</v>
      </c>
      <c r="AP55">
        <f t="shared" si="2"/>
        <v>-3.0239600000000002</v>
      </c>
      <c r="AQ55">
        <f t="shared" si="3"/>
        <v>0</v>
      </c>
      <c r="AR55">
        <f t="shared" si="4"/>
        <v>-7.2321600000000004</v>
      </c>
      <c r="AS55">
        <f t="shared" si="5"/>
        <v>0</v>
      </c>
      <c r="AT55">
        <f t="shared" si="6"/>
        <v>-6.24397</v>
      </c>
      <c r="AU55">
        <f t="shared" si="7"/>
        <v>0</v>
      </c>
      <c r="AV55">
        <f t="shared" si="8"/>
        <v>0</v>
      </c>
      <c r="AW55">
        <f t="shared" si="9"/>
        <v>0</v>
      </c>
      <c r="AX55">
        <f t="shared" si="10"/>
        <v>3.04365</v>
      </c>
      <c r="AY55">
        <f t="shared" si="11"/>
        <v>2.32091</v>
      </c>
      <c r="AZ55">
        <f t="shared" si="12"/>
        <v>0</v>
      </c>
      <c r="BA55">
        <f t="shared" si="13"/>
        <v>0</v>
      </c>
      <c r="BB55">
        <f t="shared" si="14"/>
        <v>0</v>
      </c>
      <c r="BC55">
        <f t="shared" si="15"/>
        <v>-3.8012999999999999</v>
      </c>
      <c r="BD55">
        <f t="shared" si="16"/>
        <v>0</v>
      </c>
      <c r="BE55">
        <f t="shared" si="17"/>
        <v>0</v>
      </c>
      <c r="BF55">
        <f t="shared" si="18"/>
        <v>0</v>
      </c>
      <c r="BG55">
        <f t="shared" si="19"/>
        <v>0</v>
      </c>
      <c r="BH55">
        <f t="shared" si="20"/>
        <v>0.66513999999999995</v>
      </c>
      <c r="BI55">
        <f t="shared" si="21"/>
        <v>0</v>
      </c>
      <c r="BJ55">
        <f t="shared" si="22"/>
        <v>0</v>
      </c>
      <c r="BK55">
        <f t="shared" si="23"/>
        <v>-1.6185</v>
      </c>
      <c r="BL55">
        <f t="shared" si="24"/>
        <v>0</v>
      </c>
      <c r="BM55">
        <f t="shared" si="25"/>
        <v>0</v>
      </c>
      <c r="BN55">
        <f t="shared" si="26"/>
        <v>0</v>
      </c>
      <c r="BO55">
        <f t="shared" si="27"/>
        <v>0</v>
      </c>
      <c r="BP55">
        <f t="shared" si="28"/>
        <v>0</v>
      </c>
      <c r="BQ55">
        <f t="shared" si="29"/>
        <v>0</v>
      </c>
      <c r="BR55">
        <f t="shared" si="30"/>
        <v>0.41188000000000002</v>
      </c>
      <c r="BS55">
        <f t="shared" si="31"/>
        <v>0</v>
      </c>
      <c r="BT55">
        <f t="shared" si="32"/>
        <v>-0.94342000000000004</v>
      </c>
      <c r="BU55">
        <f t="shared" si="33"/>
        <v>0</v>
      </c>
      <c r="BV55">
        <f t="shared" si="34"/>
        <v>0</v>
      </c>
      <c r="BX55">
        <f t="shared" si="35"/>
        <v>0</v>
      </c>
      <c r="BY55">
        <f t="shared" si="36"/>
        <v>0</v>
      </c>
      <c r="BZ55">
        <f t="shared" si="37"/>
        <v>3.4819999999999997E-2</v>
      </c>
      <c r="CA55">
        <f t="shared" si="38"/>
        <v>0</v>
      </c>
      <c r="CB55">
        <f t="shared" si="39"/>
        <v>3.9311500000000001</v>
      </c>
      <c r="CC55">
        <f t="shared" si="40"/>
        <v>0</v>
      </c>
      <c r="CD55">
        <f t="shared" si="41"/>
        <v>2.68282</v>
      </c>
      <c r="CE55">
        <f t="shared" si="42"/>
        <v>0</v>
      </c>
      <c r="CF55">
        <f t="shared" si="43"/>
        <v>0</v>
      </c>
      <c r="CG55">
        <f t="shared" si="44"/>
        <v>0</v>
      </c>
      <c r="CH55">
        <f t="shared" si="45"/>
        <v>-6.8267199999999999</v>
      </c>
      <c r="CI55">
        <f t="shared" si="46"/>
        <v>-5.6992099999999999</v>
      </c>
      <c r="CJ55">
        <f t="shared" si="47"/>
        <v>0</v>
      </c>
      <c r="CK55">
        <f t="shared" si="48"/>
        <v>0</v>
      </c>
      <c r="CL55">
        <f t="shared" si="49"/>
        <v>0</v>
      </c>
      <c r="CM55">
        <f t="shared" si="50"/>
        <v>0.90383999999999998</v>
      </c>
      <c r="CN55">
        <f t="shared" si="51"/>
        <v>0</v>
      </c>
      <c r="CO55">
        <f t="shared" si="52"/>
        <v>0</v>
      </c>
      <c r="CP55">
        <f t="shared" si="53"/>
        <v>0</v>
      </c>
      <c r="CQ55">
        <f t="shared" si="54"/>
        <v>0</v>
      </c>
      <c r="CR55">
        <f t="shared" si="55"/>
        <v>-1.9494899999999999</v>
      </c>
      <c r="CS55">
        <f t="shared" si="56"/>
        <v>0</v>
      </c>
      <c r="CT55">
        <f t="shared" si="57"/>
        <v>0</v>
      </c>
      <c r="CU55">
        <f t="shared" si="58"/>
        <v>-3.2980499999999999</v>
      </c>
      <c r="CV55">
        <f t="shared" si="59"/>
        <v>0</v>
      </c>
      <c r="CW55">
        <f t="shared" si="60"/>
        <v>0</v>
      </c>
      <c r="CX55">
        <f t="shared" si="61"/>
        <v>0</v>
      </c>
      <c r="CY55">
        <f t="shared" si="62"/>
        <v>0</v>
      </c>
      <c r="CZ55">
        <f t="shared" si="63"/>
        <v>0</v>
      </c>
      <c r="DA55">
        <f t="shared" si="64"/>
        <v>0</v>
      </c>
      <c r="DB55">
        <f t="shared" si="65"/>
        <v>-1.9593400000000001</v>
      </c>
      <c r="DC55">
        <f t="shared" si="66"/>
        <v>0</v>
      </c>
      <c r="DD55">
        <f t="shared" si="67"/>
        <v>-8.2606599999999997</v>
      </c>
      <c r="DE55">
        <f t="shared" si="68"/>
        <v>0</v>
      </c>
      <c r="DF55">
        <f t="shared" si="69"/>
        <v>0</v>
      </c>
    </row>
    <row r="56" spans="1:110" x14ac:dyDescent="0.25">
      <c r="A56" s="4">
        <f>raw!$A56:$A56</f>
        <v>43381</v>
      </c>
      <c r="B56" s="6" t="str">
        <f>raw!$B56:$B56</f>
        <v>0002-0029</v>
      </c>
      <c r="D56" t="str">
        <f>IF(score!$C56=".",".",IF(score!$C56=0,"1",IF(score!$C56=25,"0",IF(score!$C56=50,"0",IF(score!$C56=75,"0",IF(score!$C56=100,"0"))))))</f>
        <v>0</v>
      </c>
      <c r="E56" t="str">
        <f>IF(score!$C56=".",".",IF(score!$C56=0,"0",IF(score!$C56=25,"1",IF(score!$C56=50,"0",IF(score!$C56=75,"0",IF(score!$C56=100,"0"))))))</f>
        <v>0</v>
      </c>
      <c r="F56" t="str">
        <f>IF(score!$C56=".",".",IF(score!$C56=0,"0",IF(score!$C56=25,"0",IF(score!$C56=50,"1",IF(score!$C56=75,"0",IF(score!$C56=100,"0"))))))</f>
        <v>1</v>
      </c>
      <c r="G56" t="str">
        <f>IF(score!$C56=".",".",IF(score!$C56=0,"0",IF(score!$C56=25,"0",IF(score!$C56=50,"0",IF(score!$C56=75,"1",IF(score!$C56=100,"0"))))))</f>
        <v>0</v>
      </c>
      <c r="H56" t="str">
        <f>IF(score!$D56=".",".",IF(score!$D56=0,"1",IF(score!$D56=50,"0",IF(score!$D56=100,"0"))))</f>
        <v>0</v>
      </c>
      <c r="I56" t="str">
        <f>IF(score!$D56=".",".",IF(score!$D56=0,"0",IF(score!$D56=50,"1",IF(score!$D56=100,"0"))))</f>
        <v>0</v>
      </c>
      <c r="J56" t="str">
        <f>IF(score!$E56=".",".",IF(score!$E56=0,"1",IF(score!$E56=50,"0",IF(score!$E56=100,"0"))))</f>
        <v>0</v>
      </c>
      <c r="K56" t="str">
        <f>IF(score!$E56=".",".",IF(score!$E56=0,"0",IF(score!$E56=50,"1",IF(score!$E56=100,"0"))))</f>
        <v>0</v>
      </c>
      <c r="L56" t="str">
        <f>IF(score!$F56=".",".",IF(score!$F56=0,"1",IF(score!$F56=100,"0")))</f>
        <v>0</v>
      </c>
      <c r="M56" t="str">
        <f>IF(score!$G56=".",".",IF(score!$G56=0,"1",IF(score!$G56=100,"0")))</f>
        <v>0</v>
      </c>
      <c r="N56" t="str">
        <f>IF(score!$H56=".",".",IF(score!$H56=0,"1",IF(score!$H56=100,"0")))</f>
        <v>0</v>
      </c>
      <c r="O56" t="str">
        <f>IF(score!$I56=".",".",IF(score!$I56=0,"1",IF(score!$I56=50,"0",IF(score!$I56=100,"0"))))</f>
        <v>0</v>
      </c>
      <c r="P56" t="str">
        <f>IF(score!$J56=".",".",IF(score!$J56=0,"1",IF(score!$J56=25,"0",IF(score!$J56=50,"0",IF(score!$J56=75,"0",IF(score!$J56=100,"0"))))))</f>
        <v>0</v>
      </c>
      <c r="Q56" t="str">
        <f>IF(score!$J56=".",".",IF(score!$J56=0,"0",IF(score!$J56=25,"1",IF(score!$J56=50,"0",IF(score!$J56=75,"0",IF(score!$J56=100,"0"))))))</f>
        <v>0</v>
      </c>
      <c r="R56" t="str">
        <f>IF(score!$J56=".",".",IF(score!$J56=0,"0",IF(score!$J56=25,"0",IF(score!$J56=50,"1",IF(score!$J56=75,"0",IF(score!$J56=100,"0"))))))</f>
        <v>0</v>
      </c>
      <c r="S56" t="str">
        <f>IF(score!$J56=".",".",IF(score!$J56=0,"0",IF(score!$J56=25,"0",IF(score!$J56=50,"0",IF(score!$J56=75,"1",IF(score!$J56=100,"0"))))))</f>
        <v>0</v>
      </c>
      <c r="T56" t="str">
        <f>IF(score!$K56=".",".",IF(score!$K56=0,"1",IF(score!$K56=20,"0",IF(score!$K56=40,"0",IF(score!$K56=60,"0",IF(score!$K56=80,"0",IF(score!$K56=100,"0")))))))</f>
        <v>0</v>
      </c>
      <c r="U56" t="str">
        <f>IF(score!$K56=".",".",IF(score!$K56=0,"0",IF(score!$K56=20,"1",IF(score!$K56=40,"0",IF(score!$K56=60,"0",IF(score!$K56=80,"0",IF(score!$K56=100,"0")))))))</f>
        <v>0</v>
      </c>
      <c r="V56" t="str">
        <f>IF(score!$K56=".",".",IF(score!$K56=0,"0",IF(score!$K56=20,"0",IF(score!$K56=40,"1",IF(score!$K56=60,"0",IF(score!$K56=80,"0",IF(score!$K56=100,"0")))))))</f>
        <v>0</v>
      </c>
      <c r="W56" t="str">
        <f>IF(score!$K56=".",".",IF(score!$K56=0,"0",IF(score!$K56=20,"0",IF(score!$K56=40,"0",IF(score!$K56=60,"1",IF(score!$K56=80,"0",IF(score!$K56=100,"0")))))))</f>
        <v>0</v>
      </c>
      <c r="X56" t="str">
        <f>IF(score!$K56=".",".",IF(score!$K56=0,"0",IF(score!$K56=20,"0",IF(score!$K56=40,"0",IF(score!$K56=60,"0",IF(score!$K56=80,"1",IF(score!$K56=100,"0")))))))</f>
        <v>0</v>
      </c>
      <c r="Y56" t="str">
        <f>IF(score!$L56=".",".",IF(score!$L56=0,"1",IF(score!$L56=20,"0",IF(score!$L56=40,"0",IF(score!$L56=60,"0",IF(score!$L56=80,"0",IF(score!$L56=100,"0")))))))</f>
        <v>0</v>
      </c>
      <c r="Z56" t="str">
        <f>IF(score!$L56=".",".",IF(score!$L56=0,"0",IF(score!$L56=20,"1",IF(score!$L56=40,"0",IF(score!$L56=60,"0",IF(score!$L56=80,"0",IF(score!$L56=100,"0")))))))</f>
        <v>0</v>
      </c>
      <c r="AA56" t="str">
        <f>IF(score!$L56=".",".",IF(score!$L56=0,"0",IF(score!$L56=20,"0",IF(score!$L56=40,"1",IF(score!$L56=60,"0",IF(score!$L56=80,"0",IF(score!$L56=100,"0")))))))</f>
        <v>0</v>
      </c>
      <c r="AB56" t="str">
        <f>IF(score!$L56=".",".",IF(score!$L56=0,"0",IF(score!$L56=20,"0",IF(score!$L56=40,"0",IF(score!$L56=60,"1",IF(score!$L56=80,"0",IF(score!$L56=100,"0")))))))</f>
        <v>0</v>
      </c>
      <c r="AC56" t="str">
        <f>IF(score!$L56=".",".",IF(score!$L56=0,"0",IF(score!$L56=20,"0",IF(score!$L56=40,"0",IF(score!$L56=60,"0",IF(score!$L56=80,"1",IF(score!L56=100,"0")))))))</f>
        <v>0</v>
      </c>
      <c r="AD56" t="str">
        <f>IF(score!$M56=".",".",IF(score!$M56=0,"1",IF(score!$M56=20,"0",IF(score!$M56=40,"0",IF(score!$M56=60,"0",IF(score!$M56=80,"0",IF(score!$M56=100,"0")))))))</f>
        <v>0</v>
      </c>
      <c r="AE56" t="str">
        <f>IF(score!$M56=".",".",IF(score!$M56=0,"0",IF(score!$M56=20,"1",IF(score!$M56=40,"0",IF(score!$M56=60,"0",IF(score!$M56=80,"0",IF(score!$M56=100,"0")))))))</f>
        <v>0</v>
      </c>
      <c r="AF56" t="str">
        <f>IF(score!$M56=".",".",IF(score!$M56=0,"0",IF(score!$M56=20,"0",IF(score!$M56=40,"1",IF(score!$M56=60,"0",IF(score!$M56=80,"0",IF(score!$M56=100,"0")))))))</f>
        <v>0</v>
      </c>
      <c r="AG56" t="str">
        <f>IF(score!$M56=".",".",IF(score!$M56=0,"0",IF(score!$M56=20,"0",IF(score!$M56=40,"0",IF(score!$M56=60,"1",IF(score!$M56=80,"0",IF(score!$M56=100,"0")))))))</f>
        <v>0</v>
      </c>
      <c r="AH56" t="str">
        <f>IF(score!$M56=".",".",IF(score!$M56=0,"0",IF(score!$M56=20,"0",IF(score!$M56=40,"0",IF(score!$M56=60,"0",IF(score!$M56=80,"1",IF(score!$M56=100,"0")))))))</f>
        <v>0</v>
      </c>
      <c r="AI56" t="str">
        <f>IF(score!$N56=".",".",IF(score!$N56=0,"1",IF(score!$N56=25,"0",IF(score!$N56=50,"0",IF(score!$N56=75,"0",IF(score!$N56=100,"0"))))))</f>
        <v>0</v>
      </c>
      <c r="AJ56" t="str">
        <f>IF(score!$N56=".",".",IF(score!$N56=0,"0",IF(score!$N56=25,"1",IF(score!$N56=50,"0",IF(score!$N56=75,"0",IF(score!$N56=100,"0"))))))</f>
        <v>0</v>
      </c>
      <c r="AK56" t="str">
        <f>IF(score!$N56=".",".",IF(score!$N56=0,"0",IF(score!$N56=25,"0",IF(score!$N56=50,"1",IF(score!$N56=75,"0",IF(score!$N56=100,"0"))))))</f>
        <v>0</v>
      </c>
      <c r="AL56" t="str">
        <f>IF(score!$N56=".",".",IF(score!$N56=0,"0",IF(score!$N56=25,"0",IF(score!$N56=50,"0",IF(score!$N56=75,"1",IF(score!$N56=100,"0"))))))</f>
        <v>0</v>
      </c>
      <c r="AN56">
        <f t="shared" si="0"/>
        <v>0</v>
      </c>
      <c r="AO56">
        <f t="shared" si="1"/>
        <v>0</v>
      </c>
      <c r="AP56">
        <f t="shared" si="2"/>
        <v>-3.0239600000000002</v>
      </c>
      <c r="AQ56">
        <f t="shared" si="3"/>
        <v>0</v>
      </c>
      <c r="AR56">
        <f t="shared" si="4"/>
        <v>0</v>
      </c>
      <c r="AS56">
        <f t="shared" si="5"/>
        <v>0</v>
      </c>
      <c r="AT56">
        <f t="shared" si="6"/>
        <v>0</v>
      </c>
      <c r="AU56">
        <f t="shared" si="7"/>
        <v>0</v>
      </c>
      <c r="AV56">
        <f t="shared" si="8"/>
        <v>0</v>
      </c>
      <c r="AW56">
        <f t="shared" si="9"/>
        <v>0</v>
      </c>
      <c r="AX56">
        <f t="shared" si="10"/>
        <v>0</v>
      </c>
      <c r="AY56">
        <f t="shared" si="11"/>
        <v>0</v>
      </c>
      <c r="AZ56">
        <f t="shared" si="12"/>
        <v>0</v>
      </c>
      <c r="BA56">
        <f t="shared" si="13"/>
        <v>0</v>
      </c>
      <c r="BB56">
        <f t="shared" si="14"/>
        <v>0</v>
      </c>
      <c r="BC56">
        <f t="shared" si="15"/>
        <v>0</v>
      </c>
      <c r="BD56">
        <f t="shared" si="16"/>
        <v>0</v>
      </c>
      <c r="BE56">
        <f t="shared" si="17"/>
        <v>0</v>
      </c>
      <c r="BF56">
        <f t="shared" si="18"/>
        <v>0</v>
      </c>
      <c r="BG56">
        <f t="shared" si="19"/>
        <v>0</v>
      </c>
      <c r="BH56">
        <f t="shared" si="20"/>
        <v>0</v>
      </c>
      <c r="BI56">
        <f t="shared" si="21"/>
        <v>0</v>
      </c>
      <c r="BJ56">
        <f t="shared" si="22"/>
        <v>0</v>
      </c>
      <c r="BK56">
        <f t="shared" si="23"/>
        <v>0</v>
      </c>
      <c r="BL56">
        <f t="shared" si="24"/>
        <v>0</v>
      </c>
      <c r="BM56">
        <f t="shared" si="25"/>
        <v>0</v>
      </c>
      <c r="BN56">
        <f t="shared" si="26"/>
        <v>0</v>
      </c>
      <c r="BO56">
        <f t="shared" si="27"/>
        <v>0</v>
      </c>
      <c r="BP56">
        <f t="shared" si="28"/>
        <v>0</v>
      </c>
      <c r="BQ56">
        <f t="shared" si="29"/>
        <v>0</v>
      </c>
      <c r="BR56">
        <f t="shared" si="30"/>
        <v>0</v>
      </c>
      <c r="BS56">
        <f t="shared" si="31"/>
        <v>0</v>
      </c>
      <c r="BT56">
        <f t="shared" si="32"/>
        <v>0</v>
      </c>
      <c r="BU56">
        <f t="shared" si="33"/>
        <v>0</v>
      </c>
      <c r="BV56">
        <f t="shared" si="34"/>
        <v>0</v>
      </c>
      <c r="BX56">
        <f t="shared" si="35"/>
        <v>0</v>
      </c>
      <c r="BY56">
        <f t="shared" si="36"/>
        <v>0</v>
      </c>
      <c r="BZ56">
        <f t="shared" si="37"/>
        <v>3.4819999999999997E-2</v>
      </c>
      <c r="CA56">
        <f t="shared" si="38"/>
        <v>0</v>
      </c>
      <c r="CB56">
        <f t="shared" si="39"/>
        <v>0</v>
      </c>
      <c r="CC56">
        <f t="shared" si="40"/>
        <v>0</v>
      </c>
      <c r="CD56">
        <f t="shared" si="41"/>
        <v>0</v>
      </c>
      <c r="CE56">
        <f t="shared" si="42"/>
        <v>0</v>
      </c>
      <c r="CF56">
        <f t="shared" si="43"/>
        <v>0</v>
      </c>
      <c r="CG56">
        <f t="shared" si="44"/>
        <v>0</v>
      </c>
      <c r="CH56">
        <f t="shared" si="45"/>
        <v>0</v>
      </c>
      <c r="CI56">
        <f t="shared" si="46"/>
        <v>0</v>
      </c>
      <c r="CJ56">
        <f t="shared" si="47"/>
        <v>0</v>
      </c>
      <c r="CK56">
        <f t="shared" si="48"/>
        <v>0</v>
      </c>
      <c r="CL56">
        <f t="shared" si="49"/>
        <v>0</v>
      </c>
      <c r="CM56">
        <f t="shared" si="50"/>
        <v>0</v>
      </c>
      <c r="CN56">
        <f t="shared" si="51"/>
        <v>0</v>
      </c>
      <c r="CO56">
        <f t="shared" si="52"/>
        <v>0</v>
      </c>
      <c r="CP56">
        <f t="shared" si="53"/>
        <v>0</v>
      </c>
      <c r="CQ56">
        <f t="shared" si="54"/>
        <v>0</v>
      </c>
      <c r="CR56">
        <f t="shared" si="55"/>
        <v>0</v>
      </c>
      <c r="CS56">
        <f t="shared" si="56"/>
        <v>0</v>
      </c>
      <c r="CT56">
        <f t="shared" si="57"/>
        <v>0</v>
      </c>
      <c r="CU56">
        <f t="shared" si="58"/>
        <v>0</v>
      </c>
      <c r="CV56">
        <f t="shared" si="59"/>
        <v>0</v>
      </c>
      <c r="CW56">
        <f t="shared" si="60"/>
        <v>0</v>
      </c>
      <c r="CX56">
        <f t="shared" si="61"/>
        <v>0</v>
      </c>
      <c r="CY56">
        <f t="shared" si="62"/>
        <v>0</v>
      </c>
      <c r="CZ56">
        <f t="shared" si="63"/>
        <v>0</v>
      </c>
      <c r="DA56">
        <f t="shared" si="64"/>
        <v>0</v>
      </c>
      <c r="DB56">
        <f t="shared" si="65"/>
        <v>0</v>
      </c>
      <c r="DC56">
        <f t="shared" si="66"/>
        <v>0</v>
      </c>
      <c r="DD56">
        <f t="shared" si="67"/>
        <v>0</v>
      </c>
      <c r="DE56">
        <f t="shared" si="68"/>
        <v>0</v>
      </c>
      <c r="DF56">
        <f t="shared" si="69"/>
        <v>0</v>
      </c>
    </row>
    <row r="57" spans="1:110" x14ac:dyDescent="0.25">
      <c r="A57" s="4">
        <f>raw!$A57:$A57</f>
        <v>43371</v>
      </c>
      <c r="B57" s="6" t="str">
        <f>raw!$B57:$B57</f>
        <v>0002-0030</v>
      </c>
      <c r="D57" t="str">
        <f>IF(score!$C57=".",".",IF(score!$C57=0,"1",IF(score!$C57=25,"0",IF(score!$C57=50,"0",IF(score!$C57=75,"0",IF(score!$C57=100,"0"))))))</f>
        <v>0</v>
      </c>
      <c r="E57" t="str">
        <f>IF(score!$C57=".",".",IF(score!$C57=0,"0",IF(score!$C57=25,"1",IF(score!$C57=50,"0",IF(score!$C57=75,"0",IF(score!$C57=100,"0"))))))</f>
        <v>1</v>
      </c>
      <c r="F57" t="str">
        <f>IF(score!$C57=".",".",IF(score!$C57=0,"0",IF(score!$C57=25,"0",IF(score!$C57=50,"1",IF(score!$C57=75,"0",IF(score!$C57=100,"0"))))))</f>
        <v>0</v>
      </c>
      <c r="G57" t="str">
        <f>IF(score!$C57=".",".",IF(score!$C57=0,"0",IF(score!$C57=25,"0",IF(score!$C57=50,"0",IF(score!$C57=75,"1",IF(score!$C57=100,"0"))))))</f>
        <v>0</v>
      </c>
      <c r="H57" t="str">
        <f>IF(score!$D57=".",".",IF(score!$D57=0,"1",IF(score!$D57=50,"0",IF(score!$D57=100,"0"))))</f>
        <v>1</v>
      </c>
      <c r="I57" t="str">
        <f>IF(score!$D57=".",".",IF(score!$D57=0,"0",IF(score!$D57=50,"1",IF(score!$D57=100,"0"))))</f>
        <v>0</v>
      </c>
      <c r="J57" t="str">
        <f>IF(score!$E57=".",".",IF(score!$E57=0,"1",IF(score!$E57=50,"0",IF(score!$E57=100,"0"))))</f>
        <v>1</v>
      </c>
      <c r="K57" t="str">
        <f>IF(score!$E57=".",".",IF(score!$E57=0,"0",IF(score!$E57=50,"1",IF(score!$E57=100,"0"))))</f>
        <v>0</v>
      </c>
      <c r="L57" t="str">
        <f>IF(score!$F57=".",".",IF(score!$F57=0,"1",IF(score!$F57=100,"0")))</f>
        <v>1</v>
      </c>
      <c r="M57" t="str">
        <f>IF(score!$G57=".",".",IF(score!$G57=0,"1",IF(score!$G57=100,"0")))</f>
        <v>1</v>
      </c>
      <c r="N57" t="str">
        <f>IF(score!$H57=".",".",IF(score!$H57=0,"1",IF(score!$H57=100,"0")))</f>
        <v>0</v>
      </c>
      <c r="O57" t="str">
        <f>IF(score!$I57=".",".",IF(score!$I57=0,"1",IF(score!$I57=50,"0",IF(score!$I57=100,"0"))))</f>
        <v>0</v>
      </c>
      <c r="P57" t="str">
        <f>IF(score!$J57=".",".",IF(score!$J57=0,"1",IF(score!$J57=25,"0",IF(score!$J57=50,"0",IF(score!$J57=75,"0",IF(score!$J57=100,"0"))))))</f>
        <v>0</v>
      </c>
      <c r="Q57" t="str">
        <f>IF(score!$J57=".",".",IF(score!$J57=0,"0",IF(score!$J57=25,"1",IF(score!$J57=50,"0",IF(score!$J57=75,"0",IF(score!$J57=100,"0"))))))</f>
        <v>0</v>
      </c>
      <c r="R57" t="str">
        <f>IF(score!$J57=".",".",IF(score!$J57=0,"0",IF(score!$J57=25,"0",IF(score!$J57=50,"1",IF(score!$J57=75,"0",IF(score!$J57=100,"0"))))))</f>
        <v>1</v>
      </c>
      <c r="S57" t="str">
        <f>IF(score!$J57=".",".",IF(score!$J57=0,"0",IF(score!$J57=25,"0",IF(score!$J57=50,"0",IF(score!$J57=75,"1",IF(score!$J57=100,"0"))))))</f>
        <v>0</v>
      </c>
      <c r="T57" t="str">
        <f>IF(score!$K57=".",".",IF(score!$K57=0,"1",IF(score!$K57=20,"0",IF(score!$K57=40,"0",IF(score!$K57=60,"0",IF(score!$K57=80,"0",IF(score!$K57=100,"0")))))))</f>
        <v>0</v>
      </c>
      <c r="U57" t="str">
        <f>IF(score!$K57=".",".",IF(score!$K57=0,"0",IF(score!$K57=20,"1",IF(score!$K57=40,"0",IF(score!$K57=60,"0",IF(score!$K57=80,"0",IF(score!$K57=100,"0")))))))</f>
        <v>0</v>
      </c>
      <c r="V57" t="str">
        <f>IF(score!$K57=".",".",IF(score!$K57=0,"0",IF(score!$K57=20,"0",IF(score!$K57=40,"1",IF(score!$K57=60,"0",IF(score!$K57=80,"0",IF(score!$K57=100,"0")))))))</f>
        <v>1</v>
      </c>
      <c r="W57" t="str">
        <f>IF(score!$K57=".",".",IF(score!$K57=0,"0",IF(score!$K57=20,"0",IF(score!$K57=40,"0",IF(score!$K57=60,"1",IF(score!$K57=80,"0",IF(score!$K57=100,"0")))))))</f>
        <v>0</v>
      </c>
      <c r="X57" t="str">
        <f>IF(score!$K57=".",".",IF(score!$K57=0,"0",IF(score!$K57=20,"0",IF(score!$K57=40,"0",IF(score!$K57=60,"0",IF(score!$K57=80,"1",IF(score!$K57=100,"0")))))))</f>
        <v>0</v>
      </c>
      <c r="Y57" t="str">
        <f>IF(score!$L57=".",".",IF(score!$L57=0,"1",IF(score!$L57=20,"0",IF(score!$L57=40,"0",IF(score!$L57=60,"0",IF(score!$L57=80,"0",IF(score!$L57=100,"0")))))))</f>
        <v>0</v>
      </c>
      <c r="Z57" t="str">
        <f>IF(score!$L57=".",".",IF(score!$L57=0,"0",IF(score!$L57=20,"1",IF(score!$L57=40,"0",IF(score!$L57=60,"0",IF(score!$L57=80,"0",IF(score!$L57=100,"0")))))))</f>
        <v>0</v>
      </c>
      <c r="AA57" t="str">
        <f>IF(score!$L57=".",".",IF(score!$L57=0,"0",IF(score!$L57=20,"0",IF(score!$L57=40,"1",IF(score!$L57=60,"0",IF(score!$L57=80,"0",IF(score!$L57=100,"0")))))))</f>
        <v>1</v>
      </c>
      <c r="AB57" t="str">
        <f>IF(score!$L57=".",".",IF(score!$L57=0,"0",IF(score!$L57=20,"0",IF(score!$L57=40,"0",IF(score!$L57=60,"1",IF(score!$L57=80,"0",IF(score!$L57=100,"0")))))))</f>
        <v>0</v>
      </c>
      <c r="AC57" t="str">
        <f>IF(score!$L57=".",".",IF(score!$L57=0,"0",IF(score!$L57=20,"0",IF(score!$L57=40,"0",IF(score!$L57=60,"0",IF(score!$L57=80,"1",IF(score!L57=100,"0")))))))</f>
        <v>0</v>
      </c>
      <c r="AD57" t="str">
        <f>IF(score!$M57=".",".",IF(score!$M57=0,"1",IF(score!$M57=20,"0",IF(score!$M57=40,"0",IF(score!$M57=60,"0",IF(score!$M57=80,"0",IF(score!$M57=100,"0")))))))</f>
        <v>0</v>
      </c>
      <c r="AE57" t="str">
        <f>IF(score!$M57=".",".",IF(score!$M57=0,"0",IF(score!$M57=20,"1",IF(score!$M57=40,"0",IF(score!$M57=60,"0",IF(score!$M57=80,"0",IF(score!$M57=100,"0")))))))</f>
        <v>0</v>
      </c>
      <c r="AF57" t="str">
        <f>IF(score!$M57=".",".",IF(score!$M57=0,"0",IF(score!$M57=20,"0",IF(score!$M57=40,"1",IF(score!$M57=60,"0",IF(score!$M57=80,"0",IF(score!$M57=100,"0")))))))</f>
        <v>0</v>
      </c>
      <c r="AG57" t="str">
        <f>IF(score!$M57=".",".",IF(score!$M57=0,"0",IF(score!$M57=20,"0",IF(score!$M57=40,"0",IF(score!$M57=60,"1",IF(score!$M57=80,"0",IF(score!$M57=100,"0")))))))</f>
        <v>0</v>
      </c>
      <c r="AH57" t="str">
        <f>IF(score!$M57=".",".",IF(score!$M57=0,"0",IF(score!$M57=20,"0",IF(score!$M57=40,"0",IF(score!$M57=60,"0",IF(score!$M57=80,"1",IF(score!$M57=100,"0")))))))</f>
        <v>0</v>
      </c>
      <c r="AI57" t="str">
        <f>IF(score!$N57=".",".",IF(score!$N57=0,"1",IF(score!$N57=25,"0",IF(score!$N57=50,"0",IF(score!$N57=75,"0",IF(score!$N57=100,"0"))))))</f>
        <v>0</v>
      </c>
      <c r="AJ57" t="str">
        <f>IF(score!$N57=".",".",IF(score!$N57=0,"0",IF(score!$N57=25,"1",IF(score!$N57=50,"0",IF(score!$N57=75,"0",IF(score!$N57=100,"0"))))))</f>
        <v>1</v>
      </c>
      <c r="AK57" t="str">
        <f>IF(score!$N57=".",".",IF(score!$N57=0,"0",IF(score!$N57=25,"0",IF(score!$N57=50,"1",IF(score!$N57=75,"0",IF(score!$N57=100,"0"))))))</f>
        <v>0</v>
      </c>
      <c r="AL57" t="str">
        <f>IF(score!$N57=".",".",IF(score!$N57=0,"0",IF(score!$N57=25,"0",IF(score!$N57=50,"0",IF(score!$N57=75,"1",IF(score!$N57=100,"0"))))))</f>
        <v>0</v>
      </c>
      <c r="AN57">
        <f t="shared" si="0"/>
        <v>0</v>
      </c>
      <c r="AO57">
        <f t="shared" si="1"/>
        <v>-5.5646100000000001</v>
      </c>
      <c r="AP57">
        <f t="shared" si="2"/>
        <v>0</v>
      </c>
      <c r="AQ57">
        <f t="shared" si="3"/>
        <v>0</v>
      </c>
      <c r="AR57">
        <f t="shared" si="4"/>
        <v>-7.2321600000000004</v>
      </c>
      <c r="AS57">
        <f t="shared" si="5"/>
        <v>0</v>
      </c>
      <c r="AT57">
        <f t="shared" si="6"/>
        <v>-6.24397</v>
      </c>
      <c r="AU57">
        <f t="shared" si="7"/>
        <v>0</v>
      </c>
      <c r="AV57">
        <f t="shared" si="8"/>
        <v>-4.6161700000000003</v>
      </c>
      <c r="AW57">
        <f t="shared" si="9"/>
        <v>-5.5174700000000003</v>
      </c>
      <c r="AX57">
        <f t="shared" si="10"/>
        <v>0</v>
      </c>
      <c r="AY57">
        <f t="shared" si="11"/>
        <v>0</v>
      </c>
      <c r="AZ57">
        <f t="shared" si="12"/>
        <v>0</v>
      </c>
      <c r="BA57">
        <f t="shared" si="13"/>
        <v>0</v>
      </c>
      <c r="BB57">
        <f t="shared" si="14"/>
        <v>-6.5052199999999996</v>
      </c>
      <c r="BC57">
        <f t="shared" si="15"/>
        <v>0</v>
      </c>
      <c r="BD57">
        <f t="shared" si="16"/>
        <v>0</v>
      </c>
      <c r="BE57">
        <f t="shared" si="17"/>
        <v>0</v>
      </c>
      <c r="BF57">
        <f t="shared" si="18"/>
        <v>2.3724099999999999</v>
      </c>
      <c r="BG57">
        <f t="shared" si="19"/>
        <v>0</v>
      </c>
      <c r="BH57">
        <f t="shared" si="20"/>
        <v>0</v>
      </c>
      <c r="BI57">
        <f t="shared" si="21"/>
        <v>0</v>
      </c>
      <c r="BJ57">
        <f t="shared" si="22"/>
        <v>0</v>
      </c>
      <c r="BK57">
        <f t="shared" si="23"/>
        <v>-1.6185</v>
      </c>
      <c r="BL57">
        <f t="shared" si="24"/>
        <v>0</v>
      </c>
      <c r="BM57">
        <f t="shared" si="25"/>
        <v>0</v>
      </c>
      <c r="BN57">
        <f t="shared" si="26"/>
        <v>0</v>
      </c>
      <c r="BO57">
        <f t="shared" si="27"/>
        <v>0</v>
      </c>
      <c r="BP57">
        <f t="shared" si="28"/>
        <v>0</v>
      </c>
      <c r="BQ57">
        <f t="shared" si="29"/>
        <v>0</v>
      </c>
      <c r="BR57">
        <f t="shared" si="30"/>
        <v>0</v>
      </c>
      <c r="BS57">
        <f t="shared" si="31"/>
        <v>0</v>
      </c>
      <c r="BT57">
        <f t="shared" si="32"/>
        <v>-0.94342000000000004</v>
      </c>
      <c r="BU57">
        <f t="shared" si="33"/>
        <v>0</v>
      </c>
      <c r="BV57">
        <f t="shared" si="34"/>
        <v>0</v>
      </c>
      <c r="BX57">
        <f t="shared" si="35"/>
        <v>0</v>
      </c>
      <c r="BY57">
        <f t="shared" si="36"/>
        <v>-0.16891</v>
      </c>
      <c r="BZ57">
        <f t="shared" si="37"/>
        <v>0</v>
      </c>
      <c r="CA57">
        <f t="shared" si="38"/>
        <v>0</v>
      </c>
      <c r="CB57">
        <f t="shared" si="39"/>
        <v>3.9311500000000001</v>
      </c>
      <c r="CC57">
        <f t="shared" si="40"/>
        <v>0</v>
      </c>
      <c r="CD57">
        <f t="shared" si="41"/>
        <v>2.68282</v>
      </c>
      <c r="CE57">
        <f t="shared" si="42"/>
        <v>0</v>
      </c>
      <c r="CF57">
        <f t="shared" si="43"/>
        <v>1.4406000000000001</v>
      </c>
      <c r="CG57">
        <f t="shared" si="44"/>
        <v>1.6696800000000001</v>
      </c>
      <c r="CH57">
        <f t="shared" si="45"/>
        <v>0</v>
      </c>
      <c r="CI57">
        <f t="shared" si="46"/>
        <v>0</v>
      </c>
      <c r="CJ57">
        <f t="shared" si="47"/>
        <v>0</v>
      </c>
      <c r="CK57">
        <f t="shared" si="48"/>
        <v>0</v>
      </c>
      <c r="CL57">
        <f t="shared" si="49"/>
        <v>1.4938400000000001</v>
      </c>
      <c r="CM57">
        <f t="shared" si="50"/>
        <v>0</v>
      </c>
      <c r="CN57">
        <f t="shared" si="51"/>
        <v>0</v>
      </c>
      <c r="CO57">
        <f t="shared" si="52"/>
        <v>0</v>
      </c>
      <c r="CP57">
        <f t="shared" si="53"/>
        <v>-6.31121</v>
      </c>
      <c r="CQ57">
        <f t="shared" si="54"/>
        <v>0</v>
      </c>
      <c r="CR57">
        <f t="shared" si="55"/>
        <v>0</v>
      </c>
      <c r="CS57">
        <f t="shared" si="56"/>
        <v>0</v>
      </c>
      <c r="CT57">
        <f t="shared" si="57"/>
        <v>0</v>
      </c>
      <c r="CU57">
        <f t="shared" si="58"/>
        <v>-3.2980499999999999</v>
      </c>
      <c r="CV57">
        <f t="shared" si="59"/>
        <v>0</v>
      </c>
      <c r="CW57">
        <f t="shared" si="60"/>
        <v>0</v>
      </c>
      <c r="CX57">
        <f t="shared" si="61"/>
        <v>0</v>
      </c>
      <c r="CY57">
        <f t="shared" si="62"/>
        <v>0</v>
      </c>
      <c r="CZ57">
        <f t="shared" si="63"/>
        <v>0</v>
      </c>
      <c r="DA57">
        <f t="shared" si="64"/>
        <v>0</v>
      </c>
      <c r="DB57">
        <f t="shared" si="65"/>
        <v>0</v>
      </c>
      <c r="DC57">
        <f t="shared" si="66"/>
        <v>0</v>
      </c>
      <c r="DD57">
        <f t="shared" si="67"/>
        <v>-8.2606599999999997</v>
      </c>
      <c r="DE57">
        <f t="shared" si="68"/>
        <v>0</v>
      </c>
      <c r="DF57">
        <f t="shared" si="69"/>
        <v>0</v>
      </c>
    </row>
    <row r="58" spans="1:110" x14ac:dyDescent="0.25">
      <c r="A58" s="4">
        <f>raw!$A58:$A58</f>
        <v>43371</v>
      </c>
      <c r="B58" s="6" t="str">
        <f>raw!$B58:$B58</f>
        <v>0002-0031</v>
      </c>
      <c r="D58" t="str">
        <f>IF(score!$C58=".",".",IF(score!$C58=0,"1",IF(score!$C58=25,"0",IF(score!$C58=50,"0",IF(score!$C58=75,"0",IF(score!$C58=100,"0"))))))</f>
        <v>0</v>
      </c>
      <c r="E58" t="str">
        <f>IF(score!$C58=".",".",IF(score!$C58=0,"0",IF(score!$C58=25,"1",IF(score!$C58=50,"0",IF(score!$C58=75,"0",IF(score!$C58=100,"0"))))))</f>
        <v>0</v>
      </c>
      <c r="F58" t="str">
        <f>IF(score!$C58=".",".",IF(score!$C58=0,"0",IF(score!$C58=25,"0",IF(score!$C58=50,"1",IF(score!$C58=75,"0",IF(score!$C58=100,"0"))))))</f>
        <v>0</v>
      </c>
      <c r="G58" t="str">
        <f>IF(score!$C58=".",".",IF(score!$C58=0,"0",IF(score!$C58=25,"0",IF(score!$C58=50,"0",IF(score!$C58=75,"1",IF(score!$C58=100,"0"))))))</f>
        <v>0</v>
      </c>
      <c r="H58" t="str">
        <f>IF(score!$D58=".",".",IF(score!$D58=0,"1",IF(score!$D58=50,"0",IF(score!$D58=100,"0"))))</f>
        <v>0</v>
      </c>
      <c r="I58" t="str">
        <f>IF(score!$D58=".",".",IF(score!$D58=0,"0",IF(score!$D58=50,"1",IF(score!$D58=100,"0"))))</f>
        <v>0</v>
      </c>
      <c r="J58" t="str">
        <f>IF(score!$E58=".",".",IF(score!$E58=0,"1",IF(score!$E58=50,"0",IF(score!$E58=100,"0"))))</f>
        <v>0</v>
      </c>
      <c r="K58" t="str">
        <f>IF(score!$E58=".",".",IF(score!$E58=0,"0",IF(score!$E58=50,"1",IF(score!$E58=100,"0"))))</f>
        <v>0</v>
      </c>
      <c r="L58" t="str">
        <f>IF(score!$F58=".",".",IF(score!$F58=0,"1",IF(score!$F58=100,"0")))</f>
        <v>0</v>
      </c>
      <c r="M58" t="str">
        <f>IF(score!$G58=".",".",IF(score!$G58=0,"1",IF(score!$G58=100,"0")))</f>
        <v>0</v>
      </c>
      <c r="N58" t="str">
        <f>IF(score!$H58=".",".",IF(score!$H58=0,"1",IF(score!$H58=100,"0")))</f>
        <v>0</v>
      </c>
      <c r="O58" t="str">
        <f>IF(score!$I58=".",".",IF(score!$I58=0,"1",IF(score!$I58=50,"0",IF(score!$I58=100,"0"))))</f>
        <v>0</v>
      </c>
      <c r="P58" t="str">
        <f>IF(score!$J58=".",".",IF(score!$J58=0,"1",IF(score!$J58=25,"0",IF(score!$J58=50,"0",IF(score!$J58=75,"0",IF(score!$J58=100,"0"))))))</f>
        <v>0</v>
      </c>
      <c r="Q58" t="str">
        <f>IF(score!$J58=".",".",IF(score!$J58=0,"0",IF(score!$J58=25,"1",IF(score!$J58=50,"0",IF(score!$J58=75,"0",IF(score!$J58=100,"0"))))))</f>
        <v>0</v>
      </c>
      <c r="R58" t="str">
        <f>IF(score!$J58=".",".",IF(score!$J58=0,"0",IF(score!$J58=25,"0",IF(score!$J58=50,"1",IF(score!$J58=75,"0",IF(score!$J58=100,"0"))))))</f>
        <v>0</v>
      </c>
      <c r="S58" t="str">
        <f>IF(score!$J58=".",".",IF(score!$J58=0,"0",IF(score!$J58=25,"0",IF(score!$J58=50,"0",IF(score!$J58=75,"1",IF(score!$J58=100,"0"))))))</f>
        <v>0</v>
      </c>
      <c r="T58" t="str">
        <f>IF(score!$K58=".",".",IF(score!$K58=0,"1",IF(score!$K58=20,"0",IF(score!$K58=40,"0",IF(score!$K58=60,"0",IF(score!$K58=80,"0",IF(score!$K58=100,"0")))))))</f>
        <v>0</v>
      </c>
      <c r="U58" t="str">
        <f>IF(score!$K58=".",".",IF(score!$K58=0,"0",IF(score!$K58=20,"1",IF(score!$K58=40,"0",IF(score!$K58=60,"0",IF(score!$K58=80,"0",IF(score!$K58=100,"0")))))))</f>
        <v>0</v>
      </c>
      <c r="V58" t="str">
        <f>IF(score!$K58=".",".",IF(score!$K58=0,"0",IF(score!$K58=20,"0",IF(score!$K58=40,"1",IF(score!$K58=60,"0",IF(score!$K58=80,"0",IF(score!$K58=100,"0")))))))</f>
        <v>0</v>
      </c>
      <c r="W58" t="str">
        <f>IF(score!$K58=".",".",IF(score!$K58=0,"0",IF(score!$K58=20,"0",IF(score!$K58=40,"0",IF(score!$K58=60,"1",IF(score!$K58=80,"0",IF(score!$K58=100,"0")))))))</f>
        <v>0</v>
      </c>
      <c r="X58" t="str">
        <f>IF(score!$K58=".",".",IF(score!$K58=0,"0",IF(score!$K58=20,"0",IF(score!$K58=40,"0",IF(score!$K58=60,"0",IF(score!$K58=80,"1",IF(score!$K58=100,"0")))))))</f>
        <v>0</v>
      </c>
      <c r="Y58" t="str">
        <f>IF(score!$L58=".",".",IF(score!$L58=0,"1",IF(score!$L58=20,"0",IF(score!$L58=40,"0",IF(score!$L58=60,"0",IF(score!$L58=80,"0",IF(score!$L58=100,"0")))))))</f>
        <v>0</v>
      </c>
      <c r="Z58" t="str">
        <f>IF(score!$L58=".",".",IF(score!$L58=0,"0",IF(score!$L58=20,"1",IF(score!$L58=40,"0",IF(score!$L58=60,"0",IF(score!$L58=80,"0",IF(score!$L58=100,"0")))))))</f>
        <v>0</v>
      </c>
      <c r="AA58" t="str">
        <f>IF(score!$L58=".",".",IF(score!$L58=0,"0",IF(score!$L58=20,"0",IF(score!$L58=40,"1",IF(score!$L58=60,"0",IF(score!$L58=80,"0",IF(score!$L58=100,"0")))))))</f>
        <v>0</v>
      </c>
      <c r="AB58" t="str">
        <f>IF(score!$L58=".",".",IF(score!$L58=0,"0",IF(score!$L58=20,"0",IF(score!$L58=40,"0",IF(score!$L58=60,"1",IF(score!$L58=80,"0",IF(score!$L58=100,"0")))))))</f>
        <v>0</v>
      </c>
      <c r="AC58" t="str">
        <f>IF(score!$L58=".",".",IF(score!$L58=0,"0",IF(score!$L58=20,"0",IF(score!$L58=40,"0",IF(score!$L58=60,"0",IF(score!$L58=80,"1",IF(score!L58=100,"0")))))))</f>
        <v>1</v>
      </c>
      <c r="AD58" t="str">
        <f>IF(score!$M58=".",".",IF(score!$M58=0,"1",IF(score!$M58=20,"0",IF(score!$M58=40,"0",IF(score!$M58=60,"0",IF(score!$M58=80,"0",IF(score!$M58=100,"0")))))))</f>
        <v>0</v>
      </c>
      <c r="AE58" t="str">
        <f>IF(score!$M58=".",".",IF(score!$M58=0,"0",IF(score!$M58=20,"1",IF(score!$M58=40,"0",IF(score!$M58=60,"0",IF(score!$M58=80,"0",IF(score!$M58=100,"0")))))))</f>
        <v>0</v>
      </c>
      <c r="AF58" t="str">
        <f>IF(score!$M58=".",".",IF(score!$M58=0,"0",IF(score!$M58=20,"0",IF(score!$M58=40,"1",IF(score!$M58=60,"0",IF(score!$M58=80,"0",IF(score!$M58=100,"0")))))))</f>
        <v>0</v>
      </c>
      <c r="AG58" t="str">
        <f>IF(score!$M58=".",".",IF(score!$M58=0,"0",IF(score!$M58=20,"0",IF(score!$M58=40,"0",IF(score!$M58=60,"1",IF(score!$M58=80,"0",IF(score!$M58=100,"0")))))))</f>
        <v>0</v>
      </c>
      <c r="AH58" t="str">
        <f>IF(score!$M58=".",".",IF(score!$M58=0,"0",IF(score!$M58=20,"0",IF(score!$M58=40,"0",IF(score!$M58=60,"0",IF(score!$M58=80,"1",IF(score!$M58=100,"0")))))))</f>
        <v>0</v>
      </c>
      <c r="AI58" t="str">
        <f>IF(score!$N58=".",".",IF(score!$N58=0,"1",IF(score!$N58=25,"0",IF(score!$N58=50,"0",IF(score!$N58=75,"0",IF(score!$N58=100,"0"))))))</f>
        <v>0</v>
      </c>
      <c r="AJ58" t="str">
        <f>IF(score!$N58=".",".",IF(score!$N58=0,"0",IF(score!$N58=25,"1",IF(score!$N58=50,"0",IF(score!$N58=75,"0",IF(score!$N58=100,"0"))))))</f>
        <v>0</v>
      </c>
      <c r="AK58" t="str">
        <f>IF(score!$N58=".",".",IF(score!$N58=0,"0",IF(score!$N58=25,"0",IF(score!$N58=50,"1",IF(score!$N58=75,"0",IF(score!$N58=100,"0"))))))</f>
        <v>0</v>
      </c>
      <c r="AL58" t="str">
        <f>IF(score!$N58=".",".",IF(score!$N58=0,"0",IF(score!$N58=25,"0",IF(score!$N58=50,"0",IF(score!$N58=75,"1",IF(score!$N58=100,"0"))))))</f>
        <v>0</v>
      </c>
      <c r="AN58">
        <f t="shared" si="0"/>
        <v>0</v>
      </c>
      <c r="AO58">
        <f t="shared" si="1"/>
        <v>0</v>
      </c>
      <c r="AP58">
        <f t="shared" si="2"/>
        <v>0</v>
      </c>
      <c r="AQ58">
        <f t="shared" si="3"/>
        <v>0</v>
      </c>
      <c r="AR58">
        <f t="shared" si="4"/>
        <v>0</v>
      </c>
      <c r="AS58">
        <f t="shared" si="5"/>
        <v>0</v>
      </c>
      <c r="AT58">
        <f t="shared" si="6"/>
        <v>0</v>
      </c>
      <c r="AU58">
        <f t="shared" si="7"/>
        <v>0</v>
      </c>
      <c r="AV58">
        <f t="shared" si="8"/>
        <v>0</v>
      </c>
      <c r="AW58">
        <f t="shared" si="9"/>
        <v>0</v>
      </c>
      <c r="AX58">
        <f t="shared" si="10"/>
        <v>0</v>
      </c>
      <c r="AY58">
        <f t="shared" si="11"/>
        <v>0</v>
      </c>
      <c r="AZ58">
        <f t="shared" si="12"/>
        <v>0</v>
      </c>
      <c r="BA58">
        <f t="shared" si="13"/>
        <v>0</v>
      </c>
      <c r="BB58">
        <f t="shared" si="14"/>
        <v>0</v>
      </c>
      <c r="BC58">
        <f t="shared" si="15"/>
        <v>0</v>
      </c>
      <c r="BD58">
        <f t="shared" si="16"/>
        <v>0</v>
      </c>
      <c r="BE58">
        <f t="shared" si="17"/>
        <v>0</v>
      </c>
      <c r="BF58">
        <f t="shared" si="18"/>
        <v>0</v>
      </c>
      <c r="BG58">
        <f t="shared" si="19"/>
        <v>0</v>
      </c>
      <c r="BH58">
        <f t="shared" si="20"/>
        <v>0</v>
      </c>
      <c r="BI58">
        <f t="shared" si="21"/>
        <v>0</v>
      </c>
      <c r="BJ58">
        <f t="shared" si="22"/>
        <v>0</v>
      </c>
      <c r="BK58">
        <f t="shared" si="23"/>
        <v>0</v>
      </c>
      <c r="BL58">
        <f t="shared" si="24"/>
        <v>0</v>
      </c>
      <c r="BM58">
        <f t="shared" si="25"/>
        <v>-0.42251</v>
      </c>
      <c r="BN58">
        <f t="shared" si="26"/>
        <v>0</v>
      </c>
      <c r="BO58">
        <f t="shared" si="27"/>
        <v>0</v>
      </c>
      <c r="BP58">
        <f t="shared" si="28"/>
        <v>0</v>
      </c>
      <c r="BQ58">
        <f t="shared" si="29"/>
        <v>0</v>
      </c>
      <c r="BR58">
        <f t="shared" si="30"/>
        <v>0</v>
      </c>
      <c r="BS58">
        <f t="shared" si="31"/>
        <v>0</v>
      </c>
      <c r="BT58">
        <f t="shared" si="32"/>
        <v>0</v>
      </c>
      <c r="BU58">
        <f t="shared" si="33"/>
        <v>0</v>
      </c>
      <c r="BV58">
        <f t="shared" si="34"/>
        <v>0</v>
      </c>
      <c r="BX58">
        <f t="shared" si="35"/>
        <v>0</v>
      </c>
      <c r="BY58">
        <f t="shared" si="36"/>
        <v>0</v>
      </c>
      <c r="BZ58">
        <f t="shared" si="37"/>
        <v>0</v>
      </c>
      <c r="CA58">
        <f t="shared" si="38"/>
        <v>0</v>
      </c>
      <c r="CB58">
        <f t="shared" si="39"/>
        <v>0</v>
      </c>
      <c r="CC58">
        <f t="shared" si="40"/>
        <v>0</v>
      </c>
      <c r="CD58">
        <f t="shared" si="41"/>
        <v>0</v>
      </c>
      <c r="CE58">
        <f t="shared" si="42"/>
        <v>0</v>
      </c>
      <c r="CF58">
        <f t="shared" si="43"/>
        <v>0</v>
      </c>
      <c r="CG58">
        <f t="shared" si="44"/>
        <v>0</v>
      </c>
      <c r="CH58">
        <f t="shared" si="45"/>
        <v>0</v>
      </c>
      <c r="CI58">
        <f t="shared" si="46"/>
        <v>0</v>
      </c>
      <c r="CJ58">
        <f t="shared" si="47"/>
        <v>0</v>
      </c>
      <c r="CK58">
        <f t="shared" si="48"/>
        <v>0</v>
      </c>
      <c r="CL58">
        <f t="shared" si="49"/>
        <v>0</v>
      </c>
      <c r="CM58">
        <f t="shared" si="50"/>
        <v>0</v>
      </c>
      <c r="CN58">
        <f t="shared" si="51"/>
        <v>0</v>
      </c>
      <c r="CO58">
        <f t="shared" si="52"/>
        <v>0</v>
      </c>
      <c r="CP58">
        <f t="shared" si="53"/>
        <v>0</v>
      </c>
      <c r="CQ58">
        <f t="shared" si="54"/>
        <v>0</v>
      </c>
      <c r="CR58">
        <f t="shared" si="55"/>
        <v>0</v>
      </c>
      <c r="CS58">
        <f t="shared" si="56"/>
        <v>0</v>
      </c>
      <c r="CT58">
        <f t="shared" si="57"/>
        <v>0</v>
      </c>
      <c r="CU58">
        <f t="shared" si="58"/>
        <v>0</v>
      </c>
      <c r="CV58">
        <f t="shared" si="59"/>
        <v>0</v>
      </c>
      <c r="CW58">
        <f t="shared" si="60"/>
        <v>-0.92057</v>
      </c>
      <c r="CX58">
        <f t="shared" si="61"/>
        <v>0</v>
      </c>
      <c r="CY58">
        <f t="shared" si="62"/>
        <v>0</v>
      </c>
      <c r="CZ58">
        <f t="shared" si="63"/>
        <v>0</v>
      </c>
      <c r="DA58">
        <f t="shared" si="64"/>
        <v>0</v>
      </c>
      <c r="DB58">
        <f t="shared" si="65"/>
        <v>0</v>
      </c>
      <c r="DC58">
        <f t="shared" si="66"/>
        <v>0</v>
      </c>
      <c r="DD58">
        <f t="shared" si="67"/>
        <v>0</v>
      </c>
      <c r="DE58">
        <f t="shared" si="68"/>
        <v>0</v>
      </c>
      <c r="DF58">
        <f t="shared" si="69"/>
        <v>0</v>
      </c>
    </row>
    <row r="59" spans="1:110" x14ac:dyDescent="0.25">
      <c r="A59" s="4">
        <f>raw!$A59:$A59</f>
        <v>43371</v>
      </c>
      <c r="B59" s="6" t="str">
        <f>raw!$B59:$B59</f>
        <v>0002-0032</v>
      </c>
      <c r="D59" t="str">
        <f>IF(score!$C59=".",".",IF(score!$C59=0,"1",IF(score!$C59=25,"0",IF(score!$C59=50,"0",IF(score!$C59=75,"0",IF(score!$C59=100,"0"))))))</f>
        <v>0</v>
      </c>
      <c r="E59" t="str">
        <f>IF(score!$C59=".",".",IF(score!$C59=0,"0",IF(score!$C59=25,"1",IF(score!$C59=50,"0",IF(score!$C59=75,"0",IF(score!$C59=100,"0"))))))</f>
        <v>0</v>
      </c>
      <c r="F59" t="str">
        <f>IF(score!$C59=".",".",IF(score!$C59=0,"0",IF(score!$C59=25,"0",IF(score!$C59=50,"1",IF(score!$C59=75,"0",IF(score!$C59=100,"0"))))))</f>
        <v>1</v>
      </c>
      <c r="G59" t="str">
        <f>IF(score!$C59=".",".",IF(score!$C59=0,"0",IF(score!$C59=25,"0",IF(score!$C59=50,"0",IF(score!$C59=75,"1",IF(score!$C59=100,"0"))))))</f>
        <v>0</v>
      </c>
      <c r="H59" t="str">
        <f>IF(score!$D59=".",".",IF(score!$D59=0,"1",IF(score!$D59=50,"0",IF(score!$D59=100,"0"))))</f>
        <v>1</v>
      </c>
      <c r="I59" t="str">
        <f>IF(score!$D59=".",".",IF(score!$D59=0,"0",IF(score!$D59=50,"1",IF(score!$D59=100,"0"))))</f>
        <v>0</v>
      </c>
      <c r="J59" t="str">
        <f>IF(score!$E59=".",".",IF(score!$E59=0,"1",IF(score!$E59=50,"0",IF(score!$E59=100,"0"))))</f>
        <v>1</v>
      </c>
      <c r="K59" t="str">
        <f>IF(score!$E59=".",".",IF(score!$E59=0,"0",IF(score!$E59=50,"1",IF(score!$E59=100,"0"))))</f>
        <v>0</v>
      </c>
      <c r="L59" t="str">
        <f>IF(score!$F59=".",".",IF(score!$F59=0,"1",IF(score!$F59=100,"0")))</f>
        <v>1</v>
      </c>
      <c r="M59" t="str">
        <f>IF(score!$G59=".",".",IF(score!$G59=0,"1",IF(score!$G59=100,"0")))</f>
        <v>1</v>
      </c>
      <c r="N59" t="str">
        <f>IF(score!$H59=".",".",IF(score!$H59=0,"1",IF(score!$H59=100,"0")))</f>
        <v>1</v>
      </c>
      <c r="O59" t="str">
        <f>IF(score!$I59=".",".",IF(score!$I59=0,"1",IF(score!$I59=50,"0",IF(score!$I59=100,"0"))))</f>
        <v>0</v>
      </c>
      <c r="P59" t="str">
        <f>IF(score!$J59=".",".",IF(score!$J59=0,"1",IF(score!$J59=25,"0",IF(score!$J59=50,"0",IF(score!$J59=75,"0",IF(score!$J59=100,"0"))))))</f>
        <v>0</v>
      </c>
      <c r="Q59" t="str">
        <f>IF(score!$J59=".",".",IF(score!$J59=0,"0",IF(score!$J59=25,"1",IF(score!$J59=50,"0",IF(score!$J59=75,"0",IF(score!$J59=100,"0"))))))</f>
        <v>1</v>
      </c>
      <c r="R59" t="str">
        <f>IF(score!$J59=".",".",IF(score!$J59=0,"0",IF(score!$J59=25,"0",IF(score!$J59=50,"1",IF(score!$J59=75,"0",IF(score!$J59=100,"0"))))))</f>
        <v>0</v>
      </c>
      <c r="S59" t="str">
        <f>IF(score!$J59=".",".",IF(score!$J59=0,"0",IF(score!$J59=25,"0",IF(score!$J59=50,"0",IF(score!$J59=75,"1",IF(score!$J59=100,"0"))))))</f>
        <v>0</v>
      </c>
      <c r="T59" t="str">
        <f>IF(score!$K59=".",".",IF(score!$K59=0,"1",IF(score!$K59=20,"0",IF(score!$K59=40,"0",IF(score!$K59=60,"0",IF(score!$K59=80,"0",IF(score!$K59=100,"0")))))))</f>
        <v>0</v>
      </c>
      <c r="U59" t="str">
        <f>IF(score!$K59=".",".",IF(score!$K59=0,"0",IF(score!$K59=20,"1",IF(score!$K59=40,"0",IF(score!$K59=60,"0",IF(score!$K59=80,"0",IF(score!$K59=100,"0")))))))</f>
        <v>0</v>
      </c>
      <c r="V59" t="str">
        <f>IF(score!$K59=".",".",IF(score!$K59=0,"0",IF(score!$K59=20,"0",IF(score!$K59=40,"1",IF(score!$K59=60,"0",IF(score!$K59=80,"0",IF(score!$K59=100,"0")))))))</f>
        <v>1</v>
      </c>
      <c r="W59" t="str">
        <f>IF(score!$K59=".",".",IF(score!$K59=0,"0",IF(score!$K59=20,"0",IF(score!$K59=40,"0",IF(score!$K59=60,"1",IF(score!$K59=80,"0",IF(score!$K59=100,"0")))))))</f>
        <v>0</v>
      </c>
      <c r="X59" t="str">
        <f>IF(score!$K59=".",".",IF(score!$K59=0,"0",IF(score!$K59=20,"0",IF(score!$K59=40,"0",IF(score!$K59=60,"0",IF(score!$K59=80,"1",IF(score!$K59=100,"0")))))))</f>
        <v>0</v>
      </c>
      <c r="Y59" t="str">
        <f>IF(score!$L59=".",".",IF(score!$L59=0,"1",IF(score!$L59=20,"0",IF(score!$L59=40,"0",IF(score!$L59=60,"0",IF(score!$L59=80,"0",IF(score!$L59=100,"0")))))))</f>
        <v>0</v>
      </c>
      <c r="Z59" t="str">
        <f>IF(score!$L59=".",".",IF(score!$L59=0,"0",IF(score!$L59=20,"1",IF(score!$L59=40,"0",IF(score!$L59=60,"0",IF(score!$L59=80,"0",IF(score!$L59=100,"0")))))))</f>
        <v>0</v>
      </c>
      <c r="AA59" t="str">
        <f>IF(score!$L59=".",".",IF(score!$L59=0,"0",IF(score!$L59=20,"0",IF(score!$L59=40,"1",IF(score!$L59=60,"0",IF(score!$L59=80,"0",IF(score!$L59=100,"0")))))))</f>
        <v>1</v>
      </c>
      <c r="AB59" t="str">
        <f>IF(score!$L59=".",".",IF(score!$L59=0,"0",IF(score!$L59=20,"0",IF(score!$L59=40,"0",IF(score!$L59=60,"1",IF(score!$L59=80,"0",IF(score!$L59=100,"0")))))))</f>
        <v>0</v>
      </c>
      <c r="AC59" t="str">
        <f>IF(score!$L59=".",".",IF(score!$L59=0,"0",IF(score!$L59=20,"0",IF(score!$L59=40,"0",IF(score!$L59=60,"0",IF(score!$L59=80,"1",IF(score!L59=100,"0")))))))</f>
        <v>0</v>
      </c>
      <c r="AD59" t="str">
        <f>IF(score!$M59=".",".",IF(score!$M59=0,"1",IF(score!$M59=20,"0",IF(score!$M59=40,"0",IF(score!$M59=60,"0",IF(score!$M59=80,"0",IF(score!$M59=100,"0")))))))</f>
        <v>0</v>
      </c>
      <c r="AE59" t="str">
        <f>IF(score!$M59=".",".",IF(score!$M59=0,"0",IF(score!$M59=20,"1",IF(score!$M59=40,"0",IF(score!$M59=60,"0",IF(score!$M59=80,"0",IF(score!$M59=100,"0")))))))</f>
        <v>0</v>
      </c>
      <c r="AF59" t="str">
        <f>IF(score!$M59=".",".",IF(score!$M59=0,"0",IF(score!$M59=20,"0",IF(score!$M59=40,"1",IF(score!$M59=60,"0",IF(score!$M59=80,"0",IF(score!$M59=100,"0")))))))</f>
        <v>0</v>
      </c>
      <c r="AG59" t="str">
        <f>IF(score!$M59=".",".",IF(score!$M59=0,"0",IF(score!$M59=20,"0",IF(score!$M59=40,"0",IF(score!$M59=60,"1",IF(score!$M59=80,"0",IF(score!$M59=100,"0")))))))</f>
        <v>1</v>
      </c>
      <c r="AH59" t="str">
        <f>IF(score!$M59=".",".",IF(score!$M59=0,"0",IF(score!$M59=20,"0",IF(score!$M59=40,"0",IF(score!$M59=60,"0",IF(score!$M59=80,"1",IF(score!$M59=100,"0")))))))</f>
        <v>0</v>
      </c>
      <c r="AI59" t="str">
        <f>IF(score!$N59=".",".",IF(score!$N59=0,"1",IF(score!$N59=25,"0",IF(score!$N59=50,"0",IF(score!$N59=75,"0",IF(score!$N59=100,"0"))))))</f>
        <v>0</v>
      </c>
      <c r="AJ59" t="str">
        <f>IF(score!$N59=".",".",IF(score!$N59=0,"0",IF(score!$N59=25,"1",IF(score!$N59=50,"0",IF(score!$N59=75,"0",IF(score!$N59=100,"0"))))))</f>
        <v>0</v>
      </c>
      <c r="AK59" t="str">
        <f>IF(score!$N59=".",".",IF(score!$N59=0,"0",IF(score!$N59=25,"0",IF(score!$N59=50,"1",IF(score!$N59=75,"0",IF(score!$N59=100,"0"))))))</f>
        <v>1</v>
      </c>
      <c r="AL59" t="str">
        <f>IF(score!$N59=".",".",IF(score!$N59=0,"0",IF(score!$N59=25,"0",IF(score!$N59=50,"0",IF(score!$N59=75,"1",IF(score!$N59=100,"0"))))))</f>
        <v>0</v>
      </c>
      <c r="AN59">
        <f t="shared" si="0"/>
        <v>0</v>
      </c>
      <c r="AO59">
        <f t="shared" si="1"/>
        <v>0</v>
      </c>
      <c r="AP59">
        <f t="shared" si="2"/>
        <v>-3.0239600000000002</v>
      </c>
      <c r="AQ59">
        <f t="shared" si="3"/>
        <v>0</v>
      </c>
      <c r="AR59">
        <f t="shared" si="4"/>
        <v>-7.2321600000000004</v>
      </c>
      <c r="AS59">
        <f t="shared" si="5"/>
        <v>0</v>
      </c>
      <c r="AT59">
        <f t="shared" si="6"/>
        <v>-6.24397</v>
      </c>
      <c r="AU59">
        <f t="shared" si="7"/>
        <v>0</v>
      </c>
      <c r="AV59">
        <f t="shared" si="8"/>
        <v>-4.6161700000000003</v>
      </c>
      <c r="AW59">
        <f t="shared" si="9"/>
        <v>-5.5174700000000003</v>
      </c>
      <c r="AX59">
        <f t="shared" si="10"/>
        <v>3.04365</v>
      </c>
      <c r="AY59">
        <f t="shared" si="11"/>
        <v>0</v>
      </c>
      <c r="AZ59">
        <f t="shared" si="12"/>
        <v>0</v>
      </c>
      <c r="BA59">
        <f t="shared" si="13"/>
        <v>-8.38063</v>
      </c>
      <c r="BB59">
        <f t="shared" si="14"/>
        <v>0</v>
      </c>
      <c r="BC59">
        <f t="shared" si="15"/>
        <v>0</v>
      </c>
      <c r="BD59">
        <f t="shared" si="16"/>
        <v>0</v>
      </c>
      <c r="BE59">
        <f t="shared" si="17"/>
        <v>0</v>
      </c>
      <c r="BF59">
        <f t="shared" si="18"/>
        <v>2.3724099999999999</v>
      </c>
      <c r="BG59">
        <f t="shared" si="19"/>
        <v>0</v>
      </c>
      <c r="BH59">
        <f t="shared" si="20"/>
        <v>0</v>
      </c>
      <c r="BI59">
        <f t="shared" si="21"/>
        <v>0</v>
      </c>
      <c r="BJ59">
        <f t="shared" si="22"/>
        <v>0</v>
      </c>
      <c r="BK59">
        <f t="shared" si="23"/>
        <v>-1.6185</v>
      </c>
      <c r="BL59">
        <f t="shared" si="24"/>
        <v>0</v>
      </c>
      <c r="BM59">
        <f t="shared" si="25"/>
        <v>0</v>
      </c>
      <c r="BN59">
        <f t="shared" si="26"/>
        <v>0</v>
      </c>
      <c r="BO59">
        <f t="shared" si="27"/>
        <v>0</v>
      </c>
      <c r="BP59">
        <f t="shared" si="28"/>
        <v>0</v>
      </c>
      <c r="BQ59">
        <f t="shared" si="29"/>
        <v>1.28044</v>
      </c>
      <c r="BR59">
        <f t="shared" si="30"/>
        <v>0</v>
      </c>
      <c r="BS59">
        <f t="shared" si="31"/>
        <v>0</v>
      </c>
      <c r="BT59">
        <f t="shared" si="32"/>
        <v>0</v>
      </c>
      <c r="BU59">
        <f t="shared" si="33"/>
        <v>-0.18043000000000001</v>
      </c>
      <c r="BV59">
        <f t="shared" si="34"/>
        <v>0</v>
      </c>
      <c r="BX59">
        <f t="shared" si="35"/>
        <v>0</v>
      </c>
      <c r="BY59">
        <f t="shared" si="36"/>
        <v>0</v>
      </c>
      <c r="BZ59">
        <f t="shared" si="37"/>
        <v>3.4819999999999997E-2</v>
      </c>
      <c r="CA59">
        <f t="shared" si="38"/>
        <v>0</v>
      </c>
      <c r="CB59">
        <f t="shared" si="39"/>
        <v>3.9311500000000001</v>
      </c>
      <c r="CC59">
        <f t="shared" si="40"/>
        <v>0</v>
      </c>
      <c r="CD59">
        <f t="shared" si="41"/>
        <v>2.68282</v>
      </c>
      <c r="CE59">
        <f t="shared" si="42"/>
        <v>0</v>
      </c>
      <c r="CF59">
        <f t="shared" si="43"/>
        <v>1.4406000000000001</v>
      </c>
      <c r="CG59">
        <f t="shared" si="44"/>
        <v>1.6696800000000001</v>
      </c>
      <c r="CH59">
        <f t="shared" si="45"/>
        <v>-6.8267199999999999</v>
      </c>
      <c r="CI59">
        <f t="shared" si="46"/>
        <v>0</v>
      </c>
      <c r="CJ59">
        <f t="shared" si="47"/>
        <v>0</v>
      </c>
      <c r="CK59">
        <f t="shared" si="48"/>
        <v>1.76691</v>
      </c>
      <c r="CL59">
        <f t="shared" si="49"/>
        <v>0</v>
      </c>
      <c r="CM59">
        <f t="shared" si="50"/>
        <v>0</v>
      </c>
      <c r="CN59">
        <f t="shared" si="51"/>
        <v>0</v>
      </c>
      <c r="CO59">
        <f t="shared" si="52"/>
        <v>0</v>
      </c>
      <c r="CP59">
        <f t="shared" si="53"/>
        <v>-6.31121</v>
      </c>
      <c r="CQ59">
        <f t="shared" si="54"/>
        <v>0</v>
      </c>
      <c r="CR59">
        <f t="shared" si="55"/>
        <v>0</v>
      </c>
      <c r="CS59">
        <f t="shared" si="56"/>
        <v>0</v>
      </c>
      <c r="CT59">
        <f t="shared" si="57"/>
        <v>0</v>
      </c>
      <c r="CU59">
        <f t="shared" si="58"/>
        <v>-3.2980499999999999</v>
      </c>
      <c r="CV59">
        <f t="shared" si="59"/>
        <v>0</v>
      </c>
      <c r="CW59">
        <f t="shared" si="60"/>
        <v>0</v>
      </c>
      <c r="CX59">
        <f t="shared" si="61"/>
        <v>0</v>
      </c>
      <c r="CY59">
        <f t="shared" si="62"/>
        <v>0</v>
      </c>
      <c r="CZ59">
        <f t="shared" si="63"/>
        <v>0</v>
      </c>
      <c r="DA59">
        <f t="shared" si="64"/>
        <v>-4.5905500000000004</v>
      </c>
      <c r="DB59">
        <f t="shared" si="65"/>
        <v>0</v>
      </c>
      <c r="DC59">
        <f t="shared" si="66"/>
        <v>0</v>
      </c>
      <c r="DD59">
        <f t="shared" si="67"/>
        <v>0</v>
      </c>
      <c r="DE59">
        <f t="shared" si="68"/>
        <v>-5.63286</v>
      </c>
      <c r="DF59">
        <f t="shared" si="69"/>
        <v>0</v>
      </c>
    </row>
    <row r="60" spans="1:110" x14ac:dyDescent="0.25">
      <c r="A60" s="4">
        <f>raw!$A60:$A60</f>
        <v>43371</v>
      </c>
      <c r="B60" s="6" t="str">
        <f>raw!$B60:$B60</f>
        <v>0002-0033</v>
      </c>
      <c r="D60" t="str">
        <f>IF(score!$C60=".",".",IF(score!$C60=0,"1",IF(score!$C60=25,"0",IF(score!$C60=50,"0",IF(score!$C60=75,"0",IF(score!$C60=100,"0"))))))</f>
        <v>0</v>
      </c>
      <c r="E60" t="str">
        <f>IF(score!$C60=".",".",IF(score!$C60=0,"0",IF(score!$C60=25,"1",IF(score!$C60=50,"0",IF(score!$C60=75,"0",IF(score!$C60=100,"0"))))))</f>
        <v>0</v>
      </c>
      <c r="F60" t="str">
        <f>IF(score!$C60=".",".",IF(score!$C60=0,"0",IF(score!$C60=25,"0",IF(score!$C60=50,"1",IF(score!$C60=75,"0",IF(score!$C60=100,"0"))))))</f>
        <v>1</v>
      </c>
      <c r="G60" t="str">
        <f>IF(score!$C60=".",".",IF(score!$C60=0,"0",IF(score!$C60=25,"0",IF(score!$C60=50,"0",IF(score!$C60=75,"1",IF(score!$C60=100,"0"))))))</f>
        <v>0</v>
      </c>
      <c r="H60" t="str">
        <f>IF(score!$D60=".",".",IF(score!$D60=0,"1",IF(score!$D60=50,"0",IF(score!$D60=100,"0"))))</f>
        <v>1</v>
      </c>
      <c r="I60" t="str">
        <f>IF(score!$D60=".",".",IF(score!$D60=0,"0",IF(score!$D60=50,"1",IF(score!$D60=100,"0"))))</f>
        <v>0</v>
      </c>
      <c r="J60" t="str">
        <f>IF(score!$E60=".",".",IF(score!$E60=0,"1",IF(score!$E60=50,"0",IF(score!$E60=100,"0"))))</f>
        <v>1</v>
      </c>
      <c r="K60" t="str">
        <f>IF(score!$E60=".",".",IF(score!$E60=0,"0",IF(score!$E60=50,"1",IF(score!$E60=100,"0"))))</f>
        <v>0</v>
      </c>
      <c r="L60" t="str">
        <f>IF(score!$F60=".",".",IF(score!$F60=0,"1",IF(score!$F60=100,"0")))</f>
        <v>1</v>
      </c>
      <c r="M60" t="str">
        <f>IF(score!$G60=".",".",IF(score!$G60=0,"1",IF(score!$G60=100,"0")))</f>
        <v>1</v>
      </c>
      <c r="N60" t="str">
        <f>IF(score!$H60=".",".",IF(score!$H60=0,"1",IF(score!$H60=100,"0")))</f>
        <v>1</v>
      </c>
      <c r="O60" t="str">
        <f>IF(score!$I60=".",".",IF(score!$I60=0,"1",IF(score!$I60=50,"0",IF(score!$I60=100,"0"))))</f>
        <v>1</v>
      </c>
      <c r="P60" t="str">
        <f>IF(score!$J60=".",".",IF(score!$J60=0,"1",IF(score!$J60=25,"0",IF(score!$J60=50,"0",IF(score!$J60=75,"0",IF(score!$J60=100,"0"))))))</f>
        <v>0</v>
      </c>
      <c r="Q60" t="str">
        <f>IF(score!$J60=".",".",IF(score!$J60=0,"0",IF(score!$J60=25,"1",IF(score!$J60=50,"0",IF(score!$J60=75,"0",IF(score!$J60=100,"0"))))))</f>
        <v>1</v>
      </c>
      <c r="R60" t="str">
        <f>IF(score!$J60=".",".",IF(score!$J60=0,"0",IF(score!$J60=25,"0",IF(score!$J60=50,"1",IF(score!$J60=75,"0",IF(score!$J60=100,"0"))))))</f>
        <v>0</v>
      </c>
      <c r="S60" t="str">
        <f>IF(score!$J60=".",".",IF(score!$J60=0,"0",IF(score!$J60=25,"0",IF(score!$J60=50,"0",IF(score!$J60=75,"1",IF(score!$J60=100,"0"))))))</f>
        <v>0</v>
      </c>
      <c r="T60" t="str">
        <f>IF(score!$K60=".",".",IF(score!$K60=0,"1",IF(score!$K60=20,"0",IF(score!$K60=40,"0",IF(score!$K60=60,"0",IF(score!$K60=80,"0",IF(score!$K60=100,"0")))))))</f>
        <v>0</v>
      </c>
      <c r="U60" t="str">
        <f>IF(score!$K60=".",".",IF(score!$K60=0,"0",IF(score!$K60=20,"1",IF(score!$K60=40,"0",IF(score!$K60=60,"0",IF(score!$K60=80,"0",IF(score!$K60=100,"0")))))))</f>
        <v>0</v>
      </c>
      <c r="V60" t="str">
        <f>IF(score!$K60=".",".",IF(score!$K60=0,"0",IF(score!$K60=20,"0",IF(score!$K60=40,"1",IF(score!$K60=60,"0",IF(score!$K60=80,"0",IF(score!$K60=100,"0")))))))</f>
        <v>1</v>
      </c>
      <c r="W60" t="str">
        <f>IF(score!$K60=".",".",IF(score!$K60=0,"0",IF(score!$K60=20,"0",IF(score!$K60=40,"0",IF(score!$K60=60,"1",IF(score!$K60=80,"0",IF(score!$K60=100,"0")))))))</f>
        <v>0</v>
      </c>
      <c r="X60" t="str">
        <f>IF(score!$K60=".",".",IF(score!$K60=0,"0",IF(score!$K60=20,"0",IF(score!$K60=40,"0",IF(score!$K60=60,"0",IF(score!$K60=80,"1",IF(score!$K60=100,"0")))))))</f>
        <v>0</v>
      </c>
      <c r="Y60" t="str">
        <f>IF(score!$L60=".",".",IF(score!$L60=0,"1",IF(score!$L60=20,"0",IF(score!$L60=40,"0",IF(score!$L60=60,"0",IF(score!$L60=80,"0",IF(score!$L60=100,"0")))))))</f>
        <v>0</v>
      </c>
      <c r="Z60" t="str">
        <f>IF(score!$L60=".",".",IF(score!$L60=0,"0",IF(score!$L60=20,"1",IF(score!$L60=40,"0",IF(score!$L60=60,"0",IF(score!$L60=80,"0",IF(score!$L60=100,"0")))))))</f>
        <v>0</v>
      </c>
      <c r="AA60" t="str">
        <f>IF(score!$L60=".",".",IF(score!$L60=0,"0",IF(score!$L60=20,"0",IF(score!$L60=40,"1",IF(score!$L60=60,"0",IF(score!$L60=80,"0",IF(score!$L60=100,"0")))))))</f>
        <v>1</v>
      </c>
      <c r="AB60" t="str">
        <f>IF(score!$L60=".",".",IF(score!$L60=0,"0",IF(score!$L60=20,"0",IF(score!$L60=40,"0",IF(score!$L60=60,"1",IF(score!$L60=80,"0",IF(score!$L60=100,"0")))))))</f>
        <v>0</v>
      </c>
      <c r="AC60" t="str">
        <f>IF(score!$L60=".",".",IF(score!$L60=0,"0",IF(score!$L60=20,"0",IF(score!$L60=40,"0",IF(score!$L60=60,"0",IF(score!$L60=80,"1",IF(score!L60=100,"0")))))))</f>
        <v>0</v>
      </c>
      <c r="AD60" t="str">
        <f>IF(score!$M60=".",".",IF(score!$M60=0,"1",IF(score!$M60=20,"0",IF(score!$M60=40,"0",IF(score!$M60=60,"0",IF(score!$M60=80,"0",IF(score!$M60=100,"0")))))))</f>
        <v>0</v>
      </c>
      <c r="AE60" t="str">
        <f>IF(score!$M60=".",".",IF(score!$M60=0,"0",IF(score!$M60=20,"1",IF(score!$M60=40,"0",IF(score!$M60=60,"0",IF(score!$M60=80,"0",IF(score!$M60=100,"0")))))))</f>
        <v>0</v>
      </c>
      <c r="AF60" t="str">
        <f>IF(score!$M60=".",".",IF(score!$M60=0,"0",IF(score!$M60=20,"0",IF(score!$M60=40,"1",IF(score!$M60=60,"0",IF(score!$M60=80,"0",IF(score!$M60=100,"0")))))))</f>
        <v>0</v>
      </c>
      <c r="AG60" t="str">
        <f>IF(score!$M60=".",".",IF(score!$M60=0,"0",IF(score!$M60=20,"0",IF(score!$M60=40,"0",IF(score!$M60=60,"1",IF(score!$M60=80,"0",IF(score!$M60=100,"0")))))))</f>
        <v>0</v>
      </c>
      <c r="AH60" t="str">
        <f>IF(score!$M60=".",".",IF(score!$M60=0,"0",IF(score!$M60=20,"0",IF(score!$M60=40,"0",IF(score!$M60=60,"0",IF(score!$M60=80,"1",IF(score!$M60=100,"0")))))))</f>
        <v>1</v>
      </c>
      <c r="AI60" t="str">
        <f>IF(score!$N60=".",".",IF(score!$N60=0,"1",IF(score!$N60=25,"0",IF(score!$N60=50,"0",IF(score!$N60=75,"0",IF(score!$N60=100,"0"))))))</f>
        <v>0</v>
      </c>
      <c r="AJ60" t="str">
        <f>IF(score!$N60=".",".",IF(score!$N60=0,"0",IF(score!$N60=25,"1",IF(score!$N60=50,"0",IF(score!$N60=75,"0",IF(score!$N60=100,"0"))))))</f>
        <v>1</v>
      </c>
      <c r="AK60" t="str">
        <f>IF(score!$N60=".",".",IF(score!$N60=0,"0",IF(score!$N60=25,"0",IF(score!$N60=50,"1",IF(score!$N60=75,"0",IF(score!$N60=100,"0"))))))</f>
        <v>0</v>
      </c>
      <c r="AL60" t="str">
        <f>IF(score!$N60=".",".",IF(score!$N60=0,"0",IF(score!$N60=25,"0",IF(score!$N60=50,"0",IF(score!$N60=75,"1",IF(score!$N60=100,"0"))))))</f>
        <v>0</v>
      </c>
      <c r="AN60">
        <f t="shared" si="0"/>
        <v>0</v>
      </c>
      <c r="AO60">
        <f t="shared" si="1"/>
        <v>0</v>
      </c>
      <c r="AP60">
        <f t="shared" si="2"/>
        <v>-3.0239600000000002</v>
      </c>
      <c r="AQ60">
        <f t="shared" si="3"/>
        <v>0</v>
      </c>
      <c r="AR60">
        <f t="shared" si="4"/>
        <v>-7.2321600000000004</v>
      </c>
      <c r="AS60">
        <f t="shared" si="5"/>
        <v>0</v>
      </c>
      <c r="AT60">
        <f t="shared" si="6"/>
        <v>-6.24397</v>
      </c>
      <c r="AU60">
        <f t="shared" si="7"/>
        <v>0</v>
      </c>
      <c r="AV60">
        <f t="shared" si="8"/>
        <v>-4.6161700000000003</v>
      </c>
      <c r="AW60">
        <f t="shared" si="9"/>
        <v>-5.5174700000000003</v>
      </c>
      <c r="AX60">
        <f t="shared" si="10"/>
        <v>3.04365</v>
      </c>
      <c r="AY60">
        <f t="shared" si="11"/>
        <v>2.32091</v>
      </c>
      <c r="AZ60">
        <f t="shared" si="12"/>
        <v>0</v>
      </c>
      <c r="BA60">
        <f t="shared" si="13"/>
        <v>-8.38063</v>
      </c>
      <c r="BB60">
        <f t="shared" si="14"/>
        <v>0</v>
      </c>
      <c r="BC60">
        <f t="shared" si="15"/>
        <v>0</v>
      </c>
      <c r="BD60">
        <f t="shared" si="16"/>
        <v>0</v>
      </c>
      <c r="BE60">
        <f t="shared" si="17"/>
        <v>0</v>
      </c>
      <c r="BF60">
        <f t="shared" si="18"/>
        <v>2.3724099999999999</v>
      </c>
      <c r="BG60">
        <f t="shared" si="19"/>
        <v>0</v>
      </c>
      <c r="BH60">
        <f t="shared" si="20"/>
        <v>0</v>
      </c>
      <c r="BI60">
        <f t="shared" si="21"/>
        <v>0</v>
      </c>
      <c r="BJ60">
        <f t="shared" si="22"/>
        <v>0</v>
      </c>
      <c r="BK60">
        <f t="shared" si="23"/>
        <v>-1.6185</v>
      </c>
      <c r="BL60">
        <f t="shared" si="24"/>
        <v>0</v>
      </c>
      <c r="BM60">
        <f t="shared" si="25"/>
        <v>0</v>
      </c>
      <c r="BN60">
        <f t="shared" si="26"/>
        <v>0</v>
      </c>
      <c r="BO60">
        <f t="shared" si="27"/>
        <v>0</v>
      </c>
      <c r="BP60">
        <f t="shared" si="28"/>
        <v>0</v>
      </c>
      <c r="BQ60">
        <f t="shared" si="29"/>
        <v>0</v>
      </c>
      <c r="BR60">
        <f t="shared" si="30"/>
        <v>0.41188000000000002</v>
      </c>
      <c r="BS60">
        <f t="shared" si="31"/>
        <v>0</v>
      </c>
      <c r="BT60">
        <f t="shared" si="32"/>
        <v>-0.94342000000000004</v>
      </c>
      <c r="BU60">
        <f t="shared" si="33"/>
        <v>0</v>
      </c>
      <c r="BV60">
        <f t="shared" si="34"/>
        <v>0</v>
      </c>
      <c r="BX60">
        <f t="shared" si="35"/>
        <v>0</v>
      </c>
      <c r="BY60">
        <f t="shared" si="36"/>
        <v>0</v>
      </c>
      <c r="BZ60">
        <f t="shared" si="37"/>
        <v>3.4819999999999997E-2</v>
      </c>
      <c r="CA60">
        <f t="shared" si="38"/>
        <v>0</v>
      </c>
      <c r="CB60">
        <f t="shared" si="39"/>
        <v>3.9311500000000001</v>
      </c>
      <c r="CC60">
        <f t="shared" si="40"/>
        <v>0</v>
      </c>
      <c r="CD60">
        <f t="shared" si="41"/>
        <v>2.68282</v>
      </c>
      <c r="CE60">
        <f t="shared" si="42"/>
        <v>0</v>
      </c>
      <c r="CF60">
        <f t="shared" si="43"/>
        <v>1.4406000000000001</v>
      </c>
      <c r="CG60">
        <f t="shared" si="44"/>
        <v>1.6696800000000001</v>
      </c>
      <c r="CH60">
        <f t="shared" si="45"/>
        <v>-6.8267199999999999</v>
      </c>
      <c r="CI60">
        <f t="shared" si="46"/>
        <v>-5.6992099999999999</v>
      </c>
      <c r="CJ60">
        <f t="shared" si="47"/>
        <v>0</v>
      </c>
      <c r="CK60">
        <f t="shared" si="48"/>
        <v>1.76691</v>
      </c>
      <c r="CL60">
        <f t="shared" si="49"/>
        <v>0</v>
      </c>
      <c r="CM60">
        <f t="shared" si="50"/>
        <v>0</v>
      </c>
      <c r="CN60">
        <f t="shared" si="51"/>
        <v>0</v>
      </c>
      <c r="CO60">
        <f t="shared" si="52"/>
        <v>0</v>
      </c>
      <c r="CP60">
        <f t="shared" si="53"/>
        <v>-6.31121</v>
      </c>
      <c r="CQ60">
        <f t="shared" si="54"/>
        <v>0</v>
      </c>
      <c r="CR60">
        <f t="shared" si="55"/>
        <v>0</v>
      </c>
      <c r="CS60">
        <f t="shared" si="56"/>
        <v>0</v>
      </c>
      <c r="CT60">
        <f t="shared" si="57"/>
        <v>0</v>
      </c>
      <c r="CU60">
        <f t="shared" si="58"/>
        <v>-3.2980499999999999</v>
      </c>
      <c r="CV60">
        <f t="shared" si="59"/>
        <v>0</v>
      </c>
      <c r="CW60">
        <f t="shared" si="60"/>
        <v>0</v>
      </c>
      <c r="CX60">
        <f t="shared" si="61"/>
        <v>0</v>
      </c>
      <c r="CY60">
        <f t="shared" si="62"/>
        <v>0</v>
      </c>
      <c r="CZ60">
        <f t="shared" si="63"/>
        <v>0</v>
      </c>
      <c r="DA60">
        <f t="shared" si="64"/>
        <v>0</v>
      </c>
      <c r="DB60">
        <f t="shared" si="65"/>
        <v>-1.9593400000000001</v>
      </c>
      <c r="DC60">
        <f t="shared" si="66"/>
        <v>0</v>
      </c>
      <c r="DD60">
        <f t="shared" si="67"/>
        <v>-8.2606599999999997</v>
      </c>
      <c r="DE60">
        <f t="shared" si="68"/>
        <v>0</v>
      </c>
      <c r="DF60">
        <f t="shared" si="69"/>
        <v>0</v>
      </c>
    </row>
    <row r="61" spans="1:110" x14ac:dyDescent="0.25">
      <c r="A61" s="4">
        <f>raw!$A61:$A61</f>
        <v>43370</v>
      </c>
      <c r="B61" s="6" t="str">
        <f>raw!$B61:$B61</f>
        <v>0002-0034</v>
      </c>
      <c r="D61" t="str">
        <f>IF(score!$C61=".",".",IF(score!$C61=0,"1",IF(score!$C61=25,"0",IF(score!$C61=50,"0",IF(score!$C61=75,"0",IF(score!$C61=100,"0"))))))</f>
        <v>0</v>
      </c>
      <c r="E61" t="str">
        <f>IF(score!$C61=".",".",IF(score!$C61=0,"0",IF(score!$C61=25,"1",IF(score!$C61=50,"0",IF(score!$C61=75,"0",IF(score!$C61=100,"0"))))))</f>
        <v>1</v>
      </c>
      <c r="F61" t="str">
        <f>IF(score!$C61=".",".",IF(score!$C61=0,"0",IF(score!$C61=25,"0",IF(score!$C61=50,"1",IF(score!$C61=75,"0",IF(score!$C61=100,"0"))))))</f>
        <v>0</v>
      </c>
      <c r="G61" t="str">
        <f>IF(score!$C61=".",".",IF(score!$C61=0,"0",IF(score!$C61=25,"0",IF(score!$C61=50,"0",IF(score!$C61=75,"1",IF(score!$C61=100,"0"))))))</f>
        <v>0</v>
      </c>
      <c r="H61" t="str">
        <f>IF(score!$D61=".",".",IF(score!$D61=0,"1",IF(score!$D61=50,"0",IF(score!$D61=100,"0"))))</f>
        <v>0</v>
      </c>
      <c r="I61" t="str">
        <f>IF(score!$D61=".",".",IF(score!$D61=0,"0",IF(score!$D61=50,"1",IF(score!$D61=100,"0"))))</f>
        <v>0</v>
      </c>
      <c r="J61" t="str">
        <f>IF(score!$E61=".",".",IF(score!$E61=0,"1",IF(score!$E61=50,"0",IF(score!$E61=100,"0"))))</f>
        <v>0</v>
      </c>
      <c r="K61" t="str">
        <f>IF(score!$E61=".",".",IF(score!$E61=0,"0",IF(score!$E61=50,"1",IF(score!$E61=100,"0"))))</f>
        <v>0</v>
      </c>
      <c r="L61" t="str">
        <f>IF(score!$F61=".",".",IF(score!$F61=0,"1",IF(score!$F61=100,"0")))</f>
        <v>1</v>
      </c>
      <c r="M61" t="str">
        <f>IF(score!$G61=".",".",IF(score!$G61=0,"1",IF(score!$G61=100,"0")))</f>
        <v>1</v>
      </c>
      <c r="N61" t="str">
        <f>IF(score!$H61=".",".",IF(score!$H61=0,"1",IF(score!$H61=100,"0")))</f>
        <v>1</v>
      </c>
      <c r="O61" t="str">
        <f>IF(score!$I61=".",".",IF(score!$I61=0,"1",IF(score!$I61=50,"0",IF(score!$I61=100,"0"))))</f>
        <v>1</v>
      </c>
      <c r="P61" t="str">
        <f>IF(score!$J61=".",".",IF(score!$J61=0,"1",IF(score!$J61=25,"0",IF(score!$J61=50,"0",IF(score!$J61=75,"0",IF(score!$J61=100,"0"))))))</f>
        <v>0</v>
      </c>
      <c r="Q61" t="str">
        <f>IF(score!$J61=".",".",IF(score!$J61=0,"0",IF(score!$J61=25,"1",IF(score!$J61=50,"0",IF(score!$J61=75,"0",IF(score!$J61=100,"0"))))))</f>
        <v>0</v>
      </c>
      <c r="R61" t="str">
        <f>IF(score!$J61=".",".",IF(score!$J61=0,"0",IF(score!$J61=25,"0",IF(score!$J61=50,"1",IF(score!$J61=75,"0",IF(score!$J61=100,"0"))))))</f>
        <v>1</v>
      </c>
      <c r="S61" t="str">
        <f>IF(score!$J61=".",".",IF(score!$J61=0,"0",IF(score!$J61=25,"0",IF(score!$J61=50,"0",IF(score!$J61=75,"1",IF(score!$J61=100,"0"))))))</f>
        <v>0</v>
      </c>
      <c r="T61" t="str">
        <f>IF(score!$K61=".",".",IF(score!$K61=0,"1",IF(score!$K61=20,"0",IF(score!$K61=40,"0",IF(score!$K61=60,"0",IF(score!$K61=80,"0",IF(score!$K61=100,"0")))))))</f>
        <v>0</v>
      </c>
      <c r="U61" t="str">
        <f>IF(score!$K61=".",".",IF(score!$K61=0,"0",IF(score!$K61=20,"1",IF(score!$K61=40,"0",IF(score!$K61=60,"0",IF(score!$K61=80,"0",IF(score!$K61=100,"0")))))))</f>
        <v>0</v>
      </c>
      <c r="V61" t="str">
        <f>IF(score!$K61=".",".",IF(score!$K61=0,"0",IF(score!$K61=20,"0",IF(score!$K61=40,"1",IF(score!$K61=60,"0",IF(score!$K61=80,"0",IF(score!$K61=100,"0")))))))</f>
        <v>0</v>
      </c>
      <c r="W61" t="str">
        <f>IF(score!$K61=".",".",IF(score!$K61=0,"0",IF(score!$K61=20,"0",IF(score!$K61=40,"0",IF(score!$K61=60,"1",IF(score!$K61=80,"0",IF(score!$K61=100,"0")))))))</f>
        <v>0</v>
      </c>
      <c r="X61" t="str">
        <f>IF(score!$K61=".",".",IF(score!$K61=0,"0",IF(score!$K61=20,"0",IF(score!$K61=40,"0",IF(score!$K61=60,"0",IF(score!$K61=80,"1",IF(score!$K61=100,"0")))))))</f>
        <v>0</v>
      </c>
      <c r="Y61" t="str">
        <f>IF(score!$L61=".",".",IF(score!$L61=0,"1",IF(score!$L61=20,"0",IF(score!$L61=40,"0",IF(score!$L61=60,"0",IF(score!$L61=80,"0",IF(score!$L61=100,"0")))))))</f>
        <v>0</v>
      </c>
      <c r="Z61" t="str">
        <f>IF(score!$L61=".",".",IF(score!$L61=0,"0",IF(score!$L61=20,"1",IF(score!$L61=40,"0",IF(score!$L61=60,"0",IF(score!$L61=80,"0",IF(score!$L61=100,"0")))))))</f>
        <v>0</v>
      </c>
      <c r="AA61" t="str">
        <f>IF(score!$L61=".",".",IF(score!$L61=0,"0",IF(score!$L61=20,"0",IF(score!$L61=40,"1",IF(score!$L61=60,"0",IF(score!$L61=80,"0",IF(score!$L61=100,"0")))))))</f>
        <v>0</v>
      </c>
      <c r="AB61" t="str">
        <f>IF(score!$L61=".",".",IF(score!$L61=0,"0",IF(score!$L61=20,"0",IF(score!$L61=40,"0",IF(score!$L61=60,"1",IF(score!$L61=80,"0",IF(score!$L61=100,"0")))))))</f>
        <v>0</v>
      </c>
      <c r="AC61" t="str">
        <f>IF(score!$L61=".",".",IF(score!$L61=0,"0",IF(score!$L61=20,"0",IF(score!$L61=40,"0",IF(score!$L61=60,"0",IF(score!$L61=80,"1",IF(score!L61=100,"0")))))))</f>
        <v>0</v>
      </c>
      <c r="AD61" t="str">
        <f>IF(score!$M61=".",".",IF(score!$M61=0,"1",IF(score!$M61=20,"0",IF(score!$M61=40,"0",IF(score!$M61=60,"0",IF(score!$M61=80,"0",IF(score!$M61=100,"0")))))))</f>
        <v>0</v>
      </c>
      <c r="AE61" t="str">
        <f>IF(score!$M61=".",".",IF(score!$M61=0,"0",IF(score!$M61=20,"1",IF(score!$M61=40,"0",IF(score!$M61=60,"0",IF(score!$M61=80,"0",IF(score!$M61=100,"0")))))))</f>
        <v>0</v>
      </c>
      <c r="AF61" t="str">
        <f>IF(score!$M61=".",".",IF(score!$M61=0,"0",IF(score!$M61=20,"0",IF(score!$M61=40,"1",IF(score!$M61=60,"0",IF(score!$M61=80,"0",IF(score!$M61=100,"0")))))))</f>
        <v>0</v>
      </c>
      <c r="AG61" t="str">
        <f>IF(score!$M61=".",".",IF(score!$M61=0,"0",IF(score!$M61=20,"0",IF(score!$M61=40,"0",IF(score!$M61=60,"1",IF(score!$M61=80,"0",IF(score!$M61=100,"0")))))))</f>
        <v>1</v>
      </c>
      <c r="AH61" t="str">
        <f>IF(score!$M61=".",".",IF(score!$M61=0,"0",IF(score!$M61=20,"0",IF(score!$M61=40,"0",IF(score!$M61=60,"0",IF(score!$M61=80,"1",IF(score!$M61=100,"0")))))))</f>
        <v>0</v>
      </c>
      <c r="AI61" t="str">
        <f>IF(score!$N61=".",".",IF(score!$N61=0,"1",IF(score!$N61=25,"0",IF(score!$N61=50,"0",IF(score!$N61=75,"0",IF(score!$N61=100,"0"))))))</f>
        <v>0</v>
      </c>
      <c r="AJ61" t="str">
        <f>IF(score!$N61=".",".",IF(score!$N61=0,"0",IF(score!$N61=25,"1",IF(score!$N61=50,"0",IF(score!$N61=75,"0",IF(score!$N61=100,"0"))))))</f>
        <v>0</v>
      </c>
      <c r="AK61" t="str">
        <f>IF(score!$N61=".",".",IF(score!$N61=0,"0",IF(score!$N61=25,"0",IF(score!$N61=50,"1",IF(score!$N61=75,"0",IF(score!$N61=100,"0"))))))</f>
        <v>0</v>
      </c>
      <c r="AL61" t="str">
        <f>IF(score!$N61=".",".",IF(score!$N61=0,"0",IF(score!$N61=25,"0",IF(score!$N61=50,"0",IF(score!$N61=75,"1",IF(score!$N61=100,"0"))))))</f>
        <v>0</v>
      </c>
      <c r="AN61">
        <f t="shared" si="0"/>
        <v>0</v>
      </c>
      <c r="AO61">
        <f t="shared" si="1"/>
        <v>-5.5646100000000001</v>
      </c>
      <c r="AP61">
        <f t="shared" si="2"/>
        <v>0</v>
      </c>
      <c r="AQ61">
        <f t="shared" si="3"/>
        <v>0</v>
      </c>
      <c r="AR61">
        <f t="shared" si="4"/>
        <v>0</v>
      </c>
      <c r="AS61">
        <f t="shared" si="5"/>
        <v>0</v>
      </c>
      <c r="AT61">
        <f t="shared" si="6"/>
        <v>0</v>
      </c>
      <c r="AU61">
        <f t="shared" si="7"/>
        <v>0</v>
      </c>
      <c r="AV61">
        <f t="shared" si="8"/>
        <v>-4.6161700000000003</v>
      </c>
      <c r="AW61">
        <f t="shared" si="9"/>
        <v>-5.5174700000000003</v>
      </c>
      <c r="AX61">
        <f t="shared" si="10"/>
        <v>3.04365</v>
      </c>
      <c r="AY61">
        <f t="shared" si="11"/>
        <v>2.32091</v>
      </c>
      <c r="AZ61">
        <f t="shared" si="12"/>
        <v>0</v>
      </c>
      <c r="BA61">
        <f t="shared" si="13"/>
        <v>0</v>
      </c>
      <c r="BB61">
        <f t="shared" si="14"/>
        <v>-6.5052199999999996</v>
      </c>
      <c r="BC61">
        <f t="shared" si="15"/>
        <v>0</v>
      </c>
      <c r="BD61">
        <f t="shared" si="16"/>
        <v>0</v>
      </c>
      <c r="BE61">
        <f t="shared" si="17"/>
        <v>0</v>
      </c>
      <c r="BF61">
        <f t="shared" si="18"/>
        <v>0</v>
      </c>
      <c r="BG61">
        <f t="shared" si="19"/>
        <v>0</v>
      </c>
      <c r="BH61">
        <f t="shared" si="20"/>
        <v>0</v>
      </c>
      <c r="BI61">
        <f t="shared" si="21"/>
        <v>0</v>
      </c>
      <c r="BJ61">
        <f t="shared" si="22"/>
        <v>0</v>
      </c>
      <c r="BK61">
        <f t="shared" si="23"/>
        <v>0</v>
      </c>
      <c r="BL61">
        <f t="shared" si="24"/>
        <v>0</v>
      </c>
      <c r="BM61">
        <f t="shared" si="25"/>
        <v>0</v>
      </c>
      <c r="BN61">
        <f t="shared" si="26"/>
        <v>0</v>
      </c>
      <c r="BO61">
        <f t="shared" si="27"/>
        <v>0</v>
      </c>
      <c r="BP61">
        <f t="shared" si="28"/>
        <v>0</v>
      </c>
      <c r="BQ61">
        <f t="shared" si="29"/>
        <v>1.28044</v>
      </c>
      <c r="BR61">
        <f t="shared" si="30"/>
        <v>0</v>
      </c>
      <c r="BS61">
        <f t="shared" si="31"/>
        <v>0</v>
      </c>
      <c r="BT61">
        <f t="shared" si="32"/>
        <v>0</v>
      </c>
      <c r="BU61">
        <f t="shared" si="33"/>
        <v>0</v>
      </c>
      <c r="BV61">
        <f t="shared" si="34"/>
        <v>0</v>
      </c>
      <c r="BX61">
        <f t="shared" si="35"/>
        <v>0</v>
      </c>
      <c r="BY61">
        <f t="shared" si="36"/>
        <v>-0.16891</v>
      </c>
      <c r="BZ61">
        <f t="shared" si="37"/>
        <v>0</v>
      </c>
      <c r="CA61">
        <f t="shared" si="38"/>
        <v>0</v>
      </c>
      <c r="CB61">
        <f t="shared" si="39"/>
        <v>0</v>
      </c>
      <c r="CC61">
        <f t="shared" si="40"/>
        <v>0</v>
      </c>
      <c r="CD61">
        <f t="shared" si="41"/>
        <v>0</v>
      </c>
      <c r="CE61">
        <f t="shared" si="42"/>
        <v>0</v>
      </c>
      <c r="CF61">
        <f t="shared" si="43"/>
        <v>1.4406000000000001</v>
      </c>
      <c r="CG61">
        <f t="shared" si="44"/>
        <v>1.6696800000000001</v>
      </c>
      <c r="CH61">
        <f t="shared" si="45"/>
        <v>-6.8267199999999999</v>
      </c>
      <c r="CI61">
        <f t="shared" si="46"/>
        <v>-5.6992099999999999</v>
      </c>
      <c r="CJ61">
        <f t="shared" si="47"/>
        <v>0</v>
      </c>
      <c r="CK61">
        <f t="shared" si="48"/>
        <v>0</v>
      </c>
      <c r="CL61">
        <f t="shared" si="49"/>
        <v>1.4938400000000001</v>
      </c>
      <c r="CM61">
        <f t="shared" si="50"/>
        <v>0</v>
      </c>
      <c r="CN61">
        <f t="shared" si="51"/>
        <v>0</v>
      </c>
      <c r="CO61">
        <f t="shared" si="52"/>
        <v>0</v>
      </c>
      <c r="CP61">
        <f t="shared" si="53"/>
        <v>0</v>
      </c>
      <c r="CQ61">
        <f t="shared" si="54"/>
        <v>0</v>
      </c>
      <c r="CR61">
        <f t="shared" si="55"/>
        <v>0</v>
      </c>
      <c r="CS61">
        <f t="shared" si="56"/>
        <v>0</v>
      </c>
      <c r="CT61">
        <f t="shared" si="57"/>
        <v>0</v>
      </c>
      <c r="CU61">
        <f t="shared" si="58"/>
        <v>0</v>
      </c>
      <c r="CV61">
        <f t="shared" si="59"/>
        <v>0</v>
      </c>
      <c r="CW61">
        <f t="shared" si="60"/>
        <v>0</v>
      </c>
      <c r="CX61">
        <f t="shared" si="61"/>
        <v>0</v>
      </c>
      <c r="CY61">
        <f t="shared" si="62"/>
        <v>0</v>
      </c>
      <c r="CZ61">
        <f t="shared" si="63"/>
        <v>0</v>
      </c>
      <c r="DA61">
        <f t="shared" si="64"/>
        <v>-4.5905500000000004</v>
      </c>
      <c r="DB61">
        <f t="shared" si="65"/>
        <v>0</v>
      </c>
      <c r="DC61">
        <f t="shared" si="66"/>
        <v>0</v>
      </c>
      <c r="DD61">
        <f t="shared" si="67"/>
        <v>0</v>
      </c>
      <c r="DE61">
        <f t="shared" si="68"/>
        <v>0</v>
      </c>
      <c r="DF61">
        <f t="shared" si="69"/>
        <v>0</v>
      </c>
    </row>
    <row r="62" spans="1:110" x14ac:dyDescent="0.25">
      <c r="A62" s="4">
        <f>raw!$A62:$A62</f>
        <v>43371</v>
      </c>
      <c r="B62" s="6" t="str">
        <f>raw!$B62:$B62</f>
        <v>0002-0038</v>
      </c>
      <c r="D62" t="str">
        <f>IF(score!$C62=".",".",IF(score!$C62=0,"1",IF(score!$C62=25,"0",IF(score!$C62=50,"0",IF(score!$C62=75,"0",IF(score!$C62=100,"0"))))))</f>
        <v>0</v>
      </c>
      <c r="E62" t="str">
        <f>IF(score!$C62=".",".",IF(score!$C62=0,"0",IF(score!$C62=25,"1",IF(score!$C62=50,"0",IF(score!$C62=75,"0",IF(score!$C62=100,"0"))))))</f>
        <v>0</v>
      </c>
      <c r="F62" t="str">
        <f>IF(score!$C62=".",".",IF(score!$C62=0,"0",IF(score!$C62=25,"0",IF(score!$C62=50,"1",IF(score!$C62=75,"0",IF(score!$C62=100,"0"))))))</f>
        <v>0</v>
      </c>
      <c r="G62" t="str">
        <f>IF(score!$C62=".",".",IF(score!$C62=0,"0",IF(score!$C62=25,"0",IF(score!$C62=50,"0",IF(score!$C62=75,"1",IF(score!$C62=100,"0"))))))</f>
        <v>1</v>
      </c>
      <c r="H62" t="str">
        <f>IF(score!$D62=".",".",IF(score!$D62=0,"1",IF(score!$D62=50,"0",IF(score!$D62=100,"0"))))</f>
        <v>0</v>
      </c>
      <c r="I62" t="str">
        <f>IF(score!$D62=".",".",IF(score!$D62=0,"0",IF(score!$D62=50,"1",IF(score!$D62=100,"0"))))</f>
        <v>0</v>
      </c>
      <c r="J62" t="str">
        <f>IF(score!$E62=".",".",IF(score!$E62=0,"1",IF(score!$E62=50,"0",IF(score!$E62=100,"0"))))</f>
        <v>0</v>
      </c>
      <c r="K62" t="str">
        <f>IF(score!$E62=".",".",IF(score!$E62=0,"0",IF(score!$E62=50,"1",IF(score!$E62=100,"0"))))</f>
        <v>0</v>
      </c>
      <c r="L62" t="str">
        <f>IF(score!$F62=".",".",IF(score!$F62=0,"1",IF(score!$F62=100,"0")))</f>
        <v>0</v>
      </c>
      <c r="M62" t="str">
        <f>IF(score!$G62=".",".",IF(score!$G62=0,"1",IF(score!$G62=100,"0")))</f>
        <v>0</v>
      </c>
      <c r="N62" t="str">
        <f>IF(score!$H62=".",".",IF(score!$H62=0,"1",IF(score!$H62=100,"0")))</f>
        <v>0</v>
      </c>
      <c r="O62" t="str">
        <f>IF(score!$I62=".",".",IF(score!$I62=0,"1",IF(score!$I62=50,"0",IF(score!$I62=100,"0"))))</f>
        <v>0</v>
      </c>
      <c r="P62" t="str">
        <f>IF(score!$J62=".",".",IF(score!$J62=0,"1",IF(score!$J62=25,"0",IF(score!$J62=50,"0",IF(score!$J62=75,"0",IF(score!$J62=100,"0"))))))</f>
        <v>0</v>
      </c>
      <c r="Q62" t="str">
        <f>IF(score!$J62=".",".",IF(score!$J62=0,"0",IF(score!$J62=25,"1",IF(score!$J62=50,"0",IF(score!$J62=75,"0",IF(score!$J62=100,"0"))))))</f>
        <v>0</v>
      </c>
      <c r="R62" t="str">
        <f>IF(score!$J62=".",".",IF(score!$J62=0,"0",IF(score!$J62=25,"0",IF(score!$J62=50,"1",IF(score!$J62=75,"0",IF(score!$J62=100,"0"))))))</f>
        <v>0</v>
      </c>
      <c r="S62" t="str">
        <f>IF(score!$J62=".",".",IF(score!$J62=0,"0",IF(score!$J62=25,"0",IF(score!$J62=50,"0",IF(score!$J62=75,"1",IF(score!$J62=100,"0"))))))</f>
        <v>0</v>
      </c>
      <c r="T62" t="str">
        <f>IF(score!$K62=".",".",IF(score!$K62=0,"1",IF(score!$K62=20,"0",IF(score!$K62=40,"0",IF(score!$K62=60,"0",IF(score!$K62=80,"0",IF(score!$K62=100,"0")))))))</f>
        <v>0</v>
      </c>
      <c r="U62" t="str">
        <f>IF(score!$K62=".",".",IF(score!$K62=0,"0",IF(score!$K62=20,"1",IF(score!$K62=40,"0",IF(score!$K62=60,"0",IF(score!$K62=80,"0",IF(score!$K62=100,"0")))))))</f>
        <v>0</v>
      </c>
      <c r="V62" t="str">
        <f>IF(score!$K62=".",".",IF(score!$K62=0,"0",IF(score!$K62=20,"0",IF(score!$K62=40,"1",IF(score!$K62=60,"0",IF(score!$K62=80,"0",IF(score!$K62=100,"0")))))))</f>
        <v>0</v>
      </c>
      <c r="W62" t="str">
        <f>IF(score!$K62=".",".",IF(score!$K62=0,"0",IF(score!$K62=20,"0",IF(score!$K62=40,"0",IF(score!$K62=60,"1",IF(score!$K62=80,"0",IF(score!$K62=100,"0")))))))</f>
        <v>0</v>
      </c>
      <c r="X62" t="str">
        <f>IF(score!$K62=".",".",IF(score!$K62=0,"0",IF(score!$K62=20,"0",IF(score!$K62=40,"0",IF(score!$K62=60,"0",IF(score!$K62=80,"1",IF(score!$K62=100,"0")))))))</f>
        <v>0</v>
      </c>
      <c r="Y62" t="str">
        <f>IF(score!$L62=".",".",IF(score!$L62=0,"1",IF(score!$L62=20,"0",IF(score!$L62=40,"0",IF(score!$L62=60,"0",IF(score!$L62=80,"0",IF(score!$L62=100,"0")))))))</f>
        <v>0</v>
      </c>
      <c r="Z62" t="str">
        <f>IF(score!$L62=".",".",IF(score!$L62=0,"0",IF(score!$L62=20,"1",IF(score!$L62=40,"0",IF(score!$L62=60,"0",IF(score!$L62=80,"0",IF(score!$L62=100,"0")))))))</f>
        <v>0</v>
      </c>
      <c r="AA62" t="str">
        <f>IF(score!$L62=".",".",IF(score!$L62=0,"0",IF(score!$L62=20,"0",IF(score!$L62=40,"1",IF(score!$L62=60,"0",IF(score!$L62=80,"0",IF(score!$L62=100,"0")))))))</f>
        <v>0</v>
      </c>
      <c r="AB62" t="str">
        <f>IF(score!$L62=".",".",IF(score!$L62=0,"0",IF(score!$L62=20,"0",IF(score!$L62=40,"0",IF(score!$L62=60,"1",IF(score!$L62=80,"0",IF(score!$L62=100,"0")))))))</f>
        <v>0</v>
      </c>
      <c r="AC62" t="str">
        <f>IF(score!$L62=".",".",IF(score!$L62=0,"0",IF(score!$L62=20,"0",IF(score!$L62=40,"0",IF(score!$L62=60,"0",IF(score!$L62=80,"1",IF(score!L62=100,"0")))))))</f>
        <v>0</v>
      </c>
      <c r="AD62" t="str">
        <f>IF(score!$M62=".",".",IF(score!$M62=0,"1",IF(score!$M62=20,"0",IF(score!$M62=40,"0",IF(score!$M62=60,"0",IF(score!$M62=80,"0",IF(score!$M62=100,"0")))))))</f>
        <v>0</v>
      </c>
      <c r="AE62" t="str">
        <f>IF(score!$M62=".",".",IF(score!$M62=0,"0",IF(score!$M62=20,"1",IF(score!$M62=40,"0",IF(score!$M62=60,"0",IF(score!$M62=80,"0",IF(score!$M62=100,"0")))))))</f>
        <v>0</v>
      </c>
      <c r="AF62" t="str">
        <f>IF(score!$M62=".",".",IF(score!$M62=0,"0",IF(score!$M62=20,"0",IF(score!$M62=40,"1",IF(score!$M62=60,"0",IF(score!$M62=80,"0",IF(score!$M62=100,"0")))))))</f>
        <v>0</v>
      </c>
      <c r="AG62" t="str">
        <f>IF(score!$M62=".",".",IF(score!$M62=0,"0",IF(score!$M62=20,"0",IF(score!$M62=40,"0",IF(score!$M62=60,"1",IF(score!$M62=80,"0",IF(score!$M62=100,"0")))))))</f>
        <v>0</v>
      </c>
      <c r="AH62" t="str">
        <f>IF(score!$M62=".",".",IF(score!$M62=0,"0",IF(score!$M62=20,"0",IF(score!$M62=40,"0",IF(score!$M62=60,"0",IF(score!$M62=80,"1",IF(score!$M62=100,"0")))))))</f>
        <v>0</v>
      </c>
      <c r="AI62" t="str">
        <f>IF(score!$N62=".",".",IF(score!$N62=0,"1",IF(score!$N62=25,"0",IF(score!$N62=50,"0",IF(score!$N62=75,"0",IF(score!$N62=100,"0"))))))</f>
        <v>0</v>
      </c>
      <c r="AJ62" t="str">
        <f>IF(score!$N62=".",".",IF(score!$N62=0,"0",IF(score!$N62=25,"1",IF(score!$N62=50,"0",IF(score!$N62=75,"0",IF(score!$N62=100,"0"))))))</f>
        <v>0</v>
      </c>
      <c r="AK62" t="str">
        <f>IF(score!$N62=".",".",IF(score!$N62=0,"0",IF(score!$N62=25,"0",IF(score!$N62=50,"1",IF(score!$N62=75,"0",IF(score!$N62=100,"0"))))))</f>
        <v>0</v>
      </c>
      <c r="AL62" t="str">
        <f>IF(score!$N62=".",".",IF(score!$N62=0,"0",IF(score!$N62=25,"0",IF(score!$N62=50,"0",IF(score!$N62=75,"1",IF(score!$N62=100,"0"))))))</f>
        <v>0</v>
      </c>
      <c r="AN62">
        <f t="shared" si="0"/>
        <v>0</v>
      </c>
      <c r="AO62">
        <f t="shared" si="1"/>
        <v>0</v>
      </c>
      <c r="AP62">
        <f t="shared" si="2"/>
        <v>0</v>
      </c>
      <c r="AQ62">
        <f t="shared" si="3"/>
        <v>-1.3187199999999999</v>
      </c>
      <c r="AR62">
        <f t="shared" si="4"/>
        <v>0</v>
      </c>
      <c r="AS62">
        <f t="shared" si="5"/>
        <v>0</v>
      </c>
      <c r="AT62">
        <f t="shared" si="6"/>
        <v>0</v>
      </c>
      <c r="AU62">
        <f t="shared" si="7"/>
        <v>0</v>
      </c>
      <c r="AV62">
        <f t="shared" si="8"/>
        <v>0</v>
      </c>
      <c r="AW62">
        <f t="shared" si="9"/>
        <v>0</v>
      </c>
      <c r="AX62">
        <f t="shared" si="10"/>
        <v>0</v>
      </c>
      <c r="AY62">
        <f t="shared" si="11"/>
        <v>0</v>
      </c>
      <c r="AZ62">
        <f t="shared" si="12"/>
        <v>0</v>
      </c>
      <c r="BA62">
        <f t="shared" si="13"/>
        <v>0</v>
      </c>
      <c r="BB62">
        <f t="shared" si="14"/>
        <v>0</v>
      </c>
      <c r="BC62">
        <f t="shared" si="15"/>
        <v>0</v>
      </c>
      <c r="BD62">
        <f t="shared" si="16"/>
        <v>0</v>
      </c>
      <c r="BE62">
        <f t="shared" si="17"/>
        <v>0</v>
      </c>
      <c r="BF62">
        <f t="shared" si="18"/>
        <v>0</v>
      </c>
      <c r="BG62">
        <f t="shared" si="19"/>
        <v>0</v>
      </c>
      <c r="BH62">
        <f t="shared" si="20"/>
        <v>0</v>
      </c>
      <c r="BI62">
        <f t="shared" si="21"/>
        <v>0</v>
      </c>
      <c r="BJ62">
        <f t="shared" si="22"/>
        <v>0</v>
      </c>
      <c r="BK62">
        <f t="shared" si="23"/>
        <v>0</v>
      </c>
      <c r="BL62">
        <f t="shared" si="24"/>
        <v>0</v>
      </c>
      <c r="BM62">
        <f t="shared" si="25"/>
        <v>0</v>
      </c>
      <c r="BN62">
        <f t="shared" si="26"/>
        <v>0</v>
      </c>
      <c r="BO62">
        <f t="shared" si="27"/>
        <v>0</v>
      </c>
      <c r="BP62">
        <f t="shared" si="28"/>
        <v>0</v>
      </c>
      <c r="BQ62">
        <f t="shared" si="29"/>
        <v>0</v>
      </c>
      <c r="BR62">
        <f t="shared" si="30"/>
        <v>0</v>
      </c>
      <c r="BS62">
        <f t="shared" si="31"/>
        <v>0</v>
      </c>
      <c r="BT62">
        <f t="shared" si="32"/>
        <v>0</v>
      </c>
      <c r="BU62">
        <f t="shared" si="33"/>
        <v>0</v>
      </c>
      <c r="BV62">
        <f t="shared" si="34"/>
        <v>0</v>
      </c>
      <c r="BX62">
        <f t="shared" si="35"/>
        <v>0</v>
      </c>
      <c r="BY62">
        <f t="shared" si="36"/>
        <v>0</v>
      </c>
      <c r="BZ62">
        <f t="shared" si="37"/>
        <v>0</v>
      </c>
      <c r="CA62">
        <f t="shared" si="38"/>
        <v>-6.0639999999999999E-2</v>
      </c>
      <c r="CB62">
        <f t="shared" si="39"/>
        <v>0</v>
      </c>
      <c r="CC62">
        <f t="shared" si="40"/>
        <v>0</v>
      </c>
      <c r="CD62">
        <f t="shared" si="41"/>
        <v>0</v>
      </c>
      <c r="CE62">
        <f t="shared" si="42"/>
        <v>0</v>
      </c>
      <c r="CF62">
        <f t="shared" si="43"/>
        <v>0</v>
      </c>
      <c r="CG62">
        <f t="shared" si="44"/>
        <v>0</v>
      </c>
      <c r="CH62">
        <f t="shared" si="45"/>
        <v>0</v>
      </c>
      <c r="CI62">
        <f t="shared" si="46"/>
        <v>0</v>
      </c>
      <c r="CJ62">
        <f t="shared" si="47"/>
        <v>0</v>
      </c>
      <c r="CK62">
        <f t="shared" si="48"/>
        <v>0</v>
      </c>
      <c r="CL62">
        <f t="shared" si="49"/>
        <v>0</v>
      </c>
      <c r="CM62">
        <f t="shared" si="50"/>
        <v>0</v>
      </c>
      <c r="CN62">
        <f t="shared" si="51"/>
        <v>0</v>
      </c>
      <c r="CO62">
        <f t="shared" si="52"/>
        <v>0</v>
      </c>
      <c r="CP62">
        <f t="shared" si="53"/>
        <v>0</v>
      </c>
      <c r="CQ62">
        <f t="shared" si="54"/>
        <v>0</v>
      </c>
      <c r="CR62">
        <f t="shared" si="55"/>
        <v>0</v>
      </c>
      <c r="CS62">
        <f t="shared" si="56"/>
        <v>0</v>
      </c>
      <c r="CT62">
        <f t="shared" si="57"/>
        <v>0</v>
      </c>
      <c r="CU62">
        <f t="shared" si="58"/>
        <v>0</v>
      </c>
      <c r="CV62">
        <f t="shared" si="59"/>
        <v>0</v>
      </c>
      <c r="CW62">
        <f t="shared" si="60"/>
        <v>0</v>
      </c>
      <c r="CX62">
        <f t="shared" si="61"/>
        <v>0</v>
      </c>
      <c r="CY62">
        <f t="shared" si="62"/>
        <v>0</v>
      </c>
      <c r="CZ62">
        <f t="shared" si="63"/>
        <v>0</v>
      </c>
      <c r="DA62">
        <f t="shared" si="64"/>
        <v>0</v>
      </c>
      <c r="DB62">
        <f t="shared" si="65"/>
        <v>0</v>
      </c>
      <c r="DC62">
        <f t="shared" si="66"/>
        <v>0</v>
      </c>
      <c r="DD62">
        <f t="shared" si="67"/>
        <v>0</v>
      </c>
      <c r="DE62">
        <f t="shared" si="68"/>
        <v>0</v>
      </c>
      <c r="DF62">
        <f t="shared" si="69"/>
        <v>0</v>
      </c>
    </row>
    <row r="63" spans="1:110" x14ac:dyDescent="0.25">
      <c r="A63" s="4">
        <f>raw!$A63:$A63</f>
        <v>43371</v>
      </c>
      <c r="B63" s="6" t="str">
        <f>raw!$B63:$B63</f>
        <v>0002-0040</v>
      </c>
      <c r="D63" t="str">
        <f>IF(score!$C63=".",".",IF(score!$C63=0,"1",IF(score!$C63=25,"0",IF(score!$C63=50,"0",IF(score!$C63=75,"0",IF(score!$C63=100,"0"))))))</f>
        <v>0</v>
      </c>
      <c r="E63" t="str">
        <f>IF(score!$C63=".",".",IF(score!$C63=0,"0",IF(score!$C63=25,"1",IF(score!$C63=50,"0",IF(score!$C63=75,"0",IF(score!$C63=100,"0"))))))</f>
        <v>1</v>
      </c>
      <c r="F63" t="str">
        <f>IF(score!$C63=".",".",IF(score!$C63=0,"0",IF(score!$C63=25,"0",IF(score!$C63=50,"1",IF(score!$C63=75,"0",IF(score!$C63=100,"0"))))))</f>
        <v>0</v>
      </c>
      <c r="G63" t="str">
        <f>IF(score!$C63=".",".",IF(score!$C63=0,"0",IF(score!$C63=25,"0",IF(score!$C63=50,"0",IF(score!$C63=75,"1",IF(score!$C63=100,"0"))))))</f>
        <v>0</v>
      </c>
      <c r="H63" t="str">
        <f>IF(score!$D63=".",".",IF(score!$D63=0,"1",IF(score!$D63=50,"0",IF(score!$D63=100,"0"))))</f>
        <v>1</v>
      </c>
      <c r="I63" t="str">
        <f>IF(score!$D63=".",".",IF(score!$D63=0,"0",IF(score!$D63=50,"1",IF(score!$D63=100,"0"))))</f>
        <v>0</v>
      </c>
      <c r="J63" t="str">
        <f>IF(score!$E63=".",".",IF(score!$E63=0,"1",IF(score!$E63=50,"0",IF(score!$E63=100,"0"))))</f>
        <v>0</v>
      </c>
      <c r="K63" t="str">
        <f>IF(score!$E63=".",".",IF(score!$E63=0,"0",IF(score!$E63=50,"1",IF(score!$E63=100,"0"))))</f>
        <v>1</v>
      </c>
      <c r="L63" t="str">
        <f>IF(score!$F63=".",".",IF(score!$F63=0,"1",IF(score!$F63=100,"0")))</f>
        <v>1</v>
      </c>
      <c r="M63" t="str">
        <f>IF(score!$G63=".",".",IF(score!$G63=0,"1",IF(score!$G63=100,"0")))</f>
        <v>0</v>
      </c>
      <c r="N63" t="str">
        <f>IF(score!$H63=".",".",IF(score!$H63=0,"1",IF(score!$H63=100,"0")))</f>
        <v>0</v>
      </c>
      <c r="O63" t="str">
        <f>IF(score!$I63=".",".",IF(score!$I63=0,"1",IF(score!$I63=50,"0",IF(score!$I63=100,"0"))))</f>
        <v>0</v>
      </c>
      <c r="P63" t="str">
        <f>IF(score!$J63=".",".",IF(score!$J63=0,"1",IF(score!$J63=25,"0",IF(score!$J63=50,"0",IF(score!$J63=75,"0",IF(score!$J63=100,"0"))))))</f>
        <v>0</v>
      </c>
      <c r="Q63" t="str">
        <f>IF(score!$J63=".",".",IF(score!$J63=0,"0",IF(score!$J63=25,"1",IF(score!$J63=50,"0",IF(score!$J63=75,"0",IF(score!$J63=100,"0"))))))</f>
        <v>0</v>
      </c>
      <c r="R63" t="str">
        <f>IF(score!$J63=".",".",IF(score!$J63=0,"0",IF(score!$J63=25,"0",IF(score!$J63=50,"1",IF(score!$J63=75,"0",IF(score!$J63=100,"0"))))))</f>
        <v>1</v>
      </c>
      <c r="S63" t="str">
        <f>IF(score!$J63=".",".",IF(score!$J63=0,"0",IF(score!$J63=25,"0",IF(score!$J63=50,"0",IF(score!$J63=75,"1",IF(score!$J63=100,"0"))))))</f>
        <v>0</v>
      </c>
      <c r="T63" t="str">
        <f>IF(score!$K63=".",".",IF(score!$K63=0,"1",IF(score!$K63=20,"0",IF(score!$K63=40,"0",IF(score!$K63=60,"0",IF(score!$K63=80,"0",IF(score!$K63=100,"0")))))))</f>
        <v>0</v>
      </c>
      <c r="U63" t="str">
        <f>IF(score!$K63=".",".",IF(score!$K63=0,"0",IF(score!$K63=20,"1",IF(score!$K63=40,"0",IF(score!$K63=60,"0",IF(score!$K63=80,"0",IF(score!$K63=100,"0")))))))</f>
        <v>0</v>
      </c>
      <c r="V63" t="str">
        <f>IF(score!$K63=".",".",IF(score!$K63=0,"0",IF(score!$K63=20,"0",IF(score!$K63=40,"1",IF(score!$K63=60,"0",IF(score!$K63=80,"0",IF(score!$K63=100,"0")))))))</f>
        <v>0</v>
      </c>
      <c r="W63" t="str">
        <f>IF(score!$K63=".",".",IF(score!$K63=0,"0",IF(score!$K63=20,"0",IF(score!$K63=40,"0",IF(score!$K63=60,"1",IF(score!$K63=80,"0",IF(score!$K63=100,"0")))))))</f>
        <v>1</v>
      </c>
      <c r="X63" t="str">
        <f>IF(score!$K63=".",".",IF(score!$K63=0,"0",IF(score!$K63=20,"0",IF(score!$K63=40,"0",IF(score!$K63=60,"0",IF(score!$K63=80,"1",IF(score!$K63=100,"0")))))))</f>
        <v>0</v>
      </c>
      <c r="Y63" t="str">
        <f>IF(score!$L63=".",".",IF(score!$L63=0,"1",IF(score!$L63=20,"0",IF(score!$L63=40,"0",IF(score!$L63=60,"0",IF(score!$L63=80,"0",IF(score!$L63=100,"0")))))))</f>
        <v>0</v>
      </c>
      <c r="Z63" t="str">
        <f>IF(score!$L63=".",".",IF(score!$L63=0,"0",IF(score!$L63=20,"1",IF(score!$L63=40,"0",IF(score!$L63=60,"0",IF(score!$L63=80,"0",IF(score!$L63=100,"0")))))))</f>
        <v>1</v>
      </c>
      <c r="AA63" t="str">
        <f>IF(score!$L63=".",".",IF(score!$L63=0,"0",IF(score!$L63=20,"0",IF(score!$L63=40,"1",IF(score!$L63=60,"0",IF(score!$L63=80,"0",IF(score!$L63=100,"0")))))))</f>
        <v>0</v>
      </c>
      <c r="AB63" t="str">
        <f>IF(score!$L63=".",".",IF(score!$L63=0,"0",IF(score!$L63=20,"0",IF(score!$L63=40,"0",IF(score!$L63=60,"1",IF(score!$L63=80,"0",IF(score!$L63=100,"0")))))))</f>
        <v>0</v>
      </c>
      <c r="AC63" t="str">
        <f>IF(score!$L63=".",".",IF(score!$L63=0,"0",IF(score!$L63=20,"0",IF(score!$L63=40,"0",IF(score!$L63=60,"0",IF(score!$L63=80,"1",IF(score!L63=100,"0")))))))</f>
        <v>0</v>
      </c>
      <c r="AD63" t="str">
        <f>IF(score!$M63=".",".",IF(score!$M63=0,"1",IF(score!$M63=20,"0",IF(score!$M63=40,"0",IF(score!$M63=60,"0",IF(score!$M63=80,"0",IF(score!$M63=100,"0")))))))</f>
        <v>0</v>
      </c>
      <c r="AE63" t="str">
        <f>IF(score!$M63=".",".",IF(score!$M63=0,"0",IF(score!$M63=20,"1",IF(score!$M63=40,"0",IF(score!$M63=60,"0",IF(score!$M63=80,"0",IF(score!$M63=100,"0")))))))</f>
        <v>0</v>
      </c>
      <c r="AF63" t="str">
        <f>IF(score!$M63=".",".",IF(score!$M63=0,"0",IF(score!$M63=20,"0",IF(score!$M63=40,"1",IF(score!$M63=60,"0",IF(score!$M63=80,"0",IF(score!$M63=100,"0")))))))</f>
        <v>1</v>
      </c>
      <c r="AG63" t="str">
        <f>IF(score!$M63=".",".",IF(score!$M63=0,"0",IF(score!$M63=20,"0",IF(score!$M63=40,"0",IF(score!$M63=60,"1",IF(score!$M63=80,"0",IF(score!$M63=100,"0")))))))</f>
        <v>0</v>
      </c>
      <c r="AH63" t="str">
        <f>IF(score!$M63=".",".",IF(score!$M63=0,"0",IF(score!$M63=20,"0",IF(score!$M63=40,"0",IF(score!$M63=60,"0",IF(score!$M63=80,"1",IF(score!$M63=100,"0")))))))</f>
        <v>0</v>
      </c>
      <c r="AI63" t="str">
        <f>IF(score!$N63=".",".",IF(score!$N63=0,"1",IF(score!$N63=25,"0",IF(score!$N63=50,"0",IF(score!$N63=75,"0",IF(score!$N63=100,"0"))))))</f>
        <v>0</v>
      </c>
      <c r="AJ63" t="str">
        <f>IF(score!$N63=".",".",IF(score!$N63=0,"0",IF(score!$N63=25,"1",IF(score!$N63=50,"0",IF(score!$N63=75,"0",IF(score!$N63=100,"0"))))))</f>
        <v>0</v>
      </c>
      <c r="AK63" t="str">
        <f>IF(score!$N63=".",".",IF(score!$N63=0,"0",IF(score!$N63=25,"0",IF(score!$N63=50,"1",IF(score!$N63=75,"0",IF(score!$N63=100,"0"))))))</f>
        <v>0</v>
      </c>
      <c r="AL63" t="str">
        <f>IF(score!$N63=".",".",IF(score!$N63=0,"0",IF(score!$N63=25,"0",IF(score!$N63=50,"0",IF(score!$N63=75,"1",IF(score!$N63=100,"0"))))))</f>
        <v>0</v>
      </c>
      <c r="AN63">
        <f t="shared" si="0"/>
        <v>0</v>
      </c>
      <c r="AO63">
        <f t="shared" si="1"/>
        <v>-5.5646100000000001</v>
      </c>
      <c r="AP63">
        <f t="shared" si="2"/>
        <v>0</v>
      </c>
      <c r="AQ63">
        <f t="shared" si="3"/>
        <v>0</v>
      </c>
      <c r="AR63">
        <f t="shared" si="4"/>
        <v>-7.2321600000000004</v>
      </c>
      <c r="AS63">
        <f t="shared" si="5"/>
        <v>0</v>
      </c>
      <c r="AT63">
        <f t="shared" si="6"/>
        <v>0</v>
      </c>
      <c r="AU63">
        <f t="shared" si="7"/>
        <v>-2.7355700000000001</v>
      </c>
      <c r="AV63">
        <f t="shared" si="8"/>
        <v>-4.6161700000000003</v>
      </c>
      <c r="AW63">
        <f t="shared" si="9"/>
        <v>0</v>
      </c>
      <c r="AX63">
        <f t="shared" si="10"/>
        <v>0</v>
      </c>
      <c r="AY63">
        <f t="shared" si="11"/>
        <v>0</v>
      </c>
      <c r="AZ63">
        <f t="shared" si="12"/>
        <v>0</v>
      </c>
      <c r="BA63">
        <f t="shared" si="13"/>
        <v>0</v>
      </c>
      <c r="BB63">
        <f t="shared" si="14"/>
        <v>-6.5052199999999996</v>
      </c>
      <c r="BC63">
        <f t="shared" si="15"/>
        <v>0</v>
      </c>
      <c r="BD63">
        <f t="shared" si="16"/>
        <v>0</v>
      </c>
      <c r="BE63">
        <f t="shared" si="17"/>
        <v>0</v>
      </c>
      <c r="BF63">
        <f t="shared" si="18"/>
        <v>0</v>
      </c>
      <c r="BG63">
        <f t="shared" si="19"/>
        <v>1.3668899999999999</v>
      </c>
      <c r="BH63">
        <f t="shared" si="20"/>
        <v>0</v>
      </c>
      <c r="BI63">
        <f t="shared" si="21"/>
        <v>0</v>
      </c>
      <c r="BJ63">
        <f t="shared" si="22"/>
        <v>-2.0216799999999999</v>
      </c>
      <c r="BK63">
        <f t="shared" si="23"/>
        <v>0</v>
      </c>
      <c r="BL63">
        <f t="shared" si="24"/>
        <v>0</v>
      </c>
      <c r="BM63">
        <f t="shared" si="25"/>
        <v>0</v>
      </c>
      <c r="BN63">
        <f t="shared" si="26"/>
        <v>0</v>
      </c>
      <c r="BO63">
        <f t="shared" si="27"/>
        <v>0</v>
      </c>
      <c r="BP63">
        <f t="shared" si="28"/>
        <v>2.3424700000000001</v>
      </c>
      <c r="BQ63">
        <f t="shared" si="29"/>
        <v>0</v>
      </c>
      <c r="BR63">
        <f t="shared" si="30"/>
        <v>0</v>
      </c>
      <c r="BS63">
        <f t="shared" si="31"/>
        <v>0</v>
      </c>
      <c r="BT63">
        <f t="shared" si="32"/>
        <v>0</v>
      </c>
      <c r="BU63">
        <f t="shared" si="33"/>
        <v>0</v>
      </c>
      <c r="BV63">
        <f t="shared" si="34"/>
        <v>0</v>
      </c>
      <c r="BX63">
        <f t="shared" si="35"/>
        <v>0</v>
      </c>
      <c r="BY63">
        <f t="shared" si="36"/>
        <v>-0.16891</v>
      </c>
      <c r="BZ63">
        <f t="shared" si="37"/>
        <v>0</v>
      </c>
      <c r="CA63">
        <f t="shared" si="38"/>
        <v>0</v>
      </c>
      <c r="CB63">
        <f t="shared" si="39"/>
        <v>3.9311500000000001</v>
      </c>
      <c r="CC63">
        <f t="shared" si="40"/>
        <v>0</v>
      </c>
      <c r="CD63">
        <f t="shared" si="41"/>
        <v>0</v>
      </c>
      <c r="CE63">
        <f t="shared" si="42"/>
        <v>1.43103</v>
      </c>
      <c r="CF63">
        <f t="shared" si="43"/>
        <v>1.4406000000000001</v>
      </c>
      <c r="CG63">
        <f t="shared" si="44"/>
        <v>0</v>
      </c>
      <c r="CH63">
        <f t="shared" si="45"/>
        <v>0</v>
      </c>
      <c r="CI63">
        <f t="shared" si="46"/>
        <v>0</v>
      </c>
      <c r="CJ63">
        <f t="shared" si="47"/>
        <v>0</v>
      </c>
      <c r="CK63">
        <f t="shared" si="48"/>
        <v>0</v>
      </c>
      <c r="CL63">
        <f t="shared" si="49"/>
        <v>1.4938400000000001</v>
      </c>
      <c r="CM63">
        <f t="shared" si="50"/>
        <v>0</v>
      </c>
      <c r="CN63">
        <f t="shared" si="51"/>
        <v>0</v>
      </c>
      <c r="CO63">
        <f t="shared" si="52"/>
        <v>0</v>
      </c>
      <c r="CP63">
        <f t="shared" si="53"/>
        <v>0</v>
      </c>
      <c r="CQ63">
        <f t="shared" si="54"/>
        <v>-4.09842</v>
      </c>
      <c r="CR63">
        <f t="shared" si="55"/>
        <v>0</v>
      </c>
      <c r="CS63">
        <f t="shared" si="56"/>
        <v>0</v>
      </c>
      <c r="CT63">
        <f t="shared" si="57"/>
        <v>-4.8896199999999999</v>
      </c>
      <c r="CU63">
        <f t="shared" si="58"/>
        <v>0</v>
      </c>
      <c r="CV63">
        <f t="shared" si="59"/>
        <v>0</v>
      </c>
      <c r="CW63">
        <f t="shared" si="60"/>
        <v>0</v>
      </c>
      <c r="CX63">
        <f t="shared" si="61"/>
        <v>0</v>
      </c>
      <c r="CY63">
        <f t="shared" si="62"/>
        <v>0</v>
      </c>
      <c r="CZ63">
        <f t="shared" si="63"/>
        <v>-8.0991400000000002</v>
      </c>
      <c r="DA63">
        <f t="shared" si="64"/>
        <v>0</v>
      </c>
      <c r="DB63">
        <f t="shared" si="65"/>
        <v>0</v>
      </c>
      <c r="DC63">
        <f t="shared" si="66"/>
        <v>0</v>
      </c>
      <c r="DD63">
        <f t="shared" si="67"/>
        <v>0</v>
      </c>
      <c r="DE63">
        <f t="shared" si="68"/>
        <v>0</v>
      </c>
      <c r="DF63">
        <f t="shared" si="69"/>
        <v>0</v>
      </c>
    </row>
    <row r="64" spans="1:110" x14ac:dyDescent="0.25">
      <c r="A64" s="4">
        <f>raw!$A64:$A64</f>
        <v>43371</v>
      </c>
      <c r="B64" s="6" t="str">
        <f>raw!$B64:$B64</f>
        <v>0002-0041</v>
      </c>
      <c r="D64" t="str">
        <f>IF(score!$C64=".",".",IF(score!$C64=0,"1",IF(score!$C64=25,"0",IF(score!$C64=50,"0",IF(score!$C64=75,"0",IF(score!$C64=100,"0"))))))</f>
        <v>0</v>
      </c>
      <c r="E64" t="str">
        <f>IF(score!$C64=".",".",IF(score!$C64=0,"0",IF(score!$C64=25,"1",IF(score!$C64=50,"0",IF(score!$C64=75,"0",IF(score!$C64=100,"0"))))))</f>
        <v>0</v>
      </c>
      <c r="F64" t="str">
        <f>IF(score!$C64=".",".",IF(score!$C64=0,"0",IF(score!$C64=25,"0",IF(score!$C64=50,"1",IF(score!$C64=75,"0",IF(score!$C64=100,"0"))))))</f>
        <v>0</v>
      </c>
      <c r="G64" t="str">
        <f>IF(score!$C64=".",".",IF(score!$C64=0,"0",IF(score!$C64=25,"0",IF(score!$C64=50,"0",IF(score!$C64=75,"1",IF(score!$C64=100,"0"))))))</f>
        <v>1</v>
      </c>
      <c r="H64" t="str">
        <f>IF(score!$D64=".",".",IF(score!$D64=0,"1",IF(score!$D64=50,"0",IF(score!$D64=100,"0"))))</f>
        <v>1</v>
      </c>
      <c r="I64" t="str">
        <f>IF(score!$D64=".",".",IF(score!$D64=0,"0",IF(score!$D64=50,"1",IF(score!$D64=100,"0"))))</f>
        <v>0</v>
      </c>
      <c r="J64" t="str">
        <f>IF(score!$E64=".",".",IF(score!$E64=0,"1",IF(score!$E64=50,"0",IF(score!$E64=100,"0"))))</f>
        <v>1</v>
      </c>
      <c r="K64" t="str">
        <f>IF(score!$E64=".",".",IF(score!$E64=0,"0",IF(score!$E64=50,"1",IF(score!$E64=100,"0"))))</f>
        <v>0</v>
      </c>
      <c r="L64" t="str">
        <f>IF(score!$F64=".",".",IF(score!$F64=0,"1",IF(score!$F64=100,"0")))</f>
        <v>0</v>
      </c>
      <c r="M64" t="str">
        <f>IF(score!$G64=".",".",IF(score!$G64=0,"1",IF(score!$G64=100,"0")))</f>
        <v>1</v>
      </c>
      <c r="N64" t="str">
        <f>IF(score!$H64=".",".",IF(score!$H64=0,"1",IF(score!$H64=100,"0")))</f>
        <v>0</v>
      </c>
      <c r="O64" t="str">
        <f>IF(score!$I64=".",".",IF(score!$I64=0,"1",IF(score!$I64=50,"0",IF(score!$I64=100,"0"))))</f>
        <v>0</v>
      </c>
      <c r="P64" t="str">
        <f>IF(score!$J64=".",".",IF(score!$J64=0,"1",IF(score!$J64=25,"0",IF(score!$J64=50,"0",IF(score!$J64=75,"0",IF(score!$J64=100,"0"))))))</f>
        <v>1</v>
      </c>
      <c r="Q64" t="str">
        <f>IF(score!$J64=".",".",IF(score!$J64=0,"0",IF(score!$J64=25,"1",IF(score!$J64=50,"0",IF(score!$J64=75,"0",IF(score!$J64=100,"0"))))))</f>
        <v>0</v>
      </c>
      <c r="R64" t="str">
        <f>IF(score!$J64=".",".",IF(score!$J64=0,"0",IF(score!$J64=25,"0",IF(score!$J64=50,"1",IF(score!$J64=75,"0",IF(score!$J64=100,"0"))))))</f>
        <v>0</v>
      </c>
      <c r="S64" t="str">
        <f>IF(score!$J64=".",".",IF(score!$J64=0,"0",IF(score!$J64=25,"0",IF(score!$J64=50,"0",IF(score!$J64=75,"1",IF(score!$J64=100,"0"))))))</f>
        <v>0</v>
      </c>
      <c r="T64" t="str">
        <f>IF(score!$K64=".",".",IF(score!$K64=0,"1",IF(score!$K64=20,"0",IF(score!$K64=40,"0",IF(score!$K64=60,"0",IF(score!$K64=80,"0",IF(score!$K64=100,"0")))))))</f>
        <v>0</v>
      </c>
      <c r="U64" t="str">
        <f>IF(score!$K64=".",".",IF(score!$K64=0,"0",IF(score!$K64=20,"1",IF(score!$K64=40,"0",IF(score!$K64=60,"0",IF(score!$K64=80,"0",IF(score!$K64=100,"0")))))))</f>
        <v>0</v>
      </c>
      <c r="V64" t="str">
        <f>IF(score!$K64=".",".",IF(score!$K64=0,"0",IF(score!$K64=20,"0",IF(score!$K64=40,"1",IF(score!$K64=60,"0",IF(score!$K64=80,"0",IF(score!$K64=100,"0")))))))</f>
        <v>0</v>
      </c>
      <c r="W64" t="str">
        <f>IF(score!$K64=".",".",IF(score!$K64=0,"0",IF(score!$K64=20,"0",IF(score!$K64=40,"0",IF(score!$K64=60,"1",IF(score!$K64=80,"0",IF(score!$K64=100,"0")))))))</f>
        <v>0</v>
      </c>
      <c r="X64" t="str">
        <f>IF(score!$K64=".",".",IF(score!$K64=0,"0",IF(score!$K64=20,"0",IF(score!$K64=40,"0",IF(score!$K64=60,"0",IF(score!$K64=80,"1",IF(score!$K64=100,"0")))))))</f>
        <v>0</v>
      </c>
      <c r="Y64" t="str">
        <f>IF(score!$L64=".",".",IF(score!$L64=0,"1",IF(score!$L64=20,"0",IF(score!$L64=40,"0",IF(score!$L64=60,"0",IF(score!$L64=80,"0",IF(score!$L64=100,"0")))))))</f>
        <v>0</v>
      </c>
      <c r="Z64" t="str">
        <f>IF(score!$L64=".",".",IF(score!$L64=0,"0",IF(score!$L64=20,"1",IF(score!$L64=40,"0",IF(score!$L64=60,"0",IF(score!$L64=80,"0",IF(score!$L64=100,"0")))))))</f>
        <v>0</v>
      </c>
      <c r="AA64" t="str">
        <f>IF(score!$L64=".",".",IF(score!$L64=0,"0",IF(score!$L64=20,"0",IF(score!$L64=40,"1",IF(score!$L64=60,"0",IF(score!$L64=80,"0",IF(score!$L64=100,"0")))))))</f>
        <v>0</v>
      </c>
      <c r="AB64" t="str">
        <f>IF(score!$L64=".",".",IF(score!$L64=0,"0",IF(score!$L64=20,"0",IF(score!$L64=40,"0",IF(score!$L64=60,"1",IF(score!$L64=80,"0",IF(score!$L64=100,"0")))))))</f>
        <v>1</v>
      </c>
      <c r="AC64" t="str">
        <f>IF(score!$L64=".",".",IF(score!$L64=0,"0",IF(score!$L64=20,"0",IF(score!$L64=40,"0",IF(score!$L64=60,"0",IF(score!$L64=80,"1",IF(score!L64=100,"0")))))))</f>
        <v>0</v>
      </c>
      <c r="AD64" t="str">
        <f>IF(score!$M64=".",".",IF(score!$M64=0,"1",IF(score!$M64=20,"0",IF(score!$M64=40,"0",IF(score!$M64=60,"0",IF(score!$M64=80,"0",IF(score!$M64=100,"0")))))))</f>
        <v>0</v>
      </c>
      <c r="AE64" t="str">
        <f>IF(score!$M64=".",".",IF(score!$M64=0,"0",IF(score!$M64=20,"1",IF(score!$M64=40,"0",IF(score!$M64=60,"0",IF(score!$M64=80,"0",IF(score!$M64=100,"0")))))))</f>
        <v>0</v>
      </c>
      <c r="AF64" t="str">
        <f>IF(score!$M64=".",".",IF(score!$M64=0,"0",IF(score!$M64=20,"0",IF(score!$M64=40,"1",IF(score!$M64=60,"0",IF(score!$M64=80,"0",IF(score!$M64=100,"0")))))))</f>
        <v>1</v>
      </c>
      <c r="AG64" t="str">
        <f>IF(score!$M64=".",".",IF(score!$M64=0,"0",IF(score!$M64=20,"0",IF(score!$M64=40,"0",IF(score!$M64=60,"1",IF(score!$M64=80,"0",IF(score!$M64=100,"0")))))))</f>
        <v>0</v>
      </c>
      <c r="AH64" t="str">
        <f>IF(score!$M64=".",".",IF(score!$M64=0,"0",IF(score!$M64=20,"0",IF(score!$M64=40,"0",IF(score!$M64=60,"0",IF(score!$M64=80,"1",IF(score!$M64=100,"0")))))))</f>
        <v>0</v>
      </c>
      <c r="AI64" t="str">
        <f>IF(score!$N64=".",".",IF(score!$N64=0,"1",IF(score!$N64=25,"0",IF(score!$N64=50,"0",IF(score!$N64=75,"0",IF(score!$N64=100,"0"))))))</f>
        <v>0</v>
      </c>
      <c r="AJ64" t="str">
        <f>IF(score!$N64=".",".",IF(score!$N64=0,"0",IF(score!$N64=25,"1",IF(score!$N64=50,"0",IF(score!$N64=75,"0",IF(score!$N64=100,"0"))))))</f>
        <v>0</v>
      </c>
      <c r="AK64" t="str">
        <f>IF(score!$N64=".",".",IF(score!$N64=0,"0",IF(score!$N64=25,"0",IF(score!$N64=50,"1",IF(score!$N64=75,"0",IF(score!$N64=100,"0"))))))</f>
        <v>1</v>
      </c>
      <c r="AL64" t="str">
        <f>IF(score!$N64=".",".",IF(score!$N64=0,"0",IF(score!$N64=25,"0",IF(score!$N64=50,"0",IF(score!$N64=75,"1",IF(score!$N64=100,"0"))))))</f>
        <v>0</v>
      </c>
      <c r="AN64">
        <f t="shared" si="0"/>
        <v>0</v>
      </c>
      <c r="AO64">
        <f t="shared" si="1"/>
        <v>0</v>
      </c>
      <c r="AP64">
        <f t="shared" si="2"/>
        <v>0</v>
      </c>
      <c r="AQ64">
        <f t="shared" si="3"/>
        <v>-1.3187199999999999</v>
      </c>
      <c r="AR64">
        <f t="shared" si="4"/>
        <v>-7.2321600000000004</v>
      </c>
      <c r="AS64">
        <f t="shared" si="5"/>
        <v>0</v>
      </c>
      <c r="AT64">
        <f t="shared" si="6"/>
        <v>-6.24397</v>
      </c>
      <c r="AU64">
        <f t="shared" si="7"/>
        <v>0</v>
      </c>
      <c r="AV64">
        <f t="shared" si="8"/>
        <v>0</v>
      </c>
      <c r="AW64">
        <f t="shared" si="9"/>
        <v>-5.5174700000000003</v>
      </c>
      <c r="AX64">
        <f t="shared" si="10"/>
        <v>0</v>
      </c>
      <c r="AY64">
        <f t="shared" si="11"/>
        <v>0</v>
      </c>
      <c r="AZ64">
        <f t="shared" si="12"/>
        <v>-11.25544</v>
      </c>
      <c r="BA64">
        <f t="shared" si="13"/>
        <v>0</v>
      </c>
      <c r="BB64">
        <f t="shared" si="14"/>
        <v>0</v>
      </c>
      <c r="BC64">
        <f t="shared" si="15"/>
        <v>0</v>
      </c>
      <c r="BD64">
        <f t="shared" si="16"/>
        <v>0</v>
      </c>
      <c r="BE64">
        <f t="shared" si="17"/>
        <v>0</v>
      </c>
      <c r="BF64">
        <f t="shared" si="18"/>
        <v>0</v>
      </c>
      <c r="BG64">
        <f t="shared" si="19"/>
        <v>0</v>
      </c>
      <c r="BH64">
        <f t="shared" si="20"/>
        <v>0</v>
      </c>
      <c r="BI64">
        <f t="shared" si="21"/>
        <v>0</v>
      </c>
      <c r="BJ64">
        <f t="shared" si="22"/>
        <v>0</v>
      </c>
      <c r="BK64">
        <f t="shared" si="23"/>
        <v>0</v>
      </c>
      <c r="BL64">
        <f t="shared" si="24"/>
        <v>-1.1438699999999999</v>
      </c>
      <c r="BM64">
        <f t="shared" si="25"/>
        <v>0</v>
      </c>
      <c r="BN64">
        <f t="shared" si="26"/>
        <v>0</v>
      </c>
      <c r="BO64">
        <f t="shared" si="27"/>
        <v>0</v>
      </c>
      <c r="BP64">
        <f t="shared" si="28"/>
        <v>2.3424700000000001</v>
      </c>
      <c r="BQ64">
        <f t="shared" si="29"/>
        <v>0</v>
      </c>
      <c r="BR64">
        <f t="shared" si="30"/>
        <v>0</v>
      </c>
      <c r="BS64">
        <f t="shared" si="31"/>
        <v>0</v>
      </c>
      <c r="BT64">
        <f t="shared" si="32"/>
        <v>0</v>
      </c>
      <c r="BU64">
        <f t="shared" si="33"/>
        <v>-0.18043000000000001</v>
      </c>
      <c r="BV64">
        <f t="shared" si="34"/>
        <v>0</v>
      </c>
      <c r="BX64">
        <f t="shared" si="35"/>
        <v>0</v>
      </c>
      <c r="BY64">
        <f t="shared" si="36"/>
        <v>0</v>
      </c>
      <c r="BZ64">
        <f t="shared" si="37"/>
        <v>0</v>
      </c>
      <c r="CA64">
        <f t="shared" si="38"/>
        <v>-6.0639999999999999E-2</v>
      </c>
      <c r="CB64">
        <f t="shared" si="39"/>
        <v>3.9311500000000001</v>
      </c>
      <c r="CC64">
        <f t="shared" si="40"/>
        <v>0</v>
      </c>
      <c r="CD64">
        <f t="shared" si="41"/>
        <v>2.68282</v>
      </c>
      <c r="CE64">
        <f t="shared" si="42"/>
        <v>0</v>
      </c>
      <c r="CF64">
        <f t="shared" si="43"/>
        <v>0</v>
      </c>
      <c r="CG64">
        <f t="shared" si="44"/>
        <v>1.6696800000000001</v>
      </c>
      <c r="CH64">
        <f t="shared" si="45"/>
        <v>0</v>
      </c>
      <c r="CI64">
        <f t="shared" si="46"/>
        <v>0</v>
      </c>
      <c r="CJ64">
        <f t="shared" si="47"/>
        <v>1.4861899999999999</v>
      </c>
      <c r="CK64">
        <f t="shared" si="48"/>
        <v>0</v>
      </c>
      <c r="CL64">
        <f t="shared" si="49"/>
        <v>0</v>
      </c>
      <c r="CM64">
        <f t="shared" si="50"/>
        <v>0</v>
      </c>
      <c r="CN64">
        <f t="shared" si="51"/>
        <v>0</v>
      </c>
      <c r="CO64">
        <f t="shared" si="52"/>
        <v>0</v>
      </c>
      <c r="CP64">
        <f t="shared" si="53"/>
        <v>0</v>
      </c>
      <c r="CQ64">
        <f t="shared" si="54"/>
        <v>0</v>
      </c>
      <c r="CR64">
        <f t="shared" si="55"/>
        <v>0</v>
      </c>
      <c r="CS64">
        <f t="shared" si="56"/>
        <v>0</v>
      </c>
      <c r="CT64">
        <f t="shared" si="57"/>
        <v>0</v>
      </c>
      <c r="CU64">
        <f t="shared" si="58"/>
        <v>0</v>
      </c>
      <c r="CV64">
        <f t="shared" si="59"/>
        <v>-1.65178</v>
      </c>
      <c r="CW64">
        <f t="shared" si="60"/>
        <v>0</v>
      </c>
      <c r="CX64">
        <f t="shared" si="61"/>
        <v>0</v>
      </c>
      <c r="CY64">
        <f t="shared" si="62"/>
        <v>0</v>
      </c>
      <c r="CZ64">
        <f t="shared" si="63"/>
        <v>-8.0991400000000002</v>
      </c>
      <c r="DA64">
        <f t="shared" si="64"/>
        <v>0</v>
      </c>
      <c r="DB64">
        <f t="shared" si="65"/>
        <v>0</v>
      </c>
      <c r="DC64">
        <f t="shared" si="66"/>
        <v>0</v>
      </c>
      <c r="DD64">
        <f t="shared" si="67"/>
        <v>0</v>
      </c>
      <c r="DE64">
        <f t="shared" si="68"/>
        <v>-5.63286</v>
      </c>
      <c r="DF64">
        <f t="shared" si="69"/>
        <v>0</v>
      </c>
    </row>
    <row r="65" spans="1:110" x14ac:dyDescent="0.25">
      <c r="A65" s="4">
        <f>raw!$A65:$A65</f>
        <v>43371</v>
      </c>
      <c r="B65" s="6" t="str">
        <f>raw!$B65:$B65</f>
        <v>0002-0043</v>
      </c>
      <c r="D65" t="str">
        <f>IF(score!$C65=".",".",IF(score!$C65=0,"1",IF(score!$C65=25,"0",IF(score!$C65=50,"0",IF(score!$C65=75,"0",IF(score!$C65=100,"0"))))))</f>
        <v>0</v>
      </c>
      <c r="E65" t="str">
        <f>IF(score!$C65=".",".",IF(score!$C65=0,"0",IF(score!$C65=25,"1",IF(score!$C65=50,"0",IF(score!$C65=75,"0",IF(score!$C65=100,"0"))))))</f>
        <v>0</v>
      </c>
      <c r="F65" t="str">
        <f>IF(score!$C65=".",".",IF(score!$C65=0,"0",IF(score!$C65=25,"0",IF(score!$C65=50,"1",IF(score!$C65=75,"0",IF(score!$C65=100,"0"))))))</f>
        <v>1</v>
      </c>
      <c r="G65" t="str">
        <f>IF(score!$C65=".",".",IF(score!$C65=0,"0",IF(score!$C65=25,"0",IF(score!$C65=50,"0",IF(score!$C65=75,"1",IF(score!$C65=100,"0"))))))</f>
        <v>0</v>
      </c>
      <c r="H65" t="str">
        <f>IF(score!$D65=".",".",IF(score!$D65=0,"1",IF(score!$D65=50,"0",IF(score!$D65=100,"0"))))</f>
        <v>0</v>
      </c>
      <c r="I65" t="str">
        <f>IF(score!$D65=".",".",IF(score!$D65=0,"0",IF(score!$D65=50,"1",IF(score!$D65=100,"0"))))</f>
        <v>1</v>
      </c>
      <c r="J65" t="str">
        <f>IF(score!$E65=".",".",IF(score!$E65=0,"1",IF(score!$E65=50,"0",IF(score!$E65=100,"0"))))</f>
        <v>0</v>
      </c>
      <c r="K65" t="str">
        <f>IF(score!$E65=".",".",IF(score!$E65=0,"0",IF(score!$E65=50,"1",IF(score!$E65=100,"0"))))</f>
        <v>1</v>
      </c>
      <c r="L65" t="str">
        <f>IF(score!$F65=".",".",IF(score!$F65=0,"1",IF(score!$F65=100,"0")))</f>
        <v>0</v>
      </c>
      <c r="M65" t="str">
        <f>IF(score!$G65=".",".",IF(score!$G65=0,"1",IF(score!$G65=100,"0")))</f>
        <v>0</v>
      </c>
      <c r="N65" t="str">
        <f>IF(score!$H65=".",".",IF(score!$H65=0,"1",IF(score!$H65=100,"0")))</f>
        <v>1</v>
      </c>
      <c r="O65" t="str">
        <f>IF(score!$I65=".",".",IF(score!$I65=0,"1",IF(score!$I65=50,"0",IF(score!$I65=100,"0"))))</f>
        <v>1</v>
      </c>
      <c r="P65" t="str">
        <f>IF(score!$J65=".",".",IF(score!$J65=0,"1",IF(score!$J65=25,"0",IF(score!$J65=50,"0",IF(score!$J65=75,"0",IF(score!$J65=100,"0"))))))</f>
        <v>0</v>
      </c>
      <c r="Q65" t="str">
        <f>IF(score!$J65=".",".",IF(score!$J65=0,"0",IF(score!$J65=25,"1",IF(score!$J65=50,"0",IF(score!$J65=75,"0",IF(score!$J65=100,"0"))))))</f>
        <v>0</v>
      </c>
      <c r="R65" t="str">
        <f>IF(score!$J65=".",".",IF(score!$J65=0,"0",IF(score!$J65=25,"0",IF(score!$J65=50,"1",IF(score!$J65=75,"0",IF(score!$J65=100,"0"))))))</f>
        <v>1</v>
      </c>
      <c r="S65" t="str">
        <f>IF(score!$J65=".",".",IF(score!$J65=0,"0",IF(score!$J65=25,"0",IF(score!$J65=50,"0",IF(score!$J65=75,"1",IF(score!$J65=100,"0"))))))</f>
        <v>0</v>
      </c>
      <c r="T65" t="str">
        <f>IF(score!$K65=".",".",IF(score!$K65=0,"1",IF(score!$K65=20,"0",IF(score!$K65=40,"0",IF(score!$K65=60,"0",IF(score!$K65=80,"0",IF(score!$K65=100,"0")))))))</f>
        <v>0</v>
      </c>
      <c r="U65" t="str">
        <f>IF(score!$K65=".",".",IF(score!$K65=0,"0",IF(score!$K65=20,"1",IF(score!$K65=40,"0",IF(score!$K65=60,"0",IF(score!$K65=80,"0",IF(score!$K65=100,"0")))))))</f>
        <v>0</v>
      </c>
      <c r="V65" t="str">
        <f>IF(score!$K65=".",".",IF(score!$K65=0,"0",IF(score!$K65=20,"0",IF(score!$K65=40,"1",IF(score!$K65=60,"0",IF(score!$K65=80,"0",IF(score!$K65=100,"0")))))))</f>
        <v>1</v>
      </c>
      <c r="W65" t="str">
        <f>IF(score!$K65=".",".",IF(score!$K65=0,"0",IF(score!$K65=20,"0",IF(score!$K65=40,"0",IF(score!$K65=60,"1",IF(score!$K65=80,"0",IF(score!$K65=100,"0")))))))</f>
        <v>0</v>
      </c>
      <c r="X65" t="str">
        <f>IF(score!$K65=".",".",IF(score!$K65=0,"0",IF(score!$K65=20,"0",IF(score!$K65=40,"0",IF(score!$K65=60,"0",IF(score!$K65=80,"1",IF(score!$K65=100,"0")))))))</f>
        <v>0</v>
      </c>
      <c r="Y65" t="str">
        <f>IF(score!$L65=".",".",IF(score!$L65=0,"1",IF(score!$L65=20,"0",IF(score!$L65=40,"0",IF(score!$L65=60,"0",IF(score!$L65=80,"0",IF(score!$L65=100,"0")))))))</f>
        <v>0</v>
      </c>
      <c r="Z65" t="str">
        <f>IF(score!$L65=".",".",IF(score!$L65=0,"0",IF(score!$L65=20,"1",IF(score!$L65=40,"0",IF(score!$L65=60,"0",IF(score!$L65=80,"0",IF(score!$L65=100,"0")))))))</f>
        <v>0</v>
      </c>
      <c r="AA65" t="str">
        <f>IF(score!$L65=".",".",IF(score!$L65=0,"0",IF(score!$L65=20,"0",IF(score!$L65=40,"1",IF(score!$L65=60,"0",IF(score!$L65=80,"0",IF(score!$L65=100,"0")))))))</f>
        <v>1</v>
      </c>
      <c r="AB65" t="str">
        <f>IF(score!$L65=".",".",IF(score!$L65=0,"0",IF(score!$L65=20,"0",IF(score!$L65=40,"0",IF(score!$L65=60,"1",IF(score!$L65=80,"0",IF(score!$L65=100,"0")))))))</f>
        <v>0</v>
      </c>
      <c r="AC65" t="str">
        <f>IF(score!$L65=".",".",IF(score!$L65=0,"0",IF(score!$L65=20,"0",IF(score!$L65=40,"0",IF(score!$L65=60,"0",IF(score!$L65=80,"1",IF(score!L65=100,"0")))))))</f>
        <v>0</v>
      </c>
      <c r="AD65" t="str">
        <f>IF(score!$M65=".",".",IF(score!$M65=0,"1",IF(score!$M65=20,"0",IF(score!$M65=40,"0",IF(score!$M65=60,"0",IF(score!$M65=80,"0",IF(score!$M65=100,"0")))))))</f>
        <v>0</v>
      </c>
      <c r="AE65" t="str">
        <f>IF(score!$M65=".",".",IF(score!$M65=0,"0",IF(score!$M65=20,"1",IF(score!$M65=40,"0",IF(score!$M65=60,"0",IF(score!$M65=80,"0",IF(score!$M65=100,"0")))))))</f>
        <v>0</v>
      </c>
      <c r="AF65" t="str">
        <f>IF(score!$M65=".",".",IF(score!$M65=0,"0",IF(score!$M65=20,"0",IF(score!$M65=40,"1",IF(score!$M65=60,"0",IF(score!$M65=80,"0",IF(score!$M65=100,"0")))))))</f>
        <v>0</v>
      </c>
      <c r="AG65" t="str">
        <f>IF(score!$M65=".",".",IF(score!$M65=0,"0",IF(score!$M65=20,"0",IF(score!$M65=40,"0",IF(score!$M65=60,"1",IF(score!$M65=80,"0",IF(score!$M65=100,"0")))))))</f>
        <v>1</v>
      </c>
      <c r="AH65" t="str">
        <f>IF(score!$M65=".",".",IF(score!$M65=0,"0",IF(score!$M65=20,"0",IF(score!$M65=40,"0",IF(score!$M65=60,"0",IF(score!$M65=80,"1",IF(score!$M65=100,"0")))))))</f>
        <v>0</v>
      </c>
      <c r="AI65" t="str">
        <f>IF(score!$N65=".",".",IF(score!$N65=0,"1",IF(score!$N65=25,"0",IF(score!$N65=50,"0",IF(score!$N65=75,"0",IF(score!$N65=100,"0"))))))</f>
        <v>0</v>
      </c>
      <c r="AJ65" t="str">
        <f>IF(score!$N65=".",".",IF(score!$N65=0,"0",IF(score!$N65=25,"1",IF(score!$N65=50,"0",IF(score!$N65=75,"0",IF(score!$N65=100,"0"))))))</f>
        <v>0</v>
      </c>
      <c r="AK65" t="str">
        <f>IF(score!$N65=".",".",IF(score!$N65=0,"0",IF(score!$N65=25,"0",IF(score!$N65=50,"1",IF(score!$N65=75,"0",IF(score!$N65=100,"0"))))))</f>
        <v>1</v>
      </c>
      <c r="AL65" t="str">
        <f>IF(score!$N65=".",".",IF(score!$N65=0,"0",IF(score!$N65=25,"0",IF(score!$N65=50,"0",IF(score!$N65=75,"1",IF(score!$N65=100,"0"))))))</f>
        <v>0</v>
      </c>
      <c r="AN65">
        <f t="shared" si="0"/>
        <v>0</v>
      </c>
      <c r="AO65">
        <f t="shared" si="1"/>
        <v>0</v>
      </c>
      <c r="AP65">
        <f t="shared" si="2"/>
        <v>-3.0239600000000002</v>
      </c>
      <c r="AQ65">
        <f t="shared" si="3"/>
        <v>0</v>
      </c>
      <c r="AR65">
        <f t="shared" si="4"/>
        <v>0</v>
      </c>
      <c r="AS65">
        <f t="shared" si="5"/>
        <v>-3.4555500000000001</v>
      </c>
      <c r="AT65">
        <f t="shared" si="6"/>
        <v>0</v>
      </c>
      <c r="AU65">
        <f t="shared" si="7"/>
        <v>-2.7355700000000001</v>
      </c>
      <c r="AV65">
        <f t="shared" si="8"/>
        <v>0</v>
      </c>
      <c r="AW65">
        <f t="shared" si="9"/>
        <v>0</v>
      </c>
      <c r="AX65">
        <f t="shared" si="10"/>
        <v>3.04365</v>
      </c>
      <c r="AY65">
        <f t="shared" si="11"/>
        <v>2.32091</v>
      </c>
      <c r="AZ65">
        <f t="shared" si="12"/>
        <v>0</v>
      </c>
      <c r="BA65">
        <f t="shared" si="13"/>
        <v>0</v>
      </c>
      <c r="BB65">
        <f t="shared" si="14"/>
        <v>-6.5052199999999996</v>
      </c>
      <c r="BC65">
        <f t="shared" si="15"/>
        <v>0</v>
      </c>
      <c r="BD65">
        <f t="shared" si="16"/>
        <v>0</v>
      </c>
      <c r="BE65">
        <f t="shared" si="17"/>
        <v>0</v>
      </c>
      <c r="BF65">
        <f t="shared" si="18"/>
        <v>2.3724099999999999</v>
      </c>
      <c r="BG65">
        <f t="shared" si="19"/>
        <v>0</v>
      </c>
      <c r="BH65">
        <f t="shared" si="20"/>
        <v>0</v>
      </c>
      <c r="BI65">
        <f t="shared" si="21"/>
        <v>0</v>
      </c>
      <c r="BJ65">
        <f t="shared" si="22"/>
        <v>0</v>
      </c>
      <c r="BK65">
        <f t="shared" si="23"/>
        <v>-1.6185</v>
      </c>
      <c r="BL65">
        <f t="shared" si="24"/>
        <v>0</v>
      </c>
      <c r="BM65">
        <f t="shared" si="25"/>
        <v>0</v>
      </c>
      <c r="BN65">
        <f t="shared" si="26"/>
        <v>0</v>
      </c>
      <c r="BO65">
        <f t="shared" si="27"/>
        <v>0</v>
      </c>
      <c r="BP65">
        <f t="shared" si="28"/>
        <v>0</v>
      </c>
      <c r="BQ65">
        <f t="shared" si="29"/>
        <v>1.28044</v>
      </c>
      <c r="BR65">
        <f t="shared" si="30"/>
        <v>0</v>
      </c>
      <c r="BS65">
        <f t="shared" si="31"/>
        <v>0</v>
      </c>
      <c r="BT65">
        <f t="shared" si="32"/>
        <v>0</v>
      </c>
      <c r="BU65">
        <f t="shared" si="33"/>
        <v>-0.18043000000000001</v>
      </c>
      <c r="BV65">
        <f t="shared" si="34"/>
        <v>0</v>
      </c>
      <c r="BX65">
        <f t="shared" si="35"/>
        <v>0</v>
      </c>
      <c r="BY65">
        <f t="shared" si="36"/>
        <v>0</v>
      </c>
      <c r="BZ65">
        <f t="shared" si="37"/>
        <v>3.4819999999999997E-2</v>
      </c>
      <c r="CA65">
        <f t="shared" si="38"/>
        <v>0</v>
      </c>
      <c r="CB65">
        <f t="shared" si="39"/>
        <v>0</v>
      </c>
      <c r="CC65">
        <f t="shared" si="40"/>
        <v>1.8684000000000001</v>
      </c>
      <c r="CD65">
        <f t="shared" si="41"/>
        <v>0</v>
      </c>
      <c r="CE65">
        <f t="shared" si="42"/>
        <v>1.43103</v>
      </c>
      <c r="CF65">
        <f t="shared" si="43"/>
        <v>0</v>
      </c>
      <c r="CG65">
        <f t="shared" si="44"/>
        <v>0</v>
      </c>
      <c r="CH65">
        <f t="shared" si="45"/>
        <v>-6.8267199999999999</v>
      </c>
      <c r="CI65">
        <f t="shared" si="46"/>
        <v>-5.6992099999999999</v>
      </c>
      <c r="CJ65">
        <f t="shared" si="47"/>
        <v>0</v>
      </c>
      <c r="CK65">
        <f t="shared" si="48"/>
        <v>0</v>
      </c>
      <c r="CL65">
        <f t="shared" si="49"/>
        <v>1.4938400000000001</v>
      </c>
      <c r="CM65">
        <f t="shared" si="50"/>
        <v>0</v>
      </c>
      <c r="CN65">
        <f t="shared" si="51"/>
        <v>0</v>
      </c>
      <c r="CO65">
        <f t="shared" si="52"/>
        <v>0</v>
      </c>
      <c r="CP65">
        <f t="shared" si="53"/>
        <v>-6.31121</v>
      </c>
      <c r="CQ65">
        <f t="shared" si="54"/>
        <v>0</v>
      </c>
      <c r="CR65">
        <f t="shared" si="55"/>
        <v>0</v>
      </c>
      <c r="CS65">
        <f t="shared" si="56"/>
        <v>0</v>
      </c>
      <c r="CT65">
        <f t="shared" si="57"/>
        <v>0</v>
      </c>
      <c r="CU65">
        <f t="shared" si="58"/>
        <v>-3.2980499999999999</v>
      </c>
      <c r="CV65">
        <f t="shared" si="59"/>
        <v>0</v>
      </c>
      <c r="CW65">
        <f t="shared" si="60"/>
        <v>0</v>
      </c>
      <c r="CX65">
        <f t="shared" si="61"/>
        <v>0</v>
      </c>
      <c r="CY65">
        <f t="shared" si="62"/>
        <v>0</v>
      </c>
      <c r="CZ65">
        <f t="shared" si="63"/>
        <v>0</v>
      </c>
      <c r="DA65">
        <f t="shared" si="64"/>
        <v>-4.5905500000000004</v>
      </c>
      <c r="DB65">
        <f t="shared" si="65"/>
        <v>0</v>
      </c>
      <c r="DC65">
        <f t="shared" si="66"/>
        <v>0</v>
      </c>
      <c r="DD65">
        <f t="shared" si="67"/>
        <v>0</v>
      </c>
      <c r="DE65">
        <f t="shared" si="68"/>
        <v>-5.63286</v>
      </c>
      <c r="DF65">
        <f t="shared" si="69"/>
        <v>0</v>
      </c>
    </row>
    <row r="66" spans="1:110" x14ac:dyDescent="0.25">
      <c r="A66" s="4">
        <f>raw!$A66:$A66</f>
        <v>43371</v>
      </c>
      <c r="B66" s="6" t="str">
        <f>raw!$B66:$B66</f>
        <v>0002-0048</v>
      </c>
      <c r="D66" t="str">
        <f>IF(score!$C66=".",".",IF(score!$C66=0,"1",IF(score!$C66=25,"0",IF(score!$C66=50,"0",IF(score!$C66=75,"0",IF(score!$C66=100,"0"))))))</f>
        <v>0</v>
      </c>
      <c r="E66" t="str">
        <f>IF(score!$C66=".",".",IF(score!$C66=0,"0",IF(score!$C66=25,"1",IF(score!$C66=50,"0",IF(score!$C66=75,"0",IF(score!$C66=100,"0"))))))</f>
        <v>1</v>
      </c>
      <c r="F66" t="str">
        <f>IF(score!$C66=".",".",IF(score!$C66=0,"0",IF(score!$C66=25,"0",IF(score!$C66=50,"1",IF(score!$C66=75,"0",IF(score!$C66=100,"0"))))))</f>
        <v>0</v>
      </c>
      <c r="G66" t="str">
        <f>IF(score!$C66=".",".",IF(score!$C66=0,"0",IF(score!$C66=25,"0",IF(score!$C66=50,"0",IF(score!$C66=75,"1",IF(score!$C66=100,"0"))))))</f>
        <v>0</v>
      </c>
      <c r="H66" t="str">
        <f>IF(score!$D66=".",".",IF(score!$D66=0,"1",IF(score!$D66=50,"0",IF(score!$D66=100,"0"))))</f>
        <v>0</v>
      </c>
      <c r="I66" t="str">
        <f>IF(score!$D66=".",".",IF(score!$D66=0,"0",IF(score!$D66=50,"1",IF(score!$D66=100,"0"))))</f>
        <v>1</v>
      </c>
      <c r="J66" t="str">
        <f>IF(score!$E66=".",".",IF(score!$E66=0,"1",IF(score!$E66=50,"0",IF(score!$E66=100,"0"))))</f>
        <v>1</v>
      </c>
      <c r="K66" t="str">
        <f>IF(score!$E66=".",".",IF(score!$E66=0,"0",IF(score!$E66=50,"1",IF(score!$E66=100,"0"))))</f>
        <v>0</v>
      </c>
      <c r="L66" t="str">
        <f>IF(score!$F66=".",".",IF(score!$F66=0,"1",IF(score!$F66=100,"0")))</f>
        <v>1</v>
      </c>
      <c r="M66" t="str">
        <f>IF(score!$G66=".",".",IF(score!$G66=0,"1",IF(score!$G66=100,"0")))</f>
        <v>0</v>
      </c>
      <c r="N66" t="str">
        <f>IF(score!$H66=".",".",IF(score!$H66=0,"1",IF(score!$H66=100,"0")))</f>
        <v>0</v>
      </c>
      <c r="O66" t="str">
        <f>IF(score!$I66=".",".",IF(score!$I66=0,"1",IF(score!$I66=50,"0",IF(score!$I66=100,"0"))))</f>
        <v>0</v>
      </c>
      <c r="P66" t="str">
        <f>IF(score!$J66=".",".",IF(score!$J66=0,"1",IF(score!$J66=25,"0",IF(score!$J66=50,"0",IF(score!$J66=75,"0",IF(score!$J66=100,"0"))))))</f>
        <v>0</v>
      </c>
      <c r="Q66" t="str">
        <f>IF(score!$J66=".",".",IF(score!$J66=0,"0",IF(score!$J66=25,"1",IF(score!$J66=50,"0",IF(score!$J66=75,"0",IF(score!$J66=100,"0"))))))</f>
        <v>0</v>
      </c>
      <c r="R66" t="str">
        <f>IF(score!$J66=".",".",IF(score!$J66=0,"0",IF(score!$J66=25,"0",IF(score!$J66=50,"1",IF(score!$J66=75,"0",IF(score!$J66=100,"0"))))))</f>
        <v>1</v>
      </c>
      <c r="S66" t="str">
        <f>IF(score!$J66=".",".",IF(score!$J66=0,"0",IF(score!$J66=25,"0",IF(score!$J66=50,"0",IF(score!$J66=75,"1",IF(score!$J66=100,"0"))))))</f>
        <v>0</v>
      </c>
      <c r="T66" t="str">
        <f>IF(score!$K66=".",".",IF(score!$K66=0,"1",IF(score!$K66=20,"0",IF(score!$K66=40,"0",IF(score!$K66=60,"0",IF(score!$K66=80,"0",IF(score!$K66=100,"0")))))))</f>
        <v>0</v>
      </c>
      <c r="U66" t="str">
        <f>IF(score!$K66=".",".",IF(score!$K66=0,"0",IF(score!$K66=20,"1",IF(score!$K66=40,"0",IF(score!$K66=60,"0",IF(score!$K66=80,"0",IF(score!$K66=100,"0")))))))</f>
        <v>0</v>
      </c>
      <c r="V66" t="str">
        <f>IF(score!$K66=".",".",IF(score!$K66=0,"0",IF(score!$K66=20,"0",IF(score!$K66=40,"1",IF(score!$K66=60,"0",IF(score!$K66=80,"0",IF(score!$K66=100,"0")))))))</f>
        <v>0</v>
      </c>
      <c r="W66" t="str">
        <f>IF(score!$K66=".",".",IF(score!$K66=0,"0",IF(score!$K66=20,"0",IF(score!$K66=40,"0",IF(score!$K66=60,"1",IF(score!$K66=80,"0",IF(score!$K66=100,"0")))))))</f>
        <v>0</v>
      </c>
      <c r="X66" t="str">
        <f>IF(score!$K66=".",".",IF(score!$K66=0,"0",IF(score!$K66=20,"0",IF(score!$K66=40,"0",IF(score!$K66=60,"0",IF(score!$K66=80,"1",IF(score!$K66=100,"0")))))))</f>
        <v>0</v>
      </c>
      <c r="Y66" t="str">
        <f>IF(score!$L66=".",".",IF(score!$L66=0,"1",IF(score!$L66=20,"0",IF(score!$L66=40,"0",IF(score!$L66=60,"0",IF(score!$L66=80,"0",IF(score!$L66=100,"0")))))))</f>
        <v>0</v>
      </c>
      <c r="Z66" t="str">
        <f>IF(score!$L66=".",".",IF(score!$L66=0,"0",IF(score!$L66=20,"1",IF(score!$L66=40,"0",IF(score!$L66=60,"0",IF(score!$L66=80,"0",IF(score!$L66=100,"0")))))))</f>
        <v>1</v>
      </c>
      <c r="AA66" t="str">
        <f>IF(score!$L66=".",".",IF(score!$L66=0,"0",IF(score!$L66=20,"0",IF(score!$L66=40,"1",IF(score!$L66=60,"0",IF(score!$L66=80,"0",IF(score!$L66=100,"0")))))))</f>
        <v>0</v>
      </c>
      <c r="AB66" t="str">
        <f>IF(score!$L66=".",".",IF(score!$L66=0,"0",IF(score!$L66=20,"0",IF(score!$L66=40,"0",IF(score!$L66=60,"1",IF(score!$L66=80,"0",IF(score!$L66=100,"0")))))))</f>
        <v>0</v>
      </c>
      <c r="AC66" t="str">
        <f>IF(score!$L66=".",".",IF(score!$L66=0,"0",IF(score!$L66=20,"0",IF(score!$L66=40,"0",IF(score!$L66=60,"0",IF(score!$L66=80,"1",IF(score!L66=100,"0")))))))</f>
        <v>0</v>
      </c>
      <c r="AD66" t="str">
        <f>IF(score!$M66=".",".",IF(score!$M66=0,"1",IF(score!$M66=20,"0",IF(score!$M66=40,"0",IF(score!$M66=60,"0",IF(score!$M66=80,"0",IF(score!$M66=100,"0")))))))</f>
        <v>0</v>
      </c>
      <c r="AE66" t="str">
        <f>IF(score!$M66=".",".",IF(score!$M66=0,"0",IF(score!$M66=20,"1",IF(score!$M66=40,"0",IF(score!$M66=60,"0",IF(score!$M66=80,"0",IF(score!$M66=100,"0")))))))</f>
        <v>0</v>
      </c>
      <c r="AF66" t="str">
        <f>IF(score!$M66=".",".",IF(score!$M66=0,"0",IF(score!$M66=20,"0",IF(score!$M66=40,"1",IF(score!$M66=60,"0",IF(score!$M66=80,"0",IF(score!$M66=100,"0")))))))</f>
        <v>0</v>
      </c>
      <c r="AG66" t="str">
        <f>IF(score!$M66=".",".",IF(score!$M66=0,"0",IF(score!$M66=20,"0",IF(score!$M66=40,"0",IF(score!$M66=60,"1",IF(score!$M66=80,"0",IF(score!$M66=100,"0")))))))</f>
        <v>1</v>
      </c>
      <c r="AH66" t="str">
        <f>IF(score!$M66=".",".",IF(score!$M66=0,"0",IF(score!$M66=20,"0",IF(score!$M66=40,"0",IF(score!$M66=60,"0",IF(score!$M66=80,"1",IF(score!$M66=100,"0")))))))</f>
        <v>0</v>
      </c>
      <c r="AI66" t="str">
        <f>IF(score!$N66=".",".",IF(score!$N66=0,"1",IF(score!$N66=25,"0",IF(score!$N66=50,"0",IF(score!$N66=75,"0",IF(score!$N66=100,"0"))))))</f>
        <v>0</v>
      </c>
      <c r="AJ66" t="str">
        <f>IF(score!$N66=".",".",IF(score!$N66=0,"0",IF(score!$N66=25,"1",IF(score!$N66=50,"0",IF(score!$N66=75,"0",IF(score!$N66=100,"0"))))))</f>
        <v>0</v>
      </c>
      <c r="AK66" t="str">
        <f>IF(score!$N66=".",".",IF(score!$N66=0,"0",IF(score!$N66=25,"0",IF(score!$N66=50,"1",IF(score!$N66=75,"0",IF(score!$N66=100,"0"))))))</f>
        <v>1</v>
      </c>
      <c r="AL66" t="str">
        <f>IF(score!$N66=".",".",IF(score!$N66=0,"0",IF(score!$N66=25,"0",IF(score!$N66=50,"0",IF(score!$N66=75,"1",IF(score!$N66=100,"0"))))))</f>
        <v>0</v>
      </c>
      <c r="AN66">
        <f t="shared" si="0"/>
        <v>0</v>
      </c>
      <c r="AO66">
        <f t="shared" si="1"/>
        <v>-5.5646100000000001</v>
      </c>
      <c r="AP66">
        <f t="shared" si="2"/>
        <v>0</v>
      </c>
      <c r="AQ66">
        <f t="shared" si="3"/>
        <v>0</v>
      </c>
      <c r="AR66">
        <f t="shared" si="4"/>
        <v>0</v>
      </c>
      <c r="AS66">
        <f t="shared" si="5"/>
        <v>-3.4555500000000001</v>
      </c>
      <c r="AT66">
        <f t="shared" si="6"/>
        <v>-6.24397</v>
      </c>
      <c r="AU66">
        <f t="shared" si="7"/>
        <v>0</v>
      </c>
      <c r="AV66">
        <f t="shared" si="8"/>
        <v>-4.6161700000000003</v>
      </c>
      <c r="AW66">
        <f t="shared" si="9"/>
        <v>0</v>
      </c>
      <c r="AX66">
        <f t="shared" si="10"/>
        <v>0</v>
      </c>
      <c r="AY66">
        <f t="shared" si="11"/>
        <v>0</v>
      </c>
      <c r="AZ66">
        <f t="shared" si="12"/>
        <v>0</v>
      </c>
      <c r="BA66">
        <f t="shared" si="13"/>
        <v>0</v>
      </c>
      <c r="BB66">
        <f t="shared" si="14"/>
        <v>-6.5052199999999996</v>
      </c>
      <c r="BC66">
        <f t="shared" si="15"/>
        <v>0</v>
      </c>
      <c r="BD66">
        <f t="shared" si="16"/>
        <v>0</v>
      </c>
      <c r="BE66">
        <f t="shared" si="17"/>
        <v>0</v>
      </c>
      <c r="BF66">
        <f t="shared" si="18"/>
        <v>0</v>
      </c>
      <c r="BG66">
        <f t="shared" si="19"/>
        <v>0</v>
      </c>
      <c r="BH66">
        <f t="shared" si="20"/>
        <v>0</v>
      </c>
      <c r="BI66">
        <f t="shared" si="21"/>
        <v>0</v>
      </c>
      <c r="BJ66">
        <f t="shared" si="22"/>
        <v>-2.0216799999999999</v>
      </c>
      <c r="BK66">
        <f t="shared" si="23"/>
        <v>0</v>
      </c>
      <c r="BL66">
        <f t="shared" si="24"/>
        <v>0</v>
      </c>
      <c r="BM66">
        <f t="shared" si="25"/>
        <v>0</v>
      </c>
      <c r="BN66">
        <f t="shared" si="26"/>
        <v>0</v>
      </c>
      <c r="BO66">
        <f t="shared" si="27"/>
        <v>0</v>
      </c>
      <c r="BP66">
        <f t="shared" si="28"/>
        <v>0</v>
      </c>
      <c r="BQ66">
        <f t="shared" si="29"/>
        <v>1.28044</v>
      </c>
      <c r="BR66">
        <f t="shared" si="30"/>
        <v>0</v>
      </c>
      <c r="BS66">
        <f t="shared" si="31"/>
        <v>0</v>
      </c>
      <c r="BT66">
        <f t="shared" si="32"/>
        <v>0</v>
      </c>
      <c r="BU66">
        <f t="shared" si="33"/>
        <v>-0.18043000000000001</v>
      </c>
      <c r="BV66">
        <f t="shared" si="34"/>
        <v>0</v>
      </c>
      <c r="BX66">
        <f t="shared" si="35"/>
        <v>0</v>
      </c>
      <c r="BY66">
        <f t="shared" si="36"/>
        <v>-0.16891</v>
      </c>
      <c r="BZ66">
        <f t="shared" si="37"/>
        <v>0</v>
      </c>
      <c r="CA66">
        <f t="shared" si="38"/>
        <v>0</v>
      </c>
      <c r="CB66">
        <f t="shared" si="39"/>
        <v>0</v>
      </c>
      <c r="CC66">
        <f t="shared" si="40"/>
        <v>1.8684000000000001</v>
      </c>
      <c r="CD66">
        <f t="shared" si="41"/>
        <v>2.68282</v>
      </c>
      <c r="CE66">
        <f t="shared" si="42"/>
        <v>0</v>
      </c>
      <c r="CF66">
        <f t="shared" si="43"/>
        <v>1.4406000000000001</v>
      </c>
      <c r="CG66">
        <f t="shared" si="44"/>
        <v>0</v>
      </c>
      <c r="CH66">
        <f t="shared" si="45"/>
        <v>0</v>
      </c>
      <c r="CI66">
        <f t="shared" si="46"/>
        <v>0</v>
      </c>
      <c r="CJ66">
        <f t="shared" si="47"/>
        <v>0</v>
      </c>
      <c r="CK66">
        <f t="shared" si="48"/>
        <v>0</v>
      </c>
      <c r="CL66">
        <f t="shared" si="49"/>
        <v>1.4938400000000001</v>
      </c>
      <c r="CM66">
        <f t="shared" si="50"/>
        <v>0</v>
      </c>
      <c r="CN66">
        <f t="shared" si="51"/>
        <v>0</v>
      </c>
      <c r="CO66">
        <f t="shared" si="52"/>
        <v>0</v>
      </c>
      <c r="CP66">
        <f t="shared" si="53"/>
        <v>0</v>
      </c>
      <c r="CQ66">
        <f t="shared" si="54"/>
        <v>0</v>
      </c>
      <c r="CR66">
        <f t="shared" si="55"/>
        <v>0</v>
      </c>
      <c r="CS66">
        <f t="shared" si="56"/>
        <v>0</v>
      </c>
      <c r="CT66">
        <f t="shared" si="57"/>
        <v>-4.8896199999999999</v>
      </c>
      <c r="CU66">
        <f t="shared" si="58"/>
        <v>0</v>
      </c>
      <c r="CV66">
        <f t="shared" si="59"/>
        <v>0</v>
      </c>
      <c r="CW66">
        <f t="shared" si="60"/>
        <v>0</v>
      </c>
      <c r="CX66">
        <f t="shared" si="61"/>
        <v>0</v>
      </c>
      <c r="CY66">
        <f t="shared" si="62"/>
        <v>0</v>
      </c>
      <c r="CZ66">
        <f t="shared" si="63"/>
        <v>0</v>
      </c>
      <c r="DA66">
        <f t="shared" si="64"/>
        <v>-4.5905500000000004</v>
      </c>
      <c r="DB66">
        <f t="shared" si="65"/>
        <v>0</v>
      </c>
      <c r="DC66">
        <f t="shared" si="66"/>
        <v>0</v>
      </c>
      <c r="DD66">
        <f t="shared" si="67"/>
        <v>0</v>
      </c>
      <c r="DE66">
        <f t="shared" si="68"/>
        <v>-5.63286</v>
      </c>
      <c r="DF66">
        <f t="shared" si="69"/>
        <v>0</v>
      </c>
    </row>
    <row r="67" spans="1:110" x14ac:dyDescent="0.25">
      <c r="A67" s="4">
        <f>raw!$A67:$A67</f>
        <v>43371</v>
      </c>
      <c r="B67" s="6" t="str">
        <f>raw!$B67:$B67</f>
        <v>0002-0049</v>
      </c>
      <c r="D67" t="str">
        <f>IF(score!$C67=".",".",IF(score!$C67=0,"1",IF(score!$C67=25,"0",IF(score!$C67=50,"0",IF(score!$C67=75,"0",IF(score!$C67=100,"0"))))))</f>
        <v>0</v>
      </c>
      <c r="E67" t="str">
        <f>IF(score!$C67=".",".",IF(score!$C67=0,"0",IF(score!$C67=25,"1",IF(score!$C67=50,"0",IF(score!$C67=75,"0",IF(score!$C67=100,"0"))))))</f>
        <v>1</v>
      </c>
      <c r="F67" t="str">
        <f>IF(score!$C67=".",".",IF(score!$C67=0,"0",IF(score!$C67=25,"0",IF(score!$C67=50,"1",IF(score!$C67=75,"0",IF(score!$C67=100,"0"))))))</f>
        <v>0</v>
      </c>
      <c r="G67" t="str">
        <f>IF(score!$C67=".",".",IF(score!$C67=0,"0",IF(score!$C67=25,"0",IF(score!$C67=50,"0",IF(score!$C67=75,"1",IF(score!$C67=100,"0"))))))</f>
        <v>0</v>
      </c>
      <c r="H67" t="str">
        <f>IF(score!$D67=".",".",IF(score!$D67=0,"1",IF(score!$D67=50,"0",IF(score!$D67=100,"0"))))</f>
        <v>0</v>
      </c>
      <c r="I67" t="str">
        <f>IF(score!$D67=".",".",IF(score!$D67=0,"0",IF(score!$D67=50,"1",IF(score!$D67=100,"0"))))</f>
        <v>1</v>
      </c>
      <c r="J67" t="str">
        <f>IF(score!$E67=".",".",IF(score!$E67=0,"1",IF(score!$E67=50,"0",IF(score!$E67=100,"0"))))</f>
        <v>0</v>
      </c>
      <c r="K67" t="str">
        <f>IF(score!$E67=".",".",IF(score!$E67=0,"0",IF(score!$E67=50,"1",IF(score!$E67=100,"0"))))</f>
        <v>1</v>
      </c>
      <c r="L67" t="str">
        <f>IF(score!$F67=".",".",IF(score!$F67=0,"1",IF(score!$F67=100,"0")))</f>
        <v>1</v>
      </c>
      <c r="M67" t="str">
        <f>IF(score!$G67=".",".",IF(score!$G67=0,"1",IF(score!$G67=100,"0")))</f>
        <v>1</v>
      </c>
      <c r="N67" t="str">
        <f>IF(score!$H67=".",".",IF(score!$H67=0,"1",IF(score!$H67=100,"0")))</f>
        <v>1</v>
      </c>
      <c r="O67" t="str">
        <f>IF(score!$I67=".",".",IF(score!$I67=0,"1",IF(score!$I67=50,"0",IF(score!$I67=100,"0"))))</f>
        <v>0</v>
      </c>
      <c r="P67" t="str">
        <f>IF(score!$J67=".",".",IF(score!$J67=0,"1",IF(score!$J67=25,"0",IF(score!$J67=50,"0",IF(score!$J67=75,"0",IF(score!$J67=100,"0"))))))</f>
        <v>0</v>
      </c>
      <c r="Q67" t="str">
        <f>IF(score!$J67=".",".",IF(score!$J67=0,"0",IF(score!$J67=25,"1",IF(score!$J67=50,"0",IF(score!$J67=75,"0",IF(score!$J67=100,"0"))))))</f>
        <v>0</v>
      </c>
      <c r="R67" t="str">
        <f>IF(score!$J67=".",".",IF(score!$J67=0,"0",IF(score!$J67=25,"0",IF(score!$J67=50,"1",IF(score!$J67=75,"0",IF(score!$J67=100,"0"))))))</f>
        <v>1</v>
      </c>
      <c r="S67" t="str">
        <f>IF(score!$J67=".",".",IF(score!$J67=0,"0",IF(score!$J67=25,"0",IF(score!$J67=50,"0",IF(score!$J67=75,"1",IF(score!$J67=100,"0"))))))</f>
        <v>0</v>
      </c>
      <c r="T67" t="str">
        <f>IF(score!$K67=".",".",IF(score!$K67=0,"1",IF(score!$K67=20,"0",IF(score!$K67=40,"0",IF(score!$K67=60,"0",IF(score!$K67=80,"0",IF(score!$K67=100,"0")))))))</f>
        <v>0</v>
      </c>
      <c r="U67" t="str">
        <f>IF(score!$K67=".",".",IF(score!$K67=0,"0",IF(score!$K67=20,"1",IF(score!$K67=40,"0",IF(score!$K67=60,"0",IF(score!$K67=80,"0",IF(score!$K67=100,"0")))))))</f>
        <v>0</v>
      </c>
      <c r="V67" t="str">
        <f>IF(score!$K67=".",".",IF(score!$K67=0,"0",IF(score!$K67=20,"0",IF(score!$K67=40,"1",IF(score!$K67=60,"0",IF(score!$K67=80,"0",IF(score!$K67=100,"0")))))))</f>
        <v>1</v>
      </c>
      <c r="W67" t="str">
        <f>IF(score!$K67=".",".",IF(score!$K67=0,"0",IF(score!$K67=20,"0",IF(score!$K67=40,"0",IF(score!$K67=60,"1",IF(score!$K67=80,"0",IF(score!$K67=100,"0")))))))</f>
        <v>0</v>
      </c>
      <c r="X67" t="str">
        <f>IF(score!$K67=".",".",IF(score!$K67=0,"0",IF(score!$K67=20,"0",IF(score!$K67=40,"0",IF(score!$K67=60,"0",IF(score!$K67=80,"1",IF(score!$K67=100,"0")))))))</f>
        <v>0</v>
      </c>
      <c r="Y67" t="str">
        <f>IF(score!$L67=".",".",IF(score!$L67=0,"1",IF(score!$L67=20,"0",IF(score!$L67=40,"0",IF(score!$L67=60,"0",IF(score!$L67=80,"0",IF(score!$L67=100,"0")))))))</f>
        <v>0</v>
      </c>
      <c r="Z67" t="str">
        <f>IF(score!$L67=".",".",IF(score!$L67=0,"0",IF(score!$L67=20,"1",IF(score!$L67=40,"0",IF(score!$L67=60,"0",IF(score!$L67=80,"0",IF(score!$L67=100,"0")))))))</f>
        <v>0</v>
      </c>
      <c r="AA67" t="str">
        <f>IF(score!$L67=".",".",IF(score!$L67=0,"0",IF(score!$L67=20,"0",IF(score!$L67=40,"1",IF(score!$L67=60,"0",IF(score!$L67=80,"0",IF(score!$L67=100,"0")))))))</f>
        <v>1</v>
      </c>
      <c r="AB67" t="str">
        <f>IF(score!$L67=".",".",IF(score!$L67=0,"0",IF(score!$L67=20,"0",IF(score!$L67=40,"0",IF(score!$L67=60,"1",IF(score!$L67=80,"0",IF(score!$L67=100,"0")))))))</f>
        <v>0</v>
      </c>
      <c r="AC67" t="str">
        <f>IF(score!$L67=".",".",IF(score!$L67=0,"0",IF(score!$L67=20,"0",IF(score!$L67=40,"0",IF(score!$L67=60,"0",IF(score!$L67=80,"1",IF(score!L67=100,"0")))))))</f>
        <v>0</v>
      </c>
      <c r="AD67" t="str">
        <f>IF(score!$M67=".",".",IF(score!$M67=0,"1",IF(score!$M67=20,"0",IF(score!$M67=40,"0",IF(score!$M67=60,"0",IF(score!$M67=80,"0",IF(score!$M67=100,"0")))))))</f>
        <v>0</v>
      </c>
      <c r="AE67" t="str">
        <f>IF(score!$M67=".",".",IF(score!$M67=0,"0",IF(score!$M67=20,"1",IF(score!$M67=40,"0",IF(score!$M67=60,"0",IF(score!$M67=80,"0",IF(score!$M67=100,"0")))))))</f>
        <v>0</v>
      </c>
      <c r="AF67" t="str">
        <f>IF(score!$M67=".",".",IF(score!$M67=0,"0",IF(score!$M67=20,"0",IF(score!$M67=40,"1",IF(score!$M67=60,"0",IF(score!$M67=80,"0",IF(score!$M67=100,"0")))))))</f>
        <v>0</v>
      </c>
      <c r="AG67" t="str">
        <f>IF(score!$M67=".",".",IF(score!$M67=0,"0",IF(score!$M67=20,"0",IF(score!$M67=40,"0",IF(score!$M67=60,"1",IF(score!$M67=80,"0",IF(score!$M67=100,"0")))))))</f>
        <v>0</v>
      </c>
      <c r="AH67" t="str">
        <f>IF(score!$M67=".",".",IF(score!$M67=0,"0",IF(score!$M67=20,"0",IF(score!$M67=40,"0",IF(score!$M67=60,"0",IF(score!$M67=80,"1",IF(score!$M67=100,"0")))))))</f>
        <v>1</v>
      </c>
      <c r="AI67" t="str">
        <f>IF(score!$N67=".",".",IF(score!$N67=0,"1",IF(score!$N67=25,"0",IF(score!$N67=50,"0",IF(score!$N67=75,"0",IF(score!$N67=100,"0"))))))</f>
        <v>0</v>
      </c>
      <c r="AJ67" t="str">
        <f>IF(score!$N67=".",".",IF(score!$N67=0,"0",IF(score!$N67=25,"1",IF(score!$N67=50,"0",IF(score!$N67=75,"0",IF(score!$N67=100,"0"))))))</f>
        <v>0</v>
      </c>
      <c r="AK67" t="str">
        <f>IF(score!$N67=".",".",IF(score!$N67=0,"0",IF(score!$N67=25,"0",IF(score!$N67=50,"1",IF(score!$N67=75,"0",IF(score!$N67=100,"0"))))))</f>
        <v>1</v>
      </c>
      <c r="AL67" t="str">
        <f>IF(score!$N67=".",".",IF(score!$N67=0,"0",IF(score!$N67=25,"0",IF(score!$N67=50,"0",IF(score!$N67=75,"1",IF(score!$N67=100,"0"))))))</f>
        <v>0</v>
      </c>
      <c r="AN67">
        <f t="shared" si="0"/>
        <v>0</v>
      </c>
      <c r="AO67">
        <f t="shared" si="1"/>
        <v>-5.5646100000000001</v>
      </c>
      <c r="AP67">
        <f t="shared" si="2"/>
        <v>0</v>
      </c>
      <c r="AQ67">
        <f t="shared" si="3"/>
        <v>0</v>
      </c>
      <c r="AR67">
        <f t="shared" si="4"/>
        <v>0</v>
      </c>
      <c r="AS67">
        <f t="shared" si="5"/>
        <v>-3.4555500000000001</v>
      </c>
      <c r="AT67">
        <f t="shared" si="6"/>
        <v>0</v>
      </c>
      <c r="AU67">
        <f t="shared" si="7"/>
        <v>-2.7355700000000001</v>
      </c>
      <c r="AV67">
        <f t="shared" si="8"/>
        <v>-4.6161700000000003</v>
      </c>
      <c r="AW67">
        <f t="shared" si="9"/>
        <v>-5.5174700000000003</v>
      </c>
      <c r="AX67">
        <f t="shared" si="10"/>
        <v>3.04365</v>
      </c>
      <c r="AY67">
        <f t="shared" si="11"/>
        <v>0</v>
      </c>
      <c r="AZ67">
        <f t="shared" si="12"/>
        <v>0</v>
      </c>
      <c r="BA67">
        <f t="shared" si="13"/>
        <v>0</v>
      </c>
      <c r="BB67">
        <f t="shared" si="14"/>
        <v>-6.5052199999999996</v>
      </c>
      <c r="BC67">
        <f t="shared" si="15"/>
        <v>0</v>
      </c>
      <c r="BD67">
        <f t="shared" si="16"/>
        <v>0</v>
      </c>
      <c r="BE67">
        <f t="shared" si="17"/>
        <v>0</v>
      </c>
      <c r="BF67">
        <f t="shared" si="18"/>
        <v>2.3724099999999999</v>
      </c>
      <c r="BG67">
        <f t="shared" si="19"/>
        <v>0</v>
      </c>
      <c r="BH67">
        <f t="shared" si="20"/>
        <v>0</v>
      </c>
      <c r="BI67">
        <f t="shared" si="21"/>
        <v>0</v>
      </c>
      <c r="BJ67">
        <f t="shared" si="22"/>
        <v>0</v>
      </c>
      <c r="BK67">
        <f t="shared" si="23"/>
        <v>-1.6185</v>
      </c>
      <c r="BL67">
        <f t="shared" si="24"/>
        <v>0</v>
      </c>
      <c r="BM67">
        <f t="shared" si="25"/>
        <v>0</v>
      </c>
      <c r="BN67">
        <f t="shared" si="26"/>
        <v>0</v>
      </c>
      <c r="BO67">
        <f t="shared" si="27"/>
        <v>0</v>
      </c>
      <c r="BP67">
        <f t="shared" si="28"/>
        <v>0</v>
      </c>
      <c r="BQ67">
        <f t="shared" si="29"/>
        <v>0</v>
      </c>
      <c r="BR67">
        <f t="shared" si="30"/>
        <v>0.41188000000000002</v>
      </c>
      <c r="BS67">
        <f t="shared" si="31"/>
        <v>0</v>
      </c>
      <c r="BT67">
        <f t="shared" si="32"/>
        <v>0</v>
      </c>
      <c r="BU67">
        <f t="shared" si="33"/>
        <v>-0.18043000000000001</v>
      </c>
      <c r="BV67">
        <f t="shared" si="34"/>
        <v>0</v>
      </c>
      <c r="BX67">
        <f t="shared" si="35"/>
        <v>0</v>
      </c>
      <c r="BY67">
        <f t="shared" si="36"/>
        <v>-0.16891</v>
      </c>
      <c r="BZ67">
        <f t="shared" si="37"/>
        <v>0</v>
      </c>
      <c r="CA67">
        <f t="shared" si="38"/>
        <v>0</v>
      </c>
      <c r="CB67">
        <f t="shared" si="39"/>
        <v>0</v>
      </c>
      <c r="CC67">
        <f t="shared" si="40"/>
        <v>1.8684000000000001</v>
      </c>
      <c r="CD67">
        <f t="shared" si="41"/>
        <v>0</v>
      </c>
      <c r="CE67">
        <f t="shared" si="42"/>
        <v>1.43103</v>
      </c>
      <c r="CF67">
        <f t="shared" si="43"/>
        <v>1.4406000000000001</v>
      </c>
      <c r="CG67">
        <f t="shared" si="44"/>
        <v>1.6696800000000001</v>
      </c>
      <c r="CH67">
        <f t="shared" si="45"/>
        <v>-6.8267199999999999</v>
      </c>
      <c r="CI67">
        <f t="shared" si="46"/>
        <v>0</v>
      </c>
      <c r="CJ67">
        <f t="shared" si="47"/>
        <v>0</v>
      </c>
      <c r="CK67">
        <f t="shared" si="48"/>
        <v>0</v>
      </c>
      <c r="CL67">
        <f t="shared" si="49"/>
        <v>1.4938400000000001</v>
      </c>
      <c r="CM67">
        <f t="shared" si="50"/>
        <v>0</v>
      </c>
      <c r="CN67">
        <f t="shared" si="51"/>
        <v>0</v>
      </c>
      <c r="CO67">
        <f t="shared" si="52"/>
        <v>0</v>
      </c>
      <c r="CP67">
        <f t="shared" si="53"/>
        <v>-6.31121</v>
      </c>
      <c r="CQ67">
        <f t="shared" si="54"/>
        <v>0</v>
      </c>
      <c r="CR67">
        <f t="shared" si="55"/>
        <v>0</v>
      </c>
      <c r="CS67">
        <f t="shared" si="56"/>
        <v>0</v>
      </c>
      <c r="CT67">
        <f t="shared" si="57"/>
        <v>0</v>
      </c>
      <c r="CU67">
        <f t="shared" si="58"/>
        <v>-3.2980499999999999</v>
      </c>
      <c r="CV67">
        <f t="shared" si="59"/>
        <v>0</v>
      </c>
      <c r="CW67">
        <f t="shared" si="60"/>
        <v>0</v>
      </c>
      <c r="CX67">
        <f t="shared" si="61"/>
        <v>0</v>
      </c>
      <c r="CY67">
        <f t="shared" si="62"/>
        <v>0</v>
      </c>
      <c r="CZ67">
        <f t="shared" si="63"/>
        <v>0</v>
      </c>
      <c r="DA67">
        <f t="shared" si="64"/>
        <v>0</v>
      </c>
      <c r="DB67">
        <f t="shared" si="65"/>
        <v>-1.9593400000000001</v>
      </c>
      <c r="DC67">
        <f t="shared" si="66"/>
        <v>0</v>
      </c>
      <c r="DD67">
        <f t="shared" si="67"/>
        <v>0</v>
      </c>
      <c r="DE67">
        <f t="shared" si="68"/>
        <v>-5.63286</v>
      </c>
      <c r="DF67">
        <f t="shared" si="69"/>
        <v>0</v>
      </c>
    </row>
    <row r="68" spans="1:110" x14ac:dyDescent="0.25">
      <c r="A68" s="4">
        <f>raw!$A68:$A68</f>
        <v>43371</v>
      </c>
      <c r="B68" s="6" t="str">
        <f>raw!$B68:$B68</f>
        <v>0002-0051</v>
      </c>
      <c r="D68" t="str">
        <f>IF(score!$C68=".",".",IF(score!$C68=0,"1",IF(score!$C68=25,"0",IF(score!$C68=50,"0",IF(score!$C68=75,"0",IF(score!$C68=100,"0"))))))</f>
        <v>0</v>
      </c>
      <c r="E68" t="str">
        <f>IF(score!$C68=".",".",IF(score!$C68=0,"0",IF(score!$C68=25,"1",IF(score!$C68=50,"0",IF(score!$C68=75,"0",IF(score!$C68=100,"0"))))))</f>
        <v>0</v>
      </c>
      <c r="F68" t="str">
        <f>IF(score!$C68=".",".",IF(score!$C68=0,"0",IF(score!$C68=25,"0",IF(score!$C68=50,"1",IF(score!$C68=75,"0",IF(score!$C68=100,"0"))))))</f>
        <v>1</v>
      </c>
      <c r="G68" t="str">
        <f>IF(score!$C68=".",".",IF(score!$C68=0,"0",IF(score!$C68=25,"0",IF(score!$C68=50,"0",IF(score!$C68=75,"1",IF(score!$C68=100,"0"))))))</f>
        <v>0</v>
      </c>
      <c r="H68" t="str">
        <f>IF(score!$D68=".",".",IF(score!$D68=0,"1",IF(score!$D68=50,"0",IF(score!$D68=100,"0"))))</f>
        <v>0</v>
      </c>
      <c r="I68" t="str">
        <f>IF(score!$D68=".",".",IF(score!$D68=0,"0",IF(score!$D68=50,"1",IF(score!$D68=100,"0"))))</f>
        <v>1</v>
      </c>
      <c r="J68" t="str">
        <f>IF(score!$E68=".",".",IF(score!$E68=0,"1",IF(score!$E68=50,"0",IF(score!$E68=100,"0"))))</f>
        <v>0</v>
      </c>
      <c r="K68" t="str">
        <f>IF(score!$E68=".",".",IF(score!$E68=0,"0",IF(score!$E68=50,"1",IF(score!$E68=100,"0"))))</f>
        <v>1</v>
      </c>
      <c r="L68" t="str">
        <f>IF(score!$F68=".",".",IF(score!$F68=0,"1",IF(score!$F68=100,"0")))</f>
        <v>1</v>
      </c>
      <c r="M68" t="str">
        <f>IF(score!$G68=".",".",IF(score!$G68=0,"1",IF(score!$G68=100,"0")))</f>
        <v>0</v>
      </c>
      <c r="N68" t="str">
        <f>IF(score!$H68=".",".",IF(score!$H68=0,"1",IF(score!$H68=100,"0")))</f>
        <v>1</v>
      </c>
      <c r="O68" t="str">
        <f>IF(score!$I68=".",".",IF(score!$I68=0,"1",IF(score!$I68=50,"0",IF(score!$I68=100,"0"))))</f>
        <v>0</v>
      </c>
      <c r="P68" t="str">
        <f>IF(score!$J68=".",".",IF(score!$J68=0,"1",IF(score!$J68=25,"0",IF(score!$J68=50,"0",IF(score!$J68=75,"0",IF(score!$J68=100,"0"))))))</f>
        <v>0</v>
      </c>
      <c r="Q68" t="str">
        <f>IF(score!$J68=".",".",IF(score!$J68=0,"0",IF(score!$J68=25,"1",IF(score!$J68=50,"0",IF(score!$J68=75,"0",IF(score!$J68=100,"0"))))))</f>
        <v>0</v>
      </c>
      <c r="R68" t="str">
        <f>IF(score!$J68=".",".",IF(score!$J68=0,"0",IF(score!$J68=25,"0",IF(score!$J68=50,"1",IF(score!$J68=75,"0",IF(score!$J68=100,"0"))))))</f>
        <v>0</v>
      </c>
      <c r="S68" t="str">
        <f>IF(score!$J68=".",".",IF(score!$J68=0,"0",IF(score!$J68=25,"0",IF(score!$J68=50,"0",IF(score!$J68=75,"1",IF(score!$J68=100,"0"))))))</f>
        <v>1</v>
      </c>
      <c r="T68" t="str">
        <f>IF(score!$K68=".",".",IF(score!$K68=0,"1",IF(score!$K68=20,"0",IF(score!$K68=40,"0",IF(score!$K68=60,"0",IF(score!$K68=80,"0",IF(score!$K68=100,"0")))))))</f>
        <v>0</v>
      </c>
      <c r="U68" t="str">
        <f>IF(score!$K68=".",".",IF(score!$K68=0,"0",IF(score!$K68=20,"1",IF(score!$K68=40,"0",IF(score!$K68=60,"0",IF(score!$K68=80,"0",IF(score!$K68=100,"0")))))))</f>
        <v>0</v>
      </c>
      <c r="V68" t="str">
        <f>IF(score!$K68=".",".",IF(score!$K68=0,"0",IF(score!$K68=20,"0",IF(score!$K68=40,"1",IF(score!$K68=60,"0",IF(score!$K68=80,"0",IF(score!$K68=100,"0")))))))</f>
        <v>0</v>
      </c>
      <c r="W68" t="str">
        <f>IF(score!$K68=".",".",IF(score!$K68=0,"0",IF(score!$K68=20,"0",IF(score!$K68=40,"0",IF(score!$K68=60,"1",IF(score!$K68=80,"0",IF(score!$K68=100,"0")))))))</f>
        <v>1</v>
      </c>
      <c r="X68" t="str">
        <f>IF(score!$K68=".",".",IF(score!$K68=0,"0",IF(score!$K68=20,"0",IF(score!$K68=40,"0",IF(score!$K68=60,"0",IF(score!$K68=80,"1",IF(score!$K68=100,"0")))))))</f>
        <v>0</v>
      </c>
      <c r="Y68" t="str">
        <f>IF(score!$L68=".",".",IF(score!$L68=0,"1",IF(score!$L68=20,"0",IF(score!$L68=40,"0",IF(score!$L68=60,"0",IF(score!$L68=80,"0",IF(score!$L68=100,"0")))))))</f>
        <v>0</v>
      </c>
      <c r="Z68" t="str">
        <f>IF(score!$L68=".",".",IF(score!$L68=0,"0",IF(score!$L68=20,"1",IF(score!$L68=40,"0",IF(score!$L68=60,"0",IF(score!$L68=80,"0",IF(score!$L68=100,"0")))))))</f>
        <v>0</v>
      </c>
      <c r="AA68" t="str">
        <f>IF(score!$L68=".",".",IF(score!$L68=0,"0",IF(score!$L68=20,"0",IF(score!$L68=40,"1",IF(score!$L68=60,"0",IF(score!$L68=80,"0",IF(score!$L68=100,"0")))))))</f>
        <v>0</v>
      </c>
      <c r="AB68" t="str">
        <f>IF(score!$L68=".",".",IF(score!$L68=0,"0",IF(score!$L68=20,"0",IF(score!$L68=40,"0",IF(score!$L68=60,"1",IF(score!$L68=80,"0",IF(score!$L68=100,"0")))))))</f>
        <v>1</v>
      </c>
      <c r="AC68" t="str">
        <f>IF(score!$L68=".",".",IF(score!$L68=0,"0",IF(score!$L68=20,"0",IF(score!$L68=40,"0",IF(score!$L68=60,"0",IF(score!$L68=80,"1",IF(score!L68=100,"0")))))))</f>
        <v>0</v>
      </c>
      <c r="AD68" t="str">
        <f>IF(score!$M68=".",".",IF(score!$M68=0,"1",IF(score!$M68=20,"0",IF(score!$M68=40,"0",IF(score!$M68=60,"0",IF(score!$M68=80,"0",IF(score!$M68=100,"0")))))))</f>
        <v>0</v>
      </c>
      <c r="AE68" t="str">
        <f>IF(score!$M68=".",".",IF(score!$M68=0,"0",IF(score!$M68=20,"1",IF(score!$M68=40,"0",IF(score!$M68=60,"0",IF(score!$M68=80,"0",IF(score!$M68=100,"0")))))))</f>
        <v>0</v>
      </c>
      <c r="AF68" t="str">
        <f>IF(score!$M68=".",".",IF(score!$M68=0,"0",IF(score!$M68=20,"0",IF(score!$M68=40,"1",IF(score!$M68=60,"0",IF(score!$M68=80,"0",IF(score!$M68=100,"0")))))))</f>
        <v>0</v>
      </c>
      <c r="AG68" t="str">
        <f>IF(score!$M68=".",".",IF(score!$M68=0,"0",IF(score!$M68=20,"0",IF(score!$M68=40,"0",IF(score!$M68=60,"1",IF(score!$M68=80,"0",IF(score!$M68=100,"0")))))))</f>
        <v>0</v>
      </c>
      <c r="AH68" t="str">
        <f>IF(score!$M68=".",".",IF(score!$M68=0,"0",IF(score!$M68=20,"0",IF(score!$M68=40,"0",IF(score!$M68=60,"0",IF(score!$M68=80,"1",IF(score!$M68=100,"0")))))))</f>
        <v>0</v>
      </c>
      <c r="AI68" t="str">
        <f>IF(score!$N68=".",".",IF(score!$N68=0,"1",IF(score!$N68=25,"0",IF(score!$N68=50,"0",IF(score!$N68=75,"0",IF(score!$N68=100,"0"))))))</f>
        <v>0</v>
      </c>
      <c r="AJ68" t="str">
        <f>IF(score!$N68=".",".",IF(score!$N68=0,"0",IF(score!$N68=25,"1",IF(score!$N68=50,"0",IF(score!$N68=75,"0",IF(score!$N68=100,"0"))))))</f>
        <v>0</v>
      </c>
      <c r="AK68" t="str">
        <f>IF(score!$N68=".",".",IF(score!$N68=0,"0",IF(score!$N68=25,"0",IF(score!$N68=50,"1",IF(score!$N68=75,"0",IF(score!$N68=100,"0"))))))</f>
        <v>0</v>
      </c>
      <c r="AL68" t="str">
        <f>IF(score!$N68=".",".",IF(score!$N68=0,"0",IF(score!$N68=25,"0",IF(score!$N68=50,"0",IF(score!$N68=75,"1",IF(score!$N68=100,"0"))))))</f>
        <v>1</v>
      </c>
      <c r="AN68">
        <f t="shared" si="0"/>
        <v>0</v>
      </c>
      <c r="AO68">
        <f t="shared" si="1"/>
        <v>0</v>
      </c>
      <c r="AP68">
        <f t="shared" si="2"/>
        <v>-3.0239600000000002</v>
      </c>
      <c r="AQ68">
        <f t="shared" si="3"/>
        <v>0</v>
      </c>
      <c r="AR68">
        <f t="shared" si="4"/>
        <v>0</v>
      </c>
      <c r="AS68">
        <f t="shared" si="5"/>
        <v>-3.4555500000000001</v>
      </c>
      <c r="AT68">
        <f t="shared" si="6"/>
        <v>0</v>
      </c>
      <c r="AU68">
        <f t="shared" si="7"/>
        <v>-2.7355700000000001</v>
      </c>
      <c r="AV68">
        <f t="shared" si="8"/>
        <v>-4.6161700000000003</v>
      </c>
      <c r="AW68">
        <f t="shared" si="9"/>
        <v>0</v>
      </c>
      <c r="AX68">
        <f t="shared" si="10"/>
        <v>3.04365</v>
      </c>
      <c r="AY68">
        <f t="shared" si="11"/>
        <v>0</v>
      </c>
      <c r="AZ68">
        <f t="shared" si="12"/>
        <v>0</v>
      </c>
      <c r="BA68">
        <f t="shared" si="13"/>
        <v>0</v>
      </c>
      <c r="BB68">
        <f t="shared" si="14"/>
        <v>0</v>
      </c>
      <c r="BC68">
        <f t="shared" si="15"/>
        <v>-3.8012999999999999</v>
      </c>
      <c r="BD68">
        <f t="shared" si="16"/>
        <v>0</v>
      </c>
      <c r="BE68">
        <f t="shared" si="17"/>
        <v>0</v>
      </c>
      <c r="BF68">
        <f t="shared" si="18"/>
        <v>0</v>
      </c>
      <c r="BG68">
        <f t="shared" si="19"/>
        <v>1.3668899999999999</v>
      </c>
      <c r="BH68">
        <f t="shared" si="20"/>
        <v>0</v>
      </c>
      <c r="BI68">
        <f t="shared" si="21"/>
        <v>0</v>
      </c>
      <c r="BJ68">
        <f t="shared" si="22"/>
        <v>0</v>
      </c>
      <c r="BK68">
        <f t="shared" si="23"/>
        <v>0</v>
      </c>
      <c r="BL68">
        <f t="shared" si="24"/>
        <v>-1.1438699999999999</v>
      </c>
      <c r="BM68">
        <f t="shared" si="25"/>
        <v>0</v>
      </c>
      <c r="BN68">
        <f t="shared" si="26"/>
        <v>0</v>
      </c>
      <c r="BO68">
        <f t="shared" si="27"/>
        <v>0</v>
      </c>
      <c r="BP68">
        <f t="shared" si="28"/>
        <v>0</v>
      </c>
      <c r="BQ68">
        <f t="shared" si="29"/>
        <v>0</v>
      </c>
      <c r="BR68">
        <f t="shared" si="30"/>
        <v>0</v>
      </c>
      <c r="BS68">
        <f t="shared" si="31"/>
        <v>0</v>
      </c>
      <c r="BT68">
        <f t="shared" si="32"/>
        <v>0</v>
      </c>
      <c r="BU68">
        <f t="shared" si="33"/>
        <v>0</v>
      </c>
      <c r="BV68">
        <f t="shared" si="34"/>
        <v>0.11038000000000001</v>
      </c>
      <c r="BX68">
        <f t="shared" si="35"/>
        <v>0</v>
      </c>
      <c r="BY68">
        <f t="shared" si="36"/>
        <v>0</v>
      </c>
      <c r="BZ68">
        <f t="shared" si="37"/>
        <v>3.4819999999999997E-2</v>
      </c>
      <c r="CA68">
        <f t="shared" si="38"/>
        <v>0</v>
      </c>
      <c r="CB68">
        <f t="shared" si="39"/>
        <v>0</v>
      </c>
      <c r="CC68">
        <f t="shared" si="40"/>
        <v>1.8684000000000001</v>
      </c>
      <c r="CD68">
        <f t="shared" si="41"/>
        <v>0</v>
      </c>
      <c r="CE68">
        <f t="shared" si="42"/>
        <v>1.43103</v>
      </c>
      <c r="CF68">
        <f t="shared" si="43"/>
        <v>1.4406000000000001</v>
      </c>
      <c r="CG68">
        <f t="shared" si="44"/>
        <v>0</v>
      </c>
      <c r="CH68">
        <f t="shared" si="45"/>
        <v>-6.8267199999999999</v>
      </c>
      <c r="CI68">
        <f t="shared" si="46"/>
        <v>0</v>
      </c>
      <c r="CJ68">
        <f t="shared" si="47"/>
        <v>0</v>
      </c>
      <c r="CK68">
        <f t="shared" si="48"/>
        <v>0</v>
      </c>
      <c r="CL68">
        <f t="shared" si="49"/>
        <v>0</v>
      </c>
      <c r="CM68">
        <f t="shared" si="50"/>
        <v>0.90383999999999998</v>
      </c>
      <c r="CN68">
        <f t="shared" si="51"/>
        <v>0</v>
      </c>
      <c r="CO68">
        <f t="shared" si="52"/>
        <v>0</v>
      </c>
      <c r="CP68">
        <f t="shared" si="53"/>
        <v>0</v>
      </c>
      <c r="CQ68">
        <f t="shared" si="54"/>
        <v>-4.09842</v>
      </c>
      <c r="CR68">
        <f t="shared" si="55"/>
        <v>0</v>
      </c>
      <c r="CS68">
        <f t="shared" si="56"/>
        <v>0</v>
      </c>
      <c r="CT68">
        <f t="shared" si="57"/>
        <v>0</v>
      </c>
      <c r="CU68">
        <f t="shared" si="58"/>
        <v>0</v>
      </c>
      <c r="CV68">
        <f t="shared" si="59"/>
        <v>-1.65178</v>
      </c>
      <c r="CW68">
        <f t="shared" si="60"/>
        <v>0</v>
      </c>
      <c r="CX68">
        <f t="shared" si="61"/>
        <v>0</v>
      </c>
      <c r="CY68">
        <f t="shared" si="62"/>
        <v>0</v>
      </c>
      <c r="CZ68">
        <f t="shared" si="63"/>
        <v>0</v>
      </c>
      <c r="DA68">
        <f t="shared" si="64"/>
        <v>0</v>
      </c>
      <c r="DB68">
        <f t="shared" si="65"/>
        <v>0</v>
      </c>
      <c r="DC68">
        <f t="shared" si="66"/>
        <v>0</v>
      </c>
      <c r="DD68">
        <f t="shared" si="67"/>
        <v>0</v>
      </c>
      <c r="DE68">
        <f t="shared" si="68"/>
        <v>0</v>
      </c>
      <c r="DF68">
        <f t="shared" si="69"/>
        <v>-3.13896</v>
      </c>
    </row>
    <row r="69" spans="1:110" x14ac:dyDescent="0.25">
      <c r="A69" s="4">
        <f>raw!$A69:$A69</f>
        <v>43371</v>
      </c>
      <c r="B69" s="6" t="str">
        <f>raw!$B69:$B69</f>
        <v>0002-0052</v>
      </c>
      <c r="D69" t="str">
        <f>IF(score!$C69=".",".",IF(score!$C69=0,"1",IF(score!$C69=25,"0",IF(score!$C69=50,"0",IF(score!$C69=75,"0",IF(score!$C69=100,"0"))))))</f>
        <v>1</v>
      </c>
      <c r="E69" t="str">
        <f>IF(score!$C69=".",".",IF(score!$C69=0,"0",IF(score!$C69=25,"1",IF(score!$C69=50,"0",IF(score!$C69=75,"0",IF(score!$C69=100,"0"))))))</f>
        <v>0</v>
      </c>
      <c r="F69" t="str">
        <f>IF(score!$C69=".",".",IF(score!$C69=0,"0",IF(score!$C69=25,"0",IF(score!$C69=50,"1",IF(score!$C69=75,"0",IF(score!$C69=100,"0"))))))</f>
        <v>0</v>
      </c>
      <c r="G69" t="str">
        <f>IF(score!$C69=".",".",IF(score!$C69=0,"0",IF(score!$C69=25,"0",IF(score!$C69=50,"0",IF(score!$C69=75,"1",IF(score!$C69=100,"0"))))))</f>
        <v>0</v>
      </c>
      <c r="H69" t="str">
        <f>IF(score!$D69=".",".",IF(score!$D69=0,"1",IF(score!$D69=50,"0",IF(score!$D69=100,"0"))))</f>
        <v>1</v>
      </c>
      <c r="I69" t="str">
        <f>IF(score!$D69=".",".",IF(score!$D69=0,"0",IF(score!$D69=50,"1",IF(score!$D69=100,"0"))))</f>
        <v>0</v>
      </c>
      <c r="J69" t="str">
        <f>IF(score!$E69=".",".",IF(score!$E69=0,"1",IF(score!$E69=50,"0",IF(score!$E69=100,"0"))))</f>
        <v>1</v>
      </c>
      <c r="K69" t="str">
        <f>IF(score!$E69=".",".",IF(score!$E69=0,"0",IF(score!$E69=50,"1",IF(score!$E69=100,"0"))))</f>
        <v>0</v>
      </c>
      <c r="L69" t="str">
        <f>IF(score!$F69=".",".",IF(score!$F69=0,"1",IF(score!$F69=100,"0")))</f>
        <v>1</v>
      </c>
      <c r="M69" t="str">
        <f>IF(score!$G69=".",".",IF(score!$G69=0,"1",IF(score!$G69=100,"0")))</f>
        <v>1</v>
      </c>
      <c r="N69" t="str">
        <f>IF(score!$H69=".",".",IF(score!$H69=0,"1",IF(score!$H69=100,"0")))</f>
        <v>1</v>
      </c>
      <c r="O69" t="str">
        <f>IF(score!$I69=".",".",IF(score!$I69=0,"1",IF(score!$I69=50,"0",IF(score!$I69=100,"0"))))</f>
        <v>1</v>
      </c>
      <c r="P69" t="str">
        <f>IF(score!$J69=".",".",IF(score!$J69=0,"1",IF(score!$J69=25,"0",IF(score!$J69=50,"0",IF(score!$J69=75,"0",IF(score!$J69=100,"0"))))))</f>
        <v>0</v>
      </c>
      <c r="Q69" t="str">
        <f>IF(score!$J69=".",".",IF(score!$J69=0,"0",IF(score!$J69=25,"1",IF(score!$J69=50,"0",IF(score!$J69=75,"0",IF(score!$J69=100,"0"))))))</f>
        <v>1</v>
      </c>
      <c r="R69" t="str">
        <f>IF(score!$J69=".",".",IF(score!$J69=0,"0",IF(score!$J69=25,"0",IF(score!$J69=50,"1",IF(score!$J69=75,"0",IF(score!$J69=100,"0"))))))</f>
        <v>0</v>
      </c>
      <c r="S69" t="str">
        <f>IF(score!$J69=".",".",IF(score!$J69=0,"0",IF(score!$J69=25,"0",IF(score!$J69=50,"0",IF(score!$J69=75,"1",IF(score!$J69=100,"0"))))))</f>
        <v>0</v>
      </c>
      <c r="T69" t="str">
        <f>IF(score!$K69=".",".",IF(score!$K69=0,"1",IF(score!$K69=20,"0",IF(score!$K69=40,"0",IF(score!$K69=60,"0",IF(score!$K69=80,"0",IF(score!$K69=100,"0")))))))</f>
        <v>0</v>
      </c>
      <c r="U69" t="str">
        <f>IF(score!$K69=".",".",IF(score!$K69=0,"0",IF(score!$K69=20,"1",IF(score!$K69=40,"0",IF(score!$K69=60,"0",IF(score!$K69=80,"0",IF(score!$K69=100,"0")))))))</f>
        <v>1</v>
      </c>
      <c r="V69" t="str">
        <f>IF(score!$K69=".",".",IF(score!$K69=0,"0",IF(score!$K69=20,"0",IF(score!$K69=40,"1",IF(score!$K69=60,"0",IF(score!$K69=80,"0",IF(score!$K69=100,"0")))))))</f>
        <v>0</v>
      </c>
      <c r="W69" t="str">
        <f>IF(score!$K69=".",".",IF(score!$K69=0,"0",IF(score!$K69=20,"0",IF(score!$K69=40,"0",IF(score!$K69=60,"1",IF(score!$K69=80,"0",IF(score!$K69=100,"0")))))))</f>
        <v>0</v>
      </c>
      <c r="X69" t="str">
        <f>IF(score!$K69=".",".",IF(score!$K69=0,"0",IF(score!$K69=20,"0",IF(score!$K69=40,"0",IF(score!$K69=60,"0",IF(score!$K69=80,"1",IF(score!$K69=100,"0")))))))</f>
        <v>0</v>
      </c>
      <c r="Y69" t="str">
        <f>IF(score!$L69=".",".",IF(score!$L69=0,"1",IF(score!$L69=20,"0",IF(score!$L69=40,"0",IF(score!$L69=60,"0",IF(score!$L69=80,"0",IF(score!$L69=100,"0")))))))</f>
        <v>0</v>
      </c>
      <c r="Z69" t="str">
        <f>IF(score!$L69=".",".",IF(score!$L69=0,"0",IF(score!$L69=20,"1",IF(score!$L69=40,"0",IF(score!$L69=60,"0",IF(score!$L69=80,"0",IF(score!$L69=100,"0")))))))</f>
        <v>0</v>
      </c>
      <c r="AA69" t="str">
        <f>IF(score!$L69=".",".",IF(score!$L69=0,"0",IF(score!$L69=20,"0",IF(score!$L69=40,"1",IF(score!$L69=60,"0",IF(score!$L69=80,"0",IF(score!$L69=100,"0")))))))</f>
        <v>1</v>
      </c>
      <c r="AB69" t="str">
        <f>IF(score!$L69=".",".",IF(score!$L69=0,"0",IF(score!$L69=20,"0",IF(score!$L69=40,"0",IF(score!$L69=60,"1",IF(score!$L69=80,"0",IF(score!$L69=100,"0")))))))</f>
        <v>0</v>
      </c>
      <c r="AC69" t="str">
        <f>IF(score!$L69=".",".",IF(score!$L69=0,"0",IF(score!$L69=20,"0",IF(score!$L69=40,"0",IF(score!$L69=60,"0",IF(score!$L69=80,"1",IF(score!L69=100,"0")))))))</f>
        <v>0</v>
      </c>
      <c r="AD69" t="str">
        <f>IF(score!$M69=".",".",IF(score!$M69=0,"1",IF(score!$M69=20,"0",IF(score!$M69=40,"0",IF(score!$M69=60,"0",IF(score!$M69=80,"0",IF(score!$M69=100,"0")))))))</f>
        <v>1</v>
      </c>
      <c r="AE69" t="str">
        <f>IF(score!$M69=".",".",IF(score!$M69=0,"0",IF(score!$M69=20,"1",IF(score!$M69=40,"0",IF(score!$M69=60,"0",IF(score!$M69=80,"0",IF(score!$M69=100,"0")))))))</f>
        <v>0</v>
      </c>
      <c r="AF69" t="str">
        <f>IF(score!$M69=".",".",IF(score!$M69=0,"0",IF(score!$M69=20,"0",IF(score!$M69=40,"1",IF(score!$M69=60,"0",IF(score!$M69=80,"0",IF(score!$M69=100,"0")))))))</f>
        <v>0</v>
      </c>
      <c r="AG69" t="str">
        <f>IF(score!$M69=".",".",IF(score!$M69=0,"0",IF(score!$M69=20,"0",IF(score!$M69=40,"0",IF(score!$M69=60,"1",IF(score!$M69=80,"0",IF(score!$M69=100,"0")))))))</f>
        <v>0</v>
      </c>
      <c r="AH69" t="str">
        <f>IF(score!$M69=".",".",IF(score!$M69=0,"0",IF(score!$M69=20,"0",IF(score!$M69=40,"0",IF(score!$M69=60,"0",IF(score!$M69=80,"1",IF(score!$M69=100,"0")))))))</f>
        <v>0</v>
      </c>
      <c r="AI69" t="str">
        <f>IF(score!$N69=".",".",IF(score!$N69=0,"1",IF(score!$N69=25,"0",IF(score!$N69=50,"0",IF(score!$N69=75,"0",IF(score!$N69=100,"0"))))))</f>
        <v>1</v>
      </c>
      <c r="AJ69" t="str">
        <f>IF(score!$N69=".",".",IF(score!$N69=0,"0",IF(score!$N69=25,"1",IF(score!$N69=50,"0",IF(score!$N69=75,"0",IF(score!$N69=100,"0"))))))</f>
        <v>0</v>
      </c>
      <c r="AK69" t="str">
        <f>IF(score!$N69=".",".",IF(score!$N69=0,"0",IF(score!$N69=25,"0",IF(score!$N69=50,"1",IF(score!$N69=75,"0",IF(score!$N69=100,"0"))))))</f>
        <v>0</v>
      </c>
      <c r="AL69" t="str">
        <f>IF(score!$N69=".",".",IF(score!$N69=0,"0",IF(score!$N69=25,"0",IF(score!$N69=50,"0",IF(score!$N69=75,"1",IF(score!$N69=100,"0"))))))</f>
        <v>0</v>
      </c>
      <c r="AN69">
        <f t="shared" si="0"/>
        <v>-8.3739899999999992</v>
      </c>
      <c r="AO69">
        <f t="shared" si="1"/>
        <v>0</v>
      </c>
      <c r="AP69">
        <f t="shared" si="2"/>
        <v>0</v>
      </c>
      <c r="AQ69">
        <f t="shared" si="3"/>
        <v>0</v>
      </c>
      <c r="AR69">
        <f t="shared" si="4"/>
        <v>-7.2321600000000004</v>
      </c>
      <c r="AS69">
        <f t="shared" si="5"/>
        <v>0</v>
      </c>
      <c r="AT69">
        <f t="shared" si="6"/>
        <v>-6.24397</v>
      </c>
      <c r="AU69">
        <f t="shared" si="7"/>
        <v>0</v>
      </c>
      <c r="AV69">
        <f t="shared" si="8"/>
        <v>-4.6161700000000003</v>
      </c>
      <c r="AW69">
        <f t="shared" si="9"/>
        <v>-5.5174700000000003</v>
      </c>
      <c r="AX69">
        <f t="shared" si="10"/>
        <v>3.04365</v>
      </c>
      <c r="AY69">
        <f t="shared" si="11"/>
        <v>2.32091</v>
      </c>
      <c r="AZ69">
        <f t="shared" si="12"/>
        <v>0</v>
      </c>
      <c r="BA69">
        <f t="shared" si="13"/>
        <v>-8.38063</v>
      </c>
      <c r="BB69">
        <f t="shared" si="14"/>
        <v>0</v>
      </c>
      <c r="BC69">
        <f t="shared" si="15"/>
        <v>0</v>
      </c>
      <c r="BD69">
        <f t="shared" si="16"/>
        <v>0</v>
      </c>
      <c r="BE69">
        <f t="shared" si="17"/>
        <v>2.9042599999999998</v>
      </c>
      <c r="BF69">
        <f t="shared" si="18"/>
        <v>0</v>
      </c>
      <c r="BG69">
        <f t="shared" si="19"/>
        <v>0</v>
      </c>
      <c r="BH69">
        <f t="shared" si="20"/>
        <v>0</v>
      </c>
      <c r="BI69">
        <f t="shared" si="21"/>
        <v>0</v>
      </c>
      <c r="BJ69">
        <f t="shared" si="22"/>
        <v>0</v>
      </c>
      <c r="BK69">
        <f t="shared" si="23"/>
        <v>-1.6185</v>
      </c>
      <c r="BL69">
        <f t="shared" si="24"/>
        <v>0</v>
      </c>
      <c r="BM69">
        <f t="shared" si="25"/>
        <v>0</v>
      </c>
      <c r="BN69">
        <f t="shared" si="26"/>
        <v>4.6144600000000002</v>
      </c>
      <c r="BO69">
        <f t="shared" si="27"/>
        <v>0</v>
      </c>
      <c r="BP69">
        <f t="shared" si="28"/>
        <v>0</v>
      </c>
      <c r="BQ69">
        <f t="shared" si="29"/>
        <v>0</v>
      </c>
      <c r="BR69">
        <f t="shared" si="30"/>
        <v>0</v>
      </c>
      <c r="BS69">
        <f t="shared" si="31"/>
        <v>-0.33682000000000001</v>
      </c>
      <c r="BT69">
        <f t="shared" si="32"/>
        <v>0</v>
      </c>
      <c r="BU69">
        <f t="shared" si="33"/>
        <v>0</v>
      </c>
      <c r="BV69">
        <f t="shared" si="34"/>
        <v>0</v>
      </c>
      <c r="BX69">
        <f t="shared" si="35"/>
        <v>-1.7117500000000001</v>
      </c>
      <c r="BY69">
        <f t="shared" si="36"/>
        <v>0</v>
      </c>
      <c r="BZ69">
        <f t="shared" si="37"/>
        <v>0</v>
      </c>
      <c r="CA69">
        <f t="shared" si="38"/>
        <v>0</v>
      </c>
      <c r="CB69">
        <f t="shared" si="39"/>
        <v>3.9311500000000001</v>
      </c>
      <c r="CC69">
        <f t="shared" si="40"/>
        <v>0</v>
      </c>
      <c r="CD69">
        <f t="shared" si="41"/>
        <v>2.68282</v>
      </c>
      <c r="CE69">
        <f t="shared" si="42"/>
        <v>0</v>
      </c>
      <c r="CF69">
        <f t="shared" si="43"/>
        <v>1.4406000000000001</v>
      </c>
      <c r="CG69">
        <f t="shared" si="44"/>
        <v>1.6696800000000001</v>
      </c>
      <c r="CH69">
        <f t="shared" si="45"/>
        <v>-6.8267199999999999</v>
      </c>
      <c r="CI69">
        <f t="shared" si="46"/>
        <v>-5.6992099999999999</v>
      </c>
      <c r="CJ69">
        <f t="shared" si="47"/>
        <v>0</v>
      </c>
      <c r="CK69">
        <f t="shared" si="48"/>
        <v>1.76691</v>
      </c>
      <c r="CL69">
        <f t="shared" si="49"/>
        <v>0</v>
      </c>
      <c r="CM69">
        <f t="shared" si="50"/>
        <v>0</v>
      </c>
      <c r="CN69">
        <f t="shared" si="51"/>
        <v>0</v>
      </c>
      <c r="CO69">
        <f t="shared" si="52"/>
        <v>-7.9271700000000003</v>
      </c>
      <c r="CP69">
        <f t="shared" si="53"/>
        <v>0</v>
      </c>
      <c r="CQ69">
        <f t="shared" si="54"/>
        <v>0</v>
      </c>
      <c r="CR69">
        <f t="shared" si="55"/>
        <v>0</v>
      </c>
      <c r="CS69">
        <f t="shared" si="56"/>
        <v>0</v>
      </c>
      <c r="CT69">
        <f t="shared" si="57"/>
        <v>0</v>
      </c>
      <c r="CU69">
        <f t="shared" si="58"/>
        <v>-3.2980499999999999</v>
      </c>
      <c r="CV69">
        <f t="shared" si="59"/>
        <v>0</v>
      </c>
      <c r="CW69">
        <f t="shared" si="60"/>
        <v>0</v>
      </c>
      <c r="CX69">
        <f t="shared" si="61"/>
        <v>-16.153949999999998</v>
      </c>
      <c r="CY69">
        <f t="shared" si="62"/>
        <v>0</v>
      </c>
      <c r="CZ69">
        <f t="shared" si="63"/>
        <v>0</v>
      </c>
      <c r="DA69">
        <f t="shared" si="64"/>
        <v>0</v>
      </c>
      <c r="DB69">
        <f t="shared" si="65"/>
        <v>0</v>
      </c>
      <c r="DC69">
        <f t="shared" si="66"/>
        <v>-6.2972400000000004</v>
      </c>
      <c r="DD69">
        <f t="shared" si="67"/>
        <v>0</v>
      </c>
      <c r="DE69">
        <f t="shared" si="68"/>
        <v>0</v>
      </c>
      <c r="DF69">
        <f t="shared" si="69"/>
        <v>0</v>
      </c>
    </row>
    <row r="70" spans="1:110" x14ac:dyDescent="0.25">
      <c r="A70" s="4">
        <f>raw!$A70:$A70</f>
        <v>43371</v>
      </c>
      <c r="B70" s="6" t="str">
        <f>raw!$B70:$B70</f>
        <v>0002-0053</v>
      </c>
      <c r="D70" t="str">
        <f>IF(score!$C70=".",".",IF(score!$C70=0,"1",IF(score!$C70=25,"0",IF(score!$C70=50,"0",IF(score!$C70=75,"0",IF(score!$C70=100,"0"))))))</f>
        <v>0</v>
      </c>
      <c r="E70" t="str">
        <f>IF(score!$C70=".",".",IF(score!$C70=0,"0",IF(score!$C70=25,"1",IF(score!$C70=50,"0",IF(score!$C70=75,"0",IF(score!$C70=100,"0"))))))</f>
        <v>1</v>
      </c>
      <c r="F70" t="str">
        <f>IF(score!$C70=".",".",IF(score!$C70=0,"0",IF(score!$C70=25,"0",IF(score!$C70=50,"1",IF(score!$C70=75,"0",IF(score!$C70=100,"0"))))))</f>
        <v>0</v>
      </c>
      <c r="G70" t="str">
        <f>IF(score!$C70=".",".",IF(score!$C70=0,"0",IF(score!$C70=25,"0",IF(score!$C70=50,"0",IF(score!$C70=75,"1",IF(score!$C70=100,"0"))))))</f>
        <v>0</v>
      </c>
      <c r="H70" t="str">
        <f>IF(score!$D70=".",".",IF(score!$D70=0,"1",IF(score!$D70=50,"0",IF(score!$D70=100,"0"))))</f>
        <v>0</v>
      </c>
      <c r="I70" t="str">
        <f>IF(score!$D70=".",".",IF(score!$D70=0,"0",IF(score!$D70=50,"1",IF(score!$D70=100,"0"))))</f>
        <v>1</v>
      </c>
      <c r="J70" t="str">
        <f>IF(score!$E70=".",".",IF(score!$E70=0,"1",IF(score!$E70=50,"0",IF(score!$E70=100,"0"))))</f>
        <v>0</v>
      </c>
      <c r="K70" t="str">
        <f>IF(score!$E70=".",".",IF(score!$E70=0,"0",IF(score!$E70=50,"1",IF(score!$E70=100,"0"))))</f>
        <v>1</v>
      </c>
      <c r="L70" t="str">
        <f>IF(score!$F70=".",".",IF(score!$F70=0,"1",IF(score!$F70=100,"0")))</f>
        <v>1</v>
      </c>
      <c r="M70" t="str">
        <f>IF(score!$G70=".",".",IF(score!$G70=0,"1",IF(score!$G70=100,"0")))</f>
        <v>1</v>
      </c>
      <c r="N70" t="str">
        <f>IF(score!$H70=".",".",IF(score!$H70=0,"1",IF(score!$H70=100,"0")))</f>
        <v>0</v>
      </c>
      <c r="O70" t="str">
        <f>IF(score!$I70=".",".",IF(score!$I70=0,"1",IF(score!$I70=50,"0",IF(score!$I70=100,"0"))))</f>
        <v>1</v>
      </c>
      <c r="P70" t="str">
        <f>IF(score!$J70=".",".",IF(score!$J70=0,"1",IF(score!$J70=25,"0",IF(score!$J70=50,"0",IF(score!$J70=75,"0",IF(score!$J70=100,"0"))))))</f>
        <v>0</v>
      </c>
      <c r="Q70" t="str">
        <f>IF(score!$J70=".",".",IF(score!$J70=0,"0",IF(score!$J70=25,"1",IF(score!$J70=50,"0",IF(score!$J70=75,"0",IF(score!$J70=100,"0"))))))</f>
        <v>0</v>
      </c>
      <c r="R70" t="str">
        <f>IF(score!$J70=".",".",IF(score!$J70=0,"0",IF(score!$J70=25,"0",IF(score!$J70=50,"1",IF(score!$J70=75,"0",IF(score!$J70=100,"0"))))))</f>
        <v>0</v>
      </c>
      <c r="S70" t="str">
        <f>IF(score!$J70=".",".",IF(score!$J70=0,"0",IF(score!$J70=25,"0",IF(score!$J70=50,"0",IF(score!$J70=75,"1",IF(score!$J70=100,"0"))))))</f>
        <v>1</v>
      </c>
      <c r="T70" t="str">
        <f>IF(score!$K70=".",".",IF(score!$K70=0,"1",IF(score!$K70=20,"0",IF(score!$K70=40,"0",IF(score!$K70=60,"0",IF(score!$K70=80,"0",IF(score!$K70=100,"0")))))))</f>
        <v>0</v>
      </c>
      <c r="U70" t="str">
        <f>IF(score!$K70=".",".",IF(score!$K70=0,"0",IF(score!$K70=20,"1",IF(score!$K70=40,"0",IF(score!$K70=60,"0",IF(score!$K70=80,"0",IF(score!$K70=100,"0")))))))</f>
        <v>0</v>
      </c>
      <c r="V70" t="str">
        <f>IF(score!$K70=".",".",IF(score!$K70=0,"0",IF(score!$K70=20,"0",IF(score!$K70=40,"1",IF(score!$K70=60,"0",IF(score!$K70=80,"0",IF(score!$K70=100,"0")))))))</f>
        <v>0</v>
      </c>
      <c r="W70" t="str">
        <f>IF(score!$K70=".",".",IF(score!$K70=0,"0",IF(score!$K70=20,"0",IF(score!$K70=40,"0",IF(score!$K70=60,"1",IF(score!$K70=80,"0",IF(score!$K70=100,"0")))))))</f>
        <v>0</v>
      </c>
      <c r="X70" t="str">
        <f>IF(score!$K70=".",".",IF(score!$K70=0,"0",IF(score!$K70=20,"0",IF(score!$K70=40,"0",IF(score!$K70=60,"0",IF(score!$K70=80,"1",IF(score!$K70=100,"0")))))))</f>
        <v>0</v>
      </c>
      <c r="Y70" t="str">
        <f>IF(score!$L70=".",".",IF(score!$L70=0,"1",IF(score!$L70=20,"0",IF(score!$L70=40,"0",IF(score!$L70=60,"0",IF(score!$L70=80,"0",IF(score!$L70=100,"0")))))))</f>
        <v>0</v>
      </c>
      <c r="Z70" t="str">
        <f>IF(score!$L70=".",".",IF(score!$L70=0,"0",IF(score!$L70=20,"1",IF(score!$L70=40,"0",IF(score!$L70=60,"0",IF(score!$L70=80,"0",IF(score!$L70=100,"0")))))))</f>
        <v>0</v>
      </c>
      <c r="AA70" t="str">
        <f>IF(score!$L70=".",".",IF(score!$L70=0,"0",IF(score!$L70=20,"0",IF(score!$L70=40,"1",IF(score!$L70=60,"0",IF(score!$L70=80,"0",IF(score!$L70=100,"0")))))))</f>
        <v>1</v>
      </c>
      <c r="AB70" t="str">
        <f>IF(score!$L70=".",".",IF(score!$L70=0,"0",IF(score!$L70=20,"0",IF(score!$L70=40,"0",IF(score!$L70=60,"1",IF(score!$L70=80,"0",IF(score!$L70=100,"0")))))))</f>
        <v>0</v>
      </c>
      <c r="AC70" t="str">
        <f>IF(score!$L70=".",".",IF(score!$L70=0,"0",IF(score!$L70=20,"0",IF(score!$L70=40,"0",IF(score!$L70=60,"0",IF(score!$L70=80,"1",IF(score!L70=100,"0")))))))</f>
        <v>0</v>
      </c>
      <c r="AD70" t="str">
        <f>IF(score!$M70=".",".",IF(score!$M70=0,"1",IF(score!$M70=20,"0",IF(score!$M70=40,"0",IF(score!$M70=60,"0",IF(score!$M70=80,"0",IF(score!$M70=100,"0")))))))</f>
        <v>0</v>
      </c>
      <c r="AE70" t="str">
        <f>IF(score!$M70=".",".",IF(score!$M70=0,"0",IF(score!$M70=20,"1",IF(score!$M70=40,"0",IF(score!$M70=60,"0",IF(score!$M70=80,"0",IF(score!$M70=100,"0")))))))</f>
        <v>0</v>
      </c>
      <c r="AF70" t="str">
        <f>IF(score!$M70=".",".",IF(score!$M70=0,"0",IF(score!$M70=20,"0",IF(score!$M70=40,"1",IF(score!$M70=60,"0",IF(score!$M70=80,"0",IF(score!$M70=100,"0")))))))</f>
        <v>0</v>
      </c>
      <c r="AG70" t="str">
        <f>IF(score!$M70=".",".",IF(score!$M70=0,"0",IF(score!$M70=20,"0",IF(score!$M70=40,"0",IF(score!$M70=60,"1",IF(score!$M70=80,"0",IF(score!$M70=100,"0")))))))</f>
        <v>0</v>
      </c>
      <c r="AH70" t="str">
        <f>IF(score!$M70=".",".",IF(score!$M70=0,"0",IF(score!$M70=20,"0",IF(score!$M70=40,"0",IF(score!$M70=60,"0",IF(score!$M70=80,"1",IF(score!$M70=100,"0")))))))</f>
        <v>1</v>
      </c>
      <c r="AI70" t="str">
        <f>IF(score!$N70=".",".",IF(score!$N70=0,"1",IF(score!$N70=25,"0",IF(score!$N70=50,"0",IF(score!$N70=75,"0",IF(score!$N70=100,"0"))))))</f>
        <v>0</v>
      </c>
      <c r="AJ70" t="str">
        <f>IF(score!$N70=".",".",IF(score!$N70=0,"0",IF(score!$N70=25,"1",IF(score!$N70=50,"0",IF(score!$N70=75,"0",IF(score!$N70=100,"0"))))))</f>
        <v>0</v>
      </c>
      <c r="AK70" t="str">
        <f>IF(score!$N70=".",".",IF(score!$N70=0,"0",IF(score!$N70=25,"0",IF(score!$N70=50,"1",IF(score!$N70=75,"0",IF(score!$N70=100,"0"))))))</f>
        <v>1</v>
      </c>
      <c r="AL70" t="str">
        <f>IF(score!$N70=".",".",IF(score!$N70=0,"0",IF(score!$N70=25,"0",IF(score!$N70=50,"0",IF(score!$N70=75,"1",IF(score!$N70=100,"0"))))))</f>
        <v>0</v>
      </c>
      <c r="AN70">
        <f t="shared" si="0"/>
        <v>0</v>
      </c>
      <c r="AO70">
        <f t="shared" si="1"/>
        <v>-5.5646100000000001</v>
      </c>
      <c r="AP70">
        <f t="shared" si="2"/>
        <v>0</v>
      </c>
      <c r="AQ70">
        <f t="shared" si="3"/>
        <v>0</v>
      </c>
      <c r="AR70">
        <f t="shared" si="4"/>
        <v>0</v>
      </c>
      <c r="AS70">
        <f t="shared" si="5"/>
        <v>-3.4555500000000001</v>
      </c>
      <c r="AT70">
        <f t="shared" si="6"/>
        <v>0</v>
      </c>
      <c r="AU70">
        <f t="shared" si="7"/>
        <v>-2.7355700000000001</v>
      </c>
      <c r="AV70">
        <f t="shared" si="8"/>
        <v>-4.6161700000000003</v>
      </c>
      <c r="AW70">
        <f t="shared" si="9"/>
        <v>-5.5174700000000003</v>
      </c>
      <c r="AX70">
        <f t="shared" si="10"/>
        <v>0</v>
      </c>
      <c r="AY70">
        <f t="shared" si="11"/>
        <v>2.32091</v>
      </c>
      <c r="AZ70">
        <f t="shared" si="12"/>
        <v>0</v>
      </c>
      <c r="BA70">
        <f t="shared" si="13"/>
        <v>0</v>
      </c>
      <c r="BB70">
        <f t="shared" si="14"/>
        <v>0</v>
      </c>
      <c r="BC70">
        <f t="shared" si="15"/>
        <v>-3.8012999999999999</v>
      </c>
      <c r="BD70">
        <f t="shared" si="16"/>
        <v>0</v>
      </c>
      <c r="BE70">
        <f t="shared" si="17"/>
        <v>0</v>
      </c>
      <c r="BF70">
        <f t="shared" si="18"/>
        <v>0</v>
      </c>
      <c r="BG70">
        <f t="shared" si="19"/>
        <v>0</v>
      </c>
      <c r="BH70">
        <f t="shared" si="20"/>
        <v>0</v>
      </c>
      <c r="BI70">
        <f t="shared" si="21"/>
        <v>0</v>
      </c>
      <c r="BJ70">
        <f t="shared" si="22"/>
        <v>0</v>
      </c>
      <c r="BK70">
        <f t="shared" si="23"/>
        <v>-1.6185</v>
      </c>
      <c r="BL70">
        <f t="shared" si="24"/>
        <v>0</v>
      </c>
      <c r="BM70">
        <f t="shared" si="25"/>
        <v>0</v>
      </c>
      <c r="BN70">
        <f t="shared" si="26"/>
        <v>0</v>
      </c>
      <c r="BO70">
        <f t="shared" si="27"/>
        <v>0</v>
      </c>
      <c r="BP70">
        <f t="shared" si="28"/>
        <v>0</v>
      </c>
      <c r="BQ70">
        <f t="shared" si="29"/>
        <v>0</v>
      </c>
      <c r="BR70">
        <f t="shared" si="30"/>
        <v>0.41188000000000002</v>
      </c>
      <c r="BS70">
        <f t="shared" si="31"/>
        <v>0</v>
      </c>
      <c r="BT70">
        <f t="shared" si="32"/>
        <v>0</v>
      </c>
      <c r="BU70">
        <f t="shared" si="33"/>
        <v>-0.18043000000000001</v>
      </c>
      <c r="BV70">
        <f t="shared" si="34"/>
        <v>0</v>
      </c>
      <c r="BX70">
        <f t="shared" si="35"/>
        <v>0</v>
      </c>
      <c r="BY70">
        <f t="shared" si="36"/>
        <v>-0.16891</v>
      </c>
      <c r="BZ70">
        <f t="shared" si="37"/>
        <v>0</v>
      </c>
      <c r="CA70">
        <f t="shared" si="38"/>
        <v>0</v>
      </c>
      <c r="CB70">
        <f t="shared" si="39"/>
        <v>0</v>
      </c>
      <c r="CC70">
        <f t="shared" si="40"/>
        <v>1.8684000000000001</v>
      </c>
      <c r="CD70">
        <f t="shared" si="41"/>
        <v>0</v>
      </c>
      <c r="CE70">
        <f t="shared" si="42"/>
        <v>1.43103</v>
      </c>
      <c r="CF70">
        <f t="shared" si="43"/>
        <v>1.4406000000000001</v>
      </c>
      <c r="CG70">
        <f t="shared" si="44"/>
        <v>1.6696800000000001</v>
      </c>
      <c r="CH70">
        <f t="shared" si="45"/>
        <v>0</v>
      </c>
      <c r="CI70">
        <f t="shared" si="46"/>
        <v>-5.6992099999999999</v>
      </c>
      <c r="CJ70">
        <f t="shared" si="47"/>
        <v>0</v>
      </c>
      <c r="CK70">
        <f t="shared" si="48"/>
        <v>0</v>
      </c>
      <c r="CL70">
        <f t="shared" si="49"/>
        <v>0</v>
      </c>
      <c r="CM70">
        <f t="shared" si="50"/>
        <v>0.90383999999999998</v>
      </c>
      <c r="CN70">
        <f t="shared" si="51"/>
        <v>0</v>
      </c>
      <c r="CO70">
        <f t="shared" si="52"/>
        <v>0</v>
      </c>
      <c r="CP70">
        <f t="shared" si="53"/>
        <v>0</v>
      </c>
      <c r="CQ70">
        <f t="shared" si="54"/>
        <v>0</v>
      </c>
      <c r="CR70">
        <f t="shared" si="55"/>
        <v>0</v>
      </c>
      <c r="CS70">
        <f t="shared" si="56"/>
        <v>0</v>
      </c>
      <c r="CT70">
        <f t="shared" si="57"/>
        <v>0</v>
      </c>
      <c r="CU70">
        <f t="shared" si="58"/>
        <v>-3.2980499999999999</v>
      </c>
      <c r="CV70">
        <f t="shared" si="59"/>
        <v>0</v>
      </c>
      <c r="CW70">
        <f t="shared" si="60"/>
        <v>0</v>
      </c>
      <c r="CX70">
        <f t="shared" si="61"/>
        <v>0</v>
      </c>
      <c r="CY70">
        <f t="shared" si="62"/>
        <v>0</v>
      </c>
      <c r="CZ70">
        <f t="shared" si="63"/>
        <v>0</v>
      </c>
      <c r="DA70">
        <f t="shared" si="64"/>
        <v>0</v>
      </c>
      <c r="DB70">
        <f t="shared" si="65"/>
        <v>-1.9593400000000001</v>
      </c>
      <c r="DC70">
        <f t="shared" si="66"/>
        <v>0</v>
      </c>
      <c r="DD70">
        <f t="shared" si="67"/>
        <v>0</v>
      </c>
      <c r="DE70">
        <f t="shared" si="68"/>
        <v>-5.63286</v>
      </c>
      <c r="DF70">
        <f t="shared" si="69"/>
        <v>0</v>
      </c>
    </row>
    <row r="71" spans="1:110" x14ac:dyDescent="0.25">
      <c r="A71" s="4">
        <f>raw!$A71:$A71</f>
        <v>43371</v>
      </c>
      <c r="B71" s="6" t="str">
        <f>raw!$B71:$B71</f>
        <v>0002-0054</v>
      </c>
      <c r="D71" t="str">
        <f>IF(score!$C71=".",".",IF(score!$C71=0,"1",IF(score!$C71=25,"0",IF(score!$C71=50,"0",IF(score!$C71=75,"0",IF(score!$C71=100,"0"))))))</f>
        <v>0</v>
      </c>
      <c r="E71" t="str">
        <f>IF(score!$C71=".",".",IF(score!$C71=0,"0",IF(score!$C71=25,"1",IF(score!$C71=50,"0",IF(score!$C71=75,"0",IF(score!$C71=100,"0"))))))</f>
        <v>0</v>
      </c>
      <c r="F71" t="str">
        <f>IF(score!$C71=".",".",IF(score!$C71=0,"0",IF(score!$C71=25,"0",IF(score!$C71=50,"1",IF(score!$C71=75,"0",IF(score!$C71=100,"0"))))))</f>
        <v>0</v>
      </c>
      <c r="G71" t="str">
        <f>IF(score!$C71=".",".",IF(score!$C71=0,"0",IF(score!$C71=25,"0",IF(score!$C71=50,"0",IF(score!$C71=75,"1",IF(score!$C71=100,"0"))))))</f>
        <v>1</v>
      </c>
      <c r="H71" t="str">
        <f>IF(score!$D71=".",".",IF(score!$D71=0,"1",IF(score!$D71=50,"0",IF(score!$D71=100,"0"))))</f>
        <v>0</v>
      </c>
      <c r="I71" t="str">
        <f>IF(score!$D71=".",".",IF(score!$D71=0,"0",IF(score!$D71=50,"1",IF(score!$D71=100,"0"))))</f>
        <v>0</v>
      </c>
      <c r="J71" t="str">
        <f>IF(score!$E71=".",".",IF(score!$E71=0,"1",IF(score!$E71=50,"0",IF(score!$E71=100,"0"))))</f>
        <v>0</v>
      </c>
      <c r="K71" t="str">
        <f>IF(score!$E71=".",".",IF(score!$E71=0,"0",IF(score!$E71=50,"1",IF(score!$E71=100,"0"))))</f>
        <v>0</v>
      </c>
      <c r="L71" t="str">
        <f>IF(score!$F71=".",".",IF(score!$F71=0,"1",IF(score!$F71=100,"0")))</f>
        <v>0</v>
      </c>
      <c r="M71" t="str">
        <f>IF(score!$G71=".",".",IF(score!$G71=0,"1",IF(score!$G71=100,"0")))</f>
        <v>0</v>
      </c>
      <c r="N71" t="str">
        <f>IF(score!$H71=".",".",IF(score!$H71=0,"1",IF(score!$H71=100,"0")))</f>
        <v>0</v>
      </c>
      <c r="O71" t="str">
        <f>IF(score!$I71=".",".",IF(score!$I71=0,"1",IF(score!$I71=50,"0",IF(score!$I71=100,"0"))))</f>
        <v>0</v>
      </c>
      <c r="P71" t="str">
        <f>IF(score!$J71=".",".",IF(score!$J71=0,"1",IF(score!$J71=25,"0",IF(score!$J71=50,"0",IF(score!$J71=75,"0",IF(score!$J71=100,"0"))))))</f>
        <v>0</v>
      </c>
      <c r="Q71" t="str">
        <f>IF(score!$J71=".",".",IF(score!$J71=0,"0",IF(score!$J71=25,"1",IF(score!$J71=50,"0",IF(score!$J71=75,"0",IF(score!$J71=100,"0"))))))</f>
        <v>0</v>
      </c>
      <c r="R71" t="str">
        <f>IF(score!$J71=".",".",IF(score!$J71=0,"0",IF(score!$J71=25,"0",IF(score!$J71=50,"1",IF(score!$J71=75,"0",IF(score!$J71=100,"0"))))))</f>
        <v>0</v>
      </c>
      <c r="S71" t="str">
        <f>IF(score!$J71=".",".",IF(score!$J71=0,"0",IF(score!$J71=25,"0",IF(score!$J71=50,"0",IF(score!$J71=75,"1",IF(score!$J71=100,"0"))))))</f>
        <v>1</v>
      </c>
      <c r="T71" t="str">
        <f>IF(score!$K71=".",".",IF(score!$K71=0,"1",IF(score!$K71=20,"0",IF(score!$K71=40,"0",IF(score!$K71=60,"0",IF(score!$K71=80,"0",IF(score!$K71=100,"0")))))))</f>
        <v>0</v>
      </c>
      <c r="U71" t="str">
        <f>IF(score!$K71=".",".",IF(score!$K71=0,"0",IF(score!$K71=20,"1",IF(score!$K71=40,"0",IF(score!$K71=60,"0",IF(score!$K71=80,"0",IF(score!$K71=100,"0")))))))</f>
        <v>0</v>
      </c>
      <c r="V71" t="str">
        <f>IF(score!$K71=".",".",IF(score!$K71=0,"0",IF(score!$K71=20,"0",IF(score!$K71=40,"1",IF(score!$K71=60,"0",IF(score!$K71=80,"0",IF(score!$K71=100,"0")))))))</f>
        <v>0</v>
      </c>
      <c r="W71" t="str">
        <f>IF(score!$K71=".",".",IF(score!$K71=0,"0",IF(score!$K71=20,"0",IF(score!$K71=40,"0",IF(score!$K71=60,"1",IF(score!$K71=80,"0",IF(score!$K71=100,"0")))))))</f>
        <v>0</v>
      </c>
      <c r="X71" t="str">
        <f>IF(score!$K71=".",".",IF(score!$K71=0,"0",IF(score!$K71=20,"0",IF(score!$K71=40,"0",IF(score!$K71=60,"0",IF(score!$K71=80,"1",IF(score!$K71=100,"0")))))))</f>
        <v>1</v>
      </c>
      <c r="Y71" t="str">
        <f>IF(score!$L71=".",".",IF(score!$L71=0,"1",IF(score!$L71=20,"0",IF(score!$L71=40,"0",IF(score!$L71=60,"0",IF(score!$L71=80,"0",IF(score!$L71=100,"0")))))))</f>
        <v>0</v>
      </c>
      <c r="Z71" t="str">
        <f>IF(score!$L71=".",".",IF(score!$L71=0,"0",IF(score!$L71=20,"1",IF(score!$L71=40,"0",IF(score!$L71=60,"0",IF(score!$L71=80,"0",IF(score!$L71=100,"0")))))))</f>
        <v>0</v>
      </c>
      <c r="AA71" t="str">
        <f>IF(score!$L71=".",".",IF(score!$L71=0,"0",IF(score!$L71=20,"0",IF(score!$L71=40,"1",IF(score!$L71=60,"0",IF(score!$L71=80,"0",IF(score!$L71=100,"0")))))))</f>
        <v>0</v>
      </c>
      <c r="AB71" t="str">
        <f>IF(score!$L71=".",".",IF(score!$L71=0,"0",IF(score!$L71=20,"0",IF(score!$L71=40,"0",IF(score!$L71=60,"1",IF(score!$L71=80,"0",IF(score!$L71=100,"0")))))))</f>
        <v>0</v>
      </c>
      <c r="AC71" t="str">
        <f>IF(score!$L71=".",".",IF(score!$L71=0,"0",IF(score!$L71=20,"0",IF(score!$L71=40,"0",IF(score!$L71=60,"0",IF(score!$L71=80,"1",IF(score!L71=100,"0")))))))</f>
        <v>1</v>
      </c>
      <c r="AD71" t="str">
        <f>IF(score!$M71=".",".",IF(score!$M71=0,"1",IF(score!$M71=20,"0",IF(score!$M71=40,"0",IF(score!$M71=60,"0",IF(score!$M71=80,"0",IF(score!$M71=100,"0")))))))</f>
        <v>0</v>
      </c>
      <c r="AE71" t="str">
        <f>IF(score!$M71=".",".",IF(score!$M71=0,"0",IF(score!$M71=20,"1",IF(score!$M71=40,"0",IF(score!$M71=60,"0",IF(score!$M71=80,"0",IF(score!$M71=100,"0")))))))</f>
        <v>0</v>
      </c>
      <c r="AF71" t="str">
        <f>IF(score!$M71=".",".",IF(score!$M71=0,"0",IF(score!$M71=20,"0",IF(score!$M71=40,"1",IF(score!$M71=60,"0",IF(score!$M71=80,"0",IF(score!$M71=100,"0")))))))</f>
        <v>0</v>
      </c>
      <c r="AG71" t="str">
        <f>IF(score!$M71=".",".",IF(score!$M71=0,"0",IF(score!$M71=20,"0",IF(score!$M71=40,"0",IF(score!$M71=60,"1",IF(score!$M71=80,"0",IF(score!$M71=100,"0")))))))</f>
        <v>0</v>
      </c>
      <c r="AH71" t="str">
        <f>IF(score!$M71=".",".",IF(score!$M71=0,"0",IF(score!$M71=20,"0",IF(score!$M71=40,"0",IF(score!$M71=60,"0",IF(score!$M71=80,"1",IF(score!$M71=100,"0")))))))</f>
        <v>1</v>
      </c>
      <c r="AI71" t="str">
        <f>IF(score!$N71=".",".",IF(score!$N71=0,"1",IF(score!$N71=25,"0",IF(score!$N71=50,"0",IF(score!$N71=75,"0",IF(score!$N71=100,"0"))))))</f>
        <v>0</v>
      </c>
      <c r="AJ71" t="str">
        <f>IF(score!$N71=".",".",IF(score!$N71=0,"0",IF(score!$N71=25,"1",IF(score!$N71=50,"0",IF(score!$N71=75,"0",IF(score!$N71=100,"0"))))))</f>
        <v>0</v>
      </c>
      <c r="AK71" t="str">
        <f>IF(score!$N71=".",".",IF(score!$N71=0,"0",IF(score!$N71=25,"0",IF(score!$N71=50,"1",IF(score!$N71=75,"0",IF(score!$N71=100,"0"))))))</f>
        <v>0</v>
      </c>
      <c r="AL71" t="str">
        <f>IF(score!$N71=".",".",IF(score!$N71=0,"0",IF(score!$N71=25,"0",IF(score!$N71=50,"0",IF(score!$N71=75,"1",IF(score!$N71=100,"0"))))))</f>
        <v>0</v>
      </c>
      <c r="AN71">
        <f t="shared" si="0"/>
        <v>0</v>
      </c>
      <c r="AO71">
        <f t="shared" si="1"/>
        <v>0</v>
      </c>
      <c r="AP71">
        <f t="shared" si="2"/>
        <v>0</v>
      </c>
      <c r="AQ71">
        <f t="shared" si="3"/>
        <v>-1.3187199999999999</v>
      </c>
      <c r="AR71">
        <f t="shared" si="4"/>
        <v>0</v>
      </c>
      <c r="AS71">
        <f t="shared" si="5"/>
        <v>0</v>
      </c>
      <c r="AT71">
        <f t="shared" si="6"/>
        <v>0</v>
      </c>
      <c r="AU71">
        <f t="shared" si="7"/>
        <v>0</v>
      </c>
      <c r="AV71">
        <f t="shared" si="8"/>
        <v>0</v>
      </c>
      <c r="AW71">
        <f t="shared" si="9"/>
        <v>0</v>
      </c>
      <c r="AX71">
        <f t="shared" si="10"/>
        <v>0</v>
      </c>
      <c r="AY71">
        <f t="shared" si="11"/>
        <v>0</v>
      </c>
      <c r="AZ71">
        <f t="shared" si="12"/>
        <v>0</v>
      </c>
      <c r="BA71">
        <f t="shared" si="13"/>
        <v>0</v>
      </c>
      <c r="BB71">
        <f t="shared" si="14"/>
        <v>0</v>
      </c>
      <c r="BC71">
        <f t="shared" si="15"/>
        <v>-3.8012999999999999</v>
      </c>
      <c r="BD71">
        <f t="shared" si="16"/>
        <v>0</v>
      </c>
      <c r="BE71">
        <f t="shared" si="17"/>
        <v>0</v>
      </c>
      <c r="BF71">
        <f t="shared" si="18"/>
        <v>0</v>
      </c>
      <c r="BG71">
        <f t="shared" si="19"/>
        <v>0</v>
      </c>
      <c r="BH71">
        <f t="shared" si="20"/>
        <v>0.66513999999999995</v>
      </c>
      <c r="BI71">
        <f t="shared" si="21"/>
        <v>0</v>
      </c>
      <c r="BJ71">
        <f t="shared" si="22"/>
        <v>0</v>
      </c>
      <c r="BK71">
        <f t="shared" si="23"/>
        <v>0</v>
      </c>
      <c r="BL71">
        <f t="shared" si="24"/>
        <v>0</v>
      </c>
      <c r="BM71">
        <f t="shared" si="25"/>
        <v>-0.42251</v>
      </c>
      <c r="BN71">
        <f t="shared" si="26"/>
        <v>0</v>
      </c>
      <c r="BO71">
        <f t="shared" si="27"/>
        <v>0</v>
      </c>
      <c r="BP71">
        <f t="shared" si="28"/>
        <v>0</v>
      </c>
      <c r="BQ71">
        <f t="shared" si="29"/>
        <v>0</v>
      </c>
      <c r="BR71">
        <f t="shared" si="30"/>
        <v>0.41188000000000002</v>
      </c>
      <c r="BS71">
        <f t="shared" si="31"/>
        <v>0</v>
      </c>
      <c r="BT71">
        <f t="shared" si="32"/>
        <v>0</v>
      </c>
      <c r="BU71">
        <f t="shared" si="33"/>
        <v>0</v>
      </c>
      <c r="BV71">
        <f t="shared" si="34"/>
        <v>0</v>
      </c>
      <c r="BX71">
        <f t="shared" si="35"/>
        <v>0</v>
      </c>
      <c r="BY71">
        <f t="shared" si="36"/>
        <v>0</v>
      </c>
      <c r="BZ71">
        <f t="shared" si="37"/>
        <v>0</v>
      </c>
      <c r="CA71">
        <f t="shared" si="38"/>
        <v>-6.0639999999999999E-2</v>
      </c>
      <c r="CB71">
        <f t="shared" si="39"/>
        <v>0</v>
      </c>
      <c r="CC71">
        <f t="shared" si="40"/>
        <v>0</v>
      </c>
      <c r="CD71">
        <f t="shared" si="41"/>
        <v>0</v>
      </c>
      <c r="CE71">
        <f t="shared" si="42"/>
        <v>0</v>
      </c>
      <c r="CF71">
        <f t="shared" si="43"/>
        <v>0</v>
      </c>
      <c r="CG71">
        <f t="shared" si="44"/>
        <v>0</v>
      </c>
      <c r="CH71">
        <f t="shared" si="45"/>
        <v>0</v>
      </c>
      <c r="CI71">
        <f t="shared" si="46"/>
        <v>0</v>
      </c>
      <c r="CJ71">
        <f t="shared" si="47"/>
        <v>0</v>
      </c>
      <c r="CK71">
        <f t="shared" si="48"/>
        <v>0</v>
      </c>
      <c r="CL71">
        <f t="shared" si="49"/>
        <v>0</v>
      </c>
      <c r="CM71">
        <f t="shared" si="50"/>
        <v>0.90383999999999998</v>
      </c>
      <c r="CN71">
        <f t="shared" si="51"/>
        <v>0</v>
      </c>
      <c r="CO71">
        <f t="shared" si="52"/>
        <v>0</v>
      </c>
      <c r="CP71">
        <f t="shared" si="53"/>
        <v>0</v>
      </c>
      <c r="CQ71">
        <f t="shared" si="54"/>
        <v>0</v>
      </c>
      <c r="CR71">
        <f t="shared" si="55"/>
        <v>-1.9494899999999999</v>
      </c>
      <c r="CS71">
        <f t="shared" si="56"/>
        <v>0</v>
      </c>
      <c r="CT71">
        <f t="shared" si="57"/>
        <v>0</v>
      </c>
      <c r="CU71">
        <f t="shared" si="58"/>
        <v>0</v>
      </c>
      <c r="CV71">
        <f t="shared" si="59"/>
        <v>0</v>
      </c>
      <c r="CW71">
        <f t="shared" si="60"/>
        <v>-0.92057</v>
      </c>
      <c r="CX71">
        <f t="shared" si="61"/>
        <v>0</v>
      </c>
      <c r="CY71">
        <f t="shared" si="62"/>
        <v>0</v>
      </c>
      <c r="CZ71">
        <f t="shared" si="63"/>
        <v>0</v>
      </c>
      <c r="DA71">
        <f t="shared" si="64"/>
        <v>0</v>
      </c>
      <c r="DB71">
        <f t="shared" si="65"/>
        <v>-1.9593400000000001</v>
      </c>
      <c r="DC71">
        <f t="shared" si="66"/>
        <v>0</v>
      </c>
      <c r="DD71">
        <f t="shared" si="67"/>
        <v>0</v>
      </c>
      <c r="DE71">
        <f t="shared" si="68"/>
        <v>0</v>
      </c>
      <c r="DF71">
        <f t="shared" si="69"/>
        <v>0</v>
      </c>
    </row>
    <row r="72" spans="1:110" x14ac:dyDescent="0.25">
      <c r="A72" s="4">
        <f>raw!$A72:$A72</f>
        <v>43371</v>
      </c>
      <c r="B72" s="6" t="str">
        <f>raw!$B72:$B72</f>
        <v>0002-0055</v>
      </c>
      <c r="D72" t="str">
        <f>IF(score!$C72=".",".",IF(score!$C72=0,"1",IF(score!$C72=25,"0",IF(score!$C72=50,"0",IF(score!$C72=75,"0",IF(score!$C72=100,"0"))))))</f>
        <v>1</v>
      </c>
      <c r="E72" t="str">
        <f>IF(score!$C72=".",".",IF(score!$C72=0,"0",IF(score!$C72=25,"1",IF(score!$C72=50,"0",IF(score!$C72=75,"0",IF(score!$C72=100,"0"))))))</f>
        <v>0</v>
      </c>
      <c r="F72" t="str">
        <f>IF(score!$C72=".",".",IF(score!$C72=0,"0",IF(score!$C72=25,"0",IF(score!$C72=50,"1",IF(score!$C72=75,"0",IF(score!$C72=100,"0"))))))</f>
        <v>0</v>
      </c>
      <c r="G72" t="str">
        <f>IF(score!$C72=".",".",IF(score!$C72=0,"0",IF(score!$C72=25,"0",IF(score!$C72=50,"0",IF(score!$C72=75,"1",IF(score!$C72=100,"0"))))))</f>
        <v>0</v>
      </c>
      <c r="H72" t="str">
        <f>IF(score!$D72=".",".",IF(score!$D72=0,"1",IF(score!$D72=50,"0",IF(score!$D72=100,"0"))))</f>
        <v>1</v>
      </c>
      <c r="I72" t="str">
        <f>IF(score!$D72=".",".",IF(score!$D72=0,"0",IF(score!$D72=50,"1",IF(score!$D72=100,"0"))))</f>
        <v>0</v>
      </c>
      <c r="J72" t="str">
        <f>IF(score!$E72=".",".",IF(score!$E72=0,"1",IF(score!$E72=50,"0",IF(score!$E72=100,"0"))))</f>
        <v>1</v>
      </c>
      <c r="K72" t="str">
        <f>IF(score!$E72=".",".",IF(score!$E72=0,"0",IF(score!$E72=50,"1",IF(score!$E72=100,"0"))))</f>
        <v>0</v>
      </c>
      <c r="L72" t="str">
        <f>IF(score!$F72=".",".",IF(score!$F72=0,"1",IF(score!$F72=100,"0")))</f>
        <v>1</v>
      </c>
      <c r="M72" t="str">
        <f>IF(score!$G72=".",".",IF(score!$G72=0,"1",IF(score!$G72=100,"0")))</f>
        <v>1</v>
      </c>
      <c r="N72" t="str">
        <f>IF(score!$H72=".",".",IF(score!$H72=0,"1",IF(score!$H72=100,"0")))</f>
        <v>1</v>
      </c>
      <c r="O72" t="str">
        <f>IF(score!$I72=".",".",IF(score!$I72=0,"1",IF(score!$I72=50,"0",IF(score!$I72=100,"0"))))</f>
        <v>1</v>
      </c>
      <c r="P72" t="str">
        <f>IF(score!$J72=".",".",IF(score!$J72=0,"1",IF(score!$J72=25,"0",IF(score!$J72=50,"0",IF(score!$J72=75,"0",IF(score!$J72=100,"0"))))))</f>
        <v>0</v>
      </c>
      <c r="Q72" t="str">
        <f>IF(score!$J72=".",".",IF(score!$J72=0,"0",IF(score!$J72=25,"1",IF(score!$J72=50,"0",IF(score!$J72=75,"0",IF(score!$J72=100,"0"))))))</f>
        <v>1</v>
      </c>
      <c r="R72" t="str">
        <f>IF(score!$J72=".",".",IF(score!$J72=0,"0",IF(score!$J72=25,"0",IF(score!$J72=50,"1",IF(score!$J72=75,"0",IF(score!$J72=100,"0"))))))</f>
        <v>0</v>
      </c>
      <c r="S72" t="str">
        <f>IF(score!$J72=".",".",IF(score!$J72=0,"0",IF(score!$J72=25,"0",IF(score!$J72=50,"0",IF(score!$J72=75,"1",IF(score!$J72=100,"0"))))))</f>
        <v>0</v>
      </c>
      <c r="T72" t="str">
        <f>IF(score!$K72=".",".",IF(score!$K72=0,"1",IF(score!$K72=20,"0",IF(score!$K72=40,"0",IF(score!$K72=60,"0",IF(score!$K72=80,"0",IF(score!$K72=100,"0")))))))</f>
        <v>1</v>
      </c>
      <c r="U72" t="str">
        <f>IF(score!$K72=".",".",IF(score!$K72=0,"0",IF(score!$K72=20,"1",IF(score!$K72=40,"0",IF(score!$K72=60,"0",IF(score!$K72=80,"0",IF(score!$K72=100,"0")))))))</f>
        <v>0</v>
      </c>
      <c r="V72" t="str">
        <f>IF(score!$K72=".",".",IF(score!$K72=0,"0",IF(score!$K72=20,"0",IF(score!$K72=40,"1",IF(score!$K72=60,"0",IF(score!$K72=80,"0",IF(score!$K72=100,"0")))))))</f>
        <v>0</v>
      </c>
      <c r="W72" t="str">
        <f>IF(score!$K72=".",".",IF(score!$K72=0,"0",IF(score!$K72=20,"0",IF(score!$K72=40,"0",IF(score!$K72=60,"1",IF(score!$K72=80,"0",IF(score!$K72=100,"0")))))))</f>
        <v>0</v>
      </c>
      <c r="X72" t="str">
        <f>IF(score!$K72=".",".",IF(score!$K72=0,"0",IF(score!$K72=20,"0",IF(score!$K72=40,"0",IF(score!$K72=60,"0",IF(score!$K72=80,"1",IF(score!$K72=100,"0")))))))</f>
        <v>0</v>
      </c>
      <c r="Y72" t="str">
        <f>IF(score!$L72=".",".",IF(score!$L72=0,"1",IF(score!$L72=20,"0",IF(score!$L72=40,"0",IF(score!$L72=60,"0",IF(score!$L72=80,"0",IF(score!$L72=100,"0")))))))</f>
        <v>1</v>
      </c>
      <c r="Z72" t="str">
        <f>IF(score!$L72=".",".",IF(score!$L72=0,"0",IF(score!$L72=20,"1",IF(score!$L72=40,"0",IF(score!$L72=60,"0",IF(score!$L72=80,"0",IF(score!$L72=100,"0")))))))</f>
        <v>0</v>
      </c>
      <c r="AA72" t="str">
        <f>IF(score!$L72=".",".",IF(score!$L72=0,"0",IF(score!$L72=20,"0",IF(score!$L72=40,"1",IF(score!$L72=60,"0",IF(score!$L72=80,"0",IF(score!$L72=100,"0")))))))</f>
        <v>0</v>
      </c>
      <c r="AB72" t="str">
        <f>IF(score!$L72=".",".",IF(score!$L72=0,"0",IF(score!$L72=20,"0",IF(score!$L72=40,"0",IF(score!$L72=60,"1",IF(score!$L72=80,"0",IF(score!$L72=100,"0")))))))</f>
        <v>0</v>
      </c>
      <c r="AC72" t="str">
        <f>IF(score!$L72=".",".",IF(score!$L72=0,"0",IF(score!$L72=20,"0",IF(score!$L72=40,"0",IF(score!$L72=60,"0",IF(score!$L72=80,"1",IF(score!L72=100,"0")))))))</f>
        <v>0</v>
      </c>
      <c r="AD72" t="str">
        <f>IF(score!$M72=".",".",IF(score!$M72=0,"1",IF(score!$M72=20,"0",IF(score!$M72=40,"0",IF(score!$M72=60,"0",IF(score!$M72=80,"0",IF(score!$M72=100,"0")))))))</f>
        <v>1</v>
      </c>
      <c r="AE72" t="str">
        <f>IF(score!$M72=".",".",IF(score!$M72=0,"0",IF(score!$M72=20,"1",IF(score!$M72=40,"0",IF(score!$M72=60,"0",IF(score!$M72=80,"0",IF(score!$M72=100,"0")))))))</f>
        <v>0</v>
      </c>
      <c r="AF72" t="str">
        <f>IF(score!$M72=".",".",IF(score!$M72=0,"0",IF(score!$M72=20,"0",IF(score!$M72=40,"1",IF(score!$M72=60,"0",IF(score!$M72=80,"0",IF(score!$M72=100,"0")))))))</f>
        <v>0</v>
      </c>
      <c r="AG72" t="str">
        <f>IF(score!$M72=".",".",IF(score!$M72=0,"0",IF(score!$M72=20,"0",IF(score!$M72=40,"0",IF(score!$M72=60,"1",IF(score!$M72=80,"0",IF(score!$M72=100,"0")))))))</f>
        <v>0</v>
      </c>
      <c r="AH72" t="str">
        <f>IF(score!$M72=".",".",IF(score!$M72=0,"0",IF(score!$M72=20,"0",IF(score!$M72=40,"0",IF(score!$M72=60,"0",IF(score!$M72=80,"1",IF(score!$M72=100,"0")))))))</f>
        <v>0</v>
      </c>
      <c r="AI72" t="str">
        <f>IF(score!$N72=".",".",IF(score!$N72=0,"1",IF(score!$N72=25,"0",IF(score!$N72=50,"0",IF(score!$N72=75,"0",IF(score!$N72=100,"0"))))))</f>
        <v>1</v>
      </c>
      <c r="AJ72" t="str">
        <f>IF(score!$N72=".",".",IF(score!$N72=0,"0",IF(score!$N72=25,"1",IF(score!$N72=50,"0",IF(score!$N72=75,"0",IF(score!$N72=100,"0"))))))</f>
        <v>0</v>
      </c>
      <c r="AK72" t="str">
        <f>IF(score!$N72=".",".",IF(score!$N72=0,"0",IF(score!$N72=25,"0",IF(score!$N72=50,"1",IF(score!$N72=75,"0",IF(score!$N72=100,"0"))))))</f>
        <v>0</v>
      </c>
      <c r="AL72" t="str">
        <f>IF(score!$N72=".",".",IF(score!$N72=0,"0",IF(score!$N72=25,"0",IF(score!$N72=50,"0",IF(score!$N72=75,"1",IF(score!$N72=100,"0"))))))</f>
        <v>0</v>
      </c>
      <c r="AN72">
        <f t="shared" ref="AN72:AN135" si="70">IF($D72 = ".",".",$D72*-8.37399)</f>
        <v>-8.3739899999999992</v>
      </c>
      <c r="AO72">
        <f t="shared" ref="AO72:AO135" si="71">IF($E72 = ".",".",$E72*-5.56461)</f>
        <v>0</v>
      </c>
      <c r="AP72">
        <f t="shared" ref="AP72:AP135" si="72">IF($F72 = ".",".",$F72*-3.02396)</f>
        <v>0</v>
      </c>
      <c r="AQ72">
        <f t="shared" ref="AQ72:AQ135" si="73">IF($G72 = ".",".",$G72*-1.31872)</f>
        <v>0</v>
      </c>
      <c r="AR72">
        <f t="shared" ref="AR72:AR135" si="74">IF($H72 = ".",".",$H72*-7.23216)</f>
        <v>-7.2321600000000004</v>
      </c>
      <c r="AS72">
        <f t="shared" ref="AS72:AS135" si="75">IF($I72 = ".",".",$I72*-3.45555)</f>
        <v>0</v>
      </c>
      <c r="AT72">
        <f t="shared" ref="AT72:AT135" si="76">IF($J72 = ".",".",$J72*-6.24397)</f>
        <v>-6.24397</v>
      </c>
      <c r="AU72">
        <f t="shared" ref="AU72:AU135" si="77">IF($K72 = ".",".",$K72*-2.73557)</f>
        <v>0</v>
      </c>
      <c r="AV72">
        <f t="shared" ref="AV72:AV135" si="78">IF($L72 = ".",".",$L72*-4.61617)</f>
        <v>-4.6161700000000003</v>
      </c>
      <c r="AW72">
        <f t="shared" ref="AW72:AW135" si="79">IF($M72 = ".",".",$M72*-5.51747)</f>
        <v>-5.5174700000000003</v>
      </c>
      <c r="AX72">
        <f t="shared" ref="AX72:AX135" si="80">IF($N72 = ".",".",$N72*3.04365)</f>
        <v>3.04365</v>
      </c>
      <c r="AY72">
        <f t="shared" ref="AY72:AY135" si="81">IF($O72 = ".",".",$O72*2.32091)</f>
        <v>2.32091</v>
      </c>
      <c r="AZ72">
        <f t="shared" ref="AZ72:AZ135" si="82">IF($P72 = ".",".",$P72*-11.25544)</f>
        <v>0</v>
      </c>
      <c r="BA72">
        <f t="shared" ref="BA72:BA135" si="83">IF($Q72 = ".",".",$Q72*-8.38063)</f>
        <v>-8.38063</v>
      </c>
      <c r="BB72">
        <f t="shared" ref="BB72:BB135" si="84">IF($R72 = ".",".",$R72*-6.50522)</f>
        <v>0</v>
      </c>
      <c r="BC72">
        <f t="shared" ref="BC72:BC135" si="85">IF($S72 = ".",".",$S72*-3.8013)</f>
        <v>0</v>
      </c>
      <c r="BD72">
        <f t="shared" ref="BD72:BD135" si="86">IF($T72 = ".",".",$T72*3.46638)</f>
        <v>3.46638</v>
      </c>
      <c r="BE72">
        <f t="shared" ref="BE72:BE135" si="87">IF($U72 = ".",".",$U72*2.90426)</f>
        <v>0</v>
      </c>
      <c r="BF72">
        <f t="shared" ref="BF72:BF135" si="88">IF($V72 = ".",".",$V72*2.37241)</f>
        <v>0</v>
      </c>
      <c r="BG72">
        <f t="shared" ref="BG72:BG135" si="89">IF($W72 = ".",".",$W72*1.36689)</f>
        <v>0</v>
      </c>
      <c r="BH72">
        <f t="shared" ref="BH72:BH135" si="90">IF($X72 = ".",".",$X72*0.66514)</f>
        <v>0</v>
      </c>
      <c r="BI72">
        <f t="shared" ref="BI72:BI135" si="91">IF($Y72 = ".",".",$Y72*-2.44706)</f>
        <v>-2.44706</v>
      </c>
      <c r="BJ72">
        <f t="shared" ref="BJ72:BJ135" si="92">IF($Z72 = ".",".",$Z72*-2.02168)</f>
        <v>0</v>
      </c>
      <c r="BK72">
        <f t="shared" ref="BK72:BK135" si="93">IF($AA72 = ".",".",$AA72*-1.6185)</f>
        <v>0</v>
      </c>
      <c r="BL72">
        <f t="shared" ref="BL72:BL135" si="94">IF($AB72 = ".",".",$AB72*-1.14387)</f>
        <v>0</v>
      </c>
      <c r="BM72">
        <f t="shared" ref="BM72:BM135" si="95">IF($AC72 = ".",".",$AC72*-0.42251)</f>
        <v>0</v>
      </c>
      <c r="BN72">
        <f t="shared" ref="BN72:BN135" si="96">IF($AD72 = ".",".",$AD72*4.61446)</f>
        <v>4.6144600000000002</v>
      </c>
      <c r="BO72">
        <f t="shared" ref="BO72:BO135" si="97">IF($AE72 = ".",".",$AE72*3.41593)</f>
        <v>0</v>
      </c>
      <c r="BP72">
        <f t="shared" ref="BP72:BP135" si="98">IF($AF72 = ".",".",$AF72*2.34247)</f>
        <v>0</v>
      </c>
      <c r="BQ72">
        <f t="shared" ref="BQ72:BQ135" si="99">IF($AG72 = ".",".",$AG72*1.28044)</f>
        <v>0</v>
      </c>
      <c r="BR72">
        <f t="shared" ref="BR72:BR135" si="100">IF($AH72 = ".",".",$AH72*0.41188)</f>
        <v>0</v>
      </c>
      <c r="BS72">
        <f t="shared" ref="BS72:BS135" si="101">IF($AI72 = ".",".",$AI72*-0.33682)</f>
        <v>-0.33682000000000001</v>
      </c>
      <c r="BT72">
        <f t="shared" ref="BT72:BT135" si="102">IF($AJ72 = ".",".",$AJ72*-0.94342)</f>
        <v>0</v>
      </c>
      <c r="BU72">
        <f t="shared" ref="BU72:BU135" si="103">IF($AK72 = ".",".",$AK72*-0.18043)</f>
        <v>0</v>
      </c>
      <c r="BV72">
        <f t="shared" ref="BV72:BV135" si="104">IF($AL72 = ".",".",$AL72*0.11038)</f>
        <v>0</v>
      </c>
      <c r="BX72">
        <f t="shared" ref="BX72:BX135" si="105">IF($D72 = ".",".",$D72*-1.71175)</f>
        <v>-1.7117500000000001</v>
      </c>
      <c r="BY72">
        <f t="shared" ref="BY72:BY135" si="106">IF($E72 = ".",".",$E72*-0.16891)</f>
        <v>0</v>
      </c>
      <c r="BZ72">
        <f t="shared" ref="BZ72:BZ135" si="107">IF($F72 = ".",".",$F72*0.03482)</f>
        <v>0</v>
      </c>
      <c r="CA72">
        <f t="shared" ref="CA72:CA135" si="108">IF($G72 = ".",".",$G72*-0.06064)</f>
        <v>0</v>
      </c>
      <c r="CB72">
        <f t="shared" ref="CB72:CB135" si="109">IF($H72 = ".",".",$H72*3.93115)</f>
        <v>3.9311500000000001</v>
      </c>
      <c r="CC72">
        <f t="shared" ref="CC72:CC135" si="110">IF($I72 = ".",".",$I72*1.8684)</f>
        <v>0</v>
      </c>
      <c r="CD72">
        <f t="shared" ref="CD72:CD135" si="111">IF($J72 = ".",".",$J72*2.68282)</f>
        <v>2.68282</v>
      </c>
      <c r="CE72">
        <f t="shared" ref="CE72:CE135" si="112">IF($K72 = ".",".",$K72*1.43103)</f>
        <v>0</v>
      </c>
      <c r="CF72">
        <f t="shared" ref="CF72:CF135" si="113">IF($L72 = ".",".",$L72*1.4406)</f>
        <v>1.4406000000000001</v>
      </c>
      <c r="CG72">
        <f t="shared" ref="CG72:CG135" si="114">IF($M72 = ".",".",$M72*1.66968)</f>
        <v>1.6696800000000001</v>
      </c>
      <c r="CH72">
        <f t="shared" ref="CH72:CH135" si="115">IF($N72 = ".",".",$N72*-6.82672)</f>
        <v>-6.8267199999999999</v>
      </c>
      <c r="CI72">
        <f t="shared" ref="CI72:CI135" si="116">IF($O72 = ".",".",$O72*-5.69921)</f>
        <v>-5.6992099999999999</v>
      </c>
      <c r="CJ72">
        <f t="shared" ref="CJ72:CJ135" si="117">IF($P72 = ".",".",$P72*1.48619)</f>
        <v>0</v>
      </c>
      <c r="CK72">
        <f t="shared" ref="CK72:CK135" si="118">IF($Q72 = ".",".",$Q72*1.76691)</f>
        <v>1.76691</v>
      </c>
      <c r="CL72">
        <f t="shared" ref="CL72:CL135" si="119">IF($R72 = ".",".",$R72*1.49384)</f>
        <v>0</v>
      </c>
      <c r="CM72">
        <f t="shared" ref="CM72:CM135" si="120">IF($S72 = ".",".",$S72*0.90384)</f>
        <v>0</v>
      </c>
      <c r="CN72">
        <f t="shared" ref="CN72:CN135" si="121">IF($T72 = ".",".",$T72*-10.19085)</f>
        <v>-10.190849999999999</v>
      </c>
      <c r="CO72">
        <f t="shared" ref="CO72:CO135" si="122">IF($U72 = ".",".",$U72*-7.92717)</f>
        <v>0</v>
      </c>
      <c r="CP72">
        <f t="shared" ref="CP72:CP135" si="123">IF($V72 = ".",".",$V72*-6.31121)</f>
        <v>0</v>
      </c>
      <c r="CQ72">
        <f t="shared" ref="CQ72:CQ135" si="124">IF($W72 = ".",".",$W72*-4.09842)</f>
        <v>0</v>
      </c>
      <c r="CR72">
        <f t="shared" ref="CR72:CR135" si="125">IF($X72 = ".",".",$X72*-1.94949)</f>
        <v>0</v>
      </c>
      <c r="CS72">
        <f t="shared" ref="CS72:CS135" si="126">IF($Y72 = ".",".",$Y72*-6.02409)</f>
        <v>-6.0240900000000002</v>
      </c>
      <c r="CT72">
        <f t="shared" ref="CT72:CT135" si="127">IF($Z72 = ".",".",$Z72*-4.88962)</f>
        <v>0</v>
      </c>
      <c r="CU72">
        <f t="shared" ref="CU72:CU135" si="128">IF($AA72 = ".",".",$AA72*-3.29805)</f>
        <v>0</v>
      </c>
      <c r="CV72">
        <f t="shared" ref="CV72:CV135" si="129">IF($AB72 = ".",".",$AB72*-1.65178)</f>
        <v>0</v>
      </c>
      <c r="CW72">
        <f t="shared" ref="CW72:CW135" si="130">IF($AC72 = ".",".",$AC72*-0.92057)</f>
        <v>0</v>
      </c>
      <c r="CX72">
        <f t="shared" ref="CX72:CX135" si="131">IF($AD72 = ".",".",$AD72*-16.15395)</f>
        <v>-16.153949999999998</v>
      </c>
      <c r="CY72">
        <f t="shared" ref="CY72:CY135" si="132">IF($AE72 = ".",".",$AE72*-10.77911)</f>
        <v>0</v>
      </c>
      <c r="CZ72">
        <f t="shared" ref="CZ72:CZ135" si="133">IF($AF72 = ".",".",$AF72*-8.09914)</f>
        <v>0</v>
      </c>
      <c r="DA72">
        <f t="shared" ref="DA72:DA135" si="134">IF($AG72 = ".",".",$AG72*-4.59055)</f>
        <v>0</v>
      </c>
      <c r="DB72">
        <f t="shared" ref="DB72:DB135" si="135">IF($AH72 = ".",".",$AH72*-1.95934)</f>
        <v>0</v>
      </c>
      <c r="DC72">
        <f t="shared" ref="DC72:DC135" si="136">IF($AI72 = ".",".",$AI72*-6.29724)</f>
        <v>-6.2972400000000004</v>
      </c>
      <c r="DD72">
        <f t="shared" ref="DD72:DD135" si="137">IF($AJ72 = ".",".",$AJ72*-8.26066)</f>
        <v>0</v>
      </c>
      <c r="DE72">
        <f t="shared" ref="DE72:DE135" si="138">IF($AK72 = ".",".",$AK72*-5.63286)</f>
        <v>0</v>
      </c>
      <c r="DF72">
        <f t="shared" ref="DF72:DF135" si="139">IF($AL72 = ".",".",$AL72*-3.13896)</f>
        <v>0</v>
      </c>
    </row>
    <row r="73" spans="1:110" x14ac:dyDescent="0.25">
      <c r="A73" s="4">
        <f>raw!$A73:$A73</f>
        <v>43371</v>
      </c>
      <c r="B73" s="6" t="str">
        <f>raw!$B73:$B73</f>
        <v>0002-0056</v>
      </c>
      <c r="D73" t="str">
        <f>IF(score!$C73=".",".",IF(score!$C73=0,"1",IF(score!$C73=25,"0",IF(score!$C73=50,"0",IF(score!$C73=75,"0",IF(score!$C73=100,"0"))))))</f>
        <v>0</v>
      </c>
      <c r="E73" t="str">
        <f>IF(score!$C73=".",".",IF(score!$C73=0,"0",IF(score!$C73=25,"1",IF(score!$C73=50,"0",IF(score!$C73=75,"0",IF(score!$C73=100,"0"))))))</f>
        <v>1</v>
      </c>
      <c r="F73" t="str">
        <f>IF(score!$C73=".",".",IF(score!$C73=0,"0",IF(score!$C73=25,"0",IF(score!$C73=50,"1",IF(score!$C73=75,"0",IF(score!$C73=100,"0"))))))</f>
        <v>0</v>
      </c>
      <c r="G73" t="str">
        <f>IF(score!$C73=".",".",IF(score!$C73=0,"0",IF(score!$C73=25,"0",IF(score!$C73=50,"0",IF(score!$C73=75,"1",IF(score!$C73=100,"0"))))))</f>
        <v>0</v>
      </c>
      <c r="H73" t="str">
        <f>IF(score!$D73=".",".",IF(score!$D73=0,"1",IF(score!$D73=50,"0",IF(score!$D73=100,"0"))))</f>
        <v>1</v>
      </c>
      <c r="I73" t="str">
        <f>IF(score!$D73=".",".",IF(score!$D73=0,"0",IF(score!$D73=50,"1",IF(score!$D73=100,"0"))))</f>
        <v>0</v>
      </c>
      <c r="J73" t="str">
        <f>IF(score!$E73=".",".",IF(score!$E73=0,"1",IF(score!$E73=50,"0",IF(score!$E73=100,"0"))))</f>
        <v>1</v>
      </c>
      <c r="K73" t="str">
        <f>IF(score!$E73=".",".",IF(score!$E73=0,"0",IF(score!$E73=50,"1",IF(score!$E73=100,"0"))))</f>
        <v>0</v>
      </c>
      <c r="L73" t="str">
        <f>IF(score!$F73=".",".",IF(score!$F73=0,"1",IF(score!$F73=100,"0")))</f>
        <v>1</v>
      </c>
      <c r="M73" t="str">
        <f>IF(score!$G73=".",".",IF(score!$G73=0,"1",IF(score!$G73=100,"0")))</f>
        <v>1</v>
      </c>
      <c r="N73" t="str">
        <f>IF(score!$H73=".",".",IF(score!$H73=0,"1",IF(score!$H73=100,"0")))</f>
        <v>1</v>
      </c>
      <c r="O73" t="str">
        <f>IF(score!$I73=".",".",IF(score!$I73=0,"1",IF(score!$I73=50,"0",IF(score!$I73=100,"0"))))</f>
        <v>1</v>
      </c>
      <c r="P73" t="str">
        <f>IF(score!$J73=".",".",IF(score!$J73=0,"1",IF(score!$J73=25,"0",IF(score!$J73=50,"0",IF(score!$J73=75,"0",IF(score!$J73=100,"0"))))))</f>
        <v>0</v>
      </c>
      <c r="Q73" t="str">
        <f>IF(score!$J73=".",".",IF(score!$J73=0,"0",IF(score!$J73=25,"1",IF(score!$J73=50,"0",IF(score!$J73=75,"0",IF(score!$J73=100,"0"))))))</f>
        <v>0</v>
      </c>
      <c r="R73" t="str">
        <f>IF(score!$J73=".",".",IF(score!$J73=0,"0",IF(score!$J73=25,"0",IF(score!$J73=50,"1",IF(score!$J73=75,"0",IF(score!$J73=100,"0"))))))</f>
        <v>1</v>
      </c>
      <c r="S73" t="str">
        <f>IF(score!$J73=".",".",IF(score!$J73=0,"0",IF(score!$J73=25,"0",IF(score!$J73=50,"0",IF(score!$J73=75,"1",IF(score!$J73=100,"0"))))))</f>
        <v>0</v>
      </c>
      <c r="T73" t="str">
        <f>IF(score!$K73=".",".",IF(score!$K73=0,"1",IF(score!$K73=20,"0",IF(score!$K73=40,"0",IF(score!$K73=60,"0",IF(score!$K73=80,"0",IF(score!$K73=100,"0")))))))</f>
        <v>0</v>
      </c>
      <c r="U73" t="str">
        <f>IF(score!$K73=".",".",IF(score!$K73=0,"0",IF(score!$K73=20,"1",IF(score!$K73=40,"0",IF(score!$K73=60,"0",IF(score!$K73=80,"0",IF(score!$K73=100,"0")))))))</f>
        <v>1</v>
      </c>
      <c r="V73" t="str">
        <f>IF(score!$K73=".",".",IF(score!$K73=0,"0",IF(score!$K73=20,"0",IF(score!$K73=40,"1",IF(score!$K73=60,"0",IF(score!$K73=80,"0",IF(score!$K73=100,"0")))))))</f>
        <v>0</v>
      </c>
      <c r="W73" t="str">
        <f>IF(score!$K73=".",".",IF(score!$K73=0,"0",IF(score!$K73=20,"0",IF(score!$K73=40,"0",IF(score!$K73=60,"1",IF(score!$K73=80,"0",IF(score!$K73=100,"0")))))))</f>
        <v>0</v>
      </c>
      <c r="X73" t="str">
        <f>IF(score!$K73=".",".",IF(score!$K73=0,"0",IF(score!$K73=20,"0",IF(score!$K73=40,"0",IF(score!$K73=60,"0",IF(score!$K73=80,"1",IF(score!$K73=100,"0")))))))</f>
        <v>0</v>
      </c>
      <c r="Y73" t="str">
        <f>IF(score!$L73=".",".",IF(score!$L73=0,"1",IF(score!$L73=20,"0",IF(score!$L73=40,"0",IF(score!$L73=60,"0",IF(score!$L73=80,"0",IF(score!$L73=100,"0")))))))</f>
        <v>1</v>
      </c>
      <c r="Z73" t="str">
        <f>IF(score!$L73=".",".",IF(score!$L73=0,"0",IF(score!$L73=20,"1",IF(score!$L73=40,"0",IF(score!$L73=60,"0",IF(score!$L73=80,"0",IF(score!$L73=100,"0")))))))</f>
        <v>0</v>
      </c>
      <c r="AA73" t="str">
        <f>IF(score!$L73=".",".",IF(score!$L73=0,"0",IF(score!$L73=20,"0",IF(score!$L73=40,"1",IF(score!$L73=60,"0",IF(score!$L73=80,"0",IF(score!$L73=100,"0")))))))</f>
        <v>0</v>
      </c>
      <c r="AB73" t="str">
        <f>IF(score!$L73=".",".",IF(score!$L73=0,"0",IF(score!$L73=20,"0",IF(score!$L73=40,"0",IF(score!$L73=60,"1",IF(score!$L73=80,"0",IF(score!$L73=100,"0")))))))</f>
        <v>0</v>
      </c>
      <c r="AC73" t="str">
        <f>IF(score!$L73=".",".",IF(score!$L73=0,"0",IF(score!$L73=20,"0",IF(score!$L73=40,"0",IF(score!$L73=60,"0",IF(score!$L73=80,"1",IF(score!L73=100,"0")))))))</f>
        <v>0</v>
      </c>
      <c r="AD73" t="str">
        <f>IF(score!$M73=".",".",IF(score!$M73=0,"1",IF(score!$M73=20,"0",IF(score!$M73=40,"0",IF(score!$M73=60,"0",IF(score!$M73=80,"0",IF(score!$M73=100,"0")))))))</f>
        <v>0</v>
      </c>
      <c r="AE73" t="str">
        <f>IF(score!$M73=".",".",IF(score!$M73=0,"0",IF(score!$M73=20,"1",IF(score!$M73=40,"0",IF(score!$M73=60,"0",IF(score!$M73=80,"0",IF(score!$M73=100,"0")))))))</f>
        <v>0</v>
      </c>
      <c r="AF73" t="str">
        <f>IF(score!$M73=".",".",IF(score!$M73=0,"0",IF(score!$M73=20,"0",IF(score!$M73=40,"1",IF(score!$M73=60,"0",IF(score!$M73=80,"0",IF(score!$M73=100,"0")))))))</f>
        <v>0</v>
      </c>
      <c r="AG73" t="str">
        <f>IF(score!$M73=".",".",IF(score!$M73=0,"0",IF(score!$M73=20,"0",IF(score!$M73=40,"0",IF(score!$M73=60,"1",IF(score!$M73=80,"0",IF(score!$M73=100,"0")))))))</f>
        <v>0</v>
      </c>
      <c r="AH73" t="str">
        <f>IF(score!$M73=".",".",IF(score!$M73=0,"0",IF(score!$M73=20,"0",IF(score!$M73=40,"0",IF(score!$M73=60,"0",IF(score!$M73=80,"1",IF(score!$M73=100,"0")))))))</f>
        <v>1</v>
      </c>
      <c r="AI73" t="str">
        <f>IF(score!$N73=".",".",IF(score!$N73=0,"1",IF(score!$N73=25,"0",IF(score!$N73=50,"0",IF(score!$N73=75,"0",IF(score!$N73=100,"0"))))))</f>
        <v>1</v>
      </c>
      <c r="AJ73" t="str">
        <f>IF(score!$N73=".",".",IF(score!$N73=0,"0",IF(score!$N73=25,"1",IF(score!$N73=50,"0",IF(score!$N73=75,"0",IF(score!$N73=100,"0"))))))</f>
        <v>0</v>
      </c>
      <c r="AK73" t="str">
        <f>IF(score!$N73=".",".",IF(score!$N73=0,"0",IF(score!$N73=25,"0",IF(score!$N73=50,"1",IF(score!$N73=75,"0",IF(score!$N73=100,"0"))))))</f>
        <v>0</v>
      </c>
      <c r="AL73" t="str">
        <f>IF(score!$N73=".",".",IF(score!$N73=0,"0",IF(score!$N73=25,"0",IF(score!$N73=50,"0",IF(score!$N73=75,"1",IF(score!$N73=100,"0"))))))</f>
        <v>0</v>
      </c>
      <c r="AN73">
        <f t="shared" si="70"/>
        <v>0</v>
      </c>
      <c r="AO73">
        <f t="shared" si="71"/>
        <v>-5.5646100000000001</v>
      </c>
      <c r="AP73">
        <f t="shared" si="72"/>
        <v>0</v>
      </c>
      <c r="AQ73">
        <f t="shared" si="73"/>
        <v>0</v>
      </c>
      <c r="AR73">
        <f t="shared" si="74"/>
        <v>-7.2321600000000004</v>
      </c>
      <c r="AS73">
        <f t="shared" si="75"/>
        <v>0</v>
      </c>
      <c r="AT73">
        <f t="shared" si="76"/>
        <v>-6.24397</v>
      </c>
      <c r="AU73">
        <f t="shared" si="77"/>
        <v>0</v>
      </c>
      <c r="AV73">
        <f t="shared" si="78"/>
        <v>-4.6161700000000003</v>
      </c>
      <c r="AW73">
        <f t="shared" si="79"/>
        <v>-5.5174700000000003</v>
      </c>
      <c r="AX73">
        <f t="shared" si="80"/>
        <v>3.04365</v>
      </c>
      <c r="AY73">
        <f t="shared" si="81"/>
        <v>2.32091</v>
      </c>
      <c r="AZ73">
        <f t="shared" si="82"/>
        <v>0</v>
      </c>
      <c r="BA73">
        <f t="shared" si="83"/>
        <v>0</v>
      </c>
      <c r="BB73">
        <f t="shared" si="84"/>
        <v>-6.5052199999999996</v>
      </c>
      <c r="BC73">
        <f t="shared" si="85"/>
        <v>0</v>
      </c>
      <c r="BD73">
        <f t="shared" si="86"/>
        <v>0</v>
      </c>
      <c r="BE73">
        <f t="shared" si="87"/>
        <v>2.9042599999999998</v>
      </c>
      <c r="BF73">
        <f t="shared" si="88"/>
        <v>0</v>
      </c>
      <c r="BG73">
        <f t="shared" si="89"/>
        <v>0</v>
      </c>
      <c r="BH73">
        <f t="shared" si="90"/>
        <v>0</v>
      </c>
      <c r="BI73">
        <f t="shared" si="91"/>
        <v>-2.44706</v>
      </c>
      <c r="BJ73">
        <f t="shared" si="92"/>
        <v>0</v>
      </c>
      <c r="BK73">
        <f t="shared" si="93"/>
        <v>0</v>
      </c>
      <c r="BL73">
        <f t="shared" si="94"/>
        <v>0</v>
      </c>
      <c r="BM73">
        <f t="shared" si="95"/>
        <v>0</v>
      </c>
      <c r="BN73">
        <f t="shared" si="96"/>
        <v>0</v>
      </c>
      <c r="BO73">
        <f t="shared" si="97"/>
        <v>0</v>
      </c>
      <c r="BP73">
        <f t="shared" si="98"/>
        <v>0</v>
      </c>
      <c r="BQ73">
        <f t="shared" si="99"/>
        <v>0</v>
      </c>
      <c r="BR73">
        <f t="shared" si="100"/>
        <v>0.41188000000000002</v>
      </c>
      <c r="BS73">
        <f t="shared" si="101"/>
        <v>-0.33682000000000001</v>
      </c>
      <c r="BT73">
        <f t="shared" si="102"/>
        <v>0</v>
      </c>
      <c r="BU73">
        <f t="shared" si="103"/>
        <v>0</v>
      </c>
      <c r="BV73">
        <f t="shared" si="104"/>
        <v>0</v>
      </c>
      <c r="BX73">
        <f t="shared" si="105"/>
        <v>0</v>
      </c>
      <c r="BY73">
        <f t="shared" si="106"/>
        <v>-0.16891</v>
      </c>
      <c r="BZ73">
        <f t="shared" si="107"/>
        <v>0</v>
      </c>
      <c r="CA73">
        <f t="shared" si="108"/>
        <v>0</v>
      </c>
      <c r="CB73">
        <f t="shared" si="109"/>
        <v>3.9311500000000001</v>
      </c>
      <c r="CC73">
        <f t="shared" si="110"/>
        <v>0</v>
      </c>
      <c r="CD73">
        <f t="shared" si="111"/>
        <v>2.68282</v>
      </c>
      <c r="CE73">
        <f t="shared" si="112"/>
        <v>0</v>
      </c>
      <c r="CF73">
        <f t="shared" si="113"/>
        <v>1.4406000000000001</v>
      </c>
      <c r="CG73">
        <f t="shared" si="114"/>
        <v>1.6696800000000001</v>
      </c>
      <c r="CH73">
        <f t="shared" si="115"/>
        <v>-6.8267199999999999</v>
      </c>
      <c r="CI73">
        <f t="shared" si="116"/>
        <v>-5.6992099999999999</v>
      </c>
      <c r="CJ73">
        <f t="shared" si="117"/>
        <v>0</v>
      </c>
      <c r="CK73">
        <f t="shared" si="118"/>
        <v>0</v>
      </c>
      <c r="CL73">
        <f t="shared" si="119"/>
        <v>1.4938400000000001</v>
      </c>
      <c r="CM73">
        <f t="shared" si="120"/>
        <v>0</v>
      </c>
      <c r="CN73">
        <f t="shared" si="121"/>
        <v>0</v>
      </c>
      <c r="CO73">
        <f t="shared" si="122"/>
        <v>-7.9271700000000003</v>
      </c>
      <c r="CP73">
        <f t="shared" si="123"/>
        <v>0</v>
      </c>
      <c r="CQ73">
        <f t="shared" si="124"/>
        <v>0</v>
      </c>
      <c r="CR73">
        <f t="shared" si="125"/>
        <v>0</v>
      </c>
      <c r="CS73">
        <f t="shared" si="126"/>
        <v>-6.0240900000000002</v>
      </c>
      <c r="CT73">
        <f t="shared" si="127"/>
        <v>0</v>
      </c>
      <c r="CU73">
        <f t="shared" si="128"/>
        <v>0</v>
      </c>
      <c r="CV73">
        <f t="shared" si="129"/>
        <v>0</v>
      </c>
      <c r="CW73">
        <f t="shared" si="130"/>
        <v>0</v>
      </c>
      <c r="CX73">
        <f t="shared" si="131"/>
        <v>0</v>
      </c>
      <c r="CY73">
        <f t="shared" si="132"/>
        <v>0</v>
      </c>
      <c r="CZ73">
        <f t="shared" si="133"/>
        <v>0</v>
      </c>
      <c r="DA73">
        <f t="shared" si="134"/>
        <v>0</v>
      </c>
      <c r="DB73">
        <f t="shared" si="135"/>
        <v>-1.9593400000000001</v>
      </c>
      <c r="DC73">
        <f t="shared" si="136"/>
        <v>-6.2972400000000004</v>
      </c>
      <c r="DD73">
        <f t="shared" si="137"/>
        <v>0</v>
      </c>
      <c r="DE73">
        <f t="shared" si="138"/>
        <v>0</v>
      </c>
      <c r="DF73">
        <f t="shared" si="139"/>
        <v>0</v>
      </c>
    </row>
    <row r="74" spans="1:110" x14ac:dyDescent="0.25">
      <c r="A74" s="4">
        <f>raw!$A74:$A74</f>
        <v>43371</v>
      </c>
      <c r="B74" s="6" t="str">
        <f>raw!$B74:$B74</f>
        <v>0002-0057</v>
      </c>
      <c r="D74" t="str">
        <f>IF(score!$C74=".",".",IF(score!$C74=0,"1",IF(score!$C74=25,"0",IF(score!$C74=50,"0",IF(score!$C74=75,"0",IF(score!$C74=100,"0"))))))</f>
        <v>0</v>
      </c>
      <c r="E74" t="str">
        <f>IF(score!$C74=".",".",IF(score!$C74=0,"0",IF(score!$C74=25,"1",IF(score!$C74=50,"0",IF(score!$C74=75,"0",IF(score!$C74=100,"0"))))))</f>
        <v>1</v>
      </c>
      <c r="F74" t="str">
        <f>IF(score!$C74=".",".",IF(score!$C74=0,"0",IF(score!$C74=25,"0",IF(score!$C74=50,"1",IF(score!$C74=75,"0",IF(score!$C74=100,"0"))))))</f>
        <v>0</v>
      </c>
      <c r="G74" t="str">
        <f>IF(score!$C74=".",".",IF(score!$C74=0,"0",IF(score!$C74=25,"0",IF(score!$C74=50,"0",IF(score!$C74=75,"1",IF(score!$C74=100,"0"))))))</f>
        <v>0</v>
      </c>
      <c r="H74" t="str">
        <f>IF(score!$D74=".",".",IF(score!$D74=0,"1",IF(score!$D74=50,"0",IF(score!$D74=100,"0"))))</f>
        <v>0</v>
      </c>
      <c r="I74" t="str">
        <f>IF(score!$D74=".",".",IF(score!$D74=0,"0",IF(score!$D74=50,"1",IF(score!$D74=100,"0"))))</f>
        <v>0</v>
      </c>
      <c r="J74" t="str">
        <f>IF(score!$E74=".",".",IF(score!$E74=0,"1",IF(score!$E74=50,"0",IF(score!$E74=100,"0"))))</f>
        <v>0</v>
      </c>
      <c r="K74" t="str">
        <f>IF(score!$E74=".",".",IF(score!$E74=0,"0",IF(score!$E74=50,"1",IF(score!$E74=100,"0"))))</f>
        <v>0</v>
      </c>
      <c r="L74" t="str">
        <f>IF(score!$F74=".",".",IF(score!$F74=0,"1",IF(score!$F74=100,"0")))</f>
        <v>1</v>
      </c>
      <c r="M74" t="str">
        <f>IF(score!$G74=".",".",IF(score!$G74=0,"1",IF(score!$G74=100,"0")))</f>
        <v>1</v>
      </c>
      <c r="N74" t="str">
        <f>IF(score!$H74=".",".",IF(score!$H74=0,"1",IF(score!$H74=100,"0")))</f>
        <v>1</v>
      </c>
      <c r="O74" t="str">
        <f>IF(score!$I74=".",".",IF(score!$I74=0,"1",IF(score!$I74=50,"0",IF(score!$I74=100,"0"))))</f>
        <v>1</v>
      </c>
      <c r="P74" t="str">
        <f>IF(score!$J74=".",".",IF(score!$J74=0,"1",IF(score!$J74=25,"0",IF(score!$J74=50,"0",IF(score!$J74=75,"0",IF(score!$J74=100,"0"))))))</f>
        <v>0</v>
      </c>
      <c r="Q74" t="str">
        <f>IF(score!$J74=".",".",IF(score!$J74=0,"0",IF(score!$J74=25,"1",IF(score!$J74=50,"0",IF(score!$J74=75,"0",IF(score!$J74=100,"0"))))))</f>
        <v>0</v>
      </c>
      <c r="R74" t="str">
        <f>IF(score!$J74=".",".",IF(score!$J74=0,"0",IF(score!$J74=25,"0",IF(score!$J74=50,"1",IF(score!$J74=75,"0",IF(score!$J74=100,"0"))))))</f>
        <v>1</v>
      </c>
      <c r="S74" t="str">
        <f>IF(score!$J74=".",".",IF(score!$J74=0,"0",IF(score!$J74=25,"0",IF(score!$J74=50,"0",IF(score!$J74=75,"1",IF(score!$J74=100,"0"))))))</f>
        <v>0</v>
      </c>
      <c r="T74" t="str">
        <f>IF(score!$K74=".",".",IF(score!$K74=0,"1",IF(score!$K74=20,"0",IF(score!$K74=40,"0",IF(score!$K74=60,"0",IF(score!$K74=80,"0",IF(score!$K74=100,"0")))))))</f>
        <v>0</v>
      </c>
      <c r="U74" t="str">
        <f>IF(score!$K74=".",".",IF(score!$K74=0,"0",IF(score!$K74=20,"1",IF(score!$K74=40,"0",IF(score!$K74=60,"0",IF(score!$K74=80,"0",IF(score!$K74=100,"0")))))))</f>
        <v>0</v>
      </c>
      <c r="V74" t="str">
        <f>IF(score!$K74=".",".",IF(score!$K74=0,"0",IF(score!$K74=20,"0",IF(score!$K74=40,"1",IF(score!$K74=60,"0",IF(score!$K74=80,"0",IF(score!$K74=100,"0")))))))</f>
        <v>0</v>
      </c>
      <c r="W74" t="str">
        <f>IF(score!$K74=".",".",IF(score!$K74=0,"0",IF(score!$K74=20,"0",IF(score!$K74=40,"0",IF(score!$K74=60,"1",IF(score!$K74=80,"0",IF(score!$K74=100,"0")))))))</f>
        <v>0</v>
      </c>
      <c r="X74" t="str">
        <f>IF(score!$K74=".",".",IF(score!$K74=0,"0",IF(score!$K74=20,"0",IF(score!$K74=40,"0",IF(score!$K74=60,"0",IF(score!$K74=80,"1",IF(score!$K74=100,"0")))))))</f>
        <v>1</v>
      </c>
      <c r="Y74" t="str">
        <f>IF(score!$L74=".",".",IF(score!$L74=0,"1",IF(score!$L74=20,"0",IF(score!$L74=40,"0",IF(score!$L74=60,"0",IF(score!$L74=80,"0",IF(score!$L74=100,"0")))))))</f>
        <v>0</v>
      </c>
      <c r="Z74" t="str">
        <f>IF(score!$L74=".",".",IF(score!$L74=0,"0",IF(score!$L74=20,"1",IF(score!$L74=40,"0",IF(score!$L74=60,"0",IF(score!$L74=80,"0",IF(score!$L74=100,"0")))))))</f>
        <v>0</v>
      </c>
      <c r="AA74" t="str">
        <f>IF(score!$L74=".",".",IF(score!$L74=0,"0",IF(score!$L74=20,"0",IF(score!$L74=40,"1",IF(score!$L74=60,"0",IF(score!$L74=80,"0",IF(score!$L74=100,"0")))))))</f>
        <v>0</v>
      </c>
      <c r="AB74" t="str">
        <f>IF(score!$L74=".",".",IF(score!$L74=0,"0",IF(score!$L74=20,"0",IF(score!$L74=40,"0",IF(score!$L74=60,"1",IF(score!$L74=80,"0",IF(score!$L74=100,"0")))))))</f>
        <v>0</v>
      </c>
      <c r="AC74" t="str">
        <f>IF(score!$L74=".",".",IF(score!$L74=0,"0",IF(score!$L74=20,"0",IF(score!$L74=40,"0",IF(score!$L74=60,"0",IF(score!$L74=80,"1",IF(score!L74=100,"0")))))))</f>
        <v>1</v>
      </c>
      <c r="AD74" t="str">
        <f>IF(score!$M74=".",".",IF(score!$M74=0,"1",IF(score!$M74=20,"0",IF(score!$M74=40,"0",IF(score!$M74=60,"0",IF(score!$M74=80,"0",IF(score!$M74=100,"0")))))))</f>
        <v>0</v>
      </c>
      <c r="AE74" t="str">
        <f>IF(score!$M74=".",".",IF(score!$M74=0,"0",IF(score!$M74=20,"1",IF(score!$M74=40,"0",IF(score!$M74=60,"0",IF(score!$M74=80,"0",IF(score!$M74=100,"0")))))))</f>
        <v>0</v>
      </c>
      <c r="AF74" t="str">
        <f>IF(score!$M74=".",".",IF(score!$M74=0,"0",IF(score!$M74=20,"0",IF(score!$M74=40,"1",IF(score!$M74=60,"0",IF(score!$M74=80,"0",IF(score!$M74=100,"0")))))))</f>
        <v>0</v>
      </c>
      <c r="AG74" t="str">
        <f>IF(score!$M74=".",".",IF(score!$M74=0,"0",IF(score!$M74=20,"0",IF(score!$M74=40,"0",IF(score!$M74=60,"1",IF(score!$M74=80,"0",IF(score!$M74=100,"0")))))))</f>
        <v>1</v>
      </c>
      <c r="AH74" t="str">
        <f>IF(score!$M74=".",".",IF(score!$M74=0,"0",IF(score!$M74=20,"0",IF(score!$M74=40,"0",IF(score!$M74=60,"0",IF(score!$M74=80,"1",IF(score!$M74=100,"0")))))))</f>
        <v>0</v>
      </c>
      <c r="AI74" t="str">
        <f>IF(score!$N74=".",".",IF(score!$N74=0,"1",IF(score!$N74=25,"0",IF(score!$N74=50,"0",IF(score!$N74=75,"0",IF(score!$N74=100,"0"))))))</f>
        <v>0</v>
      </c>
      <c r="AJ74" t="str">
        <f>IF(score!$N74=".",".",IF(score!$N74=0,"0",IF(score!$N74=25,"1",IF(score!$N74=50,"0",IF(score!$N74=75,"0",IF(score!$N74=100,"0"))))))</f>
        <v>0</v>
      </c>
      <c r="AK74" t="str">
        <f>IF(score!$N74=".",".",IF(score!$N74=0,"0",IF(score!$N74=25,"0",IF(score!$N74=50,"1",IF(score!$N74=75,"0",IF(score!$N74=100,"0"))))))</f>
        <v>0</v>
      </c>
      <c r="AL74" t="str">
        <f>IF(score!$N74=".",".",IF(score!$N74=0,"0",IF(score!$N74=25,"0",IF(score!$N74=50,"0",IF(score!$N74=75,"1",IF(score!$N74=100,"0"))))))</f>
        <v>0</v>
      </c>
      <c r="AN74">
        <f t="shared" si="70"/>
        <v>0</v>
      </c>
      <c r="AO74">
        <f t="shared" si="71"/>
        <v>-5.5646100000000001</v>
      </c>
      <c r="AP74">
        <f t="shared" si="72"/>
        <v>0</v>
      </c>
      <c r="AQ74">
        <f t="shared" si="73"/>
        <v>0</v>
      </c>
      <c r="AR74">
        <f t="shared" si="74"/>
        <v>0</v>
      </c>
      <c r="AS74">
        <f t="shared" si="75"/>
        <v>0</v>
      </c>
      <c r="AT74">
        <f t="shared" si="76"/>
        <v>0</v>
      </c>
      <c r="AU74">
        <f t="shared" si="77"/>
        <v>0</v>
      </c>
      <c r="AV74">
        <f t="shared" si="78"/>
        <v>-4.6161700000000003</v>
      </c>
      <c r="AW74">
        <f t="shared" si="79"/>
        <v>-5.5174700000000003</v>
      </c>
      <c r="AX74">
        <f t="shared" si="80"/>
        <v>3.04365</v>
      </c>
      <c r="AY74">
        <f t="shared" si="81"/>
        <v>2.32091</v>
      </c>
      <c r="AZ74">
        <f t="shared" si="82"/>
        <v>0</v>
      </c>
      <c r="BA74">
        <f t="shared" si="83"/>
        <v>0</v>
      </c>
      <c r="BB74">
        <f t="shared" si="84"/>
        <v>-6.5052199999999996</v>
      </c>
      <c r="BC74">
        <f t="shared" si="85"/>
        <v>0</v>
      </c>
      <c r="BD74">
        <f t="shared" si="86"/>
        <v>0</v>
      </c>
      <c r="BE74">
        <f t="shared" si="87"/>
        <v>0</v>
      </c>
      <c r="BF74">
        <f t="shared" si="88"/>
        <v>0</v>
      </c>
      <c r="BG74">
        <f t="shared" si="89"/>
        <v>0</v>
      </c>
      <c r="BH74">
        <f t="shared" si="90"/>
        <v>0.66513999999999995</v>
      </c>
      <c r="BI74">
        <f t="shared" si="91"/>
        <v>0</v>
      </c>
      <c r="BJ74">
        <f t="shared" si="92"/>
        <v>0</v>
      </c>
      <c r="BK74">
        <f t="shared" si="93"/>
        <v>0</v>
      </c>
      <c r="BL74">
        <f t="shared" si="94"/>
        <v>0</v>
      </c>
      <c r="BM74">
        <f t="shared" si="95"/>
        <v>-0.42251</v>
      </c>
      <c r="BN74">
        <f t="shared" si="96"/>
        <v>0</v>
      </c>
      <c r="BO74">
        <f t="shared" si="97"/>
        <v>0</v>
      </c>
      <c r="BP74">
        <f t="shared" si="98"/>
        <v>0</v>
      </c>
      <c r="BQ74">
        <f t="shared" si="99"/>
        <v>1.28044</v>
      </c>
      <c r="BR74">
        <f t="shared" si="100"/>
        <v>0</v>
      </c>
      <c r="BS74">
        <f t="shared" si="101"/>
        <v>0</v>
      </c>
      <c r="BT74">
        <f t="shared" si="102"/>
        <v>0</v>
      </c>
      <c r="BU74">
        <f t="shared" si="103"/>
        <v>0</v>
      </c>
      <c r="BV74">
        <f t="shared" si="104"/>
        <v>0</v>
      </c>
      <c r="BX74">
        <f t="shared" si="105"/>
        <v>0</v>
      </c>
      <c r="BY74">
        <f t="shared" si="106"/>
        <v>-0.16891</v>
      </c>
      <c r="BZ74">
        <f t="shared" si="107"/>
        <v>0</v>
      </c>
      <c r="CA74">
        <f t="shared" si="108"/>
        <v>0</v>
      </c>
      <c r="CB74">
        <f t="shared" si="109"/>
        <v>0</v>
      </c>
      <c r="CC74">
        <f t="shared" si="110"/>
        <v>0</v>
      </c>
      <c r="CD74">
        <f t="shared" si="111"/>
        <v>0</v>
      </c>
      <c r="CE74">
        <f t="shared" si="112"/>
        <v>0</v>
      </c>
      <c r="CF74">
        <f t="shared" si="113"/>
        <v>1.4406000000000001</v>
      </c>
      <c r="CG74">
        <f t="shared" si="114"/>
        <v>1.6696800000000001</v>
      </c>
      <c r="CH74">
        <f t="shared" si="115"/>
        <v>-6.8267199999999999</v>
      </c>
      <c r="CI74">
        <f t="shared" si="116"/>
        <v>-5.6992099999999999</v>
      </c>
      <c r="CJ74">
        <f t="shared" si="117"/>
        <v>0</v>
      </c>
      <c r="CK74">
        <f t="shared" si="118"/>
        <v>0</v>
      </c>
      <c r="CL74">
        <f t="shared" si="119"/>
        <v>1.4938400000000001</v>
      </c>
      <c r="CM74">
        <f t="shared" si="120"/>
        <v>0</v>
      </c>
      <c r="CN74">
        <f t="shared" si="121"/>
        <v>0</v>
      </c>
      <c r="CO74">
        <f t="shared" si="122"/>
        <v>0</v>
      </c>
      <c r="CP74">
        <f t="shared" si="123"/>
        <v>0</v>
      </c>
      <c r="CQ74">
        <f t="shared" si="124"/>
        <v>0</v>
      </c>
      <c r="CR74">
        <f t="shared" si="125"/>
        <v>-1.9494899999999999</v>
      </c>
      <c r="CS74">
        <f t="shared" si="126"/>
        <v>0</v>
      </c>
      <c r="CT74">
        <f t="shared" si="127"/>
        <v>0</v>
      </c>
      <c r="CU74">
        <f t="shared" si="128"/>
        <v>0</v>
      </c>
      <c r="CV74">
        <f t="shared" si="129"/>
        <v>0</v>
      </c>
      <c r="CW74">
        <f t="shared" si="130"/>
        <v>-0.92057</v>
      </c>
      <c r="CX74">
        <f t="shared" si="131"/>
        <v>0</v>
      </c>
      <c r="CY74">
        <f t="shared" si="132"/>
        <v>0</v>
      </c>
      <c r="CZ74">
        <f t="shared" si="133"/>
        <v>0</v>
      </c>
      <c r="DA74">
        <f t="shared" si="134"/>
        <v>-4.5905500000000004</v>
      </c>
      <c r="DB74">
        <f t="shared" si="135"/>
        <v>0</v>
      </c>
      <c r="DC74">
        <f t="shared" si="136"/>
        <v>0</v>
      </c>
      <c r="DD74">
        <f t="shared" si="137"/>
        <v>0</v>
      </c>
      <c r="DE74">
        <f t="shared" si="138"/>
        <v>0</v>
      </c>
      <c r="DF74">
        <f t="shared" si="139"/>
        <v>0</v>
      </c>
    </row>
    <row r="75" spans="1:110" x14ac:dyDescent="0.25">
      <c r="A75" s="4">
        <f>raw!$A75:$A75</f>
        <v>43371</v>
      </c>
      <c r="B75" s="6" t="str">
        <f>raw!$B75:$B75</f>
        <v>0002-0059</v>
      </c>
      <c r="D75" t="str">
        <f>IF(score!$C75=".",".",IF(score!$C75=0,"1",IF(score!$C75=25,"0",IF(score!$C75=50,"0",IF(score!$C75=75,"0",IF(score!$C75=100,"0"))))))</f>
        <v>0</v>
      </c>
      <c r="E75" t="str">
        <f>IF(score!$C75=".",".",IF(score!$C75=0,"0",IF(score!$C75=25,"1",IF(score!$C75=50,"0",IF(score!$C75=75,"0",IF(score!$C75=100,"0"))))))</f>
        <v>1</v>
      </c>
      <c r="F75" t="str">
        <f>IF(score!$C75=".",".",IF(score!$C75=0,"0",IF(score!$C75=25,"0",IF(score!$C75=50,"1",IF(score!$C75=75,"0",IF(score!$C75=100,"0"))))))</f>
        <v>0</v>
      </c>
      <c r="G75" t="str">
        <f>IF(score!$C75=".",".",IF(score!$C75=0,"0",IF(score!$C75=25,"0",IF(score!$C75=50,"0",IF(score!$C75=75,"1",IF(score!$C75=100,"0"))))))</f>
        <v>0</v>
      </c>
      <c r="H75" t="str">
        <f>IF(score!$D75=".",".",IF(score!$D75=0,"1",IF(score!$D75=50,"0",IF(score!$D75=100,"0"))))</f>
        <v>1</v>
      </c>
      <c r="I75" t="str">
        <f>IF(score!$D75=".",".",IF(score!$D75=0,"0",IF(score!$D75=50,"1",IF(score!$D75=100,"0"))))</f>
        <v>0</v>
      </c>
      <c r="J75" t="str">
        <f>IF(score!$E75=".",".",IF(score!$E75=0,"1",IF(score!$E75=50,"0",IF(score!$E75=100,"0"))))</f>
        <v>1</v>
      </c>
      <c r="K75" t="str">
        <f>IF(score!$E75=".",".",IF(score!$E75=0,"0",IF(score!$E75=50,"1",IF(score!$E75=100,"0"))))</f>
        <v>0</v>
      </c>
      <c r="L75" t="str">
        <f>IF(score!$F75=".",".",IF(score!$F75=0,"1",IF(score!$F75=100,"0")))</f>
        <v>1</v>
      </c>
      <c r="M75" t="str">
        <f>IF(score!$G75=".",".",IF(score!$G75=0,"1",IF(score!$G75=100,"0")))</f>
        <v>1</v>
      </c>
      <c r="N75" t="str">
        <f>IF(score!$H75=".",".",IF(score!$H75=0,"1",IF(score!$H75=100,"0")))</f>
        <v>1</v>
      </c>
      <c r="O75" t="str">
        <f>IF(score!$I75=".",".",IF(score!$I75=0,"1",IF(score!$I75=50,"0",IF(score!$I75=100,"0"))))</f>
        <v>1</v>
      </c>
      <c r="P75" t="str">
        <f>IF(score!$J75=".",".",IF(score!$J75=0,"1",IF(score!$J75=25,"0",IF(score!$J75=50,"0",IF(score!$J75=75,"0",IF(score!$J75=100,"0"))))))</f>
        <v>0</v>
      </c>
      <c r="Q75" t="str">
        <f>IF(score!$J75=".",".",IF(score!$J75=0,"0",IF(score!$J75=25,"1",IF(score!$J75=50,"0",IF(score!$J75=75,"0",IF(score!$J75=100,"0"))))))</f>
        <v>1</v>
      </c>
      <c r="R75" t="str">
        <f>IF(score!$J75=".",".",IF(score!$J75=0,"0",IF(score!$J75=25,"0",IF(score!$J75=50,"1",IF(score!$J75=75,"0",IF(score!$J75=100,"0"))))))</f>
        <v>0</v>
      </c>
      <c r="S75" t="str">
        <f>IF(score!$J75=".",".",IF(score!$J75=0,"0",IF(score!$J75=25,"0",IF(score!$J75=50,"0",IF(score!$J75=75,"1",IF(score!$J75=100,"0"))))))</f>
        <v>0</v>
      </c>
      <c r="T75" t="str">
        <f>IF(score!$K75=".",".",IF(score!$K75=0,"1",IF(score!$K75=20,"0",IF(score!$K75=40,"0",IF(score!$K75=60,"0",IF(score!$K75=80,"0",IF(score!$K75=100,"0")))))))</f>
        <v>0</v>
      </c>
      <c r="U75" t="str">
        <f>IF(score!$K75=".",".",IF(score!$K75=0,"0",IF(score!$K75=20,"1",IF(score!$K75=40,"0",IF(score!$K75=60,"0",IF(score!$K75=80,"0",IF(score!$K75=100,"0")))))))</f>
        <v>1</v>
      </c>
      <c r="V75" t="str">
        <f>IF(score!$K75=".",".",IF(score!$K75=0,"0",IF(score!$K75=20,"0",IF(score!$K75=40,"1",IF(score!$K75=60,"0",IF(score!$K75=80,"0",IF(score!$K75=100,"0")))))))</f>
        <v>0</v>
      </c>
      <c r="W75" t="str">
        <f>IF(score!$K75=".",".",IF(score!$K75=0,"0",IF(score!$K75=20,"0",IF(score!$K75=40,"0",IF(score!$K75=60,"1",IF(score!$K75=80,"0",IF(score!$K75=100,"0")))))))</f>
        <v>0</v>
      </c>
      <c r="X75" t="str">
        <f>IF(score!$K75=".",".",IF(score!$K75=0,"0",IF(score!$K75=20,"0",IF(score!$K75=40,"0",IF(score!$K75=60,"0",IF(score!$K75=80,"1",IF(score!$K75=100,"0")))))))</f>
        <v>0</v>
      </c>
      <c r="Y75" t="str">
        <f>IF(score!$L75=".",".",IF(score!$L75=0,"1",IF(score!$L75=20,"0",IF(score!$L75=40,"0",IF(score!$L75=60,"0",IF(score!$L75=80,"0",IF(score!$L75=100,"0")))))))</f>
        <v>0</v>
      </c>
      <c r="Z75" t="str">
        <f>IF(score!$L75=".",".",IF(score!$L75=0,"0",IF(score!$L75=20,"1",IF(score!$L75=40,"0",IF(score!$L75=60,"0",IF(score!$L75=80,"0",IF(score!$L75=100,"0")))))))</f>
        <v>0</v>
      </c>
      <c r="AA75" t="str">
        <f>IF(score!$L75=".",".",IF(score!$L75=0,"0",IF(score!$L75=20,"0",IF(score!$L75=40,"1",IF(score!$L75=60,"0",IF(score!$L75=80,"0",IF(score!$L75=100,"0")))))))</f>
        <v>1</v>
      </c>
      <c r="AB75" t="str">
        <f>IF(score!$L75=".",".",IF(score!$L75=0,"0",IF(score!$L75=20,"0",IF(score!$L75=40,"0",IF(score!$L75=60,"1",IF(score!$L75=80,"0",IF(score!$L75=100,"0")))))))</f>
        <v>0</v>
      </c>
      <c r="AC75" t="str">
        <f>IF(score!$L75=".",".",IF(score!$L75=0,"0",IF(score!$L75=20,"0",IF(score!$L75=40,"0",IF(score!$L75=60,"0",IF(score!$L75=80,"1",IF(score!L75=100,"0")))))))</f>
        <v>0</v>
      </c>
      <c r="AD75" t="str">
        <f>IF(score!$M75=".",".",IF(score!$M75=0,"1",IF(score!$M75=20,"0",IF(score!$M75=40,"0",IF(score!$M75=60,"0",IF(score!$M75=80,"0",IF(score!$M75=100,"0")))))))</f>
        <v>0</v>
      </c>
      <c r="AE75" t="str">
        <f>IF(score!$M75=".",".",IF(score!$M75=0,"0",IF(score!$M75=20,"1",IF(score!$M75=40,"0",IF(score!$M75=60,"0",IF(score!$M75=80,"0",IF(score!$M75=100,"0")))))))</f>
        <v>0</v>
      </c>
      <c r="AF75" t="str">
        <f>IF(score!$M75=".",".",IF(score!$M75=0,"0",IF(score!$M75=20,"0",IF(score!$M75=40,"1",IF(score!$M75=60,"0",IF(score!$M75=80,"0",IF(score!$M75=100,"0")))))))</f>
        <v>1</v>
      </c>
      <c r="AG75" t="str">
        <f>IF(score!$M75=".",".",IF(score!$M75=0,"0",IF(score!$M75=20,"0",IF(score!$M75=40,"0",IF(score!$M75=60,"1",IF(score!$M75=80,"0",IF(score!$M75=100,"0")))))))</f>
        <v>0</v>
      </c>
      <c r="AH75" t="str">
        <f>IF(score!$M75=".",".",IF(score!$M75=0,"0",IF(score!$M75=20,"0",IF(score!$M75=40,"0",IF(score!$M75=60,"0",IF(score!$M75=80,"1",IF(score!$M75=100,"0")))))))</f>
        <v>0</v>
      </c>
      <c r="AI75" t="str">
        <f>IF(score!$N75=".",".",IF(score!$N75=0,"1",IF(score!$N75=25,"0",IF(score!$N75=50,"0",IF(score!$N75=75,"0",IF(score!$N75=100,"0"))))))</f>
        <v>0</v>
      </c>
      <c r="AJ75" t="str">
        <f>IF(score!$N75=".",".",IF(score!$N75=0,"0",IF(score!$N75=25,"1",IF(score!$N75=50,"0",IF(score!$N75=75,"0",IF(score!$N75=100,"0"))))))</f>
        <v>1</v>
      </c>
      <c r="AK75" t="str">
        <f>IF(score!$N75=".",".",IF(score!$N75=0,"0",IF(score!$N75=25,"0",IF(score!$N75=50,"1",IF(score!$N75=75,"0",IF(score!$N75=100,"0"))))))</f>
        <v>0</v>
      </c>
      <c r="AL75" t="str">
        <f>IF(score!$N75=".",".",IF(score!$N75=0,"0",IF(score!$N75=25,"0",IF(score!$N75=50,"0",IF(score!$N75=75,"1",IF(score!$N75=100,"0"))))))</f>
        <v>0</v>
      </c>
      <c r="AN75">
        <f t="shared" si="70"/>
        <v>0</v>
      </c>
      <c r="AO75">
        <f t="shared" si="71"/>
        <v>-5.5646100000000001</v>
      </c>
      <c r="AP75">
        <f t="shared" si="72"/>
        <v>0</v>
      </c>
      <c r="AQ75">
        <f t="shared" si="73"/>
        <v>0</v>
      </c>
      <c r="AR75">
        <f t="shared" si="74"/>
        <v>-7.2321600000000004</v>
      </c>
      <c r="AS75">
        <f t="shared" si="75"/>
        <v>0</v>
      </c>
      <c r="AT75">
        <f t="shared" si="76"/>
        <v>-6.24397</v>
      </c>
      <c r="AU75">
        <f t="shared" si="77"/>
        <v>0</v>
      </c>
      <c r="AV75">
        <f t="shared" si="78"/>
        <v>-4.6161700000000003</v>
      </c>
      <c r="AW75">
        <f t="shared" si="79"/>
        <v>-5.5174700000000003</v>
      </c>
      <c r="AX75">
        <f t="shared" si="80"/>
        <v>3.04365</v>
      </c>
      <c r="AY75">
        <f t="shared" si="81"/>
        <v>2.32091</v>
      </c>
      <c r="AZ75">
        <f t="shared" si="82"/>
        <v>0</v>
      </c>
      <c r="BA75">
        <f t="shared" si="83"/>
        <v>-8.38063</v>
      </c>
      <c r="BB75">
        <f t="shared" si="84"/>
        <v>0</v>
      </c>
      <c r="BC75">
        <f t="shared" si="85"/>
        <v>0</v>
      </c>
      <c r="BD75">
        <f t="shared" si="86"/>
        <v>0</v>
      </c>
      <c r="BE75">
        <f t="shared" si="87"/>
        <v>2.9042599999999998</v>
      </c>
      <c r="BF75">
        <f t="shared" si="88"/>
        <v>0</v>
      </c>
      <c r="BG75">
        <f t="shared" si="89"/>
        <v>0</v>
      </c>
      <c r="BH75">
        <f t="shared" si="90"/>
        <v>0</v>
      </c>
      <c r="BI75">
        <f t="shared" si="91"/>
        <v>0</v>
      </c>
      <c r="BJ75">
        <f t="shared" si="92"/>
        <v>0</v>
      </c>
      <c r="BK75">
        <f t="shared" si="93"/>
        <v>-1.6185</v>
      </c>
      <c r="BL75">
        <f t="shared" si="94"/>
        <v>0</v>
      </c>
      <c r="BM75">
        <f t="shared" si="95"/>
        <v>0</v>
      </c>
      <c r="BN75">
        <f t="shared" si="96"/>
        <v>0</v>
      </c>
      <c r="BO75">
        <f t="shared" si="97"/>
        <v>0</v>
      </c>
      <c r="BP75">
        <f t="shared" si="98"/>
        <v>2.3424700000000001</v>
      </c>
      <c r="BQ75">
        <f t="shared" si="99"/>
        <v>0</v>
      </c>
      <c r="BR75">
        <f t="shared" si="100"/>
        <v>0</v>
      </c>
      <c r="BS75">
        <f t="shared" si="101"/>
        <v>0</v>
      </c>
      <c r="BT75">
        <f t="shared" si="102"/>
        <v>-0.94342000000000004</v>
      </c>
      <c r="BU75">
        <f t="shared" si="103"/>
        <v>0</v>
      </c>
      <c r="BV75">
        <f t="shared" si="104"/>
        <v>0</v>
      </c>
      <c r="BX75">
        <f t="shared" si="105"/>
        <v>0</v>
      </c>
      <c r="BY75">
        <f t="shared" si="106"/>
        <v>-0.16891</v>
      </c>
      <c r="BZ75">
        <f t="shared" si="107"/>
        <v>0</v>
      </c>
      <c r="CA75">
        <f t="shared" si="108"/>
        <v>0</v>
      </c>
      <c r="CB75">
        <f t="shared" si="109"/>
        <v>3.9311500000000001</v>
      </c>
      <c r="CC75">
        <f t="shared" si="110"/>
        <v>0</v>
      </c>
      <c r="CD75">
        <f t="shared" si="111"/>
        <v>2.68282</v>
      </c>
      <c r="CE75">
        <f t="shared" si="112"/>
        <v>0</v>
      </c>
      <c r="CF75">
        <f t="shared" si="113"/>
        <v>1.4406000000000001</v>
      </c>
      <c r="CG75">
        <f t="shared" si="114"/>
        <v>1.6696800000000001</v>
      </c>
      <c r="CH75">
        <f t="shared" si="115"/>
        <v>-6.8267199999999999</v>
      </c>
      <c r="CI75">
        <f t="shared" si="116"/>
        <v>-5.6992099999999999</v>
      </c>
      <c r="CJ75">
        <f t="shared" si="117"/>
        <v>0</v>
      </c>
      <c r="CK75">
        <f t="shared" si="118"/>
        <v>1.76691</v>
      </c>
      <c r="CL75">
        <f t="shared" si="119"/>
        <v>0</v>
      </c>
      <c r="CM75">
        <f t="shared" si="120"/>
        <v>0</v>
      </c>
      <c r="CN75">
        <f t="shared" si="121"/>
        <v>0</v>
      </c>
      <c r="CO75">
        <f t="shared" si="122"/>
        <v>-7.9271700000000003</v>
      </c>
      <c r="CP75">
        <f t="shared" si="123"/>
        <v>0</v>
      </c>
      <c r="CQ75">
        <f t="shared" si="124"/>
        <v>0</v>
      </c>
      <c r="CR75">
        <f t="shared" si="125"/>
        <v>0</v>
      </c>
      <c r="CS75">
        <f t="shared" si="126"/>
        <v>0</v>
      </c>
      <c r="CT75">
        <f t="shared" si="127"/>
        <v>0</v>
      </c>
      <c r="CU75">
        <f t="shared" si="128"/>
        <v>-3.2980499999999999</v>
      </c>
      <c r="CV75">
        <f t="shared" si="129"/>
        <v>0</v>
      </c>
      <c r="CW75">
        <f t="shared" si="130"/>
        <v>0</v>
      </c>
      <c r="CX75">
        <f t="shared" si="131"/>
        <v>0</v>
      </c>
      <c r="CY75">
        <f t="shared" si="132"/>
        <v>0</v>
      </c>
      <c r="CZ75">
        <f t="shared" si="133"/>
        <v>-8.0991400000000002</v>
      </c>
      <c r="DA75">
        <f t="shared" si="134"/>
        <v>0</v>
      </c>
      <c r="DB75">
        <f t="shared" si="135"/>
        <v>0</v>
      </c>
      <c r="DC75">
        <f t="shared" si="136"/>
        <v>0</v>
      </c>
      <c r="DD75">
        <f t="shared" si="137"/>
        <v>-8.2606599999999997</v>
      </c>
      <c r="DE75">
        <f t="shared" si="138"/>
        <v>0</v>
      </c>
      <c r="DF75">
        <f t="shared" si="139"/>
        <v>0</v>
      </c>
    </row>
    <row r="76" spans="1:110" x14ac:dyDescent="0.25">
      <c r="A76" s="4">
        <f>raw!$A76:$A76</f>
        <v>43374</v>
      </c>
      <c r="B76" s="6" t="str">
        <f>raw!$B76:$B76</f>
        <v>0002-0060</v>
      </c>
      <c r="D76" t="str">
        <f>IF(score!$C76=".",".",IF(score!$C76=0,"1",IF(score!$C76=25,"0",IF(score!$C76=50,"0",IF(score!$C76=75,"0",IF(score!$C76=100,"0"))))))</f>
        <v>0</v>
      </c>
      <c r="E76" t="str">
        <f>IF(score!$C76=".",".",IF(score!$C76=0,"0",IF(score!$C76=25,"1",IF(score!$C76=50,"0",IF(score!$C76=75,"0",IF(score!$C76=100,"0"))))))</f>
        <v>0</v>
      </c>
      <c r="F76" t="str">
        <f>IF(score!$C76=".",".",IF(score!$C76=0,"0",IF(score!$C76=25,"0",IF(score!$C76=50,"1",IF(score!$C76=75,"0",IF(score!$C76=100,"0"))))))</f>
        <v>0</v>
      </c>
      <c r="G76" t="str">
        <f>IF(score!$C76=".",".",IF(score!$C76=0,"0",IF(score!$C76=25,"0",IF(score!$C76=50,"0",IF(score!$C76=75,"1",IF(score!$C76=100,"0"))))))</f>
        <v>1</v>
      </c>
      <c r="H76" t="str">
        <f>IF(score!$D76=".",".",IF(score!$D76=0,"1",IF(score!$D76=50,"0",IF(score!$D76=100,"0"))))</f>
        <v>0</v>
      </c>
      <c r="I76" t="str">
        <f>IF(score!$D76=".",".",IF(score!$D76=0,"0",IF(score!$D76=50,"1",IF(score!$D76=100,"0"))))</f>
        <v>1</v>
      </c>
      <c r="J76" t="str">
        <f>IF(score!$E76=".",".",IF(score!$E76=0,"1",IF(score!$E76=50,"0",IF(score!$E76=100,"0"))))</f>
        <v>0</v>
      </c>
      <c r="K76" t="str">
        <f>IF(score!$E76=".",".",IF(score!$E76=0,"0",IF(score!$E76=50,"1",IF(score!$E76=100,"0"))))</f>
        <v>1</v>
      </c>
      <c r="L76" t="str">
        <f>IF(score!$F76=".",".",IF(score!$F76=0,"1",IF(score!$F76=100,"0")))</f>
        <v>1</v>
      </c>
      <c r="M76" t="str">
        <f>IF(score!$G76=".",".",IF(score!$G76=0,"1",IF(score!$G76=100,"0")))</f>
        <v>0</v>
      </c>
      <c r="N76" t="str">
        <f>IF(score!$H76=".",".",IF(score!$H76=0,"1",IF(score!$H76=100,"0")))</f>
        <v>0</v>
      </c>
      <c r="O76" t="str">
        <f>IF(score!$I76=".",".",IF(score!$I76=0,"1",IF(score!$I76=50,"0",IF(score!$I76=100,"0"))))</f>
        <v>1</v>
      </c>
      <c r="P76" t="str">
        <f>IF(score!$J76=".",".",IF(score!$J76=0,"1",IF(score!$J76=25,"0",IF(score!$J76=50,"0",IF(score!$J76=75,"0",IF(score!$J76=100,"0"))))))</f>
        <v>1</v>
      </c>
      <c r="Q76" t="str">
        <f>IF(score!$J76=".",".",IF(score!$J76=0,"0",IF(score!$J76=25,"1",IF(score!$J76=50,"0",IF(score!$J76=75,"0",IF(score!$J76=100,"0"))))))</f>
        <v>0</v>
      </c>
      <c r="R76" t="str">
        <f>IF(score!$J76=".",".",IF(score!$J76=0,"0",IF(score!$J76=25,"0",IF(score!$J76=50,"1",IF(score!$J76=75,"0",IF(score!$J76=100,"0"))))))</f>
        <v>0</v>
      </c>
      <c r="S76" t="str">
        <f>IF(score!$J76=".",".",IF(score!$J76=0,"0",IF(score!$J76=25,"0",IF(score!$J76=50,"0",IF(score!$J76=75,"1",IF(score!$J76=100,"0"))))))</f>
        <v>0</v>
      </c>
      <c r="T76" t="str">
        <f>IF(score!$K76=".",".",IF(score!$K76=0,"1",IF(score!$K76=20,"0",IF(score!$K76=40,"0",IF(score!$K76=60,"0",IF(score!$K76=80,"0",IF(score!$K76=100,"0")))))))</f>
        <v>0</v>
      </c>
      <c r="U76" t="str">
        <f>IF(score!$K76=".",".",IF(score!$K76=0,"0",IF(score!$K76=20,"1",IF(score!$K76=40,"0",IF(score!$K76=60,"0",IF(score!$K76=80,"0",IF(score!$K76=100,"0")))))))</f>
        <v>0</v>
      </c>
      <c r="V76" t="str">
        <f>IF(score!$K76=".",".",IF(score!$K76=0,"0",IF(score!$K76=20,"0",IF(score!$K76=40,"1",IF(score!$K76=60,"0",IF(score!$K76=80,"0",IF(score!$K76=100,"0")))))))</f>
        <v>0</v>
      </c>
      <c r="W76" t="str">
        <f>IF(score!$K76=".",".",IF(score!$K76=0,"0",IF(score!$K76=20,"0",IF(score!$K76=40,"0",IF(score!$K76=60,"1",IF(score!$K76=80,"0",IF(score!$K76=100,"0")))))))</f>
        <v>0</v>
      </c>
      <c r="X76" t="str">
        <f>IF(score!$K76=".",".",IF(score!$K76=0,"0",IF(score!$K76=20,"0",IF(score!$K76=40,"0",IF(score!$K76=60,"0",IF(score!$K76=80,"1",IF(score!$K76=100,"0")))))))</f>
        <v>0</v>
      </c>
      <c r="Y76" t="str">
        <f>IF(score!$L76=".",".",IF(score!$L76=0,"1",IF(score!$L76=20,"0",IF(score!$L76=40,"0",IF(score!$L76=60,"0",IF(score!$L76=80,"0",IF(score!$L76=100,"0")))))))</f>
        <v>0</v>
      </c>
      <c r="Z76" t="str">
        <f>IF(score!$L76=".",".",IF(score!$L76=0,"0",IF(score!$L76=20,"1",IF(score!$L76=40,"0",IF(score!$L76=60,"0",IF(score!$L76=80,"0",IF(score!$L76=100,"0")))))))</f>
        <v>0</v>
      </c>
      <c r="AA76" t="str">
        <f>IF(score!$L76=".",".",IF(score!$L76=0,"0",IF(score!$L76=20,"0",IF(score!$L76=40,"1",IF(score!$L76=60,"0",IF(score!$L76=80,"0",IF(score!$L76=100,"0")))))))</f>
        <v>0</v>
      </c>
      <c r="AB76" t="str">
        <f>IF(score!$L76=".",".",IF(score!$L76=0,"0",IF(score!$L76=20,"0",IF(score!$L76=40,"0",IF(score!$L76=60,"1",IF(score!$L76=80,"0",IF(score!$L76=100,"0")))))))</f>
        <v>0</v>
      </c>
      <c r="AC76" t="str">
        <f>IF(score!$L76=".",".",IF(score!$L76=0,"0",IF(score!$L76=20,"0",IF(score!$L76=40,"0",IF(score!$L76=60,"0",IF(score!$L76=80,"1",IF(score!L76=100,"0")))))))</f>
        <v>0</v>
      </c>
      <c r="AD76" t="str">
        <f>IF(score!$M76=".",".",IF(score!$M76=0,"1",IF(score!$M76=20,"0",IF(score!$M76=40,"0",IF(score!$M76=60,"0",IF(score!$M76=80,"0",IF(score!$M76=100,"0")))))))</f>
        <v>0</v>
      </c>
      <c r="AE76" t="str">
        <f>IF(score!$M76=".",".",IF(score!$M76=0,"0",IF(score!$M76=20,"1",IF(score!$M76=40,"0",IF(score!$M76=60,"0",IF(score!$M76=80,"0",IF(score!$M76=100,"0")))))))</f>
        <v>0</v>
      </c>
      <c r="AF76" t="str">
        <f>IF(score!$M76=".",".",IF(score!$M76=0,"0",IF(score!$M76=20,"0",IF(score!$M76=40,"1",IF(score!$M76=60,"0",IF(score!$M76=80,"0",IF(score!$M76=100,"0")))))))</f>
        <v>0</v>
      </c>
      <c r="AG76" t="str">
        <f>IF(score!$M76=".",".",IF(score!$M76=0,"0",IF(score!$M76=20,"0",IF(score!$M76=40,"0",IF(score!$M76=60,"1",IF(score!$M76=80,"0",IF(score!$M76=100,"0")))))))</f>
        <v>1</v>
      </c>
      <c r="AH76" t="str">
        <f>IF(score!$M76=".",".",IF(score!$M76=0,"0",IF(score!$M76=20,"0",IF(score!$M76=40,"0",IF(score!$M76=60,"0",IF(score!$M76=80,"1",IF(score!$M76=100,"0")))))))</f>
        <v>0</v>
      </c>
      <c r="AI76" t="str">
        <f>IF(score!$N76=".",".",IF(score!$N76=0,"1",IF(score!$N76=25,"0",IF(score!$N76=50,"0",IF(score!$N76=75,"0",IF(score!$N76=100,"0"))))))</f>
        <v>0</v>
      </c>
      <c r="AJ76" t="str">
        <f>IF(score!$N76=".",".",IF(score!$N76=0,"0",IF(score!$N76=25,"1",IF(score!$N76=50,"0",IF(score!$N76=75,"0",IF(score!$N76=100,"0"))))))</f>
        <v>0</v>
      </c>
      <c r="AK76" t="str">
        <f>IF(score!$N76=".",".",IF(score!$N76=0,"0",IF(score!$N76=25,"0",IF(score!$N76=50,"1",IF(score!$N76=75,"0",IF(score!$N76=100,"0"))))))</f>
        <v>1</v>
      </c>
      <c r="AL76" t="str">
        <f>IF(score!$N76=".",".",IF(score!$N76=0,"0",IF(score!$N76=25,"0",IF(score!$N76=50,"0",IF(score!$N76=75,"1",IF(score!$N76=100,"0"))))))</f>
        <v>0</v>
      </c>
      <c r="AN76">
        <f t="shared" si="70"/>
        <v>0</v>
      </c>
      <c r="AO76">
        <f t="shared" si="71"/>
        <v>0</v>
      </c>
      <c r="AP76">
        <f t="shared" si="72"/>
        <v>0</v>
      </c>
      <c r="AQ76">
        <f t="shared" si="73"/>
        <v>-1.3187199999999999</v>
      </c>
      <c r="AR76">
        <f t="shared" si="74"/>
        <v>0</v>
      </c>
      <c r="AS76">
        <f t="shared" si="75"/>
        <v>-3.4555500000000001</v>
      </c>
      <c r="AT76">
        <f t="shared" si="76"/>
        <v>0</v>
      </c>
      <c r="AU76">
        <f t="shared" si="77"/>
        <v>-2.7355700000000001</v>
      </c>
      <c r="AV76">
        <f t="shared" si="78"/>
        <v>-4.6161700000000003</v>
      </c>
      <c r="AW76">
        <f t="shared" si="79"/>
        <v>0</v>
      </c>
      <c r="AX76">
        <f t="shared" si="80"/>
        <v>0</v>
      </c>
      <c r="AY76">
        <f t="shared" si="81"/>
        <v>2.32091</v>
      </c>
      <c r="AZ76">
        <f t="shared" si="82"/>
        <v>-11.25544</v>
      </c>
      <c r="BA76">
        <f t="shared" si="83"/>
        <v>0</v>
      </c>
      <c r="BB76">
        <f t="shared" si="84"/>
        <v>0</v>
      </c>
      <c r="BC76">
        <f t="shared" si="85"/>
        <v>0</v>
      </c>
      <c r="BD76">
        <f t="shared" si="86"/>
        <v>0</v>
      </c>
      <c r="BE76">
        <f t="shared" si="87"/>
        <v>0</v>
      </c>
      <c r="BF76">
        <f t="shared" si="88"/>
        <v>0</v>
      </c>
      <c r="BG76">
        <f t="shared" si="89"/>
        <v>0</v>
      </c>
      <c r="BH76">
        <f t="shared" si="90"/>
        <v>0</v>
      </c>
      <c r="BI76">
        <f t="shared" si="91"/>
        <v>0</v>
      </c>
      <c r="BJ76">
        <f t="shared" si="92"/>
        <v>0</v>
      </c>
      <c r="BK76">
        <f t="shared" si="93"/>
        <v>0</v>
      </c>
      <c r="BL76">
        <f t="shared" si="94"/>
        <v>0</v>
      </c>
      <c r="BM76">
        <f t="shared" si="95"/>
        <v>0</v>
      </c>
      <c r="BN76">
        <f t="shared" si="96"/>
        <v>0</v>
      </c>
      <c r="BO76">
        <f t="shared" si="97"/>
        <v>0</v>
      </c>
      <c r="BP76">
        <f t="shared" si="98"/>
        <v>0</v>
      </c>
      <c r="BQ76">
        <f t="shared" si="99"/>
        <v>1.28044</v>
      </c>
      <c r="BR76">
        <f t="shared" si="100"/>
        <v>0</v>
      </c>
      <c r="BS76">
        <f t="shared" si="101"/>
        <v>0</v>
      </c>
      <c r="BT76">
        <f t="shared" si="102"/>
        <v>0</v>
      </c>
      <c r="BU76">
        <f t="shared" si="103"/>
        <v>-0.18043000000000001</v>
      </c>
      <c r="BV76">
        <f t="shared" si="104"/>
        <v>0</v>
      </c>
      <c r="BX76">
        <f t="shared" si="105"/>
        <v>0</v>
      </c>
      <c r="BY76">
        <f t="shared" si="106"/>
        <v>0</v>
      </c>
      <c r="BZ76">
        <f t="shared" si="107"/>
        <v>0</v>
      </c>
      <c r="CA76">
        <f t="shared" si="108"/>
        <v>-6.0639999999999999E-2</v>
      </c>
      <c r="CB76">
        <f t="shared" si="109"/>
        <v>0</v>
      </c>
      <c r="CC76">
        <f t="shared" si="110"/>
        <v>1.8684000000000001</v>
      </c>
      <c r="CD76">
        <f t="shared" si="111"/>
        <v>0</v>
      </c>
      <c r="CE76">
        <f t="shared" si="112"/>
        <v>1.43103</v>
      </c>
      <c r="CF76">
        <f t="shared" si="113"/>
        <v>1.4406000000000001</v>
      </c>
      <c r="CG76">
        <f t="shared" si="114"/>
        <v>0</v>
      </c>
      <c r="CH76">
        <f t="shared" si="115"/>
        <v>0</v>
      </c>
      <c r="CI76">
        <f t="shared" si="116"/>
        <v>-5.6992099999999999</v>
      </c>
      <c r="CJ76">
        <f t="shared" si="117"/>
        <v>1.4861899999999999</v>
      </c>
      <c r="CK76">
        <f t="shared" si="118"/>
        <v>0</v>
      </c>
      <c r="CL76">
        <f t="shared" si="119"/>
        <v>0</v>
      </c>
      <c r="CM76">
        <f t="shared" si="120"/>
        <v>0</v>
      </c>
      <c r="CN76">
        <f t="shared" si="121"/>
        <v>0</v>
      </c>
      <c r="CO76">
        <f t="shared" si="122"/>
        <v>0</v>
      </c>
      <c r="CP76">
        <f t="shared" si="123"/>
        <v>0</v>
      </c>
      <c r="CQ76">
        <f t="shared" si="124"/>
        <v>0</v>
      </c>
      <c r="CR76">
        <f t="shared" si="125"/>
        <v>0</v>
      </c>
      <c r="CS76">
        <f t="shared" si="126"/>
        <v>0</v>
      </c>
      <c r="CT76">
        <f t="shared" si="127"/>
        <v>0</v>
      </c>
      <c r="CU76">
        <f t="shared" si="128"/>
        <v>0</v>
      </c>
      <c r="CV76">
        <f t="shared" si="129"/>
        <v>0</v>
      </c>
      <c r="CW76">
        <f t="shared" si="130"/>
        <v>0</v>
      </c>
      <c r="CX76">
        <f t="shared" si="131"/>
        <v>0</v>
      </c>
      <c r="CY76">
        <f t="shared" si="132"/>
        <v>0</v>
      </c>
      <c r="CZ76">
        <f t="shared" si="133"/>
        <v>0</v>
      </c>
      <c r="DA76">
        <f t="shared" si="134"/>
        <v>-4.5905500000000004</v>
      </c>
      <c r="DB76">
        <f t="shared" si="135"/>
        <v>0</v>
      </c>
      <c r="DC76">
        <f t="shared" si="136"/>
        <v>0</v>
      </c>
      <c r="DD76">
        <f t="shared" si="137"/>
        <v>0</v>
      </c>
      <c r="DE76">
        <f t="shared" si="138"/>
        <v>-5.63286</v>
      </c>
      <c r="DF76">
        <f t="shared" si="139"/>
        <v>0</v>
      </c>
    </row>
    <row r="77" spans="1:110" x14ac:dyDescent="0.25">
      <c r="A77" s="4">
        <f>raw!$A77:$A77</f>
        <v>43403</v>
      </c>
      <c r="B77" s="6" t="str">
        <f>raw!$B77:$B77</f>
        <v>0002-0062</v>
      </c>
      <c r="D77" t="str">
        <f>IF(score!$C77=".",".",IF(score!$C77=0,"1",IF(score!$C77=25,"0",IF(score!$C77=50,"0",IF(score!$C77=75,"0",IF(score!$C77=100,"0"))))))</f>
        <v>0</v>
      </c>
      <c r="E77" t="str">
        <f>IF(score!$C77=".",".",IF(score!$C77=0,"0",IF(score!$C77=25,"1",IF(score!$C77=50,"0",IF(score!$C77=75,"0",IF(score!$C77=100,"0"))))))</f>
        <v>0</v>
      </c>
      <c r="F77" t="str">
        <f>IF(score!$C77=".",".",IF(score!$C77=0,"0",IF(score!$C77=25,"0",IF(score!$C77=50,"1",IF(score!$C77=75,"0",IF(score!$C77=100,"0"))))))</f>
        <v>1</v>
      </c>
      <c r="G77" t="str">
        <f>IF(score!$C77=".",".",IF(score!$C77=0,"0",IF(score!$C77=25,"0",IF(score!$C77=50,"0",IF(score!$C77=75,"1",IF(score!$C77=100,"0"))))))</f>
        <v>0</v>
      </c>
      <c r="H77" t="str">
        <f>IF(score!$D77=".",".",IF(score!$D77=0,"1",IF(score!$D77=50,"0",IF(score!$D77=100,"0"))))</f>
        <v>0</v>
      </c>
      <c r="I77" t="str">
        <f>IF(score!$D77=".",".",IF(score!$D77=0,"0",IF(score!$D77=50,"1",IF(score!$D77=100,"0"))))</f>
        <v>0</v>
      </c>
      <c r="J77" t="str">
        <f>IF(score!$E77=".",".",IF(score!$E77=0,"1",IF(score!$E77=50,"0",IF(score!$E77=100,"0"))))</f>
        <v>0</v>
      </c>
      <c r="K77" t="str">
        <f>IF(score!$E77=".",".",IF(score!$E77=0,"0",IF(score!$E77=50,"1",IF(score!$E77=100,"0"))))</f>
        <v>0</v>
      </c>
      <c r="L77" t="str">
        <f>IF(score!$F77=".",".",IF(score!$F77=0,"1",IF(score!$F77=100,"0")))</f>
        <v>0</v>
      </c>
      <c r="M77" t="str">
        <f>IF(score!$G77=".",".",IF(score!$G77=0,"1",IF(score!$G77=100,"0")))</f>
        <v>0</v>
      </c>
      <c r="N77" t="str">
        <f>IF(score!$H77=".",".",IF(score!$H77=0,"1",IF(score!$H77=100,"0")))</f>
        <v>0</v>
      </c>
      <c r="O77" t="str">
        <f>IF(score!$I77=".",".",IF(score!$I77=0,"1",IF(score!$I77=50,"0",IF(score!$I77=100,"0"))))</f>
        <v>0</v>
      </c>
      <c r="P77" t="str">
        <f>IF(score!$J77=".",".",IF(score!$J77=0,"1",IF(score!$J77=25,"0",IF(score!$J77=50,"0",IF(score!$J77=75,"0",IF(score!$J77=100,"0"))))))</f>
        <v>0</v>
      </c>
      <c r="Q77" t="str">
        <f>IF(score!$J77=".",".",IF(score!$J77=0,"0",IF(score!$J77=25,"1",IF(score!$J77=50,"0",IF(score!$J77=75,"0",IF(score!$J77=100,"0"))))))</f>
        <v>0</v>
      </c>
      <c r="R77" t="str">
        <f>IF(score!$J77=".",".",IF(score!$J77=0,"0",IF(score!$J77=25,"0",IF(score!$J77=50,"1",IF(score!$J77=75,"0",IF(score!$J77=100,"0"))))))</f>
        <v>0</v>
      </c>
      <c r="S77" t="str">
        <f>IF(score!$J77=".",".",IF(score!$J77=0,"0",IF(score!$J77=25,"0",IF(score!$J77=50,"0",IF(score!$J77=75,"1",IF(score!$J77=100,"0"))))))</f>
        <v>0</v>
      </c>
      <c r="T77" t="str">
        <f>IF(score!$K77=".",".",IF(score!$K77=0,"1",IF(score!$K77=20,"0",IF(score!$K77=40,"0",IF(score!$K77=60,"0",IF(score!$K77=80,"0",IF(score!$K77=100,"0")))))))</f>
        <v>0</v>
      </c>
      <c r="U77" t="str">
        <f>IF(score!$K77=".",".",IF(score!$K77=0,"0",IF(score!$K77=20,"1",IF(score!$K77=40,"0",IF(score!$K77=60,"0",IF(score!$K77=80,"0",IF(score!$K77=100,"0")))))))</f>
        <v>0</v>
      </c>
      <c r="V77" t="str">
        <f>IF(score!$K77=".",".",IF(score!$K77=0,"0",IF(score!$K77=20,"0",IF(score!$K77=40,"1",IF(score!$K77=60,"0",IF(score!$K77=80,"0",IF(score!$K77=100,"0")))))))</f>
        <v>0</v>
      </c>
      <c r="W77" t="str">
        <f>IF(score!$K77=".",".",IF(score!$K77=0,"0",IF(score!$K77=20,"0",IF(score!$K77=40,"0",IF(score!$K77=60,"1",IF(score!$K77=80,"0",IF(score!$K77=100,"0")))))))</f>
        <v>0</v>
      </c>
      <c r="X77" t="str">
        <f>IF(score!$K77=".",".",IF(score!$K77=0,"0",IF(score!$K77=20,"0",IF(score!$K77=40,"0",IF(score!$K77=60,"0",IF(score!$K77=80,"1",IF(score!$K77=100,"0")))))))</f>
        <v>0</v>
      </c>
      <c r="Y77" t="str">
        <f>IF(score!$L77=".",".",IF(score!$L77=0,"1",IF(score!$L77=20,"0",IF(score!$L77=40,"0",IF(score!$L77=60,"0",IF(score!$L77=80,"0",IF(score!$L77=100,"0")))))))</f>
        <v>0</v>
      </c>
      <c r="Z77" t="str">
        <f>IF(score!$L77=".",".",IF(score!$L77=0,"0",IF(score!$L77=20,"1",IF(score!$L77=40,"0",IF(score!$L77=60,"0",IF(score!$L77=80,"0",IF(score!$L77=100,"0")))))))</f>
        <v>0</v>
      </c>
      <c r="AA77" t="str">
        <f>IF(score!$L77=".",".",IF(score!$L77=0,"0",IF(score!$L77=20,"0",IF(score!$L77=40,"1",IF(score!$L77=60,"0",IF(score!$L77=80,"0",IF(score!$L77=100,"0")))))))</f>
        <v>0</v>
      </c>
      <c r="AB77" t="str">
        <f>IF(score!$L77=".",".",IF(score!$L77=0,"0",IF(score!$L77=20,"0",IF(score!$L77=40,"0",IF(score!$L77=60,"1",IF(score!$L77=80,"0",IF(score!$L77=100,"0")))))))</f>
        <v>0</v>
      </c>
      <c r="AC77" t="str">
        <f>IF(score!$L77=".",".",IF(score!$L77=0,"0",IF(score!$L77=20,"0",IF(score!$L77=40,"0",IF(score!$L77=60,"0",IF(score!$L77=80,"1",IF(score!L77=100,"0")))))))</f>
        <v>0</v>
      </c>
      <c r="AD77" t="str">
        <f>IF(score!$M77=".",".",IF(score!$M77=0,"1",IF(score!$M77=20,"0",IF(score!$M77=40,"0",IF(score!$M77=60,"0",IF(score!$M77=80,"0",IF(score!$M77=100,"0")))))))</f>
        <v>0</v>
      </c>
      <c r="AE77" t="str">
        <f>IF(score!$M77=".",".",IF(score!$M77=0,"0",IF(score!$M77=20,"1",IF(score!$M77=40,"0",IF(score!$M77=60,"0",IF(score!$M77=80,"0",IF(score!$M77=100,"0")))))))</f>
        <v>0</v>
      </c>
      <c r="AF77" t="str">
        <f>IF(score!$M77=".",".",IF(score!$M77=0,"0",IF(score!$M77=20,"0",IF(score!$M77=40,"1",IF(score!$M77=60,"0",IF(score!$M77=80,"0",IF(score!$M77=100,"0")))))))</f>
        <v>0</v>
      </c>
      <c r="AG77" t="str">
        <f>IF(score!$M77=".",".",IF(score!$M77=0,"0",IF(score!$M77=20,"0",IF(score!$M77=40,"0",IF(score!$M77=60,"1",IF(score!$M77=80,"0",IF(score!$M77=100,"0")))))))</f>
        <v>0</v>
      </c>
      <c r="AH77" t="str">
        <f>IF(score!$M77=".",".",IF(score!$M77=0,"0",IF(score!$M77=20,"0",IF(score!$M77=40,"0",IF(score!$M77=60,"0",IF(score!$M77=80,"1",IF(score!$M77=100,"0")))))))</f>
        <v>0</v>
      </c>
      <c r="AI77" t="str">
        <f>IF(score!$N77=".",".",IF(score!$N77=0,"1",IF(score!$N77=25,"0",IF(score!$N77=50,"0",IF(score!$N77=75,"0",IF(score!$N77=100,"0"))))))</f>
        <v>0</v>
      </c>
      <c r="AJ77" t="str">
        <f>IF(score!$N77=".",".",IF(score!$N77=0,"0",IF(score!$N77=25,"1",IF(score!$N77=50,"0",IF(score!$N77=75,"0",IF(score!$N77=100,"0"))))))</f>
        <v>0</v>
      </c>
      <c r="AK77" t="str">
        <f>IF(score!$N77=".",".",IF(score!$N77=0,"0",IF(score!$N77=25,"0",IF(score!$N77=50,"1",IF(score!$N77=75,"0",IF(score!$N77=100,"0"))))))</f>
        <v>1</v>
      </c>
      <c r="AL77" t="str">
        <f>IF(score!$N77=".",".",IF(score!$N77=0,"0",IF(score!$N77=25,"0",IF(score!$N77=50,"0",IF(score!$N77=75,"1",IF(score!$N77=100,"0"))))))</f>
        <v>0</v>
      </c>
      <c r="AN77">
        <f t="shared" si="70"/>
        <v>0</v>
      </c>
      <c r="AO77">
        <f t="shared" si="71"/>
        <v>0</v>
      </c>
      <c r="AP77">
        <f t="shared" si="72"/>
        <v>-3.0239600000000002</v>
      </c>
      <c r="AQ77">
        <f t="shared" si="73"/>
        <v>0</v>
      </c>
      <c r="AR77">
        <f t="shared" si="74"/>
        <v>0</v>
      </c>
      <c r="AS77">
        <f t="shared" si="75"/>
        <v>0</v>
      </c>
      <c r="AT77">
        <f t="shared" si="76"/>
        <v>0</v>
      </c>
      <c r="AU77">
        <f t="shared" si="77"/>
        <v>0</v>
      </c>
      <c r="AV77">
        <f t="shared" si="78"/>
        <v>0</v>
      </c>
      <c r="AW77">
        <f t="shared" si="79"/>
        <v>0</v>
      </c>
      <c r="AX77">
        <f t="shared" si="80"/>
        <v>0</v>
      </c>
      <c r="AY77">
        <f t="shared" si="81"/>
        <v>0</v>
      </c>
      <c r="AZ77">
        <f t="shared" si="82"/>
        <v>0</v>
      </c>
      <c r="BA77">
        <f t="shared" si="83"/>
        <v>0</v>
      </c>
      <c r="BB77">
        <f t="shared" si="84"/>
        <v>0</v>
      </c>
      <c r="BC77">
        <f t="shared" si="85"/>
        <v>0</v>
      </c>
      <c r="BD77">
        <f t="shared" si="86"/>
        <v>0</v>
      </c>
      <c r="BE77">
        <f t="shared" si="87"/>
        <v>0</v>
      </c>
      <c r="BF77">
        <f t="shared" si="88"/>
        <v>0</v>
      </c>
      <c r="BG77">
        <f t="shared" si="89"/>
        <v>0</v>
      </c>
      <c r="BH77">
        <f t="shared" si="90"/>
        <v>0</v>
      </c>
      <c r="BI77">
        <f t="shared" si="91"/>
        <v>0</v>
      </c>
      <c r="BJ77">
        <f t="shared" si="92"/>
        <v>0</v>
      </c>
      <c r="BK77">
        <f t="shared" si="93"/>
        <v>0</v>
      </c>
      <c r="BL77">
        <f t="shared" si="94"/>
        <v>0</v>
      </c>
      <c r="BM77">
        <f t="shared" si="95"/>
        <v>0</v>
      </c>
      <c r="BN77">
        <f t="shared" si="96"/>
        <v>0</v>
      </c>
      <c r="BO77">
        <f t="shared" si="97"/>
        <v>0</v>
      </c>
      <c r="BP77">
        <f t="shared" si="98"/>
        <v>0</v>
      </c>
      <c r="BQ77">
        <f t="shared" si="99"/>
        <v>0</v>
      </c>
      <c r="BR77">
        <f t="shared" si="100"/>
        <v>0</v>
      </c>
      <c r="BS77">
        <f t="shared" si="101"/>
        <v>0</v>
      </c>
      <c r="BT77">
        <f t="shared" si="102"/>
        <v>0</v>
      </c>
      <c r="BU77">
        <f t="shared" si="103"/>
        <v>-0.18043000000000001</v>
      </c>
      <c r="BV77">
        <f t="shared" si="104"/>
        <v>0</v>
      </c>
      <c r="BX77">
        <f t="shared" si="105"/>
        <v>0</v>
      </c>
      <c r="BY77">
        <f t="shared" si="106"/>
        <v>0</v>
      </c>
      <c r="BZ77">
        <f t="shared" si="107"/>
        <v>3.4819999999999997E-2</v>
      </c>
      <c r="CA77">
        <f t="shared" si="108"/>
        <v>0</v>
      </c>
      <c r="CB77">
        <f t="shared" si="109"/>
        <v>0</v>
      </c>
      <c r="CC77">
        <f t="shared" si="110"/>
        <v>0</v>
      </c>
      <c r="CD77">
        <f t="shared" si="111"/>
        <v>0</v>
      </c>
      <c r="CE77">
        <f t="shared" si="112"/>
        <v>0</v>
      </c>
      <c r="CF77">
        <f t="shared" si="113"/>
        <v>0</v>
      </c>
      <c r="CG77">
        <f t="shared" si="114"/>
        <v>0</v>
      </c>
      <c r="CH77">
        <f t="shared" si="115"/>
        <v>0</v>
      </c>
      <c r="CI77">
        <f t="shared" si="116"/>
        <v>0</v>
      </c>
      <c r="CJ77">
        <f t="shared" si="117"/>
        <v>0</v>
      </c>
      <c r="CK77">
        <f t="shared" si="118"/>
        <v>0</v>
      </c>
      <c r="CL77">
        <f t="shared" si="119"/>
        <v>0</v>
      </c>
      <c r="CM77">
        <f t="shared" si="120"/>
        <v>0</v>
      </c>
      <c r="CN77">
        <f t="shared" si="121"/>
        <v>0</v>
      </c>
      <c r="CO77">
        <f t="shared" si="122"/>
        <v>0</v>
      </c>
      <c r="CP77">
        <f t="shared" si="123"/>
        <v>0</v>
      </c>
      <c r="CQ77">
        <f t="shared" si="124"/>
        <v>0</v>
      </c>
      <c r="CR77">
        <f t="shared" si="125"/>
        <v>0</v>
      </c>
      <c r="CS77">
        <f t="shared" si="126"/>
        <v>0</v>
      </c>
      <c r="CT77">
        <f t="shared" si="127"/>
        <v>0</v>
      </c>
      <c r="CU77">
        <f t="shared" si="128"/>
        <v>0</v>
      </c>
      <c r="CV77">
        <f t="shared" si="129"/>
        <v>0</v>
      </c>
      <c r="CW77">
        <f t="shared" si="130"/>
        <v>0</v>
      </c>
      <c r="CX77">
        <f t="shared" si="131"/>
        <v>0</v>
      </c>
      <c r="CY77">
        <f t="shared" si="132"/>
        <v>0</v>
      </c>
      <c r="CZ77">
        <f t="shared" si="133"/>
        <v>0</v>
      </c>
      <c r="DA77">
        <f t="shared" si="134"/>
        <v>0</v>
      </c>
      <c r="DB77">
        <f t="shared" si="135"/>
        <v>0</v>
      </c>
      <c r="DC77">
        <f t="shared" si="136"/>
        <v>0</v>
      </c>
      <c r="DD77">
        <f t="shared" si="137"/>
        <v>0</v>
      </c>
      <c r="DE77">
        <f t="shared" si="138"/>
        <v>-5.63286</v>
      </c>
      <c r="DF77">
        <f t="shared" si="139"/>
        <v>0</v>
      </c>
    </row>
    <row r="78" spans="1:110" x14ac:dyDescent="0.25">
      <c r="A78" s="4">
        <f>raw!$A78:$A78</f>
        <v>43398</v>
      </c>
      <c r="B78" s="6" t="str">
        <f>raw!$B78:$B78</f>
        <v>0002-0064</v>
      </c>
      <c r="D78" t="str">
        <f>IF(score!$C78=".",".",IF(score!$C78=0,"1",IF(score!$C78=25,"0",IF(score!$C78=50,"0",IF(score!$C78=75,"0",IF(score!$C78=100,"0"))))))</f>
        <v>0</v>
      </c>
      <c r="E78" t="str">
        <f>IF(score!$C78=".",".",IF(score!$C78=0,"0",IF(score!$C78=25,"1",IF(score!$C78=50,"0",IF(score!$C78=75,"0",IF(score!$C78=100,"0"))))))</f>
        <v>0</v>
      </c>
      <c r="F78" t="str">
        <f>IF(score!$C78=".",".",IF(score!$C78=0,"0",IF(score!$C78=25,"0",IF(score!$C78=50,"1",IF(score!$C78=75,"0",IF(score!$C78=100,"0"))))))</f>
        <v>1</v>
      </c>
      <c r="G78" t="str">
        <f>IF(score!$C78=".",".",IF(score!$C78=0,"0",IF(score!$C78=25,"0",IF(score!$C78=50,"0",IF(score!$C78=75,"1",IF(score!$C78=100,"0"))))))</f>
        <v>0</v>
      </c>
      <c r="H78" t="str">
        <f>IF(score!$D78=".",".",IF(score!$D78=0,"1",IF(score!$D78=50,"0",IF(score!$D78=100,"0"))))</f>
        <v>0</v>
      </c>
      <c r="I78" t="str">
        <f>IF(score!$D78=".",".",IF(score!$D78=0,"0",IF(score!$D78=50,"1",IF(score!$D78=100,"0"))))</f>
        <v>1</v>
      </c>
      <c r="J78" t="str">
        <f>IF(score!$E78=".",".",IF(score!$E78=0,"1",IF(score!$E78=50,"0",IF(score!$E78=100,"0"))))</f>
        <v>0</v>
      </c>
      <c r="K78" t="str">
        <f>IF(score!$E78=".",".",IF(score!$E78=0,"0",IF(score!$E78=50,"1",IF(score!$E78=100,"0"))))</f>
        <v>1</v>
      </c>
      <c r="L78" t="str">
        <f>IF(score!$F78=".",".",IF(score!$F78=0,"1",IF(score!$F78=100,"0")))</f>
        <v>1</v>
      </c>
      <c r="M78" t="str">
        <f>IF(score!$G78=".",".",IF(score!$G78=0,"1",IF(score!$G78=100,"0")))</f>
        <v>1</v>
      </c>
      <c r="N78" t="str">
        <f>IF(score!$H78=".",".",IF(score!$H78=0,"1",IF(score!$H78=100,"0")))</f>
        <v>0</v>
      </c>
      <c r="O78" t="str">
        <f>IF(score!$I78=".",".",IF(score!$I78=0,"1",IF(score!$I78=50,"0",IF(score!$I78=100,"0"))))</f>
        <v>0</v>
      </c>
      <c r="P78" t="str">
        <f>IF(score!$J78=".",".",IF(score!$J78=0,"1",IF(score!$J78=25,"0",IF(score!$J78=50,"0",IF(score!$J78=75,"0",IF(score!$J78=100,"0"))))))</f>
        <v>0</v>
      </c>
      <c r="Q78" t="str">
        <f>IF(score!$J78=".",".",IF(score!$J78=0,"0",IF(score!$J78=25,"1",IF(score!$J78=50,"0",IF(score!$J78=75,"0",IF(score!$J78=100,"0"))))))</f>
        <v>0</v>
      </c>
      <c r="R78" t="str">
        <f>IF(score!$J78=".",".",IF(score!$J78=0,"0",IF(score!$J78=25,"0",IF(score!$J78=50,"1",IF(score!$J78=75,"0",IF(score!$J78=100,"0"))))))</f>
        <v>0</v>
      </c>
      <c r="S78" t="str">
        <f>IF(score!$J78=".",".",IF(score!$J78=0,"0",IF(score!$J78=25,"0",IF(score!$J78=50,"0",IF(score!$J78=75,"1",IF(score!$J78=100,"0"))))))</f>
        <v>1</v>
      </c>
      <c r="T78" t="str">
        <f>IF(score!$K78=".",".",IF(score!$K78=0,"1",IF(score!$K78=20,"0",IF(score!$K78=40,"0",IF(score!$K78=60,"0",IF(score!$K78=80,"0",IF(score!$K78=100,"0")))))))</f>
        <v>0</v>
      </c>
      <c r="U78" t="str">
        <f>IF(score!$K78=".",".",IF(score!$K78=0,"0",IF(score!$K78=20,"1",IF(score!$K78=40,"0",IF(score!$K78=60,"0",IF(score!$K78=80,"0",IF(score!$K78=100,"0")))))))</f>
        <v>0</v>
      </c>
      <c r="V78" t="str">
        <f>IF(score!$K78=".",".",IF(score!$K78=0,"0",IF(score!$K78=20,"0",IF(score!$K78=40,"1",IF(score!$K78=60,"0",IF(score!$K78=80,"0",IF(score!$K78=100,"0")))))))</f>
        <v>0</v>
      </c>
      <c r="W78" t="str">
        <f>IF(score!$K78=".",".",IF(score!$K78=0,"0",IF(score!$K78=20,"0",IF(score!$K78=40,"0",IF(score!$K78=60,"1",IF(score!$K78=80,"0",IF(score!$K78=100,"0")))))))</f>
        <v>0</v>
      </c>
      <c r="X78" t="str">
        <f>IF(score!$K78=".",".",IF(score!$K78=0,"0",IF(score!$K78=20,"0",IF(score!$K78=40,"0",IF(score!$K78=60,"0",IF(score!$K78=80,"1",IF(score!$K78=100,"0")))))))</f>
        <v>0</v>
      </c>
      <c r="Y78" t="str">
        <f>IF(score!$L78=".",".",IF(score!$L78=0,"1",IF(score!$L78=20,"0",IF(score!$L78=40,"0",IF(score!$L78=60,"0",IF(score!$L78=80,"0",IF(score!$L78=100,"0")))))))</f>
        <v>0</v>
      </c>
      <c r="Z78" t="str">
        <f>IF(score!$L78=".",".",IF(score!$L78=0,"0",IF(score!$L78=20,"1",IF(score!$L78=40,"0",IF(score!$L78=60,"0",IF(score!$L78=80,"0",IF(score!$L78=100,"0")))))))</f>
        <v>0</v>
      </c>
      <c r="AA78" t="str">
        <f>IF(score!$L78=".",".",IF(score!$L78=0,"0",IF(score!$L78=20,"0",IF(score!$L78=40,"1",IF(score!$L78=60,"0",IF(score!$L78=80,"0",IF(score!$L78=100,"0")))))))</f>
        <v>0</v>
      </c>
      <c r="AB78" t="str">
        <f>IF(score!$L78=".",".",IF(score!$L78=0,"0",IF(score!$L78=20,"0",IF(score!$L78=40,"0",IF(score!$L78=60,"1",IF(score!$L78=80,"0",IF(score!$L78=100,"0")))))))</f>
        <v>0</v>
      </c>
      <c r="AC78" t="str">
        <f>IF(score!$L78=".",".",IF(score!$L78=0,"0",IF(score!$L78=20,"0",IF(score!$L78=40,"0",IF(score!$L78=60,"0",IF(score!$L78=80,"1",IF(score!L78=100,"0")))))))</f>
        <v>1</v>
      </c>
      <c r="AD78" t="str">
        <f>IF(score!$M78=".",".",IF(score!$M78=0,"1",IF(score!$M78=20,"0",IF(score!$M78=40,"0",IF(score!$M78=60,"0",IF(score!$M78=80,"0",IF(score!$M78=100,"0")))))))</f>
        <v>0</v>
      </c>
      <c r="AE78" t="str">
        <f>IF(score!$M78=".",".",IF(score!$M78=0,"0",IF(score!$M78=20,"1",IF(score!$M78=40,"0",IF(score!$M78=60,"0",IF(score!$M78=80,"0",IF(score!$M78=100,"0")))))))</f>
        <v>0</v>
      </c>
      <c r="AF78" t="str">
        <f>IF(score!$M78=".",".",IF(score!$M78=0,"0",IF(score!$M78=20,"0",IF(score!$M78=40,"1",IF(score!$M78=60,"0",IF(score!$M78=80,"0",IF(score!$M78=100,"0")))))))</f>
        <v>0</v>
      </c>
      <c r="AG78" t="str">
        <f>IF(score!$M78=".",".",IF(score!$M78=0,"0",IF(score!$M78=20,"0",IF(score!$M78=40,"0",IF(score!$M78=60,"1",IF(score!$M78=80,"0",IF(score!$M78=100,"0")))))))</f>
        <v>0</v>
      </c>
      <c r="AH78" t="str">
        <f>IF(score!$M78=".",".",IF(score!$M78=0,"0",IF(score!$M78=20,"0",IF(score!$M78=40,"0",IF(score!$M78=60,"0",IF(score!$M78=80,"1",IF(score!$M78=100,"0")))))))</f>
        <v>0</v>
      </c>
      <c r="AI78" t="str">
        <f>IF(score!$N78=".",".",IF(score!$N78=0,"1",IF(score!$N78=25,"0",IF(score!$N78=50,"0",IF(score!$N78=75,"0",IF(score!$N78=100,"0"))))))</f>
        <v>0</v>
      </c>
      <c r="AJ78" t="str">
        <f>IF(score!$N78=".",".",IF(score!$N78=0,"0",IF(score!$N78=25,"1",IF(score!$N78=50,"0",IF(score!$N78=75,"0",IF(score!$N78=100,"0"))))))</f>
        <v>0</v>
      </c>
      <c r="AK78" t="str">
        <f>IF(score!$N78=".",".",IF(score!$N78=0,"0",IF(score!$N78=25,"0",IF(score!$N78=50,"1",IF(score!$N78=75,"0",IF(score!$N78=100,"0"))))))</f>
        <v>0</v>
      </c>
      <c r="AL78" t="str">
        <f>IF(score!$N78=".",".",IF(score!$N78=0,"0",IF(score!$N78=25,"0",IF(score!$N78=50,"0",IF(score!$N78=75,"1",IF(score!$N78=100,"0"))))))</f>
        <v>0</v>
      </c>
      <c r="AN78">
        <f t="shared" si="70"/>
        <v>0</v>
      </c>
      <c r="AO78">
        <f t="shared" si="71"/>
        <v>0</v>
      </c>
      <c r="AP78">
        <f t="shared" si="72"/>
        <v>-3.0239600000000002</v>
      </c>
      <c r="AQ78">
        <f t="shared" si="73"/>
        <v>0</v>
      </c>
      <c r="AR78">
        <f t="shared" si="74"/>
        <v>0</v>
      </c>
      <c r="AS78">
        <f t="shared" si="75"/>
        <v>-3.4555500000000001</v>
      </c>
      <c r="AT78">
        <f t="shared" si="76"/>
        <v>0</v>
      </c>
      <c r="AU78">
        <f t="shared" si="77"/>
        <v>-2.7355700000000001</v>
      </c>
      <c r="AV78">
        <f t="shared" si="78"/>
        <v>-4.6161700000000003</v>
      </c>
      <c r="AW78">
        <f t="shared" si="79"/>
        <v>-5.5174700000000003</v>
      </c>
      <c r="AX78">
        <f t="shared" si="80"/>
        <v>0</v>
      </c>
      <c r="AY78">
        <f t="shared" si="81"/>
        <v>0</v>
      </c>
      <c r="AZ78">
        <f t="shared" si="82"/>
        <v>0</v>
      </c>
      <c r="BA78">
        <f t="shared" si="83"/>
        <v>0</v>
      </c>
      <c r="BB78">
        <f t="shared" si="84"/>
        <v>0</v>
      </c>
      <c r="BC78">
        <f t="shared" si="85"/>
        <v>-3.8012999999999999</v>
      </c>
      <c r="BD78">
        <f t="shared" si="86"/>
        <v>0</v>
      </c>
      <c r="BE78">
        <f t="shared" si="87"/>
        <v>0</v>
      </c>
      <c r="BF78">
        <f t="shared" si="88"/>
        <v>0</v>
      </c>
      <c r="BG78">
        <f t="shared" si="89"/>
        <v>0</v>
      </c>
      <c r="BH78">
        <f t="shared" si="90"/>
        <v>0</v>
      </c>
      <c r="BI78">
        <f t="shared" si="91"/>
        <v>0</v>
      </c>
      <c r="BJ78">
        <f t="shared" si="92"/>
        <v>0</v>
      </c>
      <c r="BK78">
        <f t="shared" si="93"/>
        <v>0</v>
      </c>
      <c r="BL78">
        <f t="shared" si="94"/>
        <v>0</v>
      </c>
      <c r="BM78">
        <f t="shared" si="95"/>
        <v>-0.42251</v>
      </c>
      <c r="BN78">
        <f t="shared" si="96"/>
        <v>0</v>
      </c>
      <c r="BO78">
        <f t="shared" si="97"/>
        <v>0</v>
      </c>
      <c r="BP78">
        <f t="shared" si="98"/>
        <v>0</v>
      </c>
      <c r="BQ78">
        <f t="shared" si="99"/>
        <v>0</v>
      </c>
      <c r="BR78">
        <f t="shared" si="100"/>
        <v>0</v>
      </c>
      <c r="BS78">
        <f t="shared" si="101"/>
        <v>0</v>
      </c>
      <c r="BT78">
        <f t="shared" si="102"/>
        <v>0</v>
      </c>
      <c r="BU78">
        <f t="shared" si="103"/>
        <v>0</v>
      </c>
      <c r="BV78">
        <f t="shared" si="104"/>
        <v>0</v>
      </c>
      <c r="BX78">
        <f t="shared" si="105"/>
        <v>0</v>
      </c>
      <c r="BY78">
        <f t="shared" si="106"/>
        <v>0</v>
      </c>
      <c r="BZ78">
        <f t="shared" si="107"/>
        <v>3.4819999999999997E-2</v>
      </c>
      <c r="CA78">
        <f t="shared" si="108"/>
        <v>0</v>
      </c>
      <c r="CB78">
        <f t="shared" si="109"/>
        <v>0</v>
      </c>
      <c r="CC78">
        <f t="shared" si="110"/>
        <v>1.8684000000000001</v>
      </c>
      <c r="CD78">
        <f t="shared" si="111"/>
        <v>0</v>
      </c>
      <c r="CE78">
        <f t="shared" si="112"/>
        <v>1.43103</v>
      </c>
      <c r="CF78">
        <f t="shared" si="113"/>
        <v>1.4406000000000001</v>
      </c>
      <c r="CG78">
        <f t="shared" si="114"/>
        <v>1.6696800000000001</v>
      </c>
      <c r="CH78">
        <f t="shared" si="115"/>
        <v>0</v>
      </c>
      <c r="CI78">
        <f t="shared" si="116"/>
        <v>0</v>
      </c>
      <c r="CJ78">
        <f t="shared" si="117"/>
        <v>0</v>
      </c>
      <c r="CK78">
        <f t="shared" si="118"/>
        <v>0</v>
      </c>
      <c r="CL78">
        <f t="shared" si="119"/>
        <v>0</v>
      </c>
      <c r="CM78">
        <f t="shared" si="120"/>
        <v>0.90383999999999998</v>
      </c>
      <c r="CN78">
        <f t="shared" si="121"/>
        <v>0</v>
      </c>
      <c r="CO78">
        <f t="shared" si="122"/>
        <v>0</v>
      </c>
      <c r="CP78">
        <f t="shared" si="123"/>
        <v>0</v>
      </c>
      <c r="CQ78">
        <f t="shared" si="124"/>
        <v>0</v>
      </c>
      <c r="CR78">
        <f t="shared" si="125"/>
        <v>0</v>
      </c>
      <c r="CS78">
        <f t="shared" si="126"/>
        <v>0</v>
      </c>
      <c r="CT78">
        <f t="shared" si="127"/>
        <v>0</v>
      </c>
      <c r="CU78">
        <f t="shared" si="128"/>
        <v>0</v>
      </c>
      <c r="CV78">
        <f t="shared" si="129"/>
        <v>0</v>
      </c>
      <c r="CW78">
        <f t="shared" si="130"/>
        <v>-0.92057</v>
      </c>
      <c r="CX78">
        <f t="shared" si="131"/>
        <v>0</v>
      </c>
      <c r="CY78">
        <f t="shared" si="132"/>
        <v>0</v>
      </c>
      <c r="CZ78">
        <f t="shared" si="133"/>
        <v>0</v>
      </c>
      <c r="DA78">
        <f t="shared" si="134"/>
        <v>0</v>
      </c>
      <c r="DB78">
        <f t="shared" si="135"/>
        <v>0</v>
      </c>
      <c r="DC78">
        <f t="shared" si="136"/>
        <v>0</v>
      </c>
      <c r="DD78">
        <f t="shared" si="137"/>
        <v>0</v>
      </c>
      <c r="DE78">
        <f t="shared" si="138"/>
        <v>0</v>
      </c>
      <c r="DF78">
        <f t="shared" si="139"/>
        <v>0</v>
      </c>
    </row>
    <row r="79" spans="1:110" x14ac:dyDescent="0.25">
      <c r="A79" s="4">
        <f>raw!$A79:$A79</f>
        <v>43403</v>
      </c>
      <c r="B79" s="6" t="str">
        <f>raw!$B79:$B79</f>
        <v>0002-0067</v>
      </c>
      <c r="D79" t="str">
        <f>IF(score!$C79=".",".",IF(score!$C79=0,"1",IF(score!$C79=25,"0",IF(score!$C79=50,"0",IF(score!$C79=75,"0",IF(score!$C79=100,"0"))))))</f>
        <v>0</v>
      </c>
      <c r="E79" t="str">
        <f>IF(score!$C79=".",".",IF(score!$C79=0,"0",IF(score!$C79=25,"1",IF(score!$C79=50,"0",IF(score!$C79=75,"0",IF(score!$C79=100,"0"))))))</f>
        <v>0</v>
      </c>
      <c r="F79" t="str">
        <f>IF(score!$C79=".",".",IF(score!$C79=0,"0",IF(score!$C79=25,"0",IF(score!$C79=50,"1",IF(score!$C79=75,"0",IF(score!$C79=100,"0"))))))</f>
        <v>1</v>
      </c>
      <c r="G79" t="str">
        <f>IF(score!$C79=".",".",IF(score!$C79=0,"0",IF(score!$C79=25,"0",IF(score!$C79=50,"0",IF(score!$C79=75,"1",IF(score!$C79=100,"0"))))))</f>
        <v>0</v>
      </c>
      <c r="H79" t="str">
        <f>IF(score!$D79=".",".",IF(score!$D79=0,"1",IF(score!$D79=50,"0",IF(score!$D79=100,"0"))))</f>
        <v>0</v>
      </c>
      <c r="I79" t="str">
        <f>IF(score!$D79=".",".",IF(score!$D79=0,"0",IF(score!$D79=50,"1",IF(score!$D79=100,"0"))))</f>
        <v>0</v>
      </c>
      <c r="J79" t="str">
        <f>IF(score!$E79=".",".",IF(score!$E79=0,"1",IF(score!$E79=50,"0",IF(score!$E79=100,"0"))))</f>
        <v>0</v>
      </c>
      <c r="K79" t="str">
        <f>IF(score!$E79=".",".",IF(score!$E79=0,"0",IF(score!$E79=50,"1",IF(score!$E79=100,"0"))))</f>
        <v>0</v>
      </c>
      <c r="L79" t="str">
        <f>IF(score!$F79=".",".",IF(score!$F79=0,"1",IF(score!$F79=100,"0")))</f>
        <v>0</v>
      </c>
      <c r="M79" t="str">
        <f>IF(score!$G79=".",".",IF(score!$G79=0,"1",IF(score!$G79=100,"0")))</f>
        <v>0</v>
      </c>
      <c r="N79" t="str">
        <f>IF(score!$H79=".",".",IF(score!$H79=0,"1",IF(score!$H79=100,"0")))</f>
        <v>0</v>
      </c>
      <c r="O79" t="str">
        <f>IF(score!$I79=".",".",IF(score!$I79=0,"1",IF(score!$I79=50,"0",IF(score!$I79=100,"0"))))</f>
        <v>0</v>
      </c>
      <c r="P79" t="str">
        <f>IF(score!$J79=".",".",IF(score!$J79=0,"1",IF(score!$J79=25,"0",IF(score!$J79=50,"0",IF(score!$J79=75,"0",IF(score!$J79=100,"0"))))))</f>
        <v>0</v>
      </c>
      <c r="Q79" t="str">
        <f>IF(score!$J79=".",".",IF(score!$J79=0,"0",IF(score!$J79=25,"1",IF(score!$J79=50,"0",IF(score!$J79=75,"0",IF(score!$J79=100,"0"))))))</f>
        <v>0</v>
      </c>
      <c r="R79" t="str">
        <f>IF(score!$J79=".",".",IF(score!$J79=0,"0",IF(score!$J79=25,"0",IF(score!$J79=50,"1",IF(score!$J79=75,"0",IF(score!$J79=100,"0"))))))</f>
        <v>0</v>
      </c>
      <c r="S79" t="str">
        <f>IF(score!$J79=".",".",IF(score!$J79=0,"0",IF(score!$J79=25,"0",IF(score!$J79=50,"0",IF(score!$J79=75,"1",IF(score!$J79=100,"0"))))))</f>
        <v>0</v>
      </c>
      <c r="T79" t="str">
        <f>IF(score!$K79=".",".",IF(score!$K79=0,"1",IF(score!$K79=20,"0",IF(score!$K79=40,"0",IF(score!$K79=60,"0",IF(score!$K79=80,"0",IF(score!$K79=100,"0")))))))</f>
        <v>0</v>
      </c>
      <c r="U79" t="str">
        <f>IF(score!$K79=".",".",IF(score!$K79=0,"0",IF(score!$K79=20,"1",IF(score!$K79=40,"0",IF(score!$K79=60,"0",IF(score!$K79=80,"0",IF(score!$K79=100,"0")))))))</f>
        <v>0</v>
      </c>
      <c r="V79" t="str">
        <f>IF(score!$K79=".",".",IF(score!$K79=0,"0",IF(score!$K79=20,"0",IF(score!$K79=40,"1",IF(score!$K79=60,"0",IF(score!$K79=80,"0",IF(score!$K79=100,"0")))))))</f>
        <v>0</v>
      </c>
      <c r="W79" t="str">
        <f>IF(score!$K79=".",".",IF(score!$K79=0,"0",IF(score!$K79=20,"0",IF(score!$K79=40,"0",IF(score!$K79=60,"1",IF(score!$K79=80,"0",IF(score!$K79=100,"0")))))))</f>
        <v>0</v>
      </c>
      <c r="X79" t="str">
        <f>IF(score!$K79=".",".",IF(score!$K79=0,"0",IF(score!$K79=20,"0",IF(score!$K79=40,"0",IF(score!$K79=60,"0",IF(score!$K79=80,"1",IF(score!$K79=100,"0")))))))</f>
        <v>0</v>
      </c>
      <c r="Y79" t="str">
        <f>IF(score!$L79=".",".",IF(score!$L79=0,"1",IF(score!$L79=20,"0",IF(score!$L79=40,"0",IF(score!$L79=60,"0",IF(score!$L79=80,"0",IF(score!$L79=100,"0")))))))</f>
        <v>0</v>
      </c>
      <c r="Z79" t="str">
        <f>IF(score!$L79=".",".",IF(score!$L79=0,"0",IF(score!$L79=20,"1",IF(score!$L79=40,"0",IF(score!$L79=60,"0",IF(score!$L79=80,"0",IF(score!$L79=100,"0")))))))</f>
        <v>0</v>
      </c>
      <c r="AA79" t="str">
        <f>IF(score!$L79=".",".",IF(score!$L79=0,"0",IF(score!$L79=20,"0",IF(score!$L79=40,"1",IF(score!$L79=60,"0",IF(score!$L79=80,"0",IF(score!$L79=100,"0")))))))</f>
        <v>0</v>
      </c>
      <c r="AB79" t="str">
        <f>IF(score!$L79=".",".",IF(score!$L79=0,"0",IF(score!$L79=20,"0",IF(score!$L79=40,"0",IF(score!$L79=60,"1",IF(score!$L79=80,"0",IF(score!$L79=100,"0")))))))</f>
        <v>0</v>
      </c>
      <c r="AC79" t="str">
        <f>IF(score!$L79=".",".",IF(score!$L79=0,"0",IF(score!$L79=20,"0",IF(score!$L79=40,"0",IF(score!$L79=60,"0",IF(score!$L79=80,"1",IF(score!L79=100,"0")))))))</f>
        <v>0</v>
      </c>
      <c r="AD79" t="str">
        <f>IF(score!$M79=".",".",IF(score!$M79=0,"1",IF(score!$M79=20,"0",IF(score!$M79=40,"0",IF(score!$M79=60,"0",IF(score!$M79=80,"0",IF(score!$M79=100,"0")))))))</f>
        <v>0</v>
      </c>
      <c r="AE79" t="str">
        <f>IF(score!$M79=".",".",IF(score!$M79=0,"0",IF(score!$M79=20,"1",IF(score!$M79=40,"0",IF(score!$M79=60,"0",IF(score!$M79=80,"0",IF(score!$M79=100,"0")))))))</f>
        <v>0</v>
      </c>
      <c r="AF79" t="str">
        <f>IF(score!$M79=".",".",IF(score!$M79=0,"0",IF(score!$M79=20,"0",IF(score!$M79=40,"1",IF(score!$M79=60,"0",IF(score!$M79=80,"0",IF(score!$M79=100,"0")))))))</f>
        <v>0</v>
      </c>
      <c r="AG79" t="str">
        <f>IF(score!$M79=".",".",IF(score!$M79=0,"0",IF(score!$M79=20,"0",IF(score!$M79=40,"0",IF(score!$M79=60,"1",IF(score!$M79=80,"0",IF(score!$M79=100,"0")))))))</f>
        <v>1</v>
      </c>
      <c r="AH79" t="str">
        <f>IF(score!$M79=".",".",IF(score!$M79=0,"0",IF(score!$M79=20,"0",IF(score!$M79=40,"0",IF(score!$M79=60,"0",IF(score!$M79=80,"1",IF(score!$M79=100,"0")))))))</f>
        <v>0</v>
      </c>
      <c r="AI79" t="str">
        <f>IF(score!$N79=".",".",IF(score!$N79=0,"1",IF(score!$N79=25,"0",IF(score!$N79=50,"0",IF(score!$N79=75,"0",IF(score!$N79=100,"0"))))))</f>
        <v>0</v>
      </c>
      <c r="AJ79" t="str">
        <f>IF(score!$N79=".",".",IF(score!$N79=0,"0",IF(score!$N79=25,"1",IF(score!$N79=50,"0",IF(score!$N79=75,"0",IF(score!$N79=100,"0"))))))</f>
        <v>0</v>
      </c>
      <c r="AK79" t="str">
        <f>IF(score!$N79=".",".",IF(score!$N79=0,"0",IF(score!$N79=25,"0",IF(score!$N79=50,"1",IF(score!$N79=75,"0",IF(score!$N79=100,"0"))))))</f>
        <v>0</v>
      </c>
      <c r="AL79" t="str">
        <f>IF(score!$N79=".",".",IF(score!$N79=0,"0",IF(score!$N79=25,"0",IF(score!$N79=50,"0",IF(score!$N79=75,"1",IF(score!$N79=100,"0"))))))</f>
        <v>0</v>
      </c>
      <c r="AN79">
        <f t="shared" si="70"/>
        <v>0</v>
      </c>
      <c r="AO79">
        <f t="shared" si="71"/>
        <v>0</v>
      </c>
      <c r="AP79">
        <f t="shared" si="72"/>
        <v>-3.0239600000000002</v>
      </c>
      <c r="AQ79">
        <f t="shared" si="73"/>
        <v>0</v>
      </c>
      <c r="AR79">
        <f t="shared" si="74"/>
        <v>0</v>
      </c>
      <c r="AS79">
        <f t="shared" si="75"/>
        <v>0</v>
      </c>
      <c r="AT79">
        <f t="shared" si="76"/>
        <v>0</v>
      </c>
      <c r="AU79">
        <f t="shared" si="77"/>
        <v>0</v>
      </c>
      <c r="AV79">
        <f t="shared" si="78"/>
        <v>0</v>
      </c>
      <c r="AW79">
        <f t="shared" si="79"/>
        <v>0</v>
      </c>
      <c r="AX79">
        <f t="shared" si="80"/>
        <v>0</v>
      </c>
      <c r="AY79">
        <f t="shared" si="81"/>
        <v>0</v>
      </c>
      <c r="AZ79">
        <f t="shared" si="82"/>
        <v>0</v>
      </c>
      <c r="BA79">
        <f t="shared" si="83"/>
        <v>0</v>
      </c>
      <c r="BB79">
        <f t="shared" si="84"/>
        <v>0</v>
      </c>
      <c r="BC79">
        <f t="shared" si="85"/>
        <v>0</v>
      </c>
      <c r="BD79">
        <f t="shared" si="86"/>
        <v>0</v>
      </c>
      <c r="BE79">
        <f t="shared" si="87"/>
        <v>0</v>
      </c>
      <c r="BF79">
        <f t="shared" si="88"/>
        <v>0</v>
      </c>
      <c r="BG79">
        <f t="shared" si="89"/>
        <v>0</v>
      </c>
      <c r="BH79">
        <f t="shared" si="90"/>
        <v>0</v>
      </c>
      <c r="BI79">
        <f t="shared" si="91"/>
        <v>0</v>
      </c>
      <c r="BJ79">
        <f t="shared" si="92"/>
        <v>0</v>
      </c>
      <c r="BK79">
        <f t="shared" si="93"/>
        <v>0</v>
      </c>
      <c r="BL79">
        <f t="shared" si="94"/>
        <v>0</v>
      </c>
      <c r="BM79">
        <f t="shared" si="95"/>
        <v>0</v>
      </c>
      <c r="BN79">
        <f t="shared" si="96"/>
        <v>0</v>
      </c>
      <c r="BO79">
        <f t="shared" si="97"/>
        <v>0</v>
      </c>
      <c r="BP79">
        <f t="shared" si="98"/>
        <v>0</v>
      </c>
      <c r="BQ79">
        <f t="shared" si="99"/>
        <v>1.28044</v>
      </c>
      <c r="BR79">
        <f t="shared" si="100"/>
        <v>0</v>
      </c>
      <c r="BS79">
        <f t="shared" si="101"/>
        <v>0</v>
      </c>
      <c r="BT79">
        <f t="shared" si="102"/>
        <v>0</v>
      </c>
      <c r="BU79">
        <f t="shared" si="103"/>
        <v>0</v>
      </c>
      <c r="BV79">
        <f t="shared" si="104"/>
        <v>0</v>
      </c>
      <c r="BX79">
        <f t="shared" si="105"/>
        <v>0</v>
      </c>
      <c r="BY79">
        <f t="shared" si="106"/>
        <v>0</v>
      </c>
      <c r="BZ79">
        <f t="shared" si="107"/>
        <v>3.4819999999999997E-2</v>
      </c>
      <c r="CA79">
        <f t="shared" si="108"/>
        <v>0</v>
      </c>
      <c r="CB79">
        <f t="shared" si="109"/>
        <v>0</v>
      </c>
      <c r="CC79">
        <f t="shared" si="110"/>
        <v>0</v>
      </c>
      <c r="CD79">
        <f t="shared" si="111"/>
        <v>0</v>
      </c>
      <c r="CE79">
        <f t="shared" si="112"/>
        <v>0</v>
      </c>
      <c r="CF79">
        <f t="shared" si="113"/>
        <v>0</v>
      </c>
      <c r="CG79">
        <f t="shared" si="114"/>
        <v>0</v>
      </c>
      <c r="CH79">
        <f t="shared" si="115"/>
        <v>0</v>
      </c>
      <c r="CI79">
        <f t="shared" si="116"/>
        <v>0</v>
      </c>
      <c r="CJ79">
        <f t="shared" si="117"/>
        <v>0</v>
      </c>
      <c r="CK79">
        <f t="shared" si="118"/>
        <v>0</v>
      </c>
      <c r="CL79">
        <f t="shared" si="119"/>
        <v>0</v>
      </c>
      <c r="CM79">
        <f t="shared" si="120"/>
        <v>0</v>
      </c>
      <c r="CN79">
        <f t="shared" si="121"/>
        <v>0</v>
      </c>
      <c r="CO79">
        <f t="shared" si="122"/>
        <v>0</v>
      </c>
      <c r="CP79">
        <f t="shared" si="123"/>
        <v>0</v>
      </c>
      <c r="CQ79">
        <f t="shared" si="124"/>
        <v>0</v>
      </c>
      <c r="CR79">
        <f t="shared" si="125"/>
        <v>0</v>
      </c>
      <c r="CS79">
        <f t="shared" si="126"/>
        <v>0</v>
      </c>
      <c r="CT79">
        <f t="shared" si="127"/>
        <v>0</v>
      </c>
      <c r="CU79">
        <f t="shared" si="128"/>
        <v>0</v>
      </c>
      <c r="CV79">
        <f t="shared" si="129"/>
        <v>0</v>
      </c>
      <c r="CW79">
        <f t="shared" si="130"/>
        <v>0</v>
      </c>
      <c r="CX79">
        <f t="shared" si="131"/>
        <v>0</v>
      </c>
      <c r="CY79">
        <f t="shared" si="132"/>
        <v>0</v>
      </c>
      <c r="CZ79">
        <f t="shared" si="133"/>
        <v>0</v>
      </c>
      <c r="DA79">
        <f t="shared" si="134"/>
        <v>-4.5905500000000004</v>
      </c>
      <c r="DB79">
        <f t="shared" si="135"/>
        <v>0</v>
      </c>
      <c r="DC79">
        <f t="shared" si="136"/>
        <v>0</v>
      </c>
      <c r="DD79">
        <f t="shared" si="137"/>
        <v>0</v>
      </c>
      <c r="DE79">
        <f t="shared" si="138"/>
        <v>0</v>
      </c>
      <c r="DF79">
        <f t="shared" si="139"/>
        <v>0</v>
      </c>
    </row>
    <row r="80" spans="1:110" x14ac:dyDescent="0.25">
      <c r="A80" s="4">
        <f>raw!$A80:$A80</f>
        <v>43403</v>
      </c>
      <c r="B80" s="6" t="str">
        <f>raw!$B80:$B80</f>
        <v>0002-0068</v>
      </c>
      <c r="D80" t="str">
        <f>IF(score!$C80=".",".",IF(score!$C80=0,"1",IF(score!$C80=25,"0",IF(score!$C80=50,"0",IF(score!$C80=75,"0",IF(score!$C80=100,"0"))))))</f>
        <v>0</v>
      </c>
      <c r="E80" t="str">
        <f>IF(score!$C80=".",".",IF(score!$C80=0,"0",IF(score!$C80=25,"1",IF(score!$C80=50,"0",IF(score!$C80=75,"0",IF(score!$C80=100,"0"))))))</f>
        <v>0</v>
      </c>
      <c r="F80" t="str">
        <f>IF(score!$C80=".",".",IF(score!$C80=0,"0",IF(score!$C80=25,"0",IF(score!$C80=50,"1",IF(score!$C80=75,"0",IF(score!$C80=100,"0"))))))</f>
        <v>0</v>
      </c>
      <c r="G80" t="str">
        <f>IF(score!$C80=".",".",IF(score!$C80=0,"0",IF(score!$C80=25,"0",IF(score!$C80=50,"0",IF(score!$C80=75,"1",IF(score!$C80=100,"0"))))))</f>
        <v>1</v>
      </c>
      <c r="H80" t="str">
        <f>IF(score!$D80=".",".",IF(score!$D80=0,"1",IF(score!$D80=50,"0",IF(score!$D80=100,"0"))))</f>
        <v>0</v>
      </c>
      <c r="I80" t="str">
        <f>IF(score!$D80=".",".",IF(score!$D80=0,"0",IF(score!$D80=50,"1",IF(score!$D80=100,"0"))))</f>
        <v>1</v>
      </c>
      <c r="J80" t="str">
        <f>IF(score!$E80=".",".",IF(score!$E80=0,"1",IF(score!$E80=50,"0",IF(score!$E80=100,"0"))))</f>
        <v>0</v>
      </c>
      <c r="K80" t="str">
        <f>IF(score!$E80=".",".",IF(score!$E80=0,"0",IF(score!$E80=50,"1",IF(score!$E80=100,"0"))))</f>
        <v>1</v>
      </c>
      <c r="L80" t="str">
        <f>IF(score!$F80=".",".",IF(score!$F80=0,"1",IF(score!$F80=100,"0")))</f>
        <v>1</v>
      </c>
      <c r="M80" t="str">
        <f>IF(score!$G80=".",".",IF(score!$G80=0,"1",IF(score!$G80=100,"0")))</f>
        <v>1</v>
      </c>
      <c r="N80" t="str">
        <f>IF(score!$H80=".",".",IF(score!$H80=0,"1",IF(score!$H80=100,"0")))</f>
        <v>0</v>
      </c>
      <c r="O80" t="str">
        <f>IF(score!$I80=".",".",IF(score!$I80=0,"1",IF(score!$I80=50,"0",IF(score!$I80=100,"0"))))</f>
        <v>0</v>
      </c>
      <c r="P80" t="str">
        <f>IF(score!$J80=".",".",IF(score!$J80=0,"1",IF(score!$J80=25,"0",IF(score!$J80=50,"0",IF(score!$J80=75,"0",IF(score!$J80=100,"0"))))))</f>
        <v>0</v>
      </c>
      <c r="Q80" t="str">
        <f>IF(score!$J80=".",".",IF(score!$J80=0,"0",IF(score!$J80=25,"1",IF(score!$J80=50,"0",IF(score!$J80=75,"0",IF(score!$J80=100,"0"))))))</f>
        <v>0</v>
      </c>
      <c r="R80" t="str">
        <f>IF(score!$J80=".",".",IF(score!$J80=0,"0",IF(score!$J80=25,"0",IF(score!$J80=50,"1",IF(score!$J80=75,"0",IF(score!$J80=100,"0"))))))</f>
        <v>0</v>
      </c>
      <c r="S80" t="str">
        <f>IF(score!$J80=".",".",IF(score!$J80=0,"0",IF(score!$J80=25,"0",IF(score!$J80=50,"0",IF(score!$J80=75,"1",IF(score!$J80=100,"0"))))))</f>
        <v>1</v>
      </c>
      <c r="T80" t="str">
        <f>IF(score!$K80=".",".",IF(score!$K80=0,"1",IF(score!$K80=20,"0",IF(score!$K80=40,"0",IF(score!$K80=60,"0",IF(score!$K80=80,"0",IF(score!$K80=100,"0")))))))</f>
        <v>0</v>
      </c>
      <c r="U80" t="str">
        <f>IF(score!$K80=".",".",IF(score!$K80=0,"0",IF(score!$K80=20,"1",IF(score!$K80=40,"0",IF(score!$K80=60,"0",IF(score!$K80=80,"0",IF(score!$K80=100,"0")))))))</f>
        <v>0</v>
      </c>
      <c r="V80" t="str">
        <f>IF(score!$K80=".",".",IF(score!$K80=0,"0",IF(score!$K80=20,"0",IF(score!$K80=40,"1",IF(score!$K80=60,"0",IF(score!$K80=80,"0",IF(score!$K80=100,"0")))))))</f>
        <v>0</v>
      </c>
      <c r="W80" t="str">
        <f>IF(score!$K80=".",".",IF(score!$K80=0,"0",IF(score!$K80=20,"0",IF(score!$K80=40,"0",IF(score!$K80=60,"1",IF(score!$K80=80,"0",IF(score!$K80=100,"0")))))))</f>
        <v>0</v>
      </c>
      <c r="X80" t="str">
        <f>IF(score!$K80=".",".",IF(score!$K80=0,"0",IF(score!$K80=20,"0",IF(score!$K80=40,"0",IF(score!$K80=60,"0",IF(score!$K80=80,"1",IF(score!$K80=100,"0")))))))</f>
        <v>0</v>
      </c>
      <c r="Y80" t="str">
        <f>IF(score!$L80=".",".",IF(score!$L80=0,"1",IF(score!$L80=20,"0",IF(score!$L80=40,"0",IF(score!$L80=60,"0",IF(score!$L80=80,"0",IF(score!$L80=100,"0")))))))</f>
        <v>0</v>
      </c>
      <c r="Z80" t="str">
        <f>IF(score!$L80=".",".",IF(score!$L80=0,"0",IF(score!$L80=20,"1",IF(score!$L80=40,"0",IF(score!$L80=60,"0",IF(score!$L80=80,"0",IF(score!$L80=100,"0")))))))</f>
        <v>0</v>
      </c>
      <c r="AA80" t="str">
        <f>IF(score!$L80=".",".",IF(score!$L80=0,"0",IF(score!$L80=20,"0",IF(score!$L80=40,"1",IF(score!$L80=60,"0",IF(score!$L80=80,"0",IF(score!$L80=100,"0")))))))</f>
        <v>1</v>
      </c>
      <c r="AB80" t="str">
        <f>IF(score!$L80=".",".",IF(score!$L80=0,"0",IF(score!$L80=20,"0",IF(score!$L80=40,"0",IF(score!$L80=60,"1",IF(score!$L80=80,"0",IF(score!$L80=100,"0")))))))</f>
        <v>0</v>
      </c>
      <c r="AC80" t="str">
        <f>IF(score!$L80=".",".",IF(score!$L80=0,"0",IF(score!$L80=20,"0",IF(score!$L80=40,"0",IF(score!$L80=60,"0",IF(score!$L80=80,"1",IF(score!L80=100,"0")))))))</f>
        <v>0</v>
      </c>
      <c r="AD80" t="str">
        <f>IF(score!$M80=".",".",IF(score!$M80=0,"1",IF(score!$M80=20,"0",IF(score!$M80=40,"0",IF(score!$M80=60,"0",IF(score!$M80=80,"0",IF(score!$M80=100,"0")))))))</f>
        <v>0</v>
      </c>
      <c r="AE80" t="str">
        <f>IF(score!$M80=".",".",IF(score!$M80=0,"0",IF(score!$M80=20,"1",IF(score!$M80=40,"0",IF(score!$M80=60,"0",IF(score!$M80=80,"0",IF(score!$M80=100,"0")))))))</f>
        <v>0</v>
      </c>
      <c r="AF80" t="str">
        <f>IF(score!$M80=".",".",IF(score!$M80=0,"0",IF(score!$M80=20,"0",IF(score!$M80=40,"1",IF(score!$M80=60,"0",IF(score!$M80=80,"0",IF(score!$M80=100,"0")))))))</f>
        <v>0</v>
      </c>
      <c r="AG80" t="str">
        <f>IF(score!$M80=".",".",IF(score!$M80=0,"0",IF(score!$M80=20,"0",IF(score!$M80=40,"0",IF(score!$M80=60,"1",IF(score!$M80=80,"0",IF(score!$M80=100,"0")))))))</f>
        <v>1</v>
      </c>
      <c r="AH80" t="str">
        <f>IF(score!$M80=".",".",IF(score!$M80=0,"0",IF(score!$M80=20,"0",IF(score!$M80=40,"0",IF(score!$M80=60,"0",IF(score!$M80=80,"1",IF(score!$M80=100,"0")))))))</f>
        <v>0</v>
      </c>
      <c r="AI80" t="str">
        <f>IF(score!$N80=".",".",IF(score!$N80=0,"1",IF(score!$N80=25,"0",IF(score!$N80=50,"0",IF(score!$N80=75,"0",IF(score!$N80=100,"0"))))))</f>
        <v>0</v>
      </c>
      <c r="AJ80" t="str">
        <f>IF(score!$N80=".",".",IF(score!$N80=0,"0",IF(score!$N80=25,"1",IF(score!$N80=50,"0",IF(score!$N80=75,"0",IF(score!$N80=100,"0"))))))</f>
        <v>0</v>
      </c>
      <c r="AK80" t="str">
        <f>IF(score!$N80=".",".",IF(score!$N80=0,"0",IF(score!$N80=25,"0",IF(score!$N80=50,"1",IF(score!$N80=75,"0",IF(score!$N80=100,"0"))))))</f>
        <v>1</v>
      </c>
      <c r="AL80" t="str">
        <f>IF(score!$N80=".",".",IF(score!$N80=0,"0",IF(score!$N80=25,"0",IF(score!$N80=50,"0",IF(score!$N80=75,"1",IF(score!$N80=100,"0"))))))</f>
        <v>0</v>
      </c>
      <c r="AN80">
        <f t="shared" si="70"/>
        <v>0</v>
      </c>
      <c r="AO80">
        <f t="shared" si="71"/>
        <v>0</v>
      </c>
      <c r="AP80">
        <f t="shared" si="72"/>
        <v>0</v>
      </c>
      <c r="AQ80">
        <f t="shared" si="73"/>
        <v>-1.3187199999999999</v>
      </c>
      <c r="AR80">
        <f t="shared" si="74"/>
        <v>0</v>
      </c>
      <c r="AS80">
        <f t="shared" si="75"/>
        <v>-3.4555500000000001</v>
      </c>
      <c r="AT80">
        <f t="shared" si="76"/>
        <v>0</v>
      </c>
      <c r="AU80">
        <f t="shared" si="77"/>
        <v>-2.7355700000000001</v>
      </c>
      <c r="AV80">
        <f t="shared" si="78"/>
        <v>-4.6161700000000003</v>
      </c>
      <c r="AW80">
        <f t="shared" si="79"/>
        <v>-5.5174700000000003</v>
      </c>
      <c r="AX80">
        <f t="shared" si="80"/>
        <v>0</v>
      </c>
      <c r="AY80">
        <f t="shared" si="81"/>
        <v>0</v>
      </c>
      <c r="AZ80">
        <f t="shared" si="82"/>
        <v>0</v>
      </c>
      <c r="BA80">
        <f t="shared" si="83"/>
        <v>0</v>
      </c>
      <c r="BB80">
        <f t="shared" si="84"/>
        <v>0</v>
      </c>
      <c r="BC80">
        <f t="shared" si="85"/>
        <v>-3.8012999999999999</v>
      </c>
      <c r="BD80">
        <f t="shared" si="86"/>
        <v>0</v>
      </c>
      <c r="BE80">
        <f t="shared" si="87"/>
        <v>0</v>
      </c>
      <c r="BF80">
        <f t="shared" si="88"/>
        <v>0</v>
      </c>
      <c r="BG80">
        <f t="shared" si="89"/>
        <v>0</v>
      </c>
      <c r="BH80">
        <f t="shared" si="90"/>
        <v>0</v>
      </c>
      <c r="BI80">
        <f t="shared" si="91"/>
        <v>0</v>
      </c>
      <c r="BJ80">
        <f t="shared" si="92"/>
        <v>0</v>
      </c>
      <c r="BK80">
        <f t="shared" si="93"/>
        <v>-1.6185</v>
      </c>
      <c r="BL80">
        <f t="shared" si="94"/>
        <v>0</v>
      </c>
      <c r="BM80">
        <f t="shared" si="95"/>
        <v>0</v>
      </c>
      <c r="BN80">
        <f t="shared" si="96"/>
        <v>0</v>
      </c>
      <c r="BO80">
        <f t="shared" si="97"/>
        <v>0</v>
      </c>
      <c r="BP80">
        <f t="shared" si="98"/>
        <v>0</v>
      </c>
      <c r="BQ80">
        <f t="shared" si="99"/>
        <v>1.28044</v>
      </c>
      <c r="BR80">
        <f t="shared" si="100"/>
        <v>0</v>
      </c>
      <c r="BS80">
        <f t="shared" si="101"/>
        <v>0</v>
      </c>
      <c r="BT80">
        <f t="shared" si="102"/>
        <v>0</v>
      </c>
      <c r="BU80">
        <f t="shared" si="103"/>
        <v>-0.18043000000000001</v>
      </c>
      <c r="BV80">
        <f t="shared" si="104"/>
        <v>0</v>
      </c>
      <c r="BX80">
        <f t="shared" si="105"/>
        <v>0</v>
      </c>
      <c r="BY80">
        <f t="shared" si="106"/>
        <v>0</v>
      </c>
      <c r="BZ80">
        <f t="shared" si="107"/>
        <v>0</v>
      </c>
      <c r="CA80">
        <f t="shared" si="108"/>
        <v>-6.0639999999999999E-2</v>
      </c>
      <c r="CB80">
        <f t="shared" si="109"/>
        <v>0</v>
      </c>
      <c r="CC80">
        <f t="shared" si="110"/>
        <v>1.8684000000000001</v>
      </c>
      <c r="CD80">
        <f t="shared" si="111"/>
        <v>0</v>
      </c>
      <c r="CE80">
        <f t="shared" si="112"/>
        <v>1.43103</v>
      </c>
      <c r="CF80">
        <f t="shared" si="113"/>
        <v>1.4406000000000001</v>
      </c>
      <c r="CG80">
        <f t="shared" si="114"/>
        <v>1.6696800000000001</v>
      </c>
      <c r="CH80">
        <f t="shared" si="115"/>
        <v>0</v>
      </c>
      <c r="CI80">
        <f t="shared" si="116"/>
        <v>0</v>
      </c>
      <c r="CJ80">
        <f t="shared" si="117"/>
        <v>0</v>
      </c>
      <c r="CK80">
        <f t="shared" si="118"/>
        <v>0</v>
      </c>
      <c r="CL80">
        <f t="shared" si="119"/>
        <v>0</v>
      </c>
      <c r="CM80">
        <f t="shared" si="120"/>
        <v>0.90383999999999998</v>
      </c>
      <c r="CN80">
        <f t="shared" si="121"/>
        <v>0</v>
      </c>
      <c r="CO80">
        <f t="shared" si="122"/>
        <v>0</v>
      </c>
      <c r="CP80">
        <f t="shared" si="123"/>
        <v>0</v>
      </c>
      <c r="CQ80">
        <f t="shared" si="124"/>
        <v>0</v>
      </c>
      <c r="CR80">
        <f t="shared" si="125"/>
        <v>0</v>
      </c>
      <c r="CS80">
        <f t="shared" si="126"/>
        <v>0</v>
      </c>
      <c r="CT80">
        <f t="shared" si="127"/>
        <v>0</v>
      </c>
      <c r="CU80">
        <f t="shared" si="128"/>
        <v>-3.2980499999999999</v>
      </c>
      <c r="CV80">
        <f t="shared" si="129"/>
        <v>0</v>
      </c>
      <c r="CW80">
        <f t="shared" si="130"/>
        <v>0</v>
      </c>
      <c r="CX80">
        <f t="shared" si="131"/>
        <v>0</v>
      </c>
      <c r="CY80">
        <f t="shared" si="132"/>
        <v>0</v>
      </c>
      <c r="CZ80">
        <f t="shared" si="133"/>
        <v>0</v>
      </c>
      <c r="DA80">
        <f t="shared" si="134"/>
        <v>-4.5905500000000004</v>
      </c>
      <c r="DB80">
        <f t="shared" si="135"/>
        <v>0</v>
      </c>
      <c r="DC80">
        <f t="shared" si="136"/>
        <v>0</v>
      </c>
      <c r="DD80">
        <f t="shared" si="137"/>
        <v>0</v>
      </c>
      <c r="DE80">
        <f t="shared" si="138"/>
        <v>-5.63286</v>
      </c>
      <c r="DF80">
        <f t="shared" si="139"/>
        <v>0</v>
      </c>
    </row>
    <row r="81" spans="1:110" x14ac:dyDescent="0.25">
      <c r="A81" s="4">
        <f>raw!$A81:$A81</f>
        <v>43398</v>
      </c>
      <c r="B81" s="6" t="str">
        <f>raw!$B81:$B81</f>
        <v>0002-0070</v>
      </c>
      <c r="D81" t="str">
        <f>IF(score!$C81=".",".",IF(score!$C81=0,"1",IF(score!$C81=25,"0",IF(score!$C81=50,"0",IF(score!$C81=75,"0",IF(score!$C81=100,"0"))))))</f>
        <v>0</v>
      </c>
      <c r="E81" t="str">
        <f>IF(score!$C81=".",".",IF(score!$C81=0,"0",IF(score!$C81=25,"1",IF(score!$C81=50,"0",IF(score!$C81=75,"0",IF(score!$C81=100,"0"))))))</f>
        <v>0</v>
      </c>
      <c r="F81" t="str">
        <f>IF(score!$C81=".",".",IF(score!$C81=0,"0",IF(score!$C81=25,"0",IF(score!$C81=50,"1",IF(score!$C81=75,"0",IF(score!$C81=100,"0"))))))</f>
        <v>1</v>
      </c>
      <c r="G81" t="str">
        <f>IF(score!$C81=".",".",IF(score!$C81=0,"0",IF(score!$C81=25,"0",IF(score!$C81=50,"0",IF(score!$C81=75,"1",IF(score!$C81=100,"0"))))))</f>
        <v>0</v>
      </c>
      <c r="H81" t="str">
        <f>IF(score!$D81=".",".",IF(score!$D81=0,"1",IF(score!$D81=50,"0",IF(score!$D81=100,"0"))))</f>
        <v>1</v>
      </c>
      <c r="I81" t="str">
        <f>IF(score!$D81=".",".",IF(score!$D81=0,"0",IF(score!$D81=50,"1",IF(score!$D81=100,"0"))))</f>
        <v>0</v>
      </c>
      <c r="J81" t="str">
        <f>IF(score!$E81=".",".",IF(score!$E81=0,"1",IF(score!$E81=50,"0",IF(score!$E81=100,"0"))))</f>
        <v>1</v>
      </c>
      <c r="K81" t="str">
        <f>IF(score!$E81=".",".",IF(score!$E81=0,"0",IF(score!$E81=50,"1",IF(score!$E81=100,"0"))))</f>
        <v>0</v>
      </c>
      <c r="L81" t="str">
        <f>IF(score!$F81=".",".",IF(score!$F81=0,"1",IF(score!$F81=100,"0")))</f>
        <v>1</v>
      </c>
      <c r="M81" t="str">
        <f>IF(score!$G81=".",".",IF(score!$G81=0,"1",IF(score!$G81=100,"0")))</f>
        <v>1</v>
      </c>
      <c r="N81" t="str">
        <f>IF(score!$H81=".",".",IF(score!$H81=0,"1",IF(score!$H81=100,"0")))</f>
        <v>0</v>
      </c>
      <c r="O81" t="str">
        <f>IF(score!$I81=".",".",IF(score!$I81=0,"1",IF(score!$I81=50,"0",IF(score!$I81=100,"0"))))</f>
        <v>0</v>
      </c>
      <c r="P81" t="str">
        <f>IF(score!$J81=".",".",IF(score!$J81=0,"1",IF(score!$J81=25,"0",IF(score!$J81=50,"0",IF(score!$J81=75,"0",IF(score!$J81=100,"0"))))))</f>
        <v>0</v>
      </c>
      <c r="Q81" t="str">
        <f>IF(score!$J81=".",".",IF(score!$J81=0,"0",IF(score!$J81=25,"1",IF(score!$J81=50,"0",IF(score!$J81=75,"0",IF(score!$J81=100,"0"))))))</f>
        <v>0</v>
      </c>
      <c r="R81" t="str">
        <f>IF(score!$J81=".",".",IF(score!$J81=0,"0",IF(score!$J81=25,"0",IF(score!$J81=50,"1",IF(score!$J81=75,"0",IF(score!$J81=100,"0"))))))</f>
        <v>0</v>
      </c>
      <c r="S81" t="str">
        <f>IF(score!$J81=".",".",IF(score!$J81=0,"0",IF(score!$J81=25,"0",IF(score!$J81=50,"0",IF(score!$J81=75,"1",IF(score!$J81=100,"0"))))))</f>
        <v>0</v>
      </c>
      <c r="T81" t="str">
        <f>IF(score!$K81=".",".",IF(score!$K81=0,"1",IF(score!$K81=20,"0",IF(score!$K81=40,"0",IF(score!$K81=60,"0",IF(score!$K81=80,"0",IF(score!$K81=100,"0")))))))</f>
        <v>0</v>
      </c>
      <c r="U81" t="str">
        <f>IF(score!$K81=".",".",IF(score!$K81=0,"0",IF(score!$K81=20,"1",IF(score!$K81=40,"0",IF(score!$K81=60,"0",IF(score!$K81=80,"0",IF(score!$K81=100,"0")))))))</f>
        <v>0</v>
      </c>
      <c r="V81" t="str">
        <f>IF(score!$K81=".",".",IF(score!$K81=0,"0",IF(score!$K81=20,"0",IF(score!$K81=40,"1",IF(score!$K81=60,"0",IF(score!$K81=80,"0",IF(score!$K81=100,"0")))))))</f>
        <v>1</v>
      </c>
      <c r="W81" t="str">
        <f>IF(score!$K81=".",".",IF(score!$K81=0,"0",IF(score!$K81=20,"0",IF(score!$K81=40,"0",IF(score!$K81=60,"1",IF(score!$K81=80,"0",IF(score!$K81=100,"0")))))))</f>
        <v>0</v>
      </c>
      <c r="X81" t="str">
        <f>IF(score!$K81=".",".",IF(score!$K81=0,"0",IF(score!$K81=20,"0",IF(score!$K81=40,"0",IF(score!$K81=60,"0",IF(score!$K81=80,"1",IF(score!$K81=100,"0")))))))</f>
        <v>0</v>
      </c>
      <c r="Y81" t="str">
        <f>IF(score!$L81=".",".",IF(score!$L81=0,"1",IF(score!$L81=20,"0",IF(score!$L81=40,"0",IF(score!$L81=60,"0",IF(score!$L81=80,"0",IF(score!$L81=100,"0")))))))</f>
        <v>0</v>
      </c>
      <c r="Z81" t="str">
        <f>IF(score!$L81=".",".",IF(score!$L81=0,"0",IF(score!$L81=20,"1",IF(score!$L81=40,"0",IF(score!$L81=60,"0",IF(score!$L81=80,"0",IF(score!$L81=100,"0")))))))</f>
        <v>0</v>
      </c>
      <c r="AA81" t="str">
        <f>IF(score!$L81=".",".",IF(score!$L81=0,"0",IF(score!$L81=20,"0",IF(score!$L81=40,"1",IF(score!$L81=60,"0",IF(score!$L81=80,"0",IF(score!$L81=100,"0")))))))</f>
        <v>1</v>
      </c>
      <c r="AB81" t="str">
        <f>IF(score!$L81=".",".",IF(score!$L81=0,"0",IF(score!$L81=20,"0",IF(score!$L81=40,"0",IF(score!$L81=60,"1",IF(score!$L81=80,"0",IF(score!$L81=100,"0")))))))</f>
        <v>0</v>
      </c>
      <c r="AC81" t="str">
        <f>IF(score!$L81=".",".",IF(score!$L81=0,"0",IF(score!$L81=20,"0",IF(score!$L81=40,"0",IF(score!$L81=60,"0",IF(score!$L81=80,"1",IF(score!L81=100,"0")))))))</f>
        <v>0</v>
      </c>
      <c r="AD81" t="str">
        <f>IF(score!$M81=".",".",IF(score!$M81=0,"1",IF(score!$M81=20,"0",IF(score!$M81=40,"0",IF(score!$M81=60,"0",IF(score!$M81=80,"0",IF(score!$M81=100,"0")))))))</f>
        <v>0</v>
      </c>
      <c r="AE81" t="str">
        <f>IF(score!$M81=".",".",IF(score!$M81=0,"0",IF(score!$M81=20,"1",IF(score!$M81=40,"0",IF(score!$M81=60,"0",IF(score!$M81=80,"0",IF(score!$M81=100,"0")))))))</f>
        <v>0</v>
      </c>
      <c r="AF81" t="str">
        <f>IF(score!$M81=".",".",IF(score!$M81=0,"0",IF(score!$M81=20,"0",IF(score!$M81=40,"1",IF(score!$M81=60,"0",IF(score!$M81=80,"0",IF(score!$M81=100,"0")))))))</f>
        <v>0</v>
      </c>
      <c r="AG81" t="str">
        <f>IF(score!$M81=".",".",IF(score!$M81=0,"0",IF(score!$M81=20,"0",IF(score!$M81=40,"0",IF(score!$M81=60,"1",IF(score!$M81=80,"0",IF(score!$M81=100,"0")))))))</f>
        <v>1</v>
      </c>
      <c r="AH81" t="str">
        <f>IF(score!$M81=".",".",IF(score!$M81=0,"0",IF(score!$M81=20,"0",IF(score!$M81=40,"0",IF(score!$M81=60,"0",IF(score!$M81=80,"1",IF(score!$M81=100,"0")))))))</f>
        <v>0</v>
      </c>
      <c r="AI81" t="str">
        <f>IF(score!$N81=".",".",IF(score!$N81=0,"1",IF(score!$N81=25,"0",IF(score!$N81=50,"0",IF(score!$N81=75,"0",IF(score!$N81=100,"0"))))))</f>
        <v>1</v>
      </c>
      <c r="AJ81" t="str">
        <f>IF(score!$N81=".",".",IF(score!$N81=0,"0",IF(score!$N81=25,"1",IF(score!$N81=50,"0",IF(score!$N81=75,"0",IF(score!$N81=100,"0"))))))</f>
        <v>0</v>
      </c>
      <c r="AK81" t="str">
        <f>IF(score!$N81=".",".",IF(score!$N81=0,"0",IF(score!$N81=25,"0",IF(score!$N81=50,"1",IF(score!$N81=75,"0",IF(score!$N81=100,"0"))))))</f>
        <v>0</v>
      </c>
      <c r="AL81" t="str">
        <f>IF(score!$N81=".",".",IF(score!$N81=0,"0",IF(score!$N81=25,"0",IF(score!$N81=50,"0",IF(score!$N81=75,"1",IF(score!$N81=100,"0"))))))</f>
        <v>0</v>
      </c>
      <c r="AN81">
        <f t="shared" si="70"/>
        <v>0</v>
      </c>
      <c r="AO81">
        <f t="shared" si="71"/>
        <v>0</v>
      </c>
      <c r="AP81">
        <f t="shared" si="72"/>
        <v>-3.0239600000000002</v>
      </c>
      <c r="AQ81">
        <f t="shared" si="73"/>
        <v>0</v>
      </c>
      <c r="AR81">
        <f t="shared" si="74"/>
        <v>-7.2321600000000004</v>
      </c>
      <c r="AS81">
        <f t="shared" si="75"/>
        <v>0</v>
      </c>
      <c r="AT81">
        <f t="shared" si="76"/>
        <v>-6.24397</v>
      </c>
      <c r="AU81">
        <f t="shared" si="77"/>
        <v>0</v>
      </c>
      <c r="AV81">
        <f t="shared" si="78"/>
        <v>-4.6161700000000003</v>
      </c>
      <c r="AW81">
        <f t="shared" si="79"/>
        <v>-5.5174700000000003</v>
      </c>
      <c r="AX81">
        <f t="shared" si="80"/>
        <v>0</v>
      </c>
      <c r="AY81">
        <f t="shared" si="81"/>
        <v>0</v>
      </c>
      <c r="AZ81">
        <f t="shared" si="82"/>
        <v>0</v>
      </c>
      <c r="BA81">
        <f t="shared" si="83"/>
        <v>0</v>
      </c>
      <c r="BB81">
        <f t="shared" si="84"/>
        <v>0</v>
      </c>
      <c r="BC81">
        <f t="shared" si="85"/>
        <v>0</v>
      </c>
      <c r="BD81">
        <f t="shared" si="86"/>
        <v>0</v>
      </c>
      <c r="BE81">
        <f t="shared" si="87"/>
        <v>0</v>
      </c>
      <c r="BF81">
        <f t="shared" si="88"/>
        <v>2.3724099999999999</v>
      </c>
      <c r="BG81">
        <f t="shared" si="89"/>
        <v>0</v>
      </c>
      <c r="BH81">
        <f t="shared" si="90"/>
        <v>0</v>
      </c>
      <c r="BI81">
        <f t="shared" si="91"/>
        <v>0</v>
      </c>
      <c r="BJ81">
        <f t="shared" si="92"/>
        <v>0</v>
      </c>
      <c r="BK81">
        <f t="shared" si="93"/>
        <v>-1.6185</v>
      </c>
      <c r="BL81">
        <f t="shared" si="94"/>
        <v>0</v>
      </c>
      <c r="BM81">
        <f t="shared" si="95"/>
        <v>0</v>
      </c>
      <c r="BN81">
        <f t="shared" si="96"/>
        <v>0</v>
      </c>
      <c r="BO81">
        <f t="shared" si="97"/>
        <v>0</v>
      </c>
      <c r="BP81">
        <f t="shared" si="98"/>
        <v>0</v>
      </c>
      <c r="BQ81">
        <f t="shared" si="99"/>
        <v>1.28044</v>
      </c>
      <c r="BR81">
        <f t="shared" si="100"/>
        <v>0</v>
      </c>
      <c r="BS81">
        <f t="shared" si="101"/>
        <v>-0.33682000000000001</v>
      </c>
      <c r="BT81">
        <f t="shared" si="102"/>
        <v>0</v>
      </c>
      <c r="BU81">
        <f t="shared" si="103"/>
        <v>0</v>
      </c>
      <c r="BV81">
        <f t="shared" si="104"/>
        <v>0</v>
      </c>
      <c r="BX81">
        <f t="shared" si="105"/>
        <v>0</v>
      </c>
      <c r="BY81">
        <f t="shared" si="106"/>
        <v>0</v>
      </c>
      <c r="BZ81">
        <f t="shared" si="107"/>
        <v>3.4819999999999997E-2</v>
      </c>
      <c r="CA81">
        <f t="shared" si="108"/>
        <v>0</v>
      </c>
      <c r="CB81">
        <f t="shared" si="109"/>
        <v>3.9311500000000001</v>
      </c>
      <c r="CC81">
        <f t="shared" si="110"/>
        <v>0</v>
      </c>
      <c r="CD81">
        <f t="shared" si="111"/>
        <v>2.68282</v>
      </c>
      <c r="CE81">
        <f t="shared" si="112"/>
        <v>0</v>
      </c>
      <c r="CF81">
        <f t="shared" si="113"/>
        <v>1.4406000000000001</v>
      </c>
      <c r="CG81">
        <f t="shared" si="114"/>
        <v>1.6696800000000001</v>
      </c>
      <c r="CH81">
        <f t="shared" si="115"/>
        <v>0</v>
      </c>
      <c r="CI81">
        <f t="shared" si="116"/>
        <v>0</v>
      </c>
      <c r="CJ81">
        <f t="shared" si="117"/>
        <v>0</v>
      </c>
      <c r="CK81">
        <f t="shared" si="118"/>
        <v>0</v>
      </c>
      <c r="CL81">
        <f t="shared" si="119"/>
        <v>0</v>
      </c>
      <c r="CM81">
        <f t="shared" si="120"/>
        <v>0</v>
      </c>
      <c r="CN81">
        <f t="shared" si="121"/>
        <v>0</v>
      </c>
      <c r="CO81">
        <f t="shared" si="122"/>
        <v>0</v>
      </c>
      <c r="CP81">
        <f t="shared" si="123"/>
        <v>-6.31121</v>
      </c>
      <c r="CQ81">
        <f t="shared" si="124"/>
        <v>0</v>
      </c>
      <c r="CR81">
        <f t="shared" si="125"/>
        <v>0</v>
      </c>
      <c r="CS81">
        <f t="shared" si="126"/>
        <v>0</v>
      </c>
      <c r="CT81">
        <f t="shared" si="127"/>
        <v>0</v>
      </c>
      <c r="CU81">
        <f t="shared" si="128"/>
        <v>-3.2980499999999999</v>
      </c>
      <c r="CV81">
        <f t="shared" si="129"/>
        <v>0</v>
      </c>
      <c r="CW81">
        <f t="shared" si="130"/>
        <v>0</v>
      </c>
      <c r="CX81">
        <f t="shared" si="131"/>
        <v>0</v>
      </c>
      <c r="CY81">
        <f t="shared" si="132"/>
        <v>0</v>
      </c>
      <c r="CZ81">
        <f t="shared" si="133"/>
        <v>0</v>
      </c>
      <c r="DA81">
        <f t="shared" si="134"/>
        <v>-4.5905500000000004</v>
      </c>
      <c r="DB81">
        <f t="shared" si="135"/>
        <v>0</v>
      </c>
      <c r="DC81">
        <f t="shared" si="136"/>
        <v>-6.2972400000000004</v>
      </c>
      <c r="DD81">
        <f t="shared" si="137"/>
        <v>0</v>
      </c>
      <c r="DE81">
        <f t="shared" si="138"/>
        <v>0</v>
      </c>
      <c r="DF81">
        <f t="shared" si="139"/>
        <v>0</v>
      </c>
    </row>
    <row r="82" spans="1:110" x14ac:dyDescent="0.25">
      <c r="A82" s="4">
        <f>raw!$A82:$A82</f>
        <v>43403</v>
      </c>
      <c r="B82" s="6" t="str">
        <f>raw!$B82:$B82</f>
        <v>0002-0071</v>
      </c>
      <c r="D82" t="str">
        <f>IF(score!$C82=".",".",IF(score!$C82=0,"1",IF(score!$C82=25,"0",IF(score!$C82=50,"0",IF(score!$C82=75,"0",IF(score!$C82=100,"0"))))))</f>
        <v>0</v>
      </c>
      <c r="E82" t="str">
        <f>IF(score!$C82=".",".",IF(score!$C82=0,"0",IF(score!$C82=25,"1",IF(score!$C82=50,"0",IF(score!$C82=75,"0",IF(score!$C82=100,"0"))))))</f>
        <v>0</v>
      </c>
      <c r="F82" t="str">
        <f>IF(score!$C82=".",".",IF(score!$C82=0,"0",IF(score!$C82=25,"0",IF(score!$C82=50,"1",IF(score!$C82=75,"0",IF(score!$C82=100,"0"))))))</f>
        <v>1</v>
      </c>
      <c r="G82" t="str">
        <f>IF(score!$C82=".",".",IF(score!$C82=0,"0",IF(score!$C82=25,"0",IF(score!$C82=50,"0",IF(score!$C82=75,"1",IF(score!$C82=100,"0"))))))</f>
        <v>0</v>
      </c>
      <c r="H82" t="str">
        <f>IF(score!$D82=".",".",IF(score!$D82=0,"1",IF(score!$D82=50,"0",IF(score!$D82=100,"0"))))</f>
        <v>0</v>
      </c>
      <c r="I82" t="str">
        <f>IF(score!$D82=".",".",IF(score!$D82=0,"0",IF(score!$D82=50,"1",IF(score!$D82=100,"0"))))</f>
        <v>0</v>
      </c>
      <c r="J82" t="str">
        <f>IF(score!$E82=".",".",IF(score!$E82=0,"1",IF(score!$E82=50,"0",IF(score!$E82=100,"0"))))</f>
        <v>0</v>
      </c>
      <c r="K82" t="str">
        <f>IF(score!$E82=".",".",IF(score!$E82=0,"0",IF(score!$E82=50,"1",IF(score!$E82=100,"0"))))</f>
        <v>1</v>
      </c>
      <c r="L82" t="str">
        <f>IF(score!$F82=".",".",IF(score!$F82=0,"1",IF(score!$F82=100,"0")))</f>
        <v>0</v>
      </c>
      <c r="M82" t="str">
        <f>IF(score!$G82=".",".",IF(score!$G82=0,"1",IF(score!$G82=100,"0")))</f>
        <v>0</v>
      </c>
      <c r="N82" t="str">
        <f>IF(score!$H82=".",".",IF(score!$H82=0,"1",IF(score!$H82=100,"0")))</f>
        <v>0</v>
      </c>
      <c r="O82" t="str">
        <f>IF(score!$I82=".",".",IF(score!$I82=0,"1",IF(score!$I82=50,"0",IF(score!$I82=100,"0"))))</f>
        <v>0</v>
      </c>
      <c r="P82" t="str">
        <f>IF(score!$J82=".",".",IF(score!$J82=0,"1",IF(score!$J82=25,"0",IF(score!$J82=50,"0",IF(score!$J82=75,"0",IF(score!$J82=100,"0"))))))</f>
        <v>0</v>
      </c>
      <c r="Q82" t="str">
        <f>IF(score!$J82=".",".",IF(score!$J82=0,"0",IF(score!$J82=25,"1",IF(score!$J82=50,"0",IF(score!$J82=75,"0",IF(score!$J82=100,"0"))))))</f>
        <v>0</v>
      </c>
      <c r="R82" t="str">
        <f>IF(score!$J82=".",".",IF(score!$J82=0,"0",IF(score!$J82=25,"0",IF(score!$J82=50,"1",IF(score!$J82=75,"0",IF(score!$J82=100,"0"))))))</f>
        <v>0</v>
      </c>
      <c r="S82" t="str">
        <f>IF(score!$J82=".",".",IF(score!$J82=0,"0",IF(score!$J82=25,"0",IF(score!$J82=50,"0",IF(score!$J82=75,"1",IF(score!$J82=100,"0"))))))</f>
        <v>0</v>
      </c>
      <c r="T82" t="str">
        <f>IF(score!$K82=".",".",IF(score!$K82=0,"1",IF(score!$K82=20,"0",IF(score!$K82=40,"0",IF(score!$K82=60,"0",IF(score!$K82=80,"0",IF(score!$K82=100,"0")))))))</f>
        <v>0</v>
      </c>
      <c r="U82" t="str">
        <f>IF(score!$K82=".",".",IF(score!$K82=0,"0",IF(score!$K82=20,"1",IF(score!$K82=40,"0",IF(score!$K82=60,"0",IF(score!$K82=80,"0",IF(score!$K82=100,"0")))))))</f>
        <v>0</v>
      </c>
      <c r="V82" t="str">
        <f>IF(score!$K82=".",".",IF(score!$K82=0,"0",IF(score!$K82=20,"0",IF(score!$K82=40,"1",IF(score!$K82=60,"0",IF(score!$K82=80,"0",IF(score!$K82=100,"0")))))))</f>
        <v>0</v>
      </c>
      <c r="W82" t="str">
        <f>IF(score!$K82=".",".",IF(score!$K82=0,"0",IF(score!$K82=20,"0",IF(score!$K82=40,"0",IF(score!$K82=60,"1",IF(score!$K82=80,"0",IF(score!$K82=100,"0")))))))</f>
        <v>0</v>
      </c>
      <c r="X82" t="str">
        <f>IF(score!$K82=".",".",IF(score!$K82=0,"0",IF(score!$K82=20,"0",IF(score!$K82=40,"0",IF(score!$K82=60,"0",IF(score!$K82=80,"1",IF(score!$K82=100,"0")))))))</f>
        <v>0</v>
      </c>
      <c r="Y82" t="str">
        <f>IF(score!$L82=".",".",IF(score!$L82=0,"1",IF(score!$L82=20,"0",IF(score!$L82=40,"0",IF(score!$L82=60,"0",IF(score!$L82=80,"0",IF(score!$L82=100,"0")))))))</f>
        <v>0</v>
      </c>
      <c r="Z82" t="str">
        <f>IF(score!$L82=".",".",IF(score!$L82=0,"0",IF(score!$L82=20,"1",IF(score!$L82=40,"0",IF(score!$L82=60,"0",IF(score!$L82=80,"0",IF(score!$L82=100,"0")))))))</f>
        <v>0</v>
      </c>
      <c r="AA82" t="str">
        <f>IF(score!$L82=".",".",IF(score!$L82=0,"0",IF(score!$L82=20,"0",IF(score!$L82=40,"1",IF(score!$L82=60,"0",IF(score!$L82=80,"0",IF(score!$L82=100,"0")))))))</f>
        <v>0</v>
      </c>
      <c r="AB82" t="str">
        <f>IF(score!$L82=".",".",IF(score!$L82=0,"0",IF(score!$L82=20,"0",IF(score!$L82=40,"0",IF(score!$L82=60,"1",IF(score!$L82=80,"0",IF(score!$L82=100,"0")))))))</f>
        <v>0</v>
      </c>
      <c r="AC82" t="str">
        <f>IF(score!$L82=".",".",IF(score!$L82=0,"0",IF(score!$L82=20,"0",IF(score!$L82=40,"0",IF(score!$L82=60,"0",IF(score!$L82=80,"1",IF(score!L82=100,"0")))))))</f>
        <v>0</v>
      </c>
      <c r="AD82" t="str">
        <f>IF(score!$M82=".",".",IF(score!$M82=0,"1",IF(score!$M82=20,"0",IF(score!$M82=40,"0",IF(score!$M82=60,"0",IF(score!$M82=80,"0",IF(score!$M82=100,"0")))))))</f>
        <v>0</v>
      </c>
      <c r="AE82" t="str">
        <f>IF(score!$M82=".",".",IF(score!$M82=0,"0",IF(score!$M82=20,"1",IF(score!$M82=40,"0",IF(score!$M82=60,"0",IF(score!$M82=80,"0",IF(score!$M82=100,"0")))))))</f>
        <v>0</v>
      </c>
      <c r="AF82" t="str">
        <f>IF(score!$M82=".",".",IF(score!$M82=0,"0",IF(score!$M82=20,"0",IF(score!$M82=40,"1",IF(score!$M82=60,"0",IF(score!$M82=80,"0",IF(score!$M82=100,"0")))))))</f>
        <v>0</v>
      </c>
      <c r="AG82" t="str">
        <f>IF(score!$M82=".",".",IF(score!$M82=0,"0",IF(score!$M82=20,"0",IF(score!$M82=40,"0",IF(score!$M82=60,"1",IF(score!$M82=80,"0",IF(score!$M82=100,"0")))))))</f>
        <v>0</v>
      </c>
      <c r="AH82" t="str">
        <f>IF(score!$M82=".",".",IF(score!$M82=0,"0",IF(score!$M82=20,"0",IF(score!$M82=40,"0",IF(score!$M82=60,"0",IF(score!$M82=80,"1",IF(score!$M82=100,"0")))))))</f>
        <v>0</v>
      </c>
      <c r="AI82" t="str">
        <f>IF(score!$N82=".",".",IF(score!$N82=0,"1",IF(score!$N82=25,"0",IF(score!$N82=50,"0",IF(score!$N82=75,"0",IF(score!$N82=100,"0"))))))</f>
        <v>0</v>
      </c>
      <c r="AJ82" t="str">
        <f>IF(score!$N82=".",".",IF(score!$N82=0,"0",IF(score!$N82=25,"1",IF(score!$N82=50,"0",IF(score!$N82=75,"0",IF(score!$N82=100,"0"))))))</f>
        <v>0</v>
      </c>
      <c r="AK82" t="str">
        <f>IF(score!$N82=".",".",IF(score!$N82=0,"0",IF(score!$N82=25,"0",IF(score!$N82=50,"1",IF(score!$N82=75,"0",IF(score!$N82=100,"0"))))))</f>
        <v>0</v>
      </c>
      <c r="AL82" t="str">
        <f>IF(score!$N82=".",".",IF(score!$N82=0,"0",IF(score!$N82=25,"0",IF(score!$N82=50,"0",IF(score!$N82=75,"1",IF(score!$N82=100,"0"))))))</f>
        <v>0</v>
      </c>
      <c r="AN82">
        <f t="shared" si="70"/>
        <v>0</v>
      </c>
      <c r="AO82">
        <f t="shared" si="71"/>
        <v>0</v>
      </c>
      <c r="AP82">
        <f t="shared" si="72"/>
        <v>-3.0239600000000002</v>
      </c>
      <c r="AQ82">
        <f t="shared" si="73"/>
        <v>0</v>
      </c>
      <c r="AR82">
        <f t="shared" si="74"/>
        <v>0</v>
      </c>
      <c r="AS82">
        <f t="shared" si="75"/>
        <v>0</v>
      </c>
      <c r="AT82">
        <f t="shared" si="76"/>
        <v>0</v>
      </c>
      <c r="AU82">
        <f t="shared" si="77"/>
        <v>-2.7355700000000001</v>
      </c>
      <c r="AV82">
        <f t="shared" si="78"/>
        <v>0</v>
      </c>
      <c r="AW82">
        <f t="shared" si="79"/>
        <v>0</v>
      </c>
      <c r="AX82">
        <f t="shared" si="80"/>
        <v>0</v>
      </c>
      <c r="AY82">
        <f t="shared" si="81"/>
        <v>0</v>
      </c>
      <c r="AZ82">
        <f t="shared" si="82"/>
        <v>0</v>
      </c>
      <c r="BA82">
        <f t="shared" si="83"/>
        <v>0</v>
      </c>
      <c r="BB82">
        <f t="shared" si="84"/>
        <v>0</v>
      </c>
      <c r="BC82">
        <f t="shared" si="85"/>
        <v>0</v>
      </c>
      <c r="BD82">
        <f t="shared" si="86"/>
        <v>0</v>
      </c>
      <c r="BE82">
        <f t="shared" si="87"/>
        <v>0</v>
      </c>
      <c r="BF82">
        <f t="shared" si="88"/>
        <v>0</v>
      </c>
      <c r="BG82">
        <f t="shared" si="89"/>
        <v>0</v>
      </c>
      <c r="BH82">
        <f t="shared" si="90"/>
        <v>0</v>
      </c>
      <c r="BI82">
        <f t="shared" si="91"/>
        <v>0</v>
      </c>
      <c r="BJ82">
        <f t="shared" si="92"/>
        <v>0</v>
      </c>
      <c r="BK82">
        <f t="shared" si="93"/>
        <v>0</v>
      </c>
      <c r="BL82">
        <f t="shared" si="94"/>
        <v>0</v>
      </c>
      <c r="BM82">
        <f t="shared" si="95"/>
        <v>0</v>
      </c>
      <c r="BN82">
        <f t="shared" si="96"/>
        <v>0</v>
      </c>
      <c r="BO82">
        <f t="shared" si="97"/>
        <v>0</v>
      </c>
      <c r="BP82">
        <f t="shared" si="98"/>
        <v>0</v>
      </c>
      <c r="BQ82">
        <f t="shared" si="99"/>
        <v>0</v>
      </c>
      <c r="BR82">
        <f t="shared" si="100"/>
        <v>0</v>
      </c>
      <c r="BS82">
        <f t="shared" si="101"/>
        <v>0</v>
      </c>
      <c r="BT82">
        <f t="shared" si="102"/>
        <v>0</v>
      </c>
      <c r="BU82">
        <f t="shared" si="103"/>
        <v>0</v>
      </c>
      <c r="BV82">
        <f t="shared" si="104"/>
        <v>0</v>
      </c>
      <c r="BX82">
        <f t="shared" si="105"/>
        <v>0</v>
      </c>
      <c r="BY82">
        <f t="shared" si="106"/>
        <v>0</v>
      </c>
      <c r="BZ82">
        <f t="shared" si="107"/>
        <v>3.4819999999999997E-2</v>
      </c>
      <c r="CA82">
        <f t="shared" si="108"/>
        <v>0</v>
      </c>
      <c r="CB82">
        <f t="shared" si="109"/>
        <v>0</v>
      </c>
      <c r="CC82">
        <f t="shared" si="110"/>
        <v>0</v>
      </c>
      <c r="CD82">
        <f t="shared" si="111"/>
        <v>0</v>
      </c>
      <c r="CE82">
        <f t="shared" si="112"/>
        <v>1.43103</v>
      </c>
      <c r="CF82">
        <f t="shared" si="113"/>
        <v>0</v>
      </c>
      <c r="CG82">
        <f t="shared" si="114"/>
        <v>0</v>
      </c>
      <c r="CH82">
        <f t="shared" si="115"/>
        <v>0</v>
      </c>
      <c r="CI82">
        <f t="shared" si="116"/>
        <v>0</v>
      </c>
      <c r="CJ82">
        <f t="shared" si="117"/>
        <v>0</v>
      </c>
      <c r="CK82">
        <f t="shared" si="118"/>
        <v>0</v>
      </c>
      <c r="CL82">
        <f t="shared" si="119"/>
        <v>0</v>
      </c>
      <c r="CM82">
        <f t="shared" si="120"/>
        <v>0</v>
      </c>
      <c r="CN82">
        <f t="shared" si="121"/>
        <v>0</v>
      </c>
      <c r="CO82">
        <f t="shared" si="122"/>
        <v>0</v>
      </c>
      <c r="CP82">
        <f t="shared" si="123"/>
        <v>0</v>
      </c>
      <c r="CQ82">
        <f t="shared" si="124"/>
        <v>0</v>
      </c>
      <c r="CR82">
        <f t="shared" si="125"/>
        <v>0</v>
      </c>
      <c r="CS82">
        <f t="shared" si="126"/>
        <v>0</v>
      </c>
      <c r="CT82">
        <f t="shared" si="127"/>
        <v>0</v>
      </c>
      <c r="CU82">
        <f t="shared" si="128"/>
        <v>0</v>
      </c>
      <c r="CV82">
        <f t="shared" si="129"/>
        <v>0</v>
      </c>
      <c r="CW82">
        <f t="shared" si="130"/>
        <v>0</v>
      </c>
      <c r="CX82">
        <f t="shared" si="131"/>
        <v>0</v>
      </c>
      <c r="CY82">
        <f t="shared" si="132"/>
        <v>0</v>
      </c>
      <c r="CZ82">
        <f t="shared" si="133"/>
        <v>0</v>
      </c>
      <c r="DA82">
        <f t="shared" si="134"/>
        <v>0</v>
      </c>
      <c r="DB82">
        <f t="shared" si="135"/>
        <v>0</v>
      </c>
      <c r="DC82">
        <f t="shared" si="136"/>
        <v>0</v>
      </c>
      <c r="DD82">
        <f t="shared" si="137"/>
        <v>0</v>
      </c>
      <c r="DE82">
        <f t="shared" si="138"/>
        <v>0</v>
      </c>
      <c r="DF82">
        <f t="shared" si="139"/>
        <v>0</v>
      </c>
    </row>
    <row r="83" spans="1:110" x14ac:dyDescent="0.25">
      <c r="A83" s="4">
        <f>raw!$A83:$A83</f>
        <v>43398</v>
      </c>
      <c r="B83" s="6" t="str">
        <f>raw!$B83:$B83</f>
        <v>0002-0074</v>
      </c>
      <c r="D83" t="str">
        <f>IF(score!$C83=".",".",IF(score!$C83=0,"1",IF(score!$C83=25,"0",IF(score!$C83=50,"0",IF(score!$C83=75,"0",IF(score!$C83=100,"0"))))))</f>
        <v>0</v>
      </c>
      <c r="E83" t="str">
        <f>IF(score!$C83=".",".",IF(score!$C83=0,"0",IF(score!$C83=25,"1",IF(score!$C83=50,"0",IF(score!$C83=75,"0",IF(score!$C83=100,"0"))))))</f>
        <v>0</v>
      </c>
      <c r="F83" t="str">
        <f>IF(score!$C83=".",".",IF(score!$C83=0,"0",IF(score!$C83=25,"0",IF(score!$C83=50,"1",IF(score!$C83=75,"0",IF(score!$C83=100,"0"))))))</f>
        <v>1</v>
      </c>
      <c r="G83" t="str">
        <f>IF(score!$C83=".",".",IF(score!$C83=0,"0",IF(score!$C83=25,"0",IF(score!$C83=50,"0",IF(score!$C83=75,"1",IF(score!$C83=100,"0"))))))</f>
        <v>0</v>
      </c>
      <c r="H83" t="str">
        <f>IF(score!$D83=".",".",IF(score!$D83=0,"1",IF(score!$D83=50,"0",IF(score!$D83=100,"0"))))</f>
        <v>0</v>
      </c>
      <c r="I83" t="str">
        <f>IF(score!$D83=".",".",IF(score!$D83=0,"0",IF(score!$D83=50,"1",IF(score!$D83=100,"0"))))</f>
        <v>1</v>
      </c>
      <c r="J83" t="str">
        <f>IF(score!$E83=".",".",IF(score!$E83=0,"1",IF(score!$E83=50,"0",IF(score!$E83=100,"0"))))</f>
        <v>1</v>
      </c>
      <c r="K83" t="str">
        <f>IF(score!$E83=".",".",IF(score!$E83=0,"0",IF(score!$E83=50,"1",IF(score!$E83=100,"0"))))</f>
        <v>0</v>
      </c>
      <c r="L83" t="str">
        <f>IF(score!$F83=".",".",IF(score!$F83=0,"1",IF(score!$F83=100,"0")))</f>
        <v>1</v>
      </c>
      <c r="M83" t="str">
        <f>IF(score!$G83=".",".",IF(score!$G83=0,"1",IF(score!$G83=100,"0")))</f>
        <v>1</v>
      </c>
      <c r="N83" t="str">
        <f>IF(score!$H83=".",".",IF(score!$H83=0,"1",IF(score!$H83=100,"0")))</f>
        <v>1</v>
      </c>
      <c r="O83" t="str">
        <f>IF(score!$I83=".",".",IF(score!$I83=0,"1",IF(score!$I83=50,"0",IF(score!$I83=100,"0"))))</f>
        <v>1</v>
      </c>
      <c r="P83" t="str">
        <f>IF(score!$J83=".",".",IF(score!$J83=0,"1",IF(score!$J83=25,"0",IF(score!$J83=50,"0",IF(score!$J83=75,"0",IF(score!$J83=100,"0"))))))</f>
        <v>0</v>
      </c>
      <c r="Q83" t="str">
        <f>IF(score!$J83=".",".",IF(score!$J83=0,"0",IF(score!$J83=25,"1",IF(score!$J83=50,"0",IF(score!$J83=75,"0",IF(score!$J83=100,"0"))))))</f>
        <v>0</v>
      </c>
      <c r="R83" t="str">
        <f>IF(score!$J83=".",".",IF(score!$J83=0,"0",IF(score!$J83=25,"0",IF(score!$J83=50,"1",IF(score!$J83=75,"0",IF(score!$J83=100,"0"))))))</f>
        <v>1</v>
      </c>
      <c r="S83" t="str">
        <f>IF(score!$J83=".",".",IF(score!$J83=0,"0",IF(score!$J83=25,"0",IF(score!$J83=50,"0",IF(score!$J83=75,"1",IF(score!$J83=100,"0"))))))</f>
        <v>0</v>
      </c>
      <c r="T83" t="str">
        <f>IF(score!$K83=".",".",IF(score!$K83=0,"1",IF(score!$K83=20,"0",IF(score!$K83=40,"0",IF(score!$K83=60,"0",IF(score!$K83=80,"0",IF(score!$K83=100,"0")))))))</f>
        <v>0</v>
      </c>
      <c r="U83" t="str">
        <f>IF(score!$K83=".",".",IF(score!$K83=0,"0",IF(score!$K83=20,"1",IF(score!$K83=40,"0",IF(score!$K83=60,"0",IF(score!$K83=80,"0",IF(score!$K83=100,"0")))))))</f>
        <v>0</v>
      </c>
      <c r="V83" t="str">
        <f>IF(score!$K83=".",".",IF(score!$K83=0,"0",IF(score!$K83=20,"0",IF(score!$K83=40,"1",IF(score!$K83=60,"0",IF(score!$K83=80,"0",IF(score!$K83=100,"0")))))))</f>
        <v>0</v>
      </c>
      <c r="W83" t="str">
        <f>IF(score!$K83=".",".",IF(score!$K83=0,"0",IF(score!$K83=20,"0",IF(score!$K83=40,"0",IF(score!$K83=60,"1",IF(score!$K83=80,"0",IF(score!$K83=100,"0")))))))</f>
        <v>0</v>
      </c>
      <c r="X83" t="str">
        <f>IF(score!$K83=".",".",IF(score!$K83=0,"0",IF(score!$K83=20,"0",IF(score!$K83=40,"0",IF(score!$K83=60,"0",IF(score!$K83=80,"1",IF(score!$K83=100,"0")))))))</f>
        <v>1</v>
      </c>
      <c r="Y83" t="str">
        <f>IF(score!$L83=".",".",IF(score!$L83=0,"1",IF(score!$L83=20,"0",IF(score!$L83=40,"0",IF(score!$L83=60,"0",IF(score!$L83=80,"0",IF(score!$L83=100,"0")))))))</f>
        <v>0</v>
      </c>
      <c r="Z83" t="str">
        <f>IF(score!$L83=".",".",IF(score!$L83=0,"0",IF(score!$L83=20,"1",IF(score!$L83=40,"0",IF(score!$L83=60,"0",IF(score!$L83=80,"0",IF(score!$L83=100,"0")))))))</f>
        <v>0</v>
      </c>
      <c r="AA83" t="str">
        <f>IF(score!$L83=".",".",IF(score!$L83=0,"0",IF(score!$L83=20,"0",IF(score!$L83=40,"1",IF(score!$L83=60,"0",IF(score!$L83=80,"0",IF(score!$L83=100,"0")))))))</f>
        <v>1</v>
      </c>
      <c r="AB83" t="str">
        <f>IF(score!$L83=".",".",IF(score!$L83=0,"0",IF(score!$L83=20,"0",IF(score!$L83=40,"0",IF(score!$L83=60,"1",IF(score!$L83=80,"0",IF(score!$L83=100,"0")))))))</f>
        <v>0</v>
      </c>
      <c r="AC83" t="str">
        <f>IF(score!$L83=".",".",IF(score!$L83=0,"0",IF(score!$L83=20,"0",IF(score!$L83=40,"0",IF(score!$L83=60,"0",IF(score!$L83=80,"1",IF(score!L83=100,"0")))))))</f>
        <v>0</v>
      </c>
      <c r="AD83" t="str">
        <f>IF(score!$M83=".",".",IF(score!$M83=0,"1",IF(score!$M83=20,"0",IF(score!$M83=40,"0",IF(score!$M83=60,"0",IF(score!$M83=80,"0",IF(score!$M83=100,"0")))))))</f>
        <v>1</v>
      </c>
      <c r="AE83" t="str">
        <f>IF(score!$M83=".",".",IF(score!$M83=0,"0",IF(score!$M83=20,"1",IF(score!$M83=40,"0",IF(score!$M83=60,"0",IF(score!$M83=80,"0",IF(score!$M83=100,"0")))))))</f>
        <v>0</v>
      </c>
      <c r="AF83" t="str">
        <f>IF(score!$M83=".",".",IF(score!$M83=0,"0",IF(score!$M83=20,"0",IF(score!$M83=40,"1",IF(score!$M83=60,"0",IF(score!$M83=80,"0",IF(score!$M83=100,"0")))))))</f>
        <v>0</v>
      </c>
      <c r="AG83" t="str">
        <f>IF(score!$M83=".",".",IF(score!$M83=0,"0",IF(score!$M83=20,"0",IF(score!$M83=40,"0",IF(score!$M83=60,"1",IF(score!$M83=80,"0",IF(score!$M83=100,"0")))))))</f>
        <v>0</v>
      </c>
      <c r="AH83" t="str">
        <f>IF(score!$M83=".",".",IF(score!$M83=0,"0",IF(score!$M83=20,"0",IF(score!$M83=40,"0",IF(score!$M83=60,"0",IF(score!$M83=80,"1",IF(score!$M83=100,"0")))))))</f>
        <v>0</v>
      </c>
      <c r="AI83" t="str">
        <f>IF(score!$N83=".",".",IF(score!$N83=0,"1",IF(score!$N83=25,"0",IF(score!$N83=50,"0",IF(score!$N83=75,"0",IF(score!$N83=100,"0"))))))</f>
        <v>1</v>
      </c>
      <c r="AJ83" t="str">
        <f>IF(score!$N83=".",".",IF(score!$N83=0,"0",IF(score!$N83=25,"1",IF(score!$N83=50,"0",IF(score!$N83=75,"0",IF(score!$N83=100,"0"))))))</f>
        <v>0</v>
      </c>
      <c r="AK83" t="str">
        <f>IF(score!$N83=".",".",IF(score!$N83=0,"0",IF(score!$N83=25,"0",IF(score!$N83=50,"1",IF(score!$N83=75,"0",IF(score!$N83=100,"0"))))))</f>
        <v>0</v>
      </c>
      <c r="AL83" t="str">
        <f>IF(score!$N83=".",".",IF(score!$N83=0,"0",IF(score!$N83=25,"0",IF(score!$N83=50,"0",IF(score!$N83=75,"1",IF(score!$N83=100,"0"))))))</f>
        <v>0</v>
      </c>
      <c r="AN83">
        <f t="shared" si="70"/>
        <v>0</v>
      </c>
      <c r="AO83">
        <f t="shared" si="71"/>
        <v>0</v>
      </c>
      <c r="AP83">
        <f t="shared" si="72"/>
        <v>-3.0239600000000002</v>
      </c>
      <c r="AQ83">
        <f t="shared" si="73"/>
        <v>0</v>
      </c>
      <c r="AR83">
        <f t="shared" si="74"/>
        <v>0</v>
      </c>
      <c r="AS83">
        <f t="shared" si="75"/>
        <v>-3.4555500000000001</v>
      </c>
      <c r="AT83">
        <f t="shared" si="76"/>
        <v>-6.24397</v>
      </c>
      <c r="AU83">
        <f t="shared" si="77"/>
        <v>0</v>
      </c>
      <c r="AV83">
        <f t="shared" si="78"/>
        <v>-4.6161700000000003</v>
      </c>
      <c r="AW83">
        <f t="shared" si="79"/>
        <v>-5.5174700000000003</v>
      </c>
      <c r="AX83">
        <f t="shared" si="80"/>
        <v>3.04365</v>
      </c>
      <c r="AY83">
        <f t="shared" si="81"/>
        <v>2.32091</v>
      </c>
      <c r="AZ83">
        <f t="shared" si="82"/>
        <v>0</v>
      </c>
      <c r="BA83">
        <f t="shared" si="83"/>
        <v>0</v>
      </c>
      <c r="BB83">
        <f t="shared" si="84"/>
        <v>-6.5052199999999996</v>
      </c>
      <c r="BC83">
        <f t="shared" si="85"/>
        <v>0</v>
      </c>
      <c r="BD83">
        <f t="shared" si="86"/>
        <v>0</v>
      </c>
      <c r="BE83">
        <f t="shared" si="87"/>
        <v>0</v>
      </c>
      <c r="BF83">
        <f t="shared" si="88"/>
        <v>0</v>
      </c>
      <c r="BG83">
        <f t="shared" si="89"/>
        <v>0</v>
      </c>
      <c r="BH83">
        <f t="shared" si="90"/>
        <v>0.66513999999999995</v>
      </c>
      <c r="BI83">
        <f t="shared" si="91"/>
        <v>0</v>
      </c>
      <c r="BJ83">
        <f t="shared" si="92"/>
        <v>0</v>
      </c>
      <c r="BK83">
        <f t="shared" si="93"/>
        <v>-1.6185</v>
      </c>
      <c r="BL83">
        <f t="shared" si="94"/>
        <v>0</v>
      </c>
      <c r="BM83">
        <f t="shared" si="95"/>
        <v>0</v>
      </c>
      <c r="BN83">
        <f t="shared" si="96"/>
        <v>4.6144600000000002</v>
      </c>
      <c r="BO83">
        <f t="shared" si="97"/>
        <v>0</v>
      </c>
      <c r="BP83">
        <f t="shared" si="98"/>
        <v>0</v>
      </c>
      <c r="BQ83">
        <f t="shared" si="99"/>
        <v>0</v>
      </c>
      <c r="BR83">
        <f t="shared" si="100"/>
        <v>0</v>
      </c>
      <c r="BS83">
        <f t="shared" si="101"/>
        <v>-0.33682000000000001</v>
      </c>
      <c r="BT83">
        <f t="shared" si="102"/>
        <v>0</v>
      </c>
      <c r="BU83">
        <f t="shared" si="103"/>
        <v>0</v>
      </c>
      <c r="BV83">
        <f t="shared" si="104"/>
        <v>0</v>
      </c>
      <c r="BX83">
        <f t="shared" si="105"/>
        <v>0</v>
      </c>
      <c r="BY83">
        <f t="shared" si="106"/>
        <v>0</v>
      </c>
      <c r="BZ83">
        <f t="shared" si="107"/>
        <v>3.4819999999999997E-2</v>
      </c>
      <c r="CA83">
        <f t="shared" si="108"/>
        <v>0</v>
      </c>
      <c r="CB83">
        <f t="shared" si="109"/>
        <v>0</v>
      </c>
      <c r="CC83">
        <f t="shared" si="110"/>
        <v>1.8684000000000001</v>
      </c>
      <c r="CD83">
        <f t="shared" si="111"/>
        <v>2.68282</v>
      </c>
      <c r="CE83">
        <f t="shared" si="112"/>
        <v>0</v>
      </c>
      <c r="CF83">
        <f t="shared" si="113"/>
        <v>1.4406000000000001</v>
      </c>
      <c r="CG83">
        <f t="shared" si="114"/>
        <v>1.6696800000000001</v>
      </c>
      <c r="CH83">
        <f t="shared" si="115"/>
        <v>-6.8267199999999999</v>
      </c>
      <c r="CI83">
        <f t="shared" si="116"/>
        <v>-5.6992099999999999</v>
      </c>
      <c r="CJ83">
        <f t="shared" si="117"/>
        <v>0</v>
      </c>
      <c r="CK83">
        <f t="shared" si="118"/>
        <v>0</v>
      </c>
      <c r="CL83">
        <f t="shared" si="119"/>
        <v>1.4938400000000001</v>
      </c>
      <c r="CM83">
        <f t="shared" si="120"/>
        <v>0</v>
      </c>
      <c r="CN83">
        <f t="shared" si="121"/>
        <v>0</v>
      </c>
      <c r="CO83">
        <f t="shared" si="122"/>
        <v>0</v>
      </c>
      <c r="CP83">
        <f t="shared" si="123"/>
        <v>0</v>
      </c>
      <c r="CQ83">
        <f t="shared" si="124"/>
        <v>0</v>
      </c>
      <c r="CR83">
        <f t="shared" si="125"/>
        <v>-1.9494899999999999</v>
      </c>
      <c r="CS83">
        <f t="shared" si="126"/>
        <v>0</v>
      </c>
      <c r="CT83">
        <f t="shared" si="127"/>
        <v>0</v>
      </c>
      <c r="CU83">
        <f t="shared" si="128"/>
        <v>-3.2980499999999999</v>
      </c>
      <c r="CV83">
        <f t="shared" si="129"/>
        <v>0</v>
      </c>
      <c r="CW83">
        <f t="shared" si="130"/>
        <v>0</v>
      </c>
      <c r="CX83">
        <f t="shared" si="131"/>
        <v>-16.153949999999998</v>
      </c>
      <c r="CY83">
        <f t="shared" si="132"/>
        <v>0</v>
      </c>
      <c r="CZ83">
        <f t="shared" si="133"/>
        <v>0</v>
      </c>
      <c r="DA83">
        <f t="shared" si="134"/>
        <v>0</v>
      </c>
      <c r="DB83">
        <f t="shared" si="135"/>
        <v>0</v>
      </c>
      <c r="DC83">
        <f t="shared" si="136"/>
        <v>-6.2972400000000004</v>
      </c>
      <c r="DD83">
        <f t="shared" si="137"/>
        <v>0</v>
      </c>
      <c r="DE83">
        <f t="shared" si="138"/>
        <v>0</v>
      </c>
      <c r="DF83">
        <f t="shared" si="139"/>
        <v>0</v>
      </c>
    </row>
    <row r="84" spans="1:110" x14ac:dyDescent="0.25">
      <c r="A84" s="4">
        <f>raw!$A84:$A84</f>
        <v>43403</v>
      </c>
      <c r="B84" s="6" t="str">
        <f>raw!$B84:$B84</f>
        <v>0002-0075</v>
      </c>
      <c r="D84" t="str">
        <f>IF(score!$C84=".",".",IF(score!$C84=0,"1",IF(score!$C84=25,"0",IF(score!$C84=50,"0",IF(score!$C84=75,"0",IF(score!$C84=100,"0"))))))</f>
        <v>0</v>
      </c>
      <c r="E84" t="str">
        <f>IF(score!$C84=".",".",IF(score!$C84=0,"0",IF(score!$C84=25,"1",IF(score!$C84=50,"0",IF(score!$C84=75,"0",IF(score!$C84=100,"0"))))))</f>
        <v>0</v>
      </c>
      <c r="F84" t="str">
        <f>IF(score!$C84=".",".",IF(score!$C84=0,"0",IF(score!$C84=25,"0",IF(score!$C84=50,"1",IF(score!$C84=75,"0",IF(score!$C84=100,"0"))))))</f>
        <v>0</v>
      </c>
      <c r="G84" t="str">
        <f>IF(score!$C84=".",".",IF(score!$C84=0,"0",IF(score!$C84=25,"0",IF(score!$C84=50,"0",IF(score!$C84=75,"1",IF(score!$C84=100,"0"))))))</f>
        <v>0</v>
      </c>
      <c r="H84" t="str">
        <f>IF(score!$D84=".",".",IF(score!$D84=0,"1",IF(score!$D84=50,"0",IF(score!$D84=100,"0"))))</f>
        <v>1</v>
      </c>
      <c r="I84" t="str">
        <f>IF(score!$D84=".",".",IF(score!$D84=0,"0",IF(score!$D84=50,"1",IF(score!$D84=100,"0"))))</f>
        <v>0</v>
      </c>
      <c r="J84" t="str">
        <f>IF(score!$E84=".",".",IF(score!$E84=0,"1",IF(score!$E84=50,"0",IF(score!$E84=100,"0"))))</f>
        <v>1</v>
      </c>
      <c r="K84" t="str">
        <f>IF(score!$E84=".",".",IF(score!$E84=0,"0",IF(score!$E84=50,"1",IF(score!$E84=100,"0"))))</f>
        <v>0</v>
      </c>
      <c r="L84" t="str">
        <f>IF(score!$F84=".",".",IF(score!$F84=0,"1",IF(score!$F84=100,"0")))</f>
        <v>1</v>
      </c>
      <c r="M84" t="str">
        <f>IF(score!$G84=".",".",IF(score!$G84=0,"1",IF(score!$G84=100,"0")))</f>
        <v>1</v>
      </c>
      <c r="N84" t="str">
        <f>IF(score!$H84=".",".",IF(score!$H84=0,"1",IF(score!$H84=100,"0")))</f>
        <v>1</v>
      </c>
      <c r="O84" t="str">
        <f>IF(score!$I84=".",".",IF(score!$I84=0,"1",IF(score!$I84=50,"0",IF(score!$I84=100,"0"))))</f>
        <v>1</v>
      </c>
      <c r="P84" t="str">
        <f>IF(score!$J84=".",".",IF(score!$J84=0,"1",IF(score!$J84=25,"0",IF(score!$J84=50,"0",IF(score!$J84=75,"0",IF(score!$J84=100,"0"))))))</f>
        <v>0</v>
      </c>
      <c r="Q84" t="str">
        <f>IF(score!$J84=".",".",IF(score!$J84=0,"0",IF(score!$J84=25,"1",IF(score!$J84=50,"0",IF(score!$J84=75,"0",IF(score!$J84=100,"0"))))))</f>
        <v>1</v>
      </c>
      <c r="R84" t="str">
        <f>IF(score!$J84=".",".",IF(score!$J84=0,"0",IF(score!$J84=25,"0",IF(score!$J84=50,"1",IF(score!$J84=75,"0",IF(score!$J84=100,"0"))))))</f>
        <v>0</v>
      </c>
      <c r="S84" t="str">
        <f>IF(score!$J84=".",".",IF(score!$J84=0,"0",IF(score!$J84=25,"0",IF(score!$J84=50,"0",IF(score!$J84=75,"1",IF(score!$J84=100,"0"))))))</f>
        <v>0</v>
      </c>
      <c r="T84" t="str">
        <f>IF(score!$K84=".",".",IF(score!$K84=0,"1",IF(score!$K84=20,"0",IF(score!$K84=40,"0",IF(score!$K84=60,"0",IF(score!$K84=80,"0",IF(score!$K84=100,"0")))))))</f>
        <v>0</v>
      </c>
      <c r="U84" t="str">
        <f>IF(score!$K84=".",".",IF(score!$K84=0,"0",IF(score!$K84=20,"1",IF(score!$K84=40,"0",IF(score!$K84=60,"0",IF(score!$K84=80,"0",IF(score!$K84=100,"0")))))))</f>
        <v>0</v>
      </c>
      <c r="V84" t="str">
        <f>IF(score!$K84=".",".",IF(score!$K84=0,"0",IF(score!$K84=20,"0",IF(score!$K84=40,"1",IF(score!$K84=60,"0",IF(score!$K84=80,"0",IF(score!$K84=100,"0")))))))</f>
        <v>1</v>
      </c>
      <c r="W84" t="str">
        <f>IF(score!$K84=".",".",IF(score!$K84=0,"0",IF(score!$K84=20,"0",IF(score!$K84=40,"0",IF(score!$K84=60,"1",IF(score!$K84=80,"0",IF(score!$K84=100,"0")))))))</f>
        <v>0</v>
      </c>
      <c r="X84" t="str">
        <f>IF(score!$K84=".",".",IF(score!$K84=0,"0",IF(score!$K84=20,"0",IF(score!$K84=40,"0",IF(score!$K84=60,"0",IF(score!$K84=80,"1",IF(score!$K84=100,"0")))))))</f>
        <v>0</v>
      </c>
      <c r="Y84" t="str">
        <f>IF(score!$L84=".",".",IF(score!$L84=0,"1",IF(score!$L84=20,"0",IF(score!$L84=40,"0",IF(score!$L84=60,"0",IF(score!$L84=80,"0",IF(score!$L84=100,"0")))))))</f>
        <v>1</v>
      </c>
      <c r="Z84" t="str">
        <f>IF(score!$L84=".",".",IF(score!$L84=0,"0",IF(score!$L84=20,"1",IF(score!$L84=40,"0",IF(score!$L84=60,"0",IF(score!$L84=80,"0",IF(score!$L84=100,"0")))))))</f>
        <v>0</v>
      </c>
      <c r="AA84" t="str">
        <f>IF(score!$L84=".",".",IF(score!$L84=0,"0",IF(score!$L84=20,"0",IF(score!$L84=40,"1",IF(score!$L84=60,"0",IF(score!$L84=80,"0",IF(score!$L84=100,"0")))))))</f>
        <v>0</v>
      </c>
      <c r="AB84" t="str">
        <f>IF(score!$L84=".",".",IF(score!$L84=0,"0",IF(score!$L84=20,"0",IF(score!$L84=40,"0",IF(score!$L84=60,"1",IF(score!$L84=80,"0",IF(score!$L84=100,"0")))))))</f>
        <v>0</v>
      </c>
      <c r="AC84" t="str">
        <f>IF(score!$L84=".",".",IF(score!$L84=0,"0",IF(score!$L84=20,"0",IF(score!$L84=40,"0",IF(score!$L84=60,"0",IF(score!$L84=80,"1",IF(score!L84=100,"0")))))))</f>
        <v>0</v>
      </c>
      <c r="AD84" t="str">
        <f>IF(score!$M84=".",".",IF(score!$M84=0,"1",IF(score!$M84=20,"0",IF(score!$M84=40,"0",IF(score!$M84=60,"0",IF(score!$M84=80,"0",IF(score!$M84=100,"0")))))))</f>
        <v>1</v>
      </c>
      <c r="AE84" t="str">
        <f>IF(score!$M84=".",".",IF(score!$M84=0,"0",IF(score!$M84=20,"1",IF(score!$M84=40,"0",IF(score!$M84=60,"0",IF(score!$M84=80,"0",IF(score!$M84=100,"0")))))))</f>
        <v>0</v>
      </c>
      <c r="AF84" t="str">
        <f>IF(score!$M84=".",".",IF(score!$M84=0,"0",IF(score!$M84=20,"0",IF(score!$M84=40,"1",IF(score!$M84=60,"0",IF(score!$M84=80,"0",IF(score!$M84=100,"0")))))))</f>
        <v>0</v>
      </c>
      <c r="AG84" t="str">
        <f>IF(score!$M84=".",".",IF(score!$M84=0,"0",IF(score!$M84=20,"0",IF(score!$M84=40,"0",IF(score!$M84=60,"1",IF(score!$M84=80,"0",IF(score!$M84=100,"0")))))))</f>
        <v>0</v>
      </c>
      <c r="AH84" t="str">
        <f>IF(score!$M84=".",".",IF(score!$M84=0,"0",IF(score!$M84=20,"0",IF(score!$M84=40,"0",IF(score!$M84=60,"0",IF(score!$M84=80,"1",IF(score!$M84=100,"0")))))))</f>
        <v>0</v>
      </c>
      <c r="AI84" t="str">
        <f>IF(score!$N84=".",".",IF(score!$N84=0,"1",IF(score!$N84=25,"0",IF(score!$N84=50,"0",IF(score!$N84=75,"0",IF(score!$N84=100,"0"))))))</f>
        <v>1</v>
      </c>
      <c r="AJ84" t="str">
        <f>IF(score!$N84=".",".",IF(score!$N84=0,"0",IF(score!$N84=25,"1",IF(score!$N84=50,"0",IF(score!$N84=75,"0",IF(score!$N84=100,"0"))))))</f>
        <v>0</v>
      </c>
      <c r="AK84" t="str">
        <f>IF(score!$N84=".",".",IF(score!$N84=0,"0",IF(score!$N84=25,"0",IF(score!$N84=50,"1",IF(score!$N84=75,"0",IF(score!$N84=100,"0"))))))</f>
        <v>0</v>
      </c>
      <c r="AL84" t="str">
        <f>IF(score!$N84=".",".",IF(score!$N84=0,"0",IF(score!$N84=25,"0",IF(score!$N84=50,"0",IF(score!$N84=75,"1",IF(score!$N84=100,"0"))))))</f>
        <v>0</v>
      </c>
      <c r="AN84">
        <f t="shared" si="70"/>
        <v>0</v>
      </c>
      <c r="AO84">
        <f t="shared" si="71"/>
        <v>0</v>
      </c>
      <c r="AP84">
        <f t="shared" si="72"/>
        <v>0</v>
      </c>
      <c r="AQ84">
        <f t="shared" si="73"/>
        <v>0</v>
      </c>
      <c r="AR84">
        <f t="shared" si="74"/>
        <v>-7.2321600000000004</v>
      </c>
      <c r="AS84">
        <f t="shared" si="75"/>
        <v>0</v>
      </c>
      <c r="AT84">
        <f t="shared" si="76"/>
        <v>-6.24397</v>
      </c>
      <c r="AU84">
        <f t="shared" si="77"/>
        <v>0</v>
      </c>
      <c r="AV84">
        <f t="shared" si="78"/>
        <v>-4.6161700000000003</v>
      </c>
      <c r="AW84">
        <f t="shared" si="79"/>
        <v>-5.5174700000000003</v>
      </c>
      <c r="AX84">
        <f t="shared" si="80"/>
        <v>3.04365</v>
      </c>
      <c r="AY84">
        <f t="shared" si="81"/>
        <v>2.32091</v>
      </c>
      <c r="AZ84">
        <f t="shared" si="82"/>
        <v>0</v>
      </c>
      <c r="BA84">
        <f t="shared" si="83"/>
        <v>-8.38063</v>
      </c>
      <c r="BB84">
        <f t="shared" si="84"/>
        <v>0</v>
      </c>
      <c r="BC84">
        <f t="shared" si="85"/>
        <v>0</v>
      </c>
      <c r="BD84">
        <f t="shared" si="86"/>
        <v>0</v>
      </c>
      <c r="BE84">
        <f t="shared" si="87"/>
        <v>0</v>
      </c>
      <c r="BF84">
        <f t="shared" si="88"/>
        <v>2.3724099999999999</v>
      </c>
      <c r="BG84">
        <f t="shared" si="89"/>
        <v>0</v>
      </c>
      <c r="BH84">
        <f t="shared" si="90"/>
        <v>0</v>
      </c>
      <c r="BI84">
        <f t="shared" si="91"/>
        <v>-2.44706</v>
      </c>
      <c r="BJ84">
        <f t="shared" si="92"/>
        <v>0</v>
      </c>
      <c r="BK84">
        <f t="shared" si="93"/>
        <v>0</v>
      </c>
      <c r="BL84">
        <f t="shared" si="94"/>
        <v>0</v>
      </c>
      <c r="BM84">
        <f t="shared" si="95"/>
        <v>0</v>
      </c>
      <c r="BN84">
        <f t="shared" si="96"/>
        <v>4.6144600000000002</v>
      </c>
      <c r="BO84">
        <f t="shared" si="97"/>
        <v>0</v>
      </c>
      <c r="BP84">
        <f t="shared" si="98"/>
        <v>0</v>
      </c>
      <c r="BQ84">
        <f t="shared" si="99"/>
        <v>0</v>
      </c>
      <c r="BR84">
        <f t="shared" si="100"/>
        <v>0</v>
      </c>
      <c r="BS84">
        <f t="shared" si="101"/>
        <v>-0.33682000000000001</v>
      </c>
      <c r="BT84">
        <f t="shared" si="102"/>
        <v>0</v>
      </c>
      <c r="BU84">
        <f t="shared" si="103"/>
        <v>0</v>
      </c>
      <c r="BV84">
        <f t="shared" si="104"/>
        <v>0</v>
      </c>
      <c r="BX84">
        <f t="shared" si="105"/>
        <v>0</v>
      </c>
      <c r="BY84">
        <f t="shared" si="106"/>
        <v>0</v>
      </c>
      <c r="BZ84">
        <f t="shared" si="107"/>
        <v>0</v>
      </c>
      <c r="CA84">
        <f t="shared" si="108"/>
        <v>0</v>
      </c>
      <c r="CB84">
        <f t="shared" si="109"/>
        <v>3.9311500000000001</v>
      </c>
      <c r="CC84">
        <f t="shared" si="110"/>
        <v>0</v>
      </c>
      <c r="CD84">
        <f t="shared" si="111"/>
        <v>2.68282</v>
      </c>
      <c r="CE84">
        <f t="shared" si="112"/>
        <v>0</v>
      </c>
      <c r="CF84">
        <f t="shared" si="113"/>
        <v>1.4406000000000001</v>
      </c>
      <c r="CG84">
        <f t="shared" si="114"/>
        <v>1.6696800000000001</v>
      </c>
      <c r="CH84">
        <f t="shared" si="115"/>
        <v>-6.8267199999999999</v>
      </c>
      <c r="CI84">
        <f t="shared" si="116"/>
        <v>-5.6992099999999999</v>
      </c>
      <c r="CJ84">
        <f t="shared" si="117"/>
        <v>0</v>
      </c>
      <c r="CK84">
        <f t="shared" si="118"/>
        <v>1.76691</v>
      </c>
      <c r="CL84">
        <f t="shared" si="119"/>
        <v>0</v>
      </c>
      <c r="CM84">
        <f t="shared" si="120"/>
        <v>0</v>
      </c>
      <c r="CN84">
        <f t="shared" si="121"/>
        <v>0</v>
      </c>
      <c r="CO84">
        <f t="shared" si="122"/>
        <v>0</v>
      </c>
      <c r="CP84">
        <f t="shared" si="123"/>
        <v>-6.31121</v>
      </c>
      <c r="CQ84">
        <f t="shared" si="124"/>
        <v>0</v>
      </c>
      <c r="CR84">
        <f t="shared" si="125"/>
        <v>0</v>
      </c>
      <c r="CS84">
        <f t="shared" si="126"/>
        <v>-6.0240900000000002</v>
      </c>
      <c r="CT84">
        <f t="shared" si="127"/>
        <v>0</v>
      </c>
      <c r="CU84">
        <f t="shared" si="128"/>
        <v>0</v>
      </c>
      <c r="CV84">
        <f t="shared" si="129"/>
        <v>0</v>
      </c>
      <c r="CW84">
        <f t="shared" si="130"/>
        <v>0</v>
      </c>
      <c r="CX84">
        <f t="shared" si="131"/>
        <v>-16.153949999999998</v>
      </c>
      <c r="CY84">
        <f t="shared" si="132"/>
        <v>0</v>
      </c>
      <c r="CZ84">
        <f t="shared" si="133"/>
        <v>0</v>
      </c>
      <c r="DA84">
        <f t="shared" si="134"/>
        <v>0</v>
      </c>
      <c r="DB84">
        <f t="shared" si="135"/>
        <v>0</v>
      </c>
      <c r="DC84">
        <f t="shared" si="136"/>
        <v>-6.2972400000000004</v>
      </c>
      <c r="DD84">
        <f t="shared" si="137"/>
        <v>0</v>
      </c>
      <c r="DE84">
        <f t="shared" si="138"/>
        <v>0</v>
      </c>
      <c r="DF84">
        <f t="shared" si="139"/>
        <v>0</v>
      </c>
    </row>
    <row r="85" spans="1:110" x14ac:dyDescent="0.25">
      <c r="A85" s="4">
        <f>raw!$A85:$A85</f>
        <v>43405</v>
      </c>
      <c r="B85" s="6" t="str">
        <f>raw!$B85:$B85</f>
        <v>0002-0076</v>
      </c>
      <c r="D85" t="str">
        <f>IF(score!$C85=".",".",IF(score!$C85=0,"1",IF(score!$C85=25,"0",IF(score!$C85=50,"0",IF(score!$C85=75,"0",IF(score!$C85=100,"0"))))))</f>
        <v>0</v>
      </c>
      <c r="E85" t="str">
        <f>IF(score!$C85=".",".",IF(score!$C85=0,"0",IF(score!$C85=25,"1",IF(score!$C85=50,"0",IF(score!$C85=75,"0",IF(score!$C85=100,"0"))))))</f>
        <v>1</v>
      </c>
      <c r="F85" t="str">
        <f>IF(score!$C85=".",".",IF(score!$C85=0,"0",IF(score!$C85=25,"0",IF(score!$C85=50,"1",IF(score!$C85=75,"0",IF(score!$C85=100,"0"))))))</f>
        <v>0</v>
      </c>
      <c r="G85" t="str">
        <f>IF(score!$C85=".",".",IF(score!$C85=0,"0",IF(score!$C85=25,"0",IF(score!$C85=50,"0",IF(score!$C85=75,"1",IF(score!$C85=100,"0"))))))</f>
        <v>0</v>
      </c>
      <c r="H85" t="str">
        <f>IF(score!$D85=".",".",IF(score!$D85=0,"1",IF(score!$D85=50,"0",IF(score!$D85=100,"0"))))</f>
        <v>1</v>
      </c>
      <c r="I85" t="str">
        <f>IF(score!$D85=".",".",IF(score!$D85=0,"0",IF(score!$D85=50,"1",IF(score!$D85=100,"0"))))</f>
        <v>0</v>
      </c>
      <c r="J85" t="str">
        <f>IF(score!$E85=".",".",IF(score!$E85=0,"1",IF(score!$E85=50,"0",IF(score!$E85=100,"0"))))</f>
        <v>1</v>
      </c>
      <c r="K85" t="str">
        <f>IF(score!$E85=".",".",IF(score!$E85=0,"0",IF(score!$E85=50,"1",IF(score!$E85=100,"0"))))</f>
        <v>0</v>
      </c>
      <c r="L85" t="str">
        <f>IF(score!$F85=".",".",IF(score!$F85=0,"1",IF(score!$F85=100,"0")))</f>
        <v>1</v>
      </c>
      <c r="M85" t="str">
        <f>IF(score!$G85=".",".",IF(score!$G85=0,"1",IF(score!$G85=100,"0")))</f>
        <v>1</v>
      </c>
      <c r="N85" t="str">
        <f>IF(score!$H85=".",".",IF(score!$H85=0,"1",IF(score!$H85=100,"0")))</f>
        <v>1</v>
      </c>
      <c r="O85" t="str">
        <f>IF(score!$I85=".",".",IF(score!$I85=0,"1",IF(score!$I85=50,"0",IF(score!$I85=100,"0"))))</f>
        <v>1</v>
      </c>
      <c r="P85" t="str">
        <f>IF(score!$J85=".",".",IF(score!$J85=0,"1",IF(score!$J85=25,"0",IF(score!$J85=50,"0",IF(score!$J85=75,"0",IF(score!$J85=100,"0"))))))</f>
        <v>0</v>
      </c>
      <c r="Q85" t="str">
        <f>IF(score!$J85=".",".",IF(score!$J85=0,"0",IF(score!$J85=25,"1",IF(score!$J85=50,"0",IF(score!$J85=75,"0",IF(score!$J85=100,"0"))))))</f>
        <v>1</v>
      </c>
      <c r="R85" t="str">
        <f>IF(score!$J85=".",".",IF(score!$J85=0,"0",IF(score!$J85=25,"0",IF(score!$J85=50,"1",IF(score!$J85=75,"0",IF(score!$J85=100,"0"))))))</f>
        <v>0</v>
      </c>
      <c r="S85" t="str">
        <f>IF(score!$J85=".",".",IF(score!$J85=0,"0",IF(score!$J85=25,"0",IF(score!$J85=50,"0",IF(score!$J85=75,"1",IF(score!$J85=100,"0"))))))</f>
        <v>0</v>
      </c>
      <c r="T85" t="str">
        <f>IF(score!$K85=".",".",IF(score!$K85=0,"1",IF(score!$K85=20,"0",IF(score!$K85=40,"0",IF(score!$K85=60,"0",IF(score!$K85=80,"0",IF(score!$K85=100,"0")))))))</f>
        <v>0</v>
      </c>
      <c r="U85" t="str">
        <f>IF(score!$K85=".",".",IF(score!$K85=0,"0",IF(score!$K85=20,"1",IF(score!$K85=40,"0",IF(score!$K85=60,"0",IF(score!$K85=80,"0",IF(score!$K85=100,"0")))))))</f>
        <v>0</v>
      </c>
      <c r="V85" t="str">
        <f>IF(score!$K85=".",".",IF(score!$K85=0,"0",IF(score!$K85=20,"0",IF(score!$K85=40,"1",IF(score!$K85=60,"0",IF(score!$K85=80,"0",IF(score!$K85=100,"0")))))))</f>
        <v>0</v>
      </c>
      <c r="W85" t="str">
        <f>IF(score!$K85=".",".",IF(score!$K85=0,"0",IF(score!$K85=20,"0",IF(score!$K85=40,"0",IF(score!$K85=60,"1",IF(score!$K85=80,"0",IF(score!$K85=100,"0")))))))</f>
        <v>0</v>
      </c>
      <c r="X85" t="str">
        <f>IF(score!$K85=".",".",IF(score!$K85=0,"0",IF(score!$K85=20,"0",IF(score!$K85=40,"0",IF(score!$K85=60,"0",IF(score!$K85=80,"1",IF(score!$K85=100,"0")))))))</f>
        <v>1</v>
      </c>
      <c r="Y85" t="str">
        <f>IF(score!$L85=".",".",IF(score!$L85=0,"1",IF(score!$L85=20,"0",IF(score!$L85=40,"0",IF(score!$L85=60,"0",IF(score!$L85=80,"0",IF(score!$L85=100,"0")))))))</f>
        <v>0</v>
      </c>
      <c r="Z85" t="str">
        <f>IF(score!$L85=".",".",IF(score!$L85=0,"0",IF(score!$L85=20,"1",IF(score!$L85=40,"0",IF(score!$L85=60,"0",IF(score!$L85=80,"0",IF(score!$L85=100,"0")))))))</f>
        <v>0</v>
      </c>
      <c r="AA85" t="str">
        <f>IF(score!$L85=".",".",IF(score!$L85=0,"0",IF(score!$L85=20,"0",IF(score!$L85=40,"1",IF(score!$L85=60,"0",IF(score!$L85=80,"0",IF(score!$L85=100,"0")))))))</f>
        <v>1</v>
      </c>
      <c r="AB85" t="str">
        <f>IF(score!$L85=".",".",IF(score!$L85=0,"0",IF(score!$L85=20,"0",IF(score!$L85=40,"0",IF(score!$L85=60,"1",IF(score!$L85=80,"0",IF(score!$L85=100,"0")))))))</f>
        <v>0</v>
      </c>
      <c r="AC85" t="str">
        <f>IF(score!$L85=".",".",IF(score!$L85=0,"0",IF(score!$L85=20,"0",IF(score!$L85=40,"0",IF(score!$L85=60,"0",IF(score!$L85=80,"1",IF(score!L85=100,"0")))))))</f>
        <v>0</v>
      </c>
      <c r="AD85" t="str">
        <f>IF(score!$M85=".",".",IF(score!$M85=0,"1",IF(score!$M85=20,"0",IF(score!$M85=40,"0",IF(score!$M85=60,"0",IF(score!$M85=80,"0",IF(score!$M85=100,"0")))))))</f>
        <v>0</v>
      </c>
      <c r="AE85" t="str">
        <f>IF(score!$M85=".",".",IF(score!$M85=0,"0",IF(score!$M85=20,"1",IF(score!$M85=40,"0",IF(score!$M85=60,"0",IF(score!$M85=80,"0",IF(score!$M85=100,"0")))))))</f>
        <v>1</v>
      </c>
      <c r="AF85" t="str">
        <f>IF(score!$M85=".",".",IF(score!$M85=0,"0",IF(score!$M85=20,"0",IF(score!$M85=40,"1",IF(score!$M85=60,"0",IF(score!$M85=80,"0",IF(score!$M85=100,"0")))))))</f>
        <v>0</v>
      </c>
      <c r="AG85" t="str">
        <f>IF(score!$M85=".",".",IF(score!$M85=0,"0",IF(score!$M85=20,"0",IF(score!$M85=40,"0",IF(score!$M85=60,"1",IF(score!$M85=80,"0",IF(score!$M85=100,"0")))))))</f>
        <v>0</v>
      </c>
      <c r="AH85" t="str">
        <f>IF(score!$M85=".",".",IF(score!$M85=0,"0",IF(score!$M85=20,"0",IF(score!$M85=40,"0",IF(score!$M85=60,"0",IF(score!$M85=80,"1",IF(score!$M85=100,"0")))))))</f>
        <v>0</v>
      </c>
      <c r="AI85" t="str">
        <f>IF(score!$N85=".",".",IF(score!$N85=0,"1",IF(score!$N85=25,"0",IF(score!$N85=50,"0",IF(score!$N85=75,"0",IF(score!$N85=100,"0"))))))</f>
        <v>1</v>
      </c>
      <c r="AJ85" t="str">
        <f>IF(score!$N85=".",".",IF(score!$N85=0,"0",IF(score!$N85=25,"1",IF(score!$N85=50,"0",IF(score!$N85=75,"0",IF(score!$N85=100,"0"))))))</f>
        <v>0</v>
      </c>
      <c r="AK85" t="str">
        <f>IF(score!$N85=".",".",IF(score!$N85=0,"0",IF(score!$N85=25,"0",IF(score!$N85=50,"1",IF(score!$N85=75,"0",IF(score!$N85=100,"0"))))))</f>
        <v>0</v>
      </c>
      <c r="AL85" t="str">
        <f>IF(score!$N85=".",".",IF(score!$N85=0,"0",IF(score!$N85=25,"0",IF(score!$N85=50,"0",IF(score!$N85=75,"1",IF(score!$N85=100,"0"))))))</f>
        <v>0</v>
      </c>
      <c r="AN85">
        <f t="shared" si="70"/>
        <v>0</v>
      </c>
      <c r="AO85">
        <f t="shared" si="71"/>
        <v>-5.5646100000000001</v>
      </c>
      <c r="AP85">
        <f t="shared" si="72"/>
        <v>0</v>
      </c>
      <c r="AQ85">
        <f t="shared" si="73"/>
        <v>0</v>
      </c>
      <c r="AR85">
        <f t="shared" si="74"/>
        <v>-7.2321600000000004</v>
      </c>
      <c r="AS85">
        <f t="shared" si="75"/>
        <v>0</v>
      </c>
      <c r="AT85">
        <f t="shared" si="76"/>
        <v>-6.24397</v>
      </c>
      <c r="AU85">
        <f t="shared" si="77"/>
        <v>0</v>
      </c>
      <c r="AV85">
        <f t="shared" si="78"/>
        <v>-4.6161700000000003</v>
      </c>
      <c r="AW85">
        <f t="shared" si="79"/>
        <v>-5.5174700000000003</v>
      </c>
      <c r="AX85">
        <f t="shared" si="80"/>
        <v>3.04365</v>
      </c>
      <c r="AY85">
        <f t="shared" si="81"/>
        <v>2.32091</v>
      </c>
      <c r="AZ85">
        <f t="shared" si="82"/>
        <v>0</v>
      </c>
      <c r="BA85">
        <f t="shared" si="83"/>
        <v>-8.38063</v>
      </c>
      <c r="BB85">
        <f t="shared" si="84"/>
        <v>0</v>
      </c>
      <c r="BC85">
        <f t="shared" si="85"/>
        <v>0</v>
      </c>
      <c r="BD85">
        <f t="shared" si="86"/>
        <v>0</v>
      </c>
      <c r="BE85">
        <f t="shared" si="87"/>
        <v>0</v>
      </c>
      <c r="BF85">
        <f t="shared" si="88"/>
        <v>0</v>
      </c>
      <c r="BG85">
        <f t="shared" si="89"/>
        <v>0</v>
      </c>
      <c r="BH85">
        <f t="shared" si="90"/>
        <v>0.66513999999999995</v>
      </c>
      <c r="BI85">
        <f t="shared" si="91"/>
        <v>0</v>
      </c>
      <c r="BJ85">
        <f t="shared" si="92"/>
        <v>0</v>
      </c>
      <c r="BK85">
        <f t="shared" si="93"/>
        <v>-1.6185</v>
      </c>
      <c r="BL85">
        <f t="shared" si="94"/>
        <v>0</v>
      </c>
      <c r="BM85">
        <f t="shared" si="95"/>
        <v>0</v>
      </c>
      <c r="BN85">
        <f t="shared" si="96"/>
        <v>0</v>
      </c>
      <c r="BO85">
        <f t="shared" si="97"/>
        <v>3.4159299999999999</v>
      </c>
      <c r="BP85">
        <f t="shared" si="98"/>
        <v>0</v>
      </c>
      <c r="BQ85">
        <f t="shared" si="99"/>
        <v>0</v>
      </c>
      <c r="BR85">
        <f t="shared" si="100"/>
        <v>0</v>
      </c>
      <c r="BS85">
        <f t="shared" si="101"/>
        <v>-0.33682000000000001</v>
      </c>
      <c r="BT85">
        <f t="shared" si="102"/>
        <v>0</v>
      </c>
      <c r="BU85">
        <f t="shared" si="103"/>
        <v>0</v>
      </c>
      <c r="BV85">
        <f t="shared" si="104"/>
        <v>0</v>
      </c>
      <c r="BX85">
        <f t="shared" si="105"/>
        <v>0</v>
      </c>
      <c r="BY85">
        <f t="shared" si="106"/>
        <v>-0.16891</v>
      </c>
      <c r="BZ85">
        <f t="shared" si="107"/>
        <v>0</v>
      </c>
      <c r="CA85">
        <f t="shared" si="108"/>
        <v>0</v>
      </c>
      <c r="CB85">
        <f t="shared" si="109"/>
        <v>3.9311500000000001</v>
      </c>
      <c r="CC85">
        <f t="shared" si="110"/>
        <v>0</v>
      </c>
      <c r="CD85">
        <f t="shared" si="111"/>
        <v>2.68282</v>
      </c>
      <c r="CE85">
        <f t="shared" si="112"/>
        <v>0</v>
      </c>
      <c r="CF85">
        <f t="shared" si="113"/>
        <v>1.4406000000000001</v>
      </c>
      <c r="CG85">
        <f t="shared" si="114"/>
        <v>1.6696800000000001</v>
      </c>
      <c r="CH85">
        <f t="shared" si="115"/>
        <v>-6.8267199999999999</v>
      </c>
      <c r="CI85">
        <f t="shared" si="116"/>
        <v>-5.6992099999999999</v>
      </c>
      <c r="CJ85">
        <f t="shared" si="117"/>
        <v>0</v>
      </c>
      <c r="CK85">
        <f t="shared" si="118"/>
        <v>1.76691</v>
      </c>
      <c r="CL85">
        <f t="shared" si="119"/>
        <v>0</v>
      </c>
      <c r="CM85">
        <f t="shared" si="120"/>
        <v>0</v>
      </c>
      <c r="CN85">
        <f t="shared" si="121"/>
        <v>0</v>
      </c>
      <c r="CO85">
        <f t="shared" si="122"/>
        <v>0</v>
      </c>
      <c r="CP85">
        <f t="shared" si="123"/>
        <v>0</v>
      </c>
      <c r="CQ85">
        <f t="shared" si="124"/>
        <v>0</v>
      </c>
      <c r="CR85">
        <f t="shared" si="125"/>
        <v>-1.9494899999999999</v>
      </c>
      <c r="CS85">
        <f t="shared" si="126"/>
        <v>0</v>
      </c>
      <c r="CT85">
        <f t="shared" si="127"/>
        <v>0</v>
      </c>
      <c r="CU85">
        <f t="shared" si="128"/>
        <v>-3.2980499999999999</v>
      </c>
      <c r="CV85">
        <f t="shared" si="129"/>
        <v>0</v>
      </c>
      <c r="CW85">
        <f t="shared" si="130"/>
        <v>0</v>
      </c>
      <c r="CX85">
        <f t="shared" si="131"/>
        <v>0</v>
      </c>
      <c r="CY85">
        <f t="shared" si="132"/>
        <v>-10.779109999999999</v>
      </c>
      <c r="CZ85">
        <f t="shared" si="133"/>
        <v>0</v>
      </c>
      <c r="DA85">
        <f t="shared" si="134"/>
        <v>0</v>
      </c>
      <c r="DB85">
        <f t="shared" si="135"/>
        <v>0</v>
      </c>
      <c r="DC85">
        <f t="shared" si="136"/>
        <v>-6.2972400000000004</v>
      </c>
      <c r="DD85">
        <f t="shared" si="137"/>
        <v>0</v>
      </c>
      <c r="DE85">
        <f t="shared" si="138"/>
        <v>0</v>
      </c>
      <c r="DF85">
        <f t="shared" si="139"/>
        <v>0</v>
      </c>
    </row>
    <row r="86" spans="1:110" x14ac:dyDescent="0.25">
      <c r="A86" s="4">
        <f>raw!$A86:$A86</f>
        <v>43404</v>
      </c>
      <c r="B86" s="6" t="str">
        <f>raw!$B86:$B86</f>
        <v>0002-0079</v>
      </c>
      <c r="D86" t="str">
        <f>IF(score!$C86=".",".",IF(score!$C86=0,"1",IF(score!$C86=25,"0",IF(score!$C86=50,"0",IF(score!$C86=75,"0",IF(score!$C86=100,"0"))))))</f>
        <v>0</v>
      </c>
      <c r="E86" t="str">
        <f>IF(score!$C86=".",".",IF(score!$C86=0,"0",IF(score!$C86=25,"1",IF(score!$C86=50,"0",IF(score!$C86=75,"0",IF(score!$C86=100,"0"))))))</f>
        <v>0</v>
      </c>
      <c r="F86" t="str">
        <f>IF(score!$C86=".",".",IF(score!$C86=0,"0",IF(score!$C86=25,"0",IF(score!$C86=50,"1",IF(score!$C86=75,"0",IF(score!$C86=100,"0"))))))</f>
        <v>1</v>
      </c>
      <c r="G86" t="str">
        <f>IF(score!$C86=".",".",IF(score!$C86=0,"0",IF(score!$C86=25,"0",IF(score!$C86=50,"0",IF(score!$C86=75,"1",IF(score!$C86=100,"0"))))))</f>
        <v>0</v>
      </c>
      <c r="H86" t="str">
        <f>IF(score!$D86=".",".",IF(score!$D86=0,"1",IF(score!$D86=50,"0",IF(score!$D86=100,"0"))))</f>
        <v>0</v>
      </c>
      <c r="I86" t="str">
        <f>IF(score!$D86=".",".",IF(score!$D86=0,"0",IF(score!$D86=50,"1",IF(score!$D86=100,"0"))))</f>
        <v>1</v>
      </c>
      <c r="J86" t="str">
        <f>IF(score!$E86=".",".",IF(score!$E86=0,"1",IF(score!$E86=50,"0",IF(score!$E86=100,"0"))))</f>
        <v>1</v>
      </c>
      <c r="K86" t="str">
        <f>IF(score!$E86=".",".",IF(score!$E86=0,"0",IF(score!$E86=50,"1",IF(score!$E86=100,"0"))))</f>
        <v>0</v>
      </c>
      <c r="L86" t="str">
        <f>IF(score!$F86=".",".",IF(score!$F86=0,"1",IF(score!$F86=100,"0")))</f>
        <v>1</v>
      </c>
      <c r="M86" t="str">
        <f>IF(score!$G86=".",".",IF(score!$G86=0,"1",IF(score!$G86=100,"0")))</f>
        <v>1</v>
      </c>
      <c r="N86" t="str">
        <f>IF(score!$H86=".",".",IF(score!$H86=0,"1",IF(score!$H86=100,"0")))</f>
        <v>1</v>
      </c>
      <c r="O86" t="str">
        <f>IF(score!$I86=".",".",IF(score!$I86=0,"1",IF(score!$I86=50,"0",IF(score!$I86=100,"0"))))</f>
        <v>1</v>
      </c>
      <c r="P86" t="str">
        <f>IF(score!$J86=".",".",IF(score!$J86=0,"1",IF(score!$J86=25,"0",IF(score!$J86=50,"0",IF(score!$J86=75,"0",IF(score!$J86=100,"0"))))))</f>
        <v>0</v>
      </c>
      <c r="Q86" t="str">
        <f>IF(score!$J86=".",".",IF(score!$J86=0,"0",IF(score!$J86=25,"1",IF(score!$J86=50,"0",IF(score!$J86=75,"0",IF(score!$J86=100,"0"))))))</f>
        <v>0</v>
      </c>
      <c r="R86" t="str">
        <f>IF(score!$J86=".",".",IF(score!$J86=0,"0",IF(score!$J86=25,"0",IF(score!$J86=50,"1",IF(score!$J86=75,"0",IF(score!$J86=100,"0"))))))</f>
        <v>0</v>
      </c>
      <c r="S86" t="str">
        <f>IF(score!$J86=".",".",IF(score!$J86=0,"0",IF(score!$J86=25,"0",IF(score!$J86=50,"0",IF(score!$J86=75,"1",IF(score!$J86=100,"0"))))))</f>
        <v>1</v>
      </c>
      <c r="T86" t="str">
        <f>IF(score!$K86=".",".",IF(score!$K86=0,"1",IF(score!$K86=20,"0",IF(score!$K86=40,"0",IF(score!$K86=60,"0",IF(score!$K86=80,"0",IF(score!$K86=100,"0")))))))</f>
        <v>0</v>
      </c>
      <c r="U86" t="str">
        <f>IF(score!$K86=".",".",IF(score!$K86=0,"0",IF(score!$K86=20,"1",IF(score!$K86=40,"0",IF(score!$K86=60,"0",IF(score!$K86=80,"0",IF(score!$K86=100,"0")))))))</f>
        <v>0</v>
      </c>
      <c r="V86" t="str">
        <f>IF(score!$K86=".",".",IF(score!$K86=0,"0",IF(score!$K86=20,"0",IF(score!$K86=40,"1",IF(score!$K86=60,"0",IF(score!$K86=80,"0",IF(score!$K86=100,"0")))))))</f>
        <v>1</v>
      </c>
      <c r="W86" t="str">
        <f>IF(score!$K86=".",".",IF(score!$K86=0,"0",IF(score!$K86=20,"0",IF(score!$K86=40,"0",IF(score!$K86=60,"1",IF(score!$K86=80,"0",IF(score!$K86=100,"0")))))))</f>
        <v>0</v>
      </c>
      <c r="X86" t="str">
        <f>IF(score!$K86=".",".",IF(score!$K86=0,"0",IF(score!$K86=20,"0",IF(score!$K86=40,"0",IF(score!$K86=60,"0",IF(score!$K86=80,"1",IF(score!$K86=100,"0")))))))</f>
        <v>0</v>
      </c>
      <c r="Y86" t="str">
        <f>IF(score!$L86=".",".",IF(score!$L86=0,"1",IF(score!$L86=20,"0",IF(score!$L86=40,"0",IF(score!$L86=60,"0",IF(score!$L86=80,"0",IF(score!$L86=100,"0")))))))</f>
        <v>0</v>
      </c>
      <c r="Z86" t="str">
        <f>IF(score!$L86=".",".",IF(score!$L86=0,"0",IF(score!$L86=20,"1",IF(score!$L86=40,"0",IF(score!$L86=60,"0",IF(score!$L86=80,"0",IF(score!$L86=100,"0")))))))</f>
        <v>0</v>
      </c>
      <c r="AA86" t="str">
        <f>IF(score!$L86=".",".",IF(score!$L86=0,"0",IF(score!$L86=20,"0",IF(score!$L86=40,"1",IF(score!$L86=60,"0",IF(score!$L86=80,"0",IF(score!$L86=100,"0")))))))</f>
        <v>1</v>
      </c>
      <c r="AB86" t="str">
        <f>IF(score!$L86=".",".",IF(score!$L86=0,"0",IF(score!$L86=20,"0",IF(score!$L86=40,"0",IF(score!$L86=60,"1",IF(score!$L86=80,"0",IF(score!$L86=100,"0")))))))</f>
        <v>0</v>
      </c>
      <c r="AC86" t="str">
        <f>IF(score!$L86=".",".",IF(score!$L86=0,"0",IF(score!$L86=20,"0",IF(score!$L86=40,"0",IF(score!$L86=60,"0",IF(score!$L86=80,"1",IF(score!L86=100,"0")))))))</f>
        <v>0</v>
      </c>
      <c r="AD86" t="str">
        <f>IF(score!$M86=".",".",IF(score!$M86=0,"1",IF(score!$M86=20,"0",IF(score!$M86=40,"0",IF(score!$M86=60,"0",IF(score!$M86=80,"0",IF(score!$M86=100,"0")))))))</f>
        <v>0</v>
      </c>
      <c r="AE86" t="str">
        <f>IF(score!$M86=".",".",IF(score!$M86=0,"0",IF(score!$M86=20,"1",IF(score!$M86=40,"0",IF(score!$M86=60,"0",IF(score!$M86=80,"0",IF(score!$M86=100,"0")))))))</f>
        <v>1</v>
      </c>
      <c r="AF86" t="str">
        <f>IF(score!$M86=".",".",IF(score!$M86=0,"0",IF(score!$M86=20,"0",IF(score!$M86=40,"1",IF(score!$M86=60,"0",IF(score!$M86=80,"0",IF(score!$M86=100,"0")))))))</f>
        <v>0</v>
      </c>
      <c r="AG86" t="str">
        <f>IF(score!$M86=".",".",IF(score!$M86=0,"0",IF(score!$M86=20,"0",IF(score!$M86=40,"0",IF(score!$M86=60,"1",IF(score!$M86=80,"0",IF(score!$M86=100,"0")))))))</f>
        <v>0</v>
      </c>
      <c r="AH86" t="str">
        <f>IF(score!$M86=".",".",IF(score!$M86=0,"0",IF(score!$M86=20,"0",IF(score!$M86=40,"0",IF(score!$M86=60,"0",IF(score!$M86=80,"1",IF(score!$M86=100,"0")))))))</f>
        <v>0</v>
      </c>
      <c r="AI86" t="str">
        <f>IF(score!$N86=".",".",IF(score!$N86=0,"1",IF(score!$N86=25,"0",IF(score!$N86=50,"0",IF(score!$N86=75,"0",IF(score!$N86=100,"0"))))))</f>
        <v>0</v>
      </c>
      <c r="AJ86" t="str">
        <f>IF(score!$N86=".",".",IF(score!$N86=0,"0",IF(score!$N86=25,"1",IF(score!$N86=50,"0",IF(score!$N86=75,"0",IF(score!$N86=100,"0"))))))</f>
        <v>0</v>
      </c>
      <c r="AK86" t="str">
        <f>IF(score!$N86=".",".",IF(score!$N86=0,"0",IF(score!$N86=25,"0",IF(score!$N86=50,"1",IF(score!$N86=75,"0",IF(score!$N86=100,"0"))))))</f>
        <v>1</v>
      </c>
      <c r="AL86" t="str">
        <f>IF(score!$N86=".",".",IF(score!$N86=0,"0",IF(score!$N86=25,"0",IF(score!$N86=50,"0",IF(score!$N86=75,"1",IF(score!$N86=100,"0"))))))</f>
        <v>0</v>
      </c>
      <c r="AN86">
        <f t="shared" si="70"/>
        <v>0</v>
      </c>
      <c r="AO86">
        <f t="shared" si="71"/>
        <v>0</v>
      </c>
      <c r="AP86">
        <f t="shared" si="72"/>
        <v>-3.0239600000000002</v>
      </c>
      <c r="AQ86">
        <f t="shared" si="73"/>
        <v>0</v>
      </c>
      <c r="AR86">
        <f t="shared" si="74"/>
        <v>0</v>
      </c>
      <c r="AS86">
        <f t="shared" si="75"/>
        <v>-3.4555500000000001</v>
      </c>
      <c r="AT86">
        <f t="shared" si="76"/>
        <v>-6.24397</v>
      </c>
      <c r="AU86">
        <f t="shared" si="77"/>
        <v>0</v>
      </c>
      <c r="AV86">
        <f t="shared" si="78"/>
        <v>-4.6161700000000003</v>
      </c>
      <c r="AW86">
        <f t="shared" si="79"/>
        <v>-5.5174700000000003</v>
      </c>
      <c r="AX86">
        <f t="shared" si="80"/>
        <v>3.04365</v>
      </c>
      <c r="AY86">
        <f t="shared" si="81"/>
        <v>2.32091</v>
      </c>
      <c r="AZ86">
        <f t="shared" si="82"/>
        <v>0</v>
      </c>
      <c r="BA86">
        <f t="shared" si="83"/>
        <v>0</v>
      </c>
      <c r="BB86">
        <f t="shared" si="84"/>
        <v>0</v>
      </c>
      <c r="BC86">
        <f t="shared" si="85"/>
        <v>-3.8012999999999999</v>
      </c>
      <c r="BD86">
        <f t="shared" si="86"/>
        <v>0</v>
      </c>
      <c r="BE86">
        <f t="shared" si="87"/>
        <v>0</v>
      </c>
      <c r="BF86">
        <f t="shared" si="88"/>
        <v>2.3724099999999999</v>
      </c>
      <c r="BG86">
        <f t="shared" si="89"/>
        <v>0</v>
      </c>
      <c r="BH86">
        <f t="shared" si="90"/>
        <v>0</v>
      </c>
      <c r="BI86">
        <f t="shared" si="91"/>
        <v>0</v>
      </c>
      <c r="BJ86">
        <f t="shared" si="92"/>
        <v>0</v>
      </c>
      <c r="BK86">
        <f t="shared" si="93"/>
        <v>-1.6185</v>
      </c>
      <c r="BL86">
        <f t="shared" si="94"/>
        <v>0</v>
      </c>
      <c r="BM86">
        <f t="shared" si="95"/>
        <v>0</v>
      </c>
      <c r="BN86">
        <f t="shared" si="96"/>
        <v>0</v>
      </c>
      <c r="BO86">
        <f t="shared" si="97"/>
        <v>3.4159299999999999</v>
      </c>
      <c r="BP86">
        <f t="shared" si="98"/>
        <v>0</v>
      </c>
      <c r="BQ86">
        <f t="shared" si="99"/>
        <v>0</v>
      </c>
      <c r="BR86">
        <f t="shared" si="100"/>
        <v>0</v>
      </c>
      <c r="BS86">
        <f t="shared" si="101"/>
        <v>0</v>
      </c>
      <c r="BT86">
        <f t="shared" si="102"/>
        <v>0</v>
      </c>
      <c r="BU86">
        <f t="shared" si="103"/>
        <v>-0.18043000000000001</v>
      </c>
      <c r="BV86">
        <f t="shared" si="104"/>
        <v>0</v>
      </c>
      <c r="BX86">
        <f t="shared" si="105"/>
        <v>0</v>
      </c>
      <c r="BY86">
        <f t="shared" si="106"/>
        <v>0</v>
      </c>
      <c r="BZ86">
        <f t="shared" si="107"/>
        <v>3.4819999999999997E-2</v>
      </c>
      <c r="CA86">
        <f t="shared" si="108"/>
        <v>0</v>
      </c>
      <c r="CB86">
        <f t="shared" si="109"/>
        <v>0</v>
      </c>
      <c r="CC86">
        <f t="shared" si="110"/>
        <v>1.8684000000000001</v>
      </c>
      <c r="CD86">
        <f t="shared" si="111"/>
        <v>2.68282</v>
      </c>
      <c r="CE86">
        <f t="shared" si="112"/>
        <v>0</v>
      </c>
      <c r="CF86">
        <f t="shared" si="113"/>
        <v>1.4406000000000001</v>
      </c>
      <c r="CG86">
        <f t="shared" si="114"/>
        <v>1.6696800000000001</v>
      </c>
      <c r="CH86">
        <f t="shared" si="115"/>
        <v>-6.8267199999999999</v>
      </c>
      <c r="CI86">
        <f t="shared" si="116"/>
        <v>-5.6992099999999999</v>
      </c>
      <c r="CJ86">
        <f t="shared" si="117"/>
        <v>0</v>
      </c>
      <c r="CK86">
        <f t="shared" si="118"/>
        <v>0</v>
      </c>
      <c r="CL86">
        <f t="shared" si="119"/>
        <v>0</v>
      </c>
      <c r="CM86">
        <f t="shared" si="120"/>
        <v>0.90383999999999998</v>
      </c>
      <c r="CN86">
        <f t="shared" si="121"/>
        <v>0</v>
      </c>
      <c r="CO86">
        <f t="shared" si="122"/>
        <v>0</v>
      </c>
      <c r="CP86">
        <f t="shared" si="123"/>
        <v>-6.31121</v>
      </c>
      <c r="CQ86">
        <f t="shared" si="124"/>
        <v>0</v>
      </c>
      <c r="CR86">
        <f t="shared" si="125"/>
        <v>0</v>
      </c>
      <c r="CS86">
        <f t="shared" si="126"/>
        <v>0</v>
      </c>
      <c r="CT86">
        <f t="shared" si="127"/>
        <v>0</v>
      </c>
      <c r="CU86">
        <f t="shared" si="128"/>
        <v>-3.2980499999999999</v>
      </c>
      <c r="CV86">
        <f t="shared" si="129"/>
        <v>0</v>
      </c>
      <c r="CW86">
        <f t="shared" si="130"/>
        <v>0</v>
      </c>
      <c r="CX86">
        <f t="shared" si="131"/>
        <v>0</v>
      </c>
      <c r="CY86">
        <f t="shared" si="132"/>
        <v>-10.779109999999999</v>
      </c>
      <c r="CZ86">
        <f t="shared" si="133"/>
        <v>0</v>
      </c>
      <c r="DA86">
        <f t="shared" si="134"/>
        <v>0</v>
      </c>
      <c r="DB86">
        <f t="shared" si="135"/>
        <v>0</v>
      </c>
      <c r="DC86">
        <f t="shared" si="136"/>
        <v>0</v>
      </c>
      <c r="DD86">
        <f t="shared" si="137"/>
        <v>0</v>
      </c>
      <c r="DE86">
        <f t="shared" si="138"/>
        <v>-5.63286</v>
      </c>
      <c r="DF86">
        <f t="shared" si="139"/>
        <v>0</v>
      </c>
    </row>
    <row r="87" spans="1:110" x14ac:dyDescent="0.25">
      <c r="A87" s="4">
        <f>raw!$A87:$A87</f>
        <v>43403</v>
      </c>
      <c r="B87" s="6" t="str">
        <f>raw!$B87:$B87</f>
        <v>0002-0081</v>
      </c>
      <c r="D87" t="str">
        <f>IF(score!$C87=".",".",IF(score!$C87=0,"1",IF(score!$C87=25,"0",IF(score!$C87=50,"0",IF(score!$C87=75,"0",IF(score!$C87=100,"0"))))))</f>
        <v>0</v>
      </c>
      <c r="E87" t="str">
        <f>IF(score!$C87=".",".",IF(score!$C87=0,"0",IF(score!$C87=25,"1",IF(score!$C87=50,"0",IF(score!$C87=75,"0",IF(score!$C87=100,"0"))))))</f>
        <v>0</v>
      </c>
      <c r="F87" t="str">
        <f>IF(score!$C87=".",".",IF(score!$C87=0,"0",IF(score!$C87=25,"0",IF(score!$C87=50,"1",IF(score!$C87=75,"0",IF(score!$C87=100,"0"))))))</f>
        <v>0</v>
      </c>
      <c r="G87" t="str">
        <f>IF(score!$C87=".",".",IF(score!$C87=0,"0",IF(score!$C87=25,"0",IF(score!$C87=50,"0",IF(score!$C87=75,"1",IF(score!$C87=100,"0"))))))</f>
        <v>0</v>
      </c>
      <c r="H87" t="str">
        <f>IF(score!$D87=".",".",IF(score!$D87=0,"1",IF(score!$D87=50,"0",IF(score!$D87=100,"0"))))</f>
        <v>1</v>
      </c>
      <c r="I87" t="str">
        <f>IF(score!$D87=".",".",IF(score!$D87=0,"0",IF(score!$D87=50,"1",IF(score!$D87=100,"0"))))</f>
        <v>0</v>
      </c>
      <c r="J87" t="str">
        <f>IF(score!$E87=".",".",IF(score!$E87=0,"1",IF(score!$E87=50,"0",IF(score!$E87=100,"0"))))</f>
        <v>1</v>
      </c>
      <c r="K87" t="str">
        <f>IF(score!$E87=".",".",IF(score!$E87=0,"0",IF(score!$E87=50,"1",IF(score!$E87=100,"0"))))</f>
        <v>0</v>
      </c>
      <c r="L87" t="str">
        <f>IF(score!$F87=".",".",IF(score!$F87=0,"1",IF(score!$F87=100,"0")))</f>
        <v>1</v>
      </c>
      <c r="M87" t="str">
        <f>IF(score!$G87=".",".",IF(score!$G87=0,"1",IF(score!$G87=100,"0")))</f>
        <v>1</v>
      </c>
      <c r="N87" t="str">
        <f>IF(score!$H87=".",".",IF(score!$H87=0,"1",IF(score!$H87=100,"0")))</f>
        <v>1</v>
      </c>
      <c r="O87" t="str">
        <f>IF(score!$I87=".",".",IF(score!$I87=0,"1",IF(score!$I87=50,"0",IF(score!$I87=100,"0"))))</f>
        <v>1</v>
      </c>
      <c r="P87" t="str">
        <f>IF(score!$J87=".",".",IF(score!$J87=0,"1",IF(score!$J87=25,"0",IF(score!$J87=50,"0",IF(score!$J87=75,"0",IF(score!$J87=100,"0"))))))</f>
        <v>0</v>
      </c>
      <c r="Q87" t="str">
        <f>IF(score!$J87=".",".",IF(score!$J87=0,"0",IF(score!$J87=25,"1",IF(score!$J87=50,"0",IF(score!$J87=75,"0",IF(score!$J87=100,"0"))))))</f>
        <v>0</v>
      </c>
      <c r="R87" t="str">
        <f>IF(score!$J87=".",".",IF(score!$J87=0,"0",IF(score!$J87=25,"0",IF(score!$J87=50,"1",IF(score!$J87=75,"0",IF(score!$J87=100,"0"))))))</f>
        <v>0</v>
      </c>
      <c r="S87" t="str">
        <f>IF(score!$J87=".",".",IF(score!$J87=0,"0",IF(score!$J87=25,"0",IF(score!$J87=50,"0",IF(score!$J87=75,"1",IF(score!$J87=100,"0"))))))</f>
        <v>0</v>
      </c>
      <c r="T87" t="str">
        <f>IF(score!$K87=".",".",IF(score!$K87=0,"1",IF(score!$K87=20,"0",IF(score!$K87=40,"0",IF(score!$K87=60,"0",IF(score!$K87=80,"0",IF(score!$K87=100,"0")))))))</f>
        <v>0</v>
      </c>
      <c r="U87" t="str">
        <f>IF(score!$K87=".",".",IF(score!$K87=0,"0",IF(score!$K87=20,"1",IF(score!$K87=40,"0",IF(score!$K87=60,"0",IF(score!$K87=80,"0",IF(score!$K87=100,"0")))))))</f>
        <v>0</v>
      </c>
      <c r="V87" t="str">
        <f>IF(score!$K87=".",".",IF(score!$K87=0,"0",IF(score!$K87=20,"0",IF(score!$K87=40,"1",IF(score!$K87=60,"0",IF(score!$K87=80,"0",IF(score!$K87=100,"0")))))))</f>
        <v>0</v>
      </c>
      <c r="W87" t="str">
        <f>IF(score!$K87=".",".",IF(score!$K87=0,"0",IF(score!$K87=20,"0",IF(score!$K87=40,"0",IF(score!$K87=60,"1",IF(score!$K87=80,"0",IF(score!$K87=100,"0")))))))</f>
        <v>0</v>
      </c>
      <c r="X87" t="str">
        <f>IF(score!$K87=".",".",IF(score!$K87=0,"0",IF(score!$K87=20,"0",IF(score!$K87=40,"0",IF(score!$K87=60,"0",IF(score!$K87=80,"1",IF(score!$K87=100,"0")))))))</f>
        <v>0</v>
      </c>
      <c r="Y87" t="str">
        <f>IF(score!$L87=".",".",IF(score!$L87=0,"1",IF(score!$L87=20,"0",IF(score!$L87=40,"0",IF(score!$L87=60,"0",IF(score!$L87=80,"0",IF(score!$L87=100,"0")))))))</f>
        <v>0</v>
      </c>
      <c r="Z87" t="str">
        <f>IF(score!$L87=".",".",IF(score!$L87=0,"0",IF(score!$L87=20,"1",IF(score!$L87=40,"0",IF(score!$L87=60,"0",IF(score!$L87=80,"0",IF(score!$L87=100,"0")))))))</f>
        <v>0</v>
      </c>
      <c r="AA87" t="str">
        <f>IF(score!$L87=".",".",IF(score!$L87=0,"0",IF(score!$L87=20,"0",IF(score!$L87=40,"1",IF(score!$L87=60,"0",IF(score!$L87=80,"0",IF(score!$L87=100,"0")))))))</f>
        <v>0</v>
      </c>
      <c r="AB87" t="str">
        <f>IF(score!$L87=".",".",IF(score!$L87=0,"0",IF(score!$L87=20,"0",IF(score!$L87=40,"0",IF(score!$L87=60,"1",IF(score!$L87=80,"0",IF(score!$L87=100,"0")))))))</f>
        <v>1</v>
      </c>
      <c r="AC87" t="str">
        <f>IF(score!$L87=".",".",IF(score!$L87=0,"0",IF(score!$L87=20,"0",IF(score!$L87=40,"0",IF(score!$L87=60,"0",IF(score!$L87=80,"1",IF(score!L87=100,"0")))))))</f>
        <v>0</v>
      </c>
      <c r="AD87" t="str">
        <f>IF(score!$M87=".",".",IF(score!$M87=0,"1",IF(score!$M87=20,"0",IF(score!$M87=40,"0",IF(score!$M87=60,"0",IF(score!$M87=80,"0",IF(score!$M87=100,"0")))))))</f>
        <v>0</v>
      </c>
      <c r="AE87" t="str">
        <f>IF(score!$M87=".",".",IF(score!$M87=0,"0",IF(score!$M87=20,"1",IF(score!$M87=40,"0",IF(score!$M87=60,"0",IF(score!$M87=80,"0",IF(score!$M87=100,"0")))))))</f>
        <v>0</v>
      </c>
      <c r="AF87" t="str">
        <f>IF(score!$M87=".",".",IF(score!$M87=0,"0",IF(score!$M87=20,"0",IF(score!$M87=40,"1",IF(score!$M87=60,"0",IF(score!$M87=80,"0",IF(score!$M87=100,"0")))))))</f>
        <v>0</v>
      </c>
      <c r="AG87" t="str">
        <f>IF(score!$M87=".",".",IF(score!$M87=0,"0",IF(score!$M87=20,"0",IF(score!$M87=40,"0",IF(score!$M87=60,"1",IF(score!$M87=80,"0",IF(score!$M87=100,"0")))))))</f>
        <v>1</v>
      </c>
      <c r="AH87" t="str">
        <f>IF(score!$M87=".",".",IF(score!$M87=0,"0",IF(score!$M87=20,"0",IF(score!$M87=40,"0",IF(score!$M87=60,"0",IF(score!$M87=80,"1",IF(score!$M87=100,"0")))))))</f>
        <v>0</v>
      </c>
      <c r="AI87" t="str">
        <f>IF(score!$N87=".",".",IF(score!$N87=0,"1",IF(score!$N87=25,"0",IF(score!$N87=50,"0",IF(score!$N87=75,"0",IF(score!$N87=100,"0"))))))</f>
        <v>1</v>
      </c>
      <c r="AJ87" t="str">
        <f>IF(score!$N87=".",".",IF(score!$N87=0,"0",IF(score!$N87=25,"1",IF(score!$N87=50,"0",IF(score!$N87=75,"0",IF(score!$N87=100,"0"))))))</f>
        <v>0</v>
      </c>
      <c r="AK87" t="str">
        <f>IF(score!$N87=".",".",IF(score!$N87=0,"0",IF(score!$N87=25,"0",IF(score!$N87=50,"1",IF(score!$N87=75,"0",IF(score!$N87=100,"0"))))))</f>
        <v>0</v>
      </c>
      <c r="AL87" t="str">
        <f>IF(score!$N87=".",".",IF(score!$N87=0,"0",IF(score!$N87=25,"0",IF(score!$N87=50,"0",IF(score!$N87=75,"1",IF(score!$N87=100,"0"))))))</f>
        <v>0</v>
      </c>
      <c r="AN87">
        <f t="shared" si="70"/>
        <v>0</v>
      </c>
      <c r="AO87">
        <f t="shared" si="71"/>
        <v>0</v>
      </c>
      <c r="AP87">
        <f t="shared" si="72"/>
        <v>0</v>
      </c>
      <c r="AQ87">
        <f t="shared" si="73"/>
        <v>0</v>
      </c>
      <c r="AR87">
        <f t="shared" si="74"/>
        <v>-7.2321600000000004</v>
      </c>
      <c r="AS87">
        <f t="shared" si="75"/>
        <v>0</v>
      </c>
      <c r="AT87">
        <f t="shared" si="76"/>
        <v>-6.24397</v>
      </c>
      <c r="AU87">
        <f t="shared" si="77"/>
        <v>0</v>
      </c>
      <c r="AV87">
        <f t="shared" si="78"/>
        <v>-4.6161700000000003</v>
      </c>
      <c r="AW87">
        <f t="shared" si="79"/>
        <v>-5.5174700000000003</v>
      </c>
      <c r="AX87">
        <f t="shared" si="80"/>
        <v>3.04365</v>
      </c>
      <c r="AY87">
        <f t="shared" si="81"/>
        <v>2.32091</v>
      </c>
      <c r="AZ87">
        <f t="shared" si="82"/>
        <v>0</v>
      </c>
      <c r="BA87">
        <f t="shared" si="83"/>
        <v>0</v>
      </c>
      <c r="BB87">
        <f t="shared" si="84"/>
        <v>0</v>
      </c>
      <c r="BC87">
        <f t="shared" si="85"/>
        <v>0</v>
      </c>
      <c r="BD87">
        <f t="shared" si="86"/>
        <v>0</v>
      </c>
      <c r="BE87">
        <f t="shared" si="87"/>
        <v>0</v>
      </c>
      <c r="BF87">
        <f t="shared" si="88"/>
        <v>0</v>
      </c>
      <c r="BG87">
        <f t="shared" si="89"/>
        <v>0</v>
      </c>
      <c r="BH87">
        <f t="shared" si="90"/>
        <v>0</v>
      </c>
      <c r="BI87">
        <f t="shared" si="91"/>
        <v>0</v>
      </c>
      <c r="BJ87">
        <f t="shared" si="92"/>
        <v>0</v>
      </c>
      <c r="BK87">
        <f t="shared" si="93"/>
        <v>0</v>
      </c>
      <c r="BL87">
        <f t="shared" si="94"/>
        <v>-1.1438699999999999</v>
      </c>
      <c r="BM87">
        <f t="shared" si="95"/>
        <v>0</v>
      </c>
      <c r="BN87">
        <f t="shared" si="96"/>
        <v>0</v>
      </c>
      <c r="BO87">
        <f t="shared" si="97"/>
        <v>0</v>
      </c>
      <c r="BP87">
        <f t="shared" si="98"/>
        <v>0</v>
      </c>
      <c r="BQ87">
        <f t="shared" si="99"/>
        <v>1.28044</v>
      </c>
      <c r="BR87">
        <f t="shared" si="100"/>
        <v>0</v>
      </c>
      <c r="BS87">
        <f t="shared" si="101"/>
        <v>-0.33682000000000001</v>
      </c>
      <c r="BT87">
        <f t="shared" si="102"/>
        <v>0</v>
      </c>
      <c r="BU87">
        <f t="shared" si="103"/>
        <v>0</v>
      </c>
      <c r="BV87">
        <f t="shared" si="104"/>
        <v>0</v>
      </c>
      <c r="BX87">
        <f t="shared" si="105"/>
        <v>0</v>
      </c>
      <c r="BY87">
        <f t="shared" si="106"/>
        <v>0</v>
      </c>
      <c r="BZ87">
        <f t="shared" si="107"/>
        <v>0</v>
      </c>
      <c r="CA87">
        <f t="shared" si="108"/>
        <v>0</v>
      </c>
      <c r="CB87">
        <f t="shared" si="109"/>
        <v>3.9311500000000001</v>
      </c>
      <c r="CC87">
        <f t="shared" si="110"/>
        <v>0</v>
      </c>
      <c r="CD87">
        <f t="shared" si="111"/>
        <v>2.68282</v>
      </c>
      <c r="CE87">
        <f t="shared" si="112"/>
        <v>0</v>
      </c>
      <c r="CF87">
        <f t="shared" si="113"/>
        <v>1.4406000000000001</v>
      </c>
      <c r="CG87">
        <f t="shared" si="114"/>
        <v>1.6696800000000001</v>
      </c>
      <c r="CH87">
        <f t="shared" si="115"/>
        <v>-6.8267199999999999</v>
      </c>
      <c r="CI87">
        <f t="shared" si="116"/>
        <v>-5.6992099999999999</v>
      </c>
      <c r="CJ87">
        <f t="shared" si="117"/>
        <v>0</v>
      </c>
      <c r="CK87">
        <f t="shared" si="118"/>
        <v>0</v>
      </c>
      <c r="CL87">
        <f t="shared" si="119"/>
        <v>0</v>
      </c>
      <c r="CM87">
        <f t="shared" si="120"/>
        <v>0</v>
      </c>
      <c r="CN87">
        <f t="shared" si="121"/>
        <v>0</v>
      </c>
      <c r="CO87">
        <f t="shared" si="122"/>
        <v>0</v>
      </c>
      <c r="CP87">
        <f t="shared" si="123"/>
        <v>0</v>
      </c>
      <c r="CQ87">
        <f t="shared" si="124"/>
        <v>0</v>
      </c>
      <c r="CR87">
        <f t="shared" si="125"/>
        <v>0</v>
      </c>
      <c r="CS87">
        <f t="shared" si="126"/>
        <v>0</v>
      </c>
      <c r="CT87">
        <f t="shared" si="127"/>
        <v>0</v>
      </c>
      <c r="CU87">
        <f t="shared" si="128"/>
        <v>0</v>
      </c>
      <c r="CV87">
        <f t="shared" si="129"/>
        <v>-1.65178</v>
      </c>
      <c r="CW87">
        <f t="shared" si="130"/>
        <v>0</v>
      </c>
      <c r="CX87">
        <f t="shared" si="131"/>
        <v>0</v>
      </c>
      <c r="CY87">
        <f t="shared" si="132"/>
        <v>0</v>
      </c>
      <c r="CZ87">
        <f t="shared" si="133"/>
        <v>0</v>
      </c>
      <c r="DA87">
        <f t="shared" si="134"/>
        <v>-4.5905500000000004</v>
      </c>
      <c r="DB87">
        <f t="shared" si="135"/>
        <v>0</v>
      </c>
      <c r="DC87">
        <f t="shared" si="136"/>
        <v>-6.2972400000000004</v>
      </c>
      <c r="DD87">
        <f t="shared" si="137"/>
        <v>0</v>
      </c>
      <c r="DE87">
        <f t="shared" si="138"/>
        <v>0</v>
      </c>
      <c r="DF87">
        <f t="shared" si="139"/>
        <v>0</v>
      </c>
    </row>
    <row r="88" spans="1:110" x14ac:dyDescent="0.25">
      <c r="A88" s="4">
        <f>raw!$A88:$A88</f>
        <v>43403</v>
      </c>
      <c r="B88" s="6" t="str">
        <f>raw!$B88:$B88</f>
        <v>0002-0083</v>
      </c>
      <c r="D88" t="str">
        <f>IF(score!$C88=".",".",IF(score!$C88=0,"1",IF(score!$C88=25,"0",IF(score!$C88=50,"0",IF(score!$C88=75,"0",IF(score!$C88=100,"0"))))))</f>
        <v>0</v>
      </c>
      <c r="E88" t="str">
        <f>IF(score!$C88=".",".",IF(score!$C88=0,"0",IF(score!$C88=25,"1",IF(score!$C88=50,"0",IF(score!$C88=75,"0",IF(score!$C88=100,"0"))))))</f>
        <v>1</v>
      </c>
      <c r="F88" t="str">
        <f>IF(score!$C88=".",".",IF(score!$C88=0,"0",IF(score!$C88=25,"0",IF(score!$C88=50,"1",IF(score!$C88=75,"0",IF(score!$C88=100,"0"))))))</f>
        <v>0</v>
      </c>
      <c r="G88" t="str">
        <f>IF(score!$C88=".",".",IF(score!$C88=0,"0",IF(score!$C88=25,"0",IF(score!$C88=50,"0",IF(score!$C88=75,"1",IF(score!$C88=100,"0"))))))</f>
        <v>0</v>
      </c>
      <c r="H88" t="str">
        <f>IF(score!$D88=".",".",IF(score!$D88=0,"1",IF(score!$D88=50,"0",IF(score!$D88=100,"0"))))</f>
        <v>1</v>
      </c>
      <c r="I88" t="str">
        <f>IF(score!$D88=".",".",IF(score!$D88=0,"0",IF(score!$D88=50,"1",IF(score!$D88=100,"0"))))</f>
        <v>0</v>
      </c>
      <c r="J88" t="str">
        <f>IF(score!$E88=".",".",IF(score!$E88=0,"1",IF(score!$E88=50,"0",IF(score!$E88=100,"0"))))</f>
        <v>1</v>
      </c>
      <c r="K88" t="str">
        <f>IF(score!$E88=".",".",IF(score!$E88=0,"0",IF(score!$E88=50,"1",IF(score!$E88=100,"0"))))</f>
        <v>0</v>
      </c>
      <c r="L88" t="str">
        <f>IF(score!$F88=".",".",IF(score!$F88=0,"1",IF(score!$F88=100,"0")))</f>
        <v>1</v>
      </c>
      <c r="M88" t="str">
        <f>IF(score!$G88=".",".",IF(score!$G88=0,"1",IF(score!$G88=100,"0")))</f>
        <v>1</v>
      </c>
      <c r="N88" t="str">
        <f>IF(score!$H88=".",".",IF(score!$H88=0,"1",IF(score!$H88=100,"0")))</f>
        <v>1</v>
      </c>
      <c r="O88" t="str">
        <f>IF(score!$I88=".",".",IF(score!$I88=0,"1",IF(score!$I88=50,"0",IF(score!$I88=100,"0"))))</f>
        <v>1</v>
      </c>
      <c r="P88" t="str">
        <f>IF(score!$J88=".",".",IF(score!$J88=0,"1",IF(score!$J88=25,"0",IF(score!$J88=50,"0",IF(score!$J88=75,"0",IF(score!$J88=100,"0"))))))</f>
        <v>0</v>
      </c>
      <c r="Q88" t="str">
        <f>IF(score!$J88=".",".",IF(score!$J88=0,"0",IF(score!$J88=25,"1",IF(score!$J88=50,"0",IF(score!$J88=75,"0",IF(score!$J88=100,"0"))))))</f>
        <v>1</v>
      </c>
      <c r="R88" t="str">
        <f>IF(score!$J88=".",".",IF(score!$J88=0,"0",IF(score!$J88=25,"0",IF(score!$J88=50,"1",IF(score!$J88=75,"0",IF(score!$J88=100,"0"))))))</f>
        <v>0</v>
      </c>
      <c r="S88" t="str">
        <f>IF(score!$J88=".",".",IF(score!$J88=0,"0",IF(score!$J88=25,"0",IF(score!$J88=50,"0",IF(score!$J88=75,"1",IF(score!$J88=100,"0"))))))</f>
        <v>0</v>
      </c>
      <c r="T88" t="str">
        <f>IF(score!$K88=".",".",IF(score!$K88=0,"1",IF(score!$K88=20,"0",IF(score!$K88=40,"0",IF(score!$K88=60,"0",IF(score!$K88=80,"0",IF(score!$K88=100,"0")))))))</f>
        <v>0</v>
      </c>
      <c r="U88" t="str">
        <f>IF(score!$K88=".",".",IF(score!$K88=0,"0",IF(score!$K88=20,"1",IF(score!$K88=40,"0",IF(score!$K88=60,"0",IF(score!$K88=80,"0",IF(score!$K88=100,"0")))))))</f>
        <v>1</v>
      </c>
      <c r="V88" t="str">
        <f>IF(score!$K88=".",".",IF(score!$K88=0,"0",IF(score!$K88=20,"0",IF(score!$K88=40,"1",IF(score!$K88=60,"0",IF(score!$K88=80,"0",IF(score!$K88=100,"0")))))))</f>
        <v>0</v>
      </c>
      <c r="W88" t="str">
        <f>IF(score!$K88=".",".",IF(score!$K88=0,"0",IF(score!$K88=20,"0",IF(score!$K88=40,"0",IF(score!$K88=60,"1",IF(score!$K88=80,"0",IF(score!$K88=100,"0")))))))</f>
        <v>0</v>
      </c>
      <c r="X88" t="str">
        <f>IF(score!$K88=".",".",IF(score!$K88=0,"0",IF(score!$K88=20,"0",IF(score!$K88=40,"0",IF(score!$K88=60,"0",IF(score!$K88=80,"1",IF(score!$K88=100,"0")))))))</f>
        <v>0</v>
      </c>
      <c r="Y88" t="str">
        <f>IF(score!$L88=".",".",IF(score!$L88=0,"1",IF(score!$L88=20,"0",IF(score!$L88=40,"0",IF(score!$L88=60,"0",IF(score!$L88=80,"0",IF(score!$L88=100,"0")))))))</f>
        <v>0</v>
      </c>
      <c r="Z88" t="str">
        <f>IF(score!$L88=".",".",IF(score!$L88=0,"0",IF(score!$L88=20,"1",IF(score!$L88=40,"0",IF(score!$L88=60,"0",IF(score!$L88=80,"0",IF(score!$L88=100,"0")))))))</f>
        <v>0</v>
      </c>
      <c r="AA88" t="str">
        <f>IF(score!$L88=".",".",IF(score!$L88=0,"0",IF(score!$L88=20,"0",IF(score!$L88=40,"1",IF(score!$L88=60,"0",IF(score!$L88=80,"0",IF(score!$L88=100,"0")))))))</f>
        <v>1</v>
      </c>
      <c r="AB88" t="str">
        <f>IF(score!$L88=".",".",IF(score!$L88=0,"0",IF(score!$L88=20,"0",IF(score!$L88=40,"0",IF(score!$L88=60,"1",IF(score!$L88=80,"0",IF(score!$L88=100,"0")))))))</f>
        <v>0</v>
      </c>
      <c r="AC88" t="str">
        <f>IF(score!$L88=".",".",IF(score!$L88=0,"0",IF(score!$L88=20,"0",IF(score!$L88=40,"0",IF(score!$L88=60,"0",IF(score!$L88=80,"1",IF(score!L88=100,"0")))))))</f>
        <v>0</v>
      </c>
      <c r="AD88" t="str">
        <f>IF(score!$M88=".",".",IF(score!$M88=0,"1",IF(score!$M88=20,"0",IF(score!$M88=40,"0",IF(score!$M88=60,"0",IF(score!$M88=80,"0",IF(score!$M88=100,"0")))))))</f>
        <v>0</v>
      </c>
      <c r="AE88" t="str">
        <f>IF(score!$M88=".",".",IF(score!$M88=0,"0",IF(score!$M88=20,"1",IF(score!$M88=40,"0",IF(score!$M88=60,"0",IF(score!$M88=80,"0",IF(score!$M88=100,"0")))))))</f>
        <v>0</v>
      </c>
      <c r="AF88" t="str">
        <f>IF(score!$M88=".",".",IF(score!$M88=0,"0",IF(score!$M88=20,"0",IF(score!$M88=40,"1",IF(score!$M88=60,"0",IF(score!$M88=80,"0",IF(score!$M88=100,"0")))))))</f>
        <v>0</v>
      </c>
      <c r="AG88" t="str">
        <f>IF(score!$M88=".",".",IF(score!$M88=0,"0",IF(score!$M88=20,"0",IF(score!$M88=40,"0",IF(score!$M88=60,"1",IF(score!$M88=80,"0",IF(score!$M88=100,"0")))))))</f>
        <v>1</v>
      </c>
      <c r="AH88" t="str">
        <f>IF(score!$M88=".",".",IF(score!$M88=0,"0",IF(score!$M88=20,"0",IF(score!$M88=40,"0",IF(score!$M88=60,"0",IF(score!$M88=80,"1",IF(score!$M88=100,"0")))))))</f>
        <v>0</v>
      </c>
      <c r="AI88" t="str">
        <f>IF(score!$N88=".",".",IF(score!$N88=0,"1",IF(score!$N88=25,"0",IF(score!$N88=50,"0",IF(score!$N88=75,"0",IF(score!$N88=100,"0"))))))</f>
        <v>1</v>
      </c>
      <c r="AJ88" t="str">
        <f>IF(score!$N88=".",".",IF(score!$N88=0,"0",IF(score!$N88=25,"1",IF(score!$N88=50,"0",IF(score!$N88=75,"0",IF(score!$N88=100,"0"))))))</f>
        <v>0</v>
      </c>
      <c r="AK88" t="str">
        <f>IF(score!$N88=".",".",IF(score!$N88=0,"0",IF(score!$N88=25,"0",IF(score!$N88=50,"1",IF(score!$N88=75,"0",IF(score!$N88=100,"0"))))))</f>
        <v>0</v>
      </c>
      <c r="AL88" t="str">
        <f>IF(score!$N88=".",".",IF(score!$N88=0,"0",IF(score!$N88=25,"0",IF(score!$N88=50,"0",IF(score!$N88=75,"1",IF(score!$N88=100,"0"))))))</f>
        <v>0</v>
      </c>
      <c r="AN88">
        <f t="shared" si="70"/>
        <v>0</v>
      </c>
      <c r="AO88">
        <f t="shared" si="71"/>
        <v>-5.5646100000000001</v>
      </c>
      <c r="AP88">
        <f t="shared" si="72"/>
        <v>0</v>
      </c>
      <c r="AQ88">
        <f t="shared" si="73"/>
        <v>0</v>
      </c>
      <c r="AR88">
        <f t="shared" si="74"/>
        <v>-7.2321600000000004</v>
      </c>
      <c r="AS88">
        <f t="shared" si="75"/>
        <v>0</v>
      </c>
      <c r="AT88">
        <f t="shared" si="76"/>
        <v>-6.24397</v>
      </c>
      <c r="AU88">
        <f t="shared" si="77"/>
        <v>0</v>
      </c>
      <c r="AV88">
        <f t="shared" si="78"/>
        <v>-4.6161700000000003</v>
      </c>
      <c r="AW88">
        <f t="shared" si="79"/>
        <v>-5.5174700000000003</v>
      </c>
      <c r="AX88">
        <f t="shared" si="80"/>
        <v>3.04365</v>
      </c>
      <c r="AY88">
        <f t="shared" si="81"/>
        <v>2.32091</v>
      </c>
      <c r="AZ88">
        <f t="shared" si="82"/>
        <v>0</v>
      </c>
      <c r="BA88">
        <f t="shared" si="83"/>
        <v>-8.38063</v>
      </c>
      <c r="BB88">
        <f t="shared" si="84"/>
        <v>0</v>
      </c>
      <c r="BC88">
        <f t="shared" si="85"/>
        <v>0</v>
      </c>
      <c r="BD88">
        <f t="shared" si="86"/>
        <v>0</v>
      </c>
      <c r="BE88">
        <f t="shared" si="87"/>
        <v>2.9042599999999998</v>
      </c>
      <c r="BF88">
        <f t="shared" si="88"/>
        <v>0</v>
      </c>
      <c r="BG88">
        <f t="shared" si="89"/>
        <v>0</v>
      </c>
      <c r="BH88">
        <f t="shared" si="90"/>
        <v>0</v>
      </c>
      <c r="BI88">
        <f t="shared" si="91"/>
        <v>0</v>
      </c>
      <c r="BJ88">
        <f t="shared" si="92"/>
        <v>0</v>
      </c>
      <c r="BK88">
        <f t="shared" si="93"/>
        <v>-1.6185</v>
      </c>
      <c r="BL88">
        <f t="shared" si="94"/>
        <v>0</v>
      </c>
      <c r="BM88">
        <f t="shared" si="95"/>
        <v>0</v>
      </c>
      <c r="BN88">
        <f t="shared" si="96"/>
        <v>0</v>
      </c>
      <c r="BO88">
        <f t="shared" si="97"/>
        <v>0</v>
      </c>
      <c r="BP88">
        <f t="shared" si="98"/>
        <v>0</v>
      </c>
      <c r="BQ88">
        <f t="shared" si="99"/>
        <v>1.28044</v>
      </c>
      <c r="BR88">
        <f t="shared" si="100"/>
        <v>0</v>
      </c>
      <c r="BS88">
        <f t="shared" si="101"/>
        <v>-0.33682000000000001</v>
      </c>
      <c r="BT88">
        <f t="shared" si="102"/>
        <v>0</v>
      </c>
      <c r="BU88">
        <f t="shared" si="103"/>
        <v>0</v>
      </c>
      <c r="BV88">
        <f t="shared" si="104"/>
        <v>0</v>
      </c>
      <c r="BX88">
        <f t="shared" si="105"/>
        <v>0</v>
      </c>
      <c r="BY88">
        <f t="shared" si="106"/>
        <v>-0.16891</v>
      </c>
      <c r="BZ88">
        <f t="shared" si="107"/>
        <v>0</v>
      </c>
      <c r="CA88">
        <f t="shared" si="108"/>
        <v>0</v>
      </c>
      <c r="CB88">
        <f t="shared" si="109"/>
        <v>3.9311500000000001</v>
      </c>
      <c r="CC88">
        <f t="shared" si="110"/>
        <v>0</v>
      </c>
      <c r="CD88">
        <f t="shared" si="111"/>
        <v>2.68282</v>
      </c>
      <c r="CE88">
        <f t="shared" si="112"/>
        <v>0</v>
      </c>
      <c r="CF88">
        <f t="shared" si="113"/>
        <v>1.4406000000000001</v>
      </c>
      <c r="CG88">
        <f t="shared" si="114"/>
        <v>1.6696800000000001</v>
      </c>
      <c r="CH88">
        <f t="shared" si="115"/>
        <v>-6.8267199999999999</v>
      </c>
      <c r="CI88">
        <f t="shared" si="116"/>
        <v>-5.6992099999999999</v>
      </c>
      <c r="CJ88">
        <f t="shared" si="117"/>
        <v>0</v>
      </c>
      <c r="CK88">
        <f t="shared" si="118"/>
        <v>1.76691</v>
      </c>
      <c r="CL88">
        <f t="shared" si="119"/>
        <v>0</v>
      </c>
      <c r="CM88">
        <f t="shared" si="120"/>
        <v>0</v>
      </c>
      <c r="CN88">
        <f t="shared" si="121"/>
        <v>0</v>
      </c>
      <c r="CO88">
        <f t="shared" si="122"/>
        <v>-7.9271700000000003</v>
      </c>
      <c r="CP88">
        <f t="shared" si="123"/>
        <v>0</v>
      </c>
      <c r="CQ88">
        <f t="shared" si="124"/>
        <v>0</v>
      </c>
      <c r="CR88">
        <f t="shared" si="125"/>
        <v>0</v>
      </c>
      <c r="CS88">
        <f t="shared" si="126"/>
        <v>0</v>
      </c>
      <c r="CT88">
        <f t="shared" si="127"/>
        <v>0</v>
      </c>
      <c r="CU88">
        <f t="shared" si="128"/>
        <v>-3.2980499999999999</v>
      </c>
      <c r="CV88">
        <f t="shared" si="129"/>
        <v>0</v>
      </c>
      <c r="CW88">
        <f t="shared" si="130"/>
        <v>0</v>
      </c>
      <c r="CX88">
        <f t="shared" si="131"/>
        <v>0</v>
      </c>
      <c r="CY88">
        <f t="shared" si="132"/>
        <v>0</v>
      </c>
      <c r="CZ88">
        <f t="shared" si="133"/>
        <v>0</v>
      </c>
      <c r="DA88">
        <f t="shared" si="134"/>
        <v>-4.5905500000000004</v>
      </c>
      <c r="DB88">
        <f t="shared" si="135"/>
        <v>0</v>
      </c>
      <c r="DC88">
        <f t="shared" si="136"/>
        <v>-6.2972400000000004</v>
      </c>
      <c r="DD88">
        <f t="shared" si="137"/>
        <v>0</v>
      </c>
      <c r="DE88">
        <f t="shared" si="138"/>
        <v>0</v>
      </c>
      <c r="DF88">
        <f t="shared" si="139"/>
        <v>0</v>
      </c>
    </row>
    <row r="89" spans="1:110" x14ac:dyDescent="0.25">
      <c r="A89" s="4">
        <f>raw!$A89:$A89</f>
        <v>43405</v>
      </c>
      <c r="B89" s="6" t="str">
        <f>raw!$B89:$B89</f>
        <v>0002-0084</v>
      </c>
      <c r="D89" t="str">
        <f>IF(score!$C89=".",".",IF(score!$C89=0,"1",IF(score!$C89=25,"0",IF(score!$C89=50,"0",IF(score!$C89=75,"0",IF(score!$C89=100,"0"))))))</f>
        <v>0</v>
      </c>
      <c r="E89" t="str">
        <f>IF(score!$C89=".",".",IF(score!$C89=0,"0",IF(score!$C89=25,"1",IF(score!$C89=50,"0",IF(score!$C89=75,"0",IF(score!$C89=100,"0"))))))</f>
        <v>0</v>
      </c>
      <c r="F89" t="str">
        <f>IF(score!$C89=".",".",IF(score!$C89=0,"0",IF(score!$C89=25,"0",IF(score!$C89=50,"1",IF(score!$C89=75,"0",IF(score!$C89=100,"0"))))))</f>
        <v>1</v>
      </c>
      <c r="G89" t="str">
        <f>IF(score!$C89=".",".",IF(score!$C89=0,"0",IF(score!$C89=25,"0",IF(score!$C89=50,"0",IF(score!$C89=75,"1",IF(score!$C89=100,"0"))))))</f>
        <v>0</v>
      </c>
      <c r="H89" t="str">
        <f>IF(score!$D89=".",".",IF(score!$D89=0,"1",IF(score!$D89=50,"0",IF(score!$D89=100,"0"))))</f>
        <v>0</v>
      </c>
      <c r="I89" t="str">
        <f>IF(score!$D89=".",".",IF(score!$D89=0,"0",IF(score!$D89=50,"1",IF(score!$D89=100,"0"))))</f>
        <v>1</v>
      </c>
      <c r="J89" t="str">
        <f>IF(score!$E89=".",".",IF(score!$E89=0,"1",IF(score!$E89=50,"0",IF(score!$E89=100,"0"))))</f>
        <v>0</v>
      </c>
      <c r="K89" t="str">
        <f>IF(score!$E89=".",".",IF(score!$E89=0,"0",IF(score!$E89=50,"1",IF(score!$E89=100,"0"))))</f>
        <v>1</v>
      </c>
      <c r="L89" t="str">
        <f>IF(score!$F89=".",".",IF(score!$F89=0,"1",IF(score!$F89=100,"0")))</f>
        <v>1</v>
      </c>
      <c r="M89" t="str">
        <f>IF(score!$G89=".",".",IF(score!$G89=0,"1",IF(score!$G89=100,"0")))</f>
        <v>0</v>
      </c>
      <c r="N89" t="str">
        <f>IF(score!$H89=".",".",IF(score!$H89=0,"1",IF(score!$H89=100,"0")))</f>
        <v>1</v>
      </c>
      <c r="O89" t="str">
        <f>IF(score!$I89=".",".",IF(score!$I89=0,"1",IF(score!$I89=50,"0",IF(score!$I89=100,"0"))))</f>
        <v>1</v>
      </c>
      <c r="P89" t="str">
        <f>IF(score!$J89=".",".",IF(score!$J89=0,"1",IF(score!$J89=25,"0",IF(score!$J89=50,"0",IF(score!$J89=75,"0",IF(score!$J89=100,"0"))))))</f>
        <v>0</v>
      </c>
      <c r="Q89" t="str">
        <f>IF(score!$J89=".",".",IF(score!$J89=0,"0",IF(score!$J89=25,"1",IF(score!$J89=50,"0",IF(score!$J89=75,"0",IF(score!$J89=100,"0"))))))</f>
        <v>0</v>
      </c>
      <c r="R89" t="str">
        <f>IF(score!$J89=".",".",IF(score!$J89=0,"0",IF(score!$J89=25,"0",IF(score!$J89=50,"1",IF(score!$J89=75,"0",IF(score!$J89=100,"0"))))))</f>
        <v>0</v>
      </c>
      <c r="S89" t="str">
        <f>IF(score!$J89=".",".",IF(score!$J89=0,"0",IF(score!$J89=25,"0",IF(score!$J89=50,"0",IF(score!$J89=75,"1",IF(score!$J89=100,"0"))))))</f>
        <v>0</v>
      </c>
      <c r="T89" t="str">
        <f>IF(score!$K89=".",".",IF(score!$K89=0,"1",IF(score!$K89=20,"0",IF(score!$K89=40,"0",IF(score!$K89=60,"0",IF(score!$K89=80,"0",IF(score!$K89=100,"0")))))))</f>
        <v>0</v>
      </c>
      <c r="U89" t="str">
        <f>IF(score!$K89=".",".",IF(score!$K89=0,"0",IF(score!$K89=20,"1",IF(score!$K89=40,"0",IF(score!$K89=60,"0",IF(score!$K89=80,"0",IF(score!$K89=100,"0")))))))</f>
        <v>0</v>
      </c>
      <c r="V89" t="str">
        <f>IF(score!$K89=".",".",IF(score!$K89=0,"0",IF(score!$K89=20,"0",IF(score!$K89=40,"1",IF(score!$K89=60,"0",IF(score!$K89=80,"0",IF(score!$K89=100,"0")))))))</f>
        <v>0</v>
      </c>
      <c r="W89" t="str">
        <f>IF(score!$K89=".",".",IF(score!$K89=0,"0",IF(score!$K89=20,"0",IF(score!$K89=40,"0",IF(score!$K89=60,"1",IF(score!$K89=80,"0",IF(score!$K89=100,"0")))))))</f>
        <v>0</v>
      </c>
      <c r="X89" t="str">
        <f>IF(score!$K89=".",".",IF(score!$K89=0,"0",IF(score!$K89=20,"0",IF(score!$K89=40,"0",IF(score!$K89=60,"0",IF(score!$K89=80,"1",IF(score!$K89=100,"0")))))))</f>
        <v>0</v>
      </c>
      <c r="Y89" t="str">
        <f>IF(score!$L89=".",".",IF(score!$L89=0,"1",IF(score!$L89=20,"0",IF(score!$L89=40,"0",IF(score!$L89=60,"0",IF(score!$L89=80,"0",IF(score!$L89=100,"0")))))))</f>
        <v>0</v>
      </c>
      <c r="Z89" t="str">
        <f>IF(score!$L89=".",".",IF(score!$L89=0,"0",IF(score!$L89=20,"1",IF(score!$L89=40,"0",IF(score!$L89=60,"0",IF(score!$L89=80,"0",IF(score!$L89=100,"0")))))))</f>
        <v>0</v>
      </c>
      <c r="AA89" t="str">
        <f>IF(score!$L89=".",".",IF(score!$L89=0,"0",IF(score!$L89=20,"0",IF(score!$L89=40,"1",IF(score!$L89=60,"0",IF(score!$L89=80,"0",IF(score!$L89=100,"0")))))))</f>
        <v>0</v>
      </c>
      <c r="AB89" t="str">
        <f>IF(score!$L89=".",".",IF(score!$L89=0,"0",IF(score!$L89=20,"0",IF(score!$L89=40,"0",IF(score!$L89=60,"1",IF(score!$L89=80,"0",IF(score!$L89=100,"0")))))))</f>
        <v>0</v>
      </c>
      <c r="AC89" t="str">
        <f>IF(score!$L89=".",".",IF(score!$L89=0,"0",IF(score!$L89=20,"0",IF(score!$L89=40,"0",IF(score!$L89=60,"0",IF(score!$L89=80,"1",IF(score!L89=100,"0")))))))</f>
        <v>0</v>
      </c>
      <c r="AD89" t="str">
        <f>IF(score!$M89=".",".",IF(score!$M89=0,"1",IF(score!$M89=20,"0",IF(score!$M89=40,"0",IF(score!$M89=60,"0",IF(score!$M89=80,"0",IF(score!$M89=100,"0")))))))</f>
        <v>0</v>
      </c>
      <c r="AE89" t="str">
        <f>IF(score!$M89=".",".",IF(score!$M89=0,"0",IF(score!$M89=20,"1",IF(score!$M89=40,"0",IF(score!$M89=60,"0",IF(score!$M89=80,"0",IF(score!$M89=100,"0")))))))</f>
        <v>0</v>
      </c>
      <c r="AF89" t="str">
        <f>IF(score!$M89=".",".",IF(score!$M89=0,"0",IF(score!$M89=20,"0",IF(score!$M89=40,"1",IF(score!$M89=60,"0",IF(score!$M89=80,"0",IF(score!$M89=100,"0")))))))</f>
        <v>0</v>
      </c>
      <c r="AG89" t="str">
        <f>IF(score!$M89=".",".",IF(score!$M89=0,"0",IF(score!$M89=20,"0",IF(score!$M89=40,"0",IF(score!$M89=60,"1",IF(score!$M89=80,"0",IF(score!$M89=100,"0")))))))</f>
        <v>0</v>
      </c>
      <c r="AH89" t="str">
        <f>IF(score!$M89=".",".",IF(score!$M89=0,"0",IF(score!$M89=20,"0",IF(score!$M89=40,"0",IF(score!$M89=60,"0",IF(score!$M89=80,"1",IF(score!$M89=100,"0")))))))</f>
        <v>0</v>
      </c>
      <c r="AI89" t="str">
        <f>IF(score!$N89=".",".",IF(score!$N89=0,"1",IF(score!$N89=25,"0",IF(score!$N89=50,"0",IF(score!$N89=75,"0",IF(score!$N89=100,"0"))))))</f>
        <v>0</v>
      </c>
      <c r="AJ89" t="str">
        <f>IF(score!$N89=".",".",IF(score!$N89=0,"0",IF(score!$N89=25,"1",IF(score!$N89=50,"0",IF(score!$N89=75,"0",IF(score!$N89=100,"0"))))))</f>
        <v>0</v>
      </c>
      <c r="AK89" t="str">
        <f>IF(score!$N89=".",".",IF(score!$N89=0,"0",IF(score!$N89=25,"0",IF(score!$N89=50,"1",IF(score!$N89=75,"0",IF(score!$N89=100,"0"))))))</f>
        <v>0</v>
      </c>
      <c r="AL89" t="str">
        <f>IF(score!$N89=".",".",IF(score!$N89=0,"0",IF(score!$N89=25,"0",IF(score!$N89=50,"0",IF(score!$N89=75,"1",IF(score!$N89=100,"0"))))))</f>
        <v>1</v>
      </c>
      <c r="AN89">
        <f t="shared" si="70"/>
        <v>0</v>
      </c>
      <c r="AO89">
        <f t="shared" si="71"/>
        <v>0</v>
      </c>
      <c r="AP89">
        <f t="shared" si="72"/>
        <v>-3.0239600000000002</v>
      </c>
      <c r="AQ89">
        <f t="shared" si="73"/>
        <v>0</v>
      </c>
      <c r="AR89">
        <f t="shared" si="74"/>
        <v>0</v>
      </c>
      <c r="AS89">
        <f t="shared" si="75"/>
        <v>-3.4555500000000001</v>
      </c>
      <c r="AT89">
        <f t="shared" si="76"/>
        <v>0</v>
      </c>
      <c r="AU89">
        <f t="shared" si="77"/>
        <v>-2.7355700000000001</v>
      </c>
      <c r="AV89">
        <f t="shared" si="78"/>
        <v>-4.6161700000000003</v>
      </c>
      <c r="AW89">
        <f t="shared" si="79"/>
        <v>0</v>
      </c>
      <c r="AX89">
        <f t="shared" si="80"/>
        <v>3.04365</v>
      </c>
      <c r="AY89">
        <f t="shared" si="81"/>
        <v>2.32091</v>
      </c>
      <c r="AZ89">
        <f t="shared" si="82"/>
        <v>0</v>
      </c>
      <c r="BA89">
        <f t="shared" si="83"/>
        <v>0</v>
      </c>
      <c r="BB89">
        <f t="shared" si="84"/>
        <v>0</v>
      </c>
      <c r="BC89">
        <f t="shared" si="85"/>
        <v>0</v>
      </c>
      <c r="BD89">
        <f t="shared" si="86"/>
        <v>0</v>
      </c>
      <c r="BE89">
        <f t="shared" si="87"/>
        <v>0</v>
      </c>
      <c r="BF89">
        <f t="shared" si="88"/>
        <v>0</v>
      </c>
      <c r="BG89">
        <f t="shared" si="89"/>
        <v>0</v>
      </c>
      <c r="BH89">
        <f t="shared" si="90"/>
        <v>0</v>
      </c>
      <c r="BI89">
        <f t="shared" si="91"/>
        <v>0</v>
      </c>
      <c r="BJ89">
        <f t="shared" si="92"/>
        <v>0</v>
      </c>
      <c r="BK89">
        <f t="shared" si="93"/>
        <v>0</v>
      </c>
      <c r="BL89">
        <f t="shared" si="94"/>
        <v>0</v>
      </c>
      <c r="BM89">
        <f t="shared" si="95"/>
        <v>0</v>
      </c>
      <c r="BN89">
        <f t="shared" si="96"/>
        <v>0</v>
      </c>
      <c r="BO89">
        <f t="shared" si="97"/>
        <v>0</v>
      </c>
      <c r="BP89">
        <f t="shared" si="98"/>
        <v>0</v>
      </c>
      <c r="BQ89">
        <f t="shared" si="99"/>
        <v>0</v>
      </c>
      <c r="BR89">
        <f t="shared" si="100"/>
        <v>0</v>
      </c>
      <c r="BS89">
        <f t="shared" si="101"/>
        <v>0</v>
      </c>
      <c r="BT89">
        <f t="shared" si="102"/>
        <v>0</v>
      </c>
      <c r="BU89">
        <f t="shared" si="103"/>
        <v>0</v>
      </c>
      <c r="BV89">
        <f t="shared" si="104"/>
        <v>0.11038000000000001</v>
      </c>
      <c r="BX89">
        <f t="shared" si="105"/>
        <v>0</v>
      </c>
      <c r="BY89">
        <f t="shared" si="106"/>
        <v>0</v>
      </c>
      <c r="BZ89">
        <f t="shared" si="107"/>
        <v>3.4819999999999997E-2</v>
      </c>
      <c r="CA89">
        <f t="shared" si="108"/>
        <v>0</v>
      </c>
      <c r="CB89">
        <f t="shared" si="109"/>
        <v>0</v>
      </c>
      <c r="CC89">
        <f t="shared" si="110"/>
        <v>1.8684000000000001</v>
      </c>
      <c r="CD89">
        <f t="shared" si="111"/>
        <v>0</v>
      </c>
      <c r="CE89">
        <f t="shared" si="112"/>
        <v>1.43103</v>
      </c>
      <c r="CF89">
        <f t="shared" si="113"/>
        <v>1.4406000000000001</v>
      </c>
      <c r="CG89">
        <f t="shared" si="114"/>
        <v>0</v>
      </c>
      <c r="CH89">
        <f t="shared" si="115"/>
        <v>-6.8267199999999999</v>
      </c>
      <c r="CI89">
        <f t="shared" si="116"/>
        <v>-5.6992099999999999</v>
      </c>
      <c r="CJ89">
        <f t="shared" si="117"/>
        <v>0</v>
      </c>
      <c r="CK89">
        <f t="shared" si="118"/>
        <v>0</v>
      </c>
      <c r="CL89">
        <f t="shared" si="119"/>
        <v>0</v>
      </c>
      <c r="CM89">
        <f t="shared" si="120"/>
        <v>0</v>
      </c>
      <c r="CN89">
        <f t="shared" si="121"/>
        <v>0</v>
      </c>
      <c r="CO89">
        <f t="shared" si="122"/>
        <v>0</v>
      </c>
      <c r="CP89">
        <f t="shared" si="123"/>
        <v>0</v>
      </c>
      <c r="CQ89">
        <f t="shared" si="124"/>
        <v>0</v>
      </c>
      <c r="CR89">
        <f t="shared" si="125"/>
        <v>0</v>
      </c>
      <c r="CS89">
        <f t="shared" si="126"/>
        <v>0</v>
      </c>
      <c r="CT89">
        <f t="shared" si="127"/>
        <v>0</v>
      </c>
      <c r="CU89">
        <f t="shared" si="128"/>
        <v>0</v>
      </c>
      <c r="CV89">
        <f t="shared" si="129"/>
        <v>0</v>
      </c>
      <c r="CW89">
        <f t="shared" si="130"/>
        <v>0</v>
      </c>
      <c r="CX89">
        <f t="shared" si="131"/>
        <v>0</v>
      </c>
      <c r="CY89">
        <f t="shared" si="132"/>
        <v>0</v>
      </c>
      <c r="CZ89">
        <f t="shared" si="133"/>
        <v>0</v>
      </c>
      <c r="DA89">
        <f t="shared" si="134"/>
        <v>0</v>
      </c>
      <c r="DB89">
        <f t="shared" si="135"/>
        <v>0</v>
      </c>
      <c r="DC89">
        <f t="shared" si="136"/>
        <v>0</v>
      </c>
      <c r="DD89">
        <f t="shared" si="137"/>
        <v>0</v>
      </c>
      <c r="DE89">
        <f t="shared" si="138"/>
        <v>0</v>
      </c>
      <c r="DF89">
        <f t="shared" si="139"/>
        <v>-3.13896</v>
      </c>
    </row>
    <row r="90" spans="1:110" x14ac:dyDescent="0.25">
      <c r="A90" s="4">
        <f>raw!$A90:$A90</f>
        <v>43403</v>
      </c>
      <c r="B90" s="6" t="str">
        <f>raw!$B90:$B90</f>
        <v>0002-0085</v>
      </c>
      <c r="D90" t="str">
        <f>IF(score!$C90=".",".",IF(score!$C90=0,"1",IF(score!$C90=25,"0",IF(score!$C90=50,"0",IF(score!$C90=75,"0",IF(score!$C90=100,"0"))))))</f>
        <v>0</v>
      </c>
      <c r="E90" t="str">
        <f>IF(score!$C90=".",".",IF(score!$C90=0,"0",IF(score!$C90=25,"1",IF(score!$C90=50,"0",IF(score!$C90=75,"0",IF(score!$C90=100,"0"))))))</f>
        <v>0</v>
      </c>
      <c r="F90" t="str">
        <f>IF(score!$C90=".",".",IF(score!$C90=0,"0",IF(score!$C90=25,"0",IF(score!$C90=50,"1",IF(score!$C90=75,"0",IF(score!$C90=100,"0"))))))</f>
        <v>0</v>
      </c>
      <c r="G90" t="str">
        <f>IF(score!$C90=".",".",IF(score!$C90=0,"0",IF(score!$C90=25,"0",IF(score!$C90=50,"0",IF(score!$C90=75,"1",IF(score!$C90=100,"0"))))))</f>
        <v>0</v>
      </c>
      <c r="H90" t="str">
        <f>IF(score!$D90=".",".",IF(score!$D90=0,"1",IF(score!$D90=50,"0",IF(score!$D90=100,"0"))))</f>
        <v>0</v>
      </c>
      <c r="I90" t="str">
        <f>IF(score!$D90=".",".",IF(score!$D90=0,"0",IF(score!$D90=50,"1",IF(score!$D90=100,"0"))))</f>
        <v>1</v>
      </c>
      <c r="J90" t="str">
        <f>IF(score!$E90=".",".",IF(score!$E90=0,"1",IF(score!$E90=50,"0",IF(score!$E90=100,"0"))))</f>
        <v>0</v>
      </c>
      <c r="K90" t="str">
        <f>IF(score!$E90=".",".",IF(score!$E90=0,"0",IF(score!$E90=50,"1",IF(score!$E90=100,"0"))))</f>
        <v>1</v>
      </c>
      <c r="L90" t="str">
        <f>IF(score!$F90=".",".",IF(score!$F90=0,"1",IF(score!$F90=100,"0")))</f>
        <v>0</v>
      </c>
      <c r="M90" t="str">
        <f>IF(score!$G90=".",".",IF(score!$G90=0,"1",IF(score!$G90=100,"0")))</f>
        <v>1</v>
      </c>
      <c r="N90" t="str">
        <f>IF(score!$H90=".",".",IF(score!$H90=0,"1",IF(score!$H90=100,"0")))</f>
        <v>0</v>
      </c>
      <c r="O90" t="str">
        <f>IF(score!$I90=".",".",IF(score!$I90=0,"1",IF(score!$I90=50,"0",IF(score!$I90=100,"0"))))</f>
        <v>0</v>
      </c>
      <c r="P90" t="str">
        <f>IF(score!$J90=".",".",IF(score!$J90=0,"1",IF(score!$J90=25,"0",IF(score!$J90=50,"0",IF(score!$J90=75,"0",IF(score!$J90=100,"0"))))))</f>
        <v>0</v>
      </c>
      <c r="Q90" t="str">
        <f>IF(score!$J90=".",".",IF(score!$J90=0,"0",IF(score!$J90=25,"1",IF(score!$J90=50,"0",IF(score!$J90=75,"0",IF(score!$J90=100,"0"))))))</f>
        <v>0</v>
      </c>
      <c r="R90" t="str">
        <f>IF(score!$J90=".",".",IF(score!$J90=0,"0",IF(score!$J90=25,"0",IF(score!$J90=50,"1",IF(score!$J90=75,"0",IF(score!$J90=100,"0"))))))</f>
        <v>0</v>
      </c>
      <c r="S90" t="str">
        <f>IF(score!$J90=".",".",IF(score!$J90=0,"0",IF(score!$J90=25,"0",IF(score!$J90=50,"0",IF(score!$J90=75,"1",IF(score!$J90=100,"0"))))))</f>
        <v>0</v>
      </c>
      <c r="T90" t="str">
        <f>IF(score!$K90=".",".",IF(score!$K90=0,"1",IF(score!$K90=20,"0",IF(score!$K90=40,"0",IF(score!$K90=60,"0",IF(score!$K90=80,"0",IF(score!$K90=100,"0")))))))</f>
        <v>0</v>
      </c>
      <c r="U90" t="str">
        <f>IF(score!$K90=".",".",IF(score!$K90=0,"0",IF(score!$K90=20,"1",IF(score!$K90=40,"0",IF(score!$K90=60,"0",IF(score!$K90=80,"0",IF(score!$K90=100,"0")))))))</f>
        <v>0</v>
      </c>
      <c r="V90" t="str">
        <f>IF(score!$K90=".",".",IF(score!$K90=0,"0",IF(score!$K90=20,"0",IF(score!$K90=40,"1",IF(score!$K90=60,"0",IF(score!$K90=80,"0",IF(score!$K90=100,"0")))))))</f>
        <v>0</v>
      </c>
      <c r="W90" t="str">
        <f>IF(score!$K90=".",".",IF(score!$K90=0,"0",IF(score!$K90=20,"0",IF(score!$K90=40,"0",IF(score!$K90=60,"1",IF(score!$K90=80,"0",IF(score!$K90=100,"0")))))))</f>
        <v>0</v>
      </c>
      <c r="X90" t="str">
        <f>IF(score!$K90=".",".",IF(score!$K90=0,"0",IF(score!$K90=20,"0",IF(score!$K90=40,"0",IF(score!$K90=60,"0",IF(score!$K90=80,"1",IF(score!$K90=100,"0")))))))</f>
        <v>0</v>
      </c>
      <c r="Y90" t="str">
        <f>IF(score!$L90=".",".",IF(score!$L90=0,"1",IF(score!$L90=20,"0",IF(score!$L90=40,"0",IF(score!$L90=60,"0",IF(score!$L90=80,"0",IF(score!$L90=100,"0")))))))</f>
        <v>0</v>
      </c>
      <c r="Z90" t="str">
        <f>IF(score!$L90=".",".",IF(score!$L90=0,"0",IF(score!$L90=20,"1",IF(score!$L90=40,"0",IF(score!$L90=60,"0",IF(score!$L90=80,"0",IF(score!$L90=100,"0")))))))</f>
        <v>0</v>
      </c>
      <c r="AA90" t="str">
        <f>IF(score!$L90=".",".",IF(score!$L90=0,"0",IF(score!$L90=20,"0",IF(score!$L90=40,"1",IF(score!$L90=60,"0",IF(score!$L90=80,"0",IF(score!$L90=100,"0")))))))</f>
        <v>1</v>
      </c>
      <c r="AB90" t="str">
        <f>IF(score!$L90=".",".",IF(score!$L90=0,"0",IF(score!$L90=20,"0",IF(score!$L90=40,"0",IF(score!$L90=60,"1",IF(score!$L90=80,"0",IF(score!$L90=100,"0")))))))</f>
        <v>0</v>
      </c>
      <c r="AC90" t="str">
        <f>IF(score!$L90=".",".",IF(score!$L90=0,"0",IF(score!$L90=20,"0",IF(score!$L90=40,"0",IF(score!$L90=60,"0",IF(score!$L90=80,"1",IF(score!L90=100,"0")))))))</f>
        <v>0</v>
      </c>
      <c r="AD90" t="str">
        <f>IF(score!$M90=".",".",IF(score!$M90=0,"1",IF(score!$M90=20,"0",IF(score!$M90=40,"0",IF(score!$M90=60,"0",IF(score!$M90=80,"0",IF(score!$M90=100,"0")))))))</f>
        <v>0</v>
      </c>
      <c r="AE90" t="str">
        <f>IF(score!$M90=".",".",IF(score!$M90=0,"0",IF(score!$M90=20,"1",IF(score!$M90=40,"0",IF(score!$M90=60,"0",IF(score!$M90=80,"0",IF(score!$M90=100,"0")))))))</f>
        <v>0</v>
      </c>
      <c r="AF90" t="str">
        <f>IF(score!$M90=".",".",IF(score!$M90=0,"0",IF(score!$M90=20,"0",IF(score!$M90=40,"1",IF(score!$M90=60,"0",IF(score!$M90=80,"0",IF(score!$M90=100,"0")))))))</f>
        <v>0</v>
      </c>
      <c r="AG90" t="str">
        <f>IF(score!$M90=".",".",IF(score!$M90=0,"0",IF(score!$M90=20,"0",IF(score!$M90=40,"0",IF(score!$M90=60,"1",IF(score!$M90=80,"0",IF(score!$M90=100,"0")))))))</f>
        <v>1</v>
      </c>
      <c r="AH90" t="str">
        <f>IF(score!$M90=".",".",IF(score!$M90=0,"0",IF(score!$M90=20,"0",IF(score!$M90=40,"0",IF(score!$M90=60,"0",IF(score!$M90=80,"1",IF(score!$M90=100,"0")))))))</f>
        <v>0</v>
      </c>
      <c r="AI90" t="str">
        <f>IF(score!$N90=".",".",IF(score!$N90=0,"1",IF(score!$N90=25,"0",IF(score!$N90=50,"0",IF(score!$N90=75,"0",IF(score!$N90=100,"0"))))))</f>
        <v>1</v>
      </c>
      <c r="AJ90" t="str">
        <f>IF(score!$N90=".",".",IF(score!$N90=0,"0",IF(score!$N90=25,"1",IF(score!$N90=50,"0",IF(score!$N90=75,"0",IF(score!$N90=100,"0"))))))</f>
        <v>0</v>
      </c>
      <c r="AK90" t="str">
        <f>IF(score!$N90=".",".",IF(score!$N90=0,"0",IF(score!$N90=25,"0",IF(score!$N90=50,"1",IF(score!$N90=75,"0",IF(score!$N90=100,"0"))))))</f>
        <v>0</v>
      </c>
      <c r="AL90" t="str">
        <f>IF(score!$N90=".",".",IF(score!$N90=0,"0",IF(score!$N90=25,"0",IF(score!$N90=50,"0",IF(score!$N90=75,"1",IF(score!$N90=100,"0"))))))</f>
        <v>0</v>
      </c>
      <c r="AN90">
        <f t="shared" si="70"/>
        <v>0</v>
      </c>
      <c r="AO90">
        <f t="shared" si="71"/>
        <v>0</v>
      </c>
      <c r="AP90">
        <f t="shared" si="72"/>
        <v>0</v>
      </c>
      <c r="AQ90">
        <f t="shared" si="73"/>
        <v>0</v>
      </c>
      <c r="AR90">
        <f t="shared" si="74"/>
        <v>0</v>
      </c>
      <c r="AS90">
        <f t="shared" si="75"/>
        <v>-3.4555500000000001</v>
      </c>
      <c r="AT90">
        <f t="shared" si="76"/>
        <v>0</v>
      </c>
      <c r="AU90">
        <f t="shared" si="77"/>
        <v>-2.7355700000000001</v>
      </c>
      <c r="AV90">
        <f t="shared" si="78"/>
        <v>0</v>
      </c>
      <c r="AW90">
        <f t="shared" si="79"/>
        <v>-5.5174700000000003</v>
      </c>
      <c r="AX90">
        <f t="shared" si="80"/>
        <v>0</v>
      </c>
      <c r="AY90">
        <f t="shared" si="81"/>
        <v>0</v>
      </c>
      <c r="AZ90">
        <f t="shared" si="82"/>
        <v>0</v>
      </c>
      <c r="BA90">
        <f t="shared" si="83"/>
        <v>0</v>
      </c>
      <c r="BB90">
        <f t="shared" si="84"/>
        <v>0</v>
      </c>
      <c r="BC90">
        <f t="shared" si="85"/>
        <v>0</v>
      </c>
      <c r="BD90">
        <f t="shared" si="86"/>
        <v>0</v>
      </c>
      <c r="BE90">
        <f t="shared" si="87"/>
        <v>0</v>
      </c>
      <c r="BF90">
        <f t="shared" si="88"/>
        <v>0</v>
      </c>
      <c r="BG90">
        <f t="shared" si="89"/>
        <v>0</v>
      </c>
      <c r="BH90">
        <f t="shared" si="90"/>
        <v>0</v>
      </c>
      <c r="BI90">
        <f t="shared" si="91"/>
        <v>0</v>
      </c>
      <c r="BJ90">
        <f t="shared" si="92"/>
        <v>0</v>
      </c>
      <c r="BK90">
        <f t="shared" si="93"/>
        <v>-1.6185</v>
      </c>
      <c r="BL90">
        <f t="shared" si="94"/>
        <v>0</v>
      </c>
      <c r="BM90">
        <f t="shared" si="95"/>
        <v>0</v>
      </c>
      <c r="BN90">
        <f t="shared" si="96"/>
        <v>0</v>
      </c>
      <c r="BO90">
        <f t="shared" si="97"/>
        <v>0</v>
      </c>
      <c r="BP90">
        <f t="shared" si="98"/>
        <v>0</v>
      </c>
      <c r="BQ90">
        <f t="shared" si="99"/>
        <v>1.28044</v>
      </c>
      <c r="BR90">
        <f t="shared" si="100"/>
        <v>0</v>
      </c>
      <c r="BS90">
        <f t="shared" si="101"/>
        <v>-0.33682000000000001</v>
      </c>
      <c r="BT90">
        <f t="shared" si="102"/>
        <v>0</v>
      </c>
      <c r="BU90">
        <f t="shared" si="103"/>
        <v>0</v>
      </c>
      <c r="BV90">
        <f t="shared" si="104"/>
        <v>0</v>
      </c>
      <c r="BX90">
        <f t="shared" si="105"/>
        <v>0</v>
      </c>
      <c r="BY90">
        <f t="shared" si="106"/>
        <v>0</v>
      </c>
      <c r="BZ90">
        <f t="shared" si="107"/>
        <v>0</v>
      </c>
      <c r="CA90">
        <f t="shared" si="108"/>
        <v>0</v>
      </c>
      <c r="CB90">
        <f t="shared" si="109"/>
        <v>0</v>
      </c>
      <c r="CC90">
        <f t="shared" si="110"/>
        <v>1.8684000000000001</v>
      </c>
      <c r="CD90">
        <f t="shared" si="111"/>
        <v>0</v>
      </c>
      <c r="CE90">
        <f t="shared" si="112"/>
        <v>1.43103</v>
      </c>
      <c r="CF90">
        <f t="shared" si="113"/>
        <v>0</v>
      </c>
      <c r="CG90">
        <f t="shared" si="114"/>
        <v>1.6696800000000001</v>
      </c>
      <c r="CH90">
        <f t="shared" si="115"/>
        <v>0</v>
      </c>
      <c r="CI90">
        <f t="shared" si="116"/>
        <v>0</v>
      </c>
      <c r="CJ90">
        <f t="shared" si="117"/>
        <v>0</v>
      </c>
      <c r="CK90">
        <f t="shared" si="118"/>
        <v>0</v>
      </c>
      <c r="CL90">
        <f t="shared" si="119"/>
        <v>0</v>
      </c>
      <c r="CM90">
        <f t="shared" si="120"/>
        <v>0</v>
      </c>
      <c r="CN90">
        <f t="shared" si="121"/>
        <v>0</v>
      </c>
      <c r="CO90">
        <f t="shared" si="122"/>
        <v>0</v>
      </c>
      <c r="CP90">
        <f t="shared" si="123"/>
        <v>0</v>
      </c>
      <c r="CQ90">
        <f t="shared" si="124"/>
        <v>0</v>
      </c>
      <c r="CR90">
        <f t="shared" si="125"/>
        <v>0</v>
      </c>
      <c r="CS90">
        <f t="shared" si="126"/>
        <v>0</v>
      </c>
      <c r="CT90">
        <f t="shared" si="127"/>
        <v>0</v>
      </c>
      <c r="CU90">
        <f t="shared" si="128"/>
        <v>-3.2980499999999999</v>
      </c>
      <c r="CV90">
        <f t="shared" si="129"/>
        <v>0</v>
      </c>
      <c r="CW90">
        <f t="shared" si="130"/>
        <v>0</v>
      </c>
      <c r="CX90">
        <f t="shared" si="131"/>
        <v>0</v>
      </c>
      <c r="CY90">
        <f t="shared" si="132"/>
        <v>0</v>
      </c>
      <c r="CZ90">
        <f t="shared" si="133"/>
        <v>0</v>
      </c>
      <c r="DA90">
        <f t="shared" si="134"/>
        <v>-4.5905500000000004</v>
      </c>
      <c r="DB90">
        <f t="shared" si="135"/>
        <v>0</v>
      </c>
      <c r="DC90">
        <f t="shared" si="136"/>
        <v>-6.2972400000000004</v>
      </c>
      <c r="DD90">
        <f t="shared" si="137"/>
        <v>0</v>
      </c>
      <c r="DE90">
        <f t="shared" si="138"/>
        <v>0</v>
      </c>
      <c r="DF90">
        <f t="shared" si="139"/>
        <v>0</v>
      </c>
    </row>
    <row r="91" spans="1:110" x14ac:dyDescent="0.25">
      <c r="A91" s="4">
        <f>raw!$A91:$A91</f>
        <v>43403</v>
      </c>
      <c r="B91" s="6" t="str">
        <f>raw!$B91:$B91</f>
        <v>0002-0086</v>
      </c>
      <c r="D91" t="str">
        <f>IF(score!$C91=".",".",IF(score!$C91=0,"1",IF(score!$C91=25,"0",IF(score!$C91=50,"0",IF(score!$C91=75,"0",IF(score!$C91=100,"0"))))))</f>
        <v>0</v>
      </c>
      <c r="E91" t="str">
        <f>IF(score!$C91=".",".",IF(score!$C91=0,"0",IF(score!$C91=25,"1",IF(score!$C91=50,"0",IF(score!$C91=75,"0",IF(score!$C91=100,"0"))))))</f>
        <v>0</v>
      </c>
      <c r="F91" t="str">
        <f>IF(score!$C91=".",".",IF(score!$C91=0,"0",IF(score!$C91=25,"0",IF(score!$C91=50,"1",IF(score!$C91=75,"0",IF(score!$C91=100,"0"))))))</f>
        <v>1</v>
      </c>
      <c r="G91" t="str">
        <f>IF(score!$C91=".",".",IF(score!$C91=0,"0",IF(score!$C91=25,"0",IF(score!$C91=50,"0",IF(score!$C91=75,"1",IF(score!$C91=100,"0"))))))</f>
        <v>0</v>
      </c>
      <c r="H91" t="str">
        <f>IF(score!$D91=".",".",IF(score!$D91=0,"1",IF(score!$D91=50,"0",IF(score!$D91=100,"0"))))</f>
        <v>0</v>
      </c>
      <c r="I91" t="str">
        <f>IF(score!$D91=".",".",IF(score!$D91=0,"0",IF(score!$D91=50,"1",IF(score!$D91=100,"0"))))</f>
        <v>1</v>
      </c>
      <c r="J91" t="str">
        <f>IF(score!$E91=".",".",IF(score!$E91=0,"1",IF(score!$E91=50,"0",IF(score!$E91=100,"0"))))</f>
        <v>0</v>
      </c>
      <c r="K91" t="str">
        <f>IF(score!$E91=".",".",IF(score!$E91=0,"0",IF(score!$E91=50,"1",IF(score!$E91=100,"0"))))</f>
        <v>1</v>
      </c>
      <c r="L91" t="str">
        <f>IF(score!$F91=".",".",IF(score!$F91=0,"1",IF(score!$F91=100,"0")))</f>
        <v>0</v>
      </c>
      <c r="M91" t="str">
        <f>IF(score!$G91=".",".",IF(score!$G91=0,"1",IF(score!$G91=100,"0")))</f>
        <v>0</v>
      </c>
      <c r="N91" t="str">
        <f>IF(score!$H91=".",".",IF(score!$H91=0,"1",IF(score!$H91=100,"0")))</f>
        <v>0</v>
      </c>
      <c r="O91" t="str">
        <f>IF(score!$I91=".",".",IF(score!$I91=0,"1",IF(score!$I91=50,"0",IF(score!$I91=100,"0"))))</f>
        <v>0</v>
      </c>
      <c r="P91" t="str">
        <f>IF(score!$J91=".",".",IF(score!$J91=0,"1",IF(score!$J91=25,"0",IF(score!$J91=50,"0",IF(score!$J91=75,"0",IF(score!$J91=100,"0"))))))</f>
        <v>0</v>
      </c>
      <c r="Q91" t="str">
        <f>IF(score!$J91=".",".",IF(score!$J91=0,"0",IF(score!$J91=25,"1",IF(score!$J91=50,"0",IF(score!$J91=75,"0",IF(score!$J91=100,"0"))))))</f>
        <v>0</v>
      </c>
      <c r="R91" t="str">
        <f>IF(score!$J91=".",".",IF(score!$J91=0,"0",IF(score!$J91=25,"0",IF(score!$J91=50,"1",IF(score!$J91=75,"0",IF(score!$J91=100,"0"))))))</f>
        <v>0</v>
      </c>
      <c r="S91" t="str">
        <f>IF(score!$J91=".",".",IF(score!$J91=0,"0",IF(score!$J91=25,"0",IF(score!$J91=50,"0",IF(score!$J91=75,"1",IF(score!$J91=100,"0"))))))</f>
        <v>1</v>
      </c>
      <c r="T91" t="str">
        <f>IF(score!$K91=".",".",IF(score!$K91=0,"1",IF(score!$K91=20,"0",IF(score!$K91=40,"0",IF(score!$K91=60,"0",IF(score!$K91=80,"0",IF(score!$K91=100,"0")))))))</f>
        <v>0</v>
      </c>
      <c r="U91" t="str">
        <f>IF(score!$K91=".",".",IF(score!$K91=0,"0",IF(score!$K91=20,"1",IF(score!$K91=40,"0",IF(score!$K91=60,"0",IF(score!$K91=80,"0",IF(score!$K91=100,"0")))))))</f>
        <v>0</v>
      </c>
      <c r="V91" t="str">
        <f>IF(score!$K91=".",".",IF(score!$K91=0,"0",IF(score!$K91=20,"0",IF(score!$K91=40,"1",IF(score!$K91=60,"0",IF(score!$K91=80,"0",IF(score!$K91=100,"0")))))))</f>
        <v>0</v>
      </c>
      <c r="W91" t="str">
        <f>IF(score!$K91=".",".",IF(score!$K91=0,"0",IF(score!$K91=20,"0",IF(score!$K91=40,"0",IF(score!$K91=60,"1",IF(score!$K91=80,"0",IF(score!$K91=100,"0")))))))</f>
        <v>1</v>
      </c>
      <c r="X91" t="str">
        <f>IF(score!$K91=".",".",IF(score!$K91=0,"0",IF(score!$K91=20,"0",IF(score!$K91=40,"0",IF(score!$K91=60,"0",IF(score!$K91=80,"1",IF(score!$K91=100,"0")))))))</f>
        <v>0</v>
      </c>
      <c r="Y91" t="str">
        <f>IF(score!$L91=".",".",IF(score!$L91=0,"1",IF(score!$L91=20,"0",IF(score!$L91=40,"0",IF(score!$L91=60,"0",IF(score!$L91=80,"0",IF(score!$L91=100,"0")))))))</f>
        <v>0</v>
      </c>
      <c r="Z91" t="str">
        <f>IF(score!$L91=".",".",IF(score!$L91=0,"0",IF(score!$L91=20,"1",IF(score!$L91=40,"0",IF(score!$L91=60,"0",IF(score!$L91=80,"0",IF(score!$L91=100,"0")))))))</f>
        <v>0</v>
      </c>
      <c r="AA91" t="str">
        <f>IF(score!$L91=".",".",IF(score!$L91=0,"0",IF(score!$L91=20,"0",IF(score!$L91=40,"1",IF(score!$L91=60,"0",IF(score!$L91=80,"0",IF(score!$L91=100,"0")))))))</f>
        <v>1</v>
      </c>
      <c r="AB91" t="str">
        <f>IF(score!$L91=".",".",IF(score!$L91=0,"0",IF(score!$L91=20,"0",IF(score!$L91=40,"0",IF(score!$L91=60,"1",IF(score!$L91=80,"0",IF(score!$L91=100,"0")))))))</f>
        <v>0</v>
      </c>
      <c r="AC91" t="str">
        <f>IF(score!$L91=".",".",IF(score!$L91=0,"0",IF(score!$L91=20,"0",IF(score!$L91=40,"0",IF(score!$L91=60,"0",IF(score!$L91=80,"1",IF(score!L91=100,"0")))))))</f>
        <v>0</v>
      </c>
      <c r="AD91" t="str">
        <f>IF(score!$M91=".",".",IF(score!$M91=0,"1",IF(score!$M91=20,"0",IF(score!$M91=40,"0",IF(score!$M91=60,"0",IF(score!$M91=80,"0",IF(score!$M91=100,"0")))))))</f>
        <v>0</v>
      </c>
      <c r="AE91" t="str">
        <f>IF(score!$M91=".",".",IF(score!$M91=0,"0",IF(score!$M91=20,"1",IF(score!$M91=40,"0",IF(score!$M91=60,"0",IF(score!$M91=80,"0",IF(score!$M91=100,"0")))))))</f>
        <v>0</v>
      </c>
      <c r="AF91" t="str">
        <f>IF(score!$M91=".",".",IF(score!$M91=0,"0",IF(score!$M91=20,"0",IF(score!$M91=40,"1",IF(score!$M91=60,"0",IF(score!$M91=80,"0",IF(score!$M91=100,"0")))))))</f>
        <v>0</v>
      </c>
      <c r="AG91" t="str">
        <f>IF(score!$M91=".",".",IF(score!$M91=0,"0",IF(score!$M91=20,"0",IF(score!$M91=40,"0",IF(score!$M91=60,"1",IF(score!$M91=80,"0",IF(score!$M91=100,"0")))))))</f>
        <v>1</v>
      </c>
      <c r="AH91" t="str">
        <f>IF(score!$M91=".",".",IF(score!$M91=0,"0",IF(score!$M91=20,"0",IF(score!$M91=40,"0",IF(score!$M91=60,"0",IF(score!$M91=80,"1",IF(score!$M91=100,"0")))))))</f>
        <v>0</v>
      </c>
      <c r="AI91" t="str">
        <f>IF(score!$N91=".",".",IF(score!$N91=0,"1",IF(score!$N91=25,"0",IF(score!$N91=50,"0",IF(score!$N91=75,"0",IF(score!$N91=100,"0"))))))</f>
        <v>0</v>
      </c>
      <c r="AJ91" t="str">
        <f>IF(score!$N91=".",".",IF(score!$N91=0,"0",IF(score!$N91=25,"1",IF(score!$N91=50,"0",IF(score!$N91=75,"0",IF(score!$N91=100,"0"))))))</f>
        <v>0</v>
      </c>
      <c r="AK91" t="str">
        <f>IF(score!$N91=".",".",IF(score!$N91=0,"0",IF(score!$N91=25,"0",IF(score!$N91=50,"1",IF(score!$N91=75,"0",IF(score!$N91=100,"0"))))))</f>
        <v>1</v>
      </c>
      <c r="AL91" t="str">
        <f>IF(score!$N91=".",".",IF(score!$N91=0,"0",IF(score!$N91=25,"0",IF(score!$N91=50,"0",IF(score!$N91=75,"1",IF(score!$N91=100,"0"))))))</f>
        <v>0</v>
      </c>
      <c r="AN91">
        <f t="shared" si="70"/>
        <v>0</v>
      </c>
      <c r="AO91">
        <f t="shared" si="71"/>
        <v>0</v>
      </c>
      <c r="AP91">
        <f t="shared" si="72"/>
        <v>-3.0239600000000002</v>
      </c>
      <c r="AQ91">
        <f t="shared" si="73"/>
        <v>0</v>
      </c>
      <c r="AR91">
        <f t="shared" si="74"/>
        <v>0</v>
      </c>
      <c r="AS91">
        <f t="shared" si="75"/>
        <v>-3.4555500000000001</v>
      </c>
      <c r="AT91">
        <f t="shared" si="76"/>
        <v>0</v>
      </c>
      <c r="AU91">
        <f t="shared" si="77"/>
        <v>-2.7355700000000001</v>
      </c>
      <c r="AV91">
        <f t="shared" si="78"/>
        <v>0</v>
      </c>
      <c r="AW91">
        <f t="shared" si="79"/>
        <v>0</v>
      </c>
      <c r="AX91">
        <f t="shared" si="80"/>
        <v>0</v>
      </c>
      <c r="AY91">
        <f t="shared" si="81"/>
        <v>0</v>
      </c>
      <c r="AZ91">
        <f t="shared" si="82"/>
        <v>0</v>
      </c>
      <c r="BA91">
        <f t="shared" si="83"/>
        <v>0</v>
      </c>
      <c r="BB91">
        <f t="shared" si="84"/>
        <v>0</v>
      </c>
      <c r="BC91">
        <f t="shared" si="85"/>
        <v>-3.8012999999999999</v>
      </c>
      <c r="BD91">
        <f t="shared" si="86"/>
        <v>0</v>
      </c>
      <c r="BE91">
        <f t="shared" si="87"/>
        <v>0</v>
      </c>
      <c r="BF91">
        <f t="shared" si="88"/>
        <v>0</v>
      </c>
      <c r="BG91">
        <f t="shared" si="89"/>
        <v>1.3668899999999999</v>
      </c>
      <c r="BH91">
        <f t="shared" si="90"/>
        <v>0</v>
      </c>
      <c r="BI91">
        <f t="shared" si="91"/>
        <v>0</v>
      </c>
      <c r="BJ91">
        <f t="shared" si="92"/>
        <v>0</v>
      </c>
      <c r="BK91">
        <f t="shared" si="93"/>
        <v>-1.6185</v>
      </c>
      <c r="BL91">
        <f t="shared" si="94"/>
        <v>0</v>
      </c>
      <c r="BM91">
        <f t="shared" si="95"/>
        <v>0</v>
      </c>
      <c r="BN91">
        <f t="shared" si="96"/>
        <v>0</v>
      </c>
      <c r="BO91">
        <f t="shared" si="97"/>
        <v>0</v>
      </c>
      <c r="BP91">
        <f t="shared" si="98"/>
        <v>0</v>
      </c>
      <c r="BQ91">
        <f t="shared" si="99"/>
        <v>1.28044</v>
      </c>
      <c r="BR91">
        <f t="shared" si="100"/>
        <v>0</v>
      </c>
      <c r="BS91">
        <f t="shared" si="101"/>
        <v>0</v>
      </c>
      <c r="BT91">
        <f t="shared" si="102"/>
        <v>0</v>
      </c>
      <c r="BU91">
        <f t="shared" si="103"/>
        <v>-0.18043000000000001</v>
      </c>
      <c r="BV91">
        <f t="shared" si="104"/>
        <v>0</v>
      </c>
      <c r="BX91">
        <f t="shared" si="105"/>
        <v>0</v>
      </c>
      <c r="BY91">
        <f t="shared" si="106"/>
        <v>0</v>
      </c>
      <c r="BZ91">
        <f t="shared" si="107"/>
        <v>3.4819999999999997E-2</v>
      </c>
      <c r="CA91">
        <f t="shared" si="108"/>
        <v>0</v>
      </c>
      <c r="CB91">
        <f t="shared" si="109"/>
        <v>0</v>
      </c>
      <c r="CC91">
        <f t="shared" si="110"/>
        <v>1.8684000000000001</v>
      </c>
      <c r="CD91">
        <f t="shared" si="111"/>
        <v>0</v>
      </c>
      <c r="CE91">
        <f t="shared" si="112"/>
        <v>1.43103</v>
      </c>
      <c r="CF91">
        <f t="shared" si="113"/>
        <v>0</v>
      </c>
      <c r="CG91">
        <f t="shared" si="114"/>
        <v>0</v>
      </c>
      <c r="CH91">
        <f t="shared" si="115"/>
        <v>0</v>
      </c>
      <c r="CI91">
        <f t="shared" si="116"/>
        <v>0</v>
      </c>
      <c r="CJ91">
        <f t="shared" si="117"/>
        <v>0</v>
      </c>
      <c r="CK91">
        <f t="shared" si="118"/>
        <v>0</v>
      </c>
      <c r="CL91">
        <f t="shared" si="119"/>
        <v>0</v>
      </c>
      <c r="CM91">
        <f t="shared" si="120"/>
        <v>0.90383999999999998</v>
      </c>
      <c r="CN91">
        <f t="shared" si="121"/>
        <v>0</v>
      </c>
      <c r="CO91">
        <f t="shared" si="122"/>
        <v>0</v>
      </c>
      <c r="CP91">
        <f t="shared" si="123"/>
        <v>0</v>
      </c>
      <c r="CQ91">
        <f t="shared" si="124"/>
        <v>-4.09842</v>
      </c>
      <c r="CR91">
        <f t="shared" si="125"/>
        <v>0</v>
      </c>
      <c r="CS91">
        <f t="shared" si="126"/>
        <v>0</v>
      </c>
      <c r="CT91">
        <f t="shared" si="127"/>
        <v>0</v>
      </c>
      <c r="CU91">
        <f t="shared" si="128"/>
        <v>-3.2980499999999999</v>
      </c>
      <c r="CV91">
        <f t="shared" si="129"/>
        <v>0</v>
      </c>
      <c r="CW91">
        <f t="shared" si="130"/>
        <v>0</v>
      </c>
      <c r="CX91">
        <f t="shared" si="131"/>
        <v>0</v>
      </c>
      <c r="CY91">
        <f t="shared" si="132"/>
        <v>0</v>
      </c>
      <c r="CZ91">
        <f t="shared" si="133"/>
        <v>0</v>
      </c>
      <c r="DA91">
        <f t="shared" si="134"/>
        <v>-4.5905500000000004</v>
      </c>
      <c r="DB91">
        <f t="shared" si="135"/>
        <v>0</v>
      </c>
      <c r="DC91">
        <f t="shared" si="136"/>
        <v>0</v>
      </c>
      <c r="DD91">
        <f t="shared" si="137"/>
        <v>0</v>
      </c>
      <c r="DE91">
        <f t="shared" si="138"/>
        <v>-5.63286</v>
      </c>
      <c r="DF91">
        <f t="shared" si="139"/>
        <v>0</v>
      </c>
    </row>
    <row r="92" spans="1:110" x14ac:dyDescent="0.25">
      <c r="A92" s="4">
        <f>raw!$A92:$A92</f>
        <v>43403</v>
      </c>
      <c r="B92" s="6" t="str">
        <f>raw!$B92:$B92</f>
        <v>0002-0088</v>
      </c>
      <c r="D92" t="str">
        <f>IF(score!$C92=".",".",IF(score!$C92=0,"1",IF(score!$C92=25,"0",IF(score!$C92=50,"0",IF(score!$C92=75,"0",IF(score!$C92=100,"0"))))))</f>
        <v>0</v>
      </c>
      <c r="E92" t="str">
        <f>IF(score!$C92=".",".",IF(score!$C92=0,"0",IF(score!$C92=25,"1",IF(score!$C92=50,"0",IF(score!$C92=75,"0",IF(score!$C92=100,"0"))))))</f>
        <v>0</v>
      </c>
      <c r="F92" t="str">
        <f>IF(score!$C92=".",".",IF(score!$C92=0,"0",IF(score!$C92=25,"0",IF(score!$C92=50,"1",IF(score!$C92=75,"0",IF(score!$C92=100,"0"))))))</f>
        <v>0</v>
      </c>
      <c r="G92" t="str">
        <f>IF(score!$C92=".",".",IF(score!$C92=0,"0",IF(score!$C92=25,"0",IF(score!$C92=50,"0",IF(score!$C92=75,"1",IF(score!$C92=100,"0"))))))</f>
        <v>1</v>
      </c>
      <c r="H92" t="str">
        <f>IF(score!$D92=".",".",IF(score!$D92=0,"1",IF(score!$D92=50,"0",IF(score!$D92=100,"0"))))</f>
        <v>0</v>
      </c>
      <c r="I92" t="str">
        <f>IF(score!$D92=".",".",IF(score!$D92=0,"0",IF(score!$D92=50,"1",IF(score!$D92=100,"0"))))</f>
        <v>0</v>
      </c>
      <c r="J92" t="str">
        <f>IF(score!$E92=".",".",IF(score!$E92=0,"1",IF(score!$E92=50,"0",IF(score!$E92=100,"0"))))</f>
        <v>0</v>
      </c>
      <c r="K92" t="str">
        <f>IF(score!$E92=".",".",IF(score!$E92=0,"0",IF(score!$E92=50,"1",IF(score!$E92=100,"0"))))</f>
        <v>0</v>
      </c>
      <c r="L92" t="str">
        <f>IF(score!$F92=".",".",IF(score!$F92=0,"1",IF(score!$F92=100,"0")))</f>
        <v>0</v>
      </c>
      <c r="M92" t="str">
        <f>IF(score!$G92=".",".",IF(score!$G92=0,"1",IF(score!$G92=100,"0")))</f>
        <v>0</v>
      </c>
      <c r="N92" t="str">
        <f>IF(score!$H92=".",".",IF(score!$H92=0,"1",IF(score!$H92=100,"0")))</f>
        <v>0</v>
      </c>
      <c r="O92" t="str">
        <f>IF(score!$I92=".",".",IF(score!$I92=0,"1",IF(score!$I92=50,"0",IF(score!$I92=100,"0"))))</f>
        <v>1</v>
      </c>
      <c r="P92" t="str">
        <f>IF(score!$J92=".",".",IF(score!$J92=0,"1",IF(score!$J92=25,"0",IF(score!$J92=50,"0",IF(score!$J92=75,"0",IF(score!$J92=100,"0"))))))</f>
        <v>0</v>
      </c>
      <c r="Q92" t="str">
        <f>IF(score!$J92=".",".",IF(score!$J92=0,"0",IF(score!$J92=25,"1",IF(score!$J92=50,"0",IF(score!$J92=75,"0",IF(score!$J92=100,"0"))))))</f>
        <v>0</v>
      </c>
      <c r="R92" t="str">
        <f>IF(score!$J92=".",".",IF(score!$J92=0,"0",IF(score!$J92=25,"0",IF(score!$J92=50,"1",IF(score!$J92=75,"0",IF(score!$J92=100,"0"))))))</f>
        <v>0</v>
      </c>
      <c r="S92" t="str">
        <f>IF(score!$J92=".",".",IF(score!$J92=0,"0",IF(score!$J92=25,"0",IF(score!$J92=50,"0",IF(score!$J92=75,"1",IF(score!$J92=100,"0"))))))</f>
        <v>0</v>
      </c>
      <c r="T92" t="str">
        <f>IF(score!$K92=".",".",IF(score!$K92=0,"1",IF(score!$K92=20,"0",IF(score!$K92=40,"0",IF(score!$K92=60,"0",IF(score!$K92=80,"0",IF(score!$K92=100,"0")))))))</f>
        <v>0</v>
      </c>
      <c r="U92" t="str">
        <f>IF(score!$K92=".",".",IF(score!$K92=0,"0",IF(score!$K92=20,"1",IF(score!$K92=40,"0",IF(score!$K92=60,"0",IF(score!$K92=80,"0",IF(score!$K92=100,"0")))))))</f>
        <v>0</v>
      </c>
      <c r="V92" t="str">
        <f>IF(score!$K92=".",".",IF(score!$K92=0,"0",IF(score!$K92=20,"0",IF(score!$K92=40,"1",IF(score!$K92=60,"0",IF(score!$K92=80,"0",IF(score!$K92=100,"0")))))))</f>
        <v>0</v>
      </c>
      <c r="W92" t="str">
        <f>IF(score!$K92=".",".",IF(score!$K92=0,"0",IF(score!$K92=20,"0",IF(score!$K92=40,"0",IF(score!$K92=60,"1",IF(score!$K92=80,"0",IF(score!$K92=100,"0")))))))</f>
        <v>0</v>
      </c>
      <c r="X92" t="str">
        <f>IF(score!$K92=".",".",IF(score!$K92=0,"0",IF(score!$K92=20,"0",IF(score!$K92=40,"0",IF(score!$K92=60,"0",IF(score!$K92=80,"1",IF(score!$K92=100,"0")))))))</f>
        <v>0</v>
      </c>
      <c r="Y92" t="str">
        <f>IF(score!$L92=".",".",IF(score!$L92=0,"1",IF(score!$L92=20,"0",IF(score!$L92=40,"0",IF(score!$L92=60,"0",IF(score!$L92=80,"0",IF(score!$L92=100,"0")))))))</f>
        <v>0</v>
      </c>
      <c r="Z92" t="str">
        <f>IF(score!$L92=".",".",IF(score!$L92=0,"0",IF(score!$L92=20,"1",IF(score!$L92=40,"0",IF(score!$L92=60,"0",IF(score!$L92=80,"0",IF(score!$L92=100,"0")))))))</f>
        <v>0</v>
      </c>
      <c r="AA92" t="str">
        <f>IF(score!$L92=".",".",IF(score!$L92=0,"0",IF(score!$L92=20,"0",IF(score!$L92=40,"1",IF(score!$L92=60,"0",IF(score!$L92=80,"0",IF(score!$L92=100,"0")))))))</f>
        <v>0</v>
      </c>
      <c r="AB92" t="str">
        <f>IF(score!$L92=".",".",IF(score!$L92=0,"0",IF(score!$L92=20,"0",IF(score!$L92=40,"0",IF(score!$L92=60,"1",IF(score!$L92=80,"0",IF(score!$L92=100,"0")))))))</f>
        <v>0</v>
      </c>
      <c r="AC92" t="str">
        <f>IF(score!$L92=".",".",IF(score!$L92=0,"0",IF(score!$L92=20,"0",IF(score!$L92=40,"0",IF(score!$L92=60,"0",IF(score!$L92=80,"1",IF(score!L92=100,"0")))))))</f>
        <v>0</v>
      </c>
      <c r="AD92" t="str">
        <f>IF(score!$M92=".",".",IF(score!$M92=0,"1",IF(score!$M92=20,"0",IF(score!$M92=40,"0",IF(score!$M92=60,"0",IF(score!$M92=80,"0",IF(score!$M92=100,"0")))))))</f>
        <v>0</v>
      </c>
      <c r="AE92" t="str">
        <f>IF(score!$M92=".",".",IF(score!$M92=0,"0",IF(score!$M92=20,"1",IF(score!$M92=40,"0",IF(score!$M92=60,"0",IF(score!$M92=80,"0",IF(score!$M92=100,"0")))))))</f>
        <v>0</v>
      </c>
      <c r="AF92" t="str">
        <f>IF(score!$M92=".",".",IF(score!$M92=0,"0",IF(score!$M92=20,"0",IF(score!$M92=40,"1",IF(score!$M92=60,"0",IF(score!$M92=80,"0",IF(score!$M92=100,"0")))))))</f>
        <v>0</v>
      </c>
      <c r="AG92" t="str">
        <f>IF(score!$M92=".",".",IF(score!$M92=0,"0",IF(score!$M92=20,"0",IF(score!$M92=40,"0",IF(score!$M92=60,"1",IF(score!$M92=80,"0",IF(score!$M92=100,"0")))))))</f>
        <v>0</v>
      </c>
      <c r="AH92" t="str">
        <f>IF(score!$M92=".",".",IF(score!$M92=0,"0",IF(score!$M92=20,"0",IF(score!$M92=40,"0",IF(score!$M92=60,"0",IF(score!$M92=80,"1",IF(score!$M92=100,"0")))))))</f>
        <v>0</v>
      </c>
      <c r="AI92" t="str">
        <f>IF(score!$N92=".",".",IF(score!$N92=0,"1",IF(score!$N92=25,"0",IF(score!$N92=50,"0",IF(score!$N92=75,"0",IF(score!$N92=100,"0"))))))</f>
        <v>0</v>
      </c>
      <c r="AJ92" t="str">
        <f>IF(score!$N92=".",".",IF(score!$N92=0,"0",IF(score!$N92=25,"1",IF(score!$N92=50,"0",IF(score!$N92=75,"0",IF(score!$N92=100,"0"))))))</f>
        <v>0</v>
      </c>
      <c r="AK92" t="str">
        <f>IF(score!$N92=".",".",IF(score!$N92=0,"0",IF(score!$N92=25,"0",IF(score!$N92=50,"1",IF(score!$N92=75,"0",IF(score!$N92=100,"0"))))))</f>
        <v>0</v>
      </c>
      <c r="AL92" t="str">
        <f>IF(score!$N92=".",".",IF(score!$N92=0,"0",IF(score!$N92=25,"0",IF(score!$N92=50,"0",IF(score!$N92=75,"1",IF(score!$N92=100,"0"))))))</f>
        <v>0</v>
      </c>
      <c r="AN92">
        <f t="shared" si="70"/>
        <v>0</v>
      </c>
      <c r="AO92">
        <f t="shared" si="71"/>
        <v>0</v>
      </c>
      <c r="AP92">
        <f t="shared" si="72"/>
        <v>0</v>
      </c>
      <c r="AQ92">
        <f t="shared" si="73"/>
        <v>-1.3187199999999999</v>
      </c>
      <c r="AR92">
        <f t="shared" si="74"/>
        <v>0</v>
      </c>
      <c r="AS92">
        <f t="shared" si="75"/>
        <v>0</v>
      </c>
      <c r="AT92">
        <f t="shared" si="76"/>
        <v>0</v>
      </c>
      <c r="AU92">
        <f t="shared" si="77"/>
        <v>0</v>
      </c>
      <c r="AV92">
        <f t="shared" si="78"/>
        <v>0</v>
      </c>
      <c r="AW92">
        <f t="shared" si="79"/>
        <v>0</v>
      </c>
      <c r="AX92">
        <f t="shared" si="80"/>
        <v>0</v>
      </c>
      <c r="AY92">
        <f t="shared" si="81"/>
        <v>2.32091</v>
      </c>
      <c r="AZ92">
        <f t="shared" si="82"/>
        <v>0</v>
      </c>
      <c r="BA92">
        <f t="shared" si="83"/>
        <v>0</v>
      </c>
      <c r="BB92">
        <f t="shared" si="84"/>
        <v>0</v>
      </c>
      <c r="BC92">
        <f t="shared" si="85"/>
        <v>0</v>
      </c>
      <c r="BD92">
        <f t="shared" si="86"/>
        <v>0</v>
      </c>
      <c r="BE92">
        <f t="shared" si="87"/>
        <v>0</v>
      </c>
      <c r="BF92">
        <f t="shared" si="88"/>
        <v>0</v>
      </c>
      <c r="BG92">
        <f t="shared" si="89"/>
        <v>0</v>
      </c>
      <c r="BH92">
        <f t="shared" si="90"/>
        <v>0</v>
      </c>
      <c r="BI92">
        <f t="shared" si="91"/>
        <v>0</v>
      </c>
      <c r="BJ92">
        <f t="shared" si="92"/>
        <v>0</v>
      </c>
      <c r="BK92">
        <f t="shared" si="93"/>
        <v>0</v>
      </c>
      <c r="BL92">
        <f t="shared" si="94"/>
        <v>0</v>
      </c>
      <c r="BM92">
        <f t="shared" si="95"/>
        <v>0</v>
      </c>
      <c r="BN92">
        <f t="shared" si="96"/>
        <v>0</v>
      </c>
      <c r="BO92">
        <f t="shared" si="97"/>
        <v>0</v>
      </c>
      <c r="BP92">
        <f t="shared" si="98"/>
        <v>0</v>
      </c>
      <c r="BQ92">
        <f t="shared" si="99"/>
        <v>0</v>
      </c>
      <c r="BR92">
        <f t="shared" si="100"/>
        <v>0</v>
      </c>
      <c r="BS92">
        <f t="shared" si="101"/>
        <v>0</v>
      </c>
      <c r="BT92">
        <f t="shared" si="102"/>
        <v>0</v>
      </c>
      <c r="BU92">
        <f t="shared" si="103"/>
        <v>0</v>
      </c>
      <c r="BV92">
        <f t="shared" si="104"/>
        <v>0</v>
      </c>
      <c r="BX92">
        <f t="shared" si="105"/>
        <v>0</v>
      </c>
      <c r="BY92">
        <f t="shared" si="106"/>
        <v>0</v>
      </c>
      <c r="BZ92">
        <f t="shared" si="107"/>
        <v>0</v>
      </c>
      <c r="CA92">
        <f t="shared" si="108"/>
        <v>-6.0639999999999999E-2</v>
      </c>
      <c r="CB92">
        <f t="shared" si="109"/>
        <v>0</v>
      </c>
      <c r="CC92">
        <f t="shared" si="110"/>
        <v>0</v>
      </c>
      <c r="CD92">
        <f t="shared" si="111"/>
        <v>0</v>
      </c>
      <c r="CE92">
        <f t="shared" si="112"/>
        <v>0</v>
      </c>
      <c r="CF92">
        <f t="shared" si="113"/>
        <v>0</v>
      </c>
      <c r="CG92">
        <f t="shared" si="114"/>
        <v>0</v>
      </c>
      <c r="CH92">
        <f t="shared" si="115"/>
        <v>0</v>
      </c>
      <c r="CI92">
        <f t="shared" si="116"/>
        <v>-5.6992099999999999</v>
      </c>
      <c r="CJ92">
        <f t="shared" si="117"/>
        <v>0</v>
      </c>
      <c r="CK92">
        <f t="shared" si="118"/>
        <v>0</v>
      </c>
      <c r="CL92">
        <f t="shared" si="119"/>
        <v>0</v>
      </c>
      <c r="CM92">
        <f t="shared" si="120"/>
        <v>0</v>
      </c>
      <c r="CN92">
        <f t="shared" si="121"/>
        <v>0</v>
      </c>
      <c r="CO92">
        <f t="shared" si="122"/>
        <v>0</v>
      </c>
      <c r="CP92">
        <f t="shared" si="123"/>
        <v>0</v>
      </c>
      <c r="CQ92">
        <f t="shared" si="124"/>
        <v>0</v>
      </c>
      <c r="CR92">
        <f t="shared" si="125"/>
        <v>0</v>
      </c>
      <c r="CS92">
        <f t="shared" si="126"/>
        <v>0</v>
      </c>
      <c r="CT92">
        <f t="shared" si="127"/>
        <v>0</v>
      </c>
      <c r="CU92">
        <f t="shared" si="128"/>
        <v>0</v>
      </c>
      <c r="CV92">
        <f t="shared" si="129"/>
        <v>0</v>
      </c>
      <c r="CW92">
        <f t="shared" si="130"/>
        <v>0</v>
      </c>
      <c r="CX92">
        <f t="shared" si="131"/>
        <v>0</v>
      </c>
      <c r="CY92">
        <f t="shared" si="132"/>
        <v>0</v>
      </c>
      <c r="CZ92">
        <f t="shared" si="133"/>
        <v>0</v>
      </c>
      <c r="DA92">
        <f t="shared" si="134"/>
        <v>0</v>
      </c>
      <c r="DB92">
        <f t="shared" si="135"/>
        <v>0</v>
      </c>
      <c r="DC92">
        <f t="shared" si="136"/>
        <v>0</v>
      </c>
      <c r="DD92">
        <f t="shared" si="137"/>
        <v>0</v>
      </c>
      <c r="DE92">
        <f t="shared" si="138"/>
        <v>0</v>
      </c>
      <c r="DF92">
        <f t="shared" si="139"/>
        <v>0</v>
      </c>
    </row>
    <row r="93" spans="1:110" x14ac:dyDescent="0.25">
      <c r="A93" s="4">
        <f>raw!$A93:$A93</f>
        <v>43405</v>
      </c>
      <c r="B93" s="6" t="str">
        <f>raw!$B93:$B93</f>
        <v>0002-0089</v>
      </c>
      <c r="D93" t="str">
        <f>IF(score!$C93=".",".",IF(score!$C93=0,"1",IF(score!$C93=25,"0",IF(score!$C93=50,"0",IF(score!$C93=75,"0",IF(score!$C93=100,"0"))))))</f>
        <v>0</v>
      </c>
      <c r="E93" t="str">
        <f>IF(score!$C93=".",".",IF(score!$C93=0,"0",IF(score!$C93=25,"1",IF(score!$C93=50,"0",IF(score!$C93=75,"0",IF(score!$C93=100,"0"))))))</f>
        <v>1</v>
      </c>
      <c r="F93" t="str">
        <f>IF(score!$C93=".",".",IF(score!$C93=0,"0",IF(score!$C93=25,"0",IF(score!$C93=50,"1",IF(score!$C93=75,"0",IF(score!$C93=100,"0"))))))</f>
        <v>0</v>
      </c>
      <c r="G93" t="str">
        <f>IF(score!$C93=".",".",IF(score!$C93=0,"0",IF(score!$C93=25,"0",IF(score!$C93=50,"0",IF(score!$C93=75,"1",IF(score!$C93=100,"0"))))))</f>
        <v>0</v>
      </c>
      <c r="H93" t="str">
        <f>IF(score!$D93=".",".",IF(score!$D93=0,"1",IF(score!$D93=50,"0",IF(score!$D93=100,"0"))))</f>
        <v>1</v>
      </c>
      <c r="I93" t="str">
        <f>IF(score!$D93=".",".",IF(score!$D93=0,"0",IF(score!$D93=50,"1",IF(score!$D93=100,"0"))))</f>
        <v>0</v>
      </c>
      <c r="J93" t="str">
        <f>IF(score!$E93=".",".",IF(score!$E93=0,"1",IF(score!$E93=50,"0",IF(score!$E93=100,"0"))))</f>
        <v>1</v>
      </c>
      <c r="K93" t="str">
        <f>IF(score!$E93=".",".",IF(score!$E93=0,"0",IF(score!$E93=50,"1",IF(score!$E93=100,"0"))))</f>
        <v>0</v>
      </c>
      <c r="L93" t="str">
        <f>IF(score!$F93=".",".",IF(score!$F93=0,"1",IF(score!$F93=100,"0")))</f>
        <v>1</v>
      </c>
      <c r="M93" t="str">
        <f>IF(score!$G93=".",".",IF(score!$G93=0,"1",IF(score!$G93=100,"0")))</f>
        <v>1</v>
      </c>
      <c r="N93" t="str">
        <f>IF(score!$H93=".",".",IF(score!$H93=0,"1",IF(score!$H93=100,"0")))</f>
        <v>.</v>
      </c>
      <c r="O93" t="str">
        <f>IF(score!$I93=".",".",IF(score!$I93=0,"1",IF(score!$I93=50,"0",IF(score!$I93=100,"0"))))</f>
        <v>.</v>
      </c>
      <c r="P93" t="str">
        <f>IF(score!$J93=".",".",IF(score!$J93=0,"1",IF(score!$J93=25,"0",IF(score!$J93=50,"0",IF(score!$J93=75,"0",IF(score!$J93=100,"0"))))))</f>
        <v>0</v>
      </c>
      <c r="Q93" t="str">
        <f>IF(score!$J93=".",".",IF(score!$J93=0,"0",IF(score!$J93=25,"1",IF(score!$J93=50,"0",IF(score!$J93=75,"0",IF(score!$J93=100,"0"))))))</f>
        <v>0</v>
      </c>
      <c r="R93" t="str">
        <f>IF(score!$J93=".",".",IF(score!$J93=0,"0",IF(score!$J93=25,"0",IF(score!$J93=50,"1",IF(score!$J93=75,"0",IF(score!$J93=100,"0"))))))</f>
        <v>1</v>
      </c>
      <c r="S93" t="str">
        <f>IF(score!$J93=".",".",IF(score!$J93=0,"0",IF(score!$J93=25,"0",IF(score!$J93=50,"0",IF(score!$J93=75,"1",IF(score!$J93=100,"0"))))))</f>
        <v>0</v>
      </c>
      <c r="T93" t="str">
        <f>IF(score!$K93=".",".",IF(score!$K93=0,"1",IF(score!$K93=20,"0",IF(score!$K93=40,"0",IF(score!$K93=60,"0",IF(score!$K93=80,"0",IF(score!$K93=100,"0")))))))</f>
        <v>.</v>
      </c>
      <c r="U93" t="str">
        <f>IF(score!$K93=".",".",IF(score!$K93=0,"0",IF(score!$K93=20,"1",IF(score!$K93=40,"0",IF(score!$K93=60,"0",IF(score!$K93=80,"0",IF(score!$K93=100,"0")))))))</f>
        <v>.</v>
      </c>
      <c r="V93" t="str">
        <f>IF(score!$K93=".",".",IF(score!$K93=0,"0",IF(score!$K93=20,"0",IF(score!$K93=40,"1",IF(score!$K93=60,"0",IF(score!$K93=80,"0",IF(score!$K93=100,"0")))))))</f>
        <v>.</v>
      </c>
      <c r="W93" t="str">
        <f>IF(score!$K93=".",".",IF(score!$K93=0,"0",IF(score!$K93=20,"0",IF(score!$K93=40,"0",IF(score!$K93=60,"1",IF(score!$K93=80,"0",IF(score!$K93=100,"0")))))))</f>
        <v>.</v>
      </c>
      <c r="X93" t="str">
        <f>IF(score!$K93=".",".",IF(score!$K93=0,"0",IF(score!$K93=20,"0",IF(score!$K93=40,"0",IF(score!$K93=60,"0",IF(score!$K93=80,"1",IF(score!$K93=100,"0")))))))</f>
        <v>.</v>
      </c>
      <c r="Y93" t="str">
        <f>IF(score!$L93=".",".",IF(score!$L93=0,"1",IF(score!$L93=20,"0",IF(score!$L93=40,"0",IF(score!$L93=60,"0",IF(score!$L93=80,"0",IF(score!$L93=100,"0")))))))</f>
        <v>.</v>
      </c>
      <c r="Z93" t="str">
        <f>IF(score!$L93=".",".",IF(score!$L93=0,"0",IF(score!$L93=20,"1",IF(score!$L93=40,"0",IF(score!$L93=60,"0",IF(score!$L93=80,"0",IF(score!$L93=100,"0")))))))</f>
        <v>.</v>
      </c>
      <c r="AA93" t="str">
        <f>IF(score!$L93=".",".",IF(score!$L93=0,"0",IF(score!$L93=20,"0",IF(score!$L93=40,"1",IF(score!$L93=60,"0",IF(score!$L93=80,"0",IF(score!$L93=100,"0")))))))</f>
        <v>.</v>
      </c>
      <c r="AB93" t="str">
        <f>IF(score!$L93=".",".",IF(score!$L93=0,"0",IF(score!$L93=20,"0",IF(score!$L93=40,"0",IF(score!$L93=60,"1",IF(score!$L93=80,"0",IF(score!$L93=100,"0")))))))</f>
        <v>.</v>
      </c>
      <c r="AC93" t="str">
        <f>IF(score!$L93=".",".",IF(score!$L93=0,"0",IF(score!$L93=20,"0",IF(score!$L93=40,"0",IF(score!$L93=60,"0",IF(score!$L93=80,"1",IF(score!L93=100,"0")))))))</f>
        <v>.</v>
      </c>
      <c r="AD93" t="str">
        <f>IF(score!$M93=".",".",IF(score!$M93=0,"1",IF(score!$M93=20,"0",IF(score!$M93=40,"0",IF(score!$M93=60,"0",IF(score!$M93=80,"0",IF(score!$M93=100,"0")))))))</f>
        <v>.</v>
      </c>
      <c r="AE93" t="str">
        <f>IF(score!$M93=".",".",IF(score!$M93=0,"0",IF(score!$M93=20,"1",IF(score!$M93=40,"0",IF(score!$M93=60,"0",IF(score!$M93=80,"0",IF(score!$M93=100,"0")))))))</f>
        <v>.</v>
      </c>
      <c r="AF93" t="str">
        <f>IF(score!$M93=".",".",IF(score!$M93=0,"0",IF(score!$M93=20,"0",IF(score!$M93=40,"1",IF(score!$M93=60,"0",IF(score!$M93=80,"0",IF(score!$M93=100,"0")))))))</f>
        <v>.</v>
      </c>
      <c r="AG93" t="str">
        <f>IF(score!$M93=".",".",IF(score!$M93=0,"0",IF(score!$M93=20,"0",IF(score!$M93=40,"0",IF(score!$M93=60,"1",IF(score!$M93=80,"0",IF(score!$M93=100,"0")))))))</f>
        <v>.</v>
      </c>
      <c r="AH93" t="str">
        <f>IF(score!$M93=".",".",IF(score!$M93=0,"0",IF(score!$M93=20,"0",IF(score!$M93=40,"0",IF(score!$M93=60,"0",IF(score!$M93=80,"1",IF(score!$M93=100,"0")))))))</f>
        <v>.</v>
      </c>
      <c r="AI93" t="str">
        <f>IF(score!$N93=".",".",IF(score!$N93=0,"1",IF(score!$N93=25,"0",IF(score!$N93=50,"0",IF(score!$N93=75,"0",IF(score!$N93=100,"0"))))))</f>
        <v>1</v>
      </c>
      <c r="AJ93" t="str">
        <f>IF(score!$N93=".",".",IF(score!$N93=0,"0",IF(score!$N93=25,"1",IF(score!$N93=50,"0",IF(score!$N93=75,"0",IF(score!$N93=100,"0"))))))</f>
        <v>0</v>
      </c>
      <c r="AK93" t="str">
        <f>IF(score!$N93=".",".",IF(score!$N93=0,"0",IF(score!$N93=25,"0",IF(score!$N93=50,"1",IF(score!$N93=75,"0",IF(score!$N93=100,"0"))))))</f>
        <v>0</v>
      </c>
      <c r="AL93" t="str">
        <f>IF(score!$N93=".",".",IF(score!$N93=0,"0",IF(score!$N93=25,"0",IF(score!$N93=50,"0",IF(score!$N93=75,"1",IF(score!$N93=100,"0"))))))</f>
        <v>0</v>
      </c>
      <c r="AN93">
        <f t="shared" si="70"/>
        <v>0</v>
      </c>
      <c r="AO93">
        <f t="shared" si="71"/>
        <v>-5.5646100000000001</v>
      </c>
      <c r="AP93">
        <f t="shared" si="72"/>
        <v>0</v>
      </c>
      <c r="AQ93">
        <f t="shared" si="73"/>
        <v>0</v>
      </c>
      <c r="AR93">
        <f t="shared" si="74"/>
        <v>-7.2321600000000004</v>
      </c>
      <c r="AS93">
        <f t="shared" si="75"/>
        <v>0</v>
      </c>
      <c r="AT93">
        <f t="shared" si="76"/>
        <v>-6.24397</v>
      </c>
      <c r="AU93">
        <f t="shared" si="77"/>
        <v>0</v>
      </c>
      <c r="AV93">
        <f t="shared" si="78"/>
        <v>-4.6161700000000003</v>
      </c>
      <c r="AW93">
        <f t="shared" si="79"/>
        <v>-5.5174700000000003</v>
      </c>
      <c r="AX93" t="str">
        <f t="shared" si="80"/>
        <v>.</v>
      </c>
      <c r="AY93" t="str">
        <f t="shared" si="81"/>
        <v>.</v>
      </c>
      <c r="AZ93">
        <f t="shared" si="82"/>
        <v>0</v>
      </c>
      <c r="BA93">
        <f t="shared" si="83"/>
        <v>0</v>
      </c>
      <c r="BB93">
        <f t="shared" si="84"/>
        <v>-6.5052199999999996</v>
      </c>
      <c r="BC93">
        <f t="shared" si="85"/>
        <v>0</v>
      </c>
      <c r="BD93" t="str">
        <f t="shared" si="86"/>
        <v>.</v>
      </c>
      <c r="BE93" t="str">
        <f t="shared" si="87"/>
        <v>.</v>
      </c>
      <c r="BF93" t="str">
        <f t="shared" si="88"/>
        <v>.</v>
      </c>
      <c r="BG93" t="str">
        <f t="shared" si="89"/>
        <v>.</v>
      </c>
      <c r="BH93" t="str">
        <f t="shared" si="90"/>
        <v>.</v>
      </c>
      <c r="BI93" t="str">
        <f t="shared" si="91"/>
        <v>.</v>
      </c>
      <c r="BJ93" t="str">
        <f t="shared" si="92"/>
        <v>.</v>
      </c>
      <c r="BK93" t="str">
        <f t="shared" si="93"/>
        <v>.</v>
      </c>
      <c r="BL93" t="str">
        <f t="shared" si="94"/>
        <v>.</v>
      </c>
      <c r="BM93" t="str">
        <f t="shared" si="95"/>
        <v>.</v>
      </c>
      <c r="BN93" t="str">
        <f t="shared" si="96"/>
        <v>.</v>
      </c>
      <c r="BO93" t="str">
        <f t="shared" si="97"/>
        <v>.</v>
      </c>
      <c r="BP93" t="str">
        <f t="shared" si="98"/>
        <v>.</v>
      </c>
      <c r="BQ93" t="str">
        <f t="shared" si="99"/>
        <v>.</v>
      </c>
      <c r="BR93" t="str">
        <f t="shared" si="100"/>
        <v>.</v>
      </c>
      <c r="BS93">
        <f t="shared" si="101"/>
        <v>-0.33682000000000001</v>
      </c>
      <c r="BT93">
        <f t="shared" si="102"/>
        <v>0</v>
      </c>
      <c r="BU93">
        <f t="shared" si="103"/>
        <v>0</v>
      </c>
      <c r="BV93">
        <f t="shared" si="104"/>
        <v>0</v>
      </c>
      <c r="BX93">
        <f t="shared" si="105"/>
        <v>0</v>
      </c>
      <c r="BY93">
        <f t="shared" si="106"/>
        <v>-0.16891</v>
      </c>
      <c r="BZ93">
        <f t="shared" si="107"/>
        <v>0</v>
      </c>
      <c r="CA93">
        <f t="shared" si="108"/>
        <v>0</v>
      </c>
      <c r="CB93">
        <f t="shared" si="109"/>
        <v>3.9311500000000001</v>
      </c>
      <c r="CC93">
        <f t="shared" si="110"/>
        <v>0</v>
      </c>
      <c r="CD93">
        <f t="shared" si="111"/>
        <v>2.68282</v>
      </c>
      <c r="CE93">
        <f t="shared" si="112"/>
        <v>0</v>
      </c>
      <c r="CF93">
        <f t="shared" si="113"/>
        <v>1.4406000000000001</v>
      </c>
      <c r="CG93">
        <f t="shared" si="114"/>
        <v>1.6696800000000001</v>
      </c>
      <c r="CH93" t="str">
        <f t="shared" si="115"/>
        <v>.</v>
      </c>
      <c r="CI93" t="str">
        <f t="shared" si="116"/>
        <v>.</v>
      </c>
      <c r="CJ93">
        <f t="shared" si="117"/>
        <v>0</v>
      </c>
      <c r="CK93">
        <f t="shared" si="118"/>
        <v>0</v>
      </c>
      <c r="CL93">
        <f t="shared" si="119"/>
        <v>1.4938400000000001</v>
      </c>
      <c r="CM93">
        <f t="shared" si="120"/>
        <v>0</v>
      </c>
      <c r="CN93" t="str">
        <f t="shared" si="121"/>
        <v>.</v>
      </c>
      <c r="CO93" t="str">
        <f t="shared" si="122"/>
        <v>.</v>
      </c>
      <c r="CP93" t="str">
        <f t="shared" si="123"/>
        <v>.</v>
      </c>
      <c r="CQ93" t="str">
        <f t="shared" si="124"/>
        <v>.</v>
      </c>
      <c r="CR93" t="str">
        <f t="shared" si="125"/>
        <v>.</v>
      </c>
      <c r="CS93" t="str">
        <f t="shared" si="126"/>
        <v>.</v>
      </c>
      <c r="CT93" t="str">
        <f t="shared" si="127"/>
        <v>.</v>
      </c>
      <c r="CU93" t="str">
        <f t="shared" si="128"/>
        <v>.</v>
      </c>
      <c r="CV93" t="str">
        <f t="shared" si="129"/>
        <v>.</v>
      </c>
      <c r="CW93" t="str">
        <f t="shared" si="130"/>
        <v>.</v>
      </c>
      <c r="CX93" t="str">
        <f t="shared" si="131"/>
        <v>.</v>
      </c>
      <c r="CY93" t="str">
        <f t="shared" si="132"/>
        <v>.</v>
      </c>
      <c r="CZ93" t="str">
        <f t="shared" si="133"/>
        <v>.</v>
      </c>
      <c r="DA93" t="str">
        <f t="shared" si="134"/>
        <v>.</v>
      </c>
      <c r="DB93" t="str">
        <f t="shared" si="135"/>
        <v>.</v>
      </c>
      <c r="DC93">
        <f t="shared" si="136"/>
        <v>-6.2972400000000004</v>
      </c>
      <c r="DD93">
        <f t="shared" si="137"/>
        <v>0</v>
      </c>
      <c r="DE93">
        <f t="shared" si="138"/>
        <v>0</v>
      </c>
      <c r="DF93">
        <f t="shared" si="139"/>
        <v>0</v>
      </c>
    </row>
    <row r="94" spans="1:110" x14ac:dyDescent="0.25">
      <c r="A94" s="4">
        <f>raw!$A94:$A94</f>
        <v>43405</v>
      </c>
      <c r="B94" s="6" t="str">
        <f>raw!$B94:$B94</f>
        <v>0002-0090</v>
      </c>
      <c r="D94" t="str">
        <f>IF(score!$C94=".",".",IF(score!$C94=0,"1",IF(score!$C94=25,"0",IF(score!$C94=50,"0",IF(score!$C94=75,"0",IF(score!$C94=100,"0"))))))</f>
        <v>0</v>
      </c>
      <c r="E94" t="str">
        <f>IF(score!$C94=".",".",IF(score!$C94=0,"0",IF(score!$C94=25,"1",IF(score!$C94=50,"0",IF(score!$C94=75,"0",IF(score!$C94=100,"0"))))))</f>
        <v>0</v>
      </c>
      <c r="F94" t="str">
        <f>IF(score!$C94=".",".",IF(score!$C94=0,"0",IF(score!$C94=25,"0",IF(score!$C94=50,"1",IF(score!$C94=75,"0",IF(score!$C94=100,"0"))))))</f>
        <v>1</v>
      </c>
      <c r="G94" t="str">
        <f>IF(score!$C94=".",".",IF(score!$C94=0,"0",IF(score!$C94=25,"0",IF(score!$C94=50,"0",IF(score!$C94=75,"1",IF(score!$C94=100,"0"))))))</f>
        <v>0</v>
      </c>
      <c r="H94" t="str">
        <f>IF(score!$D94=".",".",IF(score!$D94=0,"1",IF(score!$D94=50,"0",IF(score!$D94=100,"0"))))</f>
        <v>0</v>
      </c>
      <c r="I94" t="str">
        <f>IF(score!$D94=".",".",IF(score!$D94=0,"0",IF(score!$D94=50,"1",IF(score!$D94=100,"0"))))</f>
        <v>1</v>
      </c>
      <c r="J94" t="str">
        <f>IF(score!$E94=".",".",IF(score!$E94=0,"1",IF(score!$E94=50,"0",IF(score!$E94=100,"0"))))</f>
        <v>0</v>
      </c>
      <c r="K94" t="str">
        <f>IF(score!$E94=".",".",IF(score!$E94=0,"0",IF(score!$E94=50,"1",IF(score!$E94=100,"0"))))</f>
        <v>1</v>
      </c>
      <c r="L94" t="str">
        <f>IF(score!$F94=".",".",IF(score!$F94=0,"1",IF(score!$F94=100,"0")))</f>
        <v>1</v>
      </c>
      <c r="M94" t="str">
        <f>IF(score!$G94=".",".",IF(score!$G94=0,"1",IF(score!$G94=100,"0")))</f>
        <v>1</v>
      </c>
      <c r="N94" t="str">
        <f>IF(score!$H94=".",".",IF(score!$H94=0,"1",IF(score!$H94=100,"0")))</f>
        <v>0</v>
      </c>
      <c r="O94" t="str">
        <f>IF(score!$I94=".",".",IF(score!$I94=0,"1",IF(score!$I94=50,"0",IF(score!$I94=100,"0"))))</f>
        <v>0</v>
      </c>
      <c r="P94" t="str">
        <f>IF(score!$J94=".",".",IF(score!$J94=0,"1",IF(score!$J94=25,"0",IF(score!$J94=50,"0",IF(score!$J94=75,"0",IF(score!$J94=100,"0"))))))</f>
        <v>0</v>
      </c>
      <c r="Q94" t="str">
        <f>IF(score!$J94=".",".",IF(score!$J94=0,"0",IF(score!$J94=25,"1",IF(score!$J94=50,"0",IF(score!$J94=75,"0",IF(score!$J94=100,"0"))))))</f>
        <v>0</v>
      </c>
      <c r="R94" t="str">
        <f>IF(score!$J94=".",".",IF(score!$J94=0,"0",IF(score!$J94=25,"0",IF(score!$J94=50,"1",IF(score!$J94=75,"0",IF(score!$J94=100,"0"))))))</f>
        <v>0</v>
      </c>
      <c r="S94" t="str">
        <f>IF(score!$J94=".",".",IF(score!$J94=0,"0",IF(score!$J94=25,"0",IF(score!$J94=50,"0",IF(score!$J94=75,"1",IF(score!$J94=100,"0"))))))</f>
        <v>1</v>
      </c>
      <c r="T94" t="str">
        <f>IF(score!$K94=".",".",IF(score!$K94=0,"1",IF(score!$K94=20,"0",IF(score!$K94=40,"0",IF(score!$K94=60,"0",IF(score!$K94=80,"0",IF(score!$K94=100,"0")))))))</f>
        <v>0</v>
      </c>
      <c r="U94" t="str">
        <f>IF(score!$K94=".",".",IF(score!$K94=0,"0",IF(score!$K94=20,"1",IF(score!$K94=40,"0",IF(score!$K94=60,"0",IF(score!$K94=80,"0",IF(score!$K94=100,"0")))))))</f>
        <v>0</v>
      </c>
      <c r="V94" t="str">
        <f>IF(score!$K94=".",".",IF(score!$K94=0,"0",IF(score!$K94=20,"0",IF(score!$K94=40,"1",IF(score!$K94=60,"0",IF(score!$K94=80,"0",IF(score!$K94=100,"0")))))))</f>
        <v>0</v>
      </c>
      <c r="W94" t="str">
        <f>IF(score!$K94=".",".",IF(score!$K94=0,"0",IF(score!$K94=20,"0",IF(score!$K94=40,"0",IF(score!$K94=60,"1",IF(score!$K94=80,"0",IF(score!$K94=100,"0")))))))</f>
        <v>0</v>
      </c>
      <c r="X94" t="str">
        <f>IF(score!$K94=".",".",IF(score!$K94=0,"0",IF(score!$K94=20,"0",IF(score!$K94=40,"0",IF(score!$K94=60,"0",IF(score!$K94=80,"1",IF(score!$K94=100,"0")))))))</f>
        <v>1</v>
      </c>
      <c r="Y94" t="str">
        <f>IF(score!$L94=".",".",IF(score!$L94=0,"1",IF(score!$L94=20,"0",IF(score!$L94=40,"0",IF(score!$L94=60,"0",IF(score!$L94=80,"0",IF(score!$L94=100,"0")))))))</f>
        <v>0</v>
      </c>
      <c r="Z94" t="str">
        <f>IF(score!$L94=".",".",IF(score!$L94=0,"0",IF(score!$L94=20,"1",IF(score!$L94=40,"0",IF(score!$L94=60,"0",IF(score!$L94=80,"0",IF(score!$L94=100,"0")))))))</f>
        <v>0</v>
      </c>
      <c r="AA94" t="str">
        <f>IF(score!$L94=".",".",IF(score!$L94=0,"0",IF(score!$L94=20,"0",IF(score!$L94=40,"1",IF(score!$L94=60,"0",IF(score!$L94=80,"0",IF(score!$L94=100,"0")))))))</f>
        <v>0</v>
      </c>
      <c r="AB94" t="str">
        <f>IF(score!$L94=".",".",IF(score!$L94=0,"0",IF(score!$L94=20,"0",IF(score!$L94=40,"0",IF(score!$L94=60,"1",IF(score!$L94=80,"0",IF(score!$L94=100,"0")))))))</f>
        <v>0</v>
      </c>
      <c r="AC94" t="str">
        <f>IF(score!$L94=".",".",IF(score!$L94=0,"0",IF(score!$L94=20,"0",IF(score!$L94=40,"0",IF(score!$L94=60,"0",IF(score!$L94=80,"1",IF(score!L94=100,"0")))))))</f>
        <v>1</v>
      </c>
      <c r="AD94" t="str">
        <f>IF(score!$M94=".",".",IF(score!$M94=0,"1",IF(score!$M94=20,"0",IF(score!$M94=40,"0",IF(score!$M94=60,"0",IF(score!$M94=80,"0",IF(score!$M94=100,"0")))))))</f>
        <v>0</v>
      </c>
      <c r="AE94" t="str">
        <f>IF(score!$M94=".",".",IF(score!$M94=0,"0",IF(score!$M94=20,"1",IF(score!$M94=40,"0",IF(score!$M94=60,"0",IF(score!$M94=80,"0",IF(score!$M94=100,"0")))))))</f>
        <v>0</v>
      </c>
      <c r="AF94" t="str">
        <f>IF(score!$M94=".",".",IF(score!$M94=0,"0",IF(score!$M94=20,"0",IF(score!$M94=40,"1",IF(score!$M94=60,"0",IF(score!$M94=80,"0",IF(score!$M94=100,"0")))))))</f>
        <v>0</v>
      </c>
      <c r="AG94" t="str">
        <f>IF(score!$M94=".",".",IF(score!$M94=0,"0",IF(score!$M94=20,"0",IF(score!$M94=40,"0",IF(score!$M94=60,"1",IF(score!$M94=80,"0",IF(score!$M94=100,"0")))))))</f>
        <v>0</v>
      </c>
      <c r="AH94" t="str">
        <f>IF(score!$M94=".",".",IF(score!$M94=0,"0",IF(score!$M94=20,"0",IF(score!$M94=40,"0",IF(score!$M94=60,"0",IF(score!$M94=80,"1",IF(score!$M94=100,"0")))))))</f>
        <v>0</v>
      </c>
      <c r="AI94" t="str">
        <f>IF(score!$N94=".",".",IF(score!$N94=0,"1",IF(score!$N94=25,"0",IF(score!$N94=50,"0",IF(score!$N94=75,"0",IF(score!$N94=100,"0"))))))</f>
        <v>0</v>
      </c>
      <c r="AJ94" t="str">
        <f>IF(score!$N94=".",".",IF(score!$N94=0,"0",IF(score!$N94=25,"1",IF(score!$N94=50,"0",IF(score!$N94=75,"0",IF(score!$N94=100,"0"))))))</f>
        <v>0</v>
      </c>
      <c r="AK94" t="str">
        <f>IF(score!$N94=".",".",IF(score!$N94=0,"0",IF(score!$N94=25,"0",IF(score!$N94=50,"1",IF(score!$N94=75,"0",IF(score!$N94=100,"0"))))))</f>
        <v>1</v>
      </c>
      <c r="AL94" t="str">
        <f>IF(score!$N94=".",".",IF(score!$N94=0,"0",IF(score!$N94=25,"0",IF(score!$N94=50,"0",IF(score!$N94=75,"1",IF(score!$N94=100,"0"))))))</f>
        <v>0</v>
      </c>
      <c r="AN94">
        <f t="shared" si="70"/>
        <v>0</v>
      </c>
      <c r="AO94">
        <f t="shared" si="71"/>
        <v>0</v>
      </c>
      <c r="AP94">
        <f t="shared" si="72"/>
        <v>-3.0239600000000002</v>
      </c>
      <c r="AQ94">
        <f t="shared" si="73"/>
        <v>0</v>
      </c>
      <c r="AR94">
        <f t="shared" si="74"/>
        <v>0</v>
      </c>
      <c r="AS94">
        <f t="shared" si="75"/>
        <v>-3.4555500000000001</v>
      </c>
      <c r="AT94">
        <f t="shared" si="76"/>
        <v>0</v>
      </c>
      <c r="AU94">
        <f t="shared" si="77"/>
        <v>-2.7355700000000001</v>
      </c>
      <c r="AV94">
        <f t="shared" si="78"/>
        <v>-4.6161700000000003</v>
      </c>
      <c r="AW94">
        <f t="shared" si="79"/>
        <v>-5.5174700000000003</v>
      </c>
      <c r="AX94">
        <f t="shared" si="80"/>
        <v>0</v>
      </c>
      <c r="AY94">
        <f t="shared" si="81"/>
        <v>0</v>
      </c>
      <c r="AZ94">
        <f t="shared" si="82"/>
        <v>0</v>
      </c>
      <c r="BA94">
        <f t="shared" si="83"/>
        <v>0</v>
      </c>
      <c r="BB94">
        <f t="shared" si="84"/>
        <v>0</v>
      </c>
      <c r="BC94">
        <f t="shared" si="85"/>
        <v>-3.8012999999999999</v>
      </c>
      <c r="BD94">
        <f t="shared" si="86"/>
        <v>0</v>
      </c>
      <c r="BE94">
        <f t="shared" si="87"/>
        <v>0</v>
      </c>
      <c r="BF94">
        <f t="shared" si="88"/>
        <v>0</v>
      </c>
      <c r="BG94">
        <f t="shared" si="89"/>
        <v>0</v>
      </c>
      <c r="BH94">
        <f t="shared" si="90"/>
        <v>0.66513999999999995</v>
      </c>
      <c r="BI94">
        <f t="shared" si="91"/>
        <v>0</v>
      </c>
      <c r="BJ94">
        <f t="shared" si="92"/>
        <v>0</v>
      </c>
      <c r="BK94">
        <f t="shared" si="93"/>
        <v>0</v>
      </c>
      <c r="BL94">
        <f t="shared" si="94"/>
        <v>0</v>
      </c>
      <c r="BM94">
        <f t="shared" si="95"/>
        <v>-0.42251</v>
      </c>
      <c r="BN94">
        <f t="shared" si="96"/>
        <v>0</v>
      </c>
      <c r="BO94">
        <f t="shared" si="97"/>
        <v>0</v>
      </c>
      <c r="BP94">
        <f t="shared" si="98"/>
        <v>0</v>
      </c>
      <c r="BQ94">
        <f t="shared" si="99"/>
        <v>0</v>
      </c>
      <c r="BR94">
        <f t="shared" si="100"/>
        <v>0</v>
      </c>
      <c r="BS94">
        <f t="shared" si="101"/>
        <v>0</v>
      </c>
      <c r="BT94">
        <f t="shared" si="102"/>
        <v>0</v>
      </c>
      <c r="BU94">
        <f t="shared" si="103"/>
        <v>-0.18043000000000001</v>
      </c>
      <c r="BV94">
        <f t="shared" si="104"/>
        <v>0</v>
      </c>
      <c r="BX94">
        <f t="shared" si="105"/>
        <v>0</v>
      </c>
      <c r="BY94">
        <f t="shared" si="106"/>
        <v>0</v>
      </c>
      <c r="BZ94">
        <f t="shared" si="107"/>
        <v>3.4819999999999997E-2</v>
      </c>
      <c r="CA94">
        <f t="shared" si="108"/>
        <v>0</v>
      </c>
      <c r="CB94">
        <f t="shared" si="109"/>
        <v>0</v>
      </c>
      <c r="CC94">
        <f t="shared" si="110"/>
        <v>1.8684000000000001</v>
      </c>
      <c r="CD94">
        <f t="shared" si="111"/>
        <v>0</v>
      </c>
      <c r="CE94">
        <f t="shared" si="112"/>
        <v>1.43103</v>
      </c>
      <c r="CF94">
        <f t="shared" si="113"/>
        <v>1.4406000000000001</v>
      </c>
      <c r="CG94">
        <f t="shared" si="114"/>
        <v>1.6696800000000001</v>
      </c>
      <c r="CH94">
        <f t="shared" si="115"/>
        <v>0</v>
      </c>
      <c r="CI94">
        <f t="shared" si="116"/>
        <v>0</v>
      </c>
      <c r="CJ94">
        <f t="shared" si="117"/>
        <v>0</v>
      </c>
      <c r="CK94">
        <f t="shared" si="118"/>
        <v>0</v>
      </c>
      <c r="CL94">
        <f t="shared" si="119"/>
        <v>0</v>
      </c>
      <c r="CM94">
        <f t="shared" si="120"/>
        <v>0.90383999999999998</v>
      </c>
      <c r="CN94">
        <f t="shared" si="121"/>
        <v>0</v>
      </c>
      <c r="CO94">
        <f t="shared" si="122"/>
        <v>0</v>
      </c>
      <c r="CP94">
        <f t="shared" si="123"/>
        <v>0</v>
      </c>
      <c r="CQ94">
        <f t="shared" si="124"/>
        <v>0</v>
      </c>
      <c r="CR94">
        <f t="shared" si="125"/>
        <v>-1.9494899999999999</v>
      </c>
      <c r="CS94">
        <f t="shared" si="126"/>
        <v>0</v>
      </c>
      <c r="CT94">
        <f t="shared" si="127"/>
        <v>0</v>
      </c>
      <c r="CU94">
        <f t="shared" si="128"/>
        <v>0</v>
      </c>
      <c r="CV94">
        <f t="shared" si="129"/>
        <v>0</v>
      </c>
      <c r="CW94">
        <f t="shared" si="130"/>
        <v>-0.92057</v>
      </c>
      <c r="CX94">
        <f t="shared" si="131"/>
        <v>0</v>
      </c>
      <c r="CY94">
        <f t="shared" si="132"/>
        <v>0</v>
      </c>
      <c r="CZ94">
        <f t="shared" si="133"/>
        <v>0</v>
      </c>
      <c r="DA94">
        <f t="shared" si="134"/>
        <v>0</v>
      </c>
      <c r="DB94">
        <f t="shared" si="135"/>
        <v>0</v>
      </c>
      <c r="DC94">
        <f t="shared" si="136"/>
        <v>0</v>
      </c>
      <c r="DD94">
        <f t="shared" si="137"/>
        <v>0</v>
      </c>
      <c r="DE94">
        <f t="shared" si="138"/>
        <v>-5.63286</v>
      </c>
      <c r="DF94">
        <f t="shared" si="139"/>
        <v>0</v>
      </c>
    </row>
    <row r="95" spans="1:110" x14ac:dyDescent="0.25">
      <c r="A95" s="4">
        <f>raw!$A95:$A95</f>
        <v>43399</v>
      </c>
      <c r="B95" s="6" t="str">
        <f>raw!$B95:$B95</f>
        <v>0002-0091</v>
      </c>
      <c r="D95" t="str">
        <f>IF(score!$C95=".",".",IF(score!$C95=0,"1",IF(score!$C95=25,"0",IF(score!$C95=50,"0",IF(score!$C95=75,"0",IF(score!$C95=100,"0"))))))</f>
        <v>0</v>
      </c>
      <c r="E95" t="str">
        <f>IF(score!$C95=".",".",IF(score!$C95=0,"0",IF(score!$C95=25,"1",IF(score!$C95=50,"0",IF(score!$C95=75,"0",IF(score!$C95=100,"0"))))))</f>
        <v>0</v>
      </c>
      <c r="F95" t="str">
        <f>IF(score!$C95=".",".",IF(score!$C95=0,"0",IF(score!$C95=25,"0",IF(score!$C95=50,"1",IF(score!$C95=75,"0",IF(score!$C95=100,"0"))))))</f>
        <v>0</v>
      </c>
      <c r="G95" t="str">
        <f>IF(score!$C95=".",".",IF(score!$C95=0,"0",IF(score!$C95=25,"0",IF(score!$C95=50,"0",IF(score!$C95=75,"1",IF(score!$C95=100,"0"))))))</f>
        <v>1</v>
      </c>
      <c r="H95" t="str">
        <f>IF(score!$D95=".",".",IF(score!$D95=0,"1",IF(score!$D95=50,"0",IF(score!$D95=100,"0"))))</f>
        <v>0</v>
      </c>
      <c r="I95" t="str">
        <f>IF(score!$D95=".",".",IF(score!$D95=0,"0",IF(score!$D95=50,"1",IF(score!$D95=100,"0"))))</f>
        <v>1</v>
      </c>
      <c r="J95" t="str">
        <f>IF(score!$E95=".",".",IF(score!$E95=0,"1",IF(score!$E95=50,"0",IF(score!$E95=100,"0"))))</f>
        <v>0</v>
      </c>
      <c r="K95" t="str">
        <f>IF(score!$E95=".",".",IF(score!$E95=0,"0",IF(score!$E95=50,"1",IF(score!$E95=100,"0"))))</f>
        <v>1</v>
      </c>
      <c r="L95" t="str">
        <f>IF(score!$F95=".",".",IF(score!$F95=0,"1",IF(score!$F95=100,"0")))</f>
        <v>0</v>
      </c>
      <c r="M95" t="str">
        <f>IF(score!$G95=".",".",IF(score!$G95=0,"1",IF(score!$G95=100,"0")))</f>
        <v>0</v>
      </c>
      <c r="N95" t="str">
        <f>IF(score!$H95=".",".",IF(score!$H95=0,"1",IF(score!$H95=100,"0")))</f>
        <v>1</v>
      </c>
      <c r="O95" t="str">
        <f>IF(score!$I95=".",".",IF(score!$I95=0,"1",IF(score!$I95=50,"0",IF(score!$I95=100,"0"))))</f>
        <v>1</v>
      </c>
      <c r="P95" t="str">
        <f>IF(score!$J95=".",".",IF(score!$J95=0,"1",IF(score!$J95=25,"0",IF(score!$J95=50,"0",IF(score!$J95=75,"0",IF(score!$J95=100,"0"))))))</f>
        <v>0</v>
      </c>
      <c r="Q95" t="str">
        <f>IF(score!$J95=".",".",IF(score!$J95=0,"0",IF(score!$J95=25,"1",IF(score!$J95=50,"0",IF(score!$J95=75,"0",IF(score!$J95=100,"0"))))))</f>
        <v>0</v>
      </c>
      <c r="R95" t="str">
        <f>IF(score!$J95=".",".",IF(score!$J95=0,"0",IF(score!$J95=25,"0",IF(score!$J95=50,"1",IF(score!$J95=75,"0",IF(score!$J95=100,"0"))))))</f>
        <v>0</v>
      </c>
      <c r="S95" t="str">
        <f>IF(score!$J95=".",".",IF(score!$J95=0,"0",IF(score!$J95=25,"0",IF(score!$J95=50,"0",IF(score!$J95=75,"1",IF(score!$J95=100,"0"))))))</f>
        <v>0</v>
      </c>
      <c r="T95" t="str">
        <f>IF(score!$K95=".",".",IF(score!$K95=0,"1",IF(score!$K95=20,"0",IF(score!$K95=40,"0",IF(score!$K95=60,"0",IF(score!$K95=80,"0",IF(score!$K95=100,"0")))))))</f>
        <v>0</v>
      </c>
      <c r="U95" t="str">
        <f>IF(score!$K95=".",".",IF(score!$K95=0,"0",IF(score!$K95=20,"1",IF(score!$K95=40,"0",IF(score!$K95=60,"0",IF(score!$K95=80,"0",IF(score!$K95=100,"0")))))))</f>
        <v>0</v>
      </c>
      <c r="V95" t="str">
        <f>IF(score!$K95=".",".",IF(score!$K95=0,"0",IF(score!$K95=20,"0",IF(score!$K95=40,"1",IF(score!$K95=60,"0",IF(score!$K95=80,"0",IF(score!$K95=100,"0")))))))</f>
        <v>0</v>
      </c>
      <c r="W95" t="str">
        <f>IF(score!$K95=".",".",IF(score!$K95=0,"0",IF(score!$K95=20,"0",IF(score!$K95=40,"0",IF(score!$K95=60,"1",IF(score!$K95=80,"0",IF(score!$K95=100,"0")))))))</f>
        <v>0</v>
      </c>
      <c r="X95" t="str">
        <f>IF(score!$K95=".",".",IF(score!$K95=0,"0",IF(score!$K95=20,"0",IF(score!$K95=40,"0",IF(score!$K95=60,"0",IF(score!$K95=80,"1",IF(score!$K95=100,"0")))))))</f>
        <v>1</v>
      </c>
      <c r="Y95" t="str">
        <f>IF(score!$L95=".",".",IF(score!$L95=0,"1",IF(score!$L95=20,"0",IF(score!$L95=40,"0",IF(score!$L95=60,"0",IF(score!$L95=80,"0",IF(score!$L95=100,"0")))))))</f>
        <v>0</v>
      </c>
      <c r="Z95" t="str">
        <f>IF(score!$L95=".",".",IF(score!$L95=0,"0",IF(score!$L95=20,"1",IF(score!$L95=40,"0",IF(score!$L95=60,"0",IF(score!$L95=80,"0",IF(score!$L95=100,"0")))))))</f>
        <v>0</v>
      </c>
      <c r="AA95" t="str">
        <f>IF(score!$L95=".",".",IF(score!$L95=0,"0",IF(score!$L95=20,"0",IF(score!$L95=40,"1",IF(score!$L95=60,"0",IF(score!$L95=80,"0",IF(score!$L95=100,"0")))))))</f>
        <v>0</v>
      </c>
      <c r="AB95" t="str">
        <f>IF(score!$L95=".",".",IF(score!$L95=0,"0",IF(score!$L95=20,"0",IF(score!$L95=40,"0",IF(score!$L95=60,"1",IF(score!$L95=80,"0",IF(score!$L95=100,"0")))))))</f>
        <v>0</v>
      </c>
      <c r="AC95" t="str">
        <f>IF(score!$L95=".",".",IF(score!$L95=0,"0",IF(score!$L95=20,"0",IF(score!$L95=40,"0",IF(score!$L95=60,"0",IF(score!$L95=80,"1",IF(score!L95=100,"0")))))))</f>
        <v>1</v>
      </c>
      <c r="AD95" t="str">
        <f>IF(score!$M95=".",".",IF(score!$M95=0,"1",IF(score!$M95=20,"0",IF(score!$M95=40,"0",IF(score!$M95=60,"0",IF(score!$M95=80,"0",IF(score!$M95=100,"0")))))))</f>
        <v>0</v>
      </c>
      <c r="AE95" t="str">
        <f>IF(score!$M95=".",".",IF(score!$M95=0,"0",IF(score!$M95=20,"1",IF(score!$M95=40,"0",IF(score!$M95=60,"0",IF(score!$M95=80,"0",IF(score!$M95=100,"0")))))))</f>
        <v>0</v>
      </c>
      <c r="AF95" t="str">
        <f>IF(score!$M95=".",".",IF(score!$M95=0,"0",IF(score!$M95=20,"0",IF(score!$M95=40,"1",IF(score!$M95=60,"0",IF(score!$M95=80,"0",IF(score!$M95=100,"0")))))))</f>
        <v>0</v>
      </c>
      <c r="AG95" t="str">
        <f>IF(score!$M95=".",".",IF(score!$M95=0,"0",IF(score!$M95=20,"0",IF(score!$M95=40,"0",IF(score!$M95=60,"1",IF(score!$M95=80,"0",IF(score!$M95=100,"0")))))))</f>
        <v>1</v>
      </c>
      <c r="AH95" t="str">
        <f>IF(score!$M95=".",".",IF(score!$M95=0,"0",IF(score!$M95=20,"0",IF(score!$M95=40,"0",IF(score!$M95=60,"0",IF(score!$M95=80,"1",IF(score!$M95=100,"0")))))))</f>
        <v>0</v>
      </c>
      <c r="AI95" t="str">
        <f>IF(score!$N95=".",".",IF(score!$N95=0,"1",IF(score!$N95=25,"0",IF(score!$N95=50,"0",IF(score!$N95=75,"0",IF(score!$N95=100,"0"))))))</f>
        <v>0</v>
      </c>
      <c r="AJ95" t="str">
        <f>IF(score!$N95=".",".",IF(score!$N95=0,"0",IF(score!$N95=25,"1",IF(score!$N95=50,"0",IF(score!$N95=75,"0",IF(score!$N95=100,"0"))))))</f>
        <v>0</v>
      </c>
      <c r="AK95" t="str">
        <f>IF(score!$N95=".",".",IF(score!$N95=0,"0",IF(score!$N95=25,"0",IF(score!$N95=50,"1",IF(score!$N95=75,"0",IF(score!$N95=100,"0"))))))</f>
        <v>0</v>
      </c>
      <c r="AL95" t="str">
        <f>IF(score!$N95=".",".",IF(score!$N95=0,"0",IF(score!$N95=25,"0",IF(score!$N95=50,"0",IF(score!$N95=75,"1",IF(score!$N95=100,"0"))))))</f>
        <v>1</v>
      </c>
      <c r="AN95">
        <f t="shared" si="70"/>
        <v>0</v>
      </c>
      <c r="AO95">
        <f t="shared" si="71"/>
        <v>0</v>
      </c>
      <c r="AP95">
        <f t="shared" si="72"/>
        <v>0</v>
      </c>
      <c r="AQ95">
        <f t="shared" si="73"/>
        <v>-1.3187199999999999</v>
      </c>
      <c r="AR95">
        <f t="shared" si="74"/>
        <v>0</v>
      </c>
      <c r="AS95">
        <f t="shared" si="75"/>
        <v>-3.4555500000000001</v>
      </c>
      <c r="AT95">
        <f t="shared" si="76"/>
        <v>0</v>
      </c>
      <c r="AU95">
        <f t="shared" si="77"/>
        <v>-2.7355700000000001</v>
      </c>
      <c r="AV95">
        <f t="shared" si="78"/>
        <v>0</v>
      </c>
      <c r="AW95">
        <f t="shared" si="79"/>
        <v>0</v>
      </c>
      <c r="AX95">
        <f t="shared" si="80"/>
        <v>3.04365</v>
      </c>
      <c r="AY95">
        <f t="shared" si="81"/>
        <v>2.32091</v>
      </c>
      <c r="AZ95">
        <f t="shared" si="82"/>
        <v>0</v>
      </c>
      <c r="BA95">
        <f t="shared" si="83"/>
        <v>0</v>
      </c>
      <c r="BB95">
        <f t="shared" si="84"/>
        <v>0</v>
      </c>
      <c r="BC95">
        <f t="shared" si="85"/>
        <v>0</v>
      </c>
      <c r="BD95">
        <f t="shared" si="86"/>
        <v>0</v>
      </c>
      <c r="BE95">
        <f t="shared" si="87"/>
        <v>0</v>
      </c>
      <c r="BF95">
        <f t="shared" si="88"/>
        <v>0</v>
      </c>
      <c r="BG95">
        <f t="shared" si="89"/>
        <v>0</v>
      </c>
      <c r="BH95">
        <f t="shared" si="90"/>
        <v>0.66513999999999995</v>
      </c>
      <c r="BI95">
        <f t="shared" si="91"/>
        <v>0</v>
      </c>
      <c r="BJ95">
        <f t="shared" si="92"/>
        <v>0</v>
      </c>
      <c r="BK95">
        <f t="shared" si="93"/>
        <v>0</v>
      </c>
      <c r="BL95">
        <f t="shared" si="94"/>
        <v>0</v>
      </c>
      <c r="BM95">
        <f t="shared" si="95"/>
        <v>-0.42251</v>
      </c>
      <c r="BN95">
        <f t="shared" si="96"/>
        <v>0</v>
      </c>
      <c r="BO95">
        <f t="shared" si="97"/>
        <v>0</v>
      </c>
      <c r="BP95">
        <f t="shared" si="98"/>
        <v>0</v>
      </c>
      <c r="BQ95">
        <f t="shared" si="99"/>
        <v>1.28044</v>
      </c>
      <c r="BR95">
        <f t="shared" si="100"/>
        <v>0</v>
      </c>
      <c r="BS95">
        <f t="shared" si="101"/>
        <v>0</v>
      </c>
      <c r="BT95">
        <f t="shared" si="102"/>
        <v>0</v>
      </c>
      <c r="BU95">
        <f t="shared" si="103"/>
        <v>0</v>
      </c>
      <c r="BV95">
        <f t="shared" si="104"/>
        <v>0.11038000000000001</v>
      </c>
      <c r="BX95">
        <f t="shared" si="105"/>
        <v>0</v>
      </c>
      <c r="BY95">
        <f t="shared" si="106"/>
        <v>0</v>
      </c>
      <c r="BZ95">
        <f t="shared" si="107"/>
        <v>0</v>
      </c>
      <c r="CA95">
        <f t="shared" si="108"/>
        <v>-6.0639999999999999E-2</v>
      </c>
      <c r="CB95">
        <f t="shared" si="109"/>
        <v>0</v>
      </c>
      <c r="CC95">
        <f t="shared" si="110"/>
        <v>1.8684000000000001</v>
      </c>
      <c r="CD95">
        <f t="shared" si="111"/>
        <v>0</v>
      </c>
      <c r="CE95">
        <f t="shared" si="112"/>
        <v>1.43103</v>
      </c>
      <c r="CF95">
        <f t="shared" si="113"/>
        <v>0</v>
      </c>
      <c r="CG95">
        <f t="shared" si="114"/>
        <v>0</v>
      </c>
      <c r="CH95">
        <f t="shared" si="115"/>
        <v>-6.8267199999999999</v>
      </c>
      <c r="CI95">
        <f t="shared" si="116"/>
        <v>-5.6992099999999999</v>
      </c>
      <c r="CJ95">
        <f t="shared" si="117"/>
        <v>0</v>
      </c>
      <c r="CK95">
        <f t="shared" si="118"/>
        <v>0</v>
      </c>
      <c r="CL95">
        <f t="shared" si="119"/>
        <v>0</v>
      </c>
      <c r="CM95">
        <f t="shared" si="120"/>
        <v>0</v>
      </c>
      <c r="CN95">
        <f t="shared" si="121"/>
        <v>0</v>
      </c>
      <c r="CO95">
        <f t="shared" si="122"/>
        <v>0</v>
      </c>
      <c r="CP95">
        <f t="shared" si="123"/>
        <v>0</v>
      </c>
      <c r="CQ95">
        <f t="shared" si="124"/>
        <v>0</v>
      </c>
      <c r="CR95">
        <f t="shared" si="125"/>
        <v>-1.9494899999999999</v>
      </c>
      <c r="CS95">
        <f t="shared" si="126"/>
        <v>0</v>
      </c>
      <c r="CT95">
        <f t="shared" si="127"/>
        <v>0</v>
      </c>
      <c r="CU95">
        <f t="shared" si="128"/>
        <v>0</v>
      </c>
      <c r="CV95">
        <f t="shared" si="129"/>
        <v>0</v>
      </c>
      <c r="CW95">
        <f t="shared" si="130"/>
        <v>-0.92057</v>
      </c>
      <c r="CX95">
        <f t="shared" si="131"/>
        <v>0</v>
      </c>
      <c r="CY95">
        <f t="shared" si="132"/>
        <v>0</v>
      </c>
      <c r="CZ95">
        <f t="shared" si="133"/>
        <v>0</v>
      </c>
      <c r="DA95">
        <f t="shared" si="134"/>
        <v>-4.5905500000000004</v>
      </c>
      <c r="DB95">
        <f t="shared" si="135"/>
        <v>0</v>
      </c>
      <c r="DC95">
        <f t="shared" si="136"/>
        <v>0</v>
      </c>
      <c r="DD95">
        <f t="shared" si="137"/>
        <v>0</v>
      </c>
      <c r="DE95">
        <f t="shared" si="138"/>
        <v>0</v>
      </c>
      <c r="DF95">
        <f t="shared" si="139"/>
        <v>-3.13896</v>
      </c>
    </row>
    <row r="96" spans="1:110" x14ac:dyDescent="0.25">
      <c r="A96" s="4">
        <f>raw!$A96:$A96</f>
        <v>43399</v>
      </c>
      <c r="B96" s="6" t="str">
        <f>raw!$B96:$B96</f>
        <v>0002-0092</v>
      </c>
      <c r="D96" t="str">
        <f>IF(score!$C96=".",".",IF(score!$C96=0,"1",IF(score!$C96=25,"0",IF(score!$C96=50,"0",IF(score!$C96=75,"0",IF(score!$C96=100,"0"))))))</f>
        <v>0</v>
      </c>
      <c r="E96" t="str">
        <f>IF(score!$C96=".",".",IF(score!$C96=0,"0",IF(score!$C96=25,"1",IF(score!$C96=50,"0",IF(score!$C96=75,"0",IF(score!$C96=100,"0"))))))</f>
        <v>0</v>
      </c>
      <c r="F96" t="str">
        <f>IF(score!$C96=".",".",IF(score!$C96=0,"0",IF(score!$C96=25,"0",IF(score!$C96=50,"1",IF(score!$C96=75,"0",IF(score!$C96=100,"0"))))))</f>
        <v>1</v>
      </c>
      <c r="G96" t="str">
        <f>IF(score!$C96=".",".",IF(score!$C96=0,"0",IF(score!$C96=25,"0",IF(score!$C96=50,"0",IF(score!$C96=75,"1",IF(score!$C96=100,"0"))))))</f>
        <v>0</v>
      </c>
      <c r="H96" t="str">
        <f>IF(score!$D96=".",".",IF(score!$D96=0,"1",IF(score!$D96=50,"0",IF(score!$D96=100,"0"))))</f>
        <v>0</v>
      </c>
      <c r="I96" t="str">
        <f>IF(score!$D96=".",".",IF(score!$D96=0,"0",IF(score!$D96=50,"1",IF(score!$D96=100,"0"))))</f>
        <v>1</v>
      </c>
      <c r="J96" t="str">
        <f>IF(score!$E96=".",".",IF(score!$E96=0,"1",IF(score!$E96=50,"0",IF(score!$E96=100,"0"))))</f>
        <v>0</v>
      </c>
      <c r="K96" t="str">
        <f>IF(score!$E96=".",".",IF(score!$E96=0,"0",IF(score!$E96=50,"1",IF(score!$E96=100,"0"))))</f>
        <v>0</v>
      </c>
      <c r="L96" t="str">
        <f>IF(score!$F96=".",".",IF(score!$F96=0,"1",IF(score!$F96=100,"0")))</f>
        <v>0</v>
      </c>
      <c r="M96" t="str">
        <f>IF(score!$G96=".",".",IF(score!$G96=0,"1",IF(score!$G96=100,"0")))</f>
        <v>0</v>
      </c>
      <c r="N96" t="str">
        <f>IF(score!$H96=".",".",IF(score!$H96=0,"1",IF(score!$H96=100,"0")))</f>
        <v>0</v>
      </c>
      <c r="O96" t="str">
        <f>IF(score!$I96=".",".",IF(score!$I96=0,"1",IF(score!$I96=50,"0",IF(score!$I96=100,"0"))))</f>
        <v>0</v>
      </c>
      <c r="P96" t="str">
        <f>IF(score!$J96=".",".",IF(score!$J96=0,"1",IF(score!$J96=25,"0",IF(score!$J96=50,"0",IF(score!$J96=75,"0",IF(score!$J96=100,"0"))))))</f>
        <v>0</v>
      </c>
      <c r="Q96" t="str">
        <f>IF(score!$J96=".",".",IF(score!$J96=0,"0",IF(score!$J96=25,"1",IF(score!$J96=50,"0",IF(score!$J96=75,"0",IF(score!$J96=100,"0"))))))</f>
        <v>0</v>
      </c>
      <c r="R96" t="str">
        <f>IF(score!$J96=".",".",IF(score!$J96=0,"0",IF(score!$J96=25,"0",IF(score!$J96=50,"1",IF(score!$J96=75,"0",IF(score!$J96=100,"0"))))))</f>
        <v>1</v>
      </c>
      <c r="S96" t="str">
        <f>IF(score!$J96=".",".",IF(score!$J96=0,"0",IF(score!$J96=25,"0",IF(score!$J96=50,"0",IF(score!$J96=75,"1",IF(score!$J96=100,"0"))))))</f>
        <v>0</v>
      </c>
      <c r="T96" t="str">
        <f>IF(score!$K96=".",".",IF(score!$K96=0,"1",IF(score!$K96=20,"0",IF(score!$K96=40,"0",IF(score!$K96=60,"0",IF(score!$K96=80,"0",IF(score!$K96=100,"0")))))))</f>
        <v>0</v>
      </c>
      <c r="U96" t="str">
        <f>IF(score!$K96=".",".",IF(score!$K96=0,"0",IF(score!$K96=20,"1",IF(score!$K96=40,"0",IF(score!$K96=60,"0",IF(score!$K96=80,"0",IF(score!$K96=100,"0")))))))</f>
        <v>0</v>
      </c>
      <c r="V96" t="str">
        <f>IF(score!$K96=".",".",IF(score!$K96=0,"0",IF(score!$K96=20,"0",IF(score!$K96=40,"1",IF(score!$K96=60,"0",IF(score!$K96=80,"0",IF(score!$K96=100,"0")))))))</f>
        <v>0</v>
      </c>
      <c r="W96" t="str">
        <f>IF(score!$K96=".",".",IF(score!$K96=0,"0",IF(score!$K96=20,"0",IF(score!$K96=40,"0",IF(score!$K96=60,"1",IF(score!$K96=80,"0",IF(score!$K96=100,"0")))))))</f>
        <v>0</v>
      </c>
      <c r="X96" t="str">
        <f>IF(score!$K96=".",".",IF(score!$K96=0,"0",IF(score!$K96=20,"0",IF(score!$K96=40,"0",IF(score!$K96=60,"0",IF(score!$K96=80,"1",IF(score!$K96=100,"0")))))))</f>
        <v>0</v>
      </c>
      <c r="Y96" t="str">
        <f>IF(score!$L96=".",".",IF(score!$L96=0,"1",IF(score!$L96=20,"0",IF(score!$L96=40,"0",IF(score!$L96=60,"0",IF(score!$L96=80,"0",IF(score!$L96=100,"0")))))))</f>
        <v>0</v>
      </c>
      <c r="Z96" t="str">
        <f>IF(score!$L96=".",".",IF(score!$L96=0,"0",IF(score!$L96=20,"1",IF(score!$L96=40,"0",IF(score!$L96=60,"0",IF(score!$L96=80,"0",IF(score!$L96=100,"0")))))))</f>
        <v>0</v>
      </c>
      <c r="AA96" t="str">
        <f>IF(score!$L96=".",".",IF(score!$L96=0,"0",IF(score!$L96=20,"0",IF(score!$L96=40,"1",IF(score!$L96=60,"0",IF(score!$L96=80,"0",IF(score!$L96=100,"0")))))))</f>
        <v>0</v>
      </c>
      <c r="AB96" t="str">
        <f>IF(score!$L96=".",".",IF(score!$L96=0,"0",IF(score!$L96=20,"0",IF(score!$L96=40,"0",IF(score!$L96=60,"1",IF(score!$L96=80,"0",IF(score!$L96=100,"0")))))))</f>
        <v>1</v>
      </c>
      <c r="AC96" t="str">
        <f>IF(score!$L96=".",".",IF(score!$L96=0,"0",IF(score!$L96=20,"0",IF(score!$L96=40,"0",IF(score!$L96=60,"0",IF(score!$L96=80,"1",IF(score!L96=100,"0")))))))</f>
        <v>0</v>
      </c>
      <c r="AD96" t="str">
        <f>IF(score!$M96=".",".",IF(score!$M96=0,"1",IF(score!$M96=20,"0",IF(score!$M96=40,"0",IF(score!$M96=60,"0",IF(score!$M96=80,"0",IF(score!$M96=100,"0")))))))</f>
        <v>0</v>
      </c>
      <c r="AE96" t="str">
        <f>IF(score!$M96=".",".",IF(score!$M96=0,"0",IF(score!$M96=20,"1",IF(score!$M96=40,"0",IF(score!$M96=60,"0",IF(score!$M96=80,"0",IF(score!$M96=100,"0")))))))</f>
        <v>0</v>
      </c>
      <c r="AF96" t="str">
        <f>IF(score!$M96=".",".",IF(score!$M96=0,"0",IF(score!$M96=20,"0",IF(score!$M96=40,"1",IF(score!$M96=60,"0",IF(score!$M96=80,"0",IF(score!$M96=100,"0")))))))</f>
        <v>1</v>
      </c>
      <c r="AG96" t="str">
        <f>IF(score!$M96=".",".",IF(score!$M96=0,"0",IF(score!$M96=20,"0",IF(score!$M96=40,"0",IF(score!$M96=60,"1",IF(score!$M96=80,"0",IF(score!$M96=100,"0")))))))</f>
        <v>0</v>
      </c>
      <c r="AH96" t="str">
        <f>IF(score!$M96=".",".",IF(score!$M96=0,"0",IF(score!$M96=20,"0",IF(score!$M96=40,"0",IF(score!$M96=60,"0",IF(score!$M96=80,"1",IF(score!$M96=100,"0")))))))</f>
        <v>0</v>
      </c>
      <c r="AI96" t="str">
        <f>IF(score!$N96=".",".",IF(score!$N96=0,"1",IF(score!$N96=25,"0",IF(score!$N96=50,"0",IF(score!$N96=75,"0",IF(score!$N96=100,"0"))))))</f>
        <v>0</v>
      </c>
      <c r="AJ96" t="str">
        <f>IF(score!$N96=".",".",IF(score!$N96=0,"0",IF(score!$N96=25,"1",IF(score!$N96=50,"0",IF(score!$N96=75,"0",IF(score!$N96=100,"0"))))))</f>
        <v>0</v>
      </c>
      <c r="AK96" t="str">
        <f>IF(score!$N96=".",".",IF(score!$N96=0,"0",IF(score!$N96=25,"0",IF(score!$N96=50,"1",IF(score!$N96=75,"0",IF(score!$N96=100,"0"))))))</f>
        <v>0</v>
      </c>
      <c r="AL96" t="str">
        <f>IF(score!$N96=".",".",IF(score!$N96=0,"0",IF(score!$N96=25,"0",IF(score!$N96=50,"0",IF(score!$N96=75,"1",IF(score!$N96=100,"0"))))))</f>
        <v>0</v>
      </c>
      <c r="AN96">
        <f t="shared" si="70"/>
        <v>0</v>
      </c>
      <c r="AO96">
        <f t="shared" si="71"/>
        <v>0</v>
      </c>
      <c r="AP96">
        <f t="shared" si="72"/>
        <v>-3.0239600000000002</v>
      </c>
      <c r="AQ96">
        <f t="shared" si="73"/>
        <v>0</v>
      </c>
      <c r="AR96">
        <f t="shared" si="74"/>
        <v>0</v>
      </c>
      <c r="AS96">
        <f t="shared" si="75"/>
        <v>-3.4555500000000001</v>
      </c>
      <c r="AT96">
        <f t="shared" si="76"/>
        <v>0</v>
      </c>
      <c r="AU96">
        <f t="shared" si="77"/>
        <v>0</v>
      </c>
      <c r="AV96">
        <f t="shared" si="78"/>
        <v>0</v>
      </c>
      <c r="AW96">
        <f t="shared" si="79"/>
        <v>0</v>
      </c>
      <c r="AX96">
        <f t="shared" si="80"/>
        <v>0</v>
      </c>
      <c r="AY96">
        <f t="shared" si="81"/>
        <v>0</v>
      </c>
      <c r="AZ96">
        <f t="shared" si="82"/>
        <v>0</v>
      </c>
      <c r="BA96">
        <f t="shared" si="83"/>
        <v>0</v>
      </c>
      <c r="BB96">
        <f t="shared" si="84"/>
        <v>-6.5052199999999996</v>
      </c>
      <c r="BC96">
        <f t="shared" si="85"/>
        <v>0</v>
      </c>
      <c r="BD96">
        <f t="shared" si="86"/>
        <v>0</v>
      </c>
      <c r="BE96">
        <f t="shared" si="87"/>
        <v>0</v>
      </c>
      <c r="BF96">
        <f t="shared" si="88"/>
        <v>0</v>
      </c>
      <c r="BG96">
        <f t="shared" si="89"/>
        <v>0</v>
      </c>
      <c r="BH96">
        <f t="shared" si="90"/>
        <v>0</v>
      </c>
      <c r="BI96">
        <f t="shared" si="91"/>
        <v>0</v>
      </c>
      <c r="BJ96">
        <f t="shared" si="92"/>
        <v>0</v>
      </c>
      <c r="BK96">
        <f t="shared" si="93"/>
        <v>0</v>
      </c>
      <c r="BL96">
        <f t="shared" si="94"/>
        <v>-1.1438699999999999</v>
      </c>
      <c r="BM96">
        <f t="shared" si="95"/>
        <v>0</v>
      </c>
      <c r="BN96">
        <f t="shared" si="96"/>
        <v>0</v>
      </c>
      <c r="BO96">
        <f t="shared" si="97"/>
        <v>0</v>
      </c>
      <c r="BP96">
        <f t="shared" si="98"/>
        <v>2.3424700000000001</v>
      </c>
      <c r="BQ96">
        <f t="shared" si="99"/>
        <v>0</v>
      </c>
      <c r="BR96">
        <f t="shared" si="100"/>
        <v>0</v>
      </c>
      <c r="BS96">
        <f t="shared" si="101"/>
        <v>0</v>
      </c>
      <c r="BT96">
        <f t="shared" si="102"/>
        <v>0</v>
      </c>
      <c r="BU96">
        <f t="shared" si="103"/>
        <v>0</v>
      </c>
      <c r="BV96">
        <f t="shared" si="104"/>
        <v>0</v>
      </c>
      <c r="BX96">
        <f t="shared" si="105"/>
        <v>0</v>
      </c>
      <c r="BY96">
        <f t="shared" si="106"/>
        <v>0</v>
      </c>
      <c r="BZ96">
        <f t="shared" si="107"/>
        <v>3.4819999999999997E-2</v>
      </c>
      <c r="CA96">
        <f t="shared" si="108"/>
        <v>0</v>
      </c>
      <c r="CB96">
        <f t="shared" si="109"/>
        <v>0</v>
      </c>
      <c r="CC96">
        <f t="shared" si="110"/>
        <v>1.8684000000000001</v>
      </c>
      <c r="CD96">
        <f t="shared" si="111"/>
        <v>0</v>
      </c>
      <c r="CE96">
        <f t="shared" si="112"/>
        <v>0</v>
      </c>
      <c r="CF96">
        <f t="shared" si="113"/>
        <v>0</v>
      </c>
      <c r="CG96">
        <f t="shared" si="114"/>
        <v>0</v>
      </c>
      <c r="CH96">
        <f t="shared" si="115"/>
        <v>0</v>
      </c>
      <c r="CI96">
        <f t="shared" si="116"/>
        <v>0</v>
      </c>
      <c r="CJ96">
        <f t="shared" si="117"/>
        <v>0</v>
      </c>
      <c r="CK96">
        <f t="shared" si="118"/>
        <v>0</v>
      </c>
      <c r="CL96">
        <f t="shared" si="119"/>
        <v>1.4938400000000001</v>
      </c>
      <c r="CM96">
        <f t="shared" si="120"/>
        <v>0</v>
      </c>
      <c r="CN96">
        <f t="shared" si="121"/>
        <v>0</v>
      </c>
      <c r="CO96">
        <f t="shared" si="122"/>
        <v>0</v>
      </c>
      <c r="CP96">
        <f t="shared" si="123"/>
        <v>0</v>
      </c>
      <c r="CQ96">
        <f t="shared" si="124"/>
        <v>0</v>
      </c>
      <c r="CR96">
        <f t="shared" si="125"/>
        <v>0</v>
      </c>
      <c r="CS96">
        <f t="shared" si="126"/>
        <v>0</v>
      </c>
      <c r="CT96">
        <f t="shared" si="127"/>
        <v>0</v>
      </c>
      <c r="CU96">
        <f t="shared" si="128"/>
        <v>0</v>
      </c>
      <c r="CV96">
        <f t="shared" si="129"/>
        <v>-1.65178</v>
      </c>
      <c r="CW96">
        <f t="shared" si="130"/>
        <v>0</v>
      </c>
      <c r="CX96">
        <f t="shared" si="131"/>
        <v>0</v>
      </c>
      <c r="CY96">
        <f t="shared" si="132"/>
        <v>0</v>
      </c>
      <c r="CZ96">
        <f t="shared" si="133"/>
        <v>-8.0991400000000002</v>
      </c>
      <c r="DA96">
        <f t="shared" si="134"/>
        <v>0</v>
      </c>
      <c r="DB96">
        <f t="shared" si="135"/>
        <v>0</v>
      </c>
      <c r="DC96">
        <f t="shared" si="136"/>
        <v>0</v>
      </c>
      <c r="DD96">
        <f t="shared" si="137"/>
        <v>0</v>
      </c>
      <c r="DE96">
        <f t="shared" si="138"/>
        <v>0</v>
      </c>
      <c r="DF96">
        <f t="shared" si="139"/>
        <v>0</v>
      </c>
    </row>
    <row r="97" spans="1:110" x14ac:dyDescent="0.25">
      <c r="A97" s="4">
        <f>raw!$A97:$A97</f>
        <v>43403</v>
      </c>
      <c r="B97" s="6" t="str">
        <f>raw!$B97:$B97</f>
        <v>0002-0095</v>
      </c>
      <c r="D97" t="str">
        <f>IF(score!$C97=".",".",IF(score!$C97=0,"1",IF(score!$C97=25,"0",IF(score!$C97=50,"0",IF(score!$C97=75,"0",IF(score!$C97=100,"0"))))))</f>
        <v>0</v>
      </c>
      <c r="E97" t="str">
        <f>IF(score!$C97=".",".",IF(score!$C97=0,"0",IF(score!$C97=25,"1",IF(score!$C97=50,"0",IF(score!$C97=75,"0",IF(score!$C97=100,"0"))))))</f>
        <v>0</v>
      </c>
      <c r="F97" t="str">
        <f>IF(score!$C97=".",".",IF(score!$C97=0,"0",IF(score!$C97=25,"0",IF(score!$C97=50,"1",IF(score!$C97=75,"0",IF(score!$C97=100,"0"))))))</f>
        <v>1</v>
      </c>
      <c r="G97" t="str">
        <f>IF(score!$C97=".",".",IF(score!$C97=0,"0",IF(score!$C97=25,"0",IF(score!$C97=50,"0",IF(score!$C97=75,"1",IF(score!$C97=100,"0"))))))</f>
        <v>0</v>
      </c>
      <c r="H97" t="str">
        <f>IF(score!$D97=".",".",IF(score!$D97=0,"1",IF(score!$D97=50,"0",IF(score!$D97=100,"0"))))</f>
        <v>0</v>
      </c>
      <c r="I97" t="str">
        <f>IF(score!$D97=".",".",IF(score!$D97=0,"0",IF(score!$D97=50,"1",IF(score!$D97=100,"0"))))</f>
        <v>0</v>
      </c>
      <c r="J97" t="str">
        <f>IF(score!$E97=".",".",IF(score!$E97=0,"1",IF(score!$E97=50,"0",IF(score!$E97=100,"0"))))</f>
        <v>0</v>
      </c>
      <c r="K97" t="str">
        <f>IF(score!$E97=".",".",IF(score!$E97=0,"0",IF(score!$E97=50,"1",IF(score!$E97=100,"0"))))</f>
        <v>0</v>
      </c>
      <c r="L97" t="str">
        <f>IF(score!$F97=".",".",IF(score!$F97=0,"1",IF(score!$F97=100,"0")))</f>
        <v>1</v>
      </c>
      <c r="M97" t="str">
        <f>IF(score!$G97=".",".",IF(score!$G97=0,"1",IF(score!$G97=100,"0")))</f>
        <v>0</v>
      </c>
      <c r="N97" t="str">
        <f>IF(score!$H97=".",".",IF(score!$H97=0,"1",IF(score!$H97=100,"0")))</f>
        <v>0</v>
      </c>
      <c r="O97" t="str">
        <f>IF(score!$I97=".",".",IF(score!$I97=0,"1",IF(score!$I97=50,"0",IF(score!$I97=100,"0"))))</f>
        <v>1</v>
      </c>
      <c r="P97" t="str">
        <f>IF(score!$J97=".",".",IF(score!$J97=0,"1",IF(score!$J97=25,"0",IF(score!$J97=50,"0",IF(score!$J97=75,"0",IF(score!$J97=100,"0"))))))</f>
        <v>0</v>
      </c>
      <c r="Q97" t="str">
        <f>IF(score!$J97=".",".",IF(score!$J97=0,"0",IF(score!$J97=25,"1",IF(score!$J97=50,"0",IF(score!$J97=75,"0",IF(score!$J97=100,"0"))))))</f>
        <v>0</v>
      </c>
      <c r="R97" t="str">
        <f>IF(score!$J97=".",".",IF(score!$J97=0,"0",IF(score!$J97=25,"0",IF(score!$J97=50,"1",IF(score!$J97=75,"0",IF(score!$J97=100,"0"))))))</f>
        <v>0</v>
      </c>
      <c r="S97" t="str">
        <f>IF(score!$J97=".",".",IF(score!$J97=0,"0",IF(score!$J97=25,"0",IF(score!$J97=50,"0",IF(score!$J97=75,"1",IF(score!$J97=100,"0"))))))</f>
        <v>0</v>
      </c>
      <c r="T97" t="str">
        <f>IF(score!$K97=".",".",IF(score!$K97=0,"1",IF(score!$K97=20,"0",IF(score!$K97=40,"0",IF(score!$K97=60,"0",IF(score!$K97=80,"0",IF(score!$K97=100,"0")))))))</f>
        <v>0</v>
      </c>
      <c r="U97" t="str">
        <f>IF(score!$K97=".",".",IF(score!$K97=0,"0",IF(score!$K97=20,"1",IF(score!$K97=40,"0",IF(score!$K97=60,"0",IF(score!$K97=80,"0",IF(score!$K97=100,"0")))))))</f>
        <v>0</v>
      </c>
      <c r="V97" t="str">
        <f>IF(score!$K97=".",".",IF(score!$K97=0,"0",IF(score!$K97=20,"0",IF(score!$K97=40,"1",IF(score!$K97=60,"0",IF(score!$K97=80,"0",IF(score!$K97=100,"0")))))))</f>
        <v>0</v>
      </c>
      <c r="W97" t="str">
        <f>IF(score!$K97=".",".",IF(score!$K97=0,"0",IF(score!$K97=20,"0",IF(score!$K97=40,"0",IF(score!$K97=60,"1",IF(score!$K97=80,"0",IF(score!$K97=100,"0")))))))</f>
        <v>0</v>
      </c>
      <c r="X97" t="str">
        <f>IF(score!$K97=".",".",IF(score!$K97=0,"0",IF(score!$K97=20,"0",IF(score!$K97=40,"0",IF(score!$K97=60,"0",IF(score!$K97=80,"1",IF(score!$K97=100,"0")))))))</f>
        <v>0</v>
      </c>
      <c r="Y97" t="str">
        <f>IF(score!$L97=".",".",IF(score!$L97=0,"1",IF(score!$L97=20,"0",IF(score!$L97=40,"0",IF(score!$L97=60,"0",IF(score!$L97=80,"0",IF(score!$L97=100,"0")))))))</f>
        <v>0</v>
      </c>
      <c r="Z97" t="str">
        <f>IF(score!$L97=".",".",IF(score!$L97=0,"0",IF(score!$L97=20,"1",IF(score!$L97=40,"0",IF(score!$L97=60,"0",IF(score!$L97=80,"0",IF(score!$L97=100,"0")))))))</f>
        <v>0</v>
      </c>
      <c r="AA97" t="str">
        <f>IF(score!$L97=".",".",IF(score!$L97=0,"0",IF(score!$L97=20,"0",IF(score!$L97=40,"1",IF(score!$L97=60,"0",IF(score!$L97=80,"0",IF(score!$L97=100,"0")))))))</f>
        <v>0</v>
      </c>
      <c r="AB97" t="str">
        <f>IF(score!$L97=".",".",IF(score!$L97=0,"0",IF(score!$L97=20,"0",IF(score!$L97=40,"0",IF(score!$L97=60,"1",IF(score!$L97=80,"0",IF(score!$L97=100,"0")))))))</f>
        <v>0</v>
      </c>
      <c r="AC97" t="str">
        <f>IF(score!$L97=".",".",IF(score!$L97=0,"0",IF(score!$L97=20,"0",IF(score!$L97=40,"0",IF(score!$L97=60,"0",IF(score!$L97=80,"1",IF(score!L97=100,"0")))))))</f>
        <v>0</v>
      </c>
      <c r="AD97" t="str">
        <f>IF(score!$M97=".",".",IF(score!$M97=0,"1",IF(score!$M97=20,"0",IF(score!$M97=40,"0",IF(score!$M97=60,"0",IF(score!$M97=80,"0",IF(score!$M97=100,"0")))))))</f>
        <v>0</v>
      </c>
      <c r="AE97" t="str">
        <f>IF(score!$M97=".",".",IF(score!$M97=0,"0",IF(score!$M97=20,"1",IF(score!$M97=40,"0",IF(score!$M97=60,"0",IF(score!$M97=80,"0",IF(score!$M97=100,"0")))))))</f>
        <v>0</v>
      </c>
      <c r="AF97" t="str">
        <f>IF(score!$M97=".",".",IF(score!$M97=0,"0",IF(score!$M97=20,"0",IF(score!$M97=40,"1",IF(score!$M97=60,"0",IF(score!$M97=80,"0",IF(score!$M97=100,"0")))))))</f>
        <v>0</v>
      </c>
      <c r="AG97" t="str">
        <f>IF(score!$M97=".",".",IF(score!$M97=0,"0",IF(score!$M97=20,"0",IF(score!$M97=40,"0",IF(score!$M97=60,"1",IF(score!$M97=80,"0",IF(score!$M97=100,"0")))))))</f>
        <v>0</v>
      </c>
      <c r="AH97" t="str">
        <f>IF(score!$M97=".",".",IF(score!$M97=0,"0",IF(score!$M97=20,"0",IF(score!$M97=40,"0",IF(score!$M97=60,"0",IF(score!$M97=80,"1",IF(score!$M97=100,"0")))))))</f>
        <v>0</v>
      </c>
      <c r="AI97" t="str">
        <f>IF(score!$N97=".",".",IF(score!$N97=0,"1",IF(score!$N97=25,"0",IF(score!$N97=50,"0",IF(score!$N97=75,"0",IF(score!$N97=100,"0"))))))</f>
        <v>0</v>
      </c>
      <c r="AJ97" t="str">
        <f>IF(score!$N97=".",".",IF(score!$N97=0,"0",IF(score!$N97=25,"1",IF(score!$N97=50,"0",IF(score!$N97=75,"0",IF(score!$N97=100,"0"))))))</f>
        <v>0</v>
      </c>
      <c r="AK97" t="str">
        <f>IF(score!$N97=".",".",IF(score!$N97=0,"0",IF(score!$N97=25,"0",IF(score!$N97=50,"1",IF(score!$N97=75,"0",IF(score!$N97=100,"0"))))))</f>
        <v>0</v>
      </c>
      <c r="AL97" t="str">
        <f>IF(score!$N97=".",".",IF(score!$N97=0,"0",IF(score!$N97=25,"0",IF(score!$N97=50,"0",IF(score!$N97=75,"1",IF(score!$N97=100,"0"))))))</f>
        <v>0</v>
      </c>
      <c r="AN97">
        <f t="shared" si="70"/>
        <v>0</v>
      </c>
      <c r="AO97">
        <f t="shared" si="71"/>
        <v>0</v>
      </c>
      <c r="AP97">
        <f t="shared" si="72"/>
        <v>-3.0239600000000002</v>
      </c>
      <c r="AQ97">
        <f t="shared" si="73"/>
        <v>0</v>
      </c>
      <c r="AR97">
        <f t="shared" si="74"/>
        <v>0</v>
      </c>
      <c r="AS97">
        <f t="shared" si="75"/>
        <v>0</v>
      </c>
      <c r="AT97">
        <f t="shared" si="76"/>
        <v>0</v>
      </c>
      <c r="AU97">
        <f t="shared" si="77"/>
        <v>0</v>
      </c>
      <c r="AV97">
        <f t="shared" si="78"/>
        <v>-4.6161700000000003</v>
      </c>
      <c r="AW97">
        <f t="shared" si="79"/>
        <v>0</v>
      </c>
      <c r="AX97">
        <f t="shared" si="80"/>
        <v>0</v>
      </c>
      <c r="AY97">
        <f t="shared" si="81"/>
        <v>2.32091</v>
      </c>
      <c r="AZ97">
        <f t="shared" si="82"/>
        <v>0</v>
      </c>
      <c r="BA97">
        <f t="shared" si="83"/>
        <v>0</v>
      </c>
      <c r="BB97">
        <f t="shared" si="84"/>
        <v>0</v>
      </c>
      <c r="BC97">
        <f t="shared" si="85"/>
        <v>0</v>
      </c>
      <c r="BD97">
        <f t="shared" si="86"/>
        <v>0</v>
      </c>
      <c r="BE97">
        <f t="shared" si="87"/>
        <v>0</v>
      </c>
      <c r="BF97">
        <f t="shared" si="88"/>
        <v>0</v>
      </c>
      <c r="BG97">
        <f t="shared" si="89"/>
        <v>0</v>
      </c>
      <c r="BH97">
        <f t="shared" si="90"/>
        <v>0</v>
      </c>
      <c r="BI97">
        <f t="shared" si="91"/>
        <v>0</v>
      </c>
      <c r="BJ97">
        <f t="shared" si="92"/>
        <v>0</v>
      </c>
      <c r="BK97">
        <f t="shared" si="93"/>
        <v>0</v>
      </c>
      <c r="BL97">
        <f t="shared" si="94"/>
        <v>0</v>
      </c>
      <c r="BM97">
        <f t="shared" si="95"/>
        <v>0</v>
      </c>
      <c r="BN97">
        <f t="shared" si="96"/>
        <v>0</v>
      </c>
      <c r="BO97">
        <f t="shared" si="97"/>
        <v>0</v>
      </c>
      <c r="BP97">
        <f t="shared" si="98"/>
        <v>0</v>
      </c>
      <c r="BQ97">
        <f t="shared" si="99"/>
        <v>0</v>
      </c>
      <c r="BR97">
        <f t="shared" si="100"/>
        <v>0</v>
      </c>
      <c r="BS97">
        <f t="shared" si="101"/>
        <v>0</v>
      </c>
      <c r="BT97">
        <f t="shared" si="102"/>
        <v>0</v>
      </c>
      <c r="BU97">
        <f t="shared" si="103"/>
        <v>0</v>
      </c>
      <c r="BV97">
        <f t="shared" si="104"/>
        <v>0</v>
      </c>
      <c r="BX97">
        <f t="shared" si="105"/>
        <v>0</v>
      </c>
      <c r="BY97">
        <f t="shared" si="106"/>
        <v>0</v>
      </c>
      <c r="BZ97">
        <f t="shared" si="107"/>
        <v>3.4819999999999997E-2</v>
      </c>
      <c r="CA97">
        <f t="shared" si="108"/>
        <v>0</v>
      </c>
      <c r="CB97">
        <f t="shared" si="109"/>
        <v>0</v>
      </c>
      <c r="CC97">
        <f t="shared" si="110"/>
        <v>0</v>
      </c>
      <c r="CD97">
        <f t="shared" si="111"/>
        <v>0</v>
      </c>
      <c r="CE97">
        <f t="shared" si="112"/>
        <v>0</v>
      </c>
      <c r="CF97">
        <f t="shared" si="113"/>
        <v>1.4406000000000001</v>
      </c>
      <c r="CG97">
        <f t="shared" si="114"/>
        <v>0</v>
      </c>
      <c r="CH97">
        <f t="shared" si="115"/>
        <v>0</v>
      </c>
      <c r="CI97">
        <f t="shared" si="116"/>
        <v>-5.6992099999999999</v>
      </c>
      <c r="CJ97">
        <f t="shared" si="117"/>
        <v>0</v>
      </c>
      <c r="CK97">
        <f t="shared" si="118"/>
        <v>0</v>
      </c>
      <c r="CL97">
        <f t="shared" si="119"/>
        <v>0</v>
      </c>
      <c r="CM97">
        <f t="shared" si="120"/>
        <v>0</v>
      </c>
      <c r="CN97">
        <f t="shared" si="121"/>
        <v>0</v>
      </c>
      <c r="CO97">
        <f t="shared" si="122"/>
        <v>0</v>
      </c>
      <c r="CP97">
        <f t="shared" si="123"/>
        <v>0</v>
      </c>
      <c r="CQ97">
        <f t="shared" si="124"/>
        <v>0</v>
      </c>
      <c r="CR97">
        <f t="shared" si="125"/>
        <v>0</v>
      </c>
      <c r="CS97">
        <f t="shared" si="126"/>
        <v>0</v>
      </c>
      <c r="CT97">
        <f t="shared" si="127"/>
        <v>0</v>
      </c>
      <c r="CU97">
        <f t="shared" si="128"/>
        <v>0</v>
      </c>
      <c r="CV97">
        <f t="shared" si="129"/>
        <v>0</v>
      </c>
      <c r="CW97">
        <f t="shared" si="130"/>
        <v>0</v>
      </c>
      <c r="CX97">
        <f t="shared" si="131"/>
        <v>0</v>
      </c>
      <c r="CY97">
        <f t="shared" si="132"/>
        <v>0</v>
      </c>
      <c r="CZ97">
        <f t="shared" si="133"/>
        <v>0</v>
      </c>
      <c r="DA97">
        <f t="shared" si="134"/>
        <v>0</v>
      </c>
      <c r="DB97">
        <f t="shared" si="135"/>
        <v>0</v>
      </c>
      <c r="DC97">
        <f t="shared" si="136"/>
        <v>0</v>
      </c>
      <c r="DD97">
        <f t="shared" si="137"/>
        <v>0</v>
      </c>
      <c r="DE97">
        <f t="shared" si="138"/>
        <v>0</v>
      </c>
      <c r="DF97">
        <f t="shared" si="139"/>
        <v>0</v>
      </c>
    </row>
    <row r="98" spans="1:110" x14ac:dyDescent="0.25">
      <c r="A98" s="4">
        <f>raw!$A98:$A98</f>
        <v>43403</v>
      </c>
      <c r="B98" s="6" t="str">
        <f>raw!$B98:$B98</f>
        <v>0002-0096</v>
      </c>
      <c r="D98" t="str">
        <f>IF(score!$C98=".",".",IF(score!$C98=0,"1",IF(score!$C98=25,"0",IF(score!$C98=50,"0",IF(score!$C98=75,"0",IF(score!$C98=100,"0"))))))</f>
        <v>0</v>
      </c>
      <c r="E98" t="str">
        <f>IF(score!$C98=".",".",IF(score!$C98=0,"0",IF(score!$C98=25,"1",IF(score!$C98=50,"0",IF(score!$C98=75,"0",IF(score!$C98=100,"0"))))))</f>
        <v>1</v>
      </c>
      <c r="F98" t="str">
        <f>IF(score!$C98=".",".",IF(score!$C98=0,"0",IF(score!$C98=25,"0",IF(score!$C98=50,"1",IF(score!$C98=75,"0",IF(score!$C98=100,"0"))))))</f>
        <v>0</v>
      </c>
      <c r="G98" t="str">
        <f>IF(score!$C98=".",".",IF(score!$C98=0,"0",IF(score!$C98=25,"0",IF(score!$C98=50,"0",IF(score!$C98=75,"1",IF(score!$C98=100,"0"))))))</f>
        <v>0</v>
      </c>
      <c r="H98" t="str">
        <f>IF(score!$D98=".",".",IF(score!$D98=0,"1",IF(score!$D98=50,"0",IF(score!$D98=100,"0"))))</f>
        <v>1</v>
      </c>
      <c r="I98" t="str">
        <f>IF(score!$D98=".",".",IF(score!$D98=0,"0",IF(score!$D98=50,"1",IF(score!$D98=100,"0"))))</f>
        <v>0</v>
      </c>
      <c r="J98" t="str">
        <f>IF(score!$E98=".",".",IF(score!$E98=0,"1",IF(score!$E98=50,"0",IF(score!$E98=100,"0"))))</f>
        <v>1</v>
      </c>
      <c r="K98" t="str">
        <f>IF(score!$E98=".",".",IF(score!$E98=0,"0",IF(score!$E98=50,"1",IF(score!$E98=100,"0"))))</f>
        <v>0</v>
      </c>
      <c r="L98" t="str">
        <f>IF(score!$F98=".",".",IF(score!$F98=0,"1",IF(score!$F98=100,"0")))</f>
        <v>1</v>
      </c>
      <c r="M98" t="str">
        <f>IF(score!$G98=".",".",IF(score!$G98=0,"1",IF(score!$G98=100,"0")))</f>
        <v>1</v>
      </c>
      <c r="N98" t="str">
        <f>IF(score!$H98=".",".",IF(score!$H98=0,"1",IF(score!$H98=100,"0")))</f>
        <v>1</v>
      </c>
      <c r="O98" t="str">
        <f>IF(score!$I98=".",".",IF(score!$I98=0,"1",IF(score!$I98=50,"0",IF(score!$I98=100,"0"))))</f>
        <v>1</v>
      </c>
      <c r="P98" t="str">
        <f>IF(score!$J98=".",".",IF(score!$J98=0,"1",IF(score!$J98=25,"0",IF(score!$J98=50,"0",IF(score!$J98=75,"0",IF(score!$J98=100,"0"))))))</f>
        <v>0</v>
      </c>
      <c r="Q98" t="str">
        <f>IF(score!$J98=".",".",IF(score!$J98=0,"0",IF(score!$J98=25,"1",IF(score!$J98=50,"0",IF(score!$J98=75,"0",IF(score!$J98=100,"0"))))))</f>
        <v>0</v>
      </c>
      <c r="R98" t="str">
        <f>IF(score!$J98=".",".",IF(score!$J98=0,"0",IF(score!$J98=25,"0",IF(score!$J98=50,"1",IF(score!$J98=75,"0",IF(score!$J98=100,"0"))))))</f>
        <v>1</v>
      </c>
      <c r="S98" t="str">
        <f>IF(score!$J98=".",".",IF(score!$J98=0,"0",IF(score!$J98=25,"0",IF(score!$J98=50,"0",IF(score!$J98=75,"1",IF(score!$J98=100,"0"))))))</f>
        <v>0</v>
      </c>
      <c r="T98" t="str">
        <f>IF(score!$K98=".",".",IF(score!$K98=0,"1",IF(score!$K98=20,"0",IF(score!$K98=40,"0",IF(score!$K98=60,"0",IF(score!$K98=80,"0",IF(score!$K98=100,"0")))))))</f>
        <v>0</v>
      </c>
      <c r="U98" t="str">
        <f>IF(score!$K98=".",".",IF(score!$K98=0,"0",IF(score!$K98=20,"1",IF(score!$K98=40,"0",IF(score!$K98=60,"0",IF(score!$K98=80,"0",IF(score!$K98=100,"0")))))))</f>
        <v>0</v>
      </c>
      <c r="V98" t="str">
        <f>IF(score!$K98=".",".",IF(score!$K98=0,"0",IF(score!$K98=20,"0",IF(score!$K98=40,"1",IF(score!$K98=60,"0",IF(score!$K98=80,"0",IF(score!$K98=100,"0")))))))</f>
        <v>0</v>
      </c>
      <c r="W98" t="str">
        <f>IF(score!$K98=".",".",IF(score!$K98=0,"0",IF(score!$K98=20,"0",IF(score!$K98=40,"0",IF(score!$K98=60,"1",IF(score!$K98=80,"0",IF(score!$K98=100,"0")))))))</f>
        <v>0</v>
      </c>
      <c r="X98" t="str">
        <f>IF(score!$K98=".",".",IF(score!$K98=0,"0",IF(score!$K98=20,"0",IF(score!$K98=40,"0",IF(score!$K98=60,"0",IF(score!$K98=80,"1",IF(score!$K98=100,"0")))))))</f>
        <v>1</v>
      </c>
      <c r="Y98" t="str">
        <f>IF(score!$L98=".",".",IF(score!$L98=0,"1",IF(score!$L98=20,"0",IF(score!$L98=40,"0",IF(score!$L98=60,"0",IF(score!$L98=80,"0",IF(score!$L98=100,"0")))))))</f>
        <v>0</v>
      </c>
      <c r="Z98" t="str">
        <f>IF(score!$L98=".",".",IF(score!$L98=0,"0",IF(score!$L98=20,"1",IF(score!$L98=40,"0",IF(score!$L98=60,"0",IF(score!$L98=80,"0",IF(score!$L98=100,"0")))))))</f>
        <v>1</v>
      </c>
      <c r="AA98" t="str">
        <f>IF(score!$L98=".",".",IF(score!$L98=0,"0",IF(score!$L98=20,"0",IF(score!$L98=40,"1",IF(score!$L98=60,"0",IF(score!$L98=80,"0",IF(score!$L98=100,"0")))))))</f>
        <v>0</v>
      </c>
      <c r="AB98" t="str">
        <f>IF(score!$L98=".",".",IF(score!$L98=0,"0",IF(score!$L98=20,"0",IF(score!$L98=40,"0",IF(score!$L98=60,"1",IF(score!$L98=80,"0",IF(score!$L98=100,"0")))))))</f>
        <v>0</v>
      </c>
      <c r="AC98" t="str">
        <f>IF(score!$L98=".",".",IF(score!$L98=0,"0",IF(score!$L98=20,"0",IF(score!$L98=40,"0",IF(score!$L98=60,"0",IF(score!$L98=80,"1",IF(score!L98=100,"0")))))))</f>
        <v>0</v>
      </c>
      <c r="AD98" t="str">
        <f>IF(score!$M98=".",".",IF(score!$M98=0,"1",IF(score!$M98=20,"0",IF(score!$M98=40,"0",IF(score!$M98=60,"0",IF(score!$M98=80,"0",IF(score!$M98=100,"0")))))))</f>
        <v>0</v>
      </c>
      <c r="AE98" t="str">
        <f>IF(score!$M98=".",".",IF(score!$M98=0,"0",IF(score!$M98=20,"1",IF(score!$M98=40,"0",IF(score!$M98=60,"0",IF(score!$M98=80,"0",IF(score!$M98=100,"0")))))))</f>
        <v>0</v>
      </c>
      <c r="AF98" t="str">
        <f>IF(score!$M98=".",".",IF(score!$M98=0,"0",IF(score!$M98=20,"0",IF(score!$M98=40,"1",IF(score!$M98=60,"0",IF(score!$M98=80,"0",IF(score!$M98=100,"0")))))))</f>
        <v>0</v>
      </c>
      <c r="AG98" t="str">
        <f>IF(score!$M98=".",".",IF(score!$M98=0,"0",IF(score!$M98=20,"0",IF(score!$M98=40,"0",IF(score!$M98=60,"1",IF(score!$M98=80,"0",IF(score!$M98=100,"0")))))))</f>
        <v>1</v>
      </c>
      <c r="AH98" t="str">
        <f>IF(score!$M98=".",".",IF(score!$M98=0,"0",IF(score!$M98=20,"0",IF(score!$M98=40,"0",IF(score!$M98=60,"0",IF(score!$M98=80,"1",IF(score!$M98=100,"0")))))))</f>
        <v>0</v>
      </c>
      <c r="AI98" t="str">
        <f>IF(score!$N98=".",".",IF(score!$N98=0,"1",IF(score!$N98=25,"0",IF(score!$N98=50,"0",IF(score!$N98=75,"0",IF(score!$N98=100,"0"))))))</f>
        <v>0</v>
      </c>
      <c r="AJ98" t="str">
        <f>IF(score!$N98=".",".",IF(score!$N98=0,"0",IF(score!$N98=25,"1",IF(score!$N98=50,"0",IF(score!$N98=75,"0",IF(score!$N98=100,"0"))))))</f>
        <v>1</v>
      </c>
      <c r="AK98" t="str">
        <f>IF(score!$N98=".",".",IF(score!$N98=0,"0",IF(score!$N98=25,"0",IF(score!$N98=50,"1",IF(score!$N98=75,"0",IF(score!$N98=100,"0"))))))</f>
        <v>0</v>
      </c>
      <c r="AL98" t="str">
        <f>IF(score!$N98=".",".",IF(score!$N98=0,"0",IF(score!$N98=25,"0",IF(score!$N98=50,"0",IF(score!$N98=75,"1",IF(score!$N98=100,"0"))))))</f>
        <v>0</v>
      </c>
      <c r="AN98">
        <f t="shared" si="70"/>
        <v>0</v>
      </c>
      <c r="AO98">
        <f t="shared" si="71"/>
        <v>-5.5646100000000001</v>
      </c>
      <c r="AP98">
        <f t="shared" si="72"/>
        <v>0</v>
      </c>
      <c r="AQ98">
        <f t="shared" si="73"/>
        <v>0</v>
      </c>
      <c r="AR98">
        <f t="shared" si="74"/>
        <v>-7.2321600000000004</v>
      </c>
      <c r="AS98">
        <f t="shared" si="75"/>
        <v>0</v>
      </c>
      <c r="AT98">
        <f t="shared" si="76"/>
        <v>-6.24397</v>
      </c>
      <c r="AU98">
        <f t="shared" si="77"/>
        <v>0</v>
      </c>
      <c r="AV98">
        <f t="shared" si="78"/>
        <v>-4.6161700000000003</v>
      </c>
      <c r="AW98">
        <f t="shared" si="79"/>
        <v>-5.5174700000000003</v>
      </c>
      <c r="AX98">
        <f t="shared" si="80"/>
        <v>3.04365</v>
      </c>
      <c r="AY98">
        <f t="shared" si="81"/>
        <v>2.32091</v>
      </c>
      <c r="AZ98">
        <f t="shared" si="82"/>
        <v>0</v>
      </c>
      <c r="BA98">
        <f t="shared" si="83"/>
        <v>0</v>
      </c>
      <c r="BB98">
        <f t="shared" si="84"/>
        <v>-6.5052199999999996</v>
      </c>
      <c r="BC98">
        <f t="shared" si="85"/>
        <v>0</v>
      </c>
      <c r="BD98">
        <f t="shared" si="86"/>
        <v>0</v>
      </c>
      <c r="BE98">
        <f t="shared" si="87"/>
        <v>0</v>
      </c>
      <c r="BF98">
        <f t="shared" si="88"/>
        <v>0</v>
      </c>
      <c r="BG98">
        <f t="shared" si="89"/>
        <v>0</v>
      </c>
      <c r="BH98">
        <f t="shared" si="90"/>
        <v>0.66513999999999995</v>
      </c>
      <c r="BI98">
        <f t="shared" si="91"/>
        <v>0</v>
      </c>
      <c r="BJ98">
        <f t="shared" si="92"/>
        <v>-2.0216799999999999</v>
      </c>
      <c r="BK98">
        <f t="shared" si="93"/>
        <v>0</v>
      </c>
      <c r="BL98">
        <f t="shared" si="94"/>
        <v>0</v>
      </c>
      <c r="BM98">
        <f t="shared" si="95"/>
        <v>0</v>
      </c>
      <c r="BN98">
        <f t="shared" si="96"/>
        <v>0</v>
      </c>
      <c r="BO98">
        <f t="shared" si="97"/>
        <v>0</v>
      </c>
      <c r="BP98">
        <f t="shared" si="98"/>
        <v>0</v>
      </c>
      <c r="BQ98">
        <f t="shared" si="99"/>
        <v>1.28044</v>
      </c>
      <c r="BR98">
        <f t="shared" si="100"/>
        <v>0</v>
      </c>
      <c r="BS98">
        <f t="shared" si="101"/>
        <v>0</v>
      </c>
      <c r="BT98">
        <f t="shared" si="102"/>
        <v>-0.94342000000000004</v>
      </c>
      <c r="BU98">
        <f t="shared" si="103"/>
        <v>0</v>
      </c>
      <c r="BV98">
        <f t="shared" si="104"/>
        <v>0</v>
      </c>
      <c r="BX98">
        <f t="shared" si="105"/>
        <v>0</v>
      </c>
      <c r="BY98">
        <f t="shared" si="106"/>
        <v>-0.16891</v>
      </c>
      <c r="BZ98">
        <f t="shared" si="107"/>
        <v>0</v>
      </c>
      <c r="CA98">
        <f t="shared" si="108"/>
        <v>0</v>
      </c>
      <c r="CB98">
        <f t="shared" si="109"/>
        <v>3.9311500000000001</v>
      </c>
      <c r="CC98">
        <f t="shared" si="110"/>
        <v>0</v>
      </c>
      <c r="CD98">
        <f t="shared" si="111"/>
        <v>2.68282</v>
      </c>
      <c r="CE98">
        <f t="shared" si="112"/>
        <v>0</v>
      </c>
      <c r="CF98">
        <f t="shared" si="113"/>
        <v>1.4406000000000001</v>
      </c>
      <c r="CG98">
        <f t="shared" si="114"/>
        <v>1.6696800000000001</v>
      </c>
      <c r="CH98">
        <f t="shared" si="115"/>
        <v>-6.8267199999999999</v>
      </c>
      <c r="CI98">
        <f t="shared" si="116"/>
        <v>-5.6992099999999999</v>
      </c>
      <c r="CJ98">
        <f t="shared" si="117"/>
        <v>0</v>
      </c>
      <c r="CK98">
        <f t="shared" si="118"/>
        <v>0</v>
      </c>
      <c r="CL98">
        <f t="shared" si="119"/>
        <v>1.4938400000000001</v>
      </c>
      <c r="CM98">
        <f t="shared" si="120"/>
        <v>0</v>
      </c>
      <c r="CN98">
        <f t="shared" si="121"/>
        <v>0</v>
      </c>
      <c r="CO98">
        <f t="shared" si="122"/>
        <v>0</v>
      </c>
      <c r="CP98">
        <f t="shared" si="123"/>
        <v>0</v>
      </c>
      <c r="CQ98">
        <f t="shared" si="124"/>
        <v>0</v>
      </c>
      <c r="CR98">
        <f t="shared" si="125"/>
        <v>-1.9494899999999999</v>
      </c>
      <c r="CS98">
        <f t="shared" si="126"/>
        <v>0</v>
      </c>
      <c r="CT98">
        <f t="shared" si="127"/>
        <v>-4.8896199999999999</v>
      </c>
      <c r="CU98">
        <f t="shared" si="128"/>
        <v>0</v>
      </c>
      <c r="CV98">
        <f t="shared" si="129"/>
        <v>0</v>
      </c>
      <c r="CW98">
        <f t="shared" si="130"/>
        <v>0</v>
      </c>
      <c r="CX98">
        <f t="shared" si="131"/>
        <v>0</v>
      </c>
      <c r="CY98">
        <f t="shared" si="132"/>
        <v>0</v>
      </c>
      <c r="CZ98">
        <f t="shared" si="133"/>
        <v>0</v>
      </c>
      <c r="DA98">
        <f t="shared" si="134"/>
        <v>-4.5905500000000004</v>
      </c>
      <c r="DB98">
        <f t="shared" si="135"/>
        <v>0</v>
      </c>
      <c r="DC98">
        <f t="shared" si="136"/>
        <v>0</v>
      </c>
      <c r="DD98">
        <f t="shared" si="137"/>
        <v>-8.2606599999999997</v>
      </c>
      <c r="DE98">
        <f t="shared" si="138"/>
        <v>0</v>
      </c>
      <c r="DF98">
        <f t="shared" si="139"/>
        <v>0</v>
      </c>
    </row>
    <row r="99" spans="1:110" x14ac:dyDescent="0.25">
      <c r="A99" s="4">
        <f>raw!$A99:$A99</f>
        <v>43403</v>
      </c>
      <c r="B99" s="6" t="str">
        <f>raw!$B99:$B99</f>
        <v>0002-0097</v>
      </c>
      <c r="D99" t="str">
        <f>IF(score!$C99=".",".",IF(score!$C99=0,"1",IF(score!$C99=25,"0",IF(score!$C99=50,"0",IF(score!$C99=75,"0",IF(score!$C99=100,"0"))))))</f>
        <v>0</v>
      </c>
      <c r="E99" t="str">
        <f>IF(score!$C99=".",".",IF(score!$C99=0,"0",IF(score!$C99=25,"1",IF(score!$C99=50,"0",IF(score!$C99=75,"0",IF(score!$C99=100,"0"))))))</f>
        <v>1</v>
      </c>
      <c r="F99" t="str">
        <f>IF(score!$C99=".",".",IF(score!$C99=0,"0",IF(score!$C99=25,"0",IF(score!$C99=50,"1",IF(score!$C99=75,"0",IF(score!$C99=100,"0"))))))</f>
        <v>0</v>
      </c>
      <c r="G99" t="str">
        <f>IF(score!$C99=".",".",IF(score!$C99=0,"0",IF(score!$C99=25,"0",IF(score!$C99=50,"0",IF(score!$C99=75,"1",IF(score!$C99=100,"0"))))))</f>
        <v>0</v>
      </c>
      <c r="H99" t="str">
        <f>IF(score!$D99=".",".",IF(score!$D99=0,"1",IF(score!$D99=50,"0",IF(score!$D99=100,"0"))))</f>
        <v>1</v>
      </c>
      <c r="I99" t="str">
        <f>IF(score!$D99=".",".",IF(score!$D99=0,"0",IF(score!$D99=50,"1",IF(score!$D99=100,"0"))))</f>
        <v>0</v>
      </c>
      <c r="J99" t="str">
        <f>IF(score!$E99=".",".",IF(score!$E99=0,"1",IF(score!$E99=50,"0",IF(score!$E99=100,"0"))))</f>
        <v>0</v>
      </c>
      <c r="K99" t="str">
        <f>IF(score!$E99=".",".",IF(score!$E99=0,"0",IF(score!$E99=50,"1",IF(score!$E99=100,"0"))))</f>
        <v>1</v>
      </c>
      <c r="L99" t="str">
        <f>IF(score!$F99=".",".",IF(score!$F99=0,"1",IF(score!$F99=100,"0")))</f>
        <v>1</v>
      </c>
      <c r="M99" t="str">
        <f>IF(score!$G99=".",".",IF(score!$G99=0,"1",IF(score!$G99=100,"0")))</f>
        <v>1</v>
      </c>
      <c r="N99" t="str">
        <f>IF(score!$H99=".",".",IF(score!$H99=0,"1",IF(score!$H99=100,"0")))</f>
        <v>1</v>
      </c>
      <c r="O99" t="str">
        <f>IF(score!$I99=".",".",IF(score!$I99=0,"1",IF(score!$I99=50,"0",IF(score!$I99=100,"0"))))</f>
        <v>1</v>
      </c>
      <c r="P99" t="str">
        <f>IF(score!$J99=".",".",IF(score!$J99=0,"1",IF(score!$J99=25,"0",IF(score!$J99=50,"0",IF(score!$J99=75,"0",IF(score!$J99=100,"0"))))))</f>
        <v>0</v>
      </c>
      <c r="Q99" t="str">
        <f>IF(score!$J99=".",".",IF(score!$J99=0,"0",IF(score!$J99=25,"1",IF(score!$J99=50,"0",IF(score!$J99=75,"0",IF(score!$J99=100,"0"))))))</f>
        <v>0</v>
      </c>
      <c r="R99" t="str">
        <f>IF(score!$J99=".",".",IF(score!$J99=0,"0",IF(score!$J99=25,"0",IF(score!$J99=50,"1",IF(score!$J99=75,"0",IF(score!$J99=100,"0"))))))</f>
        <v>1</v>
      </c>
      <c r="S99" t="str">
        <f>IF(score!$J99=".",".",IF(score!$J99=0,"0",IF(score!$J99=25,"0",IF(score!$J99=50,"0",IF(score!$J99=75,"1",IF(score!$J99=100,"0"))))))</f>
        <v>0</v>
      </c>
      <c r="T99" t="str">
        <f>IF(score!$K99=".",".",IF(score!$K99=0,"1",IF(score!$K99=20,"0",IF(score!$K99=40,"0",IF(score!$K99=60,"0",IF(score!$K99=80,"0",IF(score!$K99=100,"0")))))))</f>
        <v>0</v>
      </c>
      <c r="U99" t="str">
        <f>IF(score!$K99=".",".",IF(score!$K99=0,"0",IF(score!$K99=20,"1",IF(score!$K99=40,"0",IF(score!$K99=60,"0",IF(score!$K99=80,"0",IF(score!$K99=100,"0")))))))</f>
        <v>1</v>
      </c>
      <c r="V99" t="str">
        <f>IF(score!$K99=".",".",IF(score!$K99=0,"0",IF(score!$K99=20,"0",IF(score!$K99=40,"1",IF(score!$K99=60,"0",IF(score!$K99=80,"0",IF(score!$K99=100,"0")))))))</f>
        <v>0</v>
      </c>
      <c r="W99" t="str">
        <f>IF(score!$K99=".",".",IF(score!$K99=0,"0",IF(score!$K99=20,"0",IF(score!$K99=40,"0",IF(score!$K99=60,"1",IF(score!$K99=80,"0",IF(score!$K99=100,"0")))))))</f>
        <v>0</v>
      </c>
      <c r="X99" t="str">
        <f>IF(score!$K99=".",".",IF(score!$K99=0,"0",IF(score!$K99=20,"0",IF(score!$K99=40,"0",IF(score!$K99=60,"0",IF(score!$K99=80,"1",IF(score!$K99=100,"0")))))))</f>
        <v>0</v>
      </c>
      <c r="Y99" t="str">
        <f>IF(score!$L99=".",".",IF(score!$L99=0,"1",IF(score!$L99=20,"0",IF(score!$L99=40,"0",IF(score!$L99=60,"0",IF(score!$L99=80,"0",IF(score!$L99=100,"0")))))))</f>
        <v>0</v>
      </c>
      <c r="Z99" t="str">
        <f>IF(score!$L99=".",".",IF(score!$L99=0,"0",IF(score!$L99=20,"1",IF(score!$L99=40,"0",IF(score!$L99=60,"0",IF(score!$L99=80,"0",IF(score!$L99=100,"0")))))))</f>
        <v>0</v>
      </c>
      <c r="AA99" t="str">
        <f>IF(score!$L99=".",".",IF(score!$L99=0,"0",IF(score!$L99=20,"0",IF(score!$L99=40,"1",IF(score!$L99=60,"0",IF(score!$L99=80,"0",IF(score!$L99=100,"0")))))))</f>
        <v>0</v>
      </c>
      <c r="AB99" t="str">
        <f>IF(score!$L99=".",".",IF(score!$L99=0,"0",IF(score!$L99=20,"0",IF(score!$L99=40,"0",IF(score!$L99=60,"1",IF(score!$L99=80,"0",IF(score!$L99=100,"0")))))))</f>
        <v>0</v>
      </c>
      <c r="AC99" t="str">
        <f>IF(score!$L99=".",".",IF(score!$L99=0,"0",IF(score!$L99=20,"0",IF(score!$L99=40,"0",IF(score!$L99=60,"0",IF(score!$L99=80,"1",IF(score!L99=100,"0")))))))</f>
        <v>1</v>
      </c>
      <c r="AD99" t="str">
        <f>IF(score!$M99=".",".",IF(score!$M99=0,"1",IF(score!$M99=20,"0",IF(score!$M99=40,"0",IF(score!$M99=60,"0",IF(score!$M99=80,"0",IF(score!$M99=100,"0")))))))</f>
        <v>0</v>
      </c>
      <c r="AE99" t="str">
        <f>IF(score!$M99=".",".",IF(score!$M99=0,"0",IF(score!$M99=20,"1",IF(score!$M99=40,"0",IF(score!$M99=60,"0",IF(score!$M99=80,"0",IF(score!$M99=100,"0")))))))</f>
        <v>1</v>
      </c>
      <c r="AF99" t="str">
        <f>IF(score!$M99=".",".",IF(score!$M99=0,"0",IF(score!$M99=20,"0",IF(score!$M99=40,"1",IF(score!$M99=60,"0",IF(score!$M99=80,"0",IF(score!$M99=100,"0")))))))</f>
        <v>0</v>
      </c>
      <c r="AG99" t="str">
        <f>IF(score!$M99=".",".",IF(score!$M99=0,"0",IF(score!$M99=20,"0",IF(score!$M99=40,"0",IF(score!$M99=60,"1",IF(score!$M99=80,"0",IF(score!$M99=100,"0")))))))</f>
        <v>0</v>
      </c>
      <c r="AH99" t="str">
        <f>IF(score!$M99=".",".",IF(score!$M99=0,"0",IF(score!$M99=20,"0",IF(score!$M99=40,"0",IF(score!$M99=60,"0",IF(score!$M99=80,"1",IF(score!$M99=100,"0")))))))</f>
        <v>0</v>
      </c>
      <c r="AI99" t="str">
        <f>IF(score!$N99=".",".",IF(score!$N99=0,"1",IF(score!$N99=25,"0",IF(score!$N99=50,"0",IF(score!$N99=75,"0",IF(score!$N99=100,"0"))))))</f>
        <v>1</v>
      </c>
      <c r="AJ99" t="str">
        <f>IF(score!$N99=".",".",IF(score!$N99=0,"0",IF(score!$N99=25,"1",IF(score!$N99=50,"0",IF(score!$N99=75,"0",IF(score!$N99=100,"0"))))))</f>
        <v>0</v>
      </c>
      <c r="AK99" t="str">
        <f>IF(score!$N99=".",".",IF(score!$N99=0,"0",IF(score!$N99=25,"0",IF(score!$N99=50,"1",IF(score!$N99=75,"0",IF(score!$N99=100,"0"))))))</f>
        <v>0</v>
      </c>
      <c r="AL99" t="str">
        <f>IF(score!$N99=".",".",IF(score!$N99=0,"0",IF(score!$N99=25,"0",IF(score!$N99=50,"0",IF(score!$N99=75,"1",IF(score!$N99=100,"0"))))))</f>
        <v>0</v>
      </c>
      <c r="AN99">
        <f t="shared" si="70"/>
        <v>0</v>
      </c>
      <c r="AO99">
        <f t="shared" si="71"/>
        <v>-5.5646100000000001</v>
      </c>
      <c r="AP99">
        <f t="shared" si="72"/>
        <v>0</v>
      </c>
      <c r="AQ99">
        <f t="shared" si="73"/>
        <v>0</v>
      </c>
      <c r="AR99">
        <f t="shared" si="74"/>
        <v>-7.2321600000000004</v>
      </c>
      <c r="AS99">
        <f t="shared" si="75"/>
        <v>0</v>
      </c>
      <c r="AT99">
        <f t="shared" si="76"/>
        <v>0</v>
      </c>
      <c r="AU99">
        <f t="shared" si="77"/>
        <v>-2.7355700000000001</v>
      </c>
      <c r="AV99">
        <f t="shared" si="78"/>
        <v>-4.6161700000000003</v>
      </c>
      <c r="AW99">
        <f t="shared" si="79"/>
        <v>-5.5174700000000003</v>
      </c>
      <c r="AX99">
        <f t="shared" si="80"/>
        <v>3.04365</v>
      </c>
      <c r="AY99">
        <f t="shared" si="81"/>
        <v>2.32091</v>
      </c>
      <c r="AZ99">
        <f t="shared" si="82"/>
        <v>0</v>
      </c>
      <c r="BA99">
        <f t="shared" si="83"/>
        <v>0</v>
      </c>
      <c r="BB99">
        <f t="shared" si="84"/>
        <v>-6.5052199999999996</v>
      </c>
      <c r="BC99">
        <f t="shared" si="85"/>
        <v>0</v>
      </c>
      <c r="BD99">
        <f t="shared" si="86"/>
        <v>0</v>
      </c>
      <c r="BE99">
        <f t="shared" si="87"/>
        <v>2.9042599999999998</v>
      </c>
      <c r="BF99">
        <f t="shared" si="88"/>
        <v>0</v>
      </c>
      <c r="BG99">
        <f t="shared" si="89"/>
        <v>0</v>
      </c>
      <c r="BH99">
        <f t="shared" si="90"/>
        <v>0</v>
      </c>
      <c r="BI99">
        <f t="shared" si="91"/>
        <v>0</v>
      </c>
      <c r="BJ99">
        <f t="shared" si="92"/>
        <v>0</v>
      </c>
      <c r="BK99">
        <f t="shared" si="93"/>
        <v>0</v>
      </c>
      <c r="BL99">
        <f t="shared" si="94"/>
        <v>0</v>
      </c>
      <c r="BM99">
        <f t="shared" si="95"/>
        <v>-0.42251</v>
      </c>
      <c r="BN99">
        <f t="shared" si="96"/>
        <v>0</v>
      </c>
      <c r="BO99">
        <f t="shared" si="97"/>
        <v>3.4159299999999999</v>
      </c>
      <c r="BP99">
        <f t="shared" si="98"/>
        <v>0</v>
      </c>
      <c r="BQ99">
        <f t="shared" si="99"/>
        <v>0</v>
      </c>
      <c r="BR99">
        <f t="shared" si="100"/>
        <v>0</v>
      </c>
      <c r="BS99">
        <f t="shared" si="101"/>
        <v>-0.33682000000000001</v>
      </c>
      <c r="BT99">
        <f t="shared" si="102"/>
        <v>0</v>
      </c>
      <c r="BU99">
        <f t="shared" si="103"/>
        <v>0</v>
      </c>
      <c r="BV99">
        <f t="shared" si="104"/>
        <v>0</v>
      </c>
      <c r="BX99">
        <f t="shared" si="105"/>
        <v>0</v>
      </c>
      <c r="BY99">
        <f t="shared" si="106"/>
        <v>-0.16891</v>
      </c>
      <c r="BZ99">
        <f t="shared" si="107"/>
        <v>0</v>
      </c>
      <c r="CA99">
        <f t="shared" si="108"/>
        <v>0</v>
      </c>
      <c r="CB99">
        <f t="shared" si="109"/>
        <v>3.9311500000000001</v>
      </c>
      <c r="CC99">
        <f t="shared" si="110"/>
        <v>0</v>
      </c>
      <c r="CD99">
        <f t="shared" si="111"/>
        <v>0</v>
      </c>
      <c r="CE99">
        <f t="shared" si="112"/>
        <v>1.43103</v>
      </c>
      <c r="CF99">
        <f t="shared" si="113"/>
        <v>1.4406000000000001</v>
      </c>
      <c r="CG99">
        <f t="shared" si="114"/>
        <v>1.6696800000000001</v>
      </c>
      <c r="CH99">
        <f t="shared" si="115"/>
        <v>-6.8267199999999999</v>
      </c>
      <c r="CI99">
        <f t="shared" si="116"/>
        <v>-5.6992099999999999</v>
      </c>
      <c r="CJ99">
        <f t="shared" si="117"/>
        <v>0</v>
      </c>
      <c r="CK99">
        <f t="shared" si="118"/>
        <v>0</v>
      </c>
      <c r="CL99">
        <f t="shared" si="119"/>
        <v>1.4938400000000001</v>
      </c>
      <c r="CM99">
        <f t="shared" si="120"/>
        <v>0</v>
      </c>
      <c r="CN99">
        <f t="shared" si="121"/>
        <v>0</v>
      </c>
      <c r="CO99">
        <f t="shared" si="122"/>
        <v>-7.9271700000000003</v>
      </c>
      <c r="CP99">
        <f t="shared" si="123"/>
        <v>0</v>
      </c>
      <c r="CQ99">
        <f t="shared" si="124"/>
        <v>0</v>
      </c>
      <c r="CR99">
        <f t="shared" si="125"/>
        <v>0</v>
      </c>
      <c r="CS99">
        <f t="shared" si="126"/>
        <v>0</v>
      </c>
      <c r="CT99">
        <f t="shared" si="127"/>
        <v>0</v>
      </c>
      <c r="CU99">
        <f t="shared" si="128"/>
        <v>0</v>
      </c>
      <c r="CV99">
        <f t="shared" si="129"/>
        <v>0</v>
      </c>
      <c r="CW99">
        <f t="shared" si="130"/>
        <v>-0.92057</v>
      </c>
      <c r="CX99">
        <f t="shared" si="131"/>
        <v>0</v>
      </c>
      <c r="CY99">
        <f t="shared" si="132"/>
        <v>-10.779109999999999</v>
      </c>
      <c r="CZ99">
        <f t="shared" si="133"/>
        <v>0</v>
      </c>
      <c r="DA99">
        <f t="shared" si="134"/>
        <v>0</v>
      </c>
      <c r="DB99">
        <f t="shared" si="135"/>
        <v>0</v>
      </c>
      <c r="DC99">
        <f t="shared" si="136"/>
        <v>-6.2972400000000004</v>
      </c>
      <c r="DD99">
        <f t="shared" si="137"/>
        <v>0</v>
      </c>
      <c r="DE99">
        <f t="shared" si="138"/>
        <v>0</v>
      </c>
      <c r="DF99">
        <f t="shared" si="139"/>
        <v>0</v>
      </c>
    </row>
    <row r="100" spans="1:110" x14ac:dyDescent="0.25">
      <c r="A100" s="4">
        <f>raw!$A100:$A100</f>
        <v>43399</v>
      </c>
      <c r="B100" s="6" t="str">
        <f>raw!$B100:$B100</f>
        <v>0002-0098</v>
      </c>
      <c r="D100" t="str">
        <f>IF(score!$C100=".",".",IF(score!$C100=0,"1",IF(score!$C100=25,"0",IF(score!$C100=50,"0",IF(score!$C100=75,"0",IF(score!$C100=100,"0"))))))</f>
        <v>0</v>
      </c>
      <c r="E100" t="str">
        <f>IF(score!$C100=".",".",IF(score!$C100=0,"0",IF(score!$C100=25,"1",IF(score!$C100=50,"0",IF(score!$C100=75,"0",IF(score!$C100=100,"0"))))))</f>
        <v>0</v>
      </c>
      <c r="F100" t="str">
        <f>IF(score!$C100=".",".",IF(score!$C100=0,"0",IF(score!$C100=25,"0",IF(score!$C100=50,"1",IF(score!$C100=75,"0",IF(score!$C100=100,"0"))))))</f>
        <v>1</v>
      </c>
      <c r="G100" t="str">
        <f>IF(score!$C100=".",".",IF(score!$C100=0,"0",IF(score!$C100=25,"0",IF(score!$C100=50,"0",IF(score!$C100=75,"1",IF(score!$C100=100,"0"))))))</f>
        <v>0</v>
      </c>
      <c r="H100" t="str">
        <f>IF(score!$D100=".",".",IF(score!$D100=0,"1",IF(score!$D100=50,"0",IF(score!$D100=100,"0"))))</f>
        <v>0</v>
      </c>
      <c r="I100" t="str">
        <f>IF(score!$D100=".",".",IF(score!$D100=0,"0",IF(score!$D100=50,"1",IF(score!$D100=100,"0"))))</f>
        <v>1</v>
      </c>
      <c r="J100" t="str">
        <f>IF(score!$E100=".",".",IF(score!$E100=0,"1",IF(score!$E100=50,"0",IF(score!$E100=100,"0"))))</f>
        <v>0</v>
      </c>
      <c r="K100" t="str">
        <f>IF(score!$E100=".",".",IF(score!$E100=0,"0",IF(score!$E100=50,"1",IF(score!$E100=100,"0"))))</f>
        <v>1</v>
      </c>
      <c r="L100" t="str">
        <f>IF(score!$F100=".",".",IF(score!$F100=0,"1",IF(score!$F100=100,"0")))</f>
        <v>0</v>
      </c>
      <c r="M100" t="str">
        <f>IF(score!$G100=".",".",IF(score!$G100=0,"1",IF(score!$G100=100,"0")))</f>
        <v>0</v>
      </c>
      <c r="N100" t="str">
        <f>IF(score!$H100=".",".",IF(score!$H100=0,"1",IF(score!$H100=100,"0")))</f>
        <v>0</v>
      </c>
      <c r="O100" t="str">
        <f>IF(score!$I100=".",".",IF(score!$I100=0,"1",IF(score!$I100=50,"0",IF(score!$I100=100,"0"))))</f>
        <v>0</v>
      </c>
      <c r="P100" t="str">
        <f>IF(score!$J100=".",".",IF(score!$J100=0,"1",IF(score!$J100=25,"0",IF(score!$J100=50,"0",IF(score!$J100=75,"0",IF(score!$J100=100,"0"))))))</f>
        <v>0</v>
      </c>
      <c r="Q100" t="str">
        <f>IF(score!$J100=".",".",IF(score!$J100=0,"0",IF(score!$J100=25,"1",IF(score!$J100=50,"0",IF(score!$J100=75,"0",IF(score!$J100=100,"0"))))))</f>
        <v>0</v>
      </c>
      <c r="R100" t="str">
        <f>IF(score!$J100=".",".",IF(score!$J100=0,"0",IF(score!$J100=25,"0",IF(score!$J100=50,"1",IF(score!$J100=75,"0",IF(score!$J100=100,"0"))))))</f>
        <v>0</v>
      </c>
      <c r="S100" t="str">
        <f>IF(score!$J100=".",".",IF(score!$J100=0,"0",IF(score!$J100=25,"0",IF(score!$J100=50,"0",IF(score!$J100=75,"1",IF(score!$J100=100,"0"))))))</f>
        <v>0</v>
      </c>
      <c r="T100" t="str">
        <f>IF(score!$K100=".",".",IF(score!$K100=0,"1",IF(score!$K100=20,"0",IF(score!$K100=40,"0",IF(score!$K100=60,"0",IF(score!$K100=80,"0",IF(score!$K100=100,"0")))))))</f>
        <v>0</v>
      </c>
      <c r="U100" t="str">
        <f>IF(score!$K100=".",".",IF(score!$K100=0,"0",IF(score!$K100=20,"1",IF(score!$K100=40,"0",IF(score!$K100=60,"0",IF(score!$K100=80,"0",IF(score!$K100=100,"0")))))))</f>
        <v>0</v>
      </c>
      <c r="V100" t="str">
        <f>IF(score!$K100=".",".",IF(score!$K100=0,"0",IF(score!$K100=20,"0",IF(score!$K100=40,"1",IF(score!$K100=60,"0",IF(score!$K100=80,"0",IF(score!$K100=100,"0")))))))</f>
        <v>0</v>
      </c>
      <c r="W100" t="str">
        <f>IF(score!$K100=".",".",IF(score!$K100=0,"0",IF(score!$K100=20,"0",IF(score!$K100=40,"0",IF(score!$K100=60,"1",IF(score!$K100=80,"0",IF(score!$K100=100,"0")))))))</f>
        <v>0</v>
      </c>
      <c r="X100" t="str">
        <f>IF(score!$K100=".",".",IF(score!$K100=0,"0",IF(score!$K100=20,"0",IF(score!$K100=40,"0",IF(score!$K100=60,"0",IF(score!$K100=80,"1",IF(score!$K100=100,"0")))))))</f>
        <v>0</v>
      </c>
      <c r="Y100" t="str">
        <f>IF(score!$L100=".",".",IF(score!$L100=0,"1",IF(score!$L100=20,"0",IF(score!$L100=40,"0",IF(score!$L100=60,"0",IF(score!$L100=80,"0",IF(score!$L100=100,"0")))))))</f>
        <v>0</v>
      </c>
      <c r="Z100" t="str">
        <f>IF(score!$L100=".",".",IF(score!$L100=0,"0",IF(score!$L100=20,"1",IF(score!$L100=40,"0",IF(score!$L100=60,"0",IF(score!$L100=80,"0",IF(score!$L100=100,"0")))))))</f>
        <v>0</v>
      </c>
      <c r="AA100" t="str">
        <f>IF(score!$L100=".",".",IF(score!$L100=0,"0",IF(score!$L100=20,"0",IF(score!$L100=40,"1",IF(score!$L100=60,"0",IF(score!$L100=80,"0",IF(score!$L100=100,"0")))))))</f>
        <v>0</v>
      </c>
      <c r="AB100" t="str">
        <f>IF(score!$L100=".",".",IF(score!$L100=0,"0",IF(score!$L100=20,"0",IF(score!$L100=40,"0",IF(score!$L100=60,"1",IF(score!$L100=80,"0",IF(score!$L100=100,"0")))))))</f>
        <v>0</v>
      </c>
      <c r="AC100" t="str">
        <f>IF(score!$L100=".",".",IF(score!$L100=0,"0",IF(score!$L100=20,"0",IF(score!$L100=40,"0",IF(score!$L100=60,"0",IF(score!$L100=80,"1",IF(score!L100=100,"0")))))))</f>
        <v>0</v>
      </c>
      <c r="AD100" t="str">
        <f>IF(score!$M100=".",".",IF(score!$M100=0,"1",IF(score!$M100=20,"0",IF(score!$M100=40,"0",IF(score!$M100=60,"0",IF(score!$M100=80,"0",IF(score!$M100=100,"0")))))))</f>
        <v>0</v>
      </c>
      <c r="AE100" t="str">
        <f>IF(score!$M100=".",".",IF(score!$M100=0,"0",IF(score!$M100=20,"1",IF(score!$M100=40,"0",IF(score!$M100=60,"0",IF(score!$M100=80,"0",IF(score!$M100=100,"0")))))))</f>
        <v>0</v>
      </c>
      <c r="AF100" t="str">
        <f>IF(score!$M100=".",".",IF(score!$M100=0,"0",IF(score!$M100=20,"0",IF(score!$M100=40,"1",IF(score!$M100=60,"0",IF(score!$M100=80,"0",IF(score!$M100=100,"0")))))))</f>
        <v>0</v>
      </c>
      <c r="AG100" t="str">
        <f>IF(score!$M100=".",".",IF(score!$M100=0,"0",IF(score!$M100=20,"0",IF(score!$M100=40,"0",IF(score!$M100=60,"1",IF(score!$M100=80,"0",IF(score!$M100=100,"0")))))))</f>
        <v>1</v>
      </c>
      <c r="AH100" t="str">
        <f>IF(score!$M100=".",".",IF(score!$M100=0,"0",IF(score!$M100=20,"0",IF(score!$M100=40,"0",IF(score!$M100=60,"0",IF(score!$M100=80,"1",IF(score!$M100=100,"0")))))))</f>
        <v>0</v>
      </c>
      <c r="AI100" t="str">
        <f>IF(score!$N100=".",".",IF(score!$N100=0,"1",IF(score!$N100=25,"0",IF(score!$N100=50,"0",IF(score!$N100=75,"0",IF(score!$N100=100,"0"))))))</f>
        <v>0</v>
      </c>
      <c r="AJ100" t="str">
        <f>IF(score!$N100=".",".",IF(score!$N100=0,"0",IF(score!$N100=25,"1",IF(score!$N100=50,"0",IF(score!$N100=75,"0",IF(score!$N100=100,"0"))))))</f>
        <v>0</v>
      </c>
      <c r="AK100" t="str">
        <f>IF(score!$N100=".",".",IF(score!$N100=0,"0",IF(score!$N100=25,"0",IF(score!$N100=50,"1",IF(score!$N100=75,"0",IF(score!$N100=100,"0"))))))</f>
        <v>0</v>
      </c>
      <c r="AL100" t="str">
        <f>IF(score!$N100=".",".",IF(score!$N100=0,"0",IF(score!$N100=25,"0",IF(score!$N100=50,"0",IF(score!$N100=75,"1",IF(score!$N100=100,"0"))))))</f>
        <v>0</v>
      </c>
      <c r="AN100">
        <f t="shared" si="70"/>
        <v>0</v>
      </c>
      <c r="AO100">
        <f t="shared" si="71"/>
        <v>0</v>
      </c>
      <c r="AP100">
        <f t="shared" si="72"/>
        <v>-3.0239600000000002</v>
      </c>
      <c r="AQ100">
        <f t="shared" si="73"/>
        <v>0</v>
      </c>
      <c r="AR100">
        <f t="shared" si="74"/>
        <v>0</v>
      </c>
      <c r="AS100">
        <f t="shared" si="75"/>
        <v>-3.4555500000000001</v>
      </c>
      <c r="AT100">
        <f t="shared" si="76"/>
        <v>0</v>
      </c>
      <c r="AU100">
        <f t="shared" si="77"/>
        <v>-2.7355700000000001</v>
      </c>
      <c r="AV100">
        <f t="shared" si="78"/>
        <v>0</v>
      </c>
      <c r="AW100">
        <f t="shared" si="79"/>
        <v>0</v>
      </c>
      <c r="AX100">
        <f t="shared" si="80"/>
        <v>0</v>
      </c>
      <c r="AY100">
        <f t="shared" si="81"/>
        <v>0</v>
      </c>
      <c r="AZ100">
        <f t="shared" si="82"/>
        <v>0</v>
      </c>
      <c r="BA100">
        <f t="shared" si="83"/>
        <v>0</v>
      </c>
      <c r="BB100">
        <f t="shared" si="84"/>
        <v>0</v>
      </c>
      <c r="BC100">
        <f t="shared" si="85"/>
        <v>0</v>
      </c>
      <c r="BD100">
        <f t="shared" si="86"/>
        <v>0</v>
      </c>
      <c r="BE100">
        <f t="shared" si="87"/>
        <v>0</v>
      </c>
      <c r="BF100">
        <f t="shared" si="88"/>
        <v>0</v>
      </c>
      <c r="BG100">
        <f t="shared" si="89"/>
        <v>0</v>
      </c>
      <c r="BH100">
        <f t="shared" si="90"/>
        <v>0</v>
      </c>
      <c r="BI100">
        <f t="shared" si="91"/>
        <v>0</v>
      </c>
      <c r="BJ100">
        <f t="shared" si="92"/>
        <v>0</v>
      </c>
      <c r="BK100">
        <f t="shared" si="93"/>
        <v>0</v>
      </c>
      <c r="BL100">
        <f t="shared" si="94"/>
        <v>0</v>
      </c>
      <c r="BM100">
        <f t="shared" si="95"/>
        <v>0</v>
      </c>
      <c r="BN100">
        <f t="shared" si="96"/>
        <v>0</v>
      </c>
      <c r="BO100">
        <f t="shared" si="97"/>
        <v>0</v>
      </c>
      <c r="BP100">
        <f t="shared" si="98"/>
        <v>0</v>
      </c>
      <c r="BQ100">
        <f t="shared" si="99"/>
        <v>1.28044</v>
      </c>
      <c r="BR100">
        <f t="shared" si="100"/>
        <v>0</v>
      </c>
      <c r="BS100">
        <f t="shared" si="101"/>
        <v>0</v>
      </c>
      <c r="BT100">
        <f t="shared" si="102"/>
        <v>0</v>
      </c>
      <c r="BU100">
        <f t="shared" si="103"/>
        <v>0</v>
      </c>
      <c r="BV100">
        <f t="shared" si="104"/>
        <v>0</v>
      </c>
      <c r="BX100">
        <f t="shared" si="105"/>
        <v>0</v>
      </c>
      <c r="BY100">
        <f t="shared" si="106"/>
        <v>0</v>
      </c>
      <c r="BZ100">
        <f t="shared" si="107"/>
        <v>3.4819999999999997E-2</v>
      </c>
      <c r="CA100">
        <f t="shared" si="108"/>
        <v>0</v>
      </c>
      <c r="CB100">
        <f t="shared" si="109"/>
        <v>0</v>
      </c>
      <c r="CC100">
        <f t="shared" si="110"/>
        <v>1.8684000000000001</v>
      </c>
      <c r="CD100">
        <f t="shared" si="111"/>
        <v>0</v>
      </c>
      <c r="CE100">
        <f t="shared" si="112"/>
        <v>1.43103</v>
      </c>
      <c r="CF100">
        <f t="shared" si="113"/>
        <v>0</v>
      </c>
      <c r="CG100">
        <f t="shared" si="114"/>
        <v>0</v>
      </c>
      <c r="CH100">
        <f t="shared" si="115"/>
        <v>0</v>
      </c>
      <c r="CI100">
        <f t="shared" si="116"/>
        <v>0</v>
      </c>
      <c r="CJ100">
        <f t="shared" si="117"/>
        <v>0</v>
      </c>
      <c r="CK100">
        <f t="shared" si="118"/>
        <v>0</v>
      </c>
      <c r="CL100">
        <f t="shared" si="119"/>
        <v>0</v>
      </c>
      <c r="CM100">
        <f t="shared" si="120"/>
        <v>0</v>
      </c>
      <c r="CN100">
        <f t="shared" si="121"/>
        <v>0</v>
      </c>
      <c r="CO100">
        <f t="shared" si="122"/>
        <v>0</v>
      </c>
      <c r="CP100">
        <f t="shared" si="123"/>
        <v>0</v>
      </c>
      <c r="CQ100">
        <f t="shared" si="124"/>
        <v>0</v>
      </c>
      <c r="CR100">
        <f t="shared" si="125"/>
        <v>0</v>
      </c>
      <c r="CS100">
        <f t="shared" si="126"/>
        <v>0</v>
      </c>
      <c r="CT100">
        <f t="shared" si="127"/>
        <v>0</v>
      </c>
      <c r="CU100">
        <f t="shared" si="128"/>
        <v>0</v>
      </c>
      <c r="CV100">
        <f t="shared" si="129"/>
        <v>0</v>
      </c>
      <c r="CW100">
        <f t="shared" si="130"/>
        <v>0</v>
      </c>
      <c r="CX100">
        <f t="shared" si="131"/>
        <v>0</v>
      </c>
      <c r="CY100">
        <f t="shared" si="132"/>
        <v>0</v>
      </c>
      <c r="CZ100">
        <f t="shared" si="133"/>
        <v>0</v>
      </c>
      <c r="DA100">
        <f t="shared" si="134"/>
        <v>-4.5905500000000004</v>
      </c>
      <c r="DB100">
        <f t="shared" si="135"/>
        <v>0</v>
      </c>
      <c r="DC100">
        <f t="shared" si="136"/>
        <v>0</v>
      </c>
      <c r="DD100">
        <f t="shared" si="137"/>
        <v>0</v>
      </c>
      <c r="DE100">
        <f t="shared" si="138"/>
        <v>0</v>
      </c>
      <c r="DF100">
        <f t="shared" si="139"/>
        <v>0</v>
      </c>
    </row>
    <row r="101" spans="1:110" x14ac:dyDescent="0.25">
      <c r="A101" s="4">
        <f>raw!$A101:$A101</f>
        <v>43405</v>
      </c>
      <c r="B101" s="6" t="str">
        <f>raw!$B101:$B101</f>
        <v>0002-0099</v>
      </c>
      <c r="D101" t="str">
        <f>IF(score!$C101=".",".",IF(score!$C101=0,"1",IF(score!$C101=25,"0",IF(score!$C101=50,"0",IF(score!$C101=75,"0",IF(score!$C101=100,"0"))))))</f>
        <v>0</v>
      </c>
      <c r="E101" t="str">
        <f>IF(score!$C101=".",".",IF(score!$C101=0,"0",IF(score!$C101=25,"1",IF(score!$C101=50,"0",IF(score!$C101=75,"0",IF(score!$C101=100,"0"))))))</f>
        <v>0</v>
      </c>
      <c r="F101" t="str">
        <f>IF(score!$C101=".",".",IF(score!$C101=0,"0",IF(score!$C101=25,"0",IF(score!$C101=50,"1",IF(score!$C101=75,"0",IF(score!$C101=100,"0"))))))</f>
        <v>1</v>
      </c>
      <c r="G101" t="str">
        <f>IF(score!$C101=".",".",IF(score!$C101=0,"0",IF(score!$C101=25,"0",IF(score!$C101=50,"0",IF(score!$C101=75,"1",IF(score!$C101=100,"0"))))))</f>
        <v>0</v>
      </c>
      <c r="H101" t="str">
        <f>IF(score!$D101=".",".",IF(score!$D101=0,"1",IF(score!$D101=50,"0",IF(score!$D101=100,"0"))))</f>
        <v>1</v>
      </c>
      <c r="I101" t="str">
        <f>IF(score!$D101=".",".",IF(score!$D101=0,"0",IF(score!$D101=50,"1",IF(score!$D101=100,"0"))))</f>
        <v>0</v>
      </c>
      <c r="J101" t="str">
        <f>IF(score!$E101=".",".",IF(score!$E101=0,"1",IF(score!$E101=50,"0",IF(score!$E101=100,"0"))))</f>
        <v>1</v>
      </c>
      <c r="K101" t="str">
        <f>IF(score!$E101=".",".",IF(score!$E101=0,"0",IF(score!$E101=50,"1",IF(score!$E101=100,"0"))))</f>
        <v>0</v>
      </c>
      <c r="L101" t="str">
        <f>IF(score!$F101=".",".",IF(score!$F101=0,"1",IF(score!$F101=100,"0")))</f>
        <v>1</v>
      </c>
      <c r="M101" t="str">
        <f>IF(score!$G101=".",".",IF(score!$G101=0,"1",IF(score!$G101=100,"0")))</f>
        <v>0</v>
      </c>
      <c r="N101" t="str">
        <f>IF(score!$H101=".",".",IF(score!$H101=0,"1",IF(score!$H101=100,"0")))</f>
        <v>0</v>
      </c>
      <c r="O101" t="str">
        <f>IF(score!$I101=".",".",IF(score!$I101=0,"1",IF(score!$I101=50,"0",IF(score!$I101=100,"0"))))</f>
        <v>1</v>
      </c>
      <c r="P101" t="str">
        <f>IF(score!$J101=".",".",IF(score!$J101=0,"1",IF(score!$J101=25,"0",IF(score!$J101=50,"0",IF(score!$J101=75,"0",IF(score!$J101=100,"0"))))))</f>
        <v>0</v>
      </c>
      <c r="Q101" t="str">
        <f>IF(score!$J101=".",".",IF(score!$J101=0,"0",IF(score!$J101=25,"1",IF(score!$J101=50,"0",IF(score!$J101=75,"0",IF(score!$J101=100,"0"))))))</f>
        <v>0</v>
      </c>
      <c r="R101" t="str">
        <f>IF(score!$J101=".",".",IF(score!$J101=0,"0",IF(score!$J101=25,"0",IF(score!$J101=50,"1",IF(score!$J101=75,"0",IF(score!$J101=100,"0"))))))</f>
        <v>0</v>
      </c>
      <c r="S101" t="str">
        <f>IF(score!$J101=".",".",IF(score!$J101=0,"0",IF(score!$J101=25,"0",IF(score!$J101=50,"0",IF(score!$J101=75,"1",IF(score!$J101=100,"0"))))))</f>
        <v>0</v>
      </c>
      <c r="T101" t="str">
        <f>IF(score!$K101=".",".",IF(score!$K101=0,"1",IF(score!$K101=20,"0",IF(score!$K101=40,"0",IF(score!$K101=60,"0",IF(score!$K101=80,"0",IF(score!$K101=100,"0")))))))</f>
        <v>0</v>
      </c>
      <c r="U101" t="str">
        <f>IF(score!$K101=".",".",IF(score!$K101=0,"0",IF(score!$K101=20,"1",IF(score!$K101=40,"0",IF(score!$K101=60,"0",IF(score!$K101=80,"0",IF(score!$K101=100,"0")))))))</f>
        <v>0</v>
      </c>
      <c r="V101" t="str">
        <f>IF(score!$K101=".",".",IF(score!$K101=0,"0",IF(score!$K101=20,"0",IF(score!$K101=40,"1",IF(score!$K101=60,"0",IF(score!$K101=80,"0",IF(score!$K101=100,"0")))))))</f>
        <v>0</v>
      </c>
      <c r="W101" t="str">
        <f>IF(score!$K101=".",".",IF(score!$K101=0,"0",IF(score!$K101=20,"0",IF(score!$K101=40,"0",IF(score!$K101=60,"1",IF(score!$K101=80,"0",IF(score!$K101=100,"0")))))))</f>
        <v>0</v>
      </c>
      <c r="X101" t="str">
        <f>IF(score!$K101=".",".",IF(score!$K101=0,"0",IF(score!$K101=20,"0",IF(score!$K101=40,"0",IF(score!$K101=60,"0",IF(score!$K101=80,"1",IF(score!$K101=100,"0")))))))</f>
        <v>0</v>
      </c>
      <c r="Y101" t="str">
        <f>IF(score!$L101=".",".",IF(score!$L101=0,"1",IF(score!$L101=20,"0",IF(score!$L101=40,"0",IF(score!$L101=60,"0",IF(score!$L101=80,"0",IF(score!$L101=100,"0")))))))</f>
        <v>0</v>
      </c>
      <c r="Z101" t="str">
        <f>IF(score!$L101=".",".",IF(score!$L101=0,"0",IF(score!$L101=20,"1",IF(score!$L101=40,"0",IF(score!$L101=60,"0",IF(score!$L101=80,"0",IF(score!$L101=100,"0")))))))</f>
        <v>0</v>
      </c>
      <c r="AA101" t="str">
        <f>IF(score!$L101=".",".",IF(score!$L101=0,"0",IF(score!$L101=20,"0",IF(score!$L101=40,"1",IF(score!$L101=60,"0",IF(score!$L101=80,"0",IF(score!$L101=100,"0")))))))</f>
        <v>0</v>
      </c>
      <c r="AB101" t="str">
        <f>IF(score!$L101=".",".",IF(score!$L101=0,"0",IF(score!$L101=20,"0",IF(score!$L101=40,"0",IF(score!$L101=60,"1",IF(score!$L101=80,"0",IF(score!$L101=100,"0")))))))</f>
        <v>0</v>
      </c>
      <c r="AC101" t="str">
        <f>IF(score!$L101=".",".",IF(score!$L101=0,"0",IF(score!$L101=20,"0",IF(score!$L101=40,"0",IF(score!$L101=60,"0",IF(score!$L101=80,"1",IF(score!L101=100,"0")))))))</f>
        <v>0</v>
      </c>
      <c r="AD101" t="str">
        <f>IF(score!$M101=".",".",IF(score!$M101=0,"1",IF(score!$M101=20,"0",IF(score!$M101=40,"0",IF(score!$M101=60,"0",IF(score!$M101=80,"0",IF(score!$M101=100,"0")))))))</f>
        <v>0</v>
      </c>
      <c r="AE101" t="str">
        <f>IF(score!$M101=".",".",IF(score!$M101=0,"0",IF(score!$M101=20,"1",IF(score!$M101=40,"0",IF(score!$M101=60,"0",IF(score!$M101=80,"0",IF(score!$M101=100,"0")))))))</f>
        <v>0</v>
      </c>
      <c r="AF101" t="str">
        <f>IF(score!$M101=".",".",IF(score!$M101=0,"0",IF(score!$M101=20,"0",IF(score!$M101=40,"1",IF(score!$M101=60,"0",IF(score!$M101=80,"0",IF(score!$M101=100,"0")))))))</f>
        <v>0</v>
      </c>
      <c r="AG101" t="str">
        <f>IF(score!$M101=".",".",IF(score!$M101=0,"0",IF(score!$M101=20,"0",IF(score!$M101=40,"0",IF(score!$M101=60,"1",IF(score!$M101=80,"0",IF(score!$M101=100,"0")))))))</f>
        <v>1</v>
      </c>
      <c r="AH101" t="str">
        <f>IF(score!$M101=".",".",IF(score!$M101=0,"0",IF(score!$M101=20,"0",IF(score!$M101=40,"0",IF(score!$M101=60,"0",IF(score!$M101=80,"1",IF(score!$M101=100,"0")))))))</f>
        <v>0</v>
      </c>
      <c r="AI101" t="str">
        <f>IF(score!$N101=".",".",IF(score!$N101=0,"1",IF(score!$N101=25,"0",IF(score!$N101=50,"0",IF(score!$N101=75,"0",IF(score!$N101=100,"0"))))))</f>
        <v>0</v>
      </c>
      <c r="AJ101" t="str">
        <f>IF(score!$N101=".",".",IF(score!$N101=0,"0",IF(score!$N101=25,"1",IF(score!$N101=50,"0",IF(score!$N101=75,"0",IF(score!$N101=100,"0"))))))</f>
        <v>0</v>
      </c>
      <c r="AK101" t="str">
        <f>IF(score!$N101=".",".",IF(score!$N101=0,"0",IF(score!$N101=25,"0",IF(score!$N101=50,"1",IF(score!$N101=75,"0",IF(score!$N101=100,"0"))))))</f>
        <v>1</v>
      </c>
      <c r="AL101" t="str">
        <f>IF(score!$N101=".",".",IF(score!$N101=0,"0",IF(score!$N101=25,"0",IF(score!$N101=50,"0",IF(score!$N101=75,"1",IF(score!$N101=100,"0"))))))</f>
        <v>0</v>
      </c>
      <c r="AN101">
        <f t="shared" si="70"/>
        <v>0</v>
      </c>
      <c r="AO101">
        <f t="shared" si="71"/>
        <v>0</v>
      </c>
      <c r="AP101">
        <f t="shared" si="72"/>
        <v>-3.0239600000000002</v>
      </c>
      <c r="AQ101">
        <f t="shared" si="73"/>
        <v>0</v>
      </c>
      <c r="AR101">
        <f t="shared" si="74"/>
        <v>-7.2321600000000004</v>
      </c>
      <c r="AS101">
        <f t="shared" si="75"/>
        <v>0</v>
      </c>
      <c r="AT101">
        <f t="shared" si="76"/>
        <v>-6.24397</v>
      </c>
      <c r="AU101">
        <f t="shared" si="77"/>
        <v>0</v>
      </c>
      <c r="AV101">
        <f t="shared" si="78"/>
        <v>-4.6161700000000003</v>
      </c>
      <c r="AW101">
        <f t="shared" si="79"/>
        <v>0</v>
      </c>
      <c r="AX101">
        <f t="shared" si="80"/>
        <v>0</v>
      </c>
      <c r="AY101">
        <f t="shared" si="81"/>
        <v>2.32091</v>
      </c>
      <c r="AZ101">
        <f t="shared" si="82"/>
        <v>0</v>
      </c>
      <c r="BA101">
        <f t="shared" si="83"/>
        <v>0</v>
      </c>
      <c r="BB101">
        <f t="shared" si="84"/>
        <v>0</v>
      </c>
      <c r="BC101">
        <f t="shared" si="85"/>
        <v>0</v>
      </c>
      <c r="BD101">
        <f t="shared" si="86"/>
        <v>0</v>
      </c>
      <c r="BE101">
        <f t="shared" si="87"/>
        <v>0</v>
      </c>
      <c r="BF101">
        <f t="shared" si="88"/>
        <v>0</v>
      </c>
      <c r="BG101">
        <f t="shared" si="89"/>
        <v>0</v>
      </c>
      <c r="BH101">
        <f t="shared" si="90"/>
        <v>0</v>
      </c>
      <c r="BI101">
        <f t="shared" si="91"/>
        <v>0</v>
      </c>
      <c r="BJ101">
        <f t="shared" si="92"/>
        <v>0</v>
      </c>
      <c r="BK101">
        <f t="shared" si="93"/>
        <v>0</v>
      </c>
      <c r="BL101">
        <f t="shared" si="94"/>
        <v>0</v>
      </c>
      <c r="BM101">
        <f t="shared" si="95"/>
        <v>0</v>
      </c>
      <c r="BN101">
        <f t="shared" si="96"/>
        <v>0</v>
      </c>
      <c r="BO101">
        <f t="shared" si="97"/>
        <v>0</v>
      </c>
      <c r="BP101">
        <f t="shared" si="98"/>
        <v>0</v>
      </c>
      <c r="BQ101">
        <f t="shared" si="99"/>
        <v>1.28044</v>
      </c>
      <c r="BR101">
        <f t="shared" si="100"/>
        <v>0</v>
      </c>
      <c r="BS101">
        <f t="shared" si="101"/>
        <v>0</v>
      </c>
      <c r="BT101">
        <f t="shared" si="102"/>
        <v>0</v>
      </c>
      <c r="BU101">
        <f t="shared" si="103"/>
        <v>-0.18043000000000001</v>
      </c>
      <c r="BV101">
        <f t="shared" si="104"/>
        <v>0</v>
      </c>
      <c r="BX101">
        <f t="shared" si="105"/>
        <v>0</v>
      </c>
      <c r="BY101">
        <f t="shared" si="106"/>
        <v>0</v>
      </c>
      <c r="BZ101">
        <f t="shared" si="107"/>
        <v>3.4819999999999997E-2</v>
      </c>
      <c r="CA101">
        <f t="shared" si="108"/>
        <v>0</v>
      </c>
      <c r="CB101">
        <f t="shared" si="109"/>
        <v>3.9311500000000001</v>
      </c>
      <c r="CC101">
        <f t="shared" si="110"/>
        <v>0</v>
      </c>
      <c r="CD101">
        <f t="shared" si="111"/>
        <v>2.68282</v>
      </c>
      <c r="CE101">
        <f t="shared" si="112"/>
        <v>0</v>
      </c>
      <c r="CF101">
        <f t="shared" si="113"/>
        <v>1.4406000000000001</v>
      </c>
      <c r="CG101">
        <f t="shared" si="114"/>
        <v>0</v>
      </c>
      <c r="CH101">
        <f t="shared" si="115"/>
        <v>0</v>
      </c>
      <c r="CI101">
        <f t="shared" si="116"/>
        <v>-5.6992099999999999</v>
      </c>
      <c r="CJ101">
        <f t="shared" si="117"/>
        <v>0</v>
      </c>
      <c r="CK101">
        <f t="shared" si="118"/>
        <v>0</v>
      </c>
      <c r="CL101">
        <f t="shared" si="119"/>
        <v>0</v>
      </c>
      <c r="CM101">
        <f t="shared" si="120"/>
        <v>0</v>
      </c>
      <c r="CN101">
        <f t="shared" si="121"/>
        <v>0</v>
      </c>
      <c r="CO101">
        <f t="shared" si="122"/>
        <v>0</v>
      </c>
      <c r="CP101">
        <f t="shared" si="123"/>
        <v>0</v>
      </c>
      <c r="CQ101">
        <f t="shared" si="124"/>
        <v>0</v>
      </c>
      <c r="CR101">
        <f t="shared" si="125"/>
        <v>0</v>
      </c>
      <c r="CS101">
        <f t="shared" si="126"/>
        <v>0</v>
      </c>
      <c r="CT101">
        <f t="shared" si="127"/>
        <v>0</v>
      </c>
      <c r="CU101">
        <f t="shared" si="128"/>
        <v>0</v>
      </c>
      <c r="CV101">
        <f t="shared" si="129"/>
        <v>0</v>
      </c>
      <c r="CW101">
        <f t="shared" si="130"/>
        <v>0</v>
      </c>
      <c r="CX101">
        <f t="shared" si="131"/>
        <v>0</v>
      </c>
      <c r="CY101">
        <f t="shared" si="132"/>
        <v>0</v>
      </c>
      <c r="CZ101">
        <f t="shared" si="133"/>
        <v>0</v>
      </c>
      <c r="DA101">
        <f t="shared" si="134"/>
        <v>-4.5905500000000004</v>
      </c>
      <c r="DB101">
        <f t="shared" si="135"/>
        <v>0</v>
      </c>
      <c r="DC101">
        <f t="shared" si="136"/>
        <v>0</v>
      </c>
      <c r="DD101">
        <f t="shared" si="137"/>
        <v>0</v>
      </c>
      <c r="DE101">
        <f t="shared" si="138"/>
        <v>-5.63286</v>
      </c>
      <c r="DF101">
        <f t="shared" si="139"/>
        <v>0</v>
      </c>
    </row>
    <row r="102" spans="1:110" x14ac:dyDescent="0.25">
      <c r="A102" s="4">
        <f>raw!$A102:$A102</f>
        <v>43405</v>
      </c>
      <c r="B102" s="6" t="str">
        <f>raw!$B102:$B102</f>
        <v>0002-0100</v>
      </c>
      <c r="D102" t="str">
        <f>IF(score!$C102=".",".",IF(score!$C102=0,"1",IF(score!$C102=25,"0",IF(score!$C102=50,"0",IF(score!$C102=75,"0",IF(score!$C102=100,"0"))))))</f>
        <v>0</v>
      </c>
      <c r="E102" t="str">
        <f>IF(score!$C102=".",".",IF(score!$C102=0,"0",IF(score!$C102=25,"1",IF(score!$C102=50,"0",IF(score!$C102=75,"0",IF(score!$C102=100,"0"))))))</f>
        <v>1</v>
      </c>
      <c r="F102" t="str">
        <f>IF(score!$C102=".",".",IF(score!$C102=0,"0",IF(score!$C102=25,"0",IF(score!$C102=50,"1",IF(score!$C102=75,"0",IF(score!$C102=100,"0"))))))</f>
        <v>0</v>
      </c>
      <c r="G102" t="str">
        <f>IF(score!$C102=".",".",IF(score!$C102=0,"0",IF(score!$C102=25,"0",IF(score!$C102=50,"0",IF(score!$C102=75,"1",IF(score!$C102=100,"0"))))))</f>
        <v>0</v>
      </c>
      <c r="H102" t="str">
        <f>IF(score!$D102=".",".",IF(score!$D102=0,"1",IF(score!$D102=50,"0",IF(score!$D102=100,"0"))))</f>
        <v>1</v>
      </c>
      <c r="I102" t="str">
        <f>IF(score!$D102=".",".",IF(score!$D102=0,"0",IF(score!$D102=50,"1",IF(score!$D102=100,"0"))))</f>
        <v>0</v>
      </c>
      <c r="J102" t="str">
        <f>IF(score!$E102=".",".",IF(score!$E102=0,"1",IF(score!$E102=50,"0",IF(score!$E102=100,"0"))))</f>
        <v>1</v>
      </c>
      <c r="K102" t="str">
        <f>IF(score!$E102=".",".",IF(score!$E102=0,"0",IF(score!$E102=50,"1",IF(score!$E102=100,"0"))))</f>
        <v>0</v>
      </c>
      <c r="L102" t="str">
        <f>IF(score!$F102=".",".",IF(score!$F102=0,"1",IF(score!$F102=100,"0")))</f>
        <v>0</v>
      </c>
      <c r="M102" t="str">
        <f>IF(score!$G102=".",".",IF(score!$G102=0,"1",IF(score!$G102=100,"0")))</f>
        <v>1</v>
      </c>
      <c r="N102" t="str">
        <f>IF(score!$H102=".",".",IF(score!$H102=0,"1",IF(score!$H102=100,"0")))</f>
        <v>0</v>
      </c>
      <c r="O102" t="str">
        <f>IF(score!$I102=".",".",IF(score!$I102=0,"1",IF(score!$I102=50,"0",IF(score!$I102=100,"0"))))</f>
        <v>0</v>
      </c>
      <c r="P102" t="str">
        <f>IF(score!$J102=".",".",IF(score!$J102=0,"1",IF(score!$J102=25,"0",IF(score!$J102=50,"0",IF(score!$J102=75,"0",IF(score!$J102=100,"0"))))))</f>
        <v>0</v>
      </c>
      <c r="Q102" t="str">
        <f>IF(score!$J102=".",".",IF(score!$J102=0,"0",IF(score!$J102=25,"1",IF(score!$J102=50,"0",IF(score!$J102=75,"0",IF(score!$J102=100,"0"))))))</f>
        <v>0</v>
      </c>
      <c r="R102" t="str">
        <f>IF(score!$J102=".",".",IF(score!$J102=0,"0",IF(score!$J102=25,"0",IF(score!$J102=50,"1",IF(score!$J102=75,"0",IF(score!$J102=100,"0"))))))</f>
        <v>1</v>
      </c>
      <c r="S102" t="str">
        <f>IF(score!$J102=".",".",IF(score!$J102=0,"0",IF(score!$J102=25,"0",IF(score!$J102=50,"0",IF(score!$J102=75,"1",IF(score!$J102=100,"0"))))))</f>
        <v>0</v>
      </c>
      <c r="T102" t="str">
        <f>IF(score!$K102=".",".",IF(score!$K102=0,"1",IF(score!$K102=20,"0",IF(score!$K102=40,"0",IF(score!$K102=60,"0",IF(score!$K102=80,"0",IF(score!$K102=100,"0")))))))</f>
        <v>0</v>
      </c>
      <c r="U102" t="str">
        <f>IF(score!$K102=".",".",IF(score!$K102=0,"0",IF(score!$K102=20,"1",IF(score!$K102=40,"0",IF(score!$K102=60,"0",IF(score!$K102=80,"0",IF(score!$K102=100,"0")))))))</f>
        <v>0</v>
      </c>
      <c r="V102" t="str">
        <f>IF(score!$K102=".",".",IF(score!$K102=0,"0",IF(score!$K102=20,"0",IF(score!$K102=40,"1",IF(score!$K102=60,"0",IF(score!$K102=80,"0",IF(score!$K102=100,"0")))))))</f>
        <v>0</v>
      </c>
      <c r="W102" t="str">
        <f>IF(score!$K102=".",".",IF(score!$K102=0,"0",IF(score!$K102=20,"0",IF(score!$K102=40,"0",IF(score!$K102=60,"1",IF(score!$K102=80,"0",IF(score!$K102=100,"0")))))))</f>
        <v>0</v>
      </c>
      <c r="X102" t="str">
        <f>IF(score!$K102=".",".",IF(score!$K102=0,"0",IF(score!$K102=20,"0",IF(score!$K102=40,"0",IF(score!$K102=60,"0",IF(score!$K102=80,"1",IF(score!$K102=100,"0")))))))</f>
        <v>1</v>
      </c>
      <c r="Y102" t="str">
        <f>IF(score!$L102=".",".",IF(score!$L102=0,"1",IF(score!$L102=20,"0",IF(score!$L102=40,"0",IF(score!$L102=60,"0",IF(score!$L102=80,"0",IF(score!$L102=100,"0")))))))</f>
        <v>0</v>
      </c>
      <c r="Z102" t="str">
        <f>IF(score!$L102=".",".",IF(score!$L102=0,"0",IF(score!$L102=20,"1",IF(score!$L102=40,"0",IF(score!$L102=60,"0",IF(score!$L102=80,"0",IF(score!$L102=100,"0")))))))</f>
        <v>0</v>
      </c>
      <c r="AA102" t="str">
        <f>IF(score!$L102=".",".",IF(score!$L102=0,"0",IF(score!$L102=20,"0",IF(score!$L102=40,"1",IF(score!$L102=60,"0",IF(score!$L102=80,"0",IF(score!$L102=100,"0")))))))</f>
        <v>0</v>
      </c>
      <c r="AB102" t="str">
        <f>IF(score!$L102=".",".",IF(score!$L102=0,"0",IF(score!$L102=20,"0",IF(score!$L102=40,"0",IF(score!$L102=60,"1",IF(score!$L102=80,"0",IF(score!$L102=100,"0")))))))</f>
        <v>0</v>
      </c>
      <c r="AC102" t="str">
        <f>IF(score!$L102=".",".",IF(score!$L102=0,"0",IF(score!$L102=20,"0",IF(score!$L102=40,"0",IF(score!$L102=60,"0",IF(score!$L102=80,"1",IF(score!L102=100,"0")))))))</f>
        <v>0</v>
      </c>
      <c r="AD102" t="str">
        <f>IF(score!$M102=".",".",IF(score!$M102=0,"1",IF(score!$M102=20,"0",IF(score!$M102=40,"0",IF(score!$M102=60,"0",IF(score!$M102=80,"0",IF(score!$M102=100,"0")))))))</f>
        <v>0</v>
      </c>
      <c r="AE102" t="str">
        <f>IF(score!$M102=".",".",IF(score!$M102=0,"0",IF(score!$M102=20,"1",IF(score!$M102=40,"0",IF(score!$M102=60,"0",IF(score!$M102=80,"0",IF(score!$M102=100,"0")))))))</f>
        <v>0</v>
      </c>
      <c r="AF102" t="str">
        <f>IF(score!$M102=".",".",IF(score!$M102=0,"0",IF(score!$M102=20,"0",IF(score!$M102=40,"1",IF(score!$M102=60,"0",IF(score!$M102=80,"0",IF(score!$M102=100,"0")))))))</f>
        <v>0</v>
      </c>
      <c r="AG102" t="str">
        <f>IF(score!$M102=".",".",IF(score!$M102=0,"0",IF(score!$M102=20,"0",IF(score!$M102=40,"0",IF(score!$M102=60,"1",IF(score!$M102=80,"0",IF(score!$M102=100,"0")))))))</f>
        <v>0</v>
      </c>
      <c r="AH102" t="str">
        <f>IF(score!$M102=".",".",IF(score!$M102=0,"0",IF(score!$M102=20,"0",IF(score!$M102=40,"0",IF(score!$M102=60,"0",IF(score!$M102=80,"1",IF(score!$M102=100,"0")))))))</f>
        <v>0</v>
      </c>
      <c r="AI102" t="str">
        <f>IF(score!$N102=".",".",IF(score!$N102=0,"1",IF(score!$N102=25,"0",IF(score!$N102=50,"0",IF(score!$N102=75,"0",IF(score!$N102=100,"0"))))))</f>
        <v>0</v>
      </c>
      <c r="AJ102" t="str">
        <f>IF(score!$N102=".",".",IF(score!$N102=0,"0",IF(score!$N102=25,"1",IF(score!$N102=50,"0",IF(score!$N102=75,"0",IF(score!$N102=100,"0"))))))</f>
        <v>0</v>
      </c>
      <c r="AK102" t="str">
        <f>IF(score!$N102=".",".",IF(score!$N102=0,"0",IF(score!$N102=25,"0",IF(score!$N102=50,"1",IF(score!$N102=75,"0",IF(score!$N102=100,"0"))))))</f>
        <v>1</v>
      </c>
      <c r="AL102" t="str">
        <f>IF(score!$N102=".",".",IF(score!$N102=0,"0",IF(score!$N102=25,"0",IF(score!$N102=50,"0",IF(score!$N102=75,"1",IF(score!$N102=100,"0"))))))</f>
        <v>0</v>
      </c>
      <c r="AN102">
        <f t="shared" si="70"/>
        <v>0</v>
      </c>
      <c r="AO102">
        <f t="shared" si="71"/>
        <v>-5.5646100000000001</v>
      </c>
      <c r="AP102">
        <f t="shared" si="72"/>
        <v>0</v>
      </c>
      <c r="AQ102">
        <f t="shared" si="73"/>
        <v>0</v>
      </c>
      <c r="AR102">
        <f t="shared" si="74"/>
        <v>-7.2321600000000004</v>
      </c>
      <c r="AS102">
        <f t="shared" si="75"/>
        <v>0</v>
      </c>
      <c r="AT102">
        <f t="shared" si="76"/>
        <v>-6.24397</v>
      </c>
      <c r="AU102">
        <f t="shared" si="77"/>
        <v>0</v>
      </c>
      <c r="AV102">
        <f t="shared" si="78"/>
        <v>0</v>
      </c>
      <c r="AW102">
        <f t="shared" si="79"/>
        <v>-5.5174700000000003</v>
      </c>
      <c r="AX102">
        <f t="shared" si="80"/>
        <v>0</v>
      </c>
      <c r="AY102">
        <f t="shared" si="81"/>
        <v>0</v>
      </c>
      <c r="AZ102">
        <f t="shared" si="82"/>
        <v>0</v>
      </c>
      <c r="BA102">
        <f t="shared" si="83"/>
        <v>0</v>
      </c>
      <c r="BB102">
        <f t="shared" si="84"/>
        <v>-6.5052199999999996</v>
      </c>
      <c r="BC102">
        <f t="shared" si="85"/>
        <v>0</v>
      </c>
      <c r="BD102">
        <f t="shared" si="86"/>
        <v>0</v>
      </c>
      <c r="BE102">
        <f t="shared" si="87"/>
        <v>0</v>
      </c>
      <c r="BF102">
        <f t="shared" si="88"/>
        <v>0</v>
      </c>
      <c r="BG102">
        <f t="shared" si="89"/>
        <v>0</v>
      </c>
      <c r="BH102">
        <f t="shared" si="90"/>
        <v>0.66513999999999995</v>
      </c>
      <c r="BI102">
        <f t="shared" si="91"/>
        <v>0</v>
      </c>
      <c r="BJ102">
        <f t="shared" si="92"/>
        <v>0</v>
      </c>
      <c r="BK102">
        <f t="shared" si="93"/>
        <v>0</v>
      </c>
      <c r="BL102">
        <f t="shared" si="94"/>
        <v>0</v>
      </c>
      <c r="BM102">
        <f t="shared" si="95"/>
        <v>0</v>
      </c>
      <c r="BN102">
        <f t="shared" si="96"/>
        <v>0</v>
      </c>
      <c r="BO102">
        <f t="shared" si="97"/>
        <v>0</v>
      </c>
      <c r="BP102">
        <f t="shared" si="98"/>
        <v>0</v>
      </c>
      <c r="BQ102">
        <f t="shared" si="99"/>
        <v>0</v>
      </c>
      <c r="BR102">
        <f t="shared" si="100"/>
        <v>0</v>
      </c>
      <c r="BS102">
        <f t="shared" si="101"/>
        <v>0</v>
      </c>
      <c r="BT102">
        <f t="shared" si="102"/>
        <v>0</v>
      </c>
      <c r="BU102">
        <f t="shared" si="103"/>
        <v>-0.18043000000000001</v>
      </c>
      <c r="BV102">
        <f t="shared" si="104"/>
        <v>0</v>
      </c>
      <c r="BX102">
        <f t="shared" si="105"/>
        <v>0</v>
      </c>
      <c r="BY102">
        <f t="shared" si="106"/>
        <v>-0.16891</v>
      </c>
      <c r="BZ102">
        <f t="shared" si="107"/>
        <v>0</v>
      </c>
      <c r="CA102">
        <f t="shared" si="108"/>
        <v>0</v>
      </c>
      <c r="CB102">
        <f t="shared" si="109"/>
        <v>3.9311500000000001</v>
      </c>
      <c r="CC102">
        <f t="shared" si="110"/>
        <v>0</v>
      </c>
      <c r="CD102">
        <f t="shared" si="111"/>
        <v>2.68282</v>
      </c>
      <c r="CE102">
        <f t="shared" si="112"/>
        <v>0</v>
      </c>
      <c r="CF102">
        <f t="shared" si="113"/>
        <v>0</v>
      </c>
      <c r="CG102">
        <f t="shared" si="114"/>
        <v>1.6696800000000001</v>
      </c>
      <c r="CH102">
        <f t="shared" si="115"/>
        <v>0</v>
      </c>
      <c r="CI102">
        <f t="shared" si="116"/>
        <v>0</v>
      </c>
      <c r="CJ102">
        <f t="shared" si="117"/>
        <v>0</v>
      </c>
      <c r="CK102">
        <f t="shared" si="118"/>
        <v>0</v>
      </c>
      <c r="CL102">
        <f t="shared" si="119"/>
        <v>1.4938400000000001</v>
      </c>
      <c r="CM102">
        <f t="shared" si="120"/>
        <v>0</v>
      </c>
      <c r="CN102">
        <f t="shared" si="121"/>
        <v>0</v>
      </c>
      <c r="CO102">
        <f t="shared" si="122"/>
        <v>0</v>
      </c>
      <c r="CP102">
        <f t="shared" si="123"/>
        <v>0</v>
      </c>
      <c r="CQ102">
        <f t="shared" si="124"/>
        <v>0</v>
      </c>
      <c r="CR102">
        <f t="shared" si="125"/>
        <v>-1.9494899999999999</v>
      </c>
      <c r="CS102">
        <f t="shared" si="126"/>
        <v>0</v>
      </c>
      <c r="CT102">
        <f t="shared" si="127"/>
        <v>0</v>
      </c>
      <c r="CU102">
        <f t="shared" si="128"/>
        <v>0</v>
      </c>
      <c r="CV102">
        <f t="shared" si="129"/>
        <v>0</v>
      </c>
      <c r="CW102">
        <f t="shared" si="130"/>
        <v>0</v>
      </c>
      <c r="CX102">
        <f t="shared" si="131"/>
        <v>0</v>
      </c>
      <c r="CY102">
        <f t="shared" si="132"/>
        <v>0</v>
      </c>
      <c r="CZ102">
        <f t="shared" si="133"/>
        <v>0</v>
      </c>
      <c r="DA102">
        <f t="shared" si="134"/>
        <v>0</v>
      </c>
      <c r="DB102">
        <f t="shared" si="135"/>
        <v>0</v>
      </c>
      <c r="DC102">
        <f t="shared" si="136"/>
        <v>0</v>
      </c>
      <c r="DD102">
        <f t="shared" si="137"/>
        <v>0</v>
      </c>
      <c r="DE102">
        <f t="shared" si="138"/>
        <v>-5.63286</v>
      </c>
      <c r="DF102">
        <f t="shared" si="139"/>
        <v>0</v>
      </c>
    </row>
    <row r="103" spans="1:110" x14ac:dyDescent="0.25">
      <c r="A103" s="4">
        <f>raw!$A103:$A103</f>
        <v>43403</v>
      </c>
      <c r="B103" s="6" t="str">
        <f>raw!$B103:$B103</f>
        <v>0002-0101</v>
      </c>
      <c r="D103" t="str">
        <f>IF(score!$C103=".",".",IF(score!$C103=0,"1",IF(score!$C103=25,"0",IF(score!$C103=50,"0",IF(score!$C103=75,"0",IF(score!$C103=100,"0"))))))</f>
        <v>0</v>
      </c>
      <c r="E103" t="str">
        <f>IF(score!$C103=".",".",IF(score!$C103=0,"0",IF(score!$C103=25,"1",IF(score!$C103=50,"0",IF(score!$C103=75,"0",IF(score!$C103=100,"0"))))))</f>
        <v>0</v>
      </c>
      <c r="F103" t="str">
        <f>IF(score!$C103=".",".",IF(score!$C103=0,"0",IF(score!$C103=25,"0",IF(score!$C103=50,"1",IF(score!$C103=75,"0",IF(score!$C103=100,"0"))))))</f>
        <v>0</v>
      </c>
      <c r="G103" t="str">
        <f>IF(score!$C103=".",".",IF(score!$C103=0,"0",IF(score!$C103=25,"0",IF(score!$C103=50,"0",IF(score!$C103=75,"1",IF(score!$C103=100,"0"))))))</f>
        <v>0</v>
      </c>
      <c r="H103" t="str">
        <f>IF(score!$D103=".",".",IF(score!$D103=0,"1",IF(score!$D103=50,"0",IF(score!$D103=100,"0"))))</f>
        <v>0</v>
      </c>
      <c r="I103" t="str">
        <f>IF(score!$D103=".",".",IF(score!$D103=0,"0",IF(score!$D103=50,"1",IF(score!$D103=100,"0"))))</f>
        <v>1</v>
      </c>
      <c r="J103" t="str">
        <f>IF(score!$E103=".",".",IF(score!$E103=0,"1",IF(score!$E103=50,"0",IF(score!$E103=100,"0"))))</f>
        <v>0</v>
      </c>
      <c r="K103" t="str">
        <f>IF(score!$E103=".",".",IF(score!$E103=0,"0",IF(score!$E103=50,"1",IF(score!$E103=100,"0"))))</f>
        <v>1</v>
      </c>
      <c r="L103" t="str">
        <f>IF(score!$F103=".",".",IF(score!$F103=0,"1",IF(score!$F103=100,"0")))</f>
        <v>0</v>
      </c>
      <c r="M103" t="str">
        <f>IF(score!$G103=".",".",IF(score!$G103=0,"1",IF(score!$G103=100,"0")))</f>
        <v>0</v>
      </c>
      <c r="N103" t="str">
        <f>IF(score!$H103=".",".",IF(score!$H103=0,"1",IF(score!$H103=100,"0")))</f>
        <v>0</v>
      </c>
      <c r="O103" t="str">
        <f>IF(score!$I103=".",".",IF(score!$I103=0,"1",IF(score!$I103=50,"0",IF(score!$I103=100,"0"))))</f>
        <v>0</v>
      </c>
      <c r="P103" t="str">
        <f>IF(score!$J103=".",".",IF(score!$J103=0,"1",IF(score!$J103=25,"0",IF(score!$J103=50,"0",IF(score!$J103=75,"0",IF(score!$J103=100,"0"))))))</f>
        <v>0</v>
      </c>
      <c r="Q103" t="str">
        <f>IF(score!$J103=".",".",IF(score!$J103=0,"0",IF(score!$J103=25,"1",IF(score!$J103=50,"0",IF(score!$J103=75,"0",IF(score!$J103=100,"0"))))))</f>
        <v>0</v>
      </c>
      <c r="R103" t="str">
        <f>IF(score!$J103=".",".",IF(score!$J103=0,"0",IF(score!$J103=25,"0",IF(score!$J103=50,"1",IF(score!$J103=75,"0",IF(score!$J103=100,"0"))))))</f>
        <v>0</v>
      </c>
      <c r="S103" t="str">
        <f>IF(score!$J103=".",".",IF(score!$J103=0,"0",IF(score!$J103=25,"0",IF(score!$J103=50,"0",IF(score!$J103=75,"1",IF(score!$J103=100,"0"))))))</f>
        <v>0</v>
      </c>
      <c r="T103" t="str">
        <f>IF(score!$K103=".",".",IF(score!$K103=0,"1",IF(score!$K103=20,"0",IF(score!$K103=40,"0",IF(score!$K103=60,"0",IF(score!$K103=80,"0",IF(score!$K103=100,"0")))))))</f>
        <v>0</v>
      </c>
      <c r="U103" t="str">
        <f>IF(score!$K103=".",".",IF(score!$K103=0,"0",IF(score!$K103=20,"1",IF(score!$K103=40,"0",IF(score!$K103=60,"0",IF(score!$K103=80,"0",IF(score!$K103=100,"0")))))))</f>
        <v>0</v>
      </c>
      <c r="V103" t="str">
        <f>IF(score!$K103=".",".",IF(score!$K103=0,"0",IF(score!$K103=20,"0",IF(score!$K103=40,"1",IF(score!$K103=60,"0",IF(score!$K103=80,"0",IF(score!$K103=100,"0")))))))</f>
        <v>0</v>
      </c>
      <c r="W103" t="str">
        <f>IF(score!$K103=".",".",IF(score!$K103=0,"0",IF(score!$K103=20,"0",IF(score!$K103=40,"0",IF(score!$K103=60,"1",IF(score!$K103=80,"0",IF(score!$K103=100,"0")))))))</f>
        <v>0</v>
      </c>
      <c r="X103" t="str">
        <f>IF(score!$K103=".",".",IF(score!$K103=0,"0",IF(score!$K103=20,"0",IF(score!$K103=40,"0",IF(score!$K103=60,"0",IF(score!$K103=80,"1",IF(score!$K103=100,"0")))))))</f>
        <v>0</v>
      </c>
      <c r="Y103" t="str">
        <f>IF(score!$L103=".",".",IF(score!$L103=0,"1",IF(score!$L103=20,"0",IF(score!$L103=40,"0",IF(score!$L103=60,"0",IF(score!$L103=80,"0",IF(score!$L103=100,"0")))))))</f>
        <v>0</v>
      </c>
      <c r="Z103" t="str">
        <f>IF(score!$L103=".",".",IF(score!$L103=0,"0",IF(score!$L103=20,"1",IF(score!$L103=40,"0",IF(score!$L103=60,"0",IF(score!$L103=80,"0",IF(score!$L103=100,"0")))))))</f>
        <v>0</v>
      </c>
      <c r="AA103" t="str">
        <f>IF(score!$L103=".",".",IF(score!$L103=0,"0",IF(score!$L103=20,"0",IF(score!$L103=40,"1",IF(score!$L103=60,"0",IF(score!$L103=80,"0",IF(score!$L103=100,"0")))))))</f>
        <v>0</v>
      </c>
      <c r="AB103" t="str">
        <f>IF(score!$L103=".",".",IF(score!$L103=0,"0",IF(score!$L103=20,"0",IF(score!$L103=40,"0",IF(score!$L103=60,"1",IF(score!$L103=80,"0",IF(score!$L103=100,"0")))))))</f>
        <v>0</v>
      </c>
      <c r="AC103" t="str">
        <f>IF(score!$L103=".",".",IF(score!$L103=0,"0",IF(score!$L103=20,"0",IF(score!$L103=40,"0",IF(score!$L103=60,"0",IF(score!$L103=80,"1",IF(score!L103=100,"0")))))))</f>
        <v>0</v>
      </c>
      <c r="AD103" t="str">
        <f>IF(score!$M103=".",".",IF(score!$M103=0,"1",IF(score!$M103=20,"0",IF(score!$M103=40,"0",IF(score!$M103=60,"0",IF(score!$M103=80,"0",IF(score!$M103=100,"0")))))))</f>
        <v>0</v>
      </c>
      <c r="AE103" t="str">
        <f>IF(score!$M103=".",".",IF(score!$M103=0,"0",IF(score!$M103=20,"1",IF(score!$M103=40,"0",IF(score!$M103=60,"0",IF(score!$M103=80,"0",IF(score!$M103=100,"0")))))))</f>
        <v>0</v>
      </c>
      <c r="AF103" t="str">
        <f>IF(score!$M103=".",".",IF(score!$M103=0,"0",IF(score!$M103=20,"0",IF(score!$M103=40,"1",IF(score!$M103=60,"0",IF(score!$M103=80,"0",IF(score!$M103=100,"0")))))))</f>
        <v>0</v>
      </c>
      <c r="AG103" t="str">
        <f>IF(score!$M103=".",".",IF(score!$M103=0,"0",IF(score!$M103=20,"0",IF(score!$M103=40,"0",IF(score!$M103=60,"1",IF(score!$M103=80,"0",IF(score!$M103=100,"0")))))))</f>
        <v>0</v>
      </c>
      <c r="AH103" t="str">
        <f>IF(score!$M103=".",".",IF(score!$M103=0,"0",IF(score!$M103=20,"0",IF(score!$M103=40,"0",IF(score!$M103=60,"0",IF(score!$M103=80,"1",IF(score!$M103=100,"0")))))))</f>
        <v>0</v>
      </c>
      <c r="AI103" t="str">
        <f>IF(score!$N103=".",".",IF(score!$N103=0,"1",IF(score!$N103=25,"0",IF(score!$N103=50,"0",IF(score!$N103=75,"0",IF(score!$N103=100,"0"))))))</f>
        <v>0</v>
      </c>
      <c r="AJ103" t="str">
        <f>IF(score!$N103=".",".",IF(score!$N103=0,"0",IF(score!$N103=25,"1",IF(score!$N103=50,"0",IF(score!$N103=75,"0",IF(score!$N103=100,"0"))))))</f>
        <v>0</v>
      </c>
      <c r="AK103" t="str">
        <f>IF(score!$N103=".",".",IF(score!$N103=0,"0",IF(score!$N103=25,"0",IF(score!$N103=50,"1",IF(score!$N103=75,"0",IF(score!$N103=100,"0"))))))</f>
        <v>1</v>
      </c>
      <c r="AL103" t="str">
        <f>IF(score!$N103=".",".",IF(score!$N103=0,"0",IF(score!$N103=25,"0",IF(score!$N103=50,"0",IF(score!$N103=75,"1",IF(score!$N103=100,"0"))))))</f>
        <v>0</v>
      </c>
      <c r="AN103">
        <f t="shared" si="70"/>
        <v>0</v>
      </c>
      <c r="AO103">
        <f t="shared" si="71"/>
        <v>0</v>
      </c>
      <c r="AP103">
        <f t="shared" si="72"/>
        <v>0</v>
      </c>
      <c r="AQ103">
        <f t="shared" si="73"/>
        <v>0</v>
      </c>
      <c r="AR103">
        <f t="shared" si="74"/>
        <v>0</v>
      </c>
      <c r="AS103">
        <f t="shared" si="75"/>
        <v>-3.4555500000000001</v>
      </c>
      <c r="AT103">
        <f t="shared" si="76"/>
        <v>0</v>
      </c>
      <c r="AU103">
        <f t="shared" si="77"/>
        <v>-2.7355700000000001</v>
      </c>
      <c r="AV103">
        <f t="shared" si="78"/>
        <v>0</v>
      </c>
      <c r="AW103">
        <f t="shared" si="79"/>
        <v>0</v>
      </c>
      <c r="AX103">
        <f t="shared" si="80"/>
        <v>0</v>
      </c>
      <c r="AY103">
        <f t="shared" si="81"/>
        <v>0</v>
      </c>
      <c r="AZ103">
        <f t="shared" si="82"/>
        <v>0</v>
      </c>
      <c r="BA103">
        <f t="shared" si="83"/>
        <v>0</v>
      </c>
      <c r="BB103">
        <f t="shared" si="84"/>
        <v>0</v>
      </c>
      <c r="BC103">
        <f t="shared" si="85"/>
        <v>0</v>
      </c>
      <c r="BD103">
        <f t="shared" si="86"/>
        <v>0</v>
      </c>
      <c r="BE103">
        <f t="shared" si="87"/>
        <v>0</v>
      </c>
      <c r="BF103">
        <f t="shared" si="88"/>
        <v>0</v>
      </c>
      <c r="BG103">
        <f t="shared" si="89"/>
        <v>0</v>
      </c>
      <c r="BH103">
        <f t="shared" si="90"/>
        <v>0</v>
      </c>
      <c r="BI103">
        <f t="shared" si="91"/>
        <v>0</v>
      </c>
      <c r="BJ103">
        <f t="shared" si="92"/>
        <v>0</v>
      </c>
      <c r="BK103">
        <f t="shared" si="93"/>
        <v>0</v>
      </c>
      <c r="BL103">
        <f t="shared" si="94"/>
        <v>0</v>
      </c>
      <c r="BM103">
        <f t="shared" si="95"/>
        <v>0</v>
      </c>
      <c r="BN103">
        <f t="shared" si="96"/>
        <v>0</v>
      </c>
      <c r="BO103">
        <f t="shared" si="97"/>
        <v>0</v>
      </c>
      <c r="BP103">
        <f t="shared" si="98"/>
        <v>0</v>
      </c>
      <c r="BQ103">
        <f t="shared" si="99"/>
        <v>0</v>
      </c>
      <c r="BR103">
        <f t="shared" si="100"/>
        <v>0</v>
      </c>
      <c r="BS103">
        <f t="shared" si="101"/>
        <v>0</v>
      </c>
      <c r="BT103">
        <f t="shared" si="102"/>
        <v>0</v>
      </c>
      <c r="BU103">
        <f t="shared" si="103"/>
        <v>-0.18043000000000001</v>
      </c>
      <c r="BV103">
        <f t="shared" si="104"/>
        <v>0</v>
      </c>
      <c r="BX103">
        <f t="shared" si="105"/>
        <v>0</v>
      </c>
      <c r="BY103">
        <f t="shared" si="106"/>
        <v>0</v>
      </c>
      <c r="BZ103">
        <f t="shared" si="107"/>
        <v>0</v>
      </c>
      <c r="CA103">
        <f t="shared" si="108"/>
        <v>0</v>
      </c>
      <c r="CB103">
        <f t="shared" si="109"/>
        <v>0</v>
      </c>
      <c r="CC103">
        <f t="shared" si="110"/>
        <v>1.8684000000000001</v>
      </c>
      <c r="CD103">
        <f t="shared" si="111"/>
        <v>0</v>
      </c>
      <c r="CE103">
        <f t="shared" si="112"/>
        <v>1.43103</v>
      </c>
      <c r="CF103">
        <f t="shared" si="113"/>
        <v>0</v>
      </c>
      <c r="CG103">
        <f t="shared" si="114"/>
        <v>0</v>
      </c>
      <c r="CH103">
        <f t="shared" si="115"/>
        <v>0</v>
      </c>
      <c r="CI103">
        <f t="shared" si="116"/>
        <v>0</v>
      </c>
      <c r="CJ103">
        <f t="shared" si="117"/>
        <v>0</v>
      </c>
      <c r="CK103">
        <f t="shared" si="118"/>
        <v>0</v>
      </c>
      <c r="CL103">
        <f t="shared" si="119"/>
        <v>0</v>
      </c>
      <c r="CM103">
        <f t="shared" si="120"/>
        <v>0</v>
      </c>
      <c r="CN103">
        <f t="shared" si="121"/>
        <v>0</v>
      </c>
      <c r="CO103">
        <f t="shared" si="122"/>
        <v>0</v>
      </c>
      <c r="CP103">
        <f t="shared" si="123"/>
        <v>0</v>
      </c>
      <c r="CQ103">
        <f t="shared" si="124"/>
        <v>0</v>
      </c>
      <c r="CR103">
        <f t="shared" si="125"/>
        <v>0</v>
      </c>
      <c r="CS103">
        <f t="shared" si="126"/>
        <v>0</v>
      </c>
      <c r="CT103">
        <f t="shared" si="127"/>
        <v>0</v>
      </c>
      <c r="CU103">
        <f t="shared" si="128"/>
        <v>0</v>
      </c>
      <c r="CV103">
        <f t="shared" si="129"/>
        <v>0</v>
      </c>
      <c r="CW103">
        <f t="shared" si="130"/>
        <v>0</v>
      </c>
      <c r="CX103">
        <f t="shared" si="131"/>
        <v>0</v>
      </c>
      <c r="CY103">
        <f t="shared" si="132"/>
        <v>0</v>
      </c>
      <c r="CZ103">
        <f t="shared" si="133"/>
        <v>0</v>
      </c>
      <c r="DA103">
        <f t="shared" si="134"/>
        <v>0</v>
      </c>
      <c r="DB103">
        <f t="shared" si="135"/>
        <v>0</v>
      </c>
      <c r="DC103">
        <f t="shared" si="136"/>
        <v>0</v>
      </c>
      <c r="DD103">
        <f t="shared" si="137"/>
        <v>0</v>
      </c>
      <c r="DE103">
        <f t="shared" si="138"/>
        <v>-5.63286</v>
      </c>
      <c r="DF103">
        <f t="shared" si="139"/>
        <v>0</v>
      </c>
    </row>
    <row r="104" spans="1:110" x14ac:dyDescent="0.25">
      <c r="A104" s="4">
        <f>raw!$A104:$A104</f>
        <v>43405</v>
      </c>
      <c r="B104" s="6" t="str">
        <f>raw!$B104:$B104</f>
        <v>0002-0104</v>
      </c>
      <c r="D104" t="str">
        <f>IF(score!$C104=".",".",IF(score!$C104=0,"1",IF(score!$C104=25,"0",IF(score!$C104=50,"0",IF(score!$C104=75,"0",IF(score!$C104=100,"0"))))))</f>
        <v>0</v>
      </c>
      <c r="E104" t="str">
        <f>IF(score!$C104=".",".",IF(score!$C104=0,"0",IF(score!$C104=25,"1",IF(score!$C104=50,"0",IF(score!$C104=75,"0",IF(score!$C104=100,"0"))))))</f>
        <v>1</v>
      </c>
      <c r="F104" t="str">
        <f>IF(score!$C104=".",".",IF(score!$C104=0,"0",IF(score!$C104=25,"0",IF(score!$C104=50,"1",IF(score!$C104=75,"0",IF(score!$C104=100,"0"))))))</f>
        <v>0</v>
      </c>
      <c r="G104" t="str">
        <f>IF(score!$C104=".",".",IF(score!$C104=0,"0",IF(score!$C104=25,"0",IF(score!$C104=50,"0",IF(score!$C104=75,"1",IF(score!$C104=100,"0"))))))</f>
        <v>0</v>
      </c>
      <c r="H104" t="str">
        <f>IF(score!$D104=".",".",IF(score!$D104=0,"1",IF(score!$D104=50,"0",IF(score!$D104=100,"0"))))</f>
        <v>1</v>
      </c>
      <c r="I104" t="str">
        <f>IF(score!$D104=".",".",IF(score!$D104=0,"0",IF(score!$D104=50,"1",IF(score!$D104=100,"0"))))</f>
        <v>0</v>
      </c>
      <c r="J104" t="str">
        <f>IF(score!$E104=".",".",IF(score!$E104=0,"1",IF(score!$E104=50,"0",IF(score!$E104=100,"0"))))</f>
        <v>1</v>
      </c>
      <c r="K104" t="str">
        <f>IF(score!$E104=".",".",IF(score!$E104=0,"0",IF(score!$E104=50,"1",IF(score!$E104=100,"0"))))</f>
        <v>0</v>
      </c>
      <c r="L104" t="str">
        <f>IF(score!$F104=".",".",IF(score!$F104=0,"1",IF(score!$F104=100,"0")))</f>
        <v>0</v>
      </c>
      <c r="M104" t="str">
        <f>IF(score!$G104=".",".",IF(score!$G104=0,"1",IF(score!$G104=100,"0")))</f>
        <v>0</v>
      </c>
      <c r="N104" t="str">
        <f>IF(score!$H104=".",".",IF(score!$H104=0,"1",IF(score!$H104=100,"0")))</f>
        <v>0</v>
      </c>
      <c r="O104" t="str">
        <f>IF(score!$I104=".",".",IF(score!$I104=0,"1",IF(score!$I104=50,"0",IF(score!$I104=100,"0"))))</f>
        <v>0</v>
      </c>
      <c r="P104" t="str">
        <f>IF(score!$J104=".",".",IF(score!$J104=0,"1",IF(score!$J104=25,"0",IF(score!$J104=50,"0",IF(score!$J104=75,"0",IF(score!$J104=100,"0"))))))</f>
        <v>0</v>
      </c>
      <c r="Q104" t="str">
        <f>IF(score!$J104=".",".",IF(score!$J104=0,"0",IF(score!$J104=25,"1",IF(score!$J104=50,"0",IF(score!$J104=75,"0",IF(score!$J104=100,"0"))))))</f>
        <v>0</v>
      </c>
      <c r="R104" t="str">
        <f>IF(score!$J104=".",".",IF(score!$J104=0,"0",IF(score!$J104=25,"0",IF(score!$J104=50,"1",IF(score!$J104=75,"0",IF(score!$J104=100,"0"))))))</f>
        <v>0</v>
      </c>
      <c r="S104" t="str">
        <f>IF(score!$J104=".",".",IF(score!$J104=0,"0",IF(score!$J104=25,"0",IF(score!$J104=50,"0",IF(score!$J104=75,"1",IF(score!$J104=100,"0"))))))</f>
        <v>1</v>
      </c>
      <c r="T104" t="str">
        <f>IF(score!$K104=".",".",IF(score!$K104=0,"1",IF(score!$K104=20,"0",IF(score!$K104=40,"0",IF(score!$K104=60,"0",IF(score!$K104=80,"0",IF(score!$K104=100,"0")))))))</f>
        <v>0</v>
      </c>
      <c r="U104" t="str">
        <f>IF(score!$K104=".",".",IF(score!$K104=0,"0",IF(score!$K104=20,"1",IF(score!$K104=40,"0",IF(score!$K104=60,"0",IF(score!$K104=80,"0",IF(score!$K104=100,"0")))))))</f>
        <v>0</v>
      </c>
      <c r="V104" t="str">
        <f>IF(score!$K104=".",".",IF(score!$K104=0,"0",IF(score!$K104=20,"0",IF(score!$K104=40,"1",IF(score!$K104=60,"0",IF(score!$K104=80,"0",IF(score!$K104=100,"0")))))))</f>
        <v>0</v>
      </c>
      <c r="W104" t="str">
        <f>IF(score!$K104=".",".",IF(score!$K104=0,"0",IF(score!$K104=20,"0",IF(score!$K104=40,"0",IF(score!$K104=60,"1",IF(score!$K104=80,"0",IF(score!$K104=100,"0")))))))</f>
        <v>1</v>
      </c>
      <c r="X104" t="str">
        <f>IF(score!$K104=".",".",IF(score!$K104=0,"0",IF(score!$K104=20,"0",IF(score!$K104=40,"0",IF(score!$K104=60,"0",IF(score!$K104=80,"1",IF(score!$K104=100,"0")))))))</f>
        <v>0</v>
      </c>
      <c r="Y104" t="str">
        <f>IF(score!$L104=".",".",IF(score!$L104=0,"1",IF(score!$L104=20,"0",IF(score!$L104=40,"0",IF(score!$L104=60,"0",IF(score!$L104=80,"0",IF(score!$L104=100,"0")))))))</f>
        <v>0</v>
      </c>
      <c r="Z104" t="str">
        <f>IF(score!$L104=".",".",IF(score!$L104=0,"0",IF(score!$L104=20,"1",IF(score!$L104=40,"0",IF(score!$L104=60,"0",IF(score!$L104=80,"0",IF(score!$L104=100,"0")))))))</f>
        <v>0</v>
      </c>
      <c r="AA104" t="str">
        <f>IF(score!$L104=".",".",IF(score!$L104=0,"0",IF(score!$L104=20,"0",IF(score!$L104=40,"1",IF(score!$L104=60,"0",IF(score!$L104=80,"0",IF(score!$L104=100,"0")))))))</f>
        <v>1</v>
      </c>
      <c r="AB104" t="str">
        <f>IF(score!$L104=".",".",IF(score!$L104=0,"0",IF(score!$L104=20,"0",IF(score!$L104=40,"0",IF(score!$L104=60,"1",IF(score!$L104=80,"0",IF(score!$L104=100,"0")))))))</f>
        <v>0</v>
      </c>
      <c r="AC104" t="str">
        <f>IF(score!$L104=".",".",IF(score!$L104=0,"0",IF(score!$L104=20,"0",IF(score!$L104=40,"0",IF(score!$L104=60,"0",IF(score!$L104=80,"1",IF(score!L104=100,"0")))))))</f>
        <v>0</v>
      </c>
      <c r="AD104" t="str">
        <f>IF(score!$M104=".",".",IF(score!$M104=0,"1",IF(score!$M104=20,"0",IF(score!$M104=40,"0",IF(score!$M104=60,"0",IF(score!$M104=80,"0",IF(score!$M104=100,"0")))))))</f>
        <v>0</v>
      </c>
      <c r="AE104" t="str">
        <f>IF(score!$M104=".",".",IF(score!$M104=0,"0",IF(score!$M104=20,"1",IF(score!$M104=40,"0",IF(score!$M104=60,"0",IF(score!$M104=80,"0",IF(score!$M104=100,"0")))))))</f>
        <v>0</v>
      </c>
      <c r="AF104" t="str">
        <f>IF(score!$M104=".",".",IF(score!$M104=0,"0",IF(score!$M104=20,"0",IF(score!$M104=40,"1",IF(score!$M104=60,"0",IF(score!$M104=80,"0",IF(score!$M104=100,"0")))))))</f>
        <v>0</v>
      </c>
      <c r="AG104" t="str">
        <f>IF(score!$M104=".",".",IF(score!$M104=0,"0",IF(score!$M104=20,"0",IF(score!$M104=40,"0",IF(score!$M104=60,"1",IF(score!$M104=80,"0",IF(score!$M104=100,"0")))))))</f>
        <v>0</v>
      </c>
      <c r="AH104" t="str">
        <f>IF(score!$M104=".",".",IF(score!$M104=0,"0",IF(score!$M104=20,"0",IF(score!$M104=40,"0",IF(score!$M104=60,"0",IF(score!$M104=80,"1",IF(score!$M104=100,"0")))))))</f>
        <v>1</v>
      </c>
      <c r="AI104" t="str">
        <f>IF(score!$N104=".",".",IF(score!$N104=0,"1",IF(score!$N104=25,"0",IF(score!$N104=50,"0",IF(score!$N104=75,"0",IF(score!$N104=100,"0"))))))</f>
        <v>1</v>
      </c>
      <c r="AJ104" t="str">
        <f>IF(score!$N104=".",".",IF(score!$N104=0,"0",IF(score!$N104=25,"1",IF(score!$N104=50,"0",IF(score!$N104=75,"0",IF(score!$N104=100,"0"))))))</f>
        <v>0</v>
      </c>
      <c r="AK104" t="str">
        <f>IF(score!$N104=".",".",IF(score!$N104=0,"0",IF(score!$N104=25,"0",IF(score!$N104=50,"1",IF(score!$N104=75,"0",IF(score!$N104=100,"0"))))))</f>
        <v>0</v>
      </c>
      <c r="AL104" t="str">
        <f>IF(score!$N104=".",".",IF(score!$N104=0,"0",IF(score!$N104=25,"0",IF(score!$N104=50,"0",IF(score!$N104=75,"1",IF(score!$N104=100,"0"))))))</f>
        <v>0</v>
      </c>
      <c r="AN104">
        <f t="shared" si="70"/>
        <v>0</v>
      </c>
      <c r="AO104">
        <f t="shared" si="71"/>
        <v>-5.5646100000000001</v>
      </c>
      <c r="AP104">
        <f t="shared" si="72"/>
        <v>0</v>
      </c>
      <c r="AQ104">
        <f t="shared" si="73"/>
        <v>0</v>
      </c>
      <c r="AR104">
        <f t="shared" si="74"/>
        <v>-7.2321600000000004</v>
      </c>
      <c r="AS104">
        <f t="shared" si="75"/>
        <v>0</v>
      </c>
      <c r="AT104">
        <f t="shared" si="76"/>
        <v>-6.24397</v>
      </c>
      <c r="AU104">
        <f t="shared" si="77"/>
        <v>0</v>
      </c>
      <c r="AV104">
        <f t="shared" si="78"/>
        <v>0</v>
      </c>
      <c r="AW104">
        <f t="shared" si="79"/>
        <v>0</v>
      </c>
      <c r="AX104">
        <f t="shared" si="80"/>
        <v>0</v>
      </c>
      <c r="AY104">
        <f t="shared" si="81"/>
        <v>0</v>
      </c>
      <c r="AZ104">
        <f t="shared" si="82"/>
        <v>0</v>
      </c>
      <c r="BA104">
        <f t="shared" si="83"/>
        <v>0</v>
      </c>
      <c r="BB104">
        <f t="shared" si="84"/>
        <v>0</v>
      </c>
      <c r="BC104">
        <f t="shared" si="85"/>
        <v>-3.8012999999999999</v>
      </c>
      <c r="BD104">
        <f t="shared" si="86"/>
        <v>0</v>
      </c>
      <c r="BE104">
        <f t="shared" si="87"/>
        <v>0</v>
      </c>
      <c r="BF104">
        <f t="shared" si="88"/>
        <v>0</v>
      </c>
      <c r="BG104">
        <f t="shared" si="89"/>
        <v>1.3668899999999999</v>
      </c>
      <c r="BH104">
        <f t="shared" si="90"/>
        <v>0</v>
      </c>
      <c r="BI104">
        <f t="shared" si="91"/>
        <v>0</v>
      </c>
      <c r="BJ104">
        <f t="shared" si="92"/>
        <v>0</v>
      </c>
      <c r="BK104">
        <f t="shared" si="93"/>
        <v>-1.6185</v>
      </c>
      <c r="BL104">
        <f t="shared" si="94"/>
        <v>0</v>
      </c>
      <c r="BM104">
        <f t="shared" si="95"/>
        <v>0</v>
      </c>
      <c r="BN104">
        <f t="shared" si="96"/>
        <v>0</v>
      </c>
      <c r="BO104">
        <f t="shared" si="97"/>
        <v>0</v>
      </c>
      <c r="BP104">
        <f t="shared" si="98"/>
        <v>0</v>
      </c>
      <c r="BQ104">
        <f t="shared" si="99"/>
        <v>0</v>
      </c>
      <c r="BR104">
        <f t="shared" si="100"/>
        <v>0.41188000000000002</v>
      </c>
      <c r="BS104">
        <f t="shared" si="101"/>
        <v>-0.33682000000000001</v>
      </c>
      <c r="BT104">
        <f t="shared" si="102"/>
        <v>0</v>
      </c>
      <c r="BU104">
        <f t="shared" si="103"/>
        <v>0</v>
      </c>
      <c r="BV104">
        <f t="shared" si="104"/>
        <v>0</v>
      </c>
      <c r="BX104">
        <f t="shared" si="105"/>
        <v>0</v>
      </c>
      <c r="BY104">
        <f t="shared" si="106"/>
        <v>-0.16891</v>
      </c>
      <c r="BZ104">
        <f t="shared" si="107"/>
        <v>0</v>
      </c>
      <c r="CA104">
        <f t="shared" si="108"/>
        <v>0</v>
      </c>
      <c r="CB104">
        <f t="shared" si="109"/>
        <v>3.9311500000000001</v>
      </c>
      <c r="CC104">
        <f t="shared" si="110"/>
        <v>0</v>
      </c>
      <c r="CD104">
        <f t="shared" si="111"/>
        <v>2.68282</v>
      </c>
      <c r="CE104">
        <f t="shared" si="112"/>
        <v>0</v>
      </c>
      <c r="CF104">
        <f t="shared" si="113"/>
        <v>0</v>
      </c>
      <c r="CG104">
        <f t="shared" si="114"/>
        <v>0</v>
      </c>
      <c r="CH104">
        <f t="shared" si="115"/>
        <v>0</v>
      </c>
      <c r="CI104">
        <f t="shared" si="116"/>
        <v>0</v>
      </c>
      <c r="CJ104">
        <f t="shared" si="117"/>
        <v>0</v>
      </c>
      <c r="CK104">
        <f t="shared" si="118"/>
        <v>0</v>
      </c>
      <c r="CL104">
        <f t="shared" si="119"/>
        <v>0</v>
      </c>
      <c r="CM104">
        <f t="shared" si="120"/>
        <v>0.90383999999999998</v>
      </c>
      <c r="CN104">
        <f t="shared" si="121"/>
        <v>0</v>
      </c>
      <c r="CO104">
        <f t="shared" si="122"/>
        <v>0</v>
      </c>
      <c r="CP104">
        <f t="shared" si="123"/>
        <v>0</v>
      </c>
      <c r="CQ104">
        <f t="shared" si="124"/>
        <v>-4.09842</v>
      </c>
      <c r="CR104">
        <f t="shared" si="125"/>
        <v>0</v>
      </c>
      <c r="CS104">
        <f t="shared" si="126"/>
        <v>0</v>
      </c>
      <c r="CT104">
        <f t="shared" si="127"/>
        <v>0</v>
      </c>
      <c r="CU104">
        <f t="shared" si="128"/>
        <v>-3.2980499999999999</v>
      </c>
      <c r="CV104">
        <f t="shared" si="129"/>
        <v>0</v>
      </c>
      <c r="CW104">
        <f t="shared" si="130"/>
        <v>0</v>
      </c>
      <c r="CX104">
        <f t="shared" si="131"/>
        <v>0</v>
      </c>
      <c r="CY104">
        <f t="shared" si="132"/>
        <v>0</v>
      </c>
      <c r="CZ104">
        <f t="shared" si="133"/>
        <v>0</v>
      </c>
      <c r="DA104">
        <f t="shared" si="134"/>
        <v>0</v>
      </c>
      <c r="DB104">
        <f t="shared" si="135"/>
        <v>-1.9593400000000001</v>
      </c>
      <c r="DC104">
        <f t="shared" si="136"/>
        <v>-6.2972400000000004</v>
      </c>
      <c r="DD104">
        <f t="shared" si="137"/>
        <v>0</v>
      </c>
      <c r="DE104">
        <f t="shared" si="138"/>
        <v>0</v>
      </c>
      <c r="DF104">
        <f t="shared" si="139"/>
        <v>0</v>
      </c>
    </row>
    <row r="105" spans="1:110" x14ac:dyDescent="0.25">
      <c r="A105" s="4">
        <f>raw!$A105:$A105</f>
        <v>43398</v>
      </c>
      <c r="B105" s="6" t="str">
        <f>raw!$B105:$B105</f>
        <v>0002-0108</v>
      </c>
      <c r="D105" t="str">
        <f>IF(score!$C105=".",".",IF(score!$C105=0,"1",IF(score!$C105=25,"0",IF(score!$C105=50,"0",IF(score!$C105=75,"0",IF(score!$C105=100,"0"))))))</f>
        <v>0</v>
      </c>
      <c r="E105" t="str">
        <f>IF(score!$C105=".",".",IF(score!$C105=0,"0",IF(score!$C105=25,"1",IF(score!$C105=50,"0",IF(score!$C105=75,"0",IF(score!$C105=100,"0"))))))</f>
        <v>0</v>
      </c>
      <c r="F105" t="str">
        <f>IF(score!$C105=".",".",IF(score!$C105=0,"0",IF(score!$C105=25,"0",IF(score!$C105=50,"1",IF(score!$C105=75,"0",IF(score!$C105=100,"0"))))))</f>
        <v>1</v>
      </c>
      <c r="G105" t="str">
        <f>IF(score!$C105=".",".",IF(score!$C105=0,"0",IF(score!$C105=25,"0",IF(score!$C105=50,"0",IF(score!$C105=75,"1",IF(score!$C105=100,"0"))))))</f>
        <v>0</v>
      </c>
      <c r="H105" t="str">
        <f>IF(score!$D105=".",".",IF(score!$D105=0,"1",IF(score!$D105=50,"0",IF(score!$D105=100,"0"))))</f>
        <v>0</v>
      </c>
      <c r="I105" t="str">
        <f>IF(score!$D105=".",".",IF(score!$D105=0,"0",IF(score!$D105=50,"1",IF(score!$D105=100,"0"))))</f>
        <v>1</v>
      </c>
      <c r="J105" t="str">
        <f>IF(score!$E105=".",".",IF(score!$E105=0,"1",IF(score!$E105=50,"0",IF(score!$E105=100,"0"))))</f>
        <v>0</v>
      </c>
      <c r="K105" t="str">
        <f>IF(score!$E105=".",".",IF(score!$E105=0,"0",IF(score!$E105=50,"1",IF(score!$E105=100,"0"))))</f>
        <v>1</v>
      </c>
      <c r="L105" t="str">
        <f>IF(score!$F105=".",".",IF(score!$F105=0,"1",IF(score!$F105=100,"0")))</f>
        <v>0</v>
      </c>
      <c r="M105" t="str">
        <f>IF(score!$G105=".",".",IF(score!$G105=0,"1",IF(score!$G105=100,"0")))</f>
        <v>1</v>
      </c>
      <c r="N105" t="str">
        <f>IF(score!$H105=".",".",IF(score!$H105=0,"1",IF(score!$H105=100,"0")))</f>
        <v>1</v>
      </c>
      <c r="O105" t="str">
        <f>IF(score!$I105=".",".",IF(score!$I105=0,"1",IF(score!$I105=50,"0",IF(score!$I105=100,"0"))))</f>
        <v>1</v>
      </c>
      <c r="P105" t="str">
        <f>IF(score!$J105=".",".",IF(score!$J105=0,"1",IF(score!$J105=25,"0",IF(score!$J105=50,"0",IF(score!$J105=75,"0",IF(score!$J105=100,"0"))))))</f>
        <v>1</v>
      </c>
      <c r="Q105" t="str">
        <f>IF(score!$J105=".",".",IF(score!$J105=0,"0",IF(score!$J105=25,"1",IF(score!$J105=50,"0",IF(score!$J105=75,"0",IF(score!$J105=100,"0"))))))</f>
        <v>0</v>
      </c>
      <c r="R105" t="str">
        <f>IF(score!$J105=".",".",IF(score!$J105=0,"0",IF(score!$J105=25,"0",IF(score!$J105=50,"1",IF(score!$J105=75,"0",IF(score!$J105=100,"0"))))))</f>
        <v>0</v>
      </c>
      <c r="S105" t="str">
        <f>IF(score!$J105=".",".",IF(score!$J105=0,"0",IF(score!$J105=25,"0",IF(score!$J105=50,"0",IF(score!$J105=75,"1",IF(score!$J105=100,"0"))))))</f>
        <v>0</v>
      </c>
      <c r="T105" t="str">
        <f>IF(score!$K105=".",".",IF(score!$K105=0,"1",IF(score!$K105=20,"0",IF(score!$K105=40,"0",IF(score!$K105=60,"0",IF(score!$K105=80,"0",IF(score!$K105=100,"0")))))))</f>
        <v>0</v>
      </c>
      <c r="U105" t="str">
        <f>IF(score!$K105=".",".",IF(score!$K105=0,"0",IF(score!$K105=20,"1",IF(score!$K105=40,"0",IF(score!$K105=60,"0",IF(score!$K105=80,"0",IF(score!$K105=100,"0")))))))</f>
        <v>0</v>
      </c>
      <c r="V105" t="str">
        <f>IF(score!$K105=".",".",IF(score!$K105=0,"0",IF(score!$K105=20,"0",IF(score!$K105=40,"1",IF(score!$K105=60,"0",IF(score!$K105=80,"0",IF(score!$K105=100,"0")))))))</f>
        <v>1</v>
      </c>
      <c r="W105" t="str">
        <f>IF(score!$K105=".",".",IF(score!$K105=0,"0",IF(score!$K105=20,"0",IF(score!$K105=40,"0",IF(score!$K105=60,"1",IF(score!$K105=80,"0",IF(score!$K105=100,"0")))))))</f>
        <v>0</v>
      </c>
      <c r="X105" t="str">
        <f>IF(score!$K105=".",".",IF(score!$K105=0,"0",IF(score!$K105=20,"0",IF(score!$K105=40,"0",IF(score!$K105=60,"0",IF(score!$K105=80,"1",IF(score!$K105=100,"0")))))))</f>
        <v>0</v>
      </c>
      <c r="Y105" t="str">
        <f>IF(score!$L105=".",".",IF(score!$L105=0,"1",IF(score!$L105=20,"0",IF(score!$L105=40,"0",IF(score!$L105=60,"0",IF(score!$L105=80,"0",IF(score!$L105=100,"0")))))))</f>
        <v>1</v>
      </c>
      <c r="Z105" t="str">
        <f>IF(score!$L105=".",".",IF(score!$L105=0,"0",IF(score!$L105=20,"1",IF(score!$L105=40,"0",IF(score!$L105=60,"0",IF(score!$L105=80,"0",IF(score!$L105=100,"0")))))))</f>
        <v>0</v>
      </c>
      <c r="AA105" t="str">
        <f>IF(score!$L105=".",".",IF(score!$L105=0,"0",IF(score!$L105=20,"0",IF(score!$L105=40,"1",IF(score!$L105=60,"0",IF(score!$L105=80,"0",IF(score!$L105=100,"0")))))))</f>
        <v>0</v>
      </c>
      <c r="AB105" t="str">
        <f>IF(score!$L105=".",".",IF(score!$L105=0,"0",IF(score!$L105=20,"0",IF(score!$L105=40,"0",IF(score!$L105=60,"1",IF(score!$L105=80,"0",IF(score!$L105=100,"0")))))))</f>
        <v>0</v>
      </c>
      <c r="AC105" t="str">
        <f>IF(score!$L105=".",".",IF(score!$L105=0,"0",IF(score!$L105=20,"0",IF(score!$L105=40,"0",IF(score!$L105=60,"0",IF(score!$L105=80,"1",IF(score!L105=100,"0")))))))</f>
        <v>0</v>
      </c>
      <c r="AD105" t="str">
        <f>IF(score!$M105=".",".",IF(score!$M105=0,"1",IF(score!$M105=20,"0",IF(score!$M105=40,"0",IF(score!$M105=60,"0",IF(score!$M105=80,"0",IF(score!$M105=100,"0")))))))</f>
        <v>1</v>
      </c>
      <c r="AE105" t="str">
        <f>IF(score!$M105=".",".",IF(score!$M105=0,"0",IF(score!$M105=20,"1",IF(score!$M105=40,"0",IF(score!$M105=60,"0",IF(score!$M105=80,"0",IF(score!$M105=100,"0")))))))</f>
        <v>0</v>
      </c>
      <c r="AF105" t="str">
        <f>IF(score!$M105=".",".",IF(score!$M105=0,"0",IF(score!$M105=20,"0",IF(score!$M105=40,"1",IF(score!$M105=60,"0",IF(score!$M105=80,"0",IF(score!$M105=100,"0")))))))</f>
        <v>0</v>
      </c>
      <c r="AG105" t="str">
        <f>IF(score!$M105=".",".",IF(score!$M105=0,"0",IF(score!$M105=20,"0",IF(score!$M105=40,"0",IF(score!$M105=60,"1",IF(score!$M105=80,"0",IF(score!$M105=100,"0")))))))</f>
        <v>0</v>
      </c>
      <c r="AH105" t="str">
        <f>IF(score!$M105=".",".",IF(score!$M105=0,"0",IF(score!$M105=20,"0",IF(score!$M105=40,"0",IF(score!$M105=60,"0",IF(score!$M105=80,"1",IF(score!$M105=100,"0")))))))</f>
        <v>0</v>
      </c>
      <c r="AI105" t="str">
        <f>IF(score!$N105=".",".",IF(score!$N105=0,"1",IF(score!$N105=25,"0",IF(score!$N105=50,"0",IF(score!$N105=75,"0",IF(score!$N105=100,"0"))))))</f>
        <v>1</v>
      </c>
      <c r="AJ105" t="str">
        <f>IF(score!$N105=".",".",IF(score!$N105=0,"0",IF(score!$N105=25,"1",IF(score!$N105=50,"0",IF(score!$N105=75,"0",IF(score!$N105=100,"0"))))))</f>
        <v>0</v>
      </c>
      <c r="AK105" t="str">
        <f>IF(score!$N105=".",".",IF(score!$N105=0,"0",IF(score!$N105=25,"0",IF(score!$N105=50,"1",IF(score!$N105=75,"0",IF(score!$N105=100,"0"))))))</f>
        <v>0</v>
      </c>
      <c r="AL105" t="str">
        <f>IF(score!$N105=".",".",IF(score!$N105=0,"0",IF(score!$N105=25,"0",IF(score!$N105=50,"0",IF(score!$N105=75,"1",IF(score!$N105=100,"0"))))))</f>
        <v>0</v>
      </c>
      <c r="AN105">
        <f t="shared" si="70"/>
        <v>0</v>
      </c>
      <c r="AO105">
        <f t="shared" si="71"/>
        <v>0</v>
      </c>
      <c r="AP105">
        <f t="shared" si="72"/>
        <v>-3.0239600000000002</v>
      </c>
      <c r="AQ105">
        <f t="shared" si="73"/>
        <v>0</v>
      </c>
      <c r="AR105">
        <f t="shared" si="74"/>
        <v>0</v>
      </c>
      <c r="AS105">
        <f t="shared" si="75"/>
        <v>-3.4555500000000001</v>
      </c>
      <c r="AT105">
        <f t="shared" si="76"/>
        <v>0</v>
      </c>
      <c r="AU105">
        <f t="shared" si="77"/>
        <v>-2.7355700000000001</v>
      </c>
      <c r="AV105">
        <f t="shared" si="78"/>
        <v>0</v>
      </c>
      <c r="AW105">
        <f t="shared" si="79"/>
        <v>-5.5174700000000003</v>
      </c>
      <c r="AX105">
        <f t="shared" si="80"/>
        <v>3.04365</v>
      </c>
      <c r="AY105">
        <f t="shared" si="81"/>
        <v>2.32091</v>
      </c>
      <c r="AZ105">
        <f t="shared" si="82"/>
        <v>-11.25544</v>
      </c>
      <c r="BA105">
        <f t="shared" si="83"/>
        <v>0</v>
      </c>
      <c r="BB105">
        <f t="shared" si="84"/>
        <v>0</v>
      </c>
      <c r="BC105">
        <f t="shared" si="85"/>
        <v>0</v>
      </c>
      <c r="BD105">
        <f t="shared" si="86"/>
        <v>0</v>
      </c>
      <c r="BE105">
        <f t="shared" si="87"/>
        <v>0</v>
      </c>
      <c r="BF105">
        <f t="shared" si="88"/>
        <v>2.3724099999999999</v>
      </c>
      <c r="BG105">
        <f t="shared" si="89"/>
        <v>0</v>
      </c>
      <c r="BH105">
        <f t="shared" si="90"/>
        <v>0</v>
      </c>
      <c r="BI105">
        <f t="shared" si="91"/>
        <v>-2.44706</v>
      </c>
      <c r="BJ105">
        <f t="shared" si="92"/>
        <v>0</v>
      </c>
      <c r="BK105">
        <f t="shared" si="93"/>
        <v>0</v>
      </c>
      <c r="BL105">
        <f t="shared" si="94"/>
        <v>0</v>
      </c>
      <c r="BM105">
        <f t="shared" si="95"/>
        <v>0</v>
      </c>
      <c r="BN105">
        <f t="shared" si="96"/>
        <v>4.6144600000000002</v>
      </c>
      <c r="BO105">
        <f t="shared" si="97"/>
        <v>0</v>
      </c>
      <c r="BP105">
        <f t="shared" si="98"/>
        <v>0</v>
      </c>
      <c r="BQ105">
        <f t="shared" si="99"/>
        <v>0</v>
      </c>
      <c r="BR105">
        <f t="shared" si="100"/>
        <v>0</v>
      </c>
      <c r="BS105">
        <f t="shared" si="101"/>
        <v>-0.33682000000000001</v>
      </c>
      <c r="BT105">
        <f t="shared" si="102"/>
        <v>0</v>
      </c>
      <c r="BU105">
        <f t="shared" si="103"/>
        <v>0</v>
      </c>
      <c r="BV105">
        <f t="shared" si="104"/>
        <v>0</v>
      </c>
      <c r="BX105">
        <f t="shared" si="105"/>
        <v>0</v>
      </c>
      <c r="BY105">
        <f t="shared" si="106"/>
        <v>0</v>
      </c>
      <c r="BZ105">
        <f t="shared" si="107"/>
        <v>3.4819999999999997E-2</v>
      </c>
      <c r="CA105">
        <f t="shared" si="108"/>
        <v>0</v>
      </c>
      <c r="CB105">
        <f t="shared" si="109"/>
        <v>0</v>
      </c>
      <c r="CC105">
        <f t="shared" si="110"/>
        <v>1.8684000000000001</v>
      </c>
      <c r="CD105">
        <f t="shared" si="111"/>
        <v>0</v>
      </c>
      <c r="CE105">
        <f t="shared" si="112"/>
        <v>1.43103</v>
      </c>
      <c r="CF105">
        <f t="shared" si="113"/>
        <v>0</v>
      </c>
      <c r="CG105">
        <f t="shared" si="114"/>
        <v>1.6696800000000001</v>
      </c>
      <c r="CH105">
        <f t="shared" si="115"/>
        <v>-6.8267199999999999</v>
      </c>
      <c r="CI105">
        <f t="shared" si="116"/>
        <v>-5.6992099999999999</v>
      </c>
      <c r="CJ105">
        <f t="shared" si="117"/>
        <v>1.4861899999999999</v>
      </c>
      <c r="CK105">
        <f t="shared" si="118"/>
        <v>0</v>
      </c>
      <c r="CL105">
        <f t="shared" si="119"/>
        <v>0</v>
      </c>
      <c r="CM105">
        <f t="shared" si="120"/>
        <v>0</v>
      </c>
      <c r="CN105">
        <f t="shared" si="121"/>
        <v>0</v>
      </c>
      <c r="CO105">
        <f t="shared" si="122"/>
        <v>0</v>
      </c>
      <c r="CP105">
        <f t="shared" si="123"/>
        <v>-6.31121</v>
      </c>
      <c r="CQ105">
        <f t="shared" si="124"/>
        <v>0</v>
      </c>
      <c r="CR105">
        <f t="shared" si="125"/>
        <v>0</v>
      </c>
      <c r="CS105">
        <f t="shared" si="126"/>
        <v>-6.0240900000000002</v>
      </c>
      <c r="CT105">
        <f t="shared" si="127"/>
        <v>0</v>
      </c>
      <c r="CU105">
        <f t="shared" si="128"/>
        <v>0</v>
      </c>
      <c r="CV105">
        <f t="shared" si="129"/>
        <v>0</v>
      </c>
      <c r="CW105">
        <f t="shared" si="130"/>
        <v>0</v>
      </c>
      <c r="CX105">
        <f t="shared" si="131"/>
        <v>-16.153949999999998</v>
      </c>
      <c r="CY105">
        <f t="shared" si="132"/>
        <v>0</v>
      </c>
      <c r="CZ105">
        <f t="shared" si="133"/>
        <v>0</v>
      </c>
      <c r="DA105">
        <f t="shared" si="134"/>
        <v>0</v>
      </c>
      <c r="DB105">
        <f t="shared" si="135"/>
        <v>0</v>
      </c>
      <c r="DC105">
        <f t="shared" si="136"/>
        <v>-6.2972400000000004</v>
      </c>
      <c r="DD105">
        <f t="shared" si="137"/>
        <v>0</v>
      </c>
      <c r="DE105">
        <f t="shared" si="138"/>
        <v>0</v>
      </c>
      <c r="DF105">
        <f t="shared" si="139"/>
        <v>0</v>
      </c>
    </row>
    <row r="106" spans="1:110" x14ac:dyDescent="0.25">
      <c r="A106" s="4">
        <f>raw!$A106:$A106</f>
        <v>43399</v>
      </c>
      <c r="B106" s="6" t="str">
        <f>raw!$B106:$B106</f>
        <v>0002-0109</v>
      </c>
      <c r="D106" t="str">
        <f>IF(score!$C106=".",".",IF(score!$C106=0,"1",IF(score!$C106=25,"0",IF(score!$C106=50,"0",IF(score!$C106=75,"0",IF(score!$C106=100,"0"))))))</f>
        <v>0</v>
      </c>
      <c r="E106" t="str">
        <f>IF(score!$C106=".",".",IF(score!$C106=0,"0",IF(score!$C106=25,"1",IF(score!$C106=50,"0",IF(score!$C106=75,"0",IF(score!$C106=100,"0"))))))</f>
        <v>0</v>
      </c>
      <c r="F106" t="str">
        <f>IF(score!$C106=".",".",IF(score!$C106=0,"0",IF(score!$C106=25,"0",IF(score!$C106=50,"1",IF(score!$C106=75,"0",IF(score!$C106=100,"0"))))))</f>
        <v>1</v>
      </c>
      <c r="G106" t="str">
        <f>IF(score!$C106=".",".",IF(score!$C106=0,"0",IF(score!$C106=25,"0",IF(score!$C106=50,"0",IF(score!$C106=75,"1",IF(score!$C106=100,"0"))))))</f>
        <v>0</v>
      </c>
      <c r="H106" t="str">
        <f>IF(score!$D106=".",".",IF(score!$D106=0,"1",IF(score!$D106=50,"0",IF(score!$D106=100,"0"))))</f>
        <v>0</v>
      </c>
      <c r="I106" t="str">
        <f>IF(score!$D106=".",".",IF(score!$D106=0,"0",IF(score!$D106=50,"1",IF(score!$D106=100,"0"))))</f>
        <v>0</v>
      </c>
      <c r="J106" t="str">
        <f>IF(score!$E106=".",".",IF(score!$E106=0,"1",IF(score!$E106=50,"0",IF(score!$E106=100,"0"))))</f>
        <v>0</v>
      </c>
      <c r="K106" t="str">
        <f>IF(score!$E106=".",".",IF(score!$E106=0,"0",IF(score!$E106=50,"1",IF(score!$E106=100,"0"))))</f>
        <v>1</v>
      </c>
      <c r="L106" t="str">
        <f>IF(score!$F106=".",".",IF(score!$F106=0,"1",IF(score!$F106=100,"0")))</f>
        <v>0</v>
      </c>
      <c r="M106" t="str">
        <f>IF(score!$G106=".",".",IF(score!$G106=0,"1",IF(score!$G106=100,"0")))</f>
        <v>0</v>
      </c>
      <c r="N106" t="str">
        <f>IF(score!$H106=".",".",IF(score!$H106=0,"1",IF(score!$H106=100,"0")))</f>
        <v>0</v>
      </c>
      <c r="O106" t="str">
        <f>IF(score!$I106=".",".",IF(score!$I106=0,"1",IF(score!$I106=50,"0",IF(score!$I106=100,"0"))))</f>
        <v>0</v>
      </c>
      <c r="P106" t="str">
        <f>IF(score!$J106=".",".",IF(score!$J106=0,"1",IF(score!$J106=25,"0",IF(score!$J106=50,"0",IF(score!$J106=75,"0",IF(score!$J106=100,"0"))))))</f>
        <v>0</v>
      </c>
      <c r="Q106" t="str">
        <f>IF(score!$J106=".",".",IF(score!$J106=0,"0",IF(score!$J106=25,"1",IF(score!$J106=50,"0",IF(score!$J106=75,"0",IF(score!$J106=100,"0"))))))</f>
        <v>0</v>
      </c>
      <c r="R106" t="str">
        <f>IF(score!$J106=".",".",IF(score!$J106=0,"0",IF(score!$J106=25,"0",IF(score!$J106=50,"1",IF(score!$J106=75,"0",IF(score!$J106=100,"0"))))))</f>
        <v>0</v>
      </c>
      <c r="S106" t="str">
        <f>IF(score!$J106=".",".",IF(score!$J106=0,"0",IF(score!$J106=25,"0",IF(score!$J106=50,"0",IF(score!$J106=75,"1",IF(score!$J106=100,"0"))))))</f>
        <v>0</v>
      </c>
      <c r="T106" t="str">
        <f>IF(score!$K106=".",".",IF(score!$K106=0,"1",IF(score!$K106=20,"0",IF(score!$K106=40,"0",IF(score!$K106=60,"0",IF(score!$K106=80,"0",IF(score!$K106=100,"0")))))))</f>
        <v>0</v>
      </c>
      <c r="U106" t="str">
        <f>IF(score!$K106=".",".",IF(score!$K106=0,"0",IF(score!$K106=20,"1",IF(score!$K106=40,"0",IF(score!$K106=60,"0",IF(score!$K106=80,"0",IF(score!$K106=100,"0")))))))</f>
        <v>0</v>
      </c>
      <c r="V106" t="str">
        <f>IF(score!$K106=".",".",IF(score!$K106=0,"0",IF(score!$K106=20,"0",IF(score!$K106=40,"1",IF(score!$K106=60,"0",IF(score!$K106=80,"0",IF(score!$K106=100,"0")))))))</f>
        <v>0</v>
      </c>
      <c r="W106" t="str">
        <f>IF(score!$K106=".",".",IF(score!$K106=0,"0",IF(score!$K106=20,"0",IF(score!$K106=40,"0",IF(score!$K106=60,"1",IF(score!$K106=80,"0",IF(score!$K106=100,"0")))))))</f>
        <v>0</v>
      </c>
      <c r="X106" t="str">
        <f>IF(score!$K106=".",".",IF(score!$K106=0,"0",IF(score!$K106=20,"0",IF(score!$K106=40,"0",IF(score!$K106=60,"0",IF(score!$K106=80,"1",IF(score!$K106=100,"0")))))))</f>
        <v>1</v>
      </c>
      <c r="Y106" t="str">
        <f>IF(score!$L106=".",".",IF(score!$L106=0,"1",IF(score!$L106=20,"0",IF(score!$L106=40,"0",IF(score!$L106=60,"0",IF(score!$L106=80,"0",IF(score!$L106=100,"0")))))))</f>
        <v>0</v>
      </c>
      <c r="Z106" t="str">
        <f>IF(score!$L106=".",".",IF(score!$L106=0,"0",IF(score!$L106=20,"1",IF(score!$L106=40,"0",IF(score!$L106=60,"0",IF(score!$L106=80,"0",IF(score!$L106=100,"0")))))))</f>
        <v>0</v>
      </c>
      <c r="AA106" t="str">
        <f>IF(score!$L106=".",".",IF(score!$L106=0,"0",IF(score!$L106=20,"0",IF(score!$L106=40,"1",IF(score!$L106=60,"0",IF(score!$L106=80,"0",IF(score!$L106=100,"0")))))))</f>
        <v>1</v>
      </c>
      <c r="AB106" t="str">
        <f>IF(score!$L106=".",".",IF(score!$L106=0,"0",IF(score!$L106=20,"0",IF(score!$L106=40,"0",IF(score!$L106=60,"1",IF(score!$L106=80,"0",IF(score!$L106=100,"0")))))))</f>
        <v>0</v>
      </c>
      <c r="AC106" t="str">
        <f>IF(score!$L106=".",".",IF(score!$L106=0,"0",IF(score!$L106=20,"0",IF(score!$L106=40,"0",IF(score!$L106=60,"0",IF(score!$L106=80,"1",IF(score!L106=100,"0")))))))</f>
        <v>0</v>
      </c>
      <c r="AD106" t="str">
        <f>IF(score!$M106=".",".",IF(score!$M106=0,"1",IF(score!$M106=20,"0",IF(score!$M106=40,"0",IF(score!$M106=60,"0",IF(score!$M106=80,"0",IF(score!$M106=100,"0")))))))</f>
        <v>0</v>
      </c>
      <c r="AE106" t="str">
        <f>IF(score!$M106=".",".",IF(score!$M106=0,"0",IF(score!$M106=20,"1",IF(score!$M106=40,"0",IF(score!$M106=60,"0",IF(score!$M106=80,"0",IF(score!$M106=100,"0")))))))</f>
        <v>0</v>
      </c>
      <c r="AF106" t="str">
        <f>IF(score!$M106=".",".",IF(score!$M106=0,"0",IF(score!$M106=20,"0",IF(score!$M106=40,"1",IF(score!$M106=60,"0",IF(score!$M106=80,"0",IF(score!$M106=100,"0")))))))</f>
        <v>0</v>
      </c>
      <c r="AG106" t="str">
        <f>IF(score!$M106=".",".",IF(score!$M106=0,"0",IF(score!$M106=20,"0",IF(score!$M106=40,"0",IF(score!$M106=60,"1",IF(score!$M106=80,"0",IF(score!$M106=100,"0")))))))</f>
        <v>0</v>
      </c>
      <c r="AH106" t="str">
        <f>IF(score!$M106=".",".",IF(score!$M106=0,"0",IF(score!$M106=20,"0",IF(score!$M106=40,"0",IF(score!$M106=60,"0",IF(score!$M106=80,"1",IF(score!$M106=100,"0")))))))</f>
        <v>0</v>
      </c>
      <c r="AI106" t="str">
        <f>IF(score!$N106=".",".",IF(score!$N106=0,"1",IF(score!$N106=25,"0",IF(score!$N106=50,"0",IF(score!$N106=75,"0",IF(score!$N106=100,"0"))))))</f>
        <v>0</v>
      </c>
      <c r="AJ106" t="str">
        <f>IF(score!$N106=".",".",IF(score!$N106=0,"0",IF(score!$N106=25,"1",IF(score!$N106=50,"0",IF(score!$N106=75,"0",IF(score!$N106=100,"0"))))))</f>
        <v>0</v>
      </c>
      <c r="AK106" t="str">
        <f>IF(score!$N106=".",".",IF(score!$N106=0,"0",IF(score!$N106=25,"0",IF(score!$N106=50,"1",IF(score!$N106=75,"0",IF(score!$N106=100,"0"))))))</f>
        <v>0</v>
      </c>
      <c r="AL106" t="str">
        <f>IF(score!$N106=".",".",IF(score!$N106=0,"0",IF(score!$N106=25,"0",IF(score!$N106=50,"0",IF(score!$N106=75,"1",IF(score!$N106=100,"0"))))))</f>
        <v>0</v>
      </c>
      <c r="AN106">
        <f t="shared" si="70"/>
        <v>0</v>
      </c>
      <c r="AO106">
        <f t="shared" si="71"/>
        <v>0</v>
      </c>
      <c r="AP106">
        <f t="shared" si="72"/>
        <v>-3.0239600000000002</v>
      </c>
      <c r="AQ106">
        <f t="shared" si="73"/>
        <v>0</v>
      </c>
      <c r="AR106">
        <f t="shared" si="74"/>
        <v>0</v>
      </c>
      <c r="AS106">
        <f t="shared" si="75"/>
        <v>0</v>
      </c>
      <c r="AT106">
        <f t="shared" si="76"/>
        <v>0</v>
      </c>
      <c r="AU106">
        <f t="shared" si="77"/>
        <v>-2.7355700000000001</v>
      </c>
      <c r="AV106">
        <f t="shared" si="78"/>
        <v>0</v>
      </c>
      <c r="AW106">
        <f t="shared" si="79"/>
        <v>0</v>
      </c>
      <c r="AX106">
        <f t="shared" si="80"/>
        <v>0</v>
      </c>
      <c r="AY106">
        <f t="shared" si="81"/>
        <v>0</v>
      </c>
      <c r="AZ106">
        <f t="shared" si="82"/>
        <v>0</v>
      </c>
      <c r="BA106">
        <f t="shared" si="83"/>
        <v>0</v>
      </c>
      <c r="BB106">
        <f t="shared" si="84"/>
        <v>0</v>
      </c>
      <c r="BC106">
        <f t="shared" si="85"/>
        <v>0</v>
      </c>
      <c r="BD106">
        <f t="shared" si="86"/>
        <v>0</v>
      </c>
      <c r="BE106">
        <f t="shared" si="87"/>
        <v>0</v>
      </c>
      <c r="BF106">
        <f t="shared" si="88"/>
        <v>0</v>
      </c>
      <c r="BG106">
        <f t="shared" si="89"/>
        <v>0</v>
      </c>
      <c r="BH106">
        <f t="shared" si="90"/>
        <v>0.66513999999999995</v>
      </c>
      <c r="BI106">
        <f t="shared" si="91"/>
        <v>0</v>
      </c>
      <c r="BJ106">
        <f t="shared" si="92"/>
        <v>0</v>
      </c>
      <c r="BK106">
        <f t="shared" si="93"/>
        <v>-1.6185</v>
      </c>
      <c r="BL106">
        <f t="shared" si="94"/>
        <v>0</v>
      </c>
      <c r="BM106">
        <f t="shared" si="95"/>
        <v>0</v>
      </c>
      <c r="BN106">
        <f t="shared" si="96"/>
        <v>0</v>
      </c>
      <c r="BO106">
        <f t="shared" si="97"/>
        <v>0</v>
      </c>
      <c r="BP106">
        <f t="shared" si="98"/>
        <v>0</v>
      </c>
      <c r="BQ106">
        <f t="shared" si="99"/>
        <v>0</v>
      </c>
      <c r="BR106">
        <f t="shared" si="100"/>
        <v>0</v>
      </c>
      <c r="BS106">
        <f t="shared" si="101"/>
        <v>0</v>
      </c>
      <c r="BT106">
        <f t="shared" si="102"/>
        <v>0</v>
      </c>
      <c r="BU106">
        <f t="shared" si="103"/>
        <v>0</v>
      </c>
      <c r="BV106">
        <f t="shared" si="104"/>
        <v>0</v>
      </c>
      <c r="BX106">
        <f t="shared" si="105"/>
        <v>0</v>
      </c>
      <c r="BY106">
        <f t="shared" si="106"/>
        <v>0</v>
      </c>
      <c r="BZ106">
        <f t="shared" si="107"/>
        <v>3.4819999999999997E-2</v>
      </c>
      <c r="CA106">
        <f t="shared" si="108"/>
        <v>0</v>
      </c>
      <c r="CB106">
        <f t="shared" si="109"/>
        <v>0</v>
      </c>
      <c r="CC106">
        <f t="shared" si="110"/>
        <v>0</v>
      </c>
      <c r="CD106">
        <f t="shared" si="111"/>
        <v>0</v>
      </c>
      <c r="CE106">
        <f t="shared" si="112"/>
        <v>1.43103</v>
      </c>
      <c r="CF106">
        <f t="shared" si="113"/>
        <v>0</v>
      </c>
      <c r="CG106">
        <f t="shared" si="114"/>
        <v>0</v>
      </c>
      <c r="CH106">
        <f t="shared" si="115"/>
        <v>0</v>
      </c>
      <c r="CI106">
        <f t="shared" si="116"/>
        <v>0</v>
      </c>
      <c r="CJ106">
        <f t="shared" si="117"/>
        <v>0</v>
      </c>
      <c r="CK106">
        <f t="shared" si="118"/>
        <v>0</v>
      </c>
      <c r="CL106">
        <f t="shared" si="119"/>
        <v>0</v>
      </c>
      <c r="CM106">
        <f t="shared" si="120"/>
        <v>0</v>
      </c>
      <c r="CN106">
        <f t="shared" si="121"/>
        <v>0</v>
      </c>
      <c r="CO106">
        <f t="shared" si="122"/>
        <v>0</v>
      </c>
      <c r="CP106">
        <f t="shared" si="123"/>
        <v>0</v>
      </c>
      <c r="CQ106">
        <f t="shared" si="124"/>
        <v>0</v>
      </c>
      <c r="CR106">
        <f t="shared" si="125"/>
        <v>-1.9494899999999999</v>
      </c>
      <c r="CS106">
        <f t="shared" si="126"/>
        <v>0</v>
      </c>
      <c r="CT106">
        <f t="shared" si="127"/>
        <v>0</v>
      </c>
      <c r="CU106">
        <f t="shared" si="128"/>
        <v>-3.2980499999999999</v>
      </c>
      <c r="CV106">
        <f t="shared" si="129"/>
        <v>0</v>
      </c>
      <c r="CW106">
        <f t="shared" si="130"/>
        <v>0</v>
      </c>
      <c r="CX106">
        <f t="shared" si="131"/>
        <v>0</v>
      </c>
      <c r="CY106">
        <f t="shared" si="132"/>
        <v>0</v>
      </c>
      <c r="CZ106">
        <f t="shared" si="133"/>
        <v>0</v>
      </c>
      <c r="DA106">
        <f t="shared" si="134"/>
        <v>0</v>
      </c>
      <c r="DB106">
        <f t="shared" si="135"/>
        <v>0</v>
      </c>
      <c r="DC106">
        <f t="shared" si="136"/>
        <v>0</v>
      </c>
      <c r="DD106">
        <f t="shared" si="137"/>
        <v>0</v>
      </c>
      <c r="DE106">
        <f t="shared" si="138"/>
        <v>0</v>
      </c>
      <c r="DF106">
        <f t="shared" si="139"/>
        <v>0</v>
      </c>
    </row>
    <row r="107" spans="1:110" x14ac:dyDescent="0.25">
      <c r="A107" s="4">
        <f>raw!$A107:$A107</f>
        <v>43403</v>
      </c>
      <c r="B107" s="6" t="str">
        <f>raw!$B107:$B107</f>
        <v>0002-0110</v>
      </c>
      <c r="D107" t="str">
        <f>IF(score!$C107=".",".",IF(score!$C107=0,"1",IF(score!$C107=25,"0",IF(score!$C107=50,"0",IF(score!$C107=75,"0",IF(score!$C107=100,"0"))))))</f>
        <v>0</v>
      </c>
      <c r="E107" t="str">
        <f>IF(score!$C107=".",".",IF(score!$C107=0,"0",IF(score!$C107=25,"1",IF(score!$C107=50,"0",IF(score!$C107=75,"0",IF(score!$C107=100,"0"))))))</f>
        <v>1</v>
      </c>
      <c r="F107" t="str">
        <f>IF(score!$C107=".",".",IF(score!$C107=0,"0",IF(score!$C107=25,"0",IF(score!$C107=50,"1",IF(score!$C107=75,"0",IF(score!$C107=100,"0"))))))</f>
        <v>0</v>
      </c>
      <c r="G107" t="str">
        <f>IF(score!$C107=".",".",IF(score!$C107=0,"0",IF(score!$C107=25,"0",IF(score!$C107=50,"0",IF(score!$C107=75,"1",IF(score!$C107=100,"0"))))))</f>
        <v>0</v>
      </c>
      <c r="H107" t="str">
        <f>IF(score!$D107=".",".",IF(score!$D107=0,"1",IF(score!$D107=50,"0",IF(score!$D107=100,"0"))))</f>
        <v>0</v>
      </c>
      <c r="I107" t="str">
        <f>IF(score!$D107=".",".",IF(score!$D107=0,"0",IF(score!$D107=50,"1",IF(score!$D107=100,"0"))))</f>
        <v>0</v>
      </c>
      <c r="J107" t="str">
        <f>IF(score!$E107=".",".",IF(score!$E107=0,"1",IF(score!$E107=50,"0",IF(score!$E107=100,"0"))))</f>
        <v>1</v>
      </c>
      <c r="K107" t="str">
        <f>IF(score!$E107=".",".",IF(score!$E107=0,"0",IF(score!$E107=50,"1",IF(score!$E107=100,"0"))))</f>
        <v>0</v>
      </c>
      <c r="L107" t="str">
        <f>IF(score!$F107=".",".",IF(score!$F107=0,"1",IF(score!$F107=100,"0")))</f>
        <v>1</v>
      </c>
      <c r="M107" t="str">
        <f>IF(score!$G107=".",".",IF(score!$G107=0,"1",IF(score!$G107=100,"0")))</f>
        <v>1</v>
      </c>
      <c r="N107" t="str">
        <f>IF(score!$H107=".",".",IF(score!$H107=0,"1",IF(score!$H107=100,"0")))</f>
        <v>0</v>
      </c>
      <c r="O107" t="str">
        <f>IF(score!$I107=".",".",IF(score!$I107=0,"1",IF(score!$I107=50,"0",IF(score!$I107=100,"0"))))</f>
        <v>.</v>
      </c>
      <c r="P107" t="str">
        <f>IF(score!$J107=".",".",IF(score!$J107=0,"1",IF(score!$J107=25,"0",IF(score!$J107=50,"0",IF(score!$J107=75,"0",IF(score!$J107=100,"0"))))))</f>
        <v>0</v>
      </c>
      <c r="Q107" t="str">
        <f>IF(score!$J107=".",".",IF(score!$J107=0,"0",IF(score!$J107=25,"1",IF(score!$J107=50,"0",IF(score!$J107=75,"0",IF(score!$J107=100,"0"))))))</f>
        <v>1</v>
      </c>
      <c r="R107" t="str">
        <f>IF(score!$J107=".",".",IF(score!$J107=0,"0",IF(score!$J107=25,"0",IF(score!$J107=50,"1",IF(score!$J107=75,"0",IF(score!$J107=100,"0"))))))</f>
        <v>0</v>
      </c>
      <c r="S107" t="str">
        <f>IF(score!$J107=".",".",IF(score!$J107=0,"0",IF(score!$J107=25,"0",IF(score!$J107=50,"0",IF(score!$J107=75,"1",IF(score!$J107=100,"0"))))))</f>
        <v>0</v>
      </c>
      <c r="T107" t="str">
        <f>IF(score!$K107=".",".",IF(score!$K107=0,"1",IF(score!$K107=20,"0",IF(score!$K107=40,"0",IF(score!$K107=60,"0",IF(score!$K107=80,"0",IF(score!$K107=100,"0")))))))</f>
        <v>0</v>
      </c>
      <c r="U107" t="str">
        <f>IF(score!$K107=".",".",IF(score!$K107=0,"0",IF(score!$K107=20,"1",IF(score!$K107=40,"0",IF(score!$K107=60,"0",IF(score!$K107=80,"0",IF(score!$K107=100,"0")))))))</f>
        <v>0</v>
      </c>
      <c r="V107" t="str">
        <f>IF(score!$K107=".",".",IF(score!$K107=0,"0",IF(score!$K107=20,"0",IF(score!$K107=40,"1",IF(score!$K107=60,"0",IF(score!$K107=80,"0",IF(score!$K107=100,"0")))))))</f>
        <v>0</v>
      </c>
      <c r="W107" t="str">
        <f>IF(score!$K107=".",".",IF(score!$K107=0,"0",IF(score!$K107=20,"0",IF(score!$K107=40,"0",IF(score!$K107=60,"1",IF(score!$K107=80,"0",IF(score!$K107=100,"0")))))))</f>
        <v>0</v>
      </c>
      <c r="X107" t="str">
        <f>IF(score!$K107=".",".",IF(score!$K107=0,"0",IF(score!$K107=20,"0",IF(score!$K107=40,"0",IF(score!$K107=60,"0",IF(score!$K107=80,"1",IF(score!$K107=100,"0")))))))</f>
        <v>1</v>
      </c>
      <c r="Y107" t="str">
        <f>IF(score!$L107=".",".",IF(score!$L107=0,"1",IF(score!$L107=20,"0",IF(score!$L107=40,"0",IF(score!$L107=60,"0",IF(score!$L107=80,"0",IF(score!$L107=100,"0")))))))</f>
        <v>0</v>
      </c>
      <c r="Z107" t="str">
        <f>IF(score!$L107=".",".",IF(score!$L107=0,"0",IF(score!$L107=20,"1",IF(score!$L107=40,"0",IF(score!$L107=60,"0",IF(score!$L107=80,"0",IF(score!$L107=100,"0")))))))</f>
        <v>0</v>
      </c>
      <c r="AA107" t="str">
        <f>IF(score!$L107=".",".",IF(score!$L107=0,"0",IF(score!$L107=20,"0",IF(score!$L107=40,"1",IF(score!$L107=60,"0",IF(score!$L107=80,"0",IF(score!$L107=100,"0")))))))</f>
        <v>1</v>
      </c>
      <c r="AB107" t="str">
        <f>IF(score!$L107=".",".",IF(score!$L107=0,"0",IF(score!$L107=20,"0",IF(score!$L107=40,"0",IF(score!$L107=60,"1",IF(score!$L107=80,"0",IF(score!$L107=100,"0")))))))</f>
        <v>0</v>
      </c>
      <c r="AC107" t="str">
        <f>IF(score!$L107=".",".",IF(score!$L107=0,"0",IF(score!$L107=20,"0",IF(score!$L107=40,"0",IF(score!$L107=60,"0",IF(score!$L107=80,"1",IF(score!L107=100,"0")))))))</f>
        <v>0</v>
      </c>
      <c r="AD107" t="str">
        <f>IF(score!$M107=".",".",IF(score!$M107=0,"1",IF(score!$M107=20,"0",IF(score!$M107=40,"0",IF(score!$M107=60,"0",IF(score!$M107=80,"0",IF(score!$M107=100,"0")))))))</f>
        <v>0</v>
      </c>
      <c r="AE107" t="str">
        <f>IF(score!$M107=".",".",IF(score!$M107=0,"0",IF(score!$M107=20,"1",IF(score!$M107=40,"0",IF(score!$M107=60,"0",IF(score!$M107=80,"0",IF(score!$M107=100,"0")))))))</f>
        <v>0</v>
      </c>
      <c r="AF107" t="str">
        <f>IF(score!$M107=".",".",IF(score!$M107=0,"0",IF(score!$M107=20,"0",IF(score!$M107=40,"1",IF(score!$M107=60,"0",IF(score!$M107=80,"0",IF(score!$M107=100,"0")))))))</f>
        <v>0</v>
      </c>
      <c r="AG107" t="str">
        <f>IF(score!$M107=".",".",IF(score!$M107=0,"0",IF(score!$M107=20,"0",IF(score!$M107=40,"0",IF(score!$M107=60,"1",IF(score!$M107=80,"0",IF(score!$M107=100,"0")))))))</f>
        <v>0</v>
      </c>
      <c r="AH107" t="str">
        <f>IF(score!$M107=".",".",IF(score!$M107=0,"0",IF(score!$M107=20,"0",IF(score!$M107=40,"0",IF(score!$M107=60,"0",IF(score!$M107=80,"1",IF(score!$M107=100,"0")))))))</f>
        <v>1</v>
      </c>
      <c r="AI107" t="str">
        <f>IF(score!$N107=".",".",IF(score!$N107=0,"1",IF(score!$N107=25,"0",IF(score!$N107=50,"0",IF(score!$N107=75,"0",IF(score!$N107=100,"0"))))))</f>
        <v>0</v>
      </c>
      <c r="AJ107" t="str">
        <f>IF(score!$N107=".",".",IF(score!$N107=0,"0",IF(score!$N107=25,"1",IF(score!$N107=50,"0",IF(score!$N107=75,"0",IF(score!$N107=100,"0"))))))</f>
        <v>0</v>
      </c>
      <c r="AK107" t="str">
        <f>IF(score!$N107=".",".",IF(score!$N107=0,"0",IF(score!$N107=25,"0",IF(score!$N107=50,"1",IF(score!$N107=75,"0",IF(score!$N107=100,"0"))))))</f>
        <v>1</v>
      </c>
      <c r="AL107" t="str">
        <f>IF(score!$N107=".",".",IF(score!$N107=0,"0",IF(score!$N107=25,"0",IF(score!$N107=50,"0",IF(score!$N107=75,"1",IF(score!$N107=100,"0"))))))</f>
        <v>0</v>
      </c>
      <c r="AN107">
        <f t="shared" si="70"/>
        <v>0</v>
      </c>
      <c r="AO107">
        <f t="shared" si="71"/>
        <v>-5.5646100000000001</v>
      </c>
      <c r="AP107">
        <f t="shared" si="72"/>
        <v>0</v>
      </c>
      <c r="AQ107">
        <f t="shared" si="73"/>
        <v>0</v>
      </c>
      <c r="AR107">
        <f t="shared" si="74"/>
        <v>0</v>
      </c>
      <c r="AS107">
        <f t="shared" si="75"/>
        <v>0</v>
      </c>
      <c r="AT107">
        <f t="shared" si="76"/>
        <v>-6.24397</v>
      </c>
      <c r="AU107">
        <f t="shared" si="77"/>
        <v>0</v>
      </c>
      <c r="AV107">
        <f t="shared" si="78"/>
        <v>-4.6161700000000003</v>
      </c>
      <c r="AW107">
        <f t="shared" si="79"/>
        <v>-5.5174700000000003</v>
      </c>
      <c r="AX107">
        <f t="shared" si="80"/>
        <v>0</v>
      </c>
      <c r="AY107" t="str">
        <f t="shared" si="81"/>
        <v>.</v>
      </c>
      <c r="AZ107">
        <f t="shared" si="82"/>
        <v>0</v>
      </c>
      <c r="BA107">
        <f t="shared" si="83"/>
        <v>-8.38063</v>
      </c>
      <c r="BB107">
        <f t="shared" si="84"/>
        <v>0</v>
      </c>
      <c r="BC107">
        <f t="shared" si="85"/>
        <v>0</v>
      </c>
      <c r="BD107">
        <f t="shared" si="86"/>
        <v>0</v>
      </c>
      <c r="BE107">
        <f t="shared" si="87"/>
        <v>0</v>
      </c>
      <c r="BF107">
        <f t="shared" si="88"/>
        <v>0</v>
      </c>
      <c r="BG107">
        <f t="shared" si="89"/>
        <v>0</v>
      </c>
      <c r="BH107">
        <f t="shared" si="90"/>
        <v>0.66513999999999995</v>
      </c>
      <c r="BI107">
        <f t="shared" si="91"/>
        <v>0</v>
      </c>
      <c r="BJ107">
        <f t="shared" si="92"/>
        <v>0</v>
      </c>
      <c r="BK107">
        <f t="shared" si="93"/>
        <v>-1.6185</v>
      </c>
      <c r="BL107">
        <f t="shared" si="94"/>
        <v>0</v>
      </c>
      <c r="BM107">
        <f t="shared" si="95"/>
        <v>0</v>
      </c>
      <c r="BN107">
        <f t="shared" si="96"/>
        <v>0</v>
      </c>
      <c r="BO107">
        <f t="shared" si="97"/>
        <v>0</v>
      </c>
      <c r="BP107">
        <f t="shared" si="98"/>
        <v>0</v>
      </c>
      <c r="BQ107">
        <f t="shared" si="99"/>
        <v>0</v>
      </c>
      <c r="BR107">
        <f t="shared" si="100"/>
        <v>0.41188000000000002</v>
      </c>
      <c r="BS107">
        <f t="shared" si="101"/>
        <v>0</v>
      </c>
      <c r="BT107">
        <f t="shared" si="102"/>
        <v>0</v>
      </c>
      <c r="BU107">
        <f t="shared" si="103"/>
        <v>-0.18043000000000001</v>
      </c>
      <c r="BV107">
        <f t="shared" si="104"/>
        <v>0</v>
      </c>
      <c r="BX107">
        <f t="shared" si="105"/>
        <v>0</v>
      </c>
      <c r="BY107">
        <f t="shared" si="106"/>
        <v>-0.16891</v>
      </c>
      <c r="BZ107">
        <f t="shared" si="107"/>
        <v>0</v>
      </c>
      <c r="CA107">
        <f t="shared" si="108"/>
        <v>0</v>
      </c>
      <c r="CB107">
        <f t="shared" si="109"/>
        <v>0</v>
      </c>
      <c r="CC107">
        <f t="shared" si="110"/>
        <v>0</v>
      </c>
      <c r="CD107">
        <f t="shared" si="111"/>
        <v>2.68282</v>
      </c>
      <c r="CE107">
        <f t="shared" si="112"/>
        <v>0</v>
      </c>
      <c r="CF107">
        <f t="shared" si="113"/>
        <v>1.4406000000000001</v>
      </c>
      <c r="CG107">
        <f t="shared" si="114"/>
        <v>1.6696800000000001</v>
      </c>
      <c r="CH107">
        <f t="shared" si="115"/>
        <v>0</v>
      </c>
      <c r="CI107" t="str">
        <f t="shared" si="116"/>
        <v>.</v>
      </c>
      <c r="CJ107">
        <f t="shared" si="117"/>
        <v>0</v>
      </c>
      <c r="CK107">
        <f t="shared" si="118"/>
        <v>1.76691</v>
      </c>
      <c r="CL107">
        <f t="shared" si="119"/>
        <v>0</v>
      </c>
      <c r="CM107">
        <f t="shared" si="120"/>
        <v>0</v>
      </c>
      <c r="CN107">
        <f t="shared" si="121"/>
        <v>0</v>
      </c>
      <c r="CO107">
        <f t="shared" si="122"/>
        <v>0</v>
      </c>
      <c r="CP107">
        <f t="shared" si="123"/>
        <v>0</v>
      </c>
      <c r="CQ107">
        <f t="shared" si="124"/>
        <v>0</v>
      </c>
      <c r="CR107">
        <f t="shared" si="125"/>
        <v>-1.9494899999999999</v>
      </c>
      <c r="CS107">
        <f t="shared" si="126"/>
        <v>0</v>
      </c>
      <c r="CT107">
        <f t="shared" si="127"/>
        <v>0</v>
      </c>
      <c r="CU107">
        <f t="shared" si="128"/>
        <v>-3.2980499999999999</v>
      </c>
      <c r="CV107">
        <f t="shared" si="129"/>
        <v>0</v>
      </c>
      <c r="CW107">
        <f t="shared" si="130"/>
        <v>0</v>
      </c>
      <c r="CX107">
        <f t="shared" si="131"/>
        <v>0</v>
      </c>
      <c r="CY107">
        <f t="shared" si="132"/>
        <v>0</v>
      </c>
      <c r="CZ107">
        <f t="shared" si="133"/>
        <v>0</v>
      </c>
      <c r="DA107">
        <f t="shared" si="134"/>
        <v>0</v>
      </c>
      <c r="DB107">
        <f t="shared" si="135"/>
        <v>-1.9593400000000001</v>
      </c>
      <c r="DC107">
        <f t="shared" si="136"/>
        <v>0</v>
      </c>
      <c r="DD107">
        <f t="shared" si="137"/>
        <v>0</v>
      </c>
      <c r="DE107">
        <f t="shared" si="138"/>
        <v>-5.63286</v>
      </c>
      <c r="DF107">
        <f t="shared" si="139"/>
        <v>0</v>
      </c>
    </row>
    <row r="108" spans="1:110" x14ac:dyDescent="0.25">
      <c r="A108" s="4">
        <f>raw!$A108:$A108</f>
        <v>43405</v>
      </c>
      <c r="B108" s="6" t="str">
        <f>raw!$B108:$B108</f>
        <v>0002-0111</v>
      </c>
      <c r="D108" t="str">
        <f>IF(score!$C108=".",".",IF(score!$C108=0,"1",IF(score!$C108=25,"0",IF(score!$C108=50,"0",IF(score!$C108=75,"0",IF(score!$C108=100,"0"))))))</f>
        <v>0</v>
      </c>
      <c r="E108" t="str">
        <f>IF(score!$C108=".",".",IF(score!$C108=0,"0",IF(score!$C108=25,"1",IF(score!$C108=50,"0",IF(score!$C108=75,"0",IF(score!$C108=100,"0"))))))</f>
        <v>1</v>
      </c>
      <c r="F108" t="str">
        <f>IF(score!$C108=".",".",IF(score!$C108=0,"0",IF(score!$C108=25,"0",IF(score!$C108=50,"1",IF(score!$C108=75,"0",IF(score!$C108=100,"0"))))))</f>
        <v>0</v>
      </c>
      <c r="G108" t="str">
        <f>IF(score!$C108=".",".",IF(score!$C108=0,"0",IF(score!$C108=25,"0",IF(score!$C108=50,"0",IF(score!$C108=75,"1",IF(score!$C108=100,"0"))))))</f>
        <v>0</v>
      </c>
      <c r="H108" t="str">
        <f>IF(score!$D108=".",".",IF(score!$D108=0,"1",IF(score!$D108=50,"0",IF(score!$D108=100,"0"))))</f>
        <v>1</v>
      </c>
      <c r="I108" t="str">
        <f>IF(score!$D108=".",".",IF(score!$D108=0,"0",IF(score!$D108=50,"1",IF(score!$D108=100,"0"))))</f>
        <v>0</v>
      </c>
      <c r="J108" t="str">
        <f>IF(score!$E108=".",".",IF(score!$E108=0,"1",IF(score!$E108=50,"0",IF(score!$E108=100,"0"))))</f>
        <v>0</v>
      </c>
      <c r="K108" t="str">
        <f>IF(score!$E108=".",".",IF(score!$E108=0,"0",IF(score!$E108=50,"1",IF(score!$E108=100,"0"))))</f>
        <v>1</v>
      </c>
      <c r="L108" t="str">
        <f>IF(score!$F108=".",".",IF(score!$F108=0,"1",IF(score!$F108=100,"0")))</f>
        <v>1</v>
      </c>
      <c r="M108" t="str">
        <f>IF(score!$G108=".",".",IF(score!$G108=0,"1",IF(score!$G108=100,"0")))</f>
        <v>1</v>
      </c>
      <c r="N108" t="str">
        <f>IF(score!$H108=".",".",IF(score!$H108=0,"1",IF(score!$H108=100,"0")))</f>
        <v>1</v>
      </c>
      <c r="O108" t="str">
        <f>IF(score!$I108=".",".",IF(score!$I108=0,"1",IF(score!$I108=50,"0",IF(score!$I108=100,"0"))))</f>
        <v>1</v>
      </c>
      <c r="P108" t="str">
        <f>IF(score!$J108=".",".",IF(score!$J108=0,"1",IF(score!$J108=25,"0",IF(score!$J108=50,"0",IF(score!$J108=75,"0",IF(score!$J108=100,"0"))))))</f>
        <v>0</v>
      </c>
      <c r="Q108" t="str">
        <f>IF(score!$J108=".",".",IF(score!$J108=0,"0",IF(score!$J108=25,"1",IF(score!$J108=50,"0",IF(score!$J108=75,"0",IF(score!$J108=100,"0"))))))</f>
        <v>0</v>
      </c>
      <c r="R108" t="str">
        <f>IF(score!$J108=".",".",IF(score!$J108=0,"0",IF(score!$J108=25,"0",IF(score!$J108=50,"1",IF(score!$J108=75,"0",IF(score!$J108=100,"0"))))))</f>
        <v>0</v>
      </c>
      <c r="S108" t="str">
        <f>IF(score!$J108=".",".",IF(score!$J108=0,"0",IF(score!$J108=25,"0",IF(score!$J108=50,"0",IF(score!$J108=75,"1",IF(score!$J108=100,"0"))))))</f>
        <v>1</v>
      </c>
      <c r="T108" t="str">
        <f>IF(score!$K108=".",".",IF(score!$K108=0,"1",IF(score!$K108=20,"0",IF(score!$K108=40,"0",IF(score!$K108=60,"0",IF(score!$K108=80,"0",IF(score!$K108=100,"0")))))))</f>
        <v>0</v>
      </c>
      <c r="U108" t="str">
        <f>IF(score!$K108=".",".",IF(score!$K108=0,"0",IF(score!$K108=20,"1",IF(score!$K108=40,"0",IF(score!$K108=60,"0",IF(score!$K108=80,"0",IF(score!$K108=100,"0")))))))</f>
        <v>0</v>
      </c>
      <c r="V108" t="str">
        <f>IF(score!$K108=".",".",IF(score!$K108=0,"0",IF(score!$K108=20,"0",IF(score!$K108=40,"1",IF(score!$K108=60,"0",IF(score!$K108=80,"0",IF(score!$K108=100,"0")))))))</f>
        <v>0</v>
      </c>
      <c r="W108" t="str">
        <f>IF(score!$K108=".",".",IF(score!$K108=0,"0",IF(score!$K108=20,"0",IF(score!$K108=40,"0",IF(score!$K108=60,"1",IF(score!$K108=80,"0",IF(score!$K108=100,"0")))))))</f>
        <v>0</v>
      </c>
      <c r="X108" t="str">
        <f>IF(score!$K108=".",".",IF(score!$K108=0,"0",IF(score!$K108=20,"0",IF(score!$K108=40,"0",IF(score!$K108=60,"0",IF(score!$K108=80,"1",IF(score!$K108=100,"0")))))))</f>
        <v>1</v>
      </c>
      <c r="Y108" t="str">
        <f>IF(score!$L108=".",".",IF(score!$L108=0,"1",IF(score!$L108=20,"0",IF(score!$L108=40,"0",IF(score!$L108=60,"0",IF(score!$L108=80,"0",IF(score!$L108=100,"0")))))))</f>
        <v>0</v>
      </c>
      <c r="Z108" t="str">
        <f>IF(score!$L108=".",".",IF(score!$L108=0,"0",IF(score!$L108=20,"1",IF(score!$L108=40,"0",IF(score!$L108=60,"0",IF(score!$L108=80,"0",IF(score!$L108=100,"0")))))))</f>
        <v>0</v>
      </c>
      <c r="AA108" t="str">
        <f>IF(score!$L108=".",".",IF(score!$L108=0,"0",IF(score!$L108=20,"0",IF(score!$L108=40,"1",IF(score!$L108=60,"0",IF(score!$L108=80,"0",IF(score!$L108=100,"0")))))))</f>
        <v>0</v>
      </c>
      <c r="AB108" t="str">
        <f>IF(score!$L108=".",".",IF(score!$L108=0,"0",IF(score!$L108=20,"0",IF(score!$L108=40,"0",IF(score!$L108=60,"1",IF(score!$L108=80,"0",IF(score!$L108=100,"0")))))))</f>
        <v>0</v>
      </c>
      <c r="AC108" t="str">
        <f>IF(score!$L108=".",".",IF(score!$L108=0,"0",IF(score!$L108=20,"0",IF(score!$L108=40,"0",IF(score!$L108=60,"0",IF(score!$L108=80,"1",IF(score!L108=100,"0")))))))</f>
        <v>1</v>
      </c>
      <c r="AD108" t="str">
        <f>IF(score!$M108=".",".",IF(score!$M108=0,"1",IF(score!$M108=20,"0",IF(score!$M108=40,"0",IF(score!$M108=60,"0",IF(score!$M108=80,"0",IF(score!$M108=100,"0")))))))</f>
        <v>0</v>
      </c>
      <c r="AE108" t="str">
        <f>IF(score!$M108=".",".",IF(score!$M108=0,"0",IF(score!$M108=20,"1",IF(score!$M108=40,"0",IF(score!$M108=60,"0",IF(score!$M108=80,"0",IF(score!$M108=100,"0")))))))</f>
        <v>1</v>
      </c>
      <c r="AF108" t="str">
        <f>IF(score!$M108=".",".",IF(score!$M108=0,"0",IF(score!$M108=20,"0",IF(score!$M108=40,"1",IF(score!$M108=60,"0",IF(score!$M108=80,"0",IF(score!$M108=100,"0")))))))</f>
        <v>0</v>
      </c>
      <c r="AG108" t="str">
        <f>IF(score!$M108=".",".",IF(score!$M108=0,"0",IF(score!$M108=20,"0",IF(score!$M108=40,"0",IF(score!$M108=60,"1",IF(score!$M108=80,"0",IF(score!$M108=100,"0")))))))</f>
        <v>0</v>
      </c>
      <c r="AH108" t="str">
        <f>IF(score!$M108=".",".",IF(score!$M108=0,"0",IF(score!$M108=20,"0",IF(score!$M108=40,"0",IF(score!$M108=60,"0",IF(score!$M108=80,"1",IF(score!$M108=100,"0")))))))</f>
        <v>0</v>
      </c>
      <c r="AI108" t="str">
        <f>IF(score!$N108=".",".",IF(score!$N108=0,"1",IF(score!$N108=25,"0",IF(score!$N108=50,"0",IF(score!$N108=75,"0",IF(score!$N108=100,"0"))))))</f>
        <v>0</v>
      </c>
      <c r="AJ108" t="str">
        <f>IF(score!$N108=".",".",IF(score!$N108=0,"0",IF(score!$N108=25,"1",IF(score!$N108=50,"0",IF(score!$N108=75,"0",IF(score!$N108=100,"0"))))))</f>
        <v>0</v>
      </c>
      <c r="AK108" t="str">
        <f>IF(score!$N108=".",".",IF(score!$N108=0,"0",IF(score!$N108=25,"0",IF(score!$N108=50,"1",IF(score!$N108=75,"0",IF(score!$N108=100,"0"))))))</f>
        <v>0</v>
      </c>
      <c r="AL108" t="str">
        <f>IF(score!$N108=".",".",IF(score!$N108=0,"0",IF(score!$N108=25,"0",IF(score!$N108=50,"0",IF(score!$N108=75,"1",IF(score!$N108=100,"0"))))))</f>
        <v>1</v>
      </c>
      <c r="AN108">
        <f t="shared" si="70"/>
        <v>0</v>
      </c>
      <c r="AO108">
        <f t="shared" si="71"/>
        <v>-5.5646100000000001</v>
      </c>
      <c r="AP108">
        <f t="shared" si="72"/>
        <v>0</v>
      </c>
      <c r="AQ108">
        <f t="shared" si="73"/>
        <v>0</v>
      </c>
      <c r="AR108">
        <f t="shared" si="74"/>
        <v>-7.2321600000000004</v>
      </c>
      <c r="AS108">
        <f t="shared" si="75"/>
        <v>0</v>
      </c>
      <c r="AT108">
        <f t="shared" si="76"/>
        <v>0</v>
      </c>
      <c r="AU108">
        <f t="shared" si="77"/>
        <v>-2.7355700000000001</v>
      </c>
      <c r="AV108">
        <f t="shared" si="78"/>
        <v>-4.6161700000000003</v>
      </c>
      <c r="AW108">
        <f t="shared" si="79"/>
        <v>-5.5174700000000003</v>
      </c>
      <c r="AX108">
        <f t="shared" si="80"/>
        <v>3.04365</v>
      </c>
      <c r="AY108">
        <f t="shared" si="81"/>
        <v>2.32091</v>
      </c>
      <c r="AZ108">
        <f t="shared" si="82"/>
        <v>0</v>
      </c>
      <c r="BA108">
        <f t="shared" si="83"/>
        <v>0</v>
      </c>
      <c r="BB108">
        <f t="shared" si="84"/>
        <v>0</v>
      </c>
      <c r="BC108">
        <f t="shared" si="85"/>
        <v>-3.8012999999999999</v>
      </c>
      <c r="BD108">
        <f t="shared" si="86"/>
        <v>0</v>
      </c>
      <c r="BE108">
        <f t="shared" si="87"/>
        <v>0</v>
      </c>
      <c r="BF108">
        <f t="shared" si="88"/>
        <v>0</v>
      </c>
      <c r="BG108">
        <f t="shared" si="89"/>
        <v>0</v>
      </c>
      <c r="BH108">
        <f t="shared" si="90"/>
        <v>0.66513999999999995</v>
      </c>
      <c r="BI108">
        <f t="shared" si="91"/>
        <v>0</v>
      </c>
      <c r="BJ108">
        <f t="shared" si="92"/>
        <v>0</v>
      </c>
      <c r="BK108">
        <f t="shared" si="93"/>
        <v>0</v>
      </c>
      <c r="BL108">
        <f t="shared" si="94"/>
        <v>0</v>
      </c>
      <c r="BM108">
        <f t="shared" si="95"/>
        <v>-0.42251</v>
      </c>
      <c r="BN108">
        <f t="shared" si="96"/>
        <v>0</v>
      </c>
      <c r="BO108">
        <f t="shared" si="97"/>
        <v>3.4159299999999999</v>
      </c>
      <c r="BP108">
        <f t="shared" si="98"/>
        <v>0</v>
      </c>
      <c r="BQ108">
        <f t="shared" si="99"/>
        <v>0</v>
      </c>
      <c r="BR108">
        <f t="shared" si="100"/>
        <v>0</v>
      </c>
      <c r="BS108">
        <f t="shared" si="101"/>
        <v>0</v>
      </c>
      <c r="BT108">
        <f t="shared" si="102"/>
        <v>0</v>
      </c>
      <c r="BU108">
        <f t="shared" si="103"/>
        <v>0</v>
      </c>
      <c r="BV108">
        <f t="shared" si="104"/>
        <v>0.11038000000000001</v>
      </c>
      <c r="BX108">
        <f t="shared" si="105"/>
        <v>0</v>
      </c>
      <c r="BY108">
        <f t="shared" si="106"/>
        <v>-0.16891</v>
      </c>
      <c r="BZ108">
        <f t="shared" si="107"/>
        <v>0</v>
      </c>
      <c r="CA108">
        <f t="shared" si="108"/>
        <v>0</v>
      </c>
      <c r="CB108">
        <f t="shared" si="109"/>
        <v>3.9311500000000001</v>
      </c>
      <c r="CC108">
        <f t="shared" si="110"/>
        <v>0</v>
      </c>
      <c r="CD108">
        <f t="shared" si="111"/>
        <v>0</v>
      </c>
      <c r="CE108">
        <f t="shared" si="112"/>
        <v>1.43103</v>
      </c>
      <c r="CF108">
        <f t="shared" si="113"/>
        <v>1.4406000000000001</v>
      </c>
      <c r="CG108">
        <f t="shared" si="114"/>
        <v>1.6696800000000001</v>
      </c>
      <c r="CH108">
        <f t="shared" si="115"/>
        <v>-6.8267199999999999</v>
      </c>
      <c r="CI108">
        <f t="shared" si="116"/>
        <v>-5.6992099999999999</v>
      </c>
      <c r="CJ108">
        <f t="shared" si="117"/>
        <v>0</v>
      </c>
      <c r="CK108">
        <f t="shared" si="118"/>
        <v>0</v>
      </c>
      <c r="CL108">
        <f t="shared" si="119"/>
        <v>0</v>
      </c>
      <c r="CM108">
        <f t="shared" si="120"/>
        <v>0.90383999999999998</v>
      </c>
      <c r="CN108">
        <f t="shared" si="121"/>
        <v>0</v>
      </c>
      <c r="CO108">
        <f t="shared" si="122"/>
        <v>0</v>
      </c>
      <c r="CP108">
        <f t="shared" si="123"/>
        <v>0</v>
      </c>
      <c r="CQ108">
        <f t="shared" si="124"/>
        <v>0</v>
      </c>
      <c r="CR108">
        <f t="shared" si="125"/>
        <v>-1.9494899999999999</v>
      </c>
      <c r="CS108">
        <f t="shared" si="126"/>
        <v>0</v>
      </c>
      <c r="CT108">
        <f t="shared" si="127"/>
        <v>0</v>
      </c>
      <c r="CU108">
        <f t="shared" si="128"/>
        <v>0</v>
      </c>
      <c r="CV108">
        <f t="shared" si="129"/>
        <v>0</v>
      </c>
      <c r="CW108">
        <f t="shared" si="130"/>
        <v>-0.92057</v>
      </c>
      <c r="CX108">
        <f t="shared" si="131"/>
        <v>0</v>
      </c>
      <c r="CY108">
        <f t="shared" si="132"/>
        <v>-10.779109999999999</v>
      </c>
      <c r="CZ108">
        <f t="shared" si="133"/>
        <v>0</v>
      </c>
      <c r="DA108">
        <f t="shared" si="134"/>
        <v>0</v>
      </c>
      <c r="DB108">
        <f t="shared" si="135"/>
        <v>0</v>
      </c>
      <c r="DC108">
        <f t="shared" si="136"/>
        <v>0</v>
      </c>
      <c r="DD108">
        <f t="shared" si="137"/>
        <v>0</v>
      </c>
      <c r="DE108">
        <f t="shared" si="138"/>
        <v>0</v>
      </c>
      <c r="DF108">
        <f t="shared" si="139"/>
        <v>-3.13896</v>
      </c>
    </row>
    <row r="109" spans="1:110" x14ac:dyDescent="0.25">
      <c r="A109" s="4">
        <f>raw!$A109:$A109</f>
        <v>43417</v>
      </c>
      <c r="B109" s="6" t="str">
        <f>raw!$B109:$B109</f>
        <v>0002-0112</v>
      </c>
      <c r="D109" t="str">
        <f>IF(score!$C109=".",".",IF(score!$C109=0,"1",IF(score!$C109=25,"0",IF(score!$C109=50,"0",IF(score!$C109=75,"0",IF(score!$C109=100,"0"))))))</f>
        <v>0</v>
      </c>
      <c r="E109" t="str">
        <f>IF(score!$C109=".",".",IF(score!$C109=0,"0",IF(score!$C109=25,"1",IF(score!$C109=50,"0",IF(score!$C109=75,"0",IF(score!$C109=100,"0"))))))</f>
        <v>0</v>
      </c>
      <c r="F109" t="str">
        <f>IF(score!$C109=".",".",IF(score!$C109=0,"0",IF(score!$C109=25,"0",IF(score!$C109=50,"1",IF(score!$C109=75,"0",IF(score!$C109=100,"0"))))))</f>
        <v>1</v>
      </c>
      <c r="G109" t="str">
        <f>IF(score!$C109=".",".",IF(score!$C109=0,"0",IF(score!$C109=25,"0",IF(score!$C109=50,"0",IF(score!$C109=75,"1",IF(score!$C109=100,"0"))))))</f>
        <v>0</v>
      </c>
      <c r="H109" t="str">
        <f>IF(score!$D109=".",".",IF(score!$D109=0,"1",IF(score!$D109=50,"0",IF(score!$D109=100,"0"))))</f>
        <v>1</v>
      </c>
      <c r="I109" t="str">
        <f>IF(score!$D109=".",".",IF(score!$D109=0,"0",IF(score!$D109=50,"1",IF(score!$D109=100,"0"))))</f>
        <v>0</v>
      </c>
      <c r="J109" t="str">
        <f>IF(score!$E109=".",".",IF(score!$E109=0,"1",IF(score!$E109=50,"0",IF(score!$E109=100,"0"))))</f>
        <v>1</v>
      </c>
      <c r="K109" t="str">
        <f>IF(score!$E109=".",".",IF(score!$E109=0,"0",IF(score!$E109=50,"1",IF(score!$E109=100,"0"))))</f>
        <v>0</v>
      </c>
      <c r="L109" t="str">
        <f>IF(score!$F109=".",".",IF(score!$F109=0,"1",IF(score!$F109=100,"0")))</f>
        <v>0</v>
      </c>
      <c r="M109" t="str">
        <f>IF(score!$G109=".",".",IF(score!$G109=0,"1",IF(score!$G109=100,"0")))</f>
        <v>0</v>
      </c>
      <c r="N109" t="str">
        <f>IF(score!$H109=".",".",IF(score!$H109=0,"1",IF(score!$H109=100,"0")))</f>
        <v>0</v>
      </c>
      <c r="O109" t="str">
        <f>IF(score!$I109=".",".",IF(score!$I109=0,"1",IF(score!$I109=50,"0",IF(score!$I109=100,"0"))))</f>
        <v>0</v>
      </c>
      <c r="P109" t="str">
        <f>IF(score!$J109=".",".",IF(score!$J109=0,"1",IF(score!$J109=25,"0",IF(score!$J109=50,"0",IF(score!$J109=75,"0",IF(score!$J109=100,"0"))))))</f>
        <v>0</v>
      </c>
      <c r="Q109" t="str">
        <f>IF(score!$J109=".",".",IF(score!$J109=0,"0",IF(score!$J109=25,"1",IF(score!$J109=50,"0",IF(score!$J109=75,"0",IF(score!$J109=100,"0"))))))</f>
        <v>0</v>
      </c>
      <c r="R109" t="str">
        <f>IF(score!$J109=".",".",IF(score!$J109=0,"0",IF(score!$J109=25,"0",IF(score!$J109=50,"1",IF(score!$J109=75,"0",IF(score!$J109=100,"0"))))))</f>
        <v>0</v>
      </c>
      <c r="S109" t="str">
        <f>IF(score!$J109=".",".",IF(score!$J109=0,"0",IF(score!$J109=25,"0",IF(score!$J109=50,"0",IF(score!$J109=75,"1",IF(score!$J109=100,"0"))))))</f>
        <v>0</v>
      </c>
      <c r="T109" t="str">
        <f>IF(score!$K109=".",".",IF(score!$K109=0,"1",IF(score!$K109=20,"0",IF(score!$K109=40,"0",IF(score!$K109=60,"0",IF(score!$K109=80,"0",IF(score!$K109=100,"0")))))))</f>
        <v>0</v>
      </c>
      <c r="U109" t="str">
        <f>IF(score!$K109=".",".",IF(score!$K109=0,"0",IF(score!$K109=20,"1",IF(score!$K109=40,"0",IF(score!$K109=60,"0",IF(score!$K109=80,"0",IF(score!$K109=100,"0")))))))</f>
        <v>0</v>
      </c>
      <c r="V109" t="str">
        <f>IF(score!$K109=".",".",IF(score!$K109=0,"0",IF(score!$K109=20,"0",IF(score!$K109=40,"1",IF(score!$K109=60,"0",IF(score!$K109=80,"0",IF(score!$K109=100,"0")))))))</f>
        <v>0</v>
      </c>
      <c r="W109" t="str">
        <f>IF(score!$K109=".",".",IF(score!$K109=0,"0",IF(score!$K109=20,"0",IF(score!$K109=40,"0",IF(score!$K109=60,"1",IF(score!$K109=80,"0",IF(score!$K109=100,"0")))))))</f>
        <v>0</v>
      </c>
      <c r="X109" t="str">
        <f>IF(score!$K109=".",".",IF(score!$K109=0,"0",IF(score!$K109=20,"0",IF(score!$K109=40,"0",IF(score!$K109=60,"0",IF(score!$K109=80,"1",IF(score!$K109=100,"0")))))))</f>
        <v>0</v>
      </c>
      <c r="Y109" t="str">
        <f>IF(score!$L109=".",".",IF(score!$L109=0,"1",IF(score!$L109=20,"0",IF(score!$L109=40,"0",IF(score!$L109=60,"0",IF(score!$L109=80,"0",IF(score!$L109=100,"0")))))))</f>
        <v>0</v>
      </c>
      <c r="Z109" t="str">
        <f>IF(score!$L109=".",".",IF(score!$L109=0,"0",IF(score!$L109=20,"1",IF(score!$L109=40,"0",IF(score!$L109=60,"0",IF(score!$L109=80,"0",IF(score!$L109=100,"0")))))))</f>
        <v>1</v>
      </c>
      <c r="AA109" t="str">
        <f>IF(score!$L109=".",".",IF(score!$L109=0,"0",IF(score!$L109=20,"0",IF(score!$L109=40,"1",IF(score!$L109=60,"0",IF(score!$L109=80,"0",IF(score!$L109=100,"0")))))))</f>
        <v>0</v>
      </c>
      <c r="AB109" t="str">
        <f>IF(score!$L109=".",".",IF(score!$L109=0,"0",IF(score!$L109=20,"0",IF(score!$L109=40,"0",IF(score!$L109=60,"1",IF(score!$L109=80,"0",IF(score!$L109=100,"0")))))))</f>
        <v>0</v>
      </c>
      <c r="AC109" t="str">
        <f>IF(score!$L109=".",".",IF(score!$L109=0,"0",IF(score!$L109=20,"0",IF(score!$L109=40,"0",IF(score!$L109=60,"0",IF(score!$L109=80,"1",IF(score!L109=100,"0")))))))</f>
        <v>0</v>
      </c>
      <c r="AD109" t="str">
        <f>IF(score!$M109=".",".",IF(score!$M109=0,"1",IF(score!$M109=20,"0",IF(score!$M109=40,"0",IF(score!$M109=60,"0",IF(score!$M109=80,"0",IF(score!$M109=100,"0")))))))</f>
        <v>0</v>
      </c>
      <c r="AE109" t="str">
        <f>IF(score!$M109=".",".",IF(score!$M109=0,"0",IF(score!$M109=20,"1",IF(score!$M109=40,"0",IF(score!$M109=60,"0",IF(score!$M109=80,"0",IF(score!$M109=100,"0")))))))</f>
        <v>0</v>
      </c>
      <c r="AF109" t="str">
        <f>IF(score!$M109=".",".",IF(score!$M109=0,"0",IF(score!$M109=20,"0",IF(score!$M109=40,"1",IF(score!$M109=60,"0",IF(score!$M109=80,"0",IF(score!$M109=100,"0")))))))</f>
        <v>1</v>
      </c>
      <c r="AG109" t="str">
        <f>IF(score!$M109=".",".",IF(score!$M109=0,"0",IF(score!$M109=20,"0",IF(score!$M109=40,"0",IF(score!$M109=60,"1",IF(score!$M109=80,"0",IF(score!$M109=100,"0")))))))</f>
        <v>0</v>
      </c>
      <c r="AH109" t="str">
        <f>IF(score!$M109=".",".",IF(score!$M109=0,"0",IF(score!$M109=20,"0",IF(score!$M109=40,"0",IF(score!$M109=60,"0",IF(score!$M109=80,"1",IF(score!$M109=100,"0")))))))</f>
        <v>0</v>
      </c>
      <c r="AI109" t="str">
        <f>IF(score!$N109=".",".",IF(score!$N109=0,"1",IF(score!$N109=25,"0",IF(score!$N109=50,"0",IF(score!$N109=75,"0",IF(score!$N109=100,"0"))))))</f>
        <v>0</v>
      </c>
      <c r="AJ109" t="str">
        <f>IF(score!$N109=".",".",IF(score!$N109=0,"0",IF(score!$N109=25,"1",IF(score!$N109=50,"0",IF(score!$N109=75,"0",IF(score!$N109=100,"0"))))))</f>
        <v>0</v>
      </c>
      <c r="AK109" t="str">
        <f>IF(score!$N109=".",".",IF(score!$N109=0,"0",IF(score!$N109=25,"0",IF(score!$N109=50,"1",IF(score!$N109=75,"0",IF(score!$N109=100,"0"))))))</f>
        <v>0</v>
      </c>
      <c r="AL109" t="str">
        <f>IF(score!$N109=".",".",IF(score!$N109=0,"0",IF(score!$N109=25,"0",IF(score!$N109=50,"0",IF(score!$N109=75,"1",IF(score!$N109=100,"0"))))))</f>
        <v>0</v>
      </c>
      <c r="AN109">
        <f t="shared" si="70"/>
        <v>0</v>
      </c>
      <c r="AO109">
        <f t="shared" si="71"/>
        <v>0</v>
      </c>
      <c r="AP109">
        <f t="shared" si="72"/>
        <v>-3.0239600000000002</v>
      </c>
      <c r="AQ109">
        <f t="shared" si="73"/>
        <v>0</v>
      </c>
      <c r="AR109">
        <f t="shared" si="74"/>
        <v>-7.2321600000000004</v>
      </c>
      <c r="AS109">
        <f t="shared" si="75"/>
        <v>0</v>
      </c>
      <c r="AT109">
        <f t="shared" si="76"/>
        <v>-6.24397</v>
      </c>
      <c r="AU109">
        <f t="shared" si="77"/>
        <v>0</v>
      </c>
      <c r="AV109">
        <f t="shared" si="78"/>
        <v>0</v>
      </c>
      <c r="AW109">
        <f t="shared" si="79"/>
        <v>0</v>
      </c>
      <c r="AX109">
        <f t="shared" si="80"/>
        <v>0</v>
      </c>
      <c r="AY109">
        <f t="shared" si="81"/>
        <v>0</v>
      </c>
      <c r="AZ109">
        <f t="shared" si="82"/>
        <v>0</v>
      </c>
      <c r="BA109">
        <f t="shared" si="83"/>
        <v>0</v>
      </c>
      <c r="BB109">
        <f t="shared" si="84"/>
        <v>0</v>
      </c>
      <c r="BC109">
        <f t="shared" si="85"/>
        <v>0</v>
      </c>
      <c r="BD109">
        <f t="shared" si="86"/>
        <v>0</v>
      </c>
      <c r="BE109">
        <f t="shared" si="87"/>
        <v>0</v>
      </c>
      <c r="BF109">
        <f t="shared" si="88"/>
        <v>0</v>
      </c>
      <c r="BG109">
        <f t="shared" si="89"/>
        <v>0</v>
      </c>
      <c r="BH109">
        <f t="shared" si="90"/>
        <v>0</v>
      </c>
      <c r="BI109">
        <f t="shared" si="91"/>
        <v>0</v>
      </c>
      <c r="BJ109">
        <f t="shared" si="92"/>
        <v>-2.0216799999999999</v>
      </c>
      <c r="BK109">
        <f t="shared" si="93"/>
        <v>0</v>
      </c>
      <c r="BL109">
        <f t="shared" si="94"/>
        <v>0</v>
      </c>
      <c r="BM109">
        <f t="shared" si="95"/>
        <v>0</v>
      </c>
      <c r="BN109">
        <f t="shared" si="96"/>
        <v>0</v>
      </c>
      <c r="BO109">
        <f t="shared" si="97"/>
        <v>0</v>
      </c>
      <c r="BP109">
        <f t="shared" si="98"/>
        <v>2.3424700000000001</v>
      </c>
      <c r="BQ109">
        <f t="shared" si="99"/>
        <v>0</v>
      </c>
      <c r="BR109">
        <f t="shared" si="100"/>
        <v>0</v>
      </c>
      <c r="BS109">
        <f t="shared" si="101"/>
        <v>0</v>
      </c>
      <c r="BT109">
        <f t="shared" si="102"/>
        <v>0</v>
      </c>
      <c r="BU109">
        <f t="shared" si="103"/>
        <v>0</v>
      </c>
      <c r="BV109">
        <f t="shared" si="104"/>
        <v>0</v>
      </c>
      <c r="BX109">
        <f t="shared" si="105"/>
        <v>0</v>
      </c>
      <c r="BY109">
        <f t="shared" si="106"/>
        <v>0</v>
      </c>
      <c r="BZ109">
        <f t="shared" si="107"/>
        <v>3.4819999999999997E-2</v>
      </c>
      <c r="CA109">
        <f t="shared" si="108"/>
        <v>0</v>
      </c>
      <c r="CB109">
        <f t="shared" si="109"/>
        <v>3.9311500000000001</v>
      </c>
      <c r="CC109">
        <f t="shared" si="110"/>
        <v>0</v>
      </c>
      <c r="CD109">
        <f t="shared" si="111"/>
        <v>2.68282</v>
      </c>
      <c r="CE109">
        <f t="shared" si="112"/>
        <v>0</v>
      </c>
      <c r="CF109">
        <f t="shared" si="113"/>
        <v>0</v>
      </c>
      <c r="CG109">
        <f t="shared" si="114"/>
        <v>0</v>
      </c>
      <c r="CH109">
        <f t="shared" si="115"/>
        <v>0</v>
      </c>
      <c r="CI109">
        <f t="shared" si="116"/>
        <v>0</v>
      </c>
      <c r="CJ109">
        <f t="shared" si="117"/>
        <v>0</v>
      </c>
      <c r="CK109">
        <f t="shared" si="118"/>
        <v>0</v>
      </c>
      <c r="CL109">
        <f t="shared" si="119"/>
        <v>0</v>
      </c>
      <c r="CM109">
        <f t="shared" si="120"/>
        <v>0</v>
      </c>
      <c r="CN109">
        <f t="shared" si="121"/>
        <v>0</v>
      </c>
      <c r="CO109">
        <f t="shared" si="122"/>
        <v>0</v>
      </c>
      <c r="CP109">
        <f t="shared" si="123"/>
        <v>0</v>
      </c>
      <c r="CQ109">
        <f t="shared" si="124"/>
        <v>0</v>
      </c>
      <c r="CR109">
        <f t="shared" si="125"/>
        <v>0</v>
      </c>
      <c r="CS109">
        <f t="shared" si="126"/>
        <v>0</v>
      </c>
      <c r="CT109">
        <f t="shared" si="127"/>
        <v>-4.8896199999999999</v>
      </c>
      <c r="CU109">
        <f t="shared" si="128"/>
        <v>0</v>
      </c>
      <c r="CV109">
        <f t="shared" si="129"/>
        <v>0</v>
      </c>
      <c r="CW109">
        <f t="shared" si="130"/>
        <v>0</v>
      </c>
      <c r="CX109">
        <f t="shared" si="131"/>
        <v>0</v>
      </c>
      <c r="CY109">
        <f t="shared" si="132"/>
        <v>0</v>
      </c>
      <c r="CZ109">
        <f t="shared" si="133"/>
        <v>-8.0991400000000002</v>
      </c>
      <c r="DA109">
        <f t="shared" si="134"/>
        <v>0</v>
      </c>
      <c r="DB109">
        <f t="shared" si="135"/>
        <v>0</v>
      </c>
      <c r="DC109">
        <f t="shared" si="136"/>
        <v>0</v>
      </c>
      <c r="DD109">
        <f t="shared" si="137"/>
        <v>0</v>
      </c>
      <c r="DE109">
        <f t="shared" si="138"/>
        <v>0</v>
      </c>
      <c r="DF109">
        <f t="shared" si="139"/>
        <v>0</v>
      </c>
    </row>
    <row r="110" spans="1:110" x14ac:dyDescent="0.25">
      <c r="A110" s="4">
        <f>raw!$A110:$A110</f>
        <v>43405</v>
      </c>
      <c r="B110" s="6" t="str">
        <f>raw!$B110:$B110</f>
        <v>0002-0114</v>
      </c>
      <c r="D110" t="str">
        <f>IF(score!$C110=".",".",IF(score!$C110=0,"1",IF(score!$C110=25,"0",IF(score!$C110=50,"0",IF(score!$C110=75,"0",IF(score!$C110=100,"0"))))))</f>
        <v>0</v>
      </c>
      <c r="E110" t="str">
        <f>IF(score!$C110=".",".",IF(score!$C110=0,"0",IF(score!$C110=25,"1",IF(score!$C110=50,"0",IF(score!$C110=75,"0",IF(score!$C110=100,"0"))))))</f>
        <v>0</v>
      </c>
      <c r="F110" t="str">
        <f>IF(score!$C110=".",".",IF(score!$C110=0,"0",IF(score!$C110=25,"0",IF(score!$C110=50,"1",IF(score!$C110=75,"0",IF(score!$C110=100,"0"))))))</f>
        <v>0</v>
      </c>
      <c r="G110" t="str">
        <f>IF(score!$C110=".",".",IF(score!$C110=0,"0",IF(score!$C110=25,"0",IF(score!$C110=50,"0",IF(score!$C110=75,"1",IF(score!$C110=100,"0"))))))</f>
        <v>0</v>
      </c>
      <c r="H110" t="str">
        <f>IF(score!$D110=".",".",IF(score!$D110=0,"1",IF(score!$D110=50,"0",IF(score!$D110=100,"0"))))</f>
        <v>0</v>
      </c>
      <c r="I110" t="str">
        <f>IF(score!$D110=".",".",IF(score!$D110=0,"0",IF(score!$D110=50,"1",IF(score!$D110=100,"0"))))</f>
        <v>0</v>
      </c>
      <c r="J110" t="str">
        <f>IF(score!$E110=".",".",IF(score!$E110=0,"1",IF(score!$E110=50,"0",IF(score!$E110=100,"0"))))</f>
        <v>0</v>
      </c>
      <c r="K110" t="str">
        <f>IF(score!$E110=".",".",IF(score!$E110=0,"0",IF(score!$E110=50,"1",IF(score!$E110=100,"0"))))</f>
        <v>0</v>
      </c>
      <c r="L110" t="str">
        <f>IF(score!$F110=".",".",IF(score!$F110=0,"1",IF(score!$F110=100,"0")))</f>
        <v>0</v>
      </c>
      <c r="M110" t="str">
        <f>IF(score!$G110=".",".",IF(score!$G110=0,"1",IF(score!$G110=100,"0")))</f>
        <v>1</v>
      </c>
      <c r="N110" t="str">
        <f>IF(score!$H110=".",".",IF(score!$H110=0,"1",IF(score!$H110=100,"0")))</f>
        <v>1</v>
      </c>
      <c r="O110" t="str">
        <f>IF(score!$I110=".",".",IF(score!$I110=0,"1",IF(score!$I110=50,"0",IF(score!$I110=100,"0"))))</f>
        <v>1</v>
      </c>
      <c r="P110" t="str">
        <f>IF(score!$J110=".",".",IF(score!$J110=0,"1",IF(score!$J110=25,"0",IF(score!$J110=50,"0",IF(score!$J110=75,"0",IF(score!$J110=100,"0"))))))</f>
        <v>0</v>
      </c>
      <c r="Q110" t="str">
        <f>IF(score!$J110=".",".",IF(score!$J110=0,"0",IF(score!$J110=25,"1",IF(score!$J110=50,"0",IF(score!$J110=75,"0",IF(score!$J110=100,"0"))))))</f>
        <v>0</v>
      </c>
      <c r="R110" t="str">
        <f>IF(score!$J110=".",".",IF(score!$J110=0,"0",IF(score!$J110=25,"0",IF(score!$J110=50,"1",IF(score!$J110=75,"0",IF(score!$J110=100,"0"))))))</f>
        <v>0</v>
      </c>
      <c r="S110" t="str">
        <f>IF(score!$J110=".",".",IF(score!$J110=0,"0",IF(score!$J110=25,"0",IF(score!$J110=50,"0",IF(score!$J110=75,"1",IF(score!$J110=100,"0"))))))</f>
        <v>0</v>
      </c>
      <c r="T110" t="str">
        <f>IF(score!$K110=".",".",IF(score!$K110=0,"1",IF(score!$K110=20,"0",IF(score!$K110=40,"0",IF(score!$K110=60,"0",IF(score!$K110=80,"0",IF(score!$K110=100,"0")))))))</f>
        <v>0</v>
      </c>
      <c r="U110" t="str">
        <f>IF(score!$K110=".",".",IF(score!$K110=0,"0",IF(score!$K110=20,"1",IF(score!$K110=40,"0",IF(score!$K110=60,"0",IF(score!$K110=80,"0",IF(score!$K110=100,"0")))))))</f>
        <v>0</v>
      </c>
      <c r="V110" t="str">
        <f>IF(score!$K110=".",".",IF(score!$K110=0,"0",IF(score!$K110=20,"0",IF(score!$K110=40,"1",IF(score!$K110=60,"0",IF(score!$K110=80,"0",IF(score!$K110=100,"0")))))))</f>
        <v>0</v>
      </c>
      <c r="W110" t="str">
        <f>IF(score!$K110=".",".",IF(score!$K110=0,"0",IF(score!$K110=20,"0",IF(score!$K110=40,"0",IF(score!$K110=60,"1",IF(score!$K110=80,"0",IF(score!$K110=100,"0")))))))</f>
        <v>0</v>
      </c>
      <c r="X110" t="str">
        <f>IF(score!$K110=".",".",IF(score!$K110=0,"0",IF(score!$K110=20,"0",IF(score!$K110=40,"0",IF(score!$K110=60,"0",IF(score!$K110=80,"1",IF(score!$K110=100,"0")))))))</f>
        <v>0</v>
      </c>
      <c r="Y110" t="str">
        <f>IF(score!$L110=".",".",IF(score!$L110=0,"1",IF(score!$L110=20,"0",IF(score!$L110=40,"0",IF(score!$L110=60,"0",IF(score!$L110=80,"0",IF(score!$L110=100,"0")))))))</f>
        <v>0</v>
      </c>
      <c r="Z110" t="str">
        <f>IF(score!$L110=".",".",IF(score!$L110=0,"0",IF(score!$L110=20,"1",IF(score!$L110=40,"0",IF(score!$L110=60,"0",IF(score!$L110=80,"0",IF(score!$L110=100,"0")))))))</f>
        <v>0</v>
      </c>
      <c r="AA110" t="str">
        <f>IF(score!$L110=".",".",IF(score!$L110=0,"0",IF(score!$L110=20,"0",IF(score!$L110=40,"1",IF(score!$L110=60,"0",IF(score!$L110=80,"0",IF(score!$L110=100,"0")))))))</f>
        <v>0</v>
      </c>
      <c r="AB110" t="str">
        <f>IF(score!$L110=".",".",IF(score!$L110=0,"0",IF(score!$L110=20,"0",IF(score!$L110=40,"0",IF(score!$L110=60,"1",IF(score!$L110=80,"0",IF(score!$L110=100,"0")))))))</f>
        <v>1</v>
      </c>
      <c r="AC110" t="str">
        <f>IF(score!$L110=".",".",IF(score!$L110=0,"0",IF(score!$L110=20,"0",IF(score!$L110=40,"0",IF(score!$L110=60,"0",IF(score!$L110=80,"1",IF(score!L110=100,"0")))))))</f>
        <v>0</v>
      </c>
      <c r="AD110" t="str">
        <f>IF(score!$M110=".",".",IF(score!$M110=0,"1",IF(score!$M110=20,"0",IF(score!$M110=40,"0",IF(score!$M110=60,"0",IF(score!$M110=80,"0",IF(score!$M110=100,"0")))))))</f>
        <v>0</v>
      </c>
      <c r="AE110" t="str">
        <f>IF(score!$M110=".",".",IF(score!$M110=0,"0",IF(score!$M110=20,"1",IF(score!$M110=40,"0",IF(score!$M110=60,"0",IF(score!$M110=80,"0",IF(score!$M110=100,"0")))))))</f>
        <v>0</v>
      </c>
      <c r="AF110" t="str">
        <f>IF(score!$M110=".",".",IF(score!$M110=0,"0",IF(score!$M110=20,"0",IF(score!$M110=40,"1",IF(score!$M110=60,"0",IF(score!$M110=80,"0",IF(score!$M110=100,"0")))))))</f>
        <v>0</v>
      </c>
      <c r="AG110" t="str">
        <f>IF(score!$M110=".",".",IF(score!$M110=0,"0",IF(score!$M110=20,"0",IF(score!$M110=40,"0",IF(score!$M110=60,"1",IF(score!$M110=80,"0",IF(score!$M110=100,"0")))))))</f>
        <v>1</v>
      </c>
      <c r="AH110" t="str">
        <f>IF(score!$M110=".",".",IF(score!$M110=0,"0",IF(score!$M110=20,"0",IF(score!$M110=40,"0",IF(score!$M110=60,"0",IF(score!$M110=80,"1",IF(score!$M110=100,"0")))))))</f>
        <v>0</v>
      </c>
      <c r="AI110" t="str">
        <f>IF(score!$N110=".",".",IF(score!$N110=0,"1",IF(score!$N110=25,"0",IF(score!$N110=50,"0",IF(score!$N110=75,"0",IF(score!$N110=100,"0"))))))</f>
        <v>0</v>
      </c>
      <c r="AJ110" t="str">
        <f>IF(score!$N110=".",".",IF(score!$N110=0,"0",IF(score!$N110=25,"1",IF(score!$N110=50,"0",IF(score!$N110=75,"0",IF(score!$N110=100,"0"))))))</f>
        <v>1</v>
      </c>
      <c r="AK110" t="str">
        <f>IF(score!$N110=".",".",IF(score!$N110=0,"0",IF(score!$N110=25,"0",IF(score!$N110=50,"1",IF(score!$N110=75,"0",IF(score!$N110=100,"0"))))))</f>
        <v>0</v>
      </c>
      <c r="AL110" t="str">
        <f>IF(score!$N110=".",".",IF(score!$N110=0,"0",IF(score!$N110=25,"0",IF(score!$N110=50,"0",IF(score!$N110=75,"1",IF(score!$N110=100,"0"))))))</f>
        <v>0</v>
      </c>
      <c r="AN110">
        <f t="shared" si="70"/>
        <v>0</v>
      </c>
      <c r="AO110">
        <f t="shared" si="71"/>
        <v>0</v>
      </c>
      <c r="AP110">
        <f t="shared" si="72"/>
        <v>0</v>
      </c>
      <c r="AQ110">
        <f t="shared" si="73"/>
        <v>0</v>
      </c>
      <c r="AR110">
        <f t="shared" si="74"/>
        <v>0</v>
      </c>
      <c r="AS110">
        <f t="shared" si="75"/>
        <v>0</v>
      </c>
      <c r="AT110">
        <f t="shared" si="76"/>
        <v>0</v>
      </c>
      <c r="AU110">
        <f t="shared" si="77"/>
        <v>0</v>
      </c>
      <c r="AV110">
        <f t="shared" si="78"/>
        <v>0</v>
      </c>
      <c r="AW110">
        <f t="shared" si="79"/>
        <v>-5.5174700000000003</v>
      </c>
      <c r="AX110">
        <f t="shared" si="80"/>
        <v>3.04365</v>
      </c>
      <c r="AY110">
        <f t="shared" si="81"/>
        <v>2.32091</v>
      </c>
      <c r="AZ110">
        <f t="shared" si="82"/>
        <v>0</v>
      </c>
      <c r="BA110">
        <f t="shared" si="83"/>
        <v>0</v>
      </c>
      <c r="BB110">
        <f t="shared" si="84"/>
        <v>0</v>
      </c>
      <c r="BC110">
        <f t="shared" si="85"/>
        <v>0</v>
      </c>
      <c r="BD110">
        <f t="shared" si="86"/>
        <v>0</v>
      </c>
      <c r="BE110">
        <f t="shared" si="87"/>
        <v>0</v>
      </c>
      <c r="BF110">
        <f t="shared" si="88"/>
        <v>0</v>
      </c>
      <c r="BG110">
        <f t="shared" si="89"/>
        <v>0</v>
      </c>
      <c r="BH110">
        <f t="shared" si="90"/>
        <v>0</v>
      </c>
      <c r="BI110">
        <f t="shared" si="91"/>
        <v>0</v>
      </c>
      <c r="BJ110">
        <f t="shared" si="92"/>
        <v>0</v>
      </c>
      <c r="BK110">
        <f t="shared" si="93"/>
        <v>0</v>
      </c>
      <c r="BL110">
        <f t="shared" si="94"/>
        <v>-1.1438699999999999</v>
      </c>
      <c r="BM110">
        <f t="shared" si="95"/>
        <v>0</v>
      </c>
      <c r="BN110">
        <f t="shared" si="96"/>
        <v>0</v>
      </c>
      <c r="BO110">
        <f t="shared" si="97"/>
        <v>0</v>
      </c>
      <c r="BP110">
        <f t="shared" si="98"/>
        <v>0</v>
      </c>
      <c r="BQ110">
        <f t="shared" si="99"/>
        <v>1.28044</v>
      </c>
      <c r="BR110">
        <f t="shared" si="100"/>
        <v>0</v>
      </c>
      <c r="BS110">
        <f t="shared" si="101"/>
        <v>0</v>
      </c>
      <c r="BT110">
        <f t="shared" si="102"/>
        <v>-0.94342000000000004</v>
      </c>
      <c r="BU110">
        <f t="shared" si="103"/>
        <v>0</v>
      </c>
      <c r="BV110">
        <f t="shared" si="104"/>
        <v>0</v>
      </c>
      <c r="BX110">
        <f t="shared" si="105"/>
        <v>0</v>
      </c>
      <c r="BY110">
        <f t="shared" si="106"/>
        <v>0</v>
      </c>
      <c r="BZ110">
        <f t="shared" si="107"/>
        <v>0</v>
      </c>
      <c r="CA110">
        <f t="shared" si="108"/>
        <v>0</v>
      </c>
      <c r="CB110">
        <f t="shared" si="109"/>
        <v>0</v>
      </c>
      <c r="CC110">
        <f t="shared" si="110"/>
        <v>0</v>
      </c>
      <c r="CD110">
        <f t="shared" si="111"/>
        <v>0</v>
      </c>
      <c r="CE110">
        <f t="shared" si="112"/>
        <v>0</v>
      </c>
      <c r="CF110">
        <f t="shared" si="113"/>
        <v>0</v>
      </c>
      <c r="CG110">
        <f t="shared" si="114"/>
        <v>1.6696800000000001</v>
      </c>
      <c r="CH110">
        <f t="shared" si="115"/>
        <v>-6.8267199999999999</v>
      </c>
      <c r="CI110">
        <f t="shared" si="116"/>
        <v>-5.6992099999999999</v>
      </c>
      <c r="CJ110">
        <f t="shared" si="117"/>
        <v>0</v>
      </c>
      <c r="CK110">
        <f t="shared" si="118"/>
        <v>0</v>
      </c>
      <c r="CL110">
        <f t="shared" si="119"/>
        <v>0</v>
      </c>
      <c r="CM110">
        <f t="shared" si="120"/>
        <v>0</v>
      </c>
      <c r="CN110">
        <f t="shared" si="121"/>
        <v>0</v>
      </c>
      <c r="CO110">
        <f t="shared" si="122"/>
        <v>0</v>
      </c>
      <c r="CP110">
        <f t="shared" si="123"/>
        <v>0</v>
      </c>
      <c r="CQ110">
        <f t="shared" si="124"/>
        <v>0</v>
      </c>
      <c r="CR110">
        <f t="shared" si="125"/>
        <v>0</v>
      </c>
      <c r="CS110">
        <f t="shared" si="126"/>
        <v>0</v>
      </c>
      <c r="CT110">
        <f t="shared" si="127"/>
        <v>0</v>
      </c>
      <c r="CU110">
        <f t="shared" si="128"/>
        <v>0</v>
      </c>
      <c r="CV110">
        <f t="shared" si="129"/>
        <v>-1.65178</v>
      </c>
      <c r="CW110">
        <f t="shared" si="130"/>
        <v>0</v>
      </c>
      <c r="CX110">
        <f t="shared" si="131"/>
        <v>0</v>
      </c>
      <c r="CY110">
        <f t="shared" si="132"/>
        <v>0</v>
      </c>
      <c r="CZ110">
        <f t="shared" si="133"/>
        <v>0</v>
      </c>
      <c r="DA110">
        <f t="shared" si="134"/>
        <v>-4.5905500000000004</v>
      </c>
      <c r="DB110">
        <f t="shared" si="135"/>
        <v>0</v>
      </c>
      <c r="DC110">
        <f t="shared" si="136"/>
        <v>0</v>
      </c>
      <c r="DD110">
        <f t="shared" si="137"/>
        <v>-8.2606599999999997</v>
      </c>
      <c r="DE110">
        <f t="shared" si="138"/>
        <v>0</v>
      </c>
      <c r="DF110">
        <f t="shared" si="139"/>
        <v>0</v>
      </c>
    </row>
    <row r="111" spans="1:110" x14ac:dyDescent="0.25">
      <c r="A111" s="4">
        <f>raw!$A111:$A111</f>
        <v>43399</v>
      </c>
      <c r="B111" s="6" t="str">
        <f>raw!$B111:$B111</f>
        <v>0002-0115</v>
      </c>
      <c r="D111" t="str">
        <f>IF(score!$C111=".",".",IF(score!$C111=0,"1",IF(score!$C111=25,"0",IF(score!$C111=50,"0",IF(score!$C111=75,"0",IF(score!$C111=100,"0"))))))</f>
        <v>0</v>
      </c>
      <c r="E111" t="str">
        <f>IF(score!$C111=".",".",IF(score!$C111=0,"0",IF(score!$C111=25,"1",IF(score!$C111=50,"0",IF(score!$C111=75,"0",IF(score!$C111=100,"0"))))))</f>
        <v>0</v>
      </c>
      <c r="F111" t="str">
        <f>IF(score!$C111=".",".",IF(score!$C111=0,"0",IF(score!$C111=25,"0",IF(score!$C111=50,"1",IF(score!$C111=75,"0",IF(score!$C111=100,"0"))))))</f>
        <v>1</v>
      </c>
      <c r="G111" t="str">
        <f>IF(score!$C111=".",".",IF(score!$C111=0,"0",IF(score!$C111=25,"0",IF(score!$C111=50,"0",IF(score!$C111=75,"1",IF(score!$C111=100,"0"))))))</f>
        <v>0</v>
      </c>
      <c r="H111" t="str">
        <f>IF(score!$D111=".",".",IF(score!$D111=0,"1",IF(score!$D111=50,"0",IF(score!$D111=100,"0"))))</f>
        <v>0</v>
      </c>
      <c r="I111" t="str">
        <f>IF(score!$D111=".",".",IF(score!$D111=0,"0",IF(score!$D111=50,"1",IF(score!$D111=100,"0"))))</f>
        <v>1</v>
      </c>
      <c r="J111" t="str">
        <f>IF(score!$E111=".",".",IF(score!$E111=0,"1",IF(score!$E111=50,"0",IF(score!$E111=100,"0"))))</f>
        <v>0</v>
      </c>
      <c r="K111" t="str">
        <f>IF(score!$E111=".",".",IF(score!$E111=0,"0",IF(score!$E111=50,"1",IF(score!$E111=100,"0"))))</f>
        <v>1</v>
      </c>
      <c r="L111" t="str">
        <f>IF(score!$F111=".",".",IF(score!$F111=0,"1",IF(score!$F111=100,"0")))</f>
        <v>1</v>
      </c>
      <c r="M111" t="str">
        <f>IF(score!$G111=".",".",IF(score!$G111=0,"1",IF(score!$G111=100,"0")))</f>
        <v>1</v>
      </c>
      <c r="N111" t="str">
        <f>IF(score!$H111=".",".",IF(score!$H111=0,"1",IF(score!$H111=100,"0")))</f>
        <v>0</v>
      </c>
      <c r="O111" t="str">
        <f>IF(score!$I111=".",".",IF(score!$I111=0,"1",IF(score!$I111=50,"0",IF(score!$I111=100,"0"))))</f>
        <v>0</v>
      </c>
      <c r="P111" t="str">
        <f>IF(score!$J111=".",".",IF(score!$J111=0,"1",IF(score!$J111=25,"0",IF(score!$J111=50,"0",IF(score!$J111=75,"0",IF(score!$J111=100,"0"))))))</f>
        <v>0</v>
      </c>
      <c r="Q111" t="str">
        <f>IF(score!$J111=".",".",IF(score!$J111=0,"0",IF(score!$J111=25,"1",IF(score!$J111=50,"0",IF(score!$J111=75,"0",IF(score!$J111=100,"0"))))))</f>
        <v>0</v>
      </c>
      <c r="R111" t="str">
        <f>IF(score!$J111=".",".",IF(score!$J111=0,"0",IF(score!$J111=25,"0",IF(score!$J111=50,"1",IF(score!$J111=75,"0",IF(score!$J111=100,"0"))))))</f>
        <v>0</v>
      </c>
      <c r="S111" t="str">
        <f>IF(score!$J111=".",".",IF(score!$J111=0,"0",IF(score!$J111=25,"0",IF(score!$J111=50,"0",IF(score!$J111=75,"1",IF(score!$J111=100,"0"))))))</f>
        <v>1</v>
      </c>
      <c r="T111" t="str">
        <f>IF(score!$K111=".",".",IF(score!$K111=0,"1",IF(score!$K111=20,"0",IF(score!$K111=40,"0",IF(score!$K111=60,"0",IF(score!$K111=80,"0",IF(score!$K111=100,"0")))))))</f>
        <v>0</v>
      </c>
      <c r="U111" t="str">
        <f>IF(score!$K111=".",".",IF(score!$K111=0,"0",IF(score!$K111=20,"1",IF(score!$K111=40,"0",IF(score!$K111=60,"0",IF(score!$K111=80,"0",IF(score!$K111=100,"0")))))))</f>
        <v>0</v>
      </c>
      <c r="V111" t="str">
        <f>IF(score!$K111=".",".",IF(score!$K111=0,"0",IF(score!$K111=20,"0",IF(score!$K111=40,"1",IF(score!$K111=60,"0",IF(score!$K111=80,"0",IF(score!$K111=100,"0")))))))</f>
        <v>0</v>
      </c>
      <c r="W111" t="str">
        <f>IF(score!$K111=".",".",IF(score!$K111=0,"0",IF(score!$K111=20,"0",IF(score!$K111=40,"0",IF(score!$K111=60,"1",IF(score!$K111=80,"0",IF(score!$K111=100,"0")))))))</f>
        <v>0</v>
      </c>
      <c r="X111" t="str">
        <f>IF(score!$K111=".",".",IF(score!$K111=0,"0",IF(score!$K111=20,"0",IF(score!$K111=40,"0",IF(score!$K111=60,"0",IF(score!$K111=80,"1",IF(score!$K111=100,"0")))))))</f>
        <v>1</v>
      </c>
      <c r="Y111" t="str">
        <f>IF(score!$L111=".",".",IF(score!$L111=0,"1",IF(score!$L111=20,"0",IF(score!$L111=40,"0",IF(score!$L111=60,"0",IF(score!$L111=80,"0",IF(score!$L111=100,"0")))))))</f>
        <v>0</v>
      </c>
      <c r="Z111" t="str">
        <f>IF(score!$L111=".",".",IF(score!$L111=0,"0",IF(score!$L111=20,"1",IF(score!$L111=40,"0",IF(score!$L111=60,"0",IF(score!$L111=80,"0",IF(score!$L111=100,"0")))))))</f>
        <v>0</v>
      </c>
      <c r="AA111" t="str">
        <f>IF(score!$L111=".",".",IF(score!$L111=0,"0",IF(score!$L111=20,"0",IF(score!$L111=40,"1",IF(score!$L111=60,"0",IF(score!$L111=80,"0",IF(score!$L111=100,"0")))))))</f>
        <v>0</v>
      </c>
      <c r="AB111" t="str">
        <f>IF(score!$L111=".",".",IF(score!$L111=0,"0",IF(score!$L111=20,"0",IF(score!$L111=40,"0",IF(score!$L111=60,"1",IF(score!$L111=80,"0",IF(score!$L111=100,"0")))))))</f>
        <v>0</v>
      </c>
      <c r="AC111" t="str">
        <f>IF(score!$L111=".",".",IF(score!$L111=0,"0",IF(score!$L111=20,"0",IF(score!$L111=40,"0",IF(score!$L111=60,"0",IF(score!$L111=80,"1",IF(score!L111=100,"0")))))))</f>
        <v>1</v>
      </c>
      <c r="AD111" t="str">
        <f>IF(score!$M111=".",".",IF(score!$M111=0,"1",IF(score!$M111=20,"0",IF(score!$M111=40,"0",IF(score!$M111=60,"0",IF(score!$M111=80,"0",IF(score!$M111=100,"0")))))))</f>
        <v>0</v>
      </c>
      <c r="AE111" t="str">
        <f>IF(score!$M111=".",".",IF(score!$M111=0,"0",IF(score!$M111=20,"1",IF(score!$M111=40,"0",IF(score!$M111=60,"0",IF(score!$M111=80,"0",IF(score!$M111=100,"0")))))))</f>
        <v>0</v>
      </c>
      <c r="AF111" t="str">
        <f>IF(score!$M111=".",".",IF(score!$M111=0,"0",IF(score!$M111=20,"0",IF(score!$M111=40,"1",IF(score!$M111=60,"0",IF(score!$M111=80,"0",IF(score!$M111=100,"0")))))))</f>
        <v>0</v>
      </c>
      <c r="AG111" t="str">
        <f>IF(score!$M111=".",".",IF(score!$M111=0,"0",IF(score!$M111=20,"0",IF(score!$M111=40,"0",IF(score!$M111=60,"1",IF(score!$M111=80,"0",IF(score!$M111=100,"0")))))))</f>
        <v>0</v>
      </c>
      <c r="AH111" t="str">
        <f>IF(score!$M111=".",".",IF(score!$M111=0,"0",IF(score!$M111=20,"0",IF(score!$M111=40,"0",IF(score!$M111=60,"0",IF(score!$M111=80,"1",IF(score!$M111=100,"0")))))))</f>
        <v>1</v>
      </c>
      <c r="AI111" t="str">
        <f>IF(score!$N111=".",".",IF(score!$N111=0,"1",IF(score!$N111=25,"0",IF(score!$N111=50,"0",IF(score!$N111=75,"0",IF(score!$N111=100,"0"))))))</f>
        <v>0</v>
      </c>
      <c r="AJ111" t="str">
        <f>IF(score!$N111=".",".",IF(score!$N111=0,"0",IF(score!$N111=25,"1",IF(score!$N111=50,"0",IF(score!$N111=75,"0",IF(score!$N111=100,"0"))))))</f>
        <v>0</v>
      </c>
      <c r="AK111" t="str">
        <f>IF(score!$N111=".",".",IF(score!$N111=0,"0",IF(score!$N111=25,"0",IF(score!$N111=50,"1",IF(score!$N111=75,"0",IF(score!$N111=100,"0"))))))</f>
        <v>0</v>
      </c>
      <c r="AL111" t="str">
        <f>IF(score!$N111=".",".",IF(score!$N111=0,"0",IF(score!$N111=25,"0",IF(score!$N111=50,"0",IF(score!$N111=75,"1",IF(score!$N111=100,"0"))))))</f>
        <v>1</v>
      </c>
      <c r="AN111">
        <f t="shared" si="70"/>
        <v>0</v>
      </c>
      <c r="AO111">
        <f t="shared" si="71"/>
        <v>0</v>
      </c>
      <c r="AP111">
        <f t="shared" si="72"/>
        <v>-3.0239600000000002</v>
      </c>
      <c r="AQ111">
        <f t="shared" si="73"/>
        <v>0</v>
      </c>
      <c r="AR111">
        <f t="shared" si="74"/>
        <v>0</v>
      </c>
      <c r="AS111">
        <f t="shared" si="75"/>
        <v>-3.4555500000000001</v>
      </c>
      <c r="AT111">
        <f t="shared" si="76"/>
        <v>0</v>
      </c>
      <c r="AU111">
        <f t="shared" si="77"/>
        <v>-2.7355700000000001</v>
      </c>
      <c r="AV111">
        <f t="shared" si="78"/>
        <v>-4.6161700000000003</v>
      </c>
      <c r="AW111">
        <f t="shared" si="79"/>
        <v>-5.5174700000000003</v>
      </c>
      <c r="AX111">
        <f t="shared" si="80"/>
        <v>0</v>
      </c>
      <c r="AY111">
        <f t="shared" si="81"/>
        <v>0</v>
      </c>
      <c r="AZ111">
        <f t="shared" si="82"/>
        <v>0</v>
      </c>
      <c r="BA111">
        <f t="shared" si="83"/>
        <v>0</v>
      </c>
      <c r="BB111">
        <f t="shared" si="84"/>
        <v>0</v>
      </c>
      <c r="BC111">
        <f t="shared" si="85"/>
        <v>-3.8012999999999999</v>
      </c>
      <c r="BD111">
        <f t="shared" si="86"/>
        <v>0</v>
      </c>
      <c r="BE111">
        <f t="shared" si="87"/>
        <v>0</v>
      </c>
      <c r="BF111">
        <f t="shared" si="88"/>
        <v>0</v>
      </c>
      <c r="BG111">
        <f t="shared" si="89"/>
        <v>0</v>
      </c>
      <c r="BH111">
        <f t="shared" si="90"/>
        <v>0.66513999999999995</v>
      </c>
      <c r="BI111">
        <f t="shared" si="91"/>
        <v>0</v>
      </c>
      <c r="BJ111">
        <f t="shared" si="92"/>
        <v>0</v>
      </c>
      <c r="BK111">
        <f t="shared" si="93"/>
        <v>0</v>
      </c>
      <c r="BL111">
        <f t="shared" si="94"/>
        <v>0</v>
      </c>
      <c r="BM111">
        <f t="shared" si="95"/>
        <v>-0.42251</v>
      </c>
      <c r="BN111">
        <f t="shared" si="96"/>
        <v>0</v>
      </c>
      <c r="BO111">
        <f t="shared" si="97"/>
        <v>0</v>
      </c>
      <c r="BP111">
        <f t="shared" si="98"/>
        <v>0</v>
      </c>
      <c r="BQ111">
        <f t="shared" si="99"/>
        <v>0</v>
      </c>
      <c r="BR111">
        <f t="shared" si="100"/>
        <v>0.41188000000000002</v>
      </c>
      <c r="BS111">
        <f t="shared" si="101"/>
        <v>0</v>
      </c>
      <c r="BT111">
        <f t="shared" si="102"/>
        <v>0</v>
      </c>
      <c r="BU111">
        <f t="shared" si="103"/>
        <v>0</v>
      </c>
      <c r="BV111">
        <f t="shared" si="104"/>
        <v>0.11038000000000001</v>
      </c>
      <c r="BX111">
        <f t="shared" si="105"/>
        <v>0</v>
      </c>
      <c r="BY111">
        <f t="shared" si="106"/>
        <v>0</v>
      </c>
      <c r="BZ111">
        <f t="shared" si="107"/>
        <v>3.4819999999999997E-2</v>
      </c>
      <c r="CA111">
        <f t="shared" si="108"/>
        <v>0</v>
      </c>
      <c r="CB111">
        <f t="shared" si="109"/>
        <v>0</v>
      </c>
      <c r="CC111">
        <f t="shared" si="110"/>
        <v>1.8684000000000001</v>
      </c>
      <c r="CD111">
        <f t="shared" si="111"/>
        <v>0</v>
      </c>
      <c r="CE111">
        <f t="shared" si="112"/>
        <v>1.43103</v>
      </c>
      <c r="CF111">
        <f t="shared" si="113"/>
        <v>1.4406000000000001</v>
      </c>
      <c r="CG111">
        <f t="shared" si="114"/>
        <v>1.6696800000000001</v>
      </c>
      <c r="CH111">
        <f t="shared" si="115"/>
        <v>0</v>
      </c>
      <c r="CI111">
        <f t="shared" si="116"/>
        <v>0</v>
      </c>
      <c r="CJ111">
        <f t="shared" si="117"/>
        <v>0</v>
      </c>
      <c r="CK111">
        <f t="shared" si="118"/>
        <v>0</v>
      </c>
      <c r="CL111">
        <f t="shared" si="119"/>
        <v>0</v>
      </c>
      <c r="CM111">
        <f t="shared" si="120"/>
        <v>0.90383999999999998</v>
      </c>
      <c r="CN111">
        <f t="shared" si="121"/>
        <v>0</v>
      </c>
      <c r="CO111">
        <f t="shared" si="122"/>
        <v>0</v>
      </c>
      <c r="CP111">
        <f t="shared" si="123"/>
        <v>0</v>
      </c>
      <c r="CQ111">
        <f t="shared" si="124"/>
        <v>0</v>
      </c>
      <c r="CR111">
        <f t="shared" si="125"/>
        <v>-1.9494899999999999</v>
      </c>
      <c r="CS111">
        <f t="shared" si="126"/>
        <v>0</v>
      </c>
      <c r="CT111">
        <f t="shared" si="127"/>
        <v>0</v>
      </c>
      <c r="CU111">
        <f t="shared" si="128"/>
        <v>0</v>
      </c>
      <c r="CV111">
        <f t="shared" si="129"/>
        <v>0</v>
      </c>
      <c r="CW111">
        <f t="shared" si="130"/>
        <v>-0.92057</v>
      </c>
      <c r="CX111">
        <f t="shared" si="131"/>
        <v>0</v>
      </c>
      <c r="CY111">
        <f t="shared" si="132"/>
        <v>0</v>
      </c>
      <c r="CZ111">
        <f t="shared" si="133"/>
        <v>0</v>
      </c>
      <c r="DA111">
        <f t="shared" si="134"/>
        <v>0</v>
      </c>
      <c r="DB111">
        <f t="shared" si="135"/>
        <v>-1.9593400000000001</v>
      </c>
      <c r="DC111">
        <f t="shared" si="136"/>
        <v>0</v>
      </c>
      <c r="DD111">
        <f t="shared" si="137"/>
        <v>0</v>
      </c>
      <c r="DE111">
        <f t="shared" si="138"/>
        <v>0</v>
      </c>
      <c r="DF111">
        <f t="shared" si="139"/>
        <v>-3.13896</v>
      </c>
    </row>
    <row r="112" spans="1:110" x14ac:dyDescent="0.25">
      <c r="A112" s="4">
        <f>raw!$A112:$A112</f>
        <v>43403</v>
      </c>
      <c r="B112" s="6" t="str">
        <f>raw!$B112:$B112</f>
        <v>0002-0116</v>
      </c>
      <c r="D112" t="str">
        <f>IF(score!$C112=".",".",IF(score!$C112=0,"1",IF(score!$C112=25,"0",IF(score!$C112=50,"0",IF(score!$C112=75,"0",IF(score!$C112=100,"0"))))))</f>
        <v>0</v>
      </c>
      <c r="E112" t="str">
        <f>IF(score!$C112=".",".",IF(score!$C112=0,"0",IF(score!$C112=25,"1",IF(score!$C112=50,"0",IF(score!$C112=75,"0",IF(score!$C112=100,"0"))))))</f>
        <v>1</v>
      </c>
      <c r="F112" t="str">
        <f>IF(score!$C112=".",".",IF(score!$C112=0,"0",IF(score!$C112=25,"0",IF(score!$C112=50,"1",IF(score!$C112=75,"0",IF(score!$C112=100,"0"))))))</f>
        <v>0</v>
      </c>
      <c r="G112" t="str">
        <f>IF(score!$C112=".",".",IF(score!$C112=0,"0",IF(score!$C112=25,"0",IF(score!$C112=50,"0",IF(score!$C112=75,"1",IF(score!$C112=100,"0"))))))</f>
        <v>0</v>
      </c>
      <c r="H112" t="str">
        <f>IF(score!$D112=".",".",IF(score!$D112=0,"1",IF(score!$D112=50,"0",IF(score!$D112=100,"0"))))</f>
        <v>1</v>
      </c>
      <c r="I112" t="str">
        <f>IF(score!$D112=".",".",IF(score!$D112=0,"0",IF(score!$D112=50,"1",IF(score!$D112=100,"0"))))</f>
        <v>0</v>
      </c>
      <c r="J112" t="str">
        <f>IF(score!$E112=".",".",IF(score!$E112=0,"1",IF(score!$E112=50,"0",IF(score!$E112=100,"0"))))</f>
        <v>1</v>
      </c>
      <c r="K112" t="str">
        <f>IF(score!$E112=".",".",IF(score!$E112=0,"0",IF(score!$E112=50,"1",IF(score!$E112=100,"0"))))</f>
        <v>0</v>
      </c>
      <c r="L112" t="str">
        <f>IF(score!$F112=".",".",IF(score!$F112=0,"1",IF(score!$F112=100,"0")))</f>
        <v>1</v>
      </c>
      <c r="M112" t="str">
        <f>IF(score!$G112=".",".",IF(score!$G112=0,"1",IF(score!$G112=100,"0")))</f>
        <v>1</v>
      </c>
      <c r="N112" t="str">
        <f>IF(score!$H112=".",".",IF(score!$H112=0,"1",IF(score!$H112=100,"0")))</f>
        <v>1</v>
      </c>
      <c r="O112" t="str">
        <f>IF(score!$I112=".",".",IF(score!$I112=0,"1",IF(score!$I112=50,"0",IF(score!$I112=100,"0"))))</f>
        <v>1</v>
      </c>
      <c r="P112" t="str">
        <f>IF(score!$J112=".",".",IF(score!$J112=0,"1",IF(score!$J112=25,"0",IF(score!$J112=50,"0",IF(score!$J112=75,"0",IF(score!$J112=100,"0"))))))</f>
        <v>0</v>
      </c>
      <c r="Q112" t="str">
        <f>IF(score!$J112=".",".",IF(score!$J112=0,"0",IF(score!$J112=25,"1",IF(score!$J112=50,"0",IF(score!$J112=75,"0",IF(score!$J112=100,"0"))))))</f>
        <v>1</v>
      </c>
      <c r="R112" t="str">
        <f>IF(score!$J112=".",".",IF(score!$J112=0,"0",IF(score!$J112=25,"0",IF(score!$J112=50,"1",IF(score!$J112=75,"0",IF(score!$J112=100,"0"))))))</f>
        <v>0</v>
      </c>
      <c r="S112" t="str">
        <f>IF(score!$J112=".",".",IF(score!$J112=0,"0",IF(score!$J112=25,"0",IF(score!$J112=50,"0",IF(score!$J112=75,"1",IF(score!$J112=100,"0"))))))</f>
        <v>0</v>
      </c>
      <c r="T112" t="str">
        <f>IF(score!$K112=".",".",IF(score!$K112=0,"1",IF(score!$K112=20,"0",IF(score!$K112=40,"0",IF(score!$K112=60,"0",IF(score!$K112=80,"0",IF(score!$K112=100,"0")))))))</f>
        <v>0</v>
      </c>
      <c r="U112" t="str">
        <f>IF(score!$K112=".",".",IF(score!$K112=0,"0",IF(score!$K112=20,"1",IF(score!$K112=40,"0",IF(score!$K112=60,"0",IF(score!$K112=80,"0",IF(score!$K112=100,"0")))))))</f>
        <v>1</v>
      </c>
      <c r="V112" t="str">
        <f>IF(score!$K112=".",".",IF(score!$K112=0,"0",IF(score!$K112=20,"0",IF(score!$K112=40,"1",IF(score!$K112=60,"0",IF(score!$K112=80,"0",IF(score!$K112=100,"0")))))))</f>
        <v>0</v>
      </c>
      <c r="W112" t="str">
        <f>IF(score!$K112=".",".",IF(score!$K112=0,"0",IF(score!$K112=20,"0",IF(score!$K112=40,"0",IF(score!$K112=60,"1",IF(score!$K112=80,"0",IF(score!$K112=100,"0")))))))</f>
        <v>0</v>
      </c>
      <c r="X112" t="str">
        <f>IF(score!$K112=".",".",IF(score!$K112=0,"0",IF(score!$K112=20,"0",IF(score!$K112=40,"0",IF(score!$K112=60,"0",IF(score!$K112=80,"1",IF(score!$K112=100,"0")))))))</f>
        <v>0</v>
      </c>
      <c r="Y112" t="str">
        <f>IF(score!$L112=".",".",IF(score!$L112=0,"1",IF(score!$L112=20,"0",IF(score!$L112=40,"0",IF(score!$L112=60,"0",IF(score!$L112=80,"0",IF(score!$L112=100,"0")))))))</f>
        <v>0</v>
      </c>
      <c r="Z112" t="str">
        <f>IF(score!$L112=".",".",IF(score!$L112=0,"0",IF(score!$L112=20,"1",IF(score!$L112=40,"0",IF(score!$L112=60,"0",IF(score!$L112=80,"0",IF(score!$L112=100,"0")))))))</f>
        <v>1</v>
      </c>
      <c r="AA112" t="str">
        <f>IF(score!$L112=".",".",IF(score!$L112=0,"0",IF(score!$L112=20,"0",IF(score!$L112=40,"1",IF(score!$L112=60,"0",IF(score!$L112=80,"0",IF(score!$L112=100,"0")))))))</f>
        <v>0</v>
      </c>
      <c r="AB112" t="str">
        <f>IF(score!$L112=".",".",IF(score!$L112=0,"0",IF(score!$L112=20,"0",IF(score!$L112=40,"0",IF(score!$L112=60,"1",IF(score!$L112=80,"0",IF(score!$L112=100,"0")))))))</f>
        <v>0</v>
      </c>
      <c r="AC112" t="str">
        <f>IF(score!$L112=".",".",IF(score!$L112=0,"0",IF(score!$L112=20,"0",IF(score!$L112=40,"0",IF(score!$L112=60,"0",IF(score!$L112=80,"1",IF(score!L112=100,"0")))))))</f>
        <v>0</v>
      </c>
      <c r="AD112" t="str">
        <f>IF(score!$M112=".",".",IF(score!$M112=0,"1",IF(score!$M112=20,"0",IF(score!$M112=40,"0",IF(score!$M112=60,"0",IF(score!$M112=80,"0",IF(score!$M112=100,"0")))))))</f>
        <v>1</v>
      </c>
      <c r="AE112" t="str">
        <f>IF(score!$M112=".",".",IF(score!$M112=0,"0",IF(score!$M112=20,"1",IF(score!$M112=40,"0",IF(score!$M112=60,"0",IF(score!$M112=80,"0",IF(score!$M112=100,"0")))))))</f>
        <v>0</v>
      </c>
      <c r="AF112" t="str">
        <f>IF(score!$M112=".",".",IF(score!$M112=0,"0",IF(score!$M112=20,"0",IF(score!$M112=40,"1",IF(score!$M112=60,"0",IF(score!$M112=80,"0",IF(score!$M112=100,"0")))))))</f>
        <v>0</v>
      </c>
      <c r="AG112" t="str">
        <f>IF(score!$M112=".",".",IF(score!$M112=0,"0",IF(score!$M112=20,"0",IF(score!$M112=40,"0",IF(score!$M112=60,"1",IF(score!$M112=80,"0",IF(score!$M112=100,"0")))))))</f>
        <v>0</v>
      </c>
      <c r="AH112" t="str">
        <f>IF(score!$M112=".",".",IF(score!$M112=0,"0",IF(score!$M112=20,"0",IF(score!$M112=40,"0",IF(score!$M112=60,"0",IF(score!$M112=80,"1",IF(score!$M112=100,"0")))))))</f>
        <v>0</v>
      </c>
      <c r="AI112" t="str">
        <f>IF(score!$N112=".",".",IF(score!$N112=0,"1",IF(score!$N112=25,"0",IF(score!$N112=50,"0",IF(score!$N112=75,"0",IF(score!$N112=100,"0"))))))</f>
        <v>1</v>
      </c>
      <c r="AJ112" t="str">
        <f>IF(score!$N112=".",".",IF(score!$N112=0,"0",IF(score!$N112=25,"1",IF(score!$N112=50,"0",IF(score!$N112=75,"0",IF(score!$N112=100,"0"))))))</f>
        <v>0</v>
      </c>
      <c r="AK112" t="str">
        <f>IF(score!$N112=".",".",IF(score!$N112=0,"0",IF(score!$N112=25,"0",IF(score!$N112=50,"1",IF(score!$N112=75,"0",IF(score!$N112=100,"0"))))))</f>
        <v>0</v>
      </c>
      <c r="AL112" t="str">
        <f>IF(score!$N112=".",".",IF(score!$N112=0,"0",IF(score!$N112=25,"0",IF(score!$N112=50,"0",IF(score!$N112=75,"1",IF(score!$N112=100,"0"))))))</f>
        <v>0</v>
      </c>
      <c r="AN112">
        <f t="shared" si="70"/>
        <v>0</v>
      </c>
      <c r="AO112">
        <f t="shared" si="71"/>
        <v>-5.5646100000000001</v>
      </c>
      <c r="AP112">
        <f t="shared" si="72"/>
        <v>0</v>
      </c>
      <c r="AQ112">
        <f t="shared" si="73"/>
        <v>0</v>
      </c>
      <c r="AR112">
        <f t="shared" si="74"/>
        <v>-7.2321600000000004</v>
      </c>
      <c r="AS112">
        <f t="shared" si="75"/>
        <v>0</v>
      </c>
      <c r="AT112">
        <f t="shared" si="76"/>
        <v>-6.24397</v>
      </c>
      <c r="AU112">
        <f t="shared" si="77"/>
        <v>0</v>
      </c>
      <c r="AV112">
        <f t="shared" si="78"/>
        <v>-4.6161700000000003</v>
      </c>
      <c r="AW112">
        <f t="shared" si="79"/>
        <v>-5.5174700000000003</v>
      </c>
      <c r="AX112">
        <f t="shared" si="80"/>
        <v>3.04365</v>
      </c>
      <c r="AY112">
        <f t="shared" si="81"/>
        <v>2.32091</v>
      </c>
      <c r="AZ112">
        <f t="shared" si="82"/>
        <v>0</v>
      </c>
      <c r="BA112">
        <f t="shared" si="83"/>
        <v>-8.38063</v>
      </c>
      <c r="BB112">
        <f t="shared" si="84"/>
        <v>0</v>
      </c>
      <c r="BC112">
        <f t="shared" si="85"/>
        <v>0</v>
      </c>
      <c r="BD112">
        <f t="shared" si="86"/>
        <v>0</v>
      </c>
      <c r="BE112">
        <f t="shared" si="87"/>
        <v>2.9042599999999998</v>
      </c>
      <c r="BF112">
        <f t="shared" si="88"/>
        <v>0</v>
      </c>
      <c r="BG112">
        <f t="shared" si="89"/>
        <v>0</v>
      </c>
      <c r="BH112">
        <f t="shared" si="90"/>
        <v>0</v>
      </c>
      <c r="BI112">
        <f t="shared" si="91"/>
        <v>0</v>
      </c>
      <c r="BJ112">
        <f t="shared" si="92"/>
        <v>-2.0216799999999999</v>
      </c>
      <c r="BK112">
        <f t="shared" si="93"/>
        <v>0</v>
      </c>
      <c r="BL112">
        <f t="shared" si="94"/>
        <v>0</v>
      </c>
      <c r="BM112">
        <f t="shared" si="95"/>
        <v>0</v>
      </c>
      <c r="BN112">
        <f t="shared" si="96"/>
        <v>4.6144600000000002</v>
      </c>
      <c r="BO112">
        <f t="shared" si="97"/>
        <v>0</v>
      </c>
      <c r="BP112">
        <f t="shared" si="98"/>
        <v>0</v>
      </c>
      <c r="BQ112">
        <f t="shared" si="99"/>
        <v>0</v>
      </c>
      <c r="BR112">
        <f t="shared" si="100"/>
        <v>0</v>
      </c>
      <c r="BS112">
        <f t="shared" si="101"/>
        <v>-0.33682000000000001</v>
      </c>
      <c r="BT112">
        <f t="shared" si="102"/>
        <v>0</v>
      </c>
      <c r="BU112">
        <f t="shared" si="103"/>
        <v>0</v>
      </c>
      <c r="BV112">
        <f t="shared" si="104"/>
        <v>0</v>
      </c>
      <c r="BX112">
        <f t="shared" si="105"/>
        <v>0</v>
      </c>
      <c r="BY112">
        <f t="shared" si="106"/>
        <v>-0.16891</v>
      </c>
      <c r="BZ112">
        <f t="shared" si="107"/>
        <v>0</v>
      </c>
      <c r="CA112">
        <f t="shared" si="108"/>
        <v>0</v>
      </c>
      <c r="CB112">
        <f t="shared" si="109"/>
        <v>3.9311500000000001</v>
      </c>
      <c r="CC112">
        <f t="shared" si="110"/>
        <v>0</v>
      </c>
      <c r="CD112">
        <f t="shared" si="111"/>
        <v>2.68282</v>
      </c>
      <c r="CE112">
        <f t="shared" si="112"/>
        <v>0</v>
      </c>
      <c r="CF112">
        <f t="shared" si="113"/>
        <v>1.4406000000000001</v>
      </c>
      <c r="CG112">
        <f t="shared" si="114"/>
        <v>1.6696800000000001</v>
      </c>
      <c r="CH112">
        <f t="shared" si="115"/>
        <v>-6.8267199999999999</v>
      </c>
      <c r="CI112">
        <f t="shared" si="116"/>
        <v>-5.6992099999999999</v>
      </c>
      <c r="CJ112">
        <f t="shared" si="117"/>
        <v>0</v>
      </c>
      <c r="CK112">
        <f t="shared" si="118"/>
        <v>1.76691</v>
      </c>
      <c r="CL112">
        <f t="shared" si="119"/>
        <v>0</v>
      </c>
      <c r="CM112">
        <f t="shared" si="120"/>
        <v>0</v>
      </c>
      <c r="CN112">
        <f t="shared" si="121"/>
        <v>0</v>
      </c>
      <c r="CO112">
        <f t="shared" si="122"/>
        <v>-7.9271700000000003</v>
      </c>
      <c r="CP112">
        <f t="shared" si="123"/>
        <v>0</v>
      </c>
      <c r="CQ112">
        <f t="shared" si="124"/>
        <v>0</v>
      </c>
      <c r="CR112">
        <f t="shared" si="125"/>
        <v>0</v>
      </c>
      <c r="CS112">
        <f t="shared" si="126"/>
        <v>0</v>
      </c>
      <c r="CT112">
        <f t="shared" si="127"/>
        <v>-4.8896199999999999</v>
      </c>
      <c r="CU112">
        <f t="shared" si="128"/>
        <v>0</v>
      </c>
      <c r="CV112">
        <f t="shared" si="129"/>
        <v>0</v>
      </c>
      <c r="CW112">
        <f t="shared" si="130"/>
        <v>0</v>
      </c>
      <c r="CX112">
        <f t="shared" si="131"/>
        <v>-16.153949999999998</v>
      </c>
      <c r="CY112">
        <f t="shared" si="132"/>
        <v>0</v>
      </c>
      <c r="CZ112">
        <f t="shared" si="133"/>
        <v>0</v>
      </c>
      <c r="DA112">
        <f t="shared" si="134"/>
        <v>0</v>
      </c>
      <c r="DB112">
        <f t="shared" si="135"/>
        <v>0</v>
      </c>
      <c r="DC112">
        <f t="shared" si="136"/>
        <v>-6.2972400000000004</v>
      </c>
      <c r="DD112">
        <f t="shared" si="137"/>
        <v>0</v>
      </c>
      <c r="DE112">
        <f t="shared" si="138"/>
        <v>0</v>
      </c>
      <c r="DF112">
        <f t="shared" si="139"/>
        <v>0</v>
      </c>
    </row>
    <row r="113" spans="1:110" x14ac:dyDescent="0.25">
      <c r="A113" s="4">
        <f>raw!$A113:$A113</f>
        <v>43405</v>
      </c>
      <c r="B113" s="6" t="str">
        <f>raw!$B113:$B113</f>
        <v>0002-0117</v>
      </c>
      <c r="D113" t="str">
        <f>IF(score!$C113=".",".",IF(score!$C113=0,"1",IF(score!$C113=25,"0",IF(score!$C113=50,"0",IF(score!$C113=75,"0",IF(score!$C113=100,"0"))))))</f>
        <v>0</v>
      </c>
      <c r="E113" t="str">
        <f>IF(score!$C113=".",".",IF(score!$C113=0,"0",IF(score!$C113=25,"1",IF(score!$C113=50,"0",IF(score!$C113=75,"0",IF(score!$C113=100,"0"))))))</f>
        <v>0</v>
      </c>
      <c r="F113" t="str">
        <f>IF(score!$C113=".",".",IF(score!$C113=0,"0",IF(score!$C113=25,"0",IF(score!$C113=50,"1",IF(score!$C113=75,"0",IF(score!$C113=100,"0"))))))</f>
        <v>1</v>
      </c>
      <c r="G113" t="str">
        <f>IF(score!$C113=".",".",IF(score!$C113=0,"0",IF(score!$C113=25,"0",IF(score!$C113=50,"0",IF(score!$C113=75,"1",IF(score!$C113=100,"0"))))))</f>
        <v>0</v>
      </c>
      <c r="H113" t="str">
        <f>IF(score!$D113=".",".",IF(score!$D113=0,"1",IF(score!$D113=50,"0",IF(score!$D113=100,"0"))))</f>
        <v>0</v>
      </c>
      <c r="I113" t="str">
        <f>IF(score!$D113=".",".",IF(score!$D113=0,"0",IF(score!$D113=50,"1",IF(score!$D113=100,"0"))))</f>
        <v>1</v>
      </c>
      <c r="J113" t="str">
        <f>IF(score!$E113=".",".",IF(score!$E113=0,"1",IF(score!$E113=50,"0",IF(score!$E113=100,"0"))))</f>
        <v>1</v>
      </c>
      <c r="K113" t="str">
        <f>IF(score!$E113=".",".",IF(score!$E113=0,"0",IF(score!$E113=50,"1",IF(score!$E113=100,"0"))))</f>
        <v>0</v>
      </c>
      <c r="L113" t="str">
        <f>IF(score!$F113=".",".",IF(score!$F113=0,"1",IF(score!$F113=100,"0")))</f>
        <v>0</v>
      </c>
      <c r="M113" t="str">
        <f>IF(score!$G113=".",".",IF(score!$G113=0,"1",IF(score!$G113=100,"0")))</f>
        <v>0</v>
      </c>
      <c r="N113" t="str">
        <f>IF(score!$H113=".",".",IF(score!$H113=0,"1",IF(score!$H113=100,"0")))</f>
        <v>0</v>
      </c>
      <c r="O113" t="str">
        <f>IF(score!$I113=".",".",IF(score!$I113=0,"1",IF(score!$I113=50,"0",IF(score!$I113=100,"0"))))</f>
        <v>0</v>
      </c>
      <c r="P113" t="str">
        <f>IF(score!$J113=".",".",IF(score!$J113=0,"1",IF(score!$J113=25,"0",IF(score!$J113=50,"0",IF(score!$J113=75,"0",IF(score!$J113=100,"0"))))))</f>
        <v>0</v>
      </c>
      <c r="Q113" t="str">
        <f>IF(score!$J113=".",".",IF(score!$J113=0,"0",IF(score!$J113=25,"1",IF(score!$J113=50,"0",IF(score!$J113=75,"0",IF(score!$J113=100,"0"))))))</f>
        <v>0</v>
      </c>
      <c r="R113" t="str">
        <f>IF(score!$J113=".",".",IF(score!$J113=0,"0",IF(score!$J113=25,"0",IF(score!$J113=50,"1",IF(score!$J113=75,"0",IF(score!$J113=100,"0"))))))</f>
        <v>0</v>
      </c>
      <c r="S113" t="str">
        <f>IF(score!$J113=".",".",IF(score!$J113=0,"0",IF(score!$J113=25,"0",IF(score!$J113=50,"0",IF(score!$J113=75,"1",IF(score!$J113=100,"0"))))))</f>
        <v>1</v>
      </c>
      <c r="T113" t="str">
        <f>IF(score!$K113=".",".",IF(score!$K113=0,"1",IF(score!$K113=20,"0",IF(score!$K113=40,"0",IF(score!$K113=60,"0",IF(score!$K113=80,"0",IF(score!$K113=100,"0")))))))</f>
        <v>0</v>
      </c>
      <c r="U113" t="str">
        <f>IF(score!$K113=".",".",IF(score!$K113=0,"0",IF(score!$K113=20,"1",IF(score!$K113=40,"0",IF(score!$K113=60,"0",IF(score!$K113=80,"0",IF(score!$K113=100,"0")))))))</f>
        <v>0</v>
      </c>
      <c r="V113" t="str">
        <f>IF(score!$K113=".",".",IF(score!$K113=0,"0",IF(score!$K113=20,"0",IF(score!$K113=40,"1",IF(score!$K113=60,"0",IF(score!$K113=80,"0",IF(score!$K113=100,"0")))))))</f>
        <v>0</v>
      </c>
      <c r="W113" t="str">
        <f>IF(score!$K113=".",".",IF(score!$K113=0,"0",IF(score!$K113=20,"0",IF(score!$K113=40,"0",IF(score!$K113=60,"1",IF(score!$K113=80,"0",IF(score!$K113=100,"0")))))))</f>
        <v>0</v>
      </c>
      <c r="X113" t="str">
        <f>IF(score!$K113=".",".",IF(score!$K113=0,"0",IF(score!$K113=20,"0",IF(score!$K113=40,"0",IF(score!$K113=60,"0",IF(score!$K113=80,"1",IF(score!$K113=100,"0")))))))</f>
        <v>0</v>
      </c>
      <c r="Y113" t="str">
        <f>IF(score!$L113=".",".",IF(score!$L113=0,"1",IF(score!$L113=20,"0",IF(score!$L113=40,"0",IF(score!$L113=60,"0",IF(score!$L113=80,"0",IF(score!$L113=100,"0")))))))</f>
        <v>0</v>
      </c>
      <c r="Z113" t="str">
        <f>IF(score!$L113=".",".",IF(score!$L113=0,"0",IF(score!$L113=20,"1",IF(score!$L113=40,"0",IF(score!$L113=60,"0",IF(score!$L113=80,"0",IF(score!$L113=100,"0")))))))</f>
        <v>0</v>
      </c>
      <c r="AA113" t="str">
        <f>IF(score!$L113=".",".",IF(score!$L113=0,"0",IF(score!$L113=20,"0",IF(score!$L113=40,"1",IF(score!$L113=60,"0",IF(score!$L113=80,"0",IF(score!$L113=100,"0")))))))</f>
        <v>0</v>
      </c>
      <c r="AB113" t="str">
        <f>IF(score!$L113=".",".",IF(score!$L113=0,"0",IF(score!$L113=20,"0",IF(score!$L113=40,"0",IF(score!$L113=60,"1",IF(score!$L113=80,"0",IF(score!$L113=100,"0")))))))</f>
        <v>0</v>
      </c>
      <c r="AC113" t="str">
        <f>IF(score!$L113=".",".",IF(score!$L113=0,"0",IF(score!$L113=20,"0",IF(score!$L113=40,"0",IF(score!$L113=60,"0",IF(score!$L113=80,"1",IF(score!L113=100,"0")))))))</f>
        <v>1</v>
      </c>
      <c r="AD113" t="str">
        <f>IF(score!$M113=".",".",IF(score!$M113=0,"1",IF(score!$M113=20,"0",IF(score!$M113=40,"0",IF(score!$M113=60,"0",IF(score!$M113=80,"0",IF(score!$M113=100,"0")))))))</f>
        <v>0</v>
      </c>
      <c r="AE113" t="str">
        <f>IF(score!$M113=".",".",IF(score!$M113=0,"0",IF(score!$M113=20,"1",IF(score!$M113=40,"0",IF(score!$M113=60,"0",IF(score!$M113=80,"0",IF(score!$M113=100,"0")))))))</f>
        <v>0</v>
      </c>
      <c r="AF113" t="str">
        <f>IF(score!$M113=".",".",IF(score!$M113=0,"0",IF(score!$M113=20,"0",IF(score!$M113=40,"1",IF(score!$M113=60,"0",IF(score!$M113=80,"0",IF(score!$M113=100,"0")))))))</f>
        <v>0</v>
      </c>
      <c r="AG113" t="str">
        <f>IF(score!$M113=".",".",IF(score!$M113=0,"0",IF(score!$M113=20,"0",IF(score!$M113=40,"0",IF(score!$M113=60,"1",IF(score!$M113=80,"0",IF(score!$M113=100,"0")))))))</f>
        <v>0</v>
      </c>
      <c r="AH113" t="str">
        <f>IF(score!$M113=".",".",IF(score!$M113=0,"0",IF(score!$M113=20,"0",IF(score!$M113=40,"0",IF(score!$M113=60,"0",IF(score!$M113=80,"1",IF(score!$M113=100,"0")))))))</f>
        <v>0</v>
      </c>
      <c r="AI113" t="str">
        <f>IF(score!$N113=".",".",IF(score!$N113=0,"1",IF(score!$N113=25,"0",IF(score!$N113=50,"0",IF(score!$N113=75,"0",IF(score!$N113=100,"0"))))))</f>
        <v>1</v>
      </c>
      <c r="AJ113" t="str">
        <f>IF(score!$N113=".",".",IF(score!$N113=0,"0",IF(score!$N113=25,"1",IF(score!$N113=50,"0",IF(score!$N113=75,"0",IF(score!$N113=100,"0"))))))</f>
        <v>0</v>
      </c>
      <c r="AK113" t="str">
        <f>IF(score!$N113=".",".",IF(score!$N113=0,"0",IF(score!$N113=25,"0",IF(score!$N113=50,"1",IF(score!$N113=75,"0",IF(score!$N113=100,"0"))))))</f>
        <v>0</v>
      </c>
      <c r="AL113" t="str">
        <f>IF(score!$N113=".",".",IF(score!$N113=0,"0",IF(score!$N113=25,"0",IF(score!$N113=50,"0",IF(score!$N113=75,"1",IF(score!$N113=100,"0"))))))</f>
        <v>0</v>
      </c>
      <c r="AN113">
        <f t="shared" si="70"/>
        <v>0</v>
      </c>
      <c r="AO113">
        <f t="shared" si="71"/>
        <v>0</v>
      </c>
      <c r="AP113">
        <f t="shared" si="72"/>
        <v>-3.0239600000000002</v>
      </c>
      <c r="AQ113">
        <f t="shared" si="73"/>
        <v>0</v>
      </c>
      <c r="AR113">
        <f t="shared" si="74"/>
        <v>0</v>
      </c>
      <c r="AS113">
        <f t="shared" si="75"/>
        <v>-3.4555500000000001</v>
      </c>
      <c r="AT113">
        <f t="shared" si="76"/>
        <v>-6.24397</v>
      </c>
      <c r="AU113">
        <f t="shared" si="77"/>
        <v>0</v>
      </c>
      <c r="AV113">
        <f t="shared" si="78"/>
        <v>0</v>
      </c>
      <c r="AW113">
        <f t="shared" si="79"/>
        <v>0</v>
      </c>
      <c r="AX113">
        <f t="shared" si="80"/>
        <v>0</v>
      </c>
      <c r="AY113">
        <f t="shared" si="81"/>
        <v>0</v>
      </c>
      <c r="AZ113">
        <f t="shared" si="82"/>
        <v>0</v>
      </c>
      <c r="BA113">
        <f t="shared" si="83"/>
        <v>0</v>
      </c>
      <c r="BB113">
        <f t="shared" si="84"/>
        <v>0</v>
      </c>
      <c r="BC113">
        <f t="shared" si="85"/>
        <v>-3.8012999999999999</v>
      </c>
      <c r="BD113">
        <f t="shared" si="86"/>
        <v>0</v>
      </c>
      <c r="BE113">
        <f t="shared" si="87"/>
        <v>0</v>
      </c>
      <c r="BF113">
        <f t="shared" si="88"/>
        <v>0</v>
      </c>
      <c r="BG113">
        <f t="shared" si="89"/>
        <v>0</v>
      </c>
      <c r="BH113">
        <f t="shared" si="90"/>
        <v>0</v>
      </c>
      <c r="BI113">
        <f t="shared" si="91"/>
        <v>0</v>
      </c>
      <c r="BJ113">
        <f t="shared" si="92"/>
        <v>0</v>
      </c>
      <c r="BK113">
        <f t="shared" si="93"/>
        <v>0</v>
      </c>
      <c r="BL113">
        <f t="shared" si="94"/>
        <v>0</v>
      </c>
      <c r="BM113">
        <f t="shared" si="95"/>
        <v>-0.42251</v>
      </c>
      <c r="BN113">
        <f t="shared" si="96"/>
        <v>0</v>
      </c>
      <c r="BO113">
        <f t="shared" si="97"/>
        <v>0</v>
      </c>
      <c r="BP113">
        <f t="shared" si="98"/>
        <v>0</v>
      </c>
      <c r="BQ113">
        <f t="shared" si="99"/>
        <v>0</v>
      </c>
      <c r="BR113">
        <f t="shared" si="100"/>
        <v>0</v>
      </c>
      <c r="BS113">
        <f t="shared" si="101"/>
        <v>-0.33682000000000001</v>
      </c>
      <c r="BT113">
        <f t="shared" si="102"/>
        <v>0</v>
      </c>
      <c r="BU113">
        <f t="shared" si="103"/>
        <v>0</v>
      </c>
      <c r="BV113">
        <f t="shared" si="104"/>
        <v>0</v>
      </c>
      <c r="BX113">
        <f t="shared" si="105"/>
        <v>0</v>
      </c>
      <c r="BY113">
        <f t="shared" si="106"/>
        <v>0</v>
      </c>
      <c r="BZ113">
        <f t="shared" si="107"/>
        <v>3.4819999999999997E-2</v>
      </c>
      <c r="CA113">
        <f t="shared" si="108"/>
        <v>0</v>
      </c>
      <c r="CB113">
        <f t="shared" si="109"/>
        <v>0</v>
      </c>
      <c r="CC113">
        <f t="shared" si="110"/>
        <v>1.8684000000000001</v>
      </c>
      <c r="CD113">
        <f t="shared" si="111"/>
        <v>2.68282</v>
      </c>
      <c r="CE113">
        <f t="shared" si="112"/>
        <v>0</v>
      </c>
      <c r="CF113">
        <f t="shared" si="113"/>
        <v>0</v>
      </c>
      <c r="CG113">
        <f t="shared" si="114"/>
        <v>0</v>
      </c>
      <c r="CH113">
        <f t="shared" si="115"/>
        <v>0</v>
      </c>
      <c r="CI113">
        <f t="shared" si="116"/>
        <v>0</v>
      </c>
      <c r="CJ113">
        <f t="shared" si="117"/>
        <v>0</v>
      </c>
      <c r="CK113">
        <f t="shared" si="118"/>
        <v>0</v>
      </c>
      <c r="CL113">
        <f t="shared" si="119"/>
        <v>0</v>
      </c>
      <c r="CM113">
        <f t="shared" si="120"/>
        <v>0.90383999999999998</v>
      </c>
      <c r="CN113">
        <f t="shared" si="121"/>
        <v>0</v>
      </c>
      <c r="CO113">
        <f t="shared" si="122"/>
        <v>0</v>
      </c>
      <c r="CP113">
        <f t="shared" si="123"/>
        <v>0</v>
      </c>
      <c r="CQ113">
        <f t="shared" si="124"/>
        <v>0</v>
      </c>
      <c r="CR113">
        <f t="shared" si="125"/>
        <v>0</v>
      </c>
      <c r="CS113">
        <f t="shared" si="126"/>
        <v>0</v>
      </c>
      <c r="CT113">
        <f t="shared" si="127"/>
        <v>0</v>
      </c>
      <c r="CU113">
        <f t="shared" si="128"/>
        <v>0</v>
      </c>
      <c r="CV113">
        <f t="shared" si="129"/>
        <v>0</v>
      </c>
      <c r="CW113">
        <f t="shared" si="130"/>
        <v>-0.92057</v>
      </c>
      <c r="CX113">
        <f t="shared" si="131"/>
        <v>0</v>
      </c>
      <c r="CY113">
        <f t="shared" si="132"/>
        <v>0</v>
      </c>
      <c r="CZ113">
        <f t="shared" si="133"/>
        <v>0</v>
      </c>
      <c r="DA113">
        <f t="shared" si="134"/>
        <v>0</v>
      </c>
      <c r="DB113">
        <f t="shared" si="135"/>
        <v>0</v>
      </c>
      <c r="DC113">
        <f t="shared" si="136"/>
        <v>-6.2972400000000004</v>
      </c>
      <c r="DD113">
        <f t="shared" si="137"/>
        <v>0</v>
      </c>
      <c r="DE113">
        <f t="shared" si="138"/>
        <v>0</v>
      </c>
      <c r="DF113">
        <f t="shared" si="139"/>
        <v>0</v>
      </c>
    </row>
    <row r="114" spans="1:110" x14ac:dyDescent="0.25">
      <c r="A114" s="4">
        <f>raw!$A114:$A114</f>
        <v>43403</v>
      </c>
      <c r="B114" s="6" t="str">
        <f>raw!$B114:$B114</f>
        <v>0002-0118</v>
      </c>
      <c r="D114" t="str">
        <f>IF(score!$C114=".",".",IF(score!$C114=0,"1",IF(score!$C114=25,"0",IF(score!$C114=50,"0",IF(score!$C114=75,"0",IF(score!$C114=100,"0"))))))</f>
        <v>0</v>
      </c>
      <c r="E114" t="str">
        <f>IF(score!$C114=".",".",IF(score!$C114=0,"0",IF(score!$C114=25,"1",IF(score!$C114=50,"0",IF(score!$C114=75,"0",IF(score!$C114=100,"0"))))))</f>
        <v>0</v>
      </c>
      <c r="F114" t="str">
        <f>IF(score!$C114=".",".",IF(score!$C114=0,"0",IF(score!$C114=25,"0",IF(score!$C114=50,"1",IF(score!$C114=75,"0",IF(score!$C114=100,"0"))))))</f>
        <v>1</v>
      </c>
      <c r="G114" t="str">
        <f>IF(score!$C114=".",".",IF(score!$C114=0,"0",IF(score!$C114=25,"0",IF(score!$C114=50,"0",IF(score!$C114=75,"1",IF(score!$C114=100,"0"))))))</f>
        <v>0</v>
      </c>
      <c r="H114" t="str">
        <f>IF(score!$D114=".",".",IF(score!$D114=0,"1",IF(score!$D114=50,"0",IF(score!$D114=100,"0"))))</f>
        <v>0</v>
      </c>
      <c r="I114" t="str">
        <f>IF(score!$D114=".",".",IF(score!$D114=0,"0",IF(score!$D114=50,"1",IF(score!$D114=100,"0"))))</f>
        <v>1</v>
      </c>
      <c r="J114" t="str">
        <f>IF(score!$E114=".",".",IF(score!$E114=0,"1",IF(score!$E114=50,"0",IF(score!$E114=100,"0"))))</f>
        <v>0</v>
      </c>
      <c r="K114" t="str">
        <f>IF(score!$E114=".",".",IF(score!$E114=0,"0",IF(score!$E114=50,"1",IF(score!$E114=100,"0"))))</f>
        <v>1</v>
      </c>
      <c r="L114" t="str">
        <f>IF(score!$F114=".",".",IF(score!$F114=0,"1",IF(score!$F114=100,"0")))</f>
        <v>1</v>
      </c>
      <c r="M114" t="str">
        <f>IF(score!$G114=".",".",IF(score!$G114=0,"1",IF(score!$G114=100,"0")))</f>
        <v>0</v>
      </c>
      <c r="N114" t="str">
        <f>IF(score!$H114=".",".",IF(score!$H114=0,"1",IF(score!$H114=100,"0")))</f>
        <v>1</v>
      </c>
      <c r="O114" t="str">
        <f>IF(score!$I114=".",".",IF(score!$I114=0,"1",IF(score!$I114=50,"0",IF(score!$I114=100,"0"))))</f>
        <v>1</v>
      </c>
      <c r="P114" t="str">
        <f>IF(score!$J114=".",".",IF(score!$J114=0,"1",IF(score!$J114=25,"0",IF(score!$J114=50,"0",IF(score!$J114=75,"0",IF(score!$J114=100,"0"))))))</f>
        <v>0</v>
      </c>
      <c r="Q114" t="str">
        <f>IF(score!$J114=".",".",IF(score!$J114=0,"0",IF(score!$J114=25,"1",IF(score!$J114=50,"0",IF(score!$J114=75,"0",IF(score!$J114=100,"0"))))))</f>
        <v>0</v>
      </c>
      <c r="R114" t="str">
        <f>IF(score!$J114=".",".",IF(score!$J114=0,"0",IF(score!$J114=25,"0",IF(score!$J114=50,"1",IF(score!$J114=75,"0",IF(score!$J114=100,"0"))))))</f>
        <v>0</v>
      </c>
      <c r="S114" t="str">
        <f>IF(score!$J114=".",".",IF(score!$J114=0,"0",IF(score!$J114=25,"0",IF(score!$J114=50,"0",IF(score!$J114=75,"1",IF(score!$J114=100,"0"))))))</f>
        <v>1</v>
      </c>
      <c r="T114" t="str">
        <f>IF(score!$K114=".",".",IF(score!$K114=0,"1",IF(score!$K114=20,"0",IF(score!$K114=40,"0",IF(score!$K114=60,"0",IF(score!$K114=80,"0",IF(score!$K114=100,"0")))))))</f>
        <v>0</v>
      </c>
      <c r="U114" t="str">
        <f>IF(score!$K114=".",".",IF(score!$K114=0,"0",IF(score!$K114=20,"1",IF(score!$K114=40,"0",IF(score!$K114=60,"0",IF(score!$K114=80,"0",IF(score!$K114=100,"0")))))))</f>
        <v>0</v>
      </c>
      <c r="V114" t="str">
        <f>IF(score!$K114=".",".",IF(score!$K114=0,"0",IF(score!$K114=20,"0",IF(score!$K114=40,"1",IF(score!$K114=60,"0",IF(score!$K114=80,"0",IF(score!$K114=100,"0")))))))</f>
        <v>0</v>
      </c>
      <c r="W114" t="str">
        <f>IF(score!$K114=".",".",IF(score!$K114=0,"0",IF(score!$K114=20,"0",IF(score!$K114=40,"0",IF(score!$K114=60,"1",IF(score!$K114=80,"0",IF(score!$K114=100,"0")))))))</f>
        <v>1</v>
      </c>
      <c r="X114" t="str">
        <f>IF(score!$K114=".",".",IF(score!$K114=0,"0",IF(score!$K114=20,"0",IF(score!$K114=40,"0",IF(score!$K114=60,"0",IF(score!$K114=80,"1",IF(score!$K114=100,"0")))))))</f>
        <v>0</v>
      </c>
      <c r="Y114" t="str">
        <f>IF(score!$L114=".",".",IF(score!$L114=0,"1",IF(score!$L114=20,"0",IF(score!$L114=40,"0",IF(score!$L114=60,"0",IF(score!$L114=80,"0",IF(score!$L114=100,"0")))))))</f>
        <v>0</v>
      </c>
      <c r="Z114" t="str">
        <f>IF(score!$L114=".",".",IF(score!$L114=0,"0",IF(score!$L114=20,"1",IF(score!$L114=40,"0",IF(score!$L114=60,"0",IF(score!$L114=80,"0",IF(score!$L114=100,"0")))))))</f>
        <v>0</v>
      </c>
      <c r="AA114" t="str">
        <f>IF(score!$L114=".",".",IF(score!$L114=0,"0",IF(score!$L114=20,"0",IF(score!$L114=40,"1",IF(score!$L114=60,"0",IF(score!$L114=80,"0",IF(score!$L114=100,"0")))))))</f>
        <v>1</v>
      </c>
      <c r="AB114" t="str">
        <f>IF(score!$L114=".",".",IF(score!$L114=0,"0",IF(score!$L114=20,"0",IF(score!$L114=40,"0",IF(score!$L114=60,"1",IF(score!$L114=80,"0",IF(score!$L114=100,"0")))))))</f>
        <v>0</v>
      </c>
      <c r="AC114" t="str">
        <f>IF(score!$L114=".",".",IF(score!$L114=0,"0",IF(score!$L114=20,"0",IF(score!$L114=40,"0",IF(score!$L114=60,"0",IF(score!$L114=80,"1",IF(score!L114=100,"0")))))))</f>
        <v>0</v>
      </c>
      <c r="AD114" t="str">
        <f>IF(score!$M114=".",".",IF(score!$M114=0,"1",IF(score!$M114=20,"0",IF(score!$M114=40,"0",IF(score!$M114=60,"0",IF(score!$M114=80,"0",IF(score!$M114=100,"0")))))))</f>
        <v>0</v>
      </c>
      <c r="AE114" t="str">
        <f>IF(score!$M114=".",".",IF(score!$M114=0,"0",IF(score!$M114=20,"1",IF(score!$M114=40,"0",IF(score!$M114=60,"0",IF(score!$M114=80,"0",IF(score!$M114=100,"0")))))))</f>
        <v>0</v>
      </c>
      <c r="AF114" t="str">
        <f>IF(score!$M114=".",".",IF(score!$M114=0,"0",IF(score!$M114=20,"0",IF(score!$M114=40,"1",IF(score!$M114=60,"0",IF(score!$M114=80,"0",IF(score!$M114=100,"0")))))))</f>
        <v>1</v>
      </c>
      <c r="AG114" t="str">
        <f>IF(score!$M114=".",".",IF(score!$M114=0,"0",IF(score!$M114=20,"0",IF(score!$M114=40,"0",IF(score!$M114=60,"1",IF(score!$M114=80,"0",IF(score!$M114=100,"0")))))))</f>
        <v>0</v>
      </c>
      <c r="AH114" t="str">
        <f>IF(score!$M114=".",".",IF(score!$M114=0,"0",IF(score!$M114=20,"0",IF(score!$M114=40,"0",IF(score!$M114=60,"0",IF(score!$M114=80,"1",IF(score!$M114=100,"0")))))))</f>
        <v>0</v>
      </c>
      <c r="AI114" t="str">
        <f>IF(score!$N114=".",".",IF(score!$N114=0,"1",IF(score!$N114=25,"0",IF(score!$N114=50,"0",IF(score!$N114=75,"0",IF(score!$N114=100,"0"))))))</f>
        <v>0</v>
      </c>
      <c r="AJ114" t="str">
        <f>IF(score!$N114=".",".",IF(score!$N114=0,"0",IF(score!$N114=25,"1",IF(score!$N114=50,"0",IF(score!$N114=75,"0",IF(score!$N114=100,"0"))))))</f>
        <v>0</v>
      </c>
      <c r="AK114" t="str">
        <f>IF(score!$N114=".",".",IF(score!$N114=0,"0",IF(score!$N114=25,"0",IF(score!$N114=50,"1",IF(score!$N114=75,"0",IF(score!$N114=100,"0"))))))</f>
        <v>1</v>
      </c>
      <c r="AL114" t="str">
        <f>IF(score!$N114=".",".",IF(score!$N114=0,"0",IF(score!$N114=25,"0",IF(score!$N114=50,"0",IF(score!$N114=75,"1",IF(score!$N114=100,"0"))))))</f>
        <v>0</v>
      </c>
      <c r="AN114">
        <f t="shared" si="70"/>
        <v>0</v>
      </c>
      <c r="AO114">
        <f t="shared" si="71"/>
        <v>0</v>
      </c>
      <c r="AP114">
        <f t="shared" si="72"/>
        <v>-3.0239600000000002</v>
      </c>
      <c r="AQ114">
        <f t="shared" si="73"/>
        <v>0</v>
      </c>
      <c r="AR114">
        <f t="shared" si="74"/>
        <v>0</v>
      </c>
      <c r="AS114">
        <f t="shared" si="75"/>
        <v>-3.4555500000000001</v>
      </c>
      <c r="AT114">
        <f t="shared" si="76"/>
        <v>0</v>
      </c>
      <c r="AU114">
        <f t="shared" si="77"/>
        <v>-2.7355700000000001</v>
      </c>
      <c r="AV114">
        <f t="shared" si="78"/>
        <v>-4.6161700000000003</v>
      </c>
      <c r="AW114">
        <f t="shared" si="79"/>
        <v>0</v>
      </c>
      <c r="AX114">
        <f t="shared" si="80"/>
        <v>3.04365</v>
      </c>
      <c r="AY114">
        <f t="shared" si="81"/>
        <v>2.32091</v>
      </c>
      <c r="AZ114">
        <f t="shared" si="82"/>
        <v>0</v>
      </c>
      <c r="BA114">
        <f t="shared" si="83"/>
        <v>0</v>
      </c>
      <c r="BB114">
        <f t="shared" si="84"/>
        <v>0</v>
      </c>
      <c r="BC114">
        <f t="shared" si="85"/>
        <v>-3.8012999999999999</v>
      </c>
      <c r="BD114">
        <f t="shared" si="86"/>
        <v>0</v>
      </c>
      <c r="BE114">
        <f t="shared" si="87"/>
        <v>0</v>
      </c>
      <c r="BF114">
        <f t="shared" si="88"/>
        <v>0</v>
      </c>
      <c r="BG114">
        <f t="shared" si="89"/>
        <v>1.3668899999999999</v>
      </c>
      <c r="BH114">
        <f t="shared" si="90"/>
        <v>0</v>
      </c>
      <c r="BI114">
        <f t="shared" si="91"/>
        <v>0</v>
      </c>
      <c r="BJ114">
        <f t="shared" si="92"/>
        <v>0</v>
      </c>
      <c r="BK114">
        <f t="shared" si="93"/>
        <v>-1.6185</v>
      </c>
      <c r="BL114">
        <f t="shared" si="94"/>
        <v>0</v>
      </c>
      <c r="BM114">
        <f t="shared" si="95"/>
        <v>0</v>
      </c>
      <c r="BN114">
        <f t="shared" si="96"/>
        <v>0</v>
      </c>
      <c r="BO114">
        <f t="shared" si="97"/>
        <v>0</v>
      </c>
      <c r="BP114">
        <f t="shared" si="98"/>
        <v>2.3424700000000001</v>
      </c>
      <c r="BQ114">
        <f t="shared" si="99"/>
        <v>0</v>
      </c>
      <c r="BR114">
        <f t="shared" si="100"/>
        <v>0</v>
      </c>
      <c r="BS114">
        <f t="shared" si="101"/>
        <v>0</v>
      </c>
      <c r="BT114">
        <f t="shared" si="102"/>
        <v>0</v>
      </c>
      <c r="BU114">
        <f t="shared" si="103"/>
        <v>-0.18043000000000001</v>
      </c>
      <c r="BV114">
        <f t="shared" si="104"/>
        <v>0</v>
      </c>
      <c r="BX114">
        <f t="shared" si="105"/>
        <v>0</v>
      </c>
      <c r="BY114">
        <f t="shared" si="106"/>
        <v>0</v>
      </c>
      <c r="BZ114">
        <f t="shared" si="107"/>
        <v>3.4819999999999997E-2</v>
      </c>
      <c r="CA114">
        <f t="shared" si="108"/>
        <v>0</v>
      </c>
      <c r="CB114">
        <f t="shared" si="109"/>
        <v>0</v>
      </c>
      <c r="CC114">
        <f t="shared" si="110"/>
        <v>1.8684000000000001</v>
      </c>
      <c r="CD114">
        <f t="shared" si="111"/>
        <v>0</v>
      </c>
      <c r="CE114">
        <f t="shared" si="112"/>
        <v>1.43103</v>
      </c>
      <c r="CF114">
        <f t="shared" si="113"/>
        <v>1.4406000000000001</v>
      </c>
      <c r="CG114">
        <f t="shared" si="114"/>
        <v>0</v>
      </c>
      <c r="CH114">
        <f t="shared" si="115"/>
        <v>-6.8267199999999999</v>
      </c>
      <c r="CI114">
        <f t="shared" si="116"/>
        <v>-5.6992099999999999</v>
      </c>
      <c r="CJ114">
        <f t="shared" si="117"/>
        <v>0</v>
      </c>
      <c r="CK114">
        <f t="shared" si="118"/>
        <v>0</v>
      </c>
      <c r="CL114">
        <f t="shared" si="119"/>
        <v>0</v>
      </c>
      <c r="CM114">
        <f t="shared" si="120"/>
        <v>0.90383999999999998</v>
      </c>
      <c r="CN114">
        <f t="shared" si="121"/>
        <v>0</v>
      </c>
      <c r="CO114">
        <f t="shared" si="122"/>
        <v>0</v>
      </c>
      <c r="CP114">
        <f t="shared" si="123"/>
        <v>0</v>
      </c>
      <c r="CQ114">
        <f t="shared" si="124"/>
        <v>-4.09842</v>
      </c>
      <c r="CR114">
        <f t="shared" si="125"/>
        <v>0</v>
      </c>
      <c r="CS114">
        <f t="shared" si="126"/>
        <v>0</v>
      </c>
      <c r="CT114">
        <f t="shared" si="127"/>
        <v>0</v>
      </c>
      <c r="CU114">
        <f t="shared" si="128"/>
        <v>-3.2980499999999999</v>
      </c>
      <c r="CV114">
        <f t="shared" si="129"/>
        <v>0</v>
      </c>
      <c r="CW114">
        <f t="shared" si="130"/>
        <v>0</v>
      </c>
      <c r="CX114">
        <f t="shared" si="131"/>
        <v>0</v>
      </c>
      <c r="CY114">
        <f t="shared" si="132"/>
        <v>0</v>
      </c>
      <c r="CZ114">
        <f t="shared" si="133"/>
        <v>-8.0991400000000002</v>
      </c>
      <c r="DA114">
        <f t="shared" si="134"/>
        <v>0</v>
      </c>
      <c r="DB114">
        <f t="shared" si="135"/>
        <v>0</v>
      </c>
      <c r="DC114">
        <f t="shared" si="136"/>
        <v>0</v>
      </c>
      <c r="DD114">
        <f t="shared" si="137"/>
        <v>0</v>
      </c>
      <c r="DE114">
        <f t="shared" si="138"/>
        <v>-5.63286</v>
      </c>
      <c r="DF114">
        <f t="shared" si="139"/>
        <v>0</v>
      </c>
    </row>
    <row r="115" spans="1:110" x14ac:dyDescent="0.25">
      <c r="A115" s="4">
        <f>raw!$A115:$A115</f>
        <v>43403</v>
      </c>
      <c r="B115" s="6" t="str">
        <f>raw!$B115:$B115</f>
        <v>0002-0120</v>
      </c>
      <c r="D115" t="str">
        <f>IF(score!$C115=".",".",IF(score!$C115=0,"1",IF(score!$C115=25,"0",IF(score!$C115=50,"0",IF(score!$C115=75,"0",IF(score!$C115=100,"0"))))))</f>
        <v>0</v>
      </c>
      <c r="E115" t="str">
        <f>IF(score!$C115=".",".",IF(score!$C115=0,"0",IF(score!$C115=25,"1",IF(score!$C115=50,"0",IF(score!$C115=75,"0",IF(score!$C115=100,"0"))))))</f>
        <v>1</v>
      </c>
      <c r="F115" t="str">
        <f>IF(score!$C115=".",".",IF(score!$C115=0,"0",IF(score!$C115=25,"0",IF(score!$C115=50,"1",IF(score!$C115=75,"0",IF(score!$C115=100,"0"))))))</f>
        <v>0</v>
      </c>
      <c r="G115" t="str">
        <f>IF(score!$C115=".",".",IF(score!$C115=0,"0",IF(score!$C115=25,"0",IF(score!$C115=50,"0",IF(score!$C115=75,"1",IF(score!$C115=100,"0"))))))</f>
        <v>0</v>
      </c>
      <c r="H115" t="str">
        <f>IF(score!$D115=".",".",IF(score!$D115=0,"1",IF(score!$D115=50,"0",IF(score!$D115=100,"0"))))</f>
        <v>0</v>
      </c>
      <c r="I115" t="str">
        <f>IF(score!$D115=".",".",IF(score!$D115=0,"0",IF(score!$D115=50,"1",IF(score!$D115=100,"0"))))</f>
        <v>1</v>
      </c>
      <c r="J115" t="str">
        <f>IF(score!$E115=".",".",IF(score!$E115=0,"1",IF(score!$E115=50,"0",IF(score!$E115=100,"0"))))</f>
        <v>1</v>
      </c>
      <c r="K115" t="str">
        <f>IF(score!$E115=".",".",IF(score!$E115=0,"0",IF(score!$E115=50,"1",IF(score!$E115=100,"0"))))</f>
        <v>0</v>
      </c>
      <c r="L115" t="str">
        <f>IF(score!$F115=".",".",IF(score!$F115=0,"1",IF(score!$F115=100,"0")))</f>
        <v>1</v>
      </c>
      <c r="M115" t="str">
        <f>IF(score!$G115=".",".",IF(score!$G115=0,"1",IF(score!$G115=100,"0")))</f>
        <v>0</v>
      </c>
      <c r="N115" t="str">
        <f>IF(score!$H115=".",".",IF(score!$H115=0,"1",IF(score!$H115=100,"0")))</f>
        <v>1</v>
      </c>
      <c r="O115" t="str">
        <f>IF(score!$I115=".",".",IF(score!$I115=0,"1",IF(score!$I115=50,"0",IF(score!$I115=100,"0"))))</f>
        <v>1</v>
      </c>
      <c r="P115" t="str">
        <f>IF(score!$J115=".",".",IF(score!$J115=0,"1",IF(score!$J115=25,"0",IF(score!$J115=50,"0",IF(score!$J115=75,"0",IF(score!$J115=100,"0"))))))</f>
        <v>0</v>
      </c>
      <c r="Q115" t="str">
        <f>IF(score!$J115=".",".",IF(score!$J115=0,"0",IF(score!$J115=25,"1",IF(score!$J115=50,"0",IF(score!$J115=75,"0",IF(score!$J115=100,"0"))))))</f>
        <v>0</v>
      </c>
      <c r="R115" t="str">
        <f>IF(score!$J115=".",".",IF(score!$J115=0,"0",IF(score!$J115=25,"0",IF(score!$J115=50,"1",IF(score!$J115=75,"0",IF(score!$J115=100,"0"))))))</f>
        <v>1</v>
      </c>
      <c r="S115" t="str">
        <f>IF(score!$J115=".",".",IF(score!$J115=0,"0",IF(score!$J115=25,"0",IF(score!$J115=50,"0",IF(score!$J115=75,"1",IF(score!$J115=100,"0"))))))</f>
        <v>0</v>
      </c>
      <c r="T115" t="str">
        <f>IF(score!$K115=".",".",IF(score!$K115=0,"1",IF(score!$K115=20,"0",IF(score!$K115=40,"0",IF(score!$K115=60,"0",IF(score!$K115=80,"0",IF(score!$K115=100,"0")))))))</f>
        <v>0</v>
      </c>
      <c r="U115" t="str">
        <f>IF(score!$K115=".",".",IF(score!$K115=0,"0",IF(score!$K115=20,"1",IF(score!$K115=40,"0",IF(score!$K115=60,"0",IF(score!$K115=80,"0",IF(score!$K115=100,"0")))))))</f>
        <v>0</v>
      </c>
      <c r="V115" t="str">
        <f>IF(score!$K115=".",".",IF(score!$K115=0,"0",IF(score!$K115=20,"0",IF(score!$K115=40,"1",IF(score!$K115=60,"0",IF(score!$K115=80,"0",IF(score!$K115=100,"0")))))))</f>
        <v>1</v>
      </c>
      <c r="W115" t="str">
        <f>IF(score!$K115=".",".",IF(score!$K115=0,"0",IF(score!$K115=20,"0",IF(score!$K115=40,"0",IF(score!$K115=60,"1",IF(score!$K115=80,"0",IF(score!$K115=100,"0")))))))</f>
        <v>0</v>
      </c>
      <c r="X115" t="str">
        <f>IF(score!$K115=".",".",IF(score!$K115=0,"0",IF(score!$K115=20,"0",IF(score!$K115=40,"0",IF(score!$K115=60,"0",IF(score!$K115=80,"1",IF(score!$K115=100,"0")))))))</f>
        <v>0</v>
      </c>
      <c r="Y115" t="str">
        <f>IF(score!$L115=".",".",IF(score!$L115=0,"1",IF(score!$L115=20,"0",IF(score!$L115=40,"0",IF(score!$L115=60,"0",IF(score!$L115=80,"0",IF(score!$L115=100,"0")))))))</f>
        <v>0</v>
      </c>
      <c r="Z115" t="str">
        <f>IF(score!$L115=".",".",IF(score!$L115=0,"0",IF(score!$L115=20,"1",IF(score!$L115=40,"0",IF(score!$L115=60,"0",IF(score!$L115=80,"0",IF(score!$L115=100,"0")))))))</f>
        <v>0</v>
      </c>
      <c r="AA115" t="str">
        <f>IF(score!$L115=".",".",IF(score!$L115=0,"0",IF(score!$L115=20,"0",IF(score!$L115=40,"1",IF(score!$L115=60,"0",IF(score!$L115=80,"0",IF(score!$L115=100,"0")))))))</f>
        <v>1</v>
      </c>
      <c r="AB115" t="str">
        <f>IF(score!$L115=".",".",IF(score!$L115=0,"0",IF(score!$L115=20,"0",IF(score!$L115=40,"0",IF(score!$L115=60,"1",IF(score!$L115=80,"0",IF(score!$L115=100,"0")))))))</f>
        <v>0</v>
      </c>
      <c r="AC115" t="str">
        <f>IF(score!$L115=".",".",IF(score!$L115=0,"0",IF(score!$L115=20,"0",IF(score!$L115=40,"0",IF(score!$L115=60,"0",IF(score!$L115=80,"1",IF(score!L115=100,"0")))))))</f>
        <v>0</v>
      </c>
      <c r="AD115" t="str">
        <f>IF(score!$M115=".",".",IF(score!$M115=0,"1",IF(score!$M115=20,"0",IF(score!$M115=40,"0",IF(score!$M115=60,"0",IF(score!$M115=80,"0",IF(score!$M115=100,"0")))))))</f>
        <v>0</v>
      </c>
      <c r="AE115" t="str">
        <f>IF(score!$M115=".",".",IF(score!$M115=0,"0",IF(score!$M115=20,"1",IF(score!$M115=40,"0",IF(score!$M115=60,"0",IF(score!$M115=80,"0",IF(score!$M115=100,"0")))))))</f>
        <v>1</v>
      </c>
      <c r="AF115" t="str">
        <f>IF(score!$M115=".",".",IF(score!$M115=0,"0",IF(score!$M115=20,"0",IF(score!$M115=40,"1",IF(score!$M115=60,"0",IF(score!$M115=80,"0",IF(score!$M115=100,"0")))))))</f>
        <v>0</v>
      </c>
      <c r="AG115" t="str">
        <f>IF(score!$M115=".",".",IF(score!$M115=0,"0",IF(score!$M115=20,"0",IF(score!$M115=40,"0",IF(score!$M115=60,"1",IF(score!$M115=80,"0",IF(score!$M115=100,"0")))))))</f>
        <v>0</v>
      </c>
      <c r="AH115" t="str">
        <f>IF(score!$M115=".",".",IF(score!$M115=0,"0",IF(score!$M115=20,"0",IF(score!$M115=40,"0",IF(score!$M115=60,"0",IF(score!$M115=80,"1",IF(score!$M115=100,"0")))))))</f>
        <v>0</v>
      </c>
      <c r="AI115" t="str">
        <f>IF(score!$N115=".",".",IF(score!$N115=0,"1",IF(score!$N115=25,"0",IF(score!$N115=50,"0",IF(score!$N115=75,"0",IF(score!$N115=100,"0"))))))</f>
        <v>0</v>
      </c>
      <c r="AJ115" t="str">
        <f>IF(score!$N115=".",".",IF(score!$N115=0,"0",IF(score!$N115=25,"1",IF(score!$N115=50,"0",IF(score!$N115=75,"0",IF(score!$N115=100,"0"))))))</f>
        <v>0</v>
      </c>
      <c r="AK115" t="str">
        <f>IF(score!$N115=".",".",IF(score!$N115=0,"0",IF(score!$N115=25,"0",IF(score!$N115=50,"1",IF(score!$N115=75,"0",IF(score!$N115=100,"0"))))))</f>
        <v>1</v>
      </c>
      <c r="AL115" t="str">
        <f>IF(score!$N115=".",".",IF(score!$N115=0,"0",IF(score!$N115=25,"0",IF(score!$N115=50,"0",IF(score!$N115=75,"1",IF(score!$N115=100,"0"))))))</f>
        <v>0</v>
      </c>
      <c r="AN115">
        <f t="shared" si="70"/>
        <v>0</v>
      </c>
      <c r="AO115">
        <f t="shared" si="71"/>
        <v>-5.5646100000000001</v>
      </c>
      <c r="AP115">
        <f t="shared" si="72"/>
        <v>0</v>
      </c>
      <c r="AQ115">
        <f t="shared" si="73"/>
        <v>0</v>
      </c>
      <c r="AR115">
        <f t="shared" si="74"/>
        <v>0</v>
      </c>
      <c r="AS115">
        <f t="shared" si="75"/>
        <v>-3.4555500000000001</v>
      </c>
      <c r="AT115">
        <f t="shared" si="76"/>
        <v>-6.24397</v>
      </c>
      <c r="AU115">
        <f t="shared" si="77"/>
        <v>0</v>
      </c>
      <c r="AV115">
        <f t="shared" si="78"/>
        <v>-4.6161700000000003</v>
      </c>
      <c r="AW115">
        <f t="shared" si="79"/>
        <v>0</v>
      </c>
      <c r="AX115">
        <f t="shared" si="80"/>
        <v>3.04365</v>
      </c>
      <c r="AY115">
        <f t="shared" si="81"/>
        <v>2.32091</v>
      </c>
      <c r="AZ115">
        <f t="shared" si="82"/>
        <v>0</v>
      </c>
      <c r="BA115">
        <f t="shared" si="83"/>
        <v>0</v>
      </c>
      <c r="BB115">
        <f t="shared" si="84"/>
        <v>-6.5052199999999996</v>
      </c>
      <c r="BC115">
        <f t="shared" si="85"/>
        <v>0</v>
      </c>
      <c r="BD115">
        <f t="shared" si="86"/>
        <v>0</v>
      </c>
      <c r="BE115">
        <f t="shared" si="87"/>
        <v>0</v>
      </c>
      <c r="BF115">
        <f t="shared" si="88"/>
        <v>2.3724099999999999</v>
      </c>
      <c r="BG115">
        <f t="shared" si="89"/>
        <v>0</v>
      </c>
      <c r="BH115">
        <f t="shared" si="90"/>
        <v>0</v>
      </c>
      <c r="BI115">
        <f t="shared" si="91"/>
        <v>0</v>
      </c>
      <c r="BJ115">
        <f t="shared" si="92"/>
        <v>0</v>
      </c>
      <c r="BK115">
        <f t="shared" si="93"/>
        <v>-1.6185</v>
      </c>
      <c r="BL115">
        <f t="shared" si="94"/>
        <v>0</v>
      </c>
      <c r="BM115">
        <f t="shared" si="95"/>
        <v>0</v>
      </c>
      <c r="BN115">
        <f t="shared" si="96"/>
        <v>0</v>
      </c>
      <c r="BO115">
        <f t="shared" si="97"/>
        <v>3.4159299999999999</v>
      </c>
      <c r="BP115">
        <f t="shared" si="98"/>
        <v>0</v>
      </c>
      <c r="BQ115">
        <f t="shared" si="99"/>
        <v>0</v>
      </c>
      <c r="BR115">
        <f t="shared" si="100"/>
        <v>0</v>
      </c>
      <c r="BS115">
        <f t="shared" si="101"/>
        <v>0</v>
      </c>
      <c r="BT115">
        <f t="shared" si="102"/>
        <v>0</v>
      </c>
      <c r="BU115">
        <f t="shared" si="103"/>
        <v>-0.18043000000000001</v>
      </c>
      <c r="BV115">
        <f t="shared" si="104"/>
        <v>0</v>
      </c>
      <c r="BX115">
        <f t="shared" si="105"/>
        <v>0</v>
      </c>
      <c r="BY115">
        <f t="shared" si="106"/>
        <v>-0.16891</v>
      </c>
      <c r="BZ115">
        <f t="shared" si="107"/>
        <v>0</v>
      </c>
      <c r="CA115">
        <f t="shared" si="108"/>
        <v>0</v>
      </c>
      <c r="CB115">
        <f t="shared" si="109"/>
        <v>0</v>
      </c>
      <c r="CC115">
        <f t="shared" si="110"/>
        <v>1.8684000000000001</v>
      </c>
      <c r="CD115">
        <f t="shared" si="111"/>
        <v>2.68282</v>
      </c>
      <c r="CE115">
        <f t="shared" si="112"/>
        <v>0</v>
      </c>
      <c r="CF115">
        <f t="shared" si="113"/>
        <v>1.4406000000000001</v>
      </c>
      <c r="CG115">
        <f t="shared" si="114"/>
        <v>0</v>
      </c>
      <c r="CH115">
        <f t="shared" si="115"/>
        <v>-6.8267199999999999</v>
      </c>
      <c r="CI115">
        <f t="shared" si="116"/>
        <v>-5.6992099999999999</v>
      </c>
      <c r="CJ115">
        <f t="shared" si="117"/>
        <v>0</v>
      </c>
      <c r="CK115">
        <f t="shared" si="118"/>
        <v>0</v>
      </c>
      <c r="CL115">
        <f t="shared" si="119"/>
        <v>1.4938400000000001</v>
      </c>
      <c r="CM115">
        <f t="shared" si="120"/>
        <v>0</v>
      </c>
      <c r="CN115">
        <f t="shared" si="121"/>
        <v>0</v>
      </c>
      <c r="CO115">
        <f t="shared" si="122"/>
        <v>0</v>
      </c>
      <c r="CP115">
        <f t="shared" si="123"/>
        <v>-6.31121</v>
      </c>
      <c r="CQ115">
        <f t="shared" si="124"/>
        <v>0</v>
      </c>
      <c r="CR115">
        <f t="shared" si="125"/>
        <v>0</v>
      </c>
      <c r="CS115">
        <f t="shared" si="126"/>
        <v>0</v>
      </c>
      <c r="CT115">
        <f t="shared" si="127"/>
        <v>0</v>
      </c>
      <c r="CU115">
        <f t="shared" si="128"/>
        <v>-3.2980499999999999</v>
      </c>
      <c r="CV115">
        <f t="shared" si="129"/>
        <v>0</v>
      </c>
      <c r="CW115">
        <f t="shared" si="130"/>
        <v>0</v>
      </c>
      <c r="CX115">
        <f t="shared" si="131"/>
        <v>0</v>
      </c>
      <c r="CY115">
        <f t="shared" si="132"/>
        <v>-10.779109999999999</v>
      </c>
      <c r="CZ115">
        <f t="shared" si="133"/>
        <v>0</v>
      </c>
      <c r="DA115">
        <f t="shared" si="134"/>
        <v>0</v>
      </c>
      <c r="DB115">
        <f t="shared" si="135"/>
        <v>0</v>
      </c>
      <c r="DC115">
        <f t="shared" si="136"/>
        <v>0</v>
      </c>
      <c r="DD115">
        <f t="shared" si="137"/>
        <v>0</v>
      </c>
      <c r="DE115">
        <f t="shared" si="138"/>
        <v>-5.63286</v>
      </c>
      <c r="DF115">
        <f t="shared" si="139"/>
        <v>0</v>
      </c>
    </row>
    <row r="116" spans="1:110" x14ac:dyDescent="0.25">
      <c r="A116" s="4">
        <f>raw!$A116:$A116</f>
        <v>43404</v>
      </c>
      <c r="B116" s="6" t="str">
        <f>raw!$B116:$B116</f>
        <v>0002-0121</v>
      </c>
      <c r="D116" t="str">
        <f>IF(score!$C116=".",".",IF(score!$C116=0,"1",IF(score!$C116=25,"0",IF(score!$C116=50,"0",IF(score!$C116=75,"0",IF(score!$C116=100,"0"))))))</f>
        <v>0</v>
      </c>
      <c r="E116" t="str">
        <f>IF(score!$C116=".",".",IF(score!$C116=0,"0",IF(score!$C116=25,"1",IF(score!$C116=50,"0",IF(score!$C116=75,"0",IF(score!$C116=100,"0"))))))</f>
        <v>0</v>
      </c>
      <c r="F116" t="str">
        <f>IF(score!$C116=".",".",IF(score!$C116=0,"0",IF(score!$C116=25,"0",IF(score!$C116=50,"1",IF(score!$C116=75,"0",IF(score!$C116=100,"0"))))))</f>
        <v>1</v>
      </c>
      <c r="G116" t="str">
        <f>IF(score!$C116=".",".",IF(score!$C116=0,"0",IF(score!$C116=25,"0",IF(score!$C116=50,"0",IF(score!$C116=75,"1",IF(score!$C116=100,"0"))))))</f>
        <v>0</v>
      </c>
      <c r="H116" t="str">
        <f>IF(score!$D116=".",".",IF(score!$D116=0,"1",IF(score!$D116=50,"0",IF(score!$D116=100,"0"))))</f>
        <v>0</v>
      </c>
      <c r="I116" t="str">
        <f>IF(score!$D116=".",".",IF(score!$D116=0,"0",IF(score!$D116=50,"1",IF(score!$D116=100,"0"))))</f>
        <v>1</v>
      </c>
      <c r="J116" t="str">
        <f>IF(score!$E116=".",".",IF(score!$E116=0,"1",IF(score!$E116=50,"0",IF(score!$E116=100,"0"))))</f>
        <v>0</v>
      </c>
      <c r="K116" t="str">
        <f>IF(score!$E116=".",".",IF(score!$E116=0,"0",IF(score!$E116=50,"1",IF(score!$E116=100,"0"))))</f>
        <v>1</v>
      </c>
      <c r="L116" t="str">
        <f>IF(score!$F116=".",".",IF(score!$F116=0,"1",IF(score!$F116=100,"0")))</f>
        <v>1</v>
      </c>
      <c r="M116" t="str">
        <f>IF(score!$G116=".",".",IF(score!$G116=0,"1",IF(score!$G116=100,"0")))</f>
        <v>1</v>
      </c>
      <c r="N116" t="str">
        <f>IF(score!$H116=".",".",IF(score!$H116=0,"1",IF(score!$H116=100,"0")))</f>
        <v>1</v>
      </c>
      <c r="O116" t="str">
        <f>IF(score!$I116=".",".",IF(score!$I116=0,"1",IF(score!$I116=50,"0",IF(score!$I116=100,"0"))))</f>
        <v>1</v>
      </c>
      <c r="P116" t="str">
        <f>IF(score!$J116=".",".",IF(score!$J116=0,"1",IF(score!$J116=25,"0",IF(score!$J116=50,"0",IF(score!$J116=75,"0",IF(score!$J116=100,"0"))))))</f>
        <v>0</v>
      </c>
      <c r="Q116" t="str">
        <f>IF(score!$J116=".",".",IF(score!$J116=0,"0",IF(score!$J116=25,"1",IF(score!$J116=50,"0",IF(score!$J116=75,"0",IF(score!$J116=100,"0"))))))</f>
        <v>0</v>
      </c>
      <c r="R116" t="str">
        <f>IF(score!$J116=".",".",IF(score!$J116=0,"0",IF(score!$J116=25,"0",IF(score!$J116=50,"1",IF(score!$J116=75,"0",IF(score!$J116=100,"0"))))))</f>
        <v>0</v>
      </c>
      <c r="S116" t="str">
        <f>IF(score!$J116=".",".",IF(score!$J116=0,"0",IF(score!$J116=25,"0",IF(score!$J116=50,"0",IF(score!$J116=75,"1",IF(score!$J116=100,"0"))))))</f>
        <v>1</v>
      </c>
      <c r="T116" t="str">
        <f>IF(score!$K116=".",".",IF(score!$K116=0,"1",IF(score!$K116=20,"0",IF(score!$K116=40,"0",IF(score!$K116=60,"0",IF(score!$K116=80,"0",IF(score!$K116=100,"0")))))))</f>
        <v>0</v>
      </c>
      <c r="U116" t="str">
        <f>IF(score!$K116=".",".",IF(score!$K116=0,"0",IF(score!$K116=20,"1",IF(score!$K116=40,"0",IF(score!$K116=60,"0",IF(score!$K116=80,"0",IF(score!$K116=100,"0")))))))</f>
        <v>0</v>
      </c>
      <c r="V116" t="str">
        <f>IF(score!$K116=".",".",IF(score!$K116=0,"0",IF(score!$K116=20,"0",IF(score!$K116=40,"1",IF(score!$K116=60,"0",IF(score!$K116=80,"0",IF(score!$K116=100,"0")))))))</f>
        <v>1</v>
      </c>
      <c r="W116" t="str">
        <f>IF(score!$K116=".",".",IF(score!$K116=0,"0",IF(score!$K116=20,"0",IF(score!$K116=40,"0",IF(score!$K116=60,"1",IF(score!$K116=80,"0",IF(score!$K116=100,"0")))))))</f>
        <v>0</v>
      </c>
      <c r="X116" t="str">
        <f>IF(score!$K116=".",".",IF(score!$K116=0,"0",IF(score!$K116=20,"0",IF(score!$K116=40,"0",IF(score!$K116=60,"0",IF(score!$K116=80,"1",IF(score!$K116=100,"0")))))))</f>
        <v>0</v>
      </c>
      <c r="Y116" t="str">
        <f>IF(score!$L116=".",".",IF(score!$L116=0,"1",IF(score!$L116=20,"0",IF(score!$L116=40,"0",IF(score!$L116=60,"0",IF(score!$L116=80,"0",IF(score!$L116=100,"0")))))))</f>
        <v>0</v>
      </c>
      <c r="Z116" t="str">
        <f>IF(score!$L116=".",".",IF(score!$L116=0,"0",IF(score!$L116=20,"1",IF(score!$L116=40,"0",IF(score!$L116=60,"0",IF(score!$L116=80,"0",IF(score!$L116=100,"0")))))))</f>
        <v>0</v>
      </c>
      <c r="AA116" t="str">
        <f>IF(score!$L116=".",".",IF(score!$L116=0,"0",IF(score!$L116=20,"0",IF(score!$L116=40,"1",IF(score!$L116=60,"0",IF(score!$L116=80,"0",IF(score!$L116=100,"0")))))))</f>
        <v>1</v>
      </c>
      <c r="AB116" t="str">
        <f>IF(score!$L116=".",".",IF(score!$L116=0,"0",IF(score!$L116=20,"0",IF(score!$L116=40,"0",IF(score!$L116=60,"1",IF(score!$L116=80,"0",IF(score!$L116=100,"0")))))))</f>
        <v>0</v>
      </c>
      <c r="AC116" t="str">
        <f>IF(score!$L116=".",".",IF(score!$L116=0,"0",IF(score!$L116=20,"0",IF(score!$L116=40,"0",IF(score!$L116=60,"0",IF(score!$L116=80,"1",IF(score!L116=100,"0")))))))</f>
        <v>0</v>
      </c>
      <c r="AD116" t="str">
        <f>IF(score!$M116=".",".",IF(score!$M116=0,"1",IF(score!$M116=20,"0",IF(score!$M116=40,"0",IF(score!$M116=60,"0",IF(score!$M116=80,"0",IF(score!$M116=100,"0")))))))</f>
        <v>0</v>
      </c>
      <c r="AE116" t="str">
        <f>IF(score!$M116=".",".",IF(score!$M116=0,"0",IF(score!$M116=20,"1",IF(score!$M116=40,"0",IF(score!$M116=60,"0",IF(score!$M116=80,"0",IF(score!$M116=100,"0")))))))</f>
        <v>0</v>
      </c>
      <c r="AF116" t="str">
        <f>IF(score!$M116=".",".",IF(score!$M116=0,"0",IF(score!$M116=20,"0",IF(score!$M116=40,"1",IF(score!$M116=60,"0",IF(score!$M116=80,"0",IF(score!$M116=100,"0")))))))</f>
        <v>0</v>
      </c>
      <c r="AG116" t="str">
        <f>IF(score!$M116=".",".",IF(score!$M116=0,"0",IF(score!$M116=20,"0",IF(score!$M116=40,"0",IF(score!$M116=60,"1",IF(score!$M116=80,"0",IF(score!$M116=100,"0")))))))</f>
        <v>1</v>
      </c>
      <c r="AH116" t="str">
        <f>IF(score!$M116=".",".",IF(score!$M116=0,"0",IF(score!$M116=20,"0",IF(score!$M116=40,"0",IF(score!$M116=60,"0",IF(score!$M116=80,"1",IF(score!$M116=100,"0")))))))</f>
        <v>0</v>
      </c>
      <c r="AI116" t="str">
        <f>IF(score!$N116=".",".",IF(score!$N116=0,"1",IF(score!$N116=25,"0",IF(score!$N116=50,"0",IF(score!$N116=75,"0",IF(score!$N116=100,"0"))))))</f>
        <v>0</v>
      </c>
      <c r="AJ116" t="str">
        <f>IF(score!$N116=".",".",IF(score!$N116=0,"0",IF(score!$N116=25,"1",IF(score!$N116=50,"0",IF(score!$N116=75,"0",IF(score!$N116=100,"0"))))))</f>
        <v>0</v>
      </c>
      <c r="AK116" t="str">
        <f>IF(score!$N116=".",".",IF(score!$N116=0,"0",IF(score!$N116=25,"0",IF(score!$N116=50,"1",IF(score!$N116=75,"0",IF(score!$N116=100,"0"))))))</f>
        <v>1</v>
      </c>
      <c r="AL116" t="str">
        <f>IF(score!$N116=".",".",IF(score!$N116=0,"0",IF(score!$N116=25,"0",IF(score!$N116=50,"0",IF(score!$N116=75,"1",IF(score!$N116=100,"0"))))))</f>
        <v>0</v>
      </c>
      <c r="AN116">
        <f t="shared" si="70"/>
        <v>0</v>
      </c>
      <c r="AO116">
        <f t="shared" si="71"/>
        <v>0</v>
      </c>
      <c r="AP116">
        <f t="shared" si="72"/>
        <v>-3.0239600000000002</v>
      </c>
      <c r="AQ116">
        <f t="shared" si="73"/>
        <v>0</v>
      </c>
      <c r="AR116">
        <f t="shared" si="74"/>
        <v>0</v>
      </c>
      <c r="AS116">
        <f t="shared" si="75"/>
        <v>-3.4555500000000001</v>
      </c>
      <c r="AT116">
        <f t="shared" si="76"/>
        <v>0</v>
      </c>
      <c r="AU116">
        <f t="shared" si="77"/>
        <v>-2.7355700000000001</v>
      </c>
      <c r="AV116">
        <f t="shared" si="78"/>
        <v>-4.6161700000000003</v>
      </c>
      <c r="AW116">
        <f t="shared" si="79"/>
        <v>-5.5174700000000003</v>
      </c>
      <c r="AX116">
        <f t="shared" si="80"/>
        <v>3.04365</v>
      </c>
      <c r="AY116">
        <f t="shared" si="81"/>
        <v>2.32091</v>
      </c>
      <c r="AZ116">
        <f t="shared" si="82"/>
        <v>0</v>
      </c>
      <c r="BA116">
        <f t="shared" si="83"/>
        <v>0</v>
      </c>
      <c r="BB116">
        <f t="shared" si="84"/>
        <v>0</v>
      </c>
      <c r="BC116">
        <f t="shared" si="85"/>
        <v>-3.8012999999999999</v>
      </c>
      <c r="BD116">
        <f t="shared" si="86"/>
        <v>0</v>
      </c>
      <c r="BE116">
        <f t="shared" si="87"/>
        <v>0</v>
      </c>
      <c r="BF116">
        <f t="shared" si="88"/>
        <v>2.3724099999999999</v>
      </c>
      <c r="BG116">
        <f t="shared" si="89"/>
        <v>0</v>
      </c>
      <c r="BH116">
        <f t="shared" si="90"/>
        <v>0</v>
      </c>
      <c r="BI116">
        <f t="shared" si="91"/>
        <v>0</v>
      </c>
      <c r="BJ116">
        <f t="shared" si="92"/>
        <v>0</v>
      </c>
      <c r="BK116">
        <f t="shared" si="93"/>
        <v>-1.6185</v>
      </c>
      <c r="BL116">
        <f t="shared" si="94"/>
        <v>0</v>
      </c>
      <c r="BM116">
        <f t="shared" si="95"/>
        <v>0</v>
      </c>
      <c r="BN116">
        <f t="shared" si="96"/>
        <v>0</v>
      </c>
      <c r="BO116">
        <f t="shared" si="97"/>
        <v>0</v>
      </c>
      <c r="BP116">
        <f t="shared" si="98"/>
        <v>0</v>
      </c>
      <c r="BQ116">
        <f t="shared" si="99"/>
        <v>1.28044</v>
      </c>
      <c r="BR116">
        <f t="shared" si="100"/>
        <v>0</v>
      </c>
      <c r="BS116">
        <f t="shared" si="101"/>
        <v>0</v>
      </c>
      <c r="BT116">
        <f t="shared" si="102"/>
        <v>0</v>
      </c>
      <c r="BU116">
        <f t="shared" si="103"/>
        <v>-0.18043000000000001</v>
      </c>
      <c r="BV116">
        <f t="shared" si="104"/>
        <v>0</v>
      </c>
      <c r="BX116">
        <f t="shared" si="105"/>
        <v>0</v>
      </c>
      <c r="BY116">
        <f t="shared" si="106"/>
        <v>0</v>
      </c>
      <c r="BZ116">
        <f t="shared" si="107"/>
        <v>3.4819999999999997E-2</v>
      </c>
      <c r="CA116">
        <f t="shared" si="108"/>
        <v>0</v>
      </c>
      <c r="CB116">
        <f t="shared" si="109"/>
        <v>0</v>
      </c>
      <c r="CC116">
        <f t="shared" si="110"/>
        <v>1.8684000000000001</v>
      </c>
      <c r="CD116">
        <f t="shared" si="111"/>
        <v>0</v>
      </c>
      <c r="CE116">
        <f t="shared" si="112"/>
        <v>1.43103</v>
      </c>
      <c r="CF116">
        <f t="shared" si="113"/>
        <v>1.4406000000000001</v>
      </c>
      <c r="CG116">
        <f t="shared" si="114"/>
        <v>1.6696800000000001</v>
      </c>
      <c r="CH116">
        <f t="shared" si="115"/>
        <v>-6.8267199999999999</v>
      </c>
      <c r="CI116">
        <f t="shared" si="116"/>
        <v>-5.6992099999999999</v>
      </c>
      <c r="CJ116">
        <f t="shared" si="117"/>
        <v>0</v>
      </c>
      <c r="CK116">
        <f t="shared" si="118"/>
        <v>0</v>
      </c>
      <c r="CL116">
        <f t="shared" si="119"/>
        <v>0</v>
      </c>
      <c r="CM116">
        <f t="shared" si="120"/>
        <v>0.90383999999999998</v>
      </c>
      <c r="CN116">
        <f t="shared" si="121"/>
        <v>0</v>
      </c>
      <c r="CO116">
        <f t="shared" si="122"/>
        <v>0</v>
      </c>
      <c r="CP116">
        <f t="shared" si="123"/>
        <v>-6.31121</v>
      </c>
      <c r="CQ116">
        <f t="shared" si="124"/>
        <v>0</v>
      </c>
      <c r="CR116">
        <f t="shared" si="125"/>
        <v>0</v>
      </c>
      <c r="CS116">
        <f t="shared" si="126"/>
        <v>0</v>
      </c>
      <c r="CT116">
        <f t="shared" si="127"/>
        <v>0</v>
      </c>
      <c r="CU116">
        <f t="shared" si="128"/>
        <v>-3.2980499999999999</v>
      </c>
      <c r="CV116">
        <f t="shared" si="129"/>
        <v>0</v>
      </c>
      <c r="CW116">
        <f t="shared" si="130"/>
        <v>0</v>
      </c>
      <c r="CX116">
        <f t="shared" si="131"/>
        <v>0</v>
      </c>
      <c r="CY116">
        <f t="shared" si="132"/>
        <v>0</v>
      </c>
      <c r="CZ116">
        <f t="shared" si="133"/>
        <v>0</v>
      </c>
      <c r="DA116">
        <f t="shared" si="134"/>
        <v>-4.5905500000000004</v>
      </c>
      <c r="DB116">
        <f t="shared" si="135"/>
        <v>0</v>
      </c>
      <c r="DC116">
        <f t="shared" si="136"/>
        <v>0</v>
      </c>
      <c r="DD116">
        <f t="shared" si="137"/>
        <v>0</v>
      </c>
      <c r="DE116">
        <f t="shared" si="138"/>
        <v>-5.63286</v>
      </c>
      <c r="DF116">
        <f t="shared" si="139"/>
        <v>0</v>
      </c>
    </row>
    <row r="117" spans="1:110" x14ac:dyDescent="0.25">
      <c r="A117" s="4">
        <f>raw!$A117:$A117</f>
        <v>43399</v>
      </c>
      <c r="B117" s="6" t="str">
        <f>raw!$B117:$B117</f>
        <v>0002-0122</v>
      </c>
      <c r="D117" t="str">
        <f>IF(score!$C117=".",".",IF(score!$C117=0,"1",IF(score!$C117=25,"0",IF(score!$C117=50,"0",IF(score!$C117=75,"0",IF(score!$C117=100,"0"))))))</f>
        <v>1</v>
      </c>
      <c r="E117" t="str">
        <f>IF(score!$C117=".",".",IF(score!$C117=0,"0",IF(score!$C117=25,"1",IF(score!$C117=50,"0",IF(score!$C117=75,"0",IF(score!$C117=100,"0"))))))</f>
        <v>0</v>
      </c>
      <c r="F117" t="str">
        <f>IF(score!$C117=".",".",IF(score!$C117=0,"0",IF(score!$C117=25,"0",IF(score!$C117=50,"1",IF(score!$C117=75,"0",IF(score!$C117=100,"0"))))))</f>
        <v>0</v>
      </c>
      <c r="G117" t="str">
        <f>IF(score!$C117=".",".",IF(score!$C117=0,"0",IF(score!$C117=25,"0",IF(score!$C117=50,"0",IF(score!$C117=75,"1",IF(score!$C117=100,"0"))))))</f>
        <v>0</v>
      </c>
      <c r="H117" t="str">
        <f>IF(score!$D117=".",".",IF(score!$D117=0,"1",IF(score!$D117=50,"0",IF(score!$D117=100,"0"))))</f>
        <v>0</v>
      </c>
      <c r="I117" t="str">
        <f>IF(score!$D117=".",".",IF(score!$D117=0,"0",IF(score!$D117=50,"1",IF(score!$D117=100,"0"))))</f>
        <v>0</v>
      </c>
      <c r="J117" t="str">
        <f>IF(score!$E117=".",".",IF(score!$E117=0,"1",IF(score!$E117=50,"0",IF(score!$E117=100,"0"))))</f>
        <v>0</v>
      </c>
      <c r="K117" t="str">
        <f>IF(score!$E117=".",".",IF(score!$E117=0,"0",IF(score!$E117=50,"1",IF(score!$E117=100,"0"))))</f>
        <v>0</v>
      </c>
      <c r="L117" t="str">
        <f>IF(score!$F117=".",".",IF(score!$F117=0,"1",IF(score!$F117=100,"0")))</f>
        <v>0</v>
      </c>
      <c r="M117" t="str">
        <f>IF(score!$G117=".",".",IF(score!$G117=0,"1",IF(score!$G117=100,"0")))</f>
        <v>0</v>
      </c>
      <c r="N117" t="str">
        <f>IF(score!$H117=".",".",IF(score!$H117=0,"1",IF(score!$H117=100,"0")))</f>
        <v>1</v>
      </c>
      <c r="O117" t="str">
        <f>IF(score!$I117=".",".",IF(score!$I117=0,"1",IF(score!$I117=50,"0",IF(score!$I117=100,"0"))))</f>
        <v>1</v>
      </c>
      <c r="P117" t="str">
        <f>IF(score!$J117=".",".",IF(score!$J117=0,"1",IF(score!$J117=25,"0",IF(score!$J117=50,"0",IF(score!$J117=75,"0",IF(score!$J117=100,"0"))))))</f>
        <v>0</v>
      </c>
      <c r="Q117" t="str">
        <f>IF(score!$J117=".",".",IF(score!$J117=0,"0",IF(score!$J117=25,"1",IF(score!$J117=50,"0",IF(score!$J117=75,"0",IF(score!$J117=100,"0"))))))</f>
        <v>0</v>
      </c>
      <c r="R117" t="str">
        <f>IF(score!$J117=".",".",IF(score!$J117=0,"0",IF(score!$J117=25,"0",IF(score!$J117=50,"1",IF(score!$J117=75,"0",IF(score!$J117=100,"0"))))))</f>
        <v>1</v>
      </c>
      <c r="S117" t="str">
        <f>IF(score!$J117=".",".",IF(score!$J117=0,"0",IF(score!$J117=25,"0",IF(score!$J117=50,"0",IF(score!$J117=75,"1",IF(score!$J117=100,"0"))))))</f>
        <v>0</v>
      </c>
      <c r="T117" t="str">
        <f>IF(score!$K117=".",".",IF(score!$K117=0,"1",IF(score!$K117=20,"0",IF(score!$K117=40,"0",IF(score!$K117=60,"0",IF(score!$K117=80,"0",IF(score!$K117=100,"0")))))))</f>
        <v>0</v>
      </c>
      <c r="U117" t="str">
        <f>IF(score!$K117=".",".",IF(score!$K117=0,"0",IF(score!$K117=20,"1",IF(score!$K117=40,"0",IF(score!$K117=60,"0",IF(score!$K117=80,"0",IF(score!$K117=100,"0")))))))</f>
        <v>0</v>
      </c>
      <c r="V117" t="str">
        <f>IF(score!$K117=".",".",IF(score!$K117=0,"0",IF(score!$K117=20,"0",IF(score!$K117=40,"1",IF(score!$K117=60,"0",IF(score!$K117=80,"0",IF(score!$K117=100,"0")))))))</f>
        <v>1</v>
      </c>
      <c r="W117" t="str">
        <f>IF(score!$K117=".",".",IF(score!$K117=0,"0",IF(score!$K117=20,"0",IF(score!$K117=40,"0",IF(score!$K117=60,"1",IF(score!$K117=80,"0",IF(score!$K117=100,"0")))))))</f>
        <v>0</v>
      </c>
      <c r="X117" t="str">
        <f>IF(score!$K117=".",".",IF(score!$K117=0,"0",IF(score!$K117=20,"0",IF(score!$K117=40,"0",IF(score!$K117=60,"0",IF(score!$K117=80,"1",IF(score!$K117=100,"0")))))))</f>
        <v>0</v>
      </c>
      <c r="Y117" t="str">
        <f>IF(score!$L117=".",".",IF(score!$L117=0,"1",IF(score!$L117=20,"0",IF(score!$L117=40,"0",IF(score!$L117=60,"0",IF(score!$L117=80,"0",IF(score!$L117=100,"0")))))))</f>
        <v>0</v>
      </c>
      <c r="Z117" t="str">
        <f>IF(score!$L117=".",".",IF(score!$L117=0,"0",IF(score!$L117=20,"1",IF(score!$L117=40,"0",IF(score!$L117=60,"0",IF(score!$L117=80,"0",IF(score!$L117=100,"0")))))))</f>
        <v>0</v>
      </c>
      <c r="AA117" t="str">
        <f>IF(score!$L117=".",".",IF(score!$L117=0,"0",IF(score!$L117=20,"0",IF(score!$L117=40,"1",IF(score!$L117=60,"0",IF(score!$L117=80,"0",IF(score!$L117=100,"0")))))))</f>
        <v>0</v>
      </c>
      <c r="AB117" t="str">
        <f>IF(score!$L117=".",".",IF(score!$L117=0,"0",IF(score!$L117=20,"0",IF(score!$L117=40,"0",IF(score!$L117=60,"1",IF(score!$L117=80,"0",IF(score!$L117=100,"0")))))))</f>
        <v>1</v>
      </c>
      <c r="AC117" t="str">
        <f>IF(score!$L117=".",".",IF(score!$L117=0,"0",IF(score!$L117=20,"0",IF(score!$L117=40,"0",IF(score!$L117=60,"0",IF(score!$L117=80,"1",IF(score!L117=100,"0")))))))</f>
        <v>0</v>
      </c>
      <c r="AD117" t="str">
        <f>IF(score!$M117=".",".",IF(score!$M117=0,"1",IF(score!$M117=20,"0",IF(score!$M117=40,"0",IF(score!$M117=60,"0",IF(score!$M117=80,"0",IF(score!$M117=100,"0")))))))</f>
        <v>0</v>
      </c>
      <c r="AE117" t="str">
        <f>IF(score!$M117=".",".",IF(score!$M117=0,"0",IF(score!$M117=20,"1",IF(score!$M117=40,"0",IF(score!$M117=60,"0",IF(score!$M117=80,"0",IF(score!$M117=100,"0")))))))</f>
        <v>0</v>
      </c>
      <c r="AF117" t="str">
        <f>IF(score!$M117=".",".",IF(score!$M117=0,"0",IF(score!$M117=20,"0",IF(score!$M117=40,"1",IF(score!$M117=60,"0",IF(score!$M117=80,"0",IF(score!$M117=100,"0")))))))</f>
        <v>0</v>
      </c>
      <c r="AG117" t="str">
        <f>IF(score!$M117=".",".",IF(score!$M117=0,"0",IF(score!$M117=20,"0",IF(score!$M117=40,"0",IF(score!$M117=60,"1",IF(score!$M117=80,"0",IF(score!$M117=100,"0")))))))</f>
        <v>1</v>
      </c>
      <c r="AH117" t="str">
        <f>IF(score!$M117=".",".",IF(score!$M117=0,"0",IF(score!$M117=20,"0",IF(score!$M117=40,"0",IF(score!$M117=60,"0",IF(score!$M117=80,"1",IF(score!$M117=100,"0")))))))</f>
        <v>0</v>
      </c>
      <c r="AI117" t="str">
        <f>IF(score!$N117=".",".",IF(score!$N117=0,"1",IF(score!$N117=25,"0",IF(score!$N117=50,"0",IF(score!$N117=75,"0",IF(score!$N117=100,"0"))))))</f>
        <v>0</v>
      </c>
      <c r="AJ117" t="str">
        <f>IF(score!$N117=".",".",IF(score!$N117=0,"0",IF(score!$N117=25,"1",IF(score!$N117=50,"0",IF(score!$N117=75,"0",IF(score!$N117=100,"0"))))))</f>
        <v>0</v>
      </c>
      <c r="AK117" t="str">
        <f>IF(score!$N117=".",".",IF(score!$N117=0,"0",IF(score!$N117=25,"0",IF(score!$N117=50,"1",IF(score!$N117=75,"0",IF(score!$N117=100,"0"))))))</f>
        <v>0</v>
      </c>
      <c r="AL117" t="str">
        <f>IF(score!$N117=".",".",IF(score!$N117=0,"0",IF(score!$N117=25,"0",IF(score!$N117=50,"0",IF(score!$N117=75,"1",IF(score!$N117=100,"0"))))))</f>
        <v>1</v>
      </c>
      <c r="AN117">
        <f t="shared" si="70"/>
        <v>-8.3739899999999992</v>
      </c>
      <c r="AO117">
        <f t="shared" si="71"/>
        <v>0</v>
      </c>
      <c r="AP117">
        <f t="shared" si="72"/>
        <v>0</v>
      </c>
      <c r="AQ117">
        <f t="shared" si="73"/>
        <v>0</v>
      </c>
      <c r="AR117">
        <f t="shared" si="74"/>
        <v>0</v>
      </c>
      <c r="AS117">
        <f t="shared" si="75"/>
        <v>0</v>
      </c>
      <c r="AT117">
        <f t="shared" si="76"/>
        <v>0</v>
      </c>
      <c r="AU117">
        <f t="shared" si="77"/>
        <v>0</v>
      </c>
      <c r="AV117">
        <f t="shared" si="78"/>
        <v>0</v>
      </c>
      <c r="AW117">
        <f t="shared" si="79"/>
        <v>0</v>
      </c>
      <c r="AX117">
        <f t="shared" si="80"/>
        <v>3.04365</v>
      </c>
      <c r="AY117">
        <f t="shared" si="81"/>
        <v>2.32091</v>
      </c>
      <c r="AZ117">
        <f t="shared" si="82"/>
        <v>0</v>
      </c>
      <c r="BA117">
        <f t="shared" si="83"/>
        <v>0</v>
      </c>
      <c r="BB117">
        <f t="shared" si="84"/>
        <v>-6.5052199999999996</v>
      </c>
      <c r="BC117">
        <f t="shared" si="85"/>
        <v>0</v>
      </c>
      <c r="BD117">
        <f t="shared" si="86"/>
        <v>0</v>
      </c>
      <c r="BE117">
        <f t="shared" si="87"/>
        <v>0</v>
      </c>
      <c r="BF117">
        <f t="shared" si="88"/>
        <v>2.3724099999999999</v>
      </c>
      <c r="BG117">
        <f t="shared" si="89"/>
        <v>0</v>
      </c>
      <c r="BH117">
        <f t="shared" si="90"/>
        <v>0</v>
      </c>
      <c r="BI117">
        <f t="shared" si="91"/>
        <v>0</v>
      </c>
      <c r="BJ117">
        <f t="shared" si="92"/>
        <v>0</v>
      </c>
      <c r="BK117">
        <f t="shared" si="93"/>
        <v>0</v>
      </c>
      <c r="BL117">
        <f t="shared" si="94"/>
        <v>-1.1438699999999999</v>
      </c>
      <c r="BM117">
        <f t="shared" si="95"/>
        <v>0</v>
      </c>
      <c r="BN117">
        <f t="shared" si="96"/>
        <v>0</v>
      </c>
      <c r="BO117">
        <f t="shared" si="97"/>
        <v>0</v>
      </c>
      <c r="BP117">
        <f t="shared" si="98"/>
        <v>0</v>
      </c>
      <c r="BQ117">
        <f t="shared" si="99"/>
        <v>1.28044</v>
      </c>
      <c r="BR117">
        <f t="shared" si="100"/>
        <v>0</v>
      </c>
      <c r="BS117">
        <f t="shared" si="101"/>
        <v>0</v>
      </c>
      <c r="BT117">
        <f t="shared" si="102"/>
        <v>0</v>
      </c>
      <c r="BU117">
        <f t="shared" si="103"/>
        <v>0</v>
      </c>
      <c r="BV117">
        <f t="shared" si="104"/>
        <v>0.11038000000000001</v>
      </c>
      <c r="BX117">
        <f t="shared" si="105"/>
        <v>-1.7117500000000001</v>
      </c>
      <c r="BY117">
        <f t="shared" si="106"/>
        <v>0</v>
      </c>
      <c r="BZ117">
        <f t="shared" si="107"/>
        <v>0</v>
      </c>
      <c r="CA117">
        <f t="shared" si="108"/>
        <v>0</v>
      </c>
      <c r="CB117">
        <f t="shared" si="109"/>
        <v>0</v>
      </c>
      <c r="CC117">
        <f t="shared" si="110"/>
        <v>0</v>
      </c>
      <c r="CD117">
        <f t="shared" si="111"/>
        <v>0</v>
      </c>
      <c r="CE117">
        <f t="shared" si="112"/>
        <v>0</v>
      </c>
      <c r="CF117">
        <f t="shared" si="113"/>
        <v>0</v>
      </c>
      <c r="CG117">
        <f t="shared" si="114"/>
        <v>0</v>
      </c>
      <c r="CH117">
        <f t="shared" si="115"/>
        <v>-6.8267199999999999</v>
      </c>
      <c r="CI117">
        <f t="shared" si="116"/>
        <v>-5.6992099999999999</v>
      </c>
      <c r="CJ117">
        <f t="shared" si="117"/>
        <v>0</v>
      </c>
      <c r="CK117">
        <f t="shared" si="118"/>
        <v>0</v>
      </c>
      <c r="CL117">
        <f t="shared" si="119"/>
        <v>1.4938400000000001</v>
      </c>
      <c r="CM117">
        <f t="shared" si="120"/>
        <v>0</v>
      </c>
      <c r="CN117">
        <f t="shared" si="121"/>
        <v>0</v>
      </c>
      <c r="CO117">
        <f t="shared" si="122"/>
        <v>0</v>
      </c>
      <c r="CP117">
        <f t="shared" si="123"/>
        <v>-6.31121</v>
      </c>
      <c r="CQ117">
        <f t="shared" si="124"/>
        <v>0</v>
      </c>
      <c r="CR117">
        <f t="shared" si="125"/>
        <v>0</v>
      </c>
      <c r="CS117">
        <f t="shared" si="126"/>
        <v>0</v>
      </c>
      <c r="CT117">
        <f t="shared" si="127"/>
        <v>0</v>
      </c>
      <c r="CU117">
        <f t="shared" si="128"/>
        <v>0</v>
      </c>
      <c r="CV117">
        <f t="shared" si="129"/>
        <v>-1.65178</v>
      </c>
      <c r="CW117">
        <f t="shared" si="130"/>
        <v>0</v>
      </c>
      <c r="CX117">
        <f t="shared" si="131"/>
        <v>0</v>
      </c>
      <c r="CY117">
        <f t="shared" si="132"/>
        <v>0</v>
      </c>
      <c r="CZ117">
        <f t="shared" si="133"/>
        <v>0</v>
      </c>
      <c r="DA117">
        <f t="shared" si="134"/>
        <v>-4.5905500000000004</v>
      </c>
      <c r="DB117">
        <f t="shared" si="135"/>
        <v>0</v>
      </c>
      <c r="DC117">
        <f t="shared" si="136"/>
        <v>0</v>
      </c>
      <c r="DD117">
        <f t="shared" si="137"/>
        <v>0</v>
      </c>
      <c r="DE117">
        <f t="shared" si="138"/>
        <v>0</v>
      </c>
      <c r="DF117">
        <f t="shared" si="139"/>
        <v>-3.13896</v>
      </c>
    </row>
    <row r="118" spans="1:110" x14ac:dyDescent="0.25">
      <c r="A118" s="4">
        <f>raw!$A118:$A118</f>
        <v>43399</v>
      </c>
      <c r="B118" s="6" t="str">
        <f>raw!$B118:$B118</f>
        <v>0002-0123</v>
      </c>
      <c r="D118" t="str">
        <f>IF(score!$C118=".",".",IF(score!$C118=0,"1",IF(score!$C118=25,"0",IF(score!$C118=50,"0",IF(score!$C118=75,"0",IF(score!$C118=100,"0"))))))</f>
        <v>0</v>
      </c>
      <c r="E118" t="str">
        <f>IF(score!$C118=".",".",IF(score!$C118=0,"0",IF(score!$C118=25,"1",IF(score!$C118=50,"0",IF(score!$C118=75,"0",IF(score!$C118=100,"0"))))))</f>
        <v>1</v>
      </c>
      <c r="F118" t="str">
        <f>IF(score!$C118=".",".",IF(score!$C118=0,"0",IF(score!$C118=25,"0",IF(score!$C118=50,"1",IF(score!$C118=75,"0",IF(score!$C118=100,"0"))))))</f>
        <v>0</v>
      </c>
      <c r="G118" t="str">
        <f>IF(score!$C118=".",".",IF(score!$C118=0,"0",IF(score!$C118=25,"0",IF(score!$C118=50,"0",IF(score!$C118=75,"1",IF(score!$C118=100,"0"))))))</f>
        <v>0</v>
      </c>
      <c r="H118" t="str">
        <f>IF(score!$D118=".",".",IF(score!$D118=0,"1",IF(score!$D118=50,"0",IF(score!$D118=100,"0"))))</f>
        <v>0</v>
      </c>
      <c r="I118" t="str">
        <f>IF(score!$D118=".",".",IF(score!$D118=0,"0",IF(score!$D118=50,"1",IF(score!$D118=100,"0"))))</f>
        <v>1</v>
      </c>
      <c r="J118" t="str">
        <f>IF(score!$E118=".",".",IF(score!$E118=0,"1",IF(score!$E118=50,"0",IF(score!$E118=100,"0"))))</f>
        <v>0</v>
      </c>
      <c r="K118" t="str">
        <f>IF(score!$E118=".",".",IF(score!$E118=0,"0",IF(score!$E118=50,"1",IF(score!$E118=100,"0"))))</f>
        <v>0</v>
      </c>
      <c r="L118" t="str">
        <f>IF(score!$F118=".",".",IF(score!$F118=0,"1",IF(score!$F118=100,"0")))</f>
        <v>1</v>
      </c>
      <c r="M118" t="str">
        <f>IF(score!$G118=".",".",IF(score!$G118=0,"1",IF(score!$G118=100,"0")))</f>
        <v>1</v>
      </c>
      <c r="N118" t="str">
        <f>IF(score!$H118=".",".",IF(score!$H118=0,"1",IF(score!$H118=100,"0")))</f>
        <v>0</v>
      </c>
      <c r="O118" t="str">
        <f>IF(score!$I118=".",".",IF(score!$I118=0,"1",IF(score!$I118=50,"0",IF(score!$I118=100,"0"))))</f>
        <v>1</v>
      </c>
      <c r="P118" t="str">
        <f>IF(score!$J118=".",".",IF(score!$J118=0,"1",IF(score!$J118=25,"0",IF(score!$J118=50,"0",IF(score!$J118=75,"0",IF(score!$J118=100,"0"))))))</f>
        <v>0</v>
      </c>
      <c r="Q118" t="str">
        <f>IF(score!$J118=".",".",IF(score!$J118=0,"0",IF(score!$J118=25,"1",IF(score!$J118=50,"0",IF(score!$J118=75,"0",IF(score!$J118=100,"0"))))))</f>
        <v>0</v>
      </c>
      <c r="R118" t="str">
        <f>IF(score!$J118=".",".",IF(score!$J118=0,"0",IF(score!$J118=25,"0",IF(score!$J118=50,"1",IF(score!$J118=75,"0",IF(score!$J118=100,"0"))))))</f>
        <v>0</v>
      </c>
      <c r="S118" t="str">
        <f>IF(score!$J118=".",".",IF(score!$J118=0,"0",IF(score!$J118=25,"0",IF(score!$J118=50,"0",IF(score!$J118=75,"1",IF(score!$J118=100,"0"))))))</f>
        <v>0</v>
      </c>
      <c r="T118" t="str">
        <f>IF(score!$K118=".",".",IF(score!$K118=0,"1",IF(score!$K118=20,"0",IF(score!$K118=40,"0",IF(score!$K118=60,"0",IF(score!$K118=80,"0",IF(score!$K118=100,"0")))))))</f>
        <v>0</v>
      </c>
      <c r="U118" t="str">
        <f>IF(score!$K118=".",".",IF(score!$K118=0,"0",IF(score!$K118=20,"1",IF(score!$K118=40,"0",IF(score!$K118=60,"0",IF(score!$K118=80,"0",IF(score!$K118=100,"0")))))))</f>
        <v>0</v>
      </c>
      <c r="V118" t="str">
        <f>IF(score!$K118=".",".",IF(score!$K118=0,"0",IF(score!$K118=20,"0",IF(score!$K118=40,"1",IF(score!$K118=60,"0",IF(score!$K118=80,"0",IF(score!$K118=100,"0")))))))</f>
        <v>0</v>
      </c>
      <c r="W118" t="str">
        <f>IF(score!$K118=".",".",IF(score!$K118=0,"0",IF(score!$K118=20,"0",IF(score!$K118=40,"0",IF(score!$K118=60,"1",IF(score!$K118=80,"0",IF(score!$K118=100,"0")))))))</f>
        <v>0</v>
      </c>
      <c r="X118" t="str">
        <f>IF(score!$K118=".",".",IF(score!$K118=0,"0",IF(score!$K118=20,"0",IF(score!$K118=40,"0",IF(score!$K118=60,"0",IF(score!$K118=80,"1",IF(score!$K118=100,"0")))))))</f>
        <v>0</v>
      </c>
      <c r="Y118" t="str">
        <f>IF(score!$L118=".",".",IF(score!$L118=0,"1",IF(score!$L118=20,"0",IF(score!$L118=40,"0",IF(score!$L118=60,"0",IF(score!$L118=80,"0",IF(score!$L118=100,"0")))))))</f>
        <v>0</v>
      </c>
      <c r="Z118" t="str">
        <f>IF(score!$L118=".",".",IF(score!$L118=0,"0",IF(score!$L118=20,"1",IF(score!$L118=40,"0",IF(score!$L118=60,"0",IF(score!$L118=80,"0",IF(score!$L118=100,"0")))))))</f>
        <v>0</v>
      </c>
      <c r="AA118" t="str">
        <f>IF(score!$L118=".",".",IF(score!$L118=0,"0",IF(score!$L118=20,"0",IF(score!$L118=40,"1",IF(score!$L118=60,"0",IF(score!$L118=80,"0",IF(score!$L118=100,"0")))))))</f>
        <v>1</v>
      </c>
      <c r="AB118" t="str">
        <f>IF(score!$L118=".",".",IF(score!$L118=0,"0",IF(score!$L118=20,"0",IF(score!$L118=40,"0",IF(score!$L118=60,"1",IF(score!$L118=80,"0",IF(score!$L118=100,"0")))))))</f>
        <v>0</v>
      </c>
      <c r="AC118" t="str">
        <f>IF(score!$L118=".",".",IF(score!$L118=0,"0",IF(score!$L118=20,"0",IF(score!$L118=40,"0",IF(score!$L118=60,"0",IF(score!$L118=80,"1",IF(score!L118=100,"0")))))))</f>
        <v>0</v>
      </c>
      <c r="AD118" t="str">
        <f>IF(score!$M118=".",".",IF(score!$M118=0,"1",IF(score!$M118=20,"0",IF(score!$M118=40,"0",IF(score!$M118=60,"0",IF(score!$M118=80,"0",IF(score!$M118=100,"0")))))))</f>
        <v>0</v>
      </c>
      <c r="AE118" t="str">
        <f>IF(score!$M118=".",".",IF(score!$M118=0,"0",IF(score!$M118=20,"1",IF(score!$M118=40,"0",IF(score!$M118=60,"0",IF(score!$M118=80,"0",IF(score!$M118=100,"0")))))))</f>
        <v>0</v>
      </c>
      <c r="AF118" t="str">
        <f>IF(score!$M118=".",".",IF(score!$M118=0,"0",IF(score!$M118=20,"0",IF(score!$M118=40,"1",IF(score!$M118=60,"0",IF(score!$M118=80,"0",IF(score!$M118=100,"0")))))))</f>
        <v>0</v>
      </c>
      <c r="AG118" t="str">
        <f>IF(score!$M118=".",".",IF(score!$M118=0,"0",IF(score!$M118=20,"0",IF(score!$M118=40,"0",IF(score!$M118=60,"1",IF(score!$M118=80,"0",IF(score!$M118=100,"0")))))))</f>
        <v>1</v>
      </c>
      <c r="AH118" t="str">
        <f>IF(score!$M118=".",".",IF(score!$M118=0,"0",IF(score!$M118=20,"0",IF(score!$M118=40,"0",IF(score!$M118=60,"0",IF(score!$M118=80,"1",IF(score!$M118=100,"0")))))))</f>
        <v>0</v>
      </c>
      <c r="AI118" t="str">
        <f>IF(score!$N118=".",".",IF(score!$N118=0,"1",IF(score!$N118=25,"0",IF(score!$N118=50,"0",IF(score!$N118=75,"0",IF(score!$N118=100,"0"))))))</f>
        <v>0</v>
      </c>
      <c r="AJ118" t="str">
        <f>IF(score!$N118=".",".",IF(score!$N118=0,"0",IF(score!$N118=25,"1",IF(score!$N118=50,"0",IF(score!$N118=75,"0",IF(score!$N118=100,"0"))))))</f>
        <v>0</v>
      </c>
      <c r="AK118" t="str">
        <f>IF(score!$N118=".",".",IF(score!$N118=0,"0",IF(score!$N118=25,"0",IF(score!$N118=50,"1",IF(score!$N118=75,"0",IF(score!$N118=100,"0"))))))</f>
        <v>1</v>
      </c>
      <c r="AL118" t="str">
        <f>IF(score!$N118=".",".",IF(score!$N118=0,"0",IF(score!$N118=25,"0",IF(score!$N118=50,"0",IF(score!$N118=75,"1",IF(score!$N118=100,"0"))))))</f>
        <v>0</v>
      </c>
      <c r="AN118">
        <f t="shared" si="70"/>
        <v>0</v>
      </c>
      <c r="AO118">
        <f t="shared" si="71"/>
        <v>-5.5646100000000001</v>
      </c>
      <c r="AP118">
        <f t="shared" si="72"/>
        <v>0</v>
      </c>
      <c r="AQ118">
        <f t="shared" si="73"/>
        <v>0</v>
      </c>
      <c r="AR118">
        <f t="shared" si="74"/>
        <v>0</v>
      </c>
      <c r="AS118">
        <f t="shared" si="75"/>
        <v>-3.4555500000000001</v>
      </c>
      <c r="AT118">
        <f t="shared" si="76"/>
        <v>0</v>
      </c>
      <c r="AU118">
        <f t="shared" si="77"/>
        <v>0</v>
      </c>
      <c r="AV118">
        <f t="shared" si="78"/>
        <v>-4.6161700000000003</v>
      </c>
      <c r="AW118">
        <f t="shared" si="79"/>
        <v>-5.5174700000000003</v>
      </c>
      <c r="AX118">
        <f t="shared" si="80"/>
        <v>0</v>
      </c>
      <c r="AY118">
        <f t="shared" si="81"/>
        <v>2.32091</v>
      </c>
      <c r="AZ118">
        <f t="shared" si="82"/>
        <v>0</v>
      </c>
      <c r="BA118">
        <f t="shared" si="83"/>
        <v>0</v>
      </c>
      <c r="BB118">
        <f t="shared" si="84"/>
        <v>0</v>
      </c>
      <c r="BC118">
        <f t="shared" si="85"/>
        <v>0</v>
      </c>
      <c r="BD118">
        <f t="shared" si="86"/>
        <v>0</v>
      </c>
      <c r="BE118">
        <f t="shared" si="87"/>
        <v>0</v>
      </c>
      <c r="BF118">
        <f t="shared" si="88"/>
        <v>0</v>
      </c>
      <c r="BG118">
        <f t="shared" si="89"/>
        <v>0</v>
      </c>
      <c r="BH118">
        <f t="shared" si="90"/>
        <v>0</v>
      </c>
      <c r="BI118">
        <f t="shared" si="91"/>
        <v>0</v>
      </c>
      <c r="BJ118">
        <f t="shared" si="92"/>
        <v>0</v>
      </c>
      <c r="BK118">
        <f t="shared" si="93"/>
        <v>-1.6185</v>
      </c>
      <c r="BL118">
        <f t="shared" si="94"/>
        <v>0</v>
      </c>
      <c r="BM118">
        <f t="shared" si="95"/>
        <v>0</v>
      </c>
      <c r="BN118">
        <f t="shared" si="96"/>
        <v>0</v>
      </c>
      <c r="BO118">
        <f t="shared" si="97"/>
        <v>0</v>
      </c>
      <c r="BP118">
        <f t="shared" si="98"/>
        <v>0</v>
      </c>
      <c r="BQ118">
        <f t="shared" si="99"/>
        <v>1.28044</v>
      </c>
      <c r="BR118">
        <f t="shared" si="100"/>
        <v>0</v>
      </c>
      <c r="BS118">
        <f t="shared" si="101"/>
        <v>0</v>
      </c>
      <c r="BT118">
        <f t="shared" si="102"/>
        <v>0</v>
      </c>
      <c r="BU118">
        <f t="shared" si="103"/>
        <v>-0.18043000000000001</v>
      </c>
      <c r="BV118">
        <f t="shared" si="104"/>
        <v>0</v>
      </c>
      <c r="BX118">
        <f t="shared" si="105"/>
        <v>0</v>
      </c>
      <c r="BY118">
        <f t="shared" si="106"/>
        <v>-0.16891</v>
      </c>
      <c r="BZ118">
        <f t="shared" si="107"/>
        <v>0</v>
      </c>
      <c r="CA118">
        <f t="shared" si="108"/>
        <v>0</v>
      </c>
      <c r="CB118">
        <f t="shared" si="109"/>
        <v>0</v>
      </c>
      <c r="CC118">
        <f t="shared" si="110"/>
        <v>1.8684000000000001</v>
      </c>
      <c r="CD118">
        <f t="shared" si="111"/>
        <v>0</v>
      </c>
      <c r="CE118">
        <f t="shared" si="112"/>
        <v>0</v>
      </c>
      <c r="CF118">
        <f t="shared" si="113"/>
        <v>1.4406000000000001</v>
      </c>
      <c r="CG118">
        <f t="shared" si="114"/>
        <v>1.6696800000000001</v>
      </c>
      <c r="CH118">
        <f t="shared" si="115"/>
        <v>0</v>
      </c>
      <c r="CI118">
        <f t="shared" si="116"/>
        <v>-5.6992099999999999</v>
      </c>
      <c r="CJ118">
        <f t="shared" si="117"/>
        <v>0</v>
      </c>
      <c r="CK118">
        <f t="shared" si="118"/>
        <v>0</v>
      </c>
      <c r="CL118">
        <f t="shared" si="119"/>
        <v>0</v>
      </c>
      <c r="CM118">
        <f t="shared" si="120"/>
        <v>0</v>
      </c>
      <c r="CN118">
        <f t="shared" si="121"/>
        <v>0</v>
      </c>
      <c r="CO118">
        <f t="shared" si="122"/>
        <v>0</v>
      </c>
      <c r="CP118">
        <f t="shared" si="123"/>
        <v>0</v>
      </c>
      <c r="CQ118">
        <f t="shared" si="124"/>
        <v>0</v>
      </c>
      <c r="CR118">
        <f t="shared" si="125"/>
        <v>0</v>
      </c>
      <c r="CS118">
        <f t="shared" si="126"/>
        <v>0</v>
      </c>
      <c r="CT118">
        <f t="shared" si="127"/>
        <v>0</v>
      </c>
      <c r="CU118">
        <f t="shared" si="128"/>
        <v>-3.2980499999999999</v>
      </c>
      <c r="CV118">
        <f t="shared" si="129"/>
        <v>0</v>
      </c>
      <c r="CW118">
        <f t="shared" si="130"/>
        <v>0</v>
      </c>
      <c r="CX118">
        <f t="shared" si="131"/>
        <v>0</v>
      </c>
      <c r="CY118">
        <f t="shared" si="132"/>
        <v>0</v>
      </c>
      <c r="CZ118">
        <f t="shared" si="133"/>
        <v>0</v>
      </c>
      <c r="DA118">
        <f t="shared" si="134"/>
        <v>-4.5905500000000004</v>
      </c>
      <c r="DB118">
        <f t="shared" si="135"/>
        <v>0</v>
      </c>
      <c r="DC118">
        <f t="shared" si="136"/>
        <v>0</v>
      </c>
      <c r="DD118">
        <f t="shared" si="137"/>
        <v>0</v>
      </c>
      <c r="DE118">
        <f t="shared" si="138"/>
        <v>-5.63286</v>
      </c>
      <c r="DF118">
        <f t="shared" si="139"/>
        <v>0</v>
      </c>
    </row>
    <row r="119" spans="1:110" x14ac:dyDescent="0.25">
      <c r="A119" s="4">
        <f>raw!$A119:$A119</f>
        <v>43403</v>
      </c>
      <c r="B119" s="6" t="str">
        <f>raw!$B119:$B119</f>
        <v>0002-0127</v>
      </c>
      <c r="D119" t="str">
        <f>IF(score!$C119=".",".",IF(score!$C119=0,"1",IF(score!$C119=25,"0",IF(score!$C119=50,"0",IF(score!$C119=75,"0",IF(score!$C119=100,"0"))))))</f>
        <v>0</v>
      </c>
      <c r="E119" t="str">
        <f>IF(score!$C119=".",".",IF(score!$C119=0,"0",IF(score!$C119=25,"1",IF(score!$C119=50,"0",IF(score!$C119=75,"0",IF(score!$C119=100,"0"))))))</f>
        <v>1</v>
      </c>
      <c r="F119" t="str">
        <f>IF(score!$C119=".",".",IF(score!$C119=0,"0",IF(score!$C119=25,"0",IF(score!$C119=50,"1",IF(score!$C119=75,"0",IF(score!$C119=100,"0"))))))</f>
        <v>0</v>
      </c>
      <c r="G119" t="str">
        <f>IF(score!$C119=".",".",IF(score!$C119=0,"0",IF(score!$C119=25,"0",IF(score!$C119=50,"0",IF(score!$C119=75,"1",IF(score!$C119=100,"0"))))))</f>
        <v>0</v>
      </c>
      <c r="H119" t="str">
        <f>IF(score!$D119=".",".",IF(score!$D119=0,"1",IF(score!$D119=50,"0",IF(score!$D119=100,"0"))))</f>
        <v>0</v>
      </c>
      <c r="I119" t="str">
        <f>IF(score!$D119=".",".",IF(score!$D119=0,"0",IF(score!$D119=50,"1",IF(score!$D119=100,"0"))))</f>
        <v>1</v>
      </c>
      <c r="J119" t="str">
        <f>IF(score!$E119=".",".",IF(score!$E119=0,"1",IF(score!$E119=50,"0",IF(score!$E119=100,"0"))))</f>
        <v>1</v>
      </c>
      <c r="K119" t="str">
        <f>IF(score!$E119=".",".",IF(score!$E119=0,"0",IF(score!$E119=50,"1",IF(score!$E119=100,"0"))))</f>
        <v>0</v>
      </c>
      <c r="L119" t="str">
        <f>IF(score!$F119=".",".",IF(score!$F119=0,"1",IF(score!$F119=100,"0")))</f>
        <v>0</v>
      </c>
      <c r="M119" t="str">
        <f>IF(score!$G119=".",".",IF(score!$G119=0,"1",IF(score!$G119=100,"0")))</f>
        <v>0</v>
      </c>
      <c r="N119" t="str">
        <f>IF(score!$H119=".",".",IF(score!$H119=0,"1",IF(score!$H119=100,"0")))</f>
        <v>.</v>
      </c>
      <c r="O119" t="str">
        <f>IF(score!$I119=".",".",IF(score!$I119=0,"1",IF(score!$I119=50,"0",IF(score!$I119=100,"0"))))</f>
        <v>.</v>
      </c>
      <c r="P119" t="str">
        <f>IF(score!$J119=".",".",IF(score!$J119=0,"1",IF(score!$J119=25,"0",IF(score!$J119=50,"0",IF(score!$J119=75,"0",IF(score!$J119=100,"0"))))))</f>
        <v>0</v>
      </c>
      <c r="Q119" t="str">
        <f>IF(score!$J119=".",".",IF(score!$J119=0,"0",IF(score!$J119=25,"1",IF(score!$J119=50,"0",IF(score!$J119=75,"0",IF(score!$J119=100,"0"))))))</f>
        <v>1</v>
      </c>
      <c r="R119" t="str">
        <f>IF(score!$J119=".",".",IF(score!$J119=0,"0",IF(score!$J119=25,"0",IF(score!$J119=50,"1",IF(score!$J119=75,"0",IF(score!$J119=100,"0"))))))</f>
        <v>0</v>
      </c>
      <c r="S119" t="str">
        <f>IF(score!$J119=".",".",IF(score!$J119=0,"0",IF(score!$J119=25,"0",IF(score!$J119=50,"0",IF(score!$J119=75,"1",IF(score!$J119=100,"0"))))))</f>
        <v>0</v>
      </c>
      <c r="T119" t="str">
        <f>IF(score!$K119=".",".",IF(score!$K119=0,"1",IF(score!$K119=20,"0",IF(score!$K119=40,"0",IF(score!$K119=60,"0",IF(score!$K119=80,"0",IF(score!$K119=100,"0")))))))</f>
        <v>0</v>
      </c>
      <c r="U119" t="str">
        <f>IF(score!$K119=".",".",IF(score!$K119=0,"0",IF(score!$K119=20,"1",IF(score!$K119=40,"0",IF(score!$K119=60,"0",IF(score!$K119=80,"0",IF(score!$K119=100,"0")))))))</f>
        <v>0</v>
      </c>
      <c r="V119" t="str">
        <f>IF(score!$K119=".",".",IF(score!$K119=0,"0",IF(score!$K119=20,"0",IF(score!$K119=40,"1",IF(score!$K119=60,"0",IF(score!$K119=80,"0",IF(score!$K119=100,"0")))))))</f>
        <v>1</v>
      </c>
      <c r="W119" t="str">
        <f>IF(score!$K119=".",".",IF(score!$K119=0,"0",IF(score!$K119=20,"0",IF(score!$K119=40,"0",IF(score!$K119=60,"1",IF(score!$K119=80,"0",IF(score!$K119=100,"0")))))))</f>
        <v>0</v>
      </c>
      <c r="X119" t="str">
        <f>IF(score!$K119=".",".",IF(score!$K119=0,"0",IF(score!$K119=20,"0",IF(score!$K119=40,"0",IF(score!$K119=60,"0",IF(score!$K119=80,"1",IF(score!$K119=100,"0")))))))</f>
        <v>0</v>
      </c>
      <c r="Y119" t="str">
        <f>IF(score!$L119=".",".",IF(score!$L119=0,"1",IF(score!$L119=20,"0",IF(score!$L119=40,"0",IF(score!$L119=60,"0",IF(score!$L119=80,"0",IF(score!$L119=100,"0")))))))</f>
        <v>0</v>
      </c>
      <c r="Z119" t="str">
        <f>IF(score!$L119=".",".",IF(score!$L119=0,"0",IF(score!$L119=20,"1",IF(score!$L119=40,"0",IF(score!$L119=60,"0",IF(score!$L119=80,"0",IF(score!$L119=100,"0")))))))</f>
        <v>0</v>
      </c>
      <c r="AA119" t="str">
        <f>IF(score!$L119=".",".",IF(score!$L119=0,"0",IF(score!$L119=20,"0",IF(score!$L119=40,"1",IF(score!$L119=60,"0",IF(score!$L119=80,"0",IF(score!$L119=100,"0")))))))</f>
        <v>1</v>
      </c>
      <c r="AB119" t="str">
        <f>IF(score!$L119=".",".",IF(score!$L119=0,"0",IF(score!$L119=20,"0",IF(score!$L119=40,"0",IF(score!$L119=60,"1",IF(score!$L119=80,"0",IF(score!$L119=100,"0")))))))</f>
        <v>0</v>
      </c>
      <c r="AC119" t="str">
        <f>IF(score!$L119=".",".",IF(score!$L119=0,"0",IF(score!$L119=20,"0",IF(score!$L119=40,"0",IF(score!$L119=60,"0",IF(score!$L119=80,"1",IF(score!L119=100,"0")))))))</f>
        <v>0</v>
      </c>
      <c r="AD119" t="str">
        <f>IF(score!$M119=".",".",IF(score!$M119=0,"1",IF(score!$M119=20,"0",IF(score!$M119=40,"0",IF(score!$M119=60,"0",IF(score!$M119=80,"0",IF(score!$M119=100,"0")))))))</f>
        <v>0</v>
      </c>
      <c r="AE119" t="str">
        <f>IF(score!$M119=".",".",IF(score!$M119=0,"0",IF(score!$M119=20,"1",IF(score!$M119=40,"0",IF(score!$M119=60,"0",IF(score!$M119=80,"0",IF(score!$M119=100,"0")))))))</f>
        <v>1</v>
      </c>
      <c r="AF119" t="str">
        <f>IF(score!$M119=".",".",IF(score!$M119=0,"0",IF(score!$M119=20,"0",IF(score!$M119=40,"1",IF(score!$M119=60,"0",IF(score!$M119=80,"0",IF(score!$M119=100,"0")))))))</f>
        <v>0</v>
      </c>
      <c r="AG119" t="str">
        <f>IF(score!$M119=".",".",IF(score!$M119=0,"0",IF(score!$M119=20,"0",IF(score!$M119=40,"0",IF(score!$M119=60,"1",IF(score!$M119=80,"0",IF(score!$M119=100,"0")))))))</f>
        <v>0</v>
      </c>
      <c r="AH119" t="str">
        <f>IF(score!$M119=".",".",IF(score!$M119=0,"0",IF(score!$M119=20,"0",IF(score!$M119=40,"0",IF(score!$M119=60,"0",IF(score!$M119=80,"1",IF(score!$M119=100,"0")))))))</f>
        <v>0</v>
      </c>
      <c r="AI119" t="str">
        <f>IF(score!$N119=".",".",IF(score!$N119=0,"1",IF(score!$N119=25,"0",IF(score!$N119=50,"0",IF(score!$N119=75,"0",IF(score!$N119=100,"0"))))))</f>
        <v>1</v>
      </c>
      <c r="AJ119" t="str">
        <f>IF(score!$N119=".",".",IF(score!$N119=0,"0",IF(score!$N119=25,"1",IF(score!$N119=50,"0",IF(score!$N119=75,"0",IF(score!$N119=100,"0"))))))</f>
        <v>0</v>
      </c>
      <c r="AK119" t="str">
        <f>IF(score!$N119=".",".",IF(score!$N119=0,"0",IF(score!$N119=25,"0",IF(score!$N119=50,"1",IF(score!$N119=75,"0",IF(score!$N119=100,"0"))))))</f>
        <v>0</v>
      </c>
      <c r="AL119" t="str">
        <f>IF(score!$N119=".",".",IF(score!$N119=0,"0",IF(score!$N119=25,"0",IF(score!$N119=50,"0",IF(score!$N119=75,"1",IF(score!$N119=100,"0"))))))</f>
        <v>0</v>
      </c>
      <c r="AN119">
        <f t="shared" si="70"/>
        <v>0</v>
      </c>
      <c r="AO119">
        <f t="shared" si="71"/>
        <v>-5.5646100000000001</v>
      </c>
      <c r="AP119">
        <f t="shared" si="72"/>
        <v>0</v>
      </c>
      <c r="AQ119">
        <f t="shared" si="73"/>
        <v>0</v>
      </c>
      <c r="AR119">
        <f t="shared" si="74"/>
        <v>0</v>
      </c>
      <c r="AS119">
        <f t="shared" si="75"/>
        <v>-3.4555500000000001</v>
      </c>
      <c r="AT119">
        <f t="shared" si="76"/>
        <v>-6.24397</v>
      </c>
      <c r="AU119">
        <f t="shared" si="77"/>
        <v>0</v>
      </c>
      <c r="AV119">
        <f t="shared" si="78"/>
        <v>0</v>
      </c>
      <c r="AW119">
        <f t="shared" si="79"/>
        <v>0</v>
      </c>
      <c r="AX119" t="str">
        <f t="shared" si="80"/>
        <v>.</v>
      </c>
      <c r="AY119" t="str">
        <f t="shared" si="81"/>
        <v>.</v>
      </c>
      <c r="AZ119">
        <f t="shared" si="82"/>
        <v>0</v>
      </c>
      <c r="BA119">
        <f t="shared" si="83"/>
        <v>-8.38063</v>
      </c>
      <c r="BB119">
        <f t="shared" si="84"/>
        <v>0</v>
      </c>
      <c r="BC119">
        <f t="shared" si="85"/>
        <v>0</v>
      </c>
      <c r="BD119">
        <f t="shared" si="86"/>
        <v>0</v>
      </c>
      <c r="BE119">
        <f t="shared" si="87"/>
        <v>0</v>
      </c>
      <c r="BF119">
        <f t="shared" si="88"/>
        <v>2.3724099999999999</v>
      </c>
      <c r="BG119">
        <f t="shared" si="89"/>
        <v>0</v>
      </c>
      <c r="BH119">
        <f t="shared" si="90"/>
        <v>0</v>
      </c>
      <c r="BI119">
        <f t="shared" si="91"/>
        <v>0</v>
      </c>
      <c r="BJ119">
        <f t="shared" si="92"/>
        <v>0</v>
      </c>
      <c r="BK119">
        <f t="shared" si="93"/>
        <v>-1.6185</v>
      </c>
      <c r="BL119">
        <f t="shared" si="94"/>
        <v>0</v>
      </c>
      <c r="BM119">
        <f t="shared" si="95"/>
        <v>0</v>
      </c>
      <c r="BN119">
        <f t="shared" si="96"/>
        <v>0</v>
      </c>
      <c r="BO119">
        <f t="shared" si="97"/>
        <v>3.4159299999999999</v>
      </c>
      <c r="BP119">
        <f t="shared" si="98"/>
        <v>0</v>
      </c>
      <c r="BQ119">
        <f t="shared" si="99"/>
        <v>0</v>
      </c>
      <c r="BR119">
        <f t="shared" si="100"/>
        <v>0</v>
      </c>
      <c r="BS119">
        <f t="shared" si="101"/>
        <v>-0.33682000000000001</v>
      </c>
      <c r="BT119">
        <f t="shared" si="102"/>
        <v>0</v>
      </c>
      <c r="BU119">
        <f t="shared" si="103"/>
        <v>0</v>
      </c>
      <c r="BV119">
        <f t="shared" si="104"/>
        <v>0</v>
      </c>
      <c r="BX119">
        <f t="shared" si="105"/>
        <v>0</v>
      </c>
      <c r="BY119">
        <f t="shared" si="106"/>
        <v>-0.16891</v>
      </c>
      <c r="BZ119">
        <f t="shared" si="107"/>
        <v>0</v>
      </c>
      <c r="CA119">
        <f t="shared" si="108"/>
        <v>0</v>
      </c>
      <c r="CB119">
        <f t="shared" si="109"/>
        <v>0</v>
      </c>
      <c r="CC119">
        <f t="shared" si="110"/>
        <v>1.8684000000000001</v>
      </c>
      <c r="CD119">
        <f t="shared" si="111"/>
        <v>2.68282</v>
      </c>
      <c r="CE119">
        <f t="shared" si="112"/>
        <v>0</v>
      </c>
      <c r="CF119">
        <f t="shared" si="113"/>
        <v>0</v>
      </c>
      <c r="CG119">
        <f t="shared" si="114"/>
        <v>0</v>
      </c>
      <c r="CH119" t="str">
        <f t="shared" si="115"/>
        <v>.</v>
      </c>
      <c r="CI119" t="str">
        <f t="shared" si="116"/>
        <v>.</v>
      </c>
      <c r="CJ119">
        <f t="shared" si="117"/>
        <v>0</v>
      </c>
      <c r="CK119">
        <f t="shared" si="118"/>
        <v>1.76691</v>
      </c>
      <c r="CL119">
        <f t="shared" si="119"/>
        <v>0</v>
      </c>
      <c r="CM119">
        <f t="shared" si="120"/>
        <v>0</v>
      </c>
      <c r="CN119">
        <f t="shared" si="121"/>
        <v>0</v>
      </c>
      <c r="CO119">
        <f t="shared" si="122"/>
        <v>0</v>
      </c>
      <c r="CP119">
        <f t="shared" si="123"/>
        <v>-6.31121</v>
      </c>
      <c r="CQ119">
        <f t="shared" si="124"/>
        <v>0</v>
      </c>
      <c r="CR119">
        <f t="shared" si="125"/>
        <v>0</v>
      </c>
      <c r="CS119">
        <f t="shared" si="126"/>
        <v>0</v>
      </c>
      <c r="CT119">
        <f t="shared" si="127"/>
        <v>0</v>
      </c>
      <c r="CU119">
        <f t="shared" si="128"/>
        <v>-3.2980499999999999</v>
      </c>
      <c r="CV119">
        <f t="shared" si="129"/>
        <v>0</v>
      </c>
      <c r="CW119">
        <f t="shared" si="130"/>
        <v>0</v>
      </c>
      <c r="CX119">
        <f t="shared" si="131"/>
        <v>0</v>
      </c>
      <c r="CY119">
        <f t="shared" si="132"/>
        <v>-10.779109999999999</v>
      </c>
      <c r="CZ119">
        <f t="shared" si="133"/>
        <v>0</v>
      </c>
      <c r="DA119">
        <f t="shared" si="134"/>
        <v>0</v>
      </c>
      <c r="DB119">
        <f t="shared" si="135"/>
        <v>0</v>
      </c>
      <c r="DC119">
        <f t="shared" si="136"/>
        <v>-6.2972400000000004</v>
      </c>
      <c r="DD119">
        <f t="shared" si="137"/>
        <v>0</v>
      </c>
      <c r="DE119">
        <f t="shared" si="138"/>
        <v>0</v>
      </c>
      <c r="DF119">
        <f t="shared" si="139"/>
        <v>0</v>
      </c>
    </row>
    <row r="120" spans="1:110" x14ac:dyDescent="0.25">
      <c r="A120" s="4">
        <f>raw!$A120:$A120</f>
        <v>43403</v>
      </c>
      <c r="B120" s="6" t="str">
        <f>raw!$B120:$B120</f>
        <v>0002-0128</v>
      </c>
      <c r="D120" t="str">
        <f>IF(score!$C120=".",".",IF(score!$C120=0,"1",IF(score!$C120=25,"0",IF(score!$C120=50,"0",IF(score!$C120=75,"0",IF(score!$C120=100,"0"))))))</f>
        <v>0</v>
      </c>
      <c r="E120" t="str">
        <f>IF(score!$C120=".",".",IF(score!$C120=0,"0",IF(score!$C120=25,"1",IF(score!$C120=50,"0",IF(score!$C120=75,"0",IF(score!$C120=100,"0"))))))</f>
        <v>0</v>
      </c>
      <c r="F120" t="str">
        <f>IF(score!$C120=".",".",IF(score!$C120=0,"0",IF(score!$C120=25,"0",IF(score!$C120=50,"1",IF(score!$C120=75,"0",IF(score!$C120=100,"0"))))))</f>
        <v>1</v>
      </c>
      <c r="G120" t="str">
        <f>IF(score!$C120=".",".",IF(score!$C120=0,"0",IF(score!$C120=25,"0",IF(score!$C120=50,"0",IF(score!$C120=75,"1",IF(score!$C120=100,"0"))))))</f>
        <v>0</v>
      </c>
      <c r="H120" t="str">
        <f>IF(score!$D120=".",".",IF(score!$D120=0,"1",IF(score!$D120=50,"0",IF(score!$D120=100,"0"))))</f>
        <v>0</v>
      </c>
      <c r="I120" t="str">
        <f>IF(score!$D120=".",".",IF(score!$D120=0,"0",IF(score!$D120=50,"1",IF(score!$D120=100,"0"))))</f>
        <v>1</v>
      </c>
      <c r="J120" t="str">
        <f>IF(score!$E120=".",".",IF(score!$E120=0,"1",IF(score!$E120=50,"0",IF(score!$E120=100,"0"))))</f>
        <v>1</v>
      </c>
      <c r="K120" t="str">
        <f>IF(score!$E120=".",".",IF(score!$E120=0,"0",IF(score!$E120=50,"1",IF(score!$E120=100,"0"))))</f>
        <v>0</v>
      </c>
      <c r="L120" t="str">
        <f>IF(score!$F120=".",".",IF(score!$F120=0,"1",IF(score!$F120=100,"0")))</f>
        <v>0</v>
      </c>
      <c r="M120" t="str">
        <f>IF(score!$G120=".",".",IF(score!$G120=0,"1",IF(score!$G120=100,"0")))</f>
        <v>1</v>
      </c>
      <c r="N120" t="str">
        <f>IF(score!$H120=".",".",IF(score!$H120=0,"1",IF(score!$H120=100,"0")))</f>
        <v>0</v>
      </c>
      <c r="O120" t="str">
        <f>IF(score!$I120=".",".",IF(score!$I120=0,"1",IF(score!$I120=50,"0",IF(score!$I120=100,"0"))))</f>
        <v>0</v>
      </c>
      <c r="P120" t="str">
        <f>IF(score!$J120=".",".",IF(score!$J120=0,"1",IF(score!$J120=25,"0",IF(score!$J120=50,"0",IF(score!$J120=75,"0",IF(score!$J120=100,"0"))))))</f>
        <v>0</v>
      </c>
      <c r="Q120" t="str">
        <f>IF(score!$J120=".",".",IF(score!$J120=0,"0",IF(score!$J120=25,"1",IF(score!$J120=50,"0",IF(score!$J120=75,"0",IF(score!$J120=100,"0"))))))</f>
        <v>0</v>
      </c>
      <c r="R120" t="str">
        <f>IF(score!$J120=".",".",IF(score!$J120=0,"0",IF(score!$J120=25,"0",IF(score!$J120=50,"1",IF(score!$J120=75,"0",IF(score!$J120=100,"0"))))))</f>
        <v>0</v>
      </c>
      <c r="S120" t="str">
        <f>IF(score!$J120=".",".",IF(score!$J120=0,"0",IF(score!$J120=25,"0",IF(score!$J120=50,"0",IF(score!$J120=75,"1",IF(score!$J120=100,"0"))))))</f>
        <v>1</v>
      </c>
      <c r="T120" t="str">
        <f>IF(score!$K120=".",".",IF(score!$K120=0,"1",IF(score!$K120=20,"0",IF(score!$K120=40,"0",IF(score!$K120=60,"0",IF(score!$K120=80,"0",IF(score!$K120=100,"0")))))))</f>
        <v>0</v>
      </c>
      <c r="U120" t="str">
        <f>IF(score!$K120=".",".",IF(score!$K120=0,"0",IF(score!$K120=20,"1",IF(score!$K120=40,"0",IF(score!$K120=60,"0",IF(score!$K120=80,"0",IF(score!$K120=100,"0")))))))</f>
        <v>0</v>
      </c>
      <c r="V120" t="str">
        <f>IF(score!$K120=".",".",IF(score!$K120=0,"0",IF(score!$K120=20,"0",IF(score!$K120=40,"1",IF(score!$K120=60,"0",IF(score!$K120=80,"0",IF(score!$K120=100,"0")))))))</f>
        <v>0</v>
      </c>
      <c r="W120" t="str">
        <f>IF(score!$K120=".",".",IF(score!$K120=0,"0",IF(score!$K120=20,"0",IF(score!$K120=40,"0",IF(score!$K120=60,"1",IF(score!$K120=80,"0",IF(score!$K120=100,"0")))))))</f>
        <v>0</v>
      </c>
      <c r="X120" t="str">
        <f>IF(score!$K120=".",".",IF(score!$K120=0,"0",IF(score!$K120=20,"0",IF(score!$K120=40,"0",IF(score!$K120=60,"0",IF(score!$K120=80,"1",IF(score!$K120=100,"0")))))))</f>
        <v>1</v>
      </c>
      <c r="Y120" t="str">
        <f>IF(score!$L120=".",".",IF(score!$L120=0,"1",IF(score!$L120=20,"0",IF(score!$L120=40,"0",IF(score!$L120=60,"0",IF(score!$L120=80,"0",IF(score!$L120=100,"0")))))))</f>
        <v>0</v>
      </c>
      <c r="Z120" t="str">
        <f>IF(score!$L120=".",".",IF(score!$L120=0,"0",IF(score!$L120=20,"1",IF(score!$L120=40,"0",IF(score!$L120=60,"0",IF(score!$L120=80,"0",IF(score!$L120=100,"0")))))))</f>
        <v>0</v>
      </c>
      <c r="AA120" t="str">
        <f>IF(score!$L120=".",".",IF(score!$L120=0,"0",IF(score!$L120=20,"0",IF(score!$L120=40,"1",IF(score!$L120=60,"0",IF(score!$L120=80,"0",IF(score!$L120=100,"0")))))))</f>
        <v>0</v>
      </c>
      <c r="AB120" t="str">
        <f>IF(score!$L120=".",".",IF(score!$L120=0,"0",IF(score!$L120=20,"0",IF(score!$L120=40,"0",IF(score!$L120=60,"1",IF(score!$L120=80,"0",IF(score!$L120=100,"0")))))))</f>
        <v>0</v>
      </c>
      <c r="AC120" t="str">
        <f>IF(score!$L120=".",".",IF(score!$L120=0,"0",IF(score!$L120=20,"0",IF(score!$L120=40,"0",IF(score!$L120=60,"0",IF(score!$L120=80,"1",IF(score!L120=100,"0")))))))</f>
        <v>1</v>
      </c>
      <c r="AD120" t="str">
        <f>IF(score!$M120=".",".",IF(score!$M120=0,"1",IF(score!$M120=20,"0",IF(score!$M120=40,"0",IF(score!$M120=60,"0",IF(score!$M120=80,"0",IF(score!$M120=100,"0")))))))</f>
        <v>0</v>
      </c>
      <c r="AE120" t="str">
        <f>IF(score!$M120=".",".",IF(score!$M120=0,"0",IF(score!$M120=20,"1",IF(score!$M120=40,"0",IF(score!$M120=60,"0",IF(score!$M120=80,"0",IF(score!$M120=100,"0")))))))</f>
        <v>0</v>
      </c>
      <c r="AF120" t="str">
        <f>IF(score!$M120=".",".",IF(score!$M120=0,"0",IF(score!$M120=20,"0",IF(score!$M120=40,"1",IF(score!$M120=60,"0",IF(score!$M120=80,"0",IF(score!$M120=100,"0")))))))</f>
        <v>0</v>
      </c>
      <c r="AG120" t="str">
        <f>IF(score!$M120=".",".",IF(score!$M120=0,"0",IF(score!$M120=20,"0",IF(score!$M120=40,"0",IF(score!$M120=60,"1",IF(score!$M120=80,"0",IF(score!$M120=100,"0")))))))</f>
        <v>0</v>
      </c>
      <c r="AH120" t="str">
        <f>IF(score!$M120=".",".",IF(score!$M120=0,"0",IF(score!$M120=20,"0",IF(score!$M120=40,"0",IF(score!$M120=60,"0",IF(score!$M120=80,"1",IF(score!$M120=100,"0")))))))</f>
        <v>0</v>
      </c>
      <c r="AI120" t="str">
        <f>IF(score!$N120=".",".",IF(score!$N120=0,"1",IF(score!$N120=25,"0",IF(score!$N120=50,"0",IF(score!$N120=75,"0",IF(score!$N120=100,"0"))))))</f>
        <v>0</v>
      </c>
      <c r="AJ120" t="str">
        <f>IF(score!$N120=".",".",IF(score!$N120=0,"0",IF(score!$N120=25,"1",IF(score!$N120=50,"0",IF(score!$N120=75,"0",IF(score!$N120=100,"0"))))))</f>
        <v>0</v>
      </c>
      <c r="AK120" t="str">
        <f>IF(score!$N120=".",".",IF(score!$N120=0,"0",IF(score!$N120=25,"0",IF(score!$N120=50,"1",IF(score!$N120=75,"0",IF(score!$N120=100,"0"))))))</f>
        <v>1</v>
      </c>
      <c r="AL120" t="str">
        <f>IF(score!$N120=".",".",IF(score!$N120=0,"0",IF(score!$N120=25,"0",IF(score!$N120=50,"0",IF(score!$N120=75,"1",IF(score!$N120=100,"0"))))))</f>
        <v>0</v>
      </c>
      <c r="AN120">
        <f t="shared" si="70"/>
        <v>0</v>
      </c>
      <c r="AO120">
        <f t="shared" si="71"/>
        <v>0</v>
      </c>
      <c r="AP120">
        <f t="shared" si="72"/>
        <v>-3.0239600000000002</v>
      </c>
      <c r="AQ120">
        <f t="shared" si="73"/>
        <v>0</v>
      </c>
      <c r="AR120">
        <f t="shared" si="74"/>
        <v>0</v>
      </c>
      <c r="AS120">
        <f t="shared" si="75"/>
        <v>-3.4555500000000001</v>
      </c>
      <c r="AT120">
        <f t="shared" si="76"/>
        <v>-6.24397</v>
      </c>
      <c r="AU120">
        <f t="shared" si="77"/>
        <v>0</v>
      </c>
      <c r="AV120">
        <f t="shared" si="78"/>
        <v>0</v>
      </c>
      <c r="AW120">
        <f t="shared" si="79"/>
        <v>-5.5174700000000003</v>
      </c>
      <c r="AX120">
        <f t="shared" si="80"/>
        <v>0</v>
      </c>
      <c r="AY120">
        <f t="shared" si="81"/>
        <v>0</v>
      </c>
      <c r="AZ120">
        <f t="shared" si="82"/>
        <v>0</v>
      </c>
      <c r="BA120">
        <f t="shared" si="83"/>
        <v>0</v>
      </c>
      <c r="BB120">
        <f t="shared" si="84"/>
        <v>0</v>
      </c>
      <c r="BC120">
        <f t="shared" si="85"/>
        <v>-3.8012999999999999</v>
      </c>
      <c r="BD120">
        <f t="shared" si="86"/>
        <v>0</v>
      </c>
      <c r="BE120">
        <f t="shared" si="87"/>
        <v>0</v>
      </c>
      <c r="BF120">
        <f t="shared" si="88"/>
        <v>0</v>
      </c>
      <c r="BG120">
        <f t="shared" si="89"/>
        <v>0</v>
      </c>
      <c r="BH120">
        <f t="shared" si="90"/>
        <v>0.66513999999999995</v>
      </c>
      <c r="BI120">
        <f t="shared" si="91"/>
        <v>0</v>
      </c>
      <c r="BJ120">
        <f t="shared" si="92"/>
        <v>0</v>
      </c>
      <c r="BK120">
        <f t="shared" si="93"/>
        <v>0</v>
      </c>
      <c r="BL120">
        <f t="shared" si="94"/>
        <v>0</v>
      </c>
      <c r="BM120">
        <f t="shared" si="95"/>
        <v>-0.42251</v>
      </c>
      <c r="BN120">
        <f t="shared" si="96"/>
        <v>0</v>
      </c>
      <c r="BO120">
        <f t="shared" si="97"/>
        <v>0</v>
      </c>
      <c r="BP120">
        <f t="shared" si="98"/>
        <v>0</v>
      </c>
      <c r="BQ120">
        <f t="shared" si="99"/>
        <v>0</v>
      </c>
      <c r="BR120">
        <f t="shared" si="100"/>
        <v>0</v>
      </c>
      <c r="BS120">
        <f t="shared" si="101"/>
        <v>0</v>
      </c>
      <c r="BT120">
        <f t="shared" si="102"/>
        <v>0</v>
      </c>
      <c r="BU120">
        <f t="shared" si="103"/>
        <v>-0.18043000000000001</v>
      </c>
      <c r="BV120">
        <f t="shared" si="104"/>
        <v>0</v>
      </c>
      <c r="BX120">
        <f t="shared" si="105"/>
        <v>0</v>
      </c>
      <c r="BY120">
        <f t="shared" si="106"/>
        <v>0</v>
      </c>
      <c r="BZ120">
        <f t="shared" si="107"/>
        <v>3.4819999999999997E-2</v>
      </c>
      <c r="CA120">
        <f t="shared" si="108"/>
        <v>0</v>
      </c>
      <c r="CB120">
        <f t="shared" si="109"/>
        <v>0</v>
      </c>
      <c r="CC120">
        <f t="shared" si="110"/>
        <v>1.8684000000000001</v>
      </c>
      <c r="CD120">
        <f t="shared" si="111"/>
        <v>2.68282</v>
      </c>
      <c r="CE120">
        <f t="shared" si="112"/>
        <v>0</v>
      </c>
      <c r="CF120">
        <f t="shared" si="113"/>
        <v>0</v>
      </c>
      <c r="CG120">
        <f t="shared" si="114"/>
        <v>1.6696800000000001</v>
      </c>
      <c r="CH120">
        <f t="shared" si="115"/>
        <v>0</v>
      </c>
      <c r="CI120">
        <f t="shared" si="116"/>
        <v>0</v>
      </c>
      <c r="CJ120">
        <f t="shared" si="117"/>
        <v>0</v>
      </c>
      <c r="CK120">
        <f t="shared" si="118"/>
        <v>0</v>
      </c>
      <c r="CL120">
        <f t="shared" si="119"/>
        <v>0</v>
      </c>
      <c r="CM120">
        <f t="shared" si="120"/>
        <v>0.90383999999999998</v>
      </c>
      <c r="CN120">
        <f t="shared" si="121"/>
        <v>0</v>
      </c>
      <c r="CO120">
        <f t="shared" si="122"/>
        <v>0</v>
      </c>
      <c r="CP120">
        <f t="shared" si="123"/>
        <v>0</v>
      </c>
      <c r="CQ120">
        <f t="shared" si="124"/>
        <v>0</v>
      </c>
      <c r="CR120">
        <f t="shared" si="125"/>
        <v>-1.9494899999999999</v>
      </c>
      <c r="CS120">
        <f t="shared" si="126"/>
        <v>0</v>
      </c>
      <c r="CT120">
        <f t="shared" si="127"/>
        <v>0</v>
      </c>
      <c r="CU120">
        <f t="shared" si="128"/>
        <v>0</v>
      </c>
      <c r="CV120">
        <f t="shared" si="129"/>
        <v>0</v>
      </c>
      <c r="CW120">
        <f t="shared" si="130"/>
        <v>-0.92057</v>
      </c>
      <c r="CX120">
        <f t="shared" si="131"/>
        <v>0</v>
      </c>
      <c r="CY120">
        <f t="shared" si="132"/>
        <v>0</v>
      </c>
      <c r="CZ120">
        <f t="shared" si="133"/>
        <v>0</v>
      </c>
      <c r="DA120">
        <f t="shared" si="134"/>
        <v>0</v>
      </c>
      <c r="DB120">
        <f t="shared" si="135"/>
        <v>0</v>
      </c>
      <c r="DC120">
        <f t="shared" si="136"/>
        <v>0</v>
      </c>
      <c r="DD120">
        <f t="shared" si="137"/>
        <v>0</v>
      </c>
      <c r="DE120">
        <f t="shared" si="138"/>
        <v>-5.63286</v>
      </c>
      <c r="DF120">
        <f t="shared" si="139"/>
        <v>0</v>
      </c>
    </row>
    <row r="121" spans="1:110" x14ac:dyDescent="0.25">
      <c r="A121" s="4">
        <f>raw!$A121:$A121</f>
        <v>43398</v>
      </c>
      <c r="B121" s="6" t="str">
        <f>raw!$B121:$B121</f>
        <v>0002-0130</v>
      </c>
      <c r="D121" t="str">
        <f>IF(score!$C121=".",".",IF(score!$C121=0,"1",IF(score!$C121=25,"0",IF(score!$C121=50,"0",IF(score!$C121=75,"0",IF(score!$C121=100,"0"))))))</f>
        <v>0</v>
      </c>
      <c r="E121" t="str">
        <f>IF(score!$C121=".",".",IF(score!$C121=0,"0",IF(score!$C121=25,"1",IF(score!$C121=50,"0",IF(score!$C121=75,"0",IF(score!$C121=100,"0"))))))</f>
        <v>0</v>
      </c>
      <c r="F121" t="str">
        <f>IF(score!$C121=".",".",IF(score!$C121=0,"0",IF(score!$C121=25,"0",IF(score!$C121=50,"1",IF(score!$C121=75,"0",IF(score!$C121=100,"0"))))))</f>
        <v>1</v>
      </c>
      <c r="G121" t="str">
        <f>IF(score!$C121=".",".",IF(score!$C121=0,"0",IF(score!$C121=25,"0",IF(score!$C121=50,"0",IF(score!$C121=75,"1",IF(score!$C121=100,"0"))))))</f>
        <v>0</v>
      </c>
      <c r="H121" t="str">
        <f>IF(score!$D121=".",".",IF(score!$D121=0,"1",IF(score!$D121=50,"0",IF(score!$D121=100,"0"))))</f>
        <v>0</v>
      </c>
      <c r="I121" t="str">
        <f>IF(score!$D121=".",".",IF(score!$D121=0,"0",IF(score!$D121=50,"1",IF(score!$D121=100,"0"))))</f>
        <v>1</v>
      </c>
      <c r="J121" t="str">
        <f>IF(score!$E121=".",".",IF(score!$E121=0,"1",IF(score!$E121=50,"0",IF(score!$E121=100,"0"))))</f>
        <v>0</v>
      </c>
      <c r="K121" t="str">
        <f>IF(score!$E121=".",".",IF(score!$E121=0,"0",IF(score!$E121=50,"1",IF(score!$E121=100,"0"))))</f>
        <v>1</v>
      </c>
      <c r="L121" t="str">
        <f>IF(score!$F121=".",".",IF(score!$F121=0,"1",IF(score!$F121=100,"0")))</f>
        <v>1</v>
      </c>
      <c r="M121" t="str">
        <f>IF(score!$G121=".",".",IF(score!$G121=0,"1",IF(score!$G121=100,"0")))</f>
        <v>1</v>
      </c>
      <c r="N121" t="str">
        <f>IF(score!$H121=".",".",IF(score!$H121=0,"1",IF(score!$H121=100,"0")))</f>
        <v>0</v>
      </c>
      <c r="O121" t="str">
        <f>IF(score!$I121=".",".",IF(score!$I121=0,"1",IF(score!$I121=50,"0",IF(score!$I121=100,"0"))))</f>
        <v>0</v>
      </c>
      <c r="P121" t="str">
        <f>IF(score!$J121=".",".",IF(score!$J121=0,"1",IF(score!$J121=25,"0",IF(score!$J121=50,"0",IF(score!$J121=75,"0",IF(score!$J121=100,"0"))))))</f>
        <v>0</v>
      </c>
      <c r="Q121" t="str">
        <f>IF(score!$J121=".",".",IF(score!$J121=0,"0",IF(score!$J121=25,"1",IF(score!$J121=50,"0",IF(score!$J121=75,"0",IF(score!$J121=100,"0"))))))</f>
        <v>0</v>
      </c>
      <c r="R121" t="str">
        <f>IF(score!$J121=".",".",IF(score!$J121=0,"0",IF(score!$J121=25,"0",IF(score!$J121=50,"1",IF(score!$J121=75,"0",IF(score!$J121=100,"0"))))))</f>
        <v>1</v>
      </c>
      <c r="S121" t="str">
        <f>IF(score!$J121=".",".",IF(score!$J121=0,"0",IF(score!$J121=25,"0",IF(score!$J121=50,"0",IF(score!$J121=75,"1",IF(score!$J121=100,"0"))))))</f>
        <v>0</v>
      </c>
      <c r="T121" t="str">
        <f>IF(score!$K121=".",".",IF(score!$K121=0,"1",IF(score!$K121=20,"0",IF(score!$K121=40,"0",IF(score!$K121=60,"0",IF(score!$K121=80,"0",IF(score!$K121=100,"0")))))))</f>
        <v>0</v>
      </c>
      <c r="U121" t="str">
        <f>IF(score!$K121=".",".",IF(score!$K121=0,"0",IF(score!$K121=20,"1",IF(score!$K121=40,"0",IF(score!$K121=60,"0",IF(score!$K121=80,"0",IF(score!$K121=100,"0")))))))</f>
        <v>0</v>
      </c>
      <c r="V121" t="str">
        <f>IF(score!$K121=".",".",IF(score!$K121=0,"0",IF(score!$K121=20,"0",IF(score!$K121=40,"1",IF(score!$K121=60,"0",IF(score!$K121=80,"0",IF(score!$K121=100,"0")))))))</f>
        <v>0</v>
      </c>
      <c r="W121" t="str">
        <f>IF(score!$K121=".",".",IF(score!$K121=0,"0",IF(score!$K121=20,"0",IF(score!$K121=40,"0",IF(score!$K121=60,"1",IF(score!$K121=80,"0",IF(score!$K121=100,"0")))))))</f>
        <v>0</v>
      </c>
      <c r="X121" t="str">
        <f>IF(score!$K121=".",".",IF(score!$K121=0,"0",IF(score!$K121=20,"0",IF(score!$K121=40,"0",IF(score!$K121=60,"0",IF(score!$K121=80,"1",IF(score!$K121=100,"0")))))))</f>
        <v>1</v>
      </c>
      <c r="Y121" t="str">
        <f>IF(score!$L121=".",".",IF(score!$L121=0,"1",IF(score!$L121=20,"0",IF(score!$L121=40,"0",IF(score!$L121=60,"0",IF(score!$L121=80,"0",IF(score!$L121=100,"0")))))))</f>
        <v>0</v>
      </c>
      <c r="Z121" t="str">
        <f>IF(score!$L121=".",".",IF(score!$L121=0,"0",IF(score!$L121=20,"1",IF(score!$L121=40,"0",IF(score!$L121=60,"0",IF(score!$L121=80,"0",IF(score!$L121=100,"0")))))))</f>
        <v>0</v>
      </c>
      <c r="AA121" t="str">
        <f>IF(score!$L121=".",".",IF(score!$L121=0,"0",IF(score!$L121=20,"0",IF(score!$L121=40,"1",IF(score!$L121=60,"0",IF(score!$L121=80,"0",IF(score!$L121=100,"0")))))))</f>
        <v>1</v>
      </c>
      <c r="AB121" t="str">
        <f>IF(score!$L121=".",".",IF(score!$L121=0,"0",IF(score!$L121=20,"0",IF(score!$L121=40,"0",IF(score!$L121=60,"1",IF(score!$L121=80,"0",IF(score!$L121=100,"0")))))))</f>
        <v>0</v>
      </c>
      <c r="AC121" t="str">
        <f>IF(score!$L121=".",".",IF(score!$L121=0,"0",IF(score!$L121=20,"0",IF(score!$L121=40,"0",IF(score!$L121=60,"0",IF(score!$L121=80,"1",IF(score!L121=100,"0")))))))</f>
        <v>0</v>
      </c>
      <c r="AD121" t="str">
        <f>IF(score!$M121=".",".",IF(score!$M121=0,"1",IF(score!$M121=20,"0",IF(score!$M121=40,"0",IF(score!$M121=60,"0",IF(score!$M121=80,"0",IF(score!$M121=100,"0")))))))</f>
        <v>0</v>
      </c>
      <c r="AE121" t="str">
        <f>IF(score!$M121=".",".",IF(score!$M121=0,"0",IF(score!$M121=20,"1",IF(score!$M121=40,"0",IF(score!$M121=60,"0",IF(score!$M121=80,"0",IF(score!$M121=100,"0")))))))</f>
        <v>0</v>
      </c>
      <c r="AF121" t="str">
        <f>IF(score!$M121=".",".",IF(score!$M121=0,"0",IF(score!$M121=20,"0",IF(score!$M121=40,"1",IF(score!$M121=60,"0",IF(score!$M121=80,"0",IF(score!$M121=100,"0")))))))</f>
        <v>0</v>
      </c>
      <c r="AG121" t="str">
        <f>IF(score!$M121=".",".",IF(score!$M121=0,"0",IF(score!$M121=20,"0",IF(score!$M121=40,"0",IF(score!$M121=60,"1",IF(score!$M121=80,"0",IF(score!$M121=100,"0")))))))</f>
        <v>0</v>
      </c>
      <c r="AH121" t="str">
        <f>IF(score!$M121=".",".",IF(score!$M121=0,"0",IF(score!$M121=20,"0",IF(score!$M121=40,"0",IF(score!$M121=60,"0",IF(score!$M121=80,"1",IF(score!$M121=100,"0")))))))</f>
        <v>1</v>
      </c>
      <c r="AI121" t="str">
        <f>IF(score!$N121=".",".",IF(score!$N121=0,"1",IF(score!$N121=25,"0",IF(score!$N121=50,"0",IF(score!$N121=75,"0",IF(score!$N121=100,"0"))))))</f>
        <v>0</v>
      </c>
      <c r="AJ121" t="str">
        <f>IF(score!$N121=".",".",IF(score!$N121=0,"0",IF(score!$N121=25,"1",IF(score!$N121=50,"0",IF(score!$N121=75,"0",IF(score!$N121=100,"0"))))))</f>
        <v>0</v>
      </c>
      <c r="AK121" t="str">
        <f>IF(score!$N121=".",".",IF(score!$N121=0,"0",IF(score!$N121=25,"0",IF(score!$N121=50,"1",IF(score!$N121=75,"0",IF(score!$N121=100,"0"))))))</f>
        <v>0</v>
      </c>
      <c r="AL121" t="str">
        <f>IF(score!$N121=".",".",IF(score!$N121=0,"0",IF(score!$N121=25,"0",IF(score!$N121=50,"0",IF(score!$N121=75,"1",IF(score!$N121=100,"0"))))))</f>
        <v>0</v>
      </c>
      <c r="AN121">
        <f t="shared" si="70"/>
        <v>0</v>
      </c>
      <c r="AO121">
        <f t="shared" si="71"/>
        <v>0</v>
      </c>
      <c r="AP121">
        <f t="shared" si="72"/>
        <v>-3.0239600000000002</v>
      </c>
      <c r="AQ121">
        <f t="shared" si="73"/>
        <v>0</v>
      </c>
      <c r="AR121">
        <f t="shared" si="74"/>
        <v>0</v>
      </c>
      <c r="AS121">
        <f t="shared" si="75"/>
        <v>-3.4555500000000001</v>
      </c>
      <c r="AT121">
        <f t="shared" si="76"/>
        <v>0</v>
      </c>
      <c r="AU121">
        <f t="shared" si="77"/>
        <v>-2.7355700000000001</v>
      </c>
      <c r="AV121">
        <f t="shared" si="78"/>
        <v>-4.6161700000000003</v>
      </c>
      <c r="AW121">
        <f t="shared" si="79"/>
        <v>-5.5174700000000003</v>
      </c>
      <c r="AX121">
        <f t="shared" si="80"/>
        <v>0</v>
      </c>
      <c r="AY121">
        <f t="shared" si="81"/>
        <v>0</v>
      </c>
      <c r="AZ121">
        <f t="shared" si="82"/>
        <v>0</v>
      </c>
      <c r="BA121">
        <f t="shared" si="83"/>
        <v>0</v>
      </c>
      <c r="BB121">
        <f t="shared" si="84"/>
        <v>-6.5052199999999996</v>
      </c>
      <c r="BC121">
        <f t="shared" si="85"/>
        <v>0</v>
      </c>
      <c r="BD121">
        <f t="shared" si="86"/>
        <v>0</v>
      </c>
      <c r="BE121">
        <f t="shared" si="87"/>
        <v>0</v>
      </c>
      <c r="BF121">
        <f t="shared" si="88"/>
        <v>0</v>
      </c>
      <c r="BG121">
        <f t="shared" si="89"/>
        <v>0</v>
      </c>
      <c r="BH121">
        <f t="shared" si="90"/>
        <v>0.66513999999999995</v>
      </c>
      <c r="BI121">
        <f t="shared" si="91"/>
        <v>0</v>
      </c>
      <c r="BJ121">
        <f t="shared" si="92"/>
        <v>0</v>
      </c>
      <c r="BK121">
        <f t="shared" si="93"/>
        <v>-1.6185</v>
      </c>
      <c r="BL121">
        <f t="shared" si="94"/>
        <v>0</v>
      </c>
      <c r="BM121">
        <f t="shared" si="95"/>
        <v>0</v>
      </c>
      <c r="BN121">
        <f t="shared" si="96"/>
        <v>0</v>
      </c>
      <c r="BO121">
        <f t="shared" si="97"/>
        <v>0</v>
      </c>
      <c r="BP121">
        <f t="shared" si="98"/>
        <v>0</v>
      </c>
      <c r="BQ121">
        <f t="shared" si="99"/>
        <v>0</v>
      </c>
      <c r="BR121">
        <f t="shared" si="100"/>
        <v>0.41188000000000002</v>
      </c>
      <c r="BS121">
        <f t="shared" si="101"/>
        <v>0</v>
      </c>
      <c r="BT121">
        <f t="shared" si="102"/>
        <v>0</v>
      </c>
      <c r="BU121">
        <f t="shared" si="103"/>
        <v>0</v>
      </c>
      <c r="BV121">
        <f t="shared" si="104"/>
        <v>0</v>
      </c>
      <c r="BX121">
        <f t="shared" si="105"/>
        <v>0</v>
      </c>
      <c r="BY121">
        <f t="shared" si="106"/>
        <v>0</v>
      </c>
      <c r="BZ121">
        <f t="shared" si="107"/>
        <v>3.4819999999999997E-2</v>
      </c>
      <c r="CA121">
        <f t="shared" si="108"/>
        <v>0</v>
      </c>
      <c r="CB121">
        <f t="shared" si="109"/>
        <v>0</v>
      </c>
      <c r="CC121">
        <f t="shared" si="110"/>
        <v>1.8684000000000001</v>
      </c>
      <c r="CD121">
        <f t="shared" si="111"/>
        <v>0</v>
      </c>
      <c r="CE121">
        <f t="shared" si="112"/>
        <v>1.43103</v>
      </c>
      <c r="CF121">
        <f t="shared" si="113"/>
        <v>1.4406000000000001</v>
      </c>
      <c r="CG121">
        <f t="shared" si="114"/>
        <v>1.6696800000000001</v>
      </c>
      <c r="CH121">
        <f t="shared" si="115"/>
        <v>0</v>
      </c>
      <c r="CI121">
        <f t="shared" si="116"/>
        <v>0</v>
      </c>
      <c r="CJ121">
        <f t="shared" si="117"/>
        <v>0</v>
      </c>
      <c r="CK121">
        <f t="shared" si="118"/>
        <v>0</v>
      </c>
      <c r="CL121">
        <f t="shared" si="119"/>
        <v>1.4938400000000001</v>
      </c>
      <c r="CM121">
        <f t="shared" si="120"/>
        <v>0</v>
      </c>
      <c r="CN121">
        <f t="shared" si="121"/>
        <v>0</v>
      </c>
      <c r="CO121">
        <f t="shared" si="122"/>
        <v>0</v>
      </c>
      <c r="CP121">
        <f t="shared" si="123"/>
        <v>0</v>
      </c>
      <c r="CQ121">
        <f t="shared" si="124"/>
        <v>0</v>
      </c>
      <c r="CR121">
        <f t="shared" si="125"/>
        <v>-1.9494899999999999</v>
      </c>
      <c r="CS121">
        <f t="shared" si="126"/>
        <v>0</v>
      </c>
      <c r="CT121">
        <f t="shared" si="127"/>
        <v>0</v>
      </c>
      <c r="CU121">
        <f t="shared" si="128"/>
        <v>-3.2980499999999999</v>
      </c>
      <c r="CV121">
        <f t="shared" si="129"/>
        <v>0</v>
      </c>
      <c r="CW121">
        <f t="shared" si="130"/>
        <v>0</v>
      </c>
      <c r="CX121">
        <f t="shared" si="131"/>
        <v>0</v>
      </c>
      <c r="CY121">
        <f t="shared" si="132"/>
        <v>0</v>
      </c>
      <c r="CZ121">
        <f t="shared" si="133"/>
        <v>0</v>
      </c>
      <c r="DA121">
        <f t="shared" si="134"/>
        <v>0</v>
      </c>
      <c r="DB121">
        <f t="shared" si="135"/>
        <v>-1.9593400000000001</v>
      </c>
      <c r="DC121">
        <f t="shared" si="136"/>
        <v>0</v>
      </c>
      <c r="DD121">
        <f t="shared" si="137"/>
        <v>0</v>
      </c>
      <c r="DE121">
        <f t="shared" si="138"/>
        <v>0</v>
      </c>
      <c r="DF121">
        <f t="shared" si="139"/>
        <v>0</v>
      </c>
    </row>
    <row r="122" spans="1:110" x14ac:dyDescent="0.25">
      <c r="A122" s="4">
        <f>raw!$A122:$A122</f>
        <v>43350</v>
      </c>
      <c r="B122" s="6" t="str">
        <f>raw!$B122:$B122</f>
        <v>0003-0002</v>
      </c>
      <c r="D122" t="str">
        <f>IF(score!$C122=".",".",IF(score!$C122=0,"1",IF(score!$C122=25,"0",IF(score!$C122=50,"0",IF(score!$C122=75,"0",IF(score!$C122=100,"0"))))))</f>
        <v>0</v>
      </c>
      <c r="E122" t="str">
        <f>IF(score!$C122=".",".",IF(score!$C122=0,"0",IF(score!$C122=25,"1",IF(score!$C122=50,"0",IF(score!$C122=75,"0",IF(score!$C122=100,"0"))))))</f>
        <v>1</v>
      </c>
      <c r="F122" t="str">
        <f>IF(score!$C122=".",".",IF(score!$C122=0,"0",IF(score!$C122=25,"0",IF(score!$C122=50,"1",IF(score!$C122=75,"0",IF(score!$C122=100,"0"))))))</f>
        <v>0</v>
      </c>
      <c r="G122" t="str">
        <f>IF(score!$C122=".",".",IF(score!$C122=0,"0",IF(score!$C122=25,"0",IF(score!$C122=50,"0",IF(score!$C122=75,"1",IF(score!$C122=100,"0"))))))</f>
        <v>0</v>
      </c>
      <c r="H122" t="str">
        <f>IF(score!$D122=".",".",IF(score!$D122=0,"1",IF(score!$D122=50,"0",IF(score!$D122=100,"0"))))</f>
        <v>0</v>
      </c>
      <c r="I122" t="str">
        <f>IF(score!$D122=".",".",IF(score!$D122=0,"0",IF(score!$D122=50,"1",IF(score!$D122=100,"0"))))</f>
        <v>0</v>
      </c>
      <c r="J122" t="str">
        <f>IF(score!$E122=".",".",IF(score!$E122=0,"1",IF(score!$E122=50,"0",IF(score!$E122=100,"0"))))</f>
        <v>0</v>
      </c>
      <c r="K122" t="str">
        <f>IF(score!$E122=".",".",IF(score!$E122=0,"0",IF(score!$E122=50,"1",IF(score!$E122=100,"0"))))</f>
        <v>1</v>
      </c>
      <c r="L122" t="str">
        <f>IF(score!$F122=".",".",IF(score!$F122=0,"1",IF(score!$F122=100,"0")))</f>
        <v>0</v>
      </c>
      <c r="M122" t="str">
        <f>IF(score!$G122=".",".",IF(score!$G122=0,"1",IF(score!$G122=100,"0")))</f>
        <v>0</v>
      </c>
      <c r="N122" t="str">
        <f>IF(score!$H122=".",".",IF(score!$H122=0,"1",IF(score!$H122=100,"0")))</f>
        <v>0</v>
      </c>
      <c r="O122" t="str">
        <f>IF(score!$I122=".",".",IF(score!$I122=0,"1",IF(score!$I122=50,"0",IF(score!$I122=100,"0"))))</f>
        <v>0</v>
      </c>
      <c r="P122" t="str">
        <f>IF(score!$J122=".",".",IF(score!$J122=0,"1",IF(score!$J122=25,"0",IF(score!$J122=50,"0",IF(score!$J122=75,"0",IF(score!$J122=100,"0"))))))</f>
        <v>0</v>
      </c>
      <c r="Q122" t="str">
        <f>IF(score!$J122=".",".",IF(score!$J122=0,"0",IF(score!$J122=25,"1",IF(score!$J122=50,"0",IF(score!$J122=75,"0",IF(score!$J122=100,"0"))))))</f>
        <v>0</v>
      </c>
      <c r="R122" t="str">
        <f>IF(score!$J122=".",".",IF(score!$J122=0,"0",IF(score!$J122=25,"0",IF(score!$J122=50,"1",IF(score!$J122=75,"0",IF(score!$J122=100,"0"))))))</f>
        <v>0</v>
      </c>
      <c r="S122" t="str">
        <f>IF(score!$J122=".",".",IF(score!$J122=0,"0",IF(score!$J122=25,"0",IF(score!$J122=50,"0",IF(score!$J122=75,"1",IF(score!$J122=100,"0"))))))</f>
        <v>0</v>
      </c>
      <c r="T122" t="str">
        <f>IF(score!$K122=".",".",IF(score!$K122=0,"1",IF(score!$K122=20,"0",IF(score!$K122=40,"0",IF(score!$K122=60,"0",IF(score!$K122=80,"0",IF(score!$K122=100,"0")))))))</f>
        <v>0</v>
      </c>
      <c r="U122" t="str">
        <f>IF(score!$K122=".",".",IF(score!$K122=0,"0",IF(score!$K122=20,"1",IF(score!$K122=40,"0",IF(score!$K122=60,"0",IF(score!$K122=80,"0",IF(score!$K122=100,"0")))))))</f>
        <v>0</v>
      </c>
      <c r="V122" t="str">
        <f>IF(score!$K122=".",".",IF(score!$K122=0,"0",IF(score!$K122=20,"0",IF(score!$K122=40,"1",IF(score!$K122=60,"0",IF(score!$K122=80,"0",IF(score!$K122=100,"0")))))))</f>
        <v>0</v>
      </c>
      <c r="W122" t="str">
        <f>IF(score!$K122=".",".",IF(score!$K122=0,"0",IF(score!$K122=20,"0",IF(score!$K122=40,"0",IF(score!$K122=60,"1",IF(score!$K122=80,"0",IF(score!$K122=100,"0")))))))</f>
        <v>0</v>
      </c>
      <c r="X122" t="str">
        <f>IF(score!$K122=".",".",IF(score!$K122=0,"0",IF(score!$K122=20,"0",IF(score!$K122=40,"0",IF(score!$K122=60,"0",IF(score!$K122=80,"1",IF(score!$K122=100,"0")))))))</f>
        <v>0</v>
      </c>
      <c r="Y122" t="str">
        <f>IF(score!$L122=".",".",IF(score!$L122=0,"1",IF(score!$L122=20,"0",IF(score!$L122=40,"0",IF(score!$L122=60,"0",IF(score!$L122=80,"0",IF(score!$L122=100,"0")))))))</f>
        <v>0</v>
      </c>
      <c r="Z122" t="str">
        <f>IF(score!$L122=".",".",IF(score!$L122=0,"0",IF(score!$L122=20,"1",IF(score!$L122=40,"0",IF(score!$L122=60,"0",IF(score!$L122=80,"0",IF(score!$L122=100,"0")))))))</f>
        <v>0</v>
      </c>
      <c r="AA122" t="str">
        <f>IF(score!$L122=".",".",IF(score!$L122=0,"0",IF(score!$L122=20,"0",IF(score!$L122=40,"1",IF(score!$L122=60,"0",IF(score!$L122=80,"0",IF(score!$L122=100,"0")))))))</f>
        <v>0</v>
      </c>
      <c r="AB122" t="str">
        <f>IF(score!$L122=".",".",IF(score!$L122=0,"0",IF(score!$L122=20,"0",IF(score!$L122=40,"0",IF(score!$L122=60,"1",IF(score!$L122=80,"0",IF(score!$L122=100,"0")))))))</f>
        <v>1</v>
      </c>
      <c r="AC122" t="str">
        <f>IF(score!$L122=".",".",IF(score!$L122=0,"0",IF(score!$L122=20,"0",IF(score!$L122=40,"0",IF(score!$L122=60,"0",IF(score!$L122=80,"1",IF(score!L122=100,"0")))))))</f>
        <v>0</v>
      </c>
      <c r="AD122" t="str">
        <f>IF(score!$M122=".",".",IF(score!$M122=0,"1",IF(score!$M122=20,"0",IF(score!$M122=40,"0",IF(score!$M122=60,"0",IF(score!$M122=80,"0",IF(score!$M122=100,"0")))))))</f>
        <v>0</v>
      </c>
      <c r="AE122" t="str">
        <f>IF(score!$M122=".",".",IF(score!$M122=0,"0",IF(score!$M122=20,"1",IF(score!$M122=40,"0",IF(score!$M122=60,"0",IF(score!$M122=80,"0",IF(score!$M122=100,"0")))))))</f>
        <v>0</v>
      </c>
      <c r="AF122" t="str">
        <f>IF(score!$M122=".",".",IF(score!$M122=0,"0",IF(score!$M122=20,"0",IF(score!$M122=40,"1",IF(score!$M122=60,"0",IF(score!$M122=80,"0",IF(score!$M122=100,"0")))))))</f>
        <v>0</v>
      </c>
      <c r="AG122" t="str">
        <f>IF(score!$M122=".",".",IF(score!$M122=0,"0",IF(score!$M122=20,"0",IF(score!$M122=40,"0",IF(score!$M122=60,"1",IF(score!$M122=80,"0",IF(score!$M122=100,"0")))))))</f>
        <v>1</v>
      </c>
      <c r="AH122" t="str">
        <f>IF(score!$M122=".",".",IF(score!$M122=0,"0",IF(score!$M122=20,"0",IF(score!$M122=40,"0",IF(score!$M122=60,"0",IF(score!$M122=80,"1",IF(score!$M122=100,"0")))))))</f>
        <v>0</v>
      </c>
      <c r="AI122" t="str">
        <f>IF(score!$N122=".",".",IF(score!$N122=0,"1",IF(score!$N122=25,"0",IF(score!$N122=50,"0",IF(score!$N122=75,"0",IF(score!$N122=100,"0"))))))</f>
        <v>0</v>
      </c>
      <c r="AJ122" t="str">
        <f>IF(score!$N122=".",".",IF(score!$N122=0,"0",IF(score!$N122=25,"1",IF(score!$N122=50,"0",IF(score!$N122=75,"0",IF(score!$N122=100,"0"))))))</f>
        <v>0</v>
      </c>
      <c r="AK122" t="str">
        <f>IF(score!$N122=".",".",IF(score!$N122=0,"0",IF(score!$N122=25,"0",IF(score!$N122=50,"1",IF(score!$N122=75,"0",IF(score!$N122=100,"0"))))))</f>
        <v>0</v>
      </c>
      <c r="AL122" t="str">
        <f>IF(score!$N122=".",".",IF(score!$N122=0,"0",IF(score!$N122=25,"0",IF(score!$N122=50,"0",IF(score!$N122=75,"1",IF(score!$N122=100,"0"))))))</f>
        <v>0</v>
      </c>
      <c r="AN122">
        <f t="shared" si="70"/>
        <v>0</v>
      </c>
      <c r="AO122">
        <f t="shared" si="71"/>
        <v>-5.5646100000000001</v>
      </c>
      <c r="AP122">
        <f t="shared" si="72"/>
        <v>0</v>
      </c>
      <c r="AQ122">
        <f t="shared" si="73"/>
        <v>0</v>
      </c>
      <c r="AR122">
        <f t="shared" si="74"/>
        <v>0</v>
      </c>
      <c r="AS122">
        <f t="shared" si="75"/>
        <v>0</v>
      </c>
      <c r="AT122">
        <f t="shared" si="76"/>
        <v>0</v>
      </c>
      <c r="AU122">
        <f t="shared" si="77"/>
        <v>-2.7355700000000001</v>
      </c>
      <c r="AV122">
        <f t="shared" si="78"/>
        <v>0</v>
      </c>
      <c r="AW122">
        <f t="shared" si="79"/>
        <v>0</v>
      </c>
      <c r="AX122">
        <f t="shared" si="80"/>
        <v>0</v>
      </c>
      <c r="AY122">
        <f t="shared" si="81"/>
        <v>0</v>
      </c>
      <c r="AZ122">
        <f t="shared" si="82"/>
        <v>0</v>
      </c>
      <c r="BA122">
        <f t="shared" si="83"/>
        <v>0</v>
      </c>
      <c r="BB122">
        <f t="shared" si="84"/>
        <v>0</v>
      </c>
      <c r="BC122">
        <f t="shared" si="85"/>
        <v>0</v>
      </c>
      <c r="BD122">
        <f t="shared" si="86"/>
        <v>0</v>
      </c>
      <c r="BE122">
        <f t="shared" si="87"/>
        <v>0</v>
      </c>
      <c r="BF122">
        <f t="shared" si="88"/>
        <v>0</v>
      </c>
      <c r="BG122">
        <f t="shared" si="89"/>
        <v>0</v>
      </c>
      <c r="BH122">
        <f t="shared" si="90"/>
        <v>0</v>
      </c>
      <c r="BI122">
        <f t="shared" si="91"/>
        <v>0</v>
      </c>
      <c r="BJ122">
        <f t="shared" si="92"/>
        <v>0</v>
      </c>
      <c r="BK122">
        <f t="shared" si="93"/>
        <v>0</v>
      </c>
      <c r="BL122">
        <f t="shared" si="94"/>
        <v>-1.1438699999999999</v>
      </c>
      <c r="BM122">
        <f t="shared" si="95"/>
        <v>0</v>
      </c>
      <c r="BN122">
        <f t="shared" si="96"/>
        <v>0</v>
      </c>
      <c r="BO122">
        <f t="shared" si="97"/>
        <v>0</v>
      </c>
      <c r="BP122">
        <f t="shared" si="98"/>
        <v>0</v>
      </c>
      <c r="BQ122">
        <f t="shared" si="99"/>
        <v>1.28044</v>
      </c>
      <c r="BR122">
        <f t="shared" si="100"/>
        <v>0</v>
      </c>
      <c r="BS122">
        <f t="shared" si="101"/>
        <v>0</v>
      </c>
      <c r="BT122">
        <f t="shared" si="102"/>
        <v>0</v>
      </c>
      <c r="BU122">
        <f t="shared" si="103"/>
        <v>0</v>
      </c>
      <c r="BV122">
        <f t="shared" si="104"/>
        <v>0</v>
      </c>
      <c r="BX122">
        <f t="shared" si="105"/>
        <v>0</v>
      </c>
      <c r="BY122">
        <f t="shared" si="106"/>
        <v>-0.16891</v>
      </c>
      <c r="BZ122">
        <f t="shared" si="107"/>
        <v>0</v>
      </c>
      <c r="CA122">
        <f t="shared" si="108"/>
        <v>0</v>
      </c>
      <c r="CB122">
        <f t="shared" si="109"/>
        <v>0</v>
      </c>
      <c r="CC122">
        <f t="shared" si="110"/>
        <v>0</v>
      </c>
      <c r="CD122">
        <f t="shared" si="111"/>
        <v>0</v>
      </c>
      <c r="CE122">
        <f t="shared" si="112"/>
        <v>1.43103</v>
      </c>
      <c r="CF122">
        <f t="shared" si="113"/>
        <v>0</v>
      </c>
      <c r="CG122">
        <f t="shared" si="114"/>
        <v>0</v>
      </c>
      <c r="CH122">
        <f t="shared" si="115"/>
        <v>0</v>
      </c>
      <c r="CI122">
        <f t="shared" si="116"/>
        <v>0</v>
      </c>
      <c r="CJ122">
        <f t="shared" si="117"/>
        <v>0</v>
      </c>
      <c r="CK122">
        <f t="shared" si="118"/>
        <v>0</v>
      </c>
      <c r="CL122">
        <f t="shared" si="119"/>
        <v>0</v>
      </c>
      <c r="CM122">
        <f t="shared" si="120"/>
        <v>0</v>
      </c>
      <c r="CN122">
        <f t="shared" si="121"/>
        <v>0</v>
      </c>
      <c r="CO122">
        <f t="shared" si="122"/>
        <v>0</v>
      </c>
      <c r="CP122">
        <f t="shared" si="123"/>
        <v>0</v>
      </c>
      <c r="CQ122">
        <f t="shared" si="124"/>
        <v>0</v>
      </c>
      <c r="CR122">
        <f t="shared" si="125"/>
        <v>0</v>
      </c>
      <c r="CS122">
        <f t="shared" si="126"/>
        <v>0</v>
      </c>
      <c r="CT122">
        <f t="shared" si="127"/>
        <v>0</v>
      </c>
      <c r="CU122">
        <f t="shared" si="128"/>
        <v>0</v>
      </c>
      <c r="CV122">
        <f t="shared" si="129"/>
        <v>-1.65178</v>
      </c>
      <c r="CW122">
        <f t="shared" si="130"/>
        <v>0</v>
      </c>
      <c r="CX122">
        <f t="shared" si="131"/>
        <v>0</v>
      </c>
      <c r="CY122">
        <f t="shared" si="132"/>
        <v>0</v>
      </c>
      <c r="CZ122">
        <f t="shared" si="133"/>
        <v>0</v>
      </c>
      <c r="DA122">
        <f t="shared" si="134"/>
        <v>-4.5905500000000004</v>
      </c>
      <c r="DB122">
        <f t="shared" si="135"/>
        <v>0</v>
      </c>
      <c r="DC122">
        <f t="shared" si="136"/>
        <v>0</v>
      </c>
      <c r="DD122">
        <f t="shared" si="137"/>
        <v>0</v>
      </c>
      <c r="DE122">
        <f t="shared" si="138"/>
        <v>0</v>
      </c>
      <c r="DF122">
        <f t="shared" si="139"/>
        <v>0</v>
      </c>
    </row>
    <row r="123" spans="1:110" x14ac:dyDescent="0.25">
      <c r="A123" s="4">
        <f>raw!$A123:$A123</f>
        <v>43350</v>
      </c>
      <c r="B123" s="6" t="str">
        <f>raw!$B123:$B123</f>
        <v>0003-0004</v>
      </c>
      <c r="D123" t="str">
        <f>IF(score!$C123=".",".",IF(score!$C123=0,"1",IF(score!$C123=25,"0",IF(score!$C123=50,"0",IF(score!$C123=75,"0",IF(score!$C123=100,"0"))))))</f>
        <v>0</v>
      </c>
      <c r="E123" t="str">
        <f>IF(score!$C123=".",".",IF(score!$C123=0,"0",IF(score!$C123=25,"1",IF(score!$C123=50,"0",IF(score!$C123=75,"0",IF(score!$C123=100,"0"))))))</f>
        <v>0</v>
      </c>
      <c r="F123" t="str">
        <f>IF(score!$C123=".",".",IF(score!$C123=0,"0",IF(score!$C123=25,"0",IF(score!$C123=50,"1",IF(score!$C123=75,"0",IF(score!$C123=100,"0"))))))</f>
        <v>1</v>
      </c>
      <c r="G123" t="str">
        <f>IF(score!$C123=".",".",IF(score!$C123=0,"0",IF(score!$C123=25,"0",IF(score!$C123=50,"0",IF(score!$C123=75,"1",IF(score!$C123=100,"0"))))))</f>
        <v>0</v>
      </c>
      <c r="H123" t="str">
        <f>IF(score!$D123=".",".",IF(score!$D123=0,"1",IF(score!$D123=50,"0",IF(score!$D123=100,"0"))))</f>
        <v>0</v>
      </c>
      <c r="I123" t="str">
        <f>IF(score!$D123=".",".",IF(score!$D123=0,"0",IF(score!$D123=50,"1",IF(score!$D123=100,"0"))))</f>
        <v>0</v>
      </c>
      <c r="J123" t="str">
        <f>IF(score!$E123=".",".",IF(score!$E123=0,"1",IF(score!$E123=50,"0",IF(score!$E123=100,"0"))))</f>
        <v>0</v>
      </c>
      <c r="K123" t="str">
        <f>IF(score!$E123=".",".",IF(score!$E123=0,"0",IF(score!$E123=50,"1",IF(score!$E123=100,"0"))))</f>
        <v>0</v>
      </c>
      <c r="L123" t="str">
        <f>IF(score!$F123=".",".",IF(score!$F123=0,"1",IF(score!$F123=100,"0")))</f>
        <v>0</v>
      </c>
      <c r="M123" t="str">
        <f>IF(score!$G123=".",".",IF(score!$G123=0,"1",IF(score!$G123=100,"0")))</f>
        <v>0</v>
      </c>
      <c r="N123" t="str">
        <f>IF(score!$H123=".",".",IF(score!$H123=0,"1",IF(score!$H123=100,"0")))</f>
        <v>0</v>
      </c>
      <c r="O123" t="str">
        <f>IF(score!$I123=".",".",IF(score!$I123=0,"1",IF(score!$I123=50,"0",IF(score!$I123=100,"0"))))</f>
        <v>0</v>
      </c>
      <c r="P123" t="str">
        <f>IF(score!$J123=".",".",IF(score!$J123=0,"1",IF(score!$J123=25,"0",IF(score!$J123=50,"0",IF(score!$J123=75,"0",IF(score!$J123=100,"0"))))))</f>
        <v>0</v>
      </c>
      <c r="Q123" t="str">
        <f>IF(score!$J123=".",".",IF(score!$J123=0,"0",IF(score!$J123=25,"1",IF(score!$J123=50,"0",IF(score!$J123=75,"0",IF(score!$J123=100,"0"))))))</f>
        <v>0</v>
      </c>
      <c r="R123" t="str">
        <f>IF(score!$J123=".",".",IF(score!$J123=0,"0",IF(score!$J123=25,"0",IF(score!$J123=50,"1",IF(score!$J123=75,"0",IF(score!$J123=100,"0"))))))</f>
        <v>1</v>
      </c>
      <c r="S123" t="str">
        <f>IF(score!$J123=".",".",IF(score!$J123=0,"0",IF(score!$J123=25,"0",IF(score!$J123=50,"0",IF(score!$J123=75,"1",IF(score!$J123=100,"0"))))))</f>
        <v>0</v>
      </c>
      <c r="T123" t="str">
        <f>IF(score!$K123=".",".",IF(score!$K123=0,"1",IF(score!$K123=20,"0",IF(score!$K123=40,"0",IF(score!$K123=60,"0",IF(score!$K123=80,"0",IF(score!$K123=100,"0")))))))</f>
        <v>0</v>
      </c>
      <c r="U123" t="str">
        <f>IF(score!$K123=".",".",IF(score!$K123=0,"0",IF(score!$K123=20,"1",IF(score!$K123=40,"0",IF(score!$K123=60,"0",IF(score!$K123=80,"0",IF(score!$K123=100,"0")))))))</f>
        <v>0</v>
      </c>
      <c r="V123" t="str">
        <f>IF(score!$K123=".",".",IF(score!$K123=0,"0",IF(score!$K123=20,"0",IF(score!$K123=40,"1",IF(score!$K123=60,"0",IF(score!$K123=80,"0",IF(score!$K123=100,"0")))))))</f>
        <v>0</v>
      </c>
      <c r="W123" t="str">
        <f>IF(score!$K123=".",".",IF(score!$K123=0,"0",IF(score!$K123=20,"0",IF(score!$K123=40,"0",IF(score!$K123=60,"1",IF(score!$K123=80,"0",IF(score!$K123=100,"0")))))))</f>
        <v>0</v>
      </c>
      <c r="X123" t="str">
        <f>IF(score!$K123=".",".",IF(score!$K123=0,"0",IF(score!$K123=20,"0",IF(score!$K123=40,"0",IF(score!$K123=60,"0",IF(score!$K123=80,"1",IF(score!$K123=100,"0")))))))</f>
        <v>0</v>
      </c>
      <c r="Y123" t="str">
        <f>IF(score!$L123=".",".",IF(score!$L123=0,"1",IF(score!$L123=20,"0",IF(score!$L123=40,"0",IF(score!$L123=60,"0",IF(score!$L123=80,"0",IF(score!$L123=100,"0")))))))</f>
        <v>0</v>
      </c>
      <c r="Z123" t="str">
        <f>IF(score!$L123=".",".",IF(score!$L123=0,"0",IF(score!$L123=20,"1",IF(score!$L123=40,"0",IF(score!$L123=60,"0",IF(score!$L123=80,"0",IF(score!$L123=100,"0")))))))</f>
        <v>0</v>
      </c>
      <c r="AA123" t="str">
        <f>IF(score!$L123=".",".",IF(score!$L123=0,"0",IF(score!$L123=20,"0",IF(score!$L123=40,"1",IF(score!$L123=60,"0",IF(score!$L123=80,"0",IF(score!$L123=100,"0")))))))</f>
        <v>1</v>
      </c>
      <c r="AB123" t="str">
        <f>IF(score!$L123=".",".",IF(score!$L123=0,"0",IF(score!$L123=20,"0",IF(score!$L123=40,"0",IF(score!$L123=60,"1",IF(score!$L123=80,"0",IF(score!$L123=100,"0")))))))</f>
        <v>0</v>
      </c>
      <c r="AC123" t="str">
        <f>IF(score!$L123=".",".",IF(score!$L123=0,"0",IF(score!$L123=20,"0",IF(score!$L123=40,"0",IF(score!$L123=60,"0",IF(score!$L123=80,"1",IF(score!L123=100,"0")))))))</f>
        <v>0</v>
      </c>
      <c r="AD123" t="str">
        <f>IF(score!$M123=".",".",IF(score!$M123=0,"1",IF(score!$M123=20,"0",IF(score!$M123=40,"0",IF(score!$M123=60,"0",IF(score!$M123=80,"0",IF(score!$M123=100,"0")))))))</f>
        <v>0</v>
      </c>
      <c r="AE123" t="str">
        <f>IF(score!$M123=".",".",IF(score!$M123=0,"0",IF(score!$M123=20,"1",IF(score!$M123=40,"0",IF(score!$M123=60,"0",IF(score!$M123=80,"0",IF(score!$M123=100,"0")))))))</f>
        <v>0</v>
      </c>
      <c r="AF123" t="str">
        <f>IF(score!$M123=".",".",IF(score!$M123=0,"0",IF(score!$M123=20,"0",IF(score!$M123=40,"1",IF(score!$M123=60,"0",IF(score!$M123=80,"0",IF(score!$M123=100,"0")))))))</f>
        <v>0</v>
      </c>
      <c r="AG123" t="str">
        <f>IF(score!$M123=".",".",IF(score!$M123=0,"0",IF(score!$M123=20,"0",IF(score!$M123=40,"0",IF(score!$M123=60,"1",IF(score!$M123=80,"0",IF(score!$M123=100,"0")))))))</f>
        <v>0</v>
      </c>
      <c r="AH123" t="str">
        <f>IF(score!$M123=".",".",IF(score!$M123=0,"0",IF(score!$M123=20,"0",IF(score!$M123=40,"0",IF(score!$M123=60,"0",IF(score!$M123=80,"1",IF(score!$M123=100,"0")))))))</f>
        <v>0</v>
      </c>
      <c r="AI123" t="str">
        <f>IF(score!$N123=".",".",IF(score!$N123=0,"1",IF(score!$N123=25,"0",IF(score!$N123=50,"0",IF(score!$N123=75,"0",IF(score!$N123=100,"0"))))))</f>
        <v>0</v>
      </c>
      <c r="AJ123" t="str">
        <f>IF(score!$N123=".",".",IF(score!$N123=0,"0",IF(score!$N123=25,"1",IF(score!$N123=50,"0",IF(score!$N123=75,"0",IF(score!$N123=100,"0"))))))</f>
        <v>0</v>
      </c>
      <c r="AK123" t="str">
        <f>IF(score!$N123=".",".",IF(score!$N123=0,"0",IF(score!$N123=25,"0",IF(score!$N123=50,"1",IF(score!$N123=75,"0",IF(score!$N123=100,"0"))))))</f>
        <v>0</v>
      </c>
      <c r="AL123" t="str">
        <f>IF(score!$N123=".",".",IF(score!$N123=0,"0",IF(score!$N123=25,"0",IF(score!$N123=50,"0",IF(score!$N123=75,"1",IF(score!$N123=100,"0"))))))</f>
        <v>0</v>
      </c>
      <c r="AN123">
        <f t="shared" si="70"/>
        <v>0</v>
      </c>
      <c r="AO123">
        <f t="shared" si="71"/>
        <v>0</v>
      </c>
      <c r="AP123">
        <f t="shared" si="72"/>
        <v>-3.0239600000000002</v>
      </c>
      <c r="AQ123">
        <f t="shared" si="73"/>
        <v>0</v>
      </c>
      <c r="AR123">
        <f t="shared" si="74"/>
        <v>0</v>
      </c>
      <c r="AS123">
        <f t="shared" si="75"/>
        <v>0</v>
      </c>
      <c r="AT123">
        <f t="shared" si="76"/>
        <v>0</v>
      </c>
      <c r="AU123">
        <f t="shared" si="77"/>
        <v>0</v>
      </c>
      <c r="AV123">
        <f t="shared" si="78"/>
        <v>0</v>
      </c>
      <c r="AW123">
        <f t="shared" si="79"/>
        <v>0</v>
      </c>
      <c r="AX123">
        <f t="shared" si="80"/>
        <v>0</v>
      </c>
      <c r="AY123">
        <f t="shared" si="81"/>
        <v>0</v>
      </c>
      <c r="AZ123">
        <f t="shared" si="82"/>
        <v>0</v>
      </c>
      <c r="BA123">
        <f t="shared" si="83"/>
        <v>0</v>
      </c>
      <c r="BB123">
        <f t="shared" si="84"/>
        <v>-6.5052199999999996</v>
      </c>
      <c r="BC123">
        <f t="shared" si="85"/>
        <v>0</v>
      </c>
      <c r="BD123">
        <f t="shared" si="86"/>
        <v>0</v>
      </c>
      <c r="BE123">
        <f t="shared" si="87"/>
        <v>0</v>
      </c>
      <c r="BF123">
        <f t="shared" si="88"/>
        <v>0</v>
      </c>
      <c r="BG123">
        <f t="shared" si="89"/>
        <v>0</v>
      </c>
      <c r="BH123">
        <f t="shared" si="90"/>
        <v>0</v>
      </c>
      <c r="BI123">
        <f t="shared" si="91"/>
        <v>0</v>
      </c>
      <c r="BJ123">
        <f t="shared" si="92"/>
        <v>0</v>
      </c>
      <c r="BK123">
        <f t="shared" si="93"/>
        <v>-1.6185</v>
      </c>
      <c r="BL123">
        <f t="shared" si="94"/>
        <v>0</v>
      </c>
      <c r="BM123">
        <f t="shared" si="95"/>
        <v>0</v>
      </c>
      <c r="BN123">
        <f t="shared" si="96"/>
        <v>0</v>
      </c>
      <c r="BO123">
        <f t="shared" si="97"/>
        <v>0</v>
      </c>
      <c r="BP123">
        <f t="shared" si="98"/>
        <v>0</v>
      </c>
      <c r="BQ123">
        <f t="shared" si="99"/>
        <v>0</v>
      </c>
      <c r="BR123">
        <f t="shared" si="100"/>
        <v>0</v>
      </c>
      <c r="BS123">
        <f t="shared" si="101"/>
        <v>0</v>
      </c>
      <c r="BT123">
        <f t="shared" si="102"/>
        <v>0</v>
      </c>
      <c r="BU123">
        <f t="shared" si="103"/>
        <v>0</v>
      </c>
      <c r="BV123">
        <f t="shared" si="104"/>
        <v>0</v>
      </c>
      <c r="BX123">
        <f t="shared" si="105"/>
        <v>0</v>
      </c>
      <c r="BY123">
        <f t="shared" si="106"/>
        <v>0</v>
      </c>
      <c r="BZ123">
        <f t="shared" si="107"/>
        <v>3.4819999999999997E-2</v>
      </c>
      <c r="CA123">
        <f t="shared" si="108"/>
        <v>0</v>
      </c>
      <c r="CB123">
        <f t="shared" si="109"/>
        <v>0</v>
      </c>
      <c r="CC123">
        <f t="shared" si="110"/>
        <v>0</v>
      </c>
      <c r="CD123">
        <f t="shared" si="111"/>
        <v>0</v>
      </c>
      <c r="CE123">
        <f t="shared" si="112"/>
        <v>0</v>
      </c>
      <c r="CF123">
        <f t="shared" si="113"/>
        <v>0</v>
      </c>
      <c r="CG123">
        <f t="shared" si="114"/>
        <v>0</v>
      </c>
      <c r="CH123">
        <f t="shared" si="115"/>
        <v>0</v>
      </c>
      <c r="CI123">
        <f t="shared" si="116"/>
        <v>0</v>
      </c>
      <c r="CJ123">
        <f t="shared" si="117"/>
        <v>0</v>
      </c>
      <c r="CK123">
        <f t="shared" si="118"/>
        <v>0</v>
      </c>
      <c r="CL123">
        <f t="shared" si="119"/>
        <v>1.4938400000000001</v>
      </c>
      <c r="CM123">
        <f t="shared" si="120"/>
        <v>0</v>
      </c>
      <c r="CN123">
        <f t="shared" si="121"/>
        <v>0</v>
      </c>
      <c r="CO123">
        <f t="shared" si="122"/>
        <v>0</v>
      </c>
      <c r="CP123">
        <f t="shared" si="123"/>
        <v>0</v>
      </c>
      <c r="CQ123">
        <f t="shared" si="124"/>
        <v>0</v>
      </c>
      <c r="CR123">
        <f t="shared" si="125"/>
        <v>0</v>
      </c>
      <c r="CS123">
        <f t="shared" si="126"/>
        <v>0</v>
      </c>
      <c r="CT123">
        <f t="shared" si="127"/>
        <v>0</v>
      </c>
      <c r="CU123">
        <f t="shared" si="128"/>
        <v>-3.2980499999999999</v>
      </c>
      <c r="CV123">
        <f t="shared" si="129"/>
        <v>0</v>
      </c>
      <c r="CW123">
        <f t="shared" si="130"/>
        <v>0</v>
      </c>
      <c r="CX123">
        <f t="shared" si="131"/>
        <v>0</v>
      </c>
      <c r="CY123">
        <f t="shared" si="132"/>
        <v>0</v>
      </c>
      <c r="CZ123">
        <f t="shared" si="133"/>
        <v>0</v>
      </c>
      <c r="DA123">
        <f t="shared" si="134"/>
        <v>0</v>
      </c>
      <c r="DB123">
        <f t="shared" si="135"/>
        <v>0</v>
      </c>
      <c r="DC123">
        <f t="shared" si="136"/>
        <v>0</v>
      </c>
      <c r="DD123">
        <f t="shared" si="137"/>
        <v>0</v>
      </c>
      <c r="DE123">
        <f t="shared" si="138"/>
        <v>0</v>
      </c>
      <c r="DF123">
        <f t="shared" si="139"/>
        <v>0</v>
      </c>
    </row>
    <row r="124" spans="1:110" x14ac:dyDescent="0.25">
      <c r="A124" s="4">
        <f>raw!$A124:$A124</f>
        <v>43357</v>
      </c>
      <c r="B124" s="6" t="str">
        <f>raw!$B124:$B124</f>
        <v>0003-0006</v>
      </c>
      <c r="D124" t="str">
        <f>IF(score!$C124=".",".",IF(score!$C124=0,"1",IF(score!$C124=25,"0",IF(score!$C124=50,"0",IF(score!$C124=75,"0",IF(score!$C124=100,"0"))))))</f>
        <v>0</v>
      </c>
      <c r="E124" t="str">
        <f>IF(score!$C124=".",".",IF(score!$C124=0,"0",IF(score!$C124=25,"1",IF(score!$C124=50,"0",IF(score!$C124=75,"0",IF(score!$C124=100,"0"))))))</f>
        <v>1</v>
      </c>
      <c r="F124" t="str">
        <f>IF(score!$C124=".",".",IF(score!$C124=0,"0",IF(score!$C124=25,"0",IF(score!$C124=50,"1",IF(score!$C124=75,"0",IF(score!$C124=100,"0"))))))</f>
        <v>0</v>
      </c>
      <c r="G124" t="str">
        <f>IF(score!$C124=".",".",IF(score!$C124=0,"0",IF(score!$C124=25,"0",IF(score!$C124=50,"0",IF(score!$C124=75,"1",IF(score!$C124=100,"0"))))))</f>
        <v>0</v>
      </c>
      <c r="H124" t="str">
        <f>IF(score!$D124=".",".",IF(score!$D124=0,"1",IF(score!$D124=50,"0",IF(score!$D124=100,"0"))))</f>
        <v>0</v>
      </c>
      <c r="I124" t="str">
        <f>IF(score!$D124=".",".",IF(score!$D124=0,"0",IF(score!$D124=50,"1",IF(score!$D124=100,"0"))))</f>
        <v>1</v>
      </c>
      <c r="J124" t="str">
        <f>IF(score!$E124=".",".",IF(score!$E124=0,"1",IF(score!$E124=50,"0",IF(score!$E124=100,"0"))))</f>
        <v>0</v>
      </c>
      <c r="K124" t="str">
        <f>IF(score!$E124=".",".",IF(score!$E124=0,"0",IF(score!$E124=50,"1",IF(score!$E124=100,"0"))))</f>
        <v>1</v>
      </c>
      <c r="L124" t="str">
        <f>IF(score!$F124=".",".",IF(score!$F124=0,"1",IF(score!$F124=100,"0")))</f>
        <v>0</v>
      </c>
      <c r="M124" t="str">
        <f>IF(score!$G124=".",".",IF(score!$G124=0,"1",IF(score!$G124=100,"0")))</f>
        <v>0</v>
      </c>
      <c r="N124" t="str">
        <f>IF(score!$H124=".",".",IF(score!$H124=0,"1",IF(score!$H124=100,"0")))</f>
        <v>1</v>
      </c>
      <c r="O124" t="str">
        <f>IF(score!$I124=".",".",IF(score!$I124=0,"1",IF(score!$I124=50,"0",IF(score!$I124=100,"0"))))</f>
        <v>1</v>
      </c>
      <c r="P124" t="str">
        <f>IF(score!$J124=".",".",IF(score!$J124=0,"1",IF(score!$J124=25,"0",IF(score!$J124=50,"0",IF(score!$J124=75,"0",IF(score!$J124=100,"0"))))))</f>
        <v>0</v>
      </c>
      <c r="Q124" t="str">
        <f>IF(score!$J124=".",".",IF(score!$J124=0,"0",IF(score!$J124=25,"1",IF(score!$J124=50,"0",IF(score!$J124=75,"0",IF(score!$J124=100,"0"))))))</f>
        <v>0</v>
      </c>
      <c r="R124" t="str">
        <f>IF(score!$J124=".",".",IF(score!$J124=0,"0",IF(score!$J124=25,"0",IF(score!$J124=50,"1",IF(score!$J124=75,"0",IF(score!$J124=100,"0"))))))</f>
        <v>0</v>
      </c>
      <c r="S124" t="str">
        <f>IF(score!$J124=".",".",IF(score!$J124=0,"0",IF(score!$J124=25,"0",IF(score!$J124=50,"0",IF(score!$J124=75,"1",IF(score!$J124=100,"0"))))))</f>
        <v>0</v>
      </c>
      <c r="T124" t="str">
        <f>IF(score!$K124=".",".",IF(score!$K124=0,"1",IF(score!$K124=20,"0",IF(score!$K124=40,"0",IF(score!$K124=60,"0",IF(score!$K124=80,"0",IF(score!$K124=100,"0")))))))</f>
        <v>0</v>
      </c>
      <c r="U124" t="str">
        <f>IF(score!$K124=".",".",IF(score!$K124=0,"0",IF(score!$K124=20,"1",IF(score!$K124=40,"0",IF(score!$K124=60,"0",IF(score!$K124=80,"0",IF(score!$K124=100,"0")))))))</f>
        <v>0</v>
      </c>
      <c r="V124" t="str">
        <f>IF(score!$K124=".",".",IF(score!$K124=0,"0",IF(score!$K124=20,"0",IF(score!$K124=40,"1",IF(score!$K124=60,"0",IF(score!$K124=80,"0",IF(score!$K124=100,"0")))))))</f>
        <v>1</v>
      </c>
      <c r="W124" t="str">
        <f>IF(score!$K124=".",".",IF(score!$K124=0,"0",IF(score!$K124=20,"0",IF(score!$K124=40,"0",IF(score!$K124=60,"1",IF(score!$K124=80,"0",IF(score!$K124=100,"0")))))))</f>
        <v>0</v>
      </c>
      <c r="X124" t="str">
        <f>IF(score!$K124=".",".",IF(score!$K124=0,"0",IF(score!$K124=20,"0",IF(score!$K124=40,"0",IF(score!$K124=60,"0",IF(score!$K124=80,"1",IF(score!$K124=100,"0")))))))</f>
        <v>0</v>
      </c>
      <c r="Y124" t="str">
        <f>IF(score!$L124=".",".",IF(score!$L124=0,"1",IF(score!$L124=20,"0",IF(score!$L124=40,"0",IF(score!$L124=60,"0",IF(score!$L124=80,"0",IF(score!$L124=100,"0")))))))</f>
        <v>0</v>
      </c>
      <c r="Z124" t="str">
        <f>IF(score!$L124=".",".",IF(score!$L124=0,"0",IF(score!$L124=20,"1",IF(score!$L124=40,"0",IF(score!$L124=60,"0",IF(score!$L124=80,"0",IF(score!$L124=100,"0")))))))</f>
        <v>0</v>
      </c>
      <c r="AA124" t="str">
        <f>IF(score!$L124=".",".",IF(score!$L124=0,"0",IF(score!$L124=20,"0",IF(score!$L124=40,"1",IF(score!$L124=60,"0",IF(score!$L124=80,"0",IF(score!$L124=100,"0")))))))</f>
        <v>0</v>
      </c>
      <c r="AB124" t="str">
        <f>IF(score!$L124=".",".",IF(score!$L124=0,"0",IF(score!$L124=20,"0",IF(score!$L124=40,"0",IF(score!$L124=60,"1",IF(score!$L124=80,"0",IF(score!$L124=100,"0")))))))</f>
        <v>0</v>
      </c>
      <c r="AC124" t="str">
        <f>IF(score!$L124=".",".",IF(score!$L124=0,"0",IF(score!$L124=20,"0",IF(score!$L124=40,"0",IF(score!$L124=60,"0",IF(score!$L124=80,"1",IF(score!L124=100,"0")))))))</f>
        <v>0</v>
      </c>
      <c r="AD124" t="str">
        <f>IF(score!$M124=".",".",IF(score!$M124=0,"1",IF(score!$M124=20,"0",IF(score!$M124=40,"0",IF(score!$M124=60,"0",IF(score!$M124=80,"0",IF(score!$M124=100,"0")))))))</f>
        <v>0</v>
      </c>
      <c r="AE124" t="str">
        <f>IF(score!$M124=".",".",IF(score!$M124=0,"0",IF(score!$M124=20,"1",IF(score!$M124=40,"0",IF(score!$M124=60,"0",IF(score!$M124=80,"0",IF(score!$M124=100,"0")))))))</f>
        <v>1</v>
      </c>
      <c r="AF124" t="str">
        <f>IF(score!$M124=".",".",IF(score!$M124=0,"0",IF(score!$M124=20,"0",IF(score!$M124=40,"1",IF(score!$M124=60,"0",IF(score!$M124=80,"0",IF(score!$M124=100,"0")))))))</f>
        <v>0</v>
      </c>
      <c r="AG124" t="str">
        <f>IF(score!$M124=".",".",IF(score!$M124=0,"0",IF(score!$M124=20,"0",IF(score!$M124=40,"0",IF(score!$M124=60,"1",IF(score!$M124=80,"0",IF(score!$M124=100,"0")))))))</f>
        <v>0</v>
      </c>
      <c r="AH124" t="str">
        <f>IF(score!$M124=".",".",IF(score!$M124=0,"0",IF(score!$M124=20,"0",IF(score!$M124=40,"0",IF(score!$M124=60,"0",IF(score!$M124=80,"1",IF(score!$M124=100,"0")))))))</f>
        <v>0</v>
      </c>
      <c r="AI124" t="str">
        <f>IF(score!$N124=".",".",IF(score!$N124=0,"1",IF(score!$N124=25,"0",IF(score!$N124=50,"0",IF(score!$N124=75,"0",IF(score!$N124=100,"0"))))))</f>
        <v>0</v>
      </c>
      <c r="AJ124" t="str">
        <f>IF(score!$N124=".",".",IF(score!$N124=0,"0",IF(score!$N124=25,"1",IF(score!$N124=50,"0",IF(score!$N124=75,"0",IF(score!$N124=100,"0"))))))</f>
        <v>0</v>
      </c>
      <c r="AK124" t="str">
        <f>IF(score!$N124=".",".",IF(score!$N124=0,"0",IF(score!$N124=25,"0",IF(score!$N124=50,"1",IF(score!$N124=75,"0",IF(score!$N124=100,"0"))))))</f>
        <v>0</v>
      </c>
      <c r="AL124" t="str">
        <f>IF(score!$N124=".",".",IF(score!$N124=0,"0",IF(score!$N124=25,"0",IF(score!$N124=50,"0",IF(score!$N124=75,"1",IF(score!$N124=100,"0"))))))</f>
        <v>0</v>
      </c>
      <c r="AN124">
        <f t="shared" si="70"/>
        <v>0</v>
      </c>
      <c r="AO124">
        <f t="shared" si="71"/>
        <v>-5.5646100000000001</v>
      </c>
      <c r="AP124">
        <f t="shared" si="72"/>
        <v>0</v>
      </c>
      <c r="AQ124">
        <f t="shared" si="73"/>
        <v>0</v>
      </c>
      <c r="AR124">
        <f t="shared" si="74"/>
        <v>0</v>
      </c>
      <c r="AS124">
        <f t="shared" si="75"/>
        <v>-3.4555500000000001</v>
      </c>
      <c r="AT124">
        <f t="shared" si="76"/>
        <v>0</v>
      </c>
      <c r="AU124">
        <f t="shared" si="77"/>
        <v>-2.7355700000000001</v>
      </c>
      <c r="AV124">
        <f t="shared" si="78"/>
        <v>0</v>
      </c>
      <c r="AW124">
        <f t="shared" si="79"/>
        <v>0</v>
      </c>
      <c r="AX124">
        <f t="shared" si="80"/>
        <v>3.04365</v>
      </c>
      <c r="AY124">
        <f t="shared" si="81"/>
        <v>2.32091</v>
      </c>
      <c r="AZ124">
        <f t="shared" si="82"/>
        <v>0</v>
      </c>
      <c r="BA124">
        <f t="shared" si="83"/>
        <v>0</v>
      </c>
      <c r="BB124">
        <f t="shared" si="84"/>
        <v>0</v>
      </c>
      <c r="BC124">
        <f t="shared" si="85"/>
        <v>0</v>
      </c>
      <c r="BD124">
        <f t="shared" si="86"/>
        <v>0</v>
      </c>
      <c r="BE124">
        <f t="shared" si="87"/>
        <v>0</v>
      </c>
      <c r="BF124">
        <f t="shared" si="88"/>
        <v>2.3724099999999999</v>
      </c>
      <c r="BG124">
        <f t="shared" si="89"/>
        <v>0</v>
      </c>
      <c r="BH124">
        <f t="shared" si="90"/>
        <v>0</v>
      </c>
      <c r="BI124">
        <f t="shared" si="91"/>
        <v>0</v>
      </c>
      <c r="BJ124">
        <f t="shared" si="92"/>
        <v>0</v>
      </c>
      <c r="BK124">
        <f t="shared" si="93"/>
        <v>0</v>
      </c>
      <c r="BL124">
        <f t="shared" si="94"/>
        <v>0</v>
      </c>
      <c r="BM124">
        <f t="shared" si="95"/>
        <v>0</v>
      </c>
      <c r="BN124">
        <f t="shared" si="96"/>
        <v>0</v>
      </c>
      <c r="BO124">
        <f t="shared" si="97"/>
        <v>3.4159299999999999</v>
      </c>
      <c r="BP124">
        <f t="shared" si="98"/>
        <v>0</v>
      </c>
      <c r="BQ124">
        <f t="shared" si="99"/>
        <v>0</v>
      </c>
      <c r="BR124">
        <f t="shared" si="100"/>
        <v>0</v>
      </c>
      <c r="BS124">
        <f t="shared" si="101"/>
        <v>0</v>
      </c>
      <c r="BT124">
        <f t="shared" si="102"/>
        <v>0</v>
      </c>
      <c r="BU124">
        <f t="shared" si="103"/>
        <v>0</v>
      </c>
      <c r="BV124">
        <f t="shared" si="104"/>
        <v>0</v>
      </c>
      <c r="BX124">
        <f t="shared" si="105"/>
        <v>0</v>
      </c>
      <c r="BY124">
        <f t="shared" si="106"/>
        <v>-0.16891</v>
      </c>
      <c r="BZ124">
        <f t="shared" si="107"/>
        <v>0</v>
      </c>
      <c r="CA124">
        <f t="shared" si="108"/>
        <v>0</v>
      </c>
      <c r="CB124">
        <f t="shared" si="109"/>
        <v>0</v>
      </c>
      <c r="CC124">
        <f t="shared" si="110"/>
        <v>1.8684000000000001</v>
      </c>
      <c r="CD124">
        <f t="shared" si="111"/>
        <v>0</v>
      </c>
      <c r="CE124">
        <f t="shared" si="112"/>
        <v>1.43103</v>
      </c>
      <c r="CF124">
        <f t="shared" si="113"/>
        <v>0</v>
      </c>
      <c r="CG124">
        <f t="shared" si="114"/>
        <v>0</v>
      </c>
      <c r="CH124">
        <f t="shared" si="115"/>
        <v>-6.8267199999999999</v>
      </c>
      <c r="CI124">
        <f t="shared" si="116"/>
        <v>-5.6992099999999999</v>
      </c>
      <c r="CJ124">
        <f t="shared" si="117"/>
        <v>0</v>
      </c>
      <c r="CK124">
        <f t="shared" si="118"/>
        <v>0</v>
      </c>
      <c r="CL124">
        <f t="shared" si="119"/>
        <v>0</v>
      </c>
      <c r="CM124">
        <f t="shared" si="120"/>
        <v>0</v>
      </c>
      <c r="CN124">
        <f t="shared" si="121"/>
        <v>0</v>
      </c>
      <c r="CO124">
        <f t="shared" si="122"/>
        <v>0</v>
      </c>
      <c r="CP124">
        <f t="shared" si="123"/>
        <v>-6.31121</v>
      </c>
      <c r="CQ124">
        <f t="shared" si="124"/>
        <v>0</v>
      </c>
      <c r="CR124">
        <f t="shared" si="125"/>
        <v>0</v>
      </c>
      <c r="CS124">
        <f t="shared" si="126"/>
        <v>0</v>
      </c>
      <c r="CT124">
        <f t="shared" si="127"/>
        <v>0</v>
      </c>
      <c r="CU124">
        <f t="shared" si="128"/>
        <v>0</v>
      </c>
      <c r="CV124">
        <f t="shared" si="129"/>
        <v>0</v>
      </c>
      <c r="CW124">
        <f t="shared" si="130"/>
        <v>0</v>
      </c>
      <c r="CX124">
        <f t="shared" si="131"/>
        <v>0</v>
      </c>
      <c r="CY124">
        <f t="shared" si="132"/>
        <v>-10.779109999999999</v>
      </c>
      <c r="CZ124">
        <f t="shared" si="133"/>
        <v>0</v>
      </c>
      <c r="DA124">
        <f t="shared" si="134"/>
        <v>0</v>
      </c>
      <c r="DB124">
        <f t="shared" si="135"/>
        <v>0</v>
      </c>
      <c r="DC124">
        <f t="shared" si="136"/>
        <v>0</v>
      </c>
      <c r="DD124">
        <f t="shared" si="137"/>
        <v>0</v>
      </c>
      <c r="DE124">
        <f t="shared" si="138"/>
        <v>0</v>
      </c>
      <c r="DF124">
        <f t="shared" si="139"/>
        <v>0</v>
      </c>
    </row>
    <row r="125" spans="1:110" x14ac:dyDescent="0.25">
      <c r="A125" s="4">
        <f>raw!$A125:$A125</f>
        <v>43353</v>
      </c>
      <c r="B125" s="6" t="str">
        <f>raw!$B125:$B125</f>
        <v>0003-0007</v>
      </c>
      <c r="D125" t="str">
        <f>IF(score!$C125=".",".",IF(score!$C125=0,"1",IF(score!$C125=25,"0",IF(score!$C125=50,"0",IF(score!$C125=75,"0",IF(score!$C125=100,"0"))))))</f>
        <v>0</v>
      </c>
      <c r="E125" t="str">
        <f>IF(score!$C125=".",".",IF(score!$C125=0,"0",IF(score!$C125=25,"1",IF(score!$C125=50,"0",IF(score!$C125=75,"0",IF(score!$C125=100,"0"))))))</f>
        <v>0</v>
      </c>
      <c r="F125" t="str">
        <f>IF(score!$C125=".",".",IF(score!$C125=0,"0",IF(score!$C125=25,"0",IF(score!$C125=50,"1",IF(score!$C125=75,"0",IF(score!$C125=100,"0"))))))</f>
        <v>1</v>
      </c>
      <c r="G125" t="str">
        <f>IF(score!$C125=".",".",IF(score!$C125=0,"0",IF(score!$C125=25,"0",IF(score!$C125=50,"0",IF(score!$C125=75,"1",IF(score!$C125=100,"0"))))))</f>
        <v>0</v>
      </c>
      <c r="H125" t="str">
        <f>IF(score!$D125=".",".",IF(score!$D125=0,"1",IF(score!$D125=50,"0",IF(score!$D125=100,"0"))))</f>
        <v>0</v>
      </c>
      <c r="I125" t="str">
        <f>IF(score!$D125=".",".",IF(score!$D125=0,"0",IF(score!$D125=50,"1",IF(score!$D125=100,"0"))))</f>
        <v>1</v>
      </c>
      <c r="J125" t="str">
        <f>IF(score!$E125=".",".",IF(score!$E125=0,"1",IF(score!$E125=50,"0",IF(score!$E125=100,"0"))))</f>
        <v>0</v>
      </c>
      <c r="K125" t="str">
        <f>IF(score!$E125=".",".",IF(score!$E125=0,"0",IF(score!$E125=50,"1",IF(score!$E125=100,"0"))))</f>
        <v>1</v>
      </c>
      <c r="L125" t="str">
        <f>IF(score!$F125=".",".",IF(score!$F125=0,"1",IF(score!$F125=100,"0")))</f>
        <v>1</v>
      </c>
      <c r="M125" t="str">
        <f>IF(score!$G125=".",".",IF(score!$G125=0,"1",IF(score!$G125=100,"0")))</f>
        <v>1</v>
      </c>
      <c r="N125" t="str">
        <f>IF(score!$H125=".",".",IF(score!$H125=0,"1",IF(score!$H125=100,"0")))</f>
        <v>0</v>
      </c>
      <c r="O125" t="str">
        <f>IF(score!$I125=".",".",IF(score!$I125=0,"1",IF(score!$I125=50,"0",IF(score!$I125=100,"0"))))</f>
        <v>0</v>
      </c>
      <c r="P125" t="str">
        <f>IF(score!$J125=".",".",IF(score!$J125=0,"1",IF(score!$J125=25,"0",IF(score!$J125=50,"0",IF(score!$J125=75,"0",IF(score!$J125=100,"0"))))))</f>
        <v>0</v>
      </c>
      <c r="Q125" t="str">
        <f>IF(score!$J125=".",".",IF(score!$J125=0,"0",IF(score!$J125=25,"1",IF(score!$J125=50,"0",IF(score!$J125=75,"0",IF(score!$J125=100,"0"))))))</f>
        <v>0</v>
      </c>
      <c r="R125" t="str">
        <f>IF(score!$J125=".",".",IF(score!$J125=0,"0",IF(score!$J125=25,"0",IF(score!$J125=50,"1",IF(score!$J125=75,"0",IF(score!$J125=100,"0"))))))</f>
        <v>1</v>
      </c>
      <c r="S125" t="str">
        <f>IF(score!$J125=".",".",IF(score!$J125=0,"0",IF(score!$J125=25,"0",IF(score!$J125=50,"0",IF(score!$J125=75,"1",IF(score!$J125=100,"0"))))))</f>
        <v>0</v>
      </c>
      <c r="T125" t="str">
        <f>IF(score!$K125=".",".",IF(score!$K125=0,"1",IF(score!$K125=20,"0",IF(score!$K125=40,"0",IF(score!$K125=60,"0",IF(score!$K125=80,"0",IF(score!$K125=100,"0")))))))</f>
        <v>0</v>
      </c>
      <c r="U125" t="str">
        <f>IF(score!$K125=".",".",IF(score!$K125=0,"0",IF(score!$K125=20,"1",IF(score!$K125=40,"0",IF(score!$K125=60,"0",IF(score!$K125=80,"0",IF(score!$K125=100,"0")))))))</f>
        <v>0</v>
      </c>
      <c r="V125" t="str">
        <f>IF(score!$K125=".",".",IF(score!$K125=0,"0",IF(score!$K125=20,"0",IF(score!$K125=40,"1",IF(score!$K125=60,"0",IF(score!$K125=80,"0",IF(score!$K125=100,"0")))))))</f>
        <v>0</v>
      </c>
      <c r="W125" t="str">
        <f>IF(score!$K125=".",".",IF(score!$K125=0,"0",IF(score!$K125=20,"0",IF(score!$K125=40,"0",IF(score!$K125=60,"1",IF(score!$K125=80,"0",IF(score!$K125=100,"0")))))))</f>
        <v>1</v>
      </c>
      <c r="X125" t="str">
        <f>IF(score!$K125=".",".",IF(score!$K125=0,"0",IF(score!$K125=20,"0",IF(score!$K125=40,"0",IF(score!$K125=60,"0",IF(score!$K125=80,"1",IF(score!$K125=100,"0")))))))</f>
        <v>0</v>
      </c>
      <c r="Y125" t="str">
        <f>IF(score!$L125=".",".",IF(score!$L125=0,"1",IF(score!$L125=20,"0",IF(score!$L125=40,"0",IF(score!$L125=60,"0",IF(score!$L125=80,"0",IF(score!$L125=100,"0")))))))</f>
        <v>0</v>
      </c>
      <c r="Z125" t="str">
        <f>IF(score!$L125=".",".",IF(score!$L125=0,"0",IF(score!$L125=20,"1",IF(score!$L125=40,"0",IF(score!$L125=60,"0",IF(score!$L125=80,"0",IF(score!$L125=100,"0")))))))</f>
        <v>0</v>
      </c>
      <c r="AA125" t="str">
        <f>IF(score!$L125=".",".",IF(score!$L125=0,"0",IF(score!$L125=20,"0",IF(score!$L125=40,"1",IF(score!$L125=60,"0",IF(score!$L125=80,"0",IF(score!$L125=100,"0")))))))</f>
        <v>1</v>
      </c>
      <c r="AB125" t="str">
        <f>IF(score!$L125=".",".",IF(score!$L125=0,"0",IF(score!$L125=20,"0",IF(score!$L125=40,"0",IF(score!$L125=60,"1",IF(score!$L125=80,"0",IF(score!$L125=100,"0")))))))</f>
        <v>0</v>
      </c>
      <c r="AC125" t="str">
        <f>IF(score!$L125=".",".",IF(score!$L125=0,"0",IF(score!$L125=20,"0",IF(score!$L125=40,"0",IF(score!$L125=60,"0",IF(score!$L125=80,"1",IF(score!L125=100,"0")))))))</f>
        <v>0</v>
      </c>
      <c r="AD125" t="str">
        <f>IF(score!$M125=".",".",IF(score!$M125=0,"1",IF(score!$M125=20,"0",IF(score!$M125=40,"0",IF(score!$M125=60,"0",IF(score!$M125=80,"0",IF(score!$M125=100,"0")))))))</f>
        <v>0</v>
      </c>
      <c r="AE125" t="str">
        <f>IF(score!$M125=".",".",IF(score!$M125=0,"0",IF(score!$M125=20,"1",IF(score!$M125=40,"0",IF(score!$M125=60,"0",IF(score!$M125=80,"0",IF(score!$M125=100,"0")))))))</f>
        <v>0</v>
      </c>
      <c r="AF125" t="str">
        <f>IF(score!$M125=".",".",IF(score!$M125=0,"0",IF(score!$M125=20,"0",IF(score!$M125=40,"1",IF(score!$M125=60,"0",IF(score!$M125=80,"0",IF(score!$M125=100,"0")))))))</f>
        <v>0</v>
      </c>
      <c r="AG125" t="str">
        <f>IF(score!$M125=".",".",IF(score!$M125=0,"0",IF(score!$M125=20,"0",IF(score!$M125=40,"0",IF(score!$M125=60,"1",IF(score!$M125=80,"0",IF(score!$M125=100,"0")))))))</f>
        <v>0</v>
      </c>
      <c r="AH125" t="str">
        <f>IF(score!$M125=".",".",IF(score!$M125=0,"0",IF(score!$M125=20,"0",IF(score!$M125=40,"0",IF(score!$M125=60,"0",IF(score!$M125=80,"1",IF(score!$M125=100,"0")))))))</f>
        <v>1</v>
      </c>
      <c r="AI125" t="str">
        <f>IF(score!$N125=".",".",IF(score!$N125=0,"1",IF(score!$N125=25,"0",IF(score!$N125=50,"0",IF(score!$N125=75,"0",IF(score!$N125=100,"0"))))))</f>
        <v>0</v>
      </c>
      <c r="AJ125" t="str">
        <f>IF(score!$N125=".",".",IF(score!$N125=0,"0",IF(score!$N125=25,"1",IF(score!$N125=50,"0",IF(score!$N125=75,"0",IF(score!$N125=100,"0"))))))</f>
        <v>0</v>
      </c>
      <c r="AK125" t="str">
        <f>IF(score!$N125=".",".",IF(score!$N125=0,"0",IF(score!$N125=25,"0",IF(score!$N125=50,"1",IF(score!$N125=75,"0",IF(score!$N125=100,"0"))))))</f>
        <v>0</v>
      </c>
      <c r="AL125" t="str">
        <f>IF(score!$N125=".",".",IF(score!$N125=0,"0",IF(score!$N125=25,"0",IF(score!$N125=50,"0",IF(score!$N125=75,"1",IF(score!$N125=100,"0"))))))</f>
        <v>1</v>
      </c>
      <c r="AN125">
        <f t="shared" si="70"/>
        <v>0</v>
      </c>
      <c r="AO125">
        <f t="shared" si="71"/>
        <v>0</v>
      </c>
      <c r="AP125">
        <f t="shared" si="72"/>
        <v>-3.0239600000000002</v>
      </c>
      <c r="AQ125">
        <f t="shared" si="73"/>
        <v>0</v>
      </c>
      <c r="AR125">
        <f t="shared" si="74"/>
        <v>0</v>
      </c>
      <c r="AS125">
        <f t="shared" si="75"/>
        <v>-3.4555500000000001</v>
      </c>
      <c r="AT125">
        <f t="shared" si="76"/>
        <v>0</v>
      </c>
      <c r="AU125">
        <f t="shared" si="77"/>
        <v>-2.7355700000000001</v>
      </c>
      <c r="AV125">
        <f t="shared" si="78"/>
        <v>-4.6161700000000003</v>
      </c>
      <c r="AW125">
        <f t="shared" si="79"/>
        <v>-5.5174700000000003</v>
      </c>
      <c r="AX125">
        <f t="shared" si="80"/>
        <v>0</v>
      </c>
      <c r="AY125">
        <f t="shared" si="81"/>
        <v>0</v>
      </c>
      <c r="AZ125">
        <f t="shared" si="82"/>
        <v>0</v>
      </c>
      <c r="BA125">
        <f t="shared" si="83"/>
        <v>0</v>
      </c>
      <c r="BB125">
        <f t="shared" si="84"/>
        <v>-6.5052199999999996</v>
      </c>
      <c r="BC125">
        <f t="shared" si="85"/>
        <v>0</v>
      </c>
      <c r="BD125">
        <f t="shared" si="86"/>
        <v>0</v>
      </c>
      <c r="BE125">
        <f t="shared" si="87"/>
        <v>0</v>
      </c>
      <c r="BF125">
        <f t="shared" si="88"/>
        <v>0</v>
      </c>
      <c r="BG125">
        <f t="shared" si="89"/>
        <v>1.3668899999999999</v>
      </c>
      <c r="BH125">
        <f t="shared" si="90"/>
        <v>0</v>
      </c>
      <c r="BI125">
        <f t="shared" si="91"/>
        <v>0</v>
      </c>
      <c r="BJ125">
        <f t="shared" si="92"/>
        <v>0</v>
      </c>
      <c r="BK125">
        <f t="shared" si="93"/>
        <v>-1.6185</v>
      </c>
      <c r="BL125">
        <f t="shared" si="94"/>
        <v>0</v>
      </c>
      <c r="BM125">
        <f t="shared" si="95"/>
        <v>0</v>
      </c>
      <c r="BN125">
        <f t="shared" si="96"/>
        <v>0</v>
      </c>
      <c r="BO125">
        <f t="shared" si="97"/>
        <v>0</v>
      </c>
      <c r="BP125">
        <f t="shared" si="98"/>
        <v>0</v>
      </c>
      <c r="BQ125">
        <f t="shared" si="99"/>
        <v>0</v>
      </c>
      <c r="BR125">
        <f t="shared" si="100"/>
        <v>0.41188000000000002</v>
      </c>
      <c r="BS125">
        <f t="shared" si="101"/>
        <v>0</v>
      </c>
      <c r="BT125">
        <f t="shared" si="102"/>
        <v>0</v>
      </c>
      <c r="BU125">
        <f t="shared" si="103"/>
        <v>0</v>
      </c>
      <c r="BV125">
        <f t="shared" si="104"/>
        <v>0.11038000000000001</v>
      </c>
      <c r="BX125">
        <f t="shared" si="105"/>
        <v>0</v>
      </c>
      <c r="BY125">
        <f t="shared" si="106"/>
        <v>0</v>
      </c>
      <c r="BZ125">
        <f t="shared" si="107"/>
        <v>3.4819999999999997E-2</v>
      </c>
      <c r="CA125">
        <f t="shared" si="108"/>
        <v>0</v>
      </c>
      <c r="CB125">
        <f t="shared" si="109"/>
        <v>0</v>
      </c>
      <c r="CC125">
        <f t="shared" si="110"/>
        <v>1.8684000000000001</v>
      </c>
      <c r="CD125">
        <f t="shared" si="111"/>
        <v>0</v>
      </c>
      <c r="CE125">
        <f t="shared" si="112"/>
        <v>1.43103</v>
      </c>
      <c r="CF125">
        <f t="shared" si="113"/>
        <v>1.4406000000000001</v>
      </c>
      <c r="CG125">
        <f t="shared" si="114"/>
        <v>1.6696800000000001</v>
      </c>
      <c r="CH125">
        <f t="shared" si="115"/>
        <v>0</v>
      </c>
      <c r="CI125">
        <f t="shared" si="116"/>
        <v>0</v>
      </c>
      <c r="CJ125">
        <f t="shared" si="117"/>
        <v>0</v>
      </c>
      <c r="CK125">
        <f t="shared" si="118"/>
        <v>0</v>
      </c>
      <c r="CL125">
        <f t="shared" si="119"/>
        <v>1.4938400000000001</v>
      </c>
      <c r="CM125">
        <f t="shared" si="120"/>
        <v>0</v>
      </c>
      <c r="CN125">
        <f t="shared" si="121"/>
        <v>0</v>
      </c>
      <c r="CO125">
        <f t="shared" si="122"/>
        <v>0</v>
      </c>
      <c r="CP125">
        <f t="shared" si="123"/>
        <v>0</v>
      </c>
      <c r="CQ125">
        <f t="shared" si="124"/>
        <v>-4.09842</v>
      </c>
      <c r="CR125">
        <f t="shared" si="125"/>
        <v>0</v>
      </c>
      <c r="CS125">
        <f t="shared" si="126"/>
        <v>0</v>
      </c>
      <c r="CT125">
        <f t="shared" si="127"/>
        <v>0</v>
      </c>
      <c r="CU125">
        <f t="shared" si="128"/>
        <v>-3.2980499999999999</v>
      </c>
      <c r="CV125">
        <f t="shared" si="129"/>
        <v>0</v>
      </c>
      <c r="CW125">
        <f t="shared" si="130"/>
        <v>0</v>
      </c>
      <c r="CX125">
        <f t="shared" si="131"/>
        <v>0</v>
      </c>
      <c r="CY125">
        <f t="shared" si="132"/>
        <v>0</v>
      </c>
      <c r="CZ125">
        <f t="shared" si="133"/>
        <v>0</v>
      </c>
      <c r="DA125">
        <f t="shared" si="134"/>
        <v>0</v>
      </c>
      <c r="DB125">
        <f t="shared" si="135"/>
        <v>-1.9593400000000001</v>
      </c>
      <c r="DC125">
        <f t="shared" si="136"/>
        <v>0</v>
      </c>
      <c r="DD125">
        <f t="shared" si="137"/>
        <v>0</v>
      </c>
      <c r="DE125">
        <f t="shared" si="138"/>
        <v>0</v>
      </c>
      <c r="DF125">
        <f t="shared" si="139"/>
        <v>-3.13896</v>
      </c>
    </row>
    <row r="126" spans="1:110" x14ac:dyDescent="0.25">
      <c r="A126" s="4">
        <f>raw!$A126:$A126</f>
        <v>43353</v>
      </c>
      <c r="B126" s="6" t="str">
        <f>raw!$B126:$B126</f>
        <v>0003-0010</v>
      </c>
      <c r="D126" t="str">
        <f>IF(score!$C126=".",".",IF(score!$C126=0,"1",IF(score!$C126=25,"0",IF(score!$C126=50,"0",IF(score!$C126=75,"0",IF(score!$C126=100,"0"))))))</f>
        <v>0</v>
      </c>
      <c r="E126" t="str">
        <f>IF(score!$C126=".",".",IF(score!$C126=0,"0",IF(score!$C126=25,"1",IF(score!$C126=50,"0",IF(score!$C126=75,"0",IF(score!$C126=100,"0"))))))</f>
        <v>0</v>
      </c>
      <c r="F126" t="str">
        <f>IF(score!$C126=".",".",IF(score!$C126=0,"0",IF(score!$C126=25,"0",IF(score!$C126=50,"1",IF(score!$C126=75,"0",IF(score!$C126=100,"0"))))))</f>
        <v>0</v>
      </c>
      <c r="G126" t="str">
        <f>IF(score!$C126=".",".",IF(score!$C126=0,"0",IF(score!$C126=25,"0",IF(score!$C126=50,"0",IF(score!$C126=75,"1",IF(score!$C126=100,"0"))))))</f>
        <v>0</v>
      </c>
      <c r="H126" t="str">
        <f>IF(score!$D126=".",".",IF(score!$D126=0,"1",IF(score!$D126=50,"0",IF(score!$D126=100,"0"))))</f>
        <v>0</v>
      </c>
      <c r="I126" t="str">
        <f>IF(score!$D126=".",".",IF(score!$D126=0,"0",IF(score!$D126=50,"1",IF(score!$D126=100,"0"))))</f>
        <v>1</v>
      </c>
      <c r="J126" t="str">
        <f>IF(score!$E126=".",".",IF(score!$E126=0,"1",IF(score!$E126=50,"0",IF(score!$E126=100,"0"))))</f>
        <v>0</v>
      </c>
      <c r="K126" t="str">
        <f>IF(score!$E126=".",".",IF(score!$E126=0,"0",IF(score!$E126=50,"1",IF(score!$E126=100,"0"))))</f>
        <v>1</v>
      </c>
      <c r="L126" t="str">
        <f>IF(score!$F126=".",".",IF(score!$F126=0,"1",IF(score!$F126=100,"0")))</f>
        <v>0</v>
      </c>
      <c r="M126" t="str">
        <f>IF(score!$G126=".",".",IF(score!$G126=0,"1",IF(score!$G126=100,"0")))</f>
        <v>0</v>
      </c>
      <c r="N126" t="str">
        <f>IF(score!$H126=".",".",IF(score!$H126=0,"1",IF(score!$H126=100,"0")))</f>
        <v>0</v>
      </c>
      <c r="O126" t="str">
        <f>IF(score!$I126=".",".",IF(score!$I126=0,"1",IF(score!$I126=50,"0",IF(score!$I126=100,"0"))))</f>
        <v>0</v>
      </c>
      <c r="P126" t="str">
        <f>IF(score!$J126=".",".",IF(score!$J126=0,"1",IF(score!$J126=25,"0",IF(score!$J126=50,"0",IF(score!$J126=75,"0",IF(score!$J126=100,"0"))))))</f>
        <v>0</v>
      </c>
      <c r="Q126" t="str">
        <f>IF(score!$J126=".",".",IF(score!$J126=0,"0",IF(score!$J126=25,"1",IF(score!$J126=50,"0",IF(score!$J126=75,"0",IF(score!$J126=100,"0"))))))</f>
        <v>0</v>
      </c>
      <c r="R126" t="str">
        <f>IF(score!$J126=".",".",IF(score!$J126=0,"0",IF(score!$J126=25,"0",IF(score!$J126=50,"1",IF(score!$J126=75,"0",IF(score!$J126=100,"0"))))))</f>
        <v>0</v>
      </c>
      <c r="S126" t="str">
        <f>IF(score!$J126=".",".",IF(score!$J126=0,"0",IF(score!$J126=25,"0",IF(score!$J126=50,"0",IF(score!$J126=75,"1",IF(score!$J126=100,"0"))))))</f>
        <v>1</v>
      </c>
      <c r="T126" t="str">
        <f>IF(score!$K126=".",".",IF(score!$K126=0,"1",IF(score!$K126=20,"0",IF(score!$K126=40,"0",IF(score!$K126=60,"0",IF(score!$K126=80,"0",IF(score!$K126=100,"0")))))))</f>
        <v>0</v>
      </c>
      <c r="U126" t="str">
        <f>IF(score!$K126=".",".",IF(score!$K126=0,"0",IF(score!$K126=20,"1",IF(score!$K126=40,"0",IF(score!$K126=60,"0",IF(score!$K126=80,"0",IF(score!$K126=100,"0")))))))</f>
        <v>0</v>
      </c>
      <c r="V126" t="str">
        <f>IF(score!$K126=".",".",IF(score!$K126=0,"0",IF(score!$K126=20,"0",IF(score!$K126=40,"1",IF(score!$K126=60,"0",IF(score!$K126=80,"0",IF(score!$K126=100,"0")))))))</f>
        <v>0</v>
      </c>
      <c r="W126" t="str">
        <f>IF(score!$K126=".",".",IF(score!$K126=0,"0",IF(score!$K126=20,"0",IF(score!$K126=40,"0",IF(score!$K126=60,"1",IF(score!$K126=80,"0",IF(score!$K126=100,"0")))))))</f>
        <v>0</v>
      </c>
      <c r="X126" t="str">
        <f>IF(score!$K126=".",".",IF(score!$K126=0,"0",IF(score!$K126=20,"0",IF(score!$K126=40,"0",IF(score!$K126=60,"0",IF(score!$K126=80,"1",IF(score!$K126=100,"0")))))))</f>
        <v>0</v>
      </c>
      <c r="Y126" t="str">
        <f>IF(score!$L126=".",".",IF(score!$L126=0,"1",IF(score!$L126=20,"0",IF(score!$L126=40,"0",IF(score!$L126=60,"0",IF(score!$L126=80,"0",IF(score!$L126=100,"0")))))))</f>
        <v>0</v>
      </c>
      <c r="Z126" t="str">
        <f>IF(score!$L126=".",".",IF(score!$L126=0,"0",IF(score!$L126=20,"1",IF(score!$L126=40,"0",IF(score!$L126=60,"0",IF(score!$L126=80,"0",IF(score!$L126=100,"0")))))))</f>
        <v>0</v>
      </c>
      <c r="AA126" t="str">
        <f>IF(score!$L126=".",".",IF(score!$L126=0,"0",IF(score!$L126=20,"0",IF(score!$L126=40,"1",IF(score!$L126=60,"0",IF(score!$L126=80,"0",IF(score!$L126=100,"0")))))))</f>
        <v>0</v>
      </c>
      <c r="AB126" t="str">
        <f>IF(score!$L126=".",".",IF(score!$L126=0,"0",IF(score!$L126=20,"0",IF(score!$L126=40,"0",IF(score!$L126=60,"1",IF(score!$L126=80,"0",IF(score!$L126=100,"0")))))))</f>
        <v>1</v>
      </c>
      <c r="AC126" t="str">
        <f>IF(score!$L126=".",".",IF(score!$L126=0,"0",IF(score!$L126=20,"0",IF(score!$L126=40,"0",IF(score!$L126=60,"0",IF(score!$L126=80,"1",IF(score!L126=100,"0")))))))</f>
        <v>0</v>
      </c>
      <c r="AD126" t="str">
        <f>IF(score!$M126=".",".",IF(score!$M126=0,"1",IF(score!$M126=20,"0",IF(score!$M126=40,"0",IF(score!$M126=60,"0",IF(score!$M126=80,"0",IF(score!$M126=100,"0")))))))</f>
        <v>0</v>
      </c>
      <c r="AE126" t="str">
        <f>IF(score!$M126=".",".",IF(score!$M126=0,"0",IF(score!$M126=20,"1",IF(score!$M126=40,"0",IF(score!$M126=60,"0",IF(score!$M126=80,"0",IF(score!$M126=100,"0")))))))</f>
        <v>0</v>
      </c>
      <c r="AF126" t="str">
        <f>IF(score!$M126=".",".",IF(score!$M126=0,"0",IF(score!$M126=20,"0",IF(score!$M126=40,"1",IF(score!$M126=60,"0",IF(score!$M126=80,"0",IF(score!$M126=100,"0")))))))</f>
        <v>0</v>
      </c>
      <c r="AG126" t="str">
        <f>IF(score!$M126=".",".",IF(score!$M126=0,"0",IF(score!$M126=20,"0",IF(score!$M126=40,"0",IF(score!$M126=60,"1",IF(score!$M126=80,"0",IF(score!$M126=100,"0")))))))</f>
        <v>0</v>
      </c>
      <c r="AH126" t="str">
        <f>IF(score!$M126=".",".",IF(score!$M126=0,"0",IF(score!$M126=20,"0",IF(score!$M126=40,"0",IF(score!$M126=60,"0",IF(score!$M126=80,"1",IF(score!$M126=100,"0")))))))</f>
        <v>0</v>
      </c>
      <c r="AI126" t="str">
        <f>IF(score!$N126=".",".",IF(score!$N126=0,"1",IF(score!$N126=25,"0",IF(score!$N126=50,"0",IF(score!$N126=75,"0",IF(score!$N126=100,"0"))))))</f>
        <v>0</v>
      </c>
      <c r="AJ126" t="str">
        <f>IF(score!$N126=".",".",IF(score!$N126=0,"0",IF(score!$N126=25,"1",IF(score!$N126=50,"0",IF(score!$N126=75,"0",IF(score!$N126=100,"0"))))))</f>
        <v>0</v>
      </c>
      <c r="AK126" t="str">
        <f>IF(score!$N126=".",".",IF(score!$N126=0,"0",IF(score!$N126=25,"0",IF(score!$N126=50,"1",IF(score!$N126=75,"0",IF(score!$N126=100,"0"))))))</f>
        <v>0</v>
      </c>
      <c r="AL126" t="str">
        <f>IF(score!$N126=".",".",IF(score!$N126=0,"0",IF(score!$N126=25,"0",IF(score!$N126=50,"0",IF(score!$N126=75,"1",IF(score!$N126=100,"0"))))))</f>
        <v>0</v>
      </c>
      <c r="AN126">
        <f t="shared" si="70"/>
        <v>0</v>
      </c>
      <c r="AO126">
        <f t="shared" si="71"/>
        <v>0</v>
      </c>
      <c r="AP126">
        <f t="shared" si="72"/>
        <v>0</v>
      </c>
      <c r="AQ126">
        <f t="shared" si="73"/>
        <v>0</v>
      </c>
      <c r="AR126">
        <f t="shared" si="74"/>
        <v>0</v>
      </c>
      <c r="AS126">
        <f t="shared" si="75"/>
        <v>-3.4555500000000001</v>
      </c>
      <c r="AT126">
        <f t="shared" si="76"/>
        <v>0</v>
      </c>
      <c r="AU126">
        <f t="shared" si="77"/>
        <v>-2.7355700000000001</v>
      </c>
      <c r="AV126">
        <f t="shared" si="78"/>
        <v>0</v>
      </c>
      <c r="AW126">
        <f t="shared" si="79"/>
        <v>0</v>
      </c>
      <c r="AX126">
        <f t="shared" si="80"/>
        <v>0</v>
      </c>
      <c r="AY126">
        <f t="shared" si="81"/>
        <v>0</v>
      </c>
      <c r="AZ126">
        <f t="shared" si="82"/>
        <v>0</v>
      </c>
      <c r="BA126">
        <f t="shared" si="83"/>
        <v>0</v>
      </c>
      <c r="BB126">
        <f t="shared" si="84"/>
        <v>0</v>
      </c>
      <c r="BC126">
        <f t="shared" si="85"/>
        <v>-3.8012999999999999</v>
      </c>
      <c r="BD126">
        <f t="shared" si="86"/>
        <v>0</v>
      </c>
      <c r="BE126">
        <f t="shared" si="87"/>
        <v>0</v>
      </c>
      <c r="BF126">
        <f t="shared" si="88"/>
        <v>0</v>
      </c>
      <c r="BG126">
        <f t="shared" si="89"/>
        <v>0</v>
      </c>
      <c r="BH126">
        <f t="shared" si="90"/>
        <v>0</v>
      </c>
      <c r="BI126">
        <f t="shared" si="91"/>
        <v>0</v>
      </c>
      <c r="BJ126">
        <f t="shared" si="92"/>
        <v>0</v>
      </c>
      <c r="BK126">
        <f t="shared" si="93"/>
        <v>0</v>
      </c>
      <c r="BL126">
        <f t="shared" si="94"/>
        <v>-1.1438699999999999</v>
      </c>
      <c r="BM126">
        <f t="shared" si="95"/>
        <v>0</v>
      </c>
      <c r="BN126">
        <f t="shared" si="96"/>
        <v>0</v>
      </c>
      <c r="BO126">
        <f t="shared" si="97"/>
        <v>0</v>
      </c>
      <c r="BP126">
        <f t="shared" si="98"/>
        <v>0</v>
      </c>
      <c r="BQ126">
        <f t="shared" si="99"/>
        <v>0</v>
      </c>
      <c r="BR126">
        <f t="shared" si="100"/>
        <v>0</v>
      </c>
      <c r="BS126">
        <f t="shared" si="101"/>
        <v>0</v>
      </c>
      <c r="BT126">
        <f t="shared" si="102"/>
        <v>0</v>
      </c>
      <c r="BU126">
        <f t="shared" si="103"/>
        <v>0</v>
      </c>
      <c r="BV126">
        <f t="shared" si="104"/>
        <v>0</v>
      </c>
      <c r="BX126">
        <f t="shared" si="105"/>
        <v>0</v>
      </c>
      <c r="BY126">
        <f t="shared" si="106"/>
        <v>0</v>
      </c>
      <c r="BZ126">
        <f t="shared" si="107"/>
        <v>0</v>
      </c>
      <c r="CA126">
        <f t="shared" si="108"/>
        <v>0</v>
      </c>
      <c r="CB126">
        <f t="shared" si="109"/>
        <v>0</v>
      </c>
      <c r="CC126">
        <f t="shared" si="110"/>
        <v>1.8684000000000001</v>
      </c>
      <c r="CD126">
        <f t="shared" si="111"/>
        <v>0</v>
      </c>
      <c r="CE126">
        <f t="shared" si="112"/>
        <v>1.43103</v>
      </c>
      <c r="CF126">
        <f t="shared" si="113"/>
        <v>0</v>
      </c>
      <c r="CG126">
        <f t="shared" si="114"/>
        <v>0</v>
      </c>
      <c r="CH126">
        <f t="shared" si="115"/>
        <v>0</v>
      </c>
      <c r="CI126">
        <f t="shared" si="116"/>
        <v>0</v>
      </c>
      <c r="CJ126">
        <f t="shared" si="117"/>
        <v>0</v>
      </c>
      <c r="CK126">
        <f t="shared" si="118"/>
        <v>0</v>
      </c>
      <c r="CL126">
        <f t="shared" si="119"/>
        <v>0</v>
      </c>
      <c r="CM126">
        <f t="shared" si="120"/>
        <v>0.90383999999999998</v>
      </c>
      <c r="CN126">
        <f t="shared" si="121"/>
        <v>0</v>
      </c>
      <c r="CO126">
        <f t="shared" si="122"/>
        <v>0</v>
      </c>
      <c r="CP126">
        <f t="shared" si="123"/>
        <v>0</v>
      </c>
      <c r="CQ126">
        <f t="shared" si="124"/>
        <v>0</v>
      </c>
      <c r="CR126">
        <f t="shared" si="125"/>
        <v>0</v>
      </c>
      <c r="CS126">
        <f t="shared" si="126"/>
        <v>0</v>
      </c>
      <c r="CT126">
        <f t="shared" si="127"/>
        <v>0</v>
      </c>
      <c r="CU126">
        <f t="shared" si="128"/>
        <v>0</v>
      </c>
      <c r="CV126">
        <f t="shared" si="129"/>
        <v>-1.65178</v>
      </c>
      <c r="CW126">
        <f t="shared" si="130"/>
        <v>0</v>
      </c>
      <c r="CX126">
        <f t="shared" si="131"/>
        <v>0</v>
      </c>
      <c r="CY126">
        <f t="shared" si="132"/>
        <v>0</v>
      </c>
      <c r="CZ126">
        <f t="shared" si="133"/>
        <v>0</v>
      </c>
      <c r="DA126">
        <f t="shared" si="134"/>
        <v>0</v>
      </c>
      <c r="DB126">
        <f t="shared" si="135"/>
        <v>0</v>
      </c>
      <c r="DC126">
        <f t="shared" si="136"/>
        <v>0</v>
      </c>
      <c r="DD126">
        <f t="shared" si="137"/>
        <v>0</v>
      </c>
      <c r="DE126">
        <f t="shared" si="138"/>
        <v>0</v>
      </c>
      <c r="DF126">
        <f t="shared" si="139"/>
        <v>0</v>
      </c>
    </row>
    <row r="127" spans="1:110" x14ac:dyDescent="0.25">
      <c r="A127" s="4">
        <f>raw!$A127:$A127</f>
        <v>43353</v>
      </c>
      <c r="B127" s="6" t="str">
        <f>raw!$B127:$B127</f>
        <v>0003-0011</v>
      </c>
      <c r="D127" t="str">
        <f>IF(score!$C127=".",".",IF(score!$C127=0,"1",IF(score!$C127=25,"0",IF(score!$C127=50,"0",IF(score!$C127=75,"0",IF(score!$C127=100,"0"))))))</f>
        <v>0</v>
      </c>
      <c r="E127" t="str">
        <f>IF(score!$C127=".",".",IF(score!$C127=0,"0",IF(score!$C127=25,"1",IF(score!$C127=50,"0",IF(score!$C127=75,"0",IF(score!$C127=100,"0"))))))</f>
        <v>1</v>
      </c>
      <c r="F127" t="str">
        <f>IF(score!$C127=".",".",IF(score!$C127=0,"0",IF(score!$C127=25,"0",IF(score!$C127=50,"1",IF(score!$C127=75,"0",IF(score!$C127=100,"0"))))))</f>
        <v>0</v>
      </c>
      <c r="G127" t="str">
        <f>IF(score!$C127=".",".",IF(score!$C127=0,"0",IF(score!$C127=25,"0",IF(score!$C127=50,"0",IF(score!$C127=75,"1",IF(score!$C127=100,"0"))))))</f>
        <v>0</v>
      </c>
      <c r="H127" t="str">
        <f>IF(score!$D127=".",".",IF(score!$D127=0,"1",IF(score!$D127=50,"0",IF(score!$D127=100,"0"))))</f>
        <v>0</v>
      </c>
      <c r="I127" t="str">
        <f>IF(score!$D127=".",".",IF(score!$D127=0,"0",IF(score!$D127=50,"1",IF(score!$D127=100,"0"))))</f>
        <v>0</v>
      </c>
      <c r="J127" t="str">
        <f>IF(score!$E127=".",".",IF(score!$E127=0,"1",IF(score!$E127=50,"0",IF(score!$E127=100,"0"))))</f>
        <v>0</v>
      </c>
      <c r="K127" t="str">
        <f>IF(score!$E127=".",".",IF(score!$E127=0,"0",IF(score!$E127=50,"1",IF(score!$E127=100,"0"))))</f>
        <v>1</v>
      </c>
      <c r="L127" t="str">
        <f>IF(score!$F127=".",".",IF(score!$F127=0,"1",IF(score!$F127=100,"0")))</f>
        <v>1</v>
      </c>
      <c r="M127" t="str">
        <f>IF(score!$G127=".",".",IF(score!$G127=0,"1",IF(score!$G127=100,"0")))</f>
        <v>1</v>
      </c>
      <c r="N127" t="str">
        <f>IF(score!$H127=".",".",IF(score!$H127=0,"1",IF(score!$H127=100,"0")))</f>
        <v>1</v>
      </c>
      <c r="O127" t="str">
        <f>IF(score!$I127=".",".",IF(score!$I127=0,"1",IF(score!$I127=50,"0",IF(score!$I127=100,"0"))))</f>
        <v>0</v>
      </c>
      <c r="P127" t="str">
        <f>IF(score!$J127=".",".",IF(score!$J127=0,"1",IF(score!$J127=25,"0",IF(score!$J127=50,"0",IF(score!$J127=75,"0",IF(score!$J127=100,"0"))))))</f>
        <v>0</v>
      </c>
      <c r="Q127" t="str">
        <f>IF(score!$J127=".",".",IF(score!$J127=0,"0",IF(score!$J127=25,"1",IF(score!$J127=50,"0",IF(score!$J127=75,"0",IF(score!$J127=100,"0"))))))</f>
        <v>0</v>
      </c>
      <c r="R127" t="str">
        <f>IF(score!$J127=".",".",IF(score!$J127=0,"0",IF(score!$J127=25,"0",IF(score!$J127=50,"1",IF(score!$J127=75,"0",IF(score!$J127=100,"0"))))))</f>
        <v>1</v>
      </c>
      <c r="S127" t="str">
        <f>IF(score!$J127=".",".",IF(score!$J127=0,"0",IF(score!$J127=25,"0",IF(score!$J127=50,"0",IF(score!$J127=75,"1",IF(score!$J127=100,"0"))))))</f>
        <v>0</v>
      </c>
      <c r="T127" t="str">
        <f>IF(score!$K127=".",".",IF(score!$K127=0,"1",IF(score!$K127=20,"0",IF(score!$K127=40,"0",IF(score!$K127=60,"0",IF(score!$K127=80,"0",IF(score!$K127=100,"0")))))))</f>
        <v>0</v>
      </c>
      <c r="U127" t="str">
        <f>IF(score!$K127=".",".",IF(score!$K127=0,"0",IF(score!$K127=20,"1",IF(score!$K127=40,"0",IF(score!$K127=60,"0",IF(score!$K127=80,"0",IF(score!$K127=100,"0")))))))</f>
        <v>1</v>
      </c>
      <c r="V127" t="str">
        <f>IF(score!$K127=".",".",IF(score!$K127=0,"0",IF(score!$K127=20,"0",IF(score!$K127=40,"1",IF(score!$K127=60,"0",IF(score!$K127=80,"0",IF(score!$K127=100,"0")))))))</f>
        <v>0</v>
      </c>
      <c r="W127" t="str">
        <f>IF(score!$K127=".",".",IF(score!$K127=0,"0",IF(score!$K127=20,"0",IF(score!$K127=40,"0",IF(score!$K127=60,"1",IF(score!$K127=80,"0",IF(score!$K127=100,"0")))))))</f>
        <v>0</v>
      </c>
      <c r="X127" t="str">
        <f>IF(score!$K127=".",".",IF(score!$K127=0,"0",IF(score!$K127=20,"0",IF(score!$K127=40,"0",IF(score!$K127=60,"0",IF(score!$K127=80,"1",IF(score!$K127=100,"0")))))))</f>
        <v>0</v>
      </c>
      <c r="Y127" t="str">
        <f>IF(score!$L127=".",".",IF(score!$L127=0,"1",IF(score!$L127=20,"0",IF(score!$L127=40,"0",IF(score!$L127=60,"0",IF(score!$L127=80,"0",IF(score!$L127=100,"0")))))))</f>
        <v>0</v>
      </c>
      <c r="Z127" t="str">
        <f>IF(score!$L127=".",".",IF(score!$L127=0,"0",IF(score!$L127=20,"1",IF(score!$L127=40,"0",IF(score!$L127=60,"0",IF(score!$L127=80,"0",IF(score!$L127=100,"0")))))))</f>
        <v>1</v>
      </c>
      <c r="AA127" t="str">
        <f>IF(score!$L127=".",".",IF(score!$L127=0,"0",IF(score!$L127=20,"0",IF(score!$L127=40,"1",IF(score!$L127=60,"0",IF(score!$L127=80,"0",IF(score!$L127=100,"0")))))))</f>
        <v>0</v>
      </c>
      <c r="AB127" t="str">
        <f>IF(score!$L127=".",".",IF(score!$L127=0,"0",IF(score!$L127=20,"0",IF(score!$L127=40,"0",IF(score!$L127=60,"1",IF(score!$L127=80,"0",IF(score!$L127=100,"0")))))))</f>
        <v>0</v>
      </c>
      <c r="AC127" t="str">
        <f>IF(score!$L127=".",".",IF(score!$L127=0,"0",IF(score!$L127=20,"0",IF(score!$L127=40,"0",IF(score!$L127=60,"0",IF(score!$L127=80,"1",IF(score!L127=100,"0")))))))</f>
        <v>0</v>
      </c>
      <c r="AD127" t="str">
        <f>IF(score!$M127=".",".",IF(score!$M127=0,"1",IF(score!$M127=20,"0",IF(score!$M127=40,"0",IF(score!$M127=60,"0",IF(score!$M127=80,"0",IF(score!$M127=100,"0")))))))</f>
        <v>0</v>
      </c>
      <c r="AE127" t="str">
        <f>IF(score!$M127=".",".",IF(score!$M127=0,"0",IF(score!$M127=20,"1",IF(score!$M127=40,"0",IF(score!$M127=60,"0",IF(score!$M127=80,"0",IF(score!$M127=100,"0")))))))</f>
        <v>0</v>
      </c>
      <c r="AF127" t="str">
        <f>IF(score!$M127=".",".",IF(score!$M127=0,"0",IF(score!$M127=20,"0",IF(score!$M127=40,"1",IF(score!$M127=60,"0",IF(score!$M127=80,"0",IF(score!$M127=100,"0")))))))</f>
        <v>1</v>
      </c>
      <c r="AG127" t="str">
        <f>IF(score!$M127=".",".",IF(score!$M127=0,"0",IF(score!$M127=20,"0",IF(score!$M127=40,"0",IF(score!$M127=60,"1",IF(score!$M127=80,"0",IF(score!$M127=100,"0")))))))</f>
        <v>0</v>
      </c>
      <c r="AH127" t="str">
        <f>IF(score!$M127=".",".",IF(score!$M127=0,"0",IF(score!$M127=20,"0",IF(score!$M127=40,"0",IF(score!$M127=60,"0",IF(score!$M127=80,"1",IF(score!$M127=100,"0")))))))</f>
        <v>0</v>
      </c>
      <c r="AI127" t="str">
        <f>IF(score!$N127=".",".",IF(score!$N127=0,"1",IF(score!$N127=25,"0",IF(score!$N127=50,"0",IF(score!$N127=75,"0",IF(score!$N127=100,"0"))))))</f>
        <v>0</v>
      </c>
      <c r="AJ127" t="str">
        <f>IF(score!$N127=".",".",IF(score!$N127=0,"0",IF(score!$N127=25,"1",IF(score!$N127=50,"0",IF(score!$N127=75,"0",IF(score!$N127=100,"0"))))))</f>
        <v>0</v>
      </c>
      <c r="AK127" t="str">
        <f>IF(score!$N127=".",".",IF(score!$N127=0,"0",IF(score!$N127=25,"0",IF(score!$N127=50,"1",IF(score!$N127=75,"0",IF(score!$N127=100,"0"))))))</f>
        <v>1</v>
      </c>
      <c r="AL127" t="str">
        <f>IF(score!$N127=".",".",IF(score!$N127=0,"0",IF(score!$N127=25,"0",IF(score!$N127=50,"0",IF(score!$N127=75,"1",IF(score!$N127=100,"0"))))))</f>
        <v>0</v>
      </c>
      <c r="AN127">
        <f t="shared" si="70"/>
        <v>0</v>
      </c>
      <c r="AO127">
        <f t="shared" si="71"/>
        <v>-5.5646100000000001</v>
      </c>
      <c r="AP127">
        <f t="shared" si="72"/>
        <v>0</v>
      </c>
      <c r="AQ127">
        <f t="shared" si="73"/>
        <v>0</v>
      </c>
      <c r="AR127">
        <f t="shared" si="74"/>
        <v>0</v>
      </c>
      <c r="AS127">
        <f t="shared" si="75"/>
        <v>0</v>
      </c>
      <c r="AT127">
        <f t="shared" si="76"/>
        <v>0</v>
      </c>
      <c r="AU127">
        <f t="shared" si="77"/>
        <v>-2.7355700000000001</v>
      </c>
      <c r="AV127">
        <f t="shared" si="78"/>
        <v>-4.6161700000000003</v>
      </c>
      <c r="AW127">
        <f t="shared" si="79"/>
        <v>-5.5174700000000003</v>
      </c>
      <c r="AX127">
        <f t="shared" si="80"/>
        <v>3.04365</v>
      </c>
      <c r="AY127">
        <f t="shared" si="81"/>
        <v>0</v>
      </c>
      <c r="AZ127">
        <f t="shared" si="82"/>
        <v>0</v>
      </c>
      <c r="BA127">
        <f t="shared" si="83"/>
        <v>0</v>
      </c>
      <c r="BB127">
        <f t="shared" si="84"/>
        <v>-6.5052199999999996</v>
      </c>
      <c r="BC127">
        <f t="shared" si="85"/>
        <v>0</v>
      </c>
      <c r="BD127">
        <f t="shared" si="86"/>
        <v>0</v>
      </c>
      <c r="BE127">
        <f t="shared" si="87"/>
        <v>2.9042599999999998</v>
      </c>
      <c r="BF127">
        <f t="shared" si="88"/>
        <v>0</v>
      </c>
      <c r="BG127">
        <f t="shared" si="89"/>
        <v>0</v>
      </c>
      <c r="BH127">
        <f t="shared" si="90"/>
        <v>0</v>
      </c>
      <c r="BI127">
        <f t="shared" si="91"/>
        <v>0</v>
      </c>
      <c r="BJ127">
        <f t="shared" si="92"/>
        <v>-2.0216799999999999</v>
      </c>
      <c r="BK127">
        <f t="shared" si="93"/>
        <v>0</v>
      </c>
      <c r="BL127">
        <f t="shared" si="94"/>
        <v>0</v>
      </c>
      <c r="BM127">
        <f t="shared" si="95"/>
        <v>0</v>
      </c>
      <c r="BN127">
        <f t="shared" si="96"/>
        <v>0</v>
      </c>
      <c r="BO127">
        <f t="shared" si="97"/>
        <v>0</v>
      </c>
      <c r="BP127">
        <f t="shared" si="98"/>
        <v>2.3424700000000001</v>
      </c>
      <c r="BQ127">
        <f t="shared" si="99"/>
        <v>0</v>
      </c>
      <c r="BR127">
        <f t="shared" si="100"/>
        <v>0</v>
      </c>
      <c r="BS127">
        <f t="shared" si="101"/>
        <v>0</v>
      </c>
      <c r="BT127">
        <f t="shared" si="102"/>
        <v>0</v>
      </c>
      <c r="BU127">
        <f t="shared" si="103"/>
        <v>-0.18043000000000001</v>
      </c>
      <c r="BV127">
        <f t="shared" si="104"/>
        <v>0</v>
      </c>
      <c r="BX127">
        <f t="shared" si="105"/>
        <v>0</v>
      </c>
      <c r="BY127">
        <f t="shared" si="106"/>
        <v>-0.16891</v>
      </c>
      <c r="BZ127">
        <f t="shared" si="107"/>
        <v>0</v>
      </c>
      <c r="CA127">
        <f t="shared" si="108"/>
        <v>0</v>
      </c>
      <c r="CB127">
        <f t="shared" si="109"/>
        <v>0</v>
      </c>
      <c r="CC127">
        <f t="shared" si="110"/>
        <v>0</v>
      </c>
      <c r="CD127">
        <f t="shared" si="111"/>
        <v>0</v>
      </c>
      <c r="CE127">
        <f t="shared" si="112"/>
        <v>1.43103</v>
      </c>
      <c r="CF127">
        <f t="shared" si="113"/>
        <v>1.4406000000000001</v>
      </c>
      <c r="CG127">
        <f t="shared" si="114"/>
        <v>1.6696800000000001</v>
      </c>
      <c r="CH127">
        <f t="shared" si="115"/>
        <v>-6.8267199999999999</v>
      </c>
      <c r="CI127">
        <f t="shared" si="116"/>
        <v>0</v>
      </c>
      <c r="CJ127">
        <f t="shared" si="117"/>
        <v>0</v>
      </c>
      <c r="CK127">
        <f t="shared" si="118"/>
        <v>0</v>
      </c>
      <c r="CL127">
        <f t="shared" si="119"/>
        <v>1.4938400000000001</v>
      </c>
      <c r="CM127">
        <f t="shared" si="120"/>
        <v>0</v>
      </c>
      <c r="CN127">
        <f t="shared" si="121"/>
        <v>0</v>
      </c>
      <c r="CO127">
        <f t="shared" si="122"/>
        <v>-7.9271700000000003</v>
      </c>
      <c r="CP127">
        <f t="shared" si="123"/>
        <v>0</v>
      </c>
      <c r="CQ127">
        <f t="shared" si="124"/>
        <v>0</v>
      </c>
      <c r="CR127">
        <f t="shared" si="125"/>
        <v>0</v>
      </c>
      <c r="CS127">
        <f t="shared" si="126"/>
        <v>0</v>
      </c>
      <c r="CT127">
        <f t="shared" si="127"/>
        <v>-4.8896199999999999</v>
      </c>
      <c r="CU127">
        <f t="shared" si="128"/>
        <v>0</v>
      </c>
      <c r="CV127">
        <f t="shared" si="129"/>
        <v>0</v>
      </c>
      <c r="CW127">
        <f t="shared" si="130"/>
        <v>0</v>
      </c>
      <c r="CX127">
        <f t="shared" si="131"/>
        <v>0</v>
      </c>
      <c r="CY127">
        <f t="shared" si="132"/>
        <v>0</v>
      </c>
      <c r="CZ127">
        <f t="shared" si="133"/>
        <v>-8.0991400000000002</v>
      </c>
      <c r="DA127">
        <f t="shared" si="134"/>
        <v>0</v>
      </c>
      <c r="DB127">
        <f t="shared" si="135"/>
        <v>0</v>
      </c>
      <c r="DC127">
        <f t="shared" si="136"/>
        <v>0</v>
      </c>
      <c r="DD127">
        <f t="shared" si="137"/>
        <v>0</v>
      </c>
      <c r="DE127">
        <f t="shared" si="138"/>
        <v>-5.63286</v>
      </c>
      <c r="DF127">
        <f t="shared" si="139"/>
        <v>0</v>
      </c>
    </row>
    <row r="128" spans="1:110" x14ac:dyDescent="0.25">
      <c r="A128" s="4">
        <f>raw!$A128:$A128</f>
        <v>43356</v>
      </c>
      <c r="B128" s="6" t="str">
        <f>raw!$B128:$B128</f>
        <v>0003-0012</v>
      </c>
      <c r="D128" t="str">
        <f>IF(score!$C128=".",".",IF(score!$C128=0,"1",IF(score!$C128=25,"0",IF(score!$C128=50,"0",IF(score!$C128=75,"0",IF(score!$C128=100,"0"))))))</f>
        <v>0</v>
      </c>
      <c r="E128" t="str">
        <f>IF(score!$C128=".",".",IF(score!$C128=0,"0",IF(score!$C128=25,"1",IF(score!$C128=50,"0",IF(score!$C128=75,"0",IF(score!$C128=100,"0"))))))</f>
        <v>0</v>
      </c>
      <c r="F128" t="str">
        <f>IF(score!$C128=".",".",IF(score!$C128=0,"0",IF(score!$C128=25,"0",IF(score!$C128=50,"1",IF(score!$C128=75,"0",IF(score!$C128=100,"0"))))))</f>
        <v>1</v>
      </c>
      <c r="G128" t="str">
        <f>IF(score!$C128=".",".",IF(score!$C128=0,"0",IF(score!$C128=25,"0",IF(score!$C128=50,"0",IF(score!$C128=75,"1",IF(score!$C128=100,"0"))))))</f>
        <v>0</v>
      </c>
      <c r="H128" t="str">
        <f>IF(score!$D128=".",".",IF(score!$D128=0,"1",IF(score!$D128=50,"0",IF(score!$D128=100,"0"))))</f>
        <v>0</v>
      </c>
      <c r="I128" t="str">
        <f>IF(score!$D128=".",".",IF(score!$D128=0,"0",IF(score!$D128=50,"1",IF(score!$D128=100,"0"))))</f>
        <v>0</v>
      </c>
      <c r="J128" t="str">
        <f>IF(score!$E128=".",".",IF(score!$E128=0,"1",IF(score!$E128=50,"0",IF(score!$E128=100,"0"))))</f>
        <v>0</v>
      </c>
      <c r="K128" t="str">
        <f>IF(score!$E128=".",".",IF(score!$E128=0,"0",IF(score!$E128=50,"1",IF(score!$E128=100,"0"))))</f>
        <v>0</v>
      </c>
      <c r="L128" t="str">
        <f>IF(score!$F128=".",".",IF(score!$F128=0,"1",IF(score!$F128=100,"0")))</f>
        <v>1</v>
      </c>
      <c r="M128" t="str">
        <f>IF(score!$G128=".",".",IF(score!$G128=0,"1",IF(score!$G128=100,"0")))</f>
        <v>1</v>
      </c>
      <c r="N128" t="str">
        <f>IF(score!$H128=".",".",IF(score!$H128=0,"1",IF(score!$H128=100,"0")))</f>
        <v>1</v>
      </c>
      <c r="O128" t="str">
        <f>IF(score!$I128=".",".",IF(score!$I128=0,"1",IF(score!$I128=50,"0",IF(score!$I128=100,"0"))))</f>
        <v>1</v>
      </c>
      <c r="P128" t="str">
        <f>IF(score!$J128=".",".",IF(score!$J128=0,"1",IF(score!$J128=25,"0",IF(score!$J128=50,"0",IF(score!$J128=75,"0",IF(score!$J128=100,"0"))))))</f>
        <v>0</v>
      </c>
      <c r="Q128" t="str">
        <f>IF(score!$J128=".",".",IF(score!$J128=0,"0",IF(score!$J128=25,"1",IF(score!$J128=50,"0",IF(score!$J128=75,"0",IF(score!$J128=100,"0"))))))</f>
        <v>0</v>
      </c>
      <c r="R128" t="str">
        <f>IF(score!$J128=".",".",IF(score!$J128=0,"0",IF(score!$J128=25,"0",IF(score!$J128=50,"1",IF(score!$J128=75,"0",IF(score!$J128=100,"0"))))))</f>
        <v>0</v>
      </c>
      <c r="S128" t="str">
        <f>IF(score!$J128=".",".",IF(score!$J128=0,"0",IF(score!$J128=25,"0",IF(score!$J128=50,"0",IF(score!$J128=75,"1",IF(score!$J128=100,"0"))))))</f>
        <v>1</v>
      </c>
      <c r="T128" t="str">
        <f>IF(score!$K128=".",".",IF(score!$K128=0,"1",IF(score!$K128=20,"0",IF(score!$K128=40,"0",IF(score!$K128=60,"0",IF(score!$K128=80,"0",IF(score!$K128=100,"0")))))))</f>
        <v>0</v>
      </c>
      <c r="U128" t="str">
        <f>IF(score!$K128=".",".",IF(score!$K128=0,"0",IF(score!$K128=20,"1",IF(score!$K128=40,"0",IF(score!$K128=60,"0",IF(score!$K128=80,"0",IF(score!$K128=100,"0")))))))</f>
        <v>0</v>
      </c>
      <c r="V128" t="str">
        <f>IF(score!$K128=".",".",IF(score!$K128=0,"0",IF(score!$K128=20,"0",IF(score!$K128=40,"1",IF(score!$K128=60,"0",IF(score!$K128=80,"0",IF(score!$K128=100,"0")))))))</f>
        <v>0</v>
      </c>
      <c r="W128" t="str">
        <f>IF(score!$K128=".",".",IF(score!$K128=0,"0",IF(score!$K128=20,"0",IF(score!$K128=40,"0",IF(score!$K128=60,"1",IF(score!$K128=80,"0",IF(score!$K128=100,"0")))))))</f>
        <v>0</v>
      </c>
      <c r="X128" t="str">
        <f>IF(score!$K128=".",".",IF(score!$K128=0,"0",IF(score!$K128=20,"0",IF(score!$K128=40,"0",IF(score!$K128=60,"0",IF(score!$K128=80,"1",IF(score!$K128=100,"0")))))))</f>
        <v>0</v>
      </c>
      <c r="Y128" t="str">
        <f>IF(score!$L128=".",".",IF(score!$L128=0,"1",IF(score!$L128=20,"0",IF(score!$L128=40,"0",IF(score!$L128=60,"0",IF(score!$L128=80,"0",IF(score!$L128=100,"0")))))))</f>
        <v>0</v>
      </c>
      <c r="Z128" t="str">
        <f>IF(score!$L128=".",".",IF(score!$L128=0,"0",IF(score!$L128=20,"1",IF(score!$L128=40,"0",IF(score!$L128=60,"0",IF(score!$L128=80,"0",IF(score!$L128=100,"0")))))))</f>
        <v>0</v>
      </c>
      <c r="AA128" t="str">
        <f>IF(score!$L128=".",".",IF(score!$L128=0,"0",IF(score!$L128=20,"0",IF(score!$L128=40,"1",IF(score!$L128=60,"0",IF(score!$L128=80,"0",IF(score!$L128=100,"0")))))))</f>
        <v>1</v>
      </c>
      <c r="AB128" t="str">
        <f>IF(score!$L128=".",".",IF(score!$L128=0,"0",IF(score!$L128=20,"0",IF(score!$L128=40,"0",IF(score!$L128=60,"1",IF(score!$L128=80,"0",IF(score!$L128=100,"0")))))))</f>
        <v>0</v>
      </c>
      <c r="AC128" t="str">
        <f>IF(score!$L128=".",".",IF(score!$L128=0,"0",IF(score!$L128=20,"0",IF(score!$L128=40,"0",IF(score!$L128=60,"0",IF(score!$L128=80,"1",IF(score!L128=100,"0")))))))</f>
        <v>0</v>
      </c>
      <c r="AD128" t="str">
        <f>IF(score!$M128=".",".",IF(score!$M128=0,"1",IF(score!$M128=20,"0",IF(score!$M128=40,"0",IF(score!$M128=60,"0",IF(score!$M128=80,"0",IF(score!$M128=100,"0")))))))</f>
        <v>0</v>
      </c>
      <c r="AE128" t="str">
        <f>IF(score!$M128=".",".",IF(score!$M128=0,"0",IF(score!$M128=20,"1",IF(score!$M128=40,"0",IF(score!$M128=60,"0",IF(score!$M128=80,"0",IF(score!$M128=100,"0")))))))</f>
        <v>0</v>
      </c>
      <c r="AF128" t="str">
        <f>IF(score!$M128=".",".",IF(score!$M128=0,"0",IF(score!$M128=20,"0",IF(score!$M128=40,"1",IF(score!$M128=60,"0",IF(score!$M128=80,"0",IF(score!$M128=100,"0")))))))</f>
        <v>0</v>
      </c>
      <c r="AG128" t="str">
        <f>IF(score!$M128=".",".",IF(score!$M128=0,"0",IF(score!$M128=20,"0",IF(score!$M128=40,"0",IF(score!$M128=60,"1",IF(score!$M128=80,"0",IF(score!$M128=100,"0")))))))</f>
        <v>1</v>
      </c>
      <c r="AH128" t="str">
        <f>IF(score!$M128=".",".",IF(score!$M128=0,"0",IF(score!$M128=20,"0",IF(score!$M128=40,"0",IF(score!$M128=60,"0",IF(score!$M128=80,"1",IF(score!$M128=100,"0")))))))</f>
        <v>0</v>
      </c>
      <c r="AI128" t="str">
        <f>IF(score!$N128=".",".",IF(score!$N128=0,"1",IF(score!$N128=25,"0",IF(score!$N128=50,"0",IF(score!$N128=75,"0",IF(score!$N128=100,"0"))))))</f>
        <v>0</v>
      </c>
      <c r="AJ128" t="str">
        <f>IF(score!$N128=".",".",IF(score!$N128=0,"0",IF(score!$N128=25,"1",IF(score!$N128=50,"0",IF(score!$N128=75,"0",IF(score!$N128=100,"0"))))))</f>
        <v>1</v>
      </c>
      <c r="AK128" t="str">
        <f>IF(score!$N128=".",".",IF(score!$N128=0,"0",IF(score!$N128=25,"0",IF(score!$N128=50,"1",IF(score!$N128=75,"0",IF(score!$N128=100,"0"))))))</f>
        <v>0</v>
      </c>
      <c r="AL128" t="str">
        <f>IF(score!$N128=".",".",IF(score!$N128=0,"0",IF(score!$N128=25,"0",IF(score!$N128=50,"0",IF(score!$N128=75,"1",IF(score!$N128=100,"0"))))))</f>
        <v>0</v>
      </c>
      <c r="AN128">
        <f t="shared" si="70"/>
        <v>0</v>
      </c>
      <c r="AO128">
        <f t="shared" si="71"/>
        <v>0</v>
      </c>
      <c r="AP128">
        <f t="shared" si="72"/>
        <v>-3.0239600000000002</v>
      </c>
      <c r="AQ128">
        <f t="shared" si="73"/>
        <v>0</v>
      </c>
      <c r="AR128">
        <f t="shared" si="74"/>
        <v>0</v>
      </c>
      <c r="AS128">
        <f t="shared" si="75"/>
        <v>0</v>
      </c>
      <c r="AT128">
        <f t="shared" si="76"/>
        <v>0</v>
      </c>
      <c r="AU128">
        <f t="shared" si="77"/>
        <v>0</v>
      </c>
      <c r="AV128">
        <f t="shared" si="78"/>
        <v>-4.6161700000000003</v>
      </c>
      <c r="AW128">
        <f t="shared" si="79"/>
        <v>-5.5174700000000003</v>
      </c>
      <c r="AX128">
        <f t="shared" si="80"/>
        <v>3.04365</v>
      </c>
      <c r="AY128">
        <f t="shared" si="81"/>
        <v>2.32091</v>
      </c>
      <c r="AZ128">
        <f t="shared" si="82"/>
        <v>0</v>
      </c>
      <c r="BA128">
        <f t="shared" si="83"/>
        <v>0</v>
      </c>
      <c r="BB128">
        <f t="shared" si="84"/>
        <v>0</v>
      </c>
      <c r="BC128">
        <f t="shared" si="85"/>
        <v>-3.8012999999999999</v>
      </c>
      <c r="BD128">
        <f t="shared" si="86"/>
        <v>0</v>
      </c>
      <c r="BE128">
        <f t="shared" si="87"/>
        <v>0</v>
      </c>
      <c r="BF128">
        <f t="shared" si="88"/>
        <v>0</v>
      </c>
      <c r="BG128">
        <f t="shared" si="89"/>
        <v>0</v>
      </c>
      <c r="BH128">
        <f t="shared" si="90"/>
        <v>0</v>
      </c>
      <c r="BI128">
        <f t="shared" si="91"/>
        <v>0</v>
      </c>
      <c r="BJ128">
        <f t="shared" si="92"/>
        <v>0</v>
      </c>
      <c r="BK128">
        <f t="shared" si="93"/>
        <v>-1.6185</v>
      </c>
      <c r="BL128">
        <f t="shared" si="94"/>
        <v>0</v>
      </c>
      <c r="BM128">
        <f t="shared" si="95"/>
        <v>0</v>
      </c>
      <c r="BN128">
        <f t="shared" si="96"/>
        <v>0</v>
      </c>
      <c r="BO128">
        <f t="shared" si="97"/>
        <v>0</v>
      </c>
      <c r="BP128">
        <f t="shared" si="98"/>
        <v>0</v>
      </c>
      <c r="BQ128">
        <f t="shared" si="99"/>
        <v>1.28044</v>
      </c>
      <c r="BR128">
        <f t="shared" si="100"/>
        <v>0</v>
      </c>
      <c r="BS128">
        <f t="shared" si="101"/>
        <v>0</v>
      </c>
      <c r="BT128">
        <f t="shared" si="102"/>
        <v>-0.94342000000000004</v>
      </c>
      <c r="BU128">
        <f t="shared" si="103"/>
        <v>0</v>
      </c>
      <c r="BV128">
        <f t="shared" si="104"/>
        <v>0</v>
      </c>
      <c r="BX128">
        <f t="shared" si="105"/>
        <v>0</v>
      </c>
      <c r="BY128">
        <f t="shared" si="106"/>
        <v>0</v>
      </c>
      <c r="BZ128">
        <f t="shared" si="107"/>
        <v>3.4819999999999997E-2</v>
      </c>
      <c r="CA128">
        <f t="shared" si="108"/>
        <v>0</v>
      </c>
      <c r="CB128">
        <f t="shared" si="109"/>
        <v>0</v>
      </c>
      <c r="CC128">
        <f t="shared" si="110"/>
        <v>0</v>
      </c>
      <c r="CD128">
        <f t="shared" si="111"/>
        <v>0</v>
      </c>
      <c r="CE128">
        <f t="shared" si="112"/>
        <v>0</v>
      </c>
      <c r="CF128">
        <f t="shared" si="113"/>
        <v>1.4406000000000001</v>
      </c>
      <c r="CG128">
        <f t="shared" si="114"/>
        <v>1.6696800000000001</v>
      </c>
      <c r="CH128">
        <f t="shared" si="115"/>
        <v>-6.8267199999999999</v>
      </c>
      <c r="CI128">
        <f t="shared" si="116"/>
        <v>-5.6992099999999999</v>
      </c>
      <c r="CJ128">
        <f t="shared" si="117"/>
        <v>0</v>
      </c>
      <c r="CK128">
        <f t="shared" si="118"/>
        <v>0</v>
      </c>
      <c r="CL128">
        <f t="shared" si="119"/>
        <v>0</v>
      </c>
      <c r="CM128">
        <f t="shared" si="120"/>
        <v>0.90383999999999998</v>
      </c>
      <c r="CN128">
        <f t="shared" si="121"/>
        <v>0</v>
      </c>
      <c r="CO128">
        <f t="shared" si="122"/>
        <v>0</v>
      </c>
      <c r="CP128">
        <f t="shared" si="123"/>
        <v>0</v>
      </c>
      <c r="CQ128">
        <f t="shared" si="124"/>
        <v>0</v>
      </c>
      <c r="CR128">
        <f t="shared" si="125"/>
        <v>0</v>
      </c>
      <c r="CS128">
        <f t="shared" si="126"/>
        <v>0</v>
      </c>
      <c r="CT128">
        <f t="shared" si="127"/>
        <v>0</v>
      </c>
      <c r="CU128">
        <f t="shared" si="128"/>
        <v>-3.2980499999999999</v>
      </c>
      <c r="CV128">
        <f t="shared" si="129"/>
        <v>0</v>
      </c>
      <c r="CW128">
        <f t="shared" si="130"/>
        <v>0</v>
      </c>
      <c r="CX128">
        <f t="shared" si="131"/>
        <v>0</v>
      </c>
      <c r="CY128">
        <f t="shared" si="132"/>
        <v>0</v>
      </c>
      <c r="CZ128">
        <f t="shared" si="133"/>
        <v>0</v>
      </c>
      <c r="DA128">
        <f t="shared" si="134"/>
        <v>-4.5905500000000004</v>
      </c>
      <c r="DB128">
        <f t="shared" si="135"/>
        <v>0</v>
      </c>
      <c r="DC128">
        <f t="shared" si="136"/>
        <v>0</v>
      </c>
      <c r="DD128">
        <f t="shared" si="137"/>
        <v>-8.2606599999999997</v>
      </c>
      <c r="DE128">
        <f t="shared" si="138"/>
        <v>0</v>
      </c>
      <c r="DF128">
        <f t="shared" si="139"/>
        <v>0</v>
      </c>
    </row>
    <row r="129" spans="1:110" x14ac:dyDescent="0.25">
      <c r="A129" s="4">
        <f>raw!$A129:$A129</f>
        <v>43353</v>
      </c>
      <c r="B129" s="6" t="str">
        <f>raw!$B129:$B129</f>
        <v>0003-0013</v>
      </c>
      <c r="D129" t="str">
        <f>IF(score!$C129=".",".",IF(score!$C129=0,"1",IF(score!$C129=25,"0",IF(score!$C129=50,"0",IF(score!$C129=75,"0",IF(score!$C129=100,"0"))))))</f>
        <v>0</v>
      </c>
      <c r="E129" t="str">
        <f>IF(score!$C129=".",".",IF(score!$C129=0,"0",IF(score!$C129=25,"1",IF(score!$C129=50,"0",IF(score!$C129=75,"0",IF(score!$C129=100,"0"))))))</f>
        <v>0</v>
      </c>
      <c r="F129" t="str">
        <f>IF(score!$C129=".",".",IF(score!$C129=0,"0",IF(score!$C129=25,"0",IF(score!$C129=50,"1",IF(score!$C129=75,"0",IF(score!$C129=100,"0"))))))</f>
        <v>1</v>
      </c>
      <c r="G129" t="str">
        <f>IF(score!$C129=".",".",IF(score!$C129=0,"0",IF(score!$C129=25,"0",IF(score!$C129=50,"0",IF(score!$C129=75,"1",IF(score!$C129=100,"0"))))))</f>
        <v>0</v>
      </c>
      <c r="H129" t="str">
        <f>IF(score!$D129=".",".",IF(score!$D129=0,"1",IF(score!$D129=50,"0",IF(score!$D129=100,"0"))))</f>
        <v>0</v>
      </c>
      <c r="I129" t="str">
        <f>IF(score!$D129=".",".",IF(score!$D129=0,"0",IF(score!$D129=50,"1",IF(score!$D129=100,"0"))))</f>
        <v>1</v>
      </c>
      <c r="J129" t="str">
        <f>IF(score!$E129=".",".",IF(score!$E129=0,"1",IF(score!$E129=50,"0",IF(score!$E129=100,"0"))))</f>
        <v>0</v>
      </c>
      <c r="K129" t="str">
        <f>IF(score!$E129=".",".",IF(score!$E129=0,"0",IF(score!$E129=50,"1",IF(score!$E129=100,"0"))))</f>
        <v>1</v>
      </c>
      <c r="L129" t="str">
        <f>IF(score!$F129=".",".",IF(score!$F129=0,"1",IF(score!$F129=100,"0")))</f>
        <v>0</v>
      </c>
      <c r="M129" t="str">
        <f>IF(score!$G129=".",".",IF(score!$G129=0,"1",IF(score!$G129=100,"0")))</f>
        <v>1</v>
      </c>
      <c r="N129" t="str">
        <f>IF(score!$H129=".",".",IF(score!$H129=0,"1",IF(score!$H129=100,"0")))</f>
        <v>0</v>
      </c>
      <c r="O129" t="str">
        <f>IF(score!$I129=".",".",IF(score!$I129=0,"1",IF(score!$I129=50,"0",IF(score!$I129=100,"0"))))</f>
        <v>0</v>
      </c>
      <c r="P129" t="str">
        <f>IF(score!$J129=".",".",IF(score!$J129=0,"1",IF(score!$J129=25,"0",IF(score!$J129=50,"0",IF(score!$J129=75,"0",IF(score!$J129=100,"0"))))))</f>
        <v>0</v>
      </c>
      <c r="Q129" t="str">
        <f>IF(score!$J129=".",".",IF(score!$J129=0,"0",IF(score!$J129=25,"1",IF(score!$J129=50,"0",IF(score!$J129=75,"0",IF(score!$J129=100,"0"))))))</f>
        <v>0</v>
      </c>
      <c r="R129" t="str">
        <f>IF(score!$J129=".",".",IF(score!$J129=0,"0",IF(score!$J129=25,"0",IF(score!$J129=50,"1",IF(score!$J129=75,"0",IF(score!$J129=100,"0"))))))</f>
        <v>1</v>
      </c>
      <c r="S129" t="str">
        <f>IF(score!$J129=".",".",IF(score!$J129=0,"0",IF(score!$J129=25,"0",IF(score!$J129=50,"0",IF(score!$J129=75,"1",IF(score!$J129=100,"0"))))))</f>
        <v>0</v>
      </c>
      <c r="T129" t="str">
        <f>IF(score!$K129=".",".",IF(score!$K129=0,"1",IF(score!$K129=20,"0",IF(score!$K129=40,"0",IF(score!$K129=60,"0",IF(score!$K129=80,"0",IF(score!$K129=100,"0")))))))</f>
        <v>0</v>
      </c>
      <c r="U129" t="str">
        <f>IF(score!$K129=".",".",IF(score!$K129=0,"0",IF(score!$K129=20,"1",IF(score!$K129=40,"0",IF(score!$K129=60,"0",IF(score!$K129=80,"0",IF(score!$K129=100,"0")))))))</f>
        <v>0</v>
      </c>
      <c r="V129" t="str">
        <f>IF(score!$K129=".",".",IF(score!$K129=0,"0",IF(score!$K129=20,"0",IF(score!$K129=40,"1",IF(score!$K129=60,"0",IF(score!$K129=80,"0",IF(score!$K129=100,"0")))))))</f>
        <v>0</v>
      </c>
      <c r="W129" t="str">
        <f>IF(score!$K129=".",".",IF(score!$K129=0,"0",IF(score!$K129=20,"0",IF(score!$K129=40,"0",IF(score!$K129=60,"1",IF(score!$K129=80,"0",IF(score!$K129=100,"0")))))))</f>
        <v>0</v>
      </c>
      <c r="X129" t="str">
        <f>IF(score!$K129=".",".",IF(score!$K129=0,"0",IF(score!$K129=20,"0",IF(score!$K129=40,"0",IF(score!$K129=60,"0",IF(score!$K129=80,"1",IF(score!$K129=100,"0")))))))</f>
        <v>1</v>
      </c>
      <c r="Y129" t="str">
        <f>IF(score!$L129=".",".",IF(score!$L129=0,"1",IF(score!$L129=20,"0",IF(score!$L129=40,"0",IF(score!$L129=60,"0",IF(score!$L129=80,"0",IF(score!$L129=100,"0")))))))</f>
        <v>0</v>
      </c>
      <c r="Z129" t="str">
        <f>IF(score!$L129=".",".",IF(score!$L129=0,"0",IF(score!$L129=20,"1",IF(score!$L129=40,"0",IF(score!$L129=60,"0",IF(score!$L129=80,"0",IF(score!$L129=100,"0")))))))</f>
        <v>0</v>
      </c>
      <c r="AA129" t="str">
        <f>IF(score!$L129=".",".",IF(score!$L129=0,"0",IF(score!$L129=20,"0",IF(score!$L129=40,"1",IF(score!$L129=60,"0",IF(score!$L129=80,"0",IF(score!$L129=100,"0")))))))</f>
        <v>1</v>
      </c>
      <c r="AB129" t="str">
        <f>IF(score!$L129=".",".",IF(score!$L129=0,"0",IF(score!$L129=20,"0",IF(score!$L129=40,"0",IF(score!$L129=60,"1",IF(score!$L129=80,"0",IF(score!$L129=100,"0")))))))</f>
        <v>0</v>
      </c>
      <c r="AC129" t="str">
        <f>IF(score!$L129=".",".",IF(score!$L129=0,"0",IF(score!$L129=20,"0",IF(score!$L129=40,"0",IF(score!$L129=60,"0",IF(score!$L129=80,"1",IF(score!L129=100,"0")))))))</f>
        <v>0</v>
      </c>
      <c r="AD129" t="str">
        <f>IF(score!$M129=".",".",IF(score!$M129=0,"1",IF(score!$M129=20,"0",IF(score!$M129=40,"0",IF(score!$M129=60,"0",IF(score!$M129=80,"0",IF(score!$M129=100,"0")))))))</f>
        <v>0</v>
      </c>
      <c r="AE129" t="str">
        <f>IF(score!$M129=".",".",IF(score!$M129=0,"0",IF(score!$M129=20,"1",IF(score!$M129=40,"0",IF(score!$M129=60,"0",IF(score!$M129=80,"0",IF(score!$M129=100,"0")))))))</f>
        <v>0</v>
      </c>
      <c r="AF129" t="str">
        <f>IF(score!$M129=".",".",IF(score!$M129=0,"0",IF(score!$M129=20,"0",IF(score!$M129=40,"1",IF(score!$M129=60,"0",IF(score!$M129=80,"0",IF(score!$M129=100,"0")))))))</f>
        <v>0</v>
      </c>
      <c r="AG129" t="str">
        <f>IF(score!$M129=".",".",IF(score!$M129=0,"0",IF(score!$M129=20,"0",IF(score!$M129=40,"0",IF(score!$M129=60,"1",IF(score!$M129=80,"0",IF(score!$M129=100,"0")))))))</f>
        <v>0</v>
      </c>
      <c r="AH129" t="str">
        <f>IF(score!$M129=".",".",IF(score!$M129=0,"0",IF(score!$M129=20,"0",IF(score!$M129=40,"0",IF(score!$M129=60,"0",IF(score!$M129=80,"1",IF(score!$M129=100,"0")))))))</f>
        <v>1</v>
      </c>
      <c r="AI129" t="str">
        <f>IF(score!$N129=".",".",IF(score!$N129=0,"1",IF(score!$N129=25,"0",IF(score!$N129=50,"0",IF(score!$N129=75,"0",IF(score!$N129=100,"0"))))))</f>
        <v>0</v>
      </c>
      <c r="AJ129" t="str">
        <f>IF(score!$N129=".",".",IF(score!$N129=0,"0",IF(score!$N129=25,"1",IF(score!$N129=50,"0",IF(score!$N129=75,"0",IF(score!$N129=100,"0"))))))</f>
        <v>0</v>
      </c>
      <c r="AK129" t="str">
        <f>IF(score!$N129=".",".",IF(score!$N129=0,"0",IF(score!$N129=25,"0",IF(score!$N129=50,"1",IF(score!$N129=75,"0",IF(score!$N129=100,"0"))))))</f>
        <v>0</v>
      </c>
      <c r="AL129" t="str">
        <f>IF(score!$N129=".",".",IF(score!$N129=0,"0",IF(score!$N129=25,"0",IF(score!$N129=50,"0",IF(score!$N129=75,"1",IF(score!$N129=100,"0"))))))</f>
        <v>0</v>
      </c>
      <c r="AN129">
        <f t="shared" si="70"/>
        <v>0</v>
      </c>
      <c r="AO129">
        <f t="shared" si="71"/>
        <v>0</v>
      </c>
      <c r="AP129">
        <f t="shared" si="72"/>
        <v>-3.0239600000000002</v>
      </c>
      <c r="AQ129">
        <f t="shared" si="73"/>
        <v>0</v>
      </c>
      <c r="AR129">
        <f t="shared" si="74"/>
        <v>0</v>
      </c>
      <c r="AS129">
        <f t="shared" si="75"/>
        <v>-3.4555500000000001</v>
      </c>
      <c r="AT129">
        <f t="shared" si="76"/>
        <v>0</v>
      </c>
      <c r="AU129">
        <f t="shared" si="77"/>
        <v>-2.7355700000000001</v>
      </c>
      <c r="AV129">
        <f t="shared" si="78"/>
        <v>0</v>
      </c>
      <c r="AW129">
        <f t="shared" si="79"/>
        <v>-5.5174700000000003</v>
      </c>
      <c r="AX129">
        <f t="shared" si="80"/>
        <v>0</v>
      </c>
      <c r="AY129">
        <f t="shared" si="81"/>
        <v>0</v>
      </c>
      <c r="AZ129">
        <f t="shared" si="82"/>
        <v>0</v>
      </c>
      <c r="BA129">
        <f t="shared" si="83"/>
        <v>0</v>
      </c>
      <c r="BB129">
        <f t="shared" si="84"/>
        <v>-6.5052199999999996</v>
      </c>
      <c r="BC129">
        <f t="shared" si="85"/>
        <v>0</v>
      </c>
      <c r="BD129">
        <f t="shared" si="86"/>
        <v>0</v>
      </c>
      <c r="BE129">
        <f t="shared" si="87"/>
        <v>0</v>
      </c>
      <c r="BF129">
        <f t="shared" si="88"/>
        <v>0</v>
      </c>
      <c r="BG129">
        <f t="shared" si="89"/>
        <v>0</v>
      </c>
      <c r="BH129">
        <f t="shared" si="90"/>
        <v>0.66513999999999995</v>
      </c>
      <c r="BI129">
        <f t="shared" si="91"/>
        <v>0</v>
      </c>
      <c r="BJ129">
        <f t="shared" si="92"/>
        <v>0</v>
      </c>
      <c r="BK129">
        <f t="shared" si="93"/>
        <v>-1.6185</v>
      </c>
      <c r="BL129">
        <f t="shared" si="94"/>
        <v>0</v>
      </c>
      <c r="BM129">
        <f t="shared" si="95"/>
        <v>0</v>
      </c>
      <c r="BN129">
        <f t="shared" si="96"/>
        <v>0</v>
      </c>
      <c r="BO129">
        <f t="shared" si="97"/>
        <v>0</v>
      </c>
      <c r="BP129">
        <f t="shared" si="98"/>
        <v>0</v>
      </c>
      <c r="BQ129">
        <f t="shared" si="99"/>
        <v>0</v>
      </c>
      <c r="BR129">
        <f t="shared" si="100"/>
        <v>0.41188000000000002</v>
      </c>
      <c r="BS129">
        <f t="shared" si="101"/>
        <v>0</v>
      </c>
      <c r="BT129">
        <f t="shared" si="102"/>
        <v>0</v>
      </c>
      <c r="BU129">
        <f t="shared" si="103"/>
        <v>0</v>
      </c>
      <c r="BV129">
        <f t="shared" si="104"/>
        <v>0</v>
      </c>
      <c r="BX129">
        <f t="shared" si="105"/>
        <v>0</v>
      </c>
      <c r="BY129">
        <f t="shared" si="106"/>
        <v>0</v>
      </c>
      <c r="BZ129">
        <f t="shared" si="107"/>
        <v>3.4819999999999997E-2</v>
      </c>
      <c r="CA129">
        <f t="shared" si="108"/>
        <v>0</v>
      </c>
      <c r="CB129">
        <f t="shared" si="109"/>
        <v>0</v>
      </c>
      <c r="CC129">
        <f t="shared" si="110"/>
        <v>1.8684000000000001</v>
      </c>
      <c r="CD129">
        <f t="shared" si="111"/>
        <v>0</v>
      </c>
      <c r="CE129">
        <f t="shared" si="112"/>
        <v>1.43103</v>
      </c>
      <c r="CF129">
        <f t="shared" si="113"/>
        <v>0</v>
      </c>
      <c r="CG129">
        <f t="shared" si="114"/>
        <v>1.6696800000000001</v>
      </c>
      <c r="CH129">
        <f t="shared" si="115"/>
        <v>0</v>
      </c>
      <c r="CI129">
        <f t="shared" si="116"/>
        <v>0</v>
      </c>
      <c r="CJ129">
        <f t="shared" si="117"/>
        <v>0</v>
      </c>
      <c r="CK129">
        <f t="shared" si="118"/>
        <v>0</v>
      </c>
      <c r="CL129">
        <f t="shared" si="119"/>
        <v>1.4938400000000001</v>
      </c>
      <c r="CM129">
        <f t="shared" si="120"/>
        <v>0</v>
      </c>
      <c r="CN129">
        <f t="shared" si="121"/>
        <v>0</v>
      </c>
      <c r="CO129">
        <f t="shared" si="122"/>
        <v>0</v>
      </c>
      <c r="CP129">
        <f t="shared" si="123"/>
        <v>0</v>
      </c>
      <c r="CQ129">
        <f t="shared" si="124"/>
        <v>0</v>
      </c>
      <c r="CR129">
        <f t="shared" si="125"/>
        <v>-1.9494899999999999</v>
      </c>
      <c r="CS129">
        <f t="shared" si="126"/>
        <v>0</v>
      </c>
      <c r="CT129">
        <f t="shared" si="127"/>
        <v>0</v>
      </c>
      <c r="CU129">
        <f t="shared" si="128"/>
        <v>-3.2980499999999999</v>
      </c>
      <c r="CV129">
        <f t="shared" si="129"/>
        <v>0</v>
      </c>
      <c r="CW129">
        <f t="shared" si="130"/>
        <v>0</v>
      </c>
      <c r="CX129">
        <f t="shared" si="131"/>
        <v>0</v>
      </c>
      <c r="CY129">
        <f t="shared" si="132"/>
        <v>0</v>
      </c>
      <c r="CZ129">
        <f t="shared" si="133"/>
        <v>0</v>
      </c>
      <c r="DA129">
        <f t="shared" si="134"/>
        <v>0</v>
      </c>
      <c r="DB129">
        <f t="shared" si="135"/>
        <v>-1.9593400000000001</v>
      </c>
      <c r="DC129">
        <f t="shared" si="136"/>
        <v>0</v>
      </c>
      <c r="DD129">
        <f t="shared" si="137"/>
        <v>0</v>
      </c>
      <c r="DE129">
        <f t="shared" si="138"/>
        <v>0</v>
      </c>
      <c r="DF129">
        <f t="shared" si="139"/>
        <v>0</v>
      </c>
    </row>
    <row r="130" spans="1:110" x14ac:dyDescent="0.25">
      <c r="A130" s="4">
        <f>raw!$A130:$A130</f>
        <v>43353</v>
      </c>
      <c r="B130" s="6" t="str">
        <f>raw!$B130:$B130</f>
        <v>0003-0016</v>
      </c>
      <c r="D130" t="str">
        <f>IF(score!$C130=".",".",IF(score!$C130=0,"1",IF(score!$C130=25,"0",IF(score!$C130=50,"0",IF(score!$C130=75,"0",IF(score!$C130=100,"0"))))))</f>
        <v>0</v>
      </c>
      <c r="E130" t="str">
        <f>IF(score!$C130=".",".",IF(score!$C130=0,"0",IF(score!$C130=25,"1",IF(score!$C130=50,"0",IF(score!$C130=75,"0",IF(score!$C130=100,"0"))))))</f>
        <v>0</v>
      </c>
      <c r="F130" t="str">
        <f>IF(score!$C130=".",".",IF(score!$C130=0,"0",IF(score!$C130=25,"0",IF(score!$C130=50,"1",IF(score!$C130=75,"0",IF(score!$C130=100,"0"))))))</f>
        <v>1</v>
      </c>
      <c r="G130" t="str">
        <f>IF(score!$C130=".",".",IF(score!$C130=0,"0",IF(score!$C130=25,"0",IF(score!$C130=50,"0",IF(score!$C130=75,"1",IF(score!$C130=100,"0"))))))</f>
        <v>0</v>
      </c>
      <c r="H130" t="str">
        <f>IF(score!$D130=".",".",IF(score!$D130=0,"1",IF(score!$D130=50,"0",IF(score!$D130=100,"0"))))</f>
        <v>0</v>
      </c>
      <c r="I130" t="str">
        <f>IF(score!$D130=".",".",IF(score!$D130=0,"0",IF(score!$D130=50,"1",IF(score!$D130=100,"0"))))</f>
        <v>0</v>
      </c>
      <c r="J130" t="str">
        <f>IF(score!$E130=".",".",IF(score!$E130=0,"1",IF(score!$E130=50,"0",IF(score!$E130=100,"0"))))</f>
        <v>0</v>
      </c>
      <c r="K130" t="str">
        <f>IF(score!$E130=".",".",IF(score!$E130=0,"0",IF(score!$E130=50,"1",IF(score!$E130=100,"0"))))</f>
        <v>0</v>
      </c>
      <c r="L130" t="str">
        <f>IF(score!$F130=".",".",IF(score!$F130=0,"1",IF(score!$F130=100,"0")))</f>
        <v>0</v>
      </c>
      <c r="M130" t="str">
        <f>IF(score!$G130=".",".",IF(score!$G130=0,"1",IF(score!$G130=100,"0")))</f>
        <v>0</v>
      </c>
      <c r="N130" t="str">
        <f>IF(score!$H130=".",".",IF(score!$H130=0,"1",IF(score!$H130=100,"0")))</f>
        <v>1</v>
      </c>
      <c r="O130" t="str">
        <f>IF(score!$I130=".",".",IF(score!$I130=0,"1",IF(score!$I130=50,"0",IF(score!$I130=100,"0"))))</f>
        <v>0</v>
      </c>
      <c r="P130" t="str">
        <f>IF(score!$J130=".",".",IF(score!$J130=0,"1",IF(score!$J130=25,"0",IF(score!$J130=50,"0",IF(score!$J130=75,"0",IF(score!$J130=100,"0"))))))</f>
        <v>0</v>
      </c>
      <c r="Q130" t="str">
        <f>IF(score!$J130=".",".",IF(score!$J130=0,"0",IF(score!$J130=25,"1",IF(score!$J130=50,"0",IF(score!$J130=75,"0",IF(score!$J130=100,"0"))))))</f>
        <v>0</v>
      </c>
      <c r="R130" t="str">
        <f>IF(score!$J130=".",".",IF(score!$J130=0,"0",IF(score!$J130=25,"0",IF(score!$J130=50,"1",IF(score!$J130=75,"0",IF(score!$J130=100,"0"))))))</f>
        <v>0</v>
      </c>
      <c r="S130" t="str">
        <f>IF(score!$J130=".",".",IF(score!$J130=0,"0",IF(score!$J130=25,"0",IF(score!$J130=50,"0",IF(score!$J130=75,"1",IF(score!$J130=100,"0"))))))</f>
        <v>0</v>
      </c>
      <c r="T130" t="str">
        <f>IF(score!$K130=".",".",IF(score!$K130=0,"1",IF(score!$K130=20,"0",IF(score!$K130=40,"0",IF(score!$K130=60,"0",IF(score!$K130=80,"0",IF(score!$K130=100,"0")))))))</f>
        <v>0</v>
      </c>
      <c r="U130" t="str">
        <f>IF(score!$K130=".",".",IF(score!$K130=0,"0",IF(score!$K130=20,"1",IF(score!$K130=40,"0",IF(score!$K130=60,"0",IF(score!$K130=80,"0",IF(score!$K130=100,"0")))))))</f>
        <v>0</v>
      </c>
      <c r="V130" t="str">
        <f>IF(score!$K130=".",".",IF(score!$K130=0,"0",IF(score!$K130=20,"0",IF(score!$K130=40,"1",IF(score!$K130=60,"0",IF(score!$K130=80,"0",IF(score!$K130=100,"0")))))))</f>
        <v>0</v>
      </c>
      <c r="W130" t="str">
        <f>IF(score!$K130=".",".",IF(score!$K130=0,"0",IF(score!$K130=20,"0",IF(score!$K130=40,"0",IF(score!$K130=60,"1",IF(score!$K130=80,"0",IF(score!$K130=100,"0")))))))</f>
        <v>0</v>
      </c>
      <c r="X130" t="str">
        <f>IF(score!$K130=".",".",IF(score!$K130=0,"0",IF(score!$K130=20,"0",IF(score!$K130=40,"0",IF(score!$K130=60,"0",IF(score!$K130=80,"1",IF(score!$K130=100,"0")))))))</f>
        <v>0</v>
      </c>
      <c r="Y130" t="str">
        <f>IF(score!$L130=".",".",IF(score!$L130=0,"1",IF(score!$L130=20,"0",IF(score!$L130=40,"0",IF(score!$L130=60,"0",IF(score!$L130=80,"0",IF(score!$L130=100,"0")))))))</f>
        <v>0</v>
      </c>
      <c r="Z130" t="str">
        <f>IF(score!$L130=".",".",IF(score!$L130=0,"0",IF(score!$L130=20,"1",IF(score!$L130=40,"0",IF(score!$L130=60,"0",IF(score!$L130=80,"0",IF(score!$L130=100,"0")))))))</f>
        <v>0</v>
      </c>
      <c r="AA130" t="str">
        <f>IF(score!$L130=".",".",IF(score!$L130=0,"0",IF(score!$L130=20,"0",IF(score!$L130=40,"1",IF(score!$L130=60,"0",IF(score!$L130=80,"0",IF(score!$L130=100,"0")))))))</f>
        <v>0</v>
      </c>
      <c r="AB130" t="str">
        <f>IF(score!$L130=".",".",IF(score!$L130=0,"0",IF(score!$L130=20,"0",IF(score!$L130=40,"0",IF(score!$L130=60,"1",IF(score!$L130=80,"0",IF(score!$L130=100,"0")))))))</f>
        <v>0</v>
      </c>
      <c r="AC130" t="str">
        <f>IF(score!$L130=".",".",IF(score!$L130=0,"0",IF(score!$L130=20,"0",IF(score!$L130=40,"0",IF(score!$L130=60,"0",IF(score!$L130=80,"1",IF(score!L130=100,"0")))))))</f>
        <v>0</v>
      </c>
      <c r="AD130" t="str">
        <f>IF(score!$M130=".",".",IF(score!$M130=0,"1",IF(score!$M130=20,"0",IF(score!$M130=40,"0",IF(score!$M130=60,"0",IF(score!$M130=80,"0",IF(score!$M130=100,"0")))))))</f>
        <v>1</v>
      </c>
      <c r="AE130" t="str">
        <f>IF(score!$M130=".",".",IF(score!$M130=0,"0",IF(score!$M130=20,"1",IF(score!$M130=40,"0",IF(score!$M130=60,"0",IF(score!$M130=80,"0",IF(score!$M130=100,"0")))))))</f>
        <v>0</v>
      </c>
      <c r="AF130" t="str">
        <f>IF(score!$M130=".",".",IF(score!$M130=0,"0",IF(score!$M130=20,"0",IF(score!$M130=40,"1",IF(score!$M130=60,"0",IF(score!$M130=80,"0",IF(score!$M130=100,"0")))))))</f>
        <v>0</v>
      </c>
      <c r="AG130" t="str">
        <f>IF(score!$M130=".",".",IF(score!$M130=0,"0",IF(score!$M130=20,"0",IF(score!$M130=40,"0",IF(score!$M130=60,"1",IF(score!$M130=80,"0",IF(score!$M130=100,"0")))))))</f>
        <v>0</v>
      </c>
      <c r="AH130" t="str">
        <f>IF(score!$M130=".",".",IF(score!$M130=0,"0",IF(score!$M130=20,"0",IF(score!$M130=40,"0",IF(score!$M130=60,"0",IF(score!$M130=80,"1",IF(score!$M130=100,"0")))))))</f>
        <v>0</v>
      </c>
      <c r="AI130" t="str">
        <f>IF(score!$N130=".",".",IF(score!$N130=0,"1",IF(score!$N130=25,"0",IF(score!$N130=50,"0",IF(score!$N130=75,"0",IF(score!$N130=100,"0"))))))</f>
        <v>0</v>
      </c>
      <c r="AJ130" t="str">
        <f>IF(score!$N130=".",".",IF(score!$N130=0,"0",IF(score!$N130=25,"1",IF(score!$N130=50,"0",IF(score!$N130=75,"0",IF(score!$N130=100,"0"))))))</f>
        <v>0</v>
      </c>
      <c r="AK130" t="str">
        <f>IF(score!$N130=".",".",IF(score!$N130=0,"0",IF(score!$N130=25,"0",IF(score!$N130=50,"1",IF(score!$N130=75,"0",IF(score!$N130=100,"0"))))))</f>
        <v>1</v>
      </c>
      <c r="AL130" t="str">
        <f>IF(score!$N130=".",".",IF(score!$N130=0,"0",IF(score!$N130=25,"0",IF(score!$N130=50,"0",IF(score!$N130=75,"1",IF(score!$N130=100,"0"))))))</f>
        <v>0</v>
      </c>
      <c r="AN130">
        <f t="shared" si="70"/>
        <v>0</v>
      </c>
      <c r="AO130">
        <f t="shared" si="71"/>
        <v>0</v>
      </c>
      <c r="AP130">
        <f t="shared" si="72"/>
        <v>-3.0239600000000002</v>
      </c>
      <c r="AQ130">
        <f t="shared" si="73"/>
        <v>0</v>
      </c>
      <c r="AR130">
        <f t="shared" si="74"/>
        <v>0</v>
      </c>
      <c r="AS130">
        <f t="shared" si="75"/>
        <v>0</v>
      </c>
      <c r="AT130">
        <f t="shared" si="76"/>
        <v>0</v>
      </c>
      <c r="AU130">
        <f t="shared" si="77"/>
        <v>0</v>
      </c>
      <c r="AV130">
        <f t="shared" si="78"/>
        <v>0</v>
      </c>
      <c r="AW130">
        <f t="shared" si="79"/>
        <v>0</v>
      </c>
      <c r="AX130">
        <f t="shared" si="80"/>
        <v>3.04365</v>
      </c>
      <c r="AY130">
        <f t="shared" si="81"/>
        <v>0</v>
      </c>
      <c r="AZ130">
        <f t="shared" si="82"/>
        <v>0</v>
      </c>
      <c r="BA130">
        <f t="shared" si="83"/>
        <v>0</v>
      </c>
      <c r="BB130">
        <f t="shared" si="84"/>
        <v>0</v>
      </c>
      <c r="BC130">
        <f t="shared" si="85"/>
        <v>0</v>
      </c>
      <c r="BD130">
        <f t="shared" si="86"/>
        <v>0</v>
      </c>
      <c r="BE130">
        <f t="shared" si="87"/>
        <v>0</v>
      </c>
      <c r="BF130">
        <f t="shared" si="88"/>
        <v>0</v>
      </c>
      <c r="BG130">
        <f t="shared" si="89"/>
        <v>0</v>
      </c>
      <c r="BH130">
        <f t="shared" si="90"/>
        <v>0</v>
      </c>
      <c r="BI130">
        <f t="shared" si="91"/>
        <v>0</v>
      </c>
      <c r="BJ130">
        <f t="shared" si="92"/>
        <v>0</v>
      </c>
      <c r="BK130">
        <f t="shared" si="93"/>
        <v>0</v>
      </c>
      <c r="BL130">
        <f t="shared" si="94"/>
        <v>0</v>
      </c>
      <c r="BM130">
        <f t="shared" si="95"/>
        <v>0</v>
      </c>
      <c r="BN130">
        <f t="shared" si="96"/>
        <v>4.6144600000000002</v>
      </c>
      <c r="BO130">
        <f t="shared" si="97"/>
        <v>0</v>
      </c>
      <c r="BP130">
        <f t="shared" si="98"/>
        <v>0</v>
      </c>
      <c r="BQ130">
        <f t="shared" si="99"/>
        <v>0</v>
      </c>
      <c r="BR130">
        <f t="shared" si="100"/>
        <v>0</v>
      </c>
      <c r="BS130">
        <f t="shared" si="101"/>
        <v>0</v>
      </c>
      <c r="BT130">
        <f t="shared" si="102"/>
        <v>0</v>
      </c>
      <c r="BU130">
        <f t="shared" si="103"/>
        <v>-0.18043000000000001</v>
      </c>
      <c r="BV130">
        <f t="shared" si="104"/>
        <v>0</v>
      </c>
      <c r="BX130">
        <f t="shared" si="105"/>
        <v>0</v>
      </c>
      <c r="BY130">
        <f t="shared" si="106"/>
        <v>0</v>
      </c>
      <c r="BZ130">
        <f t="shared" si="107"/>
        <v>3.4819999999999997E-2</v>
      </c>
      <c r="CA130">
        <f t="shared" si="108"/>
        <v>0</v>
      </c>
      <c r="CB130">
        <f t="shared" si="109"/>
        <v>0</v>
      </c>
      <c r="CC130">
        <f t="shared" si="110"/>
        <v>0</v>
      </c>
      <c r="CD130">
        <f t="shared" si="111"/>
        <v>0</v>
      </c>
      <c r="CE130">
        <f t="shared" si="112"/>
        <v>0</v>
      </c>
      <c r="CF130">
        <f t="shared" si="113"/>
        <v>0</v>
      </c>
      <c r="CG130">
        <f t="shared" si="114"/>
        <v>0</v>
      </c>
      <c r="CH130">
        <f t="shared" si="115"/>
        <v>-6.8267199999999999</v>
      </c>
      <c r="CI130">
        <f t="shared" si="116"/>
        <v>0</v>
      </c>
      <c r="CJ130">
        <f t="shared" si="117"/>
        <v>0</v>
      </c>
      <c r="CK130">
        <f t="shared" si="118"/>
        <v>0</v>
      </c>
      <c r="CL130">
        <f t="shared" si="119"/>
        <v>0</v>
      </c>
      <c r="CM130">
        <f t="shared" si="120"/>
        <v>0</v>
      </c>
      <c r="CN130">
        <f t="shared" si="121"/>
        <v>0</v>
      </c>
      <c r="CO130">
        <f t="shared" si="122"/>
        <v>0</v>
      </c>
      <c r="CP130">
        <f t="shared" si="123"/>
        <v>0</v>
      </c>
      <c r="CQ130">
        <f t="shared" si="124"/>
        <v>0</v>
      </c>
      <c r="CR130">
        <f t="shared" si="125"/>
        <v>0</v>
      </c>
      <c r="CS130">
        <f t="shared" si="126"/>
        <v>0</v>
      </c>
      <c r="CT130">
        <f t="shared" si="127"/>
        <v>0</v>
      </c>
      <c r="CU130">
        <f t="shared" si="128"/>
        <v>0</v>
      </c>
      <c r="CV130">
        <f t="shared" si="129"/>
        <v>0</v>
      </c>
      <c r="CW130">
        <f t="shared" si="130"/>
        <v>0</v>
      </c>
      <c r="CX130">
        <f t="shared" si="131"/>
        <v>-16.153949999999998</v>
      </c>
      <c r="CY130">
        <f t="shared" si="132"/>
        <v>0</v>
      </c>
      <c r="CZ130">
        <f t="shared" si="133"/>
        <v>0</v>
      </c>
      <c r="DA130">
        <f t="shared" si="134"/>
        <v>0</v>
      </c>
      <c r="DB130">
        <f t="shared" si="135"/>
        <v>0</v>
      </c>
      <c r="DC130">
        <f t="shared" si="136"/>
        <v>0</v>
      </c>
      <c r="DD130">
        <f t="shared" si="137"/>
        <v>0</v>
      </c>
      <c r="DE130">
        <f t="shared" si="138"/>
        <v>-5.63286</v>
      </c>
      <c r="DF130">
        <f t="shared" si="139"/>
        <v>0</v>
      </c>
    </row>
    <row r="131" spans="1:110" x14ac:dyDescent="0.25">
      <c r="A131" s="4">
        <f>raw!$A131:$A131</f>
        <v>43353</v>
      </c>
      <c r="B131" s="6" t="str">
        <f>raw!$B131:$B131</f>
        <v>0003-0017</v>
      </c>
      <c r="D131" t="str">
        <f>IF(score!$C131=".",".",IF(score!$C131=0,"1",IF(score!$C131=25,"0",IF(score!$C131=50,"0",IF(score!$C131=75,"0",IF(score!$C131=100,"0"))))))</f>
        <v>0</v>
      </c>
      <c r="E131" t="str">
        <f>IF(score!$C131=".",".",IF(score!$C131=0,"0",IF(score!$C131=25,"1",IF(score!$C131=50,"0",IF(score!$C131=75,"0",IF(score!$C131=100,"0"))))))</f>
        <v>1</v>
      </c>
      <c r="F131" t="str">
        <f>IF(score!$C131=".",".",IF(score!$C131=0,"0",IF(score!$C131=25,"0",IF(score!$C131=50,"1",IF(score!$C131=75,"0",IF(score!$C131=100,"0"))))))</f>
        <v>0</v>
      </c>
      <c r="G131" t="str">
        <f>IF(score!$C131=".",".",IF(score!$C131=0,"0",IF(score!$C131=25,"0",IF(score!$C131=50,"0",IF(score!$C131=75,"1",IF(score!$C131=100,"0"))))))</f>
        <v>0</v>
      </c>
      <c r="H131" t="str">
        <f>IF(score!$D131=".",".",IF(score!$D131=0,"1",IF(score!$D131=50,"0",IF(score!$D131=100,"0"))))</f>
        <v>0</v>
      </c>
      <c r="I131" t="str">
        <f>IF(score!$D131=".",".",IF(score!$D131=0,"0",IF(score!$D131=50,"1",IF(score!$D131=100,"0"))))</f>
        <v>1</v>
      </c>
      <c r="J131" t="str">
        <f>IF(score!$E131=".",".",IF(score!$E131=0,"1",IF(score!$E131=50,"0",IF(score!$E131=100,"0"))))</f>
        <v>0</v>
      </c>
      <c r="K131" t="str">
        <f>IF(score!$E131=".",".",IF(score!$E131=0,"0",IF(score!$E131=50,"1",IF(score!$E131=100,"0"))))</f>
        <v>1</v>
      </c>
      <c r="L131" t="str">
        <f>IF(score!$F131=".",".",IF(score!$F131=0,"1",IF(score!$F131=100,"0")))</f>
        <v>0</v>
      </c>
      <c r="M131" t="str">
        <f>IF(score!$G131=".",".",IF(score!$G131=0,"1",IF(score!$G131=100,"0")))</f>
        <v>0</v>
      </c>
      <c r="N131" t="str">
        <f>IF(score!$H131=".",".",IF(score!$H131=0,"1",IF(score!$H131=100,"0")))</f>
        <v>0</v>
      </c>
      <c r="O131" t="str">
        <f>IF(score!$I131=".",".",IF(score!$I131=0,"1",IF(score!$I131=50,"0",IF(score!$I131=100,"0"))))</f>
        <v>0</v>
      </c>
      <c r="P131" t="str">
        <f>IF(score!$J131=".",".",IF(score!$J131=0,"1",IF(score!$J131=25,"0",IF(score!$J131=50,"0",IF(score!$J131=75,"0",IF(score!$J131=100,"0"))))))</f>
        <v>0</v>
      </c>
      <c r="Q131" t="str">
        <f>IF(score!$J131=".",".",IF(score!$J131=0,"0",IF(score!$J131=25,"1",IF(score!$J131=50,"0",IF(score!$J131=75,"0",IF(score!$J131=100,"0"))))))</f>
        <v>0</v>
      </c>
      <c r="R131" t="str">
        <f>IF(score!$J131=".",".",IF(score!$J131=0,"0",IF(score!$J131=25,"0",IF(score!$J131=50,"1",IF(score!$J131=75,"0",IF(score!$J131=100,"0"))))))</f>
        <v>0</v>
      </c>
      <c r="S131" t="str">
        <f>IF(score!$J131=".",".",IF(score!$J131=0,"0",IF(score!$J131=25,"0",IF(score!$J131=50,"0",IF(score!$J131=75,"1",IF(score!$J131=100,"0"))))))</f>
        <v>0</v>
      </c>
      <c r="T131" t="str">
        <f>IF(score!$K131=".",".",IF(score!$K131=0,"1",IF(score!$K131=20,"0",IF(score!$K131=40,"0",IF(score!$K131=60,"0",IF(score!$K131=80,"0",IF(score!$K131=100,"0")))))))</f>
        <v>0</v>
      </c>
      <c r="U131" t="str">
        <f>IF(score!$K131=".",".",IF(score!$K131=0,"0",IF(score!$K131=20,"1",IF(score!$K131=40,"0",IF(score!$K131=60,"0",IF(score!$K131=80,"0",IF(score!$K131=100,"0")))))))</f>
        <v>0</v>
      </c>
      <c r="V131" t="str">
        <f>IF(score!$K131=".",".",IF(score!$K131=0,"0",IF(score!$K131=20,"0",IF(score!$K131=40,"1",IF(score!$K131=60,"0",IF(score!$K131=80,"0",IF(score!$K131=100,"0")))))))</f>
        <v>1</v>
      </c>
      <c r="W131" t="str">
        <f>IF(score!$K131=".",".",IF(score!$K131=0,"0",IF(score!$K131=20,"0",IF(score!$K131=40,"0",IF(score!$K131=60,"1",IF(score!$K131=80,"0",IF(score!$K131=100,"0")))))))</f>
        <v>0</v>
      </c>
      <c r="X131" t="str">
        <f>IF(score!$K131=".",".",IF(score!$K131=0,"0",IF(score!$K131=20,"0",IF(score!$K131=40,"0",IF(score!$K131=60,"0",IF(score!$K131=80,"1",IF(score!$K131=100,"0")))))))</f>
        <v>0</v>
      </c>
      <c r="Y131" t="str">
        <f>IF(score!$L131=".",".",IF(score!$L131=0,"1",IF(score!$L131=20,"0",IF(score!$L131=40,"0",IF(score!$L131=60,"0",IF(score!$L131=80,"0",IF(score!$L131=100,"0")))))))</f>
        <v>0</v>
      </c>
      <c r="Z131" t="str">
        <f>IF(score!$L131=".",".",IF(score!$L131=0,"0",IF(score!$L131=20,"1",IF(score!$L131=40,"0",IF(score!$L131=60,"0",IF(score!$L131=80,"0",IF(score!$L131=100,"0")))))))</f>
        <v>0</v>
      </c>
      <c r="AA131" t="str">
        <f>IF(score!$L131=".",".",IF(score!$L131=0,"0",IF(score!$L131=20,"0",IF(score!$L131=40,"1",IF(score!$L131=60,"0",IF(score!$L131=80,"0",IF(score!$L131=100,"0")))))))</f>
        <v>1</v>
      </c>
      <c r="AB131" t="str">
        <f>IF(score!$L131=".",".",IF(score!$L131=0,"0",IF(score!$L131=20,"0",IF(score!$L131=40,"0",IF(score!$L131=60,"1",IF(score!$L131=80,"0",IF(score!$L131=100,"0")))))))</f>
        <v>0</v>
      </c>
      <c r="AC131" t="str">
        <f>IF(score!$L131=".",".",IF(score!$L131=0,"0",IF(score!$L131=20,"0",IF(score!$L131=40,"0",IF(score!$L131=60,"0",IF(score!$L131=80,"1",IF(score!L131=100,"0")))))))</f>
        <v>0</v>
      </c>
      <c r="AD131" t="str">
        <f>IF(score!$M131=".",".",IF(score!$M131=0,"1",IF(score!$M131=20,"0",IF(score!$M131=40,"0",IF(score!$M131=60,"0",IF(score!$M131=80,"0",IF(score!$M131=100,"0")))))))</f>
        <v>0</v>
      </c>
      <c r="AE131" t="str">
        <f>IF(score!$M131=".",".",IF(score!$M131=0,"0",IF(score!$M131=20,"1",IF(score!$M131=40,"0",IF(score!$M131=60,"0",IF(score!$M131=80,"0",IF(score!$M131=100,"0")))))))</f>
        <v>0</v>
      </c>
      <c r="AF131" t="str">
        <f>IF(score!$M131=".",".",IF(score!$M131=0,"0",IF(score!$M131=20,"0",IF(score!$M131=40,"1",IF(score!$M131=60,"0",IF(score!$M131=80,"0",IF(score!$M131=100,"0")))))))</f>
        <v>0</v>
      </c>
      <c r="AG131" t="str">
        <f>IF(score!$M131=".",".",IF(score!$M131=0,"0",IF(score!$M131=20,"0",IF(score!$M131=40,"0",IF(score!$M131=60,"1",IF(score!$M131=80,"0",IF(score!$M131=100,"0")))))))</f>
        <v>1</v>
      </c>
      <c r="AH131" t="str">
        <f>IF(score!$M131=".",".",IF(score!$M131=0,"0",IF(score!$M131=20,"0",IF(score!$M131=40,"0",IF(score!$M131=60,"0",IF(score!$M131=80,"1",IF(score!$M131=100,"0")))))))</f>
        <v>0</v>
      </c>
      <c r="AI131" t="str">
        <f>IF(score!$N131=".",".",IF(score!$N131=0,"1",IF(score!$N131=25,"0",IF(score!$N131=50,"0",IF(score!$N131=75,"0",IF(score!$N131=100,"0"))))))</f>
        <v>0</v>
      </c>
      <c r="AJ131" t="str">
        <f>IF(score!$N131=".",".",IF(score!$N131=0,"0",IF(score!$N131=25,"1",IF(score!$N131=50,"0",IF(score!$N131=75,"0",IF(score!$N131=100,"0"))))))</f>
        <v>0</v>
      </c>
      <c r="AK131" t="str">
        <f>IF(score!$N131=".",".",IF(score!$N131=0,"0",IF(score!$N131=25,"0",IF(score!$N131=50,"1",IF(score!$N131=75,"0",IF(score!$N131=100,"0"))))))</f>
        <v>0</v>
      </c>
      <c r="AL131" t="str">
        <f>IF(score!$N131=".",".",IF(score!$N131=0,"0",IF(score!$N131=25,"0",IF(score!$N131=50,"0",IF(score!$N131=75,"1",IF(score!$N131=100,"0"))))))</f>
        <v>0</v>
      </c>
      <c r="AN131">
        <f t="shared" si="70"/>
        <v>0</v>
      </c>
      <c r="AO131">
        <f t="shared" si="71"/>
        <v>-5.5646100000000001</v>
      </c>
      <c r="AP131">
        <f t="shared" si="72"/>
        <v>0</v>
      </c>
      <c r="AQ131">
        <f t="shared" si="73"/>
        <v>0</v>
      </c>
      <c r="AR131">
        <f t="shared" si="74"/>
        <v>0</v>
      </c>
      <c r="AS131">
        <f t="shared" si="75"/>
        <v>-3.4555500000000001</v>
      </c>
      <c r="AT131">
        <f t="shared" si="76"/>
        <v>0</v>
      </c>
      <c r="AU131">
        <f t="shared" si="77"/>
        <v>-2.7355700000000001</v>
      </c>
      <c r="AV131">
        <f t="shared" si="78"/>
        <v>0</v>
      </c>
      <c r="AW131">
        <f t="shared" si="79"/>
        <v>0</v>
      </c>
      <c r="AX131">
        <f t="shared" si="80"/>
        <v>0</v>
      </c>
      <c r="AY131">
        <f t="shared" si="81"/>
        <v>0</v>
      </c>
      <c r="AZ131">
        <f t="shared" si="82"/>
        <v>0</v>
      </c>
      <c r="BA131">
        <f t="shared" si="83"/>
        <v>0</v>
      </c>
      <c r="BB131">
        <f t="shared" si="84"/>
        <v>0</v>
      </c>
      <c r="BC131">
        <f t="shared" si="85"/>
        <v>0</v>
      </c>
      <c r="BD131">
        <f t="shared" si="86"/>
        <v>0</v>
      </c>
      <c r="BE131">
        <f t="shared" si="87"/>
        <v>0</v>
      </c>
      <c r="BF131">
        <f t="shared" si="88"/>
        <v>2.3724099999999999</v>
      </c>
      <c r="BG131">
        <f t="shared" si="89"/>
        <v>0</v>
      </c>
      <c r="BH131">
        <f t="shared" si="90"/>
        <v>0</v>
      </c>
      <c r="BI131">
        <f t="shared" si="91"/>
        <v>0</v>
      </c>
      <c r="BJ131">
        <f t="shared" si="92"/>
        <v>0</v>
      </c>
      <c r="BK131">
        <f t="shared" si="93"/>
        <v>-1.6185</v>
      </c>
      <c r="BL131">
        <f t="shared" si="94"/>
        <v>0</v>
      </c>
      <c r="BM131">
        <f t="shared" si="95"/>
        <v>0</v>
      </c>
      <c r="BN131">
        <f t="shared" si="96"/>
        <v>0</v>
      </c>
      <c r="BO131">
        <f t="shared" si="97"/>
        <v>0</v>
      </c>
      <c r="BP131">
        <f t="shared" si="98"/>
        <v>0</v>
      </c>
      <c r="BQ131">
        <f t="shared" si="99"/>
        <v>1.28044</v>
      </c>
      <c r="BR131">
        <f t="shared" si="100"/>
        <v>0</v>
      </c>
      <c r="BS131">
        <f t="shared" si="101"/>
        <v>0</v>
      </c>
      <c r="BT131">
        <f t="shared" si="102"/>
        <v>0</v>
      </c>
      <c r="BU131">
        <f t="shared" si="103"/>
        <v>0</v>
      </c>
      <c r="BV131">
        <f t="shared" si="104"/>
        <v>0</v>
      </c>
      <c r="BX131">
        <f t="shared" si="105"/>
        <v>0</v>
      </c>
      <c r="BY131">
        <f t="shared" si="106"/>
        <v>-0.16891</v>
      </c>
      <c r="BZ131">
        <f t="shared" si="107"/>
        <v>0</v>
      </c>
      <c r="CA131">
        <f t="shared" si="108"/>
        <v>0</v>
      </c>
      <c r="CB131">
        <f t="shared" si="109"/>
        <v>0</v>
      </c>
      <c r="CC131">
        <f t="shared" si="110"/>
        <v>1.8684000000000001</v>
      </c>
      <c r="CD131">
        <f t="shared" si="111"/>
        <v>0</v>
      </c>
      <c r="CE131">
        <f t="shared" si="112"/>
        <v>1.43103</v>
      </c>
      <c r="CF131">
        <f t="shared" si="113"/>
        <v>0</v>
      </c>
      <c r="CG131">
        <f t="shared" si="114"/>
        <v>0</v>
      </c>
      <c r="CH131">
        <f t="shared" si="115"/>
        <v>0</v>
      </c>
      <c r="CI131">
        <f t="shared" si="116"/>
        <v>0</v>
      </c>
      <c r="CJ131">
        <f t="shared" si="117"/>
        <v>0</v>
      </c>
      <c r="CK131">
        <f t="shared" si="118"/>
        <v>0</v>
      </c>
      <c r="CL131">
        <f t="shared" si="119"/>
        <v>0</v>
      </c>
      <c r="CM131">
        <f t="shared" si="120"/>
        <v>0</v>
      </c>
      <c r="CN131">
        <f t="shared" si="121"/>
        <v>0</v>
      </c>
      <c r="CO131">
        <f t="shared" si="122"/>
        <v>0</v>
      </c>
      <c r="CP131">
        <f t="shared" si="123"/>
        <v>-6.31121</v>
      </c>
      <c r="CQ131">
        <f t="shared" si="124"/>
        <v>0</v>
      </c>
      <c r="CR131">
        <f t="shared" si="125"/>
        <v>0</v>
      </c>
      <c r="CS131">
        <f t="shared" si="126"/>
        <v>0</v>
      </c>
      <c r="CT131">
        <f t="shared" si="127"/>
        <v>0</v>
      </c>
      <c r="CU131">
        <f t="shared" si="128"/>
        <v>-3.2980499999999999</v>
      </c>
      <c r="CV131">
        <f t="shared" si="129"/>
        <v>0</v>
      </c>
      <c r="CW131">
        <f t="shared" si="130"/>
        <v>0</v>
      </c>
      <c r="CX131">
        <f t="shared" si="131"/>
        <v>0</v>
      </c>
      <c r="CY131">
        <f t="shared" si="132"/>
        <v>0</v>
      </c>
      <c r="CZ131">
        <f t="shared" si="133"/>
        <v>0</v>
      </c>
      <c r="DA131">
        <f t="shared" si="134"/>
        <v>-4.5905500000000004</v>
      </c>
      <c r="DB131">
        <f t="shared" si="135"/>
        <v>0</v>
      </c>
      <c r="DC131">
        <f t="shared" si="136"/>
        <v>0</v>
      </c>
      <c r="DD131">
        <f t="shared" si="137"/>
        <v>0</v>
      </c>
      <c r="DE131">
        <f t="shared" si="138"/>
        <v>0</v>
      </c>
      <c r="DF131">
        <f t="shared" si="139"/>
        <v>0</v>
      </c>
    </row>
    <row r="132" spans="1:110" x14ac:dyDescent="0.25">
      <c r="A132" s="4">
        <f>raw!$A132:$A132</f>
        <v>43350</v>
      </c>
      <c r="B132" s="6" t="str">
        <f>raw!$B132:$B132</f>
        <v>0003-0018</v>
      </c>
      <c r="D132" t="str">
        <f>IF(score!$C132=".",".",IF(score!$C132=0,"1",IF(score!$C132=25,"0",IF(score!$C132=50,"0",IF(score!$C132=75,"0",IF(score!$C132=100,"0"))))))</f>
        <v>0</v>
      </c>
      <c r="E132" t="str">
        <f>IF(score!$C132=".",".",IF(score!$C132=0,"0",IF(score!$C132=25,"1",IF(score!$C132=50,"0",IF(score!$C132=75,"0",IF(score!$C132=100,"0"))))))</f>
        <v>0</v>
      </c>
      <c r="F132" t="str">
        <f>IF(score!$C132=".",".",IF(score!$C132=0,"0",IF(score!$C132=25,"0",IF(score!$C132=50,"1",IF(score!$C132=75,"0",IF(score!$C132=100,"0"))))))</f>
        <v>1</v>
      </c>
      <c r="G132" t="str">
        <f>IF(score!$C132=".",".",IF(score!$C132=0,"0",IF(score!$C132=25,"0",IF(score!$C132=50,"0",IF(score!$C132=75,"1",IF(score!$C132=100,"0"))))))</f>
        <v>0</v>
      </c>
      <c r="H132" t="str">
        <f>IF(score!$D132=".",".",IF(score!$D132=0,"1",IF(score!$D132=50,"0",IF(score!$D132=100,"0"))))</f>
        <v>0</v>
      </c>
      <c r="I132" t="str">
        <f>IF(score!$D132=".",".",IF(score!$D132=0,"0",IF(score!$D132=50,"1",IF(score!$D132=100,"0"))))</f>
        <v>0</v>
      </c>
      <c r="J132" t="str">
        <f>IF(score!$E132=".",".",IF(score!$E132=0,"1",IF(score!$E132=50,"0",IF(score!$E132=100,"0"))))</f>
        <v>0</v>
      </c>
      <c r="K132" t="str">
        <f>IF(score!$E132=".",".",IF(score!$E132=0,"0",IF(score!$E132=50,"1",IF(score!$E132=100,"0"))))</f>
        <v>0</v>
      </c>
      <c r="L132" t="str">
        <f>IF(score!$F132=".",".",IF(score!$F132=0,"1",IF(score!$F132=100,"0")))</f>
        <v>0</v>
      </c>
      <c r="M132" t="str">
        <f>IF(score!$G132=".",".",IF(score!$G132=0,"1",IF(score!$G132=100,"0")))</f>
        <v>0</v>
      </c>
      <c r="N132" t="str">
        <f>IF(score!$H132=".",".",IF(score!$H132=0,"1",IF(score!$H132=100,"0")))</f>
        <v>0</v>
      </c>
      <c r="O132" t="str">
        <f>IF(score!$I132=".",".",IF(score!$I132=0,"1",IF(score!$I132=50,"0",IF(score!$I132=100,"0"))))</f>
        <v>0</v>
      </c>
      <c r="P132" t="str">
        <f>IF(score!$J132=".",".",IF(score!$J132=0,"1",IF(score!$J132=25,"0",IF(score!$J132=50,"0",IF(score!$J132=75,"0",IF(score!$J132=100,"0"))))))</f>
        <v>0</v>
      </c>
      <c r="Q132" t="str">
        <f>IF(score!$J132=".",".",IF(score!$J132=0,"0",IF(score!$J132=25,"1",IF(score!$J132=50,"0",IF(score!$J132=75,"0",IF(score!$J132=100,"0"))))))</f>
        <v>0</v>
      </c>
      <c r="R132" t="str">
        <f>IF(score!$J132=".",".",IF(score!$J132=0,"0",IF(score!$J132=25,"0",IF(score!$J132=50,"1",IF(score!$J132=75,"0",IF(score!$J132=100,"0"))))))</f>
        <v>0</v>
      </c>
      <c r="S132" t="str">
        <f>IF(score!$J132=".",".",IF(score!$J132=0,"0",IF(score!$J132=25,"0",IF(score!$J132=50,"0",IF(score!$J132=75,"1",IF(score!$J132=100,"0"))))))</f>
        <v>0</v>
      </c>
      <c r="T132" t="str">
        <f>IF(score!$K132=".",".",IF(score!$K132=0,"1",IF(score!$K132=20,"0",IF(score!$K132=40,"0",IF(score!$K132=60,"0",IF(score!$K132=80,"0",IF(score!$K132=100,"0")))))))</f>
        <v>0</v>
      </c>
      <c r="U132" t="str">
        <f>IF(score!$K132=".",".",IF(score!$K132=0,"0",IF(score!$K132=20,"1",IF(score!$K132=40,"0",IF(score!$K132=60,"0",IF(score!$K132=80,"0",IF(score!$K132=100,"0")))))))</f>
        <v>0</v>
      </c>
      <c r="V132" t="str">
        <f>IF(score!$K132=".",".",IF(score!$K132=0,"0",IF(score!$K132=20,"0",IF(score!$K132=40,"1",IF(score!$K132=60,"0",IF(score!$K132=80,"0",IF(score!$K132=100,"0")))))))</f>
        <v>0</v>
      </c>
      <c r="W132" t="str">
        <f>IF(score!$K132=".",".",IF(score!$K132=0,"0",IF(score!$K132=20,"0",IF(score!$K132=40,"0",IF(score!$K132=60,"1",IF(score!$K132=80,"0",IF(score!$K132=100,"0")))))))</f>
        <v>1</v>
      </c>
      <c r="X132" t="str">
        <f>IF(score!$K132=".",".",IF(score!$K132=0,"0",IF(score!$K132=20,"0",IF(score!$K132=40,"0",IF(score!$K132=60,"0",IF(score!$K132=80,"1",IF(score!$K132=100,"0")))))))</f>
        <v>0</v>
      </c>
      <c r="Y132" t="str">
        <f>IF(score!$L132=".",".",IF(score!$L132=0,"1",IF(score!$L132=20,"0",IF(score!$L132=40,"0",IF(score!$L132=60,"0",IF(score!$L132=80,"0",IF(score!$L132=100,"0")))))))</f>
        <v>0</v>
      </c>
      <c r="Z132" t="str">
        <f>IF(score!$L132=".",".",IF(score!$L132=0,"0",IF(score!$L132=20,"1",IF(score!$L132=40,"0",IF(score!$L132=60,"0",IF(score!$L132=80,"0",IF(score!$L132=100,"0")))))))</f>
        <v>0</v>
      </c>
      <c r="AA132" t="str">
        <f>IF(score!$L132=".",".",IF(score!$L132=0,"0",IF(score!$L132=20,"0",IF(score!$L132=40,"1",IF(score!$L132=60,"0",IF(score!$L132=80,"0",IF(score!$L132=100,"0")))))))</f>
        <v>0</v>
      </c>
      <c r="AB132" t="str">
        <f>IF(score!$L132=".",".",IF(score!$L132=0,"0",IF(score!$L132=20,"0",IF(score!$L132=40,"0",IF(score!$L132=60,"1",IF(score!$L132=80,"0",IF(score!$L132=100,"0")))))))</f>
        <v>0</v>
      </c>
      <c r="AC132" t="str">
        <f>IF(score!$L132=".",".",IF(score!$L132=0,"0",IF(score!$L132=20,"0",IF(score!$L132=40,"0",IF(score!$L132=60,"0",IF(score!$L132=80,"1",IF(score!L132=100,"0")))))))</f>
        <v>0</v>
      </c>
      <c r="AD132" t="str">
        <f>IF(score!$M132=".",".",IF(score!$M132=0,"1",IF(score!$M132=20,"0",IF(score!$M132=40,"0",IF(score!$M132=60,"0",IF(score!$M132=80,"0",IF(score!$M132=100,"0")))))))</f>
        <v>0</v>
      </c>
      <c r="AE132" t="str">
        <f>IF(score!$M132=".",".",IF(score!$M132=0,"0",IF(score!$M132=20,"1",IF(score!$M132=40,"0",IF(score!$M132=60,"0",IF(score!$M132=80,"0",IF(score!$M132=100,"0")))))))</f>
        <v>0</v>
      </c>
      <c r="AF132" t="str">
        <f>IF(score!$M132=".",".",IF(score!$M132=0,"0",IF(score!$M132=20,"0",IF(score!$M132=40,"1",IF(score!$M132=60,"0",IF(score!$M132=80,"0",IF(score!$M132=100,"0")))))))</f>
        <v>0</v>
      </c>
      <c r="AG132" t="str">
        <f>IF(score!$M132=".",".",IF(score!$M132=0,"0",IF(score!$M132=20,"0",IF(score!$M132=40,"0",IF(score!$M132=60,"1",IF(score!$M132=80,"0",IF(score!$M132=100,"0")))))))</f>
        <v>1</v>
      </c>
      <c r="AH132" t="str">
        <f>IF(score!$M132=".",".",IF(score!$M132=0,"0",IF(score!$M132=20,"0",IF(score!$M132=40,"0",IF(score!$M132=60,"0",IF(score!$M132=80,"1",IF(score!$M132=100,"0")))))))</f>
        <v>0</v>
      </c>
      <c r="AI132" t="str">
        <f>IF(score!$N132=".",".",IF(score!$N132=0,"1",IF(score!$N132=25,"0",IF(score!$N132=50,"0",IF(score!$N132=75,"0",IF(score!$N132=100,"0"))))))</f>
        <v>0</v>
      </c>
      <c r="AJ132" t="str">
        <f>IF(score!$N132=".",".",IF(score!$N132=0,"0",IF(score!$N132=25,"1",IF(score!$N132=50,"0",IF(score!$N132=75,"0",IF(score!$N132=100,"0"))))))</f>
        <v>0</v>
      </c>
      <c r="AK132" t="str">
        <f>IF(score!$N132=".",".",IF(score!$N132=0,"0",IF(score!$N132=25,"0",IF(score!$N132=50,"1",IF(score!$N132=75,"0",IF(score!$N132=100,"0"))))))</f>
        <v>0</v>
      </c>
      <c r="AL132" t="str">
        <f>IF(score!$N132=".",".",IF(score!$N132=0,"0",IF(score!$N132=25,"0",IF(score!$N132=50,"0",IF(score!$N132=75,"1",IF(score!$N132=100,"0"))))))</f>
        <v>0</v>
      </c>
      <c r="AN132">
        <f t="shared" si="70"/>
        <v>0</v>
      </c>
      <c r="AO132">
        <f t="shared" si="71"/>
        <v>0</v>
      </c>
      <c r="AP132">
        <f t="shared" si="72"/>
        <v>-3.0239600000000002</v>
      </c>
      <c r="AQ132">
        <f t="shared" si="73"/>
        <v>0</v>
      </c>
      <c r="AR132">
        <f t="shared" si="74"/>
        <v>0</v>
      </c>
      <c r="AS132">
        <f t="shared" si="75"/>
        <v>0</v>
      </c>
      <c r="AT132">
        <f t="shared" si="76"/>
        <v>0</v>
      </c>
      <c r="AU132">
        <f t="shared" si="77"/>
        <v>0</v>
      </c>
      <c r="AV132">
        <f t="shared" si="78"/>
        <v>0</v>
      </c>
      <c r="AW132">
        <f t="shared" si="79"/>
        <v>0</v>
      </c>
      <c r="AX132">
        <f t="shared" si="80"/>
        <v>0</v>
      </c>
      <c r="AY132">
        <f t="shared" si="81"/>
        <v>0</v>
      </c>
      <c r="AZ132">
        <f t="shared" si="82"/>
        <v>0</v>
      </c>
      <c r="BA132">
        <f t="shared" si="83"/>
        <v>0</v>
      </c>
      <c r="BB132">
        <f t="shared" si="84"/>
        <v>0</v>
      </c>
      <c r="BC132">
        <f t="shared" si="85"/>
        <v>0</v>
      </c>
      <c r="BD132">
        <f t="shared" si="86"/>
        <v>0</v>
      </c>
      <c r="BE132">
        <f t="shared" si="87"/>
        <v>0</v>
      </c>
      <c r="BF132">
        <f t="shared" si="88"/>
        <v>0</v>
      </c>
      <c r="BG132">
        <f t="shared" si="89"/>
        <v>1.3668899999999999</v>
      </c>
      <c r="BH132">
        <f t="shared" si="90"/>
        <v>0</v>
      </c>
      <c r="BI132">
        <f t="shared" si="91"/>
        <v>0</v>
      </c>
      <c r="BJ132">
        <f t="shared" si="92"/>
        <v>0</v>
      </c>
      <c r="BK132">
        <f t="shared" si="93"/>
        <v>0</v>
      </c>
      <c r="BL132">
        <f t="shared" si="94"/>
        <v>0</v>
      </c>
      <c r="BM132">
        <f t="shared" si="95"/>
        <v>0</v>
      </c>
      <c r="BN132">
        <f t="shared" si="96"/>
        <v>0</v>
      </c>
      <c r="BO132">
        <f t="shared" si="97"/>
        <v>0</v>
      </c>
      <c r="BP132">
        <f t="shared" si="98"/>
        <v>0</v>
      </c>
      <c r="BQ132">
        <f t="shared" si="99"/>
        <v>1.28044</v>
      </c>
      <c r="BR132">
        <f t="shared" si="100"/>
        <v>0</v>
      </c>
      <c r="BS132">
        <f t="shared" si="101"/>
        <v>0</v>
      </c>
      <c r="BT132">
        <f t="shared" si="102"/>
        <v>0</v>
      </c>
      <c r="BU132">
        <f t="shared" si="103"/>
        <v>0</v>
      </c>
      <c r="BV132">
        <f t="shared" si="104"/>
        <v>0</v>
      </c>
      <c r="BX132">
        <f t="shared" si="105"/>
        <v>0</v>
      </c>
      <c r="BY132">
        <f t="shared" si="106"/>
        <v>0</v>
      </c>
      <c r="BZ132">
        <f t="shared" si="107"/>
        <v>3.4819999999999997E-2</v>
      </c>
      <c r="CA132">
        <f t="shared" si="108"/>
        <v>0</v>
      </c>
      <c r="CB132">
        <f t="shared" si="109"/>
        <v>0</v>
      </c>
      <c r="CC132">
        <f t="shared" si="110"/>
        <v>0</v>
      </c>
      <c r="CD132">
        <f t="shared" si="111"/>
        <v>0</v>
      </c>
      <c r="CE132">
        <f t="shared" si="112"/>
        <v>0</v>
      </c>
      <c r="CF132">
        <f t="shared" si="113"/>
        <v>0</v>
      </c>
      <c r="CG132">
        <f t="shared" si="114"/>
        <v>0</v>
      </c>
      <c r="CH132">
        <f t="shared" si="115"/>
        <v>0</v>
      </c>
      <c r="CI132">
        <f t="shared" si="116"/>
        <v>0</v>
      </c>
      <c r="CJ132">
        <f t="shared" si="117"/>
        <v>0</v>
      </c>
      <c r="CK132">
        <f t="shared" si="118"/>
        <v>0</v>
      </c>
      <c r="CL132">
        <f t="shared" si="119"/>
        <v>0</v>
      </c>
      <c r="CM132">
        <f t="shared" si="120"/>
        <v>0</v>
      </c>
      <c r="CN132">
        <f t="shared" si="121"/>
        <v>0</v>
      </c>
      <c r="CO132">
        <f t="shared" si="122"/>
        <v>0</v>
      </c>
      <c r="CP132">
        <f t="shared" si="123"/>
        <v>0</v>
      </c>
      <c r="CQ132">
        <f t="shared" si="124"/>
        <v>-4.09842</v>
      </c>
      <c r="CR132">
        <f t="shared" si="125"/>
        <v>0</v>
      </c>
      <c r="CS132">
        <f t="shared" si="126"/>
        <v>0</v>
      </c>
      <c r="CT132">
        <f t="shared" si="127"/>
        <v>0</v>
      </c>
      <c r="CU132">
        <f t="shared" si="128"/>
        <v>0</v>
      </c>
      <c r="CV132">
        <f t="shared" si="129"/>
        <v>0</v>
      </c>
      <c r="CW132">
        <f t="shared" si="130"/>
        <v>0</v>
      </c>
      <c r="CX132">
        <f t="shared" si="131"/>
        <v>0</v>
      </c>
      <c r="CY132">
        <f t="shared" si="132"/>
        <v>0</v>
      </c>
      <c r="CZ132">
        <f t="shared" si="133"/>
        <v>0</v>
      </c>
      <c r="DA132">
        <f t="shared" si="134"/>
        <v>-4.5905500000000004</v>
      </c>
      <c r="DB132">
        <f t="shared" si="135"/>
        <v>0</v>
      </c>
      <c r="DC132">
        <f t="shared" si="136"/>
        <v>0</v>
      </c>
      <c r="DD132">
        <f t="shared" si="137"/>
        <v>0</v>
      </c>
      <c r="DE132">
        <f t="shared" si="138"/>
        <v>0</v>
      </c>
      <c r="DF132">
        <f t="shared" si="139"/>
        <v>0</v>
      </c>
    </row>
    <row r="133" spans="1:110" x14ac:dyDescent="0.25">
      <c r="A133" s="4">
        <f>raw!$A133:$A133</f>
        <v>43353</v>
      </c>
      <c r="B133" s="6" t="str">
        <f>raw!$B133:$B133</f>
        <v>0003-0019</v>
      </c>
      <c r="D133" t="str">
        <f>IF(score!$C133=".",".",IF(score!$C133=0,"1",IF(score!$C133=25,"0",IF(score!$C133=50,"0",IF(score!$C133=75,"0",IF(score!$C133=100,"0"))))))</f>
        <v>0</v>
      </c>
      <c r="E133" t="str">
        <f>IF(score!$C133=".",".",IF(score!$C133=0,"0",IF(score!$C133=25,"1",IF(score!$C133=50,"0",IF(score!$C133=75,"0",IF(score!$C133=100,"0"))))))</f>
        <v>1</v>
      </c>
      <c r="F133" t="str">
        <f>IF(score!$C133=".",".",IF(score!$C133=0,"0",IF(score!$C133=25,"0",IF(score!$C133=50,"1",IF(score!$C133=75,"0",IF(score!$C133=100,"0"))))))</f>
        <v>0</v>
      </c>
      <c r="G133" t="str">
        <f>IF(score!$C133=".",".",IF(score!$C133=0,"0",IF(score!$C133=25,"0",IF(score!$C133=50,"0",IF(score!$C133=75,"1",IF(score!$C133=100,"0"))))))</f>
        <v>0</v>
      </c>
      <c r="H133" t="str">
        <f>IF(score!$D133=".",".",IF(score!$D133=0,"1",IF(score!$D133=50,"0",IF(score!$D133=100,"0"))))</f>
        <v>1</v>
      </c>
      <c r="I133" t="str">
        <f>IF(score!$D133=".",".",IF(score!$D133=0,"0",IF(score!$D133=50,"1",IF(score!$D133=100,"0"))))</f>
        <v>0</v>
      </c>
      <c r="J133" t="str">
        <f>IF(score!$E133=".",".",IF(score!$E133=0,"1",IF(score!$E133=50,"0",IF(score!$E133=100,"0"))))</f>
        <v>0</v>
      </c>
      <c r="K133" t="str">
        <f>IF(score!$E133=".",".",IF(score!$E133=0,"0",IF(score!$E133=50,"1",IF(score!$E133=100,"0"))))</f>
        <v>0</v>
      </c>
      <c r="L133" t="str">
        <f>IF(score!$F133=".",".",IF(score!$F133=0,"1",IF(score!$F133=100,"0")))</f>
        <v>1</v>
      </c>
      <c r="M133" t="str">
        <f>IF(score!$G133=".",".",IF(score!$G133=0,"1",IF(score!$G133=100,"0")))</f>
        <v>1</v>
      </c>
      <c r="N133" t="str">
        <f>IF(score!$H133=".",".",IF(score!$H133=0,"1",IF(score!$H133=100,"0")))</f>
        <v>1</v>
      </c>
      <c r="O133" t="str">
        <f>IF(score!$I133=".",".",IF(score!$I133=0,"1",IF(score!$I133=50,"0",IF(score!$I133=100,"0"))))</f>
        <v>1</v>
      </c>
      <c r="P133" t="str">
        <f>IF(score!$J133=".",".",IF(score!$J133=0,"1",IF(score!$J133=25,"0",IF(score!$J133=50,"0",IF(score!$J133=75,"0",IF(score!$J133=100,"0"))))))</f>
        <v>0</v>
      </c>
      <c r="Q133" t="str">
        <f>IF(score!$J133=".",".",IF(score!$J133=0,"0",IF(score!$J133=25,"1",IF(score!$J133=50,"0",IF(score!$J133=75,"0",IF(score!$J133=100,"0"))))))</f>
        <v>0</v>
      </c>
      <c r="R133" t="str">
        <f>IF(score!$J133=".",".",IF(score!$J133=0,"0",IF(score!$J133=25,"0",IF(score!$J133=50,"1",IF(score!$J133=75,"0",IF(score!$J133=100,"0"))))))</f>
        <v>0</v>
      </c>
      <c r="S133" t="str">
        <f>IF(score!$J133=".",".",IF(score!$J133=0,"0",IF(score!$J133=25,"0",IF(score!$J133=50,"0",IF(score!$J133=75,"1",IF(score!$J133=100,"0"))))))</f>
        <v>1</v>
      </c>
      <c r="T133" t="str">
        <f>IF(score!$K133=".",".",IF(score!$K133=0,"1",IF(score!$K133=20,"0",IF(score!$K133=40,"0",IF(score!$K133=60,"0",IF(score!$K133=80,"0",IF(score!$K133=100,"0")))))))</f>
        <v>0</v>
      </c>
      <c r="U133" t="str">
        <f>IF(score!$K133=".",".",IF(score!$K133=0,"0",IF(score!$K133=20,"1",IF(score!$K133=40,"0",IF(score!$K133=60,"0",IF(score!$K133=80,"0",IF(score!$K133=100,"0")))))))</f>
        <v>0</v>
      </c>
      <c r="V133" t="str">
        <f>IF(score!$K133=".",".",IF(score!$K133=0,"0",IF(score!$K133=20,"0",IF(score!$K133=40,"1",IF(score!$K133=60,"0",IF(score!$K133=80,"0",IF(score!$K133=100,"0")))))))</f>
        <v>1</v>
      </c>
      <c r="W133" t="str">
        <f>IF(score!$K133=".",".",IF(score!$K133=0,"0",IF(score!$K133=20,"0",IF(score!$K133=40,"0",IF(score!$K133=60,"1",IF(score!$K133=80,"0",IF(score!$K133=100,"0")))))))</f>
        <v>0</v>
      </c>
      <c r="X133" t="str">
        <f>IF(score!$K133=".",".",IF(score!$K133=0,"0",IF(score!$K133=20,"0",IF(score!$K133=40,"0",IF(score!$K133=60,"0",IF(score!$K133=80,"1",IF(score!$K133=100,"0")))))))</f>
        <v>0</v>
      </c>
      <c r="Y133" t="str">
        <f>IF(score!$L133=".",".",IF(score!$L133=0,"1",IF(score!$L133=20,"0",IF(score!$L133=40,"0",IF(score!$L133=60,"0",IF(score!$L133=80,"0",IF(score!$L133=100,"0")))))))</f>
        <v>0</v>
      </c>
      <c r="Z133" t="str">
        <f>IF(score!$L133=".",".",IF(score!$L133=0,"0",IF(score!$L133=20,"1",IF(score!$L133=40,"0",IF(score!$L133=60,"0",IF(score!$L133=80,"0",IF(score!$L133=100,"0")))))))</f>
        <v>1</v>
      </c>
      <c r="AA133" t="str">
        <f>IF(score!$L133=".",".",IF(score!$L133=0,"0",IF(score!$L133=20,"0",IF(score!$L133=40,"1",IF(score!$L133=60,"0",IF(score!$L133=80,"0",IF(score!$L133=100,"0")))))))</f>
        <v>0</v>
      </c>
      <c r="AB133" t="str">
        <f>IF(score!$L133=".",".",IF(score!$L133=0,"0",IF(score!$L133=20,"0",IF(score!$L133=40,"0",IF(score!$L133=60,"1",IF(score!$L133=80,"0",IF(score!$L133=100,"0")))))))</f>
        <v>0</v>
      </c>
      <c r="AC133" t="str">
        <f>IF(score!$L133=".",".",IF(score!$L133=0,"0",IF(score!$L133=20,"0",IF(score!$L133=40,"0",IF(score!$L133=60,"0",IF(score!$L133=80,"1",IF(score!L133=100,"0")))))))</f>
        <v>0</v>
      </c>
      <c r="AD133" t="str">
        <f>IF(score!$M133=".",".",IF(score!$M133=0,"1",IF(score!$M133=20,"0",IF(score!$M133=40,"0",IF(score!$M133=60,"0",IF(score!$M133=80,"0",IF(score!$M133=100,"0")))))))</f>
        <v>0</v>
      </c>
      <c r="AE133" t="str">
        <f>IF(score!$M133=".",".",IF(score!$M133=0,"0",IF(score!$M133=20,"1",IF(score!$M133=40,"0",IF(score!$M133=60,"0",IF(score!$M133=80,"0",IF(score!$M133=100,"0")))))))</f>
        <v>0</v>
      </c>
      <c r="AF133" t="str">
        <f>IF(score!$M133=".",".",IF(score!$M133=0,"0",IF(score!$M133=20,"0",IF(score!$M133=40,"1",IF(score!$M133=60,"0",IF(score!$M133=80,"0",IF(score!$M133=100,"0")))))))</f>
        <v>0</v>
      </c>
      <c r="AG133" t="str">
        <f>IF(score!$M133=".",".",IF(score!$M133=0,"0",IF(score!$M133=20,"0",IF(score!$M133=40,"0",IF(score!$M133=60,"1",IF(score!$M133=80,"0",IF(score!$M133=100,"0")))))))</f>
        <v>1</v>
      </c>
      <c r="AH133" t="str">
        <f>IF(score!$M133=".",".",IF(score!$M133=0,"0",IF(score!$M133=20,"0",IF(score!$M133=40,"0",IF(score!$M133=60,"0",IF(score!$M133=80,"1",IF(score!$M133=100,"0")))))))</f>
        <v>0</v>
      </c>
      <c r="AI133" t="str">
        <f>IF(score!$N133=".",".",IF(score!$N133=0,"1",IF(score!$N133=25,"0",IF(score!$N133=50,"0",IF(score!$N133=75,"0",IF(score!$N133=100,"0"))))))</f>
        <v>0</v>
      </c>
      <c r="AJ133" t="str">
        <f>IF(score!$N133=".",".",IF(score!$N133=0,"0",IF(score!$N133=25,"1",IF(score!$N133=50,"0",IF(score!$N133=75,"0",IF(score!$N133=100,"0"))))))</f>
        <v>0</v>
      </c>
      <c r="AK133" t="str">
        <f>IF(score!$N133=".",".",IF(score!$N133=0,"0",IF(score!$N133=25,"0",IF(score!$N133=50,"1",IF(score!$N133=75,"0",IF(score!$N133=100,"0"))))))</f>
        <v>0</v>
      </c>
      <c r="AL133" t="str">
        <f>IF(score!$N133=".",".",IF(score!$N133=0,"0",IF(score!$N133=25,"0",IF(score!$N133=50,"0",IF(score!$N133=75,"1",IF(score!$N133=100,"0"))))))</f>
        <v>0</v>
      </c>
      <c r="AN133">
        <f t="shared" si="70"/>
        <v>0</v>
      </c>
      <c r="AO133">
        <f t="shared" si="71"/>
        <v>-5.5646100000000001</v>
      </c>
      <c r="AP133">
        <f t="shared" si="72"/>
        <v>0</v>
      </c>
      <c r="AQ133">
        <f t="shared" si="73"/>
        <v>0</v>
      </c>
      <c r="AR133">
        <f t="shared" si="74"/>
        <v>-7.2321600000000004</v>
      </c>
      <c r="AS133">
        <f t="shared" si="75"/>
        <v>0</v>
      </c>
      <c r="AT133">
        <f t="shared" si="76"/>
        <v>0</v>
      </c>
      <c r="AU133">
        <f t="shared" si="77"/>
        <v>0</v>
      </c>
      <c r="AV133">
        <f t="shared" si="78"/>
        <v>-4.6161700000000003</v>
      </c>
      <c r="AW133">
        <f t="shared" si="79"/>
        <v>-5.5174700000000003</v>
      </c>
      <c r="AX133">
        <f t="shared" si="80"/>
        <v>3.04365</v>
      </c>
      <c r="AY133">
        <f t="shared" si="81"/>
        <v>2.32091</v>
      </c>
      <c r="AZ133">
        <f t="shared" si="82"/>
        <v>0</v>
      </c>
      <c r="BA133">
        <f t="shared" si="83"/>
        <v>0</v>
      </c>
      <c r="BB133">
        <f t="shared" si="84"/>
        <v>0</v>
      </c>
      <c r="BC133">
        <f t="shared" si="85"/>
        <v>-3.8012999999999999</v>
      </c>
      <c r="BD133">
        <f t="shared" si="86"/>
        <v>0</v>
      </c>
      <c r="BE133">
        <f t="shared" si="87"/>
        <v>0</v>
      </c>
      <c r="BF133">
        <f t="shared" si="88"/>
        <v>2.3724099999999999</v>
      </c>
      <c r="BG133">
        <f t="shared" si="89"/>
        <v>0</v>
      </c>
      <c r="BH133">
        <f t="shared" si="90"/>
        <v>0</v>
      </c>
      <c r="BI133">
        <f t="shared" si="91"/>
        <v>0</v>
      </c>
      <c r="BJ133">
        <f t="shared" si="92"/>
        <v>-2.0216799999999999</v>
      </c>
      <c r="BK133">
        <f t="shared" si="93"/>
        <v>0</v>
      </c>
      <c r="BL133">
        <f t="shared" si="94"/>
        <v>0</v>
      </c>
      <c r="BM133">
        <f t="shared" si="95"/>
        <v>0</v>
      </c>
      <c r="BN133">
        <f t="shared" si="96"/>
        <v>0</v>
      </c>
      <c r="BO133">
        <f t="shared" si="97"/>
        <v>0</v>
      </c>
      <c r="BP133">
        <f t="shared" si="98"/>
        <v>0</v>
      </c>
      <c r="BQ133">
        <f t="shared" si="99"/>
        <v>1.28044</v>
      </c>
      <c r="BR133">
        <f t="shared" si="100"/>
        <v>0</v>
      </c>
      <c r="BS133">
        <f t="shared" si="101"/>
        <v>0</v>
      </c>
      <c r="BT133">
        <f t="shared" si="102"/>
        <v>0</v>
      </c>
      <c r="BU133">
        <f t="shared" si="103"/>
        <v>0</v>
      </c>
      <c r="BV133">
        <f t="shared" si="104"/>
        <v>0</v>
      </c>
      <c r="BX133">
        <f t="shared" si="105"/>
        <v>0</v>
      </c>
      <c r="BY133">
        <f t="shared" si="106"/>
        <v>-0.16891</v>
      </c>
      <c r="BZ133">
        <f t="shared" si="107"/>
        <v>0</v>
      </c>
      <c r="CA133">
        <f t="shared" si="108"/>
        <v>0</v>
      </c>
      <c r="CB133">
        <f t="shared" si="109"/>
        <v>3.9311500000000001</v>
      </c>
      <c r="CC133">
        <f t="shared" si="110"/>
        <v>0</v>
      </c>
      <c r="CD133">
        <f t="shared" si="111"/>
        <v>0</v>
      </c>
      <c r="CE133">
        <f t="shared" si="112"/>
        <v>0</v>
      </c>
      <c r="CF133">
        <f t="shared" si="113"/>
        <v>1.4406000000000001</v>
      </c>
      <c r="CG133">
        <f t="shared" si="114"/>
        <v>1.6696800000000001</v>
      </c>
      <c r="CH133">
        <f t="shared" si="115"/>
        <v>-6.8267199999999999</v>
      </c>
      <c r="CI133">
        <f t="shared" si="116"/>
        <v>-5.6992099999999999</v>
      </c>
      <c r="CJ133">
        <f t="shared" si="117"/>
        <v>0</v>
      </c>
      <c r="CK133">
        <f t="shared" si="118"/>
        <v>0</v>
      </c>
      <c r="CL133">
        <f t="shared" si="119"/>
        <v>0</v>
      </c>
      <c r="CM133">
        <f t="shared" si="120"/>
        <v>0.90383999999999998</v>
      </c>
      <c r="CN133">
        <f t="shared" si="121"/>
        <v>0</v>
      </c>
      <c r="CO133">
        <f t="shared" si="122"/>
        <v>0</v>
      </c>
      <c r="CP133">
        <f t="shared" si="123"/>
        <v>-6.31121</v>
      </c>
      <c r="CQ133">
        <f t="shared" si="124"/>
        <v>0</v>
      </c>
      <c r="CR133">
        <f t="shared" si="125"/>
        <v>0</v>
      </c>
      <c r="CS133">
        <f t="shared" si="126"/>
        <v>0</v>
      </c>
      <c r="CT133">
        <f t="shared" si="127"/>
        <v>-4.8896199999999999</v>
      </c>
      <c r="CU133">
        <f t="shared" si="128"/>
        <v>0</v>
      </c>
      <c r="CV133">
        <f t="shared" si="129"/>
        <v>0</v>
      </c>
      <c r="CW133">
        <f t="shared" si="130"/>
        <v>0</v>
      </c>
      <c r="CX133">
        <f t="shared" si="131"/>
        <v>0</v>
      </c>
      <c r="CY133">
        <f t="shared" si="132"/>
        <v>0</v>
      </c>
      <c r="CZ133">
        <f t="shared" si="133"/>
        <v>0</v>
      </c>
      <c r="DA133">
        <f t="shared" si="134"/>
        <v>-4.5905500000000004</v>
      </c>
      <c r="DB133">
        <f t="shared" si="135"/>
        <v>0</v>
      </c>
      <c r="DC133">
        <f t="shared" si="136"/>
        <v>0</v>
      </c>
      <c r="DD133">
        <f t="shared" si="137"/>
        <v>0</v>
      </c>
      <c r="DE133">
        <f t="shared" si="138"/>
        <v>0</v>
      </c>
      <c r="DF133">
        <f t="shared" si="139"/>
        <v>0</v>
      </c>
    </row>
    <row r="134" spans="1:110" x14ac:dyDescent="0.25">
      <c r="A134" s="4">
        <f>raw!$A134:$A134</f>
        <v>43350</v>
      </c>
      <c r="B134" s="6" t="str">
        <f>raw!$B134:$B134</f>
        <v>0003-0021</v>
      </c>
      <c r="D134" t="str">
        <f>IF(score!$C134=".",".",IF(score!$C134=0,"1",IF(score!$C134=25,"0",IF(score!$C134=50,"0",IF(score!$C134=75,"0",IF(score!$C134=100,"0"))))))</f>
        <v>0</v>
      </c>
      <c r="E134" t="str">
        <f>IF(score!$C134=".",".",IF(score!$C134=0,"0",IF(score!$C134=25,"1",IF(score!$C134=50,"0",IF(score!$C134=75,"0",IF(score!$C134=100,"0"))))))</f>
        <v>0</v>
      </c>
      <c r="F134" t="str">
        <f>IF(score!$C134=".",".",IF(score!$C134=0,"0",IF(score!$C134=25,"0",IF(score!$C134=50,"1",IF(score!$C134=75,"0",IF(score!$C134=100,"0"))))))</f>
        <v>0</v>
      </c>
      <c r="G134" t="str">
        <f>IF(score!$C134=".",".",IF(score!$C134=0,"0",IF(score!$C134=25,"0",IF(score!$C134=50,"0",IF(score!$C134=75,"1",IF(score!$C134=100,"0"))))))</f>
        <v>0</v>
      </c>
      <c r="H134" t="str">
        <f>IF(score!$D134=".",".",IF(score!$D134=0,"1",IF(score!$D134=50,"0",IF(score!$D134=100,"0"))))</f>
        <v>0</v>
      </c>
      <c r="I134" t="str">
        <f>IF(score!$D134=".",".",IF(score!$D134=0,"0",IF(score!$D134=50,"1",IF(score!$D134=100,"0"))))</f>
        <v>0</v>
      </c>
      <c r="J134" t="str">
        <f>IF(score!$E134=".",".",IF(score!$E134=0,"1",IF(score!$E134=50,"0",IF(score!$E134=100,"0"))))</f>
        <v>0</v>
      </c>
      <c r="K134" t="str">
        <f>IF(score!$E134=".",".",IF(score!$E134=0,"0",IF(score!$E134=50,"1",IF(score!$E134=100,"0"))))</f>
        <v>0</v>
      </c>
      <c r="L134" t="str">
        <f>IF(score!$F134=".",".",IF(score!$F134=0,"1",IF(score!$F134=100,"0")))</f>
        <v>0</v>
      </c>
      <c r="M134" t="str">
        <f>IF(score!$G134=".",".",IF(score!$G134=0,"1",IF(score!$G134=100,"0")))</f>
        <v>0</v>
      </c>
      <c r="N134" t="str">
        <f>IF(score!$H134=".",".",IF(score!$H134=0,"1",IF(score!$H134=100,"0")))</f>
        <v>0</v>
      </c>
      <c r="O134" t="str">
        <f>IF(score!$I134=".",".",IF(score!$I134=0,"1",IF(score!$I134=50,"0",IF(score!$I134=100,"0"))))</f>
        <v>0</v>
      </c>
      <c r="P134" t="str">
        <f>IF(score!$J134=".",".",IF(score!$J134=0,"1",IF(score!$J134=25,"0",IF(score!$J134=50,"0",IF(score!$J134=75,"0",IF(score!$J134=100,"0"))))))</f>
        <v>0</v>
      </c>
      <c r="Q134" t="str">
        <f>IF(score!$J134=".",".",IF(score!$J134=0,"0",IF(score!$J134=25,"1",IF(score!$J134=50,"0",IF(score!$J134=75,"0",IF(score!$J134=100,"0"))))))</f>
        <v>0</v>
      </c>
      <c r="R134" t="str">
        <f>IF(score!$J134=".",".",IF(score!$J134=0,"0",IF(score!$J134=25,"0",IF(score!$J134=50,"1",IF(score!$J134=75,"0",IF(score!$J134=100,"0"))))))</f>
        <v>0</v>
      </c>
      <c r="S134" t="str">
        <f>IF(score!$J134=".",".",IF(score!$J134=0,"0",IF(score!$J134=25,"0",IF(score!$J134=50,"0",IF(score!$J134=75,"1",IF(score!$J134=100,"0"))))))</f>
        <v>0</v>
      </c>
      <c r="T134" t="str">
        <f>IF(score!$K134=".",".",IF(score!$K134=0,"1",IF(score!$K134=20,"0",IF(score!$K134=40,"0",IF(score!$K134=60,"0",IF(score!$K134=80,"0",IF(score!$K134=100,"0")))))))</f>
        <v>0</v>
      </c>
      <c r="U134" t="str">
        <f>IF(score!$K134=".",".",IF(score!$K134=0,"0",IF(score!$K134=20,"1",IF(score!$K134=40,"0",IF(score!$K134=60,"0",IF(score!$K134=80,"0",IF(score!$K134=100,"0")))))))</f>
        <v>0</v>
      </c>
      <c r="V134" t="str">
        <f>IF(score!$K134=".",".",IF(score!$K134=0,"0",IF(score!$K134=20,"0",IF(score!$K134=40,"1",IF(score!$K134=60,"0",IF(score!$K134=80,"0",IF(score!$K134=100,"0")))))))</f>
        <v>0</v>
      </c>
      <c r="W134" t="str">
        <f>IF(score!$K134=".",".",IF(score!$K134=0,"0",IF(score!$K134=20,"0",IF(score!$K134=40,"0",IF(score!$K134=60,"1",IF(score!$K134=80,"0",IF(score!$K134=100,"0")))))))</f>
        <v>0</v>
      </c>
      <c r="X134" t="str">
        <f>IF(score!$K134=".",".",IF(score!$K134=0,"0",IF(score!$K134=20,"0",IF(score!$K134=40,"0",IF(score!$K134=60,"0",IF(score!$K134=80,"1",IF(score!$K134=100,"0")))))))</f>
        <v>1</v>
      </c>
      <c r="Y134" t="str">
        <f>IF(score!$L134=".",".",IF(score!$L134=0,"1",IF(score!$L134=20,"0",IF(score!$L134=40,"0",IF(score!$L134=60,"0",IF(score!$L134=80,"0",IF(score!$L134=100,"0")))))))</f>
        <v>0</v>
      </c>
      <c r="Z134" t="str">
        <f>IF(score!$L134=".",".",IF(score!$L134=0,"0",IF(score!$L134=20,"1",IF(score!$L134=40,"0",IF(score!$L134=60,"0",IF(score!$L134=80,"0",IF(score!$L134=100,"0")))))))</f>
        <v>0</v>
      </c>
      <c r="AA134" t="str">
        <f>IF(score!$L134=".",".",IF(score!$L134=0,"0",IF(score!$L134=20,"0",IF(score!$L134=40,"1",IF(score!$L134=60,"0",IF(score!$L134=80,"0",IF(score!$L134=100,"0")))))))</f>
        <v>0</v>
      </c>
      <c r="AB134" t="str">
        <f>IF(score!$L134=".",".",IF(score!$L134=0,"0",IF(score!$L134=20,"0",IF(score!$L134=40,"0",IF(score!$L134=60,"1",IF(score!$L134=80,"0",IF(score!$L134=100,"0")))))))</f>
        <v>0</v>
      </c>
      <c r="AC134" t="str">
        <f>IF(score!$L134=".",".",IF(score!$L134=0,"0",IF(score!$L134=20,"0",IF(score!$L134=40,"0",IF(score!$L134=60,"0",IF(score!$L134=80,"1",IF(score!L134=100,"0")))))))</f>
        <v>0</v>
      </c>
      <c r="AD134" t="str">
        <f>IF(score!$M134=".",".",IF(score!$M134=0,"1",IF(score!$M134=20,"0",IF(score!$M134=40,"0",IF(score!$M134=60,"0",IF(score!$M134=80,"0",IF(score!$M134=100,"0")))))))</f>
        <v>0</v>
      </c>
      <c r="AE134" t="str">
        <f>IF(score!$M134=".",".",IF(score!$M134=0,"0",IF(score!$M134=20,"1",IF(score!$M134=40,"0",IF(score!$M134=60,"0",IF(score!$M134=80,"0",IF(score!$M134=100,"0")))))))</f>
        <v>0</v>
      </c>
      <c r="AF134" t="str">
        <f>IF(score!$M134=".",".",IF(score!$M134=0,"0",IF(score!$M134=20,"0",IF(score!$M134=40,"1",IF(score!$M134=60,"0",IF(score!$M134=80,"0",IF(score!$M134=100,"0")))))))</f>
        <v>0</v>
      </c>
      <c r="AG134" t="str">
        <f>IF(score!$M134=".",".",IF(score!$M134=0,"0",IF(score!$M134=20,"0",IF(score!$M134=40,"0",IF(score!$M134=60,"1",IF(score!$M134=80,"0",IF(score!$M134=100,"0")))))))</f>
        <v>0</v>
      </c>
      <c r="AH134" t="str">
        <f>IF(score!$M134=".",".",IF(score!$M134=0,"0",IF(score!$M134=20,"0",IF(score!$M134=40,"0",IF(score!$M134=60,"0",IF(score!$M134=80,"1",IF(score!$M134=100,"0")))))))</f>
        <v>0</v>
      </c>
      <c r="AI134" t="str">
        <f>IF(score!$N134=".",".",IF(score!$N134=0,"1",IF(score!$N134=25,"0",IF(score!$N134=50,"0",IF(score!$N134=75,"0",IF(score!$N134=100,"0"))))))</f>
        <v>0</v>
      </c>
      <c r="AJ134" t="str">
        <f>IF(score!$N134=".",".",IF(score!$N134=0,"0",IF(score!$N134=25,"1",IF(score!$N134=50,"0",IF(score!$N134=75,"0",IF(score!$N134=100,"0"))))))</f>
        <v>0</v>
      </c>
      <c r="AK134" t="str">
        <f>IF(score!$N134=".",".",IF(score!$N134=0,"0",IF(score!$N134=25,"0",IF(score!$N134=50,"1",IF(score!$N134=75,"0",IF(score!$N134=100,"0"))))))</f>
        <v>0</v>
      </c>
      <c r="AL134" t="str">
        <f>IF(score!$N134=".",".",IF(score!$N134=0,"0",IF(score!$N134=25,"0",IF(score!$N134=50,"0",IF(score!$N134=75,"1",IF(score!$N134=100,"0"))))))</f>
        <v>0</v>
      </c>
      <c r="AN134">
        <f t="shared" si="70"/>
        <v>0</v>
      </c>
      <c r="AO134">
        <f t="shared" si="71"/>
        <v>0</v>
      </c>
      <c r="AP134">
        <f t="shared" si="72"/>
        <v>0</v>
      </c>
      <c r="AQ134">
        <f t="shared" si="73"/>
        <v>0</v>
      </c>
      <c r="AR134">
        <f t="shared" si="74"/>
        <v>0</v>
      </c>
      <c r="AS134">
        <f t="shared" si="75"/>
        <v>0</v>
      </c>
      <c r="AT134">
        <f t="shared" si="76"/>
        <v>0</v>
      </c>
      <c r="AU134">
        <f t="shared" si="77"/>
        <v>0</v>
      </c>
      <c r="AV134">
        <f t="shared" si="78"/>
        <v>0</v>
      </c>
      <c r="AW134">
        <f t="shared" si="79"/>
        <v>0</v>
      </c>
      <c r="AX134">
        <f t="shared" si="80"/>
        <v>0</v>
      </c>
      <c r="AY134">
        <f t="shared" si="81"/>
        <v>0</v>
      </c>
      <c r="AZ134">
        <f t="shared" si="82"/>
        <v>0</v>
      </c>
      <c r="BA134">
        <f t="shared" si="83"/>
        <v>0</v>
      </c>
      <c r="BB134">
        <f t="shared" si="84"/>
        <v>0</v>
      </c>
      <c r="BC134">
        <f t="shared" si="85"/>
        <v>0</v>
      </c>
      <c r="BD134">
        <f t="shared" si="86"/>
        <v>0</v>
      </c>
      <c r="BE134">
        <f t="shared" si="87"/>
        <v>0</v>
      </c>
      <c r="BF134">
        <f t="shared" si="88"/>
        <v>0</v>
      </c>
      <c r="BG134">
        <f t="shared" si="89"/>
        <v>0</v>
      </c>
      <c r="BH134">
        <f t="shared" si="90"/>
        <v>0.66513999999999995</v>
      </c>
      <c r="BI134">
        <f t="shared" si="91"/>
        <v>0</v>
      </c>
      <c r="BJ134">
        <f t="shared" si="92"/>
        <v>0</v>
      </c>
      <c r="BK134">
        <f t="shared" si="93"/>
        <v>0</v>
      </c>
      <c r="BL134">
        <f t="shared" si="94"/>
        <v>0</v>
      </c>
      <c r="BM134">
        <f t="shared" si="95"/>
        <v>0</v>
      </c>
      <c r="BN134">
        <f t="shared" si="96"/>
        <v>0</v>
      </c>
      <c r="BO134">
        <f t="shared" si="97"/>
        <v>0</v>
      </c>
      <c r="BP134">
        <f t="shared" si="98"/>
        <v>0</v>
      </c>
      <c r="BQ134">
        <f t="shared" si="99"/>
        <v>0</v>
      </c>
      <c r="BR134">
        <f t="shared" si="100"/>
        <v>0</v>
      </c>
      <c r="BS134">
        <f t="shared" si="101"/>
        <v>0</v>
      </c>
      <c r="BT134">
        <f t="shared" si="102"/>
        <v>0</v>
      </c>
      <c r="BU134">
        <f t="shared" si="103"/>
        <v>0</v>
      </c>
      <c r="BV134">
        <f t="shared" si="104"/>
        <v>0</v>
      </c>
      <c r="BX134">
        <f t="shared" si="105"/>
        <v>0</v>
      </c>
      <c r="BY134">
        <f t="shared" si="106"/>
        <v>0</v>
      </c>
      <c r="BZ134">
        <f t="shared" si="107"/>
        <v>0</v>
      </c>
      <c r="CA134">
        <f t="shared" si="108"/>
        <v>0</v>
      </c>
      <c r="CB134">
        <f t="shared" si="109"/>
        <v>0</v>
      </c>
      <c r="CC134">
        <f t="shared" si="110"/>
        <v>0</v>
      </c>
      <c r="CD134">
        <f t="shared" si="111"/>
        <v>0</v>
      </c>
      <c r="CE134">
        <f t="shared" si="112"/>
        <v>0</v>
      </c>
      <c r="CF134">
        <f t="shared" si="113"/>
        <v>0</v>
      </c>
      <c r="CG134">
        <f t="shared" si="114"/>
        <v>0</v>
      </c>
      <c r="CH134">
        <f t="shared" si="115"/>
        <v>0</v>
      </c>
      <c r="CI134">
        <f t="shared" si="116"/>
        <v>0</v>
      </c>
      <c r="CJ134">
        <f t="shared" si="117"/>
        <v>0</v>
      </c>
      <c r="CK134">
        <f t="shared" si="118"/>
        <v>0</v>
      </c>
      <c r="CL134">
        <f t="shared" si="119"/>
        <v>0</v>
      </c>
      <c r="CM134">
        <f t="shared" si="120"/>
        <v>0</v>
      </c>
      <c r="CN134">
        <f t="shared" si="121"/>
        <v>0</v>
      </c>
      <c r="CO134">
        <f t="shared" si="122"/>
        <v>0</v>
      </c>
      <c r="CP134">
        <f t="shared" si="123"/>
        <v>0</v>
      </c>
      <c r="CQ134">
        <f t="shared" si="124"/>
        <v>0</v>
      </c>
      <c r="CR134">
        <f t="shared" si="125"/>
        <v>-1.9494899999999999</v>
      </c>
      <c r="CS134">
        <f t="shared" si="126"/>
        <v>0</v>
      </c>
      <c r="CT134">
        <f t="shared" si="127"/>
        <v>0</v>
      </c>
      <c r="CU134">
        <f t="shared" si="128"/>
        <v>0</v>
      </c>
      <c r="CV134">
        <f t="shared" si="129"/>
        <v>0</v>
      </c>
      <c r="CW134">
        <f t="shared" si="130"/>
        <v>0</v>
      </c>
      <c r="CX134">
        <f t="shared" si="131"/>
        <v>0</v>
      </c>
      <c r="CY134">
        <f t="shared" si="132"/>
        <v>0</v>
      </c>
      <c r="CZ134">
        <f t="shared" si="133"/>
        <v>0</v>
      </c>
      <c r="DA134">
        <f t="shared" si="134"/>
        <v>0</v>
      </c>
      <c r="DB134">
        <f t="shared" si="135"/>
        <v>0</v>
      </c>
      <c r="DC134">
        <f t="shared" si="136"/>
        <v>0</v>
      </c>
      <c r="DD134">
        <f t="shared" si="137"/>
        <v>0</v>
      </c>
      <c r="DE134">
        <f t="shared" si="138"/>
        <v>0</v>
      </c>
      <c r="DF134">
        <f t="shared" si="139"/>
        <v>0</v>
      </c>
    </row>
    <row r="135" spans="1:110" x14ac:dyDescent="0.25">
      <c r="A135" s="4">
        <f>raw!$A135:$A135</f>
        <v>43353</v>
      </c>
      <c r="B135" s="6" t="str">
        <f>raw!$B135:$B135</f>
        <v>0003-0022</v>
      </c>
      <c r="D135" t="str">
        <f>IF(score!$C135=".",".",IF(score!$C135=0,"1",IF(score!$C135=25,"0",IF(score!$C135=50,"0",IF(score!$C135=75,"0",IF(score!$C135=100,"0"))))))</f>
        <v>0</v>
      </c>
      <c r="E135" t="str">
        <f>IF(score!$C135=".",".",IF(score!$C135=0,"0",IF(score!$C135=25,"1",IF(score!$C135=50,"0",IF(score!$C135=75,"0",IF(score!$C135=100,"0"))))))</f>
        <v>0</v>
      </c>
      <c r="F135" t="str">
        <f>IF(score!$C135=".",".",IF(score!$C135=0,"0",IF(score!$C135=25,"0",IF(score!$C135=50,"1",IF(score!$C135=75,"0",IF(score!$C135=100,"0"))))))</f>
        <v>1</v>
      </c>
      <c r="G135" t="str">
        <f>IF(score!$C135=".",".",IF(score!$C135=0,"0",IF(score!$C135=25,"0",IF(score!$C135=50,"0",IF(score!$C135=75,"1",IF(score!$C135=100,"0"))))))</f>
        <v>0</v>
      </c>
      <c r="H135" t="str">
        <f>IF(score!$D135=".",".",IF(score!$D135=0,"1",IF(score!$D135=50,"0",IF(score!$D135=100,"0"))))</f>
        <v>0</v>
      </c>
      <c r="I135" t="str">
        <f>IF(score!$D135=".",".",IF(score!$D135=0,"0",IF(score!$D135=50,"1",IF(score!$D135=100,"0"))))</f>
        <v>1</v>
      </c>
      <c r="J135" t="str">
        <f>IF(score!$E135=".",".",IF(score!$E135=0,"1",IF(score!$E135=50,"0",IF(score!$E135=100,"0"))))</f>
        <v>1</v>
      </c>
      <c r="K135" t="str">
        <f>IF(score!$E135=".",".",IF(score!$E135=0,"0",IF(score!$E135=50,"1",IF(score!$E135=100,"0"))))</f>
        <v>0</v>
      </c>
      <c r="L135" t="str">
        <f>IF(score!$F135=".",".",IF(score!$F135=0,"1",IF(score!$F135=100,"0")))</f>
        <v>0</v>
      </c>
      <c r="M135" t="str">
        <f>IF(score!$G135=".",".",IF(score!$G135=0,"1",IF(score!$G135=100,"0")))</f>
        <v>0</v>
      </c>
      <c r="N135" t="str">
        <f>IF(score!$H135=".",".",IF(score!$H135=0,"1",IF(score!$H135=100,"0")))</f>
        <v>0</v>
      </c>
      <c r="O135" t="str">
        <f>IF(score!$I135=".",".",IF(score!$I135=0,"1",IF(score!$I135=50,"0",IF(score!$I135=100,"0"))))</f>
        <v>0</v>
      </c>
      <c r="P135" t="str">
        <f>IF(score!$J135=".",".",IF(score!$J135=0,"1",IF(score!$J135=25,"0",IF(score!$J135=50,"0",IF(score!$J135=75,"0",IF(score!$J135=100,"0"))))))</f>
        <v>0</v>
      </c>
      <c r="Q135" t="str">
        <f>IF(score!$J135=".",".",IF(score!$J135=0,"0",IF(score!$J135=25,"1",IF(score!$J135=50,"0",IF(score!$J135=75,"0",IF(score!$J135=100,"0"))))))</f>
        <v>0</v>
      </c>
      <c r="R135" t="str">
        <f>IF(score!$J135=".",".",IF(score!$J135=0,"0",IF(score!$J135=25,"0",IF(score!$J135=50,"1",IF(score!$J135=75,"0",IF(score!$J135=100,"0"))))))</f>
        <v>0</v>
      </c>
      <c r="S135" t="str">
        <f>IF(score!$J135=".",".",IF(score!$J135=0,"0",IF(score!$J135=25,"0",IF(score!$J135=50,"0",IF(score!$J135=75,"1",IF(score!$J135=100,"0"))))))</f>
        <v>0</v>
      </c>
      <c r="T135" t="str">
        <f>IF(score!$K135=".",".",IF(score!$K135=0,"1",IF(score!$K135=20,"0",IF(score!$K135=40,"0",IF(score!$K135=60,"0",IF(score!$K135=80,"0",IF(score!$K135=100,"0")))))))</f>
        <v>0</v>
      </c>
      <c r="U135" t="str">
        <f>IF(score!$K135=".",".",IF(score!$K135=0,"0",IF(score!$K135=20,"1",IF(score!$K135=40,"0",IF(score!$K135=60,"0",IF(score!$K135=80,"0",IF(score!$K135=100,"0")))))))</f>
        <v>0</v>
      </c>
      <c r="V135" t="str">
        <f>IF(score!$K135=".",".",IF(score!$K135=0,"0",IF(score!$K135=20,"0",IF(score!$K135=40,"1",IF(score!$K135=60,"0",IF(score!$K135=80,"0",IF(score!$K135=100,"0")))))))</f>
        <v>0</v>
      </c>
      <c r="W135" t="str">
        <f>IF(score!$K135=".",".",IF(score!$K135=0,"0",IF(score!$K135=20,"0",IF(score!$K135=40,"0",IF(score!$K135=60,"1",IF(score!$K135=80,"0",IF(score!$K135=100,"0")))))))</f>
        <v>0</v>
      </c>
      <c r="X135" t="str">
        <f>IF(score!$K135=".",".",IF(score!$K135=0,"0",IF(score!$K135=20,"0",IF(score!$K135=40,"0",IF(score!$K135=60,"0",IF(score!$K135=80,"1",IF(score!$K135=100,"0")))))))</f>
        <v>0</v>
      </c>
      <c r="Y135" t="str">
        <f>IF(score!$L135=".",".",IF(score!$L135=0,"1",IF(score!$L135=20,"0",IF(score!$L135=40,"0",IF(score!$L135=60,"0",IF(score!$L135=80,"0",IF(score!$L135=100,"0")))))))</f>
        <v>0</v>
      </c>
      <c r="Z135" t="str">
        <f>IF(score!$L135=".",".",IF(score!$L135=0,"0",IF(score!$L135=20,"1",IF(score!$L135=40,"0",IF(score!$L135=60,"0",IF(score!$L135=80,"0",IF(score!$L135=100,"0")))))))</f>
        <v>0</v>
      </c>
      <c r="AA135" t="str">
        <f>IF(score!$L135=".",".",IF(score!$L135=0,"0",IF(score!$L135=20,"0",IF(score!$L135=40,"1",IF(score!$L135=60,"0",IF(score!$L135=80,"0",IF(score!$L135=100,"0")))))))</f>
        <v>1</v>
      </c>
      <c r="AB135" t="str">
        <f>IF(score!$L135=".",".",IF(score!$L135=0,"0",IF(score!$L135=20,"0",IF(score!$L135=40,"0",IF(score!$L135=60,"1",IF(score!$L135=80,"0",IF(score!$L135=100,"0")))))))</f>
        <v>0</v>
      </c>
      <c r="AC135" t="str">
        <f>IF(score!$L135=".",".",IF(score!$L135=0,"0",IF(score!$L135=20,"0",IF(score!$L135=40,"0",IF(score!$L135=60,"0",IF(score!$L135=80,"1",IF(score!L135=100,"0")))))))</f>
        <v>0</v>
      </c>
      <c r="AD135" t="str">
        <f>IF(score!$M135=".",".",IF(score!$M135=0,"1",IF(score!$M135=20,"0",IF(score!$M135=40,"0",IF(score!$M135=60,"0",IF(score!$M135=80,"0",IF(score!$M135=100,"0")))))))</f>
        <v>0</v>
      </c>
      <c r="AE135" t="str">
        <f>IF(score!$M135=".",".",IF(score!$M135=0,"0",IF(score!$M135=20,"1",IF(score!$M135=40,"0",IF(score!$M135=60,"0",IF(score!$M135=80,"0",IF(score!$M135=100,"0")))))))</f>
        <v>0</v>
      </c>
      <c r="AF135" t="str">
        <f>IF(score!$M135=".",".",IF(score!$M135=0,"0",IF(score!$M135=20,"0",IF(score!$M135=40,"1",IF(score!$M135=60,"0",IF(score!$M135=80,"0",IF(score!$M135=100,"0")))))))</f>
        <v>0</v>
      </c>
      <c r="AG135" t="str">
        <f>IF(score!$M135=".",".",IF(score!$M135=0,"0",IF(score!$M135=20,"0",IF(score!$M135=40,"0",IF(score!$M135=60,"1",IF(score!$M135=80,"0",IF(score!$M135=100,"0")))))))</f>
        <v>0</v>
      </c>
      <c r="AH135" t="str">
        <f>IF(score!$M135=".",".",IF(score!$M135=0,"0",IF(score!$M135=20,"0",IF(score!$M135=40,"0",IF(score!$M135=60,"0",IF(score!$M135=80,"1",IF(score!$M135=100,"0")))))))</f>
        <v>1</v>
      </c>
      <c r="AI135" t="str">
        <f>IF(score!$N135=".",".",IF(score!$N135=0,"1",IF(score!$N135=25,"0",IF(score!$N135=50,"0",IF(score!$N135=75,"0",IF(score!$N135=100,"0"))))))</f>
        <v>0</v>
      </c>
      <c r="AJ135" t="str">
        <f>IF(score!$N135=".",".",IF(score!$N135=0,"0",IF(score!$N135=25,"1",IF(score!$N135=50,"0",IF(score!$N135=75,"0",IF(score!$N135=100,"0"))))))</f>
        <v>0</v>
      </c>
      <c r="AK135" t="str">
        <f>IF(score!$N135=".",".",IF(score!$N135=0,"0",IF(score!$N135=25,"0",IF(score!$N135=50,"1",IF(score!$N135=75,"0",IF(score!$N135=100,"0"))))))</f>
        <v>0</v>
      </c>
      <c r="AL135" t="str">
        <f>IF(score!$N135=".",".",IF(score!$N135=0,"0",IF(score!$N135=25,"0",IF(score!$N135=50,"0",IF(score!$N135=75,"1",IF(score!$N135=100,"0"))))))</f>
        <v>0</v>
      </c>
      <c r="AN135">
        <f t="shared" si="70"/>
        <v>0</v>
      </c>
      <c r="AO135">
        <f t="shared" si="71"/>
        <v>0</v>
      </c>
      <c r="AP135">
        <f t="shared" si="72"/>
        <v>-3.0239600000000002</v>
      </c>
      <c r="AQ135">
        <f t="shared" si="73"/>
        <v>0</v>
      </c>
      <c r="AR135">
        <f t="shared" si="74"/>
        <v>0</v>
      </c>
      <c r="AS135">
        <f t="shared" si="75"/>
        <v>-3.4555500000000001</v>
      </c>
      <c r="AT135">
        <f t="shared" si="76"/>
        <v>-6.24397</v>
      </c>
      <c r="AU135">
        <f t="shared" si="77"/>
        <v>0</v>
      </c>
      <c r="AV135">
        <f t="shared" si="78"/>
        <v>0</v>
      </c>
      <c r="AW135">
        <f t="shared" si="79"/>
        <v>0</v>
      </c>
      <c r="AX135">
        <f t="shared" si="80"/>
        <v>0</v>
      </c>
      <c r="AY135">
        <f t="shared" si="81"/>
        <v>0</v>
      </c>
      <c r="AZ135">
        <f t="shared" si="82"/>
        <v>0</v>
      </c>
      <c r="BA135">
        <f t="shared" si="83"/>
        <v>0</v>
      </c>
      <c r="BB135">
        <f t="shared" si="84"/>
        <v>0</v>
      </c>
      <c r="BC135">
        <f t="shared" si="85"/>
        <v>0</v>
      </c>
      <c r="BD135">
        <f t="shared" si="86"/>
        <v>0</v>
      </c>
      <c r="BE135">
        <f t="shared" si="87"/>
        <v>0</v>
      </c>
      <c r="BF135">
        <f t="shared" si="88"/>
        <v>0</v>
      </c>
      <c r="BG135">
        <f t="shared" si="89"/>
        <v>0</v>
      </c>
      <c r="BH135">
        <f t="shared" si="90"/>
        <v>0</v>
      </c>
      <c r="BI135">
        <f t="shared" si="91"/>
        <v>0</v>
      </c>
      <c r="BJ135">
        <f t="shared" si="92"/>
        <v>0</v>
      </c>
      <c r="BK135">
        <f t="shared" si="93"/>
        <v>-1.6185</v>
      </c>
      <c r="BL135">
        <f t="shared" si="94"/>
        <v>0</v>
      </c>
      <c r="BM135">
        <f t="shared" si="95"/>
        <v>0</v>
      </c>
      <c r="BN135">
        <f t="shared" si="96"/>
        <v>0</v>
      </c>
      <c r="BO135">
        <f t="shared" si="97"/>
        <v>0</v>
      </c>
      <c r="BP135">
        <f t="shared" si="98"/>
        <v>0</v>
      </c>
      <c r="BQ135">
        <f t="shared" si="99"/>
        <v>0</v>
      </c>
      <c r="BR135">
        <f t="shared" si="100"/>
        <v>0.41188000000000002</v>
      </c>
      <c r="BS135">
        <f t="shared" si="101"/>
        <v>0</v>
      </c>
      <c r="BT135">
        <f t="shared" si="102"/>
        <v>0</v>
      </c>
      <c r="BU135">
        <f t="shared" si="103"/>
        <v>0</v>
      </c>
      <c r="BV135">
        <f t="shared" si="104"/>
        <v>0</v>
      </c>
      <c r="BX135">
        <f t="shared" si="105"/>
        <v>0</v>
      </c>
      <c r="BY135">
        <f t="shared" si="106"/>
        <v>0</v>
      </c>
      <c r="BZ135">
        <f t="shared" si="107"/>
        <v>3.4819999999999997E-2</v>
      </c>
      <c r="CA135">
        <f t="shared" si="108"/>
        <v>0</v>
      </c>
      <c r="CB135">
        <f t="shared" si="109"/>
        <v>0</v>
      </c>
      <c r="CC135">
        <f t="shared" si="110"/>
        <v>1.8684000000000001</v>
      </c>
      <c r="CD135">
        <f t="shared" si="111"/>
        <v>2.68282</v>
      </c>
      <c r="CE135">
        <f t="shared" si="112"/>
        <v>0</v>
      </c>
      <c r="CF135">
        <f t="shared" si="113"/>
        <v>0</v>
      </c>
      <c r="CG135">
        <f t="shared" si="114"/>
        <v>0</v>
      </c>
      <c r="CH135">
        <f t="shared" si="115"/>
        <v>0</v>
      </c>
      <c r="CI135">
        <f t="shared" si="116"/>
        <v>0</v>
      </c>
      <c r="CJ135">
        <f t="shared" si="117"/>
        <v>0</v>
      </c>
      <c r="CK135">
        <f t="shared" si="118"/>
        <v>0</v>
      </c>
      <c r="CL135">
        <f t="shared" si="119"/>
        <v>0</v>
      </c>
      <c r="CM135">
        <f t="shared" si="120"/>
        <v>0</v>
      </c>
      <c r="CN135">
        <f t="shared" si="121"/>
        <v>0</v>
      </c>
      <c r="CO135">
        <f t="shared" si="122"/>
        <v>0</v>
      </c>
      <c r="CP135">
        <f t="shared" si="123"/>
        <v>0</v>
      </c>
      <c r="CQ135">
        <f t="shared" si="124"/>
        <v>0</v>
      </c>
      <c r="CR135">
        <f t="shared" si="125"/>
        <v>0</v>
      </c>
      <c r="CS135">
        <f t="shared" si="126"/>
        <v>0</v>
      </c>
      <c r="CT135">
        <f t="shared" si="127"/>
        <v>0</v>
      </c>
      <c r="CU135">
        <f t="shared" si="128"/>
        <v>-3.2980499999999999</v>
      </c>
      <c r="CV135">
        <f t="shared" si="129"/>
        <v>0</v>
      </c>
      <c r="CW135">
        <f t="shared" si="130"/>
        <v>0</v>
      </c>
      <c r="CX135">
        <f t="shared" si="131"/>
        <v>0</v>
      </c>
      <c r="CY135">
        <f t="shared" si="132"/>
        <v>0</v>
      </c>
      <c r="CZ135">
        <f t="shared" si="133"/>
        <v>0</v>
      </c>
      <c r="DA135">
        <f t="shared" si="134"/>
        <v>0</v>
      </c>
      <c r="DB135">
        <f t="shared" si="135"/>
        <v>-1.9593400000000001</v>
      </c>
      <c r="DC135">
        <f t="shared" si="136"/>
        <v>0</v>
      </c>
      <c r="DD135">
        <f t="shared" si="137"/>
        <v>0</v>
      </c>
      <c r="DE135">
        <f t="shared" si="138"/>
        <v>0</v>
      </c>
      <c r="DF135">
        <f t="shared" si="139"/>
        <v>0</v>
      </c>
    </row>
    <row r="136" spans="1:110" x14ac:dyDescent="0.25">
      <c r="A136" s="4">
        <f>raw!$A136:$A136</f>
        <v>43381</v>
      </c>
      <c r="B136" s="6" t="str">
        <f>raw!$B136:$B136</f>
        <v>0003-0025</v>
      </c>
      <c r="D136" t="str">
        <f>IF(score!$C136=".",".",IF(score!$C136=0,"1",IF(score!$C136=25,"0",IF(score!$C136=50,"0",IF(score!$C136=75,"0",IF(score!$C136=100,"0"))))))</f>
        <v>0</v>
      </c>
      <c r="E136" t="str">
        <f>IF(score!$C136=".",".",IF(score!$C136=0,"0",IF(score!$C136=25,"1",IF(score!$C136=50,"0",IF(score!$C136=75,"0",IF(score!$C136=100,"0"))))))</f>
        <v>1</v>
      </c>
      <c r="F136" t="str">
        <f>IF(score!$C136=".",".",IF(score!$C136=0,"0",IF(score!$C136=25,"0",IF(score!$C136=50,"1",IF(score!$C136=75,"0",IF(score!$C136=100,"0"))))))</f>
        <v>0</v>
      </c>
      <c r="G136" t="str">
        <f>IF(score!$C136=".",".",IF(score!$C136=0,"0",IF(score!$C136=25,"0",IF(score!$C136=50,"0",IF(score!$C136=75,"1",IF(score!$C136=100,"0"))))))</f>
        <v>0</v>
      </c>
      <c r="H136" t="str">
        <f>IF(score!$D136=".",".",IF(score!$D136=0,"1",IF(score!$D136=50,"0",IF(score!$D136=100,"0"))))</f>
        <v>0</v>
      </c>
      <c r="I136" t="str">
        <f>IF(score!$D136=".",".",IF(score!$D136=0,"0",IF(score!$D136=50,"1",IF(score!$D136=100,"0"))))</f>
        <v>1</v>
      </c>
      <c r="J136" t="str">
        <f>IF(score!$E136=".",".",IF(score!$E136=0,"1",IF(score!$E136=50,"0",IF(score!$E136=100,"0"))))</f>
        <v>0</v>
      </c>
      <c r="K136" t="str">
        <f>IF(score!$E136=".",".",IF(score!$E136=0,"0",IF(score!$E136=50,"1",IF(score!$E136=100,"0"))))</f>
        <v>1</v>
      </c>
      <c r="L136" t="str">
        <f>IF(score!$F136=".",".",IF(score!$F136=0,"1",IF(score!$F136=100,"0")))</f>
        <v>1</v>
      </c>
      <c r="M136" t="str">
        <f>IF(score!$G136=".",".",IF(score!$G136=0,"1",IF(score!$G136=100,"0")))</f>
        <v>1</v>
      </c>
      <c r="N136" t="str">
        <f>IF(score!$H136=".",".",IF(score!$H136=0,"1",IF(score!$H136=100,"0")))</f>
        <v>0</v>
      </c>
      <c r="O136" t="str">
        <f>IF(score!$I136=".",".",IF(score!$I136=0,"1",IF(score!$I136=50,"0",IF(score!$I136=100,"0"))))</f>
        <v>0</v>
      </c>
      <c r="P136" t="str">
        <f>IF(score!$J136=".",".",IF(score!$J136=0,"1",IF(score!$J136=25,"0",IF(score!$J136=50,"0",IF(score!$J136=75,"0",IF(score!$J136=100,"0"))))))</f>
        <v>0</v>
      </c>
      <c r="Q136" t="str">
        <f>IF(score!$J136=".",".",IF(score!$J136=0,"0",IF(score!$J136=25,"1",IF(score!$J136=50,"0",IF(score!$J136=75,"0",IF(score!$J136=100,"0"))))))</f>
        <v>0</v>
      </c>
      <c r="R136" t="str">
        <f>IF(score!$J136=".",".",IF(score!$J136=0,"0",IF(score!$J136=25,"0",IF(score!$J136=50,"1",IF(score!$J136=75,"0",IF(score!$J136=100,"0"))))))</f>
        <v>0</v>
      </c>
      <c r="S136" t="str">
        <f>IF(score!$J136=".",".",IF(score!$J136=0,"0",IF(score!$J136=25,"0",IF(score!$J136=50,"0",IF(score!$J136=75,"1",IF(score!$J136=100,"0"))))))</f>
        <v>0</v>
      </c>
      <c r="T136" t="str">
        <f>IF(score!$K136=".",".",IF(score!$K136=0,"1",IF(score!$K136=20,"0",IF(score!$K136=40,"0",IF(score!$K136=60,"0",IF(score!$K136=80,"0",IF(score!$K136=100,"0")))))))</f>
        <v>0</v>
      </c>
      <c r="U136" t="str">
        <f>IF(score!$K136=".",".",IF(score!$K136=0,"0",IF(score!$K136=20,"1",IF(score!$K136=40,"0",IF(score!$K136=60,"0",IF(score!$K136=80,"0",IF(score!$K136=100,"0")))))))</f>
        <v>0</v>
      </c>
      <c r="V136" t="str">
        <f>IF(score!$K136=".",".",IF(score!$K136=0,"0",IF(score!$K136=20,"0",IF(score!$K136=40,"1",IF(score!$K136=60,"0",IF(score!$K136=80,"0",IF(score!$K136=100,"0")))))))</f>
        <v>0</v>
      </c>
      <c r="W136" t="str">
        <f>IF(score!$K136=".",".",IF(score!$K136=0,"0",IF(score!$K136=20,"0",IF(score!$K136=40,"0",IF(score!$K136=60,"1",IF(score!$K136=80,"0",IF(score!$K136=100,"0")))))))</f>
        <v>0</v>
      </c>
      <c r="X136" t="str">
        <f>IF(score!$K136=".",".",IF(score!$K136=0,"0",IF(score!$K136=20,"0",IF(score!$K136=40,"0",IF(score!$K136=60,"0",IF(score!$K136=80,"1",IF(score!$K136=100,"0")))))))</f>
        <v>1</v>
      </c>
      <c r="Y136" t="str">
        <f>IF(score!$L136=".",".",IF(score!$L136=0,"1",IF(score!$L136=20,"0",IF(score!$L136=40,"0",IF(score!$L136=60,"0",IF(score!$L136=80,"0",IF(score!$L136=100,"0")))))))</f>
        <v>0</v>
      </c>
      <c r="Z136" t="str">
        <f>IF(score!$L136=".",".",IF(score!$L136=0,"0",IF(score!$L136=20,"1",IF(score!$L136=40,"0",IF(score!$L136=60,"0",IF(score!$L136=80,"0",IF(score!$L136=100,"0")))))))</f>
        <v>0</v>
      </c>
      <c r="AA136" t="str">
        <f>IF(score!$L136=".",".",IF(score!$L136=0,"0",IF(score!$L136=20,"0",IF(score!$L136=40,"1",IF(score!$L136=60,"0",IF(score!$L136=80,"0",IF(score!$L136=100,"0")))))))</f>
        <v>1</v>
      </c>
      <c r="AB136" t="str">
        <f>IF(score!$L136=".",".",IF(score!$L136=0,"0",IF(score!$L136=20,"0",IF(score!$L136=40,"0",IF(score!$L136=60,"1",IF(score!$L136=80,"0",IF(score!$L136=100,"0")))))))</f>
        <v>0</v>
      </c>
      <c r="AC136" t="str">
        <f>IF(score!$L136=".",".",IF(score!$L136=0,"0",IF(score!$L136=20,"0",IF(score!$L136=40,"0",IF(score!$L136=60,"0",IF(score!$L136=80,"1",IF(score!L136=100,"0")))))))</f>
        <v>0</v>
      </c>
      <c r="AD136" t="str">
        <f>IF(score!$M136=".",".",IF(score!$M136=0,"1",IF(score!$M136=20,"0",IF(score!$M136=40,"0",IF(score!$M136=60,"0",IF(score!$M136=80,"0",IF(score!$M136=100,"0")))))))</f>
        <v>0</v>
      </c>
      <c r="AE136" t="str">
        <f>IF(score!$M136=".",".",IF(score!$M136=0,"0",IF(score!$M136=20,"1",IF(score!$M136=40,"0",IF(score!$M136=60,"0",IF(score!$M136=80,"0",IF(score!$M136=100,"0")))))))</f>
        <v>1</v>
      </c>
      <c r="AF136" t="str">
        <f>IF(score!$M136=".",".",IF(score!$M136=0,"0",IF(score!$M136=20,"0",IF(score!$M136=40,"1",IF(score!$M136=60,"0",IF(score!$M136=80,"0",IF(score!$M136=100,"0")))))))</f>
        <v>0</v>
      </c>
      <c r="AG136" t="str">
        <f>IF(score!$M136=".",".",IF(score!$M136=0,"0",IF(score!$M136=20,"0",IF(score!$M136=40,"0",IF(score!$M136=60,"1",IF(score!$M136=80,"0",IF(score!$M136=100,"0")))))))</f>
        <v>0</v>
      </c>
      <c r="AH136" t="str">
        <f>IF(score!$M136=".",".",IF(score!$M136=0,"0",IF(score!$M136=20,"0",IF(score!$M136=40,"0",IF(score!$M136=60,"0",IF(score!$M136=80,"1",IF(score!$M136=100,"0")))))))</f>
        <v>0</v>
      </c>
      <c r="AI136" t="str">
        <f>IF(score!$N136=".",".",IF(score!$N136=0,"1",IF(score!$N136=25,"0",IF(score!$N136=50,"0",IF(score!$N136=75,"0",IF(score!$N136=100,"0"))))))</f>
        <v>0</v>
      </c>
      <c r="AJ136" t="str">
        <f>IF(score!$N136=".",".",IF(score!$N136=0,"0",IF(score!$N136=25,"1",IF(score!$N136=50,"0",IF(score!$N136=75,"0",IF(score!$N136=100,"0"))))))</f>
        <v>0</v>
      </c>
      <c r="AK136" t="str">
        <f>IF(score!$N136=".",".",IF(score!$N136=0,"0",IF(score!$N136=25,"0",IF(score!$N136=50,"1",IF(score!$N136=75,"0",IF(score!$N136=100,"0"))))))</f>
        <v>0</v>
      </c>
      <c r="AL136" t="str">
        <f>IF(score!$N136=".",".",IF(score!$N136=0,"0",IF(score!$N136=25,"0",IF(score!$N136=50,"0",IF(score!$N136=75,"1",IF(score!$N136=100,"0"))))))</f>
        <v>0</v>
      </c>
      <c r="AN136">
        <f t="shared" ref="AN136:AN199" si="140">IF($D136 = ".",".",$D136*-8.37399)</f>
        <v>0</v>
      </c>
      <c r="AO136">
        <f t="shared" ref="AO136:AO199" si="141">IF($E136 = ".",".",$E136*-5.56461)</f>
        <v>-5.5646100000000001</v>
      </c>
      <c r="AP136">
        <f t="shared" ref="AP136:AP199" si="142">IF($F136 = ".",".",$F136*-3.02396)</f>
        <v>0</v>
      </c>
      <c r="AQ136">
        <f t="shared" ref="AQ136:AQ199" si="143">IF($G136 = ".",".",$G136*-1.31872)</f>
        <v>0</v>
      </c>
      <c r="AR136">
        <f t="shared" ref="AR136:AR199" si="144">IF($H136 = ".",".",$H136*-7.23216)</f>
        <v>0</v>
      </c>
      <c r="AS136">
        <f t="shared" ref="AS136:AS199" si="145">IF($I136 = ".",".",$I136*-3.45555)</f>
        <v>-3.4555500000000001</v>
      </c>
      <c r="AT136">
        <f t="shared" ref="AT136:AT199" si="146">IF($J136 = ".",".",$J136*-6.24397)</f>
        <v>0</v>
      </c>
      <c r="AU136">
        <f t="shared" ref="AU136:AU199" si="147">IF($K136 = ".",".",$K136*-2.73557)</f>
        <v>-2.7355700000000001</v>
      </c>
      <c r="AV136">
        <f t="shared" ref="AV136:AV199" si="148">IF($L136 = ".",".",$L136*-4.61617)</f>
        <v>-4.6161700000000003</v>
      </c>
      <c r="AW136">
        <f t="shared" ref="AW136:AW199" si="149">IF($M136 = ".",".",$M136*-5.51747)</f>
        <v>-5.5174700000000003</v>
      </c>
      <c r="AX136">
        <f t="shared" ref="AX136:AX199" si="150">IF($N136 = ".",".",$N136*3.04365)</f>
        <v>0</v>
      </c>
      <c r="AY136">
        <f t="shared" ref="AY136:AY199" si="151">IF($O136 = ".",".",$O136*2.32091)</f>
        <v>0</v>
      </c>
      <c r="AZ136">
        <f t="shared" ref="AZ136:AZ199" si="152">IF($P136 = ".",".",$P136*-11.25544)</f>
        <v>0</v>
      </c>
      <c r="BA136">
        <f t="shared" ref="BA136:BA199" si="153">IF($Q136 = ".",".",$Q136*-8.38063)</f>
        <v>0</v>
      </c>
      <c r="BB136">
        <f t="shared" ref="BB136:BB199" si="154">IF($R136 = ".",".",$R136*-6.50522)</f>
        <v>0</v>
      </c>
      <c r="BC136">
        <f t="shared" ref="BC136:BC199" si="155">IF($S136 = ".",".",$S136*-3.8013)</f>
        <v>0</v>
      </c>
      <c r="BD136">
        <f t="shared" ref="BD136:BD199" si="156">IF($T136 = ".",".",$T136*3.46638)</f>
        <v>0</v>
      </c>
      <c r="BE136">
        <f t="shared" ref="BE136:BE199" si="157">IF($U136 = ".",".",$U136*2.90426)</f>
        <v>0</v>
      </c>
      <c r="BF136">
        <f t="shared" ref="BF136:BF199" si="158">IF($V136 = ".",".",$V136*2.37241)</f>
        <v>0</v>
      </c>
      <c r="BG136">
        <f t="shared" ref="BG136:BG199" si="159">IF($W136 = ".",".",$W136*1.36689)</f>
        <v>0</v>
      </c>
      <c r="BH136">
        <f t="shared" ref="BH136:BH199" si="160">IF($X136 = ".",".",$X136*0.66514)</f>
        <v>0.66513999999999995</v>
      </c>
      <c r="BI136">
        <f t="shared" ref="BI136:BI199" si="161">IF($Y136 = ".",".",$Y136*-2.44706)</f>
        <v>0</v>
      </c>
      <c r="BJ136">
        <f t="shared" ref="BJ136:BJ199" si="162">IF($Z136 = ".",".",$Z136*-2.02168)</f>
        <v>0</v>
      </c>
      <c r="BK136">
        <f t="shared" ref="BK136:BK199" si="163">IF($AA136 = ".",".",$AA136*-1.6185)</f>
        <v>-1.6185</v>
      </c>
      <c r="BL136">
        <f t="shared" ref="BL136:BL199" si="164">IF($AB136 = ".",".",$AB136*-1.14387)</f>
        <v>0</v>
      </c>
      <c r="BM136">
        <f t="shared" ref="BM136:BM199" si="165">IF($AC136 = ".",".",$AC136*-0.42251)</f>
        <v>0</v>
      </c>
      <c r="BN136">
        <f t="shared" ref="BN136:BN199" si="166">IF($AD136 = ".",".",$AD136*4.61446)</f>
        <v>0</v>
      </c>
      <c r="BO136">
        <f t="shared" ref="BO136:BO199" si="167">IF($AE136 = ".",".",$AE136*3.41593)</f>
        <v>3.4159299999999999</v>
      </c>
      <c r="BP136">
        <f t="shared" ref="BP136:BP199" si="168">IF($AF136 = ".",".",$AF136*2.34247)</f>
        <v>0</v>
      </c>
      <c r="BQ136">
        <f t="shared" ref="BQ136:BQ199" si="169">IF($AG136 = ".",".",$AG136*1.28044)</f>
        <v>0</v>
      </c>
      <c r="BR136">
        <f t="shared" ref="BR136:BR199" si="170">IF($AH136 = ".",".",$AH136*0.41188)</f>
        <v>0</v>
      </c>
      <c r="BS136">
        <f t="shared" ref="BS136:BS199" si="171">IF($AI136 = ".",".",$AI136*-0.33682)</f>
        <v>0</v>
      </c>
      <c r="BT136">
        <f t="shared" ref="BT136:BT199" si="172">IF($AJ136 = ".",".",$AJ136*-0.94342)</f>
        <v>0</v>
      </c>
      <c r="BU136">
        <f t="shared" ref="BU136:BU199" si="173">IF($AK136 = ".",".",$AK136*-0.18043)</f>
        <v>0</v>
      </c>
      <c r="BV136">
        <f t="shared" ref="BV136:BV199" si="174">IF($AL136 = ".",".",$AL136*0.11038)</f>
        <v>0</v>
      </c>
      <c r="BX136">
        <f t="shared" ref="BX136:BX199" si="175">IF($D136 = ".",".",$D136*-1.71175)</f>
        <v>0</v>
      </c>
      <c r="BY136">
        <f t="shared" ref="BY136:BY199" si="176">IF($E136 = ".",".",$E136*-0.16891)</f>
        <v>-0.16891</v>
      </c>
      <c r="BZ136">
        <f t="shared" ref="BZ136:BZ199" si="177">IF($F136 = ".",".",$F136*0.03482)</f>
        <v>0</v>
      </c>
      <c r="CA136">
        <f t="shared" ref="CA136:CA199" si="178">IF($G136 = ".",".",$G136*-0.06064)</f>
        <v>0</v>
      </c>
      <c r="CB136">
        <f t="shared" ref="CB136:CB199" si="179">IF($H136 = ".",".",$H136*3.93115)</f>
        <v>0</v>
      </c>
      <c r="CC136">
        <f t="shared" ref="CC136:CC199" si="180">IF($I136 = ".",".",$I136*1.8684)</f>
        <v>1.8684000000000001</v>
      </c>
      <c r="CD136">
        <f t="shared" ref="CD136:CD199" si="181">IF($J136 = ".",".",$J136*2.68282)</f>
        <v>0</v>
      </c>
      <c r="CE136">
        <f t="shared" ref="CE136:CE199" si="182">IF($K136 = ".",".",$K136*1.43103)</f>
        <v>1.43103</v>
      </c>
      <c r="CF136">
        <f t="shared" ref="CF136:CF199" si="183">IF($L136 = ".",".",$L136*1.4406)</f>
        <v>1.4406000000000001</v>
      </c>
      <c r="CG136">
        <f t="shared" ref="CG136:CG199" si="184">IF($M136 = ".",".",$M136*1.66968)</f>
        <v>1.6696800000000001</v>
      </c>
      <c r="CH136">
        <f t="shared" ref="CH136:CH199" si="185">IF($N136 = ".",".",$N136*-6.82672)</f>
        <v>0</v>
      </c>
      <c r="CI136">
        <f t="shared" ref="CI136:CI199" si="186">IF($O136 = ".",".",$O136*-5.69921)</f>
        <v>0</v>
      </c>
      <c r="CJ136">
        <f t="shared" ref="CJ136:CJ199" si="187">IF($P136 = ".",".",$P136*1.48619)</f>
        <v>0</v>
      </c>
      <c r="CK136">
        <f t="shared" ref="CK136:CK199" si="188">IF($Q136 = ".",".",$Q136*1.76691)</f>
        <v>0</v>
      </c>
      <c r="CL136">
        <f t="shared" ref="CL136:CL199" si="189">IF($R136 = ".",".",$R136*1.49384)</f>
        <v>0</v>
      </c>
      <c r="CM136">
        <f t="shared" ref="CM136:CM199" si="190">IF($S136 = ".",".",$S136*0.90384)</f>
        <v>0</v>
      </c>
      <c r="CN136">
        <f t="shared" ref="CN136:CN199" si="191">IF($T136 = ".",".",$T136*-10.19085)</f>
        <v>0</v>
      </c>
      <c r="CO136">
        <f t="shared" ref="CO136:CO199" si="192">IF($U136 = ".",".",$U136*-7.92717)</f>
        <v>0</v>
      </c>
      <c r="CP136">
        <f t="shared" ref="CP136:CP199" si="193">IF($V136 = ".",".",$V136*-6.31121)</f>
        <v>0</v>
      </c>
      <c r="CQ136">
        <f t="shared" ref="CQ136:CQ199" si="194">IF($W136 = ".",".",$W136*-4.09842)</f>
        <v>0</v>
      </c>
      <c r="CR136">
        <f t="shared" ref="CR136:CR199" si="195">IF($X136 = ".",".",$X136*-1.94949)</f>
        <v>-1.9494899999999999</v>
      </c>
      <c r="CS136">
        <f t="shared" ref="CS136:CS199" si="196">IF($Y136 = ".",".",$Y136*-6.02409)</f>
        <v>0</v>
      </c>
      <c r="CT136">
        <f t="shared" ref="CT136:CT199" si="197">IF($Z136 = ".",".",$Z136*-4.88962)</f>
        <v>0</v>
      </c>
      <c r="CU136">
        <f t="shared" ref="CU136:CU199" si="198">IF($AA136 = ".",".",$AA136*-3.29805)</f>
        <v>-3.2980499999999999</v>
      </c>
      <c r="CV136">
        <f t="shared" ref="CV136:CV199" si="199">IF($AB136 = ".",".",$AB136*-1.65178)</f>
        <v>0</v>
      </c>
      <c r="CW136">
        <f t="shared" ref="CW136:CW199" si="200">IF($AC136 = ".",".",$AC136*-0.92057)</f>
        <v>0</v>
      </c>
      <c r="CX136">
        <f t="shared" ref="CX136:CX199" si="201">IF($AD136 = ".",".",$AD136*-16.15395)</f>
        <v>0</v>
      </c>
      <c r="CY136">
        <f t="shared" ref="CY136:CY199" si="202">IF($AE136 = ".",".",$AE136*-10.77911)</f>
        <v>-10.779109999999999</v>
      </c>
      <c r="CZ136">
        <f t="shared" ref="CZ136:CZ199" si="203">IF($AF136 = ".",".",$AF136*-8.09914)</f>
        <v>0</v>
      </c>
      <c r="DA136">
        <f t="shared" ref="DA136:DA199" si="204">IF($AG136 = ".",".",$AG136*-4.59055)</f>
        <v>0</v>
      </c>
      <c r="DB136">
        <f t="shared" ref="DB136:DB199" si="205">IF($AH136 = ".",".",$AH136*-1.95934)</f>
        <v>0</v>
      </c>
      <c r="DC136">
        <f t="shared" ref="DC136:DC199" si="206">IF($AI136 = ".",".",$AI136*-6.29724)</f>
        <v>0</v>
      </c>
      <c r="DD136">
        <f t="shared" ref="DD136:DD199" si="207">IF($AJ136 = ".",".",$AJ136*-8.26066)</f>
        <v>0</v>
      </c>
      <c r="DE136">
        <f t="shared" ref="DE136:DE199" si="208">IF($AK136 = ".",".",$AK136*-5.63286)</f>
        <v>0</v>
      </c>
      <c r="DF136">
        <f t="shared" ref="DF136:DF199" si="209">IF($AL136 = ".",".",$AL136*-3.13896)</f>
        <v>0</v>
      </c>
    </row>
    <row r="137" spans="1:110" x14ac:dyDescent="0.25">
      <c r="A137" s="4">
        <f>raw!$A137:$A137</f>
        <v>43381</v>
      </c>
      <c r="B137" s="6" t="str">
        <f>raw!$B137:$B137</f>
        <v>0003-0027</v>
      </c>
      <c r="D137" t="str">
        <f>IF(score!$C137=".",".",IF(score!$C137=0,"1",IF(score!$C137=25,"0",IF(score!$C137=50,"0",IF(score!$C137=75,"0",IF(score!$C137=100,"0"))))))</f>
        <v>0</v>
      </c>
      <c r="E137" t="str">
        <f>IF(score!$C137=".",".",IF(score!$C137=0,"0",IF(score!$C137=25,"1",IF(score!$C137=50,"0",IF(score!$C137=75,"0",IF(score!$C137=100,"0"))))))</f>
        <v>0</v>
      </c>
      <c r="F137" t="str">
        <f>IF(score!$C137=".",".",IF(score!$C137=0,"0",IF(score!$C137=25,"0",IF(score!$C137=50,"1",IF(score!$C137=75,"0",IF(score!$C137=100,"0"))))))</f>
        <v>1</v>
      </c>
      <c r="G137" t="str">
        <f>IF(score!$C137=".",".",IF(score!$C137=0,"0",IF(score!$C137=25,"0",IF(score!$C137=50,"0",IF(score!$C137=75,"1",IF(score!$C137=100,"0"))))))</f>
        <v>0</v>
      </c>
      <c r="H137" t="str">
        <f>IF(score!$D137=".",".",IF(score!$D137=0,"1",IF(score!$D137=50,"0",IF(score!$D137=100,"0"))))</f>
        <v>0</v>
      </c>
      <c r="I137" t="str">
        <f>IF(score!$D137=".",".",IF(score!$D137=0,"0",IF(score!$D137=50,"1",IF(score!$D137=100,"0"))))</f>
        <v>1</v>
      </c>
      <c r="J137" t="str">
        <f>IF(score!$E137=".",".",IF(score!$E137=0,"1",IF(score!$E137=50,"0",IF(score!$E137=100,"0"))))</f>
        <v>0</v>
      </c>
      <c r="K137" t="str">
        <f>IF(score!$E137=".",".",IF(score!$E137=0,"0",IF(score!$E137=50,"1",IF(score!$E137=100,"0"))))</f>
        <v>1</v>
      </c>
      <c r="L137" t="str">
        <f>IF(score!$F137=".",".",IF(score!$F137=0,"1",IF(score!$F137=100,"0")))</f>
        <v>1</v>
      </c>
      <c r="M137" t="str">
        <f>IF(score!$G137=".",".",IF(score!$G137=0,"1",IF(score!$G137=100,"0")))</f>
        <v>1</v>
      </c>
      <c r="N137" t="str">
        <f>IF(score!$H137=".",".",IF(score!$H137=0,"1",IF(score!$H137=100,"0")))</f>
        <v>1</v>
      </c>
      <c r="O137" t="str">
        <f>IF(score!$I137=".",".",IF(score!$I137=0,"1",IF(score!$I137=50,"0",IF(score!$I137=100,"0"))))</f>
        <v>1</v>
      </c>
      <c r="P137" t="str">
        <f>IF(score!$J137=".",".",IF(score!$J137=0,"1",IF(score!$J137=25,"0",IF(score!$J137=50,"0",IF(score!$J137=75,"0",IF(score!$J137=100,"0"))))))</f>
        <v>0</v>
      </c>
      <c r="Q137" t="str">
        <f>IF(score!$J137=".",".",IF(score!$J137=0,"0",IF(score!$J137=25,"1",IF(score!$J137=50,"0",IF(score!$J137=75,"0",IF(score!$J137=100,"0"))))))</f>
        <v>0</v>
      </c>
      <c r="R137" t="str">
        <f>IF(score!$J137=".",".",IF(score!$J137=0,"0",IF(score!$J137=25,"0",IF(score!$J137=50,"1",IF(score!$J137=75,"0",IF(score!$J137=100,"0"))))))</f>
        <v>1</v>
      </c>
      <c r="S137" t="str">
        <f>IF(score!$J137=".",".",IF(score!$J137=0,"0",IF(score!$J137=25,"0",IF(score!$J137=50,"0",IF(score!$J137=75,"1",IF(score!$J137=100,"0"))))))</f>
        <v>0</v>
      </c>
      <c r="T137" t="str">
        <f>IF(score!$K137=".",".",IF(score!$K137=0,"1",IF(score!$K137=20,"0",IF(score!$K137=40,"0",IF(score!$K137=60,"0",IF(score!$K137=80,"0",IF(score!$K137=100,"0")))))))</f>
        <v>0</v>
      </c>
      <c r="U137" t="str">
        <f>IF(score!$K137=".",".",IF(score!$K137=0,"0",IF(score!$K137=20,"1",IF(score!$K137=40,"0",IF(score!$K137=60,"0",IF(score!$K137=80,"0",IF(score!$K137=100,"0")))))))</f>
        <v>0</v>
      </c>
      <c r="V137" t="str">
        <f>IF(score!$K137=".",".",IF(score!$K137=0,"0",IF(score!$K137=20,"0",IF(score!$K137=40,"1",IF(score!$K137=60,"0",IF(score!$K137=80,"0",IF(score!$K137=100,"0")))))))</f>
        <v>1</v>
      </c>
      <c r="W137" t="str">
        <f>IF(score!$K137=".",".",IF(score!$K137=0,"0",IF(score!$K137=20,"0",IF(score!$K137=40,"0",IF(score!$K137=60,"1",IF(score!$K137=80,"0",IF(score!$K137=100,"0")))))))</f>
        <v>0</v>
      </c>
      <c r="X137" t="str">
        <f>IF(score!$K137=".",".",IF(score!$K137=0,"0",IF(score!$K137=20,"0",IF(score!$K137=40,"0",IF(score!$K137=60,"0",IF(score!$K137=80,"1",IF(score!$K137=100,"0")))))))</f>
        <v>0</v>
      </c>
      <c r="Y137" t="str">
        <f>IF(score!$L137=".",".",IF(score!$L137=0,"1",IF(score!$L137=20,"0",IF(score!$L137=40,"0",IF(score!$L137=60,"0",IF(score!$L137=80,"0",IF(score!$L137=100,"0")))))))</f>
        <v>0</v>
      </c>
      <c r="Z137" t="str">
        <f>IF(score!$L137=".",".",IF(score!$L137=0,"0",IF(score!$L137=20,"1",IF(score!$L137=40,"0",IF(score!$L137=60,"0",IF(score!$L137=80,"0",IF(score!$L137=100,"0")))))))</f>
        <v>0</v>
      </c>
      <c r="AA137" t="str">
        <f>IF(score!$L137=".",".",IF(score!$L137=0,"0",IF(score!$L137=20,"0",IF(score!$L137=40,"1",IF(score!$L137=60,"0",IF(score!$L137=80,"0",IF(score!$L137=100,"0")))))))</f>
        <v>1</v>
      </c>
      <c r="AB137" t="str">
        <f>IF(score!$L137=".",".",IF(score!$L137=0,"0",IF(score!$L137=20,"0",IF(score!$L137=40,"0",IF(score!$L137=60,"1",IF(score!$L137=80,"0",IF(score!$L137=100,"0")))))))</f>
        <v>0</v>
      </c>
      <c r="AC137" t="str">
        <f>IF(score!$L137=".",".",IF(score!$L137=0,"0",IF(score!$L137=20,"0",IF(score!$L137=40,"0",IF(score!$L137=60,"0",IF(score!$L137=80,"1",IF(score!L137=100,"0")))))))</f>
        <v>0</v>
      </c>
      <c r="AD137" t="str">
        <f>IF(score!$M137=".",".",IF(score!$M137=0,"1",IF(score!$M137=20,"0",IF(score!$M137=40,"0",IF(score!$M137=60,"0",IF(score!$M137=80,"0",IF(score!$M137=100,"0")))))))</f>
        <v>0</v>
      </c>
      <c r="AE137" t="str">
        <f>IF(score!$M137=".",".",IF(score!$M137=0,"0",IF(score!$M137=20,"1",IF(score!$M137=40,"0",IF(score!$M137=60,"0",IF(score!$M137=80,"0",IF(score!$M137=100,"0")))))))</f>
        <v>0</v>
      </c>
      <c r="AF137" t="str">
        <f>IF(score!$M137=".",".",IF(score!$M137=0,"0",IF(score!$M137=20,"0",IF(score!$M137=40,"1",IF(score!$M137=60,"0",IF(score!$M137=80,"0",IF(score!$M137=100,"0")))))))</f>
        <v>0</v>
      </c>
      <c r="AG137" t="str">
        <f>IF(score!$M137=".",".",IF(score!$M137=0,"0",IF(score!$M137=20,"0",IF(score!$M137=40,"0",IF(score!$M137=60,"1",IF(score!$M137=80,"0",IF(score!$M137=100,"0")))))))</f>
        <v>1</v>
      </c>
      <c r="AH137" t="str">
        <f>IF(score!$M137=".",".",IF(score!$M137=0,"0",IF(score!$M137=20,"0",IF(score!$M137=40,"0",IF(score!$M137=60,"0",IF(score!$M137=80,"1",IF(score!$M137=100,"0")))))))</f>
        <v>0</v>
      </c>
      <c r="AI137" t="str">
        <f>IF(score!$N137=".",".",IF(score!$N137=0,"1",IF(score!$N137=25,"0",IF(score!$N137=50,"0",IF(score!$N137=75,"0",IF(score!$N137=100,"0"))))))</f>
        <v>0</v>
      </c>
      <c r="AJ137" t="str">
        <f>IF(score!$N137=".",".",IF(score!$N137=0,"0",IF(score!$N137=25,"1",IF(score!$N137=50,"0",IF(score!$N137=75,"0",IF(score!$N137=100,"0"))))))</f>
        <v>0</v>
      </c>
      <c r="AK137" t="str">
        <f>IF(score!$N137=".",".",IF(score!$N137=0,"0",IF(score!$N137=25,"0",IF(score!$N137=50,"1",IF(score!$N137=75,"0",IF(score!$N137=100,"0"))))))</f>
        <v>1</v>
      </c>
      <c r="AL137" t="str">
        <f>IF(score!$N137=".",".",IF(score!$N137=0,"0",IF(score!$N137=25,"0",IF(score!$N137=50,"0",IF(score!$N137=75,"1",IF(score!$N137=100,"0"))))))</f>
        <v>0</v>
      </c>
      <c r="AN137">
        <f t="shared" si="140"/>
        <v>0</v>
      </c>
      <c r="AO137">
        <f t="shared" si="141"/>
        <v>0</v>
      </c>
      <c r="AP137">
        <f t="shared" si="142"/>
        <v>-3.0239600000000002</v>
      </c>
      <c r="AQ137">
        <f t="shared" si="143"/>
        <v>0</v>
      </c>
      <c r="AR137">
        <f t="shared" si="144"/>
        <v>0</v>
      </c>
      <c r="AS137">
        <f t="shared" si="145"/>
        <v>-3.4555500000000001</v>
      </c>
      <c r="AT137">
        <f t="shared" si="146"/>
        <v>0</v>
      </c>
      <c r="AU137">
        <f t="shared" si="147"/>
        <v>-2.7355700000000001</v>
      </c>
      <c r="AV137">
        <f t="shared" si="148"/>
        <v>-4.6161700000000003</v>
      </c>
      <c r="AW137">
        <f t="shared" si="149"/>
        <v>-5.5174700000000003</v>
      </c>
      <c r="AX137">
        <f t="shared" si="150"/>
        <v>3.04365</v>
      </c>
      <c r="AY137">
        <f t="shared" si="151"/>
        <v>2.32091</v>
      </c>
      <c r="AZ137">
        <f t="shared" si="152"/>
        <v>0</v>
      </c>
      <c r="BA137">
        <f t="shared" si="153"/>
        <v>0</v>
      </c>
      <c r="BB137">
        <f t="shared" si="154"/>
        <v>-6.5052199999999996</v>
      </c>
      <c r="BC137">
        <f t="shared" si="155"/>
        <v>0</v>
      </c>
      <c r="BD137">
        <f t="shared" si="156"/>
        <v>0</v>
      </c>
      <c r="BE137">
        <f t="shared" si="157"/>
        <v>0</v>
      </c>
      <c r="BF137">
        <f t="shared" si="158"/>
        <v>2.3724099999999999</v>
      </c>
      <c r="BG137">
        <f t="shared" si="159"/>
        <v>0</v>
      </c>
      <c r="BH137">
        <f t="shared" si="160"/>
        <v>0</v>
      </c>
      <c r="BI137">
        <f t="shared" si="161"/>
        <v>0</v>
      </c>
      <c r="BJ137">
        <f t="shared" si="162"/>
        <v>0</v>
      </c>
      <c r="BK137">
        <f t="shared" si="163"/>
        <v>-1.6185</v>
      </c>
      <c r="BL137">
        <f t="shared" si="164"/>
        <v>0</v>
      </c>
      <c r="BM137">
        <f t="shared" si="165"/>
        <v>0</v>
      </c>
      <c r="BN137">
        <f t="shared" si="166"/>
        <v>0</v>
      </c>
      <c r="BO137">
        <f t="shared" si="167"/>
        <v>0</v>
      </c>
      <c r="BP137">
        <f t="shared" si="168"/>
        <v>0</v>
      </c>
      <c r="BQ137">
        <f t="shared" si="169"/>
        <v>1.28044</v>
      </c>
      <c r="BR137">
        <f t="shared" si="170"/>
        <v>0</v>
      </c>
      <c r="BS137">
        <f t="shared" si="171"/>
        <v>0</v>
      </c>
      <c r="BT137">
        <f t="shared" si="172"/>
        <v>0</v>
      </c>
      <c r="BU137">
        <f t="shared" si="173"/>
        <v>-0.18043000000000001</v>
      </c>
      <c r="BV137">
        <f t="shared" si="174"/>
        <v>0</v>
      </c>
      <c r="BX137">
        <f t="shared" si="175"/>
        <v>0</v>
      </c>
      <c r="BY137">
        <f t="shared" si="176"/>
        <v>0</v>
      </c>
      <c r="BZ137">
        <f t="shared" si="177"/>
        <v>3.4819999999999997E-2</v>
      </c>
      <c r="CA137">
        <f t="shared" si="178"/>
        <v>0</v>
      </c>
      <c r="CB137">
        <f t="shared" si="179"/>
        <v>0</v>
      </c>
      <c r="CC137">
        <f t="shared" si="180"/>
        <v>1.8684000000000001</v>
      </c>
      <c r="CD137">
        <f t="shared" si="181"/>
        <v>0</v>
      </c>
      <c r="CE137">
        <f t="shared" si="182"/>
        <v>1.43103</v>
      </c>
      <c r="CF137">
        <f t="shared" si="183"/>
        <v>1.4406000000000001</v>
      </c>
      <c r="CG137">
        <f t="shared" si="184"/>
        <v>1.6696800000000001</v>
      </c>
      <c r="CH137">
        <f t="shared" si="185"/>
        <v>-6.8267199999999999</v>
      </c>
      <c r="CI137">
        <f t="shared" si="186"/>
        <v>-5.6992099999999999</v>
      </c>
      <c r="CJ137">
        <f t="shared" si="187"/>
        <v>0</v>
      </c>
      <c r="CK137">
        <f t="shared" si="188"/>
        <v>0</v>
      </c>
      <c r="CL137">
        <f t="shared" si="189"/>
        <v>1.4938400000000001</v>
      </c>
      <c r="CM137">
        <f t="shared" si="190"/>
        <v>0</v>
      </c>
      <c r="CN137">
        <f t="shared" si="191"/>
        <v>0</v>
      </c>
      <c r="CO137">
        <f t="shared" si="192"/>
        <v>0</v>
      </c>
      <c r="CP137">
        <f t="shared" si="193"/>
        <v>-6.31121</v>
      </c>
      <c r="CQ137">
        <f t="shared" si="194"/>
        <v>0</v>
      </c>
      <c r="CR137">
        <f t="shared" si="195"/>
        <v>0</v>
      </c>
      <c r="CS137">
        <f t="shared" si="196"/>
        <v>0</v>
      </c>
      <c r="CT137">
        <f t="shared" si="197"/>
        <v>0</v>
      </c>
      <c r="CU137">
        <f t="shared" si="198"/>
        <v>-3.2980499999999999</v>
      </c>
      <c r="CV137">
        <f t="shared" si="199"/>
        <v>0</v>
      </c>
      <c r="CW137">
        <f t="shared" si="200"/>
        <v>0</v>
      </c>
      <c r="CX137">
        <f t="shared" si="201"/>
        <v>0</v>
      </c>
      <c r="CY137">
        <f t="shared" si="202"/>
        <v>0</v>
      </c>
      <c r="CZ137">
        <f t="shared" si="203"/>
        <v>0</v>
      </c>
      <c r="DA137">
        <f t="shared" si="204"/>
        <v>-4.5905500000000004</v>
      </c>
      <c r="DB137">
        <f t="shared" si="205"/>
        <v>0</v>
      </c>
      <c r="DC137">
        <f t="shared" si="206"/>
        <v>0</v>
      </c>
      <c r="DD137">
        <f t="shared" si="207"/>
        <v>0</v>
      </c>
      <c r="DE137">
        <f t="shared" si="208"/>
        <v>-5.63286</v>
      </c>
      <c r="DF137">
        <f t="shared" si="209"/>
        <v>0</v>
      </c>
    </row>
    <row r="138" spans="1:110" x14ac:dyDescent="0.25">
      <c r="A138" s="4">
        <f>raw!$A138:$A138</f>
        <v>43381</v>
      </c>
      <c r="B138" s="6" t="str">
        <f>raw!$B138:$B138</f>
        <v>0003-0028</v>
      </c>
      <c r="D138" t="str">
        <f>IF(score!$C138=".",".",IF(score!$C138=0,"1",IF(score!$C138=25,"0",IF(score!$C138=50,"0",IF(score!$C138=75,"0",IF(score!$C138=100,"0"))))))</f>
        <v>0</v>
      </c>
      <c r="E138" t="str">
        <f>IF(score!$C138=".",".",IF(score!$C138=0,"0",IF(score!$C138=25,"1",IF(score!$C138=50,"0",IF(score!$C138=75,"0",IF(score!$C138=100,"0"))))))</f>
        <v>1</v>
      </c>
      <c r="F138" t="str">
        <f>IF(score!$C138=".",".",IF(score!$C138=0,"0",IF(score!$C138=25,"0",IF(score!$C138=50,"1",IF(score!$C138=75,"0",IF(score!$C138=100,"0"))))))</f>
        <v>0</v>
      </c>
      <c r="G138" t="str">
        <f>IF(score!$C138=".",".",IF(score!$C138=0,"0",IF(score!$C138=25,"0",IF(score!$C138=50,"0",IF(score!$C138=75,"1",IF(score!$C138=100,"0"))))))</f>
        <v>0</v>
      </c>
      <c r="H138" t="str">
        <f>IF(score!$D138=".",".",IF(score!$D138=0,"1",IF(score!$D138=50,"0",IF(score!$D138=100,"0"))))</f>
        <v>0</v>
      </c>
      <c r="I138" t="str">
        <f>IF(score!$D138=".",".",IF(score!$D138=0,"0",IF(score!$D138=50,"1",IF(score!$D138=100,"0"))))</f>
        <v>1</v>
      </c>
      <c r="J138" t="str">
        <f>IF(score!$E138=".",".",IF(score!$E138=0,"1",IF(score!$E138=50,"0",IF(score!$E138=100,"0"))))</f>
        <v>0</v>
      </c>
      <c r="K138" t="str">
        <f>IF(score!$E138=".",".",IF(score!$E138=0,"0",IF(score!$E138=50,"1",IF(score!$E138=100,"0"))))</f>
        <v>0</v>
      </c>
      <c r="L138" t="str">
        <f>IF(score!$F138=".",".",IF(score!$F138=0,"1",IF(score!$F138=100,"0")))</f>
        <v>0</v>
      </c>
      <c r="M138" t="str">
        <f>IF(score!$G138=".",".",IF(score!$G138=0,"1",IF(score!$G138=100,"0")))</f>
        <v>0</v>
      </c>
      <c r="N138" t="str">
        <f>IF(score!$H138=".",".",IF(score!$H138=0,"1",IF(score!$H138=100,"0")))</f>
        <v>0</v>
      </c>
      <c r="O138" t="str">
        <f>IF(score!$I138=".",".",IF(score!$I138=0,"1",IF(score!$I138=50,"0",IF(score!$I138=100,"0"))))</f>
        <v>0</v>
      </c>
      <c r="P138" t="str">
        <f>IF(score!$J138=".",".",IF(score!$J138=0,"1",IF(score!$J138=25,"0",IF(score!$J138=50,"0",IF(score!$J138=75,"0",IF(score!$J138=100,"0"))))))</f>
        <v>0</v>
      </c>
      <c r="Q138" t="str">
        <f>IF(score!$J138=".",".",IF(score!$J138=0,"0",IF(score!$J138=25,"1",IF(score!$J138=50,"0",IF(score!$J138=75,"0",IF(score!$J138=100,"0"))))))</f>
        <v>0</v>
      </c>
      <c r="R138" t="str">
        <f>IF(score!$J138=".",".",IF(score!$J138=0,"0",IF(score!$J138=25,"0",IF(score!$J138=50,"1",IF(score!$J138=75,"0",IF(score!$J138=100,"0"))))))</f>
        <v>0</v>
      </c>
      <c r="S138" t="str">
        <f>IF(score!$J138=".",".",IF(score!$J138=0,"0",IF(score!$J138=25,"0",IF(score!$J138=50,"0",IF(score!$J138=75,"1",IF(score!$J138=100,"0"))))))</f>
        <v>0</v>
      </c>
      <c r="T138" t="str">
        <f>IF(score!$K138=".",".",IF(score!$K138=0,"1",IF(score!$K138=20,"0",IF(score!$K138=40,"0",IF(score!$K138=60,"0",IF(score!$K138=80,"0",IF(score!$K138=100,"0")))))))</f>
        <v>0</v>
      </c>
      <c r="U138" t="str">
        <f>IF(score!$K138=".",".",IF(score!$K138=0,"0",IF(score!$K138=20,"1",IF(score!$K138=40,"0",IF(score!$K138=60,"0",IF(score!$K138=80,"0",IF(score!$K138=100,"0")))))))</f>
        <v>0</v>
      </c>
      <c r="V138" t="str">
        <f>IF(score!$K138=".",".",IF(score!$K138=0,"0",IF(score!$K138=20,"0",IF(score!$K138=40,"1",IF(score!$K138=60,"0",IF(score!$K138=80,"0",IF(score!$K138=100,"0")))))))</f>
        <v>0</v>
      </c>
      <c r="W138" t="str">
        <f>IF(score!$K138=".",".",IF(score!$K138=0,"0",IF(score!$K138=20,"0",IF(score!$K138=40,"0",IF(score!$K138=60,"1",IF(score!$K138=80,"0",IF(score!$K138=100,"0")))))))</f>
        <v>0</v>
      </c>
      <c r="X138" t="str">
        <f>IF(score!$K138=".",".",IF(score!$K138=0,"0",IF(score!$K138=20,"0",IF(score!$K138=40,"0",IF(score!$K138=60,"0",IF(score!$K138=80,"1",IF(score!$K138=100,"0")))))))</f>
        <v>0</v>
      </c>
      <c r="Y138" t="str">
        <f>IF(score!$L138=".",".",IF(score!$L138=0,"1",IF(score!$L138=20,"0",IF(score!$L138=40,"0",IF(score!$L138=60,"0",IF(score!$L138=80,"0",IF(score!$L138=100,"0")))))))</f>
        <v>1</v>
      </c>
      <c r="Z138" t="str">
        <f>IF(score!$L138=".",".",IF(score!$L138=0,"0",IF(score!$L138=20,"1",IF(score!$L138=40,"0",IF(score!$L138=60,"0",IF(score!$L138=80,"0",IF(score!$L138=100,"0")))))))</f>
        <v>0</v>
      </c>
      <c r="AA138" t="str">
        <f>IF(score!$L138=".",".",IF(score!$L138=0,"0",IF(score!$L138=20,"0",IF(score!$L138=40,"1",IF(score!$L138=60,"0",IF(score!$L138=80,"0",IF(score!$L138=100,"0")))))))</f>
        <v>0</v>
      </c>
      <c r="AB138" t="str">
        <f>IF(score!$L138=".",".",IF(score!$L138=0,"0",IF(score!$L138=20,"0",IF(score!$L138=40,"0",IF(score!$L138=60,"1",IF(score!$L138=80,"0",IF(score!$L138=100,"0")))))))</f>
        <v>0</v>
      </c>
      <c r="AC138" t="str">
        <f>IF(score!$L138=".",".",IF(score!$L138=0,"0",IF(score!$L138=20,"0",IF(score!$L138=40,"0",IF(score!$L138=60,"0",IF(score!$L138=80,"1",IF(score!L138=100,"0")))))))</f>
        <v>0</v>
      </c>
      <c r="AD138" t="str">
        <f>IF(score!$M138=".",".",IF(score!$M138=0,"1",IF(score!$M138=20,"0",IF(score!$M138=40,"0",IF(score!$M138=60,"0",IF(score!$M138=80,"0",IF(score!$M138=100,"0")))))))</f>
        <v>0</v>
      </c>
      <c r="AE138" t="str">
        <f>IF(score!$M138=".",".",IF(score!$M138=0,"0",IF(score!$M138=20,"1",IF(score!$M138=40,"0",IF(score!$M138=60,"0",IF(score!$M138=80,"0",IF(score!$M138=100,"0")))))))</f>
        <v>0</v>
      </c>
      <c r="AF138" t="str">
        <f>IF(score!$M138=".",".",IF(score!$M138=0,"0",IF(score!$M138=20,"0",IF(score!$M138=40,"1",IF(score!$M138=60,"0",IF(score!$M138=80,"0",IF(score!$M138=100,"0")))))))</f>
        <v>0</v>
      </c>
      <c r="AG138" t="str">
        <f>IF(score!$M138=".",".",IF(score!$M138=0,"0",IF(score!$M138=20,"0",IF(score!$M138=40,"0",IF(score!$M138=60,"1",IF(score!$M138=80,"0",IF(score!$M138=100,"0")))))))</f>
        <v>1</v>
      </c>
      <c r="AH138" t="str">
        <f>IF(score!$M138=".",".",IF(score!$M138=0,"0",IF(score!$M138=20,"0",IF(score!$M138=40,"0",IF(score!$M138=60,"0",IF(score!$M138=80,"1",IF(score!$M138=100,"0")))))))</f>
        <v>0</v>
      </c>
      <c r="AI138" t="str">
        <f>IF(score!$N138=".",".",IF(score!$N138=0,"1",IF(score!$N138=25,"0",IF(score!$N138=50,"0",IF(score!$N138=75,"0",IF(score!$N138=100,"0"))))))</f>
        <v>0</v>
      </c>
      <c r="AJ138" t="str">
        <f>IF(score!$N138=".",".",IF(score!$N138=0,"0",IF(score!$N138=25,"1",IF(score!$N138=50,"0",IF(score!$N138=75,"0",IF(score!$N138=100,"0"))))))</f>
        <v>0</v>
      </c>
      <c r="AK138" t="str">
        <f>IF(score!$N138=".",".",IF(score!$N138=0,"0",IF(score!$N138=25,"0",IF(score!$N138=50,"1",IF(score!$N138=75,"0",IF(score!$N138=100,"0"))))))</f>
        <v>0</v>
      </c>
      <c r="AL138" t="str">
        <f>IF(score!$N138=".",".",IF(score!$N138=0,"0",IF(score!$N138=25,"0",IF(score!$N138=50,"0",IF(score!$N138=75,"1",IF(score!$N138=100,"0"))))))</f>
        <v>0</v>
      </c>
      <c r="AN138">
        <f t="shared" si="140"/>
        <v>0</v>
      </c>
      <c r="AO138">
        <f t="shared" si="141"/>
        <v>-5.5646100000000001</v>
      </c>
      <c r="AP138">
        <f t="shared" si="142"/>
        <v>0</v>
      </c>
      <c r="AQ138">
        <f t="shared" si="143"/>
        <v>0</v>
      </c>
      <c r="AR138">
        <f t="shared" si="144"/>
        <v>0</v>
      </c>
      <c r="AS138">
        <f t="shared" si="145"/>
        <v>-3.4555500000000001</v>
      </c>
      <c r="AT138">
        <f t="shared" si="146"/>
        <v>0</v>
      </c>
      <c r="AU138">
        <f t="shared" si="147"/>
        <v>0</v>
      </c>
      <c r="AV138">
        <f t="shared" si="148"/>
        <v>0</v>
      </c>
      <c r="AW138">
        <f t="shared" si="149"/>
        <v>0</v>
      </c>
      <c r="AX138">
        <f t="shared" si="150"/>
        <v>0</v>
      </c>
      <c r="AY138">
        <f t="shared" si="151"/>
        <v>0</v>
      </c>
      <c r="AZ138">
        <f t="shared" si="152"/>
        <v>0</v>
      </c>
      <c r="BA138">
        <f t="shared" si="153"/>
        <v>0</v>
      </c>
      <c r="BB138">
        <f t="shared" si="154"/>
        <v>0</v>
      </c>
      <c r="BC138">
        <f t="shared" si="155"/>
        <v>0</v>
      </c>
      <c r="BD138">
        <f t="shared" si="156"/>
        <v>0</v>
      </c>
      <c r="BE138">
        <f t="shared" si="157"/>
        <v>0</v>
      </c>
      <c r="BF138">
        <f t="shared" si="158"/>
        <v>0</v>
      </c>
      <c r="BG138">
        <f t="shared" si="159"/>
        <v>0</v>
      </c>
      <c r="BH138">
        <f t="shared" si="160"/>
        <v>0</v>
      </c>
      <c r="BI138">
        <f t="shared" si="161"/>
        <v>-2.44706</v>
      </c>
      <c r="BJ138">
        <f t="shared" si="162"/>
        <v>0</v>
      </c>
      <c r="BK138">
        <f t="shared" si="163"/>
        <v>0</v>
      </c>
      <c r="BL138">
        <f t="shared" si="164"/>
        <v>0</v>
      </c>
      <c r="BM138">
        <f t="shared" si="165"/>
        <v>0</v>
      </c>
      <c r="BN138">
        <f t="shared" si="166"/>
        <v>0</v>
      </c>
      <c r="BO138">
        <f t="shared" si="167"/>
        <v>0</v>
      </c>
      <c r="BP138">
        <f t="shared" si="168"/>
        <v>0</v>
      </c>
      <c r="BQ138">
        <f t="shared" si="169"/>
        <v>1.28044</v>
      </c>
      <c r="BR138">
        <f t="shared" si="170"/>
        <v>0</v>
      </c>
      <c r="BS138">
        <f t="shared" si="171"/>
        <v>0</v>
      </c>
      <c r="BT138">
        <f t="shared" si="172"/>
        <v>0</v>
      </c>
      <c r="BU138">
        <f t="shared" si="173"/>
        <v>0</v>
      </c>
      <c r="BV138">
        <f t="shared" si="174"/>
        <v>0</v>
      </c>
      <c r="BX138">
        <f t="shared" si="175"/>
        <v>0</v>
      </c>
      <c r="BY138">
        <f t="shared" si="176"/>
        <v>-0.16891</v>
      </c>
      <c r="BZ138">
        <f t="shared" si="177"/>
        <v>0</v>
      </c>
      <c r="CA138">
        <f t="shared" si="178"/>
        <v>0</v>
      </c>
      <c r="CB138">
        <f t="shared" si="179"/>
        <v>0</v>
      </c>
      <c r="CC138">
        <f t="shared" si="180"/>
        <v>1.8684000000000001</v>
      </c>
      <c r="CD138">
        <f t="shared" si="181"/>
        <v>0</v>
      </c>
      <c r="CE138">
        <f t="shared" si="182"/>
        <v>0</v>
      </c>
      <c r="CF138">
        <f t="shared" si="183"/>
        <v>0</v>
      </c>
      <c r="CG138">
        <f t="shared" si="184"/>
        <v>0</v>
      </c>
      <c r="CH138">
        <f t="shared" si="185"/>
        <v>0</v>
      </c>
      <c r="CI138">
        <f t="shared" si="186"/>
        <v>0</v>
      </c>
      <c r="CJ138">
        <f t="shared" si="187"/>
        <v>0</v>
      </c>
      <c r="CK138">
        <f t="shared" si="188"/>
        <v>0</v>
      </c>
      <c r="CL138">
        <f t="shared" si="189"/>
        <v>0</v>
      </c>
      <c r="CM138">
        <f t="shared" si="190"/>
        <v>0</v>
      </c>
      <c r="CN138">
        <f t="shared" si="191"/>
        <v>0</v>
      </c>
      <c r="CO138">
        <f t="shared" si="192"/>
        <v>0</v>
      </c>
      <c r="CP138">
        <f t="shared" si="193"/>
        <v>0</v>
      </c>
      <c r="CQ138">
        <f t="shared" si="194"/>
        <v>0</v>
      </c>
      <c r="CR138">
        <f t="shared" si="195"/>
        <v>0</v>
      </c>
      <c r="CS138">
        <f t="shared" si="196"/>
        <v>-6.0240900000000002</v>
      </c>
      <c r="CT138">
        <f t="shared" si="197"/>
        <v>0</v>
      </c>
      <c r="CU138">
        <f t="shared" si="198"/>
        <v>0</v>
      </c>
      <c r="CV138">
        <f t="shared" si="199"/>
        <v>0</v>
      </c>
      <c r="CW138">
        <f t="shared" si="200"/>
        <v>0</v>
      </c>
      <c r="CX138">
        <f t="shared" si="201"/>
        <v>0</v>
      </c>
      <c r="CY138">
        <f t="shared" si="202"/>
        <v>0</v>
      </c>
      <c r="CZ138">
        <f t="shared" si="203"/>
        <v>0</v>
      </c>
      <c r="DA138">
        <f t="shared" si="204"/>
        <v>-4.5905500000000004</v>
      </c>
      <c r="DB138">
        <f t="shared" si="205"/>
        <v>0</v>
      </c>
      <c r="DC138">
        <f t="shared" si="206"/>
        <v>0</v>
      </c>
      <c r="DD138">
        <f t="shared" si="207"/>
        <v>0</v>
      </c>
      <c r="DE138">
        <f t="shared" si="208"/>
        <v>0</v>
      </c>
      <c r="DF138">
        <f t="shared" si="209"/>
        <v>0</v>
      </c>
    </row>
    <row r="139" spans="1:110" x14ac:dyDescent="0.25">
      <c r="A139" s="4">
        <f>raw!$A139:$A139</f>
        <v>43381</v>
      </c>
      <c r="B139" s="6" t="str">
        <f>raw!$B139:$B139</f>
        <v>0003-0029</v>
      </c>
      <c r="D139" t="str">
        <f>IF(score!$C139=".",".",IF(score!$C139=0,"1",IF(score!$C139=25,"0",IF(score!$C139=50,"0",IF(score!$C139=75,"0",IF(score!$C139=100,"0"))))))</f>
        <v>0</v>
      </c>
      <c r="E139" t="str">
        <f>IF(score!$C139=".",".",IF(score!$C139=0,"0",IF(score!$C139=25,"1",IF(score!$C139=50,"0",IF(score!$C139=75,"0",IF(score!$C139=100,"0"))))))</f>
        <v>0</v>
      </c>
      <c r="F139" t="str">
        <f>IF(score!$C139=".",".",IF(score!$C139=0,"0",IF(score!$C139=25,"0",IF(score!$C139=50,"1",IF(score!$C139=75,"0",IF(score!$C139=100,"0"))))))</f>
        <v>1</v>
      </c>
      <c r="G139" t="str">
        <f>IF(score!$C139=".",".",IF(score!$C139=0,"0",IF(score!$C139=25,"0",IF(score!$C139=50,"0",IF(score!$C139=75,"1",IF(score!$C139=100,"0"))))))</f>
        <v>0</v>
      </c>
      <c r="H139" t="str">
        <f>IF(score!$D139=".",".",IF(score!$D139=0,"1",IF(score!$D139=50,"0",IF(score!$D139=100,"0"))))</f>
        <v>0</v>
      </c>
      <c r="I139" t="str">
        <f>IF(score!$D139=".",".",IF(score!$D139=0,"0",IF(score!$D139=50,"1",IF(score!$D139=100,"0"))))</f>
        <v>0</v>
      </c>
      <c r="J139" t="str">
        <f>IF(score!$E139=".",".",IF(score!$E139=0,"1",IF(score!$E139=50,"0",IF(score!$E139=100,"0"))))</f>
        <v>0</v>
      </c>
      <c r="K139" t="str">
        <f>IF(score!$E139=".",".",IF(score!$E139=0,"0",IF(score!$E139=50,"1",IF(score!$E139=100,"0"))))</f>
        <v>0</v>
      </c>
      <c r="L139" t="str">
        <f>IF(score!$F139=".",".",IF(score!$F139=0,"1",IF(score!$F139=100,"0")))</f>
        <v>0</v>
      </c>
      <c r="M139" t="str">
        <f>IF(score!$G139=".",".",IF(score!$G139=0,"1",IF(score!$G139=100,"0")))</f>
        <v>0</v>
      </c>
      <c r="N139" t="str">
        <f>IF(score!$H139=".",".",IF(score!$H139=0,"1",IF(score!$H139=100,"0")))</f>
        <v>0</v>
      </c>
      <c r="O139" t="str">
        <f>IF(score!$I139=".",".",IF(score!$I139=0,"1",IF(score!$I139=50,"0",IF(score!$I139=100,"0"))))</f>
        <v>0</v>
      </c>
      <c r="P139" t="str">
        <f>IF(score!$J139=".",".",IF(score!$J139=0,"1",IF(score!$J139=25,"0",IF(score!$J139=50,"0",IF(score!$J139=75,"0",IF(score!$J139=100,"0"))))))</f>
        <v>0</v>
      </c>
      <c r="Q139" t="str">
        <f>IF(score!$J139=".",".",IF(score!$J139=0,"0",IF(score!$J139=25,"1",IF(score!$J139=50,"0",IF(score!$J139=75,"0",IF(score!$J139=100,"0"))))))</f>
        <v>0</v>
      </c>
      <c r="R139" t="str">
        <f>IF(score!$J139=".",".",IF(score!$J139=0,"0",IF(score!$J139=25,"0",IF(score!$J139=50,"1",IF(score!$J139=75,"0",IF(score!$J139=100,"0"))))))</f>
        <v>0</v>
      </c>
      <c r="S139" t="str">
        <f>IF(score!$J139=".",".",IF(score!$J139=0,"0",IF(score!$J139=25,"0",IF(score!$J139=50,"0",IF(score!$J139=75,"1",IF(score!$J139=100,"0"))))))</f>
        <v>0</v>
      </c>
      <c r="T139" t="str">
        <f>IF(score!$K139=".",".",IF(score!$K139=0,"1",IF(score!$K139=20,"0",IF(score!$K139=40,"0",IF(score!$K139=60,"0",IF(score!$K139=80,"0",IF(score!$K139=100,"0")))))))</f>
        <v>0</v>
      </c>
      <c r="U139" t="str">
        <f>IF(score!$K139=".",".",IF(score!$K139=0,"0",IF(score!$K139=20,"1",IF(score!$K139=40,"0",IF(score!$K139=60,"0",IF(score!$K139=80,"0",IF(score!$K139=100,"0")))))))</f>
        <v>0</v>
      </c>
      <c r="V139" t="str">
        <f>IF(score!$K139=".",".",IF(score!$K139=0,"0",IF(score!$K139=20,"0",IF(score!$K139=40,"1",IF(score!$K139=60,"0",IF(score!$K139=80,"0",IF(score!$K139=100,"0")))))))</f>
        <v>0</v>
      </c>
      <c r="W139" t="str">
        <f>IF(score!$K139=".",".",IF(score!$K139=0,"0",IF(score!$K139=20,"0",IF(score!$K139=40,"0",IF(score!$K139=60,"1",IF(score!$K139=80,"0",IF(score!$K139=100,"0")))))))</f>
        <v>0</v>
      </c>
      <c r="X139" t="str">
        <f>IF(score!$K139=".",".",IF(score!$K139=0,"0",IF(score!$K139=20,"0",IF(score!$K139=40,"0",IF(score!$K139=60,"0",IF(score!$K139=80,"1",IF(score!$K139=100,"0")))))))</f>
        <v>0</v>
      </c>
      <c r="Y139" t="str">
        <f>IF(score!$L139=".",".",IF(score!$L139=0,"1",IF(score!$L139=20,"0",IF(score!$L139=40,"0",IF(score!$L139=60,"0",IF(score!$L139=80,"0",IF(score!$L139=100,"0")))))))</f>
        <v>0</v>
      </c>
      <c r="Z139" t="str">
        <f>IF(score!$L139=".",".",IF(score!$L139=0,"0",IF(score!$L139=20,"1",IF(score!$L139=40,"0",IF(score!$L139=60,"0",IF(score!$L139=80,"0",IF(score!$L139=100,"0")))))))</f>
        <v>0</v>
      </c>
      <c r="AA139" t="str">
        <f>IF(score!$L139=".",".",IF(score!$L139=0,"0",IF(score!$L139=20,"0",IF(score!$L139=40,"1",IF(score!$L139=60,"0",IF(score!$L139=80,"0",IF(score!$L139=100,"0")))))))</f>
        <v>0</v>
      </c>
      <c r="AB139" t="str">
        <f>IF(score!$L139=".",".",IF(score!$L139=0,"0",IF(score!$L139=20,"0",IF(score!$L139=40,"0",IF(score!$L139=60,"1",IF(score!$L139=80,"0",IF(score!$L139=100,"0")))))))</f>
        <v>1</v>
      </c>
      <c r="AC139" t="str">
        <f>IF(score!$L139=".",".",IF(score!$L139=0,"0",IF(score!$L139=20,"0",IF(score!$L139=40,"0",IF(score!$L139=60,"0",IF(score!$L139=80,"1",IF(score!L139=100,"0")))))))</f>
        <v>0</v>
      </c>
      <c r="AD139" t="str">
        <f>IF(score!$M139=".",".",IF(score!$M139=0,"1",IF(score!$M139=20,"0",IF(score!$M139=40,"0",IF(score!$M139=60,"0",IF(score!$M139=80,"0",IF(score!$M139=100,"0")))))))</f>
        <v>0</v>
      </c>
      <c r="AE139" t="str">
        <f>IF(score!$M139=".",".",IF(score!$M139=0,"0",IF(score!$M139=20,"1",IF(score!$M139=40,"0",IF(score!$M139=60,"0",IF(score!$M139=80,"0",IF(score!$M139=100,"0")))))))</f>
        <v>0</v>
      </c>
      <c r="AF139" t="str">
        <f>IF(score!$M139=".",".",IF(score!$M139=0,"0",IF(score!$M139=20,"0",IF(score!$M139=40,"1",IF(score!$M139=60,"0",IF(score!$M139=80,"0",IF(score!$M139=100,"0")))))))</f>
        <v>0</v>
      </c>
      <c r="AG139" t="str">
        <f>IF(score!$M139=".",".",IF(score!$M139=0,"0",IF(score!$M139=20,"0",IF(score!$M139=40,"0",IF(score!$M139=60,"1",IF(score!$M139=80,"0",IF(score!$M139=100,"0")))))))</f>
        <v>1</v>
      </c>
      <c r="AH139" t="str">
        <f>IF(score!$M139=".",".",IF(score!$M139=0,"0",IF(score!$M139=20,"0",IF(score!$M139=40,"0",IF(score!$M139=60,"0",IF(score!$M139=80,"1",IF(score!$M139=100,"0")))))))</f>
        <v>0</v>
      </c>
      <c r="AI139" t="str">
        <f>IF(score!$N139=".",".",IF(score!$N139=0,"1",IF(score!$N139=25,"0",IF(score!$N139=50,"0",IF(score!$N139=75,"0",IF(score!$N139=100,"0"))))))</f>
        <v>0</v>
      </c>
      <c r="AJ139" t="str">
        <f>IF(score!$N139=".",".",IF(score!$N139=0,"0",IF(score!$N139=25,"1",IF(score!$N139=50,"0",IF(score!$N139=75,"0",IF(score!$N139=100,"0"))))))</f>
        <v>0</v>
      </c>
      <c r="AK139" t="str">
        <f>IF(score!$N139=".",".",IF(score!$N139=0,"0",IF(score!$N139=25,"0",IF(score!$N139=50,"1",IF(score!$N139=75,"0",IF(score!$N139=100,"0"))))))</f>
        <v>0</v>
      </c>
      <c r="AL139" t="str">
        <f>IF(score!$N139=".",".",IF(score!$N139=0,"0",IF(score!$N139=25,"0",IF(score!$N139=50,"0",IF(score!$N139=75,"1",IF(score!$N139=100,"0"))))))</f>
        <v>0</v>
      </c>
      <c r="AN139">
        <f t="shared" si="140"/>
        <v>0</v>
      </c>
      <c r="AO139">
        <f t="shared" si="141"/>
        <v>0</v>
      </c>
      <c r="AP139">
        <f t="shared" si="142"/>
        <v>-3.0239600000000002</v>
      </c>
      <c r="AQ139">
        <f t="shared" si="143"/>
        <v>0</v>
      </c>
      <c r="AR139">
        <f t="shared" si="144"/>
        <v>0</v>
      </c>
      <c r="AS139">
        <f t="shared" si="145"/>
        <v>0</v>
      </c>
      <c r="AT139">
        <f t="shared" si="146"/>
        <v>0</v>
      </c>
      <c r="AU139">
        <f t="shared" si="147"/>
        <v>0</v>
      </c>
      <c r="AV139">
        <f t="shared" si="148"/>
        <v>0</v>
      </c>
      <c r="AW139">
        <f t="shared" si="149"/>
        <v>0</v>
      </c>
      <c r="AX139">
        <f t="shared" si="150"/>
        <v>0</v>
      </c>
      <c r="AY139">
        <f t="shared" si="151"/>
        <v>0</v>
      </c>
      <c r="AZ139">
        <f t="shared" si="152"/>
        <v>0</v>
      </c>
      <c r="BA139">
        <f t="shared" si="153"/>
        <v>0</v>
      </c>
      <c r="BB139">
        <f t="shared" si="154"/>
        <v>0</v>
      </c>
      <c r="BC139">
        <f t="shared" si="155"/>
        <v>0</v>
      </c>
      <c r="BD139">
        <f t="shared" si="156"/>
        <v>0</v>
      </c>
      <c r="BE139">
        <f t="shared" si="157"/>
        <v>0</v>
      </c>
      <c r="BF139">
        <f t="shared" si="158"/>
        <v>0</v>
      </c>
      <c r="BG139">
        <f t="shared" si="159"/>
        <v>0</v>
      </c>
      <c r="BH139">
        <f t="shared" si="160"/>
        <v>0</v>
      </c>
      <c r="BI139">
        <f t="shared" si="161"/>
        <v>0</v>
      </c>
      <c r="BJ139">
        <f t="shared" si="162"/>
        <v>0</v>
      </c>
      <c r="BK139">
        <f t="shared" si="163"/>
        <v>0</v>
      </c>
      <c r="BL139">
        <f t="shared" si="164"/>
        <v>-1.1438699999999999</v>
      </c>
      <c r="BM139">
        <f t="shared" si="165"/>
        <v>0</v>
      </c>
      <c r="BN139">
        <f t="shared" si="166"/>
        <v>0</v>
      </c>
      <c r="BO139">
        <f t="shared" si="167"/>
        <v>0</v>
      </c>
      <c r="BP139">
        <f t="shared" si="168"/>
        <v>0</v>
      </c>
      <c r="BQ139">
        <f t="shared" si="169"/>
        <v>1.28044</v>
      </c>
      <c r="BR139">
        <f t="shared" si="170"/>
        <v>0</v>
      </c>
      <c r="BS139">
        <f t="shared" si="171"/>
        <v>0</v>
      </c>
      <c r="BT139">
        <f t="shared" si="172"/>
        <v>0</v>
      </c>
      <c r="BU139">
        <f t="shared" si="173"/>
        <v>0</v>
      </c>
      <c r="BV139">
        <f t="shared" si="174"/>
        <v>0</v>
      </c>
      <c r="BX139">
        <f t="shared" si="175"/>
        <v>0</v>
      </c>
      <c r="BY139">
        <f t="shared" si="176"/>
        <v>0</v>
      </c>
      <c r="BZ139">
        <f t="shared" si="177"/>
        <v>3.4819999999999997E-2</v>
      </c>
      <c r="CA139">
        <f t="shared" si="178"/>
        <v>0</v>
      </c>
      <c r="CB139">
        <f t="shared" si="179"/>
        <v>0</v>
      </c>
      <c r="CC139">
        <f t="shared" si="180"/>
        <v>0</v>
      </c>
      <c r="CD139">
        <f t="shared" si="181"/>
        <v>0</v>
      </c>
      <c r="CE139">
        <f t="shared" si="182"/>
        <v>0</v>
      </c>
      <c r="CF139">
        <f t="shared" si="183"/>
        <v>0</v>
      </c>
      <c r="CG139">
        <f t="shared" si="184"/>
        <v>0</v>
      </c>
      <c r="CH139">
        <f t="shared" si="185"/>
        <v>0</v>
      </c>
      <c r="CI139">
        <f t="shared" si="186"/>
        <v>0</v>
      </c>
      <c r="CJ139">
        <f t="shared" si="187"/>
        <v>0</v>
      </c>
      <c r="CK139">
        <f t="shared" si="188"/>
        <v>0</v>
      </c>
      <c r="CL139">
        <f t="shared" si="189"/>
        <v>0</v>
      </c>
      <c r="CM139">
        <f t="shared" si="190"/>
        <v>0</v>
      </c>
      <c r="CN139">
        <f t="shared" si="191"/>
        <v>0</v>
      </c>
      <c r="CO139">
        <f t="shared" si="192"/>
        <v>0</v>
      </c>
      <c r="CP139">
        <f t="shared" si="193"/>
        <v>0</v>
      </c>
      <c r="CQ139">
        <f t="shared" si="194"/>
        <v>0</v>
      </c>
      <c r="CR139">
        <f t="shared" si="195"/>
        <v>0</v>
      </c>
      <c r="CS139">
        <f t="shared" si="196"/>
        <v>0</v>
      </c>
      <c r="CT139">
        <f t="shared" si="197"/>
        <v>0</v>
      </c>
      <c r="CU139">
        <f t="shared" si="198"/>
        <v>0</v>
      </c>
      <c r="CV139">
        <f t="shared" si="199"/>
        <v>-1.65178</v>
      </c>
      <c r="CW139">
        <f t="shared" si="200"/>
        <v>0</v>
      </c>
      <c r="CX139">
        <f t="shared" si="201"/>
        <v>0</v>
      </c>
      <c r="CY139">
        <f t="shared" si="202"/>
        <v>0</v>
      </c>
      <c r="CZ139">
        <f t="shared" si="203"/>
        <v>0</v>
      </c>
      <c r="DA139">
        <f t="shared" si="204"/>
        <v>-4.5905500000000004</v>
      </c>
      <c r="DB139">
        <f t="shared" si="205"/>
        <v>0</v>
      </c>
      <c r="DC139">
        <f t="shared" si="206"/>
        <v>0</v>
      </c>
      <c r="DD139">
        <f t="shared" si="207"/>
        <v>0</v>
      </c>
      <c r="DE139">
        <f t="shared" si="208"/>
        <v>0</v>
      </c>
      <c r="DF139">
        <f t="shared" si="209"/>
        <v>0</v>
      </c>
    </row>
    <row r="140" spans="1:110" x14ac:dyDescent="0.25">
      <c r="A140" s="4">
        <f>raw!$A140:$A140</f>
        <v>43381</v>
      </c>
      <c r="B140" s="6" t="str">
        <f>raw!$B140:$B140</f>
        <v>0003-0030</v>
      </c>
      <c r="D140" t="str">
        <f>IF(score!$C140=".",".",IF(score!$C140=0,"1",IF(score!$C140=25,"0",IF(score!$C140=50,"0",IF(score!$C140=75,"0",IF(score!$C140=100,"0"))))))</f>
        <v>0</v>
      </c>
      <c r="E140" t="str">
        <f>IF(score!$C140=".",".",IF(score!$C140=0,"0",IF(score!$C140=25,"1",IF(score!$C140=50,"0",IF(score!$C140=75,"0",IF(score!$C140=100,"0"))))))</f>
        <v>1</v>
      </c>
      <c r="F140" t="str">
        <f>IF(score!$C140=".",".",IF(score!$C140=0,"0",IF(score!$C140=25,"0",IF(score!$C140=50,"1",IF(score!$C140=75,"0",IF(score!$C140=100,"0"))))))</f>
        <v>0</v>
      </c>
      <c r="G140" t="str">
        <f>IF(score!$C140=".",".",IF(score!$C140=0,"0",IF(score!$C140=25,"0",IF(score!$C140=50,"0",IF(score!$C140=75,"1",IF(score!$C140=100,"0"))))))</f>
        <v>0</v>
      </c>
      <c r="H140" t="str">
        <f>IF(score!$D140=".",".",IF(score!$D140=0,"1",IF(score!$D140=50,"0",IF(score!$D140=100,"0"))))</f>
        <v>1</v>
      </c>
      <c r="I140" t="str">
        <f>IF(score!$D140=".",".",IF(score!$D140=0,"0",IF(score!$D140=50,"1",IF(score!$D140=100,"0"))))</f>
        <v>0</v>
      </c>
      <c r="J140" t="str">
        <f>IF(score!$E140=".",".",IF(score!$E140=0,"1",IF(score!$E140=50,"0",IF(score!$E140=100,"0"))))</f>
        <v>1</v>
      </c>
      <c r="K140" t="str">
        <f>IF(score!$E140=".",".",IF(score!$E140=0,"0",IF(score!$E140=50,"1",IF(score!$E140=100,"0"))))</f>
        <v>0</v>
      </c>
      <c r="L140" t="str">
        <f>IF(score!$F140=".",".",IF(score!$F140=0,"1",IF(score!$F140=100,"0")))</f>
        <v>1</v>
      </c>
      <c r="M140" t="str">
        <f>IF(score!$G140=".",".",IF(score!$G140=0,"1",IF(score!$G140=100,"0")))</f>
        <v>1</v>
      </c>
      <c r="N140" t="str">
        <f>IF(score!$H140=".",".",IF(score!$H140=0,"1",IF(score!$H140=100,"0")))</f>
        <v>1</v>
      </c>
      <c r="O140" t="str">
        <f>IF(score!$I140=".",".",IF(score!$I140=0,"1",IF(score!$I140=50,"0",IF(score!$I140=100,"0"))))</f>
        <v>1</v>
      </c>
      <c r="P140" t="str">
        <f>IF(score!$J140=".",".",IF(score!$J140=0,"1",IF(score!$J140=25,"0",IF(score!$J140=50,"0",IF(score!$J140=75,"0",IF(score!$J140=100,"0"))))))</f>
        <v>1</v>
      </c>
      <c r="Q140" t="str">
        <f>IF(score!$J140=".",".",IF(score!$J140=0,"0",IF(score!$J140=25,"1",IF(score!$J140=50,"0",IF(score!$J140=75,"0",IF(score!$J140=100,"0"))))))</f>
        <v>0</v>
      </c>
      <c r="R140" t="str">
        <f>IF(score!$J140=".",".",IF(score!$J140=0,"0",IF(score!$J140=25,"0",IF(score!$J140=50,"1",IF(score!$J140=75,"0",IF(score!$J140=100,"0"))))))</f>
        <v>0</v>
      </c>
      <c r="S140" t="str">
        <f>IF(score!$J140=".",".",IF(score!$J140=0,"0",IF(score!$J140=25,"0",IF(score!$J140=50,"0",IF(score!$J140=75,"1",IF(score!$J140=100,"0"))))))</f>
        <v>0</v>
      </c>
      <c r="T140" t="str">
        <f>IF(score!$K140=".",".",IF(score!$K140=0,"1",IF(score!$K140=20,"0",IF(score!$K140=40,"0",IF(score!$K140=60,"0",IF(score!$K140=80,"0",IF(score!$K140=100,"0")))))))</f>
        <v>1</v>
      </c>
      <c r="U140" t="str">
        <f>IF(score!$K140=".",".",IF(score!$K140=0,"0",IF(score!$K140=20,"1",IF(score!$K140=40,"0",IF(score!$K140=60,"0",IF(score!$K140=80,"0",IF(score!$K140=100,"0")))))))</f>
        <v>0</v>
      </c>
      <c r="V140" t="str">
        <f>IF(score!$K140=".",".",IF(score!$K140=0,"0",IF(score!$K140=20,"0",IF(score!$K140=40,"1",IF(score!$K140=60,"0",IF(score!$K140=80,"0",IF(score!$K140=100,"0")))))))</f>
        <v>0</v>
      </c>
      <c r="W140" t="str">
        <f>IF(score!$K140=".",".",IF(score!$K140=0,"0",IF(score!$K140=20,"0",IF(score!$K140=40,"0",IF(score!$K140=60,"1",IF(score!$K140=80,"0",IF(score!$K140=100,"0")))))))</f>
        <v>0</v>
      </c>
      <c r="X140" t="str">
        <f>IF(score!$K140=".",".",IF(score!$K140=0,"0",IF(score!$K140=20,"0",IF(score!$K140=40,"0",IF(score!$K140=60,"0",IF(score!$K140=80,"1",IF(score!$K140=100,"0")))))))</f>
        <v>0</v>
      </c>
      <c r="Y140" t="str">
        <f>IF(score!$L140=".",".",IF(score!$L140=0,"1",IF(score!$L140=20,"0",IF(score!$L140=40,"0",IF(score!$L140=60,"0",IF(score!$L140=80,"0",IF(score!$L140=100,"0")))))))</f>
        <v>1</v>
      </c>
      <c r="Z140" t="str">
        <f>IF(score!$L140=".",".",IF(score!$L140=0,"0",IF(score!$L140=20,"1",IF(score!$L140=40,"0",IF(score!$L140=60,"0",IF(score!$L140=80,"0",IF(score!$L140=100,"0")))))))</f>
        <v>0</v>
      </c>
      <c r="AA140" t="str">
        <f>IF(score!$L140=".",".",IF(score!$L140=0,"0",IF(score!$L140=20,"0",IF(score!$L140=40,"1",IF(score!$L140=60,"0",IF(score!$L140=80,"0",IF(score!$L140=100,"0")))))))</f>
        <v>0</v>
      </c>
      <c r="AB140" t="str">
        <f>IF(score!$L140=".",".",IF(score!$L140=0,"0",IF(score!$L140=20,"0",IF(score!$L140=40,"0",IF(score!$L140=60,"1",IF(score!$L140=80,"0",IF(score!$L140=100,"0")))))))</f>
        <v>0</v>
      </c>
      <c r="AC140" t="str">
        <f>IF(score!$L140=".",".",IF(score!$L140=0,"0",IF(score!$L140=20,"0",IF(score!$L140=40,"0",IF(score!$L140=60,"0",IF(score!$L140=80,"1",IF(score!L140=100,"0")))))))</f>
        <v>0</v>
      </c>
      <c r="AD140" t="str">
        <f>IF(score!$M140=".",".",IF(score!$M140=0,"1",IF(score!$M140=20,"0",IF(score!$M140=40,"0",IF(score!$M140=60,"0",IF(score!$M140=80,"0",IF(score!$M140=100,"0")))))))</f>
        <v>1</v>
      </c>
      <c r="AE140" t="str">
        <f>IF(score!$M140=".",".",IF(score!$M140=0,"0",IF(score!$M140=20,"1",IF(score!$M140=40,"0",IF(score!$M140=60,"0",IF(score!$M140=80,"0",IF(score!$M140=100,"0")))))))</f>
        <v>0</v>
      </c>
      <c r="AF140" t="str">
        <f>IF(score!$M140=".",".",IF(score!$M140=0,"0",IF(score!$M140=20,"0",IF(score!$M140=40,"1",IF(score!$M140=60,"0",IF(score!$M140=80,"0",IF(score!$M140=100,"0")))))))</f>
        <v>0</v>
      </c>
      <c r="AG140" t="str">
        <f>IF(score!$M140=".",".",IF(score!$M140=0,"0",IF(score!$M140=20,"0",IF(score!$M140=40,"0",IF(score!$M140=60,"1",IF(score!$M140=80,"0",IF(score!$M140=100,"0")))))))</f>
        <v>0</v>
      </c>
      <c r="AH140" t="str">
        <f>IF(score!$M140=".",".",IF(score!$M140=0,"0",IF(score!$M140=20,"0",IF(score!$M140=40,"0",IF(score!$M140=60,"0",IF(score!$M140=80,"1",IF(score!$M140=100,"0")))))))</f>
        <v>0</v>
      </c>
      <c r="AI140" t="str">
        <f>IF(score!$N140=".",".",IF(score!$N140=0,"1",IF(score!$N140=25,"0",IF(score!$N140=50,"0",IF(score!$N140=75,"0",IF(score!$N140=100,"0"))))))</f>
        <v>1</v>
      </c>
      <c r="AJ140" t="str">
        <f>IF(score!$N140=".",".",IF(score!$N140=0,"0",IF(score!$N140=25,"1",IF(score!$N140=50,"0",IF(score!$N140=75,"0",IF(score!$N140=100,"0"))))))</f>
        <v>0</v>
      </c>
      <c r="AK140" t="str">
        <f>IF(score!$N140=".",".",IF(score!$N140=0,"0",IF(score!$N140=25,"0",IF(score!$N140=50,"1",IF(score!$N140=75,"0",IF(score!$N140=100,"0"))))))</f>
        <v>0</v>
      </c>
      <c r="AL140" t="str">
        <f>IF(score!$N140=".",".",IF(score!$N140=0,"0",IF(score!$N140=25,"0",IF(score!$N140=50,"0",IF(score!$N140=75,"1",IF(score!$N140=100,"0"))))))</f>
        <v>0</v>
      </c>
      <c r="AN140">
        <f t="shared" si="140"/>
        <v>0</v>
      </c>
      <c r="AO140">
        <f t="shared" si="141"/>
        <v>-5.5646100000000001</v>
      </c>
      <c r="AP140">
        <f t="shared" si="142"/>
        <v>0</v>
      </c>
      <c r="AQ140">
        <f t="shared" si="143"/>
        <v>0</v>
      </c>
      <c r="AR140">
        <f t="shared" si="144"/>
        <v>-7.2321600000000004</v>
      </c>
      <c r="AS140">
        <f t="shared" si="145"/>
        <v>0</v>
      </c>
      <c r="AT140">
        <f t="shared" si="146"/>
        <v>-6.24397</v>
      </c>
      <c r="AU140">
        <f t="shared" si="147"/>
        <v>0</v>
      </c>
      <c r="AV140">
        <f t="shared" si="148"/>
        <v>-4.6161700000000003</v>
      </c>
      <c r="AW140">
        <f t="shared" si="149"/>
        <v>-5.5174700000000003</v>
      </c>
      <c r="AX140">
        <f t="shared" si="150"/>
        <v>3.04365</v>
      </c>
      <c r="AY140">
        <f t="shared" si="151"/>
        <v>2.32091</v>
      </c>
      <c r="AZ140">
        <f t="shared" si="152"/>
        <v>-11.25544</v>
      </c>
      <c r="BA140">
        <f t="shared" si="153"/>
        <v>0</v>
      </c>
      <c r="BB140">
        <f t="shared" si="154"/>
        <v>0</v>
      </c>
      <c r="BC140">
        <f t="shared" si="155"/>
        <v>0</v>
      </c>
      <c r="BD140">
        <f t="shared" si="156"/>
        <v>3.46638</v>
      </c>
      <c r="BE140">
        <f t="shared" si="157"/>
        <v>0</v>
      </c>
      <c r="BF140">
        <f t="shared" si="158"/>
        <v>0</v>
      </c>
      <c r="BG140">
        <f t="shared" si="159"/>
        <v>0</v>
      </c>
      <c r="BH140">
        <f t="shared" si="160"/>
        <v>0</v>
      </c>
      <c r="BI140">
        <f t="shared" si="161"/>
        <v>-2.44706</v>
      </c>
      <c r="BJ140">
        <f t="shared" si="162"/>
        <v>0</v>
      </c>
      <c r="BK140">
        <f t="shared" si="163"/>
        <v>0</v>
      </c>
      <c r="BL140">
        <f t="shared" si="164"/>
        <v>0</v>
      </c>
      <c r="BM140">
        <f t="shared" si="165"/>
        <v>0</v>
      </c>
      <c r="BN140">
        <f t="shared" si="166"/>
        <v>4.6144600000000002</v>
      </c>
      <c r="BO140">
        <f t="shared" si="167"/>
        <v>0</v>
      </c>
      <c r="BP140">
        <f t="shared" si="168"/>
        <v>0</v>
      </c>
      <c r="BQ140">
        <f t="shared" si="169"/>
        <v>0</v>
      </c>
      <c r="BR140">
        <f t="shared" si="170"/>
        <v>0</v>
      </c>
      <c r="BS140">
        <f t="shared" si="171"/>
        <v>-0.33682000000000001</v>
      </c>
      <c r="BT140">
        <f t="shared" si="172"/>
        <v>0</v>
      </c>
      <c r="BU140">
        <f t="shared" si="173"/>
        <v>0</v>
      </c>
      <c r="BV140">
        <f t="shared" si="174"/>
        <v>0</v>
      </c>
      <c r="BX140">
        <f t="shared" si="175"/>
        <v>0</v>
      </c>
      <c r="BY140">
        <f t="shared" si="176"/>
        <v>-0.16891</v>
      </c>
      <c r="BZ140">
        <f t="shared" si="177"/>
        <v>0</v>
      </c>
      <c r="CA140">
        <f t="shared" si="178"/>
        <v>0</v>
      </c>
      <c r="CB140">
        <f t="shared" si="179"/>
        <v>3.9311500000000001</v>
      </c>
      <c r="CC140">
        <f t="shared" si="180"/>
        <v>0</v>
      </c>
      <c r="CD140">
        <f t="shared" si="181"/>
        <v>2.68282</v>
      </c>
      <c r="CE140">
        <f t="shared" si="182"/>
        <v>0</v>
      </c>
      <c r="CF140">
        <f t="shared" si="183"/>
        <v>1.4406000000000001</v>
      </c>
      <c r="CG140">
        <f t="shared" si="184"/>
        <v>1.6696800000000001</v>
      </c>
      <c r="CH140">
        <f t="shared" si="185"/>
        <v>-6.8267199999999999</v>
      </c>
      <c r="CI140">
        <f t="shared" si="186"/>
        <v>-5.6992099999999999</v>
      </c>
      <c r="CJ140">
        <f t="shared" si="187"/>
        <v>1.4861899999999999</v>
      </c>
      <c r="CK140">
        <f t="shared" si="188"/>
        <v>0</v>
      </c>
      <c r="CL140">
        <f t="shared" si="189"/>
        <v>0</v>
      </c>
      <c r="CM140">
        <f t="shared" si="190"/>
        <v>0</v>
      </c>
      <c r="CN140">
        <f t="shared" si="191"/>
        <v>-10.190849999999999</v>
      </c>
      <c r="CO140">
        <f t="shared" si="192"/>
        <v>0</v>
      </c>
      <c r="CP140">
        <f t="shared" si="193"/>
        <v>0</v>
      </c>
      <c r="CQ140">
        <f t="shared" si="194"/>
        <v>0</v>
      </c>
      <c r="CR140">
        <f t="shared" si="195"/>
        <v>0</v>
      </c>
      <c r="CS140">
        <f t="shared" si="196"/>
        <v>-6.0240900000000002</v>
      </c>
      <c r="CT140">
        <f t="shared" si="197"/>
        <v>0</v>
      </c>
      <c r="CU140">
        <f t="shared" si="198"/>
        <v>0</v>
      </c>
      <c r="CV140">
        <f t="shared" si="199"/>
        <v>0</v>
      </c>
      <c r="CW140">
        <f t="shared" si="200"/>
        <v>0</v>
      </c>
      <c r="CX140">
        <f t="shared" si="201"/>
        <v>-16.153949999999998</v>
      </c>
      <c r="CY140">
        <f t="shared" si="202"/>
        <v>0</v>
      </c>
      <c r="CZ140">
        <f t="shared" si="203"/>
        <v>0</v>
      </c>
      <c r="DA140">
        <f t="shared" si="204"/>
        <v>0</v>
      </c>
      <c r="DB140">
        <f t="shared" si="205"/>
        <v>0</v>
      </c>
      <c r="DC140">
        <f t="shared" si="206"/>
        <v>-6.2972400000000004</v>
      </c>
      <c r="DD140">
        <f t="shared" si="207"/>
        <v>0</v>
      </c>
      <c r="DE140">
        <f t="shared" si="208"/>
        <v>0</v>
      </c>
      <c r="DF140">
        <f t="shared" si="209"/>
        <v>0</v>
      </c>
    </row>
    <row r="141" spans="1:110" x14ac:dyDescent="0.25">
      <c r="A141" s="4">
        <f>raw!$A141:$A141</f>
        <v>43381</v>
      </c>
      <c r="B141" s="6" t="str">
        <f>raw!$B141:$B141</f>
        <v>0003-0031</v>
      </c>
      <c r="D141" t="str">
        <f>IF(score!$C141=".",".",IF(score!$C141=0,"1",IF(score!$C141=25,"0",IF(score!$C141=50,"0",IF(score!$C141=75,"0",IF(score!$C141=100,"0"))))))</f>
        <v>0</v>
      </c>
      <c r="E141" t="str">
        <f>IF(score!$C141=".",".",IF(score!$C141=0,"0",IF(score!$C141=25,"1",IF(score!$C141=50,"0",IF(score!$C141=75,"0",IF(score!$C141=100,"0"))))))</f>
        <v>0</v>
      </c>
      <c r="F141" t="str">
        <f>IF(score!$C141=".",".",IF(score!$C141=0,"0",IF(score!$C141=25,"0",IF(score!$C141=50,"1",IF(score!$C141=75,"0",IF(score!$C141=100,"0"))))))</f>
        <v>1</v>
      </c>
      <c r="G141" t="str">
        <f>IF(score!$C141=".",".",IF(score!$C141=0,"0",IF(score!$C141=25,"0",IF(score!$C141=50,"0",IF(score!$C141=75,"1",IF(score!$C141=100,"0"))))))</f>
        <v>0</v>
      </c>
      <c r="H141" t="str">
        <f>IF(score!$D141=".",".",IF(score!$D141=0,"1",IF(score!$D141=50,"0",IF(score!$D141=100,"0"))))</f>
        <v>1</v>
      </c>
      <c r="I141" t="str">
        <f>IF(score!$D141=".",".",IF(score!$D141=0,"0",IF(score!$D141=50,"1",IF(score!$D141=100,"0"))))</f>
        <v>0</v>
      </c>
      <c r="J141" t="str">
        <f>IF(score!$E141=".",".",IF(score!$E141=0,"1",IF(score!$E141=50,"0",IF(score!$E141=100,"0"))))</f>
        <v>1</v>
      </c>
      <c r="K141" t="str">
        <f>IF(score!$E141=".",".",IF(score!$E141=0,"0",IF(score!$E141=50,"1",IF(score!$E141=100,"0"))))</f>
        <v>0</v>
      </c>
      <c r="L141" t="str">
        <f>IF(score!$F141=".",".",IF(score!$F141=0,"1",IF(score!$F141=100,"0")))</f>
        <v>0</v>
      </c>
      <c r="M141" t="str">
        <f>IF(score!$G141=".",".",IF(score!$G141=0,"1",IF(score!$G141=100,"0")))</f>
        <v>0</v>
      </c>
      <c r="N141" t="str">
        <f>IF(score!$H141=".",".",IF(score!$H141=0,"1",IF(score!$H141=100,"0")))</f>
        <v>0</v>
      </c>
      <c r="O141" t="str">
        <f>IF(score!$I141=".",".",IF(score!$I141=0,"1",IF(score!$I141=50,"0",IF(score!$I141=100,"0"))))</f>
        <v>0</v>
      </c>
      <c r="P141" t="str">
        <f>IF(score!$J141=".",".",IF(score!$J141=0,"1",IF(score!$J141=25,"0",IF(score!$J141=50,"0",IF(score!$J141=75,"0",IF(score!$J141=100,"0"))))))</f>
        <v>0</v>
      </c>
      <c r="Q141" t="str">
        <f>IF(score!$J141=".",".",IF(score!$J141=0,"0",IF(score!$J141=25,"1",IF(score!$J141=50,"0",IF(score!$J141=75,"0",IF(score!$J141=100,"0"))))))</f>
        <v>0</v>
      </c>
      <c r="R141" t="str">
        <f>IF(score!$J141=".",".",IF(score!$J141=0,"0",IF(score!$J141=25,"0",IF(score!$J141=50,"1",IF(score!$J141=75,"0",IF(score!$J141=100,"0"))))))</f>
        <v>0</v>
      </c>
      <c r="S141" t="str">
        <f>IF(score!$J141=".",".",IF(score!$J141=0,"0",IF(score!$J141=25,"0",IF(score!$J141=50,"0",IF(score!$J141=75,"1",IF(score!$J141=100,"0"))))))</f>
        <v>0</v>
      </c>
      <c r="T141" t="str">
        <f>IF(score!$K141=".",".",IF(score!$K141=0,"1",IF(score!$K141=20,"0",IF(score!$K141=40,"0",IF(score!$K141=60,"0",IF(score!$K141=80,"0",IF(score!$K141=100,"0")))))))</f>
        <v>0</v>
      </c>
      <c r="U141" t="str">
        <f>IF(score!$K141=".",".",IF(score!$K141=0,"0",IF(score!$K141=20,"1",IF(score!$K141=40,"0",IF(score!$K141=60,"0",IF(score!$K141=80,"0",IF(score!$K141=100,"0")))))))</f>
        <v>0</v>
      </c>
      <c r="V141" t="str">
        <f>IF(score!$K141=".",".",IF(score!$K141=0,"0",IF(score!$K141=20,"0",IF(score!$K141=40,"1",IF(score!$K141=60,"0",IF(score!$K141=80,"0",IF(score!$K141=100,"0")))))))</f>
        <v>0</v>
      </c>
      <c r="W141" t="str">
        <f>IF(score!$K141=".",".",IF(score!$K141=0,"0",IF(score!$K141=20,"0",IF(score!$K141=40,"0",IF(score!$K141=60,"1",IF(score!$K141=80,"0",IF(score!$K141=100,"0")))))))</f>
        <v>0</v>
      </c>
      <c r="X141" t="str">
        <f>IF(score!$K141=".",".",IF(score!$K141=0,"0",IF(score!$K141=20,"0",IF(score!$K141=40,"0",IF(score!$K141=60,"0",IF(score!$K141=80,"1",IF(score!$K141=100,"0")))))))</f>
        <v>0</v>
      </c>
      <c r="Y141" t="str">
        <f>IF(score!$L141=".",".",IF(score!$L141=0,"1",IF(score!$L141=20,"0",IF(score!$L141=40,"0",IF(score!$L141=60,"0",IF(score!$L141=80,"0",IF(score!$L141=100,"0")))))))</f>
        <v>0</v>
      </c>
      <c r="Z141" t="str">
        <f>IF(score!$L141=".",".",IF(score!$L141=0,"0",IF(score!$L141=20,"1",IF(score!$L141=40,"0",IF(score!$L141=60,"0",IF(score!$L141=80,"0",IF(score!$L141=100,"0")))))))</f>
        <v>0</v>
      </c>
      <c r="AA141" t="str">
        <f>IF(score!$L141=".",".",IF(score!$L141=0,"0",IF(score!$L141=20,"0",IF(score!$L141=40,"1",IF(score!$L141=60,"0",IF(score!$L141=80,"0",IF(score!$L141=100,"0")))))))</f>
        <v>1</v>
      </c>
      <c r="AB141" t="str">
        <f>IF(score!$L141=".",".",IF(score!$L141=0,"0",IF(score!$L141=20,"0",IF(score!$L141=40,"0",IF(score!$L141=60,"1",IF(score!$L141=80,"0",IF(score!$L141=100,"0")))))))</f>
        <v>0</v>
      </c>
      <c r="AC141" t="str">
        <f>IF(score!$L141=".",".",IF(score!$L141=0,"0",IF(score!$L141=20,"0",IF(score!$L141=40,"0",IF(score!$L141=60,"0",IF(score!$L141=80,"1",IF(score!L141=100,"0")))))))</f>
        <v>0</v>
      </c>
      <c r="AD141" t="str">
        <f>IF(score!$M141=".",".",IF(score!$M141=0,"1",IF(score!$M141=20,"0",IF(score!$M141=40,"0",IF(score!$M141=60,"0",IF(score!$M141=80,"0",IF(score!$M141=100,"0")))))))</f>
        <v>0</v>
      </c>
      <c r="AE141" t="str">
        <f>IF(score!$M141=".",".",IF(score!$M141=0,"0",IF(score!$M141=20,"1",IF(score!$M141=40,"0",IF(score!$M141=60,"0",IF(score!$M141=80,"0",IF(score!$M141=100,"0")))))))</f>
        <v>0</v>
      </c>
      <c r="AF141" t="str">
        <f>IF(score!$M141=".",".",IF(score!$M141=0,"0",IF(score!$M141=20,"0",IF(score!$M141=40,"1",IF(score!$M141=60,"0",IF(score!$M141=80,"0",IF(score!$M141=100,"0")))))))</f>
        <v>0</v>
      </c>
      <c r="AG141" t="str">
        <f>IF(score!$M141=".",".",IF(score!$M141=0,"0",IF(score!$M141=20,"0",IF(score!$M141=40,"0",IF(score!$M141=60,"1",IF(score!$M141=80,"0",IF(score!$M141=100,"0")))))))</f>
        <v>1</v>
      </c>
      <c r="AH141" t="str">
        <f>IF(score!$M141=".",".",IF(score!$M141=0,"0",IF(score!$M141=20,"0",IF(score!$M141=40,"0",IF(score!$M141=60,"0",IF(score!$M141=80,"1",IF(score!$M141=100,"0")))))))</f>
        <v>0</v>
      </c>
      <c r="AI141" t="str">
        <f>IF(score!$N141=".",".",IF(score!$N141=0,"1",IF(score!$N141=25,"0",IF(score!$N141=50,"0",IF(score!$N141=75,"0",IF(score!$N141=100,"0"))))))</f>
        <v>0</v>
      </c>
      <c r="AJ141" t="str">
        <f>IF(score!$N141=".",".",IF(score!$N141=0,"0",IF(score!$N141=25,"1",IF(score!$N141=50,"0",IF(score!$N141=75,"0",IF(score!$N141=100,"0"))))))</f>
        <v>0</v>
      </c>
      <c r="AK141" t="str">
        <f>IF(score!$N141=".",".",IF(score!$N141=0,"0",IF(score!$N141=25,"0",IF(score!$N141=50,"1",IF(score!$N141=75,"0",IF(score!$N141=100,"0"))))))</f>
        <v>0</v>
      </c>
      <c r="AL141" t="str">
        <f>IF(score!$N141=".",".",IF(score!$N141=0,"0",IF(score!$N141=25,"0",IF(score!$N141=50,"0",IF(score!$N141=75,"1",IF(score!$N141=100,"0"))))))</f>
        <v>1</v>
      </c>
      <c r="AN141">
        <f t="shared" si="140"/>
        <v>0</v>
      </c>
      <c r="AO141">
        <f t="shared" si="141"/>
        <v>0</v>
      </c>
      <c r="AP141">
        <f t="shared" si="142"/>
        <v>-3.0239600000000002</v>
      </c>
      <c r="AQ141">
        <f t="shared" si="143"/>
        <v>0</v>
      </c>
      <c r="AR141">
        <f t="shared" si="144"/>
        <v>-7.2321600000000004</v>
      </c>
      <c r="AS141">
        <f t="shared" si="145"/>
        <v>0</v>
      </c>
      <c r="AT141">
        <f t="shared" si="146"/>
        <v>-6.24397</v>
      </c>
      <c r="AU141">
        <f t="shared" si="147"/>
        <v>0</v>
      </c>
      <c r="AV141">
        <f t="shared" si="148"/>
        <v>0</v>
      </c>
      <c r="AW141">
        <f t="shared" si="149"/>
        <v>0</v>
      </c>
      <c r="AX141">
        <f t="shared" si="150"/>
        <v>0</v>
      </c>
      <c r="AY141">
        <f t="shared" si="151"/>
        <v>0</v>
      </c>
      <c r="AZ141">
        <f t="shared" si="152"/>
        <v>0</v>
      </c>
      <c r="BA141">
        <f t="shared" si="153"/>
        <v>0</v>
      </c>
      <c r="BB141">
        <f t="shared" si="154"/>
        <v>0</v>
      </c>
      <c r="BC141">
        <f t="shared" si="155"/>
        <v>0</v>
      </c>
      <c r="BD141">
        <f t="shared" si="156"/>
        <v>0</v>
      </c>
      <c r="BE141">
        <f t="shared" si="157"/>
        <v>0</v>
      </c>
      <c r="BF141">
        <f t="shared" si="158"/>
        <v>0</v>
      </c>
      <c r="BG141">
        <f t="shared" si="159"/>
        <v>0</v>
      </c>
      <c r="BH141">
        <f t="shared" si="160"/>
        <v>0</v>
      </c>
      <c r="BI141">
        <f t="shared" si="161"/>
        <v>0</v>
      </c>
      <c r="BJ141">
        <f t="shared" si="162"/>
        <v>0</v>
      </c>
      <c r="BK141">
        <f t="shared" si="163"/>
        <v>-1.6185</v>
      </c>
      <c r="BL141">
        <f t="shared" si="164"/>
        <v>0</v>
      </c>
      <c r="BM141">
        <f t="shared" si="165"/>
        <v>0</v>
      </c>
      <c r="BN141">
        <f t="shared" si="166"/>
        <v>0</v>
      </c>
      <c r="BO141">
        <f t="shared" si="167"/>
        <v>0</v>
      </c>
      <c r="BP141">
        <f t="shared" si="168"/>
        <v>0</v>
      </c>
      <c r="BQ141">
        <f t="shared" si="169"/>
        <v>1.28044</v>
      </c>
      <c r="BR141">
        <f t="shared" si="170"/>
        <v>0</v>
      </c>
      <c r="BS141">
        <f t="shared" si="171"/>
        <v>0</v>
      </c>
      <c r="BT141">
        <f t="shared" si="172"/>
        <v>0</v>
      </c>
      <c r="BU141">
        <f t="shared" si="173"/>
        <v>0</v>
      </c>
      <c r="BV141">
        <f t="shared" si="174"/>
        <v>0.11038000000000001</v>
      </c>
      <c r="BX141">
        <f t="shared" si="175"/>
        <v>0</v>
      </c>
      <c r="BY141">
        <f t="shared" si="176"/>
        <v>0</v>
      </c>
      <c r="BZ141">
        <f t="shared" si="177"/>
        <v>3.4819999999999997E-2</v>
      </c>
      <c r="CA141">
        <f t="shared" si="178"/>
        <v>0</v>
      </c>
      <c r="CB141">
        <f t="shared" si="179"/>
        <v>3.9311500000000001</v>
      </c>
      <c r="CC141">
        <f t="shared" si="180"/>
        <v>0</v>
      </c>
      <c r="CD141">
        <f t="shared" si="181"/>
        <v>2.68282</v>
      </c>
      <c r="CE141">
        <f t="shared" si="182"/>
        <v>0</v>
      </c>
      <c r="CF141">
        <f t="shared" si="183"/>
        <v>0</v>
      </c>
      <c r="CG141">
        <f t="shared" si="184"/>
        <v>0</v>
      </c>
      <c r="CH141">
        <f t="shared" si="185"/>
        <v>0</v>
      </c>
      <c r="CI141">
        <f t="shared" si="186"/>
        <v>0</v>
      </c>
      <c r="CJ141">
        <f t="shared" si="187"/>
        <v>0</v>
      </c>
      <c r="CK141">
        <f t="shared" si="188"/>
        <v>0</v>
      </c>
      <c r="CL141">
        <f t="shared" si="189"/>
        <v>0</v>
      </c>
      <c r="CM141">
        <f t="shared" si="190"/>
        <v>0</v>
      </c>
      <c r="CN141">
        <f t="shared" si="191"/>
        <v>0</v>
      </c>
      <c r="CO141">
        <f t="shared" si="192"/>
        <v>0</v>
      </c>
      <c r="CP141">
        <f t="shared" si="193"/>
        <v>0</v>
      </c>
      <c r="CQ141">
        <f t="shared" si="194"/>
        <v>0</v>
      </c>
      <c r="CR141">
        <f t="shared" si="195"/>
        <v>0</v>
      </c>
      <c r="CS141">
        <f t="shared" si="196"/>
        <v>0</v>
      </c>
      <c r="CT141">
        <f t="shared" si="197"/>
        <v>0</v>
      </c>
      <c r="CU141">
        <f t="shared" si="198"/>
        <v>-3.2980499999999999</v>
      </c>
      <c r="CV141">
        <f t="shared" si="199"/>
        <v>0</v>
      </c>
      <c r="CW141">
        <f t="shared" si="200"/>
        <v>0</v>
      </c>
      <c r="CX141">
        <f t="shared" si="201"/>
        <v>0</v>
      </c>
      <c r="CY141">
        <f t="shared" si="202"/>
        <v>0</v>
      </c>
      <c r="CZ141">
        <f t="shared" si="203"/>
        <v>0</v>
      </c>
      <c r="DA141">
        <f t="shared" si="204"/>
        <v>-4.5905500000000004</v>
      </c>
      <c r="DB141">
        <f t="shared" si="205"/>
        <v>0</v>
      </c>
      <c r="DC141">
        <f t="shared" si="206"/>
        <v>0</v>
      </c>
      <c r="DD141">
        <f t="shared" si="207"/>
        <v>0</v>
      </c>
      <c r="DE141">
        <f t="shared" si="208"/>
        <v>0</v>
      </c>
      <c r="DF141">
        <f t="shared" si="209"/>
        <v>-3.13896</v>
      </c>
    </row>
    <row r="142" spans="1:110" x14ac:dyDescent="0.25">
      <c r="A142" s="4">
        <f>raw!$A142:$A142</f>
        <v>43381</v>
      </c>
      <c r="B142" s="6" t="str">
        <f>raw!$B142:$B142</f>
        <v>0003-0032</v>
      </c>
      <c r="D142" t="str">
        <f>IF(score!$C142=".",".",IF(score!$C142=0,"1",IF(score!$C142=25,"0",IF(score!$C142=50,"0",IF(score!$C142=75,"0",IF(score!$C142=100,"0"))))))</f>
        <v>0</v>
      </c>
      <c r="E142" t="str">
        <f>IF(score!$C142=".",".",IF(score!$C142=0,"0",IF(score!$C142=25,"1",IF(score!$C142=50,"0",IF(score!$C142=75,"0",IF(score!$C142=100,"0"))))))</f>
        <v>0</v>
      </c>
      <c r="F142" t="str">
        <f>IF(score!$C142=".",".",IF(score!$C142=0,"0",IF(score!$C142=25,"0",IF(score!$C142=50,"1",IF(score!$C142=75,"0",IF(score!$C142=100,"0"))))))</f>
        <v>1</v>
      </c>
      <c r="G142" t="str">
        <f>IF(score!$C142=".",".",IF(score!$C142=0,"0",IF(score!$C142=25,"0",IF(score!$C142=50,"0",IF(score!$C142=75,"1",IF(score!$C142=100,"0"))))))</f>
        <v>0</v>
      </c>
      <c r="H142" t="str">
        <f>IF(score!$D142=".",".",IF(score!$D142=0,"1",IF(score!$D142=50,"0",IF(score!$D142=100,"0"))))</f>
        <v>0</v>
      </c>
      <c r="I142" t="str">
        <f>IF(score!$D142=".",".",IF(score!$D142=0,"0",IF(score!$D142=50,"1",IF(score!$D142=100,"0"))))</f>
        <v>0</v>
      </c>
      <c r="J142" t="str">
        <f>IF(score!$E142=".",".",IF(score!$E142=0,"1",IF(score!$E142=50,"0",IF(score!$E142=100,"0"))))</f>
        <v>0</v>
      </c>
      <c r="K142" t="str">
        <f>IF(score!$E142=".",".",IF(score!$E142=0,"0",IF(score!$E142=50,"1",IF(score!$E142=100,"0"))))</f>
        <v>0</v>
      </c>
      <c r="L142" t="str">
        <f>IF(score!$F142=".",".",IF(score!$F142=0,"1",IF(score!$F142=100,"0")))</f>
        <v>1</v>
      </c>
      <c r="M142" t="str">
        <f>IF(score!$G142=".",".",IF(score!$G142=0,"1",IF(score!$G142=100,"0")))</f>
        <v>0</v>
      </c>
      <c r="N142" t="str">
        <f>IF(score!$H142=".",".",IF(score!$H142=0,"1",IF(score!$H142=100,"0")))</f>
        <v>1</v>
      </c>
      <c r="O142" t="str">
        <f>IF(score!$I142=".",".",IF(score!$I142=0,"1",IF(score!$I142=50,"0",IF(score!$I142=100,"0"))))</f>
        <v>1</v>
      </c>
      <c r="P142" t="str">
        <f>IF(score!$J142=".",".",IF(score!$J142=0,"1",IF(score!$J142=25,"0",IF(score!$J142=50,"0",IF(score!$J142=75,"0",IF(score!$J142=100,"0"))))))</f>
        <v>0</v>
      </c>
      <c r="Q142" t="str">
        <f>IF(score!$J142=".",".",IF(score!$J142=0,"0",IF(score!$J142=25,"1",IF(score!$J142=50,"0",IF(score!$J142=75,"0",IF(score!$J142=100,"0"))))))</f>
        <v>0</v>
      </c>
      <c r="R142" t="str">
        <f>IF(score!$J142=".",".",IF(score!$J142=0,"0",IF(score!$J142=25,"0",IF(score!$J142=50,"1",IF(score!$J142=75,"0",IF(score!$J142=100,"0"))))))</f>
        <v>0</v>
      </c>
      <c r="S142" t="str">
        <f>IF(score!$J142=".",".",IF(score!$J142=0,"0",IF(score!$J142=25,"0",IF(score!$J142=50,"0",IF(score!$J142=75,"1",IF(score!$J142=100,"0"))))))</f>
        <v>0</v>
      </c>
      <c r="T142" t="str">
        <f>IF(score!$K142=".",".",IF(score!$K142=0,"1",IF(score!$K142=20,"0",IF(score!$K142=40,"0",IF(score!$K142=60,"0",IF(score!$K142=80,"0",IF(score!$K142=100,"0")))))))</f>
        <v>0</v>
      </c>
      <c r="U142" t="str">
        <f>IF(score!$K142=".",".",IF(score!$K142=0,"0",IF(score!$K142=20,"1",IF(score!$K142=40,"0",IF(score!$K142=60,"0",IF(score!$K142=80,"0",IF(score!$K142=100,"0")))))))</f>
        <v>0</v>
      </c>
      <c r="V142" t="str">
        <f>IF(score!$K142=".",".",IF(score!$K142=0,"0",IF(score!$K142=20,"0",IF(score!$K142=40,"1",IF(score!$K142=60,"0",IF(score!$K142=80,"0",IF(score!$K142=100,"0")))))))</f>
        <v>0</v>
      </c>
      <c r="W142" t="str">
        <f>IF(score!$K142=".",".",IF(score!$K142=0,"0",IF(score!$K142=20,"0",IF(score!$K142=40,"0",IF(score!$K142=60,"1",IF(score!$K142=80,"0",IF(score!$K142=100,"0")))))))</f>
        <v>0</v>
      </c>
      <c r="X142" t="str">
        <f>IF(score!$K142=".",".",IF(score!$K142=0,"0",IF(score!$K142=20,"0",IF(score!$K142=40,"0",IF(score!$K142=60,"0",IF(score!$K142=80,"1",IF(score!$K142=100,"0")))))))</f>
        <v>1</v>
      </c>
      <c r="Y142" t="str">
        <f>IF(score!$L142=".",".",IF(score!$L142=0,"1",IF(score!$L142=20,"0",IF(score!$L142=40,"0",IF(score!$L142=60,"0",IF(score!$L142=80,"0",IF(score!$L142=100,"0")))))))</f>
        <v>0</v>
      </c>
      <c r="Z142" t="str">
        <f>IF(score!$L142=".",".",IF(score!$L142=0,"0",IF(score!$L142=20,"1",IF(score!$L142=40,"0",IF(score!$L142=60,"0",IF(score!$L142=80,"0",IF(score!$L142=100,"0")))))))</f>
        <v>0</v>
      </c>
      <c r="AA142" t="str">
        <f>IF(score!$L142=".",".",IF(score!$L142=0,"0",IF(score!$L142=20,"0",IF(score!$L142=40,"1",IF(score!$L142=60,"0",IF(score!$L142=80,"0",IF(score!$L142=100,"0")))))))</f>
        <v>1</v>
      </c>
      <c r="AB142" t="str">
        <f>IF(score!$L142=".",".",IF(score!$L142=0,"0",IF(score!$L142=20,"0",IF(score!$L142=40,"0",IF(score!$L142=60,"1",IF(score!$L142=80,"0",IF(score!$L142=100,"0")))))))</f>
        <v>0</v>
      </c>
      <c r="AC142" t="str">
        <f>IF(score!$L142=".",".",IF(score!$L142=0,"0",IF(score!$L142=20,"0",IF(score!$L142=40,"0",IF(score!$L142=60,"0",IF(score!$L142=80,"1",IF(score!L142=100,"0")))))))</f>
        <v>0</v>
      </c>
      <c r="AD142" t="str">
        <f>IF(score!$M142=".",".",IF(score!$M142=0,"1",IF(score!$M142=20,"0",IF(score!$M142=40,"0",IF(score!$M142=60,"0",IF(score!$M142=80,"0",IF(score!$M142=100,"0")))))))</f>
        <v>0</v>
      </c>
      <c r="AE142" t="str">
        <f>IF(score!$M142=".",".",IF(score!$M142=0,"0",IF(score!$M142=20,"1",IF(score!$M142=40,"0",IF(score!$M142=60,"0",IF(score!$M142=80,"0",IF(score!$M142=100,"0")))))))</f>
        <v>0</v>
      </c>
      <c r="AF142" t="str">
        <f>IF(score!$M142=".",".",IF(score!$M142=0,"0",IF(score!$M142=20,"0",IF(score!$M142=40,"1",IF(score!$M142=60,"0",IF(score!$M142=80,"0",IF(score!$M142=100,"0")))))))</f>
        <v>0</v>
      </c>
      <c r="AG142" t="str">
        <f>IF(score!$M142=".",".",IF(score!$M142=0,"0",IF(score!$M142=20,"0",IF(score!$M142=40,"0",IF(score!$M142=60,"1",IF(score!$M142=80,"0",IF(score!$M142=100,"0")))))))</f>
        <v>1</v>
      </c>
      <c r="AH142" t="str">
        <f>IF(score!$M142=".",".",IF(score!$M142=0,"0",IF(score!$M142=20,"0",IF(score!$M142=40,"0",IF(score!$M142=60,"0",IF(score!$M142=80,"1",IF(score!$M142=100,"0")))))))</f>
        <v>0</v>
      </c>
      <c r="AI142" t="str">
        <f>IF(score!$N142=".",".",IF(score!$N142=0,"1",IF(score!$N142=25,"0",IF(score!$N142=50,"0",IF(score!$N142=75,"0",IF(score!$N142=100,"0"))))))</f>
        <v>0</v>
      </c>
      <c r="AJ142" t="str">
        <f>IF(score!$N142=".",".",IF(score!$N142=0,"0",IF(score!$N142=25,"1",IF(score!$N142=50,"0",IF(score!$N142=75,"0",IF(score!$N142=100,"0"))))))</f>
        <v>1</v>
      </c>
      <c r="AK142" t="str">
        <f>IF(score!$N142=".",".",IF(score!$N142=0,"0",IF(score!$N142=25,"0",IF(score!$N142=50,"1",IF(score!$N142=75,"0",IF(score!$N142=100,"0"))))))</f>
        <v>0</v>
      </c>
      <c r="AL142" t="str">
        <f>IF(score!$N142=".",".",IF(score!$N142=0,"0",IF(score!$N142=25,"0",IF(score!$N142=50,"0",IF(score!$N142=75,"1",IF(score!$N142=100,"0"))))))</f>
        <v>0</v>
      </c>
      <c r="AN142">
        <f t="shared" si="140"/>
        <v>0</v>
      </c>
      <c r="AO142">
        <f t="shared" si="141"/>
        <v>0</v>
      </c>
      <c r="AP142">
        <f t="shared" si="142"/>
        <v>-3.0239600000000002</v>
      </c>
      <c r="AQ142">
        <f t="shared" si="143"/>
        <v>0</v>
      </c>
      <c r="AR142">
        <f t="shared" si="144"/>
        <v>0</v>
      </c>
      <c r="AS142">
        <f t="shared" si="145"/>
        <v>0</v>
      </c>
      <c r="AT142">
        <f t="shared" si="146"/>
        <v>0</v>
      </c>
      <c r="AU142">
        <f t="shared" si="147"/>
        <v>0</v>
      </c>
      <c r="AV142">
        <f t="shared" si="148"/>
        <v>-4.6161700000000003</v>
      </c>
      <c r="AW142">
        <f t="shared" si="149"/>
        <v>0</v>
      </c>
      <c r="AX142">
        <f t="shared" si="150"/>
        <v>3.04365</v>
      </c>
      <c r="AY142">
        <f t="shared" si="151"/>
        <v>2.32091</v>
      </c>
      <c r="AZ142">
        <f t="shared" si="152"/>
        <v>0</v>
      </c>
      <c r="BA142">
        <f t="shared" si="153"/>
        <v>0</v>
      </c>
      <c r="BB142">
        <f t="shared" si="154"/>
        <v>0</v>
      </c>
      <c r="BC142">
        <f t="shared" si="155"/>
        <v>0</v>
      </c>
      <c r="BD142">
        <f t="shared" si="156"/>
        <v>0</v>
      </c>
      <c r="BE142">
        <f t="shared" si="157"/>
        <v>0</v>
      </c>
      <c r="BF142">
        <f t="shared" si="158"/>
        <v>0</v>
      </c>
      <c r="BG142">
        <f t="shared" si="159"/>
        <v>0</v>
      </c>
      <c r="BH142">
        <f t="shared" si="160"/>
        <v>0.66513999999999995</v>
      </c>
      <c r="BI142">
        <f t="shared" si="161"/>
        <v>0</v>
      </c>
      <c r="BJ142">
        <f t="shared" si="162"/>
        <v>0</v>
      </c>
      <c r="BK142">
        <f t="shared" si="163"/>
        <v>-1.6185</v>
      </c>
      <c r="BL142">
        <f t="shared" si="164"/>
        <v>0</v>
      </c>
      <c r="BM142">
        <f t="shared" si="165"/>
        <v>0</v>
      </c>
      <c r="BN142">
        <f t="shared" si="166"/>
        <v>0</v>
      </c>
      <c r="BO142">
        <f t="shared" si="167"/>
        <v>0</v>
      </c>
      <c r="BP142">
        <f t="shared" si="168"/>
        <v>0</v>
      </c>
      <c r="BQ142">
        <f t="shared" si="169"/>
        <v>1.28044</v>
      </c>
      <c r="BR142">
        <f t="shared" si="170"/>
        <v>0</v>
      </c>
      <c r="BS142">
        <f t="shared" si="171"/>
        <v>0</v>
      </c>
      <c r="BT142">
        <f t="shared" si="172"/>
        <v>-0.94342000000000004</v>
      </c>
      <c r="BU142">
        <f t="shared" si="173"/>
        <v>0</v>
      </c>
      <c r="BV142">
        <f t="shared" si="174"/>
        <v>0</v>
      </c>
      <c r="BX142">
        <f t="shared" si="175"/>
        <v>0</v>
      </c>
      <c r="BY142">
        <f t="shared" si="176"/>
        <v>0</v>
      </c>
      <c r="BZ142">
        <f t="shared" si="177"/>
        <v>3.4819999999999997E-2</v>
      </c>
      <c r="CA142">
        <f t="shared" si="178"/>
        <v>0</v>
      </c>
      <c r="CB142">
        <f t="shared" si="179"/>
        <v>0</v>
      </c>
      <c r="CC142">
        <f t="shared" si="180"/>
        <v>0</v>
      </c>
      <c r="CD142">
        <f t="shared" si="181"/>
        <v>0</v>
      </c>
      <c r="CE142">
        <f t="shared" si="182"/>
        <v>0</v>
      </c>
      <c r="CF142">
        <f t="shared" si="183"/>
        <v>1.4406000000000001</v>
      </c>
      <c r="CG142">
        <f t="shared" si="184"/>
        <v>0</v>
      </c>
      <c r="CH142">
        <f t="shared" si="185"/>
        <v>-6.8267199999999999</v>
      </c>
      <c r="CI142">
        <f t="shared" si="186"/>
        <v>-5.6992099999999999</v>
      </c>
      <c r="CJ142">
        <f t="shared" si="187"/>
        <v>0</v>
      </c>
      <c r="CK142">
        <f t="shared" si="188"/>
        <v>0</v>
      </c>
      <c r="CL142">
        <f t="shared" si="189"/>
        <v>0</v>
      </c>
      <c r="CM142">
        <f t="shared" si="190"/>
        <v>0</v>
      </c>
      <c r="CN142">
        <f t="shared" si="191"/>
        <v>0</v>
      </c>
      <c r="CO142">
        <f t="shared" si="192"/>
        <v>0</v>
      </c>
      <c r="CP142">
        <f t="shared" si="193"/>
        <v>0</v>
      </c>
      <c r="CQ142">
        <f t="shared" si="194"/>
        <v>0</v>
      </c>
      <c r="CR142">
        <f t="shared" si="195"/>
        <v>-1.9494899999999999</v>
      </c>
      <c r="CS142">
        <f t="shared" si="196"/>
        <v>0</v>
      </c>
      <c r="CT142">
        <f t="shared" si="197"/>
        <v>0</v>
      </c>
      <c r="CU142">
        <f t="shared" si="198"/>
        <v>-3.2980499999999999</v>
      </c>
      <c r="CV142">
        <f t="shared" si="199"/>
        <v>0</v>
      </c>
      <c r="CW142">
        <f t="shared" si="200"/>
        <v>0</v>
      </c>
      <c r="CX142">
        <f t="shared" si="201"/>
        <v>0</v>
      </c>
      <c r="CY142">
        <f t="shared" si="202"/>
        <v>0</v>
      </c>
      <c r="CZ142">
        <f t="shared" si="203"/>
        <v>0</v>
      </c>
      <c r="DA142">
        <f t="shared" si="204"/>
        <v>-4.5905500000000004</v>
      </c>
      <c r="DB142">
        <f t="shared" si="205"/>
        <v>0</v>
      </c>
      <c r="DC142">
        <f t="shared" si="206"/>
        <v>0</v>
      </c>
      <c r="DD142">
        <f t="shared" si="207"/>
        <v>-8.2606599999999997</v>
      </c>
      <c r="DE142">
        <f t="shared" si="208"/>
        <v>0</v>
      </c>
      <c r="DF142">
        <f t="shared" si="209"/>
        <v>0</v>
      </c>
    </row>
    <row r="143" spans="1:110" x14ac:dyDescent="0.25">
      <c r="A143" s="4">
        <f>raw!$A143:$A143</f>
        <v>43381</v>
      </c>
      <c r="B143" s="6" t="str">
        <f>raw!$B143:$B143</f>
        <v>0003-0035</v>
      </c>
      <c r="D143" t="str">
        <f>IF(score!$C143=".",".",IF(score!$C143=0,"1",IF(score!$C143=25,"0",IF(score!$C143=50,"0",IF(score!$C143=75,"0",IF(score!$C143=100,"0"))))))</f>
        <v>0</v>
      </c>
      <c r="E143" t="str">
        <f>IF(score!$C143=".",".",IF(score!$C143=0,"0",IF(score!$C143=25,"1",IF(score!$C143=50,"0",IF(score!$C143=75,"0",IF(score!$C143=100,"0"))))))</f>
        <v>1</v>
      </c>
      <c r="F143" t="str">
        <f>IF(score!$C143=".",".",IF(score!$C143=0,"0",IF(score!$C143=25,"0",IF(score!$C143=50,"1",IF(score!$C143=75,"0",IF(score!$C143=100,"0"))))))</f>
        <v>0</v>
      </c>
      <c r="G143" t="str">
        <f>IF(score!$C143=".",".",IF(score!$C143=0,"0",IF(score!$C143=25,"0",IF(score!$C143=50,"0",IF(score!$C143=75,"1",IF(score!$C143=100,"0"))))))</f>
        <v>0</v>
      </c>
      <c r="H143" t="str">
        <f>IF(score!$D143=".",".",IF(score!$D143=0,"1",IF(score!$D143=50,"0",IF(score!$D143=100,"0"))))</f>
        <v>1</v>
      </c>
      <c r="I143" t="str">
        <f>IF(score!$D143=".",".",IF(score!$D143=0,"0",IF(score!$D143=50,"1",IF(score!$D143=100,"0"))))</f>
        <v>0</v>
      </c>
      <c r="J143" t="str">
        <f>IF(score!$E143=".",".",IF(score!$E143=0,"1",IF(score!$E143=50,"0",IF(score!$E143=100,"0"))))</f>
        <v>1</v>
      </c>
      <c r="K143" t="str">
        <f>IF(score!$E143=".",".",IF(score!$E143=0,"0",IF(score!$E143=50,"1",IF(score!$E143=100,"0"))))</f>
        <v>0</v>
      </c>
      <c r="L143" t="str">
        <f>IF(score!$F143=".",".",IF(score!$F143=0,"1",IF(score!$F143=100,"0")))</f>
        <v>1</v>
      </c>
      <c r="M143" t="str">
        <f>IF(score!$G143=".",".",IF(score!$G143=0,"1",IF(score!$G143=100,"0")))</f>
        <v>1</v>
      </c>
      <c r="N143" t="str">
        <f>IF(score!$H143=".",".",IF(score!$H143=0,"1",IF(score!$H143=100,"0")))</f>
        <v>1</v>
      </c>
      <c r="O143" t="str">
        <f>IF(score!$I143=".",".",IF(score!$I143=0,"1",IF(score!$I143=50,"0",IF(score!$I143=100,"0"))))</f>
        <v>1</v>
      </c>
      <c r="P143" t="str">
        <f>IF(score!$J143=".",".",IF(score!$J143=0,"1",IF(score!$J143=25,"0",IF(score!$J143=50,"0",IF(score!$J143=75,"0",IF(score!$J143=100,"0"))))))</f>
        <v>0</v>
      </c>
      <c r="Q143" t="str">
        <f>IF(score!$J143=".",".",IF(score!$J143=0,"0",IF(score!$J143=25,"1",IF(score!$J143=50,"0",IF(score!$J143=75,"0",IF(score!$J143=100,"0"))))))</f>
        <v>1</v>
      </c>
      <c r="R143" t="str">
        <f>IF(score!$J143=".",".",IF(score!$J143=0,"0",IF(score!$J143=25,"0",IF(score!$J143=50,"1",IF(score!$J143=75,"0",IF(score!$J143=100,"0"))))))</f>
        <v>0</v>
      </c>
      <c r="S143" t="str">
        <f>IF(score!$J143=".",".",IF(score!$J143=0,"0",IF(score!$J143=25,"0",IF(score!$J143=50,"0",IF(score!$J143=75,"1",IF(score!$J143=100,"0"))))))</f>
        <v>0</v>
      </c>
      <c r="T143" t="str">
        <f>IF(score!$K143=".",".",IF(score!$K143=0,"1",IF(score!$K143=20,"0",IF(score!$K143=40,"0",IF(score!$K143=60,"0",IF(score!$K143=80,"0",IF(score!$K143=100,"0")))))))</f>
        <v>0</v>
      </c>
      <c r="U143" t="str">
        <f>IF(score!$K143=".",".",IF(score!$K143=0,"0",IF(score!$K143=20,"1",IF(score!$K143=40,"0",IF(score!$K143=60,"0",IF(score!$K143=80,"0",IF(score!$K143=100,"0")))))))</f>
        <v>0</v>
      </c>
      <c r="V143" t="str">
        <f>IF(score!$K143=".",".",IF(score!$K143=0,"0",IF(score!$K143=20,"0",IF(score!$K143=40,"1",IF(score!$K143=60,"0",IF(score!$K143=80,"0",IF(score!$K143=100,"0")))))))</f>
        <v>1</v>
      </c>
      <c r="W143" t="str">
        <f>IF(score!$K143=".",".",IF(score!$K143=0,"0",IF(score!$K143=20,"0",IF(score!$K143=40,"0",IF(score!$K143=60,"1",IF(score!$K143=80,"0",IF(score!$K143=100,"0")))))))</f>
        <v>0</v>
      </c>
      <c r="X143" t="str">
        <f>IF(score!$K143=".",".",IF(score!$K143=0,"0",IF(score!$K143=20,"0",IF(score!$K143=40,"0",IF(score!$K143=60,"0",IF(score!$K143=80,"1",IF(score!$K143=100,"0")))))))</f>
        <v>0</v>
      </c>
      <c r="Y143" t="str">
        <f>IF(score!$L143=".",".",IF(score!$L143=0,"1",IF(score!$L143=20,"0",IF(score!$L143=40,"0",IF(score!$L143=60,"0",IF(score!$L143=80,"0",IF(score!$L143=100,"0")))))))</f>
        <v>0</v>
      </c>
      <c r="Z143" t="str">
        <f>IF(score!$L143=".",".",IF(score!$L143=0,"0",IF(score!$L143=20,"1",IF(score!$L143=40,"0",IF(score!$L143=60,"0",IF(score!$L143=80,"0",IF(score!$L143=100,"0")))))))</f>
        <v>0</v>
      </c>
      <c r="AA143" t="str">
        <f>IF(score!$L143=".",".",IF(score!$L143=0,"0",IF(score!$L143=20,"0",IF(score!$L143=40,"1",IF(score!$L143=60,"0",IF(score!$L143=80,"0",IF(score!$L143=100,"0")))))))</f>
        <v>1</v>
      </c>
      <c r="AB143" t="str">
        <f>IF(score!$L143=".",".",IF(score!$L143=0,"0",IF(score!$L143=20,"0",IF(score!$L143=40,"0",IF(score!$L143=60,"1",IF(score!$L143=80,"0",IF(score!$L143=100,"0")))))))</f>
        <v>0</v>
      </c>
      <c r="AC143" t="str">
        <f>IF(score!$L143=".",".",IF(score!$L143=0,"0",IF(score!$L143=20,"0",IF(score!$L143=40,"0",IF(score!$L143=60,"0",IF(score!$L143=80,"1",IF(score!L143=100,"0")))))))</f>
        <v>0</v>
      </c>
      <c r="AD143" t="str">
        <f>IF(score!$M143=".",".",IF(score!$M143=0,"1",IF(score!$M143=20,"0",IF(score!$M143=40,"0",IF(score!$M143=60,"0",IF(score!$M143=80,"0",IF(score!$M143=100,"0")))))))</f>
        <v>1</v>
      </c>
      <c r="AE143" t="str">
        <f>IF(score!$M143=".",".",IF(score!$M143=0,"0",IF(score!$M143=20,"1",IF(score!$M143=40,"0",IF(score!$M143=60,"0",IF(score!$M143=80,"0",IF(score!$M143=100,"0")))))))</f>
        <v>0</v>
      </c>
      <c r="AF143" t="str">
        <f>IF(score!$M143=".",".",IF(score!$M143=0,"0",IF(score!$M143=20,"0",IF(score!$M143=40,"1",IF(score!$M143=60,"0",IF(score!$M143=80,"0",IF(score!$M143=100,"0")))))))</f>
        <v>0</v>
      </c>
      <c r="AG143" t="str">
        <f>IF(score!$M143=".",".",IF(score!$M143=0,"0",IF(score!$M143=20,"0",IF(score!$M143=40,"0",IF(score!$M143=60,"1",IF(score!$M143=80,"0",IF(score!$M143=100,"0")))))))</f>
        <v>0</v>
      </c>
      <c r="AH143" t="str">
        <f>IF(score!$M143=".",".",IF(score!$M143=0,"0",IF(score!$M143=20,"0",IF(score!$M143=40,"0",IF(score!$M143=60,"0",IF(score!$M143=80,"1",IF(score!$M143=100,"0")))))))</f>
        <v>0</v>
      </c>
      <c r="AI143" t="str">
        <f>IF(score!$N143=".",".",IF(score!$N143=0,"1",IF(score!$N143=25,"0",IF(score!$N143=50,"0",IF(score!$N143=75,"0",IF(score!$N143=100,"0"))))))</f>
        <v>0</v>
      </c>
      <c r="AJ143" t="str">
        <f>IF(score!$N143=".",".",IF(score!$N143=0,"0",IF(score!$N143=25,"1",IF(score!$N143=50,"0",IF(score!$N143=75,"0",IF(score!$N143=100,"0"))))))</f>
        <v>0</v>
      </c>
      <c r="AK143" t="str">
        <f>IF(score!$N143=".",".",IF(score!$N143=0,"0",IF(score!$N143=25,"0",IF(score!$N143=50,"1",IF(score!$N143=75,"0",IF(score!$N143=100,"0"))))))</f>
        <v>1</v>
      </c>
      <c r="AL143" t="str">
        <f>IF(score!$N143=".",".",IF(score!$N143=0,"0",IF(score!$N143=25,"0",IF(score!$N143=50,"0",IF(score!$N143=75,"1",IF(score!$N143=100,"0"))))))</f>
        <v>0</v>
      </c>
      <c r="AN143">
        <f t="shared" si="140"/>
        <v>0</v>
      </c>
      <c r="AO143">
        <f t="shared" si="141"/>
        <v>-5.5646100000000001</v>
      </c>
      <c r="AP143">
        <f t="shared" si="142"/>
        <v>0</v>
      </c>
      <c r="AQ143">
        <f t="shared" si="143"/>
        <v>0</v>
      </c>
      <c r="AR143">
        <f t="shared" si="144"/>
        <v>-7.2321600000000004</v>
      </c>
      <c r="AS143">
        <f t="shared" si="145"/>
        <v>0</v>
      </c>
      <c r="AT143">
        <f t="shared" si="146"/>
        <v>-6.24397</v>
      </c>
      <c r="AU143">
        <f t="shared" si="147"/>
        <v>0</v>
      </c>
      <c r="AV143">
        <f t="shared" si="148"/>
        <v>-4.6161700000000003</v>
      </c>
      <c r="AW143">
        <f t="shared" si="149"/>
        <v>-5.5174700000000003</v>
      </c>
      <c r="AX143">
        <f t="shared" si="150"/>
        <v>3.04365</v>
      </c>
      <c r="AY143">
        <f t="shared" si="151"/>
        <v>2.32091</v>
      </c>
      <c r="AZ143">
        <f t="shared" si="152"/>
        <v>0</v>
      </c>
      <c r="BA143">
        <f t="shared" si="153"/>
        <v>-8.38063</v>
      </c>
      <c r="BB143">
        <f t="shared" si="154"/>
        <v>0</v>
      </c>
      <c r="BC143">
        <f t="shared" si="155"/>
        <v>0</v>
      </c>
      <c r="BD143">
        <f t="shared" si="156"/>
        <v>0</v>
      </c>
      <c r="BE143">
        <f t="shared" si="157"/>
        <v>0</v>
      </c>
      <c r="BF143">
        <f t="shared" si="158"/>
        <v>2.3724099999999999</v>
      </c>
      <c r="BG143">
        <f t="shared" si="159"/>
        <v>0</v>
      </c>
      <c r="BH143">
        <f t="shared" si="160"/>
        <v>0</v>
      </c>
      <c r="BI143">
        <f t="shared" si="161"/>
        <v>0</v>
      </c>
      <c r="BJ143">
        <f t="shared" si="162"/>
        <v>0</v>
      </c>
      <c r="BK143">
        <f t="shared" si="163"/>
        <v>-1.6185</v>
      </c>
      <c r="BL143">
        <f t="shared" si="164"/>
        <v>0</v>
      </c>
      <c r="BM143">
        <f t="shared" si="165"/>
        <v>0</v>
      </c>
      <c r="BN143">
        <f t="shared" si="166"/>
        <v>4.6144600000000002</v>
      </c>
      <c r="BO143">
        <f t="shared" si="167"/>
        <v>0</v>
      </c>
      <c r="BP143">
        <f t="shared" si="168"/>
        <v>0</v>
      </c>
      <c r="BQ143">
        <f t="shared" si="169"/>
        <v>0</v>
      </c>
      <c r="BR143">
        <f t="shared" si="170"/>
        <v>0</v>
      </c>
      <c r="BS143">
        <f t="shared" si="171"/>
        <v>0</v>
      </c>
      <c r="BT143">
        <f t="shared" si="172"/>
        <v>0</v>
      </c>
      <c r="BU143">
        <f t="shared" si="173"/>
        <v>-0.18043000000000001</v>
      </c>
      <c r="BV143">
        <f t="shared" si="174"/>
        <v>0</v>
      </c>
      <c r="BX143">
        <f t="shared" si="175"/>
        <v>0</v>
      </c>
      <c r="BY143">
        <f t="shared" si="176"/>
        <v>-0.16891</v>
      </c>
      <c r="BZ143">
        <f t="shared" si="177"/>
        <v>0</v>
      </c>
      <c r="CA143">
        <f t="shared" si="178"/>
        <v>0</v>
      </c>
      <c r="CB143">
        <f t="shared" si="179"/>
        <v>3.9311500000000001</v>
      </c>
      <c r="CC143">
        <f t="shared" si="180"/>
        <v>0</v>
      </c>
      <c r="CD143">
        <f t="shared" si="181"/>
        <v>2.68282</v>
      </c>
      <c r="CE143">
        <f t="shared" si="182"/>
        <v>0</v>
      </c>
      <c r="CF143">
        <f t="shared" si="183"/>
        <v>1.4406000000000001</v>
      </c>
      <c r="CG143">
        <f t="shared" si="184"/>
        <v>1.6696800000000001</v>
      </c>
      <c r="CH143">
        <f t="shared" si="185"/>
        <v>-6.8267199999999999</v>
      </c>
      <c r="CI143">
        <f t="shared" si="186"/>
        <v>-5.6992099999999999</v>
      </c>
      <c r="CJ143">
        <f t="shared" si="187"/>
        <v>0</v>
      </c>
      <c r="CK143">
        <f t="shared" si="188"/>
        <v>1.76691</v>
      </c>
      <c r="CL143">
        <f t="shared" si="189"/>
        <v>0</v>
      </c>
      <c r="CM143">
        <f t="shared" si="190"/>
        <v>0</v>
      </c>
      <c r="CN143">
        <f t="shared" si="191"/>
        <v>0</v>
      </c>
      <c r="CO143">
        <f t="shared" si="192"/>
        <v>0</v>
      </c>
      <c r="CP143">
        <f t="shared" si="193"/>
        <v>-6.31121</v>
      </c>
      <c r="CQ143">
        <f t="shared" si="194"/>
        <v>0</v>
      </c>
      <c r="CR143">
        <f t="shared" si="195"/>
        <v>0</v>
      </c>
      <c r="CS143">
        <f t="shared" si="196"/>
        <v>0</v>
      </c>
      <c r="CT143">
        <f t="shared" si="197"/>
        <v>0</v>
      </c>
      <c r="CU143">
        <f t="shared" si="198"/>
        <v>-3.2980499999999999</v>
      </c>
      <c r="CV143">
        <f t="shared" si="199"/>
        <v>0</v>
      </c>
      <c r="CW143">
        <f t="shared" si="200"/>
        <v>0</v>
      </c>
      <c r="CX143">
        <f t="shared" si="201"/>
        <v>-16.153949999999998</v>
      </c>
      <c r="CY143">
        <f t="shared" si="202"/>
        <v>0</v>
      </c>
      <c r="CZ143">
        <f t="shared" si="203"/>
        <v>0</v>
      </c>
      <c r="DA143">
        <f t="shared" si="204"/>
        <v>0</v>
      </c>
      <c r="DB143">
        <f t="shared" si="205"/>
        <v>0</v>
      </c>
      <c r="DC143">
        <f t="shared" si="206"/>
        <v>0</v>
      </c>
      <c r="DD143">
        <f t="shared" si="207"/>
        <v>0</v>
      </c>
      <c r="DE143">
        <f t="shared" si="208"/>
        <v>-5.63286</v>
      </c>
      <c r="DF143">
        <f t="shared" si="209"/>
        <v>0</v>
      </c>
    </row>
    <row r="144" spans="1:110" x14ac:dyDescent="0.25">
      <c r="A144" s="4">
        <f>raw!$A144:$A144</f>
        <v>43381</v>
      </c>
      <c r="B144" s="6" t="str">
        <f>raw!$B144:$B144</f>
        <v>0003-0036</v>
      </c>
      <c r="D144" t="str">
        <f>IF(score!$C144=".",".",IF(score!$C144=0,"1",IF(score!$C144=25,"0",IF(score!$C144=50,"0",IF(score!$C144=75,"0",IF(score!$C144=100,"0"))))))</f>
        <v>0</v>
      </c>
      <c r="E144" t="str">
        <f>IF(score!$C144=".",".",IF(score!$C144=0,"0",IF(score!$C144=25,"1",IF(score!$C144=50,"0",IF(score!$C144=75,"0",IF(score!$C144=100,"0"))))))</f>
        <v>1</v>
      </c>
      <c r="F144" t="str">
        <f>IF(score!$C144=".",".",IF(score!$C144=0,"0",IF(score!$C144=25,"0",IF(score!$C144=50,"1",IF(score!$C144=75,"0",IF(score!$C144=100,"0"))))))</f>
        <v>0</v>
      </c>
      <c r="G144" t="str">
        <f>IF(score!$C144=".",".",IF(score!$C144=0,"0",IF(score!$C144=25,"0",IF(score!$C144=50,"0",IF(score!$C144=75,"1",IF(score!$C144=100,"0"))))))</f>
        <v>0</v>
      </c>
      <c r="H144" t="str">
        <f>IF(score!$D144=".",".",IF(score!$D144=0,"1",IF(score!$D144=50,"0",IF(score!$D144=100,"0"))))</f>
        <v>0</v>
      </c>
      <c r="I144" t="str">
        <f>IF(score!$D144=".",".",IF(score!$D144=0,"0",IF(score!$D144=50,"1",IF(score!$D144=100,"0"))))</f>
        <v>1</v>
      </c>
      <c r="J144" t="str">
        <f>IF(score!$E144=".",".",IF(score!$E144=0,"1",IF(score!$E144=50,"0",IF(score!$E144=100,"0"))))</f>
        <v>0</v>
      </c>
      <c r="K144" t="str">
        <f>IF(score!$E144=".",".",IF(score!$E144=0,"0",IF(score!$E144=50,"1",IF(score!$E144=100,"0"))))</f>
        <v>1</v>
      </c>
      <c r="L144" t="str">
        <f>IF(score!$F144=".",".",IF(score!$F144=0,"1",IF(score!$F144=100,"0")))</f>
        <v>0</v>
      </c>
      <c r="M144" t="str">
        <f>IF(score!$G144=".",".",IF(score!$G144=0,"1",IF(score!$G144=100,"0")))</f>
        <v>0</v>
      </c>
      <c r="N144" t="str">
        <f>IF(score!$H144=".",".",IF(score!$H144=0,"1",IF(score!$H144=100,"0")))</f>
        <v>0</v>
      </c>
      <c r="O144" t="str">
        <f>IF(score!$I144=".",".",IF(score!$I144=0,"1",IF(score!$I144=50,"0",IF(score!$I144=100,"0"))))</f>
        <v>0</v>
      </c>
      <c r="P144" t="str">
        <f>IF(score!$J144=".",".",IF(score!$J144=0,"1",IF(score!$J144=25,"0",IF(score!$J144=50,"0",IF(score!$J144=75,"0",IF(score!$J144=100,"0"))))))</f>
        <v>0</v>
      </c>
      <c r="Q144" t="str">
        <f>IF(score!$J144=".",".",IF(score!$J144=0,"0",IF(score!$J144=25,"1",IF(score!$J144=50,"0",IF(score!$J144=75,"0",IF(score!$J144=100,"0"))))))</f>
        <v>0</v>
      </c>
      <c r="R144" t="str">
        <f>IF(score!$J144=".",".",IF(score!$J144=0,"0",IF(score!$J144=25,"0",IF(score!$J144=50,"1",IF(score!$J144=75,"0",IF(score!$J144=100,"0"))))))</f>
        <v>0</v>
      </c>
      <c r="S144" t="str">
        <f>IF(score!$J144=".",".",IF(score!$J144=0,"0",IF(score!$J144=25,"0",IF(score!$J144=50,"0",IF(score!$J144=75,"1",IF(score!$J144=100,"0"))))))</f>
        <v>0</v>
      </c>
      <c r="T144" t="str">
        <f>IF(score!$K144=".",".",IF(score!$K144=0,"1",IF(score!$K144=20,"0",IF(score!$K144=40,"0",IF(score!$K144=60,"0",IF(score!$K144=80,"0",IF(score!$K144=100,"0")))))))</f>
        <v>0</v>
      </c>
      <c r="U144" t="str">
        <f>IF(score!$K144=".",".",IF(score!$K144=0,"0",IF(score!$K144=20,"1",IF(score!$K144=40,"0",IF(score!$K144=60,"0",IF(score!$K144=80,"0",IF(score!$K144=100,"0")))))))</f>
        <v>0</v>
      </c>
      <c r="V144" t="str">
        <f>IF(score!$K144=".",".",IF(score!$K144=0,"0",IF(score!$K144=20,"0",IF(score!$K144=40,"1",IF(score!$K144=60,"0",IF(score!$K144=80,"0",IF(score!$K144=100,"0")))))))</f>
        <v>0</v>
      </c>
      <c r="W144" t="str">
        <f>IF(score!$K144=".",".",IF(score!$K144=0,"0",IF(score!$K144=20,"0",IF(score!$K144=40,"0",IF(score!$K144=60,"1",IF(score!$K144=80,"0",IF(score!$K144=100,"0")))))))</f>
        <v>0</v>
      </c>
      <c r="X144" t="str">
        <f>IF(score!$K144=".",".",IF(score!$K144=0,"0",IF(score!$K144=20,"0",IF(score!$K144=40,"0",IF(score!$K144=60,"0",IF(score!$K144=80,"1",IF(score!$K144=100,"0")))))))</f>
        <v>0</v>
      </c>
      <c r="Y144" t="str">
        <f>IF(score!$L144=".",".",IF(score!$L144=0,"1",IF(score!$L144=20,"0",IF(score!$L144=40,"0",IF(score!$L144=60,"0",IF(score!$L144=80,"0",IF(score!$L144=100,"0")))))))</f>
        <v>0</v>
      </c>
      <c r="Z144" t="str">
        <f>IF(score!$L144=".",".",IF(score!$L144=0,"0",IF(score!$L144=20,"1",IF(score!$L144=40,"0",IF(score!$L144=60,"0",IF(score!$L144=80,"0",IF(score!$L144=100,"0")))))))</f>
        <v>0</v>
      </c>
      <c r="AA144" t="str">
        <f>IF(score!$L144=".",".",IF(score!$L144=0,"0",IF(score!$L144=20,"0",IF(score!$L144=40,"1",IF(score!$L144=60,"0",IF(score!$L144=80,"0",IF(score!$L144=100,"0")))))))</f>
        <v>1</v>
      </c>
      <c r="AB144" t="str">
        <f>IF(score!$L144=".",".",IF(score!$L144=0,"0",IF(score!$L144=20,"0",IF(score!$L144=40,"0",IF(score!$L144=60,"1",IF(score!$L144=80,"0",IF(score!$L144=100,"0")))))))</f>
        <v>0</v>
      </c>
      <c r="AC144" t="str">
        <f>IF(score!$L144=".",".",IF(score!$L144=0,"0",IF(score!$L144=20,"0",IF(score!$L144=40,"0",IF(score!$L144=60,"0",IF(score!$L144=80,"1",IF(score!L144=100,"0")))))))</f>
        <v>0</v>
      </c>
      <c r="AD144" t="str">
        <f>IF(score!$M144=".",".",IF(score!$M144=0,"1",IF(score!$M144=20,"0",IF(score!$M144=40,"0",IF(score!$M144=60,"0",IF(score!$M144=80,"0",IF(score!$M144=100,"0")))))))</f>
        <v>0</v>
      </c>
      <c r="AE144" t="str">
        <f>IF(score!$M144=".",".",IF(score!$M144=0,"0",IF(score!$M144=20,"1",IF(score!$M144=40,"0",IF(score!$M144=60,"0",IF(score!$M144=80,"0",IF(score!$M144=100,"0")))))))</f>
        <v>0</v>
      </c>
      <c r="AF144" t="str">
        <f>IF(score!$M144=".",".",IF(score!$M144=0,"0",IF(score!$M144=20,"0",IF(score!$M144=40,"1",IF(score!$M144=60,"0",IF(score!$M144=80,"0",IF(score!$M144=100,"0")))))))</f>
        <v>1</v>
      </c>
      <c r="AG144" t="str">
        <f>IF(score!$M144=".",".",IF(score!$M144=0,"0",IF(score!$M144=20,"0",IF(score!$M144=40,"0",IF(score!$M144=60,"1",IF(score!$M144=80,"0",IF(score!$M144=100,"0")))))))</f>
        <v>0</v>
      </c>
      <c r="AH144" t="str">
        <f>IF(score!$M144=".",".",IF(score!$M144=0,"0",IF(score!$M144=20,"0",IF(score!$M144=40,"0",IF(score!$M144=60,"0",IF(score!$M144=80,"1",IF(score!$M144=100,"0")))))))</f>
        <v>0</v>
      </c>
      <c r="AI144" t="str">
        <f>IF(score!$N144=".",".",IF(score!$N144=0,"1",IF(score!$N144=25,"0",IF(score!$N144=50,"0",IF(score!$N144=75,"0",IF(score!$N144=100,"0"))))))</f>
        <v>0</v>
      </c>
      <c r="AJ144" t="str">
        <f>IF(score!$N144=".",".",IF(score!$N144=0,"0",IF(score!$N144=25,"1",IF(score!$N144=50,"0",IF(score!$N144=75,"0",IF(score!$N144=100,"0"))))))</f>
        <v>0</v>
      </c>
      <c r="AK144" t="str">
        <f>IF(score!$N144=".",".",IF(score!$N144=0,"0",IF(score!$N144=25,"0",IF(score!$N144=50,"1",IF(score!$N144=75,"0",IF(score!$N144=100,"0"))))))</f>
        <v>0</v>
      </c>
      <c r="AL144" t="str">
        <f>IF(score!$N144=".",".",IF(score!$N144=0,"0",IF(score!$N144=25,"0",IF(score!$N144=50,"0",IF(score!$N144=75,"1",IF(score!$N144=100,"0"))))))</f>
        <v>0</v>
      </c>
      <c r="AN144">
        <f t="shared" si="140"/>
        <v>0</v>
      </c>
      <c r="AO144">
        <f t="shared" si="141"/>
        <v>-5.5646100000000001</v>
      </c>
      <c r="AP144">
        <f t="shared" si="142"/>
        <v>0</v>
      </c>
      <c r="AQ144">
        <f t="shared" si="143"/>
        <v>0</v>
      </c>
      <c r="AR144">
        <f t="shared" si="144"/>
        <v>0</v>
      </c>
      <c r="AS144">
        <f t="shared" si="145"/>
        <v>-3.4555500000000001</v>
      </c>
      <c r="AT144">
        <f t="shared" si="146"/>
        <v>0</v>
      </c>
      <c r="AU144">
        <f t="shared" si="147"/>
        <v>-2.7355700000000001</v>
      </c>
      <c r="AV144">
        <f t="shared" si="148"/>
        <v>0</v>
      </c>
      <c r="AW144">
        <f t="shared" si="149"/>
        <v>0</v>
      </c>
      <c r="AX144">
        <f t="shared" si="150"/>
        <v>0</v>
      </c>
      <c r="AY144">
        <f t="shared" si="151"/>
        <v>0</v>
      </c>
      <c r="AZ144">
        <f t="shared" si="152"/>
        <v>0</v>
      </c>
      <c r="BA144">
        <f t="shared" si="153"/>
        <v>0</v>
      </c>
      <c r="BB144">
        <f t="shared" si="154"/>
        <v>0</v>
      </c>
      <c r="BC144">
        <f t="shared" si="155"/>
        <v>0</v>
      </c>
      <c r="BD144">
        <f t="shared" si="156"/>
        <v>0</v>
      </c>
      <c r="BE144">
        <f t="shared" si="157"/>
        <v>0</v>
      </c>
      <c r="BF144">
        <f t="shared" si="158"/>
        <v>0</v>
      </c>
      <c r="BG144">
        <f t="shared" si="159"/>
        <v>0</v>
      </c>
      <c r="BH144">
        <f t="shared" si="160"/>
        <v>0</v>
      </c>
      <c r="BI144">
        <f t="shared" si="161"/>
        <v>0</v>
      </c>
      <c r="BJ144">
        <f t="shared" si="162"/>
        <v>0</v>
      </c>
      <c r="BK144">
        <f t="shared" si="163"/>
        <v>-1.6185</v>
      </c>
      <c r="BL144">
        <f t="shared" si="164"/>
        <v>0</v>
      </c>
      <c r="BM144">
        <f t="shared" si="165"/>
        <v>0</v>
      </c>
      <c r="BN144">
        <f t="shared" si="166"/>
        <v>0</v>
      </c>
      <c r="BO144">
        <f t="shared" si="167"/>
        <v>0</v>
      </c>
      <c r="BP144">
        <f t="shared" si="168"/>
        <v>2.3424700000000001</v>
      </c>
      <c r="BQ144">
        <f t="shared" si="169"/>
        <v>0</v>
      </c>
      <c r="BR144">
        <f t="shared" si="170"/>
        <v>0</v>
      </c>
      <c r="BS144">
        <f t="shared" si="171"/>
        <v>0</v>
      </c>
      <c r="BT144">
        <f t="shared" si="172"/>
        <v>0</v>
      </c>
      <c r="BU144">
        <f t="shared" si="173"/>
        <v>0</v>
      </c>
      <c r="BV144">
        <f t="shared" si="174"/>
        <v>0</v>
      </c>
      <c r="BX144">
        <f t="shared" si="175"/>
        <v>0</v>
      </c>
      <c r="BY144">
        <f t="shared" si="176"/>
        <v>-0.16891</v>
      </c>
      <c r="BZ144">
        <f t="shared" si="177"/>
        <v>0</v>
      </c>
      <c r="CA144">
        <f t="shared" si="178"/>
        <v>0</v>
      </c>
      <c r="CB144">
        <f t="shared" si="179"/>
        <v>0</v>
      </c>
      <c r="CC144">
        <f t="shared" si="180"/>
        <v>1.8684000000000001</v>
      </c>
      <c r="CD144">
        <f t="shared" si="181"/>
        <v>0</v>
      </c>
      <c r="CE144">
        <f t="shared" si="182"/>
        <v>1.43103</v>
      </c>
      <c r="CF144">
        <f t="shared" si="183"/>
        <v>0</v>
      </c>
      <c r="CG144">
        <f t="shared" si="184"/>
        <v>0</v>
      </c>
      <c r="CH144">
        <f t="shared" si="185"/>
        <v>0</v>
      </c>
      <c r="CI144">
        <f t="shared" si="186"/>
        <v>0</v>
      </c>
      <c r="CJ144">
        <f t="shared" si="187"/>
        <v>0</v>
      </c>
      <c r="CK144">
        <f t="shared" si="188"/>
        <v>0</v>
      </c>
      <c r="CL144">
        <f t="shared" si="189"/>
        <v>0</v>
      </c>
      <c r="CM144">
        <f t="shared" si="190"/>
        <v>0</v>
      </c>
      <c r="CN144">
        <f t="shared" si="191"/>
        <v>0</v>
      </c>
      <c r="CO144">
        <f t="shared" si="192"/>
        <v>0</v>
      </c>
      <c r="CP144">
        <f t="shared" si="193"/>
        <v>0</v>
      </c>
      <c r="CQ144">
        <f t="shared" si="194"/>
        <v>0</v>
      </c>
      <c r="CR144">
        <f t="shared" si="195"/>
        <v>0</v>
      </c>
      <c r="CS144">
        <f t="shared" si="196"/>
        <v>0</v>
      </c>
      <c r="CT144">
        <f t="shared" si="197"/>
        <v>0</v>
      </c>
      <c r="CU144">
        <f t="shared" si="198"/>
        <v>-3.2980499999999999</v>
      </c>
      <c r="CV144">
        <f t="shared" si="199"/>
        <v>0</v>
      </c>
      <c r="CW144">
        <f t="shared" si="200"/>
        <v>0</v>
      </c>
      <c r="CX144">
        <f t="shared" si="201"/>
        <v>0</v>
      </c>
      <c r="CY144">
        <f t="shared" si="202"/>
        <v>0</v>
      </c>
      <c r="CZ144">
        <f t="shared" si="203"/>
        <v>-8.0991400000000002</v>
      </c>
      <c r="DA144">
        <f t="shared" si="204"/>
        <v>0</v>
      </c>
      <c r="DB144">
        <f t="shared" si="205"/>
        <v>0</v>
      </c>
      <c r="DC144">
        <f t="shared" si="206"/>
        <v>0</v>
      </c>
      <c r="DD144">
        <f t="shared" si="207"/>
        <v>0</v>
      </c>
      <c r="DE144">
        <f t="shared" si="208"/>
        <v>0</v>
      </c>
      <c r="DF144">
        <f t="shared" si="209"/>
        <v>0</v>
      </c>
    </row>
    <row r="145" spans="1:110" x14ac:dyDescent="0.25">
      <c r="A145" s="4">
        <f>raw!$A145:$A145</f>
        <v>43412</v>
      </c>
      <c r="B145" s="6" t="str">
        <f>raw!$B145:$B145</f>
        <v>0003-0037</v>
      </c>
      <c r="D145" t="str">
        <f>IF(score!$C145=".",".",IF(score!$C145=0,"1",IF(score!$C145=25,"0",IF(score!$C145=50,"0",IF(score!$C145=75,"0",IF(score!$C145=100,"0"))))))</f>
        <v>0</v>
      </c>
      <c r="E145" t="str">
        <f>IF(score!$C145=".",".",IF(score!$C145=0,"0",IF(score!$C145=25,"1",IF(score!$C145=50,"0",IF(score!$C145=75,"0",IF(score!$C145=100,"0"))))))</f>
        <v>0</v>
      </c>
      <c r="F145" t="str">
        <f>IF(score!$C145=".",".",IF(score!$C145=0,"0",IF(score!$C145=25,"0",IF(score!$C145=50,"1",IF(score!$C145=75,"0",IF(score!$C145=100,"0"))))))</f>
        <v>0</v>
      </c>
      <c r="G145" t="str">
        <f>IF(score!$C145=".",".",IF(score!$C145=0,"0",IF(score!$C145=25,"0",IF(score!$C145=50,"0",IF(score!$C145=75,"1",IF(score!$C145=100,"0"))))))</f>
        <v>0</v>
      </c>
      <c r="H145" t="str">
        <f>IF(score!$D145=".",".",IF(score!$D145=0,"1",IF(score!$D145=50,"0",IF(score!$D145=100,"0"))))</f>
        <v>0</v>
      </c>
      <c r="I145" t="str">
        <f>IF(score!$D145=".",".",IF(score!$D145=0,"0",IF(score!$D145=50,"1",IF(score!$D145=100,"0"))))</f>
        <v>0</v>
      </c>
      <c r="J145" t="str">
        <f>IF(score!$E145=".",".",IF(score!$E145=0,"1",IF(score!$E145=50,"0",IF(score!$E145=100,"0"))))</f>
        <v>0</v>
      </c>
      <c r="K145" t="str">
        <f>IF(score!$E145=".",".",IF(score!$E145=0,"0",IF(score!$E145=50,"1",IF(score!$E145=100,"0"))))</f>
        <v>0</v>
      </c>
      <c r="L145" t="str">
        <f>IF(score!$F145=".",".",IF(score!$F145=0,"1",IF(score!$F145=100,"0")))</f>
        <v>0</v>
      </c>
      <c r="M145" t="str">
        <f>IF(score!$G145=".",".",IF(score!$G145=0,"1",IF(score!$G145=100,"0")))</f>
        <v>0</v>
      </c>
      <c r="N145" t="str">
        <f>IF(score!$H145=".",".",IF(score!$H145=0,"1",IF(score!$H145=100,"0")))</f>
        <v>0</v>
      </c>
      <c r="O145" t="str">
        <f>IF(score!$I145=".",".",IF(score!$I145=0,"1",IF(score!$I145=50,"0",IF(score!$I145=100,"0"))))</f>
        <v>0</v>
      </c>
      <c r="P145" t="str">
        <f>IF(score!$J145=".",".",IF(score!$J145=0,"1",IF(score!$J145=25,"0",IF(score!$J145=50,"0",IF(score!$J145=75,"0",IF(score!$J145=100,"0"))))))</f>
        <v>0</v>
      </c>
      <c r="Q145" t="str">
        <f>IF(score!$J145=".",".",IF(score!$J145=0,"0",IF(score!$J145=25,"1",IF(score!$J145=50,"0",IF(score!$J145=75,"0",IF(score!$J145=100,"0"))))))</f>
        <v>0</v>
      </c>
      <c r="R145" t="str">
        <f>IF(score!$J145=".",".",IF(score!$J145=0,"0",IF(score!$J145=25,"0",IF(score!$J145=50,"1",IF(score!$J145=75,"0",IF(score!$J145=100,"0"))))))</f>
        <v>0</v>
      </c>
      <c r="S145" t="str">
        <f>IF(score!$J145=".",".",IF(score!$J145=0,"0",IF(score!$J145=25,"0",IF(score!$J145=50,"0",IF(score!$J145=75,"1",IF(score!$J145=100,"0"))))))</f>
        <v>0</v>
      </c>
      <c r="T145" t="str">
        <f>IF(score!$K145=".",".",IF(score!$K145=0,"1",IF(score!$K145=20,"0",IF(score!$K145=40,"0",IF(score!$K145=60,"0",IF(score!$K145=80,"0",IF(score!$K145=100,"0")))))))</f>
        <v>0</v>
      </c>
      <c r="U145" t="str">
        <f>IF(score!$K145=".",".",IF(score!$K145=0,"0",IF(score!$K145=20,"1",IF(score!$K145=40,"0",IF(score!$K145=60,"0",IF(score!$K145=80,"0",IF(score!$K145=100,"0")))))))</f>
        <v>0</v>
      </c>
      <c r="V145" t="str">
        <f>IF(score!$K145=".",".",IF(score!$K145=0,"0",IF(score!$K145=20,"0",IF(score!$K145=40,"1",IF(score!$K145=60,"0",IF(score!$K145=80,"0",IF(score!$K145=100,"0")))))))</f>
        <v>0</v>
      </c>
      <c r="W145" t="str">
        <f>IF(score!$K145=".",".",IF(score!$K145=0,"0",IF(score!$K145=20,"0",IF(score!$K145=40,"0",IF(score!$K145=60,"1",IF(score!$K145=80,"0",IF(score!$K145=100,"0")))))))</f>
        <v>0</v>
      </c>
      <c r="X145" t="str">
        <f>IF(score!$K145=".",".",IF(score!$K145=0,"0",IF(score!$K145=20,"0",IF(score!$K145=40,"0",IF(score!$K145=60,"0",IF(score!$K145=80,"1",IF(score!$K145=100,"0")))))))</f>
        <v>0</v>
      </c>
      <c r="Y145" t="str">
        <f>IF(score!$L145=".",".",IF(score!$L145=0,"1",IF(score!$L145=20,"0",IF(score!$L145=40,"0",IF(score!$L145=60,"0",IF(score!$L145=80,"0",IF(score!$L145=100,"0")))))))</f>
        <v>0</v>
      </c>
      <c r="Z145" t="str">
        <f>IF(score!$L145=".",".",IF(score!$L145=0,"0",IF(score!$L145=20,"1",IF(score!$L145=40,"0",IF(score!$L145=60,"0",IF(score!$L145=80,"0",IF(score!$L145=100,"0")))))))</f>
        <v>0</v>
      </c>
      <c r="AA145" t="str">
        <f>IF(score!$L145=".",".",IF(score!$L145=0,"0",IF(score!$L145=20,"0",IF(score!$L145=40,"1",IF(score!$L145=60,"0",IF(score!$L145=80,"0",IF(score!$L145=100,"0")))))))</f>
        <v>0</v>
      </c>
      <c r="AB145" t="str">
        <f>IF(score!$L145=".",".",IF(score!$L145=0,"0",IF(score!$L145=20,"0",IF(score!$L145=40,"0",IF(score!$L145=60,"1",IF(score!$L145=80,"0",IF(score!$L145=100,"0")))))))</f>
        <v>0</v>
      </c>
      <c r="AC145" t="str">
        <f>IF(score!$L145=".",".",IF(score!$L145=0,"0",IF(score!$L145=20,"0",IF(score!$L145=40,"0",IF(score!$L145=60,"0",IF(score!$L145=80,"1",IF(score!L145=100,"0")))))))</f>
        <v>0</v>
      </c>
      <c r="AD145" t="str">
        <f>IF(score!$M145=".",".",IF(score!$M145=0,"1",IF(score!$M145=20,"0",IF(score!$M145=40,"0",IF(score!$M145=60,"0",IF(score!$M145=80,"0",IF(score!$M145=100,"0")))))))</f>
        <v>0</v>
      </c>
      <c r="AE145" t="str">
        <f>IF(score!$M145=".",".",IF(score!$M145=0,"0",IF(score!$M145=20,"1",IF(score!$M145=40,"0",IF(score!$M145=60,"0",IF(score!$M145=80,"0",IF(score!$M145=100,"0")))))))</f>
        <v>0</v>
      </c>
      <c r="AF145" t="str">
        <f>IF(score!$M145=".",".",IF(score!$M145=0,"0",IF(score!$M145=20,"0",IF(score!$M145=40,"1",IF(score!$M145=60,"0",IF(score!$M145=80,"0",IF(score!$M145=100,"0")))))))</f>
        <v>0</v>
      </c>
      <c r="AG145" t="str">
        <f>IF(score!$M145=".",".",IF(score!$M145=0,"0",IF(score!$M145=20,"0",IF(score!$M145=40,"0",IF(score!$M145=60,"1",IF(score!$M145=80,"0",IF(score!$M145=100,"0")))))))</f>
        <v>0</v>
      </c>
      <c r="AH145" t="str">
        <f>IF(score!$M145=".",".",IF(score!$M145=0,"0",IF(score!$M145=20,"0",IF(score!$M145=40,"0",IF(score!$M145=60,"0",IF(score!$M145=80,"1",IF(score!$M145=100,"0")))))))</f>
        <v>0</v>
      </c>
      <c r="AI145" t="str">
        <f>IF(score!$N145=".",".",IF(score!$N145=0,"1",IF(score!$N145=25,"0",IF(score!$N145=50,"0",IF(score!$N145=75,"0",IF(score!$N145=100,"0"))))))</f>
        <v>0</v>
      </c>
      <c r="AJ145" t="str">
        <f>IF(score!$N145=".",".",IF(score!$N145=0,"0",IF(score!$N145=25,"1",IF(score!$N145=50,"0",IF(score!$N145=75,"0",IF(score!$N145=100,"0"))))))</f>
        <v>0</v>
      </c>
      <c r="AK145" t="str">
        <f>IF(score!$N145=".",".",IF(score!$N145=0,"0",IF(score!$N145=25,"0",IF(score!$N145=50,"1",IF(score!$N145=75,"0",IF(score!$N145=100,"0"))))))</f>
        <v>0</v>
      </c>
      <c r="AL145" t="str">
        <f>IF(score!$N145=".",".",IF(score!$N145=0,"0",IF(score!$N145=25,"0",IF(score!$N145=50,"0",IF(score!$N145=75,"1",IF(score!$N145=100,"0"))))))</f>
        <v>0</v>
      </c>
      <c r="AN145">
        <f t="shared" si="140"/>
        <v>0</v>
      </c>
      <c r="AO145">
        <f t="shared" si="141"/>
        <v>0</v>
      </c>
      <c r="AP145">
        <f t="shared" si="142"/>
        <v>0</v>
      </c>
      <c r="AQ145">
        <f t="shared" si="143"/>
        <v>0</v>
      </c>
      <c r="AR145">
        <f t="shared" si="144"/>
        <v>0</v>
      </c>
      <c r="AS145">
        <f t="shared" si="145"/>
        <v>0</v>
      </c>
      <c r="AT145">
        <f t="shared" si="146"/>
        <v>0</v>
      </c>
      <c r="AU145">
        <f t="shared" si="147"/>
        <v>0</v>
      </c>
      <c r="AV145">
        <f t="shared" si="148"/>
        <v>0</v>
      </c>
      <c r="AW145">
        <f t="shared" si="149"/>
        <v>0</v>
      </c>
      <c r="AX145">
        <f t="shared" si="150"/>
        <v>0</v>
      </c>
      <c r="AY145">
        <f t="shared" si="151"/>
        <v>0</v>
      </c>
      <c r="AZ145">
        <f t="shared" si="152"/>
        <v>0</v>
      </c>
      <c r="BA145">
        <f t="shared" si="153"/>
        <v>0</v>
      </c>
      <c r="BB145">
        <f t="shared" si="154"/>
        <v>0</v>
      </c>
      <c r="BC145">
        <f t="shared" si="155"/>
        <v>0</v>
      </c>
      <c r="BD145">
        <f t="shared" si="156"/>
        <v>0</v>
      </c>
      <c r="BE145">
        <f t="shared" si="157"/>
        <v>0</v>
      </c>
      <c r="BF145">
        <f t="shared" si="158"/>
        <v>0</v>
      </c>
      <c r="BG145">
        <f t="shared" si="159"/>
        <v>0</v>
      </c>
      <c r="BH145">
        <f t="shared" si="160"/>
        <v>0</v>
      </c>
      <c r="BI145">
        <f t="shared" si="161"/>
        <v>0</v>
      </c>
      <c r="BJ145">
        <f t="shared" si="162"/>
        <v>0</v>
      </c>
      <c r="BK145">
        <f t="shared" si="163"/>
        <v>0</v>
      </c>
      <c r="BL145">
        <f t="shared" si="164"/>
        <v>0</v>
      </c>
      <c r="BM145">
        <f t="shared" si="165"/>
        <v>0</v>
      </c>
      <c r="BN145">
        <f t="shared" si="166"/>
        <v>0</v>
      </c>
      <c r="BO145">
        <f t="shared" si="167"/>
        <v>0</v>
      </c>
      <c r="BP145">
        <f t="shared" si="168"/>
        <v>0</v>
      </c>
      <c r="BQ145">
        <f t="shared" si="169"/>
        <v>0</v>
      </c>
      <c r="BR145">
        <f t="shared" si="170"/>
        <v>0</v>
      </c>
      <c r="BS145">
        <f t="shared" si="171"/>
        <v>0</v>
      </c>
      <c r="BT145">
        <f t="shared" si="172"/>
        <v>0</v>
      </c>
      <c r="BU145">
        <f t="shared" si="173"/>
        <v>0</v>
      </c>
      <c r="BV145">
        <f t="shared" si="174"/>
        <v>0</v>
      </c>
      <c r="BX145">
        <f t="shared" si="175"/>
        <v>0</v>
      </c>
      <c r="BY145">
        <f t="shared" si="176"/>
        <v>0</v>
      </c>
      <c r="BZ145">
        <f t="shared" si="177"/>
        <v>0</v>
      </c>
      <c r="CA145">
        <f t="shared" si="178"/>
        <v>0</v>
      </c>
      <c r="CB145">
        <f t="shared" si="179"/>
        <v>0</v>
      </c>
      <c r="CC145">
        <f t="shared" si="180"/>
        <v>0</v>
      </c>
      <c r="CD145">
        <f t="shared" si="181"/>
        <v>0</v>
      </c>
      <c r="CE145">
        <f t="shared" si="182"/>
        <v>0</v>
      </c>
      <c r="CF145">
        <f t="shared" si="183"/>
        <v>0</v>
      </c>
      <c r="CG145">
        <f t="shared" si="184"/>
        <v>0</v>
      </c>
      <c r="CH145">
        <f t="shared" si="185"/>
        <v>0</v>
      </c>
      <c r="CI145">
        <f t="shared" si="186"/>
        <v>0</v>
      </c>
      <c r="CJ145">
        <f t="shared" si="187"/>
        <v>0</v>
      </c>
      <c r="CK145">
        <f t="shared" si="188"/>
        <v>0</v>
      </c>
      <c r="CL145">
        <f t="shared" si="189"/>
        <v>0</v>
      </c>
      <c r="CM145">
        <f t="shared" si="190"/>
        <v>0</v>
      </c>
      <c r="CN145">
        <f t="shared" si="191"/>
        <v>0</v>
      </c>
      <c r="CO145">
        <f t="shared" si="192"/>
        <v>0</v>
      </c>
      <c r="CP145">
        <f t="shared" si="193"/>
        <v>0</v>
      </c>
      <c r="CQ145">
        <f t="shared" si="194"/>
        <v>0</v>
      </c>
      <c r="CR145">
        <f t="shared" si="195"/>
        <v>0</v>
      </c>
      <c r="CS145">
        <f t="shared" si="196"/>
        <v>0</v>
      </c>
      <c r="CT145">
        <f t="shared" si="197"/>
        <v>0</v>
      </c>
      <c r="CU145">
        <f t="shared" si="198"/>
        <v>0</v>
      </c>
      <c r="CV145">
        <f t="shared" si="199"/>
        <v>0</v>
      </c>
      <c r="CW145">
        <f t="shared" si="200"/>
        <v>0</v>
      </c>
      <c r="CX145">
        <f t="shared" si="201"/>
        <v>0</v>
      </c>
      <c r="CY145">
        <f t="shared" si="202"/>
        <v>0</v>
      </c>
      <c r="CZ145">
        <f t="shared" si="203"/>
        <v>0</v>
      </c>
      <c r="DA145">
        <f t="shared" si="204"/>
        <v>0</v>
      </c>
      <c r="DB145">
        <f t="shared" si="205"/>
        <v>0</v>
      </c>
      <c r="DC145">
        <f t="shared" si="206"/>
        <v>0</v>
      </c>
      <c r="DD145">
        <f t="shared" si="207"/>
        <v>0</v>
      </c>
      <c r="DE145">
        <f t="shared" si="208"/>
        <v>0</v>
      </c>
      <c r="DF145">
        <f t="shared" si="209"/>
        <v>0</v>
      </c>
    </row>
    <row r="146" spans="1:110" x14ac:dyDescent="0.25">
      <c r="A146" s="4">
        <f>raw!$A146:$A146</f>
        <v>43417</v>
      </c>
      <c r="B146" s="6" t="str">
        <f>raw!$B146:$B146</f>
        <v>0003-0038</v>
      </c>
      <c r="D146" t="str">
        <f>IF(score!$C146=".",".",IF(score!$C146=0,"1",IF(score!$C146=25,"0",IF(score!$C146=50,"0",IF(score!$C146=75,"0",IF(score!$C146=100,"0"))))))</f>
        <v>0</v>
      </c>
      <c r="E146" t="str">
        <f>IF(score!$C146=".",".",IF(score!$C146=0,"0",IF(score!$C146=25,"1",IF(score!$C146=50,"0",IF(score!$C146=75,"0",IF(score!$C146=100,"0"))))))</f>
        <v>0</v>
      </c>
      <c r="F146" t="str">
        <f>IF(score!$C146=".",".",IF(score!$C146=0,"0",IF(score!$C146=25,"0",IF(score!$C146=50,"1",IF(score!$C146=75,"0",IF(score!$C146=100,"0"))))))</f>
        <v>1</v>
      </c>
      <c r="G146" t="str">
        <f>IF(score!$C146=".",".",IF(score!$C146=0,"0",IF(score!$C146=25,"0",IF(score!$C146=50,"0",IF(score!$C146=75,"1",IF(score!$C146=100,"0"))))))</f>
        <v>0</v>
      </c>
      <c r="H146" t="str">
        <f>IF(score!$D146=".",".",IF(score!$D146=0,"1",IF(score!$D146=50,"0",IF(score!$D146=100,"0"))))</f>
        <v>0</v>
      </c>
      <c r="I146" t="str">
        <f>IF(score!$D146=".",".",IF(score!$D146=0,"0",IF(score!$D146=50,"1",IF(score!$D146=100,"0"))))</f>
        <v>0</v>
      </c>
      <c r="J146" t="str">
        <f>IF(score!$E146=".",".",IF(score!$E146=0,"1",IF(score!$E146=50,"0",IF(score!$E146=100,"0"))))</f>
        <v>0</v>
      </c>
      <c r="K146" t="str">
        <f>IF(score!$E146=".",".",IF(score!$E146=0,"0",IF(score!$E146=50,"1",IF(score!$E146=100,"0"))))</f>
        <v>0</v>
      </c>
      <c r="L146" t="str">
        <f>IF(score!$F146=".",".",IF(score!$F146=0,"1",IF(score!$F146=100,"0")))</f>
        <v>0</v>
      </c>
      <c r="M146" t="str">
        <f>IF(score!$G146=".",".",IF(score!$G146=0,"1",IF(score!$G146=100,"0")))</f>
        <v>0</v>
      </c>
      <c r="N146" t="str">
        <f>IF(score!$H146=".",".",IF(score!$H146=0,"1",IF(score!$H146=100,"0")))</f>
        <v>0</v>
      </c>
      <c r="O146" t="str">
        <f>IF(score!$I146=".",".",IF(score!$I146=0,"1",IF(score!$I146=50,"0",IF(score!$I146=100,"0"))))</f>
        <v>0</v>
      </c>
      <c r="P146" t="str">
        <f>IF(score!$J146=".",".",IF(score!$J146=0,"1",IF(score!$J146=25,"0",IF(score!$J146=50,"0",IF(score!$J146=75,"0",IF(score!$J146=100,"0"))))))</f>
        <v>0</v>
      </c>
      <c r="Q146" t="str">
        <f>IF(score!$J146=".",".",IF(score!$J146=0,"0",IF(score!$J146=25,"1",IF(score!$J146=50,"0",IF(score!$J146=75,"0",IF(score!$J146=100,"0"))))))</f>
        <v>0</v>
      </c>
      <c r="R146" t="str">
        <f>IF(score!$J146=".",".",IF(score!$J146=0,"0",IF(score!$J146=25,"0",IF(score!$J146=50,"1",IF(score!$J146=75,"0",IF(score!$J146=100,"0"))))))</f>
        <v>0</v>
      </c>
      <c r="S146" t="str">
        <f>IF(score!$J146=".",".",IF(score!$J146=0,"0",IF(score!$J146=25,"0",IF(score!$J146=50,"0",IF(score!$J146=75,"1",IF(score!$J146=100,"0"))))))</f>
        <v>0</v>
      </c>
      <c r="T146" t="str">
        <f>IF(score!$K146=".",".",IF(score!$K146=0,"1",IF(score!$K146=20,"0",IF(score!$K146=40,"0",IF(score!$K146=60,"0",IF(score!$K146=80,"0",IF(score!$K146=100,"0")))))))</f>
        <v>0</v>
      </c>
      <c r="U146" t="str">
        <f>IF(score!$K146=".",".",IF(score!$K146=0,"0",IF(score!$K146=20,"1",IF(score!$K146=40,"0",IF(score!$K146=60,"0",IF(score!$K146=80,"0",IF(score!$K146=100,"0")))))))</f>
        <v>0</v>
      </c>
      <c r="V146" t="str">
        <f>IF(score!$K146=".",".",IF(score!$K146=0,"0",IF(score!$K146=20,"0",IF(score!$K146=40,"1",IF(score!$K146=60,"0",IF(score!$K146=80,"0",IF(score!$K146=100,"0")))))))</f>
        <v>0</v>
      </c>
      <c r="W146" t="str">
        <f>IF(score!$K146=".",".",IF(score!$K146=0,"0",IF(score!$K146=20,"0",IF(score!$K146=40,"0",IF(score!$K146=60,"1",IF(score!$K146=80,"0",IF(score!$K146=100,"0")))))))</f>
        <v>0</v>
      </c>
      <c r="X146" t="str">
        <f>IF(score!$K146=".",".",IF(score!$K146=0,"0",IF(score!$K146=20,"0",IF(score!$K146=40,"0",IF(score!$K146=60,"0",IF(score!$K146=80,"1",IF(score!$K146=100,"0")))))))</f>
        <v>0</v>
      </c>
      <c r="Y146" t="str">
        <f>IF(score!$L146=".",".",IF(score!$L146=0,"1",IF(score!$L146=20,"0",IF(score!$L146=40,"0",IF(score!$L146=60,"0",IF(score!$L146=80,"0",IF(score!$L146=100,"0")))))))</f>
        <v>0</v>
      </c>
      <c r="Z146" t="str">
        <f>IF(score!$L146=".",".",IF(score!$L146=0,"0",IF(score!$L146=20,"1",IF(score!$L146=40,"0",IF(score!$L146=60,"0",IF(score!$L146=80,"0",IF(score!$L146=100,"0")))))))</f>
        <v>0</v>
      </c>
      <c r="AA146" t="str">
        <f>IF(score!$L146=".",".",IF(score!$L146=0,"0",IF(score!$L146=20,"0",IF(score!$L146=40,"1",IF(score!$L146=60,"0",IF(score!$L146=80,"0",IF(score!$L146=100,"0")))))))</f>
        <v>0</v>
      </c>
      <c r="AB146" t="str">
        <f>IF(score!$L146=".",".",IF(score!$L146=0,"0",IF(score!$L146=20,"0",IF(score!$L146=40,"0",IF(score!$L146=60,"1",IF(score!$L146=80,"0",IF(score!$L146=100,"0")))))))</f>
        <v>0</v>
      </c>
      <c r="AC146" t="str">
        <f>IF(score!$L146=".",".",IF(score!$L146=0,"0",IF(score!$L146=20,"0",IF(score!$L146=40,"0",IF(score!$L146=60,"0",IF(score!$L146=80,"1",IF(score!L146=100,"0")))))))</f>
        <v>0</v>
      </c>
      <c r="AD146" t="str">
        <f>IF(score!$M146=".",".",IF(score!$M146=0,"1",IF(score!$M146=20,"0",IF(score!$M146=40,"0",IF(score!$M146=60,"0",IF(score!$M146=80,"0",IF(score!$M146=100,"0")))))))</f>
        <v>0</v>
      </c>
      <c r="AE146" t="str">
        <f>IF(score!$M146=".",".",IF(score!$M146=0,"0",IF(score!$M146=20,"1",IF(score!$M146=40,"0",IF(score!$M146=60,"0",IF(score!$M146=80,"0",IF(score!$M146=100,"0")))))))</f>
        <v>0</v>
      </c>
      <c r="AF146" t="str">
        <f>IF(score!$M146=".",".",IF(score!$M146=0,"0",IF(score!$M146=20,"0",IF(score!$M146=40,"1",IF(score!$M146=60,"0",IF(score!$M146=80,"0",IF(score!$M146=100,"0")))))))</f>
        <v>0</v>
      </c>
      <c r="AG146" t="str">
        <f>IF(score!$M146=".",".",IF(score!$M146=0,"0",IF(score!$M146=20,"0",IF(score!$M146=40,"0",IF(score!$M146=60,"1",IF(score!$M146=80,"0",IF(score!$M146=100,"0")))))))</f>
        <v>0</v>
      </c>
      <c r="AH146" t="str">
        <f>IF(score!$M146=".",".",IF(score!$M146=0,"0",IF(score!$M146=20,"0",IF(score!$M146=40,"0",IF(score!$M146=60,"0",IF(score!$M146=80,"1",IF(score!$M146=100,"0")))))))</f>
        <v>0</v>
      </c>
      <c r="AI146" t="str">
        <f>IF(score!$N146=".",".",IF(score!$N146=0,"1",IF(score!$N146=25,"0",IF(score!$N146=50,"0",IF(score!$N146=75,"0",IF(score!$N146=100,"0"))))))</f>
        <v>0</v>
      </c>
      <c r="AJ146" t="str">
        <f>IF(score!$N146=".",".",IF(score!$N146=0,"0",IF(score!$N146=25,"1",IF(score!$N146=50,"0",IF(score!$N146=75,"0",IF(score!$N146=100,"0"))))))</f>
        <v>0</v>
      </c>
      <c r="AK146" t="str">
        <f>IF(score!$N146=".",".",IF(score!$N146=0,"0",IF(score!$N146=25,"0",IF(score!$N146=50,"1",IF(score!$N146=75,"0",IF(score!$N146=100,"0"))))))</f>
        <v>0</v>
      </c>
      <c r="AL146" t="str">
        <f>IF(score!$N146=".",".",IF(score!$N146=0,"0",IF(score!$N146=25,"0",IF(score!$N146=50,"0",IF(score!$N146=75,"1",IF(score!$N146=100,"0"))))))</f>
        <v>0</v>
      </c>
      <c r="AN146">
        <f t="shared" si="140"/>
        <v>0</v>
      </c>
      <c r="AO146">
        <f t="shared" si="141"/>
        <v>0</v>
      </c>
      <c r="AP146">
        <f t="shared" si="142"/>
        <v>-3.0239600000000002</v>
      </c>
      <c r="AQ146">
        <f t="shared" si="143"/>
        <v>0</v>
      </c>
      <c r="AR146">
        <f t="shared" si="144"/>
        <v>0</v>
      </c>
      <c r="AS146">
        <f t="shared" si="145"/>
        <v>0</v>
      </c>
      <c r="AT146">
        <f t="shared" si="146"/>
        <v>0</v>
      </c>
      <c r="AU146">
        <f t="shared" si="147"/>
        <v>0</v>
      </c>
      <c r="AV146">
        <f t="shared" si="148"/>
        <v>0</v>
      </c>
      <c r="AW146">
        <f t="shared" si="149"/>
        <v>0</v>
      </c>
      <c r="AX146">
        <f t="shared" si="150"/>
        <v>0</v>
      </c>
      <c r="AY146">
        <f t="shared" si="151"/>
        <v>0</v>
      </c>
      <c r="AZ146">
        <f t="shared" si="152"/>
        <v>0</v>
      </c>
      <c r="BA146">
        <f t="shared" si="153"/>
        <v>0</v>
      </c>
      <c r="BB146">
        <f t="shared" si="154"/>
        <v>0</v>
      </c>
      <c r="BC146">
        <f t="shared" si="155"/>
        <v>0</v>
      </c>
      <c r="BD146">
        <f t="shared" si="156"/>
        <v>0</v>
      </c>
      <c r="BE146">
        <f t="shared" si="157"/>
        <v>0</v>
      </c>
      <c r="BF146">
        <f t="shared" si="158"/>
        <v>0</v>
      </c>
      <c r="BG146">
        <f t="shared" si="159"/>
        <v>0</v>
      </c>
      <c r="BH146">
        <f t="shared" si="160"/>
        <v>0</v>
      </c>
      <c r="BI146">
        <f t="shared" si="161"/>
        <v>0</v>
      </c>
      <c r="BJ146">
        <f t="shared" si="162"/>
        <v>0</v>
      </c>
      <c r="BK146">
        <f t="shared" si="163"/>
        <v>0</v>
      </c>
      <c r="BL146">
        <f t="shared" si="164"/>
        <v>0</v>
      </c>
      <c r="BM146">
        <f t="shared" si="165"/>
        <v>0</v>
      </c>
      <c r="BN146">
        <f t="shared" si="166"/>
        <v>0</v>
      </c>
      <c r="BO146">
        <f t="shared" si="167"/>
        <v>0</v>
      </c>
      <c r="BP146">
        <f t="shared" si="168"/>
        <v>0</v>
      </c>
      <c r="BQ146">
        <f t="shared" si="169"/>
        <v>0</v>
      </c>
      <c r="BR146">
        <f t="shared" si="170"/>
        <v>0</v>
      </c>
      <c r="BS146">
        <f t="shared" si="171"/>
        <v>0</v>
      </c>
      <c r="BT146">
        <f t="shared" si="172"/>
        <v>0</v>
      </c>
      <c r="BU146">
        <f t="shared" si="173"/>
        <v>0</v>
      </c>
      <c r="BV146">
        <f t="shared" si="174"/>
        <v>0</v>
      </c>
      <c r="BX146">
        <f t="shared" si="175"/>
        <v>0</v>
      </c>
      <c r="BY146">
        <f t="shared" si="176"/>
        <v>0</v>
      </c>
      <c r="BZ146">
        <f t="shared" si="177"/>
        <v>3.4819999999999997E-2</v>
      </c>
      <c r="CA146">
        <f t="shared" si="178"/>
        <v>0</v>
      </c>
      <c r="CB146">
        <f t="shared" si="179"/>
        <v>0</v>
      </c>
      <c r="CC146">
        <f t="shared" si="180"/>
        <v>0</v>
      </c>
      <c r="CD146">
        <f t="shared" si="181"/>
        <v>0</v>
      </c>
      <c r="CE146">
        <f t="shared" si="182"/>
        <v>0</v>
      </c>
      <c r="CF146">
        <f t="shared" si="183"/>
        <v>0</v>
      </c>
      <c r="CG146">
        <f t="shared" si="184"/>
        <v>0</v>
      </c>
      <c r="CH146">
        <f t="shared" si="185"/>
        <v>0</v>
      </c>
      <c r="CI146">
        <f t="shared" si="186"/>
        <v>0</v>
      </c>
      <c r="CJ146">
        <f t="shared" si="187"/>
        <v>0</v>
      </c>
      <c r="CK146">
        <f t="shared" si="188"/>
        <v>0</v>
      </c>
      <c r="CL146">
        <f t="shared" si="189"/>
        <v>0</v>
      </c>
      <c r="CM146">
        <f t="shared" si="190"/>
        <v>0</v>
      </c>
      <c r="CN146">
        <f t="shared" si="191"/>
        <v>0</v>
      </c>
      <c r="CO146">
        <f t="shared" si="192"/>
        <v>0</v>
      </c>
      <c r="CP146">
        <f t="shared" si="193"/>
        <v>0</v>
      </c>
      <c r="CQ146">
        <f t="shared" si="194"/>
        <v>0</v>
      </c>
      <c r="CR146">
        <f t="shared" si="195"/>
        <v>0</v>
      </c>
      <c r="CS146">
        <f t="shared" si="196"/>
        <v>0</v>
      </c>
      <c r="CT146">
        <f t="shared" si="197"/>
        <v>0</v>
      </c>
      <c r="CU146">
        <f t="shared" si="198"/>
        <v>0</v>
      </c>
      <c r="CV146">
        <f t="shared" si="199"/>
        <v>0</v>
      </c>
      <c r="CW146">
        <f t="shared" si="200"/>
        <v>0</v>
      </c>
      <c r="CX146">
        <f t="shared" si="201"/>
        <v>0</v>
      </c>
      <c r="CY146">
        <f t="shared" si="202"/>
        <v>0</v>
      </c>
      <c r="CZ146">
        <f t="shared" si="203"/>
        <v>0</v>
      </c>
      <c r="DA146">
        <f t="shared" si="204"/>
        <v>0</v>
      </c>
      <c r="DB146">
        <f t="shared" si="205"/>
        <v>0</v>
      </c>
      <c r="DC146">
        <f t="shared" si="206"/>
        <v>0</v>
      </c>
      <c r="DD146">
        <f t="shared" si="207"/>
        <v>0</v>
      </c>
      <c r="DE146">
        <f t="shared" si="208"/>
        <v>0</v>
      </c>
      <c r="DF146">
        <f t="shared" si="209"/>
        <v>0</v>
      </c>
    </row>
    <row r="147" spans="1:110" x14ac:dyDescent="0.25">
      <c r="A147" s="4">
        <f>raw!$A147:$A147</f>
        <v>43417</v>
      </c>
      <c r="B147" s="6" t="str">
        <f>raw!$B147:$B147</f>
        <v>0003-0039</v>
      </c>
      <c r="D147" t="str">
        <f>IF(score!$C147=".",".",IF(score!$C147=0,"1",IF(score!$C147=25,"0",IF(score!$C147=50,"0",IF(score!$C147=75,"0",IF(score!$C147=100,"0"))))))</f>
        <v>0</v>
      </c>
      <c r="E147" t="str">
        <f>IF(score!$C147=".",".",IF(score!$C147=0,"0",IF(score!$C147=25,"1",IF(score!$C147=50,"0",IF(score!$C147=75,"0",IF(score!$C147=100,"0"))))))</f>
        <v>0</v>
      </c>
      <c r="F147" t="str">
        <f>IF(score!$C147=".",".",IF(score!$C147=0,"0",IF(score!$C147=25,"0",IF(score!$C147=50,"1",IF(score!$C147=75,"0",IF(score!$C147=100,"0"))))))</f>
        <v>1</v>
      </c>
      <c r="G147" t="str">
        <f>IF(score!$C147=".",".",IF(score!$C147=0,"0",IF(score!$C147=25,"0",IF(score!$C147=50,"0",IF(score!$C147=75,"1",IF(score!$C147=100,"0"))))))</f>
        <v>0</v>
      </c>
      <c r="H147" t="str">
        <f>IF(score!$D147=".",".",IF(score!$D147=0,"1",IF(score!$D147=50,"0",IF(score!$D147=100,"0"))))</f>
        <v>0</v>
      </c>
      <c r="I147" t="str">
        <f>IF(score!$D147=".",".",IF(score!$D147=0,"0",IF(score!$D147=50,"1",IF(score!$D147=100,"0"))))</f>
        <v>0</v>
      </c>
      <c r="J147" t="str">
        <f>IF(score!$E147=".",".",IF(score!$E147=0,"1",IF(score!$E147=50,"0",IF(score!$E147=100,"0"))))</f>
        <v>0</v>
      </c>
      <c r="K147" t="str">
        <f>IF(score!$E147=".",".",IF(score!$E147=0,"0",IF(score!$E147=50,"1",IF(score!$E147=100,"0"))))</f>
        <v>0</v>
      </c>
      <c r="L147" t="str">
        <f>IF(score!$F147=".",".",IF(score!$F147=0,"1",IF(score!$F147=100,"0")))</f>
        <v>0</v>
      </c>
      <c r="M147" t="str">
        <f>IF(score!$G147=".",".",IF(score!$G147=0,"1",IF(score!$G147=100,"0")))</f>
        <v>0</v>
      </c>
      <c r="N147" t="str">
        <f>IF(score!$H147=".",".",IF(score!$H147=0,"1",IF(score!$H147=100,"0")))</f>
        <v>0</v>
      </c>
      <c r="O147" t="str">
        <f>IF(score!$I147=".",".",IF(score!$I147=0,"1",IF(score!$I147=50,"0",IF(score!$I147=100,"0"))))</f>
        <v>0</v>
      </c>
      <c r="P147" t="str">
        <f>IF(score!$J147=".",".",IF(score!$J147=0,"1",IF(score!$J147=25,"0",IF(score!$J147=50,"0",IF(score!$J147=75,"0",IF(score!$J147=100,"0"))))))</f>
        <v>0</v>
      </c>
      <c r="Q147" t="str">
        <f>IF(score!$J147=".",".",IF(score!$J147=0,"0",IF(score!$J147=25,"1",IF(score!$J147=50,"0",IF(score!$J147=75,"0",IF(score!$J147=100,"0"))))))</f>
        <v>0</v>
      </c>
      <c r="R147" t="str">
        <f>IF(score!$J147=".",".",IF(score!$J147=0,"0",IF(score!$J147=25,"0",IF(score!$J147=50,"1",IF(score!$J147=75,"0",IF(score!$J147=100,"0"))))))</f>
        <v>0</v>
      </c>
      <c r="S147" t="str">
        <f>IF(score!$J147=".",".",IF(score!$J147=0,"0",IF(score!$J147=25,"0",IF(score!$J147=50,"0",IF(score!$J147=75,"1",IF(score!$J147=100,"0"))))))</f>
        <v>0</v>
      </c>
      <c r="T147" t="str">
        <f>IF(score!$K147=".",".",IF(score!$K147=0,"1",IF(score!$K147=20,"0",IF(score!$K147=40,"0",IF(score!$K147=60,"0",IF(score!$K147=80,"0",IF(score!$K147=100,"0")))))))</f>
        <v>0</v>
      </c>
      <c r="U147" t="str">
        <f>IF(score!$K147=".",".",IF(score!$K147=0,"0",IF(score!$K147=20,"1",IF(score!$K147=40,"0",IF(score!$K147=60,"0",IF(score!$K147=80,"0",IF(score!$K147=100,"0")))))))</f>
        <v>0</v>
      </c>
      <c r="V147" t="str">
        <f>IF(score!$K147=".",".",IF(score!$K147=0,"0",IF(score!$K147=20,"0",IF(score!$K147=40,"1",IF(score!$K147=60,"0",IF(score!$K147=80,"0",IF(score!$K147=100,"0")))))))</f>
        <v>0</v>
      </c>
      <c r="W147" t="str">
        <f>IF(score!$K147=".",".",IF(score!$K147=0,"0",IF(score!$K147=20,"0",IF(score!$K147=40,"0",IF(score!$K147=60,"1",IF(score!$K147=80,"0",IF(score!$K147=100,"0")))))))</f>
        <v>0</v>
      </c>
      <c r="X147" t="str">
        <f>IF(score!$K147=".",".",IF(score!$K147=0,"0",IF(score!$K147=20,"0",IF(score!$K147=40,"0",IF(score!$K147=60,"0",IF(score!$K147=80,"1",IF(score!$K147=100,"0")))))))</f>
        <v>0</v>
      </c>
      <c r="Y147" t="str">
        <f>IF(score!$L147=".",".",IF(score!$L147=0,"1",IF(score!$L147=20,"0",IF(score!$L147=40,"0",IF(score!$L147=60,"0",IF(score!$L147=80,"0",IF(score!$L147=100,"0")))))))</f>
        <v>0</v>
      </c>
      <c r="Z147" t="str">
        <f>IF(score!$L147=".",".",IF(score!$L147=0,"0",IF(score!$L147=20,"1",IF(score!$L147=40,"0",IF(score!$L147=60,"0",IF(score!$L147=80,"0",IF(score!$L147=100,"0")))))))</f>
        <v>0</v>
      </c>
      <c r="AA147" t="str">
        <f>IF(score!$L147=".",".",IF(score!$L147=0,"0",IF(score!$L147=20,"0",IF(score!$L147=40,"1",IF(score!$L147=60,"0",IF(score!$L147=80,"0",IF(score!$L147=100,"0")))))))</f>
        <v>0</v>
      </c>
      <c r="AB147" t="str">
        <f>IF(score!$L147=".",".",IF(score!$L147=0,"0",IF(score!$L147=20,"0",IF(score!$L147=40,"0",IF(score!$L147=60,"1",IF(score!$L147=80,"0",IF(score!$L147=100,"0")))))))</f>
        <v>0</v>
      </c>
      <c r="AC147" t="str">
        <f>IF(score!$L147=".",".",IF(score!$L147=0,"0",IF(score!$L147=20,"0",IF(score!$L147=40,"0",IF(score!$L147=60,"0",IF(score!$L147=80,"1",IF(score!L147=100,"0")))))))</f>
        <v>0</v>
      </c>
      <c r="AD147" t="str">
        <f>IF(score!$M147=".",".",IF(score!$M147=0,"1",IF(score!$M147=20,"0",IF(score!$M147=40,"0",IF(score!$M147=60,"0",IF(score!$M147=80,"0",IF(score!$M147=100,"0")))))))</f>
        <v>0</v>
      </c>
      <c r="AE147" t="str">
        <f>IF(score!$M147=".",".",IF(score!$M147=0,"0",IF(score!$M147=20,"1",IF(score!$M147=40,"0",IF(score!$M147=60,"0",IF(score!$M147=80,"0",IF(score!$M147=100,"0")))))))</f>
        <v>0</v>
      </c>
      <c r="AF147" t="str">
        <f>IF(score!$M147=".",".",IF(score!$M147=0,"0",IF(score!$M147=20,"0",IF(score!$M147=40,"1",IF(score!$M147=60,"0",IF(score!$M147=80,"0",IF(score!$M147=100,"0")))))))</f>
        <v>0</v>
      </c>
      <c r="AG147" t="str">
        <f>IF(score!$M147=".",".",IF(score!$M147=0,"0",IF(score!$M147=20,"0",IF(score!$M147=40,"0",IF(score!$M147=60,"1",IF(score!$M147=80,"0",IF(score!$M147=100,"0")))))))</f>
        <v>0</v>
      </c>
      <c r="AH147" t="str">
        <f>IF(score!$M147=".",".",IF(score!$M147=0,"0",IF(score!$M147=20,"0",IF(score!$M147=40,"0",IF(score!$M147=60,"0",IF(score!$M147=80,"1",IF(score!$M147=100,"0")))))))</f>
        <v>0</v>
      </c>
      <c r="AI147" t="str">
        <f>IF(score!$N147=".",".",IF(score!$N147=0,"1",IF(score!$N147=25,"0",IF(score!$N147=50,"0",IF(score!$N147=75,"0",IF(score!$N147=100,"0"))))))</f>
        <v>0</v>
      </c>
      <c r="AJ147" t="str">
        <f>IF(score!$N147=".",".",IF(score!$N147=0,"0",IF(score!$N147=25,"1",IF(score!$N147=50,"0",IF(score!$N147=75,"0",IF(score!$N147=100,"0"))))))</f>
        <v>0</v>
      </c>
      <c r="AK147" t="str">
        <f>IF(score!$N147=".",".",IF(score!$N147=0,"0",IF(score!$N147=25,"0",IF(score!$N147=50,"1",IF(score!$N147=75,"0",IF(score!$N147=100,"0"))))))</f>
        <v>0</v>
      </c>
      <c r="AL147" t="str">
        <f>IF(score!$N147=".",".",IF(score!$N147=0,"0",IF(score!$N147=25,"0",IF(score!$N147=50,"0",IF(score!$N147=75,"1",IF(score!$N147=100,"0"))))))</f>
        <v>0</v>
      </c>
      <c r="AN147">
        <f t="shared" si="140"/>
        <v>0</v>
      </c>
      <c r="AO147">
        <f t="shared" si="141"/>
        <v>0</v>
      </c>
      <c r="AP147">
        <f t="shared" si="142"/>
        <v>-3.0239600000000002</v>
      </c>
      <c r="AQ147">
        <f t="shared" si="143"/>
        <v>0</v>
      </c>
      <c r="AR147">
        <f t="shared" si="144"/>
        <v>0</v>
      </c>
      <c r="AS147">
        <f t="shared" si="145"/>
        <v>0</v>
      </c>
      <c r="AT147">
        <f t="shared" si="146"/>
        <v>0</v>
      </c>
      <c r="AU147">
        <f t="shared" si="147"/>
        <v>0</v>
      </c>
      <c r="AV147">
        <f t="shared" si="148"/>
        <v>0</v>
      </c>
      <c r="AW147">
        <f t="shared" si="149"/>
        <v>0</v>
      </c>
      <c r="AX147">
        <f t="shared" si="150"/>
        <v>0</v>
      </c>
      <c r="AY147">
        <f t="shared" si="151"/>
        <v>0</v>
      </c>
      <c r="AZ147">
        <f t="shared" si="152"/>
        <v>0</v>
      </c>
      <c r="BA147">
        <f t="shared" si="153"/>
        <v>0</v>
      </c>
      <c r="BB147">
        <f t="shared" si="154"/>
        <v>0</v>
      </c>
      <c r="BC147">
        <f t="shared" si="155"/>
        <v>0</v>
      </c>
      <c r="BD147">
        <f t="shared" si="156"/>
        <v>0</v>
      </c>
      <c r="BE147">
        <f t="shared" si="157"/>
        <v>0</v>
      </c>
      <c r="BF147">
        <f t="shared" si="158"/>
        <v>0</v>
      </c>
      <c r="BG147">
        <f t="shared" si="159"/>
        <v>0</v>
      </c>
      <c r="BH147">
        <f t="shared" si="160"/>
        <v>0</v>
      </c>
      <c r="BI147">
        <f t="shared" si="161"/>
        <v>0</v>
      </c>
      <c r="BJ147">
        <f t="shared" si="162"/>
        <v>0</v>
      </c>
      <c r="BK147">
        <f t="shared" si="163"/>
        <v>0</v>
      </c>
      <c r="BL147">
        <f t="shared" si="164"/>
        <v>0</v>
      </c>
      <c r="BM147">
        <f t="shared" si="165"/>
        <v>0</v>
      </c>
      <c r="BN147">
        <f t="shared" si="166"/>
        <v>0</v>
      </c>
      <c r="BO147">
        <f t="shared" si="167"/>
        <v>0</v>
      </c>
      <c r="BP147">
        <f t="shared" si="168"/>
        <v>0</v>
      </c>
      <c r="BQ147">
        <f t="shared" si="169"/>
        <v>0</v>
      </c>
      <c r="BR147">
        <f t="shared" si="170"/>
        <v>0</v>
      </c>
      <c r="BS147">
        <f t="shared" si="171"/>
        <v>0</v>
      </c>
      <c r="BT147">
        <f t="shared" si="172"/>
        <v>0</v>
      </c>
      <c r="BU147">
        <f t="shared" si="173"/>
        <v>0</v>
      </c>
      <c r="BV147">
        <f t="shared" si="174"/>
        <v>0</v>
      </c>
      <c r="BX147">
        <f t="shared" si="175"/>
        <v>0</v>
      </c>
      <c r="BY147">
        <f t="shared" si="176"/>
        <v>0</v>
      </c>
      <c r="BZ147">
        <f t="shared" si="177"/>
        <v>3.4819999999999997E-2</v>
      </c>
      <c r="CA147">
        <f t="shared" si="178"/>
        <v>0</v>
      </c>
      <c r="CB147">
        <f t="shared" si="179"/>
        <v>0</v>
      </c>
      <c r="CC147">
        <f t="shared" si="180"/>
        <v>0</v>
      </c>
      <c r="CD147">
        <f t="shared" si="181"/>
        <v>0</v>
      </c>
      <c r="CE147">
        <f t="shared" si="182"/>
        <v>0</v>
      </c>
      <c r="CF147">
        <f t="shared" si="183"/>
        <v>0</v>
      </c>
      <c r="CG147">
        <f t="shared" si="184"/>
        <v>0</v>
      </c>
      <c r="CH147">
        <f t="shared" si="185"/>
        <v>0</v>
      </c>
      <c r="CI147">
        <f t="shared" si="186"/>
        <v>0</v>
      </c>
      <c r="CJ147">
        <f t="shared" si="187"/>
        <v>0</v>
      </c>
      <c r="CK147">
        <f t="shared" si="188"/>
        <v>0</v>
      </c>
      <c r="CL147">
        <f t="shared" si="189"/>
        <v>0</v>
      </c>
      <c r="CM147">
        <f t="shared" si="190"/>
        <v>0</v>
      </c>
      <c r="CN147">
        <f t="shared" si="191"/>
        <v>0</v>
      </c>
      <c r="CO147">
        <f t="shared" si="192"/>
        <v>0</v>
      </c>
      <c r="CP147">
        <f t="shared" si="193"/>
        <v>0</v>
      </c>
      <c r="CQ147">
        <f t="shared" si="194"/>
        <v>0</v>
      </c>
      <c r="CR147">
        <f t="shared" si="195"/>
        <v>0</v>
      </c>
      <c r="CS147">
        <f t="shared" si="196"/>
        <v>0</v>
      </c>
      <c r="CT147">
        <f t="shared" si="197"/>
        <v>0</v>
      </c>
      <c r="CU147">
        <f t="shared" si="198"/>
        <v>0</v>
      </c>
      <c r="CV147">
        <f t="shared" si="199"/>
        <v>0</v>
      </c>
      <c r="CW147">
        <f t="shared" si="200"/>
        <v>0</v>
      </c>
      <c r="CX147">
        <f t="shared" si="201"/>
        <v>0</v>
      </c>
      <c r="CY147">
        <f t="shared" si="202"/>
        <v>0</v>
      </c>
      <c r="CZ147">
        <f t="shared" si="203"/>
        <v>0</v>
      </c>
      <c r="DA147">
        <f t="shared" si="204"/>
        <v>0</v>
      </c>
      <c r="DB147">
        <f t="shared" si="205"/>
        <v>0</v>
      </c>
      <c r="DC147">
        <f t="shared" si="206"/>
        <v>0</v>
      </c>
      <c r="DD147">
        <f t="shared" si="207"/>
        <v>0</v>
      </c>
      <c r="DE147">
        <f t="shared" si="208"/>
        <v>0</v>
      </c>
      <c r="DF147">
        <f t="shared" si="209"/>
        <v>0</v>
      </c>
    </row>
    <row r="148" spans="1:110" x14ac:dyDescent="0.25">
      <c r="A148" s="4">
        <f>raw!$A148:$A148</f>
        <v>43417</v>
      </c>
      <c r="B148" s="6" t="str">
        <f>raw!$B148:$B148</f>
        <v>0003-0040</v>
      </c>
      <c r="D148" t="str">
        <f>IF(score!$C148=".",".",IF(score!$C148=0,"1",IF(score!$C148=25,"0",IF(score!$C148=50,"0",IF(score!$C148=75,"0",IF(score!$C148=100,"0"))))))</f>
        <v>0</v>
      </c>
      <c r="E148" t="str">
        <f>IF(score!$C148=".",".",IF(score!$C148=0,"0",IF(score!$C148=25,"1",IF(score!$C148=50,"0",IF(score!$C148=75,"0",IF(score!$C148=100,"0"))))))</f>
        <v>0</v>
      </c>
      <c r="F148" t="str">
        <f>IF(score!$C148=".",".",IF(score!$C148=0,"0",IF(score!$C148=25,"0",IF(score!$C148=50,"1",IF(score!$C148=75,"0",IF(score!$C148=100,"0"))))))</f>
        <v>1</v>
      </c>
      <c r="G148" t="str">
        <f>IF(score!$C148=".",".",IF(score!$C148=0,"0",IF(score!$C148=25,"0",IF(score!$C148=50,"0",IF(score!$C148=75,"1",IF(score!$C148=100,"0"))))))</f>
        <v>0</v>
      </c>
      <c r="H148" t="str">
        <f>IF(score!$D148=".",".",IF(score!$D148=0,"1",IF(score!$D148=50,"0",IF(score!$D148=100,"0"))))</f>
        <v>0</v>
      </c>
      <c r="I148" t="str">
        <f>IF(score!$D148=".",".",IF(score!$D148=0,"0",IF(score!$D148=50,"1",IF(score!$D148=100,"0"))))</f>
        <v>0</v>
      </c>
      <c r="J148" t="str">
        <f>IF(score!$E148=".",".",IF(score!$E148=0,"1",IF(score!$E148=50,"0",IF(score!$E148=100,"0"))))</f>
        <v>0</v>
      </c>
      <c r="K148" t="str">
        <f>IF(score!$E148=".",".",IF(score!$E148=0,"0",IF(score!$E148=50,"1",IF(score!$E148=100,"0"))))</f>
        <v>0</v>
      </c>
      <c r="L148" t="str">
        <f>IF(score!$F148=".",".",IF(score!$F148=0,"1",IF(score!$F148=100,"0")))</f>
        <v>0</v>
      </c>
      <c r="M148" t="str">
        <f>IF(score!$G148=".",".",IF(score!$G148=0,"1",IF(score!$G148=100,"0")))</f>
        <v>0</v>
      </c>
      <c r="N148" t="str">
        <f>IF(score!$H148=".",".",IF(score!$H148=0,"1",IF(score!$H148=100,"0")))</f>
        <v>0</v>
      </c>
      <c r="O148" t="str">
        <f>IF(score!$I148=".",".",IF(score!$I148=0,"1",IF(score!$I148=50,"0",IF(score!$I148=100,"0"))))</f>
        <v>0</v>
      </c>
      <c r="P148" t="str">
        <f>IF(score!$J148=".",".",IF(score!$J148=0,"1",IF(score!$J148=25,"0",IF(score!$J148=50,"0",IF(score!$J148=75,"0",IF(score!$J148=100,"0"))))))</f>
        <v>0</v>
      </c>
      <c r="Q148" t="str">
        <f>IF(score!$J148=".",".",IF(score!$J148=0,"0",IF(score!$J148=25,"1",IF(score!$J148=50,"0",IF(score!$J148=75,"0",IF(score!$J148=100,"0"))))))</f>
        <v>0</v>
      </c>
      <c r="R148" t="str">
        <f>IF(score!$J148=".",".",IF(score!$J148=0,"0",IF(score!$J148=25,"0",IF(score!$J148=50,"1",IF(score!$J148=75,"0",IF(score!$J148=100,"0"))))))</f>
        <v>0</v>
      </c>
      <c r="S148" t="str">
        <f>IF(score!$J148=".",".",IF(score!$J148=0,"0",IF(score!$J148=25,"0",IF(score!$J148=50,"0",IF(score!$J148=75,"1",IF(score!$J148=100,"0"))))))</f>
        <v>0</v>
      </c>
      <c r="T148" t="str">
        <f>IF(score!$K148=".",".",IF(score!$K148=0,"1",IF(score!$K148=20,"0",IF(score!$K148=40,"0",IF(score!$K148=60,"0",IF(score!$K148=80,"0",IF(score!$K148=100,"0")))))))</f>
        <v>0</v>
      </c>
      <c r="U148" t="str">
        <f>IF(score!$K148=".",".",IF(score!$K148=0,"0",IF(score!$K148=20,"1",IF(score!$K148=40,"0",IF(score!$K148=60,"0",IF(score!$K148=80,"0",IF(score!$K148=100,"0")))))))</f>
        <v>0</v>
      </c>
      <c r="V148" t="str">
        <f>IF(score!$K148=".",".",IF(score!$K148=0,"0",IF(score!$K148=20,"0",IF(score!$K148=40,"1",IF(score!$K148=60,"0",IF(score!$K148=80,"0",IF(score!$K148=100,"0")))))))</f>
        <v>1</v>
      </c>
      <c r="W148" t="str">
        <f>IF(score!$K148=".",".",IF(score!$K148=0,"0",IF(score!$K148=20,"0",IF(score!$K148=40,"0",IF(score!$K148=60,"1",IF(score!$K148=80,"0",IF(score!$K148=100,"0")))))))</f>
        <v>0</v>
      </c>
      <c r="X148" t="str">
        <f>IF(score!$K148=".",".",IF(score!$K148=0,"0",IF(score!$K148=20,"0",IF(score!$K148=40,"0",IF(score!$K148=60,"0",IF(score!$K148=80,"1",IF(score!$K148=100,"0")))))))</f>
        <v>0</v>
      </c>
      <c r="Y148" t="str">
        <f>IF(score!$L148=".",".",IF(score!$L148=0,"1",IF(score!$L148=20,"0",IF(score!$L148=40,"0",IF(score!$L148=60,"0",IF(score!$L148=80,"0",IF(score!$L148=100,"0")))))))</f>
        <v>0</v>
      </c>
      <c r="Z148" t="str">
        <f>IF(score!$L148=".",".",IF(score!$L148=0,"0",IF(score!$L148=20,"1",IF(score!$L148=40,"0",IF(score!$L148=60,"0",IF(score!$L148=80,"0",IF(score!$L148=100,"0")))))))</f>
        <v>0</v>
      </c>
      <c r="AA148" t="str">
        <f>IF(score!$L148=".",".",IF(score!$L148=0,"0",IF(score!$L148=20,"0",IF(score!$L148=40,"1",IF(score!$L148=60,"0",IF(score!$L148=80,"0",IF(score!$L148=100,"0")))))))</f>
        <v>0</v>
      </c>
      <c r="AB148" t="str">
        <f>IF(score!$L148=".",".",IF(score!$L148=0,"0",IF(score!$L148=20,"0",IF(score!$L148=40,"0",IF(score!$L148=60,"1",IF(score!$L148=80,"0",IF(score!$L148=100,"0")))))))</f>
        <v>0</v>
      </c>
      <c r="AC148" t="str">
        <f>IF(score!$L148=".",".",IF(score!$L148=0,"0",IF(score!$L148=20,"0",IF(score!$L148=40,"0",IF(score!$L148=60,"0",IF(score!$L148=80,"1",IF(score!L148=100,"0")))))))</f>
        <v>1</v>
      </c>
      <c r="AD148" t="str">
        <f>IF(score!$M148=".",".",IF(score!$M148=0,"1",IF(score!$M148=20,"0",IF(score!$M148=40,"0",IF(score!$M148=60,"0",IF(score!$M148=80,"0",IF(score!$M148=100,"0")))))))</f>
        <v>0</v>
      </c>
      <c r="AE148" t="str">
        <f>IF(score!$M148=".",".",IF(score!$M148=0,"0",IF(score!$M148=20,"1",IF(score!$M148=40,"0",IF(score!$M148=60,"0",IF(score!$M148=80,"0",IF(score!$M148=100,"0")))))))</f>
        <v>0</v>
      </c>
      <c r="AF148" t="str">
        <f>IF(score!$M148=".",".",IF(score!$M148=0,"0",IF(score!$M148=20,"0",IF(score!$M148=40,"1",IF(score!$M148=60,"0",IF(score!$M148=80,"0",IF(score!$M148=100,"0")))))))</f>
        <v>0</v>
      </c>
      <c r="AG148" t="str">
        <f>IF(score!$M148=".",".",IF(score!$M148=0,"0",IF(score!$M148=20,"0",IF(score!$M148=40,"0",IF(score!$M148=60,"1",IF(score!$M148=80,"0",IF(score!$M148=100,"0")))))))</f>
        <v>1</v>
      </c>
      <c r="AH148" t="str">
        <f>IF(score!$M148=".",".",IF(score!$M148=0,"0",IF(score!$M148=20,"0",IF(score!$M148=40,"0",IF(score!$M148=60,"0",IF(score!$M148=80,"1",IF(score!$M148=100,"0")))))))</f>
        <v>0</v>
      </c>
      <c r="AI148" t="str">
        <f>IF(score!$N148=".",".",IF(score!$N148=0,"1",IF(score!$N148=25,"0",IF(score!$N148=50,"0",IF(score!$N148=75,"0",IF(score!$N148=100,"0"))))))</f>
        <v>0</v>
      </c>
      <c r="AJ148" t="str">
        <f>IF(score!$N148=".",".",IF(score!$N148=0,"0",IF(score!$N148=25,"1",IF(score!$N148=50,"0",IF(score!$N148=75,"0",IF(score!$N148=100,"0"))))))</f>
        <v>0</v>
      </c>
      <c r="AK148" t="str">
        <f>IF(score!$N148=".",".",IF(score!$N148=0,"0",IF(score!$N148=25,"0",IF(score!$N148=50,"1",IF(score!$N148=75,"0",IF(score!$N148=100,"0"))))))</f>
        <v>0</v>
      </c>
      <c r="AL148" t="str">
        <f>IF(score!$N148=".",".",IF(score!$N148=0,"0",IF(score!$N148=25,"0",IF(score!$N148=50,"0",IF(score!$N148=75,"1",IF(score!$N148=100,"0"))))))</f>
        <v>0</v>
      </c>
      <c r="AN148">
        <f t="shared" si="140"/>
        <v>0</v>
      </c>
      <c r="AO148">
        <f t="shared" si="141"/>
        <v>0</v>
      </c>
      <c r="AP148">
        <f t="shared" si="142"/>
        <v>-3.0239600000000002</v>
      </c>
      <c r="AQ148">
        <f t="shared" si="143"/>
        <v>0</v>
      </c>
      <c r="AR148">
        <f t="shared" si="144"/>
        <v>0</v>
      </c>
      <c r="AS148">
        <f t="shared" si="145"/>
        <v>0</v>
      </c>
      <c r="AT148">
        <f t="shared" si="146"/>
        <v>0</v>
      </c>
      <c r="AU148">
        <f t="shared" si="147"/>
        <v>0</v>
      </c>
      <c r="AV148">
        <f t="shared" si="148"/>
        <v>0</v>
      </c>
      <c r="AW148">
        <f t="shared" si="149"/>
        <v>0</v>
      </c>
      <c r="AX148">
        <f t="shared" si="150"/>
        <v>0</v>
      </c>
      <c r="AY148">
        <f t="shared" si="151"/>
        <v>0</v>
      </c>
      <c r="AZ148">
        <f t="shared" si="152"/>
        <v>0</v>
      </c>
      <c r="BA148">
        <f t="shared" si="153"/>
        <v>0</v>
      </c>
      <c r="BB148">
        <f t="shared" si="154"/>
        <v>0</v>
      </c>
      <c r="BC148">
        <f t="shared" si="155"/>
        <v>0</v>
      </c>
      <c r="BD148">
        <f t="shared" si="156"/>
        <v>0</v>
      </c>
      <c r="BE148">
        <f t="shared" si="157"/>
        <v>0</v>
      </c>
      <c r="BF148">
        <f t="shared" si="158"/>
        <v>2.3724099999999999</v>
      </c>
      <c r="BG148">
        <f t="shared" si="159"/>
        <v>0</v>
      </c>
      <c r="BH148">
        <f t="shared" si="160"/>
        <v>0</v>
      </c>
      <c r="BI148">
        <f t="shared" si="161"/>
        <v>0</v>
      </c>
      <c r="BJ148">
        <f t="shared" si="162"/>
        <v>0</v>
      </c>
      <c r="BK148">
        <f t="shared" si="163"/>
        <v>0</v>
      </c>
      <c r="BL148">
        <f t="shared" si="164"/>
        <v>0</v>
      </c>
      <c r="BM148">
        <f t="shared" si="165"/>
        <v>-0.42251</v>
      </c>
      <c r="BN148">
        <f t="shared" si="166"/>
        <v>0</v>
      </c>
      <c r="BO148">
        <f t="shared" si="167"/>
        <v>0</v>
      </c>
      <c r="BP148">
        <f t="shared" si="168"/>
        <v>0</v>
      </c>
      <c r="BQ148">
        <f t="shared" si="169"/>
        <v>1.28044</v>
      </c>
      <c r="BR148">
        <f t="shared" si="170"/>
        <v>0</v>
      </c>
      <c r="BS148">
        <f t="shared" si="171"/>
        <v>0</v>
      </c>
      <c r="BT148">
        <f t="shared" si="172"/>
        <v>0</v>
      </c>
      <c r="BU148">
        <f t="shared" si="173"/>
        <v>0</v>
      </c>
      <c r="BV148">
        <f t="shared" si="174"/>
        <v>0</v>
      </c>
      <c r="BX148">
        <f t="shared" si="175"/>
        <v>0</v>
      </c>
      <c r="BY148">
        <f t="shared" si="176"/>
        <v>0</v>
      </c>
      <c r="BZ148">
        <f t="shared" si="177"/>
        <v>3.4819999999999997E-2</v>
      </c>
      <c r="CA148">
        <f t="shared" si="178"/>
        <v>0</v>
      </c>
      <c r="CB148">
        <f t="shared" si="179"/>
        <v>0</v>
      </c>
      <c r="CC148">
        <f t="shared" si="180"/>
        <v>0</v>
      </c>
      <c r="CD148">
        <f t="shared" si="181"/>
        <v>0</v>
      </c>
      <c r="CE148">
        <f t="shared" si="182"/>
        <v>0</v>
      </c>
      <c r="CF148">
        <f t="shared" si="183"/>
        <v>0</v>
      </c>
      <c r="CG148">
        <f t="shared" si="184"/>
        <v>0</v>
      </c>
      <c r="CH148">
        <f t="shared" si="185"/>
        <v>0</v>
      </c>
      <c r="CI148">
        <f t="shared" si="186"/>
        <v>0</v>
      </c>
      <c r="CJ148">
        <f t="shared" si="187"/>
        <v>0</v>
      </c>
      <c r="CK148">
        <f t="shared" si="188"/>
        <v>0</v>
      </c>
      <c r="CL148">
        <f t="shared" si="189"/>
        <v>0</v>
      </c>
      <c r="CM148">
        <f t="shared" si="190"/>
        <v>0</v>
      </c>
      <c r="CN148">
        <f t="shared" si="191"/>
        <v>0</v>
      </c>
      <c r="CO148">
        <f t="shared" si="192"/>
        <v>0</v>
      </c>
      <c r="CP148">
        <f t="shared" si="193"/>
        <v>-6.31121</v>
      </c>
      <c r="CQ148">
        <f t="shared" si="194"/>
        <v>0</v>
      </c>
      <c r="CR148">
        <f t="shared" si="195"/>
        <v>0</v>
      </c>
      <c r="CS148">
        <f t="shared" si="196"/>
        <v>0</v>
      </c>
      <c r="CT148">
        <f t="shared" si="197"/>
        <v>0</v>
      </c>
      <c r="CU148">
        <f t="shared" si="198"/>
        <v>0</v>
      </c>
      <c r="CV148">
        <f t="shared" si="199"/>
        <v>0</v>
      </c>
      <c r="CW148">
        <f t="shared" si="200"/>
        <v>-0.92057</v>
      </c>
      <c r="CX148">
        <f t="shared" si="201"/>
        <v>0</v>
      </c>
      <c r="CY148">
        <f t="shared" si="202"/>
        <v>0</v>
      </c>
      <c r="CZ148">
        <f t="shared" si="203"/>
        <v>0</v>
      </c>
      <c r="DA148">
        <f t="shared" si="204"/>
        <v>-4.5905500000000004</v>
      </c>
      <c r="DB148">
        <f t="shared" si="205"/>
        <v>0</v>
      </c>
      <c r="DC148">
        <f t="shared" si="206"/>
        <v>0</v>
      </c>
      <c r="DD148">
        <f t="shared" si="207"/>
        <v>0</v>
      </c>
      <c r="DE148">
        <f t="shared" si="208"/>
        <v>0</v>
      </c>
      <c r="DF148">
        <f t="shared" si="209"/>
        <v>0</v>
      </c>
    </row>
    <row r="149" spans="1:110" x14ac:dyDescent="0.25">
      <c r="A149" s="4">
        <f>raw!$A149:$A149</f>
        <v>43412</v>
      </c>
      <c r="B149" s="6" t="str">
        <f>raw!$B149:$B149</f>
        <v>0003-0041</v>
      </c>
      <c r="D149" t="str">
        <f>IF(score!$C149=".",".",IF(score!$C149=0,"1",IF(score!$C149=25,"0",IF(score!$C149=50,"0",IF(score!$C149=75,"0",IF(score!$C149=100,"0"))))))</f>
        <v>0</v>
      </c>
      <c r="E149" t="str">
        <f>IF(score!$C149=".",".",IF(score!$C149=0,"0",IF(score!$C149=25,"1",IF(score!$C149=50,"0",IF(score!$C149=75,"0",IF(score!$C149=100,"0"))))))</f>
        <v>0</v>
      </c>
      <c r="F149" t="str">
        <f>IF(score!$C149=".",".",IF(score!$C149=0,"0",IF(score!$C149=25,"0",IF(score!$C149=50,"1",IF(score!$C149=75,"0",IF(score!$C149=100,"0"))))))</f>
        <v>1</v>
      </c>
      <c r="G149" t="str">
        <f>IF(score!$C149=".",".",IF(score!$C149=0,"0",IF(score!$C149=25,"0",IF(score!$C149=50,"0",IF(score!$C149=75,"1",IF(score!$C149=100,"0"))))))</f>
        <v>0</v>
      </c>
      <c r="H149" t="str">
        <f>IF(score!$D149=".",".",IF(score!$D149=0,"1",IF(score!$D149=50,"0",IF(score!$D149=100,"0"))))</f>
        <v>0</v>
      </c>
      <c r="I149" t="str">
        <f>IF(score!$D149=".",".",IF(score!$D149=0,"0",IF(score!$D149=50,"1",IF(score!$D149=100,"0"))))</f>
        <v>1</v>
      </c>
      <c r="J149" t="str">
        <f>IF(score!$E149=".",".",IF(score!$E149=0,"1",IF(score!$E149=50,"0",IF(score!$E149=100,"0"))))</f>
        <v>0</v>
      </c>
      <c r="K149" t="str">
        <f>IF(score!$E149=".",".",IF(score!$E149=0,"0",IF(score!$E149=50,"1",IF(score!$E149=100,"0"))))</f>
        <v>1</v>
      </c>
      <c r="L149" t="str">
        <f>IF(score!$F149=".",".",IF(score!$F149=0,"1",IF(score!$F149=100,"0")))</f>
        <v>0</v>
      </c>
      <c r="M149" t="str">
        <f>IF(score!$G149=".",".",IF(score!$G149=0,"1",IF(score!$G149=100,"0")))</f>
        <v>0</v>
      </c>
      <c r="N149" t="str">
        <f>IF(score!$H149=".",".",IF(score!$H149=0,"1",IF(score!$H149=100,"0")))</f>
        <v>0</v>
      </c>
      <c r="O149" t="str">
        <f>IF(score!$I149=".",".",IF(score!$I149=0,"1",IF(score!$I149=50,"0",IF(score!$I149=100,"0"))))</f>
        <v>0</v>
      </c>
      <c r="P149" t="str">
        <f>IF(score!$J149=".",".",IF(score!$J149=0,"1",IF(score!$J149=25,"0",IF(score!$J149=50,"0",IF(score!$J149=75,"0",IF(score!$J149=100,"0"))))))</f>
        <v>0</v>
      </c>
      <c r="Q149" t="str">
        <f>IF(score!$J149=".",".",IF(score!$J149=0,"0",IF(score!$J149=25,"1",IF(score!$J149=50,"0",IF(score!$J149=75,"0",IF(score!$J149=100,"0"))))))</f>
        <v>0</v>
      </c>
      <c r="R149" t="str">
        <f>IF(score!$J149=".",".",IF(score!$J149=0,"0",IF(score!$J149=25,"0",IF(score!$J149=50,"1",IF(score!$J149=75,"0",IF(score!$J149=100,"0"))))))</f>
        <v>0</v>
      </c>
      <c r="S149" t="str">
        <f>IF(score!$J149=".",".",IF(score!$J149=0,"0",IF(score!$J149=25,"0",IF(score!$J149=50,"0",IF(score!$J149=75,"1",IF(score!$J149=100,"0"))))))</f>
        <v>0</v>
      </c>
      <c r="T149" t="str">
        <f>IF(score!$K149=".",".",IF(score!$K149=0,"1",IF(score!$K149=20,"0",IF(score!$K149=40,"0",IF(score!$K149=60,"0",IF(score!$K149=80,"0",IF(score!$K149=100,"0")))))))</f>
        <v>0</v>
      </c>
      <c r="U149" t="str">
        <f>IF(score!$K149=".",".",IF(score!$K149=0,"0",IF(score!$K149=20,"1",IF(score!$K149=40,"0",IF(score!$K149=60,"0",IF(score!$K149=80,"0",IF(score!$K149=100,"0")))))))</f>
        <v>0</v>
      </c>
      <c r="V149" t="str">
        <f>IF(score!$K149=".",".",IF(score!$K149=0,"0",IF(score!$K149=20,"0",IF(score!$K149=40,"1",IF(score!$K149=60,"0",IF(score!$K149=80,"0",IF(score!$K149=100,"0")))))))</f>
        <v>0</v>
      </c>
      <c r="W149" t="str">
        <f>IF(score!$K149=".",".",IF(score!$K149=0,"0",IF(score!$K149=20,"0",IF(score!$K149=40,"0",IF(score!$K149=60,"1",IF(score!$K149=80,"0",IF(score!$K149=100,"0")))))))</f>
        <v>0</v>
      </c>
      <c r="X149" t="str">
        <f>IF(score!$K149=".",".",IF(score!$K149=0,"0",IF(score!$K149=20,"0",IF(score!$K149=40,"0",IF(score!$K149=60,"0",IF(score!$K149=80,"1",IF(score!$K149=100,"0")))))))</f>
        <v>0</v>
      </c>
      <c r="Y149" t="str">
        <f>IF(score!$L149=".",".",IF(score!$L149=0,"1",IF(score!$L149=20,"0",IF(score!$L149=40,"0",IF(score!$L149=60,"0",IF(score!$L149=80,"0",IF(score!$L149=100,"0")))))))</f>
        <v>0</v>
      </c>
      <c r="Z149" t="str">
        <f>IF(score!$L149=".",".",IF(score!$L149=0,"0",IF(score!$L149=20,"1",IF(score!$L149=40,"0",IF(score!$L149=60,"0",IF(score!$L149=80,"0",IF(score!$L149=100,"0")))))))</f>
        <v>0</v>
      </c>
      <c r="AA149" t="str">
        <f>IF(score!$L149=".",".",IF(score!$L149=0,"0",IF(score!$L149=20,"0",IF(score!$L149=40,"1",IF(score!$L149=60,"0",IF(score!$L149=80,"0",IF(score!$L149=100,"0")))))))</f>
        <v>0</v>
      </c>
      <c r="AB149" t="str">
        <f>IF(score!$L149=".",".",IF(score!$L149=0,"0",IF(score!$L149=20,"0",IF(score!$L149=40,"0",IF(score!$L149=60,"1",IF(score!$L149=80,"0",IF(score!$L149=100,"0")))))))</f>
        <v>0</v>
      </c>
      <c r="AC149" t="str">
        <f>IF(score!$L149=".",".",IF(score!$L149=0,"0",IF(score!$L149=20,"0",IF(score!$L149=40,"0",IF(score!$L149=60,"0",IF(score!$L149=80,"1",IF(score!L149=100,"0")))))))</f>
        <v>0</v>
      </c>
      <c r="AD149" t="str">
        <f>IF(score!$M149=".",".",IF(score!$M149=0,"1",IF(score!$M149=20,"0",IF(score!$M149=40,"0",IF(score!$M149=60,"0",IF(score!$M149=80,"0",IF(score!$M149=100,"0")))))))</f>
        <v>0</v>
      </c>
      <c r="AE149" t="str">
        <f>IF(score!$M149=".",".",IF(score!$M149=0,"0",IF(score!$M149=20,"1",IF(score!$M149=40,"0",IF(score!$M149=60,"0",IF(score!$M149=80,"0",IF(score!$M149=100,"0")))))))</f>
        <v>0</v>
      </c>
      <c r="AF149" t="str">
        <f>IF(score!$M149=".",".",IF(score!$M149=0,"0",IF(score!$M149=20,"0",IF(score!$M149=40,"1",IF(score!$M149=60,"0",IF(score!$M149=80,"0",IF(score!$M149=100,"0")))))))</f>
        <v>0</v>
      </c>
      <c r="AG149" t="str">
        <f>IF(score!$M149=".",".",IF(score!$M149=0,"0",IF(score!$M149=20,"0",IF(score!$M149=40,"0",IF(score!$M149=60,"1",IF(score!$M149=80,"0",IF(score!$M149=100,"0")))))))</f>
        <v>0</v>
      </c>
      <c r="AH149" t="str">
        <f>IF(score!$M149=".",".",IF(score!$M149=0,"0",IF(score!$M149=20,"0",IF(score!$M149=40,"0",IF(score!$M149=60,"0",IF(score!$M149=80,"1",IF(score!$M149=100,"0")))))))</f>
        <v>0</v>
      </c>
      <c r="AI149" t="str">
        <f>IF(score!$N149=".",".",IF(score!$N149=0,"1",IF(score!$N149=25,"0",IF(score!$N149=50,"0",IF(score!$N149=75,"0",IF(score!$N149=100,"0"))))))</f>
        <v>0</v>
      </c>
      <c r="AJ149" t="str">
        <f>IF(score!$N149=".",".",IF(score!$N149=0,"0",IF(score!$N149=25,"1",IF(score!$N149=50,"0",IF(score!$N149=75,"0",IF(score!$N149=100,"0"))))))</f>
        <v>0</v>
      </c>
      <c r="AK149" t="str">
        <f>IF(score!$N149=".",".",IF(score!$N149=0,"0",IF(score!$N149=25,"0",IF(score!$N149=50,"1",IF(score!$N149=75,"0",IF(score!$N149=100,"0"))))))</f>
        <v>0</v>
      </c>
      <c r="AL149" t="str">
        <f>IF(score!$N149=".",".",IF(score!$N149=0,"0",IF(score!$N149=25,"0",IF(score!$N149=50,"0",IF(score!$N149=75,"1",IF(score!$N149=100,"0"))))))</f>
        <v>0</v>
      </c>
      <c r="AN149">
        <f t="shared" si="140"/>
        <v>0</v>
      </c>
      <c r="AO149">
        <f t="shared" si="141"/>
        <v>0</v>
      </c>
      <c r="AP149">
        <f t="shared" si="142"/>
        <v>-3.0239600000000002</v>
      </c>
      <c r="AQ149">
        <f t="shared" si="143"/>
        <v>0</v>
      </c>
      <c r="AR149">
        <f t="shared" si="144"/>
        <v>0</v>
      </c>
      <c r="AS149">
        <f t="shared" si="145"/>
        <v>-3.4555500000000001</v>
      </c>
      <c r="AT149">
        <f t="shared" si="146"/>
        <v>0</v>
      </c>
      <c r="AU149">
        <f t="shared" si="147"/>
        <v>-2.7355700000000001</v>
      </c>
      <c r="AV149">
        <f t="shared" si="148"/>
        <v>0</v>
      </c>
      <c r="AW149">
        <f t="shared" si="149"/>
        <v>0</v>
      </c>
      <c r="AX149">
        <f t="shared" si="150"/>
        <v>0</v>
      </c>
      <c r="AY149">
        <f t="shared" si="151"/>
        <v>0</v>
      </c>
      <c r="AZ149">
        <f t="shared" si="152"/>
        <v>0</v>
      </c>
      <c r="BA149">
        <f t="shared" si="153"/>
        <v>0</v>
      </c>
      <c r="BB149">
        <f t="shared" si="154"/>
        <v>0</v>
      </c>
      <c r="BC149">
        <f t="shared" si="155"/>
        <v>0</v>
      </c>
      <c r="BD149">
        <f t="shared" si="156"/>
        <v>0</v>
      </c>
      <c r="BE149">
        <f t="shared" si="157"/>
        <v>0</v>
      </c>
      <c r="BF149">
        <f t="shared" si="158"/>
        <v>0</v>
      </c>
      <c r="BG149">
        <f t="shared" si="159"/>
        <v>0</v>
      </c>
      <c r="BH149">
        <f t="shared" si="160"/>
        <v>0</v>
      </c>
      <c r="BI149">
        <f t="shared" si="161"/>
        <v>0</v>
      </c>
      <c r="BJ149">
        <f t="shared" si="162"/>
        <v>0</v>
      </c>
      <c r="BK149">
        <f t="shared" si="163"/>
        <v>0</v>
      </c>
      <c r="BL149">
        <f t="shared" si="164"/>
        <v>0</v>
      </c>
      <c r="BM149">
        <f t="shared" si="165"/>
        <v>0</v>
      </c>
      <c r="BN149">
        <f t="shared" si="166"/>
        <v>0</v>
      </c>
      <c r="BO149">
        <f t="shared" si="167"/>
        <v>0</v>
      </c>
      <c r="BP149">
        <f t="shared" si="168"/>
        <v>0</v>
      </c>
      <c r="BQ149">
        <f t="shared" si="169"/>
        <v>0</v>
      </c>
      <c r="BR149">
        <f t="shared" si="170"/>
        <v>0</v>
      </c>
      <c r="BS149">
        <f t="shared" si="171"/>
        <v>0</v>
      </c>
      <c r="BT149">
        <f t="shared" si="172"/>
        <v>0</v>
      </c>
      <c r="BU149">
        <f t="shared" si="173"/>
        <v>0</v>
      </c>
      <c r="BV149">
        <f t="shared" si="174"/>
        <v>0</v>
      </c>
      <c r="BX149">
        <f t="shared" si="175"/>
        <v>0</v>
      </c>
      <c r="BY149">
        <f t="shared" si="176"/>
        <v>0</v>
      </c>
      <c r="BZ149">
        <f t="shared" si="177"/>
        <v>3.4819999999999997E-2</v>
      </c>
      <c r="CA149">
        <f t="shared" si="178"/>
        <v>0</v>
      </c>
      <c r="CB149">
        <f t="shared" si="179"/>
        <v>0</v>
      </c>
      <c r="CC149">
        <f t="shared" si="180"/>
        <v>1.8684000000000001</v>
      </c>
      <c r="CD149">
        <f t="shared" si="181"/>
        <v>0</v>
      </c>
      <c r="CE149">
        <f t="shared" si="182"/>
        <v>1.43103</v>
      </c>
      <c r="CF149">
        <f t="shared" si="183"/>
        <v>0</v>
      </c>
      <c r="CG149">
        <f t="shared" si="184"/>
        <v>0</v>
      </c>
      <c r="CH149">
        <f t="shared" si="185"/>
        <v>0</v>
      </c>
      <c r="CI149">
        <f t="shared" si="186"/>
        <v>0</v>
      </c>
      <c r="CJ149">
        <f t="shared" si="187"/>
        <v>0</v>
      </c>
      <c r="CK149">
        <f t="shared" si="188"/>
        <v>0</v>
      </c>
      <c r="CL149">
        <f t="shared" si="189"/>
        <v>0</v>
      </c>
      <c r="CM149">
        <f t="shared" si="190"/>
        <v>0</v>
      </c>
      <c r="CN149">
        <f t="shared" si="191"/>
        <v>0</v>
      </c>
      <c r="CO149">
        <f t="shared" si="192"/>
        <v>0</v>
      </c>
      <c r="CP149">
        <f t="shared" si="193"/>
        <v>0</v>
      </c>
      <c r="CQ149">
        <f t="shared" si="194"/>
        <v>0</v>
      </c>
      <c r="CR149">
        <f t="shared" si="195"/>
        <v>0</v>
      </c>
      <c r="CS149">
        <f t="shared" si="196"/>
        <v>0</v>
      </c>
      <c r="CT149">
        <f t="shared" si="197"/>
        <v>0</v>
      </c>
      <c r="CU149">
        <f t="shared" si="198"/>
        <v>0</v>
      </c>
      <c r="CV149">
        <f t="shared" si="199"/>
        <v>0</v>
      </c>
      <c r="CW149">
        <f t="shared" si="200"/>
        <v>0</v>
      </c>
      <c r="CX149">
        <f t="shared" si="201"/>
        <v>0</v>
      </c>
      <c r="CY149">
        <f t="shared" si="202"/>
        <v>0</v>
      </c>
      <c r="CZ149">
        <f t="shared" si="203"/>
        <v>0</v>
      </c>
      <c r="DA149">
        <f t="shared" si="204"/>
        <v>0</v>
      </c>
      <c r="DB149">
        <f t="shared" si="205"/>
        <v>0</v>
      </c>
      <c r="DC149">
        <f t="shared" si="206"/>
        <v>0</v>
      </c>
      <c r="DD149">
        <f t="shared" si="207"/>
        <v>0</v>
      </c>
      <c r="DE149">
        <f t="shared" si="208"/>
        <v>0</v>
      </c>
      <c r="DF149">
        <f t="shared" si="209"/>
        <v>0</v>
      </c>
    </row>
    <row r="150" spans="1:110" x14ac:dyDescent="0.25">
      <c r="A150" s="4">
        <f>raw!$A150:$A150</f>
        <v>43417</v>
      </c>
      <c r="B150" s="6" t="str">
        <f>raw!$B150:$B150</f>
        <v>0003-0042</v>
      </c>
      <c r="D150" t="str">
        <f>IF(score!$C150=".",".",IF(score!$C150=0,"1",IF(score!$C150=25,"0",IF(score!$C150=50,"0",IF(score!$C150=75,"0",IF(score!$C150=100,"0"))))))</f>
        <v>0</v>
      </c>
      <c r="E150" t="str">
        <f>IF(score!$C150=".",".",IF(score!$C150=0,"0",IF(score!$C150=25,"1",IF(score!$C150=50,"0",IF(score!$C150=75,"0",IF(score!$C150=100,"0"))))))</f>
        <v>0</v>
      </c>
      <c r="F150" t="str">
        <f>IF(score!$C150=".",".",IF(score!$C150=0,"0",IF(score!$C150=25,"0",IF(score!$C150=50,"1",IF(score!$C150=75,"0",IF(score!$C150=100,"0"))))))</f>
        <v>1</v>
      </c>
      <c r="G150" t="str">
        <f>IF(score!$C150=".",".",IF(score!$C150=0,"0",IF(score!$C150=25,"0",IF(score!$C150=50,"0",IF(score!$C150=75,"1",IF(score!$C150=100,"0"))))))</f>
        <v>0</v>
      </c>
      <c r="H150" t="str">
        <f>IF(score!$D150=".",".",IF(score!$D150=0,"1",IF(score!$D150=50,"0",IF(score!$D150=100,"0"))))</f>
        <v>0</v>
      </c>
      <c r="I150" t="str">
        <f>IF(score!$D150=".",".",IF(score!$D150=0,"0",IF(score!$D150=50,"1",IF(score!$D150=100,"0"))))</f>
        <v>0</v>
      </c>
      <c r="J150" t="str">
        <f>IF(score!$E150=".",".",IF(score!$E150=0,"1",IF(score!$E150=50,"0",IF(score!$E150=100,"0"))))</f>
        <v>0</v>
      </c>
      <c r="K150" t="str">
        <f>IF(score!$E150=".",".",IF(score!$E150=0,"0",IF(score!$E150=50,"1",IF(score!$E150=100,"0"))))</f>
        <v>0</v>
      </c>
      <c r="L150" t="str">
        <f>IF(score!$F150=".",".",IF(score!$F150=0,"1",IF(score!$F150=100,"0")))</f>
        <v>0</v>
      </c>
      <c r="M150" t="str">
        <f>IF(score!$G150=".",".",IF(score!$G150=0,"1",IF(score!$G150=100,"0")))</f>
        <v>0</v>
      </c>
      <c r="N150" t="str">
        <f>IF(score!$H150=".",".",IF(score!$H150=0,"1",IF(score!$H150=100,"0")))</f>
        <v>0</v>
      </c>
      <c r="O150" t="str">
        <f>IF(score!$I150=".",".",IF(score!$I150=0,"1",IF(score!$I150=50,"0",IF(score!$I150=100,"0"))))</f>
        <v>0</v>
      </c>
      <c r="P150" t="str">
        <f>IF(score!$J150=".",".",IF(score!$J150=0,"1",IF(score!$J150=25,"0",IF(score!$J150=50,"0",IF(score!$J150=75,"0",IF(score!$J150=100,"0"))))))</f>
        <v>0</v>
      </c>
      <c r="Q150" t="str">
        <f>IF(score!$J150=".",".",IF(score!$J150=0,"0",IF(score!$J150=25,"1",IF(score!$J150=50,"0",IF(score!$J150=75,"0",IF(score!$J150=100,"0"))))))</f>
        <v>0</v>
      </c>
      <c r="R150" t="str">
        <f>IF(score!$J150=".",".",IF(score!$J150=0,"0",IF(score!$J150=25,"0",IF(score!$J150=50,"1",IF(score!$J150=75,"0",IF(score!$J150=100,"0"))))))</f>
        <v>0</v>
      </c>
      <c r="S150" t="str">
        <f>IF(score!$J150=".",".",IF(score!$J150=0,"0",IF(score!$J150=25,"0",IF(score!$J150=50,"0",IF(score!$J150=75,"1",IF(score!$J150=100,"0"))))))</f>
        <v>0</v>
      </c>
      <c r="T150" t="str">
        <f>IF(score!$K150=".",".",IF(score!$K150=0,"1",IF(score!$K150=20,"0",IF(score!$K150=40,"0",IF(score!$K150=60,"0",IF(score!$K150=80,"0",IF(score!$K150=100,"0")))))))</f>
        <v>0</v>
      </c>
      <c r="U150" t="str">
        <f>IF(score!$K150=".",".",IF(score!$K150=0,"0",IF(score!$K150=20,"1",IF(score!$K150=40,"0",IF(score!$K150=60,"0",IF(score!$K150=80,"0",IF(score!$K150=100,"0")))))))</f>
        <v>0</v>
      </c>
      <c r="V150" t="str">
        <f>IF(score!$K150=".",".",IF(score!$K150=0,"0",IF(score!$K150=20,"0",IF(score!$K150=40,"1",IF(score!$K150=60,"0",IF(score!$K150=80,"0",IF(score!$K150=100,"0")))))))</f>
        <v>0</v>
      </c>
      <c r="W150" t="str">
        <f>IF(score!$K150=".",".",IF(score!$K150=0,"0",IF(score!$K150=20,"0",IF(score!$K150=40,"0",IF(score!$K150=60,"1",IF(score!$K150=80,"0",IF(score!$K150=100,"0")))))))</f>
        <v>0</v>
      </c>
      <c r="X150" t="str">
        <f>IF(score!$K150=".",".",IF(score!$K150=0,"0",IF(score!$K150=20,"0",IF(score!$K150=40,"0",IF(score!$K150=60,"0",IF(score!$K150=80,"1",IF(score!$K150=100,"0")))))))</f>
        <v>0</v>
      </c>
      <c r="Y150" t="str">
        <f>IF(score!$L150=".",".",IF(score!$L150=0,"1",IF(score!$L150=20,"0",IF(score!$L150=40,"0",IF(score!$L150=60,"0",IF(score!$L150=80,"0",IF(score!$L150=100,"0")))))))</f>
        <v>0</v>
      </c>
      <c r="Z150" t="str">
        <f>IF(score!$L150=".",".",IF(score!$L150=0,"0",IF(score!$L150=20,"1",IF(score!$L150=40,"0",IF(score!$L150=60,"0",IF(score!$L150=80,"0",IF(score!$L150=100,"0")))))))</f>
        <v>0</v>
      </c>
      <c r="AA150" t="str">
        <f>IF(score!$L150=".",".",IF(score!$L150=0,"0",IF(score!$L150=20,"0",IF(score!$L150=40,"1",IF(score!$L150=60,"0",IF(score!$L150=80,"0",IF(score!$L150=100,"0")))))))</f>
        <v>0</v>
      </c>
      <c r="AB150" t="str">
        <f>IF(score!$L150=".",".",IF(score!$L150=0,"0",IF(score!$L150=20,"0",IF(score!$L150=40,"0",IF(score!$L150=60,"1",IF(score!$L150=80,"0",IF(score!$L150=100,"0")))))))</f>
        <v>0</v>
      </c>
      <c r="AC150" t="str">
        <f>IF(score!$L150=".",".",IF(score!$L150=0,"0",IF(score!$L150=20,"0",IF(score!$L150=40,"0",IF(score!$L150=60,"0",IF(score!$L150=80,"1",IF(score!L150=100,"0")))))))</f>
        <v>0</v>
      </c>
      <c r="AD150" t="str">
        <f>IF(score!$M150=".",".",IF(score!$M150=0,"1",IF(score!$M150=20,"0",IF(score!$M150=40,"0",IF(score!$M150=60,"0",IF(score!$M150=80,"0",IF(score!$M150=100,"0")))))))</f>
        <v>0</v>
      </c>
      <c r="AE150" t="str">
        <f>IF(score!$M150=".",".",IF(score!$M150=0,"0",IF(score!$M150=20,"1",IF(score!$M150=40,"0",IF(score!$M150=60,"0",IF(score!$M150=80,"0",IF(score!$M150=100,"0")))))))</f>
        <v>0</v>
      </c>
      <c r="AF150" t="str">
        <f>IF(score!$M150=".",".",IF(score!$M150=0,"0",IF(score!$M150=20,"0",IF(score!$M150=40,"1",IF(score!$M150=60,"0",IF(score!$M150=80,"0",IF(score!$M150=100,"0")))))))</f>
        <v>0</v>
      </c>
      <c r="AG150" t="str">
        <f>IF(score!$M150=".",".",IF(score!$M150=0,"0",IF(score!$M150=20,"0",IF(score!$M150=40,"0",IF(score!$M150=60,"1",IF(score!$M150=80,"0",IF(score!$M150=100,"0")))))))</f>
        <v>0</v>
      </c>
      <c r="AH150" t="str">
        <f>IF(score!$M150=".",".",IF(score!$M150=0,"0",IF(score!$M150=20,"0",IF(score!$M150=40,"0",IF(score!$M150=60,"0",IF(score!$M150=80,"1",IF(score!$M150=100,"0")))))))</f>
        <v>0</v>
      </c>
      <c r="AI150" t="str">
        <f>IF(score!$N150=".",".",IF(score!$N150=0,"1",IF(score!$N150=25,"0",IF(score!$N150=50,"0",IF(score!$N150=75,"0",IF(score!$N150=100,"0"))))))</f>
        <v>0</v>
      </c>
      <c r="AJ150" t="str">
        <f>IF(score!$N150=".",".",IF(score!$N150=0,"0",IF(score!$N150=25,"1",IF(score!$N150=50,"0",IF(score!$N150=75,"0",IF(score!$N150=100,"0"))))))</f>
        <v>0</v>
      </c>
      <c r="AK150" t="str">
        <f>IF(score!$N150=".",".",IF(score!$N150=0,"0",IF(score!$N150=25,"0",IF(score!$N150=50,"1",IF(score!$N150=75,"0",IF(score!$N150=100,"0"))))))</f>
        <v>0</v>
      </c>
      <c r="AL150" t="str">
        <f>IF(score!$N150=".",".",IF(score!$N150=0,"0",IF(score!$N150=25,"0",IF(score!$N150=50,"0",IF(score!$N150=75,"1",IF(score!$N150=100,"0"))))))</f>
        <v>0</v>
      </c>
      <c r="AN150">
        <f t="shared" si="140"/>
        <v>0</v>
      </c>
      <c r="AO150">
        <f t="shared" si="141"/>
        <v>0</v>
      </c>
      <c r="AP150">
        <f t="shared" si="142"/>
        <v>-3.0239600000000002</v>
      </c>
      <c r="AQ150">
        <f t="shared" si="143"/>
        <v>0</v>
      </c>
      <c r="AR150">
        <f t="shared" si="144"/>
        <v>0</v>
      </c>
      <c r="AS150">
        <f t="shared" si="145"/>
        <v>0</v>
      </c>
      <c r="AT150">
        <f t="shared" si="146"/>
        <v>0</v>
      </c>
      <c r="AU150">
        <f t="shared" si="147"/>
        <v>0</v>
      </c>
      <c r="AV150">
        <f t="shared" si="148"/>
        <v>0</v>
      </c>
      <c r="AW150">
        <f t="shared" si="149"/>
        <v>0</v>
      </c>
      <c r="AX150">
        <f t="shared" si="150"/>
        <v>0</v>
      </c>
      <c r="AY150">
        <f t="shared" si="151"/>
        <v>0</v>
      </c>
      <c r="AZ150">
        <f t="shared" si="152"/>
        <v>0</v>
      </c>
      <c r="BA150">
        <f t="shared" si="153"/>
        <v>0</v>
      </c>
      <c r="BB150">
        <f t="shared" si="154"/>
        <v>0</v>
      </c>
      <c r="BC150">
        <f t="shared" si="155"/>
        <v>0</v>
      </c>
      <c r="BD150">
        <f t="shared" si="156"/>
        <v>0</v>
      </c>
      <c r="BE150">
        <f t="shared" si="157"/>
        <v>0</v>
      </c>
      <c r="BF150">
        <f t="shared" si="158"/>
        <v>0</v>
      </c>
      <c r="BG150">
        <f t="shared" si="159"/>
        <v>0</v>
      </c>
      <c r="BH150">
        <f t="shared" si="160"/>
        <v>0</v>
      </c>
      <c r="BI150">
        <f t="shared" si="161"/>
        <v>0</v>
      </c>
      <c r="BJ150">
        <f t="shared" si="162"/>
        <v>0</v>
      </c>
      <c r="BK150">
        <f t="shared" si="163"/>
        <v>0</v>
      </c>
      <c r="BL150">
        <f t="shared" si="164"/>
        <v>0</v>
      </c>
      <c r="BM150">
        <f t="shared" si="165"/>
        <v>0</v>
      </c>
      <c r="BN150">
        <f t="shared" si="166"/>
        <v>0</v>
      </c>
      <c r="BO150">
        <f t="shared" si="167"/>
        <v>0</v>
      </c>
      <c r="BP150">
        <f t="shared" si="168"/>
        <v>0</v>
      </c>
      <c r="BQ150">
        <f t="shared" si="169"/>
        <v>0</v>
      </c>
      <c r="BR150">
        <f t="shared" si="170"/>
        <v>0</v>
      </c>
      <c r="BS150">
        <f t="shared" si="171"/>
        <v>0</v>
      </c>
      <c r="BT150">
        <f t="shared" si="172"/>
        <v>0</v>
      </c>
      <c r="BU150">
        <f t="shared" si="173"/>
        <v>0</v>
      </c>
      <c r="BV150">
        <f t="shared" si="174"/>
        <v>0</v>
      </c>
      <c r="BX150">
        <f t="shared" si="175"/>
        <v>0</v>
      </c>
      <c r="BY150">
        <f t="shared" si="176"/>
        <v>0</v>
      </c>
      <c r="BZ150">
        <f t="shared" si="177"/>
        <v>3.4819999999999997E-2</v>
      </c>
      <c r="CA150">
        <f t="shared" si="178"/>
        <v>0</v>
      </c>
      <c r="CB150">
        <f t="shared" si="179"/>
        <v>0</v>
      </c>
      <c r="CC150">
        <f t="shared" si="180"/>
        <v>0</v>
      </c>
      <c r="CD150">
        <f t="shared" si="181"/>
        <v>0</v>
      </c>
      <c r="CE150">
        <f t="shared" si="182"/>
        <v>0</v>
      </c>
      <c r="CF150">
        <f t="shared" si="183"/>
        <v>0</v>
      </c>
      <c r="CG150">
        <f t="shared" si="184"/>
        <v>0</v>
      </c>
      <c r="CH150">
        <f t="shared" si="185"/>
        <v>0</v>
      </c>
      <c r="CI150">
        <f t="shared" si="186"/>
        <v>0</v>
      </c>
      <c r="CJ150">
        <f t="shared" si="187"/>
        <v>0</v>
      </c>
      <c r="CK150">
        <f t="shared" si="188"/>
        <v>0</v>
      </c>
      <c r="CL150">
        <f t="shared" si="189"/>
        <v>0</v>
      </c>
      <c r="CM150">
        <f t="shared" si="190"/>
        <v>0</v>
      </c>
      <c r="CN150">
        <f t="shared" si="191"/>
        <v>0</v>
      </c>
      <c r="CO150">
        <f t="shared" si="192"/>
        <v>0</v>
      </c>
      <c r="CP150">
        <f t="shared" si="193"/>
        <v>0</v>
      </c>
      <c r="CQ150">
        <f t="shared" si="194"/>
        <v>0</v>
      </c>
      <c r="CR150">
        <f t="shared" si="195"/>
        <v>0</v>
      </c>
      <c r="CS150">
        <f t="shared" si="196"/>
        <v>0</v>
      </c>
      <c r="CT150">
        <f t="shared" si="197"/>
        <v>0</v>
      </c>
      <c r="CU150">
        <f t="shared" si="198"/>
        <v>0</v>
      </c>
      <c r="CV150">
        <f t="shared" si="199"/>
        <v>0</v>
      </c>
      <c r="CW150">
        <f t="shared" si="200"/>
        <v>0</v>
      </c>
      <c r="CX150">
        <f t="shared" si="201"/>
        <v>0</v>
      </c>
      <c r="CY150">
        <f t="shared" si="202"/>
        <v>0</v>
      </c>
      <c r="CZ150">
        <f t="shared" si="203"/>
        <v>0</v>
      </c>
      <c r="DA150">
        <f t="shared" si="204"/>
        <v>0</v>
      </c>
      <c r="DB150">
        <f t="shared" si="205"/>
        <v>0</v>
      </c>
      <c r="DC150">
        <f t="shared" si="206"/>
        <v>0</v>
      </c>
      <c r="DD150">
        <f t="shared" si="207"/>
        <v>0</v>
      </c>
      <c r="DE150">
        <f t="shared" si="208"/>
        <v>0</v>
      </c>
      <c r="DF150">
        <f t="shared" si="209"/>
        <v>0</v>
      </c>
    </row>
    <row r="151" spans="1:110" x14ac:dyDescent="0.25">
      <c r="A151" s="4">
        <f>raw!$A151:$A151</f>
        <v>43417</v>
      </c>
      <c r="B151" s="6" t="str">
        <f>raw!$B151:$B151</f>
        <v>0003-0043</v>
      </c>
      <c r="D151" t="str">
        <f>IF(score!$C151=".",".",IF(score!$C151=0,"1",IF(score!$C151=25,"0",IF(score!$C151=50,"0",IF(score!$C151=75,"0",IF(score!$C151=100,"0"))))))</f>
        <v>0</v>
      </c>
      <c r="E151" t="str">
        <f>IF(score!$C151=".",".",IF(score!$C151=0,"0",IF(score!$C151=25,"1",IF(score!$C151=50,"0",IF(score!$C151=75,"0",IF(score!$C151=100,"0"))))))</f>
        <v>1</v>
      </c>
      <c r="F151" t="str">
        <f>IF(score!$C151=".",".",IF(score!$C151=0,"0",IF(score!$C151=25,"0",IF(score!$C151=50,"1",IF(score!$C151=75,"0",IF(score!$C151=100,"0"))))))</f>
        <v>0</v>
      </c>
      <c r="G151" t="str">
        <f>IF(score!$C151=".",".",IF(score!$C151=0,"0",IF(score!$C151=25,"0",IF(score!$C151=50,"0",IF(score!$C151=75,"1",IF(score!$C151=100,"0"))))))</f>
        <v>0</v>
      </c>
      <c r="H151" t="str">
        <f>IF(score!$D151=".",".",IF(score!$D151=0,"1",IF(score!$D151=50,"0",IF(score!$D151=100,"0"))))</f>
        <v>1</v>
      </c>
      <c r="I151" t="str">
        <f>IF(score!$D151=".",".",IF(score!$D151=0,"0",IF(score!$D151=50,"1",IF(score!$D151=100,"0"))))</f>
        <v>0</v>
      </c>
      <c r="J151" t="str">
        <f>IF(score!$E151=".",".",IF(score!$E151=0,"1",IF(score!$E151=50,"0",IF(score!$E151=100,"0"))))</f>
        <v>1</v>
      </c>
      <c r="K151" t="str">
        <f>IF(score!$E151=".",".",IF(score!$E151=0,"0",IF(score!$E151=50,"1",IF(score!$E151=100,"0"))))</f>
        <v>0</v>
      </c>
      <c r="L151" t="str">
        <f>IF(score!$F151=".",".",IF(score!$F151=0,"1",IF(score!$F151=100,"0")))</f>
        <v>0</v>
      </c>
      <c r="M151" t="str">
        <f>IF(score!$G151=".",".",IF(score!$G151=0,"1",IF(score!$G151=100,"0")))</f>
        <v>0</v>
      </c>
      <c r="N151" t="str">
        <f>IF(score!$H151=".",".",IF(score!$H151=0,"1",IF(score!$H151=100,"0")))</f>
        <v>0</v>
      </c>
      <c r="O151" t="str">
        <f>IF(score!$I151=".",".",IF(score!$I151=0,"1",IF(score!$I151=50,"0",IF(score!$I151=100,"0"))))</f>
        <v>0</v>
      </c>
      <c r="P151" t="str">
        <f>IF(score!$J151=".",".",IF(score!$J151=0,"1",IF(score!$J151=25,"0",IF(score!$J151=50,"0",IF(score!$J151=75,"0",IF(score!$J151=100,"0"))))))</f>
        <v>0</v>
      </c>
      <c r="Q151" t="str">
        <f>IF(score!$J151=".",".",IF(score!$J151=0,"0",IF(score!$J151=25,"1",IF(score!$J151=50,"0",IF(score!$J151=75,"0",IF(score!$J151=100,"0"))))))</f>
        <v>0</v>
      </c>
      <c r="R151" t="str">
        <f>IF(score!$J151=".",".",IF(score!$J151=0,"0",IF(score!$J151=25,"0",IF(score!$J151=50,"1",IF(score!$J151=75,"0",IF(score!$J151=100,"0"))))))</f>
        <v>0</v>
      </c>
      <c r="S151" t="str">
        <f>IF(score!$J151=".",".",IF(score!$J151=0,"0",IF(score!$J151=25,"0",IF(score!$J151=50,"0",IF(score!$J151=75,"1",IF(score!$J151=100,"0"))))))</f>
        <v>0</v>
      </c>
      <c r="T151" t="str">
        <f>IF(score!$K151=".",".",IF(score!$K151=0,"1",IF(score!$K151=20,"0",IF(score!$K151=40,"0",IF(score!$K151=60,"0",IF(score!$K151=80,"0",IF(score!$K151=100,"0")))))))</f>
        <v>0</v>
      </c>
      <c r="U151" t="str">
        <f>IF(score!$K151=".",".",IF(score!$K151=0,"0",IF(score!$K151=20,"1",IF(score!$K151=40,"0",IF(score!$K151=60,"0",IF(score!$K151=80,"0",IF(score!$K151=100,"0")))))))</f>
        <v>0</v>
      </c>
      <c r="V151" t="str">
        <f>IF(score!$K151=".",".",IF(score!$K151=0,"0",IF(score!$K151=20,"0",IF(score!$K151=40,"1",IF(score!$K151=60,"0",IF(score!$K151=80,"0",IF(score!$K151=100,"0")))))))</f>
        <v>0</v>
      </c>
      <c r="W151" t="str">
        <f>IF(score!$K151=".",".",IF(score!$K151=0,"0",IF(score!$K151=20,"0",IF(score!$K151=40,"0",IF(score!$K151=60,"1",IF(score!$K151=80,"0",IF(score!$K151=100,"0")))))))</f>
        <v>0</v>
      </c>
      <c r="X151" t="str">
        <f>IF(score!$K151=".",".",IF(score!$K151=0,"0",IF(score!$K151=20,"0",IF(score!$K151=40,"0",IF(score!$K151=60,"0",IF(score!$K151=80,"1",IF(score!$K151=100,"0")))))))</f>
        <v>0</v>
      </c>
      <c r="Y151" t="str">
        <f>IF(score!$L151=".",".",IF(score!$L151=0,"1",IF(score!$L151=20,"0",IF(score!$L151=40,"0",IF(score!$L151=60,"0",IF(score!$L151=80,"0",IF(score!$L151=100,"0")))))))</f>
        <v>0</v>
      </c>
      <c r="Z151" t="str">
        <f>IF(score!$L151=".",".",IF(score!$L151=0,"0",IF(score!$L151=20,"1",IF(score!$L151=40,"0",IF(score!$L151=60,"0",IF(score!$L151=80,"0",IF(score!$L151=100,"0")))))))</f>
        <v>0</v>
      </c>
      <c r="AA151" t="str">
        <f>IF(score!$L151=".",".",IF(score!$L151=0,"0",IF(score!$L151=20,"0",IF(score!$L151=40,"1",IF(score!$L151=60,"0",IF(score!$L151=80,"0",IF(score!$L151=100,"0")))))))</f>
        <v>0</v>
      </c>
      <c r="AB151" t="str">
        <f>IF(score!$L151=".",".",IF(score!$L151=0,"0",IF(score!$L151=20,"0",IF(score!$L151=40,"0",IF(score!$L151=60,"1",IF(score!$L151=80,"0",IF(score!$L151=100,"0")))))))</f>
        <v>0</v>
      </c>
      <c r="AC151" t="str">
        <f>IF(score!$L151=".",".",IF(score!$L151=0,"0",IF(score!$L151=20,"0",IF(score!$L151=40,"0",IF(score!$L151=60,"0",IF(score!$L151=80,"1",IF(score!L151=100,"0")))))))</f>
        <v>0</v>
      </c>
      <c r="AD151" t="str">
        <f>IF(score!$M151=".",".",IF(score!$M151=0,"1",IF(score!$M151=20,"0",IF(score!$M151=40,"0",IF(score!$M151=60,"0",IF(score!$M151=80,"0",IF(score!$M151=100,"0")))))))</f>
        <v>0</v>
      </c>
      <c r="AE151" t="str">
        <f>IF(score!$M151=".",".",IF(score!$M151=0,"0",IF(score!$M151=20,"1",IF(score!$M151=40,"0",IF(score!$M151=60,"0",IF(score!$M151=80,"0",IF(score!$M151=100,"0")))))))</f>
        <v>0</v>
      </c>
      <c r="AF151" t="str">
        <f>IF(score!$M151=".",".",IF(score!$M151=0,"0",IF(score!$M151=20,"0",IF(score!$M151=40,"1",IF(score!$M151=60,"0",IF(score!$M151=80,"0",IF(score!$M151=100,"0")))))))</f>
        <v>0</v>
      </c>
      <c r="AG151" t="str">
        <f>IF(score!$M151=".",".",IF(score!$M151=0,"0",IF(score!$M151=20,"0",IF(score!$M151=40,"0",IF(score!$M151=60,"1",IF(score!$M151=80,"0",IF(score!$M151=100,"0")))))))</f>
        <v>0</v>
      </c>
      <c r="AH151" t="str">
        <f>IF(score!$M151=".",".",IF(score!$M151=0,"0",IF(score!$M151=20,"0",IF(score!$M151=40,"0",IF(score!$M151=60,"0",IF(score!$M151=80,"1",IF(score!$M151=100,"0")))))))</f>
        <v>1</v>
      </c>
      <c r="AI151" t="str">
        <f>IF(score!$N151=".",".",IF(score!$N151=0,"1",IF(score!$N151=25,"0",IF(score!$N151=50,"0",IF(score!$N151=75,"0",IF(score!$N151=100,"0"))))))</f>
        <v>0</v>
      </c>
      <c r="AJ151" t="str">
        <f>IF(score!$N151=".",".",IF(score!$N151=0,"0",IF(score!$N151=25,"1",IF(score!$N151=50,"0",IF(score!$N151=75,"0",IF(score!$N151=100,"0"))))))</f>
        <v>0</v>
      </c>
      <c r="AK151" t="str">
        <f>IF(score!$N151=".",".",IF(score!$N151=0,"0",IF(score!$N151=25,"0",IF(score!$N151=50,"1",IF(score!$N151=75,"0",IF(score!$N151=100,"0"))))))</f>
        <v>0</v>
      </c>
      <c r="AL151" t="str">
        <f>IF(score!$N151=".",".",IF(score!$N151=0,"0",IF(score!$N151=25,"0",IF(score!$N151=50,"0",IF(score!$N151=75,"1",IF(score!$N151=100,"0"))))))</f>
        <v>0</v>
      </c>
      <c r="AN151">
        <f t="shared" si="140"/>
        <v>0</v>
      </c>
      <c r="AO151">
        <f t="shared" si="141"/>
        <v>-5.5646100000000001</v>
      </c>
      <c r="AP151">
        <f t="shared" si="142"/>
        <v>0</v>
      </c>
      <c r="AQ151">
        <f t="shared" si="143"/>
        <v>0</v>
      </c>
      <c r="AR151">
        <f t="shared" si="144"/>
        <v>-7.2321600000000004</v>
      </c>
      <c r="AS151">
        <f t="shared" si="145"/>
        <v>0</v>
      </c>
      <c r="AT151">
        <f t="shared" si="146"/>
        <v>-6.24397</v>
      </c>
      <c r="AU151">
        <f t="shared" si="147"/>
        <v>0</v>
      </c>
      <c r="AV151">
        <f t="shared" si="148"/>
        <v>0</v>
      </c>
      <c r="AW151">
        <f t="shared" si="149"/>
        <v>0</v>
      </c>
      <c r="AX151">
        <f t="shared" si="150"/>
        <v>0</v>
      </c>
      <c r="AY151">
        <f t="shared" si="151"/>
        <v>0</v>
      </c>
      <c r="AZ151">
        <f t="shared" si="152"/>
        <v>0</v>
      </c>
      <c r="BA151">
        <f t="shared" si="153"/>
        <v>0</v>
      </c>
      <c r="BB151">
        <f t="shared" si="154"/>
        <v>0</v>
      </c>
      <c r="BC151">
        <f t="shared" si="155"/>
        <v>0</v>
      </c>
      <c r="BD151">
        <f t="shared" si="156"/>
        <v>0</v>
      </c>
      <c r="BE151">
        <f t="shared" si="157"/>
        <v>0</v>
      </c>
      <c r="BF151">
        <f t="shared" si="158"/>
        <v>0</v>
      </c>
      <c r="BG151">
        <f t="shared" si="159"/>
        <v>0</v>
      </c>
      <c r="BH151">
        <f t="shared" si="160"/>
        <v>0</v>
      </c>
      <c r="BI151">
        <f t="shared" si="161"/>
        <v>0</v>
      </c>
      <c r="BJ151">
        <f t="shared" si="162"/>
        <v>0</v>
      </c>
      <c r="BK151">
        <f t="shared" si="163"/>
        <v>0</v>
      </c>
      <c r="BL151">
        <f t="shared" si="164"/>
        <v>0</v>
      </c>
      <c r="BM151">
        <f t="shared" si="165"/>
        <v>0</v>
      </c>
      <c r="BN151">
        <f t="shared" si="166"/>
        <v>0</v>
      </c>
      <c r="BO151">
        <f t="shared" si="167"/>
        <v>0</v>
      </c>
      <c r="BP151">
        <f t="shared" si="168"/>
        <v>0</v>
      </c>
      <c r="BQ151">
        <f t="shared" si="169"/>
        <v>0</v>
      </c>
      <c r="BR151">
        <f t="shared" si="170"/>
        <v>0.41188000000000002</v>
      </c>
      <c r="BS151">
        <f t="shared" si="171"/>
        <v>0</v>
      </c>
      <c r="BT151">
        <f t="shared" si="172"/>
        <v>0</v>
      </c>
      <c r="BU151">
        <f t="shared" si="173"/>
        <v>0</v>
      </c>
      <c r="BV151">
        <f t="shared" si="174"/>
        <v>0</v>
      </c>
      <c r="BX151">
        <f t="shared" si="175"/>
        <v>0</v>
      </c>
      <c r="BY151">
        <f t="shared" si="176"/>
        <v>-0.16891</v>
      </c>
      <c r="BZ151">
        <f t="shared" si="177"/>
        <v>0</v>
      </c>
      <c r="CA151">
        <f t="shared" si="178"/>
        <v>0</v>
      </c>
      <c r="CB151">
        <f t="shared" si="179"/>
        <v>3.9311500000000001</v>
      </c>
      <c r="CC151">
        <f t="shared" si="180"/>
        <v>0</v>
      </c>
      <c r="CD151">
        <f t="shared" si="181"/>
        <v>2.68282</v>
      </c>
      <c r="CE151">
        <f t="shared" si="182"/>
        <v>0</v>
      </c>
      <c r="CF151">
        <f t="shared" si="183"/>
        <v>0</v>
      </c>
      <c r="CG151">
        <f t="shared" si="184"/>
        <v>0</v>
      </c>
      <c r="CH151">
        <f t="shared" si="185"/>
        <v>0</v>
      </c>
      <c r="CI151">
        <f t="shared" si="186"/>
        <v>0</v>
      </c>
      <c r="CJ151">
        <f t="shared" si="187"/>
        <v>0</v>
      </c>
      <c r="CK151">
        <f t="shared" si="188"/>
        <v>0</v>
      </c>
      <c r="CL151">
        <f t="shared" si="189"/>
        <v>0</v>
      </c>
      <c r="CM151">
        <f t="shared" si="190"/>
        <v>0</v>
      </c>
      <c r="CN151">
        <f t="shared" si="191"/>
        <v>0</v>
      </c>
      <c r="CO151">
        <f t="shared" si="192"/>
        <v>0</v>
      </c>
      <c r="CP151">
        <f t="shared" si="193"/>
        <v>0</v>
      </c>
      <c r="CQ151">
        <f t="shared" si="194"/>
        <v>0</v>
      </c>
      <c r="CR151">
        <f t="shared" si="195"/>
        <v>0</v>
      </c>
      <c r="CS151">
        <f t="shared" si="196"/>
        <v>0</v>
      </c>
      <c r="CT151">
        <f t="shared" si="197"/>
        <v>0</v>
      </c>
      <c r="CU151">
        <f t="shared" si="198"/>
        <v>0</v>
      </c>
      <c r="CV151">
        <f t="shared" si="199"/>
        <v>0</v>
      </c>
      <c r="CW151">
        <f t="shared" si="200"/>
        <v>0</v>
      </c>
      <c r="CX151">
        <f t="shared" si="201"/>
        <v>0</v>
      </c>
      <c r="CY151">
        <f t="shared" si="202"/>
        <v>0</v>
      </c>
      <c r="CZ151">
        <f t="shared" si="203"/>
        <v>0</v>
      </c>
      <c r="DA151">
        <f t="shared" si="204"/>
        <v>0</v>
      </c>
      <c r="DB151">
        <f t="shared" si="205"/>
        <v>-1.9593400000000001</v>
      </c>
      <c r="DC151">
        <f t="shared" si="206"/>
        <v>0</v>
      </c>
      <c r="DD151">
        <f t="shared" si="207"/>
        <v>0</v>
      </c>
      <c r="DE151">
        <f t="shared" si="208"/>
        <v>0</v>
      </c>
      <c r="DF151">
        <f t="shared" si="209"/>
        <v>0</v>
      </c>
    </row>
    <row r="152" spans="1:110" x14ac:dyDescent="0.25">
      <c r="A152" s="4">
        <f>raw!$A152:$A152</f>
        <v>43412</v>
      </c>
      <c r="B152" s="6" t="str">
        <f>raw!$B152:$B152</f>
        <v>0003-0044</v>
      </c>
      <c r="D152" t="str">
        <f>IF(score!$C152=".",".",IF(score!$C152=0,"1",IF(score!$C152=25,"0",IF(score!$C152=50,"0",IF(score!$C152=75,"0",IF(score!$C152=100,"0"))))))</f>
        <v>0</v>
      </c>
      <c r="E152" t="str">
        <f>IF(score!$C152=".",".",IF(score!$C152=0,"0",IF(score!$C152=25,"1",IF(score!$C152=50,"0",IF(score!$C152=75,"0",IF(score!$C152=100,"0"))))))</f>
        <v>0</v>
      </c>
      <c r="F152" t="str">
        <f>IF(score!$C152=".",".",IF(score!$C152=0,"0",IF(score!$C152=25,"0",IF(score!$C152=50,"1",IF(score!$C152=75,"0",IF(score!$C152=100,"0"))))))</f>
        <v>1</v>
      </c>
      <c r="G152" t="str">
        <f>IF(score!$C152=".",".",IF(score!$C152=0,"0",IF(score!$C152=25,"0",IF(score!$C152=50,"0",IF(score!$C152=75,"1",IF(score!$C152=100,"0"))))))</f>
        <v>0</v>
      </c>
      <c r="H152" t="str">
        <f>IF(score!$D152=".",".",IF(score!$D152=0,"1",IF(score!$D152=50,"0",IF(score!$D152=100,"0"))))</f>
        <v>0</v>
      </c>
      <c r="I152" t="str">
        <f>IF(score!$D152=".",".",IF(score!$D152=0,"0",IF(score!$D152=50,"1",IF(score!$D152=100,"0"))))</f>
        <v>0</v>
      </c>
      <c r="J152" t="str">
        <f>IF(score!$E152=".",".",IF(score!$E152=0,"1",IF(score!$E152=50,"0",IF(score!$E152=100,"0"))))</f>
        <v>0</v>
      </c>
      <c r="K152" t="str">
        <f>IF(score!$E152=".",".",IF(score!$E152=0,"0",IF(score!$E152=50,"1",IF(score!$E152=100,"0"))))</f>
        <v>0</v>
      </c>
      <c r="L152" t="str">
        <f>IF(score!$F152=".",".",IF(score!$F152=0,"1",IF(score!$F152=100,"0")))</f>
        <v>0</v>
      </c>
      <c r="M152" t="str">
        <f>IF(score!$G152=".",".",IF(score!$G152=0,"1",IF(score!$G152=100,"0")))</f>
        <v>0</v>
      </c>
      <c r="N152" t="str">
        <f>IF(score!$H152=".",".",IF(score!$H152=0,"1",IF(score!$H152=100,"0")))</f>
        <v>0</v>
      </c>
      <c r="O152" t="str">
        <f>IF(score!$I152=".",".",IF(score!$I152=0,"1",IF(score!$I152=50,"0",IF(score!$I152=100,"0"))))</f>
        <v>0</v>
      </c>
      <c r="P152" t="str">
        <f>IF(score!$J152=".",".",IF(score!$J152=0,"1",IF(score!$J152=25,"0",IF(score!$J152=50,"0",IF(score!$J152=75,"0",IF(score!$J152=100,"0"))))))</f>
        <v>0</v>
      </c>
      <c r="Q152" t="str">
        <f>IF(score!$J152=".",".",IF(score!$J152=0,"0",IF(score!$J152=25,"1",IF(score!$J152=50,"0",IF(score!$J152=75,"0",IF(score!$J152=100,"0"))))))</f>
        <v>0</v>
      </c>
      <c r="R152" t="str">
        <f>IF(score!$J152=".",".",IF(score!$J152=0,"0",IF(score!$J152=25,"0",IF(score!$J152=50,"1",IF(score!$J152=75,"0",IF(score!$J152=100,"0"))))))</f>
        <v>0</v>
      </c>
      <c r="S152" t="str">
        <f>IF(score!$J152=".",".",IF(score!$J152=0,"0",IF(score!$J152=25,"0",IF(score!$J152=50,"0",IF(score!$J152=75,"1",IF(score!$J152=100,"0"))))))</f>
        <v>0</v>
      </c>
      <c r="T152" t="str">
        <f>IF(score!$K152=".",".",IF(score!$K152=0,"1",IF(score!$K152=20,"0",IF(score!$K152=40,"0",IF(score!$K152=60,"0",IF(score!$K152=80,"0",IF(score!$K152=100,"0")))))))</f>
        <v>0</v>
      </c>
      <c r="U152" t="str">
        <f>IF(score!$K152=".",".",IF(score!$K152=0,"0",IF(score!$K152=20,"1",IF(score!$K152=40,"0",IF(score!$K152=60,"0",IF(score!$K152=80,"0",IF(score!$K152=100,"0")))))))</f>
        <v>0</v>
      </c>
      <c r="V152" t="str">
        <f>IF(score!$K152=".",".",IF(score!$K152=0,"0",IF(score!$K152=20,"0",IF(score!$K152=40,"1",IF(score!$K152=60,"0",IF(score!$K152=80,"0",IF(score!$K152=100,"0")))))))</f>
        <v>0</v>
      </c>
      <c r="W152" t="str">
        <f>IF(score!$K152=".",".",IF(score!$K152=0,"0",IF(score!$K152=20,"0",IF(score!$K152=40,"0",IF(score!$K152=60,"1",IF(score!$K152=80,"0",IF(score!$K152=100,"0")))))))</f>
        <v>0</v>
      </c>
      <c r="X152" t="str">
        <f>IF(score!$K152=".",".",IF(score!$K152=0,"0",IF(score!$K152=20,"0",IF(score!$K152=40,"0",IF(score!$K152=60,"0",IF(score!$K152=80,"1",IF(score!$K152=100,"0")))))))</f>
        <v>0</v>
      </c>
      <c r="Y152" t="str">
        <f>IF(score!$L152=".",".",IF(score!$L152=0,"1",IF(score!$L152=20,"0",IF(score!$L152=40,"0",IF(score!$L152=60,"0",IF(score!$L152=80,"0",IF(score!$L152=100,"0")))))))</f>
        <v>0</v>
      </c>
      <c r="Z152" t="str">
        <f>IF(score!$L152=".",".",IF(score!$L152=0,"0",IF(score!$L152=20,"1",IF(score!$L152=40,"0",IF(score!$L152=60,"0",IF(score!$L152=80,"0",IF(score!$L152=100,"0")))))))</f>
        <v>0</v>
      </c>
      <c r="AA152" t="str">
        <f>IF(score!$L152=".",".",IF(score!$L152=0,"0",IF(score!$L152=20,"0",IF(score!$L152=40,"1",IF(score!$L152=60,"0",IF(score!$L152=80,"0",IF(score!$L152=100,"0")))))))</f>
        <v>1</v>
      </c>
      <c r="AB152" t="str">
        <f>IF(score!$L152=".",".",IF(score!$L152=0,"0",IF(score!$L152=20,"0",IF(score!$L152=40,"0",IF(score!$L152=60,"1",IF(score!$L152=80,"0",IF(score!$L152=100,"0")))))))</f>
        <v>0</v>
      </c>
      <c r="AC152" t="str">
        <f>IF(score!$L152=".",".",IF(score!$L152=0,"0",IF(score!$L152=20,"0",IF(score!$L152=40,"0",IF(score!$L152=60,"0",IF(score!$L152=80,"1",IF(score!L152=100,"0")))))))</f>
        <v>0</v>
      </c>
      <c r="AD152" t="str">
        <f>IF(score!$M152=".",".",IF(score!$M152=0,"1",IF(score!$M152=20,"0",IF(score!$M152=40,"0",IF(score!$M152=60,"0",IF(score!$M152=80,"0",IF(score!$M152=100,"0")))))))</f>
        <v>0</v>
      </c>
      <c r="AE152" t="str">
        <f>IF(score!$M152=".",".",IF(score!$M152=0,"0",IF(score!$M152=20,"1",IF(score!$M152=40,"0",IF(score!$M152=60,"0",IF(score!$M152=80,"0",IF(score!$M152=100,"0")))))))</f>
        <v>0</v>
      </c>
      <c r="AF152" t="str">
        <f>IF(score!$M152=".",".",IF(score!$M152=0,"0",IF(score!$M152=20,"0",IF(score!$M152=40,"1",IF(score!$M152=60,"0",IF(score!$M152=80,"0",IF(score!$M152=100,"0")))))))</f>
        <v>0</v>
      </c>
      <c r="AG152" t="str">
        <f>IF(score!$M152=".",".",IF(score!$M152=0,"0",IF(score!$M152=20,"0",IF(score!$M152=40,"0",IF(score!$M152=60,"1",IF(score!$M152=80,"0",IF(score!$M152=100,"0")))))))</f>
        <v>0</v>
      </c>
      <c r="AH152" t="str">
        <f>IF(score!$M152=".",".",IF(score!$M152=0,"0",IF(score!$M152=20,"0",IF(score!$M152=40,"0",IF(score!$M152=60,"0",IF(score!$M152=80,"1",IF(score!$M152=100,"0")))))))</f>
        <v>0</v>
      </c>
      <c r="AI152" t="str">
        <f>IF(score!$N152=".",".",IF(score!$N152=0,"1",IF(score!$N152=25,"0",IF(score!$N152=50,"0",IF(score!$N152=75,"0",IF(score!$N152=100,"0"))))))</f>
        <v>0</v>
      </c>
      <c r="AJ152" t="str">
        <f>IF(score!$N152=".",".",IF(score!$N152=0,"0",IF(score!$N152=25,"1",IF(score!$N152=50,"0",IF(score!$N152=75,"0",IF(score!$N152=100,"0"))))))</f>
        <v>0</v>
      </c>
      <c r="AK152" t="str">
        <f>IF(score!$N152=".",".",IF(score!$N152=0,"0",IF(score!$N152=25,"0",IF(score!$N152=50,"1",IF(score!$N152=75,"0",IF(score!$N152=100,"0"))))))</f>
        <v>0</v>
      </c>
      <c r="AL152" t="str">
        <f>IF(score!$N152=".",".",IF(score!$N152=0,"0",IF(score!$N152=25,"0",IF(score!$N152=50,"0",IF(score!$N152=75,"1",IF(score!$N152=100,"0"))))))</f>
        <v>0</v>
      </c>
      <c r="AN152">
        <f t="shared" si="140"/>
        <v>0</v>
      </c>
      <c r="AO152">
        <f t="shared" si="141"/>
        <v>0</v>
      </c>
      <c r="AP152">
        <f t="shared" si="142"/>
        <v>-3.0239600000000002</v>
      </c>
      <c r="AQ152">
        <f t="shared" si="143"/>
        <v>0</v>
      </c>
      <c r="AR152">
        <f t="shared" si="144"/>
        <v>0</v>
      </c>
      <c r="AS152">
        <f t="shared" si="145"/>
        <v>0</v>
      </c>
      <c r="AT152">
        <f t="shared" si="146"/>
        <v>0</v>
      </c>
      <c r="AU152">
        <f t="shared" si="147"/>
        <v>0</v>
      </c>
      <c r="AV152">
        <f t="shared" si="148"/>
        <v>0</v>
      </c>
      <c r="AW152">
        <f t="shared" si="149"/>
        <v>0</v>
      </c>
      <c r="AX152">
        <f t="shared" si="150"/>
        <v>0</v>
      </c>
      <c r="AY152">
        <f t="shared" si="151"/>
        <v>0</v>
      </c>
      <c r="AZ152">
        <f t="shared" si="152"/>
        <v>0</v>
      </c>
      <c r="BA152">
        <f t="shared" si="153"/>
        <v>0</v>
      </c>
      <c r="BB152">
        <f t="shared" si="154"/>
        <v>0</v>
      </c>
      <c r="BC152">
        <f t="shared" si="155"/>
        <v>0</v>
      </c>
      <c r="BD152">
        <f t="shared" si="156"/>
        <v>0</v>
      </c>
      <c r="BE152">
        <f t="shared" si="157"/>
        <v>0</v>
      </c>
      <c r="BF152">
        <f t="shared" si="158"/>
        <v>0</v>
      </c>
      <c r="BG152">
        <f t="shared" si="159"/>
        <v>0</v>
      </c>
      <c r="BH152">
        <f t="shared" si="160"/>
        <v>0</v>
      </c>
      <c r="BI152">
        <f t="shared" si="161"/>
        <v>0</v>
      </c>
      <c r="BJ152">
        <f t="shared" si="162"/>
        <v>0</v>
      </c>
      <c r="BK152">
        <f t="shared" si="163"/>
        <v>-1.6185</v>
      </c>
      <c r="BL152">
        <f t="shared" si="164"/>
        <v>0</v>
      </c>
      <c r="BM152">
        <f t="shared" si="165"/>
        <v>0</v>
      </c>
      <c r="BN152">
        <f t="shared" si="166"/>
        <v>0</v>
      </c>
      <c r="BO152">
        <f t="shared" si="167"/>
        <v>0</v>
      </c>
      <c r="BP152">
        <f t="shared" si="168"/>
        <v>0</v>
      </c>
      <c r="BQ152">
        <f t="shared" si="169"/>
        <v>0</v>
      </c>
      <c r="BR152">
        <f t="shared" si="170"/>
        <v>0</v>
      </c>
      <c r="BS152">
        <f t="shared" si="171"/>
        <v>0</v>
      </c>
      <c r="BT152">
        <f t="shared" si="172"/>
        <v>0</v>
      </c>
      <c r="BU152">
        <f t="shared" si="173"/>
        <v>0</v>
      </c>
      <c r="BV152">
        <f t="shared" si="174"/>
        <v>0</v>
      </c>
      <c r="BX152">
        <f t="shared" si="175"/>
        <v>0</v>
      </c>
      <c r="BY152">
        <f t="shared" si="176"/>
        <v>0</v>
      </c>
      <c r="BZ152">
        <f t="shared" si="177"/>
        <v>3.4819999999999997E-2</v>
      </c>
      <c r="CA152">
        <f t="shared" si="178"/>
        <v>0</v>
      </c>
      <c r="CB152">
        <f t="shared" si="179"/>
        <v>0</v>
      </c>
      <c r="CC152">
        <f t="shared" si="180"/>
        <v>0</v>
      </c>
      <c r="CD152">
        <f t="shared" si="181"/>
        <v>0</v>
      </c>
      <c r="CE152">
        <f t="shared" si="182"/>
        <v>0</v>
      </c>
      <c r="CF152">
        <f t="shared" si="183"/>
        <v>0</v>
      </c>
      <c r="CG152">
        <f t="shared" si="184"/>
        <v>0</v>
      </c>
      <c r="CH152">
        <f t="shared" si="185"/>
        <v>0</v>
      </c>
      <c r="CI152">
        <f t="shared" si="186"/>
        <v>0</v>
      </c>
      <c r="CJ152">
        <f t="shared" si="187"/>
        <v>0</v>
      </c>
      <c r="CK152">
        <f t="shared" si="188"/>
        <v>0</v>
      </c>
      <c r="CL152">
        <f t="shared" si="189"/>
        <v>0</v>
      </c>
      <c r="CM152">
        <f t="shared" si="190"/>
        <v>0</v>
      </c>
      <c r="CN152">
        <f t="shared" si="191"/>
        <v>0</v>
      </c>
      <c r="CO152">
        <f t="shared" si="192"/>
        <v>0</v>
      </c>
      <c r="CP152">
        <f t="shared" si="193"/>
        <v>0</v>
      </c>
      <c r="CQ152">
        <f t="shared" si="194"/>
        <v>0</v>
      </c>
      <c r="CR152">
        <f t="shared" si="195"/>
        <v>0</v>
      </c>
      <c r="CS152">
        <f t="shared" si="196"/>
        <v>0</v>
      </c>
      <c r="CT152">
        <f t="shared" si="197"/>
        <v>0</v>
      </c>
      <c r="CU152">
        <f t="shared" si="198"/>
        <v>-3.2980499999999999</v>
      </c>
      <c r="CV152">
        <f t="shared" si="199"/>
        <v>0</v>
      </c>
      <c r="CW152">
        <f t="shared" si="200"/>
        <v>0</v>
      </c>
      <c r="CX152">
        <f t="shared" si="201"/>
        <v>0</v>
      </c>
      <c r="CY152">
        <f t="shared" si="202"/>
        <v>0</v>
      </c>
      <c r="CZ152">
        <f t="shared" si="203"/>
        <v>0</v>
      </c>
      <c r="DA152">
        <f t="shared" si="204"/>
        <v>0</v>
      </c>
      <c r="DB152">
        <f t="shared" si="205"/>
        <v>0</v>
      </c>
      <c r="DC152">
        <f t="shared" si="206"/>
        <v>0</v>
      </c>
      <c r="DD152">
        <f t="shared" si="207"/>
        <v>0</v>
      </c>
      <c r="DE152">
        <f t="shared" si="208"/>
        <v>0</v>
      </c>
      <c r="DF152">
        <f t="shared" si="209"/>
        <v>0</v>
      </c>
    </row>
    <row r="153" spans="1:110" x14ac:dyDescent="0.25">
      <c r="A153" s="4">
        <f>raw!$A153:$A153</f>
        <v>43417</v>
      </c>
      <c r="B153" s="6" t="str">
        <f>raw!$B153:$B153</f>
        <v>0003-0047</v>
      </c>
      <c r="D153" t="str">
        <f>IF(score!$C153=".",".",IF(score!$C153=0,"1",IF(score!$C153=25,"0",IF(score!$C153=50,"0",IF(score!$C153=75,"0",IF(score!$C153=100,"0"))))))</f>
        <v>0</v>
      </c>
      <c r="E153" t="str">
        <f>IF(score!$C153=".",".",IF(score!$C153=0,"0",IF(score!$C153=25,"1",IF(score!$C153=50,"0",IF(score!$C153=75,"0",IF(score!$C153=100,"0"))))))</f>
        <v>1</v>
      </c>
      <c r="F153" t="str">
        <f>IF(score!$C153=".",".",IF(score!$C153=0,"0",IF(score!$C153=25,"0",IF(score!$C153=50,"1",IF(score!$C153=75,"0",IF(score!$C153=100,"0"))))))</f>
        <v>0</v>
      </c>
      <c r="G153" t="str">
        <f>IF(score!$C153=".",".",IF(score!$C153=0,"0",IF(score!$C153=25,"0",IF(score!$C153=50,"0",IF(score!$C153=75,"1",IF(score!$C153=100,"0"))))))</f>
        <v>0</v>
      </c>
      <c r="H153" t="str">
        <f>IF(score!$D153=".",".",IF(score!$D153=0,"1",IF(score!$D153=50,"0",IF(score!$D153=100,"0"))))</f>
        <v>0</v>
      </c>
      <c r="I153" t="str">
        <f>IF(score!$D153=".",".",IF(score!$D153=0,"0",IF(score!$D153=50,"1",IF(score!$D153=100,"0"))))</f>
        <v>1</v>
      </c>
      <c r="J153" t="str">
        <f>IF(score!$E153=".",".",IF(score!$E153=0,"1",IF(score!$E153=50,"0",IF(score!$E153=100,"0"))))</f>
        <v>0</v>
      </c>
      <c r="K153" t="str">
        <f>IF(score!$E153=".",".",IF(score!$E153=0,"0",IF(score!$E153=50,"1",IF(score!$E153=100,"0"))))</f>
        <v>1</v>
      </c>
      <c r="L153" t="str">
        <f>IF(score!$F153=".",".",IF(score!$F153=0,"1",IF(score!$F153=100,"0")))</f>
        <v>0</v>
      </c>
      <c r="M153" t="str">
        <f>IF(score!$G153=".",".",IF(score!$G153=0,"1",IF(score!$G153=100,"0")))</f>
        <v>0</v>
      </c>
      <c r="N153" t="str">
        <f>IF(score!$H153=".",".",IF(score!$H153=0,"1",IF(score!$H153=100,"0")))</f>
        <v>0</v>
      </c>
      <c r="O153" t="str">
        <f>IF(score!$I153=".",".",IF(score!$I153=0,"1",IF(score!$I153=50,"0",IF(score!$I153=100,"0"))))</f>
        <v>0</v>
      </c>
      <c r="P153" t="str">
        <f>IF(score!$J153=".",".",IF(score!$J153=0,"1",IF(score!$J153=25,"0",IF(score!$J153=50,"0",IF(score!$J153=75,"0",IF(score!$J153=100,"0"))))))</f>
        <v>0</v>
      </c>
      <c r="Q153" t="str">
        <f>IF(score!$J153=".",".",IF(score!$J153=0,"0",IF(score!$J153=25,"1",IF(score!$J153=50,"0",IF(score!$J153=75,"0",IF(score!$J153=100,"0"))))))</f>
        <v>0</v>
      </c>
      <c r="R153" t="str">
        <f>IF(score!$J153=".",".",IF(score!$J153=0,"0",IF(score!$J153=25,"0",IF(score!$J153=50,"1",IF(score!$J153=75,"0",IF(score!$J153=100,"0"))))))</f>
        <v>0</v>
      </c>
      <c r="S153" t="str">
        <f>IF(score!$J153=".",".",IF(score!$J153=0,"0",IF(score!$J153=25,"0",IF(score!$J153=50,"0",IF(score!$J153=75,"1",IF(score!$J153=100,"0"))))))</f>
        <v>0</v>
      </c>
      <c r="T153" t="str">
        <f>IF(score!$K153=".",".",IF(score!$K153=0,"1",IF(score!$K153=20,"0",IF(score!$K153=40,"0",IF(score!$K153=60,"0",IF(score!$K153=80,"0",IF(score!$K153=100,"0")))))))</f>
        <v>0</v>
      </c>
      <c r="U153" t="str">
        <f>IF(score!$K153=".",".",IF(score!$K153=0,"0",IF(score!$K153=20,"1",IF(score!$K153=40,"0",IF(score!$K153=60,"0",IF(score!$K153=80,"0",IF(score!$K153=100,"0")))))))</f>
        <v>0</v>
      </c>
      <c r="V153" t="str">
        <f>IF(score!$K153=".",".",IF(score!$K153=0,"0",IF(score!$K153=20,"0",IF(score!$K153=40,"1",IF(score!$K153=60,"0",IF(score!$K153=80,"0",IF(score!$K153=100,"0")))))))</f>
        <v>0</v>
      </c>
      <c r="W153" t="str">
        <f>IF(score!$K153=".",".",IF(score!$K153=0,"0",IF(score!$K153=20,"0",IF(score!$K153=40,"0",IF(score!$K153=60,"1",IF(score!$K153=80,"0",IF(score!$K153=100,"0")))))))</f>
        <v>0</v>
      </c>
      <c r="X153" t="str">
        <f>IF(score!$K153=".",".",IF(score!$K153=0,"0",IF(score!$K153=20,"0",IF(score!$K153=40,"0",IF(score!$K153=60,"0",IF(score!$K153=80,"1",IF(score!$K153=100,"0")))))))</f>
        <v>0</v>
      </c>
      <c r="Y153" t="str">
        <f>IF(score!$L153=".",".",IF(score!$L153=0,"1",IF(score!$L153=20,"0",IF(score!$L153=40,"0",IF(score!$L153=60,"0",IF(score!$L153=80,"0",IF(score!$L153=100,"0")))))))</f>
        <v>0</v>
      </c>
      <c r="Z153" t="str">
        <f>IF(score!$L153=".",".",IF(score!$L153=0,"0",IF(score!$L153=20,"1",IF(score!$L153=40,"0",IF(score!$L153=60,"0",IF(score!$L153=80,"0",IF(score!$L153=100,"0")))))))</f>
        <v>0</v>
      </c>
      <c r="AA153" t="str">
        <f>IF(score!$L153=".",".",IF(score!$L153=0,"0",IF(score!$L153=20,"0",IF(score!$L153=40,"1",IF(score!$L153=60,"0",IF(score!$L153=80,"0",IF(score!$L153=100,"0")))))))</f>
        <v>0</v>
      </c>
      <c r="AB153" t="str">
        <f>IF(score!$L153=".",".",IF(score!$L153=0,"0",IF(score!$L153=20,"0",IF(score!$L153=40,"0",IF(score!$L153=60,"1",IF(score!$L153=80,"0",IF(score!$L153=100,"0")))))))</f>
        <v>0</v>
      </c>
      <c r="AC153" t="str">
        <f>IF(score!$L153=".",".",IF(score!$L153=0,"0",IF(score!$L153=20,"0",IF(score!$L153=40,"0",IF(score!$L153=60,"0",IF(score!$L153=80,"1",IF(score!L153=100,"0")))))))</f>
        <v>0</v>
      </c>
      <c r="AD153" t="str">
        <f>IF(score!$M153=".",".",IF(score!$M153=0,"1",IF(score!$M153=20,"0",IF(score!$M153=40,"0",IF(score!$M153=60,"0",IF(score!$M153=80,"0",IF(score!$M153=100,"0")))))))</f>
        <v>0</v>
      </c>
      <c r="AE153" t="str">
        <f>IF(score!$M153=".",".",IF(score!$M153=0,"0",IF(score!$M153=20,"1",IF(score!$M153=40,"0",IF(score!$M153=60,"0",IF(score!$M153=80,"0",IF(score!$M153=100,"0")))))))</f>
        <v>0</v>
      </c>
      <c r="AF153" t="str">
        <f>IF(score!$M153=".",".",IF(score!$M153=0,"0",IF(score!$M153=20,"0",IF(score!$M153=40,"1",IF(score!$M153=60,"0",IF(score!$M153=80,"0",IF(score!$M153=100,"0")))))))</f>
        <v>0</v>
      </c>
      <c r="AG153" t="str">
        <f>IF(score!$M153=".",".",IF(score!$M153=0,"0",IF(score!$M153=20,"0",IF(score!$M153=40,"0",IF(score!$M153=60,"1",IF(score!$M153=80,"0",IF(score!$M153=100,"0")))))))</f>
        <v>0</v>
      </c>
      <c r="AH153" t="str">
        <f>IF(score!$M153=".",".",IF(score!$M153=0,"0",IF(score!$M153=20,"0",IF(score!$M153=40,"0",IF(score!$M153=60,"0",IF(score!$M153=80,"1",IF(score!$M153=100,"0")))))))</f>
        <v>0</v>
      </c>
      <c r="AI153" t="str">
        <f>IF(score!$N153=".",".",IF(score!$N153=0,"1",IF(score!$N153=25,"0",IF(score!$N153=50,"0",IF(score!$N153=75,"0",IF(score!$N153=100,"0"))))))</f>
        <v>0</v>
      </c>
      <c r="AJ153" t="str">
        <f>IF(score!$N153=".",".",IF(score!$N153=0,"0",IF(score!$N153=25,"1",IF(score!$N153=50,"0",IF(score!$N153=75,"0",IF(score!$N153=100,"0"))))))</f>
        <v>0</v>
      </c>
      <c r="AK153" t="str">
        <f>IF(score!$N153=".",".",IF(score!$N153=0,"0",IF(score!$N153=25,"0",IF(score!$N153=50,"1",IF(score!$N153=75,"0",IF(score!$N153=100,"0"))))))</f>
        <v>0</v>
      </c>
      <c r="AL153" t="str">
        <f>IF(score!$N153=".",".",IF(score!$N153=0,"0",IF(score!$N153=25,"0",IF(score!$N153=50,"0",IF(score!$N153=75,"1",IF(score!$N153=100,"0"))))))</f>
        <v>0</v>
      </c>
      <c r="AN153">
        <f t="shared" si="140"/>
        <v>0</v>
      </c>
      <c r="AO153">
        <f t="shared" si="141"/>
        <v>-5.5646100000000001</v>
      </c>
      <c r="AP153">
        <f t="shared" si="142"/>
        <v>0</v>
      </c>
      <c r="AQ153">
        <f t="shared" si="143"/>
        <v>0</v>
      </c>
      <c r="AR153">
        <f t="shared" si="144"/>
        <v>0</v>
      </c>
      <c r="AS153">
        <f t="shared" si="145"/>
        <v>-3.4555500000000001</v>
      </c>
      <c r="AT153">
        <f t="shared" si="146"/>
        <v>0</v>
      </c>
      <c r="AU153">
        <f t="shared" si="147"/>
        <v>-2.7355700000000001</v>
      </c>
      <c r="AV153">
        <f t="shared" si="148"/>
        <v>0</v>
      </c>
      <c r="AW153">
        <f t="shared" si="149"/>
        <v>0</v>
      </c>
      <c r="AX153">
        <f t="shared" si="150"/>
        <v>0</v>
      </c>
      <c r="AY153">
        <f t="shared" si="151"/>
        <v>0</v>
      </c>
      <c r="AZ153">
        <f t="shared" si="152"/>
        <v>0</v>
      </c>
      <c r="BA153">
        <f t="shared" si="153"/>
        <v>0</v>
      </c>
      <c r="BB153">
        <f t="shared" si="154"/>
        <v>0</v>
      </c>
      <c r="BC153">
        <f t="shared" si="155"/>
        <v>0</v>
      </c>
      <c r="BD153">
        <f t="shared" si="156"/>
        <v>0</v>
      </c>
      <c r="BE153">
        <f t="shared" si="157"/>
        <v>0</v>
      </c>
      <c r="BF153">
        <f t="shared" si="158"/>
        <v>0</v>
      </c>
      <c r="BG153">
        <f t="shared" si="159"/>
        <v>0</v>
      </c>
      <c r="BH153">
        <f t="shared" si="160"/>
        <v>0</v>
      </c>
      <c r="BI153">
        <f t="shared" si="161"/>
        <v>0</v>
      </c>
      <c r="BJ153">
        <f t="shared" si="162"/>
        <v>0</v>
      </c>
      <c r="BK153">
        <f t="shared" si="163"/>
        <v>0</v>
      </c>
      <c r="BL153">
        <f t="shared" si="164"/>
        <v>0</v>
      </c>
      <c r="BM153">
        <f t="shared" si="165"/>
        <v>0</v>
      </c>
      <c r="BN153">
        <f t="shared" si="166"/>
        <v>0</v>
      </c>
      <c r="BO153">
        <f t="shared" si="167"/>
        <v>0</v>
      </c>
      <c r="BP153">
        <f t="shared" si="168"/>
        <v>0</v>
      </c>
      <c r="BQ153">
        <f t="shared" si="169"/>
        <v>0</v>
      </c>
      <c r="BR153">
        <f t="shared" si="170"/>
        <v>0</v>
      </c>
      <c r="BS153">
        <f t="shared" si="171"/>
        <v>0</v>
      </c>
      <c r="BT153">
        <f t="shared" si="172"/>
        <v>0</v>
      </c>
      <c r="BU153">
        <f t="shared" si="173"/>
        <v>0</v>
      </c>
      <c r="BV153">
        <f t="shared" si="174"/>
        <v>0</v>
      </c>
      <c r="BX153">
        <f t="shared" si="175"/>
        <v>0</v>
      </c>
      <c r="BY153">
        <f t="shared" si="176"/>
        <v>-0.16891</v>
      </c>
      <c r="BZ153">
        <f t="shared" si="177"/>
        <v>0</v>
      </c>
      <c r="CA153">
        <f t="shared" si="178"/>
        <v>0</v>
      </c>
      <c r="CB153">
        <f t="shared" si="179"/>
        <v>0</v>
      </c>
      <c r="CC153">
        <f t="shared" si="180"/>
        <v>1.8684000000000001</v>
      </c>
      <c r="CD153">
        <f t="shared" si="181"/>
        <v>0</v>
      </c>
      <c r="CE153">
        <f t="shared" si="182"/>
        <v>1.43103</v>
      </c>
      <c r="CF153">
        <f t="shared" si="183"/>
        <v>0</v>
      </c>
      <c r="CG153">
        <f t="shared" si="184"/>
        <v>0</v>
      </c>
      <c r="CH153">
        <f t="shared" si="185"/>
        <v>0</v>
      </c>
      <c r="CI153">
        <f t="shared" si="186"/>
        <v>0</v>
      </c>
      <c r="CJ153">
        <f t="shared" si="187"/>
        <v>0</v>
      </c>
      <c r="CK153">
        <f t="shared" si="188"/>
        <v>0</v>
      </c>
      <c r="CL153">
        <f t="shared" si="189"/>
        <v>0</v>
      </c>
      <c r="CM153">
        <f t="shared" si="190"/>
        <v>0</v>
      </c>
      <c r="CN153">
        <f t="shared" si="191"/>
        <v>0</v>
      </c>
      <c r="CO153">
        <f t="shared" si="192"/>
        <v>0</v>
      </c>
      <c r="CP153">
        <f t="shared" si="193"/>
        <v>0</v>
      </c>
      <c r="CQ153">
        <f t="shared" si="194"/>
        <v>0</v>
      </c>
      <c r="CR153">
        <f t="shared" si="195"/>
        <v>0</v>
      </c>
      <c r="CS153">
        <f t="shared" si="196"/>
        <v>0</v>
      </c>
      <c r="CT153">
        <f t="shared" si="197"/>
        <v>0</v>
      </c>
      <c r="CU153">
        <f t="shared" si="198"/>
        <v>0</v>
      </c>
      <c r="CV153">
        <f t="shared" si="199"/>
        <v>0</v>
      </c>
      <c r="CW153">
        <f t="shared" si="200"/>
        <v>0</v>
      </c>
      <c r="CX153">
        <f t="shared" si="201"/>
        <v>0</v>
      </c>
      <c r="CY153">
        <f t="shared" si="202"/>
        <v>0</v>
      </c>
      <c r="CZ153">
        <f t="shared" si="203"/>
        <v>0</v>
      </c>
      <c r="DA153">
        <f t="shared" si="204"/>
        <v>0</v>
      </c>
      <c r="DB153">
        <f t="shared" si="205"/>
        <v>0</v>
      </c>
      <c r="DC153">
        <f t="shared" si="206"/>
        <v>0</v>
      </c>
      <c r="DD153">
        <f t="shared" si="207"/>
        <v>0</v>
      </c>
      <c r="DE153">
        <f t="shared" si="208"/>
        <v>0</v>
      </c>
      <c r="DF153">
        <f t="shared" si="209"/>
        <v>0</v>
      </c>
    </row>
    <row r="154" spans="1:110" x14ac:dyDescent="0.25">
      <c r="A154" s="4">
        <f>raw!$A154:$A154</f>
        <v>43417</v>
      </c>
      <c r="B154" s="6" t="str">
        <f>raw!$B154:$B154</f>
        <v>0003-0048</v>
      </c>
      <c r="D154" t="str">
        <f>IF(score!$C154=".",".",IF(score!$C154=0,"1",IF(score!$C154=25,"0",IF(score!$C154=50,"0",IF(score!$C154=75,"0",IF(score!$C154=100,"0"))))))</f>
        <v>0</v>
      </c>
      <c r="E154" t="str">
        <f>IF(score!$C154=".",".",IF(score!$C154=0,"0",IF(score!$C154=25,"1",IF(score!$C154=50,"0",IF(score!$C154=75,"0",IF(score!$C154=100,"0"))))))</f>
        <v>0</v>
      </c>
      <c r="F154" t="str">
        <f>IF(score!$C154=".",".",IF(score!$C154=0,"0",IF(score!$C154=25,"0",IF(score!$C154=50,"1",IF(score!$C154=75,"0",IF(score!$C154=100,"0"))))))</f>
        <v>1</v>
      </c>
      <c r="G154" t="str">
        <f>IF(score!$C154=".",".",IF(score!$C154=0,"0",IF(score!$C154=25,"0",IF(score!$C154=50,"0",IF(score!$C154=75,"1",IF(score!$C154=100,"0"))))))</f>
        <v>0</v>
      </c>
      <c r="H154" t="str">
        <f>IF(score!$D154=".",".",IF(score!$D154=0,"1",IF(score!$D154=50,"0",IF(score!$D154=100,"0"))))</f>
        <v>1</v>
      </c>
      <c r="I154" t="str">
        <f>IF(score!$D154=".",".",IF(score!$D154=0,"0",IF(score!$D154=50,"1",IF(score!$D154=100,"0"))))</f>
        <v>0</v>
      </c>
      <c r="J154" t="str">
        <f>IF(score!$E154=".",".",IF(score!$E154=0,"1",IF(score!$E154=50,"0",IF(score!$E154=100,"0"))))</f>
        <v>1</v>
      </c>
      <c r="K154" t="str">
        <f>IF(score!$E154=".",".",IF(score!$E154=0,"0",IF(score!$E154=50,"1",IF(score!$E154=100,"0"))))</f>
        <v>0</v>
      </c>
      <c r="L154" t="str">
        <f>IF(score!$F154=".",".",IF(score!$F154=0,"1",IF(score!$F154=100,"0")))</f>
        <v>0</v>
      </c>
      <c r="M154" t="str">
        <f>IF(score!$G154=".",".",IF(score!$G154=0,"1",IF(score!$G154=100,"0")))</f>
        <v>0</v>
      </c>
      <c r="N154" t="str">
        <f>IF(score!$H154=".",".",IF(score!$H154=0,"1",IF(score!$H154=100,"0")))</f>
        <v>0</v>
      </c>
      <c r="O154" t="str">
        <f>IF(score!$I154=".",".",IF(score!$I154=0,"1",IF(score!$I154=50,"0",IF(score!$I154=100,"0"))))</f>
        <v>0</v>
      </c>
      <c r="P154" t="str">
        <f>IF(score!$J154=".",".",IF(score!$J154=0,"1",IF(score!$J154=25,"0",IF(score!$J154=50,"0",IF(score!$J154=75,"0",IF(score!$J154=100,"0"))))))</f>
        <v>0</v>
      </c>
      <c r="Q154" t="str">
        <f>IF(score!$J154=".",".",IF(score!$J154=0,"0",IF(score!$J154=25,"1",IF(score!$J154=50,"0",IF(score!$J154=75,"0",IF(score!$J154=100,"0"))))))</f>
        <v>0</v>
      </c>
      <c r="R154" t="str">
        <f>IF(score!$J154=".",".",IF(score!$J154=0,"0",IF(score!$J154=25,"0",IF(score!$J154=50,"1",IF(score!$J154=75,"0",IF(score!$J154=100,"0"))))))</f>
        <v>0</v>
      </c>
      <c r="S154" t="str">
        <f>IF(score!$J154=".",".",IF(score!$J154=0,"0",IF(score!$J154=25,"0",IF(score!$J154=50,"0",IF(score!$J154=75,"1",IF(score!$J154=100,"0"))))))</f>
        <v>0</v>
      </c>
      <c r="T154" t="str">
        <f>IF(score!$K154=".",".",IF(score!$K154=0,"1",IF(score!$K154=20,"0",IF(score!$K154=40,"0",IF(score!$K154=60,"0",IF(score!$K154=80,"0",IF(score!$K154=100,"0")))))))</f>
        <v>0</v>
      </c>
      <c r="U154" t="str">
        <f>IF(score!$K154=".",".",IF(score!$K154=0,"0",IF(score!$K154=20,"1",IF(score!$K154=40,"0",IF(score!$K154=60,"0",IF(score!$K154=80,"0",IF(score!$K154=100,"0")))))))</f>
        <v>0</v>
      </c>
      <c r="V154" t="str">
        <f>IF(score!$K154=".",".",IF(score!$K154=0,"0",IF(score!$K154=20,"0",IF(score!$K154=40,"1",IF(score!$K154=60,"0",IF(score!$K154=80,"0",IF(score!$K154=100,"0")))))))</f>
        <v>0</v>
      </c>
      <c r="W154" t="str">
        <f>IF(score!$K154=".",".",IF(score!$K154=0,"0",IF(score!$K154=20,"0",IF(score!$K154=40,"0",IF(score!$K154=60,"1",IF(score!$K154=80,"0",IF(score!$K154=100,"0")))))))</f>
        <v>0</v>
      </c>
      <c r="X154" t="str">
        <f>IF(score!$K154=".",".",IF(score!$K154=0,"0",IF(score!$K154=20,"0",IF(score!$K154=40,"0",IF(score!$K154=60,"0",IF(score!$K154=80,"1",IF(score!$K154=100,"0")))))))</f>
        <v>0</v>
      </c>
      <c r="Y154" t="str">
        <f>IF(score!$L154=".",".",IF(score!$L154=0,"1",IF(score!$L154=20,"0",IF(score!$L154=40,"0",IF(score!$L154=60,"0",IF(score!$L154=80,"0",IF(score!$L154=100,"0")))))))</f>
        <v>0</v>
      </c>
      <c r="Z154" t="str">
        <f>IF(score!$L154=".",".",IF(score!$L154=0,"0",IF(score!$L154=20,"1",IF(score!$L154=40,"0",IF(score!$L154=60,"0",IF(score!$L154=80,"0",IF(score!$L154=100,"0")))))))</f>
        <v>0</v>
      </c>
      <c r="AA154" t="str">
        <f>IF(score!$L154=".",".",IF(score!$L154=0,"0",IF(score!$L154=20,"0",IF(score!$L154=40,"1",IF(score!$L154=60,"0",IF(score!$L154=80,"0",IF(score!$L154=100,"0")))))))</f>
        <v>1</v>
      </c>
      <c r="AB154" t="str">
        <f>IF(score!$L154=".",".",IF(score!$L154=0,"0",IF(score!$L154=20,"0",IF(score!$L154=40,"0",IF(score!$L154=60,"1",IF(score!$L154=80,"0",IF(score!$L154=100,"0")))))))</f>
        <v>0</v>
      </c>
      <c r="AC154" t="str">
        <f>IF(score!$L154=".",".",IF(score!$L154=0,"0",IF(score!$L154=20,"0",IF(score!$L154=40,"0",IF(score!$L154=60,"0",IF(score!$L154=80,"1",IF(score!L154=100,"0")))))))</f>
        <v>0</v>
      </c>
      <c r="AD154" t="str">
        <f>IF(score!$M154=".",".",IF(score!$M154=0,"1",IF(score!$M154=20,"0",IF(score!$M154=40,"0",IF(score!$M154=60,"0",IF(score!$M154=80,"0",IF(score!$M154=100,"0")))))))</f>
        <v>0</v>
      </c>
      <c r="AE154" t="str">
        <f>IF(score!$M154=".",".",IF(score!$M154=0,"0",IF(score!$M154=20,"1",IF(score!$M154=40,"0",IF(score!$M154=60,"0",IF(score!$M154=80,"0",IF(score!$M154=100,"0")))))))</f>
        <v>0</v>
      </c>
      <c r="AF154" t="str">
        <f>IF(score!$M154=".",".",IF(score!$M154=0,"0",IF(score!$M154=20,"0",IF(score!$M154=40,"1",IF(score!$M154=60,"0",IF(score!$M154=80,"0",IF(score!$M154=100,"0")))))))</f>
        <v>0</v>
      </c>
      <c r="AG154" t="str">
        <f>IF(score!$M154=".",".",IF(score!$M154=0,"0",IF(score!$M154=20,"0",IF(score!$M154=40,"0",IF(score!$M154=60,"1",IF(score!$M154=80,"0",IF(score!$M154=100,"0")))))))</f>
        <v>0</v>
      </c>
      <c r="AH154" t="str">
        <f>IF(score!$M154=".",".",IF(score!$M154=0,"0",IF(score!$M154=20,"0",IF(score!$M154=40,"0",IF(score!$M154=60,"0",IF(score!$M154=80,"1",IF(score!$M154=100,"0")))))))</f>
        <v>0</v>
      </c>
      <c r="AI154" t="str">
        <f>IF(score!$N154=".",".",IF(score!$N154=0,"1",IF(score!$N154=25,"0",IF(score!$N154=50,"0",IF(score!$N154=75,"0",IF(score!$N154=100,"0"))))))</f>
        <v>0</v>
      </c>
      <c r="AJ154" t="str">
        <f>IF(score!$N154=".",".",IF(score!$N154=0,"0",IF(score!$N154=25,"1",IF(score!$N154=50,"0",IF(score!$N154=75,"0",IF(score!$N154=100,"0"))))))</f>
        <v>0</v>
      </c>
      <c r="AK154" t="str">
        <f>IF(score!$N154=".",".",IF(score!$N154=0,"0",IF(score!$N154=25,"0",IF(score!$N154=50,"1",IF(score!$N154=75,"0",IF(score!$N154=100,"0"))))))</f>
        <v>0</v>
      </c>
      <c r="AL154" t="str">
        <f>IF(score!$N154=".",".",IF(score!$N154=0,"0",IF(score!$N154=25,"0",IF(score!$N154=50,"0",IF(score!$N154=75,"1",IF(score!$N154=100,"0"))))))</f>
        <v>0</v>
      </c>
      <c r="AN154">
        <f t="shared" si="140"/>
        <v>0</v>
      </c>
      <c r="AO154">
        <f t="shared" si="141"/>
        <v>0</v>
      </c>
      <c r="AP154">
        <f t="shared" si="142"/>
        <v>-3.0239600000000002</v>
      </c>
      <c r="AQ154">
        <f t="shared" si="143"/>
        <v>0</v>
      </c>
      <c r="AR154">
        <f t="shared" si="144"/>
        <v>-7.2321600000000004</v>
      </c>
      <c r="AS154">
        <f t="shared" si="145"/>
        <v>0</v>
      </c>
      <c r="AT154">
        <f t="shared" si="146"/>
        <v>-6.24397</v>
      </c>
      <c r="AU154">
        <f t="shared" si="147"/>
        <v>0</v>
      </c>
      <c r="AV154">
        <f t="shared" si="148"/>
        <v>0</v>
      </c>
      <c r="AW154">
        <f t="shared" si="149"/>
        <v>0</v>
      </c>
      <c r="AX154">
        <f t="shared" si="150"/>
        <v>0</v>
      </c>
      <c r="AY154">
        <f t="shared" si="151"/>
        <v>0</v>
      </c>
      <c r="AZ154">
        <f t="shared" si="152"/>
        <v>0</v>
      </c>
      <c r="BA154">
        <f t="shared" si="153"/>
        <v>0</v>
      </c>
      <c r="BB154">
        <f t="shared" si="154"/>
        <v>0</v>
      </c>
      <c r="BC154">
        <f t="shared" si="155"/>
        <v>0</v>
      </c>
      <c r="BD154">
        <f t="shared" si="156"/>
        <v>0</v>
      </c>
      <c r="BE154">
        <f t="shared" si="157"/>
        <v>0</v>
      </c>
      <c r="BF154">
        <f t="shared" si="158"/>
        <v>0</v>
      </c>
      <c r="BG154">
        <f t="shared" si="159"/>
        <v>0</v>
      </c>
      <c r="BH154">
        <f t="shared" si="160"/>
        <v>0</v>
      </c>
      <c r="BI154">
        <f t="shared" si="161"/>
        <v>0</v>
      </c>
      <c r="BJ154">
        <f t="shared" si="162"/>
        <v>0</v>
      </c>
      <c r="BK154">
        <f t="shared" si="163"/>
        <v>-1.6185</v>
      </c>
      <c r="BL154">
        <f t="shared" si="164"/>
        <v>0</v>
      </c>
      <c r="BM154">
        <f t="shared" si="165"/>
        <v>0</v>
      </c>
      <c r="BN154">
        <f t="shared" si="166"/>
        <v>0</v>
      </c>
      <c r="BO154">
        <f t="shared" si="167"/>
        <v>0</v>
      </c>
      <c r="BP154">
        <f t="shared" si="168"/>
        <v>0</v>
      </c>
      <c r="BQ154">
        <f t="shared" si="169"/>
        <v>0</v>
      </c>
      <c r="BR154">
        <f t="shared" si="170"/>
        <v>0</v>
      </c>
      <c r="BS154">
        <f t="shared" si="171"/>
        <v>0</v>
      </c>
      <c r="BT154">
        <f t="shared" si="172"/>
        <v>0</v>
      </c>
      <c r="BU154">
        <f t="shared" si="173"/>
        <v>0</v>
      </c>
      <c r="BV154">
        <f t="shared" si="174"/>
        <v>0</v>
      </c>
      <c r="BX154">
        <f t="shared" si="175"/>
        <v>0</v>
      </c>
      <c r="BY154">
        <f t="shared" si="176"/>
        <v>0</v>
      </c>
      <c r="BZ154">
        <f t="shared" si="177"/>
        <v>3.4819999999999997E-2</v>
      </c>
      <c r="CA154">
        <f t="shared" si="178"/>
        <v>0</v>
      </c>
      <c r="CB154">
        <f t="shared" si="179"/>
        <v>3.9311500000000001</v>
      </c>
      <c r="CC154">
        <f t="shared" si="180"/>
        <v>0</v>
      </c>
      <c r="CD154">
        <f t="shared" si="181"/>
        <v>2.68282</v>
      </c>
      <c r="CE154">
        <f t="shared" si="182"/>
        <v>0</v>
      </c>
      <c r="CF154">
        <f t="shared" si="183"/>
        <v>0</v>
      </c>
      <c r="CG154">
        <f t="shared" si="184"/>
        <v>0</v>
      </c>
      <c r="CH154">
        <f t="shared" si="185"/>
        <v>0</v>
      </c>
      <c r="CI154">
        <f t="shared" si="186"/>
        <v>0</v>
      </c>
      <c r="CJ154">
        <f t="shared" si="187"/>
        <v>0</v>
      </c>
      <c r="CK154">
        <f t="shared" si="188"/>
        <v>0</v>
      </c>
      <c r="CL154">
        <f t="shared" si="189"/>
        <v>0</v>
      </c>
      <c r="CM154">
        <f t="shared" si="190"/>
        <v>0</v>
      </c>
      <c r="CN154">
        <f t="shared" si="191"/>
        <v>0</v>
      </c>
      <c r="CO154">
        <f t="shared" si="192"/>
        <v>0</v>
      </c>
      <c r="CP154">
        <f t="shared" si="193"/>
        <v>0</v>
      </c>
      <c r="CQ154">
        <f t="shared" si="194"/>
        <v>0</v>
      </c>
      <c r="CR154">
        <f t="shared" si="195"/>
        <v>0</v>
      </c>
      <c r="CS154">
        <f t="shared" si="196"/>
        <v>0</v>
      </c>
      <c r="CT154">
        <f t="shared" si="197"/>
        <v>0</v>
      </c>
      <c r="CU154">
        <f t="shared" si="198"/>
        <v>-3.2980499999999999</v>
      </c>
      <c r="CV154">
        <f t="shared" si="199"/>
        <v>0</v>
      </c>
      <c r="CW154">
        <f t="shared" si="200"/>
        <v>0</v>
      </c>
      <c r="CX154">
        <f t="shared" si="201"/>
        <v>0</v>
      </c>
      <c r="CY154">
        <f t="shared" si="202"/>
        <v>0</v>
      </c>
      <c r="CZ154">
        <f t="shared" si="203"/>
        <v>0</v>
      </c>
      <c r="DA154">
        <f t="shared" si="204"/>
        <v>0</v>
      </c>
      <c r="DB154">
        <f t="shared" si="205"/>
        <v>0</v>
      </c>
      <c r="DC154">
        <f t="shared" si="206"/>
        <v>0</v>
      </c>
      <c r="DD154">
        <f t="shared" si="207"/>
        <v>0</v>
      </c>
      <c r="DE154">
        <f t="shared" si="208"/>
        <v>0</v>
      </c>
      <c r="DF154">
        <f t="shared" si="209"/>
        <v>0</v>
      </c>
    </row>
    <row r="155" spans="1:110" x14ac:dyDescent="0.25">
      <c r="A155" s="4">
        <f>raw!$A155:$A155</f>
        <v>43417</v>
      </c>
      <c r="B155" s="6" t="str">
        <f>raw!$B155:$B155</f>
        <v>0003-0049</v>
      </c>
      <c r="D155" t="str">
        <f>IF(score!$C155=".",".",IF(score!$C155=0,"1",IF(score!$C155=25,"0",IF(score!$C155=50,"0",IF(score!$C155=75,"0",IF(score!$C155=100,"0"))))))</f>
        <v>0</v>
      </c>
      <c r="E155" t="str">
        <f>IF(score!$C155=".",".",IF(score!$C155=0,"0",IF(score!$C155=25,"1",IF(score!$C155=50,"0",IF(score!$C155=75,"0",IF(score!$C155=100,"0"))))))</f>
        <v>1</v>
      </c>
      <c r="F155" t="str">
        <f>IF(score!$C155=".",".",IF(score!$C155=0,"0",IF(score!$C155=25,"0",IF(score!$C155=50,"1",IF(score!$C155=75,"0",IF(score!$C155=100,"0"))))))</f>
        <v>0</v>
      </c>
      <c r="G155" t="str">
        <f>IF(score!$C155=".",".",IF(score!$C155=0,"0",IF(score!$C155=25,"0",IF(score!$C155=50,"0",IF(score!$C155=75,"1",IF(score!$C155=100,"0"))))))</f>
        <v>0</v>
      </c>
      <c r="H155" t="str">
        <f>IF(score!$D155=".",".",IF(score!$D155=0,"1",IF(score!$D155=50,"0",IF(score!$D155=100,"0"))))</f>
        <v>0</v>
      </c>
      <c r="I155" t="str">
        <f>IF(score!$D155=".",".",IF(score!$D155=0,"0",IF(score!$D155=50,"1",IF(score!$D155=100,"0"))))</f>
        <v>1</v>
      </c>
      <c r="J155" t="str">
        <f>IF(score!$E155=".",".",IF(score!$E155=0,"1",IF(score!$E155=50,"0",IF(score!$E155=100,"0"))))</f>
        <v>0</v>
      </c>
      <c r="K155" t="str">
        <f>IF(score!$E155=".",".",IF(score!$E155=0,"0",IF(score!$E155=50,"1",IF(score!$E155=100,"0"))))</f>
        <v>1</v>
      </c>
      <c r="L155" t="str">
        <f>IF(score!$F155=".",".",IF(score!$F155=0,"1",IF(score!$F155=100,"0")))</f>
        <v>0</v>
      </c>
      <c r="M155" t="str">
        <f>IF(score!$G155=".",".",IF(score!$G155=0,"1",IF(score!$G155=100,"0")))</f>
        <v>0</v>
      </c>
      <c r="N155" t="str">
        <f>IF(score!$H155=".",".",IF(score!$H155=0,"1",IF(score!$H155=100,"0")))</f>
        <v>0</v>
      </c>
      <c r="O155" t="str">
        <f>IF(score!$I155=".",".",IF(score!$I155=0,"1",IF(score!$I155=50,"0",IF(score!$I155=100,"0"))))</f>
        <v>0</v>
      </c>
      <c r="P155" t="str">
        <f>IF(score!$J155=".",".",IF(score!$J155=0,"1",IF(score!$J155=25,"0",IF(score!$J155=50,"0",IF(score!$J155=75,"0",IF(score!$J155=100,"0"))))))</f>
        <v>0</v>
      </c>
      <c r="Q155" t="str">
        <f>IF(score!$J155=".",".",IF(score!$J155=0,"0",IF(score!$J155=25,"1",IF(score!$J155=50,"0",IF(score!$J155=75,"0",IF(score!$J155=100,"0"))))))</f>
        <v>0</v>
      </c>
      <c r="R155" t="str">
        <f>IF(score!$J155=".",".",IF(score!$J155=0,"0",IF(score!$J155=25,"0",IF(score!$J155=50,"1",IF(score!$J155=75,"0",IF(score!$J155=100,"0"))))))</f>
        <v>0</v>
      </c>
      <c r="S155" t="str">
        <f>IF(score!$J155=".",".",IF(score!$J155=0,"0",IF(score!$J155=25,"0",IF(score!$J155=50,"0",IF(score!$J155=75,"1",IF(score!$J155=100,"0"))))))</f>
        <v>0</v>
      </c>
      <c r="T155" t="str">
        <f>IF(score!$K155=".",".",IF(score!$K155=0,"1",IF(score!$K155=20,"0",IF(score!$K155=40,"0",IF(score!$K155=60,"0",IF(score!$K155=80,"0",IF(score!$K155=100,"0")))))))</f>
        <v>0</v>
      </c>
      <c r="U155" t="str">
        <f>IF(score!$K155=".",".",IF(score!$K155=0,"0",IF(score!$K155=20,"1",IF(score!$K155=40,"0",IF(score!$K155=60,"0",IF(score!$K155=80,"0",IF(score!$K155=100,"0")))))))</f>
        <v>0</v>
      </c>
      <c r="V155" t="str">
        <f>IF(score!$K155=".",".",IF(score!$K155=0,"0",IF(score!$K155=20,"0",IF(score!$K155=40,"1",IF(score!$K155=60,"0",IF(score!$K155=80,"0",IF(score!$K155=100,"0")))))))</f>
        <v>0</v>
      </c>
      <c r="W155" t="str">
        <f>IF(score!$K155=".",".",IF(score!$K155=0,"0",IF(score!$K155=20,"0",IF(score!$K155=40,"0",IF(score!$K155=60,"1",IF(score!$K155=80,"0",IF(score!$K155=100,"0")))))))</f>
        <v>0</v>
      </c>
      <c r="X155" t="str">
        <f>IF(score!$K155=".",".",IF(score!$K155=0,"0",IF(score!$K155=20,"0",IF(score!$K155=40,"0",IF(score!$K155=60,"0",IF(score!$K155=80,"1",IF(score!$K155=100,"0")))))))</f>
        <v>0</v>
      </c>
      <c r="Y155" t="str">
        <f>IF(score!$L155=".",".",IF(score!$L155=0,"1",IF(score!$L155=20,"0",IF(score!$L155=40,"0",IF(score!$L155=60,"0",IF(score!$L155=80,"0",IF(score!$L155=100,"0")))))))</f>
        <v>0</v>
      </c>
      <c r="Z155" t="str">
        <f>IF(score!$L155=".",".",IF(score!$L155=0,"0",IF(score!$L155=20,"1",IF(score!$L155=40,"0",IF(score!$L155=60,"0",IF(score!$L155=80,"0",IF(score!$L155=100,"0")))))))</f>
        <v>0</v>
      </c>
      <c r="AA155" t="str">
        <f>IF(score!$L155=".",".",IF(score!$L155=0,"0",IF(score!$L155=20,"0",IF(score!$L155=40,"1",IF(score!$L155=60,"0",IF(score!$L155=80,"0",IF(score!$L155=100,"0")))))))</f>
        <v>1</v>
      </c>
      <c r="AB155" t="str">
        <f>IF(score!$L155=".",".",IF(score!$L155=0,"0",IF(score!$L155=20,"0",IF(score!$L155=40,"0",IF(score!$L155=60,"1",IF(score!$L155=80,"0",IF(score!$L155=100,"0")))))))</f>
        <v>0</v>
      </c>
      <c r="AC155" t="str">
        <f>IF(score!$L155=".",".",IF(score!$L155=0,"0",IF(score!$L155=20,"0",IF(score!$L155=40,"0",IF(score!$L155=60,"0",IF(score!$L155=80,"1",IF(score!L155=100,"0")))))))</f>
        <v>0</v>
      </c>
      <c r="AD155" t="str">
        <f>IF(score!$M155=".",".",IF(score!$M155=0,"1",IF(score!$M155=20,"0",IF(score!$M155=40,"0",IF(score!$M155=60,"0",IF(score!$M155=80,"0",IF(score!$M155=100,"0")))))))</f>
        <v>0</v>
      </c>
      <c r="AE155" t="str">
        <f>IF(score!$M155=".",".",IF(score!$M155=0,"0",IF(score!$M155=20,"1",IF(score!$M155=40,"0",IF(score!$M155=60,"0",IF(score!$M155=80,"0",IF(score!$M155=100,"0")))))))</f>
        <v>0</v>
      </c>
      <c r="AF155" t="str">
        <f>IF(score!$M155=".",".",IF(score!$M155=0,"0",IF(score!$M155=20,"0",IF(score!$M155=40,"1",IF(score!$M155=60,"0",IF(score!$M155=80,"0",IF(score!$M155=100,"0")))))))</f>
        <v>0</v>
      </c>
      <c r="AG155" t="str">
        <f>IF(score!$M155=".",".",IF(score!$M155=0,"0",IF(score!$M155=20,"0",IF(score!$M155=40,"0",IF(score!$M155=60,"1",IF(score!$M155=80,"0",IF(score!$M155=100,"0")))))))</f>
        <v>1</v>
      </c>
      <c r="AH155" t="str">
        <f>IF(score!$M155=".",".",IF(score!$M155=0,"0",IF(score!$M155=20,"0",IF(score!$M155=40,"0",IF(score!$M155=60,"0",IF(score!$M155=80,"1",IF(score!$M155=100,"0")))))))</f>
        <v>0</v>
      </c>
      <c r="AI155" t="str">
        <f>IF(score!$N155=".",".",IF(score!$N155=0,"1",IF(score!$N155=25,"0",IF(score!$N155=50,"0",IF(score!$N155=75,"0",IF(score!$N155=100,"0"))))))</f>
        <v>0</v>
      </c>
      <c r="AJ155" t="str">
        <f>IF(score!$N155=".",".",IF(score!$N155=0,"0",IF(score!$N155=25,"1",IF(score!$N155=50,"0",IF(score!$N155=75,"0",IF(score!$N155=100,"0"))))))</f>
        <v>0</v>
      </c>
      <c r="AK155" t="str">
        <f>IF(score!$N155=".",".",IF(score!$N155=0,"0",IF(score!$N155=25,"0",IF(score!$N155=50,"1",IF(score!$N155=75,"0",IF(score!$N155=100,"0"))))))</f>
        <v>0</v>
      </c>
      <c r="AL155" t="str">
        <f>IF(score!$N155=".",".",IF(score!$N155=0,"0",IF(score!$N155=25,"0",IF(score!$N155=50,"0",IF(score!$N155=75,"1",IF(score!$N155=100,"0"))))))</f>
        <v>0</v>
      </c>
      <c r="AN155">
        <f t="shared" si="140"/>
        <v>0</v>
      </c>
      <c r="AO155">
        <f t="shared" si="141"/>
        <v>-5.5646100000000001</v>
      </c>
      <c r="AP155">
        <f t="shared" si="142"/>
        <v>0</v>
      </c>
      <c r="AQ155">
        <f t="shared" si="143"/>
        <v>0</v>
      </c>
      <c r="AR155">
        <f t="shared" si="144"/>
        <v>0</v>
      </c>
      <c r="AS155">
        <f t="shared" si="145"/>
        <v>-3.4555500000000001</v>
      </c>
      <c r="AT155">
        <f t="shared" si="146"/>
        <v>0</v>
      </c>
      <c r="AU155">
        <f t="shared" si="147"/>
        <v>-2.7355700000000001</v>
      </c>
      <c r="AV155">
        <f t="shared" si="148"/>
        <v>0</v>
      </c>
      <c r="AW155">
        <f t="shared" si="149"/>
        <v>0</v>
      </c>
      <c r="AX155">
        <f t="shared" si="150"/>
        <v>0</v>
      </c>
      <c r="AY155">
        <f t="shared" si="151"/>
        <v>0</v>
      </c>
      <c r="AZ155">
        <f t="shared" si="152"/>
        <v>0</v>
      </c>
      <c r="BA155">
        <f t="shared" si="153"/>
        <v>0</v>
      </c>
      <c r="BB155">
        <f t="shared" si="154"/>
        <v>0</v>
      </c>
      <c r="BC155">
        <f t="shared" si="155"/>
        <v>0</v>
      </c>
      <c r="BD155">
        <f t="shared" si="156"/>
        <v>0</v>
      </c>
      <c r="BE155">
        <f t="shared" si="157"/>
        <v>0</v>
      </c>
      <c r="BF155">
        <f t="shared" si="158"/>
        <v>0</v>
      </c>
      <c r="BG155">
        <f t="shared" si="159"/>
        <v>0</v>
      </c>
      <c r="BH155">
        <f t="shared" si="160"/>
        <v>0</v>
      </c>
      <c r="BI155">
        <f t="shared" si="161"/>
        <v>0</v>
      </c>
      <c r="BJ155">
        <f t="shared" si="162"/>
        <v>0</v>
      </c>
      <c r="BK155">
        <f t="shared" si="163"/>
        <v>-1.6185</v>
      </c>
      <c r="BL155">
        <f t="shared" si="164"/>
        <v>0</v>
      </c>
      <c r="BM155">
        <f t="shared" si="165"/>
        <v>0</v>
      </c>
      <c r="BN155">
        <f t="shared" si="166"/>
        <v>0</v>
      </c>
      <c r="BO155">
        <f t="shared" si="167"/>
        <v>0</v>
      </c>
      <c r="BP155">
        <f t="shared" si="168"/>
        <v>0</v>
      </c>
      <c r="BQ155">
        <f t="shared" si="169"/>
        <v>1.28044</v>
      </c>
      <c r="BR155">
        <f t="shared" si="170"/>
        <v>0</v>
      </c>
      <c r="BS155">
        <f t="shared" si="171"/>
        <v>0</v>
      </c>
      <c r="BT155">
        <f t="shared" si="172"/>
        <v>0</v>
      </c>
      <c r="BU155">
        <f t="shared" si="173"/>
        <v>0</v>
      </c>
      <c r="BV155">
        <f t="shared" si="174"/>
        <v>0</v>
      </c>
      <c r="BX155">
        <f t="shared" si="175"/>
        <v>0</v>
      </c>
      <c r="BY155">
        <f t="shared" si="176"/>
        <v>-0.16891</v>
      </c>
      <c r="BZ155">
        <f t="shared" si="177"/>
        <v>0</v>
      </c>
      <c r="CA155">
        <f t="shared" si="178"/>
        <v>0</v>
      </c>
      <c r="CB155">
        <f t="shared" si="179"/>
        <v>0</v>
      </c>
      <c r="CC155">
        <f t="shared" si="180"/>
        <v>1.8684000000000001</v>
      </c>
      <c r="CD155">
        <f t="shared" si="181"/>
        <v>0</v>
      </c>
      <c r="CE155">
        <f t="shared" si="182"/>
        <v>1.43103</v>
      </c>
      <c r="CF155">
        <f t="shared" si="183"/>
        <v>0</v>
      </c>
      <c r="CG155">
        <f t="shared" si="184"/>
        <v>0</v>
      </c>
      <c r="CH155">
        <f t="shared" si="185"/>
        <v>0</v>
      </c>
      <c r="CI155">
        <f t="shared" si="186"/>
        <v>0</v>
      </c>
      <c r="CJ155">
        <f t="shared" si="187"/>
        <v>0</v>
      </c>
      <c r="CK155">
        <f t="shared" si="188"/>
        <v>0</v>
      </c>
      <c r="CL155">
        <f t="shared" si="189"/>
        <v>0</v>
      </c>
      <c r="CM155">
        <f t="shared" si="190"/>
        <v>0</v>
      </c>
      <c r="CN155">
        <f t="shared" si="191"/>
        <v>0</v>
      </c>
      <c r="CO155">
        <f t="shared" si="192"/>
        <v>0</v>
      </c>
      <c r="CP155">
        <f t="shared" si="193"/>
        <v>0</v>
      </c>
      <c r="CQ155">
        <f t="shared" si="194"/>
        <v>0</v>
      </c>
      <c r="CR155">
        <f t="shared" si="195"/>
        <v>0</v>
      </c>
      <c r="CS155">
        <f t="shared" si="196"/>
        <v>0</v>
      </c>
      <c r="CT155">
        <f t="shared" si="197"/>
        <v>0</v>
      </c>
      <c r="CU155">
        <f t="shared" si="198"/>
        <v>-3.2980499999999999</v>
      </c>
      <c r="CV155">
        <f t="shared" si="199"/>
        <v>0</v>
      </c>
      <c r="CW155">
        <f t="shared" si="200"/>
        <v>0</v>
      </c>
      <c r="CX155">
        <f t="shared" si="201"/>
        <v>0</v>
      </c>
      <c r="CY155">
        <f t="shared" si="202"/>
        <v>0</v>
      </c>
      <c r="CZ155">
        <f t="shared" si="203"/>
        <v>0</v>
      </c>
      <c r="DA155">
        <f t="shared" si="204"/>
        <v>-4.5905500000000004</v>
      </c>
      <c r="DB155">
        <f t="shared" si="205"/>
        <v>0</v>
      </c>
      <c r="DC155">
        <f t="shared" si="206"/>
        <v>0</v>
      </c>
      <c r="DD155">
        <f t="shared" si="207"/>
        <v>0</v>
      </c>
      <c r="DE155">
        <f t="shared" si="208"/>
        <v>0</v>
      </c>
      <c r="DF155">
        <f t="shared" si="209"/>
        <v>0</v>
      </c>
    </row>
    <row r="156" spans="1:110" x14ac:dyDescent="0.25">
      <c r="A156" s="4">
        <f>raw!$A156:$A156</f>
        <v>43412</v>
      </c>
      <c r="B156" s="6" t="str">
        <f>raw!$B156:$B156</f>
        <v>0003-0050</v>
      </c>
      <c r="D156" t="str">
        <f>IF(score!$C156=".",".",IF(score!$C156=0,"1",IF(score!$C156=25,"0",IF(score!$C156=50,"0",IF(score!$C156=75,"0",IF(score!$C156=100,"0"))))))</f>
        <v>0</v>
      </c>
      <c r="E156" t="str">
        <f>IF(score!$C156=".",".",IF(score!$C156=0,"0",IF(score!$C156=25,"1",IF(score!$C156=50,"0",IF(score!$C156=75,"0",IF(score!$C156=100,"0"))))))</f>
        <v>0</v>
      </c>
      <c r="F156" t="str">
        <f>IF(score!$C156=".",".",IF(score!$C156=0,"0",IF(score!$C156=25,"0",IF(score!$C156=50,"1",IF(score!$C156=75,"0",IF(score!$C156=100,"0"))))))</f>
        <v>1</v>
      </c>
      <c r="G156" t="str">
        <f>IF(score!$C156=".",".",IF(score!$C156=0,"0",IF(score!$C156=25,"0",IF(score!$C156=50,"0",IF(score!$C156=75,"1",IF(score!$C156=100,"0"))))))</f>
        <v>0</v>
      </c>
      <c r="H156" t="str">
        <f>IF(score!$D156=".",".",IF(score!$D156=0,"1",IF(score!$D156=50,"0",IF(score!$D156=100,"0"))))</f>
        <v>0</v>
      </c>
      <c r="I156" t="str">
        <f>IF(score!$D156=".",".",IF(score!$D156=0,"0",IF(score!$D156=50,"1",IF(score!$D156=100,"0"))))</f>
        <v>1</v>
      </c>
      <c r="J156" t="str">
        <f>IF(score!$E156=".",".",IF(score!$E156=0,"1",IF(score!$E156=50,"0",IF(score!$E156=100,"0"))))</f>
        <v>0</v>
      </c>
      <c r="K156" t="str">
        <f>IF(score!$E156=".",".",IF(score!$E156=0,"0",IF(score!$E156=50,"1",IF(score!$E156=100,"0"))))</f>
        <v>1</v>
      </c>
      <c r="L156" t="str">
        <f>IF(score!$F156=".",".",IF(score!$F156=0,"1",IF(score!$F156=100,"0")))</f>
        <v>0</v>
      </c>
      <c r="M156" t="str">
        <f>IF(score!$G156=".",".",IF(score!$G156=0,"1",IF(score!$G156=100,"0")))</f>
        <v>0</v>
      </c>
      <c r="N156" t="str">
        <f>IF(score!$H156=".",".",IF(score!$H156=0,"1",IF(score!$H156=100,"0")))</f>
        <v>0</v>
      </c>
      <c r="O156" t="str">
        <f>IF(score!$I156=".",".",IF(score!$I156=0,"1",IF(score!$I156=50,"0",IF(score!$I156=100,"0"))))</f>
        <v>0</v>
      </c>
      <c r="P156" t="str">
        <f>IF(score!$J156=".",".",IF(score!$J156=0,"1",IF(score!$J156=25,"0",IF(score!$J156=50,"0",IF(score!$J156=75,"0",IF(score!$J156=100,"0"))))))</f>
        <v>0</v>
      </c>
      <c r="Q156" t="str">
        <f>IF(score!$J156=".",".",IF(score!$J156=0,"0",IF(score!$J156=25,"1",IF(score!$J156=50,"0",IF(score!$J156=75,"0",IF(score!$J156=100,"0"))))))</f>
        <v>0</v>
      </c>
      <c r="R156" t="str">
        <f>IF(score!$J156=".",".",IF(score!$J156=0,"0",IF(score!$J156=25,"0",IF(score!$J156=50,"1",IF(score!$J156=75,"0",IF(score!$J156=100,"0"))))))</f>
        <v>1</v>
      </c>
      <c r="S156" t="str">
        <f>IF(score!$J156=".",".",IF(score!$J156=0,"0",IF(score!$J156=25,"0",IF(score!$J156=50,"0",IF(score!$J156=75,"1",IF(score!$J156=100,"0"))))))</f>
        <v>0</v>
      </c>
      <c r="T156" t="str">
        <f>IF(score!$K156=".",".",IF(score!$K156=0,"1",IF(score!$K156=20,"0",IF(score!$K156=40,"0",IF(score!$K156=60,"0",IF(score!$K156=80,"0",IF(score!$K156=100,"0")))))))</f>
        <v>0</v>
      </c>
      <c r="U156" t="str">
        <f>IF(score!$K156=".",".",IF(score!$K156=0,"0",IF(score!$K156=20,"1",IF(score!$K156=40,"0",IF(score!$K156=60,"0",IF(score!$K156=80,"0",IF(score!$K156=100,"0")))))))</f>
        <v>0</v>
      </c>
      <c r="V156" t="str">
        <f>IF(score!$K156=".",".",IF(score!$K156=0,"0",IF(score!$K156=20,"0",IF(score!$K156=40,"1",IF(score!$K156=60,"0",IF(score!$K156=80,"0",IF(score!$K156=100,"0")))))))</f>
        <v>0</v>
      </c>
      <c r="W156" t="str">
        <f>IF(score!$K156=".",".",IF(score!$K156=0,"0",IF(score!$K156=20,"0",IF(score!$K156=40,"0",IF(score!$K156=60,"1",IF(score!$K156=80,"0",IF(score!$K156=100,"0")))))))</f>
        <v>0</v>
      </c>
      <c r="X156" t="str">
        <f>IF(score!$K156=".",".",IF(score!$K156=0,"0",IF(score!$K156=20,"0",IF(score!$K156=40,"0",IF(score!$K156=60,"0",IF(score!$K156=80,"1",IF(score!$K156=100,"0")))))))</f>
        <v>0</v>
      </c>
      <c r="Y156" t="str">
        <f>IF(score!$L156=".",".",IF(score!$L156=0,"1",IF(score!$L156=20,"0",IF(score!$L156=40,"0",IF(score!$L156=60,"0",IF(score!$L156=80,"0",IF(score!$L156=100,"0")))))))</f>
        <v>0</v>
      </c>
      <c r="Z156" t="str">
        <f>IF(score!$L156=".",".",IF(score!$L156=0,"0",IF(score!$L156=20,"1",IF(score!$L156=40,"0",IF(score!$L156=60,"0",IF(score!$L156=80,"0",IF(score!$L156=100,"0")))))))</f>
        <v>0</v>
      </c>
      <c r="AA156" t="str">
        <f>IF(score!$L156=".",".",IF(score!$L156=0,"0",IF(score!$L156=20,"0",IF(score!$L156=40,"1",IF(score!$L156=60,"0",IF(score!$L156=80,"0",IF(score!$L156=100,"0")))))))</f>
        <v>0</v>
      </c>
      <c r="AB156" t="str">
        <f>IF(score!$L156=".",".",IF(score!$L156=0,"0",IF(score!$L156=20,"0",IF(score!$L156=40,"0",IF(score!$L156=60,"1",IF(score!$L156=80,"0",IF(score!$L156=100,"0")))))))</f>
        <v>1</v>
      </c>
      <c r="AC156" t="str">
        <f>IF(score!$L156=".",".",IF(score!$L156=0,"0",IF(score!$L156=20,"0",IF(score!$L156=40,"0",IF(score!$L156=60,"0",IF(score!$L156=80,"1",IF(score!L156=100,"0")))))))</f>
        <v>0</v>
      </c>
      <c r="AD156" t="str">
        <f>IF(score!$M156=".",".",IF(score!$M156=0,"1",IF(score!$M156=20,"0",IF(score!$M156=40,"0",IF(score!$M156=60,"0",IF(score!$M156=80,"0",IF(score!$M156=100,"0")))))))</f>
        <v>0</v>
      </c>
      <c r="AE156" t="str">
        <f>IF(score!$M156=".",".",IF(score!$M156=0,"0",IF(score!$M156=20,"1",IF(score!$M156=40,"0",IF(score!$M156=60,"0",IF(score!$M156=80,"0",IF(score!$M156=100,"0")))))))</f>
        <v>0</v>
      </c>
      <c r="AF156" t="str">
        <f>IF(score!$M156=".",".",IF(score!$M156=0,"0",IF(score!$M156=20,"0",IF(score!$M156=40,"1",IF(score!$M156=60,"0",IF(score!$M156=80,"0",IF(score!$M156=100,"0")))))))</f>
        <v>0</v>
      </c>
      <c r="AG156" t="str">
        <f>IF(score!$M156=".",".",IF(score!$M156=0,"0",IF(score!$M156=20,"0",IF(score!$M156=40,"0",IF(score!$M156=60,"1",IF(score!$M156=80,"0",IF(score!$M156=100,"0")))))))</f>
        <v>1</v>
      </c>
      <c r="AH156" t="str">
        <f>IF(score!$M156=".",".",IF(score!$M156=0,"0",IF(score!$M156=20,"0",IF(score!$M156=40,"0",IF(score!$M156=60,"0",IF(score!$M156=80,"1",IF(score!$M156=100,"0")))))))</f>
        <v>0</v>
      </c>
      <c r="AI156" t="str">
        <f>IF(score!$N156=".",".",IF(score!$N156=0,"1",IF(score!$N156=25,"0",IF(score!$N156=50,"0",IF(score!$N156=75,"0",IF(score!$N156=100,"0"))))))</f>
        <v>0</v>
      </c>
      <c r="AJ156" t="str">
        <f>IF(score!$N156=".",".",IF(score!$N156=0,"0",IF(score!$N156=25,"1",IF(score!$N156=50,"0",IF(score!$N156=75,"0",IF(score!$N156=100,"0"))))))</f>
        <v>0</v>
      </c>
      <c r="AK156" t="str">
        <f>IF(score!$N156=".",".",IF(score!$N156=0,"0",IF(score!$N156=25,"0",IF(score!$N156=50,"1",IF(score!$N156=75,"0",IF(score!$N156=100,"0"))))))</f>
        <v>1</v>
      </c>
      <c r="AL156" t="str">
        <f>IF(score!$N156=".",".",IF(score!$N156=0,"0",IF(score!$N156=25,"0",IF(score!$N156=50,"0",IF(score!$N156=75,"1",IF(score!$N156=100,"0"))))))</f>
        <v>0</v>
      </c>
      <c r="AN156">
        <f t="shared" si="140"/>
        <v>0</v>
      </c>
      <c r="AO156">
        <f t="shared" si="141"/>
        <v>0</v>
      </c>
      <c r="AP156">
        <f t="shared" si="142"/>
        <v>-3.0239600000000002</v>
      </c>
      <c r="AQ156">
        <f t="shared" si="143"/>
        <v>0</v>
      </c>
      <c r="AR156">
        <f t="shared" si="144"/>
        <v>0</v>
      </c>
      <c r="AS156">
        <f t="shared" si="145"/>
        <v>-3.4555500000000001</v>
      </c>
      <c r="AT156">
        <f t="shared" si="146"/>
        <v>0</v>
      </c>
      <c r="AU156">
        <f t="shared" si="147"/>
        <v>-2.7355700000000001</v>
      </c>
      <c r="AV156">
        <f t="shared" si="148"/>
        <v>0</v>
      </c>
      <c r="AW156">
        <f t="shared" si="149"/>
        <v>0</v>
      </c>
      <c r="AX156">
        <f t="shared" si="150"/>
        <v>0</v>
      </c>
      <c r="AY156">
        <f t="shared" si="151"/>
        <v>0</v>
      </c>
      <c r="AZ156">
        <f t="shared" si="152"/>
        <v>0</v>
      </c>
      <c r="BA156">
        <f t="shared" si="153"/>
        <v>0</v>
      </c>
      <c r="BB156">
        <f t="shared" si="154"/>
        <v>-6.5052199999999996</v>
      </c>
      <c r="BC156">
        <f t="shared" si="155"/>
        <v>0</v>
      </c>
      <c r="BD156">
        <f t="shared" si="156"/>
        <v>0</v>
      </c>
      <c r="BE156">
        <f t="shared" si="157"/>
        <v>0</v>
      </c>
      <c r="BF156">
        <f t="shared" si="158"/>
        <v>0</v>
      </c>
      <c r="BG156">
        <f t="shared" si="159"/>
        <v>0</v>
      </c>
      <c r="BH156">
        <f t="shared" si="160"/>
        <v>0</v>
      </c>
      <c r="BI156">
        <f t="shared" si="161"/>
        <v>0</v>
      </c>
      <c r="BJ156">
        <f t="shared" si="162"/>
        <v>0</v>
      </c>
      <c r="BK156">
        <f t="shared" si="163"/>
        <v>0</v>
      </c>
      <c r="BL156">
        <f t="shared" si="164"/>
        <v>-1.1438699999999999</v>
      </c>
      <c r="BM156">
        <f t="shared" si="165"/>
        <v>0</v>
      </c>
      <c r="BN156">
        <f t="shared" si="166"/>
        <v>0</v>
      </c>
      <c r="BO156">
        <f t="shared" si="167"/>
        <v>0</v>
      </c>
      <c r="BP156">
        <f t="shared" si="168"/>
        <v>0</v>
      </c>
      <c r="BQ156">
        <f t="shared" si="169"/>
        <v>1.28044</v>
      </c>
      <c r="BR156">
        <f t="shared" si="170"/>
        <v>0</v>
      </c>
      <c r="BS156">
        <f t="shared" si="171"/>
        <v>0</v>
      </c>
      <c r="BT156">
        <f t="shared" si="172"/>
        <v>0</v>
      </c>
      <c r="BU156">
        <f t="shared" si="173"/>
        <v>-0.18043000000000001</v>
      </c>
      <c r="BV156">
        <f t="shared" si="174"/>
        <v>0</v>
      </c>
      <c r="BX156">
        <f t="shared" si="175"/>
        <v>0</v>
      </c>
      <c r="BY156">
        <f t="shared" si="176"/>
        <v>0</v>
      </c>
      <c r="BZ156">
        <f t="shared" si="177"/>
        <v>3.4819999999999997E-2</v>
      </c>
      <c r="CA156">
        <f t="shared" si="178"/>
        <v>0</v>
      </c>
      <c r="CB156">
        <f t="shared" si="179"/>
        <v>0</v>
      </c>
      <c r="CC156">
        <f t="shared" si="180"/>
        <v>1.8684000000000001</v>
      </c>
      <c r="CD156">
        <f t="shared" si="181"/>
        <v>0</v>
      </c>
      <c r="CE156">
        <f t="shared" si="182"/>
        <v>1.43103</v>
      </c>
      <c r="CF156">
        <f t="shared" si="183"/>
        <v>0</v>
      </c>
      <c r="CG156">
        <f t="shared" si="184"/>
        <v>0</v>
      </c>
      <c r="CH156">
        <f t="shared" si="185"/>
        <v>0</v>
      </c>
      <c r="CI156">
        <f t="shared" si="186"/>
        <v>0</v>
      </c>
      <c r="CJ156">
        <f t="shared" si="187"/>
        <v>0</v>
      </c>
      <c r="CK156">
        <f t="shared" si="188"/>
        <v>0</v>
      </c>
      <c r="CL156">
        <f t="shared" si="189"/>
        <v>1.4938400000000001</v>
      </c>
      <c r="CM156">
        <f t="shared" si="190"/>
        <v>0</v>
      </c>
      <c r="CN156">
        <f t="shared" si="191"/>
        <v>0</v>
      </c>
      <c r="CO156">
        <f t="shared" si="192"/>
        <v>0</v>
      </c>
      <c r="CP156">
        <f t="shared" si="193"/>
        <v>0</v>
      </c>
      <c r="CQ156">
        <f t="shared" si="194"/>
        <v>0</v>
      </c>
      <c r="CR156">
        <f t="shared" si="195"/>
        <v>0</v>
      </c>
      <c r="CS156">
        <f t="shared" si="196"/>
        <v>0</v>
      </c>
      <c r="CT156">
        <f t="shared" si="197"/>
        <v>0</v>
      </c>
      <c r="CU156">
        <f t="shared" si="198"/>
        <v>0</v>
      </c>
      <c r="CV156">
        <f t="shared" si="199"/>
        <v>-1.65178</v>
      </c>
      <c r="CW156">
        <f t="shared" si="200"/>
        <v>0</v>
      </c>
      <c r="CX156">
        <f t="shared" si="201"/>
        <v>0</v>
      </c>
      <c r="CY156">
        <f t="shared" si="202"/>
        <v>0</v>
      </c>
      <c r="CZ156">
        <f t="shared" si="203"/>
        <v>0</v>
      </c>
      <c r="DA156">
        <f t="shared" si="204"/>
        <v>-4.5905500000000004</v>
      </c>
      <c r="DB156">
        <f t="shared" si="205"/>
        <v>0</v>
      </c>
      <c r="DC156">
        <f t="shared" si="206"/>
        <v>0</v>
      </c>
      <c r="DD156">
        <f t="shared" si="207"/>
        <v>0</v>
      </c>
      <c r="DE156">
        <f t="shared" si="208"/>
        <v>-5.63286</v>
      </c>
      <c r="DF156">
        <f t="shared" si="209"/>
        <v>0</v>
      </c>
    </row>
    <row r="157" spans="1:110" x14ac:dyDescent="0.25">
      <c r="A157" s="4">
        <f>raw!$A157:$A157</f>
        <v>43417</v>
      </c>
      <c r="B157" s="6" t="str">
        <f>raw!$B157:$B157</f>
        <v>0003-0051</v>
      </c>
      <c r="D157" t="str">
        <f>IF(score!$C157=".",".",IF(score!$C157=0,"1",IF(score!$C157=25,"0",IF(score!$C157=50,"0",IF(score!$C157=75,"0",IF(score!$C157=100,"0"))))))</f>
        <v>0</v>
      </c>
      <c r="E157" t="str">
        <f>IF(score!$C157=".",".",IF(score!$C157=0,"0",IF(score!$C157=25,"1",IF(score!$C157=50,"0",IF(score!$C157=75,"0",IF(score!$C157=100,"0"))))))</f>
        <v>0</v>
      </c>
      <c r="F157" t="str">
        <f>IF(score!$C157=".",".",IF(score!$C157=0,"0",IF(score!$C157=25,"0",IF(score!$C157=50,"1",IF(score!$C157=75,"0",IF(score!$C157=100,"0"))))))</f>
        <v>1</v>
      </c>
      <c r="G157" t="str">
        <f>IF(score!$C157=".",".",IF(score!$C157=0,"0",IF(score!$C157=25,"0",IF(score!$C157=50,"0",IF(score!$C157=75,"1",IF(score!$C157=100,"0"))))))</f>
        <v>0</v>
      </c>
      <c r="H157" t="str">
        <f>IF(score!$D157=".",".",IF(score!$D157=0,"1",IF(score!$D157=50,"0",IF(score!$D157=100,"0"))))</f>
        <v>0</v>
      </c>
      <c r="I157" t="str">
        <f>IF(score!$D157=".",".",IF(score!$D157=0,"0",IF(score!$D157=50,"1",IF(score!$D157=100,"0"))))</f>
        <v>0</v>
      </c>
      <c r="J157" t="str">
        <f>IF(score!$E157=".",".",IF(score!$E157=0,"1",IF(score!$E157=50,"0",IF(score!$E157=100,"0"))))</f>
        <v>0</v>
      </c>
      <c r="K157" t="str">
        <f>IF(score!$E157=".",".",IF(score!$E157=0,"0",IF(score!$E157=50,"1",IF(score!$E157=100,"0"))))</f>
        <v>1</v>
      </c>
      <c r="L157" t="str">
        <f>IF(score!$F157=".",".",IF(score!$F157=0,"1",IF(score!$F157=100,"0")))</f>
        <v>0</v>
      </c>
      <c r="M157" t="str">
        <f>IF(score!$G157=".",".",IF(score!$G157=0,"1",IF(score!$G157=100,"0")))</f>
        <v>0</v>
      </c>
      <c r="N157" t="str">
        <f>IF(score!$H157=".",".",IF(score!$H157=0,"1",IF(score!$H157=100,"0")))</f>
        <v>0</v>
      </c>
      <c r="O157" t="str">
        <f>IF(score!$I157=".",".",IF(score!$I157=0,"1",IF(score!$I157=50,"0",IF(score!$I157=100,"0"))))</f>
        <v>0</v>
      </c>
      <c r="P157" t="str">
        <f>IF(score!$J157=".",".",IF(score!$J157=0,"1",IF(score!$J157=25,"0",IF(score!$J157=50,"0",IF(score!$J157=75,"0",IF(score!$J157=100,"0"))))))</f>
        <v>0</v>
      </c>
      <c r="Q157" t="str">
        <f>IF(score!$J157=".",".",IF(score!$J157=0,"0",IF(score!$J157=25,"1",IF(score!$J157=50,"0",IF(score!$J157=75,"0",IF(score!$J157=100,"0"))))))</f>
        <v>0</v>
      </c>
      <c r="R157" t="str">
        <f>IF(score!$J157=".",".",IF(score!$J157=0,"0",IF(score!$J157=25,"0",IF(score!$J157=50,"1",IF(score!$J157=75,"0",IF(score!$J157=100,"0"))))))</f>
        <v>0</v>
      </c>
      <c r="S157" t="str">
        <f>IF(score!$J157=".",".",IF(score!$J157=0,"0",IF(score!$J157=25,"0",IF(score!$J157=50,"0",IF(score!$J157=75,"1",IF(score!$J157=100,"0"))))))</f>
        <v>0</v>
      </c>
      <c r="T157" t="str">
        <f>IF(score!$K157=".",".",IF(score!$K157=0,"1",IF(score!$K157=20,"0",IF(score!$K157=40,"0",IF(score!$K157=60,"0",IF(score!$K157=80,"0",IF(score!$K157=100,"0")))))))</f>
        <v>0</v>
      </c>
      <c r="U157" t="str">
        <f>IF(score!$K157=".",".",IF(score!$K157=0,"0",IF(score!$K157=20,"1",IF(score!$K157=40,"0",IF(score!$K157=60,"0",IF(score!$K157=80,"0",IF(score!$K157=100,"0")))))))</f>
        <v>0</v>
      </c>
      <c r="V157" t="str">
        <f>IF(score!$K157=".",".",IF(score!$K157=0,"0",IF(score!$K157=20,"0",IF(score!$K157=40,"1",IF(score!$K157=60,"0",IF(score!$K157=80,"0",IF(score!$K157=100,"0")))))))</f>
        <v>0</v>
      </c>
      <c r="W157" t="str">
        <f>IF(score!$K157=".",".",IF(score!$K157=0,"0",IF(score!$K157=20,"0",IF(score!$K157=40,"0",IF(score!$K157=60,"1",IF(score!$K157=80,"0",IF(score!$K157=100,"0")))))))</f>
        <v>0</v>
      </c>
      <c r="X157" t="str">
        <f>IF(score!$K157=".",".",IF(score!$K157=0,"0",IF(score!$K157=20,"0",IF(score!$K157=40,"0",IF(score!$K157=60,"0",IF(score!$K157=80,"1",IF(score!$K157=100,"0")))))))</f>
        <v>0</v>
      </c>
      <c r="Y157" t="str">
        <f>IF(score!$L157=".",".",IF(score!$L157=0,"1",IF(score!$L157=20,"0",IF(score!$L157=40,"0",IF(score!$L157=60,"0",IF(score!$L157=80,"0",IF(score!$L157=100,"0")))))))</f>
        <v>0</v>
      </c>
      <c r="Z157" t="str">
        <f>IF(score!$L157=".",".",IF(score!$L157=0,"0",IF(score!$L157=20,"1",IF(score!$L157=40,"0",IF(score!$L157=60,"0",IF(score!$L157=80,"0",IF(score!$L157=100,"0")))))))</f>
        <v>0</v>
      </c>
      <c r="AA157" t="str">
        <f>IF(score!$L157=".",".",IF(score!$L157=0,"0",IF(score!$L157=20,"0",IF(score!$L157=40,"1",IF(score!$L157=60,"0",IF(score!$L157=80,"0",IF(score!$L157=100,"0")))))))</f>
        <v>1</v>
      </c>
      <c r="AB157" t="str">
        <f>IF(score!$L157=".",".",IF(score!$L157=0,"0",IF(score!$L157=20,"0",IF(score!$L157=40,"0",IF(score!$L157=60,"1",IF(score!$L157=80,"0",IF(score!$L157=100,"0")))))))</f>
        <v>0</v>
      </c>
      <c r="AC157" t="str">
        <f>IF(score!$L157=".",".",IF(score!$L157=0,"0",IF(score!$L157=20,"0",IF(score!$L157=40,"0",IF(score!$L157=60,"0",IF(score!$L157=80,"1",IF(score!L157=100,"0")))))))</f>
        <v>0</v>
      </c>
      <c r="AD157" t="str">
        <f>IF(score!$M157=".",".",IF(score!$M157=0,"1",IF(score!$M157=20,"0",IF(score!$M157=40,"0",IF(score!$M157=60,"0",IF(score!$M157=80,"0",IF(score!$M157=100,"0")))))))</f>
        <v>0</v>
      </c>
      <c r="AE157" t="str">
        <f>IF(score!$M157=".",".",IF(score!$M157=0,"0",IF(score!$M157=20,"1",IF(score!$M157=40,"0",IF(score!$M157=60,"0",IF(score!$M157=80,"0",IF(score!$M157=100,"0")))))))</f>
        <v>0</v>
      </c>
      <c r="AF157" t="str">
        <f>IF(score!$M157=".",".",IF(score!$M157=0,"0",IF(score!$M157=20,"0",IF(score!$M157=40,"1",IF(score!$M157=60,"0",IF(score!$M157=80,"0",IF(score!$M157=100,"0")))))))</f>
        <v>0</v>
      </c>
      <c r="AG157" t="str">
        <f>IF(score!$M157=".",".",IF(score!$M157=0,"0",IF(score!$M157=20,"0",IF(score!$M157=40,"0",IF(score!$M157=60,"1",IF(score!$M157=80,"0",IF(score!$M157=100,"0")))))))</f>
        <v>0</v>
      </c>
      <c r="AH157" t="str">
        <f>IF(score!$M157=".",".",IF(score!$M157=0,"0",IF(score!$M157=20,"0",IF(score!$M157=40,"0",IF(score!$M157=60,"0",IF(score!$M157=80,"1",IF(score!$M157=100,"0")))))))</f>
        <v>0</v>
      </c>
      <c r="AI157" t="str">
        <f>IF(score!$N157=".",".",IF(score!$N157=0,"1",IF(score!$N157=25,"0",IF(score!$N157=50,"0",IF(score!$N157=75,"0",IF(score!$N157=100,"0"))))))</f>
        <v>0</v>
      </c>
      <c r="AJ157" t="str">
        <f>IF(score!$N157=".",".",IF(score!$N157=0,"0",IF(score!$N157=25,"1",IF(score!$N157=50,"0",IF(score!$N157=75,"0",IF(score!$N157=100,"0"))))))</f>
        <v>0</v>
      </c>
      <c r="AK157" t="str">
        <f>IF(score!$N157=".",".",IF(score!$N157=0,"0",IF(score!$N157=25,"0",IF(score!$N157=50,"1",IF(score!$N157=75,"0",IF(score!$N157=100,"0"))))))</f>
        <v>0</v>
      </c>
      <c r="AL157" t="str">
        <f>IF(score!$N157=".",".",IF(score!$N157=0,"0",IF(score!$N157=25,"0",IF(score!$N157=50,"0",IF(score!$N157=75,"1",IF(score!$N157=100,"0"))))))</f>
        <v>0</v>
      </c>
      <c r="AN157">
        <f t="shared" si="140"/>
        <v>0</v>
      </c>
      <c r="AO157">
        <f t="shared" si="141"/>
        <v>0</v>
      </c>
      <c r="AP157">
        <f t="shared" si="142"/>
        <v>-3.0239600000000002</v>
      </c>
      <c r="AQ157">
        <f t="shared" si="143"/>
        <v>0</v>
      </c>
      <c r="AR157">
        <f t="shared" si="144"/>
        <v>0</v>
      </c>
      <c r="AS157">
        <f t="shared" si="145"/>
        <v>0</v>
      </c>
      <c r="AT157">
        <f t="shared" si="146"/>
        <v>0</v>
      </c>
      <c r="AU157">
        <f t="shared" si="147"/>
        <v>-2.7355700000000001</v>
      </c>
      <c r="AV157">
        <f t="shared" si="148"/>
        <v>0</v>
      </c>
      <c r="AW157">
        <f t="shared" si="149"/>
        <v>0</v>
      </c>
      <c r="AX157">
        <f t="shared" si="150"/>
        <v>0</v>
      </c>
      <c r="AY157">
        <f t="shared" si="151"/>
        <v>0</v>
      </c>
      <c r="AZ157">
        <f t="shared" si="152"/>
        <v>0</v>
      </c>
      <c r="BA157">
        <f t="shared" si="153"/>
        <v>0</v>
      </c>
      <c r="BB157">
        <f t="shared" si="154"/>
        <v>0</v>
      </c>
      <c r="BC157">
        <f t="shared" si="155"/>
        <v>0</v>
      </c>
      <c r="BD157">
        <f t="shared" si="156"/>
        <v>0</v>
      </c>
      <c r="BE157">
        <f t="shared" si="157"/>
        <v>0</v>
      </c>
      <c r="BF157">
        <f t="shared" si="158"/>
        <v>0</v>
      </c>
      <c r="BG157">
        <f t="shared" si="159"/>
        <v>0</v>
      </c>
      <c r="BH157">
        <f t="shared" si="160"/>
        <v>0</v>
      </c>
      <c r="BI157">
        <f t="shared" si="161"/>
        <v>0</v>
      </c>
      <c r="BJ157">
        <f t="shared" si="162"/>
        <v>0</v>
      </c>
      <c r="BK157">
        <f t="shared" si="163"/>
        <v>-1.6185</v>
      </c>
      <c r="BL157">
        <f t="shared" si="164"/>
        <v>0</v>
      </c>
      <c r="BM157">
        <f t="shared" si="165"/>
        <v>0</v>
      </c>
      <c r="BN157">
        <f t="shared" si="166"/>
        <v>0</v>
      </c>
      <c r="BO157">
        <f t="shared" si="167"/>
        <v>0</v>
      </c>
      <c r="BP157">
        <f t="shared" si="168"/>
        <v>0</v>
      </c>
      <c r="BQ157">
        <f t="shared" si="169"/>
        <v>0</v>
      </c>
      <c r="BR157">
        <f t="shared" si="170"/>
        <v>0</v>
      </c>
      <c r="BS157">
        <f t="shared" si="171"/>
        <v>0</v>
      </c>
      <c r="BT157">
        <f t="shared" si="172"/>
        <v>0</v>
      </c>
      <c r="BU157">
        <f t="shared" si="173"/>
        <v>0</v>
      </c>
      <c r="BV157">
        <f t="shared" si="174"/>
        <v>0</v>
      </c>
      <c r="BX157">
        <f t="shared" si="175"/>
        <v>0</v>
      </c>
      <c r="BY157">
        <f t="shared" si="176"/>
        <v>0</v>
      </c>
      <c r="BZ157">
        <f t="shared" si="177"/>
        <v>3.4819999999999997E-2</v>
      </c>
      <c r="CA157">
        <f t="shared" si="178"/>
        <v>0</v>
      </c>
      <c r="CB157">
        <f t="shared" si="179"/>
        <v>0</v>
      </c>
      <c r="CC157">
        <f t="shared" si="180"/>
        <v>0</v>
      </c>
      <c r="CD157">
        <f t="shared" si="181"/>
        <v>0</v>
      </c>
      <c r="CE157">
        <f t="shared" si="182"/>
        <v>1.43103</v>
      </c>
      <c r="CF157">
        <f t="shared" si="183"/>
        <v>0</v>
      </c>
      <c r="CG157">
        <f t="shared" si="184"/>
        <v>0</v>
      </c>
      <c r="CH157">
        <f t="shared" si="185"/>
        <v>0</v>
      </c>
      <c r="CI157">
        <f t="shared" si="186"/>
        <v>0</v>
      </c>
      <c r="CJ157">
        <f t="shared" si="187"/>
        <v>0</v>
      </c>
      <c r="CK157">
        <f t="shared" si="188"/>
        <v>0</v>
      </c>
      <c r="CL157">
        <f t="shared" si="189"/>
        <v>0</v>
      </c>
      <c r="CM157">
        <f t="shared" si="190"/>
        <v>0</v>
      </c>
      <c r="CN157">
        <f t="shared" si="191"/>
        <v>0</v>
      </c>
      <c r="CO157">
        <f t="shared" si="192"/>
        <v>0</v>
      </c>
      <c r="CP157">
        <f t="shared" si="193"/>
        <v>0</v>
      </c>
      <c r="CQ157">
        <f t="shared" si="194"/>
        <v>0</v>
      </c>
      <c r="CR157">
        <f t="shared" si="195"/>
        <v>0</v>
      </c>
      <c r="CS157">
        <f t="shared" si="196"/>
        <v>0</v>
      </c>
      <c r="CT157">
        <f t="shared" si="197"/>
        <v>0</v>
      </c>
      <c r="CU157">
        <f t="shared" si="198"/>
        <v>-3.2980499999999999</v>
      </c>
      <c r="CV157">
        <f t="shared" si="199"/>
        <v>0</v>
      </c>
      <c r="CW157">
        <f t="shared" si="200"/>
        <v>0</v>
      </c>
      <c r="CX157">
        <f t="shared" si="201"/>
        <v>0</v>
      </c>
      <c r="CY157">
        <f t="shared" si="202"/>
        <v>0</v>
      </c>
      <c r="CZ157">
        <f t="shared" si="203"/>
        <v>0</v>
      </c>
      <c r="DA157">
        <f t="shared" si="204"/>
        <v>0</v>
      </c>
      <c r="DB157">
        <f t="shared" si="205"/>
        <v>0</v>
      </c>
      <c r="DC157">
        <f t="shared" si="206"/>
        <v>0</v>
      </c>
      <c r="DD157">
        <f t="shared" si="207"/>
        <v>0</v>
      </c>
      <c r="DE157">
        <f t="shared" si="208"/>
        <v>0</v>
      </c>
      <c r="DF157">
        <f t="shared" si="209"/>
        <v>0</v>
      </c>
    </row>
    <row r="158" spans="1:110" x14ac:dyDescent="0.25">
      <c r="A158" s="4">
        <f>raw!$A158:$A158</f>
        <v>43417</v>
      </c>
      <c r="B158" s="6" t="str">
        <f>raw!$B158:$B158</f>
        <v>0003-0052</v>
      </c>
      <c r="D158" t="str">
        <f>IF(score!$C158=".",".",IF(score!$C158=0,"1",IF(score!$C158=25,"0",IF(score!$C158=50,"0",IF(score!$C158=75,"0",IF(score!$C158=100,"0"))))))</f>
        <v>0</v>
      </c>
      <c r="E158" t="str">
        <f>IF(score!$C158=".",".",IF(score!$C158=0,"0",IF(score!$C158=25,"1",IF(score!$C158=50,"0",IF(score!$C158=75,"0",IF(score!$C158=100,"0"))))))</f>
        <v>0</v>
      </c>
      <c r="F158" t="str">
        <f>IF(score!$C158=".",".",IF(score!$C158=0,"0",IF(score!$C158=25,"0",IF(score!$C158=50,"1",IF(score!$C158=75,"0",IF(score!$C158=100,"0"))))))</f>
        <v>1</v>
      </c>
      <c r="G158" t="str">
        <f>IF(score!$C158=".",".",IF(score!$C158=0,"0",IF(score!$C158=25,"0",IF(score!$C158=50,"0",IF(score!$C158=75,"1",IF(score!$C158=100,"0"))))))</f>
        <v>0</v>
      </c>
      <c r="H158" t="str">
        <f>IF(score!$D158=".",".",IF(score!$D158=0,"1",IF(score!$D158=50,"0",IF(score!$D158=100,"0"))))</f>
        <v>0</v>
      </c>
      <c r="I158" t="str">
        <f>IF(score!$D158=".",".",IF(score!$D158=0,"0",IF(score!$D158=50,"1",IF(score!$D158=100,"0"))))</f>
        <v>1</v>
      </c>
      <c r="J158" t="str">
        <f>IF(score!$E158=".",".",IF(score!$E158=0,"1",IF(score!$E158=50,"0",IF(score!$E158=100,"0"))))</f>
        <v>0</v>
      </c>
      <c r="K158" t="str">
        <f>IF(score!$E158=".",".",IF(score!$E158=0,"0",IF(score!$E158=50,"1",IF(score!$E158=100,"0"))))</f>
        <v>1</v>
      </c>
      <c r="L158" t="str">
        <f>IF(score!$F158=".",".",IF(score!$F158=0,"1",IF(score!$F158=100,"0")))</f>
        <v>0</v>
      </c>
      <c r="M158" t="str">
        <f>IF(score!$G158=".",".",IF(score!$G158=0,"1",IF(score!$G158=100,"0")))</f>
        <v>0</v>
      </c>
      <c r="N158" t="str">
        <f>IF(score!$H158=".",".",IF(score!$H158=0,"1",IF(score!$H158=100,"0")))</f>
        <v>0</v>
      </c>
      <c r="O158" t="str">
        <f>IF(score!$I158=".",".",IF(score!$I158=0,"1",IF(score!$I158=50,"0",IF(score!$I158=100,"0"))))</f>
        <v>0</v>
      </c>
      <c r="P158" t="str">
        <f>IF(score!$J158=".",".",IF(score!$J158=0,"1",IF(score!$J158=25,"0",IF(score!$J158=50,"0",IF(score!$J158=75,"0",IF(score!$J158=100,"0"))))))</f>
        <v>0</v>
      </c>
      <c r="Q158" t="str">
        <f>IF(score!$J158=".",".",IF(score!$J158=0,"0",IF(score!$J158=25,"1",IF(score!$J158=50,"0",IF(score!$J158=75,"0",IF(score!$J158=100,"0"))))))</f>
        <v>0</v>
      </c>
      <c r="R158" t="str">
        <f>IF(score!$J158=".",".",IF(score!$J158=0,"0",IF(score!$J158=25,"0",IF(score!$J158=50,"1",IF(score!$J158=75,"0",IF(score!$J158=100,"0"))))))</f>
        <v>0</v>
      </c>
      <c r="S158" t="str">
        <f>IF(score!$J158=".",".",IF(score!$J158=0,"0",IF(score!$J158=25,"0",IF(score!$J158=50,"0",IF(score!$J158=75,"1",IF(score!$J158=100,"0"))))))</f>
        <v>0</v>
      </c>
      <c r="T158" t="str">
        <f>IF(score!$K158=".",".",IF(score!$K158=0,"1",IF(score!$K158=20,"0",IF(score!$K158=40,"0",IF(score!$K158=60,"0",IF(score!$K158=80,"0",IF(score!$K158=100,"0")))))))</f>
        <v>0</v>
      </c>
      <c r="U158" t="str">
        <f>IF(score!$K158=".",".",IF(score!$K158=0,"0",IF(score!$K158=20,"1",IF(score!$K158=40,"0",IF(score!$K158=60,"0",IF(score!$K158=80,"0",IF(score!$K158=100,"0")))))))</f>
        <v>0</v>
      </c>
      <c r="V158" t="str">
        <f>IF(score!$K158=".",".",IF(score!$K158=0,"0",IF(score!$K158=20,"0",IF(score!$K158=40,"1",IF(score!$K158=60,"0",IF(score!$K158=80,"0",IF(score!$K158=100,"0")))))))</f>
        <v>0</v>
      </c>
      <c r="W158" t="str">
        <f>IF(score!$K158=".",".",IF(score!$K158=0,"0",IF(score!$K158=20,"0",IF(score!$K158=40,"0",IF(score!$K158=60,"1",IF(score!$K158=80,"0",IF(score!$K158=100,"0")))))))</f>
        <v>0</v>
      </c>
      <c r="X158" t="str">
        <f>IF(score!$K158=".",".",IF(score!$K158=0,"0",IF(score!$K158=20,"0",IF(score!$K158=40,"0",IF(score!$K158=60,"0",IF(score!$K158=80,"1",IF(score!$K158=100,"0")))))))</f>
        <v>0</v>
      </c>
      <c r="Y158" t="str">
        <f>IF(score!$L158=".",".",IF(score!$L158=0,"1",IF(score!$L158=20,"0",IF(score!$L158=40,"0",IF(score!$L158=60,"0",IF(score!$L158=80,"0",IF(score!$L158=100,"0")))))))</f>
        <v>0</v>
      </c>
      <c r="Z158" t="str">
        <f>IF(score!$L158=".",".",IF(score!$L158=0,"0",IF(score!$L158=20,"1",IF(score!$L158=40,"0",IF(score!$L158=60,"0",IF(score!$L158=80,"0",IF(score!$L158=100,"0")))))))</f>
        <v>0</v>
      </c>
      <c r="AA158" t="str">
        <f>IF(score!$L158=".",".",IF(score!$L158=0,"0",IF(score!$L158=20,"0",IF(score!$L158=40,"1",IF(score!$L158=60,"0",IF(score!$L158=80,"0",IF(score!$L158=100,"0")))))))</f>
        <v>0</v>
      </c>
      <c r="AB158" t="str">
        <f>IF(score!$L158=".",".",IF(score!$L158=0,"0",IF(score!$L158=20,"0",IF(score!$L158=40,"0",IF(score!$L158=60,"1",IF(score!$L158=80,"0",IF(score!$L158=100,"0")))))))</f>
        <v>0</v>
      </c>
      <c r="AC158" t="str">
        <f>IF(score!$L158=".",".",IF(score!$L158=0,"0",IF(score!$L158=20,"0",IF(score!$L158=40,"0",IF(score!$L158=60,"0",IF(score!$L158=80,"1",IF(score!L158=100,"0")))))))</f>
        <v>0</v>
      </c>
      <c r="AD158" t="str">
        <f>IF(score!$M158=".",".",IF(score!$M158=0,"1",IF(score!$M158=20,"0",IF(score!$M158=40,"0",IF(score!$M158=60,"0",IF(score!$M158=80,"0",IF(score!$M158=100,"0")))))))</f>
        <v>0</v>
      </c>
      <c r="AE158" t="str">
        <f>IF(score!$M158=".",".",IF(score!$M158=0,"0",IF(score!$M158=20,"1",IF(score!$M158=40,"0",IF(score!$M158=60,"0",IF(score!$M158=80,"0",IF(score!$M158=100,"0")))))))</f>
        <v>0</v>
      </c>
      <c r="AF158" t="str">
        <f>IF(score!$M158=".",".",IF(score!$M158=0,"0",IF(score!$M158=20,"0",IF(score!$M158=40,"1",IF(score!$M158=60,"0",IF(score!$M158=80,"0",IF(score!$M158=100,"0")))))))</f>
        <v>0</v>
      </c>
      <c r="AG158" t="str">
        <f>IF(score!$M158=".",".",IF(score!$M158=0,"0",IF(score!$M158=20,"0",IF(score!$M158=40,"0",IF(score!$M158=60,"1",IF(score!$M158=80,"0",IF(score!$M158=100,"0")))))))</f>
        <v>0</v>
      </c>
      <c r="AH158" t="str">
        <f>IF(score!$M158=".",".",IF(score!$M158=0,"0",IF(score!$M158=20,"0",IF(score!$M158=40,"0",IF(score!$M158=60,"0",IF(score!$M158=80,"1",IF(score!$M158=100,"0")))))))</f>
        <v>0</v>
      </c>
      <c r="AI158" t="str">
        <f>IF(score!$N158=".",".",IF(score!$N158=0,"1",IF(score!$N158=25,"0",IF(score!$N158=50,"0",IF(score!$N158=75,"0",IF(score!$N158=100,"0"))))))</f>
        <v>0</v>
      </c>
      <c r="AJ158" t="str">
        <f>IF(score!$N158=".",".",IF(score!$N158=0,"0",IF(score!$N158=25,"1",IF(score!$N158=50,"0",IF(score!$N158=75,"0",IF(score!$N158=100,"0"))))))</f>
        <v>0</v>
      </c>
      <c r="AK158" t="str">
        <f>IF(score!$N158=".",".",IF(score!$N158=0,"0",IF(score!$N158=25,"0",IF(score!$N158=50,"1",IF(score!$N158=75,"0",IF(score!$N158=100,"0"))))))</f>
        <v>0</v>
      </c>
      <c r="AL158" t="str">
        <f>IF(score!$N158=".",".",IF(score!$N158=0,"0",IF(score!$N158=25,"0",IF(score!$N158=50,"0",IF(score!$N158=75,"1",IF(score!$N158=100,"0"))))))</f>
        <v>0</v>
      </c>
      <c r="AN158">
        <f t="shared" si="140"/>
        <v>0</v>
      </c>
      <c r="AO158">
        <f t="shared" si="141"/>
        <v>0</v>
      </c>
      <c r="AP158">
        <f t="shared" si="142"/>
        <v>-3.0239600000000002</v>
      </c>
      <c r="AQ158">
        <f t="shared" si="143"/>
        <v>0</v>
      </c>
      <c r="AR158">
        <f t="shared" si="144"/>
        <v>0</v>
      </c>
      <c r="AS158">
        <f t="shared" si="145"/>
        <v>-3.4555500000000001</v>
      </c>
      <c r="AT158">
        <f t="shared" si="146"/>
        <v>0</v>
      </c>
      <c r="AU158">
        <f t="shared" si="147"/>
        <v>-2.7355700000000001</v>
      </c>
      <c r="AV158">
        <f t="shared" si="148"/>
        <v>0</v>
      </c>
      <c r="AW158">
        <f t="shared" si="149"/>
        <v>0</v>
      </c>
      <c r="AX158">
        <f t="shared" si="150"/>
        <v>0</v>
      </c>
      <c r="AY158">
        <f t="shared" si="151"/>
        <v>0</v>
      </c>
      <c r="AZ158">
        <f t="shared" si="152"/>
        <v>0</v>
      </c>
      <c r="BA158">
        <f t="shared" si="153"/>
        <v>0</v>
      </c>
      <c r="BB158">
        <f t="shared" si="154"/>
        <v>0</v>
      </c>
      <c r="BC158">
        <f t="shared" si="155"/>
        <v>0</v>
      </c>
      <c r="BD158">
        <f t="shared" si="156"/>
        <v>0</v>
      </c>
      <c r="BE158">
        <f t="shared" si="157"/>
        <v>0</v>
      </c>
      <c r="BF158">
        <f t="shared" si="158"/>
        <v>0</v>
      </c>
      <c r="BG158">
        <f t="shared" si="159"/>
        <v>0</v>
      </c>
      <c r="BH158">
        <f t="shared" si="160"/>
        <v>0</v>
      </c>
      <c r="BI158">
        <f t="shared" si="161"/>
        <v>0</v>
      </c>
      <c r="BJ158">
        <f t="shared" si="162"/>
        <v>0</v>
      </c>
      <c r="BK158">
        <f t="shared" si="163"/>
        <v>0</v>
      </c>
      <c r="BL158">
        <f t="shared" si="164"/>
        <v>0</v>
      </c>
      <c r="BM158">
        <f t="shared" si="165"/>
        <v>0</v>
      </c>
      <c r="BN158">
        <f t="shared" si="166"/>
        <v>0</v>
      </c>
      <c r="BO158">
        <f t="shared" si="167"/>
        <v>0</v>
      </c>
      <c r="BP158">
        <f t="shared" si="168"/>
        <v>0</v>
      </c>
      <c r="BQ158">
        <f t="shared" si="169"/>
        <v>0</v>
      </c>
      <c r="BR158">
        <f t="shared" si="170"/>
        <v>0</v>
      </c>
      <c r="BS158">
        <f t="shared" si="171"/>
        <v>0</v>
      </c>
      <c r="BT158">
        <f t="shared" si="172"/>
        <v>0</v>
      </c>
      <c r="BU158">
        <f t="shared" si="173"/>
        <v>0</v>
      </c>
      <c r="BV158">
        <f t="shared" si="174"/>
        <v>0</v>
      </c>
      <c r="BX158">
        <f t="shared" si="175"/>
        <v>0</v>
      </c>
      <c r="BY158">
        <f t="shared" si="176"/>
        <v>0</v>
      </c>
      <c r="BZ158">
        <f t="shared" si="177"/>
        <v>3.4819999999999997E-2</v>
      </c>
      <c r="CA158">
        <f t="shared" si="178"/>
        <v>0</v>
      </c>
      <c r="CB158">
        <f t="shared" si="179"/>
        <v>0</v>
      </c>
      <c r="CC158">
        <f t="shared" si="180"/>
        <v>1.8684000000000001</v>
      </c>
      <c r="CD158">
        <f t="shared" si="181"/>
        <v>0</v>
      </c>
      <c r="CE158">
        <f t="shared" si="182"/>
        <v>1.43103</v>
      </c>
      <c r="CF158">
        <f t="shared" si="183"/>
        <v>0</v>
      </c>
      <c r="CG158">
        <f t="shared" si="184"/>
        <v>0</v>
      </c>
      <c r="CH158">
        <f t="shared" si="185"/>
        <v>0</v>
      </c>
      <c r="CI158">
        <f t="shared" si="186"/>
        <v>0</v>
      </c>
      <c r="CJ158">
        <f t="shared" si="187"/>
        <v>0</v>
      </c>
      <c r="CK158">
        <f t="shared" si="188"/>
        <v>0</v>
      </c>
      <c r="CL158">
        <f t="shared" si="189"/>
        <v>0</v>
      </c>
      <c r="CM158">
        <f t="shared" si="190"/>
        <v>0</v>
      </c>
      <c r="CN158">
        <f t="shared" si="191"/>
        <v>0</v>
      </c>
      <c r="CO158">
        <f t="shared" si="192"/>
        <v>0</v>
      </c>
      <c r="CP158">
        <f t="shared" si="193"/>
        <v>0</v>
      </c>
      <c r="CQ158">
        <f t="shared" si="194"/>
        <v>0</v>
      </c>
      <c r="CR158">
        <f t="shared" si="195"/>
        <v>0</v>
      </c>
      <c r="CS158">
        <f t="shared" si="196"/>
        <v>0</v>
      </c>
      <c r="CT158">
        <f t="shared" si="197"/>
        <v>0</v>
      </c>
      <c r="CU158">
        <f t="shared" si="198"/>
        <v>0</v>
      </c>
      <c r="CV158">
        <f t="shared" si="199"/>
        <v>0</v>
      </c>
      <c r="CW158">
        <f t="shared" si="200"/>
        <v>0</v>
      </c>
      <c r="CX158">
        <f t="shared" si="201"/>
        <v>0</v>
      </c>
      <c r="CY158">
        <f t="shared" si="202"/>
        <v>0</v>
      </c>
      <c r="CZ158">
        <f t="shared" si="203"/>
        <v>0</v>
      </c>
      <c r="DA158">
        <f t="shared" si="204"/>
        <v>0</v>
      </c>
      <c r="DB158">
        <f t="shared" si="205"/>
        <v>0</v>
      </c>
      <c r="DC158">
        <f t="shared" si="206"/>
        <v>0</v>
      </c>
      <c r="DD158">
        <f t="shared" si="207"/>
        <v>0</v>
      </c>
      <c r="DE158">
        <f t="shared" si="208"/>
        <v>0</v>
      </c>
      <c r="DF158">
        <f t="shared" si="209"/>
        <v>0</v>
      </c>
    </row>
    <row r="159" spans="1:110" x14ac:dyDescent="0.25">
      <c r="A159" s="4">
        <f>raw!$A159:$A159</f>
        <v>43417</v>
      </c>
      <c r="B159" s="6" t="str">
        <f>raw!$B159:$B159</f>
        <v>0003-0054</v>
      </c>
      <c r="D159" t="str">
        <f>IF(score!$C159=".",".",IF(score!$C159=0,"1",IF(score!$C159=25,"0",IF(score!$C159=50,"0",IF(score!$C159=75,"0",IF(score!$C159=100,"0"))))))</f>
        <v>0</v>
      </c>
      <c r="E159" t="str">
        <f>IF(score!$C159=".",".",IF(score!$C159=0,"0",IF(score!$C159=25,"1",IF(score!$C159=50,"0",IF(score!$C159=75,"0",IF(score!$C159=100,"0"))))))</f>
        <v>0</v>
      </c>
      <c r="F159" t="str">
        <f>IF(score!$C159=".",".",IF(score!$C159=0,"0",IF(score!$C159=25,"0",IF(score!$C159=50,"1",IF(score!$C159=75,"0",IF(score!$C159=100,"0"))))))</f>
        <v>1</v>
      </c>
      <c r="G159" t="str">
        <f>IF(score!$C159=".",".",IF(score!$C159=0,"0",IF(score!$C159=25,"0",IF(score!$C159=50,"0",IF(score!$C159=75,"1",IF(score!$C159=100,"0"))))))</f>
        <v>0</v>
      </c>
      <c r="H159" t="str">
        <f>IF(score!$D159=".",".",IF(score!$D159=0,"1",IF(score!$D159=50,"0",IF(score!$D159=100,"0"))))</f>
        <v>0</v>
      </c>
      <c r="I159" t="str">
        <f>IF(score!$D159=".",".",IF(score!$D159=0,"0",IF(score!$D159=50,"1",IF(score!$D159=100,"0"))))</f>
        <v>0</v>
      </c>
      <c r="J159" t="str">
        <f>IF(score!$E159=".",".",IF(score!$E159=0,"1",IF(score!$E159=50,"0",IF(score!$E159=100,"0"))))</f>
        <v>0</v>
      </c>
      <c r="K159" t="str">
        <f>IF(score!$E159=".",".",IF(score!$E159=0,"0",IF(score!$E159=50,"1",IF(score!$E159=100,"0"))))</f>
        <v>1</v>
      </c>
      <c r="L159" t="str">
        <f>IF(score!$F159=".",".",IF(score!$F159=0,"1",IF(score!$F159=100,"0")))</f>
        <v>0</v>
      </c>
      <c r="M159" t="str">
        <f>IF(score!$G159=".",".",IF(score!$G159=0,"1",IF(score!$G159=100,"0")))</f>
        <v>0</v>
      </c>
      <c r="N159" t="str">
        <f>IF(score!$H159=".",".",IF(score!$H159=0,"1",IF(score!$H159=100,"0")))</f>
        <v>0</v>
      </c>
      <c r="O159" t="str">
        <f>IF(score!$I159=".",".",IF(score!$I159=0,"1",IF(score!$I159=50,"0",IF(score!$I159=100,"0"))))</f>
        <v>0</v>
      </c>
      <c r="P159" t="str">
        <f>IF(score!$J159=".",".",IF(score!$J159=0,"1",IF(score!$J159=25,"0",IF(score!$J159=50,"0",IF(score!$J159=75,"0",IF(score!$J159=100,"0"))))))</f>
        <v>0</v>
      </c>
      <c r="Q159" t="str">
        <f>IF(score!$J159=".",".",IF(score!$J159=0,"0",IF(score!$J159=25,"1",IF(score!$J159=50,"0",IF(score!$J159=75,"0",IF(score!$J159=100,"0"))))))</f>
        <v>0</v>
      </c>
      <c r="R159" t="str">
        <f>IF(score!$J159=".",".",IF(score!$J159=0,"0",IF(score!$J159=25,"0",IF(score!$J159=50,"1",IF(score!$J159=75,"0",IF(score!$J159=100,"0"))))))</f>
        <v>0</v>
      </c>
      <c r="S159" t="str">
        <f>IF(score!$J159=".",".",IF(score!$J159=0,"0",IF(score!$J159=25,"0",IF(score!$J159=50,"0",IF(score!$J159=75,"1",IF(score!$J159=100,"0"))))))</f>
        <v>0</v>
      </c>
      <c r="T159" t="str">
        <f>IF(score!$K159=".",".",IF(score!$K159=0,"1",IF(score!$K159=20,"0",IF(score!$K159=40,"0",IF(score!$K159=60,"0",IF(score!$K159=80,"0",IF(score!$K159=100,"0")))))))</f>
        <v>0</v>
      </c>
      <c r="U159" t="str">
        <f>IF(score!$K159=".",".",IF(score!$K159=0,"0",IF(score!$K159=20,"1",IF(score!$K159=40,"0",IF(score!$K159=60,"0",IF(score!$K159=80,"0",IF(score!$K159=100,"0")))))))</f>
        <v>0</v>
      </c>
      <c r="V159" t="str">
        <f>IF(score!$K159=".",".",IF(score!$K159=0,"0",IF(score!$K159=20,"0",IF(score!$K159=40,"1",IF(score!$K159=60,"0",IF(score!$K159=80,"0",IF(score!$K159=100,"0")))))))</f>
        <v>0</v>
      </c>
      <c r="W159" t="str">
        <f>IF(score!$K159=".",".",IF(score!$K159=0,"0",IF(score!$K159=20,"0",IF(score!$K159=40,"0",IF(score!$K159=60,"1",IF(score!$K159=80,"0",IF(score!$K159=100,"0")))))))</f>
        <v>0</v>
      </c>
      <c r="X159" t="str">
        <f>IF(score!$K159=".",".",IF(score!$K159=0,"0",IF(score!$K159=20,"0",IF(score!$K159=40,"0",IF(score!$K159=60,"0",IF(score!$K159=80,"1",IF(score!$K159=100,"0")))))))</f>
        <v>0</v>
      </c>
      <c r="Y159" t="str">
        <f>IF(score!$L159=".",".",IF(score!$L159=0,"1",IF(score!$L159=20,"0",IF(score!$L159=40,"0",IF(score!$L159=60,"0",IF(score!$L159=80,"0",IF(score!$L159=100,"0")))))))</f>
        <v>0</v>
      </c>
      <c r="Z159" t="str">
        <f>IF(score!$L159=".",".",IF(score!$L159=0,"0",IF(score!$L159=20,"1",IF(score!$L159=40,"0",IF(score!$L159=60,"0",IF(score!$L159=80,"0",IF(score!$L159=100,"0")))))))</f>
        <v>0</v>
      </c>
      <c r="AA159" t="str">
        <f>IF(score!$L159=".",".",IF(score!$L159=0,"0",IF(score!$L159=20,"0",IF(score!$L159=40,"1",IF(score!$L159=60,"0",IF(score!$L159=80,"0",IF(score!$L159=100,"0")))))))</f>
        <v>0</v>
      </c>
      <c r="AB159" t="str">
        <f>IF(score!$L159=".",".",IF(score!$L159=0,"0",IF(score!$L159=20,"0",IF(score!$L159=40,"0",IF(score!$L159=60,"1",IF(score!$L159=80,"0",IF(score!$L159=100,"0")))))))</f>
        <v>0</v>
      </c>
      <c r="AC159" t="str">
        <f>IF(score!$L159=".",".",IF(score!$L159=0,"0",IF(score!$L159=20,"0",IF(score!$L159=40,"0",IF(score!$L159=60,"0",IF(score!$L159=80,"1",IF(score!L159=100,"0")))))))</f>
        <v>0</v>
      </c>
      <c r="AD159" t="str">
        <f>IF(score!$M159=".",".",IF(score!$M159=0,"1",IF(score!$M159=20,"0",IF(score!$M159=40,"0",IF(score!$M159=60,"0",IF(score!$M159=80,"0",IF(score!$M159=100,"0")))))))</f>
        <v>0</v>
      </c>
      <c r="AE159" t="str">
        <f>IF(score!$M159=".",".",IF(score!$M159=0,"0",IF(score!$M159=20,"1",IF(score!$M159=40,"0",IF(score!$M159=60,"0",IF(score!$M159=80,"0",IF(score!$M159=100,"0")))))))</f>
        <v>0</v>
      </c>
      <c r="AF159" t="str">
        <f>IF(score!$M159=".",".",IF(score!$M159=0,"0",IF(score!$M159=20,"0",IF(score!$M159=40,"1",IF(score!$M159=60,"0",IF(score!$M159=80,"0",IF(score!$M159=100,"0")))))))</f>
        <v>0</v>
      </c>
      <c r="AG159" t="str">
        <f>IF(score!$M159=".",".",IF(score!$M159=0,"0",IF(score!$M159=20,"0",IF(score!$M159=40,"0",IF(score!$M159=60,"1",IF(score!$M159=80,"0",IF(score!$M159=100,"0")))))))</f>
        <v>0</v>
      </c>
      <c r="AH159" t="str">
        <f>IF(score!$M159=".",".",IF(score!$M159=0,"0",IF(score!$M159=20,"0",IF(score!$M159=40,"0",IF(score!$M159=60,"0",IF(score!$M159=80,"1",IF(score!$M159=100,"0")))))))</f>
        <v>0</v>
      </c>
      <c r="AI159" t="str">
        <f>IF(score!$N159=".",".",IF(score!$N159=0,"1",IF(score!$N159=25,"0",IF(score!$N159=50,"0",IF(score!$N159=75,"0",IF(score!$N159=100,"0"))))))</f>
        <v>0</v>
      </c>
      <c r="AJ159" t="str">
        <f>IF(score!$N159=".",".",IF(score!$N159=0,"0",IF(score!$N159=25,"1",IF(score!$N159=50,"0",IF(score!$N159=75,"0",IF(score!$N159=100,"0"))))))</f>
        <v>0</v>
      </c>
      <c r="AK159" t="str">
        <f>IF(score!$N159=".",".",IF(score!$N159=0,"0",IF(score!$N159=25,"0",IF(score!$N159=50,"1",IF(score!$N159=75,"0",IF(score!$N159=100,"0"))))))</f>
        <v>0</v>
      </c>
      <c r="AL159" t="str">
        <f>IF(score!$N159=".",".",IF(score!$N159=0,"0",IF(score!$N159=25,"0",IF(score!$N159=50,"0",IF(score!$N159=75,"1",IF(score!$N159=100,"0"))))))</f>
        <v>0</v>
      </c>
      <c r="AN159">
        <f t="shared" si="140"/>
        <v>0</v>
      </c>
      <c r="AO159">
        <f t="shared" si="141"/>
        <v>0</v>
      </c>
      <c r="AP159">
        <f t="shared" si="142"/>
        <v>-3.0239600000000002</v>
      </c>
      <c r="AQ159">
        <f t="shared" si="143"/>
        <v>0</v>
      </c>
      <c r="AR159">
        <f t="shared" si="144"/>
        <v>0</v>
      </c>
      <c r="AS159">
        <f t="shared" si="145"/>
        <v>0</v>
      </c>
      <c r="AT159">
        <f t="shared" si="146"/>
        <v>0</v>
      </c>
      <c r="AU159">
        <f t="shared" si="147"/>
        <v>-2.7355700000000001</v>
      </c>
      <c r="AV159">
        <f t="shared" si="148"/>
        <v>0</v>
      </c>
      <c r="AW159">
        <f t="shared" si="149"/>
        <v>0</v>
      </c>
      <c r="AX159">
        <f t="shared" si="150"/>
        <v>0</v>
      </c>
      <c r="AY159">
        <f t="shared" si="151"/>
        <v>0</v>
      </c>
      <c r="AZ159">
        <f t="shared" si="152"/>
        <v>0</v>
      </c>
      <c r="BA159">
        <f t="shared" si="153"/>
        <v>0</v>
      </c>
      <c r="BB159">
        <f t="shared" si="154"/>
        <v>0</v>
      </c>
      <c r="BC159">
        <f t="shared" si="155"/>
        <v>0</v>
      </c>
      <c r="BD159">
        <f t="shared" si="156"/>
        <v>0</v>
      </c>
      <c r="BE159">
        <f t="shared" si="157"/>
        <v>0</v>
      </c>
      <c r="BF159">
        <f t="shared" si="158"/>
        <v>0</v>
      </c>
      <c r="BG159">
        <f t="shared" si="159"/>
        <v>0</v>
      </c>
      <c r="BH159">
        <f t="shared" si="160"/>
        <v>0</v>
      </c>
      <c r="BI159">
        <f t="shared" si="161"/>
        <v>0</v>
      </c>
      <c r="BJ159">
        <f t="shared" si="162"/>
        <v>0</v>
      </c>
      <c r="BK159">
        <f t="shared" si="163"/>
        <v>0</v>
      </c>
      <c r="BL159">
        <f t="shared" si="164"/>
        <v>0</v>
      </c>
      <c r="BM159">
        <f t="shared" si="165"/>
        <v>0</v>
      </c>
      <c r="BN159">
        <f t="shared" si="166"/>
        <v>0</v>
      </c>
      <c r="BO159">
        <f t="shared" si="167"/>
        <v>0</v>
      </c>
      <c r="BP159">
        <f t="shared" si="168"/>
        <v>0</v>
      </c>
      <c r="BQ159">
        <f t="shared" si="169"/>
        <v>0</v>
      </c>
      <c r="BR159">
        <f t="shared" si="170"/>
        <v>0</v>
      </c>
      <c r="BS159">
        <f t="shared" si="171"/>
        <v>0</v>
      </c>
      <c r="BT159">
        <f t="shared" si="172"/>
        <v>0</v>
      </c>
      <c r="BU159">
        <f t="shared" si="173"/>
        <v>0</v>
      </c>
      <c r="BV159">
        <f t="shared" si="174"/>
        <v>0</v>
      </c>
      <c r="BX159">
        <f t="shared" si="175"/>
        <v>0</v>
      </c>
      <c r="BY159">
        <f t="shared" si="176"/>
        <v>0</v>
      </c>
      <c r="BZ159">
        <f t="shared" si="177"/>
        <v>3.4819999999999997E-2</v>
      </c>
      <c r="CA159">
        <f t="shared" si="178"/>
        <v>0</v>
      </c>
      <c r="CB159">
        <f t="shared" si="179"/>
        <v>0</v>
      </c>
      <c r="CC159">
        <f t="shared" si="180"/>
        <v>0</v>
      </c>
      <c r="CD159">
        <f t="shared" si="181"/>
        <v>0</v>
      </c>
      <c r="CE159">
        <f t="shared" si="182"/>
        <v>1.43103</v>
      </c>
      <c r="CF159">
        <f t="shared" si="183"/>
        <v>0</v>
      </c>
      <c r="CG159">
        <f t="shared" si="184"/>
        <v>0</v>
      </c>
      <c r="CH159">
        <f t="shared" si="185"/>
        <v>0</v>
      </c>
      <c r="CI159">
        <f t="shared" si="186"/>
        <v>0</v>
      </c>
      <c r="CJ159">
        <f t="shared" si="187"/>
        <v>0</v>
      </c>
      <c r="CK159">
        <f t="shared" si="188"/>
        <v>0</v>
      </c>
      <c r="CL159">
        <f t="shared" si="189"/>
        <v>0</v>
      </c>
      <c r="CM159">
        <f t="shared" si="190"/>
        <v>0</v>
      </c>
      <c r="CN159">
        <f t="shared" si="191"/>
        <v>0</v>
      </c>
      <c r="CO159">
        <f t="shared" si="192"/>
        <v>0</v>
      </c>
      <c r="CP159">
        <f t="shared" si="193"/>
        <v>0</v>
      </c>
      <c r="CQ159">
        <f t="shared" si="194"/>
        <v>0</v>
      </c>
      <c r="CR159">
        <f t="shared" si="195"/>
        <v>0</v>
      </c>
      <c r="CS159">
        <f t="shared" si="196"/>
        <v>0</v>
      </c>
      <c r="CT159">
        <f t="shared" si="197"/>
        <v>0</v>
      </c>
      <c r="CU159">
        <f t="shared" si="198"/>
        <v>0</v>
      </c>
      <c r="CV159">
        <f t="shared" si="199"/>
        <v>0</v>
      </c>
      <c r="CW159">
        <f t="shared" si="200"/>
        <v>0</v>
      </c>
      <c r="CX159">
        <f t="shared" si="201"/>
        <v>0</v>
      </c>
      <c r="CY159">
        <f t="shared" si="202"/>
        <v>0</v>
      </c>
      <c r="CZ159">
        <f t="shared" si="203"/>
        <v>0</v>
      </c>
      <c r="DA159">
        <f t="shared" si="204"/>
        <v>0</v>
      </c>
      <c r="DB159">
        <f t="shared" si="205"/>
        <v>0</v>
      </c>
      <c r="DC159">
        <f t="shared" si="206"/>
        <v>0</v>
      </c>
      <c r="DD159">
        <f t="shared" si="207"/>
        <v>0</v>
      </c>
      <c r="DE159">
        <f t="shared" si="208"/>
        <v>0</v>
      </c>
      <c r="DF159">
        <f t="shared" si="209"/>
        <v>0</v>
      </c>
    </row>
    <row r="160" spans="1:110" x14ac:dyDescent="0.25">
      <c r="A160" s="4">
        <f>raw!$A160:$A160</f>
        <v>43417</v>
      </c>
      <c r="B160" s="6" t="str">
        <f>raw!$B160:$B160</f>
        <v>0003-0055</v>
      </c>
      <c r="D160" t="str">
        <f>IF(score!$C160=".",".",IF(score!$C160=0,"1",IF(score!$C160=25,"0",IF(score!$C160=50,"0",IF(score!$C160=75,"0",IF(score!$C160=100,"0"))))))</f>
        <v>0</v>
      </c>
      <c r="E160" t="str">
        <f>IF(score!$C160=".",".",IF(score!$C160=0,"0",IF(score!$C160=25,"1",IF(score!$C160=50,"0",IF(score!$C160=75,"0",IF(score!$C160=100,"0"))))))</f>
        <v>0</v>
      </c>
      <c r="F160" t="str">
        <f>IF(score!$C160=".",".",IF(score!$C160=0,"0",IF(score!$C160=25,"0",IF(score!$C160=50,"1",IF(score!$C160=75,"0",IF(score!$C160=100,"0"))))))</f>
        <v>1</v>
      </c>
      <c r="G160" t="str">
        <f>IF(score!$C160=".",".",IF(score!$C160=0,"0",IF(score!$C160=25,"0",IF(score!$C160=50,"0",IF(score!$C160=75,"1",IF(score!$C160=100,"0"))))))</f>
        <v>0</v>
      </c>
      <c r="H160" t="str">
        <f>IF(score!$D160=".",".",IF(score!$D160=0,"1",IF(score!$D160=50,"0",IF(score!$D160=100,"0"))))</f>
        <v>0</v>
      </c>
      <c r="I160" t="str">
        <f>IF(score!$D160=".",".",IF(score!$D160=0,"0",IF(score!$D160=50,"1",IF(score!$D160=100,"0"))))</f>
        <v>0</v>
      </c>
      <c r="J160" t="str">
        <f>IF(score!$E160=".",".",IF(score!$E160=0,"1",IF(score!$E160=50,"0",IF(score!$E160=100,"0"))))</f>
        <v>0</v>
      </c>
      <c r="K160" t="str">
        <f>IF(score!$E160=".",".",IF(score!$E160=0,"0",IF(score!$E160=50,"1",IF(score!$E160=100,"0"))))</f>
        <v>1</v>
      </c>
      <c r="L160" t="str">
        <f>IF(score!$F160=".",".",IF(score!$F160=0,"1",IF(score!$F160=100,"0")))</f>
        <v>0</v>
      </c>
      <c r="M160" t="str">
        <f>IF(score!$G160=".",".",IF(score!$G160=0,"1",IF(score!$G160=100,"0")))</f>
        <v>0</v>
      </c>
      <c r="N160" t="str">
        <f>IF(score!$H160=".",".",IF(score!$H160=0,"1",IF(score!$H160=100,"0")))</f>
        <v>0</v>
      </c>
      <c r="O160" t="str">
        <f>IF(score!$I160=".",".",IF(score!$I160=0,"1",IF(score!$I160=50,"0",IF(score!$I160=100,"0"))))</f>
        <v>0</v>
      </c>
      <c r="P160" t="str">
        <f>IF(score!$J160=".",".",IF(score!$J160=0,"1",IF(score!$J160=25,"0",IF(score!$J160=50,"0",IF(score!$J160=75,"0",IF(score!$J160=100,"0"))))))</f>
        <v>0</v>
      </c>
      <c r="Q160" t="str">
        <f>IF(score!$J160=".",".",IF(score!$J160=0,"0",IF(score!$J160=25,"1",IF(score!$J160=50,"0",IF(score!$J160=75,"0",IF(score!$J160=100,"0"))))))</f>
        <v>0</v>
      </c>
      <c r="R160" t="str">
        <f>IF(score!$J160=".",".",IF(score!$J160=0,"0",IF(score!$J160=25,"0",IF(score!$J160=50,"1",IF(score!$J160=75,"0",IF(score!$J160=100,"0"))))))</f>
        <v>0</v>
      </c>
      <c r="S160" t="str">
        <f>IF(score!$J160=".",".",IF(score!$J160=0,"0",IF(score!$J160=25,"0",IF(score!$J160=50,"0",IF(score!$J160=75,"1",IF(score!$J160=100,"0"))))))</f>
        <v>0</v>
      </c>
      <c r="T160" t="str">
        <f>IF(score!$K160=".",".",IF(score!$K160=0,"1",IF(score!$K160=20,"0",IF(score!$K160=40,"0",IF(score!$K160=60,"0",IF(score!$K160=80,"0",IF(score!$K160=100,"0")))))))</f>
        <v>0</v>
      </c>
      <c r="U160" t="str">
        <f>IF(score!$K160=".",".",IF(score!$K160=0,"0",IF(score!$K160=20,"1",IF(score!$K160=40,"0",IF(score!$K160=60,"0",IF(score!$K160=80,"0",IF(score!$K160=100,"0")))))))</f>
        <v>0</v>
      </c>
      <c r="V160" t="str">
        <f>IF(score!$K160=".",".",IF(score!$K160=0,"0",IF(score!$K160=20,"0",IF(score!$K160=40,"1",IF(score!$K160=60,"0",IF(score!$K160=80,"0",IF(score!$K160=100,"0")))))))</f>
        <v>0</v>
      </c>
      <c r="W160" t="str">
        <f>IF(score!$K160=".",".",IF(score!$K160=0,"0",IF(score!$K160=20,"0",IF(score!$K160=40,"0",IF(score!$K160=60,"1",IF(score!$K160=80,"0",IF(score!$K160=100,"0")))))))</f>
        <v>0</v>
      </c>
      <c r="X160" t="str">
        <f>IF(score!$K160=".",".",IF(score!$K160=0,"0",IF(score!$K160=20,"0",IF(score!$K160=40,"0",IF(score!$K160=60,"0",IF(score!$K160=80,"1",IF(score!$K160=100,"0")))))))</f>
        <v>0</v>
      </c>
      <c r="Y160" t="str">
        <f>IF(score!$L160=".",".",IF(score!$L160=0,"1",IF(score!$L160=20,"0",IF(score!$L160=40,"0",IF(score!$L160=60,"0",IF(score!$L160=80,"0",IF(score!$L160=100,"0")))))))</f>
        <v>0</v>
      </c>
      <c r="Z160" t="str">
        <f>IF(score!$L160=".",".",IF(score!$L160=0,"0",IF(score!$L160=20,"1",IF(score!$L160=40,"0",IF(score!$L160=60,"0",IF(score!$L160=80,"0",IF(score!$L160=100,"0")))))))</f>
        <v>1</v>
      </c>
      <c r="AA160" t="str">
        <f>IF(score!$L160=".",".",IF(score!$L160=0,"0",IF(score!$L160=20,"0",IF(score!$L160=40,"1",IF(score!$L160=60,"0",IF(score!$L160=80,"0",IF(score!$L160=100,"0")))))))</f>
        <v>0</v>
      </c>
      <c r="AB160" t="str">
        <f>IF(score!$L160=".",".",IF(score!$L160=0,"0",IF(score!$L160=20,"0",IF(score!$L160=40,"0",IF(score!$L160=60,"1",IF(score!$L160=80,"0",IF(score!$L160=100,"0")))))))</f>
        <v>0</v>
      </c>
      <c r="AC160" t="str">
        <f>IF(score!$L160=".",".",IF(score!$L160=0,"0",IF(score!$L160=20,"0",IF(score!$L160=40,"0",IF(score!$L160=60,"0",IF(score!$L160=80,"1",IF(score!L160=100,"0")))))))</f>
        <v>0</v>
      </c>
      <c r="AD160" t="str">
        <f>IF(score!$M160=".",".",IF(score!$M160=0,"1",IF(score!$M160=20,"0",IF(score!$M160=40,"0",IF(score!$M160=60,"0",IF(score!$M160=80,"0",IF(score!$M160=100,"0")))))))</f>
        <v>0</v>
      </c>
      <c r="AE160" t="str">
        <f>IF(score!$M160=".",".",IF(score!$M160=0,"0",IF(score!$M160=20,"1",IF(score!$M160=40,"0",IF(score!$M160=60,"0",IF(score!$M160=80,"0",IF(score!$M160=100,"0")))))))</f>
        <v>0</v>
      </c>
      <c r="AF160" t="str">
        <f>IF(score!$M160=".",".",IF(score!$M160=0,"0",IF(score!$M160=20,"0",IF(score!$M160=40,"1",IF(score!$M160=60,"0",IF(score!$M160=80,"0",IF(score!$M160=100,"0")))))))</f>
        <v>0</v>
      </c>
      <c r="AG160" t="str">
        <f>IF(score!$M160=".",".",IF(score!$M160=0,"0",IF(score!$M160=20,"0",IF(score!$M160=40,"0",IF(score!$M160=60,"1",IF(score!$M160=80,"0",IF(score!$M160=100,"0")))))))</f>
        <v>1</v>
      </c>
      <c r="AH160" t="str">
        <f>IF(score!$M160=".",".",IF(score!$M160=0,"0",IF(score!$M160=20,"0",IF(score!$M160=40,"0",IF(score!$M160=60,"0",IF(score!$M160=80,"1",IF(score!$M160=100,"0")))))))</f>
        <v>0</v>
      </c>
      <c r="AI160" t="str">
        <f>IF(score!$N160=".",".",IF(score!$N160=0,"1",IF(score!$N160=25,"0",IF(score!$N160=50,"0",IF(score!$N160=75,"0",IF(score!$N160=100,"0"))))))</f>
        <v>0</v>
      </c>
      <c r="AJ160" t="str">
        <f>IF(score!$N160=".",".",IF(score!$N160=0,"0",IF(score!$N160=25,"1",IF(score!$N160=50,"0",IF(score!$N160=75,"0",IF(score!$N160=100,"0"))))))</f>
        <v>0</v>
      </c>
      <c r="AK160" t="str">
        <f>IF(score!$N160=".",".",IF(score!$N160=0,"0",IF(score!$N160=25,"0",IF(score!$N160=50,"1",IF(score!$N160=75,"0",IF(score!$N160=100,"0"))))))</f>
        <v>0</v>
      </c>
      <c r="AL160" t="str">
        <f>IF(score!$N160=".",".",IF(score!$N160=0,"0",IF(score!$N160=25,"0",IF(score!$N160=50,"0",IF(score!$N160=75,"1",IF(score!$N160=100,"0"))))))</f>
        <v>0</v>
      </c>
      <c r="AN160">
        <f t="shared" si="140"/>
        <v>0</v>
      </c>
      <c r="AO160">
        <f t="shared" si="141"/>
        <v>0</v>
      </c>
      <c r="AP160">
        <f t="shared" si="142"/>
        <v>-3.0239600000000002</v>
      </c>
      <c r="AQ160">
        <f t="shared" si="143"/>
        <v>0</v>
      </c>
      <c r="AR160">
        <f t="shared" si="144"/>
        <v>0</v>
      </c>
      <c r="AS160">
        <f t="shared" si="145"/>
        <v>0</v>
      </c>
      <c r="AT160">
        <f t="shared" si="146"/>
        <v>0</v>
      </c>
      <c r="AU160">
        <f t="shared" si="147"/>
        <v>-2.7355700000000001</v>
      </c>
      <c r="AV160">
        <f t="shared" si="148"/>
        <v>0</v>
      </c>
      <c r="AW160">
        <f t="shared" si="149"/>
        <v>0</v>
      </c>
      <c r="AX160">
        <f t="shared" si="150"/>
        <v>0</v>
      </c>
      <c r="AY160">
        <f t="shared" si="151"/>
        <v>0</v>
      </c>
      <c r="AZ160">
        <f t="shared" si="152"/>
        <v>0</v>
      </c>
      <c r="BA160">
        <f t="shared" si="153"/>
        <v>0</v>
      </c>
      <c r="BB160">
        <f t="shared" si="154"/>
        <v>0</v>
      </c>
      <c r="BC160">
        <f t="shared" si="155"/>
        <v>0</v>
      </c>
      <c r="BD160">
        <f t="shared" si="156"/>
        <v>0</v>
      </c>
      <c r="BE160">
        <f t="shared" si="157"/>
        <v>0</v>
      </c>
      <c r="BF160">
        <f t="shared" si="158"/>
        <v>0</v>
      </c>
      <c r="BG160">
        <f t="shared" si="159"/>
        <v>0</v>
      </c>
      <c r="BH160">
        <f t="shared" si="160"/>
        <v>0</v>
      </c>
      <c r="BI160">
        <f t="shared" si="161"/>
        <v>0</v>
      </c>
      <c r="BJ160">
        <f t="shared" si="162"/>
        <v>-2.0216799999999999</v>
      </c>
      <c r="BK160">
        <f t="shared" si="163"/>
        <v>0</v>
      </c>
      <c r="BL160">
        <f t="shared" si="164"/>
        <v>0</v>
      </c>
      <c r="BM160">
        <f t="shared" si="165"/>
        <v>0</v>
      </c>
      <c r="BN160">
        <f t="shared" si="166"/>
        <v>0</v>
      </c>
      <c r="BO160">
        <f t="shared" si="167"/>
        <v>0</v>
      </c>
      <c r="BP160">
        <f t="shared" si="168"/>
        <v>0</v>
      </c>
      <c r="BQ160">
        <f t="shared" si="169"/>
        <v>1.28044</v>
      </c>
      <c r="BR160">
        <f t="shared" si="170"/>
        <v>0</v>
      </c>
      <c r="BS160">
        <f t="shared" si="171"/>
        <v>0</v>
      </c>
      <c r="BT160">
        <f t="shared" si="172"/>
        <v>0</v>
      </c>
      <c r="BU160">
        <f t="shared" si="173"/>
        <v>0</v>
      </c>
      <c r="BV160">
        <f t="shared" si="174"/>
        <v>0</v>
      </c>
      <c r="BX160">
        <f t="shared" si="175"/>
        <v>0</v>
      </c>
      <c r="BY160">
        <f t="shared" si="176"/>
        <v>0</v>
      </c>
      <c r="BZ160">
        <f t="shared" si="177"/>
        <v>3.4819999999999997E-2</v>
      </c>
      <c r="CA160">
        <f t="shared" si="178"/>
        <v>0</v>
      </c>
      <c r="CB160">
        <f t="shared" si="179"/>
        <v>0</v>
      </c>
      <c r="CC160">
        <f t="shared" si="180"/>
        <v>0</v>
      </c>
      <c r="CD160">
        <f t="shared" si="181"/>
        <v>0</v>
      </c>
      <c r="CE160">
        <f t="shared" si="182"/>
        <v>1.43103</v>
      </c>
      <c r="CF160">
        <f t="shared" si="183"/>
        <v>0</v>
      </c>
      <c r="CG160">
        <f t="shared" si="184"/>
        <v>0</v>
      </c>
      <c r="CH160">
        <f t="shared" si="185"/>
        <v>0</v>
      </c>
      <c r="CI160">
        <f t="shared" si="186"/>
        <v>0</v>
      </c>
      <c r="CJ160">
        <f t="shared" si="187"/>
        <v>0</v>
      </c>
      <c r="CK160">
        <f t="shared" si="188"/>
        <v>0</v>
      </c>
      <c r="CL160">
        <f t="shared" si="189"/>
        <v>0</v>
      </c>
      <c r="CM160">
        <f t="shared" si="190"/>
        <v>0</v>
      </c>
      <c r="CN160">
        <f t="shared" si="191"/>
        <v>0</v>
      </c>
      <c r="CO160">
        <f t="shared" si="192"/>
        <v>0</v>
      </c>
      <c r="CP160">
        <f t="shared" si="193"/>
        <v>0</v>
      </c>
      <c r="CQ160">
        <f t="shared" si="194"/>
        <v>0</v>
      </c>
      <c r="CR160">
        <f t="shared" si="195"/>
        <v>0</v>
      </c>
      <c r="CS160">
        <f t="shared" si="196"/>
        <v>0</v>
      </c>
      <c r="CT160">
        <f t="shared" si="197"/>
        <v>-4.8896199999999999</v>
      </c>
      <c r="CU160">
        <f t="shared" si="198"/>
        <v>0</v>
      </c>
      <c r="CV160">
        <f t="shared" si="199"/>
        <v>0</v>
      </c>
      <c r="CW160">
        <f t="shared" si="200"/>
        <v>0</v>
      </c>
      <c r="CX160">
        <f t="shared" si="201"/>
        <v>0</v>
      </c>
      <c r="CY160">
        <f t="shared" si="202"/>
        <v>0</v>
      </c>
      <c r="CZ160">
        <f t="shared" si="203"/>
        <v>0</v>
      </c>
      <c r="DA160">
        <f t="shared" si="204"/>
        <v>-4.5905500000000004</v>
      </c>
      <c r="DB160">
        <f t="shared" si="205"/>
        <v>0</v>
      </c>
      <c r="DC160">
        <f t="shared" si="206"/>
        <v>0</v>
      </c>
      <c r="DD160">
        <f t="shared" si="207"/>
        <v>0</v>
      </c>
      <c r="DE160">
        <f t="shared" si="208"/>
        <v>0</v>
      </c>
      <c r="DF160">
        <f t="shared" si="209"/>
        <v>0</v>
      </c>
    </row>
    <row r="161" spans="1:110" x14ac:dyDescent="0.25">
      <c r="A161" s="4">
        <f>raw!$A161:$A161</f>
        <v>43417</v>
      </c>
      <c r="B161" s="6" t="str">
        <f>raw!$B161:$B161</f>
        <v>0003-0056</v>
      </c>
      <c r="D161" t="str">
        <f>IF(score!$C161=".",".",IF(score!$C161=0,"1",IF(score!$C161=25,"0",IF(score!$C161=50,"0",IF(score!$C161=75,"0",IF(score!$C161=100,"0"))))))</f>
        <v>0</v>
      </c>
      <c r="E161" t="str">
        <f>IF(score!$C161=".",".",IF(score!$C161=0,"0",IF(score!$C161=25,"1",IF(score!$C161=50,"0",IF(score!$C161=75,"0",IF(score!$C161=100,"0"))))))</f>
        <v>0</v>
      </c>
      <c r="F161" t="str">
        <f>IF(score!$C161=".",".",IF(score!$C161=0,"0",IF(score!$C161=25,"0",IF(score!$C161=50,"1",IF(score!$C161=75,"0",IF(score!$C161=100,"0"))))))</f>
        <v>1</v>
      </c>
      <c r="G161" t="str">
        <f>IF(score!$C161=".",".",IF(score!$C161=0,"0",IF(score!$C161=25,"0",IF(score!$C161=50,"0",IF(score!$C161=75,"1",IF(score!$C161=100,"0"))))))</f>
        <v>0</v>
      </c>
      <c r="H161" t="str">
        <f>IF(score!$D161=".",".",IF(score!$D161=0,"1",IF(score!$D161=50,"0",IF(score!$D161=100,"0"))))</f>
        <v>0</v>
      </c>
      <c r="I161" t="str">
        <f>IF(score!$D161=".",".",IF(score!$D161=0,"0",IF(score!$D161=50,"1",IF(score!$D161=100,"0"))))</f>
        <v>0</v>
      </c>
      <c r="J161" t="str">
        <f>IF(score!$E161=".",".",IF(score!$E161=0,"1",IF(score!$E161=50,"0",IF(score!$E161=100,"0"))))</f>
        <v>0</v>
      </c>
      <c r="K161" t="str">
        <f>IF(score!$E161=".",".",IF(score!$E161=0,"0",IF(score!$E161=50,"1",IF(score!$E161=100,"0"))))</f>
        <v>0</v>
      </c>
      <c r="L161" t="str">
        <f>IF(score!$F161=".",".",IF(score!$F161=0,"1",IF(score!$F161=100,"0")))</f>
        <v>0</v>
      </c>
      <c r="M161" t="str">
        <f>IF(score!$G161=".",".",IF(score!$G161=0,"1",IF(score!$G161=100,"0")))</f>
        <v>0</v>
      </c>
      <c r="N161" t="str">
        <f>IF(score!$H161=".",".",IF(score!$H161=0,"1",IF(score!$H161=100,"0")))</f>
        <v>0</v>
      </c>
      <c r="O161" t="str">
        <f>IF(score!$I161=".",".",IF(score!$I161=0,"1",IF(score!$I161=50,"0",IF(score!$I161=100,"0"))))</f>
        <v>0</v>
      </c>
      <c r="P161" t="str">
        <f>IF(score!$J161=".",".",IF(score!$J161=0,"1",IF(score!$J161=25,"0",IF(score!$J161=50,"0",IF(score!$J161=75,"0",IF(score!$J161=100,"0"))))))</f>
        <v>0</v>
      </c>
      <c r="Q161" t="str">
        <f>IF(score!$J161=".",".",IF(score!$J161=0,"0",IF(score!$J161=25,"1",IF(score!$J161=50,"0",IF(score!$J161=75,"0",IF(score!$J161=100,"0"))))))</f>
        <v>0</v>
      </c>
      <c r="R161" t="str">
        <f>IF(score!$J161=".",".",IF(score!$J161=0,"0",IF(score!$J161=25,"0",IF(score!$J161=50,"1",IF(score!$J161=75,"0",IF(score!$J161=100,"0"))))))</f>
        <v>0</v>
      </c>
      <c r="S161" t="str">
        <f>IF(score!$J161=".",".",IF(score!$J161=0,"0",IF(score!$J161=25,"0",IF(score!$J161=50,"0",IF(score!$J161=75,"1",IF(score!$J161=100,"0"))))))</f>
        <v>0</v>
      </c>
      <c r="T161" t="str">
        <f>IF(score!$K161=".",".",IF(score!$K161=0,"1",IF(score!$K161=20,"0",IF(score!$K161=40,"0",IF(score!$K161=60,"0",IF(score!$K161=80,"0",IF(score!$K161=100,"0")))))))</f>
        <v>0</v>
      </c>
      <c r="U161" t="str">
        <f>IF(score!$K161=".",".",IF(score!$K161=0,"0",IF(score!$K161=20,"1",IF(score!$K161=40,"0",IF(score!$K161=60,"0",IF(score!$K161=80,"0",IF(score!$K161=100,"0")))))))</f>
        <v>0</v>
      </c>
      <c r="V161" t="str">
        <f>IF(score!$K161=".",".",IF(score!$K161=0,"0",IF(score!$K161=20,"0",IF(score!$K161=40,"1",IF(score!$K161=60,"0",IF(score!$K161=80,"0",IF(score!$K161=100,"0")))))))</f>
        <v>0</v>
      </c>
      <c r="W161" t="str">
        <f>IF(score!$K161=".",".",IF(score!$K161=0,"0",IF(score!$K161=20,"0",IF(score!$K161=40,"0",IF(score!$K161=60,"1",IF(score!$K161=80,"0",IF(score!$K161=100,"0")))))))</f>
        <v>0</v>
      </c>
      <c r="X161" t="str">
        <f>IF(score!$K161=".",".",IF(score!$K161=0,"0",IF(score!$K161=20,"0",IF(score!$K161=40,"0",IF(score!$K161=60,"0",IF(score!$K161=80,"1",IF(score!$K161=100,"0")))))))</f>
        <v>1</v>
      </c>
      <c r="Y161" t="str">
        <f>IF(score!$L161=".",".",IF(score!$L161=0,"1",IF(score!$L161=20,"0",IF(score!$L161=40,"0",IF(score!$L161=60,"0",IF(score!$L161=80,"0",IF(score!$L161=100,"0")))))))</f>
        <v>0</v>
      </c>
      <c r="Z161" t="str">
        <f>IF(score!$L161=".",".",IF(score!$L161=0,"0",IF(score!$L161=20,"1",IF(score!$L161=40,"0",IF(score!$L161=60,"0",IF(score!$L161=80,"0",IF(score!$L161=100,"0")))))))</f>
        <v>0</v>
      </c>
      <c r="AA161" t="str">
        <f>IF(score!$L161=".",".",IF(score!$L161=0,"0",IF(score!$L161=20,"0",IF(score!$L161=40,"1",IF(score!$L161=60,"0",IF(score!$L161=80,"0",IF(score!$L161=100,"0")))))))</f>
        <v>1</v>
      </c>
      <c r="AB161" t="str">
        <f>IF(score!$L161=".",".",IF(score!$L161=0,"0",IF(score!$L161=20,"0",IF(score!$L161=40,"0",IF(score!$L161=60,"1",IF(score!$L161=80,"0",IF(score!$L161=100,"0")))))))</f>
        <v>0</v>
      </c>
      <c r="AC161" t="str">
        <f>IF(score!$L161=".",".",IF(score!$L161=0,"0",IF(score!$L161=20,"0",IF(score!$L161=40,"0",IF(score!$L161=60,"0",IF(score!$L161=80,"1",IF(score!L161=100,"0")))))))</f>
        <v>0</v>
      </c>
      <c r="AD161" t="str">
        <f>IF(score!$M161=".",".",IF(score!$M161=0,"1",IF(score!$M161=20,"0",IF(score!$M161=40,"0",IF(score!$M161=60,"0",IF(score!$M161=80,"0",IF(score!$M161=100,"0")))))))</f>
        <v>0</v>
      </c>
      <c r="AE161" t="str">
        <f>IF(score!$M161=".",".",IF(score!$M161=0,"0",IF(score!$M161=20,"1",IF(score!$M161=40,"0",IF(score!$M161=60,"0",IF(score!$M161=80,"0",IF(score!$M161=100,"0")))))))</f>
        <v>0</v>
      </c>
      <c r="AF161" t="str">
        <f>IF(score!$M161=".",".",IF(score!$M161=0,"0",IF(score!$M161=20,"0",IF(score!$M161=40,"1",IF(score!$M161=60,"0",IF(score!$M161=80,"0",IF(score!$M161=100,"0")))))))</f>
        <v>0</v>
      </c>
      <c r="AG161" t="str">
        <f>IF(score!$M161=".",".",IF(score!$M161=0,"0",IF(score!$M161=20,"0",IF(score!$M161=40,"0",IF(score!$M161=60,"1",IF(score!$M161=80,"0",IF(score!$M161=100,"0")))))))</f>
        <v>1</v>
      </c>
      <c r="AH161" t="str">
        <f>IF(score!$M161=".",".",IF(score!$M161=0,"0",IF(score!$M161=20,"0",IF(score!$M161=40,"0",IF(score!$M161=60,"0",IF(score!$M161=80,"1",IF(score!$M161=100,"0")))))))</f>
        <v>0</v>
      </c>
      <c r="AI161" t="str">
        <f>IF(score!$N161=".",".",IF(score!$N161=0,"1",IF(score!$N161=25,"0",IF(score!$N161=50,"0",IF(score!$N161=75,"0",IF(score!$N161=100,"0"))))))</f>
        <v>0</v>
      </c>
      <c r="AJ161" t="str">
        <f>IF(score!$N161=".",".",IF(score!$N161=0,"0",IF(score!$N161=25,"1",IF(score!$N161=50,"0",IF(score!$N161=75,"0",IF(score!$N161=100,"0"))))))</f>
        <v>0</v>
      </c>
      <c r="AK161" t="str">
        <f>IF(score!$N161=".",".",IF(score!$N161=0,"0",IF(score!$N161=25,"0",IF(score!$N161=50,"1",IF(score!$N161=75,"0",IF(score!$N161=100,"0"))))))</f>
        <v>0</v>
      </c>
      <c r="AL161" t="str">
        <f>IF(score!$N161=".",".",IF(score!$N161=0,"0",IF(score!$N161=25,"0",IF(score!$N161=50,"0",IF(score!$N161=75,"1",IF(score!$N161=100,"0"))))))</f>
        <v>0</v>
      </c>
      <c r="AN161">
        <f t="shared" si="140"/>
        <v>0</v>
      </c>
      <c r="AO161">
        <f t="shared" si="141"/>
        <v>0</v>
      </c>
      <c r="AP161">
        <f t="shared" si="142"/>
        <v>-3.0239600000000002</v>
      </c>
      <c r="AQ161">
        <f t="shared" si="143"/>
        <v>0</v>
      </c>
      <c r="AR161">
        <f t="shared" si="144"/>
        <v>0</v>
      </c>
      <c r="AS161">
        <f t="shared" si="145"/>
        <v>0</v>
      </c>
      <c r="AT161">
        <f t="shared" si="146"/>
        <v>0</v>
      </c>
      <c r="AU161">
        <f t="shared" si="147"/>
        <v>0</v>
      </c>
      <c r="AV161">
        <f t="shared" si="148"/>
        <v>0</v>
      </c>
      <c r="AW161">
        <f t="shared" si="149"/>
        <v>0</v>
      </c>
      <c r="AX161">
        <f t="shared" si="150"/>
        <v>0</v>
      </c>
      <c r="AY161">
        <f t="shared" si="151"/>
        <v>0</v>
      </c>
      <c r="AZ161">
        <f t="shared" si="152"/>
        <v>0</v>
      </c>
      <c r="BA161">
        <f t="shared" si="153"/>
        <v>0</v>
      </c>
      <c r="BB161">
        <f t="shared" si="154"/>
        <v>0</v>
      </c>
      <c r="BC161">
        <f t="shared" si="155"/>
        <v>0</v>
      </c>
      <c r="BD161">
        <f t="shared" si="156"/>
        <v>0</v>
      </c>
      <c r="BE161">
        <f t="shared" si="157"/>
        <v>0</v>
      </c>
      <c r="BF161">
        <f t="shared" si="158"/>
        <v>0</v>
      </c>
      <c r="BG161">
        <f t="shared" si="159"/>
        <v>0</v>
      </c>
      <c r="BH161">
        <f t="shared" si="160"/>
        <v>0.66513999999999995</v>
      </c>
      <c r="BI161">
        <f t="shared" si="161"/>
        <v>0</v>
      </c>
      <c r="BJ161">
        <f t="shared" si="162"/>
        <v>0</v>
      </c>
      <c r="BK161">
        <f t="shared" si="163"/>
        <v>-1.6185</v>
      </c>
      <c r="BL161">
        <f t="shared" si="164"/>
        <v>0</v>
      </c>
      <c r="BM161">
        <f t="shared" si="165"/>
        <v>0</v>
      </c>
      <c r="BN161">
        <f t="shared" si="166"/>
        <v>0</v>
      </c>
      <c r="BO161">
        <f t="shared" si="167"/>
        <v>0</v>
      </c>
      <c r="BP161">
        <f t="shared" si="168"/>
        <v>0</v>
      </c>
      <c r="BQ161">
        <f t="shared" si="169"/>
        <v>1.28044</v>
      </c>
      <c r="BR161">
        <f t="shared" si="170"/>
        <v>0</v>
      </c>
      <c r="BS161">
        <f t="shared" si="171"/>
        <v>0</v>
      </c>
      <c r="BT161">
        <f t="shared" si="172"/>
        <v>0</v>
      </c>
      <c r="BU161">
        <f t="shared" si="173"/>
        <v>0</v>
      </c>
      <c r="BV161">
        <f t="shared" si="174"/>
        <v>0</v>
      </c>
      <c r="BX161">
        <f t="shared" si="175"/>
        <v>0</v>
      </c>
      <c r="BY161">
        <f t="shared" si="176"/>
        <v>0</v>
      </c>
      <c r="BZ161">
        <f t="shared" si="177"/>
        <v>3.4819999999999997E-2</v>
      </c>
      <c r="CA161">
        <f t="shared" si="178"/>
        <v>0</v>
      </c>
      <c r="CB161">
        <f t="shared" si="179"/>
        <v>0</v>
      </c>
      <c r="CC161">
        <f t="shared" si="180"/>
        <v>0</v>
      </c>
      <c r="CD161">
        <f t="shared" si="181"/>
        <v>0</v>
      </c>
      <c r="CE161">
        <f t="shared" si="182"/>
        <v>0</v>
      </c>
      <c r="CF161">
        <f t="shared" si="183"/>
        <v>0</v>
      </c>
      <c r="CG161">
        <f t="shared" si="184"/>
        <v>0</v>
      </c>
      <c r="CH161">
        <f t="shared" si="185"/>
        <v>0</v>
      </c>
      <c r="CI161">
        <f t="shared" si="186"/>
        <v>0</v>
      </c>
      <c r="CJ161">
        <f t="shared" si="187"/>
        <v>0</v>
      </c>
      <c r="CK161">
        <f t="shared" si="188"/>
        <v>0</v>
      </c>
      <c r="CL161">
        <f t="shared" si="189"/>
        <v>0</v>
      </c>
      <c r="CM161">
        <f t="shared" si="190"/>
        <v>0</v>
      </c>
      <c r="CN161">
        <f t="shared" si="191"/>
        <v>0</v>
      </c>
      <c r="CO161">
        <f t="shared" si="192"/>
        <v>0</v>
      </c>
      <c r="CP161">
        <f t="shared" si="193"/>
        <v>0</v>
      </c>
      <c r="CQ161">
        <f t="shared" si="194"/>
        <v>0</v>
      </c>
      <c r="CR161">
        <f t="shared" si="195"/>
        <v>-1.9494899999999999</v>
      </c>
      <c r="CS161">
        <f t="shared" si="196"/>
        <v>0</v>
      </c>
      <c r="CT161">
        <f t="shared" si="197"/>
        <v>0</v>
      </c>
      <c r="CU161">
        <f t="shared" si="198"/>
        <v>-3.2980499999999999</v>
      </c>
      <c r="CV161">
        <f t="shared" si="199"/>
        <v>0</v>
      </c>
      <c r="CW161">
        <f t="shared" si="200"/>
        <v>0</v>
      </c>
      <c r="CX161">
        <f t="shared" si="201"/>
        <v>0</v>
      </c>
      <c r="CY161">
        <f t="shared" si="202"/>
        <v>0</v>
      </c>
      <c r="CZ161">
        <f t="shared" si="203"/>
        <v>0</v>
      </c>
      <c r="DA161">
        <f t="shared" si="204"/>
        <v>-4.5905500000000004</v>
      </c>
      <c r="DB161">
        <f t="shared" si="205"/>
        <v>0</v>
      </c>
      <c r="DC161">
        <f t="shared" si="206"/>
        <v>0</v>
      </c>
      <c r="DD161">
        <f t="shared" si="207"/>
        <v>0</v>
      </c>
      <c r="DE161">
        <f t="shared" si="208"/>
        <v>0</v>
      </c>
      <c r="DF161">
        <f t="shared" si="209"/>
        <v>0</v>
      </c>
    </row>
    <row r="162" spans="1:110" x14ac:dyDescent="0.25">
      <c r="A162" s="4">
        <f>raw!$A162:$A162</f>
        <v>43417</v>
      </c>
      <c r="B162" s="6" t="str">
        <f>raw!$B162:$B162</f>
        <v>0003-0057</v>
      </c>
      <c r="D162" t="str">
        <f>IF(score!$C162=".",".",IF(score!$C162=0,"1",IF(score!$C162=25,"0",IF(score!$C162=50,"0",IF(score!$C162=75,"0",IF(score!$C162=100,"0"))))))</f>
        <v>0</v>
      </c>
      <c r="E162" t="str">
        <f>IF(score!$C162=".",".",IF(score!$C162=0,"0",IF(score!$C162=25,"1",IF(score!$C162=50,"0",IF(score!$C162=75,"0",IF(score!$C162=100,"0"))))))</f>
        <v>1</v>
      </c>
      <c r="F162" t="str">
        <f>IF(score!$C162=".",".",IF(score!$C162=0,"0",IF(score!$C162=25,"0",IF(score!$C162=50,"1",IF(score!$C162=75,"0",IF(score!$C162=100,"0"))))))</f>
        <v>0</v>
      </c>
      <c r="G162" t="str">
        <f>IF(score!$C162=".",".",IF(score!$C162=0,"0",IF(score!$C162=25,"0",IF(score!$C162=50,"0",IF(score!$C162=75,"1",IF(score!$C162=100,"0"))))))</f>
        <v>0</v>
      </c>
      <c r="H162" t="str">
        <f>IF(score!$D162=".",".",IF(score!$D162=0,"1",IF(score!$D162=50,"0",IF(score!$D162=100,"0"))))</f>
        <v>0</v>
      </c>
      <c r="I162" t="str">
        <f>IF(score!$D162=".",".",IF(score!$D162=0,"0",IF(score!$D162=50,"1",IF(score!$D162=100,"0"))))</f>
        <v>0</v>
      </c>
      <c r="J162" t="str">
        <f>IF(score!$E162=".",".",IF(score!$E162=0,"1",IF(score!$E162=50,"0",IF(score!$E162=100,"0"))))</f>
        <v>0</v>
      </c>
      <c r="K162" t="str">
        <f>IF(score!$E162=".",".",IF(score!$E162=0,"0",IF(score!$E162=50,"1",IF(score!$E162=100,"0"))))</f>
        <v>0</v>
      </c>
      <c r="L162" t="str">
        <f>IF(score!$F162=".",".",IF(score!$F162=0,"1",IF(score!$F162=100,"0")))</f>
        <v>0</v>
      </c>
      <c r="M162" t="str">
        <f>IF(score!$G162=".",".",IF(score!$G162=0,"1",IF(score!$G162=100,"0")))</f>
        <v>0</v>
      </c>
      <c r="N162" t="str">
        <f>IF(score!$H162=".",".",IF(score!$H162=0,"1",IF(score!$H162=100,"0")))</f>
        <v>0</v>
      </c>
      <c r="O162" t="str">
        <f>IF(score!$I162=".",".",IF(score!$I162=0,"1",IF(score!$I162=50,"0",IF(score!$I162=100,"0"))))</f>
        <v>0</v>
      </c>
      <c r="P162" t="str">
        <f>IF(score!$J162=".",".",IF(score!$J162=0,"1",IF(score!$J162=25,"0",IF(score!$J162=50,"0",IF(score!$J162=75,"0",IF(score!$J162=100,"0"))))))</f>
        <v>0</v>
      </c>
      <c r="Q162" t="str">
        <f>IF(score!$J162=".",".",IF(score!$J162=0,"0",IF(score!$J162=25,"1",IF(score!$J162=50,"0",IF(score!$J162=75,"0",IF(score!$J162=100,"0"))))))</f>
        <v>0</v>
      </c>
      <c r="R162" t="str">
        <f>IF(score!$J162=".",".",IF(score!$J162=0,"0",IF(score!$J162=25,"0",IF(score!$J162=50,"1",IF(score!$J162=75,"0",IF(score!$J162=100,"0"))))))</f>
        <v>0</v>
      </c>
      <c r="S162" t="str">
        <f>IF(score!$J162=".",".",IF(score!$J162=0,"0",IF(score!$J162=25,"0",IF(score!$J162=50,"0",IF(score!$J162=75,"1",IF(score!$J162=100,"0"))))))</f>
        <v>0</v>
      </c>
      <c r="T162" t="str">
        <f>IF(score!$K162=".",".",IF(score!$K162=0,"1",IF(score!$K162=20,"0",IF(score!$K162=40,"0",IF(score!$K162=60,"0",IF(score!$K162=80,"0",IF(score!$K162=100,"0")))))))</f>
        <v>0</v>
      </c>
      <c r="U162" t="str">
        <f>IF(score!$K162=".",".",IF(score!$K162=0,"0",IF(score!$K162=20,"1",IF(score!$K162=40,"0",IF(score!$K162=60,"0",IF(score!$K162=80,"0",IF(score!$K162=100,"0")))))))</f>
        <v>0</v>
      </c>
      <c r="V162" t="str">
        <f>IF(score!$K162=".",".",IF(score!$K162=0,"0",IF(score!$K162=20,"0",IF(score!$K162=40,"1",IF(score!$K162=60,"0",IF(score!$K162=80,"0",IF(score!$K162=100,"0")))))))</f>
        <v>1</v>
      </c>
      <c r="W162" t="str">
        <f>IF(score!$K162=".",".",IF(score!$K162=0,"0",IF(score!$K162=20,"0",IF(score!$K162=40,"0",IF(score!$K162=60,"1",IF(score!$K162=80,"0",IF(score!$K162=100,"0")))))))</f>
        <v>0</v>
      </c>
      <c r="X162" t="str">
        <f>IF(score!$K162=".",".",IF(score!$K162=0,"0",IF(score!$K162=20,"0",IF(score!$K162=40,"0",IF(score!$K162=60,"0",IF(score!$K162=80,"1",IF(score!$K162=100,"0")))))))</f>
        <v>0</v>
      </c>
      <c r="Y162" t="str">
        <f>IF(score!$L162=".",".",IF(score!$L162=0,"1",IF(score!$L162=20,"0",IF(score!$L162=40,"0",IF(score!$L162=60,"0",IF(score!$L162=80,"0",IF(score!$L162=100,"0")))))))</f>
        <v>0</v>
      </c>
      <c r="Z162" t="str">
        <f>IF(score!$L162=".",".",IF(score!$L162=0,"0",IF(score!$L162=20,"1",IF(score!$L162=40,"0",IF(score!$L162=60,"0",IF(score!$L162=80,"0",IF(score!$L162=100,"0")))))))</f>
        <v>0</v>
      </c>
      <c r="AA162" t="str">
        <f>IF(score!$L162=".",".",IF(score!$L162=0,"0",IF(score!$L162=20,"0",IF(score!$L162=40,"1",IF(score!$L162=60,"0",IF(score!$L162=80,"0",IF(score!$L162=100,"0")))))))</f>
        <v>0</v>
      </c>
      <c r="AB162" t="str">
        <f>IF(score!$L162=".",".",IF(score!$L162=0,"0",IF(score!$L162=20,"0",IF(score!$L162=40,"0",IF(score!$L162=60,"1",IF(score!$L162=80,"0",IF(score!$L162=100,"0")))))))</f>
        <v>1</v>
      </c>
      <c r="AC162" t="str">
        <f>IF(score!$L162=".",".",IF(score!$L162=0,"0",IF(score!$L162=20,"0",IF(score!$L162=40,"0",IF(score!$L162=60,"0",IF(score!$L162=80,"1",IF(score!L162=100,"0")))))))</f>
        <v>0</v>
      </c>
      <c r="AD162" t="str">
        <f>IF(score!$M162=".",".",IF(score!$M162=0,"1",IF(score!$M162=20,"0",IF(score!$M162=40,"0",IF(score!$M162=60,"0",IF(score!$M162=80,"0",IF(score!$M162=100,"0")))))))</f>
        <v>0</v>
      </c>
      <c r="AE162" t="str">
        <f>IF(score!$M162=".",".",IF(score!$M162=0,"0",IF(score!$M162=20,"1",IF(score!$M162=40,"0",IF(score!$M162=60,"0",IF(score!$M162=80,"0",IF(score!$M162=100,"0")))))))</f>
        <v>0</v>
      </c>
      <c r="AF162" t="str">
        <f>IF(score!$M162=".",".",IF(score!$M162=0,"0",IF(score!$M162=20,"0",IF(score!$M162=40,"1",IF(score!$M162=60,"0",IF(score!$M162=80,"0",IF(score!$M162=100,"0")))))))</f>
        <v>0</v>
      </c>
      <c r="AG162" t="str">
        <f>IF(score!$M162=".",".",IF(score!$M162=0,"0",IF(score!$M162=20,"0",IF(score!$M162=40,"0",IF(score!$M162=60,"1",IF(score!$M162=80,"0",IF(score!$M162=100,"0")))))))</f>
        <v>1</v>
      </c>
      <c r="AH162" t="str">
        <f>IF(score!$M162=".",".",IF(score!$M162=0,"0",IF(score!$M162=20,"0",IF(score!$M162=40,"0",IF(score!$M162=60,"0",IF(score!$M162=80,"1",IF(score!$M162=100,"0")))))))</f>
        <v>0</v>
      </c>
      <c r="AI162" t="str">
        <f>IF(score!$N162=".",".",IF(score!$N162=0,"1",IF(score!$N162=25,"0",IF(score!$N162=50,"0",IF(score!$N162=75,"0",IF(score!$N162=100,"0"))))))</f>
        <v>0</v>
      </c>
      <c r="AJ162" t="str">
        <f>IF(score!$N162=".",".",IF(score!$N162=0,"0",IF(score!$N162=25,"1",IF(score!$N162=50,"0",IF(score!$N162=75,"0",IF(score!$N162=100,"0"))))))</f>
        <v>0</v>
      </c>
      <c r="AK162" t="str">
        <f>IF(score!$N162=".",".",IF(score!$N162=0,"0",IF(score!$N162=25,"0",IF(score!$N162=50,"1",IF(score!$N162=75,"0",IF(score!$N162=100,"0"))))))</f>
        <v>0</v>
      </c>
      <c r="AL162" t="str">
        <f>IF(score!$N162=".",".",IF(score!$N162=0,"0",IF(score!$N162=25,"0",IF(score!$N162=50,"0",IF(score!$N162=75,"1",IF(score!$N162=100,"0"))))))</f>
        <v>0</v>
      </c>
      <c r="AN162">
        <f t="shared" si="140"/>
        <v>0</v>
      </c>
      <c r="AO162">
        <f t="shared" si="141"/>
        <v>-5.5646100000000001</v>
      </c>
      <c r="AP162">
        <f t="shared" si="142"/>
        <v>0</v>
      </c>
      <c r="AQ162">
        <f t="shared" si="143"/>
        <v>0</v>
      </c>
      <c r="AR162">
        <f t="shared" si="144"/>
        <v>0</v>
      </c>
      <c r="AS162">
        <f t="shared" si="145"/>
        <v>0</v>
      </c>
      <c r="AT162">
        <f t="shared" si="146"/>
        <v>0</v>
      </c>
      <c r="AU162">
        <f t="shared" si="147"/>
        <v>0</v>
      </c>
      <c r="AV162">
        <f t="shared" si="148"/>
        <v>0</v>
      </c>
      <c r="AW162">
        <f t="shared" si="149"/>
        <v>0</v>
      </c>
      <c r="AX162">
        <f t="shared" si="150"/>
        <v>0</v>
      </c>
      <c r="AY162">
        <f t="shared" si="151"/>
        <v>0</v>
      </c>
      <c r="AZ162">
        <f t="shared" si="152"/>
        <v>0</v>
      </c>
      <c r="BA162">
        <f t="shared" si="153"/>
        <v>0</v>
      </c>
      <c r="BB162">
        <f t="shared" si="154"/>
        <v>0</v>
      </c>
      <c r="BC162">
        <f t="shared" si="155"/>
        <v>0</v>
      </c>
      <c r="BD162">
        <f t="shared" si="156"/>
        <v>0</v>
      </c>
      <c r="BE162">
        <f t="shared" si="157"/>
        <v>0</v>
      </c>
      <c r="BF162">
        <f t="shared" si="158"/>
        <v>2.3724099999999999</v>
      </c>
      <c r="BG162">
        <f t="shared" si="159"/>
        <v>0</v>
      </c>
      <c r="BH162">
        <f t="shared" si="160"/>
        <v>0</v>
      </c>
      <c r="BI162">
        <f t="shared" si="161"/>
        <v>0</v>
      </c>
      <c r="BJ162">
        <f t="shared" si="162"/>
        <v>0</v>
      </c>
      <c r="BK162">
        <f t="shared" si="163"/>
        <v>0</v>
      </c>
      <c r="BL162">
        <f t="shared" si="164"/>
        <v>-1.1438699999999999</v>
      </c>
      <c r="BM162">
        <f t="shared" si="165"/>
        <v>0</v>
      </c>
      <c r="BN162">
        <f t="shared" si="166"/>
        <v>0</v>
      </c>
      <c r="BO162">
        <f t="shared" si="167"/>
        <v>0</v>
      </c>
      <c r="BP162">
        <f t="shared" si="168"/>
        <v>0</v>
      </c>
      <c r="BQ162">
        <f t="shared" si="169"/>
        <v>1.28044</v>
      </c>
      <c r="BR162">
        <f t="shared" si="170"/>
        <v>0</v>
      </c>
      <c r="BS162">
        <f t="shared" si="171"/>
        <v>0</v>
      </c>
      <c r="BT162">
        <f t="shared" si="172"/>
        <v>0</v>
      </c>
      <c r="BU162">
        <f t="shared" si="173"/>
        <v>0</v>
      </c>
      <c r="BV162">
        <f t="shared" si="174"/>
        <v>0</v>
      </c>
      <c r="BX162">
        <f t="shared" si="175"/>
        <v>0</v>
      </c>
      <c r="BY162">
        <f t="shared" si="176"/>
        <v>-0.16891</v>
      </c>
      <c r="BZ162">
        <f t="shared" si="177"/>
        <v>0</v>
      </c>
      <c r="CA162">
        <f t="shared" si="178"/>
        <v>0</v>
      </c>
      <c r="CB162">
        <f t="shared" si="179"/>
        <v>0</v>
      </c>
      <c r="CC162">
        <f t="shared" si="180"/>
        <v>0</v>
      </c>
      <c r="CD162">
        <f t="shared" si="181"/>
        <v>0</v>
      </c>
      <c r="CE162">
        <f t="shared" si="182"/>
        <v>0</v>
      </c>
      <c r="CF162">
        <f t="shared" si="183"/>
        <v>0</v>
      </c>
      <c r="CG162">
        <f t="shared" si="184"/>
        <v>0</v>
      </c>
      <c r="CH162">
        <f t="shared" si="185"/>
        <v>0</v>
      </c>
      <c r="CI162">
        <f t="shared" si="186"/>
        <v>0</v>
      </c>
      <c r="CJ162">
        <f t="shared" si="187"/>
        <v>0</v>
      </c>
      <c r="CK162">
        <f t="shared" si="188"/>
        <v>0</v>
      </c>
      <c r="CL162">
        <f t="shared" si="189"/>
        <v>0</v>
      </c>
      <c r="CM162">
        <f t="shared" si="190"/>
        <v>0</v>
      </c>
      <c r="CN162">
        <f t="shared" si="191"/>
        <v>0</v>
      </c>
      <c r="CO162">
        <f t="shared" si="192"/>
        <v>0</v>
      </c>
      <c r="CP162">
        <f t="shared" si="193"/>
        <v>-6.31121</v>
      </c>
      <c r="CQ162">
        <f t="shared" si="194"/>
        <v>0</v>
      </c>
      <c r="CR162">
        <f t="shared" si="195"/>
        <v>0</v>
      </c>
      <c r="CS162">
        <f t="shared" si="196"/>
        <v>0</v>
      </c>
      <c r="CT162">
        <f t="shared" si="197"/>
        <v>0</v>
      </c>
      <c r="CU162">
        <f t="shared" si="198"/>
        <v>0</v>
      </c>
      <c r="CV162">
        <f t="shared" si="199"/>
        <v>-1.65178</v>
      </c>
      <c r="CW162">
        <f t="shared" si="200"/>
        <v>0</v>
      </c>
      <c r="CX162">
        <f t="shared" si="201"/>
        <v>0</v>
      </c>
      <c r="CY162">
        <f t="shared" si="202"/>
        <v>0</v>
      </c>
      <c r="CZ162">
        <f t="shared" si="203"/>
        <v>0</v>
      </c>
      <c r="DA162">
        <f t="shared" si="204"/>
        <v>-4.5905500000000004</v>
      </c>
      <c r="DB162">
        <f t="shared" si="205"/>
        <v>0</v>
      </c>
      <c r="DC162">
        <f t="shared" si="206"/>
        <v>0</v>
      </c>
      <c r="DD162">
        <f t="shared" si="207"/>
        <v>0</v>
      </c>
      <c r="DE162">
        <f t="shared" si="208"/>
        <v>0</v>
      </c>
      <c r="DF162">
        <f t="shared" si="209"/>
        <v>0</v>
      </c>
    </row>
    <row r="163" spans="1:110" x14ac:dyDescent="0.25">
      <c r="A163" s="4">
        <f>raw!$A163:$A163</f>
        <v>43417</v>
      </c>
      <c r="B163" s="6" t="str">
        <f>raw!$B163:$B163</f>
        <v>0003-0059</v>
      </c>
      <c r="D163" t="str">
        <f>IF(score!$C163=".",".",IF(score!$C163=0,"1",IF(score!$C163=25,"0",IF(score!$C163=50,"0",IF(score!$C163=75,"0",IF(score!$C163=100,"0"))))))</f>
        <v>1</v>
      </c>
      <c r="E163" t="str">
        <f>IF(score!$C163=".",".",IF(score!$C163=0,"0",IF(score!$C163=25,"1",IF(score!$C163=50,"0",IF(score!$C163=75,"0",IF(score!$C163=100,"0"))))))</f>
        <v>0</v>
      </c>
      <c r="F163" t="str">
        <f>IF(score!$C163=".",".",IF(score!$C163=0,"0",IF(score!$C163=25,"0",IF(score!$C163=50,"1",IF(score!$C163=75,"0",IF(score!$C163=100,"0"))))))</f>
        <v>0</v>
      </c>
      <c r="G163" t="str">
        <f>IF(score!$C163=".",".",IF(score!$C163=0,"0",IF(score!$C163=25,"0",IF(score!$C163=50,"0",IF(score!$C163=75,"1",IF(score!$C163=100,"0"))))))</f>
        <v>0</v>
      </c>
      <c r="H163" t="str">
        <f>IF(score!$D163=".",".",IF(score!$D163=0,"1",IF(score!$D163=50,"0",IF(score!$D163=100,"0"))))</f>
        <v>1</v>
      </c>
      <c r="I163" t="str">
        <f>IF(score!$D163=".",".",IF(score!$D163=0,"0",IF(score!$D163=50,"1",IF(score!$D163=100,"0"))))</f>
        <v>0</v>
      </c>
      <c r="J163" t="str">
        <f>IF(score!$E163=".",".",IF(score!$E163=0,"1",IF(score!$E163=50,"0",IF(score!$E163=100,"0"))))</f>
        <v>1</v>
      </c>
      <c r="K163" t="str">
        <f>IF(score!$E163=".",".",IF(score!$E163=0,"0",IF(score!$E163=50,"1",IF(score!$E163=100,"0"))))</f>
        <v>0</v>
      </c>
      <c r="L163" t="str">
        <f>IF(score!$F163=".",".",IF(score!$F163=0,"1",IF(score!$F163=100,"0")))</f>
        <v>1</v>
      </c>
      <c r="M163" t="str">
        <f>IF(score!$G163=".",".",IF(score!$G163=0,"1",IF(score!$G163=100,"0")))</f>
        <v>1</v>
      </c>
      <c r="N163" t="str">
        <f>IF(score!$H163=".",".",IF(score!$H163=0,"1",IF(score!$H163=100,"0")))</f>
        <v>1</v>
      </c>
      <c r="O163" t="str">
        <f>IF(score!$I163=".",".",IF(score!$I163=0,"1",IF(score!$I163=50,"0",IF(score!$I163=100,"0"))))</f>
        <v>1</v>
      </c>
      <c r="P163" t="str">
        <f>IF(score!$J163=".",".",IF(score!$J163=0,"1",IF(score!$J163=25,"0",IF(score!$J163=50,"0",IF(score!$J163=75,"0",IF(score!$J163=100,"0"))))))</f>
        <v>1</v>
      </c>
      <c r="Q163" t="str">
        <f>IF(score!$J163=".",".",IF(score!$J163=0,"0",IF(score!$J163=25,"1",IF(score!$J163=50,"0",IF(score!$J163=75,"0",IF(score!$J163=100,"0"))))))</f>
        <v>0</v>
      </c>
      <c r="R163" t="str">
        <f>IF(score!$J163=".",".",IF(score!$J163=0,"0",IF(score!$J163=25,"0",IF(score!$J163=50,"1",IF(score!$J163=75,"0",IF(score!$J163=100,"0"))))))</f>
        <v>0</v>
      </c>
      <c r="S163" t="str">
        <f>IF(score!$J163=".",".",IF(score!$J163=0,"0",IF(score!$J163=25,"0",IF(score!$J163=50,"0",IF(score!$J163=75,"1",IF(score!$J163=100,"0"))))))</f>
        <v>0</v>
      </c>
      <c r="T163" t="str">
        <f>IF(score!$K163=".",".",IF(score!$K163=0,"1",IF(score!$K163=20,"0",IF(score!$K163=40,"0",IF(score!$K163=60,"0",IF(score!$K163=80,"0",IF(score!$K163=100,"0")))))))</f>
        <v>0</v>
      </c>
      <c r="U163" t="str">
        <f>IF(score!$K163=".",".",IF(score!$K163=0,"0",IF(score!$K163=20,"1",IF(score!$K163=40,"0",IF(score!$K163=60,"0",IF(score!$K163=80,"0",IF(score!$K163=100,"0")))))))</f>
        <v>1</v>
      </c>
      <c r="V163" t="str">
        <f>IF(score!$K163=".",".",IF(score!$K163=0,"0",IF(score!$K163=20,"0",IF(score!$K163=40,"1",IF(score!$K163=60,"0",IF(score!$K163=80,"0",IF(score!$K163=100,"0")))))))</f>
        <v>0</v>
      </c>
      <c r="W163" t="str">
        <f>IF(score!$K163=".",".",IF(score!$K163=0,"0",IF(score!$K163=20,"0",IF(score!$K163=40,"0",IF(score!$K163=60,"1",IF(score!$K163=80,"0",IF(score!$K163=100,"0")))))))</f>
        <v>0</v>
      </c>
      <c r="X163" t="str">
        <f>IF(score!$K163=".",".",IF(score!$K163=0,"0",IF(score!$K163=20,"0",IF(score!$K163=40,"0",IF(score!$K163=60,"0",IF(score!$K163=80,"1",IF(score!$K163=100,"0")))))))</f>
        <v>0</v>
      </c>
      <c r="Y163" t="str">
        <f>IF(score!$L163=".",".",IF(score!$L163=0,"1",IF(score!$L163=20,"0",IF(score!$L163=40,"0",IF(score!$L163=60,"0",IF(score!$L163=80,"0",IF(score!$L163=100,"0")))))))</f>
        <v>0</v>
      </c>
      <c r="Z163" t="str">
        <f>IF(score!$L163=".",".",IF(score!$L163=0,"0",IF(score!$L163=20,"1",IF(score!$L163=40,"0",IF(score!$L163=60,"0",IF(score!$L163=80,"0",IF(score!$L163=100,"0")))))))</f>
        <v>1</v>
      </c>
      <c r="AA163" t="str">
        <f>IF(score!$L163=".",".",IF(score!$L163=0,"0",IF(score!$L163=20,"0",IF(score!$L163=40,"1",IF(score!$L163=60,"0",IF(score!$L163=80,"0",IF(score!$L163=100,"0")))))))</f>
        <v>0</v>
      </c>
      <c r="AB163" t="str">
        <f>IF(score!$L163=".",".",IF(score!$L163=0,"0",IF(score!$L163=20,"0",IF(score!$L163=40,"0",IF(score!$L163=60,"1",IF(score!$L163=80,"0",IF(score!$L163=100,"0")))))))</f>
        <v>0</v>
      </c>
      <c r="AC163" t="str">
        <f>IF(score!$L163=".",".",IF(score!$L163=0,"0",IF(score!$L163=20,"0",IF(score!$L163=40,"0",IF(score!$L163=60,"0",IF(score!$L163=80,"1",IF(score!L163=100,"0")))))))</f>
        <v>0</v>
      </c>
      <c r="AD163" t="str">
        <f>IF(score!$M163=".",".",IF(score!$M163=0,"1",IF(score!$M163=20,"0",IF(score!$M163=40,"0",IF(score!$M163=60,"0",IF(score!$M163=80,"0",IF(score!$M163=100,"0")))))))</f>
        <v>1</v>
      </c>
      <c r="AE163" t="str">
        <f>IF(score!$M163=".",".",IF(score!$M163=0,"0",IF(score!$M163=20,"1",IF(score!$M163=40,"0",IF(score!$M163=60,"0",IF(score!$M163=80,"0",IF(score!$M163=100,"0")))))))</f>
        <v>0</v>
      </c>
      <c r="AF163" t="str">
        <f>IF(score!$M163=".",".",IF(score!$M163=0,"0",IF(score!$M163=20,"0",IF(score!$M163=40,"1",IF(score!$M163=60,"0",IF(score!$M163=80,"0",IF(score!$M163=100,"0")))))))</f>
        <v>0</v>
      </c>
      <c r="AG163" t="str">
        <f>IF(score!$M163=".",".",IF(score!$M163=0,"0",IF(score!$M163=20,"0",IF(score!$M163=40,"0",IF(score!$M163=60,"1",IF(score!$M163=80,"0",IF(score!$M163=100,"0")))))))</f>
        <v>0</v>
      </c>
      <c r="AH163" t="str">
        <f>IF(score!$M163=".",".",IF(score!$M163=0,"0",IF(score!$M163=20,"0",IF(score!$M163=40,"0",IF(score!$M163=60,"0",IF(score!$M163=80,"1",IF(score!$M163=100,"0")))))))</f>
        <v>0</v>
      </c>
      <c r="AI163" t="str">
        <f>IF(score!$N163=".",".",IF(score!$N163=0,"1",IF(score!$N163=25,"0",IF(score!$N163=50,"0",IF(score!$N163=75,"0",IF(score!$N163=100,"0"))))))</f>
        <v>1</v>
      </c>
      <c r="AJ163" t="str">
        <f>IF(score!$N163=".",".",IF(score!$N163=0,"0",IF(score!$N163=25,"1",IF(score!$N163=50,"0",IF(score!$N163=75,"0",IF(score!$N163=100,"0"))))))</f>
        <v>0</v>
      </c>
      <c r="AK163" t="str">
        <f>IF(score!$N163=".",".",IF(score!$N163=0,"0",IF(score!$N163=25,"0",IF(score!$N163=50,"1",IF(score!$N163=75,"0",IF(score!$N163=100,"0"))))))</f>
        <v>0</v>
      </c>
      <c r="AL163" t="str">
        <f>IF(score!$N163=".",".",IF(score!$N163=0,"0",IF(score!$N163=25,"0",IF(score!$N163=50,"0",IF(score!$N163=75,"1",IF(score!$N163=100,"0"))))))</f>
        <v>0</v>
      </c>
      <c r="AN163">
        <f t="shared" si="140"/>
        <v>-8.3739899999999992</v>
      </c>
      <c r="AO163">
        <f t="shared" si="141"/>
        <v>0</v>
      </c>
      <c r="AP163">
        <f t="shared" si="142"/>
        <v>0</v>
      </c>
      <c r="AQ163">
        <f t="shared" si="143"/>
        <v>0</v>
      </c>
      <c r="AR163">
        <f t="shared" si="144"/>
        <v>-7.2321600000000004</v>
      </c>
      <c r="AS163">
        <f t="shared" si="145"/>
        <v>0</v>
      </c>
      <c r="AT163">
        <f t="shared" si="146"/>
        <v>-6.24397</v>
      </c>
      <c r="AU163">
        <f t="shared" si="147"/>
        <v>0</v>
      </c>
      <c r="AV163">
        <f t="shared" si="148"/>
        <v>-4.6161700000000003</v>
      </c>
      <c r="AW163">
        <f t="shared" si="149"/>
        <v>-5.5174700000000003</v>
      </c>
      <c r="AX163">
        <f t="shared" si="150"/>
        <v>3.04365</v>
      </c>
      <c r="AY163">
        <f t="shared" si="151"/>
        <v>2.32091</v>
      </c>
      <c r="AZ163">
        <f t="shared" si="152"/>
        <v>-11.25544</v>
      </c>
      <c r="BA163">
        <f t="shared" si="153"/>
        <v>0</v>
      </c>
      <c r="BB163">
        <f t="shared" si="154"/>
        <v>0</v>
      </c>
      <c r="BC163">
        <f t="shared" si="155"/>
        <v>0</v>
      </c>
      <c r="BD163">
        <f t="shared" si="156"/>
        <v>0</v>
      </c>
      <c r="BE163">
        <f t="shared" si="157"/>
        <v>2.9042599999999998</v>
      </c>
      <c r="BF163">
        <f t="shared" si="158"/>
        <v>0</v>
      </c>
      <c r="BG163">
        <f t="shared" si="159"/>
        <v>0</v>
      </c>
      <c r="BH163">
        <f t="shared" si="160"/>
        <v>0</v>
      </c>
      <c r="BI163">
        <f t="shared" si="161"/>
        <v>0</v>
      </c>
      <c r="BJ163">
        <f t="shared" si="162"/>
        <v>-2.0216799999999999</v>
      </c>
      <c r="BK163">
        <f t="shared" si="163"/>
        <v>0</v>
      </c>
      <c r="BL163">
        <f t="shared" si="164"/>
        <v>0</v>
      </c>
      <c r="BM163">
        <f t="shared" si="165"/>
        <v>0</v>
      </c>
      <c r="BN163">
        <f t="shared" si="166"/>
        <v>4.6144600000000002</v>
      </c>
      <c r="BO163">
        <f t="shared" si="167"/>
        <v>0</v>
      </c>
      <c r="BP163">
        <f t="shared" si="168"/>
        <v>0</v>
      </c>
      <c r="BQ163">
        <f t="shared" si="169"/>
        <v>0</v>
      </c>
      <c r="BR163">
        <f t="shared" si="170"/>
        <v>0</v>
      </c>
      <c r="BS163">
        <f t="shared" si="171"/>
        <v>-0.33682000000000001</v>
      </c>
      <c r="BT163">
        <f t="shared" si="172"/>
        <v>0</v>
      </c>
      <c r="BU163">
        <f t="shared" si="173"/>
        <v>0</v>
      </c>
      <c r="BV163">
        <f t="shared" si="174"/>
        <v>0</v>
      </c>
      <c r="BX163">
        <f t="shared" si="175"/>
        <v>-1.7117500000000001</v>
      </c>
      <c r="BY163">
        <f t="shared" si="176"/>
        <v>0</v>
      </c>
      <c r="BZ163">
        <f t="shared" si="177"/>
        <v>0</v>
      </c>
      <c r="CA163">
        <f t="shared" si="178"/>
        <v>0</v>
      </c>
      <c r="CB163">
        <f t="shared" si="179"/>
        <v>3.9311500000000001</v>
      </c>
      <c r="CC163">
        <f t="shared" si="180"/>
        <v>0</v>
      </c>
      <c r="CD163">
        <f t="shared" si="181"/>
        <v>2.68282</v>
      </c>
      <c r="CE163">
        <f t="shared" si="182"/>
        <v>0</v>
      </c>
      <c r="CF163">
        <f t="shared" si="183"/>
        <v>1.4406000000000001</v>
      </c>
      <c r="CG163">
        <f t="shared" si="184"/>
        <v>1.6696800000000001</v>
      </c>
      <c r="CH163">
        <f t="shared" si="185"/>
        <v>-6.8267199999999999</v>
      </c>
      <c r="CI163">
        <f t="shared" si="186"/>
        <v>-5.6992099999999999</v>
      </c>
      <c r="CJ163">
        <f t="shared" si="187"/>
        <v>1.4861899999999999</v>
      </c>
      <c r="CK163">
        <f t="shared" si="188"/>
        <v>0</v>
      </c>
      <c r="CL163">
        <f t="shared" si="189"/>
        <v>0</v>
      </c>
      <c r="CM163">
        <f t="shared" si="190"/>
        <v>0</v>
      </c>
      <c r="CN163">
        <f t="shared" si="191"/>
        <v>0</v>
      </c>
      <c r="CO163">
        <f t="shared" si="192"/>
        <v>-7.9271700000000003</v>
      </c>
      <c r="CP163">
        <f t="shared" si="193"/>
        <v>0</v>
      </c>
      <c r="CQ163">
        <f t="shared" si="194"/>
        <v>0</v>
      </c>
      <c r="CR163">
        <f t="shared" si="195"/>
        <v>0</v>
      </c>
      <c r="CS163">
        <f t="shared" si="196"/>
        <v>0</v>
      </c>
      <c r="CT163">
        <f t="shared" si="197"/>
        <v>-4.8896199999999999</v>
      </c>
      <c r="CU163">
        <f t="shared" si="198"/>
        <v>0</v>
      </c>
      <c r="CV163">
        <f t="shared" si="199"/>
        <v>0</v>
      </c>
      <c r="CW163">
        <f t="shared" si="200"/>
        <v>0</v>
      </c>
      <c r="CX163">
        <f t="shared" si="201"/>
        <v>-16.153949999999998</v>
      </c>
      <c r="CY163">
        <f t="shared" si="202"/>
        <v>0</v>
      </c>
      <c r="CZ163">
        <f t="shared" si="203"/>
        <v>0</v>
      </c>
      <c r="DA163">
        <f t="shared" si="204"/>
        <v>0</v>
      </c>
      <c r="DB163">
        <f t="shared" si="205"/>
        <v>0</v>
      </c>
      <c r="DC163">
        <f t="shared" si="206"/>
        <v>-6.2972400000000004</v>
      </c>
      <c r="DD163">
        <f t="shared" si="207"/>
        <v>0</v>
      </c>
      <c r="DE163">
        <f t="shared" si="208"/>
        <v>0</v>
      </c>
      <c r="DF163">
        <f t="shared" si="209"/>
        <v>0</v>
      </c>
    </row>
    <row r="164" spans="1:110" x14ac:dyDescent="0.25">
      <c r="A164" s="4">
        <f>raw!$A164:$A164</f>
        <v>43417</v>
      </c>
      <c r="B164" s="6" t="str">
        <f>raw!$B164:$B164</f>
        <v>0003-0060</v>
      </c>
      <c r="D164" t="str">
        <f>IF(score!$C164=".",".",IF(score!$C164=0,"1",IF(score!$C164=25,"0",IF(score!$C164=50,"0",IF(score!$C164=75,"0",IF(score!$C164=100,"0"))))))</f>
        <v>0</v>
      </c>
      <c r="E164" t="str">
        <f>IF(score!$C164=".",".",IF(score!$C164=0,"0",IF(score!$C164=25,"1",IF(score!$C164=50,"0",IF(score!$C164=75,"0",IF(score!$C164=100,"0"))))))</f>
        <v>1</v>
      </c>
      <c r="F164" t="str">
        <f>IF(score!$C164=".",".",IF(score!$C164=0,"0",IF(score!$C164=25,"0",IF(score!$C164=50,"1",IF(score!$C164=75,"0",IF(score!$C164=100,"0"))))))</f>
        <v>0</v>
      </c>
      <c r="G164" t="str">
        <f>IF(score!$C164=".",".",IF(score!$C164=0,"0",IF(score!$C164=25,"0",IF(score!$C164=50,"0",IF(score!$C164=75,"1",IF(score!$C164=100,"0"))))))</f>
        <v>0</v>
      </c>
      <c r="H164" t="str">
        <f>IF(score!$D164=".",".",IF(score!$D164=0,"1",IF(score!$D164=50,"0",IF(score!$D164=100,"0"))))</f>
        <v>1</v>
      </c>
      <c r="I164" t="str">
        <f>IF(score!$D164=".",".",IF(score!$D164=0,"0",IF(score!$D164=50,"1",IF(score!$D164=100,"0"))))</f>
        <v>0</v>
      </c>
      <c r="J164" t="str">
        <f>IF(score!$E164=".",".",IF(score!$E164=0,"1",IF(score!$E164=50,"0",IF(score!$E164=100,"0"))))</f>
        <v>1</v>
      </c>
      <c r="K164" t="str">
        <f>IF(score!$E164=".",".",IF(score!$E164=0,"0",IF(score!$E164=50,"1",IF(score!$E164=100,"0"))))</f>
        <v>0</v>
      </c>
      <c r="L164" t="str">
        <f>IF(score!$F164=".",".",IF(score!$F164=0,"1",IF(score!$F164=100,"0")))</f>
        <v>1</v>
      </c>
      <c r="M164" t="str">
        <f>IF(score!$G164=".",".",IF(score!$G164=0,"1",IF(score!$G164=100,"0")))</f>
        <v>1</v>
      </c>
      <c r="N164" t="str">
        <f>IF(score!$H164=".",".",IF(score!$H164=0,"1",IF(score!$H164=100,"0")))</f>
        <v>1</v>
      </c>
      <c r="O164" t="str">
        <f>IF(score!$I164=".",".",IF(score!$I164=0,"1",IF(score!$I164=50,"0",IF(score!$I164=100,"0"))))</f>
        <v>1</v>
      </c>
      <c r="P164" t="str">
        <f>IF(score!$J164=".",".",IF(score!$J164=0,"1",IF(score!$J164=25,"0",IF(score!$J164=50,"0",IF(score!$J164=75,"0",IF(score!$J164=100,"0"))))))</f>
        <v>1</v>
      </c>
      <c r="Q164" t="str">
        <f>IF(score!$J164=".",".",IF(score!$J164=0,"0",IF(score!$J164=25,"1",IF(score!$J164=50,"0",IF(score!$J164=75,"0",IF(score!$J164=100,"0"))))))</f>
        <v>0</v>
      </c>
      <c r="R164" t="str">
        <f>IF(score!$J164=".",".",IF(score!$J164=0,"0",IF(score!$J164=25,"0",IF(score!$J164=50,"1",IF(score!$J164=75,"0",IF(score!$J164=100,"0"))))))</f>
        <v>0</v>
      </c>
      <c r="S164" t="str">
        <f>IF(score!$J164=".",".",IF(score!$J164=0,"0",IF(score!$J164=25,"0",IF(score!$J164=50,"0",IF(score!$J164=75,"1",IF(score!$J164=100,"0"))))))</f>
        <v>0</v>
      </c>
      <c r="T164" t="str">
        <f>IF(score!$K164=".",".",IF(score!$K164=0,"1",IF(score!$K164=20,"0",IF(score!$K164=40,"0",IF(score!$K164=60,"0",IF(score!$K164=80,"0",IF(score!$K164=100,"0")))))))</f>
        <v>0</v>
      </c>
      <c r="U164" t="str">
        <f>IF(score!$K164=".",".",IF(score!$K164=0,"0",IF(score!$K164=20,"1",IF(score!$K164=40,"0",IF(score!$K164=60,"0",IF(score!$K164=80,"0",IF(score!$K164=100,"0")))))))</f>
        <v>0</v>
      </c>
      <c r="V164" t="str">
        <f>IF(score!$K164=".",".",IF(score!$K164=0,"0",IF(score!$K164=20,"0",IF(score!$K164=40,"1",IF(score!$K164=60,"0",IF(score!$K164=80,"0",IF(score!$K164=100,"0")))))))</f>
        <v>1</v>
      </c>
      <c r="W164" t="str">
        <f>IF(score!$K164=".",".",IF(score!$K164=0,"0",IF(score!$K164=20,"0",IF(score!$K164=40,"0",IF(score!$K164=60,"1",IF(score!$K164=80,"0",IF(score!$K164=100,"0")))))))</f>
        <v>0</v>
      </c>
      <c r="X164" t="str">
        <f>IF(score!$K164=".",".",IF(score!$K164=0,"0",IF(score!$K164=20,"0",IF(score!$K164=40,"0",IF(score!$K164=60,"0",IF(score!$K164=80,"1",IF(score!$K164=100,"0")))))))</f>
        <v>0</v>
      </c>
      <c r="Y164" t="str">
        <f>IF(score!$L164=".",".",IF(score!$L164=0,"1",IF(score!$L164=20,"0",IF(score!$L164=40,"0",IF(score!$L164=60,"0",IF(score!$L164=80,"0",IF(score!$L164=100,"0")))))))</f>
        <v>1</v>
      </c>
      <c r="Z164" t="str">
        <f>IF(score!$L164=".",".",IF(score!$L164=0,"0",IF(score!$L164=20,"1",IF(score!$L164=40,"0",IF(score!$L164=60,"0",IF(score!$L164=80,"0",IF(score!$L164=100,"0")))))))</f>
        <v>0</v>
      </c>
      <c r="AA164" t="str">
        <f>IF(score!$L164=".",".",IF(score!$L164=0,"0",IF(score!$L164=20,"0",IF(score!$L164=40,"1",IF(score!$L164=60,"0",IF(score!$L164=80,"0",IF(score!$L164=100,"0")))))))</f>
        <v>0</v>
      </c>
      <c r="AB164" t="str">
        <f>IF(score!$L164=".",".",IF(score!$L164=0,"0",IF(score!$L164=20,"0",IF(score!$L164=40,"0",IF(score!$L164=60,"1",IF(score!$L164=80,"0",IF(score!$L164=100,"0")))))))</f>
        <v>0</v>
      </c>
      <c r="AC164" t="str">
        <f>IF(score!$L164=".",".",IF(score!$L164=0,"0",IF(score!$L164=20,"0",IF(score!$L164=40,"0",IF(score!$L164=60,"0",IF(score!$L164=80,"1",IF(score!L164=100,"0")))))))</f>
        <v>0</v>
      </c>
      <c r="AD164" t="str">
        <f>IF(score!$M164=".",".",IF(score!$M164=0,"1",IF(score!$M164=20,"0",IF(score!$M164=40,"0",IF(score!$M164=60,"0",IF(score!$M164=80,"0",IF(score!$M164=100,"0")))))))</f>
        <v>0</v>
      </c>
      <c r="AE164" t="str">
        <f>IF(score!$M164=".",".",IF(score!$M164=0,"0",IF(score!$M164=20,"1",IF(score!$M164=40,"0",IF(score!$M164=60,"0",IF(score!$M164=80,"0",IF(score!$M164=100,"0")))))))</f>
        <v>0</v>
      </c>
      <c r="AF164" t="str">
        <f>IF(score!$M164=".",".",IF(score!$M164=0,"0",IF(score!$M164=20,"0",IF(score!$M164=40,"1",IF(score!$M164=60,"0",IF(score!$M164=80,"0",IF(score!$M164=100,"0")))))))</f>
        <v>1</v>
      </c>
      <c r="AG164" t="str">
        <f>IF(score!$M164=".",".",IF(score!$M164=0,"0",IF(score!$M164=20,"0",IF(score!$M164=40,"0",IF(score!$M164=60,"1",IF(score!$M164=80,"0",IF(score!$M164=100,"0")))))))</f>
        <v>0</v>
      </c>
      <c r="AH164" t="str">
        <f>IF(score!$M164=".",".",IF(score!$M164=0,"0",IF(score!$M164=20,"0",IF(score!$M164=40,"0",IF(score!$M164=60,"0",IF(score!$M164=80,"1",IF(score!$M164=100,"0")))))))</f>
        <v>0</v>
      </c>
      <c r="AI164" t="str">
        <f>IF(score!$N164=".",".",IF(score!$N164=0,"1",IF(score!$N164=25,"0",IF(score!$N164=50,"0",IF(score!$N164=75,"0",IF(score!$N164=100,"0"))))))</f>
        <v>0</v>
      </c>
      <c r="AJ164" t="str">
        <f>IF(score!$N164=".",".",IF(score!$N164=0,"0",IF(score!$N164=25,"1",IF(score!$N164=50,"0",IF(score!$N164=75,"0",IF(score!$N164=100,"0"))))))</f>
        <v>1</v>
      </c>
      <c r="AK164" t="str">
        <f>IF(score!$N164=".",".",IF(score!$N164=0,"0",IF(score!$N164=25,"0",IF(score!$N164=50,"1",IF(score!$N164=75,"0",IF(score!$N164=100,"0"))))))</f>
        <v>0</v>
      </c>
      <c r="AL164" t="str">
        <f>IF(score!$N164=".",".",IF(score!$N164=0,"0",IF(score!$N164=25,"0",IF(score!$N164=50,"0",IF(score!$N164=75,"1",IF(score!$N164=100,"0"))))))</f>
        <v>0</v>
      </c>
      <c r="AN164">
        <f t="shared" si="140"/>
        <v>0</v>
      </c>
      <c r="AO164">
        <f t="shared" si="141"/>
        <v>-5.5646100000000001</v>
      </c>
      <c r="AP164">
        <f t="shared" si="142"/>
        <v>0</v>
      </c>
      <c r="AQ164">
        <f t="shared" si="143"/>
        <v>0</v>
      </c>
      <c r="AR164">
        <f t="shared" si="144"/>
        <v>-7.2321600000000004</v>
      </c>
      <c r="AS164">
        <f t="shared" si="145"/>
        <v>0</v>
      </c>
      <c r="AT164">
        <f t="shared" si="146"/>
        <v>-6.24397</v>
      </c>
      <c r="AU164">
        <f t="shared" si="147"/>
        <v>0</v>
      </c>
      <c r="AV164">
        <f t="shared" si="148"/>
        <v>-4.6161700000000003</v>
      </c>
      <c r="AW164">
        <f t="shared" si="149"/>
        <v>-5.5174700000000003</v>
      </c>
      <c r="AX164">
        <f t="shared" si="150"/>
        <v>3.04365</v>
      </c>
      <c r="AY164">
        <f t="shared" si="151"/>
        <v>2.32091</v>
      </c>
      <c r="AZ164">
        <f t="shared" si="152"/>
        <v>-11.25544</v>
      </c>
      <c r="BA164">
        <f t="shared" si="153"/>
        <v>0</v>
      </c>
      <c r="BB164">
        <f t="shared" si="154"/>
        <v>0</v>
      </c>
      <c r="BC164">
        <f t="shared" si="155"/>
        <v>0</v>
      </c>
      <c r="BD164">
        <f t="shared" si="156"/>
        <v>0</v>
      </c>
      <c r="BE164">
        <f t="shared" si="157"/>
        <v>0</v>
      </c>
      <c r="BF164">
        <f t="shared" si="158"/>
        <v>2.3724099999999999</v>
      </c>
      <c r="BG164">
        <f t="shared" si="159"/>
        <v>0</v>
      </c>
      <c r="BH164">
        <f t="shared" si="160"/>
        <v>0</v>
      </c>
      <c r="BI164">
        <f t="shared" si="161"/>
        <v>-2.44706</v>
      </c>
      <c r="BJ164">
        <f t="shared" si="162"/>
        <v>0</v>
      </c>
      <c r="BK164">
        <f t="shared" si="163"/>
        <v>0</v>
      </c>
      <c r="BL164">
        <f t="shared" si="164"/>
        <v>0</v>
      </c>
      <c r="BM164">
        <f t="shared" si="165"/>
        <v>0</v>
      </c>
      <c r="BN164">
        <f t="shared" si="166"/>
        <v>0</v>
      </c>
      <c r="BO164">
        <f t="shared" si="167"/>
        <v>0</v>
      </c>
      <c r="BP164">
        <f t="shared" si="168"/>
        <v>2.3424700000000001</v>
      </c>
      <c r="BQ164">
        <f t="shared" si="169"/>
        <v>0</v>
      </c>
      <c r="BR164">
        <f t="shared" si="170"/>
        <v>0</v>
      </c>
      <c r="BS164">
        <f t="shared" si="171"/>
        <v>0</v>
      </c>
      <c r="BT164">
        <f t="shared" si="172"/>
        <v>-0.94342000000000004</v>
      </c>
      <c r="BU164">
        <f t="shared" si="173"/>
        <v>0</v>
      </c>
      <c r="BV164">
        <f t="shared" si="174"/>
        <v>0</v>
      </c>
      <c r="BX164">
        <f t="shared" si="175"/>
        <v>0</v>
      </c>
      <c r="BY164">
        <f t="shared" si="176"/>
        <v>-0.16891</v>
      </c>
      <c r="BZ164">
        <f t="shared" si="177"/>
        <v>0</v>
      </c>
      <c r="CA164">
        <f t="shared" si="178"/>
        <v>0</v>
      </c>
      <c r="CB164">
        <f t="shared" si="179"/>
        <v>3.9311500000000001</v>
      </c>
      <c r="CC164">
        <f t="shared" si="180"/>
        <v>0</v>
      </c>
      <c r="CD164">
        <f t="shared" si="181"/>
        <v>2.68282</v>
      </c>
      <c r="CE164">
        <f t="shared" si="182"/>
        <v>0</v>
      </c>
      <c r="CF164">
        <f t="shared" si="183"/>
        <v>1.4406000000000001</v>
      </c>
      <c r="CG164">
        <f t="shared" si="184"/>
        <v>1.6696800000000001</v>
      </c>
      <c r="CH164">
        <f t="shared" si="185"/>
        <v>-6.8267199999999999</v>
      </c>
      <c r="CI164">
        <f t="shared" si="186"/>
        <v>-5.6992099999999999</v>
      </c>
      <c r="CJ164">
        <f t="shared" si="187"/>
        <v>1.4861899999999999</v>
      </c>
      <c r="CK164">
        <f t="shared" si="188"/>
        <v>0</v>
      </c>
      <c r="CL164">
        <f t="shared" si="189"/>
        <v>0</v>
      </c>
      <c r="CM164">
        <f t="shared" si="190"/>
        <v>0</v>
      </c>
      <c r="CN164">
        <f t="shared" si="191"/>
        <v>0</v>
      </c>
      <c r="CO164">
        <f t="shared" si="192"/>
        <v>0</v>
      </c>
      <c r="CP164">
        <f t="shared" si="193"/>
        <v>-6.31121</v>
      </c>
      <c r="CQ164">
        <f t="shared" si="194"/>
        <v>0</v>
      </c>
      <c r="CR164">
        <f t="shared" si="195"/>
        <v>0</v>
      </c>
      <c r="CS164">
        <f t="shared" si="196"/>
        <v>-6.0240900000000002</v>
      </c>
      <c r="CT164">
        <f t="shared" si="197"/>
        <v>0</v>
      </c>
      <c r="CU164">
        <f t="shared" si="198"/>
        <v>0</v>
      </c>
      <c r="CV164">
        <f t="shared" si="199"/>
        <v>0</v>
      </c>
      <c r="CW164">
        <f t="shared" si="200"/>
        <v>0</v>
      </c>
      <c r="CX164">
        <f t="shared" si="201"/>
        <v>0</v>
      </c>
      <c r="CY164">
        <f t="shared" si="202"/>
        <v>0</v>
      </c>
      <c r="CZ164">
        <f t="shared" si="203"/>
        <v>-8.0991400000000002</v>
      </c>
      <c r="DA164">
        <f t="shared" si="204"/>
        <v>0</v>
      </c>
      <c r="DB164">
        <f t="shared" si="205"/>
        <v>0</v>
      </c>
      <c r="DC164">
        <f t="shared" si="206"/>
        <v>0</v>
      </c>
      <c r="DD164">
        <f t="shared" si="207"/>
        <v>-8.2606599999999997</v>
      </c>
      <c r="DE164">
        <f t="shared" si="208"/>
        <v>0</v>
      </c>
      <c r="DF164">
        <f t="shared" si="209"/>
        <v>0</v>
      </c>
    </row>
    <row r="165" spans="1:110" x14ac:dyDescent="0.25">
      <c r="A165" s="4">
        <f>raw!$A165:$A165</f>
        <v>43412</v>
      </c>
      <c r="B165" s="6" t="str">
        <f>raw!$B165:$B165</f>
        <v>0003-0062</v>
      </c>
      <c r="D165" t="str">
        <f>IF(score!$C165=".",".",IF(score!$C165=0,"1",IF(score!$C165=25,"0",IF(score!$C165=50,"0",IF(score!$C165=75,"0",IF(score!$C165=100,"0"))))))</f>
        <v>0</v>
      </c>
      <c r="E165" t="str">
        <f>IF(score!$C165=".",".",IF(score!$C165=0,"0",IF(score!$C165=25,"1",IF(score!$C165=50,"0",IF(score!$C165=75,"0",IF(score!$C165=100,"0"))))))</f>
        <v>0</v>
      </c>
      <c r="F165" t="str">
        <f>IF(score!$C165=".",".",IF(score!$C165=0,"0",IF(score!$C165=25,"0",IF(score!$C165=50,"1",IF(score!$C165=75,"0",IF(score!$C165=100,"0"))))))</f>
        <v>1</v>
      </c>
      <c r="G165" t="str">
        <f>IF(score!$C165=".",".",IF(score!$C165=0,"0",IF(score!$C165=25,"0",IF(score!$C165=50,"0",IF(score!$C165=75,"1",IF(score!$C165=100,"0"))))))</f>
        <v>0</v>
      </c>
      <c r="H165" t="str">
        <f>IF(score!$D165=".",".",IF(score!$D165=0,"1",IF(score!$D165=50,"0",IF(score!$D165=100,"0"))))</f>
        <v>1</v>
      </c>
      <c r="I165" t="str">
        <f>IF(score!$D165=".",".",IF(score!$D165=0,"0",IF(score!$D165=50,"1",IF(score!$D165=100,"0"))))</f>
        <v>0</v>
      </c>
      <c r="J165" t="str">
        <f>IF(score!$E165=".",".",IF(score!$E165=0,"1",IF(score!$E165=50,"0",IF(score!$E165=100,"0"))))</f>
        <v>1</v>
      </c>
      <c r="K165" t="str">
        <f>IF(score!$E165=".",".",IF(score!$E165=0,"0",IF(score!$E165=50,"1",IF(score!$E165=100,"0"))))</f>
        <v>0</v>
      </c>
      <c r="L165" t="str">
        <f>IF(score!$F165=".",".",IF(score!$F165=0,"1",IF(score!$F165=100,"0")))</f>
        <v>1</v>
      </c>
      <c r="M165" t="str">
        <f>IF(score!$G165=".",".",IF(score!$G165=0,"1",IF(score!$G165=100,"0")))</f>
        <v>1</v>
      </c>
      <c r="N165" t="str">
        <f>IF(score!$H165=".",".",IF(score!$H165=0,"1",IF(score!$H165=100,"0")))</f>
        <v>0</v>
      </c>
      <c r="O165" t="str">
        <f>IF(score!$I165=".",".",IF(score!$I165=0,"1",IF(score!$I165=50,"0",IF(score!$I165=100,"0"))))</f>
        <v>0</v>
      </c>
      <c r="P165" t="str">
        <f>IF(score!$J165=".",".",IF(score!$J165=0,"1",IF(score!$J165=25,"0",IF(score!$J165=50,"0",IF(score!$J165=75,"0",IF(score!$J165=100,"0"))))))</f>
        <v>0</v>
      </c>
      <c r="Q165" t="str">
        <f>IF(score!$J165=".",".",IF(score!$J165=0,"0",IF(score!$J165=25,"1",IF(score!$J165=50,"0",IF(score!$J165=75,"0",IF(score!$J165=100,"0"))))))</f>
        <v>0</v>
      </c>
      <c r="R165" t="str">
        <f>IF(score!$J165=".",".",IF(score!$J165=0,"0",IF(score!$J165=25,"0",IF(score!$J165=50,"1",IF(score!$J165=75,"0",IF(score!$J165=100,"0"))))))</f>
        <v>0</v>
      </c>
      <c r="S165" t="str">
        <f>IF(score!$J165=".",".",IF(score!$J165=0,"0",IF(score!$J165=25,"0",IF(score!$J165=50,"0",IF(score!$J165=75,"1",IF(score!$J165=100,"0"))))))</f>
        <v>1</v>
      </c>
      <c r="T165" t="str">
        <f>IF(score!$K165=".",".",IF(score!$K165=0,"1",IF(score!$K165=20,"0",IF(score!$K165=40,"0",IF(score!$K165=60,"0",IF(score!$K165=80,"0",IF(score!$K165=100,"0")))))))</f>
        <v>0</v>
      </c>
      <c r="U165" t="str">
        <f>IF(score!$K165=".",".",IF(score!$K165=0,"0",IF(score!$K165=20,"1",IF(score!$K165=40,"0",IF(score!$K165=60,"0",IF(score!$K165=80,"0",IF(score!$K165=100,"0")))))))</f>
        <v>0</v>
      </c>
      <c r="V165" t="str">
        <f>IF(score!$K165=".",".",IF(score!$K165=0,"0",IF(score!$K165=20,"0",IF(score!$K165=40,"1",IF(score!$K165=60,"0",IF(score!$K165=80,"0",IF(score!$K165=100,"0")))))))</f>
        <v>0</v>
      </c>
      <c r="W165" t="str">
        <f>IF(score!$K165=".",".",IF(score!$K165=0,"0",IF(score!$K165=20,"0",IF(score!$K165=40,"0",IF(score!$K165=60,"1",IF(score!$K165=80,"0",IF(score!$K165=100,"0")))))))</f>
        <v>0</v>
      </c>
      <c r="X165" t="str">
        <f>IF(score!$K165=".",".",IF(score!$K165=0,"0",IF(score!$K165=20,"0",IF(score!$K165=40,"0",IF(score!$K165=60,"0",IF(score!$K165=80,"1",IF(score!$K165=100,"0")))))))</f>
        <v>0</v>
      </c>
      <c r="Y165" t="str">
        <f>IF(score!$L165=".",".",IF(score!$L165=0,"1",IF(score!$L165=20,"0",IF(score!$L165=40,"0",IF(score!$L165=60,"0",IF(score!$L165=80,"0",IF(score!$L165=100,"0")))))))</f>
        <v>0</v>
      </c>
      <c r="Z165" t="str">
        <f>IF(score!$L165=".",".",IF(score!$L165=0,"0",IF(score!$L165=20,"1",IF(score!$L165=40,"0",IF(score!$L165=60,"0",IF(score!$L165=80,"0",IF(score!$L165=100,"0")))))))</f>
        <v>0</v>
      </c>
      <c r="AA165" t="str">
        <f>IF(score!$L165=".",".",IF(score!$L165=0,"0",IF(score!$L165=20,"0",IF(score!$L165=40,"1",IF(score!$L165=60,"0",IF(score!$L165=80,"0",IF(score!$L165=100,"0")))))))</f>
        <v>1</v>
      </c>
      <c r="AB165" t="str">
        <f>IF(score!$L165=".",".",IF(score!$L165=0,"0",IF(score!$L165=20,"0",IF(score!$L165=40,"0",IF(score!$L165=60,"1",IF(score!$L165=80,"0",IF(score!$L165=100,"0")))))))</f>
        <v>0</v>
      </c>
      <c r="AC165" t="str">
        <f>IF(score!$L165=".",".",IF(score!$L165=0,"0",IF(score!$L165=20,"0",IF(score!$L165=40,"0",IF(score!$L165=60,"0",IF(score!$L165=80,"1",IF(score!L165=100,"0")))))))</f>
        <v>0</v>
      </c>
      <c r="AD165" t="str">
        <f>IF(score!$M165=".",".",IF(score!$M165=0,"1",IF(score!$M165=20,"0",IF(score!$M165=40,"0",IF(score!$M165=60,"0",IF(score!$M165=80,"0",IF(score!$M165=100,"0")))))))</f>
        <v>0</v>
      </c>
      <c r="AE165" t="str">
        <f>IF(score!$M165=".",".",IF(score!$M165=0,"0",IF(score!$M165=20,"1",IF(score!$M165=40,"0",IF(score!$M165=60,"0",IF(score!$M165=80,"0",IF(score!$M165=100,"0")))))))</f>
        <v>0</v>
      </c>
      <c r="AF165" t="str">
        <f>IF(score!$M165=".",".",IF(score!$M165=0,"0",IF(score!$M165=20,"0",IF(score!$M165=40,"1",IF(score!$M165=60,"0",IF(score!$M165=80,"0",IF(score!$M165=100,"0")))))))</f>
        <v>0</v>
      </c>
      <c r="AG165" t="str">
        <f>IF(score!$M165=".",".",IF(score!$M165=0,"0",IF(score!$M165=20,"0",IF(score!$M165=40,"0",IF(score!$M165=60,"1",IF(score!$M165=80,"0",IF(score!$M165=100,"0")))))))</f>
        <v>0</v>
      </c>
      <c r="AH165" t="str">
        <f>IF(score!$M165=".",".",IF(score!$M165=0,"0",IF(score!$M165=20,"0",IF(score!$M165=40,"0",IF(score!$M165=60,"0",IF(score!$M165=80,"1",IF(score!$M165=100,"0")))))))</f>
        <v>0</v>
      </c>
      <c r="AI165" t="str">
        <f>IF(score!$N165=".",".",IF(score!$N165=0,"1",IF(score!$N165=25,"0",IF(score!$N165=50,"0",IF(score!$N165=75,"0",IF(score!$N165=100,"0"))))))</f>
        <v>0</v>
      </c>
      <c r="AJ165" t="str">
        <f>IF(score!$N165=".",".",IF(score!$N165=0,"0",IF(score!$N165=25,"1",IF(score!$N165=50,"0",IF(score!$N165=75,"0",IF(score!$N165=100,"0"))))))</f>
        <v>0</v>
      </c>
      <c r="AK165" t="str">
        <f>IF(score!$N165=".",".",IF(score!$N165=0,"0",IF(score!$N165=25,"0",IF(score!$N165=50,"1",IF(score!$N165=75,"0",IF(score!$N165=100,"0"))))))</f>
        <v>0</v>
      </c>
      <c r="AL165" t="str">
        <f>IF(score!$N165=".",".",IF(score!$N165=0,"0",IF(score!$N165=25,"0",IF(score!$N165=50,"0",IF(score!$N165=75,"1",IF(score!$N165=100,"0"))))))</f>
        <v>1</v>
      </c>
      <c r="AN165">
        <f t="shared" si="140"/>
        <v>0</v>
      </c>
      <c r="AO165">
        <f t="shared" si="141"/>
        <v>0</v>
      </c>
      <c r="AP165">
        <f t="shared" si="142"/>
        <v>-3.0239600000000002</v>
      </c>
      <c r="AQ165">
        <f t="shared" si="143"/>
        <v>0</v>
      </c>
      <c r="AR165">
        <f t="shared" si="144"/>
        <v>-7.2321600000000004</v>
      </c>
      <c r="AS165">
        <f t="shared" si="145"/>
        <v>0</v>
      </c>
      <c r="AT165">
        <f t="shared" si="146"/>
        <v>-6.24397</v>
      </c>
      <c r="AU165">
        <f t="shared" si="147"/>
        <v>0</v>
      </c>
      <c r="AV165">
        <f t="shared" si="148"/>
        <v>-4.6161700000000003</v>
      </c>
      <c r="AW165">
        <f t="shared" si="149"/>
        <v>-5.5174700000000003</v>
      </c>
      <c r="AX165">
        <f t="shared" si="150"/>
        <v>0</v>
      </c>
      <c r="AY165">
        <f t="shared" si="151"/>
        <v>0</v>
      </c>
      <c r="AZ165">
        <f t="shared" si="152"/>
        <v>0</v>
      </c>
      <c r="BA165">
        <f t="shared" si="153"/>
        <v>0</v>
      </c>
      <c r="BB165">
        <f t="shared" si="154"/>
        <v>0</v>
      </c>
      <c r="BC165">
        <f t="shared" si="155"/>
        <v>-3.8012999999999999</v>
      </c>
      <c r="BD165">
        <f t="shared" si="156"/>
        <v>0</v>
      </c>
      <c r="BE165">
        <f t="shared" si="157"/>
        <v>0</v>
      </c>
      <c r="BF165">
        <f t="shared" si="158"/>
        <v>0</v>
      </c>
      <c r="BG165">
        <f t="shared" si="159"/>
        <v>0</v>
      </c>
      <c r="BH165">
        <f t="shared" si="160"/>
        <v>0</v>
      </c>
      <c r="BI165">
        <f t="shared" si="161"/>
        <v>0</v>
      </c>
      <c r="BJ165">
        <f t="shared" si="162"/>
        <v>0</v>
      </c>
      <c r="BK165">
        <f t="shared" si="163"/>
        <v>-1.6185</v>
      </c>
      <c r="BL165">
        <f t="shared" si="164"/>
        <v>0</v>
      </c>
      <c r="BM165">
        <f t="shared" si="165"/>
        <v>0</v>
      </c>
      <c r="BN165">
        <f t="shared" si="166"/>
        <v>0</v>
      </c>
      <c r="BO165">
        <f t="shared" si="167"/>
        <v>0</v>
      </c>
      <c r="BP165">
        <f t="shared" si="168"/>
        <v>0</v>
      </c>
      <c r="BQ165">
        <f t="shared" si="169"/>
        <v>0</v>
      </c>
      <c r="BR165">
        <f t="shared" si="170"/>
        <v>0</v>
      </c>
      <c r="BS165">
        <f t="shared" si="171"/>
        <v>0</v>
      </c>
      <c r="BT165">
        <f t="shared" si="172"/>
        <v>0</v>
      </c>
      <c r="BU165">
        <f t="shared" si="173"/>
        <v>0</v>
      </c>
      <c r="BV165">
        <f t="shared" si="174"/>
        <v>0.11038000000000001</v>
      </c>
      <c r="BX165">
        <f t="shared" si="175"/>
        <v>0</v>
      </c>
      <c r="BY165">
        <f t="shared" si="176"/>
        <v>0</v>
      </c>
      <c r="BZ165">
        <f t="shared" si="177"/>
        <v>3.4819999999999997E-2</v>
      </c>
      <c r="CA165">
        <f t="shared" si="178"/>
        <v>0</v>
      </c>
      <c r="CB165">
        <f t="shared" si="179"/>
        <v>3.9311500000000001</v>
      </c>
      <c r="CC165">
        <f t="shared" si="180"/>
        <v>0</v>
      </c>
      <c r="CD165">
        <f t="shared" si="181"/>
        <v>2.68282</v>
      </c>
      <c r="CE165">
        <f t="shared" si="182"/>
        <v>0</v>
      </c>
      <c r="CF165">
        <f t="shared" si="183"/>
        <v>1.4406000000000001</v>
      </c>
      <c r="CG165">
        <f t="shared" si="184"/>
        <v>1.6696800000000001</v>
      </c>
      <c r="CH165">
        <f t="shared" si="185"/>
        <v>0</v>
      </c>
      <c r="CI165">
        <f t="shared" si="186"/>
        <v>0</v>
      </c>
      <c r="CJ165">
        <f t="shared" si="187"/>
        <v>0</v>
      </c>
      <c r="CK165">
        <f t="shared" si="188"/>
        <v>0</v>
      </c>
      <c r="CL165">
        <f t="shared" si="189"/>
        <v>0</v>
      </c>
      <c r="CM165">
        <f t="shared" si="190"/>
        <v>0.90383999999999998</v>
      </c>
      <c r="CN165">
        <f t="shared" si="191"/>
        <v>0</v>
      </c>
      <c r="CO165">
        <f t="shared" si="192"/>
        <v>0</v>
      </c>
      <c r="CP165">
        <f t="shared" si="193"/>
        <v>0</v>
      </c>
      <c r="CQ165">
        <f t="shared" si="194"/>
        <v>0</v>
      </c>
      <c r="CR165">
        <f t="shared" si="195"/>
        <v>0</v>
      </c>
      <c r="CS165">
        <f t="shared" si="196"/>
        <v>0</v>
      </c>
      <c r="CT165">
        <f t="shared" si="197"/>
        <v>0</v>
      </c>
      <c r="CU165">
        <f t="shared" si="198"/>
        <v>-3.2980499999999999</v>
      </c>
      <c r="CV165">
        <f t="shared" si="199"/>
        <v>0</v>
      </c>
      <c r="CW165">
        <f t="shared" si="200"/>
        <v>0</v>
      </c>
      <c r="CX165">
        <f t="shared" si="201"/>
        <v>0</v>
      </c>
      <c r="CY165">
        <f t="shared" si="202"/>
        <v>0</v>
      </c>
      <c r="CZ165">
        <f t="shared" si="203"/>
        <v>0</v>
      </c>
      <c r="DA165">
        <f t="shared" si="204"/>
        <v>0</v>
      </c>
      <c r="DB165">
        <f t="shared" si="205"/>
        <v>0</v>
      </c>
      <c r="DC165">
        <f t="shared" si="206"/>
        <v>0</v>
      </c>
      <c r="DD165">
        <f t="shared" si="207"/>
        <v>0</v>
      </c>
      <c r="DE165">
        <f t="shared" si="208"/>
        <v>0</v>
      </c>
      <c r="DF165">
        <f t="shared" si="209"/>
        <v>-3.13896</v>
      </c>
    </row>
    <row r="166" spans="1:110" x14ac:dyDescent="0.25">
      <c r="A166" s="4">
        <f>raw!$A166:$A166</f>
        <v>43412</v>
      </c>
      <c r="B166" s="6" t="str">
        <f>raw!$B166:$B166</f>
        <v>0003-0063</v>
      </c>
      <c r="D166" t="str">
        <f>IF(score!$C166=".",".",IF(score!$C166=0,"1",IF(score!$C166=25,"0",IF(score!$C166=50,"0",IF(score!$C166=75,"0",IF(score!$C166=100,"0"))))))</f>
        <v>0</v>
      </c>
      <c r="E166" t="str">
        <f>IF(score!$C166=".",".",IF(score!$C166=0,"0",IF(score!$C166=25,"1",IF(score!$C166=50,"0",IF(score!$C166=75,"0",IF(score!$C166=100,"0"))))))</f>
        <v>0</v>
      </c>
      <c r="F166" t="str">
        <f>IF(score!$C166=".",".",IF(score!$C166=0,"0",IF(score!$C166=25,"0",IF(score!$C166=50,"1",IF(score!$C166=75,"0",IF(score!$C166=100,"0"))))))</f>
        <v>0</v>
      </c>
      <c r="G166" t="str">
        <f>IF(score!$C166=".",".",IF(score!$C166=0,"0",IF(score!$C166=25,"0",IF(score!$C166=50,"0",IF(score!$C166=75,"1",IF(score!$C166=100,"0"))))))</f>
        <v>1</v>
      </c>
      <c r="H166" t="str">
        <f>IF(score!$D166=".",".",IF(score!$D166=0,"1",IF(score!$D166=50,"0",IF(score!$D166=100,"0"))))</f>
        <v>0</v>
      </c>
      <c r="I166" t="str">
        <f>IF(score!$D166=".",".",IF(score!$D166=0,"0",IF(score!$D166=50,"1",IF(score!$D166=100,"0"))))</f>
        <v>1</v>
      </c>
      <c r="J166" t="str">
        <f>IF(score!$E166=".",".",IF(score!$E166=0,"1",IF(score!$E166=50,"0",IF(score!$E166=100,"0"))))</f>
        <v>0</v>
      </c>
      <c r="K166" t="str">
        <f>IF(score!$E166=".",".",IF(score!$E166=0,"0",IF(score!$E166=50,"1",IF(score!$E166=100,"0"))))</f>
        <v>1</v>
      </c>
      <c r="L166" t="str">
        <f>IF(score!$F166=".",".",IF(score!$F166=0,"1",IF(score!$F166=100,"0")))</f>
        <v>1</v>
      </c>
      <c r="M166" t="str">
        <f>IF(score!$G166=".",".",IF(score!$G166=0,"1",IF(score!$G166=100,"0")))</f>
        <v>1</v>
      </c>
      <c r="N166" t="str">
        <f>IF(score!$H166=".",".",IF(score!$H166=0,"1",IF(score!$H166=100,"0")))</f>
        <v>0</v>
      </c>
      <c r="O166" t="str">
        <f>IF(score!$I166=".",".",IF(score!$I166=0,"1",IF(score!$I166=50,"0",IF(score!$I166=100,"0"))))</f>
        <v>0</v>
      </c>
      <c r="P166" t="str">
        <f>IF(score!$J166=".",".",IF(score!$J166=0,"1",IF(score!$J166=25,"0",IF(score!$J166=50,"0",IF(score!$J166=75,"0",IF(score!$J166=100,"0"))))))</f>
        <v>0</v>
      </c>
      <c r="Q166" t="str">
        <f>IF(score!$J166=".",".",IF(score!$J166=0,"0",IF(score!$J166=25,"1",IF(score!$J166=50,"0",IF(score!$J166=75,"0",IF(score!$J166=100,"0"))))))</f>
        <v>0</v>
      </c>
      <c r="R166" t="str">
        <f>IF(score!$J166=".",".",IF(score!$J166=0,"0",IF(score!$J166=25,"0",IF(score!$J166=50,"1",IF(score!$J166=75,"0",IF(score!$J166=100,"0"))))))</f>
        <v>0</v>
      </c>
      <c r="S166" t="str">
        <f>IF(score!$J166=".",".",IF(score!$J166=0,"0",IF(score!$J166=25,"0",IF(score!$J166=50,"0",IF(score!$J166=75,"1",IF(score!$J166=100,"0"))))))</f>
        <v>1</v>
      </c>
      <c r="T166" t="str">
        <f>IF(score!$K166=".",".",IF(score!$K166=0,"1",IF(score!$K166=20,"0",IF(score!$K166=40,"0",IF(score!$K166=60,"0",IF(score!$K166=80,"0",IF(score!$K166=100,"0")))))))</f>
        <v>0</v>
      </c>
      <c r="U166" t="str">
        <f>IF(score!$K166=".",".",IF(score!$K166=0,"0",IF(score!$K166=20,"1",IF(score!$K166=40,"0",IF(score!$K166=60,"0",IF(score!$K166=80,"0",IF(score!$K166=100,"0")))))))</f>
        <v>0</v>
      </c>
      <c r="V166" t="str">
        <f>IF(score!$K166=".",".",IF(score!$K166=0,"0",IF(score!$K166=20,"0",IF(score!$K166=40,"1",IF(score!$K166=60,"0",IF(score!$K166=80,"0",IF(score!$K166=100,"0")))))))</f>
        <v>0</v>
      </c>
      <c r="W166" t="str">
        <f>IF(score!$K166=".",".",IF(score!$K166=0,"0",IF(score!$K166=20,"0",IF(score!$K166=40,"0",IF(score!$K166=60,"1",IF(score!$K166=80,"0",IF(score!$K166=100,"0")))))))</f>
        <v>0</v>
      </c>
      <c r="X166" t="str">
        <f>IF(score!$K166=".",".",IF(score!$K166=0,"0",IF(score!$K166=20,"0",IF(score!$K166=40,"0",IF(score!$K166=60,"0",IF(score!$K166=80,"1",IF(score!$K166=100,"0")))))))</f>
        <v>0</v>
      </c>
      <c r="Y166" t="str">
        <f>IF(score!$L166=".",".",IF(score!$L166=0,"1",IF(score!$L166=20,"0",IF(score!$L166=40,"0",IF(score!$L166=60,"0",IF(score!$L166=80,"0",IF(score!$L166=100,"0")))))))</f>
        <v>0</v>
      </c>
      <c r="Z166" t="str">
        <f>IF(score!$L166=".",".",IF(score!$L166=0,"0",IF(score!$L166=20,"1",IF(score!$L166=40,"0",IF(score!$L166=60,"0",IF(score!$L166=80,"0",IF(score!$L166=100,"0")))))))</f>
        <v>0</v>
      </c>
      <c r="AA166" t="str">
        <f>IF(score!$L166=".",".",IF(score!$L166=0,"0",IF(score!$L166=20,"0",IF(score!$L166=40,"1",IF(score!$L166=60,"0",IF(score!$L166=80,"0",IF(score!$L166=100,"0")))))))</f>
        <v>1</v>
      </c>
      <c r="AB166" t="str">
        <f>IF(score!$L166=".",".",IF(score!$L166=0,"0",IF(score!$L166=20,"0",IF(score!$L166=40,"0",IF(score!$L166=60,"1",IF(score!$L166=80,"0",IF(score!$L166=100,"0")))))))</f>
        <v>0</v>
      </c>
      <c r="AC166" t="str">
        <f>IF(score!$L166=".",".",IF(score!$L166=0,"0",IF(score!$L166=20,"0",IF(score!$L166=40,"0",IF(score!$L166=60,"0",IF(score!$L166=80,"1",IF(score!L166=100,"0")))))))</f>
        <v>0</v>
      </c>
      <c r="AD166" t="str">
        <f>IF(score!$M166=".",".",IF(score!$M166=0,"1",IF(score!$M166=20,"0",IF(score!$M166=40,"0",IF(score!$M166=60,"0",IF(score!$M166=80,"0",IF(score!$M166=100,"0")))))))</f>
        <v>0</v>
      </c>
      <c r="AE166" t="str">
        <f>IF(score!$M166=".",".",IF(score!$M166=0,"0",IF(score!$M166=20,"1",IF(score!$M166=40,"0",IF(score!$M166=60,"0",IF(score!$M166=80,"0",IF(score!$M166=100,"0")))))))</f>
        <v>0</v>
      </c>
      <c r="AF166" t="str">
        <f>IF(score!$M166=".",".",IF(score!$M166=0,"0",IF(score!$M166=20,"0",IF(score!$M166=40,"1",IF(score!$M166=60,"0",IF(score!$M166=80,"0",IF(score!$M166=100,"0")))))))</f>
        <v>0</v>
      </c>
      <c r="AG166" t="str">
        <f>IF(score!$M166=".",".",IF(score!$M166=0,"0",IF(score!$M166=20,"0",IF(score!$M166=40,"0",IF(score!$M166=60,"1",IF(score!$M166=80,"0",IF(score!$M166=100,"0")))))))</f>
        <v>0</v>
      </c>
      <c r="AH166" t="str">
        <f>IF(score!$M166=".",".",IF(score!$M166=0,"0",IF(score!$M166=20,"0",IF(score!$M166=40,"0",IF(score!$M166=60,"0",IF(score!$M166=80,"1",IF(score!$M166=100,"0")))))))</f>
        <v>0</v>
      </c>
      <c r="AI166" t="str">
        <f>IF(score!$N166=".",".",IF(score!$N166=0,"1",IF(score!$N166=25,"0",IF(score!$N166=50,"0",IF(score!$N166=75,"0",IF(score!$N166=100,"0"))))))</f>
        <v>0</v>
      </c>
      <c r="AJ166" t="str">
        <f>IF(score!$N166=".",".",IF(score!$N166=0,"0",IF(score!$N166=25,"1",IF(score!$N166=50,"0",IF(score!$N166=75,"0",IF(score!$N166=100,"0"))))))</f>
        <v>0</v>
      </c>
      <c r="AK166" t="str">
        <f>IF(score!$N166=".",".",IF(score!$N166=0,"0",IF(score!$N166=25,"0",IF(score!$N166=50,"1",IF(score!$N166=75,"0",IF(score!$N166=100,"0"))))))</f>
        <v>0</v>
      </c>
      <c r="AL166" t="str">
        <f>IF(score!$N166=".",".",IF(score!$N166=0,"0",IF(score!$N166=25,"0",IF(score!$N166=50,"0",IF(score!$N166=75,"1",IF(score!$N166=100,"0"))))))</f>
        <v>1</v>
      </c>
      <c r="AN166">
        <f t="shared" si="140"/>
        <v>0</v>
      </c>
      <c r="AO166">
        <f t="shared" si="141"/>
        <v>0</v>
      </c>
      <c r="AP166">
        <f t="shared" si="142"/>
        <v>0</v>
      </c>
      <c r="AQ166">
        <f t="shared" si="143"/>
        <v>-1.3187199999999999</v>
      </c>
      <c r="AR166">
        <f t="shared" si="144"/>
        <v>0</v>
      </c>
      <c r="AS166">
        <f t="shared" si="145"/>
        <v>-3.4555500000000001</v>
      </c>
      <c r="AT166">
        <f t="shared" si="146"/>
        <v>0</v>
      </c>
      <c r="AU166">
        <f t="shared" si="147"/>
        <v>-2.7355700000000001</v>
      </c>
      <c r="AV166">
        <f t="shared" si="148"/>
        <v>-4.6161700000000003</v>
      </c>
      <c r="AW166">
        <f t="shared" si="149"/>
        <v>-5.5174700000000003</v>
      </c>
      <c r="AX166">
        <f t="shared" si="150"/>
        <v>0</v>
      </c>
      <c r="AY166">
        <f t="shared" si="151"/>
        <v>0</v>
      </c>
      <c r="AZ166">
        <f t="shared" si="152"/>
        <v>0</v>
      </c>
      <c r="BA166">
        <f t="shared" si="153"/>
        <v>0</v>
      </c>
      <c r="BB166">
        <f t="shared" si="154"/>
        <v>0</v>
      </c>
      <c r="BC166">
        <f t="shared" si="155"/>
        <v>-3.8012999999999999</v>
      </c>
      <c r="BD166">
        <f t="shared" si="156"/>
        <v>0</v>
      </c>
      <c r="BE166">
        <f t="shared" si="157"/>
        <v>0</v>
      </c>
      <c r="BF166">
        <f t="shared" si="158"/>
        <v>0</v>
      </c>
      <c r="BG166">
        <f t="shared" si="159"/>
        <v>0</v>
      </c>
      <c r="BH166">
        <f t="shared" si="160"/>
        <v>0</v>
      </c>
      <c r="BI166">
        <f t="shared" si="161"/>
        <v>0</v>
      </c>
      <c r="BJ166">
        <f t="shared" si="162"/>
        <v>0</v>
      </c>
      <c r="BK166">
        <f t="shared" si="163"/>
        <v>-1.6185</v>
      </c>
      <c r="BL166">
        <f t="shared" si="164"/>
        <v>0</v>
      </c>
      <c r="BM166">
        <f t="shared" si="165"/>
        <v>0</v>
      </c>
      <c r="BN166">
        <f t="shared" si="166"/>
        <v>0</v>
      </c>
      <c r="BO166">
        <f t="shared" si="167"/>
        <v>0</v>
      </c>
      <c r="BP166">
        <f t="shared" si="168"/>
        <v>0</v>
      </c>
      <c r="BQ166">
        <f t="shared" si="169"/>
        <v>0</v>
      </c>
      <c r="BR166">
        <f t="shared" si="170"/>
        <v>0</v>
      </c>
      <c r="BS166">
        <f t="shared" si="171"/>
        <v>0</v>
      </c>
      <c r="BT166">
        <f t="shared" si="172"/>
        <v>0</v>
      </c>
      <c r="BU166">
        <f t="shared" si="173"/>
        <v>0</v>
      </c>
      <c r="BV166">
        <f t="shared" si="174"/>
        <v>0.11038000000000001</v>
      </c>
      <c r="BX166">
        <f t="shared" si="175"/>
        <v>0</v>
      </c>
      <c r="BY166">
        <f t="shared" si="176"/>
        <v>0</v>
      </c>
      <c r="BZ166">
        <f t="shared" si="177"/>
        <v>0</v>
      </c>
      <c r="CA166">
        <f t="shared" si="178"/>
        <v>-6.0639999999999999E-2</v>
      </c>
      <c r="CB166">
        <f t="shared" si="179"/>
        <v>0</v>
      </c>
      <c r="CC166">
        <f t="shared" si="180"/>
        <v>1.8684000000000001</v>
      </c>
      <c r="CD166">
        <f t="shared" si="181"/>
        <v>0</v>
      </c>
      <c r="CE166">
        <f t="shared" si="182"/>
        <v>1.43103</v>
      </c>
      <c r="CF166">
        <f t="shared" si="183"/>
        <v>1.4406000000000001</v>
      </c>
      <c r="CG166">
        <f t="shared" si="184"/>
        <v>1.6696800000000001</v>
      </c>
      <c r="CH166">
        <f t="shared" si="185"/>
        <v>0</v>
      </c>
      <c r="CI166">
        <f t="shared" si="186"/>
        <v>0</v>
      </c>
      <c r="CJ166">
        <f t="shared" si="187"/>
        <v>0</v>
      </c>
      <c r="CK166">
        <f t="shared" si="188"/>
        <v>0</v>
      </c>
      <c r="CL166">
        <f t="shared" si="189"/>
        <v>0</v>
      </c>
      <c r="CM166">
        <f t="shared" si="190"/>
        <v>0.90383999999999998</v>
      </c>
      <c r="CN166">
        <f t="shared" si="191"/>
        <v>0</v>
      </c>
      <c r="CO166">
        <f t="shared" si="192"/>
        <v>0</v>
      </c>
      <c r="CP166">
        <f t="shared" si="193"/>
        <v>0</v>
      </c>
      <c r="CQ166">
        <f t="shared" si="194"/>
        <v>0</v>
      </c>
      <c r="CR166">
        <f t="shared" si="195"/>
        <v>0</v>
      </c>
      <c r="CS166">
        <f t="shared" si="196"/>
        <v>0</v>
      </c>
      <c r="CT166">
        <f t="shared" si="197"/>
        <v>0</v>
      </c>
      <c r="CU166">
        <f t="shared" si="198"/>
        <v>-3.2980499999999999</v>
      </c>
      <c r="CV166">
        <f t="shared" si="199"/>
        <v>0</v>
      </c>
      <c r="CW166">
        <f t="shared" si="200"/>
        <v>0</v>
      </c>
      <c r="CX166">
        <f t="shared" si="201"/>
        <v>0</v>
      </c>
      <c r="CY166">
        <f t="shared" si="202"/>
        <v>0</v>
      </c>
      <c r="CZ166">
        <f t="shared" si="203"/>
        <v>0</v>
      </c>
      <c r="DA166">
        <f t="shared" si="204"/>
        <v>0</v>
      </c>
      <c r="DB166">
        <f t="shared" si="205"/>
        <v>0</v>
      </c>
      <c r="DC166">
        <f t="shared" si="206"/>
        <v>0</v>
      </c>
      <c r="DD166">
        <f t="shared" si="207"/>
        <v>0</v>
      </c>
      <c r="DE166">
        <f t="shared" si="208"/>
        <v>0</v>
      </c>
      <c r="DF166">
        <f t="shared" si="209"/>
        <v>-3.13896</v>
      </c>
    </row>
    <row r="167" spans="1:110" x14ac:dyDescent="0.25">
      <c r="A167" s="4">
        <f>raw!$A167:$A167</f>
        <v>43412</v>
      </c>
      <c r="B167" s="6" t="str">
        <f>raw!$B167:$B167</f>
        <v>0003-0064</v>
      </c>
      <c r="D167" t="str">
        <f>IF(score!$C167=".",".",IF(score!$C167=0,"1",IF(score!$C167=25,"0",IF(score!$C167=50,"0",IF(score!$C167=75,"0",IF(score!$C167=100,"0"))))))</f>
        <v>0</v>
      </c>
      <c r="E167" t="str">
        <f>IF(score!$C167=".",".",IF(score!$C167=0,"0",IF(score!$C167=25,"1",IF(score!$C167=50,"0",IF(score!$C167=75,"0",IF(score!$C167=100,"0"))))))</f>
        <v>0</v>
      </c>
      <c r="F167" t="str">
        <f>IF(score!$C167=".",".",IF(score!$C167=0,"0",IF(score!$C167=25,"0",IF(score!$C167=50,"1",IF(score!$C167=75,"0",IF(score!$C167=100,"0"))))))</f>
        <v>1</v>
      </c>
      <c r="G167" t="str">
        <f>IF(score!$C167=".",".",IF(score!$C167=0,"0",IF(score!$C167=25,"0",IF(score!$C167=50,"0",IF(score!$C167=75,"1",IF(score!$C167=100,"0"))))))</f>
        <v>0</v>
      </c>
      <c r="H167" t="str">
        <f>IF(score!$D167=".",".",IF(score!$D167=0,"1",IF(score!$D167=50,"0",IF(score!$D167=100,"0"))))</f>
        <v>0</v>
      </c>
      <c r="I167" t="str">
        <f>IF(score!$D167=".",".",IF(score!$D167=0,"0",IF(score!$D167=50,"1",IF(score!$D167=100,"0"))))</f>
        <v>1</v>
      </c>
      <c r="J167" t="str">
        <f>IF(score!$E167=".",".",IF(score!$E167=0,"1",IF(score!$E167=50,"0",IF(score!$E167=100,"0"))))</f>
        <v>0</v>
      </c>
      <c r="K167" t="str">
        <f>IF(score!$E167=".",".",IF(score!$E167=0,"0",IF(score!$E167=50,"1",IF(score!$E167=100,"0"))))</f>
        <v>1</v>
      </c>
      <c r="L167" t="str">
        <f>IF(score!$F167=".",".",IF(score!$F167=0,"1",IF(score!$F167=100,"0")))</f>
        <v>0</v>
      </c>
      <c r="M167" t="str">
        <f>IF(score!$G167=".",".",IF(score!$G167=0,"1",IF(score!$G167=100,"0")))</f>
        <v>0</v>
      </c>
      <c r="N167" t="str">
        <f>IF(score!$H167=".",".",IF(score!$H167=0,"1",IF(score!$H167=100,"0")))</f>
        <v>0</v>
      </c>
      <c r="O167" t="str">
        <f>IF(score!$I167=".",".",IF(score!$I167=0,"1",IF(score!$I167=50,"0",IF(score!$I167=100,"0"))))</f>
        <v>0</v>
      </c>
      <c r="P167" t="str">
        <f>IF(score!$J167=".",".",IF(score!$J167=0,"1",IF(score!$J167=25,"0",IF(score!$J167=50,"0",IF(score!$J167=75,"0",IF(score!$J167=100,"0"))))))</f>
        <v>0</v>
      </c>
      <c r="Q167" t="str">
        <f>IF(score!$J167=".",".",IF(score!$J167=0,"0",IF(score!$J167=25,"1",IF(score!$J167=50,"0",IF(score!$J167=75,"0",IF(score!$J167=100,"0"))))))</f>
        <v>0</v>
      </c>
      <c r="R167" t="str">
        <f>IF(score!$J167=".",".",IF(score!$J167=0,"0",IF(score!$J167=25,"0",IF(score!$J167=50,"1",IF(score!$J167=75,"0",IF(score!$J167=100,"0"))))))</f>
        <v>0</v>
      </c>
      <c r="S167" t="str">
        <f>IF(score!$J167=".",".",IF(score!$J167=0,"0",IF(score!$J167=25,"0",IF(score!$J167=50,"0",IF(score!$J167=75,"1",IF(score!$J167=100,"0"))))))</f>
        <v>0</v>
      </c>
      <c r="T167" t="str">
        <f>IF(score!$K167=".",".",IF(score!$K167=0,"1",IF(score!$K167=20,"0",IF(score!$K167=40,"0",IF(score!$K167=60,"0",IF(score!$K167=80,"0",IF(score!$K167=100,"0")))))))</f>
        <v>0</v>
      </c>
      <c r="U167" t="str">
        <f>IF(score!$K167=".",".",IF(score!$K167=0,"0",IF(score!$K167=20,"1",IF(score!$K167=40,"0",IF(score!$K167=60,"0",IF(score!$K167=80,"0",IF(score!$K167=100,"0")))))))</f>
        <v>0</v>
      </c>
      <c r="V167" t="str">
        <f>IF(score!$K167=".",".",IF(score!$K167=0,"0",IF(score!$K167=20,"0",IF(score!$K167=40,"1",IF(score!$K167=60,"0",IF(score!$K167=80,"0",IF(score!$K167=100,"0")))))))</f>
        <v>0</v>
      </c>
      <c r="W167" t="str">
        <f>IF(score!$K167=".",".",IF(score!$K167=0,"0",IF(score!$K167=20,"0",IF(score!$K167=40,"0",IF(score!$K167=60,"1",IF(score!$K167=80,"0",IF(score!$K167=100,"0")))))))</f>
        <v>0</v>
      </c>
      <c r="X167" t="str">
        <f>IF(score!$K167=".",".",IF(score!$K167=0,"0",IF(score!$K167=20,"0",IF(score!$K167=40,"0",IF(score!$K167=60,"0",IF(score!$K167=80,"1",IF(score!$K167=100,"0")))))))</f>
        <v>1</v>
      </c>
      <c r="Y167" t="str">
        <f>IF(score!$L167=".",".",IF(score!$L167=0,"1",IF(score!$L167=20,"0",IF(score!$L167=40,"0",IF(score!$L167=60,"0",IF(score!$L167=80,"0",IF(score!$L167=100,"0")))))))</f>
        <v>0</v>
      </c>
      <c r="Z167" t="str">
        <f>IF(score!$L167=".",".",IF(score!$L167=0,"0",IF(score!$L167=20,"1",IF(score!$L167=40,"0",IF(score!$L167=60,"0",IF(score!$L167=80,"0",IF(score!$L167=100,"0")))))))</f>
        <v>1</v>
      </c>
      <c r="AA167" t="str">
        <f>IF(score!$L167=".",".",IF(score!$L167=0,"0",IF(score!$L167=20,"0",IF(score!$L167=40,"1",IF(score!$L167=60,"0",IF(score!$L167=80,"0",IF(score!$L167=100,"0")))))))</f>
        <v>0</v>
      </c>
      <c r="AB167" t="str">
        <f>IF(score!$L167=".",".",IF(score!$L167=0,"0",IF(score!$L167=20,"0",IF(score!$L167=40,"0",IF(score!$L167=60,"1",IF(score!$L167=80,"0",IF(score!$L167=100,"0")))))))</f>
        <v>0</v>
      </c>
      <c r="AC167" t="str">
        <f>IF(score!$L167=".",".",IF(score!$L167=0,"0",IF(score!$L167=20,"0",IF(score!$L167=40,"0",IF(score!$L167=60,"0",IF(score!$L167=80,"1",IF(score!L167=100,"0")))))))</f>
        <v>0</v>
      </c>
      <c r="AD167" t="str">
        <f>IF(score!$M167=".",".",IF(score!$M167=0,"1",IF(score!$M167=20,"0",IF(score!$M167=40,"0",IF(score!$M167=60,"0",IF(score!$M167=80,"0",IF(score!$M167=100,"0")))))))</f>
        <v>0</v>
      </c>
      <c r="AE167" t="str">
        <f>IF(score!$M167=".",".",IF(score!$M167=0,"0",IF(score!$M167=20,"1",IF(score!$M167=40,"0",IF(score!$M167=60,"0",IF(score!$M167=80,"0",IF(score!$M167=100,"0")))))))</f>
        <v>0</v>
      </c>
      <c r="AF167" t="str">
        <f>IF(score!$M167=".",".",IF(score!$M167=0,"0",IF(score!$M167=20,"0",IF(score!$M167=40,"1",IF(score!$M167=60,"0",IF(score!$M167=80,"0",IF(score!$M167=100,"0")))))))</f>
        <v>0</v>
      </c>
      <c r="AG167" t="str">
        <f>IF(score!$M167=".",".",IF(score!$M167=0,"0",IF(score!$M167=20,"0",IF(score!$M167=40,"0",IF(score!$M167=60,"1",IF(score!$M167=80,"0",IF(score!$M167=100,"0")))))))</f>
        <v>0</v>
      </c>
      <c r="AH167" t="str">
        <f>IF(score!$M167=".",".",IF(score!$M167=0,"0",IF(score!$M167=20,"0",IF(score!$M167=40,"0",IF(score!$M167=60,"0",IF(score!$M167=80,"1",IF(score!$M167=100,"0")))))))</f>
        <v>1</v>
      </c>
      <c r="AI167" t="str">
        <f>IF(score!$N167=".",".",IF(score!$N167=0,"1",IF(score!$N167=25,"0",IF(score!$N167=50,"0",IF(score!$N167=75,"0",IF(score!$N167=100,"0"))))))</f>
        <v>0</v>
      </c>
      <c r="AJ167" t="str">
        <f>IF(score!$N167=".",".",IF(score!$N167=0,"0",IF(score!$N167=25,"1",IF(score!$N167=50,"0",IF(score!$N167=75,"0",IF(score!$N167=100,"0"))))))</f>
        <v>0</v>
      </c>
      <c r="AK167" t="str">
        <f>IF(score!$N167=".",".",IF(score!$N167=0,"0",IF(score!$N167=25,"0",IF(score!$N167=50,"1",IF(score!$N167=75,"0",IF(score!$N167=100,"0"))))))</f>
        <v>0</v>
      </c>
      <c r="AL167" t="str">
        <f>IF(score!$N167=".",".",IF(score!$N167=0,"0",IF(score!$N167=25,"0",IF(score!$N167=50,"0",IF(score!$N167=75,"1",IF(score!$N167=100,"0"))))))</f>
        <v>0</v>
      </c>
      <c r="AN167">
        <f t="shared" si="140"/>
        <v>0</v>
      </c>
      <c r="AO167">
        <f t="shared" si="141"/>
        <v>0</v>
      </c>
      <c r="AP167">
        <f t="shared" si="142"/>
        <v>-3.0239600000000002</v>
      </c>
      <c r="AQ167">
        <f t="shared" si="143"/>
        <v>0</v>
      </c>
      <c r="AR167">
        <f t="shared" si="144"/>
        <v>0</v>
      </c>
      <c r="AS167">
        <f t="shared" si="145"/>
        <v>-3.4555500000000001</v>
      </c>
      <c r="AT167">
        <f t="shared" si="146"/>
        <v>0</v>
      </c>
      <c r="AU167">
        <f t="shared" si="147"/>
        <v>-2.7355700000000001</v>
      </c>
      <c r="AV167">
        <f t="shared" si="148"/>
        <v>0</v>
      </c>
      <c r="AW167">
        <f t="shared" si="149"/>
        <v>0</v>
      </c>
      <c r="AX167">
        <f t="shared" si="150"/>
        <v>0</v>
      </c>
      <c r="AY167">
        <f t="shared" si="151"/>
        <v>0</v>
      </c>
      <c r="AZ167">
        <f t="shared" si="152"/>
        <v>0</v>
      </c>
      <c r="BA167">
        <f t="shared" si="153"/>
        <v>0</v>
      </c>
      <c r="BB167">
        <f t="shared" si="154"/>
        <v>0</v>
      </c>
      <c r="BC167">
        <f t="shared" si="155"/>
        <v>0</v>
      </c>
      <c r="BD167">
        <f t="shared" si="156"/>
        <v>0</v>
      </c>
      <c r="BE167">
        <f t="shared" si="157"/>
        <v>0</v>
      </c>
      <c r="BF167">
        <f t="shared" si="158"/>
        <v>0</v>
      </c>
      <c r="BG167">
        <f t="shared" si="159"/>
        <v>0</v>
      </c>
      <c r="BH167">
        <f t="shared" si="160"/>
        <v>0.66513999999999995</v>
      </c>
      <c r="BI167">
        <f t="shared" si="161"/>
        <v>0</v>
      </c>
      <c r="BJ167">
        <f t="shared" si="162"/>
        <v>-2.0216799999999999</v>
      </c>
      <c r="BK167">
        <f t="shared" si="163"/>
        <v>0</v>
      </c>
      <c r="BL167">
        <f t="shared" si="164"/>
        <v>0</v>
      </c>
      <c r="BM167">
        <f t="shared" si="165"/>
        <v>0</v>
      </c>
      <c r="BN167">
        <f t="shared" si="166"/>
        <v>0</v>
      </c>
      <c r="BO167">
        <f t="shared" si="167"/>
        <v>0</v>
      </c>
      <c r="BP167">
        <f t="shared" si="168"/>
        <v>0</v>
      </c>
      <c r="BQ167">
        <f t="shared" si="169"/>
        <v>0</v>
      </c>
      <c r="BR167">
        <f t="shared" si="170"/>
        <v>0.41188000000000002</v>
      </c>
      <c r="BS167">
        <f t="shared" si="171"/>
        <v>0</v>
      </c>
      <c r="BT167">
        <f t="shared" si="172"/>
        <v>0</v>
      </c>
      <c r="BU167">
        <f t="shared" si="173"/>
        <v>0</v>
      </c>
      <c r="BV167">
        <f t="shared" si="174"/>
        <v>0</v>
      </c>
      <c r="BX167">
        <f t="shared" si="175"/>
        <v>0</v>
      </c>
      <c r="BY167">
        <f t="shared" si="176"/>
        <v>0</v>
      </c>
      <c r="BZ167">
        <f t="shared" si="177"/>
        <v>3.4819999999999997E-2</v>
      </c>
      <c r="CA167">
        <f t="shared" si="178"/>
        <v>0</v>
      </c>
      <c r="CB167">
        <f t="shared" si="179"/>
        <v>0</v>
      </c>
      <c r="CC167">
        <f t="shared" si="180"/>
        <v>1.8684000000000001</v>
      </c>
      <c r="CD167">
        <f t="shared" si="181"/>
        <v>0</v>
      </c>
      <c r="CE167">
        <f t="shared" si="182"/>
        <v>1.43103</v>
      </c>
      <c r="CF167">
        <f t="shared" si="183"/>
        <v>0</v>
      </c>
      <c r="CG167">
        <f t="shared" si="184"/>
        <v>0</v>
      </c>
      <c r="CH167">
        <f t="shared" si="185"/>
        <v>0</v>
      </c>
      <c r="CI167">
        <f t="shared" si="186"/>
        <v>0</v>
      </c>
      <c r="CJ167">
        <f t="shared" si="187"/>
        <v>0</v>
      </c>
      <c r="CK167">
        <f t="shared" si="188"/>
        <v>0</v>
      </c>
      <c r="CL167">
        <f t="shared" si="189"/>
        <v>0</v>
      </c>
      <c r="CM167">
        <f t="shared" si="190"/>
        <v>0</v>
      </c>
      <c r="CN167">
        <f t="shared" si="191"/>
        <v>0</v>
      </c>
      <c r="CO167">
        <f t="shared" si="192"/>
        <v>0</v>
      </c>
      <c r="CP167">
        <f t="shared" si="193"/>
        <v>0</v>
      </c>
      <c r="CQ167">
        <f t="shared" si="194"/>
        <v>0</v>
      </c>
      <c r="CR167">
        <f t="shared" si="195"/>
        <v>-1.9494899999999999</v>
      </c>
      <c r="CS167">
        <f t="shared" si="196"/>
        <v>0</v>
      </c>
      <c r="CT167">
        <f t="shared" si="197"/>
        <v>-4.8896199999999999</v>
      </c>
      <c r="CU167">
        <f t="shared" si="198"/>
        <v>0</v>
      </c>
      <c r="CV167">
        <f t="shared" si="199"/>
        <v>0</v>
      </c>
      <c r="CW167">
        <f t="shared" si="200"/>
        <v>0</v>
      </c>
      <c r="CX167">
        <f t="shared" si="201"/>
        <v>0</v>
      </c>
      <c r="CY167">
        <f t="shared" si="202"/>
        <v>0</v>
      </c>
      <c r="CZ167">
        <f t="shared" si="203"/>
        <v>0</v>
      </c>
      <c r="DA167">
        <f t="shared" si="204"/>
        <v>0</v>
      </c>
      <c r="DB167">
        <f t="shared" si="205"/>
        <v>-1.9593400000000001</v>
      </c>
      <c r="DC167">
        <f t="shared" si="206"/>
        <v>0</v>
      </c>
      <c r="DD167">
        <f t="shared" si="207"/>
        <v>0</v>
      </c>
      <c r="DE167">
        <f t="shared" si="208"/>
        <v>0</v>
      </c>
      <c r="DF167">
        <f t="shared" si="209"/>
        <v>0</v>
      </c>
    </row>
    <row r="168" spans="1:110" x14ac:dyDescent="0.25">
      <c r="A168" s="4">
        <f>raw!$A168:$A168</f>
        <v>43412</v>
      </c>
      <c r="B168" s="6" t="str">
        <f>raw!$B168:$B168</f>
        <v>0003-0065</v>
      </c>
      <c r="D168" t="str">
        <f>IF(score!$C168=".",".",IF(score!$C168=0,"1",IF(score!$C168=25,"0",IF(score!$C168=50,"0",IF(score!$C168=75,"0",IF(score!$C168=100,"0"))))))</f>
        <v>0</v>
      </c>
      <c r="E168" t="str">
        <f>IF(score!$C168=".",".",IF(score!$C168=0,"0",IF(score!$C168=25,"1",IF(score!$C168=50,"0",IF(score!$C168=75,"0",IF(score!$C168=100,"0"))))))</f>
        <v>0</v>
      </c>
      <c r="F168" t="str">
        <f>IF(score!$C168=".",".",IF(score!$C168=0,"0",IF(score!$C168=25,"0",IF(score!$C168=50,"1",IF(score!$C168=75,"0",IF(score!$C168=100,"0"))))))</f>
        <v>0</v>
      </c>
      <c r="G168" t="str">
        <f>IF(score!$C168=".",".",IF(score!$C168=0,"0",IF(score!$C168=25,"0",IF(score!$C168=50,"0",IF(score!$C168=75,"1",IF(score!$C168=100,"0"))))))</f>
        <v>0</v>
      </c>
      <c r="H168" t="str">
        <f>IF(score!$D168=".",".",IF(score!$D168=0,"1",IF(score!$D168=50,"0",IF(score!$D168=100,"0"))))</f>
        <v>1</v>
      </c>
      <c r="I168" t="str">
        <f>IF(score!$D168=".",".",IF(score!$D168=0,"0",IF(score!$D168=50,"1",IF(score!$D168=100,"0"))))</f>
        <v>0</v>
      </c>
      <c r="J168" t="str">
        <f>IF(score!$E168=".",".",IF(score!$E168=0,"1",IF(score!$E168=50,"0",IF(score!$E168=100,"0"))))</f>
        <v>1</v>
      </c>
      <c r="K168" t="str">
        <f>IF(score!$E168=".",".",IF(score!$E168=0,"0",IF(score!$E168=50,"1",IF(score!$E168=100,"0"))))</f>
        <v>0</v>
      </c>
      <c r="L168" t="str">
        <f>IF(score!$F168=".",".",IF(score!$F168=0,"1",IF(score!$F168=100,"0")))</f>
        <v>0</v>
      </c>
      <c r="M168" t="str">
        <f>IF(score!$G168=".",".",IF(score!$G168=0,"1",IF(score!$G168=100,"0")))</f>
        <v>0</v>
      </c>
      <c r="N168" t="str">
        <f>IF(score!$H168=".",".",IF(score!$H168=0,"1",IF(score!$H168=100,"0")))</f>
        <v>0</v>
      </c>
      <c r="O168" t="str">
        <f>IF(score!$I168=".",".",IF(score!$I168=0,"1",IF(score!$I168=50,"0",IF(score!$I168=100,"0"))))</f>
        <v>0</v>
      </c>
      <c r="P168" t="str">
        <f>IF(score!$J168=".",".",IF(score!$J168=0,"1",IF(score!$J168=25,"0",IF(score!$J168=50,"0",IF(score!$J168=75,"0",IF(score!$J168=100,"0"))))))</f>
        <v>0</v>
      </c>
      <c r="Q168" t="str">
        <f>IF(score!$J168=".",".",IF(score!$J168=0,"0",IF(score!$J168=25,"1",IF(score!$J168=50,"0",IF(score!$J168=75,"0",IF(score!$J168=100,"0"))))))</f>
        <v>0</v>
      </c>
      <c r="R168" t="str">
        <f>IF(score!$J168=".",".",IF(score!$J168=0,"0",IF(score!$J168=25,"0",IF(score!$J168=50,"1",IF(score!$J168=75,"0",IF(score!$J168=100,"0"))))))</f>
        <v>0</v>
      </c>
      <c r="S168" t="str">
        <f>IF(score!$J168=".",".",IF(score!$J168=0,"0",IF(score!$J168=25,"0",IF(score!$J168=50,"0",IF(score!$J168=75,"1",IF(score!$J168=100,"0"))))))</f>
        <v>0</v>
      </c>
      <c r="T168" t="str">
        <f>IF(score!$K168=".",".",IF(score!$K168=0,"1",IF(score!$K168=20,"0",IF(score!$K168=40,"0",IF(score!$K168=60,"0",IF(score!$K168=80,"0",IF(score!$K168=100,"0")))))))</f>
        <v>0</v>
      </c>
      <c r="U168" t="str">
        <f>IF(score!$K168=".",".",IF(score!$K168=0,"0",IF(score!$K168=20,"1",IF(score!$K168=40,"0",IF(score!$K168=60,"0",IF(score!$K168=80,"0",IF(score!$K168=100,"0")))))))</f>
        <v>0</v>
      </c>
      <c r="V168" t="str">
        <f>IF(score!$K168=".",".",IF(score!$K168=0,"0",IF(score!$K168=20,"0",IF(score!$K168=40,"1",IF(score!$K168=60,"0",IF(score!$K168=80,"0",IF(score!$K168=100,"0")))))))</f>
        <v>0</v>
      </c>
      <c r="W168" t="str">
        <f>IF(score!$K168=".",".",IF(score!$K168=0,"0",IF(score!$K168=20,"0",IF(score!$K168=40,"0",IF(score!$K168=60,"1",IF(score!$K168=80,"0",IF(score!$K168=100,"0")))))))</f>
        <v>0</v>
      </c>
      <c r="X168" t="str">
        <f>IF(score!$K168=".",".",IF(score!$K168=0,"0",IF(score!$K168=20,"0",IF(score!$K168=40,"0",IF(score!$K168=60,"0",IF(score!$K168=80,"1",IF(score!$K168=100,"0")))))))</f>
        <v>0</v>
      </c>
      <c r="Y168" t="str">
        <f>IF(score!$L168=".",".",IF(score!$L168=0,"1",IF(score!$L168=20,"0",IF(score!$L168=40,"0",IF(score!$L168=60,"0",IF(score!$L168=80,"0",IF(score!$L168=100,"0")))))))</f>
        <v>0</v>
      </c>
      <c r="Z168" t="str">
        <f>IF(score!$L168=".",".",IF(score!$L168=0,"0",IF(score!$L168=20,"1",IF(score!$L168=40,"0",IF(score!$L168=60,"0",IF(score!$L168=80,"0",IF(score!$L168=100,"0")))))))</f>
        <v>0</v>
      </c>
      <c r="AA168" t="str">
        <f>IF(score!$L168=".",".",IF(score!$L168=0,"0",IF(score!$L168=20,"0",IF(score!$L168=40,"1",IF(score!$L168=60,"0",IF(score!$L168=80,"0",IF(score!$L168=100,"0")))))))</f>
        <v>0</v>
      </c>
      <c r="AB168" t="str">
        <f>IF(score!$L168=".",".",IF(score!$L168=0,"0",IF(score!$L168=20,"0",IF(score!$L168=40,"0",IF(score!$L168=60,"1",IF(score!$L168=80,"0",IF(score!$L168=100,"0")))))))</f>
        <v>1</v>
      </c>
      <c r="AC168" t="str">
        <f>IF(score!$L168=".",".",IF(score!$L168=0,"0",IF(score!$L168=20,"0",IF(score!$L168=40,"0",IF(score!$L168=60,"0",IF(score!$L168=80,"1",IF(score!L168=100,"0")))))))</f>
        <v>0</v>
      </c>
      <c r="AD168" t="str">
        <f>IF(score!$M168=".",".",IF(score!$M168=0,"1",IF(score!$M168=20,"0",IF(score!$M168=40,"0",IF(score!$M168=60,"0",IF(score!$M168=80,"0",IF(score!$M168=100,"0")))))))</f>
        <v>0</v>
      </c>
      <c r="AE168" t="str">
        <f>IF(score!$M168=".",".",IF(score!$M168=0,"0",IF(score!$M168=20,"1",IF(score!$M168=40,"0",IF(score!$M168=60,"0",IF(score!$M168=80,"0",IF(score!$M168=100,"0")))))))</f>
        <v>0</v>
      </c>
      <c r="AF168" t="str">
        <f>IF(score!$M168=".",".",IF(score!$M168=0,"0",IF(score!$M168=20,"0",IF(score!$M168=40,"1",IF(score!$M168=60,"0",IF(score!$M168=80,"0",IF(score!$M168=100,"0")))))))</f>
        <v>0</v>
      </c>
      <c r="AG168" t="str">
        <f>IF(score!$M168=".",".",IF(score!$M168=0,"0",IF(score!$M168=20,"0",IF(score!$M168=40,"0",IF(score!$M168=60,"1",IF(score!$M168=80,"0",IF(score!$M168=100,"0")))))))</f>
        <v>1</v>
      </c>
      <c r="AH168" t="str">
        <f>IF(score!$M168=".",".",IF(score!$M168=0,"0",IF(score!$M168=20,"0",IF(score!$M168=40,"0",IF(score!$M168=60,"0",IF(score!$M168=80,"1",IF(score!$M168=100,"0")))))))</f>
        <v>0</v>
      </c>
      <c r="AI168" t="str">
        <f>IF(score!$N168=".",".",IF(score!$N168=0,"1",IF(score!$N168=25,"0",IF(score!$N168=50,"0",IF(score!$N168=75,"0",IF(score!$N168=100,"0"))))))</f>
        <v>0</v>
      </c>
      <c r="AJ168" t="str">
        <f>IF(score!$N168=".",".",IF(score!$N168=0,"0",IF(score!$N168=25,"1",IF(score!$N168=50,"0",IF(score!$N168=75,"0",IF(score!$N168=100,"0"))))))</f>
        <v>0</v>
      </c>
      <c r="AK168" t="str">
        <f>IF(score!$N168=".",".",IF(score!$N168=0,"0",IF(score!$N168=25,"0",IF(score!$N168=50,"1",IF(score!$N168=75,"0",IF(score!$N168=100,"0"))))))</f>
        <v>0</v>
      </c>
      <c r="AL168" t="str">
        <f>IF(score!$N168=".",".",IF(score!$N168=0,"0",IF(score!$N168=25,"0",IF(score!$N168=50,"0",IF(score!$N168=75,"1",IF(score!$N168=100,"0"))))))</f>
        <v>0</v>
      </c>
      <c r="AN168">
        <f t="shared" si="140"/>
        <v>0</v>
      </c>
      <c r="AO168">
        <f t="shared" si="141"/>
        <v>0</v>
      </c>
      <c r="AP168">
        <f t="shared" si="142"/>
        <v>0</v>
      </c>
      <c r="AQ168">
        <f t="shared" si="143"/>
        <v>0</v>
      </c>
      <c r="AR168">
        <f t="shared" si="144"/>
        <v>-7.2321600000000004</v>
      </c>
      <c r="AS168">
        <f t="shared" si="145"/>
        <v>0</v>
      </c>
      <c r="AT168">
        <f t="shared" si="146"/>
        <v>-6.24397</v>
      </c>
      <c r="AU168">
        <f t="shared" si="147"/>
        <v>0</v>
      </c>
      <c r="AV168">
        <f t="shared" si="148"/>
        <v>0</v>
      </c>
      <c r="AW168">
        <f t="shared" si="149"/>
        <v>0</v>
      </c>
      <c r="AX168">
        <f t="shared" si="150"/>
        <v>0</v>
      </c>
      <c r="AY168">
        <f t="shared" si="151"/>
        <v>0</v>
      </c>
      <c r="AZ168">
        <f t="shared" si="152"/>
        <v>0</v>
      </c>
      <c r="BA168">
        <f t="shared" si="153"/>
        <v>0</v>
      </c>
      <c r="BB168">
        <f t="shared" si="154"/>
        <v>0</v>
      </c>
      <c r="BC168">
        <f t="shared" si="155"/>
        <v>0</v>
      </c>
      <c r="BD168">
        <f t="shared" si="156"/>
        <v>0</v>
      </c>
      <c r="BE168">
        <f t="shared" si="157"/>
        <v>0</v>
      </c>
      <c r="BF168">
        <f t="shared" si="158"/>
        <v>0</v>
      </c>
      <c r="BG168">
        <f t="shared" si="159"/>
        <v>0</v>
      </c>
      <c r="BH168">
        <f t="shared" si="160"/>
        <v>0</v>
      </c>
      <c r="BI168">
        <f t="shared" si="161"/>
        <v>0</v>
      </c>
      <c r="BJ168">
        <f t="shared" si="162"/>
        <v>0</v>
      </c>
      <c r="BK168">
        <f t="shared" si="163"/>
        <v>0</v>
      </c>
      <c r="BL168">
        <f t="shared" si="164"/>
        <v>-1.1438699999999999</v>
      </c>
      <c r="BM168">
        <f t="shared" si="165"/>
        <v>0</v>
      </c>
      <c r="BN168">
        <f t="shared" si="166"/>
        <v>0</v>
      </c>
      <c r="BO168">
        <f t="shared" si="167"/>
        <v>0</v>
      </c>
      <c r="BP168">
        <f t="shared" si="168"/>
        <v>0</v>
      </c>
      <c r="BQ168">
        <f t="shared" si="169"/>
        <v>1.28044</v>
      </c>
      <c r="BR168">
        <f t="shared" si="170"/>
        <v>0</v>
      </c>
      <c r="BS168">
        <f t="shared" si="171"/>
        <v>0</v>
      </c>
      <c r="BT168">
        <f t="shared" si="172"/>
        <v>0</v>
      </c>
      <c r="BU168">
        <f t="shared" si="173"/>
        <v>0</v>
      </c>
      <c r="BV168">
        <f t="shared" si="174"/>
        <v>0</v>
      </c>
      <c r="BX168">
        <f t="shared" si="175"/>
        <v>0</v>
      </c>
      <c r="BY168">
        <f t="shared" si="176"/>
        <v>0</v>
      </c>
      <c r="BZ168">
        <f t="shared" si="177"/>
        <v>0</v>
      </c>
      <c r="CA168">
        <f t="shared" si="178"/>
        <v>0</v>
      </c>
      <c r="CB168">
        <f t="shared" si="179"/>
        <v>3.9311500000000001</v>
      </c>
      <c r="CC168">
        <f t="shared" si="180"/>
        <v>0</v>
      </c>
      <c r="CD168">
        <f t="shared" si="181"/>
        <v>2.68282</v>
      </c>
      <c r="CE168">
        <f t="shared" si="182"/>
        <v>0</v>
      </c>
      <c r="CF168">
        <f t="shared" si="183"/>
        <v>0</v>
      </c>
      <c r="CG168">
        <f t="shared" si="184"/>
        <v>0</v>
      </c>
      <c r="CH168">
        <f t="shared" si="185"/>
        <v>0</v>
      </c>
      <c r="CI168">
        <f t="shared" si="186"/>
        <v>0</v>
      </c>
      <c r="CJ168">
        <f t="shared" si="187"/>
        <v>0</v>
      </c>
      <c r="CK168">
        <f t="shared" si="188"/>
        <v>0</v>
      </c>
      <c r="CL168">
        <f t="shared" si="189"/>
        <v>0</v>
      </c>
      <c r="CM168">
        <f t="shared" si="190"/>
        <v>0</v>
      </c>
      <c r="CN168">
        <f t="shared" si="191"/>
        <v>0</v>
      </c>
      <c r="CO168">
        <f t="shared" si="192"/>
        <v>0</v>
      </c>
      <c r="CP168">
        <f t="shared" si="193"/>
        <v>0</v>
      </c>
      <c r="CQ168">
        <f t="shared" si="194"/>
        <v>0</v>
      </c>
      <c r="CR168">
        <f t="shared" si="195"/>
        <v>0</v>
      </c>
      <c r="CS168">
        <f t="shared" si="196"/>
        <v>0</v>
      </c>
      <c r="CT168">
        <f t="shared" si="197"/>
        <v>0</v>
      </c>
      <c r="CU168">
        <f t="shared" si="198"/>
        <v>0</v>
      </c>
      <c r="CV168">
        <f t="shared" si="199"/>
        <v>-1.65178</v>
      </c>
      <c r="CW168">
        <f t="shared" si="200"/>
        <v>0</v>
      </c>
      <c r="CX168">
        <f t="shared" si="201"/>
        <v>0</v>
      </c>
      <c r="CY168">
        <f t="shared" si="202"/>
        <v>0</v>
      </c>
      <c r="CZ168">
        <f t="shared" si="203"/>
        <v>0</v>
      </c>
      <c r="DA168">
        <f t="shared" si="204"/>
        <v>-4.5905500000000004</v>
      </c>
      <c r="DB168">
        <f t="shared" si="205"/>
        <v>0</v>
      </c>
      <c r="DC168">
        <f t="shared" si="206"/>
        <v>0</v>
      </c>
      <c r="DD168">
        <f t="shared" si="207"/>
        <v>0</v>
      </c>
      <c r="DE168">
        <f t="shared" si="208"/>
        <v>0</v>
      </c>
      <c r="DF168">
        <f t="shared" si="209"/>
        <v>0</v>
      </c>
    </row>
    <row r="169" spans="1:110" x14ac:dyDescent="0.25">
      <c r="A169" s="4">
        <f>raw!$A169:$A169</f>
        <v>43339</v>
      </c>
      <c r="B169" s="6" t="str">
        <f>raw!$B169:$B169</f>
        <v>0005-0001</v>
      </c>
      <c r="D169" t="str">
        <f>IF(score!$C169=".",".",IF(score!$C169=0,"1",IF(score!$C169=25,"0",IF(score!$C169=50,"0",IF(score!$C169=75,"0",IF(score!$C169=100,"0"))))))</f>
        <v>0</v>
      </c>
      <c r="E169" t="str">
        <f>IF(score!$C169=".",".",IF(score!$C169=0,"0",IF(score!$C169=25,"1",IF(score!$C169=50,"0",IF(score!$C169=75,"0",IF(score!$C169=100,"0"))))))</f>
        <v>0</v>
      </c>
      <c r="F169" t="str">
        <f>IF(score!$C169=".",".",IF(score!$C169=0,"0",IF(score!$C169=25,"0",IF(score!$C169=50,"1",IF(score!$C169=75,"0",IF(score!$C169=100,"0"))))))</f>
        <v>1</v>
      </c>
      <c r="G169" t="str">
        <f>IF(score!$C169=".",".",IF(score!$C169=0,"0",IF(score!$C169=25,"0",IF(score!$C169=50,"0",IF(score!$C169=75,"1",IF(score!$C169=100,"0"))))))</f>
        <v>0</v>
      </c>
      <c r="H169" t="str">
        <f>IF(score!$D169=".",".",IF(score!$D169=0,"1",IF(score!$D169=50,"0",IF(score!$D169=100,"0"))))</f>
        <v>1</v>
      </c>
      <c r="I169" t="str">
        <f>IF(score!$D169=".",".",IF(score!$D169=0,"0",IF(score!$D169=50,"1",IF(score!$D169=100,"0"))))</f>
        <v>0</v>
      </c>
      <c r="J169" t="str">
        <f>IF(score!$E169=".",".",IF(score!$E169=0,"1",IF(score!$E169=50,"0",IF(score!$E169=100,"0"))))</f>
        <v>1</v>
      </c>
      <c r="K169" t="str">
        <f>IF(score!$E169=".",".",IF(score!$E169=0,"0",IF(score!$E169=50,"1",IF(score!$E169=100,"0"))))</f>
        <v>0</v>
      </c>
      <c r="L169" t="str">
        <f>IF(score!$F169=".",".",IF(score!$F169=0,"1",IF(score!$F169=100,"0")))</f>
        <v>1</v>
      </c>
      <c r="M169" t="str">
        <f>IF(score!$G169=".",".",IF(score!$G169=0,"1",IF(score!$G169=100,"0")))</f>
        <v>1</v>
      </c>
      <c r="N169" t="str">
        <f>IF(score!$H169=".",".",IF(score!$H169=0,"1",IF(score!$H169=100,"0")))</f>
        <v>0</v>
      </c>
      <c r="O169" t="str">
        <f>IF(score!$I169=".",".",IF(score!$I169=0,"1",IF(score!$I169=50,"0",IF(score!$I169=100,"0"))))</f>
        <v>0</v>
      </c>
      <c r="P169" t="str">
        <f>IF(score!$J169=".",".",IF(score!$J169=0,"1",IF(score!$J169=25,"0",IF(score!$J169=50,"0",IF(score!$J169=75,"0",IF(score!$J169=100,"0"))))))</f>
        <v>0</v>
      </c>
      <c r="Q169" t="str">
        <f>IF(score!$J169=".",".",IF(score!$J169=0,"0",IF(score!$J169=25,"1",IF(score!$J169=50,"0",IF(score!$J169=75,"0",IF(score!$J169=100,"0"))))))</f>
        <v>0</v>
      </c>
      <c r="R169" t="str">
        <f>IF(score!$J169=".",".",IF(score!$J169=0,"0",IF(score!$J169=25,"0",IF(score!$J169=50,"1",IF(score!$J169=75,"0",IF(score!$J169=100,"0"))))))</f>
        <v>0</v>
      </c>
      <c r="S169" t="str">
        <f>IF(score!$J169=".",".",IF(score!$J169=0,"0",IF(score!$J169=25,"0",IF(score!$J169=50,"0",IF(score!$J169=75,"1",IF(score!$J169=100,"0"))))))</f>
        <v>1</v>
      </c>
      <c r="T169" t="str">
        <f>IF(score!$K169=".",".",IF(score!$K169=0,"1",IF(score!$K169=20,"0",IF(score!$K169=40,"0",IF(score!$K169=60,"0",IF(score!$K169=80,"0",IF(score!$K169=100,"0")))))))</f>
        <v>0</v>
      </c>
      <c r="U169" t="str">
        <f>IF(score!$K169=".",".",IF(score!$K169=0,"0",IF(score!$K169=20,"1",IF(score!$K169=40,"0",IF(score!$K169=60,"0",IF(score!$K169=80,"0",IF(score!$K169=100,"0")))))))</f>
        <v>0</v>
      </c>
      <c r="V169" t="str">
        <f>IF(score!$K169=".",".",IF(score!$K169=0,"0",IF(score!$K169=20,"0",IF(score!$K169=40,"1",IF(score!$K169=60,"0",IF(score!$K169=80,"0",IF(score!$K169=100,"0")))))))</f>
        <v>0</v>
      </c>
      <c r="W169" t="str">
        <f>IF(score!$K169=".",".",IF(score!$K169=0,"0",IF(score!$K169=20,"0",IF(score!$K169=40,"0",IF(score!$K169=60,"1",IF(score!$K169=80,"0",IF(score!$K169=100,"0")))))))</f>
        <v>0</v>
      </c>
      <c r="X169" t="str">
        <f>IF(score!$K169=".",".",IF(score!$K169=0,"0",IF(score!$K169=20,"0",IF(score!$K169=40,"0",IF(score!$K169=60,"0",IF(score!$K169=80,"1",IF(score!$K169=100,"0")))))))</f>
        <v>1</v>
      </c>
      <c r="Y169" t="str">
        <f>IF(score!$L169=".",".",IF(score!$L169=0,"1",IF(score!$L169=20,"0",IF(score!$L169=40,"0",IF(score!$L169=60,"0",IF(score!$L169=80,"0",IF(score!$L169=100,"0")))))))</f>
        <v>0</v>
      </c>
      <c r="Z169" t="str">
        <f>IF(score!$L169=".",".",IF(score!$L169=0,"0",IF(score!$L169=20,"1",IF(score!$L169=40,"0",IF(score!$L169=60,"0",IF(score!$L169=80,"0",IF(score!$L169=100,"0")))))))</f>
        <v>0</v>
      </c>
      <c r="AA169" t="str">
        <f>IF(score!$L169=".",".",IF(score!$L169=0,"0",IF(score!$L169=20,"0",IF(score!$L169=40,"1",IF(score!$L169=60,"0",IF(score!$L169=80,"0",IF(score!$L169=100,"0")))))))</f>
        <v>0</v>
      </c>
      <c r="AB169" t="str">
        <f>IF(score!$L169=".",".",IF(score!$L169=0,"0",IF(score!$L169=20,"0",IF(score!$L169=40,"0",IF(score!$L169=60,"1",IF(score!$L169=80,"0",IF(score!$L169=100,"0")))))))</f>
        <v>0</v>
      </c>
      <c r="AC169" t="str">
        <f>IF(score!$L169=".",".",IF(score!$L169=0,"0",IF(score!$L169=20,"0",IF(score!$L169=40,"0",IF(score!$L169=60,"0",IF(score!$L169=80,"1",IF(score!L169=100,"0")))))))</f>
        <v>1</v>
      </c>
      <c r="AD169" t="str">
        <f>IF(score!$M169=".",".",IF(score!$M169=0,"1",IF(score!$M169=20,"0",IF(score!$M169=40,"0",IF(score!$M169=60,"0",IF(score!$M169=80,"0",IF(score!$M169=100,"0")))))))</f>
        <v>0</v>
      </c>
      <c r="AE169" t="str">
        <f>IF(score!$M169=".",".",IF(score!$M169=0,"0",IF(score!$M169=20,"1",IF(score!$M169=40,"0",IF(score!$M169=60,"0",IF(score!$M169=80,"0",IF(score!$M169=100,"0")))))))</f>
        <v>0</v>
      </c>
      <c r="AF169" t="str">
        <f>IF(score!$M169=".",".",IF(score!$M169=0,"0",IF(score!$M169=20,"0",IF(score!$M169=40,"1",IF(score!$M169=60,"0",IF(score!$M169=80,"0",IF(score!$M169=100,"0")))))))</f>
        <v>0</v>
      </c>
      <c r="AG169" t="str">
        <f>IF(score!$M169=".",".",IF(score!$M169=0,"0",IF(score!$M169=20,"0",IF(score!$M169=40,"0",IF(score!$M169=60,"1",IF(score!$M169=80,"0",IF(score!$M169=100,"0")))))))</f>
        <v>0</v>
      </c>
      <c r="AH169" t="str">
        <f>IF(score!$M169=".",".",IF(score!$M169=0,"0",IF(score!$M169=20,"0",IF(score!$M169=40,"0",IF(score!$M169=60,"0",IF(score!$M169=80,"1",IF(score!$M169=100,"0")))))))</f>
        <v>1</v>
      </c>
      <c r="AI169" t="str">
        <f>IF(score!$N169=".",".",IF(score!$N169=0,"1",IF(score!$N169=25,"0",IF(score!$N169=50,"0",IF(score!$N169=75,"0",IF(score!$N169=100,"0"))))))</f>
        <v>1</v>
      </c>
      <c r="AJ169" t="str">
        <f>IF(score!$N169=".",".",IF(score!$N169=0,"0",IF(score!$N169=25,"1",IF(score!$N169=50,"0",IF(score!$N169=75,"0",IF(score!$N169=100,"0"))))))</f>
        <v>0</v>
      </c>
      <c r="AK169" t="str">
        <f>IF(score!$N169=".",".",IF(score!$N169=0,"0",IF(score!$N169=25,"0",IF(score!$N169=50,"1",IF(score!$N169=75,"0",IF(score!$N169=100,"0"))))))</f>
        <v>0</v>
      </c>
      <c r="AL169" t="str">
        <f>IF(score!$N169=".",".",IF(score!$N169=0,"0",IF(score!$N169=25,"0",IF(score!$N169=50,"0",IF(score!$N169=75,"1",IF(score!$N169=100,"0"))))))</f>
        <v>0</v>
      </c>
      <c r="AN169">
        <f t="shared" si="140"/>
        <v>0</v>
      </c>
      <c r="AO169">
        <f t="shared" si="141"/>
        <v>0</v>
      </c>
      <c r="AP169">
        <f t="shared" si="142"/>
        <v>-3.0239600000000002</v>
      </c>
      <c r="AQ169">
        <f t="shared" si="143"/>
        <v>0</v>
      </c>
      <c r="AR169">
        <f t="shared" si="144"/>
        <v>-7.2321600000000004</v>
      </c>
      <c r="AS169">
        <f t="shared" si="145"/>
        <v>0</v>
      </c>
      <c r="AT169">
        <f t="shared" si="146"/>
        <v>-6.24397</v>
      </c>
      <c r="AU169">
        <f t="shared" si="147"/>
        <v>0</v>
      </c>
      <c r="AV169">
        <f t="shared" si="148"/>
        <v>-4.6161700000000003</v>
      </c>
      <c r="AW169">
        <f t="shared" si="149"/>
        <v>-5.5174700000000003</v>
      </c>
      <c r="AX169">
        <f t="shared" si="150"/>
        <v>0</v>
      </c>
      <c r="AY169">
        <f t="shared" si="151"/>
        <v>0</v>
      </c>
      <c r="AZ169">
        <f t="shared" si="152"/>
        <v>0</v>
      </c>
      <c r="BA169">
        <f t="shared" si="153"/>
        <v>0</v>
      </c>
      <c r="BB169">
        <f t="shared" si="154"/>
        <v>0</v>
      </c>
      <c r="BC169">
        <f t="shared" si="155"/>
        <v>-3.8012999999999999</v>
      </c>
      <c r="BD169">
        <f t="shared" si="156"/>
        <v>0</v>
      </c>
      <c r="BE169">
        <f t="shared" si="157"/>
        <v>0</v>
      </c>
      <c r="BF169">
        <f t="shared" si="158"/>
        <v>0</v>
      </c>
      <c r="BG169">
        <f t="shared" si="159"/>
        <v>0</v>
      </c>
      <c r="BH169">
        <f t="shared" si="160"/>
        <v>0.66513999999999995</v>
      </c>
      <c r="BI169">
        <f t="shared" si="161"/>
        <v>0</v>
      </c>
      <c r="BJ169">
        <f t="shared" si="162"/>
        <v>0</v>
      </c>
      <c r="BK169">
        <f t="shared" si="163"/>
        <v>0</v>
      </c>
      <c r="BL169">
        <f t="shared" si="164"/>
        <v>0</v>
      </c>
      <c r="BM169">
        <f t="shared" si="165"/>
        <v>-0.42251</v>
      </c>
      <c r="BN169">
        <f t="shared" si="166"/>
        <v>0</v>
      </c>
      <c r="BO169">
        <f t="shared" si="167"/>
        <v>0</v>
      </c>
      <c r="BP169">
        <f t="shared" si="168"/>
        <v>0</v>
      </c>
      <c r="BQ169">
        <f t="shared" si="169"/>
        <v>0</v>
      </c>
      <c r="BR169">
        <f t="shared" si="170"/>
        <v>0.41188000000000002</v>
      </c>
      <c r="BS169">
        <f t="shared" si="171"/>
        <v>-0.33682000000000001</v>
      </c>
      <c r="BT169">
        <f t="shared" si="172"/>
        <v>0</v>
      </c>
      <c r="BU169">
        <f t="shared" si="173"/>
        <v>0</v>
      </c>
      <c r="BV169">
        <f t="shared" si="174"/>
        <v>0</v>
      </c>
      <c r="BX169">
        <f t="shared" si="175"/>
        <v>0</v>
      </c>
      <c r="BY169">
        <f t="shared" si="176"/>
        <v>0</v>
      </c>
      <c r="BZ169">
        <f t="shared" si="177"/>
        <v>3.4819999999999997E-2</v>
      </c>
      <c r="CA169">
        <f t="shared" si="178"/>
        <v>0</v>
      </c>
      <c r="CB169">
        <f t="shared" si="179"/>
        <v>3.9311500000000001</v>
      </c>
      <c r="CC169">
        <f t="shared" si="180"/>
        <v>0</v>
      </c>
      <c r="CD169">
        <f t="shared" si="181"/>
        <v>2.68282</v>
      </c>
      <c r="CE169">
        <f t="shared" si="182"/>
        <v>0</v>
      </c>
      <c r="CF169">
        <f t="shared" si="183"/>
        <v>1.4406000000000001</v>
      </c>
      <c r="CG169">
        <f t="shared" si="184"/>
        <v>1.6696800000000001</v>
      </c>
      <c r="CH169">
        <f t="shared" si="185"/>
        <v>0</v>
      </c>
      <c r="CI169">
        <f t="shared" si="186"/>
        <v>0</v>
      </c>
      <c r="CJ169">
        <f t="shared" si="187"/>
        <v>0</v>
      </c>
      <c r="CK169">
        <f t="shared" si="188"/>
        <v>0</v>
      </c>
      <c r="CL169">
        <f t="shared" si="189"/>
        <v>0</v>
      </c>
      <c r="CM169">
        <f t="shared" si="190"/>
        <v>0.90383999999999998</v>
      </c>
      <c r="CN169">
        <f t="shared" si="191"/>
        <v>0</v>
      </c>
      <c r="CO169">
        <f t="shared" si="192"/>
        <v>0</v>
      </c>
      <c r="CP169">
        <f t="shared" si="193"/>
        <v>0</v>
      </c>
      <c r="CQ169">
        <f t="shared" si="194"/>
        <v>0</v>
      </c>
      <c r="CR169">
        <f t="shared" si="195"/>
        <v>-1.9494899999999999</v>
      </c>
      <c r="CS169">
        <f t="shared" si="196"/>
        <v>0</v>
      </c>
      <c r="CT169">
        <f t="shared" si="197"/>
        <v>0</v>
      </c>
      <c r="CU169">
        <f t="shared" si="198"/>
        <v>0</v>
      </c>
      <c r="CV169">
        <f t="shared" si="199"/>
        <v>0</v>
      </c>
      <c r="CW169">
        <f t="shared" si="200"/>
        <v>-0.92057</v>
      </c>
      <c r="CX169">
        <f t="shared" si="201"/>
        <v>0</v>
      </c>
      <c r="CY169">
        <f t="shared" si="202"/>
        <v>0</v>
      </c>
      <c r="CZ169">
        <f t="shared" si="203"/>
        <v>0</v>
      </c>
      <c r="DA169">
        <f t="shared" si="204"/>
        <v>0</v>
      </c>
      <c r="DB169">
        <f t="shared" si="205"/>
        <v>-1.9593400000000001</v>
      </c>
      <c r="DC169">
        <f t="shared" si="206"/>
        <v>-6.2972400000000004</v>
      </c>
      <c r="DD169">
        <f t="shared" si="207"/>
        <v>0</v>
      </c>
      <c r="DE169">
        <f t="shared" si="208"/>
        <v>0</v>
      </c>
      <c r="DF169">
        <f t="shared" si="209"/>
        <v>0</v>
      </c>
    </row>
    <row r="170" spans="1:110" x14ac:dyDescent="0.25">
      <c r="A170" s="4">
        <f>raw!$A170:$A170</f>
        <v>43341</v>
      </c>
      <c r="B170" s="6" t="str">
        <f>raw!$B170:$B170</f>
        <v>0005-0002</v>
      </c>
      <c r="D170" t="str">
        <f>IF(score!$C170=".",".",IF(score!$C170=0,"1",IF(score!$C170=25,"0",IF(score!$C170=50,"0",IF(score!$C170=75,"0",IF(score!$C170=100,"0"))))))</f>
        <v>0</v>
      </c>
      <c r="E170" t="str">
        <f>IF(score!$C170=".",".",IF(score!$C170=0,"0",IF(score!$C170=25,"1",IF(score!$C170=50,"0",IF(score!$C170=75,"0",IF(score!$C170=100,"0"))))))</f>
        <v>0</v>
      </c>
      <c r="F170" t="str">
        <f>IF(score!$C170=".",".",IF(score!$C170=0,"0",IF(score!$C170=25,"0",IF(score!$C170=50,"1",IF(score!$C170=75,"0",IF(score!$C170=100,"0"))))))</f>
        <v>1</v>
      </c>
      <c r="G170" t="str">
        <f>IF(score!$C170=".",".",IF(score!$C170=0,"0",IF(score!$C170=25,"0",IF(score!$C170=50,"0",IF(score!$C170=75,"1",IF(score!$C170=100,"0"))))))</f>
        <v>0</v>
      </c>
      <c r="H170" t="str">
        <f>IF(score!$D170=".",".",IF(score!$D170=0,"1",IF(score!$D170=50,"0",IF(score!$D170=100,"0"))))</f>
        <v>0</v>
      </c>
      <c r="I170" t="str">
        <f>IF(score!$D170=".",".",IF(score!$D170=0,"0",IF(score!$D170=50,"1",IF(score!$D170=100,"0"))))</f>
        <v>1</v>
      </c>
      <c r="J170" t="str">
        <f>IF(score!$E170=".",".",IF(score!$E170=0,"1",IF(score!$E170=50,"0",IF(score!$E170=100,"0"))))</f>
        <v>0</v>
      </c>
      <c r="K170" t="str">
        <f>IF(score!$E170=".",".",IF(score!$E170=0,"0",IF(score!$E170=50,"1",IF(score!$E170=100,"0"))))</f>
        <v>0</v>
      </c>
      <c r="L170" t="str">
        <f>IF(score!$F170=".",".",IF(score!$F170=0,"1",IF(score!$F170=100,"0")))</f>
        <v>1</v>
      </c>
      <c r="M170" t="str">
        <f>IF(score!$G170=".",".",IF(score!$G170=0,"1",IF(score!$G170=100,"0")))</f>
        <v>0</v>
      </c>
      <c r="N170" t="str">
        <f>IF(score!$H170=".",".",IF(score!$H170=0,"1",IF(score!$H170=100,"0")))</f>
        <v>1</v>
      </c>
      <c r="O170" t="str">
        <f>IF(score!$I170=".",".",IF(score!$I170=0,"1",IF(score!$I170=50,"0",IF(score!$I170=100,"0"))))</f>
        <v>1</v>
      </c>
      <c r="P170" t="str">
        <f>IF(score!$J170=".",".",IF(score!$J170=0,"1",IF(score!$J170=25,"0",IF(score!$J170=50,"0",IF(score!$J170=75,"0",IF(score!$J170=100,"0"))))))</f>
        <v>0</v>
      </c>
      <c r="Q170" t="str">
        <f>IF(score!$J170=".",".",IF(score!$J170=0,"0",IF(score!$J170=25,"1",IF(score!$J170=50,"0",IF(score!$J170=75,"0",IF(score!$J170=100,"0"))))))</f>
        <v>0</v>
      </c>
      <c r="R170" t="str">
        <f>IF(score!$J170=".",".",IF(score!$J170=0,"0",IF(score!$J170=25,"0",IF(score!$J170=50,"1",IF(score!$J170=75,"0",IF(score!$J170=100,"0"))))))</f>
        <v>0</v>
      </c>
      <c r="S170" t="str">
        <f>IF(score!$J170=".",".",IF(score!$J170=0,"0",IF(score!$J170=25,"0",IF(score!$J170=50,"0",IF(score!$J170=75,"1",IF(score!$J170=100,"0"))))))</f>
        <v>1</v>
      </c>
      <c r="T170" t="str">
        <f>IF(score!$K170=".",".",IF(score!$K170=0,"1",IF(score!$K170=20,"0",IF(score!$K170=40,"0",IF(score!$K170=60,"0",IF(score!$K170=80,"0",IF(score!$K170=100,"0")))))))</f>
        <v>0</v>
      </c>
      <c r="U170" t="str">
        <f>IF(score!$K170=".",".",IF(score!$K170=0,"0",IF(score!$K170=20,"1",IF(score!$K170=40,"0",IF(score!$K170=60,"0",IF(score!$K170=80,"0",IF(score!$K170=100,"0")))))))</f>
        <v>0</v>
      </c>
      <c r="V170" t="str">
        <f>IF(score!$K170=".",".",IF(score!$K170=0,"0",IF(score!$K170=20,"0",IF(score!$K170=40,"1",IF(score!$K170=60,"0",IF(score!$K170=80,"0",IF(score!$K170=100,"0")))))))</f>
        <v>1</v>
      </c>
      <c r="W170" t="str">
        <f>IF(score!$K170=".",".",IF(score!$K170=0,"0",IF(score!$K170=20,"0",IF(score!$K170=40,"0",IF(score!$K170=60,"1",IF(score!$K170=80,"0",IF(score!$K170=100,"0")))))))</f>
        <v>0</v>
      </c>
      <c r="X170" t="str">
        <f>IF(score!$K170=".",".",IF(score!$K170=0,"0",IF(score!$K170=20,"0",IF(score!$K170=40,"0",IF(score!$K170=60,"0",IF(score!$K170=80,"1",IF(score!$K170=100,"0")))))))</f>
        <v>0</v>
      </c>
      <c r="Y170" t="str">
        <f>IF(score!$L170=".",".",IF(score!$L170=0,"1",IF(score!$L170=20,"0",IF(score!$L170=40,"0",IF(score!$L170=60,"0",IF(score!$L170=80,"0",IF(score!$L170=100,"0")))))))</f>
        <v>0</v>
      </c>
      <c r="Z170" t="str">
        <f>IF(score!$L170=".",".",IF(score!$L170=0,"0",IF(score!$L170=20,"1",IF(score!$L170=40,"0",IF(score!$L170=60,"0",IF(score!$L170=80,"0",IF(score!$L170=100,"0")))))))</f>
        <v>0</v>
      </c>
      <c r="AA170" t="str">
        <f>IF(score!$L170=".",".",IF(score!$L170=0,"0",IF(score!$L170=20,"0",IF(score!$L170=40,"1",IF(score!$L170=60,"0",IF(score!$L170=80,"0",IF(score!$L170=100,"0")))))))</f>
        <v>0</v>
      </c>
      <c r="AB170" t="str">
        <f>IF(score!$L170=".",".",IF(score!$L170=0,"0",IF(score!$L170=20,"0",IF(score!$L170=40,"0",IF(score!$L170=60,"1",IF(score!$L170=80,"0",IF(score!$L170=100,"0")))))))</f>
        <v>0</v>
      </c>
      <c r="AC170" t="str">
        <f>IF(score!$L170=".",".",IF(score!$L170=0,"0",IF(score!$L170=20,"0",IF(score!$L170=40,"0",IF(score!$L170=60,"0",IF(score!$L170=80,"1",IF(score!L170=100,"0")))))))</f>
        <v>1</v>
      </c>
      <c r="AD170" t="str">
        <f>IF(score!$M170=".",".",IF(score!$M170=0,"1",IF(score!$M170=20,"0",IF(score!$M170=40,"0",IF(score!$M170=60,"0",IF(score!$M170=80,"0",IF(score!$M170=100,"0")))))))</f>
        <v>0</v>
      </c>
      <c r="AE170" t="str">
        <f>IF(score!$M170=".",".",IF(score!$M170=0,"0",IF(score!$M170=20,"1",IF(score!$M170=40,"0",IF(score!$M170=60,"0",IF(score!$M170=80,"0",IF(score!$M170=100,"0")))))))</f>
        <v>0</v>
      </c>
      <c r="AF170" t="str">
        <f>IF(score!$M170=".",".",IF(score!$M170=0,"0",IF(score!$M170=20,"0",IF(score!$M170=40,"1",IF(score!$M170=60,"0",IF(score!$M170=80,"0",IF(score!$M170=100,"0")))))))</f>
        <v>0</v>
      </c>
      <c r="AG170" t="str">
        <f>IF(score!$M170=".",".",IF(score!$M170=0,"0",IF(score!$M170=20,"0",IF(score!$M170=40,"0",IF(score!$M170=60,"1",IF(score!$M170=80,"0",IF(score!$M170=100,"0")))))))</f>
        <v>1</v>
      </c>
      <c r="AH170" t="str">
        <f>IF(score!$M170=".",".",IF(score!$M170=0,"0",IF(score!$M170=20,"0",IF(score!$M170=40,"0",IF(score!$M170=60,"0",IF(score!$M170=80,"1",IF(score!$M170=100,"0")))))))</f>
        <v>0</v>
      </c>
      <c r="AI170" t="str">
        <f>IF(score!$N170=".",".",IF(score!$N170=0,"1",IF(score!$N170=25,"0",IF(score!$N170=50,"0",IF(score!$N170=75,"0",IF(score!$N170=100,"0"))))))</f>
        <v>0</v>
      </c>
      <c r="AJ170" t="str">
        <f>IF(score!$N170=".",".",IF(score!$N170=0,"0",IF(score!$N170=25,"1",IF(score!$N170=50,"0",IF(score!$N170=75,"0",IF(score!$N170=100,"0"))))))</f>
        <v>0</v>
      </c>
      <c r="AK170" t="str">
        <f>IF(score!$N170=".",".",IF(score!$N170=0,"0",IF(score!$N170=25,"0",IF(score!$N170=50,"1",IF(score!$N170=75,"0",IF(score!$N170=100,"0"))))))</f>
        <v>1</v>
      </c>
      <c r="AL170" t="str">
        <f>IF(score!$N170=".",".",IF(score!$N170=0,"0",IF(score!$N170=25,"0",IF(score!$N170=50,"0",IF(score!$N170=75,"1",IF(score!$N170=100,"0"))))))</f>
        <v>0</v>
      </c>
      <c r="AN170">
        <f t="shared" si="140"/>
        <v>0</v>
      </c>
      <c r="AO170">
        <f t="shared" si="141"/>
        <v>0</v>
      </c>
      <c r="AP170">
        <f t="shared" si="142"/>
        <v>-3.0239600000000002</v>
      </c>
      <c r="AQ170">
        <f t="shared" si="143"/>
        <v>0</v>
      </c>
      <c r="AR170">
        <f t="shared" si="144"/>
        <v>0</v>
      </c>
      <c r="AS170">
        <f t="shared" si="145"/>
        <v>-3.4555500000000001</v>
      </c>
      <c r="AT170">
        <f t="shared" si="146"/>
        <v>0</v>
      </c>
      <c r="AU170">
        <f t="shared" si="147"/>
        <v>0</v>
      </c>
      <c r="AV170">
        <f t="shared" si="148"/>
        <v>-4.6161700000000003</v>
      </c>
      <c r="AW170">
        <f t="shared" si="149"/>
        <v>0</v>
      </c>
      <c r="AX170">
        <f t="shared" si="150"/>
        <v>3.04365</v>
      </c>
      <c r="AY170">
        <f t="shared" si="151"/>
        <v>2.32091</v>
      </c>
      <c r="AZ170">
        <f t="shared" si="152"/>
        <v>0</v>
      </c>
      <c r="BA170">
        <f t="shared" si="153"/>
        <v>0</v>
      </c>
      <c r="BB170">
        <f t="shared" si="154"/>
        <v>0</v>
      </c>
      <c r="BC170">
        <f t="shared" si="155"/>
        <v>-3.8012999999999999</v>
      </c>
      <c r="BD170">
        <f t="shared" si="156"/>
        <v>0</v>
      </c>
      <c r="BE170">
        <f t="shared" si="157"/>
        <v>0</v>
      </c>
      <c r="BF170">
        <f t="shared" si="158"/>
        <v>2.3724099999999999</v>
      </c>
      <c r="BG170">
        <f t="shared" si="159"/>
        <v>0</v>
      </c>
      <c r="BH170">
        <f t="shared" si="160"/>
        <v>0</v>
      </c>
      <c r="BI170">
        <f t="shared" si="161"/>
        <v>0</v>
      </c>
      <c r="BJ170">
        <f t="shared" si="162"/>
        <v>0</v>
      </c>
      <c r="BK170">
        <f t="shared" si="163"/>
        <v>0</v>
      </c>
      <c r="BL170">
        <f t="shared" si="164"/>
        <v>0</v>
      </c>
      <c r="BM170">
        <f t="shared" si="165"/>
        <v>-0.42251</v>
      </c>
      <c r="BN170">
        <f t="shared" si="166"/>
        <v>0</v>
      </c>
      <c r="BO170">
        <f t="shared" si="167"/>
        <v>0</v>
      </c>
      <c r="BP170">
        <f t="shared" si="168"/>
        <v>0</v>
      </c>
      <c r="BQ170">
        <f t="shared" si="169"/>
        <v>1.28044</v>
      </c>
      <c r="BR170">
        <f t="shared" si="170"/>
        <v>0</v>
      </c>
      <c r="BS170">
        <f t="shared" si="171"/>
        <v>0</v>
      </c>
      <c r="BT170">
        <f t="shared" si="172"/>
        <v>0</v>
      </c>
      <c r="BU170">
        <f t="shared" si="173"/>
        <v>-0.18043000000000001</v>
      </c>
      <c r="BV170">
        <f t="shared" si="174"/>
        <v>0</v>
      </c>
      <c r="BX170">
        <f t="shared" si="175"/>
        <v>0</v>
      </c>
      <c r="BY170">
        <f t="shared" si="176"/>
        <v>0</v>
      </c>
      <c r="BZ170">
        <f t="shared" si="177"/>
        <v>3.4819999999999997E-2</v>
      </c>
      <c r="CA170">
        <f t="shared" si="178"/>
        <v>0</v>
      </c>
      <c r="CB170">
        <f t="shared" si="179"/>
        <v>0</v>
      </c>
      <c r="CC170">
        <f t="shared" si="180"/>
        <v>1.8684000000000001</v>
      </c>
      <c r="CD170">
        <f t="shared" si="181"/>
        <v>0</v>
      </c>
      <c r="CE170">
        <f t="shared" si="182"/>
        <v>0</v>
      </c>
      <c r="CF170">
        <f t="shared" si="183"/>
        <v>1.4406000000000001</v>
      </c>
      <c r="CG170">
        <f t="shared" si="184"/>
        <v>0</v>
      </c>
      <c r="CH170">
        <f t="shared" si="185"/>
        <v>-6.8267199999999999</v>
      </c>
      <c r="CI170">
        <f t="shared" si="186"/>
        <v>-5.6992099999999999</v>
      </c>
      <c r="CJ170">
        <f t="shared" si="187"/>
        <v>0</v>
      </c>
      <c r="CK170">
        <f t="shared" si="188"/>
        <v>0</v>
      </c>
      <c r="CL170">
        <f t="shared" si="189"/>
        <v>0</v>
      </c>
      <c r="CM170">
        <f t="shared" si="190"/>
        <v>0.90383999999999998</v>
      </c>
      <c r="CN170">
        <f t="shared" si="191"/>
        <v>0</v>
      </c>
      <c r="CO170">
        <f t="shared" si="192"/>
        <v>0</v>
      </c>
      <c r="CP170">
        <f t="shared" si="193"/>
        <v>-6.31121</v>
      </c>
      <c r="CQ170">
        <f t="shared" si="194"/>
        <v>0</v>
      </c>
      <c r="CR170">
        <f t="shared" si="195"/>
        <v>0</v>
      </c>
      <c r="CS170">
        <f t="shared" si="196"/>
        <v>0</v>
      </c>
      <c r="CT170">
        <f t="shared" si="197"/>
        <v>0</v>
      </c>
      <c r="CU170">
        <f t="shared" si="198"/>
        <v>0</v>
      </c>
      <c r="CV170">
        <f t="shared" si="199"/>
        <v>0</v>
      </c>
      <c r="CW170">
        <f t="shared" si="200"/>
        <v>-0.92057</v>
      </c>
      <c r="CX170">
        <f t="shared" si="201"/>
        <v>0</v>
      </c>
      <c r="CY170">
        <f t="shared" si="202"/>
        <v>0</v>
      </c>
      <c r="CZ170">
        <f t="shared" si="203"/>
        <v>0</v>
      </c>
      <c r="DA170">
        <f t="shared" si="204"/>
        <v>-4.5905500000000004</v>
      </c>
      <c r="DB170">
        <f t="shared" si="205"/>
        <v>0</v>
      </c>
      <c r="DC170">
        <f t="shared" si="206"/>
        <v>0</v>
      </c>
      <c r="DD170">
        <f t="shared" si="207"/>
        <v>0</v>
      </c>
      <c r="DE170">
        <f t="shared" si="208"/>
        <v>-5.63286</v>
      </c>
      <c r="DF170">
        <f t="shared" si="209"/>
        <v>0</v>
      </c>
    </row>
    <row r="171" spans="1:110" x14ac:dyDescent="0.25">
      <c r="A171" s="4">
        <f>raw!$A171:$A171</f>
        <v>43335</v>
      </c>
      <c r="B171" s="6" t="str">
        <f>raw!$B171:$B171</f>
        <v>0005-0003</v>
      </c>
      <c r="D171" t="str">
        <f>IF(score!$C171=".",".",IF(score!$C171=0,"1",IF(score!$C171=25,"0",IF(score!$C171=50,"0",IF(score!$C171=75,"0",IF(score!$C171=100,"0"))))))</f>
        <v>0</v>
      </c>
      <c r="E171" t="str">
        <f>IF(score!$C171=".",".",IF(score!$C171=0,"0",IF(score!$C171=25,"1",IF(score!$C171=50,"0",IF(score!$C171=75,"0",IF(score!$C171=100,"0"))))))</f>
        <v>0</v>
      </c>
      <c r="F171" t="str">
        <f>IF(score!$C171=".",".",IF(score!$C171=0,"0",IF(score!$C171=25,"0",IF(score!$C171=50,"1",IF(score!$C171=75,"0",IF(score!$C171=100,"0"))))))</f>
        <v>1</v>
      </c>
      <c r="G171" t="str">
        <f>IF(score!$C171=".",".",IF(score!$C171=0,"0",IF(score!$C171=25,"0",IF(score!$C171=50,"0",IF(score!$C171=75,"1",IF(score!$C171=100,"0"))))))</f>
        <v>0</v>
      </c>
      <c r="H171" t="str">
        <f>IF(score!$D171=".",".",IF(score!$D171=0,"1",IF(score!$D171=50,"0",IF(score!$D171=100,"0"))))</f>
        <v>0</v>
      </c>
      <c r="I171" t="str">
        <f>IF(score!$D171=".",".",IF(score!$D171=0,"0",IF(score!$D171=50,"1",IF(score!$D171=100,"0"))))</f>
        <v>1</v>
      </c>
      <c r="J171" t="str">
        <f>IF(score!$E171=".",".",IF(score!$E171=0,"1",IF(score!$E171=50,"0",IF(score!$E171=100,"0"))))</f>
        <v>1</v>
      </c>
      <c r="K171" t="str">
        <f>IF(score!$E171=".",".",IF(score!$E171=0,"0",IF(score!$E171=50,"1",IF(score!$E171=100,"0"))))</f>
        <v>0</v>
      </c>
      <c r="L171" t="str">
        <f>IF(score!$F171=".",".",IF(score!$F171=0,"1",IF(score!$F171=100,"0")))</f>
        <v>0</v>
      </c>
      <c r="M171" t="str">
        <f>IF(score!$G171=".",".",IF(score!$G171=0,"1",IF(score!$G171=100,"0")))</f>
        <v>0</v>
      </c>
      <c r="N171" t="str">
        <f>IF(score!$H171=".",".",IF(score!$H171=0,"1",IF(score!$H171=100,"0")))</f>
        <v>0</v>
      </c>
      <c r="O171" t="str">
        <f>IF(score!$I171=".",".",IF(score!$I171=0,"1",IF(score!$I171=50,"0",IF(score!$I171=100,"0"))))</f>
        <v>0</v>
      </c>
      <c r="P171" t="str">
        <f>IF(score!$J171=".",".",IF(score!$J171=0,"1",IF(score!$J171=25,"0",IF(score!$J171=50,"0",IF(score!$J171=75,"0",IF(score!$J171=100,"0"))))))</f>
        <v>0</v>
      </c>
      <c r="Q171" t="str">
        <f>IF(score!$J171=".",".",IF(score!$J171=0,"0",IF(score!$J171=25,"1",IF(score!$J171=50,"0",IF(score!$J171=75,"0",IF(score!$J171=100,"0"))))))</f>
        <v>0</v>
      </c>
      <c r="R171" t="str">
        <f>IF(score!$J171=".",".",IF(score!$J171=0,"0",IF(score!$J171=25,"0",IF(score!$J171=50,"1",IF(score!$J171=75,"0",IF(score!$J171=100,"0"))))))</f>
        <v>0</v>
      </c>
      <c r="S171" t="str">
        <f>IF(score!$J171=".",".",IF(score!$J171=0,"0",IF(score!$J171=25,"0",IF(score!$J171=50,"0",IF(score!$J171=75,"1",IF(score!$J171=100,"0"))))))</f>
        <v>0</v>
      </c>
      <c r="T171" t="str">
        <f>IF(score!$K171=".",".",IF(score!$K171=0,"1",IF(score!$K171=20,"0",IF(score!$K171=40,"0",IF(score!$K171=60,"0",IF(score!$K171=80,"0",IF(score!$K171=100,"0")))))))</f>
        <v>0</v>
      </c>
      <c r="U171" t="str">
        <f>IF(score!$K171=".",".",IF(score!$K171=0,"0",IF(score!$K171=20,"1",IF(score!$K171=40,"0",IF(score!$K171=60,"0",IF(score!$K171=80,"0",IF(score!$K171=100,"0")))))))</f>
        <v>0</v>
      </c>
      <c r="V171" t="str">
        <f>IF(score!$K171=".",".",IF(score!$K171=0,"0",IF(score!$K171=20,"0",IF(score!$K171=40,"1",IF(score!$K171=60,"0",IF(score!$K171=80,"0",IF(score!$K171=100,"0")))))))</f>
        <v>0</v>
      </c>
      <c r="W171" t="str">
        <f>IF(score!$K171=".",".",IF(score!$K171=0,"0",IF(score!$K171=20,"0",IF(score!$K171=40,"0",IF(score!$K171=60,"1",IF(score!$K171=80,"0",IF(score!$K171=100,"0")))))))</f>
        <v>0</v>
      </c>
      <c r="X171" t="str">
        <f>IF(score!$K171=".",".",IF(score!$K171=0,"0",IF(score!$K171=20,"0",IF(score!$K171=40,"0",IF(score!$K171=60,"0",IF(score!$K171=80,"1",IF(score!$K171=100,"0")))))))</f>
        <v>0</v>
      </c>
      <c r="Y171" t="str">
        <f>IF(score!$L171=".",".",IF(score!$L171=0,"1",IF(score!$L171=20,"0",IF(score!$L171=40,"0",IF(score!$L171=60,"0",IF(score!$L171=80,"0",IF(score!$L171=100,"0")))))))</f>
        <v>0</v>
      </c>
      <c r="Z171" t="str">
        <f>IF(score!$L171=".",".",IF(score!$L171=0,"0",IF(score!$L171=20,"1",IF(score!$L171=40,"0",IF(score!$L171=60,"0",IF(score!$L171=80,"0",IF(score!$L171=100,"0")))))))</f>
        <v>0</v>
      </c>
      <c r="AA171" t="str">
        <f>IF(score!$L171=".",".",IF(score!$L171=0,"0",IF(score!$L171=20,"0",IF(score!$L171=40,"1",IF(score!$L171=60,"0",IF(score!$L171=80,"0",IF(score!$L171=100,"0")))))))</f>
        <v>0</v>
      </c>
      <c r="AB171" t="str">
        <f>IF(score!$L171=".",".",IF(score!$L171=0,"0",IF(score!$L171=20,"0",IF(score!$L171=40,"0",IF(score!$L171=60,"1",IF(score!$L171=80,"0",IF(score!$L171=100,"0")))))))</f>
        <v>0</v>
      </c>
      <c r="AC171" t="str">
        <f>IF(score!$L171=".",".",IF(score!$L171=0,"0",IF(score!$L171=20,"0",IF(score!$L171=40,"0",IF(score!$L171=60,"0",IF(score!$L171=80,"1",IF(score!L171=100,"0")))))))</f>
        <v>0</v>
      </c>
      <c r="AD171" t="str">
        <f>IF(score!$M171=".",".",IF(score!$M171=0,"1",IF(score!$M171=20,"0",IF(score!$M171=40,"0",IF(score!$M171=60,"0",IF(score!$M171=80,"0",IF(score!$M171=100,"0")))))))</f>
        <v>0</v>
      </c>
      <c r="AE171" t="str">
        <f>IF(score!$M171=".",".",IF(score!$M171=0,"0",IF(score!$M171=20,"1",IF(score!$M171=40,"0",IF(score!$M171=60,"0",IF(score!$M171=80,"0",IF(score!$M171=100,"0")))))))</f>
        <v>0</v>
      </c>
      <c r="AF171" t="str">
        <f>IF(score!$M171=".",".",IF(score!$M171=0,"0",IF(score!$M171=20,"0",IF(score!$M171=40,"1",IF(score!$M171=60,"0",IF(score!$M171=80,"0",IF(score!$M171=100,"0")))))))</f>
        <v>0</v>
      </c>
      <c r="AG171" t="str">
        <f>IF(score!$M171=".",".",IF(score!$M171=0,"0",IF(score!$M171=20,"0",IF(score!$M171=40,"0",IF(score!$M171=60,"1",IF(score!$M171=80,"0",IF(score!$M171=100,"0")))))))</f>
        <v>1</v>
      </c>
      <c r="AH171" t="str">
        <f>IF(score!$M171=".",".",IF(score!$M171=0,"0",IF(score!$M171=20,"0",IF(score!$M171=40,"0",IF(score!$M171=60,"0",IF(score!$M171=80,"1",IF(score!$M171=100,"0")))))))</f>
        <v>0</v>
      </c>
      <c r="AI171" t="str">
        <f>IF(score!$N171=".",".",IF(score!$N171=0,"1",IF(score!$N171=25,"0",IF(score!$N171=50,"0",IF(score!$N171=75,"0",IF(score!$N171=100,"0"))))))</f>
        <v>0</v>
      </c>
      <c r="AJ171" t="str">
        <f>IF(score!$N171=".",".",IF(score!$N171=0,"0",IF(score!$N171=25,"1",IF(score!$N171=50,"0",IF(score!$N171=75,"0",IF(score!$N171=100,"0"))))))</f>
        <v>0</v>
      </c>
      <c r="AK171" t="str">
        <f>IF(score!$N171=".",".",IF(score!$N171=0,"0",IF(score!$N171=25,"0",IF(score!$N171=50,"1",IF(score!$N171=75,"0",IF(score!$N171=100,"0"))))))</f>
        <v>0</v>
      </c>
      <c r="AL171" t="str">
        <f>IF(score!$N171=".",".",IF(score!$N171=0,"0",IF(score!$N171=25,"0",IF(score!$N171=50,"0",IF(score!$N171=75,"1",IF(score!$N171=100,"0"))))))</f>
        <v>0</v>
      </c>
      <c r="AN171">
        <f t="shared" si="140"/>
        <v>0</v>
      </c>
      <c r="AO171">
        <f t="shared" si="141"/>
        <v>0</v>
      </c>
      <c r="AP171">
        <f t="shared" si="142"/>
        <v>-3.0239600000000002</v>
      </c>
      <c r="AQ171">
        <f t="shared" si="143"/>
        <v>0</v>
      </c>
      <c r="AR171">
        <f t="shared" si="144"/>
        <v>0</v>
      </c>
      <c r="AS171">
        <f t="shared" si="145"/>
        <v>-3.4555500000000001</v>
      </c>
      <c r="AT171">
        <f t="shared" si="146"/>
        <v>-6.24397</v>
      </c>
      <c r="AU171">
        <f t="shared" si="147"/>
        <v>0</v>
      </c>
      <c r="AV171">
        <f t="shared" si="148"/>
        <v>0</v>
      </c>
      <c r="AW171">
        <f t="shared" si="149"/>
        <v>0</v>
      </c>
      <c r="AX171">
        <f t="shared" si="150"/>
        <v>0</v>
      </c>
      <c r="AY171">
        <f t="shared" si="151"/>
        <v>0</v>
      </c>
      <c r="AZ171">
        <f t="shared" si="152"/>
        <v>0</v>
      </c>
      <c r="BA171">
        <f t="shared" si="153"/>
        <v>0</v>
      </c>
      <c r="BB171">
        <f t="shared" si="154"/>
        <v>0</v>
      </c>
      <c r="BC171">
        <f t="shared" si="155"/>
        <v>0</v>
      </c>
      <c r="BD171">
        <f t="shared" si="156"/>
        <v>0</v>
      </c>
      <c r="BE171">
        <f t="shared" si="157"/>
        <v>0</v>
      </c>
      <c r="BF171">
        <f t="shared" si="158"/>
        <v>0</v>
      </c>
      <c r="BG171">
        <f t="shared" si="159"/>
        <v>0</v>
      </c>
      <c r="BH171">
        <f t="shared" si="160"/>
        <v>0</v>
      </c>
      <c r="BI171">
        <f t="shared" si="161"/>
        <v>0</v>
      </c>
      <c r="BJ171">
        <f t="shared" si="162"/>
        <v>0</v>
      </c>
      <c r="BK171">
        <f t="shared" si="163"/>
        <v>0</v>
      </c>
      <c r="BL171">
        <f t="shared" si="164"/>
        <v>0</v>
      </c>
      <c r="BM171">
        <f t="shared" si="165"/>
        <v>0</v>
      </c>
      <c r="BN171">
        <f t="shared" si="166"/>
        <v>0</v>
      </c>
      <c r="BO171">
        <f t="shared" si="167"/>
        <v>0</v>
      </c>
      <c r="BP171">
        <f t="shared" si="168"/>
        <v>0</v>
      </c>
      <c r="BQ171">
        <f t="shared" si="169"/>
        <v>1.28044</v>
      </c>
      <c r="BR171">
        <f t="shared" si="170"/>
        <v>0</v>
      </c>
      <c r="BS171">
        <f t="shared" si="171"/>
        <v>0</v>
      </c>
      <c r="BT171">
        <f t="shared" si="172"/>
        <v>0</v>
      </c>
      <c r="BU171">
        <f t="shared" si="173"/>
        <v>0</v>
      </c>
      <c r="BV171">
        <f t="shared" si="174"/>
        <v>0</v>
      </c>
      <c r="BX171">
        <f t="shared" si="175"/>
        <v>0</v>
      </c>
      <c r="BY171">
        <f t="shared" si="176"/>
        <v>0</v>
      </c>
      <c r="BZ171">
        <f t="shared" si="177"/>
        <v>3.4819999999999997E-2</v>
      </c>
      <c r="CA171">
        <f t="shared" si="178"/>
        <v>0</v>
      </c>
      <c r="CB171">
        <f t="shared" si="179"/>
        <v>0</v>
      </c>
      <c r="CC171">
        <f t="shared" si="180"/>
        <v>1.8684000000000001</v>
      </c>
      <c r="CD171">
        <f t="shared" si="181"/>
        <v>2.68282</v>
      </c>
      <c r="CE171">
        <f t="shared" si="182"/>
        <v>0</v>
      </c>
      <c r="CF171">
        <f t="shared" si="183"/>
        <v>0</v>
      </c>
      <c r="CG171">
        <f t="shared" si="184"/>
        <v>0</v>
      </c>
      <c r="CH171">
        <f t="shared" si="185"/>
        <v>0</v>
      </c>
      <c r="CI171">
        <f t="shared" si="186"/>
        <v>0</v>
      </c>
      <c r="CJ171">
        <f t="shared" si="187"/>
        <v>0</v>
      </c>
      <c r="CK171">
        <f t="shared" si="188"/>
        <v>0</v>
      </c>
      <c r="CL171">
        <f t="shared" si="189"/>
        <v>0</v>
      </c>
      <c r="CM171">
        <f t="shared" si="190"/>
        <v>0</v>
      </c>
      <c r="CN171">
        <f t="shared" si="191"/>
        <v>0</v>
      </c>
      <c r="CO171">
        <f t="shared" si="192"/>
        <v>0</v>
      </c>
      <c r="CP171">
        <f t="shared" si="193"/>
        <v>0</v>
      </c>
      <c r="CQ171">
        <f t="shared" si="194"/>
        <v>0</v>
      </c>
      <c r="CR171">
        <f t="shared" si="195"/>
        <v>0</v>
      </c>
      <c r="CS171">
        <f t="shared" si="196"/>
        <v>0</v>
      </c>
      <c r="CT171">
        <f t="shared" si="197"/>
        <v>0</v>
      </c>
      <c r="CU171">
        <f t="shared" si="198"/>
        <v>0</v>
      </c>
      <c r="CV171">
        <f t="shared" si="199"/>
        <v>0</v>
      </c>
      <c r="CW171">
        <f t="shared" si="200"/>
        <v>0</v>
      </c>
      <c r="CX171">
        <f t="shared" si="201"/>
        <v>0</v>
      </c>
      <c r="CY171">
        <f t="shared" si="202"/>
        <v>0</v>
      </c>
      <c r="CZ171">
        <f t="shared" si="203"/>
        <v>0</v>
      </c>
      <c r="DA171">
        <f t="shared" si="204"/>
        <v>-4.5905500000000004</v>
      </c>
      <c r="DB171">
        <f t="shared" si="205"/>
        <v>0</v>
      </c>
      <c r="DC171">
        <f t="shared" si="206"/>
        <v>0</v>
      </c>
      <c r="DD171">
        <f t="shared" si="207"/>
        <v>0</v>
      </c>
      <c r="DE171">
        <f t="shared" si="208"/>
        <v>0</v>
      </c>
      <c r="DF171">
        <f t="shared" si="209"/>
        <v>0</v>
      </c>
    </row>
    <row r="172" spans="1:110" x14ac:dyDescent="0.25">
      <c r="A172" s="4">
        <f>raw!$A172:$A172</f>
        <v>43342</v>
      </c>
      <c r="B172" s="6" t="str">
        <f>raw!$B172:$B172</f>
        <v>0005-0005</v>
      </c>
      <c r="D172" t="str">
        <f>IF(score!$C172=".",".",IF(score!$C172=0,"1",IF(score!$C172=25,"0",IF(score!$C172=50,"0",IF(score!$C172=75,"0",IF(score!$C172=100,"0"))))))</f>
        <v>0</v>
      </c>
      <c r="E172" t="str">
        <f>IF(score!$C172=".",".",IF(score!$C172=0,"0",IF(score!$C172=25,"1",IF(score!$C172=50,"0",IF(score!$C172=75,"0",IF(score!$C172=100,"0"))))))</f>
        <v>1</v>
      </c>
      <c r="F172" t="str">
        <f>IF(score!$C172=".",".",IF(score!$C172=0,"0",IF(score!$C172=25,"0",IF(score!$C172=50,"1",IF(score!$C172=75,"0",IF(score!$C172=100,"0"))))))</f>
        <v>0</v>
      </c>
      <c r="G172" t="str">
        <f>IF(score!$C172=".",".",IF(score!$C172=0,"0",IF(score!$C172=25,"0",IF(score!$C172=50,"0",IF(score!$C172=75,"1",IF(score!$C172=100,"0"))))))</f>
        <v>0</v>
      </c>
      <c r="H172" t="str">
        <f>IF(score!$D172=".",".",IF(score!$D172=0,"1",IF(score!$D172=50,"0",IF(score!$D172=100,"0"))))</f>
        <v>0</v>
      </c>
      <c r="I172" t="str">
        <f>IF(score!$D172=".",".",IF(score!$D172=0,"0",IF(score!$D172=50,"1",IF(score!$D172=100,"0"))))</f>
        <v>0</v>
      </c>
      <c r="J172" t="str">
        <f>IF(score!$E172=".",".",IF(score!$E172=0,"1",IF(score!$E172=50,"0",IF(score!$E172=100,"0"))))</f>
        <v>0</v>
      </c>
      <c r="K172" t="str">
        <f>IF(score!$E172=".",".",IF(score!$E172=0,"0",IF(score!$E172=50,"1",IF(score!$E172=100,"0"))))</f>
        <v>0</v>
      </c>
      <c r="L172" t="str">
        <f>IF(score!$F172=".",".",IF(score!$F172=0,"1",IF(score!$F172=100,"0")))</f>
        <v>1</v>
      </c>
      <c r="M172" t="str">
        <f>IF(score!$G172=".",".",IF(score!$G172=0,"1",IF(score!$G172=100,"0")))</f>
        <v>1</v>
      </c>
      <c r="N172" t="str">
        <f>IF(score!$H172=".",".",IF(score!$H172=0,"1",IF(score!$H172=100,"0")))</f>
        <v>1</v>
      </c>
      <c r="O172" t="str">
        <f>IF(score!$I172=".",".",IF(score!$I172=0,"1",IF(score!$I172=50,"0",IF(score!$I172=100,"0"))))</f>
        <v>1</v>
      </c>
      <c r="P172" t="str">
        <f>IF(score!$J172=".",".",IF(score!$J172=0,"1",IF(score!$J172=25,"0",IF(score!$J172=50,"0",IF(score!$J172=75,"0",IF(score!$J172=100,"0"))))))</f>
        <v>0</v>
      </c>
      <c r="Q172" t="str">
        <f>IF(score!$J172=".",".",IF(score!$J172=0,"0",IF(score!$J172=25,"1",IF(score!$J172=50,"0",IF(score!$J172=75,"0",IF(score!$J172=100,"0"))))))</f>
        <v>0</v>
      </c>
      <c r="R172" t="str">
        <f>IF(score!$J172=".",".",IF(score!$J172=0,"0",IF(score!$J172=25,"0",IF(score!$J172=50,"1",IF(score!$J172=75,"0",IF(score!$J172=100,"0"))))))</f>
        <v>0</v>
      </c>
      <c r="S172" t="str">
        <f>IF(score!$J172=".",".",IF(score!$J172=0,"0",IF(score!$J172=25,"0",IF(score!$J172=50,"0",IF(score!$J172=75,"1",IF(score!$J172=100,"0"))))))</f>
        <v>0</v>
      </c>
      <c r="T172" t="str">
        <f>IF(score!$K172=".",".",IF(score!$K172=0,"1",IF(score!$K172=20,"0",IF(score!$K172=40,"0",IF(score!$K172=60,"0",IF(score!$K172=80,"0",IF(score!$K172=100,"0")))))))</f>
        <v>0</v>
      </c>
      <c r="U172" t="str">
        <f>IF(score!$K172=".",".",IF(score!$K172=0,"0",IF(score!$K172=20,"1",IF(score!$K172=40,"0",IF(score!$K172=60,"0",IF(score!$K172=80,"0",IF(score!$K172=100,"0")))))))</f>
        <v>0</v>
      </c>
      <c r="V172" t="str">
        <f>IF(score!$K172=".",".",IF(score!$K172=0,"0",IF(score!$K172=20,"0",IF(score!$K172=40,"1",IF(score!$K172=60,"0",IF(score!$K172=80,"0",IF(score!$K172=100,"0")))))))</f>
        <v>1</v>
      </c>
      <c r="W172" t="str">
        <f>IF(score!$K172=".",".",IF(score!$K172=0,"0",IF(score!$K172=20,"0",IF(score!$K172=40,"0",IF(score!$K172=60,"1",IF(score!$K172=80,"0",IF(score!$K172=100,"0")))))))</f>
        <v>0</v>
      </c>
      <c r="X172" t="str">
        <f>IF(score!$K172=".",".",IF(score!$K172=0,"0",IF(score!$K172=20,"0",IF(score!$K172=40,"0",IF(score!$K172=60,"0",IF(score!$K172=80,"1",IF(score!$K172=100,"0")))))))</f>
        <v>0</v>
      </c>
      <c r="Y172" t="str">
        <f>IF(score!$L172=".",".",IF(score!$L172=0,"1",IF(score!$L172=20,"0",IF(score!$L172=40,"0",IF(score!$L172=60,"0",IF(score!$L172=80,"0",IF(score!$L172=100,"0")))))))</f>
        <v>1</v>
      </c>
      <c r="Z172" t="str">
        <f>IF(score!$L172=".",".",IF(score!$L172=0,"0",IF(score!$L172=20,"1",IF(score!$L172=40,"0",IF(score!$L172=60,"0",IF(score!$L172=80,"0",IF(score!$L172=100,"0")))))))</f>
        <v>0</v>
      </c>
      <c r="AA172" t="str">
        <f>IF(score!$L172=".",".",IF(score!$L172=0,"0",IF(score!$L172=20,"0",IF(score!$L172=40,"1",IF(score!$L172=60,"0",IF(score!$L172=80,"0",IF(score!$L172=100,"0")))))))</f>
        <v>0</v>
      </c>
      <c r="AB172" t="str">
        <f>IF(score!$L172=".",".",IF(score!$L172=0,"0",IF(score!$L172=20,"0",IF(score!$L172=40,"0",IF(score!$L172=60,"1",IF(score!$L172=80,"0",IF(score!$L172=100,"0")))))))</f>
        <v>0</v>
      </c>
      <c r="AC172" t="str">
        <f>IF(score!$L172=".",".",IF(score!$L172=0,"0",IF(score!$L172=20,"0",IF(score!$L172=40,"0",IF(score!$L172=60,"0",IF(score!$L172=80,"1",IF(score!L172=100,"0")))))))</f>
        <v>0</v>
      </c>
      <c r="AD172" t="str">
        <f>IF(score!$M172=".",".",IF(score!$M172=0,"1",IF(score!$M172=20,"0",IF(score!$M172=40,"0",IF(score!$M172=60,"0",IF(score!$M172=80,"0",IF(score!$M172=100,"0")))))))</f>
        <v>0</v>
      </c>
      <c r="AE172" t="str">
        <f>IF(score!$M172=".",".",IF(score!$M172=0,"0",IF(score!$M172=20,"1",IF(score!$M172=40,"0",IF(score!$M172=60,"0",IF(score!$M172=80,"0",IF(score!$M172=100,"0")))))))</f>
        <v>0</v>
      </c>
      <c r="AF172" t="str">
        <f>IF(score!$M172=".",".",IF(score!$M172=0,"0",IF(score!$M172=20,"0",IF(score!$M172=40,"1",IF(score!$M172=60,"0",IF(score!$M172=80,"0",IF(score!$M172=100,"0")))))))</f>
        <v>0</v>
      </c>
      <c r="AG172" t="str">
        <f>IF(score!$M172=".",".",IF(score!$M172=0,"0",IF(score!$M172=20,"0",IF(score!$M172=40,"0",IF(score!$M172=60,"1",IF(score!$M172=80,"0",IF(score!$M172=100,"0")))))))</f>
        <v>1</v>
      </c>
      <c r="AH172" t="str">
        <f>IF(score!$M172=".",".",IF(score!$M172=0,"0",IF(score!$M172=20,"0",IF(score!$M172=40,"0",IF(score!$M172=60,"0",IF(score!$M172=80,"1",IF(score!$M172=100,"0")))))))</f>
        <v>0</v>
      </c>
      <c r="AI172" t="str">
        <f>IF(score!$N172=".",".",IF(score!$N172=0,"1",IF(score!$N172=25,"0",IF(score!$N172=50,"0",IF(score!$N172=75,"0",IF(score!$N172=100,"0"))))))</f>
        <v>0</v>
      </c>
      <c r="AJ172" t="str">
        <f>IF(score!$N172=".",".",IF(score!$N172=0,"0",IF(score!$N172=25,"1",IF(score!$N172=50,"0",IF(score!$N172=75,"0",IF(score!$N172=100,"0"))))))</f>
        <v>0</v>
      </c>
      <c r="AK172" t="str">
        <f>IF(score!$N172=".",".",IF(score!$N172=0,"0",IF(score!$N172=25,"0",IF(score!$N172=50,"1",IF(score!$N172=75,"0",IF(score!$N172=100,"0"))))))</f>
        <v>1</v>
      </c>
      <c r="AL172" t="str">
        <f>IF(score!$N172=".",".",IF(score!$N172=0,"0",IF(score!$N172=25,"0",IF(score!$N172=50,"0",IF(score!$N172=75,"1",IF(score!$N172=100,"0"))))))</f>
        <v>0</v>
      </c>
      <c r="AN172">
        <f t="shared" si="140"/>
        <v>0</v>
      </c>
      <c r="AO172">
        <f t="shared" si="141"/>
        <v>-5.5646100000000001</v>
      </c>
      <c r="AP172">
        <f t="shared" si="142"/>
        <v>0</v>
      </c>
      <c r="AQ172">
        <f t="shared" si="143"/>
        <v>0</v>
      </c>
      <c r="AR172">
        <f t="shared" si="144"/>
        <v>0</v>
      </c>
      <c r="AS172">
        <f t="shared" si="145"/>
        <v>0</v>
      </c>
      <c r="AT172">
        <f t="shared" si="146"/>
        <v>0</v>
      </c>
      <c r="AU172">
        <f t="shared" si="147"/>
        <v>0</v>
      </c>
      <c r="AV172">
        <f t="shared" si="148"/>
        <v>-4.6161700000000003</v>
      </c>
      <c r="AW172">
        <f t="shared" si="149"/>
        <v>-5.5174700000000003</v>
      </c>
      <c r="AX172">
        <f t="shared" si="150"/>
        <v>3.04365</v>
      </c>
      <c r="AY172">
        <f t="shared" si="151"/>
        <v>2.32091</v>
      </c>
      <c r="AZ172">
        <f t="shared" si="152"/>
        <v>0</v>
      </c>
      <c r="BA172">
        <f t="shared" si="153"/>
        <v>0</v>
      </c>
      <c r="BB172">
        <f t="shared" si="154"/>
        <v>0</v>
      </c>
      <c r="BC172">
        <f t="shared" si="155"/>
        <v>0</v>
      </c>
      <c r="BD172">
        <f t="shared" si="156"/>
        <v>0</v>
      </c>
      <c r="BE172">
        <f t="shared" si="157"/>
        <v>0</v>
      </c>
      <c r="BF172">
        <f t="shared" si="158"/>
        <v>2.3724099999999999</v>
      </c>
      <c r="BG172">
        <f t="shared" si="159"/>
        <v>0</v>
      </c>
      <c r="BH172">
        <f t="shared" si="160"/>
        <v>0</v>
      </c>
      <c r="BI172">
        <f t="shared" si="161"/>
        <v>-2.44706</v>
      </c>
      <c r="BJ172">
        <f t="shared" si="162"/>
        <v>0</v>
      </c>
      <c r="BK172">
        <f t="shared" si="163"/>
        <v>0</v>
      </c>
      <c r="BL172">
        <f t="shared" si="164"/>
        <v>0</v>
      </c>
      <c r="BM172">
        <f t="shared" si="165"/>
        <v>0</v>
      </c>
      <c r="BN172">
        <f t="shared" si="166"/>
        <v>0</v>
      </c>
      <c r="BO172">
        <f t="shared" si="167"/>
        <v>0</v>
      </c>
      <c r="BP172">
        <f t="shared" si="168"/>
        <v>0</v>
      </c>
      <c r="BQ172">
        <f t="shared" si="169"/>
        <v>1.28044</v>
      </c>
      <c r="BR172">
        <f t="shared" si="170"/>
        <v>0</v>
      </c>
      <c r="BS172">
        <f t="shared" si="171"/>
        <v>0</v>
      </c>
      <c r="BT172">
        <f t="shared" si="172"/>
        <v>0</v>
      </c>
      <c r="BU172">
        <f t="shared" si="173"/>
        <v>-0.18043000000000001</v>
      </c>
      <c r="BV172">
        <f t="shared" si="174"/>
        <v>0</v>
      </c>
      <c r="BX172">
        <f t="shared" si="175"/>
        <v>0</v>
      </c>
      <c r="BY172">
        <f t="shared" si="176"/>
        <v>-0.16891</v>
      </c>
      <c r="BZ172">
        <f t="shared" si="177"/>
        <v>0</v>
      </c>
      <c r="CA172">
        <f t="shared" si="178"/>
        <v>0</v>
      </c>
      <c r="CB172">
        <f t="shared" si="179"/>
        <v>0</v>
      </c>
      <c r="CC172">
        <f t="shared" si="180"/>
        <v>0</v>
      </c>
      <c r="CD172">
        <f t="shared" si="181"/>
        <v>0</v>
      </c>
      <c r="CE172">
        <f t="shared" si="182"/>
        <v>0</v>
      </c>
      <c r="CF172">
        <f t="shared" si="183"/>
        <v>1.4406000000000001</v>
      </c>
      <c r="CG172">
        <f t="shared" si="184"/>
        <v>1.6696800000000001</v>
      </c>
      <c r="CH172">
        <f t="shared" si="185"/>
        <v>-6.8267199999999999</v>
      </c>
      <c r="CI172">
        <f t="shared" si="186"/>
        <v>-5.6992099999999999</v>
      </c>
      <c r="CJ172">
        <f t="shared" si="187"/>
        <v>0</v>
      </c>
      <c r="CK172">
        <f t="shared" si="188"/>
        <v>0</v>
      </c>
      <c r="CL172">
        <f t="shared" si="189"/>
        <v>0</v>
      </c>
      <c r="CM172">
        <f t="shared" si="190"/>
        <v>0</v>
      </c>
      <c r="CN172">
        <f t="shared" si="191"/>
        <v>0</v>
      </c>
      <c r="CO172">
        <f t="shared" si="192"/>
        <v>0</v>
      </c>
      <c r="CP172">
        <f t="shared" si="193"/>
        <v>-6.31121</v>
      </c>
      <c r="CQ172">
        <f t="shared" si="194"/>
        <v>0</v>
      </c>
      <c r="CR172">
        <f t="shared" si="195"/>
        <v>0</v>
      </c>
      <c r="CS172">
        <f t="shared" si="196"/>
        <v>-6.0240900000000002</v>
      </c>
      <c r="CT172">
        <f t="shared" si="197"/>
        <v>0</v>
      </c>
      <c r="CU172">
        <f t="shared" si="198"/>
        <v>0</v>
      </c>
      <c r="CV172">
        <f t="shared" si="199"/>
        <v>0</v>
      </c>
      <c r="CW172">
        <f t="shared" si="200"/>
        <v>0</v>
      </c>
      <c r="CX172">
        <f t="shared" si="201"/>
        <v>0</v>
      </c>
      <c r="CY172">
        <f t="shared" si="202"/>
        <v>0</v>
      </c>
      <c r="CZ172">
        <f t="shared" si="203"/>
        <v>0</v>
      </c>
      <c r="DA172">
        <f t="shared" si="204"/>
        <v>-4.5905500000000004</v>
      </c>
      <c r="DB172">
        <f t="shared" si="205"/>
        <v>0</v>
      </c>
      <c r="DC172">
        <f t="shared" si="206"/>
        <v>0</v>
      </c>
      <c r="DD172">
        <f t="shared" si="207"/>
        <v>0</v>
      </c>
      <c r="DE172">
        <f t="shared" si="208"/>
        <v>-5.63286</v>
      </c>
      <c r="DF172">
        <f t="shared" si="209"/>
        <v>0</v>
      </c>
    </row>
    <row r="173" spans="1:110" x14ac:dyDescent="0.25">
      <c r="A173" s="4">
        <f>raw!$A173:$A173</f>
        <v>43341</v>
      </c>
      <c r="B173" s="6" t="str">
        <f>raw!$B173:$B173</f>
        <v>0005-0006</v>
      </c>
      <c r="D173" t="str">
        <f>IF(score!$C173=".",".",IF(score!$C173=0,"1",IF(score!$C173=25,"0",IF(score!$C173=50,"0",IF(score!$C173=75,"0",IF(score!$C173=100,"0"))))))</f>
        <v>0</v>
      </c>
      <c r="E173" t="str">
        <f>IF(score!$C173=".",".",IF(score!$C173=0,"0",IF(score!$C173=25,"1",IF(score!$C173=50,"0",IF(score!$C173=75,"0",IF(score!$C173=100,"0"))))))</f>
        <v>1</v>
      </c>
      <c r="F173" t="str">
        <f>IF(score!$C173=".",".",IF(score!$C173=0,"0",IF(score!$C173=25,"0",IF(score!$C173=50,"1",IF(score!$C173=75,"0",IF(score!$C173=100,"0"))))))</f>
        <v>0</v>
      </c>
      <c r="G173" t="str">
        <f>IF(score!$C173=".",".",IF(score!$C173=0,"0",IF(score!$C173=25,"0",IF(score!$C173=50,"0",IF(score!$C173=75,"1",IF(score!$C173=100,"0"))))))</f>
        <v>0</v>
      </c>
      <c r="H173" t="str">
        <f>IF(score!$D173=".",".",IF(score!$D173=0,"1",IF(score!$D173=50,"0",IF(score!$D173=100,"0"))))</f>
        <v>1</v>
      </c>
      <c r="I173" t="str">
        <f>IF(score!$D173=".",".",IF(score!$D173=0,"0",IF(score!$D173=50,"1",IF(score!$D173=100,"0"))))</f>
        <v>0</v>
      </c>
      <c r="J173" t="str">
        <f>IF(score!$E173=".",".",IF(score!$E173=0,"1",IF(score!$E173=50,"0",IF(score!$E173=100,"0"))))</f>
        <v>1</v>
      </c>
      <c r="K173" t="str">
        <f>IF(score!$E173=".",".",IF(score!$E173=0,"0",IF(score!$E173=50,"1",IF(score!$E173=100,"0"))))</f>
        <v>0</v>
      </c>
      <c r="L173" t="str">
        <f>IF(score!$F173=".",".",IF(score!$F173=0,"1",IF(score!$F173=100,"0")))</f>
        <v>1</v>
      </c>
      <c r="M173" t="str">
        <f>IF(score!$G173=".",".",IF(score!$G173=0,"1",IF(score!$G173=100,"0")))</f>
        <v>1</v>
      </c>
      <c r="N173" t="str">
        <f>IF(score!$H173=".",".",IF(score!$H173=0,"1",IF(score!$H173=100,"0")))</f>
        <v>1</v>
      </c>
      <c r="O173" t="str">
        <f>IF(score!$I173=".",".",IF(score!$I173=0,"1",IF(score!$I173=50,"0",IF(score!$I173=100,"0"))))</f>
        <v>1</v>
      </c>
      <c r="P173" t="str">
        <f>IF(score!$J173=".",".",IF(score!$J173=0,"1",IF(score!$J173=25,"0",IF(score!$J173=50,"0",IF(score!$J173=75,"0",IF(score!$J173=100,"0"))))))</f>
        <v>0</v>
      </c>
      <c r="Q173" t="str">
        <f>IF(score!$J173=".",".",IF(score!$J173=0,"0",IF(score!$J173=25,"1",IF(score!$J173=50,"0",IF(score!$J173=75,"0",IF(score!$J173=100,"0"))))))</f>
        <v>1</v>
      </c>
      <c r="R173" t="str">
        <f>IF(score!$J173=".",".",IF(score!$J173=0,"0",IF(score!$J173=25,"0",IF(score!$J173=50,"1",IF(score!$J173=75,"0",IF(score!$J173=100,"0"))))))</f>
        <v>0</v>
      </c>
      <c r="S173" t="str">
        <f>IF(score!$J173=".",".",IF(score!$J173=0,"0",IF(score!$J173=25,"0",IF(score!$J173=50,"0",IF(score!$J173=75,"1",IF(score!$J173=100,"0"))))))</f>
        <v>0</v>
      </c>
      <c r="T173" t="str">
        <f>IF(score!$K173=".",".",IF(score!$K173=0,"1",IF(score!$K173=20,"0",IF(score!$K173=40,"0",IF(score!$K173=60,"0",IF(score!$K173=80,"0",IF(score!$K173=100,"0")))))))</f>
        <v>0</v>
      </c>
      <c r="U173" t="str">
        <f>IF(score!$K173=".",".",IF(score!$K173=0,"0",IF(score!$K173=20,"1",IF(score!$K173=40,"0",IF(score!$K173=60,"0",IF(score!$K173=80,"0",IF(score!$K173=100,"0")))))))</f>
        <v>0</v>
      </c>
      <c r="V173" t="str">
        <f>IF(score!$K173=".",".",IF(score!$K173=0,"0",IF(score!$K173=20,"0",IF(score!$K173=40,"1",IF(score!$K173=60,"0",IF(score!$K173=80,"0",IF(score!$K173=100,"0")))))))</f>
        <v>1</v>
      </c>
      <c r="W173" t="str">
        <f>IF(score!$K173=".",".",IF(score!$K173=0,"0",IF(score!$K173=20,"0",IF(score!$K173=40,"0",IF(score!$K173=60,"1",IF(score!$K173=80,"0",IF(score!$K173=100,"0")))))))</f>
        <v>0</v>
      </c>
      <c r="X173" t="str">
        <f>IF(score!$K173=".",".",IF(score!$K173=0,"0",IF(score!$K173=20,"0",IF(score!$K173=40,"0",IF(score!$K173=60,"0",IF(score!$K173=80,"1",IF(score!$K173=100,"0")))))))</f>
        <v>0</v>
      </c>
      <c r="Y173" t="str">
        <f>IF(score!$L173=".",".",IF(score!$L173=0,"1",IF(score!$L173=20,"0",IF(score!$L173=40,"0",IF(score!$L173=60,"0",IF(score!$L173=80,"0",IF(score!$L173=100,"0")))))))</f>
        <v>0</v>
      </c>
      <c r="Z173" t="str">
        <f>IF(score!$L173=".",".",IF(score!$L173=0,"0",IF(score!$L173=20,"1",IF(score!$L173=40,"0",IF(score!$L173=60,"0",IF(score!$L173=80,"0",IF(score!$L173=100,"0")))))))</f>
        <v>1</v>
      </c>
      <c r="AA173" t="str">
        <f>IF(score!$L173=".",".",IF(score!$L173=0,"0",IF(score!$L173=20,"0",IF(score!$L173=40,"1",IF(score!$L173=60,"0",IF(score!$L173=80,"0",IF(score!$L173=100,"0")))))))</f>
        <v>0</v>
      </c>
      <c r="AB173" t="str">
        <f>IF(score!$L173=".",".",IF(score!$L173=0,"0",IF(score!$L173=20,"0",IF(score!$L173=40,"0",IF(score!$L173=60,"1",IF(score!$L173=80,"0",IF(score!$L173=100,"0")))))))</f>
        <v>0</v>
      </c>
      <c r="AC173" t="str">
        <f>IF(score!$L173=".",".",IF(score!$L173=0,"0",IF(score!$L173=20,"0",IF(score!$L173=40,"0",IF(score!$L173=60,"0",IF(score!$L173=80,"1",IF(score!L173=100,"0")))))))</f>
        <v>0</v>
      </c>
      <c r="AD173" t="str">
        <f>IF(score!$M173=".",".",IF(score!$M173=0,"1",IF(score!$M173=20,"0",IF(score!$M173=40,"0",IF(score!$M173=60,"0",IF(score!$M173=80,"0",IF(score!$M173=100,"0")))))))</f>
        <v>0</v>
      </c>
      <c r="AE173" t="str">
        <f>IF(score!$M173=".",".",IF(score!$M173=0,"0",IF(score!$M173=20,"1",IF(score!$M173=40,"0",IF(score!$M173=60,"0",IF(score!$M173=80,"0",IF(score!$M173=100,"0")))))))</f>
        <v>0</v>
      </c>
      <c r="AF173" t="str">
        <f>IF(score!$M173=".",".",IF(score!$M173=0,"0",IF(score!$M173=20,"0",IF(score!$M173=40,"1",IF(score!$M173=60,"0",IF(score!$M173=80,"0",IF(score!$M173=100,"0")))))))</f>
        <v>0</v>
      </c>
      <c r="AG173" t="str">
        <f>IF(score!$M173=".",".",IF(score!$M173=0,"0",IF(score!$M173=20,"0",IF(score!$M173=40,"0",IF(score!$M173=60,"1",IF(score!$M173=80,"0",IF(score!$M173=100,"0")))))))</f>
        <v>1</v>
      </c>
      <c r="AH173" t="str">
        <f>IF(score!$M173=".",".",IF(score!$M173=0,"0",IF(score!$M173=20,"0",IF(score!$M173=40,"0",IF(score!$M173=60,"0",IF(score!$M173=80,"1",IF(score!$M173=100,"0")))))))</f>
        <v>0</v>
      </c>
      <c r="AI173" t="str">
        <f>IF(score!$N173=".",".",IF(score!$N173=0,"1",IF(score!$N173=25,"0",IF(score!$N173=50,"0",IF(score!$N173=75,"0",IF(score!$N173=100,"0"))))))</f>
        <v>1</v>
      </c>
      <c r="AJ173" t="str">
        <f>IF(score!$N173=".",".",IF(score!$N173=0,"0",IF(score!$N173=25,"1",IF(score!$N173=50,"0",IF(score!$N173=75,"0",IF(score!$N173=100,"0"))))))</f>
        <v>0</v>
      </c>
      <c r="AK173" t="str">
        <f>IF(score!$N173=".",".",IF(score!$N173=0,"0",IF(score!$N173=25,"0",IF(score!$N173=50,"1",IF(score!$N173=75,"0",IF(score!$N173=100,"0"))))))</f>
        <v>0</v>
      </c>
      <c r="AL173" t="str">
        <f>IF(score!$N173=".",".",IF(score!$N173=0,"0",IF(score!$N173=25,"0",IF(score!$N173=50,"0",IF(score!$N173=75,"1",IF(score!$N173=100,"0"))))))</f>
        <v>0</v>
      </c>
      <c r="AN173">
        <f t="shared" si="140"/>
        <v>0</v>
      </c>
      <c r="AO173">
        <f t="shared" si="141"/>
        <v>-5.5646100000000001</v>
      </c>
      <c r="AP173">
        <f t="shared" si="142"/>
        <v>0</v>
      </c>
      <c r="AQ173">
        <f t="shared" si="143"/>
        <v>0</v>
      </c>
      <c r="AR173">
        <f t="shared" si="144"/>
        <v>-7.2321600000000004</v>
      </c>
      <c r="AS173">
        <f t="shared" si="145"/>
        <v>0</v>
      </c>
      <c r="AT173">
        <f t="shared" si="146"/>
        <v>-6.24397</v>
      </c>
      <c r="AU173">
        <f t="shared" si="147"/>
        <v>0</v>
      </c>
      <c r="AV173">
        <f t="shared" si="148"/>
        <v>-4.6161700000000003</v>
      </c>
      <c r="AW173">
        <f t="shared" si="149"/>
        <v>-5.5174700000000003</v>
      </c>
      <c r="AX173">
        <f t="shared" si="150"/>
        <v>3.04365</v>
      </c>
      <c r="AY173">
        <f t="shared" si="151"/>
        <v>2.32091</v>
      </c>
      <c r="AZ173">
        <f t="shared" si="152"/>
        <v>0</v>
      </c>
      <c r="BA173">
        <f t="shared" si="153"/>
        <v>-8.38063</v>
      </c>
      <c r="BB173">
        <f t="shared" si="154"/>
        <v>0</v>
      </c>
      <c r="BC173">
        <f t="shared" si="155"/>
        <v>0</v>
      </c>
      <c r="BD173">
        <f t="shared" si="156"/>
        <v>0</v>
      </c>
      <c r="BE173">
        <f t="shared" si="157"/>
        <v>0</v>
      </c>
      <c r="BF173">
        <f t="shared" si="158"/>
        <v>2.3724099999999999</v>
      </c>
      <c r="BG173">
        <f t="shared" si="159"/>
        <v>0</v>
      </c>
      <c r="BH173">
        <f t="shared" si="160"/>
        <v>0</v>
      </c>
      <c r="BI173">
        <f t="shared" si="161"/>
        <v>0</v>
      </c>
      <c r="BJ173">
        <f t="shared" si="162"/>
        <v>-2.0216799999999999</v>
      </c>
      <c r="BK173">
        <f t="shared" si="163"/>
        <v>0</v>
      </c>
      <c r="BL173">
        <f t="shared" si="164"/>
        <v>0</v>
      </c>
      <c r="BM173">
        <f t="shared" si="165"/>
        <v>0</v>
      </c>
      <c r="BN173">
        <f t="shared" si="166"/>
        <v>0</v>
      </c>
      <c r="BO173">
        <f t="shared" si="167"/>
        <v>0</v>
      </c>
      <c r="BP173">
        <f t="shared" si="168"/>
        <v>0</v>
      </c>
      <c r="BQ173">
        <f t="shared" si="169"/>
        <v>1.28044</v>
      </c>
      <c r="BR173">
        <f t="shared" si="170"/>
        <v>0</v>
      </c>
      <c r="BS173">
        <f t="shared" si="171"/>
        <v>-0.33682000000000001</v>
      </c>
      <c r="BT173">
        <f t="shared" si="172"/>
        <v>0</v>
      </c>
      <c r="BU173">
        <f t="shared" si="173"/>
        <v>0</v>
      </c>
      <c r="BV173">
        <f t="shared" si="174"/>
        <v>0</v>
      </c>
      <c r="BX173">
        <f t="shared" si="175"/>
        <v>0</v>
      </c>
      <c r="BY173">
        <f t="shared" si="176"/>
        <v>-0.16891</v>
      </c>
      <c r="BZ173">
        <f t="shared" si="177"/>
        <v>0</v>
      </c>
      <c r="CA173">
        <f t="shared" si="178"/>
        <v>0</v>
      </c>
      <c r="CB173">
        <f t="shared" si="179"/>
        <v>3.9311500000000001</v>
      </c>
      <c r="CC173">
        <f t="shared" si="180"/>
        <v>0</v>
      </c>
      <c r="CD173">
        <f t="shared" si="181"/>
        <v>2.68282</v>
      </c>
      <c r="CE173">
        <f t="shared" si="182"/>
        <v>0</v>
      </c>
      <c r="CF173">
        <f t="shared" si="183"/>
        <v>1.4406000000000001</v>
      </c>
      <c r="CG173">
        <f t="shared" si="184"/>
        <v>1.6696800000000001</v>
      </c>
      <c r="CH173">
        <f t="shared" si="185"/>
        <v>-6.8267199999999999</v>
      </c>
      <c r="CI173">
        <f t="shared" si="186"/>
        <v>-5.6992099999999999</v>
      </c>
      <c r="CJ173">
        <f t="shared" si="187"/>
        <v>0</v>
      </c>
      <c r="CK173">
        <f t="shared" si="188"/>
        <v>1.76691</v>
      </c>
      <c r="CL173">
        <f t="shared" si="189"/>
        <v>0</v>
      </c>
      <c r="CM173">
        <f t="shared" si="190"/>
        <v>0</v>
      </c>
      <c r="CN173">
        <f t="shared" si="191"/>
        <v>0</v>
      </c>
      <c r="CO173">
        <f t="shared" si="192"/>
        <v>0</v>
      </c>
      <c r="CP173">
        <f t="shared" si="193"/>
        <v>-6.31121</v>
      </c>
      <c r="CQ173">
        <f t="shared" si="194"/>
        <v>0</v>
      </c>
      <c r="CR173">
        <f t="shared" si="195"/>
        <v>0</v>
      </c>
      <c r="CS173">
        <f t="shared" si="196"/>
        <v>0</v>
      </c>
      <c r="CT173">
        <f t="shared" si="197"/>
        <v>-4.8896199999999999</v>
      </c>
      <c r="CU173">
        <f t="shared" si="198"/>
        <v>0</v>
      </c>
      <c r="CV173">
        <f t="shared" si="199"/>
        <v>0</v>
      </c>
      <c r="CW173">
        <f t="shared" si="200"/>
        <v>0</v>
      </c>
      <c r="CX173">
        <f t="shared" si="201"/>
        <v>0</v>
      </c>
      <c r="CY173">
        <f t="shared" si="202"/>
        <v>0</v>
      </c>
      <c r="CZ173">
        <f t="shared" si="203"/>
        <v>0</v>
      </c>
      <c r="DA173">
        <f t="shared" si="204"/>
        <v>-4.5905500000000004</v>
      </c>
      <c r="DB173">
        <f t="shared" si="205"/>
        <v>0</v>
      </c>
      <c r="DC173">
        <f t="shared" si="206"/>
        <v>-6.2972400000000004</v>
      </c>
      <c r="DD173">
        <f t="shared" si="207"/>
        <v>0</v>
      </c>
      <c r="DE173">
        <f t="shared" si="208"/>
        <v>0</v>
      </c>
      <c r="DF173">
        <f t="shared" si="209"/>
        <v>0</v>
      </c>
    </row>
    <row r="174" spans="1:110" x14ac:dyDescent="0.25">
      <c r="A174" s="4">
        <f>raw!$A174:$A174</f>
        <v>43335</v>
      </c>
      <c r="B174" s="6" t="str">
        <f>raw!$B174:$B174</f>
        <v>0005-0012</v>
      </c>
      <c r="D174" t="str">
        <f>IF(score!$C174=".",".",IF(score!$C174=0,"1",IF(score!$C174=25,"0",IF(score!$C174=50,"0",IF(score!$C174=75,"0",IF(score!$C174=100,"0"))))))</f>
        <v>0</v>
      </c>
      <c r="E174" t="str">
        <f>IF(score!$C174=".",".",IF(score!$C174=0,"0",IF(score!$C174=25,"1",IF(score!$C174=50,"0",IF(score!$C174=75,"0",IF(score!$C174=100,"0"))))))</f>
        <v>0</v>
      </c>
      <c r="F174" t="str">
        <f>IF(score!$C174=".",".",IF(score!$C174=0,"0",IF(score!$C174=25,"0",IF(score!$C174=50,"1",IF(score!$C174=75,"0",IF(score!$C174=100,"0"))))))</f>
        <v>1</v>
      </c>
      <c r="G174" t="str">
        <f>IF(score!$C174=".",".",IF(score!$C174=0,"0",IF(score!$C174=25,"0",IF(score!$C174=50,"0",IF(score!$C174=75,"1",IF(score!$C174=100,"0"))))))</f>
        <v>0</v>
      </c>
      <c r="H174" t="str">
        <f>IF(score!$D174=".",".",IF(score!$D174=0,"1",IF(score!$D174=50,"0",IF(score!$D174=100,"0"))))</f>
        <v>1</v>
      </c>
      <c r="I174" t="str">
        <f>IF(score!$D174=".",".",IF(score!$D174=0,"0",IF(score!$D174=50,"1",IF(score!$D174=100,"0"))))</f>
        <v>0</v>
      </c>
      <c r="J174" t="str">
        <f>IF(score!$E174=".",".",IF(score!$E174=0,"1",IF(score!$E174=50,"0",IF(score!$E174=100,"0"))))</f>
        <v>1</v>
      </c>
      <c r="K174" t="str">
        <f>IF(score!$E174=".",".",IF(score!$E174=0,"0",IF(score!$E174=50,"1",IF(score!$E174=100,"0"))))</f>
        <v>0</v>
      </c>
      <c r="L174" t="str">
        <f>IF(score!$F174=".",".",IF(score!$F174=0,"1",IF(score!$F174=100,"0")))</f>
        <v>1</v>
      </c>
      <c r="M174" t="str">
        <f>IF(score!$G174=".",".",IF(score!$G174=0,"1",IF(score!$G174=100,"0")))</f>
        <v>1</v>
      </c>
      <c r="N174" t="str">
        <f>IF(score!$H174=".",".",IF(score!$H174=0,"1",IF(score!$H174=100,"0")))</f>
        <v>1</v>
      </c>
      <c r="O174" t="str">
        <f>IF(score!$I174=".",".",IF(score!$I174=0,"1",IF(score!$I174=50,"0",IF(score!$I174=100,"0"))))</f>
        <v>1</v>
      </c>
      <c r="P174" t="str">
        <f>IF(score!$J174=".",".",IF(score!$J174=0,"1",IF(score!$J174=25,"0",IF(score!$J174=50,"0",IF(score!$J174=75,"0",IF(score!$J174=100,"0"))))))</f>
        <v>1</v>
      </c>
      <c r="Q174" t="str">
        <f>IF(score!$J174=".",".",IF(score!$J174=0,"0",IF(score!$J174=25,"1",IF(score!$J174=50,"0",IF(score!$J174=75,"0",IF(score!$J174=100,"0"))))))</f>
        <v>0</v>
      </c>
      <c r="R174" t="str">
        <f>IF(score!$J174=".",".",IF(score!$J174=0,"0",IF(score!$J174=25,"0",IF(score!$J174=50,"1",IF(score!$J174=75,"0",IF(score!$J174=100,"0"))))))</f>
        <v>0</v>
      </c>
      <c r="S174" t="str">
        <f>IF(score!$J174=".",".",IF(score!$J174=0,"0",IF(score!$J174=25,"0",IF(score!$J174=50,"0",IF(score!$J174=75,"1",IF(score!$J174=100,"0"))))))</f>
        <v>0</v>
      </c>
      <c r="T174" t="str">
        <f>IF(score!$K174=".",".",IF(score!$K174=0,"1",IF(score!$K174=20,"0",IF(score!$K174=40,"0",IF(score!$K174=60,"0",IF(score!$K174=80,"0",IF(score!$K174=100,"0")))))))</f>
        <v>0</v>
      </c>
      <c r="U174" t="str">
        <f>IF(score!$K174=".",".",IF(score!$K174=0,"0",IF(score!$K174=20,"1",IF(score!$K174=40,"0",IF(score!$K174=60,"0",IF(score!$K174=80,"0",IF(score!$K174=100,"0")))))))</f>
        <v>0</v>
      </c>
      <c r="V174" t="str">
        <f>IF(score!$K174=".",".",IF(score!$K174=0,"0",IF(score!$K174=20,"0",IF(score!$K174=40,"1",IF(score!$K174=60,"0",IF(score!$K174=80,"0",IF(score!$K174=100,"0")))))))</f>
        <v>0</v>
      </c>
      <c r="W174" t="str">
        <f>IF(score!$K174=".",".",IF(score!$K174=0,"0",IF(score!$K174=20,"0",IF(score!$K174=40,"0",IF(score!$K174=60,"1",IF(score!$K174=80,"0",IF(score!$K174=100,"0")))))))</f>
        <v>0</v>
      </c>
      <c r="X174" t="str">
        <f>IF(score!$K174=".",".",IF(score!$K174=0,"0",IF(score!$K174=20,"0",IF(score!$K174=40,"0",IF(score!$K174=60,"0",IF(score!$K174=80,"1",IF(score!$K174=100,"0")))))))</f>
        <v>1</v>
      </c>
      <c r="Y174" t="str">
        <f>IF(score!$L174=".",".",IF(score!$L174=0,"1",IF(score!$L174=20,"0",IF(score!$L174=40,"0",IF(score!$L174=60,"0",IF(score!$L174=80,"0",IF(score!$L174=100,"0")))))))</f>
        <v>0</v>
      </c>
      <c r="Z174" t="str">
        <f>IF(score!$L174=".",".",IF(score!$L174=0,"0",IF(score!$L174=20,"1",IF(score!$L174=40,"0",IF(score!$L174=60,"0",IF(score!$L174=80,"0",IF(score!$L174=100,"0")))))))</f>
        <v>0</v>
      </c>
      <c r="AA174" t="str">
        <f>IF(score!$L174=".",".",IF(score!$L174=0,"0",IF(score!$L174=20,"0",IF(score!$L174=40,"1",IF(score!$L174=60,"0",IF(score!$L174=80,"0",IF(score!$L174=100,"0")))))))</f>
        <v>1</v>
      </c>
      <c r="AB174" t="str">
        <f>IF(score!$L174=".",".",IF(score!$L174=0,"0",IF(score!$L174=20,"0",IF(score!$L174=40,"0",IF(score!$L174=60,"1",IF(score!$L174=80,"0",IF(score!$L174=100,"0")))))))</f>
        <v>0</v>
      </c>
      <c r="AC174" t="str">
        <f>IF(score!$L174=".",".",IF(score!$L174=0,"0",IF(score!$L174=20,"0",IF(score!$L174=40,"0",IF(score!$L174=60,"0",IF(score!$L174=80,"1",IF(score!L174=100,"0")))))))</f>
        <v>0</v>
      </c>
      <c r="AD174" t="str">
        <f>IF(score!$M174=".",".",IF(score!$M174=0,"1",IF(score!$M174=20,"0",IF(score!$M174=40,"0",IF(score!$M174=60,"0",IF(score!$M174=80,"0",IF(score!$M174=100,"0")))))))</f>
        <v>0</v>
      </c>
      <c r="AE174" t="str">
        <f>IF(score!$M174=".",".",IF(score!$M174=0,"0",IF(score!$M174=20,"1",IF(score!$M174=40,"0",IF(score!$M174=60,"0",IF(score!$M174=80,"0",IF(score!$M174=100,"0")))))))</f>
        <v>0</v>
      </c>
      <c r="AF174" t="str">
        <f>IF(score!$M174=".",".",IF(score!$M174=0,"0",IF(score!$M174=20,"0",IF(score!$M174=40,"1",IF(score!$M174=60,"0",IF(score!$M174=80,"0",IF(score!$M174=100,"0")))))))</f>
        <v>0</v>
      </c>
      <c r="AG174" t="str">
        <f>IF(score!$M174=".",".",IF(score!$M174=0,"0",IF(score!$M174=20,"0",IF(score!$M174=40,"0",IF(score!$M174=60,"1",IF(score!$M174=80,"0",IF(score!$M174=100,"0")))))))</f>
        <v>1</v>
      </c>
      <c r="AH174" t="str">
        <f>IF(score!$M174=".",".",IF(score!$M174=0,"0",IF(score!$M174=20,"0",IF(score!$M174=40,"0",IF(score!$M174=60,"0",IF(score!$M174=80,"1",IF(score!$M174=100,"0")))))))</f>
        <v>0</v>
      </c>
      <c r="AI174" t="str">
        <f>IF(score!$N174=".",".",IF(score!$N174=0,"1",IF(score!$N174=25,"0",IF(score!$N174=50,"0",IF(score!$N174=75,"0",IF(score!$N174=100,"0"))))))</f>
        <v>0</v>
      </c>
      <c r="AJ174" t="str">
        <f>IF(score!$N174=".",".",IF(score!$N174=0,"0",IF(score!$N174=25,"1",IF(score!$N174=50,"0",IF(score!$N174=75,"0",IF(score!$N174=100,"0"))))))</f>
        <v>1</v>
      </c>
      <c r="AK174" t="str">
        <f>IF(score!$N174=".",".",IF(score!$N174=0,"0",IF(score!$N174=25,"0",IF(score!$N174=50,"1",IF(score!$N174=75,"0",IF(score!$N174=100,"0"))))))</f>
        <v>0</v>
      </c>
      <c r="AL174" t="str">
        <f>IF(score!$N174=".",".",IF(score!$N174=0,"0",IF(score!$N174=25,"0",IF(score!$N174=50,"0",IF(score!$N174=75,"1",IF(score!$N174=100,"0"))))))</f>
        <v>0</v>
      </c>
      <c r="AN174">
        <f t="shared" si="140"/>
        <v>0</v>
      </c>
      <c r="AO174">
        <f t="shared" si="141"/>
        <v>0</v>
      </c>
      <c r="AP174">
        <f t="shared" si="142"/>
        <v>-3.0239600000000002</v>
      </c>
      <c r="AQ174">
        <f t="shared" si="143"/>
        <v>0</v>
      </c>
      <c r="AR174">
        <f t="shared" si="144"/>
        <v>-7.2321600000000004</v>
      </c>
      <c r="AS174">
        <f t="shared" si="145"/>
        <v>0</v>
      </c>
      <c r="AT174">
        <f t="shared" si="146"/>
        <v>-6.24397</v>
      </c>
      <c r="AU174">
        <f t="shared" si="147"/>
        <v>0</v>
      </c>
      <c r="AV174">
        <f t="shared" si="148"/>
        <v>-4.6161700000000003</v>
      </c>
      <c r="AW174">
        <f t="shared" si="149"/>
        <v>-5.5174700000000003</v>
      </c>
      <c r="AX174">
        <f t="shared" si="150"/>
        <v>3.04365</v>
      </c>
      <c r="AY174">
        <f t="shared" si="151"/>
        <v>2.32091</v>
      </c>
      <c r="AZ174">
        <f t="shared" si="152"/>
        <v>-11.25544</v>
      </c>
      <c r="BA174">
        <f t="shared" si="153"/>
        <v>0</v>
      </c>
      <c r="BB174">
        <f t="shared" si="154"/>
        <v>0</v>
      </c>
      <c r="BC174">
        <f t="shared" si="155"/>
        <v>0</v>
      </c>
      <c r="BD174">
        <f t="shared" si="156"/>
        <v>0</v>
      </c>
      <c r="BE174">
        <f t="shared" si="157"/>
        <v>0</v>
      </c>
      <c r="BF174">
        <f t="shared" si="158"/>
        <v>0</v>
      </c>
      <c r="BG174">
        <f t="shared" si="159"/>
        <v>0</v>
      </c>
      <c r="BH174">
        <f t="shared" si="160"/>
        <v>0.66513999999999995</v>
      </c>
      <c r="BI174">
        <f t="shared" si="161"/>
        <v>0</v>
      </c>
      <c r="BJ174">
        <f t="shared" si="162"/>
        <v>0</v>
      </c>
      <c r="BK174">
        <f t="shared" si="163"/>
        <v>-1.6185</v>
      </c>
      <c r="BL174">
        <f t="shared" si="164"/>
        <v>0</v>
      </c>
      <c r="BM174">
        <f t="shared" si="165"/>
        <v>0</v>
      </c>
      <c r="BN174">
        <f t="shared" si="166"/>
        <v>0</v>
      </c>
      <c r="BO174">
        <f t="shared" si="167"/>
        <v>0</v>
      </c>
      <c r="BP174">
        <f t="shared" si="168"/>
        <v>0</v>
      </c>
      <c r="BQ174">
        <f t="shared" si="169"/>
        <v>1.28044</v>
      </c>
      <c r="BR174">
        <f t="shared" si="170"/>
        <v>0</v>
      </c>
      <c r="BS174">
        <f t="shared" si="171"/>
        <v>0</v>
      </c>
      <c r="BT174">
        <f t="shared" si="172"/>
        <v>-0.94342000000000004</v>
      </c>
      <c r="BU174">
        <f t="shared" si="173"/>
        <v>0</v>
      </c>
      <c r="BV174">
        <f t="shared" si="174"/>
        <v>0</v>
      </c>
      <c r="BX174">
        <f t="shared" si="175"/>
        <v>0</v>
      </c>
      <c r="BY174">
        <f t="shared" si="176"/>
        <v>0</v>
      </c>
      <c r="BZ174">
        <f t="shared" si="177"/>
        <v>3.4819999999999997E-2</v>
      </c>
      <c r="CA174">
        <f t="shared" si="178"/>
        <v>0</v>
      </c>
      <c r="CB174">
        <f t="shared" si="179"/>
        <v>3.9311500000000001</v>
      </c>
      <c r="CC174">
        <f t="shared" si="180"/>
        <v>0</v>
      </c>
      <c r="CD174">
        <f t="shared" si="181"/>
        <v>2.68282</v>
      </c>
      <c r="CE174">
        <f t="shared" si="182"/>
        <v>0</v>
      </c>
      <c r="CF174">
        <f t="shared" si="183"/>
        <v>1.4406000000000001</v>
      </c>
      <c r="CG174">
        <f t="shared" si="184"/>
        <v>1.6696800000000001</v>
      </c>
      <c r="CH174">
        <f t="shared" si="185"/>
        <v>-6.8267199999999999</v>
      </c>
      <c r="CI174">
        <f t="shared" si="186"/>
        <v>-5.6992099999999999</v>
      </c>
      <c r="CJ174">
        <f t="shared" si="187"/>
        <v>1.4861899999999999</v>
      </c>
      <c r="CK174">
        <f t="shared" si="188"/>
        <v>0</v>
      </c>
      <c r="CL174">
        <f t="shared" si="189"/>
        <v>0</v>
      </c>
      <c r="CM174">
        <f t="shared" si="190"/>
        <v>0</v>
      </c>
      <c r="CN174">
        <f t="shared" si="191"/>
        <v>0</v>
      </c>
      <c r="CO174">
        <f t="shared" si="192"/>
        <v>0</v>
      </c>
      <c r="CP174">
        <f t="shared" si="193"/>
        <v>0</v>
      </c>
      <c r="CQ174">
        <f t="shared" si="194"/>
        <v>0</v>
      </c>
      <c r="CR174">
        <f t="shared" si="195"/>
        <v>-1.9494899999999999</v>
      </c>
      <c r="CS174">
        <f t="shared" si="196"/>
        <v>0</v>
      </c>
      <c r="CT174">
        <f t="shared" si="197"/>
        <v>0</v>
      </c>
      <c r="CU174">
        <f t="shared" si="198"/>
        <v>-3.2980499999999999</v>
      </c>
      <c r="CV174">
        <f t="shared" si="199"/>
        <v>0</v>
      </c>
      <c r="CW174">
        <f t="shared" si="200"/>
        <v>0</v>
      </c>
      <c r="CX174">
        <f t="shared" si="201"/>
        <v>0</v>
      </c>
      <c r="CY174">
        <f t="shared" si="202"/>
        <v>0</v>
      </c>
      <c r="CZ174">
        <f t="shared" si="203"/>
        <v>0</v>
      </c>
      <c r="DA174">
        <f t="shared" si="204"/>
        <v>-4.5905500000000004</v>
      </c>
      <c r="DB174">
        <f t="shared" si="205"/>
        <v>0</v>
      </c>
      <c r="DC174">
        <f t="shared" si="206"/>
        <v>0</v>
      </c>
      <c r="DD174">
        <f t="shared" si="207"/>
        <v>-8.2606599999999997</v>
      </c>
      <c r="DE174">
        <f t="shared" si="208"/>
        <v>0</v>
      </c>
      <c r="DF174">
        <f t="shared" si="209"/>
        <v>0</v>
      </c>
    </row>
    <row r="175" spans="1:110" x14ac:dyDescent="0.25">
      <c r="A175" s="4">
        <f>raw!$A175:$A175</f>
        <v>43339</v>
      </c>
      <c r="B175" s="6" t="str">
        <f>raw!$B175:$B175</f>
        <v>0005-0013</v>
      </c>
      <c r="D175" t="str">
        <f>IF(score!$C175=".",".",IF(score!$C175=0,"1",IF(score!$C175=25,"0",IF(score!$C175=50,"0",IF(score!$C175=75,"0",IF(score!$C175=100,"0"))))))</f>
        <v>1</v>
      </c>
      <c r="E175" t="str">
        <f>IF(score!$C175=".",".",IF(score!$C175=0,"0",IF(score!$C175=25,"1",IF(score!$C175=50,"0",IF(score!$C175=75,"0",IF(score!$C175=100,"0"))))))</f>
        <v>0</v>
      </c>
      <c r="F175" t="str">
        <f>IF(score!$C175=".",".",IF(score!$C175=0,"0",IF(score!$C175=25,"0",IF(score!$C175=50,"1",IF(score!$C175=75,"0",IF(score!$C175=100,"0"))))))</f>
        <v>0</v>
      </c>
      <c r="G175" t="str">
        <f>IF(score!$C175=".",".",IF(score!$C175=0,"0",IF(score!$C175=25,"0",IF(score!$C175=50,"0",IF(score!$C175=75,"1",IF(score!$C175=100,"0"))))))</f>
        <v>0</v>
      </c>
      <c r="H175" t="str">
        <f>IF(score!$D175=".",".",IF(score!$D175=0,"1",IF(score!$D175=50,"0",IF(score!$D175=100,"0"))))</f>
        <v>1</v>
      </c>
      <c r="I175" t="str">
        <f>IF(score!$D175=".",".",IF(score!$D175=0,"0",IF(score!$D175=50,"1",IF(score!$D175=100,"0"))))</f>
        <v>0</v>
      </c>
      <c r="J175" t="str">
        <f>IF(score!$E175=".",".",IF(score!$E175=0,"1",IF(score!$E175=50,"0",IF(score!$E175=100,"0"))))</f>
        <v>1</v>
      </c>
      <c r="K175" t="str">
        <f>IF(score!$E175=".",".",IF(score!$E175=0,"0",IF(score!$E175=50,"1",IF(score!$E175=100,"0"))))</f>
        <v>0</v>
      </c>
      <c r="L175" t="str">
        <f>IF(score!$F175=".",".",IF(score!$F175=0,"1",IF(score!$F175=100,"0")))</f>
        <v>1</v>
      </c>
      <c r="M175" t="str">
        <f>IF(score!$G175=".",".",IF(score!$G175=0,"1",IF(score!$G175=100,"0")))</f>
        <v>1</v>
      </c>
      <c r="N175" t="str">
        <f>IF(score!$H175=".",".",IF(score!$H175=0,"1",IF(score!$H175=100,"0")))</f>
        <v>1</v>
      </c>
      <c r="O175" t="str">
        <f>IF(score!$I175=".",".",IF(score!$I175=0,"1",IF(score!$I175=50,"0",IF(score!$I175=100,"0"))))</f>
        <v>1</v>
      </c>
      <c r="P175" t="str">
        <f>IF(score!$J175=".",".",IF(score!$J175=0,"1",IF(score!$J175=25,"0",IF(score!$J175=50,"0",IF(score!$J175=75,"0",IF(score!$J175=100,"0"))))))</f>
        <v>0</v>
      </c>
      <c r="Q175" t="str">
        <f>IF(score!$J175=".",".",IF(score!$J175=0,"0",IF(score!$J175=25,"1",IF(score!$J175=50,"0",IF(score!$J175=75,"0",IF(score!$J175=100,"0"))))))</f>
        <v>0</v>
      </c>
      <c r="R175" t="str">
        <f>IF(score!$J175=".",".",IF(score!$J175=0,"0",IF(score!$J175=25,"0",IF(score!$J175=50,"1",IF(score!$J175=75,"0",IF(score!$J175=100,"0"))))))</f>
        <v>0</v>
      </c>
      <c r="S175" t="str">
        <f>IF(score!$J175=".",".",IF(score!$J175=0,"0",IF(score!$J175=25,"0",IF(score!$J175=50,"0",IF(score!$J175=75,"1",IF(score!$J175=100,"0"))))))</f>
        <v>1</v>
      </c>
      <c r="T175" t="str">
        <f>IF(score!$K175=".",".",IF(score!$K175=0,"1",IF(score!$K175=20,"0",IF(score!$K175=40,"0",IF(score!$K175=60,"0",IF(score!$K175=80,"0",IF(score!$K175=100,"0")))))))</f>
        <v>0</v>
      </c>
      <c r="U175" t="str">
        <f>IF(score!$K175=".",".",IF(score!$K175=0,"0",IF(score!$K175=20,"1",IF(score!$K175=40,"0",IF(score!$K175=60,"0",IF(score!$K175=80,"0",IF(score!$K175=100,"0")))))))</f>
        <v>0</v>
      </c>
      <c r="V175" t="str">
        <f>IF(score!$K175=".",".",IF(score!$K175=0,"0",IF(score!$K175=20,"0",IF(score!$K175=40,"1",IF(score!$K175=60,"0",IF(score!$K175=80,"0",IF(score!$K175=100,"0")))))))</f>
        <v>1</v>
      </c>
      <c r="W175" t="str">
        <f>IF(score!$K175=".",".",IF(score!$K175=0,"0",IF(score!$K175=20,"0",IF(score!$K175=40,"0",IF(score!$K175=60,"1",IF(score!$K175=80,"0",IF(score!$K175=100,"0")))))))</f>
        <v>0</v>
      </c>
      <c r="X175" t="str">
        <f>IF(score!$K175=".",".",IF(score!$K175=0,"0",IF(score!$K175=20,"0",IF(score!$K175=40,"0",IF(score!$K175=60,"0",IF(score!$K175=80,"1",IF(score!$K175=100,"0")))))))</f>
        <v>0</v>
      </c>
      <c r="Y175" t="str">
        <f>IF(score!$L175=".",".",IF(score!$L175=0,"1",IF(score!$L175=20,"0",IF(score!$L175=40,"0",IF(score!$L175=60,"0",IF(score!$L175=80,"0",IF(score!$L175=100,"0")))))))</f>
        <v>0</v>
      </c>
      <c r="Z175" t="str">
        <f>IF(score!$L175=".",".",IF(score!$L175=0,"0",IF(score!$L175=20,"1",IF(score!$L175=40,"0",IF(score!$L175=60,"0",IF(score!$L175=80,"0",IF(score!$L175=100,"0")))))))</f>
        <v>0</v>
      </c>
      <c r="AA175" t="str">
        <f>IF(score!$L175=".",".",IF(score!$L175=0,"0",IF(score!$L175=20,"0",IF(score!$L175=40,"1",IF(score!$L175=60,"0",IF(score!$L175=80,"0",IF(score!$L175=100,"0")))))))</f>
        <v>1</v>
      </c>
      <c r="AB175" t="str">
        <f>IF(score!$L175=".",".",IF(score!$L175=0,"0",IF(score!$L175=20,"0",IF(score!$L175=40,"0",IF(score!$L175=60,"1",IF(score!$L175=80,"0",IF(score!$L175=100,"0")))))))</f>
        <v>0</v>
      </c>
      <c r="AC175" t="str">
        <f>IF(score!$L175=".",".",IF(score!$L175=0,"0",IF(score!$L175=20,"0",IF(score!$L175=40,"0",IF(score!$L175=60,"0",IF(score!$L175=80,"1",IF(score!L175=100,"0")))))))</f>
        <v>0</v>
      </c>
      <c r="AD175" t="str">
        <f>IF(score!$M175=".",".",IF(score!$M175=0,"1",IF(score!$M175=20,"0",IF(score!$M175=40,"0",IF(score!$M175=60,"0",IF(score!$M175=80,"0",IF(score!$M175=100,"0")))))))</f>
        <v>0</v>
      </c>
      <c r="AE175" t="str">
        <f>IF(score!$M175=".",".",IF(score!$M175=0,"0",IF(score!$M175=20,"1",IF(score!$M175=40,"0",IF(score!$M175=60,"0",IF(score!$M175=80,"0",IF(score!$M175=100,"0")))))))</f>
        <v>1</v>
      </c>
      <c r="AF175" t="str">
        <f>IF(score!$M175=".",".",IF(score!$M175=0,"0",IF(score!$M175=20,"0",IF(score!$M175=40,"1",IF(score!$M175=60,"0",IF(score!$M175=80,"0",IF(score!$M175=100,"0")))))))</f>
        <v>0</v>
      </c>
      <c r="AG175" t="str">
        <f>IF(score!$M175=".",".",IF(score!$M175=0,"0",IF(score!$M175=20,"0",IF(score!$M175=40,"0",IF(score!$M175=60,"1",IF(score!$M175=80,"0",IF(score!$M175=100,"0")))))))</f>
        <v>0</v>
      </c>
      <c r="AH175" t="str">
        <f>IF(score!$M175=".",".",IF(score!$M175=0,"0",IF(score!$M175=20,"0",IF(score!$M175=40,"0",IF(score!$M175=60,"0",IF(score!$M175=80,"1",IF(score!$M175=100,"0")))))))</f>
        <v>0</v>
      </c>
      <c r="AI175" t="str">
        <f>IF(score!$N175=".",".",IF(score!$N175=0,"1",IF(score!$N175=25,"0",IF(score!$N175=50,"0",IF(score!$N175=75,"0",IF(score!$N175=100,"0"))))))</f>
        <v>1</v>
      </c>
      <c r="AJ175" t="str">
        <f>IF(score!$N175=".",".",IF(score!$N175=0,"0",IF(score!$N175=25,"1",IF(score!$N175=50,"0",IF(score!$N175=75,"0",IF(score!$N175=100,"0"))))))</f>
        <v>0</v>
      </c>
      <c r="AK175" t="str">
        <f>IF(score!$N175=".",".",IF(score!$N175=0,"0",IF(score!$N175=25,"0",IF(score!$N175=50,"1",IF(score!$N175=75,"0",IF(score!$N175=100,"0"))))))</f>
        <v>0</v>
      </c>
      <c r="AL175" t="str">
        <f>IF(score!$N175=".",".",IF(score!$N175=0,"0",IF(score!$N175=25,"0",IF(score!$N175=50,"0",IF(score!$N175=75,"1",IF(score!$N175=100,"0"))))))</f>
        <v>0</v>
      </c>
      <c r="AN175">
        <f t="shared" si="140"/>
        <v>-8.3739899999999992</v>
      </c>
      <c r="AO175">
        <f t="shared" si="141"/>
        <v>0</v>
      </c>
      <c r="AP175">
        <f t="shared" si="142"/>
        <v>0</v>
      </c>
      <c r="AQ175">
        <f t="shared" si="143"/>
        <v>0</v>
      </c>
      <c r="AR175">
        <f t="shared" si="144"/>
        <v>-7.2321600000000004</v>
      </c>
      <c r="AS175">
        <f t="shared" si="145"/>
        <v>0</v>
      </c>
      <c r="AT175">
        <f t="shared" si="146"/>
        <v>-6.24397</v>
      </c>
      <c r="AU175">
        <f t="shared" si="147"/>
        <v>0</v>
      </c>
      <c r="AV175">
        <f t="shared" si="148"/>
        <v>-4.6161700000000003</v>
      </c>
      <c r="AW175">
        <f t="shared" si="149"/>
        <v>-5.5174700000000003</v>
      </c>
      <c r="AX175">
        <f t="shared" si="150"/>
        <v>3.04365</v>
      </c>
      <c r="AY175">
        <f t="shared" si="151"/>
        <v>2.32091</v>
      </c>
      <c r="AZ175">
        <f t="shared" si="152"/>
        <v>0</v>
      </c>
      <c r="BA175">
        <f t="shared" si="153"/>
        <v>0</v>
      </c>
      <c r="BB175">
        <f t="shared" si="154"/>
        <v>0</v>
      </c>
      <c r="BC175">
        <f t="shared" si="155"/>
        <v>-3.8012999999999999</v>
      </c>
      <c r="BD175">
        <f t="shared" si="156"/>
        <v>0</v>
      </c>
      <c r="BE175">
        <f t="shared" si="157"/>
        <v>0</v>
      </c>
      <c r="BF175">
        <f t="shared" si="158"/>
        <v>2.3724099999999999</v>
      </c>
      <c r="BG175">
        <f t="shared" si="159"/>
        <v>0</v>
      </c>
      <c r="BH175">
        <f t="shared" si="160"/>
        <v>0</v>
      </c>
      <c r="BI175">
        <f t="shared" si="161"/>
        <v>0</v>
      </c>
      <c r="BJ175">
        <f t="shared" si="162"/>
        <v>0</v>
      </c>
      <c r="BK175">
        <f t="shared" si="163"/>
        <v>-1.6185</v>
      </c>
      <c r="BL175">
        <f t="shared" si="164"/>
        <v>0</v>
      </c>
      <c r="BM175">
        <f t="shared" si="165"/>
        <v>0</v>
      </c>
      <c r="BN175">
        <f t="shared" si="166"/>
        <v>0</v>
      </c>
      <c r="BO175">
        <f t="shared" si="167"/>
        <v>3.4159299999999999</v>
      </c>
      <c r="BP175">
        <f t="shared" si="168"/>
        <v>0</v>
      </c>
      <c r="BQ175">
        <f t="shared" si="169"/>
        <v>0</v>
      </c>
      <c r="BR175">
        <f t="shared" si="170"/>
        <v>0</v>
      </c>
      <c r="BS175">
        <f t="shared" si="171"/>
        <v>-0.33682000000000001</v>
      </c>
      <c r="BT175">
        <f t="shared" si="172"/>
        <v>0</v>
      </c>
      <c r="BU175">
        <f t="shared" si="173"/>
        <v>0</v>
      </c>
      <c r="BV175">
        <f t="shared" si="174"/>
        <v>0</v>
      </c>
      <c r="BX175">
        <f t="shared" si="175"/>
        <v>-1.7117500000000001</v>
      </c>
      <c r="BY175">
        <f t="shared" si="176"/>
        <v>0</v>
      </c>
      <c r="BZ175">
        <f t="shared" si="177"/>
        <v>0</v>
      </c>
      <c r="CA175">
        <f t="shared" si="178"/>
        <v>0</v>
      </c>
      <c r="CB175">
        <f t="shared" si="179"/>
        <v>3.9311500000000001</v>
      </c>
      <c r="CC175">
        <f t="shared" si="180"/>
        <v>0</v>
      </c>
      <c r="CD175">
        <f t="shared" si="181"/>
        <v>2.68282</v>
      </c>
      <c r="CE175">
        <f t="shared" si="182"/>
        <v>0</v>
      </c>
      <c r="CF175">
        <f t="shared" si="183"/>
        <v>1.4406000000000001</v>
      </c>
      <c r="CG175">
        <f t="shared" si="184"/>
        <v>1.6696800000000001</v>
      </c>
      <c r="CH175">
        <f t="shared" si="185"/>
        <v>-6.8267199999999999</v>
      </c>
      <c r="CI175">
        <f t="shared" si="186"/>
        <v>-5.6992099999999999</v>
      </c>
      <c r="CJ175">
        <f t="shared" si="187"/>
        <v>0</v>
      </c>
      <c r="CK175">
        <f t="shared" si="188"/>
        <v>0</v>
      </c>
      <c r="CL175">
        <f t="shared" si="189"/>
        <v>0</v>
      </c>
      <c r="CM175">
        <f t="shared" si="190"/>
        <v>0.90383999999999998</v>
      </c>
      <c r="CN175">
        <f t="shared" si="191"/>
        <v>0</v>
      </c>
      <c r="CO175">
        <f t="shared" si="192"/>
        <v>0</v>
      </c>
      <c r="CP175">
        <f t="shared" si="193"/>
        <v>-6.31121</v>
      </c>
      <c r="CQ175">
        <f t="shared" si="194"/>
        <v>0</v>
      </c>
      <c r="CR175">
        <f t="shared" si="195"/>
        <v>0</v>
      </c>
      <c r="CS175">
        <f t="shared" si="196"/>
        <v>0</v>
      </c>
      <c r="CT175">
        <f t="shared" si="197"/>
        <v>0</v>
      </c>
      <c r="CU175">
        <f t="shared" si="198"/>
        <v>-3.2980499999999999</v>
      </c>
      <c r="CV175">
        <f t="shared" si="199"/>
        <v>0</v>
      </c>
      <c r="CW175">
        <f t="shared" si="200"/>
        <v>0</v>
      </c>
      <c r="CX175">
        <f t="shared" si="201"/>
        <v>0</v>
      </c>
      <c r="CY175">
        <f t="shared" si="202"/>
        <v>-10.779109999999999</v>
      </c>
      <c r="CZ175">
        <f t="shared" si="203"/>
        <v>0</v>
      </c>
      <c r="DA175">
        <f t="shared" si="204"/>
        <v>0</v>
      </c>
      <c r="DB175">
        <f t="shared" si="205"/>
        <v>0</v>
      </c>
      <c r="DC175">
        <f t="shared" si="206"/>
        <v>-6.2972400000000004</v>
      </c>
      <c r="DD175">
        <f t="shared" si="207"/>
        <v>0</v>
      </c>
      <c r="DE175">
        <f t="shared" si="208"/>
        <v>0</v>
      </c>
      <c r="DF175">
        <f t="shared" si="209"/>
        <v>0</v>
      </c>
    </row>
    <row r="176" spans="1:110" x14ac:dyDescent="0.25">
      <c r="A176" s="4">
        <f>raw!$A176:$A176</f>
        <v>43339</v>
      </c>
      <c r="B176" s="6" t="str">
        <f>raw!$B176:$B176</f>
        <v>0005-0014</v>
      </c>
      <c r="D176" t="str">
        <f>IF(score!$C176=".",".",IF(score!$C176=0,"1",IF(score!$C176=25,"0",IF(score!$C176=50,"0",IF(score!$C176=75,"0",IF(score!$C176=100,"0"))))))</f>
        <v>0</v>
      </c>
      <c r="E176" t="str">
        <f>IF(score!$C176=".",".",IF(score!$C176=0,"0",IF(score!$C176=25,"1",IF(score!$C176=50,"0",IF(score!$C176=75,"0",IF(score!$C176=100,"0"))))))</f>
        <v>1</v>
      </c>
      <c r="F176" t="str">
        <f>IF(score!$C176=".",".",IF(score!$C176=0,"0",IF(score!$C176=25,"0",IF(score!$C176=50,"1",IF(score!$C176=75,"0",IF(score!$C176=100,"0"))))))</f>
        <v>0</v>
      </c>
      <c r="G176" t="str">
        <f>IF(score!$C176=".",".",IF(score!$C176=0,"0",IF(score!$C176=25,"0",IF(score!$C176=50,"0",IF(score!$C176=75,"1",IF(score!$C176=100,"0"))))))</f>
        <v>0</v>
      </c>
      <c r="H176" t="str">
        <f>IF(score!$D176=".",".",IF(score!$D176=0,"1",IF(score!$D176=50,"0",IF(score!$D176=100,"0"))))</f>
        <v>1</v>
      </c>
      <c r="I176" t="str">
        <f>IF(score!$D176=".",".",IF(score!$D176=0,"0",IF(score!$D176=50,"1",IF(score!$D176=100,"0"))))</f>
        <v>0</v>
      </c>
      <c r="J176" t="str">
        <f>IF(score!$E176=".",".",IF(score!$E176=0,"1",IF(score!$E176=50,"0",IF(score!$E176=100,"0"))))</f>
        <v>1</v>
      </c>
      <c r="K176" t="str">
        <f>IF(score!$E176=".",".",IF(score!$E176=0,"0",IF(score!$E176=50,"1",IF(score!$E176=100,"0"))))</f>
        <v>0</v>
      </c>
      <c r="L176" t="str">
        <f>IF(score!$F176=".",".",IF(score!$F176=0,"1",IF(score!$F176=100,"0")))</f>
        <v>1</v>
      </c>
      <c r="M176" t="str">
        <f>IF(score!$G176=".",".",IF(score!$G176=0,"1",IF(score!$G176=100,"0")))</f>
        <v>1</v>
      </c>
      <c r="N176" t="str">
        <f>IF(score!$H176=".",".",IF(score!$H176=0,"1",IF(score!$H176=100,"0")))</f>
        <v>1</v>
      </c>
      <c r="O176" t="str">
        <f>IF(score!$I176=".",".",IF(score!$I176=0,"1",IF(score!$I176=50,"0",IF(score!$I176=100,"0"))))</f>
        <v>1</v>
      </c>
      <c r="P176" t="str">
        <f>IF(score!$J176=".",".",IF(score!$J176=0,"1",IF(score!$J176=25,"0",IF(score!$J176=50,"0",IF(score!$J176=75,"0",IF(score!$J176=100,"0"))))))</f>
        <v>0</v>
      </c>
      <c r="Q176" t="str">
        <f>IF(score!$J176=".",".",IF(score!$J176=0,"0",IF(score!$J176=25,"1",IF(score!$J176=50,"0",IF(score!$J176=75,"0",IF(score!$J176=100,"0"))))))</f>
        <v>1</v>
      </c>
      <c r="R176" t="str">
        <f>IF(score!$J176=".",".",IF(score!$J176=0,"0",IF(score!$J176=25,"0",IF(score!$J176=50,"1",IF(score!$J176=75,"0",IF(score!$J176=100,"0"))))))</f>
        <v>0</v>
      </c>
      <c r="S176" t="str">
        <f>IF(score!$J176=".",".",IF(score!$J176=0,"0",IF(score!$J176=25,"0",IF(score!$J176=50,"0",IF(score!$J176=75,"1",IF(score!$J176=100,"0"))))))</f>
        <v>0</v>
      </c>
      <c r="T176" t="str">
        <f>IF(score!$K176=".",".",IF(score!$K176=0,"1",IF(score!$K176=20,"0",IF(score!$K176=40,"0",IF(score!$K176=60,"0",IF(score!$K176=80,"0",IF(score!$K176=100,"0")))))))</f>
        <v>0</v>
      </c>
      <c r="U176" t="str">
        <f>IF(score!$K176=".",".",IF(score!$K176=0,"0",IF(score!$K176=20,"1",IF(score!$K176=40,"0",IF(score!$K176=60,"0",IF(score!$K176=80,"0",IF(score!$K176=100,"0")))))))</f>
        <v>0</v>
      </c>
      <c r="V176" t="str">
        <f>IF(score!$K176=".",".",IF(score!$K176=0,"0",IF(score!$K176=20,"0",IF(score!$K176=40,"1",IF(score!$K176=60,"0",IF(score!$K176=80,"0",IF(score!$K176=100,"0")))))))</f>
        <v>1</v>
      </c>
      <c r="W176" t="str">
        <f>IF(score!$K176=".",".",IF(score!$K176=0,"0",IF(score!$K176=20,"0",IF(score!$K176=40,"0",IF(score!$K176=60,"1",IF(score!$K176=80,"0",IF(score!$K176=100,"0")))))))</f>
        <v>0</v>
      </c>
      <c r="X176" t="str">
        <f>IF(score!$K176=".",".",IF(score!$K176=0,"0",IF(score!$K176=20,"0",IF(score!$K176=40,"0",IF(score!$K176=60,"0",IF(score!$K176=80,"1",IF(score!$K176=100,"0")))))))</f>
        <v>0</v>
      </c>
      <c r="Y176" t="str">
        <f>IF(score!$L176=".",".",IF(score!$L176=0,"1",IF(score!$L176=20,"0",IF(score!$L176=40,"0",IF(score!$L176=60,"0",IF(score!$L176=80,"0",IF(score!$L176=100,"0")))))))</f>
        <v>1</v>
      </c>
      <c r="Z176" t="str">
        <f>IF(score!$L176=".",".",IF(score!$L176=0,"0",IF(score!$L176=20,"1",IF(score!$L176=40,"0",IF(score!$L176=60,"0",IF(score!$L176=80,"0",IF(score!$L176=100,"0")))))))</f>
        <v>0</v>
      </c>
      <c r="AA176" t="str">
        <f>IF(score!$L176=".",".",IF(score!$L176=0,"0",IF(score!$L176=20,"0",IF(score!$L176=40,"1",IF(score!$L176=60,"0",IF(score!$L176=80,"0",IF(score!$L176=100,"0")))))))</f>
        <v>0</v>
      </c>
      <c r="AB176" t="str">
        <f>IF(score!$L176=".",".",IF(score!$L176=0,"0",IF(score!$L176=20,"0",IF(score!$L176=40,"0",IF(score!$L176=60,"1",IF(score!$L176=80,"0",IF(score!$L176=100,"0")))))))</f>
        <v>0</v>
      </c>
      <c r="AC176" t="str">
        <f>IF(score!$L176=".",".",IF(score!$L176=0,"0",IF(score!$L176=20,"0",IF(score!$L176=40,"0",IF(score!$L176=60,"0",IF(score!$L176=80,"1",IF(score!L176=100,"0")))))))</f>
        <v>0</v>
      </c>
      <c r="AD176" t="str">
        <f>IF(score!$M176=".",".",IF(score!$M176=0,"1",IF(score!$M176=20,"0",IF(score!$M176=40,"0",IF(score!$M176=60,"0",IF(score!$M176=80,"0",IF(score!$M176=100,"0")))))))</f>
        <v>0</v>
      </c>
      <c r="AE176" t="str">
        <f>IF(score!$M176=".",".",IF(score!$M176=0,"0",IF(score!$M176=20,"1",IF(score!$M176=40,"0",IF(score!$M176=60,"0",IF(score!$M176=80,"0",IF(score!$M176=100,"0")))))))</f>
        <v>1</v>
      </c>
      <c r="AF176" t="str">
        <f>IF(score!$M176=".",".",IF(score!$M176=0,"0",IF(score!$M176=20,"0",IF(score!$M176=40,"1",IF(score!$M176=60,"0",IF(score!$M176=80,"0",IF(score!$M176=100,"0")))))))</f>
        <v>0</v>
      </c>
      <c r="AG176" t="str">
        <f>IF(score!$M176=".",".",IF(score!$M176=0,"0",IF(score!$M176=20,"0",IF(score!$M176=40,"0",IF(score!$M176=60,"1",IF(score!$M176=80,"0",IF(score!$M176=100,"0")))))))</f>
        <v>0</v>
      </c>
      <c r="AH176" t="str">
        <f>IF(score!$M176=".",".",IF(score!$M176=0,"0",IF(score!$M176=20,"0",IF(score!$M176=40,"0",IF(score!$M176=60,"0",IF(score!$M176=80,"1",IF(score!$M176=100,"0")))))))</f>
        <v>0</v>
      </c>
      <c r="AI176" t="str">
        <f>IF(score!$N176=".",".",IF(score!$N176=0,"1",IF(score!$N176=25,"0",IF(score!$N176=50,"0",IF(score!$N176=75,"0",IF(score!$N176=100,"0"))))))</f>
        <v>1</v>
      </c>
      <c r="AJ176" t="str">
        <f>IF(score!$N176=".",".",IF(score!$N176=0,"0",IF(score!$N176=25,"1",IF(score!$N176=50,"0",IF(score!$N176=75,"0",IF(score!$N176=100,"0"))))))</f>
        <v>0</v>
      </c>
      <c r="AK176" t="str">
        <f>IF(score!$N176=".",".",IF(score!$N176=0,"0",IF(score!$N176=25,"0",IF(score!$N176=50,"1",IF(score!$N176=75,"0",IF(score!$N176=100,"0"))))))</f>
        <v>0</v>
      </c>
      <c r="AL176" t="str">
        <f>IF(score!$N176=".",".",IF(score!$N176=0,"0",IF(score!$N176=25,"0",IF(score!$N176=50,"0",IF(score!$N176=75,"1",IF(score!$N176=100,"0"))))))</f>
        <v>0</v>
      </c>
      <c r="AN176">
        <f t="shared" si="140"/>
        <v>0</v>
      </c>
      <c r="AO176">
        <f t="shared" si="141"/>
        <v>-5.5646100000000001</v>
      </c>
      <c r="AP176">
        <f t="shared" si="142"/>
        <v>0</v>
      </c>
      <c r="AQ176">
        <f t="shared" si="143"/>
        <v>0</v>
      </c>
      <c r="AR176">
        <f t="shared" si="144"/>
        <v>-7.2321600000000004</v>
      </c>
      <c r="AS176">
        <f t="shared" si="145"/>
        <v>0</v>
      </c>
      <c r="AT176">
        <f t="shared" si="146"/>
        <v>-6.24397</v>
      </c>
      <c r="AU176">
        <f t="shared" si="147"/>
        <v>0</v>
      </c>
      <c r="AV176">
        <f t="shared" si="148"/>
        <v>-4.6161700000000003</v>
      </c>
      <c r="AW176">
        <f t="shared" si="149"/>
        <v>-5.5174700000000003</v>
      </c>
      <c r="AX176">
        <f t="shared" si="150"/>
        <v>3.04365</v>
      </c>
      <c r="AY176">
        <f t="shared" si="151"/>
        <v>2.32091</v>
      </c>
      <c r="AZ176">
        <f t="shared" si="152"/>
        <v>0</v>
      </c>
      <c r="BA176">
        <f t="shared" si="153"/>
        <v>-8.38063</v>
      </c>
      <c r="BB176">
        <f t="shared" si="154"/>
        <v>0</v>
      </c>
      <c r="BC176">
        <f t="shared" si="155"/>
        <v>0</v>
      </c>
      <c r="BD176">
        <f t="shared" si="156"/>
        <v>0</v>
      </c>
      <c r="BE176">
        <f t="shared" si="157"/>
        <v>0</v>
      </c>
      <c r="BF176">
        <f t="shared" si="158"/>
        <v>2.3724099999999999</v>
      </c>
      <c r="BG176">
        <f t="shared" si="159"/>
        <v>0</v>
      </c>
      <c r="BH176">
        <f t="shared" si="160"/>
        <v>0</v>
      </c>
      <c r="BI176">
        <f t="shared" si="161"/>
        <v>-2.44706</v>
      </c>
      <c r="BJ176">
        <f t="shared" si="162"/>
        <v>0</v>
      </c>
      <c r="BK176">
        <f t="shared" si="163"/>
        <v>0</v>
      </c>
      <c r="BL176">
        <f t="shared" si="164"/>
        <v>0</v>
      </c>
      <c r="BM176">
        <f t="shared" si="165"/>
        <v>0</v>
      </c>
      <c r="BN176">
        <f t="shared" si="166"/>
        <v>0</v>
      </c>
      <c r="BO176">
        <f t="shared" si="167"/>
        <v>3.4159299999999999</v>
      </c>
      <c r="BP176">
        <f t="shared" si="168"/>
        <v>0</v>
      </c>
      <c r="BQ176">
        <f t="shared" si="169"/>
        <v>0</v>
      </c>
      <c r="BR176">
        <f t="shared" si="170"/>
        <v>0</v>
      </c>
      <c r="BS176">
        <f t="shared" si="171"/>
        <v>-0.33682000000000001</v>
      </c>
      <c r="BT176">
        <f t="shared" si="172"/>
        <v>0</v>
      </c>
      <c r="BU176">
        <f t="shared" si="173"/>
        <v>0</v>
      </c>
      <c r="BV176">
        <f t="shared" si="174"/>
        <v>0</v>
      </c>
      <c r="BX176">
        <f t="shared" si="175"/>
        <v>0</v>
      </c>
      <c r="BY176">
        <f t="shared" si="176"/>
        <v>-0.16891</v>
      </c>
      <c r="BZ176">
        <f t="shared" si="177"/>
        <v>0</v>
      </c>
      <c r="CA176">
        <f t="shared" si="178"/>
        <v>0</v>
      </c>
      <c r="CB176">
        <f t="shared" si="179"/>
        <v>3.9311500000000001</v>
      </c>
      <c r="CC176">
        <f t="shared" si="180"/>
        <v>0</v>
      </c>
      <c r="CD176">
        <f t="shared" si="181"/>
        <v>2.68282</v>
      </c>
      <c r="CE176">
        <f t="shared" si="182"/>
        <v>0</v>
      </c>
      <c r="CF176">
        <f t="shared" si="183"/>
        <v>1.4406000000000001</v>
      </c>
      <c r="CG176">
        <f t="shared" si="184"/>
        <v>1.6696800000000001</v>
      </c>
      <c r="CH176">
        <f t="shared" si="185"/>
        <v>-6.8267199999999999</v>
      </c>
      <c r="CI176">
        <f t="shared" si="186"/>
        <v>-5.6992099999999999</v>
      </c>
      <c r="CJ176">
        <f t="shared" si="187"/>
        <v>0</v>
      </c>
      <c r="CK176">
        <f t="shared" si="188"/>
        <v>1.76691</v>
      </c>
      <c r="CL176">
        <f t="shared" si="189"/>
        <v>0</v>
      </c>
      <c r="CM176">
        <f t="shared" si="190"/>
        <v>0</v>
      </c>
      <c r="CN176">
        <f t="shared" si="191"/>
        <v>0</v>
      </c>
      <c r="CO176">
        <f t="shared" si="192"/>
        <v>0</v>
      </c>
      <c r="CP176">
        <f t="shared" si="193"/>
        <v>-6.31121</v>
      </c>
      <c r="CQ176">
        <f t="shared" si="194"/>
        <v>0</v>
      </c>
      <c r="CR176">
        <f t="shared" si="195"/>
        <v>0</v>
      </c>
      <c r="CS176">
        <f t="shared" si="196"/>
        <v>-6.0240900000000002</v>
      </c>
      <c r="CT176">
        <f t="shared" si="197"/>
        <v>0</v>
      </c>
      <c r="CU176">
        <f t="shared" si="198"/>
        <v>0</v>
      </c>
      <c r="CV176">
        <f t="shared" si="199"/>
        <v>0</v>
      </c>
      <c r="CW176">
        <f t="shared" si="200"/>
        <v>0</v>
      </c>
      <c r="CX176">
        <f t="shared" si="201"/>
        <v>0</v>
      </c>
      <c r="CY176">
        <f t="shared" si="202"/>
        <v>-10.779109999999999</v>
      </c>
      <c r="CZ176">
        <f t="shared" si="203"/>
        <v>0</v>
      </c>
      <c r="DA176">
        <f t="shared" si="204"/>
        <v>0</v>
      </c>
      <c r="DB176">
        <f t="shared" si="205"/>
        <v>0</v>
      </c>
      <c r="DC176">
        <f t="shared" si="206"/>
        <v>-6.2972400000000004</v>
      </c>
      <c r="DD176">
        <f t="shared" si="207"/>
        <v>0</v>
      </c>
      <c r="DE176">
        <f t="shared" si="208"/>
        <v>0</v>
      </c>
      <c r="DF176">
        <f t="shared" si="209"/>
        <v>0</v>
      </c>
    </row>
    <row r="177" spans="1:110" x14ac:dyDescent="0.25">
      <c r="A177" s="4">
        <f>raw!$A177:$A177</f>
        <v>43346</v>
      </c>
      <c r="B177" s="6" t="str">
        <f>raw!$B177:$B177</f>
        <v>0005-0015</v>
      </c>
      <c r="D177" t="str">
        <f>IF(score!$C177=".",".",IF(score!$C177=0,"1",IF(score!$C177=25,"0",IF(score!$C177=50,"0",IF(score!$C177=75,"0",IF(score!$C177=100,"0"))))))</f>
        <v>0</v>
      </c>
      <c r="E177" t="str">
        <f>IF(score!$C177=".",".",IF(score!$C177=0,"0",IF(score!$C177=25,"1",IF(score!$C177=50,"0",IF(score!$C177=75,"0",IF(score!$C177=100,"0"))))))</f>
        <v>1</v>
      </c>
      <c r="F177" t="str">
        <f>IF(score!$C177=".",".",IF(score!$C177=0,"0",IF(score!$C177=25,"0",IF(score!$C177=50,"1",IF(score!$C177=75,"0",IF(score!$C177=100,"0"))))))</f>
        <v>0</v>
      </c>
      <c r="G177" t="str">
        <f>IF(score!$C177=".",".",IF(score!$C177=0,"0",IF(score!$C177=25,"0",IF(score!$C177=50,"0",IF(score!$C177=75,"1",IF(score!$C177=100,"0"))))))</f>
        <v>0</v>
      </c>
      <c r="H177" t="str">
        <f>IF(score!$D177=".",".",IF(score!$D177=0,"1",IF(score!$D177=50,"0",IF(score!$D177=100,"0"))))</f>
        <v>0</v>
      </c>
      <c r="I177" t="str">
        <f>IF(score!$D177=".",".",IF(score!$D177=0,"0",IF(score!$D177=50,"1",IF(score!$D177=100,"0"))))</f>
        <v>1</v>
      </c>
      <c r="J177" t="str">
        <f>IF(score!$E177=".",".",IF(score!$E177=0,"1",IF(score!$E177=50,"0",IF(score!$E177=100,"0"))))</f>
        <v>0</v>
      </c>
      <c r="K177" t="str">
        <f>IF(score!$E177=".",".",IF(score!$E177=0,"0",IF(score!$E177=50,"1",IF(score!$E177=100,"0"))))</f>
        <v>1</v>
      </c>
      <c r="L177" t="str">
        <f>IF(score!$F177=".",".",IF(score!$F177=0,"1",IF(score!$F177=100,"0")))</f>
        <v>0</v>
      </c>
      <c r="M177" t="str">
        <f>IF(score!$G177=".",".",IF(score!$G177=0,"1",IF(score!$G177=100,"0")))</f>
        <v>0</v>
      </c>
      <c r="N177" t="str">
        <f>IF(score!$H177=".",".",IF(score!$H177=0,"1",IF(score!$H177=100,"0")))</f>
        <v>0</v>
      </c>
      <c r="O177" t="str">
        <f>IF(score!$I177=".",".",IF(score!$I177=0,"1",IF(score!$I177=50,"0",IF(score!$I177=100,"0"))))</f>
        <v>0</v>
      </c>
      <c r="P177" t="str">
        <f>IF(score!$J177=".",".",IF(score!$J177=0,"1",IF(score!$J177=25,"0",IF(score!$J177=50,"0",IF(score!$J177=75,"0",IF(score!$J177=100,"0"))))))</f>
        <v>0</v>
      </c>
      <c r="Q177" t="str">
        <f>IF(score!$J177=".",".",IF(score!$J177=0,"0",IF(score!$J177=25,"1",IF(score!$J177=50,"0",IF(score!$J177=75,"0",IF(score!$J177=100,"0"))))))</f>
        <v>0</v>
      </c>
      <c r="R177" t="str">
        <f>IF(score!$J177=".",".",IF(score!$J177=0,"0",IF(score!$J177=25,"0",IF(score!$J177=50,"1",IF(score!$J177=75,"0",IF(score!$J177=100,"0"))))))</f>
        <v>1</v>
      </c>
      <c r="S177" t="str">
        <f>IF(score!$J177=".",".",IF(score!$J177=0,"0",IF(score!$J177=25,"0",IF(score!$J177=50,"0",IF(score!$J177=75,"1",IF(score!$J177=100,"0"))))))</f>
        <v>0</v>
      </c>
      <c r="T177" t="str">
        <f>IF(score!$K177=".",".",IF(score!$K177=0,"1",IF(score!$K177=20,"0",IF(score!$K177=40,"0",IF(score!$K177=60,"0",IF(score!$K177=80,"0",IF(score!$K177=100,"0")))))))</f>
        <v>0</v>
      </c>
      <c r="U177" t="str">
        <f>IF(score!$K177=".",".",IF(score!$K177=0,"0",IF(score!$K177=20,"1",IF(score!$K177=40,"0",IF(score!$K177=60,"0",IF(score!$K177=80,"0",IF(score!$K177=100,"0")))))))</f>
        <v>0</v>
      </c>
      <c r="V177" t="str">
        <f>IF(score!$K177=".",".",IF(score!$K177=0,"0",IF(score!$K177=20,"0",IF(score!$K177=40,"1",IF(score!$K177=60,"0",IF(score!$K177=80,"0",IF(score!$K177=100,"0")))))))</f>
        <v>0</v>
      </c>
      <c r="W177" t="str">
        <f>IF(score!$K177=".",".",IF(score!$K177=0,"0",IF(score!$K177=20,"0",IF(score!$K177=40,"0",IF(score!$K177=60,"1",IF(score!$K177=80,"0",IF(score!$K177=100,"0")))))))</f>
        <v>1</v>
      </c>
      <c r="X177" t="str">
        <f>IF(score!$K177=".",".",IF(score!$K177=0,"0",IF(score!$K177=20,"0",IF(score!$K177=40,"0",IF(score!$K177=60,"0",IF(score!$K177=80,"1",IF(score!$K177=100,"0")))))))</f>
        <v>0</v>
      </c>
      <c r="Y177" t="str">
        <f>IF(score!$L177=".",".",IF(score!$L177=0,"1",IF(score!$L177=20,"0",IF(score!$L177=40,"0",IF(score!$L177=60,"0",IF(score!$L177=80,"0",IF(score!$L177=100,"0")))))))</f>
        <v>0</v>
      </c>
      <c r="Z177" t="str">
        <f>IF(score!$L177=".",".",IF(score!$L177=0,"0",IF(score!$L177=20,"1",IF(score!$L177=40,"0",IF(score!$L177=60,"0",IF(score!$L177=80,"0",IF(score!$L177=100,"0")))))))</f>
        <v>0</v>
      </c>
      <c r="AA177" t="str">
        <f>IF(score!$L177=".",".",IF(score!$L177=0,"0",IF(score!$L177=20,"0",IF(score!$L177=40,"1",IF(score!$L177=60,"0",IF(score!$L177=80,"0",IF(score!$L177=100,"0")))))))</f>
        <v>1</v>
      </c>
      <c r="AB177" t="str">
        <f>IF(score!$L177=".",".",IF(score!$L177=0,"0",IF(score!$L177=20,"0",IF(score!$L177=40,"0",IF(score!$L177=60,"1",IF(score!$L177=80,"0",IF(score!$L177=100,"0")))))))</f>
        <v>0</v>
      </c>
      <c r="AC177" t="str">
        <f>IF(score!$L177=".",".",IF(score!$L177=0,"0",IF(score!$L177=20,"0",IF(score!$L177=40,"0",IF(score!$L177=60,"0",IF(score!$L177=80,"1",IF(score!L177=100,"0")))))))</f>
        <v>0</v>
      </c>
      <c r="AD177" t="str">
        <f>IF(score!$M177=".",".",IF(score!$M177=0,"1",IF(score!$M177=20,"0",IF(score!$M177=40,"0",IF(score!$M177=60,"0",IF(score!$M177=80,"0",IF(score!$M177=100,"0")))))))</f>
        <v>0</v>
      </c>
      <c r="AE177" t="str">
        <f>IF(score!$M177=".",".",IF(score!$M177=0,"0",IF(score!$M177=20,"1",IF(score!$M177=40,"0",IF(score!$M177=60,"0",IF(score!$M177=80,"0",IF(score!$M177=100,"0")))))))</f>
        <v>0</v>
      </c>
      <c r="AF177" t="str">
        <f>IF(score!$M177=".",".",IF(score!$M177=0,"0",IF(score!$M177=20,"0",IF(score!$M177=40,"1",IF(score!$M177=60,"0",IF(score!$M177=80,"0",IF(score!$M177=100,"0")))))))</f>
        <v>0</v>
      </c>
      <c r="AG177" t="str">
        <f>IF(score!$M177=".",".",IF(score!$M177=0,"0",IF(score!$M177=20,"0",IF(score!$M177=40,"0",IF(score!$M177=60,"1",IF(score!$M177=80,"0",IF(score!$M177=100,"0")))))))</f>
        <v>0</v>
      </c>
      <c r="AH177" t="str">
        <f>IF(score!$M177=".",".",IF(score!$M177=0,"0",IF(score!$M177=20,"0",IF(score!$M177=40,"0",IF(score!$M177=60,"0",IF(score!$M177=80,"1",IF(score!$M177=100,"0")))))))</f>
        <v>1</v>
      </c>
      <c r="AI177" t="str">
        <f>IF(score!$N177=".",".",IF(score!$N177=0,"1",IF(score!$N177=25,"0",IF(score!$N177=50,"0",IF(score!$N177=75,"0",IF(score!$N177=100,"0"))))))</f>
        <v>0</v>
      </c>
      <c r="AJ177" t="str">
        <f>IF(score!$N177=".",".",IF(score!$N177=0,"0",IF(score!$N177=25,"1",IF(score!$N177=50,"0",IF(score!$N177=75,"0",IF(score!$N177=100,"0"))))))</f>
        <v>0</v>
      </c>
      <c r="AK177" t="str">
        <f>IF(score!$N177=".",".",IF(score!$N177=0,"0",IF(score!$N177=25,"0",IF(score!$N177=50,"1",IF(score!$N177=75,"0",IF(score!$N177=100,"0"))))))</f>
        <v>0</v>
      </c>
      <c r="AL177" t="str">
        <f>IF(score!$N177=".",".",IF(score!$N177=0,"0",IF(score!$N177=25,"0",IF(score!$N177=50,"0",IF(score!$N177=75,"1",IF(score!$N177=100,"0"))))))</f>
        <v>1</v>
      </c>
      <c r="AN177">
        <f t="shared" si="140"/>
        <v>0</v>
      </c>
      <c r="AO177">
        <f t="shared" si="141"/>
        <v>-5.5646100000000001</v>
      </c>
      <c r="AP177">
        <f t="shared" si="142"/>
        <v>0</v>
      </c>
      <c r="AQ177">
        <f t="shared" si="143"/>
        <v>0</v>
      </c>
      <c r="AR177">
        <f t="shared" si="144"/>
        <v>0</v>
      </c>
      <c r="AS177">
        <f t="shared" si="145"/>
        <v>-3.4555500000000001</v>
      </c>
      <c r="AT177">
        <f t="shared" si="146"/>
        <v>0</v>
      </c>
      <c r="AU177">
        <f t="shared" si="147"/>
        <v>-2.7355700000000001</v>
      </c>
      <c r="AV177">
        <f t="shared" si="148"/>
        <v>0</v>
      </c>
      <c r="AW177">
        <f t="shared" si="149"/>
        <v>0</v>
      </c>
      <c r="AX177">
        <f t="shared" si="150"/>
        <v>0</v>
      </c>
      <c r="AY177">
        <f t="shared" si="151"/>
        <v>0</v>
      </c>
      <c r="AZ177">
        <f t="shared" si="152"/>
        <v>0</v>
      </c>
      <c r="BA177">
        <f t="shared" si="153"/>
        <v>0</v>
      </c>
      <c r="BB177">
        <f t="shared" si="154"/>
        <v>-6.5052199999999996</v>
      </c>
      <c r="BC177">
        <f t="shared" si="155"/>
        <v>0</v>
      </c>
      <c r="BD177">
        <f t="shared" si="156"/>
        <v>0</v>
      </c>
      <c r="BE177">
        <f t="shared" si="157"/>
        <v>0</v>
      </c>
      <c r="BF177">
        <f t="shared" si="158"/>
        <v>0</v>
      </c>
      <c r="BG177">
        <f t="shared" si="159"/>
        <v>1.3668899999999999</v>
      </c>
      <c r="BH177">
        <f t="shared" si="160"/>
        <v>0</v>
      </c>
      <c r="BI177">
        <f t="shared" si="161"/>
        <v>0</v>
      </c>
      <c r="BJ177">
        <f t="shared" si="162"/>
        <v>0</v>
      </c>
      <c r="BK177">
        <f t="shared" si="163"/>
        <v>-1.6185</v>
      </c>
      <c r="BL177">
        <f t="shared" si="164"/>
        <v>0</v>
      </c>
      <c r="BM177">
        <f t="shared" si="165"/>
        <v>0</v>
      </c>
      <c r="BN177">
        <f t="shared" si="166"/>
        <v>0</v>
      </c>
      <c r="BO177">
        <f t="shared" si="167"/>
        <v>0</v>
      </c>
      <c r="BP177">
        <f t="shared" si="168"/>
        <v>0</v>
      </c>
      <c r="BQ177">
        <f t="shared" si="169"/>
        <v>0</v>
      </c>
      <c r="BR177">
        <f t="shared" si="170"/>
        <v>0.41188000000000002</v>
      </c>
      <c r="BS177">
        <f t="shared" si="171"/>
        <v>0</v>
      </c>
      <c r="BT177">
        <f t="shared" si="172"/>
        <v>0</v>
      </c>
      <c r="BU177">
        <f t="shared" si="173"/>
        <v>0</v>
      </c>
      <c r="BV177">
        <f t="shared" si="174"/>
        <v>0.11038000000000001</v>
      </c>
      <c r="BX177">
        <f t="shared" si="175"/>
        <v>0</v>
      </c>
      <c r="BY177">
        <f t="shared" si="176"/>
        <v>-0.16891</v>
      </c>
      <c r="BZ177">
        <f t="shared" si="177"/>
        <v>0</v>
      </c>
      <c r="CA177">
        <f t="shared" si="178"/>
        <v>0</v>
      </c>
      <c r="CB177">
        <f t="shared" si="179"/>
        <v>0</v>
      </c>
      <c r="CC177">
        <f t="shared" si="180"/>
        <v>1.8684000000000001</v>
      </c>
      <c r="CD177">
        <f t="shared" si="181"/>
        <v>0</v>
      </c>
      <c r="CE177">
        <f t="shared" si="182"/>
        <v>1.43103</v>
      </c>
      <c r="CF177">
        <f t="shared" si="183"/>
        <v>0</v>
      </c>
      <c r="CG177">
        <f t="shared" si="184"/>
        <v>0</v>
      </c>
      <c r="CH177">
        <f t="shared" si="185"/>
        <v>0</v>
      </c>
      <c r="CI177">
        <f t="shared" si="186"/>
        <v>0</v>
      </c>
      <c r="CJ177">
        <f t="shared" si="187"/>
        <v>0</v>
      </c>
      <c r="CK177">
        <f t="shared" si="188"/>
        <v>0</v>
      </c>
      <c r="CL177">
        <f t="shared" si="189"/>
        <v>1.4938400000000001</v>
      </c>
      <c r="CM177">
        <f t="shared" si="190"/>
        <v>0</v>
      </c>
      <c r="CN177">
        <f t="shared" si="191"/>
        <v>0</v>
      </c>
      <c r="CO177">
        <f t="shared" si="192"/>
        <v>0</v>
      </c>
      <c r="CP177">
        <f t="shared" si="193"/>
        <v>0</v>
      </c>
      <c r="CQ177">
        <f t="shared" si="194"/>
        <v>-4.09842</v>
      </c>
      <c r="CR177">
        <f t="shared" si="195"/>
        <v>0</v>
      </c>
      <c r="CS177">
        <f t="shared" si="196"/>
        <v>0</v>
      </c>
      <c r="CT177">
        <f t="shared" si="197"/>
        <v>0</v>
      </c>
      <c r="CU177">
        <f t="shared" si="198"/>
        <v>-3.2980499999999999</v>
      </c>
      <c r="CV177">
        <f t="shared" si="199"/>
        <v>0</v>
      </c>
      <c r="CW177">
        <f t="shared" si="200"/>
        <v>0</v>
      </c>
      <c r="CX177">
        <f t="shared" si="201"/>
        <v>0</v>
      </c>
      <c r="CY177">
        <f t="shared" si="202"/>
        <v>0</v>
      </c>
      <c r="CZ177">
        <f t="shared" si="203"/>
        <v>0</v>
      </c>
      <c r="DA177">
        <f t="shared" si="204"/>
        <v>0</v>
      </c>
      <c r="DB177">
        <f t="shared" si="205"/>
        <v>-1.9593400000000001</v>
      </c>
      <c r="DC177">
        <f t="shared" si="206"/>
        <v>0</v>
      </c>
      <c r="DD177">
        <f t="shared" si="207"/>
        <v>0</v>
      </c>
      <c r="DE177">
        <f t="shared" si="208"/>
        <v>0</v>
      </c>
      <c r="DF177">
        <f t="shared" si="209"/>
        <v>-3.13896</v>
      </c>
    </row>
    <row r="178" spans="1:110" x14ac:dyDescent="0.25">
      <c r="A178" s="4">
        <f>raw!$A178:$A178</f>
        <v>43340</v>
      </c>
      <c r="B178" s="6" t="str">
        <f>raw!$B178:$B178</f>
        <v>0005-0016</v>
      </c>
      <c r="D178" t="str">
        <f>IF(score!$C178=".",".",IF(score!$C178=0,"1",IF(score!$C178=25,"0",IF(score!$C178=50,"0",IF(score!$C178=75,"0",IF(score!$C178=100,"0"))))))</f>
        <v>0</v>
      </c>
      <c r="E178" t="str">
        <f>IF(score!$C178=".",".",IF(score!$C178=0,"0",IF(score!$C178=25,"1",IF(score!$C178=50,"0",IF(score!$C178=75,"0",IF(score!$C178=100,"0"))))))</f>
        <v>0</v>
      </c>
      <c r="F178" t="str">
        <f>IF(score!$C178=".",".",IF(score!$C178=0,"0",IF(score!$C178=25,"0",IF(score!$C178=50,"1",IF(score!$C178=75,"0",IF(score!$C178=100,"0"))))))</f>
        <v>1</v>
      </c>
      <c r="G178" t="str">
        <f>IF(score!$C178=".",".",IF(score!$C178=0,"0",IF(score!$C178=25,"0",IF(score!$C178=50,"0",IF(score!$C178=75,"1",IF(score!$C178=100,"0"))))))</f>
        <v>0</v>
      </c>
      <c r="H178" t="str">
        <f>IF(score!$D178=".",".",IF(score!$D178=0,"1",IF(score!$D178=50,"0",IF(score!$D178=100,"0"))))</f>
        <v>0</v>
      </c>
      <c r="I178" t="str">
        <f>IF(score!$D178=".",".",IF(score!$D178=0,"0",IF(score!$D178=50,"1",IF(score!$D178=100,"0"))))</f>
        <v>0</v>
      </c>
      <c r="J178" t="str">
        <f>IF(score!$E178=".",".",IF(score!$E178=0,"1",IF(score!$E178=50,"0",IF(score!$E178=100,"0"))))</f>
        <v>0</v>
      </c>
      <c r="K178" t="str">
        <f>IF(score!$E178=".",".",IF(score!$E178=0,"0",IF(score!$E178=50,"1",IF(score!$E178=100,"0"))))</f>
        <v>0</v>
      </c>
      <c r="L178" t="str">
        <f>IF(score!$F178=".",".",IF(score!$F178=0,"1",IF(score!$F178=100,"0")))</f>
        <v>0</v>
      </c>
      <c r="M178" t="str">
        <f>IF(score!$G178=".",".",IF(score!$G178=0,"1",IF(score!$G178=100,"0")))</f>
        <v>0</v>
      </c>
      <c r="N178" t="str">
        <f>IF(score!$H178=".",".",IF(score!$H178=0,"1",IF(score!$H178=100,"0")))</f>
        <v>1</v>
      </c>
      <c r="O178" t="str">
        <f>IF(score!$I178=".",".",IF(score!$I178=0,"1",IF(score!$I178=50,"0",IF(score!$I178=100,"0"))))</f>
        <v>1</v>
      </c>
      <c r="P178" t="str">
        <f>IF(score!$J178=".",".",IF(score!$J178=0,"1",IF(score!$J178=25,"0",IF(score!$J178=50,"0",IF(score!$J178=75,"0",IF(score!$J178=100,"0"))))))</f>
        <v>0</v>
      </c>
      <c r="Q178" t="str">
        <f>IF(score!$J178=".",".",IF(score!$J178=0,"0",IF(score!$J178=25,"1",IF(score!$J178=50,"0",IF(score!$J178=75,"0",IF(score!$J178=100,"0"))))))</f>
        <v>0</v>
      </c>
      <c r="R178" t="str">
        <f>IF(score!$J178=".",".",IF(score!$J178=0,"0",IF(score!$J178=25,"0",IF(score!$J178=50,"1",IF(score!$J178=75,"0",IF(score!$J178=100,"0"))))))</f>
        <v>0</v>
      </c>
      <c r="S178" t="str">
        <f>IF(score!$J178=".",".",IF(score!$J178=0,"0",IF(score!$J178=25,"0",IF(score!$J178=50,"0",IF(score!$J178=75,"1",IF(score!$J178=100,"0"))))))</f>
        <v>0</v>
      </c>
      <c r="T178" t="str">
        <f>IF(score!$K178=".",".",IF(score!$K178=0,"1",IF(score!$K178=20,"0",IF(score!$K178=40,"0",IF(score!$K178=60,"0",IF(score!$K178=80,"0",IF(score!$K178=100,"0")))))))</f>
        <v>0</v>
      </c>
      <c r="U178" t="str">
        <f>IF(score!$K178=".",".",IF(score!$K178=0,"0",IF(score!$K178=20,"1",IF(score!$K178=40,"0",IF(score!$K178=60,"0",IF(score!$K178=80,"0",IF(score!$K178=100,"0")))))))</f>
        <v>0</v>
      </c>
      <c r="V178" t="str">
        <f>IF(score!$K178=".",".",IF(score!$K178=0,"0",IF(score!$K178=20,"0",IF(score!$K178=40,"1",IF(score!$K178=60,"0",IF(score!$K178=80,"0",IF(score!$K178=100,"0")))))))</f>
        <v>1</v>
      </c>
      <c r="W178" t="str">
        <f>IF(score!$K178=".",".",IF(score!$K178=0,"0",IF(score!$K178=20,"0",IF(score!$K178=40,"0",IF(score!$K178=60,"1",IF(score!$K178=80,"0",IF(score!$K178=100,"0")))))))</f>
        <v>0</v>
      </c>
      <c r="X178" t="str">
        <f>IF(score!$K178=".",".",IF(score!$K178=0,"0",IF(score!$K178=20,"0",IF(score!$K178=40,"0",IF(score!$K178=60,"0",IF(score!$K178=80,"1",IF(score!$K178=100,"0")))))))</f>
        <v>0</v>
      </c>
      <c r="Y178" t="str">
        <f>IF(score!$L178=".",".",IF(score!$L178=0,"1",IF(score!$L178=20,"0",IF(score!$L178=40,"0",IF(score!$L178=60,"0",IF(score!$L178=80,"0",IF(score!$L178=100,"0")))))))</f>
        <v>0</v>
      </c>
      <c r="Z178" t="str">
        <f>IF(score!$L178=".",".",IF(score!$L178=0,"0",IF(score!$L178=20,"1",IF(score!$L178=40,"0",IF(score!$L178=60,"0",IF(score!$L178=80,"0",IF(score!$L178=100,"0")))))))</f>
        <v>0</v>
      </c>
      <c r="AA178" t="str">
        <f>IF(score!$L178=".",".",IF(score!$L178=0,"0",IF(score!$L178=20,"0",IF(score!$L178=40,"1",IF(score!$L178=60,"0",IF(score!$L178=80,"0",IF(score!$L178=100,"0")))))))</f>
        <v>0</v>
      </c>
      <c r="AB178" t="str">
        <f>IF(score!$L178=".",".",IF(score!$L178=0,"0",IF(score!$L178=20,"0",IF(score!$L178=40,"0",IF(score!$L178=60,"1",IF(score!$L178=80,"0",IF(score!$L178=100,"0")))))))</f>
        <v>1</v>
      </c>
      <c r="AC178" t="str">
        <f>IF(score!$L178=".",".",IF(score!$L178=0,"0",IF(score!$L178=20,"0",IF(score!$L178=40,"0",IF(score!$L178=60,"0",IF(score!$L178=80,"1",IF(score!L178=100,"0")))))))</f>
        <v>0</v>
      </c>
      <c r="AD178" t="str">
        <f>IF(score!$M178=".",".",IF(score!$M178=0,"1",IF(score!$M178=20,"0",IF(score!$M178=40,"0",IF(score!$M178=60,"0",IF(score!$M178=80,"0",IF(score!$M178=100,"0")))))))</f>
        <v>0</v>
      </c>
      <c r="AE178" t="str">
        <f>IF(score!$M178=".",".",IF(score!$M178=0,"0",IF(score!$M178=20,"1",IF(score!$M178=40,"0",IF(score!$M178=60,"0",IF(score!$M178=80,"0",IF(score!$M178=100,"0")))))))</f>
        <v>0</v>
      </c>
      <c r="AF178" t="str">
        <f>IF(score!$M178=".",".",IF(score!$M178=0,"0",IF(score!$M178=20,"0",IF(score!$M178=40,"1",IF(score!$M178=60,"0",IF(score!$M178=80,"0",IF(score!$M178=100,"0")))))))</f>
        <v>0</v>
      </c>
      <c r="AG178" t="str">
        <f>IF(score!$M178=".",".",IF(score!$M178=0,"0",IF(score!$M178=20,"0",IF(score!$M178=40,"0",IF(score!$M178=60,"1",IF(score!$M178=80,"0",IF(score!$M178=100,"0")))))))</f>
        <v>1</v>
      </c>
      <c r="AH178" t="str">
        <f>IF(score!$M178=".",".",IF(score!$M178=0,"0",IF(score!$M178=20,"0",IF(score!$M178=40,"0",IF(score!$M178=60,"0",IF(score!$M178=80,"1",IF(score!$M178=100,"0")))))))</f>
        <v>0</v>
      </c>
      <c r="AI178" t="str">
        <f>IF(score!$N178=".",".",IF(score!$N178=0,"1",IF(score!$N178=25,"0",IF(score!$N178=50,"0",IF(score!$N178=75,"0",IF(score!$N178=100,"0"))))))</f>
        <v>0</v>
      </c>
      <c r="AJ178" t="str">
        <f>IF(score!$N178=".",".",IF(score!$N178=0,"0",IF(score!$N178=25,"1",IF(score!$N178=50,"0",IF(score!$N178=75,"0",IF(score!$N178=100,"0"))))))</f>
        <v>0</v>
      </c>
      <c r="AK178" t="str">
        <f>IF(score!$N178=".",".",IF(score!$N178=0,"0",IF(score!$N178=25,"0",IF(score!$N178=50,"1",IF(score!$N178=75,"0",IF(score!$N178=100,"0"))))))</f>
        <v>0</v>
      </c>
      <c r="AL178" t="str">
        <f>IF(score!$N178=".",".",IF(score!$N178=0,"0",IF(score!$N178=25,"0",IF(score!$N178=50,"0",IF(score!$N178=75,"1",IF(score!$N178=100,"0"))))))</f>
        <v>0</v>
      </c>
      <c r="AN178">
        <f t="shared" si="140"/>
        <v>0</v>
      </c>
      <c r="AO178">
        <f t="shared" si="141"/>
        <v>0</v>
      </c>
      <c r="AP178">
        <f t="shared" si="142"/>
        <v>-3.0239600000000002</v>
      </c>
      <c r="AQ178">
        <f t="shared" si="143"/>
        <v>0</v>
      </c>
      <c r="AR178">
        <f t="shared" si="144"/>
        <v>0</v>
      </c>
      <c r="AS178">
        <f t="shared" si="145"/>
        <v>0</v>
      </c>
      <c r="AT178">
        <f t="shared" si="146"/>
        <v>0</v>
      </c>
      <c r="AU178">
        <f t="shared" si="147"/>
        <v>0</v>
      </c>
      <c r="AV178">
        <f t="shared" si="148"/>
        <v>0</v>
      </c>
      <c r="AW178">
        <f t="shared" si="149"/>
        <v>0</v>
      </c>
      <c r="AX178">
        <f t="shared" si="150"/>
        <v>3.04365</v>
      </c>
      <c r="AY178">
        <f t="shared" si="151"/>
        <v>2.32091</v>
      </c>
      <c r="AZ178">
        <f t="shared" si="152"/>
        <v>0</v>
      </c>
      <c r="BA178">
        <f t="shared" si="153"/>
        <v>0</v>
      </c>
      <c r="BB178">
        <f t="shared" si="154"/>
        <v>0</v>
      </c>
      <c r="BC178">
        <f t="shared" si="155"/>
        <v>0</v>
      </c>
      <c r="BD178">
        <f t="shared" si="156"/>
        <v>0</v>
      </c>
      <c r="BE178">
        <f t="shared" si="157"/>
        <v>0</v>
      </c>
      <c r="BF178">
        <f t="shared" si="158"/>
        <v>2.3724099999999999</v>
      </c>
      <c r="BG178">
        <f t="shared" si="159"/>
        <v>0</v>
      </c>
      <c r="BH178">
        <f t="shared" si="160"/>
        <v>0</v>
      </c>
      <c r="BI178">
        <f t="shared" si="161"/>
        <v>0</v>
      </c>
      <c r="BJ178">
        <f t="shared" si="162"/>
        <v>0</v>
      </c>
      <c r="BK178">
        <f t="shared" si="163"/>
        <v>0</v>
      </c>
      <c r="BL178">
        <f t="shared" si="164"/>
        <v>-1.1438699999999999</v>
      </c>
      <c r="BM178">
        <f t="shared" si="165"/>
        <v>0</v>
      </c>
      <c r="BN178">
        <f t="shared" si="166"/>
        <v>0</v>
      </c>
      <c r="BO178">
        <f t="shared" si="167"/>
        <v>0</v>
      </c>
      <c r="BP178">
        <f t="shared" si="168"/>
        <v>0</v>
      </c>
      <c r="BQ178">
        <f t="shared" si="169"/>
        <v>1.28044</v>
      </c>
      <c r="BR178">
        <f t="shared" si="170"/>
        <v>0</v>
      </c>
      <c r="BS178">
        <f t="shared" si="171"/>
        <v>0</v>
      </c>
      <c r="BT178">
        <f t="shared" si="172"/>
        <v>0</v>
      </c>
      <c r="BU178">
        <f t="shared" si="173"/>
        <v>0</v>
      </c>
      <c r="BV178">
        <f t="shared" si="174"/>
        <v>0</v>
      </c>
      <c r="BX178">
        <f t="shared" si="175"/>
        <v>0</v>
      </c>
      <c r="BY178">
        <f t="shared" si="176"/>
        <v>0</v>
      </c>
      <c r="BZ178">
        <f t="shared" si="177"/>
        <v>3.4819999999999997E-2</v>
      </c>
      <c r="CA178">
        <f t="shared" si="178"/>
        <v>0</v>
      </c>
      <c r="CB178">
        <f t="shared" si="179"/>
        <v>0</v>
      </c>
      <c r="CC178">
        <f t="shared" si="180"/>
        <v>0</v>
      </c>
      <c r="CD178">
        <f t="shared" si="181"/>
        <v>0</v>
      </c>
      <c r="CE178">
        <f t="shared" si="182"/>
        <v>0</v>
      </c>
      <c r="CF178">
        <f t="shared" si="183"/>
        <v>0</v>
      </c>
      <c r="CG178">
        <f t="shared" si="184"/>
        <v>0</v>
      </c>
      <c r="CH178">
        <f t="shared" si="185"/>
        <v>-6.8267199999999999</v>
      </c>
      <c r="CI178">
        <f t="shared" si="186"/>
        <v>-5.6992099999999999</v>
      </c>
      <c r="CJ178">
        <f t="shared" si="187"/>
        <v>0</v>
      </c>
      <c r="CK178">
        <f t="shared" si="188"/>
        <v>0</v>
      </c>
      <c r="CL178">
        <f t="shared" si="189"/>
        <v>0</v>
      </c>
      <c r="CM178">
        <f t="shared" si="190"/>
        <v>0</v>
      </c>
      <c r="CN178">
        <f t="shared" si="191"/>
        <v>0</v>
      </c>
      <c r="CO178">
        <f t="shared" si="192"/>
        <v>0</v>
      </c>
      <c r="CP178">
        <f t="shared" si="193"/>
        <v>-6.31121</v>
      </c>
      <c r="CQ178">
        <f t="shared" si="194"/>
        <v>0</v>
      </c>
      <c r="CR178">
        <f t="shared" si="195"/>
        <v>0</v>
      </c>
      <c r="CS178">
        <f t="shared" si="196"/>
        <v>0</v>
      </c>
      <c r="CT178">
        <f t="shared" si="197"/>
        <v>0</v>
      </c>
      <c r="CU178">
        <f t="shared" si="198"/>
        <v>0</v>
      </c>
      <c r="CV178">
        <f t="shared" si="199"/>
        <v>-1.65178</v>
      </c>
      <c r="CW178">
        <f t="shared" si="200"/>
        <v>0</v>
      </c>
      <c r="CX178">
        <f t="shared" si="201"/>
        <v>0</v>
      </c>
      <c r="CY178">
        <f t="shared" si="202"/>
        <v>0</v>
      </c>
      <c r="CZ178">
        <f t="shared" si="203"/>
        <v>0</v>
      </c>
      <c r="DA178">
        <f t="shared" si="204"/>
        <v>-4.5905500000000004</v>
      </c>
      <c r="DB178">
        <f t="shared" si="205"/>
        <v>0</v>
      </c>
      <c r="DC178">
        <f t="shared" si="206"/>
        <v>0</v>
      </c>
      <c r="DD178">
        <f t="shared" si="207"/>
        <v>0</v>
      </c>
      <c r="DE178">
        <f t="shared" si="208"/>
        <v>0</v>
      </c>
      <c r="DF178">
        <f t="shared" si="209"/>
        <v>0</v>
      </c>
    </row>
    <row r="179" spans="1:110" x14ac:dyDescent="0.25">
      <c r="A179" s="4">
        <f>raw!$A179:$A179</f>
        <v>43357</v>
      </c>
      <c r="B179" s="6" t="str">
        <f>raw!$B179:$B179</f>
        <v>0005-0017</v>
      </c>
      <c r="D179" t="str">
        <f>IF(score!$C179=".",".",IF(score!$C179=0,"1",IF(score!$C179=25,"0",IF(score!$C179=50,"0",IF(score!$C179=75,"0",IF(score!$C179=100,"0"))))))</f>
        <v>0</v>
      </c>
      <c r="E179" t="str">
        <f>IF(score!$C179=".",".",IF(score!$C179=0,"0",IF(score!$C179=25,"1",IF(score!$C179=50,"0",IF(score!$C179=75,"0",IF(score!$C179=100,"0"))))))</f>
        <v>0</v>
      </c>
      <c r="F179" t="str">
        <f>IF(score!$C179=".",".",IF(score!$C179=0,"0",IF(score!$C179=25,"0",IF(score!$C179=50,"1",IF(score!$C179=75,"0",IF(score!$C179=100,"0"))))))</f>
        <v>1</v>
      </c>
      <c r="G179" t="str">
        <f>IF(score!$C179=".",".",IF(score!$C179=0,"0",IF(score!$C179=25,"0",IF(score!$C179=50,"0",IF(score!$C179=75,"1",IF(score!$C179=100,"0"))))))</f>
        <v>0</v>
      </c>
      <c r="H179" t="str">
        <f>IF(score!$D179=".",".",IF(score!$D179=0,"1",IF(score!$D179=50,"0",IF(score!$D179=100,"0"))))</f>
        <v>1</v>
      </c>
      <c r="I179" t="str">
        <f>IF(score!$D179=".",".",IF(score!$D179=0,"0",IF(score!$D179=50,"1",IF(score!$D179=100,"0"))))</f>
        <v>0</v>
      </c>
      <c r="J179" t="str">
        <f>IF(score!$E179=".",".",IF(score!$E179=0,"1",IF(score!$E179=50,"0",IF(score!$E179=100,"0"))))</f>
        <v>1</v>
      </c>
      <c r="K179" t="str">
        <f>IF(score!$E179=".",".",IF(score!$E179=0,"0",IF(score!$E179=50,"1",IF(score!$E179=100,"0"))))</f>
        <v>0</v>
      </c>
      <c r="L179" t="str">
        <f>IF(score!$F179=".",".",IF(score!$F179=0,"1",IF(score!$F179=100,"0")))</f>
        <v>0</v>
      </c>
      <c r="M179" t="str">
        <f>IF(score!$G179=".",".",IF(score!$G179=0,"1",IF(score!$G179=100,"0")))</f>
        <v>0</v>
      </c>
      <c r="N179" t="str">
        <f>IF(score!$H179=".",".",IF(score!$H179=0,"1",IF(score!$H179=100,"0")))</f>
        <v>0</v>
      </c>
      <c r="O179" t="str">
        <f>IF(score!$I179=".",".",IF(score!$I179=0,"1",IF(score!$I179=50,"0",IF(score!$I179=100,"0"))))</f>
        <v>0</v>
      </c>
      <c r="P179" t="str">
        <f>IF(score!$J179=".",".",IF(score!$J179=0,"1",IF(score!$J179=25,"0",IF(score!$J179=50,"0",IF(score!$J179=75,"0",IF(score!$J179=100,"0"))))))</f>
        <v>0</v>
      </c>
      <c r="Q179" t="str">
        <f>IF(score!$J179=".",".",IF(score!$J179=0,"0",IF(score!$J179=25,"1",IF(score!$J179=50,"0",IF(score!$J179=75,"0",IF(score!$J179=100,"0"))))))</f>
        <v>0</v>
      </c>
      <c r="R179" t="str">
        <f>IF(score!$J179=".",".",IF(score!$J179=0,"0",IF(score!$J179=25,"0",IF(score!$J179=50,"1",IF(score!$J179=75,"0",IF(score!$J179=100,"0"))))))</f>
        <v>0</v>
      </c>
      <c r="S179" t="str">
        <f>IF(score!$J179=".",".",IF(score!$J179=0,"0",IF(score!$J179=25,"0",IF(score!$J179=50,"0",IF(score!$J179=75,"1",IF(score!$J179=100,"0"))))))</f>
        <v>0</v>
      </c>
      <c r="T179" t="str">
        <f>IF(score!$K179=".",".",IF(score!$K179=0,"1",IF(score!$K179=20,"0",IF(score!$K179=40,"0",IF(score!$K179=60,"0",IF(score!$K179=80,"0",IF(score!$K179=100,"0")))))))</f>
        <v>0</v>
      </c>
      <c r="U179" t="str">
        <f>IF(score!$K179=".",".",IF(score!$K179=0,"0",IF(score!$K179=20,"1",IF(score!$K179=40,"0",IF(score!$K179=60,"0",IF(score!$K179=80,"0",IF(score!$K179=100,"0")))))))</f>
        <v>0</v>
      </c>
      <c r="V179" t="str">
        <f>IF(score!$K179=".",".",IF(score!$K179=0,"0",IF(score!$K179=20,"0",IF(score!$K179=40,"1",IF(score!$K179=60,"0",IF(score!$K179=80,"0",IF(score!$K179=100,"0")))))))</f>
        <v>0</v>
      </c>
      <c r="W179" t="str">
        <f>IF(score!$K179=".",".",IF(score!$K179=0,"0",IF(score!$K179=20,"0",IF(score!$K179=40,"0",IF(score!$K179=60,"1",IF(score!$K179=80,"0",IF(score!$K179=100,"0")))))))</f>
        <v>0</v>
      </c>
      <c r="X179" t="str">
        <f>IF(score!$K179=".",".",IF(score!$K179=0,"0",IF(score!$K179=20,"0",IF(score!$K179=40,"0",IF(score!$K179=60,"0",IF(score!$K179=80,"1",IF(score!$K179=100,"0")))))))</f>
        <v>0</v>
      </c>
      <c r="Y179" t="str">
        <f>IF(score!$L179=".",".",IF(score!$L179=0,"1",IF(score!$L179=20,"0",IF(score!$L179=40,"0",IF(score!$L179=60,"0",IF(score!$L179=80,"0",IF(score!$L179=100,"0")))))))</f>
        <v>0</v>
      </c>
      <c r="Z179" t="str">
        <f>IF(score!$L179=".",".",IF(score!$L179=0,"0",IF(score!$L179=20,"1",IF(score!$L179=40,"0",IF(score!$L179=60,"0",IF(score!$L179=80,"0",IF(score!$L179=100,"0")))))))</f>
        <v>0</v>
      </c>
      <c r="AA179" t="str">
        <f>IF(score!$L179=".",".",IF(score!$L179=0,"0",IF(score!$L179=20,"0",IF(score!$L179=40,"1",IF(score!$L179=60,"0",IF(score!$L179=80,"0",IF(score!$L179=100,"0")))))))</f>
        <v>1</v>
      </c>
      <c r="AB179" t="str">
        <f>IF(score!$L179=".",".",IF(score!$L179=0,"0",IF(score!$L179=20,"0",IF(score!$L179=40,"0",IF(score!$L179=60,"1",IF(score!$L179=80,"0",IF(score!$L179=100,"0")))))))</f>
        <v>0</v>
      </c>
      <c r="AC179" t="str">
        <f>IF(score!$L179=".",".",IF(score!$L179=0,"0",IF(score!$L179=20,"0",IF(score!$L179=40,"0",IF(score!$L179=60,"0",IF(score!$L179=80,"1",IF(score!L179=100,"0")))))))</f>
        <v>0</v>
      </c>
      <c r="AD179" t="str">
        <f>IF(score!$M179=".",".",IF(score!$M179=0,"1",IF(score!$M179=20,"0",IF(score!$M179=40,"0",IF(score!$M179=60,"0",IF(score!$M179=80,"0",IF(score!$M179=100,"0")))))))</f>
        <v>0</v>
      </c>
      <c r="AE179" t="str">
        <f>IF(score!$M179=".",".",IF(score!$M179=0,"0",IF(score!$M179=20,"1",IF(score!$M179=40,"0",IF(score!$M179=60,"0",IF(score!$M179=80,"0",IF(score!$M179=100,"0")))))))</f>
        <v>0</v>
      </c>
      <c r="AF179" t="str">
        <f>IF(score!$M179=".",".",IF(score!$M179=0,"0",IF(score!$M179=20,"0",IF(score!$M179=40,"1",IF(score!$M179=60,"0",IF(score!$M179=80,"0",IF(score!$M179=100,"0")))))))</f>
        <v>0</v>
      </c>
      <c r="AG179" t="str">
        <f>IF(score!$M179=".",".",IF(score!$M179=0,"0",IF(score!$M179=20,"0",IF(score!$M179=40,"0",IF(score!$M179=60,"1",IF(score!$M179=80,"0",IF(score!$M179=100,"0")))))))</f>
        <v>1</v>
      </c>
      <c r="AH179" t="str">
        <f>IF(score!$M179=".",".",IF(score!$M179=0,"0",IF(score!$M179=20,"0",IF(score!$M179=40,"0",IF(score!$M179=60,"0",IF(score!$M179=80,"1",IF(score!$M179=100,"0")))))))</f>
        <v>0</v>
      </c>
      <c r="AI179" t="str">
        <f>IF(score!$N179=".",".",IF(score!$N179=0,"1",IF(score!$N179=25,"0",IF(score!$N179=50,"0",IF(score!$N179=75,"0",IF(score!$N179=100,"0"))))))</f>
        <v>0</v>
      </c>
      <c r="AJ179" t="str">
        <f>IF(score!$N179=".",".",IF(score!$N179=0,"0",IF(score!$N179=25,"1",IF(score!$N179=50,"0",IF(score!$N179=75,"0",IF(score!$N179=100,"0"))))))</f>
        <v>0</v>
      </c>
      <c r="AK179" t="str">
        <f>IF(score!$N179=".",".",IF(score!$N179=0,"0",IF(score!$N179=25,"0",IF(score!$N179=50,"1",IF(score!$N179=75,"0",IF(score!$N179=100,"0"))))))</f>
        <v>0</v>
      </c>
      <c r="AL179" t="str">
        <f>IF(score!$N179=".",".",IF(score!$N179=0,"0",IF(score!$N179=25,"0",IF(score!$N179=50,"0",IF(score!$N179=75,"1",IF(score!$N179=100,"0"))))))</f>
        <v>0</v>
      </c>
      <c r="AN179">
        <f t="shared" si="140"/>
        <v>0</v>
      </c>
      <c r="AO179">
        <f t="shared" si="141"/>
        <v>0</v>
      </c>
      <c r="AP179">
        <f t="shared" si="142"/>
        <v>-3.0239600000000002</v>
      </c>
      <c r="AQ179">
        <f t="shared" si="143"/>
        <v>0</v>
      </c>
      <c r="AR179">
        <f t="shared" si="144"/>
        <v>-7.2321600000000004</v>
      </c>
      <c r="AS179">
        <f t="shared" si="145"/>
        <v>0</v>
      </c>
      <c r="AT179">
        <f t="shared" si="146"/>
        <v>-6.24397</v>
      </c>
      <c r="AU179">
        <f t="shared" si="147"/>
        <v>0</v>
      </c>
      <c r="AV179">
        <f t="shared" si="148"/>
        <v>0</v>
      </c>
      <c r="AW179">
        <f t="shared" si="149"/>
        <v>0</v>
      </c>
      <c r="AX179">
        <f t="shared" si="150"/>
        <v>0</v>
      </c>
      <c r="AY179">
        <f t="shared" si="151"/>
        <v>0</v>
      </c>
      <c r="AZ179">
        <f t="shared" si="152"/>
        <v>0</v>
      </c>
      <c r="BA179">
        <f t="shared" si="153"/>
        <v>0</v>
      </c>
      <c r="BB179">
        <f t="shared" si="154"/>
        <v>0</v>
      </c>
      <c r="BC179">
        <f t="shared" si="155"/>
        <v>0</v>
      </c>
      <c r="BD179">
        <f t="shared" si="156"/>
        <v>0</v>
      </c>
      <c r="BE179">
        <f t="shared" si="157"/>
        <v>0</v>
      </c>
      <c r="BF179">
        <f t="shared" si="158"/>
        <v>0</v>
      </c>
      <c r="BG179">
        <f t="shared" si="159"/>
        <v>0</v>
      </c>
      <c r="BH179">
        <f t="shared" si="160"/>
        <v>0</v>
      </c>
      <c r="BI179">
        <f t="shared" si="161"/>
        <v>0</v>
      </c>
      <c r="BJ179">
        <f t="shared" si="162"/>
        <v>0</v>
      </c>
      <c r="BK179">
        <f t="shared" si="163"/>
        <v>-1.6185</v>
      </c>
      <c r="BL179">
        <f t="shared" si="164"/>
        <v>0</v>
      </c>
      <c r="BM179">
        <f t="shared" si="165"/>
        <v>0</v>
      </c>
      <c r="BN179">
        <f t="shared" si="166"/>
        <v>0</v>
      </c>
      <c r="BO179">
        <f t="shared" si="167"/>
        <v>0</v>
      </c>
      <c r="BP179">
        <f t="shared" si="168"/>
        <v>0</v>
      </c>
      <c r="BQ179">
        <f t="shared" si="169"/>
        <v>1.28044</v>
      </c>
      <c r="BR179">
        <f t="shared" si="170"/>
        <v>0</v>
      </c>
      <c r="BS179">
        <f t="shared" si="171"/>
        <v>0</v>
      </c>
      <c r="BT179">
        <f t="shared" si="172"/>
        <v>0</v>
      </c>
      <c r="BU179">
        <f t="shared" si="173"/>
        <v>0</v>
      </c>
      <c r="BV179">
        <f t="shared" si="174"/>
        <v>0</v>
      </c>
      <c r="BX179">
        <f t="shared" si="175"/>
        <v>0</v>
      </c>
      <c r="BY179">
        <f t="shared" si="176"/>
        <v>0</v>
      </c>
      <c r="BZ179">
        <f t="shared" si="177"/>
        <v>3.4819999999999997E-2</v>
      </c>
      <c r="CA179">
        <f t="shared" si="178"/>
        <v>0</v>
      </c>
      <c r="CB179">
        <f t="shared" si="179"/>
        <v>3.9311500000000001</v>
      </c>
      <c r="CC179">
        <f t="shared" si="180"/>
        <v>0</v>
      </c>
      <c r="CD179">
        <f t="shared" si="181"/>
        <v>2.68282</v>
      </c>
      <c r="CE179">
        <f t="shared" si="182"/>
        <v>0</v>
      </c>
      <c r="CF179">
        <f t="shared" si="183"/>
        <v>0</v>
      </c>
      <c r="CG179">
        <f t="shared" si="184"/>
        <v>0</v>
      </c>
      <c r="CH179">
        <f t="shared" si="185"/>
        <v>0</v>
      </c>
      <c r="CI179">
        <f t="shared" si="186"/>
        <v>0</v>
      </c>
      <c r="CJ179">
        <f t="shared" si="187"/>
        <v>0</v>
      </c>
      <c r="CK179">
        <f t="shared" si="188"/>
        <v>0</v>
      </c>
      <c r="CL179">
        <f t="shared" si="189"/>
        <v>0</v>
      </c>
      <c r="CM179">
        <f t="shared" si="190"/>
        <v>0</v>
      </c>
      <c r="CN179">
        <f t="shared" si="191"/>
        <v>0</v>
      </c>
      <c r="CO179">
        <f t="shared" si="192"/>
        <v>0</v>
      </c>
      <c r="CP179">
        <f t="shared" si="193"/>
        <v>0</v>
      </c>
      <c r="CQ179">
        <f t="shared" si="194"/>
        <v>0</v>
      </c>
      <c r="CR179">
        <f t="shared" si="195"/>
        <v>0</v>
      </c>
      <c r="CS179">
        <f t="shared" si="196"/>
        <v>0</v>
      </c>
      <c r="CT179">
        <f t="shared" si="197"/>
        <v>0</v>
      </c>
      <c r="CU179">
        <f t="shared" si="198"/>
        <v>-3.2980499999999999</v>
      </c>
      <c r="CV179">
        <f t="shared" si="199"/>
        <v>0</v>
      </c>
      <c r="CW179">
        <f t="shared" si="200"/>
        <v>0</v>
      </c>
      <c r="CX179">
        <f t="shared" si="201"/>
        <v>0</v>
      </c>
      <c r="CY179">
        <f t="shared" si="202"/>
        <v>0</v>
      </c>
      <c r="CZ179">
        <f t="shared" si="203"/>
        <v>0</v>
      </c>
      <c r="DA179">
        <f t="shared" si="204"/>
        <v>-4.5905500000000004</v>
      </c>
      <c r="DB179">
        <f t="shared" si="205"/>
        <v>0</v>
      </c>
      <c r="DC179">
        <f t="shared" si="206"/>
        <v>0</v>
      </c>
      <c r="DD179">
        <f t="shared" si="207"/>
        <v>0</v>
      </c>
      <c r="DE179">
        <f t="shared" si="208"/>
        <v>0</v>
      </c>
      <c r="DF179">
        <f t="shared" si="209"/>
        <v>0</v>
      </c>
    </row>
    <row r="180" spans="1:110" x14ac:dyDescent="0.25">
      <c r="A180" s="4">
        <f>raw!$A180:$A180</f>
        <v>43341</v>
      </c>
      <c r="B180" s="6" t="str">
        <f>raw!$B180:$B180</f>
        <v>0005-0018</v>
      </c>
      <c r="D180" t="str">
        <f>IF(score!$C180=".",".",IF(score!$C180=0,"1",IF(score!$C180=25,"0",IF(score!$C180=50,"0",IF(score!$C180=75,"0",IF(score!$C180=100,"0"))))))</f>
        <v>0</v>
      </c>
      <c r="E180" t="str">
        <f>IF(score!$C180=".",".",IF(score!$C180=0,"0",IF(score!$C180=25,"1",IF(score!$C180=50,"0",IF(score!$C180=75,"0",IF(score!$C180=100,"0"))))))</f>
        <v>0</v>
      </c>
      <c r="F180" t="str">
        <f>IF(score!$C180=".",".",IF(score!$C180=0,"0",IF(score!$C180=25,"0",IF(score!$C180=50,"1",IF(score!$C180=75,"0",IF(score!$C180=100,"0"))))))</f>
        <v>1</v>
      </c>
      <c r="G180" t="str">
        <f>IF(score!$C180=".",".",IF(score!$C180=0,"0",IF(score!$C180=25,"0",IF(score!$C180=50,"0",IF(score!$C180=75,"1",IF(score!$C180=100,"0"))))))</f>
        <v>0</v>
      </c>
      <c r="H180" t="str">
        <f>IF(score!$D180=".",".",IF(score!$D180=0,"1",IF(score!$D180=50,"0",IF(score!$D180=100,"0"))))</f>
        <v>0</v>
      </c>
      <c r="I180" t="str">
        <f>IF(score!$D180=".",".",IF(score!$D180=0,"0",IF(score!$D180=50,"1",IF(score!$D180=100,"0"))))</f>
        <v>1</v>
      </c>
      <c r="J180" t="str">
        <f>IF(score!$E180=".",".",IF(score!$E180=0,"1",IF(score!$E180=50,"0",IF(score!$E180=100,"0"))))</f>
        <v>1</v>
      </c>
      <c r="K180" t="str">
        <f>IF(score!$E180=".",".",IF(score!$E180=0,"0",IF(score!$E180=50,"1",IF(score!$E180=100,"0"))))</f>
        <v>0</v>
      </c>
      <c r="L180" t="str">
        <f>IF(score!$F180=".",".",IF(score!$F180=0,"1",IF(score!$F180=100,"0")))</f>
        <v>1</v>
      </c>
      <c r="M180" t="str">
        <f>IF(score!$G180=".",".",IF(score!$G180=0,"1",IF(score!$G180=100,"0")))</f>
        <v>1</v>
      </c>
      <c r="N180" t="str">
        <f>IF(score!$H180=".",".",IF(score!$H180=0,"1",IF(score!$H180=100,"0")))</f>
        <v>0</v>
      </c>
      <c r="O180" t="str">
        <f>IF(score!$I180=".",".",IF(score!$I180=0,"1",IF(score!$I180=50,"0",IF(score!$I180=100,"0"))))</f>
        <v>0</v>
      </c>
      <c r="P180" t="str">
        <f>IF(score!$J180=".",".",IF(score!$J180=0,"1",IF(score!$J180=25,"0",IF(score!$J180=50,"0",IF(score!$J180=75,"0",IF(score!$J180=100,"0"))))))</f>
        <v>0</v>
      </c>
      <c r="Q180" t="str">
        <f>IF(score!$J180=".",".",IF(score!$J180=0,"0",IF(score!$J180=25,"1",IF(score!$J180=50,"0",IF(score!$J180=75,"0",IF(score!$J180=100,"0"))))))</f>
        <v>0</v>
      </c>
      <c r="R180" t="str">
        <f>IF(score!$J180=".",".",IF(score!$J180=0,"0",IF(score!$J180=25,"0",IF(score!$J180=50,"1",IF(score!$J180=75,"0",IF(score!$J180=100,"0"))))))</f>
        <v>0</v>
      </c>
      <c r="S180" t="str">
        <f>IF(score!$J180=".",".",IF(score!$J180=0,"0",IF(score!$J180=25,"0",IF(score!$J180=50,"0",IF(score!$J180=75,"1",IF(score!$J180=100,"0"))))))</f>
        <v>1</v>
      </c>
      <c r="T180" t="str">
        <f>IF(score!$K180=".",".",IF(score!$K180=0,"1",IF(score!$K180=20,"0",IF(score!$K180=40,"0",IF(score!$K180=60,"0",IF(score!$K180=80,"0",IF(score!$K180=100,"0")))))))</f>
        <v>0</v>
      </c>
      <c r="U180" t="str">
        <f>IF(score!$K180=".",".",IF(score!$K180=0,"0",IF(score!$K180=20,"1",IF(score!$K180=40,"0",IF(score!$K180=60,"0",IF(score!$K180=80,"0",IF(score!$K180=100,"0")))))))</f>
        <v>0</v>
      </c>
      <c r="V180" t="str">
        <f>IF(score!$K180=".",".",IF(score!$K180=0,"0",IF(score!$K180=20,"0",IF(score!$K180=40,"1",IF(score!$K180=60,"0",IF(score!$K180=80,"0",IF(score!$K180=100,"0")))))))</f>
        <v>0</v>
      </c>
      <c r="W180" t="str">
        <f>IF(score!$K180=".",".",IF(score!$K180=0,"0",IF(score!$K180=20,"0",IF(score!$K180=40,"0",IF(score!$K180=60,"1",IF(score!$K180=80,"0",IF(score!$K180=100,"0")))))))</f>
        <v>0</v>
      </c>
      <c r="X180" t="str">
        <f>IF(score!$K180=".",".",IF(score!$K180=0,"0",IF(score!$K180=20,"0",IF(score!$K180=40,"0",IF(score!$K180=60,"0",IF(score!$K180=80,"1",IF(score!$K180=100,"0")))))))</f>
        <v>1</v>
      </c>
      <c r="Y180" t="str">
        <f>IF(score!$L180=".",".",IF(score!$L180=0,"1",IF(score!$L180=20,"0",IF(score!$L180=40,"0",IF(score!$L180=60,"0",IF(score!$L180=80,"0",IF(score!$L180=100,"0")))))))</f>
        <v>0</v>
      </c>
      <c r="Z180" t="str">
        <f>IF(score!$L180=".",".",IF(score!$L180=0,"0",IF(score!$L180=20,"1",IF(score!$L180=40,"0",IF(score!$L180=60,"0",IF(score!$L180=80,"0",IF(score!$L180=100,"0")))))))</f>
        <v>0</v>
      </c>
      <c r="AA180" t="str">
        <f>IF(score!$L180=".",".",IF(score!$L180=0,"0",IF(score!$L180=20,"0",IF(score!$L180=40,"1",IF(score!$L180=60,"0",IF(score!$L180=80,"0",IF(score!$L180=100,"0")))))))</f>
        <v>0</v>
      </c>
      <c r="AB180" t="str">
        <f>IF(score!$L180=".",".",IF(score!$L180=0,"0",IF(score!$L180=20,"0",IF(score!$L180=40,"0",IF(score!$L180=60,"1",IF(score!$L180=80,"0",IF(score!$L180=100,"0")))))))</f>
        <v>1</v>
      </c>
      <c r="AC180" t="str">
        <f>IF(score!$L180=".",".",IF(score!$L180=0,"0",IF(score!$L180=20,"0",IF(score!$L180=40,"0",IF(score!$L180=60,"0",IF(score!$L180=80,"1",IF(score!L180=100,"0")))))))</f>
        <v>0</v>
      </c>
      <c r="AD180" t="str">
        <f>IF(score!$M180=".",".",IF(score!$M180=0,"1",IF(score!$M180=20,"0",IF(score!$M180=40,"0",IF(score!$M180=60,"0",IF(score!$M180=80,"0",IF(score!$M180=100,"0")))))))</f>
        <v>0</v>
      </c>
      <c r="AE180" t="str">
        <f>IF(score!$M180=".",".",IF(score!$M180=0,"0",IF(score!$M180=20,"1",IF(score!$M180=40,"0",IF(score!$M180=60,"0",IF(score!$M180=80,"0",IF(score!$M180=100,"0")))))))</f>
        <v>0</v>
      </c>
      <c r="AF180" t="str">
        <f>IF(score!$M180=".",".",IF(score!$M180=0,"0",IF(score!$M180=20,"0",IF(score!$M180=40,"1",IF(score!$M180=60,"0",IF(score!$M180=80,"0",IF(score!$M180=100,"0")))))))</f>
        <v>0</v>
      </c>
      <c r="AG180" t="str">
        <f>IF(score!$M180=".",".",IF(score!$M180=0,"0",IF(score!$M180=20,"0",IF(score!$M180=40,"0",IF(score!$M180=60,"1",IF(score!$M180=80,"0",IF(score!$M180=100,"0")))))))</f>
        <v>1</v>
      </c>
      <c r="AH180" t="str">
        <f>IF(score!$M180=".",".",IF(score!$M180=0,"0",IF(score!$M180=20,"0",IF(score!$M180=40,"0",IF(score!$M180=60,"0",IF(score!$M180=80,"1",IF(score!$M180=100,"0")))))))</f>
        <v>0</v>
      </c>
      <c r="AI180" t="str">
        <f>IF(score!$N180=".",".",IF(score!$N180=0,"1",IF(score!$N180=25,"0",IF(score!$N180=50,"0",IF(score!$N180=75,"0",IF(score!$N180=100,"0"))))))</f>
        <v>0</v>
      </c>
      <c r="AJ180" t="str">
        <f>IF(score!$N180=".",".",IF(score!$N180=0,"0",IF(score!$N180=25,"1",IF(score!$N180=50,"0",IF(score!$N180=75,"0",IF(score!$N180=100,"0"))))))</f>
        <v>0</v>
      </c>
      <c r="AK180" t="str">
        <f>IF(score!$N180=".",".",IF(score!$N180=0,"0",IF(score!$N180=25,"0",IF(score!$N180=50,"1",IF(score!$N180=75,"0",IF(score!$N180=100,"0"))))))</f>
        <v>1</v>
      </c>
      <c r="AL180" t="str">
        <f>IF(score!$N180=".",".",IF(score!$N180=0,"0",IF(score!$N180=25,"0",IF(score!$N180=50,"0",IF(score!$N180=75,"1",IF(score!$N180=100,"0"))))))</f>
        <v>0</v>
      </c>
      <c r="AN180">
        <f t="shared" si="140"/>
        <v>0</v>
      </c>
      <c r="AO180">
        <f t="shared" si="141"/>
        <v>0</v>
      </c>
      <c r="AP180">
        <f t="shared" si="142"/>
        <v>-3.0239600000000002</v>
      </c>
      <c r="AQ180">
        <f t="shared" si="143"/>
        <v>0</v>
      </c>
      <c r="AR180">
        <f t="shared" si="144"/>
        <v>0</v>
      </c>
      <c r="AS180">
        <f t="shared" si="145"/>
        <v>-3.4555500000000001</v>
      </c>
      <c r="AT180">
        <f t="shared" si="146"/>
        <v>-6.24397</v>
      </c>
      <c r="AU180">
        <f t="shared" si="147"/>
        <v>0</v>
      </c>
      <c r="AV180">
        <f t="shared" si="148"/>
        <v>-4.6161700000000003</v>
      </c>
      <c r="AW180">
        <f t="shared" si="149"/>
        <v>-5.5174700000000003</v>
      </c>
      <c r="AX180">
        <f t="shared" si="150"/>
        <v>0</v>
      </c>
      <c r="AY180">
        <f t="shared" si="151"/>
        <v>0</v>
      </c>
      <c r="AZ180">
        <f t="shared" si="152"/>
        <v>0</v>
      </c>
      <c r="BA180">
        <f t="shared" si="153"/>
        <v>0</v>
      </c>
      <c r="BB180">
        <f t="shared" si="154"/>
        <v>0</v>
      </c>
      <c r="BC180">
        <f t="shared" si="155"/>
        <v>-3.8012999999999999</v>
      </c>
      <c r="BD180">
        <f t="shared" si="156"/>
        <v>0</v>
      </c>
      <c r="BE180">
        <f t="shared" si="157"/>
        <v>0</v>
      </c>
      <c r="BF180">
        <f t="shared" si="158"/>
        <v>0</v>
      </c>
      <c r="BG180">
        <f t="shared" si="159"/>
        <v>0</v>
      </c>
      <c r="BH180">
        <f t="shared" si="160"/>
        <v>0.66513999999999995</v>
      </c>
      <c r="BI180">
        <f t="shared" si="161"/>
        <v>0</v>
      </c>
      <c r="BJ180">
        <f t="shared" si="162"/>
        <v>0</v>
      </c>
      <c r="BK180">
        <f t="shared" si="163"/>
        <v>0</v>
      </c>
      <c r="BL180">
        <f t="shared" si="164"/>
        <v>-1.1438699999999999</v>
      </c>
      <c r="BM180">
        <f t="shared" si="165"/>
        <v>0</v>
      </c>
      <c r="BN180">
        <f t="shared" si="166"/>
        <v>0</v>
      </c>
      <c r="BO180">
        <f t="shared" si="167"/>
        <v>0</v>
      </c>
      <c r="BP180">
        <f t="shared" si="168"/>
        <v>0</v>
      </c>
      <c r="BQ180">
        <f t="shared" si="169"/>
        <v>1.28044</v>
      </c>
      <c r="BR180">
        <f t="shared" si="170"/>
        <v>0</v>
      </c>
      <c r="BS180">
        <f t="shared" si="171"/>
        <v>0</v>
      </c>
      <c r="BT180">
        <f t="shared" si="172"/>
        <v>0</v>
      </c>
      <c r="BU180">
        <f t="shared" si="173"/>
        <v>-0.18043000000000001</v>
      </c>
      <c r="BV180">
        <f t="shared" si="174"/>
        <v>0</v>
      </c>
      <c r="BX180">
        <f t="shared" si="175"/>
        <v>0</v>
      </c>
      <c r="BY180">
        <f t="shared" si="176"/>
        <v>0</v>
      </c>
      <c r="BZ180">
        <f t="shared" si="177"/>
        <v>3.4819999999999997E-2</v>
      </c>
      <c r="CA180">
        <f t="shared" si="178"/>
        <v>0</v>
      </c>
      <c r="CB180">
        <f t="shared" si="179"/>
        <v>0</v>
      </c>
      <c r="CC180">
        <f t="shared" si="180"/>
        <v>1.8684000000000001</v>
      </c>
      <c r="CD180">
        <f t="shared" si="181"/>
        <v>2.68282</v>
      </c>
      <c r="CE180">
        <f t="shared" si="182"/>
        <v>0</v>
      </c>
      <c r="CF180">
        <f t="shared" si="183"/>
        <v>1.4406000000000001</v>
      </c>
      <c r="CG180">
        <f t="shared" si="184"/>
        <v>1.6696800000000001</v>
      </c>
      <c r="CH180">
        <f t="shared" si="185"/>
        <v>0</v>
      </c>
      <c r="CI180">
        <f t="shared" si="186"/>
        <v>0</v>
      </c>
      <c r="CJ180">
        <f t="shared" si="187"/>
        <v>0</v>
      </c>
      <c r="CK180">
        <f t="shared" si="188"/>
        <v>0</v>
      </c>
      <c r="CL180">
        <f t="shared" si="189"/>
        <v>0</v>
      </c>
      <c r="CM180">
        <f t="shared" si="190"/>
        <v>0.90383999999999998</v>
      </c>
      <c r="CN180">
        <f t="shared" si="191"/>
        <v>0</v>
      </c>
      <c r="CO180">
        <f t="shared" si="192"/>
        <v>0</v>
      </c>
      <c r="CP180">
        <f t="shared" si="193"/>
        <v>0</v>
      </c>
      <c r="CQ180">
        <f t="shared" si="194"/>
        <v>0</v>
      </c>
      <c r="CR180">
        <f t="shared" si="195"/>
        <v>-1.9494899999999999</v>
      </c>
      <c r="CS180">
        <f t="shared" si="196"/>
        <v>0</v>
      </c>
      <c r="CT180">
        <f t="shared" si="197"/>
        <v>0</v>
      </c>
      <c r="CU180">
        <f t="shared" si="198"/>
        <v>0</v>
      </c>
      <c r="CV180">
        <f t="shared" si="199"/>
        <v>-1.65178</v>
      </c>
      <c r="CW180">
        <f t="shared" si="200"/>
        <v>0</v>
      </c>
      <c r="CX180">
        <f t="shared" si="201"/>
        <v>0</v>
      </c>
      <c r="CY180">
        <f t="shared" si="202"/>
        <v>0</v>
      </c>
      <c r="CZ180">
        <f t="shared" si="203"/>
        <v>0</v>
      </c>
      <c r="DA180">
        <f t="shared" si="204"/>
        <v>-4.5905500000000004</v>
      </c>
      <c r="DB180">
        <f t="shared" si="205"/>
        <v>0</v>
      </c>
      <c r="DC180">
        <f t="shared" si="206"/>
        <v>0</v>
      </c>
      <c r="DD180">
        <f t="shared" si="207"/>
        <v>0</v>
      </c>
      <c r="DE180">
        <f t="shared" si="208"/>
        <v>-5.63286</v>
      </c>
      <c r="DF180">
        <f t="shared" si="209"/>
        <v>0</v>
      </c>
    </row>
    <row r="181" spans="1:110" x14ac:dyDescent="0.25">
      <c r="A181" s="4">
        <f>raw!$A181:$A181</f>
        <v>43342</v>
      </c>
      <c r="B181" s="6" t="str">
        <f>raw!$B181:$B181</f>
        <v>0005-0019</v>
      </c>
      <c r="D181" t="str">
        <f>IF(score!$C181=".",".",IF(score!$C181=0,"1",IF(score!$C181=25,"0",IF(score!$C181=50,"0",IF(score!$C181=75,"0",IF(score!$C181=100,"0"))))))</f>
        <v>0</v>
      </c>
      <c r="E181" t="str">
        <f>IF(score!$C181=".",".",IF(score!$C181=0,"0",IF(score!$C181=25,"1",IF(score!$C181=50,"0",IF(score!$C181=75,"0",IF(score!$C181=100,"0"))))))</f>
        <v>0</v>
      </c>
      <c r="F181" t="str">
        <f>IF(score!$C181=".",".",IF(score!$C181=0,"0",IF(score!$C181=25,"0",IF(score!$C181=50,"1",IF(score!$C181=75,"0",IF(score!$C181=100,"0"))))))</f>
        <v>1</v>
      </c>
      <c r="G181" t="str">
        <f>IF(score!$C181=".",".",IF(score!$C181=0,"0",IF(score!$C181=25,"0",IF(score!$C181=50,"0",IF(score!$C181=75,"1",IF(score!$C181=100,"0"))))))</f>
        <v>0</v>
      </c>
      <c r="H181" t="str">
        <f>IF(score!$D181=".",".",IF(score!$D181=0,"1",IF(score!$D181=50,"0",IF(score!$D181=100,"0"))))</f>
        <v>0</v>
      </c>
      <c r="I181" t="str">
        <f>IF(score!$D181=".",".",IF(score!$D181=0,"0",IF(score!$D181=50,"1",IF(score!$D181=100,"0"))))</f>
        <v>1</v>
      </c>
      <c r="J181" t="str">
        <f>IF(score!$E181=".",".",IF(score!$E181=0,"1",IF(score!$E181=50,"0",IF(score!$E181=100,"0"))))</f>
        <v>0</v>
      </c>
      <c r="K181" t="str">
        <f>IF(score!$E181=".",".",IF(score!$E181=0,"0",IF(score!$E181=50,"1",IF(score!$E181=100,"0"))))</f>
        <v>1</v>
      </c>
      <c r="L181" t="str">
        <f>IF(score!$F181=".",".",IF(score!$F181=0,"1",IF(score!$F181=100,"0")))</f>
        <v>0</v>
      </c>
      <c r="M181" t="str">
        <f>IF(score!$G181=".",".",IF(score!$G181=0,"1",IF(score!$G181=100,"0")))</f>
        <v>0</v>
      </c>
      <c r="N181" t="str">
        <f>IF(score!$H181=".",".",IF(score!$H181=0,"1",IF(score!$H181=100,"0")))</f>
        <v>0</v>
      </c>
      <c r="O181" t="str">
        <f>IF(score!$I181=".",".",IF(score!$I181=0,"1",IF(score!$I181=50,"0",IF(score!$I181=100,"0"))))</f>
        <v>0</v>
      </c>
      <c r="P181" t="str">
        <f>IF(score!$J181=".",".",IF(score!$J181=0,"1",IF(score!$J181=25,"0",IF(score!$J181=50,"0",IF(score!$J181=75,"0",IF(score!$J181=100,"0"))))))</f>
        <v>0</v>
      </c>
      <c r="Q181" t="str">
        <f>IF(score!$J181=".",".",IF(score!$J181=0,"0",IF(score!$J181=25,"1",IF(score!$J181=50,"0",IF(score!$J181=75,"0",IF(score!$J181=100,"0"))))))</f>
        <v>0</v>
      </c>
      <c r="R181" t="str">
        <f>IF(score!$J181=".",".",IF(score!$J181=0,"0",IF(score!$J181=25,"0",IF(score!$J181=50,"1",IF(score!$J181=75,"0",IF(score!$J181=100,"0"))))))</f>
        <v>0</v>
      </c>
      <c r="S181" t="str">
        <f>IF(score!$J181=".",".",IF(score!$J181=0,"0",IF(score!$J181=25,"0",IF(score!$J181=50,"0",IF(score!$J181=75,"1",IF(score!$J181=100,"0"))))))</f>
        <v>0</v>
      </c>
      <c r="T181" t="str">
        <f>IF(score!$K181=".",".",IF(score!$K181=0,"1",IF(score!$K181=20,"0",IF(score!$K181=40,"0",IF(score!$K181=60,"0",IF(score!$K181=80,"0",IF(score!$K181=100,"0")))))))</f>
        <v>0</v>
      </c>
      <c r="U181" t="str">
        <f>IF(score!$K181=".",".",IF(score!$K181=0,"0",IF(score!$K181=20,"1",IF(score!$K181=40,"0",IF(score!$K181=60,"0",IF(score!$K181=80,"0",IF(score!$K181=100,"0")))))))</f>
        <v>0</v>
      </c>
      <c r="V181" t="str">
        <f>IF(score!$K181=".",".",IF(score!$K181=0,"0",IF(score!$K181=20,"0",IF(score!$K181=40,"1",IF(score!$K181=60,"0",IF(score!$K181=80,"0",IF(score!$K181=100,"0")))))))</f>
        <v>0</v>
      </c>
      <c r="W181" t="str">
        <f>IF(score!$K181=".",".",IF(score!$K181=0,"0",IF(score!$K181=20,"0",IF(score!$K181=40,"0",IF(score!$K181=60,"1",IF(score!$K181=80,"0",IF(score!$K181=100,"0")))))))</f>
        <v>0</v>
      </c>
      <c r="X181" t="str">
        <f>IF(score!$K181=".",".",IF(score!$K181=0,"0",IF(score!$K181=20,"0",IF(score!$K181=40,"0",IF(score!$K181=60,"0",IF(score!$K181=80,"1",IF(score!$K181=100,"0")))))))</f>
        <v>0</v>
      </c>
      <c r="Y181" t="str">
        <f>IF(score!$L181=".",".",IF(score!$L181=0,"1",IF(score!$L181=20,"0",IF(score!$L181=40,"0",IF(score!$L181=60,"0",IF(score!$L181=80,"0",IF(score!$L181=100,"0")))))))</f>
        <v>0</v>
      </c>
      <c r="Z181" t="str">
        <f>IF(score!$L181=".",".",IF(score!$L181=0,"0",IF(score!$L181=20,"1",IF(score!$L181=40,"0",IF(score!$L181=60,"0",IF(score!$L181=80,"0",IF(score!$L181=100,"0")))))))</f>
        <v>0</v>
      </c>
      <c r="AA181" t="str">
        <f>IF(score!$L181=".",".",IF(score!$L181=0,"0",IF(score!$L181=20,"0",IF(score!$L181=40,"1",IF(score!$L181=60,"0",IF(score!$L181=80,"0",IF(score!$L181=100,"0")))))))</f>
        <v>0</v>
      </c>
      <c r="AB181" t="str">
        <f>IF(score!$L181=".",".",IF(score!$L181=0,"0",IF(score!$L181=20,"0",IF(score!$L181=40,"0",IF(score!$L181=60,"1",IF(score!$L181=80,"0",IF(score!$L181=100,"0")))))))</f>
        <v>1</v>
      </c>
      <c r="AC181" t="str">
        <f>IF(score!$L181=".",".",IF(score!$L181=0,"0",IF(score!$L181=20,"0",IF(score!$L181=40,"0",IF(score!$L181=60,"0",IF(score!$L181=80,"1",IF(score!L181=100,"0")))))))</f>
        <v>0</v>
      </c>
      <c r="AD181" t="str">
        <f>IF(score!$M181=".",".",IF(score!$M181=0,"1",IF(score!$M181=20,"0",IF(score!$M181=40,"0",IF(score!$M181=60,"0",IF(score!$M181=80,"0",IF(score!$M181=100,"0")))))))</f>
        <v>0</v>
      </c>
      <c r="AE181" t="str">
        <f>IF(score!$M181=".",".",IF(score!$M181=0,"0",IF(score!$M181=20,"1",IF(score!$M181=40,"0",IF(score!$M181=60,"0",IF(score!$M181=80,"0",IF(score!$M181=100,"0")))))))</f>
        <v>0</v>
      </c>
      <c r="AF181" t="str">
        <f>IF(score!$M181=".",".",IF(score!$M181=0,"0",IF(score!$M181=20,"0",IF(score!$M181=40,"1",IF(score!$M181=60,"0",IF(score!$M181=80,"0",IF(score!$M181=100,"0")))))))</f>
        <v>0</v>
      </c>
      <c r="AG181" t="str">
        <f>IF(score!$M181=".",".",IF(score!$M181=0,"0",IF(score!$M181=20,"0",IF(score!$M181=40,"0",IF(score!$M181=60,"1",IF(score!$M181=80,"0",IF(score!$M181=100,"0")))))))</f>
        <v>1</v>
      </c>
      <c r="AH181" t="str">
        <f>IF(score!$M181=".",".",IF(score!$M181=0,"0",IF(score!$M181=20,"0",IF(score!$M181=40,"0",IF(score!$M181=60,"0",IF(score!$M181=80,"1",IF(score!$M181=100,"0")))))))</f>
        <v>0</v>
      </c>
      <c r="AI181" t="str">
        <f>IF(score!$N181=".",".",IF(score!$N181=0,"1",IF(score!$N181=25,"0",IF(score!$N181=50,"0",IF(score!$N181=75,"0",IF(score!$N181=100,"0"))))))</f>
        <v>0</v>
      </c>
      <c r="AJ181" t="str">
        <f>IF(score!$N181=".",".",IF(score!$N181=0,"0",IF(score!$N181=25,"1",IF(score!$N181=50,"0",IF(score!$N181=75,"0",IF(score!$N181=100,"0"))))))</f>
        <v>0</v>
      </c>
      <c r="AK181" t="str">
        <f>IF(score!$N181=".",".",IF(score!$N181=0,"0",IF(score!$N181=25,"0",IF(score!$N181=50,"1",IF(score!$N181=75,"0",IF(score!$N181=100,"0"))))))</f>
        <v>1</v>
      </c>
      <c r="AL181" t="str">
        <f>IF(score!$N181=".",".",IF(score!$N181=0,"0",IF(score!$N181=25,"0",IF(score!$N181=50,"0",IF(score!$N181=75,"1",IF(score!$N181=100,"0"))))))</f>
        <v>0</v>
      </c>
      <c r="AN181">
        <f t="shared" si="140"/>
        <v>0</v>
      </c>
      <c r="AO181">
        <f t="shared" si="141"/>
        <v>0</v>
      </c>
      <c r="AP181">
        <f t="shared" si="142"/>
        <v>-3.0239600000000002</v>
      </c>
      <c r="AQ181">
        <f t="shared" si="143"/>
        <v>0</v>
      </c>
      <c r="AR181">
        <f t="shared" si="144"/>
        <v>0</v>
      </c>
      <c r="AS181">
        <f t="shared" si="145"/>
        <v>-3.4555500000000001</v>
      </c>
      <c r="AT181">
        <f t="shared" si="146"/>
        <v>0</v>
      </c>
      <c r="AU181">
        <f t="shared" si="147"/>
        <v>-2.7355700000000001</v>
      </c>
      <c r="AV181">
        <f t="shared" si="148"/>
        <v>0</v>
      </c>
      <c r="AW181">
        <f t="shared" si="149"/>
        <v>0</v>
      </c>
      <c r="AX181">
        <f t="shared" si="150"/>
        <v>0</v>
      </c>
      <c r="AY181">
        <f t="shared" si="151"/>
        <v>0</v>
      </c>
      <c r="AZ181">
        <f t="shared" si="152"/>
        <v>0</v>
      </c>
      <c r="BA181">
        <f t="shared" si="153"/>
        <v>0</v>
      </c>
      <c r="BB181">
        <f t="shared" si="154"/>
        <v>0</v>
      </c>
      <c r="BC181">
        <f t="shared" si="155"/>
        <v>0</v>
      </c>
      <c r="BD181">
        <f t="shared" si="156"/>
        <v>0</v>
      </c>
      <c r="BE181">
        <f t="shared" si="157"/>
        <v>0</v>
      </c>
      <c r="BF181">
        <f t="shared" si="158"/>
        <v>0</v>
      </c>
      <c r="BG181">
        <f t="shared" si="159"/>
        <v>0</v>
      </c>
      <c r="BH181">
        <f t="shared" si="160"/>
        <v>0</v>
      </c>
      <c r="BI181">
        <f t="shared" si="161"/>
        <v>0</v>
      </c>
      <c r="BJ181">
        <f t="shared" si="162"/>
        <v>0</v>
      </c>
      <c r="BK181">
        <f t="shared" si="163"/>
        <v>0</v>
      </c>
      <c r="BL181">
        <f t="shared" si="164"/>
        <v>-1.1438699999999999</v>
      </c>
      <c r="BM181">
        <f t="shared" si="165"/>
        <v>0</v>
      </c>
      <c r="BN181">
        <f t="shared" si="166"/>
        <v>0</v>
      </c>
      <c r="BO181">
        <f t="shared" si="167"/>
        <v>0</v>
      </c>
      <c r="BP181">
        <f t="shared" si="168"/>
        <v>0</v>
      </c>
      <c r="BQ181">
        <f t="shared" si="169"/>
        <v>1.28044</v>
      </c>
      <c r="BR181">
        <f t="shared" si="170"/>
        <v>0</v>
      </c>
      <c r="BS181">
        <f t="shared" si="171"/>
        <v>0</v>
      </c>
      <c r="BT181">
        <f t="shared" si="172"/>
        <v>0</v>
      </c>
      <c r="BU181">
        <f t="shared" si="173"/>
        <v>-0.18043000000000001</v>
      </c>
      <c r="BV181">
        <f t="shared" si="174"/>
        <v>0</v>
      </c>
      <c r="BX181">
        <f t="shared" si="175"/>
        <v>0</v>
      </c>
      <c r="BY181">
        <f t="shared" si="176"/>
        <v>0</v>
      </c>
      <c r="BZ181">
        <f t="shared" si="177"/>
        <v>3.4819999999999997E-2</v>
      </c>
      <c r="CA181">
        <f t="shared" si="178"/>
        <v>0</v>
      </c>
      <c r="CB181">
        <f t="shared" si="179"/>
        <v>0</v>
      </c>
      <c r="CC181">
        <f t="shared" si="180"/>
        <v>1.8684000000000001</v>
      </c>
      <c r="CD181">
        <f t="shared" si="181"/>
        <v>0</v>
      </c>
      <c r="CE181">
        <f t="shared" si="182"/>
        <v>1.43103</v>
      </c>
      <c r="CF181">
        <f t="shared" si="183"/>
        <v>0</v>
      </c>
      <c r="CG181">
        <f t="shared" si="184"/>
        <v>0</v>
      </c>
      <c r="CH181">
        <f t="shared" si="185"/>
        <v>0</v>
      </c>
      <c r="CI181">
        <f t="shared" si="186"/>
        <v>0</v>
      </c>
      <c r="CJ181">
        <f t="shared" si="187"/>
        <v>0</v>
      </c>
      <c r="CK181">
        <f t="shared" si="188"/>
        <v>0</v>
      </c>
      <c r="CL181">
        <f t="shared" si="189"/>
        <v>0</v>
      </c>
      <c r="CM181">
        <f t="shared" si="190"/>
        <v>0</v>
      </c>
      <c r="CN181">
        <f t="shared" si="191"/>
        <v>0</v>
      </c>
      <c r="CO181">
        <f t="shared" si="192"/>
        <v>0</v>
      </c>
      <c r="CP181">
        <f t="shared" si="193"/>
        <v>0</v>
      </c>
      <c r="CQ181">
        <f t="shared" si="194"/>
        <v>0</v>
      </c>
      <c r="CR181">
        <f t="shared" si="195"/>
        <v>0</v>
      </c>
      <c r="CS181">
        <f t="shared" si="196"/>
        <v>0</v>
      </c>
      <c r="CT181">
        <f t="shared" si="197"/>
        <v>0</v>
      </c>
      <c r="CU181">
        <f t="shared" si="198"/>
        <v>0</v>
      </c>
      <c r="CV181">
        <f t="shared" si="199"/>
        <v>-1.65178</v>
      </c>
      <c r="CW181">
        <f t="shared" si="200"/>
        <v>0</v>
      </c>
      <c r="CX181">
        <f t="shared" si="201"/>
        <v>0</v>
      </c>
      <c r="CY181">
        <f t="shared" si="202"/>
        <v>0</v>
      </c>
      <c r="CZ181">
        <f t="shared" si="203"/>
        <v>0</v>
      </c>
      <c r="DA181">
        <f t="shared" si="204"/>
        <v>-4.5905500000000004</v>
      </c>
      <c r="DB181">
        <f t="shared" si="205"/>
        <v>0</v>
      </c>
      <c r="DC181">
        <f t="shared" si="206"/>
        <v>0</v>
      </c>
      <c r="DD181">
        <f t="shared" si="207"/>
        <v>0</v>
      </c>
      <c r="DE181">
        <f t="shared" si="208"/>
        <v>-5.63286</v>
      </c>
      <c r="DF181">
        <f t="shared" si="209"/>
        <v>0</v>
      </c>
    </row>
    <row r="182" spans="1:110" x14ac:dyDescent="0.25">
      <c r="A182" s="4">
        <f>raw!$A182:$A182</f>
        <v>43339</v>
      </c>
      <c r="B182" s="6" t="str">
        <f>raw!$B182:$B182</f>
        <v>0005-0020</v>
      </c>
      <c r="D182" t="str">
        <f>IF(score!$C182=".",".",IF(score!$C182=0,"1",IF(score!$C182=25,"0",IF(score!$C182=50,"0",IF(score!$C182=75,"0",IF(score!$C182=100,"0"))))))</f>
        <v>0</v>
      </c>
      <c r="E182" t="str">
        <f>IF(score!$C182=".",".",IF(score!$C182=0,"0",IF(score!$C182=25,"1",IF(score!$C182=50,"0",IF(score!$C182=75,"0",IF(score!$C182=100,"0"))))))</f>
        <v>0</v>
      </c>
      <c r="F182" t="str">
        <f>IF(score!$C182=".",".",IF(score!$C182=0,"0",IF(score!$C182=25,"0",IF(score!$C182=50,"1",IF(score!$C182=75,"0",IF(score!$C182=100,"0"))))))</f>
        <v>0</v>
      </c>
      <c r="G182" t="str">
        <f>IF(score!$C182=".",".",IF(score!$C182=0,"0",IF(score!$C182=25,"0",IF(score!$C182=50,"0",IF(score!$C182=75,"1",IF(score!$C182=100,"0"))))))</f>
        <v>0</v>
      </c>
      <c r="H182" t="str">
        <f>IF(score!$D182=".",".",IF(score!$D182=0,"1",IF(score!$D182=50,"0",IF(score!$D182=100,"0"))))</f>
        <v>0</v>
      </c>
      <c r="I182" t="str">
        <f>IF(score!$D182=".",".",IF(score!$D182=0,"0",IF(score!$D182=50,"1",IF(score!$D182=100,"0"))))</f>
        <v>1</v>
      </c>
      <c r="J182" t="str">
        <f>IF(score!$E182=".",".",IF(score!$E182=0,"1",IF(score!$E182=50,"0",IF(score!$E182=100,"0"))))</f>
        <v>0</v>
      </c>
      <c r="K182" t="str">
        <f>IF(score!$E182=".",".",IF(score!$E182=0,"0",IF(score!$E182=50,"1",IF(score!$E182=100,"0"))))</f>
        <v>1</v>
      </c>
      <c r="L182" t="str">
        <f>IF(score!$F182=".",".",IF(score!$F182=0,"1",IF(score!$F182=100,"0")))</f>
        <v>1</v>
      </c>
      <c r="M182" t="str">
        <f>IF(score!$G182=".",".",IF(score!$G182=0,"1",IF(score!$G182=100,"0")))</f>
        <v>1</v>
      </c>
      <c r="N182" t="str">
        <f>IF(score!$H182=".",".",IF(score!$H182=0,"1",IF(score!$H182=100,"0")))</f>
        <v>1</v>
      </c>
      <c r="O182" t="str">
        <f>IF(score!$I182=".",".",IF(score!$I182=0,"1",IF(score!$I182=50,"0",IF(score!$I182=100,"0"))))</f>
        <v>1</v>
      </c>
      <c r="P182" t="str">
        <f>IF(score!$J182=".",".",IF(score!$J182=0,"1",IF(score!$J182=25,"0",IF(score!$J182=50,"0",IF(score!$J182=75,"0",IF(score!$J182=100,"0"))))))</f>
        <v>0</v>
      </c>
      <c r="Q182" t="str">
        <f>IF(score!$J182=".",".",IF(score!$J182=0,"0",IF(score!$J182=25,"1",IF(score!$J182=50,"0",IF(score!$J182=75,"0",IF(score!$J182=100,"0"))))))</f>
        <v>0</v>
      </c>
      <c r="R182" t="str">
        <f>IF(score!$J182=".",".",IF(score!$J182=0,"0",IF(score!$J182=25,"0",IF(score!$J182=50,"1",IF(score!$J182=75,"0",IF(score!$J182=100,"0"))))))</f>
        <v>0</v>
      </c>
      <c r="S182" t="str">
        <f>IF(score!$J182=".",".",IF(score!$J182=0,"0",IF(score!$J182=25,"0",IF(score!$J182=50,"0",IF(score!$J182=75,"1",IF(score!$J182=100,"0"))))))</f>
        <v>1</v>
      </c>
      <c r="T182" t="str">
        <f>IF(score!$K182=".",".",IF(score!$K182=0,"1",IF(score!$K182=20,"0",IF(score!$K182=40,"0",IF(score!$K182=60,"0",IF(score!$K182=80,"0",IF(score!$K182=100,"0")))))))</f>
        <v>0</v>
      </c>
      <c r="U182" t="str">
        <f>IF(score!$K182=".",".",IF(score!$K182=0,"0",IF(score!$K182=20,"1",IF(score!$K182=40,"0",IF(score!$K182=60,"0",IF(score!$K182=80,"0",IF(score!$K182=100,"0")))))))</f>
        <v>0</v>
      </c>
      <c r="V182" t="str">
        <f>IF(score!$K182=".",".",IF(score!$K182=0,"0",IF(score!$K182=20,"0",IF(score!$K182=40,"1",IF(score!$K182=60,"0",IF(score!$K182=80,"0",IF(score!$K182=100,"0")))))))</f>
        <v>0</v>
      </c>
      <c r="W182" t="str">
        <f>IF(score!$K182=".",".",IF(score!$K182=0,"0",IF(score!$K182=20,"0",IF(score!$K182=40,"0",IF(score!$K182=60,"1",IF(score!$K182=80,"0",IF(score!$K182=100,"0")))))))</f>
        <v>1</v>
      </c>
      <c r="X182" t="str">
        <f>IF(score!$K182=".",".",IF(score!$K182=0,"0",IF(score!$K182=20,"0",IF(score!$K182=40,"0",IF(score!$K182=60,"0",IF(score!$K182=80,"1",IF(score!$K182=100,"0")))))))</f>
        <v>0</v>
      </c>
      <c r="Y182" t="str">
        <f>IF(score!$L182=".",".",IF(score!$L182=0,"1",IF(score!$L182=20,"0",IF(score!$L182=40,"0",IF(score!$L182=60,"0",IF(score!$L182=80,"0",IF(score!$L182=100,"0")))))))</f>
        <v>0</v>
      </c>
      <c r="Z182" t="str">
        <f>IF(score!$L182=".",".",IF(score!$L182=0,"0",IF(score!$L182=20,"1",IF(score!$L182=40,"0",IF(score!$L182=60,"0",IF(score!$L182=80,"0",IF(score!$L182=100,"0")))))))</f>
        <v>0</v>
      </c>
      <c r="AA182" t="str">
        <f>IF(score!$L182=".",".",IF(score!$L182=0,"0",IF(score!$L182=20,"0",IF(score!$L182=40,"1",IF(score!$L182=60,"0",IF(score!$L182=80,"0",IF(score!$L182=100,"0")))))))</f>
        <v>0</v>
      </c>
      <c r="AB182" t="str">
        <f>IF(score!$L182=".",".",IF(score!$L182=0,"0",IF(score!$L182=20,"0",IF(score!$L182=40,"0",IF(score!$L182=60,"1",IF(score!$L182=80,"0",IF(score!$L182=100,"0")))))))</f>
        <v>1</v>
      </c>
      <c r="AC182" t="str">
        <f>IF(score!$L182=".",".",IF(score!$L182=0,"0",IF(score!$L182=20,"0",IF(score!$L182=40,"0",IF(score!$L182=60,"0",IF(score!$L182=80,"1",IF(score!L182=100,"0")))))))</f>
        <v>0</v>
      </c>
      <c r="AD182" t="str">
        <f>IF(score!$M182=".",".",IF(score!$M182=0,"1",IF(score!$M182=20,"0",IF(score!$M182=40,"0",IF(score!$M182=60,"0",IF(score!$M182=80,"0",IF(score!$M182=100,"0")))))))</f>
        <v>0</v>
      </c>
      <c r="AE182" t="str">
        <f>IF(score!$M182=".",".",IF(score!$M182=0,"0",IF(score!$M182=20,"1",IF(score!$M182=40,"0",IF(score!$M182=60,"0",IF(score!$M182=80,"0",IF(score!$M182=100,"0")))))))</f>
        <v>0</v>
      </c>
      <c r="AF182" t="str">
        <f>IF(score!$M182=".",".",IF(score!$M182=0,"0",IF(score!$M182=20,"0",IF(score!$M182=40,"1",IF(score!$M182=60,"0",IF(score!$M182=80,"0",IF(score!$M182=100,"0")))))))</f>
        <v>0</v>
      </c>
      <c r="AG182" t="str">
        <f>IF(score!$M182=".",".",IF(score!$M182=0,"0",IF(score!$M182=20,"0",IF(score!$M182=40,"0",IF(score!$M182=60,"1",IF(score!$M182=80,"0",IF(score!$M182=100,"0")))))))</f>
        <v>1</v>
      </c>
      <c r="AH182" t="str">
        <f>IF(score!$M182=".",".",IF(score!$M182=0,"0",IF(score!$M182=20,"0",IF(score!$M182=40,"0",IF(score!$M182=60,"0",IF(score!$M182=80,"1",IF(score!$M182=100,"0")))))))</f>
        <v>0</v>
      </c>
      <c r="AI182" t="str">
        <f>IF(score!$N182=".",".",IF(score!$N182=0,"1",IF(score!$N182=25,"0",IF(score!$N182=50,"0",IF(score!$N182=75,"0",IF(score!$N182=100,"0"))))))</f>
        <v>0</v>
      </c>
      <c r="AJ182" t="str">
        <f>IF(score!$N182=".",".",IF(score!$N182=0,"0",IF(score!$N182=25,"1",IF(score!$N182=50,"0",IF(score!$N182=75,"0",IF(score!$N182=100,"0"))))))</f>
        <v>0</v>
      </c>
      <c r="AK182" t="str">
        <f>IF(score!$N182=".",".",IF(score!$N182=0,"0",IF(score!$N182=25,"0",IF(score!$N182=50,"1",IF(score!$N182=75,"0",IF(score!$N182=100,"0"))))))</f>
        <v>1</v>
      </c>
      <c r="AL182" t="str">
        <f>IF(score!$N182=".",".",IF(score!$N182=0,"0",IF(score!$N182=25,"0",IF(score!$N182=50,"0",IF(score!$N182=75,"1",IF(score!$N182=100,"0"))))))</f>
        <v>0</v>
      </c>
      <c r="AN182">
        <f t="shared" si="140"/>
        <v>0</v>
      </c>
      <c r="AO182">
        <f t="shared" si="141"/>
        <v>0</v>
      </c>
      <c r="AP182">
        <f t="shared" si="142"/>
        <v>0</v>
      </c>
      <c r="AQ182">
        <f t="shared" si="143"/>
        <v>0</v>
      </c>
      <c r="AR182">
        <f t="shared" si="144"/>
        <v>0</v>
      </c>
      <c r="AS182">
        <f t="shared" si="145"/>
        <v>-3.4555500000000001</v>
      </c>
      <c r="AT182">
        <f t="shared" si="146"/>
        <v>0</v>
      </c>
      <c r="AU182">
        <f t="shared" si="147"/>
        <v>-2.7355700000000001</v>
      </c>
      <c r="AV182">
        <f t="shared" si="148"/>
        <v>-4.6161700000000003</v>
      </c>
      <c r="AW182">
        <f t="shared" si="149"/>
        <v>-5.5174700000000003</v>
      </c>
      <c r="AX182">
        <f t="shared" si="150"/>
        <v>3.04365</v>
      </c>
      <c r="AY182">
        <f t="shared" si="151"/>
        <v>2.32091</v>
      </c>
      <c r="AZ182">
        <f t="shared" si="152"/>
        <v>0</v>
      </c>
      <c r="BA182">
        <f t="shared" si="153"/>
        <v>0</v>
      </c>
      <c r="BB182">
        <f t="shared" si="154"/>
        <v>0</v>
      </c>
      <c r="BC182">
        <f t="shared" si="155"/>
        <v>-3.8012999999999999</v>
      </c>
      <c r="BD182">
        <f t="shared" si="156"/>
        <v>0</v>
      </c>
      <c r="BE182">
        <f t="shared" si="157"/>
        <v>0</v>
      </c>
      <c r="BF182">
        <f t="shared" si="158"/>
        <v>0</v>
      </c>
      <c r="BG182">
        <f t="shared" si="159"/>
        <v>1.3668899999999999</v>
      </c>
      <c r="BH182">
        <f t="shared" si="160"/>
        <v>0</v>
      </c>
      <c r="BI182">
        <f t="shared" si="161"/>
        <v>0</v>
      </c>
      <c r="BJ182">
        <f t="shared" si="162"/>
        <v>0</v>
      </c>
      <c r="BK182">
        <f t="shared" si="163"/>
        <v>0</v>
      </c>
      <c r="BL182">
        <f t="shared" si="164"/>
        <v>-1.1438699999999999</v>
      </c>
      <c r="BM182">
        <f t="shared" si="165"/>
        <v>0</v>
      </c>
      <c r="BN182">
        <f t="shared" si="166"/>
        <v>0</v>
      </c>
      <c r="BO182">
        <f t="shared" si="167"/>
        <v>0</v>
      </c>
      <c r="BP182">
        <f t="shared" si="168"/>
        <v>0</v>
      </c>
      <c r="BQ182">
        <f t="shared" si="169"/>
        <v>1.28044</v>
      </c>
      <c r="BR182">
        <f t="shared" si="170"/>
        <v>0</v>
      </c>
      <c r="BS182">
        <f t="shared" si="171"/>
        <v>0</v>
      </c>
      <c r="BT182">
        <f t="shared" si="172"/>
        <v>0</v>
      </c>
      <c r="BU182">
        <f t="shared" si="173"/>
        <v>-0.18043000000000001</v>
      </c>
      <c r="BV182">
        <f t="shared" si="174"/>
        <v>0</v>
      </c>
      <c r="BX182">
        <f t="shared" si="175"/>
        <v>0</v>
      </c>
      <c r="BY182">
        <f t="shared" si="176"/>
        <v>0</v>
      </c>
      <c r="BZ182">
        <f t="shared" si="177"/>
        <v>0</v>
      </c>
      <c r="CA182">
        <f t="shared" si="178"/>
        <v>0</v>
      </c>
      <c r="CB182">
        <f t="shared" si="179"/>
        <v>0</v>
      </c>
      <c r="CC182">
        <f t="shared" si="180"/>
        <v>1.8684000000000001</v>
      </c>
      <c r="CD182">
        <f t="shared" si="181"/>
        <v>0</v>
      </c>
      <c r="CE182">
        <f t="shared" si="182"/>
        <v>1.43103</v>
      </c>
      <c r="CF182">
        <f t="shared" si="183"/>
        <v>1.4406000000000001</v>
      </c>
      <c r="CG182">
        <f t="shared" si="184"/>
        <v>1.6696800000000001</v>
      </c>
      <c r="CH182">
        <f t="shared" si="185"/>
        <v>-6.8267199999999999</v>
      </c>
      <c r="CI182">
        <f t="shared" si="186"/>
        <v>-5.6992099999999999</v>
      </c>
      <c r="CJ182">
        <f t="shared" si="187"/>
        <v>0</v>
      </c>
      <c r="CK182">
        <f t="shared" si="188"/>
        <v>0</v>
      </c>
      <c r="CL182">
        <f t="shared" si="189"/>
        <v>0</v>
      </c>
      <c r="CM182">
        <f t="shared" si="190"/>
        <v>0.90383999999999998</v>
      </c>
      <c r="CN182">
        <f t="shared" si="191"/>
        <v>0</v>
      </c>
      <c r="CO182">
        <f t="shared" si="192"/>
        <v>0</v>
      </c>
      <c r="CP182">
        <f t="shared" si="193"/>
        <v>0</v>
      </c>
      <c r="CQ182">
        <f t="shared" si="194"/>
        <v>-4.09842</v>
      </c>
      <c r="CR182">
        <f t="shared" si="195"/>
        <v>0</v>
      </c>
      <c r="CS182">
        <f t="shared" si="196"/>
        <v>0</v>
      </c>
      <c r="CT182">
        <f t="shared" si="197"/>
        <v>0</v>
      </c>
      <c r="CU182">
        <f t="shared" si="198"/>
        <v>0</v>
      </c>
      <c r="CV182">
        <f t="shared" si="199"/>
        <v>-1.65178</v>
      </c>
      <c r="CW182">
        <f t="shared" si="200"/>
        <v>0</v>
      </c>
      <c r="CX182">
        <f t="shared" si="201"/>
        <v>0</v>
      </c>
      <c r="CY182">
        <f t="shared" si="202"/>
        <v>0</v>
      </c>
      <c r="CZ182">
        <f t="shared" si="203"/>
        <v>0</v>
      </c>
      <c r="DA182">
        <f t="shared" si="204"/>
        <v>-4.5905500000000004</v>
      </c>
      <c r="DB182">
        <f t="shared" si="205"/>
        <v>0</v>
      </c>
      <c r="DC182">
        <f t="shared" si="206"/>
        <v>0</v>
      </c>
      <c r="DD182">
        <f t="shared" si="207"/>
        <v>0</v>
      </c>
      <c r="DE182">
        <f t="shared" si="208"/>
        <v>-5.63286</v>
      </c>
      <c r="DF182">
        <f t="shared" si="209"/>
        <v>0</v>
      </c>
    </row>
    <row r="183" spans="1:110" x14ac:dyDescent="0.25">
      <c r="A183" s="4">
        <f>raw!$A183:$A183</f>
        <v>43341</v>
      </c>
      <c r="B183" s="6" t="str">
        <f>raw!$B183:$B183</f>
        <v>0005-0021</v>
      </c>
      <c r="D183" t="str">
        <f>IF(score!$C183=".",".",IF(score!$C183=0,"1",IF(score!$C183=25,"0",IF(score!$C183=50,"0",IF(score!$C183=75,"0",IF(score!$C183=100,"0"))))))</f>
        <v>0</v>
      </c>
      <c r="E183" t="str">
        <f>IF(score!$C183=".",".",IF(score!$C183=0,"0",IF(score!$C183=25,"1",IF(score!$C183=50,"0",IF(score!$C183=75,"0",IF(score!$C183=100,"0"))))))</f>
        <v>0</v>
      </c>
      <c r="F183" t="str">
        <f>IF(score!$C183=".",".",IF(score!$C183=0,"0",IF(score!$C183=25,"0",IF(score!$C183=50,"1",IF(score!$C183=75,"0",IF(score!$C183=100,"0"))))))</f>
        <v>1</v>
      </c>
      <c r="G183" t="str">
        <f>IF(score!$C183=".",".",IF(score!$C183=0,"0",IF(score!$C183=25,"0",IF(score!$C183=50,"0",IF(score!$C183=75,"1",IF(score!$C183=100,"0"))))))</f>
        <v>0</v>
      </c>
      <c r="H183" t="str">
        <f>IF(score!$D183=".",".",IF(score!$D183=0,"1",IF(score!$D183=50,"0",IF(score!$D183=100,"0"))))</f>
        <v>0</v>
      </c>
      <c r="I183" t="str">
        <f>IF(score!$D183=".",".",IF(score!$D183=0,"0",IF(score!$D183=50,"1",IF(score!$D183=100,"0"))))</f>
        <v>1</v>
      </c>
      <c r="J183" t="str">
        <f>IF(score!$E183=".",".",IF(score!$E183=0,"1",IF(score!$E183=50,"0",IF(score!$E183=100,"0"))))</f>
        <v>0</v>
      </c>
      <c r="K183" t="str">
        <f>IF(score!$E183=".",".",IF(score!$E183=0,"0",IF(score!$E183=50,"1",IF(score!$E183=100,"0"))))</f>
        <v>1</v>
      </c>
      <c r="L183" t="str">
        <f>IF(score!$F183=".",".",IF(score!$F183=0,"1",IF(score!$F183=100,"0")))</f>
        <v>0</v>
      </c>
      <c r="M183" t="str">
        <f>IF(score!$G183=".",".",IF(score!$G183=0,"1",IF(score!$G183=100,"0")))</f>
        <v>0</v>
      </c>
      <c r="N183" t="str">
        <f>IF(score!$H183=".",".",IF(score!$H183=0,"1",IF(score!$H183=100,"0")))</f>
        <v>0</v>
      </c>
      <c r="O183" t="str">
        <f>IF(score!$I183=".",".",IF(score!$I183=0,"1",IF(score!$I183=50,"0",IF(score!$I183=100,"0"))))</f>
        <v>0</v>
      </c>
      <c r="P183" t="str">
        <f>IF(score!$J183=".",".",IF(score!$J183=0,"1",IF(score!$J183=25,"0",IF(score!$J183=50,"0",IF(score!$J183=75,"0",IF(score!$J183=100,"0"))))))</f>
        <v>0</v>
      </c>
      <c r="Q183" t="str">
        <f>IF(score!$J183=".",".",IF(score!$J183=0,"0",IF(score!$J183=25,"1",IF(score!$J183=50,"0",IF(score!$J183=75,"0",IF(score!$J183=100,"0"))))))</f>
        <v>0</v>
      </c>
      <c r="R183" t="str">
        <f>IF(score!$J183=".",".",IF(score!$J183=0,"0",IF(score!$J183=25,"0",IF(score!$J183=50,"1",IF(score!$J183=75,"0",IF(score!$J183=100,"0"))))))</f>
        <v>0</v>
      </c>
      <c r="S183" t="str">
        <f>IF(score!$J183=".",".",IF(score!$J183=0,"0",IF(score!$J183=25,"0",IF(score!$J183=50,"0",IF(score!$J183=75,"1",IF(score!$J183=100,"0"))))))</f>
        <v>0</v>
      </c>
      <c r="T183" t="str">
        <f>IF(score!$K183=".",".",IF(score!$K183=0,"1",IF(score!$K183=20,"0",IF(score!$K183=40,"0",IF(score!$K183=60,"0",IF(score!$K183=80,"0",IF(score!$K183=100,"0")))))))</f>
        <v>0</v>
      </c>
      <c r="U183" t="str">
        <f>IF(score!$K183=".",".",IF(score!$K183=0,"0",IF(score!$K183=20,"1",IF(score!$K183=40,"0",IF(score!$K183=60,"0",IF(score!$K183=80,"0",IF(score!$K183=100,"0")))))))</f>
        <v>0</v>
      </c>
      <c r="V183" t="str">
        <f>IF(score!$K183=".",".",IF(score!$K183=0,"0",IF(score!$K183=20,"0",IF(score!$K183=40,"1",IF(score!$K183=60,"0",IF(score!$K183=80,"0",IF(score!$K183=100,"0")))))))</f>
        <v>0</v>
      </c>
      <c r="W183" t="str">
        <f>IF(score!$K183=".",".",IF(score!$K183=0,"0",IF(score!$K183=20,"0",IF(score!$K183=40,"0",IF(score!$K183=60,"1",IF(score!$K183=80,"0",IF(score!$K183=100,"0")))))))</f>
        <v>0</v>
      </c>
      <c r="X183" t="str">
        <f>IF(score!$K183=".",".",IF(score!$K183=0,"0",IF(score!$K183=20,"0",IF(score!$K183=40,"0",IF(score!$K183=60,"0",IF(score!$K183=80,"1",IF(score!$K183=100,"0")))))))</f>
        <v>1</v>
      </c>
      <c r="Y183" t="str">
        <f>IF(score!$L183=".",".",IF(score!$L183=0,"1",IF(score!$L183=20,"0",IF(score!$L183=40,"0",IF(score!$L183=60,"0",IF(score!$L183=80,"0",IF(score!$L183=100,"0")))))))</f>
        <v>0</v>
      </c>
      <c r="Z183" t="str">
        <f>IF(score!$L183=".",".",IF(score!$L183=0,"0",IF(score!$L183=20,"1",IF(score!$L183=40,"0",IF(score!$L183=60,"0",IF(score!$L183=80,"0",IF(score!$L183=100,"0")))))))</f>
        <v>0</v>
      </c>
      <c r="AA183" t="str">
        <f>IF(score!$L183=".",".",IF(score!$L183=0,"0",IF(score!$L183=20,"0",IF(score!$L183=40,"1",IF(score!$L183=60,"0",IF(score!$L183=80,"0",IF(score!$L183=100,"0")))))))</f>
        <v>0</v>
      </c>
      <c r="AB183" t="str">
        <f>IF(score!$L183=".",".",IF(score!$L183=0,"0",IF(score!$L183=20,"0",IF(score!$L183=40,"0",IF(score!$L183=60,"1",IF(score!$L183=80,"0",IF(score!$L183=100,"0")))))))</f>
        <v>0</v>
      </c>
      <c r="AC183" t="str">
        <f>IF(score!$L183=".",".",IF(score!$L183=0,"0",IF(score!$L183=20,"0",IF(score!$L183=40,"0",IF(score!$L183=60,"0",IF(score!$L183=80,"1",IF(score!L183=100,"0")))))))</f>
        <v>1</v>
      </c>
      <c r="AD183" t="str">
        <f>IF(score!$M183=".",".",IF(score!$M183=0,"1",IF(score!$M183=20,"0",IF(score!$M183=40,"0",IF(score!$M183=60,"0",IF(score!$M183=80,"0",IF(score!$M183=100,"0")))))))</f>
        <v>0</v>
      </c>
      <c r="AE183" t="str">
        <f>IF(score!$M183=".",".",IF(score!$M183=0,"0",IF(score!$M183=20,"1",IF(score!$M183=40,"0",IF(score!$M183=60,"0",IF(score!$M183=80,"0",IF(score!$M183=100,"0")))))))</f>
        <v>0</v>
      </c>
      <c r="AF183" t="str">
        <f>IF(score!$M183=".",".",IF(score!$M183=0,"0",IF(score!$M183=20,"0",IF(score!$M183=40,"1",IF(score!$M183=60,"0",IF(score!$M183=80,"0",IF(score!$M183=100,"0")))))))</f>
        <v>0</v>
      </c>
      <c r="AG183" t="str">
        <f>IF(score!$M183=".",".",IF(score!$M183=0,"0",IF(score!$M183=20,"0",IF(score!$M183=40,"0",IF(score!$M183=60,"1",IF(score!$M183=80,"0",IF(score!$M183=100,"0")))))))</f>
        <v>0</v>
      </c>
      <c r="AH183" t="str">
        <f>IF(score!$M183=".",".",IF(score!$M183=0,"0",IF(score!$M183=20,"0",IF(score!$M183=40,"0",IF(score!$M183=60,"0",IF(score!$M183=80,"1",IF(score!$M183=100,"0")))))))</f>
        <v>0</v>
      </c>
      <c r="AI183" t="str">
        <f>IF(score!$N183=".",".",IF(score!$N183=0,"1",IF(score!$N183=25,"0",IF(score!$N183=50,"0",IF(score!$N183=75,"0",IF(score!$N183=100,"0"))))))</f>
        <v>0</v>
      </c>
      <c r="AJ183" t="str">
        <f>IF(score!$N183=".",".",IF(score!$N183=0,"0",IF(score!$N183=25,"1",IF(score!$N183=50,"0",IF(score!$N183=75,"0",IF(score!$N183=100,"0"))))))</f>
        <v>0</v>
      </c>
      <c r="AK183" t="str">
        <f>IF(score!$N183=".",".",IF(score!$N183=0,"0",IF(score!$N183=25,"0",IF(score!$N183=50,"1",IF(score!$N183=75,"0",IF(score!$N183=100,"0"))))))</f>
        <v>0</v>
      </c>
      <c r="AL183" t="str">
        <f>IF(score!$N183=".",".",IF(score!$N183=0,"0",IF(score!$N183=25,"0",IF(score!$N183=50,"0",IF(score!$N183=75,"1",IF(score!$N183=100,"0"))))))</f>
        <v>0</v>
      </c>
      <c r="AN183">
        <f t="shared" si="140"/>
        <v>0</v>
      </c>
      <c r="AO183">
        <f t="shared" si="141"/>
        <v>0</v>
      </c>
      <c r="AP183">
        <f t="shared" si="142"/>
        <v>-3.0239600000000002</v>
      </c>
      <c r="AQ183">
        <f t="shared" si="143"/>
        <v>0</v>
      </c>
      <c r="AR183">
        <f t="shared" si="144"/>
        <v>0</v>
      </c>
      <c r="AS183">
        <f t="shared" si="145"/>
        <v>-3.4555500000000001</v>
      </c>
      <c r="AT183">
        <f t="shared" si="146"/>
        <v>0</v>
      </c>
      <c r="AU183">
        <f t="shared" si="147"/>
        <v>-2.7355700000000001</v>
      </c>
      <c r="AV183">
        <f t="shared" si="148"/>
        <v>0</v>
      </c>
      <c r="AW183">
        <f t="shared" si="149"/>
        <v>0</v>
      </c>
      <c r="AX183">
        <f t="shared" si="150"/>
        <v>0</v>
      </c>
      <c r="AY183">
        <f t="shared" si="151"/>
        <v>0</v>
      </c>
      <c r="AZ183">
        <f t="shared" si="152"/>
        <v>0</v>
      </c>
      <c r="BA183">
        <f t="shared" si="153"/>
        <v>0</v>
      </c>
      <c r="BB183">
        <f t="shared" si="154"/>
        <v>0</v>
      </c>
      <c r="BC183">
        <f t="shared" si="155"/>
        <v>0</v>
      </c>
      <c r="BD183">
        <f t="shared" si="156"/>
        <v>0</v>
      </c>
      <c r="BE183">
        <f t="shared" si="157"/>
        <v>0</v>
      </c>
      <c r="BF183">
        <f t="shared" si="158"/>
        <v>0</v>
      </c>
      <c r="BG183">
        <f t="shared" si="159"/>
        <v>0</v>
      </c>
      <c r="BH183">
        <f t="shared" si="160"/>
        <v>0.66513999999999995</v>
      </c>
      <c r="BI183">
        <f t="shared" si="161"/>
        <v>0</v>
      </c>
      <c r="BJ183">
        <f t="shared" si="162"/>
        <v>0</v>
      </c>
      <c r="BK183">
        <f t="shared" si="163"/>
        <v>0</v>
      </c>
      <c r="BL183">
        <f t="shared" si="164"/>
        <v>0</v>
      </c>
      <c r="BM183">
        <f t="shared" si="165"/>
        <v>-0.42251</v>
      </c>
      <c r="BN183">
        <f t="shared" si="166"/>
        <v>0</v>
      </c>
      <c r="BO183">
        <f t="shared" si="167"/>
        <v>0</v>
      </c>
      <c r="BP183">
        <f t="shared" si="168"/>
        <v>0</v>
      </c>
      <c r="BQ183">
        <f t="shared" si="169"/>
        <v>0</v>
      </c>
      <c r="BR183">
        <f t="shared" si="170"/>
        <v>0</v>
      </c>
      <c r="BS183">
        <f t="shared" si="171"/>
        <v>0</v>
      </c>
      <c r="BT183">
        <f t="shared" si="172"/>
        <v>0</v>
      </c>
      <c r="BU183">
        <f t="shared" si="173"/>
        <v>0</v>
      </c>
      <c r="BV183">
        <f t="shared" si="174"/>
        <v>0</v>
      </c>
      <c r="BX183">
        <f t="shared" si="175"/>
        <v>0</v>
      </c>
      <c r="BY183">
        <f t="shared" si="176"/>
        <v>0</v>
      </c>
      <c r="BZ183">
        <f t="shared" si="177"/>
        <v>3.4819999999999997E-2</v>
      </c>
      <c r="CA183">
        <f t="shared" si="178"/>
        <v>0</v>
      </c>
      <c r="CB183">
        <f t="shared" si="179"/>
        <v>0</v>
      </c>
      <c r="CC183">
        <f t="shared" si="180"/>
        <v>1.8684000000000001</v>
      </c>
      <c r="CD183">
        <f t="shared" si="181"/>
        <v>0</v>
      </c>
      <c r="CE183">
        <f t="shared" si="182"/>
        <v>1.43103</v>
      </c>
      <c r="CF183">
        <f t="shared" si="183"/>
        <v>0</v>
      </c>
      <c r="CG183">
        <f t="shared" si="184"/>
        <v>0</v>
      </c>
      <c r="CH183">
        <f t="shared" si="185"/>
        <v>0</v>
      </c>
      <c r="CI183">
        <f t="shared" si="186"/>
        <v>0</v>
      </c>
      <c r="CJ183">
        <f t="shared" si="187"/>
        <v>0</v>
      </c>
      <c r="CK183">
        <f t="shared" si="188"/>
        <v>0</v>
      </c>
      <c r="CL183">
        <f t="shared" si="189"/>
        <v>0</v>
      </c>
      <c r="CM183">
        <f t="shared" si="190"/>
        <v>0</v>
      </c>
      <c r="CN183">
        <f t="shared" si="191"/>
        <v>0</v>
      </c>
      <c r="CO183">
        <f t="shared" si="192"/>
        <v>0</v>
      </c>
      <c r="CP183">
        <f t="shared" si="193"/>
        <v>0</v>
      </c>
      <c r="CQ183">
        <f t="shared" si="194"/>
        <v>0</v>
      </c>
      <c r="CR183">
        <f t="shared" si="195"/>
        <v>-1.9494899999999999</v>
      </c>
      <c r="CS183">
        <f t="shared" si="196"/>
        <v>0</v>
      </c>
      <c r="CT183">
        <f t="shared" si="197"/>
        <v>0</v>
      </c>
      <c r="CU183">
        <f t="shared" si="198"/>
        <v>0</v>
      </c>
      <c r="CV183">
        <f t="shared" si="199"/>
        <v>0</v>
      </c>
      <c r="CW183">
        <f t="shared" si="200"/>
        <v>-0.92057</v>
      </c>
      <c r="CX183">
        <f t="shared" si="201"/>
        <v>0</v>
      </c>
      <c r="CY183">
        <f t="shared" si="202"/>
        <v>0</v>
      </c>
      <c r="CZ183">
        <f t="shared" si="203"/>
        <v>0</v>
      </c>
      <c r="DA183">
        <f t="shared" si="204"/>
        <v>0</v>
      </c>
      <c r="DB183">
        <f t="shared" si="205"/>
        <v>0</v>
      </c>
      <c r="DC183">
        <f t="shared" si="206"/>
        <v>0</v>
      </c>
      <c r="DD183">
        <f t="shared" si="207"/>
        <v>0</v>
      </c>
      <c r="DE183">
        <f t="shared" si="208"/>
        <v>0</v>
      </c>
      <c r="DF183">
        <f t="shared" si="209"/>
        <v>0</v>
      </c>
    </row>
    <row r="184" spans="1:110" x14ac:dyDescent="0.25">
      <c r="A184" s="4">
        <f>raw!$A184:$A184</f>
        <v>43346</v>
      </c>
      <c r="B184" s="6" t="str">
        <f>raw!$B184:$B184</f>
        <v>0005-0022</v>
      </c>
      <c r="D184" t="str">
        <f>IF(score!$C184=".",".",IF(score!$C184=0,"1",IF(score!$C184=25,"0",IF(score!$C184=50,"0",IF(score!$C184=75,"0",IF(score!$C184=100,"0"))))))</f>
        <v>0</v>
      </c>
      <c r="E184" t="str">
        <f>IF(score!$C184=".",".",IF(score!$C184=0,"0",IF(score!$C184=25,"1",IF(score!$C184=50,"0",IF(score!$C184=75,"0",IF(score!$C184=100,"0"))))))</f>
        <v>0</v>
      </c>
      <c r="F184" t="str">
        <f>IF(score!$C184=".",".",IF(score!$C184=0,"0",IF(score!$C184=25,"0",IF(score!$C184=50,"1",IF(score!$C184=75,"0",IF(score!$C184=100,"0"))))))</f>
        <v>0</v>
      </c>
      <c r="G184" t="str">
        <f>IF(score!$C184=".",".",IF(score!$C184=0,"0",IF(score!$C184=25,"0",IF(score!$C184=50,"0",IF(score!$C184=75,"1",IF(score!$C184=100,"0"))))))</f>
        <v>1</v>
      </c>
      <c r="H184" t="str">
        <f>IF(score!$D184=".",".",IF(score!$D184=0,"1",IF(score!$D184=50,"0",IF(score!$D184=100,"0"))))</f>
        <v>0</v>
      </c>
      <c r="I184" t="str">
        <f>IF(score!$D184=".",".",IF(score!$D184=0,"0",IF(score!$D184=50,"1",IF(score!$D184=100,"0"))))</f>
        <v>1</v>
      </c>
      <c r="J184" t="str">
        <f>IF(score!$E184=".",".",IF(score!$E184=0,"1",IF(score!$E184=50,"0",IF(score!$E184=100,"0"))))</f>
        <v>0</v>
      </c>
      <c r="K184" t="str">
        <f>IF(score!$E184=".",".",IF(score!$E184=0,"0",IF(score!$E184=50,"1",IF(score!$E184=100,"0"))))</f>
        <v>1</v>
      </c>
      <c r="L184" t="str">
        <f>IF(score!$F184=".",".",IF(score!$F184=0,"1",IF(score!$F184=100,"0")))</f>
        <v>1</v>
      </c>
      <c r="M184" t="str">
        <f>IF(score!$G184=".",".",IF(score!$G184=0,"1",IF(score!$G184=100,"0")))</f>
        <v>1</v>
      </c>
      <c r="N184" t="str">
        <f>IF(score!$H184=".",".",IF(score!$H184=0,"1",IF(score!$H184=100,"0")))</f>
        <v>0</v>
      </c>
      <c r="O184" t="str">
        <f>IF(score!$I184=".",".",IF(score!$I184=0,"1",IF(score!$I184=50,"0",IF(score!$I184=100,"0"))))</f>
        <v>0</v>
      </c>
      <c r="P184" t="str">
        <f>IF(score!$J184=".",".",IF(score!$J184=0,"1",IF(score!$J184=25,"0",IF(score!$J184=50,"0",IF(score!$J184=75,"0",IF(score!$J184=100,"0"))))))</f>
        <v>0</v>
      </c>
      <c r="Q184" t="str">
        <f>IF(score!$J184=".",".",IF(score!$J184=0,"0",IF(score!$J184=25,"1",IF(score!$J184=50,"0",IF(score!$J184=75,"0",IF(score!$J184=100,"0"))))))</f>
        <v>1</v>
      </c>
      <c r="R184" t="str">
        <f>IF(score!$J184=".",".",IF(score!$J184=0,"0",IF(score!$J184=25,"0",IF(score!$J184=50,"1",IF(score!$J184=75,"0",IF(score!$J184=100,"0"))))))</f>
        <v>0</v>
      </c>
      <c r="S184" t="str">
        <f>IF(score!$J184=".",".",IF(score!$J184=0,"0",IF(score!$J184=25,"0",IF(score!$J184=50,"0",IF(score!$J184=75,"1",IF(score!$J184=100,"0"))))))</f>
        <v>0</v>
      </c>
      <c r="T184" t="str">
        <f>IF(score!$K184=".",".",IF(score!$K184=0,"1",IF(score!$K184=20,"0",IF(score!$K184=40,"0",IF(score!$K184=60,"0",IF(score!$K184=80,"0",IF(score!$K184=100,"0")))))))</f>
        <v>0</v>
      </c>
      <c r="U184" t="str">
        <f>IF(score!$K184=".",".",IF(score!$K184=0,"0",IF(score!$K184=20,"1",IF(score!$K184=40,"0",IF(score!$K184=60,"0",IF(score!$K184=80,"0",IF(score!$K184=100,"0")))))))</f>
        <v>0</v>
      </c>
      <c r="V184" t="str">
        <f>IF(score!$K184=".",".",IF(score!$K184=0,"0",IF(score!$K184=20,"0",IF(score!$K184=40,"1",IF(score!$K184=60,"0",IF(score!$K184=80,"0",IF(score!$K184=100,"0")))))))</f>
        <v>0</v>
      </c>
      <c r="W184" t="str">
        <f>IF(score!$K184=".",".",IF(score!$K184=0,"0",IF(score!$K184=20,"0",IF(score!$K184=40,"0",IF(score!$K184=60,"1",IF(score!$K184=80,"0",IF(score!$K184=100,"0")))))))</f>
        <v>1</v>
      </c>
      <c r="X184" t="str">
        <f>IF(score!$K184=".",".",IF(score!$K184=0,"0",IF(score!$K184=20,"0",IF(score!$K184=40,"0",IF(score!$K184=60,"0",IF(score!$K184=80,"1",IF(score!$K184=100,"0")))))))</f>
        <v>0</v>
      </c>
      <c r="Y184" t="str">
        <f>IF(score!$L184=".",".",IF(score!$L184=0,"1",IF(score!$L184=20,"0",IF(score!$L184=40,"0",IF(score!$L184=60,"0",IF(score!$L184=80,"0",IF(score!$L184=100,"0")))))))</f>
        <v>0</v>
      </c>
      <c r="Z184" t="str">
        <f>IF(score!$L184=".",".",IF(score!$L184=0,"0",IF(score!$L184=20,"1",IF(score!$L184=40,"0",IF(score!$L184=60,"0",IF(score!$L184=80,"0",IF(score!$L184=100,"0")))))))</f>
        <v>0</v>
      </c>
      <c r="AA184" t="str">
        <f>IF(score!$L184=".",".",IF(score!$L184=0,"0",IF(score!$L184=20,"0",IF(score!$L184=40,"1",IF(score!$L184=60,"0",IF(score!$L184=80,"0",IF(score!$L184=100,"0")))))))</f>
        <v>0</v>
      </c>
      <c r="AB184" t="str">
        <f>IF(score!$L184=".",".",IF(score!$L184=0,"0",IF(score!$L184=20,"0",IF(score!$L184=40,"0",IF(score!$L184=60,"1",IF(score!$L184=80,"0",IF(score!$L184=100,"0")))))))</f>
        <v>0</v>
      </c>
      <c r="AC184" t="str">
        <f>IF(score!$L184=".",".",IF(score!$L184=0,"0",IF(score!$L184=20,"0",IF(score!$L184=40,"0",IF(score!$L184=60,"0",IF(score!$L184=80,"1",IF(score!L184=100,"0")))))))</f>
        <v>1</v>
      </c>
      <c r="AD184" t="str">
        <f>IF(score!$M184=".",".",IF(score!$M184=0,"1",IF(score!$M184=20,"0",IF(score!$M184=40,"0",IF(score!$M184=60,"0",IF(score!$M184=80,"0",IF(score!$M184=100,"0")))))))</f>
        <v>0</v>
      </c>
      <c r="AE184" t="str">
        <f>IF(score!$M184=".",".",IF(score!$M184=0,"0",IF(score!$M184=20,"1",IF(score!$M184=40,"0",IF(score!$M184=60,"0",IF(score!$M184=80,"0",IF(score!$M184=100,"0")))))))</f>
        <v>0</v>
      </c>
      <c r="AF184" t="str">
        <f>IF(score!$M184=".",".",IF(score!$M184=0,"0",IF(score!$M184=20,"0",IF(score!$M184=40,"1",IF(score!$M184=60,"0",IF(score!$M184=80,"0",IF(score!$M184=100,"0")))))))</f>
        <v>1</v>
      </c>
      <c r="AG184" t="str">
        <f>IF(score!$M184=".",".",IF(score!$M184=0,"0",IF(score!$M184=20,"0",IF(score!$M184=40,"0",IF(score!$M184=60,"1",IF(score!$M184=80,"0",IF(score!$M184=100,"0")))))))</f>
        <v>0</v>
      </c>
      <c r="AH184" t="str">
        <f>IF(score!$M184=".",".",IF(score!$M184=0,"0",IF(score!$M184=20,"0",IF(score!$M184=40,"0",IF(score!$M184=60,"0",IF(score!$M184=80,"1",IF(score!$M184=100,"0")))))))</f>
        <v>0</v>
      </c>
      <c r="AI184" t="str">
        <f>IF(score!$N184=".",".",IF(score!$N184=0,"1",IF(score!$N184=25,"0",IF(score!$N184=50,"0",IF(score!$N184=75,"0",IF(score!$N184=100,"0"))))))</f>
        <v>1</v>
      </c>
      <c r="AJ184" t="str">
        <f>IF(score!$N184=".",".",IF(score!$N184=0,"0",IF(score!$N184=25,"1",IF(score!$N184=50,"0",IF(score!$N184=75,"0",IF(score!$N184=100,"0"))))))</f>
        <v>0</v>
      </c>
      <c r="AK184" t="str">
        <f>IF(score!$N184=".",".",IF(score!$N184=0,"0",IF(score!$N184=25,"0",IF(score!$N184=50,"1",IF(score!$N184=75,"0",IF(score!$N184=100,"0"))))))</f>
        <v>0</v>
      </c>
      <c r="AL184" t="str">
        <f>IF(score!$N184=".",".",IF(score!$N184=0,"0",IF(score!$N184=25,"0",IF(score!$N184=50,"0",IF(score!$N184=75,"1",IF(score!$N184=100,"0"))))))</f>
        <v>0</v>
      </c>
      <c r="AN184">
        <f t="shared" si="140"/>
        <v>0</v>
      </c>
      <c r="AO184">
        <f t="shared" si="141"/>
        <v>0</v>
      </c>
      <c r="AP184">
        <f t="shared" si="142"/>
        <v>0</v>
      </c>
      <c r="AQ184">
        <f t="shared" si="143"/>
        <v>-1.3187199999999999</v>
      </c>
      <c r="AR184">
        <f t="shared" si="144"/>
        <v>0</v>
      </c>
      <c r="AS184">
        <f t="shared" si="145"/>
        <v>-3.4555500000000001</v>
      </c>
      <c r="AT184">
        <f t="shared" si="146"/>
        <v>0</v>
      </c>
      <c r="AU184">
        <f t="shared" si="147"/>
        <v>-2.7355700000000001</v>
      </c>
      <c r="AV184">
        <f t="shared" si="148"/>
        <v>-4.6161700000000003</v>
      </c>
      <c r="AW184">
        <f t="shared" si="149"/>
        <v>-5.5174700000000003</v>
      </c>
      <c r="AX184">
        <f t="shared" si="150"/>
        <v>0</v>
      </c>
      <c r="AY184">
        <f t="shared" si="151"/>
        <v>0</v>
      </c>
      <c r="AZ184">
        <f t="shared" si="152"/>
        <v>0</v>
      </c>
      <c r="BA184">
        <f t="shared" si="153"/>
        <v>-8.38063</v>
      </c>
      <c r="BB184">
        <f t="shared" si="154"/>
        <v>0</v>
      </c>
      <c r="BC184">
        <f t="shared" si="155"/>
        <v>0</v>
      </c>
      <c r="BD184">
        <f t="shared" si="156"/>
        <v>0</v>
      </c>
      <c r="BE184">
        <f t="shared" si="157"/>
        <v>0</v>
      </c>
      <c r="BF184">
        <f t="shared" si="158"/>
        <v>0</v>
      </c>
      <c r="BG184">
        <f t="shared" si="159"/>
        <v>1.3668899999999999</v>
      </c>
      <c r="BH184">
        <f t="shared" si="160"/>
        <v>0</v>
      </c>
      <c r="BI184">
        <f t="shared" si="161"/>
        <v>0</v>
      </c>
      <c r="BJ184">
        <f t="shared" si="162"/>
        <v>0</v>
      </c>
      <c r="BK184">
        <f t="shared" si="163"/>
        <v>0</v>
      </c>
      <c r="BL184">
        <f t="shared" si="164"/>
        <v>0</v>
      </c>
      <c r="BM184">
        <f t="shared" si="165"/>
        <v>-0.42251</v>
      </c>
      <c r="BN184">
        <f t="shared" si="166"/>
        <v>0</v>
      </c>
      <c r="BO184">
        <f t="shared" si="167"/>
        <v>0</v>
      </c>
      <c r="BP184">
        <f t="shared" si="168"/>
        <v>2.3424700000000001</v>
      </c>
      <c r="BQ184">
        <f t="shared" si="169"/>
        <v>0</v>
      </c>
      <c r="BR184">
        <f t="shared" si="170"/>
        <v>0</v>
      </c>
      <c r="BS184">
        <f t="shared" si="171"/>
        <v>-0.33682000000000001</v>
      </c>
      <c r="BT184">
        <f t="shared" si="172"/>
        <v>0</v>
      </c>
      <c r="BU184">
        <f t="shared" si="173"/>
        <v>0</v>
      </c>
      <c r="BV184">
        <f t="shared" si="174"/>
        <v>0</v>
      </c>
      <c r="BX184">
        <f t="shared" si="175"/>
        <v>0</v>
      </c>
      <c r="BY184">
        <f t="shared" si="176"/>
        <v>0</v>
      </c>
      <c r="BZ184">
        <f t="shared" si="177"/>
        <v>0</v>
      </c>
      <c r="CA184">
        <f t="shared" si="178"/>
        <v>-6.0639999999999999E-2</v>
      </c>
      <c r="CB184">
        <f t="shared" si="179"/>
        <v>0</v>
      </c>
      <c r="CC184">
        <f t="shared" si="180"/>
        <v>1.8684000000000001</v>
      </c>
      <c r="CD184">
        <f t="shared" si="181"/>
        <v>0</v>
      </c>
      <c r="CE184">
        <f t="shared" si="182"/>
        <v>1.43103</v>
      </c>
      <c r="CF184">
        <f t="shared" si="183"/>
        <v>1.4406000000000001</v>
      </c>
      <c r="CG184">
        <f t="shared" si="184"/>
        <v>1.6696800000000001</v>
      </c>
      <c r="CH184">
        <f t="shared" si="185"/>
        <v>0</v>
      </c>
      <c r="CI184">
        <f t="shared" si="186"/>
        <v>0</v>
      </c>
      <c r="CJ184">
        <f t="shared" si="187"/>
        <v>0</v>
      </c>
      <c r="CK184">
        <f t="shared" si="188"/>
        <v>1.76691</v>
      </c>
      <c r="CL184">
        <f t="shared" si="189"/>
        <v>0</v>
      </c>
      <c r="CM184">
        <f t="shared" si="190"/>
        <v>0</v>
      </c>
      <c r="CN184">
        <f t="shared" si="191"/>
        <v>0</v>
      </c>
      <c r="CO184">
        <f t="shared" si="192"/>
        <v>0</v>
      </c>
      <c r="CP184">
        <f t="shared" si="193"/>
        <v>0</v>
      </c>
      <c r="CQ184">
        <f t="shared" si="194"/>
        <v>-4.09842</v>
      </c>
      <c r="CR184">
        <f t="shared" si="195"/>
        <v>0</v>
      </c>
      <c r="CS184">
        <f t="shared" si="196"/>
        <v>0</v>
      </c>
      <c r="CT184">
        <f t="shared" si="197"/>
        <v>0</v>
      </c>
      <c r="CU184">
        <f t="shared" si="198"/>
        <v>0</v>
      </c>
      <c r="CV184">
        <f t="shared" si="199"/>
        <v>0</v>
      </c>
      <c r="CW184">
        <f t="shared" si="200"/>
        <v>-0.92057</v>
      </c>
      <c r="CX184">
        <f t="shared" si="201"/>
        <v>0</v>
      </c>
      <c r="CY184">
        <f t="shared" si="202"/>
        <v>0</v>
      </c>
      <c r="CZ184">
        <f t="shared" si="203"/>
        <v>-8.0991400000000002</v>
      </c>
      <c r="DA184">
        <f t="shared" si="204"/>
        <v>0</v>
      </c>
      <c r="DB184">
        <f t="shared" si="205"/>
        <v>0</v>
      </c>
      <c r="DC184">
        <f t="shared" si="206"/>
        <v>-6.2972400000000004</v>
      </c>
      <c r="DD184">
        <f t="shared" si="207"/>
        <v>0</v>
      </c>
      <c r="DE184">
        <f t="shared" si="208"/>
        <v>0</v>
      </c>
      <c r="DF184">
        <f t="shared" si="209"/>
        <v>0</v>
      </c>
    </row>
    <row r="185" spans="1:110" x14ac:dyDescent="0.25">
      <c r="A185" s="4">
        <f>raw!$A185:$A185</f>
        <v>43341</v>
      </c>
      <c r="B185" s="6" t="str">
        <f>raw!$B185:$B185</f>
        <v>0005-0023</v>
      </c>
      <c r="D185" t="str">
        <f>IF(score!$C185=".",".",IF(score!$C185=0,"1",IF(score!$C185=25,"0",IF(score!$C185=50,"0",IF(score!$C185=75,"0",IF(score!$C185=100,"0"))))))</f>
        <v>0</v>
      </c>
      <c r="E185" t="str">
        <f>IF(score!$C185=".",".",IF(score!$C185=0,"0",IF(score!$C185=25,"1",IF(score!$C185=50,"0",IF(score!$C185=75,"0",IF(score!$C185=100,"0"))))))</f>
        <v>0</v>
      </c>
      <c r="F185" t="str">
        <f>IF(score!$C185=".",".",IF(score!$C185=0,"0",IF(score!$C185=25,"0",IF(score!$C185=50,"1",IF(score!$C185=75,"0",IF(score!$C185=100,"0"))))))</f>
        <v>1</v>
      </c>
      <c r="G185" t="str">
        <f>IF(score!$C185=".",".",IF(score!$C185=0,"0",IF(score!$C185=25,"0",IF(score!$C185=50,"0",IF(score!$C185=75,"1",IF(score!$C185=100,"0"))))))</f>
        <v>0</v>
      </c>
      <c r="H185" t="str">
        <f>IF(score!$D185=".",".",IF(score!$D185=0,"1",IF(score!$D185=50,"0",IF(score!$D185=100,"0"))))</f>
        <v>1</v>
      </c>
      <c r="I185" t="str">
        <f>IF(score!$D185=".",".",IF(score!$D185=0,"0",IF(score!$D185=50,"1",IF(score!$D185=100,"0"))))</f>
        <v>0</v>
      </c>
      <c r="J185" t="str">
        <f>IF(score!$E185=".",".",IF(score!$E185=0,"1",IF(score!$E185=50,"0",IF(score!$E185=100,"0"))))</f>
        <v>0</v>
      </c>
      <c r="K185" t="str">
        <f>IF(score!$E185=".",".",IF(score!$E185=0,"0",IF(score!$E185=50,"1",IF(score!$E185=100,"0"))))</f>
        <v>1</v>
      </c>
      <c r="L185" t="str">
        <f>IF(score!$F185=".",".",IF(score!$F185=0,"1",IF(score!$F185=100,"0")))</f>
        <v>1</v>
      </c>
      <c r="M185" t="str">
        <f>IF(score!$G185=".",".",IF(score!$G185=0,"1",IF(score!$G185=100,"0")))</f>
        <v>1</v>
      </c>
      <c r="N185" t="str">
        <f>IF(score!$H185=".",".",IF(score!$H185=0,"1",IF(score!$H185=100,"0")))</f>
        <v>1</v>
      </c>
      <c r="O185" t="str">
        <f>IF(score!$I185=".",".",IF(score!$I185=0,"1",IF(score!$I185=50,"0",IF(score!$I185=100,"0"))))</f>
        <v>1</v>
      </c>
      <c r="P185" t="str">
        <f>IF(score!$J185=".",".",IF(score!$J185=0,"1",IF(score!$J185=25,"0",IF(score!$J185=50,"0",IF(score!$J185=75,"0",IF(score!$J185=100,"0"))))))</f>
        <v>0</v>
      </c>
      <c r="Q185" t="str">
        <f>IF(score!$J185=".",".",IF(score!$J185=0,"0",IF(score!$J185=25,"1",IF(score!$J185=50,"0",IF(score!$J185=75,"0",IF(score!$J185=100,"0"))))))</f>
        <v>0</v>
      </c>
      <c r="R185" t="str">
        <f>IF(score!$J185=".",".",IF(score!$J185=0,"0",IF(score!$J185=25,"0",IF(score!$J185=50,"1",IF(score!$J185=75,"0",IF(score!$J185=100,"0"))))))</f>
        <v>0</v>
      </c>
      <c r="S185" t="str">
        <f>IF(score!$J185=".",".",IF(score!$J185=0,"0",IF(score!$J185=25,"0",IF(score!$J185=50,"0",IF(score!$J185=75,"1",IF(score!$J185=100,"0"))))))</f>
        <v>1</v>
      </c>
      <c r="T185" t="str">
        <f>IF(score!$K185=".",".",IF(score!$K185=0,"1",IF(score!$K185=20,"0",IF(score!$K185=40,"0",IF(score!$K185=60,"0",IF(score!$K185=80,"0",IF(score!$K185=100,"0")))))))</f>
        <v>0</v>
      </c>
      <c r="U185" t="str">
        <f>IF(score!$K185=".",".",IF(score!$K185=0,"0",IF(score!$K185=20,"1",IF(score!$K185=40,"0",IF(score!$K185=60,"0",IF(score!$K185=80,"0",IF(score!$K185=100,"0")))))))</f>
        <v>0</v>
      </c>
      <c r="V185" t="str">
        <f>IF(score!$K185=".",".",IF(score!$K185=0,"0",IF(score!$K185=20,"0",IF(score!$K185=40,"1",IF(score!$K185=60,"0",IF(score!$K185=80,"0",IF(score!$K185=100,"0")))))))</f>
        <v>0</v>
      </c>
      <c r="W185" t="str">
        <f>IF(score!$K185=".",".",IF(score!$K185=0,"0",IF(score!$K185=20,"0",IF(score!$K185=40,"0",IF(score!$K185=60,"1",IF(score!$K185=80,"0",IF(score!$K185=100,"0")))))))</f>
        <v>0</v>
      </c>
      <c r="X185" t="str">
        <f>IF(score!$K185=".",".",IF(score!$K185=0,"0",IF(score!$K185=20,"0",IF(score!$K185=40,"0",IF(score!$K185=60,"0",IF(score!$K185=80,"1",IF(score!$K185=100,"0")))))))</f>
        <v>0</v>
      </c>
      <c r="Y185" t="str">
        <f>IF(score!$L185=".",".",IF(score!$L185=0,"1",IF(score!$L185=20,"0",IF(score!$L185=40,"0",IF(score!$L185=60,"0",IF(score!$L185=80,"0",IF(score!$L185=100,"0")))))))</f>
        <v>0</v>
      </c>
      <c r="Z185" t="str">
        <f>IF(score!$L185=".",".",IF(score!$L185=0,"0",IF(score!$L185=20,"1",IF(score!$L185=40,"0",IF(score!$L185=60,"0",IF(score!$L185=80,"0",IF(score!$L185=100,"0")))))))</f>
        <v>0</v>
      </c>
      <c r="AA185" t="str">
        <f>IF(score!$L185=".",".",IF(score!$L185=0,"0",IF(score!$L185=20,"0",IF(score!$L185=40,"1",IF(score!$L185=60,"0",IF(score!$L185=80,"0",IF(score!$L185=100,"0")))))))</f>
        <v>0</v>
      </c>
      <c r="AB185" t="str">
        <f>IF(score!$L185=".",".",IF(score!$L185=0,"0",IF(score!$L185=20,"0",IF(score!$L185=40,"0",IF(score!$L185=60,"1",IF(score!$L185=80,"0",IF(score!$L185=100,"0")))))))</f>
        <v>0</v>
      </c>
      <c r="AC185" t="str">
        <f>IF(score!$L185=".",".",IF(score!$L185=0,"0",IF(score!$L185=20,"0",IF(score!$L185=40,"0",IF(score!$L185=60,"0",IF(score!$L185=80,"1",IF(score!L185=100,"0")))))))</f>
        <v>0</v>
      </c>
      <c r="AD185" t="str">
        <f>IF(score!$M185=".",".",IF(score!$M185=0,"1",IF(score!$M185=20,"0",IF(score!$M185=40,"0",IF(score!$M185=60,"0",IF(score!$M185=80,"0",IF(score!$M185=100,"0")))))))</f>
        <v>0</v>
      </c>
      <c r="AE185" t="str">
        <f>IF(score!$M185=".",".",IF(score!$M185=0,"0",IF(score!$M185=20,"1",IF(score!$M185=40,"0",IF(score!$M185=60,"0",IF(score!$M185=80,"0",IF(score!$M185=100,"0")))))))</f>
        <v>0</v>
      </c>
      <c r="AF185" t="str">
        <f>IF(score!$M185=".",".",IF(score!$M185=0,"0",IF(score!$M185=20,"0",IF(score!$M185=40,"1",IF(score!$M185=60,"0",IF(score!$M185=80,"0",IF(score!$M185=100,"0")))))))</f>
        <v>0</v>
      </c>
      <c r="AG185" t="str">
        <f>IF(score!$M185=".",".",IF(score!$M185=0,"0",IF(score!$M185=20,"0",IF(score!$M185=40,"0",IF(score!$M185=60,"1",IF(score!$M185=80,"0",IF(score!$M185=100,"0")))))))</f>
        <v>0</v>
      </c>
      <c r="AH185" t="str">
        <f>IF(score!$M185=".",".",IF(score!$M185=0,"0",IF(score!$M185=20,"0",IF(score!$M185=40,"0",IF(score!$M185=60,"0",IF(score!$M185=80,"1",IF(score!$M185=100,"0")))))))</f>
        <v>0</v>
      </c>
      <c r="AI185" t="str">
        <f>IF(score!$N185=".",".",IF(score!$N185=0,"1",IF(score!$N185=25,"0",IF(score!$N185=50,"0",IF(score!$N185=75,"0",IF(score!$N185=100,"0"))))))</f>
        <v>0</v>
      </c>
      <c r="AJ185" t="str">
        <f>IF(score!$N185=".",".",IF(score!$N185=0,"0",IF(score!$N185=25,"1",IF(score!$N185=50,"0",IF(score!$N185=75,"0",IF(score!$N185=100,"0"))))))</f>
        <v>0</v>
      </c>
      <c r="AK185" t="str">
        <f>IF(score!$N185=".",".",IF(score!$N185=0,"0",IF(score!$N185=25,"0",IF(score!$N185=50,"1",IF(score!$N185=75,"0",IF(score!$N185=100,"0"))))))</f>
        <v>0</v>
      </c>
      <c r="AL185" t="str">
        <f>IF(score!$N185=".",".",IF(score!$N185=0,"0",IF(score!$N185=25,"0",IF(score!$N185=50,"0",IF(score!$N185=75,"1",IF(score!$N185=100,"0"))))))</f>
        <v>0</v>
      </c>
      <c r="AN185">
        <f t="shared" si="140"/>
        <v>0</v>
      </c>
      <c r="AO185">
        <f t="shared" si="141"/>
        <v>0</v>
      </c>
      <c r="AP185">
        <f t="shared" si="142"/>
        <v>-3.0239600000000002</v>
      </c>
      <c r="AQ185">
        <f t="shared" si="143"/>
        <v>0</v>
      </c>
      <c r="AR185">
        <f t="shared" si="144"/>
        <v>-7.2321600000000004</v>
      </c>
      <c r="AS185">
        <f t="shared" si="145"/>
        <v>0</v>
      </c>
      <c r="AT185">
        <f t="shared" si="146"/>
        <v>0</v>
      </c>
      <c r="AU185">
        <f t="shared" si="147"/>
        <v>-2.7355700000000001</v>
      </c>
      <c r="AV185">
        <f t="shared" si="148"/>
        <v>-4.6161700000000003</v>
      </c>
      <c r="AW185">
        <f t="shared" si="149"/>
        <v>-5.5174700000000003</v>
      </c>
      <c r="AX185">
        <f t="shared" si="150"/>
        <v>3.04365</v>
      </c>
      <c r="AY185">
        <f t="shared" si="151"/>
        <v>2.32091</v>
      </c>
      <c r="AZ185">
        <f t="shared" si="152"/>
        <v>0</v>
      </c>
      <c r="BA185">
        <f t="shared" si="153"/>
        <v>0</v>
      </c>
      <c r="BB185">
        <f t="shared" si="154"/>
        <v>0</v>
      </c>
      <c r="BC185">
        <f t="shared" si="155"/>
        <v>-3.8012999999999999</v>
      </c>
      <c r="BD185">
        <f t="shared" si="156"/>
        <v>0</v>
      </c>
      <c r="BE185">
        <f t="shared" si="157"/>
        <v>0</v>
      </c>
      <c r="BF185">
        <f t="shared" si="158"/>
        <v>0</v>
      </c>
      <c r="BG185">
        <f t="shared" si="159"/>
        <v>0</v>
      </c>
      <c r="BH185">
        <f t="shared" si="160"/>
        <v>0</v>
      </c>
      <c r="BI185">
        <f t="shared" si="161"/>
        <v>0</v>
      </c>
      <c r="BJ185">
        <f t="shared" si="162"/>
        <v>0</v>
      </c>
      <c r="BK185">
        <f t="shared" si="163"/>
        <v>0</v>
      </c>
      <c r="BL185">
        <f t="shared" si="164"/>
        <v>0</v>
      </c>
      <c r="BM185">
        <f t="shared" si="165"/>
        <v>0</v>
      </c>
      <c r="BN185">
        <f t="shared" si="166"/>
        <v>0</v>
      </c>
      <c r="BO185">
        <f t="shared" si="167"/>
        <v>0</v>
      </c>
      <c r="BP185">
        <f t="shared" si="168"/>
        <v>0</v>
      </c>
      <c r="BQ185">
        <f t="shared" si="169"/>
        <v>0</v>
      </c>
      <c r="BR185">
        <f t="shared" si="170"/>
        <v>0</v>
      </c>
      <c r="BS185">
        <f t="shared" si="171"/>
        <v>0</v>
      </c>
      <c r="BT185">
        <f t="shared" si="172"/>
        <v>0</v>
      </c>
      <c r="BU185">
        <f t="shared" si="173"/>
        <v>0</v>
      </c>
      <c r="BV185">
        <f t="shared" si="174"/>
        <v>0</v>
      </c>
      <c r="BX185">
        <f t="shared" si="175"/>
        <v>0</v>
      </c>
      <c r="BY185">
        <f t="shared" si="176"/>
        <v>0</v>
      </c>
      <c r="BZ185">
        <f t="shared" si="177"/>
        <v>3.4819999999999997E-2</v>
      </c>
      <c r="CA185">
        <f t="shared" si="178"/>
        <v>0</v>
      </c>
      <c r="CB185">
        <f t="shared" si="179"/>
        <v>3.9311500000000001</v>
      </c>
      <c r="CC185">
        <f t="shared" si="180"/>
        <v>0</v>
      </c>
      <c r="CD185">
        <f t="shared" si="181"/>
        <v>0</v>
      </c>
      <c r="CE185">
        <f t="shared" si="182"/>
        <v>1.43103</v>
      </c>
      <c r="CF185">
        <f t="shared" si="183"/>
        <v>1.4406000000000001</v>
      </c>
      <c r="CG185">
        <f t="shared" si="184"/>
        <v>1.6696800000000001</v>
      </c>
      <c r="CH185">
        <f t="shared" si="185"/>
        <v>-6.8267199999999999</v>
      </c>
      <c r="CI185">
        <f t="shared" si="186"/>
        <v>-5.6992099999999999</v>
      </c>
      <c r="CJ185">
        <f t="shared" si="187"/>
        <v>0</v>
      </c>
      <c r="CK185">
        <f t="shared" si="188"/>
        <v>0</v>
      </c>
      <c r="CL185">
        <f t="shared" si="189"/>
        <v>0</v>
      </c>
      <c r="CM185">
        <f t="shared" si="190"/>
        <v>0.90383999999999998</v>
      </c>
      <c r="CN185">
        <f t="shared" si="191"/>
        <v>0</v>
      </c>
      <c r="CO185">
        <f t="shared" si="192"/>
        <v>0</v>
      </c>
      <c r="CP185">
        <f t="shared" si="193"/>
        <v>0</v>
      </c>
      <c r="CQ185">
        <f t="shared" si="194"/>
        <v>0</v>
      </c>
      <c r="CR185">
        <f t="shared" si="195"/>
        <v>0</v>
      </c>
      <c r="CS185">
        <f t="shared" si="196"/>
        <v>0</v>
      </c>
      <c r="CT185">
        <f t="shared" si="197"/>
        <v>0</v>
      </c>
      <c r="CU185">
        <f t="shared" si="198"/>
        <v>0</v>
      </c>
      <c r="CV185">
        <f t="shared" si="199"/>
        <v>0</v>
      </c>
      <c r="CW185">
        <f t="shared" si="200"/>
        <v>0</v>
      </c>
      <c r="CX185">
        <f t="shared" si="201"/>
        <v>0</v>
      </c>
      <c r="CY185">
        <f t="shared" si="202"/>
        <v>0</v>
      </c>
      <c r="CZ185">
        <f t="shared" si="203"/>
        <v>0</v>
      </c>
      <c r="DA185">
        <f t="shared" si="204"/>
        <v>0</v>
      </c>
      <c r="DB185">
        <f t="shared" si="205"/>
        <v>0</v>
      </c>
      <c r="DC185">
        <f t="shared" si="206"/>
        <v>0</v>
      </c>
      <c r="DD185">
        <f t="shared" si="207"/>
        <v>0</v>
      </c>
      <c r="DE185">
        <f t="shared" si="208"/>
        <v>0</v>
      </c>
      <c r="DF185">
        <f t="shared" si="209"/>
        <v>0</v>
      </c>
    </row>
    <row r="186" spans="1:110" x14ac:dyDescent="0.25">
      <c r="A186" s="4">
        <f>raw!$A186:$A186</f>
        <v>43339</v>
      </c>
      <c r="B186" s="6" t="str">
        <f>raw!$B186:$B186</f>
        <v>0005-0024</v>
      </c>
      <c r="D186" t="str">
        <f>IF(score!$C186=".",".",IF(score!$C186=0,"1",IF(score!$C186=25,"0",IF(score!$C186=50,"0",IF(score!$C186=75,"0",IF(score!$C186=100,"0"))))))</f>
        <v>0</v>
      </c>
      <c r="E186" t="str">
        <f>IF(score!$C186=".",".",IF(score!$C186=0,"0",IF(score!$C186=25,"1",IF(score!$C186=50,"0",IF(score!$C186=75,"0",IF(score!$C186=100,"0"))))))</f>
        <v>1</v>
      </c>
      <c r="F186" t="str">
        <f>IF(score!$C186=".",".",IF(score!$C186=0,"0",IF(score!$C186=25,"0",IF(score!$C186=50,"1",IF(score!$C186=75,"0",IF(score!$C186=100,"0"))))))</f>
        <v>0</v>
      </c>
      <c r="G186" t="str">
        <f>IF(score!$C186=".",".",IF(score!$C186=0,"0",IF(score!$C186=25,"0",IF(score!$C186=50,"0",IF(score!$C186=75,"1",IF(score!$C186=100,"0"))))))</f>
        <v>0</v>
      </c>
      <c r="H186" t="str">
        <f>IF(score!$D186=".",".",IF(score!$D186=0,"1",IF(score!$D186=50,"0",IF(score!$D186=100,"0"))))</f>
        <v>0</v>
      </c>
      <c r="I186" t="str">
        <f>IF(score!$D186=".",".",IF(score!$D186=0,"0",IF(score!$D186=50,"1",IF(score!$D186=100,"0"))))</f>
        <v>0</v>
      </c>
      <c r="J186" t="str">
        <f>IF(score!$E186=".",".",IF(score!$E186=0,"1",IF(score!$E186=50,"0",IF(score!$E186=100,"0"))))</f>
        <v>0</v>
      </c>
      <c r="K186" t="str">
        <f>IF(score!$E186=".",".",IF(score!$E186=0,"0",IF(score!$E186=50,"1",IF(score!$E186=100,"0"))))</f>
        <v>0</v>
      </c>
      <c r="L186" t="str">
        <f>IF(score!$F186=".",".",IF(score!$F186=0,"1",IF(score!$F186=100,"0")))</f>
        <v>0</v>
      </c>
      <c r="M186" t="str">
        <f>IF(score!$G186=".",".",IF(score!$G186=0,"1",IF(score!$G186=100,"0")))</f>
        <v>0</v>
      </c>
      <c r="N186" t="str">
        <f>IF(score!$H186=".",".",IF(score!$H186=0,"1",IF(score!$H186=100,"0")))</f>
        <v>0</v>
      </c>
      <c r="O186" t="str">
        <f>IF(score!$I186=".",".",IF(score!$I186=0,"1",IF(score!$I186=50,"0",IF(score!$I186=100,"0"))))</f>
        <v>0</v>
      </c>
      <c r="P186" t="str">
        <f>IF(score!$J186=".",".",IF(score!$J186=0,"1",IF(score!$J186=25,"0",IF(score!$J186=50,"0",IF(score!$J186=75,"0",IF(score!$J186=100,"0"))))))</f>
        <v>0</v>
      </c>
      <c r="Q186" t="str">
        <f>IF(score!$J186=".",".",IF(score!$J186=0,"0",IF(score!$J186=25,"1",IF(score!$J186=50,"0",IF(score!$J186=75,"0",IF(score!$J186=100,"0"))))))</f>
        <v>0</v>
      </c>
      <c r="R186" t="str">
        <f>IF(score!$J186=".",".",IF(score!$J186=0,"0",IF(score!$J186=25,"0",IF(score!$J186=50,"1",IF(score!$J186=75,"0",IF(score!$J186=100,"0"))))))</f>
        <v>0</v>
      </c>
      <c r="S186" t="str">
        <f>IF(score!$J186=".",".",IF(score!$J186=0,"0",IF(score!$J186=25,"0",IF(score!$J186=50,"0",IF(score!$J186=75,"1",IF(score!$J186=100,"0"))))))</f>
        <v>0</v>
      </c>
      <c r="T186" t="str">
        <f>IF(score!$K186=".",".",IF(score!$K186=0,"1",IF(score!$K186=20,"0",IF(score!$K186=40,"0",IF(score!$K186=60,"0",IF(score!$K186=80,"0",IF(score!$K186=100,"0")))))))</f>
        <v>0</v>
      </c>
      <c r="U186" t="str">
        <f>IF(score!$K186=".",".",IF(score!$K186=0,"0",IF(score!$K186=20,"1",IF(score!$K186=40,"0",IF(score!$K186=60,"0",IF(score!$K186=80,"0",IF(score!$K186=100,"0")))))))</f>
        <v>0</v>
      </c>
      <c r="V186" t="str">
        <f>IF(score!$K186=".",".",IF(score!$K186=0,"0",IF(score!$K186=20,"0",IF(score!$K186=40,"1",IF(score!$K186=60,"0",IF(score!$K186=80,"0",IF(score!$K186=100,"0")))))))</f>
        <v>1</v>
      </c>
      <c r="W186" t="str">
        <f>IF(score!$K186=".",".",IF(score!$K186=0,"0",IF(score!$K186=20,"0",IF(score!$K186=40,"0",IF(score!$K186=60,"1",IF(score!$K186=80,"0",IF(score!$K186=100,"0")))))))</f>
        <v>0</v>
      </c>
      <c r="X186" t="str">
        <f>IF(score!$K186=".",".",IF(score!$K186=0,"0",IF(score!$K186=20,"0",IF(score!$K186=40,"0",IF(score!$K186=60,"0",IF(score!$K186=80,"1",IF(score!$K186=100,"0")))))))</f>
        <v>0</v>
      </c>
      <c r="Y186" t="str">
        <f>IF(score!$L186=".",".",IF(score!$L186=0,"1",IF(score!$L186=20,"0",IF(score!$L186=40,"0",IF(score!$L186=60,"0",IF(score!$L186=80,"0",IF(score!$L186=100,"0")))))))</f>
        <v>0</v>
      </c>
      <c r="Z186" t="str">
        <f>IF(score!$L186=".",".",IF(score!$L186=0,"0",IF(score!$L186=20,"1",IF(score!$L186=40,"0",IF(score!$L186=60,"0",IF(score!$L186=80,"0",IF(score!$L186=100,"0")))))))</f>
        <v>0</v>
      </c>
      <c r="AA186" t="str">
        <f>IF(score!$L186=".",".",IF(score!$L186=0,"0",IF(score!$L186=20,"0",IF(score!$L186=40,"1",IF(score!$L186=60,"0",IF(score!$L186=80,"0",IF(score!$L186=100,"0")))))))</f>
        <v>0</v>
      </c>
      <c r="AB186" t="str">
        <f>IF(score!$L186=".",".",IF(score!$L186=0,"0",IF(score!$L186=20,"0",IF(score!$L186=40,"0",IF(score!$L186=60,"1",IF(score!$L186=80,"0",IF(score!$L186=100,"0")))))))</f>
        <v>0</v>
      </c>
      <c r="AC186" t="str">
        <f>IF(score!$L186=".",".",IF(score!$L186=0,"0",IF(score!$L186=20,"0",IF(score!$L186=40,"0",IF(score!$L186=60,"0",IF(score!$L186=80,"1",IF(score!L186=100,"0")))))))</f>
        <v>1</v>
      </c>
      <c r="AD186" t="str">
        <f>IF(score!$M186=".",".",IF(score!$M186=0,"1",IF(score!$M186=20,"0",IF(score!$M186=40,"0",IF(score!$M186=60,"0",IF(score!$M186=80,"0",IF(score!$M186=100,"0")))))))</f>
        <v>0</v>
      </c>
      <c r="AE186" t="str">
        <f>IF(score!$M186=".",".",IF(score!$M186=0,"0",IF(score!$M186=20,"1",IF(score!$M186=40,"0",IF(score!$M186=60,"0",IF(score!$M186=80,"0",IF(score!$M186=100,"0")))))))</f>
        <v>0</v>
      </c>
      <c r="AF186" t="str">
        <f>IF(score!$M186=".",".",IF(score!$M186=0,"0",IF(score!$M186=20,"0",IF(score!$M186=40,"1",IF(score!$M186=60,"0",IF(score!$M186=80,"0",IF(score!$M186=100,"0")))))))</f>
        <v>0</v>
      </c>
      <c r="AG186" t="str">
        <f>IF(score!$M186=".",".",IF(score!$M186=0,"0",IF(score!$M186=20,"0",IF(score!$M186=40,"0",IF(score!$M186=60,"1",IF(score!$M186=80,"0",IF(score!$M186=100,"0")))))))</f>
        <v>1</v>
      </c>
      <c r="AH186" t="str">
        <f>IF(score!$M186=".",".",IF(score!$M186=0,"0",IF(score!$M186=20,"0",IF(score!$M186=40,"0",IF(score!$M186=60,"0",IF(score!$M186=80,"1",IF(score!$M186=100,"0")))))))</f>
        <v>0</v>
      </c>
      <c r="AI186" t="str">
        <f>IF(score!$N186=".",".",IF(score!$N186=0,"1",IF(score!$N186=25,"0",IF(score!$N186=50,"0",IF(score!$N186=75,"0",IF(score!$N186=100,"0"))))))</f>
        <v>0</v>
      </c>
      <c r="AJ186" t="str">
        <f>IF(score!$N186=".",".",IF(score!$N186=0,"0",IF(score!$N186=25,"1",IF(score!$N186=50,"0",IF(score!$N186=75,"0",IF(score!$N186=100,"0"))))))</f>
        <v>0</v>
      </c>
      <c r="AK186" t="str">
        <f>IF(score!$N186=".",".",IF(score!$N186=0,"0",IF(score!$N186=25,"0",IF(score!$N186=50,"1",IF(score!$N186=75,"0",IF(score!$N186=100,"0"))))))</f>
        <v>1</v>
      </c>
      <c r="AL186" t="str">
        <f>IF(score!$N186=".",".",IF(score!$N186=0,"0",IF(score!$N186=25,"0",IF(score!$N186=50,"0",IF(score!$N186=75,"1",IF(score!$N186=100,"0"))))))</f>
        <v>0</v>
      </c>
      <c r="AN186">
        <f t="shared" si="140"/>
        <v>0</v>
      </c>
      <c r="AO186">
        <f t="shared" si="141"/>
        <v>-5.5646100000000001</v>
      </c>
      <c r="AP186">
        <f t="shared" si="142"/>
        <v>0</v>
      </c>
      <c r="AQ186">
        <f t="shared" si="143"/>
        <v>0</v>
      </c>
      <c r="AR186">
        <f t="shared" si="144"/>
        <v>0</v>
      </c>
      <c r="AS186">
        <f t="shared" si="145"/>
        <v>0</v>
      </c>
      <c r="AT186">
        <f t="shared" si="146"/>
        <v>0</v>
      </c>
      <c r="AU186">
        <f t="shared" si="147"/>
        <v>0</v>
      </c>
      <c r="AV186">
        <f t="shared" si="148"/>
        <v>0</v>
      </c>
      <c r="AW186">
        <f t="shared" si="149"/>
        <v>0</v>
      </c>
      <c r="AX186">
        <f t="shared" si="150"/>
        <v>0</v>
      </c>
      <c r="AY186">
        <f t="shared" si="151"/>
        <v>0</v>
      </c>
      <c r="AZ186">
        <f t="shared" si="152"/>
        <v>0</v>
      </c>
      <c r="BA186">
        <f t="shared" si="153"/>
        <v>0</v>
      </c>
      <c r="BB186">
        <f t="shared" si="154"/>
        <v>0</v>
      </c>
      <c r="BC186">
        <f t="shared" si="155"/>
        <v>0</v>
      </c>
      <c r="BD186">
        <f t="shared" si="156"/>
        <v>0</v>
      </c>
      <c r="BE186">
        <f t="shared" si="157"/>
        <v>0</v>
      </c>
      <c r="BF186">
        <f t="shared" si="158"/>
        <v>2.3724099999999999</v>
      </c>
      <c r="BG186">
        <f t="shared" si="159"/>
        <v>0</v>
      </c>
      <c r="BH186">
        <f t="shared" si="160"/>
        <v>0</v>
      </c>
      <c r="BI186">
        <f t="shared" si="161"/>
        <v>0</v>
      </c>
      <c r="BJ186">
        <f t="shared" si="162"/>
        <v>0</v>
      </c>
      <c r="BK186">
        <f t="shared" si="163"/>
        <v>0</v>
      </c>
      <c r="BL186">
        <f t="shared" si="164"/>
        <v>0</v>
      </c>
      <c r="BM186">
        <f t="shared" si="165"/>
        <v>-0.42251</v>
      </c>
      <c r="BN186">
        <f t="shared" si="166"/>
        <v>0</v>
      </c>
      <c r="BO186">
        <f t="shared" si="167"/>
        <v>0</v>
      </c>
      <c r="BP186">
        <f t="shared" si="168"/>
        <v>0</v>
      </c>
      <c r="BQ186">
        <f t="shared" si="169"/>
        <v>1.28044</v>
      </c>
      <c r="BR186">
        <f t="shared" si="170"/>
        <v>0</v>
      </c>
      <c r="BS186">
        <f t="shared" si="171"/>
        <v>0</v>
      </c>
      <c r="BT186">
        <f t="shared" si="172"/>
        <v>0</v>
      </c>
      <c r="BU186">
        <f t="shared" si="173"/>
        <v>-0.18043000000000001</v>
      </c>
      <c r="BV186">
        <f t="shared" si="174"/>
        <v>0</v>
      </c>
      <c r="BX186">
        <f t="shared" si="175"/>
        <v>0</v>
      </c>
      <c r="BY186">
        <f t="shared" si="176"/>
        <v>-0.16891</v>
      </c>
      <c r="BZ186">
        <f t="shared" si="177"/>
        <v>0</v>
      </c>
      <c r="CA186">
        <f t="shared" si="178"/>
        <v>0</v>
      </c>
      <c r="CB186">
        <f t="shared" si="179"/>
        <v>0</v>
      </c>
      <c r="CC186">
        <f t="shared" si="180"/>
        <v>0</v>
      </c>
      <c r="CD186">
        <f t="shared" si="181"/>
        <v>0</v>
      </c>
      <c r="CE186">
        <f t="shared" si="182"/>
        <v>0</v>
      </c>
      <c r="CF186">
        <f t="shared" si="183"/>
        <v>0</v>
      </c>
      <c r="CG186">
        <f t="shared" si="184"/>
        <v>0</v>
      </c>
      <c r="CH186">
        <f t="shared" si="185"/>
        <v>0</v>
      </c>
      <c r="CI186">
        <f t="shared" si="186"/>
        <v>0</v>
      </c>
      <c r="CJ186">
        <f t="shared" si="187"/>
        <v>0</v>
      </c>
      <c r="CK186">
        <f t="shared" si="188"/>
        <v>0</v>
      </c>
      <c r="CL186">
        <f t="shared" si="189"/>
        <v>0</v>
      </c>
      <c r="CM186">
        <f t="shared" si="190"/>
        <v>0</v>
      </c>
      <c r="CN186">
        <f t="shared" si="191"/>
        <v>0</v>
      </c>
      <c r="CO186">
        <f t="shared" si="192"/>
        <v>0</v>
      </c>
      <c r="CP186">
        <f t="shared" si="193"/>
        <v>-6.31121</v>
      </c>
      <c r="CQ186">
        <f t="shared" si="194"/>
        <v>0</v>
      </c>
      <c r="CR186">
        <f t="shared" si="195"/>
        <v>0</v>
      </c>
      <c r="CS186">
        <f t="shared" si="196"/>
        <v>0</v>
      </c>
      <c r="CT186">
        <f t="shared" si="197"/>
        <v>0</v>
      </c>
      <c r="CU186">
        <f t="shared" si="198"/>
        <v>0</v>
      </c>
      <c r="CV186">
        <f t="shared" si="199"/>
        <v>0</v>
      </c>
      <c r="CW186">
        <f t="shared" si="200"/>
        <v>-0.92057</v>
      </c>
      <c r="CX186">
        <f t="shared" si="201"/>
        <v>0</v>
      </c>
      <c r="CY186">
        <f t="shared" si="202"/>
        <v>0</v>
      </c>
      <c r="CZ186">
        <f t="shared" si="203"/>
        <v>0</v>
      </c>
      <c r="DA186">
        <f t="shared" si="204"/>
        <v>-4.5905500000000004</v>
      </c>
      <c r="DB186">
        <f t="shared" si="205"/>
        <v>0</v>
      </c>
      <c r="DC186">
        <f t="shared" si="206"/>
        <v>0</v>
      </c>
      <c r="DD186">
        <f t="shared" si="207"/>
        <v>0</v>
      </c>
      <c r="DE186">
        <f t="shared" si="208"/>
        <v>-5.63286</v>
      </c>
      <c r="DF186">
        <f t="shared" si="209"/>
        <v>0</v>
      </c>
    </row>
    <row r="187" spans="1:110" x14ac:dyDescent="0.25">
      <c r="A187" s="4">
        <f>raw!$A187:$A187</f>
        <v>43339</v>
      </c>
      <c r="B187" s="6" t="str">
        <f>raw!$B187:$B187</f>
        <v>0005-0025</v>
      </c>
      <c r="D187" t="str">
        <f>IF(score!$C187=".",".",IF(score!$C187=0,"1",IF(score!$C187=25,"0",IF(score!$C187=50,"0",IF(score!$C187=75,"0",IF(score!$C187=100,"0"))))))</f>
        <v>0</v>
      </c>
      <c r="E187" t="str">
        <f>IF(score!$C187=".",".",IF(score!$C187=0,"0",IF(score!$C187=25,"1",IF(score!$C187=50,"0",IF(score!$C187=75,"0",IF(score!$C187=100,"0"))))))</f>
        <v>0</v>
      </c>
      <c r="F187" t="str">
        <f>IF(score!$C187=".",".",IF(score!$C187=0,"0",IF(score!$C187=25,"0",IF(score!$C187=50,"1",IF(score!$C187=75,"0",IF(score!$C187=100,"0"))))))</f>
        <v>1</v>
      </c>
      <c r="G187" t="str">
        <f>IF(score!$C187=".",".",IF(score!$C187=0,"0",IF(score!$C187=25,"0",IF(score!$C187=50,"0",IF(score!$C187=75,"1",IF(score!$C187=100,"0"))))))</f>
        <v>0</v>
      </c>
      <c r="H187" t="str">
        <f>IF(score!$D187=".",".",IF(score!$D187=0,"1",IF(score!$D187=50,"0",IF(score!$D187=100,"0"))))</f>
        <v>0</v>
      </c>
      <c r="I187" t="str">
        <f>IF(score!$D187=".",".",IF(score!$D187=0,"0",IF(score!$D187=50,"1",IF(score!$D187=100,"0"))))</f>
        <v>0</v>
      </c>
      <c r="J187" t="str">
        <f>IF(score!$E187=".",".",IF(score!$E187=0,"1",IF(score!$E187=50,"0",IF(score!$E187=100,"0"))))</f>
        <v>0</v>
      </c>
      <c r="K187" t="str">
        <f>IF(score!$E187=".",".",IF(score!$E187=0,"0",IF(score!$E187=50,"1",IF(score!$E187=100,"0"))))</f>
        <v>0</v>
      </c>
      <c r="L187" t="str">
        <f>IF(score!$F187=".",".",IF(score!$F187=0,"1",IF(score!$F187=100,"0")))</f>
        <v>0</v>
      </c>
      <c r="M187" t="str">
        <f>IF(score!$G187=".",".",IF(score!$G187=0,"1",IF(score!$G187=100,"0")))</f>
        <v>0</v>
      </c>
      <c r="N187" t="str">
        <f>IF(score!$H187=".",".",IF(score!$H187=0,"1",IF(score!$H187=100,"0")))</f>
        <v>0</v>
      </c>
      <c r="O187" t="str">
        <f>IF(score!$I187=".",".",IF(score!$I187=0,"1",IF(score!$I187=50,"0",IF(score!$I187=100,"0"))))</f>
        <v>0</v>
      </c>
      <c r="P187" t="str">
        <f>IF(score!$J187=".",".",IF(score!$J187=0,"1",IF(score!$J187=25,"0",IF(score!$J187=50,"0",IF(score!$J187=75,"0",IF(score!$J187=100,"0"))))))</f>
        <v>0</v>
      </c>
      <c r="Q187" t="str">
        <f>IF(score!$J187=".",".",IF(score!$J187=0,"0",IF(score!$J187=25,"1",IF(score!$J187=50,"0",IF(score!$J187=75,"0",IF(score!$J187=100,"0"))))))</f>
        <v>0</v>
      </c>
      <c r="R187" t="str">
        <f>IF(score!$J187=".",".",IF(score!$J187=0,"0",IF(score!$J187=25,"0",IF(score!$J187=50,"1",IF(score!$J187=75,"0",IF(score!$J187=100,"0"))))))</f>
        <v>0</v>
      </c>
      <c r="S187" t="str">
        <f>IF(score!$J187=".",".",IF(score!$J187=0,"0",IF(score!$J187=25,"0",IF(score!$J187=50,"0",IF(score!$J187=75,"1",IF(score!$J187=100,"0"))))))</f>
        <v>0</v>
      </c>
      <c r="T187" t="str">
        <f>IF(score!$K187=".",".",IF(score!$K187=0,"1",IF(score!$K187=20,"0",IF(score!$K187=40,"0",IF(score!$K187=60,"0",IF(score!$K187=80,"0",IF(score!$K187=100,"0")))))))</f>
        <v>0</v>
      </c>
      <c r="U187" t="str">
        <f>IF(score!$K187=".",".",IF(score!$K187=0,"0",IF(score!$K187=20,"1",IF(score!$K187=40,"0",IF(score!$K187=60,"0",IF(score!$K187=80,"0",IF(score!$K187=100,"0")))))))</f>
        <v>0</v>
      </c>
      <c r="V187" t="str">
        <f>IF(score!$K187=".",".",IF(score!$K187=0,"0",IF(score!$K187=20,"0",IF(score!$K187=40,"1",IF(score!$K187=60,"0",IF(score!$K187=80,"0",IF(score!$K187=100,"0")))))))</f>
        <v>0</v>
      </c>
      <c r="W187" t="str">
        <f>IF(score!$K187=".",".",IF(score!$K187=0,"0",IF(score!$K187=20,"0",IF(score!$K187=40,"0",IF(score!$K187=60,"1",IF(score!$K187=80,"0",IF(score!$K187=100,"0")))))))</f>
        <v>0</v>
      </c>
      <c r="X187" t="str">
        <f>IF(score!$K187=".",".",IF(score!$K187=0,"0",IF(score!$K187=20,"0",IF(score!$K187=40,"0",IF(score!$K187=60,"0",IF(score!$K187=80,"1",IF(score!$K187=100,"0")))))))</f>
        <v>1</v>
      </c>
      <c r="Y187" t="str">
        <f>IF(score!$L187=".",".",IF(score!$L187=0,"1",IF(score!$L187=20,"0",IF(score!$L187=40,"0",IF(score!$L187=60,"0",IF(score!$L187=80,"0",IF(score!$L187=100,"0")))))))</f>
        <v>0</v>
      </c>
      <c r="Z187" t="str">
        <f>IF(score!$L187=".",".",IF(score!$L187=0,"0",IF(score!$L187=20,"1",IF(score!$L187=40,"0",IF(score!$L187=60,"0",IF(score!$L187=80,"0",IF(score!$L187=100,"0")))))))</f>
        <v>0</v>
      </c>
      <c r="AA187" t="str">
        <f>IF(score!$L187=".",".",IF(score!$L187=0,"0",IF(score!$L187=20,"0",IF(score!$L187=40,"1",IF(score!$L187=60,"0",IF(score!$L187=80,"0",IF(score!$L187=100,"0")))))))</f>
        <v>0</v>
      </c>
      <c r="AB187" t="str">
        <f>IF(score!$L187=".",".",IF(score!$L187=0,"0",IF(score!$L187=20,"0",IF(score!$L187=40,"0",IF(score!$L187=60,"1",IF(score!$L187=80,"0",IF(score!$L187=100,"0")))))))</f>
        <v>0</v>
      </c>
      <c r="AC187" t="str">
        <f>IF(score!$L187=".",".",IF(score!$L187=0,"0",IF(score!$L187=20,"0",IF(score!$L187=40,"0",IF(score!$L187=60,"0",IF(score!$L187=80,"1",IF(score!L187=100,"0")))))))</f>
        <v>1</v>
      </c>
      <c r="AD187" t="str">
        <f>IF(score!$M187=".",".",IF(score!$M187=0,"1",IF(score!$M187=20,"0",IF(score!$M187=40,"0",IF(score!$M187=60,"0",IF(score!$M187=80,"0",IF(score!$M187=100,"0")))))))</f>
        <v>0</v>
      </c>
      <c r="AE187" t="str">
        <f>IF(score!$M187=".",".",IF(score!$M187=0,"0",IF(score!$M187=20,"1",IF(score!$M187=40,"0",IF(score!$M187=60,"0",IF(score!$M187=80,"0",IF(score!$M187=100,"0")))))))</f>
        <v>0</v>
      </c>
      <c r="AF187" t="str">
        <f>IF(score!$M187=".",".",IF(score!$M187=0,"0",IF(score!$M187=20,"0",IF(score!$M187=40,"1",IF(score!$M187=60,"0",IF(score!$M187=80,"0",IF(score!$M187=100,"0")))))))</f>
        <v>0</v>
      </c>
      <c r="AG187" t="str">
        <f>IF(score!$M187=".",".",IF(score!$M187=0,"0",IF(score!$M187=20,"0",IF(score!$M187=40,"0",IF(score!$M187=60,"1",IF(score!$M187=80,"0",IF(score!$M187=100,"0")))))))</f>
        <v>1</v>
      </c>
      <c r="AH187" t="str">
        <f>IF(score!$M187=".",".",IF(score!$M187=0,"0",IF(score!$M187=20,"0",IF(score!$M187=40,"0",IF(score!$M187=60,"0",IF(score!$M187=80,"1",IF(score!$M187=100,"0")))))))</f>
        <v>0</v>
      </c>
      <c r="AI187" t="str">
        <f>IF(score!$N187=".",".",IF(score!$N187=0,"1",IF(score!$N187=25,"0",IF(score!$N187=50,"0",IF(score!$N187=75,"0",IF(score!$N187=100,"0"))))))</f>
        <v>0</v>
      </c>
      <c r="AJ187" t="str">
        <f>IF(score!$N187=".",".",IF(score!$N187=0,"0",IF(score!$N187=25,"1",IF(score!$N187=50,"0",IF(score!$N187=75,"0",IF(score!$N187=100,"0"))))))</f>
        <v>0</v>
      </c>
      <c r="AK187" t="str">
        <f>IF(score!$N187=".",".",IF(score!$N187=0,"0",IF(score!$N187=25,"0",IF(score!$N187=50,"1",IF(score!$N187=75,"0",IF(score!$N187=100,"0"))))))</f>
        <v>1</v>
      </c>
      <c r="AL187" t="str">
        <f>IF(score!$N187=".",".",IF(score!$N187=0,"0",IF(score!$N187=25,"0",IF(score!$N187=50,"0",IF(score!$N187=75,"1",IF(score!$N187=100,"0"))))))</f>
        <v>0</v>
      </c>
      <c r="AN187">
        <f t="shared" si="140"/>
        <v>0</v>
      </c>
      <c r="AO187">
        <f t="shared" si="141"/>
        <v>0</v>
      </c>
      <c r="AP187">
        <f t="shared" si="142"/>
        <v>-3.0239600000000002</v>
      </c>
      <c r="AQ187">
        <f t="shared" si="143"/>
        <v>0</v>
      </c>
      <c r="AR187">
        <f t="shared" si="144"/>
        <v>0</v>
      </c>
      <c r="AS187">
        <f t="shared" si="145"/>
        <v>0</v>
      </c>
      <c r="AT187">
        <f t="shared" si="146"/>
        <v>0</v>
      </c>
      <c r="AU187">
        <f t="shared" si="147"/>
        <v>0</v>
      </c>
      <c r="AV187">
        <f t="shared" si="148"/>
        <v>0</v>
      </c>
      <c r="AW187">
        <f t="shared" si="149"/>
        <v>0</v>
      </c>
      <c r="AX187">
        <f t="shared" si="150"/>
        <v>0</v>
      </c>
      <c r="AY187">
        <f t="shared" si="151"/>
        <v>0</v>
      </c>
      <c r="AZ187">
        <f t="shared" si="152"/>
        <v>0</v>
      </c>
      <c r="BA187">
        <f t="shared" si="153"/>
        <v>0</v>
      </c>
      <c r="BB187">
        <f t="shared" si="154"/>
        <v>0</v>
      </c>
      <c r="BC187">
        <f t="shared" si="155"/>
        <v>0</v>
      </c>
      <c r="BD187">
        <f t="shared" si="156"/>
        <v>0</v>
      </c>
      <c r="BE187">
        <f t="shared" si="157"/>
        <v>0</v>
      </c>
      <c r="BF187">
        <f t="shared" si="158"/>
        <v>0</v>
      </c>
      <c r="BG187">
        <f t="shared" si="159"/>
        <v>0</v>
      </c>
      <c r="BH187">
        <f t="shared" si="160"/>
        <v>0.66513999999999995</v>
      </c>
      <c r="BI187">
        <f t="shared" si="161"/>
        <v>0</v>
      </c>
      <c r="BJ187">
        <f t="shared" si="162"/>
        <v>0</v>
      </c>
      <c r="BK187">
        <f t="shared" si="163"/>
        <v>0</v>
      </c>
      <c r="BL187">
        <f t="shared" si="164"/>
        <v>0</v>
      </c>
      <c r="BM187">
        <f t="shared" si="165"/>
        <v>-0.42251</v>
      </c>
      <c r="BN187">
        <f t="shared" si="166"/>
        <v>0</v>
      </c>
      <c r="BO187">
        <f t="shared" si="167"/>
        <v>0</v>
      </c>
      <c r="BP187">
        <f t="shared" si="168"/>
        <v>0</v>
      </c>
      <c r="BQ187">
        <f t="shared" si="169"/>
        <v>1.28044</v>
      </c>
      <c r="BR187">
        <f t="shared" si="170"/>
        <v>0</v>
      </c>
      <c r="BS187">
        <f t="shared" si="171"/>
        <v>0</v>
      </c>
      <c r="BT187">
        <f t="shared" si="172"/>
        <v>0</v>
      </c>
      <c r="BU187">
        <f t="shared" si="173"/>
        <v>-0.18043000000000001</v>
      </c>
      <c r="BV187">
        <f t="shared" si="174"/>
        <v>0</v>
      </c>
      <c r="BX187">
        <f t="shared" si="175"/>
        <v>0</v>
      </c>
      <c r="BY187">
        <f t="shared" si="176"/>
        <v>0</v>
      </c>
      <c r="BZ187">
        <f t="shared" si="177"/>
        <v>3.4819999999999997E-2</v>
      </c>
      <c r="CA187">
        <f t="shared" si="178"/>
        <v>0</v>
      </c>
      <c r="CB187">
        <f t="shared" si="179"/>
        <v>0</v>
      </c>
      <c r="CC187">
        <f t="shared" si="180"/>
        <v>0</v>
      </c>
      <c r="CD187">
        <f t="shared" si="181"/>
        <v>0</v>
      </c>
      <c r="CE187">
        <f t="shared" si="182"/>
        <v>0</v>
      </c>
      <c r="CF187">
        <f t="shared" si="183"/>
        <v>0</v>
      </c>
      <c r="CG187">
        <f t="shared" si="184"/>
        <v>0</v>
      </c>
      <c r="CH187">
        <f t="shared" si="185"/>
        <v>0</v>
      </c>
      <c r="CI187">
        <f t="shared" si="186"/>
        <v>0</v>
      </c>
      <c r="CJ187">
        <f t="shared" si="187"/>
        <v>0</v>
      </c>
      <c r="CK187">
        <f t="shared" si="188"/>
        <v>0</v>
      </c>
      <c r="CL187">
        <f t="shared" si="189"/>
        <v>0</v>
      </c>
      <c r="CM187">
        <f t="shared" si="190"/>
        <v>0</v>
      </c>
      <c r="CN187">
        <f t="shared" si="191"/>
        <v>0</v>
      </c>
      <c r="CO187">
        <f t="shared" si="192"/>
        <v>0</v>
      </c>
      <c r="CP187">
        <f t="shared" si="193"/>
        <v>0</v>
      </c>
      <c r="CQ187">
        <f t="shared" si="194"/>
        <v>0</v>
      </c>
      <c r="CR187">
        <f t="shared" si="195"/>
        <v>-1.9494899999999999</v>
      </c>
      <c r="CS187">
        <f t="shared" si="196"/>
        <v>0</v>
      </c>
      <c r="CT187">
        <f t="shared" si="197"/>
        <v>0</v>
      </c>
      <c r="CU187">
        <f t="shared" si="198"/>
        <v>0</v>
      </c>
      <c r="CV187">
        <f t="shared" si="199"/>
        <v>0</v>
      </c>
      <c r="CW187">
        <f t="shared" si="200"/>
        <v>-0.92057</v>
      </c>
      <c r="CX187">
        <f t="shared" si="201"/>
        <v>0</v>
      </c>
      <c r="CY187">
        <f t="shared" si="202"/>
        <v>0</v>
      </c>
      <c r="CZ187">
        <f t="shared" si="203"/>
        <v>0</v>
      </c>
      <c r="DA187">
        <f t="shared" si="204"/>
        <v>-4.5905500000000004</v>
      </c>
      <c r="DB187">
        <f t="shared" si="205"/>
        <v>0</v>
      </c>
      <c r="DC187">
        <f t="shared" si="206"/>
        <v>0</v>
      </c>
      <c r="DD187">
        <f t="shared" si="207"/>
        <v>0</v>
      </c>
      <c r="DE187">
        <f t="shared" si="208"/>
        <v>-5.63286</v>
      </c>
      <c r="DF187">
        <f t="shared" si="209"/>
        <v>0</v>
      </c>
    </row>
    <row r="188" spans="1:110" x14ac:dyDescent="0.25">
      <c r="A188" s="4">
        <f>raw!$A188:$A188</f>
        <v>43335</v>
      </c>
      <c r="B188" s="6" t="str">
        <f>raw!$B188:$B188</f>
        <v>0005-0026</v>
      </c>
      <c r="D188" t="str">
        <f>IF(score!$C188=".",".",IF(score!$C188=0,"1",IF(score!$C188=25,"0",IF(score!$C188=50,"0",IF(score!$C188=75,"0",IF(score!$C188=100,"0"))))))</f>
        <v>0</v>
      </c>
      <c r="E188" t="str">
        <f>IF(score!$C188=".",".",IF(score!$C188=0,"0",IF(score!$C188=25,"1",IF(score!$C188=50,"0",IF(score!$C188=75,"0",IF(score!$C188=100,"0"))))))</f>
        <v>1</v>
      </c>
      <c r="F188" t="str">
        <f>IF(score!$C188=".",".",IF(score!$C188=0,"0",IF(score!$C188=25,"0",IF(score!$C188=50,"1",IF(score!$C188=75,"0",IF(score!$C188=100,"0"))))))</f>
        <v>0</v>
      </c>
      <c r="G188" t="str">
        <f>IF(score!$C188=".",".",IF(score!$C188=0,"0",IF(score!$C188=25,"0",IF(score!$C188=50,"0",IF(score!$C188=75,"1",IF(score!$C188=100,"0"))))))</f>
        <v>0</v>
      </c>
      <c r="H188" t="str">
        <f>IF(score!$D188=".",".",IF(score!$D188=0,"1",IF(score!$D188=50,"0",IF(score!$D188=100,"0"))))</f>
        <v>0</v>
      </c>
      <c r="I188" t="str">
        <f>IF(score!$D188=".",".",IF(score!$D188=0,"0",IF(score!$D188=50,"1",IF(score!$D188=100,"0"))))</f>
        <v>0</v>
      </c>
      <c r="J188" t="str">
        <f>IF(score!$E188=".",".",IF(score!$E188=0,"1",IF(score!$E188=50,"0",IF(score!$E188=100,"0"))))</f>
        <v>0</v>
      </c>
      <c r="K188" t="str">
        <f>IF(score!$E188=".",".",IF(score!$E188=0,"0",IF(score!$E188=50,"1",IF(score!$E188=100,"0"))))</f>
        <v>1</v>
      </c>
      <c r="L188" t="str">
        <f>IF(score!$F188=".",".",IF(score!$F188=0,"1",IF(score!$F188=100,"0")))</f>
        <v>1</v>
      </c>
      <c r="M188" t="str">
        <f>IF(score!$G188=".",".",IF(score!$G188=0,"1",IF(score!$G188=100,"0")))</f>
        <v>1</v>
      </c>
      <c r="N188" t="str">
        <f>IF(score!$H188=".",".",IF(score!$H188=0,"1",IF(score!$H188=100,"0")))</f>
        <v>0</v>
      </c>
      <c r="O188" t="str">
        <f>IF(score!$I188=".",".",IF(score!$I188=0,"1",IF(score!$I188=50,"0",IF(score!$I188=100,"0"))))</f>
        <v>0</v>
      </c>
      <c r="P188" t="str">
        <f>IF(score!$J188=".",".",IF(score!$J188=0,"1",IF(score!$J188=25,"0",IF(score!$J188=50,"0",IF(score!$J188=75,"0",IF(score!$J188=100,"0"))))))</f>
        <v>0</v>
      </c>
      <c r="Q188" t="str">
        <f>IF(score!$J188=".",".",IF(score!$J188=0,"0",IF(score!$J188=25,"1",IF(score!$J188=50,"0",IF(score!$J188=75,"0",IF(score!$J188=100,"0"))))))</f>
        <v>0</v>
      </c>
      <c r="R188" t="str">
        <f>IF(score!$J188=".",".",IF(score!$J188=0,"0",IF(score!$J188=25,"0",IF(score!$J188=50,"1",IF(score!$J188=75,"0",IF(score!$J188=100,"0"))))))</f>
        <v>0</v>
      </c>
      <c r="S188" t="str">
        <f>IF(score!$J188=".",".",IF(score!$J188=0,"0",IF(score!$J188=25,"0",IF(score!$J188=50,"0",IF(score!$J188=75,"1",IF(score!$J188=100,"0"))))))</f>
        <v>0</v>
      </c>
      <c r="T188" t="str">
        <f>IF(score!$K188=".",".",IF(score!$K188=0,"1",IF(score!$K188=20,"0",IF(score!$K188=40,"0",IF(score!$K188=60,"0",IF(score!$K188=80,"0",IF(score!$K188=100,"0")))))))</f>
        <v>0</v>
      </c>
      <c r="U188" t="str">
        <f>IF(score!$K188=".",".",IF(score!$K188=0,"0",IF(score!$K188=20,"1",IF(score!$K188=40,"0",IF(score!$K188=60,"0",IF(score!$K188=80,"0",IF(score!$K188=100,"0")))))))</f>
        <v>0</v>
      </c>
      <c r="V188" t="str">
        <f>IF(score!$K188=".",".",IF(score!$K188=0,"0",IF(score!$K188=20,"0",IF(score!$K188=40,"1",IF(score!$K188=60,"0",IF(score!$K188=80,"0",IF(score!$K188=100,"0")))))))</f>
        <v>0</v>
      </c>
      <c r="W188" t="str">
        <f>IF(score!$K188=".",".",IF(score!$K188=0,"0",IF(score!$K188=20,"0",IF(score!$K188=40,"0",IF(score!$K188=60,"1",IF(score!$K188=80,"0",IF(score!$K188=100,"0")))))))</f>
        <v>0</v>
      </c>
      <c r="X188" t="str">
        <f>IF(score!$K188=".",".",IF(score!$K188=0,"0",IF(score!$K188=20,"0",IF(score!$K188=40,"0",IF(score!$K188=60,"0",IF(score!$K188=80,"1",IF(score!$K188=100,"0")))))))</f>
        <v>1</v>
      </c>
      <c r="Y188" t="str">
        <f>IF(score!$L188=".",".",IF(score!$L188=0,"1",IF(score!$L188=20,"0",IF(score!$L188=40,"0",IF(score!$L188=60,"0",IF(score!$L188=80,"0",IF(score!$L188=100,"0")))))))</f>
        <v>0</v>
      </c>
      <c r="Z188" t="str">
        <f>IF(score!$L188=".",".",IF(score!$L188=0,"0",IF(score!$L188=20,"1",IF(score!$L188=40,"0",IF(score!$L188=60,"0",IF(score!$L188=80,"0",IF(score!$L188=100,"0")))))))</f>
        <v>0</v>
      </c>
      <c r="AA188" t="str">
        <f>IF(score!$L188=".",".",IF(score!$L188=0,"0",IF(score!$L188=20,"0",IF(score!$L188=40,"1",IF(score!$L188=60,"0",IF(score!$L188=80,"0",IF(score!$L188=100,"0")))))))</f>
        <v>0</v>
      </c>
      <c r="AB188" t="str">
        <f>IF(score!$L188=".",".",IF(score!$L188=0,"0",IF(score!$L188=20,"0",IF(score!$L188=40,"0",IF(score!$L188=60,"1",IF(score!$L188=80,"0",IF(score!$L188=100,"0")))))))</f>
        <v>0</v>
      </c>
      <c r="AC188" t="str">
        <f>IF(score!$L188=".",".",IF(score!$L188=0,"0",IF(score!$L188=20,"0",IF(score!$L188=40,"0",IF(score!$L188=60,"0",IF(score!$L188=80,"1",IF(score!L188=100,"0")))))))</f>
        <v>1</v>
      </c>
      <c r="AD188" t="str">
        <f>IF(score!$M188=".",".",IF(score!$M188=0,"1",IF(score!$M188=20,"0",IF(score!$M188=40,"0",IF(score!$M188=60,"0",IF(score!$M188=80,"0",IF(score!$M188=100,"0")))))))</f>
        <v>0</v>
      </c>
      <c r="AE188" t="str">
        <f>IF(score!$M188=".",".",IF(score!$M188=0,"0",IF(score!$M188=20,"1",IF(score!$M188=40,"0",IF(score!$M188=60,"0",IF(score!$M188=80,"0",IF(score!$M188=100,"0")))))))</f>
        <v>0</v>
      </c>
      <c r="AF188" t="str">
        <f>IF(score!$M188=".",".",IF(score!$M188=0,"0",IF(score!$M188=20,"0",IF(score!$M188=40,"1",IF(score!$M188=60,"0",IF(score!$M188=80,"0",IF(score!$M188=100,"0")))))))</f>
        <v>0</v>
      </c>
      <c r="AG188" t="str">
        <f>IF(score!$M188=".",".",IF(score!$M188=0,"0",IF(score!$M188=20,"0",IF(score!$M188=40,"0",IF(score!$M188=60,"1",IF(score!$M188=80,"0",IF(score!$M188=100,"0")))))))</f>
        <v>1</v>
      </c>
      <c r="AH188" t="str">
        <f>IF(score!$M188=".",".",IF(score!$M188=0,"0",IF(score!$M188=20,"0",IF(score!$M188=40,"0",IF(score!$M188=60,"0",IF(score!$M188=80,"1",IF(score!$M188=100,"0")))))))</f>
        <v>0</v>
      </c>
      <c r="AI188" t="str">
        <f>IF(score!$N188=".",".",IF(score!$N188=0,"1",IF(score!$N188=25,"0",IF(score!$N188=50,"0",IF(score!$N188=75,"0",IF(score!$N188=100,"0"))))))</f>
        <v>0</v>
      </c>
      <c r="AJ188" t="str">
        <f>IF(score!$N188=".",".",IF(score!$N188=0,"0",IF(score!$N188=25,"1",IF(score!$N188=50,"0",IF(score!$N188=75,"0",IF(score!$N188=100,"0"))))))</f>
        <v>0</v>
      </c>
      <c r="AK188" t="str">
        <f>IF(score!$N188=".",".",IF(score!$N188=0,"0",IF(score!$N188=25,"0",IF(score!$N188=50,"1",IF(score!$N188=75,"0",IF(score!$N188=100,"0"))))))</f>
        <v>1</v>
      </c>
      <c r="AL188" t="str">
        <f>IF(score!$N188=".",".",IF(score!$N188=0,"0",IF(score!$N188=25,"0",IF(score!$N188=50,"0",IF(score!$N188=75,"1",IF(score!$N188=100,"0"))))))</f>
        <v>0</v>
      </c>
      <c r="AN188">
        <f t="shared" si="140"/>
        <v>0</v>
      </c>
      <c r="AO188">
        <f t="shared" si="141"/>
        <v>-5.5646100000000001</v>
      </c>
      <c r="AP188">
        <f t="shared" si="142"/>
        <v>0</v>
      </c>
      <c r="AQ188">
        <f t="shared" si="143"/>
        <v>0</v>
      </c>
      <c r="AR188">
        <f t="shared" si="144"/>
        <v>0</v>
      </c>
      <c r="AS188">
        <f t="shared" si="145"/>
        <v>0</v>
      </c>
      <c r="AT188">
        <f t="shared" si="146"/>
        <v>0</v>
      </c>
      <c r="AU188">
        <f t="shared" si="147"/>
        <v>-2.7355700000000001</v>
      </c>
      <c r="AV188">
        <f t="shared" si="148"/>
        <v>-4.6161700000000003</v>
      </c>
      <c r="AW188">
        <f t="shared" si="149"/>
        <v>-5.5174700000000003</v>
      </c>
      <c r="AX188">
        <f t="shared" si="150"/>
        <v>0</v>
      </c>
      <c r="AY188">
        <f t="shared" si="151"/>
        <v>0</v>
      </c>
      <c r="AZ188">
        <f t="shared" si="152"/>
        <v>0</v>
      </c>
      <c r="BA188">
        <f t="shared" si="153"/>
        <v>0</v>
      </c>
      <c r="BB188">
        <f t="shared" si="154"/>
        <v>0</v>
      </c>
      <c r="BC188">
        <f t="shared" si="155"/>
        <v>0</v>
      </c>
      <c r="BD188">
        <f t="shared" si="156"/>
        <v>0</v>
      </c>
      <c r="BE188">
        <f t="shared" si="157"/>
        <v>0</v>
      </c>
      <c r="BF188">
        <f t="shared" si="158"/>
        <v>0</v>
      </c>
      <c r="BG188">
        <f t="shared" si="159"/>
        <v>0</v>
      </c>
      <c r="BH188">
        <f t="shared" si="160"/>
        <v>0.66513999999999995</v>
      </c>
      <c r="BI188">
        <f t="shared" si="161"/>
        <v>0</v>
      </c>
      <c r="BJ188">
        <f t="shared" si="162"/>
        <v>0</v>
      </c>
      <c r="BK188">
        <f t="shared" si="163"/>
        <v>0</v>
      </c>
      <c r="BL188">
        <f t="shared" si="164"/>
        <v>0</v>
      </c>
      <c r="BM188">
        <f t="shared" si="165"/>
        <v>-0.42251</v>
      </c>
      <c r="BN188">
        <f t="shared" si="166"/>
        <v>0</v>
      </c>
      <c r="BO188">
        <f t="shared" si="167"/>
        <v>0</v>
      </c>
      <c r="BP188">
        <f t="shared" si="168"/>
        <v>0</v>
      </c>
      <c r="BQ188">
        <f t="shared" si="169"/>
        <v>1.28044</v>
      </c>
      <c r="BR188">
        <f t="shared" si="170"/>
        <v>0</v>
      </c>
      <c r="BS188">
        <f t="shared" si="171"/>
        <v>0</v>
      </c>
      <c r="BT188">
        <f t="shared" si="172"/>
        <v>0</v>
      </c>
      <c r="BU188">
        <f t="shared" si="173"/>
        <v>-0.18043000000000001</v>
      </c>
      <c r="BV188">
        <f t="shared" si="174"/>
        <v>0</v>
      </c>
      <c r="BX188">
        <f t="shared" si="175"/>
        <v>0</v>
      </c>
      <c r="BY188">
        <f t="shared" si="176"/>
        <v>-0.16891</v>
      </c>
      <c r="BZ188">
        <f t="shared" si="177"/>
        <v>0</v>
      </c>
      <c r="CA188">
        <f t="shared" si="178"/>
        <v>0</v>
      </c>
      <c r="CB188">
        <f t="shared" si="179"/>
        <v>0</v>
      </c>
      <c r="CC188">
        <f t="shared" si="180"/>
        <v>0</v>
      </c>
      <c r="CD188">
        <f t="shared" si="181"/>
        <v>0</v>
      </c>
      <c r="CE188">
        <f t="shared" si="182"/>
        <v>1.43103</v>
      </c>
      <c r="CF188">
        <f t="shared" si="183"/>
        <v>1.4406000000000001</v>
      </c>
      <c r="CG188">
        <f t="shared" si="184"/>
        <v>1.6696800000000001</v>
      </c>
      <c r="CH188">
        <f t="shared" si="185"/>
        <v>0</v>
      </c>
      <c r="CI188">
        <f t="shared" si="186"/>
        <v>0</v>
      </c>
      <c r="CJ188">
        <f t="shared" si="187"/>
        <v>0</v>
      </c>
      <c r="CK188">
        <f t="shared" si="188"/>
        <v>0</v>
      </c>
      <c r="CL188">
        <f t="shared" si="189"/>
        <v>0</v>
      </c>
      <c r="CM188">
        <f t="shared" si="190"/>
        <v>0</v>
      </c>
      <c r="CN188">
        <f t="shared" si="191"/>
        <v>0</v>
      </c>
      <c r="CO188">
        <f t="shared" si="192"/>
        <v>0</v>
      </c>
      <c r="CP188">
        <f t="shared" si="193"/>
        <v>0</v>
      </c>
      <c r="CQ188">
        <f t="shared" si="194"/>
        <v>0</v>
      </c>
      <c r="CR188">
        <f t="shared" si="195"/>
        <v>-1.9494899999999999</v>
      </c>
      <c r="CS188">
        <f t="shared" si="196"/>
        <v>0</v>
      </c>
      <c r="CT188">
        <f t="shared" si="197"/>
        <v>0</v>
      </c>
      <c r="CU188">
        <f t="shared" si="198"/>
        <v>0</v>
      </c>
      <c r="CV188">
        <f t="shared" si="199"/>
        <v>0</v>
      </c>
      <c r="CW188">
        <f t="shared" si="200"/>
        <v>-0.92057</v>
      </c>
      <c r="CX188">
        <f t="shared" si="201"/>
        <v>0</v>
      </c>
      <c r="CY188">
        <f t="shared" si="202"/>
        <v>0</v>
      </c>
      <c r="CZ188">
        <f t="shared" si="203"/>
        <v>0</v>
      </c>
      <c r="DA188">
        <f t="shared" si="204"/>
        <v>-4.5905500000000004</v>
      </c>
      <c r="DB188">
        <f t="shared" si="205"/>
        <v>0</v>
      </c>
      <c r="DC188">
        <f t="shared" si="206"/>
        <v>0</v>
      </c>
      <c r="DD188">
        <f t="shared" si="207"/>
        <v>0</v>
      </c>
      <c r="DE188">
        <f t="shared" si="208"/>
        <v>-5.63286</v>
      </c>
      <c r="DF188">
        <f t="shared" si="209"/>
        <v>0</v>
      </c>
    </row>
    <row r="189" spans="1:110" x14ac:dyDescent="0.25">
      <c r="A189" s="4">
        <f>raw!$A189:$A189</f>
        <v>43335</v>
      </c>
      <c r="B189" s="6" t="str">
        <f>raw!$B189:$B189</f>
        <v>0005-0028</v>
      </c>
      <c r="D189" t="str">
        <f>IF(score!$C189=".",".",IF(score!$C189=0,"1",IF(score!$C189=25,"0",IF(score!$C189=50,"0",IF(score!$C189=75,"0",IF(score!$C189=100,"0"))))))</f>
        <v>0</v>
      </c>
      <c r="E189" t="str">
        <f>IF(score!$C189=".",".",IF(score!$C189=0,"0",IF(score!$C189=25,"1",IF(score!$C189=50,"0",IF(score!$C189=75,"0",IF(score!$C189=100,"0"))))))</f>
        <v>0</v>
      </c>
      <c r="F189" t="str">
        <f>IF(score!$C189=".",".",IF(score!$C189=0,"0",IF(score!$C189=25,"0",IF(score!$C189=50,"1",IF(score!$C189=75,"0",IF(score!$C189=100,"0"))))))</f>
        <v>1</v>
      </c>
      <c r="G189" t="str">
        <f>IF(score!$C189=".",".",IF(score!$C189=0,"0",IF(score!$C189=25,"0",IF(score!$C189=50,"0",IF(score!$C189=75,"1",IF(score!$C189=100,"0"))))))</f>
        <v>0</v>
      </c>
      <c r="H189" t="str">
        <f>IF(score!$D189=".",".",IF(score!$D189=0,"1",IF(score!$D189=50,"0",IF(score!$D189=100,"0"))))</f>
        <v>0</v>
      </c>
      <c r="I189" t="str">
        <f>IF(score!$D189=".",".",IF(score!$D189=0,"0",IF(score!$D189=50,"1",IF(score!$D189=100,"0"))))</f>
        <v>0</v>
      </c>
      <c r="J189" t="str">
        <f>IF(score!$E189=".",".",IF(score!$E189=0,"1",IF(score!$E189=50,"0",IF(score!$E189=100,"0"))))</f>
        <v>0</v>
      </c>
      <c r="K189" t="str">
        <f>IF(score!$E189=".",".",IF(score!$E189=0,"0",IF(score!$E189=50,"1",IF(score!$E189=100,"0"))))</f>
        <v>0</v>
      </c>
      <c r="L189" t="str">
        <f>IF(score!$F189=".",".",IF(score!$F189=0,"1",IF(score!$F189=100,"0")))</f>
        <v>0</v>
      </c>
      <c r="M189" t="str">
        <f>IF(score!$G189=".",".",IF(score!$G189=0,"1",IF(score!$G189=100,"0")))</f>
        <v>0</v>
      </c>
      <c r="N189" t="str">
        <f>IF(score!$H189=".",".",IF(score!$H189=0,"1",IF(score!$H189=100,"0")))</f>
        <v>0</v>
      </c>
      <c r="O189" t="str">
        <f>IF(score!$I189=".",".",IF(score!$I189=0,"1",IF(score!$I189=50,"0",IF(score!$I189=100,"0"))))</f>
        <v>1</v>
      </c>
      <c r="P189" t="str">
        <f>IF(score!$J189=".",".",IF(score!$J189=0,"1",IF(score!$J189=25,"0",IF(score!$J189=50,"0",IF(score!$J189=75,"0",IF(score!$J189=100,"0"))))))</f>
        <v>0</v>
      </c>
      <c r="Q189" t="str">
        <f>IF(score!$J189=".",".",IF(score!$J189=0,"0",IF(score!$J189=25,"1",IF(score!$J189=50,"0",IF(score!$J189=75,"0",IF(score!$J189=100,"0"))))))</f>
        <v>0</v>
      </c>
      <c r="R189" t="str">
        <f>IF(score!$J189=".",".",IF(score!$J189=0,"0",IF(score!$J189=25,"0",IF(score!$J189=50,"1",IF(score!$J189=75,"0",IF(score!$J189=100,"0"))))))</f>
        <v>0</v>
      </c>
      <c r="S189" t="str">
        <f>IF(score!$J189=".",".",IF(score!$J189=0,"0",IF(score!$J189=25,"0",IF(score!$J189=50,"0",IF(score!$J189=75,"1",IF(score!$J189=100,"0"))))))</f>
        <v>0</v>
      </c>
      <c r="T189" t="str">
        <f>IF(score!$K189=".",".",IF(score!$K189=0,"1",IF(score!$K189=20,"0",IF(score!$K189=40,"0",IF(score!$K189=60,"0",IF(score!$K189=80,"0",IF(score!$K189=100,"0")))))))</f>
        <v>0</v>
      </c>
      <c r="U189" t="str">
        <f>IF(score!$K189=".",".",IF(score!$K189=0,"0",IF(score!$K189=20,"1",IF(score!$K189=40,"0",IF(score!$K189=60,"0",IF(score!$K189=80,"0",IF(score!$K189=100,"0")))))))</f>
        <v>0</v>
      </c>
      <c r="V189" t="str">
        <f>IF(score!$K189=".",".",IF(score!$K189=0,"0",IF(score!$K189=20,"0",IF(score!$K189=40,"1",IF(score!$K189=60,"0",IF(score!$K189=80,"0",IF(score!$K189=100,"0")))))))</f>
        <v>0</v>
      </c>
      <c r="W189" t="str">
        <f>IF(score!$K189=".",".",IF(score!$K189=0,"0",IF(score!$K189=20,"0",IF(score!$K189=40,"0",IF(score!$K189=60,"1",IF(score!$K189=80,"0",IF(score!$K189=100,"0")))))))</f>
        <v>0</v>
      </c>
      <c r="X189" t="str">
        <f>IF(score!$K189=".",".",IF(score!$K189=0,"0",IF(score!$K189=20,"0",IF(score!$K189=40,"0",IF(score!$K189=60,"0",IF(score!$K189=80,"1",IF(score!$K189=100,"0")))))))</f>
        <v>1</v>
      </c>
      <c r="Y189" t="str">
        <f>IF(score!$L189=".",".",IF(score!$L189=0,"1",IF(score!$L189=20,"0",IF(score!$L189=40,"0",IF(score!$L189=60,"0",IF(score!$L189=80,"0",IF(score!$L189=100,"0")))))))</f>
        <v>0</v>
      </c>
      <c r="Z189" t="str">
        <f>IF(score!$L189=".",".",IF(score!$L189=0,"0",IF(score!$L189=20,"1",IF(score!$L189=40,"0",IF(score!$L189=60,"0",IF(score!$L189=80,"0",IF(score!$L189=100,"0")))))))</f>
        <v>0</v>
      </c>
      <c r="AA189" t="str">
        <f>IF(score!$L189=".",".",IF(score!$L189=0,"0",IF(score!$L189=20,"0",IF(score!$L189=40,"1",IF(score!$L189=60,"0",IF(score!$L189=80,"0",IF(score!$L189=100,"0")))))))</f>
        <v>0</v>
      </c>
      <c r="AB189" t="str">
        <f>IF(score!$L189=".",".",IF(score!$L189=0,"0",IF(score!$L189=20,"0",IF(score!$L189=40,"0",IF(score!$L189=60,"1",IF(score!$L189=80,"0",IF(score!$L189=100,"0")))))))</f>
        <v>0</v>
      </c>
      <c r="AC189" t="str">
        <f>IF(score!$L189=".",".",IF(score!$L189=0,"0",IF(score!$L189=20,"0",IF(score!$L189=40,"0",IF(score!$L189=60,"0",IF(score!$L189=80,"1",IF(score!L189=100,"0")))))))</f>
        <v>1</v>
      </c>
      <c r="AD189" t="str">
        <f>IF(score!$M189=".",".",IF(score!$M189=0,"1",IF(score!$M189=20,"0",IF(score!$M189=40,"0",IF(score!$M189=60,"0",IF(score!$M189=80,"0",IF(score!$M189=100,"0")))))))</f>
        <v>0</v>
      </c>
      <c r="AE189" t="str">
        <f>IF(score!$M189=".",".",IF(score!$M189=0,"0",IF(score!$M189=20,"1",IF(score!$M189=40,"0",IF(score!$M189=60,"0",IF(score!$M189=80,"0",IF(score!$M189=100,"0")))))))</f>
        <v>0</v>
      </c>
      <c r="AF189" t="str">
        <f>IF(score!$M189=".",".",IF(score!$M189=0,"0",IF(score!$M189=20,"0",IF(score!$M189=40,"1",IF(score!$M189=60,"0",IF(score!$M189=80,"0",IF(score!$M189=100,"0")))))))</f>
        <v>0</v>
      </c>
      <c r="AG189" t="str">
        <f>IF(score!$M189=".",".",IF(score!$M189=0,"0",IF(score!$M189=20,"0",IF(score!$M189=40,"0",IF(score!$M189=60,"1",IF(score!$M189=80,"0",IF(score!$M189=100,"0")))))))</f>
        <v>0</v>
      </c>
      <c r="AH189" t="str">
        <f>IF(score!$M189=".",".",IF(score!$M189=0,"0",IF(score!$M189=20,"0",IF(score!$M189=40,"0",IF(score!$M189=60,"0",IF(score!$M189=80,"1",IF(score!$M189=100,"0")))))))</f>
        <v>0</v>
      </c>
      <c r="AI189" t="str">
        <f>IF(score!$N189=".",".",IF(score!$N189=0,"1",IF(score!$N189=25,"0",IF(score!$N189=50,"0",IF(score!$N189=75,"0",IF(score!$N189=100,"0"))))))</f>
        <v>0</v>
      </c>
      <c r="AJ189" t="str">
        <f>IF(score!$N189=".",".",IF(score!$N189=0,"0",IF(score!$N189=25,"1",IF(score!$N189=50,"0",IF(score!$N189=75,"0",IF(score!$N189=100,"0"))))))</f>
        <v>0</v>
      </c>
      <c r="AK189" t="str">
        <f>IF(score!$N189=".",".",IF(score!$N189=0,"0",IF(score!$N189=25,"0",IF(score!$N189=50,"1",IF(score!$N189=75,"0",IF(score!$N189=100,"0"))))))</f>
        <v>0</v>
      </c>
      <c r="AL189" t="str">
        <f>IF(score!$N189=".",".",IF(score!$N189=0,"0",IF(score!$N189=25,"0",IF(score!$N189=50,"0",IF(score!$N189=75,"1",IF(score!$N189=100,"0"))))))</f>
        <v>0</v>
      </c>
      <c r="AN189">
        <f t="shared" si="140"/>
        <v>0</v>
      </c>
      <c r="AO189">
        <f t="shared" si="141"/>
        <v>0</v>
      </c>
      <c r="AP189">
        <f t="shared" si="142"/>
        <v>-3.0239600000000002</v>
      </c>
      <c r="AQ189">
        <f t="shared" si="143"/>
        <v>0</v>
      </c>
      <c r="AR189">
        <f t="shared" si="144"/>
        <v>0</v>
      </c>
      <c r="AS189">
        <f t="shared" si="145"/>
        <v>0</v>
      </c>
      <c r="AT189">
        <f t="shared" si="146"/>
        <v>0</v>
      </c>
      <c r="AU189">
        <f t="shared" si="147"/>
        <v>0</v>
      </c>
      <c r="AV189">
        <f t="shared" si="148"/>
        <v>0</v>
      </c>
      <c r="AW189">
        <f t="shared" si="149"/>
        <v>0</v>
      </c>
      <c r="AX189">
        <f t="shared" si="150"/>
        <v>0</v>
      </c>
      <c r="AY189">
        <f t="shared" si="151"/>
        <v>2.32091</v>
      </c>
      <c r="AZ189">
        <f t="shared" si="152"/>
        <v>0</v>
      </c>
      <c r="BA189">
        <f t="shared" si="153"/>
        <v>0</v>
      </c>
      <c r="BB189">
        <f t="shared" si="154"/>
        <v>0</v>
      </c>
      <c r="BC189">
        <f t="shared" si="155"/>
        <v>0</v>
      </c>
      <c r="BD189">
        <f t="shared" si="156"/>
        <v>0</v>
      </c>
      <c r="BE189">
        <f t="shared" si="157"/>
        <v>0</v>
      </c>
      <c r="BF189">
        <f t="shared" si="158"/>
        <v>0</v>
      </c>
      <c r="BG189">
        <f t="shared" si="159"/>
        <v>0</v>
      </c>
      <c r="BH189">
        <f t="shared" si="160"/>
        <v>0.66513999999999995</v>
      </c>
      <c r="BI189">
        <f t="shared" si="161"/>
        <v>0</v>
      </c>
      <c r="BJ189">
        <f t="shared" si="162"/>
        <v>0</v>
      </c>
      <c r="BK189">
        <f t="shared" si="163"/>
        <v>0</v>
      </c>
      <c r="BL189">
        <f t="shared" si="164"/>
        <v>0</v>
      </c>
      <c r="BM189">
        <f t="shared" si="165"/>
        <v>-0.42251</v>
      </c>
      <c r="BN189">
        <f t="shared" si="166"/>
        <v>0</v>
      </c>
      <c r="BO189">
        <f t="shared" si="167"/>
        <v>0</v>
      </c>
      <c r="BP189">
        <f t="shared" si="168"/>
        <v>0</v>
      </c>
      <c r="BQ189">
        <f t="shared" si="169"/>
        <v>0</v>
      </c>
      <c r="BR189">
        <f t="shared" si="170"/>
        <v>0</v>
      </c>
      <c r="BS189">
        <f t="shared" si="171"/>
        <v>0</v>
      </c>
      <c r="BT189">
        <f t="shared" si="172"/>
        <v>0</v>
      </c>
      <c r="BU189">
        <f t="shared" si="173"/>
        <v>0</v>
      </c>
      <c r="BV189">
        <f t="shared" si="174"/>
        <v>0</v>
      </c>
      <c r="BX189">
        <f t="shared" si="175"/>
        <v>0</v>
      </c>
      <c r="BY189">
        <f t="shared" si="176"/>
        <v>0</v>
      </c>
      <c r="BZ189">
        <f t="shared" si="177"/>
        <v>3.4819999999999997E-2</v>
      </c>
      <c r="CA189">
        <f t="shared" si="178"/>
        <v>0</v>
      </c>
      <c r="CB189">
        <f t="shared" si="179"/>
        <v>0</v>
      </c>
      <c r="CC189">
        <f t="shared" si="180"/>
        <v>0</v>
      </c>
      <c r="CD189">
        <f t="shared" si="181"/>
        <v>0</v>
      </c>
      <c r="CE189">
        <f t="shared" si="182"/>
        <v>0</v>
      </c>
      <c r="CF189">
        <f t="shared" si="183"/>
        <v>0</v>
      </c>
      <c r="CG189">
        <f t="shared" si="184"/>
        <v>0</v>
      </c>
      <c r="CH189">
        <f t="shared" si="185"/>
        <v>0</v>
      </c>
      <c r="CI189">
        <f t="shared" si="186"/>
        <v>-5.6992099999999999</v>
      </c>
      <c r="CJ189">
        <f t="shared" si="187"/>
        <v>0</v>
      </c>
      <c r="CK189">
        <f t="shared" si="188"/>
        <v>0</v>
      </c>
      <c r="CL189">
        <f t="shared" si="189"/>
        <v>0</v>
      </c>
      <c r="CM189">
        <f t="shared" si="190"/>
        <v>0</v>
      </c>
      <c r="CN189">
        <f t="shared" si="191"/>
        <v>0</v>
      </c>
      <c r="CO189">
        <f t="shared" si="192"/>
        <v>0</v>
      </c>
      <c r="CP189">
        <f t="shared" si="193"/>
        <v>0</v>
      </c>
      <c r="CQ189">
        <f t="shared" si="194"/>
        <v>0</v>
      </c>
      <c r="CR189">
        <f t="shared" si="195"/>
        <v>-1.9494899999999999</v>
      </c>
      <c r="CS189">
        <f t="shared" si="196"/>
        <v>0</v>
      </c>
      <c r="CT189">
        <f t="shared" si="197"/>
        <v>0</v>
      </c>
      <c r="CU189">
        <f t="shared" si="198"/>
        <v>0</v>
      </c>
      <c r="CV189">
        <f t="shared" si="199"/>
        <v>0</v>
      </c>
      <c r="CW189">
        <f t="shared" si="200"/>
        <v>-0.92057</v>
      </c>
      <c r="CX189">
        <f t="shared" si="201"/>
        <v>0</v>
      </c>
      <c r="CY189">
        <f t="shared" si="202"/>
        <v>0</v>
      </c>
      <c r="CZ189">
        <f t="shared" si="203"/>
        <v>0</v>
      </c>
      <c r="DA189">
        <f t="shared" si="204"/>
        <v>0</v>
      </c>
      <c r="DB189">
        <f t="shared" si="205"/>
        <v>0</v>
      </c>
      <c r="DC189">
        <f t="shared" si="206"/>
        <v>0</v>
      </c>
      <c r="DD189">
        <f t="shared" si="207"/>
        <v>0</v>
      </c>
      <c r="DE189">
        <f t="shared" si="208"/>
        <v>0</v>
      </c>
      <c r="DF189">
        <f t="shared" si="209"/>
        <v>0</v>
      </c>
    </row>
    <row r="190" spans="1:110" x14ac:dyDescent="0.25">
      <c r="A190" s="4">
        <f>raw!$A190:$A190</f>
        <v>43346</v>
      </c>
      <c r="B190" s="6" t="str">
        <f>raw!$B190:$B190</f>
        <v>0005-0030</v>
      </c>
      <c r="D190" t="str">
        <f>IF(score!$C190=".",".",IF(score!$C190=0,"1",IF(score!$C190=25,"0",IF(score!$C190=50,"0",IF(score!$C190=75,"0",IF(score!$C190=100,"0"))))))</f>
        <v>0</v>
      </c>
      <c r="E190" t="str">
        <f>IF(score!$C190=".",".",IF(score!$C190=0,"0",IF(score!$C190=25,"1",IF(score!$C190=50,"0",IF(score!$C190=75,"0",IF(score!$C190=100,"0"))))))</f>
        <v>1</v>
      </c>
      <c r="F190" t="str">
        <f>IF(score!$C190=".",".",IF(score!$C190=0,"0",IF(score!$C190=25,"0",IF(score!$C190=50,"1",IF(score!$C190=75,"0",IF(score!$C190=100,"0"))))))</f>
        <v>0</v>
      </c>
      <c r="G190" t="str">
        <f>IF(score!$C190=".",".",IF(score!$C190=0,"0",IF(score!$C190=25,"0",IF(score!$C190=50,"0",IF(score!$C190=75,"1",IF(score!$C190=100,"0"))))))</f>
        <v>0</v>
      </c>
      <c r="H190" t="str">
        <f>IF(score!$D190=".",".",IF(score!$D190=0,"1",IF(score!$D190=50,"0",IF(score!$D190=100,"0"))))</f>
        <v>1</v>
      </c>
      <c r="I190" t="str">
        <f>IF(score!$D190=".",".",IF(score!$D190=0,"0",IF(score!$D190=50,"1",IF(score!$D190=100,"0"))))</f>
        <v>0</v>
      </c>
      <c r="J190" t="str">
        <f>IF(score!$E190=".",".",IF(score!$E190=0,"1",IF(score!$E190=50,"0",IF(score!$E190=100,"0"))))</f>
        <v>1</v>
      </c>
      <c r="K190" t="str">
        <f>IF(score!$E190=".",".",IF(score!$E190=0,"0",IF(score!$E190=50,"1",IF(score!$E190=100,"0"))))</f>
        <v>0</v>
      </c>
      <c r="L190" t="str">
        <f>IF(score!$F190=".",".",IF(score!$F190=0,"1",IF(score!$F190=100,"0")))</f>
        <v>1</v>
      </c>
      <c r="M190" t="str">
        <f>IF(score!$G190=".",".",IF(score!$G190=0,"1",IF(score!$G190=100,"0")))</f>
        <v>1</v>
      </c>
      <c r="N190" t="str">
        <f>IF(score!$H190=".",".",IF(score!$H190=0,"1",IF(score!$H190=100,"0")))</f>
        <v>0</v>
      </c>
      <c r="O190" t="str">
        <f>IF(score!$I190=".",".",IF(score!$I190=0,"1",IF(score!$I190=50,"0",IF(score!$I190=100,"0"))))</f>
        <v>0</v>
      </c>
      <c r="P190" t="str">
        <f>IF(score!$J190=".",".",IF(score!$J190=0,"1",IF(score!$J190=25,"0",IF(score!$J190=50,"0",IF(score!$J190=75,"0",IF(score!$J190=100,"0"))))))</f>
        <v>0</v>
      </c>
      <c r="Q190" t="str">
        <f>IF(score!$J190=".",".",IF(score!$J190=0,"0",IF(score!$J190=25,"1",IF(score!$J190=50,"0",IF(score!$J190=75,"0",IF(score!$J190=100,"0"))))))</f>
        <v>1</v>
      </c>
      <c r="R190" t="str">
        <f>IF(score!$J190=".",".",IF(score!$J190=0,"0",IF(score!$J190=25,"0",IF(score!$J190=50,"1",IF(score!$J190=75,"0",IF(score!$J190=100,"0"))))))</f>
        <v>0</v>
      </c>
      <c r="S190" t="str">
        <f>IF(score!$J190=".",".",IF(score!$J190=0,"0",IF(score!$J190=25,"0",IF(score!$J190=50,"0",IF(score!$J190=75,"1",IF(score!$J190=100,"0"))))))</f>
        <v>0</v>
      </c>
      <c r="T190" t="str">
        <f>IF(score!$K190=".",".",IF(score!$K190=0,"1",IF(score!$K190=20,"0",IF(score!$K190=40,"0",IF(score!$K190=60,"0",IF(score!$K190=80,"0",IF(score!$K190=100,"0")))))))</f>
        <v>0</v>
      </c>
      <c r="U190" t="str">
        <f>IF(score!$K190=".",".",IF(score!$K190=0,"0",IF(score!$K190=20,"1",IF(score!$K190=40,"0",IF(score!$K190=60,"0",IF(score!$K190=80,"0",IF(score!$K190=100,"0")))))))</f>
        <v>0</v>
      </c>
      <c r="V190" t="str">
        <f>IF(score!$K190=".",".",IF(score!$K190=0,"0",IF(score!$K190=20,"0",IF(score!$K190=40,"1",IF(score!$K190=60,"0",IF(score!$K190=80,"0",IF(score!$K190=100,"0")))))))</f>
        <v>0</v>
      </c>
      <c r="W190" t="str">
        <f>IF(score!$K190=".",".",IF(score!$K190=0,"0",IF(score!$K190=20,"0",IF(score!$K190=40,"0",IF(score!$K190=60,"1",IF(score!$K190=80,"0",IF(score!$K190=100,"0")))))))</f>
        <v>0</v>
      </c>
      <c r="X190" t="str">
        <f>IF(score!$K190=".",".",IF(score!$K190=0,"0",IF(score!$K190=20,"0",IF(score!$K190=40,"0",IF(score!$K190=60,"0",IF(score!$K190=80,"1",IF(score!$K190=100,"0")))))))</f>
        <v>1</v>
      </c>
      <c r="Y190" t="str">
        <f>IF(score!$L190=".",".",IF(score!$L190=0,"1",IF(score!$L190=20,"0",IF(score!$L190=40,"0",IF(score!$L190=60,"0",IF(score!$L190=80,"0",IF(score!$L190=100,"0")))))))</f>
        <v>0</v>
      </c>
      <c r="Z190" t="str">
        <f>IF(score!$L190=".",".",IF(score!$L190=0,"0",IF(score!$L190=20,"1",IF(score!$L190=40,"0",IF(score!$L190=60,"0",IF(score!$L190=80,"0",IF(score!$L190=100,"0")))))))</f>
        <v>0</v>
      </c>
      <c r="AA190" t="str">
        <f>IF(score!$L190=".",".",IF(score!$L190=0,"0",IF(score!$L190=20,"0",IF(score!$L190=40,"1",IF(score!$L190=60,"0",IF(score!$L190=80,"0",IF(score!$L190=100,"0")))))))</f>
        <v>0</v>
      </c>
      <c r="AB190" t="str">
        <f>IF(score!$L190=".",".",IF(score!$L190=0,"0",IF(score!$L190=20,"0",IF(score!$L190=40,"0",IF(score!$L190=60,"1",IF(score!$L190=80,"0",IF(score!$L190=100,"0")))))))</f>
        <v>0</v>
      </c>
      <c r="AC190" t="str">
        <f>IF(score!$L190=".",".",IF(score!$L190=0,"0",IF(score!$L190=20,"0",IF(score!$L190=40,"0",IF(score!$L190=60,"0",IF(score!$L190=80,"1",IF(score!L190=100,"0")))))))</f>
        <v>1</v>
      </c>
      <c r="AD190" t="str">
        <f>IF(score!$M190=".",".",IF(score!$M190=0,"1",IF(score!$M190=20,"0",IF(score!$M190=40,"0",IF(score!$M190=60,"0",IF(score!$M190=80,"0",IF(score!$M190=100,"0")))))))</f>
        <v>0</v>
      </c>
      <c r="AE190" t="str">
        <f>IF(score!$M190=".",".",IF(score!$M190=0,"0",IF(score!$M190=20,"1",IF(score!$M190=40,"0",IF(score!$M190=60,"0",IF(score!$M190=80,"0",IF(score!$M190=100,"0")))))))</f>
        <v>0</v>
      </c>
      <c r="AF190" t="str">
        <f>IF(score!$M190=".",".",IF(score!$M190=0,"0",IF(score!$M190=20,"0",IF(score!$M190=40,"1",IF(score!$M190=60,"0",IF(score!$M190=80,"0",IF(score!$M190=100,"0")))))))</f>
        <v>0</v>
      </c>
      <c r="AG190" t="str">
        <f>IF(score!$M190=".",".",IF(score!$M190=0,"0",IF(score!$M190=20,"0",IF(score!$M190=40,"0",IF(score!$M190=60,"1",IF(score!$M190=80,"0",IF(score!$M190=100,"0")))))))</f>
        <v>1</v>
      </c>
      <c r="AH190" t="str">
        <f>IF(score!$M190=".",".",IF(score!$M190=0,"0",IF(score!$M190=20,"0",IF(score!$M190=40,"0",IF(score!$M190=60,"0",IF(score!$M190=80,"1",IF(score!$M190=100,"0")))))))</f>
        <v>0</v>
      </c>
      <c r="AI190" t="str">
        <f>IF(score!$N190=".",".",IF(score!$N190=0,"1",IF(score!$N190=25,"0",IF(score!$N190=50,"0",IF(score!$N190=75,"0",IF(score!$N190=100,"0"))))))</f>
        <v>0</v>
      </c>
      <c r="AJ190" t="str">
        <f>IF(score!$N190=".",".",IF(score!$N190=0,"0",IF(score!$N190=25,"1",IF(score!$N190=50,"0",IF(score!$N190=75,"0",IF(score!$N190=100,"0"))))))</f>
        <v>1</v>
      </c>
      <c r="AK190" t="str">
        <f>IF(score!$N190=".",".",IF(score!$N190=0,"0",IF(score!$N190=25,"0",IF(score!$N190=50,"1",IF(score!$N190=75,"0",IF(score!$N190=100,"0"))))))</f>
        <v>0</v>
      </c>
      <c r="AL190" t="str">
        <f>IF(score!$N190=".",".",IF(score!$N190=0,"0",IF(score!$N190=25,"0",IF(score!$N190=50,"0",IF(score!$N190=75,"1",IF(score!$N190=100,"0"))))))</f>
        <v>0</v>
      </c>
      <c r="AN190">
        <f t="shared" si="140"/>
        <v>0</v>
      </c>
      <c r="AO190">
        <f t="shared" si="141"/>
        <v>-5.5646100000000001</v>
      </c>
      <c r="AP190">
        <f t="shared" si="142"/>
        <v>0</v>
      </c>
      <c r="AQ190">
        <f t="shared" si="143"/>
        <v>0</v>
      </c>
      <c r="AR190">
        <f t="shared" si="144"/>
        <v>-7.2321600000000004</v>
      </c>
      <c r="AS190">
        <f t="shared" si="145"/>
        <v>0</v>
      </c>
      <c r="AT190">
        <f t="shared" si="146"/>
        <v>-6.24397</v>
      </c>
      <c r="AU190">
        <f t="shared" si="147"/>
        <v>0</v>
      </c>
      <c r="AV190">
        <f t="shared" si="148"/>
        <v>-4.6161700000000003</v>
      </c>
      <c r="AW190">
        <f t="shared" si="149"/>
        <v>-5.5174700000000003</v>
      </c>
      <c r="AX190">
        <f t="shared" si="150"/>
        <v>0</v>
      </c>
      <c r="AY190">
        <f t="shared" si="151"/>
        <v>0</v>
      </c>
      <c r="AZ190">
        <f t="shared" si="152"/>
        <v>0</v>
      </c>
      <c r="BA190">
        <f t="shared" si="153"/>
        <v>-8.38063</v>
      </c>
      <c r="BB190">
        <f t="shared" si="154"/>
        <v>0</v>
      </c>
      <c r="BC190">
        <f t="shared" si="155"/>
        <v>0</v>
      </c>
      <c r="BD190">
        <f t="shared" si="156"/>
        <v>0</v>
      </c>
      <c r="BE190">
        <f t="shared" si="157"/>
        <v>0</v>
      </c>
      <c r="BF190">
        <f t="shared" si="158"/>
        <v>0</v>
      </c>
      <c r="BG190">
        <f t="shared" si="159"/>
        <v>0</v>
      </c>
      <c r="BH190">
        <f t="shared" si="160"/>
        <v>0.66513999999999995</v>
      </c>
      <c r="BI190">
        <f t="shared" si="161"/>
        <v>0</v>
      </c>
      <c r="BJ190">
        <f t="shared" si="162"/>
        <v>0</v>
      </c>
      <c r="BK190">
        <f t="shared" si="163"/>
        <v>0</v>
      </c>
      <c r="BL190">
        <f t="shared" si="164"/>
        <v>0</v>
      </c>
      <c r="BM190">
        <f t="shared" si="165"/>
        <v>-0.42251</v>
      </c>
      <c r="BN190">
        <f t="shared" si="166"/>
        <v>0</v>
      </c>
      <c r="BO190">
        <f t="shared" si="167"/>
        <v>0</v>
      </c>
      <c r="BP190">
        <f t="shared" si="168"/>
        <v>0</v>
      </c>
      <c r="BQ190">
        <f t="shared" si="169"/>
        <v>1.28044</v>
      </c>
      <c r="BR190">
        <f t="shared" si="170"/>
        <v>0</v>
      </c>
      <c r="BS190">
        <f t="shared" si="171"/>
        <v>0</v>
      </c>
      <c r="BT190">
        <f t="shared" si="172"/>
        <v>-0.94342000000000004</v>
      </c>
      <c r="BU190">
        <f t="shared" si="173"/>
        <v>0</v>
      </c>
      <c r="BV190">
        <f t="shared" si="174"/>
        <v>0</v>
      </c>
      <c r="BX190">
        <f t="shared" si="175"/>
        <v>0</v>
      </c>
      <c r="BY190">
        <f t="shared" si="176"/>
        <v>-0.16891</v>
      </c>
      <c r="BZ190">
        <f t="shared" si="177"/>
        <v>0</v>
      </c>
      <c r="CA190">
        <f t="shared" si="178"/>
        <v>0</v>
      </c>
      <c r="CB190">
        <f t="shared" si="179"/>
        <v>3.9311500000000001</v>
      </c>
      <c r="CC190">
        <f t="shared" si="180"/>
        <v>0</v>
      </c>
      <c r="CD190">
        <f t="shared" si="181"/>
        <v>2.68282</v>
      </c>
      <c r="CE190">
        <f t="shared" si="182"/>
        <v>0</v>
      </c>
      <c r="CF190">
        <f t="shared" si="183"/>
        <v>1.4406000000000001</v>
      </c>
      <c r="CG190">
        <f t="shared" si="184"/>
        <v>1.6696800000000001</v>
      </c>
      <c r="CH190">
        <f t="shared" si="185"/>
        <v>0</v>
      </c>
      <c r="CI190">
        <f t="shared" si="186"/>
        <v>0</v>
      </c>
      <c r="CJ190">
        <f t="shared" si="187"/>
        <v>0</v>
      </c>
      <c r="CK190">
        <f t="shared" si="188"/>
        <v>1.76691</v>
      </c>
      <c r="CL190">
        <f t="shared" si="189"/>
        <v>0</v>
      </c>
      <c r="CM190">
        <f t="shared" si="190"/>
        <v>0</v>
      </c>
      <c r="CN190">
        <f t="shared" si="191"/>
        <v>0</v>
      </c>
      <c r="CO190">
        <f t="shared" si="192"/>
        <v>0</v>
      </c>
      <c r="CP190">
        <f t="shared" si="193"/>
        <v>0</v>
      </c>
      <c r="CQ190">
        <f t="shared" si="194"/>
        <v>0</v>
      </c>
      <c r="CR190">
        <f t="shared" si="195"/>
        <v>-1.9494899999999999</v>
      </c>
      <c r="CS190">
        <f t="shared" si="196"/>
        <v>0</v>
      </c>
      <c r="CT190">
        <f t="shared" si="197"/>
        <v>0</v>
      </c>
      <c r="CU190">
        <f t="shared" si="198"/>
        <v>0</v>
      </c>
      <c r="CV190">
        <f t="shared" si="199"/>
        <v>0</v>
      </c>
      <c r="CW190">
        <f t="shared" si="200"/>
        <v>-0.92057</v>
      </c>
      <c r="CX190">
        <f t="shared" si="201"/>
        <v>0</v>
      </c>
      <c r="CY190">
        <f t="shared" si="202"/>
        <v>0</v>
      </c>
      <c r="CZ190">
        <f t="shared" si="203"/>
        <v>0</v>
      </c>
      <c r="DA190">
        <f t="shared" si="204"/>
        <v>-4.5905500000000004</v>
      </c>
      <c r="DB190">
        <f t="shared" si="205"/>
        <v>0</v>
      </c>
      <c r="DC190">
        <f t="shared" si="206"/>
        <v>0</v>
      </c>
      <c r="DD190">
        <f t="shared" si="207"/>
        <v>-8.2606599999999997</v>
      </c>
      <c r="DE190">
        <f t="shared" si="208"/>
        <v>0</v>
      </c>
      <c r="DF190">
        <f t="shared" si="209"/>
        <v>0</v>
      </c>
    </row>
    <row r="191" spans="1:110" x14ac:dyDescent="0.25">
      <c r="A191" s="4">
        <f>raw!$A191:$A191</f>
        <v>43335</v>
      </c>
      <c r="B191" s="6" t="str">
        <f>raw!$B191:$B191</f>
        <v>0005-0032</v>
      </c>
      <c r="D191" t="str">
        <f>IF(score!$C191=".",".",IF(score!$C191=0,"1",IF(score!$C191=25,"0",IF(score!$C191=50,"0",IF(score!$C191=75,"0",IF(score!$C191=100,"0"))))))</f>
        <v>0</v>
      </c>
      <c r="E191" t="str">
        <f>IF(score!$C191=".",".",IF(score!$C191=0,"0",IF(score!$C191=25,"1",IF(score!$C191=50,"0",IF(score!$C191=75,"0",IF(score!$C191=100,"0"))))))</f>
        <v>0</v>
      </c>
      <c r="F191" t="str">
        <f>IF(score!$C191=".",".",IF(score!$C191=0,"0",IF(score!$C191=25,"0",IF(score!$C191=50,"1",IF(score!$C191=75,"0",IF(score!$C191=100,"0"))))))</f>
        <v>1</v>
      </c>
      <c r="G191" t="str">
        <f>IF(score!$C191=".",".",IF(score!$C191=0,"0",IF(score!$C191=25,"0",IF(score!$C191=50,"0",IF(score!$C191=75,"1",IF(score!$C191=100,"0"))))))</f>
        <v>0</v>
      </c>
      <c r="H191" t="str">
        <f>IF(score!$D191=".",".",IF(score!$D191=0,"1",IF(score!$D191=50,"0",IF(score!$D191=100,"0"))))</f>
        <v>0</v>
      </c>
      <c r="I191" t="str">
        <f>IF(score!$D191=".",".",IF(score!$D191=0,"0",IF(score!$D191=50,"1",IF(score!$D191=100,"0"))))</f>
        <v>0</v>
      </c>
      <c r="J191" t="str">
        <f>IF(score!$E191=".",".",IF(score!$E191=0,"1",IF(score!$E191=50,"0",IF(score!$E191=100,"0"))))</f>
        <v>0</v>
      </c>
      <c r="K191" t="str">
        <f>IF(score!$E191=".",".",IF(score!$E191=0,"0",IF(score!$E191=50,"1",IF(score!$E191=100,"0"))))</f>
        <v>1</v>
      </c>
      <c r="L191" t="str">
        <f>IF(score!$F191=".",".",IF(score!$F191=0,"1",IF(score!$F191=100,"0")))</f>
        <v>0</v>
      </c>
      <c r="M191" t="str">
        <f>IF(score!$G191=".",".",IF(score!$G191=0,"1",IF(score!$G191=100,"0")))</f>
        <v>0</v>
      </c>
      <c r="N191" t="str">
        <f>IF(score!$H191=".",".",IF(score!$H191=0,"1",IF(score!$H191=100,"0")))</f>
        <v>0</v>
      </c>
      <c r="O191" t="str">
        <f>IF(score!$I191=".",".",IF(score!$I191=0,"1",IF(score!$I191=50,"0",IF(score!$I191=100,"0"))))</f>
        <v>0</v>
      </c>
      <c r="P191" t="str">
        <f>IF(score!$J191=".",".",IF(score!$J191=0,"1",IF(score!$J191=25,"0",IF(score!$J191=50,"0",IF(score!$J191=75,"0",IF(score!$J191=100,"0"))))))</f>
        <v>0</v>
      </c>
      <c r="Q191" t="str">
        <f>IF(score!$J191=".",".",IF(score!$J191=0,"0",IF(score!$J191=25,"1",IF(score!$J191=50,"0",IF(score!$J191=75,"0",IF(score!$J191=100,"0"))))))</f>
        <v>0</v>
      </c>
      <c r="R191" t="str">
        <f>IF(score!$J191=".",".",IF(score!$J191=0,"0",IF(score!$J191=25,"0",IF(score!$J191=50,"1",IF(score!$J191=75,"0",IF(score!$J191=100,"0"))))))</f>
        <v>0</v>
      </c>
      <c r="S191" t="str">
        <f>IF(score!$J191=".",".",IF(score!$J191=0,"0",IF(score!$J191=25,"0",IF(score!$J191=50,"0",IF(score!$J191=75,"1",IF(score!$J191=100,"0"))))))</f>
        <v>0</v>
      </c>
      <c r="T191" t="str">
        <f>IF(score!$K191=".",".",IF(score!$K191=0,"1",IF(score!$K191=20,"0",IF(score!$K191=40,"0",IF(score!$K191=60,"0",IF(score!$K191=80,"0",IF(score!$K191=100,"0")))))))</f>
        <v>0</v>
      </c>
      <c r="U191" t="str">
        <f>IF(score!$K191=".",".",IF(score!$K191=0,"0",IF(score!$K191=20,"1",IF(score!$K191=40,"0",IF(score!$K191=60,"0",IF(score!$K191=80,"0",IF(score!$K191=100,"0")))))))</f>
        <v>0</v>
      </c>
      <c r="V191" t="str">
        <f>IF(score!$K191=".",".",IF(score!$K191=0,"0",IF(score!$K191=20,"0",IF(score!$K191=40,"1",IF(score!$K191=60,"0",IF(score!$K191=80,"0",IF(score!$K191=100,"0")))))))</f>
        <v>0</v>
      </c>
      <c r="W191" t="str">
        <f>IF(score!$K191=".",".",IF(score!$K191=0,"0",IF(score!$K191=20,"0",IF(score!$K191=40,"0",IF(score!$K191=60,"1",IF(score!$K191=80,"0",IF(score!$K191=100,"0")))))))</f>
        <v>0</v>
      </c>
      <c r="X191" t="str">
        <f>IF(score!$K191=".",".",IF(score!$K191=0,"0",IF(score!$K191=20,"0",IF(score!$K191=40,"0",IF(score!$K191=60,"0",IF(score!$K191=80,"1",IF(score!$K191=100,"0")))))))</f>
        <v>0</v>
      </c>
      <c r="Y191" t="str">
        <f>IF(score!$L191=".",".",IF(score!$L191=0,"1",IF(score!$L191=20,"0",IF(score!$L191=40,"0",IF(score!$L191=60,"0",IF(score!$L191=80,"0",IF(score!$L191=100,"0")))))))</f>
        <v>0</v>
      </c>
      <c r="Z191" t="str">
        <f>IF(score!$L191=".",".",IF(score!$L191=0,"0",IF(score!$L191=20,"1",IF(score!$L191=40,"0",IF(score!$L191=60,"0",IF(score!$L191=80,"0",IF(score!$L191=100,"0")))))))</f>
        <v>0</v>
      </c>
      <c r="AA191" t="str">
        <f>IF(score!$L191=".",".",IF(score!$L191=0,"0",IF(score!$L191=20,"0",IF(score!$L191=40,"1",IF(score!$L191=60,"0",IF(score!$L191=80,"0",IF(score!$L191=100,"0")))))))</f>
        <v>0</v>
      </c>
      <c r="AB191" t="str">
        <f>IF(score!$L191=".",".",IF(score!$L191=0,"0",IF(score!$L191=20,"0",IF(score!$L191=40,"0",IF(score!$L191=60,"1",IF(score!$L191=80,"0",IF(score!$L191=100,"0")))))))</f>
        <v>0</v>
      </c>
      <c r="AC191" t="str">
        <f>IF(score!$L191=".",".",IF(score!$L191=0,"0",IF(score!$L191=20,"0",IF(score!$L191=40,"0",IF(score!$L191=60,"0",IF(score!$L191=80,"1",IF(score!L191=100,"0")))))))</f>
        <v>1</v>
      </c>
      <c r="AD191" t="str">
        <f>IF(score!$M191=".",".",IF(score!$M191=0,"1",IF(score!$M191=20,"0",IF(score!$M191=40,"0",IF(score!$M191=60,"0",IF(score!$M191=80,"0",IF(score!$M191=100,"0")))))))</f>
        <v>0</v>
      </c>
      <c r="AE191" t="str">
        <f>IF(score!$M191=".",".",IF(score!$M191=0,"0",IF(score!$M191=20,"1",IF(score!$M191=40,"0",IF(score!$M191=60,"0",IF(score!$M191=80,"0",IF(score!$M191=100,"0")))))))</f>
        <v>0</v>
      </c>
      <c r="AF191" t="str">
        <f>IF(score!$M191=".",".",IF(score!$M191=0,"0",IF(score!$M191=20,"0",IF(score!$M191=40,"1",IF(score!$M191=60,"0",IF(score!$M191=80,"0",IF(score!$M191=100,"0")))))))</f>
        <v>0</v>
      </c>
      <c r="AG191" t="str">
        <f>IF(score!$M191=".",".",IF(score!$M191=0,"0",IF(score!$M191=20,"0",IF(score!$M191=40,"0",IF(score!$M191=60,"1",IF(score!$M191=80,"0",IF(score!$M191=100,"0")))))))</f>
        <v>0</v>
      </c>
      <c r="AH191" t="str">
        <f>IF(score!$M191=".",".",IF(score!$M191=0,"0",IF(score!$M191=20,"0",IF(score!$M191=40,"0",IF(score!$M191=60,"0",IF(score!$M191=80,"1",IF(score!$M191=100,"0")))))))</f>
        <v>0</v>
      </c>
      <c r="AI191" t="str">
        <f>IF(score!$N191=".",".",IF(score!$N191=0,"1",IF(score!$N191=25,"0",IF(score!$N191=50,"0",IF(score!$N191=75,"0",IF(score!$N191=100,"0"))))))</f>
        <v>0</v>
      </c>
      <c r="AJ191" t="str">
        <f>IF(score!$N191=".",".",IF(score!$N191=0,"0",IF(score!$N191=25,"1",IF(score!$N191=50,"0",IF(score!$N191=75,"0",IF(score!$N191=100,"0"))))))</f>
        <v>0</v>
      </c>
      <c r="AK191" t="str">
        <f>IF(score!$N191=".",".",IF(score!$N191=0,"0",IF(score!$N191=25,"0",IF(score!$N191=50,"1",IF(score!$N191=75,"0",IF(score!$N191=100,"0"))))))</f>
        <v>1</v>
      </c>
      <c r="AL191" t="str">
        <f>IF(score!$N191=".",".",IF(score!$N191=0,"0",IF(score!$N191=25,"0",IF(score!$N191=50,"0",IF(score!$N191=75,"1",IF(score!$N191=100,"0"))))))</f>
        <v>0</v>
      </c>
      <c r="AN191">
        <f t="shared" si="140"/>
        <v>0</v>
      </c>
      <c r="AO191">
        <f t="shared" si="141"/>
        <v>0</v>
      </c>
      <c r="AP191">
        <f t="shared" si="142"/>
        <v>-3.0239600000000002</v>
      </c>
      <c r="AQ191">
        <f t="shared" si="143"/>
        <v>0</v>
      </c>
      <c r="AR191">
        <f t="shared" si="144"/>
        <v>0</v>
      </c>
      <c r="AS191">
        <f t="shared" si="145"/>
        <v>0</v>
      </c>
      <c r="AT191">
        <f t="shared" si="146"/>
        <v>0</v>
      </c>
      <c r="AU191">
        <f t="shared" si="147"/>
        <v>-2.7355700000000001</v>
      </c>
      <c r="AV191">
        <f t="shared" si="148"/>
        <v>0</v>
      </c>
      <c r="AW191">
        <f t="shared" si="149"/>
        <v>0</v>
      </c>
      <c r="AX191">
        <f t="shared" si="150"/>
        <v>0</v>
      </c>
      <c r="AY191">
        <f t="shared" si="151"/>
        <v>0</v>
      </c>
      <c r="AZ191">
        <f t="shared" si="152"/>
        <v>0</v>
      </c>
      <c r="BA191">
        <f t="shared" si="153"/>
        <v>0</v>
      </c>
      <c r="BB191">
        <f t="shared" si="154"/>
        <v>0</v>
      </c>
      <c r="BC191">
        <f t="shared" si="155"/>
        <v>0</v>
      </c>
      <c r="BD191">
        <f t="shared" si="156"/>
        <v>0</v>
      </c>
      <c r="BE191">
        <f t="shared" si="157"/>
        <v>0</v>
      </c>
      <c r="BF191">
        <f t="shared" si="158"/>
        <v>0</v>
      </c>
      <c r="BG191">
        <f t="shared" si="159"/>
        <v>0</v>
      </c>
      <c r="BH191">
        <f t="shared" si="160"/>
        <v>0</v>
      </c>
      <c r="BI191">
        <f t="shared" si="161"/>
        <v>0</v>
      </c>
      <c r="BJ191">
        <f t="shared" si="162"/>
        <v>0</v>
      </c>
      <c r="BK191">
        <f t="shared" si="163"/>
        <v>0</v>
      </c>
      <c r="BL191">
        <f t="shared" si="164"/>
        <v>0</v>
      </c>
      <c r="BM191">
        <f t="shared" si="165"/>
        <v>-0.42251</v>
      </c>
      <c r="BN191">
        <f t="shared" si="166"/>
        <v>0</v>
      </c>
      <c r="BO191">
        <f t="shared" si="167"/>
        <v>0</v>
      </c>
      <c r="BP191">
        <f t="shared" si="168"/>
        <v>0</v>
      </c>
      <c r="BQ191">
        <f t="shared" si="169"/>
        <v>0</v>
      </c>
      <c r="BR191">
        <f t="shared" si="170"/>
        <v>0</v>
      </c>
      <c r="BS191">
        <f t="shared" si="171"/>
        <v>0</v>
      </c>
      <c r="BT191">
        <f t="shared" si="172"/>
        <v>0</v>
      </c>
      <c r="BU191">
        <f t="shared" si="173"/>
        <v>-0.18043000000000001</v>
      </c>
      <c r="BV191">
        <f t="shared" si="174"/>
        <v>0</v>
      </c>
      <c r="BX191">
        <f t="shared" si="175"/>
        <v>0</v>
      </c>
      <c r="BY191">
        <f t="shared" si="176"/>
        <v>0</v>
      </c>
      <c r="BZ191">
        <f t="shared" si="177"/>
        <v>3.4819999999999997E-2</v>
      </c>
      <c r="CA191">
        <f t="shared" si="178"/>
        <v>0</v>
      </c>
      <c r="CB191">
        <f t="shared" si="179"/>
        <v>0</v>
      </c>
      <c r="CC191">
        <f t="shared" si="180"/>
        <v>0</v>
      </c>
      <c r="CD191">
        <f t="shared" si="181"/>
        <v>0</v>
      </c>
      <c r="CE191">
        <f t="shared" si="182"/>
        <v>1.43103</v>
      </c>
      <c r="CF191">
        <f t="shared" si="183"/>
        <v>0</v>
      </c>
      <c r="CG191">
        <f t="shared" si="184"/>
        <v>0</v>
      </c>
      <c r="CH191">
        <f t="shared" si="185"/>
        <v>0</v>
      </c>
      <c r="CI191">
        <f t="shared" si="186"/>
        <v>0</v>
      </c>
      <c r="CJ191">
        <f t="shared" si="187"/>
        <v>0</v>
      </c>
      <c r="CK191">
        <f t="shared" si="188"/>
        <v>0</v>
      </c>
      <c r="CL191">
        <f t="shared" si="189"/>
        <v>0</v>
      </c>
      <c r="CM191">
        <f t="shared" si="190"/>
        <v>0</v>
      </c>
      <c r="CN191">
        <f t="shared" si="191"/>
        <v>0</v>
      </c>
      <c r="CO191">
        <f t="shared" si="192"/>
        <v>0</v>
      </c>
      <c r="CP191">
        <f t="shared" si="193"/>
        <v>0</v>
      </c>
      <c r="CQ191">
        <f t="shared" si="194"/>
        <v>0</v>
      </c>
      <c r="CR191">
        <f t="shared" si="195"/>
        <v>0</v>
      </c>
      <c r="CS191">
        <f t="shared" si="196"/>
        <v>0</v>
      </c>
      <c r="CT191">
        <f t="shared" si="197"/>
        <v>0</v>
      </c>
      <c r="CU191">
        <f t="shared" si="198"/>
        <v>0</v>
      </c>
      <c r="CV191">
        <f t="shared" si="199"/>
        <v>0</v>
      </c>
      <c r="CW191">
        <f t="shared" si="200"/>
        <v>-0.92057</v>
      </c>
      <c r="CX191">
        <f t="shared" si="201"/>
        <v>0</v>
      </c>
      <c r="CY191">
        <f t="shared" si="202"/>
        <v>0</v>
      </c>
      <c r="CZ191">
        <f t="shared" si="203"/>
        <v>0</v>
      </c>
      <c r="DA191">
        <f t="shared" si="204"/>
        <v>0</v>
      </c>
      <c r="DB191">
        <f t="shared" si="205"/>
        <v>0</v>
      </c>
      <c r="DC191">
        <f t="shared" si="206"/>
        <v>0</v>
      </c>
      <c r="DD191">
        <f t="shared" si="207"/>
        <v>0</v>
      </c>
      <c r="DE191">
        <f t="shared" si="208"/>
        <v>-5.63286</v>
      </c>
      <c r="DF191">
        <f t="shared" si="209"/>
        <v>0</v>
      </c>
    </row>
    <row r="192" spans="1:110" x14ac:dyDescent="0.25">
      <c r="A192" s="4">
        <f>raw!$A192:$A192</f>
        <v>43347</v>
      </c>
      <c r="B192" s="6" t="str">
        <f>raw!$B192:$B192</f>
        <v>0005-0035</v>
      </c>
      <c r="D192" t="str">
        <f>IF(score!$C192=".",".",IF(score!$C192=0,"1",IF(score!$C192=25,"0",IF(score!$C192=50,"0",IF(score!$C192=75,"0",IF(score!$C192=100,"0"))))))</f>
        <v>0</v>
      </c>
      <c r="E192" t="str">
        <f>IF(score!$C192=".",".",IF(score!$C192=0,"0",IF(score!$C192=25,"1",IF(score!$C192=50,"0",IF(score!$C192=75,"0",IF(score!$C192=100,"0"))))))</f>
        <v>1</v>
      </c>
      <c r="F192" t="str">
        <f>IF(score!$C192=".",".",IF(score!$C192=0,"0",IF(score!$C192=25,"0",IF(score!$C192=50,"1",IF(score!$C192=75,"0",IF(score!$C192=100,"0"))))))</f>
        <v>0</v>
      </c>
      <c r="G192" t="str">
        <f>IF(score!$C192=".",".",IF(score!$C192=0,"0",IF(score!$C192=25,"0",IF(score!$C192=50,"0",IF(score!$C192=75,"1",IF(score!$C192=100,"0"))))))</f>
        <v>0</v>
      </c>
      <c r="H192" t="str">
        <f>IF(score!$D192=".",".",IF(score!$D192=0,"1",IF(score!$D192=50,"0",IF(score!$D192=100,"0"))))</f>
        <v>1</v>
      </c>
      <c r="I192" t="str">
        <f>IF(score!$D192=".",".",IF(score!$D192=0,"0",IF(score!$D192=50,"1",IF(score!$D192=100,"0"))))</f>
        <v>0</v>
      </c>
      <c r="J192" t="str">
        <f>IF(score!$E192=".",".",IF(score!$E192=0,"1",IF(score!$E192=50,"0",IF(score!$E192=100,"0"))))</f>
        <v>0</v>
      </c>
      <c r="K192" t="str">
        <f>IF(score!$E192=".",".",IF(score!$E192=0,"0",IF(score!$E192=50,"1",IF(score!$E192=100,"0"))))</f>
        <v>1</v>
      </c>
      <c r="L192" t="str">
        <f>IF(score!$F192=".",".",IF(score!$F192=0,"1",IF(score!$F192=100,"0")))</f>
        <v>1</v>
      </c>
      <c r="M192" t="str">
        <f>IF(score!$G192=".",".",IF(score!$G192=0,"1",IF(score!$G192=100,"0")))</f>
        <v>1</v>
      </c>
      <c r="N192" t="str">
        <f>IF(score!$H192=".",".",IF(score!$H192=0,"1",IF(score!$H192=100,"0")))</f>
        <v>1</v>
      </c>
      <c r="O192" t="str">
        <f>IF(score!$I192=".",".",IF(score!$I192=0,"1",IF(score!$I192=50,"0",IF(score!$I192=100,"0"))))</f>
        <v>1</v>
      </c>
      <c r="P192" t="str">
        <f>IF(score!$J192=".",".",IF(score!$J192=0,"1",IF(score!$J192=25,"0",IF(score!$J192=50,"0",IF(score!$J192=75,"0",IF(score!$J192=100,"0"))))))</f>
        <v>0</v>
      </c>
      <c r="Q192" t="str">
        <f>IF(score!$J192=".",".",IF(score!$J192=0,"0",IF(score!$J192=25,"1",IF(score!$J192=50,"0",IF(score!$J192=75,"0",IF(score!$J192=100,"0"))))))</f>
        <v>0</v>
      </c>
      <c r="R192" t="str">
        <f>IF(score!$J192=".",".",IF(score!$J192=0,"0",IF(score!$J192=25,"0",IF(score!$J192=50,"1",IF(score!$J192=75,"0",IF(score!$J192=100,"0"))))))</f>
        <v>0</v>
      </c>
      <c r="S192" t="str">
        <f>IF(score!$J192=".",".",IF(score!$J192=0,"0",IF(score!$J192=25,"0",IF(score!$J192=50,"0",IF(score!$J192=75,"1",IF(score!$J192=100,"0"))))))</f>
        <v>0</v>
      </c>
      <c r="T192" t="str">
        <f>IF(score!$K192=".",".",IF(score!$K192=0,"1",IF(score!$K192=20,"0",IF(score!$K192=40,"0",IF(score!$K192=60,"0",IF(score!$K192=80,"0",IF(score!$K192=100,"0")))))))</f>
        <v>0</v>
      </c>
      <c r="U192" t="str">
        <f>IF(score!$K192=".",".",IF(score!$K192=0,"0",IF(score!$K192=20,"1",IF(score!$K192=40,"0",IF(score!$K192=60,"0",IF(score!$K192=80,"0",IF(score!$K192=100,"0")))))))</f>
        <v>0</v>
      </c>
      <c r="V192" t="str">
        <f>IF(score!$K192=".",".",IF(score!$K192=0,"0",IF(score!$K192=20,"0",IF(score!$K192=40,"1",IF(score!$K192=60,"0",IF(score!$K192=80,"0",IF(score!$K192=100,"0")))))))</f>
        <v>1</v>
      </c>
      <c r="W192" t="str">
        <f>IF(score!$K192=".",".",IF(score!$K192=0,"0",IF(score!$K192=20,"0",IF(score!$K192=40,"0",IF(score!$K192=60,"1",IF(score!$K192=80,"0",IF(score!$K192=100,"0")))))))</f>
        <v>0</v>
      </c>
      <c r="X192" t="str">
        <f>IF(score!$K192=".",".",IF(score!$K192=0,"0",IF(score!$K192=20,"0",IF(score!$K192=40,"0",IF(score!$K192=60,"0",IF(score!$K192=80,"1",IF(score!$K192=100,"0")))))))</f>
        <v>0</v>
      </c>
      <c r="Y192" t="str">
        <f>IF(score!$L192=".",".",IF(score!$L192=0,"1",IF(score!$L192=20,"0",IF(score!$L192=40,"0",IF(score!$L192=60,"0",IF(score!$L192=80,"0",IF(score!$L192=100,"0")))))))</f>
        <v>0</v>
      </c>
      <c r="Z192" t="str">
        <f>IF(score!$L192=".",".",IF(score!$L192=0,"0",IF(score!$L192=20,"1",IF(score!$L192=40,"0",IF(score!$L192=60,"0",IF(score!$L192=80,"0",IF(score!$L192=100,"0")))))))</f>
        <v>1</v>
      </c>
      <c r="AA192" t="str">
        <f>IF(score!$L192=".",".",IF(score!$L192=0,"0",IF(score!$L192=20,"0",IF(score!$L192=40,"1",IF(score!$L192=60,"0",IF(score!$L192=80,"0",IF(score!$L192=100,"0")))))))</f>
        <v>0</v>
      </c>
      <c r="AB192" t="str">
        <f>IF(score!$L192=".",".",IF(score!$L192=0,"0",IF(score!$L192=20,"0",IF(score!$L192=40,"0",IF(score!$L192=60,"1",IF(score!$L192=80,"0",IF(score!$L192=100,"0")))))))</f>
        <v>0</v>
      </c>
      <c r="AC192" t="str">
        <f>IF(score!$L192=".",".",IF(score!$L192=0,"0",IF(score!$L192=20,"0",IF(score!$L192=40,"0",IF(score!$L192=60,"0",IF(score!$L192=80,"1",IF(score!L192=100,"0")))))))</f>
        <v>0</v>
      </c>
      <c r="AD192" t="str">
        <f>IF(score!$M192=".",".",IF(score!$M192=0,"1",IF(score!$M192=20,"0",IF(score!$M192=40,"0",IF(score!$M192=60,"0",IF(score!$M192=80,"0",IF(score!$M192=100,"0")))))))</f>
        <v>0</v>
      </c>
      <c r="AE192" t="str">
        <f>IF(score!$M192=".",".",IF(score!$M192=0,"0",IF(score!$M192=20,"1",IF(score!$M192=40,"0",IF(score!$M192=60,"0",IF(score!$M192=80,"0",IF(score!$M192=100,"0")))))))</f>
        <v>0</v>
      </c>
      <c r="AF192" t="str">
        <f>IF(score!$M192=".",".",IF(score!$M192=0,"0",IF(score!$M192=20,"0",IF(score!$M192=40,"1",IF(score!$M192=60,"0",IF(score!$M192=80,"0",IF(score!$M192=100,"0")))))))</f>
        <v>0</v>
      </c>
      <c r="AG192" t="str">
        <f>IF(score!$M192=".",".",IF(score!$M192=0,"0",IF(score!$M192=20,"0",IF(score!$M192=40,"0",IF(score!$M192=60,"1",IF(score!$M192=80,"0",IF(score!$M192=100,"0")))))))</f>
        <v>1</v>
      </c>
      <c r="AH192" t="str">
        <f>IF(score!$M192=".",".",IF(score!$M192=0,"0",IF(score!$M192=20,"0",IF(score!$M192=40,"0",IF(score!$M192=60,"0",IF(score!$M192=80,"1",IF(score!$M192=100,"0")))))))</f>
        <v>0</v>
      </c>
      <c r="AI192" t="str">
        <f>IF(score!$N192=".",".",IF(score!$N192=0,"1",IF(score!$N192=25,"0",IF(score!$N192=50,"0",IF(score!$N192=75,"0",IF(score!$N192=100,"0"))))))</f>
        <v>0</v>
      </c>
      <c r="AJ192" t="str">
        <f>IF(score!$N192=".",".",IF(score!$N192=0,"0",IF(score!$N192=25,"1",IF(score!$N192=50,"0",IF(score!$N192=75,"0",IF(score!$N192=100,"0"))))))</f>
        <v>1</v>
      </c>
      <c r="AK192" t="str">
        <f>IF(score!$N192=".",".",IF(score!$N192=0,"0",IF(score!$N192=25,"0",IF(score!$N192=50,"1",IF(score!$N192=75,"0",IF(score!$N192=100,"0"))))))</f>
        <v>0</v>
      </c>
      <c r="AL192" t="str">
        <f>IF(score!$N192=".",".",IF(score!$N192=0,"0",IF(score!$N192=25,"0",IF(score!$N192=50,"0",IF(score!$N192=75,"1",IF(score!$N192=100,"0"))))))</f>
        <v>0</v>
      </c>
      <c r="AN192">
        <f t="shared" si="140"/>
        <v>0</v>
      </c>
      <c r="AO192">
        <f t="shared" si="141"/>
        <v>-5.5646100000000001</v>
      </c>
      <c r="AP192">
        <f t="shared" si="142"/>
        <v>0</v>
      </c>
      <c r="AQ192">
        <f t="shared" si="143"/>
        <v>0</v>
      </c>
      <c r="AR192">
        <f t="shared" si="144"/>
        <v>-7.2321600000000004</v>
      </c>
      <c r="AS192">
        <f t="shared" si="145"/>
        <v>0</v>
      </c>
      <c r="AT192">
        <f t="shared" si="146"/>
        <v>0</v>
      </c>
      <c r="AU192">
        <f t="shared" si="147"/>
        <v>-2.7355700000000001</v>
      </c>
      <c r="AV192">
        <f t="shared" si="148"/>
        <v>-4.6161700000000003</v>
      </c>
      <c r="AW192">
        <f t="shared" si="149"/>
        <v>-5.5174700000000003</v>
      </c>
      <c r="AX192">
        <f t="shared" si="150"/>
        <v>3.04365</v>
      </c>
      <c r="AY192">
        <f t="shared" si="151"/>
        <v>2.32091</v>
      </c>
      <c r="AZ192">
        <f t="shared" si="152"/>
        <v>0</v>
      </c>
      <c r="BA192">
        <f t="shared" si="153"/>
        <v>0</v>
      </c>
      <c r="BB192">
        <f t="shared" si="154"/>
        <v>0</v>
      </c>
      <c r="BC192">
        <f t="shared" si="155"/>
        <v>0</v>
      </c>
      <c r="BD192">
        <f t="shared" si="156"/>
        <v>0</v>
      </c>
      <c r="BE192">
        <f t="shared" si="157"/>
        <v>0</v>
      </c>
      <c r="BF192">
        <f t="shared" si="158"/>
        <v>2.3724099999999999</v>
      </c>
      <c r="BG192">
        <f t="shared" si="159"/>
        <v>0</v>
      </c>
      <c r="BH192">
        <f t="shared" si="160"/>
        <v>0</v>
      </c>
      <c r="BI192">
        <f t="shared" si="161"/>
        <v>0</v>
      </c>
      <c r="BJ192">
        <f t="shared" si="162"/>
        <v>-2.0216799999999999</v>
      </c>
      <c r="BK192">
        <f t="shared" si="163"/>
        <v>0</v>
      </c>
      <c r="BL192">
        <f t="shared" si="164"/>
        <v>0</v>
      </c>
      <c r="BM192">
        <f t="shared" si="165"/>
        <v>0</v>
      </c>
      <c r="BN192">
        <f t="shared" si="166"/>
        <v>0</v>
      </c>
      <c r="BO192">
        <f t="shared" si="167"/>
        <v>0</v>
      </c>
      <c r="BP192">
        <f t="shared" si="168"/>
        <v>0</v>
      </c>
      <c r="BQ192">
        <f t="shared" si="169"/>
        <v>1.28044</v>
      </c>
      <c r="BR192">
        <f t="shared" si="170"/>
        <v>0</v>
      </c>
      <c r="BS192">
        <f t="shared" si="171"/>
        <v>0</v>
      </c>
      <c r="BT192">
        <f t="shared" si="172"/>
        <v>-0.94342000000000004</v>
      </c>
      <c r="BU192">
        <f t="shared" si="173"/>
        <v>0</v>
      </c>
      <c r="BV192">
        <f t="shared" si="174"/>
        <v>0</v>
      </c>
      <c r="BX192">
        <f t="shared" si="175"/>
        <v>0</v>
      </c>
      <c r="BY192">
        <f t="shared" si="176"/>
        <v>-0.16891</v>
      </c>
      <c r="BZ192">
        <f t="shared" si="177"/>
        <v>0</v>
      </c>
      <c r="CA192">
        <f t="shared" si="178"/>
        <v>0</v>
      </c>
      <c r="CB192">
        <f t="shared" si="179"/>
        <v>3.9311500000000001</v>
      </c>
      <c r="CC192">
        <f t="shared" si="180"/>
        <v>0</v>
      </c>
      <c r="CD192">
        <f t="shared" si="181"/>
        <v>0</v>
      </c>
      <c r="CE192">
        <f t="shared" si="182"/>
        <v>1.43103</v>
      </c>
      <c r="CF192">
        <f t="shared" si="183"/>
        <v>1.4406000000000001</v>
      </c>
      <c r="CG192">
        <f t="shared" si="184"/>
        <v>1.6696800000000001</v>
      </c>
      <c r="CH192">
        <f t="shared" si="185"/>
        <v>-6.8267199999999999</v>
      </c>
      <c r="CI192">
        <f t="shared" si="186"/>
        <v>-5.6992099999999999</v>
      </c>
      <c r="CJ192">
        <f t="shared" si="187"/>
        <v>0</v>
      </c>
      <c r="CK192">
        <f t="shared" si="188"/>
        <v>0</v>
      </c>
      <c r="CL192">
        <f t="shared" si="189"/>
        <v>0</v>
      </c>
      <c r="CM192">
        <f t="shared" si="190"/>
        <v>0</v>
      </c>
      <c r="CN192">
        <f t="shared" si="191"/>
        <v>0</v>
      </c>
      <c r="CO192">
        <f t="shared" si="192"/>
        <v>0</v>
      </c>
      <c r="CP192">
        <f t="shared" si="193"/>
        <v>-6.31121</v>
      </c>
      <c r="CQ192">
        <f t="shared" si="194"/>
        <v>0</v>
      </c>
      <c r="CR192">
        <f t="shared" si="195"/>
        <v>0</v>
      </c>
      <c r="CS192">
        <f t="shared" si="196"/>
        <v>0</v>
      </c>
      <c r="CT192">
        <f t="shared" si="197"/>
        <v>-4.8896199999999999</v>
      </c>
      <c r="CU192">
        <f t="shared" si="198"/>
        <v>0</v>
      </c>
      <c r="CV192">
        <f t="shared" si="199"/>
        <v>0</v>
      </c>
      <c r="CW192">
        <f t="shared" si="200"/>
        <v>0</v>
      </c>
      <c r="CX192">
        <f t="shared" si="201"/>
        <v>0</v>
      </c>
      <c r="CY192">
        <f t="shared" si="202"/>
        <v>0</v>
      </c>
      <c r="CZ192">
        <f t="shared" si="203"/>
        <v>0</v>
      </c>
      <c r="DA192">
        <f t="shared" si="204"/>
        <v>-4.5905500000000004</v>
      </c>
      <c r="DB192">
        <f t="shared" si="205"/>
        <v>0</v>
      </c>
      <c r="DC192">
        <f t="shared" si="206"/>
        <v>0</v>
      </c>
      <c r="DD192">
        <f t="shared" si="207"/>
        <v>-8.2606599999999997</v>
      </c>
      <c r="DE192">
        <f t="shared" si="208"/>
        <v>0</v>
      </c>
      <c r="DF192">
        <f t="shared" si="209"/>
        <v>0</v>
      </c>
    </row>
    <row r="193" spans="1:110" x14ac:dyDescent="0.25">
      <c r="A193" s="4">
        <f>raw!$A193:$A193</f>
        <v>43347</v>
      </c>
      <c r="B193" s="6" t="str">
        <f>raw!$B193:$B193</f>
        <v>0005-0036</v>
      </c>
      <c r="D193" t="str">
        <f>IF(score!$C193=".",".",IF(score!$C193=0,"1",IF(score!$C193=25,"0",IF(score!$C193=50,"0",IF(score!$C193=75,"0",IF(score!$C193=100,"0"))))))</f>
        <v>0</v>
      </c>
      <c r="E193" t="str">
        <f>IF(score!$C193=".",".",IF(score!$C193=0,"0",IF(score!$C193=25,"1",IF(score!$C193=50,"0",IF(score!$C193=75,"0",IF(score!$C193=100,"0"))))))</f>
        <v>1</v>
      </c>
      <c r="F193" t="str">
        <f>IF(score!$C193=".",".",IF(score!$C193=0,"0",IF(score!$C193=25,"0",IF(score!$C193=50,"1",IF(score!$C193=75,"0",IF(score!$C193=100,"0"))))))</f>
        <v>0</v>
      </c>
      <c r="G193" t="str">
        <f>IF(score!$C193=".",".",IF(score!$C193=0,"0",IF(score!$C193=25,"0",IF(score!$C193=50,"0",IF(score!$C193=75,"1",IF(score!$C193=100,"0"))))))</f>
        <v>0</v>
      </c>
      <c r="H193" t="str">
        <f>IF(score!$D193=".",".",IF(score!$D193=0,"1",IF(score!$D193=50,"0",IF(score!$D193=100,"0"))))</f>
        <v>1</v>
      </c>
      <c r="I193" t="str">
        <f>IF(score!$D193=".",".",IF(score!$D193=0,"0",IF(score!$D193=50,"1",IF(score!$D193=100,"0"))))</f>
        <v>0</v>
      </c>
      <c r="J193" t="str">
        <f>IF(score!$E193=".",".",IF(score!$E193=0,"1",IF(score!$E193=50,"0",IF(score!$E193=100,"0"))))</f>
        <v>1</v>
      </c>
      <c r="K193" t="str">
        <f>IF(score!$E193=".",".",IF(score!$E193=0,"0",IF(score!$E193=50,"1",IF(score!$E193=100,"0"))))</f>
        <v>0</v>
      </c>
      <c r="L193" t="str">
        <f>IF(score!$F193=".",".",IF(score!$F193=0,"1",IF(score!$F193=100,"0")))</f>
        <v>0</v>
      </c>
      <c r="M193" t="str">
        <f>IF(score!$G193=".",".",IF(score!$G193=0,"1",IF(score!$G193=100,"0")))</f>
        <v>0</v>
      </c>
      <c r="N193" t="str">
        <f>IF(score!$H193=".",".",IF(score!$H193=0,"1",IF(score!$H193=100,"0")))</f>
        <v>0</v>
      </c>
      <c r="O193" t="str">
        <f>IF(score!$I193=".",".",IF(score!$I193=0,"1",IF(score!$I193=50,"0",IF(score!$I193=100,"0"))))</f>
        <v>0</v>
      </c>
      <c r="P193" t="str">
        <f>IF(score!$J193=".",".",IF(score!$J193=0,"1",IF(score!$J193=25,"0",IF(score!$J193=50,"0",IF(score!$J193=75,"0",IF(score!$J193=100,"0"))))))</f>
        <v>0</v>
      </c>
      <c r="Q193" t="str">
        <f>IF(score!$J193=".",".",IF(score!$J193=0,"0",IF(score!$J193=25,"1",IF(score!$J193=50,"0",IF(score!$J193=75,"0",IF(score!$J193=100,"0"))))))</f>
        <v>0</v>
      </c>
      <c r="R193" t="str">
        <f>IF(score!$J193=".",".",IF(score!$J193=0,"0",IF(score!$J193=25,"0",IF(score!$J193=50,"1",IF(score!$J193=75,"0",IF(score!$J193=100,"0"))))))</f>
        <v>0</v>
      </c>
      <c r="S193" t="str">
        <f>IF(score!$J193=".",".",IF(score!$J193=0,"0",IF(score!$J193=25,"0",IF(score!$J193=50,"0",IF(score!$J193=75,"1",IF(score!$J193=100,"0"))))))</f>
        <v>0</v>
      </c>
      <c r="T193" t="str">
        <f>IF(score!$K193=".",".",IF(score!$K193=0,"1",IF(score!$K193=20,"0",IF(score!$K193=40,"0",IF(score!$K193=60,"0",IF(score!$K193=80,"0",IF(score!$K193=100,"0")))))))</f>
        <v>0</v>
      </c>
      <c r="U193" t="str">
        <f>IF(score!$K193=".",".",IF(score!$K193=0,"0",IF(score!$K193=20,"1",IF(score!$K193=40,"0",IF(score!$K193=60,"0",IF(score!$K193=80,"0",IF(score!$K193=100,"0")))))))</f>
        <v>0</v>
      </c>
      <c r="V193" t="str">
        <f>IF(score!$K193=".",".",IF(score!$K193=0,"0",IF(score!$K193=20,"0",IF(score!$K193=40,"1",IF(score!$K193=60,"0",IF(score!$K193=80,"0",IF(score!$K193=100,"0")))))))</f>
        <v>0</v>
      </c>
      <c r="W193" t="str">
        <f>IF(score!$K193=".",".",IF(score!$K193=0,"0",IF(score!$K193=20,"0",IF(score!$K193=40,"0",IF(score!$K193=60,"1",IF(score!$K193=80,"0",IF(score!$K193=100,"0")))))))</f>
        <v>0</v>
      </c>
      <c r="X193" t="str">
        <f>IF(score!$K193=".",".",IF(score!$K193=0,"0",IF(score!$K193=20,"0",IF(score!$K193=40,"0",IF(score!$K193=60,"0",IF(score!$K193=80,"1",IF(score!$K193=100,"0")))))))</f>
        <v>0</v>
      </c>
      <c r="Y193" t="str">
        <f>IF(score!$L193=".",".",IF(score!$L193=0,"1",IF(score!$L193=20,"0",IF(score!$L193=40,"0",IF(score!$L193=60,"0",IF(score!$L193=80,"0",IF(score!$L193=100,"0")))))))</f>
        <v>0</v>
      </c>
      <c r="Z193" t="str">
        <f>IF(score!$L193=".",".",IF(score!$L193=0,"0",IF(score!$L193=20,"1",IF(score!$L193=40,"0",IF(score!$L193=60,"0",IF(score!$L193=80,"0",IF(score!$L193=100,"0")))))))</f>
        <v>0</v>
      </c>
      <c r="AA193" t="str">
        <f>IF(score!$L193=".",".",IF(score!$L193=0,"0",IF(score!$L193=20,"0",IF(score!$L193=40,"1",IF(score!$L193=60,"0",IF(score!$L193=80,"0",IF(score!$L193=100,"0")))))))</f>
        <v>0</v>
      </c>
      <c r="AB193" t="str">
        <f>IF(score!$L193=".",".",IF(score!$L193=0,"0",IF(score!$L193=20,"0",IF(score!$L193=40,"0",IF(score!$L193=60,"1",IF(score!$L193=80,"0",IF(score!$L193=100,"0")))))))</f>
        <v>0</v>
      </c>
      <c r="AC193" t="str">
        <f>IF(score!$L193=".",".",IF(score!$L193=0,"0",IF(score!$L193=20,"0",IF(score!$L193=40,"0",IF(score!$L193=60,"0",IF(score!$L193=80,"1",IF(score!L193=100,"0")))))))</f>
        <v>0</v>
      </c>
      <c r="AD193" t="str">
        <f>IF(score!$M193=".",".",IF(score!$M193=0,"1",IF(score!$M193=20,"0",IF(score!$M193=40,"0",IF(score!$M193=60,"0",IF(score!$M193=80,"0",IF(score!$M193=100,"0")))))))</f>
        <v>0</v>
      </c>
      <c r="AE193" t="str">
        <f>IF(score!$M193=".",".",IF(score!$M193=0,"0",IF(score!$M193=20,"1",IF(score!$M193=40,"0",IF(score!$M193=60,"0",IF(score!$M193=80,"0",IF(score!$M193=100,"0")))))))</f>
        <v>0</v>
      </c>
      <c r="AF193" t="str">
        <f>IF(score!$M193=".",".",IF(score!$M193=0,"0",IF(score!$M193=20,"0",IF(score!$M193=40,"1",IF(score!$M193=60,"0",IF(score!$M193=80,"0",IF(score!$M193=100,"0")))))))</f>
        <v>0</v>
      </c>
      <c r="AG193" t="str">
        <f>IF(score!$M193=".",".",IF(score!$M193=0,"0",IF(score!$M193=20,"0",IF(score!$M193=40,"0",IF(score!$M193=60,"1",IF(score!$M193=80,"0",IF(score!$M193=100,"0")))))))</f>
        <v>0</v>
      </c>
      <c r="AH193" t="str">
        <f>IF(score!$M193=".",".",IF(score!$M193=0,"0",IF(score!$M193=20,"0",IF(score!$M193=40,"0",IF(score!$M193=60,"0",IF(score!$M193=80,"1",IF(score!$M193=100,"0")))))))</f>
        <v>0</v>
      </c>
      <c r="AI193" t="str">
        <f>IF(score!$N193=".",".",IF(score!$N193=0,"1",IF(score!$N193=25,"0",IF(score!$N193=50,"0",IF(score!$N193=75,"0",IF(score!$N193=100,"0"))))))</f>
        <v>0</v>
      </c>
      <c r="AJ193" t="str">
        <f>IF(score!$N193=".",".",IF(score!$N193=0,"0",IF(score!$N193=25,"1",IF(score!$N193=50,"0",IF(score!$N193=75,"0",IF(score!$N193=100,"0"))))))</f>
        <v>0</v>
      </c>
      <c r="AK193" t="str">
        <f>IF(score!$N193=".",".",IF(score!$N193=0,"0",IF(score!$N193=25,"0",IF(score!$N193=50,"1",IF(score!$N193=75,"0",IF(score!$N193=100,"0"))))))</f>
        <v>0</v>
      </c>
      <c r="AL193" t="str">
        <f>IF(score!$N193=".",".",IF(score!$N193=0,"0",IF(score!$N193=25,"0",IF(score!$N193=50,"0",IF(score!$N193=75,"1",IF(score!$N193=100,"0"))))))</f>
        <v>1</v>
      </c>
      <c r="AN193">
        <f t="shared" si="140"/>
        <v>0</v>
      </c>
      <c r="AO193">
        <f t="shared" si="141"/>
        <v>-5.5646100000000001</v>
      </c>
      <c r="AP193">
        <f t="shared" si="142"/>
        <v>0</v>
      </c>
      <c r="AQ193">
        <f t="shared" si="143"/>
        <v>0</v>
      </c>
      <c r="AR193">
        <f t="shared" si="144"/>
        <v>-7.2321600000000004</v>
      </c>
      <c r="AS193">
        <f t="shared" si="145"/>
        <v>0</v>
      </c>
      <c r="AT193">
        <f t="shared" si="146"/>
        <v>-6.24397</v>
      </c>
      <c r="AU193">
        <f t="shared" si="147"/>
        <v>0</v>
      </c>
      <c r="AV193">
        <f t="shared" si="148"/>
        <v>0</v>
      </c>
      <c r="AW193">
        <f t="shared" si="149"/>
        <v>0</v>
      </c>
      <c r="AX193">
        <f t="shared" si="150"/>
        <v>0</v>
      </c>
      <c r="AY193">
        <f t="shared" si="151"/>
        <v>0</v>
      </c>
      <c r="AZ193">
        <f t="shared" si="152"/>
        <v>0</v>
      </c>
      <c r="BA193">
        <f t="shared" si="153"/>
        <v>0</v>
      </c>
      <c r="BB193">
        <f t="shared" si="154"/>
        <v>0</v>
      </c>
      <c r="BC193">
        <f t="shared" si="155"/>
        <v>0</v>
      </c>
      <c r="BD193">
        <f t="shared" si="156"/>
        <v>0</v>
      </c>
      <c r="BE193">
        <f t="shared" si="157"/>
        <v>0</v>
      </c>
      <c r="BF193">
        <f t="shared" si="158"/>
        <v>0</v>
      </c>
      <c r="BG193">
        <f t="shared" si="159"/>
        <v>0</v>
      </c>
      <c r="BH193">
        <f t="shared" si="160"/>
        <v>0</v>
      </c>
      <c r="BI193">
        <f t="shared" si="161"/>
        <v>0</v>
      </c>
      <c r="BJ193">
        <f t="shared" si="162"/>
        <v>0</v>
      </c>
      <c r="BK193">
        <f t="shared" si="163"/>
        <v>0</v>
      </c>
      <c r="BL193">
        <f t="shared" si="164"/>
        <v>0</v>
      </c>
      <c r="BM193">
        <f t="shared" si="165"/>
        <v>0</v>
      </c>
      <c r="BN193">
        <f t="shared" si="166"/>
        <v>0</v>
      </c>
      <c r="BO193">
        <f t="shared" si="167"/>
        <v>0</v>
      </c>
      <c r="BP193">
        <f t="shared" si="168"/>
        <v>0</v>
      </c>
      <c r="BQ193">
        <f t="shared" si="169"/>
        <v>0</v>
      </c>
      <c r="BR193">
        <f t="shared" si="170"/>
        <v>0</v>
      </c>
      <c r="BS193">
        <f t="shared" si="171"/>
        <v>0</v>
      </c>
      <c r="BT193">
        <f t="shared" si="172"/>
        <v>0</v>
      </c>
      <c r="BU193">
        <f t="shared" si="173"/>
        <v>0</v>
      </c>
      <c r="BV193">
        <f t="shared" si="174"/>
        <v>0.11038000000000001</v>
      </c>
      <c r="BX193">
        <f t="shared" si="175"/>
        <v>0</v>
      </c>
      <c r="BY193">
        <f t="shared" si="176"/>
        <v>-0.16891</v>
      </c>
      <c r="BZ193">
        <f t="shared" si="177"/>
        <v>0</v>
      </c>
      <c r="CA193">
        <f t="shared" si="178"/>
        <v>0</v>
      </c>
      <c r="CB193">
        <f t="shared" si="179"/>
        <v>3.9311500000000001</v>
      </c>
      <c r="CC193">
        <f t="shared" si="180"/>
        <v>0</v>
      </c>
      <c r="CD193">
        <f t="shared" si="181"/>
        <v>2.68282</v>
      </c>
      <c r="CE193">
        <f t="shared" si="182"/>
        <v>0</v>
      </c>
      <c r="CF193">
        <f t="shared" si="183"/>
        <v>0</v>
      </c>
      <c r="CG193">
        <f t="shared" si="184"/>
        <v>0</v>
      </c>
      <c r="CH193">
        <f t="shared" si="185"/>
        <v>0</v>
      </c>
      <c r="CI193">
        <f t="shared" si="186"/>
        <v>0</v>
      </c>
      <c r="CJ193">
        <f t="shared" si="187"/>
        <v>0</v>
      </c>
      <c r="CK193">
        <f t="shared" si="188"/>
        <v>0</v>
      </c>
      <c r="CL193">
        <f t="shared" si="189"/>
        <v>0</v>
      </c>
      <c r="CM193">
        <f t="shared" si="190"/>
        <v>0</v>
      </c>
      <c r="CN193">
        <f t="shared" si="191"/>
        <v>0</v>
      </c>
      <c r="CO193">
        <f t="shared" si="192"/>
        <v>0</v>
      </c>
      <c r="CP193">
        <f t="shared" si="193"/>
        <v>0</v>
      </c>
      <c r="CQ193">
        <f t="shared" si="194"/>
        <v>0</v>
      </c>
      <c r="CR193">
        <f t="shared" si="195"/>
        <v>0</v>
      </c>
      <c r="CS193">
        <f t="shared" si="196"/>
        <v>0</v>
      </c>
      <c r="CT193">
        <f t="shared" si="197"/>
        <v>0</v>
      </c>
      <c r="CU193">
        <f t="shared" si="198"/>
        <v>0</v>
      </c>
      <c r="CV193">
        <f t="shared" si="199"/>
        <v>0</v>
      </c>
      <c r="CW193">
        <f t="shared" si="200"/>
        <v>0</v>
      </c>
      <c r="CX193">
        <f t="shared" si="201"/>
        <v>0</v>
      </c>
      <c r="CY193">
        <f t="shared" si="202"/>
        <v>0</v>
      </c>
      <c r="CZ193">
        <f t="shared" si="203"/>
        <v>0</v>
      </c>
      <c r="DA193">
        <f t="shared" si="204"/>
        <v>0</v>
      </c>
      <c r="DB193">
        <f t="shared" si="205"/>
        <v>0</v>
      </c>
      <c r="DC193">
        <f t="shared" si="206"/>
        <v>0</v>
      </c>
      <c r="DD193">
        <f t="shared" si="207"/>
        <v>0</v>
      </c>
      <c r="DE193">
        <f t="shared" si="208"/>
        <v>0</v>
      </c>
      <c r="DF193">
        <f t="shared" si="209"/>
        <v>-3.13896</v>
      </c>
    </row>
    <row r="194" spans="1:110" x14ac:dyDescent="0.25">
      <c r="A194" s="4">
        <f>raw!$A194:$A194</f>
        <v>43347</v>
      </c>
      <c r="B194" s="6" t="str">
        <f>raw!$B194:$B194</f>
        <v>0005-0037</v>
      </c>
      <c r="D194" t="str">
        <f>IF(score!$C194=".",".",IF(score!$C194=0,"1",IF(score!$C194=25,"0",IF(score!$C194=50,"0",IF(score!$C194=75,"0",IF(score!$C194=100,"0"))))))</f>
        <v>0</v>
      </c>
      <c r="E194" t="str">
        <f>IF(score!$C194=".",".",IF(score!$C194=0,"0",IF(score!$C194=25,"1",IF(score!$C194=50,"0",IF(score!$C194=75,"0",IF(score!$C194=100,"0"))))))</f>
        <v>0</v>
      </c>
      <c r="F194" t="str">
        <f>IF(score!$C194=".",".",IF(score!$C194=0,"0",IF(score!$C194=25,"0",IF(score!$C194=50,"1",IF(score!$C194=75,"0",IF(score!$C194=100,"0"))))))</f>
        <v>1</v>
      </c>
      <c r="G194" t="str">
        <f>IF(score!$C194=".",".",IF(score!$C194=0,"0",IF(score!$C194=25,"0",IF(score!$C194=50,"0",IF(score!$C194=75,"1",IF(score!$C194=100,"0"))))))</f>
        <v>0</v>
      </c>
      <c r="H194" t="str">
        <f>IF(score!$D194=".",".",IF(score!$D194=0,"1",IF(score!$D194=50,"0",IF(score!$D194=100,"0"))))</f>
        <v>0</v>
      </c>
      <c r="I194" t="str">
        <f>IF(score!$D194=".",".",IF(score!$D194=0,"0",IF(score!$D194=50,"1",IF(score!$D194=100,"0"))))</f>
        <v>1</v>
      </c>
      <c r="J194" t="str">
        <f>IF(score!$E194=".",".",IF(score!$E194=0,"1",IF(score!$E194=50,"0",IF(score!$E194=100,"0"))))</f>
        <v>0</v>
      </c>
      <c r="K194" t="str">
        <f>IF(score!$E194=".",".",IF(score!$E194=0,"0",IF(score!$E194=50,"1",IF(score!$E194=100,"0"))))</f>
        <v>1</v>
      </c>
      <c r="L194" t="str">
        <f>IF(score!$F194=".",".",IF(score!$F194=0,"1",IF(score!$F194=100,"0")))</f>
        <v>1</v>
      </c>
      <c r="M194" t="str">
        <f>IF(score!$G194=".",".",IF(score!$G194=0,"1",IF(score!$G194=100,"0")))</f>
        <v>1</v>
      </c>
      <c r="N194" t="str">
        <f>IF(score!$H194=".",".",IF(score!$H194=0,"1",IF(score!$H194=100,"0")))</f>
        <v>0</v>
      </c>
      <c r="O194" t="str">
        <f>IF(score!$I194=".",".",IF(score!$I194=0,"1",IF(score!$I194=50,"0",IF(score!$I194=100,"0"))))</f>
        <v>0</v>
      </c>
      <c r="P194" t="str">
        <f>IF(score!$J194=".",".",IF(score!$J194=0,"1",IF(score!$J194=25,"0",IF(score!$J194=50,"0",IF(score!$J194=75,"0",IF(score!$J194=100,"0"))))))</f>
        <v>0</v>
      </c>
      <c r="Q194" t="str">
        <f>IF(score!$J194=".",".",IF(score!$J194=0,"0",IF(score!$J194=25,"1",IF(score!$J194=50,"0",IF(score!$J194=75,"0",IF(score!$J194=100,"0"))))))</f>
        <v>0</v>
      </c>
      <c r="R194" t="str">
        <f>IF(score!$J194=".",".",IF(score!$J194=0,"0",IF(score!$J194=25,"0",IF(score!$J194=50,"1",IF(score!$J194=75,"0",IF(score!$J194=100,"0"))))))</f>
        <v>0</v>
      </c>
      <c r="S194" t="str">
        <f>IF(score!$J194=".",".",IF(score!$J194=0,"0",IF(score!$J194=25,"0",IF(score!$J194=50,"0",IF(score!$J194=75,"1",IF(score!$J194=100,"0"))))))</f>
        <v>1</v>
      </c>
      <c r="T194" t="str">
        <f>IF(score!$K194=".",".",IF(score!$K194=0,"1",IF(score!$K194=20,"0",IF(score!$K194=40,"0",IF(score!$K194=60,"0",IF(score!$K194=80,"0",IF(score!$K194=100,"0")))))))</f>
        <v>0</v>
      </c>
      <c r="U194" t="str">
        <f>IF(score!$K194=".",".",IF(score!$K194=0,"0",IF(score!$K194=20,"1",IF(score!$K194=40,"0",IF(score!$K194=60,"0",IF(score!$K194=80,"0",IF(score!$K194=100,"0")))))))</f>
        <v>0</v>
      </c>
      <c r="V194" t="str">
        <f>IF(score!$K194=".",".",IF(score!$K194=0,"0",IF(score!$K194=20,"0",IF(score!$K194=40,"1",IF(score!$K194=60,"0",IF(score!$K194=80,"0",IF(score!$K194=100,"0")))))))</f>
        <v>0</v>
      </c>
      <c r="W194" t="str">
        <f>IF(score!$K194=".",".",IF(score!$K194=0,"0",IF(score!$K194=20,"0",IF(score!$K194=40,"0",IF(score!$K194=60,"1",IF(score!$K194=80,"0",IF(score!$K194=100,"0")))))))</f>
        <v>0</v>
      </c>
      <c r="X194" t="str">
        <f>IF(score!$K194=".",".",IF(score!$K194=0,"0",IF(score!$K194=20,"0",IF(score!$K194=40,"0",IF(score!$K194=60,"0",IF(score!$K194=80,"1",IF(score!$K194=100,"0")))))))</f>
        <v>1</v>
      </c>
      <c r="Y194" t="str">
        <f>IF(score!$L194=".",".",IF(score!$L194=0,"1",IF(score!$L194=20,"0",IF(score!$L194=40,"0",IF(score!$L194=60,"0",IF(score!$L194=80,"0",IF(score!$L194=100,"0")))))))</f>
        <v>0</v>
      </c>
      <c r="Z194" t="str">
        <f>IF(score!$L194=".",".",IF(score!$L194=0,"0",IF(score!$L194=20,"1",IF(score!$L194=40,"0",IF(score!$L194=60,"0",IF(score!$L194=80,"0",IF(score!$L194=100,"0")))))))</f>
        <v>0</v>
      </c>
      <c r="AA194" t="str">
        <f>IF(score!$L194=".",".",IF(score!$L194=0,"0",IF(score!$L194=20,"0",IF(score!$L194=40,"1",IF(score!$L194=60,"0",IF(score!$L194=80,"0",IF(score!$L194=100,"0")))))))</f>
        <v>1</v>
      </c>
      <c r="AB194" t="str">
        <f>IF(score!$L194=".",".",IF(score!$L194=0,"0",IF(score!$L194=20,"0",IF(score!$L194=40,"0",IF(score!$L194=60,"1",IF(score!$L194=80,"0",IF(score!$L194=100,"0")))))))</f>
        <v>0</v>
      </c>
      <c r="AC194" t="str">
        <f>IF(score!$L194=".",".",IF(score!$L194=0,"0",IF(score!$L194=20,"0",IF(score!$L194=40,"0",IF(score!$L194=60,"0",IF(score!$L194=80,"1",IF(score!L194=100,"0")))))))</f>
        <v>0</v>
      </c>
      <c r="AD194" t="str">
        <f>IF(score!$M194=".",".",IF(score!$M194=0,"1",IF(score!$M194=20,"0",IF(score!$M194=40,"0",IF(score!$M194=60,"0",IF(score!$M194=80,"0",IF(score!$M194=100,"0")))))))</f>
        <v>0</v>
      </c>
      <c r="AE194" t="str">
        <f>IF(score!$M194=".",".",IF(score!$M194=0,"0",IF(score!$M194=20,"1",IF(score!$M194=40,"0",IF(score!$M194=60,"0",IF(score!$M194=80,"0",IF(score!$M194=100,"0")))))))</f>
        <v>0</v>
      </c>
      <c r="AF194" t="str">
        <f>IF(score!$M194=".",".",IF(score!$M194=0,"0",IF(score!$M194=20,"0",IF(score!$M194=40,"1",IF(score!$M194=60,"0",IF(score!$M194=80,"0",IF(score!$M194=100,"0")))))))</f>
        <v>0</v>
      </c>
      <c r="AG194" t="str">
        <f>IF(score!$M194=".",".",IF(score!$M194=0,"0",IF(score!$M194=20,"0",IF(score!$M194=40,"0",IF(score!$M194=60,"1",IF(score!$M194=80,"0",IF(score!$M194=100,"0")))))))</f>
        <v>1</v>
      </c>
      <c r="AH194" t="str">
        <f>IF(score!$M194=".",".",IF(score!$M194=0,"0",IF(score!$M194=20,"0",IF(score!$M194=40,"0",IF(score!$M194=60,"0",IF(score!$M194=80,"1",IF(score!$M194=100,"0")))))))</f>
        <v>0</v>
      </c>
      <c r="AI194" t="str">
        <f>IF(score!$N194=".",".",IF(score!$N194=0,"1",IF(score!$N194=25,"0",IF(score!$N194=50,"0",IF(score!$N194=75,"0",IF(score!$N194=100,"0"))))))</f>
        <v>0</v>
      </c>
      <c r="AJ194" t="str">
        <f>IF(score!$N194=".",".",IF(score!$N194=0,"0",IF(score!$N194=25,"1",IF(score!$N194=50,"0",IF(score!$N194=75,"0",IF(score!$N194=100,"0"))))))</f>
        <v>0</v>
      </c>
      <c r="AK194" t="str">
        <f>IF(score!$N194=".",".",IF(score!$N194=0,"0",IF(score!$N194=25,"0",IF(score!$N194=50,"1",IF(score!$N194=75,"0",IF(score!$N194=100,"0"))))))</f>
        <v>1</v>
      </c>
      <c r="AL194" t="str">
        <f>IF(score!$N194=".",".",IF(score!$N194=0,"0",IF(score!$N194=25,"0",IF(score!$N194=50,"0",IF(score!$N194=75,"1",IF(score!$N194=100,"0"))))))</f>
        <v>0</v>
      </c>
      <c r="AN194">
        <f t="shared" si="140"/>
        <v>0</v>
      </c>
      <c r="AO194">
        <f t="shared" si="141"/>
        <v>0</v>
      </c>
      <c r="AP194">
        <f t="shared" si="142"/>
        <v>-3.0239600000000002</v>
      </c>
      <c r="AQ194">
        <f t="shared" si="143"/>
        <v>0</v>
      </c>
      <c r="AR194">
        <f t="shared" si="144"/>
        <v>0</v>
      </c>
      <c r="AS194">
        <f t="shared" si="145"/>
        <v>-3.4555500000000001</v>
      </c>
      <c r="AT194">
        <f t="shared" si="146"/>
        <v>0</v>
      </c>
      <c r="AU194">
        <f t="shared" si="147"/>
        <v>-2.7355700000000001</v>
      </c>
      <c r="AV194">
        <f t="shared" si="148"/>
        <v>-4.6161700000000003</v>
      </c>
      <c r="AW194">
        <f t="shared" si="149"/>
        <v>-5.5174700000000003</v>
      </c>
      <c r="AX194">
        <f t="shared" si="150"/>
        <v>0</v>
      </c>
      <c r="AY194">
        <f t="shared" si="151"/>
        <v>0</v>
      </c>
      <c r="AZ194">
        <f t="shared" si="152"/>
        <v>0</v>
      </c>
      <c r="BA194">
        <f t="shared" si="153"/>
        <v>0</v>
      </c>
      <c r="BB194">
        <f t="shared" si="154"/>
        <v>0</v>
      </c>
      <c r="BC194">
        <f t="shared" si="155"/>
        <v>-3.8012999999999999</v>
      </c>
      <c r="BD194">
        <f t="shared" si="156"/>
        <v>0</v>
      </c>
      <c r="BE194">
        <f t="shared" si="157"/>
        <v>0</v>
      </c>
      <c r="BF194">
        <f t="shared" si="158"/>
        <v>0</v>
      </c>
      <c r="BG194">
        <f t="shared" si="159"/>
        <v>0</v>
      </c>
      <c r="BH194">
        <f t="shared" si="160"/>
        <v>0.66513999999999995</v>
      </c>
      <c r="BI194">
        <f t="shared" si="161"/>
        <v>0</v>
      </c>
      <c r="BJ194">
        <f t="shared" si="162"/>
        <v>0</v>
      </c>
      <c r="BK194">
        <f t="shared" si="163"/>
        <v>-1.6185</v>
      </c>
      <c r="BL194">
        <f t="shared" si="164"/>
        <v>0</v>
      </c>
      <c r="BM194">
        <f t="shared" si="165"/>
        <v>0</v>
      </c>
      <c r="BN194">
        <f t="shared" si="166"/>
        <v>0</v>
      </c>
      <c r="BO194">
        <f t="shared" si="167"/>
        <v>0</v>
      </c>
      <c r="BP194">
        <f t="shared" si="168"/>
        <v>0</v>
      </c>
      <c r="BQ194">
        <f t="shared" si="169"/>
        <v>1.28044</v>
      </c>
      <c r="BR194">
        <f t="shared" si="170"/>
        <v>0</v>
      </c>
      <c r="BS194">
        <f t="shared" si="171"/>
        <v>0</v>
      </c>
      <c r="BT194">
        <f t="shared" si="172"/>
        <v>0</v>
      </c>
      <c r="BU194">
        <f t="shared" si="173"/>
        <v>-0.18043000000000001</v>
      </c>
      <c r="BV194">
        <f t="shared" si="174"/>
        <v>0</v>
      </c>
      <c r="BX194">
        <f t="shared" si="175"/>
        <v>0</v>
      </c>
      <c r="BY194">
        <f t="shared" si="176"/>
        <v>0</v>
      </c>
      <c r="BZ194">
        <f t="shared" si="177"/>
        <v>3.4819999999999997E-2</v>
      </c>
      <c r="CA194">
        <f t="shared" si="178"/>
        <v>0</v>
      </c>
      <c r="CB194">
        <f t="shared" si="179"/>
        <v>0</v>
      </c>
      <c r="CC194">
        <f t="shared" si="180"/>
        <v>1.8684000000000001</v>
      </c>
      <c r="CD194">
        <f t="shared" si="181"/>
        <v>0</v>
      </c>
      <c r="CE194">
        <f t="shared" si="182"/>
        <v>1.43103</v>
      </c>
      <c r="CF194">
        <f t="shared" si="183"/>
        <v>1.4406000000000001</v>
      </c>
      <c r="CG194">
        <f t="shared" si="184"/>
        <v>1.6696800000000001</v>
      </c>
      <c r="CH194">
        <f t="shared" si="185"/>
        <v>0</v>
      </c>
      <c r="CI194">
        <f t="shared" si="186"/>
        <v>0</v>
      </c>
      <c r="CJ194">
        <f t="shared" si="187"/>
        <v>0</v>
      </c>
      <c r="CK194">
        <f t="shared" si="188"/>
        <v>0</v>
      </c>
      <c r="CL194">
        <f t="shared" si="189"/>
        <v>0</v>
      </c>
      <c r="CM194">
        <f t="shared" si="190"/>
        <v>0.90383999999999998</v>
      </c>
      <c r="CN194">
        <f t="shared" si="191"/>
        <v>0</v>
      </c>
      <c r="CO194">
        <f t="shared" si="192"/>
        <v>0</v>
      </c>
      <c r="CP194">
        <f t="shared" si="193"/>
        <v>0</v>
      </c>
      <c r="CQ194">
        <f t="shared" si="194"/>
        <v>0</v>
      </c>
      <c r="CR194">
        <f t="shared" si="195"/>
        <v>-1.9494899999999999</v>
      </c>
      <c r="CS194">
        <f t="shared" si="196"/>
        <v>0</v>
      </c>
      <c r="CT194">
        <f t="shared" si="197"/>
        <v>0</v>
      </c>
      <c r="CU194">
        <f t="shared" si="198"/>
        <v>-3.2980499999999999</v>
      </c>
      <c r="CV194">
        <f t="shared" si="199"/>
        <v>0</v>
      </c>
      <c r="CW194">
        <f t="shared" si="200"/>
        <v>0</v>
      </c>
      <c r="CX194">
        <f t="shared" si="201"/>
        <v>0</v>
      </c>
      <c r="CY194">
        <f t="shared" si="202"/>
        <v>0</v>
      </c>
      <c r="CZ194">
        <f t="shared" si="203"/>
        <v>0</v>
      </c>
      <c r="DA194">
        <f t="shared" si="204"/>
        <v>-4.5905500000000004</v>
      </c>
      <c r="DB194">
        <f t="shared" si="205"/>
        <v>0</v>
      </c>
      <c r="DC194">
        <f t="shared" si="206"/>
        <v>0</v>
      </c>
      <c r="DD194">
        <f t="shared" si="207"/>
        <v>0</v>
      </c>
      <c r="DE194">
        <f t="shared" si="208"/>
        <v>-5.63286</v>
      </c>
      <c r="DF194">
        <f t="shared" si="209"/>
        <v>0</v>
      </c>
    </row>
    <row r="195" spans="1:110" x14ac:dyDescent="0.25">
      <c r="A195" s="4">
        <f>raw!$A195:$A195</f>
        <v>43335</v>
      </c>
      <c r="B195" s="6" t="str">
        <f>raw!$B195:$B195</f>
        <v>0005-0039</v>
      </c>
      <c r="D195" t="str">
        <f>IF(score!$C195=".",".",IF(score!$C195=0,"1",IF(score!$C195=25,"0",IF(score!$C195=50,"0",IF(score!$C195=75,"0",IF(score!$C195=100,"0"))))))</f>
        <v>0</v>
      </c>
      <c r="E195" t="str">
        <f>IF(score!$C195=".",".",IF(score!$C195=0,"0",IF(score!$C195=25,"1",IF(score!$C195=50,"0",IF(score!$C195=75,"0",IF(score!$C195=100,"0"))))))</f>
        <v>0</v>
      </c>
      <c r="F195" t="str">
        <f>IF(score!$C195=".",".",IF(score!$C195=0,"0",IF(score!$C195=25,"0",IF(score!$C195=50,"1",IF(score!$C195=75,"0",IF(score!$C195=100,"0"))))))</f>
        <v>0</v>
      </c>
      <c r="G195" t="str">
        <f>IF(score!$C195=".",".",IF(score!$C195=0,"0",IF(score!$C195=25,"0",IF(score!$C195=50,"0",IF(score!$C195=75,"1",IF(score!$C195=100,"0"))))))</f>
        <v>1</v>
      </c>
      <c r="H195" t="str">
        <f>IF(score!$D195=".",".",IF(score!$D195=0,"1",IF(score!$D195=50,"0",IF(score!$D195=100,"0"))))</f>
        <v>0</v>
      </c>
      <c r="I195" t="str">
        <f>IF(score!$D195=".",".",IF(score!$D195=0,"0",IF(score!$D195=50,"1",IF(score!$D195=100,"0"))))</f>
        <v>0</v>
      </c>
      <c r="J195" t="str">
        <f>IF(score!$E195=".",".",IF(score!$E195=0,"1",IF(score!$E195=50,"0",IF(score!$E195=100,"0"))))</f>
        <v>0</v>
      </c>
      <c r="K195" t="str">
        <f>IF(score!$E195=".",".",IF(score!$E195=0,"0",IF(score!$E195=50,"1",IF(score!$E195=100,"0"))))</f>
        <v>0</v>
      </c>
      <c r="L195" t="str">
        <f>IF(score!$F195=".",".",IF(score!$F195=0,"1",IF(score!$F195=100,"0")))</f>
        <v>0</v>
      </c>
      <c r="M195" t="str">
        <f>IF(score!$G195=".",".",IF(score!$G195=0,"1",IF(score!$G195=100,"0")))</f>
        <v>0</v>
      </c>
      <c r="N195" t="str">
        <f>IF(score!$H195=".",".",IF(score!$H195=0,"1",IF(score!$H195=100,"0")))</f>
        <v>0</v>
      </c>
      <c r="O195" t="str">
        <f>IF(score!$I195=".",".",IF(score!$I195=0,"1",IF(score!$I195=50,"0",IF(score!$I195=100,"0"))))</f>
        <v>0</v>
      </c>
      <c r="P195" t="str">
        <f>IF(score!$J195=".",".",IF(score!$J195=0,"1",IF(score!$J195=25,"0",IF(score!$J195=50,"0",IF(score!$J195=75,"0",IF(score!$J195=100,"0"))))))</f>
        <v>0</v>
      </c>
      <c r="Q195" t="str">
        <f>IF(score!$J195=".",".",IF(score!$J195=0,"0",IF(score!$J195=25,"1",IF(score!$J195=50,"0",IF(score!$J195=75,"0",IF(score!$J195=100,"0"))))))</f>
        <v>0</v>
      </c>
      <c r="R195" t="str">
        <f>IF(score!$J195=".",".",IF(score!$J195=0,"0",IF(score!$J195=25,"0",IF(score!$J195=50,"1",IF(score!$J195=75,"0",IF(score!$J195=100,"0"))))))</f>
        <v>0</v>
      </c>
      <c r="S195" t="str">
        <f>IF(score!$J195=".",".",IF(score!$J195=0,"0",IF(score!$J195=25,"0",IF(score!$J195=50,"0",IF(score!$J195=75,"1",IF(score!$J195=100,"0"))))))</f>
        <v>0</v>
      </c>
      <c r="T195" t="str">
        <f>IF(score!$K195=".",".",IF(score!$K195=0,"1",IF(score!$K195=20,"0",IF(score!$K195=40,"0",IF(score!$K195=60,"0",IF(score!$K195=80,"0",IF(score!$K195=100,"0")))))))</f>
        <v>0</v>
      </c>
      <c r="U195" t="str">
        <f>IF(score!$K195=".",".",IF(score!$K195=0,"0",IF(score!$K195=20,"1",IF(score!$K195=40,"0",IF(score!$K195=60,"0",IF(score!$K195=80,"0",IF(score!$K195=100,"0")))))))</f>
        <v>0</v>
      </c>
      <c r="V195" t="str">
        <f>IF(score!$K195=".",".",IF(score!$K195=0,"0",IF(score!$K195=20,"0",IF(score!$K195=40,"1",IF(score!$K195=60,"0",IF(score!$K195=80,"0",IF(score!$K195=100,"0")))))))</f>
        <v>0</v>
      </c>
      <c r="W195" t="str">
        <f>IF(score!$K195=".",".",IF(score!$K195=0,"0",IF(score!$K195=20,"0",IF(score!$K195=40,"0",IF(score!$K195=60,"1",IF(score!$K195=80,"0",IF(score!$K195=100,"0")))))))</f>
        <v>0</v>
      </c>
      <c r="X195" t="str">
        <f>IF(score!$K195=".",".",IF(score!$K195=0,"0",IF(score!$K195=20,"0",IF(score!$K195=40,"0",IF(score!$K195=60,"0",IF(score!$K195=80,"1",IF(score!$K195=100,"0")))))))</f>
        <v>0</v>
      </c>
      <c r="Y195" t="str">
        <f>IF(score!$L195=".",".",IF(score!$L195=0,"1",IF(score!$L195=20,"0",IF(score!$L195=40,"0",IF(score!$L195=60,"0",IF(score!$L195=80,"0",IF(score!$L195=100,"0")))))))</f>
        <v>0</v>
      </c>
      <c r="Z195" t="str">
        <f>IF(score!$L195=".",".",IF(score!$L195=0,"0",IF(score!$L195=20,"1",IF(score!$L195=40,"0",IF(score!$L195=60,"0",IF(score!$L195=80,"0",IF(score!$L195=100,"0")))))))</f>
        <v>0</v>
      </c>
      <c r="AA195" t="str">
        <f>IF(score!$L195=".",".",IF(score!$L195=0,"0",IF(score!$L195=20,"0",IF(score!$L195=40,"1",IF(score!$L195=60,"0",IF(score!$L195=80,"0",IF(score!$L195=100,"0")))))))</f>
        <v>0</v>
      </c>
      <c r="AB195" t="str">
        <f>IF(score!$L195=".",".",IF(score!$L195=0,"0",IF(score!$L195=20,"0",IF(score!$L195=40,"0",IF(score!$L195=60,"1",IF(score!$L195=80,"0",IF(score!$L195=100,"0")))))))</f>
        <v>0</v>
      </c>
      <c r="AC195" t="str">
        <f>IF(score!$L195=".",".",IF(score!$L195=0,"0",IF(score!$L195=20,"0",IF(score!$L195=40,"0",IF(score!$L195=60,"0",IF(score!$L195=80,"1",IF(score!L195=100,"0")))))))</f>
        <v>0</v>
      </c>
      <c r="AD195" t="str">
        <f>IF(score!$M195=".",".",IF(score!$M195=0,"1",IF(score!$M195=20,"0",IF(score!$M195=40,"0",IF(score!$M195=60,"0",IF(score!$M195=80,"0",IF(score!$M195=100,"0")))))))</f>
        <v>0</v>
      </c>
      <c r="AE195" t="str">
        <f>IF(score!$M195=".",".",IF(score!$M195=0,"0",IF(score!$M195=20,"1",IF(score!$M195=40,"0",IF(score!$M195=60,"0",IF(score!$M195=80,"0",IF(score!$M195=100,"0")))))))</f>
        <v>0</v>
      </c>
      <c r="AF195" t="str">
        <f>IF(score!$M195=".",".",IF(score!$M195=0,"0",IF(score!$M195=20,"0",IF(score!$M195=40,"1",IF(score!$M195=60,"0",IF(score!$M195=80,"0",IF(score!$M195=100,"0")))))))</f>
        <v>0</v>
      </c>
      <c r="AG195" t="str">
        <f>IF(score!$M195=".",".",IF(score!$M195=0,"0",IF(score!$M195=20,"0",IF(score!$M195=40,"0",IF(score!$M195=60,"1",IF(score!$M195=80,"0",IF(score!$M195=100,"0")))))))</f>
        <v>0</v>
      </c>
      <c r="AH195" t="str">
        <f>IF(score!$M195=".",".",IF(score!$M195=0,"0",IF(score!$M195=20,"0",IF(score!$M195=40,"0",IF(score!$M195=60,"0",IF(score!$M195=80,"1",IF(score!$M195=100,"0")))))))</f>
        <v>0</v>
      </c>
      <c r="AI195" t="str">
        <f>IF(score!$N195=".",".",IF(score!$N195=0,"1",IF(score!$N195=25,"0",IF(score!$N195=50,"0",IF(score!$N195=75,"0",IF(score!$N195=100,"0"))))))</f>
        <v>0</v>
      </c>
      <c r="AJ195" t="str">
        <f>IF(score!$N195=".",".",IF(score!$N195=0,"0",IF(score!$N195=25,"1",IF(score!$N195=50,"0",IF(score!$N195=75,"0",IF(score!$N195=100,"0"))))))</f>
        <v>0</v>
      </c>
      <c r="AK195" t="str">
        <f>IF(score!$N195=".",".",IF(score!$N195=0,"0",IF(score!$N195=25,"0",IF(score!$N195=50,"1",IF(score!$N195=75,"0",IF(score!$N195=100,"0"))))))</f>
        <v>0</v>
      </c>
      <c r="AL195" t="str">
        <f>IF(score!$N195=".",".",IF(score!$N195=0,"0",IF(score!$N195=25,"0",IF(score!$N195=50,"0",IF(score!$N195=75,"1",IF(score!$N195=100,"0"))))))</f>
        <v>0</v>
      </c>
      <c r="AN195">
        <f t="shared" si="140"/>
        <v>0</v>
      </c>
      <c r="AO195">
        <f t="shared" si="141"/>
        <v>0</v>
      </c>
      <c r="AP195">
        <f t="shared" si="142"/>
        <v>0</v>
      </c>
      <c r="AQ195">
        <f t="shared" si="143"/>
        <v>-1.3187199999999999</v>
      </c>
      <c r="AR195">
        <f t="shared" si="144"/>
        <v>0</v>
      </c>
      <c r="AS195">
        <f t="shared" si="145"/>
        <v>0</v>
      </c>
      <c r="AT195">
        <f t="shared" si="146"/>
        <v>0</v>
      </c>
      <c r="AU195">
        <f t="shared" si="147"/>
        <v>0</v>
      </c>
      <c r="AV195">
        <f t="shared" si="148"/>
        <v>0</v>
      </c>
      <c r="AW195">
        <f t="shared" si="149"/>
        <v>0</v>
      </c>
      <c r="AX195">
        <f t="shared" si="150"/>
        <v>0</v>
      </c>
      <c r="AY195">
        <f t="shared" si="151"/>
        <v>0</v>
      </c>
      <c r="AZ195">
        <f t="shared" si="152"/>
        <v>0</v>
      </c>
      <c r="BA195">
        <f t="shared" si="153"/>
        <v>0</v>
      </c>
      <c r="BB195">
        <f t="shared" si="154"/>
        <v>0</v>
      </c>
      <c r="BC195">
        <f t="shared" si="155"/>
        <v>0</v>
      </c>
      <c r="BD195">
        <f t="shared" si="156"/>
        <v>0</v>
      </c>
      <c r="BE195">
        <f t="shared" si="157"/>
        <v>0</v>
      </c>
      <c r="BF195">
        <f t="shared" si="158"/>
        <v>0</v>
      </c>
      <c r="BG195">
        <f t="shared" si="159"/>
        <v>0</v>
      </c>
      <c r="BH195">
        <f t="shared" si="160"/>
        <v>0</v>
      </c>
      <c r="BI195">
        <f t="shared" si="161"/>
        <v>0</v>
      </c>
      <c r="BJ195">
        <f t="shared" si="162"/>
        <v>0</v>
      </c>
      <c r="BK195">
        <f t="shared" si="163"/>
        <v>0</v>
      </c>
      <c r="BL195">
        <f t="shared" si="164"/>
        <v>0</v>
      </c>
      <c r="BM195">
        <f t="shared" si="165"/>
        <v>0</v>
      </c>
      <c r="BN195">
        <f t="shared" si="166"/>
        <v>0</v>
      </c>
      <c r="BO195">
        <f t="shared" si="167"/>
        <v>0</v>
      </c>
      <c r="BP195">
        <f t="shared" si="168"/>
        <v>0</v>
      </c>
      <c r="BQ195">
        <f t="shared" si="169"/>
        <v>0</v>
      </c>
      <c r="BR195">
        <f t="shared" si="170"/>
        <v>0</v>
      </c>
      <c r="BS195">
        <f t="shared" si="171"/>
        <v>0</v>
      </c>
      <c r="BT195">
        <f t="shared" si="172"/>
        <v>0</v>
      </c>
      <c r="BU195">
        <f t="shared" si="173"/>
        <v>0</v>
      </c>
      <c r="BV195">
        <f t="shared" si="174"/>
        <v>0</v>
      </c>
      <c r="BX195">
        <f t="shared" si="175"/>
        <v>0</v>
      </c>
      <c r="BY195">
        <f t="shared" si="176"/>
        <v>0</v>
      </c>
      <c r="BZ195">
        <f t="shared" si="177"/>
        <v>0</v>
      </c>
      <c r="CA195">
        <f t="shared" si="178"/>
        <v>-6.0639999999999999E-2</v>
      </c>
      <c r="CB195">
        <f t="shared" si="179"/>
        <v>0</v>
      </c>
      <c r="CC195">
        <f t="shared" si="180"/>
        <v>0</v>
      </c>
      <c r="CD195">
        <f t="shared" si="181"/>
        <v>0</v>
      </c>
      <c r="CE195">
        <f t="shared" si="182"/>
        <v>0</v>
      </c>
      <c r="CF195">
        <f t="shared" si="183"/>
        <v>0</v>
      </c>
      <c r="CG195">
        <f t="shared" si="184"/>
        <v>0</v>
      </c>
      <c r="CH195">
        <f t="shared" si="185"/>
        <v>0</v>
      </c>
      <c r="CI195">
        <f t="shared" si="186"/>
        <v>0</v>
      </c>
      <c r="CJ195">
        <f t="shared" si="187"/>
        <v>0</v>
      </c>
      <c r="CK195">
        <f t="shared" si="188"/>
        <v>0</v>
      </c>
      <c r="CL195">
        <f t="shared" si="189"/>
        <v>0</v>
      </c>
      <c r="CM195">
        <f t="shared" si="190"/>
        <v>0</v>
      </c>
      <c r="CN195">
        <f t="shared" si="191"/>
        <v>0</v>
      </c>
      <c r="CO195">
        <f t="shared" si="192"/>
        <v>0</v>
      </c>
      <c r="CP195">
        <f t="shared" si="193"/>
        <v>0</v>
      </c>
      <c r="CQ195">
        <f t="shared" si="194"/>
        <v>0</v>
      </c>
      <c r="CR195">
        <f t="shared" si="195"/>
        <v>0</v>
      </c>
      <c r="CS195">
        <f t="shared" si="196"/>
        <v>0</v>
      </c>
      <c r="CT195">
        <f t="shared" si="197"/>
        <v>0</v>
      </c>
      <c r="CU195">
        <f t="shared" si="198"/>
        <v>0</v>
      </c>
      <c r="CV195">
        <f t="shared" si="199"/>
        <v>0</v>
      </c>
      <c r="CW195">
        <f t="shared" si="200"/>
        <v>0</v>
      </c>
      <c r="CX195">
        <f t="shared" si="201"/>
        <v>0</v>
      </c>
      <c r="CY195">
        <f t="shared" si="202"/>
        <v>0</v>
      </c>
      <c r="CZ195">
        <f t="shared" si="203"/>
        <v>0</v>
      </c>
      <c r="DA195">
        <f t="shared" si="204"/>
        <v>0</v>
      </c>
      <c r="DB195">
        <f t="shared" si="205"/>
        <v>0</v>
      </c>
      <c r="DC195">
        <f t="shared" si="206"/>
        <v>0</v>
      </c>
      <c r="DD195">
        <f t="shared" si="207"/>
        <v>0</v>
      </c>
      <c r="DE195">
        <f t="shared" si="208"/>
        <v>0</v>
      </c>
      <c r="DF195">
        <f t="shared" si="209"/>
        <v>0</v>
      </c>
    </row>
    <row r="196" spans="1:110" x14ac:dyDescent="0.25">
      <c r="A196" s="4">
        <f>raw!$A196:$A196</f>
        <v>43347</v>
      </c>
      <c r="B196" s="6" t="str">
        <f>raw!$B196:$B196</f>
        <v>0005-0040</v>
      </c>
      <c r="D196" t="str">
        <f>IF(score!$C196=".",".",IF(score!$C196=0,"1",IF(score!$C196=25,"0",IF(score!$C196=50,"0",IF(score!$C196=75,"0",IF(score!$C196=100,"0"))))))</f>
        <v>0</v>
      </c>
      <c r="E196" t="str">
        <f>IF(score!$C196=".",".",IF(score!$C196=0,"0",IF(score!$C196=25,"1",IF(score!$C196=50,"0",IF(score!$C196=75,"0",IF(score!$C196=100,"0"))))))</f>
        <v>0</v>
      </c>
      <c r="F196" t="str">
        <f>IF(score!$C196=".",".",IF(score!$C196=0,"0",IF(score!$C196=25,"0",IF(score!$C196=50,"1",IF(score!$C196=75,"0",IF(score!$C196=100,"0"))))))</f>
        <v>1</v>
      </c>
      <c r="G196" t="str">
        <f>IF(score!$C196=".",".",IF(score!$C196=0,"0",IF(score!$C196=25,"0",IF(score!$C196=50,"0",IF(score!$C196=75,"1",IF(score!$C196=100,"0"))))))</f>
        <v>0</v>
      </c>
      <c r="H196" t="str">
        <f>IF(score!$D196=".",".",IF(score!$D196=0,"1",IF(score!$D196=50,"0",IF(score!$D196=100,"0"))))</f>
        <v>0</v>
      </c>
      <c r="I196" t="str">
        <f>IF(score!$D196=".",".",IF(score!$D196=0,"0",IF(score!$D196=50,"1",IF(score!$D196=100,"0"))))</f>
        <v>0</v>
      </c>
      <c r="J196" t="str">
        <f>IF(score!$E196=".",".",IF(score!$E196=0,"1",IF(score!$E196=50,"0",IF(score!$E196=100,"0"))))</f>
        <v>0</v>
      </c>
      <c r="K196" t="str">
        <f>IF(score!$E196=".",".",IF(score!$E196=0,"0",IF(score!$E196=50,"1",IF(score!$E196=100,"0"))))</f>
        <v>0</v>
      </c>
      <c r="L196" t="str">
        <f>IF(score!$F196=".",".",IF(score!$F196=0,"1",IF(score!$F196=100,"0")))</f>
        <v>0</v>
      </c>
      <c r="M196" t="str">
        <f>IF(score!$G196=".",".",IF(score!$G196=0,"1",IF(score!$G196=100,"0")))</f>
        <v>0</v>
      </c>
      <c r="N196" t="str">
        <f>IF(score!$H196=".",".",IF(score!$H196=0,"1",IF(score!$H196=100,"0")))</f>
        <v>0</v>
      </c>
      <c r="O196" t="str">
        <f>IF(score!$I196=".",".",IF(score!$I196=0,"1",IF(score!$I196=50,"0",IF(score!$I196=100,"0"))))</f>
        <v>0</v>
      </c>
      <c r="P196" t="str">
        <f>IF(score!$J196=".",".",IF(score!$J196=0,"1",IF(score!$J196=25,"0",IF(score!$J196=50,"0",IF(score!$J196=75,"0",IF(score!$J196=100,"0"))))))</f>
        <v>0</v>
      </c>
      <c r="Q196" t="str">
        <f>IF(score!$J196=".",".",IF(score!$J196=0,"0",IF(score!$J196=25,"1",IF(score!$J196=50,"0",IF(score!$J196=75,"0",IF(score!$J196=100,"0"))))))</f>
        <v>0</v>
      </c>
      <c r="R196" t="str">
        <f>IF(score!$J196=".",".",IF(score!$J196=0,"0",IF(score!$J196=25,"0",IF(score!$J196=50,"1",IF(score!$J196=75,"0",IF(score!$J196=100,"0"))))))</f>
        <v>0</v>
      </c>
      <c r="S196" t="str">
        <f>IF(score!$J196=".",".",IF(score!$J196=0,"0",IF(score!$J196=25,"0",IF(score!$J196=50,"0",IF(score!$J196=75,"1",IF(score!$J196=100,"0"))))))</f>
        <v>0</v>
      </c>
      <c r="T196" t="str">
        <f>IF(score!$K196=".",".",IF(score!$K196=0,"1",IF(score!$K196=20,"0",IF(score!$K196=40,"0",IF(score!$K196=60,"0",IF(score!$K196=80,"0",IF(score!$K196=100,"0")))))))</f>
        <v>0</v>
      </c>
      <c r="U196" t="str">
        <f>IF(score!$K196=".",".",IF(score!$K196=0,"0",IF(score!$K196=20,"1",IF(score!$K196=40,"0",IF(score!$K196=60,"0",IF(score!$K196=80,"0",IF(score!$K196=100,"0")))))))</f>
        <v>0</v>
      </c>
      <c r="V196" t="str">
        <f>IF(score!$K196=".",".",IF(score!$K196=0,"0",IF(score!$K196=20,"0",IF(score!$K196=40,"1",IF(score!$K196=60,"0",IF(score!$K196=80,"0",IF(score!$K196=100,"0")))))))</f>
        <v>0</v>
      </c>
      <c r="W196" t="str">
        <f>IF(score!$K196=".",".",IF(score!$K196=0,"0",IF(score!$K196=20,"0",IF(score!$K196=40,"0",IF(score!$K196=60,"1",IF(score!$K196=80,"0",IF(score!$K196=100,"0")))))))</f>
        <v>0</v>
      </c>
      <c r="X196" t="str">
        <f>IF(score!$K196=".",".",IF(score!$K196=0,"0",IF(score!$K196=20,"0",IF(score!$K196=40,"0",IF(score!$K196=60,"0",IF(score!$K196=80,"1",IF(score!$K196=100,"0")))))))</f>
        <v>0</v>
      </c>
      <c r="Y196" t="str">
        <f>IF(score!$L196=".",".",IF(score!$L196=0,"1",IF(score!$L196=20,"0",IF(score!$L196=40,"0",IF(score!$L196=60,"0",IF(score!$L196=80,"0",IF(score!$L196=100,"0")))))))</f>
        <v>0</v>
      </c>
      <c r="Z196" t="str">
        <f>IF(score!$L196=".",".",IF(score!$L196=0,"0",IF(score!$L196=20,"1",IF(score!$L196=40,"0",IF(score!$L196=60,"0",IF(score!$L196=80,"0",IF(score!$L196=100,"0")))))))</f>
        <v>0</v>
      </c>
      <c r="AA196" t="str">
        <f>IF(score!$L196=".",".",IF(score!$L196=0,"0",IF(score!$L196=20,"0",IF(score!$L196=40,"1",IF(score!$L196=60,"0",IF(score!$L196=80,"0",IF(score!$L196=100,"0")))))))</f>
        <v>0</v>
      </c>
      <c r="AB196" t="str">
        <f>IF(score!$L196=".",".",IF(score!$L196=0,"0",IF(score!$L196=20,"0",IF(score!$L196=40,"0",IF(score!$L196=60,"1",IF(score!$L196=80,"0",IF(score!$L196=100,"0")))))))</f>
        <v>1</v>
      </c>
      <c r="AC196" t="str">
        <f>IF(score!$L196=".",".",IF(score!$L196=0,"0",IF(score!$L196=20,"0",IF(score!$L196=40,"0",IF(score!$L196=60,"0",IF(score!$L196=80,"1",IF(score!L196=100,"0")))))))</f>
        <v>0</v>
      </c>
      <c r="AD196" t="str">
        <f>IF(score!$M196=".",".",IF(score!$M196=0,"1",IF(score!$M196=20,"0",IF(score!$M196=40,"0",IF(score!$M196=60,"0",IF(score!$M196=80,"0",IF(score!$M196=100,"0")))))))</f>
        <v>0</v>
      </c>
      <c r="AE196" t="str">
        <f>IF(score!$M196=".",".",IF(score!$M196=0,"0",IF(score!$M196=20,"1",IF(score!$M196=40,"0",IF(score!$M196=60,"0",IF(score!$M196=80,"0",IF(score!$M196=100,"0")))))))</f>
        <v>0</v>
      </c>
      <c r="AF196" t="str">
        <f>IF(score!$M196=".",".",IF(score!$M196=0,"0",IF(score!$M196=20,"0",IF(score!$M196=40,"1",IF(score!$M196=60,"0",IF(score!$M196=80,"0",IF(score!$M196=100,"0")))))))</f>
        <v>0</v>
      </c>
      <c r="AG196" t="str">
        <f>IF(score!$M196=".",".",IF(score!$M196=0,"0",IF(score!$M196=20,"0",IF(score!$M196=40,"0",IF(score!$M196=60,"1",IF(score!$M196=80,"0",IF(score!$M196=100,"0")))))))</f>
        <v>0</v>
      </c>
      <c r="AH196" t="str">
        <f>IF(score!$M196=".",".",IF(score!$M196=0,"0",IF(score!$M196=20,"0",IF(score!$M196=40,"0",IF(score!$M196=60,"0",IF(score!$M196=80,"1",IF(score!$M196=100,"0")))))))</f>
        <v>0</v>
      </c>
      <c r="AI196" t="str">
        <f>IF(score!$N196=".",".",IF(score!$N196=0,"1",IF(score!$N196=25,"0",IF(score!$N196=50,"0",IF(score!$N196=75,"0",IF(score!$N196=100,"0"))))))</f>
        <v>0</v>
      </c>
      <c r="AJ196" t="str">
        <f>IF(score!$N196=".",".",IF(score!$N196=0,"0",IF(score!$N196=25,"1",IF(score!$N196=50,"0",IF(score!$N196=75,"0",IF(score!$N196=100,"0"))))))</f>
        <v>0</v>
      </c>
      <c r="AK196" t="str">
        <f>IF(score!$N196=".",".",IF(score!$N196=0,"0",IF(score!$N196=25,"0",IF(score!$N196=50,"1",IF(score!$N196=75,"0",IF(score!$N196=100,"0"))))))</f>
        <v>0</v>
      </c>
      <c r="AL196" t="str">
        <f>IF(score!$N196=".",".",IF(score!$N196=0,"0",IF(score!$N196=25,"0",IF(score!$N196=50,"0",IF(score!$N196=75,"1",IF(score!$N196=100,"0"))))))</f>
        <v>1</v>
      </c>
      <c r="AN196">
        <f t="shared" si="140"/>
        <v>0</v>
      </c>
      <c r="AO196">
        <f t="shared" si="141"/>
        <v>0</v>
      </c>
      <c r="AP196">
        <f t="shared" si="142"/>
        <v>-3.0239600000000002</v>
      </c>
      <c r="AQ196">
        <f t="shared" si="143"/>
        <v>0</v>
      </c>
      <c r="AR196">
        <f t="shared" si="144"/>
        <v>0</v>
      </c>
      <c r="AS196">
        <f t="shared" si="145"/>
        <v>0</v>
      </c>
      <c r="AT196">
        <f t="shared" si="146"/>
        <v>0</v>
      </c>
      <c r="AU196">
        <f t="shared" si="147"/>
        <v>0</v>
      </c>
      <c r="AV196">
        <f t="shared" si="148"/>
        <v>0</v>
      </c>
      <c r="AW196">
        <f t="shared" si="149"/>
        <v>0</v>
      </c>
      <c r="AX196">
        <f t="shared" si="150"/>
        <v>0</v>
      </c>
      <c r="AY196">
        <f t="shared" si="151"/>
        <v>0</v>
      </c>
      <c r="AZ196">
        <f t="shared" si="152"/>
        <v>0</v>
      </c>
      <c r="BA196">
        <f t="shared" si="153"/>
        <v>0</v>
      </c>
      <c r="BB196">
        <f t="shared" si="154"/>
        <v>0</v>
      </c>
      <c r="BC196">
        <f t="shared" si="155"/>
        <v>0</v>
      </c>
      <c r="BD196">
        <f t="shared" si="156"/>
        <v>0</v>
      </c>
      <c r="BE196">
        <f t="shared" si="157"/>
        <v>0</v>
      </c>
      <c r="BF196">
        <f t="shared" si="158"/>
        <v>0</v>
      </c>
      <c r="BG196">
        <f t="shared" si="159"/>
        <v>0</v>
      </c>
      <c r="BH196">
        <f t="shared" si="160"/>
        <v>0</v>
      </c>
      <c r="BI196">
        <f t="shared" si="161"/>
        <v>0</v>
      </c>
      <c r="BJ196">
        <f t="shared" si="162"/>
        <v>0</v>
      </c>
      <c r="BK196">
        <f t="shared" si="163"/>
        <v>0</v>
      </c>
      <c r="BL196">
        <f t="shared" si="164"/>
        <v>-1.1438699999999999</v>
      </c>
      <c r="BM196">
        <f t="shared" si="165"/>
        <v>0</v>
      </c>
      <c r="BN196">
        <f t="shared" si="166"/>
        <v>0</v>
      </c>
      <c r="BO196">
        <f t="shared" si="167"/>
        <v>0</v>
      </c>
      <c r="BP196">
        <f t="shared" si="168"/>
        <v>0</v>
      </c>
      <c r="BQ196">
        <f t="shared" si="169"/>
        <v>0</v>
      </c>
      <c r="BR196">
        <f t="shared" si="170"/>
        <v>0</v>
      </c>
      <c r="BS196">
        <f t="shared" si="171"/>
        <v>0</v>
      </c>
      <c r="BT196">
        <f t="shared" si="172"/>
        <v>0</v>
      </c>
      <c r="BU196">
        <f t="shared" si="173"/>
        <v>0</v>
      </c>
      <c r="BV196">
        <f t="shared" si="174"/>
        <v>0.11038000000000001</v>
      </c>
      <c r="BX196">
        <f t="shared" si="175"/>
        <v>0</v>
      </c>
      <c r="BY196">
        <f t="shared" si="176"/>
        <v>0</v>
      </c>
      <c r="BZ196">
        <f t="shared" si="177"/>
        <v>3.4819999999999997E-2</v>
      </c>
      <c r="CA196">
        <f t="shared" si="178"/>
        <v>0</v>
      </c>
      <c r="CB196">
        <f t="shared" si="179"/>
        <v>0</v>
      </c>
      <c r="CC196">
        <f t="shared" si="180"/>
        <v>0</v>
      </c>
      <c r="CD196">
        <f t="shared" si="181"/>
        <v>0</v>
      </c>
      <c r="CE196">
        <f t="shared" si="182"/>
        <v>0</v>
      </c>
      <c r="CF196">
        <f t="shared" si="183"/>
        <v>0</v>
      </c>
      <c r="CG196">
        <f t="shared" si="184"/>
        <v>0</v>
      </c>
      <c r="CH196">
        <f t="shared" si="185"/>
        <v>0</v>
      </c>
      <c r="CI196">
        <f t="shared" si="186"/>
        <v>0</v>
      </c>
      <c r="CJ196">
        <f t="shared" si="187"/>
        <v>0</v>
      </c>
      <c r="CK196">
        <f t="shared" si="188"/>
        <v>0</v>
      </c>
      <c r="CL196">
        <f t="shared" si="189"/>
        <v>0</v>
      </c>
      <c r="CM196">
        <f t="shared" si="190"/>
        <v>0</v>
      </c>
      <c r="CN196">
        <f t="shared" si="191"/>
        <v>0</v>
      </c>
      <c r="CO196">
        <f t="shared" si="192"/>
        <v>0</v>
      </c>
      <c r="CP196">
        <f t="shared" si="193"/>
        <v>0</v>
      </c>
      <c r="CQ196">
        <f t="shared" si="194"/>
        <v>0</v>
      </c>
      <c r="CR196">
        <f t="shared" si="195"/>
        <v>0</v>
      </c>
      <c r="CS196">
        <f t="shared" si="196"/>
        <v>0</v>
      </c>
      <c r="CT196">
        <f t="shared" si="197"/>
        <v>0</v>
      </c>
      <c r="CU196">
        <f t="shared" si="198"/>
        <v>0</v>
      </c>
      <c r="CV196">
        <f t="shared" si="199"/>
        <v>-1.65178</v>
      </c>
      <c r="CW196">
        <f t="shared" si="200"/>
        <v>0</v>
      </c>
      <c r="CX196">
        <f t="shared" si="201"/>
        <v>0</v>
      </c>
      <c r="CY196">
        <f t="shared" si="202"/>
        <v>0</v>
      </c>
      <c r="CZ196">
        <f t="shared" si="203"/>
        <v>0</v>
      </c>
      <c r="DA196">
        <f t="shared" si="204"/>
        <v>0</v>
      </c>
      <c r="DB196">
        <f t="shared" si="205"/>
        <v>0</v>
      </c>
      <c r="DC196">
        <f t="shared" si="206"/>
        <v>0</v>
      </c>
      <c r="DD196">
        <f t="shared" si="207"/>
        <v>0</v>
      </c>
      <c r="DE196">
        <f t="shared" si="208"/>
        <v>0</v>
      </c>
      <c r="DF196">
        <f t="shared" si="209"/>
        <v>-3.13896</v>
      </c>
    </row>
    <row r="197" spans="1:110" x14ac:dyDescent="0.25">
      <c r="A197" s="4">
        <f>raw!$A197:$A197</f>
        <v>43340</v>
      </c>
      <c r="B197" s="6" t="str">
        <f>raw!$B197:$B197</f>
        <v>0005-0041</v>
      </c>
      <c r="D197" t="str">
        <f>IF(score!$C197=".",".",IF(score!$C197=0,"1",IF(score!$C197=25,"0",IF(score!$C197=50,"0",IF(score!$C197=75,"0",IF(score!$C197=100,"0"))))))</f>
        <v>0</v>
      </c>
      <c r="E197" t="str">
        <f>IF(score!$C197=".",".",IF(score!$C197=0,"0",IF(score!$C197=25,"1",IF(score!$C197=50,"0",IF(score!$C197=75,"0",IF(score!$C197=100,"0"))))))</f>
        <v>0</v>
      </c>
      <c r="F197" t="str">
        <f>IF(score!$C197=".",".",IF(score!$C197=0,"0",IF(score!$C197=25,"0",IF(score!$C197=50,"1",IF(score!$C197=75,"0",IF(score!$C197=100,"0"))))))</f>
        <v>1</v>
      </c>
      <c r="G197" t="str">
        <f>IF(score!$C197=".",".",IF(score!$C197=0,"0",IF(score!$C197=25,"0",IF(score!$C197=50,"0",IF(score!$C197=75,"1",IF(score!$C197=100,"0"))))))</f>
        <v>0</v>
      </c>
      <c r="H197" t="str">
        <f>IF(score!$D197=".",".",IF(score!$D197=0,"1",IF(score!$D197=50,"0",IF(score!$D197=100,"0"))))</f>
        <v>0</v>
      </c>
      <c r="I197" t="str">
        <f>IF(score!$D197=".",".",IF(score!$D197=0,"0",IF(score!$D197=50,"1",IF(score!$D197=100,"0"))))</f>
        <v>0</v>
      </c>
      <c r="J197" t="str">
        <f>IF(score!$E197=".",".",IF(score!$E197=0,"1",IF(score!$E197=50,"0",IF(score!$E197=100,"0"))))</f>
        <v>0</v>
      </c>
      <c r="K197" t="str">
        <f>IF(score!$E197=".",".",IF(score!$E197=0,"0",IF(score!$E197=50,"1",IF(score!$E197=100,"0"))))</f>
        <v>1</v>
      </c>
      <c r="L197" t="str">
        <f>IF(score!$F197=".",".",IF(score!$F197=0,"1",IF(score!$F197=100,"0")))</f>
        <v>0</v>
      </c>
      <c r="M197" t="str">
        <f>IF(score!$G197=".",".",IF(score!$G197=0,"1",IF(score!$G197=100,"0")))</f>
        <v>0</v>
      </c>
      <c r="N197" t="str">
        <f>IF(score!$H197=".",".",IF(score!$H197=0,"1",IF(score!$H197=100,"0")))</f>
        <v>0</v>
      </c>
      <c r="O197" t="str">
        <f>IF(score!$I197=".",".",IF(score!$I197=0,"1",IF(score!$I197=50,"0",IF(score!$I197=100,"0"))))</f>
        <v>0</v>
      </c>
      <c r="P197" t="str">
        <f>IF(score!$J197=".",".",IF(score!$J197=0,"1",IF(score!$J197=25,"0",IF(score!$J197=50,"0",IF(score!$J197=75,"0",IF(score!$J197=100,"0"))))))</f>
        <v>0</v>
      </c>
      <c r="Q197" t="str">
        <f>IF(score!$J197=".",".",IF(score!$J197=0,"0",IF(score!$J197=25,"1",IF(score!$J197=50,"0",IF(score!$J197=75,"0",IF(score!$J197=100,"0"))))))</f>
        <v>0</v>
      </c>
      <c r="R197" t="str">
        <f>IF(score!$J197=".",".",IF(score!$J197=0,"0",IF(score!$J197=25,"0",IF(score!$J197=50,"1",IF(score!$J197=75,"0",IF(score!$J197=100,"0"))))))</f>
        <v>0</v>
      </c>
      <c r="S197" t="str">
        <f>IF(score!$J197=".",".",IF(score!$J197=0,"0",IF(score!$J197=25,"0",IF(score!$J197=50,"0",IF(score!$J197=75,"1",IF(score!$J197=100,"0"))))))</f>
        <v>0</v>
      </c>
      <c r="T197" t="str">
        <f>IF(score!$K197=".",".",IF(score!$K197=0,"1",IF(score!$K197=20,"0",IF(score!$K197=40,"0",IF(score!$K197=60,"0",IF(score!$K197=80,"0",IF(score!$K197=100,"0")))))))</f>
        <v>0</v>
      </c>
      <c r="U197" t="str">
        <f>IF(score!$K197=".",".",IF(score!$K197=0,"0",IF(score!$K197=20,"1",IF(score!$K197=40,"0",IF(score!$K197=60,"0",IF(score!$K197=80,"0",IF(score!$K197=100,"0")))))))</f>
        <v>0</v>
      </c>
      <c r="V197" t="str">
        <f>IF(score!$K197=".",".",IF(score!$K197=0,"0",IF(score!$K197=20,"0",IF(score!$K197=40,"1",IF(score!$K197=60,"0",IF(score!$K197=80,"0",IF(score!$K197=100,"0")))))))</f>
        <v>0</v>
      </c>
      <c r="W197" t="str">
        <f>IF(score!$K197=".",".",IF(score!$K197=0,"0",IF(score!$K197=20,"0",IF(score!$K197=40,"0",IF(score!$K197=60,"1",IF(score!$K197=80,"0",IF(score!$K197=100,"0")))))))</f>
        <v>0</v>
      </c>
      <c r="X197" t="str">
        <f>IF(score!$K197=".",".",IF(score!$K197=0,"0",IF(score!$K197=20,"0",IF(score!$K197=40,"0",IF(score!$K197=60,"0",IF(score!$K197=80,"1",IF(score!$K197=100,"0")))))))</f>
        <v>0</v>
      </c>
      <c r="Y197" t="str">
        <f>IF(score!$L197=".",".",IF(score!$L197=0,"1",IF(score!$L197=20,"0",IF(score!$L197=40,"0",IF(score!$L197=60,"0",IF(score!$L197=80,"0",IF(score!$L197=100,"0")))))))</f>
        <v>0</v>
      </c>
      <c r="Z197" t="str">
        <f>IF(score!$L197=".",".",IF(score!$L197=0,"0",IF(score!$L197=20,"1",IF(score!$L197=40,"0",IF(score!$L197=60,"0",IF(score!$L197=80,"0",IF(score!$L197=100,"0")))))))</f>
        <v>0</v>
      </c>
      <c r="AA197" t="str">
        <f>IF(score!$L197=".",".",IF(score!$L197=0,"0",IF(score!$L197=20,"0",IF(score!$L197=40,"1",IF(score!$L197=60,"0",IF(score!$L197=80,"0",IF(score!$L197=100,"0")))))))</f>
        <v>1</v>
      </c>
      <c r="AB197" t="str">
        <f>IF(score!$L197=".",".",IF(score!$L197=0,"0",IF(score!$L197=20,"0",IF(score!$L197=40,"0",IF(score!$L197=60,"1",IF(score!$L197=80,"0",IF(score!$L197=100,"0")))))))</f>
        <v>0</v>
      </c>
      <c r="AC197" t="str">
        <f>IF(score!$L197=".",".",IF(score!$L197=0,"0",IF(score!$L197=20,"0",IF(score!$L197=40,"0",IF(score!$L197=60,"0",IF(score!$L197=80,"1",IF(score!L197=100,"0")))))))</f>
        <v>0</v>
      </c>
      <c r="AD197" t="str">
        <f>IF(score!$M197=".",".",IF(score!$M197=0,"1",IF(score!$M197=20,"0",IF(score!$M197=40,"0",IF(score!$M197=60,"0",IF(score!$M197=80,"0",IF(score!$M197=100,"0")))))))</f>
        <v>0</v>
      </c>
      <c r="AE197" t="str">
        <f>IF(score!$M197=".",".",IF(score!$M197=0,"0",IF(score!$M197=20,"1",IF(score!$M197=40,"0",IF(score!$M197=60,"0",IF(score!$M197=80,"0",IF(score!$M197=100,"0")))))))</f>
        <v>0</v>
      </c>
      <c r="AF197" t="str">
        <f>IF(score!$M197=".",".",IF(score!$M197=0,"0",IF(score!$M197=20,"0",IF(score!$M197=40,"1",IF(score!$M197=60,"0",IF(score!$M197=80,"0",IF(score!$M197=100,"0")))))))</f>
        <v>0</v>
      </c>
      <c r="AG197" t="str">
        <f>IF(score!$M197=".",".",IF(score!$M197=0,"0",IF(score!$M197=20,"0",IF(score!$M197=40,"0",IF(score!$M197=60,"1",IF(score!$M197=80,"0",IF(score!$M197=100,"0")))))))</f>
        <v>0</v>
      </c>
      <c r="AH197" t="str">
        <f>IF(score!$M197=".",".",IF(score!$M197=0,"0",IF(score!$M197=20,"0",IF(score!$M197=40,"0",IF(score!$M197=60,"0",IF(score!$M197=80,"1",IF(score!$M197=100,"0")))))))</f>
        <v>0</v>
      </c>
      <c r="AI197" t="str">
        <f>IF(score!$N197=".",".",IF(score!$N197=0,"1",IF(score!$N197=25,"0",IF(score!$N197=50,"0",IF(score!$N197=75,"0",IF(score!$N197=100,"0"))))))</f>
        <v>0</v>
      </c>
      <c r="AJ197" t="str">
        <f>IF(score!$N197=".",".",IF(score!$N197=0,"0",IF(score!$N197=25,"1",IF(score!$N197=50,"0",IF(score!$N197=75,"0",IF(score!$N197=100,"0"))))))</f>
        <v>0</v>
      </c>
      <c r="AK197" t="str">
        <f>IF(score!$N197=".",".",IF(score!$N197=0,"0",IF(score!$N197=25,"0",IF(score!$N197=50,"1",IF(score!$N197=75,"0",IF(score!$N197=100,"0"))))))</f>
        <v>0</v>
      </c>
      <c r="AL197" t="str">
        <f>IF(score!$N197=".",".",IF(score!$N197=0,"0",IF(score!$N197=25,"0",IF(score!$N197=50,"0",IF(score!$N197=75,"1",IF(score!$N197=100,"0"))))))</f>
        <v>0</v>
      </c>
      <c r="AN197">
        <f t="shared" si="140"/>
        <v>0</v>
      </c>
      <c r="AO197">
        <f t="shared" si="141"/>
        <v>0</v>
      </c>
      <c r="AP197">
        <f t="shared" si="142"/>
        <v>-3.0239600000000002</v>
      </c>
      <c r="AQ197">
        <f t="shared" si="143"/>
        <v>0</v>
      </c>
      <c r="AR197">
        <f t="shared" si="144"/>
        <v>0</v>
      </c>
      <c r="AS197">
        <f t="shared" si="145"/>
        <v>0</v>
      </c>
      <c r="AT197">
        <f t="shared" si="146"/>
        <v>0</v>
      </c>
      <c r="AU197">
        <f t="shared" si="147"/>
        <v>-2.7355700000000001</v>
      </c>
      <c r="AV197">
        <f t="shared" si="148"/>
        <v>0</v>
      </c>
      <c r="AW197">
        <f t="shared" si="149"/>
        <v>0</v>
      </c>
      <c r="AX197">
        <f t="shared" si="150"/>
        <v>0</v>
      </c>
      <c r="AY197">
        <f t="shared" si="151"/>
        <v>0</v>
      </c>
      <c r="AZ197">
        <f t="shared" si="152"/>
        <v>0</v>
      </c>
      <c r="BA197">
        <f t="shared" si="153"/>
        <v>0</v>
      </c>
      <c r="BB197">
        <f t="shared" si="154"/>
        <v>0</v>
      </c>
      <c r="BC197">
        <f t="shared" si="155"/>
        <v>0</v>
      </c>
      <c r="BD197">
        <f t="shared" si="156"/>
        <v>0</v>
      </c>
      <c r="BE197">
        <f t="shared" si="157"/>
        <v>0</v>
      </c>
      <c r="BF197">
        <f t="shared" si="158"/>
        <v>0</v>
      </c>
      <c r="BG197">
        <f t="shared" si="159"/>
        <v>0</v>
      </c>
      <c r="BH197">
        <f t="shared" si="160"/>
        <v>0</v>
      </c>
      <c r="BI197">
        <f t="shared" si="161"/>
        <v>0</v>
      </c>
      <c r="BJ197">
        <f t="shared" si="162"/>
        <v>0</v>
      </c>
      <c r="BK197">
        <f t="shared" si="163"/>
        <v>-1.6185</v>
      </c>
      <c r="BL197">
        <f t="shared" si="164"/>
        <v>0</v>
      </c>
      <c r="BM197">
        <f t="shared" si="165"/>
        <v>0</v>
      </c>
      <c r="BN197">
        <f t="shared" si="166"/>
        <v>0</v>
      </c>
      <c r="BO197">
        <f t="shared" si="167"/>
        <v>0</v>
      </c>
      <c r="BP197">
        <f t="shared" si="168"/>
        <v>0</v>
      </c>
      <c r="BQ197">
        <f t="shared" si="169"/>
        <v>0</v>
      </c>
      <c r="BR197">
        <f t="shared" si="170"/>
        <v>0</v>
      </c>
      <c r="BS197">
        <f t="shared" si="171"/>
        <v>0</v>
      </c>
      <c r="BT197">
        <f t="shared" si="172"/>
        <v>0</v>
      </c>
      <c r="BU197">
        <f t="shared" si="173"/>
        <v>0</v>
      </c>
      <c r="BV197">
        <f t="shared" si="174"/>
        <v>0</v>
      </c>
      <c r="BX197">
        <f t="shared" si="175"/>
        <v>0</v>
      </c>
      <c r="BY197">
        <f t="shared" si="176"/>
        <v>0</v>
      </c>
      <c r="BZ197">
        <f t="shared" si="177"/>
        <v>3.4819999999999997E-2</v>
      </c>
      <c r="CA197">
        <f t="shared" si="178"/>
        <v>0</v>
      </c>
      <c r="CB197">
        <f t="shared" si="179"/>
        <v>0</v>
      </c>
      <c r="CC197">
        <f t="shared" si="180"/>
        <v>0</v>
      </c>
      <c r="CD197">
        <f t="shared" si="181"/>
        <v>0</v>
      </c>
      <c r="CE197">
        <f t="shared" si="182"/>
        <v>1.43103</v>
      </c>
      <c r="CF197">
        <f t="shared" si="183"/>
        <v>0</v>
      </c>
      <c r="CG197">
        <f t="shared" si="184"/>
        <v>0</v>
      </c>
      <c r="CH197">
        <f t="shared" si="185"/>
        <v>0</v>
      </c>
      <c r="CI197">
        <f t="shared" si="186"/>
        <v>0</v>
      </c>
      <c r="CJ197">
        <f t="shared" si="187"/>
        <v>0</v>
      </c>
      <c r="CK197">
        <f t="shared" si="188"/>
        <v>0</v>
      </c>
      <c r="CL197">
        <f t="shared" si="189"/>
        <v>0</v>
      </c>
      <c r="CM197">
        <f t="shared" si="190"/>
        <v>0</v>
      </c>
      <c r="CN197">
        <f t="shared" si="191"/>
        <v>0</v>
      </c>
      <c r="CO197">
        <f t="shared" si="192"/>
        <v>0</v>
      </c>
      <c r="CP197">
        <f t="shared" si="193"/>
        <v>0</v>
      </c>
      <c r="CQ197">
        <f t="shared" si="194"/>
        <v>0</v>
      </c>
      <c r="CR197">
        <f t="shared" si="195"/>
        <v>0</v>
      </c>
      <c r="CS197">
        <f t="shared" si="196"/>
        <v>0</v>
      </c>
      <c r="CT197">
        <f t="shared" si="197"/>
        <v>0</v>
      </c>
      <c r="CU197">
        <f t="shared" si="198"/>
        <v>-3.2980499999999999</v>
      </c>
      <c r="CV197">
        <f t="shared" si="199"/>
        <v>0</v>
      </c>
      <c r="CW197">
        <f t="shared" si="200"/>
        <v>0</v>
      </c>
      <c r="CX197">
        <f t="shared" si="201"/>
        <v>0</v>
      </c>
      <c r="CY197">
        <f t="shared" si="202"/>
        <v>0</v>
      </c>
      <c r="CZ197">
        <f t="shared" si="203"/>
        <v>0</v>
      </c>
      <c r="DA197">
        <f t="shared" si="204"/>
        <v>0</v>
      </c>
      <c r="DB197">
        <f t="shared" si="205"/>
        <v>0</v>
      </c>
      <c r="DC197">
        <f t="shared" si="206"/>
        <v>0</v>
      </c>
      <c r="DD197">
        <f t="shared" si="207"/>
        <v>0</v>
      </c>
      <c r="DE197">
        <f t="shared" si="208"/>
        <v>0</v>
      </c>
      <c r="DF197">
        <f t="shared" si="209"/>
        <v>0</v>
      </c>
    </row>
    <row r="198" spans="1:110" x14ac:dyDescent="0.25">
      <c r="A198" s="4">
        <f>raw!$A198:$A198</f>
        <v>43347</v>
      </c>
      <c r="B198" s="6" t="str">
        <f>raw!$B198:$B198</f>
        <v>0005-0042</v>
      </c>
      <c r="D198" t="str">
        <f>IF(score!$C198=".",".",IF(score!$C198=0,"1",IF(score!$C198=25,"0",IF(score!$C198=50,"0",IF(score!$C198=75,"0",IF(score!$C198=100,"0"))))))</f>
        <v>0</v>
      </c>
      <c r="E198" t="str">
        <f>IF(score!$C198=".",".",IF(score!$C198=0,"0",IF(score!$C198=25,"1",IF(score!$C198=50,"0",IF(score!$C198=75,"0",IF(score!$C198=100,"0"))))))</f>
        <v>1</v>
      </c>
      <c r="F198" t="str">
        <f>IF(score!$C198=".",".",IF(score!$C198=0,"0",IF(score!$C198=25,"0",IF(score!$C198=50,"1",IF(score!$C198=75,"0",IF(score!$C198=100,"0"))))))</f>
        <v>0</v>
      </c>
      <c r="G198" t="str">
        <f>IF(score!$C198=".",".",IF(score!$C198=0,"0",IF(score!$C198=25,"0",IF(score!$C198=50,"0",IF(score!$C198=75,"1",IF(score!$C198=100,"0"))))))</f>
        <v>0</v>
      </c>
      <c r="H198" t="str">
        <f>IF(score!$D198=".",".",IF(score!$D198=0,"1",IF(score!$D198=50,"0",IF(score!$D198=100,"0"))))</f>
        <v>0</v>
      </c>
      <c r="I198" t="str">
        <f>IF(score!$D198=".",".",IF(score!$D198=0,"0",IF(score!$D198=50,"1",IF(score!$D198=100,"0"))))</f>
        <v>1</v>
      </c>
      <c r="J198" t="str">
        <f>IF(score!$E198=".",".",IF(score!$E198=0,"1",IF(score!$E198=50,"0",IF(score!$E198=100,"0"))))</f>
        <v>0</v>
      </c>
      <c r="K198" t="str">
        <f>IF(score!$E198=".",".",IF(score!$E198=0,"0",IF(score!$E198=50,"1",IF(score!$E198=100,"0"))))</f>
        <v>1</v>
      </c>
      <c r="L198" t="str">
        <f>IF(score!$F198=".",".",IF(score!$F198=0,"1",IF(score!$F198=100,"0")))</f>
        <v>1</v>
      </c>
      <c r="M198" t="str">
        <f>IF(score!$G198=".",".",IF(score!$G198=0,"1",IF(score!$G198=100,"0")))</f>
        <v>1</v>
      </c>
      <c r="N198" t="str">
        <f>IF(score!$H198=".",".",IF(score!$H198=0,"1",IF(score!$H198=100,"0")))</f>
        <v>0</v>
      </c>
      <c r="O198" t="str">
        <f>IF(score!$I198=".",".",IF(score!$I198=0,"1",IF(score!$I198=50,"0",IF(score!$I198=100,"0"))))</f>
        <v>0</v>
      </c>
      <c r="P198" t="str">
        <f>IF(score!$J198=".",".",IF(score!$J198=0,"1",IF(score!$J198=25,"0",IF(score!$J198=50,"0",IF(score!$J198=75,"0",IF(score!$J198=100,"0"))))))</f>
        <v>0</v>
      </c>
      <c r="Q198" t="str">
        <f>IF(score!$J198=".",".",IF(score!$J198=0,"0",IF(score!$J198=25,"1",IF(score!$J198=50,"0",IF(score!$J198=75,"0",IF(score!$J198=100,"0"))))))</f>
        <v>0</v>
      </c>
      <c r="R198" t="str">
        <f>IF(score!$J198=".",".",IF(score!$J198=0,"0",IF(score!$J198=25,"0",IF(score!$J198=50,"1",IF(score!$J198=75,"0",IF(score!$J198=100,"0"))))))</f>
        <v>1</v>
      </c>
      <c r="S198" t="str">
        <f>IF(score!$J198=".",".",IF(score!$J198=0,"0",IF(score!$J198=25,"0",IF(score!$J198=50,"0",IF(score!$J198=75,"1",IF(score!$J198=100,"0"))))))</f>
        <v>0</v>
      </c>
      <c r="T198" t="str">
        <f>IF(score!$K198=".",".",IF(score!$K198=0,"1",IF(score!$K198=20,"0",IF(score!$K198=40,"0",IF(score!$K198=60,"0",IF(score!$K198=80,"0",IF(score!$K198=100,"0")))))))</f>
        <v>0</v>
      </c>
      <c r="U198" t="str">
        <f>IF(score!$K198=".",".",IF(score!$K198=0,"0",IF(score!$K198=20,"1",IF(score!$K198=40,"0",IF(score!$K198=60,"0",IF(score!$K198=80,"0",IF(score!$K198=100,"0")))))))</f>
        <v>0</v>
      </c>
      <c r="V198" t="str">
        <f>IF(score!$K198=".",".",IF(score!$K198=0,"0",IF(score!$K198=20,"0",IF(score!$K198=40,"1",IF(score!$K198=60,"0",IF(score!$K198=80,"0",IF(score!$K198=100,"0")))))))</f>
        <v>0</v>
      </c>
      <c r="W198" t="str">
        <f>IF(score!$K198=".",".",IF(score!$K198=0,"0",IF(score!$K198=20,"0",IF(score!$K198=40,"0",IF(score!$K198=60,"1",IF(score!$K198=80,"0",IF(score!$K198=100,"0")))))))</f>
        <v>0</v>
      </c>
      <c r="X198" t="str">
        <f>IF(score!$K198=".",".",IF(score!$K198=0,"0",IF(score!$K198=20,"0",IF(score!$K198=40,"0",IF(score!$K198=60,"0",IF(score!$K198=80,"1",IF(score!$K198=100,"0")))))))</f>
        <v>1</v>
      </c>
      <c r="Y198" t="str">
        <f>IF(score!$L198=".",".",IF(score!$L198=0,"1",IF(score!$L198=20,"0",IF(score!$L198=40,"0",IF(score!$L198=60,"0",IF(score!$L198=80,"0",IF(score!$L198=100,"0")))))))</f>
        <v>0</v>
      </c>
      <c r="Z198" t="str">
        <f>IF(score!$L198=".",".",IF(score!$L198=0,"0",IF(score!$L198=20,"1",IF(score!$L198=40,"0",IF(score!$L198=60,"0",IF(score!$L198=80,"0",IF(score!$L198=100,"0")))))))</f>
        <v>0</v>
      </c>
      <c r="AA198" t="str">
        <f>IF(score!$L198=".",".",IF(score!$L198=0,"0",IF(score!$L198=20,"0",IF(score!$L198=40,"1",IF(score!$L198=60,"0",IF(score!$L198=80,"0",IF(score!$L198=100,"0")))))))</f>
        <v>0</v>
      </c>
      <c r="AB198" t="str">
        <f>IF(score!$L198=".",".",IF(score!$L198=0,"0",IF(score!$L198=20,"0",IF(score!$L198=40,"0",IF(score!$L198=60,"1",IF(score!$L198=80,"0",IF(score!$L198=100,"0")))))))</f>
        <v>0</v>
      </c>
      <c r="AC198" t="str">
        <f>IF(score!$L198=".",".",IF(score!$L198=0,"0",IF(score!$L198=20,"0",IF(score!$L198=40,"0",IF(score!$L198=60,"0",IF(score!$L198=80,"1",IF(score!L198=100,"0")))))))</f>
        <v>1</v>
      </c>
      <c r="AD198" t="str">
        <f>IF(score!$M198=".",".",IF(score!$M198=0,"1",IF(score!$M198=20,"0",IF(score!$M198=40,"0",IF(score!$M198=60,"0",IF(score!$M198=80,"0",IF(score!$M198=100,"0")))))))</f>
        <v>0</v>
      </c>
      <c r="AE198" t="str">
        <f>IF(score!$M198=".",".",IF(score!$M198=0,"0",IF(score!$M198=20,"1",IF(score!$M198=40,"0",IF(score!$M198=60,"0",IF(score!$M198=80,"0",IF(score!$M198=100,"0")))))))</f>
        <v>0</v>
      </c>
      <c r="AF198" t="str">
        <f>IF(score!$M198=".",".",IF(score!$M198=0,"0",IF(score!$M198=20,"0",IF(score!$M198=40,"1",IF(score!$M198=60,"0",IF(score!$M198=80,"0",IF(score!$M198=100,"0")))))))</f>
        <v>1</v>
      </c>
      <c r="AG198" t="str">
        <f>IF(score!$M198=".",".",IF(score!$M198=0,"0",IF(score!$M198=20,"0",IF(score!$M198=40,"0",IF(score!$M198=60,"1",IF(score!$M198=80,"0",IF(score!$M198=100,"0")))))))</f>
        <v>0</v>
      </c>
      <c r="AH198" t="str">
        <f>IF(score!$M198=".",".",IF(score!$M198=0,"0",IF(score!$M198=20,"0",IF(score!$M198=40,"0",IF(score!$M198=60,"0",IF(score!$M198=80,"1",IF(score!$M198=100,"0")))))))</f>
        <v>0</v>
      </c>
      <c r="AI198" t="str">
        <f>IF(score!$N198=".",".",IF(score!$N198=0,"1",IF(score!$N198=25,"0",IF(score!$N198=50,"0",IF(score!$N198=75,"0",IF(score!$N198=100,"0"))))))</f>
        <v>0</v>
      </c>
      <c r="AJ198" t="str">
        <f>IF(score!$N198=".",".",IF(score!$N198=0,"0",IF(score!$N198=25,"1",IF(score!$N198=50,"0",IF(score!$N198=75,"0",IF(score!$N198=100,"0"))))))</f>
        <v>0</v>
      </c>
      <c r="AK198" t="str">
        <f>IF(score!$N198=".",".",IF(score!$N198=0,"0",IF(score!$N198=25,"0",IF(score!$N198=50,"1",IF(score!$N198=75,"0",IF(score!$N198=100,"0"))))))</f>
        <v>1</v>
      </c>
      <c r="AL198" t="str">
        <f>IF(score!$N198=".",".",IF(score!$N198=0,"0",IF(score!$N198=25,"0",IF(score!$N198=50,"0",IF(score!$N198=75,"1",IF(score!$N198=100,"0"))))))</f>
        <v>0</v>
      </c>
      <c r="AN198">
        <f t="shared" si="140"/>
        <v>0</v>
      </c>
      <c r="AO198">
        <f t="shared" si="141"/>
        <v>-5.5646100000000001</v>
      </c>
      <c r="AP198">
        <f t="shared" si="142"/>
        <v>0</v>
      </c>
      <c r="AQ198">
        <f t="shared" si="143"/>
        <v>0</v>
      </c>
      <c r="AR198">
        <f t="shared" si="144"/>
        <v>0</v>
      </c>
      <c r="AS198">
        <f t="shared" si="145"/>
        <v>-3.4555500000000001</v>
      </c>
      <c r="AT198">
        <f t="shared" si="146"/>
        <v>0</v>
      </c>
      <c r="AU198">
        <f t="shared" si="147"/>
        <v>-2.7355700000000001</v>
      </c>
      <c r="AV198">
        <f t="shared" si="148"/>
        <v>-4.6161700000000003</v>
      </c>
      <c r="AW198">
        <f t="shared" si="149"/>
        <v>-5.5174700000000003</v>
      </c>
      <c r="AX198">
        <f t="shared" si="150"/>
        <v>0</v>
      </c>
      <c r="AY198">
        <f t="shared" si="151"/>
        <v>0</v>
      </c>
      <c r="AZ198">
        <f t="shared" si="152"/>
        <v>0</v>
      </c>
      <c r="BA198">
        <f t="shared" si="153"/>
        <v>0</v>
      </c>
      <c r="BB198">
        <f t="shared" si="154"/>
        <v>-6.5052199999999996</v>
      </c>
      <c r="BC198">
        <f t="shared" si="155"/>
        <v>0</v>
      </c>
      <c r="BD198">
        <f t="shared" si="156"/>
        <v>0</v>
      </c>
      <c r="BE198">
        <f t="shared" si="157"/>
        <v>0</v>
      </c>
      <c r="BF198">
        <f t="shared" si="158"/>
        <v>0</v>
      </c>
      <c r="BG198">
        <f t="shared" si="159"/>
        <v>0</v>
      </c>
      <c r="BH198">
        <f t="shared" si="160"/>
        <v>0.66513999999999995</v>
      </c>
      <c r="BI198">
        <f t="shared" si="161"/>
        <v>0</v>
      </c>
      <c r="BJ198">
        <f t="shared" si="162"/>
        <v>0</v>
      </c>
      <c r="BK198">
        <f t="shared" si="163"/>
        <v>0</v>
      </c>
      <c r="BL198">
        <f t="shared" si="164"/>
        <v>0</v>
      </c>
      <c r="BM198">
        <f t="shared" si="165"/>
        <v>-0.42251</v>
      </c>
      <c r="BN198">
        <f t="shared" si="166"/>
        <v>0</v>
      </c>
      <c r="BO198">
        <f t="shared" si="167"/>
        <v>0</v>
      </c>
      <c r="BP198">
        <f t="shared" si="168"/>
        <v>2.3424700000000001</v>
      </c>
      <c r="BQ198">
        <f t="shared" si="169"/>
        <v>0</v>
      </c>
      <c r="BR198">
        <f t="shared" si="170"/>
        <v>0</v>
      </c>
      <c r="BS198">
        <f t="shared" si="171"/>
        <v>0</v>
      </c>
      <c r="BT198">
        <f t="shared" si="172"/>
        <v>0</v>
      </c>
      <c r="BU198">
        <f t="shared" si="173"/>
        <v>-0.18043000000000001</v>
      </c>
      <c r="BV198">
        <f t="shared" si="174"/>
        <v>0</v>
      </c>
      <c r="BX198">
        <f t="shared" si="175"/>
        <v>0</v>
      </c>
      <c r="BY198">
        <f t="shared" si="176"/>
        <v>-0.16891</v>
      </c>
      <c r="BZ198">
        <f t="shared" si="177"/>
        <v>0</v>
      </c>
      <c r="CA198">
        <f t="shared" si="178"/>
        <v>0</v>
      </c>
      <c r="CB198">
        <f t="shared" si="179"/>
        <v>0</v>
      </c>
      <c r="CC198">
        <f t="shared" si="180"/>
        <v>1.8684000000000001</v>
      </c>
      <c r="CD198">
        <f t="shared" si="181"/>
        <v>0</v>
      </c>
      <c r="CE198">
        <f t="shared" si="182"/>
        <v>1.43103</v>
      </c>
      <c r="CF198">
        <f t="shared" si="183"/>
        <v>1.4406000000000001</v>
      </c>
      <c r="CG198">
        <f t="shared" si="184"/>
        <v>1.6696800000000001</v>
      </c>
      <c r="CH198">
        <f t="shared" si="185"/>
        <v>0</v>
      </c>
      <c r="CI198">
        <f t="shared" si="186"/>
        <v>0</v>
      </c>
      <c r="CJ198">
        <f t="shared" si="187"/>
        <v>0</v>
      </c>
      <c r="CK198">
        <f t="shared" si="188"/>
        <v>0</v>
      </c>
      <c r="CL198">
        <f t="shared" si="189"/>
        <v>1.4938400000000001</v>
      </c>
      <c r="CM198">
        <f t="shared" si="190"/>
        <v>0</v>
      </c>
      <c r="CN198">
        <f t="shared" si="191"/>
        <v>0</v>
      </c>
      <c r="CO198">
        <f t="shared" si="192"/>
        <v>0</v>
      </c>
      <c r="CP198">
        <f t="shared" si="193"/>
        <v>0</v>
      </c>
      <c r="CQ198">
        <f t="shared" si="194"/>
        <v>0</v>
      </c>
      <c r="CR198">
        <f t="shared" si="195"/>
        <v>-1.9494899999999999</v>
      </c>
      <c r="CS198">
        <f t="shared" si="196"/>
        <v>0</v>
      </c>
      <c r="CT198">
        <f t="shared" si="197"/>
        <v>0</v>
      </c>
      <c r="CU198">
        <f t="shared" si="198"/>
        <v>0</v>
      </c>
      <c r="CV198">
        <f t="shared" si="199"/>
        <v>0</v>
      </c>
      <c r="CW198">
        <f t="shared" si="200"/>
        <v>-0.92057</v>
      </c>
      <c r="CX198">
        <f t="shared" si="201"/>
        <v>0</v>
      </c>
      <c r="CY198">
        <f t="shared" si="202"/>
        <v>0</v>
      </c>
      <c r="CZ198">
        <f t="shared" si="203"/>
        <v>-8.0991400000000002</v>
      </c>
      <c r="DA198">
        <f t="shared" si="204"/>
        <v>0</v>
      </c>
      <c r="DB198">
        <f t="shared" si="205"/>
        <v>0</v>
      </c>
      <c r="DC198">
        <f t="shared" si="206"/>
        <v>0</v>
      </c>
      <c r="DD198">
        <f t="shared" si="207"/>
        <v>0</v>
      </c>
      <c r="DE198">
        <f t="shared" si="208"/>
        <v>-5.63286</v>
      </c>
      <c r="DF198">
        <f t="shared" si="209"/>
        <v>0</v>
      </c>
    </row>
    <row r="199" spans="1:110" x14ac:dyDescent="0.25">
      <c r="A199" s="4">
        <f>raw!$A199:$A199</f>
        <v>43347</v>
      </c>
      <c r="B199" s="6" t="str">
        <f>raw!$B199:$B199</f>
        <v>0005-0043</v>
      </c>
      <c r="D199" t="str">
        <f>IF(score!$C199=".",".",IF(score!$C199=0,"1",IF(score!$C199=25,"0",IF(score!$C199=50,"0",IF(score!$C199=75,"0",IF(score!$C199=100,"0"))))))</f>
        <v>0</v>
      </c>
      <c r="E199" t="str">
        <f>IF(score!$C199=".",".",IF(score!$C199=0,"0",IF(score!$C199=25,"1",IF(score!$C199=50,"0",IF(score!$C199=75,"0",IF(score!$C199=100,"0"))))))</f>
        <v>1</v>
      </c>
      <c r="F199" t="str">
        <f>IF(score!$C199=".",".",IF(score!$C199=0,"0",IF(score!$C199=25,"0",IF(score!$C199=50,"1",IF(score!$C199=75,"0",IF(score!$C199=100,"0"))))))</f>
        <v>0</v>
      </c>
      <c r="G199" t="str">
        <f>IF(score!$C199=".",".",IF(score!$C199=0,"0",IF(score!$C199=25,"0",IF(score!$C199=50,"0",IF(score!$C199=75,"1",IF(score!$C199=100,"0"))))))</f>
        <v>0</v>
      </c>
      <c r="H199" t="str">
        <f>IF(score!$D199=".",".",IF(score!$D199=0,"1",IF(score!$D199=50,"0",IF(score!$D199=100,"0"))))</f>
        <v>1</v>
      </c>
      <c r="I199" t="str">
        <f>IF(score!$D199=".",".",IF(score!$D199=0,"0",IF(score!$D199=50,"1",IF(score!$D199=100,"0"))))</f>
        <v>0</v>
      </c>
      <c r="J199" t="str">
        <f>IF(score!$E199=".",".",IF(score!$E199=0,"1",IF(score!$E199=50,"0",IF(score!$E199=100,"0"))))</f>
        <v>1</v>
      </c>
      <c r="K199" t="str">
        <f>IF(score!$E199=".",".",IF(score!$E199=0,"0",IF(score!$E199=50,"1",IF(score!$E199=100,"0"))))</f>
        <v>0</v>
      </c>
      <c r="L199" t="str">
        <f>IF(score!$F199=".",".",IF(score!$F199=0,"1",IF(score!$F199=100,"0")))</f>
        <v>1</v>
      </c>
      <c r="M199" t="str">
        <f>IF(score!$G199=".",".",IF(score!$G199=0,"1",IF(score!$G199=100,"0")))</f>
        <v>1</v>
      </c>
      <c r="N199" t="str">
        <f>IF(score!$H199=".",".",IF(score!$H199=0,"1",IF(score!$H199=100,"0")))</f>
        <v>1</v>
      </c>
      <c r="O199" t="str">
        <f>IF(score!$I199=".",".",IF(score!$I199=0,"1",IF(score!$I199=50,"0",IF(score!$I199=100,"0"))))</f>
        <v>1</v>
      </c>
      <c r="P199" t="str">
        <f>IF(score!$J199=".",".",IF(score!$J199=0,"1",IF(score!$J199=25,"0",IF(score!$J199=50,"0",IF(score!$J199=75,"0",IF(score!$J199=100,"0"))))))</f>
        <v>0</v>
      </c>
      <c r="Q199" t="str">
        <f>IF(score!$J199=".",".",IF(score!$J199=0,"0",IF(score!$J199=25,"1",IF(score!$J199=50,"0",IF(score!$J199=75,"0",IF(score!$J199=100,"0"))))))</f>
        <v>1</v>
      </c>
      <c r="R199" t="str">
        <f>IF(score!$J199=".",".",IF(score!$J199=0,"0",IF(score!$J199=25,"0",IF(score!$J199=50,"1",IF(score!$J199=75,"0",IF(score!$J199=100,"0"))))))</f>
        <v>0</v>
      </c>
      <c r="S199" t="str">
        <f>IF(score!$J199=".",".",IF(score!$J199=0,"0",IF(score!$J199=25,"0",IF(score!$J199=50,"0",IF(score!$J199=75,"1",IF(score!$J199=100,"0"))))))</f>
        <v>0</v>
      </c>
      <c r="T199" t="str">
        <f>IF(score!$K199=".",".",IF(score!$K199=0,"1",IF(score!$K199=20,"0",IF(score!$K199=40,"0",IF(score!$K199=60,"0",IF(score!$K199=80,"0",IF(score!$K199=100,"0")))))))</f>
        <v>0</v>
      </c>
      <c r="U199" t="str">
        <f>IF(score!$K199=".",".",IF(score!$K199=0,"0",IF(score!$K199=20,"1",IF(score!$K199=40,"0",IF(score!$K199=60,"0",IF(score!$K199=80,"0",IF(score!$K199=100,"0")))))))</f>
        <v>0</v>
      </c>
      <c r="V199" t="str">
        <f>IF(score!$K199=".",".",IF(score!$K199=0,"0",IF(score!$K199=20,"0",IF(score!$K199=40,"1",IF(score!$K199=60,"0",IF(score!$K199=80,"0",IF(score!$K199=100,"0")))))))</f>
        <v>1</v>
      </c>
      <c r="W199" t="str">
        <f>IF(score!$K199=".",".",IF(score!$K199=0,"0",IF(score!$K199=20,"0",IF(score!$K199=40,"0",IF(score!$K199=60,"1",IF(score!$K199=80,"0",IF(score!$K199=100,"0")))))))</f>
        <v>0</v>
      </c>
      <c r="X199" t="str">
        <f>IF(score!$K199=".",".",IF(score!$K199=0,"0",IF(score!$K199=20,"0",IF(score!$K199=40,"0",IF(score!$K199=60,"0",IF(score!$K199=80,"1",IF(score!$K199=100,"0")))))))</f>
        <v>0</v>
      </c>
      <c r="Y199" t="str">
        <f>IF(score!$L199=".",".",IF(score!$L199=0,"1",IF(score!$L199=20,"0",IF(score!$L199=40,"0",IF(score!$L199=60,"0",IF(score!$L199=80,"0",IF(score!$L199=100,"0")))))))</f>
        <v>0</v>
      </c>
      <c r="Z199" t="str">
        <f>IF(score!$L199=".",".",IF(score!$L199=0,"0",IF(score!$L199=20,"1",IF(score!$L199=40,"0",IF(score!$L199=60,"0",IF(score!$L199=80,"0",IF(score!$L199=100,"0")))))))</f>
        <v>0</v>
      </c>
      <c r="AA199" t="str">
        <f>IF(score!$L199=".",".",IF(score!$L199=0,"0",IF(score!$L199=20,"0",IF(score!$L199=40,"1",IF(score!$L199=60,"0",IF(score!$L199=80,"0",IF(score!$L199=100,"0")))))))</f>
        <v>1</v>
      </c>
      <c r="AB199" t="str">
        <f>IF(score!$L199=".",".",IF(score!$L199=0,"0",IF(score!$L199=20,"0",IF(score!$L199=40,"0",IF(score!$L199=60,"1",IF(score!$L199=80,"0",IF(score!$L199=100,"0")))))))</f>
        <v>0</v>
      </c>
      <c r="AC199" t="str">
        <f>IF(score!$L199=".",".",IF(score!$L199=0,"0",IF(score!$L199=20,"0",IF(score!$L199=40,"0",IF(score!$L199=60,"0",IF(score!$L199=80,"1",IF(score!L199=100,"0")))))))</f>
        <v>0</v>
      </c>
      <c r="AD199" t="str">
        <f>IF(score!$M199=".",".",IF(score!$M199=0,"1",IF(score!$M199=20,"0",IF(score!$M199=40,"0",IF(score!$M199=60,"0",IF(score!$M199=80,"0",IF(score!$M199=100,"0")))))))</f>
        <v>0</v>
      </c>
      <c r="AE199" t="str">
        <f>IF(score!$M199=".",".",IF(score!$M199=0,"0",IF(score!$M199=20,"1",IF(score!$M199=40,"0",IF(score!$M199=60,"0",IF(score!$M199=80,"0",IF(score!$M199=100,"0")))))))</f>
        <v>0</v>
      </c>
      <c r="AF199" t="str">
        <f>IF(score!$M199=".",".",IF(score!$M199=0,"0",IF(score!$M199=20,"0",IF(score!$M199=40,"1",IF(score!$M199=60,"0",IF(score!$M199=80,"0",IF(score!$M199=100,"0")))))))</f>
        <v>0</v>
      </c>
      <c r="AG199" t="str">
        <f>IF(score!$M199=".",".",IF(score!$M199=0,"0",IF(score!$M199=20,"0",IF(score!$M199=40,"0",IF(score!$M199=60,"1",IF(score!$M199=80,"0",IF(score!$M199=100,"0")))))))</f>
        <v>1</v>
      </c>
      <c r="AH199" t="str">
        <f>IF(score!$M199=".",".",IF(score!$M199=0,"0",IF(score!$M199=20,"0",IF(score!$M199=40,"0",IF(score!$M199=60,"0",IF(score!$M199=80,"1",IF(score!$M199=100,"0")))))))</f>
        <v>0</v>
      </c>
      <c r="AI199" t="str">
        <f>IF(score!$N199=".",".",IF(score!$N199=0,"1",IF(score!$N199=25,"0",IF(score!$N199=50,"0",IF(score!$N199=75,"0",IF(score!$N199=100,"0"))))))</f>
        <v>0</v>
      </c>
      <c r="AJ199" t="str">
        <f>IF(score!$N199=".",".",IF(score!$N199=0,"0",IF(score!$N199=25,"1",IF(score!$N199=50,"0",IF(score!$N199=75,"0",IF(score!$N199=100,"0"))))))</f>
        <v>0</v>
      </c>
      <c r="AK199" t="str">
        <f>IF(score!$N199=".",".",IF(score!$N199=0,"0",IF(score!$N199=25,"0",IF(score!$N199=50,"1",IF(score!$N199=75,"0",IF(score!$N199=100,"0"))))))</f>
        <v>1</v>
      </c>
      <c r="AL199" t="str">
        <f>IF(score!$N199=".",".",IF(score!$N199=0,"0",IF(score!$N199=25,"0",IF(score!$N199=50,"0",IF(score!$N199=75,"1",IF(score!$N199=100,"0"))))))</f>
        <v>0</v>
      </c>
      <c r="AN199">
        <f t="shared" si="140"/>
        <v>0</v>
      </c>
      <c r="AO199">
        <f t="shared" si="141"/>
        <v>-5.5646100000000001</v>
      </c>
      <c r="AP199">
        <f t="shared" si="142"/>
        <v>0</v>
      </c>
      <c r="AQ199">
        <f t="shared" si="143"/>
        <v>0</v>
      </c>
      <c r="AR199">
        <f t="shared" si="144"/>
        <v>-7.2321600000000004</v>
      </c>
      <c r="AS199">
        <f t="shared" si="145"/>
        <v>0</v>
      </c>
      <c r="AT199">
        <f t="shared" si="146"/>
        <v>-6.24397</v>
      </c>
      <c r="AU199">
        <f t="shared" si="147"/>
        <v>0</v>
      </c>
      <c r="AV199">
        <f t="shared" si="148"/>
        <v>-4.6161700000000003</v>
      </c>
      <c r="AW199">
        <f t="shared" si="149"/>
        <v>-5.5174700000000003</v>
      </c>
      <c r="AX199">
        <f t="shared" si="150"/>
        <v>3.04365</v>
      </c>
      <c r="AY199">
        <f t="shared" si="151"/>
        <v>2.32091</v>
      </c>
      <c r="AZ199">
        <f t="shared" si="152"/>
        <v>0</v>
      </c>
      <c r="BA199">
        <f t="shared" si="153"/>
        <v>-8.38063</v>
      </c>
      <c r="BB199">
        <f t="shared" si="154"/>
        <v>0</v>
      </c>
      <c r="BC199">
        <f t="shared" si="155"/>
        <v>0</v>
      </c>
      <c r="BD199">
        <f t="shared" si="156"/>
        <v>0</v>
      </c>
      <c r="BE199">
        <f t="shared" si="157"/>
        <v>0</v>
      </c>
      <c r="BF199">
        <f t="shared" si="158"/>
        <v>2.3724099999999999</v>
      </c>
      <c r="BG199">
        <f t="shared" si="159"/>
        <v>0</v>
      </c>
      <c r="BH199">
        <f t="shared" si="160"/>
        <v>0</v>
      </c>
      <c r="BI199">
        <f t="shared" si="161"/>
        <v>0</v>
      </c>
      <c r="BJ199">
        <f t="shared" si="162"/>
        <v>0</v>
      </c>
      <c r="BK199">
        <f t="shared" si="163"/>
        <v>-1.6185</v>
      </c>
      <c r="BL199">
        <f t="shared" si="164"/>
        <v>0</v>
      </c>
      <c r="BM199">
        <f t="shared" si="165"/>
        <v>0</v>
      </c>
      <c r="BN199">
        <f t="shared" si="166"/>
        <v>0</v>
      </c>
      <c r="BO199">
        <f t="shared" si="167"/>
        <v>0</v>
      </c>
      <c r="BP199">
        <f t="shared" si="168"/>
        <v>0</v>
      </c>
      <c r="BQ199">
        <f t="shared" si="169"/>
        <v>1.28044</v>
      </c>
      <c r="BR199">
        <f t="shared" si="170"/>
        <v>0</v>
      </c>
      <c r="BS199">
        <f t="shared" si="171"/>
        <v>0</v>
      </c>
      <c r="BT199">
        <f t="shared" si="172"/>
        <v>0</v>
      </c>
      <c r="BU199">
        <f t="shared" si="173"/>
        <v>-0.18043000000000001</v>
      </c>
      <c r="BV199">
        <f t="shared" si="174"/>
        <v>0</v>
      </c>
      <c r="BX199">
        <f t="shared" si="175"/>
        <v>0</v>
      </c>
      <c r="BY199">
        <f t="shared" si="176"/>
        <v>-0.16891</v>
      </c>
      <c r="BZ199">
        <f t="shared" si="177"/>
        <v>0</v>
      </c>
      <c r="CA199">
        <f t="shared" si="178"/>
        <v>0</v>
      </c>
      <c r="CB199">
        <f t="shared" si="179"/>
        <v>3.9311500000000001</v>
      </c>
      <c r="CC199">
        <f t="shared" si="180"/>
        <v>0</v>
      </c>
      <c r="CD199">
        <f t="shared" si="181"/>
        <v>2.68282</v>
      </c>
      <c r="CE199">
        <f t="shared" si="182"/>
        <v>0</v>
      </c>
      <c r="CF199">
        <f t="shared" si="183"/>
        <v>1.4406000000000001</v>
      </c>
      <c r="CG199">
        <f t="shared" si="184"/>
        <v>1.6696800000000001</v>
      </c>
      <c r="CH199">
        <f t="shared" si="185"/>
        <v>-6.8267199999999999</v>
      </c>
      <c r="CI199">
        <f t="shared" si="186"/>
        <v>-5.6992099999999999</v>
      </c>
      <c r="CJ199">
        <f t="shared" si="187"/>
        <v>0</v>
      </c>
      <c r="CK199">
        <f t="shared" si="188"/>
        <v>1.76691</v>
      </c>
      <c r="CL199">
        <f t="shared" si="189"/>
        <v>0</v>
      </c>
      <c r="CM199">
        <f t="shared" si="190"/>
        <v>0</v>
      </c>
      <c r="CN199">
        <f t="shared" si="191"/>
        <v>0</v>
      </c>
      <c r="CO199">
        <f t="shared" si="192"/>
        <v>0</v>
      </c>
      <c r="CP199">
        <f t="shared" si="193"/>
        <v>-6.31121</v>
      </c>
      <c r="CQ199">
        <f t="shared" si="194"/>
        <v>0</v>
      </c>
      <c r="CR199">
        <f t="shared" si="195"/>
        <v>0</v>
      </c>
      <c r="CS199">
        <f t="shared" si="196"/>
        <v>0</v>
      </c>
      <c r="CT199">
        <f t="shared" si="197"/>
        <v>0</v>
      </c>
      <c r="CU199">
        <f t="shared" si="198"/>
        <v>-3.2980499999999999</v>
      </c>
      <c r="CV199">
        <f t="shared" si="199"/>
        <v>0</v>
      </c>
      <c r="CW199">
        <f t="shared" si="200"/>
        <v>0</v>
      </c>
      <c r="CX199">
        <f t="shared" si="201"/>
        <v>0</v>
      </c>
      <c r="CY199">
        <f t="shared" si="202"/>
        <v>0</v>
      </c>
      <c r="CZ199">
        <f t="shared" si="203"/>
        <v>0</v>
      </c>
      <c r="DA199">
        <f t="shared" si="204"/>
        <v>-4.5905500000000004</v>
      </c>
      <c r="DB199">
        <f t="shared" si="205"/>
        <v>0</v>
      </c>
      <c r="DC199">
        <f t="shared" si="206"/>
        <v>0</v>
      </c>
      <c r="DD199">
        <f t="shared" si="207"/>
        <v>0</v>
      </c>
      <c r="DE199">
        <f t="shared" si="208"/>
        <v>-5.63286</v>
      </c>
      <c r="DF199">
        <f t="shared" si="209"/>
        <v>0</v>
      </c>
    </row>
    <row r="200" spans="1:110" x14ac:dyDescent="0.25">
      <c r="A200" s="4">
        <f>raw!$A200:$A200</f>
        <v>43336</v>
      </c>
      <c r="B200" s="6" t="str">
        <f>raw!$B200:$B200</f>
        <v>0005-0044</v>
      </c>
      <c r="D200" t="str">
        <f>IF(score!$C200=".",".",IF(score!$C200=0,"1",IF(score!$C200=25,"0",IF(score!$C200=50,"0",IF(score!$C200=75,"0",IF(score!$C200=100,"0"))))))</f>
        <v>0</v>
      </c>
      <c r="E200" t="str">
        <f>IF(score!$C200=".",".",IF(score!$C200=0,"0",IF(score!$C200=25,"1",IF(score!$C200=50,"0",IF(score!$C200=75,"0",IF(score!$C200=100,"0"))))))</f>
        <v>0</v>
      </c>
      <c r="F200" t="str">
        <f>IF(score!$C200=".",".",IF(score!$C200=0,"0",IF(score!$C200=25,"0",IF(score!$C200=50,"1",IF(score!$C200=75,"0",IF(score!$C200=100,"0"))))))</f>
        <v>1</v>
      </c>
      <c r="G200" t="str">
        <f>IF(score!$C200=".",".",IF(score!$C200=0,"0",IF(score!$C200=25,"0",IF(score!$C200=50,"0",IF(score!$C200=75,"1",IF(score!$C200=100,"0"))))))</f>
        <v>0</v>
      </c>
      <c r="H200" t="str">
        <f>IF(score!$D200=".",".",IF(score!$D200=0,"1",IF(score!$D200=50,"0",IF(score!$D200=100,"0"))))</f>
        <v>1</v>
      </c>
      <c r="I200" t="str">
        <f>IF(score!$D200=".",".",IF(score!$D200=0,"0",IF(score!$D200=50,"1",IF(score!$D200=100,"0"))))</f>
        <v>0</v>
      </c>
      <c r="J200" t="str">
        <f>IF(score!$E200=".",".",IF(score!$E200=0,"1",IF(score!$E200=50,"0",IF(score!$E200=100,"0"))))</f>
        <v>1</v>
      </c>
      <c r="K200" t="str">
        <f>IF(score!$E200=".",".",IF(score!$E200=0,"0",IF(score!$E200=50,"1",IF(score!$E200=100,"0"))))</f>
        <v>0</v>
      </c>
      <c r="L200" t="str">
        <f>IF(score!$F200=".",".",IF(score!$F200=0,"1",IF(score!$F200=100,"0")))</f>
        <v>1</v>
      </c>
      <c r="M200" t="str">
        <f>IF(score!$G200=".",".",IF(score!$G200=0,"1",IF(score!$G200=100,"0")))</f>
        <v>1</v>
      </c>
      <c r="N200" t="str">
        <f>IF(score!$H200=".",".",IF(score!$H200=0,"1",IF(score!$H200=100,"0")))</f>
        <v>1</v>
      </c>
      <c r="O200" t="str">
        <f>IF(score!$I200=".",".",IF(score!$I200=0,"1",IF(score!$I200=50,"0",IF(score!$I200=100,"0"))))</f>
        <v>1</v>
      </c>
      <c r="P200" t="str">
        <f>IF(score!$J200=".",".",IF(score!$J200=0,"1",IF(score!$J200=25,"0",IF(score!$J200=50,"0",IF(score!$J200=75,"0",IF(score!$J200=100,"0"))))))</f>
        <v>1</v>
      </c>
      <c r="Q200" t="str">
        <f>IF(score!$J200=".",".",IF(score!$J200=0,"0",IF(score!$J200=25,"1",IF(score!$J200=50,"0",IF(score!$J200=75,"0",IF(score!$J200=100,"0"))))))</f>
        <v>0</v>
      </c>
      <c r="R200" t="str">
        <f>IF(score!$J200=".",".",IF(score!$J200=0,"0",IF(score!$J200=25,"0",IF(score!$J200=50,"1",IF(score!$J200=75,"0",IF(score!$J200=100,"0"))))))</f>
        <v>0</v>
      </c>
      <c r="S200" t="str">
        <f>IF(score!$J200=".",".",IF(score!$J200=0,"0",IF(score!$J200=25,"0",IF(score!$J200=50,"0",IF(score!$J200=75,"1",IF(score!$J200=100,"0"))))))</f>
        <v>0</v>
      </c>
      <c r="T200" t="str">
        <f>IF(score!$K200=".",".",IF(score!$K200=0,"1",IF(score!$K200=20,"0",IF(score!$K200=40,"0",IF(score!$K200=60,"0",IF(score!$K200=80,"0",IF(score!$K200=100,"0")))))))</f>
        <v>0</v>
      </c>
      <c r="U200" t="str">
        <f>IF(score!$K200=".",".",IF(score!$K200=0,"0",IF(score!$K200=20,"1",IF(score!$K200=40,"0",IF(score!$K200=60,"0",IF(score!$K200=80,"0",IF(score!$K200=100,"0")))))))</f>
        <v>0</v>
      </c>
      <c r="V200" t="str">
        <f>IF(score!$K200=".",".",IF(score!$K200=0,"0",IF(score!$K200=20,"0",IF(score!$K200=40,"1",IF(score!$K200=60,"0",IF(score!$K200=80,"0",IF(score!$K200=100,"0")))))))</f>
        <v>1</v>
      </c>
      <c r="W200" t="str">
        <f>IF(score!$K200=".",".",IF(score!$K200=0,"0",IF(score!$K200=20,"0",IF(score!$K200=40,"0",IF(score!$K200=60,"1",IF(score!$K200=80,"0",IF(score!$K200=100,"0")))))))</f>
        <v>0</v>
      </c>
      <c r="X200" t="str">
        <f>IF(score!$K200=".",".",IF(score!$K200=0,"0",IF(score!$K200=20,"0",IF(score!$K200=40,"0",IF(score!$K200=60,"0",IF(score!$K200=80,"1",IF(score!$K200=100,"0")))))))</f>
        <v>0</v>
      </c>
      <c r="Y200" t="str">
        <f>IF(score!$L200=".",".",IF(score!$L200=0,"1",IF(score!$L200=20,"0",IF(score!$L200=40,"0",IF(score!$L200=60,"0",IF(score!$L200=80,"0",IF(score!$L200=100,"0")))))))</f>
        <v>0</v>
      </c>
      <c r="Z200" t="str">
        <f>IF(score!$L200=".",".",IF(score!$L200=0,"0",IF(score!$L200=20,"1",IF(score!$L200=40,"0",IF(score!$L200=60,"0",IF(score!$L200=80,"0",IF(score!$L200=100,"0")))))))</f>
        <v>0</v>
      </c>
      <c r="AA200" t="str">
        <f>IF(score!$L200=".",".",IF(score!$L200=0,"0",IF(score!$L200=20,"0",IF(score!$L200=40,"1",IF(score!$L200=60,"0",IF(score!$L200=80,"0",IF(score!$L200=100,"0")))))))</f>
        <v>1</v>
      </c>
      <c r="AB200" t="str">
        <f>IF(score!$L200=".",".",IF(score!$L200=0,"0",IF(score!$L200=20,"0",IF(score!$L200=40,"0",IF(score!$L200=60,"1",IF(score!$L200=80,"0",IF(score!$L200=100,"0")))))))</f>
        <v>0</v>
      </c>
      <c r="AC200" t="str">
        <f>IF(score!$L200=".",".",IF(score!$L200=0,"0",IF(score!$L200=20,"0",IF(score!$L200=40,"0",IF(score!$L200=60,"0",IF(score!$L200=80,"1",IF(score!L200=100,"0")))))))</f>
        <v>0</v>
      </c>
      <c r="AD200" t="str">
        <f>IF(score!$M200=".",".",IF(score!$M200=0,"1",IF(score!$M200=20,"0",IF(score!$M200=40,"0",IF(score!$M200=60,"0",IF(score!$M200=80,"0",IF(score!$M200=100,"0")))))))</f>
        <v>0</v>
      </c>
      <c r="AE200" t="str">
        <f>IF(score!$M200=".",".",IF(score!$M200=0,"0",IF(score!$M200=20,"1",IF(score!$M200=40,"0",IF(score!$M200=60,"0",IF(score!$M200=80,"0",IF(score!$M200=100,"0")))))))</f>
        <v>1</v>
      </c>
      <c r="AF200" t="str">
        <f>IF(score!$M200=".",".",IF(score!$M200=0,"0",IF(score!$M200=20,"0",IF(score!$M200=40,"1",IF(score!$M200=60,"0",IF(score!$M200=80,"0",IF(score!$M200=100,"0")))))))</f>
        <v>0</v>
      </c>
      <c r="AG200" t="str">
        <f>IF(score!$M200=".",".",IF(score!$M200=0,"0",IF(score!$M200=20,"0",IF(score!$M200=40,"0",IF(score!$M200=60,"1",IF(score!$M200=80,"0",IF(score!$M200=100,"0")))))))</f>
        <v>0</v>
      </c>
      <c r="AH200" t="str">
        <f>IF(score!$M200=".",".",IF(score!$M200=0,"0",IF(score!$M200=20,"0",IF(score!$M200=40,"0",IF(score!$M200=60,"0",IF(score!$M200=80,"1",IF(score!$M200=100,"0")))))))</f>
        <v>0</v>
      </c>
      <c r="AI200" t="str">
        <f>IF(score!$N200=".",".",IF(score!$N200=0,"1",IF(score!$N200=25,"0",IF(score!$N200=50,"0",IF(score!$N200=75,"0",IF(score!$N200=100,"0"))))))</f>
        <v>0</v>
      </c>
      <c r="AJ200" t="str">
        <f>IF(score!$N200=".",".",IF(score!$N200=0,"0",IF(score!$N200=25,"1",IF(score!$N200=50,"0",IF(score!$N200=75,"0",IF(score!$N200=100,"0"))))))</f>
        <v>1</v>
      </c>
      <c r="AK200" t="str">
        <f>IF(score!$N200=".",".",IF(score!$N200=0,"0",IF(score!$N200=25,"0",IF(score!$N200=50,"1",IF(score!$N200=75,"0",IF(score!$N200=100,"0"))))))</f>
        <v>0</v>
      </c>
      <c r="AL200" t="str">
        <f>IF(score!$N200=".",".",IF(score!$N200=0,"0",IF(score!$N200=25,"0",IF(score!$N200=50,"0",IF(score!$N200=75,"1",IF(score!$N200=100,"0"))))))</f>
        <v>0</v>
      </c>
      <c r="AN200">
        <f t="shared" ref="AN200:AN263" si="210">IF($D200 = ".",".",$D200*-8.37399)</f>
        <v>0</v>
      </c>
      <c r="AO200">
        <f t="shared" ref="AO200:AO263" si="211">IF($E200 = ".",".",$E200*-5.56461)</f>
        <v>0</v>
      </c>
      <c r="AP200">
        <f t="shared" ref="AP200:AP263" si="212">IF($F200 = ".",".",$F200*-3.02396)</f>
        <v>-3.0239600000000002</v>
      </c>
      <c r="AQ200">
        <f t="shared" ref="AQ200:AQ263" si="213">IF($G200 = ".",".",$G200*-1.31872)</f>
        <v>0</v>
      </c>
      <c r="AR200">
        <f t="shared" ref="AR200:AR263" si="214">IF($H200 = ".",".",$H200*-7.23216)</f>
        <v>-7.2321600000000004</v>
      </c>
      <c r="AS200">
        <f t="shared" ref="AS200:AS263" si="215">IF($I200 = ".",".",$I200*-3.45555)</f>
        <v>0</v>
      </c>
      <c r="AT200">
        <f t="shared" ref="AT200:AT263" si="216">IF($J200 = ".",".",$J200*-6.24397)</f>
        <v>-6.24397</v>
      </c>
      <c r="AU200">
        <f t="shared" ref="AU200:AU263" si="217">IF($K200 = ".",".",$K200*-2.73557)</f>
        <v>0</v>
      </c>
      <c r="AV200">
        <f t="shared" ref="AV200:AV263" si="218">IF($L200 = ".",".",$L200*-4.61617)</f>
        <v>-4.6161700000000003</v>
      </c>
      <c r="AW200">
        <f t="shared" ref="AW200:AW263" si="219">IF($M200 = ".",".",$M200*-5.51747)</f>
        <v>-5.5174700000000003</v>
      </c>
      <c r="AX200">
        <f t="shared" ref="AX200:AX263" si="220">IF($N200 = ".",".",$N200*3.04365)</f>
        <v>3.04365</v>
      </c>
      <c r="AY200">
        <f t="shared" ref="AY200:AY263" si="221">IF($O200 = ".",".",$O200*2.32091)</f>
        <v>2.32091</v>
      </c>
      <c r="AZ200">
        <f t="shared" ref="AZ200:AZ263" si="222">IF($P200 = ".",".",$P200*-11.25544)</f>
        <v>-11.25544</v>
      </c>
      <c r="BA200">
        <f t="shared" ref="BA200:BA263" si="223">IF($Q200 = ".",".",$Q200*-8.38063)</f>
        <v>0</v>
      </c>
      <c r="BB200">
        <f t="shared" ref="BB200:BB263" si="224">IF($R200 = ".",".",$R200*-6.50522)</f>
        <v>0</v>
      </c>
      <c r="BC200">
        <f t="shared" ref="BC200:BC263" si="225">IF($S200 = ".",".",$S200*-3.8013)</f>
        <v>0</v>
      </c>
      <c r="BD200">
        <f t="shared" ref="BD200:BD263" si="226">IF($T200 = ".",".",$T200*3.46638)</f>
        <v>0</v>
      </c>
      <c r="BE200">
        <f t="shared" ref="BE200:BE263" si="227">IF($U200 = ".",".",$U200*2.90426)</f>
        <v>0</v>
      </c>
      <c r="BF200">
        <f t="shared" ref="BF200:BF263" si="228">IF($V200 = ".",".",$V200*2.37241)</f>
        <v>2.3724099999999999</v>
      </c>
      <c r="BG200">
        <f t="shared" ref="BG200:BG263" si="229">IF($W200 = ".",".",$W200*1.36689)</f>
        <v>0</v>
      </c>
      <c r="BH200">
        <f t="shared" ref="BH200:BH263" si="230">IF($X200 = ".",".",$X200*0.66514)</f>
        <v>0</v>
      </c>
      <c r="BI200">
        <f t="shared" ref="BI200:BI263" si="231">IF($Y200 = ".",".",$Y200*-2.44706)</f>
        <v>0</v>
      </c>
      <c r="BJ200">
        <f t="shared" ref="BJ200:BJ263" si="232">IF($Z200 = ".",".",$Z200*-2.02168)</f>
        <v>0</v>
      </c>
      <c r="BK200">
        <f t="shared" ref="BK200:BK263" si="233">IF($AA200 = ".",".",$AA200*-1.6185)</f>
        <v>-1.6185</v>
      </c>
      <c r="BL200">
        <f t="shared" ref="BL200:BL263" si="234">IF($AB200 = ".",".",$AB200*-1.14387)</f>
        <v>0</v>
      </c>
      <c r="BM200">
        <f t="shared" ref="BM200:BM263" si="235">IF($AC200 = ".",".",$AC200*-0.42251)</f>
        <v>0</v>
      </c>
      <c r="BN200">
        <f t="shared" ref="BN200:BN263" si="236">IF($AD200 = ".",".",$AD200*4.61446)</f>
        <v>0</v>
      </c>
      <c r="BO200">
        <f t="shared" ref="BO200:BO263" si="237">IF($AE200 = ".",".",$AE200*3.41593)</f>
        <v>3.4159299999999999</v>
      </c>
      <c r="BP200">
        <f t="shared" ref="BP200:BP263" si="238">IF($AF200 = ".",".",$AF200*2.34247)</f>
        <v>0</v>
      </c>
      <c r="BQ200">
        <f t="shared" ref="BQ200:BQ263" si="239">IF($AG200 = ".",".",$AG200*1.28044)</f>
        <v>0</v>
      </c>
      <c r="BR200">
        <f t="shared" ref="BR200:BR263" si="240">IF($AH200 = ".",".",$AH200*0.41188)</f>
        <v>0</v>
      </c>
      <c r="BS200">
        <f t="shared" ref="BS200:BS263" si="241">IF($AI200 = ".",".",$AI200*-0.33682)</f>
        <v>0</v>
      </c>
      <c r="BT200">
        <f t="shared" ref="BT200:BT263" si="242">IF($AJ200 = ".",".",$AJ200*-0.94342)</f>
        <v>-0.94342000000000004</v>
      </c>
      <c r="BU200">
        <f t="shared" ref="BU200:BU263" si="243">IF($AK200 = ".",".",$AK200*-0.18043)</f>
        <v>0</v>
      </c>
      <c r="BV200">
        <f t="shared" ref="BV200:BV263" si="244">IF($AL200 = ".",".",$AL200*0.11038)</f>
        <v>0</v>
      </c>
      <c r="BX200">
        <f t="shared" ref="BX200:BX263" si="245">IF($D200 = ".",".",$D200*-1.71175)</f>
        <v>0</v>
      </c>
      <c r="BY200">
        <f t="shared" ref="BY200:BY263" si="246">IF($E200 = ".",".",$E200*-0.16891)</f>
        <v>0</v>
      </c>
      <c r="BZ200">
        <f t="shared" ref="BZ200:BZ263" si="247">IF($F200 = ".",".",$F200*0.03482)</f>
        <v>3.4819999999999997E-2</v>
      </c>
      <c r="CA200">
        <f t="shared" ref="CA200:CA263" si="248">IF($G200 = ".",".",$G200*-0.06064)</f>
        <v>0</v>
      </c>
      <c r="CB200">
        <f t="shared" ref="CB200:CB263" si="249">IF($H200 = ".",".",$H200*3.93115)</f>
        <v>3.9311500000000001</v>
      </c>
      <c r="CC200">
        <f t="shared" ref="CC200:CC263" si="250">IF($I200 = ".",".",$I200*1.8684)</f>
        <v>0</v>
      </c>
      <c r="CD200">
        <f t="shared" ref="CD200:CD263" si="251">IF($J200 = ".",".",$J200*2.68282)</f>
        <v>2.68282</v>
      </c>
      <c r="CE200">
        <f t="shared" ref="CE200:CE263" si="252">IF($K200 = ".",".",$K200*1.43103)</f>
        <v>0</v>
      </c>
      <c r="CF200">
        <f t="shared" ref="CF200:CF263" si="253">IF($L200 = ".",".",$L200*1.4406)</f>
        <v>1.4406000000000001</v>
      </c>
      <c r="CG200">
        <f t="shared" ref="CG200:CG263" si="254">IF($M200 = ".",".",$M200*1.66968)</f>
        <v>1.6696800000000001</v>
      </c>
      <c r="CH200">
        <f t="shared" ref="CH200:CH263" si="255">IF($N200 = ".",".",$N200*-6.82672)</f>
        <v>-6.8267199999999999</v>
      </c>
      <c r="CI200">
        <f t="shared" ref="CI200:CI263" si="256">IF($O200 = ".",".",$O200*-5.69921)</f>
        <v>-5.6992099999999999</v>
      </c>
      <c r="CJ200">
        <f t="shared" ref="CJ200:CJ263" si="257">IF($P200 = ".",".",$P200*1.48619)</f>
        <v>1.4861899999999999</v>
      </c>
      <c r="CK200">
        <f t="shared" ref="CK200:CK263" si="258">IF($Q200 = ".",".",$Q200*1.76691)</f>
        <v>0</v>
      </c>
      <c r="CL200">
        <f t="shared" ref="CL200:CL263" si="259">IF($R200 = ".",".",$R200*1.49384)</f>
        <v>0</v>
      </c>
      <c r="CM200">
        <f t="shared" ref="CM200:CM263" si="260">IF($S200 = ".",".",$S200*0.90384)</f>
        <v>0</v>
      </c>
      <c r="CN200">
        <f t="shared" ref="CN200:CN263" si="261">IF($T200 = ".",".",$T200*-10.19085)</f>
        <v>0</v>
      </c>
      <c r="CO200">
        <f t="shared" ref="CO200:CO263" si="262">IF($U200 = ".",".",$U200*-7.92717)</f>
        <v>0</v>
      </c>
      <c r="CP200">
        <f t="shared" ref="CP200:CP263" si="263">IF($V200 = ".",".",$V200*-6.31121)</f>
        <v>-6.31121</v>
      </c>
      <c r="CQ200">
        <f t="shared" ref="CQ200:CQ263" si="264">IF($W200 = ".",".",$W200*-4.09842)</f>
        <v>0</v>
      </c>
      <c r="CR200">
        <f t="shared" ref="CR200:CR263" si="265">IF($X200 = ".",".",$X200*-1.94949)</f>
        <v>0</v>
      </c>
      <c r="CS200">
        <f t="shared" ref="CS200:CS263" si="266">IF($Y200 = ".",".",$Y200*-6.02409)</f>
        <v>0</v>
      </c>
      <c r="CT200">
        <f t="shared" ref="CT200:CT263" si="267">IF($Z200 = ".",".",$Z200*-4.88962)</f>
        <v>0</v>
      </c>
      <c r="CU200">
        <f t="shared" ref="CU200:CU263" si="268">IF($AA200 = ".",".",$AA200*-3.29805)</f>
        <v>-3.2980499999999999</v>
      </c>
      <c r="CV200">
        <f t="shared" ref="CV200:CV263" si="269">IF($AB200 = ".",".",$AB200*-1.65178)</f>
        <v>0</v>
      </c>
      <c r="CW200">
        <f t="shared" ref="CW200:CW263" si="270">IF($AC200 = ".",".",$AC200*-0.92057)</f>
        <v>0</v>
      </c>
      <c r="CX200">
        <f t="shared" ref="CX200:CX263" si="271">IF($AD200 = ".",".",$AD200*-16.15395)</f>
        <v>0</v>
      </c>
      <c r="CY200">
        <f t="shared" ref="CY200:CY263" si="272">IF($AE200 = ".",".",$AE200*-10.77911)</f>
        <v>-10.779109999999999</v>
      </c>
      <c r="CZ200">
        <f t="shared" ref="CZ200:CZ263" si="273">IF($AF200 = ".",".",$AF200*-8.09914)</f>
        <v>0</v>
      </c>
      <c r="DA200">
        <f t="shared" ref="DA200:DA263" si="274">IF($AG200 = ".",".",$AG200*-4.59055)</f>
        <v>0</v>
      </c>
      <c r="DB200">
        <f t="shared" ref="DB200:DB263" si="275">IF($AH200 = ".",".",$AH200*-1.95934)</f>
        <v>0</v>
      </c>
      <c r="DC200">
        <f t="shared" ref="DC200:DC263" si="276">IF($AI200 = ".",".",$AI200*-6.29724)</f>
        <v>0</v>
      </c>
      <c r="DD200">
        <f t="shared" ref="DD200:DD263" si="277">IF($AJ200 = ".",".",$AJ200*-8.26066)</f>
        <v>-8.2606599999999997</v>
      </c>
      <c r="DE200">
        <f t="shared" ref="DE200:DE263" si="278">IF($AK200 = ".",".",$AK200*-5.63286)</f>
        <v>0</v>
      </c>
      <c r="DF200">
        <f t="shared" ref="DF200:DF263" si="279">IF($AL200 = ".",".",$AL200*-3.13896)</f>
        <v>0</v>
      </c>
    </row>
    <row r="201" spans="1:110" x14ac:dyDescent="0.25">
      <c r="A201" s="4">
        <f>raw!$A201:$A201</f>
        <v>43347</v>
      </c>
      <c r="B201" s="6" t="str">
        <f>raw!$B201:$B201</f>
        <v>0005-0046</v>
      </c>
      <c r="D201" t="str">
        <f>IF(score!$C201=".",".",IF(score!$C201=0,"1",IF(score!$C201=25,"0",IF(score!$C201=50,"0",IF(score!$C201=75,"0",IF(score!$C201=100,"0"))))))</f>
        <v>0</v>
      </c>
      <c r="E201" t="str">
        <f>IF(score!$C201=".",".",IF(score!$C201=0,"0",IF(score!$C201=25,"1",IF(score!$C201=50,"0",IF(score!$C201=75,"0",IF(score!$C201=100,"0"))))))</f>
        <v>0</v>
      </c>
      <c r="F201" t="str">
        <f>IF(score!$C201=".",".",IF(score!$C201=0,"0",IF(score!$C201=25,"0",IF(score!$C201=50,"1",IF(score!$C201=75,"0",IF(score!$C201=100,"0"))))))</f>
        <v>1</v>
      </c>
      <c r="G201" t="str">
        <f>IF(score!$C201=".",".",IF(score!$C201=0,"0",IF(score!$C201=25,"0",IF(score!$C201=50,"0",IF(score!$C201=75,"1",IF(score!$C201=100,"0"))))))</f>
        <v>0</v>
      </c>
      <c r="H201" t="str">
        <f>IF(score!$D201=".",".",IF(score!$D201=0,"1",IF(score!$D201=50,"0",IF(score!$D201=100,"0"))))</f>
        <v>1</v>
      </c>
      <c r="I201" t="str">
        <f>IF(score!$D201=".",".",IF(score!$D201=0,"0",IF(score!$D201=50,"1",IF(score!$D201=100,"0"))))</f>
        <v>0</v>
      </c>
      <c r="J201" t="str">
        <f>IF(score!$E201=".",".",IF(score!$E201=0,"1",IF(score!$E201=50,"0",IF(score!$E201=100,"0"))))</f>
        <v>1</v>
      </c>
      <c r="K201" t="str">
        <f>IF(score!$E201=".",".",IF(score!$E201=0,"0",IF(score!$E201=50,"1",IF(score!$E201=100,"0"))))</f>
        <v>0</v>
      </c>
      <c r="L201" t="str">
        <f>IF(score!$F201=".",".",IF(score!$F201=0,"1",IF(score!$F201=100,"0")))</f>
        <v>1</v>
      </c>
      <c r="M201" t="str">
        <f>IF(score!$G201=".",".",IF(score!$G201=0,"1",IF(score!$G201=100,"0")))</f>
        <v>1</v>
      </c>
      <c r="N201" t="str">
        <f>IF(score!$H201=".",".",IF(score!$H201=0,"1",IF(score!$H201=100,"0")))</f>
        <v>1</v>
      </c>
      <c r="O201" t="str">
        <f>IF(score!$I201=".",".",IF(score!$I201=0,"1",IF(score!$I201=50,"0",IF(score!$I201=100,"0"))))</f>
        <v>1</v>
      </c>
      <c r="P201" t="str">
        <f>IF(score!$J201=".",".",IF(score!$J201=0,"1",IF(score!$J201=25,"0",IF(score!$J201=50,"0",IF(score!$J201=75,"0",IF(score!$J201=100,"0"))))))</f>
        <v>0</v>
      </c>
      <c r="Q201" t="str">
        <f>IF(score!$J201=".",".",IF(score!$J201=0,"0",IF(score!$J201=25,"1",IF(score!$J201=50,"0",IF(score!$J201=75,"0",IF(score!$J201=100,"0"))))))</f>
        <v>1</v>
      </c>
      <c r="R201" t="str">
        <f>IF(score!$J201=".",".",IF(score!$J201=0,"0",IF(score!$J201=25,"0",IF(score!$J201=50,"1",IF(score!$J201=75,"0",IF(score!$J201=100,"0"))))))</f>
        <v>0</v>
      </c>
      <c r="S201" t="str">
        <f>IF(score!$J201=".",".",IF(score!$J201=0,"0",IF(score!$J201=25,"0",IF(score!$J201=50,"0",IF(score!$J201=75,"1",IF(score!$J201=100,"0"))))))</f>
        <v>0</v>
      </c>
      <c r="T201" t="str">
        <f>IF(score!$K201=".",".",IF(score!$K201=0,"1",IF(score!$K201=20,"0",IF(score!$K201=40,"0",IF(score!$K201=60,"0",IF(score!$K201=80,"0",IF(score!$K201=100,"0")))))))</f>
        <v>0</v>
      </c>
      <c r="U201" t="str">
        <f>IF(score!$K201=".",".",IF(score!$K201=0,"0",IF(score!$K201=20,"1",IF(score!$K201=40,"0",IF(score!$K201=60,"0",IF(score!$K201=80,"0",IF(score!$K201=100,"0")))))))</f>
        <v>0</v>
      </c>
      <c r="V201" t="str">
        <f>IF(score!$K201=".",".",IF(score!$K201=0,"0",IF(score!$K201=20,"0",IF(score!$K201=40,"1",IF(score!$K201=60,"0",IF(score!$K201=80,"0",IF(score!$K201=100,"0")))))))</f>
        <v>0</v>
      </c>
      <c r="W201" t="str">
        <f>IF(score!$K201=".",".",IF(score!$K201=0,"0",IF(score!$K201=20,"0",IF(score!$K201=40,"0",IF(score!$K201=60,"1",IF(score!$K201=80,"0",IF(score!$K201=100,"0")))))))</f>
        <v>0</v>
      </c>
      <c r="X201" t="str">
        <f>IF(score!$K201=".",".",IF(score!$K201=0,"0",IF(score!$K201=20,"0",IF(score!$K201=40,"0",IF(score!$K201=60,"0",IF(score!$K201=80,"1",IF(score!$K201=100,"0")))))))</f>
        <v>1</v>
      </c>
      <c r="Y201" t="str">
        <f>IF(score!$L201=".",".",IF(score!$L201=0,"1",IF(score!$L201=20,"0",IF(score!$L201=40,"0",IF(score!$L201=60,"0",IF(score!$L201=80,"0",IF(score!$L201=100,"0")))))))</f>
        <v>0</v>
      </c>
      <c r="Z201" t="str">
        <f>IF(score!$L201=".",".",IF(score!$L201=0,"0",IF(score!$L201=20,"1",IF(score!$L201=40,"0",IF(score!$L201=60,"0",IF(score!$L201=80,"0",IF(score!$L201=100,"0")))))))</f>
        <v>0</v>
      </c>
      <c r="AA201" t="str">
        <f>IF(score!$L201=".",".",IF(score!$L201=0,"0",IF(score!$L201=20,"0",IF(score!$L201=40,"1",IF(score!$L201=60,"0",IF(score!$L201=80,"0",IF(score!$L201=100,"0")))))))</f>
        <v>0</v>
      </c>
      <c r="AB201" t="str">
        <f>IF(score!$L201=".",".",IF(score!$L201=0,"0",IF(score!$L201=20,"0",IF(score!$L201=40,"0",IF(score!$L201=60,"1",IF(score!$L201=80,"0",IF(score!$L201=100,"0")))))))</f>
        <v>0</v>
      </c>
      <c r="AC201" t="str">
        <f>IF(score!$L201=".",".",IF(score!$L201=0,"0",IF(score!$L201=20,"0",IF(score!$L201=40,"0",IF(score!$L201=60,"0",IF(score!$L201=80,"1",IF(score!L201=100,"0")))))))</f>
        <v>0</v>
      </c>
      <c r="AD201" t="str">
        <f>IF(score!$M201=".",".",IF(score!$M201=0,"1",IF(score!$M201=20,"0",IF(score!$M201=40,"0",IF(score!$M201=60,"0",IF(score!$M201=80,"0",IF(score!$M201=100,"0")))))))</f>
        <v>0</v>
      </c>
      <c r="AE201" t="str">
        <f>IF(score!$M201=".",".",IF(score!$M201=0,"0",IF(score!$M201=20,"1",IF(score!$M201=40,"0",IF(score!$M201=60,"0",IF(score!$M201=80,"0",IF(score!$M201=100,"0")))))))</f>
        <v>0</v>
      </c>
      <c r="AF201" t="str">
        <f>IF(score!$M201=".",".",IF(score!$M201=0,"0",IF(score!$M201=20,"0",IF(score!$M201=40,"1",IF(score!$M201=60,"0",IF(score!$M201=80,"0",IF(score!$M201=100,"0")))))))</f>
        <v>1</v>
      </c>
      <c r="AG201" t="str">
        <f>IF(score!$M201=".",".",IF(score!$M201=0,"0",IF(score!$M201=20,"0",IF(score!$M201=40,"0",IF(score!$M201=60,"1",IF(score!$M201=80,"0",IF(score!$M201=100,"0")))))))</f>
        <v>0</v>
      </c>
      <c r="AH201" t="str">
        <f>IF(score!$M201=".",".",IF(score!$M201=0,"0",IF(score!$M201=20,"0",IF(score!$M201=40,"0",IF(score!$M201=60,"0",IF(score!$M201=80,"1",IF(score!$M201=100,"0")))))))</f>
        <v>0</v>
      </c>
      <c r="AI201" t="str">
        <f>IF(score!$N201=".",".",IF(score!$N201=0,"1",IF(score!$N201=25,"0",IF(score!$N201=50,"0",IF(score!$N201=75,"0",IF(score!$N201=100,"0"))))))</f>
        <v>0</v>
      </c>
      <c r="AJ201" t="str">
        <f>IF(score!$N201=".",".",IF(score!$N201=0,"0",IF(score!$N201=25,"1",IF(score!$N201=50,"0",IF(score!$N201=75,"0",IF(score!$N201=100,"0"))))))</f>
        <v>1</v>
      </c>
      <c r="AK201" t="str">
        <f>IF(score!$N201=".",".",IF(score!$N201=0,"0",IF(score!$N201=25,"0",IF(score!$N201=50,"1",IF(score!$N201=75,"0",IF(score!$N201=100,"0"))))))</f>
        <v>0</v>
      </c>
      <c r="AL201" t="str">
        <f>IF(score!$N201=".",".",IF(score!$N201=0,"0",IF(score!$N201=25,"0",IF(score!$N201=50,"0",IF(score!$N201=75,"1",IF(score!$N201=100,"0"))))))</f>
        <v>0</v>
      </c>
      <c r="AN201">
        <f t="shared" si="210"/>
        <v>0</v>
      </c>
      <c r="AO201">
        <f t="shared" si="211"/>
        <v>0</v>
      </c>
      <c r="AP201">
        <f t="shared" si="212"/>
        <v>-3.0239600000000002</v>
      </c>
      <c r="AQ201">
        <f t="shared" si="213"/>
        <v>0</v>
      </c>
      <c r="AR201">
        <f t="shared" si="214"/>
        <v>-7.2321600000000004</v>
      </c>
      <c r="AS201">
        <f t="shared" si="215"/>
        <v>0</v>
      </c>
      <c r="AT201">
        <f t="shared" si="216"/>
        <v>-6.24397</v>
      </c>
      <c r="AU201">
        <f t="shared" si="217"/>
        <v>0</v>
      </c>
      <c r="AV201">
        <f t="shared" si="218"/>
        <v>-4.6161700000000003</v>
      </c>
      <c r="AW201">
        <f t="shared" si="219"/>
        <v>-5.5174700000000003</v>
      </c>
      <c r="AX201">
        <f t="shared" si="220"/>
        <v>3.04365</v>
      </c>
      <c r="AY201">
        <f t="shared" si="221"/>
        <v>2.32091</v>
      </c>
      <c r="AZ201">
        <f t="shared" si="222"/>
        <v>0</v>
      </c>
      <c r="BA201">
        <f t="shared" si="223"/>
        <v>-8.38063</v>
      </c>
      <c r="BB201">
        <f t="shared" si="224"/>
        <v>0</v>
      </c>
      <c r="BC201">
        <f t="shared" si="225"/>
        <v>0</v>
      </c>
      <c r="BD201">
        <f t="shared" si="226"/>
        <v>0</v>
      </c>
      <c r="BE201">
        <f t="shared" si="227"/>
        <v>0</v>
      </c>
      <c r="BF201">
        <f t="shared" si="228"/>
        <v>0</v>
      </c>
      <c r="BG201">
        <f t="shared" si="229"/>
        <v>0</v>
      </c>
      <c r="BH201">
        <f t="shared" si="230"/>
        <v>0.66513999999999995</v>
      </c>
      <c r="BI201">
        <f t="shared" si="231"/>
        <v>0</v>
      </c>
      <c r="BJ201">
        <f t="shared" si="232"/>
        <v>0</v>
      </c>
      <c r="BK201">
        <f t="shared" si="233"/>
        <v>0</v>
      </c>
      <c r="BL201">
        <f t="shared" si="234"/>
        <v>0</v>
      </c>
      <c r="BM201">
        <f t="shared" si="235"/>
        <v>0</v>
      </c>
      <c r="BN201">
        <f t="shared" si="236"/>
        <v>0</v>
      </c>
      <c r="BO201">
        <f t="shared" si="237"/>
        <v>0</v>
      </c>
      <c r="BP201">
        <f t="shared" si="238"/>
        <v>2.3424700000000001</v>
      </c>
      <c r="BQ201">
        <f t="shared" si="239"/>
        <v>0</v>
      </c>
      <c r="BR201">
        <f t="shared" si="240"/>
        <v>0</v>
      </c>
      <c r="BS201">
        <f t="shared" si="241"/>
        <v>0</v>
      </c>
      <c r="BT201">
        <f t="shared" si="242"/>
        <v>-0.94342000000000004</v>
      </c>
      <c r="BU201">
        <f t="shared" si="243"/>
        <v>0</v>
      </c>
      <c r="BV201">
        <f t="shared" si="244"/>
        <v>0</v>
      </c>
      <c r="BX201">
        <f t="shared" si="245"/>
        <v>0</v>
      </c>
      <c r="BY201">
        <f t="shared" si="246"/>
        <v>0</v>
      </c>
      <c r="BZ201">
        <f t="shared" si="247"/>
        <v>3.4819999999999997E-2</v>
      </c>
      <c r="CA201">
        <f t="shared" si="248"/>
        <v>0</v>
      </c>
      <c r="CB201">
        <f t="shared" si="249"/>
        <v>3.9311500000000001</v>
      </c>
      <c r="CC201">
        <f t="shared" si="250"/>
        <v>0</v>
      </c>
      <c r="CD201">
        <f t="shared" si="251"/>
        <v>2.68282</v>
      </c>
      <c r="CE201">
        <f t="shared" si="252"/>
        <v>0</v>
      </c>
      <c r="CF201">
        <f t="shared" si="253"/>
        <v>1.4406000000000001</v>
      </c>
      <c r="CG201">
        <f t="shared" si="254"/>
        <v>1.6696800000000001</v>
      </c>
      <c r="CH201">
        <f t="shared" si="255"/>
        <v>-6.8267199999999999</v>
      </c>
      <c r="CI201">
        <f t="shared" si="256"/>
        <v>-5.6992099999999999</v>
      </c>
      <c r="CJ201">
        <f t="shared" si="257"/>
        <v>0</v>
      </c>
      <c r="CK201">
        <f t="shared" si="258"/>
        <v>1.76691</v>
      </c>
      <c r="CL201">
        <f t="shared" si="259"/>
        <v>0</v>
      </c>
      <c r="CM201">
        <f t="shared" si="260"/>
        <v>0</v>
      </c>
      <c r="CN201">
        <f t="shared" si="261"/>
        <v>0</v>
      </c>
      <c r="CO201">
        <f t="shared" si="262"/>
        <v>0</v>
      </c>
      <c r="CP201">
        <f t="shared" si="263"/>
        <v>0</v>
      </c>
      <c r="CQ201">
        <f t="shared" si="264"/>
        <v>0</v>
      </c>
      <c r="CR201">
        <f t="shared" si="265"/>
        <v>-1.9494899999999999</v>
      </c>
      <c r="CS201">
        <f t="shared" si="266"/>
        <v>0</v>
      </c>
      <c r="CT201">
        <f t="shared" si="267"/>
        <v>0</v>
      </c>
      <c r="CU201">
        <f t="shared" si="268"/>
        <v>0</v>
      </c>
      <c r="CV201">
        <f t="shared" si="269"/>
        <v>0</v>
      </c>
      <c r="CW201">
        <f t="shared" si="270"/>
        <v>0</v>
      </c>
      <c r="CX201">
        <f t="shared" si="271"/>
        <v>0</v>
      </c>
      <c r="CY201">
        <f t="shared" si="272"/>
        <v>0</v>
      </c>
      <c r="CZ201">
        <f t="shared" si="273"/>
        <v>-8.0991400000000002</v>
      </c>
      <c r="DA201">
        <f t="shared" si="274"/>
        <v>0</v>
      </c>
      <c r="DB201">
        <f t="shared" si="275"/>
        <v>0</v>
      </c>
      <c r="DC201">
        <f t="shared" si="276"/>
        <v>0</v>
      </c>
      <c r="DD201">
        <f t="shared" si="277"/>
        <v>-8.2606599999999997</v>
      </c>
      <c r="DE201">
        <f t="shared" si="278"/>
        <v>0</v>
      </c>
      <c r="DF201">
        <f t="shared" si="279"/>
        <v>0</v>
      </c>
    </row>
    <row r="202" spans="1:110" x14ac:dyDescent="0.25">
      <c r="A202" s="4">
        <f>raw!$A202:$A202</f>
        <v>43356</v>
      </c>
      <c r="B202" s="6" t="str">
        <f>raw!$B202:$B202</f>
        <v>0005-0047</v>
      </c>
      <c r="D202" t="str">
        <f>IF(score!$C202=".",".",IF(score!$C202=0,"1",IF(score!$C202=25,"0",IF(score!$C202=50,"0",IF(score!$C202=75,"0",IF(score!$C202=100,"0"))))))</f>
        <v>0</v>
      </c>
      <c r="E202" t="str">
        <f>IF(score!$C202=".",".",IF(score!$C202=0,"0",IF(score!$C202=25,"1",IF(score!$C202=50,"0",IF(score!$C202=75,"0",IF(score!$C202=100,"0"))))))</f>
        <v>1</v>
      </c>
      <c r="F202" t="str">
        <f>IF(score!$C202=".",".",IF(score!$C202=0,"0",IF(score!$C202=25,"0",IF(score!$C202=50,"1",IF(score!$C202=75,"0",IF(score!$C202=100,"0"))))))</f>
        <v>0</v>
      </c>
      <c r="G202" t="str">
        <f>IF(score!$C202=".",".",IF(score!$C202=0,"0",IF(score!$C202=25,"0",IF(score!$C202=50,"0",IF(score!$C202=75,"1",IF(score!$C202=100,"0"))))))</f>
        <v>0</v>
      </c>
      <c r="H202" t="str">
        <f>IF(score!$D202=".",".",IF(score!$D202=0,"1",IF(score!$D202=50,"0",IF(score!$D202=100,"0"))))</f>
        <v>1</v>
      </c>
      <c r="I202" t="str">
        <f>IF(score!$D202=".",".",IF(score!$D202=0,"0",IF(score!$D202=50,"1",IF(score!$D202=100,"0"))))</f>
        <v>0</v>
      </c>
      <c r="J202" t="str">
        <f>IF(score!$E202=".",".",IF(score!$E202=0,"1",IF(score!$E202=50,"0",IF(score!$E202=100,"0"))))</f>
        <v>1</v>
      </c>
      <c r="K202" t="str">
        <f>IF(score!$E202=".",".",IF(score!$E202=0,"0",IF(score!$E202=50,"1",IF(score!$E202=100,"0"))))</f>
        <v>0</v>
      </c>
      <c r="L202" t="str">
        <f>IF(score!$F202=".",".",IF(score!$F202=0,"1",IF(score!$F202=100,"0")))</f>
        <v>1</v>
      </c>
      <c r="M202" t="str">
        <f>IF(score!$G202=".",".",IF(score!$G202=0,"1",IF(score!$G202=100,"0")))</f>
        <v>1</v>
      </c>
      <c r="N202" t="str">
        <f>IF(score!$H202=".",".",IF(score!$H202=0,"1",IF(score!$H202=100,"0")))</f>
        <v>0</v>
      </c>
      <c r="O202" t="str">
        <f>IF(score!$I202=".",".",IF(score!$I202=0,"1",IF(score!$I202=50,"0",IF(score!$I202=100,"0"))))</f>
        <v>0</v>
      </c>
      <c r="P202" t="str">
        <f>IF(score!$J202=".",".",IF(score!$J202=0,"1",IF(score!$J202=25,"0",IF(score!$J202=50,"0",IF(score!$J202=75,"0",IF(score!$J202=100,"0"))))))</f>
        <v>1</v>
      </c>
      <c r="Q202" t="str">
        <f>IF(score!$J202=".",".",IF(score!$J202=0,"0",IF(score!$J202=25,"1",IF(score!$J202=50,"0",IF(score!$J202=75,"0",IF(score!$J202=100,"0"))))))</f>
        <v>0</v>
      </c>
      <c r="R202" t="str">
        <f>IF(score!$J202=".",".",IF(score!$J202=0,"0",IF(score!$J202=25,"0",IF(score!$J202=50,"1",IF(score!$J202=75,"0",IF(score!$J202=100,"0"))))))</f>
        <v>0</v>
      </c>
      <c r="S202" t="str">
        <f>IF(score!$J202=".",".",IF(score!$J202=0,"0",IF(score!$J202=25,"0",IF(score!$J202=50,"0",IF(score!$J202=75,"1",IF(score!$J202=100,"0"))))))</f>
        <v>0</v>
      </c>
      <c r="T202" t="str">
        <f>IF(score!$K202=".",".",IF(score!$K202=0,"1",IF(score!$K202=20,"0",IF(score!$K202=40,"0",IF(score!$K202=60,"0",IF(score!$K202=80,"0",IF(score!$K202=100,"0")))))))</f>
        <v>0</v>
      </c>
      <c r="U202" t="str">
        <f>IF(score!$K202=".",".",IF(score!$K202=0,"0",IF(score!$K202=20,"1",IF(score!$K202=40,"0",IF(score!$K202=60,"0",IF(score!$K202=80,"0",IF(score!$K202=100,"0")))))))</f>
        <v>0</v>
      </c>
      <c r="V202" t="str">
        <f>IF(score!$K202=".",".",IF(score!$K202=0,"0",IF(score!$K202=20,"0",IF(score!$K202=40,"1",IF(score!$K202=60,"0",IF(score!$K202=80,"0",IF(score!$K202=100,"0")))))))</f>
        <v>0</v>
      </c>
      <c r="W202" t="str">
        <f>IF(score!$K202=".",".",IF(score!$K202=0,"0",IF(score!$K202=20,"0",IF(score!$K202=40,"0",IF(score!$K202=60,"1",IF(score!$K202=80,"0",IF(score!$K202=100,"0")))))))</f>
        <v>0</v>
      </c>
      <c r="X202" t="str">
        <f>IF(score!$K202=".",".",IF(score!$K202=0,"0",IF(score!$K202=20,"0",IF(score!$K202=40,"0",IF(score!$K202=60,"0",IF(score!$K202=80,"1",IF(score!$K202=100,"0")))))))</f>
        <v>1</v>
      </c>
      <c r="Y202" t="str">
        <f>IF(score!$L202=".",".",IF(score!$L202=0,"1",IF(score!$L202=20,"0",IF(score!$L202=40,"0",IF(score!$L202=60,"0",IF(score!$L202=80,"0",IF(score!$L202=100,"0")))))))</f>
        <v>0</v>
      </c>
      <c r="Z202" t="str">
        <f>IF(score!$L202=".",".",IF(score!$L202=0,"0",IF(score!$L202=20,"1",IF(score!$L202=40,"0",IF(score!$L202=60,"0",IF(score!$L202=80,"0",IF(score!$L202=100,"0")))))))</f>
        <v>1</v>
      </c>
      <c r="AA202" t="str">
        <f>IF(score!$L202=".",".",IF(score!$L202=0,"0",IF(score!$L202=20,"0",IF(score!$L202=40,"1",IF(score!$L202=60,"0",IF(score!$L202=80,"0",IF(score!$L202=100,"0")))))))</f>
        <v>0</v>
      </c>
      <c r="AB202" t="str">
        <f>IF(score!$L202=".",".",IF(score!$L202=0,"0",IF(score!$L202=20,"0",IF(score!$L202=40,"0",IF(score!$L202=60,"1",IF(score!$L202=80,"0",IF(score!$L202=100,"0")))))))</f>
        <v>0</v>
      </c>
      <c r="AC202" t="str">
        <f>IF(score!$L202=".",".",IF(score!$L202=0,"0",IF(score!$L202=20,"0",IF(score!$L202=40,"0",IF(score!$L202=60,"0",IF(score!$L202=80,"1",IF(score!L202=100,"0")))))))</f>
        <v>0</v>
      </c>
      <c r="AD202" t="str">
        <f>IF(score!$M202=".",".",IF(score!$M202=0,"1",IF(score!$M202=20,"0",IF(score!$M202=40,"0",IF(score!$M202=60,"0",IF(score!$M202=80,"0",IF(score!$M202=100,"0")))))))</f>
        <v>0</v>
      </c>
      <c r="AE202" t="str">
        <f>IF(score!$M202=".",".",IF(score!$M202=0,"0",IF(score!$M202=20,"1",IF(score!$M202=40,"0",IF(score!$M202=60,"0",IF(score!$M202=80,"0",IF(score!$M202=100,"0")))))))</f>
        <v>0</v>
      </c>
      <c r="AF202" t="str">
        <f>IF(score!$M202=".",".",IF(score!$M202=0,"0",IF(score!$M202=20,"0",IF(score!$M202=40,"1",IF(score!$M202=60,"0",IF(score!$M202=80,"0",IF(score!$M202=100,"0")))))))</f>
        <v>1</v>
      </c>
      <c r="AG202" t="str">
        <f>IF(score!$M202=".",".",IF(score!$M202=0,"0",IF(score!$M202=20,"0",IF(score!$M202=40,"0",IF(score!$M202=60,"1",IF(score!$M202=80,"0",IF(score!$M202=100,"0")))))))</f>
        <v>0</v>
      </c>
      <c r="AH202" t="str">
        <f>IF(score!$M202=".",".",IF(score!$M202=0,"0",IF(score!$M202=20,"0",IF(score!$M202=40,"0",IF(score!$M202=60,"0",IF(score!$M202=80,"1",IF(score!$M202=100,"0")))))))</f>
        <v>0</v>
      </c>
      <c r="AI202" t="str">
        <f>IF(score!$N202=".",".",IF(score!$N202=0,"1",IF(score!$N202=25,"0",IF(score!$N202=50,"0",IF(score!$N202=75,"0",IF(score!$N202=100,"0"))))))</f>
        <v>1</v>
      </c>
      <c r="AJ202" t="str">
        <f>IF(score!$N202=".",".",IF(score!$N202=0,"0",IF(score!$N202=25,"1",IF(score!$N202=50,"0",IF(score!$N202=75,"0",IF(score!$N202=100,"0"))))))</f>
        <v>0</v>
      </c>
      <c r="AK202" t="str">
        <f>IF(score!$N202=".",".",IF(score!$N202=0,"0",IF(score!$N202=25,"0",IF(score!$N202=50,"1",IF(score!$N202=75,"0",IF(score!$N202=100,"0"))))))</f>
        <v>0</v>
      </c>
      <c r="AL202" t="str">
        <f>IF(score!$N202=".",".",IF(score!$N202=0,"0",IF(score!$N202=25,"0",IF(score!$N202=50,"0",IF(score!$N202=75,"1",IF(score!$N202=100,"0"))))))</f>
        <v>0</v>
      </c>
      <c r="AN202">
        <f t="shared" si="210"/>
        <v>0</v>
      </c>
      <c r="AO202">
        <f t="shared" si="211"/>
        <v>-5.5646100000000001</v>
      </c>
      <c r="AP202">
        <f t="shared" si="212"/>
        <v>0</v>
      </c>
      <c r="AQ202">
        <f t="shared" si="213"/>
        <v>0</v>
      </c>
      <c r="AR202">
        <f t="shared" si="214"/>
        <v>-7.2321600000000004</v>
      </c>
      <c r="AS202">
        <f t="shared" si="215"/>
        <v>0</v>
      </c>
      <c r="AT202">
        <f t="shared" si="216"/>
        <v>-6.24397</v>
      </c>
      <c r="AU202">
        <f t="shared" si="217"/>
        <v>0</v>
      </c>
      <c r="AV202">
        <f t="shared" si="218"/>
        <v>-4.6161700000000003</v>
      </c>
      <c r="AW202">
        <f t="shared" si="219"/>
        <v>-5.5174700000000003</v>
      </c>
      <c r="AX202">
        <f t="shared" si="220"/>
        <v>0</v>
      </c>
      <c r="AY202">
        <f t="shared" si="221"/>
        <v>0</v>
      </c>
      <c r="AZ202">
        <f t="shared" si="222"/>
        <v>-11.25544</v>
      </c>
      <c r="BA202">
        <f t="shared" si="223"/>
        <v>0</v>
      </c>
      <c r="BB202">
        <f t="shared" si="224"/>
        <v>0</v>
      </c>
      <c r="BC202">
        <f t="shared" si="225"/>
        <v>0</v>
      </c>
      <c r="BD202">
        <f t="shared" si="226"/>
        <v>0</v>
      </c>
      <c r="BE202">
        <f t="shared" si="227"/>
        <v>0</v>
      </c>
      <c r="BF202">
        <f t="shared" si="228"/>
        <v>0</v>
      </c>
      <c r="BG202">
        <f t="shared" si="229"/>
        <v>0</v>
      </c>
      <c r="BH202">
        <f t="shared" si="230"/>
        <v>0.66513999999999995</v>
      </c>
      <c r="BI202">
        <f t="shared" si="231"/>
        <v>0</v>
      </c>
      <c r="BJ202">
        <f t="shared" si="232"/>
        <v>-2.0216799999999999</v>
      </c>
      <c r="BK202">
        <f t="shared" si="233"/>
        <v>0</v>
      </c>
      <c r="BL202">
        <f t="shared" si="234"/>
        <v>0</v>
      </c>
      <c r="BM202">
        <f t="shared" si="235"/>
        <v>0</v>
      </c>
      <c r="BN202">
        <f t="shared" si="236"/>
        <v>0</v>
      </c>
      <c r="BO202">
        <f t="shared" si="237"/>
        <v>0</v>
      </c>
      <c r="BP202">
        <f t="shared" si="238"/>
        <v>2.3424700000000001</v>
      </c>
      <c r="BQ202">
        <f t="shared" si="239"/>
        <v>0</v>
      </c>
      <c r="BR202">
        <f t="shared" si="240"/>
        <v>0</v>
      </c>
      <c r="BS202">
        <f t="shared" si="241"/>
        <v>-0.33682000000000001</v>
      </c>
      <c r="BT202">
        <f t="shared" si="242"/>
        <v>0</v>
      </c>
      <c r="BU202">
        <f t="shared" si="243"/>
        <v>0</v>
      </c>
      <c r="BV202">
        <f t="shared" si="244"/>
        <v>0</v>
      </c>
      <c r="BX202">
        <f t="shared" si="245"/>
        <v>0</v>
      </c>
      <c r="BY202">
        <f t="shared" si="246"/>
        <v>-0.16891</v>
      </c>
      <c r="BZ202">
        <f t="shared" si="247"/>
        <v>0</v>
      </c>
      <c r="CA202">
        <f t="shared" si="248"/>
        <v>0</v>
      </c>
      <c r="CB202">
        <f t="shared" si="249"/>
        <v>3.9311500000000001</v>
      </c>
      <c r="CC202">
        <f t="shared" si="250"/>
        <v>0</v>
      </c>
      <c r="CD202">
        <f t="shared" si="251"/>
        <v>2.68282</v>
      </c>
      <c r="CE202">
        <f t="shared" si="252"/>
        <v>0</v>
      </c>
      <c r="CF202">
        <f t="shared" si="253"/>
        <v>1.4406000000000001</v>
      </c>
      <c r="CG202">
        <f t="shared" si="254"/>
        <v>1.6696800000000001</v>
      </c>
      <c r="CH202">
        <f t="shared" si="255"/>
        <v>0</v>
      </c>
      <c r="CI202">
        <f t="shared" si="256"/>
        <v>0</v>
      </c>
      <c r="CJ202">
        <f t="shared" si="257"/>
        <v>1.4861899999999999</v>
      </c>
      <c r="CK202">
        <f t="shared" si="258"/>
        <v>0</v>
      </c>
      <c r="CL202">
        <f t="shared" si="259"/>
        <v>0</v>
      </c>
      <c r="CM202">
        <f t="shared" si="260"/>
        <v>0</v>
      </c>
      <c r="CN202">
        <f t="shared" si="261"/>
        <v>0</v>
      </c>
      <c r="CO202">
        <f t="shared" si="262"/>
        <v>0</v>
      </c>
      <c r="CP202">
        <f t="shared" si="263"/>
        <v>0</v>
      </c>
      <c r="CQ202">
        <f t="shared" si="264"/>
        <v>0</v>
      </c>
      <c r="CR202">
        <f t="shared" si="265"/>
        <v>-1.9494899999999999</v>
      </c>
      <c r="CS202">
        <f t="shared" si="266"/>
        <v>0</v>
      </c>
      <c r="CT202">
        <f t="shared" si="267"/>
        <v>-4.8896199999999999</v>
      </c>
      <c r="CU202">
        <f t="shared" si="268"/>
        <v>0</v>
      </c>
      <c r="CV202">
        <f t="shared" si="269"/>
        <v>0</v>
      </c>
      <c r="CW202">
        <f t="shared" si="270"/>
        <v>0</v>
      </c>
      <c r="CX202">
        <f t="shared" si="271"/>
        <v>0</v>
      </c>
      <c r="CY202">
        <f t="shared" si="272"/>
        <v>0</v>
      </c>
      <c r="CZ202">
        <f t="shared" si="273"/>
        <v>-8.0991400000000002</v>
      </c>
      <c r="DA202">
        <f t="shared" si="274"/>
        <v>0</v>
      </c>
      <c r="DB202">
        <f t="shared" si="275"/>
        <v>0</v>
      </c>
      <c r="DC202">
        <f t="shared" si="276"/>
        <v>-6.2972400000000004</v>
      </c>
      <c r="DD202">
        <f t="shared" si="277"/>
        <v>0</v>
      </c>
      <c r="DE202">
        <f t="shared" si="278"/>
        <v>0</v>
      </c>
      <c r="DF202">
        <f t="shared" si="279"/>
        <v>0</v>
      </c>
    </row>
    <row r="203" spans="1:110" x14ac:dyDescent="0.25">
      <c r="A203" s="4">
        <f>raw!$A203:$A203</f>
        <v>43356</v>
      </c>
      <c r="B203" s="6" t="str">
        <f>raw!$B203:$B203</f>
        <v>0005-0048</v>
      </c>
      <c r="D203" t="str">
        <f>IF(score!$C203=".",".",IF(score!$C203=0,"1",IF(score!$C203=25,"0",IF(score!$C203=50,"0",IF(score!$C203=75,"0",IF(score!$C203=100,"0"))))))</f>
        <v>0</v>
      </c>
      <c r="E203" t="str">
        <f>IF(score!$C203=".",".",IF(score!$C203=0,"0",IF(score!$C203=25,"1",IF(score!$C203=50,"0",IF(score!$C203=75,"0",IF(score!$C203=100,"0"))))))</f>
        <v>0</v>
      </c>
      <c r="F203" t="str">
        <f>IF(score!$C203=".",".",IF(score!$C203=0,"0",IF(score!$C203=25,"0",IF(score!$C203=50,"1",IF(score!$C203=75,"0",IF(score!$C203=100,"0"))))))</f>
        <v>1</v>
      </c>
      <c r="G203" t="str">
        <f>IF(score!$C203=".",".",IF(score!$C203=0,"0",IF(score!$C203=25,"0",IF(score!$C203=50,"0",IF(score!$C203=75,"1",IF(score!$C203=100,"0"))))))</f>
        <v>0</v>
      </c>
      <c r="H203" t="str">
        <f>IF(score!$D203=".",".",IF(score!$D203=0,"1",IF(score!$D203=50,"0",IF(score!$D203=100,"0"))))</f>
        <v>0</v>
      </c>
      <c r="I203" t="str">
        <f>IF(score!$D203=".",".",IF(score!$D203=0,"0",IF(score!$D203=50,"1",IF(score!$D203=100,"0"))))</f>
        <v>1</v>
      </c>
      <c r="J203" t="str">
        <f>IF(score!$E203=".",".",IF(score!$E203=0,"1",IF(score!$E203=50,"0",IF(score!$E203=100,"0"))))</f>
        <v>1</v>
      </c>
      <c r="K203" t="str">
        <f>IF(score!$E203=".",".",IF(score!$E203=0,"0",IF(score!$E203=50,"1",IF(score!$E203=100,"0"))))</f>
        <v>0</v>
      </c>
      <c r="L203" t="str">
        <f>IF(score!$F203=".",".",IF(score!$F203=0,"1",IF(score!$F203=100,"0")))</f>
        <v>0</v>
      </c>
      <c r="M203" t="str">
        <f>IF(score!$G203=".",".",IF(score!$G203=0,"1",IF(score!$G203=100,"0")))</f>
        <v>0</v>
      </c>
      <c r="N203" t="str">
        <f>IF(score!$H203=".",".",IF(score!$H203=0,"1",IF(score!$H203=100,"0")))</f>
        <v>0</v>
      </c>
      <c r="O203" t="str">
        <f>IF(score!$I203=".",".",IF(score!$I203=0,"1",IF(score!$I203=50,"0",IF(score!$I203=100,"0"))))</f>
        <v>0</v>
      </c>
      <c r="P203" t="str">
        <f>IF(score!$J203=".",".",IF(score!$J203=0,"1",IF(score!$J203=25,"0",IF(score!$J203=50,"0",IF(score!$J203=75,"0",IF(score!$J203=100,"0"))))))</f>
        <v>0</v>
      </c>
      <c r="Q203" t="str">
        <f>IF(score!$J203=".",".",IF(score!$J203=0,"0",IF(score!$J203=25,"1",IF(score!$J203=50,"0",IF(score!$J203=75,"0",IF(score!$J203=100,"0"))))))</f>
        <v>0</v>
      </c>
      <c r="R203" t="str">
        <f>IF(score!$J203=".",".",IF(score!$J203=0,"0",IF(score!$J203=25,"0",IF(score!$J203=50,"1",IF(score!$J203=75,"0",IF(score!$J203=100,"0"))))))</f>
        <v>0</v>
      </c>
      <c r="S203" t="str">
        <f>IF(score!$J203=".",".",IF(score!$J203=0,"0",IF(score!$J203=25,"0",IF(score!$J203=50,"0",IF(score!$J203=75,"1",IF(score!$J203=100,"0"))))))</f>
        <v>0</v>
      </c>
      <c r="T203" t="str">
        <f>IF(score!$K203=".",".",IF(score!$K203=0,"1",IF(score!$K203=20,"0",IF(score!$K203=40,"0",IF(score!$K203=60,"0",IF(score!$K203=80,"0",IF(score!$K203=100,"0")))))))</f>
        <v>0</v>
      </c>
      <c r="U203" t="str">
        <f>IF(score!$K203=".",".",IF(score!$K203=0,"0",IF(score!$K203=20,"1",IF(score!$K203=40,"0",IF(score!$K203=60,"0",IF(score!$K203=80,"0",IF(score!$K203=100,"0")))))))</f>
        <v>0</v>
      </c>
      <c r="V203" t="str">
        <f>IF(score!$K203=".",".",IF(score!$K203=0,"0",IF(score!$K203=20,"0",IF(score!$K203=40,"1",IF(score!$K203=60,"0",IF(score!$K203=80,"0",IF(score!$K203=100,"0")))))))</f>
        <v>0</v>
      </c>
      <c r="W203" t="str">
        <f>IF(score!$K203=".",".",IF(score!$K203=0,"0",IF(score!$K203=20,"0",IF(score!$K203=40,"0",IF(score!$K203=60,"1",IF(score!$K203=80,"0",IF(score!$K203=100,"0")))))))</f>
        <v>0</v>
      </c>
      <c r="X203" t="str">
        <f>IF(score!$K203=".",".",IF(score!$K203=0,"0",IF(score!$K203=20,"0",IF(score!$K203=40,"0",IF(score!$K203=60,"0",IF(score!$K203=80,"1",IF(score!$K203=100,"0")))))))</f>
        <v>0</v>
      </c>
      <c r="Y203" t="str">
        <f>IF(score!$L203=".",".",IF(score!$L203=0,"1",IF(score!$L203=20,"0",IF(score!$L203=40,"0",IF(score!$L203=60,"0",IF(score!$L203=80,"0",IF(score!$L203=100,"0")))))))</f>
        <v>0</v>
      </c>
      <c r="Z203" t="str">
        <f>IF(score!$L203=".",".",IF(score!$L203=0,"0",IF(score!$L203=20,"1",IF(score!$L203=40,"0",IF(score!$L203=60,"0",IF(score!$L203=80,"0",IF(score!$L203=100,"0")))))))</f>
        <v>0</v>
      </c>
      <c r="AA203" t="str">
        <f>IF(score!$L203=".",".",IF(score!$L203=0,"0",IF(score!$L203=20,"0",IF(score!$L203=40,"1",IF(score!$L203=60,"0",IF(score!$L203=80,"0",IF(score!$L203=100,"0")))))))</f>
        <v>0</v>
      </c>
      <c r="AB203" t="str">
        <f>IF(score!$L203=".",".",IF(score!$L203=0,"0",IF(score!$L203=20,"0",IF(score!$L203=40,"0",IF(score!$L203=60,"1",IF(score!$L203=80,"0",IF(score!$L203=100,"0")))))))</f>
        <v>0</v>
      </c>
      <c r="AC203" t="str">
        <f>IF(score!$L203=".",".",IF(score!$L203=0,"0",IF(score!$L203=20,"0",IF(score!$L203=40,"0",IF(score!$L203=60,"0",IF(score!$L203=80,"1",IF(score!L203=100,"0")))))))</f>
        <v>0</v>
      </c>
      <c r="AD203" t="str">
        <f>IF(score!$M203=".",".",IF(score!$M203=0,"1",IF(score!$M203=20,"0",IF(score!$M203=40,"0",IF(score!$M203=60,"0",IF(score!$M203=80,"0",IF(score!$M203=100,"0")))))))</f>
        <v>0</v>
      </c>
      <c r="AE203" t="str">
        <f>IF(score!$M203=".",".",IF(score!$M203=0,"0",IF(score!$M203=20,"1",IF(score!$M203=40,"0",IF(score!$M203=60,"0",IF(score!$M203=80,"0",IF(score!$M203=100,"0")))))))</f>
        <v>0</v>
      </c>
      <c r="AF203" t="str">
        <f>IF(score!$M203=".",".",IF(score!$M203=0,"0",IF(score!$M203=20,"0",IF(score!$M203=40,"1",IF(score!$M203=60,"0",IF(score!$M203=80,"0",IF(score!$M203=100,"0")))))))</f>
        <v>0</v>
      </c>
      <c r="AG203" t="str">
        <f>IF(score!$M203=".",".",IF(score!$M203=0,"0",IF(score!$M203=20,"0",IF(score!$M203=40,"0",IF(score!$M203=60,"1",IF(score!$M203=80,"0",IF(score!$M203=100,"0")))))))</f>
        <v>1</v>
      </c>
      <c r="AH203" t="str">
        <f>IF(score!$M203=".",".",IF(score!$M203=0,"0",IF(score!$M203=20,"0",IF(score!$M203=40,"0",IF(score!$M203=60,"0",IF(score!$M203=80,"1",IF(score!$M203=100,"0")))))))</f>
        <v>0</v>
      </c>
      <c r="AI203" t="str">
        <f>IF(score!$N203=".",".",IF(score!$N203=0,"1",IF(score!$N203=25,"0",IF(score!$N203=50,"0",IF(score!$N203=75,"0",IF(score!$N203=100,"0"))))))</f>
        <v>0</v>
      </c>
      <c r="AJ203" t="str">
        <f>IF(score!$N203=".",".",IF(score!$N203=0,"0",IF(score!$N203=25,"1",IF(score!$N203=50,"0",IF(score!$N203=75,"0",IF(score!$N203=100,"0"))))))</f>
        <v>0</v>
      </c>
      <c r="AK203" t="str">
        <f>IF(score!$N203=".",".",IF(score!$N203=0,"0",IF(score!$N203=25,"0",IF(score!$N203=50,"1",IF(score!$N203=75,"0",IF(score!$N203=100,"0"))))))</f>
        <v>0</v>
      </c>
      <c r="AL203" t="str">
        <f>IF(score!$N203=".",".",IF(score!$N203=0,"0",IF(score!$N203=25,"0",IF(score!$N203=50,"0",IF(score!$N203=75,"1",IF(score!$N203=100,"0"))))))</f>
        <v>0</v>
      </c>
      <c r="AN203">
        <f t="shared" si="210"/>
        <v>0</v>
      </c>
      <c r="AO203">
        <f t="shared" si="211"/>
        <v>0</v>
      </c>
      <c r="AP203">
        <f t="shared" si="212"/>
        <v>-3.0239600000000002</v>
      </c>
      <c r="AQ203">
        <f t="shared" si="213"/>
        <v>0</v>
      </c>
      <c r="AR203">
        <f t="shared" si="214"/>
        <v>0</v>
      </c>
      <c r="AS203">
        <f t="shared" si="215"/>
        <v>-3.4555500000000001</v>
      </c>
      <c r="AT203">
        <f t="shared" si="216"/>
        <v>-6.24397</v>
      </c>
      <c r="AU203">
        <f t="shared" si="217"/>
        <v>0</v>
      </c>
      <c r="AV203">
        <f t="shared" si="218"/>
        <v>0</v>
      </c>
      <c r="AW203">
        <f t="shared" si="219"/>
        <v>0</v>
      </c>
      <c r="AX203">
        <f t="shared" si="220"/>
        <v>0</v>
      </c>
      <c r="AY203">
        <f t="shared" si="221"/>
        <v>0</v>
      </c>
      <c r="AZ203">
        <f t="shared" si="222"/>
        <v>0</v>
      </c>
      <c r="BA203">
        <f t="shared" si="223"/>
        <v>0</v>
      </c>
      <c r="BB203">
        <f t="shared" si="224"/>
        <v>0</v>
      </c>
      <c r="BC203">
        <f t="shared" si="225"/>
        <v>0</v>
      </c>
      <c r="BD203">
        <f t="shared" si="226"/>
        <v>0</v>
      </c>
      <c r="BE203">
        <f t="shared" si="227"/>
        <v>0</v>
      </c>
      <c r="BF203">
        <f t="shared" si="228"/>
        <v>0</v>
      </c>
      <c r="BG203">
        <f t="shared" si="229"/>
        <v>0</v>
      </c>
      <c r="BH203">
        <f t="shared" si="230"/>
        <v>0</v>
      </c>
      <c r="BI203">
        <f t="shared" si="231"/>
        <v>0</v>
      </c>
      <c r="BJ203">
        <f t="shared" si="232"/>
        <v>0</v>
      </c>
      <c r="BK203">
        <f t="shared" si="233"/>
        <v>0</v>
      </c>
      <c r="BL203">
        <f t="shared" si="234"/>
        <v>0</v>
      </c>
      <c r="BM203">
        <f t="shared" si="235"/>
        <v>0</v>
      </c>
      <c r="BN203">
        <f t="shared" si="236"/>
        <v>0</v>
      </c>
      <c r="BO203">
        <f t="shared" si="237"/>
        <v>0</v>
      </c>
      <c r="BP203">
        <f t="shared" si="238"/>
        <v>0</v>
      </c>
      <c r="BQ203">
        <f t="shared" si="239"/>
        <v>1.28044</v>
      </c>
      <c r="BR203">
        <f t="shared" si="240"/>
        <v>0</v>
      </c>
      <c r="BS203">
        <f t="shared" si="241"/>
        <v>0</v>
      </c>
      <c r="BT203">
        <f t="shared" si="242"/>
        <v>0</v>
      </c>
      <c r="BU203">
        <f t="shared" si="243"/>
        <v>0</v>
      </c>
      <c r="BV203">
        <f t="shared" si="244"/>
        <v>0</v>
      </c>
      <c r="BX203">
        <f t="shared" si="245"/>
        <v>0</v>
      </c>
      <c r="BY203">
        <f t="shared" si="246"/>
        <v>0</v>
      </c>
      <c r="BZ203">
        <f t="shared" si="247"/>
        <v>3.4819999999999997E-2</v>
      </c>
      <c r="CA203">
        <f t="shared" si="248"/>
        <v>0</v>
      </c>
      <c r="CB203">
        <f t="shared" si="249"/>
        <v>0</v>
      </c>
      <c r="CC203">
        <f t="shared" si="250"/>
        <v>1.8684000000000001</v>
      </c>
      <c r="CD203">
        <f t="shared" si="251"/>
        <v>2.68282</v>
      </c>
      <c r="CE203">
        <f t="shared" si="252"/>
        <v>0</v>
      </c>
      <c r="CF203">
        <f t="shared" si="253"/>
        <v>0</v>
      </c>
      <c r="CG203">
        <f t="shared" si="254"/>
        <v>0</v>
      </c>
      <c r="CH203">
        <f t="shared" si="255"/>
        <v>0</v>
      </c>
      <c r="CI203">
        <f t="shared" si="256"/>
        <v>0</v>
      </c>
      <c r="CJ203">
        <f t="shared" si="257"/>
        <v>0</v>
      </c>
      <c r="CK203">
        <f t="shared" si="258"/>
        <v>0</v>
      </c>
      <c r="CL203">
        <f t="shared" si="259"/>
        <v>0</v>
      </c>
      <c r="CM203">
        <f t="shared" si="260"/>
        <v>0</v>
      </c>
      <c r="CN203">
        <f t="shared" si="261"/>
        <v>0</v>
      </c>
      <c r="CO203">
        <f t="shared" si="262"/>
        <v>0</v>
      </c>
      <c r="CP203">
        <f t="shared" si="263"/>
        <v>0</v>
      </c>
      <c r="CQ203">
        <f t="shared" si="264"/>
        <v>0</v>
      </c>
      <c r="CR203">
        <f t="shared" si="265"/>
        <v>0</v>
      </c>
      <c r="CS203">
        <f t="shared" si="266"/>
        <v>0</v>
      </c>
      <c r="CT203">
        <f t="shared" si="267"/>
        <v>0</v>
      </c>
      <c r="CU203">
        <f t="shared" si="268"/>
        <v>0</v>
      </c>
      <c r="CV203">
        <f t="shared" si="269"/>
        <v>0</v>
      </c>
      <c r="CW203">
        <f t="shared" si="270"/>
        <v>0</v>
      </c>
      <c r="CX203">
        <f t="shared" si="271"/>
        <v>0</v>
      </c>
      <c r="CY203">
        <f t="shared" si="272"/>
        <v>0</v>
      </c>
      <c r="CZ203">
        <f t="shared" si="273"/>
        <v>0</v>
      </c>
      <c r="DA203">
        <f t="shared" si="274"/>
        <v>-4.5905500000000004</v>
      </c>
      <c r="DB203">
        <f t="shared" si="275"/>
        <v>0</v>
      </c>
      <c r="DC203">
        <f t="shared" si="276"/>
        <v>0</v>
      </c>
      <c r="DD203">
        <f t="shared" si="277"/>
        <v>0</v>
      </c>
      <c r="DE203">
        <f t="shared" si="278"/>
        <v>0</v>
      </c>
      <c r="DF203">
        <f t="shared" si="279"/>
        <v>0</v>
      </c>
    </row>
    <row r="204" spans="1:110" x14ac:dyDescent="0.25">
      <c r="A204" s="4">
        <f>raw!$A204:$A204</f>
        <v>43356</v>
      </c>
      <c r="B204" s="6" t="str">
        <f>raw!$B204:$B204</f>
        <v>0005-0049</v>
      </c>
      <c r="D204" t="str">
        <f>IF(score!$C204=".",".",IF(score!$C204=0,"1",IF(score!$C204=25,"0",IF(score!$C204=50,"0",IF(score!$C204=75,"0",IF(score!$C204=100,"0"))))))</f>
        <v>0</v>
      </c>
      <c r="E204" t="str">
        <f>IF(score!$C204=".",".",IF(score!$C204=0,"0",IF(score!$C204=25,"1",IF(score!$C204=50,"0",IF(score!$C204=75,"0",IF(score!$C204=100,"0"))))))</f>
        <v>0</v>
      </c>
      <c r="F204" t="str">
        <f>IF(score!$C204=".",".",IF(score!$C204=0,"0",IF(score!$C204=25,"0",IF(score!$C204=50,"1",IF(score!$C204=75,"0",IF(score!$C204=100,"0"))))))</f>
        <v>1</v>
      </c>
      <c r="G204" t="str">
        <f>IF(score!$C204=".",".",IF(score!$C204=0,"0",IF(score!$C204=25,"0",IF(score!$C204=50,"0",IF(score!$C204=75,"1",IF(score!$C204=100,"0"))))))</f>
        <v>0</v>
      </c>
      <c r="H204" t="str">
        <f>IF(score!$D204=".",".",IF(score!$D204=0,"1",IF(score!$D204=50,"0",IF(score!$D204=100,"0"))))</f>
        <v>0</v>
      </c>
      <c r="I204" t="str">
        <f>IF(score!$D204=".",".",IF(score!$D204=0,"0",IF(score!$D204=50,"1",IF(score!$D204=100,"0"))))</f>
        <v>1</v>
      </c>
      <c r="J204" t="str">
        <f>IF(score!$E204=".",".",IF(score!$E204=0,"1",IF(score!$E204=50,"0",IF(score!$E204=100,"0"))))</f>
        <v>0</v>
      </c>
      <c r="K204" t="str">
        <f>IF(score!$E204=".",".",IF(score!$E204=0,"0",IF(score!$E204=50,"1",IF(score!$E204=100,"0"))))</f>
        <v>0</v>
      </c>
      <c r="L204" t="str">
        <f>IF(score!$F204=".",".",IF(score!$F204=0,"1",IF(score!$F204=100,"0")))</f>
        <v>0</v>
      </c>
      <c r="M204" t="str">
        <f>IF(score!$G204=".",".",IF(score!$G204=0,"1",IF(score!$G204=100,"0")))</f>
        <v>0</v>
      </c>
      <c r="N204" t="str">
        <f>IF(score!$H204=".",".",IF(score!$H204=0,"1",IF(score!$H204=100,"0")))</f>
        <v>0</v>
      </c>
      <c r="O204" t="str">
        <f>IF(score!$I204=".",".",IF(score!$I204=0,"1",IF(score!$I204=50,"0",IF(score!$I204=100,"0"))))</f>
        <v>0</v>
      </c>
      <c r="P204" t="str">
        <f>IF(score!$J204=".",".",IF(score!$J204=0,"1",IF(score!$J204=25,"0",IF(score!$J204=50,"0",IF(score!$J204=75,"0",IF(score!$J204=100,"0"))))))</f>
        <v>0</v>
      </c>
      <c r="Q204" t="str">
        <f>IF(score!$J204=".",".",IF(score!$J204=0,"0",IF(score!$J204=25,"1",IF(score!$J204=50,"0",IF(score!$J204=75,"0",IF(score!$J204=100,"0"))))))</f>
        <v>0</v>
      </c>
      <c r="R204" t="str">
        <f>IF(score!$J204=".",".",IF(score!$J204=0,"0",IF(score!$J204=25,"0",IF(score!$J204=50,"1",IF(score!$J204=75,"0",IF(score!$J204=100,"0"))))))</f>
        <v>0</v>
      </c>
      <c r="S204" t="str">
        <f>IF(score!$J204=".",".",IF(score!$J204=0,"0",IF(score!$J204=25,"0",IF(score!$J204=50,"0",IF(score!$J204=75,"1",IF(score!$J204=100,"0"))))))</f>
        <v>0</v>
      </c>
      <c r="T204" t="str">
        <f>IF(score!$K204=".",".",IF(score!$K204=0,"1",IF(score!$K204=20,"0",IF(score!$K204=40,"0",IF(score!$K204=60,"0",IF(score!$K204=80,"0",IF(score!$K204=100,"0")))))))</f>
        <v>0</v>
      </c>
      <c r="U204" t="str">
        <f>IF(score!$K204=".",".",IF(score!$K204=0,"0",IF(score!$K204=20,"1",IF(score!$K204=40,"0",IF(score!$K204=60,"0",IF(score!$K204=80,"0",IF(score!$K204=100,"0")))))))</f>
        <v>0</v>
      </c>
      <c r="V204" t="str">
        <f>IF(score!$K204=".",".",IF(score!$K204=0,"0",IF(score!$K204=20,"0",IF(score!$K204=40,"1",IF(score!$K204=60,"0",IF(score!$K204=80,"0",IF(score!$K204=100,"0")))))))</f>
        <v>0</v>
      </c>
      <c r="W204" t="str">
        <f>IF(score!$K204=".",".",IF(score!$K204=0,"0",IF(score!$K204=20,"0",IF(score!$K204=40,"0",IF(score!$K204=60,"1",IF(score!$K204=80,"0",IF(score!$K204=100,"0")))))))</f>
        <v>0</v>
      </c>
      <c r="X204" t="str">
        <f>IF(score!$K204=".",".",IF(score!$K204=0,"0",IF(score!$K204=20,"0",IF(score!$K204=40,"0",IF(score!$K204=60,"0",IF(score!$K204=80,"1",IF(score!$K204=100,"0")))))))</f>
        <v>1</v>
      </c>
      <c r="Y204" t="str">
        <f>IF(score!$L204=".",".",IF(score!$L204=0,"1",IF(score!$L204=20,"0",IF(score!$L204=40,"0",IF(score!$L204=60,"0",IF(score!$L204=80,"0",IF(score!$L204=100,"0")))))))</f>
        <v>0</v>
      </c>
      <c r="Z204" t="str">
        <f>IF(score!$L204=".",".",IF(score!$L204=0,"0",IF(score!$L204=20,"1",IF(score!$L204=40,"0",IF(score!$L204=60,"0",IF(score!$L204=80,"0",IF(score!$L204=100,"0")))))))</f>
        <v>0</v>
      </c>
      <c r="AA204" t="str">
        <f>IF(score!$L204=".",".",IF(score!$L204=0,"0",IF(score!$L204=20,"0",IF(score!$L204=40,"1",IF(score!$L204=60,"0",IF(score!$L204=80,"0",IF(score!$L204=100,"0")))))))</f>
        <v>1</v>
      </c>
      <c r="AB204" t="str">
        <f>IF(score!$L204=".",".",IF(score!$L204=0,"0",IF(score!$L204=20,"0",IF(score!$L204=40,"0",IF(score!$L204=60,"1",IF(score!$L204=80,"0",IF(score!$L204=100,"0")))))))</f>
        <v>0</v>
      </c>
      <c r="AC204" t="str">
        <f>IF(score!$L204=".",".",IF(score!$L204=0,"0",IF(score!$L204=20,"0",IF(score!$L204=40,"0",IF(score!$L204=60,"0",IF(score!$L204=80,"1",IF(score!L204=100,"0")))))))</f>
        <v>0</v>
      </c>
      <c r="AD204" t="str">
        <f>IF(score!$M204=".",".",IF(score!$M204=0,"1",IF(score!$M204=20,"0",IF(score!$M204=40,"0",IF(score!$M204=60,"0",IF(score!$M204=80,"0",IF(score!$M204=100,"0")))))))</f>
        <v>0</v>
      </c>
      <c r="AE204" t="str">
        <f>IF(score!$M204=".",".",IF(score!$M204=0,"0",IF(score!$M204=20,"1",IF(score!$M204=40,"0",IF(score!$M204=60,"0",IF(score!$M204=80,"0",IF(score!$M204=100,"0")))))))</f>
        <v>0</v>
      </c>
      <c r="AF204" t="str">
        <f>IF(score!$M204=".",".",IF(score!$M204=0,"0",IF(score!$M204=20,"0",IF(score!$M204=40,"1",IF(score!$M204=60,"0",IF(score!$M204=80,"0",IF(score!$M204=100,"0")))))))</f>
        <v>0</v>
      </c>
      <c r="AG204" t="str">
        <f>IF(score!$M204=".",".",IF(score!$M204=0,"0",IF(score!$M204=20,"0",IF(score!$M204=40,"0",IF(score!$M204=60,"1",IF(score!$M204=80,"0",IF(score!$M204=100,"0")))))))</f>
        <v>0</v>
      </c>
      <c r="AH204" t="str">
        <f>IF(score!$M204=".",".",IF(score!$M204=0,"0",IF(score!$M204=20,"0",IF(score!$M204=40,"0",IF(score!$M204=60,"0",IF(score!$M204=80,"1",IF(score!$M204=100,"0")))))))</f>
        <v>0</v>
      </c>
      <c r="AI204" t="str">
        <f>IF(score!$N204=".",".",IF(score!$N204=0,"1",IF(score!$N204=25,"0",IF(score!$N204=50,"0",IF(score!$N204=75,"0",IF(score!$N204=100,"0"))))))</f>
        <v>0</v>
      </c>
      <c r="AJ204" t="str">
        <f>IF(score!$N204=".",".",IF(score!$N204=0,"0",IF(score!$N204=25,"1",IF(score!$N204=50,"0",IF(score!$N204=75,"0",IF(score!$N204=100,"0"))))))</f>
        <v>0</v>
      </c>
      <c r="AK204" t="str">
        <f>IF(score!$N204=".",".",IF(score!$N204=0,"0",IF(score!$N204=25,"0",IF(score!$N204=50,"1",IF(score!$N204=75,"0",IF(score!$N204=100,"0"))))))</f>
        <v>1</v>
      </c>
      <c r="AL204" t="str">
        <f>IF(score!$N204=".",".",IF(score!$N204=0,"0",IF(score!$N204=25,"0",IF(score!$N204=50,"0",IF(score!$N204=75,"1",IF(score!$N204=100,"0"))))))</f>
        <v>0</v>
      </c>
      <c r="AN204">
        <f t="shared" si="210"/>
        <v>0</v>
      </c>
      <c r="AO204">
        <f t="shared" si="211"/>
        <v>0</v>
      </c>
      <c r="AP204">
        <f t="shared" si="212"/>
        <v>-3.0239600000000002</v>
      </c>
      <c r="AQ204">
        <f t="shared" si="213"/>
        <v>0</v>
      </c>
      <c r="AR204">
        <f t="shared" si="214"/>
        <v>0</v>
      </c>
      <c r="AS204">
        <f t="shared" si="215"/>
        <v>-3.4555500000000001</v>
      </c>
      <c r="AT204">
        <f t="shared" si="216"/>
        <v>0</v>
      </c>
      <c r="AU204">
        <f t="shared" si="217"/>
        <v>0</v>
      </c>
      <c r="AV204">
        <f t="shared" si="218"/>
        <v>0</v>
      </c>
      <c r="AW204">
        <f t="shared" si="219"/>
        <v>0</v>
      </c>
      <c r="AX204">
        <f t="shared" si="220"/>
        <v>0</v>
      </c>
      <c r="AY204">
        <f t="shared" si="221"/>
        <v>0</v>
      </c>
      <c r="AZ204">
        <f t="shared" si="222"/>
        <v>0</v>
      </c>
      <c r="BA204">
        <f t="shared" si="223"/>
        <v>0</v>
      </c>
      <c r="BB204">
        <f t="shared" si="224"/>
        <v>0</v>
      </c>
      <c r="BC204">
        <f t="shared" si="225"/>
        <v>0</v>
      </c>
      <c r="BD204">
        <f t="shared" si="226"/>
        <v>0</v>
      </c>
      <c r="BE204">
        <f t="shared" si="227"/>
        <v>0</v>
      </c>
      <c r="BF204">
        <f t="shared" si="228"/>
        <v>0</v>
      </c>
      <c r="BG204">
        <f t="shared" si="229"/>
        <v>0</v>
      </c>
      <c r="BH204">
        <f t="shared" si="230"/>
        <v>0.66513999999999995</v>
      </c>
      <c r="BI204">
        <f t="shared" si="231"/>
        <v>0</v>
      </c>
      <c r="BJ204">
        <f t="shared" si="232"/>
        <v>0</v>
      </c>
      <c r="BK204">
        <f t="shared" si="233"/>
        <v>-1.6185</v>
      </c>
      <c r="BL204">
        <f t="shared" si="234"/>
        <v>0</v>
      </c>
      <c r="BM204">
        <f t="shared" si="235"/>
        <v>0</v>
      </c>
      <c r="BN204">
        <f t="shared" si="236"/>
        <v>0</v>
      </c>
      <c r="BO204">
        <f t="shared" si="237"/>
        <v>0</v>
      </c>
      <c r="BP204">
        <f t="shared" si="238"/>
        <v>0</v>
      </c>
      <c r="BQ204">
        <f t="shared" si="239"/>
        <v>0</v>
      </c>
      <c r="BR204">
        <f t="shared" si="240"/>
        <v>0</v>
      </c>
      <c r="BS204">
        <f t="shared" si="241"/>
        <v>0</v>
      </c>
      <c r="BT204">
        <f t="shared" si="242"/>
        <v>0</v>
      </c>
      <c r="BU204">
        <f t="shared" si="243"/>
        <v>-0.18043000000000001</v>
      </c>
      <c r="BV204">
        <f t="shared" si="244"/>
        <v>0</v>
      </c>
      <c r="BX204">
        <f t="shared" si="245"/>
        <v>0</v>
      </c>
      <c r="BY204">
        <f t="shared" si="246"/>
        <v>0</v>
      </c>
      <c r="BZ204">
        <f t="shared" si="247"/>
        <v>3.4819999999999997E-2</v>
      </c>
      <c r="CA204">
        <f t="shared" si="248"/>
        <v>0</v>
      </c>
      <c r="CB204">
        <f t="shared" si="249"/>
        <v>0</v>
      </c>
      <c r="CC204">
        <f t="shared" si="250"/>
        <v>1.8684000000000001</v>
      </c>
      <c r="CD204">
        <f t="shared" si="251"/>
        <v>0</v>
      </c>
      <c r="CE204">
        <f t="shared" si="252"/>
        <v>0</v>
      </c>
      <c r="CF204">
        <f t="shared" si="253"/>
        <v>0</v>
      </c>
      <c r="CG204">
        <f t="shared" si="254"/>
        <v>0</v>
      </c>
      <c r="CH204">
        <f t="shared" si="255"/>
        <v>0</v>
      </c>
      <c r="CI204">
        <f t="shared" si="256"/>
        <v>0</v>
      </c>
      <c r="CJ204">
        <f t="shared" si="257"/>
        <v>0</v>
      </c>
      <c r="CK204">
        <f t="shared" si="258"/>
        <v>0</v>
      </c>
      <c r="CL204">
        <f t="shared" si="259"/>
        <v>0</v>
      </c>
      <c r="CM204">
        <f t="shared" si="260"/>
        <v>0</v>
      </c>
      <c r="CN204">
        <f t="shared" si="261"/>
        <v>0</v>
      </c>
      <c r="CO204">
        <f t="shared" si="262"/>
        <v>0</v>
      </c>
      <c r="CP204">
        <f t="shared" si="263"/>
        <v>0</v>
      </c>
      <c r="CQ204">
        <f t="shared" si="264"/>
        <v>0</v>
      </c>
      <c r="CR204">
        <f t="shared" si="265"/>
        <v>-1.9494899999999999</v>
      </c>
      <c r="CS204">
        <f t="shared" si="266"/>
        <v>0</v>
      </c>
      <c r="CT204">
        <f t="shared" si="267"/>
        <v>0</v>
      </c>
      <c r="CU204">
        <f t="shared" si="268"/>
        <v>-3.2980499999999999</v>
      </c>
      <c r="CV204">
        <f t="shared" si="269"/>
        <v>0</v>
      </c>
      <c r="CW204">
        <f t="shared" si="270"/>
        <v>0</v>
      </c>
      <c r="CX204">
        <f t="shared" si="271"/>
        <v>0</v>
      </c>
      <c r="CY204">
        <f t="shared" si="272"/>
        <v>0</v>
      </c>
      <c r="CZ204">
        <f t="shared" si="273"/>
        <v>0</v>
      </c>
      <c r="DA204">
        <f t="shared" si="274"/>
        <v>0</v>
      </c>
      <c r="DB204">
        <f t="shared" si="275"/>
        <v>0</v>
      </c>
      <c r="DC204">
        <f t="shared" si="276"/>
        <v>0</v>
      </c>
      <c r="DD204">
        <f t="shared" si="277"/>
        <v>0</v>
      </c>
      <c r="DE204">
        <f t="shared" si="278"/>
        <v>-5.63286</v>
      </c>
      <c r="DF204">
        <f t="shared" si="279"/>
        <v>0</v>
      </c>
    </row>
    <row r="205" spans="1:110" x14ac:dyDescent="0.25">
      <c r="A205" s="4">
        <f>raw!$A205:$A205</f>
        <v>43354</v>
      </c>
      <c r="B205" s="6" t="str">
        <f>raw!$B205:$B205</f>
        <v>0005-0050</v>
      </c>
      <c r="D205" t="str">
        <f>IF(score!$C205=".",".",IF(score!$C205=0,"1",IF(score!$C205=25,"0",IF(score!$C205=50,"0",IF(score!$C205=75,"0",IF(score!$C205=100,"0"))))))</f>
        <v>0</v>
      </c>
      <c r="E205" t="str">
        <f>IF(score!$C205=".",".",IF(score!$C205=0,"0",IF(score!$C205=25,"1",IF(score!$C205=50,"0",IF(score!$C205=75,"0",IF(score!$C205=100,"0"))))))</f>
        <v>1</v>
      </c>
      <c r="F205" t="str">
        <f>IF(score!$C205=".",".",IF(score!$C205=0,"0",IF(score!$C205=25,"0",IF(score!$C205=50,"1",IF(score!$C205=75,"0",IF(score!$C205=100,"0"))))))</f>
        <v>0</v>
      </c>
      <c r="G205" t="str">
        <f>IF(score!$C205=".",".",IF(score!$C205=0,"0",IF(score!$C205=25,"0",IF(score!$C205=50,"0",IF(score!$C205=75,"1",IF(score!$C205=100,"0"))))))</f>
        <v>0</v>
      </c>
      <c r="H205" t="str">
        <f>IF(score!$D205=".",".",IF(score!$D205=0,"1",IF(score!$D205=50,"0",IF(score!$D205=100,"0"))))</f>
        <v>1</v>
      </c>
      <c r="I205" t="str">
        <f>IF(score!$D205=".",".",IF(score!$D205=0,"0",IF(score!$D205=50,"1",IF(score!$D205=100,"0"))))</f>
        <v>0</v>
      </c>
      <c r="J205" t="str">
        <f>IF(score!$E205=".",".",IF(score!$E205=0,"1",IF(score!$E205=50,"0",IF(score!$E205=100,"0"))))</f>
        <v>1</v>
      </c>
      <c r="K205" t="str">
        <f>IF(score!$E205=".",".",IF(score!$E205=0,"0",IF(score!$E205=50,"1",IF(score!$E205=100,"0"))))</f>
        <v>0</v>
      </c>
      <c r="L205" t="str">
        <f>IF(score!$F205=".",".",IF(score!$F205=0,"1",IF(score!$F205=100,"0")))</f>
        <v>1</v>
      </c>
      <c r="M205" t="str">
        <f>IF(score!$G205=".",".",IF(score!$G205=0,"1",IF(score!$G205=100,"0")))</f>
        <v>1</v>
      </c>
      <c r="N205" t="str">
        <f>IF(score!$H205=".",".",IF(score!$H205=0,"1",IF(score!$H205=100,"0")))</f>
        <v>1</v>
      </c>
      <c r="O205" t="str">
        <f>IF(score!$I205=".",".",IF(score!$I205=0,"1",IF(score!$I205=50,"0",IF(score!$I205=100,"0"))))</f>
        <v>1</v>
      </c>
      <c r="P205" t="str">
        <f>IF(score!$J205=".",".",IF(score!$J205=0,"1",IF(score!$J205=25,"0",IF(score!$J205=50,"0",IF(score!$J205=75,"0",IF(score!$J205=100,"0"))))))</f>
        <v>0</v>
      </c>
      <c r="Q205" t="str">
        <f>IF(score!$J205=".",".",IF(score!$J205=0,"0",IF(score!$J205=25,"1",IF(score!$J205=50,"0",IF(score!$J205=75,"0",IF(score!$J205=100,"0"))))))</f>
        <v>0</v>
      </c>
      <c r="R205" t="str">
        <f>IF(score!$J205=".",".",IF(score!$J205=0,"0",IF(score!$J205=25,"0",IF(score!$J205=50,"1",IF(score!$J205=75,"0",IF(score!$J205=100,"0"))))))</f>
        <v>1</v>
      </c>
      <c r="S205" t="str">
        <f>IF(score!$J205=".",".",IF(score!$J205=0,"0",IF(score!$J205=25,"0",IF(score!$J205=50,"0",IF(score!$J205=75,"1",IF(score!$J205=100,"0"))))))</f>
        <v>0</v>
      </c>
      <c r="T205" t="str">
        <f>IF(score!$K205=".",".",IF(score!$K205=0,"1",IF(score!$K205=20,"0",IF(score!$K205=40,"0",IF(score!$K205=60,"0",IF(score!$K205=80,"0",IF(score!$K205=100,"0")))))))</f>
        <v>0</v>
      </c>
      <c r="U205" t="str">
        <f>IF(score!$K205=".",".",IF(score!$K205=0,"0",IF(score!$K205=20,"1",IF(score!$K205=40,"0",IF(score!$K205=60,"0",IF(score!$K205=80,"0",IF(score!$K205=100,"0")))))))</f>
        <v>0</v>
      </c>
      <c r="V205" t="str">
        <f>IF(score!$K205=".",".",IF(score!$K205=0,"0",IF(score!$K205=20,"0",IF(score!$K205=40,"1",IF(score!$K205=60,"0",IF(score!$K205=80,"0",IF(score!$K205=100,"0")))))))</f>
        <v>0</v>
      </c>
      <c r="W205" t="str">
        <f>IF(score!$K205=".",".",IF(score!$K205=0,"0",IF(score!$K205=20,"0",IF(score!$K205=40,"0",IF(score!$K205=60,"1",IF(score!$K205=80,"0",IF(score!$K205=100,"0")))))))</f>
        <v>0</v>
      </c>
      <c r="X205" t="str">
        <f>IF(score!$K205=".",".",IF(score!$K205=0,"0",IF(score!$K205=20,"0",IF(score!$K205=40,"0",IF(score!$K205=60,"0",IF(score!$K205=80,"1",IF(score!$K205=100,"0")))))))</f>
        <v>1</v>
      </c>
      <c r="Y205" t="str">
        <f>IF(score!$L205=".",".",IF(score!$L205=0,"1",IF(score!$L205=20,"0",IF(score!$L205=40,"0",IF(score!$L205=60,"0",IF(score!$L205=80,"0",IF(score!$L205=100,"0")))))))</f>
        <v>0</v>
      </c>
      <c r="Z205" t="str">
        <f>IF(score!$L205=".",".",IF(score!$L205=0,"0",IF(score!$L205=20,"1",IF(score!$L205=40,"0",IF(score!$L205=60,"0",IF(score!$L205=80,"0",IF(score!$L205=100,"0")))))))</f>
        <v>1</v>
      </c>
      <c r="AA205" t="str">
        <f>IF(score!$L205=".",".",IF(score!$L205=0,"0",IF(score!$L205=20,"0",IF(score!$L205=40,"1",IF(score!$L205=60,"0",IF(score!$L205=80,"0",IF(score!$L205=100,"0")))))))</f>
        <v>0</v>
      </c>
      <c r="AB205" t="str">
        <f>IF(score!$L205=".",".",IF(score!$L205=0,"0",IF(score!$L205=20,"0",IF(score!$L205=40,"0",IF(score!$L205=60,"1",IF(score!$L205=80,"0",IF(score!$L205=100,"0")))))))</f>
        <v>0</v>
      </c>
      <c r="AC205" t="str">
        <f>IF(score!$L205=".",".",IF(score!$L205=0,"0",IF(score!$L205=20,"0",IF(score!$L205=40,"0",IF(score!$L205=60,"0",IF(score!$L205=80,"1",IF(score!L205=100,"0")))))))</f>
        <v>0</v>
      </c>
      <c r="AD205" t="str">
        <f>IF(score!$M205=".",".",IF(score!$M205=0,"1",IF(score!$M205=20,"0",IF(score!$M205=40,"0",IF(score!$M205=60,"0",IF(score!$M205=80,"0",IF(score!$M205=100,"0")))))))</f>
        <v>1</v>
      </c>
      <c r="AE205" t="str">
        <f>IF(score!$M205=".",".",IF(score!$M205=0,"0",IF(score!$M205=20,"1",IF(score!$M205=40,"0",IF(score!$M205=60,"0",IF(score!$M205=80,"0",IF(score!$M205=100,"0")))))))</f>
        <v>0</v>
      </c>
      <c r="AF205" t="str">
        <f>IF(score!$M205=".",".",IF(score!$M205=0,"0",IF(score!$M205=20,"0",IF(score!$M205=40,"1",IF(score!$M205=60,"0",IF(score!$M205=80,"0",IF(score!$M205=100,"0")))))))</f>
        <v>0</v>
      </c>
      <c r="AG205" t="str">
        <f>IF(score!$M205=".",".",IF(score!$M205=0,"0",IF(score!$M205=20,"0",IF(score!$M205=40,"0",IF(score!$M205=60,"1",IF(score!$M205=80,"0",IF(score!$M205=100,"0")))))))</f>
        <v>0</v>
      </c>
      <c r="AH205" t="str">
        <f>IF(score!$M205=".",".",IF(score!$M205=0,"0",IF(score!$M205=20,"0",IF(score!$M205=40,"0",IF(score!$M205=60,"0",IF(score!$M205=80,"1",IF(score!$M205=100,"0")))))))</f>
        <v>0</v>
      </c>
      <c r="AI205" t="str">
        <f>IF(score!$N205=".",".",IF(score!$N205=0,"1",IF(score!$N205=25,"0",IF(score!$N205=50,"0",IF(score!$N205=75,"0",IF(score!$N205=100,"0"))))))</f>
        <v>0</v>
      </c>
      <c r="AJ205" t="str">
        <f>IF(score!$N205=".",".",IF(score!$N205=0,"0",IF(score!$N205=25,"1",IF(score!$N205=50,"0",IF(score!$N205=75,"0",IF(score!$N205=100,"0"))))))</f>
        <v>1</v>
      </c>
      <c r="AK205" t="str">
        <f>IF(score!$N205=".",".",IF(score!$N205=0,"0",IF(score!$N205=25,"0",IF(score!$N205=50,"1",IF(score!$N205=75,"0",IF(score!$N205=100,"0"))))))</f>
        <v>0</v>
      </c>
      <c r="AL205" t="str">
        <f>IF(score!$N205=".",".",IF(score!$N205=0,"0",IF(score!$N205=25,"0",IF(score!$N205=50,"0",IF(score!$N205=75,"1",IF(score!$N205=100,"0"))))))</f>
        <v>0</v>
      </c>
      <c r="AN205">
        <f t="shared" si="210"/>
        <v>0</v>
      </c>
      <c r="AO205">
        <f t="shared" si="211"/>
        <v>-5.5646100000000001</v>
      </c>
      <c r="AP205">
        <f t="shared" si="212"/>
        <v>0</v>
      </c>
      <c r="AQ205">
        <f t="shared" si="213"/>
        <v>0</v>
      </c>
      <c r="AR205">
        <f t="shared" si="214"/>
        <v>-7.2321600000000004</v>
      </c>
      <c r="AS205">
        <f t="shared" si="215"/>
        <v>0</v>
      </c>
      <c r="AT205">
        <f t="shared" si="216"/>
        <v>-6.24397</v>
      </c>
      <c r="AU205">
        <f t="shared" si="217"/>
        <v>0</v>
      </c>
      <c r="AV205">
        <f t="shared" si="218"/>
        <v>-4.6161700000000003</v>
      </c>
      <c r="AW205">
        <f t="shared" si="219"/>
        <v>-5.5174700000000003</v>
      </c>
      <c r="AX205">
        <f t="shared" si="220"/>
        <v>3.04365</v>
      </c>
      <c r="AY205">
        <f t="shared" si="221"/>
        <v>2.32091</v>
      </c>
      <c r="AZ205">
        <f t="shared" si="222"/>
        <v>0</v>
      </c>
      <c r="BA205">
        <f t="shared" si="223"/>
        <v>0</v>
      </c>
      <c r="BB205">
        <f t="shared" si="224"/>
        <v>-6.5052199999999996</v>
      </c>
      <c r="BC205">
        <f t="shared" si="225"/>
        <v>0</v>
      </c>
      <c r="BD205">
        <f t="shared" si="226"/>
        <v>0</v>
      </c>
      <c r="BE205">
        <f t="shared" si="227"/>
        <v>0</v>
      </c>
      <c r="BF205">
        <f t="shared" si="228"/>
        <v>0</v>
      </c>
      <c r="BG205">
        <f t="shared" si="229"/>
        <v>0</v>
      </c>
      <c r="BH205">
        <f t="shared" si="230"/>
        <v>0.66513999999999995</v>
      </c>
      <c r="BI205">
        <f t="shared" si="231"/>
        <v>0</v>
      </c>
      <c r="BJ205">
        <f t="shared" si="232"/>
        <v>-2.0216799999999999</v>
      </c>
      <c r="BK205">
        <f t="shared" si="233"/>
        <v>0</v>
      </c>
      <c r="BL205">
        <f t="shared" si="234"/>
        <v>0</v>
      </c>
      <c r="BM205">
        <f t="shared" si="235"/>
        <v>0</v>
      </c>
      <c r="BN205">
        <f t="shared" si="236"/>
        <v>4.6144600000000002</v>
      </c>
      <c r="BO205">
        <f t="shared" si="237"/>
        <v>0</v>
      </c>
      <c r="BP205">
        <f t="shared" si="238"/>
        <v>0</v>
      </c>
      <c r="BQ205">
        <f t="shared" si="239"/>
        <v>0</v>
      </c>
      <c r="BR205">
        <f t="shared" si="240"/>
        <v>0</v>
      </c>
      <c r="BS205">
        <f t="shared" si="241"/>
        <v>0</v>
      </c>
      <c r="BT205">
        <f t="shared" si="242"/>
        <v>-0.94342000000000004</v>
      </c>
      <c r="BU205">
        <f t="shared" si="243"/>
        <v>0</v>
      </c>
      <c r="BV205">
        <f t="shared" si="244"/>
        <v>0</v>
      </c>
      <c r="BX205">
        <f t="shared" si="245"/>
        <v>0</v>
      </c>
      <c r="BY205">
        <f t="shared" si="246"/>
        <v>-0.16891</v>
      </c>
      <c r="BZ205">
        <f t="shared" si="247"/>
        <v>0</v>
      </c>
      <c r="CA205">
        <f t="shared" si="248"/>
        <v>0</v>
      </c>
      <c r="CB205">
        <f t="shared" si="249"/>
        <v>3.9311500000000001</v>
      </c>
      <c r="CC205">
        <f t="shared" si="250"/>
        <v>0</v>
      </c>
      <c r="CD205">
        <f t="shared" si="251"/>
        <v>2.68282</v>
      </c>
      <c r="CE205">
        <f t="shared" si="252"/>
        <v>0</v>
      </c>
      <c r="CF205">
        <f t="shared" si="253"/>
        <v>1.4406000000000001</v>
      </c>
      <c r="CG205">
        <f t="shared" si="254"/>
        <v>1.6696800000000001</v>
      </c>
      <c r="CH205">
        <f t="shared" si="255"/>
        <v>-6.8267199999999999</v>
      </c>
      <c r="CI205">
        <f t="shared" si="256"/>
        <v>-5.6992099999999999</v>
      </c>
      <c r="CJ205">
        <f t="shared" si="257"/>
        <v>0</v>
      </c>
      <c r="CK205">
        <f t="shared" si="258"/>
        <v>0</v>
      </c>
      <c r="CL205">
        <f t="shared" si="259"/>
        <v>1.4938400000000001</v>
      </c>
      <c r="CM205">
        <f t="shared" si="260"/>
        <v>0</v>
      </c>
      <c r="CN205">
        <f t="shared" si="261"/>
        <v>0</v>
      </c>
      <c r="CO205">
        <f t="shared" si="262"/>
        <v>0</v>
      </c>
      <c r="CP205">
        <f t="shared" si="263"/>
        <v>0</v>
      </c>
      <c r="CQ205">
        <f t="shared" si="264"/>
        <v>0</v>
      </c>
      <c r="CR205">
        <f t="shared" si="265"/>
        <v>-1.9494899999999999</v>
      </c>
      <c r="CS205">
        <f t="shared" si="266"/>
        <v>0</v>
      </c>
      <c r="CT205">
        <f t="shared" si="267"/>
        <v>-4.8896199999999999</v>
      </c>
      <c r="CU205">
        <f t="shared" si="268"/>
        <v>0</v>
      </c>
      <c r="CV205">
        <f t="shared" si="269"/>
        <v>0</v>
      </c>
      <c r="CW205">
        <f t="shared" si="270"/>
        <v>0</v>
      </c>
      <c r="CX205">
        <f t="shared" si="271"/>
        <v>-16.153949999999998</v>
      </c>
      <c r="CY205">
        <f t="shared" si="272"/>
        <v>0</v>
      </c>
      <c r="CZ205">
        <f t="shared" si="273"/>
        <v>0</v>
      </c>
      <c r="DA205">
        <f t="shared" si="274"/>
        <v>0</v>
      </c>
      <c r="DB205">
        <f t="shared" si="275"/>
        <v>0</v>
      </c>
      <c r="DC205">
        <f t="shared" si="276"/>
        <v>0</v>
      </c>
      <c r="DD205">
        <f t="shared" si="277"/>
        <v>-8.2606599999999997</v>
      </c>
      <c r="DE205">
        <f t="shared" si="278"/>
        <v>0</v>
      </c>
      <c r="DF205">
        <f t="shared" si="279"/>
        <v>0</v>
      </c>
    </row>
    <row r="206" spans="1:110" x14ac:dyDescent="0.25">
      <c r="A206" s="4">
        <f>raw!$A206:$A206</f>
        <v>43347</v>
      </c>
      <c r="B206" s="6" t="str">
        <f>raw!$B206:$B206</f>
        <v>0005-0051</v>
      </c>
      <c r="D206" t="str">
        <f>IF(score!$C206=".",".",IF(score!$C206=0,"1",IF(score!$C206=25,"0",IF(score!$C206=50,"0",IF(score!$C206=75,"0",IF(score!$C206=100,"0"))))))</f>
        <v>0</v>
      </c>
      <c r="E206" t="str">
        <f>IF(score!$C206=".",".",IF(score!$C206=0,"0",IF(score!$C206=25,"1",IF(score!$C206=50,"0",IF(score!$C206=75,"0",IF(score!$C206=100,"0"))))))</f>
        <v>1</v>
      </c>
      <c r="F206" t="str">
        <f>IF(score!$C206=".",".",IF(score!$C206=0,"0",IF(score!$C206=25,"0",IF(score!$C206=50,"1",IF(score!$C206=75,"0",IF(score!$C206=100,"0"))))))</f>
        <v>0</v>
      </c>
      <c r="G206" t="str">
        <f>IF(score!$C206=".",".",IF(score!$C206=0,"0",IF(score!$C206=25,"0",IF(score!$C206=50,"0",IF(score!$C206=75,"1",IF(score!$C206=100,"0"))))))</f>
        <v>0</v>
      </c>
      <c r="H206" t="str">
        <f>IF(score!$D206=".",".",IF(score!$D206=0,"1",IF(score!$D206=50,"0",IF(score!$D206=100,"0"))))</f>
        <v>0</v>
      </c>
      <c r="I206" t="str">
        <f>IF(score!$D206=".",".",IF(score!$D206=0,"0",IF(score!$D206=50,"1",IF(score!$D206=100,"0"))))</f>
        <v>1</v>
      </c>
      <c r="J206" t="str">
        <f>IF(score!$E206=".",".",IF(score!$E206=0,"1",IF(score!$E206=50,"0",IF(score!$E206=100,"0"))))</f>
        <v>0</v>
      </c>
      <c r="K206" t="str">
        <f>IF(score!$E206=".",".",IF(score!$E206=0,"0",IF(score!$E206=50,"1",IF(score!$E206=100,"0"))))</f>
        <v>1</v>
      </c>
      <c r="L206" t="str">
        <f>IF(score!$F206=".",".",IF(score!$F206=0,"1",IF(score!$F206=100,"0")))</f>
        <v>0</v>
      </c>
      <c r="M206" t="str">
        <f>IF(score!$G206=".",".",IF(score!$G206=0,"1",IF(score!$G206=100,"0")))</f>
        <v>0</v>
      </c>
      <c r="N206" t="str">
        <f>IF(score!$H206=".",".",IF(score!$H206=0,"1",IF(score!$H206=100,"0")))</f>
        <v>0</v>
      </c>
      <c r="O206" t="str">
        <f>IF(score!$I206=".",".",IF(score!$I206=0,"1",IF(score!$I206=50,"0",IF(score!$I206=100,"0"))))</f>
        <v>0</v>
      </c>
      <c r="P206" t="str">
        <f>IF(score!$J206=".",".",IF(score!$J206=0,"1",IF(score!$J206=25,"0",IF(score!$J206=50,"0",IF(score!$J206=75,"0",IF(score!$J206=100,"0"))))))</f>
        <v>0</v>
      </c>
      <c r="Q206" t="str">
        <f>IF(score!$J206=".",".",IF(score!$J206=0,"0",IF(score!$J206=25,"1",IF(score!$J206=50,"0",IF(score!$J206=75,"0",IF(score!$J206=100,"0"))))))</f>
        <v>0</v>
      </c>
      <c r="R206" t="str">
        <f>IF(score!$J206=".",".",IF(score!$J206=0,"0",IF(score!$J206=25,"0",IF(score!$J206=50,"1",IF(score!$J206=75,"0",IF(score!$J206=100,"0"))))))</f>
        <v>0</v>
      </c>
      <c r="S206" t="str">
        <f>IF(score!$J206=".",".",IF(score!$J206=0,"0",IF(score!$J206=25,"0",IF(score!$J206=50,"0",IF(score!$J206=75,"1",IF(score!$J206=100,"0"))))))</f>
        <v>0</v>
      </c>
      <c r="T206" t="str">
        <f>IF(score!$K206=".",".",IF(score!$K206=0,"1",IF(score!$K206=20,"0",IF(score!$K206=40,"0",IF(score!$K206=60,"0",IF(score!$K206=80,"0",IF(score!$K206=100,"0")))))))</f>
        <v>0</v>
      </c>
      <c r="U206" t="str">
        <f>IF(score!$K206=".",".",IF(score!$K206=0,"0",IF(score!$K206=20,"1",IF(score!$K206=40,"0",IF(score!$K206=60,"0",IF(score!$K206=80,"0",IF(score!$K206=100,"0")))))))</f>
        <v>0</v>
      </c>
      <c r="V206" t="str">
        <f>IF(score!$K206=".",".",IF(score!$K206=0,"0",IF(score!$K206=20,"0",IF(score!$K206=40,"1",IF(score!$K206=60,"0",IF(score!$K206=80,"0",IF(score!$K206=100,"0")))))))</f>
        <v>0</v>
      </c>
      <c r="W206" t="str">
        <f>IF(score!$K206=".",".",IF(score!$K206=0,"0",IF(score!$K206=20,"0",IF(score!$K206=40,"0",IF(score!$K206=60,"1",IF(score!$K206=80,"0",IF(score!$K206=100,"0")))))))</f>
        <v>0</v>
      </c>
      <c r="X206" t="str">
        <f>IF(score!$K206=".",".",IF(score!$K206=0,"0",IF(score!$K206=20,"0",IF(score!$K206=40,"0",IF(score!$K206=60,"0",IF(score!$K206=80,"1",IF(score!$K206=100,"0")))))))</f>
        <v>1</v>
      </c>
      <c r="Y206" t="str">
        <f>IF(score!$L206=".",".",IF(score!$L206=0,"1",IF(score!$L206=20,"0",IF(score!$L206=40,"0",IF(score!$L206=60,"0",IF(score!$L206=80,"0",IF(score!$L206=100,"0")))))))</f>
        <v>0</v>
      </c>
      <c r="Z206" t="str">
        <f>IF(score!$L206=".",".",IF(score!$L206=0,"0",IF(score!$L206=20,"1",IF(score!$L206=40,"0",IF(score!$L206=60,"0",IF(score!$L206=80,"0",IF(score!$L206=100,"0")))))))</f>
        <v>0</v>
      </c>
      <c r="AA206" t="str">
        <f>IF(score!$L206=".",".",IF(score!$L206=0,"0",IF(score!$L206=20,"0",IF(score!$L206=40,"1",IF(score!$L206=60,"0",IF(score!$L206=80,"0",IF(score!$L206=100,"0")))))))</f>
        <v>0</v>
      </c>
      <c r="AB206" t="str">
        <f>IF(score!$L206=".",".",IF(score!$L206=0,"0",IF(score!$L206=20,"0",IF(score!$L206=40,"0",IF(score!$L206=60,"1",IF(score!$L206=80,"0",IF(score!$L206=100,"0")))))))</f>
        <v>0</v>
      </c>
      <c r="AC206" t="str">
        <f>IF(score!$L206=".",".",IF(score!$L206=0,"0",IF(score!$L206=20,"0",IF(score!$L206=40,"0",IF(score!$L206=60,"0",IF(score!$L206=80,"1",IF(score!L206=100,"0")))))))</f>
        <v>1</v>
      </c>
      <c r="AD206" t="str">
        <f>IF(score!$M206=".",".",IF(score!$M206=0,"1",IF(score!$M206=20,"0",IF(score!$M206=40,"0",IF(score!$M206=60,"0",IF(score!$M206=80,"0",IF(score!$M206=100,"0")))))))</f>
        <v>0</v>
      </c>
      <c r="AE206" t="str">
        <f>IF(score!$M206=".",".",IF(score!$M206=0,"0",IF(score!$M206=20,"1",IF(score!$M206=40,"0",IF(score!$M206=60,"0",IF(score!$M206=80,"0",IF(score!$M206=100,"0")))))))</f>
        <v>0</v>
      </c>
      <c r="AF206" t="str">
        <f>IF(score!$M206=".",".",IF(score!$M206=0,"0",IF(score!$M206=20,"0",IF(score!$M206=40,"1",IF(score!$M206=60,"0",IF(score!$M206=80,"0",IF(score!$M206=100,"0")))))))</f>
        <v>0</v>
      </c>
      <c r="AG206" t="str">
        <f>IF(score!$M206=".",".",IF(score!$M206=0,"0",IF(score!$M206=20,"0",IF(score!$M206=40,"0",IF(score!$M206=60,"1",IF(score!$M206=80,"0",IF(score!$M206=100,"0")))))))</f>
        <v>0</v>
      </c>
      <c r="AH206" t="str">
        <f>IF(score!$M206=".",".",IF(score!$M206=0,"0",IF(score!$M206=20,"0",IF(score!$M206=40,"0",IF(score!$M206=60,"0",IF(score!$M206=80,"1",IF(score!$M206=100,"0")))))))</f>
        <v>0</v>
      </c>
      <c r="AI206" t="str">
        <f>IF(score!$N206=".",".",IF(score!$N206=0,"1",IF(score!$N206=25,"0",IF(score!$N206=50,"0",IF(score!$N206=75,"0",IF(score!$N206=100,"0"))))))</f>
        <v>0</v>
      </c>
      <c r="AJ206" t="str">
        <f>IF(score!$N206=".",".",IF(score!$N206=0,"0",IF(score!$N206=25,"1",IF(score!$N206=50,"0",IF(score!$N206=75,"0",IF(score!$N206=100,"0"))))))</f>
        <v>0</v>
      </c>
      <c r="AK206" t="str">
        <f>IF(score!$N206=".",".",IF(score!$N206=0,"0",IF(score!$N206=25,"0",IF(score!$N206=50,"1",IF(score!$N206=75,"0",IF(score!$N206=100,"0"))))))</f>
        <v>0</v>
      </c>
      <c r="AL206" t="str">
        <f>IF(score!$N206=".",".",IF(score!$N206=0,"0",IF(score!$N206=25,"0",IF(score!$N206=50,"0",IF(score!$N206=75,"1",IF(score!$N206=100,"0"))))))</f>
        <v>0</v>
      </c>
      <c r="AN206">
        <f t="shared" si="210"/>
        <v>0</v>
      </c>
      <c r="AO206">
        <f t="shared" si="211"/>
        <v>-5.5646100000000001</v>
      </c>
      <c r="AP206">
        <f t="shared" si="212"/>
        <v>0</v>
      </c>
      <c r="AQ206">
        <f t="shared" si="213"/>
        <v>0</v>
      </c>
      <c r="AR206">
        <f t="shared" si="214"/>
        <v>0</v>
      </c>
      <c r="AS206">
        <f t="shared" si="215"/>
        <v>-3.4555500000000001</v>
      </c>
      <c r="AT206">
        <f t="shared" si="216"/>
        <v>0</v>
      </c>
      <c r="AU206">
        <f t="shared" si="217"/>
        <v>-2.7355700000000001</v>
      </c>
      <c r="AV206">
        <f t="shared" si="218"/>
        <v>0</v>
      </c>
      <c r="AW206">
        <f t="shared" si="219"/>
        <v>0</v>
      </c>
      <c r="AX206">
        <f t="shared" si="220"/>
        <v>0</v>
      </c>
      <c r="AY206">
        <f t="shared" si="221"/>
        <v>0</v>
      </c>
      <c r="AZ206">
        <f t="shared" si="222"/>
        <v>0</v>
      </c>
      <c r="BA206">
        <f t="shared" si="223"/>
        <v>0</v>
      </c>
      <c r="BB206">
        <f t="shared" si="224"/>
        <v>0</v>
      </c>
      <c r="BC206">
        <f t="shared" si="225"/>
        <v>0</v>
      </c>
      <c r="BD206">
        <f t="shared" si="226"/>
        <v>0</v>
      </c>
      <c r="BE206">
        <f t="shared" si="227"/>
        <v>0</v>
      </c>
      <c r="BF206">
        <f t="shared" si="228"/>
        <v>0</v>
      </c>
      <c r="BG206">
        <f t="shared" si="229"/>
        <v>0</v>
      </c>
      <c r="BH206">
        <f t="shared" si="230"/>
        <v>0.66513999999999995</v>
      </c>
      <c r="BI206">
        <f t="shared" si="231"/>
        <v>0</v>
      </c>
      <c r="BJ206">
        <f t="shared" si="232"/>
        <v>0</v>
      </c>
      <c r="BK206">
        <f t="shared" si="233"/>
        <v>0</v>
      </c>
      <c r="BL206">
        <f t="shared" si="234"/>
        <v>0</v>
      </c>
      <c r="BM206">
        <f t="shared" si="235"/>
        <v>-0.42251</v>
      </c>
      <c r="BN206">
        <f t="shared" si="236"/>
        <v>0</v>
      </c>
      <c r="BO206">
        <f t="shared" si="237"/>
        <v>0</v>
      </c>
      <c r="BP206">
        <f t="shared" si="238"/>
        <v>0</v>
      </c>
      <c r="BQ206">
        <f t="shared" si="239"/>
        <v>0</v>
      </c>
      <c r="BR206">
        <f t="shared" si="240"/>
        <v>0</v>
      </c>
      <c r="BS206">
        <f t="shared" si="241"/>
        <v>0</v>
      </c>
      <c r="BT206">
        <f t="shared" si="242"/>
        <v>0</v>
      </c>
      <c r="BU206">
        <f t="shared" si="243"/>
        <v>0</v>
      </c>
      <c r="BV206">
        <f t="shared" si="244"/>
        <v>0</v>
      </c>
      <c r="BX206">
        <f t="shared" si="245"/>
        <v>0</v>
      </c>
      <c r="BY206">
        <f t="shared" si="246"/>
        <v>-0.16891</v>
      </c>
      <c r="BZ206">
        <f t="shared" si="247"/>
        <v>0</v>
      </c>
      <c r="CA206">
        <f t="shared" si="248"/>
        <v>0</v>
      </c>
      <c r="CB206">
        <f t="shared" si="249"/>
        <v>0</v>
      </c>
      <c r="CC206">
        <f t="shared" si="250"/>
        <v>1.8684000000000001</v>
      </c>
      <c r="CD206">
        <f t="shared" si="251"/>
        <v>0</v>
      </c>
      <c r="CE206">
        <f t="shared" si="252"/>
        <v>1.43103</v>
      </c>
      <c r="CF206">
        <f t="shared" si="253"/>
        <v>0</v>
      </c>
      <c r="CG206">
        <f t="shared" si="254"/>
        <v>0</v>
      </c>
      <c r="CH206">
        <f t="shared" si="255"/>
        <v>0</v>
      </c>
      <c r="CI206">
        <f t="shared" si="256"/>
        <v>0</v>
      </c>
      <c r="CJ206">
        <f t="shared" si="257"/>
        <v>0</v>
      </c>
      <c r="CK206">
        <f t="shared" si="258"/>
        <v>0</v>
      </c>
      <c r="CL206">
        <f t="shared" si="259"/>
        <v>0</v>
      </c>
      <c r="CM206">
        <f t="shared" si="260"/>
        <v>0</v>
      </c>
      <c r="CN206">
        <f t="shared" si="261"/>
        <v>0</v>
      </c>
      <c r="CO206">
        <f t="shared" si="262"/>
        <v>0</v>
      </c>
      <c r="CP206">
        <f t="shared" si="263"/>
        <v>0</v>
      </c>
      <c r="CQ206">
        <f t="shared" si="264"/>
        <v>0</v>
      </c>
      <c r="CR206">
        <f t="shared" si="265"/>
        <v>-1.9494899999999999</v>
      </c>
      <c r="CS206">
        <f t="shared" si="266"/>
        <v>0</v>
      </c>
      <c r="CT206">
        <f t="shared" si="267"/>
        <v>0</v>
      </c>
      <c r="CU206">
        <f t="shared" si="268"/>
        <v>0</v>
      </c>
      <c r="CV206">
        <f t="shared" si="269"/>
        <v>0</v>
      </c>
      <c r="CW206">
        <f t="shared" si="270"/>
        <v>-0.92057</v>
      </c>
      <c r="CX206">
        <f t="shared" si="271"/>
        <v>0</v>
      </c>
      <c r="CY206">
        <f t="shared" si="272"/>
        <v>0</v>
      </c>
      <c r="CZ206">
        <f t="shared" si="273"/>
        <v>0</v>
      </c>
      <c r="DA206">
        <f t="shared" si="274"/>
        <v>0</v>
      </c>
      <c r="DB206">
        <f t="shared" si="275"/>
        <v>0</v>
      </c>
      <c r="DC206">
        <f t="shared" si="276"/>
        <v>0</v>
      </c>
      <c r="DD206">
        <f t="shared" si="277"/>
        <v>0</v>
      </c>
      <c r="DE206">
        <f t="shared" si="278"/>
        <v>0</v>
      </c>
      <c r="DF206">
        <f t="shared" si="279"/>
        <v>0</v>
      </c>
    </row>
    <row r="207" spans="1:110" x14ac:dyDescent="0.25">
      <c r="A207" s="4">
        <f>raw!$A207:$A207</f>
        <v>43347</v>
      </c>
      <c r="B207" s="6" t="str">
        <f>raw!$B207:$B207</f>
        <v>0005-0054</v>
      </c>
      <c r="D207" t="str">
        <f>IF(score!$C207=".",".",IF(score!$C207=0,"1",IF(score!$C207=25,"0",IF(score!$C207=50,"0",IF(score!$C207=75,"0",IF(score!$C207=100,"0"))))))</f>
        <v>0</v>
      </c>
      <c r="E207" t="str">
        <f>IF(score!$C207=".",".",IF(score!$C207=0,"0",IF(score!$C207=25,"1",IF(score!$C207=50,"0",IF(score!$C207=75,"0",IF(score!$C207=100,"0"))))))</f>
        <v>1</v>
      </c>
      <c r="F207" t="str">
        <f>IF(score!$C207=".",".",IF(score!$C207=0,"0",IF(score!$C207=25,"0",IF(score!$C207=50,"1",IF(score!$C207=75,"0",IF(score!$C207=100,"0"))))))</f>
        <v>0</v>
      </c>
      <c r="G207" t="str">
        <f>IF(score!$C207=".",".",IF(score!$C207=0,"0",IF(score!$C207=25,"0",IF(score!$C207=50,"0",IF(score!$C207=75,"1",IF(score!$C207=100,"0"))))))</f>
        <v>0</v>
      </c>
      <c r="H207" t="str">
        <f>IF(score!$D207=".",".",IF(score!$D207=0,"1",IF(score!$D207=50,"0",IF(score!$D207=100,"0"))))</f>
        <v>0</v>
      </c>
      <c r="I207" t="str">
        <f>IF(score!$D207=".",".",IF(score!$D207=0,"0",IF(score!$D207=50,"1",IF(score!$D207=100,"0"))))</f>
        <v>0</v>
      </c>
      <c r="J207" t="str">
        <f>IF(score!$E207=".",".",IF(score!$E207=0,"1",IF(score!$E207=50,"0",IF(score!$E207=100,"0"))))</f>
        <v>0</v>
      </c>
      <c r="K207" t="str">
        <f>IF(score!$E207=".",".",IF(score!$E207=0,"0",IF(score!$E207=50,"1",IF(score!$E207=100,"0"))))</f>
        <v>1</v>
      </c>
      <c r="L207" t="str">
        <f>IF(score!$F207=".",".",IF(score!$F207=0,"1",IF(score!$F207=100,"0")))</f>
        <v>0</v>
      </c>
      <c r="M207" t="str">
        <f>IF(score!$G207=".",".",IF(score!$G207=0,"1",IF(score!$G207=100,"0")))</f>
        <v>0</v>
      </c>
      <c r="N207" t="str">
        <f>IF(score!$H207=".",".",IF(score!$H207=0,"1",IF(score!$H207=100,"0")))</f>
        <v>0</v>
      </c>
      <c r="O207" t="str">
        <f>IF(score!$I207=".",".",IF(score!$I207=0,"1",IF(score!$I207=50,"0",IF(score!$I207=100,"0"))))</f>
        <v>0</v>
      </c>
      <c r="P207" t="str">
        <f>IF(score!$J207=".",".",IF(score!$J207=0,"1",IF(score!$J207=25,"0",IF(score!$J207=50,"0",IF(score!$J207=75,"0",IF(score!$J207=100,"0"))))))</f>
        <v>0</v>
      </c>
      <c r="Q207" t="str">
        <f>IF(score!$J207=".",".",IF(score!$J207=0,"0",IF(score!$J207=25,"1",IF(score!$J207=50,"0",IF(score!$J207=75,"0",IF(score!$J207=100,"0"))))))</f>
        <v>0</v>
      </c>
      <c r="R207" t="str">
        <f>IF(score!$J207=".",".",IF(score!$J207=0,"0",IF(score!$J207=25,"0",IF(score!$J207=50,"1",IF(score!$J207=75,"0",IF(score!$J207=100,"0"))))))</f>
        <v>0</v>
      </c>
      <c r="S207" t="str">
        <f>IF(score!$J207=".",".",IF(score!$J207=0,"0",IF(score!$J207=25,"0",IF(score!$J207=50,"0",IF(score!$J207=75,"1",IF(score!$J207=100,"0"))))))</f>
        <v>1</v>
      </c>
      <c r="T207" t="str">
        <f>IF(score!$K207=".",".",IF(score!$K207=0,"1",IF(score!$K207=20,"0",IF(score!$K207=40,"0",IF(score!$K207=60,"0",IF(score!$K207=80,"0",IF(score!$K207=100,"0")))))))</f>
        <v>0</v>
      </c>
      <c r="U207" t="str">
        <f>IF(score!$K207=".",".",IF(score!$K207=0,"0",IF(score!$K207=20,"1",IF(score!$K207=40,"0",IF(score!$K207=60,"0",IF(score!$K207=80,"0",IF(score!$K207=100,"0")))))))</f>
        <v>0</v>
      </c>
      <c r="V207" t="str">
        <f>IF(score!$K207=".",".",IF(score!$K207=0,"0",IF(score!$K207=20,"0",IF(score!$K207=40,"1",IF(score!$K207=60,"0",IF(score!$K207=80,"0",IF(score!$K207=100,"0")))))))</f>
        <v>0</v>
      </c>
      <c r="W207" t="str">
        <f>IF(score!$K207=".",".",IF(score!$K207=0,"0",IF(score!$K207=20,"0",IF(score!$K207=40,"0",IF(score!$K207=60,"1",IF(score!$K207=80,"0",IF(score!$K207=100,"0")))))))</f>
        <v>0</v>
      </c>
      <c r="X207" t="str">
        <f>IF(score!$K207=".",".",IF(score!$K207=0,"0",IF(score!$K207=20,"0",IF(score!$K207=40,"0",IF(score!$K207=60,"0",IF(score!$K207=80,"1",IF(score!$K207=100,"0")))))))</f>
        <v>0</v>
      </c>
      <c r="Y207" t="str">
        <f>IF(score!$L207=".",".",IF(score!$L207=0,"1",IF(score!$L207=20,"0",IF(score!$L207=40,"0",IF(score!$L207=60,"0",IF(score!$L207=80,"0",IF(score!$L207=100,"0")))))))</f>
        <v>0</v>
      </c>
      <c r="Z207" t="str">
        <f>IF(score!$L207=".",".",IF(score!$L207=0,"0",IF(score!$L207=20,"1",IF(score!$L207=40,"0",IF(score!$L207=60,"0",IF(score!$L207=80,"0",IF(score!$L207=100,"0")))))))</f>
        <v>0</v>
      </c>
      <c r="AA207" t="str">
        <f>IF(score!$L207=".",".",IF(score!$L207=0,"0",IF(score!$L207=20,"0",IF(score!$L207=40,"1",IF(score!$L207=60,"0",IF(score!$L207=80,"0",IF(score!$L207=100,"0")))))))</f>
        <v>0</v>
      </c>
      <c r="AB207" t="str">
        <f>IF(score!$L207=".",".",IF(score!$L207=0,"0",IF(score!$L207=20,"0",IF(score!$L207=40,"0",IF(score!$L207=60,"1",IF(score!$L207=80,"0",IF(score!$L207=100,"0")))))))</f>
        <v>0</v>
      </c>
      <c r="AC207" t="str">
        <f>IF(score!$L207=".",".",IF(score!$L207=0,"0",IF(score!$L207=20,"0",IF(score!$L207=40,"0",IF(score!$L207=60,"0",IF(score!$L207=80,"1",IF(score!L207=100,"0")))))))</f>
        <v>0</v>
      </c>
      <c r="AD207" t="str">
        <f>IF(score!$M207=".",".",IF(score!$M207=0,"1",IF(score!$M207=20,"0",IF(score!$M207=40,"0",IF(score!$M207=60,"0",IF(score!$M207=80,"0",IF(score!$M207=100,"0")))))))</f>
        <v>0</v>
      </c>
      <c r="AE207" t="str">
        <f>IF(score!$M207=".",".",IF(score!$M207=0,"0",IF(score!$M207=20,"1",IF(score!$M207=40,"0",IF(score!$M207=60,"0",IF(score!$M207=80,"0",IF(score!$M207=100,"0")))))))</f>
        <v>0</v>
      </c>
      <c r="AF207" t="str">
        <f>IF(score!$M207=".",".",IF(score!$M207=0,"0",IF(score!$M207=20,"0",IF(score!$M207=40,"1",IF(score!$M207=60,"0",IF(score!$M207=80,"0",IF(score!$M207=100,"0")))))))</f>
        <v>0</v>
      </c>
      <c r="AG207" t="str">
        <f>IF(score!$M207=".",".",IF(score!$M207=0,"0",IF(score!$M207=20,"0",IF(score!$M207=40,"0",IF(score!$M207=60,"1",IF(score!$M207=80,"0",IF(score!$M207=100,"0")))))))</f>
        <v>0</v>
      </c>
      <c r="AH207" t="str">
        <f>IF(score!$M207=".",".",IF(score!$M207=0,"0",IF(score!$M207=20,"0",IF(score!$M207=40,"0",IF(score!$M207=60,"0",IF(score!$M207=80,"1",IF(score!$M207=100,"0")))))))</f>
        <v>1</v>
      </c>
      <c r="AI207" t="str">
        <f>IF(score!$N207=".",".",IF(score!$N207=0,"1",IF(score!$N207=25,"0",IF(score!$N207=50,"0",IF(score!$N207=75,"0",IF(score!$N207=100,"0"))))))</f>
        <v>0</v>
      </c>
      <c r="AJ207" t="str">
        <f>IF(score!$N207=".",".",IF(score!$N207=0,"0",IF(score!$N207=25,"1",IF(score!$N207=50,"0",IF(score!$N207=75,"0",IF(score!$N207=100,"0"))))))</f>
        <v>0</v>
      </c>
      <c r="AK207" t="str">
        <f>IF(score!$N207=".",".",IF(score!$N207=0,"0",IF(score!$N207=25,"0",IF(score!$N207=50,"1",IF(score!$N207=75,"0",IF(score!$N207=100,"0"))))))</f>
        <v>0</v>
      </c>
      <c r="AL207" t="str">
        <f>IF(score!$N207=".",".",IF(score!$N207=0,"0",IF(score!$N207=25,"0",IF(score!$N207=50,"0",IF(score!$N207=75,"1",IF(score!$N207=100,"0"))))))</f>
        <v>0</v>
      </c>
      <c r="AN207">
        <f t="shared" si="210"/>
        <v>0</v>
      </c>
      <c r="AO207">
        <f t="shared" si="211"/>
        <v>-5.5646100000000001</v>
      </c>
      <c r="AP207">
        <f t="shared" si="212"/>
        <v>0</v>
      </c>
      <c r="AQ207">
        <f t="shared" si="213"/>
        <v>0</v>
      </c>
      <c r="AR207">
        <f t="shared" si="214"/>
        <v>0</v>
      </c>
      <c r="AS207">
        <f t="shared" si="215"/>
        <v>0</v>
      </c>
      <c r="AT207">
        <f t="shared" si="216"/>
        <v>0</v>
      </c>
      <c r="AU207">
        <f t="shared" si="217"/>
        <v>-2.7355700000000001</v>
      </c>
      <c r="AV207">
        <f t="shared" si="218"/>
        <v>0</v>
      </c>
      <c r="AW207">
        <f t="shared" si="219"/>
        <v>0</v>
      </c>
      <c r="AX207">
        <f t="shared" si="220"/>
        <v>0</v>
      </c>
      <c r="AY207">
        <f t="shared" si="221"/>
        <v>0</v>
      </c>
      <c r="AZ207">
        <f t="shared" si="222"/>
        <v>0</v>
      </c>
      <c r="BA207">
        <f t="shared" si="223"/>
        <v>0</v>
      </c>
      <c r="BB207">
        <f t="shared" si="224"/>
        <v>0</v>
      </c>
      <c r="BC207">
        <f t="shared" si="225"/>
        <v>-3.8012999999999999</v>
      </c>
      <c r="BD207">
        <f t="shared" si="226"/>
        <v>0</v>
      </c>
      <c r="BE207">
        <f t="shared" si="227"/>
        <v>0</v>
      </c>
      <c r="BF207">
        <f t="shared" si="228"/>
        <v>0</v>
      </c>
      <c r="BG207">
        <f t="shared" si="229"/>
        <v>0</v>
      </c>
      <c r="BH207">
        <f t="shared" si="230"/>
        <v>0</v>
      </c>
      <c r="BI207">
        <f t="shared" si="231"/>
        <v>0</v>
      </c>
      <c r="BJ207">
        <f t="shared" si="232"/>
        <v>0</v>
      </c>
      <c r="BK207">
        <f t="shared" si="233"/>
        <v>0</v>
      </c>
      <c r="BL207">
        <f t="shared" si="234"/>
        <v>0</v>
      </c>
      <c r="BM207">
        <f t="shared" si="235"/>
        <v>0</v>
      </c>
      <c r="BN207">
        <f t="shared" si="236"/>
        <v>0</v>
      </c>
      <c r="BO207">
        <f t="shared" si="237"/>
        <v>0</v>
      </c>
      <c r="BP207">
        <f t="shared" si="238"/>
        <v>0</v>
      </c>
      <c r="BQ207">
        <f t="shared" si="239"/>
        <v>0</v>
      </c>
      <c r="BR207">
        <f t="shared" si="240"/>
        <v>0.41188000000000002</v>
      </c>
      <c r="BS207">
        <f t="shared" si="241"/>
        <v>0</v>
      </c>
      <c r="BT207">
        <f t="shared" si="242"/>
        <v>0</v>
      </c>
      <c r="BU207">
        <f t="shared" si="243"/>
        <v>0</v>
      </c>
      <c r="BV207">
        <f t="shared" si="244"/>
        <v>0</v>
      </c>
      <c r="BX207">
        <f t="shared" si="245"/>
        <v>0</v>
      </c>
      <c r="BY207">
        <f t="shared" si="246"/>
        <v>-0.16891</v>
      </c>
      <c r="BZ207">
        <f t="shared" si="247"/>
        <v>0</v>
      </c>
      <c r="CA207">
        <f t="shared" si="248"/>
        <v>0</v>
      </c>
      <c r="CB207">
        <f t="shared" si="249"/>
        <v>0</v>
      </c>
      <c r="CC207">
        <f t="shared" si="250"/>
        <v>0</v>
      </c>
      <c r="CD207">
        <f t="shared" si="251"/>
        <v>0</v>
      </c>
      <c r="CE207">
        <f t="shared" si="252"/>
        <v>1.43103</v>
      </c>
      <c r="CF207">
        <f t="shared" si="253"/>
        <v>0</v>
      </c>
      <c r="CG207">
        <f t="shared" si="254"/>
        <v>0</v>
      </c>
      <c r="CH207">
        <f t="shared" si="255"/>
        <v>0</v>
      </c>
      <c r="CI207">
        <f t="shared" si="256"/>
        <v>0</v>
      </c>
      <c r="CJ207">
        <f t="shared" si="257"/>
        <v>0</v>
      </c>
      <c r="CK207">
        <f t="shared" si="258"/>
        <v>0</v>
      </c>
      <c r="CL207">
        <f t="shared" si="259"/>
        <v>0</v>
      </c>
      <c r="CM207">
        <f t="shared" si="260"/>
        <v>0.90383999999999998</v>
      </c>
      <c r="CN207">
        <f t="shared" si="261"/>
        <v>0</v>
      </c>
      <c r="CO207">
        <f t="shared" si="262"/>
        <v>0</v>
      </c>
      <c r="CP207">
        <f t="shared" si="263"/>
        <v>0</v>
      </c>
      <c r="CQ207">
        <f t="shared" si="264"/>
        <v>0</v>
      </c>
      <c r="CR207">
        <f t="shared" si="265"/>
        <v>0</v>
      </c>
      <c r="CS207">
        <f t="shared" si="266"/>
        <v>0</v>
      </c>
      <c r="CT207">
        <f t="shared" si="267"/>
        <v>0</v>
      </c>
      <c r="CU207">
        <f t="shared" si="268"/>
        <v>0</v>
      </c>
      <c r="CV207">
        <f t="shared" si="269"/>
        <v>0</v>
      </c>
      <c r="CW207">
        <f t="shared" si="270"/>
        <v>0</v>
      </c>
      <c r="CX207">
        <f t="shared" si="271"/>
        <v>0</v>
      </c>
      <c r="CY207">
        <f t="shared" si="272"/>
        <v>0</v>
      </c>
      <c r="CZ207">
        <f t="shared" si="273"/>
        <v>0</v>
      </c>
      <c r="DA207">
        <f t="shared" si="274"/>
        <v>0</v>
      </c>
      <c r="DB207">
        <f t="shared" si="275"/>
        <v>-1.9593400000000001</v>
      </c>
      <c r="DC207">
        <f t="shared" si="276"/>
        <v>0</v>
      </c>
      <c r="DD207">
        <f t="shared" si="277"/>
        <v>0</v>
      </c>
      <c r="DE207">
        <f t="shared" si="278"/>
        <v>0</v>
      </c>
      <c r="DF207">
        <f t="shared" si="279"/>
        <v>0</v>
      </c>
    </row>
    <row r="208" spans="1:110" x14ac:dyDescent="0.25">
      <c r="A208" s="4">
        <f>raw!$A208:$A208</f>
        <v>43356</v>
      </c>
      <c r="B208" s="6" t="str">
        <f>raw!$B208:$B208</f>
        <v>0005-0055</v>
      </c>
      <c r="D208" t="str">
        <f>IF(score!$C208=".",".",IF(score!$C208=0,"1",IF(score!$C208=25,"0",IF(score!$C208=50,"0",IF(score!$C208=75,"0",IF(score!$C208=100,"0"))))))</f>
        <v>1</v>
      </c>
      <c r="E208" t="str">
        <f>IF(score!$C208=".",".",IF(score!$C208=0,"0",IF(score!$C208=25,"1",IF(score!$C208=50,"0",IF(score!$C208=75,"0",IF(score!$C208=100,"0"))))))</f>
        <v>0</v>
      </c>
      <c r="F208" t="str">
        <f>IF(score!$C208=".",".",IF(score!$C208=0,"0",IF(score!$C208=25,"0",IF(score!$C208=50,"1",IF(score!$C208=75,"0",IF(score!$C208=100,"0"))))))</f>
        <v>0</v>
      </c>
      <c r="G208" t="str">
        <f>IF(score!$C208=".",".",IF(score!$C208=0,"0",IF(score!$C208=25,"0",IF(score!$C208=50,"0",IF(score!$C208=75,"1",IF(score!$C208=100,"0"))))))</f>
        <v>0</v>
      </c>
      <c r="H208" t="str">
        <f>IF(score!$D208=".",".",IF(score!$D208=0,"1",IF(score!$D208=50,"0",IF(score!$D208=100,"0"))))</f>
        <v>1</v>
      </c>
      <c r="I208" t="str">
        <f>IF(score!$D208=".",".",IF(score!$D208=0,"0",IF(score!$D208=50,"1",IF(score!$D208=100,"0"))))</f>
        <v>0</v>
      </c>
      <c r="J208" t="str">
        <f>IF(score!$E208=".",".",IF(score!$E208=0,"1",IF(score!$E208=50,"0",IF(score!$E208=100,"0"))))</f>
        <v>1</v>
      </c>
      <c r="K208" t="str">
        <f>IF(score!$E208=".",".",IF(score!$E208=0,"0",IF(score!$E208=50,"1",IF(score!$E208=100,"0"))))</f>
        <v>0</v>
      </c>
      <c r="L208" t="str">
        <f>IF(score!$F208=".",".",IF(score!$F208=0,"1",IF(score!$F208=100,"0")))</f>
        <v>1</v>
      </c>
      <c r="M208" t="str">
        <f>IF(score!$G208=".",".",IF(score!$G208=0,"1",IF(score!$G208=100,"0")))</f>
        <v>1</v>
      </c>
      <c r="N208" t="str">
        <f>IF(score!$H208=".",".",IF(score!$H208=0,"1",IF(score!$H208=100,"0")))</f>
        <v>1</v>
      </c>
      <c r="O208" t="str">
        <f>IF(score!$I208=".",".",IF(score!$I208=0,"1",IF(score!$I208=50,"0",IF(score!$I208=100,"0"))))</f>
        <v>1</v>
      </c>
      <c r="P208" t="str">
        <f>IF(score!$J208=".",".",IF(score!$J208=0,"1",IF(score!$J208=25,"0",IF(score!$J208=50,"0",IF(score!$J208=75,"0",IF(score!$J208=100,"0"))))))</f>
        <v>0</v>
      </c>
      <c r="Q208" t="str">
        <f>IF(score!$J208=".",".",IF(score!$J208=0,"0",IF(score!$J208=25,"1",IF(score!$J208=50,"0",IF(score!$J208=75,"0",IF(score!$J208=100,"0"))))))</f>
        <v>1</v>
      </c>
      <c r="R208" t="str">
        <f>IF(score!$J208=".",".",IF(score!$J208=0,"0",IF(score!$J208=25,"0",IF(score!$J208=50,"1",IF(score!$J208=75,"0",IF(score!$J208=100,"0"))))))</f>
        <v>0</v>
      </c>
      <c r="S208" t="str">
        <f>IF(score!$J208=".",".",IF(score!$J208=0,"0",IF(score!$J208=25,"0",IF(score!$J208=50,"0",IF(score!$J208=75,"1",IF(score!$J208=100,"0"))))))</f>
        <v>0</v>
      </c>
      <c r="T208" t="str">
        <f>IF(score!$K208=".",".",IF(score!$K208=0,"1",IF(score!$K208=20,"0",IF(score!$K208=40,"0",IF(score!$K208=60,"0",IF(score!$K208=80,"0",IF(score!$K208=100,"0")))))))</f>
        <v>0</v>
      </c>
      <c r="U208" t="str">
        <f>IF(score!$K208=".",".",IF(score!$K208=0,"0",IF(score!$K208=20,"1",IF(score!$K208=40,"0",IF(score!$K208=60,"0",IF(score!$K208=80,"0",IF(score!$K208=100,"0")))))))</f>
        <v>0</v>
      </c>
      <c r="V208" t="str">
        <f>IF(score!$K208=".",".",IF(score!$K208=0,"0",IF(score!$K208=20,"0",IF(score!$K208=40,"1",IF(score!$K208=60,"0",IF(score!$K208=80,"0",IF(score!$K208=100,"0")))))))</f>
        <v>1</v>
      </c>
      <c r="W208" t="str">
        <f>IF(score!$K208=".",".",IF(score!$K208=0,"0",IF(score!$K208=20,"0",IF(score!$K208=40,"0",IF(score!$K208=60,"1",IF(score!$K208=80,"0",IF(score!$K208=100,"0")))))))</f>
        <v>0</v>
      </c>
      <c r="X208" t="str">
        <f>IF(score!$K208=".",".",IF(score!$K208=0,"0",IF(score!$K208=20,"0",IF(score!$K208=40,"0",IF(score!$K208=60,"0",IF(score!$K208=80,"1",IF(score!$K208=100,"0")))))))</f>
        <v>0</v>
      </c>
      <c r="Y208" t="str">
        <f>IF(score!$L208=".",".",IF(score!$L208=0,"1",IF(score!$L208=20,"0",IF(score!$L208=40,"0",IF(score!$L208=60,"0",IF(score!$L208=80,"0",IF(score!$L208=100,"0")))))))</f>
        <v>0</v>
      </c>
      <c r="Z208" t="str">
        <f>IF(score!$L208=".",".",IF(score!$L208=0,"0",IF(score!$L208=20,"1",IF(score!$L208=40,"0",IF(score!$L208=60,"0",IF(score!$L208=80,"0",IF(score!$L208=100,"0")))))))</f>
        <v>0</v>
      </c>
      <c r="AA208" t="str">
        <f>IF(score!$L208=".",".",IF(score!$L208=0,"0",IF(score!$L208=20,"0",IF(score!$L208=40,"1",IF(score!$L208=60,"0",IF(score!$L208=80,"0",IF(score!$L208=100,"0")))))))</f>
        <v>1</v>
      </c>
      <c r="AB208" t="str">
        <f>IF(score!$L208=".",".",IF(score!$L208=0,"0",IF(score!$L208=20,"0",IF(score!$L208=40,"0",IF(score!$L208=60,"1",IF(score!$L208=80,"0",IF(score!$L208=100,"0")))))))</f>
        <v>0</v>
      </c>
      <c r="AC208" t="str">
        <f>IF(score!$L208=".",".",IF(score!$L208=0,"0",IF(score!$L208=20,"0",IF(score!$L208=40,"0",IF(score!$L208=60,"0",IF(score!$L208=80,"1",IF(score!L208=100,"0")))))))</f>
        <v>0</v>
      </c>
      <c r="AD208" t="str">
        <f>IF(score!$M208=".",".",IF(score!$M208=0,"1",IF(score!$M208=20,"0",IF(score!$M208=40,"0",IF(score!$M208=60,"0",IF(score!$M208=80,"0",IF(score!$M208=100,"0")))))))</f>
        <v>0</v>
      </c>
      <c r="AE208" t="str">
        <f>IF(score!$M208=".",".",IF(score!$M208=0,"0",IF(score!$M208=20,"1",IF(score!$M208=40,"0",IF(score!$M208=60,"0",IF(score!$M208=80,"0",IF(score!$M208=100,"0")))))))</f>
        <v>0</v>
      </c>
      <c r="AF208" t="str">
        <f>IF(score!$M208=".",".",IF(score!$M208=0,"0",IF(score!$M208=20,"0",IF(score!$M208=40,"1",IF(score!$M208=60,"0",IF(score!$M208=80,"0",IF(score!$M208=100,"0")))))))</f>
        <v>0</v>
      </c>
      <c r="AG208" t="str">
        <f>IF(score!$M208=".",".",IF(score!$M208=0,"0",IF(score!$M208=20,"0",IF(score!$M208=40,"0",IF(score!$M208=60,"1",IF(score!$M208=80,"0",IF(score!$M208=100,"0")))))))</f>
        <v>1</v>
      </c>
      <c r="AH208" t="str">
        <f>IF(score!$M208=".",".",IF(score!$M208=0,"0",IF(score!$M208=20,"0",IF(score!$M208=40,"0",IF(score!$M208=60,"0",IF(score!$M208=80,"1",IF(score!$M208=100,"0")))))))</f>
        <v>0</v>
      </c>
      <c r="AI208" t="str">
        <f>IF(score!$N208=".",".",IF(score!$N208=0,"1",IF(score!$N208=25,"0",IF(score!$N208=50,"0",IF(score!$N208=75,"0",IF(score!$N208=100,"0"))))))</f>
        <v>0</v>
      </c>
      <c r="AJ208" t="str">
        <f>IF(score!$N208=".",".",IF(score!$N208=0,"0",IF(score!$N208=25,"1",IF(score!$N208=50,"0",IF(score!$N208=75,"0",IF(score!$N208=100,"0"))))))</f>
        <v>0</v>
      </c>
      <c r="AK208" t="str">
        <f>IF(score!$N208=".",".",IF(score!$N208=0,"0",IF(score!$N208=25,"0",IF(score!$N208=50,"1",IF(score!$N208=75,"0",IF(score!$N208=100,"0"))))))</f>
        <v>1</v>
      </c>
      <c r="AL208" t="str">
        <f>IF(score!$N208=".",".",IF(score!$N208=0,"0",IF(score!$N208=25,"0",IF(score!$N208=50,"0",IF(score!$N208=75,"1",IF(score!$N208=100,"0"))))))</f>
        <v>0</v>
      </c>
      <c r="AN208">
        <f t="shared" si="210"/>
        <v>-8.3739899999999992</v>
      </c>
      <c r="AO208">
        <f t="shared" si="211"/>
        <v>0</v>
      </c>
      <c r="AP208">
        <f t="shared" si="212"/>
        <v>0</v>
      </c>
      <c r="AQ208">
        <f t="shared" si="213"/>
        <v>0</v>
      </c>
      <c r="AR208">
        <f t="shared" si="214"/>
        <v>-7.2321600000000004</v>
      </c>
      <c r="AS208">
        <f t="shared" si="215"/>
        <v>0</v>
      </c>
      <c r="AT208">
        <f t="shared" si="216"/>
        <v>-6.24397</v>
      </c>
      <c r="AU208">
        <f t="shared" si="217"/>
        <v>0</v>
      </c>
      <c r="AV208">
        <f t="shared" si="218"/>
        <v>-4.6161700000000003</v>
      </c>
      <c r="AW208">
        <f t="shared" si="219"/>
        <v>-5.5174700000000003</v>
      </c>
      <c r="AX208">
        <f t="shared" si="220"/>
        <v>3.04365</v>
      </c>
      <c r="AY208">
        <f t="shared" si="221"/>
        <v>2.32091</v>
      </c>
      <c r="AZ208">
        <f t="shared" si="222"/>
        <v>0</v>
      </c>
      <c r="BA208">
        <f t="shared" si="223"/>
        <v>-8.38063</v>
      </c>
      <c r="BB208">
        <f t="shared" si="224"/>
        <v>0</v>
      </c>
      <c r="BC208">
        <f t="shared" si="225"/>
        <v>0</v>
      </c>
      <c r="BD208">
        <f t="shared" si="226"/>
        <v>0</v>
      </c>
      <c r="BE208">
        <f t="shared" si="227"/>
        <v>0</v>
      </c>
      <c r="BF208">
        <f t="shared" si="228"/>
        <v>2.3724099999999999</v>
      </c>
      <c r="BG208">
        <f t="shared" si="229"/>
        <v>0</v>
      </c>
      <c r="BH208">
        <f t="shared" si="230"/>
        <v>0</v>
      </c>
      <c r="BI208">
        <f t="shared" si="231"/>
        <v>0</v>
      </c>
      <c r="BJ208">
        <f t="shared" si="232"/>
        <v>0</v>
      </c>
      <c r="BK208">
        <f t="shared" si="233"/>
        <v>-1.6185</v>
      </c>
      <c r="BL208">
        <f t="shared" si="234"/>
        <v>0</v>
      </c>
      <c r="BM208">
        <f t="shared" si="235"/>
        <v>0</v>
      </c>
      <c r="BN208">
        <f t="shared" si="236"/>
        <v>0</v>
      </c>
      <c r="BO208">
        <f t="shared" si="237"/>
        <v>0</v>
      </c>
      <c r="BP208">
        <f t="shared" si="238"/>
        <v>0</v>
      </c>
      <c r="BQ208">
        <f t="shared" si="239"/>
        <v>1.28044</v>
      </c>
      <c r="BR208">
        <f t="shared" si="240"/>
        <v>0</v>
      </c>
      <c r="BS208">
        <f t="shared" si="241"/>
        <v>0</v>
      </c>
      <c r="BT208">
        <f t="shared" si="242"/>
        <v>0</v>
      </c>
      <c r="BU208">
        <f t="shared" si="243"/>
        <v>-0.18043000000000001</v>
      </c>
      <c r="BV208">
        <f t="shared" si="244"/>
        <v>0</v>
      </c>
      <c r="BX208">
        <f t="shared" si="245"/>
        <v>-1.7117500000000001</v>
      </c>
      <c r="BY208">
        <f t="shared" si="246"/>
        <v>0</v>
      </c>
      <c r="BZ208">
        <f t="shared" si="247"/>
        <v>0</v>
      </c>
      <c r="CA208">
        <f t="shared" si="248"/>
        <v>0</v>
      </c>
      <c r="CB208">
        <f t="shared" si="249"/>
        <v>3.9311500000000001</v>
      </c>
      <c r="CC208">
        <f t="shared" si="250"/>
        <v>0</v>
      </c>
      <c r="CD208">
        <f t="shared" si="251"/>
        <v>2.68282</v>
      </c>
      <c r="CE208">
        <f t="shared" si="252"/>
        <v>0</v>
      </c>
      <c r="CF208">
        <f t="shared" si="253"/>
        <v>1.4406000000000001</v>
      </c>
      <c r="CG208">
        <f t="shared" si="254"/>
        <v>1.6696800000000001</v>
      </c>
      <c r="CH208">
        <f t="shared" si="255"/>
        <v>-6.8267199999999999</v>
      </c>
      <c r="CI208">
        <f t="shared" si="256"/>
        <v>-5.6992099999999999</v>
      </c>
      <c r="CJ208">
        <f t="shared" si="257"/>
        <v>0</v>
      </c>
      <c r="CK208">
        <f t="shared" si="258"/>
        <v>1.76691</v>
      </c>
      <c r="CL208">
        <f t="shared" si="259"/>
        <v>0</v>
      </c>
      <c r="CM208">
        <f t="shared" si="260"/>
        <v>0</v>
      </c>
      <c r="CN208">
        <f t="shared" si="261"/>
        <v>0</v>
      </c>
      <c r="CO208">
        <f t="shared" si="262"/>
        <v>0</v>
      </c>
      <c r="CP208">
        <f t="shared" si="263"/>
        <v>-6.31121</v>
      </c>
      <c r="CQ208">
        <f t="shared" si="264"/>
        <v>0</v>
      </c>
      <c r="CR208">
        <f t="shared" si="265"/>
        <v>0</v>
      </c>
      <c r="CS208">
        <f t="shared" si="266"/>
        <v>0</v>
      </c>
      <c r="CT208">
        <f t="shared" si="267"/>
        <v>0</v>
      </c>
      <c r="CU208">
        <f t="shared" si="268"/>
        <v>-3.2980499999999999</v>
      </c>
      <c r="CV208">
        <f t="shared" si="269"/>
        <v>0</v>
      </c>
      <c r="CW208">
        <f t="shared" si="270"/>
        <v>0</v>
      </c>
      <c r="CX208">
        <f t="shared" si="271"/>
        <v>0</v>
      </c>
      <c r="CY208">
        <f t="shared" si="272"/>
        <v>0</v>
      </c>
      <c r="CZ208">
        <f t="shared" si="273"/>
        <v>0</v>
      </c>
      <c r="DA208">
        <f t="shared" si="274"/>
        <v>-4.5905500000000004</v>
      </c>
      <c r="DB208">
        <f t="shared" si="275"/>
        <v>0</v>
      </c>
      <c r="DC208">
        <f t="shared" si="276"/>
        <v>0</v>
      </c>
      <c r="DD208">
        <f t="shared" si="277"/>
        <v>0</v>
      </c>
      <c r="DE208">
        <f t="shared" si="278"/>
        <v>-5.63286</v>
      </c>
      <c r="DF208">
        <f t="shared" si="279"/>
        <v>0</v>
      </c>
    </row>
    <row r="209" spans="1:110" x14ac:dyDescent="0.25">
      <c r="A209" s="4">
        <f>raw!$A209:$A209</f>
        <v>43356</v>
      </c>
      <c r="B209" s="6" t="str">
        <f>raw!$B209:$B209</f>
        <v>0005-0057</v>
      </c>
      <c r="D209" t="str">
        <f>IF(score!$C209=".",".",IF(score!$C209=0,"1",IF(score!$C209=25,"0",IF(score!$C209=50,"0",IF(score!$C209=75,"0",IF(score!$C209=100,"0"))))))</f>
        <v>0</v>
      </c>
      <c r="E209" t="str">
        <f>IF(score!$C209=".",".",IF(score!$C209=0,"0",IF(score!$C209=25,"1",IF(score!$C209=50,"0",IF(score!$C209=75,"0",IF(score!$C209=100,"0"))))))</f>
        <v>0</v>
      </c>
      <c r="F209" t="str">
        <f>IF(score!$C209=".",".",IF(score!$C209=0,"0",IF(score!$C209=25,"0",IF(score!$C209=50,"1",IF(score!$C209=75,"0",IF(score!$C209=100,"0"))))))</f>
        <v>1</v>
      </c>
      <c r="G209" t="str">
        <f>IF(score!$C209=".",".",IF(score!$C209=0,"0",IF(score!$C209=25,"0",IF(score!$C209=50,"0",IF(score!$C209=75,"1",IF(score!$C209=100,"0"))))))</f>
        <v>0</v>
      </c>
      <c r="H209" t="str">
        <f>IF(score!$D209=".",".",IF(score!$D209=0,"1",IF(score!$D209=50,"0",IF(score!$D209=100,"0"))))</f>
        <v>0</v>
      </c>
      <c r="I209" t="str">
        <f>IF(score!$D209=".",".",IF(score!$D209=0,"0",IF(score!$D209=50,"1",IF(score!$D209=100,"0"))))</f>
        <v>1</v>
      </c>
      <c r="J209" t="str">
        <f>IF(score!$E209=".",".",IF(score!$E209=0,"1",IF(score!$E209=50,"0",IF(score!$E209=100,"0"))))</f>
        <v>1</v>
      </c>
      <c r="K209" t="str">
        <f>IF(score!$E209=".",".",IF(score!$E209=0,"0",IF(score!$E209=50,"1",IF(score!$E209=100,"0"))))</f>
        <v>0</v>
      </c>
      <c r="L209" t="str">
        <f>IF(score!$F209=".",".",IF(score!$F209=0,"1",IF(score!$F209=100,"0")))</f>
        <v>1</v>
      </c>
      <c r="M209" t="str">
        <f>IF(score!$G209=".",".",IF(score!$G209=0,"1",IF(score!$G209=100,"0")))</f>
        <v>1</v>
      </c>
      <c r="N209" t="str">
        <f>IF(score!$H209=".",".",IF(score!$H209=0,"1",IF(score!$H209=100,"0")))</f>
        <v>0</v>
      </c>
      <c r="O209" t="str">
        <f>IF(score!$I209=".",".",IF(score!$I209=0,"1",IF(score!$I209=50,"0",IF(score!$I209=100,"0"))))</f>
        <v>0</v>
      </c>
      <c r="P209" t="str">
        <f>IF(score!$J209=".",".",IF(score!$J209=0,"1",IF(score!$J209=25,"0",IF(score!$J209=50,"0",IF(score!$J209=75,"0",IF(score!$J209=100,"0"))))))</f>
        <v>0</v>
      </c>
      <c r="Q209" t="str">
        <f>IF(score!$J209=".",".",IF(score!$J209=0,"0",IF(score!$J209=25,"1",IF(score!$J209=50,"0",IF(score!$J209=75,"0",IF(score!$J209=100,"0"))))))</f>
        <v>0</v>
      </c>
      <c r="R209" t="str">
        <f>IF(score!$J209=".",".",IF(score!$J209=0,"0",IF(score!$J209=25,"0",IF(score!$J209=50,"1",IF(score!$J209=75,"0",IF(score!$J209=100,"0"))))))</f>
        <v>0</v>
      </c>
      <c r="S209" t="str">
        <f>IF(score!$J209=".",".",IF(score!$J209=0,"0",IF(score!$J209=25,"0",IF(score!$J209=50,"0",IF(score!$J209=75,"1",IF(score!$J209=100,"0"))))))</f>
        <v>1</v>
      </c>
      <c r="T209" t="str">
        <f>IF(score!$K209=".",".",IF(score!$K209=0,"1",IF(score!$K209=20,"0",IF(score!$K209=40,"0",IF(score!$K209=60,"0",IF(score!$K209=80,"0",IF(score!$K209=100,"0")))))))</f>
        <v>0</v>
      </c>
      <c r="U209" t="str">
        <f>IF(score!$K209=".",".",IF(score!$K209=0,"0",IF(score!$K209=20,"1",IF(score!$K209=40,"0",IF(score!$K209=60,"0",IF(score!$K209=80,"0",IF(score!$K209=100,"0")))))))</f>
        <v>0</v>
      </c>
      <c r="V209" t="str">
        <f>IF(score!$K209=".",".",IF(score!$K209=0,"0",IF(score!$K209=20,"0",IF(score!$K209=40,"1",IF(score!$K209=60,"0",IF(score!$K209=80,"0",IF(score!$K209=100,"0")))))))</f>
        <v>0</v>
      </c>
      <c r="W209" t="str">
        <f>IF(score!$K209=".",".",IF(score!$K209=0,"0",IF(score!$K209=20,"0",IF(score!$K209=40,"0",IF(score!$K209=60,"1",IF(score!$K209=80,"0",IF(score!$K209=100,"0")))))))</f>
        <v>0</v>
      </c>
      <c r="X209" t="str">
        <f>IF(score!$K209=".",".",IF(score!$K209=0,"0",IF(score!$K209=20,"0",IF(score!$K209=40,"0",IF(score!$K209=60,"0",IF(score!$K209=80,"1",IF(score!$K209=100,"0")))))))</f>
        <v>0</v>
      </c>
      <c r="Y209" t="str">
        <f>IF(score!$L209=".",".",IF(score!$L209=0,"1",IF(score!$L209=20,"0",IF(score!$L209=40,"0",IF(score!$L209=60,"0",IF(score!$L209=80,"0",IF(score!$L209=100,"0")))))))</f>
        <v>0</v>
      </c>
      <c r="Z209" t="str">
        <f>IF(score!$L209=".",".",IF(score!$L209=0,"0",IF(score!$L209=20,"1",IF(score!$L209=40,"0",IF(score!$L209=60,"0",IF(score!$L209=80,"0",IF(score!$L209=100,"0")))))))</f>
        <v>0</v>
      </c>
      <c r="AA209" t="str">
        <f>IF(score!$L209=".",".",IF(score!$L209=0,"0",IF(score!$L209=20,"0",IF(score!$L209=40,"1",IF(score!$L209=60,"0",IF(score!$L209=80,"0",IF(score!$L209=100,"0")))))))</f>
        <v>0</v>
      </c>
      <c r="AB209" t="str">
        <f>IF(score!$L209=".",".",IF(score!$L209=0,"0",IF(score!$L209=20,"0",IF(score!$L209=40,"0",IF(score!$L209=60,"1",IF(score!$L209=80,"0",IF(score!$L209=100,"0")))))))</f>
        <v>0</v>
      </c>
      <c r="AC209" t="str">
        <f>IF(score!$L209=".",".",IF(score!$L209=0,"0",IF(score!$L209=20,"0",IF(score!$L209=40,"0",IF(score!$L209=60,"0",IF(score!$L209=80,"1",IF(score!L209=100,"0")))))))</f>
        <v>1</v>
      </c>
      <c r="AD209" t="str">
        <f>IF(score!$M209=".",".",IF(score!$M209=0,"1",IF(score!$M209=20,"0",IF(score!$M209=40,"0",IF(score!$M209=60,"0",IF(score!$M209=80,"0",IF(score!$M209=100,"0")))))))</f>
        <v>0</v>
      </c>
      <c r="AE209" t="str">
        <f>IF(score!$M209=".",".",IF(score!$M209=0,"0",IF(score!$M209=20,"1",IF(score!$M209=40,"0",IF(score!$M209=60,"0",IF(score!$M209=80,"0",IF(score!$M209=100,"0")))))))</f>
        <v>0</v>
      </c>
      <c r="AF209" t="str">
        <f>IF(score!$M209=".",".",IF(score!$M209=0,"0",IF(score!$M209=20,"0",IF(score!$M209=40,"1",IF(score!$M209=60,"0",IF(score!$M209=80,"0",IF(score!$M209=100,"0")))))))</f>
        <v>0</v>
      </c>
      <c r="AG209" t="str">
        <f>IF(score!$M209=".",".",IF(score!$M209=0,"0",IF(score!$M209=20,"0",IF(score!$M209=40,"0",IF(score!$M209=60,"1",IF(score!$M209=80,"0",IF(score!$M209=100,"0")))))))</f>
        <v>0</v>
      </c>
      <c r="AH209" t="str">
        <f>IF(score!$M209=".",".",IF(score!$M209=0,"0",IF(score!$M209=20,"0",IF(score!$M209=40,"0",IF(score!$M209=60,"0",IF(score!$M209=80,"1",IF(score!$M209=100,"0")))))))</f>
        <v>1</v>
      </c>
      <c r="AI209" t="str">
        <f>IF(score!$N209=".",".",IF(score!$N209=0,"1",IF(score!$N209=25,"0",IF(score!$N209=50,"0",IF(score!$N209=75,"0",IF(score!$N209=100,"0"))))))</f>
        <v>0</v>
      </c>
      <c r="AJ209" t="str">
        <f>IF(score!$N209=".",".",IF(score!$N209=0,"0",IF(score!$N209=25,"1",IF(score!$N209=50,"0",IF(score!$N209=75,"0",IF(score!$N209=100,"0"))))))</f>
        <v>0</v>
      </c>
      <c r="AK209" t="str">
        <f>IF(score!$N209=".",".",IF(score!$N209=0,"0",IF(score!$N209=25,"0",IF(score!$N209=50,"1",IF(score!$N209=75,"0",IF(score!$N209=100,"0"))))))</f>
        <v>0</v>
      </c>
      <c r="AL209" t="str">
        <f>IF(score!$N209=".",".",IF(score!$N209=0,"0",IF(score!$N209=25,"0",IF(score!$N209=50,"0",IF(score!$N209=75,"1",IF(score!$N209=100,"0"))))))</f>
        <v>0</v>
      </c>
      <c r="AN209">
        <f t="shared" si="210"/>
        <v>0</v>
      </c>
      <c r="AO209">
        <f t="shared" si="211"/>
        <v>0</v>
      </c>
      <c r="AP209">
        <f t="shared" si="212"/>
        <v>-3.0239600000000002</v>
      </c>
      <c r="AQ209">
        <f t="shared" si="213"/>
        <v>0</v>
      </c>
      <c r="AR209">
        <f t="shared" si="214"/>
        <v>0</v>
      </c>
      <c r="AS209">
        <f t="shared" si="215"/>
        <v>-3.4555500000000001</v>
      </c>
      <c r="AT209">
        <f t="shared" si="216"/>
        <v>-6.24397</v>
      </c>
      <c r="AU209">
        <f t="shared" si="217"/>
        <v>0</v>
      </c>
      <c r="AV209">
        <f t="shared" si="218"/>
        <v>-4.6161700000000003</v>
      </c>
      <c r="AW209">
        <f t="shared" si="219"/>
        <v>-5.5174700000000003</v>
      </c>
      <c r="AX209">
        <f t="shared" si="220"/>
        <v>0</v>
      </c>
      <c r="AY209">
        <f t="shared" si="221"/>
        <v>0</v>
      </c>
      <c r="AZ209">
        <f t="shared" si="222"/>
        <v>0</v>
      </c>
      <c r="BA209">
        <f t="shared" si="223"/>
        <v>0</v>
      </c>
      <c r="BB209">
        <f t="shared" si="224"/>
        <v>0</v>
      </c>
      <c r="BC209">
        <f t="shared" si="225"/>
        <v>-3.8012999999999999</v>
      </c>
      <c r="BD209">
        <f t="shared" si="226"/>
        <v>0</v>
      </c>
      <c r="BE209">
        <f t="shared" si="227"/>
        <v>0</v>
      </c>
      <c r="BF209">
        <f t="shared" si="228"/>
        <v>0</v>
      </c>
      <c r="BG209">
        <f t="shared" si="229"/>
        <v>0</v>
      </c>
      <c r="BH209">
        <f t="shared" si="230"/>
        <v>0</v>
      </c>
      <c r="BI209">
        <f t="shared" si="231"/>
        <v>0</v>
      </c>
      <c r="BJ209">
        <f t="shared" si="232"/>
        <v>0</v>
      </c>
      <c r="BK209">
        <f t="shared" si="233"/>
        <v>0</v>
      </c>
      <c r="BL209">
        <f t="shared" si="234"/>
        <v>0</v>
      </c>
      <c r="BM209">
        <f t="shared" si="235"/>
        <v>-0.42251</v>
      </c>
      <c r="BN209">
        <f t="shared" si="236"/>
        <v>0</v>
      </c>
      <c r="BO209">
        <f t="shared" si="237"/>
        <v>0</v>
      </c>
      <c r="BP209">
        <f t="shared" si="238"/>
        <v>0</v>
      </c>
      <c r="BQ209">
        <f t="shared" si="239"/>
        <v>0</v>
      </c>
      <c r="BR209">
        <f t="shared" si="240"/>
        <v>0.41188000000000002</v>
      </c>
      <c r="BS209">
        <f t="shared" si="241"/>
        <v>0</v>
      </c>
      <c r="BT209">
        <f t="shared" si="242"/>
        <v>0</v>
      </c>
      <c r="BU209">
        <f t="shared" si="243"/>
        <v>0</v>
      </c>
      <c r="BV209">
        <f t="shared" si="244"/>
        <v>0</v>
      </c>
      <c r="BX209">
        <f t="shared" si="245"/>
        <v>0</v>
      </c>
      <c r="BY209">
        <f t="shared" si="246"/>
        <v>0</v>
      </c>
      <c r="BZ209">
        <f t="shared" si="247"/>
        <v>3.4819999999999997E-2</v>
      </c>
      <c r="CA209">
        <f t="shared" si="248"/>
        <v>0</v>
      </c>
      <c r="CB209">
        <f t="shared" si="249"/>
        <v>0</v>
      </c>
      <c r="CC209">
        <f t="shared" si="250"/>
        <v>1.8684000000000001</v>
      </c>
      <c r="CD209">
        <f t="shared" si="251"/>
        <v>2.68282</v>
      </c>
      <c r="CE209">
        <f t="shared" si="252"/>
        <v>0</v>
      </c>
      <c r="CF209">
        <f t="shared" si="253"/>
        <v>1.4406000000000001</v>
      </c>
      <c r="CG209">
        <f t="shared" si="254"/>
        <v>1.6696800000000001</v>
      </c>
      <c r="CH209">
        <f t="shared" si="255"/>
        <v>0</v>
      </c>
      <c r="CI209">
        <f t="shared" si="256"/>
        <v>0</v>
      </c>
      <c r="CJ209">
        <f t="shared" si="257"/>
        <v>0</v>
      </c>
      <c r="CK209">
        <f t="shared" si="258"/>
        <v>0</v>
      </c>
      <c r="CL209">
        <f t="shared" si="259"/>
        <v>0</v>
      </c>
      <c r="CM209">
        <f t="shared" si="260"/>
        <v>0.90383999999999998</v>
      </c>
      <c r="CN209">
        <f t="shared" si="261"/>
        <v>0</v>
      </c>
      <c r="CO209">
        <f t="shared" si="262"/>
        <v>0</v>
      </c>
      <c r="CP209">
        <f t="shared" si="263"/>
        <v>0</v>
      </c>
      <c r="CQ209">
        <f t="shared" si="264"/>
        <v>0</v>
      </c>
      <c r="CR209">
        <f t="shared" si="265"/>
        <v>0</v>
      </c>
      <c r="CS209">
        <f t="shared" si="266"/>
        <v>0</v>
      </c>
      <c r="CT209">
        <f t="shared" si="267"/>
        <v>0</v>
      </c>
      <c r="CU209">
        <f t="shared" si="268"/>
        <v>0</v>
      </c>
      <c r="CV209">
        <f t="shared" si="269"/>
        <v>0</v>
      </c>
      <c r="CW209">
        <f t="shared" si="270"/>
        <v>-0.92057</v>
      </c>
      <c r="CX209">
        <f t="shared" si="271"/>
        <v>0</v>
      </c>
      <c r="CY209">
        <f t="shared" si="272"/>
        <v>0</v>
      </c>
      <c r="CZ209">
        <f t="shared" si="273"/>
        <v>0</v>
      </c>
      <c r="DA209">
        <f t="shared" si="274"/>
        <v>0</v>
      </c>
      <c r="DB209">
        <f t="shared" si="275"/>
        <v>-1.9593400000000001</v>
      </c>
      <c r="DC209">
        <f t="shared" si="276"/>
        <v>0</v>
      </c>
      <c r="DD209">
        <f t="shared" si="277"/>
        <v>0</v>
      </c>
      <c r="DE209">
        <f t="shared" si="278"/>
        <v>0</v>
      </c>
      <c r="DF209">
        <f t="shared" si="279"/>
        <v>0</v>
      </c>
    </row>
    <row r="210" spans="1:110" x14ac:dyDescent="0.25">
      <c r="A210" s="4">
        <f>raw!$A210:$A210</f>
        <v>43347</v>
      </c>
      <c r="B210" s="6" t="str">
        <f>raw!$B210:$B210</f>
        <v>0005-0059</v>
      </c>
      <c r="D210" t="str">
        <f>IF(score!$C210=".",".",IF(score!$C210=0,"1",IF(score!$C210=25,"0",IF(score!$C210=50,"0",IF(score!$C210=75,"0",IF(score!$C210=100,"0"))))))</f>
        <v>0</v>
      </c>
      <c r="E210" t="str">
        <f>IF(score!$C210=".",".",IF(score!$C210=0,"0",IF(score!$C210=25,"1",IF(score!$C210=50,"0",IF(score!$C210=75,"0",IF(score!$C210=100,"0"))))))</f>
        <v>0</v>
      </c>
      <c r="F210" t="str">
        <f>IF(score!$C210=".",".",IF(score!$C210=0,"0",IF(score!$C210=25,"0",IF(score!$C210=50,"1",IF(score!$C210=75,"0",IF(score!$C210=100,"0"))))))</f>
        <v>0</v>
      </c>
      <c r="G210" t="str">
        <f>IF(score!$C210=".",".",IF(score!$C210=0,"0",IF(score!$C210=25,"0",IF(score!$C210=50,"0",IF(score!$C210=75,"1",IF(score!$C210=100,"0"))))))</f>
        <v>0</v>
      </c>
      <c r="H210" t="str">
        <f>IF(score!$D210=".",".",IF(score!$D210=0,"1",IF(score!$D210=50,"0",IF(score!$D210=100,"0"))))</f>
        <v>0</v>
      </c>
      <c r="I210" t="str">
        <f>IF(score!$D210=".",".",IF(score!$D210=0,"0",IF(score!$D210=50,"1",IF(score!$D210=100,"0"))))</f>
        <v>0</v>
      </c>
      <c r="J210" t="str">
        <f>IF(score!$E210=".",".",IF(score!$E210=0,"1",IF(score!$E210=50,"0",IF(score!$E210=100,"0"))))</f>
        <v>0</v>
      </c>
      <c r="K210" t="str">
        <f>IF(score!$E210=".",".",IF(score!$E210=0,"0",IF(score!$E210=50,"1",IF(score!$E210=100,"0"))))</f>
        <v>0</v>
      </c>
      <c r="L210" t="str">
        <f>IF(score!$F210=".",".",IF(score!$F210=0,"1",IF(score!$F210=100,"0")))</f>
        <v>0</v>
      </c>
      <c r="M210" t="str">
        <f>IF(score!$G210=".",".",IF(score!$G210=0,"1",IF(score!$G210=100,"0")))</f>
        <v>0</v>
      </c>
      <c r="N210" t="str">
        <f>IF(score!$H210=".",".",IF(score!$H210=0,"1",IF(score!$H210=100,"0")))</f>
        <v>0</v>
      </c>
      <c r="O210" t="str">
        <f>IF(score!$I210=".",".",IF(score!$I210=0,"1",IF(score!$I210=50,"0",IF(score!$I210=100,"0"))))</f>
        <v>0</v>
      </c>
      <c r="P210" t="str">
        <f>IF(score!$J210=".",".",IF(score!$J210=0,"1",IF(score!$J210=25,"0",IF(score!$J210=50,"0",IF(score!$J210=75,"0",IF(score!$J210=100,"0"))))))</f>
        <v>0</v>
      </c>
      <c r="Q210" t="str">
        <f>IF(score!$J210=".",".",IF(score!$J210=0,"0",IF(score!$J210=25,"1",IF(score!$J210=50,"0",IF(score!$J210=75,"0",IF(score!$J210=100,"0"))))))</f>
        <v>0</v>
      </c>
      <c r="R210" t="str">
        <f>IF(score!$J210=".",".",IF(score!$J210=0,"0",IF(score!$J210=25,"0",IF(score!$J210=50,"1",IF(score!$J210=75,"0",IF(score!$J210=100,"0"))))))</f>
        <v>0</v>
      </c>
      <c r="S210" t="str">
        <f>IF(score!$J210=".",".",IF(score!$J210=0,"0",IF(score!$J210=25,"0",IF(score!$J210=50,"0",IF(score!$J210=75,"1",IF(score!$J210=100,"0"))))))</f>
        <v>0</v>
      </c>
      <c r="T210" t="str">
        <f>IF(score!$K210=".",".",IF(score!$K210=0,"1",IF(score!$K210=20,"0",IF(score!$K210=40,"0",IF(score!$K210=60,"0",IF(score!$K210=80,"0",IF(score!$K210=100,"0")))))))</f>
        <v>0</v>
      </c>
      <c r="U210" t="str">
        <f>IF(score!$K210=".",".",IF(score!$K210=0,"0",IF(score!$K210=20,"1",IF(score!$K210=40,"0",IF(score!$K210=60,"0",IF(score!$K210=80,"0",IF(score!$K210=100,"0")))))))</f>
        <v>0</v>
      </c>
      <c r="V210" t="str">
        <f>IF(score!$K210=".",".",IF(score!$K210=0,"0",IF(score!$K210=20,"0",IF(score!$K210=40,"1",IF(score!$K210=60,"0",IF(score!$K210=80,"0",IF(score!$K210=100,"0")))))))</f>
        <v>0</v>
      </c>
      <c r="W210" t="str">
        <f>IF(score!$K210=".",".",IF(score!$K210=0,"0",IF(score!$K210=20,"0",IF(score!$K210=40,"0",IF(score!$K210=60,"1",IF(score!$K210=80,"0",IF(score!$K210=100,"0")))))))</f>
        <v>0</v>
      </c>
      <c r="X210" t="str">
        <f>IF(score!$K210=".",".",IF(score!$K210=0,"0",IF(score!$K210=20,"0",IF(score!$K210=40,"0",IF(score!$K210=60,"0",IF(score!$K210=80,"1",IF(score!$K210=100,"0")))))))</f>
        <v>0</v>
      </c>
      <c r="Y210" t="str">
        <f>IF(score!$L210=".",".",IF(score!$L210=0,"1",IF(score!$L210=20,"0",IF(score!$L210=40,"0",IF(score!$L210=60,"0",IF(score!$L210=80,"0",IF(score!$L210=100,"0")))))))</f>
        <v>0</v>
      </c>
      <c r="Z210" t="str">
        <f>IF(score!$L210=".",".",IF(score!$L210=0,"0",IF(score!$L210=20,"1",IF(score!$L210=40,"0",IF(score!$L210=60,"0",IF(score!$L210=80,"0",IF(score!$L210=100,"0")))))))</f>
        <v>0</v>
      </c>
      <c r="AA210" t="str">
        <f>IF(score!$L210=".",".",IF(score!$L210=0,"0",IF(score!$L210=20,"0",IF(score!$L210=40,"1",IF(score!$L210=60,"0",IF(score!$L210=80,"0",IF(score!$L210=100,"0")))))))</f>
        <v>0</v>
      </c>
      <c r="AB210" t="str">
        <f>IF(score!$L210=".",".",IF(score!$L210=0,"0",IF(score!$L210=20,"0",IF(score!$L210=40,"0",IF(score!$L210=60,"1",IF(score!$L210=80,"0",IF(score!$L210=100,"0")))))))</f>
        <v>0</v>
      </c>
      <c r="AC210" t="str">
        <f>IF(score!$L210=".",".",IF(score!$L210=0,"0",IF(score!$L210=20,"0",IF(score!$L210=40,"0",IF(score!$L210=60,"0",IF(score!$L210=80,"1",IF(score!L210=100,"0")))))))</f>
        <v>0</v>
      </c>
      <c r="AD210" t="str">
        <f>IF(score!$M210=".",".",IF(score!$M210=0,"1",IF(score!$M210=20,"0",IF(score!$M210=40,"0",IF(score!$M210=60,"0",IF(score!$M210=80,"0",IF(score!$M210=100,"0")))))))</f>
        <v>0</v>
      </c>
      <c r="AE210" t="str">
        <f>IF(score!$M210=".",".",IF(score!$M210=0,"0",IF(score!$M210=20,"1",IF(score!$M210=40,"0",IF(score!$M210=60,"0",IF(score!$M210=80,"0",IF(score!$M210=100,"0")))))))</f>
        <v>0</v>
      </c>
      <c r="AF210" t="str">
        <f>IF(score!$M210=".",".",IF(score!$M210=0,"0",IF(score!$M210=20,"0",IF(score!$M210=40,"1",IF(score!$M210=60,"0",IF(score!$M210=80,"0",IF(score!$M210=100,"0")))))))</f>
        <v>0</v>
      </c>
      <c r="AG210" t="str">
        <f>IF(score!$M210=".",".",IF(score!$M210=0,"0",IF(score!$M210=20,"0",IF(score!$M210=40,"0",IF(score!$M210=60,"1",IF(score!$M210=80,"0",IF(score!$M210=100,"0")))))))</f>
        <v>0</v>
      </c>
      <c r="AH210" t="str">
        <f>IF(score!$M210=".",".",IF(score!$M210=0,"0",IF(score!$M210=20,"0",IF(score!$M210=40,"0",IF(score!$M210=60,"0",IF(score!$M210=80,"1",IF(score!$M210=100,"0")))))))</f>
        <v>0</v>
      </c>
      <c r="AI210" t="str">
        <f>IF(score!$N210=".",".",IF(score!$N210=0,"1",IF(score!$N210=25,"0",IF(score!$N210=50,"0",IF(score!$N210=75,"0",IF(score!$N210=100,"0"))))))</f>
        <v>0</v>
      </c>
      <c r="AJ210" t="str">
        <f>IF(score!$N210=".",".",IF(score!$N210=0,"0",IF(score!$N210=25,"1",IF(score!$N210=50,"0",IF(score!$N210=75,"0",IF(score!$N210=100,"0"))))))</f>
        <v>0</v>
      </c>
      <c r="AK210" t="str">
        <f>IF(score!$N210=".",".",IF(score!$N210=0,"0",IF(score!$N210=25,"0",IF(score!$N210=50,"1",IF(score!$N210=75,"0",IF(score!$N210=100,"0"))))))</f>
        <v>0</v>
      </c>
      <c r="AL210" t="str">
        <f>IF(score!$N210=".",".",IF(score!$N210=0,"0",IF(score!$N210=25,"0",IF(score!$N210=50,"0",IF(score!$N210=75,"1",IF(score!$N210=100,"0"))))))</f>
        <v>0</v>
      </c>
      <c r="AN210">
        <f t="shared" si="210"/>
        <v>0</v>
      </c>
      <c r="AO210">
        <f t="shared" si="211"/>
        <v>0</v>
      </c>
      <c r="AP210">
        <f t="shared" si="212"/>
        <v>0</v>
      </c>
      <c r="AQ210">
        <f t="shared" si="213"/>
        <v>0</v>
      </c>
      <c r="AR210">
        <f t="shared" si="214"/>
        <v>0</v>
      </c>
      <c r="AS210">
        <f t="shared" si="215"/>
        <v>0</v>
      </c>
      <c r="AT210">
        <f t="shared" si="216"/>
        <v>0</v>
      </c>
      <c r="AU210">
        <f t="shared" si="217"/>
        <v>0</v>
      </c>
      <c r="AV210">
        <f t="shared" si="218"/>
        <v>0</v>
      </c>
      <c r="AW210">
        <f t="shared" si="219"/>
        <v>0</v>
      </c>
      <c r="AX210">
        <f t="shared" si="220"/>
        <v>0</v>
      </c>
      <c r="AY210">
        <f t="shared" si="221"/>
        <v>0</v>
      </c>
      <c r="AZ210">
        <f t="shared" si="222"/>
        <v>0</v>
      </c>
      <c r="BA210">
        <f t="shared" si="223"/>
        <v>0</v>
      </c>
      <c r="BB210">
        <f t="shared" si="224"/>
        <v>0</v>
      </c>
      <c r="BC210">
        <f t="shared" si="225"/>
        <v>0</v>
      </c>
      <c r="BD210">
        <f t="shared" si="226"/>
        <v>0</v>
      </c>
      <c r="BE210">
        <f t="shared" si="227"/>
        <v>0</v>
      </c>
      <c r="BF210">
        <f t="shared" si="228"/>
        <v>0</v>
      </c>
      <c r="BG210">
        <f t="shared" si="229"/>
        <v>0</v>
      </c>
      <c r="BH210">
        <f t="shared" si="230"/>
        <v>0</v>
      </c>
      <c r="BI210">
        <f t="shared" si="231"/>
        <v>0</v>
      </c>
      <c r="BJ210">
        <f t="shared" si="232"/>
        <v>0</v>
      </c>
      <c r="BK210">
        <f t="shared" si="233"/>
        <v>0</v>
      </c>
      <c r="BL210">
        <f t="shared" si="234"/>
        <v>0</v>
      </c>
      <c r="BM210">
        <f t="shared" si="235"/>
        <v>0</v>
      </c>
      <c r="BN210">
        <f t="shared" si="236"/>
        <v>0</v>
      </c>
      <c r="BO210">
        <f t="shared" si="237"/>
        <v>0</v>
      </c>
      <c r="BP210">
        <f t="shared" si="238"/>
        <v>0</v>
      </c>
      <c r="BQ210">
        <f t="shared" si="239"/>
        <v>0</v>
      </c>
      <c r="BR210">
        <f t="shared" si="240"/>
        <v>0</v>
      </c>
      <c r="BS210">
        <f t="shared" si="241"/>
        <v>0</v>
      </c>
      <c r="BT210">
        <f t="shared" si="242"/>
        <v>0</v>
      </c>
      <c r="BU210">
        <f t="shared" si="243"/>
        <v>0</v>
      </c>
      <c r="BV210">
        <f t="shared" si="244"/>
        <v>0</v>
      </c>
      <c r="BX210">
        <f t="shared" si="245"/>
        <v>0</v>
      </c>
      <c r="BY210">
        <f t="shared" si="246"/>
        <v>0</v>
      </c>
      <c r="BZ210">
        <f t="shared" si="247"/>
        <v>0</v>
      </c>
      <c r="CA210">
        <f t="shared" si="248"/>
        <v>0</v>
      </c>
      <c r="CB210">
        <f t="shared" si="249"/>
        <v>0</v>
      </c>
      <c r="CC210">
        <f t="shared" si="250"/>
        <v>0</v>
      </c>
      <c r="CD210">
        <f t="shared" si="251"/>
        <v>0</v>
      </c>
      <c r="CE210">
        <f t="shared" si="252"/>
        <v>0</v>
      </c>
      <c r="CF210">
        <f t="shared" si="253"/>
        <v>0</v>
      </c>
      <c r="CG210">
        <f t="shared" si="254"/>
        <v>0</v>
      </c>
      <c r="CH210">
        <f t="shared" si="255"/>
        <v>0</v>
      </c>
      <c r="CI210">
        <f t="shared" si="256"/>
        <v>0</v>
      </c>
      <c r="CJ210">
        <f t="shared" si="257"/>
        <v>0</v>
      </c>
      <c r="CK210">
        <f t="shared" si="258"/>
        <v>0</v>
      </c>
      <c r="CL210">
        <f t="shared" si="259"/>
        <v>0</v>
      </c>
      <c r="CM210">
        <f t="shared" si="260"/>
        <v>0</v>
      </c>
      <c r="CN210">
        <f t="shared" si="261"/>
        <v>0</v>
      </c>
      <c r="CO210">
        <f t="shared" si="262"/>
        <v>0</v>
      </c>
      <c r="CP210">
        <f t="shared" si="263"/>
        <v>0</v>
      </c>
      <c r="CQ210">
        <f t="shared" si="264"/>
        <v>0</v>
      </c>
      <c r="CR210">
        <f t="shared" si="265"/>
        <v>0</v>
      </c>
      <c r="CS210">
        <f t="shared" si="266"/>
        <v>0</v>
      </c>
      <c r="CT210">
        <f t="shared" si="267"/>
        <v>0</v>
      </c>
      <c r="CU210">
        <f t="shared" si="268"/>
        <v>0</v>
      </c>
      <c r="CV210">
        <f t="shared" si="269"/>
        <v>0</v>
      </c>
      <c r="CW210">
        <f t="shared" si="270"/>
        <v>0</v>
      </c>
      <c r="CX210">
        <f t="shared" si="271"/>
        <v>0</v>
      </c>
      <c r="CY210">
        <f t="shared" si="272"/>
        <v>0</v>
      </c>
      <c r="CZ210">
        <f t="shared" si="273"/>
        <v>0</v>
      </c>
      <c r="DA210">
        <f t="shared" si="274"/>
        <v>0</v>
      </c>
      <c r="DB210">
        <f t="shared" si="275"/>
        <v>0</v>
      </c>
      <c r="DC210">
        <f t="shared" si="276"/>
        <v>0</v>
      </c>
      <c r="DD210">
        <f t="shared" si="277"/>
        <v>0</v>
      </c>
      <c r="DE210">
        <f t="shared" si="278"/>
        <v>0</v>
      </c>
      <c r="DF210">
        <f t="shared" si="279"/>
        <v>0</v>
      </c>
    </row>
    <row r="211" spans="1:110" x14ac:dyDescent="0.25">
      <c r="A211" s="4">
        <f>raw!$A211:$A211</f>
        <v>43349</v>
      </c>
      <c r="B211" s="6" t="str">
        <f>raw!$B211:$B211</f>
        <v>0005-0060</v>
      </c>
      <c r="D211" t="str">
        <f>IF(score!$C211=".",".",IF(score!$C211=0,"1",IF(score!$C211=25,"0",IF(score!$C211=50,"0",IF(score!$C211=75,"0",IF(score!$C211=100,"0"))))))</f>
        <v>0</v>
      </c>
      <c r="E211" t="str">
        <f>IF(score!$C211=".",".",IF(score!$C211=0,"0",IF(score!$C211=25,"1",IF(score!$C211=50,"0",IF(score!$C211=75,"0",IF(score!$C211=100,"0"))))))</f>
        <v>0</v>
      </c>
      <c r="F211" t="str">
        <f>IF(score!$C211=".",".",IF(score!$C211=0,"0",IF(score!$C211=25,"0",IF(score!$C211=50,"1",IF(score!$C211=75,"0",IF(score!$C211=100,"0"))))))</f>
        <v>0</v>
      </c>
      <c r="G211" t="str">
        <f>IF(score!$C211=".",".",IF(score!$C211=0,"0",IF(score!$C211=25,"0",IF(score!$C211=50,"0",IF(score!$C211=75,"1",IF(score!$C211=100,"0"))))))</f>
        <v>1</v>
      </c>
      <c r="H211" t="str">
        <f>IF(score!$D211=".",".",IF(score!$D211=0,"1",IF(score!$D211=50,"0",IF(score!$D211=100,"0"))))</f>
        <v>0</v>
      </c>
      <c r="I211" t="str">
        <f>IF(score!$D211=".",".",IF(score!$D211=0,"0",IF(score!$D211=50,"1",IF(score!$D211=100,"0"))))</f>
        <v>1</v>
      </c>
      <c r="J211" t="str">
        <f>IF(score!$E211=".",".",IF(score!$E211=0,"1",IF(score!$E211=50,"0",IF(score!$E211=100,"0"))))</f>
        <v>0</v>
      </c>
      <c r="K211" t="str">
        <f>IF(score!$E211=".",".",IF(score!$E211=0,"0",IF(score!$E211=50,"1",IF(score!$E211=100,"0"))))</f>
        <v>0</v>
      </c>
      <c r="L211" t="str">
        <f>IF(score!$F211=".",".",IF(score!$F211=0,"1",IF(score!$F211=100,"0")))</f>
        <v>0</v>
      </c>
      <c r="M211" t="str">
        <f>IF(score!$G211=".",".",IF(score!$G211=0,"1",IF(score!$G211=100,"0")))</f>
        <v>0</v>
      </c>
      <c r="N211" t="str">
        <f>IF(score!$H211=".",".",IF(score!$H211=0,"1",IF(score!$H211=100,"0")))</f>
        <v>0</v>
      </c>
      <c r="O211" t="str">
        <f>IF(score!$I211=".",".",IF(score!$I211=0,"1",IF(score!$I211=50,"0",IF(score!$I211=100,"0"))))</f>
        <v>0</v>
      </c>
      <c r="P211" t="str">
        <f>IF(score!$J211=".",".",IF(score!$J211=0,"1",IF(score!$J211=25,"0",IF(score!$J211=50,"0",IF(score!$J211=75,"0",IF(score!$J211=100,"0"))))))</f>
        <v>0</v>
      </c>
      <c r="Q211" t="str">
        <f>IF(score!$J211=".",".",IF(score!$J211=0,"0",IF(score!$J211=25,"1",IF(score!$J211=50,"0",IF(score!$J211=75,"0",IF(score!$J211=100,"0"))))))</f>
        <v>0</v>
      </c>
      <c r="R211" t="str">
        <f>IF(score!$J211=".",".",IF(score!$J211=0,"0",IF(score!$J211=25,"0",IF(score!$J211=50,"1",IF(score!$J211=75,"0",IF(score!$J211=100,"0"))))))</f>
        <v>1</v>
      </c>
      <c r="S211" t="str">
        <f>IF(score!$J211=".",".",IF(score!$J211=0,"0",IF(score!$J211=25,"0",IF(score!$J211=50,"0",IF(score!$J211=75,"1",IF(score!$J211=100,"0"))))))</f>
        <v>0</v>
      </c>
      <c r="T211" t="str">
        <f>IF(score!$K211=".",".",IF(score!$K211=0,"1",IF(score!$K211=20,"0",IF(score!$K211=40,"0",IF(score!$K211=60,"0",IF(score!$K211=80,"0",IF(score!$K211=100,"0")))))))</f>
        <v>0</v>
      </c>
      <c r="U211" t="str">
        <f>IF(score!$K211=".",".",IF(score!$K211=0,"0",IF(score!$K211=20,"1",IF(score!$K211=40,"0",IF(score!$K211=60,"0",IF(score!$K211=80,"0",IF(score!$K211=100,"0")))))))</f>
        <v>0</v>
      </c>
      <c r="V211" t="str">
        <f>IF(score!$K211=".",".",IF(score!$K211=0,"0",IF(score!$K211=20,"0",IF(score!$K211=40,"1",IF(score!$K211=60,"0",IF(score!$K211=80,"0",IF(score!$K211=100,"0")))))))</f>
        <v>0</v>
      </c>
      <c r="W211" t="str">
        <f>IF(score!$K211=".",".",IF(score!$K211=0,"0",IF(score!$K211=20,"0",IF(score!$K211=40,"0",IF(score!$K211=60,"1",IF(score!$K211=80,"0",IF(score!$K211=100,"0")))))))</f>
        <v>0</v>
      </c>
      <c r="X211" t="str">
        <f>IF(score!$K211=".",".",IF(score!$K211=0,"0",IF(score!$K211=20,"0",IF(score!$K211=40,"0",IF(score!$K211=60,"0",IF(score!$K211=80,"1",IF(score!$K211=100,"0")))))))</f>
        <v>1</v>
      </c>
      <c r="Y211" t="str">
        <f>IF(score!$L211=".",".",IF(score!$L211=0,"1",IF(score!$L211=20,"0",IF(score!$L211=40,"0",IF(score!$L211=60,"0",IF(score!$L211=80,"0",IF(score!$L211=100,"0")))))))</f>
        <v>0</v>
      </c>
      <c r="Z211" t="str">
        <f>IF(score!$L211=".",".",IF(score!$L211=0,"0",IF(score!$L211=20,"1",IF(score!$L211=40,"0",IF(score!$L211=60,"0",IF(score!$L211=80,"0",IF(score!$L211=100,"0")))))))</f>
        <v>0</v>
      </c>
      <c r="AA211" t="str">
        <f>IF(score!$L211=".",".",IF(score!$L211=0,"0",IF(score!$L211=20,"0",IF(score!$L211=40,"1",IF(score!$L211=60,"0",IF(score!$L211=80,"0",IF(score!$L211=100,"0")))))))</f>
        <v>0</v>
      </c>
      <c r="AB211" t="str">
        <f>IF(score!$L211=".",".",IF(score!$L211=0,"0",IF(score!$L211=20,"0",IF(score!$L211=40,"0",IF(score!$L211=60,"1",IF(score!$L211=80,"0",IF(score!$L211=100,"0")))))))</f>
        <v>0</v>
      </c>
      <c r="AC211" t="str">
        <f>IF(score!$L211=".",".",IF(score!$L211=0,"0",IF(score!$L211=20,"0",IF(score!$L211=40,"0",IF(score!$L211=60,"0",IF(score!$L211=80,"1",IF(score!L211=100,"0")))))))</f>
        <v>1</v>
      </c>
      <c r="AD211" t="str">
        <f>IF(score!$M211=".",".",IF(score!$M211=0,"1",IF(score!$M211=20,"0",IF(score!$M211=40,"0",IF(score!$M211=60,"0",IF(score!$M211=80,"0",IF(score!$M211=100,"0")))))))</f>
        <v>0</v>
      </c>
      <c r="AE211" t="str">
        <f>IF(score!$M211=".",".",IF(score!$M211=0,"0",IF(score!$M211=20,"1",IF(score!$M211=40,"0",IF(score!$M211=60,"0",IF(score!$M211=80,"0",IF(score!$M211=100,"0")))))))</f>
        <v>0</v>
      </c>
      <c r="AF211" t="str">
        <f>IF(score!$M211=".",".",IF(score!$M211=0,"0",IF(score!$M211=20,"0",IF(score!$M211=40,"1",IF(score!$M211=60,"0",IF(score!$M211=80,"0",IF(score!$M211=100,"0")))))))</f>
        <v>0</v>
      </c>
      <c r="AG211" t="str">
        <f>IF(score!$M211=".",".",IF(score!$M211=0,"0",IF(score!$M211=20,"0",IF(score!$M211=40,"0",IF(score!$M211=60,"1",IF(score!$M211=80,"0",IF(score!$M211=100,"0")))))))</f>
        <v>0</v>
      </c>
      <c r="AH211" t="str">
        <f>IF(score!$M211=".",".",IF(score!$M211=0,"0",IF(score!$M211=20,"0",IF(score!$M211=40,"0",IF(score!$M211=60,"0",IF(score!$M211=80,"1",IF(score!$M211=100,"0")))))))</f>
        <v>1</v>
      </c>
      <c r="AI211" t="str">
        <f>IF(score!$N211=".",".",IF(score!$N211=0,"1",IF(score!$N211=25,"0",IF(score!$N211=50,"0",IF(score!$N211=75,"0",IF(score!$N211=100,"0"))))))</f>
        <v>0</v>
      </c>
      <c r="AJ211" t="str">
        <f>IF(score!$N211=".",".",IF(score!$N211=0,"0",IF(score!$N211=25,"1",IF(score!$N211=50,"0",IF(score!$N211=75,"0",IF(score!$N211=100,"0"))))))</f>
        <v>0</v>
      </c>
      <c r="AK211" t="str">
        <f>IF(score!$N211=".",".",IF(score!$N211=0,"0",IF(score!$N211=25,"0",IF(score!$N211=50,"1",IF(score!$N211=75,"0",IF(score!$N211=100,"0"))))))</f>
        <v>0</v>
      </c>
      <c r="AL211" t="str">
        <f>IF(score!$N211=".",".",IF(score!$N211=0,"0",IF(score!$N211=25,"0",IF(score!$N211=50,"0",IF(score!$N211=75,"1",IF(score!$N211=100,"0"))))))</f>
        <v>1</v>
      </c>
      <c r="AN211">
        <f t="shared" si="210"/>
        <v>0</v>
      </c>
      <c r="AO211">
        <f t="shared" si="211"/>
        <v>0</v>
      </c>
      <c r="AP211">
        <f t="shared" si="212"/>
        <v>0</v>
      </c>
      <c r="AQ211">
        <f t="shared" si="213"/>
        <v>-1.3187199999999999</v>
      </c>
      <c r="AR211">
        <f t="shared" si="214"/>
        <v>0</v>
      </c>
      <c r="AS211">
        <f t="shared" si="215"/>
        <v>-3.4555500000000001</v>
      </c>
      <c r="AT211">
        <f t="shared" si="216"/>
        <v>0</v>
      </c>
      <c r="AU211">
        <f t="shared" si="217"/>
        <v>0</v>
      </c>
      <c r="AV211">
        <f t="shared" si="218"/>
        <v>0</v>
      </c>
      <c r="AW211">
        <f t="shared" si="219"/>
        <v>0</v>
      </c>
      <c r="AX211">
        <f t="shared" si="220"/>
        <v>0</v>
      </c>
      <c r="AY211">
        <f t="shared" si="221"/>
        <v>0</v>
      </c>
      <c r="AZ211">
        <f t="shared" si="222"/>
        <v>0</v>
      </c>
      <c r="BA211">
        <f t="shared" si="223"/>
        <v>0</v>
      </c>
      <c r="BB211">
        <f t="shared" si="224"/>
        <v>-6.5052199999999996</v>
      </c>
      <c r="BC211">
        <f t="shared" si="225"/>
        <v>0</v>
      </c>
      <c r="BD211">
        <f t="shared" si="226"/>
        <v>0</v>
      </c>
      <c r="BE211">
        <f t="shared" si="227"/>
        <v>0</v>
      </c>
      <c r="BF211">
        <f t="shared" si="228"/>
        <v>0</v>
      </c>
      <c r="BG211">
        <f t="shared" si="229"/>
        <v>0</v>
      </c>
      <c r="BH211">
        <f t="shared" si="230"/>
        <v>0.66513999999999995</v>
      </c>
      <c r="BI211">
        <f t="shared" si="231"/>
        <v>0</v>
      </c>
      <c r="BJ211">
        <f t="shared" si="232"/>
        <v>0</v>
      </c>
      <c r="BK211">
        <f t="shared" si="233"/>
        <v>0</v>
      </c>
      <c r="BL211">
        <f t="shared" si="234"/>
        <v>0</v>
      </c>
      <c r="BM211">
        <f t="shared" si="235"/>
        <v>-0.42251</v>
      </c>
      <c r="BN211">
        <f t="shared" si="236"/>
        <v>0</v>
      </c>
      <c r="BO211">
        <f t="shared" si="237"/>
        <v>0</v>
      </c>
      <c r="BP211">
        <f t="shared" si="238"/>
        <v>0</v>
      </c>
      <c r="BQ211">
        <f t="shared" si="239"/>
        <v>0</v>
      </c>
      <c r="BR211">
        <f t="shared" si="240"/>
        <v>0.41188000000000002</v>
      </c>
      <c r="BS211">
        <f t="shared" si="241"/>
        <v>0</v>
      </c>
      <c r="BT211">
        <f t="shared" si="242"/>
        <v>0</v>
      </c>
      <c r="BU211">
        <f t="shared" si="243"/>
        <v>0</v>
      </c>
      <c r="BV211">
        <f t="shared" si="244"/>
        <v>0.11038000000000001</v>
      </c>
      <c r="BX211">
        <f t="shared" si="245"/>
        <v>0</v>
      </c>
      <c r="BY211">
        <f t="shared" si="246"/>
        <v>0</v>
      </c>
      <c r="BZ211">
        <f t="shared" si="247"/>
        <v>0</v>
      </c>
      <c r="CA211">
        <f t="shared" si="248"/>
        <v>-6.0639999999999999E-2</v>
      </c>
      <c r="CB211">
        <f t="shared" si="249"/>
        <v>0</v>
      </c>
      <c r="CC211">
        <f t="shared" si="250"/>
        <v>1.8684000000000001</v>
      </c>
      <c r="CD211">
        <f t="shared" si="251"/>
        <v>0</v>
      </c>
      <c r="CE211">
        <f t="shared" si="252"/>
        <v>0</v>
      </c>
      <c r="CF211">
        <f t="shared" si="253"/>
        <v>0</v>
      </c>
      <c r="CG211">
        <f t="shared" si="254"/>
        <v>0</v>
      </c>
      <c r="CH211">
        <f t="shared" si="255"/>
        <v>0</v>
      </c>
      <c r="CI211">
        <f t="shared" si="256"/>
        <v>0</v>
      </c>
      <c r="CJ211">
        <f t="shared" si="257"/>
        <v>0</v>
      </c>
      <c r="CK211">
        <f t="shared" si="258"/>
        <v>0</v>
      </c>
      <c r="CL211">
        <f t="shared" si="259"/>
        <v>1.4938400000000001</v>
      </c>
      <c r="CM211">
        <f t="shared" si="260"/>
        <v>0</v>
      </c>
      <c r="CN211">
        <f t="shared" si="261"/>
        <v>0</v>
      </c>
      <c r="CO211">
        <f t="shared" si="262"/>
        <v>0</v>
      </c>
      <c r="CP211">
        <f t="shared" si="263"/>
        <v>0</v>
      </c>
      <c r="CQ211">
        <f t="shared" si="264"/>
        <v>0</v>
      </c>
      <c r="CR211">
        <f t="shared" si="265"/>
        <v>-1.9494899999999999</v>
      </c>
      <c r="CS211">
        <f t="shared" si="266"/>
        <v>0</v>
      </c>
      <c r="CT211">
        <f t="shared" si="267"/>
        <v>0</v>
      </c>
      <c r="CU211">
        <f t="shared" si="268"/>
        <v>0</v>
      </c>
      <c r="CV211">
        <f t="shared" si="269"/>
        <v>0</v>
      </c>
      <c r="CW211">
        <f t="shared" si="270"/>
        <v>-0.92057</v>
      </c>
      <c r="CX211">
        <f t="shared" si="271"/>
        <v>0</v>
      </c>
      <c r="CY211">
        <f t="shared" si="272"/>
        <v>0</v>
      </c>
      <c r="CZ211">
        <f t="shared" si="273"/>
        <v>0</v>
      </c>
      <c r="DA211">
        <f t="shared" si="274"/>
        <v>0</v>
      </c>
      <c r="DB211">
        <f t="shared" si="275"/>
        <v>-1.9593400000000001</v>
      </c>
      <c r="DC211">
        <f t="shared" si="276"/>
        <v>0</v>
      </c>
      <c r="DD211">
        <f t="shared" si="277"/>
        <v>0</v>
      </c>
      <c r="DE211">
        <f t="shared" si="278"/>
        <v>0</v>
      </c>
      <c r="DF211">
        <f t="shared" si="279"/>
        <v>-3.13896</v>
      </c>
    </row>
    <row r="212" spans="1:110" x14ac:dyDescent="0.25">
      <c r="A212" s="4">
        <f>raw!$A212:$A212</f>
        <v>43357</v>
      </c>
      <c r="B212" s="6" t="str">
        <f>raw!$B212:$B212</f>
        <v>0005-0061</v>
      </c>
      <c r="D212" t="str">
        <f>IF(score!$C212=".",".",IF(score!$C212=0,"1",IF(score!$C212=25,"0",IF(score!$C212=50,"0",IF(score!$C212=75,"0",IF(score!$C212=100,"0"))))))</f>
        <v>0</v>
      </c>
      <c r="E212" t="str">
        <f>IF(score!$C212=".",".",IF(score!$C212=0,"0",IF(score!$C212=25,"1",IF(score!$C212=50,"0",IF(score!$C212=75,"0",IF(score!$C212=100,"0"))))))</f>
        <v>0</v>
      </c>
      <c r="F212" t="str">
        <f>IF(score!$C212=".",".",IF(score!$C212=0,"0",IF(score!$C212=25,"0",IF(score!$C212=50,"1",IF(score!$C212=75,"0",IF(score!$C212=100,"0"))))))</f>
        <v>1</v>
      </c>
      <c r="G212" t="str">
        <f>IF(score!$C212=".",".",IF(score!$C212=0,"0",IF(score!$C212=25,"0",IF(score!$C212=50,"0",IF(score!$C212=75,"1",IF(score!$C212=100,"0"))))))</f>
        <v>0</v>
      </c>
      <c r="H212" t="str">
        <f>IF(score!$D212=".",".",IF(score!$D212=0,"1",IF(score!$D212=50,"0",IF(score!$D212=100,"0"))))</f>
        <v>0</v>
      </c>
      <c r="I212" t="str">
        <f>IF(score!$D212=".",".",IF(score!$D212=0,"0",IF(score!$D212=50,"1",IF(score!$D212=100,"0"))))</f>
        <v>1</v>
      </c>
      <c r="J212" t="str">
        <f>IF(score!$E212=".",".",IF(score!$E212=0,"1",IF(score!$E212=50,"0",IF(score!$E212=100,"0"))))</f>
        <v>0</v>
      </c>
      <c r="K212" t="str">
        <f>IF(score!$E212=".",".",IF(score!$E212=0,"0",IF(score!$E212=50,"1",IF(score!$E212=100,"0"))))</f>
        <v>1</v>
      </c>
      <c r="L212" t="str">
        <f>IF(score!$F212=".",".",IF(score!$F212=0,"1",IF(score!$F212=100,"0")))</f>
        <v>0</v>
      </c>
      <c r="M212" t="str">
        <f>IF(score!$G212=".",".",IF(score!$G212=0,"1",IF(score!$G212=100,"0")))</f>
        <v>0</v>
      </c>
      <c r="N212" t="str">
        <f>IF(score!$H212=".",".",IF(score!$H212=0,"1",IF(score!$H212=100,"0")))</f>
        <v>0</v>
      </c>
      <c r="O212" t="str">
        <f>IF(score!$I212=".",".",IF(score!$I212=0,"1",IF(score!$I212=50,"0",IF(score!$I212=100,"0"))))</f>
        <v>0</v>
      </c>
      <c r="P212" t="str">
        <f>IF(score!$J212=".",".",IF(score!$J212=0,"1",IF(score!$J212=25,"0",IF(score!$J212=50,"0",IF(score!$J212=75,"0",IF(score!$J212=100,"0"))))))</f>
        <v>0</v>
      </c>
      <c r="Q212" t="str">
        <f>IF(score!$J212=".",".",IF(score!$J212=0,"0",IF(score!$J212=25,"1",IF(score!$J212=50,"0",IF(score!$J212=75,"0",IF(score!$J212=100,"0"))))))</f>
        <v>0</v>
      </c>
      <c r="R212" t="str">
        <f>IF(score!$J212=".",".",IF(score!$J212=0,"0",IF(score!$J212=25,"0",IF(score!$J212=50,"1",IF(score!$J212=75,"0",IF(score!$J212=100,"0"))))))</f>
        <v>0</v>
      </c>
      <c r="S212" t="str">
        <f>IF(score!$J212=".",".",IF(score!$J212=0,"0",IF(score!$J212=25,"0",IF(score!$J212=50,"0",IF(score!$J212=75,"1",IF(score!$J212=100,"0"))))))</f>
        <v>0</v>
      </c>
      <c r="T212" t="str">
        <f>IF(score!$K212=".",".",IF(score!$K212=0,"1",IF(score!$K212=20,"0",IF(score!$K212=40,"0",IF(score!$K212=60,"0",IF(score!$K212=80,"0",IF(score!$K212=100,"0")))))))</f>
        <v>0</v>
      </c>
      <c r="U212" t="str">
        <f>IF(score!$K212=".",".",IF(score!$K212=0,"0",IF(score!$K212=20,"1",IF(score!$K212=40,"0",IF(score!$K212=60,"0",IF(score!$K212=80,"0",IF(score!$K212=100,"0")))))))</f>
        <v>0</v>
      </c>
      <c r="V212" t="str">
        <f>IF(score!$K212=".",".",IF(score!$K212=0,"0",IF(score!$K212=20,"0",IF(score!$K212=40,"1",IF(score!$K212=60,"0",IF(score!$K212=80,"0",IF(score!$K212=100,"0")))))))</f>
        <v>1</v>
      </c>
      <c r="W212" t="str">
        <f>IF(score!$K212=".",".",IF(score!$K212=0,"0",IF(score!$K212=20,"0",IF(score!$K212=40,"0",IF(score!$K212=60,"1",IF(score!$K212=80,"0",IF(score!$K212=100,"0")))))))</f>
        <v>0</v>
      </c>
      <c r="X212" t="str">
        <f>IF(score!$K212=".",".",IF(score!$K212=0,"0",IF(score!$K212=20,"0",IF(score!$K212=40,"0",IF(score!$K212=60,"0",IF(score!$K212=80,"1",IF(score!$K212=100,"0")))))))</f>
        <v>0</v>
      </c>
      <c r="Y212" t="str">
        <f>IF(score!$L212=".",".",IF(score!$L212=0,"1",IF(score!$L212=20,"0",IF(score!$L212=40,"0",IF(score!$L212=60,"0",IF(score!$L212=80,"0",IF(score!$L212=100,"0")))))))</f>
        <v>0</v>
      </c>
      <c r="Z212" t="str">
        <f>IF(score!$L212=".",".",IF(score!$L212=0,"0",IF(score!$L212=20,"1",IF(score!$L212=40,"0",IF(score!$L212=60,"0",IF(score!$L212=80,"0",IF(score!$L212=100,"0")))))))</f>
        <v>0</v>
      </c>
      <c r="AA212" t="str">
        <f>IF(score!$L212=".",".",IF(score!$L212=0,"0",IF(score!$L212=20,"0",IF(score!$L212=40,"1",IF(score!$L212=60,"0",IF(score!$L212=80,"0",IF(score!$L212=100,"0")))))))</f>
        <v>1</v>
      </c>
      <c r="AB212" t="str">
        <f>IF(score!$L212=".",".",IF(score!$L212=0,"0",IF(score!$L212=20,"0",IF(score!$L212=40,"0",IF(score!$L212=60,"1",IF(score!$L212=80,"0",IF(score!$L212=100,"0")))))))</f>
        <v>0</v>
      </c>
      <c r="AC212" t="str">
        <f>IF(score!$L212=".",".",IF(score!$L212=0,"0",IF(score!$L212=20,"0",IF(score!$L212=40,"0",IF(score!$L212=60,"0",IF(score!$L212=80,"1",IF(score!L212=100,"0")))))))</f>
        <v>0</v>
      </c>
      <c r="AD212" t="str">
        <f>IF(score!$M212=".",".",IF(score!$M212=0,"1",IF(score!$M212=20,"0",IF(score!$M212=40,"0",IF(score!$M212=60,"0",IF(score!$M212=80,"0",IF(score!$M212=100,"0")))))))</f>
        <v>0</v>
      </c>
      <c r="AE212" t="str">
        <f>IF(score!$M212=".",".",IF(score!$M212=0,"0",IF(score!$M212=20,"1",IF(score!$M212=40,"0",IF(score!$M212=60,"0",IF(score!$M212=80,"0",IF(score!$M212=100,"0")))))))</f>
        <v>0</v>
      </c>
      <c r="AF212" t="str">
        <f>IF(score!$M212=".",".",IF(score!$M212=0,"0",IF(score!$M212=20,"0",IF(score!$M212=40,"1",IF(score!$M212=60,"0",IF(score!$M212=80,"0",IF(score!$M212=100,"0")))))))</f>
        <v>1</v>
      </c>
      <c r="AG212" t="str">
        <f>IF(score!$M212=".",".",IF(score!$M212=0,"0",IF(score!$M212=20,"0",IF(score!$M212=40,"0",IF(score!$M212=60,"1",IF(score!$M212=80,"0",IF(score!$M212=100,"0")))))))</f>
        <v>0</v>
      </c>
      <c r="AH212" t="str">
        <f>IF(score!$M212=".",".",IF(score!$M212=0,"0",IF(score!$M212=20,"0",IF(score!$M212=40,"0",IF(score!$M212=60,"0",IF(score!$M212=80,"1",IF(score!$M212=100,"0")))))))</f>
        <v>0</v>
      </c>
      <c r="AI212" t="str">
        <f>IF(score!$N212=".",".",IF(score!$N212=0,"1",IF(score!$N212=25,"0",IF(score!$N212=50,"0",IF(score!$N212=75,"0",IF(score!$N212=100,"0"))))))</f>
        <v>0</v>
      </c>
      <c r="AJ212" t="str">
        <f>IF(score!$N212=".",".",IF(score!$N212=0,"0",IF(score!$N212=25,"1",IF(score!$N212=50,"0",IF(score!$N212=75,"0",IF(score!$N212=100,"0"))))))</f>
        <v>0</v>
      </c>
      <c r="AK212" t="str">
        <f>IF(score!$N212=".",".",IF(score!$N212=0,"0",IF(score!$N212=25,"0",IF(score!$N212=50,"1",IF(score!$N212=75,"0",IF(score!$N212=100,"0"))))))</f>
        <v>0</v>
      </c>
      <c r="AL212" t="str">
        <f>IF(score!$N212=".",".",IF(score!$N212=0,"0",IF(score!$N212=25,"0",IF(score!$N212=50,"0",IF(score!$N212=75,"1",IF(score!$N212=100,"0"))))))</f>
        <v>0</v>
      </c>
      <c r="AN212">
        <f t="shared" si="210"/>
        <v>0</v>
      </c>
      <c r="AO212">
        <f t="shared" si="211"/>
        <v>0</v>
      </c>
      <c r="AP212">
        <f t="shared" si="212"/>
        <v>-3.0239600000000002</v>
      </c>
      <c r="AQ212">
        <f t="shared" si="213"/>
        <v>0</v>
      </c>
      <c r="AR212">
        <f t="shared" si="214"/>
        <v>0</v>
      </c>
      <c r="AS212">
        <f t="shared" si="215"/>
        <v>-3.4555500000000001</v>
      </c>
      <c r="AT212">
        <f t="shared" si="216"/>
        <v>0</v>
      </c>
      <c r="AU212">
        <f t="shared" si="217"/>
        <v>-2.7355700000000001</v>
      </c>
      <c r="AV212">
        <f t="shared" si="218"/>
        <v>0</v>
      </c>
      <c r="AW212">
        <f t="shared" si="219"/>
        <v>0</v>
      </c>
      <c r="AX212">
        <f t="shared" si="220"/>
        <v>0</v>
      </c>
      <c r="AY212">
        <f t="shared" si="221"/>
        <v>0</v>
      </c>
      <c r="AZ212">
        <f t="shared" si="222"/>
        <v>0</v>
      </c>
      <c r="BA212">
        <f t="shared" si="223"/>
        <v>0</v>
      </c>
      <c r="BB212">
        <f t="shared" si="224"/>
        <v>0</v>
      </c>
      <c r="BC212">
        <f t="shared" si="225"/>
        <v>0</v>
      </c>
      <c r="BD212">
        <f t="shared" si="226"/>
        <v>0</v>
      </c>
      <c r="BE212">
        <f t="shared" si="227"/>
        <v>0</v>
      </c>
      <c r="BF212">
        <f t="shared" si="228"/>
        <v>2.3724099999999999</v>
      </c>
      <c r="BG212">
        <f t="shared" si="229"/>
        <v>0</v>
      </c>
      <c r="BH212">
        <f t="shared" si="230"/>
        <v>0</v>
      </c>
      <c r="BI212">
        <f t="shared" si="231"/>
        <v>0</v>
      </c>
      <c r="BJ212">
        <f t="shared" si="232"/>
        <v>0</v>
      </c>
      <c r="BK212">
        <f t="shared" si="233"/>
        <v>-1.6185</v>
      </c>
      <c r="BL212">
        <f t="shared" si="234"/>
        <v>0</v>
      </c>
      <c r="BM212">
        <f t="shared" si="235"/>
        <v>0</v>
      </c>
      <c r="BN212">
        <f t="shared" si="236"/>
        <v>0</v>
      </c>
      <c r="BO212">
        <f t="shared" si="237"/>
        <v>0</v>
      </c>
      <c r="BP212">
        <f t="shared" si="238"/>
        <v>2.3424700000000001</v>
      </c>
      <c r="BQ212">
        <f t="shared" si="239"/>
        <v>0</v>
      </c>
      <c r="BR212">
        <f t="shared" si="240"/>
        <v>0</v>
      </c>
      <c r="BS212">
        <f t="shared" si="241"/>
        <v>0</v>
      </c>
      <c r="BT212">
        <f t="shared" si="242"/>
        <v>0</v>
      </c>
      <c r="BU212">
        <f t="shared" si="243"/>
        <v>0</v>
      </c>
      <c r="BV212">
        <f t="shared" si="244"/>
        <v>0</v>
      </c>
      <c r="BX212">
        <f t="shared" si="245"/>
        <v>0</v>
      </c>
      <c r="BY212">
        <f t="shared" si="246"/>
        <v>0</v>
      </c>
      <c r="BZ212">
        <f t="shared" si="247"/>
        <v>3.4819999999999997E-2</v>
      </c>
      <c r="CA212">
        <f t="shared" si="248"/>
        <v>0</v>
      </c>
      <c r="CB212">
        <f t="shared" si="249"/>
        <v>0</v>
      </c>
      <c r="CC212">
        <f t="shared" si="250"/>
        <v>1.8684000000000001</v>
      </c>
      <c r="CD212">
        <f t="shared" si="251"/>
        <v>0</v>
      </c>
      <c r="CE212">
        <f t="shared" si="252"/>
        <v>1.43103</v>
      </c>
      <c r="CF212">
        <f t="shared" si="253"/>
        <v>0</v>
      </c>
      <c r="CG212">
        <f t="shared" si="254"/>
        <v>0</v>
      </c>
      <c r="CH212">
        <f t="shared" si="255"/>
        <v>0</v>
      </c>
      <c r="CI212">
        <f t="shared" si="256"/>
        <v>0</v>
      </c>
      <c r="CJ212">
        <f t="shared" si="257"/>
        <v>0</v>
      </c>
      <c r="CK212">
        <f t="shared" si="258"/>
        <v>0</v>
      </c>
      <c r="CL212">
        <f t="shared" si="259"/>
        <v>0</v>
      </c>
      <c r="CM212">
        <f t="shared" si="260"/>
        <v>0</v>
      </c>
      <c r="CN212">
        <f t="shared" si="261"/>
        <v>0</v>
      </c>
      <c r="CO212">
        <f t="shared" si="262"/>
        <v>0</v>
      </c>
      <c r="CP212">
        <f t="shared" si="263"/>
        <v>-6.31121</v>
      </c>
      <c r="CQ212">
        <f t="shared" si="264"/>
        <v>0</v>
      </c>
      <c r="CR212">
        <f t="shared" si="265"/>
        <v>0</v>
      </c>
      <c r="CS212">
        <f t="shared" si="266"/>
        <v>0</v>
      </c>
      <c r="CT212">
        <f t="shared" si="267"/>
        <v>0</v>
      </c>
      <c r="CU212">
        <f t="shared" si="268"/>
        <v>-3.2980499999999999</v>
      </c>
      <c r="CV212">
        <f t="shared" si="269"/>
        <v>0</v>
      </c>
      <c r="CW212">
        <f t="shared" si="270"/>
        <v>0</v>
      </c>
      <c r="CX212">
        <f t="shared" si="271"/>
        <v>0</v>
      </c>
      <c r="CY212">
        <f t="shared" si="272"/>
        <v>0</v>
      </c>
      <c r="CZ212">
        <f t="shared" si="273"/>
        <v>-8.0991400000000002</v>
      </c>
      <c r="DA212">
        <f t="shared" si="274"/>
        <v>0</v>
      </c>
      <c r="DB212">
        <f t="shared" si="275"/>
        <v>0</v>
      </c>
      <c r="DC212">
        <f t="shared" si="276"/>
        <v>0</v>
      </c>
      <c r="DD212">
        <f t="shared" si="277"/>
        <v>0</v>
      </c>
      <c r="DE212">
        <f t="shared" si="278"/>
        <v>0</v>
      </c>
      <c r="DF212">
        <f t="shared" si="279"/>
        <v>0</v>
      </c>
    </row>
    <row r="213" spans="1:110" x14ac:dyDescent="0.25">
      <c r="A213" s="4">
        <f>raw!$A213:$A213</f>
        <v>43347</v>
      </c>
      <c r="B213" s="6" t="str">
        <f>raw!$B213:$B213</f>
        <v>0005-0062</v>
      </c>
      <c r="D213" t="str">
        <f>IF(score!$C213=".",".",IF(score!$C213=0,"1",IF(score!$C213=25,"0",IF(score!$C213=50,"0",IF(score!$C213=75,"0",IF(score!$C213=100,"0"))))))</f>
        <v>0</v>
      </c>
      <c r="E213" t="str">
        <f>IF(score!$C213=".",".",IF(score!$C213=0,"0",IF(score!$C213=25,"1",IF(score!$C213=50,"0",IF(score!$C213=75,"0",IF(score!$C213=100,"0"))))))</f>
        <v>0</v>
      </c>
      <c r="F213" t="str">
        <f>IF(score!$C213=".",".",IF(score!$C213=0,"0",IF(score!$C213=25,"0",IF(score!$C213=50,"1",IF(score!$C213=75,"0",IF(score!$C213=100,"0"))))))</f>
        <v>0</v>
      </c>
      <c r="G213" t="str">
        <f>IF(score!$C213=".",".",IF(score!$C213=0,"0",IF(score!$C213=25,"0",IF(score!$C213=50,"0",IF(score!$C213=75,"1",IF(score!$C213=100,"0"))))))</f>
        <v>1</v>
      </c>
      <c r="H213" t="str">
        <f>IF(score!$D213=".",".",IF(score!$D213=0,"1",IF(score!$D213=50,"0",IF(score!$D213=100,"0"))))</f>
        <v>0</v>
      </c>
      <c r="I213" t="str">
        <f>IF(score!$D213=".",".",IF(score!$D213=0,"0",IF(score!$D213=50,"1",IF(score!$D213=100,"0"))))</f>
        <v>1</v>
      </c>
      <c r="J213" t="str">
        <f>IF(score!$E213=".",".",IF(score!$E213=0,"1",IF(score!$E213=50,"0",IF(score!$E213=100,"0"))))</f>
        <v>0</v>
      </c>
      <c r="K213" t="str">
        <f>IF(score!$E213=".",".",IF(score!$E213=0,"0",IF(score!$E213=50,"1",IF(score!$E213=100,"0"))))</f>
        <v>1</v>
      </c>
      <c r="L213" t="str">
        <f>IF(score!$F213=".",".",IF(score!$F213=0,"1",IF(score!$F213=100,"0")))</f>
        <v>1</v>
      </c>
      <c r="M213" t="str">
        <f>IF(score!$G213=".",".",IF(score!$G213=0,"1",IF(score!$G213=100,"0")))</f>
        <v>1</v>
      </c>
      <c r="N213" t="str">
        <f>IF(score!$H213=".",".",IF(score!$H213=0,"1",IF(score!$H213=100,"0")))</f>
        <v>0</v>
      </c>
      <c r="O213" t="str">
        <f>IF(score!$I213=".",".",IF(score!$I213=0,"1",IF(score!$I213=50,"0",IF(score!$I213=100,"0"))))</f>
        <v>1</v>
      </c>
      <c r="P213" t="str">
        <f>IF(score!$J213=".",".",IF(score!$J213=0,"1",IF(score!$J213=25,"0",IF(score!$J213=50,"0",IF(score!$J213=75,"0",IF(score!$J213=100,"0"))))))</f>
        <v>0</v>
      </c>
      <c r="Q213" t="str">
        <f>IF(score!$J213=".",".",IF(score!$J213=0,"0",IF(score!$J213=25,"1",IF(score!$J213=50,"0",IF(score!$J213=75,"0",IF(score!$J213=100,"0"))))))</f>
        <v>0</v>
      </c>
      <c r="R213" t="str">
        <f>IF(score!$J213=".",".",IF(score!$J213=0,"0",IF(score!$J213=25,"0",IF(score!$J213=50,"1",IF(score!$J213=75,"0",IF(score!$J213=100,"0"))))))</f>
        <v>0</v>
      </c>
      <c r="S213" t="str">
        <f>IF(score!$J213=".",".",IF(score!$J213=0,"0",IF(score!$J213=25,"0",IF(score!$J213=50,"0",IF(score!$J213=75,"1",IF(score!$J213=100,"0"))))))</f>
        <v>1</v>
      </c>
      <c r="T213" t="str">
        <f>IF(score!$K213=".",".",IF(score!$K213=0,"1",IF(score!$K213=20,"0",IF(score!$K213=40,"0",IF(score!$K213=60,"0",IF(score!$K213=80,"0",IF(score!$K213=100,"0")))))))</f>
        <v>0</v>
      </c>
      <c r="U213" t="str">
        <f>IF(score!$K213=".",".",IF(score!$K213=0,"0",IF(score!$K213=20,"1",IF(score!$K213=40,"0",IF(score!$K213=60,"0",IF(score!$K213=80,"0",IF(score!$K213=100,"0")))))))</f>
        <v>0</v>
      </c>
      <c r="V213" t="str">
        <f>IF(score!$K213=".",".",IF(score!$K213=0,"0",IF(score!$K213=20,"0",IF(score!$K213=40,"1",IF(score!$K213=60,"0",IF(score!$K213=80,"0",IF(score!$K213=100,"0")))))))</f>
        <v>1</v>
      </c>
      <c r="W213" t="str">
        <f>IF(score!$K213=".",".",IF(score!$K213=0,"0",IF(score!$K213=20,"0",IF(score!$K213=40,"0",IF(score!$K213=60,"1",IF(score!$K213=80,"0",IF(score!$K213=100,"0")))))))</f>
        <v>0</v>
      </c>
      <c r="X213" t="str">
        <f>IF(score!$K213=".",".",IF(score!$K213=0,"0",IF(score!$K213=20,"0",IF(score!$K213=40,"0",IF(score!$K213=60,"0",IF(score!$K213=80,"1",IF(score!$K213=100,"0")))))))</f>
        <v>0</v>
      </c>
      <c r="Y213" t="str">
        <f>IF(score!$L213=".",".",IF(score!$L213=0,"1",IF(score!$L213=20,"0",IF(score!$L213=40,"0",IF(score!$L213=60,"0",IF(score!$L213=80,"0",IF(score!$L213=100,"0")))))))</f>
        <v>0</v>
      </c>
      <c r="Z213" t="str">
        <f>IF(score!$L213=".",".",IF(score!$L213=0,"0",IF(score!$L213=20,"1",IF(score!$L213=40,"0",IF(score!$L213=60,"0",IF(score!$L213=80,"0",IF(score!$L213=100,"0")))))))</f>
        <v>0</v>
      </c>
      <c r="AA213" t="str">
        <f>IF(score!$L213=".",".",IF(score!$L213=0,"0",IF(score!$L213=20,"0",IF(score!$L213=40,"1",IF(score!$L213=60,"0",IF(score!$L213=80,"0",IF(score!$L213=100,"0")))))))</f>
        <v>1</v>
      </c>
      <c r="AB213" t="str">
        <f>IF(score!$L213=".",".",IF(score!$L213=0,"0",IF(score!$L213=20,"0",IF(score!$L213=40,"0",IF(score!$L213=60,"1",IF(score!$L213=80,"0",IF(score!$L213=100,"0")))))))</f>
        <v>0</v>
      </c>
      <c r="AC213" t="str">
        <f>IF(score!$L213=".",".",IF(score!$L213=0,"0",IF(score!$L213=20,"0",IF(score!$L213=40,"0",IF(score!$L213=60,"0",IF(score!$L213=80,"1",IF(score!L213=100,"0")))))))</f>
        <v>0</v>
      </c>
      <c r="AD213" t="str">
        <f>IF(score!$M213=".",".",IF(score!$M213=0,"1",IF(score!$M213=20,"0",IF(score!$M213=40,"0",IF(score!$M213=60,"0",IF(score!$M213=80,"0",IF(score!$M213=100,"0")))))))</f>
        <v>0</v>
      </c>
      <c r="AE213" t="str">
        <f>IF(score!$M213=".",".",IF(score!$M213=0,"0",IF(score!$M213=20,"1",IF(score!$M213=40,"0",IF(score!$M213=60,"0",IF(score!$M213=80,"0",IF(score!$M213=100,"0")))))))</f>
        <v>0</v>
      </c>
      <c r="AF213" t="str">
        <f>IF(score!$M213=".",".",IF(score!$M213=0,"0",IF(score!$M213=20,"0",IF(score!$M213=40,"1",IF(score!$M213=60,"0",IF(score!$M213=80,"0",IF(score!$M213=100,"0")))))))</f>
        <v>0</v>
      </c>
      <c r="AG213" t="str">
        <f>IF(score!$M213=".",".",IF(score!$M213=0,"0",IF(score!$M213=20,"0",IF(score!$M213=40,"0",IF(score!$M213=60,"1",IF(score!$M213=80,"0",IF(score!$M213=100,"0")))))))</f>
        <v>1</v>
      </c>
      <c r="AH213" t="str">
        <f>IF(score!$M213=".",".",IF(score!$M213=0,"0",IF(score!$M213=20,"0",IF(score!$M213=40,"0",IF(score!$M213=60,"0",IF(score!$M213=80,"1",IF(score!$M213=100,"0")))))))</f>
        <v>0</v>
      </c>
      <c r="AI213" t="str">
        <f>IF(score!$N213=".",".",IF(score!$N213=0,"1",IF(score!$N213=25,"0",IF(score!$N213=50,"0",IF(score!$N213=75,"0",IF(score!$N213=100,"0"))))))</f>
        <v>0</v>
      </c>
      <c r="AJ213" t="str">
        <f>IF(score!$N213=".",".",IF(score!$N213=0,"0",IF(score!$N213=25,"1",IF(score!$N213=50,"0",IF(score!$N213=75,"0",IF(score!$N213=100,"0"))))))</f>
        <v>0</v>
      </c>
      <c r="AK213" t="str">
        <f>IF(score!$N213=".",".",IF(score!$N213=0,"0",IF(score!$N213=25,"0",IF(score!$N213=50,"1",IF(score!$N213=75,"0",IF(score!$N213=100,"0"))))))</f>
        <v>1</v>
      </c>
      <c r="AL213" t="str">
        <f>IF(score!$N213=".",".",IF(score!$N213=0,"0",IF(score!$N213=25,"0",IF(score!$N213=50,"0",IF(score!$N213=75,"1",IF(score!$N213=100,"0"))))))</f>
        <v>0</v>
      </c>
      <c r="AN213">
        <f t="shared" si="210"/>
        <v>0</v>
      </c>
      <c r="AO213">
        <f t="shared" si="211"/>
        <v>0</v>
      </c>
      <c r="AP213">
        <f t="shared" si="212"/>
        <v>0</v>
      </c>
      <c r="AQ213">
        <f t="shared" si="213"/>
        <v>-1.3187199999999999</v>
      </c>
      <c r="AR213">
        <f t="shared" si="214"/>
        <v>0</v>
      </c>
      <c r="AS213">
        <f t="shared" si="215"/>
        <v>-3.4555500000000001</v>
      </c>
      <c r="AT213">
        <f t="shared" si="216"/>
        <v>0</v>
      </c>
      <c r="AU213">
        <f t="shared" si="217"/>
        <v>-2.7355700000000001</v>
      </c>
      <c r="AV213">
        <f t="shared" si="218"/>
        <v>-4.6161700000000003</v>
      </c>
      <c r="AW213">
        <f t="shared" si="219"/>
        <v>-5.5174700000000003</v>
      </c>
      <c r="AX213">
        <f t="shared" si="220"/>
        <v>0</v>
      </c>
      <c r="AY213">
        <f t="shared" si="221"/>
        <v>2.32091</v>
      </c>
      <c r="AZ213">
        <f t="shared" si="222"/>
        <v>0</v>
      </c>
      <c r="BA213">
        <f t="shared" si="223"/>
        <v>0</v>
      </c>
      <c r="BB213">
        <f t="shared" si="224"/>
        <v>0</v>
      </c>
      <c r="BC213">
        <f t="shared" si="225"/>
        <v>-3.8012999999999999</v>
      </c>
      <c r="BD213">
        <f t="shared" si="226"/>
        <v>0</v>
      </c>
      <c r="BE213">
        <f t="shared" si="227"/>
        <v>0</v>
      </c>
      <c r="BF213">
        <f t="shared" si="228"/>
        <v>2.3724099999999999</v>
      </c>
      <c r="BG213">
        <f t="shared" si="229"/>
        <v>0</v>
      </c>
      <c r="BH213">
        <f t="shared" si="230"/>
        <v>0</v>
      </c>
      <c r="BI213">
        <f t="shared" si="231"/>
        <v>0</v>
      </c>
      <c r="BJ213">
        <f t="shared" si="232"/>
        <v>0</v>
      </c>
      <c r="BK213">
        <f t="shared" si="233"/>
        <v>-1.6185</v>
      </c>
      <c r="BL213">
        <f t="shared" si="234"/>
        <v>0</v>
      </c>
      <c r="BM213">
        <f t="shared" si="235"/>
        <v>0</v>
      </c>
      <c r="BN213">
        <f t="shared" si="236"/>
        <v>0</v>
      </c>
      <c r="BO213">
        <f t="shared" si="237"/>
        <v>0</v>
      </c>
      <c r="BP213">
        <f t="shared" si="238"/>
        <v>0</v>
      </c>
      <c r="BQ213">
        <f t="shared" si="239"/>
        <v>1.28044</v>
      </c>
      <c r="BR213">
        <f t="shared" si="240"/>
        <v>0</v>
      </c>
      <c r="BS213">
        <f t="shared" si="241"/>
        <v>0</v>
      </c>
      <c r="BT213">
        <f t="shared" si="242"/>
        <v>0</v>
      </c>
      <c r="BU213">
        <f t="shared" si="243"/>
        <v>-0.18043000000000001</v>
      </c>
      <c r="BV213">
        <f t="shared" si="244"/>
        <v>0</v>
      </c>
      <c r="BX213">
        <f t="shared" si="245"/>
        <v>0</v>
      </c>
      <c r="BY213">
        <f t="shared" si="246"/>
        <v>0</v>
      </c>
      <c r="BZ213">
        <f t="shared" si="247"/>
        <v>0</v>
      </c>
      <c r="CA213">
        <f t="shared" si="248"/>
        <v>-6.0639999999999999E-2</v>
      </c>
      <c r="CB213">
        <f t="shared" si="249"/>
        <v>0</v>
      </c>
      <c r="CC213">
        <f t="shared" si="250"/>
        <v>1.8684000000000001</v>
      </c>
      <c r="CD213">
        <f t="shared" si="251"/>
        <v>0</v>
      </c>
      <c r="CE213">
        <f t="shared" si="252"/>
        <v>1.43103</v>
      </c>
      <c r="CF213">
        <f t="shared" si="253"/>
        <v>1.4406000000000001</v>
      </c>
      <c r="CG213">
        <f t="shared" si="254"/>
        <v>1.6696800000000001</v>
      </c>
      <c r="CH213">
        <f t="shared" si="255"/>
        <v>0</v>
      </c>
      <c r="CI213">
        <f t="shared" si="256"/>
        <v>-5.6992099999999999</v>
      </c>
      <c r="CJ213">
        <f t="shared" si="257"/>
        <v>0</v>
      </c>
      <c r="CK213">
        <f t="shared" si="258"/>
        <v>0</v>
      </c>
      <c r="CL213">
        <f t="shared" si="259"/>
        <v>0</v>
      </c>
      <c r="CM213">
        <f t="shared" si="260"/>
        <v>0.90383999999999998</v>
      </c>
      <c r="CN213">
        <f t="shared" si="261"/>
        <v>0</v>
      </c>
      <c r="CO213">
        <f t="shared" si="262"/>
        <v>0</v>
      </c>
      <c r="CP213">
        <f t="shared" si="263"/>
        <v>-6.31121</v>
      </c>
      <c r="CQ213">
        <f t="shared" si="264"/>
        <v>0</v>
      </c>
      <c r="CR213">
        <f t="shared" si="265"/>
        <v>0</v>
      </c>
      <c r="CS213">
        <f t="shared" si="266"/>
        <v>0</v>
      </c>
      <c r="CT213">
        <f t="shared" si="267"/>
        <v>0</v>
      </c>
      <c r="CU213">
        <f t="shared" si="268"/>
        <v>-3.2980499999999999</v>
      </c>
      <c r="CV213">
        <f t="shared" si="269"/>
        <v>0</v>
      </c>
      <c r="CW213">
        <f t="shared" si="270"/>
        <v>0</v>
      </c>
      <c r="CX213">
        <f t="shared" si="271"/>
        <v>0</v>
      </c>
      <c r="CY213">
        <f t="shared" si="272"/>
        <v>0</v>
      </c>
      <c r="CZ213">
        <f t="shared" si="273"/>
        <v>0</v>
      </c>
      <c r="DA213">
        <f t="shared" si="274"/>
        <v>-4.5905500000000004</v>
      </c>
      <c r="DB213">
        <f t="shared" si="275"/>
        <v>0</v>
      </c>
      <c r="DC213">
        <f t="shared" si="276"/>
        <v>0</v>
      </c>
      <c r="DD213">
        <f t="shared" si="277"/>
        <v>0</v>
      </c>
      <c r="DE213">
        <f t="shared" si="278"/>
        <v>-5.63286</v>
      </c>
      <c r="DF213">
        <f t="shared" si="279"/>
        <v>0</v>
      </c>
    </row>
    <row r="214" spans="1:110" x14ac:dyDescent="0.25">
      <c r="A214" s="4">
        <f>raw!$A214:$A214</f>
        <v>43347</v>
      </c>
      <c r="B214" s="6" t="str">
        <f>raw!$B214:$B214</f>
        <v>0005-0063</v>
      </c>
      <c r="D214" t="str">
        <f>IF(score!$C214=".",".",IF(score!$C214=0,"1",IF(score!$C214=25,"0",IF(score!$C214=50,"0",IF(score!$C214=75,"0",IF(score!$C214=100,"0"))))))</f>
        <v>0</v>
      </c>
      <c r="E214" t="str">
        <f>IF(score!$C214=".",".",IF(score!$C214=0,"0",IF(score!$C214=25,"1",IF(score!$C214=50,"0",IF(score!$C214=75,"0",IF(score!$C214=100,"0"))))))</f>
        <v>0</v>
      </c>
      <c r="F214" t="str">
        <f>IF(score!$C214=".",".",IF(score!$C214=0,"0",IF(score!$C214=25,"0",IF(score!$C214=50,"1",IF(score!$C214=75,"0",IF(score!$C214=100,"0"))))))</f>
        <v>0</v>
      </c>
      <c r="G214" t="str">
        <f>IF(score!$C214=".",".",IF(score!$C214=0,"0",IF(score!$C214=25,"0",IF(score!$C214=50,"0",IF(score!$C214=75,"1",IF(score!$C214=100,"0"))))))</f>
        <v>0</v>
      </c>
      <c r="H214" t="str">
        <f>IF(score!$D214=".",".",IF(score!$D214=0,"1",IF(score!$D214=50,"0",IF(score!$D214=100,"0"))))</f>
        <v>0</v>
      </c>
      <c r="I214" t="str">
        <f>IF(score!$D214=".",".",IF(score!$D214=0,"0",IF(score!$D214=50,"1",IF(score!$D214=100,"0"))))</f>
        <v>1</v>
      </c>
      <c r="J214" t="str">
        <f>IF(score!$E214=".",".",IF(score!$E214=0,"1",IF(score!$E214=50,"0",IF(score!$E214=100,"0"))))</f>
        <v>0</v>
      </c>
      <c r="K214" t="str">
        <f>IF(score!$E214=".",".",IF(score!$E214=0,"0",IF(score!$E214=50,"1",IF(score!$E214=100,"0"))))</f>
        <v>1</v>
      </c>
      <c r="L214" t="str">
        <f>IF(score!$F214=".",".",IF(score!$F214=0,"1",IF(score!$F214=100,"0")))</f>
        <v>1</v>
      </c>
      <c r="M214" t="str">
        <f>IF(score!$G214=".",".",IF(score!$G214=0,"1",IF(score!$G214=100,"0")))</f>
        <v>1</v>
      </c>
      <c r="N214" t="str">
        <f>IF(score!$H214=".",".",IF(score!$H214=0,"1",IF(score!$H214=100,"0")))</f>
        <v>1</v>
      </c>
      <c r="O214" t="str">
        <f>IF(score!$I214=".",".",IF(score!$I214=0,"1",IF(score!$I214=50,"0",IF(score!$I214=100,"0"))))</f>
        <v>1</v>
      </c>
      <c r="P214" t="str">
        <f>IF(score!$J214=".",".",IF(score!$J214=0,"1",IF(score!$J214=25,"0",IF(score!$J214=50,"0",IF(score!$J214=75,"0",IF(score!$J214=100,"0"))))))</f>
        <v>0</v>
      </c>
      <c r="Q214" t="str">
        <f>IF(score!$J214=".",".",IF(score!$J214=0,"0",IF(score!$J214=25,"1",IF(score!$J214=50,"0",IF(score!$J214=75,"0",IF(score!$J214=100,"0"))))))</f>
        <v>0</v>
      </c>
      <c r="R214" t="str">
        <f>IF(score!$J214=".",".",IF(score!$J214=0,"0",IF(score!$J214=25,"0",IF(score!$J214=50,"1",IF(score!$J214=75,"0",IF(score!$J214=100,"0"))))))</f>
        <v>0</v>
      </c>
      <c r="S214" t="str">
        <f>IF(score!$J214=".",".",IF(score!$J214=0,"0",IF(score!$J214=25,"0",IF(score!$J214=50,"0",IF(score!$J214=75,"1",IF(score!$J214=100,"0"))))))</f>
        <v>1</v>
      </c>
      <c r="T214" t="str">
        <f>IF(score!$K214=".",".",IF(score!$K214=0,"1",IF(score!$K214=20,"0",IF(score!$K214=40,"0",IF(score!$K214=60,"0",IF(score!$K214=80,"0",IF(score!$K214=100,"0")))))))</f>
        <v>0</v>
      </c>
      <c r="U214" t="str">
        <f>IF(score!$K214=".",".",IF(score!$K214=0,"0",IF(score!$K214=20,"1",IF(score!$K214=40,"0",IF(score!$K214=60,"0",IF(score!$K214=80,"0",IF(score!$K214=100,"0")))))))</f>
        <v>0</v>
      </c>
      <c r="V214" t="str">
        <f>IF(score!$K214=".",".",IF(score!$K214=0,"0",IF(score!$K214=20,"0",IF(score!$K214=40,"1",IF(score!$K214=60,"0",IF(score!$K214=80,"0",IF(score!$K214=100,"0")))))))</f>
        <v>1</v>
      </c>
      <c r="W214" t="str">
        <f>IF(score!$K214=".",".",IF(score!$K214=0,"0",IF(score!$K214=20,"0",IF(score!$K214=40,"0",IF(score!$K214=60,"1",IF(score!$K214=80,"0",IF(score!$K214=100,"0")))))))</f>
        <v>0</v>
      </c>
      <c r="X214" t="str">
        <f>IF(score!$K214=".",".",IF(score!$K214=0,"0",IF(score!$K214=20,"0",IF(score!$K214=40,"0",IF(score!$K214=60,"0",IF(score!$K214=80,"1",IF(score!$K214=100,"0")))))))</f>
        <v>0</v>
      </c>
      <c r="Y214" t="str">
        <f>IF(score!$L214=".",".",IF(score!$L214=0,"1",IF(score!$L214=20,"0",IF(score!$L214=40,"0",IF(score!$L214=60,"0",IF(score!$L214=80,"0",IF(score!$L214=100,"0")))))))</f>
        <v>0</v>
      </c>
      <c r="Z214" t="str">
        <f>IF(score!$L214=".",".",IF(score!$L214=0,"0",IF(score!$L214=20,"1",IF(score!$L214=40,"0",IF(score!$L214=60,"0",IF(score!$L214=80,"0",IF(score!$L214=100,"0")))))))</f>
        <v>1</v>
      </c>
      <c r="AA214" t="str">
        <f>IF(score!$L214=".",".",IF(score!$L214=0,"0",IF(score!$L214=20,"0",IF(score!$L214=40,"1",IF(score!$L214=60,"0",IF(score!$L214=80,"0",IF(score!$L214=100,"0")))))))</f>
        <v>0</v>
      </c>
      <c r="AB214" t="str">
        <f>IF(score!$L214=".",".",IF(score!$L214=0,"0",IF(score!$L214=20,"0",IF(score!$L214=40,"0",IF(score!$L214=60,"1",IF(score!$L214=80,"0",IF(score!$L214=100,"0")))))))</f>
        <v>0</v>
      </c>
      <c r="AC214" t="str">
        <f>IF(score!$L214=".",".",IF(score!$L214=0,"0",IF(score!$L214=20,"0",IF(score!$L214=40,"0",IF(score!$L214=60,"0",IF(score!$L214=80,"1",IF(score!L214=100,"0")))))))</f>
        <v>0</v>
      </c>
      <c r="AD214" t="str">
        <f>IF(score!$M214=".",".",IF(score!$M214=0,"1",IF(score!$M214=20,"0",IF(score!$M214=40,"0",IF(score!$M214=60,"0",IF(score!$M214=80,"0",IF(score!$M214=100,"0")))))))</f>
        <v>0</v>
      </c>
      <c r="AE214" t="str">
        <f>IF(score!$M214=".",".",IF(score!$M214=0,"0",IF(score!$M214=20,"1",IF(score!$M214=40,"0",IF(score!$M214=60,"0",IF(score!$M214=80,"0",IF(score!$M214=100,"0")))))))</f>
        <v>0</v>
      </c>
      <c r="AF214" t="str">
        <f>IF(score!$M214=".",".",IF(score!$M214=0,"0",IF(score!$M214=20,"0",IF(score!$M214=40,"1",IF(score!$M214=60,"0",IF(score!$M214=80,"0",IF(score!$M214=100,"0")))))))</f>
        <v>0</v>
      </c>
      <c r="AG214" t="str">
        <f>IF(score!$M214=".",".",IF(score!$M214=0,"0",IF(score!$M214=20,"0",IF(score!$M214=40,"0",IF(score!$M214=60,"1",IF(score!$M214=80,"0",IF(score!$M214=100,"0")))))))</f>
        <v>0</v>
      </c>
      <c r="AH214" t="str">
        <f>IF(score!$M214=".",".",IF(score!$M214=0,"0",IF(score!$M214=20,"0",IF(score!$M214=40,"0",IF(score!$M214=60,"0",IF(score!$M214=80,"1",IF(score!$M214=100,"0")))))))</f>
        <v>1</v>
      </c>
      <c r="AI214" t="str">
        <f>IF(score!$N214=".",".",IF(score!$N214=0,"1",IF(score!$N214=25,"0",IF(score!$N214=50,"0",IF(score!$N214=75,"0",IF(score!$N214=100,"0"))))))</f>
        <v>0</v>
      </c>
      <c r="AJ214" t="str">
        <f>IF(score!$N214=".",".",IF(score!$N214=0,"0",IF(score!$N214=25,"1",IF(score!$N214=50,"0",IF(score!$N214=75,"0",IF(score!$N214=100,"0"))))))</f>
        <v>0</v>
      </c>
      <c r="AK214" t="str">
        <f>IF(score!$N214=".",".",IF(score!$N214=0,"0",IF(score!$N214=25,"0",IF(score!$N214=50,"1",IF(score!$N214=75,"0",IF(score!$N214=100,"0"))))))</f>
        <v>0</v>
      </c>
      <c r="AL214" t="str">
        <f>IF(score!$N214=".",".",IF(score!$N214=0,"0",IF(score!$N214=25,"0",IF(score!$N214=50,"0",IF(score!$N214=75,"1",IF(score!$N214=100,"0"))))))</f>
        <v>1</v>
      </c>
      <c r="AN214">
        <f t="shared" si="210"/>
        <v>0</v>
      </c>
      <c r="AO214">
        <f t="shared" si="211"/>
        <v>0</v>
      </c>
      <c r="AP214">
        <f t="shared" si="212"/>
        <v>0</v>
      </c>
      <c r="AQ214">
        <f t="shared" si="213"/>
        <v>0</v>
      </c>
      <c r="AR214">
        <f t="shared" si="214"/>
        <v>0</v>
      </c>
      <c r="AS214">
        <f t="shared" si="215"/>
        <v>-3.4555500000000001</v>
      </c>
      <c r="AT214">
        <f t="shared" si="216"/>
        <v>0</v>
      </c>
      <c r="AU214">
        <f t="shared" si="217"/>
        <v>-2.7355700000000001</v>
      </c>
      <c r="AV214">
        <f t="shared" si="218"/>
        <v>-4.6161700000000003</v>
      </c>
      <c r="AW214">
        <f t="shared" si="219"/>
        <v>-5.5174700000000003</v>
      </c>
      <c r="AX214">
        <f t="shared" si="220"/>
        <v>3.04365</v>
      </c>
      <c r="AY214">
        <f t="shared" si="221"/>
        <v>2.32091</v>
      </c>
      <c r="AZ214">
        <f t="shared" si="222"/>
        <v>0</v>
      </c>
      <c r="BA214">
        <f t="shared" si="223"/>
        <v>0</v>
      </c>
      <c r="BB214">
        <f t="shared" si="224"/>
        <v>0</v>
      </c>
      <c r="BC214">
        <f t="shared" si="225"/>
        <v>-3.8012999999999999</v>
      </c>
      <c r="BD214">
        <f t="shared" si="226"/>
        <v>0</v>
      </c>
      <c r="BE214">
        <f t="shared" si="227"/>
        <v>0</v>
      </c>
      <c r="BF214">
        <f t="shared" si="228"/>
        <v>2.3724099999999999</v>
      </c>
      <c r="BG214">
        <f t="shared" si="229"/>
        <v>0</v>
      </c>
      <c r="BH214">
        <f t="shared" si="230"/>
        <v>0</v>
      </c>
      <c r="BI214">
        <f t="shared" si="231"/>
        <v>0</v>
      </c>
      <c r="BJ214">
        <f t="shared" si="232"/>
        <v>-2.0216799999999999</v>
      </c>
      <c r="BK214">
        <f t="shared" si="233"/>
        <v>0</v>
      </c>
      <c r="BL214">
        <f t="shared" si="234"/>
        <v>0</v>
      </c>
      <c r="BM214">
        <f t="shared" si="235"/>
        <v>0</v>
      </c>
      <c r="BN214">
        <f t="shared" si="236"/>
        <v>0</v>
      </c>
      <c r="BO214">
        <f t="shared" si="237"/>
        <v>0</v>
      </c>
      <c r="BP214">
        <f t="shared" si="238"/>
        <v>0</v>
      </c>
      <c r="BQ214">
        <f t="shared" si="239"/>
        <v>0</v>
      </c>
      <c r="BR214">
        <f t="shared" si="240"/>
        <v>0.41188000000000002</v>
      </c>
      <c r="BS214">
        <f t="shared" si="241"/>
        <v>0</v>
      </c>
      <c r="BT214">
        <f t="shared" si="242"/>
        <v>0</v>
      </c>
      <c r="BU214">
        <f t="shared" si="243"/>
        <v>0</v>
      </c>
      <c r="BV214">
        <f t="shared" si="244"/>
        <v>0.11038000000000001</v>
      </c>
      <c r="BX214">
        <f t="shared" si="245"/>
        <v>0</v>
      </c>
      <c r="BY214">
        <f t="shared" si="246"/>
        <v>0</v>
      </c>
      <c r="BZ214">
        <f t="shared" si="247"/>
        <v>0</v>
      </c>
      <c r="CA214">
        <f t="shared" si="248"/>
        <v>0</v>
      </c>
      <c r="CB214">
        <f t="shared" si="249"/>
        <v>0</v>
      </c>
      <c r="CC214">
        <f t="shared" si="250"/>
        <v>1.8684000000000001</v>
      </c>
      <c r="CD214">
        <f t="shared" si="251"/>
        <v>0</v>
      </c>
      <c r="CE214">
        <f t="shared" si="252"/>
        <v>1.43103</v>
      </c>
      <c r="CF214">
        <f t="shared" si="253"/>
        <v>1.4406000000000001</v>
      </c>
      <c r="CG214">
        <f t="shared" si="254"/>
        <v>1.6696800000000001</v>
      </c>
      <c r="CH214">
        <f t="shared" si="255"/>
        <v>-6.8267199999999999</v>
      </c>
      <c r="CI214">
        <f t="shared" si="256"/>
        <v>-5.6992099999999999</v>
      </c>
      <c r="CJ214">
        <f t="shared" si="257"/>
        <v>0</v>
      </c>
      <c r="CK214">
        <f t="shared" si="258"/>
        <v>0</v>
      </c>
      <c r="CL214">
        <f t="shared" si="259"/>
        <v>0</v>
      </c>
      <c r="CM214">
        <f t="shared" si="260"/>
        <v>0.90383999999999998</v>
      </c>
      <c r="CN214">
        <f t="shared" si="261"/>
        <v>0</v>
      </c>
      <c r="CO214">
        <f t="shared" si="262"/>
        <v>0</v>
      </c>
      <c r="CP214">
        <f t="shared" si="263"/>
        <v>-6.31121</v>
      </c>
      <c r="CQ214">
        <f t="shared" si="264"/>
        <v>0</v>
      </c>
      <c r="CR214">
        <f t="shared" si="265"/>
        <v>0</v>
      </c>
      <c r="CS214">
        <f t="shared" si="266"/>
        <v>0</v>
      </c>
      <c r="CT214">
        <f t="shared" si="267"/>
        <v>-4.8896199999999999</v>
      </c>
      <c r="CU214">
        <f t="shared" si="268"/>
        <v>0</v>
      </c>
      <c r="CV214">
        <f t="shared" si="269"/>
        <v>0</v>
      </c>
      <c r="CW214">
        <f t="shared" si="270"/>
        <v>0</v>
      </c>
      <c r="CX214">
        <f t="shared" si="271"/>
        <v>0</v>
      </c>
      <c r="CY214">
        <f t="shared" si="272"/>
        <v>0</v>
      </c>
      <c r="CZ214">
        <f t="shared" si="273"/>
        <v>0</v>
      </c>
      <c r="DA214">
        <f t="shared" si="274"/>
        <v>0</v>
      </c>
      <c r="DB214">
        <f t="shared" si="275"/>
        <v>-1.9593400000000001</v>
      </c>
      <c r="DC214">
        <f t="shared" si="276"/>
        <v>0</v>
      </c>
      <c r="DD214">
        <f t="shared" si="277"/>
        <v>0</v>
      </c>
      <c r="DE214">
        <f t="shared" si="278"/>
        <v>0</v>
      </c>
      <c r="DF214">
        <f t="shared" si="279"/>
        <v>-3.13896</v>
      </c>
    </row>
    <row r="215" spans="1:110" x14ac:dyDescent="0.25">
      <c r="A215" s="4">
        <f>raw!$A215:$A215</f>
        <v>43371</v>
      </c>
      <c r="B215" s="6" t="str">
        <f>raw!$B215:$B215</f>
        <v>0005-0067</v>
      </c>
      <c r="D215" t="str">
        <f>IF(score!$C215=".",".",IF(score!$C215=0,"1",IF(score!$C215=25,"0",IF(score!$C215=50,"0",IF(score!$C215=75,"0",IF(score!$C215=100,"0"))))))</f>
        <v>0</v>
      </c>
      <c r="E215" t="str">
        <f>IF(score!$C215=".",".",IF(score!$C215=0,"0",IF(score!$C215=25,"1",IF(score!$C215=50,"0",IF(score!$C215=75,"0",IF(score!$C215=100,"0"))))))</f>
        <v>1</v>
      </c>
      <c r="F215" t="str">
        <f>IF(score!$C215=".",".",IF(score!$C215=0,"0",IF(score!$C215=25,"0",IF(score!$C215=50,"1",IF(score!$C215=75,"0",IF(score!$C215=100,"0"))))))</f>
        <v>0</v>
      </c>
      <c r="G215" t="str">
        <f>IF(score!$C215=".",".",IF(score!$C215=0,"0",IF(score!$C215=25,"0",IF(score!$C215=50,"0",IF(score!$C215=75,"1",IF(score!$C215=100,"0"))))))</f>
        <v>0</v>
      </c>
      <c r="H215" t="str">
        <f>IF(score!$D215=".",".",IF(score!$D215=0,"1",IF(score!$D215=50,"0",IF(score!$D215=100,"0"))))</f>
        <v>0</v>
      </c>
      <c r="I215" t="str">
        <f>IF(score!$D215=".",".",IF(score!$D215=0,"0",IF(score!$D215=50,"1",IF(score!$D215=100,"0"))))</f>
        <v>1</v>
      </c>
      <c r="J215" t="str">
        <f>IF(score!$E215=".",".",IF(score!$E215=0,"1",IF(score!$E215=50,"0",IF(score!$E215=100,"0"))))</f>
        <v>0</v>
      </c>
      <c r="K215" t="str">
        <f>IF(score!$E215=".",".",IF(score!$E215=0,"0",IF(score!$E215=50,"1",IF(score!$E215=100,"0"))))</f>
        <v>0</v>
      </c>
      <c r="L215" t="str">
        <f>IF(score!$F215=".",".",IF(score!$F215=0,"1",IF(score!$F215=100,"0")))</f>
        <v>0</v>
      </c>
      <c r="M215" t="str">
        <f>IF(score!$G215=".",".",IF(score!$G215=0,"1",IF(score!$G215=100,"0")))</f>
        <v>1</v>
      </c>
      <c r="N215" t="str">
        <f>IF(score!$H215=".",".",IF(score!$H215=0,"1",IF(score!$H215=100,"0")))</f>
        <v>1</v>
      </c>
      <c r="O215" t="str">
        <f>IF(score!$I215=".",".",IF(score!$I215=0,"1",IF(score!$I215=50,"0",IF(score!$I215=100,"0"))))</f>
        <v>1</v>
      </c>
      <c r="P215" t="str">
        <f>IF(score!$J215=".",".",IF(score!$J215=0,"1",IF(score!$J215=25,"0",IF(score!$J215=50,"0",IF(score!$J215=75,"0",IF(score!$J215=100,"0"))))))</f>
        <v>0</v>
      </c>
      <c r="Q215" t="str">
        <f>IF(score!$J215=".",".",IF(score!$J215=0,"0",IF(score!$J215=25,"1",IF(score!$J215=50,"0",IF(score!$J215=75,"0",IF(score!$J215=100,"0"))))))</f>
        <v>0</v>
      </c>
      <c r="R215" t="str">
        <f>IF(score!$J215=".",".",IF(score!$J215=0,"0",IF(score!$J215=25,"0",IF(score!$J215=50,"1",IF(score!$J215=75,"0",IF(score!$J215=100,"0"))))))</f>
        <v>1</v>
      </c>
      <c r="S215" t="str">
        <f>IF(score!$J215=".",".",IF(score!$J215=0,"0",IF(score!$J215=25,"0",IF(score!$J215=50,"0",IF(score!$J215=75,"1",IF(score!$J215=100,"0"))))))</f>
        <v>0</v>
      </c>
      <c r="T215" t="str">
        <f>IF(score!$K215=".",".",IF(score!$K215=0,"1",IF(score!$K215=20,"0",IF(score!$K215=40,"0",IF(score!$K215=60,"0",IF(score!$K215=80,"0",IF(score!$K215=100,"0")))))))</f>
        <v>0</v>
      </c>
      <c r="U215" t="str">
        <f>IF(score!$K215=".",".",IF(score!$K215=0,"0",IF(score!$K215=20,"1",IF(score!$K215=40,"0",IF(score!$K215=60,"0",IF(score!$K215=80,"0",IF(score!$K215=100,"0")))))))</f>
        <v>0</v>
      </c>
      <c r="V215" t="str">
        <f>IF(score!$K215=".",".",IF(score!$K215=0,"0",IF(score!$K215=20,"0",IF(score!$K215=40,"1",IF(score!$K215=60,"0",IF(score!$K215=80,"0",IF(score!$K215=100,"0")))))))</f>
        <v>0</v>
      </c>
      <c r="W215" t="str">
        <f>IF(score!$K215=".",".",IF(score!$K215=0,"0",IF(score!$K215=20,"0",IF(score!$K215=40,"0",IF(score!$K215=60,"1",IF(score!$K215=80,"0",IF(score!$K215=100,"0")))))))</f>
        <v>1</v>
      </c>
      <c r="X215" t="str">
        <f>IF(score!$K215=".",".",IF(score!$K215=0,"0",IF(score!$K215=20,"0",IF(score!$K215=40,"0",IF(score!$K215=60,"0",IF(score!$K215=80,"1",IF(score!$K215=100,"0")))))))</f>
        <v>0</v>
      </c>
      <c r="Y215" t="str">
        <f>IF(score!$L215=".",".",IF(score!$L215=0,"1",IF(score!$L215=20,"0",IF(score!$L215=40,"0",IF(score!$L215=60,"0",IF(score!$L215=80,"0",IF(score!$L215=100,"0")))))))</f>
        <v>0</v>
      </c>
      <c r="Z215" t="str">
        <f>IF(score!$L215=".",".",IF(score!$L215=0,"0",IF(score!$L215=20,"1",IF(score!$L215=40,"0",IF(score!$L215=60,"0",IF(score!$L215=80,"0",IF(score!$L215=100,"0")))))))</f>
        <v>0</v>
      </c>
      <c r="AA215" t="str">
        <f>IF(score!$L215=".",".",IF(score!$L215=0,"0",IF(score!$L215=20,"0",IF(score!$L215=40,"1",IF(score!$L215=60,"0",IF(score!$L215=80,"0",IF(score!$L215=100,"0")))))))</f>
        <v>1</v>
      </c>
      <c r="AB215" t="str">
        <f>IF(score!$L215=".",".",IF(score!$L215=0,"0",IF(score!$L215=20,"0",IF(score!$L215=40,"0",IF(score!$L215=60,"1",IF(score!$L215=80,"0",IF(score!$L215=100,"0")))))))</f>
        <v>0</v>
      </c>
      <c r="AC215" t="str">
        <f>IF(score!$L215=".",".",IF(score!$L215=0,"0",IF(score!$L215=20,"0",IF(score!$L215=40,"0",IF(score!$L215=60,"0",IF(score!$L215=80,"1",IF(score!L215=100,"0")))))))</f>
        <v>0</v>
      </c>
      <c r="AD215" t="str">
        <f>IF(score!$M215=".",".",IF(score!$M215=0,"1",IF(score!$M215=20,"0",IF(score!$M215=40,"0",IF(score!$M215=60,"0",IF(score!$M215=80,"0",IF(score!$M215=100,"0")))))))</f>
        <v>0</v>
      </c>
      <c r="AE215" t="str">
        <f>IF(score!$M215=".",".",IF(score!$M215=0,"0",IF(score!$M215=20,"1",IF(score!$M215=40,"0",IF(score!$M215=60,"0",IF(score!$M215=80,"0",IF(score!$M215=100,"0")))))))</f>
        <v>1</v>
      </c>
      <c r="AF215" t="str">
        <f>IF(score!$M215=".",".",IF(score!$M215=0,"0",IF(score!$M215=20,"0",IF(score!$M215=40,"1",IF(score!$M215=60,"0",IF(score!$M215=80,"0",IF(score!$M215=100,"0")))))))</f>
        <v>0</v>
      </c>
      <c r="AG215" t="str">
        <f>IF(score!$M215=".",".",IF(score!$M215=0,"0",IF(score!$M215=20,"0",IF(score!$M215=40,"0",IF(score!$M215=60,"1",IF(score!$M215=80,"0",IF(score!$M215=100,"0")))))))</f>
        <v>0</v>
      </c>
      <c r="AH215" t="str">
        <f>IF(score!$M215=".",".",IF(score!$M215=0,"0",IF(score!$M215=20,"0",IF(score!$M215=40,"0",IF(score!$M215=60,"0",IF(score!$M215=80,"1",IF(score!$M215=100,"0")))))))</f>
        <v>0</v>
      </c>
      <c r="AI215" t="str">
        <f>IF(score!$N215=".",".",IF(score!$N215=0,"1",IF(score!$N215=25,"0",IF(score!$N215=50,"0",IF(score!$N215=75,"0",IF(score!$N215=100,"0"))))))</f>
        <v>0</v>
      </c>
      <c r="AJ215" t="str">
        <f>IF(score!$N215=".",".",IF(score!$N215=0,"0",IF(score!$N215=25,"1",IF(score!$N215=50,"0",IF(score!$N215=75,"0",IF(score!$N215=100,"0"))))))</f>
        <v>0</v>
      </c>
      <c r="AK215" t="str">
        <f>IF(score!$N215=".",".",IF(score!$N215=0,"0",IF(score!$N215=25,"0",IF(score!$N215=50,"1",IF(score!$N215=75,"0",IF(score!$N215=100,"0"))))))</f>
        <v>0</v>
      </c>
      <c r="AL215" t="str">
        <f>IF(score!$N215=".",".",IF(score!$N215=0,"0",IF(score!$N215=25,"0",IF(score!$N215=50,"0",IF(score!$N215=75,"1",IF(score!$N215=100,"0"))))))</f>
        <v>0</v>
      </c>
      <c r="AN215">
        <f t="shared" si="210"/>
        <v>0</v>
      </c>
      <c r="AO215">
        <f t="shared" si="211"/>
        <v>-5.5646100000000001</v>
      </c>
      <c r="AP215">
        <f t="shared" si="212"/>
        <v>0</v>
      </c>
      <c r="AQ215">
        <f t="shared" si="213"/>
        <v>0</v>
      </c>
      <c r="AR215">
        <f t="shared" si="214"/>
        <v>0</v>
      </c>
      <c r="AS215">
        <f t="shared" si="215"/>
        <v>-3.4555500000000001</v>
      </c>
      <c r="AT215">
        <f t="shared" si="216"/>
        <v>0</v>
      </c>
      <c r="AU215">
        <f t="shared" si="217"/>
        <v>0</v>
      </c>
      <c r="AV215">
        <f t="shared" si="218"/>
        <v>0</v>
      </c>
      <c r="AW215">
        <f t="shared" si="219"/>
        <v>-5.5174700000000003</v>
      </c>
      <c r="AX215">
        <f t="shared" si="220"/>
        <v>3.04365</v>
      </c>
      <c r="AY215">
        <f t="shared" si="221"/>
        <v>2.32091</v>
      </c>
      <c r="AZ215">
        <f t="shared" si="222"/>
        <v>0</v>
      </c>
      <c r="BA215">
        <f t="shared" si="223"/>
        <v>0</v>
      </c>
      <c r="BB215">
        <f t="shared" si="224"/>
        <v>-6.5052199999999996</v>
      </c>
      <c r="BC215">
        <f t="shared" si="225"/>
        <v>0</v>
      </c>
      <c r="BD215">
        <f t="shared" si="226"/>
        <v>0</v>
      </c>
      <c r="BE215">
        <f t="shared" si="227"/>
        <v>0</v>
      </c>
      <c r="BF215">
        <f t="shared" si="228"/>
        <v>0</v>
      </c>
      <c r="BG215">
        <f t="shared" si="229"/>
        <v>1.3668899999999999</v>
      </c>
      <c r="BH215">
        <f t="shared" si="230"/>
        <v>0</v>
      </c>
      <c r="BI215">
        <f t="shared" si="231"/>
        <v>0</v>
      </c>
      <c r="BJ215">
        <f t="shared" si="232"/>
        <v>0</v>
      </c>
      <c r="BK215">
        <f t="shared" si="233"/>
        <v>-1.6185</v>
      </c>
      <c r="BL215">
        <f t="shared" si="234"/>
        <v>0</v>
      </c>
      <c r="BM215">
        <f t="shared" si="235"/>
        <v>0</v>
      </c>
      <c r="BN215">
        <f t="shared" si="236"/>
        <v>0</v>
      </c>
      <c r="BO215">
        <f t="shared" si="237"/>
        <v>3.4159299999999999</v>
      </c>
      <c r="BP215">
        <f t="shared" si="238"/>
        <v>0</v>
      </c>
      <c r="BQ215">
        <f t="shared" si="239"/>
        <v>0</v>
      </c>
      <c r="BR215">
        <f t="shared" si="240"/>
        <v>0</v>
      </c>
      <c r="BS215">
        <f t="shared" si="241"/>
        <v>0</v>
      </c>
      <c r="BT215">
        <f t="shared" si="242"/>
        <v>0</v>
      </c>
      <c r="BU215">
        <f t="shared" si="243"/>
        <v>0</v>
      </c>
      <c r="BV215">
        <f t="shared" si="244"/>
        <v>0</v>
      </c>
      <c r="BX215">
        <f t="shared" si="245"/>
        <v>0</v>
      </c>
      <c r="BY215">
        <f t="shared" si="246"/>
        <v>-0.16891</v>
      </c>
      <c r="BZ215">
        <f t="shared" si="247"/>
        <v>0</v>
      </c>
      <c r="CA215">
        <f t="shared" si="248"/>
        <v>0</v>
      </c>
      <c r="CB215">
        <f t="shared" si="249"/>
        <v>0</v>
      </c>
      <c r="CC215">
        <f t="shared" si="250"/>
        <v>1.8684000000000001</v>
      </c>
      <c r="CD215">
        <f t="shared" si="251"/>
        <v>0</v>
      </c>
      <c r="CE215">
        <f t="shared" si="252"/>
        <v>0</v>
      </c>
      <c r="CF215">
        <f t="shared" si="253"/>
        <v>0</v>
      </c>
      <c r="CG215">
        <f t="shared" si="254"/>
        <v>1.6696800000000001</v>
      </c>
      <c r="CH215">
        <f t="shared" si="255"/>
        <v>-6.8267199999999999</v>
      </c>
      <c r="CI215">
        <f t="shared" si="256"/>
        <v>-5.6992099999999999</v>
      </c>
      <c r="CJ215">
        <f t="shared" si="257"/>
        <v>0</v>
      </c>
      <c r="CK215">
        <f t="shared" si="258"/>
        <v>0</v>
      </c>
      <c r="CL215">
        <f t="shared" si="259"/>
        <v>1.4938400000000001</v>
      </c>
      <c r="CM215">
        <f t="shared" si="260"/>
        <v>0</v>
      </c>
      <c r="CN215">
        <f t="shared" si="261"/>
        <v>0</v>
      </c>
      <c r="CO215">
        <f t="shared" si="262"/>
        <v>0</v>
      </c>
      <c r="CP215">
        <f t="shared" si="263"/>
        <v>0</v>
      </c>
      <c r="CQ215">
        <f t="shared" si="264"/>
        <v>-4.09842</v>
      </c>
      <c r="CR215">
        <f t="shared" si="265"/>
        <v>0</v>
      </c>
      <c r="CS215">
        <f t="shared" si="266"/>
        <v>0</v>
      </c>
      <c r="CT215">
        <f t="shared" si="267"/>
        <v>0</v>
      </c>
      <c r="CU215">
        <f t="shared" si="268"/>
        <v>-3.2980499999999999</v>
      </c>
      <c r="CV215">
        <f t="shared" si="269"/>
        <v>0</v>
      </c>
      <c r="CW215">
        <f t="shared" si="270"/>
        <v>0</v>
      </c>
      <c r="CX215">
        <f t="shared" si="271"/>
        <v>0</v>
      </c>
      <c r="CY215">
        <f t="shared" si="272"/>
        <v>-10.779109999999999</v>
      </c>
      <c r="CZ215">
        <f t="shared" si="273"/>
        <v>0</v>
      </c>
      <c r="DA215">
        <f t="shared" si="274"/>
        <v>0</v>
      </c>
      <c r="DB215">
        <f t="shared" si="275"/>
        <v>0</v>
      </c>
      <c r="DC215">
        <f t="shared" si="276"/>
        <v>0</v>
      </c>
      <c r="DD215">
        <f t="shared" si="277"/>
        <v>0</v>
      </c>
      <c r="DE215">
        <f t="shared" si="278"/>
        <v>0</v>
      </c>
      <c r="DF215">
        <f t="shared" si="279"/>
        <v>0</v>
      </c>
    </row>
    <row r="216" spans="1:110" x14ac:dyDescent="0.25">
      <c r="A216" s="4">
        <f>raw!$A216:$A216</f>
        <v>43371</v>
      </c>
      <c r="B216" s="6" t="str">
        <f>raw!$B216:$B216</f>
        <v>0005-0068</v>
      </c>
      <c r="D216" t="str">
        <f>IF(score!$C216=".",".",IF(score!$C216=0,"1",IF(score!$C216=25,"0",IF(score!$C216=50,"0",IF(score!$C216=75,"0",IF(score!$C216=100,"0"))))))</f>
        <v>0</v>
      </c>
      <c r="E216" t="str">
        <f>IF(score!$C216=".",".",IF(score!$C216=0,"0",IF(score!$C216=25,"1",IF(score!$C216=50,"0",IF(score!$C216=75,"0",IF(score!$C216=100,"0"))))))</f>
        <v>1</v>
      </c>
      <c r="F216" t="str">
        <f>IF(score!$C216=".",".",IF(score!$C216=0,"0",IF(score!$C216=25,"0",IF(score!$C216=50,"1",IF(score!$C216=75,"0",IF(score!$C216=100,"0"))))))</f>
        <v>0</v>
      </c>
      <c r="G216" t="str">
        <f>IF(score!$C216=".",".",IF(score!$C216=0,"0",IF(score!$C216=25,"0",IF(score!$C216=50,"0",IF(score!$C216=75,"1",IF(score!$C216=100,"0"))))))</f>
        <v>0</v>
      </c>
      <c r="H216" t="str">
        <f>IF(score!$D216=".",".",IF(score!$D216=0,"1",IF(score!$D216=50,"0",IF(score!$D216=100,"0"))))</f>
        <v>1</v>
      </c>
      <c r="I216" t="str">
        <f>IF(score!$D216=".",".",IF(score!$D216=0,"0",IF(score!$D216=50,"1",IF(score!$D216=100,"0"))))</f>
        <v>0</v>
      </c>
      <c r="J216" t="str">
        <f>IF(score!$E216=".",".",IF(score!$E216=0,"1",IF(score!$E216=50,"0",IF(score!$E216=100,"0"))))</f>
        <v>1</v>
      </c>
      <c r="K216" t="str">
        <f>IF(score!$E216=".",".",IF(score!$E216=0,"0",IF(score!$E216=50,"1",IF(score!$E216=100,"0"))))</f>
        <v>0</v>
      </c>
      <c r="L216" t="str">
        <f>IF(score!$F216=".",".",IF(score!$F216=0,"1",IF(score!$F216=100,"0")))</f>
        <v>1</v>
      </c>
      <c r="M216" t="str">
        <f>IF(score!$G216=".",".",IF(score!$G216=0,"1",IF(score!$G216=100,"0")))</f>
        <v>1</v>
      </c>
      <c r="N216" t="str">
        <f>IF(score!$H216=".",".",IF(score!$H216=0,"1",IF(score!$H216=100,"0")))</f>
        <v>0</v>
      </c>
      <c r="O216" t="str">
        <f>IF(score!$I216=".",".",IF(score!$I216=0,"1",IF(score!$I216=50,"0",IF(score!$I216=100,"0"))))</f>
        <v>0</v>
      </c>
      <c r="P216" t="str">
        <f>IF(score!$J216=".",".",IF(score!$J216=0,"1",IF(score!$J216=25,"0",IF(score!$J216=50,"0",IF(score!$J216=75,"0",IF(score!$J216=100,"0"))))))</f>
        <v>1</v>
      </c>
      <c r="Q216" t="str">
        <f>IF(score!$J216=".",".",IF(score!$J216=0,"0",IF(score!$J216=25,"1",IF(score!$J216=50,"0",IF(score!$J216=75,"0",IF(score!$J216=100,"0"))))))</f>
        <v>0</v>
      </c>
      <c r="R216" t="str">
        <f>IF(score!$J216=".",".",IF(score!$J216=0,"0",IF(score!$J216=25,"0",IF(score!$J216=50,"1",IF(score!$J216=75,"0",IF(score!$J216=100,"0"))))))</f>
        <v>0</v>
      </c>
      <c r="S216" t="str">
        <f>IF(score!$J216=".",".",IF(score!$J216=0,"0",IF(score!$J216=25,"0",IF(score!$J216=50,"0",IF(score!$J216=75,"1",IF(score!$J216=100,"0"))))))</f>
        <v>0</v>
      </c>
      <c r="T216" t="str">
        <f>IF(score!$K216=".",".",IF(score!$K216=0,"1",IF(score!$K216=20,"0",IF(score!$K216=40,"0",IF(score!$K216=60,"0",IF(score!$K216=80,"0",IF(score!$K216=100,"0")))))))</f>
        <v>0</v>
      </c>
      <c r="U216" t="str">
        <f>IF(score!$K216=".",".",IF(score!$K216=0,"0",IF(score!$K216=20,"1",IF(score!$K216=40,"0",IF(score!$K216=60,"0",IF(score!$K216=80,"0",IF(score!$K216=100,"0")))))))</f>
        <v>0</v>
      </c>
      <c r="V216" t="str">
        <f>IF(score!$K216=".",".",IF(score!$K216=0,"0",IF(score!$K216=20,"0",IF(score!$K216=40,"1",IF(score!$K216=60,"0",IF(score!$K216=80,"0",IF(score!$K216=100,"0")))))))</f>
        <v>1</v>
      </c>
      <c r="W216" t="str">
        <f>IF(score!$K216=".",".",IF(score!$K216=0,"0",IF(score!$K216=20,"0",IF(score!$K216=40,"0",IF(score!$K216=60,"1",IF(score!$K216=80,"0",IF(score!$K216=100,"0")))))))</f>
        <v>0</v>
      </c>
      <c r="X216" t="str">
        <f>IF(score!$K216=".",".",IF(score!$K216=0,"0",IF(score!$K216=20,"0",IF(score!$K216=40,"0",IF(score!$K216=60,"0",IF(score!$K216=80,"1",IF(score!$K216=100,"0")))))))</f>
        <v>0</v>
      </c>
      <c r="Y216" t="str">
        <f>IF(score!$L216=".",".",IF(score!$L216=0,"1",IF(score!$L216=20,"0",IF(score!$L216=40,"0",IF(score!$L216=60,"0",IF(score!$L216=80,"0",IF(score!$L216=100,"0")))))))</f>
        <v>0</v>
      </c>
      <c r="Z216" t="str">
        <f>IF(score!$L216=".",".",IF(score!$L216=0,"0",IF(score!$L216=20,"1",IF(score!$L216=40,"0",IF(score!$L216=60,"0",IF(score!$L216=80,"0",IF(score!$L216=100,"0")))))))</f>
        <v>0</v>
      </c>
      <c r="AA216" t="str">
        <f>IF(score!$L216=".",".",IF(score!$L216=0,"0",IF(score!$L216=20,"0",IF(score!$L216=40,"1",IF(score!$L216=60,"0",IF(score!$L216=80,"0",IF(score!$L216=100,"0")))))))</f>
        <v>1</v>
      </c>
      <c r="AB216" t="str">
        <f>IF(score!$L216=".",".",IF(score!$L216=0,"0",IF(score!$L216=20,"0",IF(score!$L216=40,"0",IF(score!$L216=60,"1",IF(score!$L216=80,"0",IF(score!$L216=100,"0")))))))</f>
        <v>0</v>
      </c>
      <c r="AC216" t="str">
        <f>IF(score!$L216=".",".",IF(score!$L216=0,"0",IF(score!$L216=20,"0",IF(score!$L216=40,"0",IF(score!$L216=60,"0",IF(score!$L216=80,"1",IF(score!L216=100,"0")))))))</f>
        <v>0</v>
      </c>
      <c r="AD216" t="str">
        <f>IF(score!$M216=".",".",IF(score!$M216=0,"1",IF(score!$M216=20,"0",IF(score!$M216=40,"0",IF(score!$M216=60,"0",IF(score!$M216=80,"0",IF(score!$M216=100,"0")))))))</f>
        <v>1</v>
      </c>
      <c r="AE216" t="str">
        <f>IF(score!$M216=".",".",IF(score!$M216=0,"0",IF(score!$M216=20,"1",IF(score!$M216=40,"0",IF(score!$M216=60,"0",IF(score!$M216=80,"0",IF(score!$M216=100,"0")))))))</f>
        <v>0</v>
      </c>
      <c r="AF216" t="str">
        <f>IF(score!$M216=".",".",IF(score!$M216=0,"0",IF(score!$M216=20,"0",IF(score!$M216=40,"1",IF(score!$M216=60,"0",IF(score!$M216=80,"0",IF(score!$M216=100,"0")))))))</f>
        <v>0</v>
      </c>
      <c r="AG216" t="str">
        <f>IF(score!$M216=".",".",IF(score!$M216=0,"0",IF(score!$M216=20,"0",IF(score!$M216=40,"0",IF(score!$M216=60,"1",IF(score!$M216=80,"0",IF(score!$M216=100,"0")))))))</f>
        <v>0</v>
      </c>
      <c r="AH216" t="str">
        <f>IF(score!$M216=".",".",IF(score!$M216=0,"0",IF(score!$M216=20,"0",IF(score!$M216=40,"0",IF(score!$M216=60,"0",IF(score!$M216=80,"1",IF(score!$M216=100,"0")))))))</f>
        <v>0</v>
      </c>
      <c r="AI216" t="str">
        <f>IF(score!$N216=".",".",IF(score!$N216=0,"1",IF(score!$N216=25,"0",IF(score!$N216=50,"0",IF(score!$N216=75,"0",IF(score!$N216=100,"0"))))))</f>
        <v>1</v>
      </c>
      <c r="AJ216" t="str">
        <f>IF(score!$N216=".",".",IF(score!$N216=0,"0",IF(score!$N216=25,"1",IF(score!$N216=50,"0",IF(score!$N216=75,"0",IF(score!$N216=100,"0"))))))</f>
        <v>0</v>
      </c>
      <c r="AK216" t="str">
        <f>IF(score!$N216=".",".",IF(score!$N216=0,"0",IF(score!$N216=25,"0",IF(score!$N216=50,"1",IF(score!$N216=75,"0",IF(score!$N216=100,"0"))))))</f>
        <v>0</v>
      </c>
      <c r="AL216" t="str">
        <f>IF(score!$N216=".",".",IF(score!$N216=0,"0",IF(score!$N216=25,"0",IF(score!$N216=50,"0",IF(score!$N216=75,"1",IF(score!$N216=100,"0"))))))</f>
        <v>0</v>
      </c>
      <c r="AN216">
        <f t="shared" si="210"/>
        <v>0</v>
      </c>
      <c r="AO216">
        <f t="shared" si="211"/>
        <v>-5.5646100000000001</v>
      </c>
      <c r="AP216">
        <f t="shared" si="212"/>
        <v>0</v>
      </c>
      <c r="AQ216">
        <f t="shared" si="213"/>
        <v>0</v>
      </c>
      <c r="AR216">
        <f t="shared" si="214"/>
        <v>-7.2321600000000004</v>
      </c>
      <c r="AS216">
        <f t="shared" si="215"/>
        <v>0</v>
      </c>
      <c r="AT216">
        <f t="shared" si="216"/>
        <v>-6.24397</v>
      </c>
      <c r="AU216">
        <f t="shared" si="217"/>
        <v>0</v>
      </c>
      <c r="AV216">
        <f t="shared" si="218"/>
        <v>-4.6161700000000003</v>
      </c>
      <c r="AW216">
        <f t="shared" si="219"/>
        <v>-5.5174700000000003</v>
      </c>
      <c r="AX216">
        <f t="shared" si="220"/>
        <v>0</v>
      </c>
      <c r="AY216">
        <f t="shared" si="221"/>
        <v>0</v>
      </c>
      <c r="AZ216">
        <f t="shared" si="222"/>
        <v>-11.25544</v>
      </c>
      <c r="BA216">
        <f t="shared" si="223"/>
        <v>0</v>
      </c>
      <c r="BB216">
        <f t="shared" si="224"/>
        <v>0</v>
      </c>
      <c r="BC216">
        <f t="shared" si="225"/>
        <v>0</v>
      </c>
      <c r="BD216">
        <f t="shared" si="226"/>
        <v>0</v>
      </c>
      <c r="BE216">
        <f t="shared" si="227"/>
        <v>0</v>
      </c>
      <c r="BF216">
        <f t="shared" si="228"/>
        <v>2.3724099999999999</v>
      </c>
      <c r="BG216">
        <f t="shared" si="229"/>
        <v>0</v>
      </c>
      <c r="BH216">
        <f t="shared" si="230"/>
        <v>0</v>
      </c>
      <c r="BI216">
        <f t="shared" si="231"/>
        <v>0</v>
      </c>
      <c r="BJ216">
        <f t="shared" si="232"/>
        <v>0</v>
      </c>
      <c r="BK216">
        <f t="shared" si="233"/>
        <v>-1.6185</v>
      </c>
      <c r="BL216">
        <f t="shared" si="234"/>
        <v>0</v>
      </c>
      <c r="BM216">
        <f t="shared" si="235"/>
        <v>0</v>
      </c>
      <c r="BN216">
        <f t="shared" si="236"/>
        <v>4.6144600000000002</v>
      </c>
      <c r="BO216">
        <f t="shared" si="237"/>
        <v>0</v>
      </c>
      <c r="BP216">
        <f t="shared" si="238"/>
        <v>0</v>
      </c>
      <c r="BQ216">
        <f t="shared" si="239"/>
        <v>0</v>
      </c>
      <c r="BR216">
        <f t="shared" si="240"/>
        <v>0</v>
      </c>
      <c r="BS216">
        <f t="shared" si="241"/>
        <v>-0.33682000000000001</v>
      </c>
      <c r="BT216">
        <f t="shared" si="242"/>
        <v>0</v>
      </c>
      <c r="BU216">
        <f t="shared" si="243"/>
        <v>0</v>
      </c>
      <c r="BV216">
        <f t="shared" si="244"/>
        <v>0</v>
      </c>
      <c r="BX216">
        <f t="shared" si="245"/>
        <v>0</v>
      </c>
      <c r="BY216">
        <f t="shared" si="246"/>
        <v>-0.16891</v>
      </c>
      <c r="BZ216">
        <f t="shared" si="247"/>
        <v>0</v>
      </c>
      <c r="CA216">
        <f t="shared" si="248"/>
        <v>0</v>
      </c>
      <c r="CB216">
        <f t="shared" si="249"/>
        <v>3.9311500000000001</v>
      </c>
      <c r="CC216">
        <f t="shared" si="250"/>
        <v>0</v>
      </c>
      <c r="CD216">
        <f t="shared" si="251"/>
        <v>2.68282</v>
      </c>
      <c r="CE216">
        <f t="shared" si="252"/>
        <v>0</v>
      </c>
      <c r="CF216">
        <f t="shared" si="253"/>
        <v>1.4406000000000001</v>
      </c>
      <c r="CG216">
        <f t="shared" si="254"/>
        <v>1.6696800000000001</v>
      </c>
      <c r="CH216">
        <f t="shared" si="255"/>
        <v>0</v>
      </c>
      <c r="CI216">
        <f t="shared" si="256"/>
        <v>0</v>
      </c>
      <c r="CJ216">
        <f t="shared" si="257"/>
        <v>1.4861899999999999</v>
      </c>
      <c r="CK216">
        <f t="shared" si="258"/>
        <v>0</v>
      </c>
      <c r="CL216">
        <f t="shared" si="259"/>
        <v>0</v>
      </c>
      <c r="CM216">
        <f t="shared" si="260"/>
        <v>0</v>
      </c>
      <c r="CN216">
        <f t="shared" si="261"/>
        <v>0</v>
      </c>
      <c r="CO216">
        <f t="shared" si="262"/>
        <v>0</v>
      </c>
      <c r="CP216">
        <f t="shared" si="263"/>
        <v>-6.31121</v>
      </c>
      <c r="CQ216">
        <f t="shared" si="264"/>
        <v>0</v>
      </c>
      <c r="CR216">
        <f t="shared" si="265"/>
        <v>0</v>
      </c>
      <c r="CS216">
        <f t="shared" si="266"/>
        <v>0</v>
      </c>
      <c r="CT216">
        <f t="shared" si="267"/>
        <v>0</v>
      </c>
      <c r="CU216">
        <f t="shared" si="268"/>
        <v>-3.2980499999999999</v>
      </c>
      <c r="CV216">
        <f t="shared" si="269"/>
        <v>0</v>
      </c>
      <c r="CW216">
        <f t="shared" si="270"/>
        <v>0</v>
      </c>
      <c r="CX216">
        <f t="shared" si="271"/>
        <v>-16.153949999999998</v>
      </c>
      <c r="CY216">
        <f t="shared" si="272"/>
        <v>0</v>
      </c>
      <c r="CZ216">
        <f t="shared" si="273"/>
        <v>0</v>
      </c>
      <c r="DA216">
        <f t="shared" si="274"/>
        <v>0</v>
      </c>
      <c r="DB216">
        <f t="shared" si="275"/>
        <v>0</v>
      </c>
      <c r="DC216">
        <f t="shared" si="276"/>
        <v>-6.2972400000000004</v>
      </c>
      <c r="DD216">
        <f t="shared" si="277"/>
        <v>0</v>
      </c>
      <c r="DE216">
        <f t="shared" si="278"/>
        <v>0</v>
      </c>
      <c r="DF216">
        <f t="shared" si="279"/>
        <v>0</v>
      </c>
    </row>
    <row r="217" spans="1:110" x14ac:dyDescent="0.25">
      <c r="A217" s="4">
        <f>raw!$A217:$A217</f>
        <v>43372</v>
      </c>
      <c r="B217" s="6" t="str">
        <f>raw!$B217:$B217</f>
        <v>0005-0070</v>
      </c>
      <c r="D217" t="str">
        <f>IF(score!$C217=".",".",IF(score!$C217=0,"1",IF(score!$C217=25,"0",IF(score!$C217=50,"0",IF(score!$C217=75,"0",IF(score!$C217=100,"0"))))))</f>
        <v>0</v>
      </c>
      <c r="E217" t="str">
        <f>IF(score!$C217=".",".",IF(score!$C217=0,"0",IF(score!$C217=25,"1",IF(score!$C217=50,"0",IF(score!$C217=75,"0",IF(score!$C217=100,"0"))))))</f>
        <v>0</v>
      </c>
      <c r="F217" t="str">
        <f>IF(score!$C217=".",".",IF(score!$C217=0,"0",IF(score!$C217=25,"0",IF(score!$C217=50,"1",IF(score!$C217=75,"0",IF(score!$C217=100,"0"))))))</f>
        <v>1</v>
      </c>
      <c r="G217" t="str">
        <f>IF(score!$C217=".",".",IF(score!$C217=0,"0",IF(score!$C217=25,"0",IF(score!$C217=50,"0",IF(score!$C217=75,"1",IF(score!$C217=100,"0"))))))</f>
        <v>0</v>
      </c>
      <c r="H217" t="str">
        <f>IF(score!$D217=".",".",IF(score!$D217=0,"1",IF(score!$D217=50,"0",IF(score!$D217=100,"0"))))</f>
        <v>0</v>
      </c>
      <c r="I217" t="str">
        <f>IF(score!$D217=".",".",IF(score!$D217=0,"0",IF(score!$D217=50,"1",IF(score!$D217=100,"0"))))</f>
        <v>1</v>
      </c>
      <c r="J217" t="str">
        <f>IF(score!$E217=".",".",IF(score!$E217=0,"1",IF(score!$E217=50,"0",IF(score!$E217=100,"0"))))</f>
        <v>0</v>
      </c>
      <c r="K217" t="str">
        <f>IF(score!$E217=".",".",IF(score!$E217=0,"0",IF(score!$E217=50,"1",IF(score!$E217=100,"0"))))</f>
        <v>1</v>
      </c>
      <c r="L217" t="str">
        <f>IF(score!$F217=".",".",IF(score!$F217=0,"1",IF(score!$F217=100,"0")))</f>
        <v>0</v>
      </c>
      <c r="M217" t="str">
        <f>IF(score!$G217=".",".",IF(score!$G217=0,"1",IF(score!$G217=100,"0")))</f>
        <v>0</v>
      </c>
      <c r="N217" t="str">
        <f>IF(score!$H217=".",".",IF(score!$H217=0,"1",IF(score!$H217=100,"0")))</f>
        <v>0</v>
      </c>
      <c r="O217" t="str">
        <f>IF(score!$I217=".",".",IF(score!$I217=0,"1",IF(score!$I217=50,"0",IF(score!$I217=100,"0"))))</f>
        <v>0</v>
      </c>
      <c r="P217" t="str">
        <f>IF(score!$J217=".",".",IF(score!$J217=0,"1",IF(score!$J217=25,"0",IF(score!$J217=50,"0",IF(score!$J217=75,"0",IF(score!$J217=100,"0"))))))</f>
        <v>0</v>
      </c>
      <c r="Q217" t="str">
        <f>IF(score!$J217=".",".",IF(score!$J217=0,"0",IF(score!$J217=25,"1",IF(score!$J217=50,"0",IF(score!$J217=75,"0",IF(score!$J217=100,"0"))))))</f>
        <v>0</v>
      </c>
      <c r="R217" t="str">
        <f>IF(score!$J217=".",".",IF(score!$J217=0,"0",IF(score!$J217=25,"0",IF(score!$J217=50,"1",IF(score!$J217=75,"0",IF(score!$J217=100,"0"))))))</f>
        <v>0</v>
      </c>
      <c r="S217" t="str">
        <f>IF(score!$J217=".",".",IF(score!$J217=0,"0",IF(score!$J217=25,"0",IF(score!$J217=50,"0",IF(score!$J217=75,"1",IF(score!$J217=100,"0"))))))</f>
        <v>0</v>
      </c>
      <c r="T217" t="str">
        <f>IF(score!$K217=".",".",IF(score!$K217=0,"1",IF(score!$K217=20,"0",IF(score!$K217=40,"0",IF(score!$K217=60,"0",IF(score!$K217=80,"0",IF(score!$K217=100,"0")))))))</f>
        <v>0</v>
      </c>
      <c r="U217" t="str">
        <f>IF(score!$K217=".",".",IF(score!$K217=0,"0",IF(score!$K217=20,"1",IF(score!$K217=40,"0",IF(score!$K217=60,"0",IF(score!$K217=80,"0",IF(score!$K217=100,"0")))))))</f>
        <v>0</v>
      </c>
      <c r="V217" t="str">
        <f>IF(score!$K217=".",".",IF(score!$K217=0,"0",IF(score!$K217=20,"0",IF(score!$K217=40,"1",IF(score!$K217=60,"0",IF(score!$K217=80,"0",IF(score!$K217=100,"0")))))))</f>
        <v>0</v>
      </c>
      <c r="W217" t="str">
        <f>IF(score!$K217=".",".",IF(score!$K217=0,"0",IF(score!$K217=20,"0",IF(score!$K217=40,"0",IF(score!$K217=60,"1",IF(score!$K217=80,"0",IF(score!$K217=100,"0")))))))</f>
        <v>1</v>
      </c>
      <c r="X217" t="str">
        <f>IF(score!$K217=".",".",IF(score!$K217=0,"0",IF(score!$K217=20,"0",IF(score!$K217=40,"0",IF(score!$K217=60,"0",IF(score!$K217=80,"1",IF(score!$K217=100,"0")))))))</f>
        <v>0</v>
      </c>
      <c r="Y217" t="str">
        <f>IF(score!$L217=".",".",IF(score!$L217=0,"1",IF(score!$L217=20,"0",IF(score!$L217=40,"0",IF(score!$L217=60,"0",IF(score!$L217=80,"0",IF(score!$L217=100,"0")))))))</f>
        <v>0</v>
      </c>
      <c r="Z217" t="str">
        <f>IF(score!$L217=".",".",IF(score!$L217=0,"0",IF(score!$L217=20,"1",IF(score!$L217=40,"0",IF(score!$L217=60,"0",IF(score!$L217=80,"0",IF(score!$L217=100,"0")))))))</f>
        <v>0</v>
      </c>
      <c r="AA217" t="str">
        <f>IF(score!$L217=".",".",IF(score!$L217=0,"0",IF(score!$L217=20,"0",IF(score!$L217=40,"1",IF(score!$L217=60,"0",IF(score!$L217=80,"0",IF(score!$L217=100,"0")))))))</f>
        <v>0</v>
      </c>
      <c r="AB217" t="str">
        <f>IF(score!$L217=".",".",IF(score!$L217=0,"0",IF(score!$L217=20,"0",IF(score!$L217=40,"0",IF(score!$L217=60,"1",IF(score!$L217=80,"0",IF(score!$L217=100,"0")))))))</f>
        <v>1</v>
      </c>
      <c r="AC217" t="str">
        <f>IF(score!$L217=".",".",IF(score!$L217=0,"0",IF(score!$L217=20,"0",IF(score!$L217=40,"0",IF(score!$L217=60,"0",IF(score!$L217=80,"1",IF(score!L217=100,"0")))))))</f>
        <v>0</v>
      </c>
      <c r="AD217" t="str">
        <f>IF(score!$M217=".",".",IF(score!$M217=0,"1",IF(score!$M217=20,"0",IF(score!$M217=40,"0",IF(score!$M217=60,"0",IF(score!$M217=80,"0",IF(score!$M217=100,"0")))))))</f>
        <v>0</v>
      </c>
      <c r="AE217" t="str">
        <f>IF(score!$M217=".",".",IF(score!$M217=0,"0",IF(score!$M217=20,"1",IF(score!$M217=40,"0",IF(score!$M217=60,"0",IF(score!$M217=80,"0",IF(score!$M217=100,"0")))))))</f>
        <v>0</v>
      </c>
      <c r="AF217" t="str">
        <f>IF(score!$M217=".",".",IF(score!$M217=0,"0",IF(score!$M217=20,"0",IF(score!$M217=40,"1",IF(score!$M217=60,"0",IF(score!$M217=80,"0",IF(score!$M217=100,"0")))))))</f>
        <v>1</v>
      </c>
      <c r="AG217" t="str">
        <f>IF(score!$M217=".",".",IF(score!$M217=0,"0",IF(score!$M217=20,"0",IF(score!$M217=40,"0",IF(score!$M217=60,"1",IF(score!$M217=80,"0",IF(score!$M217=100,"0")))))))</f>
        <v>0</v>
      </c>
      <c r="AH217" t="str">
        <f>IF(score!$M217=".",".",IF(score!$M217=0,"0",IF(score!$M217=20,"0",IF(score!$M217=40,"0",IF(score!$M217=60,"0",IF(score!$M217=80,"1",IF(score!$M217=100,"0")))))))</f>
        <v>0</v>
      </c>
      <c r="AI217" t="str">
        <f>IF(score!$N217=".",".",IF(score!$N217=0,"1",IF(score!$N217=25,"0",IF(score!$N217=50,"0",IF(score!$N217=75,"0",IF(score!$N217=100,"0"))))))</f>
        <v>0</v>
      </c>
      <c r="AJ217" t="str">
        <f>IF(score!$N217=".",".",IF(score!$N217=0,"0",IF(score!$N217=25,"1",IF(score!$N217=50,"0",IF(score!$N217=75,"0",IF(score!$N217=100,"0"))))))</f>
        <v>0</v>
      </c>
      <c r="AK217" t="str">
        <f>IF(score!$N217=".",".",IF(score!$N217=0,"0",IF(score!$N217=25,"0",IF(score!$N217=50,"1",IF(score!$N217=75,"0",IF(score!$N217=100,"0"))))))</f>
        <v>1</v>
      </c>
      <c r="AL217" t="str">
        <f>IF(score!$N217=".",".",IF(score!$N217=0,"0",IF(score!$N217=25,"0",IF(score!$N217=50,"0",IF(score!$N217=75,"1",IF(score!$N217=100,"0"))))))</f>
        <v>0</v>
      </c>
      <c r="AN217">
        <f t="shared" si="210"/>
        <v>0</v>
      </c>
      <c r="AO217">
        <f t="shared" si="211"/>
        <v>0</v>
      </c>
      <c r="AP217">
        <f t="shared" si="212"/>
        <v>-3.0239600000000002</v>
      </c>
      <c r="AQ217">
        <f t="shared" si="213"/>
        <v>0</v>
      </c>
      <c r="AR217">
        <f t="shared" si="214"/>
        <v>0</v>
      </c>
      <c r="AS217">
        <f t="shared" si="215"/>
        <v>-3.4555500000000001</v>
      </c>
      <c r="AT217">
        <f t="shared" si="216"/>
        <v>0</v>
      </c>
      <c r="AU217">
        <f t="shared" si="217"/>
        <v>-2.7355700000000001</v>
      </c>
      <c r="AV217">
        <f t="shared" si="218"/>
        <v>0</v>
      </c>
      <c r="AW217">
        <f t="shared" si="219"/>
        <v>0</v>
      </c>
      <c r="AX217">
        <f t="shared" si="220"/>
        <v>0</v>
      </c>
      <c r="AY217">
        <f t="shared" si="221"/>
        <v>0</v>
      </c>
      <c r="AZ217">
        <f t="shared" si="222"/>
        <v>0</v>
      </c>
      <c r="BA217">
        <f t="shared" si="223"/>
        <v>0</v>
      </c>
      <c r="BB217">
        <f t="shared" si="224"/>
        <v>0</v>
      </c>
      <c r="BC217">
        <f t="shared" si="225"/>
        <v>0</v>
      </c>
      <c r="BD217">
        <f t="shared" si="226"/>
        <v>0</v>
      </c>
      <c r="BE217">
        <f t="shared" si="227"/>
        <v>0</v>
      </c>
      <c r="BF217">
        <f t="shared" si="228"/>
        <v>0</v>
      </c>
      <c r="BG217">
        <f t="shared" si="229"/>
        <v>1.3668899999999999</v>
      </c>
      <c r="BH217">
        <f t="shared" si="230"/>
        <v>0</v>
      </c>
      <c r="BI217">
        <f t="shared" si="231"/>
        <v>0</v>
      </c>
      <c r="BJ217">
        <f t="shared" si="232"/>
        <v>0</v>
      </c>
      <c r="BK217">
        <f t="shared" si="233"/>
        <v>0</v>
      </c>
      <c r="BL217">
        <f t="shared" si="234"/>
        <v>-1.1438699999999999</v>
      </c>
      <c r="BM217">
        <f t="shared" si="235"/>
        <v>0</v>
      </c>
      <c r="BN217">
        <f t="shared" si="236"/>
        <v>0</v>
      </c>
      <c r="BO217">
        <f t="shared" si="237"/>
        <v>0</v>
      </c>
      <c r="BP217">
        <f t="shared" si="238"/>
        <v>2.3424700000000001</v>
      </c>
      <c r="BQ217">
        <f t="shared" si="239"/>
        <v>0</v>
      </c>
      <c r="BR217">
        <f t="shared" si="240"/>
        <v>0</v>
      </c>
      <c r="BS217">
        <f t="shared" si="241"/>
        <v>0</v>
      </c>
      <c r="BT217">
        <f t="shared" si="242"/>
        <v>0</v>
      </c>
      <c r="BU217">
        <f t="shared" si="243"/>
        <v>-0.18043000000000001</v>
      </c>
      <c r="BV217">
        <f t="shared" si="244"/>
        <v>0</v>
      </c>
      <c r="BX217">
        <f t="shared" si="245"/>
        <v>0</v>
      </c>
      <c r="BY217">
        <f t="shared" si="246"/>
        <v>0</v>
      </c>
      <c r="BZ217">
        <f t="shared" si="247"/>
        <v>3.4819999999999997E-2</v>
      </c>
      <c r="CA217">
        <f t="shared" si="248"/>
        <v>0</v>
      </c>
      <c r="CB217">
        <f t="shared" si="249"/>
        <v>0</v>
      </c>
      <c r="CC217">
        <f t="shared" si="250"/>
        <v>1.8684000000000001</v>
      </c>
      <c r="CD217">
        <f t="shared" si="251"/>
        <v>0</v>
      </c>
      <c r="CE217">
        <f t="shared" si="252"/>
        <v>1.43103</v>
      </c>
      <c r="CF217">
        <f t="shared" si="253"/>
        <v>0</v>
      </c>
      <c r="CG217">
        <f t="shared" si="254"/>
        <v>0</v>
      </c>
      <c r="CH217">
        <f t="shared" si="255"/>
        <v>0</v>
      </c>
      <c r="CI217">
        <f t="shared" si="256"/>
        <v>0</v>
      </c>
      <c r="CJ217">
        <f t="shared" si="257"/>
        <v>0</v>
      </c>
      <c r="CK217">
        <f t="shared" si="258"/>
        <v>0</v>
      </c>
      <c r="CL217">
        <f t="shared" si="259"/>
        <v>0</v>
      </c>
      <c r="CM217">
        <f t="shared" si="260"/>
        <v>0</v>
      </c>
      <c r="CN217">
        <f t="shared" si="261"/>
        <v>0</v>
      </c>
      <c r="CO217">
        <f t="shared" si="262"/>
        <v>0</v>
      </c>
      <c r="CP217">
        <f t="shared" si="263"/>
        <v>0</v>
      </c>
      <c r="CQ217">
        <f t="shared" si="264"/>
        <v>-4.09842</v>
      </c>
      <c r="CR217">
        <f t="shared" si="265"/>
        <v>0</v>
      </c>
      <c r="CS217">
        <f t="shared" si="266"/>
        <v>0</v>
      </c>
      <c r="CT217">
        <f t="shared" si="267"/>
        <v>0</v>
      </c>
      <c r="CU217">
        <f t="shared" si="268"/>
        <v>0</v>
      </c>
      <c r="CV217">
        <f t="shared" si="269"/>
        <v>-1.65178</v>
      </c>
      <c r="CW217">
        <f t="shared" si="270"/>
        <v>0</v>
      </c>
      <c r="CX217">
        <f t="shared" si="271"/>
        <v>0</v>
      </c>
      <c r="CY217">
        <f t="shared" si="272"/>
        <v>0</v>
      </c>
      <c r="CZ217">
        <f t="shared" si="273"/>
        <v>-8.0991400000000002</v>
      </c>
      <c r="DA217">
        <f t="shared" si="274"/>
        <v>0</v>
      </c>
      <c r="DB217">
        <f t="shared" si="275"/>
        <v>0</v>
      </c>
      <c r="DC217">
        <f t="shared" si="276"/>
        <v>0</v>
      </c>
      <c r="DD217">
        <f t="shared" si="277"/>
        <v>0</v>
      </c>
      <c r="DE217">
        <f t="shared" si="278"/>
        <v>-5.63286</v>
      </c>
      <c r="DF217">
        <f t="shared" si="279"/>
        <v>0</v>
      </c>
    </row>
    <row r="218" spans="1:110" x14ac:dyDescent="0.25">
      <c r="A218" s="4">
        <f>raw!$A218:$A218</f>
        <v>43350</v>
      </c>
      <c r="B218" s="6" t="str">
        <f>raw!$B218:$B218</f>
        <v>0006-0001</v>
      </c>
      <c r="D218" t="str">
        <f>IF(score!$C218=".",".",IF(score!$C218=0,"1",IF(score!$C218=25,"0",IF(score!$C218=50,"0",IF(score!$C218=75,"0",IF(score!$C218=100,"0"))))))</f>
        <v>0</v>
      </c>
      <c r="E218" t="str">
        <f>IF(score!$C218=".",".",IF(score!$C218=0,"0",IF(score!$C218=25,"1",IF(score!$C218=50,"0",IF(score!$C218=75,"0",IF(score!$C218=100,"0"))))))</f>
        <v>0</v>
      </c>
      <c r="F218" t="str">
        <f>IF(score!$C218=".",".",IF(score!$C218=0,"0",IF(score!$C218=25,"0",IF(score!$C218=50,"1",IF(score!$C218=75,"0",IF(score!$C218=100,"0"))))))</f>
        <v>1</v>
      </c>
      <c r="G218" t="str">
        <f>IF(score!$C218=".",".",IF(score!$C218=0,"0",IF(score!$C218=25,"0",IF(score!$C218=50,"0",IF(score!$C218=75,"1",IF(score!$C218=100,"0"))))))</f>
        <v>0</v>
      </c>
      <c r="H218" t="str">
        <f>IF(score!$D218=".",".",IF(score!$D218=0,"1",IF(score!$D218=50,"0",IF(score!$D218=100,"0"))))</f>
        <v>0</v>
      </c>
      <c r="I218" t="str">
        <f>IF(score!$D218=".",".",IF(score!$D218=0,"0",IF(score!$D218=50,"1",IF(score!$D218=100,"0"))))</f>
        <v>1</v>
      </c>
      <c r="J218" t="str">
        <f>IF(score!$E218=".",".",IF(score!$E218=0,"1",IF(score!$E218=50,"0",IF(score!$E218=100,"0"))))</f>
        <v>0</v>
      </c>
      <c r="K218" t="str">
        <f>IF(score!$E218=".",".",IF(score!$E218=0,"0",IF(score!$E218=50,"1",IF(score!$E218=100,"0"))))</f>
        <v>1</v>
      </c>
      <c r="L218" t="str">
        <f>IF(score!$F218=".",".",IF(score!$F218=0,"1",IF(score!$F218=100,"0")))</f>
        <v>0</v>
      </c>
      <c r="M218" t="str">
        <f>IF(score!$G218=".",".",IF(score!$G218=0,"1",IF(score!$G218=100,"0")))</f>
        <v>0</v>
      </c>
      <c r="N218" t="str">
        <f>IF(score!$H218=".",".",IF(score!$H218=0,"1",IF(score!$H218=100,"0")))</f>
        <v>0</v>
      </c>
      <c r="O218" t="str">
        <f>IF(score!$I218=".",".",IF(score!$I218=0,"1",IF(score!$I218=50,"0",IF(score!$I218=100,"0"))))</f>
        <v>0</v>
      </c>
      <c r="P218" t="str">
        <f>IF(score!$J218=".",".",IF(score!$J218=0,"1",IF(score!$J218=25,"0",IF(score!$J218=50,"0",IF(score!$J218=75,"0",IF(score!$J218=100,"0"))))))</f>
        <v>0</v>
      </c>
      <c r="Q218" t="str">
        <f>IF(score!$J218=".",".",IF(score!$J218=0,"0",IF(score!$J218=25,"1",IF(score!$J218=50,"0",IF(score!$J218=75,"0",IF(score!$J218=100,"0"))))))</f>
        <v>0</v>
      </c>
      <c r="R218" t="str">
        <f>IF(score!$J218=".",".",IF(score!$J218=0,"0",IF(score!$J218=25,"0",IF(score!$J218=50,"1",IF(score!$J218=75,"0",IF(score!$J218=100,"0"))))))</f>
        <v>0</v>
      </c>
      <c r="S218" t="str">
        <f>IF(score!$J218=".",".",IF(score!$J218=0,"0",IF(score!$J218=25,"0",IF(score!$J218=50,"0",IF(score!$J218=75,"1",IF(score!$J218=100,"0"))))))</f>
        <v>0</v>
      </c>
      <c r="T218" t="str">
        <f>IF(score!$K218=".",".",IF(score!$K218=0,"1",IF(score!$K218=20,"0",IF(score!$K218=40,"0",IF(score!$K218=60,"0",IF(score!$K218=80,"0",IF(score!$K218=100,"0")))))))</f>
        <v>0</v>
      </c>
      <c r="U218" t="str">
        <f>IF(score!$K218=".",".",IF(score!$K218=0,"0",IF(score!$K218=20,"1",IF(score!$K218=40,"0",IF(score!$K218=60,"0",IF(score!$K218=80,"0",IF(score!$K218=100,"0")))))))</f>
        <v>0</v>
      </c>
      <c r="V218" t="str">
        <f>IF(score!$K218=".",".",IF(score!$K218=0,"0",IF(score!$K218=20,"0",IF(score!$K218=40,"1",IF(score!$K218=60,"0",IF(score!$K218=80,"0",IF(score!$K218=100,"0")))))))</f>
        <v>0</v>
      </c>
      <c r="W218" t="str">
        <f>IF(score!$K218=".",".",IF(score!$K218=0,"0",IF(score!$K218=20,"0",IF(score!$K218=40,"0",IF(score!$K218=60,"1",IF(score!$K218=80,"0",IF(score!$K218=100,"0")))))))</f>
        <v>0</v>
      </c>
      <c r="X218" t="str">
        <f>IF(score!$K218=".",".",IF(score!$K218=0,"0",IF(score!$K218=20,"0",IF(score!$K218=40,"0",IF(score!$K218=60,"0",IF(score!$K218=80,"1",IF(score!$K218=100,"0")))))))</f>
        <v>0</v>
      </c>
      <c r="Y218" t="str">
        <f>IF(score!$L218=".",".",IF(score!$L218=0,"1",IF(score!$L218=20,"0",IF(score!$L218=40,"0",IF(score!$L218=60,"0",IF(score!$L218=80,"0",IF(score!$L218=100,"0")))))))</f>
        <v>0</v>
      </c>
      <c r="Z218" t="str">
        <f>IF(score!$L218=".",".",IF(score!$L218=0,"0",IF(score!$L218=20,"1",IF(score!$L218=40,"0",IF(score!$L218=60,"0",IF(score!$L218=80,"0",IF(score!$L218=100,"0")))))))</f>
        <v>0</v>
      </c>
      <c r="AA218" t="str">
        <f>IF(score!$L218=".",".",IF(score!$L218=0,"0",IF(score!$L218=20,"0",IF(score!$L218=40,"1",IF(score!$L218=60,"0",IF(score!$L218=80,"0",IF(score!$L218=100,"0")))))))</f>
        <v>0</v>
      </c>
      <c r="AB218" t="str">
        <f>IF(score!$L218=".",".",IF(score!$L218=0,"0",IF(score!$L218=20,"0",IF(score!$L218=40,"0",IF(score!$L218=60,"1",IF(score!$L218=80,"0",IF(score!$L218=100,"0")))))))</f>
        <v>0</v>
      </c>
      <c r="AC218" t="str">
        <f>IF(score!$L218=".",".",IF(score!$L218=0,"0",IF(score!$L218=20,"0",IF(score!$L218=40,"0",IF(score!$L218=60,"0",IF(score!$L218=80,"1",IF(score!L218=100,"0")))))))</f>
        <v>0</v>
      </c>
      <c r="AD218" t="str">
        <f>IF(score!$M218=".",".",IF(score!$M218=0,"1",IF(score!$M218=20,"0",IF(score!$M218=40,"0",IF(score!$M218=60,"0",IF(score!$M218=80,"0",IF(score!$M218=100,"0")))))))</f>
        <v>0</v>
      </c>
      <c r="AE218" t="str">
        <f>IF(score!$M218=".",".",IF(score!$M218=0,"0",IF(score!$M218=20,"1",IF(score!$M218=40,"0",IF(score!$M218=60,"0",IF(score!$M218=80,"0",IF(score!$M218=100,"0")))))))</f>
        <v>0</v>
      </c>
      <c r="AF218" t="str">
        <f>IF(score!$M218=".",".",IF(score!$M218=0,"0",IF(score!$M218=20,"0",IF(score!$M218=40,"1",IF(score!$M218=60,"0",IF(score!$M218=80,"0",IF(score!$M218=100,"0")))))))</f>
        <v>0</v>
      </c>
      <c r="AG218" t="str">
        <f>IF(score!$M218=".",".",IF(score!$M218=0,"0",IF(score!$M218=20,"0",IF(score!$M218=40,"0",IF(score!$M218=60,"1",IF(score!$M218=80,"0",IF(score!$M218=100,"0")))))))</f>
        <v>0</v>
      </c>
      <c r="AH218" t="str">
        <f>IF(score!$M218=".",".",IF(score!$M218=0,"0",IF(score!$M218=20,"0",IF(score!$M218=40,"0",IF(score!$M218=60,"0",IF(score!$M218=80,"1",IF(score!$M218=100,"0")))))))</f>
        <v>0</v>
      </c>
      <c r="AI218" t="str">
        <f>IF(score!$N218=".",".",IF(score!$N218=0,"1",IF(score!$N218=25,"0",IF(score!$N218=50,"0",IF(score!$N218=75,"0",IF(score!$N218=100,"0"))))))</f>
        <v>1</v>
      </c>
      <c r="AJ218" t="str">
        <f>IF(score!$N218=".",".",IF(score!$N218=0,"0",IF(score!$N218=25,"1",IF(score!$N218=50,"0",IF(score!$N218=75,"0",IF(score!$N218=100,"0"))))))</f>
        <v>0</v>
      </c>
      <c r="AK218" t="str">
        <f>IF(score!$N218=".",".",IF(score!$N218=0,"0",IF(score!$N218=25,"0",IF(score!$N218=50,"1",IF(score!$N218=75,"0",IF(score!$N218=100,"0"))))))</f>
        <v>0</v>
      </c>
      <c r="AL218" t="str">
        <f>IF(score!$N218=".",".",IF(score!$N218=0,"0",IF(score!$N218=25,"0",IF(score!$N218=50,"0",IF(score!$N218=75,"1",IF(score!$N218=100,"0"))))))</f>
        <v>0</v>
      </c>
      <c r="AN218">
        <f t="shared" si="210"/>
        <v>0</v>
      </c>
      <c r="AO218">
        <f t="shared" si="211"/>
        <v>0</v>
      </c>
      <c r="AP218">
        <f t="shared" si="212"/>
        <v>-3.0239600000000002</v>
      </c>
      <c r="AQ218">
        <f t="shared" si="213"/>
        <v>0</v>
      </c>
      <c r="AR218">
        <f t="shared" si="214"/>
        <v>0</v>
      </c>
      <c r="AS218">
        <f t="shared" si="215"/>
        <v>-3.4555500000000001</v>
      </c>
      <c r="AT218">
        <f t="shared" si="216"/>
        <v>0</v>
      </c>
      <c r="AU218">
        <f t="shared" si="217"/>
        <v>-2.7355700000000001</v>
      </c>
      <c r="AV218">
        <f t="shared" si="218"/>
        <v>0</v>
      </c>
      <c r="AW218">
        <f t="shared" si="219"/>
        <v>0</v>
      </c>
      <c r="AX218">
        <f t="shared" si="220"/>
        <v>0</v>
      </c>
      <c r="AY218">
        <f t="shared" si="221"/>
        <v>0</v>
      </c>
      <c r="AZ218">
        <f t="shared" si="222"/>
        <v>0</v>
      </c>
      <c r="BA218">
        <f t="shared" si="223"/>
        <v>0</v>
      </c>
      <c r="BB218">
        <f t="shared" si="224"/>
        <v>0</v>
      </c>
      <c r="BC218">
        <f t="shared" si="225"/>
        <v>0</v>
      </c>
      <c r="BD218">
        <f t="shared" si="226"/>
        <v>0</v>
      </c>
      <c r="BE218">
        <f t="shared" si="227"/>
        <v>0</v>
      </c>
      <c r="BF218">
        <f t="shared" si="228"/>
        <v>0</v>
      </c>
      <c r="BG218">
        <f t="shared" si="229"/>
        <v>0</v>
      </c>
      <c r="BH218">
        <f t="shared" si="230"/>
        <v>0</v>
      </c>
      <c r="BI218">
        <f t="shared" si="231"/>
        <v>0</v>
      </c>
      <c r="BJ218">
        <f t="shared" si="232"/>
        <v>0</v>
      </c>
      <c r="BK218">
        <f t="shared" si="233"/>
        <v>0</v>
      </c>
      <c r="BL218">
        <f t="shared" si="234"/>
        <v>0</v>
      </c>
      <c r="BM218">
        <f t="shared" si="235"/>
        <v>0</v>
      </c>
      <c r="BN218">
        <f t="shared" si="236"/>
        <v>0</v>
      </c>
      <c r="BO218">
        <f t="shared" si="237"/>
        <v>0</v>
      </c>
      <c r="BP218">
        <f t="shared" si="238"/>
        <v>0</v>
      </c>
      <c r="BQ218">
        <f t="shared" si="239"/>
        <v>0</v>
      </c>
      <c r="BR218">
        <f t="shared" si="240"/>
        <v>0</v>
      </c>
      <c r="BS218">
        <f t="shared" si="241"/>
        <v>-0.33682000000000001</v>
      </c>
      <c r="BT218">
        <f t="shared" si="242"/>
        <v>0</v>
      </c>
      <c r="BU218">
        <f t="shared" si="243"/>
        <v>0</v>
      </c>
      <c r="BV218">
        <f t="shared" si="244"/>
        <v>0</v>
      </c>
      <c r="BX218">
        <f t="shared" si="245"/>
        <v>0</v>
      </c>
      <c r="BY218">
        <f t="shared" si="246"/>
        <v>0</v>
      </c>
      <c r="BZ218">
        <f t="shared" si="247"/>
        <v>3.4819999999999997E-2</v>
      </c>
      <c r="CA218">
        <f t="shared" si="248"/>
        <v>0</v>
      </c>
      <c r="CB218">
        <f t="shared" si="249"/>
        <v>0</v>
      </c>
      <c r="CC218">
        <f t="shared" si="250"/>
        <v>1.8684000000000001</v>
      </c>
      <c r="CD218">
        <f t="shared" si="251"/>
        <v>0</v>
      </c>
      <c r="CE218">
        <f t="shared" si="252"/>
        <v>1.43103</v>
      </c>
      <c r="CF218">
        <f t="shared" si="253"/>
        <v>0</v>
      </c>
      <c r="CG218">
        <f t="shared" si="254"/>
        <v>0</v>
      </c>
      <c r="CH218">
        <f t="shared" si="255"/>
        <v>0</v>
      </c>
      <c r="CI218">
        <f t="shared" si="256"/>
        <v>0</v>
      </c>
      <c r="CJ218">
        <f t="shared" si="257"/>
        <v>0</v>
      </c>
      <c r="CK218">
        <f t="shared" si="258"/>
        <v>0</v>
      </c>
      <c r="CL218">
        <f t="shared" si="259"/>
        <v>0</v>
      </c>
      <c r="CM218">
        <f t="shared" si="260"/>
        <v>0</v>
      </c>
      <c r="CN218">
        <f t="shared" si="261"/>
        <v>0</v>
      </c>
      <c r="CO218">
        <f t="shared" si="262"/>
        <v>0</v>
      </c>
      <c r="CP218">
        <f t="shared" si="263"/>
        <v>0</v>
      </c>
      <c r="CQ218">
        <f t="shared" si="264"/>
        <v>0</v>
      </c>
      <c r="CR218">
        <f t="shared" si="265"/>
        <v>0</v>
      </c>
      <c r="CS218">
        <f t="shared" si="266"/>
        <v>0</v>
      </c>
      <c r="CT218">
        <f t="shared" si="267"/>
        <v>0</v>
      </c>
      <c r="CU218">
        <f t="shared" si="268"/>
        <v>0</v>
      </c>
      <c r="CV218">
        <f t="shared" si="269"/>
        <v>0</v>
      </c>
      <c r="CW218">
        <f t="shared" si="270"/>
        <v>0</v>
      </c>
      <c r="CX218">
        <f t="shared" si="271"/>
        <v>0</v>
      </c>
      <c r="CY218">
        <f t="shared" si="272"/>
        <v>0</v>
      </c>
      <c r="CZ218">
        <f t="shared" si="273"/>
        <v>0</v>
      </c>
      <c r="DA218">
        <f t="shared" si="274"/>
        <v>0</v>
      </c>
      <c r="DB218">
        <f t="shared" si="275"/>
        <v>0</v>
      </c>
      <c r="DC218">
        <f t="shared" si="276"/>
        <v>-6.2972400000000004</v>
      </c>
      <c r="DD218">
        <f t="shared" si="277"/>
        <v>0</v>
      </c>
      <c r="DE218">
        <f t="shared" si="278"/>
        <v>0</v>
      </c>
      <c r="DF218">
        <f t="shared" si="279"/>
        <v>0</v>
      </c>
    </row>
    <row r="219" spans="1:110" x14ac:dyDescent="0.25">
      <c r="A219" s="4">
        <f>raw!$A219:$A219</f>
        <v>43350</v>
      </c>
      <c r="B219" s="6" t="str">
        <f>raw!$B219:$B219</f>
        <v>0006-0003</v>
      </c>
      <c r="D219" t="str">
        <f>IF(score!$C219=".",".",IF(score!$C219=0,"1",IF(score!$C219=25,"0",IF(score!$C219=50,"0",IF(score!$C219=75,"0",IF(score!$C219=100,"0"))))))</f>
        <v>0</v>
      </c>
      <c r="E219" t="str">
        <f>IF(score!$C219=".",".",IF(score!$C219=0,"0",IF(score!$C219=25,"1",IF(score!$C219=50,"0",IF(score!$C219=75,"0",IF(score!$C219=100,"0"))))))</f>
        <v>0</v>
      </c>
      <c r="F219" t="str">
        <f>IF(score!$C219=".",".",IF(score!$C219=0,"0",IF(score!$C219=25,"0",IF(score!$C219=50,"1",IF(score!$C219=75,"0",IF(score!$C219=100,"0"))))))</f>
        <v>0</v>
      </c>
      <c r="G219" t="str">
        <f>IF(score!$C219=".",".",IF(score!$C219=0,"0",IF(score!$C219=25,"0",IF(score!$C219=50,"0",IF(score!$C219=75,"1",IF(score!$C219=100,"0"))))))</f>
        <v>0</v>
      </c>
      <c r="H219" t="str">
        <f>IF(score!$D219=".",".",IF(score!$D219=0,"1",IF(score!$D219=50,"0",IF(score!$D219=100,"0"))))</f>
        <v>0</v>
      </c>
      <c r="I219" t="str">
        <f>IF(score!$D219=".",".",IF(score!$D219=0,"0",IF(score!$D219=50,"1",IF(score!$D219=100,"0"))))</f>
        <v>1</v>
      </c>
      <c r="J219" t="str">
        <f>IF(score!$E219=".",".",IF(score!$E219=0,"1",IF(score!$E219=50,"0",IF(score!$E219=100,"0"))))</f>
        <v>0</v>
      </c>
      <c r="K219" t="str">
        <f>IF(score!$E219=".",".",IF(score!$E219=0,"0",IF(score!$E219=50,"1",IF(score!$E219=100,"0"))))</f>
        <v>1</v>
      </c>
      <c r="L219" t="str">
        <f>IF(score!$F219=".",".",IF(score!$F219=0,"1",IF(score!$F219=100,"0")))</f>
        <v>0</v>
      </c>
      <c r="M219" t="str">
        <f>IF(score!$G219=".",".",IF(score!$G219=0,"1",IF(score!$G219=100,"0")))</f>
        <v>0</v>
      </c>
      <c r="N219" t="str">
        <f>IF(score!$H219=".",".",IF(score!$H219=0,"1",IF(score!$H219=100,"0")))</f>
        <v>0</v>
      </c>
      <c r="O219" t="str">
        <f>IF(score!$I219=".",".",IF(score!$I219=0,"1",IF(score!$I219=50,"0",IF(score!$I219=100,"0"))))</f>
        <v>0</v>
      </c>
      <c r="P219" t="str">
        <f>IF(score!$J219=".",".",IF(score!$J219=0,"1",IF(score!$J219=25,"0",IF(score!$J219=50,"0",IF(score!$J219=75,"0",IF(score!$J219=100,"0"))))))</f>
        <v>0</v>
      </c>
      <c r="Q219" t="str">
        <f>IF(score!$J219=".",".",IF(score!$J219=0,"0",IF(score!$J219=25,"1",IF(score!$J219=50,"0",IF(score!$J219=75,"0",IF(score!$J219=100,"0"))))))</f>
        <v>0</v>
      </c>
      <c r="R219" t="str">
        <f>IF(score!$J219=".",".",IF(score!$J219=0,"0",IF(score!$J219=25,"0",IF(score!$J219=50,"1",IF(score!$J219=75,"0",IF(score!$J219=100,"0"))))))</f>
        <v>0</v>
      </c>
      <c r="S219" t="str">
        <f>IF(score!$J219=".",".",IF(score!$J219=0,"0",IF(score!$J219=25,"0",IF(score!$J219=50,"0",IF(score!$J219=75,"1",IF(score!$J219=100,"0"))))))</f>
        <v>0</v>
      </c>
      <c r="T219" t="str">
        <f>IF(score!$K219=".",".",IF(score!$K219=0,"1",IF(score!$K219=20,"0",IF(score!$K219=40,"0",IF(score!$K219=60,"0",IF(score!$K219=80,"0",IF(score!$K219=100,"0")))))))</f>
        <v>0</v>
      </c>
      <c r="U219" t="str">
        <f>IF(score!$K219=".",".",IF(score!$K219=0,"0",IF(score!$K219=20,"1",IF(score!$K219=40,"0",IF(score!$K219=60,"0",IF(score!$K219=80,"0",IF(score!$K219=100,"0")))))))</f>
        <v>0</v>
      </c>
      <c r="V219" t="str">
        <f>IF(score!$K219=".",".",IF(score!$K219=0,"0",IF(score!$K219=20,"0",IF(score!$K219=40,"1",IF(score!$K219=60,"0",IF(score!$K219=80,"0",IF(score!$K219=100,"0")))))))</f>
        <v>0</v>
      </c>
      <c r="W219" t="str">
        <f>IF(score!$K219=".",".",IF(score!$K219=0,"0",IF(score!$K219=20,"0",IF(score!$K219=40,"0",IF(score!$K219=60,"1",IF(score!$K219=80,"0",IF(score!$K219=100,"0")))))))</f>
        <v>0</v>
      </c>
      <c r="X219" t="str">
        <f>IF(score!$K219=".",".",IF(score!$K219=0,"0",IF(score!$K219=20,"0",IF(score!$K219=40,"0",IF(score!$K219=60,"0",IF(score!$K219=80,"1",IF(score!$K219=100,"0")))))))</f>
        <v>0</v>
      </c>
      <c r="Y219" t="str">
        <f>IF(score!$L219=".",".",IF(score!$L219=0,"1",IF(score!$L219=20,"0",IF(score!$L219=40,"0",IF(score!$L219=60,"0",IF(score!$L219=80,"0",IF(score!$L219=100,"0")))))))</f>
        <v>0</v>
      </c>
      <c r="Z219" t="str">
        <f>IF(score!$L219=".",".",IF(score!$L219=0,"0",IF(score!$L219=20,"1",IF(score!$L219=40,"0",IF(score!$L219=60,"0",IF(score!$L219=80,"0",IF(score!$L219=100,"0")))))))</f>
        <v>0</v>
      </c>
      <c r="AA219" t="str">
        <f>IF(score!$L219=".",".",IF(score!$L219=0,"0",IF(score!$L219=20,"0",IF(score!$L219=40,"1",IF(score!$L219=60,"0",IF(score!$L219=80,"0",IF(score!$L219=100,"0")))))))</f>
        <v>0</v>
      </c>
      <c r="AB219" t="str">
        <f>IF(score!$L219=".",".",IF(score!$L219=0,"0",IF(score!$L219=20,"0",IF(score!$L219=40,"0",IF(score!$L219=60,"1",IF(score!$L219=80,"0",IF(score!$L219=100,"0")))))))</f>
        <v>0</v>
      </c>
      <c r="AC219" t="str">
        <f>IF(score!$L219=".",".",IF(score!$L219=0,"0",IF(score!$L219=20,"0",IF(score!$L219=40,"0",IF(score!$L219=60,"0",IF(score!$L219=80,"1",IF(score!L219=100,"0")))))))</f>
        <v>0</v>
      </c>
      <c r="AD219" t="str">
        <f>IF(score!$M219=".",".",IF(score!$M219=0,"1",IF(score!$M219=20,"0",IF(score!$M219=40,"0",IF(score!$M219=60,"0",IF(score!$M219=80,"0",IF(score!$M219=100,"0")))))))</f>
        <v>0</v>
      </c>
      <c r="AE219" t="str">
        <f>IF(score!$M219=".",".",IF(score!$M219=0,"0",IF(score!$M219=20,"1",IF(score!$M219=40,"0",IF(score!$M219=60,"0",IF(score!$M219=80,"0",IF(score!$M219=100,"0")))))))</f>
        <v>0</v>
      </c>
      <c r="AF219" t="str">
        <f>IF(score!$M219=".",".",IF(score!$M219=0,"0",IF(score!$M219=20,"0",IF(score!$M219=40,"1",IF(score!$M219=60,"0",IF(score!$M219=80,"0",IF(score!$M219=100,"0")))))))</f>
        <v>0</v>
      </c>
      <c r="AG219" t="str">
        <f>IF(score!$M219=".",".",IF(score!$M219=0,"0",IF(score!$M219=20,"0",IF(score!$M219=40,"0",IF(score!$M219=60,"1",IF(score!$M219=80,"0",IF(score!$M219=100,"0")))))))</f>
        <v>0</v>
      </c>
      <c r="AH219" t="str">
        <f>IF(score!$M219=".",".",IF(score!$M219=0,"0",IF(score!$M219=20,"0",IF(score!$M219=40,"0",IF(score!$M219=60,"0",IF(score!$M219=80,"1",IF(score!$M219=100,"0")))))))</f>
        <v>0</v>
      </c>
      <c r="AI219" t="str">
        <f>IF(score!$N219=".",".",IF(score!$N219=0,"1",IF(score!$N219=25,"0",IF(score!$N219=50,"0",IF(score!$N219=75,"0",IF(score!$N219=100,"0"))))))</f>
        <v>0</v>
      </c>
      <c r="AJ219" t="str">
        <f>IF(score!$N219=".",".",IF(score!$N219=0,"0",IF(score!$N219=25,"1",IF(score!$N219=50,"0",IF(score!$N219=75,"0",IF(score!$N219=100,"0"))))))</f>
        <v>0</v>
      </c>
      <c r="AK219" t="str">
        <f>IF(score!$N219=".",".",IF(score!$N219=0,"0",IF(score!$N219=25,"0",IF(score!$N219=50,"1",IF(score!$N219=75,"0",IF(score!$N219=100,"0"))))))</f>
        <v>1</v>
      </c>
      <c r="AL219" t="str">
        <f>IF(score!$N219=".",".",IF(score!$N219=0,"0",IF(score!$N219=25,"0",IF(score!$N219=50,"0",IF(score!$N219=75,"1",IF(score!$N219=100,"0"))))))</f>
        <v>0</v>
      </c>
      <c r="AN219">
        <f t="shared" si="210"/>
        <v>0</v>
      </c>
      <c r="AO219">
        <f t="shared" si="211"/>
        <v>0</v>
      </c>
      <c r="AP219">
        <f t="shared" si="212"/>
        <v>0</v>
      </c>
      <c r="AQ219">
        <f t="shared" si="213"/>
        <v>0</v>
      </c>
      <c r="AR219">
        <f t="shared" si="214"/>
        <v>0</v>
      </c>
      <c r="AS219">
        <f t="shared" si="215"/>
        <v>-3.4555500000000001</v>
      </c>
      <c r="AT219">
        <f t="shared" si="216"/>
        <v>0</v>
      </c>
      <c r="AU219">
        <f t="shared" si="217"/>
        <v>-2.7355700000000001</v>
      </c>
      <c r="AV219">
        <f t="shared" si="218"/>
        <v>0</v>
      </c>
      <c r="AW219">
        <f t="shared" si="219"/>
        <v>0</v>
      </c>
      <c r="AX219">
        <f t="shared" si="220"/>
        <v>0</v>
      </c>
      <c r="AY219">
        <f t="shared" si="221"/>
        <v>0</v>
      </c>
      <c r="AZ219">
        <f t="shared" si="222"/>
        <v>0</v>
      </c>
      <c r="BA219">
        <f t="shared" si="223"/>
        <v>0</v>
      </c>
      <c r="BB219">
        <f t="shared" si="224"/>
        <v>0</v>
      </c>
      <c r="BC219">
        <f t="shared" si="225"/>
        <v>0</v>
      </c>
      <c r="BD219">
        <f t="shared" si="226"/>
        <v>0</v>
      </c>
      <c r="BE219">
        <f t="shared" si="227"/>
        <v>0</v>
      </c>
      <c r="BF219">
        <f t="shared" si="228"/>
        <v>0</v>
      </c>
      <c r="BG219">
        <f t="shared" si="229"/>
        <v>0</v>
      </c>
      <c r="BH219">
        <f t="shared" si="230"/>
        <v>0</v>
      </c>
      <c r="BI219">
        <f t="shared" si="231"/>
        <v>0</v>
      </c>
      <c r="BJ219">
        <f t="shared" si="232"/>
        <v>0</v>
      </c>
      <c r="BK219">
        <f t="shared" si="233"/>
        <v>0</v>
      </c>
      <c r="BL219">
        <f t="shared" si="234"/>
        <v>0</v>
      </c>
      <c r="BM219">
        <f t="shared" si="235"/>
        <v>0</v>
      </c>
      <c r="BN219">
        <f t="shared" si="236"/>
        <v>0</v>
      </c>
      <c r="BO219">
        <f t="shared" si="237"/>
        <v>0</v>
      </c>
      <c r="BP219">
        <f t="shared" si="238"/>
        <v>0</v>
      </c>
      <c r="BQ219">
        <f t="shared" si="239"/>
        <v>0</v>
      </c>
      <c r="BR219">
        <f t="shared" si="240"/>
        <v>0</v>
      </c>
      <c r="BS219">
        <f t="shared" si="241"/>
        <v>0</v>
      </c>
      <c r="BT219">
        <f t="shared" si="242"/>
        <v>0</v>
      </c>
      <c r="BU219">
        <f t="shared" si="243"/>
        <v>-0.18043000000000001</v>
      </c>
      <c r="BV219">
        <f t="shared" si="244"/>
        <v>0</v>
      </c>
      <c r="BX219">
        <f t="shared" si="245"/>
        <v>0</v>
      </c>
      <c r="BY219">
        <f t="shared" si="246"/>
        <v>0</v>
      </c>
      <c r="BZ219">
        <f t="shared" si="247"/>
        <v>0</v>
      </c>
      <c r="CA219">
        <f t="shared" si="248"/>
        <v>0</v>
      </c>
      <c r="CB219">
        <f t="shared" si="249"/>
        <v>0</v>
      </c>
      <c r="CC219">
        <f t="shared" si="250"/>
        <v>1.8684000000000001</v>
      </c>
      <c r="CD219">
        <f t="shared" si="251"/>
        <v>0</v>
      </c>
      <c r="CE219">
        <f t="shared" si="252"/>
        <v>1.43103</v>
      </c>
      <c r="CF219">
        <f t="shared" si="253"/>
        <v>0</v>
      </c>
      <c r="CG219">
        <f t="shared" si="254"/>
        <v>0</v>
      </c>
      <c r="CH219">
        <f t="shared" si="255"/>
        <v>0</v>
      </c>
      <c r="CI219">
        <f t="shared" si="256"/>
        <v>0</v>
      </c>
      <c r="CJ219">
        <f t="shared" si="257"/>
        <v>0</v>
      </c>
      <c r="CK219">
        <f t="shared" si="258"/>
        <v>0</v>
      </c>
      <c r="CL219">
        <f t="shared" si="259"/>
        <v>0</v>
      </c>
      <c r="CM219">
        <f t="shared" si="260"/>
        <v>0</v>
      </c>
      <c r="CN219">
        <f t="shared" si="261"/>
        <v>0</v>
      </c>
      <c r="CO219">
        <f t="shared" si="262"/>
        <v>0</v>
      </c>
      <c r="CP219">
        <f t="shared" si="263"/>
        <v>0</v>
      </c>
      <c r="CQ219">
        <f t="shared" si="264"/>
        <v>0</v>
      </c>
      <c r="CR219">
        <f t="shared" si="265"/>
        <v>0</v>
      </c>
      <c r="CS219">
        <f t="shared" si="266"/>
        <v>0</v>
      </c>
      <c r="CT219">
        <f t="shared" si="267"/>
        <v>0</v>
      </c>
      <c r="CU219">
        <f t="shared" si="268"/>
        <v>0</v>
      </c>
      <c r="CV219">
        <f t="shared" si="269"/>
        <v>0</v>
      </c>
      <c r="CW219">
        <f t="shared" si="270"/>
        <v>0</v>
      </c>
      <c r="CX219">
        <f t="shared" si="271"/>
        <v>0</v>
      </c>
      <c r="CY219">
        <f t="shared" si="272"/>
        <v>0</v>
      </c>
      <c r="CZ219">
        <f t="shared" si="273"/>
        <v>0</v>
      </c>
      <c r="DA219">
        <f t="shared" si="274"/>
        <v>0</v>
      </c>
      <c r="DB219">
        <f t="shared" si="275"/>
        <v>0</v>
      </c>
      <c r="DC219">
        <f t="shared" si="276"/>
        <v>0</v>
      </c>
      <c r="DD219">
        <f t="shared" si="277"/>
        <v>0</v>
      </c>
      <c r="DE219">
        <f t="shared" si="278"/>
        <v>-5.63286</v>
      </c>
      <c r="DF219">
        <f t="shared" si="279"/>
        <v>0</v>
      </c>
    </row>
    <row r="220" spans="1:110" x14ac:dyDescent="0.25">
      <c r="A220" s="4">
        <f>raw!$A220:$A220</f>
        <v>43350</v>
      </c>
      <c r="B220" s="6" t="str">
        <f>raw!$B220:$B220</f>
        <v>0006-0004</v>
      </c>
      <c r="D220" t="str">
        <f>IF(score!$C220=".",".",IF(score!$C220=0,"1",IF(score!$C220=25,"0",IF(score!$C220=50,"0",IF(score!$C220=75,"0",IF(score!$C220=100,"0"))))))</f>
        <v>0</v>
      </c>
      <c r="E220" t="str">
        <f>IF(score!$C220=".",".",IF(score!$C220=0,"0",IF(score!$C220=25,"1",IF(score!$C220=50,"0",IF(score!$C220=75,"0",IF(score!$C220=100,"0"))))))</f>
        <v>0</v>
      </c>
      <c r="F220" t="str">
        <f>IF(score!$C220=".",".",IF(score!$C220=0,"0",IF(score!$C220=25,"0",IF(score!$C220=50,"1",IF(score!$C220=75,"0",IF(score!$C220=100,"0"))))))</f>
        <v>1</v>
      </c>
      <c r="G220" t="str">
        <f>IF(score!$C220=".",".",IF(score!$C220=0,"0",IF(score!$C220=25,"0",IF(score!$C220=50,"0",IF(score!$C220=75,"1",IF(score!$C220=100,"0"))))))</f>
        <v>0</v>
      </c>
      <c r="H220" t="str">
        <f>IF(score!$D220=".",".",IF(score!$D220=0,"1",IF(score!$D220=50,"0",IF(score!$D220=100,"0"))))</f>
        <v>0</v>
      </c>
      <c r="I220" t="str">
        <f>IF(score!$D220=".",".",IF(score!$D220=0,"0",IF(score!$D220=50,"1",IF(score!$D220=100,"0"))))</f>
        <v>0</v>
      </c>
      <c r="J220" t="str">
        <f>IF(score!$E220=".",".",IF(score!$E220=0,"1",IF(score!$E220=50,"0",IF(score!$E220=100,"0"))))</f>
        <v>1</v>
      </c>
      <c r="K220" t="str">
        <f>IF(score!$E220=".",".",IF(score!$E220=0,"0",IF(score!$E220=50,"1",IF(score!$E220=100,"0"))))</f>
        <v>0</v>
      </c>
      <c r="L220" t="str">
        <f>IF(score!$F220=".",".",IF(score!$F220=0,"1",IF(score!$F220=100,"0")))</f>
        <v>1</v>
      </c>
      <c r="M220" t="str">
        <f>IF(score!$G220=".",".",IF(score!$G220=0,"1",IF(score!$G220=100,"0")))</f>
        <v>1</v>
      </c>
      <c r="N220" t="str">
        <f>IF(score!$H220=".",".",IF(score!$H220=0,"1",IF(score!$H220=100,"0")))</f>
        <v>0</v>
      </c>
      <c r="O220" t="str">
        <f>IF(score!$I220=".",".",IF(score!$I220=0,"1",IF(score!$I220=50,"0",IF(score!$I220=100,"0"))))</f>
        <v>0</v>
      </c>
      <c r="P220" t="str">
        <f>IF(score!$J220=".",".",IF(score!$J220=0,"1",IF(score!$J220=25,"0",IF(score!$J220=50,"0",IF(score!$J220=75,"0",IF(score!$J220=100,"0"))))))</f>
        <v>0</v>
      </c>
      <c r="Q220" t="str">
        <f>IF(score!$J220=".",".",IF(score!$J220=0,"0",IF(score!$J220=25,"1",IF(score!$J220=50,"0",IF(score!$J220=75,"0",IF(score!$J220=100,"0"))))))</f>
        <v>0</v>
      </c>
      <c r="R220" t="str">
        <f>IF(score!$J220=".",".",IF(score!$J220=0,"0",IF(score!$J220=25,"0",IF(score!$J220=50,"1",IF(score!$J220=75,"0",IF(score!$J220=100,"0"))))))</f>
        <v>0</v>
      </c>
      <c r="S220" t="str">
        <f>IF(score!$J220=".",".",IF(score!$J220=0,"0",IF(score!$J220=25,"0",IF(score!$J220=50,"0",IF(score!$J220=75,"1",IF(score!$J220=100,"0"))))))</f>
        <v>0</v>
      </c>
      <c r="T220" t="str">
        <f>IF(score!$K220=".",".",IF(score!$K220=0,"1",IF(score!$K220=20,"0",IF(score!$K220=40,"0",IF(score!$K220=60,"0",IF(score!$K220=80,"0",IF(score!$K220=100,"0")))))))</f>
        <v>0</v>
      </c>
      <c r="U220" t="str">
        <f>IF(score!$K220=".",".",IF(score!$K220=0,"0",IF(score!$K220=20,"1",IF(score!$K220=40,"0",IF(score!$K220=60,"0",IF(score!$K220=80,"0",IF(score!$K220=100,"0")))))))</f>
        <v>0</v>
      </c>
      <c r="V220" t="str">
        <f>IF(score!$K220=".",".",IF(score!$K220=0,"0",IF(score!$K220=20,"0",IF(score!$K220=40,"1",IF(score!$K220=60,"0",IF(score!$K220=80,"0",IF(score!$K220=100,"0")))))))</f>
        <v>0</v>
      </c>
      <c r="W220" t="str">
        <f>IF(score!$K220=".",".",IF(score!$K220=0,"0",IF(score!$K220=20,"0",IF(score!$K220=40,"0",IF(score!$K220=60,"1",IF(score!$K220=80,"0",IF(score!$K220=100,"0")))))))</f>
        <v>0</v>
      </c>
      <c r="X220" t="str">
        <f>IF(score!$K220=".",".",IF(score!$K220=0,"0",IF(score!$K220=20,"0",IF(score!$K220=40,"0",IF(score!$K220=60,"0",IF(score!$K220=80,"1",IF(score!$K220=100,"0")))))))</f>
        <v>0</v>
      </c>
      <c r="Y220" t="str">
        <f>IF(score!$L220=".",".",IF(score!$L220=0,"1",IF(score!$L220=20,"0",IF(score!$L220=40,"0",IF(score!$L220=60,"0",IF(score!$L220=80,"0",IF(score!$L220=100,"0")))))))</f>
        <v>0</v>
      </c>
      <c r="Z220" t="str">
        <f>IF(score!$L220=".",".",IF(score!$L220=0,"0",IF(score!$L220=20,"1",IF(score!$L220=40,"0",IF(score!$L220=60,"0",IF(score!$L220=80,"0",IF(score!$L220=100,"0")))))))</f>
        <v>0</v>
      </c>
      <c r="AA220" t="str">
        <f>IF(score!$L220=".",".",IF(score!$L220=0,"0",IF(score!$L220=20,"0",IF(score!$L220=40,"1",IF(score!$L220=60,"0",IF(score!$L220=80,"0",IF(score!$L220=100,"0")))))))</f>
        <v>0</v>
      </c>
      <c r="AB220" t="str">
        <f>IF(score!$L220=".",".",IF(score!$L220=0,"0",IF(score!$L220=20,"0",IF(score!$L220=40,"0",IF(score!$L220=60,"1",IF(score!$L220=80,"0",IF(score!$L220=100,"0")))))))</f>
        <v>0</v>
      </c>
      <c r="AC220" t="str">
        <f>IF(score!$L220=".",".",IF(score!$L220=0,"0",IF(score!$L220=20,"0",IF(score!$L220=40,"0",IF(score!$L220=60,"0",IF(score!$L220=80,"1",IF(score!L220=100,"0")))))))</f>
        <v>0</v>
      </c>
      <c r="AD220" t="str">
        <f>IF(score!$M220=".",".",IF(score!$M220=0,"1",IF(score!$M220=20,"0",IF(score!$M220=40,"0",IF(score!$M220=60,"0",IF(score!$M220=80,"0",IF(score!$M220=100,"0")))))))</f>
        <v>0</v>
      </c>
      <c r="AE220" t="str">
        <f>IF(score!$M220=".",".",IF(score!$M220=0,"0",IF(score!$M220=20,"1",IF(score!$M220=40,"0",IF(score!$M220=60,"0",IF(score!$M220=80,"0",IF(score!$M220=100,"0")))))))</f>
        <v>0</v>
      </c>
      <c r="AF220" t="str">
        <f>IF(score!$M220=".",".",IF(score!$M220=0,"0",IF(score!$M220=20,"0",IF(score!$M220=40,"1",IF(score!$M220=60,"0",IF(score!$M220=80,"0",IF(score!$M220=100,"0")))))))</f>
        <v>0</v>
      </c>
      <c r="AG220" t="str">
        <f>IF(score!$M220=".",".",IF(score!$M220=0,"0",IF(score!$M220=20,"0",IF(score!$M220=40,"0",IF(score!$M220=60,"1",IF(score!$M220=80,"0",IF(score!$M220=100,"0")))))))</f>
        <v>0</v>
      </c>
      <c r="AH220" t="str">
        <f>IF(score!$M220=".",".",IF(score!$M220=0,"0",IF(score!$M220=20,"0",IF(score!$M220=40,"0",IF(score!$M220=60,"0",IF(score!$M220=80,"1",IF(score!$M220=100,"0")))))))</f>
        <v>1</v>
      </c>
      <c r="AI220" t="str">
        <f>IF(score!$N220=".",".",IF(score!$N220=0,"1",IF(score!$N220=25,"0",IF(score!$N220=50,"0",IF(score!$N220=75,"0",IF(score!$N220=100,"0"))))))</f>
        <v>0</v>
      </c>
      <c r="AJ220" t="str">
        <f>IF(score!$N220=".",".",IF(score!$N220=0,"0",IF(score!$N220=25,"1",IF(score!$N220=50,"0",IF(score!$N220=75,"0",IF(score!$N220=100,"0"))))))</f>
        <v>0</v>
      </c>
      <c r="AK220" t="str">
        <f>IF(score!$N220=".",".",IF(score!$N220=0,"0",IF(score!$N220=25,"0",IF(score!$N220=50,"1",IF(score!$N220=75,"0",IF(score!$N220=100,"0"))))))</f>
        <v>0</v>
      </c>
      <c r="AL220" t="str">
        <f>IF(score!$N220=".",".",IF(score!$N220=0,"0",IF(score!$N220=25,"0",IF(score!$N220=50,"0",IF(score!$N220=75,"1",IF(score!$N220=100,"0"))))))</f>
        <v>0</v>
      </c>
      <c r="AN220">
        <f t="shared" si="210"/>
        <v>0</v>
      </c>
      <c r="AO220">
        <f t="shared" si="211"/>
        <v>0</v>
      </c>
      <c r="AP220">
        <f t="shared" si="212"/>
        <v>-3.0239600000000002</v>
      </c>
      <c r="AQ220">
        <f t="shared" si="213"/>
        <v>0</v>
      </c>
      <c r="AR220">
        <f t="shared" si="214"/>
        <v>0</v>
      </c>
      <c r="AS220">
        <f t="shared" si="215"/>
        <v>0</v>
      </c>
      <c r="AT220">
        <f t="shared" si="216"/>
        <v>-6.24397</v>
      </c>
      <c r="AU220">
        <f t="shared" si="217"/>
        <v>0</v>
      </c>
      <c r="AV220">
        <f t="shared" si="218"/>
        <v>-4.6161700000000003</v>
      </c>
      <c r="AW220">
        <f t="shared" si="219"/>
        <v>-5.5174700000000003</v>
      </c>
      <c r="AX220">
        <f t="shared" si="220"/>
        <v>0</v>
      </c>
      <c r="AY220">
        <f t="shared" si="221"/>
        <v>0</v>
      </c>
      <c r="AZ220">
        <f t="shared" si="222"/>
        <v>0</v>
      </c>
      <c r="BA220">
        <f t="shared" si="223"/>
        <v>0</v>
      </c>
      <c r="BB220">
        <f t="shared" si="224"/>
        <v>0</v>
      </c>
      <c r="BC220">
        <f t="shared" si="225"/>
        <v>0</v>
      </c>
      <c r="BD220">
        <f t="shared" si="226"/>
        <v>0</v>
      </c>
      <c r="BE220">
        <f t="shared" si="227"/>
        <v>0</v>
      </c>
      <c r="BF220">
        <f t="shared" si="228"/>
        <v>0</v>
      </c>
      <c r="BG220">
        <f t="shared" si="229"/>
        <v>0</v>
      </c>
      <c r="BH220">
        <f t="shared" si="230"/>
        <v>0</v>
      </c>
      <c r="BI220">
        <f t="shared" si="231"/>
        <v>0</v>
      </c>
      <c r="BJ220">
        <f t="shared" si="232"/>
        <v>0</v>
      </c>
      <c r="BK220">
        <f t="shared" si="233"/>
        <v>0</v>
      </c>
      <c r="BL220">
        <f t="shared" si="234"/>
        <v>0</v>
      </c>
      <c r="BM220">
        <f t="shared" si="235"/>
        <v>0</v>
      </c>
      <c r="BN220">
        <f t="shared" si="236"/>
        <v>0</v>
      </c>
      <c r="BO220">
        <f t="shared" si="237"/>
        <v>0</v>
      </c>
      <c r="BP220">
        <f t="shared" si="238"/>
        <v>0</v>
      </c>
      <c r="BQ220">
        <f t="shared" si="239"/>
        <v>0</v>
      </c>
      <c r="BR220">
        <f t="shared" si="240"/>
        <v>0.41188000000000002</v>
      </c>
      <c r="BS220">
        <f t="shared" si="241"/>
        <v>0</v>
      </c>
      <c r="BT220">
        <f t="shared" si="242"/>
        <v>0</v>
      </c>
      <c r="BU220">
        <f t="shared" si="243"/>
        <v>0</v>
      </c>
      <c r="BV220">
        <f t="shared" si="244"/>
        <v>0</v>
      </c>
      <c r="BX220">
        <f t="shared" si="245"/>
        <v>0</v>
      </c>
      <c r="BY220">
        <f t="shared" si="246"/>
        <v>0</v>
      </c>
      <c r="BZ220">
        <f t="shared" si="247"/>
        <v>3.4819999999999997E-2</v>
      </c>
      <c r="CA220">
        <f t="shared" si="248"/>
        <v>0</v>
      </c>
      <c r="CB220">
        <f t="shared" si="249"/>
        <v>0</v>
      </c>
      <c r="CC220">
        <f t="shared" si="250"/>
        <v>0</v>
      </c>
      <c r="CD220">
        <f t="shared" si="251"/>
        <v>2.68282</v>
      </c>
      <c r="CE220">
        <f t="shared" si="252"/>
        <v>0</v>
      </c>
      <c r="CF220">
        <f t="shared" si="253"/>
        <v>1.4406000000000001</v>
      </c>
      <c r="CG220">
        <f t="shared" si="254"/>
        <v>1.6696800000000001</v>
      </c>
      <c r="CH220">
        <f t="shared" si="255"/>
        <v>0</v>
      </c>
      <c r="CI220">
        <f t="shared" si="256"/>
        <v>0</v>
      </c>
      <c r="CJ220">
        <f t="shared" si="257"/>
        <v>0</v>
      </c>
      <c r="CK220">
        <f t="shared" si="258"/>
        <v>0</v>
      </c>
      <c r="CL220">
        <f t="shared" si="259"/>
        <v>0</v>
      </c>
      <c r="CM220">
        <f t="shared" si="260"/>
        <v>0</v>
      </c>
      <c r="CN220">
        <f t="shared" si="261"/>
        <v>0</v>
      </c>
      <c r="CO220">
        <f t="shared" si="262"/>
        <v>0</v>
      </c>
      <c r="CP220">
        <f t="shared" si="263"/>
        <v>0</v>
      </c>
      <c r="CQ220">
        <f t="shared" si="264"/>
        <v>0</v>
      </c>
      <c r="CR220">
        <f t="shared" si="265"/>
        <v>0</v>
      </c>
      <c r="CS220">
        <f t="shared" si="266"/>
        <v>0</v>
      </c>
      <c r="CT220">
        <f t="shared" si="267"/>
        <v>0</v>
      </c>
      <c r="CU220">
        <f t="shared" si="268"/>
        <v>0</v>
      </c>
      <c r="CV220">
        <f t="shared" si="269"/>
        <v>0</v>
      </c>
      <c r="CW220">
        <f t="shared" si="270"/>
        <v>0</v>
      </c>
      <c r="CX220">
        <f t="shared" si="271"/>
        <v>0</v>
      </c>
      <c r="CY220">
        <f t="shared" si="272"/>
        <v>0</v>
      </c>
      <c r="CZ220">
        <f t="shared" si="273"/>
        <v>0</v>
      </c>
      <c r="DA220">
        <f t="shared" si="274"/>
        <v>0</v>
      </c>
      <c r="DB220">
        <f t="shared" si="275"/>
        <v>-1.9593400000000001</v>
      </c>
      <c r="DC220">
        <f t="shared" si="276"/>
        <v>0</v>
      </c>
      <c r="DD220">
        <f t="shared" si="277"/>
        <v>0</v>
      </c>
      <c r="DE220">
        <f t="shared" si="278"/>
        <v>0</v>
      </c>
      <c r="DF220">
        <f t="shared" si="279"/>
        <v>0</v>
      </c>
    </row>
    <row r="221" spans="1:110" x14ac:dyDescent="0.25">
      <c r="A221" s="4">
        <f>raw!$A221:$A221</f>
        <v>43350</v>
      </c>
      <c r="B221" s="6" t="str">
        <f>raw!$B221:$B221</f>
        <v>0006-0005</v>
      </c>
      <c r="D221" t="str">
        <f>IF(score!$C221=".",".",IF(score!$C221=0,"1",IF(score!$C221=25,"0",IF(score!$C221=50,"0",IF(score!$C221=75,"0",IF(score!$C221=100,"0"))))))</f>
        <v>0</v>
      </c>
      <c r="E221" t="str">
        <f>IF(score!$C221=".",".",IF(score!$C221=0,"0",IF(score!$C221=25,"1",IF(score!$C221=50,"0",IF(score!$C221=75,"0",IF(score!$C221=100,"0"))))))</f>
        <v>1</v>
      </c>
      <c r="F221" t="str">
        <f>IF(score!$C221=".",".",IF(score!$C221=0,"0",IF(score!$C221=25,"0",IF(score!$C221=50,"1",IF(score!$C221=75,"0",IF(score!$C221=100,"0"))))))</f>
        <v>0</v>
      </c>
      <c r="G221" t="str">
        <f>IF(score!$C221=".",".",IF(score!$C221=0,"0",IF(score!$C221=25,"0",IF(score!$C221=50,"0",IF(score!$C221=75,"1",IF(score!$C221=100,"0"))))))</f>
        <v>0</v>
      </c>
      <c r="H221" t="str">
        <f>IF(score!$D221=".",".",IF(score!$D221=0,"1",IF(score!$D221=50,"0",IF(score!$D221=100,"0"))))</f>
        <v>0</v>
      </c>
      <c r="I221" t="str">
        <f>IF(score!$D221=".",".",IF(score!$D221=0,"0",IF(score!$D221=50,"1",IF(score!$D221=100,"0"))))</f>
        <v>1</v>
      </c>
      <c r="J221" t="str">
        <f>IF(score!$E221=".",".",IF(score!$E221=0,"1",IF(score!$E221=50,"0",IF(score!$E221=100,"0"))))</f>
        <v>0</v>
      </c>
      <c r="K221" t="str">
        <f>IF(score!$E221=".",".",IF(score!$E221=0,"0",IF(score!$E221=50,"1",IF(score!$E221=100,"0"))))</f>
        <v>1</v>
      </c>
      <c r="L221" t="str">
        <f>IF(score!$F221=".",".",IF(score!$F221=0,"1",IF(score!$F221=100,"0")))</f>
        <v>1</v>
      </c>
      <c r="M221" t="str">
        <f>IF(score!$G221=".",".",IF(score!$G221=0,"1",IF(score!$G221=100,"0")))</f>
        <v>1</v>
      </c>
      <c r="N221" t="str">
        <f>IF(score!$H221=".",".",IF(score!$H221=0,"1",IF(score!$H221=100,"0")))</f>
        <v>0</v>
      </c>
      <c r="O221" t="str">
        <f>IF(score!$I221=".",".",IF(score!$I221=0,"1",IF(score!$I221=50,"0",IF(score!$I221=100,"0"))))</f>
        <v>0</v>
      </c>
      <c r="P221" t="str">
        <f>IF(score!$J221=".",".",IF(score!$J221=0,"1",IF(score!$J221=25,"0",IF(score!$J221=50,"0",IF(score!$J221=75,"0",IF(score!$J221=100,"0"))))))</f>
        <v>0</v>
      </c>
      <c r="Q221" t="str">
        <f>IF(score!$J221=".",".",IF(score!$J221=0,"0",IF(score!$J221=25,"1",IF(score!$J221=50,"0",IF(score!$J221=75,"0",IF(score!$J221=100,"0"))))))</f>
        <v>1</v>
      </c>
      <c r="R221" t="str">
        <f>IF(score!$J221=".",".",IF(score!$J221=0,"0",IF(score!$J221=25,"0",IF(score!$J221=50,"1",IF(score!$J221=75,"0",IF(score!$J221=100,"0"))))))</f>
        <v>0</v>
      </c>
      <c r="S221" t="str">
        <f>IF(score!$J221=".",".",IF(score!$J221=0,"0",IF(score!$J221=25,"0",IF(score!$J221=50,"0",IF(score!$J221=75,"1",IF(score!$J221=100,"0"))))))</f>
        <v>0</v>
      </c>
      <c r="T221" t="str">
        <f>IF(score!$K221=".",".",IF(score!$K221=0,"1",IF(score!$K221=20,"0",IF(score!$K221=40,"0",IF(score!$K221=60,"0",IF(score!$K221=80,"0",IF(score!$K221=100,"0")))))))</f>
        <v>0</v>
      </c>
      <c r="U221" t="str">
        <f>IF(score!$K221=".",".",IF(score!$K221=0,"0",IF(score!$K221=20,"1",IF(score!$K221=40,"0",IF(score!$K221=60,"0",IF(score!$K221=80,"0",IF(score!$K221=100,"0")))))))</f>
        <v>0</v>
      </c>
      <c r="V221" t="str">
        <f>IF(score!$K221=".",".",IF(score!$K221=0,"0",IF(score!$K221=20,"0",IF(score!$K221=40,"1",IF(score!$K221=60,"0",IF(score!$K221=80,"0",IF(score!$K221=100,"0")))))))</f>
        <v>1</v>
      </c>
      <c r="W221" t="str">
        <f>IF(score!$K221=".",".",IF(score!$K221=0,"0",IF(score!$K221=20,"0",IF(score!$K221=40,"0",IF(score!$K221=60,"1",IF(score!$K221=80,"0",IF(score!$K221=100,"0")))))))</f>
        <v>0</v>
      </c>
      <c r="X221" t="str">
        <f>IF(score!$K221=".",".",IF(score!$K221=0,"0",IF(score!$K221=20,"0",IF(score!$K221=40,"0",IF(score!$K221=60,"0",IF(score!$K221=80,"1",IF(score!$K221=100,"0")))))))</f>
        <v>0</v>
      </c>
      <c r="Y221" t="str">
        <f>IF(score!$L221=".",".",IF(score!$L221=0,"1",IF(score!$L221=20,"0",IF(score!$L221=40,"0",IF(score!$L221=60,"0",IF(score!$L221=80,"0",IF(score!$L221=100,"0")))))))</f>
        <v>0</v>
      </c>
      <c r="Z221" t="str">
        <f>IF(score!$L221=".",".",IF(score!$L221=0,"0",IF(score!$L221=20,"1",IF(score!$L221=40,"0",IF(score!$L221=60,"0",IF(score!$L221=80,"0",IF(score!$L221=100,"0")))))))</f>
        <v>0</v>
      </c>
      <c r="AA221" t="str">
        <f>IF(score!$L221=".",".",IF(score!$L221=0,"0",IF(score!$L221=20,"0",IF(score!$L221=40,"1",IF(score!$L221=60,"0",IF(score!$L221=80,"0",IF(score!$L221=100,"0")))))))</f>
        <v>1</v>
      </c>
      <c r="AB221" t="str">
        <f>IF(score!$L221=".",".",IF(score!$L221=0,"0",IF(score!$L221=20,"0",IF(score!$L221=40,"0",IF(score!$L221=60,"1",IF(score!$L221=80,"0",IF(score!$L221=100,"0")))))))</f>
        <v>0</v>
      </c>
      <c r="AC221" t="str">
        <f>IF(score!$L221=".",".",IF(score!$L221=0,"0",IF(score!$L221=20,"0",IF(score!$L221=40,"0",IF(score!$L221=60,"0",IF(score!$L221=80,"1",IF(score!L221=100,"0")))))))</f>
        <v>0</v>
      </c>
      <c r="AD221" t="str">
        <f>IF(score!$M221=".",".",IF(score!$M221=0,"1",IF(score!$M221=20,"0",IF(score!$M221=40,"0",IF(score!$M221=60,"0",IF(score!$M221=80,"0",IF(score!$M221=100,"0")))))))</f>
        <v>0</v>
      </c>
      <c r="AE221" t="str">
        <f>IF(score!$M221=".",".",IF(score!$M221=0,"0",IF(score!$M221=20,"1",IF(score!$M221=40,"0",IF(score!$M221=60,"0",IF(score!$M221=80,"0",IF(score!$M221=100,"0")))))))</f>
        <v>0</v>
      </c>
      <c r="AF221" t="str">
        <f>IF(score!$M221=".",".",IF(score!$M221=0,"0",IF(score!$M221=20,"0",IF(score!$M221=40,"1",IF(score!$M221=60,"0",IF(score!$M221=80,"0",IF(score!$M221=100,"0")))))))</f>
        <v>0</v>
      </c>
      <c r="AG221" t="str">
        <f>IF(score!$M221=".",".",IF(score!$M221=0,"0",IF(score!$M221=20,"0",IF(score!$M221=40,"0",IF(score!$M221=60,"1",IF(score!$M221=80,"0",IF(score!$M221=100,"0")))))))</f>
        <v>1</v>
      </c>
      <c r="AH221" t="str">
        <f>IF(score!$M221=".",".",IF(score!$M221=0,"0",IF(score!$M221=20,"0",IF(score!$M221=40,"0",IF(score!$M221=60,"0",IF(score!$M221=80,"1",IF(score!$M221=100,"0")))))))</f>
        <v>0</v>
      </c>
      <c r="AI221" t="str">
        <f>IF(score!$N221=".",".",IF(score!$N221=0,"1",IF(score!$N221=25,"0",IF(score!$N221=50,"0",IF(score!$N221=75,"0",IF(score!$N221=100,"0"))))))</f>
        <v>0</v>
      </c>
      <c r="AJ221" t="str">
        <f>IF(score!$N221=".",".",IF(score!$N221=0,"0",IF(score!$N221=25,"1",IF(score!$N221=50,"0",IF(score!$N221=75,"0",IF(score!$N221=100,"0"))))))</f>
        <v>0</v>
      </c>
      <c r="AK221" t="str">
        <f>IF(score!$N221=".",".",IF(score!$N221=0,"0",IF(score!$N221=25,"0",IF(score!$N221=50,"1",IF(score!$N221=75,"0",IF(score!$N221=100,"0"))))))</f>
        <v>0</v>
      </c>
      <c r="AL221" t="str">
        <f>IF(score!$N221=".",".",IF(score!$N221=0,"0",IF(score!$N221=25,"0",IF(score!$N221=50,"0",IF(score!$N221=75,"1",IF(score!$N221=100,"0"))))))</f>
        <v>1</v>
      </c>
      <c r="AN221">
        <f t="shared" si="210"/>
        <v>0</v>
      </c>
      <c r="AO221">
        <f t="shared" si="211"/>
        <v>-5.5646100000000001</v>
      </c>
      <c r="AP221">
        <f t="shared" si="212"/>
        <v>0</v>
      </c>
      <c r="AQ221">
        <f t="shared" si="213"/>
        <v>0</v>
      </c>
      <c r="AR221">
        <f t="shared" si="214"/>
        <v>0</v>
      </c>
      <c r="AS221">
        <f t="shared" si="215"/>
        <v>-3.4555500000000001</v>
      </c>
      <c r="AT221">
        <f t="shared" si="216"/>
        <v>0</v>
      </c>
      <c r="AU221">
        <f t="shared" si="217"/>
        <v>-2.7355700000000001</v>
      </c>
      <c r="AV221">
        <f t="shared" si="218"/>
        <v>-4.6161700000000003</v>
      </c>
      <c r="AW221">
        <f t="shared" si="219"/>
        <v>-5.5174700000000003</v>
      </c>
      <c r="AX221">
        <f t="shared" si="220"/>
        <v>0</v>
      </c>
      <c r="AY221">
        <f t="shared" si="221"/>
        <v>0</v>
      </c>
      <c r="AZ221">
        <f t="shared" si="222"/>
        <v>0</v>
      </c>
      <c r="BA221">
        <f t="shared" si="223"/>
        <v>-8.38063</v>
      </c>
      <c r="BB221">
        <f t="shared" si="224"/>
        <v>0</v>
      </c>
      <c r="BC221">
        <f t="shared" si="225"/>
        <v>0</v>
      </c>
      <c r="BD221">
        <f t="shared" si="226"/>
        <v>0</v>
      </c>
      <c r="BE221">
        <f t="shared" si="227"/>
        <v>0</v>
      </c>
      <c r="BF221">
        <f t="shared" si="228"/>
        <v>2.3724099999999999</v>
      </c>
      <c r="BG221">
        <f t="shared" si="229"/>
        <v>0</v>
      </c>
      <c r="BH221">
        <f t="shared" si="230"/>
        <v>0</v>
      </c>
      <c r="BI221">
        <f t="shared" si="231"/>
        <v>0</v>
      </c>
      <c r="BJ221">
        <f t="shared" si="232"/>
        <v>0</v>
      </c>
      <c r="BK221">
        <f t="shared" si="233"/>
        <v>-1.6185</v>
      </c>
      <c r="BL221">
        <f t="shared" si="234"/>
        <v>0</v>
      </c>
      <c r="BM221">
        <f t="shared" si="235"/>
        <v>0</v>
      </c>
      <c r="BN221">
        <f t="shared" si="236"/>
        <v>0</v>
      </c>
      <c r="BO221">
        <f t="shared" si="237"/>
        <v>0</v>
      </c>
      <c r="BP221">
        <f t="shared" si="238"/>
        <v>0</v>
      </c>
      <c r="BQ221">
        <f t="shared" si="239"/>
        <v>1.28044</v>
      </c>
      <c r="BR221">
        <f t="shared" si="240"/>
        <v>0</v>
      </c>
      <c r="BS221">
        <f t="shared" si="241"/>
        <v>0</v>
      </c>
      <c r="BT221">
        <f t="shared" si="242"/>
        <v>0</v>
      </c>
      <c r="BU221">
        <f t="shared" si="243"/>
        <v>0</v>
      </c>
      <c r="BV221">
        <f t="shared" si="244"/>
        <v>0.11038000000000001</v>
      </c>
      <c r="BX221">
        <f t="shared" si="245"/>
        <v>0</v>
      </c>
      <c r="BY221">
        <f t="shared" si="246"/>
        <v>-0.16891</v>
      </c>
      <c r="BZ221">
        <f t="shared" si="247"/>
        <v>0</v>
      </c>
      <c r="CA221">
        <f t="shared" si="248"/>
        <v>0</v>
      </c>
      <c r="CB221">
        <f t="shared" si="249"/>
        <v>0</v>
      </c>
      <c r="CC221">
        <f t="shared" si="250"/>
        <v>1.8684000000000001</v>
      </c>
      <c r="CD221">
        <f t="shared" si="251"/>
        <v>0</v>
      </c>
      <c r="CE221">
        <f t="shared" si="252"/>
        <v>1.43103</v>
      </c>
      <c r="CF221">
        <f t="shared" si="253"/>
        <v>1.4406000000000001</v>
      </c>
      <c r="CG221">
        <f t="shared" si="254"/>
        <v>1.6696800000000001</v>
      </c>
      <c r="CH221">
        <f t="shared" si="255"/>
        <v>0</v>
      </c>
      <c r="CI221">
        <f t="shared" si="256"/>
        <v>0</v>
      </c>
      <c r="CJ221">
        <f t="shared" si="257"/>
        <v>0</v>
      </c>
      <c r="CK221">
        <f t="shared" si="258"/>
        <v>1.76691</v>
      </c>
      <c r="CL221">
        <f t="shared" si="259"/>
        <v>0</v>
      </c>
      <c r="CM221">
        <f t="shared" si="260"/>
        <v>0</v>
      </c>
      <c r="CN221">
        <f t="shared" si="261"/>
        <v>0</v>
      </c>
      <c r="CO221">
        <f t="shared" si="262"/>
        <v>0</v>
      </c>
      <c r="CP221">
        <f t="shared" si="263"/>
        <v>-6.31121</v>
      </c>
      <c r="CQ221">
        <f t="shared" si="264"/>
        <v>0</v>
      </c>
      <c r="CR221">
        <f t="shared" si="265"/>
        <v>0</v>
      </c>
      <c r="CS221">
        <f t="shared" si="266"/>
        <v>0</v>
      </c>
      <c r="CT221">
        <f t="shared" si="267"/>
        <v>0</v>
      </c>
      <c r="CU221">
        <f t="shared" si="268"/>
        <v>-3.2980499999999999</v>
      </c>
      <c r="CV221">
        <f t="shared" si="269"/>
        <v>0</v>
      </c>
      <c r="CW221">
        <f t="shared" si="270"/>
        <v>0</v>
      </c>
      <c r="CX221">
        <f t="shared" si="271"/>
        <v>0</v>
      </c>
      <c r="CY221">
        <f t="shared" si="272"/>
        <v>0</v>
      </c>
      <c r="CZ221">
        <f t="shared" si="273"/>
        <v>0</v>
      </c>
      <c r="DA221">
        <f t="shared" si="274"/>
        <v>-4.5905500000000004</v>
      </c>
      <c r="DB221">
        <f t="shared" si="275"/>
        <v>0</v>
      </c>
      <c r="DC221">
        <f t="shared" si="276"/>
        <v>0</v>
      </c>
      <c r="DD221">
        <f t="shared" si="277"/>
        <v>0</v>
      </c>
      <c r="DE221">
        <f t="shared" si="278"/>
        <v>0</v>
      </c>
      <c r="DF221">
        <f t="shared" si="279"/>
        <v>-3.13896</v>
      </c>
    </row>
    <row r="222" spans="1:110" x14ac:dyDescent="0.25">
      <c r="A222" s="4">
        <f>raw!$A222:$A222</f>
        <v>43350</v>
      </c>
      <c r="B222" s="6" t="str">
        <f>raw!$B222:$B222</f>
        <v>0006-0007</v>
      </c>
      <c r="D222" t="str">
        <f>IF(score!$C222=".",".",IF(score!$C222=0,"1",IF(score!$C222=25,"0",IF(score!$C222=50,"0",IF(score!$C222=75,"0",IF(score!$C222=100,"0"))))))</f>
        <v>0</v>
      </c>
      <c r="E222" t="str">
        <f>IF(score!$C222=".",".",IF(score!$C222=0,"0",IF(score!$C222=25,"1",IF(score!$C222=50,"0",IF(score!$C222=75,"0",IF(score!$C222=100,"0"))))))</f>
        <v>0</v>
      </c>
      <c r="F222" t="str">
        <f>IF(score!$C222=".",".",IF(score!$C222=0,"0",IF(score!$C222=25,"0",IF(score!$C222=50,"1",IF(score!$C222=75,"0",IF(score!$C222=100,"0"))))))</f>
        <v>1</v>
      </c>
      <c r="G222" t="str">
        <f>IF(score!$C222=".",".",IF(score!$C222=0,"0",IF(score!$C222=25,"0",IF(score!$C222=50,"0",IF(score!$C222=75,"1",IF(score!$C222=100,"0"))))))</f>
        <v>0</v>
      </c>
      <c r="H222" t="str">
        <f>IF(score!$D222=".",".",IF(score!$D222=0,"1",IF(score!$D222=50,"0",IF(score!$D222=100,"0"))))</f>
        <v>0</v>
      </c>
      <c r="I222" t="str">
        <f>IF(score!$D222=".",".",IF(score!$D222=0,"0",IF(score!$D222=50,"1",IF(score!$D222=100,"0"))))</f>
        <v>0</v>
      </c>
      <c r="J222" t="str">
        <f>IF(score!$E222=".",".",IF(score!$E222=0,"1",IF(score!$E222=50,"0",IF(score!$E222=100,"0"))))</f>
        <v>0</v>
      </c>
      <c r="K222" t="str">
        <f>IF(score!$E222=".",".",IF(score!$E222=0,"0",IF(score!$E222=50,"1",IF(score!$E222=100,"0"))))</f>
        <v>0</v>
      </c>
      <c r="L222" t="str">
        <f>IF(score!$F222=".",".",IF(score!$F222=0,"1",IF(score!$F222=100,"0")))</f>
        <v>0</v>
      </c>
      <c r="M222" t="str">
        <f>IF(score!$G222=".",".",IF(score!$G222=0,"1",IF(score!$G222=100,"0")))</f>
        <v>0</v>
      </c>
      <c r="N222" t="str">
        <f>IF(score!$H222=".",".",IF(score!$H222=0,"1",IF(score!$H222=100,"0")))</f>
        <v>0</v>
      </c>
      <c r="O222" t="str">
        <f>IF(score!$I222=".",".",IF(score!$I222=0,"1",IF(score!$I222=50,"0",IF(score!$I222=100,"0"))))</f>
        <v>0</v>
      </c>
      <c r="P222" t="str">
        <f>IF(score!$J222=".",".",IF(score!$J222=0,"1",IF(score!$J222=25,"0",IF(score!$J222=50,"0",IF(score!$J222=75,"0",IF(score!$J222=100,"0"))))))</f>
        <v>0</v>
      </c>
      <c r="Q222" t="str">
        <f>IF(score!$J222=".",".",IF(score!$J222=0,"0",IF(score!$J222=25,"1",IF(score!$J222=50,"0",IF(score!$J222=75,"0",IF(score!$J222=100,"0"))))))</f>
        <v>0</v>
      </c>
      <c r="R222" t="str">
        <f>IF(score!$J222=".",".",IF(score!$J222=0,"0",IF(score!$J222=25,"0",IF(score!$J222=50,"1",IF(score!$J222=75,"0",IF(score!$J222=100,"0"))))))</f>
        <v>0</v>
      </c>
      <c r="S222" t="str">
        <f>IF(score!$J222=".",".",IF(score!$J222=0,"0",IF(score!$J222=25,"0",IF(score!$J222=50,"0",IF(score!$J222=75,"1",IF(score!$J222=100,"0"))))))</f>
        <v>0</v>
      </c>
      <c r="T222" t="str">
        <f>IF(score!$K222=".",".",IF(score!$K222=0,"1",IF(score!$K222=20,"0",IF(score!$K222=40,"0",IF(score!$K222=60,"0",IF(score!$K222=80,"0",IF(score!$K222=100,"0")))))))</f>
        <v>0</v>
      </c>
      <c r="U222" t="str">
        <f>IF(score!$K222=".",".",IF(score!$K222=0,"0",IF(score!$K222=20,"1",IF(score!$K222=40,"0",IF(score!$K222=60,"0",IF(score!$K222=80,"0",IF(score!$K222=100,"0")))))))</f>
        <v>0</v>
      </c>
      <c r="V222" t="str">
        <f>IF(score!$K222=".",".",IF(score!$K222=0,"0",IF(score!$K222=20,"0",IF(score!$K222=40,"1",IF(score!$K222=60,"0",IF(score!$K222=80,"0",IF(score!$K222=100,"0")))))))</f>
        <v>0</v>
      </c>
      <c r="W222" t="str">
        <f>IF(score!$K222=".",".",IF(score!$K222=0,"0",IF(score!$K222=20,"0",IF(score!$K222=40,"0",IF(score!$K222=60,"1",IF(score!$K222=80,"0",IF(score!$K222=100,"0")))))))</f>
        <v>0</v>
      </c>
      <c r="X222" t="str">
        <f>IF(score!$K222=".",".",IF(score!$K222=0,"0",IF(score!$K222=20,"0",IF(score!$K222=40,"0",IF(score!$K222=60,"0",IF(score!$K222=80,"1",IF(score!$K222=100,"0")))))))</f>
        <v>0</v>
      </c>
      <c r="Y222" t="str">
        <f>IF(score!$L222=".",".",IF(score!$L222=0,"1",IF(score!$L222=20,"0",IF(score!$L222=40,"0",IF(score!$L222=60,"0",IF(score!$L222=80,"0",IF(score!$L222=100,"0")))))))</f>
        <v>0</v>
      </c>
      <c r="Z222" t="str">
        <f>IF(score!$L222=".",".",IF(score!$L222=0,"0",IF(score!$L222=20,"1",IF(score!$L222=40,"0",IF(score!$L222=60,"0",IF(score!$L222=80,"0",IF(score!$L222=100,"0")))))))</f>
        <v>0</v>
      </c>
      <c r="AA222" t="str">
        <f>IF(score!$L222=".",".",IF(score!$L222=0,"0",IF(score!$L222=20,"0",IF(score!$L222=40,"1",IF(score!$L222=60,"0",IF(score!$L222=80,"0",IF(score!$L222=100,"0")))))))</f>
        <v>0</v>
      </c>
      <c r="AB222" t="str">
        <f>IF(score!$L222=".",".",IF(score!$L222=0,"0",IF(score!$L222=20,"0",IF(score!$L222=40,"0",IF(score!$L222=60,"1",IF(score!$L222=80,"0",IF(score!$L222=100,"0")))))))</f>
        <v>0</v>
      </c>
      <c r="AC222" t="str">
        <f>IF(score!$L222=".",".",IF(score!$L222=0,"0",IF(score!$L222=20,"0",IF(score!$L222=40,"0",IF(score!$L222=60,"0",IF(score!$L222=80,"1",IF(score!L222=100,"0")))))))</f>
        <v>0</v>
      </c>
      <c r="AD222" t="str">
        <f>IF(score!$M222=".",".",IF(score!$M222=0,"1",IF(score!$M222=20,"0",IF(score!$M222=40,"0",IF(score!$M222=60,"0",IF(score!$M222=80,"0",IF(score!$M222=100,"0")))))))</f>
        <v>0</v>
      </c>
      <c r="AE222" t="str">
        <f>IF(score!$M222=".",".",IF(score!$M222=0,"0",IF(score!$M222=20,"1",IF(score!$M222=40,"0",IF(score!$M222=60,"0",IF(score!$M222=80,"0",IF(score!$M222=100,"0")))))))</f>
        <v>0</v>
      </c>
      <c r="AF222" t="str">
        <f>IF(score!$M222=".",".",IF(score!$M222=0,"0",IF(score!$M222=20,"0",IF(score!$M222=40,"1",IF(score!$M222=60,"0",IF(score!$M222=80,"0",IF(score!$M222=100,"0")))))))</f>
        <v>0</v>
      </c>
      <c r="AG222" t="str">
        <f>IF(score!$M222=".",".",IF(score!$M222=0,"0",IF(score!$M222=20,"0",IF(score!$M222=40,"0",IF(score!$M222=60,"1",IF(score!$M222=80,"0",IF(score!$M222=100,"0")))))))</f>
        <v>0</v>
      </c>
      <c r="AH222" t="str">
        <f>IF(score!$M222=".",".",IF(score!$M222=0,"0",IF(score!$M222=20,"0",IF(score!$M222=40,"0",IF(score!$M222=60,"0",IF(score!$M222=80,"1",IF(score!$M222=100,"0")))))))</f>
        <v>0</v>
      </c>
      <c r="AI222" t="str">
        <f>IF(score!$N222=".",".",IF(score!$N222=0,"1",IF(score!$N222=25,"0",IF(score!$N222=50,"0",IF(score!$N222=75,"0",IF(score!$N222=100,"0"))))))</f>
        <v>1</v>
      </c>
      <c r="AJ222" t="str">
        <f>IF(score!$N222=".",".",IF(score!$N222=0,"0",IF(score!$N222=25,"1",IF(score!$N222=50,"0",IF(score!$N222=75,"0",IF(score!$N222=100,"0"))))))</f>
        <v>0</v>
      </c>
      <c r="AK222" t="str">
        <f>IF(score!$N222=".",".",IF(score!$N222=0,"0",IF(score!$N222=25,"0",IF(score!$N222=50,"1",IF(score!$N222=75,"0",IF(score!$N222=100,"0"))))))</f>
        <v>0</v>
      </c>
      <c r="AL222" t="str">
        <f>IF(score!$N222=".",".",IF(score!$N222=0,"0",IF(score!$N222=25,"0",IF(score!$N222=50,"0",IF(score!$N222=75,"1",IF(score!$N222=100,"0"))))))</f>
        <v>0</v>
      </c>
      <c r="AN222">
        <f t="shared" si="210"/>
        <v>0</v>
      </c>
      <c r="AO222">
        <f t="shared" si="211"/>
        <v>0</v>
      </c>
      <c r="AP222">
        <f t="shared" si="212"/>
        <v>-3.0239600000000002</v>
      </c>
      <c r="AQ222">
        <f t="shared" si="213"/>
        <v>0</v>
      </c>
      <c r="AR222">
        <f t="shared" si="214"/>
        <v>0</v>
      </c>
      <c r="AS222">
        <f t="shared" si="215"/>
        <v>0</v>
      </c>
      <c r="AT222">
        <f t="shared" si="216"/>
        <v>0</v>
      </c>
      <c r="AU222">
        <f t="shared" si="217"/>
        <v>0</v>
      </c>
      <c r="AV222">
        <f t="shared" si="218"/>
        <v>0</v>
      </c>
      <c r="AW222">
        <f t="shared" si="219"/>
        <v>0</v>
      </c>
      <c r="AX222">
        <f t="shared" si="220"/>
        <v>0</v>
      </c>
      <c r="AY222">
        <f t="shared" si="221"/>
        <v>0</v>
      </c>
      <c r="AZ222">
        <f t="shared" si="222"/>
        <v>0</v>
      </c>
      <c r="BA222">
        <f t="shared" si="223"/>
        <v>0</v>
      </c>
      <c r="BB222">
        <f t="shared" si="224"/>
        <v>0</v>
      </c>
      <c r="BC222">
        <f t="shared" si="225"/>
        <v>0</v>
      </c>
      <c r="BD222">
        <f t="shared" si="226"/>
        <v>0</v>
      </c>
      <c r="BE222">
        <f t="shared" si="227"/>
        <v>0</v>
      </c>
      <c r="BF222">
        <f t="shared" si="228"/>
        <v>0</v>
      </c>
      <c r="BG222">
        <f t="shared" si="229"/>
        <v>0</v>
      </c>
      <c r="BH222">
        <f t="shared" si="230"/>
        <v>0</v>
      </c>
      <c r="BI222">
        <f t="shared" si="231"/>
        <v>0</v>
      </c>
      <c r="BJ222">
        <f t="shared" si="232"/>
        <v>0</v>
      </c>
      <c r="BK222">
        <f t="shared" si="233"/>
        <v>0</v>
      </c>
      <c r="BL222">
        <f t="shared" si="234"/>
        <v>0</v>
      </c>
      <c r="BM222">
        <f t="shared" si="235"/>
        <v>0</v>
      </c>
      <c r="BN222">
        <f t="shared" si="236"/>
        <v>0</v>
      </c>
      <c r="BO222">
        <f t="shared" si="237"/>
        <v>0</v>
      </c>
      <c r="BP222">
        <f t="shared" si="238"/>
        <v>0</v>
      </c>
      <c r="BQ222">
        <f t="shared" si="239"/>
        <v>0</v>
      </c>
      <c r="BR222">
        <f t="shared" si="240"/>
        <v>0</v>
      </c>
      <c r="BS222">
        <f t="shared" si="241"/>
        <v>-0.33682000000000001</v>
      </c>
      <c r="BT222">
        <f t="shared" si="242"/>
        <v>0</v>
      </c>
      <c r="BU222">
        <f t="shared" si="243"/>
        <v>0</v>
      </c>
      <c r="BV222">
        <f t="shared" si="244"/>
        <v>0</v>
      </c>
      <c r="BX222">
        <f t="shared" si="245"/>
        <v>0</v>
      </c>
      <c r="BY222">
        <f t="shared" si="246"/>
        <v>0</v>
      </c>
      <c r="BZ222">
        <f t="shared" si="247"/>
        <v>3.4819999999999997E-2</v>
      </c>
      <c r="CA222">
        <f t="shared" si="248"/>
        <v>0</v>
      </c>
      <c r="CB222">
        <f t="shared" si="249"/>
        <v>0</v>
      </c>
      <c r="CC222">
        <f t="shared" si="250"/>
        <v>0</v>
      </c>
      <c r="CD222">
        <f t="shared" si="251"/>
        <v>0</v>
      </c>
      <c r="CE222">
        <f t="shared" si="252"/>
        <v>0</v>
      </c>
      <c r="CF222">
        <f t="shared" si="253"/>
        <v>0</v>
      </c>
      <c r="CG222">
        <f t="shared" si="254"/>
        <v>0</v>
      </c>
      <c r="CH222">
        <f t="shared" si="255"/>
        <v>0</v>
      </c>
      <c r="CI222">
        <f t="shared" si="256"/>
        <v>0</v>
      </c>
      <c r="CJ222">
        <f t="shared" si="257"/>
        <v>0</v>
      </c>
      <c r="CK222">
        <f t="shared" si="258"/>
        <v>0</v>
      </c>
      <c r="CL222">
        <f t="shared" si="259"/>
        <v>0</v>
      </c>
      <c r="CM222">
        <f t="shared" si="260"/>
        <v>0</v>
      </c>
      <c r="CN222">
        <f t="shared" si="261"/>
        <v>0</v>
      </c>
      <c r="CO222">
        <f t="shared" si="262"/>
        <v>0</v>
      </c>
      <c r="CP222">
        <f t="shared" si="263"/>
        <v>0</v>
      </c>
      <c r="CQ222">
        <f t="shared" si="264"/>
        <v>0</v>
      </c>
      <c r="CR222">
        <f t="shared" si="265"/>
        <v>0</v>
      </c>
      <c r="CS222">
        <f t="shared" si="266"/>
        <v>0</v>
      </c>
      <c r="CT222">
        <f t="shared" si="267"/>
        <v>0</v>
      </c>
      <c r="CU222">
        <f t="shared" si="268"/>
        <v>0</v>
      </c>
      <c r="CV222">
        <f t="shared" si="269"/>
        <v>0</v>
      </c>
      <c r="CW222">
        <f t="shared" si="270"/>
        <v>0</v>
      </c>
      <c r="CX222">
        <f t="shared" si="271"/>
        <v>0</v>
      </c>
      <c r="CY222">
        <f t="shared" si="272"/>
        <v>0</v>
      </c>
      <c r="CZ222">
        <f t="shared" si="273"/>
        <v>0</v>
      </c>
      <c r="DA222">
        <f t="shared" si="274"/>
        <v>0</v>
      </c>
      <c r="DB222">
        <f t="shared" si="275"/>
        <v>0</v>
      </c>
      <c r="DC222">
        <f t="shared" si="276"/>
        <v>-6.2972400000000004</v>
      </c>
      <c r="DD222">
        <f t="shared" si="277"/>
        <v>0</v>
      </c>
      <c r="DE222">
        <f t="shared" si="278"/>
        <v>0</v>
      </c>
      <c r="DF222">
        <f t="shared" si="279"/>
        <v>0</v>
      </c>
    </row>
    <row r="223" spans="1:110" x14ac:dyDescent="0.25">
      <c r="A223" s="4">
        <f>raw!$A223:$A223</f>
        <v>43350</v>
      </c>
      <c r="B223" s="6" t="str">
        <f>raw!$B223:$B223</f>
        <v>0006-0008</v>
      </c>
      <c r="D223" t="str">
        <f>IF(score!$C223=".",".",IF(score!$C223=0,"1",IF(score!$C223=25,"0",IF(score!$C223=50,"0",IF(score!$C223=75,"0",IF(score!$C223=100,"0"))))))</f>
        <v>0</v>
      </c>
      <c r="E223" t="str">
        <f>IF(score!$C223=".",".",IF(score!$C223=0,"0",IF(score!$C223=25,"1",IF(score!$C223=50,"0",IF(score!$C223=75,"0",IF(score!$C223=100,"0"))))))</f>
        <v>0</v>
      </c>
      <c r="F223" t="str">
        <f>IF(score!$C223=".",".",IF(score!$C223=0,"0",IF(score!$C223=25,"0",IF(score!$C223=50,"1",IF(score!$C223=75,"0",IF(score!$C223=100,"0"))))))</f>
        <v>1</v>
      </c>
      <c r="G223" t="str">
        <f>IF(score!$C223=".",".",IF(score!$C223=0,"0",IF(score!$C223=25,"0",IF(score!$C223=50,"0",IF(score!$C223=75,"1",IF(score!$C223=100,"0"))))))</f>
        <v>0</v>
      </c>
      <c r="H223" t="str">
        <f>IF(score!$D223=".",".",IF(score!$D223=0,"1",IF(score!$D223=50,"0",IF(score!$D223=100,"0"))))</f>
        <v>0</v>
      </c>
      <c r="I223" t="str">
        <f>IF(score!$D223=".",".",IF(score!$D223=0,"0",IF(score!$D223=50,"1",IF(score!$D223=100,"0"))))</f>
        <v>0</v>
      </c>
      <c r="J223" t="str">
        <f>IF(score!$E223=".",".",IF(score!$E223=0,"1",IF(score!$E223=50,"0",IF(score!$E223=100,"0"))))</f>
        <v>1</v>
      </c>
      <c r="K223" t="str">
        <f>IF(score!$E223=".",".",IF(score!$E223=0,"0",IF(score!$E223=50,"1",IF(score!$E223=100,"0"))))</f>
        <v>0</v>
      </c>
      <c r="L223" t="str">
        <f>IF(score!$F223=".",".",IF(score!$F223=0,"1",IF(score!$F223=100,"0")))</f>
        <v>1</v>
      </c>
      <c r="M223" t="str">
        <f>IF(score!$G223=".",".",IF(score!$G223=0,"1",IF(score!$G223=100,"0")))</f>
        <v>1</v>
      </c>
      <c r="N223" t="str">
        <f>IF(score!$H223=".",".",IF(score!$H223=0,"1",IF(score!$H223=100,"0")))</f>
        <v>0</v>
      </c>
      <c r="O223" t="str">
        <f>IF(score!$I223=".",".",IF(score!$I223=0,"1",IF(score!$I223=50,"0",IF(score!$I223=100,"0"))))</f>
        <v>0</v>
      </c>
      <c r="P223" t="str">
        <f>IF(score!$J223=".",".",IF(score!$J223=0,"1",IF(score!$J223=25,"0",IF(score!$J223=50,"0",IF(score!$J223=75,"0",IF(score!$J223=100,"0"))))))</f>
        <v>0</v>
      </c>
      <c r="Q223" t="str">
        <f>IF(score!$J223=".",".",IF(score!$J223=0,"0",IF(score!$J223=25,"1",IF(score!$J223=50,"0",IF(score!$J223=75,"0",IF(score!$J223=100,"0"))))))</f>
        <v>0</v>
      </c>
      <c r="R223" t="str">
        <f>IF(score!$J223=".",".",IF(score!$J223=0,"0",IF(score!$J223=25,"0",IF(score!$J223=50,"1",IF(score!$J223=75,"0",IF(score!$J223=100,"0"))))))</f>
        <v>0</v>
      </c>
      <c r="S223" t="str">
        <f>IF(score!$J223=".",".",IF(score!$J223=0,"0",IF(score!$J223=25,"0",IF(score!$J223=50,"0",IF(score!$J223=75,"1",IF(score!$J223=100,"0"))))))</f>
        <v>0</v>
      </c>
      <c r="T223" t="str">
        <f>IF(score!$K223=".",".",IF(score!$K223=0,"1",IF(score!$K223=20,"0",IF(score!$K223=40,"0",IF(score!$K223=60,"0",IF(score!$K223=80,"0",IF(score!$K223=100,"0")))))))</f>
        <v>0</v>
      </c>
      <c r="U223" t="str">
        <f>IF(score!$K223=".",".",IF(score!$K223=0,"0",IF(score!$K223=20,"1",IF(score!$K223=40,"0",IF(score!$K223=60,"0",IF(score!$K223=80,"0",IF(score!$K223=100,"0")))))))</f>
        <v>0</v>
      </c>
      <c r="V223" t="str">
        <f>IF(score!$K223=".",".",IF(score!$K223=0,"0",IF(score!$K223=20,"0",IF(score!$K223=40,"1",IF(score!$K223=60,"0",IF(score!$K223=80,"0",IF(score!$K223=100,"0")))))))</f>
        <v>0</v>
      </c>
      <c r="W223" t="str">
        <f>IF(score!$K223=".",".",IF(score!$K223=0,"0",IF(score!$K223=20,"0",IF(score!$K223=40,"0",IF(score!$K223=60,"1",IF(score!$K223=80,"0",IF(score!$K223=100,"0")))))))</f>
        <v>0</v>
      </c>
      <c r="X223" t="str">
        <f>IF(score!$K223=".",".",IF(score!$K223=0,"0",IF(score!$K223=20,"0",IF(score!$K223=40,"0",IF(score!$K223=60,"0",IF(score!$K223=80,"1",IF(score!$K223=100,"0")))))))</f>
        <v>1</v>
      </c>
      <c r="Y223" t="str">
        <f>IF(score!$L223=".",".",IF(score!$L223=0,"1",IF(score!$L223=20,"0",IF(score!$L223=40,"0",IF(score!$L223=60,"0",IF(score!$L223=80,"0",IF(score!$L223=100,"0")))))))</f>
        <v>0</v>
      </c>
      <c r="Z223" t="str">
        <f>IF(score!$L223=".",".",IF(score!$L223=0,"0",IF(score!$L223=20,"1",IF(score!$L223=40,"0",IF(score!$L223=60,"0",IF(score!$L223=80,"0",IF(score!$L223=100,"0")))))))</f>
        <v>0</v>
      </c>
      <c r="AA223" t="str">
        <f>IF(score!$L223=".",".",IF(score!$L223=0,"0",IF(score!$L223=20,"0",IF(score!$L223=40,"1",IF(score!$L223=60,"0",IF(score!$L223=80,"0",IF(score!$L223=100,"0")))))))</f>
        <v>0</v>
      </c>
      <c r="AB223" t="str">
        <f>IF(score!$L223=".",".",IF(score!$L223=0,"0",IF(score!$L223=20,"0",IF(score!$L223=40,"0",IF(score!$L223=60,"1",IF(score!$L223=80,"0",IF(score!$L223=100,"0")))))))</f>
        <v>0</v>
      </c>
      <c r="AC223" t="str">
        <f>IF(score!$L223=".",".",IF(score!$L223=0,"0",IF(score!$L223=20,"0",IF(score!$L223=40,"0",IF(score!$L223=60,"0",IF(score!$L223=80,"1",IF(score!L223=100,"0")))))))</f>
        <v>1</v>
      </c>
      <c r="AD223" t="str">
        <f>IF(score!$M223=".",".",IF(score!$M223=0,"1",IF(score!$M223=20,"0",IF(score!$M223=40,"0",IF(score!$M223=60,"0",IF(score!$M223=80,"0",IF(score!$M223=100,"0")))))))</f>
        <v>0</v>
      </c>
      <c r="AE223" t="str">
        <f>IF(score!$M223=".",".",IF(score!$M223=0,"0",IF(score!$M223=20,"1",IF(score!$M223=40,"0",IF(score!$M223=60,"0",IF(score!$M223=80,"0",IF(score!$M223=100,"0")))))))</f>
        <v>0</v>
      </c>
      <c r="AF223" t="str">
        <f>IF(score!$M223=".",".",IF(score!$M223=0,"0",IF(score!$M223=20,"0",IF(score!$M223=40,"1",IF(score!$M223=60,"0",IF(score!$M223=80,"0",IF(score!$M223=100,"0")))))))</f>
        <v>0</v>
      </c>
      <c r="AG223" t="str">
        <f>IF(score!$M223=".",".",IF(score!$M223=0,"0",IF(score!$M223=20,"0",IF(score!$M223=40,"0",IF(score!$M223=60,"1",IF(score!$M223=80,"0",IF(score!$M223=100,"0")))))))</f>
        <v>0</v>
      </c>
      <c r="AH223" t="str">
        <f>IF(score!$M223=".",".",IF(score!$M223=0,"0",IF(score!$M223=20,"0",IF(score!$M223=40,"0",IF(score!$M223=60,"0",IF(score!$M223=80,"1",IF(score!$M223=100,"0")))))))</f>
        <v>0</v>
      </c>
      <c r="AI223" t="str">
        <f>IF(score!$N223=".",".",IF(score!$N223=0,"1",IF(score!$N223=25,"0",IF(score!$N223=50,"0",IF(score!$N223=75,"0",IF(score!$N223=100,"0"))))))</f>
        <v>0</v>
      </c>
      <c r="AJ223" t="str">
        <f>IF(score!$N223=".",".",IF(score!$N223=0,"0",IF(score!$N223=25,"1",IF(score!$N223=50,"0",IF(score!$N223=75,"0",IF(score!$N223=100,"0"))))))</f>
        <v>0</v>
      </c>
      <c r="AK223" t="str">
        <f>IF(score!$N223=".",".",IF(score!$N223=0,"0",IF(score!$N223=25,"0",IF(score!$N223=50,"1",IF(score!$N223=75,"0",IF(score!$N223=100,"0"))))))</f>
        <v>0</v>
      </c>
      <c r="AL223" t="str">
        <f>IF(score!$N223=".",".",IF(score!$N223=0,"0",IF(score!$N223=25,"0",IF(score!$N223=50,"0",IF(score!$N223=75,"1",IF(score!$N223=100,"0"))))))</f>
        <v>0</v>
      </c>
      <c r="AN223">
        <f t="shared" si="210"/>
        <v>0</v>
      </c>
      <c r="AO223">
        <f t="shared" si="211"/>
        <v>0</v>
      </c>
      <c r="AP223">
        <f t="shared" si="212"/>
        <v>-3.0239600000000002</v>
      </c>
      <c r="AQ223">
        <f t="shared" si="213"/>
        <v>0</v>
      </c>
      <c r="AR223">
        <f t="shared" si="214"/>
        <v>0</v>
      </c>
      <c r="AS223">
        <f t="shared" si="215"/>
        <v>0</v>
      </c>
      <c r="AT223">
        <f t="shared" si="216"/>
        <v>-6.24397</v>
      </c>
      <c r="AU223">
        <f t="shared" si="217"/>
        <v>0</v>
      </c>
      <c r="AV223">
        <f t="shared" si="218"/>
        <v>-4.6161700000000003</v>
      </c>
      <c r="AW223">
        <f t="shared" si="219"/>
        <v>-5.5174700000000003</v>
      </c>
      <c r="AX223">
        <f t="shared" si="220"/>
        <v>0</v>
      </c>
      <c r="AY223">
        <f t="shared" si="221"/>
        <v>0</v>
      </c>
      <c r="AZ223">
        <f t="shared" si="222"/>
        <v>0</v>
      </c>
      <c r="BA223">
        <f t="shared" si="223"/>
        <v>0</v>
      </c>
      <c r="BB223">
        <f t="shared" si="224"/>
        <v>0</v>
      </c>
      <c r="BC223">
        <f t="shared" si="225"/>
        <v>0</v>
      </c>
      <c r="BD223">
        <f t="shared" si="226"/>
        <v>0</v>
      </c>
      <c r="BE223">
        <f t="shared" si="227"/>
        <v>0</v>
      </c>
      <c r="BF223">
        <f t="shared" si="228"/>
        <v>0</v>
      </c>
      <c r="BG223">
        <f t="shared" si="229"/>
        <v>0</v>
      </c>
      <c r="BH223">
        <f t="shared" si="230"/>
        <v>0.66513999999999995</v>
      </c>
      <c r="BI223">
        <f t="shared" si="231"/>
        <v>0</v>
      </c>
      <c r="BJ223">
        <f t="shared" si="232"/>
        <v>0</v>
      </c>
      <c r="BK223">
        <f t="shared" si="233"/>
        <v>0</v>
      </c>
      <c r="BL223">
        <f t="shared" si="234"/>
        <v>0</v>
      </c>
      <c r="BM223">
        <f t="shared" si="235"/>
        <v>-0.42251</v>
      </c>
      <c r="BN223">
        <f t="shared" si="236"/>
        <v>0</v>
      </c>
      <c r="BO223">
        <f t="shared" si="237"/>
        <v>0</v>
      </c>
      <c r="BP223">
        <f t="shared" si="238"/>
        <v>0</v>
      </c>
      <c r="BQ223">
        <f t="shared" si="239"/>
        <v>0</v>
      </c>
      <c r="BR223">
        <f t="shared" si="240"/>
        <v>0</v>
      </c>
      <c r="BS223">
        <f t="shared" si="241"/>
        <v>0</v>
      </c>
      <c r="BT223">
        <f t="shared" si="242"/>
        <v>0</v>
      </c>
      <c r="BU223">
        <f t="shared" si="243"/>
        <v>0</v>
      </c>
      <c r="BV223">
        <f t="shared" si="244"/>
        <v>0</v>
      </c>
      <c r="BX223">
        <f t="shared" si="245"/>
        <v>0</v>
      </c>
      <c r="BY223">
        <f t="shared" si="246"/>
        <v>0</v>
      </c>
      <c r="BZ223">
        <f t="shared" si="247"/>
        <v>3.4819999999999997E-2</v>
      </c>
      <c r="CA223">
        <f t="shared" si="248"/>
        <v>0</v>
      </c>
      <c r="CB223">
        <f t="shared" si="249"/>
        <v>0</v>
      </c>
      <c r="CC223">
        <f t="shared" si="250"/>
        <v>0</v>
      </c>
      <c r="CD223">
        <f t="shared" si="251"/>
        <v>2.68282</v>
      </c>
      <c r="CE223">
        <f t="shared" si="252"/>
        <v>0</v>
      </c>
      <c r="CF223">
        <f t="shared" si="253"/>
        <v>1.4406000000000001</v>
      </c>
      <c r="CG223">
        <f t="shared" si="254"/>
        <v>1.6696800000000001</v>
      </c>
      <c r="CH223">
        <f t="shared" si="255"/>
        <v>0</v>
      </c>
      <c r="CI223">
        <f t="shared" si="256"/>
        <v>0</v>
      </c>
      <c r="CJ223">
        <f t="shared" si="257"/>
        <v>0</v>
      </c>
      <c r="CK223">
        <f t="shared" si="258"/>
        <v>0</v>
      </c>
      <c r="CL223">
        <f t="shared" si="259"/>
        <v>0</v>
      </c>
      <c r="CM223">
        <f t="shared" si="260"/>
        <v>0</v>
      </c>
      <c r="CN223">
        <f t="shared" si="261"/>
        <v>0</v>
      </c>
      <c r="CO223">
        <f t="shared" si="262"/>
        <v>0</v>
      </c>
      <c r="CP223">
        <f t="shared" si="263"/>
        <v>0</v>
      </c>
      <c r="CQ223">
        <f t="shared" si="264"/>
        <v>0</v>
      </c>
      <c r="CR223">
        <f t="shared" si="265"/>
        <v>-1.9494899999999999</v>
      </c>
      <c r="CS223">
        <f t="shared" si="266"/>
        <v>0</v>
      </c>
      <c r="CT223">
        <f t="shared" si="267"/>
        <v>0</v>
      </c>
      <c r="CU223">
        <f t="shared" si="268"/>
        <v>0</v>
      </c>
      <c r="CV223">
        <f t="shared" si="269"/>
        <v>0</v>
      </c>
      <c r="CW223">
        <f t="shared" si="270"/>
        <v>-0.92057</v>
      </c>
      <c r="CX223">
        <f t="shared" si="271"/>
        <v>0</v>
      </c>
      <c r="CY223">
        <f t="shared" si="272"/>
        <v>0</v>
      </c>
      <c r="CZ223">
        <f t="shared" si="273"/>
        <v>0</v>
      </c>
      <c r="DA223">
        <f t="shared" si="274"/>
        <v>0</v>
      </c>
      <c r="DB223">
        <f t="shared" si="275"/>
        <v>0</v>
      </c>
      <c r="DC223">
        <f t="shared" si="276"/>
        <v>0</v>
      </c>
      <c r="DD223">
        <f t="shared" si="277"/>
        <v>0</v>
      </c>
      <c r="DE223">
        <f t="shared" si="278"/>
        <v>0</v>
      </c>
      <c r="DF223">
        <f t="shared" si="279"/>
        <v>0</v>
      </c>
    </row>
    <row r="224" spans="1:110" x14ac:dyDescent="0.25">
      <c r="A224" s="4">
        <f>raw!$A224:$A224</f>
        <v>43350</v>
      </c>
      <c r="B224" s="6" t="str">
        <f>raw!$B224:$B224</f>
        <v>0006-0009</v>
      </c>
      <c r="D224" t="str">
        <f>IF(score!$C224=".",".",IF(score!$C224=0,"1",IF(score!$C224=25,"0",IF(score!$C224=50,"0",IF(score!$C224=75,"0",IF(score!$C224=100,"0"))))))</f>
        <v>0</v>
      </c>
      <c r="E224" t="str">
        <f>IF(score!$C224=".",".",IF(score!$C224=0,"0",IF(score!$C224=25,"1",IF(score!$C224=50,"0",IF(score!$C224=75,"0",IF(score!$C224=100,"0"))))))</f>
        <v>0</v>
      </c>
      <c r="F224" t="str">
        <f>IF(score!$C224=".",".",IF(score!$C224=0,"0",IF(score!$C224=25,"0",IF(score!$C224=50,"1",IF(score!$C224=75,"0",IF(score!$C224=100,"0"))))))</f>
        <v>1</v>
      </c>
      <c r="G224" t="str">
        <f>IF(score!$C224=".",".",IF(score!$C224=0,"0",IF(score!$C224=25,"0",IF(score!$C224=50,"0",IF(score!$C224=75,"1",IF(score!$C224=100,"0"))))))</f>
        <v>0</v>
      </c>
      <c r="H224" t="str">
        <f>IF(score!$D224=".",".",IF(score!$D224=0,"1",IF(score!$D224=50,"0",IF(score!$D224=100,"0"))))</f>
        <v>1</v>
      </c>
      <c r="I224" t="str">
        <f>IF(score!$D224=".",".",IF(score!$D224=0,"0",IF(score!$D224=50,"1",IF(score!$D224=100,"0"))))</f>
        <v>0</v>
      </c>
      <c r="J224" t="str">
        <f>IF(score!$E224=".",".",IF(score!$E224=0,"1",IF(score!$E224=50,"0",IF(score!$E224=100,"0"))))</f>
        <v>1</v>
      </c>
      <c r="K224" t="str">
        <f>IF(score!$E224=".",".",IF(score!$E224=0,"0",IF(score!$E224=50,"1",IF(score!$E224=100,"0"))))</f>
        <v>0</v>
      </c>
      <c r="L224" t="str">
        <f>IF(score!$F224=".",".",IF(score!$F224=0,"1",IF(score!$F224=100,"0")))</f>
        <v>0</v>
      </c>
      <c r="M224" t="str">
        <f>IF(score!$G224=".",".",IF(score!$G224=0,"1",IF(score!$G224=100,"0")))</f>
        <v>0</v>
      </c>
      <c r="N224" t="str">
        <f>IF(score!$H224=".",".",IF(score!$H224=0,"1",IF(score!$H224=100,"0")))</f>
        <v>0</v>
      </c>
      <c r="O224" t="str">
        <f>IF(score!$I224=".",".",IF(score!$I224=0,"1",IF(score!$I224=50,"0",IF(score!$I224=100,"0"))))</f>
        <v>0</v>
      </c>
      <c r="P224" t="str">
        <f>IF(score!$J224=".",".",IF(score!$J224=0,"1",IF(score!$J224=25,"0",IF(score!$J224=50,"0",IF(score!$J224=75,"0",IF(score!$J224=100,"0"))))))</f>
        <v>0</v>
      </c>
      <c r="Q224" t="str">
        <f>IF(score!$J224=".",".",IF(score!$J224=0,"0",IF(score!$J224=25,"1",IF(score!$J224=50,"0",IF(score!$J224=75,"0",IF(score!$J224=100,"0"))))))</f>
        <v>1</v>
      </c>
      <c r="R224" t="str">
        <f>IF(score!$J224=".",".",IF(score!$J224=0,"0",IF(score!$J224=25,"0",IF(score!$J224=50,"1",IF(score!$J224=75,"0",IF(score!$J224=100,"0"))))))</f>
        <v>0</v>
      </c>
      <c r="S224" t="str">
        <f>IF(score!$J224=".",".",IF(score!$J224=0,"0",IF(score!$J224=25,"0",IF(score!$J224=50,"0",IF(score!$J224=75,"1",IF(score!$J224=100,"0"))))))</f>
        <v>0</v>
      </c>
      <c r="T224" t="str">
        <f>IF(score!$K224=".",".",IF(score!$K224=0,"1",IF(score!$K224=20,"0",IF(score!$K224=40,"0",IF(score!$K224=60,"0",IF(score!$K224=80,"0",IF(score!$K224=100,"0")))))))</f>
        <v>0</v>
      </c>
      <c r="U224" t="str">
        <f>IF(score!$K224=".",".",IF(score!$K224=0,"0",IF(score!$K224=20,"1",IF(score!$K224=40,"0",IF(score!$K224=60,"0",IF(score!$K224=80,"0",IF(score!$K224=100,"0")))))))</f>
        <v>0</v>
      </c>
      <c r="V224" t="str">
        <f>IF(score!$K224=".",".",IF(score!$K224=0,"0",IF(score!$K224=20,"0",IF(score!$K224=40,"1",IF(score!$K224=60,"0",IF(score!$K224=80,"0",IF(score!$K224=100,"0")))))))</f>
        <v>0</v>
      </c>
      <c r="W224" t="str">
        <f>IF(score!$K224=".",".",IF(score!$K224=0,"0",IF(score!$K224=20,"0",IF(score!$K224=40,"0",IF(score!$K224=60,"1",IF(score!$K224=80,"0",IF(score!$K224=100,"0")))))))</f>
        <v>0</v>
      </c>
      <c r="X224" t="str">
        <f>IF(score!$K224=".",".",IF(score!$K224=0,"0",IF(score!$K224=20,"0",IF(score!$K224=40,"0",IF(score!$K224=60,"0",IF(score!$K224=80,"1",IF(score!$K224=100,"0")))))))</f>
        <v>0</v>
      </c>
      <c r="Y224" t="str">
        <f>IF(score!$L224=".",".",IF(score!$L224=0,"1",IF(score!$L224=20,"0",IF(score!$L224=40,"0",IF(score!$L224=60,"0",IF(score!$L224=80,"0",IF(score!$L224=100,"0")))))))</f>
        <v>0</v>
      </c>
      <c r="Z224" t="str">
        <f>IF(score!$L224=".",".",IF(score!$L224=0,"0",IF(score!$L224=20,"1",IF(score!$L224=40,"0",IF(score!$L224=60,"0",IF(score!$L224=80,"0",IF(score!$L224=100,"0")))))))</f>
        <v>0</v>
      </c>
      <c r="AA224" t="str">
        <f>IF(score!$L224=".",".",IF(score!$L224=0,"0",IF(score!$L224=20,"0",IF(score!$L224=40,"1",IF(score!$L224=60,"0",IF(score!$L224=80,"0",IF(score!$L224=100,"0")))))))</f>
        <v>0</v>
      </c>
      <c r="AB224" t="str">
        <f>IF(score!$L224=".",".",IF(score!$L224=0,"0",IF(score!$L224=20,"0",IF(score!$L224=40,"0",IF(score!$L224=60,"1",IF(score!$L224=80,"0",IF(score!$L224=100,"0")))))))</f>
        <v>0</v>
      </c>
      <c r="AC224" t="str">
        <f>IF(score!$L224=".",".",IF(score!$L224=0,"0",IF(score!$L224=20,"0",IF(score!$L224=40,"0",IF(score!$L224=60,"0",IF(score!$L224=80,"1",IF(score!L224=100,"0")))))))</f>
        <v>0</v>
      </c>
      <c r="AD224" t="str">
        <f>IF(score!$M224=".",".",IF(score!$M224=0,"1",IF(score!$M224=20,"0",IF(score!$M224=40,"0",IF(score!$M224=60,"0",IF(score!$M224=80,"0",IF(score!$M224=100,"0")))))))</f>
        <v>0</v>
      </c>
      <c r="AE224" t="str">
        <f>IF(score!$M224=".",".",IF(score!$M224=0,"0",IF(score!$M224=20,"1",IF(score!$M224=40,"0",IF(score!$M224=60,"0",IF(score!$M224=80,"0",IF(score!$M224=100,"0")))))))</f>
        <v>0</v>
      </c>
      <c r="AF224" t="str">
        <f>IF(score!$M224=".",".",IF(score!$M224=0,"0",IF(score!$M224=20,"0",IF(score!$M224=40,"1",IF(score!$M224=60,"0",IF(score!$M224=80,"0",IF(score!$M224=100,"0")))))))</f>
        <v>0</v>
      </c>
      <c r="AG224" t="str">
        <f>IF(score!$M224=".",".",IF(score!$M224=0,"0",IF(score!$M224=20,"0",IF(score!$M224=40,"0",IF(score!$M224=60,"1",IF(score!$M224=80,"0",IF(score!$M224=100,"0")))))))</f>
        <v>0</v>
      </c>
      <c r="AH224" t="str">
        <f>IF(score!$M224=".",".",IF(score!$M224=0,"0",IF(score!$M224=20,"0",IF(score!$M224=40,"0",IF(score!$M224=60,"0",IF(score!$M224=80,"1",IF(score!$M224=100,"0")))))))</f>
        <v>0</v>
      </c>
      <c r="AI224" t="str">
        <f>IF(score!$N224=".",".",IF(score!$N224=0,"1",IF(score!$N224=25,"0",IF(score!$N224=50,"0",IF(score!$N224=75,"0",IF(score!$N224=100,"0"))))))</f>
        <v>0</v>
      </c>
      <c r="AJ224" t="str">
        <f>IF(score!$N224=".",".",IF(score!$N224=0,"0",IF(score!$N224=25,"1",IF(score!$N224=50,"0",IF(score!$N224=75,"0",IF(score!$N224=100,"0"))))))</f>
        <v>0</v>
      </c>
      <c r="AK224" t="str">
        <f>IF(score!$N224=".",".",IF(score!$N224=0,"0",IF(score!$N224=25,"0",IF(score!$N224=50,"1",IF(score!$N224=75,"0",IF(score!$N224=100,"0"))))))</f>
        <v>1</v>
      </c>
      <c r="AL224" t="str">
        <f>IF(score!$N224=".",".",IF(score!$N224=0,"0",IF(score!$N224=25,"0",IF(score!$N224=50,"0",IF(score!$N224=75,"1",IF(score!$N224=100,"0"))))))</f>
        <v>0</v>
      </c>
      <c r="AN224">
        <f t="shared" si="210"/>
        <v>0</v>
      </c>
      <c r="AO224">
        <f t="shared" si="211"/>
        <v>0</v>
      </c>
      <c r="AP224">
        <f t="shared" si="212"/>
        <v>-3.0239600000000002</v>
      </c>
      <c r="AQ224">
        <f t="shared" si="213"/>
        <v>0</v>
      </c>
      <c r="AR224">
        <f t="shared" si="214"/>
        <v>-7.2321600000000004</v>
      </c>
      <c r="AS224">
        <f t="shared" si="215"/>
        <v>0</v>
      </c>
      <c r="AT224">
        <f t="shared" si="216"/>
        <v>-6.24397</v>
      </c>
      <c r="AU224">
        <f t="shared" si="217"/>
        <v>0</v>
      </c>
      <c r="AV224">
        <f t="shared" si="218"/>
        <v>0</v>
      </c>
      <c r="AW224">
        <f t="shared" si="219"/>
        <v>0</v>
      </c>
      <c r="AX224">
        <f t="shared" si="220"/>
        <v>0</v>
      </c>
      <c r="AY224">
        <f t="shared" si="221"/>
        <v>0</v>
      </c>
      <c r="AZ224">
        <f t="shared" si="222"/>
        <v>0</v>
      </c>
      <c r="BA224">
        <f t="shared" si="223"/>
        <v>-8.38063</v>
      </c>
      <c r="BB224">
        <f t="shared" si="224"/>
        <v>0</v>
      </c>
      <c r="BC224">
        <f t="shared" si="225"/>
        <v>0</v>
      </c>
      <c r="BD224">
        <f t="shared" si="226"/>
        <v>0</v>
      </c>
      <c r="BE224">
        <f t="shared" si="227"/>
        <v>0</v>
      </c>
      <c r="BF224">
        <f t="shared" si="228"/>
        <v>0</v>
      </c>
      <c r="BG224">
        <f t="shared" si="229"/>
        <v>0</v>
      </c>
      <c r="BH224">
        <f t="shared" si="230"/>
        <v>0</v>
      </c>
      <c r="BI224">
        <f t="shared" si="231"/>
        <v>0</v>
      </c>
      <c r="BJ224">
        <f t="shared" si="232"/>
        <v>0</v>
      </c>
      <c r="BK224">
        <f t="shared" si="233"/>
        <v>0</v>
      </c>
      <c r="BL224">
        <f t="shared" si="234"/>
        <v>0</v>
      </c>
      <c r="BM224">
        <f t="shared" si="235"/>
        <v>0</v>
      </c>
      <c r="BN224">
        <f t="shared" si="236"/>
        <v>0</v>
      </c>
      <c r="BO224">
        <f t="shared" si="237"/>
        <v>0</v>
      </c>
      <c r="BP224">
        <f t="shared" si="238"/>
        <v>0</v>
      </c>
      <c r="BQ224">
        <f t="shared" si="239"/>
        <v>0</v>
      </c>
      <c r="BR224">
        <f t="shared" si="240"/>
        <v>0</v>
      </c>
      <c r="BS224">
        <f t="shared" si="241"/>
        <v>0</v>
      </c>
      <c r="BT224">
        <f t="shared" si="242"/>
        <v>0</v>
      </c>
      <c r="BU224">
        <f t="shared" si="243"/>
        <v>-0.18043000000000001</v>
      </c>
      <c r="BV224">
        <f t="shared" si="244"/>
        <v>0</v>
      </c>
      <c r="BX224">
        <f t="shared" si="245"/>
        <v>0</v>
      </c>
      <c r="BY224">
        <f t="shared" si="246"/>
        <v>0</v>
      </c>
      <c r="BZ224">
        <f t="shared" si="247"/>
        <v>3.4819999999999997E-2</v>
      </c>
      <c r="CA224">
        <f t="shared" si="248"/>
        <v>0</v>
      </c>
      <c r="CB224">
        <f t="shared" si="249"/>
        <v>3.9311500000000001</v>
      </c>
      <c r="CC224">
        <f t="shared" si="250"/>
        <v>0</v>
      </c>
      <c r="CD224">
        <f t="shared" si="251"/>
        <v>2.68282</v>
      </c>
      <c r="CE224">
        <f t="shared" si="252"/>
        <v>0</v>
      </c>
      <c r="CF224">
        <f t="shared" si="253"/>
        <v>0</v>
      </c>
      <c r="CG224">
        <f t="shared" si="254"/>
        <v>0</v>
      </c>
      <c r="CH224">
        <f t="shared" si="255"/>
        <v>0</v>
      </c>
      <c r="CI224">
        <f t="shared" si="256"/>
        <v>0</v>
      </c>
      <c r="CJ224">
        <f t="shared" si="257"/>
        <v>0</v>
      </c>
      <c r="CK224">
        <f t="shared" si="258"/>
        <v>1.76691</v>
      </c>
      <c r="CL224">
        <f t="shared" si="259"/>
        <v>0</v>
      </c>
      <c r="CM224">
        <f t="shared" si="260"/>
        <v>0</v>
      </c>
      <c r="CN224">
        <f t="shared" si="261"/>
        <v>0</v>
      </c>
      <c r="CO224">
        <f t="shared" si="262"/>
        <v>0</v>
      </c>
      <c r="CP224">
        <f t="shared" si="263"/>
        <v>0</v>
      </c>
      <c r="CQ224">
        <f t="shared" si="264"/>
        <v>0</v>
      </c>
      <c r="CR224">
        <f t="shared" si="265"/>
        <v>0</v>
      </c>
      <c r="CS224">
        <f t="shared" si="266"/>
        <v>0</v>
      </c>
      <c r="CT224">
        <f t="shared" si="267"/>
        <v>0</v>
      </c>
      <c r="CU224">
        <f t="shared" si="268"/>
        <v>0</v>
      </c>
      <c r="CV224">
        <f t="shared" si="269"/>
        <v>0</v>
      </c>
      <c r="CW224">
        <f t="shared" si="270"/>
        <v>0</v>
      </c>
      <c r="CX224">
        <f t="shared" si="271"/>
        <v>0</v>
      </c>
      <c r="CY224">
        <f t="shared" si="272"/>
        <v>0</v>
      </c>
      <c r="CZ224">
        <f t="shared" si="273"/>
        <v>0</v>
      </c>
      <c r="DA224">
        <f t="shared" si="274"/>
        <v>0</v>
      </c>
      <c r="DB224">
        <f t="shared" si="275"/>
        <v>0</v>
      </c>
      <c r="DC224">
        <f t="shared" si="276"/>
        <v>0</v>
      </c>
      <c r="DD224">
        <f t="shared" si="277"/>
        <v>0</v>
      </c>
      <c r="DE224">
        <f t="shared" si="278"/>
        <v>-5.63286</v>
      </c>
      <c r="DF224">
        <f t="shared" si="279"/>
        <v>0</v>
      </c>
    </row>
    <row r="225" spans="1:110" x14ac:dyDescent="0.25">
      <c r="A225" s="4">
        <f>raw!$A225:$A225</f>
        <v>43350</v>
      </c>
      <c r="B225" s="6" t="str">
        <f>raw!$B225:$B225</f>
        <v>0006-0010</v>
      </c>
      <c r="D225" t="str">
        <f>IF(score!$C225=".",".",IF(score!$C225=0,"1",IF(score!$C225=25,"0",IF(score!$C225=50,"0",IF(score!$C225=75,"0",IF(score!$C225=100,"0"))))))</f>
        <v>0</v>
      </c>
      <c r="E225" t="str">
        <f>IF(score!$C225=".",".",IF(score!$C225=0,"0",IF(score!$C225=25,"1",IF(score!$C225=50,"0",IF(score!$C225=75,"0",IF(score!$C225=100,"0"))))))</f>
        <v>0</v>
      </c>
      <c r="F225" t="str">
        <f>IF(score!$C225=".",".",IF(score!$C225=0,"0",IF(score!$C225=25,"0",IF(score!$C225=50,"1",IF(score!$C225=75,"0",IF(score!$C225=100,"0"))))))</f>
        <v>1</v>
      </c>
      <c r="G225" t="str">
        <f>IF(score!$C225=".",".",IF(score!$C225=0,"0",IF(score!$C225=25,"0",IF(score!$C225=50,"0",IF(score!$C225=75,"1",IF(score!$C225=100,"0"))))))</f>
        <v>0</v>
      </c>
      <c r="H225" t="str">
        <f>IF(score!$D225=".",".",IF(score!$D225=0,"1",IF(score!$D225=50,"0",IF(score!$D225=100,"0"))))</f>
        <v>0</v>
      </c>
      <c r="I225" t="str">
        <f>IF(score!$D225=".",".",IF(score!$D225=0,"0",IF(score!$D225=50,"1",IF(score!$D225=100,"0"))))</f>
        <v>1</v>
      </c>
      <c r="J225" t="str">
        <f>IF(score!$E225=".",".",IF(score!$E225=0,"1",IF(score!$E225=50,"0",IF(score!$E225=100,"0"))))</f>
        <v>0</v>
      </c>
      <c r="K225" t="str">
        <f>IF(score!$E225=".",".",IF(score!$E225=0,"0",IF(score!$E225=50,"1",IF(score!$E225=100,"0"))))</f>
        <v>1</v>
      </c>
      <c r="L225" t="str">
        <f>IF(score!$F225=".",".",IF(score!$F225=0,"1",IF(score!$F225=100,"0")))</f>
        <v>0</v>
      </c>
      <c r="M225" t="str">
        <f>IF(score!$G225=".",".",IF(score!$G225=0,"1",IF(score!$G225=100,"0")))</f>
        <v>0</v>
      </c>
      <c r="N225" t="str">
        <f>IF(score!$H225=".",".",IF(score!$H225=0,"1",IF(score!$H225=100,"0")))</f>
        <v>0</v>
      </c>
      <c r="O225" t="str">
        <f>IF(score!$I225=".",".",IF(score!$I225=0,"1",IF(score!$I225=50,"0",IF(score!$I225=100,"0"))))</f>
        <v>0</v>
      </c>
      <c r="P225" t="str">
        <f>IF(score!$J225=".",".",IF(score!$J225=0,"1",IF(score!$J225=25,"0",IF(score!$J225=50,"0",IF(score!$J225=75,"0",IF(score!$J225=100,"0"))))))</f>
        <v>0</v>
      </c>
      <c r="Q225" t="str">
        <f>IF(score!$J225=".",".",IF(score!$J225=0,"0",IF(score!$J225=25,"1",IF(score!$J225=50,"0",IF(score!$J225=75,"0",IF(score!$J225=100,"0"))))))</f>
        <v>0</v>
      </c>
      <c r="R225" t="str">
        <f>IF(score!$J225=".",".",IF(score!$J225=0,"0",IF(score!$J225=25,"0",IF(score!$J225=50,"1",IF(score!$J225=75,"0",IF(score!$J225=100,"0"))))))</f>
        <v>0</v>
      </c>
      <c r="S225" t="str">
        <f>IF(score!$J225=".",".",IF(score!$J225=0,"0",IF(score!$J225=25,"0",IF(score!$J225=50,"0",IF(score!$J225=75,"1",IF(score!$J225=100,"0"))))))</f>
        <v>0</v>
      </c>
      <c r="T225" t="str">
        <f>IF(score!$K225=".",".",IF(score!$K225=0,"1",IF(score!$K225=20,"0",IF(score!$K225=40,"0",IF(score!$K225=60,"0",IF(score!$K225=80,"0",IF(score!$K225=100,"0")))))))</f>
        <v>0</v>
      </c>
      <c r="U225" t="str">
        <f>IF(score!$K225=".",".",IF(score!$K225=0,"0",IF(score!$K225=20,"1",IF(score!$K225=40,"0",IF(score!$K225=60,"0",IF(score!$K225=80,"0",IF(score!$K225=100,"0")))))))</f>
        <v>0</v>
      </c>
      <c r="V225" t="str">
        <f>IF(score!$K225=".",".",IF(score!$K225=0,"0",IF(score!$K225=20,"0",IF(score!$K225=40,"1",IF(score!$K225=60,"0",IF(score!$K225=80,"0",IF(score!$K225=100,"0")))))))</f>
        <v>0</v>
      </c>
      <c r="W225" t="str">
        <f>IF(score!$K225=".",".",IF(score!$K225=0,"0",IF(score!$K225=20,"0",IF(score!$K225=40,"0",IF(score!$K225=60,"1",IF(score!$K225=80,"0",IF(score!$K225=100,"0")))))))</f>
        <v>0</v>
      </c>
      <c r="X225" t="str">
        <f>IF(score!$K225=".",".",IF(score!$K225=0,"0",IF(score!$K225=20,"0",IF(score!$K225=40,"0",IF(score!$K225=60,"0",IF(score!$K225=80,"1",IF(score!$K225=100,"0")))))))</f>
        <v>1</v>
      </c>
      <c r="Y225" t="str">
        <f>IF(score!$L225=".",".",IF(score!$L225=0,"1",IF(score!$L225=20,"0",IF(score!$L225=40,"0",IF(score!$L225=60,"0",IF(score!$L225=80,"0",IF(score!$L225=100,"0")))))))</f>
        <v>0</v>
      </c>
      <c r="Z225" t="str">
        <f>IF(score!$L225=".",".",IF(score!$L225=0,"0",IF(score!$L225=20,"1",IF(score!$L225=40,"0",IF(score!$L225=60,"0",IF(score!$L225=80,"0",IF(score!$L225=100,"0")))))))</f>
        <v>0</v>
      </c>
      <c r="AA225" t="str">
        <f>IF(score!$L225=".",".",IF(score!$L225=0,"0",IF(score!$L225=20,"0",IF(score!$L225=40,"1",IF(score!$L225=60,"0",IF(score!$L225=80,"0",IF(score!$L225=100,"0")))))))</f>
        <v>0</v>
      </c>
      <c r="AB225" t="str">
        <f>IF(score!$L225=".",".",IF(score!$L225=0,"0",IF(score!$L225=20,"0",IF(score!$L225=40,"0",IF(score!$L225=60,"1",IF(score!$L225=80,"0",IF(score!$L225=100,"0")))))))</f>
        <v>0</v>
      </c>
      <c r="AC225" t="str">
        <f>IF(score!$L225=".",".",IF(score!$L225=0,"0",IF(score!$L225=20,"0",IF(score!$L225=40,"0",IF(score!$L225=60,"0",IF(score!$L225=80,"1",IF(score!L225=100,"0")))))))</f>
        <v>1</v>
      </c>
      <c r="AD225" t="str">
        <f>IF(score!$M225=".",".",IF(score!$M225=0,"1",IF(score!$M225=20,"0",IF(score!$M225=40,"0",IF(score!$M225=60,"0",IF(score!$M225=80,"0",IF(score!$M225=100,"0")))))))</f>
        <v>0</v>
      </c>
      <c r="AE225" t="str">
        <f>IF(score!$M225=".",".",IF(score!$M225=0,"0",IF(score!$M225=20,"1",IF(score!$M225=40,"0",IF(score!$M225=60,"0",IF(score!$M225=80,"0",IF(score!$M225=100,"0")))))))</f>
        <v>0</v>
      </c>
      <c r="AF225" t="str">
        <f>IF(score!$M225=".",".",IF(score!$M225=0,"0",IF(score!$M225=20,"0",IF(score!$M225=40,"1",IF(score!$M225=60,"0",IF(score!$M225=80,"0",IF(score!$M225=100,"0")))))))</f>
        <v>0</v>
      </c>
      <c r="AG225" t="str">
        <f>IF(score!$M225=".",".",IF(score!$M225=0,"0",IF(score!$M225=20,"0",IF(score!$M225=40,"0",IF(score!$M225=60,"1",IF(score!$M225=80,"0",IF(score!$M225=100,"0")))))))</f>
        <v>0</v>
      </c>
      <c r="AH225" t="str">
        <f>IF(score!$M225=".",".",IF(score!$M225=0,"0",IF(score!$M225=20,"0",IF(score!$M225=40,"0",IF(score!$M225=60,"0",IF(score!$M225=80,"1",IF(score!$M225=100,"0")))))))</f>
        <v>0</v>
      </c>
      <c r="AI225" t="str">
        <f>IF(score!$N225=".",".",IF(score!$N225=0,"1",IF(score!$N225=25,"0",IF(score!$N225=50,"0",IF(score!$N225=75,"0",IF(score!$N225=100,"0"))))))</f>
        <v>0</v>
      </c>
      <c r="AJ225" t="str">
        <f>IF(score!$N225=".",".",IF(score!$N225=0,"0",IF(score!$N225=25,"1",IF(score!$N225=50,"0",IF(score!$N225=75,"0",IF(score!$N225=100,"0"))))))</f>
        <v>0</v>
      </c>
      <c r="AK225" t="str">
        <f>IF(score!$N225=".",".",IF(score!$N225=0,"0",IF(score!$N225=25,"0",IF(score!$N225=50,"1",IF(score!$N225=75,"0",IF(score!$N225=100,"0"))))))</f>
        <v>0</v>
      </c>
      <c r="AL225" t="str">
        <f>IF(score!$N225=".",".",IF(score!$N225=0,"0",IF(score!$N225=25,"0",IF(score!$N225=50,"0",IF(score!$N225=75,"1",IF(score!$N225=100,"0"))))))</f>
        <v>1</v>
      </c>
      <c r="AN225">
        <f t="shared" si="210"/>
        <v>0</v>
      </c>
      <c r="AO225">
        <f t="shared" si="211"/>
        <v>0</v>
      </c>
      <c r="AP225">
        <f t="shared" si="212"/>
        <v>-3.0239600000000002</v>
      </c>
      <c r="AQ225">
        <f t="shared" si="213"/>
        <v>0</v>
      </c>
      <c r="AR225">
        <f t="shared" si="214"/>
        <v>0</v>
      </c>
      <c r="AS225">
        <f t="shared" si="215"/>
        <v>-3.4555500000000001</v>
      </c>
      <c r="AT225">
        <f t="shared" si="216"/>
        <v>0</v>
      </c>
      <c r="AU225">
        <f t="shared" si="217"/>
        <v>-2.7355700000000001</v>
      </c>
      <c r="AV225">
        <f t="shared" si="218"/>
        <v>0</v>
      </c>
      <c r="AW225">
        <f t="shared" si="219"/>
        <v>0</v>
      </c>
      <c r="AX225">
        <f t="shared" si="220"/>
        <v>0</v>
      </c>
      <c r="AY225">
        <f t="shared" si="221"/>
        <v>0</v>
      </c>
      <c r="AZ225">
        <f t="shared" si="222"/>
        <v>0</v>
      </c>
      <c r="BA225">
        <f t="shared" si="223"/>
        <v>0</v>
      </c>
      <c r="BB225">
        <f t="shared" si="224"/>
        <v>0</v>
      </c>
      <c r="BC225">
        <f t="shared" si="225"/>
        <v>0</v>
      </c>
      <c r="BD225">
        <f t="shared" si="226"/>
        <v>0</v>
      </c>
      <c r="BE225">
        <f t="shared" si="227"/>
        <v>0</v>
      </c>
      <c r="BF225">
        <f t="shared" si="228"/>
        <v>0</v>
      </c>
      <c r="BG225">
        <f t="shared" si="229"/>
        <v>0</v>
      </c>
      <c r="BH225">
        <f t="shared" si="230"/>
        <v>0.66513999999999995</v>
      </c>
      <c r="BI225">
        <f t="shared" si="231"/>
        <v>0</v>
      </c>
      <c r="BJ225">
        <f t="shared" si="232"/>
        <v>0</v>
      </c>
      <c r="BK225">
        <f t="shared" si="233"/>
        <v>0</v>
      </c>
      <c r="BL225">
        <f t="shared" si="234"/>
        <v>0</v>
      </c>
      <c r="BM225">
        <f t="shared" si="235"/>
        <v>-0.42251</v>
      </c>
      <c r="BN225">
        <f t="shared" si="236"/>
        <v>0</v>
      </c>
      <c r="BO225">
        <f t="shared" si="237"/>
        <v>0</v>
      </c>
      <c r="BP225">
        <f t="shared" si="238"/>
        <v>0</v>
      </c>
      <c r="BQ225">
        <f t="shared" si="239"/>
        <v>0</v>
      </c>
      <c r="BR225">
        <f t="shared" si="240"/>
        <v>0</v>
      </c>
      <c r="BS225">
        <f t="shared" si="241"/>
        <v>0</v>
      </c>
      <c r="BT225">
        <f t="shared" si="242"/>
        <v>0</v>
      </c>
      <c r="BU225">
        <f t="shared" si="243"/>
        <v>0</v>
      </c>
      <c r="BV225">
        <f t="shared" si="244"/>
        <v>0.11038000000000001</v>
      </c>
      <c r="BX225">
        <f t="shared" si="245"/>
        <v>0</v>
      </c>
      <c r="BY225">
        <f t="shared" si="246"/>
        <v>0</v>
      </c>
      <c r="BZ225">
        <f t="shared" si="247"/>
        <v>3.4819999999999997E-2</v>
      </c>
      <c r="CA225">
        <f t="shared" si="248"/>
        <v>0</v>
      </c>
      <c r="CB225">
        <f t="shared" si="249"/>
        <v>0</v>
      </c>
      <c r="CC225">
        <f t="shared" si="250"/>
        <v>1.8684000000000001</v>
      </c>
      <c r="CD225">
        <f t="shared" si="251"/>
        <v>0</v>
      </c>
      <c r="CE225">
        <f t="shared" si="252"/>
        <v>1.43103</v>
      </c>
      <c r="CF225">
        <f t="shared" si="253"/>
        <v>0</v>
      </c>
      <c r="CG225">
        <f t="shared" si="254"/>
        <v>0</v>
      </c>
      <c r="CH225">
        <f t="shared" si="255"/>
        <v>0</v>
      </c>
      <c r="CI225">
        <f t="shared" si="256"/>
        <v>0</v>
      </c>
      <c r="CJ225">
        <f t="shared" si="257"/>
        <v>0</v>
      </c>
      <c r="CK225">
        <f t="shared" si="258"/>
        <v>0</v>
      </c>
      <c r="CL225">
        <f t="shared" si="259"/>
        <v>0</v>
      </c>
      <c r="CM225">
        <f t="shared" si="260"/>
        <v>0</v>
      </c>
      <c r="CN225">
        <f t="shared" si="261"/>
        <v>0</v>
      </c>
      <c r="CO225">
        <f t="shared" si="262"/>
        <v>0</v>
      </c>
      <c r="CP225">
        <f t="shared" si="263"/>
        <v>0</v>
      </c>
      <c r="CQ225">
        <f t="shared" si="264"/>
        <v>0</v>
      </c>
      <c r="CR225">
        <f t="shared" si="265"/>
        <v>-1.9494899999999999</v>
      </c>
      <c r="CS225">
        <f t="shared" si="266"/>
        <v>0</v>
      </c>
      <c r="CT225">
        <f t="shared" si="267"/>
        <v>0</v>
      </c>
      <c r="CU225">
        <f t="shared" si="268"/>
        <v>0</v>
      </c>
      <c r="CV225">
        <f t="shared" si="269"/>
        <v>0</v>
      </c>
      <c r="CW225">
        <f t="shared" si="270"/>
        <v>-0.92057</v>
      </c>
      <c r="CX225">
        <f t="shared" si="271"/>
        <v>0</v>
      </c>
      <c r="CY225">
        <f t="shared" si="272"/>
        <v>0</v>
      </c>
      <c r="CZ225">
        <f t="shared" si="273"/>
        <v>0</v>
      </c>
      <c r="DA225">
        <f t="shared" si="274"/>
        <v>0</v>
      </c>
      <c r="DB225">
        <f t="shared" si="275"/>
        <v>0</v>
      </c>
      <c r="DC225">
        <f t="shared" si="276"/>
        <v>0</v>
      </c>
      <c r="DD225">
        <f t="shared" si="277"/>
        <v>0</v>
      </c>
      <c r="DE225">
        <f t="shared" si="278"/>
        <v>0</v>
      </c>
      <c r="DF225">
        <f t="shared" si="279"/>
        <v>-3.13896</v>
      </c>
    </row>
    <row r="226" spans="1:110" x14ac:dyDescent="0.25">
      <c r="A226" s="4">
        <f>raw!$A226:$A226</f>
        <v>43353</v>
      </c>
      <c r="B226" s="6" t="str">
        <f>raw!$B226:$B226</f>
        <v>0006-0012</v>
      </c>
      <c r="D226" t="str">
        <f>IF(score!$C226=".",".",IF(score!$C226=0,"1",IF(score!$C226=25,"0",IF(score!$C226=50,"0",IF(score!$C226=75,"0",IF(score!$C226=100,"0"))))))</f>
        <v>0</v>
      </c>
      <c r="E226" t="str">
        <f>IF(score!$C226=".",".",IF(score!$C226=0,"0",IF(score!$C226=25,"1",IF(score!$C226=50,"0",IF(score!$C226=75,"0",IF(score!$C226=100,"0"))))))</f>
        <v>0</v>
      </c>
      <c r="F226" t="str">
        <f>IF(score!$C226=".",".",IF(score!$C226=0,"0",IF(score!$C226=25,"0",IF(score!$C226=50,"1",IF(score!$C226=75,"0",IF(score!$C226=100,"0"))))))</f>
        <v>1</v>
      </c>
      <c r="G226" t="str">
        <f>IF(score!$C226=".",".",IF(score!$C226=0,"0",IF(score!$C226=25,"0",IF(score!$C226=50,"0",IF(score!$C226=75,"1",IF(score!$C226=100,"0"))))))</f>
        <v>0</v>
      </c>
      <c r="H226" t="str">
        <f>IF(score!$D226=".",".",IF(score!$D226=0,"1",IF(score!$D226=50,"0",IF(score!$D226=100,"0"))))</f>
        <v>0</v>
      </c>
      <c r="I226" t="str">
        <f>IF(score!$D226=".",".",IF(score!$D226=0,"0",IF(score!$D226=50,"1",IF(score!$D226=100,"0"))))</f>
        <v>1</v>
      </c>
      <c r="J226" t="str">
        <f>IF(score!$E226=".",".",IF(score!$E226=0,"1",IF(score!$E226=50,"0",IF(score!$E226=100,"0"))))</f>
        <v>0</v>
      </c>
      <c r="K226" t="str">
        <f>IF(score!$E226=".",".",IF(score!$E226=0,"0",IF(score!$E226=50,"1",IF(score!$E226=100,"0"))))</f>
        <v>1</v>
      </c>
      <c r="L226" t="str">
        <f>IF(score!$F226=".",".",IF(score!$F226=0,"1",IF(score!$F226=100,"0")))</f>
        <v>0</v>
      </c>
      <c r="M226" t="str">
        <f>IF(score!$G226=".",".",IF(score!$G226=0,"1",IF(score!$G226=100,"0")))</f>
        <v>0</v>
      </c>
      <c r="N226" t="str">
        <f>IF(score!$H226=".",".",IF(score!$H226=0,"1",IF(score!$H226=100,"0")))</f>
        <v>0</v>
      </c>
      <c r="O226" t="str">
        <f>IF(score!$I226=".",".",IF(score!$I226=0,"1",IF(score!$I226=50,"0",IF(score!$I226=100,"0"))))</f>
        <v>0</v>
      </c>
      <c r="P226" t="str">
        <f>IF(score!$J226=".",".",IF(score!$J226=0,"1",IF(score!$J226=25,"0",IF(score!$J226=50,"0",IF(score!$J226=75,"0",IF(score!$J226=100,"0"))))))</f>
        <v>0</v>
      </c>
      <c r="Q226" t="str">
        <f>IF(score!$J226=".",".",IF(score!$J226=0,"0",IF(score!$J226=25,"1",IF(score!$J226=50,"0",IF(score!$J226=75,"0",IF(score!$J226=100,"0"))))))</f>
        <v>0</v>
      </c>
      <c r="R226" t="str">
        <f>IF(score!$J226=".",".",IF(score!$J226=0,"0",IF(score!$J226=25,"0",IF(score!$J226=50,"1",IF(score!$J226=75,"0",IF(score!$J226=100,"0"))))))</f>
        <v>0</v>
      </c>
      <c r="S226" t="str">
        <f>IF(score!$J226=".",".",IF(score!$J226=0,"0",IF(score!$J226=25,"0",IF(score!$J226=50,"0",IF(score!$J226=75,"1",IF(score!$J226=100,"0"))))))</f>
        <v>0</v>
      </c>
      <c r="T226" t="str">
        <f>IF(score!$K226=".",".",IF(score!$K226=0,"1",IF(score!$K226=20,"0",IF(score!$K226=40,"0",IF(score!$K226=60,"0",IF(score!$K226=80,"0",IF(score!$K226=100,"0")))))))</f>
        <v>0</v>
      </c>
      <c r="U226" t="str">
        <f>IF(score!$K226=".",".",IF(score!$K226=0,"0",IF(score!$K226=20,"1",IF(score!$K226=40,"0",IF(score!$K226=60,"0",IF(score!$K226=80,"0",IF(score!$K226=100,"0")))))))</f>
        <v>0</v>
      </c>
      <c r="V226" t="str">
        <f>IF(score!$K226=".",".",IF(score!$K226=0,"0",IF(score!$K226=20,"0",IF(score!$K226=40,"1",IF(score!$K226=60,"0",IF(score!$K226=80,"0",IF(score!$K226=100,"0")))))))</f>
        <v>0</v>
      </c>
      <c r="W226" t="str">
        <f>IF(score!$K226=".",".",IF(score!$K226=0,"0",IF(score!$K226=20,"0",IF(score!$K226=40,"0",IF(score!$K226=60,"1",IF(score!$K226=80,"0",IF(score!$K226=100,"0")))))))</f>
        <v>0</v>
      </c>
      <c r="X226" t="str">
        <f>IF(score!$K226=".",".",IF(score!$K226=0,"0",IF(score!$K226=20,"0",IF(score!$K226=40,"0",IF(score!$K226=60,"0",IF(score!$K226=80,"1",IF(score!$K226=100,"0")))))))</f>
        <v>1</v>
      </c>
      <c r="Y226" t="str">
        <f>IF(score!$L226=".",".",IF(score!$L226=0,"1",IF(score!$L226=20,"0",IF(score!$L226=40,"0",IF(score!$L226=60,"0",IF(score!$L226=80,"0",IF(score!$L226=100,"0")))))))</f>
        <v>0</v>
      </c>
      <c r="Z226" t="str">
        <f>IF(score!$L226=".",".",IF(score!$L226=0,"0",IF(score!$L226=20,"1",IF(score!$L226=40,"0",IF(score!$L226=60,"0",IF(score!$L226=80,"0",IF(score!$L226=100,"0")))))))</f>
        <v>0</v>
      </c>
      <c r="AA226" t="str">
        <f>IF(score!$L226=".",".",IF(score!$L226=0,"0",IF(score!$L226=20,"0",IF(score!$L226=40,"1",IF(score!$L226=60,"0",IF(score!$L226=80,"0",IF(score!$L226=100,"0")))))))</f>
        <v>0</v>
      </c>
      <c r="AB226" t="str">
        <f>IF(score!$L226=".",".",IF(score!$L226=0,"0",IF(score!$L226=20,"0",IF(score!$L226=40,"0",IF(score!$L226=60,"1",IF(score!$L226=80,"0",IF(score!$L226=100,"0")))))))</f>
        <v>0</v>
      </c>
      <c r="AC226" t="str">
        <f>IF(score!$L226=".",".",IF(score!$L226=0,"0",IF(score!$L226=20,"0",IF(score!$L226=40,"0",IF(score!$L226=60,"0",IF(score!$L226=80,"1",IF(score!L226=100,"0")))))))</f>
        <v>1</v>
      </c>
      <c r="AD226" t="str">
        <f>IF(score!$M226=".",".",IF(score!$M226=0,"1",IF(score!$M226=20,"0",IF(score!$M226=40,"0",IF(score!$M226=60,"0",IF(score!$M226=80,"0",IF(score!$M226=100,"0")))))))</f>
        <v>0</v>
      </c>
      <c r="AE226" t="str">
        <f>IF(score!$M226=".",".",IF(score!$M226=0,"0",IF(score!$M226=20,"1",IF(score!$M226=40,"0",IF(score!$M226=60,"0",IF(score!$M226=80,"0",IF(score!$M226=100,"0")))))))</f>
        <v>0</v>
      </c>
      <c r="AF226" t="str">
        <f>IF(score!$M226=".",".",IF(score!$M226=0,"0",IF(score!$M226=20,"0",IF(score!$M226=40,"1",IF(score!$M226=60,"0",IF(score!$M226=80,"0",IF(score!$M226=100,"0")))))))</f>
        <v>0</v>
      </c>
      <c r="AG226" t="str">
        <f>IF(score!$M226=".",".",IF(score!$M226=0,"0",IF(score!$M226=20,"0",IF(score!$M226=40,"0",IF(score!$M226=60,"1",IF(score!$M226=80,"0",IF(score!$M226=100,"0")))))))</f>
        <v>0</v>
      </c>
      <c r="AH226" t="str">
        <f>IF(score!$M226=".",".",IF(score!$M226=0,"0",IF(score!$M226=20,"0",IF(score!$M226=40,"0",IF(score!$M226=60,"0",IF(score!$M226=80,"1",IF(score!$M226=100,"0")))))))</f>
        <v>0</v>
      </c>
      <c r="AI226" t="str">
        <f>IF(score!$N226=".",".",IF(score!$N226=0,"1",IF(score!$N226=25,"0",IF(score!$N226=50,"0",IF(score!$N226=75,"0",IF(score!$N226=100,"0"))))))</f>
        <v>0</v>
      </c>
      <c r="AJ226" t="str">
        <f>IF(score!$N226=".",".",IF(score!$N226=0,"0",IF(score!$N226=25,"1",IF(score!$N226=50,"0",IF(score!$N226=75,"0",IF(score!$N226=100,"0"))))))</f>
        <v>0</v>
      </c>
      <c r="AK226" t="str">
        <f>IF(score!$N226=".",".",IF(score!$N226=0,"0",IF(score!$N226=25,"0",IF(score!$N226=50,"1",IF(score!$N226=75,"0",IF(score!$N226=100,"0"))))))</f>
        <v>0</v>
      </c>
      <c r="AL226" t="str">
        <f>IF(score!$N226=".",".",IF(score!$N226=0,"0",IF(score!$N226=25,"0",IF(score!$N226=50,"0",IF(score!$N226=75,"1",IF(score!$N226=100,"0"))))))</f>
        <v>0</v>
      </c>
      <c r="AN226">
        <f t="shared" si="210"/>
        <v>0</v>
      </c>
      <c r="AO226">
        <f t="shared" si="211"/>
        <v>0</v>
      </c>
      <c r="AP226">
        <f t="shared" si="212"/>
        <v>-3.0239600000000002</v>
      </c>
      <c r="AQ226">
        <f t="shared" si="213"/>
        <v>0</v>
      </c>
      <c r="AR226">
        <f t="shared" si="214"/>
        <v>0</v>
      </c>
      <c r="AS226">
        <f t="shared" si="215"/>
        <v>-3.4555500000000001</v>
      </c>
      <c r="AT226">
        <f t="shared" si="216"/>
        <v>0</v>
      </c>
      <c r="AU226">
        <f t="shared" si="217"/>
        <v>-2.7355700000000001</v>
      </c>
      <c r="AV226">
        <f t="shared" si="218"/>
        <v>0</v>
      </c>
      <c r="AW226">
        <f t="shared" si="219"/>
        <v>0</v>
      </c>
      <c r="AX226">
        <f t="shared" si="220"/>
        <v>0</v>
      </c>
      <c r="AY226">
        <f t="shared" si="221"/>
        <v>0</v>
      </c>
      <c r="AZ226">
        <f t="shared" si="222"/>
        <v>0</v>
      </c>
      <c r="BA226">
        <f t="shared" si="223"/>
        <v>0</v>
      </c>
      <c r="BB226">
        <f t="shared" si="224"/>
        <v>0</v>
      </c>
      <c r="BC226">
        <f t="shared" si="225"/>
        <v>0</v>
      </c>
      <c r="BD226">
        <f t="shared" si="226"/>
        <v>0</v>
      </c>
      <c r="BE226">
        <f t="shared" si="227"/>
        <v>0</v>
      </c>
      <c r="BF226">
        <f t="shared" si="228"/>
        <v>0</v>
      </c>
      <c r="BG226">
        <f t="shared" si="229"/>
        <v>0</v>
      </c>
      <c r="BH226">
        <f t="shared" si="230"/>
        <v>0.66513999999999995</v>
      </c>
      <c r="BI226">
        <f t="shared" si="231"/>
        <v>0</v>
      </c>
      <c r="BJ226">
        <f t="shared" si="232"/>
        <v>0</v>
      </c>
      <c r="BK226">
        <f t="shared" si="233"/>
        <v>0</v>
      </c>
      <c r="BL226">
        <f t="shared" si="234"/>
        <v>0</v>
      </c>
      <c r="BM226">
        <f t="shared" si="235"/>
        <v>-0.42251</v>
      </c>
      <c r="BN226">
        <f t="shared" si="236"/>
        <v>0</v>
      </c>
      <c r="BO226">
        <f t="shared" si="237"/>
        <v>0</v>
      </c>
      <c r="BP226">
        <f t="shared" si="238"/>
        <v>0</v>
      </c>
      <c r="BQ226">
        <f t="shared" si="239"/>
        <v>0</v>
      </c>
      <c r="BR226">
        <f t="shared" si="240"/>
        <v>0</v>
      </c>
      <c r="BS226">
        <f t="shared" si="241"/>
        <v>0</v>
      </c>
      <c r="BT226">
        <f t="shared" si="242"/>
        <v>0</v>
      </c>
      <c r="BU226">
        <f t="shared" si="243"/>
        <v>0</v>
      </c>
      <c r="BV226">
        <f t="shared" si="244"/>
        <v>0</v>
      </c>
      <c r="BX226">
        <f t="shared" si="245"/>
        <v>0</v>
      </c>
      <c r="BY226">
        <f t="shared" si="246"/>
        <v>0</v>
      </c>
      <c r="BZ226">
        <f t="shared" si="247"/>
        <v>3.4819999999999997E-2</v>
      </c>
      <c r="CA226">
        <f t="shared" si="248"/>
        <v>0</v>
      </c>
      <c r="CB226">
        <f t="shared" si="249"/>
        <v>0</v>
      </c>
      <c r="CC226">
        <f t="shared" si="250"/>
        <v>1.8684000000000001</v>
      </c>
      <c r="CD226">
        <f t="shared" si="251"/>
        <v>0</v>
      </c>
      <c r="CE226">
        <f t="shared" si="252"/>
        <v>1.43103</v>
      </c>
      <c r="CF226">
        <f t="shared" si="253"/>
        <v>0</v>
      </c>
      <c r="CG226">
        <f t="shared" si="254"/>
        <v>0</v>
      </c>
      <c r="CH226">
        <f t="shared" si="255"/>
        <v>0</v>
      </c>
      <c r="CI226">
        <f t="shared" si="256"/>
        <v>0</v>
      </c>
      <c r="CJ226">
        <f t="shared" si="257"/>
        <v>0</v>
      </c>
      <c r="CK226">
        <f t="shared" si="258"/>
        <v>0</v>
      </c>
      <c r="CL226">
        <f t="shared" si="259"/>
        <v>0</v>
      </c>
      <c r="CM226">
        <f t="shared" si="260"/>
        <v>0</v>
      </c>
      <c r="CN226">
        <f t="shared" si="261"/>
        <v>0</v>
      </c>
      <c r="CO226">
        <f t="shared" si="262"/>
        <v>0</v>
      </c>
      <c r="CP226">
        <f t="shared" si="263"/>
        <v>0</v>
      </c>
      <c r="CQ226">
        <f t="shared" si="264"/>
        <v>0</v>
      </c>
      <c r="CR226">
        <f t="shared" si="265"/>
        <v>-1.9494899999999999</v>
      </c>
      <c r="CS226">
        <f t="shared" si="266"/>
        <v>0</v>
      </c>
      <c r="CT226">
        <f t="shared" si="267"/>
        <v>0</v>
      </c>
      <c r="CU226">
        <f t="shared" si="268"/>
        <v>0</v>
      </c>
      <c r="CV226">
        <f t="shared" si="269"/>
        <v>0</v>
      </c>
      <c r="CW226">
        <f t="shared" si="270"/>
        <v>-0.92057</v>
      </c>
      <c r="CX226">
        <f t="shared" si="271"/>
        <v>0</v>
      </c>
      <c r="CY226">
        <f t="shared" si="272"/>
        <v>0</v>
      </c>
      <c r="CZ226">
        <f t="shared" si="273"/>
        <v>0</v>
      </c>
      <c r="DA226">
        <f t="shared" si="274"/>
        <v>0</v>
      </c>
      <c r="DB226">
        <f t="shared" si="275"/>
        <v>0</v>
      </c>
      <c r="DC226">
        <f t="shared" si="276"/>
        <v>0</v>
      </c>
      <c r="DD226">
        <f t="shared" si="277"/>
        <v>0</v>
      </c>
      <c r="DE226">
        <f t="shared" si="278"/>
        <v>0</v>
      </c>
      <c r="DF226">
        <f t="shared" si="279"/>
        <v>0</v>
      </c>
    </row>
    <row r="227" spans="1:110" x14ac:dyDescent="0.25">
      <c r="A227" s="4">
        <f>raw!$A227:$A227</f>
        <v>43353</v>
      </c>
      <c r="B227" s="6" t="str">
        <f>raw!$B227:$B227</f>
        <v>0006-0013</v>
      </c>
      <c r="D227" t="str">
        <f>IF(score!$C227=".",".",IF(score!$C227=0,"1",IF(score!$C227=25,"0",IF(score!$C227=50,"0",IF(score!$C227=75,"0",IF(score!$C227=100,"0"))))))</f>
        <v>0</v>
      </c>
      <c r="E227" t="str">
        <f>IF(score!$C227=".",".",IF(score!$C227=0,"0",IF(score!$C227=25,"1",IF(score!$C227=50,"0",IF(score!$C227=75,"0",IF(score!$C227=100,"0"))))))</f>
        <v>1</v>
      </c>
      <c r="F227" t="str">
        <f>IF(score!$C227=".",".",IF(score!$C227=0,"0",IF(score!$C227=25,"0",IF(score!$C227=50,"1",IF(score!$C227=75,"0",IF(score!$C227=100,"0"))))))</f>
        <v>0</v>
      </c>
      <c r="G227" t="str">
        <f>IF(score!$C227=".",".",IF(score!$C227=0,"0",IF(score!$C227=25,"0",IF(score!$C227=50,"0",IF(score!$C227=75,"1",IF(score!$C227=100,"0"))))))</f>
        <v>0</v>
      </c>
      <c r="H227" t="str">
        <f>IF(score!$D227=".",".",IF(score!$D227=0,"1",IF(score!$D227=50,"0",IF(score!$D227=100,"0"))))</f>
        <v>0</v>
      </c>
      <c r="I227" t="str">
        <f>IF(score!$D227=".",".",IF(score!$D227=0,"0",IF(score!$D227=50,"1",IF(score!$D227=100,"0"))))</f>
        <v>1</v>
      </c>
      <c r="J227" t="str">
        <f>IF(score!$E227=".",".",IF(score!$E227=0,"1",IF(score!$E227=50,"0",IF(score!$E227=100,"0"))))</f>
        <v>0</v>
      </c>
      <c r="K227" t="str">
        <f>IF(score!$E227=".",".",IF(score!$E227=0,"0",IF(score!$E227=50,"1",IF(score!$E227=100,"0"))))</f>
        <v>1</v>
      </c>
      <c r="L227" t="str">
        <f>IF(score!$F227=".",".",IF(score!$F227=0,"1",IF(score!$F227=100,"0")))</f>
        <v>1</v>
      </c>
      <c r="M227" t="str">
        <f>IF(score!$G227=".",".",IF(score!$G227=0,"1",IF(score!$G227=100,"0")))</f>
        <v>1</v>
      </c>
      <c r="N227" t="str">
        <f>IF(score!$H227=".",".",IF(score!$H227=0,"1",IF(score!$H227=100,"0")))</f>
        <v>0</v>
      </c>
      <c r="O227" t="str">
        <f>IF(score!$I227=".",".",IF(score!$I227=0,"1",IF(score!$I227=50,"0",IF(score!$I227=100,"0"))))</f>
        <v>0</v>
      </c>
      <c r="P227" t="str">
        <f>IF(score!$J227=".",".",IF(score!$J227=0,"1",IF(score!$J227=25,"0",IF(score!$J227=50,"0",IF(score!$J227=75,"0",IF(score!$J227=100,"0"))))))</f>
        <v>0</v>
      </c>
      <c r="Q227" t="str">
        <f>IF(score!$J227=".",".",IF(score!$J227=0,"0",IF(score!$J227=25,"1",IF(score!$J227=50,"0",IF(score!$J227=75,"0",IF(score!$J227=100,"0"))))))</f>
        <v>0</v>
      </c>
      <c r="R227" t="str">
        <f>IF(score!$J227=".",".",IF(score!$J227=0,"0",IF(score!$J227=25,"0",IF(score!$J227=50,"1",IF(score!$J227=75,"0",IF(score!$J227=100,"0"))))))</f>
        <v>0</v>
      </c>
      <c r="S227" t="str">
        <f>IF(score!$J227=".",".",IF(score!$J227=0,"0",IF(score!$J227=25,"0",IF(score!$J227=50,"0",IF(score!$J227=75,"1",IF(score!$J227=100,"0"))))))</f>
        <v>1</v>
      </c>
      <c r="T227" t="str">
        <f>IF(score!$K227=".",".",IF(score!$K227=0,"1",IF(score!$K227=20,"0",IF(score!$K227=40,"0",IF(score!$K227=60,"0",IF(score!$K227=80,"0",IF(score!$K227=100,"0")))))))</f>
        <v>0</v>
      </c>
      <c r="U227" t="str">
        <f>IF(score!$K227=".",".",IF(score!$K227=0,"0",IF(score!$K227=20,"1",IF(score!$K227=40,"0",IF(score!$K227=60,"0",IF(score!$K227=80,"0",IF(score!$K227=100,"0")))))))</f>
        <v>0</v>
      </c>
      <c r="V227" t="str">
        <f>IF(score!$K227=".",".",IF(score!$K227=0,"0",IF(score!$K227=20,"0",IF(score!$K227=40,"1",IF(score!$K227=60,"0",IF(score!$K227=80,"0",IF(score!$K227=100,"0")))))))</f>
        <v>0</v>
      </c>
      <c r="W227" t="str">
        <f>IF(score!$K227=".",".",IF(score!$K227=0,"0",IF(score!$K227=20,"0",IF(score!$K227=40,"0",IF(score!$K227=60,"1",IF(score!$K227=80,"0",IF(score!$K227=100,"0")))))))</f>
        <v>0</v>
      </c>
      <c r="X227" t="str">
        <f>IF(score!$K227=".",".",IF(score!$K227=0,"0",IF(score!$K227=20,"0",IF(score!$K227=40,"0",IF(score!$K227=60,"0",IF(score!$K227=80,"1",IF(score!$K227=100,"0")))))))</f>
        <v>0</v>
      </c>
      <c r="Y227" t="str">
        <f>IF(score!$L227=".",".",IF(score!$L227=0,"1",IF(score!$L227=20,"0",IF(score!$L227=40,"0",IF(score!$L227=60,"0",IF(score!$L227=80,"0",IF(score!$L227=100,"0")))))))</f>
        <v>0</v>
      </c>
      <c r="Z227" t="str">
        <f>IF(score!$L227=".",".",IF(score!$L227=0,"0",IF(score!$L227=20,"1",IF(score!$L227=40,"0",IF(score!$L227=60,"0",IF(score!$L227=80,"0",IF(score!$L227=100,"0")))))))</f>
        <v>0</v>
      </c>
      <c r="AA227" t="str">
        <f>IF(score!$L227=".",".",IF(score!$L227=0,"0",IF(score!$L227=20,"0",IF(score!$L227=40,"1",IF(score!$L227=60,"0",IF(score!$L227=80,"0",IF(score!$L227=100,"0")))))))</f>
        <v>0</v>
      </c>
      <c r="AB227" t="str">
        <f>IF(score!$L227=".",".",IF(score!$L227=0,"0",IF(score!$L227=20,"0",IF(score!$L227=40,"0",IF(score!$L227=60,"1",IF(score!$L227=80,"0",IF(score!$L227=100,"0")))))))</f>
        <v>0</v>
      </c>
      <c r="AC227" t="str">
        <f>IF(score!$L227=".",".",IF(score!$L227=0,"0",IF(score!$L227=20,"0",IF(score!$L227=40,"0",IF(score!$L227=60,"0",IF(score!$L227=80,"1",IF(score!L227=100,"0")))))))</f>
        <v>0</v>
      </c>
      <c r="AD227" t="str">
        <f>IF(score!$M227=".",".",IF(score!$M227=0,"1",IF(score!$M227=20,"0",IF(score!$M227=40,"0",IF(score!$M227=60,"0",IF(score!$M227=80,"0",IF(score!$M227=100,"0")))))))</f>
        <v>0</v>
      </c>
      <c r="AE227" t="str">
        <f>IF(score!$M227=".",".",IF(score!$M227=0,"0",IF(score!$M227=20,"1",IF(score!$M227=40,"0",IF(score!$M227=60,"0",IF(score!$M227=80,"0",IF(score!$M227=100,"0")))))))</f>
        <v>0</v>
      </c>
      <c r="AF227" t="str">
        <f>IF(score!$M227=".",".",IF(score!$M227=0,"0",IF(score!$M227=20,"0",IF(score!$M227=40,"1",IF(score!$M227=60,"0",IF(score!$M227=80,"0",IF(score!$M227=100,"0")))))))</f>
        <v>0</v>
      </c>
      <c r="AG227" t="str">
        <f>IF(score!$M227=".",".",IF(score!$M227=0,"0",IF(score!$M227=20,"0",IF(score!$M227=40,"0",IF(score!$M227=60,"1",IF(score!$M227=80,"0",IF(score!$M227=100,"0")))))))</f>
        <v>0</v>
      </c>
      <c r="AH227" t="str">
        <f>IF(score!$M227=".",".",IF(score!$M227=0,"0",IF(score!$M227=20,"0",IF(score!$M227=40,"0",IF(score!$M227=60,"0",IF(score!$M227=80,"1",IF(score!$M227=100,"0")))))))</f>
        <v>0</v>
      </c>
      <c r="AI227" t="str">
        <f>IF(score!$N227=".",".",IF(score!$N227=0,"1",IF(score!$N227=25,"0",IF(score!$N227=50,"0",IF(score!$N227=75,"0",IF(score!$N227=100,"0"))))))</f>
        <v>0</v>
      </c>
      <c r="AJ227" t="str">
        <f>IF(score!$N227=".",".",IF(score!$N227=0,"0",IF(score!$N227=25,"1",IF(score!$N227=50,"0",IF(score!$N227=75,"0",IF(score!$N227=100,"0"))))))</f>
        <v>0</v>
      </c>
      <c r="AK227" t="str">
        <f>IF(score!$N227=".",".",IF(score!$N227=0,"0",IF(score!$N227=25,"0",IF(score!$N227=50,"1",IF(score!$N227=75,"0",IF(score!$N227=100,"0"))))))</f>
        <v>0</v>
      </c>
      <c r="AL227" t="str">
        <f>IF(score!$N227=".",".",IF(score!$N227=0,"0",IF(score!$N227=25,"0",IF(score!$N227=50,"0",IF(score!$N227=75,"1",IF(score!$N227=100,"0"))))))</f>
        <v>0</v>
      </c>
      <c r="AN227">
        <f t="shared" si="210"/>
        <v>0</v>
      </c>
      <c r="AO227">
        <f t="shared" si="211"/>
        <v>-5.5646100000000001</v>
      </c>
      <c r="AP227">
        <f t="shared" si="212"/>
        <v>0</v>
      </c>
      <c r="AQ227">
        <f t="shared" si="213"/>
        <v>0</v>
      </c>
      <c r="AR227">
        <f t="shared" si="214"/>
        <v>0</v>
      </c>
      <c r="AS227">
        <f t="shared" si="215"/>
        <v>-3.4555500000000001</v>
      </c>
      <c r="AT227">
        <f t="shared" si="216"/>
        <v>0</v>
      </c>
      <c r="AU227">
        <f t="shared" si="217"/>
        <v>-2.7355700000000001</v>
      </c>
      <c r="AV227">
        <f t="shared" si="218"/>
        <v>-4.6161700000000003</v>
      </c>
      <c r="AW227">
        <f t="shared" si="219"/>
        <v>-5.5174700000000003</v>
      </c>
      <c r="AX227">
        <f t="shared" si="220"/>
        <v>0</v>
      </c>
      <c r="AY227">
        <f t="shared" si="221"/>
        <v>0</v>
      </c>
      <c r="AZ227">
        <f t="shared" si="222"/>
        <v>0</v>
      </c>
      <c r="BA227">
        <f t="shared" si="223"/>
        <v>0</v>
      </c>
      <c r="BB227">
        <f t="shared" si="224"/>
        <v>0</v>
      </c>
      <c r="BC227">
        <f t="shared" si="225"/>
        <v>-3.8012999999999999</v>
      </c>
      <c r="BD227">
        <f t="shared" si="226"/>
        <v>0</v>
      </c>
      <c r="BE227">
        <f t="shared" si="227"/>
        <v>0</v>
      </c>
      <c r="BF227">
        <f t="shared" si="228"/>
        <v>0</v>
      </c>
      <c r="BG227">
        <f t="shared" si="229"/>
        <v>0</v>
      </c>
      <c r="BH227">
        <f t="shared" si="230"/>
        <v>0</v>
      </c>
      <c r="BI227">
        <f t="shared" si="231"/>
        <v>0</v>
      </c>
      <c r="BJ227">
        <f t="shared" si="232"/>
        <v>0</v>
      </c>
      <c r="BK227">
        <f t="shared" si="233"/>
        <v>0</v>
      </c>
      <c r="BL227">
        <f t="shared" si="234"/>
        <v>0</v>
      </c>
      <c r="BM227">
        <f t="shared" si="235"/>
        <v>0</v>
      </c>
      <c r="BN227">
        <f t="shared" si="236"/>
        <v>0</v>
      </c>
      <c r="BO227">
        <f t="shared" si="237"/>
        <v>0</v>
      </c>
      <c r="BP227">
        <f t="shared" si="238"/>
        <v>0</v>
      </c>
      <c r="BQ227">
        <f t="shared" si="239"/>
        <v>0</v>
      </c>
      <c r="BR227">
        <f t="shared" si="240"/>
        <v>0</v>
      </c>
      <c r="BS227">
        <f t="shared" si="241"/>
        <v>0</v>
      </c>
      <c r="BT227">
        <f t="shared" si="242"/>
        <v>0</v>
      </c>
      <c r="BU227">
        <f t="shared" si="243"/>
        <v>0</v>
      </c>
      <c r="BV227">
        <f t="shared" si="244"/>
        <v>0</v>
      </c>
      <c r="BX227">
        <f t="shared" si="245"/>
        <v>0</v>
      </c>
      <c r="BY227">
        <f t="shared" si="246"/>
        <v>-0.16891</v>
      </c>
      <c r="BZ227">
        <f t="shared" si="247"/>
        <v>0</v>
      </c>
      <c r="CA227">
        <f t="shared" si="248"/>
        <v>0</v>
      </c>
      <c r="CB227">
        <f t="shared" si="249"/>
        <v>0</v>
      </c>
      <c r="CC227">
        <f t="shared" si="250"/>
        <v>1.8684000000000001</v>
      </c>
      <c r="CD227">
        <f t="shared" si="251"/>
        <v>0</v>
      </c>
      <c r="CE227">
        <f t="shared" si="252"/>
        <v>1.43103</v>
      </c>
      <c r="CF227">
        <f t="shared" si="253"/>
        <v>1.4406000000000001</v>
      </c>
      <c r="CG227">
        <f t="shared" si="254"/>
        <v>1.6696800000000001</v>
      </c>
      <c r="CH227">
        <f t="shared" si="255"/>
        <v>0</v>
      </c>
      <c r="CI227">
        <f t="shared" si="256"/>
        <v>0</v>
      </c>
      <c r="CJ227">
        <f t="shared" si="257"/>
        <v>0</v>
      </c>
      <c r="CK227">
        <f t="shared" si="258"/>
        <v>0</v>
      </c>
      <c r="CL227">
        <f t="shared" si="259"/>
        <v>0</v>
      </c>
      <c r="CM227">
        <f t="shared" si="260"/>
        <v>0.90383999999999998</v>
      </c>
      <c r="CN227">
        <f t="shared" si="261"/>
        <v>0</v>
      </c>
      <c r="CO227">
        <f t="shared" si="262"/>
        <v>0</v>
      </c>
      <c r="CP227">
        <f t="shared" si="263"/>
        <v>0</v>
      </c>
      <c r="CQ227">
        <f t="shared" si="264"/>
        <v>0</v>
      </c>
      <c r="CR227">
        <f t="shared" si="265"/>
        <v>0</v>
      </c>
      <c r="CS227">
        <f t="shared" si="266"/>
        <v>0</v>
      </c>
      <c r="CT227">
        <f t="shared" si="267"/>
        <v>0</v>
      </c>
      <c r="CU227">
        <f t="shared" si="268"/>
        <v>0</v>
      </c>
      <c r="CV227">
        <f t="shared" si="269"/>
        <v>0</v>
      </c>
      <c r="CW227">
        <f t="shared" si="270"/>
        <v>0</v>
      </c>
      <c r="CX227">
        <f t="shared" si="271"/>
        <v>0</v>
      </c>
      <c r="CY227">
        <f t="shared" si="272"/>
        <v>0</v>
      </c>
      <c r="CZ227">
        <f t="shared" si="273"/>
        <v>0</v>
      </c>
      <c r="DA227">
        <f t="shared" si="274"/>
        <v>0</v>
      </c>
      <c r="DB227">
        <f t="shared" si="275"/>
        <v>0</v>
      </c>
      <c r="DC227">
        <f t="shared" si="276"/>
        <v>0</v>
      </c>
      <c r="DD227">
        <f t="shared" si="277"/>
        <v>0</v>
      </c>
      <c r="DE227">
        <f t="shared" si="278"/>
        <v>0</v>
      </c>
      <c r="DF227">
        <f t="shared" si="279"/>
        <v>0</v>
      </c>
    </row>
    <row r="228" spans="1:110" x14ac:dyDescent="0.25">
      <c r="A228" s="4">
        <f>raw!$A228:$A228</f>
        <v>43350</v>
      </c>
      <c r="B228" s="6" t="str">
        <f>raw!$B228:$B228</f>
        <v>0006-0014</v>
      </c>
      <c r="D228" t="str">
        <f>IF(score!$C228=".",".",IF(score!$C228=0,"1",IF(score!$C228=25,"0",IF(score!$C228=50,"0",IF(score!$C228=75,"0",IF(score!$C228=100,"0"))))))</f>
        <v>0</v>
      </c>
      <c r="E228" t="str">
        <f>IF(score!$C228=".",".",IF(score!$C228=0,"0",IF(score!$C228=25,"1",IF(score!$C228=50,"0",IF(score!$C228=75,"0",IF(score!$C228=100,"0"))))))</f>
        <v>1</v>
      </c>
      <c r="F228" t="str">
        <f>IF(score!$C228=".",".",IF(score!$C228=0,"0",IF(score!$C228=25,"0",IF(score!$C228=50,"1",IF(score!$C228=75,"0",IF(score!$C228=100,"0"))))))</f>
        <v>0</v>
      </c>
      <c r="G228" t="str">
        <f>IF(score!$C228=".",".",IF(score!$C228=0,"0",IF(score!$C228=25,"0",IF(score!$C228=50,"0",IF(score!$C228=75,"1",IF(score!$C228=100,"0"))))))</f>
        <v>0</v>
      </c>
      <c r="H228" t="str">
        <f>IF(score!$D228=".",".",IF(score!$D228=0,"1",IF(score!$D228=50,"0",IF(score!$D228=100,"0"))))</f>
        <v>1</v>
      </c>
      <c r="I228" t="str">
        <f>IF(score!$D228=".",".",IF(score!$D228=0,"0",IF(score!$D228=50,"1",IF(score!$D228=100,"0"))))</f>
        <v>0</v>
      </c>
      <c r="J228" t="str">
        <f>IF(score!$E228=".",".",IF(score!$E228=0,"1",IF(score!$E228=50,"0",IF(score!$E228=100,"0"))))</f>
        <v>1</v>
      </c>
      <c r="K228" t="str">
        <f>IF(score!$E228=".",".",IF(score!$E228=0,"0",IF(score!$E228=50,"1",IF(score!$E228=100,"0"))))</f>
        <v>0</v>
      </c>
      <c r="L228" t="str">
        <f>IF(score!$F228=".",".",IF(score!$F228=0,"1",IF(score!$F228=100,"0")))</f>
        <v>0</v>
      </c>
      <c r="M228" t="str">
        <f>IF(score!$G228=".",".",IF(score!$G228=0,"1",IF(score!$G228=100,"0")))</f>
        <v>0</v>
      </c>
      <c r="N228" t="str">
        <f>IF(score!$H228=".",".",IF(score!$H228=0,"1",IF(score!$H228=100,"0")))</f>
        <v>0</v>
      </c>
      <c r="O228" t="str">
        <f>IF(score!$I228=".",".",IF(score!$I228=0,"1",IF(score!$I228=50,"0",IF(score!$I228=100,"0"))))</f>
        <v>0</v>
      </c>
      <c r="P228" t="str">
        <f>IF(score!$J228=".",".",IF(score!$J228=0,"1",IF(score!$J228=25,"0",IF(score!$J228=50,"0",IF(score!$J228=75,"0",IF(score!$J228=100,"0"))))))</f>
        <v>0</v>
      </c>
      <c r="Q228" t="str">
        <f>IF(score!$J228=".",".",IF(score!$J228=0,"0",IF(score!$J228=25,"1",IF(score!$J228=50,"0",IF(score!$J228=75,"0",IF(score!$J228=100,"0"))))))</f>
        <v>0</v>
      </c>
      <c r="R228" t="str">
        <f>IF(score!$J228=".",".",IF(score!$J228=0,"0",IF(score!$J228=25,"0",IF(score!$J228=50,"1",IF(score!$J228=75,"0",IF(score!$J228=100,"0"))))))</f>
        <v>0</v>
      </c>
      <c r="S228" t="str">
        <f>IF(score!$J228=".",".",IF(score!$J228=0,"0",IF(score!$J228=25,"0",IF(score!$J228=50,"0",IF(score!$J228=75,"1",IF(score!$J228=100,"0"))))))</f>
        <v>0</v>
      </c>
      <c r="T228" t="str">
        <f>IF(score!$K228=".",".",IF(score!$K228=0,"1",IF(score!$K228=20,"0",IF(score!$K228=40,"0",IF(score!$K228=60,"0",IF(score!$K228=80,"0",IF(score!$K228=100,"0")))))))</f>
        <v>0</v>
      </c>
      <c r="U228" t="str">
        <f>IF(score!$K228=".",".",IF(score!$K228=0,"0",IF(score!$K228=20,"1",IF(score!$K228=40,"0",IF(score!$K228=60,"0",IF(score!$K228=80,"0",IF(score!$K228=100,"0")))))))</f>
        <v>0</v>
      </c>
      <c r="V228" t="str">
        <f>IF(score!$K228=".",".",IF(score!$K228=0,"0",IF(score!$K228=20,"0",IF(score!$K228=40,"1",IF(score!$K228=60,"0",IF(score!$K228=80,"0",IF(score!$K228=100,"0")))))))</f>
        <v>0</v>
      </c>
      <c r="W228" t="str">
        <f>IF(score!$K228=".",".",IF(score!$K228=0,"0",IF(score!$K228=20,"0",IF(score!$K228=40,"0",IF(score!$K228=60,"1",IF(score!$K228=80,"0",IF(score!$K228=100,"0")))))))</f>
        <v>0</v>
      </c>
      <c r="X228" t="str">
        <f>IF(score!$K228=".",".",IF(score!$K228=0,"0",IF(score!$K228=20,"0",IF(score!$K228=40,"0",IF(score!$K228=60,"0",IF(score!$K228=80,"1",IF(score!$K228=100,"0")))))))</f>
        <v>1</v>
      </c>
      <c r="Y228" t="str">
        <f>IF(score!$L228=".",".",IF(score!$L228=0,"1",IF(score!$L228=20,"0",IF(score!$L228=40,"0",IF(score!$L228=60,"0",IF(score!$L228=80,"0",IF(score!$L228=100,"0")))))))</f>
        <v>0</v>
      </c>
      <c r="Z228" t="str">
        <f>IF(score!$L228=".",".",IF(score!$L228=0,"0",IF(score!$L228=20,"1",IF(score!$L228=40,"0",IF(score!$L228=60,"0",IF(score!$L228=80,"0",IF(score!$L228=100,"0")))))))</f>
        <v>0</v>
      </c>
      <c r="AA228" t="str">
        <f>IF(score!$L228=".",".",IF(score!$L228=0,"0",IF(score!$L228=20,"0",IF(score!$L228=40,"1",IF(score!$L228=60,"0",IF(score!$L228=80,"0",IF(score!$L228=100,"0")))))))</f>
        <v>0</v>
      </c>
      <c r="AB228" t="str">
        <f>IF(score!$L228=".",".",IF(score!$L228=0,"0",IF(score!$L228=20,"0",IF(score!$L228=40,"0",IF(score!$L228=60,"1",IF(score!$L228=80,"0",IF(score!$L228=100,"0")))))))</f>
        <v>0</v>
      </c>
      <c r="AC228" t="str">
        <f>IF(score!$L228=".",".",IF(score!$L228=0,"0",IF(score!$L228=20,"0",IF(score!$L228=40,"0",IF(score!$L228=60,"0",IF(score!$L228=80,"1",IF(score!L228=100,"0")))))))</f>
        <v>1</v>
      </c>
      <c r="AD228" t="str">
        <f>IF(score!$M228=".",".",IF(score!$M228=0,"1",IF(score!$M228=20,"0",IF(score!$M228=40,"0",IF(score!$M228=60,"0",IF(score!$M228=80,"0",IF(score!$M228=100,"0")))))))</f>
        <v>0</v>
      </c>
      <c r="AE228" t="str">
        <f>IF(score!$M228=".",".",IF(score!$M228=0,"0",IF(score!$M228=20,"1",IF(score!$M228=40,"0",IF(score!$M228=60,"0",IF(score!$M228=80,"0",IF(score!$M228=100,"0")))))))</f>
        <v>0</v>
      </c>
      <c r="AF228" t="str">
        <f>IF(score!$M228=".",".",IF(score!$M228=0,"0",IF(score!$M228=20,"0",IF(score!$M228=40,"1",IF(score!$M228=60,"0",IF(score!$M228=80,"0",IF(score!$M228=100,"0")))))))</f>
        <v>0</v>
      </c>
      <c r="AG228" t="str">
        <f>IF(score!$M228=".",".",IF(score!$M228=0,"0",IF(score!$M228=20,"0",IF(score!$M228=40,"0",IF(score!$M228=60,"1",IF(score!$M228=80,"0",IF(score!$M228=100,"0")))))))</f>
        <v>0</v>
      </c>
      <c r="AH228" t="str">
        <f>IF(score!$M228=".",".",IF(score!$M228=0,"0",IF(score!$M228=20,"0",IF(score!$M228=40,"0",IF(score!$M228=60,"0",IF(score!$M228=80,"1",IF(score!$M228=100,"0")))))))</f>
        <v>0</v>
      </c>
      <c r="AI228" t="str">
        <f>IF(score!$N228=".",".",IF(score!$N228=0,"1",IF(score!$N228=25,"0",IF(score!$N228=50,"0",IF(score!$N228=75,"0",IF(score!$N228=100,"0"))))))</f>
        <v>0</v>
      </c>
      <c r="AJ228" t="str">
        <f>IF(score!$N228=".",".",IF(score!$N228=0,"0",IF(score!$N228=25,"1",IF(score!$N228=50,"0",IF(score!$N228=75,"0",IF(score!$N228=100,"0"))))))</f>
        <v>1</v>
      </c>
      <c r="AK228" t="str">
        <f>IF(score!$N228=".",".",IF(score!$N228=0,"0",IF(score!$N228=25,"0",IF(score!$N228=50,"1",IF(score!$N228=75,"0",IF(score!$N228=100,"0"))))))</f>
        <v>0</v>
      </c>
      <c r="AL228" t="str">
        <f>IF(score!$N228=".",".",IF(score!$N228=0,"0",IF(score!$N228=25,"0",IF(score!$N228=50,"0",IF(score!$N228=75,"1",IF(score!$N228=100,"0"))))))</f>
        <v>0</v>
      </c>
      <c r="AN228">
        <f t="shared" si="210"/>
        <v>0</v>
      </c>
      <c r="AO228">
        <f t="shared" si="211"/>
        <v>-5.5646100000000001</v>
      </c>
      <c r="AP228">
        <f t="shared" si="212"/>
        <v>0</v>
      </c>
      <c r="AQ228">
        <f t="shared" si="213"/>
        <v>0</v>
      </c>
      <c r="AR228">
        <f t="shared" si="214"/>
        <v>-7.2321600000000004</v>
      </c>
      <c r="AS228">
        <f t="shared" si="215"/>
        <v>0</v>
      </c>
      <c r="AT228">
        <f t="shared" si="216"/>
        <v>-6.24397</v>
      </c>
      <c r="AU228">
        <f t="shared" si="217"/>
        <v>0</v>
      </c>
      <c r="AV228">
        <f t="shared" si="218"/>
        <v>0</v>
      </c>
      <c r="AW228">
        <f t="shared" si="219"/>
        <v>0</v>
      </c>
      <c r="AX228">
        <f t="shared" si="220"/>
        <v>0</v>
      </c>
      <c r="AY228">
        <f t="shared" si="221"/>
        <v>0</v>
      </c>
      <c r="AZ228">
        <f t="shared" si="222"/>
        <v>0</v>
      </c>
      <c r="BA228">
        <f t="shared" si="223"/>
        <v>0</v>
      </c>
      <c r="BB228">
        <f t="shared" si="224"/>
        <v>0</v>
      </c>
      <c r="BC228">
        <f t="shared" si="225"/>
        <v>0</v>
      </c>
      <c r="BD228">
        <f t="shared" si="226"/>
        <v>0</v>
      </c>
      <c r="BE228">
        <f t="shared" si="227"/>
        <v>0</v>
      </c>
      <c r="BF228">
        <f t="shared" si="228"/>
        <v>0</v>
      </c>
      <c r="BG228">
        <f t="shared" si="229"/>
        <v>0</v>
      </c>
      <c r="BH228">
        <f t="shared" si="230"/>
        <v>0.66513999999999995</v>
      </c>
      <c r="BI228">
        <f t="shared" si="231"/>
        <v>0</v>
      </c>
      <c r="BJ228">
        <f t="shared" si="232"/>
        <v>0</v>
      </c>
      <c r="BK228">
        <f t="shared" si="233"/>
        <v>0</v>
      </c>
      <c r="BL228">
        <f t="shared" si="234"/>
        <v>0</v>
      </c>
      <c r="BM228">
        <f t="shared" si="235"/>
        <v>-0.42251</v>
      </c>
      <c r="BN228">
        <f t="shared" si="236"/>
        <v>0</v>
      </c>
      <c r="BO228">
        <f t="shared" si="237"/>
        <v>0</v>
      </c>
      <c r="BP228">
        <f t="shared" si="238"/>
        <v>0</v>
      </c>
      <c r="BQ228">
        <f t="shared" si="239"/>
        <v>0</v>
      </c>
      <c r="BR228">
        <f t="shared" si="240"/>
        <v>0</v>
      </c>
      <c r="BS228">
        <f t="shared" si="241"/>
        <v>0</v>
      </c>
      <c r="BT228">
        <f t="shared" si="242"/>
        <v>-0.94342000000000004</v>
      </c>
      <c r="BU228">
        <f t="shared" si="243"/>
        <v>0</v>
      </c>
      <c r="BV228">
        <f t="shared" si="244"/>
        <v>0</v>
      </c>
      <c r="BX228">
        <f t="shared" si="245"/>
        <v>0</v>
      </c>
      <c r="BY228">
        <f t="shared" si="246"/>
        <v>-0.16891</v>
      </c>
      <c r="BZ228">
        <f t="shared" si="247"/>
        <v>0</v>
      </c>
      <c r="CA228">
        <f t="shared" si="248"/>
        <v>0</v>
      </c>
      <c r="CB228">
        <f t="shared" si="249"/>
        <v>3.9311500000000001</v>
      </c>
      <c r="CC228">
        <f t="shared" si="250"/>
        <v>0</v>
      </c>
      <c r="CD228">
        <f t="shared" si="251"/>
        <v>2.68282</v>
      </c>
      <c r="CE228">
        <f t="shared" si="252"/>
        <v>0</v>
      </c>
      <c r="CF228">
        <f t="shared" si="253"/>
        <v>0</v>
      </c>
      <c r="CG228">
        <f t="shared" si="254"/>
        <v>0</v>
      </c>
      <c r="CH228">
        <f t="shared" si="255"/>
        <v>0</v>
      </c>
      <c r="CI228">
        <f t="shared" si="256"/>
        <v>0</v>
      </c>
      <c r="CJ228">
        <f t="shared" si="257"/>
        <v>0</v>
      </c>
      <c r="CK228">
        <f t="shared" si="258"/>
        <v>0</v>
      </c>
      <c r="CL228">
        <f t="shared" si="259"/>
        <v>0</v>
      </c>
      <c r="CM228">
        <f t="shared" si="260"/>
        <v>0</v>
      </c>
      <c r="CN228">
        <f t="shared" si="261"/>
        <v>0</v>
      </c>
      <c r="CO228">
        <f t="shared" si="262"/>
        <v>0</v>
      </c>
      <c r="CP228">
        <f t="shared" si="263"/>
        <v>0</v>
      </c>
      <c r="CQ228">
        <f t="shared" si="264"/>
        <v>0</v>
      </c>
      <c r="CR228">
        <f t="shared" si="265"/>
        <v>-1.9494899999999999</v>
      </c>
      <c r="CS228">
        <f t="shared" si="266"/>
        <v>0</v>
      </c>
      <c r="CT228">
        <f t="shared" si="267"/>
        <v>0</v>
      </c>
      <c r="CU228">
        <f t="shared" si="268"/>
        <v>0</v>
      </c>
      <c r="CV228">
        <f t="shared" si="269"/>
        <v>0</v>
      </c>
      <c r="CW228">
        <f t="shared" si="270"/>
        <v>-0.92057</v>
      </c>
      <c r="CX228">
        <f t="shared" si="271"/>
        <v>0</v>
      </c>
      <c r="CY228">
        <f t="shared" si="272"/>
        <v>0</v>
      </c>
      <c r="CZ228">
        <f t="shared" si="273"/>
        <v>0</v>
      </c>
      <c r="DA228">
        <f t="shared" si="274"/>
        <v>0</v>
      </c>
      <c r="DB228">
        <f t="shared" si="275"/>
        <v>0</v>
      </c>
      <c r="DC228">
        <f t="shared" si="276"/>
        <v>0</v>
      </c>
      <c r="DD228">
        <f t="shared" si="277"/>
        <v>-8.2606599999999997</v>
      </c>
      <c r="DE228">
        <f t="shared" si="278"/>
        <v>0</v>
      </c>
      <c r="DF228">
        <f t="shared" si="279"/>
        <v>0</v>
      </c>
    </row>
    <row r="229" spans="1:110" x14ac:dyDescent="0.25">
      <c r="A229" s="4">
        <f>raw!$A229:$A229</f>
        <v>43350</v>
      </c>
      <c r="B229" s="6" t="str">
        <f>raw!$B229:$B229</f>
        <v>0006-0015</v>
      </c>
      <c r="D229" t="str">
        <f>IF(score!$C229=".",".",IF(score!$C229=0,"1",IF(score!$C229=25,"0",IF(score!$C229=50,"0",IF(score!$C229=75,"0",IF(score!$C229=100,"0"))))))</f>
        <v>0</v>
      </c>
      <c r="E229" t="str">
        <f>IF(score!$C229=".",".",IF(score!$C229=0,"0",IF(score!$C229=25,"1",IF(score!$C229=50,"0",IF(score!$C229=75,"0",IF(score!$C229=100,"0"))))))</f>
        <v>0</v>
      </c>
      <c r="F229" t="str">
        <f>IF(score!$C229=".",".",IF(score!$C229=0,"0",IF(score!$C229=25,"0",IF(score!$C229=50,"1",IF(score!$C229=75,"0",IF(score!$C229=100,"0"))))))</f>
        <v>1</v>
      </c>
      <c r="G229" t="str">
        <f>IF(score!$C229=".",".",IF(score!$C229=0,"0",IF(score!$C229=25,"0",IF(score!$C229=50,"0",IF(score!$C229=75,"1",IF(score!$C229=100,"0"))))))</f>
        <v>0</v>
      </c>
      <c r="H229" t="str">
        <f>IF(score!$D229=".",".",IF(score!$D229=0,"1",IF(score!$D229=50,"0",IF(score!$D229=100,"0"))))</f>
        <v>0</v>
      </c>
      <c r="I229" t="str">
        <f>IF(score!$D229=".",".",IF(score!$D229=0,"0",IF(score!$D229=50,"1",IF(score!$D229=100,"0"))))</f>
        <v>0</v>
      </c>
      <c r="J229" t="str">
        <f>IF(score!$E229=".",".",IF(score!$E229=0,"1",IF(score!$E229=50,"0",IF(score!$E229=100,"0"))))</f>
        <v>0</v>
      </c>
      <c r="K229" t="str">
        <f>IF(score!$E229=".",".",IF(score!$E229=0,"0",IF(score!$E229=50,"1",IF(score!$E229=100,"0"))))</f>
        <v>1</v>
      </c>
      <c r="L229" t="str">
        <f>IF(score!$F229=".",".",IF(score!$F229=0,"1",IF(score!$F229=100,"0")))</f>
        <v>0</v>
      </c>
      <c r="M229" t="str">
        <f>IF(score!$G229=".",".",IF(score!$G229=0,"1",IF(score!$G229=100,"0")))</f>
        <v>0</v>
      </c>
      <c r="N229" t="str">
        <f>IF(score!$H229=".",".",IF(score!$H229=0,"1",IF(score!$H229=100,"0")))</f>
        <v>0</v>
      </c>
      <c r="O229" t="str">
        <f>IF(score!$I229=".",".",IF(score!$I229=0,"1",IF(score!$I229=50,"0",IF(score!$I229=100,"0"))))</f>
        <v>0</v>
      </c>
      <c r="P229" t="str">
        <f>IF(score!$J229=".",".",IF(score!$J229=0,"1",IF(score!$J229=25,"0",IF(score!$J229=50,"0",IF(score!$J229=75,"0",IF(score!$J229=100,"0"))))))</f>
        <v>0</v>
      </c>
      <c r="Q229" t="str">
        <f>IF(score!$J229=".",".",IF(score!$J229=0,"0",IF(score!$J229=25,"1",IF(score!$J229=50,"0",IF(score!$J229=75,"0",IF(score!$J229=100,"0"))))))</f>
        <v>1</v>
      </c>
      <c r="R229" t="str">
        <f>IF(score!$J229=".",".",IF(score!$J229=0,"0",IF(score!$J229=25,"0",IF(score!$J229=50,"1",IF(score!$J229=75,"0",IF(score!$J229=100,"0"))))))</f>
        <v>0</v>
      </c>
      <c r="S229" t="str">
        <f>IF(score!$J229=".",".",IF(score!$J229=0,"0",IF(score!$J229=25,"0",IF(score!$J229=50,"0",IF(score!$J229=75,"1",IF(score!$J229=100,"0"))))))</f>
        <v>0</v>
      </c>
      <c r="T229" t="str">
        <f>IF(score!$K229=".",".",IF(score!$K229=0,"1",IF(score!$K229=20,"0",IF(score!$K229=40,"0",IF(score!$K229=60,"0",IF(score!$K229=80,"0",IF(score!$K229=100,"0")))))))</f>
        <v>0</v>
      </c>
      <c r="U229" t="str">
        <f>IF(score!$K229=".",".",IF(score!$K229=0,"0",IF(score!$K229=20,"1",IF(score!$K229=40,"0",IF(score!$K229=60,"0",IF(score!$K229=80,"0",IF(score!$K229=100,"0")))))))</f>
        <v>0</v>
      </c>
      <c r="V229" t="str">
        <f>IF(score!$K229=".",".",IF(score!$K229=0,"0",IF(score!$K229=20,"0",IF(score!$K229=40,"1",IF(score!$K229=60,"0",IF(score!$K229=80,"0",IF(score!$K229=100,"0")))))))</f>
        <v>1</v>
      </c>
      <c r="W229" t="str">
        <f>IF(score!$K229=".",".",IF(score!$K229=0,"0",IF(score!$K229=20,"0",IF(score!$K229=40,"0",IF(score!$K229=60,"1",IF(score!$K229=80,"0",IF(score!$K229=100,"0")))))))</f>
        <v>0</v>
      </c>
      <c r="X229" t="str">
        <f>IF(score!$K229=".",".",IF(score!$K229=0,"0",IF(score!$K229=20,"0",IF(score!$K229=40,"0",IF(score!$K229=60,"0",IF(score!$K229=80,"1",IF(score!$K229=100,"0")))))))</f>
        <v>0</v>
      </c>
      <c r="Y229" t="str">
        <f>IF(score!$L229=".",".",IF(score!$L229=0,"1",IF(score!$L229=20,"0",IF(score!$L229=40,"0",IF(score!$L229=60,"0",IF(score!$L229=80,"0",IF(score!$L229=100,"0")))))))</f>
        <v>0</v>
      </c>
      <c r="Z229" t="str">
        <f>IF(score!$L229=".",".",IF(score!$L229=0,"0",IF(score!$L229=20,"1",IF(score!$L229=40,"0",IF(score!$L229=60,"0",IF(score!$L229=80,"0",IF(score!$L229=100,"0")))))))</f>
        <v>0</v>
      </c>
      <c r="AA229" t="str">
        <f>IF(score!$L229=".",".",IF(score!$L229=0,"0",IF(score!$L229=20,"0",IF(score!$L229=40,"1",IF(score!$L229=60,"0",IF(score!$L229=80,"0",IF(score!$L229=100,"0")))))))</f>
        <v>0</v>
      </c>
      <c r="AB229" t="str">
        <f>IF(score!$L229=".",".",IF(score!$L229=0,"0",IF(score!$L229=20,"0",IF(score!$L229=40,"0",IF(score!$L229=60,"1",IF(score!$L229=80,"0",IF(score!$L229=100,"0")))))))</f>
        <v>0</v>
      </c>
      <c r="AC229" t="str">
        <f>IF(score!$L229=".",".",IF(score!$L229=0,"0",IF(score!$L229=20,"0",IF(score!$L229=40,"0",IF(score!$L229=60,"0",IF(score!$L229=80,"1",IF(score!L229=100,"0")))))))</f>
        <v>1</v>
      </c>
      <c r="AD229" t="str">
        <f>IF(score!$M229=".",".",IF(score!$M229=0,"1",IF(score!$M229=20,"0",IF(score!$M229=40,"0",IF(score!$M229=60,"0",IF(score!$M229=80,"0",IF(score!$M229=100,"0")))))))</f>
        <v>0</v>
      </c>
      <c r="AE229" t="str">
        <f>IF(score!$M229=".",".",IF(score!$M229=0,"0",IF(score!$M229=20,"1",IF(score!$M229=40,"0",IF(score!$M229=60,"0",IF(score!$M229=80,"0",IF(score!$M229=100,"0")))))))</f>
        <v>0</v>
      </c>
      <c r="AF229" t="str">
        <f>IF(score!$M229=".",".",IF(score!$M229=0,"0",IF(score!$M229=20,"0",IF(score!$M229=40,"1",IF(score!$M229=60,"0",IF(score!$M229=80,"0",IF(score!$M229=100,"0")))))))</f>
        <v>0</v>
      </c>
      <c r="AG229" t="str">
        <f>IF(score!$M229=".",".",IF(score!$M229=0,"0",IF(score!$M229=20,"0",IF(score!$M229=40,"0",IF(score!$M229=60,"1",IF(score!$M229=80,"0",IF(score!$M229=100,"0")))))))</f>
        <v>0</v>
      </c>
      <c r="AH229" t="str">
        <f>IF(score!$M229=".",".",IF(score!$M229=0,"0",IF(score!$M229=20,"0",IF(score!$M229=40,"0",IF(score!$M229=60,"0",IF(score!$M229=80,"1",IF(score!$M229=100,"0")))))))</f>
        <v>1</v>
      </c>
      <c r="AI229" t="str">
        <f>IF(score!$N229=".",".",IF(score!$N229=0,"1",IF(score!$N229=25,"0",IF(score!$N229=50,"0",IF(score!$N229=75,"0",IF(score!$N229=100,"0"))))))</f>
        <v>0</v>
      </c>
      <c r="AJ229" t="str">
        <f>IF(score!$N229=".",".",IF(score!$N229=0,"0",IF(score!$N229=25,"1",IF(score!$N229=50,"0",IF(score!$N229=75,"0",IF(score!$N229=100,"0"))))))</f>
        <v>0</v>
      </c>
      <c r="AK229" t="str">
        <f>IF(score!$N229=".",".",IF(score!$N229=0,"0",IF(score!$N229=25,"0",IF(score!$N229=50,"1",IF(score!$N229=75,"0",IF(score!$N229=100,"0"))))))</f>
        <v>0</v>
      </c>
      <c r="AL229" t="str">
        <f>IF(score!$N229=".",".",IF(score!$N229=0,"0",IF(score!$N229=25,"0",IF(score!$N229=50,"0",IF(score!$N229=75,"1",IF(score!$N229=100,"0"))))))</f>
        <v>0</v>
      </c>
      <c r="AN229">
        <f t="shared" si="210"/>
        <v>0</v>
      </c>
      <c r="AO229">
        <f t="shared" si="211"/>
        <v>0</v>
      </c>
      <c r="AP229">
        <f t="shared" si="212"/>
        <v>-3.0239600000000002</v>
      </c>
      <c r="AQ229">
        <f t="shared" si="213"/>
        <v>0</v>
      </c>
      <c r="AR229">
        <f t="shared" si="214"/>
        <v>0</v>
      </c>
      <c r="AS229">
        <f t="shared" si="215"/>
        <v>0</v>
      </c>
      <c r="AT229">
        <f t="shared" si="216"/>
        <v>0</v>
      </c>
      <c r="AU229">
        <f t="shared" si="217"/>
        <v>-2.7355700000000001</v>
      </c>
      <c r="AV229">
        <f t="shared" si="218"/>
        <v>0</v>
      </c>
      <c r="AW229">
        <f t="shared" si="219"/>
        <v>0</v>
      </c>
      <c r="AX229">
        <f t="shared" si="220"/>
        <v>0</v>
      </c>
      <c r="AY229">
        <f t="shared" si="221"/>
        <v>0</v>
      </c>
      <c r="AZ229">
        <f t="shared" si="222"/>
        <v>0</v>
      </c>
      <c r="BA229">
        <f t="shared" si="223"/>
        <v>-8.38063</v>
      </c>
      <c r="BB229">
        <f t="shared" si="224"/>
        <v>0</v>
      </c>
      <c r="BC229">
        <f t="shared" si="225"/>
        <v>0</v>
      </c>
      <c r="BD229">
        <f t="shared" si="226"/>
        <v>0</v>
      </c>
      <c r="BE229">
        <f t="shared" si="227"/>
        <v>0</v>
      </c>
      <c r="BF229">
        <f t="shared" si="228"/>
        <v>2.3724099999999999</v>
      </c>
      <c r="BG229">
        <f t="shared" si="229"/>
        <v>0</v>
      </c>
      <c r="BH229">
        <f t="shared" si="230"/>
        <v>0</v>
      </c>
      <c r="BI229">
        <f t="shared" si="231"/>
        <v>0</v>
      </c>
      <c r="BJ229">
        <f t="shared" si="232"/>
        <v>0</v>
      </c>
      <c r="BK229">
        <f t="shared" si="233"/>
        <v>0</v>
      </c>
      <c r="BL229">
        <f t="shared" si="234"/>
        <v>0</v>
      </c>
      <c r="BM229">
        <f t="shared" si="235"/>
        <v>-0.42251</v>
      </c>
      <c r="BN229">
        <f t="shared" si="236"/>
        <v>0</v>
      </c>
      <c r="BO229">
        <f t="shared" si="237"/>
        <v>0</v>
      </c>
      <c r="BP229">
        <f t="shared" si="238"/>
        <v>0</v>
      </c>
      <c r="BQ229">
        <f t="shared" si="239"/>
        <v>0</v>
      </c>
      <c r="BR229">
        <f t="shared" si="240"/>
        <v>0.41188000000000002</v>
      </c>
      <c r="BS229">
        <f t="shared" si="241"/>
        <v>0</v>
      </c>
      <c r="BT229">
        <f t="shared" si="242"/>
        <v>0</v>
      </c>
      <c r="BU229">
        <f t="shared" si="243"/>
        <v>0</v>
      </c>
      <c r="BV229">
        <f t="shared" si="244"/>
        <v>0</v>
      </c>
      <c r="BX229">
        <f t="shared" si="245"/>
        <v>0</v>
      </c>
      <c r="BY229">
        <f t="shared" si="246"/>
        <v>0</v>
      </c>
      <c r="BZ229">
        <f t="shared" si="247"/>
        <v>3.4819999999999997E-2</v>
      </c>
      <c r="CA229">
        <f t="shared" si="248"/>
        <v>0</v>
      </c>
      <c r="CB229">
        <f t="shared" si="249"/>
        <v>0</v>
      </c>
      <c r="CC229">
        <f t="shared" si="250"/>
        <v>0</v>
      </c>
      <c r="CD229">
        <f t="shared" si="251"/>
        <v>0</v>
      </c>
      <c r="CE229">
        <f t="shared" si="252"/>
        <v>1.43103</v>
      </c>
      <c r="CF229">
        <f t="shared" si="253"/>
        <v>0</v>
      </c>
      <c r="CG229">
        <f t="shared" si="254"/>
        <v>0</v>
      </c>
      <c r="CH229">
        <f t="shared" si="255"/>
        <v>0</v>
      </c>
      <c r="CI229">
        <f t="shared" si="256"/>
        <v>0</v>
      </c>
      <c r="CJ229">
        <f t="shared" si="257"/>
        <v>0</v>
      </c>
      <c r="CK229">
        <f t="shared" si="258"/>
        <v>1.76691</v>
      </c>
      <c r="CL229">
        <f t="shared" si="259"/>
        <v>0</v>
      </c>
      <c r="CM229">
        <f t="shared" si="260"/>
        <v>0</v>
      </c>
      <c r="CN229">
        <f t="shared" si="261"/>
        <v>0</v>
      </c>
      <c r="CO229">
        <f t="shared" si="262"/>
        <v>0</v>
      </c>
      <c r="CP229">
        <f t="shared" si="263"/>
        <v>-6.31121</v>
      </c>
      <c r="CQ229">
        <f t="shared" si="264"/>
        <v>0</v>
      </c>
      <c r="CR229">
        <f t="shared" si="265"/>
        <v>0</v>
      </c>
      <c r="CS229">
        <f t="shared" si="266"/>
        <v>0</v>
      </c>
      <c r="CT229">
        <f t="shared" si="267"/>
        <v>0</v>
      </c>
      <c r="CU229">
        <f t="shared" si="268"/>
        <v>0</v>
      </c>
      <c r="CV229">
        <f t="shared" si="269"/>
        <v>0</v>
      </c>
      <c r="CW229">
        <f t="shared" si="270"/>
        <v>-0.92057</v>
      </c>
      <c r="CX229">
        <f t="shared" si="271"/>
        <v>0</v>
      </c>
      <c r="CY229">
        <f t="shared" si="272"/>
        <v>0</v>
      </c>
      <c r="CZ229">
        <f t="shared" si="273"/>
        <v>0</v>
      </c>
      <c r="DA229">
        <f t="shared" si="274"/>
        <v>0</v>
      </c>
      <c r="DB229">
        <f t="shared" si="275"/>
        <v>-1.9593400000000001</v>
      </c>
      <c r="DC229">
        <f t="shared" si="276"/>
        <v>0</v>
      </c>
      <c r="DD229">
        <f t="shared" si="277"/>
        <v>0</v>
      </c>
      <c r="DE229">
        <f t="shared" si="278"/>
        <v>0</v>
      </c>
      <c r="DF229">
        <f t="shared" si="279"/>
        <v>0</v>
      </c>
    </row>
    <row r="230" spans="1:110" x14ac:dyDescent="0.25">
      <c r="A230" s="4">
        <f>raw!$A230:$A230</f>
        <v>43350</v>
      </c>
      <c r="B230" s="6" t="str">
        <f>raw!$B230:$B230</f>
        <v>0006-0019</v>
      </c>
      <c r="D230" t="str">
        <f>IF(score!$C230=".",".",IF(score!$C230=0,"1",IF(score!$C230=25,"0",IF(score!$C230=50,"0",IF(score!$C230=75,"0",IF(score!$C230=100,"0"))))))</f>
        <v>0</v>
      </c>
      <c r="E230" t="str">
        <f>IF(score!$C230=".",".",IF(score!$C230=0,"0",IF(score!$C230=25,"1",IF(score!$C230=50,"0",IF(score!$C230=75,"0",IF(score!$C230=100,"0"))))))</f>
        <v>1</v>
      </c>
      <c r="F230" t="str">
        <f>IF(score!$C230=".",".",IF(score!$C230=0,"0",IF(score!$C230=25,"0",IF(score!$C230=50,"1",IF(score!$C230=75,"0",IF(score!$C230=100,"0"))))))</f>
        <v>0</v>
      </c>
      <c r="G230" t="str">
        <f>IF(score!$C230=".",".",IF(score!$C230=0,"0",IF(score!$C230=25,"0",IF(score!$C230=50,"0",IF(score!$C230=75,"1",IF(score!$C230=100,"0"))))))</f>
        <v>0</v>
      </c>
      <c r="H230" t="str">
        <f>IF(score!$D230=".",".",IF(score!$D230=0,"1",IF(score!$D230=50,"0",IF(score!$D230=100,"0"))))</f>
        <v>1</v>
      </c>
      <c r="I230" t="str">
        <f>IF(score!$D230=".",".",IF(score!$D230=0,"0",IF(score!$D230=50,"1",IF(score!$D230=100,"0"))))</f>
        <v>0</v>
      </c>
      <c r="J230" t="str">
        <f>IF(score!$E230=".",".",IF(score!$E230=0,"1",IF(score!$E230=50,"0",IF(score!$E230=100,"0"))))</f>
        <v>1</v>
      </c>
      <c r="K230" t="str">
        <f>IF(score!$E230=".",".",IF(score!$E230=0,"0",IF(score!$E230=50,"1",IF(score!$E230=100,"0"))))</f>
        <v>0</v>
      </c>
      <c r="L230" t="str">
        <f>IF(score!$F230=".",".",IF(score!$F230=0,"1",IF(score!$F230=100,"0")))</f>
        <v>0</v>
      </c>
      <c r="M230" t="str">
        <f>IF(score!$G230=".",".",IF(score!$G230=0,"1",IF(score!$G230=100,"0")))</f>
        <v>0</v>
      </c>
      <c r="N230" t="str">
        <f>IF(score!$H230=".",".",IF(score!$H230=0,"1",IF(score!$H230=100,"0")))</f>
        <v>0</v>
      </c>
      <c r="O230" t="str">
        <f>IF(score!$I230=".",".",IF(score!$I230=0,"1",IF(score!$I230=50,"0",IF(score!$I230=100,"0"))))</f>
        <v>0</v>
      </c>
      <c r="P230" t="str">
        <f>IF(score!$J230=".",".",IF(score!$J230=0,"1",IF(score!$J230=25,"0",IF(score!$J230=50,"0",IF(score!$J230=75,"0",IF(score!$J230=100,"0"))))))</f>
        <v>0</v>
      </c>
      <c r="Q230" t="str">
        <f>IF(score!$J230=".",".",IF(score!$J230=0,"0",IF(score!$J230=25,"1",IF(score!$J230=50,"0",IF(score!$J230=75,"0",IF(score!$J230=100,"0"))))))</f>
        <v>1</v>
      </c>
      <c r="R230" t="str">
        <f>IF(score!$J230=".",".",IF(score!$J230=0,"0",IF(score!$J230=25,"0",IF(score!$J230=50,"1",IF(score!$J230=75,"0",IF(score!$J230=100,"0"))))))</f>
        <v>0</v>
      </c>
      <c r="S230" t="str">
        <f>IF(score!$J230=".",".",IF(score!$J230=0,"0",IF(score!$J230=25,"0",IF(score!$J230=50,"0",IF(score!$J230=75,"1",IF(score!$J230=100,"0"))))))</f>
        <v>0</v>
      </c>
      <c r="T230" t="str">
        <f>IF(score!$K230=".",".",IF(score!$K230=0,"1",IF(score!$K230=20,"0",IF(score!$K230=40,"0",IF(score!$K230=60,"0",IF(score!$K230=80,"0",IF(score!$K230=100,"0")))))))</f>
        <v>0</v>
      </c>
      <c r="U230" t="str">
        <f>IF(score!$K230=".",".",IF(score!$K230=0,"0",IF(score!$K230=20,"1",IF(score!$K230=40,"0",IF(score!$K230=60,"0",IF(score!$K230=80,"0",IF(score!$K230=100,"0")))))))</f>
        <v>0</v>
      </c>
      <c r="V230" t="str">
        <f>IF(score!$K230=".",".",IF(score!$K230=0,"0",IF(score!$K230=20,"0",IF(score!$K230=40,"1",IF(score!$K230=60,"0",IF(score!$K230=80,"0",IF(score!$K230=100,"0")))))))</f>
        <v>1</v>
      </c>
      <c r="W230" t="str">
        <f>IF(score!$K230=".",".",IF(score!$K230=0,"0",IF(score!$K230=20,"0",IF(score!$K230=40,"0",IF(score!$K230=60,"1",IF(score!$K230=80,"0",IF(score!$K230=100,"0")))))))</f>
        <v>0</v>
      </c>
      <c r="X230" t="str">
        <f>IF(score!$K230=".",".",IF(score!$K230=0,"0",IF(score!$K230=20,"0",IF(score!$K230=40,"0",IF(score!$K230=60,"0",IF(score!$K230=80,"1",IF(score!$K230=100,"0")))))))</f>
        <v>0</v>
      </c>
      <c r="Y230" t="str">
        <f>IF(score!$L230=".",".",IF(score!$L230=0,"1",IF(score!$L230=20,"0",IF(score!$L230=40,"0",IF(score!$L230=60,"0",IF(score!$L230=80,"0",IF(score!$L230=100,"0")))))))</f>
        <v>0</v>
      </c>
      <c r="Z230" t="str">
        <f>IF(score!$L230=".",".",IF(score!$L230=0,"0",IF(score!$L230=20,"1",IF(score!$L230=40,"0",IF(score!$L230=60,"0",IF(score!$L230=80,"0",IF(score!$L230=100,"0")))))))</f>
        <v>0</v>
      </c>
      <c r="AA230" t="str">
        <f>IF(score!$L230=".",".",IF(score!$L230=0,"0",IF(score!$L230=20,"0",IF(score!$L230=40,"1",IF(score!$L230=60,"0",IF(score!$L230=80,"0",IF(score!$L230=100,"0")))))))</f>
        <v>1</v>
      </c>
      <c r="AB230" t="str">
        <f>IF(score!$L230=".",".",IF(score!$L230=0,"0",IF(score!$L230=20,"0",IF(score!$L230=40,"0",IF(score!$L230=60,"1",IF(score!$L230=80,"0",IF(score!$L230=100,"0")))))))</f>
        <v>0</v>
      </c>
      <c r="AC230" t="str">
        <f>IF(score!$L230=".",".",IF(score!$L230=0,"0",IF(score!$L230=20,"0",IF(score!$L230=40,"0",IF(score!$L230=60,"0",IF(score!$L230=80,"1",IF(score!L230=100,"0")))))))</f>
        <v>0</v>
      </c>
      <c r="AD230" t="str">
        <f>IF(score!$M230=".",".",IF(score!$M230=0,"1",IF(score!$M230=20,"0",IF(score!$M230=40,"0",IF(score!$M230=60,"0",IF(score!$M230=80,"0",IF(score!$M230=100,"0")))))))</f>
        <v>0</v>
      </c>
      <c r="AE230" t="str">
        <f>IF(score!$M230=".",".",IF(score!$M230=0,"0",IF(score!$M230=20,"1",IF(score!$M230=40,"0",IF(score!$M230=60,"0",IF(score!$M230=80,"0",IF(score!$M230=100,"0")))))))</f>
        <v>0</v>
      </c>
      <c r="AF230" t="str">
        <f>IF(score!$M230=".",".",IF(score!$M230=0,"0",IF(score!$M230=20,"0",IF(score!$M230=40,"1",IF(score!$M230=60,"0",IF(score!$M230=80,"0",IF(score!$M230=100,"0")))))))</f>
        <v>0</v>
      </c>
      <c r="AG230" t="str">
        <f>IF(score!$M230=".",".",IF(score!$M230=0,"0",IF(score!$M230=20,"0",IF(score!$M230=40,"0",IF(score!$M230=60,"1",IF(score!$M230=80,"0",IF(score!$M230=100,"0")))))))</f>
        <v>1</v>
      </c>
      <c r="AH230" t="str">
        <f>IF(score!$M230=".",".",IF(score!$M230=0,"0",IF(score!$M230=20,"0",IF(score!$M230=40,"0",IF(score!$M230=60,"0",IF(score!$M230=80,"1",IF(score!$M230=100,"0")))))))</f>
        <v>0</v>
      </c>
      <c r="AI230" t="str">
        <f>IF(score!$N230=".",".",IF(score!$N230=0,"1",IF(score!$N230=25,"0",IF(score!$N230=50,"0",IF(score!$N230=75,"0",IF(score!$N230=100,"0"))))))</f>
        <v>0</v>
      </c>
      <c r="AJ230" t="str">
        <f>IF(score!$N230=".",".",IF(score!$N230=0,"0",IF(score!$N230=25,"1",IF(score!$N230=50,"0",IF(score!$N230=75,"0",IF(score!$N230=100,"0"))))))</f>
        <v>0</v>
      </c>
      <c r="AK230" t="str">
        <f>IF(score!$N230=".",".",IF(score!$N230=0,"0",IF(score!$N230=25,"0",IF(score!$N230=50,"1",IF(score!$N230=75,"0",IF(score!$N230=100,"0"))))))</f>
        <v>1</v>
      </c>
      <c r="AL230" t="str">
        <f>IF(score!$N230=".",".",IF(score!$N230=0,"0",IF(score!$N230=25,"0",IF(score!$N230=50,"0",IF(score!$N230=75,"1",IF(score!$N230=100,"0"))))))</f>
        <v>0</v>
      </c>
      <c r="AN230">
        <f t="shared" si="210"/>
        <v>0</v>
      </c>
      <c r="AO230">
        <f t="shared" si="211"/>
        <v>-5.5646100000000001</v>
      </c>
      <c r="AP230">
        <f t="shared" si="212"/>
        <v>0</v>
      </c>
      <c r="AQ230">
        <f t="shared" si="213"/>
        <v>0</v>
      </c>
      <c r="AR230">
        <f t="shared" si="214"/>
        <v>-7.2321600000000004</v>
      </c>
      <c r="AS230">
        <f t="shared" si="215"/>
        <v>0</v>
      </c>
      <c r="AT230">
        <f t="shared" si="216"/>
        <v>-6.24397</v>
      </c>
      <c r="AU230">
        <f t="shared" si="217"/>
        <v>0</v>
      </c>
      <c r="AV230">
        <f t="shared" si="218"/>
        <v>0</v>
      </c>
      <c r="AW230">
        <f t="shared" si="219"/>
        <v>0</v>
      </c>
      <c r="AX230">
        <f t="shared" si="220"/>
        <v>0</v>
      </c>
      <c r="AY230">
        <f t="shared" si="221"/>
        <v>0</v>
      </c>
      <c r="AZ230">
        <f t="shared" si="222"/>
        <v>0</v>
      </c>
      <c r="BA230">
        <f t="shared" si="223"/>
        <v>-8.38063</v>
      </c>
      <c r="BB230">
        <f t="shared" si="224"/>
        <v>0</v>
      </c>
      <c r="BC230">
        <f t="shared" si="225"/>
        <v>0</v>
      </c>
      <c r="BD230">
        <f t="shared" si="226"/>
        <v>0</v>
      </c>
      <c r="BE230">
        <f t="shared" si="227"/>
        <v>0</v>
      </c>
      <c r="BF230">
        <f t="shared" si="228"/>
        <v>2.3724099999999999</v>
      </c>
      <c r="BG230">
        <f t="shared" si="229"/>
        <v>0</v>
      </c>
      <c r="BH230">
        <f t="shared" si="230"/>
        <v>0</v>
      </c>
      <c r="BI230">
        <f t="shared" si="231"/>
        <v>0</v>
      </c>
      <c r="BJ230">
        <f t="shared" si="232"/>
        <v>0</v>
      </c>
      <c r="BK230">
        <f t="shared" si="233"/>
        <v>-1.6185</v>
      </c>
      <c r="BL230">
        <f t="shared" si="234"/>
        <v>0</v>
      </c>
      <c r="BM230">
        <f t="shared" si="235"/>
        <v>0</v>
      </c>
      <c r="BN230">
        <f t="shared" si="236"/>
        <v>0</v>
      </c>
      <c r="BO230">
        <f t="shared" si="237"/>
        <v>0</v>
      </c>
      <c r="BP230">
        <f t="shared" si="238"/>
        <v>0</v>
      </c>
      <c r="BQ230">
        <f t="shared" si="239"/>
        <v>1.28044</v>
      </c>
      <c r="BR230">
        <f t="shared" si="240"/>
        <v>0</v>
      </c>
      <c r="BS230">
        <f t="shared" si="241"/>
        <v>0</v>
      </c>
      <c r="BT230">
        <f t="shared" si="242"/>
        <v>0</v>
      </c>
      <c r="BU230">
        <f t="shared" si="243"/>
        <v>-0.18043000000000001</v>
      </c>
      <c r="BV230">
        <f t="shared" si="244"/>
        <v>0</v>
      </c>
      <c r="BX230">
        <f t="shared" si="245"/>
        <v>0</v>
      </c>
      <c r="BY230">
        <f t="shared" si="246"/>
        <v>-0.16891</v>
      </c>
      <c r="BZ230">
        <f t="shared" si="247"/>
        <v>0</v>
      </c>
      <c r="CA230">
        <f t="shared" si="248"/>
        <v>0</v>
      </c>
      <c r="CB230">
        <f t="shared" si="249"/>
        <v>3.9311500000000001</v>
      </c>
      <c r="CC230">
        <f t="shared" si="250"/>
        <v>0</v>
      </c>
      <c r="CD230">
        <f t="shared" si="251"/>
        <v>2.68282</v>
      </c>
      <c r="CE230">
        <f t="shared" si="252"/>
        <v>0</v>
      </c>
      <c r="CF230">
        <f t="shared" si="253"/>
        <v>0</v>
      </c>
      <c r="CG230">
        <f t="shared" si="254"/>
        <v>0</v>
      </c>
      <c r="CH230">
        <f t="shared" si="255"/>
        <v>0</v>
      </c>
      <c r="CI230">
        <f t="shared" si="256"/>
        <v>0</v>
      </c>
      <c r="CJ230">
        <f t="shared" si="257"/>
        <v>0</v>
      </c>
      <c r="CK230">
        <f t="shared" si="258"/>
        <v>1.76691</v>
      </c>
      <c r="CL230">
        <f t="shared" si="259"/>
        <v>0</v>
      </c>
      <c r="CM230">
        <f t="shared" si="260"/>
        <v>0</v>
      </c>
      <c r="CN230">
        <f t="shared" si="261"/>
        <v>0</v>
      </c>
      <c r="CO230">
        <f t="shared" si="262"/>
        <v>0</v>
      </c>
      <c r="CP230">
        <f t="shared" si="263"/>
        <v>-6.31121</v>
      </c>
      <c r="CQ230">
        <f t="shared" si="264"/>
        <v>0</v>
      </c>
      <c r="CR230">
        <f t="shared" si="265"/>
        <v>0</v>
      </c>
      <c r="CS230">
        <f t="shared" si="266"/>
        <v>0</v>
      </c>
      <c r="CT230">
        <f t="shared" si="267"/>
        <v>0</v>
      </c>
      <c r="CU230">
        <f t="shared" si="268"/>
        <v>-3.2980499999999999</v>
      </c>
      <c r="CV230">
        <f t="shared" si="269"/>
        <v>0</v>
      </c>
      <c r="CW230">
        <f t="shared" si="270"/>
        <v>0</v>
      </c>
      <c r="CX230">
        <f t="shared" si="271"/>
        <v>0</v>
      </c>
      <c r="CY230">
        <f t="shared" si="272"/>
        <v>0</v>
      </c>
      <c r="CZ230">
        <f t="shared" si="273"/>
        <v>0</v>
      </c>
      <c r="DA230">
        <f t="shared" si="274"/>
        <v>-4.5905500000000004</v>
      </c>
      <c r="DB230">
        <f t="shared" si="275"/>
        <v>0</v>
      </c>
      <c r="DC230">
        <f t="shared" si="276"/>
        <v>0</v>
      </c>
      <c r="DD230">
        <f t="shared" si="277"/>
        <v>0</v>
      </c>
      <c r="DE230">
        <f t="shared" si="278"/>
        <v>-5.63286</v>
      </c>
      <c r="DF230">
        <f t="shared" si="279"/>
        <v>0</v>
      </c>
    </row>
    <row r="231" spans="1:110" x14ac:dyDescent="0.25">
      <c r="A231" s="4">
        <f>raw!$A231:$A231</f>
        <v>43350</v>
      </c>
      <c r="B231" s="6" t="str">
        <f>raw!$B231:$B231</f>
        <v>0006-0021</v>
      </c>
      <c r="D231" t="str">
        <f>IF(score!$C231=".",".",IF(score!$C231=0,"1",IF(score!$C231=25,"0",IF(score!$C231=50,"0",IF(score!$C231=75,"0",IF(score!$C231=100,"0"))))))</f>
        <v>0</v>
      </c>
      <c r="E231" t="str">
        <f>IF(score!$C231=".",".",IF(score!$C231=0,"0",IF(score!$C231=25,"1",IF(score!$C231=50,"0",IF(score!$C231=75,"0",IF(score!$C231=100,"0"))))))</f>
        <v>0</v>
      </c>
      <c r="F231" t="str">
        <f>IF(score!$C231=".",".",IF(score!$C231=0,"0",IF(score!$C231=25,"0",IF(score!$C231=50,"1",IF(score!$C231=75,"0",IF(score!$C231=100,"0"))))))</f>
        <v>1</v>
      </c>
      <c r="G231" t="str">
        <f>IF(score!$C231=".",".",IF(score!$C231=0,"0",IF(score!$C231=25,"0",IF(score!$C231=50,"0",IF(score!$C231=75,"1",IF(score!$C231=100,"0"))))))</f>
        <v>0</v>
      </c>
      <c r="H231" t="str">
        <f>IF(score!$D231=".",".",IF(score!$D231=0,"1",IF(score!$D231=50,"0",IF(score!$D231=100,"0"))))</f>
        <v>0</v>
      </c>
      <c r="I231" t="str">
        <f>IF(score!$D231=".",".",IF(score!$D231=0,"0",IF(score!$D231=50,"1",IF(score!$D231=100,"0"))))</f>
        <v>0</v>
      </c>
      <c r="J231" t="str">
        <f>IF(score!$E231=".",".",IF(score!$E231=0,"1",IF(score!$E231=50,"0",IF(score!$E231=100,"0"))))</f>
        <v>0</v>
      </c>
      <c r="K231" t="str">
        <f>IF(score!$E231=".",".",IF(score!$E231=0,"0",IF(score!$E231=50,"1",IF(score!$E231=100,"0"))))</f>
        <v>0</v>
      </c>
      <c r="L231" t="str">
        <f>IF(score!$F231=".",".",IF(score!$F231=0,"1",IF(score!$F231=100,"0")))</f>
        <v>0</v>
      </c>
      <c r="M231" t="str">
        <f>IF(score!$G231=".",".",IF(score!$G231=0,"1",IF(score!$G231=100,"0")))</f>
        <v>0</v>
      </c>
      <c r="N231" t="str">
        <f>IF(score!$H231=".",".",IF(score!$H231=0,"1",IF(score!$H231=100,"0")))</f>
        <v>0</v>
      </c>
      <c r="O231" t="str">
        <f>IF(score!$I231=".",".",IF(score!$I231=0,"1",IF(score!$I231=50,"0",IF(score!$I231=100,"0"))))</f>
        <v>0</v>
      </c>
      <c r="P231" t="str">
        <f>IF(score!$J231=".",".",IF(score!$J231=0,"1",IF(score!$J231=25,"0",IF(score!$J231=50,"0",IF(score!$J231=75,"0",IF(score!$J231=100,"0"))))))</f>
        <v>0</v>
      </c>
      <c r="Q231" t="str">
        <f>IF(score!$J231=".",".",IF(score!$J231=0,"0",IF(score!$J231=25,"1",IF(score!$J231=50,"0",IF(score!$J231=75,"0",IF(score!$J231=100,"0"))))))</f>
        <v>0</v>
      </c>
      <c r="R231" t="str">
        <f>IF(score!$J231=".",".",IF(score!$J231=0,"0",IF(score!$J231=25,"0",IF(score!$J231=50,"1",IF(score!$J231=75,"0",IF(score!$J231=100,"0"))))))</f>
        <v>0</v>
      </c>
      <c r="S231" t="str">
        <f>IF(score!$J231=".",".",IF(score!$J231=0,"0",IF(score!$J231=25,"0",IF(score!$J231=50,"0",IF(score!$J231=75,"1",IF(score!$J231=100,"0"))))))</f>
        <v>1</v>
      </c>
      <c r="T231" t="str">
        <f>IF(score!$K231=".",".",IF(score!$K231=0,"1",IF(score!$K231=20,"0",IF(score!$K231=40,"0",IF(score!$K231=60,"0",IF(score!$K231=80,"0",IF(score!$K231=100,"0")))))))</f>
        <v>0</v>
      </c>
      <c r="U231" t="str">
        <f>IF(score!$K231=".",".",IF(score!$K231=0,"0",IF(score!$K231=20,"1",IF(score!$K231=40,"0",IF(score!$K231=60,"0",IF(score!$K231=80,"0",IF(score!$K231=100,"0")))))))</f>
        <v>0</v>
      </c>
      <c r="V231" t="str">
        <f>IF(score!$K231=".",".",IF(score!$K231=0,"0",IF(score!$K231=20,"0",IF(score!$K231=40,"1",IF(score!$K231=60,"0",IF(score!$K231=80,"0",IF(score!$K231=100,"0")))))))</f>
        <v>0</v>
      </c>
      <c r="W231" t="str">
        <f>IF(score!$K231=".",".",IF(score!$K231=0,"0",IF(score!$K231=20,"0",IF(score!$K231=40,"0",IF(score!$K231=60,"1",IF(score!$K231=80,"0",IF(score!$K231=100,"0")))))))</f>
        <v>0</v>
      </c>
      <c r="X231" t="str">
        <f>IF(score!$K231=".",".",IF(score!$K231=0,"0",IF(score!$K231=20,"0",IF(score!$K231=40,"0",IF(score!$K231=60,"0",IF(score!$K231=80,"1",IF(score!$K231=100,"0")))))))</f>
        <v>1</v>
      </c>
      <c r="Y231" t="str">
        <f>IF(score!$L231=".",".",IF(score!$L231=0,"1",IF(score!$L231=20,"0",IF(score!$L231=40,"0",IF(score!$L231=60,"0",IF(score!$L231=80,"0",IF(score!$L231=100,"0")))))))</f>
        <v>0</v>
      </c>
      <c r="Z231" t="str">
        <f>IF(score!$L231=".",".",IF(score!$L231=0,"0",IF(score!$L231=20,"1",IF(score!$L231=40,"0",IF(score!$L231=60,"0",IF(score!$L231=80,"0",IF(score!$L231=100,"0")))))))</f>
        <v>0</v>
      </c>
      <c r="AA231" t="str">
        <f>IF(score!$L231=".",".",IF(score!$L231=0,"0",IF(score!$L231=20,"0",IF(score!$L231=40,"1",IF(score!$L231=60,"0",IF(score!$L231=80,"0",IF(score!$L231=100,"0")))))))</f>
        <v>0</v>
      </c>
      <c r="AB231" t="str">
        <f>IF(score!$L231=".",".",IF(score!$L231=0,"0",IF(score!$L231=20,"0",IF(score!$L231=40,"0",IF(score!$L231=60,"1",IF(score!$L231=80,"0",IF(score!$L231=100,"0")))))))</f>
        <v>0</v>
      </c>
      <c r="AC231" t="str">
        <f>IF(score!$L231=".",".",IF(score!$L231=0,"0",IF(score!$L231=20,"0",IF(score!$L231=40,"0",IF(score!$L231=60,"0",IF(score!$L231=80,"1",IF(score!L231=100,"0")))))))</f>
        <v>1</v>
      </c>
      <c r="AD231" t="str">
        <f>IF(score!$M231=".",".",IF(score!$M231=0,"1",IF(score!$M231=20,"0",IF(score!$M231=40,"0",IF(score!$M231=60,"0",IF(score!$M231=80,"0",IF(score!$M231=100,"0")))))))</f>
        <v>0</v>
      </c>
      <c r="AE231" t="str">
        <f>IF(score!$M231=".",".",IF(score!$M231=0,"0",IF(score!$M231=20,"1",IF(score!$M231=40,"0",IF(score!$M231=60,"0",IF(score!$M231=80,"0",IF(score!$M231=100,"0")))))))</f>
        <v>0</v>
      </c>
      <c r="AF231" t="str">
        <f>IF(score!$M231=".",".",IF(score!$M231=0,"0",IF(score!$M231=20,"0",IF(score!$M231=40,"1",IF(score!$M231=60,"0",IF(score!$M231=80,"0",IF(score!$M231=100,"0")))))))</f>
        <v>0</v>
      </c>
      <c r="AG231" t="str">
        <f>IF(score!$M231=".",".",IF(score!$M231=0,"0",IF(score!$M231=20,"0",IF(score!$M231=40,"0",IF(score!$M231=60,"1",IF(score!$M231=80,"0",IF(score!$M231=100,"0")))))))</f>
        <v>0</v>
      </c>
      <c r="AH231" t="str">
        <f>IF(score!$M231=".",".",IF(score!$M231=0,"0",IF(score!$M231=20,"0",IF(score!$M231=40,"0",IF(score!$M231=60,"0",IF(score!$M231=80,"1",IF(score!$M231=100,"0")))))))</f>
        <v>1</v>
      </c>
      <c r="AI231" t="str">
        <f>IF(score!$N231=".",".",IF(score!$N231=0,"1",IF(score!$N231=25,"0",IF(score!$N231=50,"0",IF(score!$N231=75,"0",IF(score!$N231=100,"0"))))))</f>
        <v>0</v>
      </c>
      <c r="AJ231" t="str">
        <f>IF(score!$N231=".",".",IF(score!$N231=0,"0",IF(score!$N231=25,"1",IF(score!$N231=50,"0",IF(score!$N231=75,"0",IF(score!$N231=100,"0"))))))</f>
        <v>0</v>
      </c>
      <c r="AK231" t="str">
        <f>IF(score!$N231=".",".",IF(score!$N231=0,"0",IF(score!$N231=25,"0",IF(score!$N231=50,"1",IF(score!$N231=75,"0",IF(score!$N231=100,"0"))))))</f>
        <v>0</v>
      </c>
      <c r="AL231" t="str">
        <f>IF(score!$N231=".",".",IF(score!$N231=0,"0",IF(score!$N231=25,"0",IF(score!$N231=50,"0",IF(score!$N231=75,"1",IF(score!$N231=100,"0"))))))</f>
        <v>0</v>
      </c>
      <c r="AN231">
        <f t="shared" si="210"/>
        <v>0</v>
      </c>
      <c r="AO231">
        <f t="shared" si="211"/>
        <v>0</v>
      </c>
      <c r="AP231">
        <f t="shared" si="212"/>
        <v>-3.0239600000000002</v>
      </c>
      <c r="AQ231">
        <f t="shared" si="213"/>
        <v>0</v>
      </c>
      <c r="AR231">
        <f t="shared" si="214"/>
        <v>0</v>
      </c>
      <c r="AS231">
        <f t="shared" si="215"/>
        <v>0</v>
      </c>
      <c r="AT231">
        <f t="shared" si="216"/>
        <v>0</v>
      </c>
      <c r="AU231">
        <f t="shared" si="217"/>
        <v>0</v>
      </c>
      <c r="AV231">
        <f t="shared" si="218"/>
        <v>0</v>
      </c>
      <c r="AW231">
        <f t="shared" si="219"/>
        <v>0</v>
      </c>
      <c r="AX231">
        <f t="shared" si="220"/>
        <v>0</v>
      </c>
      <c r="AY231">
        <f t="shared" si="221"/>
        <v>0</v>
      </c>
      <c r="AZ231">
        <f t="shared" si="222"/>
        <v>0</v>
      </c>
      <c r="BA231">
        <f t="shared" si="223"/>
        <v>0</v>
      </c>
      <c r="BB231">
        <f t="shared" si="224"/>
        <v>0</v>
      </c>
      <c r="BC231">
        <f t="shared" si="225"/>
        <v>-3.8012999999999999</v>
      </c>
      <c r="BD231">
        <f t="shared" si="226"/>
        <v>0</v>
      </c>
      <c r="BE231">
        <f t="shared" si="227"/>
        <v>0</v>
      </c>
      <c r="BF231">
        <f t="shared" si="228"/>
        <v>0</v>
      </c>
      <c r="BG231">
        <f t="shared" si="229"/>
        <v>0</v>
      </c>
      <c r="BH231">
        <f t="shared" si="230"/>
        <v>0.66513999999999995</v>
      </c>
      <c r="BI231">
        <f t="shared" si="231"/>
        <v>0</v>
      </c>
      <c r="BJ231">
        <f t="shared" si="232"/>
        <v>0</v>
      </c>
      <c r="BK231">
        <f t="shared" si="233"/>
        <v>0</v>
      </c>
      <c r="BL231">
        <f t="shared" si="234"/>
        <v>0</v>
      </c>
      <c r="BM231">
        <f t="shared" si="235"/>
        <v>-0.42251</v>
      </c>
      <c r="BN231">
        <f t="shared" si="236"/>
        <v>0</v>
      </c>
      <c r="BO231">
        <f t="shared" si="237"/>
        <v>0</v>
      </c>
      <c r="BP231">
        <f t="shared" si="238"/>
        <v>0</v>
      </c>
      <c r="BQ231">
        <f t="shared" si="239"/>
        <v>0</v>
      </c>
      <c r="BR231">
        <f t="shared" si="240"/>
        <v>0.41188000000000002</v>
      </c>
      <c r="BS231">
        <f t="shared" si="241"/>
        <v>0</v>
      </c>
      <c r="BT231">
        <f t="shared" si="242"/>
        <v>0</v>
      </c>
      <c r="BU231">
        <f t="shared" si="243"/>
        <v>0</v>
      </c>
      <c r="BV231">
        <f t="shared" si="244"/>
        <v>0</v>
      </c>
      <c r="BX231">
        <f t="shared" si="245"/>
        <v>0</v>
      </c>
      <c r="BY231">
        <f t="shared" si="246"/>
        <v>0</v>
      </c>
      <c r="BZ231">
        <f t="shared" si="247"/>
        <v>3.4819999999999997E-2</v>
      </c>
      <c r="CA231">
        <f t="shared" si="248"/>
        <v>0</v>
      </c>
      <c r="CB231">
        <f t="shared" si="249"/>
        <v>0</v>
      </c>
      <c r="CC231">
        <f t="shared" si="250"/>
        <v>0</v>
      </c>
      <c r="CD231">
        <f t="shared" si="251"/>
        <v>0</v>
      </c>
      <c r="CE231">
        <f t="shared" si="252"/>
        <v>0</v>
      </c>
      <c r="CF231">
        <f t="shared" si="253"/>
        <v>0</v>
      </c>
      <c r="CG231">
        <f t="shared" si="254"/>
        <v>0</v>
      </c>
      <c r="CH231">
        <f t="shared" si="255"/>
        <v>0</v>
      </c>
      <c r="CI231">
        <f t="shared" si="256"/>
        <v>0</v>
      </c>
      <c r="CJ231">
        <f t="shared" si="257"/>
        <v>0</v>
      </c>
      <c r="CK231">
        <f t="shared" si="258"/>
        <v>0</v>
      </c>
      <c r="CL231">
        <f t="shared" si="259"/>
        <v>0</v>
      </c>
      <c r="CM231">
        <f t="shared" si="260"/>
        <v>0.90383999999999998</v>
      </c>
      <c r="CN231">
        <f t="shared" si="261"/>
        <v>0</v>
      </c>
      <c r="CO231">
        <f t="shared" si="262"/>
        <v>0</v>
      </c>
      <c r="CP231">
        <f t="shared" si="263"/>
        <v>0</v>
      </c>
      <c r="CQ231">
        <f t="shared" si="264"/>
        <v>0</v>
      </c>
      <c r="CR231">
        <f t="shared" si="265"/>
        <v>-1.9494899999999999</v>
      </c>
      <c r="CS231">
        <f t="shared" si="266"/>
        <v>0</v>
      </c>
      <c r="CT231">
        <f t="shared" si="267"/>
        <v>0</v>
      </c>
      <c r="CU231">
        <f t="shared" si="268"/>
        <v>0</v>
      </c>
      <c r="CV231">
        <f t="shared" si="269"/>
        <v>0</v>
      </c>
      <c r="CW231">
        <f t="shared" si="270"/>
        <v>-0.92057</v>
      </c>
      <c r="CX231">
        <f t="shared" si="271"/>
        <v>0</v>
      </c>
      <c r="CY231">
        <f t="shared" si="272"/>
        <v>0</v>
      </c>
      <c r="CZ231">
        <f t="shared" si="273"/>
        <v>0</v>
      </c>
      <c r="DA231">
        <f t="shared" si="274"/>
        <v>0</v>
      </c>
      <c r="DB231">
        <f t="shared" si="275"/>
        <v>-1.9593400000000001</v>
      </c>
      <c r="DC231">
        <f t="shared" si="276"/>
        <v>0</v>
      </c>
      <c r="DD231">
        <f t="shared" si="277"/>
        <v>0</v>
      </c>
      <c r="DE231">
        <f t="shared" si="278"/>
        <v>0</v>
      </c>
      <c r="DF231">
        <f t="shared" si="279"/>
        <v>0</v>
      </c>
    </row>
    <row r="232" spans="1:110" x14ac:dyDescent="0.25">
      <c r="A232" s="4">
        <f>raw!$A232:$A232</f>
        <v>43348</v>
      </c>
      <c r="B232" s="6" t="str">
        <f>raw!$B232:$B232</f>
        <v>0006-0025</v>
      </c>
      <c r="D232" t="str">
        <f>IF(score!$C232=".",".",IF(score!$C232=0,"1",IF(score!$C232=25,"0",IF(score!$C232=50,"0",IF(score!$C232=75,"0",IF(score!$C232=100,"0"))))))</f>
        <v>0</v>
      </c>
      <c r="E232" t="str">
        <f>IF(score!$C232=".",".",IF(score!$C232=0,"0",IF(score!$C232=25,"1",IF(score!$C232=50,"0",IF(score!$C232=75,"0",IF(score!$C232=100,"0"))))))</f>
        <v>0</v>
      </c>
      <c r="F232" t="str">
        <f>IF(score!$C232=".",".",IF(score!$C232=0,"0",IF(score!$C232=25,"0",IF(score!$C232=50,"1",IF(score!$C232=75,"0",IF(score!$C232=100,"0"))))))</f>
        <v>1</v>
      </c>
      <c r="G232" t="str">
        <f>IF(score!$C232=".",".",IF(score!$C232=0,"0",IF(score!$C232=25,"0",IF(score!$C232=50,"0",IF(score!$C232=75,"1",IF(score!$C232=100,"0"))))))</f>
        <v>0</v>
      </c>
      <c r="H232" t="str">
        <f>IF(score!$D232=".",".",IF(score!$D232=0,"1",IF(score!$D232=50,"0",IF(score!$D232=100,"0"))))</f>
        <v>0</v>
      </c>
      <c r="I232" t="str">
        <f>IF(score!$D232=".",".",IF(score!$D232=0,"0",IF(score!$D232=50,"1",IF(score!$D232=100,"0"))))</f>
        <v>0</v>
      </c>
      <c r="J232" t="str">
        <f>IF(score!$E232=".",".",IF(score!$E232=0,"1",IF(score!$E232=50,"0",IF(score!$E232=100,"0"))))</f>
        <v>0</v>
      </c>
      <c r="K232" t="str">
        <f>IF(score!$E232=".",".",IF(score!$E232=0,"0",IF(score!$E232=50,"1",IF(score!$E232=100,"0"))))</f>
        <v>0</v>
      </c>
      <c r="L232" t="str">
        <f>IF(score!$F232=".",".",IF(score!$F232=0,"1",IF(score!$F232=100,"0")))</f>
        <v>0</v>
      </c>
      <c r="M232" t="str">
        <f>IF(score!$G232=".",".",IF(score!$G232=0,"1",IF(score!$G232=100,"0")))</f>
        <v>0</v>
      </c>
      <c r="N232" t="str">
        <f>IF(score!$H232=".",".",IF(score!$H232=0,"1",IF(score!$H232=100,"0")))</f>
        <v>0</v>
      </c>
      <c r="O232" t="str">
        <f>IF(score!$I232=".",".",IF(score!$I232=0,"1",IF(score!$I232=50,"0",IF(score!$I232=100,"0"))))</f>
        <v>0</v>
      </c>
      <c r="P232" t="str">
        <f>IF(score!$J232=".",".",IF(score!$J232=0,"1",IF(score!$J232=25,"0",IF(score!$J232=50,"0",IF(score!$J232=75,"0",IF(score!$J232=100,"0"))))))</f>
        <v>0</v>
      </c>
      <c r="Q232" t="str">
        <f>IF(score!$J232=".",".",IF(score!$J232=0,"0",IF(score!$J232=25,"1",IF(score!$J232=50,"0",IF(score!$J232=75,"0",IF(score!$J232=100,"0"))))))</f>
        <v>0</v>
      </c>
      <c r="R232" t="str">
        <f>IF(score!$J232=".",".",IF(score!$J232=0,"0",IF(score!$J232=25,"0",IF(score!$J232=50,"1",IF(score!$J232=75,"0",IF(score!$J232=100,"0"))))))</f>
        <v>0</v>
      </c>
      <c r="S232" t="str">
        <f>IF(score!$J232=".",".",IF(score!$J232=0,"0",IF(score!$J232=25,"0",IF(score!$J232=50,"0",IF(score!$J232=75,"1",IF(score!$J232=100,"0"))))))</f>
        <v>1</v>
      </c>
      <c r="T232" t="str">
        <f>IF(score!$K232=".",".",IF(score!$K232=0,"1",IF(score!$K232=20,"0",IF(score!$K232=40,"0",IF(score!$K232=60,"0",IF(score!$K232=80,"0",IF(score!$K232=100,"0")))))))</f>
        <v>0</v>
      </c>
      <c r="U232" t="str">
        <f>IF(score!$K232=".",".",IF(score!$K232=0,"0",IF(score!$K232=20,"1",IF(score!$K232=40,"0",IF(score!$K232=60,"0",IF(score!$K232=80,"0",IF(score!$K232=100,"0")))))))</f>
        <v>0</v>
      </c>
      <c r="V232" t="str">
        <f>IF(score!$K232=".",".",IF(score!$K232=0,"0",IF(score!$K232=20,"0",IF(score!$K232=40,"1",IF(score!$K232=60,"0",IF(score!$K232=80,"0",IF(score!$K232=100,"0")))))))</f>
        <v>0</v>
      </c>
      <c r="W232" t="str">
        <f>IF(score!$K232=".",".",IF(score!$K232=0,"0",IF(score!$K232=20,"0",IF(score!$K232=40,"0",IF(score!$K232=60,"1",IF(score!$K232=80,"0",IF(score!$K232=100,"0")))))))</f>
        <v>0</v>
      </c>
      <c r="X232" t="str">
        <f>IF(score!$K232=".",".",IF(score!$K232=0,"0",IF(score!$K232=20,"0",IF(score!$K232=40,"0",IF(score!$K232=60,"0",IF(score!$K232=80,"1",IF(score!$K232=100,"0")))))))</f>
        <v>0</v>
      </c>
      <c r="Y232" t="str">
        <f>IF(score!$L232=".",".",IF(score!$L232=0,"1",IF(score!$L232=20,"0",IF(score!$L232=40,"0",IF(score!$L232=60,"0",IF(score!$L232=80,"0",IF(score!$L232=100,"0")))))))</f>
        <v>0</v>
      </c>
      <c r="Z232" t="str">
        <f>IF(score!$L232=".",".",IF(score!$L232=0,"0",IF(score!$L232=20,"1",IF(score!$L232=40,"0",IF(score!$L232=60,"0",IF(score!$L232=80,"0",IF(score!$L232=100,"0")))))))</f>
        <v>0</v>
      </c>
      <c r="AA232" t="str">
        <f>IF(score!$L232=".",".",IF(score!$L232=0,"0",IF(score!$L232=20,"0",IF(score!$L232=40,"1",IF(score!$L232=60,"0",IF(score!$L232=80,"0",IF(score!$L232=100,"0")))))))</f>
        <v>0</v>
      </c>
      <c r="AB232" t="str">
        <f>IF(score!$L232=".",".",IF(score!$L232=0,"0",IF(score!$L232=20,"0",IF(score!$L232=40,"0",IF(score!$L232=60,"1",IF(score!$L232=80,"0",IF(score!$L232=100,"0")))))))</f>
        <v>0</v>
      </c>
      <c r="AC232" t="str">
        <f>IF(score!$L232=".",".",IF(score!$L232=0,"0",IF(score!$L232=20,"0",IF(score!$L232=40,"0",IF(score!$L232=60,"0",IF(score!$L232=80,"1",IF(score!L232=100,"0")))))))</f>
        <v>0</v>
      </c>
      <c r="AD232" t="str">
        <f>IF(score!$M232=".",".",IF(score!$M232=0,"1",IF(score!$M232=20,"0",IF(score!$M232=40,"0",IF(score!$M232=60,"0",IF(score!$M232=80,"0",IF(score!$M232=100,"0")))))))</f>
        <v>0</v>
      </c>
      <c r="AE232" t="str">
        <f>IF(score!$M232=".",".",IF(score!$M232=0,"0",IF(score!$M232=20,"1",IF(score!$M232=40,"0",IF(score!$M232=60,"0",IF(score!$M232=80,"0",IF(score!$M232=100,"0")))))))</f>
        <v>0</v>
      </c>
      <c r="AF232" t="str">
        <f>IF(score!$M232=".",".",IF(score!$M232=0,"0",IF(score!$M232=20,"0",IF(score!$M232=40,"1",IF(score!$M232=60,"0",IF(score!$M232=80,"0",IF(score!$M232=100,"0")))))))</f>
        <v>0</v>
      </c>
      <c r="AG232" t="str">
        <f>IF(score!$M232=".",".",IF(score!$M232=0,"0",IF(score!$M232=20,"0",IF(score!$M232=40,"0",IF(score!$M232=60,"1",IF(score!$M232=80,"0",IF(score!$M232=100,"0")))))))</f>
        <v>0</v>
      </c>
      <c r="AH232" t="str">
        <f>IF(score!$M232=".",".",IF(score!$M232=0,"0",IF(score!$M232=20,"0",IF(score!$M232=40,"0",IF(score!$M232=60,"0",IF(score!$M232=80,"1",IF(score!$M232=100,"0")))))))</f>
        <v>0</v>
      </c>
      <c r="AI232" t="str">
        <f>IF(score!$N232=".",".",IF(score!$N232=0,"1",IF(score!$N232=25,"0",IF(score!$N232=50,"0",IF(score!$N232=75,"0",IF(score!$N232=100,"0"))))))</f>
        <v>1</v>
      </c>
      <c r="AJ232" t="str">
        <f>IF(score!$N232=".",".",IF(score!$N232=0,"0",IF(score!$N232=25,"1",IF(score!$N232=50,"0",IF(score!$N232=75,"0",IF(score!$N232=100,"0"))))))</f>
        <v>0</v>
      </c>
      <c r="AK232" t="str">
        <f>IF(score!$N232=".",".",IF(score!$N232=0,"0",IF(score!$N232=25,"0",IF(score!$N232=50,"1",IF(score!$N232=75,"0",IF(score!$N232=100,"0"))))))</f>
        <v>0</v>
      </c>
      <c r="AL232" t="str">
        <f>IF(score!$N232=".",".",IF(score!$N232=0,"0",IF(score!$N232=25,"0",IF(score!$N232=50,"0",IF(score!$N232=75,"1",IF(score!$N232=100,"0"))))))</f>
        <v>0</v>
      </c>
      <c r="AN232">
        <f t="shared" si="210"/>
        <v>0</v>
      </c>
      <c r="AO232">
        <f t="shared" si="211"/>
        <v>0</v>
      </c>
      <c r="AP232">
        <f t="shared" si="212"/>
        <v>-3.0239600000000002</v>
      </c>
      <c r="AQ232">
        <f t="shared" si="213"/>
        <v>0</v>
      </c>
      <c r="AR232">
        <f t="shared" si="214"/>
        <v>0</v>
      </c>
      <c r="AS232">
        <f t="shared" si="215"/>
        <v>0</v>
      </c>
      <c r="AT232">
        <f t="shared" si="216"/>
        <v>0</v>
      </c>
      <c r="AU232">
        <f t="shared" si="217"/>
        <v>0</v>
      </c>
      <c r="AV232">
        <f t="shared" si="218"/>
        <v>0</v>
      </c>
      <c r="AW232">
        <f t="shared" si="219"/>
        <v>0</v>
      </c>
      <c r="AX232">
        <f t="shared" si="220"/>
        <v>0</v>
      </c>
      <c r="AY232">
        <f t="shared" si="221"/>
        <v>0</v>
      </c>
      <c r="AZ232">
        <f t="shared" si="222"/>
        <v>0</v>
      </c>
      <c r="BA232">
        <f t="shared" si="223"/>
        <v>0</v>
      </c>
      <c r="BB232">
        <f t="shared" si="224"/>
        <v>0</v>
      </c>
      <c r="BC232">
        <f t="shared" si="225"/>
        <v>-3.8012999999999999</v>
      </c>
      <c r="BD232">
        <f t="shared" si="226"/>
        <v>0</v>
      </c>
      <c r="BE232">
        <f t="shared" si="227"/>
        <v>0</v>
      </c>
      <c r="BF232">
        <f t="shared" si="228"/>
        <v>0</v>
      </c>
      <c r="BG232">
        <f t="shared" si="229"/>
        <v>0</v>
      </c>
      <c r="BH232">
        <f t="shared" si="230"/>
        <v>0</v>
      </c>
      <c r="BI232">
        <f t="shared" si="231"/>
        <v>0</v>
      </c>
      <c r="BJ232">
        <f t="shared" si="232"/>
        <v>0</v>
      </c>
      <c r="BK232">
        <f t="shared" si="233"/>
        <v>0</v>
      </c>
      <c r="BL232">
        <f t="shared" si="234"/>
        <v>0</v>
      </c>
      <c r="BM232">
        <f t="shared" si="235"/>
        <v>0</v>
      </c>
      <c r="BN232">
        <f t="shared" si="236"/>
        <v>0</v>
      </c>
      <c r="BO232">
        <f t="shared" si="237"/>
        <v>0</v>
      </c>
      <c r="BP232">
        <f t="shared" si="238"/>
        <v>0</v>
      </c>
      <c r="BQ232">
        <f t="shared" si="239"/>
        <v>0</v>
      </c>
      <c r="BR232">
        <f t="shared" si="240"/>
        <v>0</v>
      </c>
      <c r="BS232">
        <f t="shared" si="241"/>
        <v>-0.33682000000000001</v>
      </c>
      <c r="BT232">
        <f t="shared" si="242"/>
        <v>0</v>
      </c>
      <c r="BU232">
        <f t="shared" si="243"/>
        <v>0</v>
      </c>
      <c r="BV232">
        <f t="shared" si="244"/>
        <v>0</v>
      </c>
      <c r="BX232">
        <f t="shared" si="245"/>
        <v>0</v>
      </c>
      <c r="BY232">
        <f t="shared" si="246"/>
        <v>0</v>
      </c>
      <c r="BZ232">
        <f t="shared" si="247"/>
        <v>3.4819999999999997E-2</v>
      </c>
      <c r="CA232">
        <f t="shared" si="248"/>
        <v>0</v>
      </c>
      <c r="CB232">
        <f t="shared" si="249"/>
        <v>0</v>
      </c>
      <c r="CC232">
        <f t="shared" si="250"/>
        <v>0</v>
      </c>
      <c r="CD232">
        <f t="shared" si="251"/>
        <v>0</v>
      </c>
      <c r="CE232">
        <f t="shared" si="252"/>
        <v>0</v>
      </c>
      <c r="CF232">
        <f t="shared" si="253"/>
        <v>0</v>
      </c>
      <c r="CG232">
        <f t="shared" si="254"/>
        <v>0</v>
      </c>
      <c r="CH232">
        <f t="shared" si="255"/>
        <v>0</v>
      </c>
      <c r="CI232">
        <f t="shared" si="256"/>
        <v>0</v>
      </c>
      <c r="CJ232">
        <f t="shared" si="257"/>
        <v>0</v>
      </c>
      <c r="CK232">
        <f t="shared" si="258"/>
        <v>0</v>
      </c>
      <c r="CL232">
        <f t="shared" si="259"/>
        <v>0</v>
      </c>
      <c r="CM232">
        <f t="shared" si="260"/>
        <v>0.90383999999999998</v>
      </c>
      <c r="CN232">
        <f t="shared" si="261"/>
        <v>0</v>
      </c>
      <c r="CO232">
        <f t="shared" si="262"/>
        <v>0</v>
      </c>
      <c r="CP232">
        <f t="shared" si="263"/>
        <v>0</v>
      </c>
      <c r="CQ232">
        <f t="shared" si="264"/>
        <v>0</v>
      </c>
      <c r="CR232">
        <f t="shared" si="265"/>
        <v>0</v>
      </c>
      <c r="CS232">
        <f t="shared" si="266"/>
        <v>0</v>
      </c>
      <c r="CT232">
        <f t="shared" si="267"/>
        <v>0</v>
      </c>
      <c r="CU232">
        <f t="shared" si="268"/>
        <v>0</v>
      </c>
      <c r="CV232">
        <f t="shared" si="269"/>
        <v>0</v>
      </c>
      <c r="CW232">
        <f t="shared" si="270"/>
        <v>0</v>
      </c>
      <c r="CX232">
        <f t="shared" si="271"/>
        <v>0</v>
      </c>
      <c r="CY232">
        <f t="shared" si="272"/>
        <v>0</v>
      </c>
      <c r="CZ232">
        <f t="shared" si="273"/>
        <v>0</v>
      </c>
      <c r="DA232">
        <f t="shared" si="274"/>
        <v>0</v>
      </c>
      <c r="DB232">
        <f t="shared" si="275"/>
        <v>0</v>
      </c>
      <c r="DC232">
        <f t="shared" si="276"/>
        <v>-6.2972400000000004</v>
      </c>
      <c r="DD232">
        <f t="shared" si="277"/>
        <v>0</v>
      </c>
      <c r="DE232">
        <f t="shared" si="278"/>
        <v>0</v>
      </c>
      <c r="DF232">
        <f t="shared" si="279"/>
        <v>0</v>
      </c>
    </row>
    <row r="233" spans="1:110" x14ac:dyDescent="0.25">
      <c r="A233" s="4">
        <f>raw!$A233:$A233</f>
        <v>43350</v>
      </c>
      <c r="B233" s="6" t="str">
        <f>raw!$B233:$B233</f>
        <v>0006-0027</v>
      </c>
      <c r="D233" t="str">
        <f>IF(score!$C233=".",".",IF(score!$C233=0,"1",IF(score!$C233=25,"0",IF(score!$C233=50,"0",IF(score!$C233=75,"0",IF(score!$C233=100,"0"))))))</f>
        <v>0</v>
      </c>
      <c r="E233" t="str">
        <f>IF(score!$C233=".",".",IF(score!$C233=0,"0",IF(score!$C233=25,"1",IF(score!$C233=50,"0",IF(score!$C233=75,"0",IF(score!$C233=100,"0"))))))</f>
        <v>0</v>
      </c>
      <c r="F233" t="str">
        <f>IF(score!$C233=".",".",IF(score!$C233=0,"0",IF(score!$C233=25,"0",IF(score!$C233=50,"1",IF(score!$C233=75,"0",IF(score!$C233=100,"0"))))))</f>
        <v>1</v>
      </c>
      <c r="G233" t="str">
        <f>IF(score!$C233=".",".",IF(score!$C233=0,"0",IF(score!$C233=25,"0",IF(score!$C233=50,"0",IF(score!$C233=75,"1",IF(score!$C233=100,"0"))))))</f>
        <v>0</v>
      </c>
      <c r="H233" t="str">
        <f>IF(score!$D233=".",".",IF(score!$D233=0,"1",IF(score!$D233=50,"0",IF(score!$D233=100,"0"))))</f>
        <v>0</v>
      </c>
      <c r="I233" t="str">
        <f>IF(score!$D233=".",".",IF(score!$D233=0,"0",IF(score!$D233=50,"1",IF(score!$D233=100,"0"))))</f>
        <v>1</v>
      </c>
      <c r="J233" t="str">
        <f>IF(score!$E233=".",".",IF(score!$E233=0,"1",IF(score!$E233=50,"0",IF(score!$E233=100,"0"))))</f>
        <v>0</v>
      </c>
      <c r="K233" t="str">
        <f>IF(score!$E233=".",".",IF(score!$E233=0,"0",IF(score!$E233=50,"1",IF(score!$E233=100,"0"))))</f>
        <v>1</v>
      </c>
      <c r="L233" t="str">
        <f>IF(score!$F233=".",".",IF(score!$F233=0,"1",IF(score!$F233=100,"0")))</f>
        <v>0</v>
      </c>
      <c r="M233" t="str">
        <f>IF(score!$G233=".",".",IF(score!$G233=0,"1",IF(score!$G233=100,"0")))</f>
        <v>0</v>
      </c>
      <c r="N233" t="str">
        <f>IF(score!$H233=".",".",IF(score!$H233=0,"1",IF(score!$H233=100,"0")))</f>
        <v>0</v>
      </c>
      <c r="O233" t="str">
        <f>IF(score!$I233=".",".",IF(score!$I233=0,"1",IF(score!$I233=50,"0",IF(score!$I233=100,"0"))))</f>
        <v>0</v>
      </c>
      <c r="P233" t="str">
        <f>IF(score!$J233=".",".",IF(score!$J233=0,"1",IF(score!$J233=25,"0",IF(score!$J233=50,"0",IF(score!$J233=75,"0",IF(score!$J233=100,"0"))))))</f>
        <v>0</v>
      </c>
      <c r="Q233" t="str">
        <f>IF(score!$J233=".",".",IF(score!$J233=0,"0",IF(score!$J233=25,"1",IF(score!$J233=50,"0",IF(score!$J233=75,"0",IF(score!$J233=100,"0"))))))</f>
        <v>0</v>
      </c>
      <c r="R233" t="str">
        <f>IF(score!$J233=".",".",IF(score!$J233=0,"0",IF(score!$J233=25,"0",IF(score!$J233=50,"1",IF(score!$J233=75,"0",IF(score!$J233=100,"0"))))))</f>
        <v>0</v>
      </c>
      <c r="S233" t="str">
        <f>IF(score!$J233=".",".",IF(score!$J233=0,"0",IF(score!$J233=25,"0",IF(score!$J233=50,"0",IF(score!$J233=75,"1",IF(score!$J233=100,"0"))))))</f>
        <v>0</v>
      </c>
      <c r="T233" t="str">
        <f>IF(score!$K233=".",".",IF(score!$K233=0,"1",IF(score!$K233=20,"0",IF(score!$K233=40,"0",IF(score!$K233=60,"0",IF(score!$K233=80,"0",IF(score!$K233=100,"0")))))))</f>
        <v>0</v>
      </c>
      <c r="U233" t="str">
        <f>IF(score!$K233=".",".",IF(score!$K233=0,"0",IF(score!$K233=20,"1",IF(score!$K233=40,"0",IF(score!$K233=60,"0",IF(score!$K233=80,"0",IF(score!$K233=100,"0")))))))</f>
        <v>0</v>
      </c>
      <c r="V233" t="str">
        <f>IF(score!$K233=".",".",IF(score!$K233=0,"0",IF(score!$K233=20,"0",IF(score!$K233=40,"1",IF(score!$K233=60,"0",IF(score!$K233=80,"0",IF(score!$K233=100,"0")))))))</f>
        <v>0</v>
      </c>
      <c r="W233" t="str">
        <f>IF(score!$K233=".",".",IF(score!$K233=0,"0",IF(score!$K233=20,"0",IF(score!$K233=40,"0",IF(score!$K233=60,"1",IF(score!$K233=80,"0",IF(score!$K233=100,"0")))))))</f>
        <v>0</v>
      </c>
      <c r="X233" t="str">
        <f>IF(score!$K233=".",".",IF(score!$K233=0,"0",IF(score!$K233=20,"0",IF(score!$K233=40,"0",IF(score!$K233=60,"0",IF(score!$K233=80,"1",IF(score!$K233=100,"0")))))))</f>
        <v>0</v>
      </c>
      <c r="Y233" t="str">
        <f>IF(score!$L233=".",".",IF(score!$L233=0,"1",IF(score!$L233=20,"0",IF(score!$L233=40,"0",IF(score!$L233=60,"0",IF(score!$L233=80,"0",IF(score!$L233=100,"0")))))))</f>
        <v>0</v>
      </c>
      <c r="Z233" t="str">
        <f>IF(score!$L233=".",".",IF(score!$L233=0,"0",IF(score!$L233=20,"1",IF(score!$L233=40,"0",IF(score!$L233=60,"0",IF(score!$L233=80,"0",IF(score!$L233=100,"0")))))))</f>
        <v>0</v>
      </c>
      <c r="AA233" t="str">
        <f>IF(score!$L233=".",".",IF(score!$L233=0,"0",IF(score!$L233=20,"0",IF(score!$L233=40,"1",IF(score!$L233=60,"0",IF(score!$L233=80,"0",IF(score!$L233=100,"0")))))))</f>
        <v>0</v>
      </c>
      <c r="AB233" t="str">
        <f>IF(score!$L233=".",".",IF(score!$L233=0,"0",IF(score!$L233=20,"0",IF(score!$L233=40,"0",IF(score!$L233=60,"1",IF(score!$L233=80,"0",IF(score!$L233=100,"0")))))))</f>
        <v>0</v>
      </c>
      <c r="AC233" t="str">
        <f>IF(score!$L233=".",".",IF(score!$L233=0,"0",IF(score!$L233=20,"0",IF(score!$L233=40,"0",IF(score!$L233=60,"0",IF(score!$L233=80,"1",IF(score!L233=100,"0")))))))</f>
        <v>0</v>
      </c>
      <c r="AD233" t="str">
        <f>IF(score!$M233=".",".",IF(score!$M233=0,"1",IF(score!$M233=20,"0",IF(score!$M233=40,"0",IF(score!$M233=60,"0",IF(score!$M233=80,"0",IF(score!$M233=100,"0")))))))</f>
        <v>0</v>
      </c>
      <c r="AE233" t="str">
        <f>IF(score!$M233=".",".",IF(score!$M233=0,"0",IF(score!$M233=20,"1",IF(score!$M233=40,"0",IF(score!$M233=60,"0",IF(score!$M233=80,"0",IF(score!$M233=100,"0")))))))</f>
        <v>0</v>
      </c>
      <c r="AF233" t="str">
        <f>IF(score!$M233=".",".",IF(score!$M233=0,"0",IF(score!$M233=20,"0",IF(score!$M233=40,"1",IF(score!$M233=60,"0",IF(score!$M233=80,"0",IF(score!$M233=100,"0")))))))</f>
        <v>0</v>
      </c>
      <c r="AG233" t="str">
        <f>IF(score!$M233=".",".",IF(score!$M233=0,"0",IF(score!$M233=20,"0",IF(score!$M233=40,"0",IF(score!$M233=60,"1",IF(score!$M233=80,"0",IF(score!$M233=100,"0")))))))</f>
        <v>0</v>
      </c>
      <c r="AH233" t="str">
        <f>IF(score!$M233=".",".",IF(score!$M233=0,"0",IF(score!$M233=20,"0",IF(score!$M233=40,"0",IF(score!$M233=60,"0",IF(score!$M233=80,"1",IF(score!$M233=100,"0")))))))</f>
        <v>0</v>
      </c>
      <c r="AI233" t="str">
        <f>IF(score!$N233=".",".",IF(score!$N233=0,"1",IF(score!$N233=25,"0",IF(score!$N233=50,"0",IF(score!$N233=75,"0",IF(score!$N233=100,"0"))))))</f>
        <v>0</v>
      </c>
      <c r="AJ233" t="str">
        <f>IF(score!$N233=".",".",IF(score!$N233=0,"0",IF(score!$N233=25,"1",IF(score!$N233=50,"0",IF(score!$N233=75,"0",IF(score!$N233=100,"0"))))))</f>
        <v>0</v>
      </c>
      <c r="AK233" t="str">
        <f>IF(score!$N233=".",".",IF(score!$N233=0,"0",IF(score!$N233=25,"0",IF(score!$N233=50,"1",IF(score!$N233=75,"0",IF(score!$N233=100,"0"))))))</f>
        <v>0</v>
      </c>
      <c r="AL233" t="str">
        <f>IF(score!$N233=".",".",IF(score!$N233=0,"0",IF(score!$N233=25,"0",IF(score!$N233=50,"0",IF(score!$N233=75,"1",IF(score!$N233=100,"0"))))))</f>
        <v>0</v>
      </c>
      <c r="AN233">
        <f t="shared" si="210"/>
        <v>0</v>
      </c>
      <c r="AO233">
        <f t="shared" si="211"/>
        <v>0</v>
      </c>
      <c r="AP233">
        <f t="shared" si="212"/>
        <v>-3.0239600000000002</v>
      </c>
      <c r="AQ233">
        <f t="shared" si="213"/>
        <v>0</v>
      </c>
      <c r="AR233">
        <f t="shared" si="214"/>
        <v>0</v>
      </c>
      <c r="AS233">
        <f t="shared" si="215"/>
        <v>-3.4555500000000001</v>
      </c>
      <c r="AT233">
        <f t="shared" si="216"/>
        <v>0</v>
      </c>
      <c r="AU233">
        <f t="shared" si="217"/>
        <v>-2.7355700000000001</v>
      </c>
      <c r="AV233">
        <f t="shared" si="218"/>
        <v>0</v>
      </c>
      <c r="AW233">
        <f t="shared" si="219"/>
        <v>0</v>
      </c>
      <c r="AX233">
        <f t="shared" si="220"/>
        <v>0</v>
      </c>
      <c r="AY233">
        <f t="shared" si="221"/>
        <v>0</v>
      </c>
      <c r="AZ233">
        <f t="shared" si="222"/>
        <v>0</v>
      </c>
      <c r="BA233">
        <f t="shared" si="223"/>
        <v>0</v>
      </c>
      <c r="BB233">
        <f t="shared" si="224"/>
        <v>0</v>
      </c>
      <c r="BC233">
        <f t="shared" si="225"/>
        <v>0</v>
      </c>
      <c r="BD233">
        <f t="shared" si="226"/>
        <v>0</v>
      </c>
      <c r="BE233">
        <f t="shared" si="227"/>
        <v>0</v>
      </c>
      <c r="BF233">
        <f t="shared" si="228"/>
        <v>0</v>
      </c>
      <c r="BG233">
        <f t="shared" si="229"/>
        <v>0</v>
      </c>
      <c r="BH233">
        <f t="shared" si="230"/>
        <v>0</v>
      </c>
      <c r="BI233">
        <f t="shared" si="231"/>
        <v>0</v>
      </c>
      <c r="BJ233">
        <f t="shared" si="232"/>
        <v>0</v>
      </c>
      <c r="BK233">
        <f t="shared" si="233"/>
        <v>0</v>
      </c>
      <c r="BL233">
        <f t="shared" si="234"/>
        <v>0</v>
      </c>
      <c r="BM233">
        <f t="shared" si="235"/>
        <v>0</v>
      </c>
      <c r="BN233">
        <f t="shared" si="236"/>
        <v>0</v>
      </c>
      <c r="BO233">
        <f t="shared" si="237"/>
        <v>0</v>
      </c>
      <c r="BP233">
        <f t="shared" si="238"/>
        <v>0</v>
      </c>
      <c r="BQ233">
        <f t="shared" si="239"/>
        <v>0</v>
      </c>
      <c r="BR233">
        <f t="shared" si="240"/>
        <v>0</v>
      </c>
      <c r="BS233">
        <f t="shared" si="241"/>
        <v>0</v>
      </c>
      <c r="BT233">
        <f t="shared" si="242"/>
        <v>0</v>
      </c>
      <c r="BU233">
        <f t="shared" si="243"/>
        <v>0</v>
      </c>
      <c r="BV233">
        <f t="shared" si="244"/>
        <v>0</v>
      </c>
      <c r="BX233">
        <f t="shared" si="245"/>
        <v>0</v>
      </c>
      <c r="BY233">
        <f t="shared" si="246"/>
        <v>0</v>
      </c>
      <c r="BZ233">
        <f t="shared" si="247"/>
        <v>3.4819999999999997E-2</v>
      </c>
      <c r="CA233">
        <f t="shared" si="248"/>
        <v>0</v>
      </c>
      <c r="CB233">
        <f t="shared" si="249"/>
        <v>0</v>
      </c>
      <c r="CC233">
        <f t="shared" si="250"/>
        <v>1.8684000000000001</v>
      </c>
      <c r="CD233">
        <f t="shared" si="251"/>
        <v>0</v>
      </c>
      <c r="CE233">
        <f t="shared" si="252"/>
        <v>1.43103</v>
      </c>
      <c r="CF233">
        <f t="shared" si="253"/>
        <v>0</v>
      </c>
      <c r="CG233">
        <f t="shared" si="254"/>
        <v>0</v>
      </c>
      <c r="CH233">
        <f t="shared" si="255"/>
        <v>0</v>
      </c>
      <c r="CI233">
        <f t="shared" si="256"/>
        <v>0</v>
      </c>
      <c r="CJ233">
        <f t="shared" si="257"/>
        <v>0</v>
      </c>
      <c r="CK233">
        <f t="shared" si="258"/>
        <v>0</v>
      </c>
      <c r="CL233">
        <f t="shared" si="259"/>
        <v>0</v>
      </c>
      <c r="CM233">
        <f t="shared" si="260"/>
        <v>0</v>
      </c>
      <c r="CN233">
        <f t="shared" si="261"/>
        <v>0</v>
      </c>
      <c r="CO233">
        <f t="shared" si="262"/>
        <v>0</v>
      </c>
      <c r="CP233">
        <f t="shared" si="263"/>
        <v>0</v>
      </c>
      <c r="CQ233">
        <f t="shared" si="264"/>
        <v>0</v>
      </c>
      <c r="CR233">
        <f t="shared" si="265"/>
        <v>0</v>
      </c>
      <c r="CS233">
        <f t="shared" si="266"/>
        <v>0</v>
      </c>
      <c r="CT233">
        <f t="shared" si="267"/>
        <v>0</v>
      </c>
      <c r="CU233">
        <f t="shared" si="268"/>
        <v>0</v>
      </c>
      <c r="CV233">
        <f t="shared" si="269"/>
        <v>0</v>
      </c>
      <c r="CW233">
        <f t="shared" si="270"/>
        <v>0</v>
      </c>
      <c r="CX233">
        <f t="shared" si="271"/>
        <v>0</v>
      </c>
      <c r="CY233">
        <f t="shared" si="272"/>
        <v>0</v>
      </c>
      <c r="CZ233">
        <f t="shared" si="273"/>
        <v>0</v>
      </c>
      <c r="DA233">
        <f t="shared" si="274"/>
        <v>0</v>
      </c>
      <c r="DB233">
        <f t="shared" si="275"/>
        <v>0</v>
      </c>
      <c r="DC233">
        <f t="shared" si="276"/>
        <v>0</v>
      </c>
      <c r="DD233">
        <f t="shared" si="277"/>
        <v>0</v>
      </c>
      <c r="DE233">
        <f t="shared" si="278"/>
        <v>0</v>
      </c>
      <c r="DF233">
        <f t="shared" si="279"/>
        <v>0</v>
      </c>
    </row>
    <row r="234" spans="1:110" x14ac:dyDescent="0.25">
      <c r="A234" s="4">
        <f>raw!$A234:$A234</f>
        <v>43353</v>
      </c>
      <c r="B234" s="6" t="str">
        <f>raw!$B234:$B234</f>
        <v>0006-0028</v>
      </c>
      <c r="D234" t="str">
        <f>IF(score!$C234=".",".",IF(score!$C234=0,"1",IF(score!$C234=25,"0",IF(score!$C234=50,"0",IF(score!$C234=75,"0",IF(score!$C234=100,"0"))))))</f>
        <v>0</v>
      </c>
      <c r="E234" t="str">
        <f>IF(score!$C234=".",".",IF(score!$C234=0,"0",IF(score!$C234=25,"1",IF(score!$C234=50,"0",IF(score!$C234=75,"0",IF(score!$C234=100,"0"))))))</f>
        <v>1</v>
      </c>
      <c r="F234" t="str">
        <f>IF(score!$C234=".",".",IF(score!$C234=0,"0",IF(score!$C234=25,"0",IF(score!$C234=50,"1",IF(score!$C234=75,"0",IF(score!$C234=100,"0"))))))</f>
        <v>0</v>
      </c>
      <c r="G234" t="str">
        <f>IF(score!$C234=".",".",IF(score!$C234=0,"0",IF(score!$C234=25,"0",IF(score!$C234=50,"0",IF(score!$C234=75,"1",IF(score!$C234=100,"0"))))))</f>
        <v>0</v>
      </c>
      <c r="H234" t="str">
        <f>IF(score!$D234=".",".",IF(score!$D234=0,"1",IF(score!$D234=50,"0",IF(score!$D234=100,"0"))))</f>
        <v>1</v>
      </c>
      <c r="I234" t="str">
        <f>IF(score!$D234=".",".",IF(score!$D234=0,"0",IF(score!$D234=50,"1",IF(score!$D234=100,"0"))))</f>
        <v>0</v>
      </c>
      <c r="J234" t="str">
        <f>IF(score!$E234=".",".",IF(score!$E234=0,"1",IF(score!$E234=50,"0",IF(score!$E234=100,"0"))))</f>
        <v>1</v>
      </c>
      <c r="K234" t="str">
        <f>IF(score!$E234=".",".",IF(score!$E234=0,"0",IF(score!$E234=50,"1",IF(score!$E234=100,"0"))))</f>
        <v>0</v>
      </c>
      <c r="L234" t="str">
        <f>IF(score!$F234=".",".",IF(score!$F234=0,"1",IF(score!$F234=100,"0")))</f>
        <v>1</v>
      </c>
      <c r="M234" t="str">
        <f>IF(score!$G234=".",".",IF(score!$G234=0,"1",IF(score!$G234=100,"0")))</f>
        <v>1</v>
      </c>
      <c r="N234" t="str">
        <f>IF(score!$H234=".",".",IF(score!$H234=0,"1",IF(score!$H234=100,"0")))</f>
        <v>1</v>
      </c>
      <c r="O234" t="str">
        <f>IF(score!$I234=".",".",IF(score!$I234=0,"1",IF(score!$I234=50,"0",IF(score!$I234=100,"0"))))</f>
        <v>1</v>
      </c>
      <c r="P234" t="str">
        <f>IF(score!$J234=".",".",IF(score!$J234=0,"1",IF(score!$J234=25,"0",IF(score!$J234=50,"0",IF(score!$J234=75,"0",IF(score!$J234=100,"0"))))))</f>
        <v>0</v>
      </c>
      <c r="Q234" t="str">
        <f>IF(score!$J234=".",".",IF(score!$J234=0,"0",IF(score!$J234=25,"1",IF(score!$J234=50,"0",IF(score!$J234=75,"0",IF(score!$J234=100,"0"))))))</f>
        <v>1</v>
      </c>
      <c r="R234" t="str">
        <f>IF(score!$J234=".",".",IF(score!$J234=0,"0",IF(score!$J234=25,"0",IF(score!$J234=50,"1",IF(score!$J234=75,"0",IF(score!$J234=100,"0"))))))</f>
        <v>0</v>
      </c>
      <c r="S234" t="str">
        <f>IF(score!$J234=".",".",IF(score!$J234=0,"0",IF(score!$J234=25,"0",IF(score!$J234=50,"0",IF(score!$J234=75,"1",IF(score!$J234=100,"0"))))))</f>
        <v>0</v>
      </c>
      <c r="T234" t="str">
        <f>IF(score!$K234=".",".",IF(score!$K234=0,"1",IF(score!$K234=20,"0",IF(score!$K234=40,"0",IF(score!$K234=60,"0",IF(score!$K234=80,"0",IF(score!$K234=100,"0")))))))</f>
        <v>0</v>
      </c>
      <c r="U234" t="str">
        <f>IF(score!$K234=".",".",IF(score!$K234=0,"0",IF(score!$K234=20,"1",IF(score!$K234=40,"0",IF(score!$K234=60,"0",IF(score!$K234=80,"0",IF(score!$K234=100,"0")))))))</f>
        <v>0</v>
      </c>
      <c r="V234" t="str">
        <f>IF(score!$K234=".",".",IF(score!$K234=0,"0",IF(score!$K234=20,"0",IF(score!$K234=40,"1",IF(score!$K234=60,"0",IF(score!$K234=80,"0",IF(score!$K234=100,"0")))))))</f>
        <v>1</v>
      </c>
      <c r="W234" t="str">
        <f>IF(score!$K234=".",".",IF(score!$K234=0,"0",IF(score!$K234=20,"0",IF(score!$K234=40,"0",IF(score!$K234=60,"1",IF(score!$K234=80,"0",IF(score!$K234=100,"0")))))))</f>
        <v>0</v>
      </c>
      <c r="X234" t="str">
        <f>IF(score!$K234=".",".",IF(score!$K234=0,"0",IF(score!$K234=20,"0",IF(score!$K234=40,"0",IF(score!$K234=60,"0",IF(score!$K234=80,"1",IF(score!$K234=100,"0")))))))</f>
        <v>0</v>
      </c>
      <c r="Y234" t="str">
        <f>IF(score!$L234=".",".",IF(score!$L234=0,"1",IF(score!$L234=20,"0",IF(score!$L234=40,"0",IF(score!$L234=60,"0",IF(score!$L234=80,"0",IF(score!$L234=100,"0")))))))</f>
        <v>0</v>
      </c>
      <c r="Z234" t="str">
        <f>IF(score!$L234=".",".",IF(score!$L234=0,"0",IF(score!$L234=20,"1",IF(score!$L234=40,"0",IF(score!$L234=60,"0",IF(score!$L234=80,"0",IF(score!$L234=100,"0")))))))</f>
        <v>0</v>
      </c>
      <c r="AA234" t="str">
        <f>IF(score!$L234=".",".",IF(score!$L234=0,"0",IF(score!$L234=20,"0",IF(score!$L234=40,"1",IF(score!$L234=60,"0",IF(score!$L234=80,"0",IF(score!$L234=100,"0")))))))</f>
        <v>1</v>
      </c>
      <c r="AB234" t="str">
        <f>IF(score!$L234=".",".",IF(score!$L234=0,"0",IF(score!$L234=20,"0",IF(score!$L234=40,"0",IF(score!$L234=60,"1",IF(score!$L234=80,"0",IF(score!$L234=100,"0")))))))</f>
        <v>0</v>
      </c>
      <c r="AC234" t="str">
        <f>IF(score!$L234=".",".",IF(score!$L234=0,"0",IF(score!$L234=20,"0",IF(score!$L234=40,"0",IF(score!$L234=60,"0",IF(score!$L234=80,"1",IF(score!L234=100,"0")))))))</f>
        <v>0</v>
      </c>
      <c r="AD234" t="str">
        <f>IF(score!$M234=".",".",IF(score!$M234=0,"1",IF(score!$M234=20,"0",IF(score!$M234=40,"0",IF(score!$M234=60,"0",IF(score!$M234=80,"0",IF(score!$M234=100,"0")))))))</f>
        <v>0</v>
      </c>
      <c r="AE234" t="str">
        <f>IF(score!$M234=".",".",IF(score!$M234=0,"0",IF(score!$M234=20,"1",IF(score!$M234=40,"0",IF(score!$M234=60,"0",IF(score!$M234=80,"0",IF(score!$M234=100,"0")))))))</f>
        <v>1</v>
      </c>
      <c r="AF234" t="str">
        <f>IF(score!$M234=".",".",IF(score!$M234=0,"0",IF(score!$M234=20,"0",IF(score!$M234=40,"1",IF(score!$M234=60,"0",IF(score!$M234=80,"0",IF(score!$M234=100,"0")))))))</f>
        <v>0</v>
      </c>
      <c r="AG234" t="str">
        <f>IF(score!$M234=".",".",IF(score!$M234=0,"0",IF(score!$M234=20,"0",IF(score!$M234=40,"0",IF(score!$M234=60,"1",IF(score!$M234=80,"0",IF(score!$M234=100,"0")))))))</f>
        <v>0</v>
      </c>
      <c r="AH234" t="str">
        <f>IF(score!$M234=".",".",IF(score!$M234=0,"0",IF(score!$M234=20,"0",IF(score!$M234=40,"0",IF(score!$M234=60,"0",IF(score!$M234=80,"1",IF(score!$M234=100,"0")))))))</f>
        <v>0</v>
      </c>
      <c r="AI234" t="str">
        <f>IF(score!$N234=".",".",IF(score!$N234=0,"1",IF(score!$N234=25,"0",IF(score!$N234=50,"0",IF(score!$N234=75,"0",IF(score!$N234=100,"0"))))))</f>
        <v>0</v>
      </c>
      <c r="AJ234" t="str">
        <f>IF(score!$N234=".",".",IF(score!$N234=0,"0",IF(score!$N234=25,"1",IF(score!$N234=50,"0",IF(score!$N234=75,"0",IF(score!$N234=100,"0"))))))</f>
        <v>1</v>
      </c>
      <c r="AK234" t="str">
        <f>IF(score!$N234=".",".",IF(score!$N234=0,"0",IF(score!$N234=25,"0",IF(score!$N234=50,"1",IF(score!$N234=75,"0",IF(score!$N234=100,"0"))))))</f>
        <v>0</v>
      </c>
      <c r="AL234" t="str">
        <f>IF(score!$N234=".",".",IF(score!$N234=0,"0",IF(score!$N234=25,"0",IF(score!$N234=50,"0",IF(score!$N234=75,"1",IF(score!$N234=100,"0"))))))</f>
        <v>0</v>
      </c>
      <c r="AN234">
        <f t="shared" si="210"/>
        <v>0</v>
      </c>
      <c r="AO234">
        <f t="shared" si="211"/>
        <v>-5.5646100000000001</v>
      </c>
      <c r="AP234">
        <f t="shared" si="212"/>
        <v>0</v>
      </c>
      <c r="AQ234">
        <f t="shared" si="213"/>
        <v>0</v>
      </c>
      <c r="AR234">
        <f t="shared" si="214"/>
        <v>-7.2321600000000004</v>
      </c>
      <c r="AS234">
        <f t="shared" si="215"/>
        <v>0</v>
      </c>
      <c r="AT234">
        <f t="shared" si="216"/>
        <v>-6.24397</v>
      </c>
      <c r="AU234">
        <f t="shared" si="217"/>
        <v>0</v>
      </c>
      <c r="AV234">
        <f t="shared" si="218"/>
        <v>-4.6161700000000003</v>
      </c>
      <c r="AW234">
        <f t="shared" si="219"/>
        <v>-5.5174700000000003</v>
      </c>
      <c r="AX234">
        <f t="shared" si="220"/>
        <v>3.04365</v>
      </c>
      <c r="AY234">
        <f t="shared" si="221"/>
        <v>2.32091</v>
      </c>
      <c r="AZ234">
        <f t="shared" si="222"/>
        <v>0</v>
      </c>
      <c r="BA234">
        <f t="shared" si="223"/>
        <v>-8.38063</v>
      </c>
      <c r="BB234">
        <f t="shared" si="224"/>
        <v>0</v>
      </c>
      <c r="BC234">
        <f t="shared" si="225"/>
        <v>0</v>
      </c>
      <c r="BD234">
        <f t="shared" si="226"/>
        <v>0</v>
      </c>
      <c r="BE234">
        <f t="shared" si="227"/>
        <v>0</v>
      </c>
      <c r="BF234">
        <f t="shared" si="228"/>
        <v>2.3724099999999999</v>
      </c>
      <c r="BG234">
        <f t="shared" si="229"/>
        <v>0</v>
      </c>
      <c r="BH234">
        <f t="shared" si="230"/>
        <v>0</v>
      </c>
      <c r="BI234">
        <f t="shared" si="231"/>
        <v>0</v>
      </c>
      <c r="BJ234">
        <f t="shared" si="232"/>
        <v>0</v>
      </c>
      <c r="BK234">
        <f t="shared" si="233"/>
        <v>-1.6185</v>
      </c>
      <c r="BL234">
        <f t="shared" si="234"/>
        <v>0</v>
      </c>
      <c r="BM234">
        <f t="shared" si="235"/>
        <v>0</v>
      </c>
      <c r="BN234">
        <f t="shared" si="236"/>
        <v>0</v>
      </c>
      <c r="BO234">
        <f t="shared" si="237"/>
        <v>3.4159299999999999</v>
      </c>
      <c r="BP234">
        <f t="shared" si="238"/>
        <v>0</v>
      </c>
      <c r="BQ234">
        <f t="shared" si="239"/>
        <v>0</v>
      </c>
      <c r="BR234">
        <f t="shared" si="240"/>
        <v>0</v>
      </c>
      <c r="BS234">
        <f t="shared" si="241"/>
        <v>0</v>
      </c>
      <c r="BT234">
        <f t="shared" si="242"/>
        <v>-0.94342000000000004</v>
      </c>
      <c r="BU234">
        <f t="shared" si="243"/>
        <v>0</v>
      </c>
      <c r="BV234">
        <f t="shared" si="244"/>
        <v>0</v>
      </c>
      <c r="BX234">
        <f t="shared" si="245"/>
        <v>0</v>
      </c>
      <c r="BY234">
        <f t="shared" si="246"/>
        <v>-0.16891</v>
      </c>
      <c r="BZ234">
        <f t="shared" si="247"/>
        <v>0</v>
      </c>
      <c r="CA234">
        <f t="shared" si="248"/>
        <v>0</v>
      </c>
      <c r="CB234">
        <f t="shared" si="249"/>
        <v>3.9311500000000001</v>
      </c>
      <c r="CC234">
        <f t="shared" si="250"/>
        <v>0</v>
      </c>
      <c r="CD234">
        <f t="shared" si="251"/>
        <v>2.68282</v>
      </c>
      <c r="CE234">
        <f t="shared" si="252"/>
        <v>0</v>
      </c>
      <c r="CF234">
        <f t="shared" si="253"/>
        <v>1.4406000000000001</v>
      </c>
      <c r="CG234">
        <f t="shared" si="254"/>
        <v>1.6696800000000001</v>
      </c>
      <c r="CH234">
        <f t="shared" si="255"/>
        <v>-6.8267199999999999</v>
      </c>
      <c r="CI234">
        <f t="shared" si="256"/>
        <v>-5.6992099999999999</v>
      </c>
      <c r="CJ234">
        <f t="shared" si="257"/>
        <v>0</v>
      </c>
      <c r="CK234">
        <f t="shared" si="258"/>
        <v>1.76691</v>
      </c>
      <c r="CL234">
        <f t="shared" si="259"/>
        <v>0</v>
      </c>
      <c r="CM234">
        <f t="shared" si="260"/>
        <v>0</v>
      </c>
      <c r="CN234">
        <f t="shared" si="261"/>
        <v>0</v>
      </c>
      <c r="CO234">
        <f t="shared" si="262"/>
        <v>0</v>
      </c>
      <c r="CP234">
        <f t="shared" si="263"/>
        <v>-6.31121</v>
      </c>
      <c r="CQ234">
        <f t="shared" si="264"/>
        <v>0</v>
      </c>
      <c r="CR234">
        <f t="shared" si="265"/>
        <v>0</v>
      </c>
      <c r="CS234">
        <f t="shared" si="266"/>
        <v>0</v>
      </c>
      <c r="CT234">
        <f t="shared" si="267"/>
        <v>0</v>
      </c>
      <c r="CU234">
        <f t="shared" si="268"/>
        <v>-3.2980499999999999</v>
      </c>
      <c r="CV234">
        <f t="shared" si="269"/>
        <v>0</v>
      </c>
      <c r="CW234">
        <f t="shared" si="270"/>
        <v>0</v>
      </c>
      <c r="CX234">
        <f t="shared" si="271"/>
        <v>0</v>
      </c>
      <c r="CY234">
        <f t="shared" si="272"/>
        <v>-10.779109999999999</v>
      </c>
      <c r="CZ234">
        <f t="shared" si="273"/>
        <v>0</v>
      </c>
      <c r="DA234">
        <f t="shared" si="274"/>
        <v>0</v>
      </c>
      <c r="DB234">
        <f t="shared" si="275"/>
        <v>0</v>
      </c>
      <c r="DC234">
        <f t="shared" si="276"/>
        <v>0</v>
      </c>
      <c r="DD234">
        <f t="shared" si="277"/>
        <v>-8.2606599999999997</v>
      </c>
      <c r="DE234">
        <f t="shared" si="278"/>
        <v>0</v>
      </c>
      <c r="DF234">
        <f t="shared" si="279"/>
        <v>0</v>
      </c>
    </row>
    <row r="235" spans="1:110" x14ac:dyDescent="0.25">
      <c r="A235" s="4">
        <f>raw!$A235:$A235</f>
        <v>43382</v>
      </c>
      <c r="B235" s="6" t="str">
        <f>raw!$B235:$B235</f>
        <v>0006-0029</v>
      </c>
      <c r="D235" t="str">
        <f>IF(score!$C235=".",".",IF(score!$C235=0,"1",IF(score!$C235=25,"0",IF(score!$C235=50,"0",IF(score!$C235=75,"0",IF(score!$C235=100,"0"))))))</f>
        <v>0</v>
      </c>
      <c r="E235" t="str">
        <f>IF(score!$C235=".",".",IF(score!$C235=0,"0",IF(score!$C235=25,"1",IF(score!$C235=50,"0",IF(score!$C235=75,"0",IF(score!$C235=100,"0"))))))</f>
        <v>0</v>
      </c>
      <c r="F235" t="str">
        <f>IF(score!$C235=".",".",IF(score!$C235=0,"0",IF(score!$C235=25,"0",IF(score!$C235=50,"1",IF(score!$C235=75,"0",IF(score!$C235=100,"0"))))))</f>
        <v>1</v>
      </c>
      <c r="G235" t="str">
        <f>IF(score!$C235=".",".",IF(score!$C235=0,"0",IF(score!$C235=25,"0",IF(score!$C235=50,"0",IF(score!$C235=75,"1",IF(score!$C235=100,"0"))))))</f>
        <v>0</v>
      </c>
      <c r="H235" t="str">
        <f>IF(score!$D235=".",".",IF(score!$D235=0,"1",IF(score!$D235=50,"0",IF(score!$D235=100,"0"))))</f>
        <v>0</v>
      </c>
      <c r="I235" t="str">
        <f>IF(score!$D235=".",".",IF(score!$D235=0,"0",IF(score!$D235=50,"1",IF(score!$D235=100,"0"))))</f>
        <v>1</v>
      </c>
      <c r="J235" t="str">
        <f>IF(score!$E235=".",".",IF(score!$E235=0,"1",IF(score!$E235=50,"0",IF(score!$E235=100,"0"))))</f>
        <v>0</v>
      </c>
      <c r="K235" t="str">
        <f>IF(score!$E235=".",".",IF(score!$E235=0,"0",IF(score!$E235=50,"1",IF(score!$E235=100,"0"))))</f>
        <v>1</v>
      </c>
      <c r="L235" t="str">
        <f>IF(score!$F235=".",".",IF(score!$F235=0,"1",IF(score!$F235=100,"0")))</f>
        <v>0</v>
      </c>
      <c r="M235" t="str">
        <f>IF(score!$G235=".",".",IF(score!$G235=0,"1",IF(score!$G235=100,"0")))</f>
        <v>0</v>
      </c>
      <c r="N235" t="str">
        <f>IF(score!$H235=".",".",IF(score!$H235=0,"1",IF(score!$H235=100,"0")))</f>
        <v>0</v>
      </c>
      <c r="O235" t="str">
        <f>IF(score!$I235=".",".",IF(score!$I235=0,"1",IF(score!$I235=50,"0",IF(score!$I235=100,"0"))))</f>
        <v>0</v>
      </c>
      <c r="P235" t="str">
        <f>IF(score!$J235=".",".",IF(score!$J235=0,"1",IF(score!$J235=25,"0",IF(score!$J235=50,"0",IF(score!$J235=75,"0",IF(score!$J235=100,"0"))))))</f>
        <v>0</v>
      </c>
      <c r="Q235" t="str">
        <f>IF(score!$J235=".",".",IF(score!$J235=0,"0",IF(score!$J235=25,"1",IF(score!$J235=50,"0",IF(score!$J235=75,"0",IF(score!$J235=100,"0"))))))</f>
        <v>0</v>
      </c>
      <c r="R235" t="str">
        <f>IF(score!$J235=".",".",IF(score!$J235=0,"0",IF(score!$J235=25,"0",IF(score!$J235=50,"1",IF(score!$J235=75,"0",IF(score!$J235=100,"0"))))))</f>
        <v>0</v>
      </c>
      <c r="S235" t="str">
        <f>IF(score!$J235=".",".",IF(score!$J235=0,"0",IF(score!$J235=25,"0",IF(score!$J235=50,"0",IF(score!$J235=75,"1",IF(score!$J235=100,"0"))))))</f>
        <v>0</v>
      </c>
      <c r="T235" t="str">
        <f>IF(score!$K235=".",".",IF(score!$K235=0,"1",IF(score!$K235=20,"0",IF(score!$K235=40,"0",IF(score!$K235=60,"0",IF(score!$K235=80,"0",IF(score!$K235=100,"0")))))))</f>
        <v>0</v>
      </c>
      <c r="U235" t="str">
        <f>IF(score!$K235=".",".",IF(score!$K235=0,"0",IF(score!$K235=20,"1",IF(score!$K235=40,"0",IF(score!$K235=60,"0",IF(score!$K235=80,"0",IF(score!$K235=100,"0")))))))</f>
        <v>0</v>
      </c>
      <c r="V235" t="str">
        <f>IF(score!$K235=".",".",IF(score!$K235=0,"0",IF(score!$K235=20,"0",IF(score!$K235=40,"1",IF(score!$K235=60,"0",IF(score!$K235=80,"0",IF(score!$K235=100,"0")))))))</f>
        <v>0</v>
      </c>
      <c r="W235" t="str">
        <f>IF(score!$K235=".",".",IF(score!$K235=0,"0",IF(score!$K235=20,"0",IF(score!$K235=40,"0",IF(score!$K235=60,"1",IF(score!$K235=80,"0",IF(score!$K235=100,"0")))))))</f>
        <v>0</v>
      </c>
      <c r="X235" t="str">
        <f>IF(score!$K235=".",".",IF(score!$K235=0,"0",IF(score!$K235=20,"0",IF(score!$K235=40,"0",IF(score!$K235=60,"0",IF(score!$K235=80,"1",IF(score!$K235=100,"0")))))))</f>
        <v>0</v>
      </c>
      <c r="Y235" t="str">
        <f>IF(score!$L235=".",".",IF(score!$L235=0,"1",IF(score!$L235=20,"0",IF(score!$L235=40,"0",IF(score!$L235=60,"0",IF(score!$L235=80,"0",IF(score!$L235=100,"0")))))))</f>
        <v>0</v>
      </c>
      <c r="Z235" t="str">
        <f>IF(score!$L235=".",".",IF(score!$L235=0,"0",IF(score!$L235=20,"1",IF(score!$L235=40,"0",IF(score!$L235=60,"0",IF(score!$L235=80,"0",IF(score!$L235=100,"0")))))))</f>
        <v>0</v>
      </c>
      <c r="AA235" t="str">
        <f>IF(score!$L235=".",".",IF(score!$L235=0,"0",IF(score!$L235=20,"0",IF(score!$L235=40,"1",IF(score!$L235=60,"0",IF(score!$L235=80,"0",IF(score!$L235=100,"0")))))))</f>
        <v>0</v>
      </c>
      <c r="AB235" t="str">
        <f>IF(score!$L235=".",".",IF(score!$L235=0,"0",IF(score!$L235=20,"0",IF(score!$L235=40,"0",IF(score!$L235=60,"1",IF(score!$L235=80,"0",IF(score!$L235=100,"0")))))))</f>
        <v>0</v>
      </c>
      <c r="AC235" t="str">
        <f>IF(score!$L235=".",".",IF(score!$L235=0,"0",IF(score!$L235=20,"0",IF(score!$L235=40,"0",IF(score!$L235=60,"0",IF(score!$L235=80,"1",IF(score!L235=100,"0")))))))</f>
        <v>0</v>
      </c>
      <c r="AD235" t="str">
        <f>IF(score!$M235=".",".",IF(score!$M235=0,"1",IF(score!$M235=20,"0",IF(score!$M235=40,"0",IF(score!$M235=60,"0",IF(score!$M235=80,"0",IF(score!$M235=100,"0")))))))</f>
        <v>0</v>
      </c>
      <c r="AE235" t="str">
        <f>IF(score!$M235=".",".",IF(score!$M235=0,"0",IF(score!$M235=20,"1",IF(score!$M235=40,"0",IF(score!$M235=60,"0",IF(score!$M235=80,"0",IF(score!$M235=100,"0")))))))</f>
        <v>0</v>
      </c>
      <c r="AF235" t="str">
        <f>IF(score!$M235=".",".",IF(score!$M235=0,"0",IF(score!$M235=20,"0",IF(score!$M235=40,"1",IF(score!$M235=60,"0",IF(score!$M235=80,"0",IF(score!$M235=100,"0")))))))</f>
        <v>0</v>
      </c>
      <c r="AG235" t="str">
        <f>IF(score!$M235=".",".",IF(score!$M235=0,"0",IF(score!$M235=20,"0",IF(score!$M235=40,"0",IF(score!$M235=60,"1",IF(score!$M235=80,"0",IF(score!$M235=100,"0")))))))</f>
        <v>1</v>
      </c>
      <c r="AH235" t="str">
        <f>IF(score!$M235=".",".",IF(score!$M235=0,"0",IF(score!$M235=20,"0",IF(score!$M235=40,"0",IF(score!$M235=60,"0",IF(score!$M235=80,"1",IF(score!$M235=100,"0")))))))</f>
        <v>0</v>
      </c>
      <c r="AI235" t="str">
        <f>IF(score!$N235=".",".",IF(score!$N235=0,"1",IF(score!$N235=25,"0",IF(score!$N235=50,"0",IF(score!$N235=75,"0",IF(score!$N235=100,"0"))))))</f>
        <v>0</v>
      </c>
      <c r="AJ235" t="str">
        <f>IF(score!$N235=".",".",IF(score!$N235=0,"0",IF(score!$N235=25,"1",IF(score!$N235=50,"0",IF(score!$N235=75,"0",IF(score!$N235=100,"0"))))))</f>
        <v>0</v>
      </c>
      <c r="AK235" t="str">
        <f>IF(score!$N235=".",".",IF(score!$N235=0,"0",IF(score!$N235=25,"0",IF(score!$N235=50,"1",IF(score!$N235=75,"0",IF(score!$N235=100,"0"))))))</f>
        <v>1</v>
      </c>
      <c r="AL235" t="str">
        <f>IF(score!$N235=".",".",IF(score!$N235=0,"0",IF(score!$N235=25,"0",IF(score!$N235=50,"0",IF(score!$N235=75,"1",IF(score!$N235=100,"0"))))))</f>
        <v>0</v>
      </c>
      <c r="AN235">
        <f t="shared" si="210"/>
        <v>0</v>
      </c>
      <c r="AO235">
        <f t="shared" si="211"/>
        <v>0</v>
      </c>
      <c r="AP235">
        <f t="shared" si="212"/>
        <v>-3.0239600000000002</v>
      </c>
      <c r="AQ235">
        <f t="shared" si="213"/>
        <v>0</v>
      </c>
      <c r="AR235">
        <f t="shared" si="214"/>
        <v>0</v>
      </c>
      <c r="AS235">
        <f t="shared" si="215"/>
        <v>-3.4555500000000001</v>
      </c>
      <c r="AT235">
        <f t="shared" si="216"/>
        <v>0</v>
      </c>
      <c r="AU235">
        <f t="shared" si="217"/>
        <v>-2.7355700000000001</v>
      </c>
      <c r="AV235">
        <f t="shared" si="218"/>
        <v>0</v>
      </c>
      <c r="AW235">
        <f t="shared" si="219"/>
        <v>0</v>
      </c>
      <c r="AX235">
        <f t="shared" si="220"/>
        <v>0</v>
      </c>
      <c r="AY235">
        <f t="shared" si="221"/>
        <v>0</v>
      </c>
      <c r="AZ235">
        <f t="shared" si="222"/>
        <v>0</v>
      </c>
      <c r="BA235">
        <f t="shared" si="223"/>
        <v>0</v>
      </c>
      <c r="BB235">
        <f t="shared" si="224"/>
        <v>0</v>
      </c>
      <c r="BC235">
        <f t="shared" si="225"/>
        <v>0</v>
      </c>
      <c r="BD235">
        <f t="shared" si="226"/>
        <v>0</v>
      </c>
      <c r="BE235">
        <f t="shared" si="227"/>
        <v>0</v>
      </c>
      <c r="BF235">
        <f t="shared" si="228"/>
        <v>0</v>
      </c>
      <c r="BG235">
        <f t="shared" si="229"/>
        <v>0</v>
      </c>
      <c r="BH235">
        <f t="shared" si="230"/>
        <v>0</v>
      </c>
      <c r="BI235">
        <f t="shared" si="231"/>
        <v>0</v>
      </c>
      <c r="BJ235">
        <f t="shared" si="232"/>
        <v>0</v>
      </c>
      <c r="BK235">
        <f t="shared" si="233"/>
        <v>0</v>
      </c>
      <c r="BL235">
        <f t="shared" si="234"/>
        <v>0</v>
      </c>
      <c r="BM235">
        <f t="shared" si="235"/>
        <v>0</v>
      </c>
      <c r="BN235">
        <f t="shared" si="236"/>
        <v>0</v>
      </c>
      <c r="BO235">
        <f t="shared" si="237"/>
        <v>0</v>
      </c>
      <c r="BP235">
        <f t="shared" si="238"/>
        <v>0</v>
      </c>
      <c r="BQ235">
        <f t="shared" si="239"/>
        <v>1.28044</v>
      </c>
      <c r="BR235">
        <f t="shared" si="240"/>
        <v>0</v>
      </c>
      <c r="BS235">
        <f t="shared" si="241"/>
        <v>0</v>
      </c>
      <c r="BT235">
        <f t="shared" si="242"/>
        <v>0</v>
      </c>
      <c r="BU235">
        <f t="shared" si="243"/>
        <v>-0.18043000000000001</v>
      </c>
      <c r="BV235">
        <f t="shared" si="244"/>
        <v>0</v>
      </c>
      <c r="BX235">
        <f t="shared" si="245"/>
        <v>0</v>
      </c>
      <c r="BY235">
        <f t="shared" si="246"/>
        <v>0</v>
      </c>
      <c r="BZ235">
        <f t="shared" si="247"/>
        <v>3.4819999999999997E-2</v>
      </c>
      <c r="CA235">
        <f t="shared" si="248"/>
        <v>0</v>
      </c>
      <c r="CB235">
        <f t="shared" si="249"/>
        <v>0</v>
      </c>
      <c r="CC235">
        <f t="shared" si="250"/>
        <v>1.8684000000000001</v>
      </c>
      <c r="CD235">
        <f t="shared" si="251"/>
        <v>0</v>
      </c>
      <c r="CE235">
        <f t="shared" si="252"/>
        <v>1.43103</v>
      </c>
      <c r="CF235">
        <f t="shared" si="253"/>
        <v>0</v>
      </c>
      <c r="CG235">
        <f t="shared" si="254"/>
        <v>0</v>
      </c>
      <c r="CH235">
        <f t="shared" si="255"/>
        <v>0</v>
      </c>
      <c r="CI235">
        <f t="shared" si="256"/>
        <v>0</v>
      </c>
      <c r="CJ235">
        <f t="shared" si="257"/>
        <v>0</v>
      </c>
      <c r="CK235">
        <f t="shared" si="258"/>
        <v>0</v>
      </c>
      <c r="CL235">
        <f t="shared" si="259"/>
        <v>0</v>
      </c>
      <c r="CM235">
        <f t="shared" si="260"/>
        <v>0</v>
      </c>
      <c r="CN235">
        <f t="shared" si="261"/>
        <v>0</v>
      </c>
      <c r="CO235">
        <f t="shared" si="262"/>
        <v>0</v>
      </c>
      <c r="CP235">
        <f t="shared" si="263"/>
        <v>0</v>
      </c>
      <c r="CQ235">
        <f t="shared" si="264"/>
        <v>0</v>
      </c>
      <c r="CR235">
        <f t="shared" si="265"/>
        <v>0</v>
      </c>
      <c r="CS235">
        <f t="shared" si="266"/>
        <v>0</v>
      </c>
      <c r="CT235">
        <f t="shared" si="267"/>
        <v>0</v>
      </c>
      <c r="CU235">
        <f t="shared" si="268"/>
        <v>0</v>
      </c>
      <c r="CV235">
        <f t="shared" si="269"/>
        <v>0</v>
      </c>
      <c r="CW235">
        <f t="shared" si="270"/>
        <v>0</v>
      </c>
      <c r="CX235">
        <f t="shared" si="271"/>
        <v>0</v>
      </c>
      <c r="CY235">
        <f t="shared" si="272"/>
        <v>0</v>
      </c>
      <c r="CZ235">
        <f t="shared" si="273"/>
        <v>0</v>
      </c>
      <c r="DA235">
        <f t="shared" si="274"/>
        <v>-4.5905500000000004</v>
      </c>
      <c r="DB235">
        <f t="shared" si="275"/>
        <v>0</v>
      </c>
      <c r="DC235">
        <f t="shared" si="276"/>
        <v>0</v>
      </c>
      <c r="DD235">
        <f t="shared" si="277"/>
        <v>0</v>
      </c>
      <c r="DE235">
        <f t="shared" si="278"/>
        <v>-5.63286</v>
      </c>
      <c r="DF235">
        <f t="shared" si="279"/>
        <v>0</v>
      </c>
    </row>
    <row r="236" spans="1:110" x14ac:dyDescent="0.25">
      <c r="A236" s="4">
        <f>raw!$A236:$A236</f>
        <v>43382</v>
      </c>
      <c r="B236" s="6" t="str">
        <f>raw!$B236:$B236</f>
        <v>0006-0030</v>
      </c>
      <c r="D236" t="str">
        <f>IF(score!$C236=".",".",IF(score!$C236=0,"1",IF(score!$C236=25,"0",IF(score!$C236=50,"0",IF(score!$C236=75,"0",IF(score!$C236=100,"0"))))))</f>
        <v>0</v>
      </c>
      <c r="E236" t="str">
        <f>IF(score!$C236=".",".",IF(score!$C236=0,"0",IF(score!$C236=25,"1",IF(score!$C236=50,"0",IF(score!$C236=75,"0",IF(score!$C236=100,"0"))))))</f>
        <v>1</v>
      </c>
      <c r="F236" t="str">
        <f>IF(score!$C236=".",".",IF(score!$C236=0,"0",IF(score!$C236=25,"0",IF(score!$C236=50,"1",IF(score!$C236=75,"0",IF(score!$C236=100,"0"))))))</f>
        <v>0</v>
      </c>
      <c r="G236" t="str">
        <f>IF(score!$C236=".",".",IF(score!$C236=0,"0",IF(score!$C236=25,"0",IF(score!$C236=50,"0",IF(score!$C236=75,"1",IF(score!$C236=100,"0"))))))</f>
        <v>0</v>
      </c>
      <c r="H236" t="str">
        <f>IF(score!$D236=".",".",IF(score!$D236=0,"1",IF(score!$D236=50,"0",IF(score!$D236=100,"0"))))</f>
        <v>1</v>
      </c>
      <c r="I236" t="str">
        <f>IF(score!$D236=".",".",IF(score!$D236=0,"0",IF(score!$D236=50,"1",IF(score!$D236=100,"0"))))</f>
        <v>0</v>
      </c>
      <c r="J236" t="str">
        <f>IF(score!$E236=".",".",IF(score!$E236=0,"1",IF(score!$E236=50,"0",IF(score!$E236=100,"0"))))</f>
        <v>1</v>
      </c>
      <c r="K236" t="str">
        <f>IF(score!$E236=".",".",IF(score!$E236=0,"0",IF(score!$E236=50,"1",IF(score!$E236=100,"0"))))</f>
        <v>0</v>
      </c>
      <c r="L236" t="str">
        <f>IF(score!$F236=".",".",IF(score!$F236=0,"1",IF(score!$F236=100,"0")))</f>
        <v>1</v>
      </c>
      <c r="M236" t="str">
        <f>IF(score!$G236=".",".",IF(score!$G236=0,"1",IF(score!$G236=100,"0")))</f>
        <v>1</v>
      </c>
      <c r="N236" t="str">
        <f>IF(score!$H236=".",".",IF(score!$H236=0,"1",IF(score!$H236=100,"0")))</f>
        <v>0</v>
      </c>
      <c r="O236" t="str">
        <f>IF(score!$I236=".",".",IF(score!$I236=0,"1",IF(score!$I236=50,"0",IF(score!$I236=100,"0"))))</f>
        <v>0</v>
      </c>
      <c r="P236" t="str">
        <f>IF(score!$J236=".",".",IF(score!$J236=0,"1",IF(score!$J236=25,"0",IF(score!$J236=50,"0",IF(score!$J236=75,"0",IF(score!$J236=100,"0"))))))</f>
        <v>0</v>
      </c>
      <c r="Q236" t="str">
        <f>IF(score!$J236=".",".",IF(score!$J236=0,"0",IF(score!$J236=25,"1",IF(score!$J236=50,"0",IF(score!$J236=75,"0",IF(score!$J236=100,"0"))))))</f>
        <v>0</v>
      </c>
      <c r="R236" t="str">
        <f>IF(score!$J236=".",".",IF(score!$J236=0,"0",IF(score!$J236=25,"0",IF(score!$J236=50,"1",IF(score!$J236=75,"0",IF(score!$J236=100,"0"))))))</f>
        <v>1</v>
      </c>
      <c r="S236" t="str">
        <f>IF(score!$J236=".",".",IF(score!$J236=0,"0",IF(score!$J236=25,"0",IF(score!$J236=50,"0",IF(score!$J236=75,"1",IF(score!$J236=100,"0"))))))</f>
        <v>0</v>
      </c>
      <c r="T236" t="str">
        <f>IF(score!$K236=".",".",IF(score!$K236=0,"1",IF(score!$K236=20,"0",IF(score!$K236=40,"0",IF(score!$K236=60,"0",IF(score!$K236=80,"0",IF(score!$K236=100,"0")))))))</f>
        <v>0</v>
      </c>
      <c r="U236" t="str">
        <f>IF(score!$K236=".",".",IF(score!$K236=0,"0",IF(score!$K236=20,"1",IF(score!$K236=40,"0",IF(score!$K236=60,"0",IF(score!$K236=80,"0",IF(score!$K236=100,"0")))))))</f>
        <v>0</v>
      </c>
      <c r="V236" t="str">
        <f>IF(score!$K236=".",".",IF(score!$K236=0,"0",IF(score!$K236=20,"0",IF(score!$K236=40,"1",IF(score!$K236=60,"0",IF(score!$K236=80,"0",IF(score!$K236=100,"0")))))))</f>
        <v>1</v>
      </c>
      <c r="W236" t="str">
        <f>IF(score!$K236=".",".",IF(score!$K236=0,"0",IF(score!$K236=20,"0",IF(score!$K236=40,"0",IF(score!$K236=60,"1",IF(score!$K236=80,"0",IF(score!$K236=100,"0")))))))</f>
        <v>0</v>
      </c>
      <c r="X236" t="str">
        <f>IF(score!$K236=".",".",IF(score!$K236=0,"0",IF(score!$K236=20,"0",IF(score!$K236=40,"0",IF(score!$K236=60,"0",IF(score!$K236=80,"1",IF(score!$K236=100,"0")))))))</f>
        <v>0</v>
      </c>
      <c r="Y236" t="str">
        <f>IF(score!$L236=".",".",IF(score!$L236=0,"1",IF(score!$L236=20,"0",IF(score!$L236=40,"0",IF(score!$L236=60,"0",IF(score!$L236=80,"0",IF(score!$L236=100,"0")))))))</f>
        <v>1</v>
      </c>
      <c r="Z236" t="str">
        <f>IF(score!$L236=".",".",IF(score!$L236=0,"0",IF(score!$L236=20,"1",IF(score!$L236=40,"0",IF(score!$L236=60,"0",IF(score!$L236=80,"0",IF(score!$L236=100,"0")))))))</f>
        <v>0</v>
      </c>
      <c r="AA236" t="str">
        <f>IF(score!$L236=".",".",IF(score!$L236=0,"0",IF(score!$L236=20,"0",IF(score!$L236=40,"1",IF(score!$L236=60,"0",IF(score!$L236=80,"0",IF(score!$L236=100,"0")))))))</f>
        <v>0</v>
      </c>
      <c r="AB236" t="str">
        <f>IF(score!$L236=".",".",IF(score!$L236=0,"0",IF(score!$L236=20,"0",IF(score!$L236=40,"0",IF(score!$L236=60,"1",IF(score!$L236=80,"0",IF(score!$L236=100,"0")))))))</f>
        <v>0</v>
      </c>
      <c r="AC236" t="str">
        <f>IF(score!$L236=".",".",IF(score!$L236=0,"0",IF(score!$L236=20,"0",IF(score!$L236=40,"0",IF(score!$L236=60,"0",IF(score!$L236=80,"1",IF(score!L236=100,"0")))))))</f>
        <v>0</v>
      </c>
      <c r="AD236" t="str">
        <f>IF(score!$M236=".",".",IF(score!$M236=0,"1",IF(score!$M236=20,"0",IF(score!$M236=40,"0",IF(score!$M236=60,"0",IF(score!$M236=80,"0",IF(score!$M236=100,"0")))))))</f>
        <v>0</v>
      </c>
      <c r="AE236" t="str">
        <f>IF(score!$M236=".",".",IF(score!$M236=0,"0",IF(score!$M236=20,"1",IF(score!$M236=40,"0",IF(score!$M236=60,"0",IF(score!$M236=80,"0",IF(score!$M236=100,"0")))))))</f>
        <v>0</v>
      </c>
      <c r="AF236" t="str">
        <f>IF(score!$M236=".",".",IF(score!$M236=0,"0",IF(score!$M236=20,"0",IF(score!$M236=40,"1",IF(score!$M236=60,"0",IF(score!$M236=80,"0",IF(score!$M236=100,"0")))))))</f>
        <v>0</v>
      </c>
      <c r="AG236" t="str">
        <f>IF(score!$M236=".",".",IF(score!$M236=0,"0",IF(score!$M236=20,"0",IF(score!$M236=40,"0",IF(score!$M236=60,"1",IF(score!$M236=80,"0",IF(score!$M236=100,"0")))))))</f>
        <v>0</v>
      </c>
      <c r="AH236" t="str">
        <f>IF(score!$M236=".",".",IF(score!$M236=0,"0",IF(score!$M236=20,"0",IF(score!$M236=40,"0",IF(score!$M236=60,"0",IF(score!$M236=80,"1",IF(score!$M236=100,"0")))))))</f>
        <v>1</v>
      </c>
      <c r="AI236" t="str">
        <f>IF(score!$N236=".",".",IF(score!$N236=0,"1",IF(score!$N236=25,"0",IF(score!$N236=50,"0",IF(score!$N236=75,"0",IF(score!$N236=100,"0"))))))</f>
        <v>0</v>
      </c>
      <c r="AJ236" t="str">
        <f>IF(score!$N236=".",".",IF(score!$N236=0,"0",IF(score!$N236=25,"1",IF(score!$N236=50,"0",IF(score!$N236=75,"0",IF(score!$N236=100,"0"))))))</f>
        <v>0</v>
      </c>
      <c r="AK236" t="str">
        <f>IF(score!$N236=".",".",IF(score!$N236=0,"0",IF(score!$N236=25,"0",IF(score!$N236=50,"1",IF(score!$N236=75,"0",IF(score!$N236=100,"0"))))))</f>
        <v>1</v>
      </c>
      <c r="AL236" t="str">
        <f>IF(score!$N236=".",".",IF(score!$N236=0,"0",IF(score!$N236=25,"0",IF(score!$N236=50,"0",IF(score!$N236=75,"1",IF(score!$N236=100,"0"))))))</f>
        <v>0</v>
      </c>
      <c r="AN236">
        <f t="shared" si="210"/>
        <v>0</v>
      </c>
      <c r="AO236">
        <f t="shared" si="211"/>
        <v>-5.5646100000000001</v>
      </c>
      <c r="AP236">
        <f t="shared" si="212"/>
        <v>0</v>
      </c>
      <c r="AQ236">
        <f t="shared" si="213"/>
        <v>0</v>
      </c>
      <c r="AR236">
        <f t="shared" si="214"/>
        <v>-7.2321600000000004</v>
      </c>
      <c r="AS236">
        <f t="shared" si="215"/>
        <v>0</v>
      </c>
      <c r="AT236">
        <f t="shared" si="216"/>
        <v>-6.24397</v>
      </c>
      <c r="AU236">
        <f t="shared" si="217"/>
        <v>0</v>
      </c>
      <c r="AV236">
        <f t="shared" si="218"/>
        <v>-4.6161700000000003</v>
      </c>
      <c r="AW236">
        <f t="shared" si="219"/>
        <v>-5.5174700000000003</v>
      </c>
      <c r="AX236">
        <f t="shared" si="220"/>
        <v>0</v>
      </c>
      <c r="AY236">
        <f t="shared" si="221"/>
        <v>0</v>
      </c>
      <c r="AZ236">
        <f t="shared" si="222"/>
        <v>0</v>
      </c>
      <c r="BA236">
        <f t="shared" si="223"/>
        <v>0</v>
      </c>
      <c r="BB236">
        <f t="shared" si="224"/>
        <v>-6.5052199999999996</v>
      </c>
      <c r="BC236">
        <f t="shared" si="225"/>
        <v>0</v>
      </c>
      <c r="BD236">
        <f t="shared" si="226"/>
        <v>0</v>
      </c>
      <c r="BE236">
        <f t="shared" si="227"/>
        <v>0</v>
      </c>
      <c r="BF236">
        <f t="shared" si="228"/>
        <v>2.3724099999999999</v>
      </c>
      <c r="BG236">
        <f t="shared" si="229"/>
        <v>0</v>
      </c>
      <c r="BH236">
        <f t="shared" si="230"/>
        <v>0</v>
      </c>
      <c r="BI236">
        <f t="shared" si="231"/>
        <v>-2.44706</v>
      </c>
      <c r="BJ236">
        <f t="shared" si="232"/>
        <v>0</v>
      </c>
      <c r="BK236">
        <f t="shared" si="233"/>
        <v>0</v>
      </c>
      <c r="BL236">
        <f t="shared" si="234"/>
        <v>0</v>
      </c>
      <c r="BM236">
        <f t="shared" si="235"/>
        <v>0</v>
      </c>
      <c r="BN236">
        <f t="shared" si="236"/>
        <v>0</v>
      </c>
      <c r="BO236">
        <f t="shared" si="237"/>
        <v>0</v>
      </c>
      <c r="BP236">
        <f t="shared" si="238"/>
        <v>0</v>
      </c>
      <c r="BQ236">
        <f t="shared" si="239"/>
        <v>0</v>
      </c>
      <c r="BR236">
        <f t="shared" si="240"/>
        <v>0.41188000000000002</v>
      </c>
      <c r="BS236">
        <f t="shared" si="241"/>
        <v>0</v>
      </c>
      <c r="BT236">
        <f t="shared" si="242"/>
        <v>0</v>
      </c>
      <c r="BU236">
        <f t="shared" si="243"/>
        <v>-0.18043000000000001</v>
      </c>
      <c r="BV236">
        <f t="shared" si="244"/>
        <v>0</v>
      </c>
      <c r="BX236">
        <f t="shared" si="245"/>
        <v>0</v>
      </c>
      <c r="BY236">
        <f t="shared" si="246"/>
        <v>-0.16891</v>
      </c>
      <c r="BZ236">
        <f t="shared" si="247"/>
        <v>0</v>
      </c>
      <c r="CA236">
        <f t="shared" si="248"/>
        <v>0</v>
      </c>
      <c r="CB236">
        <f t="shared" si="249"/>
        <v>3.9311500000000001</v>
      </c>
      <c r="CC236">
        <f t="shared" si="250"/>
        <v>0</v>
      </c>
      <c r="CD236">
        <f t="shared" si="251"/>
        <v>2.68282</v>
      </c>
      <c r="CE236">
        <f t="shared" si="252"/>
        <v>0</v>
      </c>
      <c r="CF236">
        <f t="shared" si="253"/>
        <v>1.4406000000000001</v>
      </c>
      <c r="CG236">
        <f t="shared" si="254"/>
        <v>1.6696800000000001</v>
      </c>
      <c r="CH236">
        <f t="shared" si="255"/>
        <v>0</v>
      </c>
      <c r="CI236">
        <f t="shared" si="256"/>
        <v>0</v>
      </c>
      <c r="CJ236">
        <f t="shared" si="257"/>
        <v>0</v>
      </c>
      <c r="CK236">
        <f t="shared" si="258"/>
        <v>0</v>
      </c>
      <c r="CL236">
        <f t="shared" si="259"/>
        <v>1.4938400000000001</v>
      </c>
      <c r="CM236">
        <f t="shared" si="260"/>
        <v>0</v>
      </c>
      <c r="CN236">
        <f t="shared" si="261"/>
        <v>0</v>
      </c>
      <c r="CO236">
        <f t="shared" si="262"/>
        <v>0</v>
      </c>
      <c r="CP236">
        <f t="shared" si="263"/>
        <v>-6.31121</v>
      </c>
      <c r="CQ236">
        <f t="shared" si="264"/>
        <v>0</v>
      </c>
      <c r="CR236">
        <f t="shared" si="265"/>
        <v>0</v>
      </c>
      <c r="CS236">
        <f t="shared" si="266"/>
        <v>-6.0240900000000002</v>
      </c>
      <c r="CT236">
        <f t="shared" si="267"/>
        <v>0</v>
      </c>
      <c r="CU236">
        <f t="shared" si="268"/>
        <v>0</v>
      </c>
      <c r="CV236">
        <f t="shared" si="269"/>
        <v>0</v>
      </c>
      <c r="CW236">
        <f t="shared" si="270"/>
        <v>0</v>
      </c>
      <c r="CX236">
        <f t="shared" si="271"/>
        <v>0</v>
      </c>
      <c r="CY236">
        <f t="shared" si="272"/>
        <v>0</v>
      </c>
      <c r="CZ236">
        <f t="shared" si="273"/>
        <v>0</v>
      </c>
      <c r="DA236">
        <f t="shared" si="274"/>
        <v>0</v>
      </c>
      <c r="DB236">
        <f t="shared" si="275"/>
        <v>-1.9593400000000001</v>
      </c>
      <c r="DC236">
        <f t="shared" si="276"/>
        <v>0</v>
      </c>
      <c r="DD236">
        <f t="shared" si="277"/>
        <v>0</v>
      </c>
      <c r="DE236">
        <f t="shared" si="278"/>
        <v>-5.63286</v>
      </c>
      <c r="DF236">
        <f t="shared" si="279"/>
        <v>0</v>
      </c>
    </row>
    <row r="237" spans="1:110" x14ac:dyDescent="0.25">
      <c r="A237" s="4">
        <f>raw!$A237:$A237</f>
        <v>43382</v>
      </c>
      <c r="B237" s="6" t="str">
        <f>raw!$B237:$B237</f>
        <v>0006-0031</v>
      </c>
      <c r="D237" t="str">
        <f>IF(score!$C237=".",".",IF(score!$C237=0,"1",IF(score!$C237=25,"0",IF(score!$C237=50,"0",IF(score!$C237=75,"0",IF(score!$C237=100,"0"))))))</f>
        <v>0</v>
      </c>
      <c r="E237" t="str">
        <f>IF(score!$C237=".",".",IF(score!$C237=0,"0",IF(score!$C237=25,"1",IF(score!$C237=50,"0",IF(score!$C237=75,"0",IF(score!$C237=100,"0"))))))</f>
        <v>1</v>
      </c>
      <c r="F237" t="str">
        <f>IF(score!$C237=".",".",IF(score!$C237=0,"0",IF(score!$C237=25,"0",IF(score!$C237=50,"1",IF(score!$C237=75,"0",IF(score!$C237=100,"0"))))))</f>
        <v>0</v>
      </c>
      <c r="G237" t="str">
        <f>IF(score!$C237=".",".",IF(score!$C237=0,"0",IF(score!$C237=25,"0",IF(score!$C237=50,"0",IF(score!$C237=75,"1",IF(score!$C237=100,"0"))))))</f>
        <v>0</v>
      </c>
      <c r="H237" t="str">
        <f>IF(score!$D237=".",".",IF(score!$D237=0,"1",IF(score!$D237=50,"0",IF(score!$D237=100,"0"))))</f>
        <v>0</v>
      </c>
      <c r="I237" t="str">
        <f>IF(score!$D237=".",".",IF(score!$D237=0,"0",IF(score!$D237=50,"1",IF(score!$D237=100,"0"))))</f>
        <v>0</v>
      </c>
      <c r="J237" t="str">
        <f>IF(score!$E237=".",".",IF(score!$E237=0,"1",IF(score!$E237=50,"0",IF(score!$E237=100,"0"))))</f>
        <v>0</v>
      </c>
      <c r="K237" t="str">
        <f>IF(score!$E237=".",".",IF(score!$E237=0,"0",IF(score!$E237=50,"1",IF(score!$E237=100,"0"))))</f>
        <v>0</v>
      </c>
      <c r="L237" t="str">
        <f>IF(score!$F237=".",".",IF(score!$F237=0,"1",IF(score!$F237=100,"0")))</f>
        <v>0</v>
      </c>
      <c r="M237" t="str">
        <f>IF(score!$G237=".",".",IF(score!$G237=0,"1",IF(score!$G237=100,"0")))</f>
        <v>0</v>
      </c>
      <c r="N237" t="str">
        <f>IF(score!$H237=".",".",IF(score!$H237=0,"1",IF(score!$H237=100,"0")))</f>
        <v>0</v>
      </c>
      <c r="O237" t="str">
        <f>IF(score!$I237=".",".",IF(score!$I237=0,"1",IF(score!$I237=50,"0",IF(score!$I237=100,"0"))))</f>
        <v>0</v>
      </c>
      <c r="P237" t="str">
        <f>IF(score!$J237=".",".",IF(score!$J237=0,"1",IF(score!$J237=25,"0",IF(score!$J237=50,"0",IF(score!$J237=75,"0",IF(score!$J237=100,"0"))))))</f>
        <v>0</v>
      </c>
      <c r="Q237" t="str">
        <f>IF(score!$J237=".",".",IF(score!$J237=0,"0",IF(score!$J237=25,"1",IF(score!$J237=50,"0",IF(score!$J237=75,"0",IF(score!$J237=100,"0"))))))</f>
        <v>0</v>
      </c>
      <c r="R237" t="str">
        <f>IF(score!$J237=".",".",IF(score!$J237=0,"0",IF(score!$J237=25,"0",IF(score!$J237=50,"1",IF(score!$J237=75,"0",IF(score!$J237=100,"0"))))))</f>
        <v>1</v>
      </c>
      <c r="S237" t="str">
        <f>IF(score!$J237=".",".",IF(score!$J237=0,"0",IF(score!$J237=25,"0",IF(score!$J237=50,"0",IF(score!$J237=75,"1",IF(score!$J237=100,"0"))))))</f>
        <v>0</v>
      </c>
      <c r="T237" t="str">
        <f>IF(score!$K237=".",".",IF(score!$K237=0,"1",IF(score!$K237=20,"0",IF(score!$K237=40,"0",IF(score!$K237=60,"0",IF(score!$K237=80,"0",IF(score!$K237=100,"0")))))))</f>
        <v>0</v>
      </c>
      <c r="U237" t="str">
        <f>IF(score!$K237=".",".",IF(score!$K237=0,"0",IF(score!$K237=20,"1",IF(score!$K237=40,"0",IF(score!$K237=60,"0",IF(score!$K237=80,"0",IF(score!$K237=100,"0")))))))</f>
        <v>0</v>
      </c>
      <c r="V237" t="str">
        <f>IF(score!$K237=".",".",IF(score!$K237=0,"0",IF(score!$K237=20,"0",IF(score!$K237=40,"1",IF(score!$K237=60,"0",IF(score!$K237=80,"0",IF(score!$K237=100,"0")))))))</f>
        <v>0</v>
      </c>
      <c r="W237" t="str">
        <f>IF(score!$K237=".",".",IF(score!$K237=0,"0",IF(score!$K237=20,"0",IF(score!$K237=40,"0",IF(score!$K237=60,"1",IF(score!$K237=80,"0",IF(score!$K237=100,"0")))))))</f>
        <v>0</v>
      </c>
      <c r="X237" t="str">
        <f>IF(score!$K237=".",".",IF(score!$K237=0,"0",IF(score!$K237=20,"0",IF(score!$K237=40,"0",IF(score!$K237=60,"0",IF(score!$K237=80,"1",IF(score!$K237=100,"0")))))))</f>
        <v>0</v>
      </c>
      <c r="Y237" t="str">
        <f>IF(score!$L237=".",".",IF(score!$L237=0,"1",IF(score!$L237=20,"0",IF(score!$L237=40,"0",IF(score!$L237=60,"0",IF(score!$L237=80,"0",IF(score!$L237=100,"0")))))))</f>
        <v>0</v>
      </c>
      <c r="Z237" t="str">
        <f>IF(score!$L237=".",".",IF(score!$L237=0,"0",IF(score!$L237=20,"1",IF(score!$L237=40,"0",IF(score!$L237=60,"0",IF(score!$L237=80,"0",IF(score!$L237=100,"0")))))))</f>
        <v>0</v>
      </c>
      <c r="AA237" t="str">
        <f>IF(score!$L237=".",".",IF(score!$L237=0,"0",IF(score!$L237=20,"0",IF(score!$L237=40,"1",IF(score!$L237=60,"0",IF(score!$L237=80,"0",IF(score!$L237=100,"0")))))))</f>
        <v>0</v>
      </c>
      <c r="AB237" t="str">
        <f>IF(score!$L237=".",".",IF(score!$L237=0,"0",IF(score!$L237=20,"0",IF(score!$L237=40,"0",IF(score!$L237=60,"1",IF(score!$L237=80,"0",IF(score!$L237=100,"0")))))))</f>
        <v>0</v>
      </c>
      <c r="AC237" t="str">
        <f>IF(score!$L237=".",".",IF(score!$L237=0,"0",IF(score!$L237=20,"0",IF(score!$L237=40,"0",IF(score!$L237=60,"0",IF(score!$L237=80,"1",IF(score!L237=100,"0")))))))</f>
        <v>1</v>
      </c>
      <c r="AD237" t="str">
        <f>IF(score!$M237=".",".",IF(score!$M237=0,"1",IF(score!$M237=20,"0",IF(score!$M237=40,"0",IF(score!$M237=60,"0",IF(score!$M237=80,"0",IF(score!$M237=100,"0")))))))</f>
        <v>0</v>
      </c>
      <c r="AE237" t="str">
        <f>IF(score!$M237=".",".",IF(score!$M237=0,"0",IF(score!$M237=20,"1",IF(score!$M237=40,"0",IF(score!$M237=60,"0",IF(score!$M237=80,"0",IF(score!$M237=100,"0")))))))</f>
        <v>0</v>
      </c>
      <c r="AF237" t="str">
        <f>IF(score!$M237=".",".",IF(score!$M237=0,"0",IF(score!$M237=20,"0",IF(score!$M237=40,"1",IF(score!$M237=60,"0",IF(score!$M237=80,"0",IF(score!$M237=100,"0")))))))</f>
        <v>0</v>
      </c>
      <c r="AG237" t="str">
        <f>IF(score!$M237=".",".",IF(score!$M237=0,"0",IF(score!$M237=20,"0",IF(score!$M237=40,"0",IF(score!$M237=60,"1",IF(score!$M237=80,"0",IF(score!$M237=100,"0")))))))</f>
        <v>1</v>
      </c>
      <c r="AH237" t="str">
        <f>IF(score!$M237=".",".",IF(score!$M237=0,"0",IF(score!$M237=20,"0",IF(score!$M237=40,"0",IF(score!$M237=60,"0",IF(score!$M237=80,"1",IF(score!$M237=100,"0")))))))</f>
        <v>0</v>
      </c>
      <c r="AI237" t="str">
        <f>IF(score!$N237=".",".",IF(score!$N237=0,"1",IF(score!$N237=25,"0",IF(score!$N237=50,"0",IF(score!$N237=75,"0",IF(score!$N237=100,"0"))))))</f>
        <v>1</v>
      </c>
      <c r="AJ237" t="str">
        <f>IF(score!$N237=".",".",IF(score!$N237=0,"0",IF(score!$N237=25,"1",IF(score!$N237=50,"0",IF(score!$N237=75,"0",IF(score!$N237=100,"0"))))))</f>
        <v>0</v>
      </c>
      <c r="AK237" t="str">
        <f>IF(score!$N237=".",".",IF(score!$N237=0,"0",IF(score!$N237=25,"0",IF(score!$N237=50,"1",IF(score!$N237=75,"0",IF(score!$N237=100,"0"))))))</f>
        <v>0</v>
      </c>
      <c r="AL237" t="str">
        <f>IF(score!$N237=".",".",IF(score!$N237=0,"0",IF(score!$N237=25,"0",IF(score!$N237=50,"0",IF(score!$N237=75,"1",IF(score!$N237=100,"0"))))))</f>
        <v>0</v>
      </c>
      <c r="AN237">
        <f t="shared" si="210"/>
        <v>0</v>
      </c>
      <c r="AO237">
        <f t="shared" si="211"/>
        <v>-5.5646100000000001</v>
      </c>
      <c r="AP237">
        <f t="shared" si="212"/>
        <v>0</v>
      </c>
      <c r="AQ237">
        <f t="shared" si="213"/>
        <v>0</v>
      </c>
      <c r="AR237">
        <f t="shared" si="214"/>
        <v>0</v>
      </c>
      <c r="AS237">
        <f t="shared" si="215"/>
        <v>0</v>
      </c>
      <c r="AT237">
        <f t="shared" si="216"/>
        <v>0</v>
      </c>
      <c r="AU237">
        <f t="shared" si="217"/>
        <v>0</v>
      </c>
      <c r="AV237">
        <f t="shared" si="218"/>
        <v>0</v>
      </c>
      <c r="AW237">
        <f t="shared" si="219"/>
        <v>0</v>
      </c>
      <c r="AX237">
        <f t="shared" si="220"/>
        <v>0</v>
      </c>
      <c r="AY237">
        <f t="shared" si="221"/>
        <v>0</v>
      </c>
      <c r="AZ237">
        <f t="shared" si="222"/>
        <v>0</v>
      </c>
      <c r="BA237">
        <f t="shared" si="223"/>
        <v>0</v>
      </c>
      <c r="BB237">
        <f t="shared" si="224"/>
        <v>-6.5052199999999996</v>
      </c>
      <c r="BC237">
        <f t="shared" si="225"/>
        <v>0</v>
      </c>
      <c r="BD237">
        <f t="shared" si="226"/>
        <v>0</v>
      </c>
      <c r="BE237">
        <f t="shared" si="227"/>
        <v>0</v>
      </c>
      <c r="BF237">
        <f t="shared" si="228"/>
        <v>0</v>
      </c>
      <c r="BG237">
        <f t="shared" si="229"/>
        <v>0</v>
      </c>
      <c r="BH237">
        <f t="shared" si="230"/>
        <v>0</v>
      </c>
      <c r="BI237">
        <f t="shared" si="231"/>
        <v>0</v>
      </c>
      <c r="BJ237">
        <f t="shared" si="232"/>
        <v>0</v>
      </c>
      <c r="BK237">
        <f t="shared" si="233"/>
        <v>0</v>
      </c>
      <c r="BL237">
        <f t="shared" si="234"/>
        <v>0</v>
      </c>
      <c r="BM237">
        <f t="shared" si="235"/>
        <v>-0.42251</v>
      </c>
      <c r="BN237">
        <f t="shared" si="236"/>
        <v>0</v>
      </c>
      <c r="BO237">
        <f t="shared" si="237"/>
        <v>0</v>
      </c>
      <c r="BP237">
        <f t="shared" si="238"/>
        <v>0</v>
      </c>
      <c r="BQ237">
        <f t="shared" si="239"/>
        <v>1.28044</v>
      </c>
      <c r="BR237">
        <f t="shared" si="240"/>
        <v>0</v>
      </c>
      <c r="BS237">
        <f t="shared" si="241"/>
        <v>-0.33682000000000001</v>
      </c>
      <c r="BT237">
        <f t="shared" si="242"/>
        <v>0</v>
      </c>
      <c r="BU237">
        <f t="shared" si="243"/>
        <v>0</v>
      </c>
      <c r="BV237">
        <f t="shared" si="244"/>
        <v>0</v>
      </c>
      <c r="BX237">
        <f t="shared" si="245"/>
        <v>0</v>
      </c>
      <c r="BY237">
        <f t="shared" si="246"/>
        <v>-0.16891</v>
      </c>
      <c r="BZ237">
        <f t="shared" si="247"/>
        <v>0</v>
      </c>
      <c r="CA237">
        <f t="shared" si="248"/>
        <v>0</v>
      </c>
      <c r="CB237">
        <f t="shared" si="249"/>
        <v>0</v>
      </c>
      <c r="CC237">
        <f t="shared" si="250"/>
        <v>0</v>
      </c>
      <c r="CD237">
        <f t="shared" si="251"/>
        <v>0</v>
      </c>
      <c r="CE237">
        <f t="shared" si="252"/>
        <v>0</v>
      </c>
      <c r="CF237">
        <f t="shared" si="253"/>
        <v>0</v>
      </c>
      <c r="CG237">
        <f t="shared" si="254"/>
        <v>0</v>
      </c>
      <c r="CH237">
        <f t="shared" si="255"/>
        <v>0</v>
      </c>
      <c r="CI237">
        <f t="shared" si="256"/>
        <v>0</v>
      </c>
      <c r="CJ237">
        <f t="shared" si="257"/>
        <v>0</v>
      </c>
      <c r="CK237">
        <f t="shared" si="258"/>
        <v>0</v>
      </c>
      <c r="CL237">
        <f t="shared" si="259"/>
        <v>1.4938400000000001</v>
      </c>
      <c r="CM237">
        <f t="shared" si="260"/>
        <v>0</v>
      </c>
      <c r="CN237">
        <f t="shared" si="261"/>
        <v>0</v>
      </c>
      <c r="CO237">
        <f t="shared" si="262"/>
        <v>0</v>
      </c>
      <c r="CP237">
        <f t="shared" si="263"/>
        <v>0</v>
      </c>
      <c r="CQ237">
        <f t="shared" si="264"/>
        <v>0</v>
      </c>
      <c r="CR237">
        <f t="shared" si="265"/>
        <v>0</v>
      </c>
      <c r="CS237">
        <f t="shared" si="266"/>
        <v>0</v>
      </c>
      <c r="CT237">
        <f t="shared" si="267"/>
        <v>0</v>
      </c>
      <c r="CU237">
        <f t="shared" si="268"/>
        <v>0</v>
      </c>
      <c r="CV237">
        <f t="shared" si="269"/>
        <v>0</v>
      </c>
      <c r="CW237">
        <f t="shared" si="270"/>
        <v>-0.92057</v>
      </c>
      <c r="CX237">
        <f t="shared" si="271"/>
        <v>0</v>
      </c>
      <c r="CY237">
        <f t="shared" si="272"/>
        <v>0</v>
      </c>
      <c r="CZ237">
        <f t="shared" si="273"/>
        <v>0</v>
      </c>
      <c r="DA237">
        <f t="shared" si="274"/>
        <v>-4.5905500000000004</v>
      </c>
      <c r="DB237">
        <f t="shared" si="275"/>
        <v>0</v>
      </c>
      <c r="DC237">
        <f t="shared" si="276"/>
        <v>-6.2972400000000004</v>
      </c>
      <c r="DD237">
        <f t="shared" si="277"/>
        <v>0</v>
      </c>
      <c r="DE237">
        <f t="shared" si="278"/>
        <v>0</v>
      </c>
      <c r="DF237">
        <f t="shared" si="279"/>
        <v>0</v>
      </c>
    </row>
    <row r="238" spans="1:110" x14ac:dyDescent="0.25">
      <c r="A238" s="4">
        <f>raw!$A238:$A238</f>
        <v>43382</v>
      </c>
      <c r="B238" s="6" t="str">
        <f>raw!$B238:$B238</f>
        <v>0006-0032</v>
      </c>
      <c r="D238" t="str">
        <f>IF(score!$C238=".",".",IF(score!$C238=0,"1",IF(score!$C238=25,"0",IF(score!$C238=50,"0",IF(score!$C238=75,"0",IF(score!$C238=100,"0"))))))</f>
        <v>0</v>
      </c>
      <c r="E238" t="str">
        <f>IF(score!$C238=".",".",IF(score!$C238=0,"0",IF(score!$C238=25,"1",IF(score!$C238=50,"0",IF(score!$C238=75,"0",IF(score!$C238=100,"0"))))))</f>
        <v>0</v>
      </c>
      <c r="F238" t="str">
        <f>IF(score!$C238=".",".",IF(score!$C238=0,"0",IF(score!$C238=25,"0",IF(score!$C238=50,"1",IF(score!$C238=75,"0",IF(score!$C238=100,"0"))))))</f>
        <v>1</v>
      </c>
      <c r="G238" t="str">
        <f>IF(score!$C238=".",".",IF(score!$C238=0,"0",IF(score!$C238=25,"0",IF(score!$C238=50,"0",IF(score!$C238=75,"1",IF(score!$C238=100,"0"))))))</f>
        <v>0</v>
      </c>
      <c r="H238" t="str">
        <f>IF(score!$D238=".",".",IF(score!$D238=0,"1",IF(score!$D238=50,"0",IF(score!$D238=100,"0"))))</f>
        <v>0</v>
      </c>
      <c r="I238" t="str">
        <f>IF(score!$D238=".",".",IF(score!$D238=0,"0",IF(score!$D238=50,"1",IF(score!$D238=100,"0"))))</f>
        <v>1</v>
      </c>
      <c r="J238" t="str">
        <f>IF(score!$E238=".",".",IF(score!$E238=0,"1",IF(score!$E238=50,"0",IF(score!$E238=100,"0"))))</f>
        <v>0</v>
      </c>
      <c r="K238" t="str">
        <f>IF(score!$E238=".",".",IF(score!$E238=0,"0",IF(score!$E238=50,"1",IF(score!$E238=100,"0"))))</f>
        <v>1</v>
      </c>
      <c r="L238" t="str">
        <f>IF(score!$F238=".",".",IF(score!$F238=0,"1",IF(score!$F238=100,"0")))</f>
        <v>0</v>
      </c>
      <c r="M238" t="str">
        <f>IF(score!$G238=".",".",IF(score!$G238=0,"1",IF(score!$G238=100,"0")))</f>
        <v>0</v>
      </c>
      <c r="N238" t="str">
        <f>IF(score!$H238=".",".",IF(score!$H238=0,"1",IF(score!$H238=100,"0")))</f>
        <v>0</v>
      </c>
      <c r="O238" t="str">
        <f>IF(score!$I238=".",".",IF(score!$I238=0,"1",IF(score!$I238=50,"0",IF(score!$I238=100,"0"))))</f>
        <v>0</v>
      </c>
      <c r="P238" t="str">
        <f>IF(score!$J238=".",".",IF(score!$J238=0,"1",IF(score!$J238=25,"0",IF(score!$J238=50,"0",IF(score!$J238=75,"0",IF(score!$J238=100,"0"))))))</f>
        <v>0</v>
      </c>
      <c r="Q238" t="str">
        <f>IF(score!$J238=".",".",IF(score!$J238=0,"0",IF(score!$J238=25,"1",IF(score!$J238=50,"0",IF(score!$J238=75,"0",IF(score!$J238=100,"0"))))))</f>
        <v>0</v>
      </c>
      <c r="R238" t="str">
        <f>IF(score!$J238=".",".",IF(score!$J238=0,"0",IF(score!$J238=25,"0",IF(score!$J238=50,"1",IF(score!$J238=75,"0",IF(score!$J238=100,"0"))))))</f>
        <v>0</v>
      </c>
      <c r="S238" t="str">
        <f>IF(score!$J238=".",".",IF(score!$J238=0,"0",IF(score!$J238=25,"0",IF(score!$J238=50,"0",IF(score!$J238=75,"1",IF(score!$J238=100,"0"))))))</f>
        <v>0</v>
      </c>
      <c r="T238" t="str">
        <f>IF(score!$K238=".",".",IF(score!$K238=0,"1",IF(score!$K238=20,"0",IF(score!$K238=40,"0",IF(score!$K238=60,"0",IF(score!$K238=80,"0",IF(score!$K238=100,"0")))))))</f>
        <v>0</v>
      </c>
      <c r="U238" t="str">
        <f>IF(score!$K238=".",".",IF(score!$K238=0,"0",IF(score!$K238=20,"1",IF(score!$K238=40,"0",IF(score!$K238=60,"0",IF(score!$K238=80,"0",IF(score!$K238=100,"0")))))))</f>
        <v>0</v>
      </c>
      <c r="V238" t="str">
        <f>IF(score!$K238=".",".",IF(score!$K238=0,"0",IF(score!$K238=20,"0",IF(score!$K238=40,"1",IF(score!$K238=60,"0",IF(score!$K238=80,"0",IF(score!$K238=100,"0")))))))</f>
        <v>0</v>
      </c>
      <c r="W238" t="str">
        <f>IF(score!$K238=".",".",IF(score!$K238=0,"0",IF(score!$K238=20,"0",IF(score!$K238=40,"0",IF(score!$K238=60,"1",IF(score!$K238=80,"0",IF(score!$K238=100,"0")))))))</f>
        <v>0</v>
      </c>
      <c r="X238" t="str">
        <f>IF(score!$K238=".",".",IF(score!$K238=0,"0",IF(score!$K238=20,"0",IF(score!$K238=40,"0",IF(score!$K238=60,"0",IF(score!$K238=80,"1",IF(score!$K238=100,"0")))))))</f>
        <v>0</v>
      </c>
      <c r="Y238" t="str">
        <f>IF(score!$L238=".",".",IF(score!$L238=0,"1",IF(score!$L238=20,"0",IF(score!$L238=40,"0",IF(score!$L238=60,"0",IF(score!$L238=80,"0",IF(score!$L238=100,"0")))))))</f>
        <v>0</v>
      </c>
      <c r="Z238" t="str">
        <f>IF(score!$L238=".",".",IF(score!$L238=0,"0",IF(score!$L238=20,"1",IF(score!$L238=40,"0",IF(score!$L238=60,"0",IF(score!$L238=80,"0",IF(score!$L238=100,"0")))))))</f>
        <v>0</v>
      </c>
      <c r="AA238" t="str">
        <f>IF(score!$L238=".",".",IF(score!$L238=0,"0",IF(score!$L238=20,"0",IF(score!$L238=40,"1",IF(score!$L238=60,"0",IF(score!$L238=80,"0",IF(score!$L238=100,"0")))))))</f>
        <v>0</v>
      </c>
      <c r="AB238" t="str">
        <f>IF(score!$L238=".",".",IF(score!$L238=0,"0",IF(score!$L238=20,"0",IF(score!$L238=40,"0",IF(score!$L238=60,"1",IF(score!$L238=80,"0",IF(score!$L238=100,"0")))))))</f>
        <v>0</v>
      </c>
      <c r="AC238" t="str">
        <f>IF(score!$L238=".",".",IF(score!$L238=0,"0",IF(score!$L238=20,"0",IF(score!$L238=40,"0",IF(score!$L238=60,"0",IF(score!$L238=80,"1",IF(score!L238=100,"0")))))))</f>
        <v>0</v>
      </c>
      <c r="AD238" t="str">
        <f>IF(score!$M238=".",".",IF(score!$M238=0,"1",IF(score!$M238=20,"0",IF(score!$M238=40,"0",IF(score!$M238=60,"0",IF(score!$M238=80,"0",IF(score!$M238=100,"0")))))))</f>
        <v>0</v>
      </c>
      <c r="AE238" t="str">
        <f>IF(score!$M238=".",".",IF(score!$M238=0,"0",IF(score!$M238=20,"1",IF(score!$M238=40,"0",IF(score!$M238=60,"0",IF(score!$M238=80,"0",IF(score!$M238=100,"0")))))))</f>
        <v>0</v>
      </c>
      <c r="AF238" t="str">
        <f>IF(score!$M238=".",".",IF(score!$M238=0,"0",IF(score!$M238=20,"0",IF(score!$M238=40,"1",IF(score!$M238=60,"0",IF(score!$M238=80,"0",IF(score!$M238=100,"0")))))))</f>
        <v>0</v>
      </c>
      <c r="AG238" t="str">
        <f>IF(score!$M238=".",".",IF(score!$M238=0,"0",IF(score!$M238=20,"0",IF(score!$M238=40,"0",IF(score!$M238=60,"1",IF(score!$M238=80,"0",IF(score!$M238=100,"0")))))))</f>
        <v>1</v>
      </c>
      <c r="AH238" t="str">
        <f>IF(score!$M238=".",".",IF(score!$M238=0,"0",IF(score!$M238=20,"0",IF(score!$M238=40,"0",IF(score!$M238=60,"0",IF(score!$M238=80,"1",IF(score!$M238=100,"0")))))))</f>
        <v>0</v>
      </c>
      <c r="AI238" t="str">
        <f>IF(score!$N238=".",".",IF(score!$N238=0,"1",IF(score!$N238=25,"0",IF(score!$N238=50,"0",IF(score!$N238=75,"0",IF(score!$N238=100,"0"))))))</f>
        <v>0</v>
      </c>
      <c r="AJ238" t="str">
        <f>IF(score!$N238=".",".",IF(score!$N238=0,"0",IF(score!$N238=25,"1",IF(score!$N238=50,"0",IF(score!$N238=75,"0",IF(score!$N238=100,"0"))))))</f>
        <v>0</v>
      </c>
      <c r="AK238" t="str">
        <f>IF(score!$N238=".",".",IF(score!$N238=0,"0",IF(score!$N238=25,"0",IF(score!$N238=50,"1",IF(score!$N238=75,"0",IF(score!$N238=100,"0"))))))</f>
        <v>0</v>
      </c>
      <c r="AL238" t="str">
        <f>IF(score!$N238=".",".",IF(score!$N238=0,"0",IF(score!$N238=25,"0",IF(score!$N238=50,"0",IF(score!$N238=75,"1",IF(score!$N238=100,"0"))))))</f>
        <v>0</v>
      </c>
      <c r="AN238">
        <f t="shared" si="210"/>
        <v>0</v>
      </c>
      <c r="AO238">
        <f t="shared" si="211"/>
        <v>0</v>
      </c>
      <c r="AP238">
        <f t="shared" si="212"/>
        <v>-3.0239600000000002</v>
      </c>
      <c r="AQ238">
        <f t="shared" si="213"/>
        <v>0</v>
      </c>
      <c r="AR238">
        <f t="shared" si="214"/>
        <v>0</v>
      </c>
      <c r="AS238">
        <f t="shared" si="215"/>
        <v>-3.4555500000000001</v>
      </c>
      <c r="AT238">
        <f t="shared" si="216"/>
        <v>0</v>
      </c>
      <c r="AU238">
        <f t="shared" si="217"/>
        <v>-2.7355700000000001</v>
      </c>
      <c r="AV238">
        <f t="shared" si="218"/>
        <v>0</v>
      </c>
      <c r="AW238">
        <f t="shared" si="219"/>
        <v>0</v>
      </c>
      <c r="AX238">
        <f t="shared" si="220"/>
        <v>0</v>
      </c>
      <c r="AY238">
        <f t="shared" si="221"/>
        <v>0</v>
      </c>
      <c r="AZ238">
        <f t="shared" si="222"/>
        <v>0</v>
      </c>
      <c r="BA238">
        <f t="shared" si="223"/>
        <v>0</v>
      </c>
      <c r="BB238">
        <f t="shared" si="224"/>
        <v>0</v>
      </c>
      <c r="BC238">
        <f t="shared" si="225"/>
        <v>0</v>
      </c>
      <c r="BD238">
        <f t="shared" si="226"/>
        <v>0</v>
      </c>
      <c r="BE238">
        <f t="shared" si="227"/>
        <v>0</v>
      </c>
      <c r="BF238">
        <f t="shared" si="228"/>
        <v>0</v>
      </c>
      <c r="BG238">
        <f t="shared" si="229"/>
        <v>0</v>
      </c>
      <c r="BH238">
        <f t="shared" si="230"/>
        <v>0</v>
      </c>
      <c r="BI238">
        <f t="shared" si="231"/>
        <v>0</v>
      </c>
      <c r="BJ238">
        <f t="shared" si="232"/>
        <v>0</v>
      </c>
      <c r="BK238">
        <f t="shared" si="233"/>
        <v>0</v>
      </c>
      <c r="BL238">
        <f t="shared" si="234"/>
        <v>0</v>
      </c>
      <c r="BM238">
        <f t="shared" si="235"/>
        <v>0</v>
      </c>
      <c r="BN238">
        <f t="shared" si="236"/>
        <v>0</v>
      </c>
      <c r="BO238">
        <f t="shared" si="237"/>
        <v>0</v>
      </c>
      <c r="BP238">
        <f t="shared" si="238"/>
        <v>0</v>
      </c>
      <c r="BQ238">
        <f t="shared" si="239"/>
        <v>1.28044</v>
      </c>
      <c r="BR238">
        <f t="shared" si="240"/>
        <v>0</v>
      </c>
      <c r="BS238">
        <f t="shared" si="241"/>
        <v>0</v>
      </c>
      <c r="BT238">
        <f t="shared" si="242"/>
        <v>0</v>
      </c>
      <c r="BU238">
        <f t="shared" si="243"/>
        <v>0</v>
      </c>
      <c r="BV238">
        <f t="shared" si="244"/>
        <v>0</v>
      </c>
      <c r="BX238">
        <f t="shared" si="245"/>
        <v>0</v>
      </c>
      <c r="BY238">
        <f t="shared" si="246"/>
        <v>0</v>
      </c>
      <c r="BZ238">
        <f t="shared" si="247"/>
        <v>3.4819999999999997E-2</v>
      </c>
      <c r="CA238">
        <f t="shared" si="248"/>
        <v>0</v>
      </c>
      <c r="CB238">
        <f t="shared" si="249"/>
        <v>0</v>
      </c>
      <c r="CC238">
        <f t="shared" si="250"/>
        <v>1.8684000000000001</v>
      </c>
      <c r="CD238">
        <f t="shared" si="251"/>
        <v>0</v>
      </c>
      <c r="CE238">
        <f t="shared" si="252"/>
        <v>1.43103</v>
      </c>
      <c r="CF238">
        <f t="shared" si="253"/>
        <v>0</v>
      </c>
      <c r="CG238">
        <f t="shared" si="254"/>
        <v>0</v>
      </c>
      <c r="CH238">
        <f t="shared" si="255"/>
        <v>0</v>
      </c>
      <c r="CI238">
        <f t="shared" si="256"/>
        <v>0</v>
      </c>
      <c r="CJ238">
        <f t="shared" si="257"/>
        <v>0</v>
      </c>
      <c r="CK238">
        <f t="shared" si="258"/>
        <v>0</v>
      </c>
      <c r="CL238">
        <f t="shared" si="259"/>
        <v>0</v>
      </c>
      <c r="CM238">
        <f t="shared" si="260"/>
        <v>0</v>
      </c>
      <c r="CN238">
        <f t="shared" si="261"/>
        <v>0</v>
      </c>
      <c r="CO238">
        <f t="shared" si="262"/>
        <v>0</v>
      </c>
      <c r="CP238">
        <f t="shared" si="263"/>
        <v>0</v>
      </c>
      <c r="CQ238">
        <f t="shared" si="264"/>
        <v>0</v>
      </c>
      <c r="CR238">
        <f t="shared" si="265"/>
        <v>0</v>
      </c>
      <c r="CS238">
        <f t="shared" si="266"/>
        <v>0</v>
      </c>
      <c r="CT238">
        <f t="shared" si="267"/>
        <v>0</v>
      </c>
      <c r="CU238">
        <f t="shared" si="268"/>
        <v>0</v>
      </c>
      <c r="CV238">
        <f t="shared" si="269"/>
        <v>0</v>
      </c>
      <c r="CW238">
        <f t="shared" si="270"/>
        <v>0</v>
      </c>
      <c r="CX238">
        <f t="shared" si="271"/>
        <v>0</v>
      </c>
      <c r="CY238">
        <f t="shared" si="272"/>
        <v>0</v>
      </c>
      <c r="CZ238">
        <f t="shared" si="273"/>
        <v>0</v>
      </c>
      <c r="DA238">
        <f t="shared" si="274"/>
        <v>-4.5905500000000004</v>
      </c>
      <c r="DB238">
        <f t="shared" si="275"/>
        <v>0</v>
      </c>
      <c r="DC238">
        <f t="shared" si="276"/>
        <v>0</v>
      </c>
      <c r="DD238">
        <f t="shared" si="277"/>
        <v>0</v>
      </c>
      <c r="DE238">
        <f t="shared" si="278"/>
        <v>0</v>
      </c>
      <c r="DF238">
        <f t="shared" si="279"/>
        <v>0</v>
      </c>
    </row>
    <row r="239" spans="1:110" x14ac:dyDescent="0.25">
      <c r="A239" s="4">
        <f>raw!$A239:$A239</f>
        <v>43382</v>
      </c>
      <c r="B239" s="6" t="str">
        <f>raw!$B239:$B239</f>
        <v>0006-0033</v>
      </c>
      <c r="D239" t="str">
        <f>IF(score!$C239=".",".",IF(score!$C239=0,"1",IF(score!$C239=25,"0",IF(score!$C239=50,"0",IF(score!$C239=75,"0",IF(score!$C239=100,"0"))))))</f>
        <v>0</v>
      </c>
      <c r="E239" t="str">
        <f>IF(score!$C239=".",".",IF(score!$C239=0,"0",IF(score!$C239=25,"1",IF(score!$C239=50,"0",IF(score!$C239=75,"0",IF(score!$C239=100,"0"))))))</f>
        <v>0</v>
      </c>
      <c r="F239" t="str">
        <f>IF(score!$C239=".",".",IF(score!$C239=0,"0",IF(score!$C239=25,"0",IF(score!$C239=50,"1",IF(score!$C239=75,"0",IF(score!$C239=100,"0"))))))</f>
        <v>1</v>
      </c>
      <c r="G239" t="str">
        <f>IF(score!$C239=".",".",IF(score!$C239=0,"0",IF(score!$C239=25,"0",IF(score!$C239=50,"0",IF(score!$C239=75,"1",IF(score!$C239=100,"0"))))))</f>
        <v>0</v>
      </c>
      <c r="H239" t="str">
        <f>IF(score!$D239=".",".",IF(score!$D239=0,"1",IF(score!$D239=50,"0",IF(score!$D239=100,"0"))))</f>
        <v>0</v>
      </c>
      <c r="I239" t="str">
        <f>IF(score!$D239=".",".",IF(score!$D239=0,"0",IF(score!$D239=50,"1",IF(score!$D239=100,"0"))))</f>
        <v>0</v>
      </c>
      <c r="J239" t="str">
        <f>IF(score!$E239=".",".",IF(score!$E239=0,"1",IF(score!$E239=50,"0",IF(score!$E239=100,"0"))))</f>
        <v>0</v>
      </c>
      <c r="K239" t="str">
        <f>IF(score!$E239=".",".",IF(score!$E239=0,"0",IF(score!$E239=50,"1",IF(score!$E239=100,"0"))))</f>
        <v>0</v>
      </c>
      <c r="L239" t="str">
        <f>IF(score!$F239=".",".",IF(score!$F239=0,"1",IF(score!$F239=100,"0")))</f>
        <v>0</v>
      </c>
      <c r="M239" t="str">
        <f>IF(score!$G239=".",".",IF(score!$G239=0,"1",IF(score!$G239=100,"0")))</f>
        <v>0</v>
      </c>
      <c r="N239" t="str">
        <f>IF(score!$H239=".",".",IF(score!$H239=0,"1",IF(score!$H239=100,"0")))</f>
        <v>0</v>
      </c>
      <c r="O239" t="str">
        <f>IF(score!$I239=".",".",IF(score!$I239=0,"1",IF(score!$I239=50,"0",IF(score!$I239=100,"0"))))</f>
        <v>0</v>
      </c>
      <c r="P239" t="str">
        <f>IF(score!$J239=".",".",IF(score!$J239=0,"1",IF(score!$J239=25,"0",IF(score!$J239=50,"0",IF(score!$J239=75,"0",IF(score!$J239=100,"0"))))))</f>
        <v>0</v>
      </c>
      <c r="Q239" t="str">
        <f>IF(score!$J239=".",".",IF(score!$J239=0,"0",IF(score!$J239=25,"1",IF(score!$J239=50,"0",IF(score!$J239=75,"0",IF(score!$J239=100,"0"))))))</f>
        <v>0</v>
      </c>
      <c r="R239" t="str">
        <f>IF(score!$J239=".",".",IF(score!$J239=0,"0",IF(score!$J239=25,"0",IF(score!$J239=50,"1",IF(score!$J239=75,"0",IF(score!$J239=100,"0"))))))</f>
        <v>0</v>
      </c>
      <c r="S239" t="str">
        <f>IF(score!$J239=".",".",IF(score!$J239=0,"0",IF(score!$J239=25,"0",IF(score!$J239=50,"0",IF(score!$J239=75,"1",IF(score!$J239=100,"0"))))))</f>
        <v>0</v>
      </c>
      <c r="T239" t="str">
        <f>IF(score!$K239=".",".",IF(score!$K239=0,"1",IF(score!$K239=20,"0",IF(score!$K239=40,"0",IF(score!$K239=60,"0",IF(score!$K239=80,"0",IF(score!$K239=100,"0")))))))</f>
        <v>0</v>
      </c>
      <c r="U239" t="str">
        <f>IF(score!$K239=".",".",IF(score!$K239=0,"0",IF(score!$K239=20,"1",IF(score!$K239=40,"0",IF(score!$K239=60,"0",IF(score!$K239=80,"0",IF(score!$K239=100,"0")))))))</f>
        <v>0</v>
      </c>
      <c r="V239" t="str">
        <f>IF(score!$K239=".",".",IF(score!$K239=0,"0",IF(score!$K239=20,"0",IF(score!$K239=40,"1",IF(score!$K239=60,"0",IF(score!$K239=80,"0",IF(score!$K239=100,"0")))))))</f>
        <v>0</v>
      </c>
      <c r="W239" t="str">
        <f>IF(score!$K239=".",".",IF(score!$K239=0,"0",IF(score!$K239=20,"0",IF(score!$K239=40,"0",IF(score!$K239=60,"1",IF(score!$K239=80,"0",IF(score!$K239=100,"0")))))))</f>
        <v>0</v>
      </c>
      <c r="X239" t="str">
        <f>IF(score!$K239=".",".",IF(score!$K239=0,"0",IF(score!$K239=20,"0",IF(score!$K239=40,"0",IF(score!$K239=60,"0",IF(score!$K239=80,"1",IF(score!$K239=100,"0")))))))</f>
        <v>0</v>
      </c>
      <c r="Y239" t="str">
        <f>IF(score!$L239=".",".",IF(score!$L239=0,"1",IF(score!$L239=20,"0",IF(score!$L239=40,"0",IF(score!$L239=60,"0",IF(score!$L239=80,"0",IF(score!$L239=100,"0")))))))</f>
        <v>0</v>
      </c>
      <c r="Z239" t="str">
        <f>IF(score!$L239=".",".",IF(score!$L239=0,"0",IF(score!$L239=20,"1",IF(score!$L239=40,"0",IF(score!$L239=60,"0",IF(score!$L239=80,"0",IF(score!$L239=100,"0")))))))</f>
        <v>0</v>
      </c>
      <c r="AA239" t="str">
        <f>IF(score!$L239=".",".",IF(score!$L239=0,"0",IF(score!$L239=20,"0",IF(score!$L239=40,"1",IF(score!$L239=60,"0",IF(score!$L239=80,"0",IF(score!$L239=100,"0")))))))</f>
        <v>0</v>
      </c>
      <c r="AB239" t="str">
        <f>IF(score!$L239=".",".",IF(score!$L239=0,"0",IF(score!$L239=20,"0",IF(score!$L239=40,"0",IF(score!$L239=60,"1",IF(score!$L239=80,"0",IF(score!$L239=100,"0")))))))</f>
        <v>0</v>
      </c>
      <c r="AC239" t="str">
        <f>IF(score!$L239=".",".",IF(score!$L239=0,"0",IF(score!$L239=20,"0",IF(score!$L239=40,"0",IF(score!$L239=60,"0",IF(score!$L239=80,"1",IF(score!L239=100,"0")))))))</f>
        <v>0</v>
      </c>
      <c r="AD239" t="str">
        <f>IF(score!$M239=".",".",IF(score!$M239=0,"1",IF(score!$M239=20,"0",IF(score!$M239=40,"0",IF(score!$M239=60,"0",IF(score!$M239=80,"0",IF(score!$M239=100,"0")))))))</f>
        <v>0</v>
      </c>
      <c r="AE239" t="str">
        <f>IF(score!$M239=".",".",IF(score!$M239=0,"0",IF(score!$M239=20,"1",IF(score!$M239=40,"0",IF(score!$M239=60,"0",IF(score!$M239=80,"0",IF(score!$M239=100,"0")))))))</f>
        <v>0</v>
      </c>
      <c r="AF239" t="str">
        <f>IF(score!$M239=".",".",IF(score!$M239=0,"0",IF(score!$M239=20,"0",IF(score!$M239=40,"1",IF(score!$M239=60,"0",IF(score!$M239=80,"0",IF(score!$M239=100,"0")))))))</f>
        <v>0</v>
      </c>
      <c r="AG239" t="str">
        <f>IF(score!$M239=".",".",IF(score!$M239=0,"0",IF(score!$M239=20,"0",IF(score!$M239=40,"0",IF(score!$M239=60,"1",IF(score!$M239=80,"0",IF(score!$M239=100,"0")))))))</f>
        <v>0</v>
      </c>
      <c r="AH239" t="str">
        <f>IF(score!$M239=".",".",IF(score!$M239=0,"0",IF(score!$M239=20,"0",IF(score!$M239=40,"0",IF(score!$M239=60,"0",IF(score!$M239=80,"1",IF(score!$M239=100,"0")))))))</f>
        <v>0</v>
      </c>
      <c r="AI239" t="str">
        <f>IF(score!$N239=".",".",IF(score!$N239=0,"1",IF(score!$N239=25,"0",IF(score!$N239=50,"0",IF(score!$N239=75,"0",IF(score!$N239=100,"0"))))))</f>
        <v>0</v>
      </c>
      <c r="AJ239" t="str">
        <f>IF(score!$N239=".",".",IF(score!$N239=0,"0",IF(score!$N239=25,"1",IF(score!$N239=50,"0",IF(score!$N239=75,"0",IF(score!$N239=100,"0"))))))</f>
        <v>0</v>
      </c>
      <c r="AK239" t="str">
        <f>IF(score!$N239=".",".",IF(score!$N239=0,"0",IF(score!$N239=25,"0",IF(score!$N239=50,"1",IF(score!$N239=75,"0",IF(score!$N239=100,"0"))))))</f>
        <v>0</v>
      </c>
      <c r="AL239" t="str">
        <f>IF(score!$N239=".",".",IF(score!$N239=0,"0",IF(score!$N239=25,"0",IF(score!$N239=50,"0",IF(score!$N239=75,"1",IF(score!$N239=100,"0"))))))</f>
        <v>0</v>
      </c>
      <c r="AN239">
        <f t="shared" si="210"/>
        <v>0</v>
      </c>
      <c r="AO239">
        <f t="shared" si="211"/>
        <v>0</v>
      </c>
      <c r="AP239">
        <f t="shared" si="212"/>
        <v>-3.0239600000000002</v>
      </c>
      <c r="AQ239">
        <f t="shared" si="213"/>
        <v>0</v>
      </c>
      <c r="AR239">
        <f t="shared" si="214"/>
        <v>0</v>
      </c>
      <c r="AS239">
        <f t="shared" si="215"/>
        <v>0</v>
      </c>
      <c r="AT239">
        <f t="shared" si="216"/>
        <v>0</v>
      </c>
      <c r="AU239">
        <f t="shared" si="217"/>
        <v>0</v>
      </c>
      <c r="AV239">
        <f t="shared" si="218"/>
        <v>0</v>
      </c>
      <c r="AW239">
        <f t="shared" si="219"/>
        <v>0</v>
      </c>
      <c r="AX239">
        <f t="shared" si="220"/>
        <v>0</v>
      </c>
      <c r="AY239">
        <f t="shared" si="221"/>
        <v>0</v>
      </c>
      <c r="AZ239">
        <f t="shared" si="222"/>
        <v>0</v>
      </c>
      <c r="BA239">
        <f t="shared" si="223"/>
        <v>0</v>
      </c>
      <c r="BB239">
        <f t="shared" si="224"/>
        <v>0</v>
      </c>
      <c r="BC239">
        <f t="shared" si="225"/>
        <v>0</v>
      </c>
      <c r="BD239">
        <f t="shared" si="226"/>
        <v>0</v>
      </c>
      <c r="BE239">
        <f t="shared" si="227"/>
        <v>0</v>
      </c>
      <c r="BF239">
        <f t="shared" si="228"/>
        <v>0</v>
      </c>
      <c r="BG239">
        <f t="shared" si="229"/>
        <v>0</v>
      </c>
      <c r="BH239">
        <f t="shared" si="230"/>
        <v>0</v>
      </c>
      <c r="BI239">
        <f t="shared" si="231"/>
        <v>0</v>
      </c>
      <c r="BJ239">
        <f t="shared" si="232"/>
        <v>0</v>
      </c>
      <c r="BK239">
        <f t="shared" si="233"/>
        <v>0</v>
      </c>
      <c r="BL239">
        <f t="shared" si="234"/>
        <v>0</v>
      </c>
      <c r="BM239">
        <f t="shared" si="235"/>
        <v>0</v>
      </c>
      <c r="BN239">
        <f t="shared" si="236"/>
        <v>0</v>
      </c>
      <c r="BO239">
        <f t="shared" si="237"/>
        <v>0</v>
      </c>
      <c r="BP239">
        <f t="shared" si="238"/>
        <v>0</v>
      </c>
      <c r="BQ239">
        <f t="shared" si="239"/>
        <v>0</v>
      </c>
      <c r="BR239">
        <f t="shared" si="240"/>
        <v>0</v>
      </c>
      <c r="BS239">
        <f t="shared" si="241"/>
        <v>0</v>
      </c>
      <c r="BT239">
        <f t="shared" si="242"/>
        <v>0</v>
      </c>
      <c r="BU239">
        <f t="shared" si="243"/>
        <v>0</v>
      </c>
      <c r="BV239">
        <f t="shared" si="244"/>
        <v>0</v>
      </c>
      <c r="BX239">
        <f t="shared" si="245"/>
        <v>0</v>
      </c>
      <c r="BY239">
        <f t="shared" si="246"/>
        <v>0</v>
      </c>
      <c r="BZ239">
        <f t="shared" si="247"/>
        <v>3.4819999999999997E-2</v>
      </c>
      <c r="CA239">
        <f t="shared" si="248"/>
        <v>0</v>
      </c>
      <c r="CB239">
        <f t="shared" si="249"/>
        <v>0</v>
      </c>
      <c r="CC239">
        <f t="shared" si="250"/>
        <v>0</v>
      </c>
      <c r="CD239">
        <f t="shared" si="251"/>
        <v>0</v>
      </c>
      <c r="CE239">
        <f t="shared" si="252"/>
        <v>0</v>
      </c>
      <c r="CF239">
        <f t="shared" si="253"/>
        <v>0</v>
      </c>
      <c r="CG239">
        <f t="shared" si="254"/>
        <v>0</v>
      </c>
      <c r="CH239">
        <f t="shared" si="255"/>
        <v>0</v>
      </c>
      <c r="CI239">
        <f t="shared" si="256"/>
        <v>0</v>
      </c>
      <c r="CJ239">
        <f t="shared" si="257"/>
        <v>0</v>
      </c>
      <c r="CK239">
        <f t="shared" si="258"/>
        <v>0</v>
      </c>
      <c r="CL239">
        <f t="shared" si="259"/>
        <v>0</v>
      </c>
      <c r="CM239">
        <f t="shared" si="260"/>
        <v>0</v>
      </c>
      <c r="CN239">
        <f t="shared" si="261"/>
        <v>0</v>
      </c>
      <c r="CO239">
        <f t="shared" si="262"/>
        <v>0</v>
      </c>
      <c r="CP239">
        <f t="shared" si="263"/>
        <v>0</v>
      </c>
      <c r="CQ239">
        <f t="shared" si="264"/>
        <v>0</v>
      </c>
      <c r="CR239">
        <f t="shared" si="265"/>
        <v>0</v>
      </c>
      <c r="CS239">
        <f t="shared" si="266"/>
        <v>0</v>
      </c>
      <c r="CT239">
        <f t="shared" si="267"/>
        <v>0</v>
      </c>
      <c r="CU239">
        <f t="shared" si="268"/>
        <v>0</v>
      </c>
      <c r="CV239">
        <f t="shared" si="269"/>
        <v>0</v>
      </c>
      <c r="CW239">
        <f t="shared" si="270"/>
        <v>0</v>
      </c>
      <c r="CX239">
        <f t="shared" si="271"/>
        <v>0</v>
      </c>
      <c r="CY239">
        <f t="shared" si="272"/>
        <v>0</v>
      </c>
      <c r="CZ239">
        <f t="shared" si="273"/>
        <v>0</v>
      </c>
      <c r="DA239">
        <f t="shared" si="274"/>
        <v>0</v>
      </c>
      <c r="DB239">
        <f t="shared" si="275"/>
        <v>0</v>
      </c>
      <c r="DC239">
        <f t="shared" si="276"/>
        <v>0</v>
      </c>
      <c r="DD239">
        <f t="shared" si="277"/>
        <v>0</v>
      </c>
      <c r="DE239">
        <f t="shared" si="278"/>
        <v>0</v>
      </c>
      <c r="DF239">
        <f t="shared" si="279"/>
        <v>0</v>
      </c>
    </row>
    <row r="240" spans="1:110" x14ac:dyDescent="0.25">
      <c r="A240" s="4">
        <f>raw!$A240:$A240</f>
        <v>43382</v>
      </c>
      <c r="B240" s="6" t="str">
        <f>raw!$B240:$B240</f>
        <v>0006-0034</v>
      </c>
      <c r="D240" t="str">
        <f>IF(score!$C240=".",".",IF(score!$C240=0,"1",IF(score!$C240=25,"0",IF(score!$C240=50,"0",IF(score!$C240=75,"0",IF(score!$C240=100,"0"))))))</f>
        <v>0</v>
      </c>
      <c r="E240" t="str">
        <f>IF(score!$C240=".",".",IF(score!$C240=0,"0",IF(score!$C240=25,"1",IF(score!$C240=50,"0",IF(score!$C240=75,"0",IF(score!$C240=100,"0"))))))</f>
        <v>1</v>
      </c>
      <c r="F240" t="str">
        <f>IF(score!$C240=".",".",IF(score!$C240=0,"0",IF(score!$C240=25,"0",IF(score!$C240=50,"1",IF(score!$C240=75,"0",IF(score!$C240=100,"0"))))))</f>
        <v>0</v>
      </c>
      <c r="G240" t="str">
        <f>IF(score!$C240=".",".",IF(score!$C240=0,"0",IF(score!$C240=25,"0",IF(score!$C240=50,"0",IF(score!$C240=75,"1",IF(score!$C240=100,"0"))))))</f>
        <v>0</v>
      </c>
      <c r="H240" t="str">
        <f>IF(score!$D240=".",".",IF(score!$D240=0,"1",IF(score!$D240=50,"0",IF(score!$D240=100,"0"))))</f>
        <v>0</v>
      </c>
      <c r="I240" t="str">
        <f>IF(score!$D240=".",".",IF(score!$D240=0,"0",IF(score!$D240=50,"1",IF(score!$D240=100,"0"))))</f>
        <v>1</v>
      </c>
      <c r="J240" t="str">
        <f>IF(score!$E240=".",".",IF(score!$E240=0,"1",IF(score!$E240=50,"0",IF(score!$E240=100,"0"))))</f>
        <v>0</v>
      </c>
      <c r="K240" t="str">
        <f>IF(score!$E240=".",".",IF(score!$E240=0,"0",IF(score!$E240=50,"1",IF(score!$E240=100,"0"))))</f>
        <v>1</v>
      </c>
      <c r="L240" t="str">
        <f>IF(score!$F240=".",".",IF(score!$F240=0,"1",IF(score!$F240=100,"0")))</f>
        <v>1</v>
      </c>
      <c r="M240" t="str">
        <f>IF(score!$G240=".",".",IF(score!$G240=0,"1",IF(score!$G240=100,"0")))</f>
        <v>1</v>
      </c>
      <c r="N240" t="str">
        <f>IF(score!$H240=".",".",IF(score!$H240=0,"1",IF(score!$H240=100,"0")))</f>
        <v>0</v>
      </c>
      <c r="O240" t="str">
        <f>IF(score!$I240=".",".",IF(score!$I240=0,"1",IF(score!$I240=50,"0",IF(score!$I240=100,"0"))))</f>
        <v>0</v>
      </c>
      <c r="P240" t="str">
        <f>IF(score!$J240=".",".",IF(score!$J240=0,"1",IF(score!$J240=25,"0",IF(score!$J240=50,"0",IF(score!$J240=75,"0",IF(score!$J240=100,"0"))))))</f>
        <v>0</v>
      </c>
      <c r="Q240" t="str">
        <f>IF(score!$J240=".",".",IF(score!$J240=0,"0",IF(score!$J240=25,"1",IF(score!$J240=50,"0",IF(score!$J240=75,"0",IF(score!$J240=100,"0"))))))</f>
        <v>1</v>
      </c>
      <c r="R240" t="str">
        <f>IF(score!$J240=".",".",IF(score!$J240=0,"0",IF(score!$J240=25,"0",IF(score!$J240=50,"1",IF(score!$J240=75,"0",IF(score!$J240=100,"0"))))))</f>
        <v>0</v>
      </c>
      <c r="S240" t="str">
        <f>IF(score!$J240=".",".",IF(score!$J240=0,"0",IF(score!$J240=25,"0",IF(score!$J240=50,"0",IF(score!$J240=75,"1",IF(score!$J240=100,"0"))))))</f>
        <v>0</v>
      </c>
      <c r="T240" t="str">
        <f>IF(score!$K240=".",".",IF(score!$K240=0,"1",IF(score!$K240=20,"0",IF(score!$K240=40,"0",IF(score!$K240=60,"0",IF(score!$K240=80,"0",IF(score!$K240=100,"0")))))))</f>
        <v>0</v>
      </c>
      <c r="U240" t="str">
        <f>IF(score!$K240=".",".",IF(score!$K240=0,"0",IF(score!$K240=20,"1",IF(score!$K240=40,"0",IF(score!$K240=60,"0",IF(score!$K240=80,"0",IF(score!$K240=100,"0")))))))</f>
        <v>0</v>
      </c>
      <c r="V240" t="str">
        <f>IF(score!$K240=".",".",IF(score!$K240=0,"0",IF(score!$K240=20,"0",IF(score!$K240=40,"1",IF(score!$K240=60,"0",IF(score!$K240=80,"0",IF(score!$K240=100,"0")))))))</f>
        <v>0</v>
      </c>
      <c r="W240" t="str">
        <f>IF(score!$K240=".",".",IF(score!$K240=0,"0",IF(score!$K240=20,"0",IF(score!$K240=40,"0",IF(score!$K240=60,"1",IF(score!$K240=80,"0",IF(score!$K240=100,"0")))))))</f>
        <v>0</v>
      </c>
      <c r="X240" t="str">
        <f>IF(score!$K240=".",".",IF(score!$K240=0,"0",IF(score!$K240=20,"0",IF(score!$K240=40,"0",IF(score!$K240=60,"0",IF(score!$K240=80,"1",IF(score!$K240=100,"0")))))))</f>
        <v>1</v>
      </c>
      <c r="Y240" t="str">
        <f>IF(score!$L240=".",".",IF(score!$L240=0,"1",IF(score!$L240=20,"0",IF(score!$L240=40,"0",IF(score!$L240=60,"0",IF(score!$L240=80,"0",IF(score!$L240=100,"0")))))))</f>
        <v>0</v>
      </c>
      <c r="Z240" t="str">
        <f>IF(score!$L240=".",".",IF(score!$L240=0,"0",IF(score!$L240=20,"1",IF(score!$L240=40,"0",IF(score!$L240=60,"0",IF(score!$L240=80,"0",IF(score!$L240=100,"0")))))))</f>
        <v>0</v>
      </c>
      <c r="AA240" t="str">
        <f>IF(score!$L240=".",".",IF(score!$L240=0,"0",IF(score!$L240=20,"0",IF(score!$L240=40,"1",IF(score!$L240=60,"0",IF(score!$L240=80,"0",IF(score!$L240=100,"0")))))))</f>
        <v>0</v>
      </c>
      <c r="AB240" t="str">
        <f>IF(score!$L240=".",".",IF(score!$L240=0,"0",IF(score!$L240=20,"0",IF(score!$L240=40,"0",IF(score!$L240=60,"1",IF(score!$L240=80,"0",IF(score!$L240=100,"0")))))))</f>
        <v>0</v>
      </c>
      <c r="AC240" t="str">
        <f>IF(score!$L240=".",".",IF(score!$L240=0,"0",IF(score!$L240=20,"0",IF(score!$L240=40,"0",IF(score!$L240=60,"0",IF(score!$L240=80,"1",IF(score!L240=100,"0")))))))</f>
        <v>0</v>
      </c>
      <c r="AD240" t="str">
        <f>IF(score!$M240=".",".",IF(score!$M240=0,"1",IF(score!$M240=20,"0",IF(score!$M240=40,"0",IF(score!$M240=60,"0",IF(score!$M240=80,"0",IF(score!$M240=100,"0")))))))</f>
        <v>0</v>
      </c>
      <c r="AE240" t="str">
        <f>IF(score!$M240=".",".",IF(score!$M240=0,"0",IF(score!$M240=20,"1",IF(score!$M240=40,"0",IF(score!$M240=60,"0",IF(score!$M240=80,"0",IF(score!$M240=100,"0")))))))</f>
        <v>0</v>
      </c>
      <c r="AF240" t="str">
        <f>IF(score!$M240=".",".",IF(score!$M240=0,"0",IF(score!$M240=20,"0",IF(score!$M240=40,"1",IF(score!$M240=60,"0",IF(score!$M240=80,"0",IF(score!$M240=100,"0")))))))</f>
        <v>0</v>
      </c>
      <c r="AG240" t="str">
        <f>IF(score!$M240=".",".",IF(score!$M240=0,"0",IF(score!$M240=20,"0",IF(score!$M240=40,"0",IF(score!$M240=60,"1",IF(score!$M240=80,"0",IF(score!$M240=100,"0")))))))</f>
        <v>0</v>
      </c>
      <c r="AH240" t="str">
        <f>IF(score!$M240=".",".",IF(score!$M240=0,"0",IF(score!$M240=20,"0",IF(score!$M240=40,"0",IF(score!$M240=60,"0",IF(score!$M240=80,"1",IF(score!$M240=100,"0")))))))</f>
        <v>1</v>
      </c>
      <c r="AI240" t="str">
        <f>IF(score!$N240=".",".",IF(score!$N240=0,"1",IF(score!$N240=25,"0",IF(score!$N240=50,"0",IF(score!$N240=75,"0",IF(score!$N240=100,"0"))))))</f>
        <v>0</v>
      </c>
      <c r="AJ240" t="str">
        <f>IF(score!$N240=".",".",IF(score!$N240=0,"0",IF(score!$N240=25,"1",IF(score!$N240=50,"0",IF(score!$N240=75,"0",IF(score!$N240=100,"0"))))))</f>
        <v>0</v>
      </c>
      <c r="AK240" t="str">
        <f>IF(score!$N240=".",".",IF(score!$N240=0,"0",IF(score!$N240=25,"0",IF(score!$N240=50,"1",IF(score!$N240=75,"0",IF(score!$N240=100,"0"))))))</f>
        <v>0</v>
      </c>
      <c r="AL240" t="str">
        <f>IF(score!$N240=".",".",IF(score!$N240=0,"0",IF(score!$N240=25,"0",IF(score!$N240=50,"0",IF(score!$N240=75,"1",IF(score!$N240=100,"0"))))))</f>
        <v>1</v>
      </c>
      <c r="AN240">
        <f t="shared" si="210"/>
        <v>0</v>
      </c>
      <c r="AO240">
        <f t="shared" si="211"/>
        <v>-5.5646100000000001</v>
      </c>
      <c r="AP240">
        <f t="shared" si="212"/>
        <v>0</v>
      </c>
      <c r="AQ240">
        <f t="shared" si="213"/>
        <v>0</v>
      </c>
      <c r="AR240">
        <f t="shared" si="214"/>
        <v>0</v>
      </c>
      <c r="AS240">
        <f t="shared" si="215"/>
        <v>-3.4555500000000001</v>
      </c>
      <c r="AT240">
        <f t="shared" si="216"/>
        <v>0</v>
      </c>
      <c r="AU240">
        <f t="shared" si="217"/>
        <v>-2.7355700000000001</v>
      </c>
      <c r="AV240">
        <f t="shared" si="218"/>
        <v>-4.6161700000000003</v>
      </c>
      <c r="AW240">
        <f t="shared" si="219"/>
        <v>-5.5174700000000003</v>
      </c>
      <c r="AX240">
        <f t="shared" si="220"/>
        <v>0</v>
      </c>
      <c r="AY240">
        <f t="shared" si="221"/>
        <v>0</v>
      </c>
      <c r="AZ240">
        <f t="shared" si="222"/>
        <v>0</v>
      </c>
      <c r="BA240">
        <f t="shared" si="223"/>
        <v>-8.38063</v>
      </c>
      <c r="BB240">
        <f t="shared" si="224"/>
        <v>0</v>
      </c>
      <c r="BC240">
        <f t="shared" si="225"/>
        <v>0</v>
      </c>
      <c r="BD240">
        <f t="shared" si="226"/>
        <v>0</v>
      </c>
      <c r="BE240">
        <f t="shared" si="227"/>
        <v>0</v>
      </c>
      <c r="BF240">
        <f t="shared" si="228"/>
        <v>0</v>
      </c>
      <c r="BG240">
        <f t="shared" si="229"/>
        <v>0</v>
      </c>
      <c r="BH240">
        <f t="shared" si="230"/>
        <v>0.66513999999999995</v>
      </c>
      <c r="BI240">
        <f t="shared" si="231"/>
        <v>0</v>
      </c>
      <c r="BJ240">
        <f t="shared" si="232"/>
        <v>0</v>
      </c>
      <c r="BK240">
        <f t="shared" si="233"/>
        <v>0</v>
      </c>
      <c r="BL240">
        <f t="shared" si="234"/>
        <v>0</v>
      </c>
      <c r="BM240">
        <f t="shared" si="235"/>
        <v>0</v>
      </c>
      <c r="BN240">
        <f t="shared" si="236"/>
        <v>0</v>
      </c>
      <c r="BO240">
        <f t="shared" si="237"/>
        <v>0</v>
      </c>
      <c r="BP240">
        <f t="shared" si="238"/>
        <v>0</v>
      </c>
      <c r="BQ240">
        <f t="shared" si="239"/>
        <v>0</v>
      </c>
      <c r="BR240">
        <f t="shared" si="240"/>
        <v>0.41188000000000002</v>
      </c>
      <c r="BS240">
        <f t="shared" si="241"/>
        <v>0</v>
      </c>
      <c r="BT240">
        <f t="shared" si="242"/>
        <v>0</v>
      </c>
      <c r="BU240">
        <f t="shared" si="243"/>
        <v>0</v>
      </c>
      <c r="BV240">
        <f t="shared" si="244"/>
        <v>0.11038000000000001</v>
      </c>
      <c r="BX240">
        <f t="shared" si="245"/>
        <v>0</v>
      </c>
      <c r="BY240">
        <f t="shared" si="246"/>
        <v>-0.16891</v>
      </c>
      <c r="BZ240">
        <f t="shared" si="247"/>
        <v>0</v>
      </c>
      <c r="CA240">
        <f t="shared" si="248"/>
        <v>0</v>
      </c>
      <c r="CB240">
        <f t="shared" si="249"/>
        <v>0</v>
      </c>
      <c r="CC240">
        <f t="shared" si="250"/>
        <v>1.8684000000000001</v>
      </c>
      <c r="CD240">
        <f t="shared" si="251"/>
        <v>0</v>
      </c>
      <c r="CE240">
        <f t="shared" si="252"/>
        <v>1.43103</v>
      </c>
      <c r="CF240">
        <f t="shared" si="253"/>
        <v>1.4406000000000001</v>
      </c>
      <c r="CG240">
        <f t="shared" si="254"/>
        <v>1.6696800000000001</v>
      </c>
      <c r="CH240">
        <f t="shared" si="255"/>
        <v>0</v>
      </c>
      <c r="CI240">
        <f t="shared" si="256"/>
        <v>0</v>
      </c>
      <c r="CJ240">
        <f t="shared" si="257"/>
        <v>0</v>
      </c>
      <c r="CK240">
        <f t="shared" si="258"/>
        <v>1.76691</v>
      </c>
      <c r="CL240">
        <f t="shared" si="259"/>
        <v>0</v>
      </c>
      <c r="CM240">
        <f t="shared" si="260"/>
        <v>0</v>
      </c>
      <c r="CN240">
        <f t="shared" si="261"/>
        <v>0</v>
      </c>
      <c r="CO240">
        <f t="shared" si="262"/>
        <v>0</v>
      </c>
      <c r="CP240">
        <f t="shared" si="263"/>
        <v>0</v>
      </c>
      <c r="CQ240">
        <f t="shared" si="264"/>
        <v>0</v>
      </c>
      <c r="CR240">
        <f t="shared" si="265"/>
        <v>-1.9494899999999999</v>
      </c>
      <c r="CS240">
        <f t="shared" si="266"/>
        <v>0</v>
      </c>
      <c r="CT240">
        <f t="shared" si="267"/>
        <v>0</v>
      </c>
      <c r="CU240">
        <f t="shared" si="268"/>
        <v>0</v>
      </c>
      <c r="CV240">
        <f t="shared" si="269"/>
        <v>0</v>
      </c>
      <c r="CW240">
        <f t="shared" si="270"/>
        <v>0</v>
      </c>
      <c r="CX240">
        <f t="shared" si="271"/>
        <v>0</v>
      </c>
      <c r="CY240">
        <f t="shared" si="272"/>
        <v>0</v>
      </c>
      <c r="CZ240">
        <f t="shared" si="273"/>
        <v>0</v>
      </c>
      <c r="DA240">
        <f t="shared" si="274"/>
        <v>0</v>
      </c>
      <c r="DB240">
        <f t="shared" si="275"/>
        <v>-1.9593400000000001</v>
      </c>
      <c r="DC240">
        <f t="shared" si="276"/>
        <v>0</v>
      </c>
      <c r="DD240">
        <f t="shared" si="277"/>
        <v>0</v>
      </c>
      <c r="DE240">
        <f t="shared" si="278"/>
        <v>0</v>
      </c>
      <c r="DF240">
        <f t="shared" si="279"/>
        <v>-3.13896</v>
      </c>
    </row>
    <row r="241" spans="1:110" x14ac:dyDescent="0.25">
      <c r="A241" s="4">
        <f>raw!$A241:$A241</f>
        <v>43382</v>
      </c>
      <c r="B241" s="6" t="str">
        <f>raw!$B241:$B241</f>
        <v>0006-0035</v>
      </c>
      <c r="D241" t="str">
        <f>IF(score!$C241=".",".",IF(score!$C241=0,"1",IF(score!$C241=25,"0",IF(score!$C241=50,"0",IF(score!$C241=75,"0",IF(score!$C241=100,"0"))))))</f>
        <v>0</v>
      </c>
      <c r="E241" t="str">
        <f>IF(score!$C241=".",".",IF(score!$C241=0,"0",IF(score!$C241=25,"1",IF(score!$C241=50,"0",IF(score!$C241=75,"0",IF(score!$C241=100,"0"))))))</f>
        <v>1</v>
      </c>
      <c r="F241" t="str">
        <f>IF(score!$C241=".",".",IF(score!$C241=0,"0",IF(score!$C241=25,"0",IF(score!$C241=50,"1",IF(score!$C241=75,"0",IF(score!$C241=100,"0"))))))</f>
        <v>0</v>
      </c>
      <c r="G241" t="str">
        <f>IF(score!$C241=".",".",IF(score!$C241=0,"0",IF(score!$C241=25,"0",IF(score!$C241=50,"0",IF(score!$C241=75,"1",IF(score!$C241=100,"0"))))))</f>
        <v>0</v>
      </c>
      <c r="H241" t="str">
        <f>IF(score!$D241=".",".",IF(score!$D241=0,"1",IF(score!$D241=50,"0",IF(score!$D241=100,"0"))))</f>
        <v>0</v>
      </c>
      <c r="I241" t="str">
        <f>IF(score!$D241=".",".",IF(score!$D241=0,"0",IF(score!$D241=50,"1",IF(score!$D241=100,"0"))))</f>
        <v>1</v>
      </c>
      <c r="J241" t="str">
        <f>IF(score!$E241=".",".",IF(score!$E241=0,"1",IF(score!$E241=50,"0",IF(score!$E241=100,"0"))))</f>
        <v>0</v>
      </c>
      <c r="K241" t="str">
        <f>IF(score!$E241=".",".",IF(score!$E241=0,"0",IF(score!$E241=50,"1",IF(score!$E241=100,"0"))))</f>
        <v>1</v>
      </c>
      <c r="L241" t="str">
        <f>IF(score!$F241=".",".",IF(score!$F241=0,"1",IF(score!$F241=100,"0")))</f>
        <v>1</v>
      </c>
      <c r="M241" t="str">
        <f>IF(score!$G241=".",".",IF(score!$G241=0,"1",IF(score!$G241=100,"0")))</f>
        <v>1</v>
      </c>
      <c r="N241" t="str">
        <f>IF(score!$H241=".",".",IF(score!$H241=0,"1",IF(score!$H241=100,"0")))</f>
        <v>0</v>
      </c>
      <c r="O241" t="str">
        <f>IF(score!$I241=".",".",IF(score!$I241=0,"1",IF(score!$I241=50,"0",IF(score!$I241=100,"0"))))</f>
        <v>0</v>
      </c>
      <c r="P241" t="str">
        <f>IF(score!$J241=".",".",IF(score!$J241=0,"1",IF(score!$J241=25,"0",IF(score!$J241=50,"0",IF(score!$J241=75,"0",IF(score!$J241=100,"0"))))))</f>
        <v>0</v>
      </c>
      <c r="Q241" t="str">
        <f>IF(score!$J241=".",".",IF(score!$J241=0,"0",IF(score!$J241=25,"1",IF(score!$J241=50,"0",IF(score!$J241=75,"0",IF(score!$J241=100,"0"))))))</f>
        <v>0</v>
      </c>
      <c r="R241" t="str">
        <f>IF(score!$J241=".",".",IF(score!$J241=0,"0",IF(score!$J241=25,"0",IF(score!$J241=50,"1",IF(score!$J241=75,"0",IF(score!$J241=100,"0"))))))</f>
        <v>0</v>
      </c>
      <c r="S241" t="str">
        <f>IF(score!$J241=".",".",IF(score!$J241=0,"0",IF(score!$J241=25,"0",IF(score!$J241=50,"0",IF(score!$J241=75,"1",IF(score!$J241=100,"0"))))))</f>
        <v>0</v>
      </c>
      <c r="T241" t="str">
        <f>IF(score!$K241=".",".",IF(score!$K241=0,"1",IF(score!$K241=20,"0",IF(score!$K241=40,"0",IF(score!$K241=60,"0",IF(score!$K241=80,"0",IF(score!$K241=100,"0")))))))</f>
        <v>0</v>
      </c>
      <c r="U241" t="str">
        <f>IF(score!$K241=".",".",IF(score!$K241=0,"0",IF(score!$K241=20,"1",IF(score!$K241=40,"0",IF(score!$K241=60,"0",IF(score!$K241=80,"0",IF(score!$K241=100,"0")))))))</f>
        <v>0</v>
      </c>
      <c r="V241" t="str">
        <f>IF(score!$K241=".",".",IF(score!$K241=0,"0",IF(score!$K241=20,"0",IF(score!$K241=40,"1",IF(score!$K241=60,"0",IF(score!$K241=80,"0",IF(score!$K241=100,"0")))))))</f>
        <v>0</v>
      </c>
      <c r="W241" t="str">
        <f>IF(score!$K241=".",".",IF(score!$K241=0,"0",IF(score!$K241=20,"0",IF(score!$K241=40,"0",IF(score!$K241=60,"1",IF(score!$K241=80,"0",IF(score!$K241=100,"0")))))))</f>
        <v>1</v>
      </c>
      <c r="X241" t="str">
        <f>IF(score!$K241=".",".",IF(score!$K241=0,"0",IF(score!$K241=20,"0",IF(score!$K241=40,"0",IF(score!$K241=60,"0",IF(score!$K241=80,"1",IF(score!$K241=100,"0")))))))</f>
        <v>0</v>
      </c>
      <c r="Y241" t="str">
        <f>IF(score!$L241=".",".",IF(score!$L241=0,"1",IF(score!$L241=20,"0",IF(score!$L241=40,"0",IF(score!$L241=60,"0",IF(score!$L241=80,"0",IF(score!$L241=100,"0")))))))</f>
        <v>0</v>
      </c>
      <c r="Z241" t="str">
        <f>IF(score!$L241=".",".",IF(score!$L241=0,"0",IF(score!$L241=20,"1",IF(score!$L241=40,"0",IF(score!$L241=60,"0",IF(score!$L241=80,"0",IF(score!$L241=100,"0")))))))</f>
        <v>0</v>
      </c>
      <c r="AA241" t="str">
        <f>IF(score!$L241=".",".",IF(score!$L241=0,"0",IF(score!$L241=20,"0",IF(score!$L241=40,"1",IF(score!$L241=60,"0",IF(score!$L241=80,"0",IF(score!$L241=100,"0")))))))</f>
        <v>0</v>
      </c>
      <c r="AB241" t="str">
        <f>IF(score!$L241=".",".",IF(score!$L241=0,"0",IF(score!$L241=20,"0",IF(score!$L241=40,"0",IF(score!$L241=60,"1",IF(score!$L241=80,"0",IF(score!$L241=100,"0")))))))</f>
        <v>0</v>
      </c>
      <c r="AC241" t="str">
        <f>IF(score!$L241=".",".",IF(score!$L241=0,"0",IF(score!$L241=20,"0",IF(score!$L241=40,"0",IF(score!$L241=60,"0",IF(score!$L241=80,"1",IF(score!L241=100,"0")))))))</f>
        <v>1</v>
      </c>
      <c r="AD241" t="str">
        <f>IF(score!$M241=".",".",IF(score!$M241=0,"1",IF(score!$M241=20,"0",IF(score!$M241=40,"0",IF(score!$M241=60,"0",IF(score!$M241=80,"0",IF(score!$M241=100,"0")))))))</f>
        <v>0</v>
      </c>
      <c r="AE241" t="str">
        <f>IF(score!$M241=".",".",IF(score!$M241=0,"0",IF(score!$M241=20,"1",IF(score!$M241=40,"0",IF(score!$M241=60,"0",IF(score!$M241=80,"0",IF(score!$M241=100,"0")))))))</f>
        <v>0</v>
      </c>
      <c r="AF241" t="str">
        <f>IF(score!$M241=".",".",IF(score!$M241=0,"0",IF(score!$M241=20,"0",IF(score!$M241=40,"1",IF(score!$M241=60,"0",IF(score!$M241=80,"0",IF(score!$M241=100,"0")))))))</f>
        <v>0</v>
      </c>
      <c r="AG241" t="str">
        <f>IF(score!$M241=".",".",IF(score!$M241=0,"0",IF(score!$M241=20,"0",IF(score!$M241=40,"0",IF(score!$M241=60,"1",IF(score!$M241=80,"0",IF(score!$M241=100,"0")))))))</f>
        <v>1</v>
      </c>
      <c r="AH241" t="str">
        <f>IF(score!$M241=".",".",IF(score!$M241=0,"0",IF(score!$M241=20,"0",IF(score!$M241=40,"0",IF(score!$M241=60,"0",IF(score!$M241=80,"1",IF(score!$M241=100,"0")))))))</f>
        <v>0</v>
      </c>
      <c r="AI241" t="str">
        <f>IF(score!$N241=".",".",IF(score!$N241=0,"1",IF(score!$N241=25,"0",IF(score!$N241=50,"0",IF(score!$N241=75,"0",IF(score!$N241=100,"0"))))))</f>
        <v>0</v>
      </c>
      <c r="AJ241" t="str">
        <f>IF(score!$N241=".",".",IF(score!$N241=0,"0",IF(score!$N241=25,"1",IF(score!$N241=50,"0",IF(score!$N241=75,"0",IF(score!$N241=100,"0"))))))</f>
        <v>0</v>
      </c>
      <c r="AK241" t="str">
        <f>IF(score!$N241=".",".",IF(score!$N241=0,"0",IF(score!$N241=25,"0",IF(score!$N241=50,"1",IF(score!$N241=75,"0",IF(score!$N241=100,"0"))))))</f>
        <v>1</v>
      </c>
      <c r="AL241" t="str">
        <f>IF(score!$N241=".",".",IF(score!$N241=0,"0",IF(score!$N241=25,"0",IF(score!$N241=50,"0",IF(score!$N241=75,"1",IF(score!$N241=100,"0"))))))</f>
        <v>0</v>
      </c>
      <c r="AN241">
        <f t="shared" si="210"/>
        <v>0</v>
      </c>
      <c r="AO241">
        <f t="shared" si="211"/>
        <v>-5.5646100000000001</v>
      </c>
      <c r="AP241">
        <f t="shared" si="212"/>
        <v>0</v>
      </c>
      <c r="AQ241">
        <f t="shared" si="213"/>
        <v>0</v>
      </c>
      <c r="AR241">
        <f t="shared" si="214"/>
        <v>0</v>
      </c>
      <c r="AS241">
        <f t="shared" si="215"/>
        <v>-3.4555500000000001</v>
      </c>
      <c r="AT241">
        <f t="shared" si="216"/>
        <v>0</v>
      </c>
      <c r="AU241">
        <f t="shared" si="217"/>
        <v>-2.7355700000000001</v>
      </c>
      <c r="AV241">
        <f t="shared" si="218"/>
        <v>-4.6161700000000003</v>
      </c>
      <c r="AW241">
        <f t="shared" si="219"/>
        <v>-5.5174700000000003</v>
      </c>
      <c r="AX241">
        <f t="shared" si="220"/>
        <v>0</v>
      </c>
      <c r="AY241">
        <f t="shared" si="221"/>
        <v>0</v>
      </c>
      <c r="AZ241">
        <f t="shared" si="222"/>
        <v>0</v>
      </c>
      <c r="BA241">
        <f t="shared" si="223"/>
        <v>0</v>
      </c>
      <c r="BB241">
        <f t="shared" si="224"/>
        <v>0</v>
      </c>
      <c r="BC241">
        <f t="shared" si="225"/>
        <v>0</v>
      </c>
      <c r="BD241">
        <f t="shared" si="226"/>
        <v>0</v>
      </c>
      <c r="BE241">
        <f t="shared" si="227"/>
        <v>0</v>
      </c>
      <c r="BF241">
        <f t="shared" si="228"/>
        <v>0</v>
      </c>
      <c r="BG241">
        <f t="shared" si="229"/>
        <v>1.3668899999999999</v>
      </c>
      <c r="BH241">
        <f t="shared" si="230"/>
        <v>0</v>
      </c>
      <c r="BI241">
        <f t="shared" si="231"/>
        <v>0</v>
      </c>
      <c r="BJ241">
        <f t="shared" si="232"/>
        <v>0</v>
      </c>
      <c r="BK241">
        <f t="shared" si="233"/>
        <v>0</v>
      </c>
      <c r="BL241">
        <f t="shared" si="234"/>
        <v>0</v>
      </c>
      <c r="BM241">
        <f t="shared" si="235"/>
        <v>-0.42251</v>
      </c>
      <c r="BN241">
        <f t="shared" si="236"/>
        <v>0</v>
      </c>
      <c r="BO241">
        <f t="shared" si="237"/>
        <v>0</v>
      </c>
      <c r="BP241">
        <f t="shared" si="238"/>
        <v>0</v>
      </c>
      <c r="BQ241">
        <f t="shared" si="239"/>
        <v>1.28044</v>
      </c>
      <c r="BR241">
        <f t="shared" si="240"/>
        <v>0</v>
      </c>
      <c r="BS241">
        <f t="shared" si="241"/>
        <v>0</v>
      </c>
      <c r="BT241">
        <f t="shared" si="242"/>
        <v>0</v>
      </c>
      <c r="BU241">
        <f t="shared" si="243"/>
        <v>-0.18043000000000001</v>
      </c>
      <c r="BV241">
        <f t="shared" si="244"/>
        <v>0</v>
      </c>
      <c r="BX241">
        <f t="shared" si="245"/>
        <v>0</v>
      </c>
      <c r="BY241">
        <f t="shared" si="246"/>
        <v>-0.16891</v>
      </c>
      <c r="BZ241">
        <f t="shared" si="247"/>
        <v>0</v>
      </c>
      <c r="CA241">
        <f t="shared" si="248"/>
        <v>0</v>
      </c>
      <c r="CB241">
        <f t="shared" si="249"/>
        <v>0</v>
      </c>
      <c r="CC241">
        <f t="shared" si="250"/>
        <v>1.8684000000000001</v>
      </c>
      <c r="CD241">
        <f t="shared" si="251"/>
        <v>0</v>
      </c>
      <c r="CE241">
        <f t="shared" si="252"/>
        <v>1.43103</v>
      </c>
      <c r="CF241">
        <f t="shared" si="253"/>
        <v>1.4406000000000001</v>
      </c>
      <c r="CG241">
        <f t="shared" si="254"/>
        <v>1.6696800000000001</v>
      </c>
      <c r="CH241">
        <f t="shared" si="255"/>
        <v>0</v>
      </c>
      <c r="CI241">
        <f t="shared" si="256"/>
        <v>0</v>
      </c>
      <c r="CJ241">
        <f t="shared" si="257"/>
        <v>0</v>
      </c>
      <c r="CK241">
        <f t="shared" si="258"/>
        <v>0</v>
      </c>
      <c r="CL241">
        <f t="shared" si="259"/>
        <v>0</v>
      </c>
      <c r="CM241">
        <f t="shared" si="260"/>
        <v>0</v>
      </c>
      <c r="CN241">
        <f t="shared" si="261"/>
        <v>0</v>
      </c>
      <c r="CO241">
        <f t="shared" si="262"/>
        <v>0</v>
      </c>
      <c r="CP241">
        <f t="shared" si="263"/>
        <v>0</v>
      </c>
      <c r="CQ241">
        <f t="shared" si="264"/>
        <v>-4.09842</v>
      </c>
      <c r="CR241">
        <f t="shared" si="265"/>
        <v>0</v>
      </c>
      <c r="CS241">
        <f t="shared" si="266"/>
        <v>0</v>
      </c>
      <c r="CT241">
        <f t="shared" si="267"/>
        <v>0</v>
      </c>
      <c r="CU241">
        <f t="shared" si="268"/>
        <v>0</v>
      </c>
      <c r="CV241">
        <f t="shared" si="269"/>
        <v>0</v>
      </c>
      <c r="CW241">
        <f t="shared" si="270"/>
        <v>-0.92057</v>
      </c>
      <c r="CX241">
        <f t="shared" si="271"/>
        <v>0</v>
      </c>
      <c r="CY241">
        <f t="shared" si="272"/>
        <v>0</v>
      </c>
      <c r="CZ241">
        <f t="shared" si="273"/>
        <v>0</v>
      </c>
      <c r="DA241">
        <f t="shared" si="274"/>
        <v>-4.5905500000000004</v>
      </c>
      <c r="DB241">
        <f t="shared" si="275"/>
        <v>0</v>
      </c>
      <c r="DC241">
        <f t="shared" si="276"/>
        <v>0</v>
      </c>
      <c r="DD241">
        <f t="shared" si="277"/>
        <v>0</v>
      </c>
      <c r="DE241">
        <f t="shared" si="278"/>
        <v>-5.63286</v>
      </c>
      <c r="DF241">
        <f t="shared" si="279"/>
        <v>0</v>
      </c>
    </row>
    <row r="242" spans="1:110" x14ac:dyDescent="0.25">
      <c r="A242" s="4">
        <f>raw!$A242:$A242</f>
        <v>43382</v>
      </c>
      <c r="B242" s="6" t="str">
        <f>raw!$B242:$B242</f>
        <v>0006-0036</v>
      </c>
      <c r="D242" t="str">
        <f>IF(score!$C242=".",".",IF(score!$C242=0,"1",IF(score!$C242=25,"0",IF(score!$C242=50,"0",IF(score!$C242=75,"0",IF(score!$C242=100,"0"))))))</f>
        <v>0</v>
      </c>
      <c r="E242" t="str">
        <f>IF(score!$C242=".",".",IF(score!$C242=0,"0",IF(score!$C242=25,"1",IF(score!$C242=50,"0",IF(score!$C242=75,"0",IF(score!$C242=100,"0"))))))</f>
        <v>1</v>
      </c>
      <c r="F242" t="str">
        <f>IF(score!$C242=".",".",IF(score!$C242=0,"0",IF(score!$C242=25,"0",IF(score!$C242=50,"1",IF(score!$C242=75,"0",IF(score!$C242=100,"0"))))))</f>
        <v>0</v>
      </c>
      <c r="G242" t="str">
        <f>IF(score!$C242=".",".",IF(score!$C242=0,"0",IF(score!$C242=25,"0",IF(score!$C242=50,"0",IF(score!$C242=75,"1",IF(score!$C242=100,"0"))))))</f>
        <v>0</v>
      </c>
      <c r="H242" t="str">
        <f>IF(score!$D242=".",".",IF(score!$D242=0,"1",IF(score!$D242=50,"0",IF(score!$D242=100,"0"))))</f>
        <v>1</v>
      </c>
      <c r="I242" t="str">
        <f>IF(score!$D242=".",".",IF(score!$D242=0,"0",IF(score!$D242=50,"1",IF(score!$D242=100,"0"))))</f>
        <v>0</v>
      </c>
      <c r="J242" t="str">
        <f>IF(score!$E242=".",".",IF(score!$E242=0,"1",IF(score!$E242=50,"0",IF(score!$E242=100,"0"))))</f>
        <v>1</v>
      </c>
      <c r="K242" t="str">
        <f>IF(score!$E242=".",".",IF(score!$E242=0,"0",IF(score!$E242=50,"1",IF(score!$E242=100,"0"))))</f>
        <v>0</v>
      </c>
      <c r="L242" t="str">
        <f>IF(score!$F242=".",".",IF(score!$F242=0,"1",IF(score!$F242=100,"0")))</f>
        <v>1</v>
      </c>
      <c r="M242" t="str">
        <f>IF(score!$G242=".",".",IF(score!$G242=0,"1",IF(score!$G242=100,"0")))</f>
        <v>1</v>
      </c>
      <c r="N242" t="str">
        <f>IF(score!$H242=".",".",IF(score!$H242=0,"1",IF(score!$H242=100,"0")))</f>
        <v>1</v>
      </c>
      <c r="O242" t="str">
        <f>IF(score!$I242=".",".",IF(score!$I242=0,"1",IF(score!$I242=50,"0",IF(score!$I242=100,"0"))))</f>
        <v>1</v>
      </c>
      <c r="P242" t="str">
        <f>IF(score!$J242=".",".",IF(score!$J242=0,"1",IF(score!$J242=25,"0",IF(score!$J242=50,"0",IF(score!$J242=75,"0",IF(score!$J242=100,"0"))))))</f>
        <v>0</v>
      </c>
      <c r="Q242" t="str">
        <f>IF(score!$J242=".",".",IF(score!$J242=0,"0",IF(score!$J242=25,"1",IF(score!$J242=50,"0",IF(score!$J242=75,"0",IF(score!$J242=100,"0"))))))</f>
        <v>0</v>
      </c>
      <c r="R242" t="str">
        <f>IF(score!$J242=".",".",IF(score!$J242=0,"0",IF(score!$J242=25,"0",IF(score!$J242=50,"1",IF(score!$J242=75,"0",IF(score!$J242=100,"0"))))))</f>
        <v>1</v>
      </c>
      <c r="S242" t="str">
        <f>IF(score!$J242=".",".",IF(score!$J242=0,"0",IF(score!$J242=25,"0",IF(score!$J242=50,"0",IF(score!$J242=75,"1",IF(score!$J242=100,"0"))))))</f>
        <v>0</v>
      </c>
      <c r="T242" t="str">
        <f>IF(score!$K242=".",".",IF(score!$K242=0,"1",IF(score!$K242=20,"0",IF(score!$K242=40,"0",IF(score!$K242=60,"0",IF(score!$K242=80,"0",IF(score!$K242=100,"0")))))))</f>
        <v>0</v>
      </c>
      <c r="U242" t="str">
        <f>IF(score!$K242=".",".",IF(score!$K242=0,"0",IF(score!$K242=20,"1",IF(score!$K242=40,"0",IF(score!$K242=60,"0",IF(score!$K242=80,"0",IF(score!$K242=100,"0")))))))</f>
        <v>0</v>
      </c>
      <c r="V242" t="str">
        <f>IF(score!$K242=".",".",IF(score!$K242=0,"0",IF(score!$K242=20,"0",IF(score!$K242=40,"1",IF(score!$K242=60,"0",IF(score!$K242=80,"0",IF(score!$K242=100,"0")))))))</f>
        <v>0</v>
      </c>
      <c r="W242" t="str">
        <f>IF(score!$K242=".",".",IF(score!$K242=0,"0",IF(score!$K242=20,"0",IF(score!$K242=40,"0",IF(score!$K242=60,"1",IF(score!$K242=80,"0",IF(score!$K242=100,"0")))))))</f>
        <v>1</v>
      </c>
      <c r="X242" t="str">
        <f>IF(score!$K242=".",".",IF(score!$K242=0,"0",IF(score!$K242=20,"0",IF(score!$K242=40,"0",IF(score!$K242=60,"0",IF(score!$K242=80,"1",IF(score!$K242=100,"0")))))))</f>
        <v>0</v>
      </c>
      <c r="Y242" t="str">
        <f>IF(score!$L242=".",".",IF(score!$L242=0,"1",IF(score!$L242=20,"0",IF(score!$L242=40,"0",IF(score!$L242=60,"0",IF(score!$L242=80,"0",IF(score!$L242=100,"0")))))))</f>
        <v>0</v>
      </c>
      <c r="Z242" t="str">
        <f>IF(score!$L242=".",".",IF(score!$L242=0,"0",IF(score!$L242=20,"1",IF(score!$L242=40,"0",IF(score!$L242=60,"0",IF(score!$L242=80,"0",IF(score!$L242=100,"0")))))))</f>
        <v>0</v>
      </c>
      <c r="AA242" t="str">
        <f>IF(score!$L242=".",".",IF(score!$L242=0,"0",IF(score!$L242=20,"0",IF(score!$L242=40,"1",IF(score!$L242=60,"0",IF(score!$L242=80,"0",IF(score!$L242=100,"0")))))))</f>
        <v>1</v>
      </c>
      <c r="AB242" t="str">
        <f>IF(score!$L242=".",".",IF(score!$L242=0,"0",IF(score!$L242=20,"0",IF(score!$L242=40,"0",IF(score!$L242=60,"1",IF(score!$L242=80,"0",IF(score!$L242=100,"0")))))))</f>
        <v>0</v>
      </c>
      <c r="AC242" t="str">
        <f>IF(score!$L242=".",".",IF(score!$L242=0,"0",IF(score!$L242=20,"0",IF(score!$L242=40,"0",IF(score!$L242=60,"0",IF(score!$L242=80,"1",IF(score!L242=100,"0")))))))</f>
        <v>0</v>
      </c>
      <c r="AD242" t="str">
        <f>IF(score!$M242=".",".",IF(score!$M242=0,"1",IF(score!$M242=20,"0",IF(score!$M242=40,"0",IF(score!$M242=60,"0",IF(score!$M242=80,"0",IF(score!$M242=100,"0")))))))</f>
        <v>0</v>
      </c>
      <c r="AE242" t="str">
        <f>IF(score!$M242=".",".",IF(score!$M242=0,"0",IF(score!$M242=20,"1",IF(score!$M242=40,"0",IF(score!$M242=60,"0",IF(score!$M242=80,"0",IF(score!$M242=100,"0")))))))</f>
        <v>0</v>
      </c>
      <c r="AF242" t="str">
        <f>IF(score!$M242=".",".",IF(score!$M242=0,"0",IF(score!$M242=20,"0",IF(score!$M242=40,"1",IF(score!$M242=60,"0",IF(score!$M242=80,"0",IF(score!$M242=100,"0")))))))</f>
        <v>0</v>
      </c>
      <c r="AG242" t="str">
        <f>IF(score!$M242=".",".",IF(score!$M242=0,"0",IF(score!$M242=20,"0",IF(score!$M242=40,"0",IF(score!$M242=60,"1",IF(score!$M242=80,"0",IF(score!$M242=100,"0")))))))</f>
        <v>1</v>
      </c>
      <c r="AH242" t="str">
        <f>IF(score!$M242=".",".",IF(score!$M242=0,"0",IF(score!$M242=20,"0",IF(score!$M242=40,"0",IF(score!$M242=60,"0",IF(score!$M242=80,"1",IF(score!$M242=100,"0")))))))</f>
        <v>0</v>
      </c>
      <c r="AI242" t="str">
        <f>IF(score!$N242=".",".",IF(score!$N242=0,"1",IF(score!$N242=25,"0",IF(score!$N242=50,"0",IF(score!$N242=75,"0",IF(score!$N242=100,"0"))))))</f>
        <v>0</v>
      </c>
      <c r="AJ242" t="str">
        <f>IF(score!$N242=".",".",IF(score!$N242=0,"0",IF(score!$N242=25,"1",IF(score!$N242=50,"0",IF(score!$N242=75,"0",IF(score!$N242=100,"0"))))))</f>
        <v>0</v>
      </c>
      <c r="AK242" t="str">
        <f>IF(score!$N242=".",".",IF(score!$N242=0,"0",IF(score!$N242=25,"0",IF(score!$N242=50,"1",IF(score!$N242=75,"0",IF(score!$N242=100,"0"))))))</f>
        <v>0</v>
      </c>
      <c r="AL242" t="str">
        <f>IF(score!$N242=".",".",IF(score!$N242=0,"0",IF(score!$N242=25,"0",IF(score!$N242=50,"0",IF(score!$N242=75,"1",IF(score!$N242=100,"0"))))))</f>
        <v>1</v>
      </c>
      <c r="AN242">
        <f t="shared" si="210"/>
        <v>0</v>
      </c>
      <c r="AO242">
        <f t="shared" si="211"/>
        <v>-5.5646100000000001</v>
      </c>
      <c r="AP242">
        <f t="shared" si="212"/>
        <v>0</v>
      </c>
      <c r="AQ242">
        <f t="shared" si="213"/>
        <v>0</v>
      </c>
      <c r="AR242">
        <f t="shared" si="214"/>
        <v>-7.2321600000000004</v>
      </c>
      <c r="AS242">
        <f t="shared" si="215"/>
        <v>0</v>
      </c>
      <c r="AT242">
        <f t="shared" si="216"/>
        <v>-6.24397</v>
      </c>
      <c r="AU242">
        <f t="shared" si="217"/>
        <v>0</v>
      </c>
      <c r="AV242">
        <f t="shared" si="218"/>
        <v>-4.6161700000000003</v>
      </c>
      <c r="AW242">
        <f t="shared" si="219"/>
        <v>-5.5174700000000003</v>
      </c>
      <c r="AX242">
        <f t="shared" si="220"/>
        <v>3.04365</v>
      </c>
      <c r="AY242">
        <f t="shared" si="221"/>
        <v>2.32091</v>
      </c>
      <c r="AZ242">
        <f t="shared" si="222"/>
        <v>0</v>
      </c>
      <c r="BA242">
        <f t="shared" si="223"/>
        <v>0</v>
      </c>
      <c r="BB242">
        <f t="shared" si="224"/>
        <v>-6.5052199999999996</v>
      </c>
      <c r="BC242">
        <f t="shared" si="225"/>
        <v>0</v>
      </c>
      <c r="BD242">
        <f t="shared" si="226"/>
        <v>0</v>
      </c>
      <c r="BE242">
        <f t="shared" si="227"/>
        <v>0</v>
      </c>
      <c r="BF242">
        <f t="shared" si="228"/>
        <v>0</v>
      </c>
      <c r="BG242">
        <f t="shared" si="229"/>
        <v>1.3668899999999999</v>
      </c>
      <c r="BH242">
        <f t="shared" si="230"/>
        <v>0</v>
      </c>
      <c r="BI242">
        <f t="shared" si="231"/>
        <v>0</v>
      </c>
      <c r="BJ242">
        <f t="shared" si="232"/>
        <v>0</v>
      </c>
      <c r="BK242">
        <f t="shared" si="233"/>
        <v>-1.6185</v>
      </c>
      <c r="BL242">
        <f t="shared" si="234"/>
        <v>0</v>
      </c>
      <c r="BM242">
        <f t="shared" si="235"/>
        <v>0</v>
      </c>
      <c r="BN242">
        <f t="shared" si="236"/>
        <v>0</v>
      </c>
      <c r="BO242">
        <f t="shared" si="237"/>
        <v>0</v>
      </c>
      <c r="BP242">
        <f t="shared" si="238"/>
        <v>0</v>
      </c>
      <c r="BQ242">
        <f t="shared" si="239"/>
        <v>1.28044</v>
      </c>
      <c r="BR242">
        <f t="shared" si="240"/>
        <v>0</v>
      </c>
      <c r="BS242">
        <f t="shared" si="241"/>
        <v>0</v>
      </c>
      <c r="BT242">
        <f t="shared" si="242"/>
        <v>0</v>
      </c>
      <c r="BU242">
        <f t="shared" si="243"/>
        <v>0</v>
      </c>
      <c r="BV242">
        <f t="shared" si="244"/>
        <v>0.11038000000000001</v>
      </c>
      <c r="BX242">
        <f t="shared" si="245"/>
        <v>0</v>
      </c>
      <c r="BY242">
        <f t="shared" si="246"/>
        <v>-0.16891</v>
      </c>
      <c r="BZ242">
        <f t="shared" si="247"/>
        <v>0</v>
      </c>
      <c r="CA242">
        <f t="shared" si="248"/>
        <v>0</v>
      </c>
      <c r="CB242">
        <f t="shared" si="249"/>
        <v>3.9311500000000001</v>
      </c>
      <c r="CC242">
        <f t="shared" si="250"/>
        <v>0</v>
      </c>
      <c r="CD242">
        <f t="shared" si="251"/>
        <v>2.68282</v>
      </c>
      <c r="CE242">
        <f t="shared" si="252"/>
        <v>0</v>
      </c>
      <c r="CF242">
        <f t="shared" si="253"/>
        <v>1.4406000000000001</v>
      </c>
      <c r="CG242">
        <f t="shared" si="254"/>
        <v>1.6696800000000001</v>
      </c>
      <c r="CH242">
        <f t="shared" si="255"/>
        <v>-6.8267199999999999</v>
      </c>
      <c r="CI242">
        <f t="shared" si="256"/>
        <v>-5.6992099999999999</v>
      </c>
      <c r="CJ242">
        <f t="shared" si="257"/>
        <v>0</v>
      </c>
      <c r="CK242">
        <f t="shared" si="258"/>
        <v>0</v>
      </c>
      <c r="CL242">
        <f t="shared" si="259"/>
        <v>1.4938400000000001</v>
      </c>
      <c r="CM242">
        <f t="shared" si="260"/>
        <v>0</v>
      </c>
      <c r="CN242">
        <f t="shared" si="261"/>
        <v>0</v>
      </c>
      <c r="CO242">
        <f t="shared" si="262"/>
        <v>0</v>
      </c>
      <c r="CP242">
        <f t="shared" si="263"/>
        <v>0</v>
      </c>
      <c r="CQ242">
        <f t="shared" si="264"/>
        <v>-4.09842</v>
      </c>
      <c r="CR242">
        <f t="shared" si="265"/>
        <v>0</v>
      </c>
      <c r="CS242">
        <f t="shared" si="266"/>
        <v>0</v>
      </c>
      <c r="CT242">
        <f t="shared" si="267"/>
        <v>0</v>
      </c>
      <c r="CU242">
        <f t="shared" si="268"/>
        <v>-3.2980499999999999</v>
      </c>
      <c r="CV242">
        <f t="shared" si="269"/>
        <v>0</v>
      </c>
      <c r="CW242">
        <f t="shared" si="270"/>
        <v>0</v>
      </c>
      <c r="CX242">
        <f t="shared" si="271"/>
        <v>0</v>
      </c>
      <c r="CY242">
        <f t="shared" si="272"/>
        <v>0</v>
      </c>
      <c r="CZ242">
        <f t="shared" si="273"/>
        <v>0</v>
      </c>
      <c r="DA242">
        <f t="shared" si="274"/>
        <v>-4.5905500000000004</v>
      </c>
      <c r="DB242">
        <f t="shared" si="275"/>
        <v>0</v>
      </c>
      <c r="DC242">
        <f t="shared" si="276"/>
        <v>0</v>
      </c>
      <c r="DD242">
        <f t="shared" si="277"/>
        <v>0</v>
      </c>
      <c r="DE242">
        <f t="shared" si="278"/>
        <v>0</v>
      </c>
      <c r="DF242">
        <f t="shared" si="279"/>
        <v>-3.13896</v>
      </c>
    </row>
    <row r="243" spans="1:110" x14ac:dyDescent="0.25">
      <c r="A243" s="4">
        <f>raw!$A243:$A243</f>
        <v>43382</v>
      </c>
      <c r="B243" s="6" t="str">
        <f>raw!$B243:$B243</f>
        <v>0006-0037</v>
      </c>
      <c r="D243" t="str">
        <f>IF(score!$C243=".",".",IF(score!$C243=0,"1",IF(score!$C243=25,"0",IF(score!$C243=50,"0",IF(score!$C243=75,"0",IF(score!$C243=100,"0"))))))</f>
        <v>0</v>
      </c>
      <c r="E243" t="str">
        <f>IF(score!$C243=".",".",IF(score!$C243=0,"0",IF(score!$C243=25,"1",IF(score!$C243=50,"0",IF(score!$C243=75,"0",IF(score!$C243=100,"0"))))))</f>
        <v>1</v>
      </c>
      <c r="F243" t="str">
        <f>IF(score!$C243=".",".",IF(score!$C243=0,"0",IF(score!$C243=25,"0",IF(score!$C243=50,"1",IF(score!$C243=75,"0",IF(score!$C243=100,"0"))))))</f>
        <v>0</v>
      </c>
      <c r="G243" t="str">
        <f>IF(score!$C243=".",".",IF(score!$C243=0,"0",IF(score!$C243=25,"0",IF(score!$C243=50,"0",IF(score!$C243=75,"1",IF(score!$C243=100,"0"))))))</f>
        <v>0</v>
      </c>
      <c r="H243" t="str">
        <f>IF(score!$D243=".",".",IF(score!$D243=0,"1",IF(score!$D243=50,"0",IF(score!$D243=100,"0"))))</f>
        <v>0</v>
      </c>
      <c r="I243" t="str">
        <f>IF(score!$D243=".",".",IF(score!$D243=0,"0",IF(score!$D243=50,"1",IF(score!$D243=100,"0"))))</f>
        <v>1</v>
      </c>
      <c r="J243" t="str">
        <f>IF(score!$E243=".",".",IF(score!$E243=0,"1",IF(score!$E243=50,"0",IF(score!$E243=100,"0"))))</f>
        <v>0</v>
      </c>
      <c r="K243" t="str">
        <f>IF(score!$E243=".",".",IF(score!$E243=0,"0",IF(score!$E243=50,"1",IF(score!$E243=100,"0"))))</f>
        <v>1</v>
      </c>
      <c r="L243" t="str">
        <f>IF(score!$F243=".",".",IF(score!$F243=0,"1",IF(score!$F243=100,"0")))</f>
        <v>0</v>
      </c>
      <c r="M243" t="str">
        <f>IF(score!$G243=".",".",IF(score!$G243=0,"1",IF(score!$G243=100,"0")))</f>
        <v>0</v>
      </c>
      <c r="N243" t="str">
        <f>IF(score!$H243=".",".",IF(score!$H243=0,"1",IF(score!$H243=100,"0")))</f>
        <v>1</v>
      </c>
      <c r="O243" t="str">
        <f>IF(score!$I243=".",".",IF(score!$I243=0,"1",IF(score!$I243=50,"0",IF(score!$I243=100,"0"))))</f>
        <v>1</v>
      </c>
      <c r="P243" t="str">
        <f>IF(score!$J243=".",".",IF(score!$J243=0,"1",IF(score!$J243=25,"0",IF(score!$J243=50,"0",IF(score!$J243=75,"0",IF(score!$J243=100,"0"))))))</f>
        <v>0</v>
      </c>
      <c r="Q243" t="str">
        <f>IF(score!$J243=".",".",IF(score!$J243=0,"0",IF(score!$J243=25,"1",IF(score!$J243=50,"0",IF(score!$J243=75,"0",IF(score!$J243=100,"0"))))))</f>
        <v>1</v>
      </c>
      <c r="R243" t="str">
        <f>IF(score!$J243=".",".",IF(score!$J243=0,"0",IF(score!$J243=25,"0",IF(score!$J243=50,"1",IF(score!$J243=75,"0",IF(score!$J243=100,"0"))))))</f>
        <v>0</v>
      </c>
      <c r="S243" t="str">
        <f>IF(score!$J243=".",".",IF(score!$J243=0,"0",IF(score!$J243=25,"0",IF(score!$J243=50,"0",IF(score!$J243=75,"1",IF(score!$J243=100,"0"))))))</f>
        <v>0</v>
      </c>
      <c r="T243" t="str">
        <f>IF(score!$K243=".",".",IF(score!$K243=0,"1",IF(score!$K243=20,"0",IF(score!$K243=40,"0",IF(score!$K243=60,"0",IF(score!$K243=80,"0",IF(score!$K243=100,"0")))))))</f>
        <v>0</v>
      </c>
      <c r="U243" t="str">
        <f>IF(score!$K243=".",".",IF(score!$K243=0,"0",IF(score!$K243=20,"1",IF(score!$K243=40,"0",IF(score!$K243=60,"0",IF(score!$K243=80,"0",IF(score!$K243=100,"0")))))))</f>
        <v>0</v>
      </c>
      <c r="V243" t="str">
        <f>IF(score!$K243=".",".",IF(score!$K243=0,"0",IF(score!$K243=20,"0",IF(score!$K243=40,"1",IF(score!$K243=60,"0",IF(score!$K243=80,"0",IF(score!$K243=100,"0")))))))</f>
        <v>0</v>
      </c>
      <c r="W243" t="str">
        <f>IF(score!$K243=".",".",IF(score!$K243=0,"0",IF(score!$K243=20,"0",IF(score!$K243=40,"0",IF(score!$K243=60,"1",IF(score!$K243=80,"0",IF(score!$K243=100,"0")))))))</f>
        <v>0</v>
      </c>
      <c r="X243" t="str">
        <f>IF(score!$K243=".",".",IF(score!$K243=0,"0",IF(score!$K243=20,"0",IF(score!$K243=40,"0",IF(score!$K243=60,"0",IF(score!$K243=80,"1",IF(score!$K243=100,"0")))))))</f>
        <v>1</v>
      </c>
      <c r="Y243" t="str">
        <f>IF(score!$L243=".",".",IF(score!$L243=0,"1",IF(score!$L243=20,"0",IF(score!$L243=40,"0",IF(score!$L243=60,"0",IF(score!$L243=80,"0",IF(score!$L243=100,"0")))))))</f>
        <v>0</v>
      </c>
      <c r="Z243" t="str">
        <f>IF(score!$L243=".",".",IF(score!$L243=0,"0",IF(score!$L243=20,"1",IF(score!$L243=40,"0",IF(score!$L243=60,"0",IF(score!$L243=80,"0",IF(score!$L243=100,"0")))))))</f>
        <v>0</v>
      </c>
      <c r="AA243" t="str">
        <f>IF(score!$L243=".",".",IF(score!$L243=0,"0",IF(score!$L243=20,"0",IF(score!$L243=40,"1",IF(score!$L243=60,"0",IF(score!$L243=80,"0",IF(score!$L243=100,"0")))))))</f>
        <v>0</v>
      </c>
      <c r="AB243" t="str">
        <f>IF(score!$L243=".",".",IF(score!$L243=0,"0",IF(score!$L243=20,"0",IF(score!$L243=40,"0",IF(score!$L243=60,"1",IF(score!$L243=80,"0",IF(score!$L243=100,"0")))))))</f>
        <v>0</v>
      </c>
      <c r="AC243" t="str">
        <f>IF(score!$L243=".",".",IF(score!$L243=0,"0",IF(score!$L243=20,"0",IF(score!$L243=40,"0",IF(score!$L243=60,"0",IF(score!$L243=80,"1",IF(score!L243=100,"0")))))))</f>
        <v>1</v>
      </c>
      <c r="AD243" t="str">
        <f>IF(score!$M243=".",".",IF(score!$M243=0,"1",IF(score!$M243=20,"0",IF(score!$M243=40,"0",IF(score!$M243=60,"0",IF(score!$M243=80,"0",IF(score!$M243=100,"0")))))))</f>
        <v>0</v>
      </c>
      <c r="AE243" t="str">
        <f>IF(score!$M243=".",".",IF(score!$M243=0,"0",IF(score!$M243=20,"1",IF(score!$M243=40,"0",IF(score!$M243=60,"0",IF(score!$M243=80,"0",IF(score!$M243=100,"0")))))))</f>
        <v>0</v>
      </c>
      <c r="AF243" t="str">
        <f>IF(score!$M243=".",".",IF(score!$M243=0,"0",IF(score!$M243=20,"0",IF(score!$M243=40,"1",IF(score!$M243=60,"0",IF(score!$M243=80,"0",IF(score!$M243=100,"0")))))))</f>
        <v>0</v>
      </c>
      <c r="AG243" t="str">
        <f>IF(score!$M243=".",".",IF(score!$M243=0,"0",IF(score!$M243=20,"0",IF(score!$M243=40,"0",IF(score!$M243=60,"1",IF(score!$M243=80,"0",IF(score!$M243=100,"0")))))))</f>
        <v>1</v>
      </c>
      <c r="AH243" t="str">
        <f>IF(score!$M243=".",".",IF(score!$M243=0,"0",IF(score!$M243=20,"0",IF(score!$M243=40,"0",IF(score!$M243=60,"0",IF(score!$M243=80,"1",IF(score!$M243=100,"0")))))))</f>
        <v>0</v>
      </c>
      <c r="AI243" t="str">
        <f>IF(score!$N243=".",".",IF(score!$N243=0,"1",IF(score!$N243=25,"0",IF(score!$N243=50,"0",IF(score!$N243=75,"0",IF(score!$N243=100,"0"))))))</f>
        <v>0</v>
      </c>
      <c r="AJ243" t="str">
        <f>IF(score!$N243=".",".",IF(score!$N243=0,"0",IF(score!$N243=25,"1",IF(score!$N243=50,"0",IF(score!$N243=75,"0",IF(score!$N243=100,"0"))))))</f>
        <v>0</v>
      </c>
      <c r="AK243" t="str">
        <f>IF(score!$N243=".",".",IF(score!$N243=0,"0",IF(score!$N243=25,"0",IF(score!$N243=50,"1",IF(score!$N243=75,"0",IF(score!$N243=100,"0"))))))</f>
        <v>0</v>
      </c>
      <c r="AL243" t="str">
        <f>IF(score!$N243=".",".",IF(score!$N243=0,"0",IF(score!$N243=25,"0",IF(score!$N243=50,"0",IF(score!$N243=75,"1",IF(score!$N243=100,"0"))))))</f>
        <v>0</v>
      </c>
      <c r="AN243">
        <f t="shared" si="210"/>
        <v>0</v>
      </c>
      <c r="AO243">
        <f t="shared" si="211"/>
        <v>-5.5646100000000001</v>
      </c>
      <c r="AP243">
        <f t="shared" si="212"/>
        <v>0</v>
      </c>
      <c r="AQ243">
        <f t="shared" si="213"/>
        <v>0</v>
      </c>
      <c r="AR243">
        <f t="shared" si="214"/>
        <v>0</v>
      </c>
      <c r="AS243">
        <f t="shared" si="215"/>
        <v>-3.4555500000000001</v>
      </c>
      <c r="AT243">
        <f t="shared" si="216"/>
        <v>0</v>
      </c>
      <c r="AU243">
        <f t="shared" si="217"/>
        <v>-2.7355700000000001</v>
      </c>
      <c r="AV243">
        <f t="shared" si="218"/>
        <v>0</v>
      </c>
      <c r="AW243">
        <f t="shared" si="219"/>
        <v>0</v>
      </c>
      <c r="AX243">
        <f t="shared" si="220"/>
        <v>3.04365</v>
      </c>
      <c r="AY243">
        <f t="shared" si="221"/>
        <v>2.32091</v>
      </c>
      <c r="AZ243">
        <f t="shared" si="222"/>
        <v>0</v>
      </c>
      <c r="BA243">
        <f t="shared" si="223"/>
        <v>-8.38063</v>
      </c>
      <c r="BB243">
        <f t="shared" si="224"/>
        <v>0</v>
      </c>
      <c r="BC243">
        <f t="shared" si="225"/>
        <v>0</v>
      </c>
      <c r="BD243">
        <f t="shared" si="226"/>
        <v>0</v>
      </c>
      <c r="BE243">
        <f t="shared" si="227"/>
        <v>0</v>
      </c>
      <c r="BF243">
        <f t="shared" si="228"/>
        <v>0</v>
      </c>
      <c r="BG243">
        <f t="shared" si="229"/>
        <v>0</v>
      </c>
      <c r="BH243">
        <f t="shared" si="230"/>
        <v>0.66513999999999995</v>
      </c>
      <c r="BI243">
        <f t="shared" si="231"/>
        <v>0</v>
      </c>
      <c r="BJ243">
        <f t="shared" si="232"/>
        <v>0</v>
      </c>
      <c r="BK243">
        <f t="shared" si="233"/>
        <v>0</v>
      </c>
      <c r="BL243">
        <f t="shared" si="234"/>
        <v>0</v>
      </c>
      <c r="BM243">
        <f t="shared" si="235"/>
        <v>-0.42251</v>
      </c>
      <c r="BN243">
        <f t="shared" si="236"/>
        <v>0</v>
      </c>
      <c r="BO243">
        <f t="shared" si="237"/>
        <v>0</v>
      </c>
      <c r="BP243">
        <f t="shared" si="238"/>
        <v>0</v>
      </c>
      <c r="BQ243">
        <f t="shared" si="239"/>
        <v>1.28044</v>
      </c>
      <c r="BR243">
        <f t="shared" si="240"/>
        <v>0</v>
      </c>
      <c r="BS243">
        <f t="shared" si="241"/>
        <v>0</v>
      </c>
      <c r="BT243">
        <f t="shared" si="242"/>
        <v>0</v>
      </c>
      <c r="BU243">
        <f t="shared" si="243"/>
        <v>0</v>
      </c>
      <c r="BV243">
        <f t="shared" si="244"/>
        <v>0</v>
      </c>
      <c r="BX243">
        <f t="shared" si="245"/>
        <v>0</v>
      </c>
      <c r="BY243">
        <f t="shared" si="246"/>
        <v>-0.16891</v>
      </c>
      <c r="BZ243">
        <f t="shared" si="247"/>
        <v>0</v>
      </c>
      <c r="CA243">
        <f t="shared" si="248"/>
        <v>0</v>
      </c>
      <c r="CB243">
        <f t="shared" si="249"/>
        <v>0</v>
      </c>
      <c r="CC243">
        <f t="shared" si="250"/>
        <v>1.8684000000000001</v>
      </c>
      <c r="CD243">
        <f t="shared" si="251"/>
        <v>0</v>
      </c>
      <c r="CE243">
        <f t="shared" si="252"/>
        <v>1.43103</v>
      </c>
      <c r="CF243">
        <f t="shared" si="253"/>
        <v>0</v>
      </c>
      <c r="CG243">
        <f t="shared" si="254"/>
        <v>0</v>
      </c>
      <c r="CH243">
        <f t="shared" si="255"/>
        <v>-6.8267199999999999</v>
      </c>
      <c r="CI243">
        <f t="shared" si="256"/>
        <v>-5.6992099999999999</v>
      </c>
      <c r="CJ243">
        <f t="shared" si="257"/>
        <v>0</v>
      </c>
      <c r="CK243">
        <f t="shared" si="258"/>
        <v>1.76691</v>
      </c>
      <c r="CL243">
        <f t="shared" si="259"/>
        <v>0</v>
      </c>
      <c r="CM243">
        <f t="shared" si="260"/>
        <v>0</v>
      </c>
      <c r="CN243">
        <f t="shared" si="261"/>
        <v>0</v>
      </c>
      <c r="CO243">
        <f t="shared" si="262"/>
        <v>0</v>
      </c>
      <c r="CP243">
        <f t="shared" si="263"/>
        <v>0</v>
      </c>
      <c r="CQ243">
        <f t="shared" si="264"/>
        <v>0</v>
      </c>
      <c r="CR243">
        <f t="shared" si="265"/>
        <v>-1.9494899999999999</v>
      </c>
      <c r="CS243">
        <f t="shared" si="266"/>
        <v>0</v>
      </c>
      <c r="CT243">
        <f t="shared" si="267"/>
        <v>0</v>
      </c>
      <c r="CU243">
        <f t="shared" si="268"/>
        <v>0</v>
      </c>
      <c r="CV243">
        <f t="shared" si="269"/>
        <v>0</v>
      </c>
      <c r="CW243">
        <f t="shared" si="270"/>
        <v>-0.92057</v>
      </c>
      <c r="CX243">
        <f t="shared" si="271"/>
        <v>0</v>
      </c>
      <c r="CY243">
        <f t="shared" si="272"/>
        <v>0</v>
      </c>
      <c r="CZ243">
        <f t="shared" si="273"/>
        <v>0</v>
      </c>
      <c r="DA243">
        <f t="shared" si="274"/>
        <v>-4.5905500000000004</v>
      </c>
      <c r="DB243">
        <f t="shared" si="275"/>
        <v>0</v>
      </c>
      <c r="DC243">
        <f t="shared" si="276"/>
        <v>0</v>
      </c>
      <c r="DD243">
        <f t="shared" si="277"/>
        <v>0</v>
      </c>
      <c r="DE243">
        <f t="shared" si="278"/>
        <v>0</v>
      </c>
      <c r="DF243">
        <f t="shared" si="279"/>
        <v>0</v>
      </c>
    </row>
    <row r="244" spans="1:110" x14ac:dyDescent="0.25">
      <c r="A244" s="4">
        <f>raw!$A244:$A244</f>
        <v>43382</v>
      </c>
      <c r="B244" s="6" t="str">
        <f>raw!$B244:$B244</f>
        <v>0006-0041</v>
      </c>
      <c r="D244" t="str">
        <f>IF(score!$C244=".",".",IF(score!$C244=0,"1",IF(score!$C244=25,"0",IF(score!$C244=50,"0",IF(score!$C244=75,"0",IF(score!$C244=100,"0"))))))</f>
        <v>0</v>
      </c>
      <c r="E244" t="str">
        <f>IF(score!$C244=".",".",IF(score!$C244=0,"0",IF(score!$C244=25,"1",IF(score!$C244=50,"0",IF(score!$C244=75,"0",IF(score!$C244=100,"0"))))))</f>
        <v>1</v>
      </c>
      <c r="F244" t="str">
        <f>IF(score!$C244=".",".",IF(score!$C244=0,"0",IF(score!$C244=25,"0",IF(score!$C244=50,"1",IF(score!$C244=75,"0",IF(score!$C244=100,"0"))))))</f>
        <v>0</v>
      </c>
      <c r="G244" t="str">
        <f>IF(score!$C244=".",".",IF(score!$C244=0,"0",IF(score!$C244=25,"0",IF(score!$C244=50,"0",IF(score!$C244=75,"1",IF(score!$C244=100,"0"))))))</f>
        <v>0</v>
      </c>
      <c r="H244" t="str">
        <f>IF(score!$D244=".",".",IF(score!$D244=0,"1",IF(score!$D244=50,"0",IF(score!$D244=100,"0"))))</f>
        <v>1</v>
      </c>
      <c r="I244" t="str">
        <f>IF(score!$D244=".",".",IF(score!$D244=0,"0",IF(score!$D244=50,"1",IF(score!$D244=100,"0"))))</f>
        <v>0</v>
      </c>
      <c r="J244" t="str">
        <f>IF(score!$E244=".",".",IF(score!$E244=0,"1",IF(score!$E244=50,"0",IF(score!$E244=100,"0"))))</f>
        <v>1</v>
      </c>
      <c r="K244" t="str">
        <f>IF(score!$E244=".",".",IF(score!$E244=0,"0",IF(score!$E244=50,"1",IF(score!$E244=100,"0"))))</f>
        <v>0</v>
      </c>
      <c r="L244" t="str">
        <f>IF(score!$F244=".",".",IF(score!$F244=0,"1",IF(score!$F244=100,"0")))</f>
        <v>1</v>
      </c>
      <c r="M244" t="str">
        <f>IF(score!$G244=".",".",IF(score!$G244=0,"1",IF(score!$G244=100,"0")))</f>
        <v>1</v>
      </c>
      <c r="N244" t="str">
        <f>IF(score!$H244=".",".",IF(score!$H244=0,"1",IF(score!$H244=100,"0")))</f>
        <v>0</v>
      </c>
      <c r="O244" t="str">
        <f>IF(score!$I244=".",".",IF(score!$I244=0,"1",IF(score!$I244=50,"0",IF(score!$I244=100,"0"))))</f>
        <v>0</v>
      </c>
      <c r="P244" t="str">
        <f>IF(score!$J244=".",".",IF(score!$J244=0,"1",IF(score!$J244=25,"0",IF(score!$J244=50,"0",IF(score!$J244=75,"0",IF(score!$J244=100,"0"))))))</f>
        <v>0</v>
      </c>
      <c r="Q244" t="str">
        <f>IF(score!$J244=".",".",IF(score!$J244=0,"0",IF(score!$J244=25,"1",IF(score!$J244=50,"0",IF(score!$J244=75,"0",IF(score!$J244=100,"0"))))))</f>
        <v>0</v>
      </c>
      <c r="R244" t="str">
        <f>IF(score!$J244=".",".",IF(score!$J244=0,"0",IF(score!$J244=25,"0",IF(score!$J244=50,"1",IF(score!$J244=75,"0",IF(score!$J244=100,"0"))))))</f>
        <v>1</v>
      </c>
      <c r="S244" t="str">
        <f>IF(score!$J244=".",".",IF(score!$J244=0,"0",IF(score!$J244=25,"0",IF(score!$J244=50,"0",IF(score!$J244=75,"1",IF(score!$J244=100,"0"))))))</f>
        <v>0</v>
      </c>
      <c r="T244" t="str">
        <f>IF(score!$K244=".",".",IF(score!$K244=0,"1",IF(score!$K244=20,"0",IF(score!$K244=40,"0",IF(score!$K244=60,"0",IF(score!$K244=80,"0",IF(score!$K244=100,"0")))))))</f>
        <v>0</v>
      </c>
      <c r="U244" t="str">
        <f>IF(score!$K244=".",".",IF(score!$K244=0,"0",IF(score!$K244=20,"1",IF(score!$K244=40,"0",IF(score!$K244=60,"0",IF(score!$K244=80,"0",IF(score!$K244=100,"0")))))))</f>
        <v>0</v>
      </c>
      <c r="V244" t="str">
        <f>IF(score!$K244=".",".",IF(score!$K244=0,"0",IF(score!$K244=20,"0",IF(score!$K244=40,"1",IF(score!$K244=60,"0",IF(score!$K244=80,"0",IF(score!$K244=100,"0")))))))</f>
        <v>0</v>
      </c>
      <c r="W244" t="str">
        <f>IF(score!$K244=".",".",IF(score!$K244=0,"0",IF(score!$K244=20,"0",IF(score!$K244=40,"0",IF(score!$K244=60,"1",IF(score!$K244=80,"0",IF(score!$K244=100,"0")))))))</f>
        <v>0</v>
      </c>
      <c r="X244" t="str">
        <f>IF(score!$K244=".",".",IF(score!$K244=0,"0",IF(score!$K244=20,"0",IF(score!$K244=40,"0",IF(score!$K244=60,"0",IF(score!$K244=80,"1",IF(score!$K244=100,"0")))))))</f>
        <v>0</v>
      </c>
      <c r="Y244" t="str">
        <f>IF(score!$L244=".",".",IF(score!$L244=0,"1",IF(score!$L244=20,"0",IF(score!$L244=40,"0",IF(score!$L244=60,"0",IF(score!$L244=80,"0",IF(score!$L244=100,"0")))))))</f>
        <v>0</v>
      </c>
      <c r="Z244" t="str">
        <f>IF(score!$L244=".",".",IF(score!$L244=0,"0",IF(score!$L244=20,"1",IF(score!$L244=40,"0",IF(score!$L244=60,"0",IF(score!$L244=80,"0",IF(score!$L244=100,"0")))))))</f>
        <v>1</v>
      </c>
      <c r="AA244" t="str">
        <f>IF(score!$L244=".",".",IF(score!$L244=0,"0",IF(score!$L244=20,"0",IF(score!$L244=40,"1",IF(score!$L244=60,"0",IF(score!$L244=80,"0",IF(score!$L244=100,"0")))))))</f>
        <v>0</v>
      </c>
      <c r="AB244" t="str">
        <f>IF(score!$L244=".",".",IF(score!$L244=0,"0",IF(score!$L244=20,"0",IF(score!$L244=40,"0",IF(score!$L244=60,"1",IF(score!$L244=80,"0",IF(score!$L244=100,"0")))))))</f>
        <v>0</v>
      </c>
      <c r="AC244" t="str">
        <f>IF(score!$L244=".",".",IF(score!$L244=0,"0",IF(score!$L244=20,"0",IF(score!$L244=40,"0",IF(score!$L244=60,"0",IF(score!$L244=80,"1",IF(score!L244=100,"0")))))))</f>
        <v>0</v>
      </c>
      <c r="AD244" t="str">
        <f>IF(score!$M244=".",".",IF(score!$M244=0,"1",IF(score!$M244=20,"0",IF(score!$M244=40,"0",IF(score!$M244=60,"0",IF(score!$M244=80,"0",IF(score!$M244=100,"0")))))))</f>
        <v>1</v>
      </c>
      <c r="AE244" t="str">
        <f>IF(score!$M244=".",".",IF(score!$M244=0,"0",IF(score!$M244=20,"1",IF(score!$M244=40,"0",IF(score!$M244=60,"0",IF(score!$M244=80,"0",IF(score!$M244=100,"0")))))))</f>
        <v>0</v>
      </c>
      <c r="AF244" t="str">
        <f>IF(score!$M244=".",".",IF(score!$M244=0,"0",IF(score!$M244=20,"0",IF(score!$M244=40,"1",IF(score!$M244=60,"0",IF(score!$M244=80,"0",IF(score!$M244=100,"0")))))))</f>
        <v>0</v>
      </c>
      <c r="AG244" t="str">
        <f>IF(score!$M244=".",".",IF(score!$M244=0,"0",IF(score!$M244=20,"0",IF(score!$M244=40,"0",IF(score!$M244=60,"1",IF(score!$M244=80,"0",IF(score!$M244=100,"0")))))))</f>
        <v>0</v>
      </c>
      <c r="AH244" t="str">
        <f>IF(score!$M244=".",".",IF(score!$M244=0,"0",IF(score!$M244=20,"0",IF(score!$M244=40,"0",IF(score!$M244=60,"0",IF(score!$M244=80,"1",IF(score!$M244=100,"0")))))))</f>
        <v>0</v>
      </c>
      <c r="AI244" t="str">
        <f>IF(score!$N244=".",".",IF(score!$N244=0,"1",IF(score!$N244=25,"0",IF(score!$N244=50,"0",IF(score!$N244=75,"0",IF(score!$N244=100,"0"))))))</f>
        <v>0</v>
      </c>
      <c r="AJ244" t="str">
        <f>IF(score!$N244=".",".",IF(score!$N244=0,"0",IF(score!$N244=25,"1",IF(score!$N244=50,"0",IF(score!$N244=75,"0",IF(score!$N244=100,"0"))))))</f>
        <v>0</v>
      </c>
      <c r="AK244" t="str">
        <f>IF(score!$N244=".",".",IF(score!$N244=0,"0",IF(score!$N244=25,"0",IF(score!$N244=50,"1",IF(score!$N244=75,"0",IF(score!$N244=100,"0"))))))</f>
        <v>0</v>
      </c>
      <c r="AL244" t="str">
        <f>IF(score!$N244=".",".",IF(score!$N244=0,"0",IF(score!$N244=25,"0",IF(score!$N244=50,"0",IF(score!$N244=75,"1",IF(score!$N244=100,"0"))))))</f>
        <v>0</v>
      </c>
      <c r="AN244">
        <f t="shared" si="210"/>
        <v>0</v>
      </c>
      <c r="AO244">
        <f t="shared" si="211"/>
        <v>-5.5646100000000001</v>
      </c>
      <c r="AP244">
        <f t="shared" si="212"/>
        <v>0</v>
      </c>
      <c r="AQ244">
        <f t="shared" si="213"/>
        <v>0</v>
      </c>
      <c r="AR244">
        <f t="shared" si="214"/>
        <v>-7.2321600000000004</v>
      </c>
      <c r="AS244">
        <f t="shared" si="215"/>
        <v>0</v>
      </c>
      <c r="AT244">
        <f t="shared" si="216"/>
        <v>-6.24397</v>
      </c>
      <c r="AU244">
        <f t="shared" si="217"/>
        <v>0</v>
      </c>
      <c r="AV244">
        <f t="shared" si="218"/>
        <v>-4.6161700000000003</v>
      </c>
      <c r="AW244">
        <f t="shared" si="219"/>
        <v>-5.5174700000000003</v>
      </c>
      <c r="AX244">
        <f t="shared" si="220"/>
        <v>0</v>
      </c>
      <c r="AY244">
        <f t="shared" si="221"/>
        <v>0</v>
      </c>
      <c r="AZ244">
        <f t="shared" si="222"/>
        <v>0</v>
      </c>
      <c r="BA244">
        <f t="shared" si="223"/>
        <v>0</v>
      </c>
      <c r="BB244">
        <f t="shared" si="224"/>
        <v>-6.5052199999999996</v>
      </c>
      <c r="BC244">
        <f t="shared" si="225"/>
        <v>0</v>
      </c>
      <c r="BD244">
        <f t="shared" si="226"/>
        <v>0</v>
      </c>
      <c r="BE244">
        <f t="shared" si="227"/>
        <v>0</v>
      </c>
      <c r="BF244">
        <f t="shared" si="228"/>
        <v>0</v>
      </c>
      <c r="BG244">
        <f t="shared" si="229"/>
        <v>0</v>
      </c>
      <c r="BH244">
        <f t="shared" si="230"/>
        <v>0</v>
      </c>
      <c r="BI244">
        <f t="shared" si="231"/>
        <v>0</v>
      </c>
      <c r="BJ244">
        <f t="shared" si="232"/>
        <v>-2.0216799999999999</v>
      </c>
      <c r="BK244">
        <f t="shared" si="233"/>
        <v>0</v>
      </c>
      <c r="BL244">
        <f t="shared" si="234"/>
        <v>0</v>
      </c>
      <c r="BM244">
        <f t="shared" si="235"/>
        <v>0</v>
      </c>
      <c r="BN244">
        <f t="shared" si="236"/>
        <v>4.6144600000000002</v>
      </c>
      <c r="BO244">
        <f t="shared" si="237"/>
        <v>0</v>
      </c>
      <c r="BP244">
        <f t="shared" si="238"/>
        <v>0</v>
      </c>
      <c r="BQ244">
        <f t="shared" si="239"/>
        <v>0</v>
      </c>
      <c r="BR244">
        <f t="shared" si="240"/>
        <v>0</v>
      </c>
      <c r="BS244">
        <f t="shared" si="241"/>
        <v>0</v>
      </c>
      <c r="BT244">
        <f t="shared" si="242"/>
        <v>0</v>
      </c>
      <c r="BU244">
        <f t="shared" si="243"/>
        <v>0</v>
      </c>
      <c r="BV244">
        <f t="shared" si="244"/>
        <v>0</v>
      </c>
      <c r="BX244">
        <f t="shared" si="245"/>
        <v>0</v>
      </c>
      <c r="BY244">
        <f t="shared" si="246"/>
        <v>-0.16891</v>
      </c>
      <c r="BZ244">
        <f t="shared" si="247"/>
        <v>0</v>
      </c>
      <c r="CA244">
        <f t="shared" si="248"/>
        <v>0</v>
      </c>
      <c r="CB244">
        <f t="shared" si="249"/>
        <v>3.9311500000000001</v>
      </c>
      <c r="CC244">
        <f t="shared" si="250"/>
        <v>0</v>
      </c>
      <c r="CD244">
        <f t="shared" si="251"/>
        <v>2.68282</v>
      </c>
      <c r="CE244">
        <f t="shared" si="252"/>
        <v>0</v>
      </c>
      <c r="CF244">
        <f t="shared" si="253"/>
        <v>1.4406000000000001</v>
      </c>
      <c r="CG244">
        <f t="shared" si="254"/>
        <v>1.6696800000000001</v>
      </c>
      <c r="CH244">
        <f t="shared" si="255"/>
        <v>0</v>
      </c>
      <c r="CI244">
        <f t="shared" si="256"/>
        <v>0</v>
      </c>
      <c r="CJ244">
        <f t="shared" si="257"/>
        <v>0</v>
      </c>
      <c r="CK244">
        <f t="shared" si="258"/>
        <v>0</v>
      </c>
      <c r="CL244">
        <f t="shared" si="259"/>
        <v>1.4938400000000001</v>
      </c>
      <c r="CM244">
        <f t="shared" si="260"/>
        <v>0</v>
      </c>
      <c r="CN244">
        <f t="shared" si="261"/>
        <v>0</v>
      </c>
      <c r="CO244">
        <f t="shared" si="262"/>
        <v>0</v>
      </c>
      <c r="CP244">
        <f t="shared" si="263"/>
        <v>0</v>
      </c>
      <c r="CQ244">
        <f t="shared" si="264"/>
        <v>0</v>
      </c>
      <c r="CR244">
        <f t="shared" si="265"/>
        <v>0</v>
      </c>
      <c r="CS244">
        <f t="shared" si="266"/>
        <v>0</v>
      </c>
      <c r="CT244">
        <f t="shared" si="267"/>
        <v>-4.8896199999999999</v>
      </c>
      <c r="CU244">
        <f t="shared" si="268"/>
        <v>0</v>
      </c>
      <c r="CV244">
        <f t="shared" si="269"/>
        <v>0</v>
      </c>
      <c r="CW244">
        <f t="shared" si="270"/>
        <v>0</v>
      </c>
      <c r="CX244">
        <f t="shared" si="271"/>
        <v>-16.153949999999998</v>
      </c>
      <c r="CY244">
        <f t="shared" si="272"/>
        <v>0</v>
      </c>
      <c r="CZ244">
        <f t="shared" si="273"/>
        <v>0</v>
      </c>
      <c r="DA244">
        <f t="shared" si="274"/>
        <v>0</v>
      </c>
      <c r="DB244">
        <f t="shared" si="275"/>
        <v>0</v>
      </c>
      <c r="DC244">
        <f t="shared" si="276"/>
        <v>0</v>
      </c>
      <c r="DD244">
        <f t="shared" si="277"/>
        <v>0</v>
      </c>
      <c r="DE244">
        <f t="shared" si="278"/>
        <v>0</v>
      </c>
      <c r="DF244">
        <f t="shared" si="279"/>
        <v>0</v>
      </c>
    </row>
    <row r="245" spans="1:110" x14ac:dyDescent="0.25">
      <c r="A245" s="4">
        <f>raw!$A245:$A245</f>
        <v>43382</v>
      </c>
      <c r="B245" s="6" t="str">
        <f>raw!$B245:$B245</f>
        <v>0006-0042</v>
      </c>
      <c r="D245" t="str">
        <f>IF(score!$C245=".",".",IF(score!$C245=0,"1",IF(score!$C245=25,"0",IF(score!$C245=50,"0",IF(score!$C245=75,"0",IF(score!$C245=100,"0"))))))</f>
        <v>0</v>
      </c>
      <c r="E245" t="str">
        <f>IF(score!$C245=".",".",IF(score!$C245=0,"0",IF(score!$C245=25,"1",IF(score!$C245=50,"0",IF(score!$C245=75,"0",IF(score!$C245=100,"0"))))))</f>
        <v>0</v>
      </c>
      <c r="F245" t="str">
        <f>IF(score!$C245=".",".",IF(score!$C245=0,"0",IF(score!$C245=25,"0",IF(score!$C245=50,"1",IF(score!$C245=75,"0",IF(score!$C245=100,"0"))))))</f>
        <v>1</v>
      </c>
      <c r="G245" t="str">
        <f>IF(score!$C245=".",".",IF(score!$C245=0,"0",IF(score!$C245=25,"0",IF(score!$C245=50,"0",IF(score!$C245=75,"1",IF(score!$C245=100,"0"))))))</f>
        <v>0</v>
      </c>
      <c r="H245" t="str">
        <f>IF(score!$D245=".",".",IF(score!$D245=0,"1",IF(score!$D245=50,"0",IF(score!$D245=100,"0"))))</f>
        <v>0</v>
      </c>
      <c r="I245" t="str">
        <f>IF(score!$D245=".",".",IF(score!$D245=0,"0",IF(score!$D245=50,"1",IF(score!$D245=100,"0"))))</f>
        <v>0</v>
      </c>
      <c r="J245" t="str">
        <f>IF(score!$E245=".",".",IF(score!$E245=0,"1",IF(score!$E245=50,"0",IF(score!$E245=100,"0"))))</f>
        <v>0</v>
      </c>
      <c r="K245" t="str">
        <f>IF(score!$E245=".",".",IF(score!$E245=0,"0",IF(score!$E245=50,"1",IF(score!$E245=100,"0"))))</f>
        <v>0</v>
      </c>
      <c r="L245" t="str">
        <f>IF(score!$F245=".",".",IF(score!$F245=0,"1",IF(score!$F245=100,"0")))</f>
        <v>0</v>
      </c>
      <c r="M245" t="str">
        <f>IF(score!$G245=".",".",IF(score!$G245=0,"1",IF(score!$G245=100,"0")))</f>
        <v>0</v>
      </c>
      <c r="N245" t="str">
        <f>IF(score!$H245=".",".",IF(score!$H245=0,"1",IF(score!$H245=100,"0")))</f>
        <v>0</v>
      </c>
      <c r="O245" t="str">
        <f>IF(score!$I245=".",".",IF(score!$I245=0,"1",IF(score!$I245=50,"0",IF(score!$I245=100,"0"))))</f>
        <v>0</v>
      </c>
      <c r="P245" t="str">
        <f>IF(score!$J245=".",".",IF(score!$J245=0,"1",IF(score!$J245=25,"0",IF(score!$J245=50,"0",IF(score!$J245=75,"0",IF(score!$J245=100,"0"))))))</f>
        <v>0</v>
      </c>
      <c r="Q245" t="str">
        <f>IF(score!$J245=".",".",IF(score!$J245=0,"0",IF(score!$J245=25,"1",IF(score!$J245=50,"0",IF(score!$J245=75,"0",IF(score!$J245=100,"0"))))))</f>
        <v>0</v>
      </c>
      <c r="R245" t="str">
        <f>IF(score!$J245=".",".",IF(score!$J245=0,"0",IF(score!$J245=25,"0",IF(score!$J245=50,"1",IF(score!$J245=75,"0",IF(score!$J245=100,"0"))))))</f>
        <v>0</v>
      </c>
      <c r="S245" t="str">
        <f>IF(score!$J245=".",".",IF(score!$J245=0,"0",IF(score!$J245=25,"0",IF(score!$J245=50,"0",IF(score!$J245=75,"1",IF(score!$J245=100,"0"))))))</f>
        <v>1</v>
      </c>
      <c r="T245" t="str">
        <f>IF(score!$K245=".",".",IF(score!$K245=0,"1",IF(score!$K245=20,"0",IF(score!$K245=40,"0",IF(score!$K245=60,"0",IF(score!$K245=80,"0",IF(score!$K245=100,"0")))))))</f>
        <v>0</v>
      </c>
      <c r="U245" t="str">
        <f>IF(score!$K245=".",".",IF(score!$K245=0,"0",IF(score!$K245=20,"1",IF(score!$K245=40,"0",IF(score!$K245=60,"0",IF(score!$K245=80,"0",IF(score!$K245=100,"0")))))))</f>
        <v>0</v>
      </c>
      <c r="V245" t="str">
        <f>IF(score!$K245=".",".",IF(score!$K245=0,"0",IF(score!$K245=20,"0",IF(score!$K245=40,"1",IF(score!$K245=60,"0",IF(score!$K245=80,"0",IF(score!$K245=100,"0")))))))</f>
        <v>0</v>
      </c>
      <c r="W245" t="str">
        <f>IF(score!$K245=".",".",IF(score!$K245=0,"0",IF(score!$K245=20,"0",IF(score!$K245=40,"0",IF(score!$K245=60,"1",IF(score!$K245=80,"0",IF(score!$K245=100,"0")))))))</f>
        <v>0</v>
      </c>
      <c r="X245" t="str">
        <f>IF(score!$K245=".",".",IF(score!$K245=0,"0",IF(score!$K245=20,"0",IF(score!$K245=40,"0",IF(score!$K245=60,"0",IF(score!$K245=80,"1",IF(score!$K245=100,"0")))))))</f>
        <v>1</v>
      </c>
      <c r="Y245" t="str">
        <f>IF(score!$L245=".",".",IF(score!$L245=0,"1",IF(score!$L245=20,"0",IF(score!$L245=40,"0",IF(score!$L245=60,"0",IF(score!$L245=80,"0",IF(score!$L245=100,"0")))))))</f>
        <v>0</v>
      </c>
      <c r="Z245" t="str">
        <f>IF(score!$L245=".",".",IF(score!$L245=0,"0",IF(score!$L245=20,"1",IF(score!$L245=40,"0",IF(score!$L245=60,"0",IF(score!$L245=80,"0",IF(score!$L245=100,"0")))))))</f>
        <v>0</v>
      </c>
      <c r="AA245" t="str">
        <f>IF(score!$L245=".",".",IF(score!$L245=0,"0",IF(score!$L245=20,"0",IF(score!$L245=40,"1",IF(score!$L245=60,"0",IF(score!$L245=80,"0",IF(score!$L245=100,"0")))))))</f>
        <v>0</v>
      </c>
      <c r="AB245" t="str">
        <f>IF(score!$L245=".",".",IF(score!$L245=0,"0",IF(score!$L245=20,"0",IF(score!$L245=40,"0",IF(score!$L245=60,"1",IF(score!$L245=80,"0",IF(score!$L245=100,"0")))))))</f>
        <v>0</v>
      </c>
      <c r="AC245" t="str">
        <f>IF(score!$L245=".",".",IF(score!$L245=0,"0",IF(score!$L245=20,"0",IF(score!$L245=40,"0",IF(score!$L245=60,"0",IF(score!$L245=80,"1",IF(score!L245=100,"0")))))))</f>
        <v>1</v>
      </c>
      <c r="AD245" t="str">
        <f>IF(score!$M245=".",".",IF(score!$M245=0,"1",IF(score!$M245=20,"0",IF(score!$M245=40,"0",IF(score!$M245=60,"0",IF(score!$M245=80,"0",IF(score!$M245=100,"0")))))))</f>
        <v>0</v>
      </c>
      <c r="AE245" t="str">
        <f>IF(score!$M245=".",".",IF(score!$M245=0,"0",IF(score!$M245=20,"1",IF(score!$M245=40,"0",IF(score!$M245=60,"0",IF(score!$M245=80,"0",IF(score!$M245=100,"0")))))))</f>
        <v>0</v>
      </c>
      <c r="AF245" t="str">
        <f>IF(score!$M245=".",".",IF(score!$M245=0,"0",IF(score!$M245=20,"0",IF(score!$M245=40,"1",IF(score!$M245=60,"0",IF(score!$M245=80,"0",IF(score!$M245=100,"0")))))))</f>
        <v>0</v>
      </c>
      <c r="AG245" t="str">
        <f>IF(score!$M245=".",".",IF(score!$M245=0,"0",IF(score!$M245=20,"0",IF(score!$M245=40,"0",IF(score!$M245=60,"1",IF(score!$M245=80,"0",IF(score!$M245=100,"0")))))))</f>
        <v>1</v>
      </c>
      <c r="AH245" t="str">
        <f>IF(score!$M245=".",".",IF(score!$M245=0,"0",IF(score!$M245=20,"0",IF(score!$M245=40,"0",IF(score!$M245=60,"0",IF(score!$M245=80,"1",IF(score!$M245=100,"0")))))))</f>
        <v>0</v>
      </c>
      <c r="AI245" t="str">
        <f>IF(score!$N245=".",".",IF(score!$N245=0,"1",IF(score!$N245=25,"0",IF(score!$N245=50,"0",IF(score!$N245=75,"0",IF(score!$N245=100,"0"))))))</f>
        <v>0</v>
      </c>
      <c r="AJ245" t="str">
        <f>IF(score!$N245=".",".",IF(score!$N245=0,"0",IF(score!$N245=25,"1",IF(score!$N245=50,"0",IF(score!$N245=75,"0",IF(score!$N245=100,"0"))))))</f>
        <v>0</v>
      </c>
      <c r="AK245" t="str">
        <f>IF(score!$N245=".",".",IF(score!$N245=0,"0",IF(score!$N245=25,"0",IF(score!$N245=50,"1",IF(score!$N245=75,"0",IF(score!$N245=100,"0"))))))</f>
        <v>0</v>
      </c>
      <c r="AL245" t="str">
        <f>IF(score!$N245=".",".",IF(score!$N245=0,"0",IF(score!$N245=25,"0",IF(score!$N245=50,"0",IF(score!$N245=75,"1",IF(score!$N245=100,"0"))))))</f>
        <v>1</v>
      </c>
      <c r="AN245">
        <f t="shared" si="210"/>
        <v>0</v>
      </c>
      <c r="AO245">
        <f t="shared" si="211"/>
        <v>0</v>
      </c>
      <c r="AP245">
        <f t="shared" si="212"/>
        <v>-3.0239600000000002</v>
      </c>
      <c r="AQ245">
        <f t="shared" si="213"/>
        <v>0</v>
      </c>
      <c r="AR245">
        <f t="shared" si="214"/>
        <v>0</v>
      </c>
      <c r="AS245">
        <f t="shared" si="215"/>
        <v>0</v>
      </c>
      <c r="AT245">
        <f t="shared" si="216"/>
        <v>0</v>
      </c>
      <c r="AU245">
        <f t="shared" si="217"/>
        <v>0</v>
      </c>
      <c r="AV245">
        <f t="shared" si="218"/>
        <v>0</v>
      </c>
      <c r="AW245">
        <f t="shared" si="219"/>
        <v>0</v>
      </c>
      <c r="AX245">
        <f t="shared" si="220"/>
        <v>0</v>
      </c>
      <c r="AY245">
        <f t="shared" si="221"/>
        <v>0</v>
      </c>
      <c r="AZ245">
        <f t="shared" si="222"/>
        <v>0</v>
      </c>
      <c r="BA245">
        <f t="shared" si="223"/>
        <v>0</v>
      </c>
      <c r="BB245">
        <f t="shared" si="224"/>
        <v>0</v>
      </c>
      <c r="BC245">
        <f t="shared" si="225"/>
        <v>-3.8012999999999999</v>
      </c>
      <c r="BD245">
        <f t="shared" si="226"/>
        <v>0</v>
      </c>
      <c r="BE245">
        <f t="shared" si="227"/>
        <v>0</v>
      </c>
      <c r="BF245">
        <f t="shared" si="228"/>
        <v>0</v>
      </c>
      <c r="BG245">
        <f t="shared" si="229"/>
        <v>0</v>
      </c>
      <c r="BH245">
        <f t="shared" si="230"/>
        <v>0.66513999999999995</v>
      </c>
      <c r="BI245">
        <f t="shared" si="231"/>
        <v>0</v>
      </c>
      <c r="BJ245">
        <f t="shared" si="232"/>
        <v>0</v>
      </c>
      <c r="BK245">
        <f t="shared" si="233"/>
        <v>0</v>
      </c>
      <c r="BL245">
        <f t="shared" si="234"/>
        <v>0</v>
      </c>
      <c r="BM245">
        <f t="shared" si="235"/>
        <v>-0.42251</v>
      </c>
      <c r="BN245">
        <f t="shared" si="236"/>
        <v>0</v>
      </c>
      <c r="BO245">
        <f t="shared" si="237"/>
        <v>0</v>
      </c>
      <c r="BP245">
        <f t="shared" si="238"/>
        <v>0</v>
      </c>
      <c r="BQ245">
        <f t="shared" si="239"/>
        <v>1.28044</v>
      </c>
      <c r="BR245">
        <f t="shared" si="240"/>
        <v>0</v>
      </c>
      <c r="BS245">
        <f t="shared" si="241"/>
        <v>0</v>
      </c>
      <c r="BT245">
        <f t="shared" si="242"/>
        <v>0</v>
      </c>
      <c r="BU245">
        <f t="shared" si="243"/>
        <v>0</v>
      </c>
      <c r="BV245">
        <f t="shared" si="244"/>
        <v>0.11038000000000001</v>
      </c>
      <c r="BX245">
        <f t="shared" si="245"/>
        <v>0</v>
      </c>
      <c r="BY245">
        <f t="shared" si="246"/>
        <v>0</v>
      </c>
      <c r="BZ245">
        <f t="shared" si="247"/>
        <v>3.4819999999999997E-2</v>
      </c>
      <c r="CA245">
        <f t="shared" si="248"/>
        <v>0</v>
      </c>
      <c r="CB245">
        <f t="shared" si="249"/>
        <v>0</v>
      </c>
      <c r="CC245">
        <f t="shared" si="250"/>
        <v>0</v>
      </c>
      <c r="CD245">
        <f t="shared" si="251"/>
        <v>0</v>
      </c>
      <c r="CE245">
        <f t="shared" si="252"/>
        <v>0</v>
      </c>
      <c r="CF245">
        <f t="shared" si="253"/>
        <v>0</v>
      </c>
      <c r="CG245">
        <f t="shared" si="254"/>
        <v>0</v>
      </c>
      <c r="CH245">
        <f t="shared" si="255"/>
        <v>0</v>
      </c>
      <c r="CI245">
        <f t="shared" si="256"/>
        <v>0</v>
      </c>
      <c r="CJ245">
        <f t="shared" si="257"/>
        <v>0</v>
      </c>
      <c r="CK245">
        <f t="shared" si="258"/>
        <v>0</v>
      </c>
      <c r="CL245">
        <f t="shared" si="259"/>
        <v>0</v>
      </c>
      <c r="CM245">
        <f t="shared" si="260"/>
        <v>0.90383999999999998</v>
      </c>
      <c r="CN245">
        <f t="shared" si="261"/>
        <v>0</v>
      </c>
      <c r="CO245">
        <f t="shared" si="262"/>
        <v>0</v>
      </c>
      <c r="CP245">
        <f t="shared" si="263"/>
        <v>0</v>
      </c>
      <c r="CQ245">
        <f t="shared" si="264"/>
        <v>0</v>
      </c>
      <c r="CR245">
        <f t="shared" si="265"/>
        <v>-1.9494899999999999</v>
      </c>
      <c r="CS245">
        <f t="shared" si="266"/>
        <v>0</v>
      </c>
      <c r="CT245">
        <f t="shared" si="267"/>
        <v>0</v>
      </c>
      <c r="CU245">
        <f t="shared" si="268"/>
        <v>0</v>
      </c>
      <c r="CV245">
        <f t="shared" si="269"/>
        <v>0</v>
      </c>
      <c r="CW245">
        <f t="shared" si="270"/>
        <v>-0.92057</v>
      </c>
      <c r="CX245">
        <f t="shared" si="271"/>
        <v>0</v>
      </c>
      <c r="CY245">
        <f t="shared" si="272"/>
        <v>0</v>
      </c>
      <c r="CZ245">
        <f t="shared" si="273"/>
        <v>0</v>
      </c>
      <c r="DA245">
        <f t="shared" si="274"/>
        <v>-4.5905500000000004</v>
      </c>
      <c r="DB245">
        <f t="shared" si="275"/>
        <v>0</v>
      </c>
      <c r="DC245">
        <f t="shared" si="276"/>
        <v>0</v>
      </c>
      <c r="DD245">
        <f t="shared" si="277"/>
        <v>0</v>
      </c>
      <c r="DE245">
        <f t="shared" si="278"/>
        <v>0</v>
      </c>
      <c r="DF245">
        <f t="shared" si="279"/>
        <v>-3.13896</v>
      </c>
    </row>
    <row r="246" spans="1:110" x14ac:dyDescent="0.25">
      <c r="A246" s="4">
        <f>raw!$A246:$A246</f>
        <v>43382</v>
      </c>
      <c r="B246" s="6" t="str">
        <f>raw!$B246:$B246</f>
        <v>0006-0043</v>
      </c>
      <c r="D246" t="str">
        <f>IF(score!$C246=".",".",IF(score!$C246=0,"1",IF(score!$C246=25,"0",IF(score!$C246=50,"0",IF(score!$C246=75,"0",IF(score!$C246=100,"0"))))))</f>
        <v>0</v>
      </c>
      <c r="E246" t="str">
        <f>IF(score!$C246=".",".",IF(score!$C246=0,"0",IF(score!$C246=25,"1",IF(score!$C246=50,"0",IF(score!$C246=75,"0",IF(score!$C246=100,"0"))))))</f>
        <v>0</v>
      </c>
      <c r="F246" t="str">
        <f>IF(score!$C246=".",".",IF(score!$C246=0,"0",IF(score!$C246=25,"0",IF(score!$C246=50,"1",IF(score!$C246=75,"0",IF(score!$C246=100,"0"))))))</f>
        <v>1</v>
      </c>
      <c r="G246" t="str">
        <f>IF(score!$C246=".",".",IF(score!$C246=0,"0",IF(score!$C246=25,"0",IF(score!$C246=50,"0",IF(score!$C246=75,"1",IF(score!$C246=100,"0"))))))</f>
        <v>0</v>
      </c>
      <c r="H246" t="str">
        <f>IF(score!$D246=".",".",IF(score!$D246=0,"1",IF(score!$D246=50,"0",IF(score!$D246=100,"0"))))</f>
        <v>1</v>
      </c>
      <c r="I246" t="str">
        <f>IF(score!$D246=".",".",IF(score!$D246=0,"0",IF(score!$D246=50,"1",IF(score!$D246=100,"0"))))</f>
        <v>0</v>
      </c>
      <c r="J246" t="str">
        <f>IF(score!$E246=".",".",IF(score!$E246=0,"1",IF(score!$E246=50,"0",IF(score!$E246=100,"0"))))</f>
        <v>1</v>
      </c>
      <c r="K246" t="str">
        <f>IF(score!$E246=".",".",IF(score!$E246=0,"0",IF(score!$E246=50,"1",IF(score!$E246=100,"0"))))</f>
        <v>0</v>
      </c>
      <c r="L246" t="str">
        <f>IF(score!$F246=".",".",IF(score!$F246=0,"1",IF(score!$F246=100,"0")))</f>
        <v>0</v>
      </c>
      <c r="M246" t="str">
        <f>IF(score!$G246=".",".",IF(score!$G246=0,"1",IF(score!$G246=100,"0")))</f>
        <v>0</v>
      </c>
      <c r="N246" t="str">
        <f>IF(score!$H246=".",".",IF(score!$H246=0,"1",IF(score!$H246=100,"0")))</f>
        <v>0</v>
      </c>
      <c r="O246" t="str">
        <f>IF(score!$I246=".",".",IF(score!$I246=0,"1",IF(score!$I246=50,"0",IF(score!$I246=100,"0"))))</f>
        <v>0</v>
      </c>
      <c r="P246" t="str">
        <f>IF(score!$J246=".",".",IF(score!$J246=0,"1",IF(score!$J246=25,"0",IF(score!$J246=50,"0",IF(score!$J246=75,"0",IF(score!$J246=100,"0"))))))</f>
        <v>0</v>
      </c>
      <c r="Q246" t="str">
        <f>IF(score!$J246=".",".",IF(score!$J246=0,"0",IF(score!$J246=25,"1",IF(score!$J246=50,"0",IF(score!$J246=75,"0",IF(score!$J246=100,"0"))))))</f>
        <v>1</v>
      </c>
      <c r="R246" t="str">
        <f>IF(score!$J246=".",".",IF(score!$J246=0,"0",IF(score!$J246=25,"0",IF(score!$J246=50,"1",IF(score!$J246=75,"0",IF(score!$J246=100,"0"))))))</f>
        <v>0</v>
      </c>
      <c r="S246" t="str">
        <f>IF(score!$J246=".",".",IF(score!$J246=0,"0",IF(score!$J246=25,"0",IF(score!$J246=50,"0",IF(score!$J246=75,"1",IF(score!$J246=100,"0"))))))</f>
        <v>0</v>
      </c>
      <c r="T246" t="str">
        <f>IF(score!$K246=".",".",IF(score!$K246=0,"1",IF(score!$K246=20,"0",IF(score!$K246=40,"0",IF(score!$K246=60,"0",IF(score!$K246=80,"0",IF(score!$K246=100,"0")))))))</f>
        <v>0</v>
      </c>
      <c r="U246" t="str">
        <f>IF(score!$K246=".",".",IF(score!$K246=0,"0",IF(score!$K246=20,"1",IF(score!$K246=40,"0",IF(score!$K246=60,"0",IF(score!$K246=80,"0",IF(score!$K246=100,"0")))))))</f>
        <v>0</v>
      </c>
      <c r="V246" t="str">
        <f>IF(score!$K246=".",".",IF(score!$K246=0,"0",IF(score!$K246=20,"0",IF(score!$K246=40,"1",IF(score!$K246=60,"0",IF(score!$K246=80,"0",IF(score!$K246=100,"0")))))))</f>
        <v>0</v>
      </c>
      <c r="W246" t="str">
        <f>IF(score!$K246=".",".",IF(score!$K246=0,"0",IF(score!$K246=20,"0",IF(score!$K246=40,"0",IF(score!$K246=60,"1",IF(score!$K246=80,"0",IF(score!$K246=100,"0")))))))</f>
        <v>1</v>
      </c>
      <c r="X246" t="str">
        <f>IF(score!$K246=".",".",IF(score!$K246=0,"0",IF(score!$K246=20,"0",IF(score!$K246=40,"0",IF(score!$K246=60,"0",IF(score!$K246=80,"1",IF(score!$K246=100,"0")))))))</f>
        <v>0</v>
      </c>
      <c r="Y246" t="str">
        <f>IF(score!$L246=".",".",IF(score!$L246=0,"1",IF(score!$L246=20,"0",IF(score!$L246=40,"0",IF(score!$L246=60,"0",IF(score!$L246=80,"0",IF(score!$L246=100,"0")))))))</f>
        <v>0</v>
      </c>
      <c r="Z246" t="str">
        <f>IF(score!$L246=".",".",IF(score!$L246=0,"0",IF(score!$L246=20,"1",IF(score!$L246=40,"0",IF(score!$L246=60,"0",IF(score!$L246=80,"0",IF(score!$L246=100,"0")))))))</f>
        <v>0</v>
      </c>
      <c r="AA246" t="str">
        <f>IF(score!$L246=".",".",IF(score!$L246=0,"0",IF(score!$L246=20,"0",IF(score!$L246=40,"1",IF(score!$L246=60,"0",IF(score!$L246=80,"0",IF(score!$L246=100,"0")))))))</f>
        <v>1</v>
      </c>
      <c r="AB246" t="str">
        <f>IF(score!$L246=".",".",IF(score!$L246=0,"0",IF(score!$L246=20,"0",IF(score!$L246=40,"0",IF(score!$L246=60,"1",IF(score!$L246=80,"0",IF(score!$L246=100,"0")))))))</f>
        <v>0</v>
      </c>
      <c r="AC246" t="str">
        <f>IF(score!$L246=".",".",IF(score!$L246=0,"0",IF(score!$L246=20,"0",IF(score!$L246=40,"0",IF(score!$L246=60,"0",IF(score!$L246=80,"1",IF(score!L246=100,"0")))))))</f>
        <v>0</v>
      </c>
      <c r="AD246" t="str">
        <f>IF(score!$M246=".",".",IF(score!$M246=0,"1",IF(score!$M246=20,"0",IF(score!$M246=40,"0",IF(score!$M246=60,"0",IF(score!$M246=80,"0",IF(score!$M246=100,"0")))))))</f>
        <v>0</v>
      </c>
      <c r="AE246" t="str">
        <f>IF(score!$M246=".",".",IF(score!$M246=0,"0",IF(score!$M246=20,"1",IF(score!$M246=40,"0",IF(score!$M246=60,"0",IF(score!$M246=80,"0",IF(score!$M246=100,"0")))))))</f>
        <v>0</v>
      </c>
      <c r="AF246" t="str">
        <f>IF(score!$M246=".",".",IF(score!$M246=0,"0",IF(score!$M246=20,"0",IF(score!$M246=40,"1",IF(score!$M246=60,"0",IF(score!$M246=80,"0",IF(score!$M246=100,"0")))))))</f>
        <v>0</v>
      </c>
      <c r="AG246" t="str">
        <f>IF(score!$M246=".",".",IF(score!$M246=0,"0",IF(score!$M246=20,"0",IF(score!$M246=40,"0",IF(score!$M246=60,"1",IF(score!$M246=80,"0",IF(score!$M246=100,"0")))))))</f>
        <v>1</v>
      </c>
      <c r="AH246" t="str">
        <f>IF(score!$M246=".",".",IF(score!$M246=0,"0",IF(score!$M246=20,"0",IF(score!$M246=40,"0",IF(score!$M246=60,"0",IF(score!$M246=80,"1",IF(score!$M246=100,"0")))))))</f>
        <v>0</v>
      </c>
      <c r="AI246" t="str">
        <f>IF(score!$N246=".",".",IF(score!$N246=0,"1",IF(score!$N246=25,"0",IF(score!$N246=50,"0",IF(score!$N246=75,"0",IF(score!$N246=100,"0"))))))</f>
        <v>0</v>
      </c>
      <c r="AJ246" t="str">
        <f>IF(score!$N246=".",".",IF(score!$N246=0,"0",IF(score!$N246=25,"1",IF(score!$N246=50,"0",IF(score!$N246=75,"0",IF(score!$N246=100,"0"))))))</f>
        <v>0</v>
      </c>
      <c r="AK246" t="str">
        <f>IF(score!$N246=".",".",IF(score!$N246=0,"0",IF(score!$N246=25,"0",IF(score!$N246=50,"1",IF(score!$N246=75,"0",IF(score!$N246=100,"0"))))))</f>
        <v>0</v>
      </c>
      <c r="AL246" t="str">
        <f>IF(score!$N246=".",".",IF(score!$N246=0,"0",IF(score!$N246=25,"0",IF(score!$N246=50,"0",IF(score!$N246=75,"1",IF(score!$N246=100,"0"))))))</f>
        <v>0</v>
      </c>
      <c r="AN246">
        <f t="shared" si="210"/>
        <v>0</v>
      </c>
      <c r="AO246">
        <f t="shared" si="211"/>
        <v>0</v>
      </c>
      <c r="AP246">
        <f t="shared" si="212"/>
        <v>-3.0239600000000002</v>
      </c>
      <c r="AQ246">
        <f t="shared" si="213"/>
        <v>0</v>
      </c>
      <c r="AR246">
        <f t="shared" si="214"/>
        <v>-7.2321600000000004</v>
      </c>
      <c r="AS246">
        <f t="shared" si="215"/>
        <v>0</v>
      </c>
      <c r="AT246">
        <f t="shared" si="216"/>
        <v>-6.24397</v>
      </c>
      <c r="AU246">
        <f t="shared" si="217"/>
        <v>0</v>
      </c>
      <c r="AV246">
        <f t="shared" si="218"/>
        <v>0</v>
      </c>
      <c r="AW246">
        <f t="shared" si="219"/>
        <v>0</v>
      </c>
      <c r="AX246">
        <f t="shared" si="220"/>
        <v>0</v>
      </c>
      <c r="AY246">
        <f t="shared" si="221"/>
        <v>0</v>
      </c>
      <c r="AZ246">
        <f t="shared" si="222"/>
        <v>0</v>
      </c>
      <c r="BA246">
        <f t="shared" si="223"/>
        <v>-8.38063</v>
      </c>
      <c r="BB246">
        <f t="shared" si="224"/>
        <v>0</v>
      </c>
      <c r="BC246">
        <f t="shared" si="225"/>
        <v>0</v>
      </c>
      <c r="BD246">
        <f t="shared" si="226"/>
        <v>0</v>
      </c>
      <c r="BE246">
        <f t="shared" si="227"/>
        <v>0</v>
      </c>
      <c r="BF246">
        <f t="shared" si="228"/>
        <v>0</v>
      </c>
      <c r="BG246">
        <f t="shared" si="229"/>
        <v>1.3668899999999999</v>
      </c>
      <c r="BH246">
        <f t="shared" si="230"/>
        <v>0</v>
      </c>
      <c r="BI246">
        <f t="shared" si="231"/>
        <v>0</v>
      </c>
      <c r="BJ246">
        <f t="shared" si="232"/>
        <v>0</v>
      </c>
      <c r="BK246">
        <f t="shared" si="233"/>
        <v>-1.6185</v>
      </c>
      <c r="BL246">
        <f t="shared" si="234"/>
        <v>0</v>
      </c>
      <c r="BM246">
        <f t="shared" si="235"/>
        <v>0</v>
      </c>
      <c r="BN246">
        <f t="shared" si="236"/>
        <v>0</v>
      </c>
      <c r="BO246">
        <f t="shared" si="237"/>
        <v>0</v>
      </c>
      <c r="BP246">
        <f t="shared" si="238"/>
        <v>0</v>
      </c>
      <c r="BQ246">
        <f t="shared" si="239"/>
        <v>1.28044</v>
      </c>
      <c r="BR246">
        <f t="shared" si="240"/>
        <v>0</v>
      </c>
      <c r="BS246">
        <f t="shared" si="241"/>
        <v>0</v>
      </c>
      <c r="BT246">
        <f t="shared" si="242"/>
        <v>0</v>
      </c>
      <c r="BU246">
        <f t="shared" si="243"/>
        <v>0</v>
      </c>
      <c r="BV246">
        <f t="shared" si="244"/>
        <v>0</v>
      </c>
      <c r="BX246">
        <f t="shared" si="245"/>
        <v>0</v>
      </c>
      <c r="BY246">
        <f t="shared" si="246"/>
        <v>0</v>
      </c>
      <c r="BZ246">
        <f t="shared" si="247"/>
        <v>3.4819999999999997E-2</v>
      </c>
      <c r="CA246">
        <f t="shared" si="248"/>
        <v>0</v>
      </c>
      <c r="CB246">
        <f t="shared" si="249"/>
        <v>3.9311500000000001</v>
      </c>
      <c r="CC246">
        <f t="shared" si="250"/>
        <v>0</v>
      </c>
      <c r="CD246">
        <f t="shared" si="251"/>
        <v>2.68282</v>
      </c>
      <c r="CE246">
        <f t="shared" si="252"/>
        <v>0</v>
      </c>
      <c r="CF246">
        <f t="shared" si="253"/>
        <v>0</v>
      </c>
      <c r="CG246">
        <f t="shared" si="254"/>
        <v>0</v>
      </c>
      <c r="CH246">
        <f t="shared" si="255"/>
        <v>0</v>
      </c>
      <c r="CI246">
        <f t="shared" si="256"/>
        <v>0</v>
      </c>
      <c r="CJ246">
        <f t="shared" si="257"/>
        <v>0</v>
      </c>
      <c r="CK246">
        <f t="shared" si="258"/>
        <v>1.76691</v>
      </c>
      <c r="CL246">
        <f t="shared" si="259"/>
        <v>0</v>
      </c>
      <c r="CM246">
        <f t="shared" si="260"/>
        <v>0</v>
      </c>
      <c r="CN246">
        <f t="shared" si="261"/>
        <v>0</v>
      </c>
      <c r="CO246">
        <f t="shared" si="262"/>
        <v>0</v>
      </c>
      <c r="CP246">
        <f t="shared" si="263"/>
        <v>0</v>
      </c>
      <c r="CQ246">
        <f t="shared" si="264"/>
        <v>-4.09842</v>
      </c>
      <c r="CR246">
        <f t="shared" si="265"/>
        <v>0</v>
      </c>
      <c r="CS246">
        <f t="shared" si="266"/>
        <v>0</v>
      </c>
      <c r="CT246">
        <f t="shared" si="267"/>
        <v>0</v>
      </c>
      <c r="CU246">
        <f t="shared" si="268"/>
        <v>-3.2980499999999999</v>
      </c>
      <c r="CV246">
        <f t="shared" si="269"/>
        <v>0</v>
      </c>
      <c r="CW246">
        <f t="shared" si="270"/>
        <v>0</v>
      </c>
      <c r="CX246">
        <f t="shared" si="271"/>
        <v>0</v>
      </c>
      <c r="CY246">
        <f t="shared" si="272"/>
        <v>0</v>
      </c>
      <c r="CZ246">
        <f t="shared" si="273"/>
        <v>0</v>
      </c>
      <c r="DA246">
        <f t="shared" si="274"/>
        <v>-4.5905500000000004</v>
      </c>
      <c r="DB246">
        <f t="shared" si="275"/>
        <v>0</v>
      </c>
      <c r="DC246">
        <f t="shared" si="276"/>
        <v>0</v>
      </c>
      <c r="DD246">
        <f t="shared" si="277"/>
        <v>0</v>
      </c>
      <c r="DE246">
        <f t="shared" si="278"/>
        <v>0</v>
      </c>
      <c r="DF246">
        <f t="shared" si="279"/>
        <v>0</v>
      </c>
    </row>
    <row r="247" spans="1:110" x14ac:dyDescent="0.25">
      <c r="A247" s="4">
        <f>raw!$A247:$A247</f>
        <v>43382</v>
      </c>
      <c r="B247" s="6" t="str">
        <f>raw!$B247:$B247</f>
        <v>0006-0044</v>
      </c>
      <c r="D247" t="str">
        <f>IF(score!$C247=".",".",IF(score!$C247=0,"1",IF(score!$C247=25,"0",IF(score!$C247=50,"0",IF(score!$C247=75,"0",IF(score!$C247=100,"0"))))))</f>
        <v>0</v>
      </c>
      <c r="E247" t="str">
        <f>IF(score!$C247=".",".",IF(score!$C247=0,"0",IF(score!$C247=25,"1",IF(score!$C247=50,"0",IF(score!$C247=75,"0",IF(score!$C247=100,"0"))))))</f>
        <v>1</v>
      </c>
      <c r="F247" t="str">
        <f>IF(score!$C247=".",".",IF(score!$C247=0,"0",IF(score!$C247=25,"0",IF(score!$C247=50,"1",IF(score!$C247=75,"0",IF(score!$C247=100,"0"))))))</f>
        <v>0</v>
      </c>
      <c r="G247" t="str">
        <f>IF(score!$C247=".",".",IF(score!$C247=0,"0",IF(score!$C247=25,"0",IF(score!$C247=50,"0",IF(score!$C247=75,"1",IF(score!$C247=100,"0"))))))</f>
        <v>0</v>
      </c>
      <c r="H247" t="str">
        <f>IF(score!$D247=".",".",IF(score!$D247=0,"1",IF(score!$D247=50,"0",IF(score!$D247=100,"0"))))</f>
        <v>0</v>
      </c>
      <c r="I247" t="str">
        <f>IF(score!$D247=".",".",IF(score!$D247=0,"0",IF(score!$D247=50,"1",IF(score!$D247=100,"0"))))</f>
        <v>1</v>
      </c>
      <c r="J247" t="str">
        <f>IF(score!$E247=".",".",IF(score!$E247=0,"1",IF(score!$E247=50,"0",IF(score!$E247=100,"0"))))</f>
        <v>0</v>
      </c>
      <c r="K247" t="str">
        <f>IF(score!$E247=".",".",IF(score!$E247=0,"0",IF(score!$E247=50,"1",IF(score!$E247=100,"0"))))</f>
        <v>1</v>
      </c>
      <c r="L247" t="str">
        <f>IF(score!$F247=".",".",IF(score!$F247=0,"1",IF(score!$F247=100,"0")))</f>
        <v>1</v>
      </c>
      <c r="M247" t="str">
        <f>IF(score!$G247=".",".",IF(score!$G247=0,"1",IF(score!$G247=100,"0")))</f>
        <v>1</v>
      </c>
      <c r="N247" t="str">
        <f>IF(score!$H247=".",".",IF(score!$H247=0,"1",IF(score!$H247=100,"0")))</f>
        <v>0</v>
      </c>
      <c r="O247" t="str">
        <f>IF(score!$I247=".",".",IF(score!$I247=0,"1",IF(score!$I247=50,"0",IF(score!$I247=100,"0"))))</f>
        <v>0</v>
      </c>
      <c r="P247" t="str">
        <f>IF(score!$J247=".",".",IF(score!$J247=0,"1",IF(score!$J247=25,"0",IF(score!$J247=50,"0",IF(score!$J247=75,"0",IF(score!$J247=100,"0"))))))</f>
        <v>0</v>
      </c>
      <c r="Q247" t="str">
        <f>IF(score!$J247=".",".",IF(score!$J247=0,"0",IF(score!$J247=25,"1",IF(score!$J247=50,"0",IF(score!$J247=75,"0",IF(score!$J247=100,"0"))))))</f>
        <v>0</v>
      </c>
      <c r="R247" t="str">
        <f>IF(score!$J247=".",".",IF(score!$J247=0,"0",IF(score!$J247=25,"0",IF(score!$J247=50,"1",IF(score!$J247=75,"0",IF(score!$J247=100,"0"))))))</f>
        <v>0</v>
      </c>
      <c r="S247" t="str">
        <f>IF(score!$J247=".",".",IF(score!$J247=0,"0",IF(score!$J247=25,"0",IF(score!$J247=50,"0",IF(score!$J247=75,"1",IF(score!$J247=100,"0"))))))</f>
        <v>1</v>
      </c>
      <c r="T247" t="str">
        <f>IF(score!$K247=".",".",IF(score!$K247=0,"1",IF(score!$K247=20,"0",IF(score!$K247=40,"0",IF(score!$K247=60,"0",IF(score!$K247=80,"0",IF(score!$K247=100,"0")))))))</f>
        <v>0</v>
      </c>
      <c r="U247" t="str">
        <f>IF(score!$K247=".",".",IF(score!$K247=0,"0",IF(score!$K247=20,"1",IF(score!$K247=40,"0",IF(score!$K247=60,"0",IF(score!$K247=80,"0",IF(score!$K247=100,"0")))))))</f>
        <v>0</v>
      </c>
      <c r="V247" t="str">
        <f>IF(score!$K247=".",".",IF(score!$K247=0,"0",IF(score!$K247=20,"0",IF(score!$K247=40,"1",IF(score!$K247=60,"0",IF(score!$K247=80,"0",IF(score!$K247=100,"0")))))))</f>
        <v>0</v>
      </c>
      <c r="W247" t="str">
        <f>IF(score!$K247=".",".",IF(score!$K247=0,"0",IF(score!$K247=20,"0",IF(score!$K247=40,"0",IF(score!$K247=60,"1",IF(score!$K247=80,"0",IF(score!$K247=100,"0")))))))</f>
        <v>0</v>
      </c>
      <c r="X247" t="str">
        <f>IF(score!$K247=".",".",IF(score!$K247=0,"0",IF(score!$K247=20,"0",IF(score!$K247=40,"0",IF(score!$K247=60,"0",IF(score!$K247=80,"1",IF(score!$K247=100,"0")))))))</f>
        <v>0</v>
      </c>
      <c r="Y247" t="str">
        <f>IF(score!$L247=".",".",IF(score!$L247=0,"1",IF(score!$L247=20,"0",IF(score!$L247=40,"0",IF(score!$L247=60,"0",IF(score!$L247=80,"0",IF(score!$L247=100,"0")))))))</f>
        <v>0</v>
      </c>
      <c r="Z247" t="str">
        <f>IF(score!$L247=".",".",IF(score!$L247=0,"0",IF(score!$L247=20,"1",IF(score!$L247=40,"0",IF(score!$L247=60,"0",IF(score!$L247=80,"0",IF(score!$L247=100,"0")))))))</f>
        <v>0</v>
      </c>
      <c r="AA247" t="str">
        <f>IF(score!$L247=".",".",IF(score!$L247=0,"0",IF(score!$L247=20,"0",IF(score!$L247=40,"1",IF(score!$L247=60,"0",IF(score!$L247=80,"0",IF(score!$L247=100,"0")))))))</f>
        <v>1</v>
      </c>
      <c r="AB247" t="str">
        <f>IF(score!$L247=".",".",IF(score!$L247=0,"0",IF(score!$L247=20,"0",IF(score!$L247=40,"0",IF(score!$L247=60,"1",IF(score!$L247=80,"0",IF(score!$L247=100,"0")))))))</f>
        <v>0</v>
      </c>
      <c r="AC247" t="str">
        <f>IF(score!$L247=".",".",IF(score!$L247=0,"0",IF(score!$L247=20,"0",IF(score!$L247=40,"0",IF(score!$L247=60,"0",IF(score!$L247=80,"1",IF(score!L247=100,"0")))))))</f>
        <v>0</v>
      </c>
      <c r="AD247" t="str">
        <f>IF(score!$M247=".",".",IF(score!$M247=0,"1",IF(score!$M247=20,"0",IF(score!$M247=40,"0",IF(score!$M247=60,"0",IF(score!$M247=80,"0",IF(score!$M247=100,"0")))))))</f>
        <v>0</v>
      </c>
      <c r="AE247" t="str">
        <f>IF(score!$M247=".",".",IF(score!$M247=0,"0",IF(score!$M247=20,"1",IF(score!$M247=40,"0",IF(score!$M247=60,"0",IF(score!$M247=80,"0",IF(score!$M247=100,"0")))))))</f>
        <v>0</v>
      </c>
      <c r="AF247" t="str">
        <f>IF(score!$M247=".",".",IF(score!$M247=0,"0",IF(score!$M247=20,"0",IF(score!$M247=40,"1",IF(score!$M247=60,"0",IF(score!$M247=80,"0",IF(score!$M247=100,"0")))))))</f>
        <v>0</v>
      </c>
      <c r="AG247" t="str">
        <f>IF(score!$M247=".",".",IF(score!$M247=0,"0",IF(score!$M247=20,"0",IF(score!$M247=40,"0",IF(score!$M247=60,"1",IF(score!$M247=80,"0",IF(score!$M247=100,"0")))))))</f>
        <v>1</v>
      </c>
      <c r="AH247" t="str">
        <f>IF(score!$M247=".",".",IF(score!$M247=0,"0",IF(score!$M247=20,"0",IF(score!$M247=40,"0",IF(score!$M247=60,"0",IF(score!$M247=80,"1",IF(score!$M247=100,"0")))))))</f>
        <v>0</v>
      </c>
      <c r="AI247" t="str">
        <f>IF(score!$N247=".",".",IF(score!$N247=0,"1",IF(score!$N247=25,"0",IF(score!$N247=50,"0",IF(score!$N247=75,"0",IF(score!$N247=100,"0"))))))</f>
        <v>0</v>
      </c>
      <c r="AJ247" t="str">
        <f>IF(score!$N247=".",".",IF(score!$N247=0,"0",IF(score!$N247=25,"1",IF(score!$N247=50,"0",IF(score!$N247=75,"0",IF(score!$N247=100,"0"))))))</f>
        <v>0</v>
      </c>
      <c r="AK247" t="str">
        <f>IF(score!$N247=".",".",IF(score!$N247=0,"0",IF(score!$N247=25,"0",IF(score!$N247=50,"1",IF(score!$N247=75,"0",IF(score!$N247=100,"0"))))))</f>
        <v>0</v>
      </c>
      <c r="AL247" t="str">
        <f>IF(score!$N247=".",".",IF(score!$N247=0,"0",IF(score!$N247=25,"0",IF(score!$N247=50,"0",IF(score!$N247=75,"1",IF(score!$N247=100,"0"))))))</f>
        <v>1</v>
      </c>
      <c r="AN247">
        <f t="shared" si="210"/>
        <v>0</v>
      </c>
      <c r="AO247">
        <f t="shared" si="211"/>
        <v>-5.5646100000000001</v>
      </c>
      <c r="AP247">
        <f t="shared" si="212"/>
        <v>0</v>
      </c>
      <c r="AQ247">
        <f t="shared" si="213"/>
        <v>0</v>
      </c>
      <c r="AR247">
        <f t="shared" si="214"/>
        <v>0</v>
      </c>
      <c r="AS247">
        <f t="shared" si="215"/>
        <v>-3.4555500000000001</v>
      </c>
      <c r="AT247">
        <f t="shared" si="216"/>
        <v>0</v>
      </c>
      <c r="AU247">
        <f t="shared" si="217"/>
        <v>-2.7355700000000001</v>
      </c>
      <c r="AV247">
        <f t="shared" si="218"/>
        <v>-4.6161700000000003</v>
      </c>
      <c r="AW247">
        <f t="shared" si="219"/>
        <v>-5.5174700000000003</v>
      </c>
      <c r="AX247">
        <f t="shared" si="220"/>
        <v>0</v>
      </c>
      <c r="AY247">
        <f t="shared" si="221"/>
        <v>0</v>
      </c>
      <c r="AZ247">
        <f t="shared" si="222"/>
        <v>0</v>
      </c>
      <c r="BA247">
        <f t="shared" si="223"/>
        <v>0</v>
      </c>
      <c r="BB247">
        <f t="shared" si="224"/>
        <v>0</v>
      </c>
      <c r="BC247">
        <f t="shared" si="225"/>
        <v>-3.8012999999999999</v>
      </c>
      <c r="BD247">
        <f t="shared" si="226"/>
        <v>0</v>
      </c>
      <c r="BE247">
        <f t="shared" si="227"/>
        <v>0</v>
      </c>
      <c r="BF247">
        <f t="shared" si="228"/>
        <v>0</v>
      </c>
      <c r="BG247">
        <f t="shared" si="229"/>
        <v>0</v>
      </c>
      <c r="BH247">
        <f t="shared" si="230"/>
        <v>0</v>
      </c>
      <c r="BI247">
        <f t="shared" si="231"/>
        <v>0</v>
      </c>
      <c r="BJ247">
        <f t="shared" si="232"/>
        <v>0</v>
      </c>
      <c r="BK247">
        <f t="shared" si="233"/>
        <v>-1.6185</v>
      </c>
      <c r="BL247">
        <f t="shared" si="234"/>
        <v>0</v>
      </c>
      <c r="BM247">
        <f t="shared" si="235"/>
        <v>0</v>
      </c>
      <c r="BN247">
        <f t="shared" si="236"/>
        <v>0</v>
      </c>
      <c r="BO247">
        <f t="shared" si="237"/>
        <v>0</v>
      </c>
      <c r="BP247">
        <f t="shared" si="238"/>
        <v>0</v>
      </c>
      <c r="BQ247">
        <f t="shared" si="239"/>
        <v>1.28044</v>
      </c>
      <c r="BR247">
        <f t="shared" si="240"/>
        <v>0</v>
      </c>
      <c r="BS247">
        <f t="shared" si="241"/>
        <v>0</v>
      </c>
      <c r="BT247">
        <f t="shared" si="242"/>
        <v>0</v>
      </c>
      <c r="BU247">
        <f t="shared" si="243"/>
        <v>0</v>
      </c>
      <c r="BV247">
        <f t="shared" si="244"/>
        <v>0.11038000000000001</v>
      </c>
      <c r="BX247">
        <f t="shared" si="245"/>
        <v>0</v>
      </c>
      <c r="BY247">
        <f t="shared" si="246"/>
        <v>-0.16891</v>
      </c>
      <c r="BZ247">
        <f t="shared" si="247"/>
        <v>0</v>
      </c>
      <c r="CA247">
        <f t="shared" si="248"/>
        <v>0</v>
      </c>
      <c r="CB247">
        <f t="shared" si="249"/>
        <v>0</v>
      </c>
      <c r="CC247">
        <f t="shared" si="250"/>
        <v>1.8684000000000001</v>
      </c>
      <c r="CD247">
        <f t="shared" si="251"/>
        <v>0</v>
      </c>
      <c r="CE247">
        <f t="shared" si="252"/>
        <v>1.43103</v>
      </c>
      <c r="CF247">
        <f t="shared" si="253"/>
        <v>1.4406000000000001</v>
      </c>
      <c r="CG247">
        <f t="shared" si="254"/>
        <v>1.6696800000000001</v>
      </c>
      <c r="CH247">
        <f t="shared" si="255"/>
        <v>0</v>
      </c>
      <c r="CI247">
        <f t="shared" si="256"/>
        <v>0</v>
      </c>
      <c r="CJ247">
        <f t="shared" si="257"/>
        <v>0</v>
      </c>
      <c r="CK247">
        <f t="shared" si="258"/>
        <v>0</v>
      </c>
      <c r="CL247">
        <f t="shared" si="259"/>
        <v>0</v>
      </c>
      <c r="CM247">
        <f t="shared" si="260"/>
        <v>0.90383999999999998</v>
      </c>
      <c r="CN247">
        <f t="shared" si="261"/>
        <v>0</v>
      </c>
      <c r="CO247">
        <f t="shared" si="262"/>
        <v>0</v>
      </c>
      <c r="CP247">
        <f t="shared" si="263"/>
        <v>0</v>
      </c>
      <c r="CQ247">
        <f t="shared" si="264"/>
        <v>0</v>
      </c>
      <c r="CR247">
        <f t="shared" si="265"/>
        <v>0</v>
      </c>
      <c r="CS247">
        <f t="shared" si="266"/>
        <v>0</v>
      </c>
      <c r="CT247">
        <f t="shared" si="267"/>
        <v>0</v>
      </c>
      <c r="CU247">
        <f t="shared" si="268"/>
        <v>-3.2980499999999999</v>
      </c>
      <c r="CV247">
        <f t="shared" si="269"/>
        <v>0</v>
      </c>
      <c r="CW247">
        <f t="shared" si="270"/>
        <v>0</v>
      </c>
      <c r="CX247">
        <f t="shared" si="271"/>
        <v>0</v>
      </c>
      <c r="CY247">
        <f t="shared" si="272"/>
        <v>0</v>
      </c>
      <c r="CZ247">
        <f t="shared" si="273"/>
        <v>0</v>
      </c>
      <c r="DA247">
        <f t="shared" si="274"/>
        <v>-4.5905500000000004</v>
      </c>
      <c r="DB247">
        <f t="shared" si="275"/>
        <v>0</v>
      </c>
      <c r="DC247">
        <f t="shared" si="276"/>
        <v>0</v>
      </c>
      <c r="DD247">
        <f t="shared" si="277"/>
        <v>0</v>
      </c>
      <c r="DE247">
        <f t="shared" si="278"/>
        <v>0</v>
      </c>
      <c r="DF247">
        <f t="shared" si="279"/>
        <v>-3.13896</v>
      </c>
    </row>
    <row r="248" spans="1:110" x14ac:dyDescent="0.25">
      <c r="A248" s="4">
        <f>raw!$A248:$A248</f>
        <v>43382</v>
      </c>
      <c r="B248" s="6" t="str">
        <f>raw!$B248:$B248</f>
        <v>0006-0045</v>
      </c>
      <c r="D248" t="str">
        <f>IF(score!$C248=".",".",IF(score!$C248=0,"1",IF(score!$C248=25,"0",IF(score!$C248=50,"0",IF(score!$C248=75,"0",IF(score!$C248=100,"0"))))))</f>
        <v>0</v>
      </c>
      <c r="E248" t="str">
        <f>IF(score!$C248=".",".",IF(score!$C248=0,"0",IF(score!$C248=25,"1",IF(score!$C248=50,"0",IF(score!$C248=75,"0",IF(score!$C248=100,"0"))))))</f>
        <v>1</v>
      </c>
      <c r="F248" t="str">
        <f>IF(score!$C248=".",".",IF(score!$C248=0,"0",IF(score!$C248=25,"0",IF(score!$C248=50,"1",IF(score!$C248=75,"0",IF(score!$C248=100,"0"))))))</f>
        <v>0</v>
      </c>
      <c r="G248" t="str">
        <f>IF(score!$C248=".",".",IF(score!$C248=0,"0",IF(score!$C248=25,"0",IF(score!$C248=50,"0",IF(score!$C248=75,"1",IF(score!$C248=100,"0"))))))</f>
        <v>0</v>
      </c>
      <c r="H248" t="str">
        <f>IF(score!$D248=".",".",IF(score!$D248=0,"1",IF(score!$D248=50,"0",IF(score!$D248=100,"0"))))</f>
        <v>0</v>
      </c>
      <c r="I248" t="str">
        <f>IF(score!$D248=".",".",IF(score!$D248=0,"0",IF(score!$D248=50,"1",IF(score!$D248=100,"0"))))</f>
        <v>1</v>
      </c>
      <c r="J248" t="str">
        <f>IF(score!$E248=".",".",IF(score!$E248=0,"1",IF(score!$E248=50,"0",IF(score!$E248=100,"0"))))</f>
        <v>0</v>
      </c>
      <c r="K248" t="str">
        <f>IF(score!$E248=".",".",IF(score!$E248=0,"0",IF(score!$E248=50,"1",IF(score!$E248=100,"0"))))</f>
        <v>1</v>
      </c>
      <c r="L248" t="str">
        <f>IF(score!$F248=".",".",IF(score!$F248=0,"1",IF(score!$F248=100,"0")))</f>
        <v>0</v>
      </c>
      <c r="M248" t="str">
        <f>IF(score!$G248=".",".",IF(score!$G248=0,"1",IF(score!$G248=100,"0")))</f>
        <v>0</v>
      </c>
      <c r="N248" t="str">
        <f>IF(score!$H248=".",".",IF(score!$H248=0,"1",IF(score!$H248=100,"0")))</f>
        <v>0</v>
      </c>
      <c r="O248" t="str">
        <f>IF(score!$I248=".",".",IF(score!$I248=0,"1",IF(score!$I248=50,"0",IF(score!$I248=100,"0"))))</f>
        <v>0</v>
      </c>
      <c r="P248" t="str">
        <f>IF(score!$J248=".",".",IF(score!$J248=0,"1",IF(score!$J248=25,"0",IF(score!$J248=50,"0",IF(score!$J248=75,"0",IF(score!$J248=100,"0"))))))</f>
        <v>0</v>
      </c>
      <c r="Q248" t="str">
        <f>IF(score!$J248=".",".",IF(score!$J248=0,"0",IF(score!$J248=25,"1",IF(score!$J248=50,"0",IF(score!$J248=75,"0",IF(score!$J248=100,"0"))))))</f>
        <v>0</v>
      </c>
      <c r="R248" t="str">
        <f>IF(score!$J248=".",".",IF(score!$J248=0,"0",IF(score!$J248=25,"0",IF(score!$J248=50,"1",IF(score!$J248=75,"0",IF(score!$J248=100,"0"))))))</f>
        <v>1</v>
      </c>
      <c r="S248" t="str">
        <f>IF(score!$J248=".",".",IF(score!$J248=0,"0",IF(score!$J248=25,"0",IF(score!$J248=50,"0",IF(score!$J248=75,"1",IF(score!$J248=100,"0"))))))</f>
        <v>0</v>
      </c>
      <c r="T248" t="str">
        <f>IF(score!$K248=".",".",IF(score!$K248=0,"1",IF(score!$K248=20,"0",IF(score!$K248=40,"0",IF(score!$K248=60,"0",IF(score!$K248=80,"0",IF(score!$K248=100,"0")))))))</f>
        <v>0</v>
      </c>
      <c r="U248" t="str">
        <f>IF(score!$K248=".",".",IF(score!$K248=0,"0",IF(score!$K248=20,"1",IF(score!$K248=40,"0",IF(score!$K248=60,"0",IF(score!$K248=80,"0",IF(score!$K248=100,"0")))))))</f>
        <v>0</v>
      </c>
      <c r="V248" t="str">
        <f>IF(score!$K248=".",".",IF(score!$K248=0,"0",IF(score!$K248=20,"0",IF(score!$K248=40,"1",IF(score!$K248=60,"0",IF(score!$K248=80,"0",IF(score!$K248=100,"0")))))))</f>
        <v>0</v>
      </c>
      <c r="W248" t="str">
        <f>IF(score!$K248=".",".",IF(score!$K248=0,"0",IF(score!$K248=20,"0",IF(score!$K248=40,"0",IF(score!$K248=60,"1",IF(score!$K248=80,"0",IF(score!$K248=100,"0")))))))</f>
        <v>0</v>
      </c>
      <c r="X248" t="str">
        <f>IF(score!$K248=".",".",IF(score!$K248=0,"0",IF(score!$K248=20,"0",IF(score!$K248=40,"0",IF(score!$K248=60,"0",IF(score!$K248=80,"1",IF(score!$K248=100,"0")))))))</f>
        <v>1</v>
      </c>
      <c r="Y248" t="str">
        <f>IF(score!$L248=".",".",IF(score!$L248=0,"1",IF(score!$L248=20,"0",IF(score!$L248=40,"0",IF(score!$L248=60,"0",IF(score!$L248=80,"0",IF(score!$L248=100,"0")))))))</f>
        <v>0</v>
      </c>
      <c r="Z248" t="str">
        <f>IF(score!$L248=".",".",IF(score!$L248=0,"0",IF(score!$L248=20,"1",IF(score!$L248=40,"0",IF(score!$L248=60,"0",IF(score!$L248=80,"0",IF(score!$L248=100,"0")))))))</f>
        <v>0</v>
      </c>
      <c r="AA248" t="str">
        <f>IF(score!$L248=".",".",IF(score!$L248=0,"0",IF(score!$L248=20,"0",IF(score!$L248=40,"1",IF(score!$L248=60,"0",IF(score!$L248=80,"0",IF(score!$L248=100,"0")))))))</f>
        <v>0</v>
      </c>
      <c r="AB248" t="str">
        <f>IF(score!$L248=".",".",IF(score!$L248=0,"0",IF(score!$L248=20,"0",IF(score!$L248=40,"0",IF(score!$L248=60,"1",IF(score!$L248=80,"0",IF(score!$L248=100,"0")))))))</f>
        <v>0</v>
      </c>
      <c r="AC248" t="str">
        <f>IF(score!$L248=".",".",IF(score!$L248=0,"0",IF(score!$L248=20,"0",IF(score!$L248=40,"0",IF(score!$L248=60,"0",IF(score!$L248=80,"1",IF(score!L248=100,"0")))))))</f>
        <v>1</v>
      </c>
      <c r="AD248" t="str">
        <f>IF(score!$M248=".",".",IF(score!$M248=0,"1",IF(score!$M248=20,"0",IF(score!$M248=40,"0",IF(score!$M248=60,"0",IF(score!$M248=80,"0",IF(score!$M248=100,"0")))))))</f>
        <v>0</v>
      </c>
      <c r="AE248" t="str">
        <f>IF(score!$M248=".",".",IF(score!$M248=0,"0",IF(score!$M248=20,"1",IF(score!$M248=40,"0",IF(score!$M248=60,"0",IF(score!$M248=80,"0",IF(score!$M248=100,"0")))))))</f>
        <v>0</v>
      </c>
      <c r="AF248" t="str">
        <f>IF(score!$M248=".",".",IF(score!$M248=0,"0",IF(score!$M248=20,"0",IF(score!$M248=40,"1",IF(score!$M248=60,"0",IF(score!$M248=80,"0",IF(score!$M248=100,"0")))))))</f>
        <v>0</v>
      </c>
      <c r="AG248" t="str">
        <f>IF(score!$M248=".",".",IF(score!$M248=0,"0",IF(score!$M248=20,"0",IF(score!$M248=40,"0",IF(score!$M248=60,"1",IF(score!$M248=80,"0",IF(score!$M248=100,"0")))))))</f>
        <v>1</v>
      </c>
      <c r="AH248" t="str">
        <f>IF(score!$M248=".",".",IF(score!$M248=0,"0",IF(score!$M248=20,"0",IF(score!$M248=40,"0",IF(score!$M248=60,"0",IF(score!$M248=80,"1",IF(score!$M248=100,"0")))))))</f>
        <v>0</v>
      </c>
      <c r="AI248" t="str">
        <f>IF(score!$N248=".",".",IF(score!$N248=0,"1",IF(score!$N248=25,"0",IF(score!$N248=50,"0",IF(score!$N248=75,"0",IF(score!$N248=100,"0"))))))</f>
        <v>0</v>
      </c>
      <c r="AJ248" t="str">
        <f>IF(score!$N248=".",".",IF(score!$N248=0,"0",IF(score!$N248=25,"1",IF(score!$N248=50,"0",IF(score!$N248=75,"0",IF(score!$N248=100,"0"))))))</f>
        <v>0</v>
      </c>
      <c r="AK248" t="str">
        <f>IF(score!$N248=".",".",IF(score!$N248=0,"0",IF(score!$N248=25,"0",IF(score!$N248=50,"1",IF(score!$N248=75,"0",IF(score!$N248=100,"0"))))))</f>
        <v>0</v>
      </c>
      <c r="AL248" t="str">
        <f>IF(score!$N248=".",".",IF(score!$N248=0,"0",IF(score!$N248=25,"0",IF(score!$N248=50,"0",IF(score!$N248=75,"1",IF(score!$N248=100,"0"))))))</f>
        <v>0</v>
      </c>
      <c r="AN248">
        <f t="shared" si="210"/>
        <v>0</v>
      </c>
      <c r="AO248">
        <f t="shared" si="211"/>
        <v>-5.5646100000000001</v>
      </c>
      <c r="AP248">
        <f t="shared" si="212"/>
        <v>0</v>
      </c>
      <c r="AQ248">
        <f t="shared" si="213"/>
        <v>0</v>
      </c>
      <c r="AR248">
        <f t="shared" si="214"/>
        <v>0</v>
      </c>
      <c r="AS248">
        <f t="shared" si="215"/>
        <v>-3.4555500000000001</v>
      </c>
      <c r="AT248">
        <f t="shared" si="216"/>
        <v>0</v>
      </c>
      <c r="AU248">
        <f t="shared" si="217"/>
        <v>-2.7355700000000001</v>
      </c>
      <c r="AV248">
        <f t="shared" si="218"/>
        <v>0</v>
      </c>
      <c r="AW248">
        <f t="shared" si="219"/>
        <v>0</v>
      </c>
      <c r="AX248">
        <f t="shared" si="220"/>
        <v>0</v>
      </c>
      <c r="AY248">
        <f t="shared" si="221"/>
        <v>0</v>
      </c>
      <c r="AZ248">
        <f t="shared" si="222"/>
        <v>0</v>
      </c>
      <c r="BA248">
        <f t="shared" si="223"/>
        <v>0</v>
      </c>
      <c r="BB248">
        <f t="shared" si="224"/>
        <v>-6.5052199999999996</v>
      </c>
      <c r="BC248">
        <f t="shared" si="225"/>
        <v>0</v>
      </c>
      <c r="BD248">
        <f t="shared" si="226"/>
        <v>0</v>
      </c>
      <c r="BE248">
        <f t="shared" si="227"/>
        <v>0</v>
      </c>
      <c r="BF248">
        <f t="shared" si="228"/>
        <v>0</v>
      </c>
      <c r="BG248">
        <f t="shared" si="229"/>
        <v>0</v>
      </c>
      <c r="BH248">
        <f t="shared" si="230"/>
        <v>0.66513999999999995</v>
      </c>
      <c r="BI248">
        <f t="shared" si="231"/>
        <v>0</v>
      </c>
      <c r="BJ248">
        <f t="shared" si="232"/>
        <v>0</v>
      </c>
      <c r="BK248">
        <f t="shared" si="233"/>
        <v>0</v>
      </c>
      <c r="BL248">
        <f t="shared" si="234"/>
        <v>0</v>
      </c>
      <c r="BM248">
        <f t="shared" si="235"/>
        <v>-0.42251</v>
      </c>
      <c r="BN248">
        <f t="shared" si="236"/>
        <v>0</v>
      </c>
      <c r="BO248">
        <f t="shared" si="237"/>
        <v>0</v>
      </c>
      <c r="BP248">
        <f t="shared" si="238"/>
        <v>0</v>
      </c>
      <c r="BQ248">
        <f t="shared" si="239"/>
        <v>1.28044</v>
      </c>
      <c r="BR248">
        <f t="shared" si="240"/>
        <v>0</v>
      </c>
      <c r="BS248">
        <f t="shared" si="241"/>
        <v>0</v>
      </c>
      <c r="BT248">
        <f t="shared" si="242"/>
        <v>0</v>
      </c>
      <c r="BU248">
        <f t="shared" si="243"/>
        <v>0</v>
      </c>
      <c r="BV248">
        <f t="shared" si="244"/>
        <v>0</v>
      </c>
      <c r="BX248">
        <f t="shared" si="245"/>
        <v>0</v>
      </c>
      <c r="BY248">
        <f t="shared" si="246"/>
        <v>-0.16891</v>
      </c>
      <c r="BZ248">
        <f t="shared" si="247"/>
        <v>0</v>
      </c>
      <c r="CA248">
        <f t="shared" si="248"/>
        <v>0</v>
      </c>
      <c r="CB248">
        <f t="shared" si="249"/>
        <v>0</v>
      </c>
      <c r="CC248">
        <f t="shared" si="250"/>
        <v>1.8684000000000001</v>
      </c>
      <c r="CD248">
        <f t="shared" si="251"/>
        <v>0</v>
      </c>
      <c r="CE248">
        <f t="shared" si="252"/>
        <v>1.43103</v>
      </c>
      <c r="CF248">
        <f t="shared" si="253"/>
        <v>0</v>
      </c>
      <c r="CG248">
        <f t="shared" si="254"/>
        <v>0</v>
      </c>
      <c r="CH248">
        <f t="shared" si="255"/>
        <v>0</v>
      </c>
      <c r="CI248">
        <f t="shared" si="256"/>
        <v>0</v>
      </c>
      <c r="CJ248">
        <f t="shared" si="257"/>
        <v>0</v>
      </c>
      <c r="CK248">
        <f t="shared" si="258"/>
        <v>0</v>
      </c>
      <c r="CL248">
        <f t="shared" si="259"/>
        <v>1.4938400000000001</v>
      </c>
      <c r="CM248">
        <f t="shared" si="260"/>
        <v>0</v>
      </c>
      <c r="CN248">
        <f t="shared" si="261"/>
        <v>0</v>
      </c>
      <c r="CO248">
        <f t="shared" si="262"/>
        <v>0</v>
      </c>
      <c r="CP248">
        <f t="shared" si="263"/>
        <v>0</v>
      </c>
      <c r="CQ248">
        <f t="shared" si="264"/>
        <v>0</v>
      </c>
      <c r="CR248">
        <f t="shared" si="265"/>
        <v>-1.9494899999999999</v>
      </c>
      <c r="CS248">
        <f t="shared" si="266"/>
        <v>0</v>
      </c>
      <c r="CT248">
        <f t="shared" si="267"/>
        <v>0</v>
      </c>
      <c r="CU248">
        <f t="shared" si="268"/>
        <v>0</v>
      </c>
      <c r="CV248">
        <f t="shared" si="269"/>
        <v>0</v>
      </c>
      <c r="CW248">
        <f t="shared" si="270"/>
        <v>-0.92057</v>
      </c>
      <c r="CX248">
        <f t="shared" si="271"/>
        <v>0</v>
      </c>
      <c r="CY248">
        <f t="shared" si="272"/>
        <v>0</v>
      </c>
      <c r="CZ248">
        <f t="shared" si="273"/>
        <v>0</v>
      </c>
      <c r="DA248">
        <f t="shared" si="274"/>
        <v>-4.5905500000000004</v>
      </c>
      <c r="DB248">
        <f t="shared" si="275"/>
        <v>0</v>
      </c>
      <c r="DC248">
        <f t="shared" si="276"/>
        <v>0</v>
      </c>
      <c r="DD248">
        <f t="shared" si="277"/>
        <v>0</v>
      </c>
      <c r="DE248">
        <f t="shared" si="278"/>
        <v>0</v>
      </c>
      <c r="DF248">
        <f t="shared" si="279"/>
        <v>0</v>
      </c>
    </row>
    <row r="249" spans="1:110" x14ac:dyDescent="0.25">
      <c r="A249" s="4">
        <f>raw!$A249:$A249</f>
        <v>43382</v>
      </c>
      <c r="B249" s="6" t="str">
        <f>raw!$B249:$B249</f>
        <v>0006-0046</v>
      </c>
      <c r="D249" t="str">
        <f>IF(score!$C249=".",".",IF(score!$C249=0,"1",IF(score!$C249=25,"0",IF(score!$C249=50,"0",IF(score!$C249=75,"0",IF(score!$C249=100,"0"))))))</f>
        <v>0</v>
      </c>
      <c r="E249" t="str">
        <f>IF(score!$C249=".",".",IF(score!$C249=0,"0",IF(score!$C249=25,"1",IF(score!$C249=50,"0",IF(score!$C249=75,"0",IF(score!$C249=100,"0"))))))</f>
        <v>0</v>
      </c>
      <c r="F249" t="str">
        <f>IF(score!$C249=".",".",IF(score!$C249=0,"0",IF(score!$C249=25,"0",IF(score!$C249=50,"1",IF(score!$C249=75,"0",IF(score!$C249=100,"0"))))))</f>
        <v>1</v>
      </c>
      <c r="G249" t="str">
        <f>IF(score!$C249=".",".",IF(score!$C249=0,"0",IF(score!$C249=25,"0",IF(score!$C249=50,"0",IF(score!$C249=75,"1",IF(score!$C249=100,"0"))))))</f>
        <v>0</v>
      </c>
      <c r="H249" t="str">
        <f>IF(score!$D249=".",".",IF(score!$D249=0,"1",IF(score!$D249=50,"0",IF(score!$D249=100,"0"))))</f>
        <v>0</v>
      </c>
      <c r="I249" t="str">
        <f>IF(score!$D249=".",".",IF(score!$D249=0,"0",IF(score!$D249=50,"1",IF(score!$D249=100,"0"))))</f>
        <v>0</v>
      </c>
      <c r="J249" t="str">
        <f>IF(score!$E249=".",".",IF(score!$E249=0,"1",IF(score!$E249=50,"0",IF(score!$E249=100,"0"))))</f>
        <v>0</v>
      </c>
      <c r="K249" t="str">
        <f>IF(score!$E249=".",".",IF(score!$E249=0,"0",IF(score!$E249=50,"1",IF(score!$E249=100,"0"))))</f>
        <v>0</v>
      </c>
      <c r="L249" t="str">
        <f>IF(score!$F249=".",".",IF(score!$F249=0,"1",IF(score!$F249=100,"0")))</f>
        <v>0</v>
      </c>
      <c r="M249" t="str">
        <f>IF(score!$G249=".",".",IF(score!$G249=0,"1",IF(score!$G249=100,"0")))</f>
        <v>0</v>
      </c>
      <c r="N249" t="str">
        <f>IF(score!$H249=".",".",IF(score!$H249=0,"1",IF(score!$H249=100,"0")))</f>
        <v>0</v>
      </c>
      <c r="O249" t="str">
        <f>IF(score!$I249=".",".",IF(score!$I249=0,"1",IF(score!$I249=50,"0",IF(score!$I249=100,"0"))))</f>
        <v>0</v>
      </c>
      <c r="P249" t="str">
        <f>IF(score!$J249=".",".",IF(score!$J249=0,"1",IF(score!$J249=25,"0",IF(score!$J249=50,"0",IF(score!$J249=75,"0",IF(score!$J249=100,"0"))))))</f>
        <v>0</v>
      </c>
      <c r="Q249" t="str">
        <f>IF(score!$J249=".",".",IF(score!$J249=0,"0",IF(score!$J249=25,"1",IF(score!$J249=50,"0",IF(score!$J249=75,"0",IF(score!$J249=100,"0"))))))</f>
        <v>0</v>
      </c>
      <c r="R249" t="str">
        <f>IF(score!$J249=".",".",IF(score!$J249=0,"0",IF(score!$J249=25,"0",IF(score!$J249=50,"1",IF(score!$J249=75,"0",IF(score!$J249=100,"0"))))))</f>
        <v>0</v>
      </c>
      <c r="S249" t="str">
        <f>IF(score!$J249=".",".",IF(score!$J249=0,"0",IF(score!$J249=25,"0",IF(score!$J249=50,"0",IF(score!$J249=75,"1",IF(score!$J249=100,"0"))))))</f>
        <v>0</v>
      </c>
      <c r="T249" t="str">
        <f>IF(score!$K249=".",".",IF(score!$K249=0,"1",IF(score!$K249=20,"0",IF(score!$K249=40,"0",IF(score!$K249=60,"0",IF(score!$K249=80,"0",IF(score!$K249=100,"0")))))))</f>
        <v>0</v>
      </c>
      <c r="U249" t="str">
        <f>IF(score!$K249=".",".",IF(score!$K249=0,"0",IF(score!$K249=20,"1",IF(score!$K249=40,"0",IF(score!$K249=60,"0",IF(score!$K249=80,"0",IF(score!$K249=100,"0")))))))</f>
        <v>0</v>
      </c>
      <c r="V249" t="str">
        <f>IF(score!$K249=".",".",IF(score!$K249=0,"0",IF(score!$K249=20,"0",IF(score!$K249=40,"1",IF(score!$K249=60,"0",IF(score!$K249=80,"0",IF(score!$K249=100,"0")))))))</f>
        <v>0</v>
      </c>
      <c r="W249" t="str">
        <f>IF(score!$K249=".",".",IF(score!$K249=0,"0",IF(score!$K249=20,"0",IF(score!$K249=40,"0",IF(score!$K249=60,"1",IF(score!$K249=80,"0",IF(score!$K249=100,"0")))))))</f>
        <v>0</v>
      </c>
      <c r="X249" t="str">
        <f>IF(score!$K249=".",".",IF(score!$K249=0,"0",IF(score!$K249=20,"0",IF(score!$K249=40,"0",IF(score!$K249=60,"0",IF(score!$K249=80,"1",IF(score!$K249=100,"0")))))))</f>
        <v>1</v>
      </c>
      <c r="Y249" t="str">
        <f>IF(score!$L249=".",".",IF(score!$L249=0,"1",IF(score!$L249=20,"0",IF(score!$L249=40,"0",IF(score!$L249=60,"0",IF(score!$L249=80,"0",IF(score!$L249=100,"0")))))))</f>
        <v>0</v>
      </c>
      <c r="Z249" t="str">
        <f>IF(score!$L249=".",".",IF(score!$L249=0,"0",IF(score!$L249=20,"1",IF(score!$L249=40,"0",IF(score!$L249=60,"0",IF(score!$L249=80,"0",IF(score!$L249=100,"0")))))))</f>
        <v>0</v>
      </c>
      <c r="AA249" t="str">
        <f>IF(score!$L249=".",".",IF(score!$L249=0,"0",IF(score!$L249=20,"0",IF(score!$L249=40,"1",IF(score!$L249=60,"0",IF(score!$L249=80,"0",IF(score!$L249=100,"0")))))))</f>
        <v>0</v>
      </c>
      <c r="AB249" t="str">
        <f>IF(score!$L249=".",".",IF(score!$L249=0,"0",IF(score!$L249=20,"0",IF(score!$L249=40,"0",IF(score!$L249=60,"1",IF(score!$L249=80,"0",IF(score!$L249=100,"0")))))))</f>
        <v>0</v>
      </c>
      <c r="AC249" t="str">
        <f>IF(score!$L249=".",".",IF(score!$L249=0,"0",IF(score!$L249=20,"0",IF(score!$L249=40,"0",IF(score!$L249=60,"0",IF(score!$L249=80,"1",IF(score!L249=100,"0")))))))</f>
        <v>1</v>
      </c>
      <c r="AD249" t="str">
        <f>IF(score!$M249=".",".",IF(score!$M249=0,"1",IF(score!$M249=20,"0",IF(score!$M249=40,"0",IF(score!$M249=60,"0",IF(score!$M249=80,"0",IF(score!$M249=100,"0")))))))</f>
        <v>0</v>
      </c>
      <c r="AE249" t="str">
        <f>IF(score!$M249=".",".",IF(score!$M249=0,"0",IF(score!$M249=20,"1",IF(score!$M249=40,"0",IF(score!$M249=60,"0",IF(score!$M249=80,"0",IF(score!$M249=100,"0")))))))</f>
        <v>0</v>
      </c>
      <c r="AF249" t="str">
        <f>IF(score!$M249=".",".",IF(score!$M249=0,"0",IF(score!$M249=20,"0",IF(score!$M249=40,"1",IF(score!$M249=60,"0",IF(score!$M249=80,"0",IF(score!$M249=100,"0")))))))</f>
        <v>0</v>
      </c>
      <c r="AG249" t="str">
        <f>IF(score!$M249=".",".",IF(score!$M249=0,"0",IF(score!$M249=20,"0",IF(score!$M249=40,"0",IF(score!$M249=60,"1",IF(score!$M249=80,"0",IF(score!$M249=100,"0")))))))</f>
        <v>0</v>
      </c>
      <c r="AH249" t="str">
        <f>IF(score!$M249=".",".",IF(score!$M249=0,"0",IF(score!$M249=20,"0",IF(score!$M249=40,"0",IF(score!$M249=60,"0",IF(score!$M249=80,"1",IF(score!$M249=100,"0")))))))</f>
        <v>1</v>
      </c>
      <c r="AI249" t="str">
        <f>IF(score!$N249=".",".",IF(score!$N249=0,"1",IF(score!$N249=25,"0",IF(score!$N249=50,"0",IF(score!$N249=75,"0",IF(score!$N249=100,"0"))))))</f>
        <v>0</v>
      </c>
      <c r="AJ249" t="str">
        <f>IF(score!$N249=".",".",IF(score!$N249=0,"0",IF(score!$N249=25,"1",IF(score!$N249=50,"0",IF(score!$N249=75,"0",IF(score!$N249=100,"0"))))))</f>
        <v>0</v>
      </c>
      <c r="AK249" t="str">
        <f>IF(score!$N249=".",".",IF(score!$N249=0,"0",IF(score!$N249=25,"0",IF(score!$N249=50,"1",IF(score!$N249=75,"0",IF(score!$N249=100,"0"))))))</f>
        <v>0</v>
      </c>
      <c r="AL249" t="str">
        <f>IF(score!$N249=".",".",IF(score!$N249=0,"0",IF(score!$N249=25,"0",IF(score!$N249=50,"0",IF(score!$N249=75,"1",IF(score!$N249=100,"0"))))))</f>
        <v>1</v>
      </c>
      <c r="AN249">
        <f t="shared" si="210"/>
        <v>0</v>
      </c>
      <c r="AO249">
        <f t="shared" si="211"/>
        <v>0</v>
      </c>
      <c r="AP249">
        <f t="shared" si="212"/>
        <v>-3.0239600000000002</v>
      </c>
      <c r="AQ249">
        <f t="shared" si="213"/>
        <v>0</v>
      </c>
      <c r="AR249">
        <f t="shared" si="214"/>
        <v>0</v>
      </c>
      <c r="AS249">
        <f t="shared" si="215"/>
        <v>0</v>
      </c>
      <c r="AT249">
        <f t="shared" si="216"/>
        <v>0</v>
      </c>
      <c r="AU249">
        <f t="shared" si="217"/>
        <v>0</v>
      </c>
      <c r="AV249">
        <f t="shared" si="218"/>
        <v>0</v>
      </c>
      <c r="AW249">
        <f t="shared" si="219"/>
        <v>0</v>
      </c>
      <c r="AX249">
        <f t="shared" si="220"/>
        <v>0</v>
      </c>
      <c r="AY249">
        <f t="shared" si="221"/>
        <v>0</v>
      </c>
      <c r="AZ249">
        <f t="shared" si="222"/>
        <v>0</v>
      </c>
      <c r="BA249">
        <f t="shared" si="223"/>
        <v>0</v>
      </c>
      <c r="BB249">
        <f t="shared" si="224"/>
        <v>0</v>
      </c>
      <c r="BC249">
        <f t="shared" si="225"/>
        <v>0</v>
      </c>
      <c r="BD249">
        <f t="shared" si="226"/>
        <v>0</v>
      </c>
      <c r="BE249">
        <f t="shared" si="227"/>
        <v>0</v>
      </c>
      <c r="BF249">
        <f t="shared" si="228"/>
        <v>0</v>
      </c>
      <c r="BG249">
        <f t="shared" si="229"/>
        <v>0</v>
      </c>
      <c r="BH249">
        <f t="shared" si="230"/>
        <v>0.66513999999999995</v>
      </c>
      <c r="BI249">
        <f t="shared" si="231"/>
        <v>0</v>
      </c>
      <c r="BJ249">
        <f t="shared" si="232"/>
        <v>0</v>
      </c>
      <c r="BK249">
        <f t="shared" si="233"/>
        <v>0</v>
      </c>
      <c r="BL249">
        <f t="shared" si="234"/>
        <v>0</v>
      </c>
      <c r="BM249">
        <f t="shared" si="235"/>
        <v>-0.42251</v>
      </c>
      <c r="BN249">
        <f t="shared" si="236"/>
        <v>0</v>
      </c>
      <c r="BO249">
        <f t="shared" si="237"/>
        <v>0</v>
      </c>
      <c r="BP249">
        <f t="shared" si="238"/>
        <v>0</v>
      </c>
      <c r="BQ249">
        <f t="shared" si="239"/>
        <v>0</v>
      </c>
      <c r="BR249">
        <f t="shared" si="240"/>
        <v>0.41188000000000002</v>
      </c>
      <c r="BS249">
        <f t="shared" si="241"/>
        <v>0</v>
      </c>
      <c r="BT249">
        <f t="shared" si="242"/>
        <v>0</v>
      </c>
      <c r="BU249">
        <f t="shared" si="243"/>
        <v>0</v>
      </c>
      <c r="BV249">
        <f t="shared" si="244"/>
        <v>0.11038000000000001</v>
      </c>
      <c r="BX249">
        <f t="shared" si="245"/>
        <v>0</v>
      </c>
      <c r="BY249">
        <f t="shared" si="246"/>
        <v>0</v>
      </c>
      <c r="BZ249">
        <f t="shared" si="247"/>
        <v>3.4819999999999997E-2</v>
      </c>
      <c r="CA249">
        <f t="shared" si="248"/>
        <v>0</v>
      </c>
      <c r="CB249">
        <f t="shared" si="249"/>
        <v>0</v>
      </c>
      <c r="CC249">
        <f t="shared" si="250"/>
        <v>0</v>
      </c>
      <c r="CD249">
        <f t="shared" si="251"/>
        <v>0</v>
      </c>
      <c r="CE249">
        <f t="shared" si="252"/>
        <v>0</v>
      </c>
      <c r="CF249">
        <f t="shared" si="253"/>
        <v>0</v>
      </c>
      <c r="CG249">
        <f t="shared" si="254"/>
        <v>0</v>
      </c>
      <c r="CH249">
        <f t="shared" si="255"/>
        <v>0</v>
      </c>
      <c r="CI249">
        <f t="shared" si="256"/>
        <v>0</v>
      </c>
      <c r="CJ249">
        <f t="shared" si="257"/>
        <v>0</v>
      </c>
      <c r="CK249">
        <f t="shared" si="258"/>
        <v>0</v>
      </c>
      <c r="CL249">
        <f t="shared" si="259"/>
        <v>0</v>
      </c>
      <c r="CM249">
        <f t="shared" si="260"/>
        <v>0</v>
      </c>
      <c r="CN249">
        <f t="shared" si="261"/>
        <v>0</v>
      </c>
      <c r="CO249">
        <f t="shared" si="262"/>
        <v>0</v>
      </c>
      <c r="CP249">
        <f t="shared" si="263"/>
        <v>0</v>
      </c>
      <c r="CQ249">
        <f t="shared" si="264"/>
        <v>0</v>
      </c>
      <c r="CR249">
        <f t="shared" si="265"/>
        <v>-1.9494899999999999</v>
      </c>
      <c r="CS249">
        <f t="shared" si="266"/>
        <v>0</v>
      </c>
      <c r="CT249">
        <f t="shared" si="267"/>
        <v>0</v>
      </c>
      <c r="CU249">
        <f t="shared" si="268"/>
        <v>0</v>
      </c>
      <c r="CV249">
        <f t="shared" si="269"/>
        <v>0</v>
      </c>
      <c r="CW249">
        <f t="shared" si="270"/>
        <v>-0.92057</v>
      </c>
      <c r="CX249">
        <f t="shared" si="271"/>
        <v>0</v>
      </c>
      <c r="CY249">
        <f t="shared" si="272"/>
        <v>0</v>
      </c>
      <c r="CZ249">
        <f t="shared" si="273"/>
        <v>0</v>
      </c>
      <c r="DA249">
        <f t="shared" si="274"/>
        <v>0</v>
      </c>
      <c r="DB249">
        <f t="shared" si="275"/>
        <v>-1.9593400000000001</v>
      </c>
      <c r="DC249">
        <f t="shared" si="276"/>
        <v>0</v>
      </c>
      <c r="DD249">
        <f t="shared" si="277"/>
        <v>0</v>
      </c>
      <c r="DE249">
        <f t="shared" si="278"/>
        <v>0</v>
      </c>
      <c r="DF249">
        <f t="shared" si="279"/>
        <v>-3.13896</v>
      </c>
    </row>
    <row r="250" spans="1:110" x14ac:dyDescent="0.25">
      <c r="A250" s="4">
        <f>raw!$A250:$A250</f>
        <v>43382</v>
      </c>
      <c r="B250" s="6" t="str">
        <f>raw!$B250:$B250</f>
        <v>0006-0047</v>
      </c>
      <c r="D250" t="str">
        <f>IF(score!$C250=".",".",IF(score!$C250=0,"1",IF(score!$C250=25,"0",IF(score!$C250=50,"0",IF(score!$C250=75,"0",IF(score!$C250=100,"0"))))))</f>
        <v>0</v>
      </c>
      <c r="E250" t="str">
        <f>IF(score!$C250=".",".",IF(score!$C250=0,"0",IF(score!$C250=25,"1",IF(score!$C250=50,"0",IF(score!$C250=75,"0",IF(score!$C250=100,"0"))))))</f>
        <v>0</v>
      </c>
      <c r="F250" t="str">
        <f>IF(score!$C250=".",".",IF(score!$C250=0,"0",IF(score!$C250=25,"0",IF(score!$C250=50,"1",IF(score!$C250=75,"0",IF(score!$C250=100,"0"))))))</f>
        <v>1</v>
      </c>
      <c r="G250" t="str">
        <f>IF(score!$C250=".",".",IF(score!$C250=0,"0",IF(score!$C250=25,"0",IF(score!$C250=50,"0",IF(score!$C250=75,"1",IF(score!$C250=100,"0"))))))</f>
        <v>0</v>
      </c>
      <c r="H250" t="str">
        <f>IF(score!$D250=".",".",IF(score!$D250=0,"1",IF(score!$D250=50,"0",IF(score!$D250=100,"0"))))</f>
        <v>0</v>
      </c>
      <c r="I250" t="str">
        <f>IF(score!$D250=".",".",IF(score!$D250=0,"0",IF(score!$D250=50,"1",IF(score!$D250=100,"0"))))</f>
        <v>1</v>
      </c>
      <c r="J250" t="str">
        <f>IF(score!$E250=".",".",IF(score!$E250=0,"1",IF(score!$E250=50,"0",IF(score!$E250=100,"0"))))</f>
        <v>0</v>
      </c>
      <c r="K250" t="str">
        <f>IF(score!$E250=".",".",IF(score!$E250=0,"0",IF(score!$E250=50,"1",IF(score!$E250=100,"0"))))</f>
        <v>1</v>
      </c>
      <c r="L250" t="str">
        <f>IF(score!$F250=".",".",IF(score!$F250=0,"1",IF(score!$F250=100,"0")))</f>
        <v>0</v>
      </c>
      <c r="M250" t="str">
        <f>IF(score!$G250=".",".",IF(score!$G250=0,"1",IF(score!$G250=100,"0")))</f>
        <v>0</v>
      </c>
      <c r="N250" t="str">
        <f>IF(score!$H250=".",".",IF(score!$H250=0,"1",IF(score!$H250=100,"0")))</f>
        <v>0</v>
      </c>
      <c r="O250" t="str">
        <f>IF(score!$I250=".",".",IF(score!$I250=0,"1",IF(score!$I250=50,"0",IF(score!$I250=100,"0"))))</f>
        <v>0</v>
      </c>
      <c r="P250" t="str">
        <f>IF(score!$J250=".",".",IF(score!$J250=0,"1",IF(score!$J250=25,"0",IF(score!$J250=50,"0",IF(score!$J250=75,"0",IF(score!$J250=100,"0"))))))</f>
        <v>0</v>
      </c>
      <c r="Q250" t="str">
        <f>IF(score!$J250=".",".",IF(score!$J250=0,"0",IF(score!$J250=25,"1",IF(score!$J250=50,"0",IF(score!$J250=75,"0",IF(score!$J250=100,"0"))))))</f>
        <v>0</v>
      </c>
      <c r="R250" t="str">
        <f>IF(score!$J250=".",".",IF(score!$J250=0,"0",IF(score!$J250=25,"0",IF(score!$J250=50,"1",IF(score!$J250=75,"0",IF(score!$J250=100,"0"))))))</f>
        <v>0</v>
      </c>
      <c r="S250" t="str">
        <f>IF(score!$J250=".",".",IF(score!$J250=0,"0",IF(score!$J250=25,"0",IF(score!$J250=50,"0",IF(score!$J250=75,"1",IF(score!$J250=100,"0"))))))</f>
        <v>0</v>
      </c>
      <c r="T250" t="str">
        <f>IF(score!$K250=".",".",IF(score!$K250=0,"1",IF(score!$K250=20,"0",IF(score!$K250=40,"0",IF(score!$K250=60,"0",IF(score!$K250=80,"0",IF(score!$K250=100,"0")))))))</f>
        <v>0</v>
      </c>
      <c r="U250" t="str">
        <f>IF(score!$K250=".",".",IF(score!$K250=0,"0",IF(score!$K250=20,"1",IF(score!$K250=40,"0",IF(score!$K250=60,"0",IF(score!$K250=80,"0",IF(score!$K250=100,"0")))))))</f>
        <v>0</v>
      </c>
      <c r="V250" t="str">
        <f>IF(score!$K250=".",".",IF(score!$K250=0,"0",IF(score!$K250=20,"0",IF(score!$K250=40,"1",IF(score!$K250=60,"0",IF(score!$K250=80,"0",IF(score!$K250=100,"0")))))))</f>
        <v>0</v>
      </c>
      <c r="W250" t="str">
        <f>IF(score!$K250=".",".",IF(score!$K250=0,"0",IF(score!$K250=20,"0",IF(score!$K250=40,"0",IF(score!$K250=60,"1",IF(score!$K250=80,"0",IF(score!$K250=100,"0")))))))</f>
        <v>0</v>
      </c>
      <c r="X250" t="str">
        <f>IF(score!$K250=".",".",IF(score!$K250=0,"0",IF(score!$K250=20,"0",IF(score!$K250=40,"0",IF(score!$K250=60,"0",IF(score!$K250=80,"1",IF(score!$K250=100,"0")))))))</f>
        <v>1</v>
      </c>
      <c r="Y250" t="str">
        <f>IF(score!$L250=".",".",IF(score!$L250=0,"1",IF(score!$L250=20,"0",IF(score!$L250=40,"0",IF(score!$L250=60,"0",IF(score!$L250=80,"0",IF(score!$L250=100,"0")))))))</f>
        <v>0</v>
      </c>
      <c r="Z250" t="str">
        <f>IF(score!$L250=".",".",IF(score!$L250=0,"0",IF(score!$L250=20,"1",IF(score!$L250=40,"0",IF(score!$L250=60,"0",IF(score!$L250=80,"0",IF(score!$L250=100,"0")))))))</f>
        <v>0</v>
      </c>
      <c r="AA250" t="str">
        <f>IF(score!$L250=".",".",IF(score!$L250=0,"0",IF(score!$L250=20,"0",IF(score!$L250=40,"1",IF(score!$L250=60,"0",IF(score!$L250=80,"0",IF(score!$L250=100,"0")))))))</f>
        <v>0</v>
      </c>
      <c r="AB250" t="str">
        <f>IF(score!$L250=".",".",IF(score!$L250=0,"0",IF(score!$L250=20,"0",IF(score!$L250=40,"0",IF(score!$L250=60,"1",IF(score!$L250=80,"0",IF(score!$L250=100,"0")))))))</f>
        <v>0</v>
      </c>
      <c r="AC250" t="str">
        <f>IF(score!$L250=".",".",IF(score!$L250=0,"0",IF(score!$L250=20,"0",IF(score!$L250=40,"0",IF(score!$L250=60,"0",IF(score!$L250=80,"1",IF(score!L250=100,"0")))))))</f>
        <v>1</v>
      </c>
      <c r="AD250" t="str">
        <f>IF(score!$M250=".",".",IF(score!$M250=0,"1",IF(score!$M250=20,"0",IF(score!$M250=40,"0",IF(score!$M250=60,"0",IF(score!$M250=80,"0",IF(score!$M250=100,"0")))))))</f>
        <v>0</v>
      </c>
      <c r="AE250" t="str">
        <f>IF(score!$M250=".",".",IF(score!$M250=0,"0",IF(score!$M250=20,"1",IF(score!$M250=40,"0",IF(score!$M250=60,"0",IF(score!$M250=80,"0",IF(score!$M250=100,"0")))))))</f>
        <v>0</v>
      </c>
      <c r="AF250" t="str">
        <f>IF(score!$M250=".",".",IF(score!$M250=0,"0",IF(score!$M250=20,"0",IF(score!$M250=40,"1",IF(score!$M250=60,"0",IF(score!$M250=80,"0",IF(score!$M250=100,"0")))))))</f>
        <v>0</v>
      </c>
      <c r="AG250" t="str">
        <f>IF(score!$M250=".",".",IF(score!$M250=0,"0",IF(score!$M250=20,"0",IF(score!$M250=40,"0",IF(score!$M250=60,"1",IF(score!$M250=80,"0",IF(score!$M250=100,"0")))))))</f>
        <v>1</v>
      </c>
      <c r="AH250" t="str">
        <f>IF(score!$M250=".",".",IF(score!$M250=0,"0",IF(score!$M250=20,"0",IF(score!$M250=40,"0",IF(score!$M250=60,"0",IF(score!$M250=80,"1",IF(score!$M250=100,"0")))))))</f>
        <v>0</v>
      </c>
      <c r="AI250" t="str">
        <f>IF(score!$N250=".",".",IF(score!$N250=0,"1",IF(score!$N250=25,"0",IF(score!$N250=50,"0",IF(score!$N250=75,"0",IF(score!$N250=100,"0"))))))</f>
        <v>0</v>
      </c>
      <c r="AJ250" t="str">
        <f>IF(score!$N250=".",".",IF(score!$N250=0,"0",IF(score!$N250=25,"1",IF(score!$N250=50,"0",IF(score!$N250=75,"0",IF(score!$N250=100,"0"))))))</f>
        <v>1</v>
      </c>
      <c r="AK250" t="str">
        <f>IF(score!$N250=".",".",IF(score!$N250=0,"0",IF(score!$N250=25,"0",IF(score!$N250=50,"1",IF(score!$N250=75,"0",IF(score!$N250=100,"0"))))))</f>
        <v>0</v>
      </c>
      <c r="AL250" t="str">
        <f>IF(score!$N250=".",".",IF(score!$N250=0,"0",IF(score!$N250=25,"0",IF(score!$N250=50,"0",IF(score!$N250=75,"1",IF(score!$N250=100,"0"))))))</f>
        <v>0</v>
      </c>
      <c r="AN250">
        <f t="shared" si="210"/>
        <v>0</v>
      </c>
      <c r="AO250">
        <f t="shared" si="211"/>
        <v>0</v>
      </c>
      <c r="AP250">
        <f t="shared" si="212"/>
        <v>-3.0239600000000002</v>
      </c>
      <c r="AQ250">
        <f t="shared" si="213"/>
        <v>0</v>
      </c>
      <c r="AR250">
        <f t="shared" si="214"/>
        <v>0</v>
      </c>
      <c r="AS250">
        <f t="shared" si="215"/>
        <v>-3.4555500000000001</v>
      </c>
      <c r="AT250">
        <f t="shared" si="216"/>
        <v>0</v>
      </c>
      <c r="AU250">
        <f t="shared" si="217"/>
        <v>-2.7355700000000001</v>
      </c>
      <c r="AV250">
        <f t="shared" si="218"/>
        <v>0</v>
      </c>
      <c r="AW250">
        <f t="shared" si="219"/>
        <v>0</v>
      </c>
      <c r="AX250">
        <f t="shared" si="220"/>
        <v>0</v>
      </c>
      <c r="AY250">
        <f t="shared" si="221"/>
        <v>0</v>
      </c>
      <c r="AZ250">
        <f t="shared" si="222"/>
        <v>0</v>
      </c>
      <c r="BA250">
        <f t="shared" si="223"/>
        <v>0</v>
      </c>
      <c r="BB250">
        <f t="shared" si="224"/>
        <v>0</v>
      </c>
      <c r="BC250">
        <f t="shared" si="225"/>
        <v>0</v>
      </c>
      <c r="BD250">
        <f t="shared" si="226"/>
        <v>0</v>
      </c>
      <c r="BE250">
        <f t="shared" si="227"/>
        <v>0</v>
      </c>
      <c r="BF250">
        <f t="shared" si="228"/>
        <v>0</v>
      </c>
      <c r="BG250">
        <f t="shared" si="229"/>
        <v>0</v>
      </c>
      <c r="BH250">
        <f t="shared" si="230"/>
        <v>0.66513999999999995</v>
      </c>
      <c r="BI250">
        <f t="shared" si="231"/>
        <v>0</v>
      </c>
      <c r="BJ250">
        <f t="shared" si="232"/>
        <v>0</v>
      </c>
      <c r="BK250">
        <f t="shared" si="233"/>
        <v>0</v>
      </c>
      <c r="BL250">
        <f t="shared" si="234"/>
        <v>0</v>
      </c>
      <c r="BM250">
        <f t="shared" si="235"/>
        <v>-0.42251</v>
      </c>
      <c r="BN250">
        <f t="shared" si="236"/>
        <v>0</v>
      </c>
      <c r="BO250">
        <f t="shared" si="237"/>
        <v>0</v>
      </c>
      <c r="BP250">
        <f t="shared" si="238"/>
        <v>0</v>
      </c>
      <c r="BQ250">
        <f t="shared" si="239"/>
        <v>1.28044</v>
      </c>
      <c r="BR250">
        <f t="shared" si="240"/>
        <v>0</v>
      </c>
      <c r="BS250">
        <f t="shared" si="241"/>
        <v>0</v>
      </c>
      <c r="BT250">
        <f t="shared" si="242"/>
        <v>-0.94342000000000004</v>
      </c>
      <c r="BU250">
        <f t="shared" si="243"/>
        <v>0</v>
      </c>
      <c r="BV250">
        <f t="shared" si="244"/>
        <v>0</v>
      </c>
      <c r="BX250">
        <f t="shared" si="245"/>
        <v>0</v>
      </c>
      <c r="BY250">
        <f t="shared" si="246"/>
        <v>0</v>
      </c>
      <c r="BZ250">
        <f t="shared" si="247"/>
        <v>3.4819999999999997E-2</v>
      </c>
      <c r="CA250">
        <f t="shared" si="248"/>
        <v>0</v>
      </c>
      <c r="CB250">
        <f t="shared" si="249"/>
        <v>0</v>
      </c>
      <c r="CC250">
        <f t="shared" si="250"/>
        <v>1.8684000000000001</v>
      </c>
      <c r="CD250">
        <f t="shared" si="251"/>
        <v>0</v>
      </c>
      <c r="CE250">
        <f t="shared" si="252"/>
        <v>1.43103</v>
      </c>
      <c r="CF250">
        <f t="shared" si="253"/>
        <v>0</v>
      </c>
      <c r="CG250">
        <f t="shared" si="254"/>
        <v>0</v>
      </c>
      <c r="CH250">
        <f t="shared" si="255"/>
        <v>0</v>
      </c>
      <c r="CI250">
        <f t="shared" si="256"/>
        <v>0</v>
      </c>
      <c r="CJ250">
        <f t="shared" si="257"/>
        <v>0</v>
      </c>
      <c r="CK250">
        <f t="shared" si="258"/>
        <v>0</v>
      </c>
      <c r="CL250">
        <f t="shared" si="259"/>
        <v>0</v>
      </c>
      <c r="CM250">
        <f t="shared" si="260"/>
        <v>0</v>
      </c>
      <c r="CN250">
        <f t="shared" si="261"/>
        <v>0</v>
      </c>
      <c r="CO250">
        <f t="shared" si="262"/>
        <v>0</v>
      </c>
      <c r="CP250">
        <f t="shared" si="263"/>
        <v>0</v>
      </c>
      <c r="CQ250">
        <f t="shared" si="264"/>
        <v>0</v>
      </c>
      <c r="CR250">
        <f t="shared" si="265"/>
        <v>-1.9494899999999999</v>
      </c>
      <c r="CS250">
        <f t="shared" si="266"/>
        <v>0</v>
      </c>
      <c r="CT250">
        <f t="shared" si="267"/>
        <v>0</v>
      </c>
      <c r="CU250">
        <f t="shared" si="268"/>
        <v>0</v>
      </c>
      <c r="CV250">
        <f t="shared" si="269"/>
        <v>0</v>
      </c>
      <c r="CW250">
        <f t="shared" si="270"/>
        <v>-0.92057</v>
      </c>
      <c r="CX250">
        <f t="shared" si="271"/>
        <v>0</v>
      </c>
      <c r="CY250">
        <f t="shared" si="272"/>
        <v>0</v>
      </c>
      <c r="CZ250">
        <f t="shared" si="273"/>
        <v>0</v>
      </c>
      <c r="DA250">
        <f t="shared" si="274"/>
        <v>-4.5905500000000004</v>
      </c>
      <c r="DB250">
        <f t="shared" si="275"/>
        <v>0</v>
      </c>
      <c r="DC250">
        <f t="shared" si="276"/>
        <v>0</v>
      </c>
      <c r="DD250">
        <f t="shared" si="277"/>
        <v>-8.2606599999999997</v>
      </c>
      <c r="DE250">
        <f t="shared" si="278"/>
        <v>0</v>
      </c>
      <c r="DF250">
        <f t="shared" si="279"/>
        <v>0</v>
      </c>
    </row>
    <row r="251" spans="1:110" x14ac:dyDescent="0.25">
      <c r="A251" s="4">
        <f>raw!$A251:$A251</f>
        <v>43382</v>
      </c>
      <c r="B251" s="6" t="str">
        <f>raw!$B251:$B251</f>
        <v>0006-0049</v>
      </c>
      <c r="D251" t="str">
        <f>IF(score!$C251=".",".",IF(score!$C251=0,"1",IF(score!$C251=25,"0",IF(score!$C251=50,"0",IF(score!$C251=75,"0",IF(score!$C251=100,"0"))))))</f>
        <v>0</v>
      </c>
      <c r="E251" t="str">
        <f>IF(score!$C251=".",".",IF(score!$C251=0,"0",IF(score!$C251=25,"1",IF(score!$C251=50,"0",IF(score!$C251=75,"0",IF(score!$C251=100,"0"))))))</f>
        <v>1</v>
      </c>
      <c r="F251" t="str">
        <f>IF(score!$C251=".",".",IF(score!$C251=0,"0",IF(score!$C251=25,"0",IF(score!$C251=50,"1",IF(score!$C251=75,"0",IF(score!$C251=100,"0"))))))</f>
        <v>0</v>
      </c>
      <c r="G251" t="str">
        <f>IF(score!$C251=".",".",IF(score!$C251=0,"0",IF(score!$C251=25,"0",IF(score!$C251=50,"0",IF(score!$C251=75,"1",IF(score!$C251=100,"0"))))))</f>
        <v>0</v>
      </c>
      <c r="H251" t="str">
        <f>IF(score!$D251=".",".",IF(score!$D251=0,"1",IF(score!$D251=50,"0",IF(score!$D251=100,"0"))))</f>
        <v>1</v>
      </c>
      <c r="I251" t="str">
        <f>IF(score!$D251=".",".",IF(score!$D251=0,"0",IF(score!$D251=50,"1",IF(score!$D251=100,"0"))))</f>
        <v>0</v>
      </c>
      <c r="J251" t="str">
        <f>IF(score!$E251=".",".",IF(score!$E251=0,"1",IF(score!$E251=50,"0",IF(score!$E251=100,"0"))))</f>
        <v>1</v>
      </c>
      <c r="K251" t="str">
        <f>IF(score!$E251=".",".",IF(score!$E251=0,"0",IF(score!$E251=50,"1",IF(score!$E251=100,"0"))))</f>
        <v>0</v>
      </c>
      <c r="L251" t="str">
        <f>IF(score!$F251=".",".",IF(score!$F251=0,"1",IF(score!$F251=100,"0")))</f>
        <v>1</v>
      </c>
      <c r="M251" t="str">
        <f>IF(score!$G251=".",".",IF(score!$G251=0,"1",IF(score!$G251=100,"0")))</f>
        <v>1</v>
      </c>
      <c r="N251" t="str">
        <f>IF(score!$H251=".",".",IF(score!$H251=0,"1",IF(score!$H251=100,"0")))</f>
        <v>0</v>
      </c>
      <c r="O251" t="str">
        <f>IF(score!$I251=".",".",IF(score!$I251=0,"1",IF(score!$I251=50,"0",IF(score!$I251=100,"0"))))</f>
        <v>0</v>
      </c>
      <c r="P251" t="str">
        <f>IF(score!$J251=".",".",IF(score!$J251=0,"1",IF(score!$J251=25,"0",IF(score!$J251=50,"0",IF(score!$J251=75,"0",IF(score!$J251=100,"0"))))))</f>
        <v>0</v>
      </c>
      <c r="Q251" t="str">
        <f>IF(score!$J251=".",".",IF(score!$J251=0,"0",IF(score!$J251=25,"1",IF(score!$J251=50,"0",IF(score!$J251=75,"0",IF(score!$J251=100,"0"))))))</f>
        <v>0</v>
      </c>
      <c r="R251" t="str">
        <f>IF(score!$J251=".",".",IF(score!$J251=0,"0",IF(score!$J251=25,"0",IF(score!$J251=50,"1",IF(score!$J251=75,"0",IF(score!$J251=100,"0"))))))</f>
        <v>1</v>
      </c>
      <c r="S251" t="str">
        <f>IF(score!$J251=".",".",IF(score!$J251=0,"0",IF(score!$J251=25,"0",IF(score!$J251=50,"0",IF(score!$J251=75,"1",IF(score!$J251=100,"0"))))))</f>
        <v>0</v>
      </c>
      <c r="T251" t="str">
        <f>IF(score!$K251=".",".",IF(score!$K251=0,"1",IF(score!$K251=20,"0",IF(score!$K251=40,"0",IF(score!$K251=60,"0",IF(score!$K251=80,"0",IF(score!$K251=100,"0")))))))</f>
        <v>0</v>
      </c>
      <c r="U251" t="str">
        <f>IF(score!$K251=".",".",IF(score!$K251=0,"0",IF(score!$K251=20,"1",IF(score!$K251=40,"0",IF(score!$K251=60,"0",IF(score!$K251=80,"0",IF(score!$K251=100,"0")))))))</f>
        <v>0</v>
      </c>
      <c r="V251" t="str">
        <f>IF(score!$K251=".",".",IF(score!$K251=0,"0",IF(score!$K251=20,"0",IF(score!$K251=40,"1",IF(score!$K251=60,"0",IF(score!$K251=80,"0",IF(score!$K251=100,"0")))))))</f>
        <v>0</v>
      </c>
      <c r="W251" t="str">
        <f>IF(score!$K251=".",".",IF(score!$K251=0,"0",IF(score!$K251=20,"0",IF(score!$K251=40,"0",IF(score!$K251=60,"1",IF(score!$K251=80,"0",IF(score!$K251=100,"0")))))))</f>
        <v>0</v>
      </c>
      <c r="X251" t="str">
        <f>IF(score!$K251=".",".",IF(score!$K251=0,"0",IF(score!$K251=20,"0",IF(score!$K251=40,"0",IF(score!$K251=60,"0",IF(score!$K251=80,"1",IF(score!$K251=100,"0")))))))</f>
        <v>1</v>
      </c>
      <c r="Y251" t="str">
        <f>IF(score!$L251=".",".",IF(score!$L251=0,"1",IF(score!$L251=20,"0",IF(score!$L251=40,"0",IF(score!$L251=60,"0",IF(score!$L251=80,"0",IF(score!$L251=100,"0")))))))</f>
        <v>0</v>
      </c>
      <c r="Z251" t="str">
        <f>IF(score!$L251=".",".",IF(score!$L251=0,"0",IF(score!$L251=20,"1",IF(score!$L251=40,"0",IF(score!$L251=60,"0",IF(score!$L251=80,"0",IF(score!$L251=100,"0")))))))</f>
        <v>0</v>
      </c>
      <c r="AA251" t="str">
        <f>IF(score!$L251=".",".",IF(score!$L251=0,"0",IF(score!$L251=20,"0",IF(score!$L251=40,"1",IF(score!$L251=60,"0",IF(score!$L251=80,"0",IF(score!$L251=100,"0")))))))</f>
        <v>0</v>
      </c>
      <c r="AB251" t="str">
        <f>IF(score!$L251=".",".",IF(score!$L251=0,"0",IF(score!$L251=20,"0",IF(score!$L251=40,"0",IF(score!$L251=60,"1",IF(score!$L251=80,"0",IF(score!$L251=100,"0")))))))</f>
        <v>0</v>
      </c>
      <c r="AC251" t="str">
        <f>IF(score!$L251=".",".",IF(score!$L251=0,"0",IF(score!$L251=20,"0",IF(score!$L251=40,"0",IF(score!$L251=60,"0",IF(score!$L251=80,"1",IF(score!L251=100,"0")))))))</f>
        <v>1</v>
      </c>
      <c r="AD251" t="str">
        <f>IF(score!$M251=".",".",IF(score!$M251=0,"1",IF(score!$M251=20,"0",IF(score!$M251=40,"0",IF(score!$M251=60,"0",IF(score!$M251=80,"0",IF(score!$M251=100,"0")))))))</f>
        <v>0</v>
      </c>
      <c r="AE251" t="str">
        <f>IF(score!$M251=".",".",IF(score!$M251=0,"0",IF(score!$M251=20,"1",IF(score!$M251=40,"0",IF(score!$M251=60,"0",IF(score!$M251=80,"0",IF(score!$M251=100,"0")))))))</f>
        <v>0</v>
      </c>
      <c r="AF251" t="str">
        <f>IF(score!$M251=".",".",IF(score!$M251=0,"0",IF(score!$M251=20,"0",IF(score!$M251=40,"1",IF(score!$M251=60,"0",IF(score!$M251=80,"0",IF(score!$M251=100,"0")))))))</f>
        <v>0</v>
      </c>
      <c r="AG251" t="str">
        <f>IF(score!$M251=".",".",IF(score!$M251=0,"0",IF(score!$M251=20,"0",IF(score!$M251=40,"0",IF(score!$M251=60,"1",IF(score!$M251=80,"0",IF(score!$M251=100,"0")))))))</f>
        <v>0</v>
      </c>
      <c r="AH251" t="str">
        <f>IF(score!$M251=".",".",IF(score!$M251=0,"0",IF(score!$M251=20,"0",IF(score!$M251=40,"0",IF(score!$M251=60,"0",IF(score!$M251=80,"1",IF(score!$M251=100,"0")))))))</f>
        <v>1</v>
      </c>
      <c r="AI251" t="str">
        <f>IF(score!$N251=".",".",IF(score!$N251=0,"1",IF(score!$N251=25,"0",IF(score!$N251=50,"0",IF(score!$N251=75,"0",IF(score!$N251=100,"0"))))))</f>
        <v>0</v>
      </c>
      <c r="AJ251" t="str">
        <f>IF(score!$N251=".",".",IF(score!$N251=0,"0",IF(score!$N251=25,"1",IF(score!$N251=50,"0",IF(score!$N251=75,"0",IF(score!$N251=100,"0"))))))</f>
        <v>0</v>
      </c>
      <c r="AK251" t="str">
        <f>IF(score!$N251=".",".",IF(score!$N251=0,"0",IF(score!$N251=25,"0",IF(score!$N251=50,"1",IF(score!$N251=75,"0",IF(score!$N251=100,"0"))))))</f>
        <v>0</v>
      </c>
      <c r="AL251" t="str">
        <f>IF(score!$N251=".",".",IF(score!$N251=0,"0",IF(score!$N251=25,"0",IF(score!$N251=50,"0",IF(score!$N251=75,"1",IF(score!$N251=100,"0"))))))</f>
        <v>0</v>
      </c>
      <c r="AN251">
        <f t="shared" si="210"/>
        <v>0</v>
      </c>
      <c r="AO251">
        <f t="shared" si="211"/>
        <v>-5.5646100000000001</v>
      </c>
      <c r="AP251">
        <f t="shared" si="212"/>
        <v>0</v>
      </c>
      <c r="AQ251">
        <f t="shared" si="213"/>
        <v>0</v>
      </c>
      <c r="AR251">
        <f t="shared" si="214"/>
        <v>-7.2321600000000004</v>
      </c>
      <c r="AS251">
        <f t="shared" si="215"/>
        <v>0</v>
      </c>
      <c r="AT251">
        <f t="shared" si="216"/>
        <v>-6.24397</v>
      </c>
      <c r="AU251">
        <f t="shared" si="217"/>
        <v>0</v>
      </c>
      <c r="AV251">
        <f t="shared" si="218"/>
        <v>-4.6161700000000003</v>
      </c>
      <c r="AW251">
        <f t="shared" si="219"/>
        <v>-5.5174700000000003</v>
      </c>
      <c r="AX251">
        <f t="shared" si="220"/>
        <v>0</v>
      </c>
      <c r="AY251">
        <f t="shared" si="221"/>
        <v>0</v>
      </c>
      <c r="AZ251">
        <f t="shared" si="222"/>
        <v>0</v>
      </c>
      <c r="BA251">
        <f t="shared" si="223"/>
        <v>0</v>
      </c>
      <c r="BB251">
        <f t="shared" si="224"/>
        <v>-6.5052199999999996</v>
      </c>
      <c r="BC251">
        <f t="shared" si="225"/>
        <v>0</v>
      </c>
      <c r="BD251">
        <f t="shared" si="226"/>
        <v>0</v>
      </c>
      <c r="BE251">
        <f t="shared" si="227"/>
        <v>0</v>
      </c>
      <c r="BF251">
        <f t="shared" si="228"/>
        <v>0</v>
      </c>
      <c r="BG251">
        <f t="shared" si="229"/>
        <v>0</v>
      </c>
      <c r="BH251">
        <f t="shared" si="230"/>
        <v>0.66513999999999995</v>
      </c>
      <c r="BI251">
        <f t="shared" si="231"/>
        <v>0</v>
      </c>
      <c r="BJ251">
        <f t="shared" si="232"/>
        <v>0</v>
      </c>
      <c r="BK251">
        <f t="shared" si="233"/>
        <v>0</v>
      </c>
      <c r="BL251">
        <f t="shared" si="234"/>
        <v>0</v>
      </c>
      <c r="BM251">
        <f t="shared" si="235"/>
        <v>-0.42251</v>
      </c>
      <c r="BN251">
        <f t="shared" si="236"/>
        <v>0</v>
      </c>
      <c r="BO251">
        <f t="shared" si="237"/>
        <v>0</v>
      </c>
      <c r="BP251">
        <f t="shared" si="238"/>
        <v>0</v>
      </c>
      <c r="BQ251">
        <f t="shared" si="239"/>
        <v>0</v>
      </c>
      <c r="BR251">
        <f t="shared" si="240"/>
        <v>0.41188000000000002</v>
      </c>
      <c r="BS251">
        <f t="shared" si="241"/>
        <v>0</v>
      </c>
      <c r="BT251">
        <f t="shared" si="242"/>
        <v>0</v>
      </c>
      <c r="BU251">
        <f t="shared" si="243"/>
        <v>0</v>
      </c>
      <c r="BV251">
        <f t="shared" si="244"/>
        <v>0</v>
      </c>
      <c r="BX251">
        <f t="shared" si="245"/>
        <v>0</v>
      </c>
      <c r="BY251">
        <f t="shared" si="246"/>
        <v>-0.16891</v>
      </c>
      <c r="BZ251">
        <f t="shared" si="247"/>
        <v>0</v>
      </c>
      <c r="CA251">
        <f t="shared" si="248"/>
        <v>0</v>
      </c>
      <c r="CB251">
        <f t="shared" si="249"/>
        <v>3.9311500000000001</v>
      </c>
      <c r="CC251">
        <f t="shared" si="250"/>
        <v>0</v>
      </c>
      <c r="CD251">
        <f t="shared" si="251"/>
        <v>2.68282</v>
      </c>
      <c r="CE251">
        <f t="shared" si="252"/>
        <v>0</v>
      </c>
      <c r="CF251">
        <f t="shared" si="253"/>
        <v>1.4406000000000001</v>
      </c>
      <c r="CG251">
        <f t="shared" si="254"/>
        <v>1.6696800000000001</v>
      </c>
      <c r="CH251">
        <f t="shared" si="255"/>
        <v>0</v>
      </c>
      <c r="CI251">
        <f t="shared" si="256"/>
        <v>0</v>
      </c>
      <c r="CJ251">
        <f t="shared" si="257"/>
        <v>0</v>
      </c>
      <c r="CK251">
        <f t="shared" si="258"/>
        <v>0</v>
      </c>
      <c r="CL251">
        <f t="shared" si="259"/>
        <v>1.4938400000000001</v>
      </c>
      <c r="CM251">
        <f t="shared" si="260"/>
        <v>0</v>
      </c>
      <c r="CN251">
        <f t="shared" si="261"/>
        <v>0</v>
      </c>
      <c r="CO251">
        <f t="shared" si="262"/>
        <v>0</v>
      </c>
      <c r="CP251">
        <f t="shared" si="263"/>
        <v>0</v>
      </c>
      <c r="CQ251">
        <f t="shared" si="264"/>
        <v>0</v>
      </c>
      <c r="CR251">
        <f t="shared" si="265"/>
        <v>-1.9494899999999999</v>
      </c>
      <c r="CS251">
        <f t="shared" si="266"/>
        <v>0</v>
      </c>
      <c r="CT251">
        <f t="shared" si="267"/>
        <v>0</v>
      </c>
      <c r="CU251">
        <f t="shared" si="268"/>
        <v>0</v>
      </c>
      <c r="CV251">
        <f t="shared" si="269"/>
        <v>0</v>
      </c>
      <c r="CW251">
        <f t="shared" si="270"/>
        <v>-0.92057</v>
      </c>
      <c r="CX251">
        <f t="shared" si="271"/>
        <v>0</v>
      </c>
      <c r="CY251">
        <f t="shared" si="272"/>
        <v>0</v>
      </c>
      <c r="CZ251">
        <f t="shared" si="273"/>
        <v>0</v>
      </c>
      <c r="DA251">
        <f t="shared" si="274"/>
        <v>0</v>
      </c>
      <c r="DB251">
        <f t="shared" si="275"/>
        <v>-1.9593400000000001</v>
      </c>
      <c r="DC251">
        <f t="shared" si="276"/>
        <v>0</v>
      </c>
      <c r="DD251">
        <f t="shared" si="277"/>
        <v>0</v>
      </c>
      <c r="DE251">
        <f t="shared" si="278"/>
        <v>0</v>
      </c>
      <c r="DF251">
        <f t="shared" si="279"/>
        <v>0</v>
      </c>
    </row>
    <row r="252" spans="1:110" x14ac:dyDescent="0.25">
      <c r="A252" s="4">
        <f>raw!$A252:$A252</f>
        <v>43382</v>
      </c>
      <c r="B252" s="6" t="str">
        <f>raw!$B252:$B252</f>
        <v>0006-0050</v>
      </c>
      <c r="D252" t="str">
        <f>IF(score!$C252=".",".",IF(score!$C252=0,"1",IF(score!$C252=25,"0",IF(score!$C252=50,"0",IF(score!$C252=75,"0",IF(score!$C252=100,"0"))))))</f>
        <v>0</v>
      </c>
      <c r="E252" t="str">
        <f>IF(score!$C252=".",".",IF(score!$C252=0,"0",IF(score!$C252=25,"1",IF(score!$C252=50,"0",IF(score!$C252=75,"0",IF(score!$C252=100,"0"))))))</f>
        <v>1</v>
      </c>
      <c r="F252" t="str">
        <f>IF(score!$C252=".",".",IF(score!$C252=0,"0",IF(score!$C252=25,"0",IF(score!$C252=50,"1",IF(score!$C252=75,"0",IF(score!$C252=100,"0"))))))</f>
        <v>0</v>
      </c>
      <c r="G252" t="str">
        <f>IF(score!$C252=".",".",IF(score!$C252=0,"0",IF(score!$C252=25,"0",IF(score!$C252=50,"0",IF(score!$C252=75,"1",IF(score!$C252=100,"0"))))))</f>
        <v>0</v>
      </c>
      <c r="H252" t="str">
        <f>IF(score!$D252=".",".",IF(score!$D252=0,"1",IF(score!$D252=50,"0",IF(score!$D252=100,"0"))))</f>
        <v>1</v>
      </c>
      <c r="I252" t="str">
        <f>IF(score!$D252=".",".",IF(score!$D252=0,"0",IF(score!$D252=50,"1",IF(score!$D252=100,"0"))))</f>
        <v>0</v>
      </c>
      <c r="J252" t="str">
        <f>IF(score!$E252=".",".",IF(score!$E252=0,"1",IF(score!$E252=50,"0",IF(score!$E252=100,"0"))))</f>
        <v>1</v>
      </c>
      <c r="K252" t="str">
        <f>IF(score!$E252=".",".",IF(score!$E252=0,"0",IF(score!$E252=50,"1",IF(score!$E252=100,"0"))))</f>
        <v>0</v>
      </c>
      <c r="L252" t="str">
        <f>IF(score!$F252=".",".",IF(score!$F252=0,"1",IF(score!$F252=100,"0")))</f>
        <v>1</v>
      </c>
      <c r="M252" t="str">
        <f>IF(score!$G252=".",".",IF(score!$G252=0,"1",IF(score!$G252=100,"0")))</f>
        <v>1</v>
      </c>
      <c r="N252" t="str">
        <f>IF(score!$H252=".",".",IF(score!$H252=0,"1",IF(score!$H252=100,"0")))</f>
        <v>1</v>
      </c>
      <c r="O252" t="str">
        <f>IF(score!$I252=".",".",IF(score!$I252=0,"1",IF(score!$I252=50,"0",IF(score!$I252=100,"0"))))</f>
        <v>1</v>
      </c>
      <c r="P252" t="str">
        <f>IF(score!$J252=".",".",IF(score!$J252=0,"1",IF(score!$J252=25,"0",IF(score!$J252=50,"0",IF(score!$J252=75,"0",IF(score!$J252=100,"0"))))))</f>
        <v>0</v>
      </c>
      <c r="Q252" t="str">
        <f>IF(score!$J252=".",".",IF(score!$J252=0,"0",IF(score!$J252=25,"1",IF(score!$J252=50,"0",IF(score!$J252=75,"0",IF(score!$J252=100,"0"))))))</f>
        <v>1</v>
      </c>
      <c r="R252" t="str">
        <f>IF(score!$J252=".",".",IF(score!$J252=0,"0",IF(score!$J252=25,"0",IF(score!$J252=50,"1",IF(score!$J252=75,"0",IF(score!$J252=100,"0"))))))</f>
        <v>0</v>
      </c>
      <c r="S252" t="str">
        <f>IF(score!$J252=".",".",IF(score!$J252=0,"0",IF(score!$J252=25,"0",IF(score!$J252=50,"0",IF(score!$J252=75,"1",IF(score!$J252=100,"0"))))))</f>
        <v>0</v>
      </c>
      <c r="T252" t="str">
        <f>IF(score!$K252=".",".",IF(score!$K252=0,"1",IF(score!$K252=20,"0",IF(score!$K252=40,"0",IF(score!$K252=60,"0",IF(score!$K252=80,"0",IF(score!$K252=100,"0")))))))</f>
        <v>0</v>
      </c>
      <c r="U252" t="str">
        <f>IF(score!$K252=".",".",IF(score!$K252=0,"0",IF(score!$K252=20,"1",IF(score!$K252=40,"0",IF(score!$K252=60,"0",IF(score!$K252=80,"0",IF(score!$K252=100,"0")))))))</f>
        <v>0</v>
      </c>
      <c r="V252" t="str">
        <f>IF(score!$K252=".",".",IF(score!$K252=0,"0",IF(score!$K252=20,"0",IF(score!$K252=40,"1",IF(score!$K252=60,"0",IF(score!$K252=80,"0",IF(score!$K252=100,"0")))))))</f>
        <v>1</v>
      </c>
      <c r="W252" t="str">
        <f>IF(score!$K252=".",".",IF(score!$K252=0,"0",IF(score!$K252=20,"0",IF(score!$K252=40,"0",IF(score!$K252=60,"1",IF(score!$K252=80,"0",IF(score!$K252=100,"0")))))))</f>
        <v>0</v>
      </c>
      <c r="X252" t="str">
        <f>IF(score!$K252=".",".",IF(score!$K252=0,"0",IF(score!$K252=20,"0",IF(score!$K252=40,"0",IF(score!$K252=60,"0",IF(score!$K252=80,"1",IF(score!$K252=100,"0")))))))</f>
        <v>0</v>
      </c>
      <c r="Y252" t="str">
        <f>IF(score!$L252=".",".",IF(score!$L252=0,"1",IF(score!$L252=20,"0",IF(score!$L252=40,"0",IF(score!$L252=60,"0",IF(score!$L252=80,"0",IF(score!$L252=100,"0")))))))</f>
        <v>0</v>
      </c>
      <c r="Z252" t="str">
        <f>IF(score!$L252=".",".",IF(score!$L252=0,"0",IF(score!$L252=20,"1",IF(score!$L252=40,"0",IF(score!$L252=60,"0",IF(score!$L252=80,"0",IF(score!$L252=100,"0")))))))</f>
        <v>1</v>
      </c>
      <c r="AA252" t="str">
        <f>IF(score!$L252=".",".",IF(score!$L252=0,"0",IF(score!$L252=20,"0",IF(score!$L252=40,"1",IF(score!$L252=60,"0",IF(score!$L252=80,"0",IF(score!$L252=100,"0")))))))</f>
        <v>0</v>
      </c>
      <c r="AB252" t="str">
        <f>IF(score!$L252=".",".",IF(score!$L252=0,"0",IF(score!$L252=20,"0",IF(score!$L252=40,"0",IF(score!$L252=60,"1",IF(score!$L252=80,"0",IF(score!$L252=100,"0")))))))</f>
        <v>0</v>
      </c>
      <c r="AC252" t="str">
        <f>IF(score!$L252=".",".",IF(score!$L252=0,"0",IF(score!$L252=20,"0",IF(score!$L252=40,"0",IF(score!$L252=60,"0",IF(score!$L252=80,"1",IF(score!L252=100,"0")))))))</f>
        <v>0</v>
      </c>
      <c r="AD252" t="str">
        <f>IF(score!$M252=".",".",IF(score!$M252=0,"1",IF(score!$M252=20,"0",IF(score!$M252=40,"0",IF(score!$M252=60,"0",IF(score!$M252=80,"0",IF(score!$M252=100,"0")))))))</f>
        <v>0</v>
      </c>
      <c r="AE252" t="str">
        <f>IF(score!$M252=".",".",IF(score!$M252=0,"0",IF(score!$M252=20,"1",IF(score!$M252=40,"0",IF(score!$M252=60,"0",IF(score!$M252=80,"0",IF(score!$M252=100,"0")))))))</f>
        <v>0</v>
      </c>
      <c r="AF252" t="str">
        <f>IF(score!$M252=".",".",IF(score!$M252=0,"0",IF(score!$M252=20,"0",IF(score!$M252=40,"1",IF(score!$M252=60,"0",IF(score!$M252=80,"0",IF(score!$M252=100,"0")))))))</f>
        <v>0</v>
      </c>
      <c r="AG252" t="str">
        <f>IF(score!$M252=".",".",IF(score!$M252=0,"0",IF(score!$M252=20,"0",IF(score!$M252=40,"0",IF(score!$M252=60,"1",IF(score!$M252=80,"0",IF(score!$M252=100,"0")))))))</f>
        <v>0</v>
      </c>
      <c r="AH252" t="str">
        <f>IF(score!$M252=".",".",IF(score!$M252=0,"0",IF(score!$M252=20,"0",IF(score!$M252=40,"0",IF(score!$M252=60,"0",IF(score!$M252=80,"1",IF(score!$M252=100,"0")))))))</f>
        <v>1</v>
      </c>
      <c r="AI252" t="str">
        <f>IF(score!$N252=".",".",IF(score!$N252=0,"1",IF(score!$N252=25,"0",IF(score!$N252=50,"0",IF(score!$N252=75,"0",IF(score!$N252=100,"0"))))))</f>
        <v>0</v>
      </c>
      <c r="AJ252" t="str">
        <f>IF(score!$N252=".",".",IF(score!$N252=0,"0",IF(score!$N252=25,"1",IF(score!$N252=50,"0",IF(score!$N252=75,"0",IF(score!$N252=100,"0"))))))</f>
        <v>0</v>
      </c>
      <c r="AK252" t="str">
        <f>IF(score!$N252=".",".",IF(score!$N252=0,"0",IF(score!$N252=25,"0",IF(score!$N252=50,"1",IF(score!$N252=75,"0",IF(score!$N252=100,"0"))))))</f>
        <v>0</v>
      </c>
      <c r="AL252" t="str">
        <f>IF(score!$N252=".",".",IF(score!$N252=0,"0",IF(score!$N252=25,"0",IF(score!$N252=50,"0",IF(score!$N252=75,"1",IF(score!$N252=100,"0"))))))</f>
        <v>1</v>
      </c>
      <c r="AN252">
        <f t="shared" si="210"/>
        <v>0</v>
      </c>
      <c r="AO252">
        <f t="shared" si="211"/>
        <v>-5.5646100000000001</v>
      </c>
      <c r="AP252">
        <f t="shared" si="212"/>
        <v>0</v>
      </c>
      <c r="AQ252">
        <f t="shared" si="213"/>
        <v>0</v>
      </c>
      <c r="AR252">
        <f t="shared" si="214"/>
        <v>-7.2321600000000004</v>
      </c>
      <c r="AS252">
        <f t="shared" si="215"/>
        <v>0</v>
      </c>
      <c r="AT252">
        <f t="shared" si="216"/>
        <v>-6.24397</v>
      </c>
      <c r="AU252">
        <f t="shared" si="217"/>
        <v>0</v>
      </c>
      <c r="AV252">
        <f t="shared" si="218"/>
        <v>-4.6161700000000003</v>
      </c>
      <c r="AW252">
        <f t="shared" si="219"/>
        <v>-5.5174700000000003</v>
      </c>
      <c r="AX252">
        <f t="shared" si="220"/>
        <v>3.04365</v>
      </c>
      <c r="AY252">
        <f t="shared" si="221"/>
        <v>2.32091</v>
      </c>
      <c r="AZ252">
        <f t="shared" si="222"/>
        <v>0</v>
      </c>
      <c r="BA252">
        <f t="shared" si="223"/>
        <v>-8.38063</v>
      </c>
      <c r="BB252">
        <f t="shared" si="224"/>
        <v>0</v>
      </c>
      <c r="BC252">
        <f t="shared" si="225"/>
        <v>0</v>
      </c>
      <c r="BD252">
        <f t="shared" si="226"/>
        <v>0</v>
      </c>
      <c r="BE252">
        <f t="shared" si="227"/>
        <v>0</v>
      </c>
      <c r="BF252">
        <f t="shared" si="228"/>
        <v>2.3724099999999999</v>
      </c>
      <c r="BG252">
        <f t="shared" si="229"/>
        <v>0</v>
      </c>
      <c r="BH252">
        <f t="shared" si="230"/>
        <v>0</v>
      </c>
      <c r="BI252">
        <f t="shared" si="231"/>
        <v>0</v>
      </c>
      <c r="BJ252">
        <f t="shared" si="232"/>
        <v>-2.0216799999999999</v>
      </c>
      <c r="BK252">
        <f t="shared" si="233"/>
        <v>0</v>
      </c>
      <c r="BL252">
        <f t="shared" si="234"/>
        <v>0</v>
      </c>
      <c r="BM252">
        <f t="shared" si="235"/>
        <v>0</v>
      </c>
      <c r="BN252">
        <f t="shared" si="236"/>
        <v>0</v>
      </c>
      <c r="BO252">
        <f t="shared" si="237"/>
        <v>0</v>
      </c>
      <c r="BP252">
        <f t="shared" si="238"/>
        <v>0</v>
      </c>
      <c r="BQ252">
        <f t="shared" si="239"/>
        <v>0</v>
      </c>
      <c r="BR252">
        <f t="shared" si="240"/>
        <v>0.41188000000000002</v>
      </c>
      <c r="BS252">
        <f t="shared" si="241"/>
        <v>0</v>
      </c>
      <c r="BT252">
        <f t="shared" si="242"/>
        <v>0</v>
      </c>
      <c r="BU252">
        <f t="shared" si="243"/>
        <v>0</v>
      </c>
      <c r="BV252">
        <f t="shared" si="244"/>
        <v>0.11038000000000001</v>
      </c>
      <c r="BX252">
        <f t="shared" si="245"/>
        <v>0</v>
      </c>
      <c r="BY252">
        <f t="shared" si="246"/>
        <v>-0.16891</v>
      </c>
      <c r="BZ252">
        <f t="shared" si="247"/>
        <v>0</v>
      </c>
      <c r="CA252">
        <f t="shared" si="248"/>
        <v>0</v>
      </c>
      <c r="CB252">
        <f t="shared" si="249"/>
        <v>3.9311500000000001</v>
      </c>
      <c r="CC252">
        <f t="shared" si="250"/>
        <v>0</v>
      </c>
      <c r="CD252">
        <f t="shared" si="251"/>
        <v>2.68282</v>
      </c>
      <c r="CE252">
        <f t="shared" si="252"/>
        <v>0</v>
      </c>
      <c r="CF252">
        <f t="shared" si="253"/>
        <v>1.4406000000000001</v>
      </c>
      <c r="CG252">
        <f t="shared" si="254"/>
        <v>1.6696800000000001</v>
      </c>
      <c r="CH252">
        <f t="shared" si="255"/>
        <v>-6.8267199999999999</v>
      </c>
      <c r="CI252">
        <f t="shared" si="256"/>
        <v>-5.6992099999999999</v>
      </c>
      <c r="CJ252">
        <f t="shared" si="257"/>
        <v>0</v>
      </c>
      <c r="CK252">
        <f t="shared" si="258"/>
        <v>1.76691</v>
      </c>
      <c r="CL252">
        <f t="shared" si="259"/>
        <v>0</v>
      </c>
      <c r="CM252">
        <f t="shared" si="260"/>
        <v>0</v>
      </c>
      <c r="CN252">
        <f t="shared" si="261"/>
        <v>0</v>
      </c>
      <c r="CO252">
        <f t="shared" si="262"/>
        <v>0</v>
      </c>
      <c r="CP252">
        <f t="shared" si="263"/>
        <v>-6.31121</v>
      </c>
      <c r="CQ252">
        <f t="shared" si="264"/>
        <v>0</v>
      </c>
      <c r="CR252">
        <f t="shared" si="265"/>
        <v>0</v>
      </c>
      <c r="CS252">
        <f t="shared" si="266"/>
        <v>0</v>
      </c>
      <c r="CT252">
        <f t="shared" si="267"/>
        <v>-4.8896199999999999</v>
      </c>
      <c r="CU252">
        <f t="shared" si="268"/>
        <v>0</v>
      </c>
      <c r="CV252">
        <f t="shared" si="269"/>
        <v>0</v>
      </c>
      <c r="CW252">
        <f t="shared" si="270"/>
        <v>0</v>
      </c>
      <c r="CX252">
        <f t="shared" si="271"/>
        <v>0</v>
      </c>
      <c r="CY252">
        <f t="shared" si="272"/>
        <v>0</v>
      </c>
      <c r="CZ252">
        <f t="shared" si="273"/>
        <v>0</v>
      </c>
      <c r="DA252">
        <f t="shared" si="274"/>
        <v>0</v>
      </c>
      <c r="DB252">
        <f t="shared" si="275"/>
        <v>-1.9593400000000001</v>
      </c>
      <c r="DC252">
        <f t="shared" si="276"/>
        <v>0</v>
      </c>
      <c r="DD252">
        <f t="shared" si="277"/>
        <v>0</v>
      </c>
      <c r="DE252">
        <f t="shared" si="278"/>
        <v>0</v>
      </c>
      <c r="DF252">
        <f t="shared" si="279"/>
        <v>-3.13896</v>
      </c>
    </row>
    <row r="253" spans="1:110" x14ac:dyDescent="0.25">
      <c r="A253" s="4">
        <f>raw!$A253:$A253</f>
        <v>43382</v>
      </c>
      <c r="B253" s="6" t="str">
        <f>raw!$B253:$B253</f>
        <v>0006-0051</v>
      </c>
      <c r="D253" t="str">
        <f>IF(score!$C253=".",".",IF(score!$C253=0,"1",IF(score!$C253=25,"0",IF(score!$C253=50,"0",IF(score!$C253=75,"0",IF(score!$C253=100,"0"))))))</f>
        <v>0</v>
      </c>
      <c r="E253" t="str">
        <f>IF(score!$C253=".",".",IF(score!$C253=0,"0",IF(score!$C253=25,"1",IF(score!$C253=50,"0",IF(score!$C253=75,"0",IF(score!$C253=100,"0"))))))</f>
        <v>1</v>
      </c>
      <c r="F253" t="str">
        <f>IF(score!$C253=".",".",IF(score!$C253=0,"0",IF(score!$C253=25,"0",IF(score!$C253=50,"1",IF(score!$C253=75,"0",IF(score!$C253=100,"0"))))))</f>
        <v>0</v>
      </c>
      <c r="G253" t="str">
        <f>IF(score!$C253=".",".",IF(score!$C253=0,"0",IF(score!$C253=25,"0",IF(score!$C253=50,"0",IF(score!$C253=75,"1",IF(score!$C253=100,"0"))))))</f>
        <v>0</v>
      </c>
      <c r="H253" t="str">
        <f>IF(score!$D253=".",".",IF(score!$D253=0,"1",IF(score!$D253=50,"0",IF(score!$D253=100,"0"))))</f>
        <v>1</v>
      </c>
      <c r="I253" t="str">
        <f>IF(score!$D253=".",".",IF(score!$D253=0,"0",IF(score!$D253=50,"1",IF(score!$D253=100,"0"))))</f>
        <v>0</v>
      </c>
      <c r="J253" t="str">
        <f>IF(score!$E253=".",".",IF(score!$E253=0,"1",IF(score!$E253=50,"0",IF(score!$E253=100,"0"))))</f>
        <v>1</v>
      </c>
      <c r="K253" t="str">
        <f>IF(score!$E253=".",".",IF(score!$E253=0,"0",IF(score!$E253=50,"1",IF(score!$E253=100,"0"))))</f>
        <v>0</v>
      </c>
      <c r="L253" t="str">
        <f>IF(score!$F253=".",".",IF(score!$F253=0,"1",IF(score!$F253=100,"0")))</f>
        <v>1</v>
      </c>
      <c r="M253" t="str">
        <f>IF(score!$G253=".",".",IF(score!$G253=0,"1",IF(score!$G253=100,"0")))</f>
        <v>1</v>
      </c>
      <c r="N253" t="str">
        <f>IF(score!$H253=".",".",IF(score!$H253=0,"1",IF(score!$H253=100,"0")))</f>
        <v>1</v>
      </c>
      <c r="O253" t="str">
        <f>IF(score!$I253=".",".",IF(score!$I253=0,"1",IF(score!$I253=50,"0",IF(score!$I253=100,"0"))))</f>
        <v>1</v>
      </c>
      <c r="P253" t="str">
        <f>IF(score!$J253=".",".",IF(score!$J253=0,"1",IF(score!$J253=25,"0",IF(score!$J253=50,"0",IF(score!$J253=75,"0",IF(score!$J253=100,"0"))))))</f>
        <v>0</v>
      </c>
      <c r="Q253" t="str">
        <f>IF(score!$J253=".",".",IF(score!$J253=0,"0",IF(score!$J253=25,"1",IF(score!$J253=50,"0",IF(score!$J253=75,"0",IF(score!$J253=100,"0"))))))</f>
        <v>1</v>
      </c>
      <c r="R253" t="str">
        <f>IF(score!$J253=".",".",IF(score!$J253=0,"0",IF(score!$J253=25,"0",IF(score!$J253=50,"1",IF(score!$J253=75,"0",IF(score!$J253=100,"0"))))))</f>
        <v>0</v>
      </c>
      <c r="S253" t="str">
        <f>IF(score!$J253=".",".",IF(score!$J253=0,"0",IF(score!$J253=25,"0",IF(score!$J253=50,"0",IF(score!$J253=75,"1",IF(score!$J253=100,"0"))))))</f>
        <v>0</v>
      </c>
      <c r="T253" t="str">
        <f>IF(score!$K253=".",".",IF(score!$K253=0,"1",IF(score!$K253=20,"0",IF(score!$K253=40,"0",IF(score!$K253=60,"0",IF(score!$K253=80,"0",IF(score!$K253=100,"0")))))))</f>
        <v>0</v>
      </c>
      <c r="U253" t="str">
        <f>IF(score!$K253=".",".",IF(score!$K253=0,"0",IF(score!$K253=20,"1",IF(score!$K253=40,"0",IF(score!$K253=60,"0",IF(score!$K253=80,"0",IF(score!$K253=100,"0")))))))</f>
        <v>0</v>
      </c>
      <c r="V253" t="str">
        <f>IF(score!$K253=".",".",IF(score!$K253=0,"0",IF(score!$K253=20,"0",IF(score!$K253=40,"1",IF(score!$K253=60,"0",IF(score!$K253=80,"0",IF(score!$K253=100,"0")))))))</f>
        <v>1</v>
      </c>
      <c r="W253" t="str">
        <f>IF(score!$K253=".",".",IF(score!$K253=0,"0",IF(score!$K253=20,"0",IF(score!$K253=40,"0",IF(score!$K253=60,"1",IF(score!$K253=80,"0",IF(score!$K253=100,"0")))))))</f>
        <v>0</v>
      </c>
      <c r="X253" t="str">
        <f>IF(score!$K253=".",".",IF(score!$K253=0,"0",IF(score!$K253=20,"0",IF(score!$K253=40,"0",IF(score!$K253=60,"0",IF(score!$K253=80,"1",IF(score!$K253=100,"0")))))))</f>
        <v>0</v>
      </c>
      <c r="Y253" t="str">
        <f>IF(score!$L253=".",".",IF(score!$L253=0,"1",IF(score!$L253=20,"0",IF(score!$L253=40,"0",IF(score!$L253=60,"0",IF(score!$L253=80,"0",IF(score!$L253=100,"0")))))))</f>
        <v>0</v>
      </c>
      <c r="Z253" t="str">
        <f>IF(score!$L253=".",".",IF(score!$L253=0,"0",IF(score!$L253=20,"1",IF(score!$L253=40,"0",IF(score!$L253=60,"0",IF(score!$L253=80,"0",IF(score!$L253=100,"0")))))))</f>
        <v>1</v>
      </c>
      <c r="AA253" t="str">
        <f>IF(score!$L253=".",".",IF(score!$L253=0,"0",IF(score!$L253=20,"0",IF(score!$L253=40,"1",IF(score!$L253=60,"0",IF(score!$L253=80,"0",IF(score!$L253=100,"0")))))))</f>
        <v>0</v>
      </c>
      <c r="AB253" t="str">
        <f>IF(score!$L253=".",".",IF(score!$L253=0,"0",IF(score!$L253=20,"0",IF(score!$L253=40,"0",IF(score!$L253=60,"1",IF(score!$L253=80,"0",IF(score!$L253=100,"0")))))))</f>
        <v>0</v>
      </c>
      <c r="AC253" t="str">
        <f>IF(score!$L253=".",".",IF(score!$L253=0,"0",IF(score!$L253=20,"0",IF(score!$L253=40,"0",IF(score!$L253=60,"0",IF(score!$L253=80,"1",IF(score!L253=100,"0")))))))</f>
        <v>0</v>
      </c>
      <c r="AD253" t="str">
        <f>IF(score!$M253=".",".",IF(score!$M253=0,"1",IF(score!$M253=20,"0",IF(score!$M253=40,"0",IF(score!$M253=60,"0",IF(score!$M253=80,"0",IF(score!$M253=100,"0")))))))</f>
        <v>1</v>
      </c>
      <c r="AE253" t="str">
        <f>IF(score!$M253=".",".",IF(score!$M253=0,"0",IF(score!$M253=20,"1",IF(score!$M253=40,"0",IF(score!$M253=60,"0",IF(score!$M253=80,"0",IF(score!$M253=100,"0")))))))</f>
        <v>0</v>
      </c>
      <c r="AF253" t="str">
        <f>IF(score!$M253=".",".",IF(score!$M253=0,"0",IF(score!$M253=20,"0",IF(score!$M253=40,"1",IF(score!$M253=60,"0",IF(score!$M253=80,"0",IF(score!$M253=100,"0")))))))</f>
        <v>0</v>
      </c>
      <c r="AG253" t="str">
        <f>IF(score!$M253=".",".",IF(score!$M253=0,"0",IF(score!$M253=20,"0",IF(score!$M253=40,"0",IF(score!$M253=60,"1",IF(score!$M253=80,"0",IF(score!$M253=100,"0")))))))</f>
        <v>0</v>
      </c>
      <c r="AH253" t="str">
        <f>IF(score!$M253=".",".",IF(score!$M253=0,"0",IF(score!$M253=20,"0",IF(score!$M253=40,"0",IF(score!$M253=60,"0",IF(score!$M253=80,"1",IF(score!$M253=100,"0")))))))</f>
        <v>0</v>
      </c>
      <c r="AI253" t="str">
        <f>IF(score!$N253=".",".",IF(score!$N253=0,"1",IF(score!$N253=25,"0",IF(score!$N253=50,"0",IF(score!$N253=75,"0",IF(score!$N253=100,"0"))))))</f>
        <v>0</v>
      </c>
      <c r="AJ253" t="str">
        <f>IF(score!$N253=".",".",IF(score!$N253=0,"0",IF(score!$N253=25,"1",IF(score!$N253=50,"0",IF(score!$N253=75,"0",IF(score!$N253=100,"0"))))))</f>
        <v>0</v>
      </c>
      <c r="AK253" t="str">
        <f>IF(score!$N253=".",".",IF(score!$N253=0,"0",IF(score!$N253=25,"0",IF(score!$N253=50,"1",IF(score!$N253=75,"0",IF(score!$N253=100,"0"))))))</f>
        <v>0</v>
      </c>
      <c r="AL253" t="str">
        <f>IF(score!$N253=".",".",IF(score!$N253=0,"0",IF(score!$N253=25,"0",IF(score!$N253=50,"0",IF(score!$N253=75,"1",IF(score!$N253=100,"0"))))))</f>
        <v>0</v>
      </c>
      <c r="AN253">
        <f t="shared" si="210"/>
        <v>0</v>
      </c>
      <c r="AO253">
        <f t="shared" si="211"/>
        <v>-5.5646100000000001</v>
      </c>
      <c r="AP253">
        <f t="shared" si="212"/>
        <v>0</v>
      </c>
      <c r="AQ253">
        <f t="shared" si="213"/>
        <v>0</v>
      </c>
      <c r="AR253">
        <f t="shared" si="214"/>
        <v>-7.2321600000000004</v>
      </c>
      <c r="AS253">
        <f t="shared" si="215"/>
        <v>0</v>
      </c>
      <c r="AT253">
        <f t="shared" si="216"/>
        <v>-6.24397</v>
      </c>
      <c r="AU253">
        <f t="shared" si="217"/>
        <v>0</v>
      </c>
      <c r="AV253">
        <f t="shared" si="218"/>
        <v>-4.6161700000000003</v>
      </c>
      <c r="AW253">
        <f t="shared" si="219"/>
        <v>-5.5174700000000003</v>
      </c>
      <c r="AX253">
        <f t="shared" si="220"/>
        <v>3.04365</v>
      </c>
      <c r="AY253">
        <f t="shared" si="221"/>
        <v>2.32091</v>
      </c>
      <c r="AZ253">
        <f t="shared" si="222"/>
        <v>0</v>
      </c>
      <c r="BA253">
        <f t="shared" si="223"/>
        <v>-8.38063</v>
      </c>
      <c r="BB253">
        <f t="shared" si="224"/>
        <v>0</v>
      </c>
      <c r="BC253">
        <f t="shared" si="225"/>
        <v>0</v>
      </c>
      <c r="BD253">
        <f t="shared" si="226"/>
        <v>0</v>
      </c>
      <c r="BE253">
        <f t="shared" si="227"/>
        <v>0</v>
      </c>
      <c r="BF253">
        <f t="shared" si="228"/>
        <v>2.3724099999999999</v>
      </c>
      <c r="BG253">
        <f t="shared" si="229"/>
        <v>0</v>
      </c>
      <c r="BH253">
        <f t="shared" si="230"/>
        <v>0</v>
      </c>
      <c r="BI253">
        <f t="shared" si="231"/>
        <v>0</v>
      </c>
      <c r="BJ253">
        <f t="shared" si="232"/>
        <v>-2.0216799999999999</v>
      </c>
      <c r="BK253">
        <f t="shared" si="233"/>
        <v>0</v>
      </c>
      <c r="BL253">
        <f t="shared" si="234"/>
        <v>0</v>
      </c>
      <c r="BM253">
        <f t="shared" si="235"/>
        <v>0</v>
      </c>
      <c r="BN253">
        <f t="shared" si="236"/>
        <v>4.6144600000000002</v>
      </c>
      <c r="BO253">
        <f t="shared" si="237"/>
        <v>0</v>
      </c>
      <c r="BP253">
        <f t="shared" si="238"/>
        <v>0</v>
      </c>
      <c r="BQ253">
        <f t="shared" si="239"/>
        <v>0</v>
      </c>
      <c r="BR253">
        <f t="shared" si="240"/>
        <v>0</v>
      </c>
      <c r="BS253">
        <f t="shared" si="241"/>
        <v>0</v>
      </c>
      <c r="BT253">
        <f t="shared" si="242"/>
        <v>0</v>
      </c>
      <c r="BU253">
        <f t="shared" si="243"/>
        <v>0</v>
      </c>
      <c r="BV253">
        <f t="shared" si="244"/>
        <v>0</v>
      </c>
      <c r="BX253">
        <f t="shared" si="245"/>
        <v>0</v>
      </c>
      <c r="BY253">
        <f t="shared" si="246"/>
        <v>-0.16891</v>
      </c>
      <c r="BZ253">
        <f t="shared" si="247"/>
        <v>0</v>
      </c>
      <c r="CA253">
        <f t="shared" si="248"/>
        <v>0</v>
      </c>
      <c r="CB253">
        <f t="shared" si="249"/>
        <v>3.9311500000000001</v>
      </c>
      <c r="CC253">
        <f t="shared" si="250"/>
        <v>0</v>
      </c>
      <c r="CD253">
        <f t="shared" si="251"/>
        <v>2.68282</v>
      </c>
      <c r="CE253">
        <f t="shared" si="252"/>
        <v>0</v>
      </c>
      <c r="CF253">
        <f t="shared" si="253"/>
        <v>1.4406000000000001</v>
      </c>
      <c r="CG253">
        <f t="shared" si="254"/>
        <v>1.6696800000000001</v>
      </c>
      <c r="CH253">
        <f t="shared" si="255"/>
        <v>-6.8267199999999999</v>
      </c>
      <c r="CI253">
        <f t="shared" si="256"/>
        <v>-5.6992099999999999</v>
      </c>
      <c r="CJ253">
        <f t="shared" si="257"/>
        <v>0</v>
      </c>
      <c r="CK253">
        <f t="shared" si="258"/>
        <v>1.76691</v>
      </c>
      <c r="CL253">
        <f t="shared" si="259"/>
        <v>0</v>
      </c>
      <c r="CM253">
        <f t="shared" si="260"/>
        <v>0</v>
      </c>
      <c r="CN253">
        <f t="shared" si="261"/>
        <v>0</v>
      </c>
      <c r="CO253">
        <f t="shared" si="262"/>
        <v>0</v>
      </c>
      <c r="CP253">
        <f t="shared" si="263"/>
        <v>-6.31121</v>
      </c>
      <c r="CQ253">
        <f t="shared" si="264"/>
        <v>0</v>
      </c>
      <c r="CR253">
        <f t="shared" si="265"/>
        <v>0</v>
      </c>
      <c r="CS253">
        <f t="shared" si="266"/>
        <v>0</v>
      </c>
      <c r="CT253">
        <f t="shared" si="267"/>
        <v>-4.8896199999999999</v>
      </c>
      <c r="CU253">
        <f t="shared" si="268"/>
        <v>0</v>
      </c>
      <c r="CV253">
        <f t="shared" si="269"/>
        <v>0</v>
      </c>
      <c r="CW253">
        <f t="shared" si="270"/>
        <v>0</v>
      </c>
      <c r="CX253">
        <f t="shared" si="271"/>
        <v>-16.153949999999998</v>
      </c>
      <c r="CY253">
        <f t="shared" si="272"/>
        <v>0</v>
      </c>
      <c r="CZ253">
        <f t="shared" si="273"/>
        <v>0</v>
      </c>
      <c r="DA253">
        <f t="shared" si="274"/>
        <v>0</v>
      </c>
      <c r="DB253">
        <f t="shared" si="275"/>
        <v>0</v>
      </c>
      <c r="DC253">
        <f t="shared" si="276"/>
        <v>0</v>
      </c>
      <c r="DD253">
        <f t="shared" si="277"/>
        <v>0</v>
      </c>
      <c r="DE253">
        <f t="shared" si="278"/>
        <v>0</v>
      </c>
      <c r="DF253">
        <f t="shared" si="279"/>
        <v>0</v>
      </c>
    </row>
    <row r="254" spans="1:110" x14ac:dyDescent="0.25">
      <c r="A254" s="4">
        <f>raw!$A254:$A254</f>
        <v>43382</v>
      </c>
      <c r="B254" s="6" t="str">
        <f>raw!$B254:$B254</f>
        <v>0006-0055</v>
      </c>
      <c r="D254" t="str">
        <f>IF(score!$C254=".",".",IF(score!$C254=0,"1",IF(score!$C254=25,"0",IF(score!$C254=50,"0",IF(score!$C254=75,"0",IF(score!$C254=100,"0"))))))</f>
        <v>0</v>
      </c>
      <c r="E254" t="str">
        <f>IF(score!$C254=".",".",IF(score!$C254=0,"0",IF(score!$C254=25,"1",IF(score!$C254=50,"0",IF(score!$C254=75,"0",IF(score!$C254=100,"0"))))))</f>
        <v>0</v>
      </c>
      <c r="F254" t="str">
        <f>IF(score!$C254=".",".",IF(score!$C254=0,"0",IF(score!$C254=25,"0",IF(score!$C254=50,"1",IF(score!$C254=75,"0",IF(score!$C254=100,"0"))))))</f>
        <v>1</v>
      </c>
      <c r="G254" t="str">
        <f>IF(score!$C254=".",".",IF(score!$C254=0,"0",IF(score!$C254=25,"0",IF(score!$C254=50,"0",IF(score!$C254=75,"1",IF(score!$C254=100,"0"))))))</f>
        <v>0</v>
      </c>
      <c r="H254" t="str">
        <f>IF(score!$D254=".",".",IF(score!$D254=0,"1",IF(score!$D254=50,"0",IF(score!$D254=100,"0"))))</f>
        <v>1</v>
      </c>
      <c r="I254" t="str">
        <f>IF(score!$D254=".",".",IF(score!$D254=0,"0",IF(score!$D254=50,"1",IF(score!$D254=100,"0"))))</f>
        <v>0</v>
      </c>
      <c r="J254" t="str">
        <f>IF(score!$E254=".",".",IF(score!$E254=0,"1",IF(score!$E254=50,"0",IF(score!$E254=100,"0"))))</f>
        <v>1</v>
      </c>
      <c r="K254" t="str">
        <f>IF(score!$E254=".",".",IF(score!$E254=0,"0",IF(score!$E254=50,"1",IF(score!$E254=100,"0"))))</f>
        <v>0</v>
      </c>
      <c r="L254" t="str">
        <f>IF(score!$F254=".",".",IF(score!$F254=0,"1",IF(score!$F254=100,"0")))</f>
        <v>1</v>
      </c>
      <c r="M254" t="str">
        <f>IF(score!$G254=".",".",IF(score!$G254=0,"1",IF(score!$G254=100,"0")))</f>
        <v>1</v>
      </c>
      <c r="N254" t="str">
        <f>IF(score!$H254=".",".",IF(score!$H254=0,"1",IF(score!$H254=100,"0")))</f>
        <v>1</v>
      </c>
      <c r="O254" t="str">
        <f>IF(score!$I254=".",".",IF(score!$I254=0,"1",IF(score!$I254=50,"0",IF(score!$I254=100,"0"))))</f>
        <v>1</v>
      </c>
      <c r="P254" t="str">
        <f>IF(score!$J254=".",".",IF(score!$J254=0,"1",IF(score!$J254=25,"0",IF(score!$J254=50,"0",IF(score!$J254=75,"0",IF(score!$J254=100,"0"))))))</f>
        <v>0</v>
      </c>
      <c r="Q254" t="str">
        <f>IF(score!$J254=".",".",IF(score!$J254=0,"0",IF(score!$J254=25,"1",IF(score!$J254=50,"0",IF(score!$J254=75,"0",IF(score!$J254=100,"0"))))))</f>
        <v>1</v>
      </c>
      <c r="R254" t="str">
        <f>IF(score!$J254=".",".",IF(score!$J254=0,"0",IF(score!$J254=25,"0",IF(score!$J254=50,"1",IF(score!$J254=75,"0",IF(score!$J254=100,"0"))))))</f>
        <v>0</v>
      </c>
      <c r="S254" t="str">
        <f>IF(score!$J254=".",".",IF(score!$J254=0,"0",IF(score!$J254=25,"0",IF(score!$J254=50,"0",IF(score!$J254=75,"1",IF(score!$J254=100,"0"))))))</f>
        <v>0</v>
      </c>
      <c r="T254" t="str">
        <f>IF(score!$K254=".",".",IF(score!$K254=0,"1",IF(score!$K254=20,"0",IF(score!$K254=40,"0",IF(score!$K254=60,"0",IF(score!$K254=80,"0",IF(score!$K254=100,"0")))))))</f>
        <v>0</v>
      </c>
      <c r="U254" t="str">
        <f>IF(score!$K254=".",".",IF(score!$K254=0,"0",IF(score!$K254=20,"1",IF(score!$K254=40,"0",IF(score!$K254=60,"0",IF(score!$K254=80,"0",IF(score!$K254=100,"0")))))))</f>
        <v>0</v>
      </c>
      <c r="V254" t="str">
        <f>IF(score!$K254=".",".",IF(score!$K254=0,"0",IF(score!$K254=20,"0",IF(score!$K254=40,"1",IF(score!$K254=60,"0",IF(score!$K254=80,"0",IF(score!$K254=100,"0")))))))</f>
        <v>0</v>
      </c>
      <c r="W254" t="str">
        <f>IF(score!$K254=".",".",IF(score!$K254=0,"0",IF(score!$K254=20,"0",IF(score!$K254=40,"0",IF(score!$K254=60,"1",IF(score!$K254=80,"0",IF(score!$K254=100,"0")))))))</f>
        <v>0</v>
      </c>
      <c r="X254" t="str">
        <f>IF(score!$K254=".",".",IF(score!$K254=0,"0",IF(score!$K254=20,"0",IF(score!$K254=40,"0",IF(score!$K254=60,"0",IF(score!$K254=80,"1",IF(score!$K254=100,"0")))))))</f>
        <v>0</v>
      </c>
      <c r="Y254" t="str">
        <f>IF(score!$L254=".",".",IF(score!$L254=0,"1",IF(score!$L254=20,"0",IF(score!$L254=40,"0",IF(score!$L254=60,"0",IF(score!$L254=80,"0",IF(score!$L254=100,"0")))))))</f>
        <v>0</v>
      </c>
      <c r="Z254" t="str">
        <f>IF(score!$L254=".",".",IF(score!$L254=0,"0",IF(score!$L254=20,"1",IF(score!$L254=40,"0",IF(score!$L254=60,"0",IF(score!$L254=80,"0",IF(score!$L254=100,"0")))))))</f>
        <v>0</v>
      </c>
      <c r="AA254" t="str">
        <f>IF(score!$L254=".",".",IF(score!$L254=0,"0",IF(score!$L254=20,"0",IF(score!$L254=40,"1",IF(score!$L254=60,"0",IF(score!$L254=80,"0",IF(score!$L254=100,"0")))))))</f>
        <v>0</v>
      </c>
      <c r="AB254" t="str">
        <f>IF(score!$L254=".",".",IF(score!$L254=0,"0",IF(score!$L254=20,"0",IF(score!$L254=40,"0",IF(score!$L254=60,"1",IF(score!$L254=80,"0",IF(score!$L254=100,"0")))))))</f>
        <v>0</v>
      </c>
      <c r="AC254" t="str">
        <f>IF(score!$L254=".",".",IF(score!$L254=0,"0",IF(score!$L254=20,"0",IF(score!$L254=40,"0",IF(score!$L254=60,"0",IF(score!$L254=80,"1",IF(score!L254=100,"0")))))))</f>
        <v>1</v>
      </c>
      <c r="AD254" t="str">
        <f>IF(score!$M254=".",".",IF(score!$M254=0,"1",IF(score!$M254=20,"0",IF(score!$M254=40,"0",IF(score!$M254=60,"0",IF(score!$M254=80,"0",IF(score!$M254=100,"0")))))))</f>
        <v>0</v>
      </c>
      <c r="AE254" t="str">
        <f>IF(score!$M254=".",".",IF(score!$M254=0,"0",IF(score!$M254=20,"1",IF(score!$M254=40,"0",IF(score!$M254=60,"0",IF(score!$M254=80,"0",IF(score!$M254=100,"0")))))))</f>
        <v>0</v>
      </c>
      <c r="AF254" t="str">
        <f>IF(score!$M254=".",".",IF(score!$M254=0,"0",IF(score!$M254=20,"0",IF(score!$M254=40,"1",IF(score!$M254=60,"0",IF(score!$M254=80,"0",IF(score!$M254=100,"0")))))))</f>
        <v>0</v>
      </c>
      <c r="AG254" t="str">
        <f>IF(score!$M254=".",".",IF(score!$M254=0,"0",IF(score!$M254=20,"0",IF(score!$M254=40,"0",IF(score!$M254=60,"1",IF(score!$M254=80,"0",IF(score!$M254=100,"0")))))))</f>
        <v>1</v>
      </c>
      <c r="AH254" t="str">
        <f>IF(score!$M254=".",".",IF(score!$M254=0,"0",IF(score!$M254=20,"0",IF(score!$M254=40,"0",IF(score!$M254=60,"0",IF(score!$M254=80,"1",IF(score!$M254=100,"0")))))))</f>
        <v>0</v>
      </c>
      <c r="AI254" t="str">
        <f>IF(score!$N254=".",".",IF(score!$N254=0,"1",IF(score!$N254=25,"0",IF(score!$N254=50,"0",IF(score!$N254=75,"0",IF(score!$N254=100,"0"))))))</f>
        <v>0</v>
      </c>
      <c r="AJ254" t="str">
        <f>IF(score!$N254=".",".",IF(score!$N254=0,"0",IF(score!$N254=25,"1",IF(score!$N254=50,"0",IF(score!$N254=75,"0",IF(score!$N254=100,"0"))))))</f>
        <v>0</v>
      </c>
      <c r="AK254" t="str">
        <f>IF(score!$N254=".",".",IF(score!$N254=0,"0",IF(score!$N254=25,"0",IF(score!$N254=50,"1",IF(score!$N254=75,"0",IF(score!$N254=100,"0"))))))</f>
        <v>0</v>
      </c>
      <c r="AL254" t="str">
        <f>IF(score!$N254=".",".",IF(score!$N254=0,"0",IF(score!$N254=25,"0",IF(score!$N254=50,"0",IF(score!$N254=75,"1",IF(score!$N254=100,"0"))))))</f>
        <v>0</v>
      </c>
      <c r="AN254">
        <f t="shared" si="210"/>
        <v>0</v>
      </c>
      <c r="AO254">
        <f t="shared" si="211"/>
        <v>0</v>
      </c>
      <c r="AP254">
        <f t="shared" si="212"/>
        <v>-3.0239600000000002</v>
      </c>
      <c r="AQ254">
        <f t="shared" si="213"/>
        <v>0</v>
      </c>
      <c r="AR254">
        <f t="shared" si="214"/>
        <v>-7.2321600000000004</v>
      </c>
      <c r="AS254">
        <f t="shared" si="215"/>
        <v>0</v>
      </c>
      <c r="AT254">
        <f t="shared" si="216"/>
        <v>-6.24397</v>
      </c>
      <c r="AU254">
        <f t="shared" si="217"/>
        <v>0</v>
      </c>
      <c r="AV254">
        <f t="shared" si="218"/>
        <v>-4.6161700000000003</v>
      </c>
      <c r="AW254">
        <f t="shared" si="219"/>
        <v>-5.5174700000000003</v>
      </c>
      <c r="AX254">
        <f t="shared" si="220"/>
        <v>3.04365</v>
      </c>
      <c r="AY254">
        <f t="shared" si="221"/>
        <v>2.32091</v>
      </c>
      <c r="AZ254">
        <f t="shared" si="222"/>
        <v>0</v>
      </c>
      <c r="BA254">
        <f t="shared" si="223"/>
        <v>-8.38063</v>
      </c>
      <c r="BB254">
        <f t="shared" si="224"/>
        <v>0</v>
      </c>
      <c r="BC254">
        <f t="shared" si="225"/>
        <v>0</v>
      </c>
      <c r="BD254">
        <f t="shared" si="226"/>
        <v>0</v>
      </c>
      <c r="BE254">
        <f t="shared" si="227"/>
        <v>0</v>
      </c>
      <c r="BF254">
        <f t="shared" si="228"/>
        <v>0</v>
      </c>
      <c r="BG254">
        <f t="shared" si="229"/>
        <v>0</v>
      </c>
      <c r="BH254">
        <f t="shared" si="230"/>
        <v>0</v>
      </c>
      <c r="BI254">
        <f t="shared" si="231"/>
        <v>0</v>
      </c>
      <c r="BJ254">
        <f t="shared" si="232"/>
        <v>0</v>
      </c>
      <c r="BK254">
        <f t="shared" si="233"/>
        <v>0</v>
      </c>
      <c r="BL254">
        <f t="shared" si="234"/>
        <v>0</v>
      </c>
      <c r="BM254">
        <f t="shared" si="235"/>
        <v>-0.42251</v>
      </c>
      <c r="BN254">
        <f t="shared" si="236"/>
        <v>0</v>
      </c>
      <c r="BO254">
        <f t="shared" si="237"/>
        <v>0</v>
      </c>
      <c r="BP254">
        <f t="shared" si="238"/>
        <v>0</v>
      </c>
      <c r="BQ254">
        <f t="shared" si="239"/>
        <v>1.28044</v>
      </c>
      <c r="BR254">
        <f t="shared" si="240"/>
        <v>0</v>
      </c>
      <c r="BS254">
        <f t="shared" si="241"/>
        <v>0</v>
      </c>
      <c r="BT254">
        <f t="shared" si="242"/>
        <v>0</v>
      </c>
      <c r="BU254">
        <f t="shared" si="243"/>
        <v>0</v>
      </c>
      <c r="BV254">
        <f t="shared" si="244"/>
        <v>0</v>
      </c>
      <c r="BX254">
        <f t="shared" si="245"/>
        <v>0</v>
      </c>
      <c r="BY254">
        <f t="shared" si="246"/>
        <v>0</v>
      </c>
      <c r="BZ254">
        <f t="shared" si="247"/>
        <v>3.4819999999999997E-2</v>
      </c>
      <c r="CA254">
        <f t="shared" si="248"/>
        <v>0</v>
      </c>
      <c r="CB254">
        <f t="shared" si="249"/>
        <v>3.9311500000000001</v>
      </c>
      <c r="CC254">
        <f t="shared" si="250"/>
        <v>0</v>
      </c>
      <c r="CD254">
        <f t="shared" si="251"/>
        <v>2.68282</v>
      </c>
      <c r="CE254">
        <f t="shared" si="252"/>
        <v>0</v>
      </c>
      <c r="CF254">
        <f t="shared" si="253"/>
        <v>1.4406000000000001</v>
      </c>
      <c r="CG254">
        <f t="shared" si="254"/>
        <v>1.6696800000000001</v>
      </c>
      <c r="CH254">
        <f t="shared" si="255"/>
        <v>-6.8267199999999999</v>
      </c>
      <c r="CI254">
        <f t="shared" si="256"/>
        <v>-5.6992099999999999</v>
      </c>
      <c r="CJ254">
        <f t="shared" si="257"/>
        <v>0</v>
      </c>
      <c r="CK254">
        <f t="shared" si="258"/>
        <v>1.76691</v>
      </c>
      <c r="CL254">
        <f t="shared" si="259"/>
        <v>0</v>
      </c>
      <c r="CM254">
        <f t="shared" si="260"/>
        <v>0</v>
      </c>
      <c r="CN254">
        <f t="shared" si="261"/>
        <v>0</v>
      </c>
      <c r="CO254">
        <f t="shared" si="262"/>
        <v>0</v>
      </c>
      <c r="CP254">
        <f t="shared" si="263"/>
        <v>0</v>
      </c>
      <c r="CQ254">
        <f t="shared" si="264"/>
        <v>0</v>
      </c>
      <c r="CR254">
        <f t="shared" si="265"/>
        <v>0</v>
      </c>
      <c r="CS254">
        <f t="shared" si="266"/>
        <v>0</v>
      </c>
      <c r="CT254">
        <f t="shared" si="267"/>
        <v>0</v>
      </c>
      <c r="CU254">
        <f t="shared" si="268"/>
        <v>0</v>
      </c>
      <c r="CV254">
        <f t="shared" si="269"/>
        <v>0</v>
      </c>
      <c r="CW254">
        <f t="shared" si="270"/>
        <v>-0.92057</v>
      </c>
      <c r="CX254">
        <f t="shared" si="271"/>
        <v>0</v>
      </c>
      <c r="CY254">
        <f t="shared" si="272"/>
        <v>0</v>
      </c>
      <c r="CZ254">
        <f t="shared" si="273"/>
        <v>0</v>
      </c>
      <c r="DA254">
        <f t="shared" si="274"/>
        <v>-4.5905500000000004</v>
      </c>
      <c r="DB254">
        <f t="shared" si="275"/>
        <v>0</v>
      </c>
      <c r="DC254">
        <f t="shared" si="276"/>
        <v>0</v>
      </c>
      <c r="DD254">
        <f t="shared" si="277"/>
        <v>0</v>
      </c>
      <c r="DE254">
        <f t="shared" si="278"/>
        <v>0</v>
      </c>
      <c r="DF254">
        <f t="shared" si="279"/>
        <v>0</v>
      </c>
    </row>
    <row r="255" spans="1:110" x14ac:dyDescent="0.25">
      <c r="A255" s="4">
        <f>raw!$A255:$A255</f>
        <v>43382</v>
      </c>
      <c r="B255" s="6" t="str">
        <f>raw!$B255:$B255</f>
        <v>0006-0056</v>
      </c>
      <c r="D255" t="str">
        <f>IF(score!$C255=".",".",IF(score!$C255=0,"1",IF(score!$C255=25,"0",IF(score!$C255=50,"0",IF(score!$C255=75,"0",IF(score!$C255=100,"0"))))))</f>
        <v>0</v>
      </c>
      <c r="E255" t="str">
        <f>IF(score!$C255=".",".",IF(score!$C255=0,"0",IF(score!$C255=25,"1",IF(score!$C255=50,"0",IF(score!$C255=75,"0",IF(score!$C255=100,"0"))))))</f>
        <v>0</v>
      </c>
      <c r="F255" t="str">
        <f>IF(score!$C255=".",".",IF(score!$C255=0,"0",IF(score!$C255=25,"0",IF(score!$C255=50,"1",IF(score!$C255=75,"0",IF(score!$C255=100,"0"))))))</f>
        <v>1</v>
      </c>
      <c r="G255" t="str">
        <f>IF(score!$C255=".",".",IF(score!$C255=0,"0",IF(score!$C255=25,"0",IF(score!$C255=50,"0",IF(score!$C255=75,"1",IF(score!$C255=100,"0"))))))</f>
        <v>0</v>
      </c>
      <c r="H255" t="str">
        <f>IF(score!$D255=".",".",IF(score!$D255=0,"1",IF(score!$D255=50,"0",IF(score!$D255=100,"0"))))</f>
        <v>0</v>
      </c>
      <c r="I255" t="str">
        <f>IF(score!$D255=".",".",IF(score!$D255=0,"0",IF(score!$D255=50,"1",IF(score!$D255=100,"0"))))</f>
        <v>1</v>
      </c>
      <c r="J255" t="str">
        <f>IF(score!$E255=".",".",IF(score!$E255=0,"1",IF(score!$E255=50,"0",IF(score!$E255=100,"0"))))</f>
        <v>0</v>
      </c>
      <c r="K255" t="str">
        <f>IF(score!$E255=".",".",IF(score!$E255=0,"0",IF(score!$E255=50,"1",IF(score!$E255=100,"0"))))</f>
        <v>1</v>
      </c>
      <c r="L255" t="str">
        <f>IF(score!$F255=".",".",IF(score!$F255=0,"1",IF(score!$F255=100,"0")))</f>
        <v>0</v>
      </c>
      <c r="M255" t="str">
        <f>IF(score!$G255=".",".",IF(score!$G255=0,"1",IF(score!$G255=100,"0")))</f>
        <v>0</v>
      </c>
      <c r="N255" t="str">
        <f>IF(score!$H255=".",".",IF(score!$H255=0,"1",IF(score!$H255=100,"0")))</f>
        <v>1</v>
      </c>
      <c r="O255" t="str">
        <f>IF(score!$I255=".",".",IF(score!$I255=0,"1",IF(score!$I255=50,"0",IF(score!$I255=100,"0"))))</f>
        <v>1</v>
      </c>
      <c r="P255" t="str">
        <f>IF(score!$J255=".",".",IF(score!$J255=0,"1",IF(score!$J255=25,"0",IF(score!$J255=50,"0",IF(score!$J255=75,"0",IF(score!$J255=100,"0"))))))</f>
        <v>0</v>
      </c>
      <c r="Q255" t="str">
        <f>IF(score!$J255=".",".",IF(score!$J255=0,"0",IF(score!$J255=25,"1",IF(score!$J255=50,"0",IF(score!$J255=75,"0",IF(score!$J255=100,"0"))))))</f>
        <v>0</v>
      </c>
      <c r="R255" t="str">
        <f>IF(score!$J255=".",".",IF(score!$J255=0,"0",IF(score!$J255=25,"0",IF(score!$J255=50,"1",IF(score!$J255=75,"0",IF(score!$J255=100,"0"))))))</f>
        <v>0</v>
      </c>
      <c r="S255" t="str">
        <f>IF(score!$J255=".",".",IF(score!$J255=0,"0",IF(score!$J255=25,"0",IF(score!$J255=50,"0",IF(score!$J255=75,"1",IF(score!$J255=100,"0"))))))</f>
        <v>0</v>
      </c>
      <c r="T255" t="str">
        <f>IF(score!$K255=".",".",IF(score!$K255=0,"1",IF(score!$K255=20,"0",IF(score!$K255=40,"0",IF(score!$K255=60,"0",IF(score!$K255=80,"0",IF(score!$K255=100,"0")))))))</f>
        <v>0</v>
      </c>
      <c r="U255" t="str">
        <f>IF(score!$K255=".",".",IF(score!$K255=0,"0",IF(score!$K255=20,"1",IF(score!$K255=40,"0",IF(score!$K255=60,"0",IF(score!$K255=80,"0",IF(score!$K255=100,"0")))))))</f>
        <v>0</v>
      </c>
      <c r="V255" t="str">
        <f>IF(score!$K255=".",".",IF(score!$K255=0,"0",IF(score!$K255=20,"0",IF(score!$K255=40,"1",IF(score!$K255=60,"0",IF(score!$K255=80,"0",IF(score!$K255=100,"0")))))))</f>
        <v>1</v>
      </c>
      <c r="W255" t="str">
        <f>IF(score!$K255=".",".",IF(score!$K255=0,"0",IF(score!$K255=20,"0",IF(score!$K255=40,"0",IF(score!$K255=60,"1",IF(score!$K255=80,"0",IF(score!$K255=100,"0")))))))</f>
        <v>0</v>
      </c>
      <c r="X255" t="str">
        <f>IF(score!$K255=".",".",IF(score!$K255=0,"0",IF(score!$K255=20,"0",IF(score!$K255=40,"0",IF(score!$K255=60,"0",IF(score!$K255=80,"1",IF(score!$K255=100,"0")))))))</f>
        <v>0</v>
      </c>
      <c r="Y255" t="str">
        <f>IF(score!$L255=".",".",IF(score!$L255=0,"1",IF(score!$L255=20,"0",IF(score!$L255=40,"0",IF(score!$L255=60,"0",IF(score!$L255=80,"0",IF(score!$L255=100,"0")))))))</f>
        <v>0</v>
      </c>
      <c r="Z255" t="str">
        <f>IF(score!$L255=".",".",IF(score!$L255=0,"0",IF(score!$L255=20,"1",IF(score!$L255=40,"0",IF(score!$L255=60,"0",IF(score!$L255=80,"0",IF(score!$L255=100,"0")))))))</f>
        <v>0</v>
      </c>
      <c r="AA255" t="str">
        <f>IF(score!$L255=".",".",IF(score!$L255=0,"0",IF(score!$L255=20,"0",IF(score!$L255=40,"1",IF(score!$L255=60,"0",IF(score!$L255=80,"0",IF(score!$L255=100,"0")))))))</f>
        <v>0</v>
      </c>
      <c r="AB255" t="str">
        <f>IF(score!$L255=".",".",IF(score!$L255=0,"0",IF(score!$L255=20,"0",IF(score!$L255=40,"0",IF(score!$L255=60,"1",IF(score!$L255=80,"0",IF(score!$L255=100,"0")))))))</f>
        <v>0</v>
      </c>
      <c r="AC255" t="str">
        <f>IF(score!$L255=".",".",IF(score!$L255=0,"0",IF(score!$L255=20,"0",IF(score!$L255=40,"0",IF(score!$L255=60,"0",IF(score!$L255=80,"1",IF(score!L255=100,"0")))))))</f>
        <v>1</v>
      </c>
      <c r="AD255" t="str">
        <f>IF(score!$M255=".",".",IF(score!$M255=0,"1",IF(score!$M255=20,"0",IF(score!$M255=40,"0",IF(score!$M255=60,"0",IF(score!$M255=80,"0",IF(score!$M255=100,"0")))))))</f>
        <v>1</v>
      </c>
      <c r="AE255" t="str">
        <f>IF(score!$M255=".",".",IF(score!$M255=0,"0",IF(score!$M255=20,"1",IF(score!$M255=40,"0",IF(score!$M255=60,"0",IF(score!$M255=80,"0",IF(score!$M255=100,"0")))))))</f>
        <v>0</v>
      </c>
      <c r="AF255" t="str">
        <f>IF(score!$M255=".",".",IF(score!$M255=0,"0",IF(score!$M255=20,"0",IF(score!$M255=40,"1",IF(score!$M255=60,"0",IF(score!$M255=80,"0",IF(score!$M255=100,"0")))))))</f>
        <v>0</v>
      </c>
      <c r="AG255" t="str">
        <f>IF(score!$M255=".",".",IF(score!$M255=0,"0",IF(score!$M255=20,"0",IF(score!$M255=40,"0",IF(score!$M255=60,"1",IF(score!$M255=80,"0",IF(score!$M255=100,"0")))))))</f>
        <v>0</v>
      </c>
      <c r="AH255" t="str">
        <f>IF(score!$M255=".",".",IF(score!$M255=0,"0",IF(score!$M255=20,"0",IF(score!$M255=40,"0",IF(score!$M255=60,"0",IF(score!$M255=80,"1",IF(score!$M255=100,"0")))))))</f>
        <v>0</v>
      </c>
      <c r="AI255" t="str">
        <f>IF(score!$N255=".",".",IF(score!$N255=0,"1",IF(score!$N255=25,"0",IF(score!$N255=50,"0",IF(score!$N255=75,"0",IF(score!$N255=100,"0"))))))</f>
        <v>0</v>
      </c>
      <c r="AJ255" t="str">
        <f>IF(score!$N255=".",".",IF(score!$N255=0,"0",IF(score!$N255=25,"1",IF(score!$N255=50,"0",IF(score!$N255=75,"0",IF(score!$N255=100,"0"))))))</f>
        <v>0</v>
      </c>
      <c r="AK255" t="str">
        <f>IF(score!$N255=".",".",IF(score!$N255=0,"0",IF(score!$N255=25,"0",IF(score!$N255=50,"1",IF(score!$N255=75,"0",IF(score!$N255=100,"0"))))))</f>
        <v>0</v>
      </c>
      <c r="AL255" t="str">
        <f>IF(score!$N255=".",".",IF(score!$N255=0,"0",IF(score!$N255=25,"0",IF(score!$N255=50,"0",IF(score!$N255=75,"1",IF(score!$N255=100,"0"))))))</f>
        <v>0</v>
      </c>
      <c r="AN255">
        <f t="shared" si="210"/>
        <v>0</v>
      </c>
      <c r="AO255">
        <f t="shared" si="211"/>
        <v>0</v>
      </c>
      <c r="AP255">
        <f t="shared" si="212"/>
        <v>-3.0239600000000002</v>
      </c>
      <c r="AQ255">
        <f t="shared" si="213"/>
        <v>0</v>
      </c>
      <c r="AR255">
        <f t="shared" si="214"/>
        <v>0</v>
      </c>
      <c r="AS255">
        <f t="shared" si="215"/>
        <v>-3.4555500000000001</v>
      </c>
      <c r="AT255">
        <f t="shared" si="216"/>
        <v>0</v>
      </c>
      <c r="AU255">
        <f t="shared" si="217"/>
        <v>-2.7355700000000001</v>
      </c>
      <c r="AV255">
        <f t="shared" si="218"/>
        <v>0</v>
      </c>
      <c r="AW255">
        <f t="shared" si="219"/>
        <v>0</v>
      </c>
      <c r="AX255">
        <f t="shared" si="220"/>
        <v>3.04365</v>
      </c>
      <c r="AY255">
        <f t="shared" si="221"/>
        <v>2.32091</v>
      </c>
      <c r="AZ255">
        <f t="shared" si="222"/>
        <v>0</v>
      </c>
      <c r="BA255">
        <f t="shared" si="223"/>
        <v>0</v>
      </c>
      <c r="BB255">
        <f t="shared" si="224"/>
        <v>0</v>
      </c>
      <c r="BC255">
        <f t="shared" si="225"/>
        <v>0</v>
      </c>
      <c r="BD255">
        <f t="shared" si="226"/>
        <v>0</v>
      </c>
      <c r="BE255">
        <f t="shared" si="227"/>
        <v>0</v>
      </c>
      <c r="BF255">
        <f t="shared" si="228"/>
        <v>2.3724099999999999</v>
      </c>
      <c r="BG255">
        <f t="shared" si="229"/>
        <v>0</v>
      </c>
      <c r="BH255">
        <f t="shared" si="230"/>
        <v>0</v>
      </c>
      <c r="BI255">
        <f t="shared" si="231"/>
        <v>0</v>
      </c>
      <c r="BJ255">
        <f t="shared" si="232"/>
        <v>0</v>
      </c>
      <c r="BK255">
        <f t="shared" si="233"/>
        <v>0</v>
      </c>
      <c r="BL255">
        <f t="shared" si="234"/>
        <v>0</v>
      </c>
      <c r="BM255">
        <f t="shared" si="235"/>
        <v>-0.42251</v>
      </c>
      <c r="BN255">
        <f t="shared" si="236"/>
        <v>4.6144600000000002</v>
      </c>
      <c r="BO255">
        <f t="shared" si="237"/>
        <v>0</v>
      </c>
      <c r="BP255">
        <f t="shared" si="238"/>
        <v>0</v>
      </c>
      <c r="BQ255">
        <f t="shared" si="239"/>
        <v>0</v>
      </c>
      <c r="BR255">
        <f t="shared" si="240"/>
        <v>0</v>
      </c>
      <c r="BS255">
        <f t="shared" si="241"/>
        <v>0</v>
      </c>
      <c r="BT255">
        <f t="shared" si="242"/>
        <v>0</v>
      </c>
      <c r="BU255">
        <f t="shared" si="243"/>
        <v>0</v>
      </c>
      <c r="BV255">
        <f t="shared" si="244"/>
        <v>0</v>
      </c>
      <c r="BX255">
        <f t="shared" si="245"/>
        <v>0</v>
      </c>
      <c r="BY255">
        <f t="shared" si="246"/>
        <v>0</v>
      </c>
      <c r="BZ255">
        <f t="shared" si="247"/>
        <v>3.4819999999999997E-2</v>
      </c>
      <c r="CA255">
        <f t="shared" si="248"/>
        <v>0</v>
      </c>
      <c r="CB255">
        <f t="shared" si="249"/>
        <v>0</v>
      </c>
      <c r="CC255">
        <f t="shared" si="250"/>
        <v>1.8684000000000001</v>
      </c>
      <c r="CD255">
        <f t="shared" si="251"/>
        <v>0</v>
      </c>
      <c r="CE255">
        <f t="shared" si="252"/>
        <v>1.43103</v>
      </c>
      <c r="CF255">
        <f t="shared" si="253"/>
        <v>0</v>
      </c>
      <c r="CG255">
        <f t="shared" si="254"/>
        <v>0</v>
      </c>
      <c r="CH255">
        <f t="shared" si="255"/>
        <v>-6.8267199999999999</v>
      </c>
      <c r="CI255">
        <f t="shared" si="256"/>
        <v>-5.6992099999999999</v>
      </c>
      <c r="CJ255">
        <f t="shared" si="257"/>
        <v>0</v>
      </c>
      <c r="CK255">
        <f t="shared" si="258"/>
        <v>0</v>
      </c>
      <c r="CL255">
        <f t="shared" si="259"/>
        <v>0</v>
      </c>
      <c r="CM255">
        <f t="shared" si="260"/>
        <v>0</v>
      </c>
      <c r="CN255">
        <f t="shared" si="261"/>
        <v>0</v>
      </c>
      <c r="CO255">
        <f t="shared" si="262"/>
        <v>0</v>
      </c>
      <c r="CP255">
        <f t="shared" si="263"/>
        <v>-6.31121</v>
      </c>
      <c r="CQ255">
        <f t="shared" si="264"/>
        <v>0</v>
      </c>
      <c r="CR255">
        <f t="shared" si="265"/>
        <v>0</v>
      </c>
      <c r="CS255">
        <f t="shared" si="266"/>
        <v>0</v>
      </c>
      <c r="CT255">
        <f t="shared" si="267"/>
        <v>0</v>
      </c>
      <c r="CU255">
        <f t="shared" si="268"/>
        <v>0</v>
      </c>
      <c r="CV255">
        <f t="shared" si="269"/>
        <v>0</v>
      </c>
      <c r="CW255">
        <f t="shared" si="270"/>
        <v>-0.92057</v>
      </c>
      <c r="CX255">
        <f t="shared" si="271"/>
        <v>-16.153949999999998</v>
      </c>
      <c r="CY255">
        <f t="shared" si="272"/>
        <v>0</v>
      </c>
      <c r="CZ255">
        <f t="shared" si="273"/>
        <v>0</v>
      </c>
      <c r="DA255">
        <f t="shared" si="274"/>
        <v>0</v>
      </c>
      <c r="DB255">
        <f t="shared" si="275"/>
        <v>0</v>
      </c>
      <c r="DC255">
        <f t="shared" si="276"/>
        <v>0</v>
      </c>
      <c r="DD255">
        <f t="shared" si="277"/>
        <v>0</v>
      </c>
      <c r="DE255">
        <f t="shared" si="278"/>
        <v>0</v>
      </c>
      <c r="DF255">
        <f t="shared" si="279"/>
        <v>0</v>
      </c>
    </row>
    <row r="256" spans="1:110" x14ac:dyDescent="0.25">
      <c r="A256" s="4">
        <f>raw!$A256:$A256</f>
        <v>43382</v>
      </c>
      <c r="B256" s="6" t="str">
        <f>raw!$B256:$B256</f>
        <v>0006-0057</v>
      </c>
      <c r="D256" t="str">
        <f>IF(score!$C256=".",".",IF(score!$C256=0,"1",IF(score!$C256=25,"0",IF(score!$C256=50,"0",IF(score!$C256=75,"0",IF(score!$C256=100,"0"))))))</f>
        <v>0</v>
      </c>
      <c r="E256" t="str">
        <f>IF(score!$C256=".",".",IF(score!$C256=0,"0",IF(score!$C256=25,"1",IF(score!$C256=50,"0",IF(score!$C256=75,"0",IF(score!$C256=100,"0"))))))</f>
        <v>0</v>
      </c>
      <c r="F256" t="str">
        <f>IF(score!$C256=".",".",IF(score!$C256=0,"0",IF(score!$C256=25,"0",IF(score!$C256=50,"1",IF(score!$C256=75,"0",IF(score!$C256=100,"0"))))))</f>
        <v>1</v>
      </c>
      <c r="G256" t="str">
        <f>IF(score!$C256=".",".",IF(score!$C256=0,"0",IF(score!$C256=25,"0",IF(score!$C256=50,"0",IF(score!$C256=75,"1",IF(score!$C256=100,"0"))))))</f>
        <v>0</v>
      </c>
      <c r="H256" t="str">
        <f>IF(score!$D256=".",".",IF(score!$D256=0,"1",IF(score!$D256=50,"0",IF(score!$D256=100,"0"))))</f>
        <v>1</v>
      </c>
      <c r="I256" t="str">
        <f>IF(score!$D256=".",".",IF(score!$D256=0,"0",IF(score!$D256=50,"1",IF(score!$D256=100,"0"))))</f>
        <v>0</v>
      </c>
      <c r="J256" t="str">
        <f>IF(score!$E256=".",".",IF(score!$E256=0,"1",IF(score!$E256=50,"0",IF(score!$E256=100,"0"))))</f>
        <v>1</v>
      </c>
      <c r="K256" t="str">
        <f>IF(score!$E256=".",".",IF(score!$E256=0,"0",IF(score!$E256=50,"1",IF(score!$E256=100,"0"))))</f>
        <v>0</v>
      </c>
      <c r="L256" t="str">
        <f>IF(score!$F256=".",".",IF(score!$F256=0,"1",IF(score!$F256=100,"0")))</f>
        <v>0</v>
      </c>
      <c r="M256" t="str">
        <f>IF(score!$G256=".",".",IF(score!$G256=0,"1",IF(score!$G256=100,"0")))</f>
        <v>0</v>
      </c>
      <c r="N256" t="str">
        <f>IF(score!$H256=".",".",IF(score!$H256=0,"1",IF(score!$H256=100,"0")))</f>
        <v>0</v>
      </c>
      <c r="O256" t="str">
        <f>IF(score!$I256=".",".",IF(score!$I256=0,"1",IF(score!$I256=50,"0",IF(score!$I256=100,"0"))))</f>
        <v>0</v>
      </c>
      <c r="P256" t="str">
        <f>IF(score!$J256=".",".",IF(score!$J256=0,"1",IF(score!$J256=25,"0",IF(score!$J256=50,"0",IF(score!$J256=75,"0",IF(score!$J256=100,"0"))))))</f>
        <v>0</v>
      </c>
      <c r="Q256" t="str">
        <f>IF(score!$J256=".",".",IF(score!$J256=0,"0",IF(score!$J256=25,"1",IF(score!$J256=50,"0",IF(score!$J256=75,"0",IF(score!$J256=100,"0"))))))</f>
        <v>0</v>
      </c>
      <c r="R256" t="str">
        <f>IF(score!$J256=".",".",IF(score!$J256=0,"0",IF(score!$J256=25,"0",IF(score!$J256=50,"1",IF(score!$J256=75,"0",IF(score!$J256=100,"0"))))))</f>
        <v>0</v>
      </c>
      <c r="S256" t="str">
        <f>IF(score!$J256=".",".",IF(score!$J256=0,"0",IF(score!$J256=25,"0",IF(score!$J256=50,"0",IF(score!$J256=75,"1",IF(score!$J256=100,"0"))))))</f>
        <v>0</v>
      </c>
      <c r="T256" t="str">
        <f>IF(score!$K256=".",".",IF(score!$K256=0,"1",IF(score!$K256=20,"0",IF(score!$K256=40,"0",IF(score!$K256=60,"0",IF(score!$K256=80,"0",IF(score!$K256=100,"0")))))))</f>
        <v>0</v>
      </c>
      <c r="U256" t="str">
        <f>IF(score!$K256=".",".",IF(score!$K256=0,"0",IF(score!$K256=20,"1",IF(score!$K256=40,"0",IF(score!$K256=60,"0",IF(score!$K256=80,"0",IF(score!$K256=100,"0")))))))</f>
        <v>0</v>
      </c>
      <c r="V256" t="str">
        <f>IF(score!$K256=".",".",IF(score!$K256=0,"0",IF(score!$K256=20,"0",IF(score!$K256=40,"1",IF(score!$K256=60,"0",IF(score!$K256=80,"0",IF(score!$K256=100,"0")))))))</f>
        <v>0</v>
      </c>
      <c r="W256" t="str">
        <f>IF(score!$K256=".",".",IF(score!$K256=0,"0",IF(score!$K256=20,"0",IF(score!$K256=40,"0",IF(score!$K256=60,"1",IF(score!$K256=80,"0",IF(score!$K256=100,"0")))))))</f>
        <v>0</v>
      </c>
      <c r="X256" t="str">
        <f>IF(score!$K256=".",".",IF(score!$K256=0,"0",IF(score!$K256=20,"0",IF(score!$K256=40,"0",IF(score!$K256=60,"0",IF(score!$K256=80,"1",IF(score!$K256=100,"0")))))))</f>
        <v>0</v>
      </c>
      <c r="Y256" t="str">
        <f>IF(score!$L256=".",".",IF(score!$L256=0,"1",IF(score!$L256=20,"0",IF(score!$L256=40,"0",IF(score!$L256=60,"0",IF(score!$L256=80,"0",IF(score!$L256=100,"0")))))))</f>
        <v>0</v>
      </c>
      <c r="Z256" t="str">
        <f>IF(score!$L256=".",".",IF(score!$L256=0,"0",IF(score!$L256=20,"1",IF(score!$L256=40,"0",IF(score!$L256=60,"0",IF(score!$L256=80,"0",IF(score!$L256=100,"0")))))))</f>
        <v>0</v>
      </c>
      <c r="AA256" t="str">
        <f>IF(score!$L256=".",".",IF(score!$L256=0,"0",IF(score!$L256=20,"0",IF(score!$L256=40,"1",IF(score!$L256=60,"0",IF(score!$L256=80,"0",IF(score!$L256=100,"0")))))))</f>
        <v>0</v>
      </c>
      <c r="AB256" t="str">
        <f>IF(score!$L256=".",".",IF(score!$L256=0,"0",IF(score!$L256=20,"0",IF(score!$L256=40,"0",IF(score!$L256=60,"1",IF(score!$L256=80,"0",IF(score!$L256=100,"0")))))))</f>
        <v>0</v>
      </c>
      <c r="AC256" t="str">
        <f>IF(score!$L256=".",".",IF(score!$L256=0,"0",IF(score!$L256=20,"0",IF(score!$L256=40,"0",IF(score!$L256=60,"0",IF(score!$L256=80,"1",IF(score!L256=100,"0")))))))</f>
        <v>0</v>
      </c>
      <c r="AD256" t="str">
        <f>IF(score!$M256=".",".",IF(score!$M256=0,"1",IF(score!$M256=20,"0",IF(score!$M256=40,"0",IF(score!$M256=60,"0",IF(score!$M256=80,"0",IF(score!$M256=100,"0")))))))</f>
        <v>0</v>
      </c>
      <c r="AE256" t="str">
        <f>IF(score!$M256=".",".",IF(score!$M256=0,"0",IF(score!$M256=20,"1",IF(score!$M256=40,"0",IF(score!$M256=60,"0",IF(score!$M256=80,"0",IF(score!$M256=100,"0")))))))</f>
        <v>0</v>
      </c>
      <c r="AF256" t="str">
        <f>IF(score!$M256=".",".",IF(score!$M256=0,"0",IF(score!$M256=20,"0",IF(score!$M256=40,"1",IF(score!$M256=60,"0",IF(score!$M256=80,"0",IF(score!$M256=100,"0")))))))</f>
        <v>0</v>
      </c>
      <c r="AG256" t="str">
        <f>IF(score!$M256=".",".",IF(score!$M256=0,"0",IF(score!$M256=20,"0",IF(score!$M256=40,"0",IF(score!$M256=60,"1",IF(score!$M256=80,"0",IF(score!$M256=100,"0")))))))</f>
        <v>1</v>
      </c>
      <c r="AH256" t="str">
        <f>IF(score!$M256=".",".",IF(score!$M256=0,"0",IF(score!$M256=20,"0",IF(score!$M256=40,"0",IF(score!$M256=60,"0",IF(score!$M256=80,"1",IF(score!$M256=100,"0")))))))</f>
        <v>0</v>
      </c>
      <c r="AI256" t="str">
        <f>IF(score!$N256=".",".",IF(score!$N256=0,"1",IF(score!$N256=25,"0",IF(score!$N256=50,"0",IF(score!$N256=75,"0",IF(score!$N256=100,"0"))))))</f>
        <v>0</v>
      </c>
      <c r="AJ256" t="str">
        <f>IF(score!$N256=".",".",IF(score!$N256=0,"0",IF(score!$N256=25,"1",IF(score!$N256=50,"0",IF(score!$N256=75,"0",IF(score!$N256=100,"0"))))))</f>
        <v>0</v>
      </c>
      <c r="AK256" t="str">
        <f>IF(score!$N256=".",".",IF(score!$N256=0,"0",IF(score!$N256=25,"0",IF(score!$N256=50,"1",IF(score!$N256=75,"0",IF(score!$N256=100,"0"))))))</f>
        <v>0</v>
      </c>
      <c r="AL256" t="str">
        <f>IF(score!$N256=".",".",IF(score!$N256=0,"0",IF(score!$N256=25,"0",IF(score!$N256=50,"0",IF(score!$N256=75,"1",IF(score!$N256=100,"0"))))))</f>
        <v>0</v>
      </c>
      <c r="AN256">
        <f t="shared" si="210"/>
        <v>0</v>
      </c>
      <c r="AO256">
        <f t="shared" si="211"/>
        <v>0</v>
      </c>
      <c r="AP256">
        <f t="shared" si="212"/>
        <v>-3.0239600000000002</v>
      </c>
      <c r="AQ256">
        <f t="shared" si="213"/>
        <v>0</v>
      </c>
      <c r="AR256">
        <f t="shared" si="214"/>
        <v>-7.2321600000000004</v>
      </c>
      <c r="AS256">
        <f t="shared" si="215"/>
        <v>0</v>
      </c>
      <c r="AT256">
        <f t="shared" si="216"/>
        <v>-6.24397</v>
      </c>
      <c r="AU256">
        <f t="shared" si="217"/>
        <v>0</v>
      </c>
      <c r="AV256">
        <f t="shared" si="218"/>
        <v>0</v>
      </c>
      <c r="AW256">
        <f t="shared" si="219"/>
        <v>0</v>
      </c>
      <c r="AX256">
        <f t="shared" si="220"/>
        <v>0</v>
      </c>
      <c r="AY256">
        <f t="shared" si="221"/>
        <v>0</v>
      </c>
      <c r="AZ256">
        <f t="shared" si="222"/>
        <v>0</v>
      </c>
      <c r="BA256">
        <f t="shared" si="223"/>
        <v>0</v>
      </c>
      <c r="BB256">
        <f t="shared" si="224"/>
        <v>0</v>
      </c>
      <c r="BC256">
        <f t="shared" si="225"/>
        <v>0</v>
      </c>
      <c r="BD256">
        <f t="shared" si="226"/>
        <v>0</v>
      </c>
      <c r="BE256">
        <f t="shared" si="227"/>
        <v>0</v>
      </c>
      <c r="BF256">
        <f t="shared" si="228"/>
        <v>0</v>
      </c>
      <c r="BG256">
        <f t="shared" si="229"/>
        <v>0</v>
      </c>
      <c r="BH256">
        <f t="shared" si="230"/>
        <v>0</v>
      </c>
      <c r="BI256">
        <f t="shared" si="231"/>
        <v>0</v>
      </c>
      <c r="BJ256">
        <f t="shared" si="232"/>
        <v>0</v>
      </c>
      <c r="BK256">
        <f t="shared" si="233"/>
        <v>0</v>
      </c>
      <c r="BL256">
        <f t="shared" si="234"/>
        <v>0</v>
      </c>
      <c r="BM256">
        <f t="shared" si="235"/>
        <v>0</v>
      </c>
      <c r="BN256">
        <f t="shared" si="236"/>
        <v>0</v>
      </c>
      <c r="BO256">
        <f t="shared" si="237"/>
        <v>0</v>
      </c>
      <c r="BP256">
        <f t="shared" si="238"/>
        <v>0</v>
      </c>
      <c r="BQ256">
        <f t="shared" si="239"/>
        <v>1.28044</v>
      </c>
      <c r="BR256">
        <f t="shared" si="240"/>
        <v>0</v>
      </c>
      <c r="BS256">
        <f t="shared" si="241"/>
        <v>0</v>
      </c>
      <c r="BT256">
        <f t="shared" si="242"/>
        <v>0</v>
      </c>
      <c r="BU256">
        <f t="shared" si="243"/>
        <v>0</v>
      </c>
      <c r="BV256">
        <f t="shared" si="244"/>
        <v>0</v>
      </c>
      <c r="BX256">
        <f t="shared" si="245"/>
        <v>0</v>
      </c>
      <c r="BY256">
        <f t="shared" si="246"/>
        <v>0</v>
      </c>
      <c r="BZ256">
        <f t="shared" si="247"/>
        <v>3.4819999999999997E-2</v>
      </c>
      <c r="CA256">
        <f t="shared" si="248"/>
        <v>0</v>
      </c>
      <c r="CB256">
        <f t="shared" si="249"/>
        <v>3.9311500000000001</v>
      </c>
      <c r="CC256">
        <f t="shared" si="250"/>
        <v>0</v>
      </c>
      <c r="CD256">
        <f t="shared" si="251"/>
        <v>2.68282</v>
      </c>
      <c r="CE256">
        <f t="shared" si="252"/>
        <v>0</v>
      </c>
      <c r="CF256">
        <f t="shared" si="253"/>
        <v>0</v>
      </c>
      <c r="CG256">
        <f t="shared" si="254"/>
        <v>0</v>
      </c>
      <c r="CH256">
        <f t="shared" si="255"/>
        <v>0</v>
      </c>
      <c r="CI256">
        <f t="shared" si="256"/>
        <v>0</v>
      </c>
      <c r="CJ256">
        <f t="shared" si="257"/>
        <v>0</v>
      </c>
      <c r="CK256">
        <f t="shared" si="258"/>
        <v>0</v>
      </c>
      <c r="CL256">
        <f t="shared" si="259"/>
        <v>0</v>
      </c>
      <c r="CM256">
        <f t="shared" si="260"/>
        <v>0</v>
      </c>
      <c r="CN256">
        <f t="shared" si="261"/>
        <v>0</v>
      </c>
      <c r="CO256">
        <f t="shared" si="262"/>
        <v>0</v>
      </c>
      <c r="CP256">
        <f t="shared" si="263"/>
        <v>0</v>
      </c>
      <c r="CQ256">
        <f t="shared" si="264"/>
        <v>0</v>
      </c>
      <c r="CR256">
        <f t="shared" si="265"/>
        <v>0</v>
      </c>
      <c r="CS256">
        <f t="shared" si="266"/>
        <v>0</v>
      </c>
      <c r="CT256">
        <f t="shared" si="267"/>
        <v>0</v>
      </c>
      <c r="CU256">
        <f t="shared" si="268"/>
        <v>0</v>
      </c>
      <c r="CV256">
        <f t="shared" si="269"/>
        <v>0</v>
      </c>
      <c r="CW256">
        <f t="shared" si="270"/>
        <v>0</v>
      </c>
      <c r="CX256">
        <f t="shared" si="271"/>
        <v>0</v>
      </c>
      <c r="CY256">
        <f t="shared" si="272"/>
        <v>0</v>
      </c>
      <c r="CZ256">
        <f t="shared" si="273"/>
        <v>0</v>
      </c>
      <c r="DA256">
        <f t="shared" si="274"/>
        <v>-4.5905500000000004</v>
      </c>
      <c r="DB256">
        <f t="shared" si="275"/>
        <v>0</v>
      </c>
      <c r="DC256">
        <f t="shared" si="276"/>
        <v>0</v>
      </c>
      <c r="DD256">
        <f t="shared" si="277"/>
        <v>0</v>
      </c>
      <c r="DE256">
        <f t="shared" si="278"/>
        <v>0</v>
      </c>
      <c r="DF256">
        <f t="shared" si="279"/>
        <v>0</v>
      </c>
    </row>
    <row r="257" spans="1:110" x14ac:dyDescent="0.25">
      <c r="A257" s="4">
        <f>raw!$A257:$A257</f>
        <v>43382</v>
      </c>
      <c r="B257" s="6" t="str">
        <f>raw!$B257:$B257</f>
        <v>0006-0058</v>
      </c>
      <c r="D257" t="str">
        <f>IF(score!$C257=".",".",IF(score!$C257=0,"1",IF(score!$C257=25,"0",IF(score!$C257=50,"0",IF(score!$C257=75,"0",IF(score!$C257=100,"0"))))))</f>
        <v>0</v>
      </c>
      <c r="E257" t="str">
        <f>IF(score!$C257=".",".",IF(score!$C257=0,"0",IF(score!$C257=25,"1",IF(score!$C257=50,"0",IF(score!$C257=75,"0",IF(score!$C257=100,"0"))))))</f>
        <v>0</v>
      </c>
      <c r="F257" t="str">
        <f>IF(score!$C257=".",".",IF(score!$C257=0,"0",IF(score!$C257=25,"0",IF(score!$C257=50,"1",IF(score!$C257=75,"0",IF(score!$C257=100,"0"))))))</f>
        <v>1</v>
      </c>
      <c r="G257" t="str">
        <f>IF(score!$C257=".",".",IF(score!$C257=0,"0",IF(score!$C257=25,"0",IF(score!$C257=50,"0",IF(score!$C257=75,"1",IF(score!$C257=100,"0"))))))</f>
        <v>0</v>
      </c>
      <c r="H257" t="str">
        <f>IF(score!$D257=".",".",IF(score!$D257=0,"1",IF(score!$D257=50,"0",IF(score!$D257=100,"0"))))</f>
        <v>0</v>
      </c>
      <c r="I257" t="str">
        <f>IF(score!$D257=".",".",IF(score!$D257=0,"0",IF(score!$D257=50,"1",IF(score!$D257=100,"0"))))</f>
        <v>0</v>
      </c>
      <c r="J257" t="str">
        <f>IF(score!$E257=".",".",IF(score!$E257=0,"1",IF(score!$E257=50,"0",IF(score!$E257=100,"0"))))</f>
        <v>0</v>
      </c>
      <c r="K257" t="str">
        <f>IF(score!$E257=".",".",IF(score!$E257=0,"0",IF(score!$E257=50,"1",IF(score!$E257=100,"0"))))</f>
        <v>0</v>
      </c>
      <c r="L257" t="str">
        <f>IF(score!$F257=".",".",IF(score!$F257=0,"1",IF(score!$F257=100,"0")))</f>
        <v>0</v>
      </c>
      <c r="M257" t="str">
        <f>IF(score!$G257=".",".",IF(score!$G257=0,"1",IF(score!$G257=100,"0")))</f>
        <v>0</v>
      </c>
      <c r="N257" t="str">
        <f>IF(score!$H257=".",".",IF(score!$H257=0,"1",IF(score!$H257=100,"0")))</f>
        <v>0</v>
      </c>
      <c r="O257" t="str">
        <f>IF(score!$I257=".",".",IF(score!$I257=0,"1",IF(score!$I257=50,"0",IF(score!$I257=100,"0"))))</f>
        <v>0</v>
      </c>
      <c r="P257" t="str">
        <f>IF(score!$J257=".",".",IF(score!$J257=0,"1",IF(score!$J257=25,"0",IF(score!$J257=50,"0",IF(score!$J257=75,"0",IF(score!$J257=100,"0"))))))</f>
        <v>0</v>
      </c>
      <c r="Q257" t="str">
        <f>IF(score!$J257=".",".",IF(score!$J257=0,"0",IF(score!$J257=25,"1",IF(score!$J257=50,"0",IF(score!$J257=75,"0",IF(score!$J257=100,"0"))))))</f>
        <v>0</v>
      </c>
      <c r="R257" t="str">
        <f>IF(score!$J257=".",".",IF(score!$J257=0,"0",IF(score!$J257=25,"0",IF(score!$J257=50,"1",IF(score!$J257=75,"0",IF(score!$J257=100,"0"))))))</f>
        <v>0</v>
      </c>
      <c r="S257" t="str">
        <f>IF(score!$J257=".",".",IF(score!$J257=0,"0",IF(score!$J257=25,"0",IF(score!$J257=50,"0",IF(score!$J257=75,"1",IF(score!$J257=100,"0"))))))</f>
        <v>0</v>
      </c>
      <c r="T257" t="str">
        <f>IF(score!$K257=".",".",IF(score!$K257=0,"1",IF(score!$K257=20,"0",IF(score!$K257=40,"0",IF(score!$K257=60,"0",IF(score!$K257=80,"0",IF(score!$K257=100,"0")))))))</f>
        <v>0</v>
      </c>
      <c r="U257" t="str">
        <f>IF(score!$K257=".",".",IF(score!$K257=0,"0",IF(score!$K257=20,"1",IF(score!$K257=40,"0",IF(score!$K257=60,"0",IF(score!$K257=80,"0",IF(score!$K257=100,"0")))))))</f>
        <v>0</v>
      </c>
      <c r="V257" t="str">
        <f>IF(score!$K257=".",".",IF(score!$K257=0,"0",IF(score!$K257=20,"0",IF(score!$K257=40,"1",IF(score!$K257=60,"0",IF(score!$K257=80,"0",IF(score!$K257=100,"0")))))))</f>
        <v>0</v>
      </c>
      <c r="W257" t="str">
        <f>IF(score!$K257=".",".",IF(score!$K257=0,"0",IF(score!$K257=20,"0",IF(score!$K257=40,"0",IF(score!$K257=60,"1",IF(score!$K257=80,"0",IF(score!$K257=100,"0")))))))</f>
        <v>0</v>
      </c>
      <c r="X257" t="str">
        <f>IF(score!$K257=".",".",IF(score!$K257=0,"0",IF(score!$K257=20,"0",IF(score!$K257=40,"0",IF(score!$K257=60,"0",IF(score!$K257=80,"1",IF(score!$K257=100,"0")))))))</f>
        <v>0</v>
      </c>
      <c r="Y257" t="str">
        <f>IF(score!$L257=".",".",IF(score!$L257=0,"1",IF(score!$L257=20,"0",IF(score!$L257=40,"0",IF(score!$L257=60,"0",IF(score!$L257=80,"0",IF(score!$L257=100,"0")))))))</f>
        <v>0</v>
      </c>
      <c r="Z257" t="str">
        <f>IF(score!$L257=".",".",IF(score!$L257=0,"0",IF(score!$L257=20,"1",IF(score!$L257=40,"0",IF(score!$L257=60,"0",IF(score!$L257=80,"0",IF(score!$L257=100,"0")))))))</f>
        <v>0</v>
      </c>
      <c r="AA257" t="str">
        <f>IF(score!$L257=".",".",IF(score!$L257=0,"0",IF(score!$L257=20,"0",IF(score!$L257=40,"1",IF(score!$L257=60,"0",IF(score!$L257=80,"0",IF(score!$L257=100,"0")))))))</f>
        <v>0</v>
      </c>
      <c r="AB257" t="str">
        <f>IF(score!$L257=".",".",IF(score!$L257=0,"0",IF(score!$L257=20,"0",IF(score!$L257=40,"0",IF(score!$L257=60,"1",IF(score!$L257=80,"0",IF(score!$L257=100,"0")))))))</f>
        <v>0</v>
      </c>
      <c r="AC257" t="str">
        <f>IF(score!$L257=".",".",IF(score!$L257=0,"0",IF(score!$L257=20,"0",IF(score!$L257=40,"0",IF(score!$L257=60,"0",IF(score!$L257=80,"1",IF(score!L257=100,"0")))))))</f>
        <v>0</v>
      </c>
      <c r="AD257" t="str">
        <f>IF(score!$M257=".",".",IF(score!$M257=0,"1",IF(score!$M257=20,"0",IF(score!$M257=40,"0",IF(score!$M257=60,"0",IF(score!$M257=80,"0",IF(score!$M257=100,"0")))))))</f>
        <v>0</v>
      </c>
      <c r="AE257" t="str">
        <f>IF(score!$M257=".",".",IF(score!$M257=0,"0",IF(score!$M257=20,"1",IF(score!$M257=40,"0",IF(score!$M257=60,"0",IF(score!$M257=80,"0",IF(score!$M257=100,"0")))))))</f>
        <v>0</v>
      </c>
      <c r="AF257" t="str">
        <f>IF(score!$M257=".",".",IF(score!$M257=0,"0",IF(score!$M257=20,"0",IF(score!$M257=40,"1",IF(score!$M257=60,"0",IF(score!$M257=80,"0",IF(score!$M257=100,"0")))))))</f>
        <v>0</v>
      </c>
      <c r="AG257" t="str">
        <f>IF(score!$M257=".",".",IF(score!$M257=0,"0",IF(score!$M257=20,"0",IF(score!$M257=40,"0",IF(score!$M257=60,"1",IF(score!$M257=80,"0",IF(score!$M257=100,"0")))))))</f>
        <v>0</v>
      </c>
      <c r="AH257" t="str">
        <f>IF(score!$M257=".",".",IF(score!$M257=0,"0",IF(score!$M257=20,"0",IF(score!$M257=40,"0",IF(score!$M257=60,"0",IF(score!$M257=80,"1",IF(score!$M257=100,"0")))))))</f>
        <v>0</v>
      </c>
      <c r="AI257" t="str">
        <f>IF(score!$N257=".",".",IF(score!$N257=0,"1",IF(score!$N257=25,"0",IF(score!$N257=50,"0",IF(score!$N257=75,"0",IF(score!$N257=100,"0"))))))</f>
        <v>1</v>
      </c>
      <c r="AJ257" t="str">
        <f>IF(score!$N257=".",".",IF(score!$N257=0,"0",IF(score!$N257=25,"1",IF(score!$N257=50,"0",IF(score!$N257=75,"0",IF(score!$N257=100,"0"))))))</f>
        <v>0</v>
      </c>
      <c r="AK257" t="str">
        <f>IF(score!$N257=".",".",IF(score!$N257=0,"0",IF(score!$N257=25,"0",IF(score!$N257=50,"1",IF(score!$N257=75,"0",IF(score!$N257=100,"0"))))))</f>
        <v>0</v>
      </c>
      <c r="AL257" t="str">
        <f>IF(score!$N257=".",".",IF(score!$N257=0,"0",IF(score!$N257=25,"0",IF(score!$N257=50,"0",IF(score!$N257=75,"1",IF(score!$N257=100,"0"))))))</f>
        <v>0</v>
      </c>
      <c r="AN257">
        <f t="shared" si="210"/>
        <v>0</v>
      </c>
      <c r="AO257">
        <f t="shared" si="211"/>
        <v>0</v>
      </c>
      <c r="AP257">
        <f t="shared" si="212"/>
        <v>-3.0239600000000002</v>
      </c>
      <c r="AQ257">
        <f t="shared" si="213"/>
        <v>0</v>
      </c>
      <c r="AR257">
        <f t="shared" si="214"/>
        <v>0</v>
      </c>
      <c r="AS257">
        <f t="shared" si="215"/>
        <v>0</v>
      </c>
      <c r="AT257">
        <f t="shared" si="216"/>
        <v>0</v>
      </c>
      <c r="AU257">
        <f t="shared" si="217"/>
        <v>0</v>
      </c>
      <c r="AV257">
        <f t="shared" si="218"/>
        <v>0</v>
      </c>
      <c r="AW257">
        <f t="shared" si="219"/>
        <v>0</v>
      </c>
      <c r="AX257">
        <f t="shared" si="220"/>
        <v>0</v>
      </c>
      <c r="AY257">
        <f t="shared" si="221"/>
        <v>0</v>
      </c>
      <c r="AZ257">
        <f t="shared" si="222"/>
        <v>0</v>
      </c>
      <c r="BA257">
        <f t="shared" si="223"/>
        <v>0</v>
      </c>
      <c r="BB257">
        <f t="shared" si="224"/>
        <v>0</v>
      </c>
      <c r="BC257">
        <f t="shared" si="225"/>
        <v>0</v>
      </c>
      <c r="BD257">
        <f t="shared" si="226"/>
        <v>0</v>
      </c>
      <c r="BE257">
        <f t="shared" si="227"/>
        <v>0</v>
      </c>
      <c r="BF257">
        <f t="shared" si="228"/>
        <v>0</v>
      </c>
      <c r="BG257">
        <f t="shared" si="229"/>
        <v>0</v>
      </c>
      <c r="BH257">
        <f t="shared" si="230"/>
        <v>0</v>
      </c>
      <c r="BI257">
        <f t="shared" si="231"/>
        <v>0</v>
      </c>
      <c r="BJ257">
        <f t="shared" si="232"/>
        <v>0</v>
      </c>
      <c r="BK257">
        <f t="shared" si="233"/>
        <v>0</v>
      </c>
      <c r="BL257">
        <f t="shared" si="234"/>
        <v>0</v>
      </c>
      <c r="BM257">
        <f t="shared" si="235"/>
        <v>0</v>
      </c>
      <c r="BN257">
        <f t="shared" si="236"/>
        <v>0</v>
      </c>
      <c r="BO257">
        <f t="shared" si="237"/>
        <v>0</v>
      </c>
      <c r="BP257">
        <f t="shared" si="238"/>
        <v>0</v>
      </c>
      <c r="BQ257">
        <f t="shared" si="239"/>
        <v>0</v>
      </c>
      <c r="BR257">
        <f t="shared" si="240"/>
        <v>0</v>
      </c>
      <c r="BS257">
        <f t="shared" si="241"/>
        <v>-0.33682000000000001</v>
      </c>
      <c r="BT257">
        <f t="shared" si="242"/>
        <v>0</v>
      </c>
      <c r="BU257">
        <f t="shared" si="243"/>
        <v>0</v>
      </c>
      <c r="BV257">
        <f t="shared" si="244"/>
        <v>0</v>
      </c>
      <c r="BX257">
        <f t="shared" si="245"/>
        <v>0</v>
      </c>
      <c r="BY257">
        <f t="shared" si="246"/>
        <v>0</v>
      </c>
      <c r="BZ257">
        <f t="shared" si="247"/>
        <v>3.4819999999999997E-2</v>
      </c>
      <c r="CA257">
        <f t="shared" si="248"/>
        <v>0</v>
      </c>
      <c r="CB257">
        <f t="shared" si="249"/>
        <v>0</v>
      </c>
      <c r="CC257">
        <f t="shared" si="250"/>
        <v>0</v>
      </c>
      <c r="CD257">
        <f t="shared" si="251"/>
        <v>0</v>
      </c>
      <c r="CE257">
        <f t="shared" si="252"/>
        <v>0</v>
      </c>
      <c r="CF257">
        <f t="shared" si="253"/>
        <v>0</v>
      </c>
      <c r="CG257">
        <f t="shared" si="254"/>
        <v>0</v>
      </c>
      <c r="CH257">
        <f t="shared" si="255"/>
        <v>0</v>
      </c>
      <c r="CI257">
        <f t="shared" si="256"/>
        <v>0</v>
      </c>
      <c r="CJ257">
        <f t="shared" si="257"/>
        <v>0</v>
      </c>
      <c r="CK257">
        <f t="shared" si="258"/>
        <v>0</v>
      </c>
      <c r="CL257">
        <f t="shared" si="259"/>
        <v>0</v>
      </c>
      <c r="CM257">
        <f t="shared" si="260"/>
        <v>0</v>
      </c>
      <c r="CN257">
        <f t="shared" si="261"/>
        <v>0</v>
      </c>
      <c r="CO257">
        <f t="shared" si="262"/>
        <v>0</v>
      </c>
      <c r="CP257">
        <f t="shared" si="263"/>
        <v>0</v>
      </c>
      <c r="CQ257">
        <f t="shared" si="264"/>
        <v>0</v>
      </c>
      <c r="CR257">
        <f t="shared" si="265"/>
        <v>0</v>
      </c>
      <c r="CS257">
        <f t="shared" si="266"/>
        <v>0</v>
      </c>
      <c r="CT257">
        <f t="shared" si="267"/>
        <v>0</v>
      </c>
      <c r="CU257">
        <f t="shared" si="268"/>
        <v>0</v>
      </c>
      <c r="CV257">
        <f t="shared" si="269"/>
        <v>0</v>
      </c>
      <c r="CW257">
        <f t="shared" si="270"/>
        <v>0</v>
      </c>
      <c r="CX257">
        <f t="shared" si="271"/>
        <v>0</v>
      </c>
      <c r="CY257">
        <f t="shared" si="272"/>
        <v>0</v>
      </c>
      <c r="CZ257">
        <f t="shared" si="273"/>
        <v>0</v>
      </c>
      <c r="DA257">
        <f t="shared" si="274"/>
        <v>0</v>
      </c>
      <c r="DB257">
        <f t="shared" si="275"/>
        <v>0</v>
      </c>
      <c r="DC257">
        <f t="shared" si="276"/>
        <v>-6.2972400000000004</v>
      </c>
      <c r="DD257">
        <f t="shared" si="277"/>
        <v>0</v>
      </c>
      <c r="DE257">
        <f t="shared" si="278"/>
        <v>0</v>
      </c>
      <c r="DF257">
        <f t="shared" si="279"/>
        <v>0</v>
      </c>
    </row>
    <row r="258" spans="1:110" x14ac:dyDescent="0.25">
      <c r="A258" s="4">
        <f>raw!$A258:$A258</f>
        <v>43423</v>
      </c>
      <c r="B258" s="6" t="str">
        <f>raw!$B258:$B258</f>
        <v>0006-0059</v>
      </c>
      <c r="D258" t="str">
        <f>IF(score!$C258=".",".",IF(score!$C258=0,"1",IF(score!$C258=25,"0",IF(score!$C258=50,"0",IF(score!$C258=75,"0",IF(score!$C258=100,"0"))))))</f>
        <v>0</v>
      </c>
      <c r="E258" t="str">
        <f>IF(score!$C258=".",".",IF(score!$C258=0,"0",IF(score!$C258=25,"1",IF(score!$C258=50,"0",IF(score!$C258=75,"0",IF(score!$C258=100,"0"))))))</f>
        <v>0</v>
      </c>
      <c r="F258" t="str">
        <f>IF(score!$C258=".",".",IF(score!$C258=0,"0",IF(score!$C258=25,"0",IF(score!$C258=50,"1",IF(score!$C258=75,"0",IF(score!$C258=100,"0"))))))</f>
        <v>0</v>
      </c>
      <c r="G258" t="str">
        <f>IF(score!$C258=".",".",IF(score!$C258=0,"0",IF(score!$C258=25,"0",IF(score!$C258=50,"0",IF(score!$C258=75,"1",IF(score!$C258=100,"0"))))))</f>
        <v>1</v>
      </c>
      <c r="H258" t="str">
        <f>IF(score!$D258=".",".",IF(score!$D258=0,"1",IF(score!$D258=50,"0",IF(score!$D258=100,"0"))))</f>
        <v>0</v>
      </c>
      <c r="I258" t="str">
        <f>IF(score!$D258=".",".",IF(score!$D258=0,"0",IF(score!$D258=50,"1",IF(score!$D258=100,"0"))))</f>
        <v>1</v>
      </c>
      <c r="J258" t="str">
        <f>IF(score!$E258=".",".",IF(score!$E258=0,"1",IF(score!$E258=50,"0",IF(score!$E258=100,"0"))))</f>
        <v>0</v>
      </c>
      <c r="K258" t="str">
        <f>IF(score!$E258=".",".",IF(score!$E258=0,"0",IF(score!$E258=50,"1",IF(score!$E258=100,"0"))))</f>
        <v>1</v>
      </c>
      <c r="L258" t="str">
        <f>IF(score!$F258=".",".",IF(score!$F258=0,"1",IF(score!$F258=100,"0")))</f>
        <v>0</v>
      </c>
      <c r="M258" t="str">
        <f>IF(score!$G258=".",".",IF(score!$G258=0,"1",IF(score!$G258=100,"0")))</f>
        <v>0</v>
      </c>
      <c r="N258" t="str">
        <f>IF(score!$H258=".",".",IF(score!$H258=0,"1",IF(score!$H258=100,"0")))</f>
        <v>0</v>
      </c>
      <c r="O258" t="str">
        <f>IF(score!$I258=".",".",IF(score!$I258=0,"1",IF(score!$I258=50,"0",IF(score!$I258=100,"0"))))</f>
        <v>0</v>
      </c>
      <c r="P258" t="str">
        <f>IF(score!$J258=".",".",IF(score!$J258=0,"1",IF(score!$J258=25,"0",IF(score!$J258=50,"0",IF(score!$J258=75,"0",IF(score!$J258=100,"0"))))))</f>
        <v>0</v>
      </c>
      <c r="Q258" t="str">
        <f>IF(score!$J258=".",".",IF(score!$J258=0,"0",IF(score!$J258=25,"1",IF(score!$J258=50,"0",IF(score!$J258=75,"0",IF(score!$J258=100,"0"))))))</f>
        <v>0</v>
      </c>
      <c r="R258" t="str">
        <f>IF(score!$J258=".",".",IF(score!$J258=0,"0",IF(score!$J258=25,"0",IF(score!$J258=50,"1",IF(score!$J258=75,"0",IF(score!$J258=100,"0"))))))</f>
        <v>0</v>
      </c>
      <c r="S258" t="str">
        <f>IF(score!$J258=".",".",IF(score!$J258=0,"0",IF(score!$J258=25,"0",IF(score!$J258=50,"0",IF(score!$J258=75,"1",IF(score!$J258=100,"0"))))))</f>
        <v>0</v>
      </c>
      <c r="T258" t="str">
        <f>IF(score!$K258=".",".",IF(score!$K258=0,"1",IF(score!$K258=20,"0",IF(score!$K258=40,"0",IF(score!$K258=60,"0",IF(score!$K258=80,"0",IF(score!$K258=100,"0")))))))</f>
        <v>0</v>
      </c>
      <c r="U258" t="str">
        <f>IF(score!$K258=".",".",IF(score!$K258=0,"0",IF(score!$K258=20,"1",IF(score!$K258=40,"0",IF(score!$K258=60,"0",IF(score!$K258=80,"0",IF(score!$K258=100,"0")))))))</f>
        <v>0</v>
      </c>
      <c r="V258" t="str">
        <f>IF(score!$K258=".",".",IF(score!$K258=0,"0",IF(score!$K258=20,"0",IF(score!$K258=40,"1",IF(score!$K258=60,"0",IF(score!$K258=80,"0",IF(score!$K258=100,"0")))))))</f>
        <v>0</v>
      </c>
      <c r="W258" t="str">
        <f>IF(score!$K258=".",".",IF(score!$K258=0,"0",IF(score!$K258=20,"0",IF(score!$K258=40,"0",IF(score!$K258=60,"1",IF(score!$K258=80,"0",IF(score!$K258=100,"0")))))))</f>
        <v>0</v>
      </c>
      <c r="X258" t="str">
        <f>IF(score!$K258=".",".",IF(score!$K258=0,"0",IF(score!$K258=20,"0",IF(score!$K258=40,"0",IF(score!$K258=60,"0",IF(score!$K258=80,"1",IF(score!$K258=100,"0")))))))</f>
        <v>1</v>
      </c>
      <c r="Y258" t="str">
        <f>IF(score!$L258=".",".",IF(score!$L258=0,"1",IF(score!$L258=20,"0",IF(score!$L258=40,"0",IF(score!$L258=60,"0",IF(score!$L258=80,"0",IF(score!$L258=100,"0")))))))</f>
        <v>0</v>
      </c>
      <c r="Z258" t="str">
        <f>IF(score!$L258=".",".",IF(score!$L258=0,"0",IF(score!$L258=20,"1",IF(score!$L258=40,"0",IF(score!$L258=60,"0",IF(score!$L258=80,"0",IF(score!$L258=100,"0")))))))</f>
        <v>0</v>
      </c>
      <c r="AA258" t="str">
        <f>IF(score!$L258=".",".",IF(score!$L258=0,"0",IF(score!$L258=20,"0",IF(score!$L258=40,"1",IF(score!$L258=60,"0",IF(score!$L258=80,"0",IF(score!$L258=100,"0")))))))</f>
        <v>0</v>
      </c>
      <c r="AB258" t="str">
        <f>IF(score!$L258=".",".",IF(score!$L258=0,"0",IF(score!$L258=20,"0",IF(score!$L258=40,"0",IF(score!$L258=60,"1",IF(score!$L258=80,"0",IF(score!$L258=100,"0")))))))</f>
        <v>0</v>
      </c>
      <c r="AC258" t="str">
        <f>IF(score!$L258=".",".",IF(score!$L258=0,"0",IF(score!$L258=20,"0",IF(score!$L258=40,"0",IF(score!$L258=60,"0",IF(score!$L258=80,"1",IF(score!L258=100,"0")))))))</f>
        <v>0</v>
      </c>
      <c r="AD258" t="str">
        <f>IF(score!$M258=".",".",IF(score!$M258=0,"1",IF(score!$M258=20,"0",IF(score!$M258=40,"0",IF(score!$M258=60,"0",IF(score!$M258=80,"0",IF(score!$M258=100,"0")))))))</f>
        <v>0</v>
      </c>
      <c r="AE258" t="str">
        <f>IF(score!$M258=".",".",IF(score!$M258=0,"0",IF(score!$M258=20,"1",IF(score!$M258=40,"0",IF(score!$M258=60,"0",IF(score!$M258=80,"0",IF(score!$M258=100,"0")))))))</f>
        <v>0</v>
      </c>
      <c r="AF258" t="str">
        <f>IF(score!$M258=".",".",IF(score!$M258=0,"0",IF(score!$M258=20,"0",IF(score!$M258=40,"1",IF(score!$M258=60,"0",IF(score!$M258=80,"0",IF(score!$M258=100,"0")))))))</f>
        <v>0</v>
      </c>
      <c r="AG258" t="str">
        <f>IF(score!$M258=".",".",IF(score!$M258=0,"0",IF(score!$M258=20,"0",IF(score!$M258=40,"0",IF(score!$M258=60,"1",IF(score!$M258=80,"0",IF(score!$M258=100,"0")))))))</f>
        <v>0</v>
      </c>
      <c r="AH258" t="str">
        <f>IF(score!$M258=".",".",IF(score!$M258=0,"0",IF(score!$M258=20,"0",IF(score!$M258=40,"0",IF(score!$M258=60,"0",IF(score!$M258=80,"1",IF(score!$M258=100,"0")))))))</f>
        <v>0</v>
      </c>
      <c r="AI258" t="str">
        <f>IF(score!$N258=".",".",IF(score!$N258=0,"1",IF(score!$N258=25,"0",IF(score!$N258=50,"0",IF(score!$N258=75,"0",IF(score!$N258=100,"0"))))))</f>
        <v>0</v>
      </c>
      <c r="AJ258" t="str">
        <f>IF(score!$N258=".",".",IF(score!$N258=0,"0",IF(score!$N258=25,"1",IF(score!$N258=50,"0",IF(score!$N258=75,"0",IF(score!$N258=100,"0"))))))</f>
        <v>0</v>
      </c>
      <c r="AK258" t="str">
        <f>IF(score!$N258=".",".",IF(score!$N258=0,"0",IF(score!$N258=25,"0",IF(score!$N258=50,"1",IF(score!$N258=75,"0",IF(score!$N258=100,"0"))))))</f>
        <v>0</v>
      </c>
      <c r="AL258" t="str">
        <f>IF(score!$N258=".",".",IF(score!$N258=0,"0",IF(score!$N258=25,"0",IF(score!$N258=50,"0",IF(score!$N258=75,"1",IF(score!$N258=100,"0"))))))</f>
        <v>1</v>
      </c>
      <c r="AN258">
        <f t="shared" si="210"/>
        <v>0</v>
      </c>
      <c r="AO258">
        <f t="shared" si="211"/>
        <v>0</v>
      </c>
      <c r="AP258">
        <f t="shared" si="212"/>
        <v>0</v>
      </c>
      <c r="AQ258">
        <f t="shared" si="213"/>
        <v>-1.3187199999999999</v>
      </c>
      <c r="AR258">
        <f t="shared" si="214"/>
        <v>0</v>
      </c>
      <c r="AS258">
        <f t="shared" si="215"/>
        <v>-3.4555500000000001</v>
      </c>
      <c r="AT258">
        <f t="shared" si="216"/>
        <v>0</v>
      </c>
      <c r="AU258">
        <f t="shared" si="217"/>
        <v>-2.7355700000000001</v>
      </c>
      <c r="AV258">
        <f t="shared" si="218"/>
        <v>0</v>
      </c>
      <c r="AW258">
        <f t="shared" si="219"/>
        <v>0</v>
      </c>
      <c r="AX258">
        <f t="shared" si="220"/>
        <v>0</v>
      </c>
      <c r="AY258">
        <f t="shared" si="221"/>
        <v>0</v>
      </c>
      <c r="AZ258">
        <f t="shared" si="222"/>
        <v>0</v>
      </c>
      <c r="BA258">
        <f t="shared" si="223"/>
        <v>0</v>
      </c>
      <c r="BB258">
        <f t="shared" si="224"/>
        <v>0</v>
      </c>
      <c r="BC258">
        <f t="shared" si="225"/>
        <v>0</v>
      </c>
      <c r="BD258">
        <f t="shared" si="226"/>
        <v>0</v>
      </c>
      <c r="BE258">
        <f t="shared" si="227"/>
        <v>0</v>
      </c>
      <c r="BF258">
        <f t="shared" si="228"/>
        <v>0</v>
      </c>
      <c r="BG258">
        <f t="shared" si="229"/>
        <v>0</v>
      </c>
      <c r="BH258">
        <f t="shared" si="230"/>
        <v>0.66513999999999995</v>
      </c>
      <c r="BI258">
        <f t="shared" si="231"/>
        <v>0</v>
      </c>
      <c r="BJ258">
        <f t="shared" si="232"/>
        <v>0</v>
      </c>
      <c r="BK258">
        <f t="shared" si="233"/>
        <v>0</v>
      </c>
      <c r="BL258">
        <f t="shared" si="234"/>
        <v>0</v>
      </c>
      <c r="BM258">
        <f t="shared" si="235"/>
        <v>0</v>
      </c>
      <c r="BN258">
        <f t="shared" si="236"/>
        <v>0</v>
      </c>
      <c r="BO258">
        <f t="shared" si="237"/>
        <v>0</v>
      </c>
      <c r="BP258">
        <f t="shared" si="238"/>
        <v>0</v>
      </c>
      <c r="BQ258">
        <f t="shared" si="239"/>
        <v>0</v>
      </c>
      <c r="BR258">
        <f t="shared" si="240"/>
        <v>0</v>
      </c>
      <c r="BS258">
        <f t="shared" si="241"/>
        <v>0</v>
      </c>
      <c r="BT258">
        <f t="shared" si="242"/>
        <v>0</v>
      </c>
      <c r="BU258">
        <f t="shared" si="243"/>
        <v>0</v>
      </c>
      <c r="BV258">
        <f t="shared" si="244"/>
        <v>0.11038000000000001</v>
      </c>
      <c r="BX258">
        <f t="shared" si="245"/>
        <v>0</v>
      </c>
      <c r="BY258">
        <f t="shared" si="246"/>
        <v>0</v>
      </c>
      <c r="BZ258">
        <f t="shared" si="247"/>
        <v>0</v>
      </c>
      <c r="CA258">
        <f t="shared" si="248"/>
        <v>-6.0639999999999999E-2</v>
      </c>
      <c r="CB258">
        <f t="shared" si="249"/>
        <v>0</v>
      </c>
      <c r="CC258">
        <f t="shared" si="250"/>
        <v>1.8684000000000001</v>
      </c>
      <c r="CD258">
        <f t="shared" si="251"/>
        <v>0</v>
      </c>
      <c r="CE258">
        <f t="shared" si="252"/>
        <v>1.43103</v>
      </c>
      <c r="CF258">
        <f t="shared" si="253"/>
        <v>0</v>
      </c>
      <c r="CG258">
        <f t="shared" si="254"/>
        <v>0</v>
      </c>
      <c r="CH258">
        <f t="shared" si="255"/>
        <v>0</v>
      </c>
      <c r="CI258">
        <f t="shared" si="256"/>
        <v>0</v>
      </c>
      <c r="CJ258">
        <f t="shared" si="257"/>
        <v>0</v>
      </c>
      <c r="CK258">
        <f t="shared" si="258"/>
        <v>0</v>
      </c>
      <c r="CL258">
        <f t="shared" si="259"/>
        <v>0</v>
      </c>
      <c r="CM258">
        <f t="shared" si="260"/>
        <v>0</v>
      </c>
      <c r="CN258">
        <f t="shared" si="261"/>
        <v>0</v>
      </c>
      <c r="CO258">
        <f t="shared" si="262"/>
        <v>0</v>
      </c>
      <c r="CP258">
        <f t="shared" si="263"/>
        <v>0</v>
      </c>
      <c r="CQ258">
        <f t="shared" si="264"/>
        <v>0</v>
      </c>
      <c r="CR258">
        <f t="shared" si="265"/>
        <v>-1.9494899999999999</v>
      </c>
      <c r="CS258">
        <f t="shared" si="266"/>
        <v>0</v>
      </c>
      <c r="CT258">
        <f t="shared" si="267"/>
        <v>0</v>
      </c>
      <c r="CU258">
        <f t="shared" si="268"/>
        <v>0</v>
      </c>
      <c r="CV258">
        <f t="shared" si="269"/>
        <v>0</v>
      </c>
      <c r="CW258">
        <f t="shared" si="270"/>
        <v>0</v>
      </c>
      <c r="CX258">
        <f t="shared" si="271"/>
        <v>0</v>
      </c>
      <c r="CY258">
        <f t="shared" si="272"/>
        <v>0</v>
      </c>
      <c r="CZ258">
        <f t="shared" si="273"/>
        <v>0</v>
      </c>
      <c r="DA258">
        <f t="shared" si="274"/>
        <v>0</v>
      </c>
      <c r="DB258">
        <f t="shared" si="275"/>
        <v>0</v>
      </c>
      <c r="DC258">
        <f t="shared" si="276"/>
        <v>0</v>
      </c>
      <c r="DD258">
        <f t="shared" si="277"/>
        <v>0</v>
      </c>
      <c r="DE258">
        <f t="shared" si="278"/>
        <v>0</v>
      </c>
      <c r="DF258">
        <f t="shared" si="279"/>
        <v>-3.13896</v>
      </c>
    </row>
    <row r="259" spans="1:110" x14ac:dyDescent="0.25">
      <c r="A259" s="4">
        <f>raw!$A259:$A259</f>
        <v>43423</v>
      </c>
      <c r="B259" s="6" t="str">
        <f>raw!$B259:$B259</f>
        <v>0006-0060</v>
      </c>
      <c r="D259" t="str">
        <f>IF(score!$C259=".",".",IF(score!$C259=0,"1",IF(score!$C259=25,"0",IF(score!$C259=50,"0",IF(score!$C259=75,"0",IF(score!$C259=100,"0"))))))</f>
        <v>0</v>
      </c>
      <c r="E259" t="str">
        <f>IF(score!$C259=".",".",IF(score!$C259=0,"0",IF(score!$C259=25,"1",IF(score!$C259=50,"0",IF(score!$C259=75,"0",IF(score!$C259=100,"0"))))))</f>
        <v>0</v>
      </c>
      <c r="F259" t="str">
        <f>IF(score!$C259=".",".",IF(score!$C259=0,"0",IF(score!$C259=25,"0",IF(score!$C259=50,"1",IF(score!$C259=75,"0",IF(score!$C259=100,"0"))))))</f>
        <v>1</v>
      </c>
      <c r="G259" t="str">
        <f>IF(score!$C259=".",".",IF(score!$C259=0,"0",IF(score!$C259=25,"0",IF(score!$C259=50,"0",IF(score!$C259=75,"1",IF(score!$C259=100,"0"))))))</f>
        <v>0</v>
      </c>
      <c r="H259" t="str">
        <f>IF(score!$D259=".",".",IF(score!$D259=0,"1",IF(score!$D259=50,"0",IF(score!$D259=100,"0"))))</f>
        <v>0</v>
      </c>
      <c r="I259" t="str">
        <f>IF(score!$D259=".",".",IF(score!$D259=0,"0",IF(score!$D259=50,"1",IF(score!$D259=100,"0"))))</f>
        <v>1</v>
      </c>
      <c r="J259" t="str">
        <f>IF(score!$E259=".",".",IF(score!$E259=0,"1",IF(score!$E259=50,"0",IF(score!$E259=100,"0"))))</f>
        <v>0</v>
      </c>
      <c r="K259" t="str">
        <f>IF(score!$E259=".",".",IF(score!$E259=0,"0",IF(score!$E259=50,"1",IF(score!$E259=100,"0"))))</f>
        <v>0</v>
      </c>
      <c r="L259" t="str">
        <f>IF(score!$F259=".",".",IF(score!$F259=0,"1",IF(score!$F259=100,"0")))</f>
        <v>0</v>
      </c>
      <c r="M259" t="str">
        <f>IF(score!$G259=".",".",IF(score!$G259=0,"1",IF(score!$G259=100,"0")))</f>
        <v>0</v>
      </c>
      <c r="N259" t="str">
        <f>IF(score!$H259=".",".",IF(score!$H259=0,"1",IF(score!$H259=100,"0")))</f>
        <v>0</v>
      </c>
      <c r="O259" t="str">
        <f>IF(score!$I259=".",".",IF(score!$I259=0,"1",IF(score!$I259=50,"0",IF(score!$I259=100,"0"))))</f>
        <v>0</v>
      </c>
      <c r="P259" t="str">
        <f>IF(score!$J259=".",".",IF(score!$J259=0,"1",IF(score!$J259=25,"0",IF(score!$J259=50,"0",IF(score!$J259=75,"0",IF(score!$J259=100,"0"))))))</f>
        <v>0</v>
      </c>
      <c r="Q259" t="str">
        <f>IF(score!$J259=".",".",IF(score!$J259=0,"0",IF(score!$J259=25,"1",IF(score!$J259=50,"0",IF(score!$J259=75,"0",IF(score!$J259=100,"0"))))))</f>
        <v>0</v>
      </c>
      <c r="R259" t="str">
        <f>IF(score!$J259=".",".",IF(score!$J259=0,"0",IF(score!$J259=25,"0",IF(score!$J259=50,"1",IF(score!$J259=75,"0",IF(score!$J259=100,"0"))))))</f>
        <v>0</v>
      </c>
      <c r="S259" t="str">
        <f>IF(score!$J259=".",".",IF(score!$J259=0,"0",IF(score!$J259=25,"0",IF(score!$J259=50,"0",IF(score!$J259=75,"1",IF(score!$J259=100,"0"))))))</f>
        <v>0</v>
      </c>
      <c r="T259" t="str">
        <f>IF(score!$K259=".",".",IF(score!$K259=0,"1",IF(score!$K259=20,"0",IF(score!$K259=40,"0",IF(score!$K259=60,"0",IF(score!$K259=80,"0",IF(score!$K259=100,"0")))))))</f>
        <v>0</v>
      </c>
      <c r="U259" t="str">
        <f>IF(score!$K259=".",".",IF(score!$K259=0,"0",IF(score!$K259=20,"1",IF(score!$K259=40,"0",IF(score!$K259=60,"0",IF(score!$K259=80,"0",IF(score!$K259=100,"0")))))))</f>
        <v>0</v>
      </c>
      <c r="V259" t="str">
        <f>IF(score!$K259=".",".",IF(score!$K259=0,"0",IF(score!$K259=20,"0",IF(score!$K259=40,"1",IF(score!$K259=60,"0",IF(score!$K259=80,"0",IF(score!$K259=100,"0")))))))</f>
        <v>0</v>
      </c>
      <c r="W259" t="str">
        <f>IF(score!$K259=".",".",IF(score!$K259=0,"0",IF(score!$K259=20,"0",IF(score!$K259=40,"0",IF(score!$K259=60,"1",IF(score!$K259=80,"0",IF(score!$K259=100,"0")))))))</f>
        <v>0</v>
      </c>
      <c r="X259" t="str">
        <f>IF(score!$K259=".",".",IF(score!$K259=0,"0",IF(score!$K259=20,"0",IF(score!$K259=40,"0",IF(score!$K259=60,"0",IF(score!$K259=80,"1",IF(score!$K259=100,"0")))))))</f>
        <v>0</v>
      </c>
      <c r="Y259" t="str">
        <f>IF(score!$L259=".",".",IF(score!$L259=0,"1",IF(score!$L259=20,"0",IF(score!$L259=40,"0",IF(score!$L259=60,"0",IF(score!$L259=80,"0",IF(score!$L259=100,"0")))))))</f>
        <v>0</v>
      </c>
      <c r="Z259" t="str">
        <f>IF(score!$L259=".",".",IF(score!$L259=0,"0",IF(score!$L259=20,"1",IF(score!$L259=40,"0",IF(score!$L259=60,"0",IF(score!$L259=80,"0",IF(score!$L259=100,"0")))))))</f>
        <v>0</v>
      </c>
      <c r="AA259" t="str">
        <f>IF(score!$L259=".",".",IF(score!$L259=0,"0",IF(score!$L259=20,"0",IF(score!$L259=40,"1",IF(score!$L259=60,"0",IF(score!$L259=80,"0",IF(score!$L259=100,"0")))))))</f>
        <v>0</v>
      </c>
      <c r="AB259" t="str">
        <f>IF(score!$L259=".",".",IF(score!$L259=0,"0",IF(score!$L259=20,"0",IF(score!$L259=40,"0",IF(score!$L259=60,"1",IF(score!$L259=80,"0",IF(score!$L259=100,"0")))))))</f>
        <v>0</v>
      </c>
      <c r="AC259" t="str">
        <f>IF(score!$L259=".",".",IF(score!$L259=0,"0",IF(score!$L259=20,"0",IF(score!$L259=40,"0",IF(score!$L259=60,"0",IF(score!$L259=80,"1",IF(score!L259=100,"0")))))))</f>
        <v>1</v>
      </c>
      <c r="AD259" t="str">
        <f>IF(score!$M259=".",".",IF(score!$M259=0,"1",IF(score!$M259=20,"0",IF(score!$M259=40,"0",IF(score!$M259=60,"0",IF(score!$M259=80,"0",IF(score!$M259=100,"0")))))))</f>
        <v>0</v>
      </c>
      <c r="AE259" t="str">
        <f>IF(score!$M259=".",".",IF(score!$M259=0,"0",IF(score!$M259=20,"1",IF(score!$M259=40,"0",IF(score!$M259=60,"0",IF(score!$M259=80,"0",IF(score!$M259=100,"0")))))))</f>
        <v>0</v>
      </c>
      <c r="AF259" t="str">
        <f>IF(score!$M259=".",".",IF(score!$M259=0,"0",IF(score!$M259=20,"0",IF(score!$M259=40,"1",IF(score!$M259=60,"0",IF(score!$M259=80,"0",IF(score!$M259=100,"0")))))))</f>
        <v>0</v>
      </c>
      <c r="AG259" t="str">
        <f>IF(score!$M259=".",".",IF(score!$M259=0,"0",IF(score!$M259=20,"0",IF(score!$M259=40,"0",IF(score!$M259=60,"1",IF(score!$M259=80,"0",IF(score!$M259=100,"0")))))))</f>
        <v>0</v>
      </c>
      <c r="AH259" t="str">
        <f>IF(score!$M259=".",".",IF(score!$M259=0,"0",IF(score!$M259=20,"0",IF(score!$M259=40,"0",IF(score!$M259=60,"0",IF(score!$M259=80,"1",IF(score!$M259=100,"0")))))))</f>
        <v>0</v>
      </c>
      <c r="AI259" t="str">
        <f>IF(score!$N259=".",".",IF(score!$N259=0,"1",IF(score!$N259=25,"0",IF(score!$N259=50,"0",IF(score!$N259=75,"0",IF(score!$N259=100,"0"))))))</f>
        <v>0</v>
      </c>
      <c r="AJ259" t="str">
        <f>IF(score!$N259=".",".",IF(score!$N259=0,"0",IF(score!$N259=25,"1",IF(score!$N259=50,"0",IF(score!$N259=75,"0",IF(score!$N259=100,"0"))))))</f>
        <v>0</v>
      </c>
      <c r="AK259" t="str">
        <f>IF(score!$N259=".",".",IF(score!$N259=0,"0",IF(score!$N259=25,"0",IF(score!$N259=50,"1",IF(score!$N259=75,"0",IF(score!$N259=100,"0"))))))</f>
        <v>0</v>
      </c>
      <c r="AL259" t="str">
        <f>IF(score!$N259=".",".",IF(score!$N259=0,"0",IF(score!$N259=25,"0",IF(score!$N259=50,"0",IF(score!$N259=75,"1",IF(score!$N259=100,"0"))))))</f>
        <v>0</v>
      </c>
      <c r="AN259">
        <f t="shared" si="210"/>
        <v>0</v>
      </c>
      <c r="AO259">
        <f t="shared" si="211"/>
        <v>0</v>
      </c>
      <c r="AP259">
        <f t="shared" si="212"/>
        <v>-3.0239600000000002</v>
      </c>
      <c r="AQ259">
        <f t="shared" si="213"/>
        <v>0</v>
      </c>
      <c r="AR259">
        <f t="shared" si="214"/>
        <v>0</v>
      </c>
      <c r="AS259">
        <f t="shared" si="215"/>
        <v>-3.4555500000000001</v>
      </c>
      <c r="AT259">
        <f t="shared" si="216"/>
        <v>0</v>
      </c>
      <c r="AU259">
        <f t="shared" si="217"/>
        <v>0</v>
      </c>
      <c r="AV259">
        <f t="shared" si="218"/>
        <v>0</v>
      </c>
      <c r="AW259">
        <f t="shared" si="219"/>
        <v>0</v>
      </c>
      <c r="AX259">
        <f t="shared" si="220"/>
        <v>0</v>
      </c>
      <c r="AY259">
        <f t="shared" si="221"/>
        <v>0</v>
      </c>
      <c r="AZ259">
        <f t="shared" si="222"/>
        <v>0</v>
      </c>
      <c r="BA259">
        <f t="shared" si="223"/>
        <v>0</v>
      </c>
      <c r="BB259">
        <f t="shared" si="224"/>
        <v>0</v>
      </c>
      <c r="BC259">
        <f t="shared" si="225"/>
        <v>0</v>
      </c>
      <c r="BD259">
        <f t="shared" si="226"/>
        <v>0</v>
      </c>
      <c r="BE259">
        <f t="shared" si="227"/>
        <v>0</v>
      </c>
      <c r="BF259">
        <f t="shared" si="228"/>
        <v>0</v>
      </c>
      <c r="BG259">
        <f t="shared" si="229"/>
        <v>0</v>
      </c>
      <c r="BH259">
        <f t="shared" si="230"/>
        <v>0</v>
      </c>
      <c r="BI259">
        <f t="shared" si="231"/>
        <v>0</v>
      </c>
      <c r="BJ259">
        <f t="shared" si="232"/>
        <v>0</v>
      </c>
      <c r="BK259">
        <f t="shared" si="233"/>
        <v>0</v>
      </c>
      <c r="BL259">
        <f t="shared" si="234"/>
        <v>0</v>
      </c>
      <c r="BM259">
        <f t="shared" si="235"/>
        <v>-0.42251</v>
      </c>
      <c r="BN259">
        <f t="shared" si="236"/>
        <v>0</v>
      </c>
      <c r="BO259">
        <f t="shared" si="237"/>
        <v>0</v>
      </c>
      <c r="BP259">
        <f t="shared" si="238"/>
        <v>0</v>
      </c>
      <c r="BQ259">
        <f t="shared" si="239"/>
        <v>0</v>
      </c>
      <c r="BR259">
        <f t="shared" si="240"/>
        <v>0</v>
      </c>
      <c r="BS259">
        <f t="shared" si="241"/>
        <v>0</v>
      </c>
      <c r="BT259">
        <f t="shared" si="242"/>
        <v>0</v>
      </c>
      <c r="BU259">
        <f t="shared" si="243"/>
        <v>0</v>
      </c>
      <c r="BV259">
        <f t="shared" si="244"/>
        <v>0</v>
      </c>
      <c r="BX259">
        <f t="shared" si="245"/>
        <v>0</v>
      </c>
      <c r="BY259">
        <f t="shared" si="246"/>
        <v>0</v>
      </c>
      <c r="BZ259">
        <f t="shared" si="247"/>
        <v>3.4819999999999997E-2</v>
      </c>
      <c r="CA259">
        <f t="shared" si="248"/>
        <v>0</v>
      </c>
      <c r="CB259">
        <f t="shared" si="249"/>
        <v>0</v>
      </c>
      <c r="CC259">
        <f t="shared" si="250"/>
        <v>1.8684000000000001</v>
      </c>
      <c r="CD259">
        <f t="shared" si="251"/>
        <v>0</v>
      </c>
      <c r="CE259">
        <f t="shared" si="252"/>
        <v>0</v>
      </c>
      <c r="CF259">
        <f t="shared" si="253"/>
        <v>0</v>
      </c>
      <c r="CG259">
        <f t="shared" si="254"/>
        <v>0</v>
      </c>
      <c r="CH259">
        <f t="shared" si="255"/>
        <v>0</v>
      </c>
      <c r="CI259">
        <f t="shared" si="256"/>
        <v>0</v>
      </c>
      <c r="CJ259">
        <f t="shared" si="257"/>
        <v>0</v>
      </c>
      <c r="CK259">
        <f t="shared" si="258"/>
        <v>0</v>
      </c>
      <c r="CL259">
        <f t="shared" si="259"/>
        <v>0</v>
      </c>
      <c r="CM259">
        <f t="shared" si="260"/>
        <v>0</v>
      </c>
      <c r="CN259">
        <f t="shared" si="261"/>
        <v>0</v>
      </c>
      <c r="CO259">
        <f t="shared" si="262"/>
        <v>0</v>
      </c>
      <c r="CP259">
        <f t="shared" si="263"/>
        <v>0</v>
      </c>
      <c r="CQ259">
        <f t="shared" si="264"/>
        <v>0</v>
      </c>
      <c r="CR259">
        <f t="shared" si="265"/>
        <v>0</v>
      </c>
      <c r="CS259">
        <f t="shared" si="266"/>
        <v>0</v>
      </c>
      <c r="CT259">
        <f t="shared" si="267"/>
        <v>0</v>
      </c>
      <c r="CU259">
        <f t="shared" si="268"/>
        <v>0</v>
      </c>
      <c r="CV259">
        <f t="shared" si="269"/>
        <v>0</v>
      </c>
      <c r="CW259">
        <f t="shared" si="270"/>
        <v>-0.92057</v>
      </c>
      <c r="CX259">
        <f t="shared" si="271"/>
        <v>0</v>
      </c>
      <c r="CY259">
        <f t="shared" si="272"/>
        <v>0</v>
      </c>
      <c r="CZ259">
        <f t="shared" si="273"/>
        <v>0</v>
      </c>
      <c r="DA259">
        <f t="shared" si="274"/>
        <v>0</v>
      </c>
      <c r="DB259">
        <f t="shared" si="275"/>
        <v>0</v>
      </c>
      <c r="DC259">
        <f t="shared" si="276"/>
        <v>0</v>
      </c>
      <c r="DD259">
        <f t="shared" si="277"/>
        <v>0</v>
      </c>
      <c r="DE259">
        <f t="shared" si="278"/>
        <v>0</v>
      </c>
      <c r="DF259">
        <f t="shared" si="279"/>
        <v>0</v>
      </c>
    </row>
    <row r="260" spans="1:110" x14ac:dyDescent="0.25">
      <c r="A260" s="4">
        <f>raw!$A260:$A260</f>
        <v>43423</v>
      </c>
      <c r="B260" s="6" t="str">
        <f>raw!$B260:$B260</f>
        <v>0006-0061</v>
      </c>
      <c r="D260" t="str">
        <f>IF(score!$C260=".",".",IF(score!$C260=0,"1",IF(score!$C260=25,"0",IF(score!$C260=50,"0",IF(score!$C260=75,"0",IF(score!$C260=100,"0"))))))</f>
        <v>0</v>
      </c>
      <c r="E260" t="str">
        <f>IF(score!$C260=".",".",IF(score!$C260=0,"0",IF(score!$C260=25,"1",IF(score!$C260=50,"0",IF(score!$C260=75,"0",IF(score!$C260=100,"0"))))))</f>
        <v>1</v>
      </c>
      <c r="F260" t="str">
        <f>IF(score!$C260=".",".",IF(score!$C260=0,"0",IF(score!$C260=25,"0",IF(score!$C260=50,"1",IF(score!$C260=75,"0",IF(score!$C260=100,"0"))))))</f>
        <v>0</v>
      </c>
      <c r="G260" t="str">
        <f>IF(score!$C260=".",".",IF(score!$C260=0,"0",IF(score!$C260=25,"0",IF(score!$C260=50,"0",IF(score!$C260=75,"1",IF(score!$C260=100,"0"))))))</f>
        <v>0</v>
      </c>
      <c r="H260" t="str">
        <f>IF(score!$D260=".",".",IF(score!$D260=0,"1",IF(score!$D260=50,"0",IF(score!$D260=100,"0"))))</f>
        <v>1</v>
      </c>
      <c r="I260" t="str">
        <f>IF(score!$D260=".",".",IF(score!$D260=0,"0",IF(score!$D260=50,"1",IF(score!$D260=100,"0"))))</f>
        <v>0</v>
      </c>
      <c r="J260" t="str">
        <f>IF(score!$E260=".",".",IF(score!$E260=0,"1",IF(score!$E260=50,"0",IF(score!$E260=100,"0"))))</f>
        <v>1</v>
      </c>
      <c r="K260" t="str">
        <f>IF(score!$E260=".",".",IF(score!$E260=0,"0",IF(score!$E260=50,"1",IF(score!$E260=100,"0"))))</f>
        <v>0</v>
      </c>
      <c r="L260" t="str">
        <f>IF(score!$F260=".",".",IF(score!$F260=0,"1",IF(score!$F260=100,"0")))</f>
        <v>1</v>
      </c>
      <c r="M260" t="str">
        <f>IF(score!$G260=".",".",IF(score!$G260=0,"1",IF(score!$G260=100,"0")))</f>
        <v>1</v>
      </c>
      <c r="N260" t="str">
        <f>IF(score!$H260=".",".",IF(score!$H260=0,"1",IF(score!$H260=100,"0")))</f>
        <v>0</v>
      </c>
      <c r="O260" t="str">
        <f>IF(score!$I260=".",".",IF(score!$I260=0,"1",IF(score!$I260=50,"0",IF(score!$I260=100,"0"))))</f>
        <v>0</v>
      </c>
      <c r="P260" t="str">
        <f>IF(score!$J260=".",".",IF(score!$J260=0,"1",IF(score!$J260=25,"0",IF(score!$J260=50,"0",IF(score!$J260=75,"0",IF(score!$J260=100,"0"))))))</f>
        <v>1</v>
      </c>
      <c r="Q260" t="str">
        <f>IF(score!$J260=".",".",IF(score!$J260=0,"0",IF(score!$J260=25,"1",IF(score!$J260=50,"0",IF(score!$J260=75,"0",IF(score!$J260=100,"0"))))))</f>
        <v>0</v>
      </c>
      <c r="R260" t="str">
        <f>IF(score!$J260=".",".",IF(score!$J260=0,"0",IF(score!$J260=25,"0",IF(score!$J260=50,"1",IF(score!$J260=75,"0",IF(score!$J260=100,"0"))))))</f>
        <v>0</v>
      </c>
      <c r="S260" t="str">
        <f>IF(score!$J260=".",".",IF(score!$J260=0,"0",IF(score!$J260=25,"0",IF(score!$J260=50,"0",IF(score!$J260=75,"1",IF(score!$J260=100,"0"))))))</f>
        <v>0</v>
      </c>
      <c r="T260" t="str">
        <f>IF(score!$K260=".",".",IF(score!$K260=0,"1",IF(score!$K260=20,"0",IF(score!$K260=40,"0",IF(score!$K260=60,"0",IF(score!$K260=80,"0",IF(score!$K260=100,"0")))))))</f>
        <v>0</v>
      </c>
      <c r="U260" t="str">
        <f>IF(score!$K260=".",".",IF(score!$K260=0,"0",IF(score!$K260=20,"1",IF(score!$K260=40,"0",IF(score!$K260=60,"0",IF(score!$K260=80,"0",IF(score!$K260=100,"0")))))))</f>
        <v>0</v>
      </c>
      <c r="V260" t="str">
        <f>IF(score!$K260=".",".",IF(score!$K260=0,"0",IF(score!$K260=20,"0",IF(score!$K260=40,"1",IF(score!$K260=60,"0",IF(score!$K260=80,"0",IF(score!$K260=100,"0")))))))</f>
        <v>0</v>
      </c>
      <c r="W260" t="str">
        <f>IF(score!$K260=".",".",IF(score!$K260=0,"0",IF(score!$K260=20,"0",IF(score!$K260=40,"0",IF(score!$K260=60,"1",IF(score!$K260=80,"0",IF(score!$K260=100,"0")))))))</f>
        <v>0</v>
      </c>
      <c r="X260" t="str">
        <f>IF(score!$K260=".",".",IF(score!$K260=0,"0",IF(score!$K260=20,"0",IF(score!$K260=40,"0",IF(score!$K260=60,"0",IF(score!$K260=80,"1",IF(score!$K260=100,"0")))))))</f>
        <v>0</v>
      </c>
      <c r="Y260" t="str">
        <f>IF(score!$L260=".",".",IF(score!$L260=0,"1",IF(score!$L260=20,"0",IF(score!$L260=40,"0",IF(score!$L260=60,"0",IF(score!$L260=80,"0",IF(score!$L260=100,"0")))))))</f>
        <v>0</v>
      </c>
      <c r="Z260" t="str">
        <f>IF(score!$L260=".",".",IF(score!$L260=0,"0",IF(score!$L260=20,"1",IF(score!$L260=40,"0",IF(score!$L260=60,"0",IF(score!$L260=80,"0",IF(score!$L260=100,"0")))))))</f>
        <v>0</v>
      </c>
      <c r="AA260" t="str">
        <f>IF(score!$L260=".",".",IF(score!$L260=0,"0",IF(score!$L260=20,"0",IF(score!$L260=40,"1",IF(score!$L260=60,"0",IF(score!$L260=80,"0",IF(score!$L260=100,"0")))))))</f>
        <v>0</v>
      </c>
      <c r="AB260" t="str">
        <f>IF(score!$L260=".",".",IF(score!$L260=0,"0",IF(score!$L260=20,"0",IF(score!$L260=40,"0",IF(score!$L260=60,"1",IF(score!$L260=80,"0",IF(score!$L260=100,"0")))))))</f>
        <v>0</v>
      </c>
      <c r="AC260" t="str">
        <f>IF(score!$L260=".",".",IF(score!$L260=0,"0",IF(score!$L260=20,"0",IF(score!$L260=40,"0",IF(score!$L260=60,"0",IF(score!$L260=80,"1",IF(score!L260=100,"0")))))))</f>
        <v>0</v>
      </c>
      <c r="AD260" t="str">
        <f>IF(score!$M260=".",".",IF(score!$M260=0,"1",IF(score!$M260=20,"0",IF(score!$M260=40,"0",IF(score!$M260=60,"0",IF(score!$M260=80,"0",IF(score!$M260=100,"0")))))))</f>
        <v>0</v>
      </c>
      <c r="AE260" t="str">
        <f>IF(score!$M260=".",".",IF(score!$M260=0,"0",IF(score!$M260=20,"1",IF(score!$M260=40,"0",IF(score!$M260=60,"0",IF(score!$M260=80,"0",IF(score!$M260=100,"0")))))))</f>
        <v>0</v>
      </c>
      <c r="AF260" t="str">
        <f>IF(score!$M260=".",".",IF(score!$M260=0,"0",IF(score!$M260=20,"0",IF(score!$M260=40,"1",IF(score!$M260=60,"0",IF(score!$M260=80,"0",IF(score!$M260=100,"0")))))))</f>
        <v>0</v>
      </c>
      <c r="AG260" t="str">
        <f>IF(score!$M260=".",".",IF(score!$M260=0,"0",IF(score!$M260=20,"0",IF(score!$M260=40,"0",IF(score!$M260=60,"1",IF(score!$M260=80,"0",IF(score!$M260=100,"0")))))))</f>
        <v>1</v>
      </c>
      <c r="AH260" t="str">
        <f>IF(score!$M260=".",".",IF(score!$M260=0,"0",IF(score!$M260=20,"0",IF(score!$M260=40,"0",IF(score!$M260=60,"0",IF(score!$M260=80,"1",IF(score!$M260=100,"0")))))))</f>
        <v>0</v>
      </c>
      <c r="AI260" t="str">
        <f>IF(score!$N260=".",".",IF(score!$N260=0,"1",IF(score!$N260=25,"0",IF(score!$N260=50,"0",IF(score!$N260=75,"0",IF(score!$N260=100,"0"))))))</f>
        <v>0</v>
      </c>
      <c r="AJ260" t="str">
        <f>IF(score!$N260=".",".",IF(score!$N260=0,"0",IF(score!$N260=25,"1",IF(score!$N260=50,"0",IF(score!$N260=75,"0",IF(score!$N260=100,"0"))))))</f>
        <v>0</v>
      </c>
      <c r="AK260" t="str">
        <f>IF(score!$N260=".",".",IF(score!$N260=0,"0",IF(score!$N260=25,"0",IF(score!$N260=50,"1",IF(score!$N260=75,"0",IF(score!$N260=100,"0"))))))</f>
        <v>0</v>
      </c>
      <c r="AL260" t="str">
        <f>IF(score!$N260=".",".",IF(score!$N260=0,"0",IF(score!$N260=25,"0",IF(score!$N260=50,"0",IF(score!$N260=75,"1",IF(score!$N260=100,"0"))))))</f>
        <v>0</v>
      </c>
      <c r="AN260">
        <f t="shared" si="210"/>
        <v>0</v>
      </c>
      <c r="AO260">
        <f t="shared" si="211"/>
        <v>-5.5646100000000001</v>
      </c>
      <c r="AP260">
        <f t="shared" si="212"/>
        <v>0</v>
      </c>
      <c r="AQ260">
        <f t="shared" si="213"/>
        <v>0</v>
      </c>
      <c r="AR260">
        <f t="shared" si="214"/>
        <v>-7.2321600000000004</v>
      </c>
      <c r="AS260">
        <f t="shared" si="215"/>
        <v>0</v>
      </c>
      <c r="AT260">
        <f t="shared" si="216"/>
        <v>-6.24397</v>
      </c>
      <c r="AU260">
        <f t="shared" si="217"/>
        <v>0</v>
      </c>
      <c r="AV260">
        <f t="shared" si="218"/>
        <v>-4.6161700000000003</v>
      </c>
      <c r="AW260">
        <f t="shared" si="219"/>
        <v>-5.5174700000000003</v>
      </c>
      <c r="AX260">
        <f t="shared" si="220"/>
        <v>0</v>
      </c>
      <c r="AY260">
        <f t="shared" si="221"/>
        <v>0</v>
      </c>
      <c r="AZ260">
        <f t="shared" si="222"/>
        <v>-11.25544</v>
      </c>
      <c r="BA260">
        <f t="shared" si="223"/>
        <v>0</v>
      </c>
      <c r="BB260">
        <f t="shared" si="224"/>
        <v>0</v>
      </c>
      <c r="BC260">
        <f t="shared" si="225"/>
        <v>0</v>
      </c>
      <c r="BD260">
        <f t="shared" si="226"/>
        <v>0</v>
      </c>
      <c r="BE260">
        <f t="shared" si="227"/>
        <v>0</v>
      </c>
      <c r="BF260">
        <f t="shared" si="228"/>
        <v>0</v>
      </c>
      <c r="BG260">
        <f t="shared" si="229"/>
        <v>0</v>
      </c>
      <c r="BH260">
        <f t="shared" si="230"/>
        <v>0</v>
      </c>
      <c r="BI260">
        <f t="shared" si="231"/>
        <v>0</v>
      </c>
      <c r="BJ260">
        <f t="shared" si="232"/>
        <v>0</v>
      </c>
      <c r="BK260">
        <f t="shared" si="233"/>
        <v>0</v>
      </c>
      <c r="BL260">
        <f t="shared" si="234"/>
        <v>0</v>
      </c>
      <c r="BM260">
        <f t="shared" si="235"/>
        <v>0</v>
      </c>
      <c r="BN260">
        <f t="shared" si="236"/>
        <v>0</v>
      </c>
      <c r="BO260">
        <f t="shared" si="237"/>
        <v>0</v>
      </c>
      <c r="BP260">
        <f t="shared" si="238"/>
        <v>0</v>
      </c>
      <c r="BQ260">
        <f t="shared" si="239"/>
        <v>1.28044</v>
      </c>
      <c r="BR260">
        <f t="shared" si="240"/>
        <v>0</v>
      </c>
      <c r="BS260">
        <f t="shared" si="241"/>
        <v>0</v>
      </c>
      <c r="BT260">
        <f t="shared" si="242"/>
        <v>0</v>
      </c>
      <c r="BU260">
        <f t="shared" si="243"/>
        <v>0</v>
      </c>
      <c r="BV260">
        <f t="shared" si="244"/>
        <v>0</v>
      </c>
      <c r="BX260">
        <f t="shared" si="245"/>
        <v>0</v>
      </c>
      <c r="BY260">
        <f t="shared" si="246"/>
        <v>-0.16891</v>
      </c>
      <c r="BZ260">
        <f t="shared" si="247"/>
        <v>0</v>
      </c>
      <c r="CA260">
        <f t="shared" si="248"/>
        <v>0</v>
      </c>
      <c r="CB260">
        <f t="shared" si="249"/>
        <v>3.9311500000000001</v>
      </c>
      <c r="CC260">
        <f t="shared" si="250"/>
        <v>0</v>
      </c>
      <c r="CD260">
        <f t="shared" si="251"/>
        <v>2.68282</v>
      </c>
      <c r="CE260">
        <f t="shared" si="252"/>
        <v>0</v>
      </c>
      <c r="CF260">
        <f t="shared" si="253"/>
        <v>1.4406000000000001</v>
      </c>
      <c r="CG260">
        <f t="shared" si="254"/>
        <v>1.6696800000000001</v>
      </c>
      <c r="CH260">
        <f t="shared" si="255"/>
        <v>0</v>
      </c>
      <c r="CI260">
        <f t="shared" si="256"/>
        <v>0</v>
      </c>
      <c r="CJ260">
        <f t="shared" si="257"/>
        <v>1.4861899999999999</v>
      </c>
      <c r="CK260">
        <f t="shared" si="258"/>
        <v>0</v>
      </c>
      <c r="CL260">
        <f t="shared" si="259"/>
        <v>0</v>
      </c>
      <c r="CM260">
        <f t="shared" si="260"/>
        <v>0</v>
      </c>
      <c r="CN260">
        <f t="shared" si="261"/>
        <v>0</v>
      </c>
      <c r="CO260">
        <f t="shared" si="262"/>
        <v>0</v>
      </c>
      <c r="CP260">
        <f t="shared" si="263"/>
        <v>0</v>
      </c>
      <c r="CQ260">
        <f t="shared" si="264"/>
        <v>0</v>
      </c>
      <c r="CR260">
        <f t="shared" si="265"/>
        <v>0</v>
      </c>
      <c r="CS260">
        <f t="shared" si="266"/>
        <v>0</v>
      </c>
      <c r="CT260">
        <f t="shared" si="267"/>
        <v>0</v>
      </c>
      <c r="CU260">
        <f t="shared" si="268"/>
        <v>0</v>
      </c>
      <c r="CV260">
        <f t="shared" si="269"/>
        <v>0</v>
      </c>
      <c r="CW260">
        <f t="shared" si="270"/>
        <v>0</v>
      </c>
      <c r="CX260">
        <f t="shared" si="271"/>
        <v>0</v>
      </c>
      <c r="CY260">
        <f t="shared" si="272"/>
        <v>0</v>
      </c>
      <c r="CZ260">
        <f t="shared" si="273"/>
        <v>0</v>
      </c>
      <c r="DA260">
        <f t="shared" si="274"/>
        <v>-4.5905500000000004</v>
      </c>
      <c r="DB260">
        <f t="shared" si="275"/>
        <v>0</v>
      </c>
      <c r="DC260">
        <f t="shared" si="276"/>
        <v>0</v>
      </c>
      <c r="DD260">
        <f t="shared" si="277"/>
        <v>0</v>
      </c>
      <c r="DE260">
        <f t="shared" si="278"/>
        <v>0</v>
      </c>
      <c r="DF260">
        <f t="shared" si="279"/>
        <v>0</v>
      </c>
    </row>
    <row r="261" spans="1:110" x14ac:dyDescent="0.25">
      <c r="A261" s="4">
        <f>raw!$A261:$A261</f>
        <v>43423</v>
      </c>
      <c r="B261" s="6" t="str">
        <f>raw!$B261:$B261</f>
        <v>0006-0062</v>
      </c>
      <c r="D261" t="str">
        <f>IF(score!$C261=".",".",IF(score!$C261=0,"1",IF(score!$C261=25,"0",IF(score!$C261=50,"0",IF(score!$C261=75,"0",IF(score!$C261=100,"0"))))))</f>
        <v>0</v>
      </c>
      <c r="E261" t="str">
        <f>IF(score!$C261=".",".",IF(score!$C261=0,"0",IF(score!$C261=25,"1",IF(score!$C261=50,"0",IF(score!$C261=75,"0",IF(score!$C261=100,"0"))))))</f>
        <v>0</v>
      </c>
      <c r="F261" t="str">
        <f>IF(score!$C261=".",".",IF(score!$C261=0,"0",IF(score!$C261=25,"0",IF(score!$C261=50,"1",IF(score!$C261=75,"0",IF(score!$C261=100,"0"))))))</f>
        <v>1</v>
      </c>
      <c r="G261" t="str">
        <f>IF(score!$C261=".",".",IF(score!$C261=0,"0",IF(score!$C261=25,"0",IF(score!$C261=50,"0",IF(score!$C261=75,"1",IF(score!$C261=100,"0"))))))</f>
        <v>0</v>
      </c>
      <c r="H261" t="str">
        <f>IF(score!$D261=".",".",IF(score!$D261=0,"1",IF(score!$D261=50,"0",IF(score!$D261=100,"0"))))</f>
        <v>0</v>
      </c>
      <c r="I261" t="str">
        <f>IF(score!$D261=".",".",IF(score!$D261=0,"0",IF(score!$D261=50,"1",IF(score!$D261=100,"0"))))</f>
        <v>0</v>
      </c>
      <c r="J261" t="str">
        <f>IF(score!$E261=".",".",IF(score!$E261=0,"1",IF(score!$E261=50,"0",IF(score!$E261=100,"0"))))</f>
        <v>0</v>
      </c>
      <c r="K261" t="str">
        <f>IF(score!$E261=".",".",IF(score!$E261=0,"0",IF(score!$E261=50,"1",IF(score!$E261=100,"0"))))</f>
        <v>0</v>
      </c>
      <c r="L261" t="str">
        <f>IF(score!$F261=".",".",IF(score!$F261=0,"1",IF(score!$F261=100,"0")))</f>
        <v>0</v>
      </c>
      <c r="M261" t="str">
        <f>IF(score!$G261=".",".",IF(score!$G261=0,"1",IF(score!$G261=100,"0")))</f>
        <v>0</v>
      </c>
      <c r="N261" t="str">
        <f>IF(score!$H261=".",".",IF(score!$H261=0,"1",IF(score!$H261=100,"0")))</f>
        <v>1</v>
      </c>
      <c r="O261" t="str">
        <f>IF(score!$I261=".",".",IF(score!$I261=0,"1",IF(score!$I261=50,"0",IF(score!$I261=100,"0"))))</f>
        <v>0</v>
      </c>
      <c r="P261" t="str">
        <f>IF(score!$J261=".",".",IF(score!$J261=0,"1",IF(score!$J261=25,"0",IF(score!$J261=50,"0",IF(score!$J261=75,"0",IF(score!$J261=100,"0"))))))</f>
        <v>0</v>
      </c>
      <c r="Q261" t="str">
        <f>IF(score!$J261=".",".",IF(score!$J261=0,"0",IF(score!$J261=25,"1",IF(score!$J261=50,"0",IF(score!$J261=75,"0",IF(score!$J261=100,"0"))))))</f>
        <v>0</v>
      </c>
      <c r="R261" t="str">
        <f>IF(score!$J261=".",".",IF(score!$J261=0,"0",IF(score!$J261=25,"0",IF(score!$J261=50,"1",IF(score!$J261=75,"0",IF(score!$J261=100,"0"))))))</f>
        <v>0</v>
      </c>
      <c r="S261" t="str">
        <f>IF(score!$J261=".",".",IF(score!$J261=0,"0",IF(score!$J261=25,"0",IF(score!$J261=50,"0",IF(score!$J261=75,"1",IF(score!$J261=100,"0"))))))</f>
        <v>0</v>
      </c>
      <c r="T261" t="str">
        <f>IF(score!$K261=".",".",IF(score!$K261=0,"1",IF(score!$K261=20,"0",IF(score!$K261=40,"0",IF(score!$K261=60,"0",IF(score!$K261=80,"0",IF(score!$K261=100,"0")))))))</f>
        <v>0</v>
      </c>
      <c r="U261" t="str">
        <f>IF(score!$K261=".",".",IF(score!$K261=0,"0",IF(score!$K261=20,"1",IF(score!$K261=40,"0",IF(score!$K261=60,"0",IF(score!$K261=80,"0",IF(score!$K261=100,"0")))))))</f>
        <v>0</v>
      </c>
      <c r="V261" t="str">
        <f>IF(score!$K261=".",".",IF(score!$K261=0,"0",IF(score!$K261=20,"0",IF(score!$K261=40,"1",IF(score!$K261=60,"0",IF(score!$K261=80,"0",IF(score!$K261=100,"0")))))))</f>
        <v>0</v>
      </c>
      <c r="W261" t="str">
        <f>IF(score!$K261=".",".",IF(score!$K261=0,"0",IF(score!$K261=20,"0",IF(score!$K261=40,"0",IF(score!$K261=60,"1",IF(score!$K261=80,"0",IF(score!$K261=100,"0")))))))</f>
        <v>0</v>
      </c>
      <c r="X261" t="str">
        <f>IF(score!$K261=".",".",IF(score!$K261=0,"0",IF(score!$K261=20,"0",IF(score!$K261=40,"0",IF(score!$K261=60,"0",IF(score!$K261=80,"1",IF(score!$K261=100,"0")))))))</f>
        <v>1</v>
      </c>
      <c r="Y261" t="str">
        <f>IF(score!$L261=".",".",IF(score!$L261=0,"1",IF(score!$L261=20,"0",IF(score!$L261=40,"0",IF(score!$L261=60,"0",IF(score!$L261=80,"0",IF(score!$L261=100,"0")))))))</f>
        <v>0</v>
      </c>
      <c r="Z261" t="str">
        <f>IF(score!$L261=".",".",IF(score!$L261=0,"0",IF(score!$L261=20,"1",IF(score!$L261=40,"0",IF(score!$L261=60,"0",IF(score!$L261=80,"0",IF(score!$L261=100,"0")))))))</f>
        <v>0</v>
      </c>
      <c r="AA261" t="str">
        <f>IF(score!$L261=".",".",IF(score!$L261=0,"0",IF(score!$L261=20,"0",IF(score!$L261=40,"1",IF(score!$L261=60,"0",IF(score!$L261=80,"0",IF(score!$L261=100,"0")))))))</f>
        <v>0</v>
      </c>
      <c r="AB261" t="str">
        <f>IF(score!$L261=".",".",IF(score!$L261=0,"0",IF(score!$L261=20,"0",IF(score!$L261=40,"0",IF(score!$L261=60,"1",IF(score!$L261=80,"0",IF(score!$L261=100,"0")))))))</f>
        <v>0</v>
      </c>
      <c r="AC261" t="str">
        <f>IF(score!$L261=".",".",IF(score!$L261=0,"0",IF(score!$L261=20,"0",IF(score!$L261=40,"0",IF(score!$L261=60,"0",IF(score!$L261=80,"1",IF(score!L261=100,"0")))))))</f>
        <v>0</v>
      </c>
      <c r="AD261" t="str">
        <f>IF(score!$M261=".",".",IF(score!$M261=0,"1",IF(score!$M261=20,"0",IF(score!$M261=40,"0",IF(score!$M261=60,"0",IF(score!$M261=80,"0",IF(score!$M261=100,"0")))))))</f>
        <v>0</v>
      </c>
      <c r="AE261" t="str">
        <f>IF(score!$M261=".",".",IF(score!$M261=0,"0",IF(score!$M261=20,"1",IF(score!$M261=40,"0",IF(score!$M261=60,"0",IF(score!$M261=80,"0",IF(score!$M261=100,"0")))))))</f>
        <v>0</v>
      </c>
      <c r="AF261" t="str">
        <f>IF(score!$M261=".",".",IF(score!$M261=0,"0",IF(score!$M261=20,"0",IF(score!$M261=40,"1",IF(score!$M261=60,"0",IF(score!$M261=80,"0",IF(score!$M261=100,"0")))))))</f>
        <v>0</v>
      </c>
      <c r="AG261" t="str">
        <f>IF(score!$M261=".",".",IF(score!$M261=0,"0",IF(score!$M261=20,"0",IF(score!$M261=40,"0",IF(score!$M261=60,"1",IF(score!$M261=80,"0",IF(score!$M261=100,"0")))))))</f>
        <v>1</v>
      </c>
      <c r="AH261" t="str">
        <f>IF(score!$M261=".",".",IF(score!$M261=0,"0",IF(score!$M261=20,"0",IF(score!$M261=40,"0",IF(score!$M261=60,"0",IF(score!$M261=80,"1",IF(score!$M261=100,"0")))))))</f>
        <v>0</v>
      </c>
      <c r="AI261" t="str">
        <f>IF(score!$N261=".",".",IF(score!$N261=0,"1",IF(score!$N261=25,"0",IF(score!$N261=50,"0",IF(score!$N261=75,"0",IF(score!$N261=100,"0"))))))</f>
        <v>0</v>
      </c>
      <c r="AJ261" t="str">
        <f>IF(score!$N261=".",".",IF(score!$N261=0,"0",IF(score!$N261=25,"1",IF(score!$N261=50,"0",IF(score!$N261=75,"0",IF(score!$N261=100,"0"))))))</f>
        <v>0</v>
      </c>
      <c r="AK261" t="str">
        <f>IF(score!$N261=".",".",IF(score!$N261=0,"0",IF(score!$N261=25,"0",IF(score!$N261=50,"1",IF(score!$N261=75,"0",IF(score!$N261=100,"0"))))))</f>
        <v>0</v>
      </c>
      <c r="AL261" t="str">
        <f>IF(score!$N261=".",".",IF(score!$N261=0,"0",IF(score!$N261=25,"0",IF(score!$N261=50,"0",IF(score!$N261=75,"1",IF(score!$N261=100,"0"))))))</f>
        <v>1</v>
      </c>
      <c r="AN261">
        <f t="shared" si="210"/>
        <v>0</v>
      </c>
      <c r="AO261">
        <f t="shared" si="211"/>
        <v>0</v>
      </c>
      <c r="AP261">
        <f t="shared" si="212"/>
        <v>-3.0239600000000002</v>
      </c>
      <c r="AQ261">
        <f t="shared" si="213"/>
        <v>0</v>
      </c>
      <c r="AR261">
        <f t="shared" si="214"/>
        <v>0</v>
      </c>
      <c r="AS261">
        <f t="shared" si="215"/>
        <v>0</v>
      </c>
      <c r="AT261">
        <f t="shared" si="216"/>
        <v>0</v>
      </c>
      <c r="AU261">
        <f t="shared" si="217"/>
        <v>0</v>
      </c>
      <c r="AV261">
        <f t="shared" si="218"/>
        <v>0</v>
      </c>
      <c r="AW261">
        <f t="shared" si="219"/>
        <v>0</v>
      </c>
      <c r="AX261">
        <f t="shared" si="220"/>
        <v>3.04365</v>
      </c>
      <c r="AY261">
        <f t="shared" si="221"/>
        <v>0</v>
      </c>
      <c r="AZ261">
        <f t="shared" si="222"/>
        <v>0</v>
      </c>
      <c r="BA261">
        <f t="shared" si="223"/>
        <v>0</v>
      </c>
      <c r="BB261">
        <f t="shared" si="224"/>
        <v>0</v>
      </c>
      <c r="BC261">
        <f t="shared" si="225"/>
        <v>0</v>
      </c>
      <c r="BD261">
        <f t="shared" si="226"/>
        <v>0</v>
      </c>
      <c r="BE261">
        <f t="shared" si="227"/>
        <v>0</v>
      </c>
      <c r="BF261">
        <f t="shared" si="228"/>
        <v>0</v>
      </c>
      <c r="BG261">
        <f t="shared" si="229"/>
        <v>0</v>
      </c>
      <c r="BH261">
        <f t="shared" si="230"/>
        <v>0.66513999999999995</v>
      </c>
      <c r="BI261">
        <f t="shared" si="231"/>
        <v>0</v>
      </c>
      <c r="BJ261">
        <f t="shared" si="232"/>
        <v>0</v>
      </c>
      <c r="BK261">
        <f t="shared" si="233"/>
        <v>0</v>
      </c>
      <c r="BL261">
        <f t="shared" si="234"/>
        <v>0</v>
      </c>
      <c r="BM261">
        <f t="shared" si="235"/>
        <v>0</v>
      </c>
      <c r="BN261">
        <f t="shared" si="236"/>
        <v>0</v>
      </c>
      <c r="BO261">
        <f t="shared" si="237"/>
        <v>0</v>
      </c>
      <c r="BP261">
        <f t="shared" si="238"/>
        <v>0</v>
      </c>
      <c r="BQ261">
        <f t="shared" si="239"/>
        <v>1.28044</v>
      </c>
      <c r="BR261">
        <f t="shared" si="240"/>
        <v>0</v>
      </c>
      <c r="BS261">
        <f t="shared" si="241"/>
        <v>0</v>
      </c>
      <c r="BT261">
        <f t="shared" si="242"/>
        <v>0</v>
      </c>
      <c r="BU261">
        <f t="shared" si="243"/>
        <v>0</v>
      </c>
      <c r="BV261">
        <f t="shared" si="244"/>
        <v>0.11038000000000001</v>
      </c>
      <c r="BX261">
        <f t="shared" si="245"/>
        <v>0</v>
      </c>
      <c r="BY261">
        <f t="shared" si="246"/>
        <v>0</v>
      </c>
      <c r="BZ261">
        <f t="shared" si="247"/>
        <v>3.4819999999999997E-2</v>
      </c>
      <c r="CA261">
        <f t="shared" si="248"/>
        <v>0</v>
      </c>
      <c r="CB261">
        <f t="shared" si="249"/>
        <v>0</v>
      </c>
      <c r="CC261">
        <f t="shared" si="250"/>
        <v>0</v>
      </c>
      <c r="CD261">
        <f t="shared" si="251"/>
        <v>0</v>
      </c>
      <c r="CE261">
        <f t="shared" si="252"/>
        <v>0</v>
      </c>
      <c r="CF261">
        <f t="shared" si="253"/>
        <v>0</v>
      </c>
      <c r="CG261">
        <f t="shared" si="254"/>
        <v>0</v>
      </c>
      <c r="CH261">
        <f t="shared" si="255"/>
        <v>-6.8267199999999999</v>
      </c>
      <c r="CI261">
        <f t="shared" si="256"/>
        <v>0</v>
      </c>
      <c r="CJ261">
        <f t="shared" si="257"/>
        <v>0</v>
      </c>
      <c r="CK261">
        <f t="shared" si="258"/>
        <v>0</v>
      </c>
      <c r="CL261">
        <f t="shared" si="259"/>
        <v>0</v>
      </c>
      <c r="CM261">
        <f t="shared" si="260"/>
        <v>0</v>
      </c>
      <c r="CN261">
        <f t="shared" si="261"/>
        <v>0</v>
      </c>
      <c r="CO261">
        <f t="shared" si="262"/>
        <v>0</v>
      </c>
      <c r="CP261">
        <f t="shared" si="263"/>
        <v>0</v>
      </c>
      <c r="CQ261">
        <f t="shared" si="264"/>
        <v>0</v>
      </c>
      <c r="CR261">
        <f t="shared" si="265"/>
        <v>-1.9494899999999999</v>
      </c>
      <c r="CS261">
        <f t="shared" si="266"/>
        <v>0</v>
      </c>
      <c r="CT261">
        <f t="shared" si="267"/>
        <v>0</v>
      </c>
      <c r="CU261">
        <f t="shared" si="268"/>
        <v>0</v>
      </c>
      <c r="CV261">
        <f t="shared" si="269"/>
        <v>0</v>
      </c>
      <c r="CW261">
        <f t="shared" si="270"/>
        <v>0</v>
      </c>
      <c r="CX261">
        <f t="shared" si="271"/>
        <v>0</v>
      </c>
      <c r="CY261">
        <f t="shared" si="272"/>
        <v>0</v>
      </c>
      <c r="CZ261">
        <f t="shared" si="273"/>
        <v>0</v>
      </c>
      <c r="DA261">
        <f t="shared" si="274"/>
        <v>-4.5905500000000004</v>
      </c>
      <c r="DB261">
        <f t="shared" si="275"/>
        <v>0</v>
      </c>
      <c r="DC261">
        <f t="shared" si="276"/>
        <v>0</v>
      </c>
      <c r="DD261">
        <f t="shared" si="277"/>
        <v>0</v>
      </c>
      <c r="DE261">
        <f t="shared" si="278"/>
        <v>0</v>
      </c>
      <c r="DF261">
        <f t="shared" si="279"/>
        <v>-3.13896</v>
      </c>
    </row>
    <row r="262" spans="1:110" x14ac:dyDescent="0.25">
      <c r="A262" s="4">
        <f>raw!$A262:$A262</f>
        <v>43423</v>
      </c>
      <c r="B262" s="6" t="str">
        <f>raw!$B262:$B262</f>
        <v>0006-0063</v>
      </c>
      <c r="D262" t="str">
        <f>IF(score!$C262=".",".",IF(score!$C262=0,"1",IF(score!$C262=25,"0",IF(score!$C262=50,"0",IF(score!$C262=75,"0",IF(score!$C262=100,"0"))))))</f>
        <v>0</v>
      </c>
      <c r="E262" t="str">
        <f>IF(score!$C262=".",".",IF(score!$C262=0,"0",IF(score!$C262=25,"1",IF(score!$C262=50,"0",IF(score!$C262=75,"0",IF(score!$C262=100,"0"))))))</f>
        <v>0</v>
      </c>
      <c r="F262" t="str">
        <f>IF(score!$C262=".",".",IF(score!$C262=0,"0",IF(score!$C262=25,"0",IF(score!$C262=50,"1",IF(score!$C262=75,"0",IF(score!$C262=100,"0"))))))</f>
        <v>1</v>
      </c>
      <c r="G262" t="str">
        <f>IF(score!$C262=".",".",IF(score!$C262=0,"0",IF(score!$C262=25,"0",IF(score!$C262=50,"0",IF(score!$C262=75,"1",IF(score!$C262=100,"0"))))))</f>
        <v>0</v>
      </c>
      <c r="H262" t="str">
        <f>IF(score!$D262=".",".",IF(score!$D262=0,"1",IF(score!$D262=50,"0",IF(score!$D262=100,"0"))))</f>
        <v>0</v>
      </c>
      <c r="I262" t="str">
        <f>IF(score!$D262=".",".",IF(score!$D262=0,"0",IF(score!$D262=50,"1",IF(score!$D262=100,"0"))))</f>
        <v>1</v>
      </c>
      <c r="J262" t="str">
        <f>IF(score!$E262=".",".",IF(score!$E262=0,"1",IF(score!$E262=50,"0",IF(score!$E262=100,"0"))))</f>
        <v>0</v>
      </c>
      <c r="K262" t="str">
        <f>IF(score!$E262=".",".",IF(score!$E262=0,"0",IF(score!$E262=50,"1",IF(score!$E262=100,"0"))))</f>
        <v>1</v>
      </c>
      <c r="L262" t="str">
        <f>IF(score!$F262=".",".",IF(score!$F262=0,"1",IF(score!$F262=100,"0")))</f>
        <v>0</v>
      </c>
      <c r="M262" t="str">
        <f>IF(score!$G262=".",".",IF(score!$G262=0,"1",IF(score!$G262=100,"0")))</f>
        <v>0</v>
      </c>
      <c r="N262" t="str">
        <f>IF(score!$H262=".",".",IF(score!$H262=0,"1",IF(score!$H262=100,"0")))</f>
        <v>0</v>
      </c>
      <c r="O262" t="str">
        <f>IF(score!$I262=".",".",IF(score!$I262=0,"1",IF(score!$I262=50,"0",IF(score!$I262=100,"0"))))</f>
        <v>0</v>
      </c>
      <c r="P262" t="str">
        <f>IF(score!$J262=".",".",IF(score!$J262=0,"1",IF(score!$J262=25,"0",IF(score!$J262=50,"0",IF(score!$J262=75,"0",IF(score!$J262=100,"0"))))))</f>
        <v>0</v>
      </c>
      <c r="Q262" t="str">
        <f>IF(score!$J262=".",".",IF(score!$J262=0,"0",IF(score!$J262=25,"1",IF(score!$J262=50,"0",IF(score!$J262=75,"0",IF(score!$J262=100,"0"))))))</f>
        <v>0</v>
      </c>
      <c r="R262" t="str">
        <f>IF(score!$J262=".",".",IF(score!$J262=0,"0",IF(score!$J262=25,"0",IF(score!$J262=50,"1",IF(score!$J262=75,"0",IF(score!$J262=100,"0"))))))</f>
        <v>0</v>
      </c>
      <c r="S262" t="str">
        <f>IF(score!$J262=".",".",IF(score!$J262=0,"0",IF(score!$J262=25,"0",IF(score!$J262=50,"0",IF(score!$J262=75,"1",IF(score!$J262=100,"0"))))))</f>
        <v>0</v>
      </c>
      <c r="T262" t="str">
        <f>IF(score!$K262=".",".",IF(score!$K262=0,"1",IF(score!$K262=20,"0",IF(score!$K262=40,"0",IF(score!$K262=60,"0",IF(score!$K262=80,"0",IF(score!$K262=100,"0")))))))</f>
        <v>0</v>
      </c>
      <c r="U262" t="str">
        <f>IF(score!$K262=".",".",IF(score!$K262=0,"0",IF(score!$K262=20,"1",IF(score!$K262=40,"0",IF(score!$K262=60,"0",IF(score!$K262=80,"0",IF(score!$K262=100,"0")))))))</f>
        <v>0</v>
      </c>
      <c r="V262" t="str">
        <f>IF(score!$K262=".",".",IF(score!$K262=0,"0",IF(score!$K262=20,"0",IF(score!$K262=40,"1",IF(score!$K262=60,"0",IF(score!$K262=80,"0",IF(score!$K262=100,"0")))))))</f>
        <v>0</v>
      </c>
      <c r="W262" t="str">
        <f>IF(score!$K262=".",".",IF(score!$K262=0,"0",IF(score!$K262=20,"0",IF(score!$K262=40,"0",IF(score!$K262=60,"1",IF(score!$K262=80,"0",IF(score!$K262=100,"0")))))))</f>
        <v>1</v>
      </c>
      <c r="X262" t="str">
        <f>IF(score!$K262=".",".",IF(score!$K262=0,"0",IF(score!$K262=20,"0",IF(score!$K262=40,"0",IF(score!$K262=60,"0",IF(score!$K262=80,"1",IF(score!$K262=100,"0")))))))</f>
        <v>0</v>
      </c>
      <c r="Y262" t="str">
        <f>IF(score!$L262=".",".",IF(score!$L262=0,"1",IF(score!$L262=20,"0",IF(score!$L262=40,"0",IF(score!$L262=60,"0",IF(score!$L262=80,"0",IF(score!$L262=100,"0")))))))</f>
        <v>0</v>
      </c>
      <c r="Z262" t="str">
        <f>IF(score!$L262=".",".",IF(score!$L262=0,"0",IF(score!$L262=20,"1",IF(score!$L262=40,"0",IF(score!$L262=60,"0",IF(score!$L262=80,"0",IF(score!$L262=100,"0")))))))</f>
        <v>0</v>
      </c>
      <c r="AA262" t="str">
        <f>IF(score!$L262=".",".",IF(score!$L262=0,"0",IF(score!$L262=20,"0",IF(score!$L262=40,"1",IF(score!$L262=60,"0",IF(score!$L262=80,"0",IF(score!$L262=100,"0")))))))</f>
        <v>0</v>
      </c>
      <c r="AB262" t="str">
        <f>IF(score!$L262=".",".",IF(score!$L262=0,"0",IF(score!$L262=20,"0",IF(score!$L262=40,"0",IF(score!$L262=60,"1",IF(score!$L262=80,"0",IF(score!$L262=100,"0")))))))</f>
        <v>1</v>
      </c>
      <c r="AC262" t="str">
        <f>IF(score!$L262=".",".",IF(score!$L262=0,"0",IF(score!$L262=20,"0",IF(score!$L262=40,"0",IF(score!$L262=60,"0",IF(score!$L262=80,"1",IF(score!L262=100,"0")))))))</f>
        <v>0</v>
      </c>
      <c r="AD262" t="str">
        <f>IF(score!$M262=".",".",IF(score!$M262=0,"1",IF(score!$M262=20,"0",IF(score!$M262=40,"0",IF(score!$M262=60,"0",IF(score!$M262=80,"0",IF(score!$M262=100,"0")))))))</f>
        <v>0</v>
      </c>
      <c r="AE262" t="str">
        <f>IF(score!$M262=".",".",IF(score!$M262=0,"0",IF(score!$M262=20,"1",IF(score!$M262=40,"0",IF(score!$M262=60,"0",IF(score!$M262=80,"0",IF(score!$M262=100,"0")))))))</f>
        <v>0</v>
      </c>
      <c r="AF262" t="str">
        <f>IF(score!$M262=".",".",IF(score!$M262=0,"0",IF(score!$M262=20,"0",IF(score!$M262=40,"1",IF(score!$M262=60,"0",IF(score!$M262=80,"0",IF(score!$M262=100,"0")))))))</f>
        <v>0</v>
      </c>
      <c r="AG262" t="str">
        <f>IF(score!$M262=".",".",IF(score!$M262=0,"0",IF(score!$M262=20,"0",IF(score!$M262=40,"0",IF(score!$M262=60,"1",IF(score!$M262=80,"0",IF(score!$M262=100,"0")))))))</f>
        <v>0</v>
      </c>
      <c r="AH262" t="str">
        <f>IF(score!$M262=".",".",IF(score!$M262=0,"0",IF(score!$M262=20,"0",IF(score!$M262=40,"0",IF(score!$M262=60,"0",IF(score!$M262=80,"1",IF(score!$M262=100,"0")))))))</f>
        <v>0</v>
      </c>
      <c r="AI262" t="str">
        <f>IF(score!$N262=".",".",IF(score!$N262=0,"1",IF(score!$N262=25,"0",IF(score!$N262=50,"0",IF(score!$N262=75,"0",IF(score!$N262=100,"0"))))))</f>
        <v>1</v>
      </c>
      <c r="AJ262" t="str">
        <f>IF(score!$N262=".",".",IF(score!$N262=0,"0",IF(score!$N262=25,"1",IF(score!$N262=50,"0",IF(score!$N262=75,"0",IF(score!$N262=100,"0"))))))</f>
        <v>0</v>
      </c>
      <c r="AK262" t="str">
        <f>IF(score!$N262=".",".",IF(score!$N262=0,"0",IF(score!$N262=25,"0",IF(score!$N262=50,"1",IF(score!$N262=75,"0",IF(score!$N262=100,"0"))))))</f>
        <v>0</v>
      </c>
      <c r="AL262" t="str">
        <f>IF(score!$N262=".",".",IF(score!$N262=0,"0",IF(score!$N262=25,"0",IF(score!$N262=50,"0",IF(score!$N262=75,"1",IF(score!$N262=100,"0"))))))</f>
        <v>0</v>
      </c>
      <c r="AN262">
        <f t="shared" si="210"/>
        <v>0</v>
      </c>
      <c r="AO262">
        <f t="shared" si="211"/>
        <v>0</v>
      </c>
      <c r="AP262">
        <f t="shared" si="212"/>
        <v>-3.0239600000000002</v>
      </c>
      <c r="AQ262">
        <f t="shared" si="213"/>
        <v>0</v>
      </c>
      <c r="AR262">
        <f t="shared" si="214"/>
        <v>0</v>
      </c>
      <c r="AS262">
        <f t="shared" si="215"/>
        <v>-3.4555500000000001</v>
      </c>
      <c r="AT262">
        <f t="shared" si="216"/>
        <v>0</v>
      </c>
      <c r="AU262">
        <f t="shared" si="217"/>
        <v>-2.7355700000000001</v>
      </c>
      <c r="AV262">
        <f t="shared" si="218"/>
        <v>0</v>
      </c>
      <c r="AW262">
        <f t="shared" si="219"/>
        <v>0</v>
      </c>
      <c r="AX262">
        <f t="shared" si="220"/>
        <v>0</v>
      </c>
      <c r="AY262">
        <f t="shared" si="221"/>
        <v>0</v>
      </c>
      <c r="AZ262">
        <f t="shared" si="222"/>
        <v>0</v>
      </c>
      <c r="BA262">
        <f t="shared" si="223"/>
        <v>0</v>
      </c>
      <c r="BB262">
        <f t="shared" si="224"/>
        <v>0</v>
      </c>
      <c r="BC262">
        <f t="shared" si="225"/>
        <v>0</v>
      </c>
      <c r="BD262">
        <f t="shared" si="226"/>
        <v>0</v>
      </c>
      <c r="BE262">
        <f t="shared" si="227"/>
        <v>0</v>
      </c>
      <c r="BF262">
        <f t="shared" si="228"/>
        <v>0</v>
      </c>
      <c r="BG262">
        <f t="shared" si="229"/>
        <v>1.3668899999999999</v>
      </c>
      <c r="BH262">
        <f t="shared" si="230"/>
        <v>0</v>
      </c>
      <c r="BI262">
        <f t="shared" si="231"/>
        <v>0</v>
      </c>
      <c r="BJ262">
        <f t="shared" si="232"/>
        <v>0</v>
      </c>
      <c r="BK262">
        <f t="shared" si="233"/>
        <v>0</v>
      </c>
      <c r="BL262">
        <f t="shared" si="234"/>
        <v>-1.1438699999999999</v>
      </c>
      <c r="BM262">
        <f t="shared" si="235"/>
        <v>0</v>
      </c>
      <c r="BN262">
        <f t="shared" si="236"/>
        <v>0</v>
      </c>
      <c r="BO262">
        <f t="shared" si="237"/>
        <v>0</v>
      </c>
      <c r="BP262">
        <f t="shared" si="238"/>
        <v>0</v>
      </c>
      <c r="BQ262">
        <f t="shared" si="239"/>
        <v>0</v>
      </c>
      <c r="BR262">
        <f t="shared" si="240"/>
        <v>0</v>
      </c>
      <c r="BS262">
        <f t="shared" si="241"/>
        <v>-0.33682000000000001</v>
      </c>
      <c r="BT262">
        <f t="shared" si="242"/>
        <v>0</v>
      </c>
      <c r="BU262">
        <f t="shared" si="243"/>
        <v>0</v>
      </c>
      <c r="BV262">
        <f t="shared" si="244"/>
        <v>0</v>
      </c>
      <c r="BX262">
        <f t="shared" si="245"/>
        <v>0</v>
      </c>
      <c r="BY262">
        <f t="shared" si="246"/>
        <v>0</v>
      </c>
      <c r="BZ262">
        <f t="shared" si="247"/>
        <v>3.4819999999999997E-2</v>
      </c>
      <c r="CA262">
        <f t="shared" si="248"/>
        <v>0</v>
      </c>
      <c r="CB262">
        <f t="shared" si="249"/>
        <v>0</v>
      </c>
      <c r="CC262">
        <f t="shared" si="250"/>
        <v>1.8684000000000001</v>
      </c>
      <c r="CD262">
        <f t="shared" si="251"/>
        <v>0</v>
      </c>
      <c r="CE262">
        <f t="shared" si="252"/>
        <v>1.43103</v>
      </c>
      <c r="CF262">
        <f t="shared" si="253"/>
        <v>0</v>
      </c>
      <c r="CG262">
        <f t="shared" si="254"/>
        <v>0</v>
      </c>
      <c r="CH262">
        <f t="shared" si="255"/>
        <v>0</v>
      </c>
      <c r="CI262">
        <f t="shared" si="256"/>
        <v>0</v>
      </c>
      <c r="CJ262">
        <f t="shared" si="257"/>
        <v>0</v>
      </c>
      <c r="CK262">
        <f t="shared" si="258"/>
        <v>0</v>
      </c>
      <c r="CL262">
        <f t="shared" si="259"/>
        <v>0</v>
      </c>
      <c r="CM262">
        <f t="shared" si="260"/>
        <v>0</v>
      </c>
      <c r="CN262">
        <f t="shared" si="261"/>
        <v>0</v>
      </c>
      <c r="CO262">
        <f t="shared" si="262"/>
        <v>0</v>
      </c>
      <c r="CP262">
        <f t="shared" si="263"/>
        <v>0</v>
      </c>
      <c r="CQ262">
        <f t="shared" si="264"/>
        <v>-4.09842</v>
      </c>
      <c r="CR262">
        <f t="shared" si="265"/>
        <v>0</v>
      </c>
      <c r="CS262">
        <f t="shared" si="266"/>
        <v>0</v>
      </c>
      <c r="CT262">
        <f t="shared" si="267"/>
        <v>0</v>
      </c>
      <c r="CU262">
        <f t="shared" si="268"/>
        <v>0</v>
      </c>
      <c r="CV262">
        <f t="shared" si="269"/>
        <v>-1.65178</v>
      </c>
      <c r="CW262">
        <f t="shared" si="270"/>
        <v>0</v>
      </c>
      <c r="CX262">
        <f t="shared" si="271"/>
        <v>0</v>
      </c>
      <c r="CY262">
        <f t="shared" si="272"/>
        <v>0</v>
      </c>
      <c r="CZ262">
        <f t="shared" si="273"/>
        <v>0</v>
      </c>
      <c r="DA262">
        <f t="shared" si="274"/>
        <v>0</v>
      </c>
      <c r="DB262">
        <f t="shared" si="275"/>
        <v>0</v>
      </c>
      <c r="DC262">
        <f t="shared" si="276"/>
        <v>-6.2972400000000004</v>
      </c>
      <c r="DD262">
        <f t="shared" si="277"/>
        <v>0</v>
      </c>
      <c r="DE262">
        <f t="shared" si="278"/>
        <v>0</v>
      </c>
      <c r="DF262">
        <f t="shared" si="279"/>
        <v>0</v>
      </c>
    </row>
    <row r="263" spans="1:110" x14ac:dyDescent="0.25">
      <c r="A263" s="4">
        <f>raw!$A263:$A263</f>
        <v>43423</v>
      </c>
      <c r="B263" s="6" t="str">
        <f>raw!$B263:$B263</f>
        <v>0006-0064</v>
      </c>
      <c r="D263" t="str">
        <f>IF(score!$C263=".",".",IF(score!$C263=0,"1",IF(score!$C263=25,"0",IF(score!$C263=50,"0",IF(score!$C263=75,"0",IF(score!$C263=100,"0"))))))</f>
        <v>0</v>
      </c>
      <c r="E263" t="str">
        <f>IF(score!$C263=".",".",IF(score!$C263=0,"0",IF(score!$C263=25,"1",IF(score!$C263=50,"0",IF(score!$C263=75,"0",IF(score!$C263=100,"0"))))))</f>
        <v>1</v>
      </c>
      <c r="F263" t="str">
        <f>IF(score!$C263=".",".",IF(score!$C263=0,"0",IF(score!$C263=25,"0",IF(score!$C263=50,"1",IF(score!$C263=75,"0",IF(score!$C263=100,"0"))))))</f>
        <v>0</v>
      </c>
      <c r="G263" t="str">
        <f>IF(score!$C263=".",".",IF(score!$C263=0,"0",IF(score!$C263=25,"0",IF(score!$C263=50,"0",IF(score!$C263=75,"1",IF(score!$C263=100,"0"))))))</f>
        <v>0</v>
      </c>
      <c r="H263" t="str">
        <f>IF(score!$D263=".",".",IF(score!$D263=0,"1",IF(score!$D263=50,"0",IF(score!$D263=100,"0"))))</f>
        <v>1</v>
      </c>
      <c r="I263" t="str">
        <f>IF(score!$D263=".",".",IF(score!$D263=0,"0",IF(score!$D263=50,"1",IF(score!$D263=100,"0"))))</f>
        <v>0</v>
      </c>
      <c r="J263" t="str">
        <f>IF(score!$E263=".",".",IF(score!$E263=0,"1",IF(score!$E263=50,"0",IF(score!$E263=100,"0"))))</f>
        <v>1</v>
      </c>
      <c r="K263" t="str">
        <f>IF(score!$E263=".",".",IF(score!$E263=0,"0",IF(score!$E263=50,"1",IF(score!$E263=100,"0"))))</f>
        <v>0</v>
      </c>
      <c r="L263" t="str">
        <f>IF(score!$F263=".",".",IF(score!$F263=0,"1",IF(score!$F263=100,"0")))</f>
        <v>1</v>
      </c>
      <c r="M263" t="str">
        <f>IF(score!$G263=".",".",IF(score!$G263=0,"1",IF(score!$G263=100,"0")))</f>
        <v>1</v>
      </c>
      <c r="N263" t="str">
        <f>IF(score!$H263=".",".",IF(score!$H263=0,"1",IF(score!$H263=100,"0")))</f>
        <v>1</v>
      </c>
      <c r="O263" t="str">
        <f>IF(score!$I263=".",".",IF(score!$I263=0,"1",IF(score!$I263=50,"0",IF(score!$I263=100,"0"))))</f>
        <v>1</v>
      </c>
      <c r="P263" t="str">
        <f>IF(score!$J263=".",".",IF(score!$J263=0,"1",IF(score!$J263=25,"0",IF(score!$J263=50,"0",IF(score!$J263=75,"0",IF(score!$J263=100,"0"))))))</f>
        <v>0</v>
      </c>
      <c r="Q263" t="str">
        <f>IF(score!$J263=".",".",IF(score!$J263=0,"0",IF(score!$J263=25,"1",IF(score!$J263=50,"0",IF(score!$J263=75,"0",IF(score!$J263=100,"0"))))))</f>
        <v>1</v>
      </c>
      <c r="R263" t="str">
        <f>IF(score!$J263=".",".",IF(score!$J263=0,"0",IF(score!$J263=25,"0",IF(score!$J263=50,"1",IF(score!$J263=75,"0",IF(score!$J263=100,"0"))))))</f>
        <v>0</v>
      </c>
      <c r="S263" t="str">
        <f>IF(score!$J263=".",".",IF(score!$J263=0,"0",IF(score!$J263=25,"0",IF(score!$J263=50,"0",IF(score!$J263=75,"1",IF(score!$J263=100,"0"))))))</f>
        <v>0</v>
      </c>
      <c r="T263" t="str">
        <f>IF(score!$K263=".",".",IF(score!$K263=0,"1",IF(score!$K263=20,"0",IF(score!$K263=40,"0",IF(score!$K263=60,"0",IF(score!$K263=80,"0",IF(score!$K263=100,"0")))))))</f>
        <v>0</v>
      </c>
      <c r="U263" t="str">
        <f>IF(score!$K263=".",".",IF(score!$K263=0,"0",IF(score!$K263=20,"1",IF(score!$K263=40,"0",IF(score!$K263=60,"0",IF(score!$K263=80,"0",IF(score!$K263=100,"0")))))))</f>
        <v>0</v>
      </c>
      <c r="V263" t="str">
        <f>IF(score!$K263=".",".",IF(score!$K263=0,"0",IF(score!$K263=20,"0",IF(score!$K263=40,"1",IF(score!$K263=60,"0",IF(score!$K263=80,"0",IF(score!$K263=100,"0")))))))</f>
        <v>1</v>
      </c>
      <c r="W263" t="str">
        <f>IF(score!$K263=".",".",IF(score!$K263=0,"0",IF(score!$K263=20,"0",IF(score!$K263=40,"0",IF(score!$K263=60,"1",IF(score!$K263=80,"0",IF(score!$K263=100,"0")))))))</f>
        <v>0</v>
      </c>
      <c r="X263" t="str">
        <f>IF(score!$K263=".",".",IF(score!$K263=0,"0",IF(score!$K263=20,"0",IF(score!$K263=40,"0",IF(score!$K263=60,"0",IF(score!$K263=80,"1",IF(score!$K263=100,"0")))))))</f>
        <v>0</v>
      </c>
      <c r="Y263" t="str">
        <f>IF(score!$L263=".",".",IF(score!$L263=0,"1",IF(score!$L263=20,"0",IF(score!$L263=40,"0",IF(score!$L263=60,"0",IF(score!$L263=80,"0",IF(score!$L263=100,"0")))))))</f>
        <v>0</v>
      </c>
      <c r="Z263" t="str">
        <f>IF(score!$L263=".",".",IF(score!$L263=0,"0",IF(score!$L263=20,"1",IF(score!$L263=40,"0",IF(score!$L263=60,"0",IF(score!$L263=80,"0",IF(score!$L263=100,"0")))))))</f>
        <v>0</v>
      </c>
      <c r="AA263" t="str">
        <f>IF(score!$L263=".",".",IF(score!$L263=0,"0",IF(score!$L263=20,"0",IF(score!$L263=40,"1",IF(score!$L263=60,"0",IF(score!$L263=80,"0",IF(score!$L263=100,"0")))))))</f>
        <v>1</v>
      </c>
      <c r="AB263" t="str">
        <f>IF(score!$L263=".",".",IF(score!$L263=0,"0",IF(score!$L263=20,"0",IF(score!$L263=40,"0",IF(score!$L263=60,"1",IF(score!$L263=80,"0",IF(score!$L263=100,"0")))))))</f>
        <v>0</v>
      </c>
      <c r="AC263" t="str">
        <f>IF(score!$L263=".",".",IF(score!$L263=0,"0",IF(score!$L263=20,"0",IF(score!$L263=40,"0",IF(score!$L263=60,"0",IF(score!$L263=80,"1",IF(score!L263=100,"0")))))))</f>
        <v>0</v>
      </c>
      <c r="AD263" t="str">
        <f>IF(score!$M263=".",".",IF(score!$M263=0,"1",IF(score!$M263=20,"0",IF(score!$M263=40,"0",IF(score!$M263=60,"0",IF(score!$M263=80,"0",IF(score!$M263=100,"0")))))))</f>
        <v>0</v>
      </c>
      <c r="AE263" t="str">
        <f>IF(score!$M263=".",".",IF(score!$M263=0,"0",IF(score!$M263=20,"1",IF(score!$M263=40,"0",IF(score!$M263=60,"0",IF(score!$M263=80,"0",IF(score!$M263=100,"0")))))))</f>
        <v>0</v>
      </c>
      <c r="AF263" t="str">
        <f>IF(score!$M263=".",".",IF(score!$M263=0,"0",IF(score!$M263=20,"0",IF(score!$M263=40,"1",IF(score!$M263=60,"0",IF(score!$M263=80,"0",IF(score!$M263=100,"0")))))))</f>
        <v>0</v>
      </c>
      <c r="AG263" t="str">
        <f>IF(score!$M263=".",".",IF(score!$M263=0,"0",IF(score!$M263=20,"0",IF(score!$M263=40,"0",IF(score!$M263=60,"1",IF(score!$M263=80,"0",IF(score!$M263=100,"0")))))))</f>
        <v>1</v>
      </c>
      <c r="AH263" t="str">
        <f>IF(score!$M263=".",".",IF(score!$M263=0,"0",IF(score!$M263=20,"0",IF(score!$M263=40,"0",IF(score!$M263=60,"0",IF(score!$M263=80,"1",IF(score!$M263=100,"0")))))))</f>
        <v>0</v>
      </c>
      <c r="AI263" t="str">
        <f>IF(score!$N263=".",".",IF(score!$N263=0,"1",IF(score!$N263=25,"0",IF(score!$N263=50,"0",IF(score!$N263=75,"0",IF(score!$N263=100,"0"))))))</f>
        <v>0</v>
      </c>
      <c r="AJ263" t="str">
        <f>IF(score!$N263=".",".",IF(score!$N263=0,"0",IF(score!$N263=25,"1",IF(score!$N263=50,"0",IF(score!$N263=75,"0",IF(score!$N263=100,"0"))))))</f>
        <v>0</v>
      </c>
      <c r="AK263" t="str">
        <f>IF(score!$N263=".",".",IF(score!$N263=0,"0",IF(score!$N263=25,"0",IF(score!$N263=50,"1",IF(score!$N263=75,"0",IF(score!$N263=100,"0"))))))</f>
        <v>1</v>
      </c>
      <c r="AL263" t="str">
        <f>IF(score!$N263=".",".",IF(score!$N263=0,"0",IF(score!$N263=25,"0",IF(score!$N263=50,"0",IF(score!$N263=75,"1",IF(score!$N263=100,"0"))))))</f>
        <v>0</v>
      </c>
      <c r="AN263">
        <f t="shared" si="210"/>
        <v>0</v>
      </c>
      <c r="AO263">
        <f t="shared" si="211"/>
        <v>-5.5646100000000001</v>
      </c>
      <c r="AP263">
        <f t="shared" si="212"/>
        <v>0</v>
      </c>
      <c r="AQ263">
        <f t="shared" si="213"/>
        <v>0</v>
      </c>
      <c r="AR263">
        <f t="shared" si="214"/>
        <v>-7.2321600000000004</v>
      </c>
      <c r="AS263">
        <f t="shared" si="215"/>
        <v>0</v>
      </c>
      <c r="AT263">
        <f t="shared" si="216"/>
        <v>-6.24397</v>
      </c>
      <c r="AU263">
        <f t="shared" si="217"/>
        <v>0</v>
      </c>
      <c r="AV263">
        <f t="shared" si="218"/>
        <v>-4.6161700000000003</v>
      </c>
      <c r="AW263">
        <f t="shared" si="219"/>
        <v>-5.5174700000000003</v>
      </c>
      <c r="AX263">
        <f t="shared" si="220"/>
        <v>3.04365</v>
      </c>
      <c r="AY263">
        <f t="shared" si="221"/>
        <v>2.32091</v>
      </c>
      <c r="AZ263">
        <f t="shared" si="222"/>
        <v>0</v>
      </c>
      <c r="BA263">
        <f t="shared" si="223"/>
        <v>-8.38063</v>
      </c>
      <c r="BB263">
        <f t="shared" si="224"/>
        <v>0</v>
      </c>
      <c r="BC263">
        <f t="shared" si="225"/>
        <v>0</v>
      </c>
      <c r="BD263">
        <f t="shared" si="226"/>
        <v>0</v>
      </c>
      <c r="BE263">
        <f t="shared" si="227"/>
        <v>0</v>
      </c>
      <c r="BF263">
        <f t="shared" si="228"/>
        <v>2.3724099999999999</v>
      </c>
      <c r="BG263">
        <f t="shared" si="229"/>
        <v>0</v>
      </c>
      <c r="BH263">
        <f t="shared" si="230"/>
        <v>0</v>
      </c>
      <c r="BI263">
        <f t="shared" si="231"/>
        <v>0</v>
      </c>
      <c r="BJ263">
        <f t="shared" si="232"/>
        <v>0</v>
      </c>
      <c r="BK263">
        <f t="shared" si="233"/>
        <v>-1.6185</v>
      </c>
      <c r="BL263">
        <f t="shared" si="234"/>
        <v>0</v>
      </c>
      <c r="BM263">
        <f t="shared" si="235"/>
        <v>0</v>
      </c>
      <c r="BN263">
        <f t="shared" si="236"/>
        <v>0</v>
      </c>
      <c r="BO263">
        <f t="shared" si="237"/>
        <v>0</v>
      </c>
      <c r="BP263">
        <f t="shared" si="238"/>
        <v>0</v>
      </c>
      <c r="BQ263">
        <f t="shared" si="239"/>
        <v>1.28044</v>
      </c>
      <c r="BR263">
        <f t="shared" si="240"/>
        <v>0</v>
      </c>
      <c r="BS263">
        <f t="shared" si="241"/>
        <v>0</v>
      </c>
      <c r="BT263">
        <f t="shared" si="242"/>
        <v>0</v>
      </c>
      <c r="BU263">
        <f t="shared" si="243"/>
        <v>-0.18043000000000001</v>
      </c>
      <c r="BV263">
        <f t="shared" si="244"/>
        <v>0</v>
      </c>
      <c r="BX263">
        <f t="shared" si="245"/>
        <v>0</v>
      </c>
      <c r="BY263">
        <f t="shared" si="246"/>
        <v>-0.16891</v>
      </c>
      <c r="BZ263">
        <f t="shared" si="247"/>
        <v>0</v>
      </c>
      <c r="CA263">
        <f t="shared" si="248"/>
        <v>0</v>
      </c>
      <c r="CB263">
        <f t="shared" si="249"/>
        <v>3.9311500000000001</v>
      </c>
      <c r="CC263">
        <f t="shared" si="250"/>
        <v>0</v>
      </c>
      <c r="CD263">
        <f t="shared" si="251"/>
        <v>2.68282</v>
      </c>
      <c r="CE263">
        <f t="shared" si="252"/>
        <v>0</v>
      </c>
      <c r="CF263">
        <f t="shared" si="253"/>
        <v>1.4406000000000001</v>
      </c>
      <c r="CG263">
        <f t="shared" si="254"/>
        <v>1.6696800000000001</v>
      </c>
      <c r="CH263">
        <f t="shared" si="255"/>
        <v>-6.8267199999999999</v>
      </c>
      <c r="CI263">
        <f t="shared" si="256"/>
        <v>-5.6992099999999999</v>
      </c>
      <c r="CJ263">
        <f t="shared" si="257"/>
        <v>0</v>
      </c>
      <c r="CK263">
        <f t="shared" si="258"/>
        <v>1.76691</v>
      </c>
      <c r="CL263">
        <f t="shared" si="259"/>
        <v>0</v>
      </c>
      <c r="CM263">
        <f t="shared" si="260"/>
        <v>0</v>
      </c>
      <c r="CN263">
        <f t="shared" si="261"/>
        <v>0</v>
      </c>
      <c r="CO263">
        <f t="shared" si="262"/>
        <v>0</v>
      </c>
      <c r="CP263">
        <f t="shared" si="263"/>
        <v>-6.31121</v>
      </c>
      <c r="CQ263">
        <f t="shared" si="264"/>
        <v>0</v>
      </c>
      <c r="CR263">
        <f t="shared" si="265"/>
        <v>0</v>
      </c>
      <c r="CS263">
        <f t="shared" si="266"/>
        <v>0</v>
      </c>
      <c r="CT263">
        <f t="shared" si="267"/>
        <v>0</v>
      </c>
      <c r="CU263">
        <f t="shared" si="268"/>
        <v>-3.2980499999999999</v>
      </c>
      <c r="CV263">
        <f t="shared" si="269"/>
        <v>0</v>
      </c>
      <c r="CW263">
        <f t="shared" si="270"/>
        <v>0</v>
      </c>
      <c r="CX263">
        <f t="shared" si="271"/>
        <v>0</v>
      </c>
      <c r="CY263">
        <f t="shared" si="272"/>
        <v>0</v>
      </c>
      <c r="CZ263">
        <f t="shared" si="273"/>
        <v>0</v>
      </c>
      <c r="DA263">
        <f t="shared" si="274"/>
        <v>-4.5905500000000004</v>
      </c>
      <c r="DB263">
        <f t="shared" si="275"/>
        <v>0</v>
      </c>
      <c r="DC263">
        <f t="shared" si="276"/>
        <v>0</v>
      </c>
      <c r="DD263">
        <f t="shared" si="277"/>
        <v>0</v>
      </c>
      <c r="DE263">
        <f t="shared" si="278"/>
        <v>-5.63286</v>
      </c>
      <c r="DF263">
        <f t="shared" si="279"/>
        <v>0</v>
      </c>
    </row>
    <row r="264" spans="1:110" x14ac:dyDescent="0.25">
      <c r="A264" s="4">
        <f>raw!$A264:$A264</f>
        <v>43423</v>
      </c>
      <c r="B264" s="6" t="str">
        <f>raw!$B264:$B264</f>
        <v>0006-0065</v>
      </c>
      <c r="D264" t="str">
        <f>IF(score!$C264=".",".",IF(score!$C264=0,"1",IF(score!$C264=25,"0",IF(score!$C264=50,"0",IF(score!$C264=75,"0",IF(score!$C264=100,"0"))))))</f>
        <v>0</v>
      </c>
      <c r="E264" t="str">
        <f>IF(score!$C264=".",".",IF(score!$C264=0,"0",IF(score!$C264=25,"1",IF(score!$C264=50,"0",IF(score!$C264=75,"0",IF(score!$C264=100,"0"))))))</f>
        <v>0</v>
      </c>
      <c r="F264" t="str">
        <f>IF(score!$C264=".",".",IF(score!$C264=0,"0",IF(score!$C264=25,"0",IF(score!$C264=50,"1",IF(score!$C264=75,"0",IF(score!$C264=100,"0"))))))</f>
        <v>0</v>
      </c>
      <c r="G264" t="str">
        <f>IF(score!$C264=".",".",IF(score!$C264=0,"0",IF(score!$C264=25,"0",IF(score!$C264=50,"0",IF(score!$C264=75,"1",IF(score!$C264=100,"0"))))))</f>
        <v>0</v>
      </c>
      <c r="H264" t="str">
        <f>IF(score!$D264=".",".",IF(score!$D264=0,"1",IF(score!$D264=50,"0",IF(score!$D264=100,"0"))))</f>
        <v>0</v>
      </c>
      <c r="I264" t="str">
        <f>IF(score!$D264=".",".",IF(score!$D264=0,"0",IF(score!$D264=50,"1",IF(score!$D264=100,"0"))))</f>
        <v>0</v>
      </c>
      <c r="J264" t="str">
        <f>IF(score!$E264=".",".",IF(score!$E264=0,"1",IF(score!$E264=50,"0",IF(score!$E264=100,"0"))))</f>
        <v>0</v>
      </c>
      <c r="K264" t="str">
        <f>IF(score!$E264=".",".",IF(score!$E264=0,"0",IF(score!$E264=50,"1",IF(score!$E264=100,"0"))))</f>
        <v>0</v>
      </c>
      <c r="L264" t="str">
        <f>IF(score!$F264=".",".",IF(score!$F264=0,"1",IF(score!$F264=100,"0")))</f>
        <v>0</v>
      </c>
      <c r="M264" t="str">
        <f>IF(score!$G264=".",".",IF(score!$G264=0,"1",IF(score!$G264=100,"0")))</f>
        <v>0</v>
      </c>
      <c r="N264" t="str">
        <f>IF(score!$H264=".",".",IF(score!$H264=0,"1",IF(score!$H264=100,"0")))</f>
        <v>0</v>
      </c>
      <c r="O264" t="str">
        <f>IF(score!$I264=".",".",IF(score!$I264=0,"1",IF(score!$I264=50,"0",IF(score!$I264=100,"0"))))</f>
        <v>0</v>
      </c>
      <c r="P264" t="str">
        <f>IF(score!$J264=".",".",IF(score!$J264=0,"1",IF(score!$J264=25,"0",IF(score!$J264=50,"0",IF(score!$J264=75,"0",IF(score!$J264=100,"0"))))))</f>
        <v>0</v>
      </c>
      <c r="Q264" t="str">
        <f>IF(score!$J264=".",".",IF(score!$J264=0,"0",IF(score!$J264=25,"1",IF(score!$J264=50,"0",IF(score!$J264=75,"0",IF(score!$J264=100,"0"))))))</f>
        <v>0</v>
      </c>
      <c r="R264" t="str">
        <f>IF(score!$J264=".",".",IF(score!$J264=0,"0",IF(score!$J264=25,"0",IF(score!$J264=50,"1",IF(score!$J264=75,"0",IF(score!$J264=100,"0"))))))</f>
        <v>0</v>
      </c>
      <c r="S264" t="str">
        <f>IF(score!$J264=".",".",IF(score!$J264=0,"0",IF(score!$J264=25,"0",IF(score!$J264=50,"0",IF(score!$J264=75,"1",IF(score!$J264=100,"0"))))))</f>
        <v>1</v>
      </c>
      <c r="T264" t="str">
        <f>IF(score!$K264=".",".",IF(score!$K264=0,"1",IF(score!$K264=20,"0",IF(score!$K264=40,"0",IF(score!$K264=60,"0",IF(score!$K264=80,"0",IF(score!$K264=100,"0")))))))</f>
        <v>0</v>
      </c>
      <c r="U264" t="str">
        <f>IF(score!$K264=".",".",IF(score!$K264=0,"0",IF(score!$K264=20,"1",IF(score!$K264=40,"0",IF(score!$K264=60,"0",IF(score!$K264=80,"0",IF(score!$K264=100,"0")))))))</f>
        <v>0</v>
      </c>
      <c r="V264" t="str">
        <f>IF(score!$K264=".",".",IF(score!$K264=0,"0",IF(score!$K264=20,"0",IF(score!$K264=40,"1",IF(score!$K264=60,"0",IF(score!$K264=80,"0",IF(score!$K264=100,"0")))))))</f>
        <v>0</v>
      </c>
      <c r="W264" t="str">
        <f>IF(score!$K264=".",".",IF(score!$K264=0,"0",IF(score!$K264=20,"0",IF(score!$K264=40,"0",IF(score!$K264=60,"1",IF(score!$K264=80,"0",IF(score!$K264=100,"0")))))))</f>
        <v>0</v>
      </c>
      <c r="X264" t="str">
        <f>IF(score!$K264=".",".",IF(score!$K264=0,"0",IF(score!$K264=20,"0",IF(score!$K264=40,"0",IF(score!$K264=60,"0",IF(score!$K264=80,"1",IF(score!$K264=100,"0")))))))</f>
        <v>1</v>
      </c>
      <c r="Y264" t="str">
        <f>IF(score!$L264=".",".",IF(score!$L264=0,"1",IF(score!$L264=20,"0",IF(score!$L264=40,"0",IF(score!$L264=60,"0",IF(score!$L264=80,"0",IF(score!$L264=100,"0")))))))</f>
        <v>0</v>
      </c>
      <c r="Z264" t="str">
        <f>IF(score!$L264=".",".",IF(score!$L264=0,"0",IF(score!$L264=20,"1",IF(score!$L264=40,"0",IF(score!$L264=60,"0",IF(score!$L264=80,"0",IF(score!$L264=100,"0")))))))</f>
        <v>0</v>
      </c>
      <c r="AA264" t="str">
        <f>IF(score!$L264=".",".",IF(score!$L264=0,"0",IF(score!$L264=20,"0",IF(score!$L264=40,"1",IF(score!$L264=60,"0",IF(score!$L264=80,"0",IF(score!$L264=100,"0")))))))</f>
        <v>0</v>
      </c>
      <c r="AB264" t="str">
        <f>IF(score!$L264=".",".",IF(score!$L264=0,"0",IF(score!$L264=20,"0",IF(score!$L264=40,"0",IF(score!$L264=60,"1",IF(score!$L264=80,"0",IF(score!$L264=100,"0")))))))</f>
        <v>0</v>
      </c>
      <c r="AC264" t="str">
        <f>IF(score!$L264=".",".",IF(score!$L264=0,"0",IF(score!$L264=20,"0",IF(score!$L264=40,"0",IF(score!$L264=60,"0",IF(score!$L264=80,"1",IF(score!L264=100,"0")))))))</f>
        <v>1</v>
      </c>
      <c r="AD264" t="str">
        <f>IF(score!$M264=".",".",IF(score!$M264=0,"1",IF(score!$M264=20,"0",IF(score!$M264=40,"0",IF(score!$M264=60,"0",IF(score!$M264=80,"0",IF(score!$M264=100,"0")))))))</f>
        <v>0</v>
      </c>
      <c r="AE264" t="str">
        <f>IF(score!$M264=".",".",IF(score!$M264=0,"0",IF(score!$M264=20,"1",IF(score!$M264=40,"0",IF(score!$M264=60,"0",IF(score!$M264=80,"0",IF(score!$M264=100,"0")))))))</f>
        <v>0</v>
      </c>
      <c r="AF264" t="str">
        <f>IF(score!$M264=".",".",IF(score!$M264=0,"0",IF(score!$M264=20,"0",IF(score!$M264=40,"1",IF(score!$M264=60,"0",IF(score!$M264=80,"0",IF(score!$M264=100,"0")))))))</f>
        <v>0</v>
      </c>
      <c r="AG264" t="str">
        <f>IF(score!$M264=".",".",IF(score!$M264=0,"0",IF(score!$M264=20,"0",IF(score!$M264=40,"0",IF(score!$M264=60,"1",IF(score!$M264=80,"0",IF(score!$M264=100,"0")))))))</f>
        <v>0</v>
      </c>
      <c r="AH264" t="str">
        <f>IF(score!$M264=".",".",IF(score!$M264=0,"0",IF(score!$M264=20,"0",IF(score!$M264=40,"0",IF(score!$M264=60,"0",IF(score!$M264=80,"1",IF(score!$M264=100,"0")))))))</f>
        <v>0</v>
      </c>
      <c r="AI264" t="str">
        <f>IF(score!$N264=".",".",IF(score!$N264=0,"1",IF(score!$N264=25,"0",IF(score!$N264=50,"0",IF(score!$N264=75,"0",IF(score!$N264=100,"0"))))))</f>
        <v>1</v>
      </c>
      <c r="AJ264" t="str">
        <f>IF(score!$N264=".",".",IF(score!$N264=0,"0",IF(score!$N264=25,"1",IF(score!$N264=50,"0",IF(score!$N264=75,"0",IF(score!$N264=100,"0"))))))</f>
        <v>0</v>
      </c>
      <c r="AK264" t="str">
        <f>IF(score!$N264=".",".",IF(score!$N264=0,"0",IF(score!$N264=25,"0",IF(score!$N264=50,"1",IF(score!$N264=75,"0",IF(score!$N264=100,"0"))))))</f>
        <v>0</v>
      </c>
      <c r="AL264" t="str">
        <f>IF(score!$N264=".",".",IF(score!$N264=0,"0",IF(score!$N264=25,"0",IF(score!$N264=50,"0",IF(score!$N264=75,"1",IF(score!$N264=100,"0"))))))</f>
        <v>0</v>
      </c>
      <c r="AN264">
        <f t="shared" ref="AN264:AN327" si="280">IF($D264 = ".",".",$D264*-8.37399)</f>
        <v>0</v>
      </c>
      <c r="AO264">
        <f t="shared" ref="AO264:AO327" si="281">IF($E264 = ".",".",$E264*-5.56461)</f>
        <v>0</v>
      </c>
      <c r="AP264">
        <f t="shared" ref="AP264:AP327" si="282">IF($F264 = ".",".",$F264*-3.02396)</f>
        <v>0</v>
      </c>
      <c r="AQ264">
        <f t="shared" ref="AQ264:AQ327" si="283">IF($G264 = ".",".",$G264*-1.31872)</f>
        <v>0</v>
      </c>
      <c r="AR264">
        <f t="shared" ref="AR264:AR327" si="284">IF($H264 = ".",".",$H264*-7.23216)</f>
        <v>0</v>
      </c>
      <c r="AS264">
        <f t="shared" ref="AS264:AS327" si="285">IF($I264 = ".",".",$I264*-3.45555)</f>
        <v>0</v>
      </c>
      <c r="AT264">
        <f t="shared" ref="AT264:AT327" si="286">IF($J264 = ".",".",$J264*-6.24397)</f>
        <v>0</v>
      </c>
      <c r="AU264">
        <f t="shared" ref="AU264:AU327" si="287">IF($K264 = ".",".",$K264*-2.73557)</f>
        <v>0</v>
      </c>
      <c r="AV264">
        <f t="shared" ref="AV264:AV327" si="288">IF($L264 = ".",".",$L264*-4.61617)</f>
        <v>0</v>
      </c>
      <c r="AW264">
        <f t="shared" ref="AW264:AW327" si="289">IF($M264 = ".",".",$M264*-5.51747)</f>
        <v>0</v>
      </c>
      <c r="AX264">
        <f t="shared" ref="AX264:AX327" si="290">IF($N264 = ".",".",$N264*3.04365)</f>
        <v>0</v>
      </c>
      <c r="AY264">
        <f t="shared" ref="AY264:AY327" si="291">IF($O264 = ".",".",$O264*2.32091)</f>
        <v>0</v>
      </c>
      <c r="AZ264">
        <f t="shared" ref="AZ264:AZ327" si="292">IF($P264 = ".",".",$P264*-11.25544)</f>
        <v>0</v>
      </c>
      <c r="BA264">
        <f t="shared" ref="BA264:BA327" si="293">IF($Q264 = ".",".",$Q264*-8.38063)</f>
        <v>0</v>
      </c>
      <c r="BB264">
        <f t="shared" ref="BB264:BB327" si="294">IF($R264 = ".",".",$R264*-6.50522)</f>
        <v>0</v>
      </c>
      <c r="BC264">
        <f t="shared" ref="BC264:BC327" si="295">IF($S264 = ".",".",$S264*-3.8013)</f>
        <v>-3.8012999999999999</v>
      </c>
      <c r="BD264">
        <f t="shared" ref="BD264:BD327" si="296">IF($T264 = ".",".",$T264*3.46638)</f>
        <v>0</v>
      </c>
      <c r="BE264">
        <f t="shared" ref="BE264:BE327" si="297">IF($U264 = ".",".",$U264*2.90426)</f>
        <v>0</v>
      </c>
      <c r="BF264">
        <f t="shared" ref="BF264:BF327" si="298">IF($V264 = ".",".",$V264*2.37241)</f>
        <v>0</v>
      </c>
      <c r="BG264">
        <f t="shared" ref="BG264:BG327" si="299">IF($W264 = ".",".",$W264*1.36689)</f>
        <v>0</v>
      </c>
      <c r="BH264">
        <f t="shared" ref="BH264:BH327" si="300">IF($X264 = ".",".",$X264*0.66514)</f>
        <v>0.66513999999999995</v>
      </c>
      <c r="BI264">
        <f t="shared" ref="BI264:BI327" si="301">IF($Y264 = ".",".",$Y264*-2.44706)</f>
        <v>0</v>
      </c>
      <c r="BJ264">
        <f t="shared" ref="BJ264:BJ327" si="302">IF($Z264 = ".",".",$Z264*-2.02168)</f>
        <v>0</v>
      </c>
      <c r="BK264">
        <f t="shared" ref="BK264:BK327" si="303">IF($AA264 = ".",".",$AA264*-1.6185)</f>
        <v>0</v>
      </c>
      <c r="BL264">
        <f t="shared" ref="BL264:BL327" si="304">IF($AB264 = ".",".",$AB264*-1.14387)</f>
        <v>0</v>
      </c>
      <c r="BM264">
        <f t="shared" ref="BM264:BM327" si="305">IF($AC264 = ".",".",$AC264*-0.42251)</f>
        <v>-0.42251</v>
      </c>
      <c r="BN264">
        <f t="shared" ref="BN264:BN327" si="306">IF($AD264 = ".",".",$AD264*4.61446)</f>
        <v>0</v>
      </c>
      <c r="BO264">
        <f t="shared" ref="BO264:BO327" si="307">IF($AE264 = ".",".",$AE264*3.41593)</f>
        <v>0</v>
      </c>
      <c r="BP264">
        <f t="shared" ref="BP264:BP327" si="308">IF($AF264 = ".",".",$AF264*2.34247)</f>
        <v>0</v>
      </c>
      <c r="BQ264">
        <f t="shared" ref="BQ264:BQ327" si="309">IF($AG264 = ".",".",$AG264*1.28044)</f>
        <v>0</v>
      </c>
      <c r="BR264">
        <f t="shared" ref="BR264:BR327" si="310">IF($AH264 = ".",".",$AH264*0.41188)</f>
        <v>0</v>
      </c>
      <c r="BS264">
        <f t="shared" ref="BS264:BS327" si="311">IF($AI264 = ".",".",$AI264*-0.33682)</f>
        <v>-0.33682000000000001</v>
      </c>
      <c r="BT264">
        <f t="shared" ref="BT264:BT327" si="312">IF($AJ264 = ".",".",$AJ264*-0.94342)</f>
        <v>0</v>
      </c>
      <c r="BU264">
        <f t="shared" ref="BU264:BU327" si="313">IF($AK264 = ".",".",$AK264*-0.18043)</f>
        <v>0</v>
      </c>
      <c r="BV264">
        <f t="shared" ref="BV264:BV327" si="314">IF($AL264 = ".",".",$AL264*0.11038)</f>
        <v>0</v>
      </c>
      <c r="BX264">
        <f t="shared" ref="BX264:BX327" si="315">IF($D264 = ".",".",$D264*-1.71175)</f>
        <v>0</v>
      </c>
      <c r="BY264">
        <f t="shared" ref="BY264:BY327" si="316">IF($E264 = ".",".",$E264*-0.16891)</f>
        <v>0</v>
      </c>
      <c r="BZ264">
        <f t="shared" ref="BZ264:BZ327" si="317">IF($F264 = ".",".",$F264*0.03482)</f>
        <v>0</v>
      </c>
      <c r="CA264">
        <f t="shared" ref="CA264:CA327" si="318">IF($G264 = ".",".",$G264*-0.06064)</f>
        <v>0</v>
      </c>
      <c r="CB264">
        <f t="shared" ref="CB264:CB327" si="319">IF($H264 = ".",".",$H264*3.93115)</f>
        <v>0</v>
      </c>
      <c r="CC264">
        <f t="shared" ref="CC264:CC327" si="320">IF($I264 = ".",".",$I264*1.8684)</f>
        <v>0</v>
      </c>
      <c r="CD264">
        <f t="shared" ref="CD264:CD327" si="321">IF($J264 = ".",".",$J264*2.68282)</f>
        <v>0</v>
      </c>
      <c r="CE264">
        <f t="shared" ref="CE264:CE327" si="322">IF($K264 = ".",".",$K264*1.43103)</f>
        <v>0</v>
      </c>
      <c r="CF264">
        <f t="shared" ref="CF264:CF327" si="323">IF($L264 = ".",".",$L264*1.4406)</f>
        <v>0</v>
      </c>
      <c r="CG264">
        <f t="shared" ref="CG264:CG327" si="324">IF($M264 = ".",".",$M264*1.66968)</f>
        <v>0</v>
      </c>
      <c r="CH264">
        <f t="shared" ref="CH264:CH327" si="325">IF($N264 = ".",".",$N264*-6.82672)</f>
        <v>0</v>
      </c>
      <c r="CI264">
        <f t="shared" ref="CI264:CI327" si="326">IF($O264 = ".",".",$O264*-5.69921)</f>
        <v>0</v>
      </c>
      <c r="CJ264">
        <f t="shared" ref="CJ264:CJ327" si="327">IF($P264 = ".",".",$P264*1.48619)</f>
        <v>0</v>
      </c>
      <c r="CK264">
        <f t="shared" ref="CK264:CK327" si="328">IF($Q264 = ".",".",$Q264*1.76691)</f>
        <v>0</v>
      </c>
      <c r="CL264">
        <f t="shared" ref="CL264:CL327" si="329">IF($R264 = ".",".",$R264*1.49384)</f>
        <v>0</v>
      </c>
      <c r="CM264">
        <f t="shared" ref="CM264:CM327" si="330">IF($S264 = ".",".",$S264*0.90384)</f>
        <v>0.90383999999999998</v>
      </c>
      <c r="CN264">
        <f t="shared" ref="CN264:CN327" si="331">IF($T264 = ".",".",$T264*-10.19085)</f>
        <v>0</v>
      </c>
      <c r="CO264">
        <f t="shared" ref="CO264:CO327" si="332">IF($U264 = ".",".",$U264*-7.92717)</f>
        <v>0</v>
      </c>
      <c r="CP264">
        <f t="shared" ref="CP264:CP327" si="333">IF($V264 = ".",".",$V264*-6.31121)</f>
        <v>0</v>
      </c>
      <c r="CQ264">
        <f t="shared" ref="CQ264:CQ327" si="334">IF($W264 = ".",".",$W264*-4.09842)</f>
        <v>0</v>
      </c>
      <c r="CR264">
        <f t="shared" ref="CR264:CR327" si="335">IF($X264 = ".",".",$X264*-1.94949)</f>
        <v>-1.9494899999999999</v>
      </c>
      <c r="CS264">
        <f t="shared" ref="CS264:CS327" si="336">IF($Y264 = ".",".",$Y264*-6.02409)</f>
        <v>0</v>
      </c>
      <c r="CT264">
        <f t="shared" ref="CT264:CT327" si="337">IF($Z264 = ".",".",$Z264*-4.88962)</f>
        <v>0</v>
      </c>
      <c r="CU264">
        <f t="shared" ref="CU264:CU327" si="338">IF($AA264 = ".",".",$AA264*-3.29805)</f>
        <v>0</v>
      </c>
      <c r="CV264">
        <f t="shared" ref="CV264:CV327" si="339">IF($AB264 = ".",".",$AB264*-1.65178)</f>
        <v>0</v>
      </c>
      <c r="CW264">
        <f t="shared" ref="CW264:CW327" si="340">IF($AC264 = ".",".",$AC264*-0.92057)</f>
        <v>-0.92057</v>
      </c>
      <c r="CX264">
        <f t="shared" ref="CX264:CX327" si="341">IF($AD264 = ".",".",$AD264*-16.15395)</f>
        <v>0</v>
      </c>
      <c r="CY264">
        <f t="shared" ref="CY264:CY327" si="342">IF($AE264 = ".",".",$AE264*-10.77911)</f>
        <v>0</v>
      </c>
      <c r="CZ264">
        <f t="shared" ref="CZ264:CZ327" si="343">IF($AF264 = ".",".",$AF264*-8.09914)</f>
        <v>0</v>
      </c>
      <c r="DA264">
        <f t="shared" ref="DA264:DA327" si="344">IF($AG264 = ".",".",$AG264*-4.59055)</f>
        <v>0</v>
      </c>
      <c r="DB264">
        <f t="shared" ref="DB264:DB327" si="345">IF($AH264 = ".",".",$AH264*-1.95934)</f>
        <v>0</v>
      </c>
      <c r="DC264">
        <f t="shared" ref="DC264:DC327" si="346">IF($AI264 = ".",".",$AI264*-6.29724)</f>
        <v>-6.2972400000000004</v>
      </c>
      <c r="DD264">
        <f t="shared" ref="DD264:DD327" si="347">IF($AJ264 = ".",".",$AJ264*-8.26066)</f>
        <v>0</v>
      </c>
      <c r="DE264">
        <f t="shared" ref="DE264:DE327" si="348">IF($AK264 = ".",".",$AK264*-5.63286)</f>
        <v>0</v>
      </c>
      <c r="DF264">
        <f t="shared" ref="DF264:DF327" si="349">IF($AL264 = ".",".",$AL264*-3.13896)</f>
        <v>0</v>
      </c>
    </row>
    <row r="265" spans="1:110" x14ac:dyDescent="0.25">
      <c r="A265" s="4">
        <f>raw!$A265:$A265</f>
        <v>43423</v>
      </c>
      <c r="B265" s="6" t="str">
        <f>raw!$B265:$B265</f>
        <v>0006-0066</v>
      </c>
      <c r="D265" t="str">
        <f>IF(score!$C265=".",".",IF(score!$C265=0,"1",IF(score!$C265=25,"0",IF(score!$C265=50,"0",IF(score!$C265=75,"0",IF(score!$C265=100,"0"))))))</f>
        <v>0</v>
      </c>
      <c r="E265" t="str">
        <f>IF(score!$C265=".",".",IF(score!$C265=0,"0",IF(score!$C265=25,"1",IF(score!$C265=50,"0",IF(score!$C265=75,"0",IF(score!$C265=100,"0"))))))</f>
        <v>0</v>
      </c>
      <c r="F265" t="str">
        <f>IF(score!$C265=".",".",IF(score!$C265=0,"0",IF(score!$C265=25,"0",IF(score!$C265=50,"1",IF(score!$C265=75,"0",IF(score!$C265=100,"0"))))))</f>
        <v>1</v>
      </c>
      <c r="G265" t="str">
        <f>IF(score!$C265=".",".",IF(score!$C265=0,"0",IF(score!$C265=25,"0",IF(score!$C265=50,"0",IF(score!$C265=75,"1",IF(score!$C265=100,"0"))))))</f>
        <v>0</v>
      </c>
      <c r="H265" t="str">
        <f>IF(score!$D265=".",".",IF(score!$D265=0,"1",IF(score!$D265=50,"0",IF(score!$D265=100,"0"))))</f>
        <v>0</v>
      </c>
      <c r="I265" t="str">
        <f>IF(score!$D265=".",".",IF(score!$D265=0,"0",IF(score!$D265=50,"1",IF(score!$D265=100,"0"))))</f>
        <v>0</v>
      </c>
      <c r="J265" t="str">
        <f>IF(score!$E265=".",".",IF(score!$E265=0,"1",IF(score!$E265=50,"0",IF(score!$E265=100,"0"))))</f>
        <v>0</v>
      </c>
      <c r="K265" t="str">
        <f>IF(score!$E265=".",".",IF(score!$E265=0,"0",IF(score!$E265=50,"1",IF(score!$E265=100,"0"))))</f>
        <v>0</v>
      </c>
      <c r="L265" t="str">
        <f>IF(score!$F265=".",".",IF(score!$F265=0,"1",IF(score!$F265=100,"0")))</f>
        <v>0</v>
      </c>
      <c r="M265" t="str">
        <f>IF(score!$G265=".",".",IF(score!$G265=0,"1",IF(score!$G265=100,"0")))</f>
        <v>0</v>
      </c>
      <c r="N265" t="str">
        <f>IF(score!$H265=".",".",IF(score!$H265=0,"1",IF(score!$H265=100,"0")))</f>
        <v>0</v>
      </c>
      <c r="O265" t="str">
        <f>IF(score!$I265=".",".",IF(score!$I265=0,"1",IF(score!$I265=50,"0",IF(score!$I265=100,"0"))))</f>
        <v>0</v>
      </c>
      <c r="P265" t="str">
        <f>IF(score!$J265=".",".",IF(score!$J265=0,"1",IF(score!$J265=25,"0",IF(score!$J265=50,"0",IF(score!$J265=75,"0",IF(score!$J265=100,"0"))))))</f>
        <v>0</v>
      </c>
      <c r="Q265" t="str">
        <f>IF(score!$J265=".",".",IF(score!$J265=0,"0",IF(score!$J265=25,"1",IF(score!$J265=50,"0",IF(score!$J265=75,"0",IF(score!$J265=100,"0"))))))</f>
        <v>0</v>
      </c>
      <c r="R265" t="str">
        <f>IF(score!$J265=".",".",IF(score!$J265=0,"0",IF(score!$J265=25,"0",IF(score!$J265=50,"1",IF(score!$J265=75,"0",IF(score!$J265=100,"0"))))))</f>
        <v>0</v>
      </c>
      <c r="S265" t="str">
        <f>IF(score!$J265=".",".",IF(score!$J265=0,"0",IF(score!$J265=25,"0",IF(score!$J265=50,"0",IF(score!$J265=75,"1",IF(score!$J265=100,"0"))))))</f>
        <v>1</v>
      </c>
      <c r="T265" t="str">
        <f>IF(score!$K265=".",".",IF(score!$K265=0,"1",IF(score!$K265=20,"0",IF(score!$K265=40,"0",IF(score!$K265=60,"0",IF(score!$K265=80,"0",IF(score!$K265=100,"0")))))))</f>
        <v>0</v>
      </c>
      <c r="U265" t="str">
        <f>IF(score!$K265=".",".",IF(score!$K265=0,"0",IF(score!$K265=20,"1",IF(score!$K265=40,"0",IF(score!$K265=60,"0",IF(score!$K265=80,"0",IF(score!$K265=100,"0")))))))</f>
        <v>0</v>
      </c>
      <c r="V265" t="str">
        <f>IF(score!$K265=".",".",IF(score!$K265=0,"0",IF(score!$K265=20,"0",IF(score!$K265=40,"1",IF(score!$K265=60,"0",IF(score!$K265=80,"0",IF(score!$K265=100,"0")))))))</f>
        <v>0</v>
      </c>
      <c r="W265" t="str">
        <f>IF(score!$K265=".",".",IF(score!$K265=0,"0",IF(score!$K265=20,"0",IF(score!$K265=40,"0",IF(score!$K265=60,"1",IF(score!$K265=80,"0",IF(score!$K265=100,"0")))))))</f>
        <v>0</v>
      </c>
      <c r="X265" t="str">
        <f>IF(score!$K265=".",".",IF(score!$K265=0,"0",IF(score!$K265=20,"0",IF(score!$K265=40,"0",IF(score!$K265=60,"0",IF(score!$K265=80,"1",IF(score!$K265=100,"0")))))))</f>
        <v>0</v>
      </c>
      <c r="Y265" t="str">
        <f>IF(score!$L265=".",".",IF(score!$L265=0,"1",IF(score!$L265=20,"0",IF(score!$L265=40,"0",IF(score!$L265=60,"0",IF(score!$L265=80,"0",IF(score!$L265=100,"0")))))))</f>
        <v>0</v>
      </c>
      <c r="Z265" t="str">
        <f>IF(score!$L265=".",".",IF(score!$L265=0,"0",IF(score!$L265=20,"1",IF(score!$L265=40,"0",IF(score!$L265=60,"0",IF(score!$L265=80,"0",IF(score!$L265=100,"0")))))))</f>
        <v>0</v>
      </c>
      <c r="AA265" t="str">
        <f>IF(score!$L265=".",".",IF(score!$L265=0,"0",IF(score!$L265=20,"0",IF(score!$L265=40,"1",IF(score!$L265=60,"0",IF(score!$L265=80,"0",IF(score!$L265=100,"0")))))))</f>
        <v>0</v>
      </c>
      <c r="AB265" t="str">
        <f>IF(score!$L265=".",".",IF(score!$L265=0,"0",IF(score!$L265=20,"0",IF(score!$L265=40,"0",IF(score!$L265=60,"1",IF(score!$L265=80,"0",IF(score!$L265=100,"0")))))))</f>
        <v>0</v>
      </c>
      <c r="AC265" t="str">
        <f>IF(score!$L265=".",".",IF(score!$L265=0,"0",IF(score!$L265=20,"0",IF(score!$L265=40,"0",IF(score!$L265=60,"0",IF(score!$L265=80,"1",IF(score!L265=100,"0")))))))</f>
        <v>0</v>
      </c>
      <c r="AD265" t="str">
        <f>IF(score!$M265=".",".",IF(score!$M265=0,"1",IF(score!$M265=20,"0",IF(score!$M265=40,"0",IF(score!$M265=60,"0",IF(score!$M265=80,"0",IF(score!$M265=100,"0")))))))</f>
        <v>0</v>
      </c>
      <c r="AE265" t="str">
        <f>IF(score!$M265=".",".",IF(score!$M265=0,"0",IF(score!$M265=20,"1",IF(score!$M265=40,"0",IF(score!$M265=60,"0",IF(score!$M265=80,"0",IF(score!$M265=100,"0")))))))</f>
        <v>0</v>
      </c>
      <c r="AF265" t="str">
        <f>IF(score!$M265=".",".",IF(score!$M265=0,"0",IF(score!$M265=20,"0",IF(score!$M265=40,"1",IF(score!$M265=60,"0",IF(score!$M265=80,"0",IF(score!$M265=100,"0")))))))</f>
        <v>0</v>
      </c>
      <c r="AG265" t="str">
        <f>IF(score!$M265=".",".",IF(score!$M265=0,"0",IF(score!$M265=20,"0",IF(score!$M265=40,"0",IF(score!$M265=60,"1",IF(score!$M265=80,"0",IF(score!$M265=100,"0")))))))</f>
        <v>0</v>
      </c>
      <c r="AH265" t="str">
        <f>IF(score!$M265=".",".",IF(score!$M265=0,"0",IF(score!$M265=20,"0",IF(score!$M265=40,"0",IF(score!$M265=60,"0",IF(score!$M265=80,"1",IF(score!$M265=100,"0")))))))</f>
        <v>1</v>
      </c>
      <c r="AI265" t="str">
        <f>IF(score!$N265=".",".",IF(score!$N265=0,"1",IF(score!$N265=25,"0",IF(score!$N265=50,"0",IF(score!$N265=75,"0",IF(score!$N265=100,"0"))))))</f>
        <v>0</v>
      </c>
      <c r="AJ265" t="str">
        <f>IF(score!$N265=".",".",IF(score!$N265=0,"0",IF(score!$N265=25,"1",IF(score!$N265=50,"0",IF(score!$N265=75,"0",IF(score!$N265=100,"0"))))))</f>
        <v>1</v>
      </c>
      <c r="AK265" t="str">
        <f>IF(score!$N265=".",".",IF(score!$N265=0,"0",IF(score!$N265=25,"0",IF(score!$N265=50,"1",IF(score!$N265=75,"0",IF(score!$N265=100,"0"))))))</f>
        <v>0</v>
      </c>
      <c r="AL265" t="str">
        <f>IF(score!$N265=".",".",IF(score!$N265=0,"0",IF(score!$N265=25,"0",IF(score!$N265=50,"0",IF(score!$N265=75,"1",IF(score!$N265=100,"0"))))))</f>
        <v>0</v>
      </c>
      <c r="AN265">
        <f t="shared" si="280"/>
        <v>0</v>
      </c>
      <c r="AO265">
        <f t="shared" si="281"/>
        <v>0</v>
      </c>
      <c r="AP265">
        <f t="shared" si="282"/>
        <v>-3.0239600000000002</v>
      </c>
      <c r="AQ265">
        <f t="shared" si="283"/>
        <v>0</v>
      </c>
      <c r="AR265">
        <f t="shared" si="284"/>
        <v>0</v>
      </c>
      <c r="AS265">
        <f t="shared" si="285"/>
        <v>0</v>
      </c>
      <c r="AT265">
        <f t="shared" si="286"/>
        <v>0</v>
      </c>
      <c r="AU265">
        <f t="shared" si="287"/>
        <v>0</v>
      </c>
      <c r="AV265">
        <f t="shared" si="288"/>
        <v>0</v>
      </c>
      <c r="AW265">
        <f t="shared" si="289"/>
        <v>0</v>
      </c>
      <c r="AX265">
        <f t="shared" si="290"/>
        <v>0</v>
      </c>
      <c r="AY265">
        <f t="shared" si="291"/>
        <v>0</v>
      </c>
      <c r="AZ265">
        <f t="shared" si="292"/>
        <v>0</v>
      </c>
      <c r="BA265">
        <f t="shared" si="293"/>
        <v>0</v>
      </c>
      <c r="BB265">
        <f t="shared" si="294"/>
        <v>0</v>
      </c>
      <c r="BC265">
        <f t="shared" si="295"/>
        <v>-3.8012999999999999</v>
      </c>
      <c r="BD265">
        <f t="shared" si="296"/>
        <v>0</v>
      </c>
      <c r="BE265">
        <f t="shared" si="297"/>
        <v>0</v>
      </c>
      <c r="BF265">
        <f t="shared" si="298"/>
        <v>0</v>
      </c>
      <c r="BG265">
        <f t="shared" si="299"/>
        <v>0</v>
      </c>
      <c r="BH265">
        <f t="shared" si="300"/>
        <v>0</v>
      </c>
      <c r="BI265">
        <f t="shared" si="301"/>
        <v>0</v>
      </c>
      <c r="BJ265">
        <f t="shared" si="302"/>
        <v>0</v>
      </c>
      <c r="BK265">
        <f t="shared" si="303"/>
        <v>0</v>
      </c>
      <c r="BL265">
        <f t="shared" si="304"/>
        <v>0</v>
      </c>
      <c r="BM265">
        <f t="shared" si="305"/>
        <v>0</v>
      </c>
      <c r="BN265">
        <f t="shared" si="306"/>
        <v>0</v>
      </c>
      <c r="BO265">
        <f t="shared" si="307"/>
        <v>0</v>
      </c>
      <c r="BP265">
        <f t="shared" si="308"/>
        <v>0</v>
      </c>
      <c r="BQ265">
        <f t="shared" si="309"/>
        <v>0</v>
      </c>
      <c r="BR265">
        <f t="shared" si="310"/>
        <v>0.41188000000000002</v>
      </c>
      <c r="BS265">
        <f t="shared" si="311"/>
        <v>0</v>
      </c>
      <c r="BT265">
        <f t="shared" si="312"/>
        <v>-0.94342000000000004</v>
      </c>
      <c r="BU265">
        <f t="shared" si="313"/>
        <v>0</v>
      </c>
      <c r="BV265">
        <f t="shared" si="314"/>
        <v>0</v>
      </c>
      <c r="BX265">
        <f t="shared" si="315"/>
        <v>0</v>
      </c>
      <c r="BY265">
        <f t="shared" si="316"/>
        <v>0</v>
      </c>
      <c r="BZ265">
        <f t="shared" si="317"/>
        <v>3.4819999999999997E-2</v>
      </c>
      <c r="CA265">
        <f t="shared" si="318"/>
        <v>0</v>
      </c>
      <c r="CB265">
        <f t="shared" si="319"/>
        <v>0</v>
      </c>
      <c r="CC265">
        <f t="shared" si="320"/>
        <v>0</v>
      </c>
      <c r="CD265">
        <f t="shared" si="321"/>
        <v>0</v>
      </c>
      <c r="CE265">
        <f t="shared" si="322"/>
        <v>0</v>
      </c>
      <c r="CF265">
        <f t="shared" si="323"/>
        <v>0</v>
      </c>
      <c r="CG265">
        <f t="shared" si="324"/>
        <v>0</v>
      </c>
      <c r="CH265">
        <f t="shared" si="325"/>
        <v>0</v>
      </c>
      <c r="CI265">
        <f t="shared" si="326"/>
        <v>0</v>
      </c>
      <c r="CJ265">
        <f t="shared" si="327"/>
        <v>0</v>
      </c>
      <c r="CK265">
        <f t="shared" si="328"/>
        <v>0</v>
      </c>
      <c r="CL265">
        <f t="shared" si="329"/>
        <v>0</v>
      </c>
      <c r="CM265">
        <f t="shared" si="330"/>
        <v>0.90383999999999998</v>
      </c>
      <c r="CN265">
        <f t="shared" si="331"/>
        <v>0</v>
      </c>
      <c r="CO265">
        <f t="shared" si="332"/>
        <v>0</v>
      </c>
      <c r="CP265">
        <f t="shared" si="333"/>
        <v>0</v>
      </c>
      <c r="CQ265">
        <f t="shared" si="334"/>
        <v>0</v>
      </c>
      <c r="CR265">
        <f t="shared" si="335"/>
        <v>0</v>
      </c>
      <c r="CS265">
        <f t="shared" si="336"/>
        <v>0</v>
      </c>
      <c r="CT265">
        <f t="shared" si="337"/>
        <v>0</v>
      </c>
      <c r="CU265">
        <f t="shared" si="338"/>
        <v>0</v>
      </c>
      <c r="CV265">
        <f t="shared" si="339"/>
        <v>0</v>
      </c>
      <c r="CW265">
        <f t="shared" si="340"/>
        <v>0</v>
      </c>
      <c r="CX265">
        <f t="shared" si="341"/>
        <v>0</v>
      </c>
      <c r="CY265">
        <f t="shared" si="342"/>
        <v>0</v>
      </c>
      <c r="CZ265">
        <f t="shared" si="343"/>
        <v>0</v>
      </c>
      <c r="DA265">
        <f t="shared" si="344"/>
        <v>0</v>
      </c>
      <c r="DB265">
        <f t="shared" si="345"/>
        <v>-1.9593400000000001</v>
      </c>
      <c r="DC265">
        <f t="shared" si="346"/>
        <v>0</v>
      </c>
      <c r="DD265">
        <f t="shared" si="347"/>
        <v>-8.2606599999999997</v>
      </c>
      <c r="DE265">
        <f t="shared" si="348"/>
        <v>0</v>
      </c>
      <c r="DF265">
        <f t="shared" si="349"/>
        <v>0</v>
      </c>
    </row>
    <row r="266" spans="1:110" x14ac:dyDescent="0.25">
      <c r="A266" s="4">
        <f>raw!$A266:$A266</f>
        <v>43423</v>
      </c>
      <c r="B266" s="6" t="str">
        <f>raw!$B266:$B266</f>
        <v>0006-0067</v>
      </c>
      <c r="D266" t="str">
        <f>IF(score!$C266=".",".",IF(score!$C266=0,"1",IF(score!$C266=25,"0",IF(score!$C266=50,"0",IF(score!$C266=75,"0",IF(score!$C266=100,"0"))))))</f>
        <v>0</v>
      </c>
      <c r="E266" t="str">
        <f>IF(score!$C266=".",".",IF(score!$C266=0,"0",IF(score!$C266=25,"1",IF(score!$C266=50,"0",IF(score!$C266=75,"0",IF(score!$C266=100,"0"))))))</f>
        <v>1</v>
      </c>
      <c r="F266" t="str">
        <f>IF(score!$C266=".",".",IF(score!$C266=0,"0",IF(score!$C266=25,"0",IF(score!$C266=50,"1",IF(score!$C266=75,"0",IF(score!$C266=100,"0"))))))</f>
        <v>0</v>
      </c>
      <c r="G266" t="str">
        <f>IF(score!$C266=".",".",IF(score!$C266=0,"0",IF(score!$C266=25,"0",IF(score!$C266=50,"0",IF(score!$C266=75,"1",IF(score!$C266=100,"0"))))))</f>
        <v>0</v>
      </c>
      <c r="H266" t="str">
        <f>IF(score!$D266=".",".",IF(score!$D266=0,"1",IF(score!$D266=50,"0",IF(score!$D266=100,"0"))))</f>
        <v>1</v>
      </c>
      <c r="I266" t="str">
        <f>IF(score!$D266=".",".",IF(score!$D266=0,"0",IF(score!$D266=50,"1",IF(score!$D266=100,"0"))))</f>
        <v>0</v>
      </c>
      <c r="J266" t="str">
        <f>IF(score!$E266=".",".",IF(score!$E266=0,"1",IF(score!$E266=50,"0",IF(score!$E266=100,"0"))))</f>
        <v>1</v>
      </c>
      <c r="K266" t="str">
        <f>IF(score!$E266=".",".",IF(score!$E266=0,"0",IF(score!$E266=50,"1",IF(score!$E266=100,"0"))))</f>
        <v>0</v>
      </c>
      <c r="L266" t="str">
        <f>IF(score!$F266=".",".",IF(score!$F266=0,"1",IF(score!$F266=100,"0")))</f>
        <v>0</v>
      </c>
      <c r="M266" t="str">
        <f>IF(score!$G266=".",".",IF(score!$G266=0,"1",IF(score!$G266=100,"0")))</f>
        <v>0</v>
      </c>
      <c r="N266" t="str">
        <f>IF(score!$H266=".",".",IF(score!$H266=0,"1",IF(score!$H266=100,"0")))</f>
        <v>0</v>
      </c>
      <c r="O266" t="str">
        <f>IF(score!$I266=".",".",IF(score!$I266=0,"1",IF(score!$I266=50,"0",IF(score!$I266=100,"0"))))</f>
        <v>0</v>
      </c>
      <c r="P266" t="str">
        <f>IF(score!$J266=".",".",IF(score!$J266=0,"1",IF(score!$J266=25,"0",IF(score!$J266=50,"0",IF(score!$J266=75,"0",IF(score!$J266=100,"0"))))))</f>
        <v>0</v>
      </c>
      <c r="Q266" t="str">
        <f>IF(score!$J266=".",".",IF(score!$J266=0,"0",IF(score!$J266=25,"1",IF(score!$J266=50,"0",IF(score!$J266=75,"0",IF(score!$J266=100,"0"))))))</f>
        <v>0</v>
      </c>
      <c r="R266" t="str">
        <f>IF(score!$J266=".",".",IF(score!$J266=0,"0",IF(score!$J266=25,"0",IF(score!$J266=50,"1",IF(score!$J266=75,"0",IF(score!$J266=100,"0"))))))</f>
        <v>0</v>
      </c>
      <c r="S266" t="str">
        <f>IF(score!$J266=".",".",IF(score!$J266=0,"0",IF(score!$J266=25,"0",IF(score!$J266=50,"0",IF(score!$J266=75,"1",IF(score!$J266=100,"0"))))))</f>
        <v>1</v>
      </c>
      <c r="T266" t="str">
        <f>IF(score!$K266=".",".",IF(score!$K266=0,"1",IF(score!$K266=20,"0",IF(score!$K266=40,"0",IF(score!$K266=60,"0",IF(score!$K266=80,"0",IF(score!$K266=100,"0")))))))</f>
        <v>0</v>
      </c>
      <c r="U266" t="str">
        <f>IF(score!$K266=".",".",IF(score!$K266=0,"0",IF(score!$K266=20,"1",IF(score!$K266=40,"0",IF(score!$K266=60,"0",IF(score!$K266=80,"0",IF(score!$K266=100,"0")))))))</f>
        <v>0</v>
      </c>
      <c r="V266" t="str">
        <f>IF(score!$K266=".",".",IF(score!$K266=0,"0",IF(score!$K266=20,"0",IF(score!$K266=40,"1",IF(score!$K266=60,"0",IF(score!$K266=80,"0",IF(score!$K266=100,"0")))))))</f>
        <v>0</v>
      </c>
      <c r="W266" t="str">
        <f>IF(score!$K266=".",".",IF(score!$K266=0,"0",IF(score!$K266=20,"0",IF(score!$K266=40,"0",IF(score!$K266=60,"1",IF(score!$K266=80,"0",IF(score!$K266=100,"0")))))))</f>
        <v>0</v>
      </c>
      <c r="X266" t="str">
        <f>IF(score!$K266=".",".",IF(score!$K266=0,"0",IF(score!$K266=20,"0",IF(score!$K266=40,"0",IF(score!$K266=60,"0",IF(score!$K266=80,"1",IF(score!$K266=100,"0")))))))</f>
        <v>1</v>
      </c>
      <c r="Y266" t="str">
        <f>IF(score!$L266=".",".",IF(score!$L266=0,"1",IF(score!$L266=20,"0",IF(score!$L266=40,"0",IF(score!$L266=60,"0",IF(score!$L266=80,"0",IF(score!$L266=100,"0")))))))</f>
        <v>0</v>
      </c>
      <c r="Z266" t="str">
        <f>IF(score!$L266=".",".",IF(score!$L266=0,"0",IF(score!$L266=20,"1",IF(score!$L266=40,"0",IF(score!$L266=60,"0",IF(score!$L266=80,"0",IF(score!$L266=100,"0")))))))</f>
        <v>0</v>
      </c>
      <c r="AA266" t="str">
        <f>IF(score!$L266=".",".",IF(score!$L266=0,"0",IF(score!$L266=20,"0",IF(score!$L266=40,"1",IF(score!$L266=60,"0",IF(score!$L266=80,"0",IF(score!$L266=100,"0")))))))</f>
        <v>0</v>
      </c>
      <c r="AB266" t="str">
        <f>IF(score!$L266=".",".",IF(score!$L266=0,"0",IF(score!$L266=20,"0",IF(score!$L266=40,"0",IF(score!$L266=60,"1",IF(score!$L266=80,"0",IF(score!$L266=100,"0")))))))</f>
        <v>0</v>
      </c>
      <c r="AC266" t="str">
        <f>IF(score!$L266=".",".",IF(score!$L266=0,"0",IF(score!$L266=20,"0",IF(score!$L266=40,"0",IF(score!$L266=60,"0",IF(score!$L266=80,"1",IF(score!L266=100,"0")))))))</f>
        <v>1</v>
      </c>
      <c r="AD266" t="str">
        <f>IF(score!$M266=".",".",IF(score!$M266=0,"1",IF(score!$M266=20,"0",IF(score!$M266=40,"0",IF(score!$M266=60,"0",IF(score!$M266=80,"0",IF(score!$M266=100,"0")))))))</f>
        <v>0</v>
      </c>
      <c r="AE266" t="str">
        <f>IF(score!$M266=".",".",IF(score!$M266=0,"0",IF(score!$M266=20,"1",IF(score!$M266=40,"0",IF(score!$M266=60,"0",IF(score!$M266=80,"0",IF(score!$M266=100,"0")))))))</f>
        <v>0</v>
      </c>
      <c r="AF266" t="str">
        <f>IF(score!$M266=".",".",IF(score!$M266=0,"0",IF(score!$M266=20,"0",IF(score!$M266=40,"1",IF(score!$M266=60,"0",IF(score!$M266=80,"0",IF(score!$M266=100,"0")))))))</f>
        <v>0</v>
      </c>
      <c r="AG266" t="str">
        <f>IF(score!$M266=".",".",IF(score!$M266=0,"0",IF(score!$M266=20,"0",IF(score!$M266=40,"0",IF(score!$M266=60,"1",IF(score!$M266=80,"0",IF(score!$M266=100,"0")))))))</f>
        <v>0</v>
      </c>
      <c r="AH266" t="str">
        <f>IF(score!$M266=".",".",IF(score!$M266=0,"0",IF(score!$M266=20,"0",IF(score!$M266=40,"0",IF(score!$M266=60,"0",IF(score!$M266=80,"1",IF(score!$M266=100,"0")))))))</f>
        <v>0</v>
      </c>
      <c r="AI266" t="str">
        <f>IF(score!$N266=".",".",IF(score!$N266=0,"1",IF(score!$N266=25,"0",IF(score!$N266=50,"0",IF(score!$N266=75,"0",IF(score!$N266=100,"0"))))))</f>
        <v>0</v>
      </c>
      <c r="AJ266" t="str">
        <f>IF(score!$N266=".",".",IF(score!$N266=0,"0",IF(score!$N266=25,"1",IF(score!$N266=50,"0",IF(score!$N266=75,"0",IF(score!$N266=100,"0"))))))</f>
        <v>1</v>
      </c>
      <c r="AK266" t="str">
        <f>IF(score!$N266=".",".",IF(score!$N266=0,"0",IF(score!$N266=25,"0",IF(score!$N266=50,"1",IF(score!$N266=75,"0",IF(score!$N266=100,"0"))))))</f>
        <v>0</v>
      </c>
      <c r="AL266" t="str">
        <f>IF(score!$N266=".",".",IF(score!$N266=0,"0",IF(score!$N266=25,"0",IF(score!$N266=50,"0",IF(score!$N266=75,"1",IF(score!$N266=100,"0"))))))</f>
        <v>0</v>
      </c>
      <c r="AN266">
        <f t="shared" si="280"/>
        <v>0</v>
      </c>
      <c r="AO266">
        <f t="shared" si="281"/>
        <v>-5.5646100000000001</v>
      </c>
      <c r="AP266">
        <f t="shared" si="282"/>
        <v>0</v>
      </c>
      <c r="AQ266">
        <f t="shared" si="283"/>
        <v>0</v>
      </c>
      <c r="AR266">
        <f t="shared" si="284"/>
        <v>-7.2321600000000004</v>
      </c>
      <c r="AS266">
        <f t="shared" si="285"/>
        <v>0</v>
      </c>
      <c r="AT266">
        <f t="shared" si="286"/>
        <v>-6.24397</v>
      </c>
      <c r="AU266">
        <f t="shared" si="287"/>
        <v>0</v>
      </c>
      <c r="AV266">
        <f t="shared" si="288"/>
        <v>0</v>
      </c>
      <c r="AW266">
        <f t="shared" si="289"/>
        <v>0</v>
      </c>
      <c r="AX266">
        <f t="shared" si="290"/>
        <v>0</v>
      </c>
      <c r="AY266">
        <f t="shared" si="291"/>
        <v>0</v>
      </c>
      <c r="AZ266">
        <f t="shared" si="292"/>
        <v>0</v>
      </c>
      <c r="BA266">
        <f t="shared" si="293"/>
        <v>0</v>
      </c>
      <c r="BB266">
        <f t="shared" si="294"/>
        <v>0</v>
      </c>
      <c r="BC266">
        <f t="shared" si="295"/>
        <v>-3.8012999999999999</v>
      </c>
      <c r="BD266">
        <f t="shared" si="296"/>
        <v>0</v>
      </c>
      <c r="BE266">
        <f t="shared" si="297"/>
        <v>0</v>
      </c>
      <c r="BF266">
        <f t="shared" si="298"/>
        <v>0</v>
      </c>
      <c r="BG266">
        <f t="shared" si="299"/>
        <v>0</v>
      </c>
      <c r="BH266">
        <f t="shared" si="300"/>
        <v>0.66513999999999995</v>
      </c>
      <c r="BI266">
        <f t="shared" si="301"/>
        <v>0</v>
      </c>
      <c r="BJ266">
        <f t="shared" si="302"/>
        <v>0</v>
      </c>
      <c r="BK266">
        <f t="shared" si="303"/>
        <v>0</v>
      </c>
      <c r="BL266">
        <f t="shared" si="304"/>
        <v>0</v>
      </c>
      <c r="BM266">
        <f t="shared" si="305"/>
        <v>-0.42251</v>
      </c>
      <c r="BN266">
        <f t="shared" si="306"/>
        <v>0</v>
      </c>
      <c r="BO266">
        <f t="shared" si="307"/>
        <v>0</v>
      </c>
      <c r="BP266">
        <f t="shared" si="308"/>
        <v>0</v>
      </c>
      <c r="BQ266">
        <f t="shared" si="309"/>
        <v>0</v>
      </c>
      <c r="BR266">
        <f t="shared" si="310"/>
        <v>0</v>
      </c>
      <c r="BS266">
        <f t="shared" si="311"/>
        <v>0</v>
      </c>
      <c r="BT266">
        <f t="shared" si="312"/>
        <v>-0.94342000000000004</v>
      </c>
      <c r="BU266">
        <f t="shared" si="313"/>
        <v>0</v>
      </c>
      <c r="BV266">
        <f t="shared" si="314"/>
        <v>0</v>
      </c>
      <c r="BX266">
        <f t="shared" si="315"/>
        <v>0</v>
      </c>
      <c r="BY266">
        <f t="shared" si="316"/>
        <v>-0.16891</v>
      </c>
      <c r="BZ266">
        <f t="shared" si="317"/>
        <v>0</v>
      </c>
      <c r="CA266">
        <f t="shared" si="318"/>
        <v>0</v>
      </c>
      <c r="CB266">
        <f t="shared" si="319"/>
        <v>3.9311500000000001</v>
      </c>
      <c r="CC266">
        <f t="shared" si="320"/>
        <v>0</v>
      </c>
      <c r="CD266">
        <f t="shared" si="321"/>
        <v>2.68282</v>
      </c>
      <c r="CE266">
        <f t="shared" si="322"/>
        <v>0</v>
      </c>
      <c r="CF266">
        <f t="shared" si="323"/>
        <v>0</v>
      </c>
      <c r="CG266">
        <f t="shared" si="324"/>
        <v>0</v>
      </c>
      <c r="CH266">
        <f t="shared" si="325"/>
        <v>0</v>
      </c>
      <c r="CI266">
        <f t="shared" si="326"/>
        <v>0</v>
      </c>
      <c r="CJ266">
        <f t="shared" si="327"/>
        <v>0</v>
      </c>
      <c r="CK266">
        <f t="shared" si="328"/>
        <v>0</v>
      </c>
      <c r="CL266">
        <f t="shared" si="329"/>
        <v>0</v>
      </c>
      <c r="CM266">
        <f t="shared" si="330"/>
        <v>0.90383999999999998</v>
      </c>
      <c r="CN266">
        <f t="shared" si="331"/>
        <v>0</v>
      </c>
      <c r="CO266">
        <f t="shared" si="332"/>
        <v>0</v>
      </c>
      <c r="CP266">
        <f t="shared" si="333"/>
        <v>0</v>
      </c>
      <c r="CQ266">
        <f t="shared" si="334"/>
        <v>0</v>
      </c>
      <c r="CR266">
        <f t="shared" si="335"/>
        <v>-1.9494899999999999</v>
      </c>
      <c r="CS266">
        <f t="shared" si="336"/>
        <v>0</v>
      </c>
      <c r="CT266">
        <f t="shared" si="337"/>
        <v>0</v>
      </c>
      <c r="CU266">
        <f t="shared" si="338"/>
        <v>0</v>
      </c>
      <c r="CV266">
        <f t="shared" si="339"/>
        <v>0</v>
      </c>
      <c r="CW266">
        <f t="shared" si="340"/>
        <v>-0.92057</v>
      </c>
      <c r="CX266">
        <f t="shared" si="341"/>
        <v>0</v>
      </c>
      <c r="CY266">
        <f t="shared" si="342"/>
        <v>0</v>
      </c>
      <c r="CZ266">
        <f t="shared" si="343"/>
        <v>0</v>
      </c>
      <c r="DA266">
        <f t="shared" si="344"/>
        <v>0</v>
      </c>
      <c r="DB266">
        <f t="shared" si="345"/>
        <v>0</v>
      </c>
      <c r="DC266">
        <f t="shared" si="346"/>
        <v>0</v>
      </c>
      <c r="DD266">
        <f t="shared" si="347"/>
        <v>-8.2606599999999997</v>
      </c>
      <c r="DE266">
        <f t="shared" si="348"/>
        <v>0</v>
      </c>
      <c r="DF266">
        <f t="shared" si="349"/>
        <v>0</v>
      </c>
    </row>
    <row r="267" spans="1:110" x14ac:dyDescent="0.25">
      <c r="A267" s="4">
        <f>raw!$A267:$A267</f>
        <v>43423</v>
      </c>
      <c r="B267" s="6" t="str">
        <f>raw!$B267:$B267</f>
        <v>0006-0068</v>
      </c>
      <c r="D267" t="str">
        <f>IF(score!$C267=".",".",IF(score!$C267=0,"1",IF(score!$C267=25,"0",IF(score!$C267=50,"0",IF(score!$C267=75,"0",IF(score!$C267=100,"0"))))))</f>
        <v>0</v>
      </c>
      <c r="E267" t="str">
        <f>IF(score!$C267=".",".",IF(score!$C267=0,"0",IF(score!$C267=25,"1",IF(score!$C267=50,"0",IF(score!$C267=75,"0",IF(score!$C267=100,"0"))))))</f>
        <v>1</v>
      </c>
      <c r="F267" t="str">
        <f>IF(score!$C267=".",".",IF(score!$C267=0,"0",IF(score!$C267=25,"0",IF(score!$C267=50,"1",IF(score!$C267=75,"0",IF(score!$C267=100,"0"))))))</f>
        <v>0</v>
      </c>
      <c r="G267" t="str">
        <f>IF(score!$C267=".",".",IF(score!$C267=0,"0",IF(score!$C267=25,"0",IF(score!$C267=50,"0",IF(score!$C267=75,"1",IF(score!$C267=100,"0"))))))</f>
        <v>0</v>
      </c>
      <c r="H267" t="str">
        <f>IF(score!$D267=".",".",IF(score!$D267=0,"1",IF(score!$D267=50,"0",IF(score!$D267=100,"0"))))</f>
        <v>1</v>
      </c>
      <c r="I267" t="str">
        <f>IF(score!$D267=".",".",IF(score!$D267=0,"0",IF(score!$D267=50,"1",IF(score!$D267=100,"0"))))</f>
        <v>0</v>
      </c>
      <c r="J267" t="str">
        <f>IF(score!$E267=".",".",IF(score!$E267=0,"1",IF(score!$E267=50,"0",IF(score!$E267=100,"0"))))</f>
        <v>1</v>
      </c>
      <c r="K267" t="str">
        <f>IF(score!$E267=".",".",IF(score!$E267=0,"0",IF(score!$E267=50,"1",IF(score!$E267=100,"0"))))</f>
        <v>0</v>
      </c>
      <c r="L267" t="str">
        <f>IF(score!$F267=".",".",IF(score!$F267=0,"1",IF(score!$F267=100,"0")))</f>
        <v>1</v>
      </c>
      <c r="M267" t="str">
        <f>IF(score!$G267=".",".",IF(score!$G267=0,"1",IF(score!$G267=100,"0")))</f>
        <v>1</v>
      </c>
      <c r="N267" t="str">
        <f>IF(score!$H267=".",".",IF(score!$H267=0,"1",IF(score!$H267=100,"0")))</f>
        <v>1</v>
      </c>
      <c r="O267" t="str">
        <f>IF(score!$I267=".",".",IF(score!$I267=0,"1",IF(score!$I267=50,"0",IF(score!$I267=100,"0"))))</f>
        <v>1</v>
      </c>
      <c r="P267" t="str">
        <f>IF(score!$J267=".",".",IF(score!$J267=0,"1",IF(score!$J267=25,"0",IF(score!$J267=50,"0",IF(score!$J267=75,"0",IF(score!$J267=100,"0"))))))</f>
        <v>0</v>
      </c>
      <c r="Q267" t="str">
        <f>IF(score!$J267=".",".",IF(score!$J267=0,"0",IF(score!$J267=25,"1",IF(score!$J267=50,"0",IF(score!$J267=75,"0",IF(score!$J267=100,"0"))))))</f>
        <v>1</v>
      </c>
      <c r="R267" t="str">
        <f>IF(score!$J267=".",".",IF(score!$J267=0,"0",IF(score!$J267=25,"0",IF(score!$J267=50,"1",IF(score!$J267=75,"0",IF(score!$J267=100,"0"))))))</f>
        <v>0</v>
      </c>
      <c r="S267" t="str">
        <f>IF(score!$J267=".",".",IF(score!$J267=0,"0",IF(score!$J267=25,"0",IF(score!$J267=50,"0",IF(score!$J267=75,"1",IF(score!$J267=100,"0"))))))</f>
        <v>0</v>
      </c>
      <c r="T267" t="str">
        <f>IF(score!$K267=".",".",IF(score!$K267=0,"1",IF(score!$K267=20,"0",IF(score!$K267=40,"0",IF(score!$K267=60,"0",IF(score!$K267=80,"0",IF(score!$K267=100,"0")))))))</f>
        <v>0</v>
      </c>
      <c r="U267" t="str">
        <f>IF(score!$K267=".",".",IF(score!$K267=0,"0",IF(score!$K267=20,"1",IF(score!$K267=40,"0",IF(score!$K267=60,"0",IF(score!$K267=80,"0",IF(score!$K267=100,"0")))))))</f>
        <v>0</v>
      </c>
      <c r="V267" t="str">
        <f>IF(score!$K267=".",".",IF(score!$K267=0,"0",IF(score!$K267=20,"0",IF(score!$K267=40,"1",IF(score!$K267=60,"0",IF(score!$K267=80,"0",IF(score!$K267=100,"0")))))))</f>
        <v>1</v>
      </c>
      <c r="W267" t="str">
        <f>IF(score!$K267=".",".",IF(score!$K267=0,"0",IF(score!$K267=20,"0",IF(score!$K267=40,"0",IF(score!$K267=60,"1",IF(score!$K267=80,"0",IF(score!$K267=100,"0")))))))</f>
        <v>0</v>
      </c>
      <c r="X267" t="str">
        <f>IF(score!$K267=".",".",IF(score!$K267=0,"0",IF(score!$K267=20,"0",IF(score!$K267=40,"0",IF(score!$K267=60,"0",IF(score!$K267=80,"1",IF(score!$K267=100,"0")))))))</f>
        <v>0</v>
      </c>
      <c r="Y267" t="str">
        <f>IF(score!$L267=".",".",IF(score!$L267=0,"1",IF(score!$L267=20,"0",IF(score!$L267=40,"0",IF(score!$L267=60,"0",IF(score!$L267=80,"0",IF(score!$L267=100,"0")))))))</f>
        <v>0</v>
      </c>
      <c r="Z267" t="str">
        <f>IF(score!$L267=".",".",IF(score!$L267=0,"0",IF(score!$L267=20,"1",IF(score!$L267=40,"0",IF(score!$L267=60,"0",IF(score!$L267=80,"0",IF(score!$L267=100,"0")))))))</f>
        <v>0</v>
      </c>
      <c r="AA267" t="str">
        <f>IF(score!$L267=".",".",IF(score!$L267=0,"0",IF(score!$L267=20,"0",IF(score!$L267=40,"1",IF(score!$L267=60,"0",IF(score!$L267=80,"0",IF(score!$L267=100,"0")))))))</f>
        <v>1</v>
      </c>
      <c r="AB267" t="str">
        <f>IF(score!$L267=".",".",IF(score!$L267=0,"0",IF(score!$L267=20,"0",IF(score!$L267=40,"0",IF(score!$L267=60,"1",IF(score!$L267=80,"0",IF(score!$L267=100,"0")))))))</f>
        <v>0</v>
      </c>
      <c r="AC267" t="str">
        <f>IF(score!$L267=".",".",IF(score!$L267=0,"0",IF(score!$L267=20,"0",IF(score!$L267=40,"0",IF(score!$L267=60,"0",IF(score!$L267=80,"1",IF(score!L267=100,"0")))))))</f>
        <v>0</v>
      </c>
      <c r="AD267" t="str">
        <f>IF(score!$M267=".",".",IF(score!$M267=0,"1",IF(score!$M267=20,"0",IF(score!$M267=40,"0",IF(score!$M267=60,"0",IF(score!$M267=80,"0",IF(score!$M267=100,"0")))))))</f>
        <v>0</v>
      </c>
      <c r="AE267" t="str">
        <f>IF(score!$M267=".",".",IF(score!$M267=0,"0",IF(score!$M267=20,"1",IF(score!$M267=40,"0",IF(score!$M267=60,"0",IF(score!$M267=80,"0",IF(score!$M267=100,"0")))))))</f>
        <v>0</v>
      </c>
      <c r="AF267" t="str">
        <f>IF(score!$M267=".",".",IF(score!$M267=0,"0",IF(score!$M267=20,"0",IF(score!$M267=40,"1",IF(score!$M267=60,"0",IF(score!$M267=80,"0",IF(score!$M267=100,"0")))))))</f>
        <v>1</v>
      </c>
      <c r="AG267" t="str">
        <f>IF(score!$M267=".",".",IF(score!$M267=0,"0",IF(score!$M267=20,"0",IF(score!$M267=40,"0",IF(score!$M267=60,"1",IF(score!$M267=80,"0",IF(score!$M267=100,"0")))))))</f>
        <v>0</v>
      </c>
      <c r="AH267" t="str">
        <f>IF(score!$M267=".",".",IF(score!$M267=0,"0",IF(score!$M267=20,"0",IF(score!$M267=40,"0",IF(score!$M267=60,"0",IF(score!$M267=80,"1",IF(score!$M267=100,"0")))))))</f>
        <v>0</v>
      </c>
      <c r="AI267" t="str">
        <f>IF(score!$N267=".",".",IF(score!$N267=0,"1",IF(score!$N267=25,"0",IF(score!$N267=50,"0",IF(score!$N267=75,"0",IF(score!$N267=100,"0"))))))</f>
        <v>0</v>
      </c>
      <c r="AJ267" t="str">
        <f>IF(score!$N267=".",".",IF(score!$N267=0,"0",IF(score!$N267=25,"1",IF(score!$N267=50,"0",IF(score!$N267=75,"0",IF(score!$N267=100,"0"))))))</f>
        <v>1</v>
      </c>
      <c r="AK267" t="str">
        <f>IF(score!$N267=".",".",IF(score!$N267=0,"0",IF(score!$N267=25,"0",IF(score!$N267=50,"1",IF(score!$N267=75,"0",IF(score!$N267=100,"0"))))))</f>
        <v>0</v>
      </c>
      <c r="AL267" t="str">
        <f>IF(score!$N267=".",".",IF(score!$N267=0,"0",IF(score!$N267=25,"0",IF(score!$N267=50,"0",IF(score!$N267=75,"1",IF(score!$N267=100,"0"))))))</f>
        <v>0</v>
      </c>
      <c r="AN267">
        <f t="shared" si="280"/>
        <v>0</v>
      </c>
      <c r="AO267">
        <f t="shared" si="281"/>
        <v>-5.5646100000000001</v>
      </c>
      <c r="AP267">
        <f t="shared" si="282"/>
        <v>0</v>
      </c>
      <c r="AQ267">
        <f t="shared" si="283"/>
        <v>0</v>
      </c>
      <c r="AR267">
        <f t="shared" si="284"/>
        <v>-7.2321600000000004</v>
      </c>
      <c r="AS267">
        <f t="shared" si="285"/>
        <v>0</v>
      </c>
      <c r="AT267">
        <f t="shared" si="286"/>
        <v>-6.24397</v>
      </c>
      <c r="AU267">
        <f t="shared" si="287"/>
        <v>0</v>
      </c>
      <c r="AV267">
        <f t="shared" si="288"/>
        <v>-4.6161700000000003</v>
      </c>
      <c r="AW267">
        <f t="shared" si="289"/>
        <v>-5.5174700000000003</v>
      </c>
      <c r="AX267">
        <f t="shared" si="290"/>
        <v>3.04365</v>
      </c>
      <c r="AY267">
        <f t="shared" si="291"/>
        <v>2.32091</v>
      </c>
      <c r="AZ267">
        <f t="shared" si="292"/>
        <v>0</v>
      </c>
      <c r="BA267">
        <f t="shared" si="293"/>
        <v>-8.38063</v>
      </c>
      <c r="BB267">
        <f t="shared" si="294"/>
        <v>0</v>
      </c>
      <c r="BC267">
        <f t="shared" si="295"/>
        <v>0</v>
      </c>
      <c r="BD267">
        <f t="shared" si="296"/>
        <v>0</v>
      </c>
      <c r="BE267">
        <f t="shared" si="297"/>
        <v>0</v>
      </c>
      <c r="BF267">
        <f t="shared" si="298"/>
        <v>2.3724099999999999</v>
      </c>
      <c r="BG267">
        <f t="shared" si="299"/>
        <v>0</v>
      </c>
      <c r="BH267">
        <f t="shared" si="300"/>
        <v>0</v>
      </c>
      <c r="BI267">
        <f t="shared" si="301"/>
        <v>0</v>
      </c>
      <c r="BJ267">
        <f t="shared" si="302"/>
        <v>0</v>
      </c>
      <c r="BK267">
        <f t="shared" si="303"/>
        <v>-1.6185</v>
      </c>
      <c r="BL267">
        <f t="shared" si="304"/>
        <v>0</v>
      </c>
      <c r="BM267">
        <f t="shared" si="305"/>
        <v>0</v>
      </c>
      <c r="BN267">
        <f t="shared" si="306"/>
        <v>0</v>
      </c>
      <c r="BO267">
        <f t="shared" si="307"/>
        <v>0</v>
      </c>
      <c r="BP267">
        <f t="shared" si="308"/>
        <v>2.3424700000000001</v>
      </c>
      <c r="BQ267">
        <f t="shared" si="309"/>
        <v>0</v>
      </c>
      <c r="BR267">
        <f t="shared" si="310"/>
        <v>0</v>
      </c>
      <c r="BS267">
        <f t="shared" si="311"/>
        <v>0</v>
      </c>
      <c r="BT267">
        <f t="shared" si="312"/>
        <v>-0.94342000000000004</v>
      </c>
      <c r="BU267">
        <f t="shared" si="313"/>
        <v>0</v>
      </c>
      <c r="BV267">
        <f t="shared" si="314"/>
        <v>0</v>
      </c>
      <c r="BX267">
        <f t="shared" si="315"/>
        <v>0</v>
      </c>
      <c r="BY267">
        <f t="shared" si="316"/>
        <v>-0.16891</v>
      </c>
      <c r="BZ267">
        <f t="shared" si="317"/>
        <v>0</v>
      </c>
      <c r="CA267">
        <f t="shared" si="318"/>
        <v>0</v>
      </c>
      <c r="CB267">
        <f t="shared" si="319"/>
        <v>3.9311500000000001</v>
      </c>
      <c r="CC267">
        <f t="shared" si="320"/>
        <v>0</v>
      </c>
      <c r="CD267">
        <f t="shared" si="321"/>
        <v>2.68282</v>
      </c>
      <c r="CE267">
        <f t="shared" si="322"/>
        <v>0</v>
      </c>
      <c r="CF267">
        <f t="shared" si="323"/>
        <v>1.4406000000000001</v>
      </c>
      <c r="CG267">
        <f t="shared" si="324"/>
        <v>1.6696800000000001</v>
      </c>
      <c r="CH267">
        <f t="shared" si="325"/>
        <v>-6.8267199999999999</v>
      </c>
      <c r="CI267">
        <f t="shared" si="326"/>
        <v>-5.6992099999999999</v>
      </c>
      <c r="CJ267">
        <f t="shared" si="327"/>
        <v>0</v>
      </c>
      <c r="CK267">
        <f t="shared" si="328"/>
        <v>1.76691</v>
      </c>
      <c r="CL267">
        <f t="shared" si="329"/>
        <v>0</v>
      </c>
      <c r="CM267">
        <f t="shared" si="330"/>
        <v>0</v>
      </c>
      <c r="CN267">
        <f t="shared" si="331"/>
        <v>0</v>
      </c>
      <c r="CO267">
        <f t="shared" si="332"/>
        <v>0</v>
      </c>
      <c r="CP267">
        <f t="shared" si="333"/>
        <v>-6.31121</v>
      </c>
      <c r="CQ267">
        <f t="shared" si="334"/>
        <v>0</v>
      </c>
      <c r="CR267">
        <f t="shared" si="335"/>
        <v>0</v>
      </c>
      <c r="CS267">
        <f t="shared" si="336"/>
        <v>0</v>
      </c>
      <c r="CT267">
        <f t="shared" si="337"/>
        <v>0</v>
      </c>
      <c r="CU267">
        <f t="shared" si="338"/>
        <v>-3.2980499999999999</v>
      </c>
      <c r="CV267">
        <f t="shared" si="339"/>
        <v>0</v>
      </c>
      <c r="CW267">
        <f t="shared" si="340"/>
        <v>0</v>
      </c>
      <c r="CX267">
        <f t="shared" si="341"/>
        <v>0</v>
      </c>
      <c r="CY267">
        <f t="shared" si="342"/>
        <v>0</v>
      </c>
      <c r="CZ267">
        <f t="shared" si="343"/>
        <v>-8.0991400000000002</v>
      </c>
      <c r="DA267">
        <f t="shared" si="344"/>
        <v>0</v>
      </c>
      <c r="DB267">
        <f t="shared" si="345"/>
        <v>0</v>
      </c>
      <c r="DC267">
        <f t="shared" si="346"/>
        <v>0</v>
      </c>
      <c r="DD267">
        <f t="shared" si="347"/>
        <v>-8.2606599999999997</v>
      </c>
      <c r="DE267">
        <f t="shared" si="348"/>
        <v>0</v>
      </c>
      <c r="DF267">
        <f t="shared" si="349"/>
        <v>0</v>
      </c>
    </row>
    <row r="268" spans="1:110" x14ac:dyDescent="0.25">
      <c r="A268" s="4">
        <f>raw!$A268:$A268</f>
        <v>43423</v>
      </c>
      <c r="B268" s="6" t="str">
        <f>raw!$B268:$B268</f>
        <v>0006-0069</v>
      </c>
      <c r="D268" t="str">
        <f>IF(score!$C268=".",".",IF(score!$C268=0,"1",IF(score!$C268=25,"0",IF(score!$C268=50,"0",IF(score!$C268=75,"0",IF(score!$C268=100,"0"))))))</f>
        <v>0</v>
      </c>
      <c r="E268" t="str">
        <f>IF(score!$C268=".",".",IF(score!$C268=0,"0",IF(score!$C268=25,"1",IF(score!$C268=50,"0",IF(score!$C268=75,"0",IF(score!$C268=100,"0"))))))</f>
        <v>0</v>
      </c>
      <c r="F268" t="str">
        <f>IF(score!$C268=".",".",IF(score!$C268=0,"0",IF(score!$C268=25,"0",IF(score!$C268=50,"1",IF(score!$C268=75,"0",IF(score!$C268=100,"0"))))))</f>
        <v>1</v>
      </c>
      <c r="G268" t="str">
        <f>IF(score!$C268=".",".",IF(score!$C268=0,"0",IF(score!$C268=25,"0",IF(score!$C268=50,"0",IF(score!$C268=75,"1",IF(score!$C268=100,"0"))))))</f>
        <v>0</v>
      </c>
      <c r="H268" t="str">
        <f>IF(score!$D268=".",".",IF(score!$D268=0,"1",IF(score!$D268=50,"0",IF(score!$D268=100,"0"))))</f>
        <v>0</v>
      </c>
      <c r="I268" t="str">
        <f>IF(score!$D268=".",".",IF(score!$D268=0,"0",IF(score!$D268=50,"1",IF(score!$D268=100,"0"))))</f>
        <v>1</v>
      </c>
      <c r="J268" t="str">
        <f>IF(score!$E268=".",".",IF(score!$E268=0,"1",IF(score!$E268=50,"0",IF(score!$E268=100,"0"))))</f>
        <v>0</v>
      </c>
      <c r="K268" t="str">
        <f>IF(score!$E268=".",".",IF(score!$E268=0,"0",IF(score!$E268=50,"1",IF(score!$E268=100,"0"))))</f>
        <v>1</v>
      </c>
      <c r="L268" t="str">
        <f>IF(score!$F268=".",".",IF(score!$F268=0,"1",IF(score!$F268=100,"0")))</f>
        <v>1</v>
      </c>
      <c r="M268" t="str">
        <f>IF(score!$G268=".",".",IF(score!$G268=0,"1",IF(score!$G268=100,"0")))</f>
        <v>1</v>
      </c>
      <c r="N268" t="str">
        <f>IF(score!$H268=".",".",IF(score!$H268=0,"1",IF(score!$H268=100,"0")))</f>
        <v>0</v>
      </c>
      <c r="O268" t="str">
        <f>IF(score!$I268=".",".",IF(score!$I268=0,"1",IF(score!$I268=50,"0",IF(score!$I268=100,"0"))))</f>
        <v>0</v>
      </c>
      <c r="P268" t="str">
        <f>IF(score!$J268=".",".",IF(score!$J268=0,"1",IF(score!$J268=25,"0",IF(score!$J268=50,"0",IF(score!$J268=75,"0",IF(score!$J268=100,"0"))))))</f>
        <v>0</v>
      </c>
      <c r="Q268" t="str">
        <f>IF(score!$J268=".",".",IF(score!$J268=0,"0",IF(score!$J268=25,"1",IF(score!$J268=50,"0",IF(score!$J268=75,"0",IF(score!$J268=100,"0"))))))</f>
        <v>0</v>
      </c>
      <c r="R268" t="str">
        <f>IF(score!$J268=".",".",IF(score!$J268=0,"0",IF(score!$J268=25,"0",IF(score!$J268=50,"1",IF(score!$J268=75,"0",IF(score!$J268=100,"0"))))))</f>
        <v>0</v>
      </c>
      <c r="S268" t="str">
        <f>IF(score!$J268=".",".",IF(score!$J268=0,"0",IF(score!$J268=25,"0",IF(score!$J268=50,"0",IF(score!$J268=75,"1",IF(score!$J268=100,"0"))))))</f>
        <v>1</v>
      </c>
      <c r="T268" t="str">
        <f>IF(score!$K268=".",".",IF(score!$K268=0,"1",IF(score!$K268=20,"0",IF(score!$K268=40,"0",IF(score!$K268=60,"0",IF(score!$K268=80,"0",IF(score!$K268=100,"0")))))))</f>
        <v>0</v>
      </c>
      <c r="U268" t="str">
        <f>IF(score!$K268=".",".",IF(score!$K268=0,"0",IF(score!$K268=20,"1",IF(score!$K268=40,"0",IF(score!$K268=60,"0",IF(score!$K268=80,"0",IF(score!$K268=100,"0")))))))</f>
        <v>0</v>
      </c>
      <c r="V268" t="str">
        <f>IF(score!$K268=".",".",IF(score!$K268=0,"0",IF(score!$K268=20,"0",IF(score!$K268=40,"1",IF(score!$K268=60,"0",IF(score!$K268=80,"0",IF(score!$K268=100,"0")))))))</f>
        <v>0</v>
      </c>
      <c r="W268" t="str">
        <f>IF(score!$K268=".",".",IF(score!$K268=0,"0",IF(score!$K268=20,"0",IF(score!$K268=40,"0",IF(score!$K268=60,"1",IF(score!$K268=80,"0",IF(score!$K268=100,"0")))))))</f>
        <v>0</v>
      </c>
      <c r="X268" t="str">
        <f>IF(score!$K268=".",".",IF(score!$K268=0,"0",IF(score!$K268=20,"0",IF(score!$K268=40,"0",IF(score!$K268=60,"0",IF(score!$K268=80,"1",IF(score!$K268=100,"0")))))))</f>
        <v>1</v>
      </c>
      <c r="Y268" t="str">
        <f>IF(score!$L268=".",".",IF(score!$L268=0,"1",IF(score!$L268=20,"0",IF(score!$L268=40,"0",IF(score!$L268=60,"0",IF(score!$L268=80,"0",IF(score!$L268=100,"0")))))))</f>
        <v>0</v>
      </c>
      <c r="Z268" t="str">
        <f>IF(score!$L268=".",".",IF(score!$L268=0,"0",IF(score!$L268=20,"1",IF(score!$L268=40,"0",IF(score!$L268=60,"0",IF(score!$L268=80,"0",IF(score!$L268=100,"0")))))))</f>
        <v>0</v>
      </c>
      <c r="AA268" t="str">
        <f>IF(score!$L268=".",".",IF(score!$L268=0,"0",IF(score!$L268=20,"0",IF(score!$L268=40,"1",IF(score!$L268=60,"0",IF(score!$L268=80,"0",IF(score!$L268=100,"0")))))))</f>
        <v>0</v>
      </c>
      <c r="AB268" t="str">
        <f>IF(score!$L268=".",".",IF(score!$L268=0,"0",IF(score!$L268=20,"0",IF(score!$L268=40,"0",IF(score!$L268=60,"1",IF(score!$L268=80,"0",IF(score!$L268=100,"0")))))))</f>
        <v>0</v>
      </c>
      <c r="AC268" t="str">
        <f>IF(score!$L268=".",".",IF(score!$L268=0,"0",IF(score!$L268=20,"0",IF(score!$L268=40,"0",IF(score!$L268=60,"0",IF(score!$L268=80,"1",IF(score!L268=100,"0")))))))</f>
        <v>1</v>
      </c>
      <c r="AD268" t="str">
        <f>IF(score!$M268=".",".",IF(score!$M268=0,"1",IF(score!$M268=20,"0",IF(score!$M268=40,"0",IF(score!$M268=60,"0",IF(score!$M268=80,"0",IF(score!$M268=100,"0")))))))</f>
        <v>0</v>
      </c>
      <c r="AE268" t="str">
        <f>IF(score!$M268=".",".",IF(score!$M268=0,"0",IF(score!$M268=20,"1",IF(score!$M268=40,"0",IF(score!$M268=60,"0",IF(score!$M268=80,"0",IF(score!$M268=100,"0")))))))</f>
        <v>0</v>
      </c>
      <c r="AF268" t="str">
        <f>IF(score!$M268=".",".",IF(score!$M268=0,"0",IF(score!$M268=20,"0",IF(score!$M268=40,"1",IF(score!$M268=60,"0",IF(score!$M268=80,"0",IF(score!$M268=100,"0")))))))</f>
        <v>0</v>
      </c>
      <c r="AG268" t="str">
        <f>IF(score!$M268=".",".",IF(score!$M268=0,"0",IF(score!$M268=20,"0",IF(score!$M268=40,"0",IF(score!$M268=60,"1",IF(score!$M268=80,"0",IF(score!$M268=100,"0")))))))</f>
        <v>0</v>
      </c>
      <c r="AH268" t="str">
        <f>IF(score!$M268=".",".",IF(score!$M268=0,"0",IF(score!$M268=20,"0",IF(score!$M268=40,"0",IF(score!$M268=60,"0",IF(score!$M268=80,"1",IF(score!$M268=100,"0")))))))</f>
        <v>1</v>
      </c>
      <c r="AI268" t="str">
        <f>IF(score!$N268=".",".",IF(score!$N268=0,"1",IF(score!$N268=25,"0",IF(score!$N268=50,"0",IF(score!$N268=75,"0",IF(score!$N268=100,"0"))))))</f>
        <v>0</v>
      </c>
      <c r="AJ268" t="str">
        <f>IF(score!$N268=".",".",IF(score!$N268=0,"0",IF(score!$N268=25,"1",IF(score!$N268=50,"0",IF(score!$N268=75,"0",IF(score!$N268=100,"0"))))))</f>
        <v>0</v>
      </c>
      <c r="AK268" t="str">
        <f>IF(score!$N268=".",".",IF(score!$N268=0,"0",IF(score!$N268=25,"0",IF(score!$N268=50,"1",IF(score!$N268=75,"0",IF(score!$N268=100,"0"))))))</f>
        <v>0</v>
      </c>
      <c r="AL268" t="str">
        <f>IF(score!$N268=".",".",IF(score!$N268=0,"0",IF(score!$N268=25,"0",IF(score!$N268=50,"0",IF(score!$N268=75,"1",IF(score!$N268=100,"0"))))))</f>
        <v>1</v>
      </c>
      <c r="AN268">
        <f t="shared" si="280"/>
        <v>0</v>
      </c>
      <c r="AO268">
        <f t="shared" si="281"/>
        <v>0</v>
      </c>
      <c r="AP268">
        <f t="shared" si="282"/>
        <v>-3.0239600000000002</v>
      </c>
      <c r="AQ268">
        <f t="shared" si="283"/>
        <v>0</v>
      </c>
      <c r="AR268">
        <f t="shared" si="284"/>
        <v>0</v>
      </c>
      <c r="AS268">
        <f t="shared" si="285"/>
        <v>-3.4555500000000001</v>
      </c>
      <c r="AT268">
        <f t="shared" si="286"/>
        <v>0</v>
      </c>
      <c r="AU268">
        <f t="shared" si="287"/>
        <v>-2.7355700000000001</v>
      </c>
      <c r="AV268">
        <f t="shared" si="288"/>
        <v>-4.6161700000000003</v>
      </c>
      <c r="AW268">
        <f t="shared" si="289"/>
        <v>-5.5174700000000003</v>
      </c>
      <c r="AX268">
        <f t="shared" si="290"/>
        <v>0</v>
      </c>
      <c r="AY268">
        <f t="shared" si="291"/>
        <v>0</v>
      </c>
      <c r="AZ268">
        <f t="shared" si="292"/>
        <v>0</v>
      </c>
      <c r="BA268">
        <f t="shared" si="293"/>
        <v>0</v>
      </c>
      <c r="BB268">
        <f t="shared" si="294"/>
        <v>0</v>
      </c>
      <c r="BC268">
        <f t="shared" si="295"/>
        <v>-3.8012999999999999</v>
      </c>
      <c r="BD268">
        <f t="shared" si="296"/>
        <v>0</v>
      </c>
      <c r="BE268">
        <f t="shared" si="297"/>
        <v>0</v>
      </c>
      <c r="BF268">
        <f t="shared" si="298"/>
        <v>0</v>
      </c>
      <c r="BG268">
        <f t="shared" si="299"/>
        <v>0</v>
      </c>
      <c r="BH268">
        <f t="shared" si="300"/>
        <v>0.66513999999999995</v>
      </c>
      <c r="BI268">
        <f t="shared" si="301"/>
        <v>0</v>
      </c>
      <c r="BJ268">
        <f t="shared" si="302"/>
        <v>0</v>
      </c>
      <c r="BK268">
        <f t="shared" si="303"/>
        <v>0</v>
      </c>
      <c r="BL268">
        <f t="shared" si="304"/>
        <v>0</v>
      </c>
      <c r="BM268">
        <f t="shared" si="305"/>
        <v>-0.42251</v>
      </c>
      <c r="BN268">
        <f t="shared" si="306"/>
        <v>0</v>
      </c>
      <c r="BO268">
        <f t="shared" si="307"/>
        <v>0</v>
      </c>
      <c r="BP268">
        <f t="shared" si="308"/>
        <v>0</v>
      </c>
      <c r="BQ268">
        <f t="shared" si="309"/>
        <v>0</v>
      </c>
      <c r="BR268">
        <f t="shared" si="310"/>
        <v>0.41188000000000002</v>
      </c>
      <c r="BS268">
        <f t="shared" si="311"/>
        <v>0</v>
      </c>
      <c r="BT268">
        <f t="shared" si="312"/>
        <v>0</v>
      </c>
      <c r="BU268">
        <f t="shared" si="313"/>
        <v>0</v>
      </c>
      <c r="BV268">
        <f t="shared" si="314"/>
        <v>0.11038000000000001</v>
      </c>
      <c r="BX268">
        <f t="shared" si="315"/>
        <v>0</v>
      </c>
      <c r="BY268">
        <f t="shared" si="316"/>
        <v>0</v>
      </c>
      <c r="BZ268">
        <f t="shared" si="317"/>
        <v>3.4819999999999997E-2</v>
      </c>
      <c r="CA268">
        <f t="shared" si="318"/>
        <v>0</v>
      </c>
      <c r="CB268">
        <f t="shared" si="319"/>
        <v>0</v>
      </c>
      <c r="CC268">
        <f t="shared" si="320"/>
        <v>1.8684000000000001</v>
      </c>
      <c r="CD268">
        <f t="shared" si="321"/>
        <v>0</v>
      </c>
      <c r="CE268">
        <f t="shared" si="322"/>
        <v>1.43103</v>
      </c>
      <c r="CF268">
        <f t="shared" si="323"/>
        <v>1.4406000000000001</v>
      </c>
      <c r="CG268">
        <f t="shared" si="324"/>
        <v>1.6696800000000001</v>
      </c>
      <c r="CH268">
        <f t="shared" si="325"/>
        <v>0</v>
      </c>
      <c r="CI268">
        <f t="shared" si="326"/>
        <v>0</v>
      </c>
      <c r="CJ268">
        <f t="shared" si="327"/>
        <v>0</v>
      </c>
      <c r="CK268">
        <f t="shared" si="328"/>
        <v>0</v>
      </c>
      <c r="CL268">
        <f t="shared" si="329"/>
        <v>0</v>
      </c>
      <c r="CM268">
        <f t="shared" si="330"/>
        <v>0.90383999999999998</v>
      </c>
      <c r="CN268">
        <f t="shared" si="331"/>
        <v>0</v>
      </c>
      <c r="CO268">
        <f t="shared" si="332"/>
        <v>0</v>
      </c>
      <c r="CP268">
        <f t="shared" si="333"/>
        <v>0</v>
      </c>
      <c r="CQ268">
        <f t="shared" si="334"/>
        <v>0</v>
      </c>
      <c r="CR268">
        <f t="shared" si="335"/>
        <v>-1.9494899999999999</v>
      </c>
      <c r="CS268">
        <f t="shared" si="336"/>
        <v>0</v>
      </c>
      <c r="CT268">
        <f t="shared" si="337"/>
        <v>0</v>
      </c>
      <c r="CU268">
        <f t="shared" si="338"/>
        <v>0</v>
      </c>
      <c r="CV268">
        <f t="shared" si="339"/>
        <v>0</v>
      </c>
      <c r="CW268">
        <f t="shared" si="340"/>
        <v>-0.92057</v>
      </c>
      <c r="CX268">
        <f t="shared" si="341"/>
        <v>0</v>
      </c>
      <c r="CY268">
        <f t="shared" si="342"/>
        <v>0</v>
      </c>
      <c r="CZ268">
        <f t="shared" si="343"/>
        <v>0</v>
      </c>
      <c r="DA268">
        <f t="shared" si="344"/>
        <v>0</v>
      </c>
      <c r="DB268">
        <f t="shared" si="345"/>
        <v>-1.9593400000000001</v>
      </c>
      <c r="DC268">
        <f t="shared" si="346"/>
        <v>0</v>
      </c>
      <c r="DD268">
        <f t="shared" si="347"/>
        <v>0</v>
      </c>
      <c r="DE268">
        <f t="shared" si="348"/>
        <v>0</v>
      </c>
      <c r="DF268">
        <f t="shared" si="349"/>
        <v>-3.13896</v>
      </c>
    </row>
    <row r="269" spans="1:110" x14ac:dyDescent="0.25">
      <c r="A269" s="4">
        <f>raw!$A269:$A269</f>
        <v>43423</v>
      </c>
      <c r="B269" s="6" t="str">
        <f>raw!$B269:$B269</f>
        <v>0006-0071</v>
      </c>
      <c r="D269" t="str">
        <f>IF(score!$C269=".",".",IF(score!$C269=0,"1",IF(score!$C269=25,"0",IF(score!$C269=50,"0",IF(score!$C269=75,"0",IF(score!$C269=100,"0"))))))</f>
        <v>0</v>
      </c>
      <c r="E269" t="str">
        <f>IF(score!$C269=".",".",IF(score!$C269=0,"0",IF(score!$C269=25,"1",IF(score!$C269=50,"0",IF(score!$C269=75,"0",IF(score!$C269=100,"0"))))))</f>
        <v>0</v>
      </c>
      <c r="F269" t="str">
        <f>IF(score!$C269=".",".",IF(score!$C269=0,"0",IF(score!$C269=25,"0",IF(score!$C269=50,"1",IF(score!$C269=75,"0",IF(score!$C269=100,"0"))))))</f>
        <v>1</v>
      </c>
      <c r="G269" t="str">
        <f>IF(score!$C269=".",".",IF(score!$C269=0,"0",IF(score!$C269=25,"0",IF(score!$C269=50,"0",IF(score!$C269=75,"1",IF(score!$C269=100,"0"))))))</f>
        <v>0</v>
      </c>
      <c r="H269" t="str">
        <f>IF(score!$D269=".",".",IF(score!$D269=0,"1",IF(score!$D269=50,"0",IF(score!$D269=100,"0"))))</f>
        <v>0</v>
      </c>
      <c r="I269" t="str">
        <f>IF(score!$D269=".",".",IF(score!$D269=0,"0",IF(score!$D269=50,"1",IF(score!$D269=100,"0"))))</f>
        <v>1</v>
      </c>
      <c r="J269" t="str">
        <f>IF(score!$E269=".",".",IF(score!$E269=0,"1",IF(score!$E269=50,"0",IF(score!$E269=100,"0"))))</f>
        <v>0</v>
      </c>
      <c r="K269" t="str">
        <f>IF(score!$E269=".",".",IF(score!$E269=0,"0",IF(score!$E269=50,"1",IF(score!$E269=100,"0"))))</f>
        <v>1</v>
      </c>
      <c r="L269" t="str">
        <f>IF(score!$F269=".",".",IF(score!$F269=0,"1",IF(score!$F269=100,"0")))</f>
        <v>0</v>
      </c>
      <c r="M269" t="str">
        <f>IF(score!$G269=".",".",IF(score!$G269=0,"1",IF(score!$G269=100,"0")))</f>
        <v>0</v>
      </c>
      <c r="N269" t="str">
        <f>IF(score!$H269=".",".",IF(score!$H269=0,"1",IF(score!$H269=100,"0")))</f>
        <v>0</v>
      </c>
      <c r="O269" t="str">
        <f>IF(score!$I269=".",".",IF(score!$I269=0,"1",IF(score!$I269=50,"0",IF(score!$I269=100,"0"))))</f>
        <v>0</v>
      </c>
      <c r="P269" t="str">
        <f>IF(score!$J269=".",".",IF(score!$J269=0,"1",IF(score!$J269=25,"0",IF(score!$J269=50,"0",IF(score!$J269=75,"0",IF(score!$J269=100,"0"))))))</f>
        <v>0</v>
      </c>
      <c r="Q269" t="str">
        <f>IF(score!$J269=".",".",IF(score!$J269=0,"0",IF(score!$J269=25,"1",IF(score!$J269=50,"0",IF(score!$J269=75,"0",IF(score!$J269=100,"0"))))))</f>
        <v>0</v>
      </c>
      <c r="R269" t="str">
        <f>IF(score!$J269=".",".",IF(score!$J269=0,"0",IF(score!$J269=25,"0",IF(score!$J269=50,"1",IF(score!$J269=75,"0",IF(score!$J269=100,"0"))))))</f>
        <v>1</v>
      </c>
      <c r="S269" t="str">
        <f>IF(score!$J269=".",".",IF(score!$J269=0,"0",IF(score!$J269=25,"0",IF(score!$J269=50,"0",IF(score!$J269=75,"1",IF(score!$J269=100,"0"))))))</f>
        <v>0</v>
      </c>
      <c r="T269" t="str">
        <f>IF(score!$K269=".",".",IF(score!$K269=0,"1",IF(score!$K269=20,"0",IF(score!$K269=40,"0",IF(score!$K269=60,"0",IF(score!$K269=80,"0",IF(score!$K269=100,"0")))))))</f>
        <v>0</v>
      </c>
      <c r="U269" t="str">
        <f>IF(score!$K269=".",".",IF(score!$K269=0,"0",IF(score!$K269=20,"1",IF(score!$K269=40,"0",IF(score!$K269=60,"0",IF(score!$K269=80,"0",IF(score!$K269=100,"0")))))))</f>
        <v>0</v>
      </c>
      <c r="V269" t="str">
        <f>IF(score!$K269=".",".",IF(score!$K269=0,"0",IF(score!$K269=20,"0",IF(score!$K269=40,"1",IF(score!$K269=60,"0",IF(score!$K269=80,"0",IF(score!$K269=100,"0")))))))</f>
        <v>0</v>
      </c>
      <c r="W269" t="str">
        <f>IF(score!$K269=".",".",IF(score!$K269=0,"0",IF(score!$K269=20,"0",IF(score!$K269=40,"0",IF(score!$K269=60,"1",IF(score!$K269=80,"0",IF(score!$K269=100,"0")))))))</f>
        <v>0</v>
      </c>
      <c r="X269" t="str">
        <f>IF(score!$K269=".",".",IF(score!$K269=0,"0",IF(score!$K269=20,"0",IF(score!$K269=40,"0",IF(score!$K269=60,"0",IF(score!$K269=80,"1",IF(score!$K269=100,"0")))))))</f>
        <v>0</v>
      </c>
      <c r="Y269" t="str">
        <f>IF(score!$L269=".",".",IF(score!$L269=0,"1",IF(score!$L269=20,"0",IF(score!$L269=40,"0",IF(score!$L269=60,"0",IF(score!$L269=80,"0",IF(score!$L269=100,"0")))))))</f>
        <v>0</v>
      </c>
      <c r="Z269" t="str">
        <f>IF(score!$L269=".",".",IF(score!$L269=0,"0",IF(score!$L269=20,"1",IF(score!$L269=40,"0",IF(score!$L269=60,"0",IF(score!$L269=80,"0",IF(score!$L269=100,"0")))))))</f>
        <v>0</v>
      </c>
      <c r="AA269" t="str">
        <f>IF(score!$L269=".",".",IF(score!$L269=0,"0",IF(score!$L269=20,"0",IF(score!$L269=40,"1",IF(score!$L269=60,"0",IF(score!$L269=80,"0",IF(score!$L269=100,"0")))))))</f>
        <v>0</v>
      </c>
      <c r="AB269" t="str">
        <f>IF(score!$L269=".",".",IF(score!$L269=0,"0",IF(score!$L269=20,"0",IF(score!$L269=40,"0",IF(score!$L269=60,"1",IF(score!$L269=80,"0",IF(score!$L269=100,"0")))))))</f>
        <v>0</v>
      </c>
      <c r="AC269" t="str">
        <f>IF(score!$L269=".",".",IF(score!$L269=0,"0",IF(score!$L269=20,"0",IF(score!$L269=40,"0",IF(score!$L269=60,"0",IF(score!$L269=80,"1",IF(score!L269=100,"0")))))))</f>
        <v>0</v>
      </c>
      <c r="AD269" t="str">
        <f>IF(score!$M269=".",".",IF(score!$M269=0,"1",IF(score!$M269=20,"0",IF(score!$M269=40,"0",IF(score!$M269=60,"0",IF(score!$M269=80,"0",IF(score!$M269=100,"0")))))))</f>
        <v>0</v>
      </c>
      <c r="AE269" t="str">
        <f>IF(score!$M269=".",".",IF(score!$M269=0,"0",IF(score!$M269=20,"1",IF(score!$M269=40,"0",IF(score!$M269=60,"0",IF(score!$M269=80,"0",IF(score!$M269=100,"0")))))))</f>
        <v>0</v>
      </c>
      <c r="AF269" t="str">
        <f>IF(score!$M269=".",".",IF(score!$M269=0,"0",IF(score!$M269=20,"0",IF(score!$M269=40,"1",IF(score!$M269=60,"0",IF(score!$M269=80,"0",IF(score!$M269=100,"0")))))))</f>
        <v>0</v>
      </c>
      <c r="AG269" t="str">
        <f>IF(score!$M269=".",".",IF(score!$M269=0,"0",IF(score!$M269=20,"0",IF(score!$M269=40,"0",IF(score!$M269=60,"1",IF(score!$M269=80,"0",IF(score!$M269=100,"0")))))))</f>
        <v>1</v>
      </c>
      <c r="AH269" t="str">
        <f>IF(score!$M269=".",".",IF(score!$M269=0,"0",IF(score!$M269=20,"0",IF(score!$M269=40,"0",IF(score!$M269=60,"0",IF(score!$M269=80,"1",IF(score!$M269=100,"0")))))))</f>
        <v>0</v>
      </c>
      <c r="AI269" t="str">
        <f>IF(score!$N269=".",".",IF(score!$N269=0,"1",IF(score!$N269=25,"0",IF(score!$N269=50,"0",IF(score!$N269=75,"0",IF(score!$N269=100,"0"))))))</f>
        <v>0</v>
      </c>
      <c r="AJ269" t="str">
        <f>IF(score!$N269=".",".",IF(score!$N269=0,"0",IF(score!$N269=25,"1",IF(score!$N269=50,"0",IF(score!$N269=75,"0",IF(score!$N269=100,"0"))))))</f>
        <v>0</v>
      </c>
      <c r="AK269" t="str">
        <f>IF(score!$N269=".",".",IF(score!$N269=0,"0",IF(score!$N269=25,"0",IF(score!$N269=50,"1",IF(score!$N269=75,"0",IF(score!$N269=100,"0"))))))</f>
        <v>0</v>
      </c>
      <c r="AL269" t="str">
        <f>IF(score!$N269=".",".",IF(score!$N269=0,"0",IF(score!$N269=25,"0",IF(score!$N269=50,"0",IF(score!$N269=75,"1",IF(score!$N269=100,"0"))))))</f>
        <v>0</v>
      </c>
      <c r="AN269">
        <f t="shared" si="280"/>
        <v>0</v>
      </c>
      <c r="AO269">
        <f t="shared" si="281"/>
        <v>0</v>
      </c>
      <c r="AP269">
        <f t="shared" si="282"/>
        <v>-3.0239600000000002</v>
      </c>
      <c r="AQ269">
        <f t="shared" si="283"/>
        <v>0</v>
      </c>
      <c r="AR269">
        <f t="shared" si="284"/>
        <v>0</v>
      </c>
      <c r="AS269">
        <f t="shared" si="285"/>
        <v>-3.4555500000000001</v>
      </c>
      <c r="AT269">
        <f t="shared" si="286"/>
        <v>0</v>
      </c>
      <c r="AU269">
        <f t="shared" si="287"/>
        <v>-2.7355700000000001</v>
      </c>
      <c r="AV269">
        <f t="shared" si="288"/>
        <v>0</v>
      </c>
      <c r="AW269">
        <f t="shared" si="289"/>
        <v>0</v>
      </c>
      <c r="AX269">
        <f t="shared" si="290"/>
        <v>0</v>
      </c>
      <c r="AY269">
        <f t="shared" si="291"/>
        <v>0</v>
      </c>
      <c r="AZ269">
        <f t="shared" si="292"/>
        <v>0</v>
      </c>
      <c r="BA269">
        <f t="shared" si="293"/>
        <v>0</v>
      </c>
      <c r="BB269">
        <f t="shared" si="294"/>
        <v>-6.5052199999999996</v>
      </c>
      <c r="BC269">
        <f t="shared" si="295"/>
        <v>0</v>
      </c>
      <c r="BD269">
        <f t="shared" si="296"/>
        <v>0</v>
      </c>
      <c r="BE269">
        <f t="shared" si="297"/>
        <v>0</v>
      </c>
      <c r="BF269">
        <f t="shared" si="298"/>
        <v>0</v>
      </c>
      <c r="BG269">
        <f t="shared" si="299"/>
        <v>0</v>
      </c>
      <c r="BH269">
        <f t="shared" si="300"/>
        <v>0</v>
      </c>
      <c r="BI269">
        <f t="shared" si="301"/>
        <v>0</v>
      </c>
      <c r="BJ269">
        <f t="shared" si="302"/>
        <v>0</v>
      </c>
      <c r="BK269">
        <f t="shared" si="303"/>
        <v>0</v>
      </c>
      <c r="BL269">
        <f t="shared" si="304"/>
        <v>0</v>
      </c>
      <c r="BM269">
        <f t="shared" si="305"/>
        <v>0</v>
      </c>
      <c r="BN269">
        <f t="shared" si="306"/>
        <v>0</v>
      </c>
      <c r="BO269">
        <f t="shared" si="307"/>
        <v>0</v>
      </c>
      <c r="BP269">
        <f t="shared" si="308"/>
        <v>0</v>
      </c>
      <c r="BQ269">
        <f t="shared" si="309"/>
        <v>1.28044</v>
      </c>
      <c r="BR269">
        <f t="shared" si="310"/>
        <v>0</v>
      </c>
      <c r="BS269">
        <f t="shared" si="311"/>
        <v>0</v>
      </c>
      <c r="BT269">
        <f t="shared" si="312"/>
        <v>0</v>
      </c>
      <c r="BU269">
        <f t="shared" si="313"/>
        <v>0</v>
      </c>
      <c r="BV269">
        <f t="shared" si="314"/>
        <v>0</v>
      </c>
      <c r="BX269">
        <f t="shared" si="315"/>
        <v>0</v>
      </c>
      <c r="BY269">
        <f t="shared" si="316"/>
        <v>0</v>
      </c>
      <c r="BZ269">
        <f t="shared" si="317"/>
        <v>3.4819999999999997E-2</v>
      </c>
      <c r="CA269">
        <f t="shared" si="318"/>
        <v>0</v>
      </c>
      <c r="CB269">
        <f t="shared" si="319"/>
        <v>0</v>
      </c>
      <c r="CC269">
        <f t="shared" si="320"/>
        <v>1.8684000000000001</v>
      </c>
      <c r="CD269">
        <f t="shared" si="321"/>
        <v>0</v>
      </c>
      <c r="CE269">
        <f t="shared" si="322"/>
        <v>1.43103</v>
      </c>
      <c r="CF269">
        <f t="shared" si="323"/>
        <v>0</v>
      </c>
      <c r="CG269">
        <f t="shared" si="324"/>
        <v>0</v>
      </c>
      <c r="CH269">
        <f t="shared" si="325"/>
        <v>0</v>
      </c>
      <c r="CI269">
        <f t="shared" si="326"/>
        <v>0</v>
      </c>
      <c r="CJ269">
        <f t="shared" si="327"/>
        <v>0</v>
      </c>
      <c r="CK269">
        <f t="shared" si="328"/>
        <v>0</v>
      </c>
      <c r="CL269">
        <f t="shared" si="329"/>
        <v>1.4938400000000001</v>
      </c>
      <c r="CM269">
        <f t="shared" si="330"/>
        <v>0</v>
      </c>
      <c r="CN269">
        <f t="shared" si="331"/>
        <v>0</v>
      </c>
      <c r="CO269">
        <f t="shared" si="332"/>
        <v>0</v>
      </c>
      <c r="CP269">
        <f t="shared" si="333"/>
        <v>0</v>
      </c>
      <c r="CQ269">
        <f t="shared" si="334"/>
        <v>0</v>
      </c>
      <c r="CR269">
        <f t="shared" si="335"/>
        <v>0</v>
      </c>
      <c r="CS269">
        <f t="shared" si="336"/>
        <v>0</v>
      </c>
      <c r="CT269">
        <f t="shared" si="337"/>
        <v>0</v>
      </c>
      <c r="CU269">
        <f t="shared" si="338"/>
        <v>0</v>
      </c>
      <c r="CV269">
        <f t="shared" si="339"/>
        <v>0</v>
      </c>
      <c r="CW269">
        <f t="shared" si="340"/>
        <v>0</v>
      </c>
      <c r="CX269">
        <f t="shared" si="341"/>
        <v>0</v>
      </c>
      <c r="CY269">
        <f t="shared" si="342"/>
        <v>0</v>
      </c>
      <c r="CZ269">
        <f t="shared" si="343"/>
        <v>0</v>
      </c>
      <c r="DA269">
        <f t="shared" si="344"/>
        <v>-4.5905500000000004</v>
      </c>
      <c r="DB269">
        <f t="shared" si="345"/>
        <v>0</v>
      </c>
      <c r="DC269">
        <f t="shared" si="346"/>
        <v>0</v>
      </c>
      <c r="DD269">
        <f t="shared" si="347"/>
        <v>0</v>
      </c>
      <c r="DE269">
        <f t="shared" si="348"/>
        <v>0</v>
      </c>
      <c r="DF269">
        <f t="shared" si="349"/>
        <v>0</v>
      </c>
    </row>
    <row r="270" spans="1:110" x14ac:dyDescent="0.25">
      <c r="A270" s="4">
        <f>raw!$A270:$A270</f>
        <v>43423</v>
      </c>
      <c r="B270" s="6" t="str">
        <f>raw!$B270:$B270</f>
        <v>0006-0072</v>
      </c>
      <c r="D270" t="str">
        <f>IF(score!$C270=".",".",IF(score!$C270=0,"1",IF(score!$C270=25,"0",IF(score!$C270=50,"0",IF(score!$C270=75,"0",IF(score!$C270=100,"0"))))))</f>
        <v>0</v>
      </c>
      <c r="E270" t="str">
        <f>IF(score!$C270=".",".",IF(score!$C270=0,"0",IF(score!$C270=25,"1",IF(score!$C270=50,"0",IF(score!$C270=75,"0",IF(score!$C270=100,"0"))))))</f>
        <v>0</v>
      </c>
      <c r="F270" t="str">
        <f>IF(score!$C270=".",".",IF(score!$C270=0,"0",IF(score!$C270=25,"0",IF(score!$C270=50,"1",IF(score!$C270=75,"0",IF(score!$C270=100,"0"))))))</f>
        <v>1</v>
      </c>
      <c r="G270" t="str">
        <f>IF(score!$C270=".",".",IF(score!$C270=0,"0",IF(score!$C270=25,"0",IF(score!$C270=50,"0",IF(score!$C270=75,"1",IF(score!$C270=100,"0"))))))</f>
        <v>0</v>
      </c>
      <c r="H270" t="str">
        <f>IF(score!$D270=".",".",IF(score!$D270=0,"1",IF(score!$D270=50,"0",IF(score!$D270=100,"0"))))</f>
        <v>0</v>
      </c>
      <c r="I270" t="str">
        <f>IF(score!$D270=".",".",IF(score!$D270=0,"0",IF(score!$D270=50,"1",IF(score!$D270=100,"0"))))</f>
        <v>0</v>
      </c>
      <c r="J270" t="str">
        <f>IF(score!$E270=".",".",IF(score!$E270=0,"1",IF(score!$E270=50,"0",IF(score!$E270=100,"0"))))</f>
        <v>0</v>
      </c>
      <c r="K270" t="str">
        <f>IF(score!$E270=".",".",IF(score!$E270=0,"0",IF(score!$E270=50,"1",IF(score!$E270=100,"0"))))</f>
        <v>0</v>
      </c>
      <c r="L270" t="str">
        <f>IF(score!$F270=".",".",IF(score!$F270=0,"1",IF(score!$F270=100,"0")))</f>
        <v>1</v>
      </c>
      <c r="M270" t="str">
        <f>IF(score!$G270=".",".",IF(score!$G270=0,"1",IF(score!$G270=100,"0")))</f>
        <v>1</v>
      </c>
      <c r="N270" t="str">
        <f>IF(score!$H270=".",".",IF(score!$H270=0,"1",IF(score!$H270=100,"0")))</f>
        <v>0</v>
      </c>
      <c r="O270" t="str">
        <f>IF(score!$I270=".",".",IF(score!$I270=0,"1",IF(score!$I270=50,"0",IF(score!$I270=100,"0"))))</f>
        <v>0</v>
      </c>
      <c r="P270" t="str">
        <f>IF(score!$J270=".",".",IF(score!$J270=0,"1",IF(score!$J270=25,"0",IF(score!$J270=50,"0",IF(score!$J270=75,"0",IF(score!$J270=100,"0"))))))</f>
        <v>0</v>
      </c>
      <c r="Q270" t="str">
        <f>IF(score!$J270=".",".",IF(score!$J270=0,"0",IF(score!$J270=25,"1",IF(score!$J270=50,"0",IF(score!$J270=75,"0",IF(score!$J270=100,"0"))))))</f>
        <v>0</v>
      </c>
      <c r="R270" t="str">
        <f>IF(score!$J270=".",".",IF(score!$J270=0,"0",IF(score!$J270=25,"0",IF(score!$J270=50,"1",IF(score!$J270=75,"0",IF(score!$J270=100,"0"))))))</f>
        <v>0</v>
      </c>
      <c r="S270" t="str">
        <f>IF(score!$J270=".",".",IF(score!$J270=0,"0",IF(score!$J270=25,"0",IF(score!$J270=50,"0",IF(score!$J270=75,"1",IF(score!$J270=100,"0"))))))</f>
        <v>0</v>
      </c>
      <c r="T270" t="str">
        <f>IF(score!$K270=".",".",IF(score!$K270=0,"1",IF(score!$K270=20,"0",IF(score!$K270=40,"0",IF(score!$K270=60,"0",IF(score!$K270=80,"0",IF(score!$K270=100,"0")))))))</f>
        <v>0</v>
      </c>
      <c r="U270" t="str">
        <f>IF(score!$K270=".",".",IF(score!$K270=0,"0",IF(score!$K270=20,"1",IF(score!$K270=40,"0",IF(score!$K270=60,"0",IF(score!$K270=80,"0",IF(score!$K270=100,"0")))))))</f>
        <v>0</v>
      </c>
      <c r="V270" t="str">
        <f>IF(score!$K270=".",".",IF(score!$K270=0,"0",IF(score!$K270=20,"0",IF(score!$K270=40,"1",IF(score!$K270=60,"0",IF(score!$K270=80,"0",IF(score!$K270=100,"0")))))))</f>
        <v>1</v>
      </c>
      <c r="W270" t="str">
        <f>IF(score!$K270=".",".",IF(score!$K270=0,"0",IF(score!$K270=20,"0",IF(score!$K270=40,"0",IF(score!$K270=60,"1",IF(score!$K270=80,"0",IF(score!$K270=100,"0")))))))</f>
        <v>0</v>
      </c>
      <c r="X270" t="str">
        <f>IF(score!$K270=".",".",IF(score!$K270=0,"0",IF(score!$K270=20,"0",IF(score!$K270=40,"0",IF(score!$K270=60,"0",IF(score!$K270=80,"1",IF(score!$K270=100,"0")))))))</f>
        <v>0</v>
      </c>
      <c r="Y270" t="str">
        <f>IF(score!$L270=".",".",IF(score!$L270=0,"1",IF(score!$L270=20,"0",IF(score!$L270=40,"0",IF(score!$L270=60,"0",IF(score!$L270=80,"0",IF(score!$L270=100,"0")))))))</f>
        <v>0</v>
      </c>
      <c r="Z270" t="str">
        <f>IF(score!$L270=".",".",IF(score!$L270=0,"0",IF(score!$L270=20,"1",IF(score!$L270=40,"0",IF(score!$L270=60,"0",IF(score!$L270=80,"0",IF(score!$L270=100,"0")))))))</f>
        <v>0</v>
      </c>
      <c r="AA270" t="str">
        <f>IF(score!$L270=".",".",IF(score!$L270=0,"0",IF(score!$L270=20,"0",IF(score!$L270=40,"1",IF(score!$L270=60,"0",IF(score!$L270=80,"0",IF(score!$L270=100,"0")))))))</f>
        <v>1</v>
      </c>
      <c r="AB270" t="str">
        <f>IF(score!$L270=".",".",IF(score!$L270=0,"0",IF(score!$L270=20,"0",IF(score!$L270=40,"0",IF(score!$L270=60,"1",IF(score!$L270=80,"0",IF(score!$L270=100,"0")))))))</f>
        <v>0</v>
      </c>
      <c r="AC270" t="str">
        <f>IF(score!$L270=".",".",IF(score!$L270=0,"0",IF(score!$L270=20,"0",IF(score!$L270=40,"0",IF(score!$L270=60,"0",IF(score!$L270=80,"1",IF(score!L270=100,"0")))))))</f>
        <v>0</v>
      </c>
      <c r="AD270" t="str">
        <f>IF(score!$M270=".",".",IF(score!$M270=0,"1",IF(score!$M270=20,"0",IF(score!$M270=40,"0",IF(score!$M270=60,"0",IF(score!$M270=80,"0",IF(score!$M270=100,"0")))))))</f>
        <v>0</v>
      </c>
      <c r="AE270" t="str">
        <f>IF(score!$M270=".",".",IF(score!$M270=0,"0",IF(score!$M270=20,"1",IF(score!$M270=40,"0",IF(score!$M270=60,"0",IF(score!$M270=80,"0",IF(score!$M270=100,"0")))))))</f>
        <v>0</v>
      </c>
      <c r="AF270" t="str">
        <f>IF(score!$M270=".",".",IF(score!$M270=0,"0",IF(score!$M270=20,"0",IF(score!$M270=40,"1",IF(score!$M270=60,"0",IF(score!$M270=80,"0",IF(score!$M270=100,"0")))))))</f>
        <v>0</v>
      </c>
      <c r="AG270" t="str">
        <f>IF(score!$M270=".",".",IF(score!$M270=0,"0",IF(score!$M270=20,"0",IF(score!$M270=40,"0",IF(score!$M270=60,"1",IF(score!$M270=80,"0",IF(score!$M270=100,"0")))))))</f>
        <v>1</v>
      </c>
      <c r="AH270" t="str">
        <f>IF(score!$M270=".",".",IF(score!$M270=0,"0",IF(score!$M270=20,"0",IF(score!$M270=40,"0",IF(score!$M270=60,"0",IF(score!$M270=80,"1",IF(score!$M270=100,"0")))))))</f>
        <v>0</v>
      </c>
      <c r="AI270" t="str">
        <f>IF(score!$N270=".",".",IF(score!$N270=0,"1",IF(score!$N270=25,"0",IF(score!$N270=50,"0",IF(score!$N270=75,"0",IF(score!$N270=100,"0"))))))</f>
        <v>0</v>
      </c>
      <c r="AJ270" t="str">
        <f>IF(score!$N270=".",".",IF(score!$N270=0,"0",IF(score!$N270=25,"1",IF(score!$N270=50,"0",IF(score!$N270=75,"0",IF(score!$N270=100,"0"))))))</f>
        <v>0</v>
      </c>
      <c r="AK270" t="str">
        <f>IF(score!$N270=".",".",IF(score!$N270=0,"0",IF(score!$N270=25,"0",IF(score!$N270=50,"1",IF(score!$N270=75,"0",IF(score!$N270=100,"0"))))))</f>
        <v>1</v>
      </c>
      <c r="AL270" t="str">
        <f>IF(score!$N270=".",".",IF(score!$N270=0,"0",IF(score!$N270=25,"0",IF(score!$N270=50,"0",IF(score!$N270=75,"1",IF(score!$N270=100,"0"))))))</f>
        <v>0</v>
      </c>
      <c r="AN270">
        <f t="shared" si="280"/>
        <v>0</v>
      </c>
      <c r="AO270">
        <f t="shared" si="281"/>
        <v>0</v>
      </c>
      <c r="AP270">
        <f t="shared" si="282"/>
        <v>-3.0239600000000002</v>
      </c>
      <c r="AQ270">
        <f t="shared" si="283"/>
        <v>0</v>
      </c>
      <c r="AR270">
        <f t="shared" si="284"/>
        <v>0</v>
      </c>
      <c r="AS270">
        <f t="shared" si="285"/>
        <v>0</v>
      </c>
      <c r="AT270">
        <f t="shared" si="286"/>
        <v>0</v>
      </c>
      <c r="AU270">
        <f t="shared" si="287"/>
        <v>0</v>
      </c>
      <c r="AV270">
        <f t="shared" si="288"/>
        <v>-4.6161700000000003</v>
      </c>
      <c r="AW270">
        <f t="shared" si="289"/>
        <v>-5.5174700000000003</v>
      </c>
      <c r="AX270">
        <f t="shared" si="290"/>
        <v>0</v>
      </c>
      <c r="AY270">
        <f t="shared" si="291"/>
        <v>0</v>
      </c>
      <c r="AZ270">
        <f t="shared" si="292"/>
        <v>0</v>
      </c>
      <c r="BA270">
        <f t="shared" si="293"/>
        <v>0</v>
      </c>
      <c r="BB270">
        <f t="shared" si="294"/>
        <v>0</v>
      </c>
      <c r="BC270">
        <f t="shared" si="295"/>
        <v>0</v>
      </c>
      <c r="BD270">
        <f t="shared" si="296"/>
        <v>0</v>
      </c>
      <c r="BE270">
        <f t="shared" si="297"/>
        <v>0</v>
      </c>
      <c r="BF270">
        <f t="shared" si="298"/>
        <v>2.3724099999999999</v>
      </c>
      <c r="BG270">
        <f t="shared" si="299"/>
        <v>0</v>
      </c>
      <c r="BH270">
        <f t="shared" si="300"/>
        <v>0</v>
      </c>
      <c r="BI270">
        <f t="shared" si="301"/>
        <v>0</v>
      </c>
      <c r="BJ270">
        <f t="shared" si="302"/>
        <v>0</v>
      </c>
      <c r="BK270">
        <f t="shared" si="303"/>
        <v>-1.6185</v>
      </c>
      <c r="BL270">
        <f t="shared" si="304"/>
        <v>0</v>
      </c>
      <c r="BM270">
        <f t="shared" si="305"/>
        <v>0</v>
      </c>
      <c r="BN270">
        <f t="shared" si="306"/>
        <v>0</v>
      </c>
      <c r="BO270">
        <f t="shared" si="307"/>
        <v>0</v>
      </c>
      <c r="BP270">
        <f t="shared" si="308"/>
        <v>0</v>
      </c>
      <c r="BQ270">
        <f t="shared" si="309"/>
        <v>1.28044</v>
      </c>
      <c r="BR270">
        <f t="shared" si="310"/>
        <v>0</v>
      </c>
      <c r="BS270">
        <f t="shared" si="311"/>
        <v>0</v>
      </c>
      <c r="BT270">
        <f t="shared" si="312"/>
        <v>0</v>
      </c>
      <c r="BU270">
        <f t="shared" si="313"/>
        <v>-0.18043000000000001</v>
      </c>
      <c r="BV270">
        <f t="shared" si="314"/>
        <v>0</v>
      </c>
      <c r="BX270">
        <f t="shared" si="315"/>
        <v>0</v>
      </c>
      <c r="BY270">
        <f t="shared" si="316"/>
        <v>0</v>
      </c>
      <c r="BZ270">
        <f t="shared" si="317"/>
        <v>3.4819999999999997E-2</v>
      </c>
      <c r="CA270">
        <f t="shared" si="318"/>
        <v>0</v>
      </c>
      <c r="CB270">
        <f t="shared" si="319"/>
        <v>0</v>
      </c>
      <c r="CC270">
        <f t="shared" si="320"/>
        <v>0</v>
      </c>
      <c r="CD270">
        <f t="shared" si="321"/>
        <v>0</v>
      </c>
      <c r="CE270">
        <f t="shared" si="322"/>
        <v>0</v>
      </c>
      <c r="CF270">
        <f t="shared" si="323"/>
        <v>1.4406000000000001</v>
      </c>
      <c r="CG270">
        <f t="shared" si="324"/>
        <v>1.6696800000000001</v>
      </c>
      <c r="CH270">
        <f t="shared" si="325"/>
        <v>0</v>
      </c>
      <c r="CI270">
        <f t="shared" si="326"/>
        <v>0</v>
      </c>
      <c r="CJ270">
        <f t="shared" si="327"/>
        <v>0</v>
      </c>
      <c r="CK270">
        <f t="shared" si="328"/>
        <v>0</v>
      </c>
      <c r="CL270">
        <f t="shared" si="329"/>
        <v>0</v>
      </c>
      <c r="CM270">
        <f t="shared" si="330"/>
        <v>0</v>
      </c>
      <c r="CN270">
        <f t="shared" si="331"/>
        <v>0</v>
      </c>
      <c r="CO270">
        <f t="shared" si="332"/>
        <v>0</v>
      </c>
      <c r="CP270">
        <f t="shared" si="333"/>
        <v>-6.31121</v>
      </c>
      <c r="CQ270">
        <f t="shared" si="334"/>
        <v>0</v>
      </c>
      <c r="CR270">
        <f t="shared" si="335"/>
        <v>0</v>
      </c>
      <c r="CS270">
        <f t="shared" si="336"/>
        <v>0</v>
      </c>
      <c r="CT270">
        <f t="shared" si="337"/>
        <v>0</v>
      </c>
      <c r="CU270">
        <f t="shared" si="338"/>
        <v>-3.2980499999999999</v>
      </c>
      <c r="CV270">
        <f t="shared" si="339"/>
        <v>0</v>
      </c>
      <c r="CW270">
        <f t="shared" si="340"/>
        <v>0</v>
      </c>
      <c r="CX270">
        <f t="shared" si="341"/>
        <v>0</v>
      </c>
      <c r="CY270">
        <f t="shared" si="342"/>
        <v>0</v>
      </c>
      <c r="CZ270">
        <f t="shared" si="343"/>
        <v>0</v>
      </c>
      <c r="DA270">
        <f t="shared" si="344"/>
        <v>-4.5905500000000004</v>
      </c>
      <c r="DB270">
        <f t="shared" si="345"/>
        <v>0</v>
      </c>
      <c r="DC270">
        <f t="shared" si="346"/>
        <v>0</v>
      </c>
      <c r="DD270">
        <f t="shared" si="347"/>
        <v>0</v>
      </c>
      <c r="DE270">
        <f t="shared" si="348"/>
        <v>-5.63286</v>
      </c>
      <c r="DF270">
        <f t="shared" si="349"/>
        <v>0</v>
      </c>
    </row>
    <row r="271" spans="1:110" x14ac:dyDescent="0.25">
      <c r="A271" s="4">
        <f>raw!$A271:$A271</f>
        <v>43423</v>
      </c>
      <c r="B271" s="6" t="str">
        <f>raw!$B271:$B271</f>
        <v>0006-0073</v>
      </c>
      <c r="D271" t="str">
        <f>IF(score!$C271=".",".",IF(score!$C271=0,"1",IF(score!$C271=25,"0",IF(score!$C271=50,"0",IF(score!$C271=75,"0",IF(score!$C271=100,"0"))))))</f>
        <v>1</v>
      </c>
      <c r="E271" t="str">
        <f>IF(score!$C271=".",".",IF(score!$C271=0,"0",IF(score!$C271=25,"1",IF(score!$C271=50,"0",IF(score!$C271=75,"0",IF(score!$C271=100,"0"))))))</f>
        <v>0</v>
      </c>
      <c r="F271" t="str">
        <f>IF(score!$C271=".",".",IF(score!$C271=0,"0",IF(score!$C271=25,"0",IF(score!$C271=50,"1",IF(score!$C271=75,"0",IF(score!$C271=100,"0"))))))</f>
        <v>0</v>
      </c>
      <c r="G271" t="str">
        <f>IF(score!$C271=".",".",IF(score!$C271=0,"0",IF(score!$C271=25,"0",IF(score!$C271=50,"0",IF(score!$C271=75,"1",IF(score!$C271=100,"0"))))))</f>
        <v>0</v>
      </c>
      <c r="H271" t="str">
        <f>IF(score!$D271=".",".",IF(score!$D271=0,"1",IF(score!$D271=50,"0",IF(score!$D271=100,"0"))))</f>
        <v>0</v>
      </c>
      <c r="I271" t="str">
        <f>IF(score!$D271=".",".",IF(score!$D271=0,"0",IF(score!$D271=50,"1",IF(score!$D271=100,"0"))))</f>
        <v>1</v>
      </c>
      <c r="J271" t="str">
        <f>IF(score!$E271=".",".",IF(score!$E271=0,"1",IF(score!$E271=50,"0",IF(score!$E271=100,"0"))))</f>
        <v>0</v>
      </c>
      <c r="K271" t="str">
        <f>IF(score!$E271=".",".",IF(score!$E271=0,"0",IF(score!$E271=50,"1",IF(score!$E271=100,"0"))))</f>
        <v>1</v>
      </c>
      <c r="L271" t="str">
        <f>IF(score!$F271=".",".",IF(score!$F271=0,"1",IF(score!$F271=100,"0")))</f>
        <v>1</v>
      </c>
      <c r="M271" t="str">
        <f>IF(score!$G271=".",".",IF(score!$G271=0,"1",IF(score!$G271=100,"0")))</f>
        <v>1</v>
      </c>
      <c r="N271" t="str">
        <f>IF(score!$H271=".",".",IF(score!$H271=0,"1",IF(score!$H271=100,"0")))</f>
        <v>1</v>
      </c>
      <c r="O271" t="str">
        <f>IF(score!$I271=".",".",IF(score!$I271=0,"1",IF(score!$I271=50,"0",IF(score!$I271=100,"0"))))</f>
        <v>1</v>
      </c>
      <c r="P271" t="str">
        <f>IF(score!$J271=".",".",IF(score!$J271=0,"1",IF(score!$J271=25,"0",IF(score!$J271=50,"0",IF(score!$J271=75,"0",IF(score!$J271=100,"0"))))))</f>
        <v>0</v>
      </c>
      <c r="Q271" t="str">
        <f>IF(score!$J271=".",".",IF(score!$J271=0,"0",IF(score!$J271=25,"1",IF(score!$J271=50,"0",IF(score!$J271=75,"0",IF(score!$J271=100,"0"))))))</f>
        <v>1</v>
      </c>
      <c r="R271" t="str">
        <f>IF(score!$J271=".",".",IF(score!$J271=0,"0",IF(score!$J271=25,"0",IF(score!$J271=50,"1",IF(score!$J271=75,"0",IF(score!$J271=100,"0"))))))</f>
        <v>0</v>
      </c>
      <c r="S271" t="str">
        <f>IF(score!$J271=".",".",IF(score!$J271=0,"0",IF(score!$J271=25,"0",IF(score!$J271=50,"0",IF(score!$J271=75,"1",IF(score!$J271=100,"0"))))))</f>
        <v>0</v>
      </c>
      <c r="T271" t="str">
        <f>IF(score!$K271=".",".",IF(score!$K271=0,"1",IF(score!$K271=20,"0",IF(score!$K271=40,"0",IF(score!$K271=60,"0",IF(score!$K271=80,"0",IF(score!$K271=100,"0")))))))</f>
        <v>0</v>
      </c>
      <c r="U271" t="str">
        <f>IF(score!$K271=".",".",IF(score!$K271=0,"0",IF(score!$K271=20,"1",IF(score!$K271=40,"0",IF(score!$K271=60,"0",IF(score!$K271=80,"0",IF(score!$K271=100,"0")))))))</f>
        <v>0</v>
      </c>
      <c r="V271" t="str">
        <f>IF(score!$K271=".",".",IF(score!$K271=0,"0",IF(score!$K271=20,"0",IF(score!$K271=40,"1",IF(score!$K271=60,"0",IF(score!$K271=80,"0",IF(score!$K271=100,"0")))))))</f>
        <v>0</v>
      </c>
      <c r="W271" t="str">
        <f>IF(score!$K271=".",".",IF(score!$K271=0,"0",IF(score!$K271=20,"0",IF(score!$K271=40,"0",IF(score!$K271=60,"1",IF(score!$K271=80,"0",IF(score!$K271=100,"0")))))))</f>
        <v>0</v>
      </c>
      <c r="X271" t="str">
        <f>IF(score!$K271=".",".",IF(score!$K271=0,"0",IF(score!$K271=20,"0",IF(score!$K271=40,"0",IF(score!$K271=60,"0",IF(score!$K271=80,"1",IF(score!$K271=100,"0")))))))</f>
        <v>1</v>
      </c>
      <c r="Y271" t="str">
        <f>IF(score!$L271=".",".",IF(score!$L271=0,"1",IF(score!$L271=20,"0",IF(score!$L271=40,"0",IF(score!$L271=60,"0",IF(score!$L271=80,"0",IF(score!$L271=100,"0")))))))</f>
        <v>0</v>
      </c>
      <c r="Z271" t="str">
        <f>IF(score!$L271=".",".",IF(score!$L271=0,"0",IF(score!$L271=20,"1",IF(score!$L271=40,"0",IF(score!$L271=60,"0",IF(score!$L271=80,"0",IF(score!$L271=100,"0")))))))</f>
        <v>0</v>
      </c>
      <c r="AA271" t="str">
        <f>IF(score!$L271=".",".",IF(score!$L271=0,"0",IF(score!$L271=20,"0",IF(score!$L271=40,"1",IF(score!$L271=60,"0",IF(score!$L271=80,"0",IF(score!$L271=100,"0")))))))</f>
        <v>0</v>
      </c>
      <c r="AB271" t="str">
        <f>IF(score!$L271=".",".",IF(score!$L271=0,"0",IF(score!$L271=20,"0",IF(score!$L271=40,"0",IF(score!$L271=60,"1",IF(score!$L271=80,"0",IF(score!$L271=100,"0")))))))</f>
        <v>0</v>
      </c>
      <c r="AC271" t="str">
        <f>IF(score!$L271=".",".",IF(score!$L271=0,"0",IF(score!$L271=20,"0",IF(score!$L271=40,"0",IF(score!$L271=60,"0",IF(score!$L271=80,"1",IF(score!L271=100,"0")))))))</f>
        <v>1</v>
      </c>
      <c r="AD271" t="str">
        <f>IF(score!$M271=".",".",IF(score!$M271=0,"1",IF(score!$M271=20,"0",IF(score!$M271=40,"0",IF(score!$M271=60,"0",IF(score!$M271=80,"0",IF(score!$M271=100,"0")))))))</f>
        <v>0</v>
      </c>
      <c r="AE271" t="str">
        <f>IF(score!$M271=".",".",IF(score!$M271=0,"0",IF(score!$M271=20,"1",IF(score!$M271=40,"0",IF(score!$M271=60,"0",IF(score!$M271=80,"0",IF(score!$M271=100,"0")))))))</f>
        <v>0</v>
      </c>
      <c r="AF271" t="str">
        <f>IF(score!$M271=".",".",IF(score!$M271=0,"0",IF(score!$M271=20,"0",IF(score!$M271=40,"1",IF(score!$M271=60,"0",IF(score!$M271=80,"0",IF(score!$M271=100,"0")))))))</f>
        <v>0</v>
      </c>
      <c r="AG271" t="str">
        <f>IF(score!$M271=".",".",IF(score!$M271=0,"0",IF(score!$M271=20,"0",IF(score!$M271=40,"0",IF(score!$M271=60,"1",IF(score!$M271=80,"0",IF(score!$M271=100,"0")))))))</f>
        <v>0</v>
      </c>
      <c r="AH271" t="str">
        <f>IF(score!$M271=".",".",IF(score!$M271=0,"0",IF(score!$M271=20,"0",IF(score!$M271=40,"0",IF(score!$M271=60,"0",IF(score!$M271=80,"1",IF(score!$M271=100,"0")))))))</f>
        <v>0</v>
      </c>
      <c r="AI271" t="str">
        <f>IF(score!$N271=".",".",IF(score!$N271=0,"1",IF(score!$N271=25,"0",IF(score!$N271=50,"0",IF(score!$N271=75,"0",IF(score!$N271=100,"0"))))))</f>
        <v>0</v>
      </c>
      <c r="AJ271" t="str">
        <f>IF(score!$N271=".",".",IF(score!$N271=0,"0",IF(score!$N271=25,"1",IF(score!$N271=50,"0",IF(score!$N271=75,"0",IF(score!$N271=100,"0"))))))</f>
        <v>0</v>
      </c>
      <c r="AK271" t="str">
        <f>IF(score!$N271=".",".",IF(score!$N271=0,"0",IF(score!$N271=25,"0",IF(score!$N271=50,"1",IF(score!$N271=75,"0",IF(score!$N271=100,"0"))))))</f>
        <v>0</v>
      </c>
      <c r="AL271" t="str">
        <f>IF(score!$N271=".",".",IF(score!$N271=0,"0",IF(score!$N271=25,"0",IF(score!$N271=50,"0",IF(score!$N271=75,"1",IF(score!$N271=100,"0"))))))</f>
        <v>0</v>
      </c>
      <c r="AN271">
        <f t="shared" si="280"/>
        <v>-8.3739899999999992</v>
      </c>
      <c r="AO271">
        <f t="shared" si="281"/>
        <v>0</v>
      </c>
      <c r="AP271">
        <f t="shared" si="282"/>
        <v>0</v>
      </c>
      <c r="AQ271">
        <f t="shared" si="283"/>
        <v>0</v>
      </c>
      <c r="AR271">
        <f t="shared" si="284"/>
        <v>0</v>
      </c>
      <c r="AS271">
        <f t="shared" si="285"/>
        <v>-3.4555500000000001</v>
      </c>
      <c r="AT271">
        <f t="shared" si="286"/>
        <v>0</v>
      </c>
      <c r="AU271">
        <f t="shared" si="287"/>
        <v>-2.7355700000000001</v>
      </c>
      <c r="AV271">
        <f t="shared" si="288"/>
        <v>-4.6161700000000003</v>
      </c>
      <c r="AW271">
        <f t="shared" si="289"/>
        <v>-5.5174700000000003</v>
      </c>
      <c r="AX271">
        <f t="shared" si="290"/>
        <v>3.04365</v>
      </c>
      <c r="AY271">
        <f t="shared" si="291"/>
        <v>2.32091</v>
      </c>
      <c r="AZ271">
        <f t="shared" si="292"/>
        <v>0</v>
      </c>
      <c r="BA271">
        <f t="shared" si="293"/>
        <v>-8.38063</v>
      </c>
      <c r="BB271">
        <f t="shared" si="294"/>
        <v>0</v>
      </c>
      <c r="BC271">
        <f t="shared" si="295"/>
        <v>0</v>
      </c>
      <c r="BD271">
        <f t="shared" si="296"/>
        <v>0</v>
      </c>
      <c r="BE271">
        <f t="shared" si="297"/>
        <v>0</v>
      </c>
      <c r="BF271">
        <f t="shared" si="298"/>
        <v>0</v>
      </c>
      <c r="BG271">
        <f t="shared" si="299"/>
        <v>0</v>
      </c>
      <c r="BH271">
        <f t="shared" si="300"/>
        <v>0.66513999999999995</v>
      </c>
      <c r="BI271">
        <f t="shared" si="301"/>
        <v>0</v>
      </c>
      <c r="BJ271">
        <f t="shared" si="302"/>
        <v>0</v>
      </c>
      <c r="BK271">
        <f t="shared" si="303"/>
        <v>0</v>
      </c>
      <c r="BL271">
        <f t="shared" si="304"/>
        <v>0</v>
      </c>
      <c r="BM271">
        <f t="shared" si="305"/>
        <v>-0.42251</v>
      </c>
      <c r="BN271">
        <f t="shared" si="306"/>
        <v>0</v>
      </c>
      <c r="BO271">
        <f t="shared" si="307"/>
        <v>0</v>
      </c>
      <c r="BP271">
        <f t="shared" si="308"/>
        <v>0</v>
      </c>
      <c r="BQ271">
        <f t="shared" si="309"/>
        <v>0</v>
      </c>
      <c r="BR271">
        <f t="shared" si="310"/>
        <v>0</v>
      </c>
      <c r="BS271">
        <f t="shared" si="311"/>
        <v>0</v>
      </c>
      <c r="BT271">
        <f t="shared" si="312"/>
        <v>0</v>
      </c>
      <c r="BU271">
        <f t="shared" si="313"/>
        <v>0</v>
      </c>
      <c r="BV271">
        <f t="shared" si="314"/>
        <v>0</v>
      </c>
      <c r="BX271">
        <f t="shared" si="315"/>
        <v>-1.7117500000000001</v>
      </c>
      <c r="BY271">
        <f t="shared" si="316"/>
        <v>0</v>
      </c>
      <c r="BZ271">
        <f t="shared" si="317"/>
        <v>0</v>
      </c>
      <c r="CA271">
        <f t="shared" si="318"/>
        <v>0</v>
      </c>
      <c r="CB271">
        <f t="shared" si="319"/>
        <v>0</v>
      </c>
      <c r="CC271">
        <f t="shared" si="320"/>
        <v>1.8684000000000001</v>
      </c>
      <c r="CD271">
        <f t="shared" si="321"/>
        <v>0</v>
      </c>
      <c r="CE271">
        <f t="shared" si="322"/>
        <v>1.43103</v>
      </c>
      <c r="CF271">
        <f t="shared" si="323"/>
        <v>1.4406000000000001</v>
      </c>
      <c r="CG271">
        <f t="shared" si="324"/>
        <v>1.6696800000000001</v>
      </c>
      <c r="CH271">
        <f t="shared" si="325"/>
        <v>-6.8267199999999999</v>
      </c>
      <c r="CI271">
        <f t="shared" si="326"/>
        <v>-5.6992099999999999</v>
      </c>
      <c r="CJ271">
        <f t="shared" si="327"/>
        <v>0</v>
      </c>
      <c r="CK271">
        <f t="shared" si="328"/>
        <v>1.76691</v>
      </c>
      <c r="CL271">
        <f t="shared" si="329"/>
        <v>0</v>
      </c>
      <c r="CM271">
        <f t="shared" si="330"/>
        <v>0</v>
      </c>
      <c r="CN271">
        <f t="shared" si="331"/>
        <v>0</v>
      </c>
      <c r="CO271">
        <f t="shared" si="332"/>
        <v>0</v>
      </c>
      <c r="CP271">
        <f t="shared" si="333"/>
        <v>0</v>
      </c>
      <c r="CQ271">
        <f t="shared" si="334"/>
        <v>0</v>
      </c>
      <c r="CR271">
        <f t="shared" si="335"/>
        <v>-1.9494899999999999</v>
      </c>
      <c r="CS271">
        <f t="shared" si="336"/>
        <v>0</v>
      </c>
      <c r="CT271">
        <f t="shared" si="337"/>
        <v>0</v>
      </c>
      <c r="CU271">
        <f t="shared" si="338"/>
        <v>0</v>
      </c>
      <c r="CV271">
        <f t="shared" si="339"/>
        <v>0</v>
      </c>
      <c r="CW271">
        <f t="shared" si="340"/>
        <v>-0.92057</v>
      </c>
      <c r="CX271">
        <f t="shared" si="341"/>
        <v>0</v>
      </c>
      <c r="CY271">
        <f t="shared" si="342"/>
        <v>0</v>
      </c>
      <c r="CZ271">
        <f t="shared" si="343"/>
        <v>0</v>
      </c>
      <c r="DA271">
        <f t="shared" si="344"/>
        <v>0</v>
      </c>
      <c r="DB271">
        <f t="shared" si="345"/>
        <v>0</v>
      </c>
      <c r="DC271">
        <f t="shared" si="346"/>
        <v>0</v>
      </c>
      <c r="DD271">
        <f t="shared" si="347"/>
        <v>0</v>
      </c>
      <c r="DE271">
        <f t="shared" si="348"/>
        <v>0</v>
      </c>
      <c r="DF271">
        <f t="shared" si="349"/>
        <v>0</v>
      </c>
    </row>
    <row r="272" spans="1:110" x14ac:dyDescent="0.25">
      <c r="A272" s="4">
        <f>raw!$A272:$A272</f>
        <v>43343</v>
      </c>
      <c r="B272" s="6" t="str">
        <f>raw!$B272:$B272</f>
        <v>0007-0002</v>
      </c>
      <c r="D272" t="str">
        <f>IF(score!$C272=".",".",IF(score!$C272=0,"1",IF(score!$C272=25,"0",IF(score!$C272=50,"0",IF(score!$C272=75,"0",IF(score!$C272=100,"0"))))))</f>
        <v>0</v>
      </c>
      <c r="E272" t="str">
        <f>IF(score!$C272=".",".",IF(score!$C272=0,"0",IF(score!$C272=25,"1",IF(score!$C272=50,"0",IF(score!$C272=75,"0",IF(score!$C272=100,"0"))))))</f>
        <v>0</v>
      </c>
      <c r="F272" t="str">
        <f>IF(score!$C272=".",".",IF(score!$C272=0,"0",IF(score!$C272=25,"0",IF(score!$C272=50,"1",IF(score!$C272=75,"0",IF(score!$C272=100,"0"))))))</f>
        <v>1</v>
      </c>
      <c r="G272" t="str">
        <f>IF(score!$C272=".",".",IF(score!$C272=0,"0",IF(score!$C272=25,"0",IF(score!$C272=50,"0",IF(score!$C272=75,"1",IF(score!$C272=100,"0"))))))</f>
        <v>0</v>
      </c>
      <c r="H272" t="str">
        <f>IF(score!$D272=".",".",IF(score!$D272=0,"1",IF(score!$D272=50,"0",IF(score!$D272=100,"0"))))</f>
        <v>1</v>
      </c>
      <c r="I272" t="str">
        <f>IF(score!$D272=".",".",IF(score!$D272=0,"0",IF(score!$D272=50,"1",IF(score!$D272=100,"0"))))</f>
        <v>0</v>
      </c>
      <c r="J272" t="str">
        <f>IF(score!$E272=".",".",IF(score!$E272=0,"1",IF(score!$E272=50,"0",IF(score!$E272=100,"0"))))</f>
        <v>1</v>
      </c>
      <c r="K272" t="str">
        <f>IF(score!$E272=".",".",IF(score!$E272=0,"0",IF(score!$E272=50,"1",IF(score!$E272=100,"0"))))</f>
        <v>0</v>
      </c>
      <c r="L272" t="str">
        <f>IF(score!$F272=".",".",IF(score!$F272=0,"1",IF(score!$F272=100,"0")))</f>
        <v>0</v>
      </c>
      <c r="M272" t="str">
        <f>IF(score!$G272=".",".",IF(score!$G272=0,"1",IF(score!$G272=100,"0")))</f>
        <v>0</v>
      </c>
      <c r="N272" t="str">
        <f>IF(score!$H272=".",".",IF(score!$H272=0,"1",IF(score!$H272=100,"0")))</f>
        <v>0</v>
      </c>
      <c r="O272" t="str">
        <f>IF(score!$I272=".",".",IF(score!$I272=0,"1",IF(score!$I272=50,"0",IF(score!$I272=100,"0"))))</f>
        <v>0</v>
      </c>
      <c r="P272" t="str">
        <f>IF(score!$J272=".",".",IF(score!$J272=0,"1",IF(score!$J272=25,"0",IF(score!$J272=50,"0",IF(score!$J272=75,"0",IF(score!$J272=100,"0"))))))</f>
        <v>0</v>
      </c>
      <c r="Q272" t="str">
        <f>IF(score!$J272=".",".",IF(score!$J272=0,"0",IF(score!$J272=25,"1",IF(score!$J272=50,"0",IF(score!$J272=75,"0",IF(score!$J272=100,"0"))))))</f>
        <v>1</v>
      </c>
      <c r="R272" t="str">
        <f>IF(score!$J272=".",".",IF(score!$J272=0,"0",IF(score!$J272=25,"0",IF(score!$J272=50,"1",IF(score!$J272=75,"0",IF(score!$J272=100,"0"))))))</f>
        <v>0</v>
      </c>
      <c r="S272" t="str">
        <f>IF(score!$J272=".",".",IF(score!$J272=0,"0",IF(score!$J272=25,"0",IF(score!$J272=50,"0",IF(score!$J272=75,"1",IF(score!$J272=100,"0"))))))</f>
        <v>0</v>
      </c>
      <c r="T272" t="str">
        <f>IF(score!$K272=".",".",IF(score!$K272=0,"1",IF(score!$K272=20,"0",IF(score!$K272=40,"0",IF(score!$K272=60,"0",IF(score!$K272=80,"0",IF(score!$K272=100,"0")))))))</f>
        <v>0</v>
      </c>
      <c r="U272" t="str">
        <f>IF(score!$K272=".",".",IF(score!$K272=0,"0",IF(score!$K272=20,"1",IF(score!$K272=40,"0",IF(score!$K272=60,"0",IF(score!$K272=80,"0",IF(score!$K272=100,"0")))))))</f>
        <v>0</v>
      </c>
      <c r="V272" t="str">
        <f>IF(score!$K272=".",".",IF(score!$K272=0,"0",IF(score!$K272=20,"0",IF(score!$K272=40,"1",IF(score!$K272=60,"0",IF(score!$K272=80,"0",IF(score!$K272=100,"0")))))))</f>
        <v>0</v>
      </c>
      <c r="W272" t="str">
        <f>IF(score!$K272=".",".",IF(score!$K272=0,"0",IF(score!$K272=20,"0",IF(score!$K272=40,"0",IF(score!$K272=60,"1",IF(score!$K272=80,"0",IF(score!$K272=100,"0")))))))</f>
        <v>1</v>
      </c>
      <c r="X272" t="str">
        <f>IF(score!$K272=".",".",IF(score!$K272=0,"0",IF(score!$K272=20,"0",IF(score!$K272=40,"0",IF(score!$K272=60,"0",IF(score!$K272=80,"1",IF(score!$K272=100,"0")))))))</f>
        <v>0</v>
      </c>
      <c r="Y272" t="str">
        <f>IF(score!$L272=".",".",IF(score!$L272=0,"1",IF(score!$L272=20,"0",IF(score!$L272=40,"0",IF(score!$L272=60,"0",IF(score!$L272=80,"0",IF(score!$L272=100,"0")))))))</f>
        <v>0</v>
      </c>
      <c r="Z272" t="str">
        <f>IF(score!$L272=".",".",IF(score!$L272=0,"0",IF(score!$L272=20,"1",IF(score!$L272=40,"0",IF(score!$L272=60,"0",IF(score!$L272=80,"0",IF(score!$L272=100,"0")))))))</f>
        <v>0</v>
      </c>
      <c r="AA272" t="str">
        <f>IF(score!$L272=".",".",IF(score!$L272=0,"0",IF(score!$L272=20,"0",IF(score!$L272=40,"1",IF(score!$L272=60,"0",IF(score!$L272=80,"0",IF(score!$L272=100,"0")))))))</f>
        <v>0</v>
      </c>
      <c r="AB272" t="str">
        <f>IF(score!$L272=".",".",IF(score!$L272=0,"0",IF(score!$L272=20,"0",IF(score!$L272=40,"0",IF(score!$L272=60,"1",IF(score!$L272=80,"0",IF(score!$L272=100,"0")))))))</f>
        <v>0</v>
      </c>
      <c r="AC272" t="str">
        <f>IF(score!$L272=".",".",IF(score!$L272=0,"0",IF(score!$L272=20,"0",IF(score!$L272=40,"0",IF(score!$L272=60,"0",IF(score!$L272=80,"1",IF(score!L272=100,"0")))))))</f>
        <v>1</v>
      </c>
      <c r="AD272" t="str">
        <f>IF(score!$M272=".",".",IF(score!$M272=0,"1",IF(score!$M272=20,"0",IF(score!$M272=40,"0",IF(score!$M272=60,"0",IF(score!$M272=80,"0",IF(score!$M272=100,"0")))))))</f>
        <v>0</v>
      </c>
      <c r="AE272" t="str">
        <f>IF(score!$M272=".",".",IF(score!$M272=0,"0",IF(score!$M272=20,"1",IF(score!$M272=40,"0",IF(score!$M272=60,"0",IF(score!$M272=80,"0",IF(score!$M272=100,"0")))))))</f>
        <v>0</v>
      </c>
      <c r="AF272" t="str">
        <f>IF(score!$M272=".",".",IF(score!$M272=0,"0",IF(score!$M272=20,"0",IF(score!$M272=40,"1",IF(score!$M272=60,"0",IF(score!$M272=80,"0",IF(score!$M272=100,"0")))))))</f>
        <v>0</v>
      </c>
      <c r="AG272" t="str">
        <f>IF(score!$M272=".",".",IF(score!$M272=0,"0",IF(score!$M272=20,"0",IF(score!$M272=40,"0",IF(score!$M272=60,"1",IF(score!$M272=80,"0",IF(score!$M272=100,"0")))))))</f>
        <v>1</v>
      </c>
      <c r="AH272" t="str">
        <f>IF(score!$M272=".",".",IF(score!$M272=0,"0",IF(score!$M272=20,"0",IF(score!$M272=40,"0",IF(score!$M272=60,"0",IF(score!$M272=80,"1",IF(score!$M272=100,"0")))))))</f>
        <v>0</v>
      </c>
      <c r="AI272" t="str">
        <f>IF(score!$N272=".",".",IF(score!$N272=0,"1",IF(score!$N272=25,"0",IF(score!$N272=50,"0",IF(score!$N272=75,"0",IF(score!$N272=100,"0"))))))</f>
        <v>0</v>
      </c>
      <c r="AJ272" t="str">
        <f>IF(score!$N272=".",".",IF(score!$N272=0,"0",IF(score!$N272=25,"1",IF(score!$N272=50,"0",IF(score!$N272=75,"0",IF(score!$N272=100,"0"))))))</f>
        <v>0</v>
      </c>
      <c r="AK272" t="str">
        <f>IF(score!$N272=".",".",IF(score!$N272=0,"0",IF(score!$N272=25,"0",IF(score!$N272=50,"1",IF(score!$N272=75,"0",IF(score!$N272=100,"0"))))))</f>
        <v>0</v>
      </c>
      <c r="AL272" t="str">
        <f>IF(score!$N272=".",".",IF(score!$N272=0,"0",IF(score!$N272=25,"0",IF(score!$N272=50,"0",IF(score!$N272=75,"1",IF(score!$N272=100,"0"))))))</f>
        <v>1</v>
      </c>
      <c r="AN272">
        <f t="shared" si="280"/>
        <v>0</v>
      </c>
      <c r="AO272">
        <f t="shared" si="281"/>
        <v>0</v>
      </c>
      <c r="AP272">
        <f t="shared" si="282"/>
        <v>-3.0239600000000002</v>
      </c>
      <c r="AQ272">
        <f t="shared" si="283"/>
        <v>0</v>
      </c>
      <c r="AR272">
        <f t="shared" si="284"/>
        <v>-7.2321600000000004</v>
      </c>
      <c r="AS272">
        <f t="shared" si="285"/>
        <v>0</v>
      </c>
      <c r="AT272">
        <f t="shared" si="286"/>
        <v>-6.24397</v>
      </c>
      <c r="AU272">
        <f t="shared" si="287"/>
        <v>0</v>
      </c>
      <c r="AV272">
        <f t="shared" si="288"/>
        <v>0</v>
      </c>
      <c r="AW272">
        <f t="shared" si="289"/>
        <v>0</v>
      </c>
      <c r="AX272">
        <f t="shared" si="290"/>
        <v>0</v>
      </c>
      <c r="AY272">
        <f t="shared" si="291"/>
        <v>0</v>
      </c>
      <c r="AZ272">
        <f t="shared" si="292"/>
        <v>0</v>
      </c>
      <c r="BA272">
        <f t="shared" si="293"/>
        <v>-8.38063</v>
      </c>
      <c r="BB272">
        <f t="shared" si="294"/>
        <v>0</v>
      </c>
      <c r="BC272">
        <f t="shared" si="295"/>
        <v>0</v>
      </c>
      <c r="BD272">
        <f t="shared" si="296"/>
        <v>0</v>
      </c>
      <c r="BE272">
        <f t="shared" si="297"/>
        <v>0</v>
      </c>
      <c r="BF272">
        <f t="shared" si="298"/>
        <v>0</v>
      </c>
      <c r="BG272">
        <f t="shared" si="299"/>
        <v>1.3668899999999999</v>
      </c>
      <c r="BH272">
        <f t="shared" si="300"/>
        <v>0</v>
      </c>
      <c r="BI272">
        <f t="shared" si="301"/>
        <v>0</v>
      </c>
      <c r="BJ272">
        <f t="shared" si="302"/>
        <v>0</v>
      </c>
      <c r="BK272">
        <f t="shared" si="303"/>
        <v>0</v>
      </c>
      <c r="BL272">
        <f t="shared" si="304"/>
        <v>0</v>
      </c>
      <c r="BM272">
        <f t="shared" si="305"/>
        <v>-0.42251</v>
      </c>
      <c r="BN272">
        <f t="shared" si="306"/>
        <v>0</v>
      </c>
      <c r="BO272">
        <f t="shared" si="307"/>
        <v>0</v>
      </c>
      <c r="BP272">
        <f t="shared" si="308"/>
        <v>0</v>
      </c>
      <c r="BQ272">
        <f t="shared" si="309"/>
        <v>1.28044</v>
      </c>
      <c r="BR272">
        <f t="shared" si="310"/>
        <v>0</v>
      </c>
      <c r="BS272">
        <f t="shared" si="311"/>
        <v>0</v>
      </c>
      <c r="BT272">
        <f t="shared" si="312"/>
        <v>0</v>
      </c>
      <c r="BU272">
        <f t="shared" si="313"/>
        <v>0</v>
      </c>
      <c r="BV272">
        <f t="shared" si="314"/>
        <v>0.11038000000000001</v>
      </c>
      <c r="BX272">
        <f t="shared" si="315"/>
        <v>0</v>
      </c>
      <c r="BY272">
        <f t="shared" si="316"/>
        <v>0</v>
      </c>
      <c r="BZ272">
        <f t="shared" si="317"/>
        <v>3.4819999999999997E-2</v>
      </c>
      <c r="CA272">
        <f t="shared" si="318"/>
        <v>0</v>
      </c>
      <c r="CB272">
        <f t="shared" si="319"/>
        <v>3.9311500000000001</v>
      </c>
      <c r="CC272">
        <f t="shared" si="320"/>
        <v>0</v>
      </c>
      <c r="CD272">
        <f t="shared" si="321"/>
        <v>2.68282</v>
      </c>
      <c r="CE272">
        <f t="shared" si="322"/>
        <v>0</v>
      </c>
      <c r="CF272">
        <f t="shared" si="323"/>
        <v>0</v>
      </c>
      <c r="CG272">
        <f t="shared" si="324"/>
        <v>0</v>
      </c>
      <c r="CH272">
        <f t="shared" si="325"/>
        <v>0</v>
      </c>
      <c r="CI272">
        <f t="shared" si="326"/>
        <v>0</v>
      </c>
      <c r="CJ272">
        <f t="shared" si="327"/>
        <v>0</v>
      </c>
      <c r="CK272">
        <f t="shared" si="328"/>
        <v>1.76691</v>
      </c>
      <c r="CL272">
        <f t="shared" si="329"/>
        <v>0</v>
      </c>
      <c r="CM272">
        <f t="shared" si="330"/>
        <v>0</v>
      </c>
      <c r="CN272">
        <f t="shared" si="331"/>
        <v>0</v>
      </c>
      <c r="CO272">
        <f t="shared" si="332"/>
        <v>0</v>
      </c>
      <c r="CP272">
        <f t="shared" si="333"/>
        <v>0</v>
      </c>
      <c r="CQ272">
        <f t="shared" si="334"/>
        <v>-4.09842</v>
      </c>
      <c r="CR272">
        <f t="shared" si="335"/>
        <v>0</v>
      </c>
      <c r="CS272">
        <f t="shared" si="336"/>
        <v>0</v>
      </c>
      <c r="CT272">
        <f t="shared" si="337"/>
        <v>0</v>
      </c>
      <c r="CU272">
        <f t="shared" si="338"/>
        <v>0</v>
      </c>
      <c r="CV272">
        <f t="shared" si="339"/>
        <v>0</v>
      </c>
      <c r="CW272">
        <f t="shared" si="340"/>
        <v>-0.92057</v>
      </c>
      <c r="CX272">
        <f t="shared" si="341"/>
        <v>0</v>
      </c>
      <c r="CY272">
        <f t="shared" si="342"/>
        <v>0</v>
      </c>
      <c r="CZ272">
        <f t="shared" si="343"/>
        <v>0</v>
      </c>
      <c r="DA272">
        <f t="shared" si="344"/>
        <v>-4.5905500000000004</v>
      </c>
      <c r="DB272">
        <f t="shared" si="345"/>
        <v>0</v>
      </c>
      <c r="DC272">
        <f t="shared" si="346"/>
        <v>0</v>
      </c>
      <c r="DD272">
        <f t="shared" si="347"/>
        <v>0</v>
      </c>
      <c r="DE272">
        <f t="shared" si="348"/>
        <v>0</v>
      </c>
      <c r="DF272">
        <f t="shared" si="349"/>
        <v>-3.13896</v>
      </c>
    </row>
    <row r="273" spans="1:110" x14ac:dyDescent="0.25">
      <c r="A273" s="4">
        <f>raw!$A273:$A273</f>
        <v>43343</v>
      </c>
      <c r="B273" s="6" t="str">
        <f>raw!$B273:$B273</f>
        <v>0007-0003</v>
      </c>
      <c r="D273" t="str">
        <f>IF(score!$C273=".",".",IF(score!$C273=0,"1",IF(score!$C273=25,"0",IF(score!$C273=50,"0",IF(score!$C273=75,"0",IF(score!$C273=100,"0"))))))</f>
        <v>0</v>
      </c>
      <c r="E273" t="str">
        <f>IF(score!$C273=".",".",IF(score!$C273=0,"0",IF(score!$C273=25,"1",IF(score!$C273=50,"0",IF(score!$C273=75,"0",IF(score!$C273=100,"0"))))))</f>
        <v>0</v>
      </c>
      <c r="F273" t="str">
        <f>IF(score!$C273=".",".",IF(score!$C273=0,"0",IF(score!$C273=25,"0",IF(score!$C273=50,"1",IF(score!$C273=75,"0",IF(score!$C273=100,"0"))))))</f>
        <v>0</v>
      </c>
      <c r="G273" t="str">
        <f>IF(score!$C273=".",".",IF(score!$C273=0,"0",IF(score!$C273=25,"0",IF(score!$C273=50,"0",IF(score!$C273=75,"1",IF(score!$C273=100,"0"))))))</f>
        <v>0</v>
      </c>
      <c r="H273" t="str">
        <f>IF(score!$D273=".",".",IF(score!$D273=0,"1",IF(score!$D273=50,"0",IF(score!$D273=100,"0"))))</f>
        <v>0</v>
      </c>
      <c r="I273" t="str">
        <f>IF(score!$D273=".",".",IF(score!$D273=0,"0",IF(score!$D273=50,"1",IF(score!$D273=100,"0"))))</f>
        <v>1</v>
      </c>
      <c r="J273" t="str">
        <f>IF(score!$E273=".",".",IF(score!$E273=0,"1",IF(score!$E273=50,"0",IF(score!$E273=100,"0"))))</f>
        <v>0</v>
      </c>
      <c r="K273" t="str">
        <f>IF(score!$E273=".",".",IF(score!$E273=0,"0",IF(score!$E273=50,"1",IF(score!$E273=100,"0"))))</f>
        <v>1</v>
      </c>
      <c r="L273" t="str">
        <f>IF(score!$F273=".",".",IF(score!$F273=0,"1",IF(score!$F273=100,"0")))</f>
        <v>0</v>
      </c>
      <c r="M273" t="str">
        <f>IF(score!$G273=".",".",IF(score!$G273=0,"1",IF(score!$G273=100,"0")))</f>
        <v>0</v>
      </c>
      <c r="N273" t="str">
        <f>IF(score!$H273=".",".",IF(score!$H273=0,"1",IF(score!$H273=100,"0")))</f>
        <v>0</v>
      </c>
      <c r="O273" t="str">
        <f>IF(score!$I273=".",".",IF(score!$I273=0,"1",IF(score!$I273=50,"0",IF(score!$I273=100,"0"))))</f>
        <v>0</v>
      </c>
      <c r="P273" t="str">
        <f>IF(score!$J273=".",".",IF(score!$J273=0,"1",IF(score!$J273=25,"0",IF(score!$J273=50,"0",IF(score!$J273=75,"0",IF(score!$J273=100,"0"))))))</f>
        <v>0</v>
      </c>
      <c r="Q273" t="str">
        <f>IF(score!$J273=".",".",IF(score!$J273=0,"0",IF(score!$J273=25,"1",IF(score!$J273=50,"0",IF(score!$J273=75,"0",IF(score!$J273=100,"0"))))))</f>
        <v>1</v>
      </c>
      <c r="R273" t="str">
        <f>IF(score!$J273=".",".",IF(score!$J273=0,"0",IF(score!$J273=25,"0",IF(score!$J273=50,"1",IF(score!$J273=75,"0",IF(score!$J273=100,"0"))))))</f>
        <v>0</v>
      </c>
      <c r="S273" t="str">
        <f>IF(score!$J273=".",".",IF(score!$J273=0,"0",IF(score!$J273=25,"0",IF(score!$J273=50,"0",IF(score!$J273=75,"1",IF(score!$J273=100,"0"))))))</f>
        <v>0</v>
      </c>
      <c r="T273" t="str">
        <f>IF(score!$K273=".",".",IF(score!$K273=0,"1",IF(score!$K273=20,"0",IF(score!$K273=40,"0",IF(score!$K273=60,"0",IF(score!$K273=80,"0",IF(score!$K273=100,"0")))))))</f>
        <v>0</v>
      </c>
      <c r="U273" t="str">
        <f>IF(score!$K273=".",".",IF(score!$K273=0,"0",IF(score!$K273=20,"1",IF(score!$K273=40,"0",IF(score!$K273=60,"0",IF(score!$K273=80,"0",IF(score!$K273=100,"0")))))))</f>
        <v>0</v>
      </c>
      <c r="V273" t="str">
        <f>IF(score!$K273=".",".",IF(score!$K273=0,"0",IF(score!$K273=20,"0",IF(score!$K273=40,"1",IF(score!$K273=60,"0",IF(score!$K273=80,"0",IF(score!$K273=100,"0")))))))</f>
        <v>0</v>
      </c>
      <c r="W273" t="str">
        <f>IF(score!$K273=".",".",IF(score!$K273=0,"0",IF(score!$K273=20,"0",IF(score!$K273=40,"0",IF(score!$K273=60,"1",IF(score!$K273=80,"0",IF(score!$K273=100,"0")))))))</f>
        <v>0</v>
      </c>
      <c r="X273" t="str">
        <f>IF(score!$K273=".",".",IF(score!$K273=0,"0",IF(score!$K273=20,"0",IF(score!$K273=40,"0",IF(score!$K273=60,"0",IF(score!$K273=80,"1",IF(score!$K273=100,"0")))))))</f>
        <v>0</v>
      </c>
      <c r="Y273" t="str">
        <f>IF(score!$L273=".",".",IF(score!$L273=0,"1",IF(score!$L273=20,"0",IF(score!$L273=40,"0",IF(score!$L273=60,"0",IF(score!$L273=80,"0",IF(score!$L273=100,"0")))))))</f>
        <v>0</v>
      </c>
      <c r="Z273" t="str">
        <f>IF(score!$L273=".",".",IF(score!$L273=0,"0",IF(score!$L273=20,"1",IF(score!$L273=40,"0",IF(score!$L273=60,"0",IF(score!$L273=80,"0",IF(score!$L273=100,"0")))))))</f>
        <v>0</v>
      </c>
      <c r="AA273" t="str">
        <f>IF(score!$L273=".",".",IF(score!$L273=0,"0",IF(score!$L273=20,"0",IF(score!$L273=40,"1",IF(score!$L273=60,"0",IF(score!$L273=80,"0",IF(score!$L273=100,"0")))))))</f>
        <v>0</v>
      </c>
      <c r="AB273" t="str">
        <f>IF(score!$L273=".",".",IF(score!$L273=0,"0",IF(score!$L273=20,"0",IF(score!$L273=40,"0",IF(score!$L273=60,"1",IF(score!$L273=80,"0",IF(score!$L273=100,"0")))))))</f>
        <v>0</v>
      </c>
      <c r="AC273" t="str">
        <f>IF(score!$L273=".",".",IF(score!$L273=0,"0",IF(score!$L273=20,"0",IF(score!$L273=40,"0",IF(score!$L273=60,"0",IF(score!$L273=80,"1",IF(score!L273=100,"0")))))))</f>
        <v>1</v>
      </c>
      <c r="AD273" t="str">
        <f>IF(score!$M273=".",".",IF(score!$M273=0,"1",IF(score!$M273=20,"0",IF(score!$M273=40,"0",IF(score!$M273=60,"0",IF(score!$M273=80,"0",IF(score!$M273=100,"0")))))))</f>
        <v>0</v>
      </c>
      <c r="AE273" t="str">
        <f>IF(score!$M273=".",".",IF(score!$M273=0,"0",IF(score!$M273=20,"1",IF(score!$M273=40,"0",IF(score!$M273=60,"0",IF(score!$M273=80,"0",IF(score!$M273=100,"0")))))))</f>
        <v>0</v>
      </c>
      <c r="AF273" t="str">
        <f>IF(score!$M273=".",".",IF(score!$M273=0,"0",IF(score!$M273=20,"0",IF(score!$M273=40,"1",IF(score!$M273=60,"0",IF(score!$M273=80,"0",IF(score!$M273=100,"0")))))))</f>
        <v>0</v>
      </c>
      <c r="AG273" t="str">
        <f>IF(score!$M273=".",".",IF(score!$M273=0,"0",IF(score!$M273=20,"0",IF(score!$M273=40,"0",IF(score!$M273=60,"1",IF(score!$M273=80,"0",IF(score!$M273=100,"0")))))))</f>
        <v>0</v>
      </c>
      <c r="AH273" t="str">
        <f>IF(score!$M273=".",".",IF(score!$M273=0,"0",IF(score!$M273=20,"0",IF(score!$M273=40,"0",IF(score!$M273=60,"0",IF(score!$M273=80,"1",IF(score!$M273=100,"0")))))))</f>
        <v>0</v>
      </c>
      <c r="AI273" t="str">
        <f>IF(score!$N273=".",".",IF(score!$N273=0,"1",IF(score!$N273=25,"0",IF(score!$N273=50,"0",IF(score!$N273=75,"0",IF(score!$N273=100,"0"))))))</f>
        <v>0</v>
      </c>
      <c r="AJ273" t="str">
        <f>IF(score!$N273=".",".",IF(score!$N273=0,"0",IF(score!$N273=25,"1",IF(score!$N273=50,"0",IF(score!$N273=75,"0",IF(score!$N273=100,"0"))))))</f>
        <v>0</v>
      </c>
      <c r="AK273" t="str">
        <f>IF(score!$N273=".",".",IF(score!$N273=0,"0",IF(score!$N273=25,"0",IF(score!$N273=50,"1",IF(score!$N273=75,"0",IF(score!$N273=100,"0"))))))</f>
        <v>0</v>
      </c>
      <c r="AL273" t="str">
        <f>IF(score!$N273=".",".",IF(score!$N273=0,"0",IF(score!$N273=25,"0",IF(score!$N273=50,"0",IF(score!$N273=75,"1",IF(score!$N273=100,"0"))))))</f>
        <v>0</v>
      </c>
      <c r="AN273">
        <f t="shared" si="280"/>
        <v>0</v>
      </c>
      <c r="AO273">
        <f t="shared" si="281"/>
        <v>0</v>
      </c>
      <c r="AP273">
        <f t="shared" si="282"/>
        <v>0</v>
      </c>
      <c r="AQ273">
        <f t="shared" si="283"/>
        <v>0</v>
      </c>
      <c r="AR273">
        <f t="shared" si="284"/>
        <v>0</v>
      </c>
      <c r="AS273">
        <f t="shared" si="285"/>
        <v>-3.4555500000000001</v>
      </c>
      <c r="AT273">
        <f t="shared" si="286"/>
        <v>0</v>
      </c>
      <c r="AU273">
        <f t="shared" si="287"/>
        <v>-2.7355700000000001</v>
      </c>
      <c r="AV273">
        <f t="shared" si="288"/>
        <v>0</v>
      </c>
      <c r="AW273">
        <f t="shared" si="289"/>
        <v>0</v>
      </c>
      <c r="AX273">
        <f t="shared" si="290"/>
        <v>0</v>
      </c>
      <c r="AY273">
        <f t="shared" si="291"/>
        <v>0</v>
      </c>
      <c r="AZ273">
        <f t="shared" si="292"/>
        <v>0</v>
      </c>
      <c r="BA273">
        <f t="shared" si="293"/>
        <v>-8.38063</v>
      </c>
      <c r="BB273">
        <f t="shared" si="294"/>
        <v>0</v>
      </c>
      <c r="BC273">
        <f t="shared" si="295"/>
        <v>0</v>
      </c>
      <c r="BD273">
        <f t="shared" si="296"/>
        <v>0</v>
      </c>
      <c r="BE273">
        <f t="shared" si="297"/>
        <v>0</v>
      </c>
      <c r="BF273">
        <f t="shared" si="298"/>
        <v>0</v>
      </c>
      <c r="BG273">
        <f t="shared" si="299"/>
        <v>0</v>
      </c>
      <c r="BH273">
        <f t="shared" si="300"/>
        <v>0</v>
      </c>
      <c r="BI273">
        <f t="shared" si="301"/>
        <v>0</v>
      </c>
      <c r="BJ273">
        <f t="shared" si="302"/>
        <v>0</v>
      </c>
      <c r="BK273">
        <f t="shared" si="303"/>
        <v>0</v>
      </c>
      <c r="BL273">
        <f t="shared" si="304"/>
        <v>0</v>
      </c>
      <c r="BM273">
        <f t="shared" si="305"/>
        <v>-0.42251</v>
      </c>
      <c r="BN273">
        <f t="shared" si="306"/>
        <v>0</v>
      </c>
      <c r="BO273">
        <f t="shared" si="307"/>
        <v>0</v>
      </c>
      <c r="BP273">
        <f t="shared" si="308"/>
        <v>0</v>
      </c>
      <c r="BQ273">
        <f t="shared" si="309"/>
        <v>0</v>
      </c>
      <c r="BR273">
        <f t="shared" si="310"/>
        <v>0</v>
      </c>
      <c r="BS273">
        <f t="shared" si="311"/>
        <v>0</v>
      </c>
      <c r="BT273">
        <f t="shared" si="312"/>
        <v>0</v>
      </c>
      <c r="BU273">
        <f t="shared" si="313"/>
        <v>0</v>
      </c>
      <c r="BV273">
        <f t="shared" si="314"/>
        <v>0</v>
      </c>
      <c r="BX273">
        <f t="shared" si="315"/>
        <v>0</v>
      </c>
      <c r="BY273">
        <f t="shared" si="316"/>
        <v>0</v>
      </c>
      <c r="BZ273">
        <f t="shared" si="317"/>
        <v>0</v>
      </c>
      <c r="CA273">
        <f t="shared" si="318"/>
        <v>0</v>
      </c>
      <c r="CB273">
        <f t="shared" si="319"/>
        <v>0</v>
      </c>
      <c r="CC273">
        <f t="shared" si="320"/>
        <v>1.8684000000000001</v>
      </c>
      <c r="CD273">
        <f t="shared" si="321"/>
        <v>0</v>
      </c>
      <c r="CE273">
        <f t="shared" si="322"/>
        <v>1.43103</v>
      </c>
      <c r="CF273">
        <f t="shared" si="323"/>
        <v>0</v>
      </c>
      <c r="CG273">
        <f t="shared" si="324"/>
        <v>0</v>
      </c>
      <c r="CH273">
        <f t="shared" si="325"/>
        <v>0</v>
      </c>
      <c r="CI273">
        <f t="shared" si="326"/>
        <v>0</v>
      </c>
      <c r="CJ273">
        <f t="shared" si="327"/>
        <v>0</v>
      </c>
      <c r="CK273">
        <f t="shared" si="328"/>
        <v>1.76691</v>
      </c>
      <c r="CL273">
        <f t="shared" si="329"/>
        <v>0</v>
      </c>
      <c r="CM273">
        <f t="shared" si="330"/>
        <v>0</v>
      </c>
      <c r="CN273">
        <f t="shared" si="331"/>
        <v>0</v>
      </c>
      <c r="CO273">
        <f t="shared" si="332"/>
        <v>0</v>
      </c>
      <c r="CP273">
        <f t="shared" si="333"/>
        <v>0</v>
      </c>
      <c r="CQ273">
        <f t="shared" si="334"/>
        <v>0</v>
      </c>
      <c r="CR273">
        <f t="shared" si="335"/>
        <v>0</v>
      </c>
      <c r="CS273">
        <f t="shared" si="336"/>
        <v>0</v>
      </c>
      <c r="CT273">
        <f t="shared" si="337"/>
        <v>0</v>
      </c>
      <c r="CU273">
        <f t="shared" si="338"/>
        <v>0</v>
      </c>
      <c r="CV273">
        <f t="shared" si="339"/>
        <v>0</v>
      </c>
      <c r="CW273">
        <f t="shared" si="340"/>
        <v>-0.92057</v>
      </c>
      <c r="CX273">
        <f t="shared" si="341"/>
        <v>0</v>
      </c>
      <c r="CY273">
        <f t="shared" si="342"/>
        <v>0</v>
      </c>
      <c r="CZ273">
        <f t="shared" si="343"/>
        <v>0</v>
      </c>
      <c r="DA273">
        <f t="shared" si="344"/>
        <v>0</v>
      </c>
      <c r="DB273">
        <f t="shared" si="345"/>
        <v>0</v>
      </c>
      <c r="DC273">
        <f t="shared" si="346"/>
        <v>0</v>
      </c>
      <c r="DD273">
        <f t="shared" si="347"/>
        <v>0</v>
      </c>
      <c r="DE273">
        <f t="shared" si="348"/>
        <v>0</v>
      </c>
      <c r="DF273">
        <f t="shared" si="349"/>
        <v>0</v>
      </c>
    </row>
    <row r="274" spans="1:110" x14ac:dyDescent="0.25">
      <c r="A274" s="4">
        <f>raw!$A274:$A274</f>
        <v>43343</v>
      </c>
      <c r="B274" s="6" t="str">
        <f>raw!$B274:$B274</f>
        <v>0007-0004</v>
      </c>
      <c r="D274" t="str">
        <f>IF(score!$C274=".",".",IF(score!$C274=0,"1",IF(score!$C274=25,"0",IF(score!$C274=50,"0",IF(score!$C274=75,"0",IF(score!$C274=100,"0"))))))</f>
        <v>0</v>
      </c>
      <c r="E274" t="str">
        <f>IF(score!$C274=".",".",IF(score!$C274=0,"0",IF(score!$C274=25,"1",IF(score!$C274=50,"0",IF(score!$C274=75,"0",IF(score!$C274=100,"0"))))))</f>
        <v>0</v>
      </c>
      <c r="F274" t="str">
        <f>IF(score!$C274=".",".",IF(score!$C274=0,"0",IF(score!$C274=25,"0",IF(score!$C274=50,"1",IF(score!$C274=75,"0",IF(score!$C274=100,"0"))))))</f>
        <v>1</v>
      </c>
      <c r="G274" t="str">
        <f>IF(score!$C274=".",".",IF(score!$C274=0,"0",IF(score!$C274=25,"0",IF(score!$C274=50,"0",IF(score!$C274=75,"1",IF(score!$C274=100,"0"))))))</f>
        <v>0</v>
      </c>
      <c r="H274" t="str">
        <f>IF(score!$D274=".",".",IF(score!$D274=0,"1",IF(score!$D274=50,"0",IF(score!$D274=100,"0"))))</f>
        <v>0</v>
      </c>
      <c r="I274" t="str">
        <f>IF(score!$D274=".",".",IF(score!$D274=0,"0",IF(score!$D274=50,"1",IF(score!$D274=100,"0"))))</f>
        <v>0</v>
      </c>
      <c r="J274" t="str">
        <f>IF(score!$E274=".",".",IF(score!$E274=0,"1",IF(score!$E274=50,"0",IF(score!$E274=100,"0"))))</f>
        <v>0</v>
      </c>
      <c r="K274" t="str">
        <f>IF(score!$E274=".",".",IF(score!$E274=0,"0",IF(score!$E274=50,"1",IF(score!$E274=100,"0"))))</f>
        <v>0</v>
      </c>
      <c r="L274" t="str">
        <f>IF(score!$F274=".",".",IF(score!$F274=0,"1",IF(score!$F274=100,"0")))</f>
        <v>0</v>
      </c>
      <c r="M274" t="str">
        <f>IF(score!$G274=".",".",IF(score!$G274=0,"1",IF(score!$G274=100,"0")))</f>
        <v>0</v>
      </c>
      <c r="N274" t="str">
        <f>IF(score!$H274=".",".",IF(score!$H274=0,"1",IF(score!$H274=100,"0")))</f>
        <v>0</v>
      </c>
      <c r="O274" t="str">
        <f>IF(score!$I274=".",".",IF(score!$I274=0,"1",IF(score!$I274=50,"0",IF(score!$I274=100,"0"))))</f>
        <v>0</v>
      </c>
      <c r="P274" t="str">
        <f>IF(score!$J274=".",".",IF(score!$J274=0,"1",IF(score!$J274=25,"0",IF(score!$J274=50,"0",IF(score!$J274=75,"0",IF(score!$J274=100,"0"))))))</f>
        <v>0</v>
      </c>
      <c r="Q274" t="str">
        <f>IF(score!$J274=".",".",IF(score!$J274=0,"0",IF(score!$J274=25,"1",IF(score!$J274=50,"0",IF(score!$J274=75,"0",IF(score!$J274=100,"0"))))))</f>
        <v>0</v>
      </c>
      <c r="R274" t="str">
        <f>IF(score!$J274=".",".",IF(score!$J274=0,"0",IF(score!$J274=25,"0",IF(score!$J274=50,"1",IF(score!$J274=75,"0",IF(score!$J274=100,"0"))))))</f>
        <v>0</v>
      </c>
      <c r="S274" t="str">
        <f>IF(score!$J274=".",".",IF(score!$J274=0,"0",IF(score!$J274=25,"0",IF(score!$J274=50,"0",IF(score!$J274=75,"1",IF(score!$J274=100,"0"))))))</f>
        <v>0</v>
      </c>
      <c r="T274" t="str">
        <f>IF(score!$K274=".",".",IF(score!$K274=0,"1",IF(score!$K274=20,"0",IF(score!$K274=40,"0",IF(score!$K274=60,"0",IF(score!$K274=80,"0",IF(score!$K274=100,"0")))))))</f>
        <v>0</v>
      </c>
      <c r="U274" t="str">
        <f>IF(score!$K274=".",".",IF(score!$K274=0,"0",IF(score!$K274=20,"1",IF(score!$K274=40,"0",IF(score!$K274=60,"0",IF(score!$K274=80,"0",IF(score!$K274=100,"0")))))))</f>
        <v>0</v>
      </c>
      <c r="V274" t="str">
        <f>IF(score!$K274=".",".",IF(score!$K274=0,"0",IF(score!$K274=20,"0",IF(score!$K274=40,"1",IF(score!$K274=60,"0",IF(score!$K274=80,"0",IF(score!$K274=100,"0")))))))</f>
        <v>0</v>
      </c>
      <c r="W274" t="str">
        <f>IF(score!$K274=".",".",IF(score!$K274=0,"0",IF(score!$K274=20,"0",IF(score!$K274=40,"0",IF(score!$K274=60,"1",IF(score!$K274=80,"0",IF(score!$K274=100,"0")))))))</f>
        <v>0</v>
      </c>
      <c r="X274" t="str">
        <f>IF(score!$K274=".",".",IF(score!$K274=0,"0",IF(score!$K274=20,"0",IF(score!$K274=40,"0",IF(score!$K274=60,"0",IF(score!$K274=80,"1",IF(score!$K274=100,"0")))))))</f>
        <v>0</v>
      </c>
      <c r="Y274" t="str">
        <f>IF(score!$L274=".",".",IF(score!$L274=0,"1",IF(score!$L274=20,"0",IF(score!$L274=40,"0",IF(score!$L274=60,"0",IF(score!$L274=80,"0",IF(score!$L274=100,"0")))))))</f>
        <v>0</v>
      </c>
      <c r="Z274" t="str">
        <f>IF(score!$L274=".",".",IF(score!$L274=0,"0",IF(score!$L274=20,"1",IF(score!$L274=40,"0",IF(score!$L274=60,"0",IF(score!$L274=80,"0",IF(score!$L274=100,"0")))))))</f>
        <v>0</v>
      </c>
      <c r="AA274" t="str">
        <f>IF(score!$L274=".",".",IF(score!$L274=0,"0",IF(score!$L274=20,"0",IF(score!$L274=40,"1",IF(score!$L274=60,"0",IF(score!$L274=80,"0",IF(score!$L274=100,"0")))))))</f>
        <v>0</v>
      </c>
      <c r="AB274" t="str">
        <f>IF(score!$L274=".",".",IF(score!$L274=0,"0",IF(score!$L274=20,"0",IF(score!$L274=40,"0",IF(score!$L274=60,"1",IF(score!$L274=80,"0",IF(score!$L274=100,"0")))))))</f>
        <v>1</v>
      </c>
      <c r="AC274" t="str">
        <f>IF(score!$L274=".",".",IF(score!$L274=0,"0",IF(score!$L274=20,"0",IF(score!$L274=40,"0",IF(score!$L274=60,"0",IF(score!$L274=80,"1",IF(score!L274=100,"0")))))))</f>
        <v>0</v>
      </c>
      <c r="AD274" t="str">
        <f>IF(score!$M274=".",".",IF(score!$M274=0,"1",IF(score!$M274=20,"0",IF(score!$M274=40,"0",IF(score!$M274=60,"0",IF(score!$M274=80,"0",IF(score!$M274=100,"0")))))))</f>
        <v>0</v>
      </c>
      <c r="AE274" t="str">
        <f>IF(score!$M274=".",".",IF(score!$M274=0,"0",IF(score!$M274=20,"1",IF(score!$M274=40,"0",IF(score!$M274=60,"0",IF(score!$M274=80,"0",IF(score!$M274=100,"0")))))))</f>
        <v>0</v>
      </c>
      <c r="AF274" t="str">
        <f>IF(score!$M274=".",".",IF(score!$M274=0,"0",IF(score!$M274=20,"0",IF(score!$M274=40,"1",IF(score!$M274=60,"0",IF(score!$M274=80,"0",IF(score!$M274=100,"0")))))))</f>
        <v>0</v>
      </c>
      <c r="AG274" t="str">
        <f>IF(score!$M274=".",".",IF(score!$M274=0,"0",IF(score!$M274=20,"0",IF(score!$M274=40,"0",IF(score!$M274=60,"1",IF(score!$M274=80,"0",IF(score!$M274=100,"0")))))))</f>
        <v>0</v>
      </c>
      <c r="AH274" t="str">
        <f>IF(score!$M274=".",".",IF(score!$M274=0,"0",IF(score!$M274=20,"0",IF(score!$M274=40,"0",IF(score!$M274=60,"0",IF(score!$M274=80,"1",IF(score!$M274=100,"0")))))))</f>
        <v>0</v>
      </c>
      <c r="AI274" t="str">
        <f>IF(score!$N274=".",".",IF(score!$N274=0,"1",IF(score!$N274=25,"0",IF(score!$N274=50,"0",IF(score!$N274=75,"0",IF(score!$N274=100,"0"))))))</f>
        <v>0</v>
      </c>
      <c r="AJ274" t="str">
        <f>IF(score!$N274=".",".",IF(score!$N274=0,"0",IF(score!$N274=25,"1",IF(score!$N274=50,"0",IF(score!$N274=75,"0",IF(score!$N274=100,"0"))))))</f>
        <v>0</v>
      </c>
      <c r="AK274" t="str">
        <f>IF(score!$N274=".",".",IF(score!$N274=0,"0",IF(score!$N274=25,"0",IF(score!$N274=50,"1",IF(score!$N274=75,"0",IF(score!$N274=100,"0"))))))</f>
        <v>0</v>
      </c>
      <c r="AL274" t="str">
        <f>IF(score!$N274=".",".",IF(score!$N274=0,"0",IF(score!$N274=25,"0",IF(score!$N274=50,"0",IF(score!$N274=75,"1",IF(score!$N274=100,"0"))))))</f>
        <v>0</v>
      </c>
      <c r="AN274">
        <f t="shared" si="280"/>
        <v>0</v>
      </c>
      <c r="AO274">
        <f t="shared" si="281"/>
        <v>0</v>
      </c>
      <c r="AP274">
        <f t="shared" si="282"/>
        <v>-3.0239600000000002</v>
      </c>
      <c r="AQ274">
        <f t="shared" si="283"/>
        <v>0</v>
      </c>
      <c r="AR274">
        <f t="shared" si="284"/>
        <v>0</v>
      </c>
      <c r="AS274">
        <f t="shared" si="285"/>
        <v>0</v>
      </c>
      <c r="AT274">
        <f t="shared" si="286"/>
        <v>0</v>
      </c>
      <c r="AU274">
        <f t="shared" si="287"/>
        <v>0</v>
      </c>
      <c r="AV274">
        <f t="shared" si="288"/>
        <v>0</v>
      </c>
      <c r="AW274">
        <f t="shared" si="289"/>
        <v>0</v>
      </c>
      <c r="AX274">
        <f t="shared" si="290"/>
        <v>0</v>
      </c>
      <c r="AY274">
        <f t="shared" si="291"/>
        <v>0</v>
      </c>
      <c r="AZ274">
        <f t="shared" si="292"/>
        <v>0</v>
      </c>
      <c r="BA274">
        <f t="shared" si="293"/>
        <v>0</v>
      </c>
      <c r="BB274">
        <f t="shared" si="294"/>
        <v>0</v>
      </c>
      <c r="BC274">
        <f t="shared" si="295"/>
        <v>0</v>
      </c>
      <c r="BD274">
        <f t="shared" si="296"/>
        <v>0</v>
      </c>
      <c r="BE274">
        <f t="shared" si="297"/>
        <v>0</v>
      </c>
      <c r="BF274">
        <f t="shared" si="298"/>
        <v>0</v>
      </c>
      <c r="BG274">
        <f t="shared" si="299"/>
        <v>0</v>
      </c>
      <c r="BH274">
        <f t="shared" si="300"/>
        <v>0</v>
      </c>
      <c r="BI274">
        <f t="shared" si="301"/>
        <v>0</v>
      </c>
      <c r="BJ274">
        <f t="shared" si="302"/>
        <v>0</v>
      </c>
      <c r="BK274">
        <f t="shared" si="303"/>
        <v>0</v>
      </c>
      <c r="BL274">
        <f t="shared" si="304"/>
        <v>-1.1438699999999999</v>
      </c>
      <c r="BM274">
        <f t="shared" si="305"/>
        <v>0</v>
      </c>
      <c r="BN274">
        <f t="shared" si="306"/>
        <v>0</v>
      </c>
      <c r="BO274">
        <f t="shared" si="307"/>
        <v>0</v>
      </c>
      <c r="BP274">
        <f t="shared" si="308"/>
        <v>0</v>
      </c>
      <c r="BQ274">
        <f t="shared" si="309"/>
        <v>0</v>
      </c>
      <c r="BR274">
        <f t="shared" si="310"/>
        <v>0</v>
      </c>
      <c r="BS274">
        <f t="shared" si="311"/>
        <v>0</v>
      </c>
      <c r="BT274">
        <f t="shared" si="312"/>
        <v>0</v>
      </c>
      <c r="BU274">
        <f t="shared" si="313"/>
        <v>0</v>
      </c>
      <c r="BV274">
        <f t="shared" si="314"/>
        <v>0</v>
      </c>
      <c r="BX274">
        <f t="shared" si="315"/>
        <v>0</v>
      </c>
      <c r="BY274">
        <f t="shared" si="316"/>
        <v>0</v>
      </c>
      <c r="BZ274">
        <f t="shared" si="317"/>
        <v>3.4819999999999997E-2</v>
      </c>
      <c r="CA274">
        <f t="shared" si="318"/>
        <v>0</v>
      </c>
      <c r="CB274">
        <f t="shared" si="319"/>
        <v>0</v>
      </c>
      <c r="CC274">
        <f t="shared" si="320"/>
        <v>0</v>
      </c>
      <c r="CD274">
        <f t="shared" si="321"/>
        <v>0</v>
      </c>
      <c r="CE274">
        <f t="shared" si="322"/>
        <v>0</v>
      </c>
      <c r="CF274">
        <f t="shared" si="323"/>
        <v>0</v>
      </c>
      <c r="CG274">
        <f t="shared" si="324"/>
        <v>0</v>
      </c>
      <c r="CH274">
        <f t="shared" si="325"/>
        <v>0</v>
      </c>
      <c r="CI274">
        <f t="shared" si="326"/>
        <v>0</v>
      </c>
      <c r="CJ274">
        <f t="shared" si="327"/>
        <v>0</v>
      </c>
      <c r="CK274">
        <f t="shared" si="328"/>
        <v>0</v>
      </c>
      <c r="CL274">
        <f t="shared" si="329"/>
        <v>0</v>
      </c>
      <c r="CM274">
        <f t="shared" si="330"/>
        <v>0</v>
      </c>
      <c r="CN274">
        <f t="shared" si="331"/>
        <v>0</v>
      </c>
      <c r="CO274">
        <f t="shared" si="332"/>
        <v>0</v>
      </c>
      <c r="CP274">
        <f t="shared" si="333"/>
        <v>0</v>
      </c>
      <c r="CQ274">
        <f t="shared" si="334"/>
        <v>0</v>
      </c>
      <c r="CR274">
        <f t="shared" si="335"/>
        <v>0</v>
      </c>
      <c r="CS274">
        <f t="shared" si="336"/>
        <v>0</v>
      </c>
      <c r="CT274">
        <f t="shared" si="337"/>
        <v>0</v>
      </c>
      <c r="CU274">
        <f t="shared" si="338"/>
        <v>0</v>
      </c>
      <c r="CV274">
        <f t="shared" si="339"/>
        <v>-1.65178</v>
      </c>
      <c r="CW274">
        <f t="shared" si="340"/>
        <v>0</v>
      </c>
      <c r="CX274">
        <f t="shared" si="341"/>
        <v>0</v>
      </c>
      <c r="CY274">
        <f t="shared" si="342"/>
        <v>0</v>
      </c>
      <c r="CZ274">
        <f t="shared" si="343"/>
        <v>0</v>
      </c>
      <c r="DA274">
        <f t="shared" si="344"/>
        <v>0</v>
      </c>
      <c r="DB274">
        <f t="shared" si="345"/>
        <v>0</v>
      </c>
      <c r="DC274">
        <f t="shared" si="346"/>
        <v>0</v>
      </c>
      <c r="DD274">
        <f t="shared" si="347"/>
        <v>0</v>
      </c>
      <c r="DE274">
        <f t="shared" si="348"/>
        <v>0</v>
      </c>
      <c r="DF274">
        <f t="shared" si="349"/>
        <v>0</v>
      </c>
    </row>
    <row r="275" spans="1:110" x14ac:dyDescent="0.25">
      <c r="A275" s="4">
        <f>raw!$A275:$A275</f>
        <v>43343</v>
      </c>
      <c r="B275" s="6" t="str">
        <f>raw!$B275:$B275</f>
        <v>0007-0005</v>
      </c>
      <c r="D275" t="str">
        <f>IF(score!$C275=".",".",IF(score!$C275=0,"1",IF(score!$C275=25,"0",IF(score!$C275=50,"0",IF(score!$C275=75,"0",IF(score!$C275=100,"0"))))))</f>
        <v>0</v>
      </c>
      <c r="E275" t="str">
        <f>IF(score!$C275=".",".",IF(score!$C275=0,"0",IF(score!$C275=25,"1",IF(score!$C275=50,"0",IF(score!$C275=75,"0",IF(score!$C275=100,"0"))))))</f>
        <v>0</v>
      </c>
      <c r="F275" t="str">
        <f>IF(score!$C275=".",".",IF(score!$C275=0,"0",IF(score!$C275=25,"0",IF(score!$C275=50,"1",IF(score!$C275=75,"0",IF(score!$C275=100,"0"))))))</f>
        <v>1</v>
      </c>
      <c r="G275" t="str">
        <f>IF(score!$C275=".",".",IF(score!$C275=0,"0",IF(score!$C275=25,"0",IF(score!$C275=50,"0",IF(score!$C275=75,"1",IF(score!$C275=100,"0"))))))</f>
        <v>0</v>
      </c>
      <c r="H275" t="str">
        <f>IF(score!$D275=".",".",IF(score!$D275=0,"1",IF(score!$D275=50,"0",IF(score!$D275=100,"0"))))</f>
        <v>0</v>
      </c>
      <c r="I275" t="str">
        <f>IF(score!$D275=".",".",IF(score!$D275=0,"0",IF(score!$D275=50,"1",IF(score!$D275=100,"0"))))</f>
        <v>1</v>
      </c>
      <c r="J275" t="str">
        <f>IF(score!$E275=".",".",IF(score!$E275=0,"1",IF(score!$E275=50,"0",IF(score!$E275=100,"0"))))</f>
        <v>0</v>
      </c>
      <c r="K275" t="str">
        <f>IF(score!$E275=".",".",IF(score!$E275=0,"0",IF(score!$E275=50,"1",IF(score!$E275=100,"0"))))</f>
        <v>1</v>
      </c>
      <c r="L275" t="str">
        <f>IF(score!$F275=".",".",IF(score!$F275=0,"1",IF(score!$F275=100,"0")))</f>
        <v>0</v>
      </c>
      <c r="M275" t="str">
        <f>IF(score!$G275=".",".",IF(score!$G275=0,"1",IF(score!$G275=100,"0")))</f>
        <v>0</v>
      </c>
      <c r="N275" t="str">
        <f>IF(score!$H275=".",".",IF(score!$H275=0,"1",IF(score!$H275=100,"0")))</f>
        <v>0</v>
      </c>
      <c r="O275" t="str">
        <f>IF(score!$I275=".",".",IF(score!$I275=0,"1",IF(score!$I275=50,"0",IF(score!$I275=100,"0"))))</f>
        <v>0</v>
      </c>
      <c r="P275" t="str">
        <f>IF(score!$J275=".",".",IF(score!$J275=0,"1",IF(score!$J275=25,"0",IF(score!$J275=50,"0",IF(score!$J275=75,"0",IF(score!$J275=100,"0"))))))</f>
        <v>0</v>
      </c>
      <c r="Q275" t="str">
        <f>IF(score!$J275=".",".",IF(score!$J275=0,"0",IF(score!$J275=25,"1",IF(score!$J275=50,"0",IF(score!$J275=75,"0",IF(score!$J275=100,"0"))))))</f>
        <v>0</v>
      </c>
      <c r="R275" t="str">
        <f>IF(score!$J275=".",".",IF(score!$J275=0,"0",IF(score!$J275=25,"0",IF(score!$J275=50,"1",IF(score!$J275=75,"0",IF(score!$J275=100,"0"))))))</f>
        <v>0</v>
      </c>
      <c r="S275" t="str">
        <f>IF(score!$J275=".",".",IF(score!$J275=0,"0",IF(score!$J275=25,"0",IF(score!$J275=50,"0",IF(score!$J275=75,"1",IF(score!$J275=100,"0"))))))</f>
        <v>1</v>
      </c>
      <c r="T275" t="str">
        <f>IF(score!$K275=".",".",IF(score!$K275=0,"1",IF(score!$K275=20,"0",IF(score!$K275=40,"0",IF(score!$K275=60,"0",IF(score!$K275=80,"0",IF(score!$K275=100,"0")))))))</f>
        <v>0</v>
      </c>
      <c r="U275" t="str">
        <f>IF(score!$K275=".",".",IF(score!$K275=0,"0",IF(score!$K275=20,"1",IF(score!$K275=40,"0",IF(score!$K275=60,"0",IF(score!$K275=80,"0",IF(score!$K275=100,"0")))))))</f>
        <v>0</v>
      </c>
      <c r="V275" t="str">
        <f>IF(score!$K275=".",".",IF(score!$K275=0,"0",IF(score!$K275=20,"0",IF(score!$K275=40,"1",IF(score!$K275=60,"0",IF(score!$K275=80,"0",IF(score!$K275=100,"0")))))))</f>
        <v>0</v>
      </c>
      <c r="W275" t="str">
        <f>IF(score!$K275=".",".",IF(score!$K275=0,"0",IF(score!$K275=20,"0",IF(score!$K275=40,"0",IF(score!$K275=60,"1",IF(score!$K275=80,"0",IF(score!$K275=100,"0")))))))</f>
        <v>0</v>
      </c>
      <c r="X275" t="str">
        <f>IF(score!$K275=".",".",IF(score!$K275=0,"0",IF(score!$K275=20,"0",IF(score!$K275=40,"0",IF(score!$K275=60,"0",IF(score!$K275=80,"1",IF(score!$K275=100,"0")))))))</f>
        <v>0</v>
      </c>
      <c r="Y275" t="str">
        <f>IF(score!$L275=".",".",IF(score!$L275=0,"1",IF(score!$L275=20,"0",IF(score!$L275=40,"0",IF(score!$L275=60,"0",IF(score!$L275=80,"0",IF(score!$L275=100,"0")))))))</f>
        <v>0</v>
      </c>
      <c r="Z275" t="str">
        <f>IF(score!$L275=".",".",IF(score!$L275=0,"0",IF(score!$L275=20,"1",IF(score!$L275=40,"0",IF(score!$L275=60,"0",IF(score!$L275=80,"0",IF(score!$L275=100,"0")))))))</f>
        <v>0</v>
      </c>
      <c r="AA275" t="str">
        <f>IF(score!$L275=".",".",IF(score!$L275=0,"0",IF(score!$L275=20,"0",IF(score!$L275=40,"1",IF(score!$L275=60,"0",IF(score!$L275=80,"0",IF(score!$L275=100,"0")))))))</f>
        <v>0</v>
      </c>
      <c r="AB275" t="str">
        <f>IF(score!$L275=".",".",IF(score!$L275=0,"0",IF(score!$L275=20,"0",IF(score!$L275=40,"0",IF(score!$L275=60,"1",IF(score!$L275=80,"0",IF(score!$L275=100,"0")))))))</f>
        <v>0</v>
      </c>
      <c r="AC275" t="str">
        <f>IF(score!$L275=".",".",IF(score!$L275=0,"0",IF(score!$L275=20,"0",IF(score!$L275=40,"0",IF(score!$L275=60,"0",IF(score!$L275=80,"1",IF(score!L275=100,"0")))))))</f>
        <v>0</v>
      </c>
      <c r="AD275" t="str">
        <f>IF(score!$M275=".",".",IF(score!$M275=0,"1",IF(score!$M275=20,"0",IF(score!$M275=40,"0",IF(score!$M275=60,"0",IF(score!$M275=80,"0",IF(score!$M275=100,"0")))))))</f>
        <v>0</v>
      </c>
      <c r="AE275" t="str">
        <f>IF(score!$M275=".",".",IF(score!$M275=0,"0",IF(score!$M275=20,"1",IF(score!$M275=40,"0",IF(score!$M275=60,"0",IF(score!$M275=80,"0",IF(score!$M275=100,"0")))))))</f>
        <v>0</v>
      </c>
      <c r="AF275" t="str">
        <f>IF(score!$M275=".",".",IF(score!$M275=0,"0",IF(score!$M275=20,"0",IF(score!$M275=40,"1",IF(score!$M275=60,"0",IF(score!$M275=80,"0",IF(score!$M275=100,"0")))))))</f>
        <v>0</v>
      </c>
      <c r="AG275" t="str">
        <f>IF(score!$M275=".",".",IF(score!$M275=0,"0",IF(score!$M275=20,"0",IF(score!$M275=40,"0",IF(score!$M275=60,"1",IF(score!$M275=80,"0",IF(score!$M275=100,"0")))))))</f>
        <v>0</v>
      </c>
      <c r="AH275" t="str">
        <f>IF(score!$M275=".",".",IF(score!$M275=0,"0",IF(score!$M275=20,"0",IF(score!$M275=40,"0",IF(score!$M275=60,"0",IF(score!$M275=80,"1",IF(score!$M275=100,"0")))))))</f>
        <v>0</v>
      </c>
      <c r="AI275" t="str">
        <f>IF(score!$N275=".",".",IF(score!$N275=0,"1",IF(score!$N275=25,"0",IF(score!$N275=50,"0",IF(score!$N275=75,"0",IF(score!$N275=100,"0"))))))</f>
        <v>0</v>
      </c>
      <c r="AJ275" t="str">
        <f>IF(score!$N275=".",".",IF(score!$N275=0,"0",IF(score!$N275=25,"1",IF(score!$N275=50,"0",IF(score!$N275=75,"0",IF(score!$N275=100,"0"))))))</f>
        <v>0</v>
      </c>
      <c r="AK275" t="str">
        <f>IF(score!$N275=".",".",IF(score!$N275=0,"0",IF(score!$N275=25,"0",IF(score!$N275=50,"1",IF(score!$N275=75,"0",IF(score!$N275=100,"0"))))))</f>
        <v>0</v>
      </c>
      <c r="AL275" t="str">
        <f>IF(score!$N275=".",".",IF(score!$N275=0,"0",IF(score!$N275=25,"0",IF(score!$N275=50,"0",IF(score!$N275=75,"1",IF(score!$N275=100,"0"))))))</f>
        <v>1</v>
      </c>
      <c r="AN275">
        <f t="shared" si="280"/>
        <v>0</v>
      </c>
      <c r="AO275">
        <f t="shared" si="281"/>
        <v>0</v>
      </c>
      <c r="AP275">
        <f t="shared" si="282"/>
        <v>-3.0239600000000002</v>
      </c>
      <c r="AQ275">
        <f t="shared" si="283"/>
        <v>0</v>
      </c>
      <c r="AR275">
        <f t="shared" si="284"/>
        <v>0</v>
      </c>
      <c r="AS275">
        <f t="shared" si="285"/>
        <v>-3.4555500000000001</v>
      </c>
      <c r="AT275">
        <f t="shared" si="286"/>
        <v>0</v>
      </c>
      <c r="AU275">
        <f t="shared" si="287"/>
        <v>-2.7355700000000001</v>
      </c>
      <c r="AV275">
        <f t="shared" si="288"/>
        <v>0</v>
      </c>
      <c r="AW275">
        <f t="shared" si="289"/>
        <v>0</v>
      </c>
      <c r="AX275">
        <f t="shared" si="290"/>
        <v>0</v>
      </c>
      <c r="AY275">
        <f t="shared" si="291"/>
        <v>0</v>
      </c>
      <c r="AZ275">
        <f t="shared" si="292"/>
        <v>0</v>
      </c>
      <c r="BA275">
        <f t="shared" si="293"/>
        <v>0</v>
      </c>
      <c r="BB275">
        <f t="shared" si="294"/>
        <v>0</v>
      </c>
      <c r="BC275">
        <f t="shared" si="295"/>
        <v>-3.8012999999999999</v>
      </c>
      <c r="BD275">
        <f t="shared" si="296"/>
        <v>0</v>
      </c>
      <c r="BE275">
        <f t="shared" si="297"/>
        <v>0</v>
      </c>
      <c r="BF275">
        <f t="shared" si="298"/>
        <v>0</v>
      </c>
      <c r="BG275">
        <f t="shared" si="299"/>
        <v>0</v>
      </c>
      <c r="BH275">
        <f t="shared" si="300"/>
        <v>0</v>
      </c>
      <c r="BI275">
        <f t="shared" si="301"/>
        <v>0</v>
      </c>
      <c r="BJ275">
        <f t="shared" si="302"/>
        <v>0</v>
      </c>
      <c r="BK275">
        <f t="shared" si="303"/>
        <v>0</v>
      </c>
      <c r="BL275">
        <f t="shared" si="304"/>
        <v>0</v>
      </c>
      <c r="BM275">
        <f t="shared" si="305"/>
        <v>0</v>
      </c>
      <c r="BN275">
        <f t="shared" si="306"/>
        <v>0</v>
      </c>
      <c r="BO275">
        <f t="shared" si="307"/>
        <v>0</v>
      </c>
      <c r="BP275">
        <f t="shared" si="308"/>
        <v>0</v>
      </c>
      <c r="BQ275">
        <f t="shared" si="309"/>
        <v>0</v>
      </c>
      <c r="BR275">
        <f t="shared" si="310"/>
        <v>0</v>
      </c>
      <c r="BS275">
        <f t="shared" si="311"/>
        <v>0</v>
      </c>
      <c r="BT275">
        <f t="shared" si="312"/>
        <v>0</v>
      </c>
      <c r="BU275">
        <f t="shared" si="313"/>
        <v>0</v>
      </c>
      <c r="BV275">
        <f t="shared" si="314"/>
        <v>0.11038000000000001</v>
      </c>
      <c r="BX275">
        <f t="shared" si="315"/>
        <v>0</v>
      </c>
      <c r="BY275">
        <f t="shared" si="316"/>
        <v>0</v>
      </c>
      <c r="BZ275">
        <f t="shared" si="317"/>
        <v>3.4819999999999997E-2</v>
      </c>
      <c r="CA275">
        <f t="shared" si="318"/>
        <v>0</v>
      </c>
      <c r="CB275">
        <f t="shared" si="319"/>
        <v>0</v>
      </c>
      <c r="CC275">
        <f t="shared" si="320"/>
        <v>1.8684000000000001</v>
      </c>
      <c r="CD275">
        <f t="shared" si="321"/>
        <v>0</v>
      </c>
      <c r="CE275">
        <f t="shared" si="322"/>
        <v>1.43103</v>
      </c>
      <c r="CF275">
        <f t="shared" si="323"/>
        <v>0</v>
      </c>
      <c r="CG275">
        <f t="shared" si="324"/>
        <v>0</v>
      </c>
      <c r="CH275">
        <f t="shared" si="325"/>
        <v>0</v>
      </c>
      <c r="CI275">
        <f t="shared" si="326"/>
        <v>0</v>
      </c>
      <c r="CJ275">
        <f t="shared" si="327"/>
        <v>0</v>
      </c>
      <c r="CK275">
        <f t="shared" si="328"/>
        <v>0</v>
      </c>
      <c r="CL275">
        <f t="shared" si="329"/>
        <v>0</v>
      </c>
      <c r="CM275">
        <f t="shared" si="330"/>
        <v>0.90383999999999998</v>
      </c>
      <c r="CN275">
        <f t="shared" si="331"/>
        <v>0</v>
      </c>
      <c r="CO275">
        <f t="shared" si="332"/>
        <v>0</v>
      </c>
      <c r="CP275">
        <f t="shared" si="333"/>
        <v>0</v>
      </c>
      <c r="CQ275">
        <f t="shared" si="334"/>
        <v>0</v>
      </c>
      <c r="CR275">
        <f t="shared" si="335"/>
        <v>0</v>
      </c>
      <c r="CS275">
        <f t="shared" si="336"/>
        <v>0</v>
      </c>
      <c r="CT275">
        <f t="shared" si="337"/>
        <v>0</v>
      </c>
      <c r="CU275">
        <f t="shared" si="338"/>
        <v>0</v>
      </c>
      <c r="CV275">
        <f t="shared" si="339"/>
        <v>0</v>
      </c>
      <c r="CW275">
        <f t="shared" si="340"/>
        <v>0</v>
      </c>
      <c r="CX275">
        <f t="shared" si="341"/>
        <v>0</v>
      </c>
      <c r="CY275">
        <f t="shared" si="342"/>
        <v>0</v>
      </c>
      <c r="CZ275">
        <f t="shared" si="343"/>
        <v>0</v>
      </c>
      <c r="DA275">
        <f t="shared" si="344"/>
        <v>0</v>
      </c>
      <c r="DB275">
        <f t="shared" si="345"/>
        <v>0</v>
      </c>
      <c r="DC275">
        <f t="shared" si="346"/>
        <v>0</v>
      </c>
      <c r="DD275">
        <f t="shared" si="347"/>
        <v>0</v>
      </c>
      <c r="DE275">
        <f t="shared" si="348"/>
        <v>0</v>
      </c>
      <c r="DF275">
        <f t="shared" si="349"/>
        <v>-3.13896</v>
      </c>
    </row>
    <row r="276" spans="1:110" x14ac:dyDescent="0.25">
      <c r="A276" s="4">
        <f>raw!$A276:$A276</f>
        <v>43343</v>
      </c>
      <c r="B276" s="6" t="str">
        <f>raw!$B276:$B276</f>
        <v>0007-0009</v>
      </c>
      <c r="D276" t="str">
        <f>IF(score!$C276=".",".",IF(score!$C276=0,"1",IF(score!$C276=25,"0",IF(score!$C276=50,"0",IF(score!$C276=75,"0",IF(score!$C276=100,"0"))))))</f>
        <v>0</v>
      </c>
      <c r="E276" t="str">
        <f>IF(score!$C276=".",".",IF(score!$C276=0,"0",IF(score!$C276=25,"1",IF(score!$C276=50,"0",IF(score!$C276=75,"0",IF(score!$C276=100,"0"))))))</f>
        <v>0</v>
      </c>
      <c r="F276" t="str">
        <f>IF(score!$C276=".",".",IF(score!$C276=0,"0",IF(score!$C276=25,"0",IF(score!$C276=50,"1",IF(score!$C276=75,"0",IF(score!$C276=100,"0"))))))</f>
        <v>1</v>
      </c>
      <c r="G276" t="str">
        <f>IF(score!$C276=".",".",IF(score!$C276=0,"0",IF(score!$C276=25,"0",IF(score!$C276=50,"0",IF(score!$C276=75,"1",IF(score!$C276=100,"0"))))))</f>
        <v>0</v>
      </c>
      <c r="H276" t="str">
        <f>IF(score!$D276=".",".",IF(score!$D276=0,"1",IF(score!$D276=50,"0",IF(score!$D276=100,"0"))))</f>
        <v>0</v>
      </c>
      <c r="I276" t="str">
        <f>IF(score!$D276=".",".",IF(score!$D276=0,"0",IF(score!$D276=50,"1",IF(score!$D276=100,"0"))))</f>
        <v>0</v>
      </c>
      <c r="J276" t="str">
        <f>IF(score!$E276=".",".",IF(score!$E276=0,"1",IF(score!$E276=50,"0",IF(score!$E276=100,"0"))))</f>
        <v>0</v>
      </c>
      <c r="K276" t="str">
        <f>IF(score!$E276=".",".",IF(score!$E276=0,"0",IF(score!$E276=50,"1",IF(score!$E276=100,"0"))))</f>
        <v>0</v>
      </c>
      <c r="L276" t="str">
        <f>IF(score!$F276=".",".",IF(score!$F276=0,"1",IF(score!$F276=100,"0")))</f>
        <v>1</v>
      </c>
      <c r="M276" t="str">
        <f>IF(score!$G276=".",".",IF(score!$G276=0,"1",IF(score!$G276=100,"0")))</f>
        <v>1</v>
      </c>
      <c r="N276" t="str">
        <f>IF(score!$H276=".",".",IF(score!$H276=0,"1",IF(score!$H276=100,"0")))</f>
        <v>0</v>
      </c>
      <c r="O276" t="str">
        <f>IF(score!$I276=".",".",IF(score!$I276=0,"1",IF(score!$I276=50,"0",IF(score!$I276=100,"0"))))</f>
        <v>0</v>
      </c>
      <c r="P276" t="str">
        <f>IF(score!$J276=".",".",IF(score!$J276=0,"1",IF(score!$J276=25,"0",IF(score!$J276=50,"0",IF(score!$J276=75,"0",IF(score!$J276=100,"0"))))))</f>
        <v>0</v>
      </c>
      <c r="Q276" t="str">
        <f>IF(score!$J276=".",".",IF(score!$J276=0,"0",IF(score!$J276=25,"1",IF(score!$J276=50,"0",IF(score!$J276=75,"0",IF(score!$J276=100,"0"))))))</f>
        <v>0</v>
      </c>
      <c r="R276" t="str">
        <f>IF(score!$J276=".",".",IF(score!$J276=0,"0",IF(score!$J276=25,"0",IF(score!$J276=50,"1",IF(score!$J276=75,"0",IF(score!$J276=100,"0"))))))</f>
        <v>0</v>
      </c>
      <c r="S276" t="str">
        <f>IF(score!$J276=".",".",IF(score!$J276=0,"0",IF(score!$J276=25,"0",IF(score!$J276=50,"0",IF(score!$J276=75,"1",IF(score!$J276=100,"0"))))))</f>
        <v>1</v>
      </c>
      <c r="T276" t="str">
        <f>IF(score!$K276=".",".",IF(score!$K276=0,"1",IF(score!$K276=20,"0",IF(score!$K276=40,"0",IF(score!$K276=60,"0",IF(score!$K276=80,"0",IF(score!$K276=100,"0")))))))</f>
        <v>0</v>
      </c>
      <c r="U276" t="str">
        <f>IF(score!$K276=".",".",IF(score!$K276=0,"0",IF(score!$K276=20,"1",IF(score!$K276=40,"0",IF(score!$K276=60,"0",IF(score!$K276=80,"0",IF(score!$K276=100,"0")))))))</f>
        <v>0</v>
      </c>
      <c r="V276" t="str">
        <f>IF(score!$K276=".",".",IF(score!$K276=0,"0",IF(score!$K276=20,"0",IF(score!$K276=40,"1",IF(score!$K276=60,"0",IF(score!$K276=80,"0",IF(score!$K276=100,"0")))))))</f>
        <v>0</v>
      </c>
      <c r="W276" t="str">
        <f>IF(score!$K276=".",".",IF(score!$K276=0,"0",IF(score!$K276=20,"0",IF(score!$K276=40,"0",IF(score!$K276=60,"1",IF(score!$K276=80,"0",IF(score!$K276=100,"0")))))))</f>
        <v>0</v>
      </c>
      <c r="X276" t="str">
        <f>IF(score!$K276=".",".",IF(score!$K276=0,"0",IF(score!$K276=20,"0",IF(score!$K276=40,"0",IF(score!$K276=60,"0",IF(score!$K276=80,"1",IF(score!$K276=100,"0")))))))</f>
        <v>0</v>
      </c>
      <c r="Y276" t="str">
        <f>IF(score!$L276=".",".",IF(score!$L276=0,"1",IF(score!$L276=20,"0",IF(score!$L276=40,"0",IF(score!$L276=60,"0",IF(score!$L276=80,"0",IF(score!$L276=100,"0")))))))</f>
        <v>0</v>
      </c>
      <c r="Z276" t="str">
        <f>IF(score!$L276=".",".",IF(score!$L276=0,"0",IF(score!$L276=20,"1",IF(score!$L276=40,"0",IF(score!$L276=60,"0",IF(score!$L276=80,"0",IF(score!$L276=100,"0")))))))</f>
        <v>0</v>
      </c>
      <c r="AA276" t="str">
        <f>IF(score!$L276=".",".",IF(score!$L276=0,"0",IF(score!$L276=20,"0",IF(score!$L276=40,"1",IF(score!$L276=60,"0",IF(score!$L276=80,"0",IF(score!$L276=100,"0")))))))</f>
        <v>0</v>
      </c>
      <c r="AB276" t="str">
        <f>IF(score!$L276=".",".",IF(score!$L276=0,"0",IF(score!$L276=20,"0",IF(score!$L276=40,"0",IF(score!$L276=60,"1",IF(score!$L276=80,"0",IF(score!$L276=100,"0")))))))</f>
        <v>0</v>
      </c>
      <c r="AC276" t="str">
        <f>IF(score!$L276=".",".",IF(score!$L276=0,"0",IF(score!$L276=20,"0",IF(score!$L276=40,"0",IF(score!$L276=60,"0",IF(score!$L276=80,"1",IF(score!L276=100,"0")))))))</f>
        <v>1</v>
      </c>
      <c r="AD276" t="str">
        <f>IF(score!$M276=".",".",IF(score!$M276=0,"1",IF(score!$M276=20,"0",IF(score!$M276=40,"0",IF(score!$M276=60,"0",IF(score!$M276=80,"0",IF(score!$M276=100,"0")))))))</f>
        <v>0</v>
      </c>
      <c r="AE276" t="str">
        <f>IF(score!$M276=".",".",IF(score!$M276=0,"0",IF(score!$M276=20,"1",IF(score!$M276=40,"0",IF(score!$M276=60,"0",IF(score!$M276=80,"0",IF(score!$M276=100,"0")))))))</f>
        <v>0</v>
      </c>
      <c r="AF276" t="str">
        <f>IF(score!$M276=".",".",IF(score!$M276=0,"0",IF(score!$M276=20,"0",IF(score!$M276=40,"1",IF(score!$M276=60,"0",IF(score!$M276=80,"0",IF(score!$M276=100,"0")))))))</f>
        <v>0</v>
      </c>
      <c r="AG276" t="str">
        <f>IF(score!$M276=".",".",IF(score!$M276=0,"0",IF(score!$M276=20,"0",IF(score!$M276=40,"0",IF(score!$M276=60,"1",IF(score!$M276=80,"0",IF(score!$M276=100,"0")))))))</f>
        <v>1</v>
      </c>
      <c r="AH276" t="str">
        <f>IF(score!$M276=".",".",IF(score!$M276=0,"0",IF(score!$M276=20,"0",IF(score!$M276=40,"0",IF(score!$M276=60,"0",IF(score!$M276=80,"1",IF(score!$M276=100,"0")))))))</f>
        <v>0</v>
      </c>
      <c r="AI276" t="str">
        <f>IF(score!$N276=".",".",IF(score!$N276=0,"1",IF(score!$N276=25,"0",IF(score!$N276=50,"0",IF(score!$N276=75,"0",IF(score!$N276=100,"0"))))))</f>
        <v>0</v>
      </c>
      <c r="AJ276" t="str">
        <f>IF(score!$N276=".",".",IF(score!$N276=0,"0",IF(score!$N276=25,"1",IF(score!$N276=50,"0",IF(score!$N276=75,"0",IF(score!$N276=100,"0"))))))</f>
        <v>0</v>
      </c>
      <c r="AK276" t="str">
        <f>IF(score!$N276=".",".",IF(score!$N276=0,"0",IF(score!$N276=25,"0",IF(score!$N276=50,"1",IF(score!$N276=75,"0",IF(score!$N276=100,"0"))))))</f>
        <v>0</v>
      </c>
      <c r="AL276" t="str">
        <f>IF(score!$N276=".",".",IF(score!$N276=0,"0",IF(score!$N276=25,"0",IF(score!$N276=50,"0",IF(score!$N276=75,"1",IF(score!$N276=100,"0"))))))</f>
        <v>1</v>
      </c>
      <c r="AN276">
        <f t="shared" si="280"/>
        <v>0</v>
      </c>
      <c r="AO276">
        <f t="shared" si="281"/>
        <v>0</v>
      </c>
      <c r="AP276">
        <f t="shared" si="282"/>
        <v>-3.0239600000000002</v>
      </c>
      <c r="AQ276">
        <f t="shared" si="283"/>
        <v>0</v>
      </c>
      <c r="AR276">
        <f t="shared" si="284"/>
        <v>0</v>
      </c>
      <c r="AS276">
        <f t="shared" si="285"/>
        <v>0</v>
      </c>
      <c r="AT276">
        <f t="shared" si="286"/>
        <v>0</v>
      </c>
      <c r="AU276">
        <f t="shared" si="287"/>
        <v>0</v>
      </c>
      <c r="AV276">
        <f t="shared" si="288"/>
        <v>-4.6161700000000003</v>
      </c>
      <c r="AW276">
        <f t="shared" si="289"/>
        <v>-5.5174700000000003</v>
      </c>
      <c r="AX276">
        <f t="shared" si="290"/>
        <v>0</v>
      </c>
      <c r="AY276">
        <f t="shared" si="291"/>
        <v>0</v>
      </c>
      <c r="AZ276">
        <f t="shared" si="292"/>
        <v>0</v>
      </c>
      <c r="BA276">
        <f t="shared" si="293"/>
        <v>0</v>
      </c>
      <c r="BB276">
        <f t="shared" si="294"/>
        <v>0</v>
      </c>
      <c r="BC276">
        <f t="shared" si="295"/>
        <v>-3.8012999999999999</v>
      </c>
      <c r="BD276">
        <f t="shared" si="296"/>
        <v>0</v>
      </c>
      <c r="BE276">
        <f t="shared" si="297"/>
        <v>0</v>
      </c>
      <c r="BF276">
        <f t="shared" si="298"/>
        <v>0</v>
      </c>
      <c r="BG276">
        <f t="shared" si="299"/>
        <v>0</v>
      </c>
      <c r="BH276">
        <f t="shared" si="300"/>
        <v>0</v>
      </c>
      <c r="BI276">
        <f t="shared" si="301"/>
        <v>0</v>
      </c>
      <c r="BJ276">
        <f t="shared" si="302"/>
        <v>0</v>
      </c>
      <c r="BK276">
        <f t="shared" si="303"/>
        <v>0</v>
      </c>
      <c r="BL276">
        <f t="shared" si="304"/>
        <v>0</v>
      </c>
      <c r="BM276">
        <f t="shared" si="305"/>
        <v>-0.42251</v>
      </c>
      <c r="BN276">
        <f t="shared" si="306"/>
        <v>0</v>
      </c>
      <c r="BO276">
        <f t="shared" si="307"/>
        <v>0</v>
      </c>
      <c r="BP276">
        <f t="shared" si="308"/>
        <v>0</v>
      </c>
      <c r="BQ276">
        <f t="shared" si="309"/>
        <v>1.28044</v>
      </c>
      <c r="BR276">
        <f t="shared" si="310"/>
        <v>0</v>
      </c>
      <c r="BS276">
        <f t="shared" si="311"/>
        <v>0</v>
      </c>
      <c r="BT276">
        <f t="shared" si="312"/>
        <v>0</v>
      </c>
      <c r="BU276">
        <f t="shared" si="313"/>
        <v>0</v>
      </c>
      <c r="BV276">
        <f t="shared" si="314"/>
        <v>0.11038000000000001</v>
      </c>
      <c r="BX276">
        <f t="shared" si="315"/>
        <v>0</v>
      </c>
      <c r="BY276">
        <f t="shared" si="316"/>
        <v>0</v>
      </c>
      <c r="BZ276">
        <f t="shared" si="317"/>
        <v>3.4819999999999997E-2</v>
      </c>
      <c r="CA276">
        <f t="shared" si="318"/>
        <v>0</v>
      </c>
      <c r="CB276">
        <f t="shared" si="319"/>
        <v>0</v>
      </c>
      <c r="CC276">
        <f t="shared" si="320"/>
        <v>0</v>
      </c>
      <c r="CD276">
        <f t="shared" si="321"/>
        <v>0</v>
      </c>
      <c r="CE276">
        <f t="shared" si="322"/>
        <v>0</v>
      </c>
      <c r="CF276">
        <f t="shared" si="323"/>
        <v>1.4406000000000001</v>
      </c>
      <c r="CG276">
        <f t="shared" si="324"/>
        <v>1.6696800000000001</v>
      </c>
      <c r="CH276">
        <f t="shared" si="325"/>
        <v>0</v>
      </c>
      <c r="CI276">
        <f t="shared" si="326"/>
        <v>0</v>
      </c>
      <c r="CJ276">
        <f t="shared" si="327"/>
        <v>0</v>
      </c>
      <c r="CK276">
        <f t="shared" si="328"/>
        <v>0</v>
      </c>
      <c r="CL276">
        <f t="shared" si="329"/>
        <v>0</v>
      </c>
      <c r="CM276">
        <f t="shared" si="330"/>
        <v>0.90383999999999998</v>
      </c>
      <c r="CN276">
        <f t="shared" si="331"/>
        <v>0</v>
      </c>
      <c r="CO276">
        <f t="shared" si="332"/>
        <v>0</v>
      </c>
      <c r="CP276">
        <f t="shared" si="333"/>
        <v>0</v>
      </c>
      <c r="CQ276">
        <f t="shared" si="334"/>
        <v>0</v>
      </c>
      <c r="CR276">
        <f t="shared" si="335"/>
        <v>0</v>
      </c>
      <c r="CS276">
        <f t="shared" si="336"/>
        <v>0</v>
      </c>
      <c r="CT276">
        <f t="shared" si="337"/>
        <v>0</v>
      </c>
      <c r="CU276">
        <f t="shared" si="338"/>
        <v>0</v>
      </c>
      <c r="CV276">
        <f t="shared" si="339"/>
        <v>0</v>
      </c>
      <c r="CW276">
        <f t="shared" si="340"/>
        <v>-0.92057</v>
      </c>
      <c r="CX276">
        <f t="shared" si="341"/>
        <v>0</v>
      </c>
      <c r="CY276">
        <f t="shared" si="342"/>
        <v>0</v>
      </c>
      <c r="CZ276">
        <f t="shared" si="343"/>
        <v>0</v>
      </c>
      <c r="DA276">
        <f t="shared" si="344"/>
        <v>-4.5905500000000004</v>
      </c>
      <c r="DB276">
        <f t="shared" si="345"/>
        <v>0</v>
      </c>
      <c r="DC276">
        <f t="shared" si="346"/>
        <v>0</v>
      </c>
      <c r="DD276">
        <f t="shared" si="347"/>
        <v>0</v>
      </c>
      <c r="DE276">
        <f t="shared" si="348"/>
        <v>0</v>
      </c>
      <c r="DF276">
        <f t="shared" si="349"/>
        <v>-3.13896</v>
      </c>
    </row>
    <row r="277" spans="1:110" x14ac:dyDescent="0.25">
      <c r="A277" s="4">
        <f>raw!$A277:$A277</f>
        <v>43343</v>
      </c>
      <c r="B277" s="6" t="str">
        <f>raw!$B277:$B277</f>
        <v>0007-0011</v>
      </c>
      <c r="D277" t="str">
        <f>IF(score!$C277=".",".",IF(score!$C277=0,"1",IF(score!$C277=25,"0",IF(score!$C277=50,"0",IF(score!$C277=75,"0",IF(score!$C277=100,"0"))))))</f>
        <v>0</v>
      </c>
      <c r="E277" t="str">
        <f>IF(score!$C277=".",".",IF(score!$C277=0,"0",IF(score!$C277=25,"1",IF(score!$C277=50,"0",IF(score!$C277=75,"0",IF(score!$C277=100,"0"))))))</f>
        <v>0</v>
      </c>
      <c r="F277" t="str">
        <f>IF(score!$C277=".",".",IF(score!$C277=0,"0",IF(score!$C277=25,"0",IF(score!$C277=50,"1",IF(score!$C277=75,"0",IF(score!$C277=100,"0"))))))</f>
        <v>0</v>
      </c>
      <c r="G277" t="str">
        <f>IF(score!$C277=".",".",IF(score!$C277=0,"0",IF(score!$C277=25,"0",IF(score!$C277=50,"0",IF(score!$C277=75,"1",IF(score!$C277=100,"0"))))))</f>
        <v>1</v>
      </c>
      <c r="H277" t="str">
        <f>IF(score!$D277=".",".",IF(score!$D277=0,"1",IF(score!$D277=50,"0",IF(score!$D277=100,"0"))))</f>
        <v>0</v>
      </c>
      <c r="I277" t="str">
        <f>IF(score!$D277=".",".",IF(score!$D277=0,"0",IF(score!$D277=50,"1",IF(score!$D277=100,"0"))))</f>
        <v>0</v>
      </c>
      <c r="J277" t="str">
        <f>IF(score!$E277=".",".",IF(score!$E277=0,"1",IF(score!$E277=50,"0",IF(score!$E277=100,"0"))))</f>
        <v>0</v>
      </c>
      <c r="K277" t="str">
        <f>IF(score!$E277=".",".",IF(score!$E277=0,"0",IF(score!$E277=50,"1",IF(score!$E277=100,"0"))))</f>
        <v>0</v>
      </c>
      <c r="L277" t="str">
        <f>IF(score!$F277=".",".",IF(score!$F277=0,"1",IF(score!$F277=100,"0")))</f>
        <v>1</v>
      </c>
      <c r="M277" t="str">
        <f>IF(score!$G277=".",".",IF(score!$G277=0,"1",IF(score!$G277=100,"0")))</f>
        <v>1</v>
      </c>
      <c r="N277" t="str">
        <f>IF(score!$H277=".",".",IF(score!$H277=0,"1",IF(score!$H277=100,"0")))</f>
        <v>0</v>
      </c>
      <c r="O277" t="str">
        <f>IF(score!$I277=".",".",IF(score!$I277=0,"1",IF(score!$I277=50,"0",IF(score!$I277=100,"0"))))</f>
        <v>0</v>
      </c>
      <c r="P277" t="str">
        <f>IF(score!$J277=".",".",IF(score!$J277=0,"1",IF(score!$J277=25,"0",IF(score!$J277=50,"0",IF(score!$J277=75,"0",IF(score!$J277=100,"0"))))))</f>
        <v>0</v>
      </c>
      <c r="Q277" t="str">
        <f>IF(score!$J277=".",".",IF(score!$J277=0,"0",IF(score!$J277=25,"1",IF(score!$J277=50,"0",IF(score!$J277=75,"0",IF(score!$J277=100,"0"))))))</f>
        <v>0</v>
      </c>
      <c r="R277" t="str">
        <f>IF(score!$J277=".",".",IF(score!$J277=0,"0",IF(score!$J277=25,"0",IF(score!$J277=50,"1",IF(score!$J277=75,"0",IF(score!$J277=100,"0"))))))</f>
        <v>0</v>
      </c>
      <c r="S277" t="str">
        <f>IF(score!$J277=".",".",IF(score!$J277=0,"0",IF(score!$J277=25,"0",IF(score!$J277=50,"0",IF(score!$J277=75,"1",IF(score!$J277=100,"0"))))))</f>
        <v>1</v>
      </c>
      <c r="T277" t="str">
        <f>IF(score!$K277=".",".",IF(score!$K277=0,"1",IF(score!$K277=20,"0",IF(score!$K277=40,"0",IF(score!$K277=60,"0",IF(score!$K277=80,"0",IF(score!$K277=100,"0")))))))</f>
        <v>0</v>
      </c>
      <c r="U277" t="str">
        <f>IF(score!$K277=".",".",IF(score!$K277=0,"0",IF(score!$K277=20,"1",IF(score!$K277=40,"0",IF(score!$K277=60,"0",IF(score!$K277=80,"0",IF(score!$K277=100,"0")))))))</f>
        <v>0</v>
      </c>
      <c r="V277" t="str">
        <f>IF(score!$K277=".",".",IF(score!$K277=0,"0",IF(score!$K277=20,"0",IF(score!$K277=40,"1",IF(score!$K277=60,"0",IF(score!$K277=80,"0",IF(score!$K277=100,"0")))))))</f>
        <v>0</v>
      </c>
      <c r="W277" t="str">
        <f>IF(score!$K277=".",".",IF(score!$K277=0,"0",IF(score!$K277=20,"0",IF(score!$K277=40,"0",IF(score!$K277=60,"1",IF(score!$K277=80,"0",IF(score!$K277=100,"0")))))))</f>
        <v>0</v>
      </c>
      <c r="X277" t="str">
        <f>IF(score!$K277=".",".",IF(score!$K277=0,"0",IF(score!$K277=20,"0",IF(score!$K277=40,"0",IF(score!$K277=60,"0",IF(score!$K277=80,"1",IF(score!$K277=100,"0")))))))</f>
        <v>0</v>
      </c>
      <c r="Y277" t="str">
        <f>IF(score!$L277=".",".",IF(score!$L277=0,"1",IF(score!$L277=20,"0",IF(score!$L277=40,"0",IF(score!$L277=60,"0",IF(score!$L277=80,"0",IF(score!$L277=100,"0")))))))</f>
        <v>0</v>
      </c>
      <c r="Z277" t="str">
        <f>IF(score!$L277=".",".",IF(score!$L277=0,"0",IF(score!$L277=20,"1",IF(score!$L277=40,"0",IF(score!$L277=60,"0",IF(score!$L277=80,"0",IF(score!$L277=100,"0")))))))</f>
        <v>0</v>
      </c>
      <c r="AA277" t="str">
        <f>IF(score!$L277=".",".",IF(score!$L277=0,"0",IF(score!$L277=20,"0",IF(score!$L277=40,"1",IF(score!$L277=60,"0",IF(score!$L277=80,"0",IF(score!$L277=100,"0")))))))</f>
        <v>0</v>
      </c>
      <c r="AB277" t="str">
        <f>IF(score!$L277=".",".",IF(score!$L277=0,"0",IF(score!$L277=20,"0",IF(score!$L277=40,"0",IF(score!$L277=60,"1",IF(score!$L277=80,"0",IF(score!$L277=100,"0")))))))</f>
        <v>0</v>
      </c>
      <c r="AC277" t="str">
        <f>IF(score!$L277=".",".",IF(score!$L277=0,"0",IF(score!$L277=20,"0",IF(score!$L277=40,"0",IF(score!$L277=60,"0",IF(score!$L277=80,"1",IF(score!L277=100,"0")))))))</f>
        <v>1</v>
      </c>
      <c r="AD277" t="str">
        <f>IF(score!$M277=".",".",IF(score!$M277=0,"1",IF(score!$M277=20,"0",IF(score!$M277=40,"0",IF(score!$M277=60,"0",IF(score!$M277=80,"0",IF(score!$M277=100,"0")))))))</f>
        <v>0</v>
      </c>
      <c r="AE277" t="str">
        <f>IF(score!$M277=".",".",IF(score!$M277=0,"0",IF(score!$M277=20,"1",IF(score!$M277=40,"0",IF(score!$M277=60,"0",IF(score!$M277=80,"0",IF(score!$M277=100,"0")))))))</f>
        <v>0</v>
      </c>
      <c r="AF277" t="str">
        <f>IF(score!$M277=".",".",IF(score!$M277=0,"0",IF(score!$M277=20,"0",IF(score!$M277=40,"1",IF(score!$M277=60,"0",IF(score!$M277=80,"0",IF(score!$M277=100,"0")))))))</f>
        <v>0</v>
      </c>
      <c r="AG277" t="str">
        <f>IF(score!$M277=".",".",IF(score!$M277=0,"0",IF(score!$M277=20,"0",IF(score!$M277=40,"0",IF(score!$M277=60,"1",IF(score!$M277=80,"0",IF(score!$M277=100,"0")))))))</f>
        <v>0</v>
      </c>
      <c r="AH277" t="str">
        <f>IF(score!$M277=".",".",IF(score!$M277=0,"0",IF(score!$M277=20,"0",IF(score!$M277=40,"0",IF(score!$M277=60,"0",IF(score!$M277=80,"1",IF(score!$M277=100,"0")))))))</f>
        <v>0</v>
      </c>
      <c r="AI277" t="str">
        <f>IF(score!$N277=".",".",IF(score!$N277=0,"1",IF(score!$N277=25,"0",IF(score!$N277=50,"0",IF(score!$N277=75,"0",IF(score!$N277=100,"0"))))))</f>
        <v>0</v>
      </c>
      <c r="AJ277" t="str">
        <f>IF(score!$N277=".",".",IF(score!$N277=0,"0",IF(score!$N277=25,"1",IF(score!$N277=50,"0",IF(score!$N277=75,"0",IF(score!$N277=100,"0"))))))</f>
        <v>0</v>
      </c>
      <c r="AK277" t="str">
        <f>IF(score!$N277=".",".",IF(score!$N277=0,"0",IF(score!$N277=25,"0",IF(score!$N277=50,"1",IF(score!$N277=75,"0",IF(score!$N277=100,"0"))))))</f>
        <v>1</v>
      </c>
      <c r="AL277" t="str">
        <f>IF(score!$N277=".",".",IF(score!$N277=0,"0",IF(score!$N277=25,"0",IF(score!$N277=50,"0",IF(score!$N277=75,"1",IF(score!$N277=100,"0"))))))</f>
        <v>0</v>
      </c>
      <c r="AN277">
        <f t="shared" si="280"/>
        <v>0</v>
      </c>
      <c r="AO277">
        <f t="shared" si="281"/>
        <v>0</v>
      </c>
      <c r="AP277">
        <f t="shared" si="282"/>
        <v>0</v>
      </c>
      <c r="AQ277">
        <f t="shared" si="283"/>
        <v>-1.3187199999999999</v>
      </c>
      <c r="AR277">
        <f t="shared" si="284"/>
        <v>0</v>
      </c>
      <c r="AS277">
        <f t="shared" si="285"/>
        <v>0</v>
      </c>
      <c r="AT277">
        <f t="shared" si="286"/>
        <v>0</v>
      </c>
      <c r="AU277">
        <f t="shared" si="287"/>
        <v>0</v>
      </c>
      <c r="AV277">
        <f t="shared" si="288"/>
        <v>-4.6161700000000003</v>
      </c>
      <c r="AW277">
        <f t="shared" si="289"/>
        <v>-5.5174700000000003</v>
      </c>
      <c r="AX277">
        <f t="shared" si="290"/>
        <v>0</v>
      </c>
      <c r="AY277">
        <f t="shared" si="291"/>
        <v>0</v>
      </c>
      <c r="AZ277">
        <f t="shared" si="292"/>
        <v>0</v>
      </c>
      <c r="BA277">
        <f t="shared" si="293"/>
        <v>0</v>
      </c>
      <c r="BB277">
        <f t="shared" si="294"/>
        <v>0</v>
      </c>
      <c r="BC277">
        <f t="shared" si="295"/>
        <v>-3.8012999999999999</v>
      </c>
      <c r="BD277">
        <f t="shared" si="296"/>
        <v>0</v>
      </c>
      <c r="BE277">
        <f t="shared" si="297"/>
        <v>0</v>
      </c>
      <c r="BF277">
        <f t="shared" si="298"/>
        <v>0</v>
      </c>
      <c r="BG277">
        <f t="shared" si="299"/>
        <v>0</v>
      </c>
      <c r="BH277">
        <f t="shared" si="300"/>
        <v>0</v>
      </c>
      <c r="BI277">
        <f t="shared" si="301"/>
        <v>0</v>
      </c>
      <c r="BJ277">
        <f t="shared" si="302"/>
        <v>0</v>
      </c>
      <c r="BK277">
        <f t="shared" si="303"/>
        <v>0</v>
      </c>
      <c r="BL277">
        <f t="shared" si="304"/>
        <v>0</v>
      </c>
      <c r="BM277">
        <f t="shared" si="305"/>
        <v>-0.42251</v>
      </c>
      <c r="BN277">
        <f t="shared" si="306"/>
        <v>0</v>
      </c>
      <c r="BO277">
        <f t="shared" si="307"/>
        <v>0</v>
      </c>
      <c r="BP277">
        <f t="shared" si="308"/>
        <v>0</v>
      </c>
      <c r="BQ277">
        <f t="shared" si="309"/>
        <v>0</v>
      </c>
      <c r="BR277">
        <f t="shared" si="310"/>
        <v>0</v>
      </c>
      <c r="BS277">
        <f t="shared" si="311"/>
        <v>0</v>
      </c>
      <c r="BT277">
        <f t="shared" si="312"/>
        <v>0</v>
      </c>
      <c r="BU277">
        <f t="shared" si="313"/>
        <v>-0.18043000000000001</v>
      </c>
      <c r="BV277">
        <f t="shared" si="314"/>
        <v>0</v>
      </c>
      <c r="BX277">
        <f t="shared" si="315"/>
        <v>0</v>
      </c>
      <c r="BY277">
        <f t="shared" si="316"/>
        <v>0</v>
      </c>
      <c r="BZ277">
        <f t="shared" si="317"/>
        <v>0</v>
      </c>
      <c r="CA277">
        <f t="shared" si="318"/>
        <v>-6.0639999999999999E-2</v>
      </c>
      <c r="CB277">
        <f t="shared" si="319"/>
        <v>0</v>
      </c>
      <c r="CC277">
        <f t="shared" si="320"/>
        <v>0</v>
      </c>
      <c r="CD277">
        <f t="shared" si="321"/>
        <v>0</v>
      </c>
      <c r="CE277">
        <f t="shared" si="322"/>
        <v>0</v>
      </c>
      <c r="CF277">
        <f t="shared" si="323"/>
        <v>1.4406000000000001</v>
      </c>
      <c r="CG277">
        <f t="shared" si="324"/>
        <v>1.6696800000000001</v>
      </c>
      <c r="CH277">
        <f t="shared" si="325"/>
        <v>0</v>
      </c>
      <c r="CI277">
        <f t="shared" si="326"/>
        <v>0</v>
      </c>
      <c r="CJ277">
        <f t="shared" si="327"/>
        <v>0</v>
      </c>
      <c r="CK277">
        <f t="shared" si="328"/>
        <v>0</v>
      </c>
      <c r="CL277">
        <f t="shared" si="329"/>
        <v>0</v>
      </c>
      <c r="CM277">
        <f t="shared" si="330"/>
        <v>0.90383999999999998</v>
      </c>
      <c r="CN277">
        <f t="shared" si="331"/>
        <v>0</v>
      </c>
      <c r="CO277">
        <f t="shared" si="332"/>
        <v>0</v>
      </c>
      <c r="CP277">
        <f t="shared" si="333"/>
        <v>0</v>
      </c>
      <c r="CQ277">
        <f t="shared" si="334"/>
        <v>0</v>
      </c>
      <c r="CR277">
        <f t="shared" si="335"/>
        <v>0</v>
      </c>
      <c r="CS277">
        <f t="shared" si="336"/>
        <v>0</v>
      </c>
      <c r="CT277">
        <f t="shared" si="337"/>
        <v>0</v>
      </c>
      <c r="CU277">
        <f t="shared" si="338"/>
        <v>0</v>
      </c>
      <c r="CV277">
        <f t="shared" si="339"/>
        <v>0</v>
      </c>
      <c r="CW277">
        <f t="shared" si="340"/>
        <v>-0.92057</v>
      </c>
      <c r="CX277">
        <f t="shared" si="341"/>
        <v>0</v>
      </c>
      <c r="CY277">
        <f t="shared" si="342"/>
        <v>0</v>
      </c>
      <c r="CZ277">
        <f t="shared" si="343"/>
        <v>0</v>
      </c>
      <c r="DA277">
        <f t="shared" si="344"/>
        <v>0</v>
      </c>
      <c r="DB277">
        <f t="shared" si="345"/>
        <v>0</v>
      </c>
      <c r="DC277">
        <f t="shared" si="346"/>
        <v>0</v>
      </c>
      <c r="DD277">
        <f t="shared" si="347"/>
        <v>0</v>
      </c>
      <c r="DE277">
        <f t="shared" si="348"/>
        <v>-5.63286</v>
      </c>
      <c r="DF277">
        <f t="shared" si="349"/>
        <v>0</v>
      </c>
    </row>
    <row r="278" spans="1:110" x14ac:dyDescent="0.25">
      <c r="A278" s="4">
        <f>raw!$A278:$A278</f>
        <v>43343</v>
      </c>
      <c r="B278" s="6" t="str">
        <f>raw!$B278:$B278</f>
        <v>0007-0012</v>
      </c>
      <c r="D278" t="str">
        <f>IF(score!$C278=".",".",IF(score!$C278=0,"1",IF(score!$C278=25,"0",IF(score!$C278=50,"0",IF(score!$C278=75,"0",IF(score!$C278=100,"0"))))))</f>
        <v>0</v>
      </c>
      <c r="E278" t="str">
        <f>IF(score!$C278=".",".",IF(score!$C278=0,"0",IF(score!$C278=25,"1",IF(score!$C278=50,"0",IF(score!$C278=75,"0",IF(score!$C278=100,"0"))))))</f>
        <v>1</v>
      </c>
      <c r="F278" t="str">
        <f>IF(score!$C278=".",".",IF(score!$C278=0,"0",IF(score!$C278=25,"0",IF(score!$C278=50,"1",IF(score!$C278=75,"0",IF(score!$C278=100,"0"))))))</f>
        <v>0</v>
      </c>
      <c r="G278" t="str">
        <f>IF(score!$C278=".",".",IF(score!$C278=0,"0",IF(score!$C278=25,"0",IF(score!$C278=50,"0",IF(score!$C278=75,"1",IF(score!$C278=100,"0"))))))</f>
        <v>0</v>
      </c>
      <c r="H278" t="str">
        <f>IF(score!$D278=".",".",IF(score!$D278=0,"1",IF(score!$D278=50,"0",IF(score!$D278=100,"0"))))</f>
        <v>0</v>
      </c>
      <c r="I278" t="str">
        <f>IF(score!$D278=".",".",IF(score!$D278=0,"0",IF(score!$D278=50,"1",IF(score!$D278=100,"0"))))</f>
        <v>1</v>
      </c>
      <c r="J278" t="str">
        <f>IF(score!$E278=".",".",IF(score!$E278=0,"1",IF(score!$E278=50,"0",IF(score!$E278=100,"0"))))</f>
        <v>0</v>
      </c>
      <c r="K278" t="str">
        <f>IF(score!$E278=".",".",IF(score!$E278=0,"0",IF(score!$E278=50,"1",IF(score!$E278=100,"0"))))</f>
        <v>1</v>
      </c>
      <c r="L278" t="str">
        <f>IF(score!$F278=".",".",IF(score!$F278=0,"1",IF(score!$F278=100,"0")))</f>
        <v>1</v>
      </c>
      <c r="M278" t="str">
        <f>IF(score!$G278=".",".",IF(score!$G278=0,"1",IF(score!$G278=100,"0")))</f>
        <v>1</v>
      </c>
      <c r="N278" t="str">
        <f>IF(score!$H278=".",".",IF(score!$H278=0,"1",IF(score!$H278=100,"0")))</f>
        <v>0</v>
      </c>
      <c r="O278" t="str">
        <f>IF(score!$I278=".",".",IF(score!$I278=0,"1",IF(score!$I278=50,"0",IF(score!$I278=100,"0"))))</f>
        <v>0</v>
      </c>
      <c r="P278" t="str">
        <f>IF(score!$J278=".",".",IF(score!$J278=0,"1",IF(score!$J278=25,"0",IF(score!$J278=50,"0",IF(score!$J278=75,"0",IF(score!$J278=100,"0"))))))</f>
        <v>0</v>
      </c>
      <c r="Q278" t="str">
        <f>IF(score!$J278=".",".",IF(score!$J278=0,"0",IF(score!$J278=25,"1",IF(score!$J278=50,"0",IF(score!$J278=75,"0",IF(score!$J278=100,"0"))))))</f>
        <v>0</v>
      </c>
      <c r="R278" t="str">
        <f>IF(score!$J278=".",".",IF(score!$J278=0,"0",IF(score!$J278=25,"0",IF(score!$J278=50,"1",IF(score!$J278=75,"0",IF(score!$J278=100,"0"))))))</f>
        <v>0</v>
      </c>
      <c r="S278" t="str">
        <f>IF(score!$J278=".",".",IF(score!$J278=0,"0",IF(score!$J278=25,"0",IF(score!$J278=50,"0",IF(score!$J278=75,"1",IF(score!$J278=100,"0"))))))</f>
        <v>1</v>
      </c>
      <c r="T278" t="str">
        <f>IF(score!$K278=".",".",IF(score!$K278=0,"1",IF(score!$K278=20,"0",IF(score!$K278=40,"0",IF(score!$K278=60,"0",IF(score!$K278=80,"0",IF(score!$K278=100,"0")))))))</f>
        <v>0</v>
      </c>
      <c r="U278" t="str">
        <f>IF(score!$K278=".",".",IF(score!$K278=0,"0",IF(score!$K278=20,"1",IF(score!$K278=40,"0",IF(score!$K278=60,"0",IF(score!$K278=80,"0",IF(score!$K278=100,"0")))))))</f>
        <v>0</v>
      </c>
      <c r="V278" t="str">
        <f>IF(score!$K278=".",".",IF(score!$K278=0,"0",IF(score!$K278=20,"0",IF(score!$K278=40,"1",IF(score!$K278=60,"0",IF(score!$K278=80,"0",IF(score!$K278=100,"0")))))))</f>
        <v>1</v>
      </c>
      <c r="W278" t="str">
        <f>IF(score!$K278=".",".",IF(score!$K278=0,"0",IF(score!$K278=20,"0",IF(score!$K278=40,"0",IF(score!$K278=60,"1",IF(score!$K278=80,"0",IF(score!$K278=100,"0")))))))</f>
        <v>0</v>
      </c>
      <c r="X278" t="str">
        <f>IF(score!$K278=".",".",IF(score!$K278=0,"0",IF(score!$K278=20,"0",IF(score!$K278=40,"0",IF(score!$K278=60,"0",IF(score!$K278=80,"1",IF(score!$K278=100,"0")))))))</f>
        <v>0</v>
      </c>
      <c r="Y278" t="str">
        <f>IF(score!$L278=".",".",IF(score!$L278=0,"1",IF(score!$L278=20,"0",IF(score!$L278=40,"0",IF(score!$L278=60,"0",IF(score!$L278=80,"0",IF(score!$L278=100,"0")))))))</f>
        <v>0</v>
      </c>
      <c r="Z278" t="str">
        <f>IF(score!$L278=".",".",IF(score!$L278=0,"0",IF(score!$L278=20,"1",IF(score!$L278=40,"0",IF(score!$L278=60,"0",IF(score!$L278=80,"0",IF(score!$L278=100,"0")))))))</f>
        <v>0</v>
      </c>
      <c r="AA278" t="str">
        <f>IF(score!$L278=".",".",IF(score!$L278=0,"0",IF(score!$L278=20,"0",IF(score!$L278=40,"1",IF(score!$L278=60,"0",IF(score!$L278=80,"0",IF(score!$L278=100,"0")))))))</f>
        <v>0</v>
      </c>
      <c r="AB278" t="str">
        <f>IF(score!$L278=".",".",IF(score!$L278=0,"0",IF(score!$L278=20,"0",IF(score!$L278=40,"0",IF(score!$L278=60,"1",IF(score!$L278=80,"0",IF(score!$L278=100,"0")))))))</f>
        <v>1</v>
      </c>
      <c r="AC278" t="str">
        <f>IF(score!$L278=".",".",IF(score!$L278=0,"0",IF(score!$L278=20,"0",IF(score!$L278=40,"0",IF(score!$L278=60,"0",IF(score!$L278=80,"1",IF(score!L278=100,"0")))))))</f>
        <v>0</v>
      </c>
      <c r="AD278" t="str">
        <f>IF(score!$M278=".",".",IF(score!$M278=0,"1",IF(score!$M278=20,"0",IF(score!$M278=40,"0",IF(score!$M278=60,"0",IF(score!$M278=80,"0",IF(score!$M278=100,"0")))))))</f>
        <v>0</v>
      </c>
      <c r="AE278" t="str">
        <f>IF(score!$M278=".",".",IF(score!$M278=0,"0",IF(score!$M278=20,"1",IF(score!$M278=40,"0",IF(score!$M278=60,"0",IF(score!$M278=80,"0",IF(score!$M278=100,"0")))))))</f>
        <v>1</v>
      </c>
      <c r="AF278" t="str">
        <f>IF(score!$M278=".",".",IF(score!$M278=0,"0",IF(score!$M278=20,"0",IF(score!$M278=40,"1",IF(score!$M278=60,"0",IF(score!$M278=80,"0",IF(score!$M278=100,"0")))))))</f>
        <v>0</v>
      </c>
      <c r="AG278" t="str">
        <f>IF(score!$M278=".",".",IF(score!$M278=0,"0",IF(score!$M278=20,"0",IF(score!$M278=40,"0",IF(score!$M278=60,"1",IF(score!$M278=80,"0",IF(score!$M278=100,"0")))))))</f>
        <v>0</v>
      </c>
      <c r="AH278" t="str">
        <f>IF(score!$M278=".",".",IF(score!$M278=0,"0",IF(score!$M278=20,"0",IF(score!$M278=40,"0",IF(score!$M278=60,"0",IF(score!$M278=80,"1",IF(score!$M278=100,"0")))))))</f>
        <v>0</v>
      </c>
      <c r="AI278" t="str">
        <f>IF(score!$N278=".",".",IF(score!$N278=0,"1",IF(score!$N278=25,"0",IF(score!$N278=50,"0",IF(score!$N278=75,"0",IF(score!$N278=100,"0"))))))</f>
        <v>0</v>
      </c>
      <c r="AJ278" t="str">
        <f>IF(score!$N278=".",".",IF(score!$N278=0,"0",IF(score!$N278=25,"1",IF(score!$N278=50,"0",IF(score!$N278=75,"0",IF(score!$N278=100,"0"))))))</f>
        <v>0</v>
      </c>
      <c r="AK278" t="str">
        <f>IF(score!$N278=".",".",IF(score!$N278=0,"0",IF(score!$N278=25,"0",IF(score!$N278=50,"1",IF(score!$N278=75,"0",IF(score!$N278=100,"0"))))))</f>
        <v>1</v>
      </c>
      <c r="AL278" t="str">
        <f>IF(score!$N278=".",".",IF(score!$N278=0,"0",IF(score!$N278=25,"0",IF(score!$N278=50,"0",IF(score!$N278=75,"1",IF(score!$N278=100,"0"))))))</f>
        <v>0</v>
      </c>
      <c r="AN278">
        <f t="shared" si="280"/>
        <v>0</v>
      </c>
      <c r="AO278">
        <f t="shared" si="281"/>
        <v>-5.5646100000000001</v>
      </c>
      <c r="AP278">
        <f t="shared" si="282"/>
        <v>0</v>
      </c>
      <c r="AQ278">
        <f t="shared" si="283"/>
        <v>0</v>
      </c>
      <c r="AR278">
        <f t="shared" si="284"/>
        <v>0</v>
      </c>
      <c r="AS278">
        <f t="shared" si="285"/>
        <v>-3.4555500000000001</v>
      </c>
      <c r="AT278">
        <f t="shared" si="286"/>
        <v>0</v>
      </c>
      <c r="AU278">
        <f t="shared" si="287"/>
        <v>-2.7355700000000001</v>
      </c>
      <c r="AV278">
        <f t="shared" si="288"/>
        <v>-4.6161700000000003</v>
      </c>
      <c r="AW278">
        <f t="shared" si="289"/>
        <v>-5.5174700000000003</v>
      </c>
      <c r="AX278">
        <f t="shared" si="290"/>
        <v>0</v>
      </c>
      <c r="AY278">
        <f t="shared" si="291"/>
        <v>0</v>
      </c>
      <c r="AZ278">
        <f t="shared" si="292"/>
        <v>0</v>
      </c>
      <c r="BA278">
        <f t="shared" si="293"/>
        <v>0</v>
      </c>
      <c r="BB278">
        <f t="shared" si="294"/>
        <v>0</v>
      </c>
      <c r="BC278">
        <f t="shared" si="295"/>
        <v>-3.8012999999999999</v>
      </c>
      <c r="BD278">
        <f t="shared" si="296"/>
        <v>0</v>
      </c>
      <c r="BE278">
        <f t="shared" si="297"/>
        <v>0</v>
      </c>
      <c r="BF278">
        <f t="shared" si="298"/>
        <v>2.3724099999999999</v>
      </c>
      <c r="BG278">
        <f t="shared" si="299"/>
        <v>0</v>
      </c>
      <c r="BH278">
        <f t="shared" si="300"/>
        <v>0</v>
      </c>
      <c r="BI278">
        <f t="shared" si="301"/>
        <v>0</v>
      </c>
      <c r="BJ278">
        <f t="shared" si="302"/>
        <v>0</v>
      </c>
      <c r="BK278">
        <f t="shared" si="303"/>
        <v>0</v>
      </c>
      <c r="BL278">
        <f t="shared" si="304"/>
        <v>-1.1438699999999999</v>
      </c>
      <c r="BM278">
        <f t="shared" si="305"/>
        <v>0</v>
      </c>
      <c r="BN278">
        <f t="shared" si="306"/>
        <v>0</v>
      </c>
      <c r="BO278">
        <f t="shared" si="307"/>
        <v>3.4159299999999999</v>
      </c>
      <c r="BP278">
        <f t="shared" si="308"/>
        <v>0</v>
      </c>
      <c r="BQ278">
        <f t="shared" si="309"/>
        <v>0</v>
      </c>
      <c r="BR278">
        <f t="shared" si="310"/>
        <v>0</v>
      </c>
      <c r="BS278">
        <f t="shared" si="311"/>
        <v>0</v>
      </c>
      <c r="BT278">
        <f t="shared" si="312"/>
        <v>0</v>
      </c>
      <c r="BU278">
        <f t="shared" si="313"/>
        <v>-0.18043000000000001</v>
      </c>
      <c r="BV278">
        <f t="shared" si="314"/>
        <v>0</v>
      </c>
      <c r="BX278">
        <f t="shared" si="315"/>
        <v>0</v>
      </c>
      <c r="BY278">
        <f t="shared" si="316"/>
        <v>-0.16891</v>
      </c>
      <c r="BZ278">
        <f t="shared" si="317"/>
        <v>0</v>
      </c>
      <c r="CA278">
        <f t="shared" si="318"/>
        <v>0</v>
      </c>
      <c r="CB278">
        <f t="shared" si="319"/>
        <v>0</v>
      </c>
      <c r="CC278">
        <f t="shared" si="320"/>
        <v>1.8684000000000001</v>
      </c>
      <c r="CD278">
        <f t="shared" si="321"/>
        <v>0</v>
      </c>
      <c r="CE278">
        <f t="shared" si="322"/>
        <v>1.43103</v>
      </c>
      <c r="CF278">
        <f t="shared" si="323"/>
        <v>1.4406000000000001</v>
      </c>
      <c r="CG278">
        <f t="shared" si="324"/>
        <v>1.6696800000000001</v>
      </c>
      <c r="CH278">
        <f t="shared" si="325"/>
        <v>0</v>
      </c>
      <c r="CI278">
        <f t="shared" si="326"/>
        <v>0</v>
      </c>
      <c r="CJ278">
        <f t="shared" si="327"/>
        <v>0</v>
      </c>
      <c r="CK278">
        <f t="shared" si="328"/>
        <v>0</v>
      </c>
      <c r="CL278">
        <f t="shared" si="329"/>
        <v>0</v>
      </c>
      <c r="CM278">
        <f t="shared" si="330"/>
        <v>0.90383999999999998</v>
      </c>
      <c r="CN278">
        <f t="shared" si="331"/>
        <v>0</v>
      </c>
      <c r="CO278">
        <f t="shared" si="332"/>
        <v>0</v>
      </c>
      <c r="CP278">
        <f t="shared" si="333"/>
        <v>-6.31121</v>
      </c>
      <c r="CQ278">
        <f t="shared" si="334"/>
        <v>0</v>
      </c>
      <c r="CR278">
        <f t="shared" si="335"/>
        <v>0</v>
      </c>
      <c r="CS278">
        <f t="shared" si="336"/>
        <v>0</v>
      </c>
      <c r="CT278">
        <f t="shared" si="337"/>
        <v>0</v>
      </c>
      <c r="CU278">
        <f t="shared" si="338"/>
        <v>0</v>
      </c>
      <c r="CV278">
        <f t="shared" si="339"/>
        <v>-1.65178</v>
      </c>
      <c r="CW278">
        <f t="shared" si="340"/>
        <v>0</v>
      </c>
      <c r="CX278">
        <f t="shared" si="341"/>
        <v>0</v>
      </c>
      <c r="CY278">
        <f t="shared" si="342"/>
        <v>-10.779109999999999</v>
      </c>
      <c r="CZ278">
        <f t="shared" si="343"/>
        <v>0</v>
      </c>
      <c r="DA278">
        <f t="shared" si="344"/>
        <v>0</v>
      </c>
      <c r="DB278">
        <f t="shared" si="345"/>
        <v>0</v>
      </c>
      <c r="DC278">
        <f t="shared" si="346"/>
        <v>0</v>
      </c>
      <c r="DD278">
        <f t="shared" si="347"/>
        <v>0</v>
      </c>
      <c r="DE278">
        <f t="shared" si="348"/>
        <v>-5.63286</v>
      </c>
      <c r="DF278">
        <f t="shared" si="349"/>
        <v>0</v>
      </c>
    </row>
    <row r="279" spans="1:110" x14ac:dyDescent="0.25">
      <c r="A279" s="4">
        <f>raw!$A279:$A279</f>
        <v>43376</v>
      </c>
      <c r="B279" s="6" t="str">
        <f>raw!$B279:$B279</f>
        <v>0007-0015</v>
      </c>
      <c r="D279" t="str">
        <f>IF(score!$C279=".",".",IF(score!$C279=0,"1",IF(score!$C279=25,"0",IF(score!$C279=50,"0",IF(score!$C279=75,"0",IF(score!$C279=100,"0"))))))</f>
        <v>0</v>
      </c>
      <c r="E279" t="str">
        <f>IF(score!$C279=".",".",IF(score!$C279=0,"0",IF(score!$C279=25,"1",IF(score!$C279=50,"0",IF(score!$C279=75,"0",IF(score!$C279=100,"0"))))))</f>
        <v>0</v>
      </c>
      <c r="F279" t="str">
        <f>IF(score!$C279=".",".",IF(score!$C279=0,"0",IF(score!$C279=25,"0",IF(score!$C279=50,"1",IF(score!$C279=75,"0",IF(score!$C279=100,"0"))))))</f>
        <v>1</v>
      </c>
      <c r="G279" t="str">
        <f>IF(score!$C279=".",".",IF(score!$C279=0,"0",IF(score!$C279=25,"0",IF(score!$C279=50,"0",IF(score!$C279=75,"1",IF(score!$C279=100,"0"))))))</f>
        <v>0</v>
      </c>
      <c r="H279" t="str">
        <f>IF(score!$D279=".",".",IF(score!$D279=0,"1",IF(score!$D279=50,"0",IF(score!$D279=100,"0"))))</f>
        <v>1</v>
      </c>
      <c r="I279" t="str">
        <f>IF(score!$D279=".",".",IF(score!$D279=0,"0",IF(score!$D279=50,"1",IF(score!$D279=100,"0"))))</f>
        <v>0</v>
      </c>
      <c r="J279" t="str">
        <f>IF(score!$E279=".",".",IF(score!$E279=0,"1",IF(score!$E279=50,"0",IF(score!$E279=100,"0"))))</f>
        <v>1</v>
      </c>
      <c r="K279" t="str">
        <f>IF(score!$E279=".",".",IF(score!$E279=0,"0",IF(score!$E279=50,"1",IF(score!$E279=100,"0"))))</f>
        <v>0</v>
      </c>
      <c r="L279" t="str">
        <f>IF(score!$F279=".",".",IF(score!$F279=0,"1",IF(score!$F279=100,"0")))</f>
        <v>0</v>
      </c>
      <c r="M279" t="str">
        <f>IF(score!$G279=".",".",IF(score!$G279=0,"1",IF(score!$G279=100,"0")))</f>
        <v>0</v>
      </c>
      <c r="N279" t="str">
        <f>IF(score!$H279=".",".",IF(score!$H279=0,"1",IF(score!$H279=100,"0")))</f>
        <v>0</v>
      </c>
      <c r="O279" t="str">
        <f>IF(score!$I279=".",".",IF(score!$I279=0,"1",IF(score!$I279=50,"0",IF(score!$I279=100,"0"))))</f>
        <v>0</v>
      </c>
      <c r="P279" t="str">
        <f>IF(score!$J279=".",".",IF(score!$J279=0,"1",IF(score!$J279=25,"0",IF(score!$J279=50,"0",IF(score!$J279=75,"0",IF(score!$J279=100,"0"))))))</f>
        <v>0</v>
      </c>
      <c r="Q279" t="str">
        <f>IF(score!$J279=".",".",IF(score!$J279=0,"0",IF(score!$J279=25,"1",IF(score!$J279=50,"0",IF(score!$J279=75,"0",IF(score!$J279=100,"0"))))))</f>
        <v>0</v>
      </c>
      <c r="R279" t="str">
        <f>IF(score!$J279=".",".",IF(score!$J279=0,"0",IF(score!$J279=25,"0",IF(score!$J279=50,"1",IF(score!$J279=75,"0",IF(score!$J279=100,"0"))))))</f>
        <v>0</v>
      </c>
      <c r="S279" t="str">
        <f>IF(score!$J279=".",".",IF(score!$J279=0,"0",IF(score!$J279=25,"0",IF(score!$J279=50,"0",IF(score!$J279=75,"1",IF(score!$J279=100,"0"))))))</f>
        <v>0</v>
      </c>
      <c r="T279" t="str">
        <f>IF(score!$K279=".",".",IF(score!$K279=0,"1",IF(score!$K279=20,"0",IF(score!$K279=40,"0",IF(score!$K279=60,"0",IF(score!$K279=80,"0",IF(score!$K279=100,"0")))))))</f>
        <v>0</v>
      </c>
      <c r="U279" t="str">
        <f>IF(score!$K279=".",".",IF(score!$K279=0,"0",IF(score!$K279=20,"1",IF(score!$K279=40,"0",IF(score!$K279=60,"0",IF(score!$K279=80,"0",IF(score!$K279=100,"0")))))))</f>
        <v>0</v>
      </c>
      <c r="V279" t="str">
        <f>IF(score!$K279=".",".",IF(score!$K279=0,"0",IF(score!$K279=20,"0",IF(score!$K279=40,"1",IF(score!$K279=60,"0",IF(score!$K279=80,"0",IF(score!$K279=100,"0")))))))</f>
        <v>0</v>
      </c>
      <c r="W279" t="str">
        <f>IF(score!$K279=".",".",IF(score!$K279=0,"0",IF(score!$K279=20,"0",IF(score!$K279=40,"0",IF(score!$K279=60,"1",IF(score!$K279=80,"0",IF(score!$K279=100,"0")))))))</f>
        <v>0</v>
      </c>
      <c r="X279" t="str">
        <f>IF(score!$K279=".",".",IF(score!$K279=0,"0",IF(score!$K279=20,"0",IF(score!$K279=40,"0",IF(score!$K279=60,"0",IF(score!$K279=80,"1",IF(score!$K279=100,"0")))))))</f>
        <v>0</v>
      </c>
      <c r="Y279" t="str">
        <f>IF(score!$L279=".",".",IF(score!$L279=0,"1",IF(score!$L279=20,"0",IF(score!$L279=40,"0",IF(score!$L279=60,"0",IF(score!$L279=80,"0",IF(score!$L279=100,"0")))))))</f>
        <v>0</v>
      </c>
      <c r="Z279" t="str">
        <f>IF(score!$L279=".",".",IF(score!$L279=0,"0",IF(score!$L279=20,"1",IF(score!$L279=40,"0",IF(score!$L279=60,"0",IF(score!$L279=80,"0",IF(score!$L279=100,"0")))))))</f>
        <v>0</v>
      </c>
      <c r="AA279" t="str">
        <f>IF(score!$L279=".",".",IF(score!$L279=0,"0",IF(score!$L279=20,"0",IF(score!$L279=40,"1",IF(score!$L279=60,"0",IF(score!$L279=80,"0",IF(score!$L279=100,"0")))))))</f>
        <v>0</v>
      </c>
      <c r="AB279" t="str">
        <f>IF(score!$L279=".",".",IF(score!$L279=0,"0",IF(score!$L279=20,"0",IF(score!$L279=40,"0",IF(score!$L279=60,"1",IF(score!$L279=80,"0",IF(score!$L279=100,"0")))))))</f>
        <v>0</v>
      </c>
      <c r="AC279" t="str">
        <f>IF(score!$L279=".",".",IF(score!$L279=0,"0",IF(score!$L279=20,"0",IF(score!$L279=40,"0",IF(score!$L279=60,"0",IF(score!$L279=80,"1",IF(score!L279=100,"0")))))))</f>
        <v>0</v>
      </c>
      <c r="AD279" t="str">
        <f>IF(score!$M279=".",".",IF(score!$M279=0,"1",IF(score!$M279=20,"0",IF(score!$M279=40,"0",IF(score!$M279=60,"0",IF(score!$M279=80,"0",IF(score!$M279=100,"0")))))))</f>
        <v>0</v>
      </c>
      <c r="AE279" t="str">
        <f>IF(score!$M279=".",".",IF(score!$M279=0,"0",IF(score!$M279=20,"1",IF(score!$M279=40,"0",IF(score!$M279=60,"0",IF(score!$M279=80,"0",IF(score!$M279=100,"0")))))))</f>
        <v>0</v>
      </c>
      <c r="AF279" t="str">
        <f>IF(score!$M279=".",".",IF(score!$M279=0,"0",IF(score!$M279=20,"0",IF(score!$M279=40,"1",IF(score!$M279=60,"0",IF(score!$M279=80,"0",IF(score!$M279=100,"0")))))))</f>
        <v>0</v>
      </c>
      <c r="AG279" t="str">
        <f>IF(score!$M279=".",".",IF(score!$M279=0,"0",IF(score!$M279=20,"0",IF(score!$M279=40,"0",IF(score!$M279=60,"1",IF(score!$M279=80,"0",IF(score!$M279=100,"0")))))))</f>
        <v>0</v>
      </c>
      <c r="AH279" t="str">
        <f>IF(score!$M279=".",".",IF(score!$M279=0,"0",IF(score!$M279=20,"0",IF(score!$M279=40,"0",IF(score!$M279=60,"0",IF(score!$M279=80,"1",IF(score!$M279=100,"0")))))))</f>
        <v>0</v>
      </c>
      <c r="AI279" t="str">
        <f>IF(score!$N279=".",".",IF(score!$N279=0,"1",IF(score!$N279=25,"0",IF(score!$N279=50,"0",IF(score!$N279=75,"0",IF(score!$N279=100,"0"))))))</f>
        <v>0</v>
      </c>
      <c r="AJ279" t="str">
        <f>IF(score!$N279=".",".",IF(score!$N279=0,"0",IF(score!$N279=25,"1",IF(score!$N279=50,"0",IF(score!$N279=75,"0",IF(score!$N279=100,"0"))))))</f>
        <v>0</v>
      </c>
      <c r="AK279" t="str">
        <f>IF(score!$N279=".",".",IF(score!$N279=0,"0",IF(score!$N279=25,"0",IF(score!$N279=50,"1",IF(score!$N279=75,"0",IF(score!$N279=100,"0"))))))</f>
        <v>0</v>
      </c>
      <c r="AL279" t="str">
        <f>IF(score!$N279=".",".",IF(score!$N279=0,"0",IF(score!$N279=25,"0",IF(score!$N279=50,"0",IF(score!$N279=75,"1",IF(score!$N279=100,"0"))))))</f>
        <v>0</v>
      </c>
      <c r="AN279">
        <f t="shared" si="280"/>
        <v>0</v>
      </c>
      <c r="AO279">
        <f t="shared" si="281"/>
        <v>0</v>
      </c>
      <c r="AP279">
        <f t="shared" si="282"/>
        <v>-3.0239600000000002</v>
      </c>
      <c r="AQ279">
        <f t="shared" si="283"/>
        <v>0</v>
      </c>
      <c r="AR279">
        <f t="shared" si="284"/>
        <v>-7.2321600000000004</v>
      </c>
      <c r="AS279">
        <f t="shared" si="285"/>
        <v>0</v>
      </c>
      <c r="AT279">
        <f t="shared" si="286"/>
        <v>-6.24397</v>
      </c>
      <c r="AU279">
        <f t="shared" si="287"/>
        <v>0</v>
      </c>
      <c r="AV279">
        <f t="shared" si="288"/>
        <v>0</v>
      </c>
      <c r="AW279">
        <f t="shared" si="289"/>
        <v>0</v>
      </c>
      <c r="AX279">
        <f t="shared" si="290"/>
        <v>0</v>
      </c>
      <c r="AY279">
        <f t="shared" si="291"/>
        <v>0</v>
      </c>
      <c r="AZ279">
        <f t="shared" si="292"/>
        <v>0</v>
      </c>
      <c r="BA279">
        <f t="shared" si="293"/>
        <v>0</v>
      </c>
      <c r="BB279">
        <f t="shared" si="294"/>
        <v>0</v>
      </c>
      <c r="BC279">
        <f t="shared" si="295"/>
        <v>0</v>
      </c>
      <c r="BD279">
        <f t="shared" si="296"/>
        <v>0</v>
      </c>
      <c r="BE279">
        <f t="shared" si="297"/>
        <v>0</v>
      </c>
      <c r="BF279">
        <f t="shared" si="298"/>
        <v>0</v>
      </c>
      <c r="BG279">
        <f t="shared" si="299"/>
        <v>0</v>
      </c>
      <c r="BH279">
        <f t="shared" si="300"/>
        <v>0</v>
      </c>
      <c r="BI279">
        <f t="shared" si="301"/>
        <v>0</v>
      </c>
      <c r="BJ279">
        <f t="shared" si="302"/>
        <v>0</v>
      </c>
      <c r="BK279">
        <f t="shared" si="303"/>
        <v>0</v>
      </c>
      <c r="BL279">
        <f t="shared" si="304"/>
        <v>0</v>
      </c>
      <c r="BM279">
        <f t="shared" si="305"/>
        <v>0</v>
      </c>
      <c r="BN279">
        <f t="shared" si="306"/>
        <v>0</v>
      </c>
      <c r="BO279">
        <f t="shared" si="307"/>
        <v>0</v>
      </c>
      <c r="BP279">
        <f t="shared" si="308"/>
        <v>0</v>
      </c>
      <c r="BQ279">
        <f t="shared" si="309"/>
        <v>0</v>
      </c>
      <c r="BR279">
        <f t="shared" si="310"/>
        <v>0</v>
      </c>
      <c r="BS279">
        <f t="shared" si="311"/>
        <v>0</v>
      </c>
      <c r="BT279">
        <f t="shared" si="312"/>
        <v>0</v>
      </c>
      <c r="BU279">
        <f t="shared" si="313"/>
        <v>0</v>
      </c>
      <c r="BV279">
        <f t="shared" si="314"/>
        <v>0</v>
      </c>
      <c r="BX279">
        <f t="shared" si="315"/>
        <v>0</v>
      </c>
      <c r="BY279">
        <f t="shared" si="316"/>
        <v>0</v>
      </c>
      <c r="BZ279">
        <f t="shared" si="317"/>
        <v>3.4819999999999997E-2</v>
      </c>
      <c r="CA279">
        <f t="shared" si="318"/>
        <v>0</v>
      </c>
      <c r="CB279">
        <f t="shared" si="319"/>
        <v>3.9311500000000001</v>
      </c>
      <c r="CC279">
        <f t="shared" si="320"/>
        <v>0</v>
      </c>
      <c r="CD279">
        <f t="shared" si="321"/>
        <v>2.68282</v>
      </c>
      <c r="CE279">
        <f t="shared" si="322"/>
        <v>0</v>
      </c>
      <c r="CF279">
        <f t="shared" si="323"/>
        <v>0</v>
      </c>
      <c r="CG279">
        <f t="shared" si="324"/>
        <v>0</v>
      </c>
      <c r="CH279">
        <f t="shared" si="325"/>
        <v>0</v>
      </c>
      <c r="CI279">
        <f t="shared" si="326"/>
        <v>0</v>
      </c>
      <c r="CJ279">
        <f t="shared" si="327"/>
        <v>0</v>
      </c>
      <c r="CK279">
        <f t="shared" si="328"/>
        <v>0</v>
      </c>
      <c r="CL279">
        <f t="shared" si="329"/>
        <v>0</v>
      </c>
      <c r="CM279">
        <f t="shared" si="330"/>
        <v>0</v>
      </c>
      <c r="CN279">
        <f t="shared" si="331"/>
        <v>0</v>
      </c>
      <c r="CO279">
        <f t="shared" si="332"/>
        <v>0</v>
      </c>
      <c r="CP279">
        <f t="shared" si="333"/>
        <v>0</v>
      </c>
      <c r="CQ279">
        <f t="shared" si="334"/>
        <v>0</v>
      </c>
      <c r="CR279">
        <f t="shared" si="335"/>
        <v>0</v>
      </c>
      <c r="CS279">
        <f t="shared" si="336"/>
        <v>0</v>
      </c>
      <c r="CT279">
        <f t="shared" si="337"/>
        <v>0</v>
      </c>
      <c r="CU279">
        <f t="shared" si="338"/>
        <v>0</v>
      </c>
      <c r="CV279">
        <f t="shared" si="339"/>
        <v>0</v>
      </c>
      <c r="CW279">
        <f t="shared" si="340"/>
        <v>0</v>
      </c>
      <c r="CX279">
        <f t="shared" si="341"/>
        <v>0</v>
      </c>
      <c r="CY279">
        <f t="shared" si="342"/>
        <v>0</v>
      </c>
      <c r="CZ279">
        <f t="shared" si="343"/>
        <v>0</v>
      </c>
      <c r="DA279">
        <f t="shared" si="344"/>
        <v>0</v>
      </c>
      <c r="DB279">
        <f t="shared" si="345"/>
        <v>0</v>
      </c>
      <c r="DC279">
        <f t="shared" si="346"/>
        <v>0</v>
      </c>
      <c r="DD279">
        <f t="shared" si="347"/>
        <v>0</v>
      </c>
      <c r="DE279">
        <f t="shared" si="348"/>
        <v>0</v>
      </c>
      <c r="DF279">
        <f t="shared" si="349"/>
        <v>0</v>
      </c>
    </row>
    <row r="280" spans="1:110" x14ac:dyDescent="0.25">
      <c r="A280" s="4">
        <f>raw!$A280:$A280</f>
        <v>43376</v>
      </c>
      <c r="B280" s="6" t="str">
        <f>raw!$B280:$B280</f>
        <v>0007-0017</v>
      </c>
      <c r="D280" t="str">
        <f>IF(score!$C280=".",".",IF(score!$C280=0,"1",IF(score!$C280=25,"0",IF(score!$C280=50,"0",IF(score!$C280=75,"0",IF(score!$C280=100,"0"))))))</f>
        <v>0</v>
      </c>
      <c r="E280" t="str">
        <f>IF(score!$C280=".",".",IF(score!$C280=0,"0",IF(score!$C280=25,"1",IF(score!$C280=50,"0",IF(score!$C280=75,"0",IF(score!$C280=100,"0"))))))</f>
        <v>0</v>
      </c>
      <c r="F280" t="str">
        <f>IF(score!$C280=".",".",IF(score!$C280=0,"0",IF(score!$C280=25,"0",IF(score!$C280=50,"1",IF(score!$C280=75,"0",IF(score!$C280=100,"0"))))))</f>
        <v>1</v>
      </c>
      <c r="G280" t="str">
        <f>IF(score!$C280=".",".",IF(score!$C280=0,"0",IF(score!$C280=25,"0",IF(score!$C280=50,"0",IF(score!$C280=75,"1",IF(score!$C280=100,"0"))))))</f>
        <v>0</v>
      </c>
      <c r="H280" t="str">
        <f>IF(score!$D280=".",".",IF(score!$D280=0,"1",IF(score!$D280=50,"0",IF(score!$D280=100,"0"))))</f>
        <v>0</v>
      </c>
      <c r="I280" t="str">
        <f>IF(score!$D280=".",".",IF(score!$D280=0,"0",IF(score!$D280=50,"1",IF(score!$D280=100,"0"))))</f>
        <v>1</v>
      </c>
      <c r="J280" t="str">
        <f>IF(score!$E280=".",".",IF(score!$E280=0,"1",IF(score!$E280=50,"0",IF(score!$E280=100,"0"))))</f>
        <v>0</v>
      </c>
      <c r="K280" t="str">
        <f>IF(score!$E280=".",".",IF(score!$E280=0,"0",IF(score!$E280=50,"1",IF(score!$E280=100,"0"))))</f>
        <v>1</v>
      </c>
      <c r="L280" t="str">
        <f>IF(score!$F280=".",".",IF(score!$F280=0,"1",IF(score!$F280=100,"0")))</f>
        <v>1</v>
      </c>
      <c r="M280" t="str">
        <f>IF(score!$G280=".",".",IF(score!$G280=0,"1",IF(score!$G280=100,"0")))</f>
        <v>1</v>
      </c>
      <c r="N280" t="str">
        <f>IF(score!$H280=".",".",IF(score!$H280=0,"1",IF(score!$H280=100,"0")))</f>
        <v>0</v>
      </c>
      <c r="O280" t="str">
        <f>IF(score!$I280=".",".",IF(score!$I280=0,"1",IF(score!$I280=50,"0",IF(score!$I280=100,"0"))))</f>
        <v>0</v>
      </c>
      <c r="P280" t="str">
        <f>IF(score!$J280=".",".",IF(score!$J280=0,"1",IF(score!$J280=25,"0",IF(score!$J280=50,"0",IF(score!$J280=75,"0",IF(score!$J280=100,"0"))))))</f>
        <v>0</v>
      </c>
      <c r="Q280" t="str">
        <f>IF(score!$J280=".",".",IF(score!$J280=0,"0",IF(score!$J280=25,"1",IF(score!$J280=50,"0",IF(score!$J280=75,"0",IF(score!$J280=100,"0"))))))</f>
        <v>0</v>
      </c>
      <c r="R280" t="str">
        <f>IF(score!$J280=".",".",IF(score!$J280=0,"0",IF(score!$J280=25,"0",IF(score!$J280=50,"1",IF(score!$J280=75,"0",IF(score!$J280=100,"0"))))))</f>
        <v>0</v>
      </c>
      <c r="S280" t="str">
        <f>IF(score!$J280=".",".",IF(score!$J280=0,"0",IF(score!$J280=25,"0",IF(score!$J280=50,"0",IF(score!$J280=75,"1",IF(score!$J280=100,"0"))))))</f>
        <v>0</v>
      </c>
      <c r="T280" t="str">
        <f>IF(score!$K280=".",".",IF(score!$K280=0,"1",IF(score!$K280=20,"0",IF(score!$K280=40,"0",IF(score!$K280=60,"0",IF(score!$K280=80,"0",IF(score!$K280=100,"0")))))))</f>
        <v>0</v>
      </c>
      <c r="U280" t="str">
        <f>IF(score!$K280=".",".",IF(score!$K280=0,"0",IF(score!$K280=20,"1",IF(score!$K280=40,"0",IF(score!$K280=60,"0",IF(score!$K280=80,"0",IF(score!$K280=100,"0")))))))</f>
        <v>0</v>
      </c>
      <c r="V280" t="str">
        <f>IF(score!$K280=".",".",IF(score!$K280=0,"0",IF(score!$K280=20,"0",IF(score!$K280=40,"1",IF(score!$K280=60,"0",IF(score!$K280=80,"0",IF(score!$K280=100,"0")))))))</f>
        <v>0</v>
      </c>
      <c r="W280" t="str">
        <f>IF(score!$K280=".",".",IF(score!$K280=0,"0",IF(score!$K280=20,"0",IF(score!$K280=40,"0",IF(score!$K280=60,"1",IF(score!$K280=80,"0",IF(score!$K280=100,"0")))))))</f>
        <v>0</v>
      </c>
      <c r="X280" t="str">
        <f>IF(score!$K280=".",".",IF(score!$K280=0,"0",IF(score!$K280=20,"0",IF(score!$K280=40,"0",IF(score!$K280=60,"0",IF(score!$K280=80,"1",IF(score!$K280=100,"0")))))))</f>
        <v>0</v>
      </c>
      <c r="Y280" t="str">
        <f>IF(score!$L280=".",".",IF(score!$L280=0,"1",IF(score!$L280=20,"0",IF(score!$L280=40,"0",IF(score!$L280=60,"0",IF(score!$L280=80,"0",IF(score!$L280=100,"0")))))))</f>
        <v>0</v>
      </c>
      <c r="Z280" t="str">
        <f>IF(score!$L280=".",".",IF(score!$L280=0,"0",IF(score!$L280=20,"1",IF(score!$L280=40,"0",IF(score!$L280=60,"0",IF(score!$L280=80,"0",IF(score!$L280=100,"0")))))))</f>
        <v>0</v>
      </c>
      <c r="AA280" t="str">
        <f>IF(score!$L280=".",".",IF(score!$L280=0,"0",IF(score!$L280=20,"0",IF(score!$L280=40,"1",IF(score!$L280=60,"0",IF(score!$L280=80,"0",IF(score!$L280=100,"0")))))))</f>
        <v>0</v>
      </c>
      <c r="AB280" t="str">
        <f>IF(score!$L280=".",".",IF(score!$L280=0,"0",IF(score!$L280=20,"0",IF(score!$L280=40,"0",IF(score!$L280=60,"1",IF(score!$L280=80,"0",IF(score!$L280=100,"0")))))))</f>
        <v>0</v>
      </c>
      <c r="AC280" t="str">
        <f>IF(score!$L280=".",".",IF(score!$L280=0,"0",IF(score!$L280=20,"0",IF(score!$L280=40,"0",IF(score!$L280=60,"0",IF(score!$L280=80,"1",IF(score!L280=100,"0")))))))</f>
        <v>0</v>
      </c>
      <c r="AD280" t="str">
        <f>IF(score!$M280=".",".",IF(score!$M280=0,"1",IF(score!$M280=20,"0",IF(score!$M280=40,"0",IF(score!$M280=60,"0",IF(score!$M280=80,"0",IF(score!$M280=100,"0")))))))</f>
        <v>0</v>
      </c>
      <c r="AE280" t="str">
        <f>IF(score!$M280=".",".",IF(score!$M280=0,"0",IF(score!$M280=20,"1",IF(score!$M280=40,"0",IF(score!$M280=60,"0",IF(score!$M280=80,"0",IF(score!$M280=100,"0")))))))</f>
        <v>0</v>
      </c>
      <c r="AF280" t="str">
        <f>IF(score!$M280=".",".",IF(score!$M280=0,"0",IF(score!$M280=20,"0",IF(score!$M280=40,"1",IF(score!$M280=60,"0",IF(score!$M280=80,"0",IF(score!$M280=100,"0")))))))</f>
        <v>0</v>
      </c>
      <c r="AG280" t="str">
        <f>IF(score!$M280=".",".",IF(score!$M280=0,"0",IF(score!$M280=20,"0",IF(score!$M280=40,"0",IF(score!$M280=60,"1",IF(score!$M280=80,"0",IF(score!$M280=100,"0")))))))</f>
        <v>0</v>
      </c>
      <c r="AH280" t="str">
        <f>IF(score!$M280=".",".",IF(score!$M280=0,"0",IF(score!$M280=20,"0",IF(score!$M280=40,"0",IF(score!$M280=60,"0",IF(score!$M280=80,"1",IF(score!$M280=100,"0")))))))</f>
        <v>0</v>
      </c>
      <c r="AI280" t="str">
        <f>IF(score!$N280=".",".",IF(score!$N280=0,"1",IF(score!$N280=25,"0",IF(score!$N280=50,"0",IF(score!$N280=75,"0",IF(score!$N280=100,"0"))))))</f>
        <v>0</v>
      </c>
      <c r="AJ280" t="str">
        <f>IF(score!$N280=".",".",IF(score!$N280=0,"0",IF(score!$N280=25,"1",IF(score!$N280=50,"0",IF(score!$N280=75,"0",IF(score!$N280=100,"0"))))))</f>
        <v>0</v>
      </c>
      <c r="AK280" t="str">
        <f>IF(score!$N280=".",".",IF(score!$N280=0,"0",IF(score!$N280=25,"0",IF(score!$N280=50,"1",IF(score!$N280=75,"0",IF(score!$N280=100,"0"))))))</f>
        <v>0</v>
      </c>
      <c r="AL280" t="str">
        <f>IF(score!$N280=".",".",IF(score!$N280=0,"0",IF(score!$N280=25,"0",IF(score!$N280=50,"0",IF(score!$N280=75,"1",IF(score!$N280=100,"0"))))))</f>
        <v>0</v>
      </c>
      <c r="AN280">
        <f t="shared" si="280"/>
        <v>0</v>
      </c>
      <c r="AO280">
        <f t="shared" si="281"/>
        <v>0</v>
      </c>
      <c r="AP280">
        <f t="shared" si="282"/>
        <v>-3.0239600000000002</v>
      </c>
      <c r="AQ280">
        <f t="shared" si="283"/>
        <v>0</v>
      </c>
      <c r="AR280">
        <f t="shared" si="284"/>
        <v>0</v>
      </c>
      <c r="AS280">
        <f t="shared" si="285"/>
        <v>-3.4555500000000001</v>
      </c>
      <c r="AT280">
        <f t="shared" si="286"/>
        <v>0</v>
      </c>
      <c r="AU280">
        <f t="shared" si="287"/>
        <v>-2.7355700000000001</v>
      </c>
      <c r="AV280">
        <f t="shared" si="288"/>
        <v>-4.6161700000000003</v>
      </c>
      <c r="AW280">
        <f t="shared" si="289"/>
        <v>-5.5174700000000003</v>
      </c>
      <c r="AX280">
        <f t="shared" si="290"/>
        <v>0</v>
      </c>
      <c r="AY280">
        <f t="shared" si="291"/>
        <v>0</v>
      </c>
      <c r="AZ280">
        <f t="shared" si="292"/>
        <v>0</v>
      </c>
      <c r="BA280">
        <f t="shared" si="293"/>
        <v>0</v>
      </c>
      <c r="BB280">
        <f t="shared" si="294"/>
        <v>0</v>
      </c>
      <c r="BC280">
        <f t="shared" si="295"/>
        <v>0</v>
      </c>
      <c r="BD280">
        <f t="shared" si="296"/>
        <v>0</v>
      </c>
      <c r="BE280">
        <f t="shared" si="297"/>
        <v>0</v>
      </c>
      <c r="BF280">
        <f t="shared" si="298"/>
        <v>0</v>
      </c>
      <c r="BG280">
        <f t="shared" si="299"/>
        <v>0</v>
      </c>
      <c r="BH280">
        <f t="shared" si="300"/>
        <v>0</v>
      </c>
      <c r="BI280">
        <f t="shared" si="301"/>
        <v>0</v>
      </c>
      <c r="BJ280">
        <f t="shared" si="302"/>
        <v>0</v>
      </c>
      <c r="BK280">
        <f t="shared" si="303"/>
        <v>0</v>
      </c>
      <c r="BL280">
        <f t="shared" si="304"/>
        <v>0</v>
      </c>
      <c r="BM280">
        <f t="shared" si="305"/>
        <v>0</v>
      </c>
      <c r="BN280">
        <f t="shared" si="306"/>
        <v>0</v>
      </c>
      <c r="BO280">
        <f t="shared" si="307"/>
        <v>0</v>
      </c>
      <c r="BP280">
        <f t="shared" si="308"/>
        <v>0</v>
      </c>
      <c r="BQ280">
        <f t="shared" si="309"/>
        <v>0</v>
      </c>
      <c r="BR280">
        <f t="shared" si="310"/>
        <v>0</v>
      </c>
      <c r="BS280">
        <f t="shared" si="311"/>
        <v>0</v>
      </c>
      <c r="BT280">
        <f t="shared" si="312"/>
        <v>0</v>
      </c>
      <c r="BU280">
        <f t="shared" si="313"/>
        <v>0</v>
      </c>
      <c r="BV280">
        <f t="shared" si="314"/>
        <v>0</v>
      </c>
      <c r="BX280">
        <f t="shared" si="315"/>
        <v>0</v>
      </c>
      <c r="BY280">
        <f t="shared" si="316"/>
        <v>0</v>
      </c>
      <c r="BZ280">
        <f t="shared" si="317"/>
        <v>3.4819999999999997E-2</v>
      </c>
      <c r="CA280">
        <f t="shared" si="318"/>
        <v>0</v>
      </c>
      <c r="CB280">
        <f t="shared" si="319"/>
        <v>0</v>
      </c>
      <c r="CC280">
        <f t="shared" si="320"/>
        <v>1.8684000000000001</v>
      </c>
      <c r="CD280">
        <f t="shared" si="321"/>
        <v>0</v>
      </c>
      <c r="CE280">
        <f t="shared" si="322"/>
        <v>1.43103</v>
      </c>
      <c r="CF280">
        <f t="shared" si="323"/>
        <v>1.4406000000000001</v>
      </c>
      <c r="CG280">
        <f t="shared" si="324"/>
        <v>1.6696800000000001</v>
      </c>
      <c r="CH280">
        <f t="shared" si="325"/>
        <v>0</v>
      </c>
      <c r="CI280">
        <f t="shared" si="326"/>
        <v>0</v>
      </c>
      <c r="CJ280">
        <f t="shared" si="327"/>
        <v>0</v>
      </c>
      <c r="CK280">
        <f t="shared" si="328"/>
        <v>0</v>
      </c>
      <c r="CL280">
        <f t="shared" si="329"/>
        <v>0</v>
      </c>
      <c r="CM280">
        <f t="shared" si="330"/>
        <v>0</v>
      </c>
      <c r="CN280">
        <f t="shared" si="331"/>
        <v>0</v>
      </c>
      <c r="CO280">
        <f t="shared" si="332"/>
        <v>0</v>
      </c>
      <c r="CP280">
        <f t="shared" si="333"/>
        <v>0</v>
      </c>
      <c r="CQ280">
        <f t="shared" si="334"/>
        <v>0</v>
      </c>
      <c r="CR280">
        <f t="shared" si="335"/>
        <v>0</v>
      </c>
      <c r="CS280">
        <f t="shared" si="336"/>
        <v>0</v>
      </c>
      <c r="CT280">
        <f t="shared" si="337"/>
        <v>0</v>
      </c>
      <c r="CU280">
        <f t="shared" si="338"/>
        <v>0</v>
      </c>
      <c r="CV280">
        <f t="shared" si="339"/>
        <v>0</v>
      </c>
      <c r="CW280">
        <f t="shared" si="340"/>
        <v>0</v>
      </c>
      <c r="CX280">
        <f t="shared" si="341"/>
        <v>0</v>
      </c>
      <c r="CY280">
        <f t="shared" si="342"/>
        <v>0</v>
      </c>
      <c r="CZ280">
        <f t="shared" si="343"/>
        <v>0</v>
      </c>
      <c r="DA280">
        <f t="shared" si="344"/>
        <v>0</v>
      </c>
      <c r="DB280">
        <f t="shared" si="345"/>
        <v>0</v>
      </c>
      <c r="DC280">
        <f t="shared" si="346"/>
        <v>0</v>
      </c>
      <c r="DD280">
        <f t="shared" si="347"/>
        <v>0</v>
      </c>
      <c r="DE280">
        <f t="shared" si="348"/>
        <v>0</v>
      </c>
      <c r="DF280">
        <f t="shared" si="349"/>
        <v>0</v>
      </c>
    </row>
    <row r="281" spans="1:110" x14ac:dyDescent="0.25">
      <c r="A281" s="4">
        <f>raw!$A281:$A281</f>
        <v>43376</v>
      </c>
      <c r="B281" s="6" t="str">
        <f>raw!$B281:$B281</f>
        <v>0007-0019</v>
      </c>
      <c r="D281" t="str">
        <f>IF(score!$C281=".",".",IF(score!$C281=0,"1",IF(score!$C281=25,"0",IF(score!$C281=50,"0",IF(score!$C281=75,"0",IF(score!$C281=100,"0"))))))</f>
        <v>0</v>
      </c>
      <c r="E281" t="str">
        <f>IF(score!$C281=".",".",IF(score!$C281=0,"0",IF(score!$C281=25,"1",IF(score!$C281=50,"0",IF(score!$C281=75,"0",IF(score!$C281=100,"0"))))))</f>
        <v>0</v>
      </c>
      <c r="F281" t="str">
        <f>IF(score!$C281=".",".",IF(score!$C281=0,"0",IF(score!$C281=25,"0",IF(score!$C281=50,"1",IF(score!$C281=75,"0",IF(score!$C281=100,"0"))))))</f>
        <v>1</v>
      </c>
      <c r="G281" t="str">
        <f>IF(score!$C281=".",".",IF(score!$C281=0,"0",IF(score!$C281=25,"0",IF(score!$C281=50,"0",IF(score!$C281=75,"1",IF(score!$C281=100,"0"))))))</f>
        <v>0</v>
      </c>
      <c r="H281" t="str">
        <f>IF(score!$D281=".",".",IF(score!$D281=0,"1",IF(score!$D281=50,"0",IF(score!$D281=100,"0"))))</f>
        <v>1</v>
      </c>
      <c r="I281" t="str">
        <f>IF(score!$D281=".",".",IF(score!$D281=0,"0",IF(score!$D281=50,"1",IF(score!$D281=100,"0"))))</f>
        <v>0</v>
      </c>
      <c r="J281" t="str">
        <f>IF(score!$E281=".",".",IF(score!$E281=0,"1",IF(score!$E281=50,"0",IF(score!$E281=100,"0"))))</f>
        <v>1</v>
      </c>
      <c r="K281" t="str">
        <f>IF(score!$E281=".",".",IF(score!$E281=0,"0",IF(score!$E281=50,"1",IF(score!$E281=100,"0"))))</f>
        <v>0</v>
      </c>
      <c r="L281" t="str">
        <f>IF(score!$F281=".",".",IF(score!$F281=0,"1",IF(score!$F281=100,"0")))</f>
        <v>0</v>
      </c>
      <c r="M281" t="str">
        <f>IF(score!$G281=".",".",IF(score!$G281=0,"1",IF(score!$G281=100,"0")))</f>
        <v>0</v>
      </c>
      <c r="N281" t="str">
        <f>IF(score!$H281=".",".",IF(score!$H281=0,"1",IF(score!$H281=100,"0")))</f>
        <v>0</v>
      </c>
      <c r="O281" t="str">
        <f>IF(score!$I281=".",".",IF(score!$I281=0,"1",IF(score!$I281=50,"0",IF(score!$I281=100,"0"))))</f>
        <v>0</v>
      </c>
      <c r="P281" t="str">
        <f>IF(score!$J281=".",".",IF(score!$J281=0,"1",IF(score!$J281=25,"0",IF(score!$J281=50,"0",IF(score!$J281=75,"0",IF(score!$J281=100,"0"))))))</f>
        <v>1</v>
      </c>
      <c r="Q281" t="str">
        <f>IF(score!$J281=".",".",IF(score!$J281=0,"0",IF(score!$J281=25,"1",IF(score!$J281=50,"0",IF(score!$J281=75,"0",IF(score!$J281=100,"0"))))))</f>
        <v>0</v>
      </c>
      <c r="R281" t="str">
        <f>IF(score!$J281=".",".",IF(score!$J281=0,"0",IF(score!$J281=25,"0",IF(score!$J281=50,"1",IF(score!$J281=75,"0",IF(score!$J281=100,"0"))))))</f>
        <v>0</v>
      </c>
      <c r="S281" t="str">
        <f>IF(score!$J281=".",".",IF(score!$J281=0,"0",IF(score!$J281=25,"0",IF(score!$J281=50,"0",IF(score!$J281=75,"1",IF(score!$J281=100,"0"))))))</f>
        <v>0</v>
      </c>
      <c r="T281" t="str">
        <f>IF(score!$K281=".",".",IF(score!$K281=0,"1",IF(score!$K281=20,"0",IF(score!$K281=40,"0",IF(score!$K281=60,"0",IF(score!$K281=80,"0",IF(score!$K281=100,"0")))))))</f>
        <v>0</v>
      </c>
      <c r="U281" t="str">
        <f>IF(score!$K281=".",".",IF(score!$K281=0,"0",IF(score!$K281=20,"1",IF(score!$K281=40,"0",IF(score!$K281=60,"0",IF(score!$K281=80,"0",IF(score!$K281=100,"0")))))))</f>
        <v>0</v>
      </c>
      <c r="V281" t="str">
        <f>IF(score!$K281=".",".",IF(score!$K281=0,"0",IF(score!$K281=20,"0",IF(score!$K281=40,"1",IF(score!$K281=60,"0",IF(score!$K281=80,"0",IF(score!$K281=100,"0")))))))</f>
        <v>0</v>
      </c>
      <c r="W281" t="str">
        <f>IF(score!$K281=".",".",IF(score!$K281=0,"0",IF(score!$K281=20,"0",IF(score!$K281=40,"0",IF(score!$K281=60,"1",IF(score!$K281=80,"0",IF(score!$K281=100,"0")))))))</f>
        <v>0</v>
      </c>
      <c r="X281" t="str">
        <f>IF(score!$K281=".",".",IF(score!$K281=0,"0",IF(score!$K281=20,"0",IF(score!$K281=40,"0",IF(score!$K281=60,"0",IF(score!$K281=80,"1",IF(score!$K281=100,"0")))))))</f>
        <v>0</v>
      </c>
      <c r="Y281" t="str">
        <f>IF(score!$L281=".",".",IF(score!$L281=0,"1",IF(score!$L281=20,"0",IF(score!$L281=40,"0",IF(score!$L281=60,"0",IF(score!$L281=80,"0",IF(score!$L281=100,"0")))))))</f>
        <v>0</v>
      </c>
      <c r="Z281" t="str">
        <f>IF(score!$L281=".",".",IF(score!$L281=0,"0",IF(score!$L281=20,"1",IF(score!$L281=40,"0",IF(score!$L281=60,"0",IF(score!$L281=80,"0",IF(score!$L281=100,"0")))))))</f>
        <v>0</v>
      </c>
      <c r="AA281" t="str">
        <f>IF(score!$L281=".",".",IF(score!$L281=0,"0",IF(score!$L281=20,"0",IF(score!$L281=40,"1",IF(score!$L281=60,"0",IF(score!$L281=80,"0",IF(score!$L281=100,"0")))))))</f>
        <v>0</v>
      </c>
      <c r="AB281" t="str">
        <f>IF(score!$L281=".",".",IF(score!$L281=0,"0",IF(score!$L281=20,"0",IF(score!$L281=40,"0",IF(score!$L281=60,"1",IF(score!$L281=80,"0",IF(score!$L281=100,"0")))))))</f>
        <v>0</v>
      </c>
      <c r="AC281" t="str">
        <f>IF(score!$L281=".",".",IF(score!$L281=0,"0",IF(score!$L281=20,"0",IF(score!$L281=40,"0",IF(score!$L281=60,"0",IF(score!$L281=80,"1",IF(score!L281=100,"0")))))))</f>
        <v>0</v>
      </c>
      <c r="AD281" t="str">
        <f>IF(score!$M281=".",".",IF(score!$M281=0,"1",IF(score!$M281=20,"0",IF(score!$M281=40,"0",IF(score!$M281=60,"0",IF(score!$M281=80,"0",IF(score!$M281=100,"0")))))))</f>
        <v>0</v>
      </c>
      <c r="AE281" t="str">
        <f>IF(score!$M281=".",".",IF(score!$M281=0,"0",IF(score!$M281=20,"1",IF(score!$M281=40,"0",IF(score!$M281=60,"0",IF(score!$M281=80,"0",IF(score!$M281=100,"0")))))))</f>
        <v>0</v>
      </c>
      <c r="AF281" t="str">
        <f>IF(score!$M281=".",".",IF(score!$M281=0,"0",IF(score!$M281=20,"0",IF(score!$M281=40,"1",IF(score!$M281=60,"0",IF(score!$M281=80,"0",IF(score!$M281=100,"0")))))))</f>
        <v>0</v>
      </c>
      <c r="AG281" t="str">
        <f>IF(score!$M281=".",".",IF(score!$M281=0,"0",IF(score!$M281=20,"0",IF(score!$M281=40,"0",IF(score!$M281=60,"1",IF(score!$M281=80,"0",IF(score!$M281=100,"0")))))))</f>
        <v>0</v>
      </c>
      <c r="AH281" t="str">
        <f>IF(score!$M281=".",".",IF(score!$M281=0,"0",IF(score!$M281=20,"0",IF(score!$M281=40,"0",IF(score!$M281=60,"0",IF(score!$M281=80,"1",IF(score!$M281=100,"0")))))))</f>
        <v>0</v>
      </c>
      <c r="AI281" t="str">
        <f>IF(score!$N281=".",".",IF(score!$N281=0,"1",IF(score!$N281=25,"0",IF(score!$N281=50,"0",IF(score!$N281=75,"0",IF(score!$N281=100,"0"))))))</f>
        <v>0</v>
      </c>
      <c r="AJ281" t="str">
        <f>IF(score!$N281=".",".",IF(score!$N281=0,"0",IF(score!$N281=25,"1",IF(score!$N281=50,"0",IF(score!$N281=75,"0",IF(score!$N281=100,"0"))))))</f>
        <v>0</v>
      </c>
      <c r="AK281" t="str">
        <f>IF(score!$N281=".",".",IF(score!$N281=0,"0",IF(score!$N281=25,"0",IF(score!$N281=50,"1",IF(score!$N281=75,"0",IF(score!$N281=100,"0"))))))</f>
        <v>1</v>
      </c>
      <c r="AL281" t="str">
        <f>IF(score!$N281=".",".",IF(score!$N281=0,"0",IF(score!$N281=25,"0",IF(score!$N281=50,"0",IF(score!$N281=75,"1",IF(score!$N281=100,"0"))))))</f>
        <v>0</v>
      </c>
      <c r="AN281">
        <f t="shared" si="280"/>
        <v>0</v>
      </c>
      <c r="AO281">
        <f t="shared" si="281"/>
        <v>0</v>
      </c>
      <c r="AP281">
        <f t="shared" si="282"/>
        <v>-3.0239600000000002</v>
      </c>
      <c r="AQ281">
        <f t="shared" si="283"/>
        <v>0</v>
      </c>
      <c r="AR281">
        <f t="shared" si="284"/>
        <v>-7.2321600000000004</v>
      </c>
      <c r="AS281">
        <f t="shared" si="285"/>
        <v>0</v>
      </c>
      <c r="AT281">
        <f t="shared" si="286"/>
        <v>-6.24397</v>
      </c>
      <c r="AU281">
        <f t="shared" si="287"/>
        <v>0</v>
      </c>
      <c r="AV281">
        <f t="shared" si="288"/>
        <v>0</v>
      </c>
      <c r="AW281">
        <f t="shared" si="289"/>
        <v>0</v>
      </c>
      <c r="AX281">
        <f t="shared" si="290"/>
        <v>0</v>
      </c>
      <c r="AY281">
        <f t="shared" si="291"/>
        <v>0</v>
      </c>
      <c r="AZ281">
        <f t="shared" si="292"/>
        <v>-11.25544</v>
      </c>
      <c r="BA281">
        <f t="shared" si="293"/>
        <v>0</v>
      </c>
      <c r="BB281">
        <f t="shared" si="294"/>
        <v>0</v>
      </c>
      <c r="BC281">
        <f t="shared" si="295"/>
        <v>0</v>
      </c>
      <c r="BD281">
        <f t="shared" si="296"/>
        <v>0</v>
      </c>
      <c r="BE281">
        <f t="shared" si="297"/>
        <v>0</v>
      </c>
      <c r="BF281">
        <f t="shared" si="298"/>
        <v>0</v>
      </c>
      <c r="BG281">
        <f t="shared" si="299"/>
        <v>0</v>
      </c>
      <c r="BH281">
        <f t="shared" si="300"/>
        <v>0</v>
      </c>
      <c r="BI281">
        <f t="shared" si="301"/>
        <v>0</v>
      </c>
      <c r="BJ281">
        <f t="shared" si="302"/>
        <v>0</v>
      </c>
      <c r="BK281">
        <f t="shared" si="303"/>
        <v>0</v>
      </c>
      <c r="BL281">
        <f t="shared" si="304"/>
        <v>0</v>
      </c>
      <c r="BM281">
        <f t="shared" si="305"/>
        <v>0</v>
      </c>
      <c r="BN281">
        <f t="shared" si="306"/>
        <v>0</v>
      </c>
      <c r="BO281">
        <f t="shared" si="307"/>
        <v>0</v>
      </c>
      <c r="BP281">
        <f t="shared" si="308"/>
        <v>0</v>
      </c>
      <c r="BQ281">
        <f t="shared" si="309"/>
        <v>0</v>
      </c>
      <c r="BR281">
        <f t="shared" si="310"/>
        <v>0</v>
      </c>
      <c r="BS281">
        <f t="shared" si="311"/>
        <v>0</v>
      </c>
      <c r="BT281">
        <f t="shared" si="312"/>
        <v>0</v>
      </c>
      <c r="BU281">
        <f t="shared" si="313"/>
        <v>-0.18043000000000001</v>
      </c>
      <c r="BV281">
        <f t="shared" si="314"/>
        <v>0</v>
      </c>
      <c r="BX281">
        <f t="shared" si="315"/>
        <v>0</v>
      </c>
      <c r="BY281">
        <f t="shared" si="316"/>
        <v>0</v>
      </c>
      <c r="BZ281">
        <f t="shared" si="317"/>
        <v>3.4819999999999997E-2</v>
      </c>
      <c r="CA281">
        <f t="shared" si="318"/>
        <v>0</v>
      </c>
      <c r="CB281">
        <f t="shared" si="319"/>
        <v>3.9311500000000001</v>
      </c>
      <c r="CC281">
        <f t="shared" si="320"/>
        <v>0</v>
      </c>
      <c r="CD281">
        <f t="shared" si="321"/>
        <v>2.68282</v>
      </c>
      <c r="CE281">
        <f t="shared" si="322"/>
        <v>0</v>
      </c>
      <c r="CF281">
        <f t="shared" si="323"/>
        <v>0</v>
      </c>
      <c r="CG281">
        <f t="shared" si="324"/>
        <v>0</v>
      </c>
      <c r="CH281">
        <f t="shared" si="325"/>
        <v>0</v>
      </c>
      <c r="CI281">
        <f t="shared" si="326"/>
        <v>0</v>
      </c>
      <c r="CJ281">
        <f t="shared" si="327"/>
        <v>1.4861899999999999</v>
      </c>
      <c r="CK281">
        <f t="shared" si="328"/>
        <v>0</v>
      </c>
      <c r="CL281">
        <f t="shared" si="329"/>
        <v>0</v>
      </c>
      <c r="CM281">
        <f t="shared" si="330"/>
        <v>0</v>
      </c>
      <c r="CN281">
        <f t="shared" si="331"/>
        <v>0</v>
      </c>
      <c r="CO281">
        <f t="shared" si="332"/>
        <v>0</v>
      </c>
      <c r="CP281">
        <f t="shared" si="333"/>
        <v>0</v>
      </c>
      <c r="CQ281">
        <f t="shared" si="334"/>
        <v>0</v>
      </c>
      <c r="CR281">
        <f t="shared" si="335"/>
        <v>0</v>
      </c>
      <c r="CS281">
        <f t="shared" si="336"/>
        <v>0</v>
      </c>
      <c r="CT281">
        <f t="shared" si="337"/>
        <v>0</v>
      </c>
      <c r="CU281">
        <f t="shared" si="338"/>
        <v>0</v>
      </c>
      <c r="CV281">
        <f t="shared" si="339"/>
        <v>0</v>
      </c>
      <c r="CW281">
        <f t="shared" si="340"/>
        <v>0</v>
      </c>
      <c r="CX281">
        <f t="shared" si="341"/>
        <v>0</v>
      </c>
      <c r="CY281">
        <f t="shared" si="342"/>
        <v>0</v>
      </c>
      <c r="CZ281">
        <f t="shared" si="343"/>
        <v>0</v>
      </c>
      <c r="DA281">
        <f t="shared" si="344"/>
        <v>0</v>
      </c>
      <c r="DB281">
        <f t="shared" si="345"/>
        <v>0</v>
      </c>
      <c r="DC281">
        <f t="shared" si="346"/>
        <v>0</v>
      </c>
      <c r="DD281">
        <f t="shared" si="347"/>
        <v>0</v>
      </c>
      <c r="DE281">
        <f t="shared" si="348"/>
        <v>-5.63286</v>
      </c>
      <c r="DF281">
        <f t="shared" si="349"/>
        <v>0</v>
      </c>
    </row>
    <row r="282" spans="1:110" x14ac:dyDescent="0.25">
      <c r="A282" s="4">
        <f>raw!$A282:$A282</f>
        <v>43376</v>
      </c>
      <c r="B282" s="6" t="str">
        <f>raw!$B282:$B282</f>
        <v>0007-0020</v>
      </c>
      <c r="D282" t="str">
        <f>IF(score!$C282=".",".",IF(score!$C282=0,"1",IF(score!$C282=25,"0",IF(score!$C282=50,"0",IF(score!$C282=75,"0",IF(score!$C282=100,"0"))))))</f>
        <v>0</v>
      </c>
      <c r="E282" t="str">
        <f>IF(score!$C282=".",".",IF(score!$C282=0,"0",IF(score!$C282=25,"1",IF(score!$C282=50,"0",IF(score!$C282=75,"0",IF(score!$C282=100,"0"))))))</f>
        <v>0</v>
      </c>
      <c r="F282" t="str">
        <f>IF(score!$C282=".",".",IF(score!$C282=0,"0",IF(score!$C282=25,"0",IF(score!$C282=50,"1",IF(score!$C282=75,"0",IF(score!$C282=100,"0"))))))</f>
        <v>1</v>
      </c>
      <c r="G282" t="str">
        <f>IF(score!$C282=".",".",IF(score!$C282=0,"0",IF(score!$C282=25,"0",IF(score!$C282=50,"0",IF(score!$C282=75,"1",IF(score!$C282=100,"0"))))))</f>
        <v>0</v>
      </c>
      <c r="H282" t="str">
        <f>IF(score!$D282=".",".",IF(score!$D282=0,"1",IF(score!$D282=50,"0",IF(score!$D282=100,"0"))))</f>
        <v>1</v>
      </c>
      <c r="I282" t="str">
        <f>IF(score!$D282=".",".",IF(score!$D282=0,"0",IF(score!$D282=50,"1",IF(score!$D282=100,"0"))))</f>
        <v>0</v>
      </c>
      <c r="J282" t="str">
        <f>IF(score!$E282=".",".",IF(score!$E282=0,"1",IF(score!$E282=50,"0",IF(score!$E282=100,"0"))))</f>
        <v>1</v>
      </c>
      <c r="K282" t="str">
        <f>IF(score!$E282=".",".",IF(score!$E282=0,"0",IF(score!$E282=50,"1",IF(score!$E282=100,"0"))))</f>
        <v>0</v>
      </c>
      <c r="L282" t="str">
        <f>IF(score!$F282=".",".",IF(score!$F282=0,"1",IF(score!$F282=100,"0")))</f>
        <v>0</v>
      </c>
      <c r="M282" t="str">
        <f>IF(score!$G282=".",".",IF(score!$G282=0,"1",IF(score!$G282=100,"0")))</f>
        <v>0</v>
      </c>
      <c r="N282" t="str">
        <f>IF(score!$H282=".",".",IF(score!$H282=0,"1",IF(score!$H282=100,"0")))</f>
        <v>0</v>
      </c>
      <c r="O282" t="str">
        <f>IF(score!$I282=".",".",IF(score!$I282=0,"1",IF(score!$I282=50,"0",IF(score!$I282=100,"0"))))</f>
        <v>0</v>
      </c>
      <c r="P282" t="str">
        <f>IF(score!$J282=".",".",IF(score!$J282=0,"1",IF(score!$J282=25,"0",IF(score!$J282=50,"0",IF(score!$J282=75,"0",IF(score!$J282=100,"0"))))))</f>
        <v>0</v>
      </c>
      <c r="Q282" t="str">
        <f>IF(score!$J282=".",".",IF(score!$J282=0,"0",IF(score!$J282=25,"1",IF(score!$J282=50,"0",IF(score!$J282=75,"0",IF(score!$J282=100,"0"))))))</f>
        <v>0</v>
      </c>
      <c r="R282" t="str">
        <f>IF(score!$J282=".",".",IF(score!$J282=0,"0",IF(score!$J282=25,"0",IF(score!$J282=50,"1",IF(score!$J282=75,"0",IF(score!$J282=100,"0"))))))</f>
        <v>0</v>
      </c>
      <c r="S282" t="str">
        <f>IF(score!$J282=".",".",IF(score!$J282=0,"0",IF(score!$J282=25,"0",IF(score!$J282=50,"0",IF(score!$J282=75,"1",IF(score!$J282=100,"0"))))))</f>
        <v>0</v>
      </c>
      <c r="T282" t="str">
        <f>IF(score!$K282=".",".",IF(score!$K282=0,"1",IF(score!$K282=20,"0",IF(score!$K282=40,"0",IF(score!$K282=60,"0",IF(score!$K282=80,"0",IF(score!$K282=100,"0")))))))</f>
        <v>0</v>
      </c>
      <c r="U282" t="str">
        <f>IF(score!$K282=".",".",IF(score!$K282=0,"0",IF(score!$K282=20,"1",IF(score!$K282=40,"0",IF(score!$K282=60,"0",IF(score!$K282=80,"0",IF(score!$K282=100,"0")))))))</f>
        <v>0</v>
      </c>
      <c r="V282" t="str">
        <f>IF(score!$K282=".",".",IF(score!$K282=0,"0",IF(score!$K282=20,"0",IF(score!$K282=40,"1",IF(score!$K282=60,"0",IF(score!$K282=80,"0",IF(score!$K282=100,"0")))))))</f>
        <v>0</v>
      </c>
      <c r="W282" t="str">
        <f>IF(score!$K282=".",".",IF(score!$K282=0,"0",IF(score!$K282=20,"0",IF(score!$K282=40,"0",IF(score!$K282=60,"1",IF(score!$K282=80,"0",IF(score!$K282=100,"0")))))))</f>
        <v>0</v>
      </c>
      <c r="X282" t="str">
        <f>IF(score!$K282=".",".",IF(score!$K282=0,"0",IF(score!$K282=20,"0",IF(score!$K282=40,"0",IF(score!$K282=60,"0",IF(score!$K282=80,"1",IF(score!$K282=100,"0")))))))</f>
        <v>0</v>
      </c>
      <c r="Y282" t="str">
        <f>IF(score!$L282=".",".",IF(score!$L282=0,"1",IF(score!$L282=20,"0",IF(score!$L282=40,"0",IF(score!$L282=60,"0",IF(score!$L282=80,"0",IF(score!$L282=100,"0")))))))</f>
        <v>0</v>
      </c>
      <c r="Z282" t="str">
        <f>IF(score!$L282=".",".",IF(score!$L282=0,"0",IF(score!$L282=20,"1",IF(score!$L282=40,"0",IF(score!$L282=60,"0",IF(score!$L282=80,"0",IF(score!$L282=100,"0")))))))</f>
        <v>0</v>
      </c>
      <c r="AA282" t="str">
        <f>IF(score!$L282=".",".",IF(score!$L282=0,"0",IF(score!$L282=20,"0",IF(score!$L282=40,"1",IF(score!$L282=60,"0",IF(score!$L282=80,"0",IF(score!$L282=100,"0")))))))</f>
        <v>0</v>
      </c>
      <c r="AB282" t="str">
        <f>IF(score!$L282=".",".",IF(score!$L282=0,"0",IF(score!$L282=20,"0",IF(score!$L282=40,"0",IF(score!$L282=60,"1",IF(score!$L282=80,"0",IF(score!$L282=100,"0")))))))</f>
        <v>0</v>
      </c>
      <c r="AC282" t="str">
        <f>IF(score!$L282=".",".",IF(score!$L282=0,"0",IF(score!$L282=20,"0",IF(score!$L282=40,"0",IF(score!$L282=60,"0",IF(score!$L282=80,"1",IF(score!L282=100,"0")))))))</f>
        <v>0</v>
      </c>
      <c r="AD282" t="str">
        <f>IF(score!$M282=".",".",IF(score!$M282=0,"1",IF(score!$M282=20,"0",IF(score!$M282=40,"0",IF(score!$M282=60,"0",IF(score!$M282=80,"0",IF(score!$M282=100,"0")))))))</f>
        <v>0</v>
      </c>
      <c r="AE282" t="str">
        <f>IF(score!$M282=".",".",IF(score!$M282=0,"0",IF(score!$M282=20,"1",IF(score!$M282=40,"0",IF(score!$M282=60,"0",IF(score!$M282=80,"0",IF(score!$M282=100,"0")))))))</f>
        <v>0</v>
      </c>
      <c r="AF282" t="str">
        <f>IF(score!$M282=".",".",IF(score!$M282=0,"0",IF(score!$M282=20,"0",IF(score!$M282=40,"1",IF(score!$M282=60,"0",IF(score!$M282=80,"0",IF(score!$M282=100,"0")))))))</f>
        <v>0</v>
      </c>
      <c r="AG282" t="str">
        <f>IF(score!$M282=".",".",IF(score!$M282=0,"0",IF(score!$M282=20,"0",IF(score!$M282=40,"0",IF(score!$M282=60,"1",IF(score!$M282=80,"0",IF(score!$M282=100,"0")))))))</f>
        <v>0</v>
      </c>
      <c r="AH282" t="str">
        <f>IF(score!$M282=".",".",IF(score!$M282=0,"0",IF(score!$M282=20,"0",IF(score!$M282=40,"0",IF(score!$M282=60,"0",IF(score!$M282=80,"1",IF(score!$M282=100,"0")))))))</f>
        <v>0</v>
      </c>
      <c r="AI282" t="str">
        <f>IF(score!$N282=".",".",IF(score!$N282=0,"1",IF(score!$N282=25,"0",IF(score!$N282=50,"0",IF(score!$N282=75,"0",IF(score!$N282=100,"0"))))))</f>
        <v>0</v>
      </c>
      <c r="AJ282" t="str">
        <f>IF(score!$N282=".",".",IF(score!$N282=0,"0",IF(score!$N282=25,"1",IF(score!$N282=50,"0",IF(score!$N282=75,"0",IF(score!$N282=100,"0"))))))</f>
        <v>0</v>
      </c>
      <c r="AK282" t="str">
        <f>IF(score!$N282=".",".",IF(score!$N282=0,"0",IF(score!$N282=25,"0",IF(score!$N282=50,"1",IF(score!$N282=75,"0",IF(score!$N282=100,"0"))))))</f>
        <v>0</v>
      </c>
      <c r="AL282" t="str">
        <f>IF(score!$N282=".",".",IF(score!$N282=0,"0",IF(score!$N282=25,"0",IF(score!$N282=50,"0",IF(score!$N282=75,"1",IF(score!$N282=100,"0"))))))</f>
        <v>1</v>
      </c>
      <c r="AN282">
        <f t="shared" si="280"/>
        <v>0</v>
      </c>
      <c r="AO282">
        <f t="shared" si="281"/>
        <v>0</v>
      </c>
      <c r="AP282">
        <f t="shared" si="282"/>
        <v>-3.0239600000000002</v>
      </c>
      <c r="AQ282">
        <f t="shared" si="283"/>
        <v>0</v>
      </c>
      <c r="AR282">
        <f t="shared" si="284"/>
        <v>-7.2321600000000004</v>
      </c>
      <c r="AS282">
        <f t="shared" si="285"/>
        <v>0</v>
      </c>
      <c r="AT282">
        <f t="shared" si="286"/>
        <v>-6.24397</v>
      </c>
      <c r="AU282">
        <f t="shared" si="287"/>
        <v>0</v>
      </c>
      <c r="AV282">
        <f t="shared" si="288"/>
        <v>0</v>
      </c>
      <c r="AW282">
        <f t="shared" si="289"/>
        <v>0</v>
      </c>
      <c r="AX282">
        <f t="shared" si="290"/>
        <v>0</v>
      </c>
      <c r="AY282">
        <f t="shared" si="291"/>
        <v>0</v>
      </c>
      <c r="AZ282">
        <f t="shared" si="292"/>
        <v>0</v>
      </c>
      <c r="BA282">
        <f t="shared" si="293"/>
        <v>0</v>
      </c>
      <c r="BB282">
        <f t="shared" si="294"/>
        <v>0</v>
      </c>
      <c r="BC282">
        <f t="shared" si="295"/>
        <v>0</v>
      </c>
      <c r="BD282">
        <f t="shared" si="296"/>
        <v>0</v>
      </c>
      <c r="BE282">
        <f t="shared" si="297"/>
        <v>0</v>
      </c>
      <c r="BF282">
        <f t="shared" si="298"/>
        <v>0</v>
      </c>
      <c r="BG282">
        <f t="shared" si="299"/>
        <v>0</v>
      </c>
      <c r="BH282">
        <f t="shared" si="300"/>
        <v>0</v>
      </c>
      <c r="BI282">
        <f t="shared" si="301"/>
        <v>0</v>
      </c>
      <c r="BJ282">
        <f t="shared" si="302"/>
        <v>0</v>
      </c>
      <c r="BK282">
        <f t="shared" si="303"/>
        <v>0</v>
      </c>
      <c r="BL282">
        <f t="shared" si="304"/>
        <v>0</v>
      </c>
      <c r="BM282">
        <f t="shared" si="305"/>
        <v>0</v>
      </c>
      <c r="BN282">
        <f t="shared" si="306"/>
        <v>0</v>
      </c>
      <c r="BO282">
        <f t="shared" si="307"/>
        <v>0</v>
      </c>
      <c r="BP282">
        <f t="shared" si="308"/>
        <v>0</v>
      </c>
      <c r="BQ282">
        <f t="shared" si="309"/>
        <v>0</v>
      </c>
      <c r="BR282">
        <f t="shared" si="310"/>
        <v>0</v>
      </c>
      <c r="BS282">
        <f t="shared" si="311"/>
        <v>0</v>
      </c>
      <c r="BT282">
        <f t="shared" si="312"/>
        <v>0</v>
      </c>
      <c r="BU282">
        <f t="shared" si="313"/>
        <v>0</v>
      </c>
      <c r="BV282">
        <f t="shared" si="314"/>
        <v>0.11038000000000001</v>
      </c>
      <c r="BX282">
        <f t="shared" si="315"/>
        <v>0</v>
      </c>
      <c r="BY282">
        <f t="shared" si="316"/>
        <v>0</v>
      </c>
      <c r="BZ282">
        <f t="shared" si="317"/>
        <v>3.4819999999999997E-2</v>
      </c>
      <c r="CA282">
        <f t="shared" si="318"/>
        <v>0</v>
      </c>
      <c r="CB282">
        <f t="shared" si="319"/>
        <v>3.9311500000000001</v>
      </c>
      <c r="CC282">
        <f t="shared" si="320"/>
        <v>0</v>
      </c>
      <c r="CD282">
        <f t="shared" si="321"/>
        <v>2.68282</v>
      </c>
      <c r="CE282">
        <f t="shared" si="322"/>
        <v>0</v>
      </c>
      <c r="CF282">
        <f t="shared" si="323"/>
        <v>0</v>
      </c>
      <c r="CG282">
        <f t="shared" si="324"/>
        <v>0</v>
      </c>
      <c r="CH282">
        <f t="shared" si="325"/>
        <v>0</v>
      </c>
      <c r="CI282">
        <f t="shared" si="326"/>
        <v>0</v>
      </c>
      <c r="CJ282">
        <f t="shared" si="327"/>
        <v>0</v>
      </c>
      <c r="CK282">
        <f t="shared" si="328"/>
        <v>0</v>
      </c>
      <c r="CL282">
        <f t="shared" si="329"/>
        <v>0</v>
      </c>
      <c r="CM282">
        <f t="shared" si="330"/>
        <v>0</v>
      </c>
      <c r="CN282">
        <f t="shared" si="331"/>
        <v>0</v>
      </c>
      <c r="CO282">
        <f t="shared" si="332"/>
        <v>0</v>
      </c>
      <c r="CP282">
        <f t="shared" si="333"/>
        <v>0</v>
      </c>
      <c r="CQ282">
        <f t="shared" si="334"/>
        <v>0</v>
      </c>
      <c r="CR282">
        <f t="shared" si="335"/>
        <v>0</v>
      </c>
      <c r="CS282">
        <f t="shared" si="336"/>
        <v>0</v>
      </c>
      <c r="CT282">
        <f t="shared" si="337"/>
        <v>0</v>
      </c>
      <c r="CU282">
        <f t="shared" si="338"/>
        <v>0</v>
      </c>
      <c r="CV282">
        <f t="shared" si="339"/>
        <v>0</v>
      </c>
      <c r="CW282">
        <f t="shared" si="340"/>
        <v>0</v>
      </c>
      <c r="CX282">
        <f t="shared" si="341"/>
        <v>0</v>
      </c>
      <c r="CY282">
        <f t="shared" si="342"/>
        <v>0</v>
      </c>
      <c r="CZ282">
        <f t="shared" si="343"/>
        <v>0</v>
      </c>
      <c r="DA282">
        <f t="shared" si="344"/>
        <v>0</v>
      </c>
      <c r="DB282">
        <f t="shared" si="345"/>
        <v>0</v>
      </c>
      <c r="DC282">
        <f t="shared" si="346"/>
        <v>0</v>
      </c>
      <c r="DD282">
        <f t="shared" si="347"/>
        <v>0</v>
      </c>
      <c r="DE282">
        <f t="shared" si="348"/>
        <v>0</v>
      </c>
      <c r="DF282">
        <f t="shared" si="349"/>
        <v>-3.13896</v>
      </c>
    </row>
    <row r="283" spans="1:110" x14ac:dyDescent="0.25">
      <c r="A283" s="4">
        <f>raw!$A283:$A283</f>
        <v>43376</v>
      </c>
      <c r="B283" s="6" t="str">
        <f>raw!$B283:$B283</f>
        <v>0007-0021</v>
      </c>
      <c r="D283" t="str">
        <f>IF(score!$C283=".",".",IF(score!$C283=0,"1",IF(score!$C283=25,"0",IF(score!$C283=50,"0",IF(score!$C283=75,"0",IF(score!$C283=100,"0"))))))</f>
        <v>0</v>
      </c>
      <c r="E283" t="str">
        <f>IF(score!$C283=".",".",IF(score!$C283=0,"0",IF(score!$C283=25,"1",IF(score!$C283=50,"0",IF(score!$C283=75,"0",IF(score!$C283=100,"0"))))))</f>
        <v>0</v>
      </c>
      <c r="F283" t="str">
        <f>IF(score!$C283=".",".",IF(score!$C283=0,"0",IF(score!$C283=25,"0",IF(score!$C283=50,"1",IF(score!$C283=75,"0",IF(score!$C283=100,"0"))))))</f>
        <v>0</v>
      </c>
      <c r="G283" t="str">
        <f>IF(score!$C283=".",".",IF(score!$C283=0,"0",IF(score!$C283=25,"0",IF(score!$C283=50,"0",IF(score!$C283=75,"1",IF(score!$C283=100,"0"))))))</f>
        <v>1</v>
      </c>
      <c r="H283" t="str">
        <f>IF(score!$D283=".",".",IF(score!$D283=0,"1",IF(score!$D283=50,"0",IF(score!$D283=100,"0"))))</f>
        <v>1</v>
      </c>
      <c r="I283" t="str">
        <f>IF(score!$D283=".",".",IF(score!$D283=0,"0",IF(score!$D283=50,"1",IF(score!$D283=100,"0"))))</f>
        <v>0</v>
      </c>
      <c r="J283" t="str">
        <f>IF(score!$E283=".",".",IF(score!$E283=0,"1",IF(score!$E283=50,"0",IF(score!$E283=100,"0"))))</f>
        <v>0</v>
      </c>
      <c r="K283" t="str">
        <f>IF(score!$E283=".",".",IF(score!$E283=0,"0",IF(score!$E283=50,"1",IF(score!$E283=100,"0"))))</f>
        <v>1</v>
      </c>
      <c r="L283" t="str">
        <f>IF(score!$F283=".",".",IF(score!$F283=0,"1",IF(score!$F283=100,"0")))</f>
        <v>0</v>
      </c>
      <c r="M283" t="str">
        <f>IF(score!$G283=".",".",IF(score!$G283=0,"1",IF(score!$G283=100,"0")))</f>
        <v>0</v>
      </c>
      <c r="N283" t="str">
        <f>IF(score!$H283=".",".",IF(score!$H283=0,"1",IF(score!$H283=100,"0")))</f>
        <v>0</v>
      </c>
      <c r="O283" t="str">
        <f>IF(score!$I283=".",".",IF(score!$I283=0,"1",IF(score!$I283=50,"0",IF(score!$I283=100,"0"))))</f>
        <v>0</v>
      </c>
      <c r="P283" t="str">
        <f>IF(score!$J283=".",".",IF(score!$J283=0,"1",IF(score!$J283=25,"0",IF(score!$J283=50,"0",IF(score!$J283=75,"0",IF(score!$J283=100,"0"))))))</f>
        <v>0</v>
      </c>
      <c r="Q283" t="str">
        <f>IF(score!$J283=".",".",IF(score!$J283=0,"0",IF(score!$J283=25,"1",IF(score!$J283=50,"0",IF(score!$J283=75,"0",IF(score!$J283=100,"0"))))))</f>
        <v>0</v>
      </c>
      <c r="R283" t="str">
        <f>IF(score!$J283=".",".",IF(score!$J283=0,"0",IF(score!$J283=25,"0",IF(score!$J283=50,"1",IF(score!$J283=75,"0",IF(score!$J283=100,"0"))))))</f>
        <v>0</v>
      </c>
      <c r="S283" t="str">
        <f>IF(score!$J283=".",".",IF(score!$J283=0,"0",IF(score!$J283=25,"0",IF(score!$J283=50,"0",IF(score!$J283=75,"1",IF(score!$J283=100,"0"))))))</f>
        <v>0</v>
      </c>
      <c r="T283" t="str">
        <f>IF(score!$K283=".",".",IF(score!$K283=0,"1",IF(score!$K283=20,"0",IF(score!$K283=40,"0",IF(score!$K283=60,"0",IF(score!$K283=80,"0",IF(score!$K283=100,"0")))))))</f>
        <v>0</v>
      </c>
      <c r="U283" t="str">
        <f>IF(score!$K283=".",".",IF(score!$K283=0,"0",IF(score!$K283=20,"1",IF(score!$K283=40,"0",IF(score!$K283=60,"0",IF(score!$K283=80,"0",IF(score!$K283=100,"0")))))))</f>
        <v>0</v>
      </c>
      <c r="V283" t="str">
        <f>IF(score!$K283=".",".",IF(score!$K283=0,"0",IF(score!$K283=20,"0",IF(score!$K283=40,"1",IF(score!$K283=60,"0",IF(score!$K283=80,"0",IF(score!$K283=100,"0")))))))</f>
        <v>0</v>
      </c>
      <c r="W283" t="str">
        <f>IF(score!$K283=".",".",IF(score!$K283=0,"0",IF(score!$K283=20,"0",IF(score!$K283=40,"0",IF(score!$K283=60,"1",IF(score!$K283=80,"0",IF(score!$K283=100,"0")))))))</f>
        <v>0</v>
      </c>
      <c r="X283" t="str">
        <f>IF(score!$K283=".",".",IF(score!$K283=0,"0",IF(score!$K283=20,"0",IF(score!$K283=40,"0",IF(score!$K283=60,"0",IF(score!$K283=80,"1",IF(score!$K283=100,"0")))))))</f>
        <v>0</v>
      </c>
      <c r="Y283" t="str">
        <f>IF(score!$L283=".",".",IF(score!$L283=0,"1",IF(score!$L283=20,"0",IF(score!$L283=40,"0",IF(score!$L283=60,"0",IF(score!$L283=80,"0",IF(score!$L283=100,"0")))))))</f>
        <v>0</v>
      </c>
      <c r="Z283" t="str">
        <f>IF(score!$L283=".",".",IF(score!$L283=0,"0",IF(score!$L283=20,"1",IF(score!$L283=40,"0",IF(score!$L283=60,"0",IF(score!$L283=80,"0",IF(score!$L283=100,"0")))))))</f>
        <v>0</v>
      </c>
      <c r="AA283" t="str">
        <f>IF(score!$L283=".",".",IF(score!$L283=0,"0",IF(score!$L283=20,"0",IF(score!$L283=40,"1",IF(score!$L283=60,"0",IF(score!$L283=80,"0",IF(score!$L283=100,"0")))))))</f>
        <v>0</v>
      </c>
      <c r="AB283" t="str">
        <f>IF(score!$L283=".",".",IF(score!$L283=0,"0",IF(score!$L283=20,"0",IF(score!$L283=40,"0",IF(score!$L283=60,"1",IF(score!$L283=80,"0",IF(score!$L283=100,"0")))))))</f>
        <v>0</v>
      </c>
      <c r="AC283" t="str">
        <f>IF(score!$L283=".",".",IF(score!$L283=0,"0",IF(score!$L283=20,"0",IF(score!$L283=40,"0",IF(score!$L283=60,"0",IF(score!$L283=80,"1",IF(score!L283=100,"0")))))))</f>
        <v>0</v>
      </c>
      <c r="AD283" t="str">
        <f>IF(score!$M283=".",".",IF(score!$M283=0,"1",IF(score!$M283=20,"0",IF(score!$M283=40,"0",IF(score!$M283=60,"0",IF(score!$M283=80,"0",IF(score!$M283=100,"0")))))))</f>
        <v>0</v>
      </c>
      <c r="AE283" t="str">
        <f>IF(score!$M283=".",".",IF(score!$M283=0,"0",IF(score!$M283=20,"1",IF(score!$M283=40,"0",IF(score!$M283=60,"0",IF(score!$M283=80,"0",IF(score!$M283=100,"0")))))))</f>
        <v>0</v>
      </c>
      <c r="AF283" t="str">
        <f>IF(score!$M283=".",".",IF(score!$M283=0,"0",IF(score!$M283=20,"0",IF(score!$M283=40,"1",IF(score!$M283=60,"0",IF(score!$M283=80,"0",IF(score!$M283=100,"0")))))))</f>
        <v>0</v>
      </c>
      <c r="AG283" t="str">
        <f>IF(score!$M283=".",".",IF(score!$M283=0,"0",IF(score!$M283=20,"0",IF(score!$M283=40,"0",IF(score!$M283=60,"1",IF(score!$M283=80,"0",IF(score!$M283=100,"0")))))))</f>
        <v>0</v>
      </c>
      <c r="AH283" t="str">
        <f>IF(score!$M283=".",".",IF(score!$M283=0,"0",IF(score!$M283=20,"0",IF(score!$M283=40,"0",IF(score!$M283=60,"0",IF(score!$M283=80,"1",IF(score!$M283=100,"0")))))))</f>
        <v>0</v>
      </c>
      <c r="AI283" t="str">
        <f>IF(score!$N283=".",".",IF(score!$N283=0,"1",IF(score!$N283=25,"0",IF(score!$N283=50,"0",IF(score!$N283=75,"0",IF(score!$N283=100,"0"))))))</f>
        <v>0</v>
      </c>
      <c r="AJ283" t="str">
        <f>IF(score!$N283=".",".",IF(score!$N283=0,"0",IF(score!$N283=25,"1",IF(score!$N283=50,"0",IF(score!$N283=75,"0",IF(score!$N283=100,"0"))))))</f>
        <v>1</v>
      </c>
      <c r="AK283" t="str">
        <f>IF(score!$N283=".",".",IF(score!$N283=0,"0",IF(score!$N283=25,"0",IF(score!$N283=50,"1",IF(score!$N283=75,"0",IF(score!$N283=100,"0"))))))</f>
        <v>0</v>
      </c>
      <c r="AL283" t="str">
        <f>IF(score!$N283=".",".",IF(score!$N283=0,"0",IF(score!$N283=25,"0",IF(score!$N283=50,"0",IF(score!$N283=75,"1",IF(score!$N283=100,"0"))))))</f>
        <v>0</v>
      </c>
      <c r="AN283">
        <f t="shared" si="280"/>
        <v>0</v>
      </c>
      <c r="AO283">
        <f t="shared" si="281"/>
        <v>0</v>
      </c>
      <c r="AP283">
        <f t="shared" si="282"/>
        <v>0</v>
      </c>
      <c r="AQ283">
        <f t="shared" si="283"/>
        <v>-1.3187199999999999</v>
      </c>
      <c r="AR283">
        <f t="shared" si="284"/>
        <v>-7.2321600000000004</v>
      </c>
      <c r="AS283">
        <f t="shared" si="285"/>
        <v>0</v>
      </c>
      <c r="AT283">
        <f t="shared" si="286"/>
        <v>0</v>
      </c>
      <c r="AU283">
        <f t="shared" si="287"/>
        <v>-2.7355700000000001</v>
      </c>
      <c r="AV283">
        <f t="shared" si="288"/>
        <v>0</v>
      </c>
      <c r="AW283">
        <f t="shared" si="289"/>
        <v>0</v>
      </c>
      <c r="AX283">
        <f t="shared" si="290"/>
        <v>0</v>
      </c>
      <c r="AY283">
        <f t="shared" si="291"/>
        <v>0</v>
      </c>
      <c r="AZ283">
        <f t="shared" si="292"/>
        <v>0</v>
      </c>
      <c r="BA283">
        <f t="shared" si="293"/>
        <v>0</v>
      </c>
      <c r="BB283">
        <f t="shared" si="294"/>
        <v>0</v>
      </c>
      <c r="BC283">
        <f t="shared" si="295"/>
        <v>0</v>
      </c>
      <c r="BD283">
        <f t="shared" si="296"/>
        <v>0</v>
      </c>
      <c r="BE283">
        <f t="shared" si="297"/>
        <v>0</v>
      </c>
      <c r="BF283">
        <f t="shared" si="298"/>
        <v>0</v>
      </c>
      <c r="BG283">
        <f t="shared" si="299"/>
        <v>0</v>
      </c>
      <c r="BH283">
        <f t="shared" si="300"/>
        <v>0</v>
      </c>
      <c r="BI283">
        <f t="shared" si="301"/>
        <v>0</v>
      </c>
      <c r="BJ283">
        <f t="shared" si="302"/>
        <v>0</v>
      </c>
      <c r="BK283">
        <f t="shared" si="303"/>
        <v>0</v>
      </c>
      <c r="BL283">
        <f t="shared" si="304"/>
        <v>0</v>
      </c>
      <c r="BM283">
        <f t="shared" si="305"/>
        <v>0</v>
      </c>
      <c r="BN283">
        <f t="shared" si="306"/>
        <v>0</v>
      </c>
      <c r="BO283">
        <f t="shared" si="307"/>
        <v>0</v>
      </c>
      <c r="BP283">
        <f t="shared" si="308"/>
        <v>0</v>
      </c>
      <c r="BQ283">
        <f t="shared" si="309"/>
        <v>0</v>
      </c>
      <c r="BR283">
        <f t="shared" si="310"/>
        <v>0</v>
      </c>
      <c r="BS283">
        <f t="shared" si="311"/>
        <v>0</v>
      </c>
      <c r="BT283">
        <f t="shared" si="312"/>
        <v>-0.94342000000000004</v>
      </c>
      <c r="BU283">
        <f t="shared" si="313"/>
        <v>0</v>
      </c>
      <c r="BV283">
        <f t="shared" si="314"/>
        <v>0</v>
      </c>
      <c r="BX283">
        <f t="shared" si="315"/>
        <v>0</v>
      </c>
      <c r="BY283">
        <f t="shared" si="316"/>
        <v>0</v>
      </c>
      <c r="BZ283">
        <f t="shared" si="317"/>
        <v>0</v>
      </c>
      <c r="CA283">
        <f t="shared" si="318"/>
        <v>-6.0639999999999999E-2</v>
      </c>
      <c r="CB283">
        <f t="shared" si="319"/>
        <v>3.9311500000000001</v>
      </c>
      <c r="CC283">
        <f t="shared" si="320"/>
        <v>0</v>
      </c>
      <c r="CD283">
        <f t="shared" si="321"/>
        <v>0</v>
      </c>
      <c r="CE283">
        <f t="shared" si="322"/>
        <v>1.43103</v>
      </c>
      <c r="CF283">
        <f t="shared" si="323"/>
        <v>0</v>
      </c>
      <c r="CG283">
        <f t="shared" si="324"/>
        <v>0</v>
      </c>
      <c r="CH283">
        <f t="shared" si="325"/>
        <v>0</v>
      </c>
      <c r="CI283">
        <f t="shared" si="326"/>
        <v>0</v>
      </c>
      <c r="CJ283">
        <f t="shared" si="327"/>
        <v>0</v>
      </c>
      <c r="CK283">
        <f t="shared" si="328"/>
        <v>0</v>
      </c>
      <c r="CL283">
        <f t="shared" si="329"/>
        <v>0</v>
      </c>
      <c r="CM283">
        <f t="shared" si="330"/>
        <v>0</v>
      </c>
      <c r="CN283">
        <f t="shared" si="331"/>
        <v>0</v>
      </c>
      <c r="CO283">
        <f t="shared" si="332"/>
        <v>0</v>
      </c>
      <c r="CP283">
        <f t="shared" si="333"/>
        <v>0</v>
      </c>
      <c r="CQ283">
        <f t="shared" si="334"/>
        <v>0</v>
      </c>
      <c r="CR283">
        <f t="shared" si="335"/>
        <v>0</v>
      </c>
      <c r="CS283">
        <f t="shared" si="336"/>
        <v>0</v>
      </c>
      <c r="CT283">
        <f t="shared" si="337"/>
        <v>0</v>
      </c>
      <c r="CU283">
        <f t="shared" si="338"/>
        <v>0</v>
      </c>
      <c r="CV283">
        <f t="shared" si="339"/>
        <v>0</v>
      </c>
      <c r="CW283">
        <f t="shared" si="340"/>
        <v>0</v>
      </c>
      <c r="CX283">
        <f t="shared" si="341"/>
        <v>0</v>
      </c>
      <c r="CY283">
        <f t="shared" si="342"/>
        <v>0</v>
      </c>
      <c r="CZ283">
        <f t="shared" si="343"/>
        <v>0</v>
      </c>
      <c r="DA283">
        <f t="shared" si="344"/>
        <v>0</v>
      </c>
      <c r="DB283">
        <f t="shared" si="345"/>
        <v>0</v>
      </c>
      <c r="DC283">
        <f t="shared" si="346"/>
        <v>0</v>
      </c>
      <c r="DD283">
        <f t="shared" si="347"/>
        <v>-8.2606599999999997</v>
      </c>
      <c r="DE283">
        <f t="shared" si="348"/>
        <v>0</v>
      </c>
      <c r="DF283">
        <f t="shared" si="349"/>
        <v>0</v>
      </c>
    </row>
    <row r="284" spans="1:110" x14ac:dyDescent="0.25">
      <c r="A284" s="4">
        <f>raw!$A284:$A284</f>
        <v>43376</v>
      </c>
      <c r="B284" s="6" t="str">
        <f>raw!$B284:$B284</f>
        <v>0007-0022</v>
      </c>
      <c r="D284" t="str">
        <f>IF(score!$C284=".",".",IF(score!$C284=0,"1",IF(score!$C284=25,"0",IF(score!$C284=50,"0",IF(score!$C284=75,"0",IF(score!$C284=100,"0"))))))</f>
        <v>0</v>
      </c>
      <c r="E284" t="str">
        <f>IF(score!$C284=".",".",IF(score!$C284=0,"0",IF(score!$C284=25,"1",IF(score!$C284=50,"0",IF(score!$C284=75,"0",IF(score!$C284=100,"0"))))))</f>
        <v>0</v>
      </c>
      <c r="F284" t="str">
        <f>IF(score!$C284=".",".",IF(score!$C284=0,"0",IF(score!$C284=25,"0",IF(score!$C284=50,"1",IF(score!$C284=75,"0",IF(score!$C284=100,"0"))))))</f>
        <v>0</v>
      </c>
      <c r="G284" t="str">
        <f>IF(score!$C284=".",".",IF(score!$C284=0,"0",IF(score!$C284=25,"0",IF(score!$C284=50,"0",IF(score!$C284=75,"1",IF(score!$C284=100,"0"))))))</f>
        <v>1</v>
      </c>
      <c r="H284" t="str">
        <f>IF(score!$D284=".",".",IF(score!$D284=0,"1",IF(score!$D284=50,"0",IF(score!$D284=100,"0"))))</f>
        <v>0</v>
      </c>
      <c r="I284" t="str">
        <f>IF(score!$D284=".",".",IF(score!$D284=0,"0",IF(score!$D284=50,"1",IF(score!$D284=100,"0"))))</f>
        <v>1</v>
      </c>
      <c r="J284" t="str">
        <f>IF(score!$E284=".",".",IF(score!$E284=0,"1",IF(score!$E284=50,"0",IF(score!$E284=100,"0"))))</f>
        <v>0</v>
      </c>
      <c r="K284" t="str">
        <f>IF(score!$E284=".",".",IF(score!$E284=0,"0",IF(score!$E284=50,"1",IF(score!$E284=100,"0"))))</f>
        <v>1</v>
      </c>
      <c r="L284" t="str">
        <f>IF(score!$F284=".",".",IF(score!$F284=0,"1",IF(score!$F284=100,"0")))</f>
        <v>0</v>
      </c>
      <c r="M284" t="str">
        <f>IF(score!$G284=".",".",IF(score!$G284=0,"1",IF(score!$G284=100,"0")))</f>
        <v>0</v>
      </c>
      <c r="N284" t="str">
        <f>IF(score!$H284=".",".",IF(score!$H284=0,"1",IF(score!$H284=100,"0")))</f>
        <v>0</v>
      </c>
      <c r="O284" t="str">
        <f>IF(score!$I284=".",".",IF(score!$I284=0,"1",IF(score!$I284=50,"0",IF(score!$I284=100,"0"))))</f>
        <v>0</v>
      </c>
      <c r="P284" t="str">
        <f>IF(score!$J284=".",".",IF(score!$J284=0,"1",IF(score!$J284=25,"0",IF(score!$J284=50,"0",IF(score!$J284=75,"0",IF(score!$J284=100,"0"))))))</f>
        <v>0</v>
      </c>
      <c r="Q284" t="str">
        <f>IF(score!$J284=".",".",IF(score!$J284=0,"0",IF(score!$J284=25,"1",IF(score!$J284=50,"0",IF(score!$J284=75,"0",IF(score!$J284=100,"0"))))))</f>
        <v>1</v>
      </c>
      <c r="R284" t="str">
        <f>IF(score!$J284=".",".",IF(score!$J284=0,"0",IF(score!$J284=25,"0",IF(score!$J284=50,"1",IF(score!$J284=75,"0",IF(score!$J284=100,"0"))))))</f>
        <v>0</v>
      </c>
      <c r="S284" t="str">
        <f>IF(score!$J284=".",".",IF(score!$J284=0,"0",IF(score!$J284=25,"0",IF(score!$J284=50,"0",IF(score!$J284=75,"1",IF(score!$J284=100,"0"))))))</f>
        <v>0</v>
      </c>
      <c r="T284" t="str">
        <f>IF(score!$K284=".",".",IF(score!$K284=0,"1",IF(score!$K284=20,"0",IF(score!$K284=40,"0",IF(score!$K284=60,"0",IF(score!$K284=80,"0",IF(score!$K284=100,"0")))))))</f>
        <v>0</v>
      </c>
      <c r="U284" t="str">
        <f>IF(score!$K284=".",".",IF(score!$K284=0,"0",IF(score!$K284=20,"1",IF(score!$K284=40,"0",IF(score!$K284=60,"0",IF(score!$K284=80,"0",IF(score!$K284=100,"0")))))))</f>
        <v>0</v>
      </c>
      <c r="V284" t="str">
        <f>IF(score!$K284=".",".",IF(score!$K284=0,"0",IF(score!$K284=20,"0",IF(score!$K284=40,"1",IF(score!$K284=60,"0",IF(score!$K284=80,"0",IF(score!$K284=100,"0")))))))</f>
        <v>1</v>
      </c>
      <c r="W284" t="str">
        <f>IF(score!$K284=".",".",IF(score!$K284=0,"0",IF(score!$K284=20,"0",IF(score!$K284=40,"0",IF(score!$K284=60,"1",IF(score!$K284=80,"0",IF(score!$K284=100,"0")))))))</f>
        <v>0</v>
      </c>
      <c r="X284" t="str">
        <f>IF(score!$K284=".",".",IF(score!$K284=0,"0",IF(score!$K284=20,"0",IF(score!$K284=40,"0",IF(score!$K284=60,"0",IF(score!$K284=80,"1",IF(score!$K284=100,"0")))))))</f>
        <v>0</v>
      </c>
      <c r="Y284" t="str">
        <f>IF(score!$L284=".",".",IF(score!$L284=0,"1",IF(score!$L284=20,"0",IF(score!$L284=40,"0",IF(score!$L284=60,"0",IF(score!$L284=80,"0",IF(score!$L284=100,"0")))))))</f>
        <v>0</v>
      </c>
      <c r="Z284" t="str">
        <f>IF(score!$L284=".",".",IF(score!$L284=0,"0",IF(score!$L284=20,"1",IF(score!$L284=40,"0",IF(score!$L284=60,"0",IF(score!$L284=80,"0",IF(score!$L284=100,"0")))))))</f>
        <v>0</v>
      </c>
      <c r="AA284" t="str">
        <f>IF(score!$L284=".",".",IF(score!$L284=0,"0",IF(score!$L284=20,"0",IF(score!$L284=40,"1",IF(score!$L284=60,"0",IF(score!$L284=80,"0",IF(score!$L284=100,"0")))))))</f>
        <v>0</v>
      </c>
      <c r="AB284" t="str">
        <f>IF(score!$L284=".",".",IF(score!$L284=0,"0",IF(score!$L284=20,"0",IF(score!$L284=40,"0",IF(score!$L284=60,"1",IF(score!$L284=80,"0",IF(score!$L284=100,"0")))))))</f>
        <v>0</v>
      </c>
      <c r="AC284" t="str">
        <f>IF(score!$L284=".",".",IF(score!$L284=0,"0",IF(score!$L284=20,"0",IF(score!$L284=40,"0",IF(score!$L284=60,"0",IF(score!$L284=80,"1",IF(score!L284=100,"0")))))))</f>
        <v>0</v>
      </c>
      <c r="AD284" t="str">
        <f>IF(score!$M284=".",".",IF(score!$M284=0,"1",IF(score!$M284=20,"0",IF(score!$M284=40,"0",IF(score!$M284=60,"0",IF(score!$M284=80,"0",IF(score!$M284=100,"0")))))))</f>
        <v>0</v>
      </c>
      <c r="AE284" t="str">
        <f>IF(score!$M284=".",".",IF(score!$M284=0,"0",IF(score!$M284=20,"1",IF(score!$M284=40,"0",IF(score!$M284=60,"0",IF(score!$M284=80,"0",IF(score!$M284=100,"0")))))))</f>
        <v>1</v>
      </c>
      <c r="AF284" t="str">
        <f>IF(score!$M284=".",".",IF(score!$M284=0,"0",IF(score!$M284=20,"0",IF(score!$M284=40,"1",IF(score!$M284=60,"0",IF(score!$M284=80,"0",IF(score!$M284=100,"0")))))))</f>
        <v>0</v>
      </c>
      <c r="AG284" t="str">
        <f>IF(score!$M284=".",".",IF(score!$M284=0,"0",IF(score!$M284=20,"0",IF(score!$M284=40,"0",IF(score!$M284=60,"1",IF(score!$M284=80,"0",IF(score!$M284=100,"0")))))))</f>
        <v>0</v>
      </c>
      <c r="AH284" t="str">
        <f>IF(score!$M284=".",".",IF(score!$M284=0,"0",IF(score!$M284=20,"0",IF(score!$M284=40,"0",IF(score!$M284=60,"0",IF(score!$M284=80,"1",IF(score!$M284=100,"0")))))))</f>
        <v>0</v>
      </c>
      <c r="AI284" t="str">
        <f>IF(score!$N284=".",".",IF(score!$N284=0,"1",IF(score!$N284=25,"0",IF(score!$N284=50,"0",IF(score!$N284=75,"0",IF(score!$N284=100,"0"))))))</f>
        <v>0</v>
      </c>
      <c r="AJ284" t="str">
        <f>IF(score!$N284=".",".",IF(score!$N284=0,"0",IF(score!$N284=25,"1",IF(score!$N284=50,"0",IF(score!$N284=75,"0",IF(score!$N284=100,"0"))))))</f>
        <v>1</v>
      </c>
      <c r="AK284" t="str">
        <f>IF(score!$N284=".",".",IF(score!$N284=0,"0",IF(score!$N284=25,"0",IF(score!$N284=50,"1",IF(score!$N284=75,"0",IF(score!$N284=100,"0"))))))</f>
        <v>0</v>
      </c>
      <c r="AL284" t="str">
        <f>IF(score!$N284=".",".",IF(score!$N284=0,"0",IF(score!$N284=25,"0",IF(score!$N284=50,"0",IF(score!$N284=75,"1",IF(score!$N284=100,"0"))))))</f>
        <v>0</v>
      </c>
      <c r="AN284">
        <f t="shared" si="280"/>
        <v>0</v>
      </c>
      <c r="AO284">
        <f t="shared" si="281"/>
        <v>0</v>
      </c>
      <c r="AP284">
        <f t="shared" si="282"/>
        <v>0</v>
      </c>
      <c r="AQ284">
        <f t="shared" si="283"/>
        <v>-1.3187199999999999</v>
      </c>
      <c r="AR284">
        <f t="shared" si="284"/>
        <v>0</v>
      </c>
      <c r="AS284">
        <f t="shared" si="285"/>
        <v>-3.4555500000000001</v>
      </c>
      <c r="AT284">
        <f t="shared" si="286"/>
        <v>0</v>
      </c>
      <c r="AU284">
        <f t="shared" si="287"/>
        <v>-2.7355700000000001</v>
      </c>
      <c r="AV284">
        <f t="shared" si="288"/>
        <v>0</v>
      </c>
      <c r="AW284">
        <f t="shared" si="289"/>
        <v>0</v>
      </c>
      <c r="AX284">
        <f t="shared" si="290"/>
        <v>0</v>
      </c>
      <c r="AY284">
        <f t="shared" si="291"/>
        <v>0</v>
      </c>
      <c r="AZ284">
        <f t="shared" si="292"/>
        <v>0</v>
      </c>
      <c r="BA284">
        <f t="shared" si="293"/>
        <v>-8.38063</v>
      </c>
      <c r="BB284">
        <f t="shared" si="294"/>
        <v>0</v>
      </c>
      <c r="BC284">
        <f t="shared" si="295"/>
        <v>0</v>
      </c>
      <c r="BD284">
        <f t="shared" si="296"/>
        <v>0</v>
      </c>
      <c r="BE284">
        <f t="shared" si="297"/>
        <v>0</v>
      </c>
      <c r="BF284">
        <f t="shared" si="298"/>
        <v>2.3724099999999999</v>
      </c>
      <c r="BG284">
        <f t="shared" si="299"/>
        <v>0</v>
      </c>
      <c r="BH284">
        <f t="shared" si="300"/>
        <v>0</v>
      </c>
      <c r="BI284">
        <f t="shared" si="301"/>
        <v>0</v>
      </c>
      <c r="BJ284">
        <f t="shared" si="302"/>
        <v>0</v>
      </c>
      <c r="BK284">
        <f t="shared" si="303"/>
        <v>0</v>
      </c>
      <c r="BL284">
        <f t="shared" si="304"/>
        <v>0</v>
      </c>
      <c r="BM284">
        <f t="shared" si="305"/>
        <v>0</v>
      </c>
      <c r="BN284">
        <f t="shared" si="306"/>
        <v>0</v>
      </c>
      <c r="BO284">
        <f t="shared" si="307"/>
        <v>3.4159299999999999</v>
      </c>
      <c r="BP284">
        <f t="shared" si="308"/>
        <v>0</v>
      </c>
      <c r="BQ284">
        <f t="shared" si="309"/>
        <v>0</v>
      </c>
      <c r="BR284">
        <f t="shared" si="310"/>
        <v>0</v>
      </c>
      <c r="BS284">
        <f t="shared" si="311"/>
        <v>0</v>
      </c>
      <c r="BT284">
        <f t="shared" si="312"/>
        <v>-0.94342000000000004</v>
      </c>
      <c r="BU284">
        <f t="shared" si="313"/>
        <v>0</v>
      </c>
      <c r="BV284">
        <f t="shared" si="314"/>
        <v>0</v>
      </c>
      <c r="BX284">
        <f t="shared" si="315"/>
        <v>0</v>
      </c>
      <c r="BY284">
        <f t="shared" si="316"/>
        <v>0</v>
      </c>
      <c r="BZ284">
        <f t="shared" si="317"/>
        <v>0</v>
      </c>
      <c r="CA284">
        <f t="shared" si="318"/>
        <v>-6.0639999999999999E-2</v>
      </c>
      <c r="CB284">
        <f t="shared" si="319"/>
        <v>0</v>
      </c>
      <c r="CC284">
        <f t="shared" si="320"/>
        <v>1.8684000000000001</v>
      </c>
      <c r="CD284">
        <f t="shared" si="321"/>
        <v>0</v>
      </c>
      <c r="CE284">
        <f t="shared" si="322"/>
        <v>1.43103</v>
      </c>
      <c r="CF284">
        <f t="shared" si="323"/>
        <v>0</v>
      </c>
      <c r="CG284">
        <f t="shared" si="324"/>
        <v>0</v>
      </c>
      <c r="CH284">
        <f t="shared" si="325"/>
        <v>0</v>
      </c>
      <c r="CI284">
        <f t="shared" si="326"/>
        <v>0</v>
      </c>
      <c r="CJ284">
        <f t="shared" si="327"/>
        <v>0</v>
      </c>
      <c r="CK284">
        <f t="shared" si="328"/>
        <v>1.76691</v>
      </c>
      <c r="CL284">
        <f t="shared" si="329"/>
        <v>0</v>
      </c>
      <c r="CM284">
        <f t="shared" si="330"/>
        <v>0</v>
      </c>
      <c r="CN284">
        <f t="shared" si="331"/>
        <v>0</v>
      </c>
      <c r="CO284">
        <f t="shared" si="332"/>
        <v>0</v>
      </c>
      <c r="CP284">
        <f t="shared" si="333"/>
        <v>-6.31121</v>
      </c>
      <c r="CQ284">
        <f t="shared" si="334"/>
        <v>0</v>
      </c>
      <c r="CR284">
        <f t="shared" si="335"/>
        <v>0</v>
      </c>
      <c r="CS284">
        <f t="shared" si="336"/>
        <v>0</v>
      </c>
      <c r="CT284">
        <f t="shared" si="337"/>
        <v>0</v>
      </c>
      <c r="CU284">
        <f t="shared" si="338"/>
        <v>0</v>
      </c>
      <c r="CV284">
        <f t="shared" si="339"/>
        <v>0</v>
      </c>
      <c r="CW284">
        <f t="shared" si="340"/>
        <v>0</v>
      </c>
      <c r="CX284">
        <f t="shared" si="341"/>
        <v>0</v>
      </c>
      <c r="CY284">
        <f t="shared" si="342"/>
        <v>-10.779109999999999</v>
      </c>
      <c r="CZ284">
        <f t="shared" si="343"/>
        <v>0</v>
      </c>
      <c r="DA284">
        <f t="shared" si="344"/>
        <v>0</v>
      </c>
      <c r="DB284">
        <f t="shared" si="345"/>
        <v>0</v>
      </c>
      <c r="DC284">
        <f t="shared" si="346"/>
        <v>0</v>
      </c>
      <c r="DD284">
        <f t="shared" si="347"/>
        <v>-8.2606599999999997</v>
      </c>
      <c r="DE284">
        <f t="shared" si="348"/>
        <v>0</v>
      </c>
      <c r="DF284">
        <f t="shared" si="349"/>
        <v>0</v>
      </c>
    </row>
    <row r="285" spans="1:110" x14ac:dyDescent="0.25">
      <c r="A285" s="4">
        <f>raw!$A285:$A285</f>
        <v>43376</v>
      </c>
      <c r="B285" s="6" t="str">
        <f>raw!$B285:$B285</f>
        <v>0007-0023</v>
      </c>
      <c r="D285" t="str">
        <f>IF(score!$C285=".",".",IF(score!$C285=0,"1",IF(score!$C285=25,"0",IF(score!$C285=50,"0",IF(score!$C285=75,"0",IF(score!$C285=100,"0"))))))</f>
        <v>0</v>
      </c>
      <c r="E285" t="str">
        <f>IF(score!$C285=".",".",IF(score!$C285=0,"0",IF(score!$C285=25,"1",IF(score!$C285=50,"0",IF(score!$C285=75,"0",IF(score!$C285=100,"0"))))))</f>
        <v>0</v>
      </c>
      <c r="F285" t="str">
        <f>IF(score!$C285=".",".",IF(score!$C285=0,"0",IF(score!$C285=25,"0",IF(score!$C285=50,"1",IF(score!$C285=75,"0",IF(score!$C285=100,"0"))))))</f>
        <v>0</v>
      </c>
      <c r="G285" t="str">
        <f>IF(score!$C285=".",".",IF(score!$C285=0,"0",IF(score!$C285=25,"0",IF(score!$C285=50,"0",IF(score!$C285=75,"1",IF(score!$C285=100,"0"))))))</f>
        <v>0</v>
      </c>
      <c r="H285" t="str">
        <f>IF(score!$D285=".",".",IF(score!$D285=0,"1",IF(score!$D285=50,"0",IF(score!$D285=100,"0"))))</f>
        <v>0</v>
      </c>
      <c r="I285" t="str">
        <f>IF(score!$D285=".",".",IF(score!$D285=0,"0",IF(score!$D285=50,"1",IF(score!$D285=100,"0"))))</f>
        <v>0</v>
      </c>
      <c r="J285" t="str">
        <f>IF(score!$E285=".",".",IF(score!$E285=0,"1",IF(score!$E285=50,"0",IF(score!$E285=100,"0"))))</f>
        <v>0</v>
      </c>
      <c r="K285" t="str">
        <f>IF(score!$E285=".",".",IF(score!$E285=0,"0",IF(score!$E285=50,"1",IF(score!$E285=100,"0"))))</f>
        <v>0</v>
      </c>
      <c r="L285" t="str">
        <f>IF(score!$F285=".",".",IF(score!$F285=0,"1",IF(score!$F285=100,"0")))</f>
        <v>0</v>
      </c>
      <c r="M285" t="str">
        <f>IF(score!$G285=".",".",IF(score!$G285=0,"1",IF(score!$G285=100,"0")))</f>
        <v>0</v>
      </c>
      <c r="N285" t="str">
        <f>IF(score!$H285=".",".",IF(score!$H285=0,"1",IF(score!$H285=100,"0")))</f>
        <v>0</v>
      </c>
      <c r="O285" t="str">
        <f>IF(score!$I285=".",".",IF(score!$I285=0,"1",IF(score!$I285=50,"0",IF(score!$I285=100,"0"))))</f>
        <v>0</v>
      </c>
      <c r="P285" t="str">
        <f>IF(score!$J285=".",".",IF(score!$J285=0,"1",IF(score!$J285=25,"0",IF(score!$J285=50,"0",IF(score!$J285=75,"0",IF(score!$J285=100,"0"))))))</f>
        <v>0</v>
      </c>
      <c r="Q285" t="str">
        <f>IF(score!$J285=".",".",IF(score!$J285=0,"0",IF(score!$J285=25,"1",IF(score!$J285=50,"0",IF(score!$J285=75,"0",IF(score!$J285=100,"0"))))))</f>
        <v>0</v>
      </c>
      <c r="R285" t="str">
        <f>IF(score!$J285=".",".",IF(score!$J285=0,"0",IF(score!$J285=25,"0",IF(score!$J285=50,"1",IF(score!$J285=75,"0",IF(score!$J285=100,"0"))))))</f>
        <v>0</v>
      </c>
      <c r="S285" t="str">
        <f>IF(score!$J285=".",".",IF(score!$J285=0,"0",IF(score!$J285=25,"0",IF(score!$J285=50,"0",IF(score!$J285=75,"1",IF(score!$J285=100,"0"))))))</f>
        <v>0</v>
      </c>
      <c r="T285" t="str">
        <f>IF(score!$K285=".",".",IF(score!$K285=0,"1",IF(score!$K285=20,"0",IF(score!$K285=40,"0",IF(score!$K285=60,"0",IF(score!$K285=80,"0",IF(score!$K285=100,"0")))))))</f>
        <v>0</v>
      </c>
      <c r="U285" t="str">
        <f>IF(score!$K285=".",".",IF(score!$K285=0,"0",IF(score!$K285=20,"1",IF(score!$K285=40,"0",IF(score!$K285=60,"0",IF(score!$K285=80,"0",IF(score!$K285=100,"0")))))))</f>
        <v>0</v>
      </c>
      <c r="V285" t="str">
        <f>IF(score!$K285=".",".",IF(score!$K285=0,"0",IF(score!$K285=20,"0",IF(score!$K285=40,"1",IF(score!$K285=60,"0",IF(score!$K285=80,"0",IF(score!$K285=100,"0")))))))</f>
        <v>0</v>
      </c>
      <c r="W285" t="str">
        <f>IF(score!$K285=".",".",IF(score!$K285=0,"0",IF(score!$K285=20,"0",IF(score!$K285=40,"0",IF(score!$K285=60,"1",IF(score!$K285=80,"0",IF(score!$K285=100,"0")))))))</f>
        <v>0</v>
      </c>
      <c r="X285" t="str">
        <f>IF(score!$K285=".",".",IF(score!$K285=0,"0",IF(score!$K285=20,"0",IF(score!$K285=40,"0",IF(score!$K285=60,"0",IF(score!$K285=80,"1",IF(score!$K285=100,"0")))))))</f>
        <v>0</v>
      </c>
      <c r="Y285" t="str">
        <f>IF(score!$L285=".",".",IF(score!$L285=0,"1",IF(score!$L285=20,"0",IF(score!$L285=40,"0",IF(score!$L285=60,"0",IF(score!$L285=80,"0",IF(score!$L285=100,"0")))))))</f>
        <v>0</v>
      </c>
      <c r="Z285" t="str">
        <f>IF(score!$L285=".",".",IF(score!$L285=0,"0",IF(score!$L285=20,"1",IF(score!$L285=40,"0",IF(score!$L285=60,"0",IF(score!$L285=80,"0",IF(score!$L285=100,"0")))))))</f>
        <v>0</v>
      </c>
      <c r="AA285" t="str">
        <f>IF(score!$L285=".",".",IF(score!$L285=0,"0",IF(score!$L285=20,"0",IF(score!$L285=40,"1",IF(score!$L285=60,"0",IF(score!$L285=80,"0",IF(score!$L285=100,"0")))))))</f>
        <v>0</v>
      </c>
      <c r="AB285" t="str">
        <f>IF(score!$L285=".",".",IF(score!$L285=0,"0",IF(score!$L285=20,"0",IF(score!$L285=40,"0",IF(score!$L285=60,"1",IF(score!$L285=80,"0",IF(score!$L285=100,"0")))))))</f>
        <v>0</v>
      </c>
      <c r="AC285" t="str">
        <f>IF(score!$L285=".",".",IF(score!$L285=0,"0",IF(score!$L285=20,"0",IF(score!$L285=40,"0",IF(score!$L285=60,"0",IF(score!$L285=80,"1",IF(score!L285=100,"0")))))))</f>
        <v>0</v>
      </c>
      <c r="AD285" t="str">
        <f>IF(score!$M285=".",".",IF(score!$M285=0,"1",IF(score!$M285=20,"0",IF(score!$M285=40,"0",IF(score!$M285=60,"0",IF(score!$M285=80,"0",IF(score!$M285=100,"0")))))))</f>
        <v>0</v>
      </c>
      <c r="AE285" t="str">
        <f>IF(score!$M285=".",".",IF(score!$M285=0,"0",IF(score!$M285=20,"1",IF(score!$M285=40,"0",IF(score!$M285=60,"0",IF(score!$M285=80,"0",IF(score!$M285=100,"0")))))))</f>
        <v>0</v>
      </c>
      <c r="AF285" t="str">
        <f>IF(score!$M285=".",".",IF(score!$M285=0,"0",IF(score!$M285=20,"0",IF(score!$M285=40,"1",IF(score!$M285=60,"0",IF(score!$M285=80,"0",IF(score!$M285=100,"0")))))))</f>
        <v>0</v>
      </c>
      <c r="AG285" t="str">
        <f>IF(score!$M285=".",".",IF(score!$M285=0,"0",IF(score!$M285=20,"0",IF(score!$M285=40,"0",IF(score!$M285=60,"1",IF(score!$M285=80,"0",IF(score!$M285=100,"0")))))))</f>
        <v>0</v>
      </c>
      <c r="AH285" t="str">
        <f>IF(score!$M285=".",".",IF(score!$M285=0,"0",IF(score!$M285=20,"0",IF(score!$M285=40,"0",IF(score!$M285=60,"0",IF(score!$M285=80,"1",IF(score!$M285=100,"0")))))))</f>
        <v>0</v>
      </c>
      <c r="AI285" t="str">
        <f>IF(score!$N285=".",".",IF(score!$N285=0,"1",IF(score!$N285=25,"0",IF(score!$N285=50,"0",IF(score!$N285=75,"0",IF(score!$N285=100,"0"))))))</f>
        <v>0</v>
      </c>
      <c r="AJ285" t="str">
        <f>IF(score!$N285=".",".",IF(score!$N285=0,"0",IF(score!$N285=25,"1",IF(score!$N285=50,"0",IF(score!$N285=75,"0",IF(score!$N285=100,"0"))))))</f>
        <v>0</v>
      </c>
      <c r="AK285" t="str">
        <f>IF(score!$N285=".",".",IF(score!$N285=0,"0",IF(score!$N285=25,"0",IF(score!$N285=50,"1",IF(score!$N285=75,"0",IF(score!$N285=100,"0"))))))</f>
        <v>0</v>
      </c>
      <c r="AL285" t="str">
        <f>IF(score!$N285=".",".",IF(score!$N285=0,"0",IF(score!$N285=25,"0",IF(score!$N285=50,"0",IF(score!$N285=75,"1",IF(score!$N285=100,"0"))))))</f>
        <v>0</v>
      </c>
      <c r="AN285">
        <f t="shared" si="280"/>
        <v>0</v>
      </c>
      <c r="AO285">
        <f t="shared" si="281"/>
        <v>0</v>
      </c>
      <c r="AP285">
        <f t="shared" si="282"/>
        <v>0</v>
      </c>
      <c r="AQ285">
        <f t="shared" si="283"/>
        <v>0</v>
      </c>
      <c r="AR285">
        <f t="shared" si="284"/>
        <v>0</v>
      </c>
      <c r="AS285">
        <f t="shared" si="285"/>
        <v>0</v>
      </c>
      <c r="AT285">
        <f t="shared" si="286"/>
        <v>0</v>
      </c>
      <c r="AU285">
        <f t="shared" si="287"/>
        <v>0</v>
      </c>
      <c r="AV285">
        <f t="shared" si="288"/>
        <v>0</v>
      </c>
      <c r="AW285">
        <f t="shared" si="289"/>
        <v>0</v>
      </c>
      <c r="AX285">
        <f t="shared" si="290"/>
        <v>0</v>
      </c>
      <c r="AY285">
        <f t="shared" si="291"/>
        <v>0</v>
      </c>
      <c r="AZ285">
        <f t="shared" si="292"/>
        <v>0</v>
      </c>
      <c r="BA285">
        <f t="shared" si="293"/>
        <v>0</v>
      </c>
      <c r="BB285">
        <f t="shared" si="294"/>
        <v>0</v>
      </c>
      <c r="BC285">
        <f t="shared" si="295"/>
        <v>0</v>
      </c>
      <c r="BD285">
        <f t="shared" si="296"/>
        <v>0</v>
      </c>
      <c r="BE285">
        <f t="shared" si="297"/>
        <v>0</v>
      </c>
      <c r="BF285">
        <f t="shared" si="298"/>
        <v>0</v>
      </c>
      <c r="BG285">
        <f t="shared" si="299"/>
        <v>0</v>
      </c>
      <c r="BH285">
        <f t="shared" si="300"/>
        <v>0</v>
      </c>
      <c r="BI285">
        <f t="shared" si="301"/>
        <v>0</v>
      </c>
      <c r="BJ285">
        <f t="shared" si="302"/>
        <v>0</v>
      </c>
      <c r="BK285">
        <f t="shared" si="303"/>
        <v>0</v>
      </c>
      <c r="BL285">
        <f t="shared" si="304"/>
        <v>0</v>
      </c>
      <c r="BM285">
        <f t="shared" si="305"/>
        <v>0</v>
      </c>
      <c r="BN285">
        <f t="shared" si="306"/>
        <v>0</v>
      </c>
      <c r="BO285">
        <f t="shared" si="307"/>
        <v>0</v>
      </c>
      <c r="BP285">
        <f t="shared" si="308"/>
        <v>0</v>
      </c>
      <c r="BQ285">
        <f t="shared" si="309"/>
        <v>0</v>
      </c>
      <c r="BR285">
        <f t="shared" si="310"/>
        <v>0</v>
      </c>
      <c r="BS285">
        <f t="shared" si="311"/>
        <v>0</v>
      </c>
      <c r="BT285">
        <f t="shared" si="312"/>
        <v>0</v>
      </c>
      <c r="BU285">
        <f t="shared" si="313"/>
        <v>0</v>
      </c>
      <c r="BV285">
        <f t="shared" si="314"/>
        <v>0</v>
      </c>
      <c r="BX285">
        <f t="shared" si="315"/>
        <v>0</v>
      </c>
      <c r="BY285">
        <f t="shared" si="316"/>
        <v>0</v>
      </c>
      <c r="BZ285">
        <f t="shared" si="317"/>
        <v>0</v>
      </c>
      <c r="CA285">
        <f t="shared" si="318"/>
        <v>0</v>
      </c>
      <c r="CB285">
        <f t="shared" si="319"/>
        <v>0</v>
      </c>
      <c r="CC285">
        <f t="shared" si="320"/>
        <v>0</v>
      </c>
      <c r="CD285">
        <f t="shared" si="321"/>
        <v>0</v>
      </c>
      <c r="CE285">
        <f t="shared" si="322"/>
        <v>0</v>
      </c>
      <c r="CF285">
        <f t="shared" si="323"/>
        <v>0</v>
      </c>
      <c r="CG285">
        <f t="shared" si="324"/>
        <v>0</v>
      </c>
      <c r="CH285">
        <f t="shared" si="325"/>
        <v>0</v>
      </c>
      <c r="CI285">
        <f t="shared" si="326"/>
        <v>0</v>
      </c>
      <c r="CJ285">
        <f t="shared" si="327"/>
        <v>0</v>
      </c>
      <c r="CK285">
        <f t="shared" si="328"/>
        <v>0</v>
      </c>
      <c r="CL285">
        <f t="shared" si="329"/>
        <v>0</v>
      </c>
      <c r="CM285">
        <f t="shared" si="330"/>
        <v>0</v>
      </c>
      <c r="CN285">
        <f t="shared" si="331"/>
        <v>0</v>
      </c>
      <c r="CO285">
        <f t="shared" si="332"/>
        <v>0</v>
      </c>
      <c r="CP285">
        <f t="shared" si="333"/>
        <v>0</v>
      </c>
      <c r="CQ285">
        <f t="shared" si="334"/>
        <v>0</v>
      </c>
      <c r="CR285">
        <f t="shared" si="335"/>
        <v>0</v>
      </c>
      <c r="CS285">
        <f t="shared" si="336"/>
        <v>0</v>
      </c>
      <c r="CT285">
        <f t="shared" si="337"/>
        <v>0</v>
      </c>
      <c r="CU285">
        <f t="shared" si="338"/>
        <v>0</v>
      </c>
      <c r="CV285">
        <f t="shared" si="339"/>
        <v>0</v>
      </c>
      <c r="CW285">
        <f t="shared" si="340"/>
        <v>0</v>
      </c>
      <c r="CX285">
        <f t="shared" si="341"/>
        <v>0</v>
      </c>
      <c r="CY285">
        <f t="shared" si="342"/>
        <v>0</v>
      </c>
      <c r="CZ285">
        <f t="shared" si="343"/>
        <v>0</v>
      </c>
      <c r="DA285">
        <f t="shared" si="344"/>
        <v>0</v>
      </c>
      <c r="DB285">
        <f t="shared" si="345"/>
        <v>0</v>
      </c>
      <c r="DC285">
        <f t="shared" si="346"/>
        <v>0</v>
      </c>
      <c r="DD285">
        <f t="shared" si="347"/>
        <v>0</v>
      </c>
      <c r="DE285">
        <f t="shared" si="348"/>
        <v>0</v>
      </c>
      <c r="DF285">
        <f t="shared" si="349"/>
        <v>0</v>
      </c>
    </row>
    <row r="286" spans="1:110" x14ac:dyDescent="0.25">
      <c r="A286" s="4">
        <f>raw!$A286:$A286</f>
        <v>43376</v>
      </c>
      <c r="B286" s="6" t="str">
        <f>raw!$B286:$B286</f>
        <v>0007-0025</v>
      </c>
      <c r="D286" t="str">
        <f>IF(score!$C286=".",".",IF(score!$C286=0,"1",IF(score!$C286=25,"0",IF(score!$C286=50,"0",IF(score!$C286=75,"0",IF(score!$C286=100,"0"))))))</f>
        <v>0</v>
      </c>
      <c r="E286" t="str">
        <f>IF(score!$C286=".",".",IF(score!$C286=0,"0",IF(score!$C286=25,"1",IF(score!$C286=50,"0",IF(score!$C286=75,"0",IF(score!$C286=100,"0"))))))</f>
        <v>0</v>
      </c>
      <c r="F286" t="str">
        <f>IF(score!$C286=".",".",IF(score!$C286=0,"0",IF(score!$C286=25,"0",IF(score!$C286=50,"1",IF(score!$C286=75,"0",IF(score!$C286=100,"0"))))))</f>
        <v>1</v>
      </c>
      <c r="G286" t="str">
        <f>IF(score!$C286=".",".",IF(score!$C286=0,"0",IF(score!$C286=25,"0",IF(score!$C286=50,"0",IF(score!$C286=75,"1",IF(score!$C286=100,"0"))))))</f>
        <v>0</v>
      </c>
      <c r="H286" t="str">
        <f>IF(score!$D286=".",".",IF(score!$D286=0,"1",IF(score!$D286=50,"0",IF(score!$D286=100,"0"))))</f>
        <v>0</v>
      </c>
      <c r="I286" t="str">
        <f>IF(score!$D286=".",".",IF(score!$D286=0,"0",IF(score!$D286=50,"1",IF(score!$D286=100,"0"))))</f>
        <v>1</v>
      </c>
      <c r="J286" t="str">
        <f>IF(score!$E286=".",".",IF(score!$E286=0,"1",IF(score!$E286=50,"0",IF(score!$E286=100,"0"))))</f>
        <v>0</v>
      </c>
      <c r="K286" t="str">
        <f>IF(score!$E286=".",".",IF(score!$E286=0,"0",IF(score!$E286=50,"1",IF(score!$E286=100,"0"))))</f>
        <v>0</v>
      </c>
      <c r="L286" t="str">
        <f>IF(score!$F286=".",".",IF(score!$F286=0,"1",IF(score!$F286=100,"0")))</f>
        <v>0</v>
      </c>
      <c r="M286" t="str">
        <f>IF(score!$G286=".",".",IF(score!$G286=0,"1",IF(score!$G286=100,"0")))</f>
        <v>0</v>
      </c>
      <c r="N286" t="str">
        <f>IF(score!$H286=".",".",IF(score!$H286=0,"1",IF(score!$H286=100,"0")))</f>
        <v>0</v>
      </c>
      <c r="O286" t="str">
        <f>IF(score!$I286=".",".",IF(score!$I286=0,"1",IF(score!$I286=50,"0",IF(score!$I286=100,"0"))))</f>
        <v>0</v>
      </c>
      <c r="P286" t="str">
        <f>IF(score!$J286=".",".",IF(score!$J286=0,"1",IF(score!$J286=25,"0",IF(score!$J286=50,"0",IF(score!$J286=75,"0",IF(score!$J286=100,"0"))))))</f>
        <v>0</v>
      </c>
      <c r="Q286" t="str">
        <f>IF(score!$J286=".",".",IF(score!$J286=0,"0",IF(score!$J286=25,"1",IF(score!$J286=50,"0",IF(score!$J286=75,"0",IF(score!$J286=100,"0"))))))</f>
        <v>0</v>
      </c>
      <c r="R286" t="str">
        <f>IF(score!$J286=".",".",IF(score!$J286=0,"0",IF(score!$J286=25,"0",IF(score!$J286=50,"1",IF(score!$J286=75,"0",IF(score!$J286=100,"0"))))))</f>
        <v>0</v>
      </c>
      <c r="S286" t="str">
        <f>IF(score!$J286=".",".",IF(score!$J286=0,"0",IF(score!$J286=25,"0",IF(score!$J286=50,"0",IF(score!$J286=75,"1",IF(score!$J286=100,"0"))))))</f>
        <v>1</v>
      </c>
      <c r="T286" t="str">
        <f>IF(score!$K286=".",".",IF(score!$K286=0,"1",IF(score!$K286=20,"0",IF(score!$K286=40,"0",IF(score!$K286=60,"0",IF(score!$K286=80,"0",IF(score!$K286=100,"0")))))))</f>
        <v>0</v>
      </c>
      <c r="U286" t="str">
        <f>IF(score!$K286=".",".",IF(score!$K286=0,"0",IF(score!$K286=20,"1",IF(score!$K286=40,"0",IF(score!$K286=60,"0",IF(score!$K286=80,"0",IF(score!$K286=100,"0")))))))</f>
        <v>0</v>
      </c>
      <c r="V286" t="str">
        <f>IF(score!$K286=".",".",IF(score!$K286=0,"0",IF(score!$K286=20,"0",IF(score!$K286=40,"1",IF(score!$K286=60,"0",IF(score!$K286=80,"0",IF(score!$K286=100,"0")))))))</f>
        <v>0</v>
      </c>
      <c r="W286" t="str">
        <f>IF(score!$K286=".",".",IF(score!$K286=0,"0",IF(score!$K286=20,"0",IF(score!$K286=40,"0",IF(score!$K286=60,"1",IF(score!$K286=80,"0",IF(score!$K286=100,"0")))))))</f>
        <v>0</v>
      </c>
      <c r="X286" t="str">
        <f>IF(score!$K286=".",".",IF(score!$K286=0,"0",IF(score!$K286=20,"0",IF(score!$K286=40,"0",IF(score!$K286=60,"0",IF(score!$K286=80,"1",IF(score!$K286=100,"0")))))))</f>
        <v>0</v>
      </c>
      <c r="Y286" t="str">
        <f>IF(score!$L286=".",".",IF(score!$L286=0,"1",IF(score!$L286=20,"0",IF(score!$L286=40,"0",IF(score!$L286=60,"0",IF(score!$L286=80,"0",IF(score!$L286=100,"0")))))))</f>
        <v>0</v>
      </c>
      <c r="Z286" t="str">
        <f>IF(score!$L286=".",".",IF(score!$L286=0,"0",IF(score!$L286=20,"1",IF(score!$L286=40,"0",IF(score!$L286=60,"0",IF(score!$L286=80,"0",IF(score!$L286=100,"0")))))))</f>
        <v>0</v>
      </c>
      <c r="AA286" t="str">
        <f>IF(score!$L286=".",".",IF(score!$L286=0,"0",IF(score!$L286=20,"0",IF(score!$L286=40,"1",IF(score!$L286=60,"0",IF(score!$L286=80,"0",IF(score!$L286=100,"0")))))))</f>
        <v>0</v>
      </c>
      <c r="AB286" t="str">
        <f>IF(score!$L286=".",".",IF(score!$L286=0,"0",IF(score!$L286=20,"0",IF(score!$L286=40,"0",IF(score!$L286=60,"1",IF(score!$L286=80,"0",IF(score!$L286=100,"0")))))))</f>
        <v>0</v>
      </c>
      <c r="AC286" t="str">
        <f>IF(score!$L286=".",".",IF(score!$L286=0,"0",IF(score!$L286=20,"0",IF(score!$L286=40,"0",IF(score!$L286=60,"0",IF(score!$L286=80,"1",IF(score!L286=100,"0")))))))</f>
        <v>0</v>
      </c>
      <c r="AD286" t="str">
        <f>IF(score!$M286=".",".",IF(score!$M286=0,"1",IF(score!$M286=20,"0",IF(score!$M286=40,"0",IF(score!$M286=60,"0",IF(score!$M286=80,"0",IF(score!$M286=100,"0")))))))</f>
        <v>0</v>
      </c>
      <c r="AE286" t="str">
        <f>IF(score!$M286=".",".",IF(score!$M286=0,"0",IF(score!$M286=20,"1",IF(score!$M286=40,"0",IF(score!$M286=60,"0",IF(score!$M286=80,"0",IF(score!$M286=100,"0")))))))</f>
        <v>0</v>
      </c>
      <c r="AF286" t="str">
        <f>IF(score!$M286=".",".",IF(score!$M286=0,"0",IF(score!$M286=20,"0",IF(score!$M286=40,"1",IF(score!$M286=60,"0",IF(score!$M286=80,"0",IF(score!$M286=100,"0")))))))</f>
        <v>0</v>
      </c>
      <c r="AG286" t="str">
        <f>IF(score!$M286=".",".",IF(score!$M286=0,"0",IF(score!$M286=20,"0",IF(score!$M286=40,"0",IF(score!$M286=60,"1",IF(score!$M286=80,"0",IF(score!$M286=100,"0")))))))</f>
        <v>0</v>
      </c>
      <c r="AH286" t="str">
        <f>IF(score!$M286=".",".",IF(score!$M286=0,"0",IF(score!$M286=20,"0",IF(score!$M286=40,"0",IF(score!$M286=60,"0",IF(score!$M286=80,"1",IF(score!$M286=100,"0")))))))</f>
        <v>0</v>
      </c>
      <c r="AI286" t="str">
        <f>IF(score!$N286=".",".",IF(score!$N286=0,"1",IF(score!$N286=25,"0",IF(score!$N286=50,"0",IF(score!$N286=75,"0",IF(score!$N286=100,"0"))))))</f>
        <v>0</v>
      </c>
      <c r="AJ286" t="str">
        <f>IF(score!$N286=".",".",IF(score!$N286=0,"0",IF(score!$N286=25,"1",IF(score!$N286=50,"0",IF(score!$N286=75,"0",IF(score!$N286=100,"0"))))))</f>
        <v>0</v>
      </c>
      <c r="AK286" t="str">
        <f>IF(score!$N286=".",".",IF(score!$N286=0,"0",IF(score!$N286=25,"0",IF(score!$N286=50,"1",IF(score!$N286=75,"0",IF(score!$N286=100,"0"))))))</f>
        <v>1</v>
      </c>
      <c r="AL286" t="str">
        <f>IF(score!$N286=".",".",IF(score!$N286=0,"0",IF(score!$N286=25,"0",IF(score!$N286=50,"0",IF(score!$N286=75,"1",IF(score!$N286=100,"0"))))))</f>
        <v>0</v>
      </c>
      <c r="AN286">
        <f t="shared" si="280"/>
        <v>0</v>
      </c>
      <c r="AO286">
        <f t="shared" si="281"/>
        <v>0</v>
      </c>
      <c r="AP286">
        <f t="shared" si="282"/>
        <v>-3.0239600000000002</v>
      </c>
      <c r="AQ286">
        <f t="shared" si="283"/>
        <v>0</v>
      </c>
      <c r="AR286">
        <f t="shared" si="284"/>
        <v>0</v>
      </c>
      <c r="AS286">
        <f t="shared" si="285"/>
        <v>-3.4555500000000001</v>
      </c>
      <c r="AT286">
        <f t="shared" si="286"/>
        <v>0</v>
      </c>
      <c r="AU286">
        <f t="shared" si="287"/>
        <v>0</v>
      </c>
      <c r="AV286">
        <f t="shared" si="288"/>
        <v>0</v>
      </c>
      <c r="AW286">
        <f t="shared" si="289"/>
        <v>0</v>
      </c>
      <c r="AX286">
        <f t="shared" si="290"/>
        <v>0</v>
      </c>
      <c r="AY286">
        <f t="shared" si="291"/>
        <v>0</v>
      </c>
      <c r="AZ286">
        <f t="shared" si="292"/>
        <v>0</v>
      </c>
      <c r="BA286">
        <f t="shared" si="293"/>
        <v>0</v>
      </c>
      <c r="BB286">
        <f t="shared" si="294"/>
        <v>0</v>
      </c>
      <c r="BC286">
        <f t="shared" si="295"/>
        <v>-3.8012999999999999</v>
      </c>
      <c r="BD286">
        <f t="shared" si="296"/>
        <v>0</v>
      </c>
      <c r="BE286">
        <f t="shared" si="297"/>
        <v>0</v>
      </c>
      <c r="BF286">
        <f t="shared" si="298"/>
        <v>0</v>
      </c>
      <c r="BG286">
        <f t="shared" si="299"/>
        <v>0</v>
      </c>
      <c r="BH286">
        <f t="shared" si="300"/>
        <v>0</v>
      </c>
      <c r="BI286">
        <f t="shared" si="301"/>
        <v>0</v>
      </c>
      <c r="BJ286">
        <f t="shared" si="302"/>
        <v>0</v>
      </c>
      <c r="BK286">
        <f t="shared" si="303"/>
        <v>0</v>
      </c>
      <c r="BL286">
        <f t="shared" si="304"/>
        <v>0</v>
      </c>
      <c r="BM286">
        <f t="shared" si="305"/>
        <v>0</v>
      </c>
      <c r="BN286">
        <f t="shared" si="306"/>
        <v>0</v>
      </c>
      <c r="BO286">
        <f t="shared" si="307"/>
        <v>0</v>
      </c>
      <c r="BP286">
        <f t="shared" si="308"/>
        <v>0</v>
      </c>
      <c r="BQ286">
        <f t="shared" si="309"/>
        <v>0</v>
      </c>
      <c r="BR286">
        <f t="shared" si="310"/>
        <v>0</v>
      </c>
      <c r="BS286">
        <f t="shared" si="311"/>
        <v>0</v>
      </c>
      <c r="BT286">
        <f t="shared" si="312"/>
        <v>0</v>
      </c>
      <c r="BU286">
        <f t="shared" si="313"/>
        <v>-0.18043000000000001</v>
      </c>
      <c r="BV286">
        <f t="shared" si="314"/>
        <v>0</v>
      </c>
      <c r="BX286">
        <f t="shared" si="315"/>
        <v>0</v>
      </c>
      <c r="BY286">
        <f t="shared" si="316"/>
        <v>0</v>
      </c>
      <c r="BZ286">
        <f t="shared" si="317"/>
        <v>3.4819999999999997E-2</v>
      </c>
      <c r="CA286">
        <f t="shared" si="318"/>
        <v>0</v>
      </c>
      <c r="CB286">
        <f t="shared" si="319"/>
        <v>0</v>
      </c>
      <c r="CC286">
        <f t="shared" si="320"/>
        <v>1.8684000000000001</v>
      </c>
      <c r="CD286">
        <f t="shared" si="321"/>
        <v>0</v>
      </c>
      <c r="CE286">
        <f t="shared" si="322"/>
        <v>0</v>
      </c>
      <c r="CF286">
        <f t="shared" si="323"/>
        <v>0</v>
      </c>
      <c r="CG286">
        <f t="shared" si="324"/>
        <v>0</v>
      </c>
      <c r="CH286">
        <f t="shared" si="325"/>
        <v>0</v>
      </c>
      <c r="CI286">
        <f t="shared" si="326"/>
        <v>0</v>
      </c>
      <c r="CJ286">
        <f t="shared" si="327"/>
        <v>0</v>
      </c>
      <c r="CK286">
        <f t="shared" si="328"/>
        <v>0</v>
      </c>
      <c r="CL286">
        <f t="shared" si="329"/>
        <v>0</v>
      </c>
      <c r="CM286">
        <f t="shared" si="330"/>
        <v>0.90383999999999998</v>
      </c>
      <c r="CN286">
        <f t="shared" si="331"/>
        <v>0</v>
      </c>
      <c r="CO286">
        <f t="shared" si="332"/>
        <v>0</v>
      </c>
      <c r="CP286">
        <f t="shared" si="333"/>
        <v>0</v>
      </c>
      <c r="CQ286">
        <f t="shared" si="334"/>
        <v>0</v>
      </c>
      <c r="CR286">
        <f t="shared" si="335"/>
        <v>0</v>
      </c>
      <c r="CS286">
        <f t="shared" si="336"/>
        <v>0</v>
      </c>
      <c r="CT286">
        <f t="shared" si="337"/>
        <v>0</v>
      </c>
      <c r="CU286">
        <f t="shared" si="338"/>
        <v>0</v>
      </c>
      <c r="CV286">
        <f t="shared" si="339"/>
        <v>0</v>
      </c>
      <c r="CW286">
        <f t="shared" si="340"/>
        <v>0</v>
      </c>
      <c r="CX286">
        <f t="shared" si="341"/>
        <v>0</v>
      </c>
      <c r="CY286">
        <f t="shared" si="342"/>
        <v>0</v>
      </c>
      <c r="CZ286">
        <f t="shared" si="343"/>
        <v>0</v>
      </c>
      <c r="DA286">
        <f t="shared" si="344"/>
        <v>0</v>
      </c>
      <c r="DB286">
        <f t="shared" si="345"/>
        <v>0</v>
      </c>
      <c r="DC286">
        <f t="shared" si="346"/>
        <v>0</v>
      </c>
      <c r="DD286">
        <f t="shared" si="347"/>
        <v>0</v>
      </c>
      <c r="DE286">
        <f t="shared" si="348"/>
        <v>-5.63286</v>
      </c>
      <c r="DF286">
        <f t="shared" si="349"/>
        <v>0</v>
      </c>
    </row>
    <row r="287" spans="1:110" x14ac:dyDescent="0.25">
      <c r="A287" s="4">
        <f>raw!$A287:$A287</f>
        <v>43376</v>
      </c>
      <c r="B287" s="6" t="str">
        <f>raw!$B287:$B287</f>
        <v>0007-0026</v>
      </c>
      <c r="D287" t="str">
        <f>IF(score!$C287=".",".",IF(score!$C287=0,"1",IF(score!$C287=25,"0",IF(score!$C287=50,"0",IF(score!$C287=75,"0",IF(score!$C287=100,"0"))))))</f>
        <v>0</v>
      </c>
      <c r="E287" t="str">
        <f>IF(score!$C287=".",".",IF(score!$C287=0,"0",IF(score!$C287=25,"1",IF(score!$C287=50,"0",IF(score!$C287=75,"0",IF(score!$C287=100,"0"))))))</f>
        <v>0</v>
      </c>
      <c r="F287" t="str">
        <f>IF(score!$C287=".",".",IF(score!$C287=0,"0",IF(score!$C287=25,"0",IF(score!$C287=50,"1",IF(score!$C287=75,"0",IF(score!$C287=100,"0"))))))</f>
        <v>1</v>
      </c>
      <c r="G287" t="str">
        <f>IF(score!$C287=".",".",IF(score!$C287=0,"0",IF(score!$C287=25,"0",IF(score!$C287=50,"0",IF(score!$C287=75,"1",IF(score!$C287=100,"0"))))))</f>
        <v>0</v>
      </c>
      <c r="H287" t="str">
        <f>IF(score!$D287=".",".",IF(score!$D287=0,"1",IF(score!$D287=50,"0",IF(score!$D287=100,"0"))))</f>
        <v>0</v>
      </c>
      <c r="I287" t="str">
        <f>IF(score!$D287=".",".",IF(score!$D287=0,"0",IF(score!$D287=50,"1",IF(score!$D287=100,"0"))))</f>
        <v>1</v>
      </c>
      <c r="J287" t="str">
        <f>IF(score!$E287=".",".",IF(score!$E287=0,"1",IF(score!$E287=50,"0",IF(score!$E287=100,"0"))))</f>
        <v>0</v>
      </c>
      <c r="K287" t="str">
        <f>IF(score!$E287=".",".",IF(score!$E287=0,"0",IF(score!$E287=50,"1",IF(score!$E287=100,"0"))))</f>
        <v>1</v>
      </c>
      <c r="L287" t="str">
        <f>IF(score!$F287=".",".",IF(score!$F287=0,"1",IF(score!$F287=100,"0")))</f>
        <v>0</v>
      </c>
      <c r="M287" t="str">
        <f>IF(score!$G287=".",".",IF(score!$G287=0,"1",IF(score!$G287=100,"0")))</f>
        <v>0</v>
      </c>
      <c r="N287" t="str">
        <f>IF(score!$H287=".",".",IF(score!$H287=0,"1",IF(score!$H287=100,"0")))</f>
        <v>0</v>
      </c>
      <c r="O287" t="str">
        <f>IF(score!$I287=".",".",IF(score!$I287=0,"1",IF(score!$I287=50,"0",IF(score!$I287=100,"0"))))</f>
        <v>0</v>
      </c>
      <c r="P287" t="str">
        <f>IF(score!$J287=".",".",IF(score!$J287=0,"1",IF(score!$J287=25,"0",IF(score!$J287=50,"0",IF(score!$J287=75,"0",IF(score!$J287=100,"0"))))))</f>
        <v>0</v>
      </c>
      <c r="Q287" t="str">
        <f>IF(score!$J287=".",".",IF(score!$J287=0,"0",IF(score!$J287=25,"1",IF(score!$J287=50,"0",IF(score!$J287=75,"0",IF(score!$J287=100,"0"))))))</f>
        <v>0</v>
      </c>
      <c r="R287" t="str">
        <f>IF(score!$J287=".",".",IF(score!$J287=0,"0",IF(score!$J287=25,"0",IF(score!$J287=50,"1",IF(score!$J287=75,"0",IF(score!$J287=100,"0"))))))</f>
        <v>0</v>
      </c>
      <c r="S287" t="str">
        <f>IF(score!$J287=".",".",IF(score!$J287=0,"0",IF(score!$J287=25,"0",IF(score!$J287=50,"0",IF(score!$J287=75,"1",IF(score!$J287=100,"0"))))))</f>
        <v>0</v>
      </c>
      <c r="T287" t="str">
        <f>IF(score!$K287=".",".",IF(score!$K287=0,"1",IF(score!$K287=20,"0",IF(score!$K287=40,"0",IF(score!$K287=60,"0",IF(score!$K287=80,"0",IF(score!$K287=100,"0")))))))</f>
        <v>0</v>
      </c>
      <c r="U287" t="str">
        <f>IF(score!$K287=".",".",IF(score!$K287=0,"0",IF(score!$K287=20,"1",IF(score!$K287=40,"0",IF(score!$K287=60,"0",IF(score!$K287=80,"0",IF(score!$K287=100,"0")))))))</f>
        <v>0</v>
      </c>
      <c r="V287" t="str">
        <f>IF(score!$K287=".",".",IF(score!$K287=0,"0",IF(score!$K287=20,"0",IF(score!$K287=40,"1",IF(score!$K287=60,"0",IF(score!$K287=80,"0",IF(score!$K287=100,"0")))))))</f>
        <v>0</v>
      </c>
      <c r="W287" t="str">
        <f>IF(score!$K287=".",".",IF(score!$K287=0,"0",IF(score!$K287=20,"0",IF(score!$K287=40,"0",IF(score!$K287=60,"1",IF(score!$K287=80,"0",IF(score!$K287=100,"0")))))))</f>
        <v>0</v>
      </c>
      <c r="X287" t="str">
        <f>IF(score!$K287=".",".",IF(score!$K287=0,"0",IF(score!$K287=20,"0",IF(score!$K287=40,"0",IF(score!$K287=60,"0",IF(score!$K287=80,"1",IF(score!$K287=100,"0")))))))</f>
        <v>0</v>
      </c>
      <c r="Y287" t="str">
        <f>IF(score!$L287=".",".",IF(score!$L287=0,"1",IF(score!$L287=20,"0",IF(score!$L287=40,"0",IF(score!$L287=60,"0",IF(score!$L287=80,"0",IF(score!$L287=100,"0")))))))</f>
        <v>0</v>
      </c>
      <c r="Z287" t="str">
        <f>IF(score!$L287=".",".",IF(score!$L287=0,"0",IF(score!$L287=20,"1",IF(score!$L287=40,"0",IF(score!$L287=60,"0",IF(score!$L287=80,"0",IF(score!$L287=100,"0")))))))</f>
        <v>0</v>
      </c>
      <c r="AA287" t="str">
        <f>IF(score!$L287=".",".",IF(score!$L287=0,"0",IF(score!$L287=20,"0",IF(score!$L287=40,"1",IF(score!$L287=60,"0",IF(score!$L287=80,"0",IF(score!$L287=100,"0")))))))</f>
        <v>1</v>
      </c>
      <c r="AB287" t="str">
        <f>IF(score!$L287=".",".",IF(score!$L287=0,"0",IF(score!$L287=20,"0",IF(score!$L287=40,"0",IF(score!$L287=60,"1",IF(score!$L287=80,"0",IF(score!$L287=100,"0")))))))</f>
        <v>0</v>
      </c>
      <c r="AC287" t="str">
        <f>IF(score!$L287=".",".",IF(score!$L287=0,"0",IF(score!$L287=20,"0",IF(score!$L287=40,"0",IF(score!$L287=60,"0",IF(score!$L287=80,"1",IF(score!L287=100,"0")))))))</f>
        <v>0</v>
      </c>
      <c r="AD287" t="str">
        <f>IF(score!$M287=".",".",IF(score!$M287=0,"1",IF(score!$M287=20,"0",IF(score!$M287=40,"0",IF(score!$M287=60,"0",IF(score!$M287=80,"0",IF(score!$M287=100,"0")))))))</f>
        <v>0</v>
      </c>
      <c r="AE287" t="str">
        <f>IF(score!$M287=".",".",IF(score!$M287=0,"0",IF(score!$M287=20,"1",IF(score!$M287=40,"0",IF(score!$M287=60,"0",IF(score!$M287=80,"0",IF(score!$M287=100,"0")))))))</f>
        <v>0</v>
      </c>
      <c r="AF287" t="str">
        <f>IF(score!$M287=".",".",IF(score!$M287=0,"0",IF(score!$M287=20,"0",IF(score!$M287=40,"1",IF(score!$M287=60,"0",IF(score!$M287=80,"0",IF(score!$M287=100,"0")))))))</f>
        <v>0</v>
      </c>
      <c r="AG287" t="str">
        <f>IF(score!$M287=".",".",IF(score!$M287=0,"0",IF(score!$M287=20,"0",IF(score!$M287=40,"0",IF(score!$M287=60,"1",IF(score!$M287=80,"0",IF(score!$M287=100,"0")))))))</f>
        <v>0</v>
      </c>
      <c r="AH287" t="str">
        <f>IF(score!$M287=".",".",IF(score!$M287=0,"0",IF(score!$M287=20,"0",IF(score!$M287=40,"0",IF(score!$M287=60,"0",IF(score!$M287=80,"1",IF(score!$M287=100,"0")))))))</f>
        <v>0</v>
      </c>
      <c r="AI287" t="str">
        <f>IF(score!$N287=".",".",IF(score!$N287=0,"1",IF(score!$N287=25,"0",IF(score!$N287=50,"0",IF(score!$N287=75,"0",IF(score!$N287=100,"0"))))))</f>
        <v>0</v>
      </c>
      <c r="AJ287" t="str">
        <f>IF(score!$N287=".",".",IF(score!$N287=0,"0",IF(score!$N287=25,"1",IF(score!$N287=50,"0",IF(score!$N287=75,"0",IF(score!$N287=100,"0"))))))</f>
        <v>0</v>
      </c>
      <c r="AK287" t="str">
        <f>IF(score!$N287=".",".",IF(score!$N287=0,"0",IF(score!$N287=25,"0",IF(score!$N287=50,"1",IF(score!$N287=75,"0",IF(score!$N287=100,"0"))))))</f>
        <v>0</v>
      </c>
      <c r="AL287" t="str">
        <f>IF(score!$N287=".",".",IF(score!$N287=0,"0",IF(score!$N287=25,"0",IF(score!$N287=50,"0",IF(score!$N287=75,"1",IF(score!$N287=100,"0"))))))</f>
        <v>0</v>
      </c>
      <c r="AN287">
        <f t="shared" si="280"/>
        <v>0</v>
      </c>
      <c r="AO287">
        <f t="shared" si="281"/>
        <v>0</v>
      </c>
      <c r="AP287">
        <f t="shared" si="282"/>
        <v>-3.0239600000000002</v>
      </c>
      <c r="AQ287">
        <f t="shared" si="283"/>
        <v>0</v>
      </c>
      <c r="AR287">
        <f t="shared" si="284"/>
        <v>0</v>
      </c>
      <c r="AS287">
        <f t="shared" si="285"/>
        <v>-3.4555500000000001</v>
      </c>
      <c r="AT287">
        <f t="shared" si="286"/>
        <v>0</v>
      </c>
      <c r="AU287">
        <f t="shared" si="287"/>
        <v>-2.7355700000000001</v>
      </c>
      <c r="AV287">
        <f t="shared" si="288"/>
        <v>0</v>
      </c>
      <c r="AW287">
        <f t="shared" si="289"/>
        <v>0</v>
      </c>
      <c r="AX287">
        <f t="shared" si="290"/>
        <v>0</v>
      </c>
      <c r="AY287">
        <f t="shared" si="291"/>
        <v>0</v>
      </c>
      <c r="AZ287">
        <f t="shared" si="292"/>
        <v>0</v>
      </c>
      <c r="BA287">
        <f t="shared" si="293"/>
        <v>0</v>
      </c>
      <c r="BB287">
        <f t="shared" si="294"/>
        <v>0</v>
      </c>
      <c r="BC287">
        <f t="shared" si="295"/>
        <v>0</v>
      </c>
      <c r="BD287">
        <f t="shared" si="296"/>
        <v>0</v>
      </c>
      <c r="BE287">
        <f t="shared" si="297"/>
        <v>0</v>
      </c>
      <c r="BF287">
        <f t="shared" si="298"/>
        <v>0</v>
      </c>
      <c r="BG287">
        <f t="shared" si="299"/>
        <v>0</v>
      </c>
      <c r="BH287">
        <f t="shared" si="300"/>
        <v>0</v>
      </c>
      <c r="BI287">
        <f t="shared" si="301"/>
        <v>0</v>
      </c>
      <c r="BJ287">
        <f t="shared" si="302"/>
        <v>0</v>
      </c>
      <c r="BK287">
        <f t="shared" si="303"/>
        <v>-1.6185</v>
      </c>
      <c r="BL287">
        <f t="shared" si="304"/>
        <v>0</v>
      </c>
      <c r="BM287">
        <f t="shared" si="305"/>
        <v>0</v>
      </c>
      <c r="BN287">
        <f t="shared" si="306"/>
        <v>0</v>
      </c>
      <c r="BO287">
        <f t="shared" si="307"/>
        <v>0</v>
      </c>
      <c r="BP287">
        <f t="shared" si="308"/>
        <v>0</v>
      </c>
      <c r="BQ287">
        <f t="shared" si="309"/>
        <v>0</v>
      </c>
      <c r="BR287">
        <f t="shared" si="310"/>
        <v>0</v>
      </c>
      <c r="BS287">
        <f t="shared" si="311"/>
        <v>0</v>
      </c>
      <c r="BT287">
        <f t="shared" si="312"/>
        <v>0</v>
      </c>
      <c r="BU287">
        <f t="shared" si="313"/>
        <v>0</v>
      </c>
      <c r="BV287">
        <f t="shared" si="314"/>
        <v>0</v>
      </c>
      <c r="BX287">
        <f t="shared" si="315"/>
        <v>0</v>
      </c>
      <c r="BY287">
        <f t="shared" si="316"/>
        <v>0</v>
      </c>
      <c r="BZ287">
        <f t="shared" si="317"/>
        <v>3.4819999999999997E-2</v>
      </c>
      <c r="CA287">
        <f t="shared" si="318"/>
        <v>0</v>
      </c>
      <c r="CB287">
        <f t="shared" si="319"/>
        <v>0</v>
      </c>
      <c r="CC287">
        <f t="shared" si="320"/>
        <v>1.8684000000000001</v>
      </c>
      <c r="CD287">
        <f t="shared" si="321"/>
        <v>0</v>
      </c>
      <c r="CE287">
        <f t="shared" si="322"/>
        <v>1.43103</v>
      </c>
      <c r="CF287">
        <f t="shared" si="323"/>
        <v>0</v>
      </c>
      <c r="CG287">
        <f t="shared" si="324"/>
        <v>0</v>
      </c>
      <c r="CH287">
        <f t="shared" si="325"/>
        <v>0</v>
      </c>
      <c r="CI287">
        <f t="shared" si="326"/>
        <v>0</v>
      </c>
      <c r="CJ287">
        <f t="shared" si="327"/>
        <v>0</v>
      </c>
      <c r="CK287">
        <f t="shared" si="328"/>
        <v>0</v>
      </c>
      <c r="CL287">
        <f t="shared" si="329"/>
        <v>0</v>
      </c>
      <c r="CM287">
        <f t="shared" si="330"/>
        <v>0</v>
      </c>
      <c r="CN287">
        <f t="shared" si="331"/>
        <v>0</v>
      </c>
      <c r="CO287">
        <f t="shared" si="332"/>
        <v>0</v>
      </c>
      <c r="CP287">
        <f t="shared" si="333"/>
        <v>0</v>
      </c>
      <c r="CQ287">
        <f t="shared" si="334"/>
        <v>0</v>
      </c>
      <c r="CR287">
        <f t="shared" si="335"/>
        <v>0</v>
      </c>
      <c r="CS287">
        <f t="shared" si="336"/>
        <v>0</v>
      </c>
      <c r="CT287">
        <f t="shared" si="337"/>
        <v>0</v>
      </c>
      <c r="CU287">
        <f t="shared" si="338"/>
        <v>-3.2980499999999999</v>
      </c>
      <c r="CV287">
        <f t="shared" si="339"/>
        <v>0</v>
      </c>
      <c r="CW287">
        <f t="shared" si="340"/>
        <v>0</v>
      </c>
      <c r="CX287">
        <f t="shared" si="341"/>
        <v>0</v>
      </c>
      <c r="CY287">
        <f t="shared" si="342"/>
        <v>0</v>
      </c>
      <c r="CZ287">
        <f t="shared" si="343"/>
        <v>0</v>
      </c>
      <c r="DA287">
        <f t="shared" si="344"/>
        <v>0</v>
      </c>
      <c r="DB287">
        <f t="shared" si="345"/>
        <v>0</v>
      </c>
      <c r="DC287">
        <f t="shared" si="346"/>
        <v>0</v>
      </c>
      <c r="DD287">
        <f t="shared" si="347"/>
        <v>0</v>
      </c>
      <c r="DE287">
        <f t="shared" si="348"/>
        <v>0</v>
      </c>
      <c r="DF287">
        <f t="shared" si="349"/>
        <v>0</v>
      </c>
    </row>
    <row r="288" spans="1:110" x14ac:dyDescent="0.25">
      <c r="A288" s="4">
        <f>raw!$A288:$A288</f>
        <v>43376</v>
      </c>
      <c r="B288" s="6" t="str">
        <f>raw!$B288:$B288</f>
        <v>0007-0028</v>
      </c>
      <c r="D288" t="str">
        <f>IF(score!$C288=".",".",IF(score!$C288=0,"1",IF(score!$C288=25,"0",IF(score!$C288=50,"0",IF(score!$C288=75,"0",IF(score!$C288=100,"0"))))))</f>
        <v>0</v>
      </c>
      <c r="E288" t="str">
        <f>IF(score!$C288=".",".",IF(score!$C288=0,"0",IF(score!$C288=25,"1",IF(score!$C288=50,"0",IF(score!$C288=75,"0",IF(score!$C288=100,"0"))))))</f>
        <v>1</v>
      </c>
      <c r="F288" t="str">
        <f>IF(score!$C288=".",".",IF(score!$C288=0,"0",IF(score!$C288=25,"0",IF(score!$C288=50,"1",IF(score!$C288=75,"0",IF(score!$C288=100,"0"))))))</f>
        <v>0</v>
      </c>
      <c r="G288" t="str">
        <f>IF(score!$C288=".",".",IF(score!$C288=0,"0",IF(score!$C288=25,"0",IF(score!$C288=50,"0",IF(score!$C288=75,"1",IF(score!$C288=100,"0"))))))</f>
        <v>0</v>
      </c>
      <c r="H288" t="str">
        <f>IF(score!$D288=".",".",IF(score!$D288=0,"1",IF(score!$D288=50,"0",IF(score!$D288=100,"0"))))</f>
        <v>1</v>
      </c>
      <c r="I288" t="str">
        <f>IF(score!$D288=".",".",IF(score!$D288=0,"0",IF(score!$D288=50,"1",IF(score!$D288=100,"0"))))</f>
        <v>0</v>
      </c>
      <c r="J288" t="str">
        <f>IF(score!$E288=".",".",IF(score!$E288=0,"1",IF(score!$E288=50,"0",IF(score!$E288=100,"0"))))</f>
        <v>1</v>
      </c>
      <c r="K288" t="str">
        <f>IF(score!$E288=".",".",IF(score!$E288=0,"0",IF(score!$E288=50,"1",IF(score!$E288=100,"0"))))</f>
        <v>0</v>
      </c>
      <c r="L288" t="str">
        <f>IF(score!$F288=".",".",IF(score!$F288=0,"1",IF(score!$F288=100,"0")))</f>
        <v>0</v>
      </c>
      <c r="M288" t="str">
        <f>IF(score!$G288=".",".",IF(score!$G288=0,"1",IF(score!$G288=100,"0")))</f>
        <v>0</v>
      </c>
      <c r="N288" t="str">
        <f>IF(score!$H288=".",".",IF(score!$H288=0,"1",IF(score!$H288=100,"0")))</f>
        <v>0</v>
      </c>
      <c r="O288" t="str">
        <f>IF(score!$I288=".",".",IF(score!$I288=0,"1",IF(score!$I288=50,"0",IF(score!$I288=100,"0"))))</f>
        <v>0</v>
      </c>
      <c r="P288" t="str">
        <f>IF(score!$J288=".",".",IF(score!$J288=0,"1",IF(score!$J288=25,"0",IF(score!$J288=50,"0",IF(score!$J288=75,"0",IF(score!$J288=100,"0"))))))</f>
        <v>1</v>
      </c>
      <c r="Q288" t="str">
        <f>IF(score!$J288=".",".",IF(score!$J288=0,"0",IF(score!$J288=25,"1",IF(score!$J288=50,"0",IF(score!$J288=75,"0",IF(score!$J288=100,"0"))))))</f>
        <v>0</v>
      </c>
      <c r="R288" t="str">
        <f>IF(score!$J288=".",".",IF(score!$J288=0,"0",IF(score!$J288=25,"0",IF(score!$J288=50,"1",IF(score!$J288=75,"0",IF(score!$J288=100,"0"))))))</f>
        <v>0</v>
      </c>
      <c r="S288" t="str">
        <f>IF(score!$J288=".",".",IF(score!$J288=0,"0",IF(score!$J288=25,"0",IF(score!$J288=50,"0",IF(score!$J288=75,"1",IF(score!$J288=100,"0"))))))</f>
        <v>0</v>
      </c>
      <c r="T288" t="str">
        <f>IF(score!$K288=".",".",IF(score!$K288=0,"1",IF(score!$K288=20,"0",IF(score!$K288=40,"0",IF(score!$K288=60,"0",IF(score!$K288=80,"0",IF(score!$K288=100,"0")))))))</f>
        <v>0</v>
      </c>
      <c r="U288" t="str">
        <f>IF(score!$K288=".",".",IF(score!$K288=0,"0",IF(score!$K288=20,"1",IF(score!$K288=40,"0",IF(score!$K288=60,"0",IF(score!$K288=80,"0",IF(score!$K288=100,"0")))))))</f>
        <v>0</v>
      </c>
      <c r="V288" t="str">
        <f>IF(score!$K288=".",".",IF(score!$K288=0,"0",IF(score!$K288=20,"0",IF(score!$K288=40,"1",IF(score!$K288=60,"0",IF(score!$K288=80,"0",IF(score!$K288=100,"0")))))))</f>
        <v>0</v>
      </c>
      <c r="W288" t="str">
        <f>IF(score!$K288=".",".",IF(score!$K288=0,"0",IF(score!$K288=20,"0",IF(score!$K288=40,"0",IF(score!$K288=60,"1",IF(score!$K288=80,"0",IF(score!$K288=100,"0")))))))</f>
        <v>1</v>
      </c>
      <c r="X288" t="str">
        <f>IF(score!$K288=".",".",IF(score!$K288=0,"0",IF(score!$K288=20,"0",IF(score!$K288=40,"0",IF(score!$K288=60,"0",IF(score!$K288=80,"1",IF(score!$K288=100,"0")))))))</f>
        <v>0</v>
      </c>
      <c r="Y288" t="str">
        <f>IF(score!$L288=".",".",IF(score!$L288=0,"1",IF(score!$L288=20,"0",IF(score!$L288=40,"0",IF(score!$L288=60,"0",IF(score!$L288=80,"0",IF(score!$L288=100,"0")))))))</f>
        <v>0</v>
      </c>
      <c r="Z288" t="str">
        <f>IF(score!$L288=".",".",IF(score!$L288=0,"0",IF(score!$L288=20,"1",IF(score!$L288=40,"0",IF(score!$L288=60,"0",IF(score!$L288=80,"0",IF(score!$L288=100,"0")))))))</f>
        <v>0</v>
      </c>
      <c r="AA288" t="str">
        <f>IF(score!$L288=".",".",IF(score!$L288=0,"0",IF(score!$L288=20,"0",IF(score!$L288=40,"1",IF(score!$L288=60,"0",IF(score!$L288=80,"0",IF(score!$L288=100,"0")))))))</f>
        <v>1</v>
      </c>
      <c r="AB288" t="str">
        <f>IF(score!$L288=".",".",IF(score!$L288=0,"0",IF(score!$L288=20,"0",IF(score!$L288=40,"0",IF(score!$L288=60,"1",IF(score!$L288=80,"0",IF(score!$L288=100,"0")))))))</f>
        <v>0</v>
      </c>
      <c r="AC288" t="str">
        <f>IF(score!$L288=".",".",IF(score!$L288=0,"0",IF(score!$L288=20,"0",IF(score!$L288=40,"0",IF(score!$L288=60,"0",IF(score!$L288=80,"1",IF(score!L288=100,"0")))))))</f>
        <v>0</v>
      </c>
      <c r="AD288" t="str">
        <f>IF(score!$M288=".",".",IF(score!$M288=0,"1",IF(score!$M288=20,"0",IF(score!$M288=40,"0",IF(score!$M288=60,"0",IF(score!$M288=80,"0",IF(score!$M288=100,"0")))))))</f>
        <v>0</v>
      </c>
      <c r="AE288" t="str">
        <f>IF(score!$M288=".",".",IF(score!$M288=0,"0",IF(score!$M288=20,"1",IF(score!$M288=40,"0",IF(score!$M288=60,"0",IF(score!$M288=80,"0",IF(score!$M288=100,"0")))))))</f>
        <v>0</v>
      </c>
      <c r="AF288" t="str">
        <f>IF(score!$M288=".",".",IF(score!$M288=0,"0",IF(score!$M288=20,"0",IF(score!$M288=40,"1",IF(score!$M288=60,"0",IF(score!$M288=80,"0",IF(score!$M288=100,"0")))))))</f>
        <v>0</v>
      </c>
      <c r="AG288" t="str">
        <f>IF(score!$M288=".",".",IF(score!$M288=0,"0",IF(score!$M288=20,"0",IF(score!$M288=40,"0",IF(score!$M288=60,"1",IF(score!$M288=80,"0",IF(score!$M288=100,"0")))))))</f>
        <v>0</v>
      </c>
      <c r="AH288" t="str">
        <f>IF(score!$M288=".",".",IF(score!$M288=0,"0",IF(score!$M288=20,"0",IF(score!$M288=40,"0",IF(score!$M288=60,"0",IF(score!$M288=80,"1",IF(score!$M288=100,"0")))))))</f>
        <v>1</v>
      </c>
      <c r="AI288" t="str">
        <f>IF(score!$N288=".",".",IF(score!$N288=0,"1",IF(score!$N288=25,"0",IF(score!$N288=50,"0",IF(score!$N288=75,"0",IF(score!$N288=100,"0"))))))</f>
        <v>0</v>
      </c>
      <c r="AJ288" t="str">
        <f>IF(score!$N288=".",".",IF(score!$N288=0,"0",IF(score!$N288=25,"1",IF(score!$N288=50,"0",IF(score!$N288=75,"0",IF(score!$N288=100,"0"))))))</f>
        <v>0</v>
      </c>
      <c r="AK288" t="str">
        <f>IF(score!$N288=".",".",IF(score!$N288=0,"0",IF(score!$N288=25,"0",IF(score!$N288=50,"1",IF(score!$N288=75,"0",IF(score!$N288=100,"0"))))))</f>
        <v>0</v>
      </c>
      <c r="AL288" t="str">
        <f>IF(score!$N288=".",".",IF(score!$N288=0,"0",IF(score!$N288=25,"0",IF(score!$N288=50,"0",IF(score!$N288=75,"1",IF(score!$N288=100,"0"))))))</f>
        <v>1</v>
      </c>
      <c r="AN288">
        <f t="shared" si="280"/>
        <v>0</v>
      </c>
      <c r="AO288">
        <f t="shared" si="281"/>
        <v>-5.5646100000000001</v>
      </c>
      <c r="AP288">
        <f t="shared" si="282"/>
        <v>0</v>
      </c>
      <c r="AQ288">
        <f t="shared" si="283"/>
        <v>0</v>
      </c>
      <c r="AR288">
        <f t="shared" si="284"/>
        <v>-7.2321600000000004</v>
      </c>
      <c r="AS288">
        <f t="shared" si="285"/>
        <v>0</v>
      </c>
      <c r="AT288">
        <f t="shared" si="286"/>
        <v>-6.24397</v>
      </c>
      <c r="AU288">
        <f t="shared" si="287"/>
        <v>0</v>
      </c>
      <c r="AV288">
        <f t="shared" si="288"/>
        <v>0</v>
      </c>
      <c r="AW288">
        <f t="shared" si="289"/>
        <v>0</v>
      </c>
      <c r="AX288">
        <f t="shared" si="290"/>
        <v>0</v>
      </c>
      <c r="AY288">
        <f t="shared" si="291"/>
        <v>0</v>
      </c>
      <c r="AZ288">
        <f t="shared" si="292"/>
        <v>-11.25544</v>
      </c>
      <c r="BA288">
        <f t="shared" si="293"/>
        <v>0</v>
      </c>
      <c r="BB288">
        <f t="shared" si="294"/>
        <v>0</v>
      </c>
      <c r="BC288">
        <f t="shared" si="295"/>
        <v>0</v>
      </c>
      <c r="BD288">
        <f t="shared" si="296"/>
        <v>0</v>
      </c>
      <c r="BE288">
        <f t="shared" si="297"/>
        <v>0</v>
      </c>
      <c r="BF288">
        <f t="shared" si="298"/>
        <v>0</v>
      </c>
      <c r="BG288">
        <f t="shared" si="299"/>
        <v>1.3668899999999999</v>
      </c>
      <c r="BH288">
        <f t="shared" si="300"/>
        <v>0</v>
      </c>
      <c r="BI288">
        <f t="shared" si="301"/>
        <v>0</v>
      </c>
      <c r="BJ288">
        <f t="shared" si="302"/>
        <v>0</v>
      </c>
      <c r="BK288">
        <f t="shared" si="303"/>
        <v>-1.6185</v>
      </c>
      <c r="BL288">
        <f t="shared" si="304"/>
        <v>0</v>
      </c>
      <c r="BM288">
        <f t="shared" si="305"/>
        <v>0</v>
      </c>
      <c r="BN288">
        <f t="shared" si="306"/>
        <v>0</v>
      </c>
      <c r="BO288">
        <f t="shared" si="307"/>
        <v>0</v>
      </c>
      <c r="BP288">
        <f t="shared" si="308"/>
        <v>0</v>
      </c>
      <c r="BQ288">
        <f t="shared" si="309"/>
        <v>0</v>
      </c>
      <c r="BR288">
        <f t="shared" si="310"/>
        <v>0.41188000000000002</v>
      </c>
      <c r="BS288">
        <f t="shared" si="311"/>
        <v>0</v>
      </c>
      <c r="BT288">
        <f t="shared" si="312"/>
        <v>0</v>
      </c>
      <c r="BU288">
        <f t="shared" si="313"/>
        <v>0</v>
      </c>
      <c r="BV288">
        <f t="shared" si="314"/>
        <v>0.11038000000000001</v>
      </c>
      <c r="BX288">
        <f t="shared" si="315"/>
        <v>0</v>
      </c>
      <c r="BY288">
        <f t="shared" si="316"/>
        <v>-0.16891</v>
      </c>
      <c r="BZ288">
        <f t="shared" si="317"/>
        <v>0</v>
      </c>
      <c r="CA288">
        <f t="shared" si="318"/>
        <v>0</v>
      </c>
      <c r="CB288">
        <f t="shared" si="319"/>
        <v>3.9311500000000001</v>
      </c>
      <c r="CC288">
        <f t="shared" si="320"/>
        <v>0</v>
      </c>
      <c r="CD288">
        <f t="shared" si="321"/>
        <v>2.68282</v>
      </c>
      <c r="CE288">
        <f t="shared" si="322"/>
        <v>0</v>
      </c>
      <c r="CF288">
        <f t="shared" si="323"/>
        <v>0</v>
      </c>
      <c r="CG288">
        <f t="shared" si="324"/>
        <v>0</v>
      </c>
      <c r="CH288">
        <f t="shared" si="325"/>
        <v>0</v>
      </c>
      <c r="CI288">
        <f t="shared" si="326"/>
        <v>0</v>
      </c>
      <c r="CJ288">
        <f t="shared" si="327"/>
        <v>1.4861899999999999</v>
      </c>
      <c r="CK288">
        <f t="shared" si="328"/>
        <v>0</v>
      </c>
      <c r="CL288">
        <f t="shared" si="329"/>
        <v>0</v>
      </c>
      <c r="CM288">
        <f t="shared" si="330"/>
        <v>0</v>
      </c>
      <c r="CN288">
        <f t="shared" si="331"/>
        <v>0</v>
      </c>
      <c r="CO288">
        <f t="shared" si="332"/>
        <v>0</v>
      </c>
      <c r="CP288">
        <f t="shared" si="333"/>
        <v>0</v>
      </c>
      <c r="CQ288">
        <f t="shared" si="334"/>
        <v>-4.09842</v>
      </c>
      <c r="CR288">
        <f t="shared" si="335"/>
        <v>0</v>
      </c>
      <c r="CS288">
        <f t="shared" si="336"/>
        <v>0</v>
      </c>
      <c r="CT288">
        <f t="shared" si="337"/>
        <v>0</v>
      </c>
      <c r="CU288">
        <f t="shared" si="338"/>
        <v>-3.2980499999999999</v>
      </c>
      <c r="CV288">
        <f t="shared" si="339"/>
        <v>0</v>
      </c>
      <c r="CW288">
        <f t="shared" si="340"/>
        <v>0</v>
      </c>
      <c r="CX288">
        <f t="shared" si="341"/>
        <v>0</v>
      </c>
      <c r="CY288">
        <f t="shared" si="342"/>
        <v>0</v>
      </c>
      <c r="CZ288">
        <f t="shared" si="343"/>
        <v>0</v>
      </c>
      <c r="DA288">
        <f t="shared" si="344"/>
        <v>0</v>
      </c>
      <c r="DB288">
        <f t="shared" si="345"/>
        <v>-1.9593400000000001</v>
      </c>
      <c r="DC288">
        <f t="shared" si="346"/>
        <v>0</v>
      </c>
      <c r="DD288">
        <f t="shared" si="347"/>
        <v>0</v>
      </c>
      <c r="DE288">
        <f t="shared" si="348"/>
        <v>0</v>
      </c>
      <c r="DF288">
        <f t="shared" si="349"/>
        <v>-3.13896</v>
      </c>
    </row>
    <row r="289" spans="1:110" x14ac:dyDescent="0.25">
      <c r="A289" s="4">
        <f>raw!$A289:$A289</f>
        <v>43376</v>
      </c>
      <c r="B289" s="6" t="str">
        <f>raw!$B289:$B289</f>
        <v>0007-0030</v>
      </c>
      <c r="D289" t="str">
        <f>IF(score!$C289=".",".",IF(score!$C289=0,"1",IF(score!$C289=25,"0",IF(score!$C289=50,"0",IF(score!$C289=75,"0",IF(score!$C289=100,"0"))))))</f>
        <v>0</v>
      </c>
      <c r="E289" t="str">
        <f>IF(score!$C289=".",".",IF(score!$C289=0,"0",IF(score!$C289=25,"1",IF(score!$C289=50,"0",IF(score!$C289=75,"0",IF(score!$C289=100,"0"))))))</f>
        <v>0</v>
      </c>
      <c r="F289" t="str">
        <f>IF(score!$C289=".",".",IF(score!$C289=0,"0",IF(score!$C289=25,"0",IF(score!$C289=50,"1",IF(score!$C289=75,"0",IF(score!$C289=100,"0"))))))</f>
        <v>0</v>
      </c>
      <c r="G289" t="str">
        <f>IF(score!$C289=".",".",IF(score!$C289=0,"0",IF(score!$C289=25,"0",IF(score!$C289=50,"0",IF(score!$C289=75,"1",IF(score!$C289=100,"0"))))))</f>
        <v>1</v>
      </c>
      <c r="H289" t="str">
        <f>IF(score!$D289=".",".",IF(score!$D289=0,"1",IF(score!$D289=50,"0",IF(score!$D289=100,"0"))))</f>
        <v>0</v>
      </c>
      <c r="I289" t="str">
        <f>IF(score!$D289=".",".",IF(score!$D289=0,"0",IF(score!$D289=50,"1",IF(score!$D289=100,"0"))))</f>
        <v>0</v>
      </c>
      <c r="J289" t="str">
        <f>IF(score!$E289=".",".",IF(score!$E289=0,"1",IF(score!$E289=50,"0",IF(score!$E289=100,"0"))))</f>
        <v>0</v>
      </c>
      <c r="K289" t="str">
        <f>IF(score!$E289=".",".",IF(score!$E289=0,"0",IF(score!$E289=50,"1",IF(score!$E289=100,"0"))))</f>
        <v>0</v>
      </c>
      <c r="L289" t="str">
        <f>IF(score!$F289=".",".",IF(score!$F289=0,"1",IF(score!$F289=100,"0")))</f>
        <v>0</v>
      </c>
      <c r="M289" t="str">
        <f>IF(score!$G289=".",".",IF(score!$G289=0,"1",IF(score!$G289=100,"0")))</f>
        <v>0</v>
      </c>
      <c r="N289" t="str">
        <f>IF(score!$H289=".",".",IF(score!$H289=0,"1",IF(score!$H289=100,"0")))</f>
        <v>0</v>
      </c>
      <c r="O289" t="str">
        <f>IF(score!$I289=".",".",IF(score!$I289=0,"1",IF(score!$I289=50,"0",IF(score!$I289=100,"0"))))</f>
        <v>0</v>
      </c>
      <c r="P289" t="str">
        <f>IF(score!$J289=".",".",IF(score!$J289=0,"1",IF(score!$J289=25,"0",IF(score!$J289=50,"0",IF(score!$J289=75,"0",IF(score!$J289=100,"0"))))))</f>
        <v>0</v>
      </c>
      <c r="Q289" t="str">
        <f>IF(score!$J289=".",".",IF(score!$J289=0,"0",IF(score!$J289=25,"1",IF(score!$J289=50,"0",IF(score!$J289=75,"0",IF(score!$J289=100,"0"))))))</f>
        <v>0</v>
      </c>
      <c r="R289" t="str">
        <f>IF(score!$J289=".",".",IF(score!$J289=0,"0",IF(score!$J289=25,"0",IF(score!$J289=50,"1",IF(score!$J289=75,"0",IF(score!$J289=100,"0"))))))</f>
        <v>0</v>
      </c>
      <c r="S289" t="str">
        <f>IF(score!$J289=".",".",IF(score!$J289=0,"0",IF(score!$J289=25,"0",IF(score!$J289=50,"0",IF(score!$J289=75,"1",IF(score!$J289=100,"0"))))))</f>
        <v>1</v>
      </c>
      <c r="T289" t="str">
        <f>IF(score!$K289=".",".",IF(score!$K289=0,"1",IF(score!$K289=20,"0",IF(score!$K289=40,"0",IF(score!$K289=60,"0",IF(score!$K289=80,"0",IF(score!$K289=100,"0")))))))</f>
        <v>0</v>
      </c>
      <c r="U289" t="str">
        <f>IF(score!$K289=".",".",IF(score!$K289=0,"0",IF(score!$K289=20,"1",IF(score!$K289=40,"0",IF(score!$K289=60,"0",IF(score!$K289=80,"0",IF(score!$K289=100,"0")))))))</f>
        <v>0</v>
      </c>
      <c r="V289" t="str">
        <f>IF(score!$K289=".",".",IF(score!$K289=0,"0",IF(score!$K289=20,"0",IF(score!$K289=40,"1",IF(score!$K289=60,"0",IF(score!$K289=80,"0",IF(score!$K289=100,"0")))))))</f>
        <v>0</v>
      </c>
      <c r="W289" t="str">
        <f>IF(score!$K289=".",".",IF(score!$K289=0,"0",IF(score!$K289=20,"0",IF(score!$K289=40,"0",IF(score!$K289=60,"1",IF(score!$K289=80,"0",IF(score!$K289=100,"0")))))))</f>
        <v>0</v>
      </c>
      <c r="X289" t="str">
        <f>IF(score!$K289=".",".",IF(score!$K289=0,"0",IF(score!$K289=20,"0",IF(score!$K289=40,"0",IF(score!$K289=60,"0",IF(score!$K289=80,"1",IF(score!$K289=100,"0")))))))</f>
        <v>0</v>
      </c>
      <c r="Y289" t="str">
        <f>IF(score!$L289=".",".",IF(score!$L289=0,"1",IF(score!$L289=20,"0",IF(score!$L289=40,"0",IF(score!$L289=60,"0",IF(score!$L289=80,"0",IF(score!$L289=100,"0")))))))</f>
        <v>0</v>
      </c>
      <c r="Z289" t="str">
        <f>IF(score!$L289=".",".",IF(score!$L289=0,"0",IF(score!$L289=20,"1",IF(score!$L289=40,"0",IF(score!$L289=60,"0",IF(score!$L289=80,"0",IF(score!$L289=100,"0")))))))</f>
        <v>0</v>
      </c>
      <c r="AA289" t="str">
        <f>IF(score!$L289=".",".",IF(score!$L289=0,"0",IF(score!$L289=20,"0",IF(score!$L289=40,"1",IF(score!$L289=60,"0",IF(score!$L289=80,"0",IF(score!$L289=100,"0")))))))</f>
        <v>0</v>
      </c>
      <c r="AB289" t="str">
        <f>IF(score!$L289=".",".",IF(score!$L289=0,"0",IF(score!$L289=20,"0",IF(score!$L289=40,"0",IF(score!$L289=60,"1",IF(score!$L289=80,"0",IF(score!$L289=100,"0")))))))</f>
        <v>0</v>
      </c>
      <c r="AC289" t="str">
        <f>IF(score!$L289=".",".",IF(score!$L289=0,"0",IF(score!$L289=20,"0",IF(score!$L289=40,"0",IF(score!$L289=60,"0",IF(score!$L289=80,"1",IF(score!L289=100,"0")))))))</f>
        <v>0</v>
      </c>
      <c r="AD289" t="str">
        <f>IF(score!$M289=".",".",IF(score!$M289=0,"1",IF(score!$M289=20,"0",IF(score!$M289=40,"0",IF(score!$M289=60,"0",IF(score!$M289=80,"0",IF(score!$M289=100,"0")))))))</f>
        <v>0</v>
      </c>
      <c r="AE289" t="str">
        <f>IF(score!$M289=".",".",IF(score!$M289=0,"0",IF(score!$M289=20,"1",IF(score!$M289=40,"0",IF(score!$M289=60,"0",IF(score!$M289=80,"0",IF(score!$M289=100,"0")))))))</f>
        <v>0</v>
      </c>
      <c r="AF289" t="str">
        <f>IF(score!$M289=".",".",IF(score!$M289=0,"0",IF(score!$M289=20,"0",IF(score!$M289=40,"1",IF(score!$M289=60,"0",IF(score!$M289=80,"0",IF(score!$M289=100,"0")))))))</f>
        <v>0</v>
      </c>
      <c r="AG289" t="str">
        <f>IF(score!$M289=".",".",IF(score!$M289=0,"0",IF(score!$M289=20,"0",IF(score!$M289=40,"0",IF(score!$M289=60,"1",IF(score!$M289=80,"0",IF(score!$M289=100,"0")))))))</f>
        <v>0</v>
      </c>
      <c r="AH289" t="str">
        <f>IF(score!$M289=".",".",IF(score!$M289=0,"0",IF(score!$M289=20,"0",IF(score!$M289=40,"0",IF(score!$M289=60,"0",IF(score!$M289=80,"1",IF(score!$M289=100,"0")))))))</f>
        <v>0</v>
      </c>
      <c r="AI289" t="str">
        <f>IF(score!$N289=".",".",IF(score!$N289=0,"1",IF(score!$N289=25,"0",IF(score!$N289=50,"0",IF(score!$N289=75,"0",IF(score!$N289=100,"0"))))))</f>
        <v>0</v>
      </c>
      <c r="AJ289" t="str">
        <f>IF(score!$N289=".",".",IF(score!$N289=0,"0",IF(score!$N289=25,"1",IF(score!$N289=50,"0",IF(score!$N289=75,"0",IF(score!$N289=100,"0"))))))</f>
        <v>0</v>
      </c>
      <c r="AK289" t="str">
        <f>IF(score!$N289=".",".",IF(score!$N289=0,"0",IF(score!$N289=25,"0",IF(score!$N289=50,"1",IF(score!$N289=75,"0",IF(score!$N289=100,"0"))))))</f>
        <v>0</v>
      </c>
      <c r="AL289" t="str">
        <f>IF(score!$N289=".",".",IF(score!$N289=0,"0",IF(score!$N289=25,"0",IF(score!$N289=50,"0",IF(score!$N289=75,"1",IF(score!$N289=100,"0"))))))</f>
        <v>0</v>
      </c>
      <c r="AN289">
        <f t="shared" si="280"/>
        <v>0</v>
      </c>
      <c r="AO289">
        <f t="shared" si="281"/>
        <v>0</v>
      </c>
      <c r="AP289">
        <f t="shared" si="282"/>
        <v>0</v>
      </c>
      <c r="AQ289">
        <f t="shared" si="283"/>
        <v>-1.3187199999999999</v>
      </c>
      <c r="AR289">
        <f t="shared" si="284"/>
        <v>0</v>
      </c>
      <c r="AS289">
        <f t="shared" si="285"/>
        <v>0</v>
      </c>
      <c r="AT289">
        <f t="shared" si="286"/>
        <v>0</v>
      </c>
      <c r="AU289">
        <f t="shared" si="287"/>
        <v>0</v>
      </c>
      <c r="AV289">
        <f t="shared" si="288"/>
        <v>0</v>
      </c>
      <c r="AW289">
        <f t="shared" si="289"/>
        <v>0</v>
      </c>
      <c r="AX289">
        <f t="shared" si="290"/>
        <v>0</v>
      </c>
      <c r="AY289">
        <f t="shared" si="291"/>
        <v>0</v>
      </c>
      <c r="AZ289">
        <f t="shared" si="292"/>
        <v>0</v>
      </c>
      <c r="BA289">
        <f t="shared" si="293"/>
        <v>0</v>
      </c>
      <c r="BB289">
        <f t="shared" si="294"/>
        <v>0</v>
      </c>
      <c r="BC289">
        <f t="shared" si="295"/>
        <v>-3.8012999999999999</v>
      </c>
      <c r="BD289">
        <f t="shared" si="296"/>
        <v>0</v>
      </c>
      <c r="BE289">
        <f t="shared" si="297"/>
        <v>0</v>
      </c>
      <c r="BF289">
        <f t="shared" si="298"/>
        <v>0</v>
      </c>
      <c r="BG289">
        <f t="shared" si="299"/>
        <v>0</v>
      </c>
      <c r="BH289">
        <f t="shared" si="300"/>
        <v>0</v>
      </c>
      <c r="BI289">
        <f t="shared" si="301"/>
        <v>0</v>
      </c>
      <c r="BJ289">
        <f t="shared" si="302"/>
        <v>0</v>
      </c>
      <c r="BK289">
        <f t="shared" si="303"/>
        <v>0</v>
      </c>
      <c r="BL289">
        <f t="shared" si="304"/>
        <v>0</v>
      </c>
      <c r="BM289">
        <f t="shared" si="305"/>
        <v>0</v>
      </c>
      <c r="BN289">
        <f t="shared" si="306"/>
        <v>0</v>
      </c>
      <c r="BO289">
        <f t="shared" si="307"/>
        <v>0</v>
      </c>
      <c r="BP289">
        <f t="shared" si="308"/>
        <v>0</v>
      </c>
      <c r="BQ289">
        <f t="shared" si="309"/>
        <v>0</v>
      </c>
      <c r="BR289">
        <f t="shared" si="310"/>
        <v>0</v>
      </c>
      <c r="BS289">
        <f t="shared" si="311"/>
        <v>0</v>
      </c>
      <c r="BT289">
        <f t="shared" si="312"/>
        <v>0</v>
      </c>
      <c r="BU289">
        <f t="shared" si="313"/>
        <v>0</v>
      </c>
      <c r="BV289">
        <f t="shared" si="314"/>
        <v>0</v>
      </c>
      <c r="BX289">
        <f t="shared" si="315"/>
        <v>0</v>
      </c>
      <c r="BY289">
        <f t="shared" si="316"/>
        <v>0</v>
      </c>
      <c r="BZ289">
        <f t="shared" si="317"/>
        <v>0</v>
      </c>
      <c r="CA289">
        <f t="shared" si="318"/>
        <v>-6.0639999999999999E-2</v>
      </c>
      <c r="CB289">
        <f t="shared" si="319"/>
        <v>0</v>
      </c>
      <c r="CC289">
        <f t="shared" si="320"/>
        <v>0</v>
      </c>
      <c r="CD289">
        <f t="shared" si="321"/>
        <v>0</v>
      </c>
      <c r="CE289">
        <f t="shared" si="322"/>
        <v>0</v>
      </c>
      <c r="CF289">
        <f t="shared" si="323"/>
        <v>0</v>
      </c>
      <c r="CG289">
        <f t="shared" si="324"/>
        <v>0</v>
      </c>
      <c r="CH289">
        <f t="shared" si="325"/>
        <v>0</v>
      </c>
      <c r="CI289">
        <f t="shared" si="326"/>
        <v>0</v>
      </c>
      <c r="CJ289">
        <f t="shared" si="327"/>
        <v>0</v>
      </c>
      <c r="CK289">
        <f t="shared" si="328"/>
        <v>0</v>
      </c>
      <c r="CL289">
        <f t="shared" si="329"/>
        <v>0</v>
      </c>
      <c r="CM289">
        <f t="shared" si="330"/>
        <v>0.90383999999999998</v>
      </c>
      <c r="CN289">
        <f t="shared" si="331"/>
        <v>0</v>
      </c>
      <c r="CO289">
        <f t="shared" si="332"/>
        <v>0</v>
      </c>
      <c r="CP289">
        <f t="shared" si="333"/>
        <v>0</v>
      </c>
      <c r="CQ289">
        <f t="shared" si="334"/>
        <v>0</v>
      </c>
      <c r="CR289">
        <f t="shared" si="335"/>
        <v>0</v>
      </c>
      <c r="CS289">
        <f t="shared" si="336"/>
        <v>0</v>
      </c>
      <c r="CT289">
        <f t="shared" si="337"/>
        <v>0</v>
      </c>
      <c r="CU289">
        <f t="shared" si="338"/>
        <v>0</v>
      </c>
      <c r="CV289">
        <f t="shared" si="339"/>
        <v>0</v>
      </c>
      <c r="CW289">
        <f t="shared" si="340"/>
        <v>0</v>
      </c>
      <c r="CX289">
        <f t="shared" si="341"/>
        <v>0</v>
      </c>
      <c r="CY289">
        <f t="shared" si="342"/>
        <v>0</v>
      </c>
      <c r="CZ289">
        <f t="shared" si="343"/>
        <v>0</v>
      </c>
      <c r="DA289">
        <f t="shared" si="344"/>
        <v>0</v>
      </c>
      <c r="DB289">
        <f t="shared" si="345"/>
        <v>0</v>
      </c>
      <c r="DC289">
        <f t="shared" si="346"/>
        <v>0</v>
      </c>
      <c r="DD289">
        <f t="shared" si="347"/>
        <v>0</v>
      </c>
      <c r="DE289">
        <f t="shared" si="348"/>
        <v>0</v>
      </c>
      <c r="DF289">
        <f t="shared" si="349"/>
        <v>0</v>
      </c>
    </row>
    <row r="290" spans="1:110" x14ac:dyDescent="0.25">
      <c r="A290" s="4">
        <f>raw!$A290:$A290</f>
        <v>43376</v>
      </c>
      <c r="B290" s="6" t="str">
        <f>raw!$B290:$B290</f>
        <v>0007-0031</v>
      </c>
      <c r="D290" t="str">
        <f>IF(score!$C290=".",".",IF(score!$C290=0,"1",IF(score!$C290=25,"0",IF(score!$C290=50,"0",IF(score!$C290=75,"0",IF(score!$C290=100,"0"))))))</f>
        <v>0</v>
      </c>
      <c r="E290" t="str">
        <f>IF(score!$C290=".",".",IF(score!$C290=0,"0",IF(score!$C290=25,"1",IF(score!$C290=50,"0",IF(score!$C290=75,"0",IF(score!$C290=100,"0"))))))</f>
        <v>1</v>
      </c>
      <c r="F290" t="str">
        <f>IF(score!$C290=".",".",IF(score!$C290=0,"0",IF(score!$C290=25,"0",IF(score!$C290=50,"1",IF(score!$C290=75,"0",IF(score!$C290=100,"0"))))))</f>
        <v>0</v>
      </c>
      <c r="G290" t="str">
        <f>IF(score!$C290=".",".",IF(score!$C290=0,"0",IF(score!$C290=25,"0",IF(score!$C290=50,"0",IF(score!$C290=75,"1",IF(score!$C290=100,"0"))))))</f>
        <v>0</v>
      </c>
      <c r="H290" t="str">
        <f>IF(score!$D290=".",".",IF(score!$D290=0,"1",IF(score!$D290=50,"0",IF(score!$D290=100,"0"))))</f>
        <v>1</v>
      </c>
      <c r="I290" t="str">
        <f>IF(score!$D290=".",".",IF(score!$D290=0,"0",IF(score!$D290=50,"1",IF(score!$D290=100,"0"))))</f>
        <v>0</v>
      </c>
      <c r="J290" t="str">
        <f>IF(score!$E290=".",".",IF(score!$E290=0,"1",IF(score!$E290=50,"0",IF(score!$E290=100,"0"))))</f>
        <v>0</v>
      </c>
      <c r="K290" t="str">
        <f>IF(score!$E290=".",".",IF(score!$E290=0,"0",IF(score!$E290=50,"1",IF(score!$E290=100,"0"))))</f>
        <v>1</v>
      </c>
      <c r="L290" t="str">
        <f>IF(score!$F290=".",".",IF(score!$F290=0,"1",IF(score!$F290=100,"0")))</f>
        <v>1</v>
      </c>
      <c r="M290" t="str">
        <f>IF(score!$G290=".",".",IF(score!$G290=0,"1",IF(score!$G290=100,"0")))</f>
        <v>1</v>
      </c>
      <c r="N290" t="str">
        <f>IF(score!$H290=".",".",IF(score!$H290=0,"1",IF(score!$H290=100,"0")))</f>
        <v>0</v>
      </c>
      <c r="O290" t="str">
        <f>IF(score!$I290=".",".",IF(score!$I290=0,"1",IF(score!$I290=50,"0",IF(score!$I290=100,"0"))))</f>
        <v>0</v>
      </c>
      <c r="P290" t="str">
        <f>IF(score!$J290=".",".",IF(score!$J290=0,"1",IF(score!$J290=25,"0",IF(score!$J290=50,"0",IF(score!$J290=75,"0",IF(score!$J290=100,"0"))))))</f>
        <v>0</v>
      </c>
      <c r="Q290" t="str">
        <f>IF(score!$J290=".",".",IF(score!$J290=0,"0",IF(score!$J290=25,"1",IF(score!$J290=50,"0",IF(score!$J290=75,"0",IF(score!$J290=100,"0"))))))</f>
        <v>0</v>
      </c>
      <c r="R290" t="str">
        <f>IF(score!$J290=".",".",IF(score!$J290=0,"0",IF(score!$J290=25,"0",IF(score!$J290=50,"1",IF(score!$J290=75,"0",IF(score!$J290=100,"0"))))))</f>
        <v>0</v>
      </c>
      <c r="S290" t="str">
        <f>IF(score!$J290=".",".",IF(score!$J290=0,"0",IF(score!$J290=25,"0",IF(score!$J290=50,"0",IF(score!$J290=75,"1",IF(score!$J290=100,"0"))))))</f>
        <v>0</v>
      </c>
      <c r="T290" t="str">
        <f>IF(score!$K290=".",".",IF(score!$K290=0,"1",IF(score!$K290=20,"0",IF(score!$K290=40,"0",IF(score!$K290=60,"0",IF(score!$K290=80,"0",IF(score!$K290=100,"0")))))))</f>
        <v>0</v>
      </c>
      <c r="U290" t="str">
        <f>IF(score!$K290=".",".",IF(score!$K290=0,"0",IF(score!$K290=20,"1",IF(score!$K290=40,"0",IF(score!$K290=60,"0",IF(score!$K290=80,"0",IF(score!$K290=100,"0")))))))</f>
        <v>0</v>
      </c>
      <c r="V290" t="str">
        <f>IF(score!$K290=".",".",IF(score!$K290=0,"0",IF(score!$K290=20,"0",IF(score!$K290=40,"1",IF(score!$K290=60,"0",IF(score!$K290=80,"0",IF(score!$K290=100,"0")))))))</f>
        <v>0</v>
      </c>
      <c r="W290" t="str">
        <f>IF(score!$K290=".",".",IF(score!$K290=0,"0",IF(score!$K290=20,"0",IF(score!$K290=40,"0",IF(score!$K290=60,"1",IF(score!$K290=80,"0",IF(score!$K290=100,"0")))))))</f>
        <v>0</v>
      </c>
      <c r="X290" t="str">
        <f>IF(score!$K290=".",".",IF(score!$K290=0,"0",IF(score!$K290=20,"0",IF(score!$K290=40,"0",IF(score!$K290=60,"0",IF(score!$K290=80,"1",IF(score!$K290=100,"0")))))))</f>
        <v>0</v>
      </c>
      <c r="Y290" t="str">
        <f>IF(score!$L290=".",".",IF(score!$L290=0,"1",IF(score!$L290=20,"0",IF(score!$L290=40,"0",IF(score!$L290=60,"0",IF(score!$L290=80,"0",IF(score!$L290=100,"0")))))))</f>
        <v>0</v>
      </c>
      <c r="Z290" t="str">
        <f>IF(score!$L290=".",".",IF(score!$L290=0,"0",IF(score!$L290=20,"1",IF(score!$L290=40,"0",IF(score!$L290=60,"0",IF(score!$L290=80,"0",IF(score!$L290=100,"0")))))))</f>
        <v>0</v>
      </c>
      <c r="AA290" t="str">
        <f>IF(score!$L290=".",".",IF(score!$L290=0,"0",IF(score!$L290=20,"0",IF(score!$L290=40,"1",IF(score!$L290=60,"0",IF(score!$L290=80,"0",IF(score!$L290=100,"0")))))))</f>
        <v>0</v>
      </c>
      <c r="AB290" t="str">
        <f>IF(score!$L290=".",".",IF(score!$L290=0,"0",IF(score!$L290=20,"0",IF(score!$L290=40,"0",IF(score!$L290=60,"1",IF(score!$L290=80,"0",IF(score!$L290=100,"0")))))))</f>
        <v>0</v>
      </c>
      <c r="AC290" t="str">
        <f>IF(score!$L290=".",".",IF(score!$L290=0,"0",IF(score!$L290=20,"0",IF(score!$L290=40,"0",IF(score!$L290=60,"0",IF(score!$L290=80,"1",IF(score!L290=100,"0")))))))</f>
        <v>0</v>
      </c>
      <c r="AD290" t="str">
        <f>IF(score!$M290=".",".",IF(score!$M290=0,"1",IF(score!$M290=20,"0",IF(score!$M290=40,"0",IF(score!$M290=60,"0",IF(score!$M290=80,"0",IF(score!$M290=100,"0")))))))</f>
        <v>0</v>
      </c>
      <c r="AE290" t="str">
        <f>IF(score!$M290=".",".",IF(score!$M290=0,"0",IF(score!$M290=20,"1",IF(score!$M290=40,"0",IF(score!$M290=60,"0",IF(score!$M290=80,"0",IF(score!$M290=100,"0")))))))</f>
        <v>0</v>
      </c>
      <c r="AF290" t="str">
        <f>IF(score!$M290=".",".",IF(score!$M290=0,"0",IF(score!$M290=20,"0",IF(score!$M290=40,"1",IF(score!$M290=60,"0",IF(score!$M290=80,"0",IF(score!$M290=100,"0")))))))</f>
        <v>0</v>
      </c>
      <c r="AG290" t="str">
        <f>IF(score!$M290=".",".",IF(score!$M290=0,"0",IF(score!$M290=20,"0",IF(score!$M290=40,"0",IF(score!$M290=60,"1",IF(score!$M290=80,"0",IF(score!$M290=100,"0")))))))</f>
        <v>0</v>
      </c>
      <c r="AH290" t="str">
        <f>IF(score!$M290=".",".",IF(score!$M290=0,"0",IF(score!$M290=20,"0",IF(score!$M290=40,"0",IF(score!$M290=60,"0",IF(score!$M290=80,"1",IF(score!$M290=100,"0")))))))</f>
        <v>0</v>
      </c>
      <c r="AI290" t="str">
        <f>IF(score!$N290=".",".",IF(score!$N290=0,"1",IF(score!$N290=25,"0",IF(score!$N290=50,"0",IF(score!$N290=75,"0",IF(score!$N290=100,"0"))))))</f>
        <v>0</v>
      </c>
      <c r="AJ290" t="str">
        <f>IF(score!$N290=".",".",IF(score!$N290=0,"0",IF(score!$N290=25,"1",IF(score!$N290=50,"0",IF(score!$N290=75,"0",IF(score!$N290=100,"0"))))))</f>
        <v>0</v>
      </c>
      <c r="AK290" t="str">
        <f>IF(score!$N290=".",".",IF(score!$N290=0,"0",IF(score!$N290=25,"0",IF(score!$N290=50,"1",IF(score!$N290=75,"0",IF(score!$N290=100,"0"))))))</f>
        <v>0</v>
      </c>
      <c r="AL290" t="str">
        <f>IF(score!$N290=".",".",IF(score!$N290=0,"0",IF(score!$N290=25,"0",IF(score!$N290=50,"0",IF(score!$N290=75,"1",IF(score!$N290=100,"0"))))))</f>
        <v>0</v>
      </c>
      <c r="AN290">
        <f t="shared" si="280"/>
        <v>0</v>
      </c>
      <c r="AO290">
        <f t="shared" si="281"/>
        <v>-5.5646100000000001</v>
      </c>
      <c r="AP290">
        <f t="shared" si="282"/>
        <v>0</v>
      </c>
      <c r="AQ290">
        <f t="shared" si="283"/>
        <v>0</v>
      </c>
      <c r="AR290">
        <f t="shared" si="284"/>
        <v>-7.2321600000000004</v>
      </c>
      <c r="AS290">
        <f t="shared" si="285"/>
        <v>0</v>
      </c>
      <c r="AT290">
        <f t="shared" si="286"/>
        <v>0</v>
      </c>
      <c r="AU290">
        <f t="shared" si="287"/>
        <v>-2.7355700000000001</v>
      </c>
      <c r="AV290">
        <f t="shared" si="288"/>
        <v>-4.6161700000000003</v>
      </c>
      <c r="AW290">
        <f t="shared" si="289"/>
        <v>-5.5174700000000003</v>
      </c>
      <c r="AX290">
        <f t="shared" si="290"/>
        <v>0</v>
      </c>
      <c r="AY290">
        <f t="shared" si="291"/>
        <v>0</v>
      </c>
      <c r="AZ290">
        <f t="shared" si="292"/>
        <v>0</v>
      </c>
      <c r="BA290">
        <f t="shared" si="293"/>
        <v>0</v>
      </c>
      <c r="BB290">
        <f t="shared" si="294"/>
        <v>0</v>
      </c>
      <c r="BC290">
        <f t="shared" si="295"/>
        <v>0</v>
      </c>
      <c r="BD290">
        <f t="shared" si="296"/>
        <v>0</v>
      </c>
      <c r="BE290">
        <f t="shared" si="297"/>
        <v>0</v>
      </c>
      <c r="BF290">
        <f t="shared" si="298"/>
        <v>0</v>
      </c>
      <c r="BG290">
        <f t="shared" si="299"/>
        <v>0</v>
      </c>
      <c r="BH290">
        <f t="shared" si="300"/>
        <v>0</v>
      </c>
      <c r="BI290">
        <f t="shared" si="301"/>
        <v>0</v>
      </c>
      <c r="BJ290">
        <f t="shared" si="302"/>
        <v>0</v>
      </c>
      <c r="BK290">
        <f t="shared" si="303"/>
        <v>0</v>
      </c>
      <c r="BL290">
        <f t="shared" si="304"/>
        <v>0</v>
      </c>
      <c r="BM290">
        <f t="shared" si="305"/>
        <v>0</v>
      </c>
      <c r="BN290">
        <f t="shared" si="306"/>
        <v>0</v>
      </c>
      <c r="BO290">
        <f t="shared" si="307"/>
        <v>0</v>
      </c>
      <c r="BP290">
        <f t="shared" si="308"/>
        <v>0</v>
      </c>
      <c r="BQ290">
        <f t="shared" si="309"/>
        <v>0</v>
      </c>
      <c r="BR290">
        <f t="shared" si="310"/>
        <v>0</v>
      </c>
      <c r="BS290">
        <f t="shared" si="311"/>
        <v>0</v>
      </c>
      <c r="BT290">
        <f t="shared" si="312"/>
        <v>0</v>
      </c>
      <c r="BU290">
        <f t="shared" si="313"/>
        <v>0</v>
      </c>
      <c r="BV290">
        <f t="shared" si="314"/>
        <v>0</v>
      </c>
      <c r="BX290">
        <f t="shared" si="315"/>
        <v>0</v>
      </c>
      <c r="BY290">
        <f t="shared" si="316"/>
        <v>-0.16891</v>
      </c>
      <c r="BZ290">
        <f t="shared" si="317"/>
        <v>0</v>
      </c>
      <c r="CA290">
        <f t="shared" si="318"/>
        <v>0</v>
      </c>
      <c r="CB290">
        <f t="shared" si="319"/>
        <v>3.9311500000000001</v>
      </c>
      <c r="CC290">
        <f t="shared" si="320"/>
        <v>0</v>
      </c>
      <c r="CD290">
        <f t="shared" si="321"/>
        <v>0</v>
      </c>
      <c r="CE290">
        <f t="shared" si="322"/>
        <v>1.43103</v>
      </c>
      <c r="CF290">
        <f t="shared" si="323"/>
        <v>1.4406000000000001</v>
      </c>
      <c r="CG290">
        <f t="shared" si="324"/>
        <v>1.6696800000000001</v>
      </c>
      <c r="CH290">
        <f t="shared" si="325"/>
        <v>0</v>
      </c>
      <c r="CI290">
        <f t="shared" si="326"/>
        <v>0</v>
      </c>
      <c r="CJ290">
        <f t="shared" si="327"/>
        <v>0</v>
      </c>
      <c r="CK290">
        <f t="shared" si="328"/>
        <v>0</v>
      </c>
      <c r="CL290">
        <f t="shared" si="329"/>
        <v>0</v>
      </c>
      <c r="CM290">
        <f t="shared" si="330"/>
        <v>0</v>
      </c>
      <c r="CN290">
        <f t="shared" si="331"/>
        <v>0</v>
      </c>
      <c r="CO290">
        <f t="shared" si="332"/>
        <v>0</v>
      </c>
      <c r="CP290">
        <f t="shared" si="333"/>
        <v>0</v>
      </c>
      <c r="CQ290">
        <f t="shared" si="334"/>
        <v>0</v>
      </c>
      <c r="CR290">
        <f t="shared" si="335"/>
        <v>0</v>
      </c>
      <c r="CS290">
        <f t="shared" si="336"/>
        <v>0</v>
      </c>
      <c r="CT290">
        <f t="shared" si="337"/>
        <v>0</v>
      </c>
      <c r="CU290">
        <f t="shared" si="338"/>
        <v>0</v>
      </c>
      <c r="CV290">
        <f t="shared" si="339"/>
        <v>0</v>
      </c>
      <c r="CW290">
        <f t="shared" si="340"/>
        <v>0</v>
      </c>
      <c r="CX290">
        <f t="shared" si="341"/>
        <v>0</v>
      </c>
      <c r="CY290">
        <f t="shared" si="342"/>
        <v>0</v>
      </c>
      <c r="CZ290">
        <f t="shared" si="343"/>
        <v>0</v>
      </c>
      <c r="DA290">
        <f t="shared" si="344"/>
        <v>0</v>
      </c>
      <c r="DB290">
        <f t="shared" si="345"/>
        <v>0</v>
      </c>
      <c r="DC290">
        <f t="shared" si="346"/>
        <v>0</v>
      </c>
      <c r="DD290">
        <f t="shared" si="347"/>
        <v>0</v>
      </c>
      <c r="DE290">
        <f t="shared" si="348"/>
        <v>0</v>
      </c>
      <c r="DF290">
        <f t="shared" si="349"/>
        <v>0</v>
      </c>
    </row>
    <row r="291" spans="1:110" x14ac:dyDescent="0.25">
      <c r="A291" s="4">
        <f>raw!$A291:$A291</f>
        <v>43376</v>
      </c>
      <c r="B291" s="6" t="str">
        <f>raw!$B291:$B291</f>
        <v>0007-0033</v>
      </c>
      <c r="D291" t="str">
        <f>IF(score!$C291=".",".",IF(score!$C291=0,"1",IF(score!$C291=25,"0",IF(score!$C291=50,"0",IF(score!$C291=75,"0",IF(score!$C291=100,"0"))))))</f>
        <v>0</v>
      </c>
      <c r="E291" t="str">
        <f>IF(score!$C291=".",".",IF(score!$C291=0,"0",IF(score!$C291=25,"1",IF(score!$C291=50,"0",IF(score!$C291=75,"0",IF(score!$C291=100,"0"))))))</f>
        <v>0</v>
      </c>
      <c r="F291" t="str">
        <f>IF(score!$C291=".",".",IF(score!$C291=0,"0",IF(score!$C291=25,"0",IF(score!$C291=50,"1",IF(score!$C291=75,"0",IF(score!$C291=100,"0"))))))</f>
        <v>1</v>
      </c>
      <c r="G291" t="str">
        <f>IF(score!$C291=".",".",IF(score!$C291=0,"0",IF(score!$C291=25,"0",IF(score!$C291=50,"0",IF(score!$C291=75,"1",IF(score!$C291=100,"0"))))))</f>
        <v>0</v>
      </c>
      <c r="H291" t="str">
        <f>IF(score!$D291=".",".",IF(score!$D291=0,"1",IF(score!$D291=50,"0",IF(score!$D291=100,"0"))))</f>
        <v>0</v>
      </c>
      <c r="I291" t="str">
        <f>IF(score!$D291=".",".",IF(score!$D291=0,"0",IF(score!$D291=50,"1",IF(score!$D291=100,"0"))))</f>
        <v>1</v>
      </c>
      <c r="J291" t="str">
        <f>IF(score!$E291=".",".",IF(score!$E291=0,"1",IF(score!$E291=50,"0",IF(score!$E291=100,"0"))))</f>
        <v>0</v>
      </c>
      <c r="K291" t="str">
        <f>IF(score!$E291=".",".",IF(score!$E291=0,"0",IF(score!$E291=50,"1",IF(score!$E291=100,"0"))))</f>
        <v>1</v>
      </c>
      <c r="L291" t="str">
        <f>IF(score!$F291=".",".",IF(score!$F291=0,"1",IF(score!$F291=100,"0")))</f>
        <v>0</v>
      </c>
      <c r="M291" t="str">
        <f>IF(score!$G291=".",".",IF(score!$G291=0,"1",IF(score!$G291=100,"0")))</f>
        <v>0</v>
      </c>
      <c r="N291" t="str">
        <f>IF(score!$H291=".",".",IF(score!$H291=0,"1",IF(score!$H291=100,"0")))</f>
        <v>0</v>
      </c>
      <c r="O291" t="str">
        <f>IF(score!$I291=".",".",IF(score!$I291=0,"1",IF(score!$I291=50,"0",IF(score!$I291=100,"0"))))</f>
        <v>0</v>
      </c>
      <c r="P291" t="str">
        <f>IF(score!$J291=".",".",IF(score!$J291=0,"1",IF(score!$J291=25,"0",IF(score!$J291=50,"0",IF(score!$J291=75,"0",IF(score!$J291=100,"0"))))))</f>
        <v>0</v>
      </c>
      <c r="Q291" t="str">
        <f>IF(score!$J291=".",".",IF(score!$J291=0,"0",IF(score!$J291=25,"1",IF(score!$J291=50,"0",IF(score!$J291=75,"0",IF(score!$J291=100,"0"))))))</f>
        <v>0</v>
      </c>
      <c r="R291" t="str">
        <f>IF(score!$J291=".",".",IF(score!$J291=0,"0",IF(score!$J291=25,"0",IF(score!$J291=50,"1",IF(score!$J291=75,"0",IF(score!$J291=100,"0"))))))</f>
        <v>0</v>
      </c>
      <c r="S291" t="str">
        <f>IF(score!$J291=".",".",IF(score!$J291=0,"0",IF(score!$J291=25,"0",IF(score!$J291=50,"0",IF(score!$J291=75,"1",IF(score!$J291=100,"0"))))))</f>
        <v>1</v>
      </c>
      <c r="T291" t="str">
        <f>IF(score!$K291=".",".",IF(score!$K291=0,"1",IF(score!$K291=20,"0",IF(score!$K291=40,"0",IF(score!$K291=60,"0",IF(score!$K291=80,"0",IF(score!$K291=100,"0")))))))</f>
        <v>0</v>
      </c>
      <c r="U291" t="str">
        <f>IF(score!$K291=".",".",IF(score!$K291=0,"0",IF(score!$K291=20,"1",IF(score!$K291=40,"0",IF(score!$K291=60,"0",IF(score!$K291=80,"0",IF(score!$K291=100,"0")))))))</f>
        <v>0</v>
      </c>
      <c r="V291" t="str">
        <f>IF(score!$K291=".",".",IF(score!$K291=0,"0",IF(score!$K291=20,"0",IF(score!$K291=40,"1",IF(score!$K291=60,"0",IF(score!$K291=80,"0",IF(score!$K291=100,"0")))))))</f>
        <v>0</v>
      </c>
      <c r="W291" t="str">
        <f>IF(score!$K291=".",".",IF(score!$K291=0,"0",IF(score!$K291=20,"0",IF(score!$K291=40,"0",IF(score!$K291=60,"1",IF(score!$K291=80,"0",IF(score!$K291=100,"0")))))))</f>
        <v>0</v>
      </c>
      <c r="X291" t="str">
        <f>IF(score!$K291=".",".",IF(score!$K291=0,"0",IF(score!$K291=20,"0",IF(score!$K291=40,"0",IF(score!$K291=60,"0",IF(score!$K291=80,"1",IF(score!$K291=100,"0")))))))</f>
        <v>0</v>
      </c>
      <c r="Y291" t="str">
        <f>IF(score!$L291=".",".",IF(score!$L291=0,"1",IF(score!$L291=20,"0",IF(score!$L291=40,"0",IF(score!$L291=60,"0",IF(score!$L291=80,"0",IF(score!$L291=100,"0")))))))</f>
        <v>0</v>
      </c>
      <c r="Z291" t="str">
        <f>IF(score!$L291=".",".",IF(score!$L291=0,"0",IF(score!$L291=20,"1",IF(score!$L291=40,"0",IF(score!$L291=60,"0",IF(score!$L291=80,"0",IF(score!$L291=100,"0")))))))</f>
        <v>0</v>
      </c>
      <c r="AA291" t="str">
        <f>IF(score!$L291=".",".",IF(score!$L291=0,"0",IF(score!$L291=20,"0",IF(score!$L291=40,"1",IF(score!$L291=60,"0",IF(score!$L291=80,"0",IF(score!$L291=100,"0")))))))</f>
        <v>0</v>
      </c>
      <c r="AB291" t="str">
        <f>IF(score!$L291=".",".",IF(score!$L291=0,"0",IF(score!$L291=20,"0",IF(score!$L291=40,"0",IF(score!$L291=60,"1",IF(score!$L291=80,"0",IF(score!$L291=100,"0")))))))</f>
        <v>0</v>
      </c>
      <c r="AC291" t="str">
        <f>IF(score!$L291=".",".",IF(score!$L291=0,"0",IF(score!$L291=20,"0",IF(score!$L291=40,"0",IF(score!$L291=60,"0",IF(score!$L291=80,"1",IF(score!L291=100,"0")))))))</f>
        <v>1</v>
      </c>
      <c r="AD291" t="str">
        <f>IF(score!$M291=".",".",IF(score!$M291=0,"1",IF(score!$M291=20,"0",IF(score!$M291=40,"0",IF(score!$M291=60,"0",IF(score!$M291=80,"0",IF(score!$M291=100,"0")))))))</f>
        <v>0</v>
      </c>
      <c r="AE291" t="str">
        <f>IF(score!$M291=".",".",IF(score!$M291=0,"0",IF(score!$M291=20,"1",IF(score!$M291=40,"0",IF(score!$M291=60,"0",IF(score!$M291=80,"0",IF(score!$M291=100,"0")))))))</f>
        <v>0</v>
      </c>
      <c r="AF291" t="str">
        <f>IF(score!$M291=".",".",IF(score!$M291=0,"0",IF(score!$M291=20,"0",IF(score!$M291=40,"1",IF(score!$M291=60,"0",IF(score!$M291=80,"0",IF(score!$M291=100,"0")))))))</f>
        <v>0</v>
      </c>
      <c r="AG291" t="str">
        <f>IF(score!$M291=".",".",IF(score!$M291=0,"0",IF(score!$M291=20,"0",IF(score!$M291=40,"0",IF(score!$M291=60,"1",IF(score!$M291=80,"0",IF(score!$M291=100,"0")))))))</f>
        <v>0</v>
      </c>
      <c r="AH291" t="str">
        <f>IF(score!$M291=".",".",IF(score!$M291=0,"0",IF(score!$M291=20,"0",IF(score!$M291=40,"0",IF(score!$M291=60,"0",IF(score!$M291=80,"1",IF(score!$M291=100,"0")))))))</f>
        <v>1</v>
      </c>
      <c r="AI291" t="str">
        <f>IF(score!$N291=".",".",IF(score!$N291=0,"1",IF(score!$N291=25,"0",IF(score!$N291=50,"0",IF(score!$N291=75,"0",IF(score!$N291=100,"0"))))))</f>
        <v>0</v>
      </c>
      <c r="AJ291" t="str">
        <f>IF(score!$N291=".",".",IF(score!$N291=0,"0",IF(score!$N291=25,"1",IF(score!$N291=50,"0",IF(score!$N291=75,"0",IF(score!$N291=100,"0"))))))</f>
        <v>0</v>
      </c>
      <c r="AK291" t="str">
        <f>IF(score!$N291=".",".",IF(score!$N291=0,"0",IF(score!$N291=25,"0",IF(score!$N291=50,"1",IF(score!$N291=75,"0",IF(score!$N291=100,"0"))))))</f>
        <v>1</v>
      </c>
      <c r="AL291" t="str">
        <f>IF(score!$N291=".",".",IF(score!$N291=0,"0",IF(score!$N291=25,"0",IF(score!$N291=50,"0",IF(score!$N291=75,"1",IF(score!$N291=100,"0"))))))</f>
        <v>0</v>
      </c>
      <c r="AN291">
        <f t="shared" si="280"/>
        <v>0</v>
      </c>
      <c r="AO291">
        <f t="shared" si="281"/>
        <v>0</v>
      </c>
      <c r="AP291">
        <f t="shared" si="282"/>
        <v>-3.0239600000000002</v>
      </c>
      <c r="AQ291">
        <f t="shared" si="283"/>
        <v>0</v>
      </c>
      <c r="AR291">
        <f t="shared" si="284"/>
        <v>0</v>
      </c>
      <c r="AS291">
        <f t="shared" si="285"/>
        <v>-3.4555500000000001</v>
      </c>
      <c r="AT291">
        <f t="shared" si="286"/>
        <v>0</v>
      </c>
      <c r="AU291">
        <f t="shared" si="287"/>
        <v>-2.7355700000000001</v>
      </c>
      <c r="AV291">
        <f t="shared" si="288"/>
        <v>0</v>
      </c>
      <c r="AW291">
        <f t="shared" si="289"/>
        <v>0</v>
      </c>
      <c r="AX291">
        <f t="shared" si="290"/>
        <v>0</v>
      </c>
      <c r="AY291">
        <f t="shared" si="291"/>
        <v>0</v>
      </c>
      <c r="AZ291">
        <f t="shared" si="292"/>
        <v>0</v>
      </c>
      <c r="BA291">
        <f t="shared" si="293"/>
        <v>0</v>
      </c>
      <c r="BB291">
        <f t="shared" si="294"/>
        <v>0</v>
      </c>
      <c r="BC291">
        <f t="shared" si="295"/>
        <v>-3.8012999999999999</v>
      </c>
      <c r="BD291">
        <f t="shared" si="296"/>
        <v>0</v>
      </c>
      <c r="BE291">
        <f t="shared" si="297"/>
        <v>0</v>
      </c>
      <c r="BF291">
        <f t="shared" si="298"/>
        <v>0</v>
      </c>
      <c r="BG291">
        <f t="shared" si="299"/>
        <v>0</v>
      </c>
      <c r="BH291">
        <f t="shared" si="300"/>
        <v>0</v>
      </c>
      <c r="BI291">
        <f t="shared" si="301"/>
        <v>0</v>
      </c>
      <c r="BJ291">
        <f t="shared" si="302"/>
        <v>0</v>
      </c>
      <c r="BK291">
        <f t="shared" si="303"/>
        <v>0</v>
      </c>
      <c r="BL291">
        <f t="shared" si="304"/>
        <v>0</v>
      </c>
      <c r="BM291">
        <f t="shared" si="305"/>
        <v>-0.42251</v>
      </c>
      <c r="BN291">
        <f t="shared" si="306"/>
        <v>0</v>
      </c>
      <c r="BO291">
        <f t="shared" si="307"/>
        <v>0</v>
      </c>
      <c r="BP291">
        <f t="shared" si="308"/>
        <v>0</v>
      </c>
      <c r="BQ291">
        <f t="shared" si="309"/>
        <v>0</v>
      </c>
      <c r="BR291">
        <f t="shared" si="310"/>
        <v>0.41188000000000002</v>
      </c>
      <c r="BS291">
        <f t="shared" si="311"/>
        <v>0</v>
      </c>
      <c r="BT291">
        <f t="shared" si="312"/>
        <v>0</v>
      </c>
      <c r="BU291">
        <f t="shared" si="313"/>
        <v>-0.18043000000000001</v>
      </c>
      <c r="BV291">
        <f t="shared" si="314"/>
        <v>0</v>
      </c>
      <c r="BX291">
        <f t="shared" si="315"/>
        <v>0</v>
      </c>
      <c r="BY291">
        <f t="shared" si="316"/>
        <v>0</v>
      </c>
      <c r="BZ291">
        <f t="shared" si="317"/>
        <v>3.4819999999999997E-2</v>
      </c>
      <c r="CA291">
        <f t="shared" si="318"/>
        <v>0</v>
      </c>
      <c r="CB291">
        <f t="shared" si="319"/>
        <v>0</v>
      </c>
      <c r="CC291">
        <f t="shared" si="320"/>
        <v>1.8684000000000001</v>
      </c>
      <c r="CD291">
        <f t="shared" si="321"/>
        <v>0</v>
      </c>
      <c r="CE291">
        <f t="shared" si="322"/>
        <v>1.43103</v>
      </c>
      <c r="CF291">
        <f t="shared" si="323"/>
        <v>0</v>
      </c>
      <c r="CG291">
        <f t="shared" si="324"/>
        <v>0</v>
      </c>
      <c r="CH291">
        <f t="shared" si="325"/>
        <v>0</v>
      </c>
      <c r="CI291">
        <f t="shared" si="326"/>
        <v>0</v>
      </c>
      <c r="CJ291">
        <f t="shared" si="327"/>
        <v>0</v>
      </c>
      <c r="CK291">
        <f t="shared" si="328"/>
        <v>0</v>
      </c>
      <c r="CL291">
        <f t="shared" si="329"/>
        <v>0</v>
      </c>
      <c r="CM291">
        <f t="shared" si="330"/>
        <v>0.90383999999999998</v>
      </c>
      <c r="CN291">
        <f t="shared" si="331"/>
        <v>0</v>
      </c>
      <c r="CO291">
        <f t="shared" si="332"/>
        <v>0</v>
      </c>
      <c r="CP291">
        <f t="shared" si="333"/>
        <v>0</v>
      </c>
      <c r="CQ291">
        <f t="shared" si="334"/>
        <v>0</v>
      </c>
      <c r="CR291">
        <f t="shared" si="335"/>
        <v>0</v>
      </c>
      <c r="CS291">
        <f t="shared" si="336"/>
        <v>0</v>
      </c>
      <c r="CT291">
        <f t="shared" si="337"/>
        <v>0</v>
      </c>
      <c r="CU291">
        <f t="shared" si="338"/>
        <v>0</v>
      </c>
      <c r="CV291">
        <f t="shared" si="339"/>
        <v>0</v>
      </c>
      <c r="CW291">
        <f t="shared" si="340"/>
        <v>-0.92057</v>
      </c>
      <c r="CX291">
        <f t="shared" si="341"/>
        <v>0</v>
      </c>
      <c r="CY291">
        <f t="shared" si="342"/>
        <v>0</v>
      </c>
      <c r="CZ291">
        <f t="shared" si="343"/>
        <v>0</v>
      </c>
      <c r="DA291">
        <f t="shared" si="344"/>
        <v>0</v>
      </c>
      <c r="DB291">
        <f t="shared" si="345"/>
        <v>-1.9593400000000001</v>
      </c>
      <c r="DC291">
        <f t="shared" si="346"/>
        <v>0</v>
      </c>
      <c r="DD291">
        <f t="shared" si="347"/>
        <v>0</v>
      </c>
      <c r="DE291">
        <f t="shared" si="348"/>
        <v>-5.63286</v>
      </c>
      <c r="DF291">
        <f t="shared" si="349"/>
        <v>0</v>
      </c>
    </row>
    <row r="292" spans="1:110" x14ac:dyDescent="0.25">
      <c r="A292" s="4">
        <f>raw!$A292:$A292</f>
        <v>43376</v>
      </c>
      <c r="B292" s="6" t="str">
        <f>raw!$B292:$B292</f>
        <v>0007-0035</v>
      </c>
      <c r="D292" t="str">
        <f>IF(score!$C292=".",".",IF(score!$C292=0,"1",IF(score!$C292=25,"0",IF(score!$C292=50,"0",IF(score!$C292=75,"0",IF(score!$C292=100,"0"))))))</f>
        <v>0</v>
      </c>
      <c r="E292" t="str">
        <f>IF(score!$C292=".",".",IF(score!$C292=0,"0",IF(score!$C292=25,"1",IF(score!$C292=50,"0",IF(score!$C292=75,"0",IF(score!$C292=100,"0"))))))</f>
        <v>0</v>
      </c>
      <c r="F292" t="str">
        <f>IF(score!$C292=".",".",IF(score!$C292=0,"0",IF(score!$C292=25,"0",IF(score!$C292=50,"1",IF(score!$C292=75,"0",IF(score!$C292=100,"0"))))))</f>
        <v>1</v>
      </c>
      <c r="G292" t="str">
        <f>IF(score!$C292=".",".",IF(score!$C292=0,"0",IF(score!$C292=25,"0",IF(score!$C292=50,"0",IF(score!$C292=75,"1",IF(score!$C292=100,"0"))))))</f>
        <v>0</v>
      </c>
      <c r="H292" t="str">
        <f>IF(score!$D292=".",".",IF(score!$D292=0,"1",IF(score!$D292=50,"0",IF(score!$D292=100,"0"))))</f>
        <v>1</v>
      </c>
      <c r="I292" t="str">
        <f>IF(score!$D292=".",".",IF(score!$D292=0,"0",IF(score!$D292=50,"1",IF(score!$D292=100,"0"))))</f>
        <v>0</v>
      </c>
      <c r="J292" t="str">
        <f>IF(score!$E292=".",".",IF(score!$E292=0,"1",IF(score!$E292=50,"0",IF(score!$E292=100,"0"))))</f>
        <v>1</v>
      </c>
      <c r="K292" t="str">
        <f>IF(score!$E292=".",".",IF(score!$E292=0,"0",IF(score!$E292=50,"1",IF(score!$E292=100,"0"))))</f>
        <v>0</v>
      </c>
      <c r="L292" t="str">
        <f>IF(score!$F292=".",".",IF(score!$F292=0,"1",IF(score!$F292=100,"0")))</f>
        <v>1</v>
      </c>
      <c r="M292" t="str">
        <f>IF(score!$G292=".",".",IF(score!$G292=0,"1",IF(score!$G292=100,"0")))</f>
        <v>1</v>
      </c>
      <c r="N292" t="str">
        <f>IF(score!$H292=".",".",IF(score!$H292=0,"1",IF(score!$H292=100,"0")))</f>
        <v>0</v>
      </c>
      <c r="O292" t="str">
        <f>IF(score!$I292=".",".",IF(score!$I292=0,"1",IF(score!$I292=50,"0",IF(score!$I292=100,"0"))))</f>
        <v>0</v>
      </c>
      <c r="P292" t="str">
        <f>IF(score!$J292=".",".",IF(score!$J292=0,"1",IF(score!$J292=25,"0",IF(score!$J292=50,"0",IF(score!$J292=75,"0",IF(score!$J292=100,"0"))))))</f>
        <v>0</v>
      </c>
      <c r="Q292" t="str">
        <f>IF(score!$J292=".",".",IF(score!$J292=0,"0",IF(score!$J292=25,"1",IF(score!$J292=50,"0",IF(score!$J292=75,"0",IF(score!$J292=100,"0"))))))</f>
        <v>1</v>
      </c>
      <c r="R292" t="str">
        <f>IF(score!$J292=".",".",IF(score!$J292=0,"0",IF(score!$J292=25,"0",IF(score!$J292=50,"1",IF(score!$J292=75,"0",IF(score!$J292=100,"0"))))))</f>
        <v>0</v>
      </c>
      <c r="S292" t="str">
        <f>IF(score!$J292=".",".",IF(score!$J292=0,"0",IF(score!$J292=25,"0",IF(score!$J292=50,"0",IF(score!$J292=75,"1",IF(score!$J292=100,"0"))))))</f>
        <v>0</v>
      </c>
      <c r="T292" t="str">
        <f>IF(score!$K292=".",".",IF(score!$K292=0,"1",IF(score!$K292=20,"0",IF(score!$K292=40,"0",IF(score!$K292=60,"0",IF(score!$K292=80,"0",IF(score!$K292=100,"0")))))))</f>
        <v>0</v>
      </c>
      <c r="U292" t="str">
        <f>IF(score!$K292=".",".",IF(score!$K292=0,"0",IF(score!$K292=20,"1",IF(score!$K292=40,"0",IF(score!$K292=60,"0",IF(score!$K292=80,"0",IF(score!$K292=100,"0")))))))</f>
        <v>0</v>
      </c>
      <c r="V292" t="str">
        <f>IF(score!$K292=".",".",IF(score!$K292=0,"0",IF(score!$K292=20,"0",IF(score!$K292=40,"1",IF(score!$K292=60,"0",IF(score!$K292=80,"0",IF(score!$K292=100,"0")))))))</f>
        <v>0</v>
      </c>
      <c r="W292" t="str">
        <f>IF(score!$K292=".",".",IF(score!$K292=0,"0",IF(score!$K292=20,"0",IF(score!$K292=40,"0",IF(score!$K292=60,"1",IF(score!$K292=80,"0",IF(score!$K292=100,"0")))))))</f>
        <v>0</v>
      </c>
      <c r="X292" t="str">
        <f>IF(score!$K292=".",".",IF(score!$K292=0,"0",IF(score!$K292=20,"0",IF(score!$K292=40,"0",IF(score!$K292=60,"0",IF(score!$K292=80,"1",IF(score!$K292=100,"0")))))))</f>
        <v>1</v>
      </c>
      <c r="Y292" t="str">
        <f>IF(score!$L292=".",".",IF(score!$L292=0,"1",IF(score!$L292=20,"0",IF(score!$L292=40,"0",IF(score!$L292=60,"0",IF(score!$L292=80,"0",IF(score!$L292=100,"0")))))))</f>
        <v>0</v>
      </c>
      <c r="Z292" t="str">
        <f>IF(score!$L292=".",".",IF(score!$L292=0,"0",IF(score!$L292=20,"1",IF(score!$L292=40,"0",IF(score!$L292=60,"0",IF(score!$L292=80,"0",IF(score!$L292=100,"0")))))))</f>
        <v>0</v>
      </c>
      <c r="AA292" t="str">
        <f>IF(score!$L292=".",".",IF(score!$L292=0,"0",IF(score!$L292=20,"0",IF(score!$L292=40,"1",IF(score!$L292=60,"0",IF(score!$L292=80,"0",IF(score!$L292=100,"0")))))))</f>
        <v>0</v>
      </c>
      <c r="AB292" t="str">
        <f>IF(score!$L292=".",".",IF(score!$L292=0,"0",IF(score!$L292=20,"0",IF(score!$L292=40,"0",IF(score!$L292=60,"1",IF(score!$L292=80,"0",IF(score!$L292=100,"0")))))))</f>
        <v>0</v>
      </c>
      <c r="AC292" t="str">
        <f>IF(score!$L292=".",".",IF(score!$L292=0,"0",IF(score!$L292=20,"0",IF(score!$L292=40,"0",IF(score!$L292=60,"0",IF(score!$L292=80,"1",IF(score!L292=100,"0")))))))</f>
        <v>1</v>
      </c>
      <c r="AD292" t="str">
        <f>IF(score!$M292=".",".",IF(score!$M292=0,"1",IF(score!$M292=20,"0",IF(score!$M292=40,"0",IF(score!$M292=60,"0",IF(score!$M292=80,"0",IF(score!$M292=100,"0")))))))</f>
        <v>0</v>
      </c>
      <c r="AE292" t="str">
        <f>IF(score!$M292=".",".",IF(score!$M292=0,"0",IF(score!$M292=20,"1",IF(score!$M292=40,"0",IF(score!$M292=60,"0",IF(score!$M292=80,"0",IF(score!$M292=100,"0")))))))</f>
        <v>0</v>
      </c>
      <c r="AF292" t="str">
        <f>IF(score!$M292=".",".",IF(score!$M292=0,"0",IF(score!$M292=20,"0",IF(score!$M292=40,"1",IF(score!$M292=60,"0",IF(score!$M292=80,"0",IF(score!$M292=100,"0")))))))</f>
        <v>0</v>
      </c>
      <c r="AG292" t="str">
        <f>IF(score!$M292=".",".",IF(score!$M292=0,"0",IF(score!$M292=20,"0",IF(score!$M292=40,"0",IF(score!$M292=60,"1",IF(score!$M292=80,"0",IF(score!$M292=100,"0")))))))</f>
        <v>1</v>
      </c>
      <c r="AH292" t="str">
        <f>IF(score!$M292=".",".",IF(score!$M292=0,"0",IF(score!$M292=20,"0",IF(score!$M292=40,"0",IF(score!$M292=60,"0",IF(score!$M292=80,"1",IF(score!$M292=100,"0")))))))</f>
        <v>0</v>
      </c>
      <c r="AI292" t="str">
        <f>IF(score!$N292=".",".",IF(score!$N292=0,"1",IF(score!$N292=25,"0",IF(score!$N292=50,"0",IF(score!$N292=75,"0",IF(score!$N292=100,"0"))))))</f>
        <v>0</v>
      </c>
      <c r="AJ292" t="str">
        <f>IF(score!$N292=".",".",IF(score!$N292=0,"0",IF(score!$N292=25,"1",IF(score!$N292=50,"0",IF(score!$N292=75,"0",IF(score!$N292=100,"0"))))))</f>
        <v>0</v>
      </c>
      <c r="AK292" t="str">
        <f>IF(score!$N292=".",".",IF(score!$N292=0,"0",IF(score!$N292=25,"0",IF(score!$N292=50,"1",IF(score!$N292=75,"0",IF(score!$N292=100,"0"))))))</f>
        <v>1</v>
      </c>
      <c r="AL292" t="str">
        <f>IF(score!$N292=".",".",IF(score!$N292=0,"0",IF(score!$N292=25,"0",IF(score!$N292=50,"0",IF(score!$N292=75,"1",IF(score!$N292=100,"0"))))))</f>
        <v>0</v>
      </c>
      <c r="AN292">
        <f t="shared" si="280"/>
        <v>0</v>
      </c>
      <c r="AO292">
        <f t="shared" si="281"/>
        <v>0</v>
      </c>
      <c r="AP292">
        <f t="shared" si="282"/>
        <v>-3.0239600000000002</v>
      </c>
      <c r="AQ292">
        <f t="shared" si="283"/>
        <v>0</v>
      </c>
      <c r="AR292">
        <f t="shared" si="284"/>
        <v>-7.2321600000000004</v>
      </c>
      <c r="AS292">
        <f t="shared" si="285"/>
        <v>0</v>
      </c>
      <c r="AT292">
        <f t="shared" si="286"/>
        <v>-6.24397</v>
      </c>
      <c r="AU292">
        <f t="shared" si="287"/>
        <v>0</v>
      </c>
      <c r="AV292">
        <f t="shared" si="288"/>
        <v>-4.6161700000000003</v>
      </c>
      <c r="AW292">
        <f t="shared" si="289"/>
        <v>-5.5174700000000003</v>
      </c>
      <c r="AX292">
        <f t="shared" si="290"/>
        <v>0</v>
      </c>
      <c r="AY292">
        <f t="shared" si="291"/>
        <v>0</v>
      </c>
      <c r="AZ292">
        <f t="shared" si="292"/>
        <v>0</v>
      </c>
      <c r="BA292">
        <f t="shared" si="293"/>
        <v>-8.38063</v>
      </c>
      <c r="BB292">
        <f t="shared" si="294"/>
        <v>0</v>
      </c>
      <c r="BC292">
        <f t="shared" si="295"/>
        <v>0</v>
      </c>
      <c r="BD292">
        <f t="shared" si="296"/>
        <v>0</v>
      </c>
      <c r="BE292">
        <f t="shared" si="297"/>
        <v>0</v>
      </c>
      <c r="BF292">
        <f t="shared" si="298"/>
        <v>0</v>
      </c>
      <c r="BG292">
        <f t="shared" si="299"/>
        <v>0</v>
      </c>
      <c r="BH292">
        <f t="shared" si="300"/>
        <v>0.66513999999999995</v>
      </c>
      <c r="BI292">
        <f t="shared" si="301"/>
        <v>0</v>
      </c>
      <c r="BJ292">
        <f t="shared" si="302"/>
        <v>0</v>
      </c>
      <c r="BK292">
        <f t="shared" si="303"/>
        <v>0</v>
      </c>
      <c r="BL292">
        <f t="shared" si="304"/>
        <v>0</v>
      </c>
      <c r="BM292">
        <f t="shared" si="305"/>
        <v>-0.42251</v>
      </c>
      <c r="BN292">
        <f t="shared" si="306"/>
        <v>0</v>
      </c>
      <c r="BO292">
        <f t="shared" si="307"/>
        <v>0</v>
      </c>
      <c r="BP292">
        <f t="shared" si="308"/>
        <v>0</v>
      </c>
      <c r="BQ292">
        <f t="shared" si="309"/>
        <v>1.28044</v>
      </c>
      <c r="BR292">
        <f t="shared" si="310"/>
        <v>0</v>
      </c>
      <c r="BS292">
        <f t="shared" si="311"/>
        <v>0</v>
      </c>
      <c r="BT292">
        <f t="shared" si="312"/>
        <v>0</v>
      </c>
      <c r="BU292">
        <f t="shared" si="313"/>
        <v>-0.18043000000000001</v>
      </c>
      <c r="BV292">
        <f t="shared" si="314"/>
        <v>0</v>
      </c>
      <c r="BX292">
        <f t="shared" si="315"/>
        <v>0</v>
      </c>
      <c r="BY292">
        <f t="shared" si="316"/>
        <v>0</v>
      </c>
      <c r="BZ292">
        <f t="shared" si="317"/>
        <v>3.4819999999999997E-2</v>
      </c>
      <c r="CA292">
        <f t="shared" si="318"/>
        <v>0</v>
      </c>
      <c r="CB292">
        <f t="shared" si="319"/>
        <v>3.9311500000000001</v>
      </c>
      <c r="CC292">
        <f t="shared" si="320"/>
        <v>0</v>
      </c>
      <c r="CD292">
        <f t="shared" si="321"/>
        <v>2.68282</v>
      </c>
      <c r="CE292">
        <f t="shared" si="322"/>
        <v>0</v>
      </c>
      <c r="CF292">
        <f t="shared" si="323"/>
        <v>1.4406000000000001</v>
      </c>
      <c r="CG292">
        <f t="shared" si="324"/>
        <v>1.6696800000000001</v>
      </c>
      <c r="CH292">
        <f t="shared" si="325"/>
        <v>0</v>
      </c>
      <c r="CI292">
        <f t="shared" si="326"/>
        <v>0</v>
      </c>
      <c r="CJ292">
        <f t="shared" si="327"/>
        <v>0</v>
      </c>
      <c r="CK292">
        <f t="shared" si="328"/>
        <v>1.76691</v>
      </c>
      <c r="CL292">
        <f t="shared" si="329"/>
        <v>0</v>
      </c>
      <c r="CM292">
        <f t="shared" si="330"/>
        <v>0</v>
      </c>
      <c r="CN292">
        <f t="shared" si="331"/>
        <v>0</v>
      </c>
      <c r="CO292">
        <f t="shared" si="332"/>
        <v>0</v>
      </c>
      <c r="CP292">
        <f t="shared" si="333"/>
        <v>0</v>
      </c>
      <c r="CQ292">
        <f t="shared" si="334"/>
        <v>0</v>
      </c>
      <c r="CR292">
        <f t="shared" si="335"/>
        <v>-1.9494899999999999</v>
      </c>
      <c r="CS292">
        <f t="shared" si="336"/>
        <v>0</v>
      </c>
      <c r="CT292">
        <f t="shared" si="337"/>
        <v>0</v>
      </c>
      <c r="CU292">
        <f t="shared" si="338"/>
        <v>0</v>
      </c>
      <c r="CV292">
        <f t="shared" si="339"/>
        <v>0</v>
      </c>
      <c r="CW292">
        <f t="shared" si="340"/>
        <v>-0.92057</v>
      </c>
      <c r="CX292">
        <f t="shared" si="341"/>
        <v>0</v>
      </c>
      <c r="CY292">
        <f t="shared" si="342"/>
        <v>0</v>
      </c>
      <c r="CZ292">
        <f t="shared" si="343"/>
        <v>0</v>
      </c>
      <c r="DA292">
        <f t="shared" si="344"/>
        <v>-4.5905500000000004</v>
      </c>
      <c r="DB292">
        <f t="shared" si="345"/>
        <v>0</v>
      </c>
      <c r="DC292">
        <f t="shared" si="346"/>
        <v>0</v>
      </c>
      <c r="DD292">
        <f t="shared" si="347"/>
        <v>0</v>
      </c>
      <c r="DE292">
        <f t="shared" si="348"/>
        <v>-5.63286</v>
      </c>
      <c r="DF292">
        <f t="shared" si="349"/>
        <v>0</v>
      </c>
    </row>
    <row r="293" spans="1:110" x14ac:dyDescent="0.25">
      <c r="A293" s="4">
        <f>raw!$A293:$A293</f>
        <v>43376</v>
      </c>
      <c r="B293" s="6" t="str">
        <f>raw!$B293:$B293</f>
        <v>0007-0037</v>
      </c>
      <c r="D293" t="str">
        <f>IF(score!$C293=".",".",IF(score!$C293=0,"1",IF(score!$C293=25,"0",IF(score!$C293=50,"0",IF(score!$C293=75,"0",IF(score!$C293=100,"0"))))))</f>
        <v>0</v>
      </c>
      <c r="E293" t="str">
        <f>IF(score!$C293=".",".",IF(score!$C293=0,"0",IF(score!$C293=25,"1",IF(score!$C293=50,"0",IF(score!$C293=75,"0",IF(score!$C293=100,"0"))))))</f>
        <v>0</v>
      </c>
      <c r="F293" t="str">
        <f>IF(score!$C293=".",".",IF(score!$C293=0,"0",IF(score!$C293=25,"0",IF(score!$C293=50,"1",IF(score!$C293=75,"0",IF(score!$C293=100,"0"))))))</f>
        <v>1</v>
      </c>
      <c r="G293" t="str">
        <f>IF(score!$C293=".",".",IF(score!$C293=0,"0",IF(score!$C293=25,"0",IF(score!$C293=50,"0",IF(score!$C293=75,"1",IF(score!$C293=100,"0"))))))</f>
        <v>0</v>
      </c>
      <c r="H293" t="str">
        <f>IF(score!$D293=".",".",IF(score!$D293=0,"1",IF(score!$D293=50,"0",IF(score!$D293=100,"0"))))</f>
        <v>0</v>
      </c>
      <c r="I293" t="str">
        <f>IF(score!$D293=".",".",IF(score!$D293=0,"0",IF(score!$D293=50,"1",IF(score!$D293=100,"0"))))</f>
        <v>1</v>
      </c>
      <c r="J293" t="str">
        <f>IF(score!$E293=".",".",IF(score!$E293=0,"1",IF(score!$E293=50,"0",IF(score!$E293=100,"0"))))</f>
        <v>0</v>
      </c>
      <c r="K293" t="str">
        <f>IF(score!$E293=".",".",IF(score!$E293=0,"0",IF(score!$E293=50,"1",IF(score!$E293=100,"0"))))</f>
        <v>0</v>
      </c>
      <c r="L293" t="str">
        <f>IF(score!$F293=".",".",IF(score!$F293=0,"1",IF(score!$F293=100,"0")))</f>
        <v>0</v>
      </c>
      <c r="M293" t="str">
        <f>IF(score!$G293=".",".",IF(score!$G293=0,"1",IF(score!$G293=100,"0")))</f>
        <v>0</v>
      </c>
      <c r="N293" t="str">
        <f>IF(score!$H293=".",".",IF(score!$H293=0,"1",IF(score!$H293=100,"0")))</f>
        <v>0</v>
      </c>
      <c r="O293" t="str">
        <f>IF(score!$I293=".",".",IF(score!$I293=0,"1",IF(score!$I293=50,"0",IF(score!$I293=100,"0"))))</f>
        <v>0</v>
      </c>
      <c r="P293" t="str">
        <f>IF(score!$J293=".",".",IF(score!$J293=0,"1",IF(score!$J293=25,"0",IF(score!$J293=50,"0",IF(score!$J293=75,"0",IF(score!$J293=100,"0"))))))</f>
        <v>0</v>
      </c>
      <c r="Q293" t="str">
        <f>IF(score!$J293=".",".",IF(score!$J293=0,"0",IF(score!$J293=25,"1",IF(score!$J293=50,"0",IF(score!$J293=75,"0",IF(score!$J293=100,"0"))))))</f>
        <v>0</v>
      </c>
      <c r="R293" t="str">
        <f>IF(score!$J293=".",".",IF(score!$J293=0,"0",IF(score!$J293=25,"0",IF(score!$J293=50,"1",IF(score!$J293=75,"0",IF(score!$J293=100,"0"))))))</f>
        <v>0</v>
      </c>
      <c r="S293" t="str">
        <f>IF(score!$J293=".",".",IF(score!$J293=0,"0",IF(score!$J293=25,"0",IF(score!$J293=50,"0",IF(score!$J293=75,"1",IF(score!$J293=100,"0"))))))</f>
        <v>0</v>
      </c>
      <c r="T293" t="str">
        <f>IF(score!$K293=".",".",IF(score!$K293=0,"1",IF(score!$K293=20,"0",IF(score!$K293=40,"0",IF(score!$K293=60,"0",IF(score!$K293=80,"0",IF(score!$K293=100,"0")))))))</f>
        <v>0</v>
      </c>
      <c r="U293" t="str">
        <f>IF(score!$K293=".",".",IF(score!$K293=0,"0",IF(score!$K293=20,"1",IF(score!$K293=40,"0",IF(score!$K293=60,"0",IF(score!$K293=80,"0",IF(score!$K293=100,"0")))))))</f>
        <v>0</v>
      </c>
      <c r="V293" t="str">
        <f>IF(score!$K293=".",".",IF(score!$K293=0,"0",IF(score!$K293=20,"0",IF(score!$K293=40,"1",IF(score!$K293=60,"0",IF(score!$K293=80,"0",IF(score!$K293=100,"0")))))))</f>
        <v>0</v>
      </c>
      <c r="W293" t="str">
        <f>IF(score!$K293=".",".",IF(score!$K293=0,"0",IF(score!$K293=20,"0",IF(score!$K293=40,"0",IF(score!$K293=60,"1",IF(score!$K293=80,"0",IF(score!$K293=100,"0")))))))</f>
        <v>0</v>
      </c>
      <c r="X293" t="str">
        <f>IF(score!$K293=".",".",IF(score!$K293=0,"0",IF(score!$K293=20,"0",IF(score!$K293=40,"0",IF(score!$K293=60,"0",IF(score!$K293=80,"1",IF(score!$K293=100,"0")))))))</f>
        <v>0</v>
      </c>
      <c r="Y293" t="str">
        <f>IF(score!$L293=".",".",IF(score!$L293=0,"1",IF(score!$L293=20,"0",IF(score!$L293=40,"0",IF(score!$L293=60,"0",IF(score!$L293=80,"0",IF(score!$L293=100,"0")))))))</f>
        <v>0</v>
      </c>
      <c r="Z293" t="str">
        <f>IF(score!$L293=".",".",IF(score!$L293=0,"0",IF(score!$L293=20,"1",IF(score!$L293=40,"0",IF(score!$L293=60,"0",IF(score!$L293=80,"0",IF(score!$L293=100,"0")))))))</f>
        <v>0</v>
      </c>
      <c r="AA293" t="str">
        <f>IF(score!$L293=".",".",IF(score!$L293=0,"0",IF(score!$L293=20,"0",IF(score!$L293=40,"1",IF(score!$L293=60,"0",IF(score!$L293=80,"0",IF(score!$L293=100,"0")))))))</f>
        <v>0</v>
      </c>
      <c r="AB293" t="str">
        <f>IF(score!$L293=".",".",IF(score!$L293=0,"0",IF(score!$L293=20,"0",IF(score!$L293=40,"0",IF(score!$L293=60,"1",IF(score!$L293=80,"0",IF(score!$L293=100,"0")))))))</f>
        <v>0</v>
      </c>
      <c r="AC293" t="str">
        <f>IF(score!$L293=".",".",IF(score!$L293=0,"0",IF(score!$L293=20,"0",IF(score!$L293=40,"0",IF(score!$L293=60,"0",IF(score!$L293=80,"1",IF(score!L293=100,"0")))))))</f>
        <v>0</v>
      </c>
      <c r="AD293" t="str">
        <f>IF(score!$M293=".",".",IF(score!$M293=0,"1",IF(score!$M293=20,"0",IF(score!$M293=40,"0",IF(score!$M293=60,"0",IF(score!$M293=80,"0",IF(score!$M293=100,"0")))))))</f>
        <v>0</v>
      </c>
      <c r="AE293" t="str">
        <f>IF(score!$M293=".",".",IF(score!$M293=0,"0",IF(score!$M293=20,"1",IF(score!$M293=40,"0",IF(score!$M293=60,"0",IF(score!$M293=80,"0",IF(score!$M293=100,"0")))))))</f>
        <v>1</v>
      </c>
      <c r="AF293" t="str">
        <f>IF(score!$M293=".",".",IF(score!$M293=0,"0",IF(score!$M293=20,"0",IF(score!$M293=40,"1",IF(score!$M293=60,"0",IF(score!$M293=80,"0",IF(score!$M293=100,"0")))))))</f>
        <v>0</v>
      </c>
      <c r="AG293" t="str">
        <f>IF(score!$M293=".",".",IF(score!$M293=0,"0",IF(score!$M293=20,"0",IF(score!$M293=40,"0",IF(score!$M293=60,"1",IF(score!$M293=80,"0",IF(score!$M293=100,"0")))))))</f>
        <v>0</v>
      </c>
      <c r="AH293" t="str">
        <f>IF(score!$M293=".",".",IF(score!$M293=0,"0",IF(score!$M293=20,"0",IF(score!$M293=40,"0",IF(score!$M293=60,"0",IF(score!$M293=80,"1",IF(score!$M293=100,"0")))))))</f>
        <v>0</v>
      </c>
      <c r="AI293" t="str">
        <f>IF(score!$N293=".",".",IF(score!$N293=0,"1",IF(score!$N293=25,"0",IF(score!$N293=50,"0",IF(score!$N293=75,"0",IF(score!$N293=100,"0"))))))</f>
        <v>0</v>
      </c>
      <c r="AJ293" t="str">
        <f>IF(score!$N293=".",".",IF(score!$N293=0,"0",IF(score!$N293=25,"1",IF(score!$N293=50,"0",IF(score!$N293=75,"0",IF(score!$N293=100,"0"))))))</f>
        <v>0</v>
      </c>
      <c r="AK293" t="str">
        <f>IF(score!$N293=".",".",IF(score!$N293=0,"0",IF(score!$N293=25,"0",IF(score!$N293=50,"1",IF(score!$N293=75,"0",IF(score!$N293=100,"0"))))))</f>
        <v>1</v>
      </c>
      <c r="AL293" t="str">
        <f>IF(score!$N293=".",".",IF(score!$N293=0,"0",IF(score!$N293=25,"0",IF(score!$N293=50,"0",IF(score!$N293=75,"1",IF(score!$N293=100,"0"))))))</f>
        <v>0</v>
      </c>
      <c r="AN293">
        <f t="shared" si="280"/>
        <v>0</v>
      </c>
      <c r="AO293">
        <f t="shared" si="281"/>
        <v>0</v>
      </c>
      <c r="AP293">
        <f t="shared" si="282"/>
        <v>-3.0239600000000002</v>
      </c>
      <c r="AQ293">
        <f t="shared" si="283"/>
        <v>0</v>
      </c>
      <c r="AR293">
        <f t="shared" si="284"/>
        <v>0</v>
      </c>
      <c r="AS293">
        <f t="shared" si="285"/>
        <v>-3.4555500000000001</v>
      </c>
      <c r="AT293">
        <f t="shared" si="286"/>
        <v>0</v>
      </c>
      <c r="AU293">
        <f t="shared" si="287"/>
        <v>0</v>
      </c>
      <c r="AV293">
        <f t="shared" si="288"/>
        <v>0</v>
      </c>
      <c r="AW293">
        <f t="shared" si="289"/>
        <v>0</v>
      </c>
      <c r="AX293">
        <f t="shared" si="290"/>
        <v>0</v>
      </c>
      <c r="AY293">
        <f t="shared" si="291"/>
        <v>0</v>
      </c>
      <c r="AZ293">
        <f t="shared" si="292"/>
        <v>0</v>
      </c>
      <c r="BA293">
        <f t="shared" si="293"/>
        <v>0</v>
      </c>
      <c r="BB293">
        <f t="shared" si="294"/>
        <v>0</v>
      </c>
      <c r="BC293">
        <f t="shared" si="295"/>
        <v>0</v>
      </c>
      <c r="BD293">
        <f t="shared" si="296"/>
        <v>0</v>
      </c>
      <c r="BE293">
        <f t="shared" si="297"/>
        <v>0</v>
      </c>
      <c r="BF293">
        <f t="shared" si="298"/>
        <v>0</v>
      </c>
      <c r="BG293">
        <f t="shared" si="299"/>
        <v>0</v>
      </c>
      <c r="BH293">
        <f t="shared" si="300"/>
        <v>0</v>
      </c>
      <c r="BI293">
        <f t="shared" si="301"/>
        <v>0</v>
      </c>
      <c r="BJ293">
        <f t="shared" si="302"/>
        <v>0</v>
      </c>
      <c r="BK293">
        <f t="shared" si="303"/>
        <v>0</v>
      </c>
      <c r="BL293">
        <f t="shared" si="304"/>
        <v>0</v>
      </c>
      <c r="BM293">
        <f t="shared" si="305"/>
        <v>0</v>
      </c>
      <c r="BN293">
        <f t="shared" si="306"/>
        <v>0</v>
      </c>
      <c r="BO293">
        <f t="shared" si="307"/>
        <v>3.4159299999999999</v>
      </c>
      <c r="BP293">
        <f t="shared" si="308"/>
        <v>0</v>
      </c>
      <c r="BQ293">
        <f t="shared" si="309"/>
        <v>0</v>
      </c>
      <c r="BR293">
        <f t="shared" si="310"/>
        <v>0</v>
      </c>
      <c r="BS293">
        <f t="shared" si="311"/>
        <v>0</v>
      </c>
      <c r="BT293">
        <f t="shared" si="312"/>
        <v>0</v>
      </c>
      <c r="BU293">
        <f t="shared" si="313"/>
        <v>-0.18043000000000001</v>
      </c>
      <c r="BV293">
        <f t="shared" si="314"/>
        <v>0</v>
      </c>
      <c r="BX293">
        <f t="shared" si="315"/>
        <v>0</v>
      </c>
      <c r="BY293">
        <f t="shared" si="316"/>
        <v>0</v>
      </c>
      <c r="BZ293">
        <f t="shared" si="317"/>
        <v>3.4819999999999997E-2</v>
      </c>
      <c r="CA293">
        <f t="shared" si="318"/>
        <v>0</v>
      </c>
      <c r="CB293">
        <f t="shared" si="319"/>
        <v>0</v>
      </c>
      <c r="CC293">
        <f t="shared" si="320"/>
        <v>1.8684000000000001</v>
      </c>
      <c r="CD293">
        <f t="shared" si="321"/>
        <v>0</v>
      </c>
      <c r="CE293">
        <f t="shared" si="322"/>
        <v>0</v>
      </c>
      <c r="CF293">
        <f t="shared" si="323"/>
        <v>0</v>
      </c>
      <c r="CG293">
        <f t="shared" si="324"/>
        <v>0</v>
      </c>
      <c r="CH293">
        <f t="shared" si="325"/>
        <v>0</v>
      </c>
      <c r="CI293">
        <f t="shared" si="326"/>
        <v>0</v>
      </c>
      <c r="CJ293">
        <f t="shared" si="327"/>
        <v>0</v>
      </c>
      <c r="CK293">
        <f t="shared" si="328"/>
        <v>0</v>
      </c>
      <c r="CL293">
        <f t="shared" si="329"/>
        <v>0</v>
      </c>
      <c r="CM293">
        <f t="shared" si="330"/>
        <v>0</v>
      </c>
      <c r="CN293">
        <f t="shared" si="331"/>
        <v>0</v>
      </c>
      <c r="CO293">
        <f t="shared" si="332"/>
        <v>0</v>
      </c>
      <c r="CP293">
        <f t="shared" si="333"/>
        <v>0</v>
      </c>
      <c r="CQ293">
        <f t="shared" si="334"/>
        <v>0</v>
      </c>
      <c r="CR293">
        <f t="shared" si="335"/>
        <v>0</v>
      </c>
      <c r="CS293">
        <f t="shared" si="336"/>
        <v>0</v>
      </c>
      <c r="CT293">
        <f t="shared" si="337"/>
        <v>0</v>
      </c>
      <c r="CU293">
        <f t="shared" si="338"/>
        <v>0</v>
      </c>
      <c r="CV293">
        <f t="shared" si="339"/>
        <v>0</v>
      </c>
      <c r="CW293">
        <f t="shared" si="340"/>
        <v>0</v>
      </c>
      <c r="CX293">
        <f t="shared" si="341"/>
        <v>0</v>
      </c>
      <c r="CY293">
        <f t="shared" si="342"/>
        <v>-10.779109999999999</v>
      </c>
      <c r="CZ293">
        <f t="shared" si="343"/>
        <v>0</v>
      </c>
      <c r="DA293">
        <f t="shared" si="344"/>
        <v>0</v>
      </c>
      <c r="DB293">
        <f t="shared" si="345"/>
        <v>0</v>
      </c>
      <c r="DC293">
        <f t="shared" si="346"/>
        <v>0</v>
      </c>
      <c r="DD293">
        <f t="shared" si="347"/>
        <v>0</v>
      </c>
      <c r="DE293">
        <f t="shared" si="348"/>
        <v>-5.63286</v>
      </c>
      <c r="DF293">
        <f t="shared" si="349"/>
        <v>0</v>
      </c>
    </row>
    <row r="294" spans="1:110" x14ac:dyDescent="0.25">
      <c r="A294" s="4">
        <f>raw!$A294:$A294</f>
        <v>43377</v>
      </c>
      <c r="B294" s="6" t="str">
        <f>raw!$B294:$B294</f>
        <v>0007-0041</v>
      </c>
      <c r="D294" t="str">
        <f>IF(score!$C294=".",".",IF(score!$C294=0,"1",IF(score!$C294=25,"0",IF(score!$C294=50,"0",IF(score!$C294=75,"0",IF(score!$C294=100,"0"))))))</f>
        <v>0</v>
      </c>
      <c r="E294" t="str">
        <f>IF(score!$C294=".",".",IF(score!$C294=0,"0",IF(score!$C294=25,"1",IF(score!$C294=50,"0",IF(score!$C294=75,"0",IF(score!$C294=100,"0"))))))</f>
        <v>0</v>
      </c>
      <c r="F294" t="str">
        <f>IF(score!$C294=".",".",IF(score!$C294=0,"0",IF(score!$C294=25,"0",IF(score!$C294=50,"1",IF(score!$C294=75,"0",IF(score!$C294=100,"0"))))))</f>
        <v>1</v>
      </c>
      <c r="G294" t="str">
        <f>IF(score!$C294=".",".",IF(score!$C294=0,"0",IF(score!$C294=25,"0",IF(score!$C294=50,"0",IF(score!$C294=75,"1",IF(score!$C294=100,"0"))))))</f>
        <v>0</v>
      </c>
      <c r="H294" t="str">
        <f>IF(score!$D294=".",".",IF(score!$D294=0,"1",IF(score!$D294=50,"0",IF(score!$D294=100,"0"))))</f>
        <v>1</v>
      </c>
      <c r="I294" t="str">
        <f>IF(score!$D294=".",".",IF(score!$D294=0,"0",IF(score!$D294=50,"1",IF(score!$D294=100,"0"))))</f>
        <v>0</v>
      </c>
      <c r="J294" t="str">
        <f>IF(score!$E294=".",".",IF(score!$E294=0,"1",IF(score!$E294=50,"0",IF(score!$E294=100,"0"))))</f>
        <v>0</v>
      </c>
      <c r="K294" t="str">
        <f>IF(score!$E294=".",".",IF(score!$E294=0,"0",IF(score!$E294=50,"1",IF(score!$E294=100,"0"))))</f>
        <v>1</v>
      </c>
      <c r="L294" t="str">
        <f>IF(score!$F294=".",".",IF(score!$F294=0,"1",IF(score!$F294=100,"0")))</f>
        <v>0</v>
      </c>
      <c r="M294" t="str">
        <f>IF(score!$G294=".",".",IF(score!$G294=0,"1",IF(score!$G294=100,"0")))</f>
        <v>0</v>
      </c>
      <c r="N294" t="str">
        <f>IF(score!$H294=".",".",IF(score!$H294=0,"1",IF(score!$H294=100,"0")))</f>
        <v>0</v>
      </c>
      <c r="O294" t="str">
        <f>IF(score!$I294=".",".",IF(score!$I294=0,"1",IF(score!$I294=50,"0",IF(score!$I294=100,"0"))))</f>
        <v>0</v>
      </c>
      <c r="P294" t="str">
        <f>IF(score!$J294=".",".",IF(score!$J294=0,"1",IF(score!$J294=25,"0",IF(score!$J294=50,"0",IF(score!$J294=75,"0",IF(score!$J294=100,"0"))))))</f>
        <v>0</v>
      </c>
      <c r="Q294" t="str">
        <f>IF(score!$J294=".",".",IF(score!$J294=0,"0",IF(score!$J294=25,"1",IF(score!$J294=50,"0",IF(score!$J294=75,"0",IF(score!$J294=100,"0"))))))</f>
        <v>0</v>
      </c>
      <c r="R294" t="str">
        <f>IF(score!$J294=".",".",IF(score!$J294=0,"0",IF(score!$J294=25,"0",IF(score!$J294=50,"1",IF(score!$J294=75,"0",IF(score!$J294=100,"0"))))))</f>
        <v>0</v>
      </c>
      <c r="S294" t="str">
        <f>IF(score!$J294=".",".",IF(score!$J294=0,"0",IF(score!$J294=25,"0",IF(score!$J294=50,"0",IF(score!$J294=75,"1",IF(score!$J294=100,"0"))))))</f>
        <v>1</v>
      </c>
      <c r="T294" t="str">
        <f>IF(score!$K294=".",".",IF(score!$K294=0,"1",IF(score!$K294=20,"0",IF(score!$K294=40,"0",IF(score!$K294=60,"0",IF(score!$K294=80,"0",IF(score!$K294=100,"0")))))))</f>
        <v>0</v>
      </c>
      <c r="U294" t="str">
        <f>IF(score!$K294=".",".",IF(score!$K294=0,"0",IF(score!$K294=20,"1",IF(score!$K294=40,"0",IF(score!$K294=60,"0",IF(score!$K294=80,"0",IF(score!$K294=100,"0")))))))</f>
        <v>0</v>
      </c>
      <c r="V294" t="str">
        <f>IF(score!$K294=".",".",IF(score!$K294=0,"0",IF(score!$K294=20,"0",IF(score!$K294=40,"1",IF(score!$K294=60,"0",IF(score!$K294=80,"0",IF(score!$K294=100,"0")))))))</f>
        <v>0</v>
      </c>
      <c r="W294" t="str">
        <f>IF(score!$K294=".",".",IF(score!$K294=0,"0",IF(score!$K294=20,"0",IF(score!$K294=40,"0",IF(score!$K294=60,"1",IF(score!$K294=80,"0",IF(score!$K294=100,"0")))))))</f>
        <v>0</v>
      </c>
      <c r="X294" t="str">
        <f>IF(score!$K294=".",".",IF(score!$K294=0,"0",IF(score!$K294=20,"0",IF(score!$K294=40,"0",IF(score!$K294=60,"0",IF(score!$K294=80,"1",IF(score!$K294=100,"0")))))))</f>
        <v>1</v>
      </c>
      <c r="Y294" t="str">
        <f>IF(score!$L294=".",".",IF(score!$L294=0,"1",IF(score!$L294=20,"0",IF(score!$L294=40,"0",IF(score!$L294=60,"0",IF(score!$L294=80,"0",IF(score!$L294=100,"0")))))))</f>
        <v>0</v>
      </c>
      <c r="Z294" t="str">
        <f>IF(score!$L294=".",".",IF(score!$L294=0,"0",IF(score!$L294=20,"1",IF(score!$L294=40,"0",IF(score!$L294=60,"0",IF(score!$L294=80,"0",IF(score!$L294=100,"0")))))))</f>
        <v>0</v>
      </c>
      <c r="AA294" t="str">
        <f>IF(score!$L294=".",".",IF(score!$L294=0,"0",IF(score!$L294=20,"0",IF(score!$L294=40,"1",IF(score!$L294=60,"0",IF(score!$L294=80,"0",IF(score!$L294=100,"0")))))))</f>
        <v>0</v>
      </c>
      <c r="AB294" t="str">
        <f>IF(score!$L294=".",".",IF(score!$L294=0,"0",IF(score!$L294=20,"0",IF(score!$L294=40,"0",IF(score!$L294=60,"1",IF(score!$L294=80,"0",IF(score!$L294=100,"0")))))))</f>
        <v>1</v>
      </c>
      <c r="AC294" t="str">
        <f>IF(score!$L294=".",".",IF(score!$L294=0,"0",IF(score!$L294=20,"0",IF(score!$L294=40,"0",IF(score!$L294=60,"0",IF(score!$L294=80,"1",IF(score!L294=100,"0")))))))</f>
        <v>0</v>
      </c>
      <c r="AD294" t="str">
        <f>IF(score!$M294=".",".",IF(score!$M294=0,"1",IF(score!$M294=20,"0",IF(score!$M294=40,"0",IF(score!$M294=60,"0",IF(score!$M294=80,"0",IF(score!$M294=100,"0")))))))</f>
        <v>0</v>
      </c>
      <c r="AE294" t="str">
        <f>IF(score!$M294=".",".",IF(score!$M294=0,"0",IF(score!$M294=20,"1",IF(score!$M294=40,"0",IF(score!$M294=60,"0",IF(score!$M294=80,"0",IF(score!$M294=100,"0")))))))</f>
        <v>0</v>
      </c>
      <c r="AF294" t="str">
        <f>IF(score!$M294=".",".",IF(score!$M294=0,"0",IF(score!$M294=20,"0",IF(score!$M294=40,"1",IF(score!$M294=60,"0",IF(score!$M294=80,"0",IF(score!$M294=100,"0")))))))</f>
        <v>1</v>
      </c>
      <c r="AG294" t="str">
        <f>IF(score!$M294=".",".",IF(score!$M294=0,"0",IF(score!$M294=20,"0",IF(score!$M294=40,"0",IF(score!$M294=60,"1",IF(score!$M294=80,"0",IF(score!$M294=100,"0")))))))</f>
        <v>0</v>
      </c>
      <c r="AH294" t="str">
        <f>IF(score!$M294=".",".",IF(score!$M294=0,"0",IF(score!$M294=20,"0",IF(score!$M294=40,"0",IF(score!$M294=60,"0",IF(score!$M294=80,"1",IF(score!$M294=100,"0")))))))</f>
        <v>0</v>
      </c>
      <c r="AI294" t="str">
        <f>IF(score!$N294=".",".",IF(score!$N294=0,"1",IF(score!$N294=25,"0",IF(score!$N294=50,"0",IF(score!$N294=75,"0",IF(score!$N294=100,"0"))))))</f>
        <v>0</v>
      </c>
      <c r="AJ294" t="str">
        <f>IF(score!$N294=".",".",IF(score!$N294=0,"0",IF(score!$N294=25,"1",IF(score!$N294=50,"0",IF(score!$N294=75,"0",IF(score!$N294=100,"0"))))))</f>
        <v>0</v>
      </c>
      <c r="AK294" t="str">
        <f>IF(score!$N294=".",".",IF(score!$N294=0,"0",IF(score!$N294=25,"0",IF(score!$N294=50,"1",IF(score!$N294=75,"0",IF(score!$N294=100,"0"))))))</f>
        <v>1</v>
      </c>
      <c r="AL294" t="str">
        <f>IF(score!$N294=".",".",IF(score!$N294=0,"0",IF(score!$N294=25,"0",IF(score!$N294=50,"0",IF(score!$N294=75,"1",IF(score!$N294=100,"0"))))))</f>
        <v>0</v>
      </c>
      <c r="AN294">
        <f t="shared" si="280"/>
        <v>0</v>
      </c>
      <c r="AO294">
        <f t="shared" si="281"/>
        <v>0</v>
      </c>
      <c r="AP294">
        <f t="shared" si="282"/>
        <v>-3.0239600000000002</v>
      </c>
      <c r="AQ294">
        <f t="shared" si="283"/>
        <v>0</v>
      </c>
      <c r="AR294">
        <f t="shared" si="284"/>
        <v>-7.2321600000000004</v>
      </c>
      <c r="AS294">
        <f t="shared" si="285"/>
        <v>0</v>
      </c>
      <c r="AT294">
        <f t="shared" si="286"/>
        <v>0</v>
      </c>
      <c r="AU294">
        <f t="shared" si="287"/>
        <v>-2.7355700000000001</v>
      </c>
      <c r="AV294">
        <f t="shared" si="288"/>
        <v>0</v>
      </c>
      <c r="AW294">
        <f t="shared" si="289"/>
        <v>0</v>
      </c>
      <c r="AX294">
        <f t="shared" si="290"/>
        <v>0</v>
      </c>
      <c r="AY294">
        <f t="shared" si="291"/>
        <v>0</v>
      </c>
      <c r="AZ294">
        <f t="shared" si="292"/>
        <v>0</v>
      </c>
      <c r="BA294">
        <f t="shared" si="293"/>
        <v>0</v>
      </c>
      <c r="BB294">
        <f t="shared" si="294"/>
        <v>0</v>
      </c>
      <c r="BC294">
        <f t="shared" si="295"/>
        <v>-3.8012999999999999</v>
      </c>
      <c r="BD294">
        <f t="shared" si="296"/>
        <v>0</v>
      </c>
      <c r="BE294">
        <f t="shared" si="297"/>
        <v>0</v>
      </c>
      <c r="BF294">
        <f t="shared" si="298"/>
        <v>0</v>
      </c>
      <c r="BG294">
        <f t="shared" si="299"/>
        <v>0</v>
      </c>
      <c r="BH294">
        <f t="shared" si="300"/>
        <v>0.66513999999999995</v>
      </c>
      <c r="BI294">
        <f t="shared" si="301"/>
        <v>0</v>
      </c>
      <c r="BJ294">
        <f t="shared" si="302"/>
        <v>0</v>
      </c>
      <c r="BK294">
        <f t="shared" si="303"/>
        <v>0</v>
      </c>
      <c r="BL294">
        <f t="shared" si="304"/>
        <v>-1.1438699999999999</v>
      </c>
      <c r="BM294">
        <f t="shared" si="305"/>
        <v>0</v>
      </c>
      <c r="BN294">
        <f t="shared" si="306"/>
        <v>0</v>
      </c>
      <c r="BO294">
        <f t="shared" si="307"/>
        <v>0</v>
      </c>
      <c r="BP294">
        <f t="shared" si="308"/>
        <v>2.3424700000000001</v>
      </c>
      <c r="BQ294">
        <f t="shared" si="309"/>
        <v>0</v>
      </c>
      <c r="BR294">
        <f t="shared" si="310"/>
        <v>0</v>
      </c>
      <c r="BS294">
        <f t="shared" si="311"/>
        <v>0</v>
      </c>
      <c r="BT294">
        <f t="shared" si="312"/>
        <v>0</v>
      </c>
      <c r="BU294">
        <f t="shared" si="313"/>
        <v>-0.18043000000000001</v>
      </c>
      <c r="BV294">
        <f t="shared" si="314"/>
        <v>0</v>
      </c>
      <c r="BX294">
        <f t="shared" si="315"/>
        <v>0</v>
      </c>
      <c r="BY294">
        <f t="shared" si="316"/>
        <v>0</v>
      </c>
      <c r="BZ294">
        <f t="shared" si="317"/>
        <v>3.4819999999999997E-2</v>
      </c>
      <c r="CA294">
        <f t="shared" si="318"/>
        <v>0</v>
      </c>
      <c r="CB294">
        <f t="shared" si="319"/>
        <v>3.9311500000000001</v>
      </c>
      <c r="CC294">
        <f t="shared" si="320"/>
        <v>0</v>
      </c>
      <c r="CD294">
        <f t="shared" si="321"/>
        <v>0</v>
      </c>
      <c r="CE294">
        <f t="shared" si="322"/>
        <v>1.43103</v>
      </c>
      <c r="CF294">
        <f t="shared" si="323"/>
        <v>0</v>
      </c>
      <c r="CG294">
        <f t="shared" si="324"/>
        <v>0</v>
      </c>
      <c r="CH294">
        <f t="shared" si="325"/>
        <v>0</v>
      </c>
      <c r="CI294">
        <f t="shared" si="326"/>
        <v>0</v>
      </c>
      <c r="CJ294">
        <f t="shared" si="327"/>
        <v>0</v>
      </c>
      <c r="CK294">
        <f t="shared" si="328"/>
        <v>0</v>
      </c>
      <c r="CL294">
        <f t="shared" si="329"/>
        <v>0</v>
      </c>
      <c r="CM294">
        <f t="shared" si="330"/>
        <v>0.90383999999999998</v>
      </c>
      <c r="CN294">
        <f t="shared" si="331"/>
        <v>0</v>
      </c>
      <c r="CO294">
        <f t="shared" si="332"/>
        <v>0</v>
      </c>
      <c r="CP294">
        <f t="shared" si="333"/>
        <v>0</v>
      </c>
      <c r="CQ294">
        <f t="shared" si="334"/>
        <v>0</v>
      </c>
      <c r="CR294">
        <f t="shared" si="335"/>
        <v>-1.9494899999999999</v>
      </c>
      <c r="CS294">
        <f t="shared" si="336"/>
        <v>0</v>
      </c>
      <c r="CT294">
        <f t="shared" si="337"/>
        <v>0</v>
      </c>
      <c r="CU294">
        <f t="shared" si="338"/>
        <v>0</v>
      </c>
      <c r="CV294">
        <f t="shared" si="339"/>
        <v>-1.65178</v>
      </c>
      <c r="CW294">
        <f t="shared" si="340"/>
        <v>0</v>
      </c>
      <c r="CX294">
        <f t="shared" si="341"/>
        <v>0</v>
      </c>
      <c r="CY294">
        <f t="shared" si="342"/>
        <v>0</v>
      </c>
      <c r="CZ294">
        <f t="shared" si="343"/>
        <v>-8.0991400000000002</v>
      </c>
      <c r="DA294">
        <f t="shared" si="344"/>
        <v>0</v>
      </c>
      <c r="DB294">
        <f t="shared" si="345"/>
        <v>0</v>
      </c>
      <c r="DC294">
        <f t="shared" si="346"/>
        <v>0</v>
      </c>
      <c r="DD294">
        <f t="shared" si="347"/>
        <v>0</v>
      </c>
      <c r="DE294">
        <f t="shared" si="348"/>
        <v>-5.63286</v>
      </c>
      <c r="DF294">
        <f t="shared" si="349"/>
        <v>0</v>
      </c>
    </row>
    <row r="295" spans="1:110" x14ac:dyDescent="0.25">
      <c r="A295" s="4">
        <f>raw!$A295:$A295</f>
        <v>43391</v>
      </c>
      <c r="B295" s="6" t="str">
        <f>raw!$B295:$B295</f>
        <v>0007-0042</v>
      </c>
      <c r="D295" t="str">
        <f>IF(score!$C295=".",".",IF(score!$C295=0,"1",IF(score!$C295=25,"0",IF(score!$C295=50,"0",IF(score!$C295=75,"0",IF(score!$C295=100,"0"))))))</f>
        <v>0</v>
      </c>
      <c r="E295" t="str">
        <f>IF(score!$C295=".",".",IF(score!$C295=0,"0",IF(score!$C295=25,"1",IF(score!$C295=50,"0",IF(score!$C295=75,"0",IF(score!$C295=100,"0"))))))</f>
        <v>0</v>
      </c>
      <c r="F295" t="str">
        <f>IF(score!$C295=".",".",IF(score!$C295=0,"0",IF(score!$C295=25,"0",IF(score!$C295=50,"1",IF(score!$C295=75,"0",IF(score!$C295=100,"0"))))))</f>
        <v>1</v>
      </c>
      <c r="G295" t="str">
        <f>IF(score!$C295=".",".",IF(score!$C295=0,"0",IF(score!$C295=25,"0",IF(score!$C295=50,"0",IF(score!$C295=75,"1",IF(score!$C295=100,"0"))))))</f>
        <v>0</v>
      </c>
      <c r="H295" t="str">
        <f>IF(score!$D295=".",".",IF(score!$D295=0,"1",IF(score!$D295=50,"0",IF(score!$D295=100,"0"))))</f>
        <v>0</v>
      </c>
      <c r="I295" t="str">
        <f>IF(score!$D295=".",".",IF(score!$D295=0,"0",IF(score!$D295=50,"1",IF(score!$D295=100,"0"))))</f>
        <v>1</v>
      </c>
      <c r="J295" t="str">
        <f>IF(score!$E295=".",".",IF(score!$E295=0,"1",IF(score!$E295=50,"0",IF(score!$E295=100,"0"))))</f>
        <v>0</v>
      </c>
      <c r="K295" t="str">
        <f>IF(score!$E295=".",".",IF(score!$E295=0,"0",IF(score!$E295=50,"1",IF(score!$E295=100,"0"))))</f>
        <v>0</v>
      </c>
      <c r="L295" t="str">
        <f>IF(score!$F295=".",".",IF(score!$F295=0,"1",IF(score!$F295=100,"0")))</f>
        <v>0</v>
      </c>
      <c r="M295" t="str">
        <f>IF(score!$G295=".",".",IF(score!$G295=0,"1",IF(score!$G295=100,"0")))</f>
        <v>0</v>
      </c>
      <c r="N295" t="str">
        <f>IF(score!$H295=".",".",IF(score!$H295=0,"1",IF(score!$H295=100,"0")))</f>
        <v>0</v>
      </c>
      <c r="O295" t="str">
        <f>IF(score!$I295=".",".",IF(score!$I295=0,"1",IF(score!$I295=50,"0",IF(score!$I295=100,"0"))))</f>
        <v>0</v>
      </c>
      <c r="P295" t="str">
        <f>IF(score!$J295=".",".",IF(score!$J295=0,"1",IF(score!$J295=25,"0",IF(score!$J295=50,"0",IF(score!$J295=75,"0",IF(score!$J295=100,"0"))))))</f>
        <v>0</v>
      </c>
      <c r="Q295" t="str">
        <f>IF(score!$J295=".",".",IF(score!$J295=0,"0",IF(score!$J295=25,"1",IF(score!$J295=50,"0",IF(score!$J295=75,"0",IF(score!$J295=100,"0"))))))</f>
        <v>0</v>
      </c>
      <c r="R295" t="str">
        <f>IF(score!$J295=".",".",IF(score!$J295=0,"0",IF(score!$J295=25,"0",IF(score!$J295=50,"1",IF(score!$J295=75,"0",IF(score!$J295=100,"0"))))))</f>
        <v>0</v>
      </c>
      <c r="S295" t="str">
        <f>IF(score!$J295=".",".",IF(score!$J295=0,"0",IF(score!$J295=25,"0",IF(score!$J295=50,"0",IF(score!$J295=75,"1",IF(score!$J295=100,"0"))))))</f>
        <v>0</v>
      </c>
      <c r="T295" t="str">
        <f>IF(score!$K295=".",".",IF(score!$K295=0,"1",IF(score!$K295=20,"0",IF(score!$K295=40,"0",IF(score!$K295=60,"0",IF(score!$K295=80,"0",IF(score!$K295=100,"0")))))))</f>
        <v>0</v>
      </c>
      <c r="U295" t="str">
        <f>IF(score!$K295=".",".",IF(score!$K295=0,"0",IF(score!$K295=20,"1",IF(score!$K295=40,"0",IF(score!$K295=60,"0",IF(score!$K295=80,"0",IF(score!$K295=100,"0")))))))</f>
        <v>0</v>
      </c>
      <c r="V295" t="str">
        <f>IF(score!$K295=".",".",IF(score!$K295=0,"0",IF(score!$K295=20,"0",IF(score!$K295=40,"1",IF(score!$K295=60,"0",IF(score!$K295=80,"0",IF(score!$K295=100,"0")))))))</f>
        <v>0</v>
      </c>
      <c r="W295" t="str">
        <f>IF(score!$K295=".",".",IF(score!$K295=0,"0",IF(score!$K295=20,"0",IF(score!$K295=40,"0",IF(score!$K295=60,"1",IF(score!$K295=80,"0",IF(score!$K295=100,"0")))))))</f>
        <v>0</v>
      </c>
      <c r="X295" t="str">
        <f>IF(score!$K295=".",".",IF(score!$K295=0,"0",IF(score!$K295=20,"0",IF(score!$K295=40,"0",IF(score!$K295=60,"0",IF(score!$K295=80,"1",IF(score!$K295=100,"0")))))))</f>
        <v>0</v>
      </c>
      <c r="Y295" t="str">
        <f>IF(score!$L295=".",".",IF(score!$L295=0,"1",IF(score!$L295=20,"0",IF(score!$L295=40,"0",IF(score!$L295=60,"0",IF(score!$L295=80,"0",IF(score!$L295=100,"0")))))))</f>
        <v>0</v>
      </c>
      <c r="Z295" t="str">
        <f>IF(score!$L295=".",".",IF(score!$L295=0,"0",IF(score!$L295=20,"1",IF(score!$L295=40,"0",IF(score!$L295=60,"0",IF(score!$L295=80,"0",IF(score!$L295=100,"0")))))))</f>
        <v>0</v>
      </c>
      <c r="AA295" t="str">
        <f>IF(score!$L295=".",".",IF(score!$L295=0,"0",IF(score!$L295=20,"0",IF(score!$L295=40,"1",IF(score!$L295=60,"0",IF(score!$L295=80,"0",IF(score!$L295=100,"0")))))))</f>
        <v>0</v>
      </c>
      <c r="AB295" t="str">
        <f>IF(score!$L295=".",".",IF(score!$L295=0,"0",IF(score!$L295=20,"0",IF(score!$L295=40,"0",IF(score!$L295=60,"1",IF(score!$L295=80,"0",IF(score!$L295=100,"0")))))))</f>
        <v>0</v>
      </c>
      <c r="AC295" t="str">
        <f>IF(score!$L295=".",".",IF(score!$L295=0,"0",IF(score!$L295=20,"0",IF(score!$L295=40,"0",IF(score!$L295=60,"0",IF(score!$L295=80,"1",IF(score!L295=100,"0")))))))</f>
        <v>1</v>
      </c>
      <c r="AD295" t="str">
        <f>IF(score!$M295=".",".",IF(score!$M295=0,"1",IF(score!$M295=20,"0",IF(score!$M295=40,"0",IF(score!$M295=60,"0",IF(score!$M295=80,"0",IF(score!$M295=100,"0")))))))</f>
        <v>0</v>
      </c>
      <c r="AE295" t="str">
        <f>IF(score!$M295=".",".",IF(score!$M295=0,"0",IF(score!$M295=20,"1",IF(score!$M295=40,"0",IF(score!$M295=60,"0",IF(score!$M295=80,"0",IF(score!$M295=100,"0")))))))</f>
        <v>0</v>
      </c>
      <c r="AF295" t="str">
        <f>IF(score!$M295=".",".",IF(score!$M295=0,"0",IF(score!$M295=20,"0",IF(score!$M295=40,"1",IF(score!$M295=60,"0",IF(score!$M295=80,"0",IF(score!$M295=100,"0")))))))</f>
        <v>0</v>
      </c>
      <c r="AG295" t="str">
        <f>IF(score!$M295=".",".",IF(score!$M295=0,"0",IF(score!$M295=20,"0",IF(score!$M295=40,"0",IF(score!$M295=60,"1",IF(score!$M295=80,"0",IF(score!$M295=100,"0")))))))</f>
        <v>0</v>
      </c>
      <c r="AH295" t="str">
        <f>IF(score!$M295=".",".",IF(score!$M295=0,"0",IF(score!$M295=20,"0",IF(score!$M295=40,"0",IF(score!$M295=60,"0",IF(score!$M295=80,"1",IF(score!$M295=100,"0")))))))</f>
        <v>0</v>
      </c>
      <c r="AI295" t="str">
        <f>IF(score!$N295=".",".",IF(score!$N295=0,"1",IF(score!$N295=25,"0",IF(score!$N295=50,"0",IF(score!$N295=75,"0",IF(score!$N295=100,"0"))))))</f>
        <v>0</v>
      </c>
      <c r="AJ295" t="str">
        <f>IF(score!$N295=".",".",IF(score!$N295=0,"0",IF(score!$N295=25,"1",IF(score!$N295=50,"0",IF(score!$N295=75,"0",IF(score!$N295=100,"0"))))))</f>
        <v>0</v>
      </c>
      <c r="AK295" t="str">
        <f>IF(score!$N295=".",".",IF(score!$N295=0,"0",IF(score!$N295=25,"0",IF(score!$N295=50,"1",IF(score!$N295=75,"0",IF(score!$N295=100,"0"))))))</f>
        <v>0</v>
      </c>
      <c r="AL295" t="str">
        <f>IF(score!$N295=".",".",IF(score!$N295=0,"0",IF(score!$N295=25,"0",IF(score!$N295=50,"0",IF(score!$N295=75,"1",IF(score!$N295=100,"0"))))))</f>
        <v>0</v>
      </c>
      <c r="AN295">
        <f t="shared" si="280"/>
        <v>0</v>
      </c>
      <c r="AO295">
        <f t="shared" si="281"/>
        <v>0</v>
      </c>
      <c r="AP295">
        <f t="shared" si="282"/>
        <v>-3.0239600000000002</v>
      </c>
      <c r="AQ295">
        <f t="shared" si="283"/>
        <v>0</v>
      </c>
      <c r="AR295">
        <f t="shared" si="284"/>
        <v>0</v>
      </c>
      <c r="AS295">
        <f t="shared" si="285"/>
        <v>-3.4555500000000001</v>
      </c>
      <c r="AT295">
        <f t="shared" si="286"/>
        <v>0</v>
      </c>
      <c r="AU295">
        <f t="shared" si="287"/>
        <v>0</v>
      </c>
      <c r="AV295">
        <f t="shared" si="288"/>
        <v>0</v>
      </c>
      <c r="AW295">
        <f t="shared" si="289"/>
        <v>0</v>
      </c>
      <c r="AX295">
        <f t="shared" si="290"/>
        <v>0</v>
      </c>
      <c r="AY295">
        <f t="shared" si="291"/>
        <v>0</v>
      </c>
      <c r="AZ295">
        <f t="shared" si="292"/>
        <v>0</v>
      </c>
      <c r="BA295">
        <f t="shared" si="293"/>
        <v>0</v>
      </c>
      <c r="BB295">
        <f t="shared" si="294"/>
        <v>0</v>
      </c>
      <c r="BC295">
        <f t="shared" si="295"/>
        <v>0</v>
      </c>
      <c r="BD295">
        <f t="shared" si="296"/>
        <v>0</v>
      </c>
      <c r="BE295">
        <f t="shared" si="297"/>
        <v>0</v>
      </c>
      <c r="BF295">
        <f t="shared" si="298"/>
        <v>0</v>
      </c>
      <c r="BG295">
        <f t="shared" si="299"/>
        <v>0</v>
      </c>
      <c r="BH295">
        <f t="shared" si="300"/>
        <v>0</v>
      </c>
      <c r="BI295">
        <f t="shared" si="301"/>
        <v>0</v>
      </c>
      <c r="BJ295">
        <f t="shared" si="302"/>
        <v>0</v>
      </c>
      <c r="BK295">
        <f t="shared" si="303"/>
        <v>0</v>
      </c>
      <c r="BL295">
        <f t="shared" si="304"/>
        <v>0</v>
      </c>
      <c r="BM295">
        <f t="shared" si="305"/>
        <v>-0.42251</v>
      </c>
      <c r="BN295">
        <f t="shared" si="306"/>
        <v>0</v>
      </c>
      <c r="BO295">
        <f t="shared" si="307"/>
        <v>0</v>
      </c>
      <c r="BP295">
        <f t="shared" si="308"/>
        <v>0</v>
      </c>
      <c r="BQ295">
        <f t="shared" si="309"/>
        <v>0</v>
      </c>
      <c r="BR295">
        <f t="shared" si="310"/>
        <v>0</v>
      </c>
      <c r="BS295">
        <f t="shared" si="311"/>
        <v>0</v>
      </c>
      <c r="BT295">
        <f t="shared" si="312"/>
        <v>0</v>
      </c>
      <c r="BU295">
        <f t="shared" si="313"/>
        <v>0</v>
      </c>
      <c r="BV295">
        <f t="shared" si="314"/>
        <v>0</v>
      </c>
      <c r="BX295">
        <f t="shared" si="315"/>
        <v>0</v>
      </c>
      <c r="BY295">
        <f t="shared" si="316"/>
        <v>0</v>
      </c>
      <c r="BZ295">
        <f t="shared" si="317"/>
        <v>3.4819999999999997E-2</v>
      </c>
      <c r="CA295">
        <f t="shared" si="318"/>
        <v>0</v>
      </c>
      <c r="CB295">
        <f t="shared" si="319"/>
        <v>0</v>
      </c>
      <c r="CC295">
        <f t="shared" si="320"/>
        <v>1.8684000000000001</v>
      </c>
      <c r="CD295">
        <f t="shared" si="321"/>
        <v>0</v>
      </c>
      <c r="CE295">
        <f t="shared" si="322"/>
        <v>0</v>
      </c>
      <c r="CF295">
        <f t="shared" si="323"/>
        <v>0</v>
      </c>
      <c r="CG295">
        <f t="shared" si="324"/>
        <v>0</v>
      </c>
      <c r="CH295">
        <f t="shared" si="325"/>
        <v>0</v>
      </c>
      <c r="CI295">
        <f t="shared" si="326"/>
        <v>0</v>
      </c>
      <c r="CJ295">
        <f t="shared" si="327"/>
        <v>0</v>
      </c>
      <c r="CK295">
        <f t="shared" si="328"/>
        <v>0</v>
      </c>
      <c r="CL295">
        <f t="shared" si="329"/>
        <v>0</v>
      </c>
      <c r="CM295">
        <f t="shared" si="330"/>
        <v>0</v>
      </c>
      <c r="CN295">
        <f t="shared" si="331"/>
        <v>0</v>
      </c>
      <c r="CO295">
        <f t="shared" si="332"/>
        <v>0</v>
      </c>
      <c r="CP295">
        <f t="shared" si="333"/>
        <v>0</v>
      </c>
      <c r="CQ295">
        <f t="shared" si="334"/>
        <v>0</v>
      </c>
      <c r="CR295">
        <f t="shared" si="335"/>
        <v>0</v>
      </c>
      <c r="CS295">
        <f t="shared" si="336"/>
        <v>0</v>
      </c>
      <c r="CT295">
        <f t="shared" si="337"/>
        <v>0</v>
      </c>
      <c r="CU295">
        <f t="shared" si="338"/>
        <v>0</v>
      </c>
      <c r="CV295">
        <f t="shared" si="339"/>
        <v>0</v>
      </c>
      <c r="CW295">
        <f t="shared" si="340"/>
        <v>-0.92057</v>
      </c>
      <c r="CX295">
        <f t="shared" si="341"/>
        <v>0</v>
      </c>
      <c r="CY295">
        <f t="shared" si="342"/>
        <v>0</v>
      </c>
      <c r="CZ295">
        <f t="shared" si="343"/>
        <v>0</v>
      </c>
      <c r="DA295">
        <f t="shared" si="344"/>
        <v>0</v>
      </c>
      <c r="DB295">
        <f t="shared" si="345"/>
        <v>0</v>
      </c>
      <c r="DC295">
        <f t="shared" si="346"/>
        <v>0</v>
      </c>
      <c r="DD295">
        <f t="shared" si="347"/>
        <v>0</v>
      </c>
      <c r="DE295">
        <f t="shared" si="348"/>
        <v>0</v>
      </c>
      <c r="DF295">
        <f t="shared" si="349"/>
        <v>0</v>
      </c>
    </row>
    <row r="296" spans="1:110" x14ac:dyDescent="0.25">
      <c r="A296" s="4">
        <f>raw!$A296:$A296</f>
        <v>43391</v>
      </c>
      <c r="B296" s="6" t="str">
        <f>raw!$B296:$B296</f>
        <v>0007-0049</v>
      </c>
      <c r="D296" t="str">
        <f>IF(score!$C296=".",".",IF(score!$C296=0,"1",IF(score!$C296=25,"0",IF(score!$C296=50,"0",IF(score!$C296=75,"0",IF(score!$C296=100,"0"))))))</f>
        <v>0</v>
      </c>
      <c r="E296" t="str">
        <f>IF(score!$C296=".",".",IF(score!$C296=0,"0",IF(score!$C296=25,"1",IF(score!$C296=50,"0",IF(score!$C296=75,"0",IF(score!$C296=100,"0"))))))</f>
        <v>0</v>
      </c>
      <c r="F296" t="str">
        <f>IF(score!$C296=".",".",IF(score!$C296=0,"0",IF(score!$C296=25,"0",IF(score!$C296=50,"1",IF(score!$C296=75,"0",IF(score!$C296=100,"0"))))))</f>
        <v>1</v>
      </c>
      <c r="G296" t="str">
        <f>IF(score!$C296=".",".",IF(score!$C296=0,"0",IF(score!$C296=25,"0",IF(score!$C296=50,"0",IF(score!$C296=75,"1",IF(score!$C296=100,"0"))))))</f>
        <v>0</v>
      </c>
      <c r="H296" t="str">
        <f>IF(score!$D296=".",".",IF(score!$D296=0,"1",IF(score!$D296=50,"0",IF(score!$D296=100,"0"))))</f>
        <v>0</v>
      </c>
      <c r="I296" t="str">
        <f>IF(score!$D296=".",".",IF(score!$D296=0,"0",IF(score!$D296=50,"1",IF(score!$D296=100,"0"))))</f>
        <v>1</v>
      </c>
      <c r="J296" t="str">
        <f>IF(score!$E296=".",".",IF(score!$E296=0,"1",IF(score!$E296=50,"0",IF(score!$E296=100,"0"))))</f>
        <v>0</v>
      </c>
      <c r="K296" t="str">
        <f>IF(score!$E296=".",".",IF(score!$E296=0,"0",IF(score!$E296=50,"1",IF(score!$E296=100,"0"))))</f>
        <v>0</v>
      </c>
      <c r="L296" t="str">
        <f>IF(score!$F296=".",".",IF(score!$F296=0,"1",IF(score!$F296=100,"0")))</f>
        <v>0</v>
      </c>
      <c r="M296" t="str">
        <f>IF(score!$G296=".",".",IF(score!$G296=0,"1",IF(score!$G296=100,"0")))</f>
        <v>0</v>
      </c>
      <c r="N296" t="str">
        <f>IF(score!$H296=".",".",IF(score!$H296=0,"1",IF(score!$H296=100,"0")))</f>
        <v>0</v>
      </c>
      <c r="O296" t="str">
        <f>IF(score!$I296=".",".",IF(score!$I296=0,"1",IF(score!$I296=50,"0",IF(score!$I296=100,"0"))))</f>
        <v>0</v>
      </c>
      <c r="P296" t="str">
        <f>IF(score!$J296=".",".",IF(score!$J296=0,"1",IF(score!$J296=25,"0",IF(score!$J296=50,"0",IF(score!$J296=75,"0",IF(score!$J296=100,"0"))))))</f>
        <v>0</v>
      </c>
      <c r="Q296" t="str">
        <f>IF(score!$J296=".",".",IF(score!$J296=0,"0",IF(score!$J296=25,"1",IF(score!$J296=50,"0",IF(score!$J296=75,"0",IF(score!$J296=100,"0"))))))</f>
        <v>0</v>
      </c>
      <c r="R296" t="str">
        <f>IF(score!$J296=".",".",IF(score!$J296=0,"0",IF(score!$J296=25,"0",IF(score!$J296=50,"1",IF(score!$J296=75,"0",IF(score!$J296=100,"0"))))))</f>
        <v>0</v>
      </c>
      <c r="S296" t="str">
        <f>IF(score!$J296=".",".",IF(score!$J296=0,"0",IF(score!$J296=25,"0",IF(score!$J296=50,"0",IF(score!$J296=75,"1",IF(score!$J296=100,"0"))))))</f>
        <v>1</v>
      </c>
      <c r="T296" t="str">
        <f>IF(score!$K296=".",".",IF(score!$K296=0,"1",IF(score!$K296=20,"0",IF(score!$K296=40,"0",IF(score!$K296=60,"0",IF(score!$K296=80,"0",IF(score!$K296=100,"0")))))))</f>
        <v>0</v>
      </c>
      <c r="U296" t="str">
        <f>IF(score!$K296=".",".",IF(score!$K296=0,"0",IF(score!$K296=20,"1",IF(score!$K296=40,"0",IF(score!$K296=60,"0",IF(score!$K296=80,"0",IF(score!$K296=100,"0")))))))</f>
        <v>0</v>
      </c>
      <c r="V296" t="str">
        <f>IF(score!$K296=".",".",IF(score!$K296=0,"0",IF(score!$K296=20,"0",IF(score!$K296=40,"1",IF(score!$K296=60,"0",IF(score!$K296=80,"0",IF(score!$K296=100,"0")))))))</f>
        <v>0</v>
      </c>
      <c r="W296" t="str">
        <f>IF(score!$K296=".",".",IF(score!$K296=0,"0",IF(score!$K296=20,"0",IF(score!$K296=40,"0",IF(score!$K296=60,"1",IF(score!$K296=80,"0",IF(score!$K296=100,"0")))))))</f>
        <v>0</v>
      </c>
      <c r="X296" t="str">
        <f>IF(score!$K296=".",".",IF(score!$K296=0,"0",IF(score!$K296=20,"0",IF(score!$K296=40,"0",IF(score!$K296=60,"0",IF(score!$K296=80,"1",IF(score!$K296=100,"0")))))))</f>
        <v>1</v>
      </c>
      <c r="Y296" t="str">
        <f>IF(score!$L296=".",".",IF(score!$L296=0,"1",IF(score!$L296=20,"0",IF(score!$L296=40,"0",IF(score!$L296=60,"0",IF(score!$L296=80,"0",IF(score!$L296=100,"0")))))))</f>
        <v>0</v>
      </c>
      <c r="Z296" t="str">
        <f>IF(score!$L296=".",".",IF(score!$L296=0,"0",IF(score!$L296=20,"1",IF(score!$L296=40,"0",IF(score!$L296=60,"0",IF(score!$L296=80,"0",IF(score!$L296=100,"0")))))))</f>
        <v>0</v>
      </c>
      <c r="AA296" t="str">
        <f>IF(score!$L296=".",".",IF(score!$L296=0,"0",IF(score!$L296=20,"0",IF(score!$L296=40,"1",IF(score!$L296=60,"0",IF(score!$L296=80,"0",IF(score!$L296=100,"0")))))))</f>
        <v>0</v>
      </c>
      <c r="AB296" t="str">
        <f>IF(score!$L296=".",".",IF(score!$L296=0,"0",IF(score!$L296=20,"0",IF(score!$L296=40,"0",IF(score!$L296=60,"1",IF(score!$L296=80,"0",IF(score!$L296=100,"0")))))))</f>
        <v>0</v>
      </c>
      <c r="AC296" t="str">
        <f>IF(score!$L296=".",".",IF(score!$L296=0,"0",IF(score!$L296=20,"0",IF(score!$L296=40,"0",IF(score!$L296=60,"0",IF(score!$L296=80,"1",IF(score!L296=100,"0")))))))</f>
        <v>1</v>
      </c>
      <c r="AD296" t="str">
        <f>IF(score!$M296=".",".",IF(score!$M296=0,"1",IF(score!$M296=20,"0",IF(score!$M296=40,"0",IF(score!$M296=60,"0",IF(score!$M296=80,"0",IF(score!$M296=100,"0")))))))</f>
        <v>0</v>
      </c>
      <c r="AE296" t="str">
        <f>IF(score!$M296=".",".",IF(score!$M296=0,"0",IF(score!$M296=20,"1",IF(score!$M296=40,"0",IF(score!$M296=60,"0",IF(score!$M296=80,"0",IF(score!$M296=100,"0")))))))</f>
        <v>0</v>
      </c>
      <c r="AF296" t="str">
        <f>IF(score!$M296=".",".",IF(score!$M296=0,"0",IF(score!$M296=20,"0",IF(score!$M296=40,"1",IF(score!$M296=60,"0",IF(score!$M296=80,"0",IF(score!$M296=100,"0")))))))</f>
        <v>0</v>
      </c>
      <c r="AG296" t="str">
        <f>IF(score!$M296=".",".",IF(score!$M296=0,"0",IF(score!$M296=20,"0",IF(score!$M296=40,"0",IF(score!$M296=60,"1",IF(score!$M296=80,"0",IF(score!$M296=100,"0")))))))</f>
        <v>0</v>
      </c>
      <c r="AH296" t="str">
        <f>IF(score!$M296=".",".",IF(score!$M296=0,"0",IF(score!$M296=20,"0",IF(score!$M296=40,"0",IF(score!$M296=60,"0",IF(score!$M296=80,"1",IF(score!$M296=100,"0")))))))</f>
        <v>0</v>
      </c>
      <c r="AI296" t="str">
        <f>IF(score!$N296=".",".",IF(score!$N296=0,"1",IF(score!$N296=25,"0",IF(score!$N296=50,"0",IF(score!$N296=75,"0",IF(score!$N296=100,"0"))))))</f>
        <v>0</v>
      </c>
      <c r="AJ296" t="str">
        <f>IF(score!$N296=".",".",IF(score!$N296=0,"0",IF(score!$N296=25,"1",IF(score!$N296=50,"0",IF(score!$N296=75,"0",IF(score!$N296=100,"0"))))))</f>
        <v>0</v>
      </c>
      <c r="AK296" t="str">
        <f>IF(score!$N296=".",".",IF(score!$N296=0,"0",IF(score!$N296=25,"0",IF(score!$N296=50,"1",IF(score!$N296=75,"0",IF(score!$N296=100,"0"))))))</f>
        <v>0</v>
      </c>
      <c r="AL296" t="str">
        <f>IF(score!$N296=".",".",IF(score!$N296=0,"0",IF(score!$N296=25,"0",IF(score!$N296=50,"0",IF(score!$N296=75,"1",IF(score!$N296=100,"0"))))))</f>
        <v>0</v>
      </c>
      <c r="AN296">
        <f t="shared" si="280"/>
        <v>0</v>
      </c>
      <c r="AO296">
        <f t="shared" si="281"/>
        <v>0</v>
      </c>
      <c r="AP296">
        <f t="shared" si="282"/>
        <v>-3.0239600000000002</v>
      </c>
      <c r="AQ296">
        <f t="shared" si="283"/>
        <v>0</v>
      </c>
      <c r="AR296">
        <f t="shared" si="284"/>
        <v>0</v>
      </c>
      <c r="AS296">
        <f t="shared" si="285"/>
        <v>-3.4555500000000001</v>
      </c>
      <c r="AT296">
        <f t="shared" si="286"/>
        <v>0</v>
      </c>
      <c r="AU296">
        <f t="shared" si="287"/>
        <v>0</v>
      </c>
      <c r="AV296">
        <f t="shared" si="288"/>
        <v>0</v>
      </c>
      <c r="AW296">
        <f t="shared" si="289"/>
        <v>0</v>
      </c>
      <c r="AX296">
        <f t="shared" si="290"/>
        <v>0</v>
      </c>
      <c r="AY296">
        <f t="shared" si="291"/>
        <v>0</v>
      </c>
      <c r="AZ296">
        <f t="shared" si="292"/>
        <v>0</v>
      </c>
      <c r="BA296">
        <f t="shared" si="293"/>
        <v>0</v>
      </c>
      <c r="BB296">
        <f t="shared" si="294"/>
        <v>0</v>
      </c>
      <c r="BC296">
        <f t="shared" si="295"/>
        <v>-3.8012999999999999</v>
      </c>
      <c r="BD296">
        <f t="shared" si="296"/>
        <v>0</v>
      </c>
      <c r="BE296">
        <f t="shared" si="297"/>
        <v>0</v>
      </c>
      <c r="BF296">
        <f t="shared" si="298"/>
        <v>0</v>
      </c>
      <c r="BG296">
        <f t="shared" si="299"/>
        <v>0</v>
      </c>
      <c r="BH296">
        <f t="shared" si="300"/>
        <v>0.66513999999999995</v>
      </c>
      <c r="BI296">
        <f t="shared" si="301"/>
        <v>0</v>
      </c>
      <c r="BJ296">
        <f t="shared" si="302"/>
        <v>0</v>
      </c>
      <c r="BK296">
        <f t="shared" si="303"/>
        <v>0</v>
      </c>
      <c r="BL296">
        <f t="shared" si="304"/>
        <v>0</v>
      </c>
      <c r="BM296">
        <f t="shared" si="305"/>
        <v>-0.42251</v>
      </c>
      <c r="BN296">
        <f t="shared" si="306"/>
        <v>0</v>
      </c>
      <c r="BO296">
        <f t="shared" si="307"/>
        <v>0</v>
      </c>
      <c r="BP296">
        <f t="shared" si="308"/>
        <v>0</v>
      </c>
      <c r="BQ296">
        <f t="shared" si="309"/>
        <v>0</v>
      </c>
      <c r="BR296">
        <f t="shared" si="310"/>
        <v>0</v>
      </c>
      <c r="BS296">
        <f t="shared" si="311"/>
        <v>0</v>
      </c>
      <c r="BT296">
        <f t="shared" si="312"/>
        <v>0</v>
      </c>
      <c r="BU296">
        <f t="shared" si="313"/>
        <v>0</v>
      </c>
      <c r="BV296">
        <f t="shared" si="314"/>
        <v>0</v>
      </c>
      <c r="BX296">
        <f t="shared" si="315"/>
        <v>0</v>
      </c>
      <c r="BY296">
        <f t="shared" si="316"/>
        <v>0</v>
      </c>
      <c r="BZ296">
        <f t="shared" si="317"/>
        <v>3.4819999999999997E-2</v>
      </c>
      <c r="CA296">
        <f t="shared" si="318"/>
        <v>0</v>
      </c>
      <c r="CB296">
        <f t="shared" si="319"/>
        <v>0</v>
      </c>
      <c r="CC296">
        <f t="shared" si="320"/>
        <v>1.8684000000000001</v>
      </c>
      <c r="CD296">
        <f t="shared" si="321"/>
        <v>0</v>
      </c>
      <c r="CE296">
        <f t="shared" si="322"/>
        <v>0</v>
      </c>
      <c r="CF296">
        <f t="shared" si="323"/>
        <v>0</v>
      </c>
      <c r="CG296">
        <f t="shared" si="324"/>
        <v>0</v>
      </c>
      <c r="CH296">
        <f t="shared" si="325"/>
        <v>0</v>
      </c>
      <c r="CI296">
        <f t="shared" si="326"/>
        <v>0</v>
      </c>
      <c r="CJ296">
        <f t="shared" si="327"/>
        <v>0</v>
      </c>
      <c r="CK296">
        <f t="shared" si="328"/>
        <v>0</v>
      </c>
      <c r="CL296">
        <f t="shared" si="329"/>
        <v>0</v>
      </c>
      <c r="CM296">
        <f t="shared" si="330"/>
        <v>0.90383999999999998</v>
      </c>
      <c r="CN296">
        <f t="shared" si="331"/>
        <v>0</v>
      </c>
      <c r="CO296">
        <f t="shared" si="332"/>
        <v>0</v>
      </c>
      <c r="CP296">
        <f t="shared" si="333"/>
        <v>0</v>
      </c>
      <c r="CQ296">
        <f t="shared" si="334"/>
        <v>0</v>
      </c>
      <c r="CR296">
        <f t="shared" si="335"/>
        <v>-1.9494899999999999</v>
      </c>
      <c r="CS296">
        <f t="shared" si="336"/>
        <v>0</v>
      </c>
      <c r="CT296">
        <f t="shared" si="337"/>
        <v>0</v>
      </c>
      <c r="CU296">
        <f t="shared" si="338"/>
        <v>0</v>
      </c>
      <c r="CV296">
        <f t="shared" si="339"/>
        <v>0</v>
      </c>
      <c r="CW296">
        <f t="shared" si="340"/>
        <v>-0.92057</v>
      </c>
      <c r="CX296">
        <f t="shared" si="341"/>
        <v>0</v>
      </c>
      <c r="CY296">
        <f t="shared" si="342"/>
        <v>0</v>
      </c>
      <c r="CZ296">
        <f t="shared" si="343"/>
        <v>0</v>
      </c>
      <c r="DA296">
        <f t="shared" si="344"/>
        <v>0</v>
      </c>
      <c r="DB296">
        <f t="shared" si="345"/>
        <v>0</v>
      </c>
      <c r="DC296">
        <f t="shared" si="346"/>
        <v>0</v>
      </c>
      <c r="DD296">
        <f t="shared" si="347"/>
        <v>0</v>
      </c>
      <c r="DE296">
        <f t="shared" si="348"/>
        <v>0</v>
      </c>
      <c r="DF296">
        <f t="shared" si="349"/>
        <v>0</v>
      </c>
    </row>
    <row r="297" spans="1:110" x14ac:dyDescent="0.25">
      <c r="A297" s="4">
        <f>raw!$A297:$A297</f>
        <v>43391</v>
      </c>
      <c r="B297" s="6" t="str">
        <f>raw!$B297:$B297</f>
        <v>0007-0050</v>
      </c>
      <c r="D297" t="str">
        <f>IF(score!$C297=".",".",IF(score!$C297=0,"1",IF(score!$C297=25,"0",IF(score!$C297=50,"0",IF(score!$C297=75,"0",IF(score!$C297=100,"0"))))))</f>
        <v>0</v>
      </c>
      <c r="E297" t="str">
        <f>IF(score!$C297=".",".",IF(score!$C297=0,"0",IF(score!$C297=25,"1",IF(score!$C297=50,"0",IF(score!$C297=75,"0",IF(score!$C297=100,"0"))))))</f>
        <v>0</v>
      </c>
      <c r="F297" t="str">
        <f>IF(score!$C297=".",".",IF(score!$C297=0,"0",IF(score!$C297=25,"0",IF(score!$C297=50,"1",IF(score!$C297=75,"0",IF(score!$C297=100,"0"))))))</f>
        <v>1</v>
      </c>
      <c r="G297" t="str">
        <f>IF(score!$C297=".",".",IF(score!$C297=0,"0",IF(score!$C297=25,"0",IF(score!$C297=50,"0",IF(score!$C297=75,"1",IF(score!$C297=100,"0"))))))</f>
        <v>0</v>
      </c>
      <c r="H297" t="str">
        <f>IF(score!$D297=".",".",IF(score!$D297=0,"1",IF(score!$D297=50,"0",IF(score!$D297=100,"0"))))</f>
        <v>0</v>
      </c>
      <c r="I297" t="str">
        <f>IF(score!$D297=".",".",IF(score!$D297=0,"0",IF(score!$D297=50,"1",IF(score!$D297=100,"0"))))</f>
        <v>1</v>
      </c>
      <c r="J297" t="str">
        <f>IF(score!$E297=".",".",IF(score!$E297=0,"1",IF(score!$E297=50,"0",IF(score!$E297=100,"0"))))</f>
        <v>0</v>
      </c>
      <c r="K297" t="str">
        <f>IF(score!$E297=".",".",IF(score!$E297=0,"0",IF(score!$E297=50,"1",IF(score!$E297=100,"0"))))</f>
        <v>0</v>
      </c>
      <c r="L297" t="str">
        <f>IF(score!$F297=".",".",IF(score!$F297=0,"1",IF(score!$F297=100,"0")))</f>
        <v>0</v>
      </c>
      <c r="M297" t="str">
        <f>IF(score!$G297=".",".",IF(score!$G297=0,"1",IF(score!$G297=100,"0")))</f>
        <v>0</v>
      </c>
      <c r="N297" t="str">
        <f>IF(score!$H297=".",".",IF(score!$H297=0,"1",IF(score!$H297=100,"0")))</f>
        <v>0</v>
      </c>
      <c r="O297" t="str">
        <f>IF(score!$I297=".",".",IF(score!$I297=0,"1",IF(score!$I297=50,"0",IF(score!$I297=100,"0"))))</f>
        <v>0</v>
      </c>
      <c r="P297" t="str">
        <f>IF(score!$J297=".",".",IF(score!$J297=0,"1",IF(score!$J297=25,"0",IF(score!$J297=50,"0",IF(score!$J297=75,"0",IF(score!$J297=100,"0"))))))</f>
        <v>0</v>
      </c>
      <c r="Q297" t="str">
        <f>IF(score!$J297=".",".",IF(score!$J297=0,"0",IF(score!$J297=25,"1",IF(score!$J297=50,"0",IF(score!$J297=75,"0",IF(score!$J297=100,"0"))))))</f>
        <v>0</v>
      </c>
      <c r="R297" t="str">
        <f>IF(score!$J297=".",".",IF(score!$J297=0,"0",IF(score!$J297=25,"0",IF(score!$J297=50,"1",IF(score!$J297=75,"0",IF(score!$J297=100,"0"))))))</f>
        <v>0</v>
      </c>
      <c r="S297" t="str">
        <f>IF(score!$J297=".",".",IF(score!$J297=0,"0",IF(score!$J297=25,"0",IF(score!$J297=50,"0",IF(score!$J297=75,"1",IF(score!$J297=100,"0"))))))</f>
        <v>0</v>
      </c>
      <c r="T297" t="str">
        <f>IF(score!$K297=".",".",IF(score!$K297=0,"1",IF(score!$K297=20,"0",IF(score!$K297=40,"0",IF(score!$K297=60,"0",IF(score!$K297=80,"0",IF(score!$K297=100,"0")))))))</f>
        <v>0</v>
      </c>
      <c r="U297" t="str">
        <f>IF(score!$K297=".",".",IF(score!$K297=0,"0",IF(score!$K297=20,"1",IF(score!$K297=40,"0",IF(score!$K297=60,"0",IF(score!$K297=80,"0",IF(score!$K297=100,"0")))))))</f>
        <v>0</v>
      </c>
      <c r="V297" t="str">
        <f>IF(score!$K297=".",".",IF(score!$K297=0,"0",IF(score!$K297=20,"0",IF(score!$K297=40,"1",IF(score!$K297=60,"0",IF(score!$K297=80,"0",IF(score!$K297=100,"0")))))))</f>
        <v>0</v>
      </c>
      <c r="W297" t="str">
        <f>IF(score!$K297=".",".",IF(score!$K297=0,"0",IF(score!$K297=20,"0",IF(score!$K297=40,"0",IF(score!$K297=60,"1",IF(score!$K297=80,"0",IF(score!$K297=100,"0")))))))</f>
        <v>0</v>
      </c>
      <c r="X297" t="str">
        <f>IF(score!$K297=".",".",IF(score!$K297=0,"0",IF(score!$K297=20,"0",IF(score!$K297=40,"0",IF(score!$K297=60,"0",IF(score!$K297=80,"1",IF(score!$K297=100,"0")))))))</f>
        <v>1</v>
      </c>
      <c r="Y297" t="str">
        <f>IF(score!$L297=".",".",IF(score!$L297=0,"1",IF(score!$L297=20,"0",IF(score!$L297=40,"0",IF(score!$L297=60,"0",IF(score!$L297=80,"0",IF(score!$L297=100,"0")))))))</f>
        <v>0</v>
      </c>
      <c r="Z297" t="str">
        <f>IF(score!$L297=".",".",IF(score!$L297=0,"0",IF(score!$L297=20,"1",IF(score!$L297=40,"0",IF(score!$L297=60,"0",IF(score!$L297=80,"0",IF(score!$L297=100,"0")))))))</f>
        <v>0</v>
      </c>
      <c r="AA297" t="str">
        <f>IF(score!$L297=".",".",IF(score!$L297=0,"0",IF(score!$L297=20,"0",IF(score!$L297=40,"1",IF(score!$L297=60,"0",IF(score!$L297=80,"0",IF(score!$L297=100,"0")))))))</f>
        <v>0</v>
      </c>
      <c r="AB297" t="str">
        <f>IF(score!$L297=".",".",IF(score!$L297=0,"0",IF(score!$L297=20,"0",IF(score!$L297=40,"0",IF(score!$L297=60,"1",IF(score!$L297=80,"0",IF(score!$L297=100,"0")))))))</f>
        <v>0</v>
      </c>
      <c r="AC297" t="str">
        <f>IF(score!$L297=".",".",IF(score!$L297=0,"0",IF(score!$L297=20,"0",IF(score!$L297=40,"0",IF(score!$L297=60,"0",IF(score!$L297=80,"1",IF(score!L297=100,"0")))))))</f>
        <v>1</v>
      </c>
      <c r="AD297" t="str">
        <f>IF(score!$M297=".",".",IF(score!$M297=0,"1",IF(score!$M297=20,"0",IF(score!$M297=40,"0",IF(score!$M297=60,"0",IF(score!$M297=80,"0",IF(score!$M297=100,"0")))))))</f>
        <v>0</v>
      </c>
      <c r="AE297" t="str">
        <f>IF(score!$M297=".",".",IF(score!$M297=0,"0",IF(score!$M297=20,"1",IF(score!$M297=40,"0",IF(score!$M297=60,"0",IF(score!$M297=80,"0",IF(score!$M297=100,"0")))))))</f>
        <v>0</v>
      </c>
      <c r="AF297" t="str">
        <f>IF(score!$M297=".",".",IF(score!$M297=0,"0",IF(score!$M297=20,"0",IF(score!$M297=40,"1",IF(score!$M297=60,"0",IF(score!$M297=80,"0",IF(score!$M297=100,"0")))))))</f>
        <v>0</v>
      </c>
      <c r="AG297" t="str">
        <f>IF(score!$M297=".",".",IF(score!$M297=0,"0",IF(score!$M297=20,"0",IF(score!$M297=40,"0",IF(score!$M297=60,"1",IF(score!$M297=80,"0",IF(score!$M297=100,"0")))))))</f>
        <v>0</v>
      </c>
      <c r="AH297" t="str">
        <f>IF(score!$M297=".",".",IF(score!$M297=0,"0",IF(score!$M297=20,"0",IF(score!$M297=40,"0",IF(score!$M297=60,"0",IF(score!$M297=80,"1",IF(score!$M297=100,"0")))))))</f>
        <v>0</v>
      </c>
      <c r="AI297" t="str">
        <f>IF(score!$N297=".",".",IF(score!$N297=0,"1",IF(score!$N297=25,"0",IF(score!$N297=50,"0",IF(score!$N297=75,"0",IF(score!$N297=100,"0"))))))</f>
        <v>0</v>
      </c>
      <c r="AJ297" t="str">
        <f>IF(score!$N297=".",".",IF(score!$N297=0,"0",IF(score!$N297=25,"1",IF(score!$N297=50,"0",IF(score!$N297=75,"0",IF(score!$N297=100,"0"))))))</f>
        <v>0</v>
      </c>
      <c r="AK297" t="str">
        <f>IF(score!$N297=".",".",IF(score!$N297=0,"0",IF(score!$N297=25,"0",IF(score!$N297=50,"1",IF(score!$N297=75,"0",IF(score!$N297=100,"0"))))))</f>
        <v>0</v>
      </c>
      <c r="AL297" t="str">
        <f>IF(score!$N297=".",".",IF(score!$N297=0,"0",IF(score!$N297=25,"0",IF(score!$N297=50,"0",IF(score!$N297=75,"1",IF(score!$N297=100,"0"))))))</f>
        <v>0</v>
      </c>
      <c r="AN297">
        <f t="shared" si="280"/>
        <v>0</v>
      </c>
      <c r="AO297">
        <f t="shared" si="281"/>
        <v>0</v>
      </c>
      <c r="AP297">
        <f t="shared" si="282"/>
        <v>-3.0239600000000002</v>
      </c>
      <c r="AQ297">
        <f t="shared" si="283"/>
        <v>0</v>
      </c>
      <c r="AR297">
        <f t="shared" si="284"/>
        <v>0</v>
      </c>
      <c r="AS297">
        <f t="shared" si="285"/>
        <v>-3.4555500000000001</v>
      </c>
      <c r="AT297">
        <f t="shared" si="286"/>
        <v>0</v>
      </c>
      <c r="AU297">
        <f t="shared" si="287"/>
        <v>0</v>
      </c>
      <c r="AV297">
        <f t="shared" si="288"/>
        <v>0</v>
      </c>
      <c r="AW297">
        <f t="shared" si="289"/>
        <v>0</v>
      </c>
      <c r="AX297">
        <f t="shared" si="290"/>
        <v>0</v>
      </c>
      <c r="AY297">
        <f t="shared" si="291"/>
        <v>0</v>
      </c>
      <c r="AZ297">
        <f t="shared" si="292"/>
        <v>0</v>
      </c>
      <c r="BA297">
        <f t="shared" si="293"/>
        <v>0</v>
      </c>
      <c r="BB297">
        <f t="shared" si="294"/>
        <v>0</v>
      </c>
      <c r="BC297">
        <f t="shared" si="295"/>
        <v>0</v>
      </c>
      <c r="BD297">
        <f t="shared" si="296"/>
        <v>0</v>
      </c>
      <c r="BE297">
        <f t="shared" si="297"/>
        <v>0</v>
      </c>
      <c r="BF297">
        <f t="shared" si="298"/>
        <v>0</v>
      </c>
      <c r="BG297">
        <f t="shared" si="299"/>
        <v>0</v>
      </c>
      <c r="BH297">
        <f t="shared" si="300"/>
        <v>0.66513999999999995</v>
      </c>
      <c r="BI297">
        <f t="shared" si="301"/>
        <v>0</v>
      </c>
      <c r="BJ297">
        <f t="shared" si="302"/>
        <v>0</v>
      </c>
      <c r="BK297">
        <f t="shared" si="303"/>
        <v>0</v>
      </c>
      <c r="BL297">
        <f t="shared" si="304"/>
        <v>0</v>
      </c>
      <c r="BM297">
        <f t="shared" si="305"/>
        <v>-0.42251</v>
      </c>
      <c r="BN297">
        <f t="shared" si="306"/>
        <v>0</v>
      </c>
      <c r="BO297">
        <f t="shared" si="307"/>
        <v>0</v>
      </c>
      <c r="BP297">
        <f t="shared" si="308"/>
        <v>0</v>
      </c>
      <c r="BQ297">
        <f t="shared" si="309"/>
        <v>0</v>
      </c>
      <c r="BR297">
        <f t="shared" si="310"/>
        <v>0</v>
      </c>
      <c r="BS297">
        <f t="shared" si="311"/>
        <v>0</v>
      </c>
      <c r="BT297">
        <f t="shared" si="312"/>
        <v>0</v>
      </c>
      <c r="BU297">
        <f t="shared" si="313"/>
        <v>0</v>
      </c>
      <c r="BV297">
        <f t="shared" si="314"/>
        <v>0</v>
      </c>
      <c r="BX297">
        <f t="shared" si="315"/>
        <v>0</v>
      </c>
      <c r="BY297">
        <f t="shared" si="316"/>
        <v>0</v>
      </c>
      <c r="BZ297">
        <f t="shared" si="317"/>
        <v>3.4819999999999997E-2</v>
      </c>
      <c r="CA297">
        <f t="shared" si="318"/>
        <v>0</v>
      </c>
      <c r="CB297">
        <f t="shared" si="319"/>
        <v>0</v>
      </c>
      <c r="CC297">
        <f t="shared" si="320"/>
        <v>1.8684000000000001</v>
      </c>
      <c r="CD297">
        <f t="shared" si="321"/>
        <v>0</v>
      </c>
      <c r="CE297">
        <f t="shared" si="322"/>
        <v>0</v>
      </c>
      <c r="CF297">
        <f t="shared" si="323"/>
        <v>0</v>
      </c>
      <c r="CG297">
        <f t="shared" si="324"/>
        <v>0</v>
      </c>
      <c r="CH297">
        <f t="shared" si="325"/>
        <v>0</v>
      </c>
      <c r="CI297">
        <f t="shared" si="326"/>
        <v>0</v>
      </c>
      <c r="CJ297">
        <f t="shared" si="327"/>
        <v>0</v>
      </c>
      <c r="CK297">
        <f t="shared" si="328"/>
        <v>0</v>
      </c>
      <c r="CL297">
        <f t="shared" si="329"/>
        <v>0</v>
      </c>
      <c r="CM297">
        <f t="shared" si="330"/>
        <v>0</v>
      </c>
      <c r="CN297">
        <f t="shared" si="331"/>
        <v>0</v>
      </c>
      <c r="CO297">
        <f t="shared" si="332"/>
        <v>0</v>
      </c>
      <c r="CP297">
        <f t="shared" si="333"/>
        <v>0</v>
      </c>
      <c r="CQ297">
        <f t="shared" si="334"/>
        <v>0</v>
      </c>
      <c r="CR297">
        <f t="shared" si="335"/>
        <v>-1.9494899999999999</v>
      </c>
      <c r="CS297">
        <f t="shared" si="336"/>
        <v>0</v>
      </c>
      <c r="CT297">
        <f t="shared" si="337"/>
        <v>0</v>
      </c>
      <c r="CU297">
        <f t="shared" si="338"/>
        <v>0</v>
      </c>
      <c r="CV297">
        <f t="shared" si="339"/>
        <v>0</v>
      </c>
      <c r="CW297">
        <f t="shared" si="340"/>
        <v>-0.92057</v>
      </c>
      <c r="CX297">
        <f t="shared" si="341"/>
        <v>0</v>
      </c>
      <c r="CY297">
        <f t="shared" si="342"/>
        <v>0</v>
      </c>
      <c r="CZ297">
        <f t="shared" si="343"/>
        <v>0</v>
      </c>
      <c r="DA297">
        <f t="shared" si="344"/>
        <v>0</v>
      </c>
      <c r="DB297">
        <f t="shared" si="345"/>
        <v>0</v>
      </c>
      <c r="DC297">
        <f t="shared" si="346"/>
        <v>0</v>
      </c>
      <c r="DD297">
        <f t="shared" si="347"/>
        <v>0</v>
      </c>
      <c r="DE297">
        <f t="shared" si="348"/>
        <v>0</v>
      </c>
      <c r="DF297">
        <f t="shared" si="349"/>
        <v>0</v>
      </c>
    </row>
    <row r="298" spans="1:110" x14ac:dyDescent="0.25">
      <c r="A298" s="4">
        <f>raw!$A298:$A298</f>
        <v>43377</v>
      </c>
      <c r="B298" s="6" t="str">
        <f>raw!$B298:$B298</f>
        <v>0007-0051</v>
      </c>
      <c r="D298" t="str">
        <f>IF(score!$C298=".",".",IF(score!$C298=0,"1",IF(score!$C298=25,"0",IF(score!$C298=50,"0",IF(score!$C298=75,"0",IF(score!$C298=100,"0"))))))</f>
        <v>0</v>
      </c>
      <c r="E298" t="str">
        <f>IF(score!$C298=".",".",IF(score!$C298=0,"0",IF(score!$C298=25,"1",IF(score!$C298=50,"0",IF(score!$C298=75,"0",IF(score!$C298=100,"0"))))))</f>
        <v>0</v>
      </c>
      <c r="F298" t="str">
        <f>IF(score!$C298=".",".",IF(score!$C298=0,"0",IF(score!$C298=25,"0",IF(score!$C298=50,"1",IF(score!$C298=75,"0",IF(score!$C298=100,"0"))))))</f>
        <v>1</v>
      </c>
      <c r="G298" t="str">
        <f>IF(score!$C298=".",".",IF(score!$C298=0,"0",IF(score!$C298=25,"0",IF(score!$C298=50,"0",IF(score!$C298=75,"1",IF(score!$C298=100,"0"))))))</f>
        <v>0</v>
      </c>
      <c r="H298" t="str">
        <f>IF(score!$D298=".",".",IF(score!$D298=0,"1",IF(score!$D298=50,"0",IF(score!$D298=100,"0"))))</f>
        <v>0</v>
      </c>
      <c r="I298" t="str">
        <f>IF(score!$D298=".",".",IF(score!$D298=0,"0",IF(score!$D298=50,"1",IF(score!$D298=100,"0"))))</f>
        <v>1</v>
      </c>
      <c r="J298" t="str">
        <f>IF(score!$E298=".",".",IF(score!$E298=0,"1",IF(score!$E298=50,"0",IF(score!$E298=100,"0"))))</f>
        <v>0</v>
      </c>
      <c r="K298" t="str">
        <f>IF(score!$E298=".",".",IF(score!$E298=0,"0",IF(score!$E298=50,"1",IF(score!$E298=100,"0"))))</f>
        <v>0</v>
      </c>
      <c r="L298" t="str">
        <f>IF(score!$F298=".",".",IF(score!$F298=0,"1",IF(score!$F298=100,"0")))</f>
        <v>0</v>
      </c>
      <c r="M298" t="str">
        <f>IF(score!$G298=".",".",IF(score!$G298=0,"1",IF(score!$G298=100,"0")))</f>
        <v>0</v>
      </c>
      <c r="N298" t="str">
        <f>IF(score!$H298=".",".",IF(score!$H298=0,"1",IF(score!$H298=100,"0")))</f>
        <v>0</v>
      </c>
      <c r="O298" t="str">
        <f>IF(score!$I298=".",".",IF(score!$I298=0,"1",IF(score!$I298=50,"0",IF(score!$I298=100,"0"))))</f>
        <v>0</v>
      </c>
      <c r="P298" t="str">
        <f>IF(score!$J298=".",".",IF(score!$J298=0,"1",IF(score!$J298=25,"0",IF(score!$J298=50,"0",IF(score!$J298=75,"0",IF(score!$J298=100,"0"))))))</f>
        <v>0</v>
      </c>
      <c r="Q298" t="str">
        <f>IF(score!$J298=".",".",IF(score!$J298=0,"0",IF(score!$J298=25,"1",IF(score!$J298=50,"0",IF(score!$J298=75,"0",IF(score!$J298=100,"0"))))))</f>
        <v>0</v>
      </c>
      <c r="R298" t="str">
        <f>IF(score!$J298=".",".",IF(score!$J298=0,"0",IF(score!$J298=25,"0",IF(score!$J298=50,"1",IF(score!$J298=75,"0",IF(score!$J298=100,"0"))))))</f>
        <v>0</v>
      </c>
      <c r="S298" t="str">
        <f>IF(score!$J298=".",".",IF(score!$J298=0,"0",IF(score!$J298=25,"0",IF(score!$J298=50,"0",IF(score!$J298=75,"1",IF(score!$J298=100,"0"))))))</f>
        <v>1</v>
      </c>
      <c r="T298" t="str">
        <f>IF(score!$K298=".",".",IF(score!$K298=0,"1",IF(score!$K298=20,"0",IF(score!$K298=40,"0",IF(score!$K298=60,"0",IF(score!$K298=80,"0",IF(score!$K298=100,"0")))))))</f>
        <v>0</v>
      </c>
      <c r="U298" t="str">
        <f>IF(score!$K298=".",".",IF(score!$K298=0,"0",IF(score!$K298=20,"1",IF(score!$K298=40,"0",IF(score!$K298=60,"0",IF(score!$K298=80,"0",IF(score!$K298=100,"0")))))))</f>
        <v>0</v>
      </c>
      <c r="V298" t="str">
        <f>IF(score!$K298=".",".",IF(score!$K298=0,"0",IF(score!$K298=20,"0",IF(score!$K298=40,"1",IF(score!$K298=60,"0",IF(score!$K298=80,"0",IF(score!$K298=100,"0")))))))</f>
        <v>0</v>
      </c>
      <c r="W298" t="str">
        <f>IF(score!$K298=".",".",IF(score!$K298=0,"0",IF(score!$K298=20,"0",IF(score!$K298=40,"0",IF(score!$K298=60,"1",IF(score!$K298=80,"0",IF(score!$K298=100,"0")))))))</f>
        <v>0</v>
      </c>
      <c r="X298" t="str">
        <f>IF(score!$K298=".",".",IF(score!$K298=0,"0",IF(score!$K298=20,"0",IF(score!$K298=40,"0",IF(score!$K298=60,"0",IF(score!$K298=80,"1",IF(score!$K298=100,"0")))))))</f>
        <v>0</v>
      </c>
      <c r="Y298" t="str">
        <f>IF(score!$L298=".",".",IF(score!$L298=0,"1",IF(score!$L298=20,"0",IF(score!$L298=40,"0",IF(score!$L298=60,"0",IF(score!$L298=80,"0",IF(score!$L298=100,"0")))))))</f>
        <v>0</v>
      </c>
      <c r="Z298" t="str">
        <f>IF(score!$L298=".",".",IF(score!$L298=0,"0",IF(score!$L298=20,"1",IF(score!$L298=40,"0",IF(score!$L298=60,"0",IF(score!$L298=80,"0",IF(score!$L298=100,"0")))))))</f>
        <v>0</v>
      </c>
      <c r="AA298" t="str">
        <f>IF(score!$L298=".",".",IF(score!$L298=0,"0",IF(score!$L298=20,"0",IF(score!$L298=40,"1",IF(score!$L298=60,"0",IF(score!$L298=80,"0",IF(score!$L298=100,"0")))))))</f>
        <v>0</v>
      </c>
      <c r="AB298" t="str">
        <f>IF(score!$L298=".",".",IF(score!$L298=0,"0",IF(score!$L298=20,"0",IF(score!$L298=40,"0",IF(score!$L298=60,"1",IF(score!$L298=80,"0",IF(score!$L298=100,"0")))))))</f>
        <v>0</v>
      </c>
      <c r="AC298" t="str">
        <f>IF(score!$L298=".",".",IF(score!$L298=0,"0",IF(score!$L298=20,"0",IF(score!$L298=40,"0",IF(score!$L298=60,"0",IF(score!$L298=80,"1",IF(score!L298=100,"0")))))))</f>
        <v>0</v>
      </c>
      <c r="AD298" t="str">
        <f>IF(score!$M298=".",".",IF(score!$M298=0,"1",IF(score!$M298=20,"0",IF(score!$M298=40,"0",IF(score!$M298=60,"0",IF(score!$M298=80,"0",IF(score!$M298=100,"0")))))))</f>
        <v>0</v>
      </c>
      <c r="AE298" t="str">
        <f>IF(score!$M298=".",".",IF(score!$M298=0,"0",IF(score!$M298=20,"1",IF(score!$M298=40,"0",IF(score!$M298=60,"0",IF(score!$M298=80,"0",IF(score!$M298=100,"0")))))))</f>
        <v>0</v>
      </c>
      <c r="AF298" t="str">
        <f>IF(score!$M298=".",".",IF(score!$M298=0,"0",IF(score!$M298=20,"0",IF(score!$M298=40,"1",IF(score!$M298=60,"0",IF(score!$M298=80,"0",IF(score!$M298=100,"0")))))))</f>
        <v>0</v>
      </c>
      <c r="AG298" t="str">
        <f>IF(score!$M298=".",".",IF(score!$M298=0,"0",IF(score!$M298=20,"0",IF(score!$M298=40,"0",IF(score!$M298=60,"1",IF(score!$M298=80,"0",IF(score!$M298=100,"0")))))))</f>
        <v>0</v>
      </c>
      <c r="AH298" t="str">
        <f>IF(score!$M298=".",".",IF(score!$M298=0,"0",IF(score!$M298=20,"0",IF(score!$M298=40,"0",IF(score!$M298=60,"0",IF(score!$M298=80,"1",IF(score!$M298=100,"0")))))))</f>
        <v>0</v>
      </c>
      <c r="AI298" t="str">
        <f>IF(score!$N298=".",".",IF(score!$N298=0,"1",IF(score!$N298=25,"0",IF(score!$N298=50,"0",IF(score!$N298=75,"0",IF(score!$N298=100,"0"))))))</f>
        <v>0</v>
      </c>
      <c r="AJ298" t="str">
        <f>IF(score!$N298=".",".",IF(score!$N298=0,"0",IF(score!$N298=25,"1",IF(score!$N298=50,"0",IF(score!$N298=75,"0",IF(score!$N298=100,"0"))))))</f>
        <v>0</v>
      </c>
      <c r="AK298" t="str">
        <f>IF(score!$N298=".",".",IF(score!$N298=0,"0",IF(score!$N298=25,"0",IF(score!$N298=50,"1",IF(score!$N298=75,"0",IF(score!$N298=100,"0"))))))</f>
        <v>0</v>
      </c>
      <c r="AL298" t="str">
        <f>IF(score!$N298=".",".",IF(score!$N298=0,"0",IF(score!$N298=25,"0",IF(score!$N298=50,"0",IF(score!$N298=75,"1",IF(score!$N298=100,"0"))))))</f>
        <v>0</v>
      </c>
      <c r="AN298">
        <f t="shared" si="280"/>
        <v>0</v>
      </c>
      <c r="AO298">
        <f t="shared" si="281"/>
        <v>0</v>
      </c>
      <c r="AP298">
        <f t="shared" si="282"/>
        <v>-3.0239600000000002</v>
      </c>
      <c r="AQ298">
        <f t="shared" si="283"/>
        <v>0</v>
      </c>
      <c r="AR298">
        <f t="shared" si="284"/>
        <v>0</v>
      </c>
      <c r="AS298">
        <f t="shared" si="285"/>
        <v>-3.4555500000000001</v>
      </c>
      <c r="AT298">
        <f t="shared" si="286"/>
        <v>0</v>
      </c>
      <c r="AU298">
        <f t="shared" si="287"/>
        <v>0</v>
      </c>
      <c r="AV298">
        <f t="shared" si="288"/>
        <v>0</v>
      </c>
      <c r="AW298">
        <f t="shared" si="289"/>
        <v>0</v>
      </c>
      <c r="AX298">
        <f t="shared" si="290"/>
        <v>0</v>
      </c>
      <c r="AY298">
        <f t="shared" si="291"/>
        <v>0</v>
      </c>
      <c r="AZ298">
        <f t="shared" si="292"/>
        <v>0</v>
      </c>
      <c r="BA298">
        <f t="shared" si="293"/>
        <v>0</v>
      </c>
      <c r="BB298">
        <f t="shared" si="294"/>
        <v>0</v>
      </c>
      <c r="BC298">
        <f t="shared" si="295"/>
        <v>-3.8012999999999999</v>
      </c>
      <c r="BD298">
        <f t="shared" si="296"/>
        <v>0</v>
      </c>
      <c r="BE298">
        <f t="shared" si="297"/>
        <v>0</v>
      </c>
      <c r="BF298">
        <f t="shared" si="298"/>
        <v>0</v>
      </c>
      <c r="BG298">
        <f t="shared" si="299"/>
        <v>0</v>
      </c>
      <c r="BH298">
        <f t="shared" si="300"/>
        <v>0</v>
      </c>
      <c r="BI298">
        <f t="shared" si="301"/>
        <v>0</v>
      </c>
      <c r="BJ298">
        <f t="shared" si="302"/>
        <v>0</v>
      </c>
      <c r="BK298">
        <f t="shared" si="303"/>
        <v>0</v>
      </c>
      <c r="BL298">
        <f t="shared" si="304"/>
        <v>0</v>
      </c>
      <c r="BM298">
        <f t="shared" si="305"/>
        <v>0</v>
      </c>
      <c r="BN298">
        <f t="shared" si="306"/>
        <v>0</v>
      </c>
      <c r="BO298">
        <f t="shared" si="307"/>
        <v>0</v>
      </c>
      <c r="BP298">
        <f t="shared" si="308"/>
        <v>0</v>
      </c>
      <c r="BQ298">
        <f t="shared" si="309"/>
        <v>0</v>
      </c>
      <c r="BR298">
        <f t="shared" si="310"/>
        <v>0</v>
      </c>
      <c r="BS298">
        <f t="shared" si="311"/>
        <v>0</v>
      </c>
      <c r="BT298">
        <f t="shared" si="312"/>
        <v>0</v>
      </c>
      <c r="BU298">
        <f t="shared" si="313"/>
        <v>0</v>
      </c>
      <c r="BV298">
        <f t="shared" si="314"/>
        <v>0</v>
      </c>
      <c r="BX298">
        <f t="shared" si="315"/>
        <v>0</v>
      </c>
      <c r="BY298">
        <f t="shared" si="316"/>
        <v>0</v>
      </c>
      <c r="BZ298">
        <f t="shared" si="317"/>
        <v>3.4819999999999997E-2</v>
      </c>
      <c r="CA298">
        <f t="shared" si="318"/>
        <v>0</v>
      </c>
      <c r="CB298">
        <f t="shared" si="319"/>
        <v>0</v>
      </c>
      <c r="CC298">
        <f t="shared" si="320"/>
        <v>1.8684000000000001</v>
      </c>
      <c r="CD298">
        <f t="shared" si="321"/>
        <v>0</v>
      </c>
      <c r="CE298">
        <f t="shared" si="322"/>
        <v>0</v>
      </c>
      <c r="CF298">
        <f t="shared" si="323"/>
        <v>0</v>
      </c>
      <c r="CG298">
        <f t="shared" si="324"/>
        <v>0</v>
      </c>
      <c r="CH298">
        <f t="shared" si="325"/>
        <v>0</v>
      </c>
      <c r="CI298">
        <f t="shared" si="326"/>
        <v>0</v>
      </c>
      <c r="CJ298">
        <f t="shared" si="327"/>
        <v>0</v>
      </c>
      <c r="CK298">
        <f t="shared" si="328"/>
        <v>0</v>
      </c>
      <c r="CL298">
        <f t="shared" si="329"/>
        <v>0</v>
      </c>
      <c r="CM298">
        <f t="shared" si="330"/>
        <v>0.90383999999999998</v>
      </c>
      <c r="CN298">
        <f t="shared" si="331"/>
        <v>0</v>
      </c>
      <c r="CO298">
        <f t="shared" si="332"/>
        <v>0</v>
      </c>
      <c r="CP298">
        <f t="shared" si="333"/>
        <v>0</v>
      </c>
      <c r="CQ298">
        <f t="shared" si="334"/>
        <v>0</v>
      </c>
      <c r="CR298">
        <f t="shared" si="335"/>
        <v>0</v>
      </c>
      <c r="CS298">
        <f t="shared" si="336"/>
        <v>0</v>
      </c>
      <c r="CT298">
        <f t="shared" si="337"/>
        <v>0</v>
      </c>
      <c r="CU298">
        <f t="shared" si="338"/>
        <v>0</v>
      </c>
      <c r="CV298">
        <f t="shared" si="339"/>
        <v>0</v>
      </c>
      <c r="CW298">
        <f t="shared" si="340"/>
        <v>0</v>
      </c>
      <c r="CX298">
        <f t="shared" si="341"/>
        <v>0</v>
      </c>
      <c r="CY298">
        <f t="shared" si="342"/>
        <v>0</v>
      </c>
      <c r="CZ298">
        <f t="shared" si="343"/>
        <v>0</v>
      </c>
      <c r="DA298">
        <f t="shared" si="344"/>
        <v>0</v>
      </c>
      <c r="DB298">
        <f t="shared" si="345"/>
        <v>0</v>
      </c>
      <c r="DC298">
        <f t="shared" si="346"/>
        <v>0</v>
      </c>
      <c r="DD298">
        <f t="shared" si="347"/>
        <v>0</v>
      </c>
      <c r="DE298">
        <f t="shared" si="348"/>
        <v>0</v>
      </c>
      <c r="DF298">
        <f t="shared" si="349"/>
        <v>0</v>
      </c>
    </row>
    <row r="299" spans="1:110" x14ac:dyDescent="0.25">
      <c r="A299" s="4">
        <f>raw!$A299:$A299</f>
        <v>43377</v>
      </c>
      <c r="B299" s="6" t="str">
        <f>raw!$B299:$B299</f>
        <v>0007-0053</v>
      </c>
      <c r="D299" t="str">
        <f>IF(score!$C299=".",".",IF(score!$C299=0,"1",IF(score!$C299=25,"0",IF(score!$C299=50,"0",IF(score!$C299=75,"0",IF(score!$C299=100,"0"))))))</f>
        <v>0</v>
      </c>
      <c r="E299" t="str">
        <f>IF(score!$C299=".",".",IF(score!$C299=0,"0",IF(score!$C299=25,"1",IF(score!$C299=50,"0",IF(score!$C299=75,"0",IF(score!$C299=100,"0"))))))</f>
        <v>0</v>
      </c>
      <c r="F299" t="str">
        <f>IF(score!$C299=".",".",IF(score!$C299=0,"0",IF(score!$C299=25,"0",IF(score!$C299=50,"1",IF(score!$C299=75,"0",IF(score!$C299=100,"0"))))))</f>
        <v>1</v>
      </c>
      <c r="G299" t="str">
        <f>IF(score!$C299=".",".",IF(score!$C299=0,"0",IF(score!$C299=25,"0",IF(score!$C299=50,"0",IF(score!$C299=75,"1",IF(score!$C299=100,"0"))))))</f>
        <v>0</v>
      </c>
      <c r="H299" t="str">
        <f>IF(score!$D299=".",".",IF(score!$D299=0,"1",IF(score!$D299=50,"0",IF(score!$D299=100,"0"))))</f>
        <v>0</v>
      </c>
      <c r="I299" t="str">
        <f>IF(score!$D299=".",".",IF(score!$D299=0,"0",IF(score!$D299=50,"1",IF(score!$D299=100,"0"))))</f>
        <v>1</v>
      </c>
      <c r="J299" t="str">
        <f>IF(score!$E299=".",".",IF(score!$E299=0,"1",IF(score!$E299=50,"0",IF(score!$E299=100,"0"))))</f>
        <v>0</v>
      </c>
      <c r="K299" t="str">
        <f>IF(score!$E299=".",".",IF(score!$E299=0,"0",IF(score!$E299=50,"1",IF(score!$E299=100,"0"))))</f>
        <v>0</v>
      </c>
      <c r="L299" t="str">
        <f>IF(score!$F299=".",".",IF(score!$F299=0,"1",IF(score!$F299=100,"0")))</f>
        <v>0</v>
      </c>
      <c r="M299" t="str">
        <f>IF(score!$G299=".",".",IF(score!$G299=0,"1",IF(score!$G299=100,"0")))</f>
        <v>0</v>
      </c>
      <c r="N299" t="str">
        <f>IF(score!$H299=".",".",IF(score!$H299=0,"1",IF(score!$H299=100,"0")))</f>
        <v>0</v>
      </c>
      <c r="O299" t="str">
        <f>IF(score!$I299=".",".",IF(score!$I299=0,"1",IF(score!$I299=50,"0",IF(score!$I299=100,"0"))))</f>
        <v>0</v>
      </c>
      <c r="P299" t="str">
        <f>IF(score!$J299=".",".",IF(score!$J299=0,"1",IF(score!$J299=25,"0",IF(score!$J299=50,"0",IF(score!$J299=75,"0",IF(score!$J299=100,"0"))))))</f>
        <v>0</v>
      </c>
      <c r="Q299" t="str">
        <f>IF(score!$J299=".",".",IF(score!$J299=0,"0",IF(score!$J299=25,"1",IF(score!$J299=50,"0",IF(score!$J299=75,"0",IF(score!$J299=100,"0"))))))</f>
        <v>0</v>
      </c>
      <c r="R299" t="str">
        <f>IF(score!$J299=".",".",IF(score!$J299=0,"0",IF(score!$J299=25,"0",IF(score!$J299=50,"1",IF(score!$J299=75,"0",IF(score!$J299=100,"0"))))))</f>
        <v>0</v>
      </c>
      <c r="S299" t="str">
        <f>IF(score!$J299=".",".",IF(score!$J299=0,"0",IF(score!$J299=25,"0",IF(score!$J299=50,"0",IF(score!$J299=75,"1",IF(score!$J299=100,"0"))))))</f>
        <v>0</v>
      </c>
      <c r="T299" t="str">
        <f>IF(score!$K299=".",".",IF(score!$K299=0,"1",IF(score!$K299=20,"0",IF(score!$K299=40,"0",IF(score!$K299=60,"0",IF(score!$K299=80,"0",IF(score!$K299=100,"0")))))))</f>
        <v>0</v>
      </c>
      <c r="U299" t="str">
        <f>IF(score!$K299=".",".",IF(score!$K299=0,"0",IF(score!$K299=20,"1",IF(score!$K299=40,"0",IF(score!$K299=60,"0",IF(score!$K299=80,"0",IF(score!$K299=100,"0")))))))</f>
        <v>0</v>
      </c>
      <c r="V299" t="str">
        <f>IF(score!$K299=".",".",IF(score!$K299=0,"0",IF(score!$K299=20,"0",IF(score!$K299=40,"1",IF(score!$K299=60,"0",IF(score!$K299=80,"0",IF(score!$K299=100,"0")))))))</f>
        <v>0</v>
      </c>
      <c r="W299" t="str">
        <f>IF(score!$K299=".",".",IF(score!$K299=0,"0",IF(score!$K299=20,"0",IF(score!$K299=40,"0",IF(score!$K299=60,"1",IF(score!$K299=80,"0",IF(score!$K299=100,"0")))))))</f>
        <v>0</v>
      </c>
      <c r="X299" t="str">
        <f>IF(score!$K299=".",".",IF(score!$K299=0,"0",IF(score!$K299=20,"0",IF(score!$K299=40,"0",IF(score!$K299=60,"0",IF(score!$K299=80,"1",IF(score!$K299=100,"0")))))))</f>
        <v>1</v>
      </c>
      <c r="Y299" t="str">
        <f>IF(score!$L299=".",".",IF(score!$L299=0,"1",IF(score!$L299=20,"0",IF(score!$L299=40,"0",IF(score!$L299=60,"0",IF(score!$L299=80,"0",IF(score!$L299=100,"0")))))))</f>
        <v>0</v>
      </c>
      <c r="Z299" t="str">
        <f>IF(score!$L299=".",".",IF(score!$L299=0,"0",IF(score!$L299=20,"1",IF(score!$L299=40,"0",IF(score!$L299=60,"0",IF(score!$L299=80,"0",IF(score!$L299=100,"0")))))))</f>
        <v>0</v>
      </c>
      <c r="AA299" t="str">
        <f>IF(score!$L299=".",".",IF(score!$L299=0,"0",IF(score!$L299=20,"0",IF(score!$L299=40,"1",IF(score!$L299=60,"0",IF(score!$L299=80,"0",IF(score!$L299=100,"0")))))))</f>
        <v>0</v>
      </c>
      <c r="AB299" t="str">
        <f>IF(score!$L299=".",".",IF(score!$L299=0,"0",IF(score!$L299=20,"0",IF(score!$L299=40,"0",IF(score!$L299=60,"1",IF(score!$L299=80,"0",IF(score!$L299=100,"0")))))))</f>
        <v>0</v>
      </c>
      <c r="AC299" t="str">
        <f>IF(score!$L299=".",".",IF(score!$L299=0,"0",IF(score!$L299=20,"0",IF(score!$L299=40,"0",IF(score!$L299=60,"0",IF(score!$L299=80,"1",IF(score!L299=100,"0")))))))</f>
        <v>1</v>
      </c>
      <c r="AD299" t="str">
        <f>IF(score!$M299=".",".",IF(score!$M299=0,"1",IF(score!$M299=20,"0",IF(score!$M299=40,"0",IF(score!$M299=60,"0",IF(score!$M299=80,"0",IF(score!$M299=100,"0")))))))</f>
        <v>0</v>
      </c>
      <c r="AE299" t="str">
        <f>IF(score!$M299=".",".",IF(score!$M299=0,"0",IF(score!$M299=20,"1",IF(score!$M299=40,"0",IF(score!$M299=60,"0",IF(score!$M299=80,"0",IF(score!$M299=100,"0")))))))</f>
        <v>0</v>
      </c>
      <c r="AF299" t="str">
        <f>IF(score!$M299=".",".",IF(score!$M299=0,"0",IF(score!$M299=20,"0",IF(score!$M299=40,"1",IF(score!$M299=60,"0",IF(score!$M299=80,"0",IF(score!$M299=100,"0")))))))</f>
        <v>0</v>
      </c>
      <c r="AG299" t="str">
        <f>IF(score!$M299=".",".",IF(score!$M299=0,"0",IF(score!$M299=20,"0",IF(score!$M299=40,"0",IF(score!$M299=60,"1",IF(score!$M299=80,"0",IF(score!$M299=100,"0")))))))</f>
        <v>0</v>
      </c>
      <c r="AH299" t="str">
        <f>IF(score!$M299=".",".",IF(score!$M299=0,"0",IF(score!$M299=20,"0",IF(score!$M299=40,"0",IF(score!$M299=60,"0",IF(score!$M299=80,"1",IF(score!$M299=100,"0")))))))</f>
        <v>0</v>
      </c>
      <c r="AI299" t="str">
        <f>IF(score!$N299=".",".",IF(score!$N299=0,"1",IF(score!$N299=25,"0",IF(score!$N299=50,"0",IF(score!$N299=75,"0",IF(score!$N299=100,"0"))))))</f>
        <v>0</v>
      </c>
      <c r="AJ299" t="str">
        <f>IF(score!$N299=".",".",IF(score!$N299=0,"0",IF(score!$N299=25,"1",IF(score!$N299=50,"0",IF(score!$N299=75,"0",IF(score!$N299=100,"0"))))))</f>
        <v>0</v>
      </c>
      <c r="AK299" t="str">
        <f>IF(score!$N299=".",".",IF(score!$N299=0,"0",IF(score!$N299=25,"0",IF(score!$N299=50,"1",IF(score!$N299=75,"0",IF(score!$N299=100,"0"))))))</f>
        <v>0</v>
      </c>
      <c r="AL299" t="str">
        <f>IF(score!$N299=".",".",IF(score!$N299=0,"0",IF(score!$N299=25,"0",IF(score!$N299=50,"0",IF(score!$N299=75,"1",IF(score!$N299=100,"0"))))))</f>
        <v>0</v>
      </c>
      <c r="AN299">
        <f t="shared" si="280"/>
        <v>0</v>
      </c>
      <c r="AO299">
        <f t="shared" si="281"/>
        <v>0</v>
      </c>
      <c r="AP299">
        <f t="shared" si="282"/>
        <v>-3.0239600000000002</v>
      </c>
      <c r="AQ299">
        <f t="shared" si="283"/>
        <v>0</v>
      </c>
      <c r="AR299">
        <f t="shared" si="284"/>
        <v>0</v>
      </c>
      <c r="AS299">
        <f t="shared" si="285"/>
        <v>-3.4555500000000001</v>
      </c>
      <c r="AT299">
        <f t="shared" si="286"/>
        <v>0</v>
      </c>
      <c r="AU299">
        <f t="shared" si="287"/>
        <v>0</v>
      </c>
      <c r="AV299">
        <f t="shared" si="288"/>
        <v>0</v>
      </c>
      <c r="AW299">
        <f t="shared" si="289"/>
        <v>0</v>
      </c>
      <c r="AX299">
        <f t="shared" si="290"/>
        <v>0</v>
      </c>
      <c r="AY299">
        <f t="shared" si="291"/>
        <v>0</v>
      </c>
      <c r="AZ299">
        <f t="shared" si="292"/>
        <v>0</v>
      </c>
      <c r="BA299">
        <f t="shared" si="293"/>
        <v>0</v>
      </c>
      <c r="BB299">
        <f t="shared" si="294"/>
        <v>0</v>
      </c>
      <c r="BC299">
        <f t="shared" si="295"/>
        <v>0</v>
      </c>
      <c r="BD299">
        <f t="shared" si="296"/>
        <v>0</v>
      </c>
      <c r="BE299">
        <f t="shared" si="297"/>
        <v>0</v>
      </c>
      <c r="BF299">
        <f t="shared" si="298"/>
        <v>0</v>
      </c>
      <c r="BG299">
        <f t="shared" si="299"/>
        <v>0</v>
      </c>
      <c r="BH299">
        <f t="shared" si="300"/>
        <v>0.66513999999999995</v>
      </c>
      <c r="BI299">
        <f t="shared" si="301"/>
        <v>0</v>
      </c>
      <c r="BJ299">
        <f t="shared" si="302"/>
        <v>0</v>
      </c>
      <c r="BK299">
        <f t="shared" si="303"/>
        <v>0</v>
      </c>
      <c r="BL299">
        <f t="shared" si="304"/>
        <v>0</v>
      </c>
      <c r="BM299">
        <f t="shared" si="305"/>
        <v>-0.42251</v>
      </c>
      <c r="BN299">
        <f t="shared" si="306"/>
        <v>0</v>
      </c>
      <c r="BO299">
        <f t="shared" si="307"/>
        <v>0</v>
      </c>
      <c r="BP299">
        <f t="shared" si="308"/>
        <v>0</v>
      </c>
      <c r="BQ299">
        <f t="shared" si="309"/>
        <v>0</v>
      </c>
      <c r="BR299">
        <f t="shared" si="310"/>
        <v>0</v>
      </c>
      <c r="BS299">
        <f t="shared" si="311"/>
        <v>0</v>
      </c>
      <c r="BT299">
        <f t="shared" si="312"/>
        <v>0</v>
      </c>
      <c r="BU299">
        <f t="shared" si="313"/>
        <v>0</v>
      </c>
      <c r="BV299">
        <f t="shared" si="314"/>
        <v>0</v>
      </c>
      <c r="BX299">
        <f t="shared" si="315"/>
        <v>0</v>
      </c>
      <c r="BY299">
        <f t="shared" si="316"/>
        <v>0</v>
      </c>
      <c r="BZ299">
        <f t="shared" si="317"/>
        <v>3.4819999999999997E-2</v>
      </c>
      <c r="CA299">
        <f t="shared" si="318"/>
        <v>0</v>
      </c>
      <c r="CB299">
        <f t="shared" si="319"/>
        <v>0</v>
      </c>
      <c r="CC299">
        <f t="shared" si="320"/>
        <v>1.8684000000000001</v>
      </c>
      <c r="CD299">
        <f t="shared" si="321"/>
        <v>0</v>
      </c>
      <c r="CE299">
        <f t="shared" si="322"/>
        <v>0</v>
      </c>
      <c r="CF299">
        <f t="shared" si="323"/>
        <v>0</v>
      </c>
      <c r="CG299">
        <f t="shared" si="324"/>
        <v>0</v>
      </c>
      <c r="CH299">
        <f t="shared" si="325"/>
        <v>0</v>
      </c>
      <c r="CI299">
        <f t="shared" si="326"/>
        <v>0</v>
      </c>
      <c r="CJ299">
        <f t="shared" si="327"/>
        <v>0</v>
      </c>
      <c r="CK299">
        <f t="shared" si="328"/>
        <v>0</v>
      </c>
      <c r="CL299">
        <f t="shared" si="329"/>
        <v>0</v>
      </c>
      <c r="CM299">
        <f t="shared" si="330"/>
        <v>0</v>
      </c>
      <c r="CN299">
        <f t="shared" si="331"/>
        <v>0</v>
      </c>
      <c r="CO299">
        <f t="shared" si="332"/>
        <v>0</v>
      </c>
      <c r="CP299">
        <f t="shared" si="333"/>
        <v>0</v>
      </c>
      <c r="CQ299">
        <f t="shared" si="334"/>
        <v>0</v>
      </c>
      <c r="CR299">
        <f t="shared" si="335"/>
        <v>-1.9494899999999999</v>
      </c>
      <c r="CS299">
        <f t="shared" si="336"/>
        <v>0</v>
      </c>
      <c r="CT299">
        <f t="shared" si="337"/>
        <v>0</v>
      </c>
      <c r="CU299">
        <f t="shared" si="338"/>
        <v>0</v>
      </c>
      <c r="CV299">
        <f t="shared" si="339"/>
        <v>0</v>
      </c>
      <c r="CW299">
        <f t="shared" si="340"/>
        <v>-0.92057</v>
      </c>
      <c r="CX299">
        <f t="shared" si="341"/>
        <v>0</v>
      </c>
      <c r="CY299">
        <f t="shared" si="342"/>
        <v>0</v>
      </c>
      <c r="CZ299">
        <f t="shared" si="343"/>
        <v>0</v>
      </c>
      <c r="DA299">
        <f t="shared" si="344"/>
        <v>0</v>
      </c>
      <c r="DB299">
        <f t="shared" si="345"/>
        <v>0</v>
      </c>
      <c r="DC299">
        <f t="shared" si="346"/>
        <v>0</v>
      </c>
      <c r="DD299">
        <f t="shared" si="347"/>
        <v>0</v>
      </c>
      <c r="DE299">
        <f t="shared" si="348"/>
        <v>0</v>
      </c>
      <c r="DF299">
        <f t="shared" si="349"/>
        <v>0</v>
      </c>
    </row>
    <row r="300" spans="1:110" x14ac:dyDescent="0.25">
      <c r="A300" s="4">
        <f>raw!$A300:$A300</f>
        <v>43377</v>
      </c>
      <c r="B300" s="6" t="str">
        <f>raw!$B300:$B300</f>
        <v>0007-0054</v>
      </c>
      <c r="D300" t="str">
        <f>IF(score!$C300=".",".",IF(score!$C300=0,"1",IF(score!$C300=25,"0",IF(score!$C300=50,"0",IF(score!$C300=75,"0",IF(score!$C300=100,"0"))))))</f>
        <v>0</v>
      </c>
      <c r="E300" t="str">
        <f>IF(score!$C300=".",".",IF(score!$C300=0,"0",IF(score!$C300=25,"1",IF(score!$C300=50,"0",IF(score!$C300=75,"0",IF(score!$C300=100,"0"))))))</f>
        <v>1</v>
      </c>
      <c r="F300" t="str">
        <f>IF(score!$C300=".",".",IF(score!$C300=0,"0",IF(score!$C300=25,"0",IF(score!$C300=50,"1",IF(score!$C300=75,"0",IF(score!$C300=100,"0"))))))</f>
        <v>0</v>
      </c>
      <c r="G300" t="str">
        <f>IF(score!$C300=".",".",IF(score!$C300=0,"0",IF(score!$C300=25,"0",IF(score!$C300=50,"0",IF(score!$C300=75,"1",IF(score!$C300=100,"0"))))))</f>
        <v>0</v>
      </c>
      <c r="H300" t="str">
        <f>IF(score!$D300=".",".",IF(score!$D300=0,"1",IF(score!$D300=50,"0",IF(score!$D300=100,"0"))))</f>
        <v>1</v>
      </c>
      <c r="I300" t="str">
        <f>IF(score!$D300=".",".",IF(score!$D300=0,"0",IF(score!$D300=50,"1",IF(score!$D300=100,"0"))))</f>
        <v>0</v>
      </c>
      <c r="J300" t="str">
        <f>IF(score!$E300=".",".",IF(score!$E300=0,"1",IF(score!$E300=50,"0",IF(score!$E300=100,"0"))))</f>
        <v>1</v>
      </c>
      <c r="K300" t="str">
        <f>IF(score!$E300=".",".",IF(score!$E300=0,"0",IF(score!$E300=50,"1",IF(score!$E300=100,"0"))))</f>
        <v>0</v>
      </c>
      <c r="L300" t="str">
        <f>IF(score!$F300=".",".",IF(score!$F300=0,"1",IF(score!$F300=100,"0")))</f>
        <v>0</v>
      </c>
      <c r="M300" t="str">
        <f>IF(score!$G300=".",".",IF(score!$G300=0,"1",IF(score!$G300=100,"0")))</f>
        <v>0</v>
      </c>
      <c r="N300" t="str">
        <f>IF(score!$H300=".",".",IF(score!$H300=0,"1",IF(score!$H300=100,"0")))</f>
        <v>0</v>
      </c>
      <c r="O300" t="str">
        <f>IF(score!$I300=".",".",IF(score!$I300=0,"1",IF(score!$I300=50,"0",IF(score!$I300=100,"0"))))</f>
        <v>0</v>
      </c>
      <c r="P300" t="str">
        <f>IF(score!$J300=".",".",IF(score!$J300=0,"1",IF(score!$J300=25,"0",IF(score!$J300=50,"0",IF(score!$J300=75,"0",IF(score!$J300=100,"0"))))))</f>
        <v>0</v>
      </c>
      <c r="Q300" t="str">
        <f>IF(score!$J300=".",".",IF(score!$J300=0,"0",IF(score!$J300=25,"1",IF(score!$J300=50,"0",IF(score!$J300=75,"0",IF(score!$J300=100,"0"))))))</f>
        <v>1</v>
      </c>
      <c r="R300" t="str">
        <f>IF(score!$J300=".",".",IF(score!$J300=0,"0",IF(score!$J300=25,"0",IF(score!$J300=50,"1",IF(score!$J300=75,"0",IF(score!$J300=100,"0"))))))</f>
        <v>0</v>
      </c>
      <c r="S300" t="str">
        <f>IF(score!$J300=".",".",IF(score!$J300=0,"0",IF(score!$J300=25,"0",IF(score!$J300=50,"0",IF(score!$J300=75,"1",IF(score!$J300=100,"0"))))))</f>
        <v>0</v>
      </c>
      <c r="T300" t="str">
        <f>IF(score!$K300=".",".",IF(score!$K300=0,"1",IF(score!$K300=20,"0",IF(score!$K300=40,"0",IF(score!$K300=60,"0",IF(score!$K300=80,"0",IF(score!$K300=100,"0")))))))</f>
        <v>0</v>
      </c>
      <c r="U300" t="str">
        <f>IF(score!$K300=".",".",IF(score!$K300=0,"0",IF(score!$K300=20,"1",IF(score!$K300=40,"0",IF(score!$K300=60,"0",IF(score!$K300=80,"0",IF(score!$K300=100,"0")))))))</f>
        <v>0</v>
      </c>
      <c r="V300" t="str">
        <f>IF(score!$K300=".",".",IF(score!$K300=0,"0",IF(score!$K300=20,"0",IF(score!$K300=40,"1",IF(score!$K300=60,"0",IF(score!$K300=80,"0",IF(score!$K300=100,"0")))))))</f>
        <v>0</v>
      </c>
      <c r="W300" t="str">
        <f>IF(score!$K300=".",".",IF(score!$K300=0,"0",IF(score!$K300=20,"0",IF(score!$K300=40,"0",IF(score!$K300=60,"1",IF(score!$K300=80,"0",IF(score!$K300=100,"0")))))))</f>
        <v>0</v>
      </c>
      <c r="X300" t="str">
        <f>IF(score!$K300=".",".",IF(score!$K300=0,"0",IF(score!$K300=20,"0",IF(score!$K300=40,"0",IF(score!$K300=60,"0",IF(score!$K300=80,"1",IF(score!$K300=100,"0")))))))</f>
        <v>1</v>
      </c>
      <c r="Y300" t="str">
        <f>IF(score!$L300=".",".",IF(score!$L300=0,"1",IF(score!$L300=20,"0",IF(score!$L300=40,"0",IF(score!$L300=60,"0",IF(score!$L300=80,"0",IF(score!$L300=100,"0")))))))</f>
        <v>0</v>
      </c>
      <c r="Z300" t="str">
        <f>IF(score!$L300=".",".",IF(score!$L300=0,"0",IF(score!$L300=20,"1",IF(score!$L300=40,"0",IF(score!$L300=60,"0",IF(score!$L300=80,"0",IF(score!$L300=100,"0")))))))</f>
        <v>0</v>
      </c>
      <c r="AA300" t="str">
        <f>IF(score!$L300=".",".",IF(score!$L300=0,"0",IF(score!$L300=20,"0",IF(score!$L300=40,"1",IF(score!$L300=60,"0",IF(score!$L300=80,"0",IF(score!$L300=100,"0")))))))</f>
        <v>1</v>
      </c>
      <c r="AB300" t="str">
        <f>IF(score!$L300=".",".",IF(score!$L300=0,"0",IF(score!$L300=20,"0",IF(score!$L300=40,"0",IF(score!$L300=60,"1",IF(score!$L300=80,"0",IF(score!$L300=100,"0")))))))</f>
        <v>0</v>
      </c>
      <c r="AC300" t="str">
        <f>IF(score!$L300=".",".",IF(score!$L300=0,"0",IF(score!$L300=20,"0",IF(score!$L300=40,"0",IF(score!$L300=60,"0",IF(score!$L300=80,"1",IF(score!L300=100,"0")))))))</f>
        <v>0</v>
      </c>
      <c r="AD300" t="str">
        <f>IF(score!$M300=".",".",IF(score!$M300=0,"1",IF(score!$M300=20,"0",IF(score!$M300=40,"0",IF(score!$M300=60,"0",IF(score!$M300=80,"0",IF(score!$M300=100,"0")))))))</f>
        <v>0</v>
      </c>
      <c r="AE300" t="str">
        <f>IF(score!$M300=".",".",IF(score!$M300=0,"0",IF(score!$M300=20,"1",IF(score!$M300=40,"0",IF(score!$M300=60,"0",IF(score!$M300=80,"0",IF(score!$M300=100,"0")))))))</f>
        <v>1</v>
      </c>
      <c r="AF300" t="str">
        <f>IF(score!$M300=".",".",IF(score!$M300=0,"0",IF(score!$M300=20,"0",IF(score!$M300=40,"1",IF(score!$M300=60,"0",IF(score!$M300=80,"0",IF(score!$M300=100,"0")))))))</f>
        <v>0</v>
      </c>
      <c r="AG300" t="str">
        <f>IF(score!$M300=".",".",IF(score!$M300=0,"0",IF(score!$M300=20,"0",IF(score!$M300=40,"0",IF(score!$M300=60,"1",IF(score!$M300=80,"0",IF(score!$M300=100,"0")))))))</f>
        <v>0</v>
      </c>
      <c r="AH300" t="str">
        <f>IF(score!$M300=".",".",IF(score!$M300=0,"0",IF(score!$M300=20,"0",IF(score!$M300=40,"0",IF(score!$M300=60,"0",IF(score!$M300=80,"1",IF(score!$M300=100,"0")))))))</f>
        <v>0</v>
      </c>
      <c r="AI300" t="str">
        <f>IF(score!$N300=".",".",IF(score!$N300=0,"1",IF(score!$N300=25,"0",IF(score!$N300=50,"0",IF(score!$N300=75,"0",IF(score!$N300=100,"0"))))))</f>
        <v>0</v>
      </c>
      <c r="AJ300" t="str">
        <f>IF(score!$N300=".",".",IF(score!$N300=0,"0",IF(score!$N300=25,"1",IF(score!$N300=50,"0",IF(score!$N300=75,"0",IF(score!$N300=100,"0"))))))</f>
        <v>1</v>
      </c>
      <c r="AK300" t="str">
        <f>IF(score!$N300=".",".",IF(score!$N300=0,"0",IF(score!$N300=25,"0",IF(score!$N300=50,"1",IF(score!$N300=75,"0",IF(score!$N300=100,"0"))))))</f>
        <v>0</v>
      </c>
      <c r="AL300" t="str">
        <f>IF(score!$N300=".",".",IF(score!$N300=0,"0",IF(score!$N300=25,"0",IF(score!$N300=50,"0",IF(score!$N300=75,"1",IF(score!$N300=100,"0"))))))</f>
        <v>0</v>
      </c>
      <c r="AN300">
        <f t="shared" si="280"/>
        <v>0</v>
      </c>
      <c r="AO300">
        <f t="shared" si="281"/>
        <v>-5.5646100000000001</v>
      </c>
      <c r="AP300">
        <f t="shared" si="282"/>
        <v>0</v>
      </c>
      <c r="AQ300">
        <f t="shared" si="283"/>
        <v>0</v>
      </c>
      <c r="AR300">
        <f t="shared" si="284"/>
        <v>-7.2321600000000004</v>
      </c>
      <c r="AS300">
        <f t="shared" si="285"/>
        <v>0</v>
      </c>
      <c r="AT300">
        <f t="shared" si="286"/>
        <v>-6.24397</v>
      </c>
      <c r="AU300">
        <f t="shared" si="287"/>
        <v>0</v>
      </c>
      <c r="AV300">
        <f t="shared" si="288"/>
        <v>0</v>
      </c>
      <c r="AW300">
        <f t="shared" si="289"/>
        <v>0</v>
      </c>
      <c r="AX300">
        <f t="shared" si="290"/>
        <v>0</v>
      </c>
      <c r="AY300">
        <f t="shared" si="291"/>
        <v>0</v>
      </c>
      <c r="AZ300">
        <f t="shared" si="292"/>
        <v>0</v>
      </c>
      <c r="BA300">
        <f t="shared" si="293"/>
        <v>-8.38063</v>
      </c>
      <c r="BB300">
        <f t="shared" si="294"/>
        <v>0</v>
      </c>
      <c r="BC300">
        <f t="shared" si="295"/>
        <v>0</v>
      </c>
      <c r="BD300">
        <f t="shared" si="296"/>
        <v>0</v>
      </c>
      <c r="BE300">
        <f t="shared" si="297"/>
        <v>0</v>
      </c>
      <c r="BF300">
        <f t="shared" si="298"/>
        <v>0</v>
      </c>
      <c r="BG300">
        <f t="shared" si="299"/>
        <v>0</v>
      </c>
      <c r="BH300">
        <f t="shared" si="300"/>
        <v>0.66513999999999995</v>
      </c>
      <c r="BI300">
        <f t="shared" si="301"/>
        <v>0</v>
      </c>
      <c r="BJ300">
        <f t="shared" si="302"/>
        <v>0</v>
      </c>
      <c r="BK300">
        <f t="shared" si="303"/>
        <v>-1.6185</v>
      </c>
      <c r="BL300">
        <f t="shared" si="304"/>
        <v>0</v>
      </c>
      <c r="BM300">
        <f t="shared" si="305"/>
        <v>0</v>
      </c>
      <c r="BN300">
        <f t="shared" si="306"/>
        <v>0</v>
      </c>
      <c r="BO300">
        <f t="shared" si="307"/>
        <v>3.4159299999999999</v>
      </c>
      <c r="BP300">
        <f t="shared" si="308"/>
        <v>0</v>
      </c>
      <c r="BQ300">
        <f t="shared" si="309"/>
        <v>0</v>
      </c>
      <c r="BR300">
        <f t="shared" si="310"/>
        <v>0</v>
      </c>
      <c r="BS300">
        <f t="shared" si="311"/>
        <v>0</v>
      </c>
      <c r="BT300">
        <f t="shared" si="312"/>
        <v>-0.94342000000000004</v>
      </c>
      <c r="BU300">
        <f t="shared" si="313"/>
        <v>0</v>
      </c>
      <c r="BV300">
        <f t="shared" si="314"/>
        <v>0</v>
      </c>
      <c r="BX300">
        <f t="shared" si="315"/>
        <v>0</v>
      </c>
      <c r="BY300">
        <f t="shared" si="316"/>
        <v>-0.16891</v>
      </c>
      <c r="BZ300">
        <f t="shared" si="317"/>
        <v>0</v>
      </c>
      <c r="CA300">
        <f t="shared" si="318"/>
        <v>0</v>
      </c>
      <c r="CB300">
        <f t="shared" si="319"/>
        <v>3.9311500000000001</v>
      </c>
      <c r="CC300">
        <f t="shared" si="320"/>
        <v>0</v>
      </c>
      <c r="CD300">
        <f t="shared" si="321"/>
        <v>2.68282</v>
      </c>
      <c r="CE300">
        <f t="shared" si="322"/>
        <v>0</v>
      </c>
      <c r="CF300">
        <f t="shared" si="323"/>
        <v>0</v>
      </c>
      <c r="CG300">
        <f t="shared" si="324"/>
        <v>0</v>
      </c>
      <c r="CH300">
        <f t="shared" si="325"/>
        <v>0</v>
      </c>
      <c r="CI300">
        <f t="shared" si="326"/>
        <v>0</v>
      </c>
      <c r="CJ300">
        <f t="shared" si="327"/>
        <v>0</v>
      </c>
      <c r="CK300">
        <f t="shared" si="328"/>
        <v>1.76691</v>
      </c>
      <c r="CL300">
        <f t="shared" si="329"/>
        <v>0</v>
      </c>
      <c r="CM300">
        <f t="shared" si="330"/>
        <v>0</v>
      </c>
      <c r="CN300">
        <f t="shared" si="331"/>
        <v>0</v>
      </c>
      <c r="CO300">
        <f t="shared" si="332"/>
        <v>0</v>
      </c>
      <c r="CP300">
        <f t="shared" si="333"/>
        <v>0</v>
      </c>
      <c r="CQ300">
        <f t="shared" si="334"/>
        <v>0</v>
      </c>
      <c r="CR300">
        <f t="shared" si="335"/>
        <v>-1.9494899999999999</v>
      </c>
      <c r="CS300">
        <f t="shared" si="336"/>
        <v>0</v>
      </c>
      <c r="CT300">
        <f t="shared" si="337"/>
        <v>0</v>
      </c>
      <c r="CU300">
        <f t="shared" si="338"/>
        <v>-3.2980499999999999</v>
      </c>
      <c r="CV300">
        <f t="shared" si="339"/>
        <v>0</v>
      </c>
      <c r="CW300">
        <f t="shared" si="340"/>
        <v>0</v>
      </c>
      <c r="CX300">
        <f t="shared" si="341"/>
        <v>0</v>
      </c>
      <c r="CY300">
        <f t="shared" si="342"/>
        <v>-10.779109999999999</v>
      </c>
      <c r="CZ300">
        <f t="shared" si="343"/>
        <v>0</v>
      </c>
      <c r="DA300">
        <f t="shared" si="344"/>
        <v>0</v>
      </c>
      <c r="DB300">
        <f t="shared" si="345"/>
        <v>0</v>
      </c>
      <c r="DC300">
        <f t="shared" si="346"/>
        <v>0</v>
      </c>
      <c r="DD300">
        <f t="shared" si="347"/>
        <v>-8.2606599999999997</v>
      </c>
      <c r="DE300">
        <f t="shared" si="348"/>
        <v>0</v>
      </c>
      <c r="DF300">
        <f t="shared" si="349"/>
        <v>0</v>
      </c>
    </row>
    <row r="301" spans="1:110" x14ac:dyDescent="0.25">
      <c r="A301" s="4">
        <f>raw!$A301:$A301</f>
        <v>43377</v>
      </c>
      <c r="B301" s="6" t="str">
        <f>raw!$B301:$B301</f>
        <v>0007-0055</v>
      </c>
      <c r="D301" t="str">
        <f>IF(score!$C301=".",".",IF(score!$C301=0,"1",IF(score!$C301=25,"0",IF(score!$C301=50,"0",IF(score!$C301=75,"0",IF(score!$C301=100,"0"))))))</f>
        <v>0</v>
      </c>
      <c r="E301" t="str">
        <f>IF(score!$C301=".",".",IF(score!$C301=0,"0",IF(score!$C301=25,"1",IF(score!$C301=50,"0",IF(score!$C301=75,"0",IF(score!$C301=100,"0"))))))</f>
        <v>0</v>
      </c>
      <c r="F301" t="str">
        <f>IF(score!$C301=".",".",IF(score!$C301=0,"0",IF(score!$C301=25,"0",IF(score!$C301=50,"1",IF(score!$C301=75,"0",IF(score!$C301=100,"0"))))))</f>
        <v>0</v>
      </c>
      <c r="G301" t="str">
        <f>IF(score!$C301=".",".",IF(score!$C301=0,"0",IF(score!$C301=25,"0",IF(score!$C301=50,"0",IF(score!$C301=75,"1",IF(score!$C301=100,"0"))))))</f>
        <v>1</v>
      </c>
      <c r="H301" t="str">
        <f>IF(score!$D301=".",".",IF(score!$D301=0,"1",IF(score!$D301=50,"0",IF(score!$D301=100,"0"))))</f>
        <v>1</v>
      </c>
      <c r="I301" t="str">
        <f>IF(score!$D301=".",".",IF(score!$D301=0,"0",IF(score!$D301=50,"1",IF(score!$D301=100,"0"))))</f>
        <v>0</v>
      </c>
      <c r="J301" t="str">
        <f>IF(score!$E301=".",".",IF(score!$E301=0,"1",IF(score!$E301=50,"0",IF(score!$E301=100,"0"))))</f>
        <v>0</v>
      </c>
      <c r="K301" t="str">
        <f>IF(score!$E301=".",".",IF(score!$E301=0,"0",IF(score!$E301=50,"1",IF(score!$E301=100,"0"))))</f>
        <v>0</v>
      </c>
      <c r="L301" t="str">
        <f>IF(score!$F301=".",".",IF(score!$F301=0,"1",IF(score!$F301=100,"0")))</f>
        <v>0</v>
      </c>
      <c r="M301" t="str">
        <f>IF(score!$G301=".",".",IF(score!$G301=0,"1",IF(score!$G301=100,"0")))</f>
        <v>0</v>
      </c>
      <c r="N301" t="str">
        <f>IF(score!$H301=".",".",IF(score!$H301=0,"1",IF(score!$H301=100,"0")))</f>
        <v>0</v>
      </c>
      <c r="O301" t="str">
        <f>IF(score!$I301=".",".",IF(score!$I301=0,"1",IF(score!$I301=50,"0",IF(score!$I301=100,"0"))))</f>
        <v>0</v>
      </c>
      <c r="P301" t="str">
        <f>IF(score!$J301=".",".",IF(score!$J301=0,"1",IF(score!$J301=25,"0",IF(score!$J301=50,"0",IF(score!$J301=75,"0",IF(score!$J301=100,"0"))))))</f>
        <v>0</v>
      </c>
      <c r="Q301" t="str">
        <f>IF(score!$J301=".",".",IF(score!$J301=0,"0",IF(score!$J301=25,"1",IF(score!$J301=50,"0",IF(score!$J301=75,"0",IF(score!$J301=100,"0"))))))</f>
        <v>0</v>
      </c>
      <c r="R301" t="str">
        <f>IF(score!$J301=".",".",IF(score!$J301=0,"0",IF(score!$J301=25,"0",IF(score!$J301=50,"1",IF(score!$J301=75,"0",IF(score!$J301=100,"0"))))))</f>
        <v>0</v>
      </c>
      <c r="S301" t="str">
        <f>IF(score!$J301=".",".",IF(score!$J301=0,"0",IF(score!$J301=25,"0",IF(score!$J301=50,"0",IF(score!$J301=75,"1",IF(score!$J301=100,"0"))))))</f>
        <v>0</v>
      </c>
      <c r="T301" t="str">
        <f>IF(score!$K301=".",".",IF(score!$K301=0,"1",IF(score!$K301=20,"0",IF(score!$K301=40,"0",IF(score!$K301=60,"0",IF(score!$K301=80,"0",IF(score!$K301=100,"0")))))))</f>
        <v>0</v>
      </c>
      <c r="U301" t="str">
        <f>IF(score!$K301=".",".",IF(score!$K301=0,"0",IF(score!$K301=20,"1",IF(score!$K301=40,"0",IF(score!$K301=60,"0",IF(score!$K301=80,"0",IF(score!$K301=100,"0")))))))</f>
        <v>0</v>
      </c>
      <c r="V301" t="str">
        <f>IF(score!$K301=".",".",IF(score!$K301=0,"0",IF(score!$K301=20,"0",IF(score!$K301=40,"1",IF(score!$K301=60,"0",IF(score!$K301=80,"0",IF(score!$K301=100,"0")))))))</f>
        <v>0</v>
      </c>
      <c r="W301" t="str">
        <f>IF(score!$K301=".",".",IF(score!$K301=0,"0",IF(score!$K301=20,"0",IF(score!$K301=40,"0",IF(score!$K301=60,"1",IF(score!$K301=80,"0",IF(score!$K301=100,"0")))))))</f>
        <v>0</v>
      </c>
      <c r="X301" t="str">
        <f>IF(score!$K301=".",".",IF(score!$K301=0,"0",IF(score!$K301=20,"0",IF(score!$K301=40,"0",IF(score!$K301=60,"0",IF(score!$K301=80,"1",IF(score!$K301=100,"0")))))))</f>
        <v>0</v>
      </c>
      <c r="Y301" t="str">
        <f>IF(score!$L301=".",".",IF(score!$L301=0,"1",IF(score!$L301=20,"0",IF(score!$L301=40,"0",IF(score!$L301=60,"0",IF(score!$L301=80,"0",IF(score!$L301=100,"0")))))))</f>
        <v>0</v>
      </c>
      <c r="Z301" t="str">
        <f>IF(score!$L301=".",".",IF(score!$L301=0,"0",IF(score!$L301=20,"1",IF(score!$L301=40,"0",IF(score!$L301=60,"0",IF(score!$L301=80,"0",IF(score!$L301=100,"0")))))))</f>
        <v>0</v>
      </c>
      <c r="AA301" t="str">
        <f>IF(score!$L301=".",".",IF(score!$L301=0,"0",IF(score!$L301=20,"0",IF(score!$L301=40,"1",IF(score!$L301=60,"0",IF(score!$L301=80,"0",IF(score!$L301=100,"0")))))))</f>
        <v>0</v>
      </c>
      <c r="AB301" t="str">
        <f>IF(score!$L301=".",".",IF(score!$L301=0,"0",IF(score!$L301=20,"0",IF(score!$L301=40,"0",IF(score!$L301=60,"1",IF(score!$L301=80,"0",IF(score!$L301=100,"0")))))))</f>
        <v>0</v>
      </c>
      <c r="AC301" t="str">
        <f>IF(score!$L301=".",".",IF(score!$L301=0,"0",IF(score!$L301=20,"0",IF(score!$L301=40,"0",IF(score!$L301=60,"0",IF(score!$L301=80,"1",IF(score!L301=100,"0")))))))</f>
        <v>0</v>
      </c>
      <c r="AD301" t="str">
        <f>IF(score!$M301=".",".",IF(score!$M301=0,"1",IF(score!$M301=20,"0",IF(score!$M301=40,"0",IF(score!$M301=60,"0",IF(score!$M301=80,"0",IF(score!$M301=100,"0")))))))</f>
        <v>0</v>
      </c>
      <c r="AE301" t="str">
        <f>IF(score!$M301=".",".",IF(score!$M301=0,"0",IF(score!$M301=20,"1",IF(score!$M301=40,"0",IF(score!$M301=60,"0",IF(score!$M301=80,"0",IF(score!$M301=100,"0")))))))</f>
        <v>0</v>
      </c>
      <c r="AF301" t="str">
        <f>IF(score!$M301=".",".",IF(score!$M301=0,"0",IF(score!$M301=20,"0",IF(score!$M301=40,"1",IF(score!$M301=60,"0",IF(score!$M301=80,"0",IF(score!$M301=100,"0")))))))</f>
        <v>0</v>
      </c>
      <c r="AG301" t="str">
        <f>IF(score!$M301=".",".",IF(score!$M301=0,"0",IF(score!$M301=20,"0",IF(score!$M301=40,"0",IF(score!$M301=60,"1",IF(score!$M301=80,"0",IF(score!$M301=100,"0")))))))</f>
        <v>0</v>
      </c>
      <c r="AH301" t="str">
        <f>IF(score!$M301=".",".",IF(score!$M301=0,"0",IF(score!$M301=20,"0",IF(score!$M301=40,"0",IF(score!$M301=60,"0",IF(score!$M301=80,"1",IF(score!$M301=100,"0")))))))</f>
        <v>0</v>
      </c>
      <c r="AI301" t="str">
        <f>IF(score!$N301=".",".",IF(score!$N301=0,"1",IF(score!$N301=25,"0",IF(score!$N301=50,"0",IF(score!$N301=75,"0",IF(score!$N301=100,"0"))))))</f>
        <v>1</v>
      </c>
      <c r="AJ301" t="str">
        <f>IF(score!$N301=".",".",IF(score!$N301=0,"0",IF(score!$N301=25,"1",IF(score!$N301=50,"0",IF(score!$N301=75,"0",IF(score!$N301=100,"0"))))))</f>
        <v>0</v>
      </c>
      <c r="AK301" t="str">
        <f>IF(score!$N301=".",".",IF(score!$N301=0,"0",IF(score!$N301=25,"0",IF(score!$N301=50,"1",IF(score!$N301=75,"0",IF(score!$N301=100,"0"))))))</f>
        <v>0</v>
      </c>
      <c r="AL301" t="str">
        <f>IF(score!$N301=".",".",IF(score!$N301=0,"0",IF(score!$N301=25,"0",IF(score!$N301=50,"0",IF(score!$N301=75,"1",IF(score!$N301=100,"0"))))))</f>
        <v>0</v>
      </c>
      <c r="AN301">
        <f t="shared" si="280"/>
        <v>0</v>
      </c>
      <c r="AO301">
        <f t="shared" si="281"/>
        <v>0</v>
      </c>
      <c r="AP301">
        <f t="shared" si="282"/>
        <v>0</v>
      </c>
      <c r="AQ301">
        <f t="shared" si="283"/>
        <v>-1.3187199999999999</v>
      </c>
      <c r="AR301">
        <f t="shared" si="284"/>
        <v>-7.2321600000000004</v>
      </c>
      <c r="AS301">
        <f t="shared" si="285"/>
        <v>0</v>
      </c>
      <c r="AT301">
        <f t="shared" si="286"/>
        <v>0</v>
      </c>
      <c r="AU301">
        <f t="shared" si="287"/>
        <v>0</v>
      </c>
      <c r="AV301">
        <f t="shared" si="288"/>
        <v>0</v>
      </c>
      <c r="AW301">
        <f t="shared" si="289"/>
        <v>0</v>
      </c>
      <c r="AX301">
        <f t="shared" si="290"/>
        <v>0</v>
      </c>
      <c r="AY301">
        <f t="shared" si="291"/>
        <v>0</v>
      </c>
      <c r="AZ301">
        <f t="shared" si="292"/>
        <v>0</v>
      </c>
      <c r="BA301">
        <f t="shared" si="293"/>
        <v>0</v>
      </c>
      <c r="BB301">
        <f t="shared" si="294"/>
        <v>0</v>
      </c>
      <c r="BC301">
        <f t="shared" si="295"/>
        <v>0</v>
      </c>
      <c r="BD301">
        <f t="shared" si="296"/>
        <v>0</v>
      </c>
      <c r="BE301">
        <f t="shared" si="297"/>
        <v>0</v>
      </c>
      <c r="BF301">
        <f t="shared" si="298"/>
        <v>0</v>
      </c>
      <c r="BG301">
        <f t="shared" si="299"/>
        <v>0</v>
      </c>
      <c r="BH301">
        <f t="shared" si="300"/>
        <v>0</v>
      </c>
      <c r="BI301">
        <f t="shared" si="301"/>
        <v>0</v>
      </c>
      <c r="BJ301">
        <f t="shared" si="302"/>
        <v>0</v>
      </c>
      <c r="BK301">
        <f t="shared" si="303"/>
        <v>0</v>
      </c>
      <c r="BL301">
        <f t="shared" si="304"/>
        <v>0</v>
      </c>
      <c r="BM301">
        <f t="shared" si="305"/>
        <v>0</v>
      </c>
      <c r="BN301">
        <f t="shared" si="306"/>
        <v>0</v>
      </c>
      <c r="BO301">
        <f t="shared" si="307"/>
        <v>0</v>
      </c>
      <c r="BP301">
        <f t="shared" si="308"/>
        <v>0</v>
      </c>
      <c r="BQ301">
        <f t="shared" si="309"/>
        <v>0</v>
      </c>
      <c r="BR301">
        <f t="shared" si="310"/>
        <v>0</v>
      </c>
      <c r="BS301">
        <f t="shared" si="311"/>
        <v>-0.33682000000000001</v>
      </c>
      <c r="BT301">
        <f t="shared" si="312"/>
        <v>0</v>
      </c>
      <c r="BU301">
        <f t="shared" si="313"/>
        <v>0</v>
      </c>
      <c r="BV301">
        <f t="shared" si="314"/>
        <v>0</v>
      </c>
      <c r="BX301">
        <f t="shared" si="315"/>
        <v>0</v>
      </c>
      <c r="BY301">
        <f t="shared" si="316"/>
        <v>0</v>
      </c>
      <c r="BZ301">
        <f t="shared" si="317"/>
        <v>0</v>
      </c>
      <c r="CA301">
        <f t="shared" si="318"/>
        <v>-6.0639999999999999E-2</v>
      </c>
      <c r="CB301">
        <f t="shared" si="319"/>
        <v>3.9311500000000001</v>
      </c>
      <c r="CC301">
        <f t="shared" si="320"/>
        <v>0</v>
      </c>
      <c r="CD301">
        <f t="shared" si="321"/>
        <v>0</v>
      </c>
      <c r="CE301">
        <f t="shared" si="322"/>
        <v>0</v>
      </c>
      <c r="CF301">
        <f t="shared" si="323"/>
        <v>0</v>
      </c>
      <c r="CG301">
        <f t="shared" si="324"/>
        <v>0</v>
      </c>
      <c r="CH301">
        <f t="shared" si="325"/>
        <v>0</v>
      </c>
      <c r="CI301">
        <f t="shared" si="326"/>
        <v>0</v>
      </c>
      <c r="CJ301">
        <f t="shared" si="327"/>
        <v>0</v>
      </c>
      <c r="CK301">
        <f t="shared" si="328"/>
        <v>0</v>
      </c>
      <c r="CL301">
        <f t="shared" si="329"/>
        <v>0</v>
      </c>
      <c r="CM301">
        <f t="shared" si="330"/>
        <v>0</v>
      </c>
      <c r="CN301">
        <f t="shared" si="331"/>
        <v>0</v>
      </c>
      <c r="CO301">
        <f t="shared" si="332"/>
        <v>0</v>
      </c>
      <c r="CP301">
        <f t="shared" si="333"/>
        <v>0</v>
      </c>
      <c r="CQ301">
        <f t="shared" si="334"/>
        <v>0</v>
      </c>
      <c r="CR301">
        <f t="shared" si="335"/>
        <v>0</v>
      </c>
      <c r="CS301">
        <f t="shared" si="336"/>
        <v>0</v>
      </c>
      <c r="CT301">
        <f t="shared" si="337"/>
        <v>0</v>
      </c>
      <c r="CU301">
        <f t="shared" si="338"/>
        <v>0</v>
      </c>
      <c r="CV301">
        <f t="shared" si="339"/>
        <v>0</v>
      </c>
      <c r="CW301">
        <f t="shared" si="340"/>
        <v>0</v>
      </c>
      <c r="CX301">
        <f t="shared" si="341"/>
        <v>0</v>
      </c>
      <c r="CY301">
        <f t="shared" si="342"/>
        <v>0</v>
      </c>
      <c r="CZ301">
        <f t="shared" si="343"/>
        <v>0</v>
      </c>
      <c r="DA301">
        <f t="shared" si="344"/>
        <v>0</v>
      </c>
      <c r="DB301">
        <f t="shared" si="345"/>
        <v>0</v>
      </c>
      <c r="DC301">
        <f t="shared" si="346"/>
        <v>-6.2972400000000004</v>
      </c>
      <c r="DD301">
        <f t="shared" si="347"/>
        <v>0</v>
      </c>
      <c r="DE301">
        <f t="shared" si="348"/>
        <v>0</v>
      </c>
      <c r="DF301">
        <f t="shared" si="349"/>
        <v>0</v>
      </c>
    </row>
    <row r="302" spans="1:110" x14ac:dyDescent="0.25">
      <c r="A302" s="4">
        <f>raw!$A302:$A302</f>
        <v>43377</v>
      </c>
      <c r="B302" s="6" t="str">
        <f>raw!$B302:$B302</f>
        <v>0007-0057</v>
      </c>
      <c r="D302" t="str">
        <f>IF(score!$C302=".",".",IF(score!$C302=0,"1",IF(score!$C302=25,"0",IF(score!$C302=50,"0",IF(score!$C302=75,"0",IF(score!$C302=100,"0"))))))</f>
        <v>0</v>
      </c>
      <c r="E302" t="str">
        <f>IF(score!$C302=".",".",IF(score!$C302=0,"0",IF(score!$C302=25,"1",IF(score!$C302=50,"0",IF(score!$C302=75,"0",IF(score!$C302=100,"0"))))))</f>
        <v>0</v>
      </c>
      <c r="F302" t="str">
        <f>IF(score!$C302=".",".",IF(score!$C302=0,"0",IF(score!$C302=25,"0",IF(score!$C302=50,"1",IF(score!$C302=75,"0",IF(score!$C302=100,"0"))))))</f>
        <v>1</v>
      </c>
      <c r="G302" t="str">
        <f>IF(score!$C302=".",".",IF(score!$C302=0,"0",IF(score!$C302=25,"0",IF(score!$C302=50,"0",IF(score!$C302=75,"1",IF(score!$C302=100,"0"))))))</f>
        <v>0</v>
      </c>
      <c r="H302" t="str">
        <f>IF(score!$D302=".",".",IF(score!$D302=0,"1",IF(score!$D302=50,"0",IF(score!$D302=100,"0"))))</f>
        <v>0</v>
      </c>
      <c r="I302" t="str">
        <f>IF(score!$D302=".",".",IF(score!$D302=0,"0",IF(score!$D302=50,"1",IF(score!$D302=100,"0"))))</f>
        <v>0</v>
      </c>
      <c r="J302" t="str">
        <f>IF(score!$E302=".",".",IF(score!$E302=0,"1",IF(score!$E302=50,"0",IF(score!$E302=100,"0"))))</f>
        <v>0</v>
      </c>
      <c r="K302" t="str">
        <f>IF(score!$E302=".",".",IF(score!$E302=0,"0",IF(score!$E302=50,"1",IF(score!$E302=100,"0"))))</f>
        <v>0</v>
      </c>
      <c r="L302" t="str">
        <f>IF(score!$F302=".",".",IF(score!$F302=0,"1",IF(score!$F302=100,"0")))</f>
        <v>0</v>
      </c>
      <c r="M302" t="str">
        <f>IF(score!$G302=".",".",IF(score!$G302=0,"1",IF(score!$G302=100,"0")))</f>
        <v>0</v>
      </c>
      <c r="N302" t="str">
        <f>IF(score!$H302=".",".",IF(score!$H302=0,"1",IF(score!$H302=100,"0")))</f>
        <v>0</v>
      </c>
      <c r="O302" t="str">
        <f>IF(score!$I302=".",".",IF(score!$I302=0,"1",IF(score!$I302=50,"0",IF(score!$I302=100,"0"))))</f>
        <v>0</v>
      </c>
      <c r="P302" t="str">
        <f>IF(score!$J302=".",".",IF(score!$J302=0,"1",IF(score!$J302=25,"0",IF(score!$J302=50,"0",IF(score!$J302=75,"0",IF(score!$J302=100,"0"))))))</f>
        <v>0</v>
      </c>
      <c r="Q302" t="str">
        <f>IF(score!$J302=".",".",IF(score!$J302=0,"0",IF(score!$J302=25,"1",IF(score!$J302=50,"0",IF(score!$J302=75,"0",IF(score!$J302=100,"0"))))))</f>
        <v>0</v>
      </c>
      <c r="R302" t="str">
        <f>IF(score!$J302=".",".",IF(score!$J302=0,"0",IF(score!$J302=25,"0",IF(score!$J302=50,"1",IF(score!$J302=75,"0",IF(score!$J302=100,"0"))))))</f>
        <v>0</v>
      </c>
      <c r="S302" t="str">
        <f>IF(score!$J302=".",".",IF(score!$J302=0,"0",IF(score!$J302=25,"0",IF(score!$J302=50,"0",IF(score!$J302=75,"1",IF(score!$J302=100,"0"))))))</f>
        <v>1</v>
      </c>
      <c r="T302" t="str">
        <f>IF(score!$K302=".",".",IF(score!$K302=0,"1",IF(score!$K302=20,"0",IF(score!$K302=40,"0",IF(score!$K302=60,"0",IF(score!$K302=80,"0",IF(score!$K302=100,"0")))))))</f>
        <v>0</v>
      </c>
      <c r="U302" t="str">
        <f>IF(score!$K302=".",".",IF(score!$K302=0,"0",IF(score!$K302=20,"1",IF(score!$K302=40,"0",IF(score!$K302=60,"0",IF(score!$K302=80,"0",IF(score!$K302=100,"0")))))))</f>
        <v>0</v>
      </c>
      <c r="V302" t="str">
        <f>IF(score!$K302=".",".",IF(score!$K302=0,"0",IF(score!$K302=20,"0",IF(score!$K302=40,"1",IF(score!$K302=60,"0",IF(score!$K302=80,"0",IF(score!$K302=100,"0")))))))</f>
        <v>0</v>
      </c>
      <c r="W302" t="str">
        <f>IF(score!$K302=".",".",IF(score!$K302=0,"0",IF(score!$K302=20,"0",IF(score!$K302=40,"0",IF(score!$K302=60,"1",IF(score!$K302=80,"0",IF(score!$K302=100,"0")))))))</f>
        <v>0</v>
      </c>
      <c r="X302" t="str">
        <f>IF(score!$K302=".",".",IF(score!$K302=0,"0",IF(score!$K302=20,"0",IF(score!$K302=40,"0",IF(score!$K302=60,"0",IF(score!$K302=80,"1",IF(score!$K302=100,"0")))))))</f>
        <v>0</v>
      </c>
      <c r="Y302" t="str">
        <f>IF(score!$L302=".",".",IF(score!$L302=0,"1",IF(score!$L302=20,"0",IF(score!$L302=40,"0",IF(score!$L302=60,"0",IF(score!$L302=80,"0",IF(score!$L302=100,"0")))))))</f>
        <v>0</v>
      </c>
      <c r="Z302" t="str">
        <f>IF(score!$L302=".",".",IF(score!$L302=0,"0",IF(score!$L302=20,"1",IF(score!$L302=40,"0",IF(score!$L302=60,"0",IF(score!$L302=80,"0",IF(score!$L302=100,"0")))))))</f>
        <v>0</v>
      </c>
      <c r="AA302" t="str">
        <f>IF(score!$L302=".",".",IF(score!$L302=0,"0",IF(score!$L302=20,"0",IF(score!$L302=40,"1",IF(score!$L302=60,"0",IF(score!$L302=80,"0",IF(score!$L302=100,"0")))))))</f>
        <v>0</v>
      </c>
      <c r="AB302" t="str">
        <f>IF(score!$L302=".",".",IF(score!$L302=0,"0",IF(score!$L302=20,"0",IF(score!$L302=40,"0",IF(score!$L302=60,"1",IF(score!$L302=80,"0",IF(score!$L302=100,"0")))))))</f>
        <v>0</v>
      </c>
      <c r="AC302" t="str">
        <f>IF(score!$L302=".",".",IF(score!$L302=0,"0",IF(score!$L302=20,"0",IF(score!$L302=40,"0",IF(score!$L302=60,"0",IF(score!$L302=80,"1",IF(score!L302=100,"0")))))))</f>
        <v>0</v>
      </c>
      <c r="AD302" t="str">
        <f>IF(score!$M302=".",".",IF(score!$M302=0,"1",IF(score!$M302=20,"0",IF(score!$M302=40,"0",IF(score!$M302=60,"0",IF(score!$M302=80,"0",IF(score!$M302=100,"0")))))))</f>
        <v>0</v>
      </c>
      <c r="AE302" t="str">
        <f>IF(score!$M302=".",".",IF(score!$M302=0,"0",IF(score!$M302=20,"1",IF(score!$M302=40,"0",IF(score!$M302=60,"0",IF(score!$M302=80,"0",IF(score!$M302=100,"0")))))))</f>
        <v>0</v>
      </c>
      <c r="AF302" t="str">
        <f>IF(score!$M302=".",".",IF(score!$M302=0,"0",IF(score!$M302=20,"0",IF(score!$M302=40,"1",IF(score!$M302=60,"0",IF(score!$M302=80,"0",IF(score!$M302=100,"0")))))))</f>
        <v>0</v>
      </c>
      <c r="AG302" t="str">
        <f>IF(score!$M302=".",".",IF(score!$M302=0,"0",IF(score!$M302=20,"0",IF(score!$M302=40,"0",IF(score!$M302=60,"1",IF(score!$M302=80,"0",IF(score!$M302=100,"0")))))))</f>
        <v>0</v>
      </c>
      <c r="AH302" t="str">
        <f>IF(score!$M302=".",".",IF(score!$M302=0,"0",IF(score!$M302=20,"0",IF(score!$M302=40,"0",IF(score!$M302=60,"0",IF(score!$M302=80,"1",IF(score!$M302=100,"0")))))))</f>
        <v>0</v>
      </c>
      <c r="AI302" t="str">
        <f>IF(score!$N302=".",".",IF(score!$N302=0,"1",IF(score!$N302=25,"0",IF(score!$N302=50,"0",IF(score!$N302=75,"0",IF(score!$N302=100,"0"))))))</f>
        <v>0</v>
      </c>
      <c r="AJ302" t="str">
        <f>IF(score!$N302=".",".",IF(score!$N302=0,"0",IF(score!$N302=25,"1",IF(score!$N302=50,"0",IF(score!$N302=75,"0",IF(score!$N302=100,"0"))))))</f>
        <v>0</v>
      </c>
      <c r="AK302" t="str">
        <f>IF(score!$N302=".",".",IF(score!$N302=0,"0",IF(score!$N302=25,"0",IF(score!$N302=50,"1",IF(score!$N302=75,"0",IF(score!$N302=100,"0"))))))</f>
        <v>0</v>
      </c>
      <c r="AL302" t="str">
        <f>IF(score!$N302=".",".",IF(score!$N302=0,"0",IF(score!$N302=25,"0",IF(score!$N302=50,"0",IF(score!$N302=75,"1",IF(score!$N302=100,"0"))))))</f>
        <v>0</v>
      </c>
      <c r="AN302">
        <f t="shared" si="280"/>
        <v>0</v>
      </c>
      <c r="AO302">
        <f t="shared" si="281"/>
        <v>0</v>
      </c>
      <c r="AP302">
        <f t="shared" si="282"/>
        <v>-3.0239600000000002</v>
      </c>
      <c r="AQ302">
        <f t="shared" si="283"/>
        <v>0</v>
      </c>
      <c r="AR302">
        <f t="shared" si="284"/>
        <v>0</v>
      </c>
      <c r="AS302">
        <f t="shared" si="285"/>
        <v>0</v>
      </c>
      <c r="AT302">
        <f t="shared" si="286"/>
        <v>0</v>
      </c>
      <c r="AU302">
        <f t="shared" si="287"/>
        <v>0</v>
      </c>
      <c r="AV302">
        <f t="shared" si="288"/>
        <v>0</v>
      </c>
      <c r="AW302">
        <f t="shared" si="289"/>
        <v>0</v>
      </c>
      <c r="AX302">
        <f t="shared" si="290"/>
        <v>0</v>
      </c>
      <c r="AY302">
        <f t="shared" si="291"/>
        <v>0</v>
      </c>
      <c r="AZ302">
        <f t="shared" si="292"/>
        <v>0</v>
      </c>
      <c r="BA302">
        <f t="shared" si="293"/>
        <v>0</v>
      </c>
      <c r="BB302">
        <f t="shared" si="294"/>
        <v>0</v>
      </c>
      <c r="BC302">
        <f t="shared" si="295"/>
        <v>-3.8012999999999999</v>
      </c>
      <c r="BD302">
        <f t="shared" si="296"/>
        <v>0</v>
      </c>
      <c r="BE302">
        <f t="shared" si="297"/>
        <v>0</v>
      </c>
      <c r="BF302">
        <f t="shared" si="298"/>
        <v>0</v>
      </c>
      <c r="BG302">
        <f t="shared" si="299"/>
        <v>0</v>
      </c>
      <c r="BH302">
        <f t="shared" si="300"/>
        <v>0</v>
      </c>
      <c r="BI302">
        <f t="shared" si="301"/>
        <v>0</v>
      </c>
      <c r="BJ302">
        <f t="shared" si="302"/>
        <v>0</v>
      </c>
      <c r="BK302">
        <f t="shared" si="303"/>
        <v>0</v>
      </c>
      <c r="BL302">
        <f t="shared" si="304"/>
        <v>0</v>
      </c>
      <c r="BM302">
        <f t="shared" si="305"/>
        <v>0</v>
      </c>
      <c r="BN302">
        <f t="shared" si="306"/>
        <v>0</v>
      </c>
      <c r="BO302">
        <f t="shared" si="307"/>
        <v>0</v>
      </c>
      <c r="BP302">
        <f t="shared" si="308"/>
        <v>0</v>
      </c>
      <c r="BQ302">
        <f t="shared" si="309"/>
        <v>0</v>
      </c>
      <c r="BR302">
        <f t="shared" si="310"/>
        <v>0</v>
      </c>
      <c r="BS302">
        <f t="shared" si="311"/>
        <v>0</v>
      </c>
      <c r="BT302">
        <f t="shared" si="312"/>
        <v>0</v>
      </c>
      <c r="BU302">
        <f t="shared" si="313"/>
        <v>0</v>
      </c>
      <c r="BV302">
        <f t="shared" si="314"/>
        <v>0</v>
      </c>
      <c r="BX302">
        <f t="shared" si="315"/>
        <v>0</v>
      </c>
      <c r="BY302">
        <f t="shared" si="316"/>
        <v>0</v>
      </c>
      <c r="BZ302">
        <f t="shared" si="317"/>
        <v>3.4819999999999997E-2</v>
      </c>
      <c r="CA302">
        <f t="shared" si="318"/>
        <v>0</v>
      </c>
      <c r="CB302">
        <f t="shared" si="319"/>
        <v>0</v>
      </c>
      <c r="CC302">
        <f t="shared" si="320"/>
        <v>0</v>
      </c>
      <c r="CD302">
        <f t="shared" si="321"/>
        <v>0</v>
      </c>
      <c r="CE302">
        <f t="shared" si="322"/>
        <v>0</v>
      </c>
      <c r="CF302">
        <f t="shared" si="323"/>
        <v>0</v>
      </c>
      <c r="CG302">
        <f t="shared" si="324"/>
        <v>0</v>
      </c>
      <c r="CH302">
        <f t="shared" si="325"/>
        <v>0</v>
      </c>
      <c r="CI302">
        <f t="shared" si="326"/>
        <v>0</v>
      </c>
      <c r="CJ302">
        <f t="shared" si="327"/>
        <v>0</v>
      </c>
      <c r="CK302">
        <f t="shared" si="328"/>
        <v>0</v>
      </c>
      <c r="CL302">
        <f t="shared" si="329"/>
        <v>0</v>
      </c>
      <c r="CM302">
        <f t="shared" si="330"/>
        <v>0.90383999999999998</v>
      </c>
      <c r="CN302">
        <f t="shared" si="331"/>
        <v>0</v>
      </c>
      <c r="CO302">
        <f t="shared" si="332"/>
        <v>0</v>
      </c>
      <c r="CP302">
        <f t="shared" si="333"/>
        <v>0</v>
      </c>
      <c r="CQ302">
        <f t="shared" si="334"/>
        <v>0</v>
      </c>
      <c r="CR302">
        <f t="shared" si="335"/>
        <v>0</v>
      </c>
      <c r="CS302">
        <f t="shared" si="336"/>
        <v>0</v>
      </c>
      <c r="CT302">
        <f t="shared" si="337"/>
        <v>0</v>
      </c>
      <c r="CU302">
        <f t="shared" si="338"/>
        <v>0</v>
      </c>
      <c r="CV302">
        <f t="shared" si="339"/>
        <v>0</v>
      </c>
      <c r="CW302">
        <f t="shared" si="340"/>
        <v>0</v>
      </c>
      <c r="CX302">
        <f t="shared" si="341"/>
        <v>0</v>
      </c>
      <c r="CY302">
        <f t="shared" si="342"/>
        <v>0</v>
      </c>
      <c r="CZ302">
        <f t="shared" si="343"/>
        <v>0</v>
      </c>
      <c r="DA302">
        <f t="shared" si="344"/>
        <v>0</v>
      </c>
      <c r="DB302">
        <f t="shared" si="345"/>
        <v>0</v>
      </c>
      <c r="DC302">
        <f t="shared" si="346"/>
        <v>0</v>
      </c>
      <c r="DD302">
        <f t="shared" si="347"/>
        <v>0</v>
      </c>
      <c r="DE302">
        <f t="shared" si="348"/>
        <v>0</v>
      </c>
      <c r="DF302">
        <f t="shared" si="349"/>
        <v>0</v>
      </c>
    </row>
    <row r="303" spans="1:110" x14ac:dyDescent="0.25">
      <c r="A303" s="4">
        <f>raw!$A303:$A303</f>
        <v>43377</v>
      </c>
      <c r="B303" s="6" t="str">
        <f>raw!$B303:$B303</f>
        <v>0007-0058</v>
      </c>
      <c r="D303" t="str">
        <f>IF(score!$C303=".",".",IF(score!$C303=0,"1",IF(score!$C303=25,"0",IF(score!$C303=50,"0",IF(score!$C303=75,"0",IF(score!$C303=100,"0"))))))</f>
        <v>0</v>
      </c>
      <c r="E303" t="str">
        <f>IF(score!$C303=".",".",IF(score!$C303=0,"0",IF(score!$C303=25,"1",IF(score!$C303=50,"0",IF(score!$C303=75,"0",IF(score!$C303=100,"0"))))))</f>
        <v>0</v>
      </c>
      <c r="F303" t="str">
        <f>IF(score!$C303=".",".",IF(score!$C303=0,"0",IF(score!$C303=25,"0",IF(score!$C303=50,"1",IF(score!$C303=75,"0",IF(score!$C303=100,"0"))))))</f>
        <v>1</v>
      </c>
      <c r="G303" t="str">
        <f>IF(score!$C303=".",".",IF(score!$C303=0,"0",IF(score!$C303=25,"0",IF(score!$C303=50,"0",IF(score!$C303=75,"1",IF(score!$C303=100,"0"))))))</f>
        <v>0</v>
      </c>
      <c r="H303" t="str">
        <f>IF(score!$D303=".",".",IF(score!$D303=0,"1",IF(score!$D303=50,"0",IF(score!$D303=100,"0"))))</f>
        <v>1</v>
      </c>
      <c r="I303" t="str">
        <f>IF(score!$D303=".",".",IF(score!$D303=0,"0",IF(score!$D303=50,"1",IF(score!$D303=100,"0"))))</f>
        <v>0</v>
      </c>
      <c r="J303" t="str">
        <f>IF(score!$E303=".",".",IF(score!$E303=0,"1",IF(score!$E303=50,"0",IF(score!$E303=100,"0"))))</f>
        <v>1</v>
      </c>
      <c r="K303" t="str">
        <f>IF(score!$E303=".",".",IF(score!$E303=0,"0",IF(score!$E303=50,"1",IF(score!$E303=100,"0"))))</f>
        <v>0</v>
      </c>
      <c r="L303" t="str">
        <f>IF(score!$F303=".",".",IF(score!$F303=0,"1",IF(score!$F303=100,"0")))</f>
        <v>0</v>
      </c>
      <c r="M303" t="str">
        <f>IF(score!$G303=".",".",IF(score!$G303=0,"1",IF(score!$G303=100,"0")))</f>
        <v>0</v>
      </c>
      <c r="N303" t="str">
        <f>IF(score!$H303=".",".",IF(score!$H303=0,"1",IF(score!$H303=100,"0")))</f>
        <v>0</v>
      </c>
      <c r="O303" t="str">
        <f>IF(score!$I303=".",".",IF(score!$I303=0,"1",IF(score!$I303=50,"0",IF(score!$I303=100,"0"))))</f>
        <v>0</v>
      </c>
      <c r="P303" t="str">
        <f>IF(score!$J303=".",".",IF(score!$J303=0,"1",IF(score!$J303=25,"0",IF(score!$J303=50,"0",IF(score!$J303=75,"0",IF(score!$J303=100,"0"))))))</f>
        <v>0</v>
      </c>
      <c r="Q303" t="str">
        <f>IF(score!$J303=".",".",IF(score!$J303=0,"0",IF(score!$J303=25,"1",IF(score!$J303=50,"0",IF(score!$J303=75,"0",IF(score!$J303=100,"0"))))))</f>
        <v>0</v>
      </c>
      <c r="R303" t="str">
        <f>IF(score!$J303=".",".",IF(score!$J303=0,"0",IF(score!$J303=25,"0",IF(score!$J303=50,"1",IF(score!$J303=75,"0",IF(score!$J303=100,"0"))))))</f>
        <v>0</v>
      </c>
      <c r="S303" t="str">
        <f>IF(score!$J303=".",".",IF(score!$J303=0,"0",IF(score!$J303=25,"0",IF(score!$J303=50,"0",IF(score!$J303=75,"1",IF(score!$J303=100,"0"))))))</f>
        <v>1</v>
      </c>
      <c r="T303" t="str">
        <f>IF(score!$K303=".",".",IF(score!$K303=0,"1",IF(score!$K303=20,"0",IF(score!$K303=40,"0",IF(score!$K303=60,"0",IF(score!$K303=80,"0",IF(score!$K303=100,"0")))))))</f>
        <v>0</v>
      </c>
      <c r="U303" t="str">
        <f>IF(score!$K303=".",".",IF(score!$K303=0,"0",IF(score!$K303=20,"1",IF(score!$K303=40,"0",IF(score!$K303=60,"0",IF(score!$K303=80,"0",IF(score!$K303=100,"0")))))))</f>
        <v>0</v>
      </c>
      <c r="V303" t="str">
        <f>IF(score!$K303=".",".",IF(score!$K303=0,"0",IF(score!$K303=20,"0",IF(score!$K303=40,"1",IF(score!$K303=60,"0",IF(score!$K303=80,"0",IF(score!$K303=100,"0")))))))</f>
        <v>0</v>
      </c>
      <c r="W303" t="str">
        <f>IF(score!$K303=".",".",IF(score!$K303=0,"0",IF(score!$K303=20,"0",IF(score!$K303=40,"0",IF(score!$K303=60,"1",IF(score!$K303=80,"0",IF(score!$K303=100,"0")))))))</f>
        <v>0</v>
      </c>
      <c r="X303" t="str">
        <f>IF(score!$K303=".",".",IF(score!$K303=0,"0",IF(score!$K303=20,"0",IF(score!$K303=40,"0",IF(score!$K303=60,"0",IF(score!$K303=80,"1",IF(score!$K303=100,"0")))))))</f>
        <v>1</v>
      </c>
      <c r="Y303" t="str">
        <f>IF(score!$L303=".",".",IF(score!$L303=0,"1",IF(score!$L303=20,"0",IF(score!$L303=40,"0",IF(score!$L303=60,"0",IF(score!$L303=80,"0",IF(score!$L303=100,"0")))))))</f>
        <v>0</v>
      </c>
      <c r="Z303" t="str">
        <f>IF(score!$L303=".",".",IF(score!$L303=0,"0",IF(score!$L303=20,"1",IF(score!$L303=40,"0",IF(score!$L303=60,"0",IF(score!$L303=80,"0",IF(score!$L303=100,"0")))))))</f>
        <v>0</v>
      </c>
      <c r="AA303" t="str">
        <f>IF(score!$L303=".",".",IF(score!$L303=0,"0",IF(score!$L303=20,"0",IF(score!$L303=40,"1",IF(score!$L303=60,"0",IF(score!$L303=80,"0",IF(score!$L303=100,"0")))))))</f>
        <v>0</v>
      </c>
      <c r="AB303" t="str">
        <f>IF(score!$L303=".",".",IF(score!$L303=0,"0",IF(score!$L303=20,"0",IF(score!$L303=40,"0",IF(score!$L303=60,"1",IF(score!$L303=80,"0",IF(score!$L303=100,"0")))))))</f>
        <v>0</v>
      </c>
      <c r="AC303" t="str">
        <f>IF(score!$L303=".",".",IF(score!$L303=0,"0",IF(score!$L303=20,"0",IF(score!$L303=40,"0",IF(score!$L303=60,"0",IF(score!$L303=80,"1",IF(score!L303=100,"0")))))))</f>
        <v>1</v>
      </c>
      <c r="AD303" t="str">
        <f>IF(score!$M303=".",".",IF(score!$M303=0,"1",IF(score!$M303=20,"0",IF(score!$M303=40,"0",IF(score!$M303=60,"0",IF(score!$M303=80,"0",IF(score!$M303=100,"0")))))))</f>
        <v>0</v>
      </c>
      <c r="AE303" t="str">
        <f>IF(score!$M303=".",".",IF(score!$M303=0,"0",IF(score!$M303=20,"1",IF(score!$M303=40,"0",IF(score!$M303=60,"0",IF(score!$M303=80,"0",IF(score!$M303=100,"0")))))))</f>
        <v>0</v>
      </c>
      <c r="AF303" t="str">
        <f>IF(score!$M303=".",".",IF(score!$M303=0,"0",IF(score!$M303=20,"0",IF(score!$M303=40,"1",IF(score!$M303=60,"0",IF(score!$M303=80,"0",IF(score!$M303=100,"0")))))))</f>
        <v>0</v>
      </c>
      <c r="AG303" t="str">
        <f>IF(score!$M303=".",".",IF(score!$M303=0,"0",IF(score!$M303=20,"0",IF(score!$M303=40,"0",IF(score!$M303=60,"1",IF(score!$M303=80,"0",IF(score!$M303=100,"0")))))))</f>
        <v>0</v>
      </c>
      <c r="AH303" t="str">
        <f>IF(score!$M303=".",".",IF(score!$M303=0,"0",IF(score!$M303=20,"0",IF(score!$M303=40,"0",IF(score!$M303=60,"0",IF(score!$M303=80,"1",IF(score!$M303=100,"0")))))))</f>
        <v>0</v>
      </c>
      <c r="AI303" t="str">
        <f>IF(score!$N303=".",".",IF(score!$N303=0,"1",IF(score!$N303=25,"0",IF(score!$N303=50,"0",IF(score!$N303=75,"0",IF(score!$N303=100,"0"))))))</f>
        <v>0</v>
      </c>
      <c r="AJ303" t="str">
        <f>IF(score!$N303=".",".",IF(score!$N303=0,"0",IF(score!$N303=25,"1",IF(score!$N303=50,"0",IF(score!$N303=75,"0",IF(score!$N303=100,"0"))))))</f>
        <v>0</v>
      </c>
      <c r="AK303" t="str">
        <f>IF(score!$N303=".",".",IF(score!$N303=0,"0",IF(score!$N303=25,"0",IF(score!$N303=50,"1",IF(score!$N303=75,"0",IF(score!$N303=100,"0"))))))</f>
        <v>0</v>
      </c>
      <c r="AL303" t="str">
        <f>IF(score!$N303=".",".",IF(score!$N303=0,"0",IF(score!$N303=25,"0",IF(score!$N303=50,"0",IF(score!$N303=75,"1",IF(score!$N303=100,"0"))))))</f>
        <v>0</v>
      </c>
      <c r="AN303">
        <f t="shared" si="280"/>
        <v>0</v>
      </c>
      <c r="AO303">
        <f t="shared" si="281"/>
        <v>0</v>
      </c>
      <c r="AP303">
        <f t="shared" si="282"/>
        <v>-3.0239600000000002</v>
      </c>
      <c r="AQ303">
        <f t="shared" si="283"/>
        <v>0</v>
      </c>
      <c r="AR303">
        <f t="shared" si="284"/>
        <v>-7.2321600000000004</v>
      </c>
      <c r="AS303">
        <f t="shared" si="285"/>
        <v>0</v>
      </c>
      <c r="AT303">
        <f t="shared" si="286"/>
        <v>-6.24397</v>
      </c>
      <c r="AU303">
        <f t="shared" si="287"/>
        <v>0</v>
      </c>
      <c r="AV303">
        <f t="shared" si="288"/>
        <v>0</v>
      </c>
      <c r="AW303">
        <f t="shared" si="289"/>
        <v>0</v>
      </c>
      <c r="AX303">
        <f t="shared" si="290"/>
        <v>0</v>
      </c>
      <c r="AY303">
        <f t="shared" si="291"/>
        <v>0</v>
      </c>
      <c r="AZ303">
        <f t="shared" si="292"/>
        <v>0</v>
      </c>
      <c r="BA303">
        <f t="shared" si="293"/>
        <v>0</v>
      </c>
      <c r="BB303">
        <f t="shared" si="294"/>
        <v>0</v>
      </c>
      <c r="BC303">
        <f t="shared" si="295"/>
        <v>-3.8012999999999999</v>
      </c>
      <c r="BD303">
        <f t="shared" si="296"/>
        <v>0</v>
      </c>
      <c r="BE303">
        <f t="shared" si="297"/>
        <v>0</v>
      </c>
      <c r="BF303">
        <f t="shared" si="298"/>
        <v>0</v>
      </c>
      <c r="BG303">
        <f t="shared" si="299"/>
        <v>0</v>
      </c>
      <c r="BH303">
        <f t="shared" si="300"/>
        <v>0.66513999999999995</v>
      </c>
      <c r="BI303">
        <f t="shared" si="301"/>
        <v>0</v>
      </c>
      <c r="BJ303">
        <f t="shared" si="302"/>
        <v>0</v>
      </c>
      <c r="BK303">
        <f t="shared" si="303"/>
        <v>0</v>
      </c>
      <c r="BL303">
        <f t="shared" si="304"/>
        <v>0</v>
      </c>
      <c r="BM303">
        <f t="shared" si="305"/>
        <v>-0.42251</v>
      </c>
      <c r="BN303">
        <f t="shared" si="306"/>
        <v>0</v>
      </c>
      <c r="BO303">
        <f t="shared" si="307"/>
        <v>0</v>
      </c>
      <c r="BP303">
        <f t="shared" si="308"/>
        <v>0</v>
      </c>
      <c r="BQ303">
        <f t="shared" si="309"/>
        <v>0</v>
      </c>
      <c r="BR303">
        <f t="shared" si="310"/>
        <v>0</v>
      </c>
      <c r="BS303">
        <f t="shared" si="311"/>
        <v>0</v>
      </c>
      <c r="BT303">
        <f t="shared" si="312"/>
        <v>0</v>
      </c>
      <c r="BU303">
        <f t="shared" si="313"/>
        <v>0</v>
      </c>
      <c r="BV303">
        <f t="shared" si="314"/>
        <v>0</v>
      </c>
      <c r="BX303">
        <f t="shared" si="315"/>
        <v>0</v>
      </c>
      <c r="BY303">
        <f t="shared" si="316"/>
        <v>0</v>
      </c>
      <c r="BZ303">
        <f t="shared" si="317"/>
        <v>3.4819999999999997E-2</v>
      </c>
      <c r="CA303">
        <f t="shared" si="318"/>
        <v>0</v>
      </c>
      <c r="CB303">
        <f t="shared" si="319"/>
        <v>3.9311500000000001</v>
      </c>
      <c r="CC303">
        <f t="shared" si="320"/>
        <v>0</v>
      </c>
      <c r="CD303">
        <f t="shared" si="321"/>
        <v>2.68282</v>
      </c>
      <c r="CE303">
        <f t="shared" si="322"/>
        <v>0</v>
      </c>
      <c r="CF303">
        <f t="shared" si="323"/>
        <v>0</v>
      </c>
      <c r="CG303">
        <f t="shared" si="324"/>
        <v>0</v>
      </c>
      <c r="CH303">
        <f t="shared" si="325"/>
        <v>0</v>
      </c>
      <c r="CI303">
        <f t="shared" si="326"/>
        <v>0</v>
      </c>
      <c r="CJ303">
        <f t="shared" si="327"/>
        <v>0</v>
      </c>
      <c r="CK303">
        <f t="shared" si="328"/>
        <v>0</v>
      </c>
      <c r="CL303">
        <f t="shared" si="329"/>
        <v>0</v>
      </c>
      <c r="CM303">
        <f t="shared" si="330"/>
        <v>0.90383999999999998</v>
      </c>
      <c r="CN303">
        <f t="shared" si="331"/>
        <v>0</v>
      </c>
      <c r="CO303">
        <f t="shared" si="332"/>
        <v>0</v>
      </c>
      <c r="CP303">
        <f t="shared" si="333"/>
        <v>0</v>
      </c>
      <c r="CQ303">
        <f t="shared" si="334"/>
        <v>0</v>
      </c>
      <c r="CR303">
        <f t="shared" si="335"/>
        <v>-1.9494899999999999</v>
      </c>
      <c r="CS303">
        <f t="shared" si="336"/>
        <v>0</v>
      </c>
      <c r="CT303">
        <f t="shared" si="337"/>
        <v>0</v>
      </c>
      <c r="CU303">
        <f t="shared" si="338"/>
        <v>0</v>
      </c>
      <c r="CV303">
        <f t="shared" si="339"/>
        <v>0</v>
      </c>
      <c r="CW303">
        <f t="shared" si="340"/>
        <v>-0.92057</v>
      </c>
      <c r="CX303">
        <f t="shared" si="341"/>
        <v>0</v>
      </c>
      <c r="CY303">
        <f t="shared" si="342"/>
        <v>0</v>
      </c>
      <c r="CZ303">
        <f t="shared" si="343"/>
        <v>0</v>
      </c>
      <c r="DA303">
        <f t="shared" si="344"/>
        <v>0</v>
      </c>
      <c r="DB303">
        <f t="shared" si="345"/>
        <v>0</v>
      </c>
      <c r="DC303">
        <f t="shared" si="346"/>
        <v>0</v>
      </c>
      <c r="DD303">
        <f t="shared" si="347"/>
        <v>0</v>
      </c>
      <c r="DE303">
        <f t="shared" si="348"/>
        <v>0</v>
      </c>
      <c r="DF303">
        <f t="shared" si="349"/>
        <v>0</v>
      </c>
    </row>
    <row r="304" spans="1:110" x14ac:dyDescent="0.25">
      <c r="A304" s="4">
        <f>raw!$A304:$A304</f>
        <v>43376</v>
      </c>
      <c r="B304" s="6" t="str">
        <f>raw!$B304:$B304</f>
        <v>0007-0059</v>
      </c>
      <c r="D304" t="str">
        <f>IF(score!$C304=".",".",IF(score!$C304=0,"1",IF(score!$C304=25,"0",IF(score!$C304=50,"0",IF(score!$C304=75,"0",IF(score!$C304=100,"0"))))))</f>
        <v>0</v>
      </c>
      <c r="E304" t="str">
        <f>IF(score!$C304=".",".",IF(score!$C304=0,"0",IF(score!$C304=25,"1",IF(score!$C304=50,"0",IF(score!$C304=75,"0",IF(score!$C304=100,"0"))))))</f>
        <v>0</v>
      </c>
      <c r="F304" t="str">
        <f>IF(score!$C304=".",".",IF(score!$C304=0,"0",IF(score!$C304=25,"0",IF(score!$C304=50,"1",IF(score!$C304=75,"0",IF(score!$C304=100,"0"))))))</f>
        <v>1</v>
      </c>
      <c r="G304" t="str">
        <f>IF(score!$C304=".",".",IF(score!$C304=0,"0",IF(score!$C304=25,"0",IF(score!$C304=50,"0",IF(score!$C304=75,"1",IF(score!$C304=100,"0"))))))</f>
        <v>0</v>
      </c>
      <c r="H304" t="str">
        <f>IF(score!$D304=".",".",IF(score!$D304=0,"1",IF(score!$D304=50,"0",IF(score!$D304=100,"0"))))</f>
        <v>0</v>
      </c>
      <c r="I304" t="str">
        <f>IF(score!$D304=".",".",IF(score!$D304=0,"0",IF(score!$D304=50,"1",IF(score!$D304=100,"0"))))</f>
        <v>0</v>
      </c>
      <c r="J304" t="str">
        <f>IF(score!$E304=".",".",IF(score!$E304=0,"1",IF(score!$E304=50,"0",IF(score!$E304=100,"0"))))</f>
        <v>0</v>
      </c>
      <c r="K304" t="str">
        <f>IF(score!$E304=".",".",IF(score!$E304=0,"0",IF(score!$E304=50,"1",IF(score!$E304=100,"0"))))</f>
        <v>0</v>
      </c>
      <c r="L304" t="str">
        <f>IF(score!$F304=".",".",IF(score!$F304=0,"1",IF(score!$F304=100,"0")))</f>
        <v>0</v>
      </c>
      <c r="M304" t="str">
        <f>IF(score!$G304=".",".",IF(score!$G304=0,"1",IF(score!$G304=100,"0")))</f>
        <v>0</v>
      </c>
      <c r="N304" t="str">
        <f>IF(score!$H304=".",".",IF(score!$H304=0,"1",IF(score!$H304=100,"0")))</f>
        <v>0</v>
      </c>
      <c r="O304" t="str">
        <f>IF(score!$I304=".",".",IF(score!$I304=0,"1",IF(score!$I304=50,"0",IF(score!$I304=100,"0"))))</f>
        <v>0</v>
      </c>
      <c r="P304" t="str">
        <f>IF(score!$J304=".",".",IF(score!$J304=0,"1",IF(score!$J304=25,"0",IF(score!$J304=50,"0",IF(score!$J304=75,"0",IF(score!$J304=100,"0"))))))</f>
        <v>0</v>
      </c>
      <c r="Q304" t="str">
        <f>IF(score!$J304=".",".",IF(score!$J304=0,"0",IF(score!$J304=25,"1",IF(score!$J304=50,"0",IF(score!$J304=75,"0",IF(score!$J304=100,"0"))))))</f>
        <v>1</v>
      </c>
      <c r="R304" t="str">
        <f>IF(score!$J304=".",".",IF(score!$J304=0,"0",IF(score!$J304=25,"0",IF(score!$J304=50,"1",IF(score!$J304=75,"0",IF(score!$J304=100,"0"))))))</f>
        <v>0</v>
      </c>
      <c r="S304" t="str">
        <f>IF(score!$J304=".",".",IF(score!$J304=0,"0",IF(score!$J304=25,"0",IF(score!$J304=50,"0",IF(score!$J304=75,"1",IF(score!$J304=100,"0"))))))</f>
        <v>0</v>
      </c>
      <c r="T304" t="str">
        <f>IF(score!$K304=".",".",IF(score!$K304=0,"1",IF(score!$K304=20,"0",IF(score!$K304=40,"0",IF(score!$K304=60,"0",IF(score!$K304=80,"0",IF(score!$K304=100,"0")))))))</f>
        <v>0</v>
      </c>
      <c r="U304" t="str">
        <f>IF(score!$K304=".",".",IF(score!$K304=0,"0",IF(score!$K304=20,"1",IF(score!$K304=40,"0",IF(score!$K304=60,"0",IF(score!$K304=80,"0",IF(score!$K304=100,"0")))))))</f>
        <v>0</v>
      </c>
      <c r="V304" t="str">
        <f>IF(score!$K304=".",".",IF(score!$K304=0,"0",IF(score!$K304=20,"0",IF(score!$K304=40,"1",IF(score!$K304=60,"0",IF(score!$K304=80,"0",IF(score!$K304=100,"0")))))))</f>
        <v>0</v>
      </c>
      <c r="W304" t="str">
        <f>IF(score!$K304=".",".",IF(score!$K304=0,"0",IF(score!$K304=20,"0",IF(score!$K304=40,"0",IF(score!$K304=60,"1",IF(score!$K304=80,"0",IF(score!$K304=100,"0")))))))</f>
        <v>0</v>
      </c>
      <c r="X304" t="str">
        <f>IF(score!$K304=".",".",IF(score!$K304=0,"0",IF(score!$K304=20,"0",IF(score!$K304=40,"0",IF(score!$K304=60,"0",IF(score!$K304=80,"1",IF(score!$K304=100,"0")))))))</f>
        <v>0</v>
      </c>
      <c r="Y304" t="str">
        <f>IF(score!$L304=".",".",IF(score!$L304=0,"1",IF(score!$L304=20,"0",IF(score!$L304=40,"0",IF(score!$L304=60,"0",IF(score!$L304=80,"0",IF(score!$L304=100,"0")))))))</f>
        <v>0</v>
      </c>
      <c r="Z304" t="str">
        <f>IF(score!$L304=".",".",IF(score!$L304=0,"0",IF(score!$L304=20,"1",IF(score!$L304=40,"0",IF(score!$L304=60,"0",IF(score!$L304=80,"0",IF(score!$L304=100,"0")))))))</f>
        <v>0</v>
      </c>
      <c r="AA304" t="str">
        <f>IF(score!$L304=".",".",IF(score!$L304=0,"0",IF(score!$L304=20,"0",IF(score!$L304=40,"1",IF(score!$L304=60,"0",IF(score!$L304=80,"0",IF(score!$L304=100,"0")))))))</f>
        <v>0</v>
      </c>
      <c r="AB304" t="str">
        <f>IF(score!$L304=".",".",IF(score!$L304=0,"0",IF(score!$L304=20,"0",IF(score!$L304=40,"0",IF(score!$L304=60,"1",IF(score!$L304=80,"0",IF(score!$L304=100,"0")))))))</f>
        <v>0</v>
      </c>
      <c r="AC304" t="str">
        <f>IF(score!$L304=".",".",IF(score!$L304=0,"0",IF(score!$L304=20,"0",IF(score!$L304=40,"0",IF(score!$L304=60,"0",IF(score!$L304=80,"1",IF(score!L304=100,"0")))))))</f>
        <v>0</v>
      </c>
      <c r="AD304" t="str">
        <f>IF(score!$M304=".",".",IF(score!$M304=0,"1",IF(score!$M304=20,"0",IF(score!$M304=40,"0",IF(score!$M304=60,"0",IF(score!$M304=80,"0",IF(score!$M304=100,"0")))))))</f>
        <v>0</v>
      </c>
      <c r="AE304" t="str">
        <f>IF(score!$M304=".",".",IF(score!$M304=0,"0",IF(score!$M304=20,"1",IF(score!$M304=40,"0",IF(score!$M304=60,"0",IF(score!$M304=80,"0",IF(score!$M304=100,"0")))))))</f>
        <v>0</v>
      </c>
      <c r="AF304" t="str">
        <f>IF(score!$M304=".",".",IF(score!$M304=0,"0",IF(score!$M304=20,"0",IF(score!$M304=40,"1",IF(score!$M304=60,"0",IF(score!$M304=80,"0",IF(score!$M304=100,"0")))))))</f>
        <v>0</v>
      </c>
      <c r="AG304" t="str">
        <f>IF(score!$M304=".",".",IF(score!$M304=0,"0",IF(score!$M304=20,"0",IF(score!$M304=40,"0",IF(score!$M304=60,"1",IF(score!$M304=80,"0",IF(score!$M304=100,"0")))))))</f>
        <v>0</v>
      </c>
      <c r="AH304" t="str">
        <f>IF(score!$M304=".",".",IF(score!$M304=0,"0",IF(score!$M304=20,"0",IF(score!$M304=40,"0",IF(score!$M304=60,"0",IF(score!$M304=80,"1",IF(score!$M304=100,"0")))))))</f>
        <v>0</v>
      </c>
      <c r="AI304" t="str">
        <f>IF(score!$N304=".",".",IF(score!$N304=0,"1",IF(score!$N304=25,"0",IF(score!$N304=50,"0",IF(score!$N304=75,"0",IF(score!$N304=100,"0"))))))</f>
        <v>0</v>
      </c>
      <c r="AJ304" t="str">
        <f>IF(score!$N304=".",".",IF(score!$N304=0,"0",IF(score!$N304=25,"1",IF(score!$N304=50,"0",IF(score!$N304=75,"0",IF(score!$N304=100,"0"))))))</f>
        <v>0</v>
      </c>
      <c r="AK304" t="str">
        <f>IF(score!$N304=".",".",IF(score!$N304=0,"0",IF(score!$N304=25,"0",IF(score!$N304=50,"1",IF(score!$N304=75,"0",IF(score!$N304=100,"0"))))))</f>
        <v>0</v>
      </c>
      <c r="AL304" t="str">
        <f>IF(score!$N304=".",".",IF(score!$N304=0,"0",IF(score!$N304=25,"0",IF(score!$N304=50,"0",IF(score!$N304=75,"1",IF(score!$N304=100,"0"))))))</f>
        <v>0</v>
      </c>
      <c r="AN304">
        <f t="shared" si="280"/>
        <v>0</v>
      </c>
      <c r="AO304">
        <f t="shared" si="281"/>
        <v>0</v>
      </c>
      <c r="AP304">
        <f t="shared" si="282"/>
        <v>-3.0239600000000002</v>
      </c>
      <c r="AQ304">
        <f t="shared" si="283"/>
        <v>0</v>
      </c>
      <c r="AR304">
        <f t="shared" si="284"/>
        <v>0</v>
      </c>
      <c r="AS304">
        <f t="shared" si="285"/>
        <v>0</v>
      </c>
      <c r="AT304">
        <f t="shared" si="286"/>
        <v>0</v>
      </c>
      <c r="AU304">
        <f t="shared" si="287"/>
        <v>0</v>
      </c>
      <c r="AV304">
        <f t="shared" si="288"/>
        <v>0</v>
      </c>
      <c r="AW304">
        <f t="shared" si="289"/>
        <v>0</v>
      </c>
      <c r="AX304">
        <f t="shared" si="290"/>
        <v>0</v>
      </c>
      <c r="AY304">
        <f t="shared" si="291"/>
        <v>0</v>
      </c>
      <c r="AZ304">
        <f t="shared" si="292"/>
        <v>0</v>
      </c>
      <c r="BA304">
        <f t="shared" si="293"/>
        <v>-8.38063</v>
      </c>
      <c r="BB304">
        <f t="shared" si="294"/>
        <v>0</v>
      </c>
      <c r="BC304">
        <f t="shared" si="295"/>
        <v>0</v>
      </c>
      <c r="BD304">
        <f t="shared" si="296"/>
        <v>0</v>
      </c>
      <c r="BE304">
        <f t="shared" si="297"/>
        <v>0</v>
      </c>
      <c r="BF304">
        <f t="shared" si="298"/>
        <v>0</v>
      </c>
      <c r="BG304">
        <f t="shared" si="299"/>
        <v>0</v>
      </c>
      <c r="BH304">
        <f t="shared" si="300"/>
        <v>0</v>
      </c>
      <c r="BI304">
        <f t="shared" si="301"/>
        <v>0</v>
      </c>
      <c r="BJ304">
        <f t="shared" si="302"/>
        <v>0</v>
      </c>
      <c r="BK304">
        <f t="shared" si="303"/>
        <v>0</v>
      </c>
      <c r="BL304">
        <f t="shared" si="304"/>
        <v>0</v>
      </c>
      <c r="BM304">
        <f t="shared" si="305"/>
        <v>0</v>
      </c>
      <c r="BN304">
        <f t="shared" si="306"/>
        <v>0</v>
      </c>
      <c r="BO304">
        <f t="shared" si="307"/>
        <v>0</v>
      </c>
      <c r="BP304">
        <f t="shared" si="308"/>
        <v>0</v>
      </c>
      <c r="BQ304">
        <f t="shared" si="309"/>
        <v>0</v>
      </c>
      <c r="BR304">
        <f t="shared" si="310"/>
        <v>0</v>
      </c>
      <c r="BS304">
        <f t="shared" si="311"/>
        <v>0</v>
      </c>
      <c r="BT304">
        <f t="shared" si="312"/>
        <v>0</v>
      </c>
      <c r="BU304">
        <f t="shared" si="313"/>
        <v>0</v>
      </c>
      <c r="BV304">
        <f t="shared" si="314"/>
        <v>0</v>
      </c>
      <c r="BX304">
        <f t="shared" si="315"/>
        <v>0</v>
      </c>
      <c r="BY304">
        <f t="shared" si="316"/>
        <v>0</v>
      </c>
      <c r="BZ304">
        <f t="shared" si="317"/>
        <v>3.4819999999999997E-2</v>
      </c>
      <c r="CA304">
        <f t="shared" si="318"/>
        <v>0</v>
      </c>
      <c r="CB304">
        <f t="shared" si="319"/>
        <v>0</v>
      </c>
      <c r="CC304">
        <f t="shared" si="320"/>
        <v>0</v>
      </c>
      <c r="CD304">
        <f t="shared" si="321"/>
        <v>0</v>
      </c>
      <c r="CE304">
        <f t="shared" si="322"/>
        <v>0</v>
      </c>
      <c r="CF304">
        <f t="shared" si="323"/>
        <v>0</v>
      </c>
      <c r="CG304">
        <f t="shared" si="324"/>
        <v>0</v>
      </c>
      <c r="CH304">
        <f t="shared" si="325"/>
        <v>0</v>
      </c>
      <c r="CI304">
        <f t="shared" si="326"/>
        <v>0</v>
      </c>
      <c r="CJ304">
        <f t="shared" si="327"/>
        <v>0</v>
      </c>
      <c r="CK304">
        <f t="shared" si="328"/>
        <v>1.76691</v>
      </c>
      <c r="CL304">
        <f t="shared" si="329"/>
        <v>0</v>
      </c>
      <c r="CM304">
        <f t="shared" si="330"/>
        <v>0</v>
      </c>
      <c r="CN304">
        <f t="shared" si="331"/>
        <v>0</v>
      </c>
      <c r="CO304">
        <f t="shared" si="332"/>
        <v>0</v>
      </c>
      <c r="CP304">
        <f t="shared" si="333"/>
        <v>0</v>
      </c>
      <c r="CQ304">
        <f t="shared" si="334"/>
        <v>0</v>
      </c>
      <c r="CR304">
        <f t="shared" si="335"/>
        <v>0</v>
      </c>
      <c r="CS304">
        <f t="shared" si="336"/>
        <v>0</v>
      </c>
      <c r="CT304">
        <f t="shared" si="337"/>
        <v>0</v>
      </c>
      <c r="CU304">
        <f t="shared" si="338"/>
        <v>0</v>
      </c>
      <c r="CV304">
        <f t="shared" si="339"/>
        <v>0</v>
      </c>
      <c r="CW304">
        <f t="shared" si="340"/>
        <v>0</v>
      </c>
      <c r="CX304">
        <f t="shared" si="341"/>
        <v>0</v>
      </c>
      <c r="CY304">
        <f t="shared" si="342"/>
        <v>0</v>
      </c>
      <c r="CZ304">
        <f t="shared" si="343"/>
        <v>0</v>
      </c>
      <c r="DA304">
        <f t="shared" si="344"/>
        <v>0</v>
      </c>
      <c r="DB304">
        <f t="shared" si="345"/>
        <v>0</v>
      </c>
      <c r="DC304">
        <f t="shared" si="346"/>
        <v>0</v>
      </c>
      <c r="DD304">
        <f t="shared" si="347"/>
        <v>0</v>
      </c>
      <c r="DE304">
        <f t="shared" si="348"/>
        <v>0</v>
      </c>
      <c r="DF304">
        <f t="shared" si="349"/>
        <v>0</v>
      </c>
    </row>
    <row r="305" spans="1:110" x14ac:dyDescent="0.25">
      <c r="A305" s="4">
        <f>raw!$A305:$A305</f>
        <v>43405</v>
      </c>
      <c r="B305" s="6" t="str">
        <f>raw!$B305:$B305</f>
        <v>0007-0060</v>
      </c>
      <c r="D305" t="str">
        <f>IF(score!$C305=".",".",IF(score!$C305=0,"1",IF(score!$C305=25,"0",IF(score!$C305=50,"0",IF(score!$C305=75,"0",IF(score!$C305=100,"0"))))))</f>
        <v>0</v>
      </c>
      <c r="E305" t="str">
        <f>IF(score!$C305=".",".",IF(score!$C305=0,"0",IF(score!$C305=25,"1",IF(score!$C305=50,"0",IF(score!$C305=75,"0",IF(score!$C305=100,"0"))))))</f>
        <v>0</v>
      </c>
      <c r="F305" t="str">
        <f>IF(score!$C305=".",".",IF(score!$C305=0,"0",IF(score!$C305=25,"0",IF(score!$C305=50,"1",IF(score!$C305=75,"0",IF(score!$C305=100,"0"))))))</f>
        <v>1</v>
      </c>
      <c r="G305" t="str">
        <f>IF(score!$C305=".",".",IF(score!$C305=0,"0",IF(score!$C305=25,"0",IF(score!$C305=50,"0",IF(score!$C305=75,"1",IF(score!$C305=100,"0"))))))</f>
        <v>0</v>
      </c>
      <c r="H305" t="str">
        <f>IF(score!$D305=".",".",IF(score!$D305=0,"1",IF(score!$D305=50,"0",IF(score!$D305=100,"0"))))</f>
        <v>0</v>
      </c>
      <c r="I305" t="str">
        <f>IF(score!$D305=".",".",IF(score!$D305=0,"0",IF(score!$D305=50,"1",IF(score!$D305=100,"0"))))</f>
        <v>0</v>
      </c>
      <c r="J305" t="str">
        <f>IF(score!$E305=".",".",IF(score!$E305=0,"1",IF(score!$E305=50,"0",IF(score!$E305=100,"0"))))</f>
        <v>0</v>
      </c>
      <c r="K305" t="str">
        <f>IF(score!$E305=".",".",IF(score!$E305=0,"0",IF(score!$E305=50,"1",IF(score!$E305=100,"0"))))</f>
        <v>0</v>
      </c>
      <c r="L305" t="str">
        <f>IF(score!$F305=".",".",IF(score!$F305=0,"1",IF(score!$F305=100,"0")))</f>
        <v>0</v>
      </c>
      <c r="M305" t="str">
        <f>IF(score!$G305=".",".",IF(score!$G305=0,"1",IF(score!$G305=100,"0")))</f>
        <v>0</v>
      </c>
      <c r="N305" t="str">
        <f>IF(score!$H305=".",".",IF(score!$H305=0,"1",IF(score!$H305=100,"0")))</f>
        <v>0</v>
      </c>
      <c r="O305" t="str">
        <f>IF(score!$I305=".",".",IF(score!$I305=0,"1",IF(score!$I305=50,"0",IF(score!$I305=100,"0"))))</f>
        <v>0</v>
      </c>
      <c r="P305" t="str">
        <f>IF(score!$J305=".",".",IF(score!$J305=0,"1",IF(score!$J305=25,"0",IF(score!$J305=50,"0",IF(score!$J305=75,"0",IF(score!$J305=100,"0"))))))</f>
        <v>0</v>
      </c>
      <c r="Q305" t="str">
        <f>IF(score!$J305=".",".",IF(score!$J305=0,"0",IF(score!$J305=25,"1",IF(score!$J305=50,"0",IF(score!$J305=75,"0",IF(score!$J305=100,"0"))))))</f>
        <v>0</v>
      </c>
      <c r="R305" t="str">
        <f>IF(score!$J305=".",".",IF(score!$J305=0,"0",IF(score!$J305=25,"0",IF(score!$J305=50,"1",IF(score!$J305=75,"0",IF(score!$J305=100,"0"))))))</f>
        <v>0</v>
      </c>
      <c r="S305" t="str">
        <f>IF(score!$J305=".",".",IF(score!$J305=0,"0",IF(score!$J305=25,"0",IF(score!$J305=50,"0",IF(score!$J305=75,"1",IF(score!$J305=100,"0"))))))</f>
        <v>0</v>
      </c>
      <c r="T305" t="str">
        <f>IF(score!$K305=".",".",IF(score!$K305=0,"1",IF(score!$K305=20,"0",IF(score!$K305=40,"0",IF(score!$K305=60,"0",IF(score!$K305=80,"0",IF(score!$K305=100,"0")))))))</f>
        <v>0</v>
      </c>
      <c r="U305" t="str">
        <f>IF(score!$K305=".",".",IF(score!$K305=0,"0",IF(score!$K305=20,"1",IF(score!$K305=40,"0",IF(score!$K305=60,"0",IF(score!$K305=80,"0",IF(score!$K305=100,"0")))))))</f>
        <v>0</v>
      </c>
      <c r="V305" t="str">
        <f>IF(score!$K305=".",".",IF(score!$K305=0,"0",IF(score!$K305=20,"0",IF(score!$K305=40,"1",IF(score!$K305=60,"0",IF(score!$K305=80,"0",IF(score!$K305=100,"0")))))))</f>
        <v>0</v>
      </c>
      <c r="W305" t="str">
        <f>IF(score!$K305=".",".",IF(score!$K305=0,"0",IF(score!$K305=20,"0",IF(score!$K305=40,"0",IF(score!$K305=60,"1",IF(score!$K305=80,"0",IF(score!$K305=100,"0")))))))</f>
        <v>0</v>
      </c>
      <c r="X305" t="str">
        <f>IF(score!$K305=".",".",IF(score!$K305=0,"0",IF(score!$K305=20,"0",IF(score!$K305=40,"0",IF(score!$K305=60,"0",IF(score!$K305=80,"1",IF(score!$K305=100,"0")))))))</f>
        <v>1</v>
      </c>
      <c r="Y305" t="str">
        <f>IF(score!$L305=".",".",IF(score!$L305=0,"1",IF(score!$L305=20,"0",IF(score!$L305=40,"0",IF(score!$L305=60,"0",IF(score!$L305=80,"0",IF(score!$L305=100,"0")))))))</f>
        <v>0</v>
      </c>
      <c r="Z305" t="str">
        <f>IF(score!$L305=".",".",IF(score!$L305=0,"0",IF(score!$L305=20,"1",IF(score!$L305=40,"0",IF(score!$L305=60,"0",IF(score!$L305=80,"0",IF(score!$L305=100,"0")))))))</f>
        <v>0</v>
      </c>
      <c r="AA305" t="str">
        <f>IF(score!$L305=".",".",IF(score!$L305=0,"0",IF(score!$L305=20,"0",IF(score!$L305=40,"1",IF(score!$L305=60,"0",IF(score!$L305=80,"0",IF(score!$L305=100,"0")))))))</f>
        <v>0</v>
      </c>
      <c r="AB305" t="str">
        <f>IF(score!$L305=".",".",IF(score!$L305=0,"0",IF(score!$L305=20,"0",IF(score!$L305=40,"0",IF(score!$L305=60,"1",IF(score!$L305=80,"0",IF(score!$L305=100,"0")))))))</f>
        <v>0</v>
      </c>
      <c r="AC305" t="str">
        <f>IF(score!$L305=".",".",IF(score!$L305=0,"0",IF(score!$L305=20,"0",IF(score!$L305=40,"0",IF(score!$L305=60,"0",IF(score!$L305=80,"1",IF(score!L305=100,"0")))))))</f>
        <v>1</v>
      </c>
      <c r="AD305" t="str">
        <f>IF(score!$M305=".",".",IF(score!$M305=0,"1",IF(score!$M305=20,"0",IF(score!$M305=40,"0",IF(score!$M305=60,"0",IF(score!$M305=80,"0",IF(score!$M305=100,"0")))))))</f>
        <v>0</v>
      </c>
      <c r="AE305" t="str">
        <f>IF(score!$M305=".",".",IF(score!$M305=0,"0",IF(score!$M305=20,"1",IF(score!$M305=40,"0",IF(score!$M305=60,"0",IF(score!$M305=80,"0",IF(score!$M305=100,"0")))))))</f>
        <v>0</v>
      </c>
      <c r="AF305" t="str">
        <f>IF(score!$M305=".",".",IF(score!$M305=0,"0",IF(score!$M305=20,"0",IF(score!$M305=40,"1",IF(score!$M305=60,"0",IF(score!$M305=80,"0",IF(score!$M305=100,"0")))))))</f>
        <v>0</v>
      </c>
      <c r="AG305" t="str">
        <f>IF(score!$M305=".",".",IF(score!$M305=0,"0",IF(score!$M305=20,"0",IF(score!$M305=40,"0",IF(score!$M305=60,"1",IF(score!$M305=80,"0",IF(score!$M305=100,"0")))))))</f>
        <v>0</v>
      </c>
      <c r="AH305" t="str">
        <f>IF(score!$M305=".",".",IF(score!$M305=0,"0",IF(score!$M305=20,"0",IF(score!$M305=40,"0",IF(score!$M305=60,"0",IF(score!$M305=80,"1",IF(score!$M305=100,"0")))))))</f>
        <v>0</v>
      </c>
      <c r="AI305" t="str">
        <f>IF(score!$N305=".",".",IF(score!$N305=0,"1",IF(score!$N305=25,"0",IF(score!$N305=50,"0",IF(score!$N305=75,"0",IF(score!$N305=100,"0"))))))</f>
        <v>0</v>
      </c>
      <c r="AJ305" t="str">
        <f>IF(score!$N305=".",".",IF(score!$N305=0,"0",IF(score!$N305=25,"1",IF(score!$N305=50,"0",IF(score!$N305=75,"0",IF(score!$N305=100,"0"))))))</f>
        <v>0</v>
      </c>
      <c r="AK305" t="str">
        <f>IF(score!$N305=".",".",IF(score!$N305=0,"0",IF(score!$N305=25,"0",IF(score!$N305=50,"1",IF(score!$N305=75,"0",IF(score!$N305=100,"0"))))))</f>
        <v>0</v>
      </c>
      <c r="AL305" t="str">
        <f>IF(score!$N305=".",".",IF(score!$N305=0,"0",IF(score!$N305=25,"0",IF(score!$N305=50,"0",IF(score!$N305=75,"1",IF(score!$N305=100,"0"))))))</f>
        <v>0</v>
      </c>
      <c r="AN305">
        <f t="shared" si="280"/>
        <v>0</v>
      </c>
      <c r="AO305">
        <f t="shared" si="281"/>
        <v>0</v>
      </c>
      <c r="AP305">
        <f t="shared" si="282"/>
        <v>-3.0239600000000002</v>
      </c>
      <c r="AQ305">
        <f t="shared" si="283"/>
        <v>0</v>
      </c>
      <c r="AR305">
        <f t="shared" si="284"/>
        <v>0</v>
      </c>
      <c r="AS305">
        <f t="shared" si="285"/>
        <v>0</v>
      </c>
      <c r="AT305">
        <f t="shared" si="286"/>
        <v>0</v>
      </c>
      <c r="AU305">
        <f t="shared" si="287"/>
        <v>0</v>
      </c>
      <c r="AV305">
        <f t="shared" si="288"/>
        <v>0</v>
      </c>
      <c r="AW305">
        <f t="shared" si="289"/>
        <v>0</v>
      </c>
      <c r="AX305">
        <f t="shared" si="290"/>
        <v>0</v>
      </c>
      <c r="AY305">
        <f t="shared" si="291"/>
        <v>0</v>
      </c>
      <c r="AZ305">
        <f t="shared" si="292"/>
        <v>0</v>
      </c>
      <c r="BA305">
        <f t="shared" si="293"/>
        <v>0</v>
      </c>
      <c r="BB305">
        <f t="shared" si="294"/>
        <v>0</v>
      </c>
      <c r="BC305">
        <f t="shared" si="295"/>
        <v>0</v>
      </c>
      <c r="BD305">
        <f t="shared" si="296"/>
        <v>0</v>
      </c>
      <c r="BE305">
        <f t="shared" si="297"/>
        <v>0</v>
      </c>
      <c r="BF305">
        <f t="shared" si="298"/>
        <v>0</v>
      </c>
      <c r="BG305">
        <f t="shared" si="299"/>
        <v>0</v>
      </c>
      <c r="BH305">
        <f t="shared" si="300"/>
        <v>0.66513999999999995</v>
      </c>
      <c r="BI305">
        <f t="shared" si="301"/>
        <v>0</v>
      </c>
      <c r="BJ305">
        <f t="shared" si="302"/>
        <v>0</v>
      </c>
      <c r="BK305">
        <f t="shared" si="303"/>
        <v>0</v>
      </c>
      <c r="BL305">
        <f t="shared" si="304"/>
        <v>0</v>
      </c>
      <c r="BM305">
        <f t="shared" si="305"/>
        <v>-0.42251</v>
      </c>
      <c r="BN305">
        <f t="shared" si="306"/>
        <v>0</v>
      </c>
      <c r="BO305">
        <f t="shared" si="307"/>
        <v>0</v>
      </c>
      <c r="BP305">
        <f t="shared" si="308"/>
        <v>0</v>
      </c>
      <c r="BQ305">
        <f t="shared" si="309"/>
        <v>0</v>
      </c>
      <c r="BR305">
        <f t="shared" si="310"/>
        <v>0</v>
      </c>
      <c r="BS305">
        <f t="shared" si="311"/>
        <v>0</v>
      </c>
      <c r="BT305">
        <f t="shared" si="312"/>
        <v>0</v>
      </c>
      <c r="BU305">
        <f t="shared" si="313"/>
        <v>0</v>
      </c>
      <c r="BV305">
        <f t="shared" si="314"/>
        <v>0</v>
      </c>
      <c r="BX305">
        <f t="shared" si="315"/>
        <v>0</v>
      </c>
      <c r="BY305">
        <f t="shared" si="316"/>
        <v>0</v>
      </c>
      <c r="BZ305">
        <f t="shared" si="317"/>
        <v>3.4819999999999997E-2</v>
      </c>
      <c r="CA305">
        <f t="shared" si="318"/>
        <v>0</v>
      </c>
      <c r="CB305">
        <f t="shared" si="319"/>
        <v>0</v>
      </c>
      <c r="CC305">
        <f t="shared" si="320"/>
        <v>0</v>
      </c>
      <c r="CD305">
        <f t="shared" si="321"/>
        <v>0</v>
      </c>
      <c r="CE305">
        <f t="shared" si="322"/>
        <v>0</v>
      </c>
      <c r="CF305">
        <f t="shared" si="323"/>
        <v>0</v>
      </c>
      <c r="CG305">
        <f t="shared" si="324"/>
        <v>0</v>
      </c>
      <c r="CH305">
        <f t="shared" si="325"/>
        <v>0</v>
      </c>
      <c r="CI305">
        <f t="shared" si="326"/>
        <v>0</v>
      </c>
      <c r="CJ305">
        <f t="shared" si="327"/>
        <v>0</v>
      </c>
      <c r="CK305">
        <f t="shared" si="328"/>
        <v>0</v>
      </c>
      <c r="CL305">
        <f t="shared" si="329"/>
        <v>0</v>
      </c>
      <c r="CM305">
        <f t="shared" si="330"/>
        <v>0</v>
      </c>
      <c r="CN305">
        <f t="shared" si="331"/>
        <v>0</v>
      </c>
      <c r="CO305">
        <f t="shared" si="332"/>
        <v>0</v>
      </c>
      <c r="CP305">
        <f t="shared" si="333"/>
        <v>0</v>
      </c>
      <c r="CQ305">
        <f t="shared" si="334"/>
        <v>0</v>
      </c>
      <c r="CR305">
        <f t="shared" si="335"/>
        <v>-1.9494899999999999</v>
      </c>
      <c r="CS305">
        <f t="shared" si="336"/>
        <v>0</v>
      </c>
      <c r="CT305">
        <f t="shared" si="337"/>
        <v>0</v>
      </c>
      <c r="CU305">
        <f t="shared" si="338"/>
        <v>0</v>
      </c>
      <c r="CV305">
        <f t="shared" si="339"/>
        <v>0</v>
      </c>
      <c r="CW305">
        <f t="shared" si="340"/>
        <v>-0.92057</v>
      </c>
      <c r="CX305">
        <f t="shared" si="341"/>
        <v>0</v>
      </c>
      <c r="CY305">
        <f t="shared" si="342"/>
        <v>0</v>
      </c>
      <c r="CZ305">
        <f t="shared" si="343"/>
        <v>0</v>
      </c>
      <c r="DA305">
        <f t="shared" si="344"/>
        <v>0</v>
      </c>
      <c r="DB305">
        <f t="shared" si="345"/>
        <v>0</v>
      </c>
      <c r="DC305">
        <f t="shared" si="346"/>
        <v>0</v>
      </c>
      <c r="DD305">
        <f t="shared" si="347"/>
        <v>0</v>
      </c>
      <c r="DE305">
        <f t="shared" si="348"/>
        <v>0</v>
      </c>
      <c r="DF305">
        <f t="shared" si="349"/>
        <v>0</v>
      </c>
    </row>
    <row r="306" spans="1:110" x14ac:dyDescent="0.25">
      <c r="A306" s="4">
        <f>raw!$A306:$A306</f>
        <v>43405</v>
      </c>
      <c r="B306" s="6" t="str">
        <f>raw!$B306:$B306</f>
        <v>0007-0061</v>
      </c>
      <c r="D306" t="str">
        <f>IF(score!$C306=".",".",IF(score!$C306=0,"1",IF(score!$C306=25,"0",IF(score!$C306=50,"0",IF(score!$C306=75,"0",IF(score!$C306=100,"0"))))))</f>
        <v>0</v>
      </c>
      <c r="E306" t="str">
        <f>IF(score!$C306=".",".",IF(score!$C306=0,"0",IF(score!$C306=25,"1",IF(score!$C306=50,"0",IF(score!$C306=75,"0",IF(score!$C306=100,"0"))))))</f>
        <v>0</v>
      </c>
      <c r="F306" t="str">
        <f>IF(score!$C306=".",".",IF(score!$C306=0,"0",IF(score!$C306=25,"0",IF(score!$C306=50,"1",IF(score!$C306=75,"0",IF(score!$C306=100,"0"))))))</f>
        <v>1</v>
      </c>
      <c r="G306" t="str">
        <f>IF(score!$C306=".",".",IF(score!$C306=0,"0",IF(score!$C306=25,"0",IF(score!$C306=50,"0",IF(score!$C306=75,"1",IF(score!$C306=100,"0"))))))</f>
        <v>0</v>
      </c>
      <c r="H306" t="str">
        <f>IF(score!$D306=".",".",IF(score!$D306=0,"1",IF(score!$D306=50,"0",IF(score!$D306=100,"0"))))</f>
        <v>1</v>
      </c>
      <c r="I306" t="str">
        <f>IF(score!$D306=".",".",IF(score!$D306=0,"0",IF(score!$D306=50,"1",IF(score!$D306=100,"0"))))</f>
        <v>0</v>
      </c>
      <c r="J306" t="str">
        <f>IF(score!$E306=".",".",IF(score!$E306=0,"1",IF(score!$E306=50,"0",IF(score!$E306=100,"0"))))</f>
        <v>0</v>
      </c>
      <c r="K306" t="str">
        <f>IF(score!$E306=".",".",IF(score!$E306=0,"0",IF(score!$E306=50,"1",IF(score!$E306=100,"0"))))</f>
        <v>0</v>
      </c>
      <c r="L306" t="str">
        <f>IF(score!$F306=".",".",IF(score!$F306=0,"1",IF(score!$F306=100,"0")))</f>
        <v>0</v>
      </c>
      <c r="M306" t="str">
        <f>IF(score!$G306=".",".",IF(score!$G306=0,"1",IF(score!$G306=100,"0")))</f>
        <v>0</v>
      </c>
      <c r="N306" t="str">
        <f>IF(score!$H306=".",".",IF(score!$H306=0,"1",IF(score!$H306=100,"0")))</f>
        <v>0</v>
      </c>
      <c r="O306" t="str">
        <f>IF(score!$I306=".",".",IF(score!$I306=0,"1",IF(score!$I306=50,"0",IF(score!$I306=100,"0"))))</f>
        <v>0</v>
      </c>
      <c r="P306" t="str">
        <f>IF(score!$J306=".",".",IF(score!$J306=0,"1",IF(score!$J306=25,"0",IF(score!$J306=50,"0",IF(score!$J306=75,"0",IF(score!$J306=100,"0"))))))</f>
        <v>0</v>
      </c>
      <c r="Q306" t="str">
        <f>IF(score!$J306=".",".",IF(score!$J306=0,"0",IF(score!$J306=25,"1",IF(score!$J306=50,"0",IF(score!$J306=75,"0",IF(score!$J306=100,"0"))))))</f>
        <v>0</v>
      </c>
      <c r="R306" t="str">
        <f>IF(score!$J306=".",".",IF(score!$J306=0,"0",IF(score!$J306=25,"0",IF(score!$J306=50,"1",IF(score!$J306=75,"0",IF(score!$J306=100,"0"))))))</f>
        <v>0</v>
      </c>
      <c r="S306" t="str">
        <f>IF(score!$J306=".",".",IF(score!$J306=0,"0",IF(score!$J306=25,"0",IF(score!$J306=50,"0",IF(score!$J306=75,"1",IF(score!$J306=100,"0"))))))</f>
        <v>0</v>
      </c>
      <c r="T306" t="str">
        <f>IF(score!$K306=".",".",IF(score!$K306=0,"1",IF(score!$K306=20,"0",IF(score!$K306=40,"0",IF(score!$K306=60,"0",IF(score!$K306=80,"0",IF(score!$K306=100,"0")))))))</f>
        <v>0</v>
      </c>
      <c r="U306" t="str">
        <f>IF(score!$K306=".",".",IF(score!$K306=0,"0",IF(score!$K306=20,"1",IF(score!$K306=40,"0",IF(score!$K306=60,"0",IF(score!$K306=80,"0",IF(score!$K306=100,"0")))))))</f>
        <v>0</v>
      </c>
      <c r="V306" t="str">
        <f>IF(score!$K306=".",".",IF(score!$K306=0,"0",IF(score!$K306=20,"0",IF(score!$K306=40,"1",IF(score!$K306=60,"0",IF(score!$K306=80,"0",IF(score!$K306=100,"0")))))))</f>
        <v>0</v>
      </c>
      <c r="W306" t="str">
        <f>IF(score!$K306=".",".",IF(score!$K306=0,"0",IF(score!$K306=20,"0",IF(score!$K306=40,"0",IF(score!$K306=60,"1",IF(score!$K306=80,"0",IF(score!$K306=100,"0")))))))</f>
        <v>0</v>
      </c>
      <c r="X306" t="str">
        <f>IF(score!$K306=".",".",IF(score!$K306=0,"0",IF(score!$K306=20,"0",IF(score!$K306=40,"0",IF(score!$K306=60,"0",IF(score!$K306=80,"1",IF(score!$K306=100,"0")))))))</f>
        <v>1</v>
      </c>
      <c r="Y306" t="str">
        <f>IF(score!$L306=".",".",IF(score!$L306=0,"1",IF(score!$L306=20,"0",IF(score!$L306=40,"0",IF(score!$L306=60,"0",IF(score!$L306=80,"0",IF(score!$L306=100,"0")))))))</f>
        <v>0</v>
      </c>
      <c r="Z306" t="str">
        <f>IF(score!$L306=".",".",IF(score!$L306=0,"0",IF(score!$L306=20,"1",IF(score!$L306=40,"0",IF(score!$L306=60,"0",IF(score!$L306=80,"0",IF(score!$L306=100,"0")))))))</f>
        <v>0</v>
      </c>
      <c r="AA306" t="str">
        <f>IF(score!$L306=".",".",IF(score!$L306=0,"0",IF(score!$L306=20,"0",IF(score!$L306=40,"1",IF(score!$L306=60,"0",IF(score!$L306=80,"0",IF(score!$L306=100,"0")))))))</f>
        <v>0</v>
      </c>
      <c r="AB306" t="str">
        <f>IF(score!$L306=".",".",IF(score!$L306=0,"0",IF(score!$L306=20,"0",IF(score!$L306=40,"0",IF(score!$L306=60,"1",IF(score!$L306=80,"0",IF(score!$L306=100,"0")))))))</f>
        <v>0</v>
      </c>
      <c r="AC306" t="str">
        <f>IF(score!$L306=".",".",IF(score!$L306=0,"0",IF(score!$L306=20,"0",IF(score!$L306=40,"0",IF(score!$L306=60,"0",IF(score!$L306=80,"1",IF(score!L306=100,"0")))))))</f>
        <v>1</v>
      </c>
      <c r="AD306" t="str">
        <f>IF(score!$M306=".",".",IF(score!$M306=0,"1",IF(score!$M306=20,"0",IF(score!$M306=40,"0",IF(score!$M306=60,"0",IF(score!$M306=80,"0",IF(score!$M306=100,"0")))))))</f>
        <v>0</v>
      </c>
      <c r="AE306" t="str">
        <f>IF(score!$M306=".",".",IF(score!$M306=0,"0",IF(score!$M306=20,"1",IF(score!$M306=40,"0",IF(score!$M306=60,"0",IF(score!$M306=80,"0",IF(score!$M306=100,"0")))))))</f>
        <v>0</v>
      </c>
      <c r="AF306" t="str">
        <f>IF(score!$M306=".",".",IF(score!$M306=0,"0",IF(score!$M306=20,"0",IF(score!$M306=40,"1",IF(score!$M306=60,"0",IF(score!$M306=80,"0",IF(score!$M306=100,"0")))))))</f>
        <v>0</v>
      </c>
      <c r="AG306" t="str">
        <f>IF(score!$M306=".",".",IF(score!$M306=0,"0",IF(score!$M306=20,"0",IF(score!$M306=40,"0",IF(score!$M306=60,"1",IF(score!$M306=80,"0",IF(score!$M306=100,"0")))))))</f>
        <v>0</v>
      </c>
      <c r="AH306" t="str">
        <f>IF(score!$M306=".",".",IF(score!$M306=0,"0",IF(score!$M306=20,"0",IF(score!$M306=40,"0",IF(score!$M306=60,"0",IF(score!$M306=80,"1",IF(score!$M306=100,"0")))))))</f>
        <v>0</v>
      </c>
      <c r="AI306" t="str">
        <f>IF(score!$N306=".",".",IF(score!$N306=0,"1",IF(score!$N306=25,"0",IF(score!$N306=50,"0",IF(score!$N306=75,"0",IF(score!$N306=100,"0"))))))</f>
        <v>0</v>
      </c>
      <c r="AJ306" t="str">
        <f>IF(score!$N306=".",".",IF(score!$N306=0,"0",IF(score!$N306=25,"1",IF(score!$N306=50,"0",IF(score!$N306=75,"0",IF(score!$N306=100,"0"))))))</f>
        <v>0</v>
      </c>
      <c r="AK306" t="str">
        <f>IF(score!$N306=".",".",IF(score!$N306=0,"0",IF(score!$N306=25,"0",IF(score!$N306=50,"1",IF(score!$N306=75,"0",IF(score!$N306=100,"0"))))))</f>
        <v>0</v>
      </c>
      <c r="AL306" t="str">
        <f>IF(score!$N306=".",".",IF(score!$N306=0,"0",IF(score!$N306=25,"0",IF(score!$N306=50,"0",IF(score!$N306=75,"1",IF(score!$N306=100,"0"))))))</f>
        <v>0</v>
      </c>
      <c r="AN306">
        <f t="shared" si="280"/>
        <v>0</v>
      </c>
      <c r="AO306">
        <f t="shared" si="281"/>
        <v>0</v>
      </c>
      <c r="AP306">
        <f t="shared" si="282"/>
        <v>-3.0239600000000002</v>
      </c>
      <c r="AQ306">
        <f t="shared" si="283"/>
        <v>0</v>
      </c>
      <c r="AR306">
        <f t="shared" si="284"/>
        <v>-7.2321600000000004</v>
      </c>
      <c r="AS306">
        <f t="shared" si="285"/>
        <v>0</v>
      </c>
      <c r="AT306">
        <f t="shared" si="286"/>
        <v>0</v>
      </c>
      <c r="AU306">
        <f t="shared" si="287"/>
        <v>0</v>
      </c>
      <c r="AV306">
        <f t="shared" si="288"/>
        <v>0</v>
      </c>
      <c r="AW306">
        <f t="shared" si="289"/>
        <v>0</v>
      </c>
      <c r="AX306">
        <f t="shared" si="290"/>
        <v>0</v>
      </c>
      <c r="AY306">
        <f t="shared" si="291"/>
        <v>0</v>
      </c>
      <c r="AZ306">
        <f t="shared" si="292"/>
        <v>0</v>
      </c>
      <c r="BA306">
        <f t="shared" si="293"/>
        <v>0</v>
      </c>
      <c r="BB306">
        <f t="shared" si="294"/>
        <v>0</v>
      </c>
      <c r="BC306">
        <f t="shared" si="295"/>
        <v>0</v>
      </c>
      <c r="BD306">
        <f t="shared" si="296"/>
        <v>0</v>
      </c>
      <c r="BE306">
        <f t="shared" si="297"/>
        <v>0</v>
      </c>
      <c r="BF306">
        <f t="shared" si="298"/>
        <v>0</v>
      </c>
      <c r="BG306">
        <f t="shared" si="299"/>
        <v>0</v>
      </c>
      <c r="BH306">
        <f t="shared" si="300"/>
        <v>0.66513999999999995</v>
      </c>
      <c r="BI306">
        <f t="shared" si="301"/>
        <v>0</v>
      </c>
      <c r="BJ306">
        <f t="shared" si="302"/>
        <v>0</v>
      </c>
      <c r="BK306">
        <f t="shared" si="303"/>
        <v>0</v>
      </c>
      <c r="BL306">
        <f t="shared" si="304"/>
        <v>0</v>
      </c>
      <c r="BM306">
        <f t="shared" si="305"/>
        <v>-0.42251</v>
      </c>
      <c r="BN306">
        <f t="shared" si="306"/>
        <v>0</v>
      </c>
      <c r="BO306">
        <f t="shared" si="307"/>
        <v>0</v>
      </c>
      <c r="BP306">
        <f t="shared" si="308"/>
        <v>0</v>
      </c>
      <c r="BQ306">
        <f t="shared" si="309"/>
        <v>0</v>
      </c>
      <c r="BR306">
        <f t="shared" si="310"/>
        <v>0</v>
      </c>
      <c r="BS306">
        <f t="shared" si="311"/>
        <v>0</v>
      </c>
      <c r="BT306">
        <f t="shared" si="312"/>
        <v>0</v>
      </c>
      <c r="BU306">
        <f t="shared" si="313"/>
        <v>0</v>
      </c>
      <c r="BV306">
        <f t="shared" si="314"/>
        <v>0</v>
      </c>
      <c r="BX306">
        <f t="shared" si="315"/>
        <v>0</v>
      </c>
      <c r="BY306">
        <f t="shared" si="316"/>
        <v>0</v>
      </c>
      <c r="BZ306">
        <f t="shared" si="317"/>
        <v>3.4819999999999997E-2</v>
      </c>
      <c r="CA306">
        <f t="shared" si="318"/>
        <v>0</v>
      </c>
      <c r="CB306">
        <f t="shared" si="319"/>
        <v>3.9311500000000001</v>
      </c>
      <c r="CC306">
        <f t="shared" si="320"/>
        <v>0</v>
      </c>
      <c r="CD306">
        <f t="shared" si="321"/>
        <v>0</v>
      </c>
      <c r="CE306">
        <f t="shared" si="322"/>
        <v>0</v>
      </c>
      <c r="CF306">
        <f t="shared" si="323"/>
        <v>0</v>
      </c>
      <c r="CG306">
        <f t="shared" si="324"/>
        <v>0</v>
      </c>
      <c r="CH306">
        <f t="shared" si="325"/>
        <v>0</v>
      </c>
      <c r="CI306">
        <f t="shared" si="326"/>
        <v>0</v>
      </c>
      <c r="CJ306">
        <f t="shared" si="327"/>
        <v>0</v>
      </c>
      <c r="CK306">
        <f t="shared" si="328"/>
        <v>0</v>
      </c>
      <c r="CL306">
        <f t="shared" si="329"/>
        <v>0</v>
      </c>
      <c r="CM306">
        <f t="shared" si="330"/>
        <v>0</v>
      </c>
      <c r="CN306">
        <f t="shared" si="331"/>
        <v>0</v>
      </c>
      <c r="CO306">
        <f t="shared" si="332"/>
        <v>0</v>
      </c>
      <c r="CP306">
        <f t="shared" si="333"/>
        <v>0</v>
      </c>
      <c r="CQ306">
        <f t="shared" si="334"/>
        <v>0</v>
      </c>
      <c r="CR306">
        <f t="shared" si="335"/>
        <v>-1.9494899999999999</v>
      </c>
      <c r="CS306">
        <f t="shared" si="336"/>
        <v>0</v>
      </c>
      <c r="CT306">
        <f t="shared" si="337"/>
        <v>0</v>
      </c>
      <c r="CU306">
        <f t="shared" si="338"/>
        <v>0</v>
      </c>
      <c r="CV306">
        <f t="shared" si="339"/>
        <v>0</v>
      </c>
      <c r="CW306">
        <f t="shared" si="340"/>
        <v>-0.92057</v>
      </c>
      <c r="CX306">
        <f t="shared" si="341"/>
        <v>0</v>
      </c>
      <c r="CY306">
        <f t="shared" si="342"/>
        <v>0</v>
      </c>
      <c r="CZ306">
        <f t="shared" si="343"/>
        <v>0</v>
      </c>
      <c r="DA306">
        <f t="shared" si="344"/>
        <v>0</v>
      </c>
      <c r="DB306">
        <f t="shared" si="345"/>
        <v>0</v>
      </c>
      <c r="DC306">
        <f t="shared" si="346"/>
        <v>0</v>
      </c>
      <c r="DD306">
        <f t="shared" si="347"/>
        <v>0</v>
      </c>
      <c r="DE306">
        <f t="shared" si="348"/>
        <v>0</v>
      </c>
      <c r="DF306">
        <f t="shared" si="349"/>
        <v>0</v>
      </c>
    </row>
    <row r="307" spans="1:110" x14ac:dyDescent="0.25">
      <c r="A307" s="4">
        <f>raw!$A307:$A307</f>
        <v>43405</v>
      </c>
      <c r="B307" s="6" t="str">
        <f>raw!$B307:$B307</f>
        <v>0007-0063</v>
      </c>
      <c r="D307" t="str">
        <f>IF(score!$C307=".",".",IF(score!$C307=0,"1",IF(score!$C307=25,"0",IF(score!$C307=50,"0",IF(score!$C307=75,"0",IF(score!$C307=100,"0"))))))</f>
        <v>0</v>
      </c>
      <c r="E307" t="str">
        <f>IF(score!$C307=".",".",IF(score!$C307=0,"0",IF(score!$C307=25,"1",IF(score!$C307=50,"0",IF(score!$C307=75,"0",IF(score!$C307=100,"0"))))))</f>
        <v>0</v>
      </c>
      <c r="F307" t="str">
        <f>IF(score!$C307=".",".",IF(score!$C307=0,"0",IF(score!$C307=25,"0",IF(score!$C307=50,"1",IF(score!$C307=75,"0",IF(score!$C307=100,"0"))))))</f>
        <v>1</v>
      </c>
      <c r="G307" t="str">
        <f>IF(score!$C307=".",".",IF(score!$C307=0,"0",IF(score!$C307=25,"0",IF(score!$C307=50,"0",IF(score!$C307=75,"1",IF(score!$C307=100,"0"))))))</f>
        <v>0</v>
      </c>
      <c r="H307" t="str">
        <f>IF(score!$D307=".",".",IF(score!$D307=0,"1",IF(score!$D307=50,"0",IF(score!$D307=100,"0"))))</f>
        <v>1</v>
      </c>
      <c r="I307" t="str">
        <f>IF(score!$D307=".",".",IF(score!$D307=0,"0",IF(score!$D307=50,"1",IF(score!$D307=100,"0"))))</f>
        <v>0</v>
      </c>
      <c r="J307" t="str">
        <f>IF(score!$E307=".",".",IF(score!$E307=0,"1",IF(score!$E307=50,"0",IF(score!$E307=100,"0"))))</f>
        <v>1</v>
      </c>
      <c r="K307" t="str">
        <f>IF(score!$E307=".",".",IF(score!$E307=0,"0",IF(score!$E307=50,"1",IF(score!$E307=100,"0"))))</f>
        <v>0</v>
      </c>
      <c r="L307" t="str">
        <f>IF(score!$F307=".",".",IF(score!$F307=0,"1",IF(score!$F307=100,"0")))</f>
        <v>0</v>
      </c>
      <c r="M307" t="str">
        <f>IF(score!$G307=".",".",IF(score!$G307=0,"1",IF(score!$G307=100,"0")))</f>
        <v>0</v>
      </c>
      <c r="N307" t="str">
        <f>IF(score!$H307=".",".",IF(score!$H307=0,"1",IF(score!$H307=100,"0")))</f>
        <v>0</v>
      </c>
      <c r="O307" t="str">
        <f>IF(score!$I307=".",".",IF(score!$I307=0,"1",IF(score!$I307=50,"0",IF(score!$I307=100,"0"))))</f>
        <v>0</v>
      </c>
      <c r="P307" t="str">
        <f>IF(score!$J307=".",".",IF(score!$J307=0,"1",IF(score!$J307=25,"0",IF(score!$J307=50,"0",IF(score!$J307=75,"0",IF(score!$J307=100,"0"))))))</f>
        <v>0</v>
      </c>
      <c r="Q307" t="str">
        <f>IF(score!$J307=".",".",IF(score!$J307=0,"0",IF(score!$J307=25,"1",IF(score!$J307=50,"0",IF(score!$J307=75,"0",IF(score!$J307=100,"0"))))))</f>
        <v>0</v>
      </c>
      <c r="R307" t="str">
        <f>IF(score!$J307=".",".",IF(score!$J307=0,"0",IF(score!$J307=25,"0",IF(score!$J307=50,"1",IF(score!$J307=75,"0",IF(score!$J307=100,"0"))))))</f>
        <v>0</v>
      </c>
      <c r="S307" t="str">
        <f>IF(score!$J307=".",".",IF(score!$J307=0,"0",IF(score!$J307=25,"0",IF(score!$J307=50,"0",IF(score!$J307=75,"1",IF(score!$J307=100,"0"))))))</f>
        <v>0</v>
      </c>
      <c r="T307" t="str">
        <f>IF(score!$K307=".",".",IF(score!$K307=0,"1",IF(score!$K307=20,"0",IF(score!$K307=40,"0",IF(score!$K307=60,"0",IF(score!$K307=80,"0",IF(score!$K307=100,"0")))))))</f>
        <v>0</v>
      </c>
      <c r="U307" t="str">
        <f>IF(score!$K307=".",".",IF(score!$K307=0,"0",IF(score!$K307=20,"1",IF(score!$K307=40,"0",IF(score!$K307=60,"0",IF(score!$K307=80,"0",IF(score!$K307=100,"0")))))))</f>
        <v>0</v>
      </c>
      <c r="V307" t="str">
        <f>IF(score!$K307=".",".",IF(score!$K307=0,"0",IF(score!$K307=20,"0",IF(score!$K307=40,"1",IF(score!$K307=60,"0",IF(score!$K307=80,"0",IF(score!$K307=100,"0")))))))</f>
        <v>0</v>
      </c>
      <c r="W307" t="str">
        <f>IF(score!$K307=".",".",IF(score!$K307=0,"0",IF(score!$K307=20,"0",IF(score!$K307=40,"0",IF(score!$K307=60,"1",IF(score!$K307=80,"0",IF(score!$K307=100,"0")))))))</f>
        <v>0</v>
      </c>
      <c r="X307" t="str">
        <f>IF(score!$K307=".",".",IF(score!$K307=0,"0",IF(score!$K307=20,"0",IF(score!$K307=40,"0",IF(score!$K307=60,"0",IF(score!$K307=80,"1",IF(score!$K307=100,"0")))))))</f>
        <v>1</v>
      </c>
      <c r="Y307" t="str">
        <f>IF(score!$L307=".",".",IF(score!$L307=0,"1",IF(score!$L307=20,"0",IF(score!$L307=40,"0",IF(score!$L307=60,"0",IF(score!$L307=80,"0",IF(score!$L307=100,"0")))))))</f>
        <v>0</v>
      </c>
      <c r="Z307" t="str">
        <f>IF(score!$L307=".",".",IF(score!$L307=0,"0",IF(score!$L307=20,"1",IF(score!$L307=40,"0",IF(score!$L307=60,"0",IF(score!$L307=80,"0",IF(score!$L307=100,"0")))))))</f>
        <v>0</v>
      </c>
      <c r="AA307" t="str">
        <f>IF(score!$L307=".",".",IF(score!$L307=0,"0",IF(score!$L307=20,"0",IF(score!$L307=40,"1",IF(score!$L307=60,"0",IF(score!$L307=80,"0",IF(score!$L307=100,"0")))))))</f>
        <v>0</v>
      </c>
      <c r="AB307" t="str">
        <f>IF(score!$L307=".",".",IF(score!$L307=0,"0",IF(score!$L307=20,"0",IF(score!$L307=40,"0",IF(score!$L307=60,"1",IF(score!$L307=80,"0",IF(score!$L307=100,"0")))))))</f>
        <v>0</v>
      </c>
      <c r="AC307" t="str">
        <f>IF(score!$L307=".",".",IF(score!$L307=0,"0",IF(score!$L307=20,"0",IF(score!$L307=40,"0",IF(score!$L307=60,"0",IF(score!$L307=80,"1",IF(score!L307=100,"0")))))))</f>
        <v>1</v>
      </c>
      <c r="AD307" t="str">
        <f>IF(score!$M307=".",".",IF(score!$M307=0,"1",IF(score!$M307=20,"0",IF(score!$M307=40,"0",IF(score!$M307=60,"0",IF(score!$M307=80,"0",IF(score!$M307=100,"0")))))))</f>
        <v>0</v>
      </c>
      <c r="AE307" t="str">
        <f>IF(score!$M307=".",".",IF(score!$M307=0,"0",IF(score!$M307=20,"1",IF(score!$M307=40,"0",IF(score!$M307=60,"0",IF(score!$M307=80,"0",IF(score!$M307=100,"0")))))))</f>
        <v>0</v>
      </c>
      <c r="AF307" t="str">
        <f>IF(score!$M307=".",".",IF(score!$M307=0,"0",IF(score!$M307=20,"0",IF(score!$M307=40,"1",IF(score!$M307=60,"0",IF(score!$M307=80,"0",IF(score!$M307=100,"0")))))))</f>
        <v>0</v>
      </c>
      <c r="AG307" t="str">
        <f>IF(score!$M307=".",".",IF(score!$M307=0,"0",IF(score!$M307=20,"0",IF(score!$M307=40,"0",IF(score!$M307=60,"1",IF(score!$M307=80,"0",IF(score!$M307=100,"0")))))))</f>
        <v>1</v>
      </c>
      <c r="AH307" t="str">
        <f>IF(score!$M307=".",".",IF(score!$M307=0,"0",IF(score!$M307=20,"0",IF(score!$M307=40,"0",IF(score!$M307=60,"0",IF(score!$M307=80,"1",IF(score!$M307=100,"0")))))))</f>
        <v>0</v>
      </c>
      <c r="AI307" t="str">
        <f>IF(score!$N307=".",".",IF(score!$N307=0,"1",IF(score!$N307=25,"0",IF(score!$N307=50,"0",IF(score!$N307=75,"0",IF(score!$N307=100,"0"))))))</f>
        <v>0</v>
      </c>
      <c r="AJ307" t="str">
        <f>IF(score!$N307=".",".",IF(score!$N307=0,"0",IF(score!$N307=25,"1",IF(score!$N307=50,"0",IF(score!$N307=75,"0",IF(score!$N307=100,"0"))))))</f>
        <v>0</v>
      </c>
      <c r="AK307" t="str">
        <f>IF(score!$N307=".",".",IF(score!$N307=0,"0",IF(score!$N307=25,"0",IF(score!$N307=50,"1",IF(score!$N307=75,"0",IF(score!$N307=100,"0"))))))</f>
        <v>0</v>
      </c>
      <c r="AL307" t="str">
        <f>IF(score!$N307=".",".",IF(score!$N307=0,"0",IF(score!$N307=25,"0",IF(score!$N307=50,"0",IF(score!$N307=75,"1",IF(score!$N307=100,"0"))))))</f>
        <v>1</v>
      </c>
      <c r="AN307">
        <f t="shared" si="280"/>
        <v>0</v>
      </c>
      <c r="AO307">
        <f t="shared" si="281"/>
        <v>0</v>
      </c>
      <c r="AP307">
        <f t="shared" si="282"/>
        <v>-3.0239600000000002</v>
      </c>
      <c r="AQ307">
        <f t="shared" si="283"/>
        <v>0</v>
      </c>
      <c r="AR307">
        <f t="shared" si="284"/>
        <v>-7.2321600000000004</v>
      </c>
      <c r="AS307">
        <f t="shared" si="285"/>
        <v>0</v>
      </c>
      <c r="AT307">
        <f t="shared" si="286"/>
        <v>-6.24397</v>
      </c>
      <c r="AU307">
        <f t="shared" si="287"/>
        <v>0</v>
      </c>
      <c r="AV307">
        <f t="shared" si="288"/>
        <v>0</v>
      </c>
      <c r="AW307">
        <f t="shared" si="289"/>
        <v>0</v>
      </c>
      <c r="AX307">
        <f t="shared" si="290"/>
        <v>0</v>
      </c>
      <c r="AY307">
        <f t="shared" si="291"/>
        <v>0</v>
      </c>
      <c r="AZ307">
        <f t="shared" si="292"/>
        <v>0</v>
      </c>
      <c r="BA307">
        <f t="shared" si="293"/>
        <v>0</v>
      </c>
      <c r="BB307">
        <f t="shared" si="294"/>
        <v>0</v>
      </c>
      <c r="BC307">
        <f t="shared" si="295"/>
        <v>0</v>
      </c>
      <c r="BD307">
        <f t="shared" si="296"/>
        <v>0</v>
      </c>
      <c r="BE307">
        <f t="shared" si="297"/>
        <v>0</v>
      </c>
      <c r="BF307">
        <f t="shared" si="298"/>
        <v>0</v>
      </c>
      <c r="BG307">
        <f t="shared" si="299"/>
        <v>0</v>
      </c>
      <c r="BH307">
        <f t="shared" si="300"/>
        <v>0.66513999999999995</v>
      </c>
      <c r="BI307">
        <f t="shared" si="301"/>
        <v>0</v>
      </c>
      <c r="BJ307">
        <f t="shared" si="302"/>
        <v>0</v>
      </c>
      <c r="BK307">
        <f t="shared" si="303"/>
        <v>0</v>
      </c>
      <c r="BL307">
        <f t="shared" si="304"/>
        <v>0</v>
      </c>
      <c r="BM307">
        <f t="shared" si="305"/>
        <v>-0.42251</v>
      </c>
      <c r="BN307">
        <f t="shared" si="306"/>
        <v>0</v>
      </c>
      <c r="BO307">
        <f t="shared" si="307"/>
        <v>0</v>
      </c>
      <c r="BP307">
        <f t="shared" si="308"/>
        <v>0</v>
      </c>
      <c r="BQ307">
        <f t="shared" si="309"/>
        <v>1.28044</v>
      </c>
      <c r="BR307">
        <f t="shared" si="310"/>
        <v>0</v>
      </c>
      <c r="BS307">
        <f t="shared" si="311"/>
        <v>0</v>
      </c>
      <c r="BT307">
        <f t="shared" si="312"/>
        <v>0</v>
      </c>
      <c r="BU307">
        <f t="shared" si="313"/>
        <v>0</v>
      </c>
      <c r="BV307">
        <f t="shared" si="314"/>
        <v>0.11038000000000001</v>
      </c>
      <c r="BX307">
        <f t="shared" si="315"/>
        <v>0</v>
      </c>
      <c r="BY307">
        <f t="shared" si="316"/>
        <v>0</v>
      </c>
      <c r="BZ307">
        <f t="shared" si="317"/>
        <v>3.4819999999999997E-2</v>
      </c>
      <c r="CA307">
        <f t="shared" si="318"/>
        <v>0</v>
      </c>
      <c r="CB307">
        <f t="shared" si="319"/>
        <v>3.9311500000000001</v>
      </c>
      <c r="CC307">
        <f t="shared" si="320"/>
        <v>0</v>
      </c>
      <c r="CD307">
        <f t="shared" si="321"/>
        <v>2.68282</v>
      </c>
      <c r="CE307">
        <f t="shared" si="322"/>
        <v>0</v>
      </c>
      <c r="CF307">
        <f t="shared" si="323"/>
        <v>0</v>
      </c>
      <c r="CG307">
        <f t="shared" si="324"/>
        <v>0</v>
      </c>
      <c r="CH307">
        <f t="shared" si="325"/>
        <v>0</v>
      </c>
      <c r="CI307">
        <f t="shared" si="326"/>
        <v>0</v>
      </c>
      <c r="CJ307">
        <f t="shared" si="327"/>
        <v>0</v>
      </c>
      <c r="CK307">
        <f t="shared" si="328"/>
        <v>0</v>
      </c>
      <c r="CL307">
        <f t="shared" si="329"/>
        <v>0</v>
      </c>
      <c r="CM307">
        <f t="shared" si="330"/>
        <v>0</v>
      </c>
      <c r="CN307">
        <f t="shared" si="331"/>
        <v>0</v>
      </c>
      <c r="CO307">
        <f t="shared" si="332"/>
        <v>0</v>
      </c>
      <c r="CP307">
        <f t="shared" si="333"/>
        <v>0</v>
      </c>
      <c r="CQ307">
        <f t="shared" si="334"/>
        <v>0</v>
      </c>
      <c r="CR307">
        <f t="shared" si="335"/>
        <v>-1.9494899999999999</v>
      </c>
      <c r="CS307">
        <f t="shared" si="336"/>
        <v>0</v>
      </c>
      <c r="CT307">
        <f t="shared" si="337"/>
        <v>0</v>
      </c>
      <c r="CU307">
        <f t="shared" si="338"/>
        <v>0</v>
      </c>
      <c r="CV307">
        <f t="shared" si="339"/>
        <v>0</v>
      </c>
      <c r="CW307">
        <f t="shared" si="340"/>
        <v>-0.92057</v>
      </c>
      <c r="CX307">
        <f t="shared" si="341"/>
        <v>0</v>
      </c>
      <c r="CY307">
        <f t="shared" si="342"/>
        <v>0</v>
      </c>
      <c r="CZ307">
        <f t="shared" si="343"/>
        <v>0</v>
      </c>
      <c r="DA307">
        <f t="shared" si="344"/>
        <v>-4.5905500000000004</v>
      </c>
      <c r="DB307">
        <f t="shared" si="345"/>
        <v>0</v>
      </c>
      <c r="DC307">
        <f t="shared" si="346"/>
        <v>0</v>
      </c>
      <c r="DD307">
        <f t="shared" si="347"/>
        <v>0</v>
      </c>
      <c r="DE307">
        <f t="shared" si="348"/>
        <v>0</v>
      </c>
      <c r="DF307">
        <f t="shared" si="349"/>
        <v>-3.13896</v>
      </c>
    </row>
    <row r="308" spans="1:110" x14ac:dyDescent="0.25">
      <c r="A308" s="4">
        <f>raw!$A308:$A308</f>
        <v>43405</v>
      </c>
      <c r="B308" s="6" t="str">
        <f>raw!$B308:$B308</f>
        <v>0007-0064</v>
      </c>
      <c r="D308" t="str">
        <f>IF(score!$C308=".",".",IF(score!$C308=0,"1",IF(score!$C308=25,"0",IF(score!$C308=50,"0",IF(score!$C308=75,"0",IF(score!$C308=100,"0"))))))</f>
        <v>0</v>
      </c>
      <c r="E308" t="str">
        <f>IF(score!$C308=".",".",IF(score!$C308=0,"0",IF(score!$C308=25,"1",IF(score!$C308=50,"0",IF(score!$C308=75,"0",IF(score!$C308=100,"0"))))))</f>
        <v>0</v>
      </c>
      <c r="F308" t="str">
        <f>IF(score!$C308=".",".",IF(score!$C308=0,"0",IF(score!$C308=25,"0",IF(score!$C308=50,"1",IF(score!$C308=75,"0",IF(score!$C308=100,"0"))))))</f>
        <v>1</v>
      </c>
      <c r="G308" t="str">
        <f>IF(score!$C308=".",".",IF(score!$C308=0,"0",IF(score!$C308=25,"0",IF(score!$C308=50,"0",IF(score!$C308=75,"1",IF(score!$C308=100,"0"))))))</f>
        <v>0</v>
      </c>
      <c r="H308" t="str">
        <f>IF(score!$D308=".",".",IF(score!$D308=0,"1",IF(score!$D308=50,"0",IF(score!$D308=100,"0"))))</f>
        <v>0</v>
      </c>
      <c r="I308" t="str">
        <f>IF(score!$D308=".",".",IF(score!$D308=0,"0",IF(score!$D308=50,"1",IF(score!$D308=100,"0"))))</f>
        <v>1</v>
      </c>
      <c r="J308" t="str">
        <f>IF(score!$E308=".",".",IF(score!$E308=0,"1",IF(score!$E308=50,"0",IF(score!$E308=100,"0"))))</f>
        <v>0</v>
      </c>
      <c r="K308" t="str">
        <f>IF(score!$E308=".",".",IF(score!$E308=0,"0",IF(score!$E308=50,"1",IF(score!$E308=100,"0"))))</f>
        <v>0</v>
      </c>
      <c r="L308" t="str">
        <f>IF(score!$F308=".",".",IF(score!$F308=0,"1",IF(score!$F308=100,"0")))</f>
        <v>0</v>
      </c>
      <c r="M308" t="str">
        <f>IF(score!$G308=".",".",IF(score!$G308=0,"1",IF(score!$G308=100,"0")))</f>
        <v>0</v>
      </c>
      <c r="N308" t="str">
        <f>IF(score!$H308=".",".",IF(score!$H308=0,"1",IF(score!$H308=100,"0")))</f>
        <v>0</v>
      </c>
      <c r="O308" t="str">
        <f>IF(score!$I308=".",".",IF(score!$I308=0,"1",IF(score!$I308=50,"0",IF(score!$I308=100,"0"))))</f>
        <v>0</v>
      </c>
      <c r="P308" t="str">
        <f>IF(score!$J308=".",".",IF(score!$J308=0,"1",IF(score!$J308=25,"0",IF(score!$J308=50,"0",IF(score!$J308=75,"0",IF(score!$J308=100,"0"))))))</f>
        <v>0</v>
      </c>
      <c r="Q308" t="str">
        <f>IF(score!$J308=".",".",IF(score!$J308=0,"0",IF(score!$J308=25,"1",IF(score!$J308=50,"0",IF(score!$J308=75,"0",IF(score!$J308=100,"0"))))))</f>
        <v>0</v>
      </c>
      <c r="R308" t="str">
        <f>IF(score!$J308=".",".",IF(score!$J308=0,"0",IF(score!$J308=25,"0",IF(score!$J308=50,"1",IF(score!$J308=75,"0",IF(score!$J308=100,"0"))))))</f>
        <v>0</v>
      </c>
      <c r="S308" t="str">
        <f>IF(score!$J308=".",".",IF(score!$J308=0,"0",IF(score!$J308=25,"0",IF(score!$J308=50,"0",IF(score!$J308=75,"1",IF(score!$J308=100,"0"))))))</f>
        <v>0</v>
      </c>
      <c r="T308" t="str">
        <f>IF(score!$K308=".",".",IF(score!$K308=0,"1",IF(score!$K308=20,"0",IF(score!$K308=40,"0",IF(score!$K308=60,"0",IF(score!$K308=80,"0",IF(score!$K308=100,"0")))))))</f>
        <v>0</v>
      </c>
      <c r="U308" t="str">
        <f>IF(score!$K308=".",".",IF(score!$K308=0,"0",IF(score!$K308=20,"1",IF(score!$K308=40,"0",IF(score!$K308=60,"0",IF(score!$K308=80,"0",IF(score!$K308=100,"0")))))))</f>
        <v>0</v>
      </c>
      <c r="V308" t="str">
        <f>IF(score!$K308=".",".",IF(score!$K308=0,"0",IF(score!$K308=20,"0",IF(score!$K308=40,"1",IF(score!$K308=60,"0",IF(score!$K308=80,"0",IF(score!$K308=100,"0")))))))</f>
        <v>0</v>
      </c>
      <c r="W308" t="str">
        <f>IF(score!$K308=".",".",IF(score!$K308=0,"0",IF(score!$K308=20,"0",IF(score!$K308=40,"0",IF(score!$K308=60,"1",IF(score!$K308=80,"0",IF(score!$K308=100,"0")))))))</f>
        <v>0</v>
      </c>
      <c r="X308" t="str">
        <f>IF(score!$K308=".",".",IF(score!$K308=0,"0",IF(score!$K308=20,"0",IF(score!$K308=40,"0",IF(score!$K308=60,"0",IF(score!$K308=80,"1",IF(score!$K308=100,"0")))))))</f>
        <v>0</v>
      </c>
      <c r="Y308" t="str">
        <f>IF(score!$L308=".",".",IF(score!$L308=0,"1",IF(score!$L308=20,"0",IF(score!$L308=40,"0",IF(score!$L308=60,"0",IF(score!$L308=80,"0",IF(score!$L308=100,"0")))))))</f>
        <v>0</v>
      </c>
      <c r="Z308" t="str">
        <f>IF(score!$L308=".",".",IF(score!$L308=0,"0",IF(score!$L308=20,"1",IF(score!$L308=40,"0",IF(score!$L308=60,"0",IF(score!$L308=80,"0",IF(score!$L308=100,"0")))))))</f>
        <v>0</v>
      </c>
      <c r="AA308" t="str">
        <f>IF(score!$L308=".",".",IF(score!$L308=0,"0",IF(score!$L308=20,"0",IF(score!$L308=40,"1",IF(score!$L308=60,"0",IF(score!$L308=80,"0",IF(score!$L308=100,"0")))))))</f>
        <v>0</v>
      </c>
      <c r="AB308" t="str">
        <f>IF(score!$L308=".",".",IF(score!$L308=0,"0",IF(score!$L308=20,"0",IF(score!$L308=40,"0",IF(score!$L308=60,"1",IF(score!$L308=80,"0",IF(score!$L308=100,"0")))))))</f>
        <v>0</v>
      </c>
      <c r="AC308" t="str">
        <f>IF(score!$L308=".",".",IF(score!$L308=0,"0",IF(score!$L308=20,"0",IF(score!$L308=40,"0",IF(score!$L308=60,"0",IF(score!$L308=80,"1",IF(score!L308=100,"0")))))))</f>
        <v>0</v>
      </c>
      <c r="AD308" t="str">
        <f>IF(score!$M308=".",".",IF(score!$M308=0,"1",IF(score!$M308=20,"0",IF(score!$M308=40,"0",IF(score!$M308=60,"0",IF(score!$M308=80,"0",IF(score!$M308=100,"0")))))))</f>
        <v>0</v>
      </c>
      <c r="AE308" t="str">
        <f>IF(score!$M308=".",".",IF(score!$M308=0,"0",IF(score!$M308=20,"1",IF(score!$M308=40,"0",IF(score!$M308=60,"0",IF(score!$M308=80,"0",IF(score!$M308=100,"0")))))))</f>
        <v>0</v>
      </c>
      <c r="AF308" t="str">
        <f>IF(score!$M308=".",".",IF(score!$M308=0,"0",IF(score!$M308=20,"0",IF(score!$M308=40,"1",IF(score!$M308=60,"0",IF(score!$M308=80,"0",IF(score!$M308=100,"0")))))))</f>
        <v>0</v>
      </c>
      <c r="AG308" t="str">
        <f>IF(score!$M308=".",".",IF(score!$M308=0,"0",IF(score!$M308=20,"0",IF(score!$M308=40,"0",IF(score!$M308=60,"1",IF(score!$M308=80,"0",IF(score!$M308=100,"0")))))))</f>
        <v>0</v>
      </c>
      <c r="AH308" t="str">
        <f>IF(score!$M308=".",".",IF(score!$M308=0,"0",IF(score!$M308=20,"0",IF(score!$M308=40,"0",IF(score!$M308=60,"0",IF(score!$M308=80,"1",IF(score!$M308=100,"0")))))))</f>
        <v>0</v>
      </c>
      <c r="AI308" t="str">
        <f>IF(score!$N308=".",".",IF(score!$N308=0,"1",IF(score!$N308=25,"0",IF(score!$N308=50,"0",IF(score!$N308=75,"0",IF(score!$N308=100,"0"))))))</f>
        <v>0</v>
      </c>
      <c r="AJ308" t="str">
        <f>IF(score!$N308=".",".",IF(score!$N308=0,"0",IF(score!$N308=25,"1",IF(score!$N308=50,"0",IF(score!$N308=75,"0",IF(score!$N308=100,"0"))))))</f>
        <v>0</v>
      </c>
      <c r="AK308" t="str">
        <f>IF(score!$N308=".",".",IF(score!$N308=0,"0",IF(score!$N308=25,"0",IF(score!$N308=50,"1",IF(score!$N308=75,"0",IF(score!$N308=100,"0"))))))</f>
        <v>0</v>
      </c>
      <c r="AL308" t="str">
        <f>IF(score!$N308=".",".",IF(score!$N308=0,"0",IF(score!$N308=25,"0",IF(score!$N308=50,"0",IF(score!$N308=75,"1",IF(score!$N308=100,"0"))))))</f>
        <v>0</v>
      </c>
      <c r="AN308">
        <f t="shared" si="280"/>
        <v>0</v>
      </c>
      <c r="AO308">
        <f t="shared" si="281"/>
        <v>0</v>
      </c>
      <c r="AP308">
        <f t="shared" si="282"/>
        <v>-3.0239600000000002</v>
      </c>
      <c r="AQ308">
        <f t="shared" si="283"/>
        <v>0</v>
      </c>
      <c r="AR308">
        <f t="shared" si="284"/>
        <v>0</v>
      </c>
      <c r="AS308">
        <f t="shared" si="285"/>
        <v>-3.4555500000000001</v>
      </c>
      <c r="AT308">
        <f t="shared" si="286"/>
        <v>0</v>
      </c>
      <c r="AU308">
        <f t="shared" si="287"/>
        <v>0</v>
      </c>
      <c r="AV308">
        <f t="shared" si="288"/>
        <v>0</v>
      </c>
      <c r="AW308">
        <f t="shared" si="289"/>
        <v>0</v>
      </c>
      <c r="AX308">
        <f t="shared" si="290"/>
        <v>0</v>
      </c>
      <c r="AY308">
        <f t="shared" si="291"/>
        <v>0</v>
      </c>
      <c r="AZ308">
        <f t="shared" si="292"/>
        <v>0</v>
      </c>
      <c r="BA308">
        <f t="shared" si="293"/>
        <v>0</v>
      </c>
      <c r="BB308">
        <f t="shared" si="294"/>
        <v>0</v>
      </c>
      <c r="BC308">
        <f t="shared" si="295"/>
        <v>0</v>
      </c>
      <c r="BD308">
        <f t="shared" si="296"/>
        <v>0</v>
      </c>
      <c r="BE308">
        <f t="shared" si="297"/>
        <v>0</v>
      </c>
      <c r="BF308">
        <f t="shared" si="298"/>
        <v>0</v>
      </c>
      <c r="BG308">
        <f t="shared" si="299"/>
        <v>0</v>
      </c>
      <c r="BH308">
        <f t="shared" si="300"/>
        <v>0</v>
      </c>
      <c r="BI308">
        <f t="shared" si="301"/>
        <v>0</v>
      </c>
      <c r="BJ308">
        <f t="shared" si="302"/>
        <v>0</v>
      </c>
      <c r="BK308">
        <f t="shared" si="303"/>
        <v>0</v>
      </c>
      <c r="BL308">
        <f t="shared" si="304"/>
        <v>0</v>
      </c>
      <c r="BM308">
        <f t="shared" si="305"/>
        <v>0</v>
      </c>
      <c r="BN308">
        <f t="shared" si="306"/>
        <v>0</v>
      </c>
      <c r="BO308">
        <f t="shared" si="307"/>
        <v>0</v>
      </c>
      <c r="BP308">
        <f t="shared" si="308"/>
        <v>0</v>
      </c>
      <c r="BQ308">
        <f t="shared" si="309"/>
        <v>0</v>
      </c>
      <c r="BR308">
        <f t="shared" si="310"/>
        <v>0</v>
      </c>
      <c r="BS308">
        <f t="shared" si="311"/>
        <v>0</v>
      </c>
      <c r="BT308">
        <f t="shared" si="312"/>
        <v>0</v>
      </c>
      <c r="BU308">
        <f t="shared" si="313"/>
        <v>0</v>
      </c>
      <c r="BV308">
        <f t="shared" si="314"/>
        <v>0</v>
      </c>
      <c r="BX308">
        <f t="shared" si="315"/>
        <v>0</v>
      </c>
      <c r="BY308">
        <f t="shared" si="316"/>
        <v>0</v>
      </c>
      <c r="BZ308">
        <f t="shared" si="317"/>
        <v>3.4819999999999997E-2</v>
      </c>
      <c r="CA308">
        <f t="shared" si="318"/>
        <v>0</v>
      </c>
      <c r="CB308">
        <f t="shared" si="319"/>
        <v>0</v>
      </c>
      <c r="CC308">
        <f t="shared" si="320"/>
        <v>1.8684000000000001</v>
      </c>
      <c r="CD308">
        <f t="shared" si="321"/>
        <v>0</v>
      </c>
      <c r="CE308">
        <f t="shared" si="322"/>
        <v>0</v>
      </c>
      <c r="CF308">
        <f t="shared" si="323"/>
        <v>0</v>
      </c>
      <c r="CG308">
        <f t="shared" si="324"/>
        <v>0</v>
      </c>
      <c r="CH308">
        <f t="shared" si="325"/>
        <v>0</v>
      </c>
      <c r="CI308">
        <f t="shared" si="326"/>
        <v>0</v>
      </c>
      <c r="CJ308">
        <f t="shared" si="327"/>
        <v>0</v>
      </c>
      <c r="CK308">
        <f t="shared" si="328"/>
        <v>0</v>
      </c>
      <c r="CL308">
        <f t="shared" si="329"/>
        <v>0</v>
      </c>
      <c r="CM308">
        <f t="shared" si="330"/>
        <v>0</v>
      </c>
      <c r="CN308">
        <f t="shared" si="331"/>
        <v>0</v>
      </c>
      <c r="CO308">
        <f t="shared" si="332"/>
        <v>0</v>
      </c>
      <c r="CP308">
        <f t="shared" si="333"/>
        <v>0</v>
      </c>
      <c r="CQ308">
        <f t="shared" si="334"/>
        <v>0</v>
      </c>
      <c r="CR308">
        <f t="shared" si="335"/>
        <v>0</v>
      </c>
      <c r="CS308">
        <f t="shared" si="336"/>
        <v>0</v>
      </c>
      <c r="CT308">
        <f t="shared" si="337"/>
        <v>0</v>
      </c>
      <c r="CU308">
        <f t="shared" si="338"/>
        <v>0</v>
      </c>
      <c r="CV308">
        <f t="shared" si="339"/>
        <v>0</v>
      </c>
      <c r="CW308">
        <f t="shared" si="340"/>
        <v>0</v>
      </c>
      <c r="CX308">
        <f t="shared" si="341"/>
        <v>0</v>
      </c>
      <c r="CY308">
        <f t="shared" si="342"/>
        <v>0</v>
      </c>
      <c r="CZ308">
        <f t="shared" si="343"/>
        <v>0</v>
      </c>
      <c r="DA308">
        <f t="shared" si="344"/>
        <v>0</v>
      </c>
      <c r="DB308">
        <f t="shared" si="345"/>
        <v>0</v>
      </c>
      <c r="DC308">
        <f t="shared" si="346"/>
        <v>0</v>
      </c>
      <c r="DD308">
        <f t="shared" si="347"/>
        <v>0</v>
      </c>
      <c r="DE308">
        <f t="shared" si="348"/>
        <v>0</v>
      </c>
      <c r="DF308">
        <f t="shared" si="349"/>
        <v>0</v>
      </c>
    </row>
    <row r="309" spans="1:110" x14ac:dyDescent="0.25">
      <c r="A309" s="4">
        <f>raw!$A309:$A309</f>
        <v>43405</v>
      </c>
      <c r="B309" s="6" t="str">
        <f>raw!$B309:$B309</f>
        <v>0007-0065</v>
      </c>
      <c r="D309" t="str">
        <f>IF(score!$C309=".",".",IF(score!$C309=0,"1",IF(score!$C309=25,"0",IF(score!$C309=50,"0",IF(score!$C309=75,"0",IF(score!$C309=100,"0"))))))</f>
        <v>0</v>
      </c>
      <c r="E309" t="str">
        <f>IF(score!$C309=".",".",IF(score!$C309=0,"0",IF(score!$C309=25,"1",IF(score!$C309=50,"0",IF(score!$C309=75,"0",IF(score!$C309=100,"0"))))))</f>
        <v>0</v>
      </c>
      <c r="F309" t="str">
        <f>IF(score!$C309=".",".",IF(score!$C309=0,"0",IF(score!$C309=25,"0",IF(score!$C309=50,"1",IF(score!$C309=75,"0",IF(score!$C309=100,"0"))))))</f>
        <v>1</v>
      </c>
      <c r="G309" t="str">
        <f>IF(score!$C309=".",".",IF(score!$C309=0,"0",IF(score!$C309=25,"0",IF(score!$C309=50,"0",IF(score!$C309=75,"1",IF(score!$C309=100,"0"))))))</f>
        <v>0</v>
      </c>
      <c r="H309" t="str">
        <f>IF(score!$D309=".",".",IF(score!$D309=0,"1",IF(score!$D309=50,"0",IF(score!$D309=100,"0"))))</f>
        <v>1</v>
      </c>
      <c r="I309" t="str">
        <f>IF(score!$D309=".",".",IF(score!$D309=0,"0",IF(score!$D309=50,"1",IF(score!$D309=100,"0"))))</f>
        <v>0</v>
      </c>
      <c r="J309" t="str">
        <f>IF(score!$E309=".",".",IF(score!$E309=0,"1",IF(score!$E309=50,"0",IF(score!$E309=100,"0"))))</f>
        <v>1</v>
      </c>
      <c r="K309" t="str">
        <f>IF(score!$E309=".",".",IF(score!$E309=0,"0",IF(score!$E309=50,"1",IF(score!$E309=100,"0"))))</f>
        <v>0</v>
      </c>
      <c r="L309" t="str">
        <f>IF(score!$F309=".",".",IF(score!$F309=0,"1",IF(score!$F309=100,"0")))</f>
        <v>0</v>
      </c>
      <c r="M309" t="str">
        <f>IF(score!$G309=".",".",IF(score!$G309=0,"1",IF(score!$G309=100,"0")))</f>
        <v>0</v>
      </c>
      <c r="N309" t="str">
        <f>IF(score!$H309=".",".",IF(score!$H309=0,"1",IF(score!$H309=100,"0")))</f>
        <v>0</v>
      </c>
      <c r="O309" t="str">
        <f>IF(score!$I309=".",".",IF(score!$I309=0,"1",IF(score!$I309=50,"0",IF(score!$I309=100,"0"))))</f>
        <v>0</v>
      </c>
      <c r="P309" t="str">
        <f>IF(score!$J309=".",".",IF(score!$J309=0,"1",IF(score!$J309=25,"0",IF(score!$J309=50,"0",IF(score!$J309=75,"0",IF(score!$J309=100,"0"))))))</f>
        <v>1</v>
      </c>
      <c r="Q309" t="str">
        <f>IF(score!$J309=".",".",IF(score!$J309=0,"0",IF(score!$J309=25,"1",IF(score!$J309=50,"0",IF(score!$J309=75,"0",IF(score!$J309=100,"0"))))))</f>
        <v>0</v>
      </c>
      <c r="R309" t="str">
        <f>IF(score!$J309=".",".",IF(score!$J309=0,"0",IF(score!$J309=25,"0",IF(score!$J309=50,"1",IF(score!$J309=75,"0",IF(score!$J309=100,"0"))))))</f>
        <v>0</v>
      </c>
      <c r="S309" t="str">
        <f>IF(score!$J309=".",".",IF(score!$J309=0,"0",IF(score!$J309=25,"0",IF(score!$J309=50,"0",IF(score!$J309=75,"1",IF(score!$J309=100,"0"))))))</f>
        <v>0</v>
      </c>
      <c r="T309" t="str">
        <f>IF(score!$K309=".",".",IF(score!$K309=0,"1",IF(score!$K309=20,"0",IF(score!$K309=40,"0",IF(score!$K309=60,"0",IF(score!$K309=80,"0",IF(score!$K309=100,"0")))))))</f>
        <v>0</v>
      </c>
      <c r="U309" t="str">
        <f>IF(score!$K309=".",".",IF(score!$K309=0,"0",IF(score!$K309=20,"1",IF(score!$K309=40,"0",IF(score!$K309=60,"0",IF(score!$K309=80,"0",IF(score!$K309=100,"0")))))))</f>
        <v>0</v>
      </c>
      <c r="V309" t="str">
        <f>IF(score!$K309=".",".",IF(score!$K309=0,"0",IF(score!$K309=20,"0",IF(score!$K309=40,"1",IF(score!$K309=60,"0",IF(score!$K309=80,"0",IF(score!$K309=100,"0")))))))</f>
        <v>0</v>
      </c>
      <c r="W309" t="str">
        <f>IF(score!$K309=".",".",IF(score!$K309=0,"0",IF(score!$K309=20,"0",IF(score!$K309=40,"0",IF(score!$K309=60,"1",IF(score!$K309=80,"0",IF(score!$K309=100,"0")))))))</f>
        <v>1</v>
      </c>
      <c r="X309" t="str">
        <f>IF(score!$K309=".",".",IF(score!$K309=0,"0",IF(score!$K309=20,"0",IF(score!$K309=40,"0",IF(score!$K309=60,"0",IF(score!$K309=80,"1",IF(score!$K309=100,"0")))))))</f>
        <v>0</v>
      </c>
      <c r="Y309" t="str">
        <f>IF(score!$L309=".",".",IF(score!$L309=0,"1",IF(score!$L309=20,"0",IF(score!$L309=40,"0",IF(score!$L309=60,"0",IF(score!$L309=80,"0",IF(score!$L309=100,"0")))))))</f>
        <v>0</v>
      </c>
      <c r="Z309" t="str">
        <f>IF(score!$L309=".",".",IF(score!$L309=0,"0",IF(score!$L309=20,"1",IF(score!$L309=40,"0",IF(score!$L309=60,"0",IF(score!$L309=80,"0",IF(score!$L309=100,"0")))))))</f>
        <v>0</v>
      </c>
      <c r="AA309" t="str">
        <f>IF(score!$L309=".",".",IF(score!$L309=0,"0",IF(score!$L309=20,"0",IF(score!$L309=40,"1",IF(score!$L309=60,"0",IF(score!$L309=80,"0",IF(score!$L309=100,"0")))))))</f>
        <v>1</v>
      </c>
      <c r="AB309" t="str">
        <f>IF(score!$L309=".",".",IF(score!$L309=0,"0",IF(score!$L309=20,"0",IF(score!$L309=40,"0",IF(score!$L309=60,"1",IF(score!$L309=80,"0",IF(score!$L309=100,"0")))))))</f>
        <v>0</v>
      </c>
      <c r="AC309" t="str">
        <f>IF(score!$L309=".",".",IF(score!$L309=0,"0",IF(score!$L309=20,"0",IF(score!$L309=40,"0",IF(score!$L309=60,"0",IF(score!$L309=80,"1",IF(score!L309=100,"0")))))))</f>
        <v>0</v>
      </c>
      <c r="AD309" t="str">
        <f>IF(score!$M309=".",".",IF(score!$M309=0,"1",IF(score!$M309=20,"0",IF(score!$M309=40,"0",IF(score!$M309=60,"0",IF(score!$M309=80,"0",IF(score!$M309=100,"0")))))))</f>
        <v>0</v>
      </c>
      <c r="AE309" t="str">
        <f>IF(score!$M309=".",".",IF(score!$M309=0,"0",IF(score!$M309=20,"1",IF(score!$M309=40,"0",IF(score!$M309=60,"0",IF(score!$M309=80,"0",IF(score!$M309=100,"0")))))))</f>
        <v>0</v>
      </c>
      <c r="AF309" t="str">
        <f>IF(score!$M309=".",".",IF(score!$M309=0,"0",IF(score!$M309=20,"0",IF(score!$M309=40,"1",IF(score!$M309=60,"0",IF(score!$M309=80,"0",IF(score!$M309=100,"0")))))))</f>
        <v>0</v>
      </c>
      <c r="AG309" t="str">
        <f>IF(score!$M309=".",".",IF(score!$M309=0,"0",IF(score!$M309=20,"0",IF(score!$M309=40,"0",IF(score!$M309=60,"1",IF(score!$M309=80,"0",IF(score!$M309=100,"0")))))))</f>
        <v>0</v>
      </c>
      <c r="AH309" t="str">
        <f>IF(score!$M309=".",".",IF(score!$M309=0,"0",IF(score!$M309=20,"0",IF(score!$M309=40,"0",IF(score!$M309=60,"0",IF(score!$M309=80,"1",IF(score!$M309=100,"0")))))))</f>
        <v>0</v>
      </c>
      <c r="AI309" t="str">
        <f>IF(score!$N309=".",".",IF(score!$N309=0,"1",IF(score!$N309=25,"0",IF(score!$N309=50,"0",IF(score!$N309=75,"0",IF(score!$N309=100,"0"))))))</f>
        <v>0</v>
      </c>
      <c r="AJ309" t="str">
        <f>IF(score!$N309=".",".",IF(score!$N309=0,"0",IF(score!$N309=25,"1",IF(score!$N309=50,"0",IF(score!$N309=75,"0",IF(score!$N309=100,"0"))))))</f>
        <v>0</v>
      </c>
      <c r="AK309" t="str">
        <f>IF(score!$N309=".",".",IF(score!$N309=0,"0",IF(score!$N309=25,"0",IF(score!$N309=50,"1",IF(score!$N309=75,"0",IF(score!$N309=100,"0"))))))</f>
        <v>0</v>
      </c>
      <c r="AL309" t="str">
        <f>IF(score!$N309=".",".",IF(score!$N309=0,"0",IF(score!$N309=25,"0",IF(score!$N309=50,"0",IF(score!$N309=75,"1",IF(score!$N309=100,"0"))))))</f>
        <v>0</v>
      </c>
      <c r="AN309">
        <f t="shared" si="280"/>
        <v>0</v>
      </c>
      <c r="AO309">
        <f t="shared" si="281"/>
        <v>0</v>
      </c>
      <c r="AP309">
        <f t="shared" si="282"/>
        <v>-3.0239600000000002</v>
      </c>
      <c r="AQ309">
        <f t="shared" si="283"/>
        <v>0</v>
      </c>
      <c r="AR309">
        <f t="shared" si="284"/>
        <v>-7.2321600000000004</v>
      </c>
      <c r="AS309">
        <f t="shared" si="285"/>
        <v>0</v>
      </c>
      <c r="AT309">
        <f t="shared" si="286"/>
        <v>-6.24397</v>
      </c>
      <c r="AU309">
        <f t="shared" si="287"/>
        <v>0</v>
      </c>
      <c r="AV309">
        <f t="shared" si="288"/>
        <v>0</v>
      </c>
      <c r="AW309">
        <f t="shared" si="289"/>
        <v>0</v>
      </c>
      <c r="AX309">
        <f t="shared" si="290"/>
        <v>0</v>
      </c>
      <c r="AY309">
        <f t="shared" si="291"/>
        <v>0</v>
      </c>
      <c r="AZ309">
        <f t="shared" si="292"/>
        <v>-11.25544</v>
      </c>
      <c r="BA309">
        <f t="shared" si="293"/>
        <v>0</v>
      </c>
      <c r="BB309">
        <f t="shared" si="294"/>
        <v>0</v>
      </c>
      <c r="BC309">
        <f t="shared" si="295"/>
        <v>0</v>
      </c>
      <c r="BD309">
        <f t="shared" si="296"/>
        <v>0</v>
      </c>
      <c r="BE309">
        <f t="shared" si="297"/>
        <v>0</v>
      </c>
      <c r="BF309">
        <f t="shared" si="298"/>
        <v>0</v>
      </c>
      <c r="BG309">
        <f t="shared" si="299"/>
        <v>1.3668899999999999</v>
      </c>
      <c r="BH309">
        <f t="shared" si="300"/>
        <v>0</v>
      </c>
      <c r="BI309">
        <f t="shared" si="301"/>
        <v>0</v>
      </c>
      <c r="BJ309">
        <f t="shared" si="302"/>
        <v>0</v>
      </c>
      <c r="BK309">
        <f t="shared" si="303"/>
        <v>-1.6185</v>
      </c>
      <c r="BL309">
        <f t="shared" si="304"/>
        <v>0</v>
      </c>
      <c r="BM309">
        <f t="shared" si="305"/>
        <v>0</v>
      </c>
      <c r="BN309">
        <f t="shared" si="306"/>
        <v>0</v>
      </c>
      <c r="BO309">
        <f t="shared" si="307"/>
        <v>0</v>
      </c>
      <c r="BP309">
        <f t="shared" si="308"/>
        <v>0</v>
      </c>
      <c r="BQ309">
        <f t="shared" si="309"/>
        <v>0</v>
      </c>
      <c r="BR309">
        <f t="shared" si="310"/>
        <v>0</v>
      </c>
      <c r="BS309">
        <f t="shared" si="311"/>
        <v>0</v>
      </c>
      <c r="BT309">
        <f t="shared" si="312"/>
        <v>0</v>
      </c>
      <c r="BU309">
        <f t="shared" si="313"/>
        <v>0</v>
      </c>
      <c r="BV309">
        <f t="shared" si="314"/>
        <v>0</v>
      </c>
      <c r="BX309">
        <f t="shared" si="315"/>
        <v>0</v>
      </c>
      <c r="BY309">
        <f t="shared" si="316"/>
        <v>0</v>
      </c>
      <c r="BZ309">
        <f t="shared" si="317"/>
        <v>3.4819999999999997E-2</v>
      </c>
      <c r="CA309">
        <f t="shared" si="318"/>
        <v>0</v>
      </c>
      <c r="CB309">
        <f t="shared" si="319"/>
        <v>3.9311500000000001</v>
      </c>
      <c r="CC309">
        <f t="shared" si="320"/>
        <v>0</v>
      </c>
      <c r="CD309">
        <f t="shared" si="321"/>
        <v>2.68282</v>
      </c>
      <c r="CE309">
        <f t="shared" si="322"/>
        <v>0</v>
      </c>
      <c r="CF309">
        <f t="shared" si="323"/>
        <v>0</v>
      </c>
      <c r="CG309">
        <f t="shared" si="324"/>
        <v>0</v>
      </c>
      <c r="CH309">
        <f t="shared" si="325"/>
        <v>0</v>
      </c>
      <c r="CI309">
        <f t="shared" si="326"/>
        <v>0</v>
      </c>
      <c r="CJ309">
        <f t="shared" si="327"/>
        <v>1.4861899999999999</v>
      </c>
      <c r="CK309">
        <f t="shared" si="328"/>
        <v>0</v>
      </c>
      <c r="CL309">
        <f t="shared" si="329"/>
        <v>0</v>
      </c>
      <c r="CM309">
        <f t="shared" si="330"/>
        <v>0</v>
      </c>
      <c r="CN309">
        <f t="shared" si="331"/>
        <v>0</v>
      </c>
      <c r="CO309">
        <f t="shared" si="332"/>
        <v>0</v>
      </c>
      <c r="CP309">
        <f t="shared" si="333"/>
        <v>0</v>
      </c>
      <c r="CQ309">
        <f t="shared" si="334"/>
        <v>-4.09842</v>
      </c>
      <c r="CR309">
        <f t="shared" si="335"/>
        <v>0</v>
      </c>
      <c r="CS309">
        <f t="shared" si="336"/>
        <v>0</v>
      </c>
      <c r="CT309">
        <f t="shared" si="337"/>
        <v>0</v>
      </c>
      <c r="CU309">
        <f t="shared" si="338"/>
        <v>-3.2980499999999999</v>
      </c>
      <c r="CV309">
        <f t="shared" si="339"/>
        <v>0</v>
      </c>
      <c r="CW309">
        <f t="shared" si="340"/>
        <v>0</v>
      </c>
      <c r="CX309">
        <f t="shared" si="341"/>
        <v>0</v>
      </c>
      <c r="CY309">
        <f t="shared" si="342"/>
        <v>0</v>
      </c>
      <c r="CZ309">
        <f t="shared" si="343"/>
        <v>0</v>
      </c>
      <c r="DA309">
        <f t="shared" si="344"/>
        <v>0</v>
      </c>
      <c r="DB309">
        <f t="shared" si="345"/>
        <v>0</v>
      </c>
      <c r="DC309">
        <f t="shared" si="346"/>
        <v>0</v>
      </c>
      <c r="DD309">
        <f t="shared" si="347"/>
        <v>0</v>
      </c>
      <c r="DE309">
        <f t="shared" si="348"/>
        <v>0</v>
      </c>
      <c r="DF309">
        <f t="shared" si="349"/>
        <v>0</v>
      </c>
    </row>
    <row r="310" spans="1:110" x14ac:dyDescent="0.25">
      <c r="A310" s="4">
        <f>raw!$A310:$A310</f>
        <v>43405</v>
      </c>
      <c r="B310" s="6" t="str">
        <f>raw!$B310:$B310</f>
        <v>0007-0066</v>
      </c>
      <c r="D310" t="str">
        <f>IF(score!$C310=".",".",IF(score!$C310=0,"1",IF(score!$C310=25,"0",IF(score!$C310=50,"0",IF(score!$C310=75,"0",IF(score!$C310=100,"0"))))))</f>
        <v>0</v>
      </c>
      <c r="E310" t="str">
        <f>IF(score!$C310=".",".",IF(score!$C310=0,"0",IF(score!$C310=25,"1",IF(score!$C310=50,"0",IF(score!$C310=75,"0",IF(score!$C310=100,"0"))))))</f>
        <v>0</v>
      </c>
      <c r="F310" t="str">
        <f>IF(score!$C310=".",".",IF(score!$C310=0,"0",IF(score!$C310=25,"0",IF(score!$C310=50,"1",IF(score!$C310=75,"0",IF(score!$C310=100,"0"))))))</f>
        <v>1</v>
      </c>
      <c r="G310" t="str">
        <f>IF(score!$C310=".",".",IF(score!$C310=0,"0",IF(score!$C310=25,"0",IF(score!$C310=50,"0",IF(score!$C310=75,"1",IF(score!$C310=100,"0"))))))</f>
        <v>0</v>
      </c>
      <c r="H310" t="str">
        <f>IF(score!$D310=".",".",IF(score!$D310=0,"1",IF(score!$D310=50,"0",IF(score!$D310=100,"0"))))</f>
        <v>1</v>
      </c>
      <c r="I310" t="str">
        <f>IF(score!$D310=".",".",IF(score!$D310=0,"0",IF(score!$D310=50,"1",IF(score!$D310=100,"0"))))</f>
        <v>0</v>
      </c>
      <c r="J310" t="str">
        <f>IF(score!$E310=".",".",IF(score!$E310=0,"1",IF(score!$E310=50,"0",IF(score!$E310=100,"0"))))</f>
        <v>1</v>
      </c>
      <c r="K310" t="str">
        <f>IF(score!$E310=".",".",IF(score!$E310=0,"0",IF(score!$E310=50,"1",IF(score!$E310=100,"0"))))</f>
        <v>0</v>
      </c>
      <c r="L310" t="str">
        <f>IF(score!$F310=".",".",IF(score!$F310=0,"1",IF(score!$F310=100,"0")))</f>
        <v>0</v>
      </c>
      <c r="M310" t="str">
        <f>IF(score!$G310=".",".",IF(score!$G310=0,"1",IF(score!$G310=100,"0")))</f>
        <v>0</v>
      </c>
      <c r="N310" t="str">
        <f>IF(score!$H310=".",".",IF(score!$H310=0,"1",IF(score!$H310=100,"0")))</f>
        <v>0</v>
      </c>
      <c r="O310" t="str">
        <f>IF(score!$I310=".",".",IF(score!$I310=0,"1",IF(score!$I310=50,"0",IF(score!$I310=100,"0"))))</f>
        <v>0</v>
      </c>
      <c r="P310" t="str">
        <f>IF(score!$J310=".",".",IF(score!$J310=0,"1",IF(score!$J310=25,"0",IF(score!$J310=50,"0",IF(score!$J310=75,"0",IF(score!$J310=100,"0"))))))</f>
        <v>0</v>
      </c>
      <c r="Q310" t="str">
        <f>IF(score!$J310=".",".",IF(score!$J310=0,"0",IF(score!$J310=25,"1",IF(score!$J310=50,"0",IF(score!$J310=75,"0",IF(score!$J310=100,"0"))))))</f>
        <v>0</v>
      </c>
      <c r="R310" t="str">
        <f>IF(score!$J310=".",".",IF(score!$J310=0,"0",IF(score!$J310=25,"0",IF(score!$J310=50,"1",IF(score!$J310=75,"0",IF(score!$J310=100,"0"))))))</f>
        <v>0</v>
      </c>
      <c r="S310" t="str">
        <f>IF(score!$J310=".",".",IF(score!$J310=0,"0",IF(score!$J310=25,"0",IF(score!$J310=50,"0",IF(score!$J310=75,"1",IF(score!$J310=100,"0"))))))</f>
        <v>0</v>
      </c>
      <c r="T310" t="str">
        <f>IF(score!$K310=".",".",IF(score!$K310=0,"1",IF(score!$K310=20,"0",IF(score!$K310=40,"0",IF(score!$K310=60,"0",IF(score!$K310=80,"0",IF(score!$K310=100,"0")))))))</f>
        <v>0</v>
      </c>
      <c r="U310" t="str">
        <f>IF(score!$K310=".",".",IF(score!$K310=0,"0",IF(score!$K310=20,"1",IF(score!$K310=40,"0",IF(score!$K310=60,"0",IF(score!$K310=80,"0",IF(score!$K310=100,"0")))))))</f>
        <v>0</v>
      </c>
      <c r="V310" t="str">
        <f>IF(score!$K310=".",".",IF(score!$K310=0,"0",IF(score!$K310=20,"0",IF(score!$K310=40,"1",IF(score!$K310=60,"0",IF(score!$K310=80,"0",IF(score!$K310=100,"0")))))))</f>
        <v>0</v>
      </c>
      <c r="W310" t="str">
        <f>IF(score!$K310=".",".",IF(score!$K310=0,"0",IF(score!$K310=20,"0",IF(score!$K310=40,"0",IF(score!$K310=60,"1",IF(score!$K310=80,"0",IF(score!$K310=100,"0")))))))</f>
        <v>0</v>
      </c>
      <c r="X310" t="str">
        <f>IF(score!$K310=".",".",IF(score!$K310=0,"0",IF(score!$K310=20,"0",IF(score!$K310=40,"0",IF(score!$K310=60,"0",IF(score!$K310=80,"1",IF(score!$K310=100,"0")))))))</f>
        <v>1</v>
      </c>
      <c r="Y310" t="str">
        <f>IF(score!$L310=".",".",IF(score!$L310=0,"1",IF(score!$L310=20,"0",IF(score!$L310=40,"0",IF(score!$L310=60,"0",IF(score!$L310=80,"0",IF(score!$L310=100,"0")))))))</f>
        <v>0</v>
      </c>
      <c r="Z310" t="str">
        <f>IF(score!$L310=".",".",IF(score!$L310=0,"0",IF(score!$L310=20,"1",IF(score!$L310=40,"0",IF(score!$L310=60,"0",IF(score!$L310=80,"0",IF(score!$L310=100,"0")))))))</f>
        <v>0</v>
      </c>
      <c r="AA310" t="str">
        <f>IF(score!$L310=".",".",IF(score!$L310=0,"0",IF(score!$L310=20,"0",IF(score!$L310=40,"1",IF(score!$L310=60,"0",IF(score!$L310=80,"0",IF(score!$L310=100,"0")))))))</f>
        <v>0</v>
      </c>
      <c r="AB310" t="str">
        <f>IF(score!$L310=".",".",IF(score!$L310=0,"0",IF(score!$L310=20,"0",IF(score!$L310=40,"0",IF(score!$L310=60,"1",IF(score!$L310=80,"0",IF(score!$L310=100,"0")))))))</f>
        <v>0</v>
      </c>
      <c r="AC310" t="str">
        <f>IF(score!$L310=".",".",IF(score!$L310=0,"0",IF(score!$L310=20,"0",IF(score!$L310=40,"0",IF(score!$L310=60,"0",IF(score!$L310=80,"1",IF(score!L310=100,"0")))))))</f>
        <v>1</v>
      </c>
      <c r="AD310" t="str">
        <f>IF(score!$M310=".",".",IF(score!$M310=0,"1",IF(score!$M310=20,"0",IF(score!$M310=40,"0",IF(score!$M310=60,"0",IF(score!$M310=80,"0",IF(score!$M310=100,"0")))))))</f>
        <v>0</v>
      </c>
      <c r="AE310" t="str">
        <f>IF(score!$M310=".",".",IF(score!$M310=0,"0",IF(score!$M310=20,"1",IF(score!$M310=40,"0",IF(score!$M310=60,"0",IF(score!$M310=80,"0",IF(score!$M310=100,"0")))))))</f>
        <v>0</v>
      </c>
      <c r="AF310" t="str">
        <f>IF(score!$M310=".",".",IF(score!$M310=0,"0",IF(score!$M310=20,"0",IF(score!$M310=40,"1",IF(score!$M310=60,"0",IF(score!$M310=80,"0",IF(score!$M310=100,"0")))))))</f>
        <v>0</v>
      </c>
      <c r="AG310" t="str">
        <f>IF(score!$M310=".",".",IF(score!$M310=0,"0",IF(score!$M310=20,"0",IF(score!$M310=40,"0",IF(score!$M310=60,"1",IF(score!$M310=80,"0",IF(score!$M310=100,"0")))))))</f>
        <v>0</v>
      </c>
      <c r="AH310" t="str">
        <f>IF(score!$M310=".",".",IF(score!$M310=0,"0",IF(score!$M310=20,"0",IF(score!$M310=40,"0",IF(score!$M310=60,"0",IF(score!$M310=80,"1",IF(score!$M310=100,"0")))))))</f>
        <v>0</v>
      </c>
      <c r="AI310" t="str">
        <f>IF(score!$N310=".",".",IF(score!$N310=0,"1",IF(score!$N310=25,"0",IF(score!$N310=50,"0",IF(score!$N310=75,"0",IF(score!$N310=100,"0"))))))</f>
        <v>0</v>
      </c>
      <c r="AJ310" t="str">
        <f>IF(score!$N310=".",".",IF(score!$N310=0,"0",IF(score!$N310=25,"1",IF(score!$N310=50,"0",IF(score!$N310=75,"0",IF(score!$N310=100,"0"))))))</f>
        <v>0</v>
      </c>
      <c r="AK310" t="str">
        <f>IF(score!$N310=".",".",IF(score!$N310=0,"0",IF(score!$N310=25,"0",IF(score!$N310=50,"1",IF(score!$N310=75,"0",IF(score!$N310=100,"0"))))))</f>
        <v>0</v>
      </c>
      <c r="AL310" t="str">
        <f>IF(score!$N310=".",".",IF(score!$N310=0,"0",IF(score!$N310=25,"0",IF(score!$N310=50,"0",IF(score!$N310=75,"1",IF(score!$N310=100,"0"))))))</f>
        <v>0</v>
      </c>
      <c r="AN310">
        <f t="shared" si="280"/>
        <v>0</v>
      </c>
      <c r="AO310">
        <f t="shared" si="281"/>
        <v>0</v>
      </c>
      <c r="AP310">
        <f t="shared" si="282"/>
        <v>-3.0239600000000002</v>
      </c>
      <c r="AQ310">
        <f t="shared" si="283"/>
        <v>0</v>
      </c>
      <c r="AR310">
        <f t="shared" si="284"/>
        <v>-7.2321600000000004</v>
      </c>
      <c r="AS310">
        <f t="shared" si="285"/>
        <v>0</v>
      </c>
      <c r="AT310">
        <f t="shared" si="286"/>
        <v>-6.24397</v>
      </c>
      <c r="AU310">
        <f t="shared" si="287"/>
        <v>0</v>
      </c>
      <c r="AV310">
        <f t="shared" si="288"/>
        <v>0</v>
      </c>
      <c r="AW310">
        <f t="shared" si="289"/>
        <v>0</v>
      </c>
      <c r="AX310">
        <f t="shared" si="290"/>
        <v>0</v>
      </c>
      <c r="AY310">
        <f t="shared" si="291"/>
        <v>0</v>
      </c>
      <c r="AZ310">
        <f t="shared" si="292"/>
        <v>0</v>
      </c>
      <c r="BA310">
        <f t="shared" si="293"/>
        <v>0</v>
      </c>
      <c r="BB310">
        <f t="shared" si="294"/>
        <v>0</v>
      </c>
      <c r="BC310">
        <f t="shared" si="295"/>
        <v>0</v>
      </c>
      <c r="BD310">
        <f t="shared" si="296"/>
        <v>0</v>
      </c>
      <c r="BE310">
        <f t="shared" si="297"/>
        <v>0</v>
      </c>
      <c r="BF310">
        <f t="shared" si="298"/>
        <v>0</v>
      </c>
      <c r="BG310">
        <f t="shared" si="299"/>
        <v>0</v>
      </c>
      <c r="BH310">
        <f t="shared" si="300"/>
        <v>0.66513999999999995</v>
      </c>
      <c r="BI310">
        <f t="shared" si="301"/>
        <v>0</v>
      </c>
      <c r="BJ310">
        <f t="shared" si="302"/>
        <v>0</v>
      </c>
      <c r="BK310">
        <f t="shared" si="303"/>
        <v>0</v>
      </c>
      <c r="BL310">
        <f t="shared" si="304"/>
        <v>0</v>
      </c>
      <c r="BM310">
        <f t="shared" si="305"/>
        <v>-0.42251</v>
      </c>
      <c r="BN310">
        <f t="shared" si="306"/>
        <v>0</v>
      </c>
      <c r="BO310">
        <f t="shared" si="307"/>
        <v>0</v>
      </c>
      <c r="BP310">
        <f t="shared" si="308"/>
        <v>0</v>
      </c>
      <c r="BQ310">
        <f t="shared" si="309"/>
        <v>0</v>
      </c>
      <c r="BR310">
        <f t="shared" si="310"/>
        <v>0</v>
      </c>
      <c r="BS310">
        <f t="shared" si="311"/>
        <v>0</v>
      </c>
      <c r="BT310">
        <f t="shared" si="312"/>
        <v>0</v>
      </c>
      <c r="BU310">
        <f t="shared" si="313"/>
        <v>0</v>
      </c>
      <c r="BV310">
        <f t="shared" si="314"/>
        <v>0</v>
      </c>
      <c r="BX310">
        <f t="shared" si="315"/>
        <v>0</v>
      </c>
      <c r="BY310">
        <f t="shared" si="316"/>
        <v>0</v>
      </c>
      <c r="BZ310">
        <f t="shared" si="317"/>
        <v>3.4819999999999997E-2</v>
      </c>
      <c r="CA310">
        <f t="shared" si="318"/>
        <v>0</v>
      </c>
      <c r="CB310">
        <f t="shared" si="319"/>
        <v>3.9311500000000001</v>
      </c>
      <c r="CC310">
        <f t="shared" si="320"/>
        <v>0</v>
      </c>
      <c r="CD310">
        <f t="shared" si="321"/>
        <v>2.68282</v>
      </c>
      <c r="CE310">
        <f t="shared" si="322"/>
        <v>0</v>
      </c>
      <c r="CF310">
        <f t="shared" si="323"/>
        <v>0</v>
      </c>
      <c r="CG310">
        <f t="shared" si="324"/>
        <v>0</v>
      </c>
      <c r="CH310">
        <f t="shared" si="325"/>
        <v>0</v>
      </c>
      <c r="CI310">
        <f t="shared" si="326"/>
        <v>0</v>
      </c>
      <c r="CJ310">
        <f t="shared" si="327"/>
        <v>0</v>
      </c>
      <c r="CK310">
        <f t="shared" si="328"/>
        <v>0</v>
      </c>
      <c r="CL310">
        <f t="shared" si="329"/>
        <v>0</v>
      </c>
      <c r="CM310">
        <f t="shared" si="330"/>
        <v>0</v>
      </c>
      <c r="CN310">
        <f t="shared" si="331"/>
        <v>0</v>
      </c>
      <c r="CO310">
        <f t="shared" si="332"/>
        <v>0</v>
      </c>
      <c r="CP310">
        <f t="shared" si="333"/>
        <v>0</v>
      </c>
      <c r="CQ310">
        <f t="shared" si="334"/>
        <v>0</v>
      </c>
      <c r="CR310">
        <f t="shared" si="335"/>
        <v>-1.9494899999999999</v>
      </c>
      <c r="CS310">
        <f t="shared" si="336"/>
        <v>0</v>
      </c>
      <c r="CT310">
        <f t="shared" si="337"/>
        <v>0</v>
      </c>
      <c r="CU310">
        <f t="shared" si="338"/>
        <v>0</v>
      </c>
      <c r="CV310">
        <f t="shared" si="339"/>
        <v>0</v>
      </c>
      <c r="CW310">
        <f t="shared" si="340"/>
        <v>-0.92057</v>
      </c>
      <c r="CX310">
        <f t="shared" si="341"/>
        <v>0</v>
      </c>
      <c r="CY310">
        <f t="shared" si="342"/>
        <v>0</v>
      </c>
      <c r="CZ310">
        <f t="shared" si="343"/>
        <v>0</v>
      </c>
      <c r="DA310">
        <f t="shared" si="344"/>
        <v>0</v>
      </c>
      <c r="DB310">
        <f t="shared" si="345"/>
        <v>0</v>
      </c>
      <c r="DC310">
        <f t="shared" si="346"/>
        <v>0</v>
      </c>
      <c r="DD310">
        <f t="shared" si="347"/>
        <v>0</v>
      </c>
      <c r="DE310">
        <f t="shared" si="348"/>
        <v>0</v>
      </c>
      <c r="DF310">
        <f t="shared" si="349"/>
        <v>0</v>
      </c>
    </row>
    <row r="311" spans="1:110" x14ac:dyDescent="0.25">
      <c r="A311" s="4">
        <f>raw!$A311:$A311</f>
        <v>43405</v>
      </c>
      <c r="B311" s="6" t="str">
        <f>raw!$B311:$B311</f>
        <v>0007-0067</v>
      </c>
      <c r="D311" t="str">
        <f>IF(score!$C311=".",".",IF(score!$C311=0,"1",IF(score!$C311=25,"0",IF(score!$C311=50,"0",IF(score!$C311=75,"0",IF(score!$C311=100,"0"))))))</f>
        <v>0</v>
      </c>
      <c r="E311" t="str">
        <f>IF(score!$C311=".",".",IF(score!$C311=0,"0",IF(score!$C311=25,"1",IF(score!$C311=50,"0",IF(score!$C311=75,"0",IF(score!$C311=100,"0"))))))</f>
        <v>0</v>
      </c>
      <c r="F311" t="str">
        <f>IF(score!$C311=".",".",IF(score!$C311=0,"0",IF(score!$C311=25,"0",IF(score!$C311=50,"1",IF(score!$C311=75,"0",IF(score!$C311=100,"0"))))))</f>
        <v>1</v>
      </c>
      <c r="G311" t="str">
        <f>IF(score!$C311=".",".",IF(score!$C311=0,"0",IF(score!$C311=25,"0",IF(score!$C311=50,"0",IF(score!$C311=75,"1",IF(score!$C311=100,"0"))))))</f>
        <v>0</v>
      </c>
      <c r="H311" t="str">
        <f>IF(score!$D311=".",".",IF(score!$D311=0,"1",IF(score!$D311=50,"0",IF(score!$D311=100,"0"))))</f>
        <v>1</v>
      </c>
      <c r="I311" t="str">
        <f>IF(score!$D311=".",".",IF(score!$D311=0,"0",IF(score!$D311=50,"1",IF(score!$D311=100,"0"))))</f>
        <v>0</v>
      </c>
      <c r="J311" t="str">
        <f>IF(score!$E311=".",".",IF(score!$E311=0,"1",IF(score!$E311=50,"0",IF(score!$E311=100,"0"))))</f>
        <v>1</v>
      </c>
      <c r="K311" t="str">
        <f>IF(score!$E311=".",".",IF(score!$E311=0,"0",IF(score!$E311=50,"1",IF(score!$E311=100,"0"))))</f>
        <v>0</v>
      </c>
      <c r="L311" t="str">
        <f>IF(score!$F311=".",".",IF(score!$F311=0,"1",IF(score!$F311=100,"0")))</f>
        <v>0</v>
      </c>
      <c r="M311" t="str">
        <f>IF(score!$G311=".",".",IF(score!$G311=0,"1",IF(score!$G311=100,"0")))</f>
        <v>0</v>
      </c>
      <c r="N311" t="str">
        <f>IF(score!$H311=".",".",IF(score!$H311=0,"1",IF(score!$H311=100,"0")))</f>
        <v>0</v>
      </c>
      <c r="O311" t="str">
        <f>IF(score!$I311=".",".",IF(score!$I311=0,"1",IF(score!$I311=50,"0",IF(score!$I311=100,"0"))))</f>
        <v>0</v>
      </c>
      <c r="P311" t="str">
        <f>IF(score!$J311=".",".",IF(score!$J311=0,"1",IF(score!$J311=25,"0",IF(score!$J311=50,"0",IF(score!$J311=75,"0",IF(score!$J311=100,"0"))))))</f>
        <v>0</v>
      </c>
      <c r="Q311" t="str">
        <f>IF(score!$J311=".",".",IF(score!$J311=0,"0",IF(score!$J311=25,"1",IF(score!$J311=50,"0",IF(score!$J311=75,"0",IF(score!$J311=100,"0"))))))</f>
        <v>0</v>
      </c>
      <c r="R311" t="str">
        <f>IF(score!$J311=".",".",IF(score!$J311=0,"0",IF(score!$J311=25,"0",IF(score!$J311=50,"1",IF(score!$J311=75,"0",IF(score!$J311=100,"0"))))))</f>
        <v>0</v>
      </c>
      <c r="S311" t="str">
        <f>IF(score!$J311=".",".",IF(score!$J311=0,"0",IF(score!$J311=25,"0",IF(score!$J311=50,"0",IF(score!$J311=75,"1",IF(score!$J311=100,"0"))))))</f>
        <v>0</v>
      </c>
      <c r="T311" t="str">
        <f>IF(score!$K311=".",".",IF(score!$K311=0,"1",IF(score!$K311=20,"0",IF(score!$K311=40,"0",IF(score!$K311=60,"0",IF(score!$K311=80,"0",IF(score!$K311=100,"0")))))))</f>
        <v>0</v>
      </c>
      <c r="U311" t="str">
        <f>IF(score!$K311=".",".",IF(score!$K311=0,"0",IF(score!$K311=20,"1",IF(score!$K311=40,"0",IF(score!$K311=60,"0",IF(score!$K311=80,"0",IF(score!$K311=100,"0")))))))</f>
        <v>0</v>
      </c>
      <c r="V311" t="str">
        <f>IF(score!$K311=".",".",IF(score!$K311=0,"0",IF(score!$K311=20,"0",IF(score!$K311=40,"1",IF(score!$K311=60,"0",IF(score!$K311=80,"0",IF(score!$K311=100,"0")))))))</f>
        <v>0</v>
      </c>
      <c r="W311" t="str">
        <f>IF(score!$K311=".",".",IF(score!$K311=0,"0",IF(score!$K311=20,"0",IF(score!$K311=40,"0",IF(score!$K311=60,"1",IF(score!$K311=80,"0",IF(score!$K311=100,"0")))))))</f>
        <v>0</v>
      </c>
      <c r="X311" t="str">
        <f>IF(score!$K311=".",".",IF(score!$K311=0,"0",IF(score!$K311=20,"0",IF(score!$K311=40,"0",IF(score!$K311=60,"0",IF(score!$K311=80,"1",IF(score!$K311=100,"0")))))))</f>
        <v>0</v>
      </c>
      <c r="Y311" t="str">
        <f>IF(score!$L311=".",".",IF(score!$L311=0,"1",IF(score!$L311=20,"0",IF(score!$L311=40,"0",IF(score!$L311=60,"0",IF(score!$L311=80,"0",IF(score!$L311=100,"0")))))))</f>
        <v>0</v>
      </c>
      <c r="Z311" t="str">
        <f>IF(score!$L311=".",".",IF(score!$L311=0,"0",IF(score!$L311=20,"1",IF(score!$L311=40,"0",IF(score!$L311=60,"0",IF(score!$L311=80,"0",IF(score!$L311=100,"0")))))))</f>
        <v>0</v>
      </c>
      <c r="AA311" t="str">
        <f>IF(score!$L311=".",".",IF(score!$L311=0,"0",IF(score!$L311=20,"0",IF(score!$L311=40,"1",IF(score!$L311=60,"0",IF(score!$L311=80,"0",IF(score!$L311=100,"0")))))))</f>
        <v>0</v>
      </c>
      <c r="AB311" t="str">
        <f>IF(score!$L311=".",".",IF(score!$L311=0,"0",IF(score!$L311=20,"0",IF(score!$L311=40,"0",IF(score!$L311=60,"1",IF(score!$L311=80,"0",IF(score!$L311=100,"0")))))))</f>
        <v>0</v>
      </c>
      <c r="AC311" t="str">
        <f>IF(score!$L311=".",".",IF(score!$L311=0,"0",IF(score!$L311=20,"0",IF(score!$L311=40,"0",IF(score!$L311=60,"0",IF(score!$L311=80,"1",IF(score!L311=100,"0")))))))</f>
        <v>0</v>
      </c>
      <c r="AD311" t="str">
        <f>IF(score!$M311=".",".",IF(score!$M311=0,"1",IF(score!$M311=20,"0",IF(score!$M311=40,"0",IF(score!$M311=60,"0",IF(score!$M311=80,"0",IF(score!$M311=100,"0")))))))</f>
        <v>0</v>
      </c>
      <c r="AE311" t="str">
        <f>IF(score!$M311=".",".",IF(score!$M311=0,"0",IF(score!$M311=20,"1",IF(score!$M311=40,"0",IF(score!$M311=60,"0",IF(score!$M311=80,"0",IF(score!$M311=100,"0")))))))</f>
        <v>0</v>
      </c>
      <c r="AF311" t="str">
        <f>IF(score!$M311=".",".",IF(score!$M311=0,"0",IF(score!$M311=20,"0",IF(score!$M311=40,"1",IF(score!$M311=60,"0",IF(score!$M311=80,"0",IF(score!$M311=100,"0")))))))</f>
        <v>0</v>
      </c>
      <c r="AG311" t="str">
        <f>IF(score!$M311=".",".",IF(score!$M311=0,"0",IF(score!$M311=20,"0",IF(score!$M311=40,"0",IF(score!$M311=60,"1",IF(score!$M311=80,"0",IF(score!$M311=100,"0")))))))</f>
        <v>0</v>
      </c>
      <c r="AH311" t="str">
        <f>IF(score!$M311=".",".",IF(score!$M311=0,"0",IF(score!$M311=20,"0",IF(score!$M311=40,"0",IF(score!$M311=60,"0",IF(score!$M311=80,"1",IF(score!$M311=100,"0")))))))</f>
        <v>0</v>
      </c>
      <c r="AI311" t="str">
        <f>IF(score!$N311=".",".",IF(score!$N311=0,"1",IF(score!$N311=25,"0",IF(score!$N311=50,"0",IF(score!$N311=75,"0",IF(score!$N311=100,"0"))))))</f>
        <v>0</v>
      </c>
      <c r="AJ311" t="str">
        <f>IF(score!$N311=".",".",IF(score!$N311=0,"0",IF(score!$N311=25,"1",IF(score!$N311=50,"0",IF(score!$N311=75,"0",IF(score!$N311=100,"0"))))))</f>
        <v>0</v>
      </c>
      <c r="AK311" t="str">
        <f>IF(score!$N311=".",".",IF(score!$N311=0,"0",IF(score!$N311=25,"0",IF(score!$N311=50,"1",IF(score!$N311=75,"0",IF(score!$N311=100,"0"))))))</f>
        <v>0</v>
      </c>
      <c r="AL311" t="str">
        <f>IF(score!$N311=".",".",IF(score!$N311=0,"0",IF(score!$N311=25,"0",IF(score!$N311=50,"0",IF(score!$N311=75,"1",IF(score!$N311=100,"0"))))))</f>
        <v>1</v>
      </c>
      <c r="AN311">
        <f t="shared" si="280"/>
        <v>0</v>
      </c>
      <c r="AO311">
        <f t="shared" si="281"/>
        <v>0</v>
      </c>
      <c r="AP311">
        <f t="shared" si="282"/>
        <v>-3.0239600000000002</v>
      </c>
      <c r="AQ311">
        <f t="shared" si="283"/>
        <v>0</v>
      </c>
      <c r="AR311">
        <f t="shared" si="284"/>
        <v>-7.2321600000000004</v>
      </c>
      <c r="AS311">
        <f t="shared" si="285"/>
        <v>0</v>
      </c>
      <c r="AT311">
        <f t="shared" si="286"/>
        <v>-6.24397</v>
      </c>
      <c r="AU311">
        <f t="shared" si="287"/>
        <v>0</v>
      </c>
      <c r="AV311">
        <f t="shared" si="288"/>
        <v>0</v>
      </c>
      <c r="AW311">
        <f t="shared" si="289"/>
        <v>0</v>
      </c>
      <c r="AX311">
        <f t="shared" si="290"/>
        <v>0</v>
      </c>
      <c r="AY311">
        <f t="shared" si="291"/>
        <v>0</v>
      </c>
      <c r="AZ311">
        <f t="shared" si="292"/>
        <v>0</v>
      </c>
      <c r="BA311">
        <f t="shared" si="293"/>
        <v>0</v>
      </c>
      <c r="BB311">
        <f t="shared" si="294"/>
        <v>0</v>
      </c>
      <c r="BC311">
        <f t="shared" si="295"/>
        <v>0</v>
      </c>
      <c r="BD311">
        <f t="shared" si="296"/>
        <v>0</v>
      </c>
      <c r="BE311">
        <f t="shared" si="297"/>
        <v>0</v>
      </c>
      <c r="BF311">
        <f t="shared" si="298"/>
        <v>0</v>
      </c>
      <c r="BG311">
        <f t="shared" si="299"/>
        <v>0</v>
      </c>
      <c r="BH311">
        <f t="shared" si="300"/>
        <v>0</v>
      </c>
      <c r="BI311">
        <f t="shared" si="301"/>
        <v>0</v>
      </c>
      <c r="BJ311">
        <f t="shared" si="302"/>
        <v>0</v>
      </c>
      <c r="BK311">
        <f t="shared" si="303"/>
        <v>0</v>
      </c>
      <c r="BL311">
        <f t="shared" si="304"/>
        <v>0</v>
      </c>
      <c r="BM311">
        <f t="shared" si="305"/>
        <v>0</v>
      </c>
      <c r="BN311">
        <f t="shared" si="306"/>
        <v>0</v>
      </c>
      <c r="BO311">
        <f t="shared" si="307"/>
        <v>0</v>
      </c>
      <c r="BP311">
        <f t="shared" si="308"/>
        <v>0</v>
      </c>
      <c r="BQ311">
        <f t="shared" si="309"/>
        <v>0</v>
      </c>
      <c r="BR311">
        <f t="shared" si="310"/>
        <v>0</v>
      </c>
      <c r="BS311">
        <f t="shared" si="311"/>
        <v>0</v>
      </c>
      <c r="BT311">
        <f t="shared" si="312"/>
        <v>0</v>
      </c>
      <c r="BU311">
        <f t="shared" si="313"/>
        <v>0</v>
      </c>
      <c r="BV311">
        <f t="shared" si="314"/>
        <v>0.11038000000000001</v>
      </c>
      <c r="BX311">
        <f t="shared" si="315"/>
        <v>0</v>
      </c>
      <c r="BY311">
        <f t="shared" si="316"/>
        <v>0</v>
      </c>
      <c r="BZ311">
        <f t="shared" si="317"/>
        <v>3.4819999999999997E-2</v>
      </c>
      <c r="CA311">
        <f t="shared" si="318"/>
        <v>0</v>
      </c>
      <c r="CB311">
        <f t="shared" si="319"/>
        <v>3.9311500000000001</v>
      </c>
      <c r="CC311">
        <f t="shared" si="320"/>
        <v>0</v>
      </c>
      <c r="CD311">
        <f t="shared" si="321"/>
        <v>2.68282</v>
      </c>
      <c r="CE311">
        <f t="shared" si="322"/>
        <v>0</v>
      </c>
      <c r="CF311">
        <f t="shared" si="323"/>
        <v>0</v>
      </c>
      <c r="CG311">
        <f t="shared" si="324"/>
        <v>0</v>
      </c>
      <c r="CH311">
        <f t="shared" si="325"/>
        <v>0</v>
      </c>
      <c r="CI311">
        <f t="shared" si="326"/>
        <v>0</v>
      </c>
      <c r="CJ311">
        <f t="shared" si="327"/>
        <v>0</v>
      </c>
      <c r="CK311">
        <f t="shared" si="328"/>
        <v>0</v>
      </c>
      <c r="CL311">
        <f t="shared" si="329"/>
        <v>0</v>
      </c>
      <c r="CM311">
        <f t="shared" si="330"/>
        <v>0</v>
      </c>
      <c r="CN311">
        <f t="shared" si="331"/>
        <v>0</v>
      </c>
      <c r="CO311">
        <f t="shared" si="332"/>
        <v>0</v>
      </c>
      <c r="CP311">
        <f t="shared" si="333"/>
        <v>0</v>
      </c>
      <c r="CQ311">
        <f t="shared" si="334"/>
        <v>0</v>
      </c>
      <c r="CR311">
        <f t="shared" si="335"/>
        <v>0</v>
      </c>
      <c r="CS311">
        <f t="shared" si="336"/>
        <v>0</v>
      </c>
      <c r="CT311">
        <f t="shared" si="337"/>
        <v>0</v>
      </c>
      <c r="CU311">
        <f t="shared" si="338"/>
        <v>0</v>
      </c>
      <c r="CV311">
        <f t="shared" si="339"/>
        <v>0</v>
      </c>
      <c r="CW311">
        <f t="shared" si="340"/>
        <v>0</v>
      </c>
      <c r="CX311">
        <f t="shared" si="341"/>
        <v>0</v>
      </c>
      <c r="CY311">
        <f t="shared" si="342"/>
        <v>0</v>
      </c>
      <c r="CZ311">
        <f t="shared" si="343"/>
        <v>0</v>
      </c>
      <c r="DA311">
        <f t="shared" si="344"/>
        <v>0</v>
      </c>
      <c r="DB311">
        <f t="shared" si="345"/>
        <v>0</v>
      </c>
      <c r="DC311">
        <f t="shared" si="346"/>
        <v>0</v>
      </c>
      <c r="DD311">
        <f t="shared" si="347"/>
        <v>0</v>
      </c>
      <c r="DE311">
        <f t="shared" si="348"/>
        <v>0</v>
      </c>
      <c r="DF311">
        <f t="shared" si="349"/>
        <v>-3.13896</v>
      </c>
    </row>
    <row r="312" spans="1:110" x14ac:dyDescent="0.25">
      <c r="A312" s="4">
        <f>raw!$A312:$A312</f>
        <v>43405</v>
      </c>
      <c r="B312" s="6" t="str">
        <f>raw!$B312:$B312</f>
        <v>0007-0068</v>
      </c>
      <c r="D312" t="str">
        <f>IF(score!$C312=".",".",IF(score!$C312=0,"1",IF(score!$C312=25,"0",IF(score!$C312=50,"0",IF(score!$C312=75,"0",IF(score!$C312=100,"0"))))))</f>
        <v>0</v>
      </c>
      <c r="E312" t="str">
        <f>IF(score!$C312=".",".",IF(score!$C312=0,"0",IF(score!$C312=25,"1",IF(score!$C312=50,"0",IF(score!$C312=75,"0",IF(score!$C312=100,"0"))))))</f>
        <v>0</v>
      </c>
      <c r="F312" t="str">
        <f>IF(score!$C312=".",".",IF(score!$C312=0,"0",IF(score!$C312=25,"0",IF(score!$C312=50,"1",IF(score!$C312=75,"0",IF(score!$C312=100,"0"))))))</f>
        <v>1</v>
      </c>
      <c r="G312" t="str">
        <f>IF(score!$C312=".",".",IF(score!$C312=0,"0",IF(score!$C312=25,"0",IF(score!$C312=50,"0",IF(score!$C312=75,"1",IF(score!$C312=100,"0"))))))</f>
        <v>0</v>
      </c>
      <c r="H312" t="str">
        <f>IF(score!$D312=".",".",IF(score!$D312=0,"1",IF(score!$D312=50,"0",IF(score!$D312=100,"0"))))</f>
        <v>1</v>
      </c>
      <c r="I312" t="str">
        <f>IF(score!$D312=".",".",IF(score!$D312=0,"0",IF(score!$D312=50,"1",IF(score!$D312=100,"0"))))</f>
        <v>0</v>
      </c>
      <c r="J312" t="str">
        <f>IF(score!$E312=".",".",IF(score!$E312=0,"1",IF(score!$E312=50,"0",IF(score!$E312=100,"0"))))</f>
        <v>1</v>
      </c>
      <c r="K312" t="str">
        <f>IF(score!$E312=".",".",IF(score!$E312=0,"0",IF(score!$E312=50,"1",IF(score!$E312=100,"0"))))</f>
        <v>0</v>
      </c>
      <c r="L312" t="str">
        <f>IF(score!$F312=".",".",IF(score!$F312=0,"1",IF(score!$F312=100,"0")))</f>
        <v>0</v>
      </c>
      <c r="M312" t="str">
        <f>IF(score!$G312=".",".",IF(score!$G312=0,"1",IF(score!$G312=100,"0")))</f>
        <v>0</v>
      </c>
      <c r="N312" t="str">
        <f>IF(score!$H312=".",".",IF(score!$H312=0,"1",IF(score!$H312=100,"0")))</f>
        <v>0</v>
      </c>
      <c r="O312" t="str">
        <f>IF(score!$I312=".",".",IF(score!$I312=0,"1",IF(score!$I312=50,"0",IF(score!$I312=100,"0"))))</f>
        <v>0</v>
      </c>
      <c r="P312" t="str">
        <f>IF(score!$J312=".",".",IF(score!$J312=0,"1",IF(score!$J312=25,"0",IF(score!$J312=50,"0",IF(score!$J312=75,"0",IF(score!$J312=100,"0"))))))</f>
        <v>0</v>
      </c>
      <c r="Q312" t="str">
        <f>IF(score!$J312=".",".",IF(score!$J312=0,"0",IF(score!$J312=25,"1",IF(score!$J312=50,"0",IF(score!$J312=75,"0",IF(score!$J312=100,"0"))))))</f>
        <v>0</v>
      </c>
      <c r="R312" t="str">
        <f>IF(score!$J312=".",".",IF(score!$J312=0,"0",IF(score!$J312=25,"0",IF(score!$J312=50,"1",IF(score!$J312=75,"0",IF(score!$J312=100,"0"))))))</f>
        <v>0</v>
      </c>
      <c r="S312" t="str">
        <f>IF(score!$J312=".",".",IF(score!$J312=0,"0",IF(score!$J312=25,"0",IF(score!$J312=50,"0",IF(score!$J312=75,"1",IF(score!$J312=100,"0"))))))</f>
        <v>0</v>
      </c>
      <c r="T312" t="str">
        <f>IF(score!$K312=".",".",IF(score!$K312=0,"1",IF(score!$K312=20,"0",IF(score!$K312=40,"0",IF(score!$K312=60,"0",IF(score!$K312=80,"0",IF(score!$K312=100,"0")))))))</f>
        <v>0</v>
      </c>
      <c r="U312" t="str">
        <f>IF(score!$K312=".",".",IF(score!$K312=0,"0",IF(score!$K312=20,"1",IF(score!$K312=40,"0",IF(score!$K312=60,"0",IF(score!$K312=80,"0",IF(score!$K312=100,"0")))))))</f>
        <v>0</v>
      </c>
      <c r="V312" t="str">
        <f>IF(score!$K312=".",".",IF(score!$K312=0,"0",IF(score!$K312=20,"0",IF(score!$K312=40,"1",IF(score!$K312=60,"0",IF(score!$K312=80,"0",IF(score!$K312=100,"0")))))))</f>
        <v>0</v>
      </c>
      <c r="W312" t="str">
        <f>IF(score!$K312=".",".",IF(score!$K312=0,"0",IF(score!$K312=20,"0",IF(score!$K312=40,"0",IF(score!$K312=60,"1",IF(score!$K312=80,"0",IF(score!$K312=100,"0")))))))</f>
        <v>1</v>
      </c>
      <c r="X312" t="str">
        <f>IF(score!$K312=".",".",IF(score!$K312=0,"0",IF(score!$K312=20,"0",IF(score!$K312=40,"0",IF(score!$K312=60,"0",IF(score!$K312=80,"1",IF(score!$K312=100,"0")))))))</f>
        <v>0</v>
      </c>
      <c r="Y312" t="str">
        <f>IF(score!$L312=".",".",IF(score!$L312=0,"1",IF(score!$L312=20,"0",IF(score!$L312=40,"0",IF(score!$L312=60,"0",IF(score!$L312=80,"0",IF(score!$L312=100,"0")))))))</f>
        <v>0</v>
      </c>
      <c r="Z312" t="str">
        <f>IF(score!$L312=".",".",IF(score!$L312=0,"0",IF(score!$L312=20,"1",IF(score!$L312=40,"0",IF(score!$L312=60,"0",IF(score!$L312=80,"0",IF(score!$L312=100,"0")))))))</f>
        <v>0</v>
      </c>
      <c r="AA312" t="str">
        <f>IF(score!$L312=".",".",IF(score!$L312=0,"0",IF(score!$L312=20,"0",IF(score!$L312=40,"1",IF(score!$L312=60,"0",IF(score!$L312=80,"0",IF(score!$L312=100,"0")))))))</f>
        <v>1</v>
      </c>
      <c r="AB312" t="str">
        <f>IF(score!$L312=".",".",IF(score!$L312=0,"0",IF(score!$L312=20,"0",IF(score!$L312=40,"0",IF(score!$L312=60,"1",IF(score!$L312=80,"0",IF(score!$L312=100,"0")))))))</f>
        <v>0</v>
      </c>
      <c r="AC312" t="str">
        <f>IF(score!$L312=".",".",IF(score!$L312=0,"0",IF(score!$L312=20,"0",IF(score!$L312=40,"0",IF(score!$L312=60,"0",IF(score!$L312=80,"1",IF(score!L312=100,"0")))))))</f>
        <v>0</v>
      </c>
      <c r="AD312" t="str">
        <f>IF(score!$M312=".",".",IF(score!$M312=0,"1",IF(score!$M312=20,"0",IF(score!$M312=40,"0",IF(score!$M312=60,"0",IF(score!$M312=80,"0",IF(score!$M312=100,"0")))))))</f>
        <v>0</v>
      </c>
      <c r="AE312" t="str">
        <f>IF(score!$M312=".",".",IF(score!$M312=0,"0",IF(score!$M312=20,"1",IF(score!$M312=40,"0",IF(score!$M312=60,"0",IF(score!$M312=80,"0",IF(score!$M312=100,"0")))))))</f>
        <v>0</v>
      </c>
      <c r="AF312" t="str">
        <f>IF(score!$M312=".",".",IF(score!$M312=0,"0",IF(score!$M312=20,"0",IF(score!$M312=40,"1",IF(score!$M312=60,"0",IF(score!$M312=80,"0",IF(score!$M312=100,"0")))))))</f>
        <v>1</v>
      </c>
      <c r="AG312" t="str">
        <f>IF(score!$M312=".",".",IF(score!$M312=0,"0",IF(score!$M312=20,"0",IF(score!$M312=40,"0",IF(score!$M312=60,"1",IF(score!$M312=80,"0",IF(score!$M312=100,"0")))))))</f>
        <v>0</v>
      </c>
      <c r="AH312" t="str">
        <f>IF(score!$M312=".",".",IF(score!$M312=0,"0",IF(score!$M312=20,"0",IF(score!$M312=40,"0",IF(score!$M312=60,"0",IF(score!$M312=80,"1",IF(score!$M312=100,"0")))))))</f>
        <v>0</v>
      </c>
      <c r="AI312" t="str">
        <f>IF(score!$N312=".",".",IF(score!$N312=0,"1",IF(score!$N312=25,"0",IF(score!$N312=50,"0",IF(score!$N312=75,"0",IF(score!$N312=100,"0"))))))</f>
        <v>0</v>
      </c>
      <c r="AJ312" t="str">
        <f>IF(score!$N312=".",".",IF(score!$N312=0,"0",IF(score!$N312=25,"1",IF(score!$N312=50,"0",IF(score!$N312=75,"0",IF(score!$N312=100,"0"))))))</f>
        <v>0</v>
      </c>
      <c r="AK312" t="str">
        <f>IF(score!$N312=".",".",IF(score!$N312=0,"0",IF(score!$N312=25,"0",IF(score!$N312=50,"1",IF(score!$N312=75,"0",IF(score!$N312=100,"0"))))))</f>
        <v>1</v>
      </c>
      <c r="AL312" t="str">
        <f>IF(score!$N312=".",".",IF(score!$N312=0,"0",IF(score!$N312=25,"0",IF(score!$N312=50,"0",IF(score!$N312=75,"1",IF(score!$N312=100,"0"))))))</f>
        <v>0</v>
      </c>
      <c r="AN312">
        <f t="shared" si="280"/>
        <v>0</v>
      </c>
      <c r="AO312">
        <f t="shared" si="281"/>
        <v>0</v>
      </c>
      <c r="AP312">
        <f t="shared" si="282"/>
        <v>-3.0239600000000002</v>
      </c>
      <c r="AQ312">
        <f t="shared" si="283"/>
        <v>0</v>
      </c>
      <c r="AR312">
        <f t="shared" si="284"/>
        <v>-7.2321600000000004</v>
      </c>
      <c r="AS312">
        <f t="shared" si="285"/>
        <v>0</v>
      </c>
      <c r="AT312">
        <f t="shared" si="286"/>
        <v>-6.24397</v>
      </c>
      <c r="AU312">
        <f t="shared" si="287"/>
        <v>0</v>
      </c>
      <c r="AV312">
        <f t="shared" si="288"/>
        <v>0</v>
      </c>
      <c r="AW312">
        <f t="shared" si="289"/>
        <v>0</v>
      </c>
      <c r="AX312">
        <f t="shared" si="290"/>
        <v>0</v>
      </c>
      <c r="AY312">
        <f t="shared" si="291"/>
        <v>0</v>
      </c>
      <c r="AZ312">
        <f t="shared" si="292"/>
        <v>0</v>
      </c>
      <c r="BA312">
        <f t="shared" si="293"/>
        <v>0</v>
      </c>
      <c r="BB312">
        <f t="shared" si="294"/>
        <v>0</v>
      </c>
      <c r="BC312">
        <f t="shared" si="295"/>
        <v>0</v>
      </c>
      <c r="BD312">
        <f t="shared" si="296"/>
        <v>0</v>
      </c>
      <c r="BE312">
        <f t="shared" si="297"/>
        <v>0</v>
      </c>
      <c r="BF312">
        <f t="shared" si="298"/>
        <v>0</v>
      </c>
      <c r="BG312">
        <f t="shared" si="299"/>
        <v>1.3668899999999999</v>
      </c>
      <c r="BH312">
        <f t="shared" si="300"/>
        <v>0</v>
      </c>
      <c r="BI312">
        <f t="shared" si="301"/>
        <v>0</v>
      </c>
      <c r="BJ312">
        <f t="shared" si="302"/>
        <v>0</v>
      </c>
      <c r="BK312">
        <f t="shared" si="303"/>
        <v>-1.6185</v>
      </c>
      <c r="BL312">
        <f t="shared" si="304"/>
        <v>0</v>
      </c>
      <c r="BM312">
        <f t="shared" si="305"/>
        <v>0</v>
      </c>
      <c r="BN312">
        <f t="shared" si="306"/>
        <v>0</v>
      </c>
      <c r="BO312">
        <f t="shared" si="307"/>
        <v>0</v>
      </c>
      <c r="BP312">
        <f t="shared" si="308"/>
        <v>2.3424700000000001</v>
      </c>
      <c r="BQ312">
        <f t="shared" si="309"/>
        <v>0</v>
      </c>
      <c r="BR312">
        <f t="shared" si="310"/>
        <v>0</v>
      </c>
      <c r="BS312">
        <f t="shared" si="311"/>
        <v>0</v>
      </c>
      <c r="BT312">
        <f t="shared" si="312"/>
        <v>0</v>
      </c>
      <c r="BU312">
        <f t="shared" si="313"/>
        <v>-0.18043000000000001</v>
      </c>
      <c r="BV312">
        <f t="shared" si="314"/>
        <v>0</v>
      </c>
      <c r="BX312">
        <f t="shared" si="315"/>
        <v>0</v>
      </c>
      <c r="BY312">
        <f t="shared" si="316"/>
        <v>0</v>
      </c>
      <c r="BZ312">
        <f t="shared" si="317"/>
        <v>3.4819999999999997E-2</v>
      </c>
      <c r="CA312">
        <f t="shared" si="318"/>
        <v>0</v>
      </c>
      <c r="CB312">
        <f t="shared" si="319"/>
        <v>3.9311500000000001</v>
      </c>
      <c r="CC312">
        <f t="shared" si="320"/>
        <v>0</v>
      </c>
      <c r="CD312">
        <f t="shared" si="321"/>
        <v>2.68282</v>
      </c>
      <c r="CE312">
        <f t="shared" si="322"/>
        <v>0</v>
      </c>
      <c r="CF312">
        <f t="shared" si="323"/>
        <v>0</v>
      </c>
      <c r="CG312">
        <f t="shared" si="324"/>
        <v>0</v>
      </c>
      <c r="CH312">
        <f t="shared" si="325"/>
        <v>0</v>
      </c>
      <c r="CI312">
        <f t="shared" si="326"/>
        <v>0</v>
      </c>
      <c r="CJ312">
        <f t="shared" si="327"/>
        <v>0</v>
      </c>
      <c r="CK312">
        <f t="shared" si="328"/>
        <v>0</v>
      </c>
      <c r="CL312">
        <f t="shared" si="329"/>
        <v>0</v>
      </c>
      <c r="CM312">
        <f t="shared" si="330"/>
        <v>0</v>
      </c>
      <c r="CN312">
        <f t="shared" si="331"/>
        <v>0</v>
      </c>
      <c r="CO312">
        <f t="shared" si="332"/>
        <v>0</v>
      </c>
      <c r="CP312">
        <f t="shared" si="333"/>
        <v>0</v>
      </c>
      <c r="CQ312">
        <f t="shared" si="334"/>
        <v>-4.09842</v>
      </c>
      <c r="CR312">
        <f t="shared" si="335"/>
        <v>0</v>
      </c>
      <c r="CS312">
        <f t="shared" si="336"/>
        <v>0</v>
      </c>
      <c r="CT312">
        <f t="shared" si="337"/>
        <v>0</v>
      </c>
      <c r="CU312">
        <f t="shared" si="338"/>
        <v>-3.2980499999999999</v>
      </c>
      <c r="CV312">
        <f t="shared" si="339"/>
        <v>0</v>
      </c>
      <c r="CW312">
        <f t="shared" si="340"/>
        <v>0</v>
      </c>
      <c r="CX312">
        <f t="shared" si="341"/>
        <v>0</v>
      </c>
      <c r="CY312">
        <f t="shared" si="342"/>
        <v>0</v>
      </c>
      <c r="CZ312">
        <f t="shared" si="343"/>
        <v>-8.0991400000000002</v>
      </c>
      <c r="DA312">
        <f t="shared" si="344"/>
        <v>0</v>
      </c>
      <c r="DB312">
        <f t="shared" si="345"/>
        <v>0</v>
      </c>
      <c r="DC312">
        <f t="shared" si="346"/>
        <v>0</v>
      </c>
      <c r="DD312">
        <f t="shared" si="347"/>
        <v>0</v>
      </c>
      <c r="DE312">
        <f t="shared" si="348"/>
        <v>-5.63286</v>
      </c>
      <c r="DF312">
        <f t="shared" si="349"/>
        <v>0</v>
      </c>
    </row>
    <row r="313" spans="1:110" x14ac:dyDescent="0.25">
      <c r="A313" s="4">
        <f>raw!$A313:$A313</f>
        <v>43376</v>
      </c>
      <c r="B313" s="6" t="str">
        <f>raw!$B313:$B313</f>
        <v>0007-0069</v>
      </c>
      <c r="D313" t="str">
        <f>IF(score!$C313=".",".",IF(score!$C313=0,"1",IF(score!$C313=25,"0",IF(score!$C313=50,"0",IF(score!$C313=75,"0",IF(score!$C313=100,"0"))))))</f>
        <v>0</v>
      </c>
      <c r="E313" t="str">
        <f>IF(score!$C313=".",".",IF(score!$C313=0,"0",IF(score!$C313=25,"1",IF(score!$C313=50,"0",IF(score!$C313=75,"0",IF(score!$C313=100,"0"))))))</f>
        <v>0</v>
      </c>
      <c r="F313" t="str">
        <f>IF(score!$C313=".",".",IF(score!$C313=0,"0",IF(score!$C313=25,"0",IF(score!$C313=50,"1",IF(score!$C313=75,"0",IF(score!$C313=100,"0"))))))</f>
        <v>1</v>
      </c>
      <c r="G313" t="str">
        <f>IF(score!$C313=".",".",IF(score!$C313=0,"0",IF(score!$C313=25,"0",IF(score!$C313=50,"0",IF(score!$C313=75,"1",IF(score!$C313=100,"0"))))))</f>
        <v>0</v>
      </c>
      <c r="H313" t="str">
        <f>IF(score!$D313=".",".",IF(score!$D313=0,"1",IF(score!$D313=50,"0",IF(score!$D313=100,"0"))))</f>
        <v>0</v>
      </c>
      <c r="I313" t="str">
        <f>IF(score!$D313=".",".",IF(score!$D313=0,"0",IF(score!$D313=50,"1",IF(score!$D313=100,"0"))))</f>
        <v>1</v>
      </c>
      <c r="J313" t="str">
        <f>IF(score!$E313=".",".",IF(score!$E313=0,"1",IF(score!$E313=50,"0",IF(score!$E313=100,"0"))))</f>
        <v>0</v>
      </c>
      <c r="K313" t="str">
        <f>IF(score!$E313=".",".",IF(score!$E313=0,"0",IF(score!$E313=50,"1",IF(score!$E313=100,"0"))))</f>
        <v>1</v>
      </c>
      <c r="L313" t="str">
        <f>IF(score!$F313=".",".",IF(score!$F313=0,"1",IF(score!$F313=100,"0")))</f>
        <v>0</v>
      </c>
      <c r="M313" t="str">
        <f>IF(score!$G313=".",".",IF(score!$G313=0,"1",IF(score!$G313=100,"0")))</f>
        <v>0</v>
      </c>
      <c r="N313" t="str">
        <f>IF(score!$H313=".",".",IF(score!$H313=0,"1",IF(score!$H313=100,"0")))</f>
        <v>0</v>
      </c>
      <c r="O313" t="str">
        <f>IF(score!$I313=".",".",IF(score!$I313=0,"1",IF(score!$I313=50,"0",IF(score!$I313=100,"0"))))</f>
        <v>0</v>
      </c>
      <c r="P313" t="str">
        <f>IF(score!$J313=".",".",IF(score!$J313=0,"1",IF(score!$J313=25,"0",IF(score!$J313=50,"0",IF(score!$J313=75,"0",IF(score!$J313=100,"0"))))))</f>
        <v>0</v>
      </c>
      <c r="Q313" t="str">
        <f>IF(score!$J313=".",".",IF(score!$J313=0,"0",IF(score!$J313=25,"1",IF(score!$J313=50,"0",IF(score!$J313=75,"0",IF(score!$J313=100,"0"))))))</f>
        <v>0</v>
      </c>
      <c r="R313" t="str">
        <f>IF(score!$J313=".",".",IF(score!$J313=0,"0",IF(score!$J313=25,"0",IF(score!$J313=50,"1",IF(score!$J313=75,"0",IF(score!$J313=100,"0"))))))</f>
        <v>0</v>
      </c>
      <c r="S313" t="str">
        <f>IF(score!$J313=".",".",IF(score!$J313=0,"0",IF(score!$J313=25,"0",IF(score!$J313=50,"0",IF(score!$J313=75,"1",IF(score!$J313=100,"0"))))))</f>
        <v>1</v>
      </c>
      <c r="T313" t="str">
        <f>IF(score!$K313=".",".",IF(score!$K313=0,"1",IF(score!$K313=20,"0",IF(score!$K313=40,"0",IF(score!$K313=60,"0",IF(score!$K313=80,"0",IF(score!$K313=100,"0")))))))</f>
        <v>0</v>
      </c>
      <c r="U313" t="str">
        <f>IF(score!$K313=".",".",IF(score!$K313=0,"0",IF(score!$K313=20,"1",IF(score!$K313=40,"0",IF(score!$K313=60,"0",IF(score!$K313=80,"0",IF(score!$K313=100,"0")))))))</f>
        <v>0</v>
      </c>
      <c r="V313" t="str">
        <f>IF(score!$K313=".",".",IF(score!$K313=0,"0",IF(score!$K313=20,"0",IF(score!$K313=40,"1",IF(score!$K313=60,"0",IF(score!$K313=80,"0",IF(score!$K313=100,"0")))))))</f>
        <v>0</v>
      </c>
      <c r="W313" t="str">
        <f>IF(score!$K313=".",".",IF(score!$K313=0,"0",IF(score!$K313=20,"0",IF(score!$K313=40,"0",IF(score!$K313=60,"1",IF(score!$K313=80,"0",IF(score!$K313=100,"0")))))))</f>
        <v>0</v>
      </c>
      <c r="X313" t="str">
        <f>IF(score!$K313=".",".",IF(score!$K313=0,"0",IF(score!$K313=20,"0",IF(score!$K313=40,"0",IF(score!$K313=60,"0",IF(score!$K313=80,"1",IF(score!$K313=100,"0")))))))</f>
        <v>1</v>
      </c>
      <c r="Y313" t="str">
        <f>IF(score!$L313=".",".",IF(score!$L313=0,"1",IF(score!$L313=20,"0",IF(score!$L313=40,"0",IF(score!$L313=60,"0",IF(score!$L313=80,"0",IF(score!$L313=100,"0")))))))</f>
        <v>0</v>
      </c>
      <c r="Z313" t="str">
        <f>IF(score!$L313=".",".",IF(score!$L313=0,"0",IF(score!$L313=20,"1",IF(score!$L313=40,"0",IF(score!$L313=60,"0",IF(score!$L313=80,"0",IF(score!$L313=100,"0")))))))</f>
        <v>0</v>
      </c>
      <c r="AA313" t="str">
        <f>IF(score!$L313=".",".",IF(score!$L313=0,"0",IF(score!$L313=20,"0",IF(score!$L313=40,"1",IF(score!$L313=60,"0",IF(score!$L313=80,"0",IF(score!$L313=100,"0")))))))</f>
        <v>0</v>
      </c>
      <c r="AB313" t="str">
        <f>IF(score!$L313=".",".",IF(score!$L313=0,"0",IF(score!$L313=20,"0",IF(score!$L313=40,"0",IF(score!$L313=60,"1",IF(score!$L313=80,"0",IF(score!$L313=100,"0")))))))</f>
        <v>1</v>
      </c>
      <c r="AC313" t="str">
        <f>IF(score!$L313=".",".",IF(score!$L313=0,"0",IF(score!$L313=20,"0",IF(score!$L313=40,"0",IF(score!$L313=60,"0",IF(score!$L313=80,"1",IF(score!L313=100,"0")))))))</f>
        <v>0</v>
      </c>
      <c r="AD313" t="str">
        <f>IF(score!$M313=".",".",IF(score!$M313=0,"1",IF(score!$M313=20,"0",IF(score!$M313=40,"0",IF(score!$M313=60,"0",IF(score!$M313=80,"0",IF(score!$M313=100,"0")))))))</f>
        <v>0</v>
      </c>
      <c r="AE313" t="str">
        <f>IF(score!$M313=".",".",IF(score!$M313=0,"0",IF(score!$M313=20,"1",IF(score!$M313=40,"0",IF(score!$M313=60,"0",IF(score!$M313=80,"0",IF(score!$M313=100,"0")))))))</f>
        <v>0</v>
      </c>
      <c r="AF313" t="str">
        <f>IF(score!$M313=".",".",IF(score!$M313=0,"0",IF(score!$M313=20,"0",IF(score!$M313=40,"1",IF(score!$M313=60,"0",IF(score!$M313=80,"0",IF(score!$M313=100,"0")))))))</f>
        <v>0</v>
      </c>
      <c r="AG313" t="str">
        <f>IF(score!$M313=".",".",IF(score!$M313=0,"0",IF(score!$M313=20,"0",IF(score!$M313=40,"0",IF(score!$M313=60,"1",IF(score!$M313=80,"0",IF(score!$M313=100,"0")))))))</f>
        <v>0</v>
      </c>
      <c r="AH313" t="str">
        <f>IF(score!$M313=".",".",IF(score!$M313=0,"0",IF(score!$M313=20,"0",IF(score!$M313=40,"0",IF(score!$M313=60,"0",IF(score!$M313=80,"1",IF(score!$M313=100,"0")))))))</f>
        <v>0</v>
      </c>
      <c r="AI313" t="str">
        <f>IF(score!$N313=".",".",IF(score!$N313=0,"1",IF(score!$N313=25,"0",IF(score!$N313=50,"0",IF(score!$N313=75,"0",IF(score!$N313=100,"0"))))))</f>
        <v>0</v>
      </c>
      <c r="AJ313" t="str">
        <f>IF(score!$N313=".",".",IF(score!$N313=0,"0",IF(score!$N313=25,"1",IF(score!$N313=50,"0",IF(score!$N313=75,"0",IF(score!$N313=100,"0"))))))</f>
        <v>0</v>
      </c>
      <c r="AK313" t="str">
        <f>IF(score!$N313=".",".",IF(score!$N313=0,"0",IF(score!$N313=25,"0",IF(score!$N313=50,"1",IF(score!$N313=75,"0",IF(score!$N313=100,"0"))))))</f>
        <v>0</v>
      </c>
      <c r="AL313" t="str">
        <f>IF(score!$N313=".",".",IF(score!$N313=0,"0",IF(score!$N313=25,"0",IF(score!$N313=50,"0",IF(score!$N313=75,"1",IF(score!$N313=100,"0"))))))</f>
        <v>1</v>
      </c>
      <c r="AN313">
        <f t="shared" si="280"/>
        <v>0</v>
      </c>
      <c r="AO313">
        <f t="shared" si="281"/>
        <v>0</v>
      </c>
      <c r="AP313">
        <f t="shared" si="282"/>
        <v>-3.0239600000000002</v>
      </c>
      <c r="AQ313">
        <f t="shared" si="283"/>
        <v>0</v>
      </c>
      <c r="AR313">
        <f t="shared" si="284"/>
        <v>0</v>
      </c>
      <c r="AS313">
        <f t="shared" si="285"/>
        <v>-3.4555500000000001</v>
      </c>
      <c r="AT313">
        <f t="shared" si="286"/>
        <v>0</v>
      </c>
      <c r="AU313">
        <f t="shared" si="287"/>
        <v>-2.7355700000000001</v>
      </c>
      <c r="AV313">
        <f t="shared" si="288"/>
        <v>0</v>
      </c>
      <c r="AW313">
        <f t="shared" si="289"/>
        <v>0</v>
      </c>
      <c r="AX313">
        <f t="shared" si="290"/>
        <v>0</v>
      </c>
      <c r="AY313">
        <f t="shared" si="291"/>
        <v>0</v>
      </c>
      <c r="AZ313">
        <f t="shared" si="292"/>
        <v>0</v>
      </c>
      <c r="BA313">
        <f t="shared" si="293"/>
        <v>0</v>
      </c>
      <c r="BB313">
        <f t="shared" si="294"/>
        <v>0</v>
      </c>
      <c r="BC313">
        <f t="shared" si="295"/>
        <v>-3.8012999999999999</v>
      </c>
      <c r="BD313">
        <f t="shared" si="296"/>
        <v>0</v>
      </c>
      <c r="BE313">
        <f t="shared" si="297"/>
        <v>0</v>
      </c>
      <c r="BF313">
        <f t="shared" si="298"/>
        <v>0</v>
      </c>
      <c r="BG313">
        <f t="shared" si="299"/>
        <v>0</v>
      </c>
      <c r="BH313">
        <f t="shared" si="300"/>
        <v>0.66513999999999995</v>
      </c>
      <c r="BI313">
        <f t="shared" si="301"/>
        <v>0</v>
      </c>
      <c r="BJ313">
        <f t="shared" si="302"/>
        <v>0</v>
      </c>
      <c r="BK313">
        <f t="shared" si="303"/>
        <v>0</v>
      </c>
      <c r="BL313">
        <f t="shared" si="304"/>
        <v>-1.1438699999999999</v>
      </c>
      <c r="BM313">
        <f t="shared" si="305"/>
        <v>0</v>
      </c>
      <c r="BN313">
        <f t="shared" si="306"/>
        <v>0</v>
      </c>
      <c r="BO313">
        <f t="shared" si="307"/>
        <v>0</v>
      </c>
      <c r="BP313">
        <f t="shared" si="308"/>
        <v>0</v>
      </c>
      <c r="BQ313">
        <f t="shared" si="309"/>
        <v>0</v>
      </c>
      <c r="BR313">
        <f t="shared" si="310"/>
        <v>0</v>
      </c>
      <c r="BS313">
        <f t="shared" si="311"/>
        <v>0</v>
      </c>
      <c r="BT313">
        <f t="shared" si="312"/>
        <v>0</v>
      </c>
      <c r="BU313">
        <f t="shared" si="313"/>
        <v>0</v>
      </c>
      <c r="BV313">
        <f t="shared" si="314"/>
        <v>0.11038000000000001</v>
      </c>
      <c r="BX313">
        <f t="shared" si="315"/>
        <v>0</v>
      </c>
      <c r="BY313">
        <f t="shared" si="316"/>
        <v>0</v>
      </c>
      <c r="BZ313">
        <f t="shared" si="317"/>
        <v>3.4819999999999997E-2</v>
      </c>
      <c r="CA313">
        <f t="shared" si="318"/>
        <v>0</v>
      </c>
      <c r="CB313">
        <f t="shared" si="319"/>
        <v>0</v>
      </c>
      <c r="CC313">
        <f t="shared" si="320"/>
        <v>1.8684000000000001</v>
      </c>
      <c r="CD313">
        <f t="shared" si="321"/>
        <v>0</v>
      </c>
      <c r="CE313">
        <f t="shared" si="322"/>
        <v>1.43103</v>
      </c>
      <c r="CF313">
        <f t="shared" si="323"/>
        <v>0</v>
      </c>
      <c r="CG313">
        <f t="shared" si="324"/>
        <v>0</v>
      </c>
      <c r="CH313">
        <f t="shared" si="325"/>
        <v>0</v>
      </c>
      <c r="CI313">
        <f t="shared" si="326"/>
        <v>0</v>
      </c>
      <c r="CJ313">
        <f t="shared" si="327"/>
        <v>0</v>
      </c>
      <c r="CK313">
        <f t="shared" si="328"/>
        <v>0</v>
      </c>
      <c r="CL313">
        <f t="shared" si="329"/>
        <v>0</v>
      </c>
      <c r="CM313">
        <f t="shared" si="330"/>
        <v>0.90383999999999998</v>
      </c>
      <c r="CN313">
        <f t="shared" si="331"/>
        <v>0</v>
      </c>
      <c r="CO313">
        <f t="shared" si="332"/>
        <v>0</v>
      </c>
      <c r="CP313">
        <f t="shared" si="333"/>
        <v>0</v>
      </c>
      <c r="CQ313">
        <f t="shared" si="334"/>
        <v>0</v>
      </c>
      <c r="CR313">
        <f t="shared" si="335"/>
        <v>-1.9494899999999999</v>
      </c>
      <c r="CS313">
        <f t="shared" si="336"/>
        <v>0</v>
      </c>
      <c r="CT313">
        <f t="shared" si="337"/>
        <v>0</v>
      </c>
      <c r="CU313">
        <f t="shared" si="338"/>
        <v>0</v>
      </c>
      <c r="CV313">
        <f t="shared" si="339"/>
        <v>-1.65178</v>
      </c>
      <c r="CW313">
        <f t="shared" si="340"/>
        <v>0</v>
      </c>
      <c r="CX313">
        <f t="shared" si="341"/>
        <v>0</v>
      </c>
      <c r="CY313">
        <f t="shared" si="342"/>
        <v>0</v>
      </c>
      <c r="CZ313">
        <f t="shared" si="343"/>
        <v>0</v>
      </c>
      <c r="DA313">
        <f t="shared" si="344"/>
        <v>0</v>
      </c>
      <c r="DB313">
        <f t="shared" si="345"/>
        <v>0</v>
      </c>
      <c r="DC313">
        <f t="shared" si="346"/>
        <v>0</v>
      </c>
      <c r="DD313">
        <f t="shared" si="347"/>
        <v>0</v>
      </c>
      <c r="DE313">
        <f t="shared" si="348"/>
        <v>0</v>
      </c>
      <c r="DF313">
        <f t="shared" si="349"/>
        <v>-3.13896</v>
      </c>
    </row>
    <row r="314" spans="1:110" x14ac:dyDescent="0.25">
      <c r="A314" s="4">
        <f>raw!$A314:$A314</f>
        <v>43336</v>
      </c>
      <c r="B314" s="6" t="str">
        <f>raw!$B314:$B314</f>
        <v>0009-0001</v>
      </c>
      <c r="D314" t="str">
        <f>IF(score!$C314=".",".",IF(score!$C314=0,"1",IF(score!$C314=25,"0",IF(score!$C314=50,"0",IF(score!$C314=75,"0",IF(score!$C314=100,"0"))))))</f>
        <v>0</v>
      </c>
      <c r="E314" t="str">
        <f>IF(score!$C314=".",".",IF(score!$C314=0,"0",IF(score!$C314=25,"1",IF(score!$C314=50,"0",IF(score!$C314=75,"0",IF(score!$C314=100,"0"))))))</f>
        <v>0</v>
      </c>
      <c r="F314" t="str">
        <f>IF(score!$C314=".",".",IF(score!$C314=0,"0",IF(score!$C314=25,"0",IF(score!$C314=50,"1",IF(score!$C314=75,"0",IF(score!$C314=100,"0"))))))</f>
        <v>1</v>
      </c>
      <c r="G314" t="str">
        <f>IF(score!$C314=".",".",IF(score!$C314=0,"0",IF(score!$C314=25,"0",IF(score!$C314=50,"0",IF(score!$C314=75,"1",IF(score!$C314=100,"0"))))))</f>
        <v>0</v>
      </c>
      <c r="H314" t="str">
        <f>IF(score!$D314=".",".",IF(score!$D314=0,"1",IF(score!$D314=50,"0",IF(score!$D314=100,"0"))))</f>
        <v>0</v>
      </c>
      <c r="I314" t="str">
        <f>IF(score!$D314=".",".",IF(score!$D314=0,"0",IF(score!$D314=50,"1",IF(score!$D314=100,"0"))))</f>
        <v>1</v>
      </c>
      <c r="J314" t="str">
        <f>IF(score!$E314=".",".",IF(score!$E314=0,"1",IF(score!$E314=50,"0",IF(score!$E314=100,"0"))))</f>
        <v>0</v>
      </c>
      <c r="K314" t="str">
        <f>IF(score!$E314=".",".",IF(score!$E314=0,"0",IF(score!$E314=50,"1",IF(score!$E314=100,"0"))))</f>
        <v>1</v>
      </c>
      <c r="L314" t="str">
        <f>IF(score!$F314=".",".",IF(score!$F314=0,"1",IF(score!$F314=100,"0")))</f>
        <v>0</v>
      </c>
      <c r="M314" t="str">
        <f>IF(score!$G314=".",".",IF(score!$G314=0,"1",IF(score!$G314=100,"0")))</f>
        <v>0</v>
      </c>
      <c r="N314" t="str">
        <f>IF(score!$H314=".",".",IF(score!$H314=0,"1",IF(score!$H314=100,"0")))</f>
        <v>0</v>
      </c>
      <c r="O314" t="str">
        <f>IF(score!$I314=".",".",IF(score!$I314=0,"1",IF(score!$I314=50,"0",IF(score!$I314=100,"0"))))</f>
        <v>0</v>
      </c>
      <c r="P314" t="str">
        <f>IF(score!$J314=".",".",IF(score!$J314=0,"1",IF(score!$J314=25,"0",IF(score!$J314=50,"0",IF(score!$J314=75,"0",IF(score!$J314=100,"0"))))))</f>
        <v>0</v>
      </c>
      <c r="Q314" t="str">
        <f>IF(score!$J314=".",".",IF(score!$J314=0,"0",IF(score!$J314=25,"1",IF(score!$J314=50,"0",IF(score!$J314=75,"0",IF(score!$J314=100,"0"))))))</f>
        <v>0</v>
      </c>
      <c r="R314" t="str">
        <f>IF(score!$J314=".",".",IF(score!$J314=0,"0",IF(score!$J314=25,"0",IF(score!$J314=50,"1",IF(score!$J314=75,"0",IF(score!$J314=100,"0"))))))</f>
        <v>0</v>
      </c>
      <c r="S314" t="str">
        <f>IF(score!$J314=".",".",IF(score!$J314=0,"0",IF(score!$J314=25,"0",IF(score!$J314=50,"0",IF(score!$J314=75,"1",IF(score!$J314=100,"0"))))))</f>
        <v>0</v>
      </c>
      <c r="T314" t="str">
        <f>IF(score!$K314=".",".",IF(score!$K314=0,"1",IF(score!$K314=20,"0",IF(score!$K314=40,"0",IF(score!$K314=60,"0",IF(score!$K314=80,"0",IF(score!$K314=100,"0")))))))</f>
        <v>0</v>
      </c>
      <c r="U314" t="str">
        <f>IF(score!$K314=".",".",IF(score!$K314=0,"0",IF(score!$K314=20,"1",IF(score!$K314=40,"0",IF(score!$K314=60,"0",IF(score!$K314=80,"0",IF(score!$K314=100,"0")))))))</f>
        <v>0</v>
      </c>
      <c r="V314" t="str">
        <f>IF(score!$K314=".",".",IF(score!$K314=0,"0",IF(score!$K314=20,"0",IF(score!$K314=40,"1",IF(score!$K314=60,"0",IF(score!$K314=80,"0",IF(score!$K314=100,"0")))))))</f>
        <v>0</v>
      </c>
      <c r="W314" t="str">
        <f>IF(score!$K314=".",".",IF(score!$K314=0,"0",IF(score!$K314=20,"0",IF(score!$K314=40,"0",IF(score!$K314=60,"1",IF(score!$K314=80,"0",IF(score!$K314=100,"0")))))))</f>
        <v>0</v>
      </c>
      <c r="X314" t="str">
        <f>IF(score!$K314=".",".",IF(score!$K314=0,"0",IF(score!$K314=20,"0",IF(score!$K314=40,"0",IF(score!$K314=60,"0",IF(score!$K314=80,"1",IF(score!$K314=100,"0")))))))</f>
        <v>1</v>
      </c>
      <c r="Y314" t="str">
        <f>IF(score!$L314=".",".",IF(score!$L314=0,"1",IF(score!$L314=20,"0",IF(score!$L314=40,"0",IF(score!$L314=60,"0",IF(score!$L314=80,"0",IF(score!$L314=100,"0")))))))</f>
        <v>0</v>
      </c>
      <c r="Z314" t="str">
        <f>IF(score!$L314=".",".",IF(score!$L314=0,"0",IF(score!$L314=20,"1",IF(score!$L314=40,"0",IF(score!$L314=60,"0",IF(score!$L314=80,"0",IF(score!$L314=100,"0")))))))</f>
        <v>0</v>
      </c>
      <c r="AA314" t="str">
        <f>IF(score!$L314=".",".",IF(score!$L314=0,"0",IF(score!$L314=20,"0",IF(score!$L314=40,"1",IF(score!$L314=60,"0",IF(score!$L314=80,"0",IF(score!$L314=100,"0")))))))</f>
        <v>0</v>
      </c>
      <c r="AB314" t="str">
        <f>IF(score!$L314=".",".",IF(score!$L314=0,"0",IF(score!$L314=20,"0",IF(score!$L314=40,"0",IF(score!$L314=60,"1",IF(score!$L314=80,"0",IF(score!$L314=100,"0")))))))</f>
        <v>0</v>
      </c>
      <c r="AC314" t="str">
        <f>IF(score!$L314=".",".",IF(score!$L314=0,"0",IF(score!$L314=20,"0",IF(score!$L314=40,"0",IF(score!$L314=60,"0",IF(score!$L314=80,"1",IF(score!L314=100,"0")))))))</f>
        <v>0</v>
      </c>
      <c r="AD314" t="str">
        <f>IF(score!$M314=".",".",IF(score!$M314=0,"1",IF(score!$M314=20,"0",IF(score!$M314=40,"0",IF(score!$M314=60,"0",IF(score!$M314=80,"0",IF(score!$M314=100,"0")))))))</f>
        <v>0</v>
      </c>
      <c r="AE314" t="str">
        <f>IF(score!$M314=".",".",IF(score!$M314=0,"0",IF(score!$M314=20,"1",IF(score!$M314=40,"0",IF(score!$M314=60,"0",IF(score!$M314=80,"0",IF(score!$M314=100,"0")))))))</f>
        <v>0</v>
      </c>
      <c r="AF314" t="str">
        <f>IF(score!$M314=".",".",IF(score!$M314=0,"0",IF(score!$M314=20,"0",IF(score!$M314=40,"1",IF(score!$M314=60,"0",IF(score!$M314=80,"0",IF(score!$M314=100,"0")))))))</f>
        <v>0</v>
      </c>
      <c r="AG314" t="str">
        <f>IF(score!$M314=".",".",IF(score!$M314=0,"0",IF(score!$M314=20,"0",IF(score!$M314=40,"0",IF(score!$M314=60,"1",IF(score!$M314=80,"0",IF(score!$M314=100,"0")))))))</f>
        <v>0</v>
      </c>
      <c r="AH314" t="str">
        <f>IF(score!$M314=".",".",IF(score!$M314=0,"0",IF(score!$M314=20,"0",IF(score!$M314=40,"0",IF(score!$M314=60,"0",IF(score!$M314=80,"1",IF(score!$M314=100,"0")))))))</f>
        <v>0</v>
      </c>
      <c r="AI314" t="str">
        <f>IF(score!$N314=".",".",IF(score!$N314=0,"1",IF(score!$N314=25,"0",IF(score!$N314=50,"0",IF(score!$N314=75,"0",IF(score!$N314=100,"0"))))))</f>
        <v>0</v>
      </c>
      <c r="AJ314" t="str">
        <f>IF(score!$N314=".",".",IF(score!$N314=0,"0",IF(score!$N314=25,"1",IF(score!$N314=50,"0",IF(score!$N314=75,"0",IF(score!$N314=100,"0"))))))</f>
        <v>0</v>
      </c>
      <c r="AK314" t="str">
        <f>IF(score!$N314=".",".",IF(score!$N314=0,"0",IF(score!$N314=25,"0",IF(score!$N314=50,"1",IF(score!$N314=75,"0",IF(score!$N314=100,"0"))))))</f>
        <v>0</v>
      </c>
      <c r="AL314" t="str">
        <f>IF(score!$N314=".",".",IF(score!$N314=0,"0",IF(score!$N314=25,"0",IF(score!$N314=50,"0",IF(score!$N314=75,"1",IF(score!$N314=100,"0"))))))</f>
        <v>0</v>
      </c>
      <c r="AN314">
        <f t="shared" si="280"/>
        <v>0</v>
      </c>
      <c r="AO314">
        <f t="shared" si="281"/>
        <v>0</v>
      </c>
      <c r="AP314">
        <f t="shared" si="282"/>
        <v>-3.0239600000000002</v>
      </c>
      <c r="AQ314">
        <f t="shared" si="283"/>
        <v>0</v>
      </c>
      <c r="AR314">
        <f t="shared" si="284"/>
        <v>0</v>
      </c>
      <c r="AS314">
        <f t="shared" si="285"/>
        <v>-3.4555500000000001</v>
      </c>
      <c r="AT314">
        <f t="shared" si="286"/>
        <v>0</v>
      </c>
      <c r="AU314">
        <f t="shared" si="287"/>
        <v>-2.7355700000000001</v>
      </c>
      <c r="AV314">
        <f t="shared" si="288"/>
        <v>0</v>
      </c>
      <c r="AW314">
        <f t="shared" si="289"/>
        <v>0</v>
      </c>
      <c r="AX314">
        <f t="shared" si="290"/>
        <v>0</v>
      </c>
      <c r="AY314">
        <f t="shared" si="291"/>
        <v>0</v>
      </c>
      <c r="AZ314">
        <f t="shared" si="292"/>
        <v>0</v>
      </c>
      <c r="BA314">
        <f t="shared" si="293"/>
        <v>0</v>
      </c>
      <c r="BB314">
        <f t="shared" si="294"/>
        <v>0</v>
      </c>
      <c r="BC314">
        <f t="shared" si="295"/>
        <v>0</v>
      </c>
      <c r="BD314">
        <f t="shared" si="296"/>
        <v>0</v>
      </c>
      <c r="BE314">
        <f t="shared" si="297"/>
        <v>0</v>
      </c>
      <c r="BF314">
        <f t="shared" si="298"/>
        <v>0</v>
      </c>
      <c r="BG314">
        <f t="shared" si="299"/>
        <v>0</v>
      </c>
      <c r="BH314">
        <f t="shared" si="300"/>
        <v>0.66513999999999995</v>
      </c>
      <c r="BI314">
        <f t="shared" si="301"/>
        <v>0</v>
      </c>
      <c r="BJ314">
        <f t="shared" si="302"/>
        <v>0</v>
      </c>
      <c r="BK314">
        <f t="shared" si="303"/>
        <v>0</v>
      </c>
      <c r="BL314">
        <f t="shared" si="304"/>
        <v>0</v>
      </c>
      <c r="BM314">
        <f t="shared" si="305"/>
        <v>0</v>
      </c>
      <c r="BN314">
        <f t="shared" si="306"/>
        <v>0</v>
      </c>
      <c r="BO314">
        <f t="shared" si="307"/>
        <v>0</v>
      </c>
      <c r="BP314">
        <f t="shared" si="308"/>
        <v>0</v>
      </c>
      <c r="BQ314">
        <f t="shared" si="309"/>
        <v>0</v>
      </c>
      <c r="BR314">
        <f t="shared" si="310"/>
        <v>0</v>
      </c>
      <c r="BS314">
        <f t="shared" si="311"/>
        <v>0</v>
      </c>
      <c r="BT314">
        <f t="shared" si="312"/>
        <v>0</v>
      </c>
      <c r="BU314">
        <f t="shared" si="313"/>
        <v>0</v>
      </c>
      <c r="BV314">
        <f t="shared" si="314"/>
        <v>0</v>
      </c>
      <c r="BX314">
        <f t="shared" si="315"/>
        <v>0</v>
      </c>
      <c r="BY314">
        <f t="shared" si="316"/>
        <v>0</v>
      </c>
      <c r="BZ314">
        <f t="shared" si="317"/>
        <v>3.4819999999999997E-2</v>
      </c>
      <c r="CA314">
        <f t="shared" si="318"/>
        <v>0</v>
      </c>
      <c r="CB314">
        <f t="shared" si="319"/>
        <v>0</v>
      </c>
      <c r="CC314">
        <f t="shared" si="320"/>
        <v>1.8684000000000001</v>
      </c>
      <c r="CD314">
        <f t="shared" si="321"/>
        <v>0</v>
      </c>
      <c r="CE314">
        <f t="shared" si="322"/>
        <v>1.43103</v>
      </c>
      <c r="CF314">
        <f t="shared" si="323"/>
        <v>0</v>
      </c>
      <c r="CG314">
        <f t="shared" si="324"/>
        <v>0</v>
      </c>
      <c r="CH314">
        <f t="shared" si="325"/>
        <v>0</v>
      </c>
      <c r="CI314">
        <f t="shared" si="326"/>
        <v>0</v>
      </c>
      <c r="CJ314">
        <f t="shared" si="327"/>
        <v>0</v>
      </c>
      <c r="CK314">
        <f t="shared" si="328"/>
        <v>0</v>
      </c>
      <c r="CL314">
        <f t="shared" si="329"/>
        <v>0</v>
      </c>
      <c r="CM314">
        <f t="shared" si="330"/>
        <v>0</v>
      </c>
      <c r="CN314">
        <f t="shared" si="331"/>
        <v>0</v>
      </c>
      <c r="CO314">
        <f t="shared" si="332"/>
        <v>0</v>
      </c>
      <c r="CP314">
        <f t="shared" si="333"/>
        <v>0</v>
      </c>
      <c r="CQ314">
        <f t="shared" si="334"/>
        <v>0</v>
      </c>
      <c r="CR314">
        <f t="shared" si="335"/>
        <v>-1.9494899999999999</v>
      </c>
      <c r="CS314">
        <f t="shared" si="336"/>
        <v>0</v>
      </c>
      <c r="CT314">
        <f t="shared" si="337"/>
        <v>0</v>
      </c>
      <c r="CU314">
        <f t="shared" si="338"/>
        <v>0</v>
      </c>
      <c r="CV314">
        <f t="shared" si="339"/>
        <v>0</v>
      </c>
      <c r="CW314">
        <f t="shared" si="340"/>
        <v>0</v>
      </c>
      <c r="CX314">
        <f t="shared" si="341"/>
        <v>0</v>
      </c>
      <c r="CY314">
        <f t="shared" si="342"/>
        <v>0</v>
      </c>
      <c r="CZ314">
        <f t="shared" si="343"/>
        <v>0</v>
      </c>
      <c r="DA314">
        <f t="shared" si="344"/>
        <v>0</v>
      </c>
      <c r="DB314">
        <f t="shared" si="345"/>
        <v>0</v>
      </c>
      <c r="DC314">
        <f t="shared" si="346"/>
        <v>0</v>
      </c>
      <c r="DD314">
        <f t="shared" si="347"/>
        <v>0</v>
      </c>
      <c r="DE314">
        <f t="shared" si="348"/>
        <v>0</v>
      </c>
      <c r="DF314">
        <f t="shared" si="349"/>
        <v>0</v>
      </c>
    </row>
    <row r="315" spans="1:110" x14ac:dyDescent="0.25">
      <c r="A315" s="4">
        <f>raw!$A315:$A315</f>
        <v>43350</v>
      </c>
      <c r="B315" s="6" t="str">
        <f>raw!$B315:$B315</f>
        <v>0009-0002</v>
      </c>
      <c r="D315" t="str">
        <f>IF(score!$C315=".",".",IF(score!$C315=0,"1",IF(score!$C315=25,"0",IF(score!$C315=50,"0",IF(score!$C315=75,"0",IF(score!$C315=100,"0"))))))</f>
        <v>0</v>
      </c>
      <c r="E315" t="str">
        <f>IF(score!$C315=".",".",IF(score!$C315=0,"0",IF(score!$C315=25,"1",IF(score!$C315=50,"0",IF(score!$C315=75,"0",IF(score!$C315=100,"0"))))))</f>
        <v>0</v>
      </c>
      <c r="F315" t="str">
        <f>IF(score!$C315=".",".",IF(score!$C315=0,"0",IF(score!$C315=25,"0",IF(score!$C315=50,"1",IF(score!$C315=75,"0",IF(score!$C315=100,"0"))))))</f>
        <v>1</v>
      </c>
      <c r="G315" t="str">
        <f>IF(score!$C315=".",".",IF(score!$C315=0,"0",IF(score!$C315=25,"0",IF(score!$C315=50,"0",IF(score!$C315=75,"1",IF(score!$C315=100,"0"))))))</f>
        <v>0</v>
      </c>
      <c r="H315" t="str">
        <f>IF(score!$D315=".",".",IF(score!$D315=0,"1",IF(score!$D315=50,"0",IF(score!$D315=100,"0"))))</f>
        <v>0</v>
      </c>
      <c r="I315" t="str">
        <f>IF(score!$D315=".",".",IF(score!$D315=0,"0",IF(score!$D315=50,"1",IF(score!$D315=100,"0"))))</f>
        <v>1</v>
      </c>
      <c r="J315" t="str">
        <f>IF(score!$E315=".",".",IF(score!$E315=0,"1",IF(score!$E315=50,"0",IF(score!$E315=100,"0"))))</f>
        <v>0</v>
      </c>
      <c r="K315" t="str">
        <f>IF(score!$E315=".",".",IF(score!$E315=0,"0",IF(score!$E315=50,"1",IF(score!$E315=100,"0"))))</f>
        <v>1</v>
      </c>
      <c r="L315" t="str">
        <f>IF(score!$F315=".",".",IF(score!$F315=0,"1",IF(score!$F315=100,"0")))</f>
        <v>0</v>
      </c>
      <c r="M315" t="str">
        <f>IF(score!$G315=".",".",IF(score!$G315=0,"1",IF(score!$G315=100,"0")))</f>
        <v>0</v>
      </c>
      <c r="N315" t="str">
        <f>IF(score!$H315=".",".",IF(score!$H315=0,"1",IF(score!$H315=100,"0")))</f>
        <v>0</v>
      </c>
      <c r="O315" t="str">
        <f>IF(score!$I315=".",".",IF(score!$I315=0,"1",IF(score!$I315=50,"0",IF(score!$I315=100,"0"))))</f>
        <v>0</v>
      </c>
      <c r="P315" t="str">
        <f>IF(score!$J315=".",".",IF(score!$J315=0,"1",IF(score!$J315=25,"0",IF(score!$J315=50,"0",IF(score!$J315=75,"0",IF(score!$J315=100,"0"))))))</f>
        <v>0</v>
      </c>
      <c r="Q315" t="str">
        <f>IF(score!$J315=".",".",IF(score!$J315=0,"0",IF(score!$J315=25,"1",IF(score!$J315=50,"0",IF(score!$J315=75,"0",IF(score!$J315=100,"0"))))))</f>
        <v>0</v>
      </c>
      <c r="R315" t="str">
        <f>IF(score!$J315=".",".",IF(score!$J315=0,"0",IF(score!$J315=25,"0",IF(score!$J315=50,"1",IF(score!$J315=75,"0",IF(score!$J315=100,"0"))))))</f>
        <v>0</v>
      </c>
      <c r="S315" t="str">
        <f>IF(score!$J315=".",".",IF(score!$J315=0,"0",IF(score!$J315=25,"0",IF(score!$J315=50,"0",IF(score!$J315=75,"1",IF(score!$J315=100,"0"))))))</f>
        <v>0</v>
      </c>
      <c r="T315" t="str">
        <f>IF(score!$K315=".",".",IF(score!$K315=0,"1",IF(score!$K315=20,"0",IF(score!$K315=40,"0",IF(score!$K315=60,"0",IF(score!$K315=80,"0",IF(score!$K315=100,"0")))))))</f>
        <v>0</v>
      </c>
      <c r="U315" t="str">
        <f>IF(score!$K315=".",".",IF(score!$K315=0,"0",IF(score!$K315=20,"1",IF(score!$K315=40,"0",IF(score!$K315=60,"0",IF(score!$K315=80,"0",IF(score!$K315=100,"0")))))))</f>
        <v>0</v>
      </c>
      <c r="V315" t="str">
        <f>IF(score!$K315=".",".",IF(score!$K315=0,"0",IF(score!$K315=20,"0",IF(score!$K315=40,"1",IF(score!$K315=60,"0",IF(score!$K315=80,"0",IF(score!$K315=100,"0")))))))</f>
        <v>0</v>
      </c>
      <c r="W315" t="str">
        <f>IF(score!$K315=".",".",IF(score!$K315=0,"0",IF(score!$K315=20,"0",IF(score!$K315=40,"0",IF(score!$K315=60,"1",IF(score!$K315=80,"0",IF(score!$K315=100,"0")))))))</f>
        <v>1</v>
      </c>
      <c r="X315" t="str">
        <f>IF(score!$K315=".",".",IF(score!$K315=0,"0",IF(score!$K315=20,"0",IF(score!$K315=40,"0",IF(score!$K315=60,"0",IF(score!$K315=80,"1",IF(score!$K315=100,"0")))))))</f>
        <v>0</v>
      </c>
      <c r="Y315" t="str">
        <f>IF(score!$L315=".",".",IF(score!$L315=0,"1",IF(score!$L315=20,"0",IF(score!$L315=40,"0",IF(score!$L315=60,"0",IF(score!$L315=80,"0",IF(score!$L315=100,"0")))))))</f>
        <v>0</v>
      </c>
      <c r="Z315" t="str">
        <f>IF(score!$L315=".",".",IF(score!$L315=0,"0",IF(score!$L315=20,"1",IF(score!$L315=40,"0",IF(score!$L315=60,"0",IF(score!$L315=80,"0",IF(score!$L315=100,"0")))))))</f>
        <v>0</v>
      </c>
      <c r="AA315" t="str">
        <f>IF(score!$L315=".",".",IF(score!$L315=0,"0",IF(score!$L315=20,"0",IF(score!$L315=40,"1",IF(score!$L315=60,"0",IF(score!$L315=80,"0",IF(score!$L315=100,"0")))))))</f>
        <v>0</v>
      </c>
      <c r="AB315" t="str">
        <f>IF(score!$L315=".",".",IF(score!$L315=0,"0",IF(score!$L315=20,"0",IF(score!$L315=40,"0",IF(score!$L315=60,"1",IF(score!$L315=80,"0",IF(score!$L315=100,"0")))))))</f>
        <v>1</v>
      </c>
      <c r="AC315" t="str">
        <f>IF(score!$L315=".",".",IF(score!$L315=0,"0",IF(score!$L315=20,"0",IF(score!$L315=40,"0",IF(score!$L315=60,"0",IF(score!$L315=80,"1",IF(score!L315=100,"0")))))))</f>
        <v>0</v>
      </c>
      <c r="AD315" t="str">
        <f>IF(score!$M315=".",".",IF(score!$M315=0,"1",IF(score!$M315=20,"0",IF(score!$M315=40,"0",IF(score!$M315=60,"0",IF(score!$M315=80,"0",IF(score!$M315=100,"0")))))))</f>
        <v>0</v>
      </c>
      <c r="AE315" t="str">
        <f>IF(score!$M315=".",".",IF(score!$M315=0,"0",IF(score!$M315=20,"1",IF(score!$M315=40,"0",IF(score!$M315=60,"0",IF(score!$M315=80,"0",IF(score!$M315=100,"0")))))))</f>
        <v>0</v>
      </c>
      <c r="AF315" t="str">
        <f>IF(score!$M315=".",".",IF(score!$M315=0,"0",IF(score!$M315=20,"0",IF(score!$M315=40,"1",IF(score!$M315=60,"0",IF(score!$M315=80,"0",IF(score!$M315=100,"0")))))))</f>
        <v>0</v>
      </c>
      <c r="AG315" t="str">
        <f>IF(score!$M315=".",".",IF(score!$M315=0,"0",IF(score!$M315=20,"0",IF(score!$M315=40,"0",IF(score!$M315=60,"1",IF(score!$M315=80,"0",IF(score!$M315=100,"0")))))))</f>
        <v>0</v>
      </c>
      <c r="AH315" t="str">
        <f>IF(score!$M315=".",".",IF(score!$M315=0,"0",IF(score!$M315=20,"0",IF(score!$M315=40,"0",IF(score!$M315=60,"0",IF(score!$M315=80,"1",IF(score!$M315=100,"0")))))))</f>
        <v>0</v>
      </c>
      <c r="AI315" t="str">
        <f>IF(score!$N315=".",".",IF(score!$N315=0,"1",IF(score!$N315=25,"0",IF(score!$N315=50,"0",IF(score!$N315=75,"0",IF(score!$N315=100,"0"))))))</f>
        <v>0</v>
      </c>
      <c r="AJ315" t="str">
        <f>IF(score!$N315=".",".",IF(score!$N315=0,"0",IF(score!$N315=25,"1",IF(score!$N315=50,"0",IF(score!$N315=75,"0",IF(score!$N315=100,"0"))))))</f>
        <v>0</v>
      </c>
      <c r="AK315" t="str">
        <f>IF(score!$N315=".",".",IF(score!$N315=0,"0",IF(score!$N315=25,"0",IF(score!$N315=50,"1",IF(score!$N315=75,"0",IF(score!$N315=100,"0"))))))</f>
        <v>0</v>
      </c>
      <c r="AL315" t="str">
        <f>IF(score!$N315=".",".",IF(score!$N315=0,"0",IF(score!$N315=25,"0",IF(score!$N315=50,"0",IF(score!$N315=75,"1",IF(score!$N315=100,"0"))))))</f>
        <v>0</v>
      </c>
      <c r="AN315">
        <f t="shared" si="280"/>
        <v>0</v>
      </c>
      <c r="AO315">
        <f t="shared" si="281"/>
        <v>0</v>
      </c>
      <c r="AP315">
        <f t="shared" si="282"/>
        <v>-3.0239600000000002</v>
      </c>
      <c r="AQ315">
        <f t="shared" si="283"/>
        <v>0</v>
      </c>
      <c r="AR315">
        <f t="shared" si="284"/>
        <v>0</v>
      </c>
      <c r="AS315">
        <f t="shared" si="285"/>
        <v>-3.4555500000000001</v>
      </c>
      <c r="AT315">
        <f t="shared" si="286"/>
        <v>0</v>
      </c>
      <c r="AU315">
        <f t="shared" si="287"/>
        <v>-2.7355700000000001</v>
      </c>
      <c r="AV315">
        <f t="shared" si="288"/>
        <v>0</v>
      </c>
      <c r="AW315">
        <f t="shared" si="289"/>
        <v>0</v>
      </c>
      <c r="AX315">
        <f t="shared" si="290"/>
        <v>0</v>
      </c>
      <c r="AY315">
        <f t="shared" si="291"/>
        <v>0</v>
      </c>
      <c r="AZ315">
        <f t="shared" si="292"/>
        <v>0</v>
      </c>
      <c r="BA315">
        <f t="shared" si="293"/>
        <v>0</v>
      </c>
      <c r="BB315">
        <f t="shared" si="294"/>
        <v>0</v>
      </c>
      <c r="BC315">
        <f t="shared" si="295"/>
        <v>0</v>
      </c>
      <c r="BD315">
        <f t="shared" si="296"/>
        <v>0</v>
      </c>
      <c r="BE315">
        <f t="shared" si="297"/>
        <v>0</v>
      </c>
      <c r="BF315">
        <f t="shared" si="298"/>
        <v>0</v>
      </c>
      <c r="BG315">
        <f t="shared" si="299"/>
        <v>1.3668899999999999</v>
      </c>
      <c r="BH315">
        <f t="shared" si="300"/>
        <v>0</v>
      </c>
      <c r="BI315">
        <f t="shared" si="301"/>
        <v>0</v>
      </c>
      <c r="BJ315">
        <f t="shared" si="302"/>
        <v>0</v>
      </c>
      <c r="BK315">
        <f t="shared" si="303"/>
        <v>0</v>
      </c>
      <c r="BL315">
        <f t="shared" si="304"/>
        <v>-1.1438699999999999</v>
      </c>
      <c r="BM315">
        <f t="shared" si="305"/>
        <v>0</v>
      </c>
      <c r="BN315">
        <f t="shared" si="306"/>
        <v>0</v>
      </c>
      <c r="BO315">
        <f t="shared" si="307"/>
        <v>0</v>
      </c>
      <c r="BP315">
        <f t="shared" si="308"/>
        <v>0</v>
      </c>
      <c r="BQ315">
        <f t="shared" si="309"/>
        <v>0</v>
      </c>
      <c r="BR315">
        <f t="shared" si="310"/>
        <v>0</v>
      </c>
      <c r="BS315">
        <f t="shared" si="311"/>
        <v>0</v>
      </c>
      <c r="BT315">
        <f t="shared" si="312"/>
        <v>0</v>
      </c>
      <c r="BU315">
        <f t="shared" si="313"/>
        <v>0</v>
      </c>
      <c r="BV315">
        <f t="shared" si="314"/>
        <v>0</v>
      </c>
      <c r="BX315">
        <f t="shared" si="315"/>
        <v>0</v>
      </c>
      <c r="BY315">
        <f t="shared" si="316"/>
        <v>0</v>
      </c>
      <c r="BZ315">
        <f t="shared" si="317"/>
        <v>3.4819999999999997E-2</v>
      </c>
      <c r="CA315">
        <f t="shared" si="318"/>
        <v>0</v>
      </c>
      <c r="CB315">
        <f t="shared" si="319"/>
        <v>0</v>
      </c>
      <c r="CC315">
        <f t="shared" si="320"/>
        <v>1.8684000000000001</v>
      </c>
      <c r="CD315">
        <f t="shared" si="321"/>
        <v>0</v>
      </c>
      <c r="CE315">
        <f t="shared" si="322"/>
        <v>1.43103</v>
      </c>
      <c r="CF315">
        <f t="shared" si="323"/>
        <v>0</v>
      </c>
      <c r="CG315">
        <f t="shared" si="324"/>
        <v>0</v>
      </c>
      <c r="CH315">
        <f t="shared" si="325"/>
        <v>0</v>
      </c>
      <c r="CI315">
        <f t="shared" si="326"/>
        <v>0</v>
      </c>
      <c r="CJ315">
        <f t="shared" si="327"/>
        <v>0</v>
      </c>
      <c r="CK315">
        <f t="shared" si="328"/>
        <v>0</v>
      </c>
      <c r="CL315">
        <f t="shared" si="329"/>
        <v>0</v>
      </c>
      <c r="CM315">
        <f t="shared" si="330"/>
        <v>0</v>
      </c>
      <c r="CN315">
        <f t="shared" si="331"/>
        <v>0</v>
      </c>
      <c r="CO315">
        <f t="shared" si="332"/>
        <v>0</v>
      </c>
      <c r="CP315">
        <f t="shared" si="333"/>
        <v>0</v>
      </c>
      <c r="CQ315">
        <f t="shared" si="334"/>
        <v>-4.09842</v>
      </c>
      <c r="CR315">
        <f t="shared" si="335"/>
        <v>0</v>
      </c>
      <c r="CS315">
        <f t="shared" si="336"/>
        <v>0</v>
      </c>
      <c r="CT315">
        <f t="shared" si="337"/>
        <v>0</v>
      </c>
      <c r="CU315">
        <f t="shared" si="338"/>
        <v>0</v>
      </c>
      <c r="CV315">
        <f t="shared" si="339"/>
        <v>-1.65178</v>
      </c>
      <c r="CW315">
        <f t="shared" si="340"/>
        <v>0</v>
      </c>
      <c r="CX315">
        <f t="shared" si="341"/>
        <v>0</v>
      </c>
      <c r="CY315">
        <f t="shared" si="342"/>
        <v>0</v>
      </c>
      <c r="CZ315">
        <f t="shared" si="343"/>
        <v>0</v>
      </c>
      <c r="DA315">
        <f t="shared" si="344"/>
        <v>0</v>
      </c>
      <c r="DB315">
        <f t="shared" si="345"/>
        <v>0</v>
      </c>
      <c r="DC315">
        <f t="shared" si="346"/>
        <v>0</v>
      </c>
      <c r="DD315">
        <f t="shared" si="347"/>
        <v>0</v>
      </c>
      <c r="DE315">
        <f t="shared" si="348"/>
        <v>0</v>
      </c>
      <c r="DF315">
        <f t="shared" si="349"/>
        <v>0</v>
      </c>
    </row>
    <row r="316" spans="1:110" x14ac:dyDescent="0.25">
      <c r="A316" s="4">
        <f>raw!$A316:$A316</f>
        <v>43348</v>
      </c>
      <c r="B316" s="6" t="str">
        <f>raw!$B316:$B316</f>
        <v>0009-0005</v>
      </c>
      <c r="D316" t="str">
        <f>IF(score!$C316=".",".",IF(score!$C316=0,"1",IF(score!$C316=25,"0",IF(score!$C316=50,"0",IF(score!$C316=75,"0",IF(score!$C316=100,"0"))))))</f>
        <v>0</v>
      </c>
      <c r="E316" t="str">
        <f>IF(score!$C316=".",".",IF(score!$C316=0,"0",IF(score!$C316=25,"1",IF(score!$C316=50,"0",IF(score!$C316=75,"0",IF(score!$C316=100,"0"))))))</f>
        <v>0</v>
      </c>
      <c r="F316" t="str">
        <f>IF(score!$C316=".",".",IF(score!$C316=0,"0",IF(score!$C316=25,"0",IF(score!$C316=50,"1",IF(score!$C316=75,"0",IF(score!$C316=100,"0"))))))</f>
        <v>0</v>
      </c>
      <c r="G316" t="str">
        <f>IF(score!$C316=".",".",IF(score!$C316=0,"0",IF(score!$C316=25,"0",IF(score!$C316=50,"0",IF(score!$C316=75,"1",IF(score!$C316=100,"0"))))))</f>
        <v>1</v>
      </c>
      <c r="H316" t="str">
        <f>IF(score!$D316=".",".",IF(score!$D316=0,"1",IF(score!$D316=50,"0",IF(score!$D316=100,"0"))))</f>
        <v>0</v>
      </c>
      <c r="I316" t="str">
        <f>IF(score!$D316=".",".",IF(score!$D316=0,"0",IF(score!$D316=50,"1",IF(score!$D316=100,"0"))))</f>
        <v>0</v>
      </c>
      <c r="J316" t="str">
        <f>IF(score!$E316=".",".",IF(score!$E316=0,"1",IF(score!$E316=50,"0",IF(score!$E316=100,"0"))))</f>
        <v>0</v>
      </c>
      <c r="K316" t="str">
        <f>IF(score!$E316=".",".",IF(score!$E316=0,"0",IF(score!$E316=50,"1",IF(score!$E316=100,"0"))))</f>
        <v>0</v>
      </c>
      <c r="L316" t="str">
        <f>IF(score!$F316=".",".",IF(score!$F316=0,"1",IF(score!$F316=100,"0")))</f>
        <v>0</v>
      </c>
      <c r="M316" t="str">
        <f>IF(score!$G316=".",".",IF(score!$G316=0,"1",IF(score!$G316=100,"0")))</f>
        <v>0</v>
      </c>
      <c r="N316" t="str">
        <f>IF(score!$H316=".",".",IF(score!$H316=0,"1",IF(score!$H316=100,"0")))</f>
        <v>0</v>
      </c>
      <c r="O316" t="str">
        <f>IF(score!$I316=".",".",IF(score!$I316=0,"1",IF(score!$I316=50,"0",IF(score!$I316=100,"0"))))</f>
        <v>0</v>
      </c>
      <c r="P316" t="str">
        <f>IF(score!$J316=".",".",IF(score!$J316=0,"1",IF(score!$J316=25,"0",IF(score!$J316=50,"0",IF(score!$J316=75,"0",IF(score!$J316=100,"0"))))))</f>
        <v>0</v>
      </c>
      <c r="Q316" t="str">
        <f>IF(score!$J316=".",".",IF(score!$J316=0,"0",IF(score!$J316=25,"1",IF(score!$J316=50,"0",IF(score!$J316=75,"0",IF(score!$J316=100,"0"))))))</f>
        <v>0</v>
      </c>
      <c r="R316" t="str">
        <f>IF(score!$J316=".",".",IF(score!$J316=0,"0",IF(score!$J316=25,"0",IF(score!$J316=50,"1",IF(score!$J316=75,"0",IF(score!$J316=100,"0"))))))</f>
        <v>0</v>
      </c>
      <c r="S316" t="str">
        <f>IF(score!$J316=".",".",IF(score!$J316=0,"0",IF(score!$J316=25,"0",IF(score!$J316=50,"0",IF(score!$J316=75,"1",IF(score!$J316=100,"0"))))))</f>
        <v>0</v>
      </c>
      <c r="T316" t="str">
        <f>IF(score!$K316=".",".",IF(score!$K316=0,"1",IF(score!$K316=20,"0",IF(score!$K316=40,"0",IF(score!$K316=60,"0",IF(score!$K316=80,"0",IF(score!$K316=100,"0")))))))</f>
        <v>0</v>
      </c>
      <c r="U316" t="str">
        <f>IF(score!$K316=".",".",IF(score!$K316=0,"0",IF(score!$K316=20,"1",IF(score!$K316=40,"0",IF(score!$K316=60,"0",IF(score!$K316=80,"0",IF(score!$K316=100,"0")))))))</f>
        <v>0</v>
      </c>
      <c r="V316" t="str">
        <f>IF(score!$K316=".",".",IF(score!$K316=0,"0",IF(score!$K316=20,"0",IF(score!$K316=40,"1",IF(score!$K316=60,"0",IF(score!$K316=80,"0",IF(score!$K316=100,"0")))))))</f>
        <v>0</v>
      </c>
      <c r="W316" t="str">
        <f>IF(score!$K316=".",".",IF(score!$K316=0,"0",IF(score!$K316=20,"0",IF(score!$K316=40,"0",IF(score!$K316=60,"1",IF(score!$K316=80,"0",IF(score!$K316=100,"0")))))))</f>
        <v>0</v>
      </c>
      <c r="X316" t="str">
        <f>IF(score!$K316=".",".",IF(score!$K316=0,"0",IF(score!$K316=20,"0",IF(score!$K316=40,"0",IF(score!$K316=60,"0",IF(score!$K316=80,"1",IF(score!$K316=100,"0")))))))</f>
        <v>1</v>
      </c>
      <c r="Y316" t="str">
        <f>IF(score!$L316=".",".",IF(score!$L316=0,"1",IF(score!$L316=20,"0",IF(score!$L316=40,"0",IF(score!$L316=60,"0",IF(score!$L316=80,"0",IF(score!$L316=100,"0")))))))</f>
        <v>0</v>
      </c>
      <c r="Z316" t="str">
        <f>IF(score!$L316=".",".",IF(score!$L316=0,"0",IF(score!$L316=20,"1",IF(score!$L316=40,"0",IF(score!$L316=60,"0",IF(score!$L316=80,"0",IF(score!$L316=100,"0")))))))</f>
        <v>0</v>
      </c>
      <c r="AA316" t="str">
        <f>IF(score!$L316=".",".",IF(score!$L316=0,"0",IF(score!$L316=20,"0",IF(score!$L316=40,"1",IF(score!$L316=60,"0",IF(score!$L316=80,"0",IF(score!$L316=100,"0")))))))</f>
        <v>0</v>
      </c>
      <c r="AB316" t="str">
        <f>IF(score!$L316=".",".",IF(score!$L316=0,"0",IF(score!$L316=20,"0",IF(score!$L316=40,"0",IF(score!$L316=60,"1",IF(score!$L316=80,"0",IF(score!$L316=100,"0")))))))</f>
        <v>1</v>
      </c>
      <c r="AC316" t="str">
        <f>IF(score!$L316=".",".",IF(score!$L316=0,"0",IF(score!$L316=20,"0",IF(score!$L316=40,"0",IF(score!$L316=60,"0",IF(score!$L316=80,"1",IF(score!L316=100,"0")))))))</f>
        <v>0</v>
      </c>
      <c r="AD316" t="str">
        <f>IF(score!$M316=".",".",IF(score!$M316=0,"1",IF(score!$M316=20,"0",IF(score!$M316=40,"0",IF(score!$M316=60,"0",IF(score!$M316=80,"0",IF(score!$M316=100,"0")))))))</f>
        <v>0</v>
      </c>
      <c r="AE316" t="str">
        <f>IF(score!$M316=".",".",IF(score!$M316=0,"0",IF(score!$M316=20,"1",IF(score!$M316=40,"0",IF(score!$M316=60,"0",IF(score!$M316=80,"0",IF(score!$M316=100,"0")))))))</f>
        <v>0</v>
      </c>
      <c r="AF316" t="str">
        <f>IF(score!$M316=".",".",IF(score!$M316=0,"0",IF(score!$M316=20,"0",IF(score!$M316=40,"1",IF(score!$M316=60,"0",IF(score!$M316=80,"0",IF(score!$M316=100,"0")))))))</f>
        <v>0</v>
      </c>
      <c r="AG316" t="str">
        <f>IF(score!$M316=".",".",IF(score!$M316=0,"0",IF(score!$M316=20,"0",IF(score!$M316=40,"0",IF(score!$M316=60,"1",IF(score!$M316=80,"0",IF(score!$M316=100,"0")))))))</f>
        <v>1</v>
      </c>
      <c r="AH316" t="str">
        <f>IF(score!$M316=".",".",IF(score!$M316=0,"0",IF(score!$M316=20,"0",IF(score!$M316=40,"0",IF(score!$M316=60,"0",IF(score!$M316=80,"1",IF(score!$M316=100,"0")))))))</f>
        <v>0</v>
      </c>
      <c r="AI316" t="str">
        <f>IF(score!$N316=".",".",IF(score!$N316=0,"1",IF(score!$N316=25,"0",IF(score!$N316=50,"0",IF(score!$N316=75,"0",IF(score!$N316=100,"0"))))))</f>
        <v>0</v>
      </c>
      <c r="AJ316" t="str">
        <f>IF(score!$N316=".",".",IF(score!$N316=0,"0",IF(score!$N316=25,"1",IF(score!$N316=50,"0",IF(score!$N316=75,"0",IF(score!$N316=100,"0"))))))</f>
        <v>0</v>
      </c>
      <c r="AK316" t="str">
        <f>IF(score!$N316=".",".",IF(score!$N316=0,"0",IF(score!$N316=25,"0",IF(score!$N316=50,"1",IF(score!$N316=75,"0",IF(score!$N316=100,"0"))))))</f>
        <v>1</v>
      </c>
      <c r="AL316" t="str">
        <f>IF(score!$N316=".",".",IF(score!$N316=0,"0",IF(score!$N316=25,"0",IF(score!$N316=50,"0",IF(score!$N316=75,"1",IF(score!$N316=100,"0"))))))</f>
        <v>0</v>
      </c>
      <c r="AN316">
        <f t="shared" si="280"/>
        <v>0</v>
      </c>
      <c r="AO316">
        <f t="shared" si="281"/>
        <v>0</v>
      </c>
      <c r="AP316">
        <f t="shared" si="282"/>
        <v>0</v>
      </c>
      <c r="AQ316">
        <f t="shared" si="283"/>
        <v>-1.3187199999999999</v>
      </c>
      <c r="AR316">
        <f t="shared" si="284"/>
        <v>0</v>
      </c>
      <c r="AS316">
        <f t="shared" si="285"/>
        <v>0</v>
      </c>
      <c r="AT316">
        <f t="shared" si="286"/>
        <v>0</v>
      </c>
      <c r="AU316">
        <f t="shared" si="287"/>
        <v>0</v>
      </c>
      <c r="AV316">
        <f t="shared" si="288"/>
        <v>0</v>
      </c>
      <c r="AW316">
        <f t="shared" si="289"/>
        <v>0</v>
      </c>
      <c r="AX316">
        <f t="shared" si="290"/>
        <v>0</v>
      </c>
      <c r="AY316">
        <f t="shared" si="291"/>
        <v>0</v>
      </c>
      <c r="AZ316">
        <f t="shared" si="292"/>
        <v>0</v>
      </c>
      <c r="BA316">
        <f t="shared" si="293"/>
        <v>0</v>
      </c>
      <c r="BB316">
        <f t="shared" si="294"/>
        <v>0</v>
      </c>
      <c r="BC316">
        <f t="shared" si="295"/>
        <v>0</v>
      </c>
      <c r="BD316">
        <f t="shared" si="296"/>
        <v>0</v>
      </c>
      <c r="BE316">
        <f t="shared" si="297"/>
        <v>0</v>
      </c>
      <c r="BF316">
        <f t="shared" si="298"/>
        <v>0</v>
      </c>
      <c r="BG316">
        <f t="shared" si="299"/>
        <v>0</v>
      </c>
      <c r="BH316">
        <f t="shared" si="300"/>
        <v>0.66513999999999995</v>
      </c>
      <c r="BI316">
        <f t="shared" si="301"/>
        <v>0</v>
      </c>
      <c r="BJ316">
        <f t="shared" si="302"/>
        <v>0</v>
      </c>
      <c r="BK316">
        <f t="shared" si="303"/>
        <v>0</v>
      </c>
      <c r="BL316">
        <f t="shared" si="304"/>
        <v>-1.1438699999999999</v>
      </c>
      <c r="BM316">
        <f t="shared" si="305"/>
        <v>0</v>
      </c>
      <c r="BN316">
        <f t="shared" si="306"/>
        <v>0</v>
      </c>
      <c r="BO316">
        <f t="shared" si="307"/>
        <v>0</v>
      </c>
      <c r="BP316">
        <f t="shared" si="308"/>
        <v>0</v>
      </c>
      <c r="BQ316">
        <f t="shared" si="309"/>
        <v>1.28044</v>
      </c>
      <c r="BR316">
        <f t="shared" si="310"/>
        <v>0</v>
      </c>
      <c r="BS316">
        <f t="shared" si="311"/>
        <v>0</v>
      </c>
      <c r="BT316">
        <f t="shared" si="312"/>
        <v>0</v>
      </c>
      <c r="BU316">
        <f t="shared" si="313"/>
        <v>-0.18043000000000001</v>
      </c>
      <c r="BV316">
        <f t="shared" si="314"/>
        <v>0</v>
      </c>
      <c r="BX316">
        <f t="shared" si="315"/>
        <v>0</v>
      </c>
      <c r="BY316">
        <f t="shared" si="316"/>
        <v>0</v>
      </c>
      <c r="BZ316">
        <f t="shared" si="317"/>
        <v>0</v>
      </c>
      <c r="CA316">
        <f t="shared" si="318"/>
        <v>-6.0639999999999999E-2</v>
      </c>
      <c r="CB316">
        <f t="shared" si="319"/>
        <v>0</v>
      </c>
      <c r="CC316">
        <f t="shared" si="320"/>
        <v>0</v>
      </c>
      <c r="CD316">
        <f t="shared" si="321"/>
        <v>0</v>
      </c>
      <c r="CE316">
        <f t="shared" si="322"/>
        <v>0</v>
      </c>
      <c r="CF316">
        <f t="shared" si="323"/>
        <v>0</v>
      </c>
      <c r="CG316">
        <f t="shared" si="324"/>
        <v>0</v>
      </c>
      <c r="CH316">
        <f t="shared" si="325"/>
        <v>0</v>
      </c>
      <c r="CI316">
        <f t="shared" si="326"/>
        <v>0</v>
      </c>
      <c r="CJ316">
        <f t="shared" si="327"/>
        <v>0</v>
      </c>
      <c r="CK316">
        <f t="shared" si="328"/>
        <v>0</v>
      </c>
      <c r="CL316">
        <f t="shared" si="329"/>
        <v>0</v>
      </c>
      <c r="CM316">
        <f t="shared" si="330"/>
        <v>0</v>
      </c>
      <c r="CN316">
        <f t="shared" si="331"/>
        <v>0</v>
      </c>
      <c r="CO316">
        <f t="shared" si="332"/>
        <v>0</v>
      </c>
      <c r="CP316">
        <f t="shared" si="333"/>
        <v>0</v>
      </c>
      <c r="CQ316">
        <f t="shared" si="334"/>
        <v>0</v>
      </c>
      <c r="CR316">
        <f t="shared" si="335"/>
        <v>-1.9494899999999999</v>
      </c>
      <c r="CS316">
        <f t="shared" si="336"/>
        <v>0</v>
      </c>
      <c r="CT316">
        <f t="shared" si="337"/>
        <v>0</v>
      </c>
      <c r="CU316">
        <f t="shared" si="338"/>
        <v>0</v>
      </c>
      <c r="CV316">
        <f t="shared" si="339"/>
        <v>-1.65178</v>
      </c>
      <c r="CW316">
        <f t="shared" si="340"/>
        <v>0</v>
      </c>
      <c r="CX316">
        <f t="shared" si="341"/>
        <v>0</v>
      </c>
      <c r="CY316">
        <f t="shared" si="342"/>
        <v>0</v>
      </c>
      <c r="CZ316">
        <f t="shared" si="343"/>
        <v>0</v>
      </c>
      <c r="DA316">
        <f t="shared" si="344"/>
        <v>-4.5905500000000004</v>
      </c>
      <c r="DB316">
        <f t="shared" si="345"/>
        <v>0</v>
      </c>
      <c r="DC316">
        <f t="shared" si="346"/>
        <v>0</v>
      </c>
      <c r="DD316">
        <f t="shared" si="347"/>
        <v>0</v>
      </c>
      <c r="DE316">
        <f t="shared" si="348"/>
        <v>-5.63286</v>
      </c>
      <c r="DF316">
        <f t="shared" si="349"/>
        <v>0</v>
      </c>
    </row>
    <row r="317" spans="1:110" x14ac:dyDescent="0.25">
      <c r="A317" s="4">
        <f>raw!$A317:$A317</f>
        <v>43336</v>
      </c>
      <c r="B317" s="6" t="str">
        <f>raw!$B317:$B317</f>
        <v>0009-0006</v>
      </c>
      <c r="D317" t="str">
        <f>IF(score!$C317=".",".",IF(score!$C317=0,"1",IF(score!$C317=25,"0",IF(score!$C317=50,"0",IF(score!$C317=75,"0",IF(score!$C317=100,"0"))))))</f>
        <v>0</v>
      </c>
      <c r="E317" t="str">
        <f>IF(score!$C317=".",".",IF(score!$C317=0,"0",IF(score!$C317=25,"1",IF(score!$C317=50,"0",IF(score!$C317=75,"0",IF(score!$C317=100,"0"))))))</f>
        <v>0</v>
      </c>
      <c r="F317" t="str">
        <f>IF(score!$C317=".",".",IF(score!$C317=0,"0",IF(score!$C317=25,"0",IF(score!$C317=50,"1",IF(score!$C317=75,"0",IF(score!$C317=100,"0"))))))</f>
        <v>0</v>
      </c>
      <c r="G317" t="str">
        <f>IF(score!$C317=".",".",IF(score!$C317=0,"0",IF(score!$C317=25,"0",IF(score!$C317=50,"0",IF(score!$C317=75,"1",IF(score!$C317=100,"0"))))))</f>
        <v>1</v>
      </c>
      <c r="H317" t="str">
        <f>IF(score!$D317=".",".",IF(score!$D317=0,"1",IF(score!$D317=50,"0",IF(score!$D317=100,"0"))))</f>
        <v>1</v>
      </c>
      <c r="I317" t="str">
        <f>IF(score!$D317=".",".",IF(score!$D317=0,"0",IF(score!$D317=50,"1",IF(score!$D317=100,"0"))))</f>
        <v>0</v>
      </c>
      <c r="J317" t="str">
        <f>IF(score!$E317=".",".",IF(score!$E317=0,"1",IF(score!$E317=50,"0",IF(score!$E317=100,"0"))))</f>
        <v>1</v>
      </c>
      <c r="K317" t="str">
        <f>IF(score!$E317=".",".",IF(score!$E317=0,"0",IF(score!$E317=50,"1",IF(score!$E317=100,"0"))))</f>
        <v>0</v>
      </c>
      <c r="L317" t="str">
        <f>IF(score!$F317=".",".",IF(score!$F317=0,"1",IF(score!$F317=100,"0")))</f>
        <v>1</v>
      </c>
      <c r="M317" t="str">
        <f>IF(score!$G317=".",".",IF(score!$G317=0,"1",IF(score!$G317=100,"0")))</f>
        <v>0</v>
      </c>
      <c r="N317" t="str">
        <f>IF(score!$H317=".",".",IF(score!$H317=0,"1",IF(score!$H317=100,"0")))</f>
        <v>0</v>
      </c>
      <c r="O317" t="str">
        <f>IF(score!$I317=".",".",IF(score!$I317=0,"1",IF(score!$I317=50,"0",IF(score!$I317=100,"0"))))</f>
        <v>0</v>
      </c>
      <c r="P317" t="str">
        <f>IF(score!$J317=".",".",IF(score!$J317=0,"1",IF(score!$J317=25,"0",IF(score!$J317=50,"0",IF(score!$J317=75,"0",IF(score!$J317=100,"0"))))))</f>
        <v>0</v>
      </c>
      <c r="Q317" t="str">
        <f>IF(score!$J317=".",".",IF(score!$J317=0,"0",IF(score!$J317=25,"1",IF(score!$J317=50,"0",IF(score!$J317=75,"0",IF(score!$J317=100,"0"))))))</f>
        <v>0</v>
      </c>
      <c r="R317" t="str">
        <f>IF(score!$J317=".",".",IF(score!$J317=0,"0",IF(score!$J317=25,"0",IF(score!$J317=50,"1",IF(score!$J317=75,"0",IF(score!$J317=100,"0"))))))</f>
        <v>0</v>
      </c>
      <c r="S317" t="str">
        <f>IF(score!$J317=".",".",IF(score!$J317=0,"0",IF(score!$J317=25,"0",IF(score!$J317=50,"0",IF(score!$J317=75,"1",IF(score!$J317=100,"0"))))))</f>
        <v>0</v>
      </c>
      <c r="T317" t="str">
        <f>IF(score!$K317=".",".",IF(score!$K317=0,"1",IF(score!$K317=20,"0",IF(score!$K317=40,"0",IF(score!$K317=60,"0",IF(score!$K317=80,"0",IF(score!$K317=100,"0")))))))</f>
        <v>0</v>
      </c>
      <c r="U317" t="str">
        <f>IF(score!$K317=".",".",IF(score!$K317=0,"0",IF(score!$K317=20,"1",IF(score!$K317=40,"0",IF(score!$K317=60,"0",IF(score!$K317=80,"0",IF(score!$K317=100,"0")))))))</f>
        <v>0</v>
      </c>
      <c r="V317" t="str">
        <f>IF(score!$K317=".",".",IF(score!$K317=0,"0",IF(score!$K317=20,"0",IF(score!$K317=40,"1",IF(score!$K317=60,"0",IF(score!$K317=80,"0",IF(score!$K317=100,"0")))))))</f>
        <v>0</v>
      </c>
      <c r="W317" t="str">
        <f>IF(score!$K317=".",".",IF(score!$K317=0,"0",IF(score!$K317=20,"0",IF(score!$K317=40,"0",IF(score!$K317=60,"1",IF(score!$K317=80,"0",IF(score!$K317=100,"0")))))))</f>
        <v>0</v>
      </c>
      <c r="X317" t="str">
        <f>IF(score!$K317=".",".",IF(score!$K317=0,"0",IF(score!$K317=20,"0",IF(score!$K317=40,"0",IF(score!$K317=60,"0",IF(score!$K317=80,"1",IF(score!$K317=100,"0")))))))</f>
        <v>0</v>
      </c>
      <c r="Y317" t="str">
        <f>IF(score!$L317=".",".",IF(score!$L317=0,"1",IF(score!$L317=20,"0",IF(score!$L317=40,"0",IF(score!$L317=60,"0",IF(score!$L317=80,"0",IF(score!$L317=100,"0")))))))</f>
        <v>0</v>
      </c>
      <c r="Z317" t="str">
        <f>IF(score!$L317=".",".",IF(score!$L317=0,"0",IF(score!$L317=20,"1",IF(score!$L317=40,"0",IF(score!$L317=60,"0",IF(score!$L317=80,"0",IF(score!$L317=100,"0")))))))</f>
        <v>0</v>
      </c>
      <c r="AA317" t="str">
        <f>IF(score!$L317=".",".",IF(score!$L317=0,"0",IF(score!$L317=20,"0",IF(score!$L317=40,"1",IF(score!$L317=60,"0",IF(score!$L317=80,"0",IF(score!$L317=100,"0")))))))</f>
        <v>0</v>
      </c>
      <c r="AB317" t="str">
        <f>IF(score!$L317=".",".",IF(score!$L317=0,"0",IF(score!$L317=20,"0",IF(score!$L317=40,"0",IF(score!$L317=60,"1",IF(score!$L317=80,"0",IF(score!$L317=100,"0")))))))</f>
        <v>0</v>
      </c>
      <c r="AC317" t="str">
        <f>IF(score!$L317=".",".",IF(score!$L317=0,"0",IF(score!$L317=20,"0",IF(score!$L317=40,"0",IF(score!$L317=60,"0",IF(score!$L317=80,"1",IF(score!L317=100,"0")))))))</f>
        <v>0</v>
      </c>
      <c r="AD317" t="str">
        <f>IF(score!$M317=".",".",IF(score!$M317=0,"1",IF(score!$M317=20,"0",IF(score!$M317=40,"0",IF(score!$M317=60,"0",IF(score!$M317=80,"0",IF(score!$M317=100,"0")))))))</f>
        <v>0</v>
      </c>
      <c r="AE317" t="str">
        <f>IF(score!$M317=".",".",IF(score!$M317=0,"0",IF(score!$M317=20,"1",IF(score!$M317=40,"0",IF(score!$M317=60,"0",IF(score!$M317=80,"0",IF(score!$M317=100,"0")))))))</f>
        <v>0</v>
      </c>
      <c r="AF317" t="str">
        <f>IF(score!$M317=".",".",IF(score!$M317=0,"0",IF(score!$M317=20,"0",IF(score!$M317=40,"1",IF(score!$M317=60,"0",IF(score!$M317=80,"0",IF(score!$M317=100,"0")))))))</f>
        <v>0</v>
      </c>
      <c r="AG317" t="str">
        <f>IF(score!$M317=".",".",IF(score!$M317=0,"0",IF(score!$M317=20,"0",IF(score!$M317=40,"0",IF(score!$M317=60,"1",IF(score!$M317=80,"0",IF(score!$M317=100,"0")))))))</f>
        <v>1</v>
      </c>
      <c r="AH317" t="str">
        <f>IF(score!$M317=".",".",IF(score!$M317=0,"0",IF(score!$M317=20,"0",IF(score!$M317=40,"0",IF(score!$M317=60,"0",IF(score!$M317=80,"1",IF(score!$M317=100,"0")))))))</f>
        <v>0</v>
      </c>
      <c r="AI317" t="str">
        <f>IF(score!$N317=".",".",IF(score!$N317=0,"1",IF(score!$N317=25,"0",IF(score!$N317=50,"0",IF(score!$N317=75,"0",IF(score!$N317=100,"0"))))))</f>
        <v>0</v>
      </c>
      <c r="AJ317" t="str">
        <f>IF(score!$N317=".",".",IF(score!$N317=0,"0",IF(score!$N317=25,"1",IF(score!$N317=50,"0",IF(score!$N317=75,"0",IF(score!$N317=100,"0"))))))</f>
        <v>0</v>
      </c>
      <c r="AK317" t="str">
        <f>IF(score!$N317=".",".",IF(score!$N317=0,"0",IF(score!$N317=25,"0",IF(score!$N317=50,"1",IF(score!$N317=75,"0",IF(score!$N317=100,"0"))))))</f>
        <v>0</v>
      </c>
      <c r="AL317" t="str">
        <f>IF(score!$N317=".",".",IF(score!$N317=0,"0",IF(score!$N317=25,"0",IF(score!$N317=50,"0",IF(score!$N317=75,"1",IF(score!$N317=100,"0"))))))</f>
        <v>0</v>
      </c>
      <c r="AN317">
        <f t="shared" si="280"/>
        <v>0</v>
      </c>
      <c r="AO317">
        <f t="shared" si="281"/>
        <v>0</v>
      </c>
      <c r="AP317">
        <f t="shared" si="282"/>
        <v>0</v>
      </c>
      <c r="AQ317">
        <f t="shared" si="283"/>
        <v>-1.3187199999999999</v>
      </c>
      <c r="AR317">
        <f t="shared" si="284"/>
        <v>-7.2321600000000004</v>
      </c>
      <c r="AS317">
        <f t="shared" si="285"/>
        <v>0</v>
      </c>
      <c r="AT317">
        <f t="shared" si="286"/>
        <v>-6.24397</v>
      </c>
      <c r="AU317">
        <f t="shared" si="287"/>
        <v>0</v>
      </c>
      <c r="AV317">
        <f t="shared" si="288"/>
        <v>-4.6161700000000003</v>
      </c>
      <c r="AW317">
        <f t="shared" si="289"/>
        <v>0</v>
      </c>
      <c r="AX317">
        <f t="shared" si="290"/>
        <v>0</v>
      </c>
      <c r="AY317">
        <f t="shared" si="291"/>
        <v>0</v>
      </c>
      <c r="AZ317">
        <f t="shared" si="292"/>
        <v>0</v>
      </c>
      <c r="BA317">
        <f t="shared" si="293"/>
        <v>0</v>
      </c>
      <c r="BB317">
        <f t="shared" si="294"/>
        <v>0</v>
      </c>
      <c r="BC317">
        <f t="shared" si="295"/>
        <v>0</v>
      </c>
      <c r="BD317">
        <f t="shared" si="296"/>
        <v>0</v>
      </c>
      <c r="BE317">
        <f t="shared" si="297"/>
        <v>0</v>
      </c>
      <c r="BF317">
        <f t="shared" si="298"/>
        <v>0</v>
      </c>
      <c r="BG317">
        <f t="shared" si="299"/>
        <v>0</v>
      </c>
      <c r="BH317">
        <f t="shared" si="300"/>
        <v>0</v>
      </c>
      <c r="BI317">
        <f t="shared" si="301"/>
        <v>0</v>
      </c>
      <c r="BJ317">
        <f t="shared" si="302"/>
        <v>0</v>
      </c>
      <c r="BK317">
        <f t="shared" si="303"/>
        <v>0</v>
      </c>
      <c r="BL317">
        <f t="shared" si="304"/>
        <v>0</v>
      </c>
      <c r="BM317">
        <f t="shared" si="305"/>
        <v>0</v>
      </c>
      <c r="BN317">
        <f t="shared" si="306"/>
        <v>0</v>
      </c>
      <c r="BO317">
        <f t="shared" si="307"/>
        <v>0</v>
      </c>
      <c r="BP317">
        <f t="shared" si="308"/>
        <v>0</v>
      </c>
      <c r="BQ317">
        <f t="shared" si="309"/>
        <v>1.28044</v>
      </c>
      <c r="BR317">
        <f t="shared" si="310"/>
        <v>0</v>
      </c>
      <c r="BS317">
        <f t="shared" si="311"/>
        <v>0</v>
      </c>
      <c r="BT317">
        <f t="shared" si="312"/>
        <v>0</v>
      </c>
      <c r="BU317">
        <f t="shared" si="313"/>
        <v>0</v>
      </c>
      <c r="BV317">
        <f t="shared" si="314"/>
        <v>0</v>
      </c>
      <c r="BX317">
        <f t="shared" si="315"/>
        <v>0</v>
      </c>
      <c r="BY317">
        <f t="shared" si="316"/>
        <v>0</v>
      </c>
      <c r="BZ317">
        <f t="shared" si="317"/>
        <v>0</v>
      </c>
      <c r="CA317">
        <f t="shared" si="318"/>
        <v>-6.0639999999999999E-2</v>
      </c>
      <c r="CB317">
        <f t="shared" si="319"/>
        <v>3.9311500000000001</v>
      </c>
      <c r="CC317">
        <f t="shared" si="320"/>
        <v>0</v>
      </c>
      <c r="CD317">
        <f t="shared" si="321"/>
        <v>2.68282</v>
      </c>
      <c r="CE317">
        <f t="shared" si="322"/>
        <v>0</v>
      </c>
      <c r="CF317">
        <f t="shared" si="323"/>
        <v>1.4406000000000001</v>
      </c>
      <c r="CG317">
        <f t="shared" si="324"/>
        <v>0</v>
      </c>
      <c r="CH317">
        <f t="shared" si="325"/>
        <v>0</v>
      </c>
      <c r="CI317">
        <f t="shared" si="326"/>
        <v>0</v>
      </c>
      <c r="CJ317">
        <f t="shared" si="327"/>
        <v>0</v>
      </c>
      <c r="CK317">
        <f t="shared" si="328"/>
        <v>0</v>
      </c>
      <c r="CL317">
        <f t="shared" si="329"/>
        <v>0</v>
      </c>
      <c r="CM317">
        <f t="shared" si="330"/>
        <v>0</v>
      </c>
      <c r="CN317">
        <f t="shared" si="331"/>
        <v>0</v>
      </c>
      <c r="CO317">
        <f t="shared" si="332"/>
        <v>0</v>
      </c>
      <c r="CP317">
        <f t="shared" si="333"/>
        <v>0</v>
      </c>
      <c r="CQ317">
        <f t="shared" si="334"/>
        <v>0</v>
      </c>
      <c r="CR317">
        <f t="shared" si="335"/>
        <v>0</v>
      </c>
      <c r="CS317">
        <f t="shared" si="336"/>
        <v>0</v>
      </c>
      <c r="CT317">
        <f t="shared" si="337"/>
        <v>0</v>
      </c>
      <c r="CU317">
        <f t="shared" si="338"/>
        <v>0</v>
      </c>
      <c r="CV317">
        <f t="shared" si="339"/>
        <v>0</v>
      </c>
      <c r="CW317">
        <f t="shared" si="340"/>
        <v>0</v>
      </c>
      <c r="CX317">
        <f t="shared" si="341"/>
        <v>0</v>
      </c>
      <c r="CY317">
        <f t="shared" si="342"/>
        <v>0</v>
      </c>
      <c r="CZ317">
        <f t="shared" si="343"/>
        <v>0</v>
      </c>
      <c r="DA317">
        <f t="shared" si="344"/>
        <v>-4.5905500000000004</v>
      </c>
      <c r="DB317">
        <f t="shared" si="345"/>
        <v>0</v>
      </c>
      <c r="DC317">
        <f t="shared" si="346"/>
        <v>0</v>
      </c>
      <c r="DD317">
        <f t="shared" si="347"/>
        <v>0</v>
      </c>
      <c r="DE317">
        <f t="shared" si="348"/>
        <v>0</v>
      </c>
      <c r="DF317">
        <f t="shared" si="349"/>
        <v>0</v>
      </c>
    </row>
    <row r="318" spans="1:110" x14ac:dyDescent="0.25">
      <c r="A318" s="4">
        <f>raw!$A318:$A318</f>
        <v>43350</v>
      </c>
      <c r="B318" s="6" t="str">
        <f>raw!$B318:$B318</f>
        <v>0009-0007</v>
      </c>
      <c r="D318" t="str">
        <f>IF(score!$C318=".",".",IF(score!$C318=0,"1",IF(score!$C318=25,"0",IF(score!$C318=50,"0",IF(score!$C318=75,"0",IF(score!$C318=100,"0"))))))</f>
        <v>0</v>
      </c>
      <c r="E318" t="str">
        <f>IF(score!$C318=".",".",IF(score!$C318=0,"0",IF(score!$C318=25,"1",IF(score!$C318=50,"0",IF(score!$C318=75,"0",IF(score!$C318=100,"0"))))))</f>
        <v>0</v>
      </c>
      <c r="F318" t="str">
        <f>IF(score!$C318=".",".",IF(score!$C318=0,"0",IF(score!$C318=25,"0",IF(score!$C318=50,"1",IF(score!$C318=75,"0",IF(score!$C318=100,"0"))))))</f>
        <v>1</v>
      </c>
      <c r="G318" t="str">
        <f>IF(score!$C318=".",".",IF(score!$C318=0,"0",IF(score!$C318=25,"0",IF(score!$C318=50,"0",IF(score!$C318=75,"1",IF(score!$C318=100,"0"))))))</f>
        <v>0</v>
      </c>
      <c r="H318" t="str">
        <f>IF(score!$D318=".",".",IF(score!$D318=0,"1",IF(score!$D318=50,"0",IF(score!$D318=100,"0"))))</f>
        <v>0</v>
      </c>
      <c r="I318" t="str">
        <f>IF(score!$D318=".",".",IF(score!$D318=0,"0",IF(score!$D318=50,"1",IF(score!$D318=100,"0"))))</f>
        <v>1</v>
      </c>
      <c r="J318" t="str">
        <f>IF(score!$E318=".",".",IF(score!$E318=0,"1",IF(score!$E318=50,"0",IF(score!$E318=100,"0"))))</f>
        <v>0</v>
      </c>
      <c r="K318" t="str">
        <f>IF(score!$E318=".",".",IF(score!$E318=0,"0",IF(score!$E318=50,"1",IF(score!$E318=100,"0"))))</f>
        <v>1</v>
      </c>
      <c r="L318" t="str">
        <f>IF(score!$F318=".",".",IF(score!$F318=0,"1",IF(score!$F318=100,"0")))</f>
        <v>0</v>
      </c>
      <c r="M318" t="str">
        <f>IF(score!$G318=".",".",IF(score!$G318=0,"1",IF(score!$G318=100,"0")))</f>
        <v>0</v>
      </c>
      <c r="N318" t="str">
        <f>IF(score!$H318=".",".",IF(score!$H318=0,"1",IF(score!$H318=100,"0")))</f>
        <v>0</v>
      </c>
      <c r="O318" t="str">
        <f>IF(score!$I318=".",".",IF(score!$I318=0,"1",IF(score!$I318=50,"0",IF(score!$I318=100,"0"))))</f>
        <v>0</v>
      </c>
      <c r="P318" t="str">
        <f>IF(score!$J318=".",".",IF(score!$J318=0,"1",IF(score!$J318=25,"0",IF(score!$J318=50,"0",IF(score!$J318=75,"0",IF(score!$J318=100,"0"))))))</f>
        <v>0</v>
      </c>
      <c r="Q318" t="str">
        <f>IF(score!$J318=".",".",IF(score!$J318=0,"0",IF(score!$J318=25,"1",IF(score!$J318=50,"0",IF(score!$J318=75,"0",IF(score!$J318=100,"0"))))))</f>
        <v>0</v>
      </c>
      <c r="R318" t="str">
        <f>IF(score!$J318=".",".",IF(score!$J318=0,"0",IF(score!$J318=25,"0",IF(score!$J318=50,"1",IF(score!$J318=75,"0",IF(score!$J318=100,"0"))))))</f>
        <v>0</v>
      </c>
      <c r="S318" t="str">
        <f>IF(score!$J318=".",".",IF(score!$J318=0,"0",IF(score!$J318=25,"0",IF(score!$J318=50,"0",IF(score!$J318=75,"1",IF(score!$J318=100,"0"))))))</f>
        <v>0</v>
      </c>
      <c r="T318" t="str">
        <f>IF(score!$K318=".",".",IF(score!$K318=0,"1",IF(score!$K318=20,"0",IF(score!$K318=40,"0",IF(score!$K318=60,"0",IF(score!$K318=80,"0",IF(score!$K318=100,"0")))))))</f>
        <v>0</v>
      </c>
      <c r="U318" t="str">
        <f>IF(score!$K318=".",".",IF(score!$K318=0,"0",IF(score!$K318=20,"1",IF(score!$K318=40,"0",IF(score!$K318=60,"0",IF(score!$K318=80,"0",IF(score!$K318=100,"0")))))))</f>
        <v>0</v>
      </c>
      <c r="V318" t="str">
        <f>IF(score!$K318=".",".",IF(score!$K318=0,"0",IF(score!$K318=20,"0",IF(score!$K318=40,"1",IF(score!$K318=60,"0",IF(score!$K318=80,"0",IF(score!$K318=100,"0")))))))</f>
        <v>0</v>
      </c>
      <c r="W318" t="str">
        <f>IF(score!$K318=".",".",IF(score!$K318=0,"0",IF(score!$K318=20,"0",IF(score!$K318=40,"0",IF(score!$K318=60,"1",IF(score!$K318=80,"0",IF(score!$K318=100,"0")))))))</f>
        <v>0</v>
      </c>
      <c r="X318" t="str">
        <f>IF(score!$K318=".",".",IF(score!$K318=0,"0",IF(score!$K318=20,"0",IF(score!$K318=40,"0",IF(score!$K318=60,"0",IF(score!$K318=80,"1",IF(score!$K318=100,"0")))))))</f>
        <v>0</v>
      </c>
      <c r="Y318" t="str">
        <f>IF(score!$L318=".",".",IF(score!$L318=0,"1",IF(score!$L318=20,"0",IF(score!$L318=40,"0",IF(score!$L318=60,"0",IF(score!$L318=80,"0",IF(score!$L318=100,"0")))))))</f>
        <v>0</v>
      </c>
      <c r="Z318" t="str">
        <f>IF(score!$L318=".",".",IF(score!$L318=0,"0",IF(score!$L318=20,"1",IF(score!$L318=40,"0",IF(score!$L318=60,"0",IF(score!$L318=80,"0",IF(score!$L318=100,"0")))))))</f>
        <v>0</v>
      </c>
      <c r="AA318" t="str">
        <f>IF(score!$L318=".",".",IF(score!$L318=0,"0",IF(score!$L318=20,"0",IF(score!$L318=40,"1",IF(score!$L318=60,"0",IF(score!$L318=80,"0",IF(score!$L318=100,"0")))))))</f>
        <v>0</v>
      </c>
      <c r="AB318" t="str">
        <f>IF(score!$L318=".",".",IF(score!$L318=0,"0",IF(score!$L318=20,"0",IF(score!$L318=40,"0",IF(score!$L318=60,"1",IF(score!$L318=80,"0",IF(score!$L318=100,"0")))))))</f>
        <v>0</v>
      </c>
      <c r="AC318" t="str">
        <f>IF(score!$L318=".",".",IF(score!$L318=0,"0",IF(score!$L318=20,"0",IF(score!$L318=40,"0",IF(score!$L318=60,"0",IF(score!$L318=80,"1",IF(score!L318=100,"0")))))))</f>
        <v>0</v>
      </c>
      <c r="AD318" t="str">
        <f>IF(score!$M318=".",".",IF(score!$M318=0,"1",IF(score!$M318=20,"0",IF(score!$M318=40,"0",IF(score!$M318=60,"0",IF(score!$M318=80,"0",IF(score!$M318=100,"0")))))))</f>
        <v>0</v>
      </c>
      <c r="AE318" t="str">
        <f>IF(score!$M318=".",".",IF(score!$M318=0,"0",IF(score!$M318=20,"1",IF(score!$M318=40,"0",IF(score!$M318=60,"0",IF(score!$M318=80,"0",IF(score!$M318=100,"0")))))))</f>
        <v>0</v>
      </c>
      <c r="AF318" t="str">
        <f>IF(score!$M318=".",".",IF(score!$M318=0,"0",IF(score!$M318=20,"0",IF(score!$M318=40,"1",IF(score!$M318=60,"0",IF(score!$M318=80,"0",IF(score!$M318=100,"0")))))))</f>
        <v>0</v>
      </c>
      <c r="AG318" t="str">
        <f>IF(score!$M318=".",".",IF(score!$M318=0,"0",IF(score!$M318=20,"0",IF(score!$M318=40,"0",IF(score!$M318=60,"1",IF(score!$M318=80,"0",IF(score!$M318=100,"0")))))))</f>
        <v>0</v>
      </c>
      <c r="AH318" t="str">
        <f>IF(score!$M318=".",".",IF(score!$M318=0,"0",IF(score!$M318=20,"0",IF(score!$M318=40,"0",IF(score!$M318=60,"0",IF(score!$M318=80,"1",IF(score!$M318=100,"0")))))))</f>
        <v>0</v>
      </c>
      <c r="AI318" t="str">
        <f>IF(score!$N318=".",".",IF(score!$N318=0,"1",IF(score!$N318=25,"0",IF(score!$N318=50,"0",IF(score!$N318=75,"0",IF(score!$N318=100,"0"))))))</f>
        <v>0</v>
      </c>
      <c r="AJ318" t="str">
        <f>IF(score!$N318=".",".",IF(score!$N318=0,"0",IF(score!$N318=25,"1",IF(score!$N318=50,"0",IF(score!$N318=75,"0",IF(score!$N318=100,"0"))))))</f>
        <v>0</v>
      </c>
      <c r="AK318" t="str">
        <f>IF(score!$N318=".",".",IF(score!$N318=0,"0",IF(score!$N318=25,"0",IF(score!$N318=50,"1",IF(score!$N318=75,"0",IF(score!$N318=100,"0"))))))</f>
        <v>0</v>
      </c>
      <c r="AL318" t="str">
        <f>IF(score!$N318=".",".",IF(score!$N318=0,"0",IF(score!$N318=25,"0",IF(score!$N318=50,"0",IF(score!$N318=75,"1",IF(score!$N318=100,"0"))))))</f>
        <v>0</v>
      </c>
      <c r="AN318">
        <f t="shared" si="280"/>
        <v>0</v>
      </c>
      <c r="AO318">
        <f t="shared" si="281"/>
        <v>0</v>
      </c>
      <c r="AP318">
        <f t="shared" si="282"/>
        <v>-3.0239600000000002</v>
      </c>
      <c r="AQ318">
        <f t="shared" si="283"/>
        <v>0</v>
      </c>
      <c r="AR318">
        <f t="shared" si="284"/>
        <v>0</v>
      </c>
      <c r="AS318">
        <f t="shared" si="285"/>
        <v>-3.4555500000000001</v>
      </c>
      <c r="AT318">
        <f t="shared" si="286"/>
        <v>0</v>
      </c>
      <c r="AU318">
        <f t="shared" si="287"/>
        <v>-2.7355700000000001</v>
      </c>
      <c r="AV318">
        <f t="shared" si="288"/>
        <v>0</v>
      </c>
      <c r="AW318">
        <f t="shared" si="289"/>
        <v>0</v>
      </c>
      <c r="AX318">
        <f t="shared" si="290"/>
        <v>0</v>
      </c>
      <c r="AY318">
        <f t="shared" si="291"/>
        <v>0</v>
      </c>
      <c r="AZ318">
        <f t="shared" si="292"/>
        <v>0</v>
      </c>
      <c r="BA318">
        <f t="shared" si="293"/>
        <v>0</v>
      </c>
      <c r="BB318">
        <f t="shared" si="294"/>
        <v>0</v>
      </c>
      <c r="BC318">
        <f t="shared" si="295"/>
        <v>0</v>
      </c>
      <c r="BD318">
        <f t="shared" si="296"/>
        <v>0</v>
      </c>
      <c r="BE318">
        <f t="shared" si="297"/>
        <v>0</v>
      </c>
      <c r="BF318">
        <f t="shared" si="298"/>
        <v>0</v>
      </c>
      <c r="BG318">
        <f t="shared" si="299"/>
        <v>0</v>
      </c>
      <c r="BH318">
        <f t="shared" si="300"/>
        <v>0</v>
      </c>
      <c r="BI318">
        <f t="shared" si="301"/>
        <v>0</v>
      </c>
      <c r="BJ318">
        <f t="shared" si="302"/>
        <v>0</v>
      </c>
      <c r="BK318">
        <f t="shared" si="303"/>
        <v>0</v>
      </c>
      <c r="BL318">
        <f t="shared" si="304"/>
        <v>0</v>
      </c>
      <c r="BM318">
        <f t="shared" si="305"/>
        <v>0</v>
      </c>
      <c r="BN318">
        <f t="shared" si="306"/>
        <v>0</v>
      </c>
      <c r="BO318">
        <f t="shared" si="307"/>
        <v>0</v>
      </c>
      <c r="BP318">
        <f t="shared" si="308"/>
        <v>0</v>
      </c>
      <c r="BQ318">
        <f t="shared" si="309"/>
        <v>0</v>
      </c>
      <c r="BR318">
        <f t="shared" si="310"/>
        <v>0</v>
      </c>
      <c r="BS318">
        <f t="shared" si="311"/>
        <v>0</v>
      </c>
      <c r="BT318">
        <f t="shared" si="312"/>
        <v>0</v>
      </c>
      <c r="BU318">
        <f t="shared" si="313"/>
        <v>0</v>
      </c>
      <c r="BV318">
        <f t="shared" si="314"/>
        <v>0</v>
      </c>
      <c r="BX318">
        <f t="shared" si="315"/>
        <v>0</v>
      </c>
      <c r="BY318">
        <f t="shared" si="316"/>
        <v>0</v>
      </c>
      <c r="BZ318">
        <f t="shared" si="317"/>
        <v>3.4819999999999997E-2</v>
      </c>
      <c r="CA318">
        <f t="shared" si="318"/>
        <v>0</v>
      </c>
      <c r="CB318">
        <f t="shared" si="319"/>
        <v>0</v>
      </c>
      <c r="CC318">
        <f t="shared" si="320"/>
        <v>1.8684000000000001</v>
      </c>
      <c r="CD318">
        <f t="shared" si="321"/>
        <v>0</v>
      </c>
      <c r="CE318">
        <f t="shared" si="322"/>
        <v>1.43103</v>
      </c>
      <c r="CF318">
        <f t="shared" si="323"/>
        <v>0</v>
      </c>
      <c r="CG318">
        <f t="shared" si="324"/>
        <v>0</v>
      </c>
      <c r="CH318">
        <f t="shared" si="325"/>
        <v>0</v>
      </c>
      <c r="CI318">
        <f t="shared" si="326"/>
        <v>0</v>
      </c>
      <c r="CJ318">
        <f t="shared" si="327"/>
        <v>0</v>
      </c>
      <c r="CK318">
        <f t="shared" si="328"/>
        <v>0</v>
      </c>
      <c r="CL318">
        <f t="shared" si="329"/>
        <v>0</v>
      </c>
      <c r="CM318">
        <f t="shared" si="330"/>
        <v>0</v>
      </c>
      <c r="CN318">
        <f t="shared" si="331"/>
        <v>0</v>
      </c>
      <c r="CO318">
        <f t="shared" si="332"/>
        <v>0</v>
      </c>
      <c r="CP318">
        <f t="shared" si="333"/>
        <v>0</v>
      </c>
      <c r="CQ318">
        <f t="shared" si="334"/>
        <v>0</v>
      </c>
      <c r="CR318">
        <f t="shared" si="335"/>
        <v>0</v>
      </c>
      <c r="CS318">
        <f t="shared" si="336"/>
        <v>0</v>
      </c>
      <c r="CT318">
        <f t="shared" si="337"/>
        <v>0</v>
      </c>
      <c r="CU318">
        <f t="shared" si="338"/>
        <v>0</v>
      </c>
      <c r="CV318">
        <f t="shared" si="339"/>
        <v>0</v>
      </c>
      <c r="CW318">
        <f t="shared" si="340"/>
        <v>0</v>
      </c>
      <c r="CX318">
        <f t="shared" si="341"/>
        <v>0</v>
      </c>
      <c r="CY318">
        <f t="shared" si="342"/>
        <v>0</v>
      </c>
      <c r="CZ318">
        <f t="shared" si="343"/>
        <v>0</v>
      </c>
      <c r="DA318">
        <f t="shared" si="344"/>
        <v>0</v>
      </c>
      <c r="DB318">
        <f t="shared" si="345"/>
        <v>0</v>
      </c>
      <c r="DC318">
        <f t="shared" si="346"/>
        <v>0</v>
      </c>
      <c r="DD318">
        <f t="shared" si="347"/>
        <v>0</v>
      </c>
      <c r="DE318">
        <f t="shared" si="348"/>
        <v>0</v>
      </c>
      <c r="DF318">
        <f t="shared" si="349"/>
        <v>0</v>
      </c>
    </row>
    <row r="319" spans="1:110" x14ac:dyDescent="0.25">
      <c r="A319" s="4">
        <f>raw!$A319:$A319</f>
        <v>43353</v>
      </c>
      <c r="B319" s="6" t="str">
        <f>raw!$B319:$B319</f>
        <v>0009-0008</v>
      </c>
      <c r="D319" t="str">
        <f>IF(score!$C319=".",".",IF(score!$C319=0,"1",IF(score!$C319=25,"0",IF(score!$C319=50,"0",IF(score!$C319=75,"0",IF(score!$C319=100,"0"))))))</f>
        <v>0</v>
      </c>
      <c r="E319" t="str">
        <f>IF(score!$C319=".",".",IF(score!$C319=0,"0",IF(score!$C319=25,"1",IF(score!$C319=50,"0",IF(score!$C319=75,"0",IF(score!$C319=100,"0"))))))</f>
        <v>1</v>
      </c>
      <c r="F319" t="str">
        <f>IF(score!$C319=".",".",IF(score!$C319=0,"0",IF(score!$C319=25,"0",IF(score!$C319=50,"1",IF(score!$C319=75,"0",IF(score!$C319=100,"0"))))))</f>
        <v>0</v>
      </c>
      <c r="G319" t="str">
        <f>IF(score!$C319=".",".",IF(score!$C319=0,"0",IF(score!$C319=25,"0",IF(score!$C319=50,"0",IF(score!$C319=75,"1",IF(score!$C319=100,"0"))))))</f>
        <v>0</v>
      </c>
      <c r="H319" t="str">
        <f>IF(score!$D319=".",".",IF(score!$D319=0,"1",IF(score!$D319=50,"0",IF(score!$D319=100,"0"))))</f>
        <v>0</v>
      </c>
      <c r="I319" t="str">
        <f>IF(score!$D319=".",".",IF(score!$D319=0,"0",IF(score!$D319=50,"1",IF(score!$D319=100,"0"))))</f>
        <v>1</v>
      </c>
      <c r="J319" t="str">
        <f>IF(score!$E319=".",".",IF(score!$E319=0,"1",IF(score!$E319=50,"0",IF(score!$E319=100,"0"))))</f>
        <v>0</v>
      </c>
      <c r="K319" t="str">
        <f>IF(score!$E319=".",".",IF(score!$E319=0,"0",IF(score!$E319=50,"1",IF(score!$E319=100,"0"))))</f>
        <v>1</v>
      </c>
      <c r="L319" t="str">
        <f>IF(score!$F319=".",".",IF(score!$F319=0,"1",IF(score!$F319=100,"0")))</f>
        <v>1</v>
      </c>
      <c r="M319" t="str">
        <f>IF(score!$G319=".",".",IF(score!$G319=0,"1",IF(score!$G319=100,"0")))</f>
        <v>1</v>
      </c>
      <c r="N319" t="str">
        <f>IF(score!$H319=".",".",IF(score!$H319=0,"1",IF(score!$H319=100,"0")))</f>
        <v>1</v>
      </c>
      <c r="O319" t="str">
        <f>IF(score!$I319=".",".",IF(score!$I319=0,"1",IF(score!$I319=50,"0",IF(score!$I319=100,"0"))))</f>
        <v>1</v>
      </c>
      <c r="P319" t="str">
        <f>IF(score!$J319=".",".",IF(score!$J319=0,"1",IF(score!$J319=25,"0",IF(score!$J319=50,"0",IF(score!$J319=75,"0",IF(score!$J319=100,"0"))))))</f>
        <v>0</v>
      </c>
      <c r="Q319" t="str">
        <f>IF(score!$J319=".",".",IF(score!$J319=0,"0",IF(score!$J319=25,"1",IF(score!$J319=50,"0",IF(score!$J319=75,"0",IF(score!$J319=100,"0"))))))</f>
        <v>1</v>
      </c>
      <c r="R319" t="str">
        <f>IF(score!$J319=".",".",IF(score!$J319=0,"0",IF(score!$J319=25,"0",IF(score!$J319=50,"1",IF(score!$J319=75,"0",IF(score!$J319=100,"0"))))))</f>
        <v>0</v>
      </c>
      <c r="S319" t="str">
        <f>IF(score!$J319=".",".",IF(score!$J319=0,"0",IF(score!$J319=25,"0",IF(score!$J319=50,"0",IF(score!$J319=75,"1",IF(score!$J319=100,"0"))))))</f>
        <v>0</v>
      </c>
      <c r="T319" t="str">
        <f>IF(score!$K319=".",".",IF(score!$K319=0,"1",IF(score!$K319=20,"0",IF(score!$K319=40,"0",IF(score!$K319=60,"0",IF(score!$K319=80,"0",IF(score!$K319=100,"0")))))))</f>
        <v>0</v>
      </c>
      <c r="U319" t="str">
        <f>IF(score!$K319=".",".",IF(score!$K319=0,"0",IF(score!$K319=20,"1",IF(score!$K319=40,"0",IF(score!$K319=60,"0",IF(score!$K319=80,"0",IF(score!$K319=100,"0")))))))</f>
        <v>0</v>
      </c>
      <c r="V319" t="str">
        <f>IF(score!$K319=".",".",IF(score!$K319=0,"0",IF(score!$K319=20,"0",IF(score!$K319=40,"1",IF(score!$K319=60,"0",IF(score!$K319=80,"0",IF(score!$K319=100,"0")))))))</f>
        <v>0</v>
      </c>
      <c r="W319" t="str">
        <f>IF(score!$K319=".",".",IF(score!$K319=0,"0",IF(score!$K319=20,"0",IF(score!$K319=40,"0",IF(score!$K319=60,"1",IF(score!$K319=80,"0",IF(score!$K319=100,"0")))))))</f>
        <v>0</v>
      </c>
      <c r="X319" t="str">
        <f>IF(score!$K319=".",".",IF(score!$K319=0,"0",IF(score!$K319=20,"0",IF(score!$K319=40,"0",IF(score!$K319=60,"0",IF(score!$K319=80,"1",IF(score!$K319=100,"0")))))))</f>
        <v>1</v>
      </c>
      <c r="Y319" t="str">
        <f>IF(score!$L319=".",".",IF(score!$L319=0,"1",IF(score!$L319=20,"0",IF(score!$L319=40,"0",IF(score!$L319=60,"0",IF(score!$L319=80,"0",IF(score!$L319=100,"0")))))))</f>
        <v>0</v>
      </c>
      <c r="Z319" t="str">
        <f>IF(score!$L319=".",".",IF(score!$L319=0,"0",IF(score!$L319=20,"1",IF(score!$L319=40,"0",IF(score!$L319=60,"0",IF(score!$L319=80,"0",IF(score!$L319=100,"0")))))))</f>
        <v>0</v>
      </c>
      <c r="AA319" t="str">
        <f>IF(score!$L319=".",".",IF(score!$L319=0,"0",IF(score!$L319=20,"0",IF(score!$L319=40,"1",IF(score!$L319=60,"0",IF(score!$L319=80,"0",IF(score!$L319=100,"0")))))))</f>
        <v>0</v>
      </c>
      <c r="AB319" t="str">
        <f>IF(score!$L319=".",".",IF(score!$L319=0,"0",IF(score!$L319=20,"0",IF(score!$L319=40,"0",IF(score!$L319=60,"1",IF(score!$L319=80,"0",IF(score!$L319=100,"0")))))))</f>
        <v>1</v>
      </c>
      <c r="AC319" t="str">
        <f>IF(score!$L319=".",".",IF(score!$L319=0,"0",IF(score!$L319=20,"0",IF(score!$L319=40,"0",IF(score!$L319=60,"0",IF(score!$L319=80,"1",IF(score!L319=100,"0")))))))</f>
        <v>0</v>
      </c>
      <c r="AD319" t="str">
        <f>IF(score!$M319=".",".",IF(score!$M319=0,"1",IF(score!$M319=20,"0",IF(score!$M319=40,"0",IF(score!$M319=60,"0",IF(score!$M319=80,"0",IF(score!$M319=100,"0")))))))</f>
        <v>1</v>
      </c>
      <c r="AE319" t="str">
        <f>IF(score!$M319=".",".",IF(score!$M319=0,"0",IF(score!$M319=20,"1",IF(score!$M319=40,"0",IF(score!$M319=60,"0",IF(score!$M319=80,"0",IF(score!$M319=100,"0")))))))</f>
        <v>0</v>
      </c>
      <c r="AF319" t="str">
        <f>IF(score!$M319=".",".",IF(score!$M319=0,"0",IF(score!$M319=20,"0",IF(score!$M319=40,"1",IF(score!$M319=60,"0",IF(score!$M319=80,"0",IF(score!$M319=100,"0")))))))</f>
        <v>0</v>
      </c>
      <c r="AG319" t="str">
        <f>IF(score!$M319=".",".",IF(score!$M319=0,"0",IF(score!$M319=20,"0",IF(score!$M319=40,"0",IF(score!$M319=60,"1",IF(score!$M319=80,"0",IF(score!$M319=100,"0")))))))</f>
        <v>0</v>
      </c>
      <c r="AH319" t="str">
        <f>IF(score!$M319=".",".",IF(score!$M319=0,"0",IF(score!$M319=20,"0",IF(score!$M319=40,"0",IF(score!$M319=60,"0",IF(score!$M319=80,"1",IF(score!$M319=100,"0")))))))</f>
        <v>0</v>
      </c>
      <c r="AI319" t="str">
        <f>IF(score!$N319=".",".",IF(score!$N319=0,"1",IF(score!$N319=25,"0",IF(score!$N319=50,"0",IF(score!$N319=75,"0",IF(score!$N319=100,"0"))))))</f>
        <v>0</v>
      </c>
      <c r="AJ319" t="str">
        <f>IF(score!$N319=".",".",IF(score!$N319=0,"0",IF(score!$N319=25,"1",IF(score!$N319=50,"0",IF(score!$N319=75,"0",IF(score!$N319=100,"0"))))))</f>
        <v>0</v>
      </c>
      <c r="AK319" t="str">
        <f>IF(score!$N319=".",".",IF(score!$N319=0,"0",IF(score!$N319=25,"0",IF(score!$N319=50,"1",IF(score!$N319=75,"0",IF(score!$N319=100,"0"))))))</f>
        <v>1</v>
      </c>
      <c r="AL319" t="str">
        <f>IF(score!$N319=".",".",IF(score!$N319=0,"0",IF(score!$N319=25,"0",IF(score!$N319=50,"0",IF(score!$N319=75,"1",IF(score!$N319=100,"0"))))))</f>
        <v>0</v>
      </c>
      <c r="AN319">
        <f t="shared" si="280"/>
        <v>0</v>
      </c>
      <c r="AO319">
        <f t="shared" si="281"/>
        <v>-5.5646100000000001</v>
      </c>
      <c r="AP319">
        <f t="shared" si="282"/>
        <v>0</v>
      </c>
      <c r="AQ319">
        <f t="shared" si="283"/>
        <v>0</v>
      </c>
      <c r="AR319">
        <f t="shared" si="284"/>
        <v>0</v>
      </c>
      <c r="AS319">
        <f t="shared" si="285"/>
        <v>-3.4555500000000001</v>
      </c>
      <c r="AT319">
        <f t="shared" si="286"/>
        <v>0</v>
      </c>
      <c r="AU319">
        <f t="shared" si="287"/>
        <v>-2.7355700000000001</v>
      </c>
      <c r="AV319">
        <f t="shared" si="288"/>
        <v>-4.6161700000000003</v>
      </c>
      <c r="AW319">
        <f t="shared" si="289"/>
        <v>-5.5174700000000003</v>
      </c>
      <c r="AX319">
        <f t="shared" si="290"/>
        <v>3.04365</v>
      </c>
      <c r="AY319">
        <f t="shared" si="291"/>
        <v>2.32091</v>
      </c>
      <c r="AZ319">
        <f t="shared" si="292"/>
        <v>0</v>
      </c>
      <c r="BA319">
        <f t="shared" si="293"/>
        <v>-8.38063</v>
      </c>
      <c r="BB319">
        <f t="shared" si="294"/>
        <v>0</v>
      </c>
      <c r="BC319">
        <f t="shared" si="295"/>
        <v>0</v>
      </c>
      <c r="BD319">
        <f t="shared" si="296"/>
        <v>0</v>
      </c>
      <c r="BE319">
        <f t="shared" si="297"/>
        <v>0</v>
      </c>
      <c r="BF319">
        <f t="shared" si="298"/>
        <v>0</v>
      </c>
      <c r="BG319">
        <f t="shared" si="299"/>
        <v>0</v>
      </c>
      <c r="BH319">
        <f t="shared" si="300"/>
        <v>0.66513999999999995</v>
      </c>
      <c r="BI319">
        <f t="shared" si="301"/>
        <v>0</v>
      </c>
      <c r="BJ319">
        <f t="shared" si="302"/>
        <v>0</v>
      </c>
      <c r="BK319">
        <f t="shared" si="303"/>
        <v>0</v>
      </c>
      <c r="BL319">
        <f t="shared" si="304"/>
        <v>-1.1438699999999999</v>
      </c>
      <c r="BM319">
        <f t="shared" si="305"/>
        <v>0</v>
      </c>
      <c r="BN319">
        <f t="shared" si="306"/>
        <v>4.6144600000000002</v>
      </c>
      <c r="BO319">
        <f t="shared" si="307"/>
        <v>0</v>
      </c>
      <c r="BP319">
        <f t="shared" si="308"/>
        <v>0</v>
      </c>
      <c r="BQ319">
        <f t="shared" si="309"/>
        <v>0</v>
      </c>
      <c r="BR319">
        <f t="shared" si="310"/>
        <v>0</v>
      </c>
      <c r="BS319">
        <f t="shared" si="311"/>
        <v>0</v>
      </c>
      <c r="BT319">
        <f t="shared" si="312"/>
        <v>0</v>
      </c>
      <c r="BU319">
        <f t="shared" si="313"/>
        <v>-0.18043000000000001</v>
      </c>
      <c r="BV319">
        <f t="shared" si="314"/>
        <v>0</v>
      </c>
      <c r="BX319">
        <f t="shared" si="315"/>
        <v>0</v>
      </c>
      <c r="BY319">
        <f t="shared" si="316"/>
        <v>-0.16891</v>
      </c>
      <c r="BZ319">
        <f t="shared" si="317"/>
        <v>0</v>
      </c>
      <c r="CA319">
        <f t="shared" si="318"/>
        <v>0</v>
      </c>
      <c r="CB319">
        <f t="shared" si="319"/>
        <v>0</v>
      </c>
      <c r="CC319">
        <f t="shared" si="320"/>
        <v>1.8684000000000001</v>
      </c>
      <c r="CD319">
        <f t="shared" si="321"/>
        <v>0</v>
      </c>
      <c r="CE319">
        <f t="shared" si="322"/>
        <v>1.43103</v>
      </c>
      <c r="CF319">
        <f t="shared" si="323"/>
        <v>1.4406000000000001</v>
      </c>
      <c r="CG319">
        <f t="shared" si="324"/>
        <v>1.6696800000000001</v>
      </c>
      <c r="CH319">
        <f t="shared" si="325"/>
        <v>-6.8267199999999999</v>
      </c>
      <c r="CI319">
        <f t="shared" si="326"/>
        <v>-5.6992099999999999</v>
      </c>
      <c r="CJ319">
        <f t="shared" si="327"/>
        <v>0</v>
      </c>
      <c r="CK319">
        <f t="shared" si="328"/>
        <v>1.76691</v>
      </c>
      <c r="CL319">
        <f t="shared" si="329"/>
        <v>0</v>
      </c>
      <c r="CM319">
        <f t="shared" si="330"/>
        <v>0</v>
      </c>
      <c r="CN319">
        <f t="shared" si="331"/>
        <v>0</v>
      </c>
      <c r="CO319">
        <f t="shared" si="332"/>
        <v>0</v>
      </c>
      <c r="CP319">
        <f t="shared" si="333"/>
        <v>0</v>
      </c>
      <c r="CQ319">
        <f t="shared" si="334"/>
        <v>0</v>
      </c>
      <c r="CR319">
        <f t="shared" si="335"/>
        <v>-1.9494899999999999</v>
      </c>
      <c r="CS319">
        <f t="shared" si="336"/>
        <v>0</v>
      </c>
      <c r="CT319">
        <f t="shared" si="337"/>
        <v>0</v>
      </c>
      <c r="CU319">
        <f t="shared" si="338"/>
        <v>0</v>
      </c>
      <c r="CV319">
        <f t="shared" si="339"/>
        <v>-1.65178</v>
      </c>
      <c r="CW319">
        <f t="shared" si="340"/>
        <v>0</v>
      </c>
      <c r="CX319">
        <f t="shared" si="341"/>
        <v>-16.153949999999998</v>
      </c>
      <c r="CY319">
        <f t="shared" si="342"/>
        <v>0</v>
      </c>
      <c r="CZ319">
        <f t="shared" si="343"/>
        <v>0</v>
      </c>
      <c r="DA319">
        <f t="shared" si="344"/>
        <v>0</v>
      </c>
      <c r="DB319">
        <f t="shared" si="345"/>
        <v>0</v>
      </c>
      <c r="DC319">
        <f t="shared" si="346"/>
        <v>0</v>
      </c>
      <c r="DD319">
        <f t="shared" si="347"/>
        <v>0</v>
      </c>
      <c r="DE319">
        <f t="shared" si="348"/>
        <v>-5.63286</v>
      </c>
      <c r="DF319">
        <f t="shared" si="349"/>
        <v>0</v>
      </c>
    </row>
    <row r="320" spans="1:110" x14ac:dyDescent="0.25">
      <c r="A320" s="4">
        <f>raw!$A320:$A320</f>
        <v>43348</v>
      </c>
      <c r="B320" s="6" t="str">
        <f>raw!$B320:$B320</f>
        <v>0009-0009</v>
      </c>
      <c r="D320" t="str">
        <f>IF(score!$C320=".",".",IF(score!$C320=0,"1",IF(score!$C320=25,"0",IF(score!$C320=50,"0",IF(score!$C320=75,"0",IF(score!$C320=100,"0"))))))</f>
        <v>0</v>
      </c>
      <c r="E320" t="str">
        <f>IF(score!$C320=".",".",IF(score!$C320=0,"0",IF(score!$C320=25,"1",IF(score!$C320=50,"0",IF(score!$C320=75,"0",IF(score!$C320=100,"0"))))))</f>
        <v>0</v>
      </c>
      <c r="F320" t="str">
        <f>IF(score!$C320=".",".",IF(score!$C320=0,"0",IF(score!$C320=25,"0",IF(score!$C320=50,"1",IF(score!$C320=75,"0",IF(score!$C320=100,"0"))))))</f>
        <v>1</v>
      </c>
      <c r="G320" t="str">
        <f>IF(score!$C320=".",".",IF(score!$C320=0,"0",IF(score!$C320=25,"0",IF(score!$C320=50,"0",IF(score!$C320=75,"1",IF(score!$C320=100,"0"))))))</f>
        <v>0</v>
      </c>
      <c r="H320" t="str">
        <f>IF(score!$D320=".",".",IF(score!$D320=0,"1",IF(score!$D320=50,"0",IF(score!$D320=100,"0"))))</f>
        <v>0</v>
      </c>
      <c r="I320" t="str">
        <f>IF(score!$D320=".",".",IF(score!$D320=0,"0",IF(score!$D320=50,"1",IF(score!$D320=100,"0"))))</f>
        <v>0</v>
      </c>
      <c r="J320" t="str">
        <f>IF(score!$E320=".",".",IF(score!$E320=0,"1",IF(score!$E320=50,"0",IF(score!$E320=100,"0"))))</f>
        <v>0</v>
      </c>
      <c r="K320" t="str">
        <f>IF(score!$E320=".",".",IF(score!$E320=0,"0",IF(score!$E320=50,"1",IF(score!$E320=100,"0"))))</f>
        <v>0</v>
      </c>
      <c r="L320" t="str">
        <f>IF(score!$F320=".",".",IF(score!$F320=0,"1",IF(score!$F320=100,"0")))</f>
        <v>0</v>
      </c>
      <c r="M320" t="str">
        <f>IF(score!$G320=".",".",IF(score!$G320=0,"1",IF(score!$G320=100,"0")))</f>
        <v>0</v>
      </c>
      <c r="N320" t="str">
        <f>IF(score!$H320=".",".",IF(score!$H320=0,"1",IF(score!$H320=100,"0")))</f>
        <v>0</v>
      </c>
      <c r="O320" t="str">
        <f>IF(score!$I320=".",".",IF(score!$I320=0,"1",IF(score!$I320=50,"0",IF(score!$I320=100,"0"))))</f>
        <v>0</v>
      </c>
      <c r="P320" t="str">
        <f>IF(score!$J320=".",".",IF(score!$J320=0,"1",IF(score!$J320=25,"0",IF(score!$J320=50,"0",IF(score!$J320=75,"0",IF(score!$J320=100,"0"))))))</f>
        <v>0</v>
      </c>
      <c r="Q320" t="str">
        <f>IF(score!$J320=".",".",IF(score!$J320=0,"0",IF(score!$J320=25,"1",IF(score!$J320=50,"0",IF(score!$J320=75,"0",IF(score!$J320=100,"0"))))))</f>
        <v>0</v>
      </c>
      <c r="R320" t="str">
        <f>IF(score!$J320=".",".",IF(score!$J320=0,"0",IF(score!$J320=25,"0",IF(score!$J320=50,"1",IF(score!$J320=75,"0",IF(score!$J320=100,"0"))))))</f>
        <v>0</v>
      </c>
      <c r="S320" t="str">
        <f>IF(score!$J320=".",".",IF(score!$J320=0,"0",IF(score!$J320=25,"0",IF(score!$J320=50,"0",IF(score!$J320=75,"1",IF(score!$J320=100,"0"))))))</f>
        <v>0</v>
      </c>
      <c r="T320" t="str">
        <f>IF(score!$K320=".",".",IF(score!$K320=0,"1",IF(score!$K320=20,"0",IF(score!$K320=40,"0",IF(score!$K320=60,"0",IF(score!$K320=80,"0",IF(score!$K320=100,"0")))))))</f>
        <v>0</v>
      </c>
      <c r="U320" t="str">
        <f>IF(score!$K320=".",".",IF(score!$K320=0,"0",IF(score!$K320=20,"1",IF(score!$K320=40,"0",IF(score!$K320=60,"0",IF(score!$K320=80,"0",IF(score!$K320=100,"0")))))))</f>
        <v>0</v>
      </c>
      <c r="V320" t="str">
        <f>IF(score!$K320=".",".",IF(score!$K320=0,"0",IF(score!$K320=20,"0",IF(score!$K320=40,"1",IF(score!$K320=60,"0",IF(score!$K320=80,"0",IF(score!$K320=100,"0")))))))</f>
        <v>0</v>
      </c>
      <c r="W320" t="str">
        <f>IF(score!$K320=".",".",IF(score!$K320=0,"0",IF(score!$K320=20,"0",IF(score!$K320=40,"0",IF(score!$K320=60,"1",IF(score!$K320=80,"0",IF(score!$K320=100,"0")))))))</f>
        <v>0</v>
      </c>
      <c r="X320" t="str">
        <f>IF(score!$K320=".",".",IF(score!$K320=0,"0",IF(score!$K320=20,"0",IF(score!$K320=40,"0",IF(score!$K320=60,"0",IF(score!$K320=80,"1",IF(score!$K320=100,"0")))))))</f>
        <v>0</v>
      </c>
      <c r="Y320" t="str">
        <f>IF(score!$L320=".",".",IF(score!$L320=0,"1",IF(score!$L320=20,"0",IF(score!$L320=40,"0",IF(score!$L320=60,"0",IF(score!$L320=80,"0",IF(score!$L320=100,"0")))))))</f>
        <v>0</v>
      </c>
      <c r="Z320" t="str">
        <f>IF(score!$L320=".",".",IF(score!$L320=0,"0",IF(score!$L320=20,"1",IF(score!$L320=40,"0",IF(score!$L320=60,"0",IF(score!$L320=80,"0",IF(score!$L320=100,"0")))))))</f>
        <v>0</v>
      </c>
      <c r="AA320" t="str">
        <f>IF(score!$L320=".",".",IF(score!$L320=0,"0",IF(score!$L320=20,"0",IF(score!$L320=40,"1",IF(score!$L320=60,"0",IF(score!$L320=80,"0",IF(score!$L320=100,"0")))))))</f>
        <v>0</v>
      </c>
      <c r="AB320" t="str">
        <f>IF(score!$L320=".",".",IF(score!$L320=0,"0",IF(score!$L320=20,"0",IF(score!$L320=40,"0",IF(score!$L320=60,"1",IF(score!$L320=80,"0",IF(score!$L320=100,"0")))))))</f>
        <v>0</v>
      </c>
      <c r="AC320" t="str">
        <f>IF(score!$L320=".",".",IF(score!$L320=0,"0",IF(score!$L320=20,"0",IF(score!$L320=40,"0",IF(score!$L320=60,"0",IF(score!$L320=80,"1",IF(score!L320=100,"0")))))))</f>
        <v>1</v>
      </c>
      <c r="AD320" t="str">
        <f>IF(score!$M320=".",".",IF(score!$M320=0,"1",IF(score!$M320=20,"0",IF(score!$M320=40,"0",IF(score!$M320=60,"0",IF(score!$M320=80,"0",IF(score!$M320=100,"0")))))))</f>
        <v>0</v>
      </c>
      <c r="AE320" t="str">
        <f>IF(score!$M320=".",".",IF(score!$M320=0,"0",IF(score!$M320=20,"1",IF(score!$M320=40,"0",IF(score!$M320=60,"0",IF(score!$M320=80,"0",IF(score!$M320=100,"0")))))))</f>
        <v>0</v>
      </c>
      <c r="AF320" t="str">
        <f>IF(score!$M320=".",".",IF(score!$M320=0,"0",IF(score!$M320=20,"0",IF(score!$M320=40,"1",IF(score!$M320=60,"0",IF(score!$M320=80,"0",IF(score!$M320=100,"0")))))))</f>
        <v>0</v>
      </c>
      <c r="AG320" t="str">
        <f>IF(score!$M320=".",".",IF(score!$M320=0,"0",IF(score!$M320=20,"0",IF(score!$M320=40,"0",IF(score!$M320=60,"1",IF(score!$M320=80,"0",IF(score!$M320=100,"0")))))))</f>
        <v>1</v>
      </c>
      <c r="AH320" t="str">
        <f>IF(score!$M320=".",".",IF(score!$M320=0,"0",IF(score!$M320=20,"0",IF(score!$M320=40,"0",IF(score!$M320=60,"0",IF(score!$M320=80,"1",IF(score!$M320=100,"0")))))))</f>
        <v>0</v>
      </c>
      <c r="AI320" t="str">
        <f>IF(score!$N320=".",".",IF(score!$N320=0,"1",IF(score!$N320=25,"0",IF(score!$N320=50,"0",IF(score!$N320=75,"0",IF(score!$N320=100,"0"))))))</f>
        <v>0</v>
      </c>
      <c r="AJ320" t="str">
        <f>IF(score!$N320=".",".",IF(score!$N320=0,"0",IF(score!$N320=25,"1",IF(score!$N320=50,"0",IF(score!$N320=75,"0",IF(score!$N320=100,"0"))))))</f>
        <v>0</v>
      </c>
      <c r="AK320" t="str">
        <f>IF(score!$N320=".",".",IF(score!$N320=0,"0",IF(score!$N320=25,"0",IF(score!$N320=50,"1",IF(score!$N320=75,"0",IF(score!$N320=100,"0"))))))</f>
        <v>0</v>
      </c>
      <c r="AL320" t="str">
        <f>IF(score!$N320=".",".",IF(score!$N320=0,"0",IF(score!$N320=25,"0",IF(score!$N320=50,"0",IF(score!$N320=75,"1",IF(score!$N320=100,"0"))))))</f>
        <v>0</v>
      </c>
      <c r="AN320">
        <f t="shared" si="280"/>
        <v>0</v>
      </c>
      <c r="AO320">
        <f t="shared" si="281"/>
        <v>0</v>
      </c>
      <c r="AP320">
        <f t="shared" si="282"/>
        <v>-3.0239600000000002</v>
      </c>
      <c r="AQ320">
        <f t="shared" si="283"/>
        <v>0</v>
      </c>
      <c r="AR320">
        <f t="shared" si="284"/>
        <v>0</v>
      </c>
      <c r="AS320">
        <f t="shared" si="285"/>
        <v>0</v>
      </c>
      <c r="AT320">
        <f t="shared" si="286"/>
        <v>0</v>
      </c>
      <c r="AU320">
        <f t="shared" si="287"/>
        <v>0</v>
      </c>
      <c r="AV320">
        <f t="shared" si="288"/>
        <v>0</v>
      </c>
      <c r="AW320">
        <f t="shared" si="289"/>
        <v>0</v>
      </c>
      <c r="AX320">
        <f t="shared" si="290"/>
        <v>0</v>
      </c>
      <c r="AY320">
        <f t="shared" si="291"/>
        <v>0</v>
      </c>
      <c r="AZ320">
        <f t="shared" si="292"/>
        <v>0</v>
      </c>
      <c r="BA320">
        <f t="shared" si="293"/>
        <v>0</v>
      </c>
      <c r="BB320">
        <f t="shared" si="294"/>
        <v>0</v>
      </c>
      <c r="BC320">
        <f t="shared" si="295"/>
        <v>0</v>
      </c>
      <c r="BD320">
        <f t="shared" si="296"/>
        <v>0</v>
      </c>
      <c r="BE320">
        <f t="shared" si="297"/>
        <v>0</v>
      </c>
      <c r="BF320">
        <f t="shared" si="298"/>
        <v>0</v>
      </c>
      <c r="BG320">
        <f t="shared" si="299"/>
        <v>0</v>
      </c>
      <c r="BH320">
        <f t="shared" si="300"/>
        <v>0</v>
      </c>
      <c r="BI320">
        <f t="shared" si="301"/>
        <v>0</v>
      </c>
      <c r="BJ320">
        <f t="shared" si="302"/>
        <v>0</v>
      </c>
      <c r="BK320">
        <f t="shared" si="303"/>
        <v>0</v>
      </c>
      <c r="BL320">
        <f t="shared" si="304"/>
        <v>0</v>
      </c>
      <c r="BM320">
        <f t="shared" si="305"/>
        <v>-0.42251</v>
      </c>
      <c r="BN320">
        <f t="shared" si="306"/>
        <v>0</v>
      </c>
      <c r="BO320">
        <f t="shared" si="307"/>
        <v>0</v>
      </c>
      <c r="BP320">
        <f t="shared" si="308"/>
        <v>0</v>
      </c>
      <c r="BQ320">
        <f t="shared" si="309"/>
        <v>1.28044</v>
      </c>
      <c r="BR320">
        <f t="shared" si="310"/>
        <v>0</v>
      </c>
      <c r="BS320">
        <f t="shared" si="311"/>
        <v>0</v>
      </c>
      <c r="BT320">
        <f t="shared" si="312"/>
        <v>0</v>
      </c>
      <c r="BU320">
        <f t="shared" si="313"/>
        <v>0</v>
      </c>
      <c r="BV320">
        <f t="shared" si="314"/>
        <v>0</v>
      </c>
      <c r="BX320">
        <f t="shared" si="315"/>
        <v>0</v>
      </c>
      <c r="BY320">
        <f t="shared" si="316"/>
        <v>0</v>
      </c>
      <c r="BZ320">
        <f t="shared" si="317"/>
        <v>3.4819999999999997E-2</v>
      </c>
      <c r="CA320">
        <f t="shared" si="318"/>
        <v>0</v>
      </c>
      <c r="CB320">
        <f t="shared" si="319"/>
        <v>0</v>
      </c>
      <c r="CC320">
        <f t="shared" si="320"/>
        <v>0</v>
      </c>
      <c r="CD320">
        <f t="shared" si="321"/>
        <v>0</v>
      </c>
      <c r="CE320">
        <f t="shared" si="322"/>
        <v>0</v>
      </c>
      <c r="CF320">
        <f t="shared" si="323"/>
        <v>0</v>
      </c>
      <c r="CG320">
        <f t="shared" si="324"/>
        <v>0</v>
      </c>
      <c r="CH320">
        <f t="shared" si="325"/>
        <v>0</v>
      </c>
      <c r="CI320">
        <f t="shared" si="326"/>
        <v>0</v>
      </c>
      <c r="CJ320">
        <f t="shared" si="327"/>
        <v>0</v>
      </c>
      <c r="CK320">
        <f t="shared" si="328"/>
        <v>0</v>
      </c>
      <c r="CL320">
        <f t="shared" si="329"/>
        <v>0</v>
      </c>
      <c r="CM320">
        <f t="shared" si="330"/>
        <v>0</v>
      </c>
      <c r="CN320">
        <f t="shared" si="331"/>
        <v>0</v>
      </c>
      <c r="CO320">
        <f t="shared" si="332"/>
        <v>0</v>
      </c>
      <c r="CP320">
        <f t="shared" si="333"/>
        <v>0</v>
      </c>
      <c r="CQ320">
        <f t="shared" si="334"/>
        <v>0</v>
      </c>
      <c r="CR320">
        <f t="shared" si="335"/>
        <v>0</v>
      </c>
      <c r="CS320">
        <f t="shared" si="336"/>
        <v>0</v>
      </c>
      <c r="CT320">
        <f t="shared" si="337"/>
        <v>0</v>
      </c>
      <c r="CU320">
        <f t="shared" si="338"/>
        <v>0</v>
      </c>
      <c r="CV320">
        <f t="shared" si="339"/>
        <v>0</v>
      </c>
      <c r="CW320">
        <f t="shared" si="340"/>
        <v>-0.92057</v>
      </c>
      <c r="CX320">
        <f t="shared" si="341"/>
        <v>0</v>
      </c>
      <c r="CY320">
        <f t="shared" si="342"/>
        <v>0</v>
      </c>
      <c r="CZ320">
        <f t="shared" si="343"/>
        <v>0</v>
      </c>
      <c r="DA320">
        <f t="shared" si="344"/>
        <v>-4.5905500000000004</v>
      </c>
      <c r="DB320">
        <f t="shared" si="345"/>
        <v>0</v>
      </c>
      <c r="DC320">
        <f t="shared" si="346"/>
        <v>0</v>
      </c>
      <c r="DD320">
        <f t="shared" si="347"/>
        <v>0</v>
      </c>
      <c r="DE320">
        <f t="shared" si="348"/>
        <v>0</v>
      </c>
      <c r="DF320">
        <f t="shared" si="349"/>
        <v>0</v>
      </c>
    </row>
    <row r="321" spans="1:110" x14ac:dyDescent="0.25">
      <c r="A321" s="4">
        <f>raw!$A321:$A321</f>
        <v>43356</v>
      </c>
      <c r="B321" s="6" t="str">
        <f>raw!$B321:$B321</f>
        <v>0009-0010</v>
      </c>
      <c r="D321" t="str">
        <f>IF(score!$C321=".",".",IF(score!$C321=0,"1",IF(score!$C321=25,"0",IF(score!$C321=50,"0",IF(score!$C321=75,"0",IF(score!$C321=100,"0"))))))</f>
        <v>0</v>
      </c>
      <c r="E321" t="str">
        <f>IF(score!$C321=".",".",IF(score!$C321=0,"0",IF(score!$C321=25,"1",IF(score!$C321=50,"0",IF(score!$C321=75,"0",IF(score!$C321=100,"0"))))))</f>
        <v>0</v>
      </c>
      <c r="F321" t="str">
        <f>IF(score!$C321=".",".",IF(score!$C321=0,"0",IF(score!$C321=25,"0",IF(score!$C321=50,"1",IF(score!$C321=75,"0",IF(score!$C321=100,"0"))))))</f>
        <v>0</v>
      </c>
      <c r="G321" t="str">
        <f>IF(score!$C321=".",".",IF(score!$C321=0,"0",IF(score!$C321=25,"0",IF(score!$C321=50,"0",IF(score!$C321=75,"1",IF(score!$C321=100,"0"))))))</f>
        <v>1</v>
      </c>
      <c r="H321" t="str">
        <f>IF(score!$D321=".",".",IF(score!$D321=0,"1",IF(score!$D321=50,"0",IF(score!$D321=100,"0"))))</f>
        <v>0</v>
      </c>
      <c r="I321" t="str">
        <f>IF(score!$D321=".",".",IF(score!$D321=0,"0",IF(score!$D321=50,"1",IF(score!$D321=100,"0"))))</f>
        <v>0</v>
      </c>
      <c r="J321" t="str">
        <f>IF(score!$E321=".",".",IF(score!$E321=0,"1",IF(score!$E321=50,"0",IF(score!$E321=100,"0"))))</f>
        <v>0</v>
      </c>
      <c r="K321" t="str">
        <f>IF(score!$E321=".",".",IF(score!$E321=0,"0",IF(score!$E321=50,"1",IF(score!$E321=100,"0"))))</f>
        <v>0</v>
      </c>
      <c r="L321" t="str">
        <f>IF(score!$F321=".",".",IF(score!$F321=0,"1",IF(score!$F321=100,"0")))</f>
        <v>0</v>
      </c>
      <c r="M321" t="str">
        <f>IF(score!$G321=".",".",IF(score!$G321=0,"1",IF(score!$G321=100,"0")))</f>
        <v>0</v>
      </c>
      <c r="N321" t="str">
        <f>IF(score!$H321=".",".",IF(score!$H321=0,"1",IF(score!$H321=100,"0")))</f>
        <v>0</v>
      </c>
      <c r="O321" t="str">
        <f>IF(score!$I321=".",".",IF(score!$I321=0,"1",IF(score!$I321=50,"0",IF(score!$I321=100,"0"))))</f>
        <v>0</v>
      </c>
      <c r="P321" t="str">
        <f>IF(score!$J321=".",".",IF(score!$J321=0,"1",IF(score!$J321=25,"0",IF(score!$J321=50,"0",IF(score!$J321=75,"0",IF(score!$J321=100,"0"))))))</f>
        <v>0</v>
      </c>
      <c r="Q321" t="str">
        <f>IF(score!$J321=".",".",IF(score!$J321=0,"0",IF(score!$J321=25,"1",IF(score!$J321=50,"0",IF(score!$J321=75,"0",IF(score!$J321=100,"0"))))))</f>
        <v>0</v>
      </c>
      <c r="R321" t="str">
        <f>IF(score!$J321=".",".",IF(score!$J321=0,"0",IF(score!$J321=25,"0",IF(score!$J321=50,"1",IF(score!$J321=75,"0",IF(score!$J321=100,"0"))))))</f>
        <v>0</v>
      </c>
      <c r="S321" t="str">
        <f>IF(score!$J321=".",".",IF(score!$J321=0,"0",IF(score!$J321=25,"0",IF(score!$J321=50,"0",IF(score!$J321=75,"1",IF(score!$J321=100,"0"))))))</f>
        <v>1</v>
      </c>
      <c r="T321" t="str">
        <f>IF(score!$K321=".",".",IF(score!$K321=0,"1",IF(score!$K321=20,"0",IF(score!$K321=40,"0",IF(score!$K321=60,"0",IF(score!$K321=80,"0",IF(score!$K321=100,"0")))))))</f>
        <v>0</v>
      </c>
      <c r="U321" t="str">
        <f>IF(score!$K321=".",".",IF(score!$K321=0,"0",IF(score!$K321=20,"1",IF(score!$K321=40,"0",IF(score!$K321=60,"0",IF(score!$K321=80,"0",IF(score!$K321=100,"0")))))))</f>
        <v>0</v>
      </c>
      <c r="V321" t="str">
        <f>IF(score!$K321=".",".",IF(score!$K321=0,"0",IF(score!$K321=20,"0",IF(score!$K321=40,"1",IF(score!$K321=60,"0",IF(score!$K321=80,"0",IF(score!$K321=100,"0")))))))</f>
        <v>0</v>
      </c>
      <c r="W321" t="str">
        <f>IF(score!$K321=".",".",IF(score!$K321=0,"0",IF(score!$K321=20,"0",IF(score!$K321=40,"0",IF(score!$K321=60,"1",IF(score!$K321=80,"0",IF(score!$K321=100,"0")))))))</f>
        <v>0</v>
      </c>
      <c r="X321" t="str">
        <f>IF(score!$K321=".",".",IF(score!$K321=0,"0",IF(score!$K321=20,"0",IF(score!$K321=40,"0",IF(score!$K321=60,"0",IF(score!$K321=80,"1",IF(score!$K321=100,"0")))))))</f>
        <v>1</v>
      </c>
      <c r="Y321" t="str">
        <f>IF(score!$L321=".",".",IF(score!$L321=0,"1",IF(score!$L321=20,"0",IF(score!$L321=40,"0",IF(score!$L321=60,"0",IF(score!$L321=80,"0",IF(score!$L321=100,"0")))))))</f>
        <v>0</v>
      </c>
      <c r="Z321" t="str">
        <f>IF(score!$L321=".",".",IF(score!$L321=0,"0",IF(score!$L321=20,"1",IF(score!$L321=40,"0",IF(score!$L321=60,"0",IF(score!$L321=80,"0",IF(score!$L321=100,"0")))))))</f>
        <v>0</v>
      </c>
      <c r="AA321" t="str">
        <f>IF(score!$L321=".",".",IF(score!$L321=0,"0",IF(score!$L321=20,"0",IF(score!$L321=40,"1",IF(score!$L321=60,"0",IF(score!$L321=80,"0",IF(score!$L321=100,"0")))))))</f>
        <v>0</v>
      </c>
      <c r="AB321" t="str">
        <f>IF(score!$L321=".",".",IF(score!$L321=0,"0",IF(score!$L321=20,"0",IF(score!$L321=40,"0",IF(score!$L321=60,"1",IF(score!$L321=80,"0",IF(score!$L321=100,"0")))))))</f>
        <v>0</v>
      </c>
      <c r="AC321" t="str">
        <f>IF(score!$L321=".",".",IF(score!$L321=0,"0",IF(score!$L321=20,"0",IF(score!$L321=40,"0",IF(score!$L321=60,"0",IF(score!$L321=80,"1",IF(score!L321=100,"0")))))))</f>
        <v>1</v>
      </c>
      <c r="AD321" t="str">
        <f>IF(score!$M321=".",".",IF(score!$M321=0,"1",IF(score!$M321=20,"0",IF(score!$M321=40,"0",IF(score!$M321=60,"0",IF(score!$M321=80,"0",IF(score!$M321=100,"0")))))))</f>
        <v>0</v>
      </c>
      <c r="AE321" t="str">
        <f>IF(score!$M321=".",".",IF(score!$M321=0,"0",IF(score!$M321=20,"1",IF(score!$M321=40,"0",IF(score!$M321=60,"0",IF(score!$M321=80,"0",IF(score!$M321=100,"0")))))))</f>
        <v>0</v>
      </c>
      <c r="AF321" t="str">
        <f>IF(score!$M321=".",".",IF(score!$M321=0,"0",IF(score!$M321=20,"0",IF(score!$M321=40,"1",IF(score!$M321=60,"0",IF(score!$M321=80,"0",IF(score!$M321=100,"0")))))))</f>
        <v>0</v>
      </c>
      <c r="AG321" t="str">
        <f>IF(score!$M321=".",".",IF(score!$M321=0,"0",IF(score!$M321=20,"0",IF(score!$M321=40,"0",IF(score!$M321=60,"1",IF(score!$M321=80,"0",IF(score!$M321=100,"0")))))))</f>
        <v>1</v>
      </c>
      <c r="AH321" t="str">
        <f>IF(score!$M321=".",".",IF(score!$M321=0,"0",IF(score!$M321=20,"0",IF(score!$M321=40,"0",IF(score!$M321=60,"0",IF(score!$M321=80,"1",IF(score!$M321=100,"0")))))))</f>
        <v>0</v>
      </c>
      <c r="AI321" t="str">
        <f>IF(score!$N321=".",".",IF(score!$N321=0,"1",IF(score!$N321=25,"0",IF(score!$N321=50,"0",IF(score!$N321=75,"0",IF(score!$N321=100,"0"))))))</f>
        <v>0</v>
      </c>
      <c r="AJ321" t="str">
        <f>IF(score!$N321=".",".",IF(score!$N321=0,"0",IF(score!$N321=25,"1",IF(score!$N321=50,"0",IF(score!$N321=75,"0",IF(score!$N321=100,"0"))))))</f>
        <v>0</v>
      </c>
      <c r="AK321" t="str">
        <f>IF(score!$N321=".",".",IF(score!$N321=0,"0",IF(score!$N321=25,"0",IF(score!$N321=50,"1",IF(score!$N321=75,"0",IF(score!$N321=100,"0"))))))</f>
        <v>0</v>
      </c>
      <c r="AL321" t="str">
        <f>IF(score!$N321=".",".",IF(score!$N321=0,"0",IF(score!$N321=25,"0",IF(score!$N321=50,"0",IF(score!$N321=75,"1",IF(score!$N321=100,"0"))))))</f>
        <v>0</v>
      </c>
      <c r="AN321">
        <f t="shared" si="280"/>
        <v>0</v>
      </c>
      <c r="AO321">
        <f t="shared" si="281"/>
        <v>0</v>
      </c>
      <c r="AP321">
        <f t="shared" si="282"/>
        <v>0</v>
      </c>
      <c r="AQ321">
        <f t="shared" si="283"/>
        <v>-1.3187199999999999</v>
      </c>
      <c r="AR321">
        <f t="shared" si="284"/>
        <v>0</v>
      </c>
      <c r="AS321">
        <f t="shared" si="285"/>
        <v>0</v>
      </c>
      <c r="AT321">
        <f t="shared" si="286"/>
        <v>0</v>
      </c>
      <c r="AU321">
        <f t="shared" si="287"/>
        <v>0</v>
      </c>
      <c r="AV321">
        <f t="shared" si="288"/>
        <v>0</v>
      </c>
      <c r="AW321">
        <f t="shared" si="289"/>
        <v>0</v>
      </c>
      <c r="AX321">
        <f t="shared" si="290"/>
        <v>0</v>
      </c>
      <c r="AY321">
        <f t="shared" si="291"/>
        <v>0</v>
      </c>
      <c r="AZ321">
        <f t="shared" si="292"/>
        <v>0</v>
      </c>
      <c r="BA321">
        <f t="shared" si="293"/>
        <v>0</v>
      </c>
      <c r="BB321">
        <f t="shared" si="294"/>
        <v>0</v>
      </c>
      <c r="BC321">
        <f t="shared" si="295"/>
        <v>-3.8012999999999999</v>
      </c>
      <c r="BD321">
        <f t="shared" si="296"/>
        <v>0</v>
      </c>
      <c r="BE321">
        <f t="shared" si="297"/>
        <v>0</v>
      </c>
      <c r="BF321">
        <f t="shared" si="298"/>
        <v>0</v>
      </c>
      <c r="BG321">
        <f t="shared" si="299"/>
        <v>0</v>
      </c>
      <c r="BH321">
        <f t="shared" si="300"/>
        <v>0.66513999999999995</v>
      </c>
      <c r="BI321">
        <f t="shared" si="301"/>
        <v>0</v>
      </c>
      <c r="BJ321">
        <f t="shared" si="302"/>
        <v>0</v>
      </c>
      <c r="BK321">
        <f t="shared" si="303"/>
        <v>0</v>
      </c>
      <c r="BL321">
        <f t="shared" si="304"/>
        <v>0</v>
      </c>
      <c r="BM321">
        <f t="shared" si="305"/>
        <v>-0.42251</v>
      </c>
      <c r="BN321">
        <f t="shared" si="306"/>
        <v>0</v>
      </c>
      <c r="BO321">
        <f t="shared" si="307"/>
        <v>0</v>
      </c>
      <c r="BP321">
        <f t="shared" si="308"/>
        <v>0</v>
      </c>
      <c r="BQ321">
        <f t="shared" si="309"/>
        <v>1.28044</v>
      </c>
      <c r="BR321">
        <f t="shared" si="310"/>
        <v>0</v>
      </c>
      <c r="BS321">
        <f t="shared" si="311"/>
        <v>0</v>
      </c>
      <c r="BT321">
        <f t="shared" si="312"/>
        <v>0</v>
      </c>
      <c r="BU321">
        <f t="shared" si="313"/>
        <v>0</v>
      </c>
      <c r="BV321">
        <f t="shared" si="314"/>
        <v>0</v>
      </c>
      <c r="BX321">
        <f t="shared" si="315"/>
        <v>0</v>
      </c>
      <c r="BY321">
        <f t="shared" si="316"/>
        <v>0</v>
      </c>
      <c r="BZ321">
        <f t="shared" si="317"/>
        <v>0</v>
      </c>
      <c r="CA321">
        <f t="shared" si="318"/>
        <v>-6.0639999999999999E-2</v>
      </c>
      <c r="CB321">
        <f t="shared" si="319"/>
        <v>0</v>
      </c>
      <c r="CC321">
        <f t="shared" si="320"/>
        <v>0</v>
      </c>
      <c r="CD321">
        <f t="shared" si="321"/>
        <v>0</v>
      </c>
      <c r="CE321">
        <f t="shared" si="322"/>
        <v>0</v>
      </c>
      <c r="CF321">
        <f t="shared" si="323"/>
        <v>0</v>
      </c>
      <c r="CG321">
        <f t="shared" si="324"/>
        <v>0</v>
      </c>
      <c r="CH321">
        <f t="shared" si="325"/>
        <v>0</v>
      </c>
      <c r="CI321">
        <f t="shared" si="326"/>
        <v>0</v>
      </c>
      <c r="CJ321">
        <f t="shared" si="327"/>
        <v>0</v>
      </c>
      <c r="CK321">
        <f t="shared" si="328"/>
        <v>0</v>
      </c>
      <c r="CL321">
        <f t="shared" si="329"/>
        <v>0</v>
      </c>
      <c r="CM321">
        <f t="shared" si="330"/>
        <v>0.90383999999999998</v>
      </c>
      <c r="CN321">
        <f t="shared" si="331"/>
        <v>0</v>
      </c>
      <c r="CO321">
        <f t="shared" si="332"/>
        <v>0</v>
      </c>
      <c r="CP321">
        <f t="shared" si="333"/>
        <v>0</v>
      </c>
      <c r="CQ321">
        <f t="shared" si="334"/>
        <v>0</v>
      </c>
      <c r="CR321">
        <f t="shared" si="335"/>
        <v>-1.9494899999999999</v>
      </c>
      <c r="CS321">
        <f t="shared" si="336"/>
        <v>0</v>
      </c>
      <c r="CT321">
        <f t="shared" si="337"/>
        <v>0</v>
      </c>
      <c r="CU321">
        <f t="shared" si="338"/>
        <v>0</v>
      </c>
      <c r="CV321">
        <f t="shared" si="339"/>
        <v>0</v>
      </c>
      <c r="CW321">
        <f t="shared" si="340"/>
        <v>-0.92057</v>
      </c>
      <c r="CX321">
        <f t="shared" si="341"/>
        <v>0</v>
      </c>
      <c r="CY321">
        <f t="shared" si="342"/>
        <v>0</v>
      </c>
      <c r="CZ321">
        <f t="shared" si="343"/>
        <v>0</v>
      </c>
      <c r="DA321">
        <f t="shared" si="344"/>
        <v>-4.5905500000000004</v>
      </c>
      <c r="DB321">
        <f t="shared" si="345"/>
        <v>0</v>
      </c>
      <c r="DC321">
        <f t="shared" si="346"/>
        <v>0</v>
      </c>
      <c r="DD321">
        <f t="shared" si="347"/>
        <v>0</v>
      </c>
      <c r="DE321">
        <f t="shared" si="348"/>
        <v>0</v>
      </c>
      <c r="DF321">
        <f t="shared" si="349"/>
        <v>0</v>
      </c>
    </row>
    <row r="322" spans="1:110" x14ac:dyDescent="0.25">
      <c r="A322" s="4">
        <f>raw!$A322:$A322</f>
        <v>43353</v>
      </c>
      <c r="B322" s="6" t="str">
        <f>raw!$B322:$B322</f>
        <v>0009-0013</v>
      </c>
      <c r="D322" t="str">
        <f>IF(score!$C322=".",".",IF(score!$C322=0,"1",IF(score!$C322=25,"0",IF(score!$C322=50,"0",IF(score!$C322=75,"0",IF(score!$C322=100,"0"))))))</f>
        <v>0</v>
      </c>
      <c r="E322" t="str">
        <f>IF(score!$C322=".",".",IF(score!$C322=0,"0",IF(score!$C322=25,"1",IF(score!$C322=50,"0",IF(score!$C322=75,"0",IF(score!$C322=100,"0"))))))</f>
        <v>1</v>
      </c>
      <c r="F322" t="str">
        <f>IF(score!$C322=".",".",IF(score!$C322=0,"0",IF(score!$C322=25,"0",IF(score!$C322=50,"1",IF(score!$C322=75,"0",IF(score!$C322=100,"0"))))))</f>
        <v>0</v>
      </c>
      <c r="G322" t="str">
        <f>IF(score!$C322=".",".",IF(score!$C322=0,"0",IF(score!$C322=25,"0",IF(score!$C322=50,"0",IF(score!$C322=75,"1",IF(score!$C322=100,"0"))))))</f>
        <v>0</v>
      </c>
      <c r="H322" t="str">
        <f>IF(score!$D322=".",".",IF(score!$D322=0,"1",IF(score!$D322=50,"0",IF(score!$D322=100,"0"))))</f>
        <v>1</v>
      </c>
      <c r="I322" t="str">
        <f>IF(score!$D322=".",".",IF(score!$D322=0,"0",IF(score!$D322=50,"1",IF(score!$D322=100,"0"))))</f>
        <v>0</v>
      </c>
      <c r="J322" t="str">
        <f>IF(score!$E322=".",".",IF(score!$E322=0,"1",IF(score!$E322=50,"0",IF(score!$E322=100,"0"))))</f>
        <v>1</v>
      </c>
      <c r="K322" t="str">
        <f>IF(score!$E322=".",".",IF(score!$E322=0,"0",IF(score!$E322=50,"1",IF(score!$E322=100,"0"))))</f>
        <v>0</v>
      </c>
      <c r="L322" t="str">
        <f>IF(score!$F322=".",".",IF(score!$F322=0,"1",IF(score!$F322=100,"0")))</f>
        <v>1</v>
      </c>
      <c r="M322" t="str">
        <f>IF(score!$G322=".",".",IF(score!$G322=0,"1",IF(score!$G322=100,"0")))</f>
        <v>1</v>
      </c>
      <c r="N322" t="str">
        <f>IF(score!$H322=".",".",IF(score!$H322=0,"1",IF(score!$H322=100,"0")))</f>
        <v>1</v>
      </c>
      <c r="O322" t="str">
        <f>IF(score!$I322=".",".",IF(score!$I322=0,"1",IF(score!$I322=50,"0",IF(score!$I322=100,"0"))))</f>
        <v>1</v>
      </c>
      <c r="P322" t="str">
        <f>IF(score!$J322=".",".",IF(score!$J322=0,"1",IF(score!$J322=25,"0",IF(score!$J322=50,"0",IF(score!$J322=75,"0",IF(score!$J322=100,"0"))))))</f>
        <v>0</v>
      </c>
      <c r="Q322" t="str">
        <f>IF(score!$J322=".",".",IF(score!$J322=0,"0",IF(score!$J322=25,"1",IF(score!$J322=50,"0",IF(score!$J322=75,"0",IF(score!$J322=100,"0"))))))</f>
        <v>1</v>
      </c>
      <c r="R322" t="str">
        <f>IF(score!$J322=".",".",IF(score!$J322=0,"0",IF(score!$J322=25,"0",IF(score!$J322=50,"1",IF(score!$J322=75,"0",IF(score!$J322=100,"0"))))))</f>
        <v>0</v>
      </c>
      <c r="S322" t="str">
        <f>IF(score!$J322=".",".",IF(score!$J322=0,"0",IF(score!$J322=25,"0",IF(score!$J322=50,"0",IF(score!$J322=75,"1",IF(score!$J322=100,"0"))))))</f>
        <v>0</v>
      </c>
      <c r="T322" t="str">
        <f>IF(score!$K322=".",".",IF(score!$K322=0,"1",IF(score!$K322=20,"0",IF(score!$K322=40,"0",IF(score!$K322=60,"0",IF(score!$K322=80,"0",IF(score!$K322=100,"0")))))))</f>
        <v>0</v>
      </c>
      <c r="U322" t="str">
        <f>IF(score!$K322=".",".",IF(score!$K322=0,"0",IF(score!$K322=20,"1",IF(score!$K322=40,"0",IF(score!$K322=60,"0",IF(score!$K322=80,"0",IF(score!$K322=100,"0")))))))</f>
        <v>0</v>
      </c>
      <c r="V322" t="str">
        <f>IF(score!$K322=".",".",IF(score!$K322=0,"0",IF(score!$K322=20,"0",IF(score!$K322=40,"1",IF(score!$K322=60,"0",IF(score!$K322=80,"0",IF(score!$K322=100,"0")))))))</f>
        <v>0</v>
      </c>
      <c r="W322" t="str">
        <f>IF(score!$K322=".",".",IF(score!$K322=0,"0",IF(score!$K322=20,"0",IF(score!$K322=40,"0",IF(score!$K322=60,"1",IF(score!$K322=80,"0",IF(score!$K322=100,"0")))))))</f>
        <v>0</v>
      </c>
      <c r="X322" t="str">
        <f>IF(score!$K322=".",".",IF(score!$K322=0,"0",IF(score!$K322=20,"0",IF(score!$K322=40,"0",IF(score!$K322=60,"0",IF(score!$K322=80,"1",IF(score!$K322=100,"0")))))))</f>
        <v>1</v>
      </c>
      <c r="Y322" t="str">
        <f>IF(score!$L322=".",".",IF(score!$L322=0,"1",IF(score!$L322=20,"0",IF(score!$L322=40,"0",IF(score!$L322=60,"0",IF(score!$L322=80,"0",IF(score!$L322=100,"0")))))))</f>
        <v>0</v>
      </c>
      <c r="Z322" t="str">
        <f>IF(score!$L322=".",".",IF(score!$L322=0,"0",IF(score!$L322=20,"1",IF(score!$L322=40,"0",IF(score!$L322=60,"0",IF(score!$L322=80,"0",IF(score!$L322=100,"0")))))))</f>
        <v>1</v>
      </c>
      <c r="AA322" t="str">
        <f>IF(score!$L322=".",".",IF(score!$L322=0,"0",IF(score!$L322=20,"0",IF(score!$L322=40,"1",IF(score!$L322=60,"0",IF(score!$L322=80,"0",IF(score!$L322=100,"0")))))))</f>
        <v>0</v>
      </c>
      <c r="AB322" t="str">
        <f>IF(score!$L322=".",".",IF(score!$L322=0,"0",IF(score!$L322=20,"0",IF(score!$L322=40,"0",IF(score!$L322=60,"1",IF(score!$L322=80,"0",IF(score!$L322=100,"0")))))))</f>
        <v>0</v>
      </c>
      <c r="AC322" t="str">
        <f>IF(score!$L322=".",".",IF(score!$L322=0,"0",IF(score!$L322=20,"0",IF(score!$L322=40,"0",IF(score!$L322=60,"0",IF(score!$L322=80,"1",IF(score!L322=100,"0")))))))</f>
        <v>0</v>
      </c>
      <c r="AD322" t="str">
        <f>IF(score!$M322=".",".",IF(score!$M322=0,"1",IF(score!$M322=20,"0",IF(score!$M322=40,"0",IF(score!$M322=60,"0",IF(score!$M322=80,"0",IF(score!$M322=100,"0")))))))</f>
        <v>0</v>
      </c>
      <c r="AE322" t="str">
        <f>IF(score!$M322=".",".",IF(score!$M322=0,"0",IF(score!$M322=20,"1",IF(score!$M322=40,"0",IF(score!$M322=60,"0",IF(score!$M322=80,"0",IF(score!$M322=100,"0")))))))</f>
        <v>0</v>
      </c>
      <c r="AF322" t="str">
        <f>IF(score!$M322=".",".",IF(score!$M322=0,"0",IF(score!$M322=20,"0",IF(score!$M322=40,"1",IF(score!$M322=60,"0",IF(score!$M322=80,"0",IF(score!$M322=100,"0")))))))</f>
        <v>1</v>
      </c>
      <c r="AG322" t="str">
        <f>IF(score!$M322=".",".",IF(score!$M322=0,"0",IF(score!$M322=20,"0",IF(score!$M322=40,"0",IF(score!$M322=60,"1",IF(score!$M322=80,"0",IF(score!$M322=100,"0")))))))</f>
        <v>0</v>
      </c>
      <c r="AH322" t="str">
        <f>IF(score!$M322=".",".",IF(score!$M322=0,"0",IF(score!$M322=20,"0",IF(score!$M322=40,"0",IF(score!$M322=60,"0",IF(score!$M322=80,"1",IF(score!$M322=100,"0")))))))</f>
        <v>0</v>
      </c>
      <c r="AI322" t="str">
        <f>IF(score!$N322=".",".",IF(score!$N322=0,"1",IF(score!$N322=25,"0",IF(score!$N322=50,"0",IF(score!$N322=75,"0",IF(score!$N322=100,"0"))))))</f>
        <v>0</v>
      </c>
      <c r="AJ322" t="str">
        <f>IF(score!$N322=".",".",IF(score!$N322=0,"0",IF(score!$N322=25,"1",IF(score!$N322=50,"0",IF(score!$N322=75,"0",IF(score!$N322=100,"0"))))))</f>
        <v>1</v>
      </c>
      <c r="AK322" t="str">
        <f>IF(score!$N322=".",".",IF(score!$N322=0,"0",IF(score!$N322=25,"0",IF(score!$N322=50,"1",IF(score!$N322=75,"0",IF(score!$N322=100,"0"))))))</f>
        <v>0</v>
      </c>
      <c r="AL322" t="str">
        <f>IF(score!$N322=".",".",IF(score!$N322=0,"0",IF(score!$N322=25,"0",IF(score!$N322=50,"0",IF(score!$N322=75,"1",IF(score!$N322=100,"0"))))))</f>
        <v>0</v>
      </c>
      <c r="AN322">
        <f t="shared" si="280"/>
        <v>0</v>
      </c>
      <c r="AO322">
        <f t="shared" si="281"/>
        <v>-5.5646100000000001</v>
      </c>
      <c r="AP322">
        <f t="shared" si="282"/>
        <v>0</v>
      </c>
      <c r="AQ322">
        <f t="shared" si="283"/>
        <v>0</v>
      </c>
      <c r="AR322">
        <f t="shared" si="284"/>
        <v>-7.2321600000000004</v>
      </c>
      <c r="AS322">
        <f t="shared" si="285"/>
        <v>0</v>
      </c>
      <c r="AT322">
        <f t="shared" si="286"/>
        <v>-6.24397</v>
      </c>
      <c r="AU322">
        <f t="shared" si="287"/>
        <v>0</v>
      </c>
      <c r="AV322">
        <f t="shared" si="288"/>
        <v>-4.6161700000000003</v>
      </c>
      <c r="AW322">
        <f t="shared" si="289"/>
        <v>-5.5174700000000003</v>
      </c>
      <c r="AX322">
        <f t="shared" si="290"/>
        <v>3.04365</v>
      </c>
      <c r="AY322">
        <f t="shared" si="291"/>
        <v>2.32091</v>
      </c>
      <c r="AZ322">
        <f t="shared" si="292"/>
        <v>0</v>
      </c>
      <c r="BA322">
        <f t="shared" si="293"/>
        <v>-8.38063</v>
      </c>
      <c r="BB322">
        <f t="shared" si="294"/>
        <v>0</v>
      </c>
      <c r="BC322">
        <f t="shared" si="295"/>
        <v>0</v>
      </c>
      <c r="BD322">
        <f t="shared" si="296"/>
        <v>0</v>
      </c>
      <c r="BE322">
        <f t="shared" si="297"/>
        <v>0</v>
      </c>
      <c r="BF322">
        <f t="shared" si="298"/>
        <v>0</v>
      </c>
      <c r="BG322">
        <f t="shared" si="299"/>
        <v>0</v>
      </c>
      <c r="BH322">
        <f t="shared" si="300"/>
        <v>0.66513999999999995</v>
      </c>
      <c r="BI322">
        <f t="shared" si="301"/>
        <v>0</v>
      </c>
      <c r="BJ322">
        <f t="shared" si="302"/>
        <v>-2.0216799999999999</v>
      </c>
      <c r="BK322">
        <f t="shared" si="303"/>
        <v>0</v>
      </c>
      <c r="BL322">
        <f t="shared" si="304"/>
        <v>0</v>
      </c>
      <c r="BM322">
        <f t="shared" si="305"/>
        <v>0</v>
      </c>
      <c r="BN322">
        <f t="shared" si="306"/>
        <v>0</v>
      </c>
      <c r="BO322">
        <f t="shared" si="307"/>
        <v>0</v>
      </c>
      <c r="BP322">
        <f t="shared" si="308"/>
        <v>2.3424700000000001</v>
      </c>
      <c r="BQ322">
        <f t="shared" si="309"/>
        <v>0</v>
      </c>
      <c r="BR322">
        <f t="shared" si="310"/>
        <v>0</v>
      </c>
      <c r="BS322">
        <f t="shared" si="311"/>
        <v>0</v>
      </c>
      <c r="BT322">
        <f t="shared" si="312"/>
        <v>-0.94342000000000004</v>
      </c>
      <c r="BU322">
        <f t="shared" si="313"/>
        <v>0</v>
      </c>
      <c r="BV322">
        <f t="shared" si="314"/>
        <v>0</v>
      </c>
      <c r="BX322">
        <f t="shared" si="315"/>
        <v>0</v>
      </c>
      <c r="BY322">
        <f t="shared" si="316"/>
        <v>-0.16891</v>
      </c>
      <c r="BZ322">
        <f t="shared" si="317"/>
        <v>0</v>
      </c>
      <c r="CA322">
        <f t="shared" si="318"/>
        <v>0</v>
      </c>
      <c r="CB322">
        <f t="shared" si="319"/>
        <v>3.9311500000000001</v>
      </c>
      <c r="CC322">
        <f t="shared" si="320"/>
        <v>0</v>
      </c>
      <c r="CD322">
        <f t="shared" si="321"/>
        <v>2.68282</v>
      </c>
      <c r="CE322">
        <f t="shared" si="322"/>
        <v>0</v>
      </c>
      <c r="CF322">
        <f t="shared" si="323"/>
        <v>1.4406000000000001</v>
      </c>
      <c r="CG322">
        <f t="shared" si="324"/>
        <v>1.6696800000000001</v>
      </c>
      <c r="CH322">
        <f t="shared" si="325"/>
        <v>-6.8267199999999999</v>
      </c>
      <c r="CI322">
        <f t="shared" si="326"/>
        <v>-5.6992099999999999</v>
      </c>
      <c r="CJ322">
        <f t="shared" si="327"/>
        <v>0</v>
      </c>
      <c r="CK322">
        <f t="shared" si="328"/>
        <v>1.76691</v>
      </c>
      <c r="CL322">
        <f t="shared" si="329"/>
        <v>0</v>
      </c>
      <c r="CM322">
        <f t="shared" si="330"/>
        <v>0</v>
      </c>
      <c r="CN322">
        <f t="shared" si="331"/>
        <v>0</v>
      </c>
      <c r="CO322">
        <f t="shared" si="332"/>
        <v>0</v>
      </c>
      <c r="CP322">
        <f t="shared" si="333"/>
        <v>0</v>
      </c>
      <c r="CQ322">
        <f t="shared" si="334"/>
        <v>0</v>
      </c>
      <c r="CR322">
        <f t="shared" si="335"/>
        <v>-1.9494899999999999</v>
      </c>
      <c r="CS322">
        <f t="shared" si="336"/>
        <v>0</v>
      </c>
      <c r="CT322">
        <f t="shared" si="337"/>
        <v>-4.8896199999999999</v>
      </c>
      <c r="CU322">
        <f t="shared" si="338"/>
        <v>0</v>
      </c>
      <c r="CV322">
        <f t="shared" si="339"/>
        <v>0</v>
      </c>
      <c r="CW322">
        <f t="shared" si="340"/>
        <v>0</v>
      </c>
      <c r="CX322">
        <f t="shared" si="341"/>
        <v>0</v>
      </c>
      <c r="CY322">
        <f t="shared" si="342"/>
        <v>0</v>
      </c>
      <c r="CZ322">
        <f t="shared" si="343"/>
        <v>-8.0991400000000002</v>
      </c>
      <c r="DA322">
        <f t="shared" si="344"/>
        <v>0</v>
      </c>
      <c r="DB322">
        <f t="shared" si="345"/>
        <v>0</v>
      </c>
      <c r="DC322">
        <f t="shared" si="346"/>
        <v>0</v>
      </c>
      <c r="DD322">
        <f t="shared" si="347"/>
        <v>-8.2606599999999997</v>
      </c>
      <c r="DE322">
        <f t="shared" si="348"/>
        <v>0</v>
      </c>
      <c r="DF322">
        <f t="shared" si="349"/>
        <v>0</v>
      </c>
    </row>
    <row r="323" spans="1:110" x14ac:dyDescent="0.25">
      <c r="A323" s="4">
        <f>raw!$A323:$A323</f>
        <v>43346</v>
      </c>
      <c r="B323" s="6" t="str">
        <f>raw!$B323:$B323</f>
        <v>0009-0014</v>
      </c>
      <c r="D323" t="str">
        <f>IF(score!$C323=".",".",IF(score!$C323=0,"1",IF(score!$C323=25,"0",IF(score!$C323=50,"0",IF(score!$C323=75,"0",IF(score!$C323=100,"0"))))))</f>
        <v>0</v>
      </c>
      <c r="E323" t="str">
        <f>IF(score!$C323=".",".",IF(score!$C323=0,"0",IF(score!$C323=25,"1",IF(score!$C323=50,"0",IF(score!$C323=75,"0",IF(score!$C323=100,"0"))))))</f>
        <v>0</v>
      </c>
      <c r="F323" t="str">
        <f>IF(score!$C323=".",".",IF(score!$C323=0,"0",IF(score!$C323=25,"0",IF(score!$C323=50,"1",IF(score!$C323=75,"0",IF(score!$C323=100,"0"))))))</f>
        <v>1</v>
      </c>
      <c r="G323" t="str">
        <f>IF(score!$C323=".",".",IF(score!$C323=0,"0",IF(score!$C323=25,"0",IF(score!$C323=50,"0",IF(score!$C323=75,"1",IF(score!$C323=100,"0"))))))</f>
        <v>0</v>
      </c>
      <c r="H323" t="str">
        <f>IF(score!$D323=".",".",IF(score!$D323=0,"1",IF(score!$D323=50,"0",IF(score!$D323=100,"0"))))</f>
        <v>0</v>
      </c>
      <c r="I323" t="str">
        <f>IF(score!$D323=".",".",IF(score!$D323=0,"0",IF(score!$D323=50,"1",IF(score!$D323=100,"0"))))</f>
        <v>1</v>
      </c>
      <c r="J323" t="str">
        <f>IF(score!$E323=".",".",IF(score!$E323=0,"1",IF(score!$E323=50,"0",IF(score!$E323=100,"0"))))</f>
        <v>0</v>
      </c>
      <c r="K323" t="str">
        <f>IF(score!$E323=".",".",IF(score!$E323=0,"0",IF(score!$E323=50,"1",IF(score!$E323=100,"0"))))</f>
        <v>1</v>
      </c>
      <c r="L323" t="str">
        <f>IF(score!$F323=".",".",IF(score!$F323=0,"1",IF(score!$F323=100,"0")))</f>
        <v>1</v>
      </c>
      <c r="M323" t="str">
        <f>IF(score!$G323=".",".",IF(score!$G323=0,"1",IF(score!$G323=100,"0")))</f>
        <v>1</v>
      </c>
      <c r="N323" t="str">
        <f>IF(score!$H323=".",".",IF(score!$H323=0,"1",IF(score!$H323=100,"0")))</f>
        <v>0</v>
      </c>
      <c r="O323" t="str">
        <f>IF(score!$I323=".",".",IF(score!$I323=0,"1",IF(score!$I323=50,"0",IF(score!$I323=100,"0"))))</f>
        <v>0</v>
      </c>
      <c r="P323" t="str">
        <f>IF(score!$J323=".",".",IF(score!$J323=0,"1",IF(score!$J323=25,"0",IF(score!$J323=50,"0",IF(score!$J323=75,"0",IF(score!$J323=100,"0"))))))</f>
        <v>0</v>
      </c>
      <c r="Q323" t="str">
        <f>IF(score!$J323=".",".",IF(score!$J323=0,"0",IF(score!$J323=25,"1",IF(score!$J323=50,"0",IF(score!$J323=75,"0",IF(score!$J323=100,"0"))))))</f>
        <v>0</v>
      </c>
      <c r="R323" t="str">
        <f>IF(score!$J323=".",".",IF(score!$J323=0,"0",IF(score!$J323=25,"0",IF(score!$J323=50,"1",IF(score!$J323=75,"0",IF(score!$J323=100,"0"))))))</f>
        <v>0</v>
      </c>
      <c r="S323" t="str">
        <f>IF(score!$J323=".",".",IF(score!$J323=0,"0",IF(score!$J323=25,"0",IF(score!$J323=50,"0",IF(score!$J323=75,"1",IF(score!$J323=100,"0"))))))</f>
        <v>0</v>
      </c>
      <c r="T323" t="str">
        <f>IF(score!$K323=".",".",IF(score!$K323=0,"1",IF(score!$K323=20,"0",IF(score!$K323=40,"0",IF(score!$K323=60,"0",IF(score!$K323=80,"0",IF(score!$K323=100,"0")))))))</f>
        <v>0</v>
      </c>
      <c r="U323" t="str">
        <f>IF(score!$K323=".",".",IF(score!$K323=0,"0",IF(score!$K323=20,"1",IF(score!$K323=40,"0",IF(score!$K323=60,"0",IF(score!$K323=80,"0",IF(score!$K323=100,"0")))))))</f>
        <v>0</v>
      </c>
      <c r="V323" t="str">
        <f>IF(score!$K323=".",".",IF(score!$K323=0,"0",IF(score!$K323=20,"0",IF(score!$K323=40,"1",IF(score!$K323=60,"0",IF(score!$K323=80,"0",IF(score!$K323=100,"0")))))))</f>
        <v>0</v>
      </c>
      <c r="W323" t="str">
        <f>IF(score!$K323=".",".",IF(score!$K323=0,"0",IF(score!$K323=20,"0",IF(score!$K323=40,"0",IF(score!$K323=60,"1",IF(score!$K323=80,"0",IF(score!$K323=100,"0")))))))</f>
        <v>0</v>
      </c>
      <c r="X323" t="str">
        <f>IF(score!$K323=".",".",IF(score!$K323=0,"0",IF(score!$K323=20,"0",IF(score!$K323=40,"0",IF(score!$K323=60,"0",IF(score!$K323=80,"1",IF(score!$K323=100,"0")))))))</f>
        <v>0</v>
      </c>
      <c r="Y323" t="str">
        <f>IF(score!$L323=".",".",IF(score!$L323=0,"1",IF(score!$L323=20,"0",IF(score!$L323=40,"0",IF(score!$L323=60,"0",IF(score!$L323=80,"0",IF(score!$L323=100,"0")))))))</f>
        <v>0</v>
      </c>
      <c r="Z323" t="str">
        <f>IF(score!$L323=".",".",IF(score!$L323=0,"0",IF(score!$L323=20,"1",IF(score!$L323=40,"0",IF(score!$L323=60,"0",IF(score!$L323=80,"0",IF(score!$L323=100,"0")))))))</f>
        <v>0</v>
      </c>
      <c r="AA323" t="str">
        <f>IF(score!$L323=".",".",IF(score!$L323=0,"0",IF(score!$L323=20,"0",IF(score!$L323=40,"1",IF(score!$L323=60,"0",IF(score!$L323=80,"0",IF(score!$L323=100,"0")))))))</f>
        <v>0</v>
      </c>
      <c r="AB323" t="str">
        <f>IF(score!$L323=".",".",IF(score!$L323=0,"0",IF(score!$L323=20,"0",IF(score!$L323=40,"0",IF(score!$L323=60,"1",IF(score!$L323=80,"0",IF(score!$L323=100,"0")))))))</f>
        <v>0</v>
      </c>
      <c r="AC323" t="str">
        <f>IF(score!$L323=".",".",IF(score!$L323=0,"0",IF(score!$L323=20,"0",IF(score!$L323=40,"0",IF(score!$L323=60,"0",IF(score!$L323=80,"1",IF(score!L323=100,"0")))))))</f>
        <v>0</v>
      </c>
      <c r="AD323" t="str">
        <f>IF(score!$M323=".",".",IF(score!$M323=0,"1",IF(score!$M323=20,"0",IF(score!$M323=40,"0",IF(score!$M323=60,"0",IF(score!$M323=80,"0",IF(score!$M323=100,"0")))))))</f>
        <v>0</v>
      </c>
      <c r="AE323" t="str">
        <f>IF(score!$M323=".",".",IF(score!$M323=0,"0",IF(score!$M323=20,"1",IF(score!$M323=40,"0",IF(score!$M323=60,"0",IF(score!$M323=80,"0",IF(score!$M323=100,"0")))))))</f>
        <v>0</v>
      </c>
      <c r="AF323" t="str">
        <f>IF(score!$M323=".",".",IF(score!$M323=0,"0",IF(score!$M323=20,"0",IF(score!$M323=40,"1",IF(score!$M323=60,"0",IF(score!$M323=80,"0",IF(score!$M323=100,"0")))))))</f>
        <v>0</v>
      </c>
      <c r="AG323" t="str">
        <f>IF(score!$M323=".",".",IF(score!$M323=0,"0",IF(score!$M323=20,"0",IF(score!$M323=40,"0",IF(score!$M323=60,"1",IF(score!$M323=80,"0",IF(score!$M323=100,"0")))))))</f>
        <v>0</v>
      </c>
      <c r="AH323" t="str">
        <f>IF(score!$M323=".",".",IF(score!$M323=0,"0",IF(score!$M323=20,"0",IF(score!$M323=40,"0",IF(score!$M323=60,"0",IF(score!$M323=80,"1",IF(score!$M323=100,"0")))))))</f>
        <v>0</v>
      </c>
      <c r="AI323" t="str">
        <f>IF(score!$N323=".",".",IF(score!$N323=0,"1",IF(score!$N323=25,"0",IF(score!$N323=50,"0",IF(score!$N323=75,"0",IF(score!$N323=100,"0"))))))</f>
        <v>0</v>
      </c>
      <c r="AJ323" t="str">
        <f>IF(score!$N323=".",".",IF(score!$N323=0,"0",IF(score!$N323=25,"1",IF(score!$N323=50,"0",IF(score!$N323=75,"0",IF(score!$N323=100,"0"))))))</f>
        <v>0</v>
      </c>
      <c r="AK323" t="str">
        <f>IF(score!$N323=".",".",IF(score!$N323=0,"0",IF(score!$N323=25,"0",IF(score!$N323=50,"1",IF(score!$N323=75,"0",IF(score!$N323=100,"0"))))))</f>
        <v>0</v>
      </c>
      <c r="AL323" t="str">
        <f>IF(score!$N323=".",".",IF(score!$N323=0,"0",IF(score!$N323=25,"0",IF(score!$N323=50,"0",IF(score!$N323=75,"1",IF(score!$N323=100,"0"))))))</f>
        <v>0</v>
      </c>
      <c r="AN323">
        <f t="shared" si="280"/>
        <v>0</v>
      </c>
      <c r="AO323">
        <f t="shared" si="281"/>
        <v>0</v>
      </c>
      <c r="AP323">
        <f t="shared" si="282"/>
        <v>-3.0239600000000002</v>
      </c>
      <c r="AQ323">
        <f t="shared" si="283"/>
        <v>0</v>
      </c>
      <c r="AR323">
        <f t="shared" si="284"/>
        <v>0</v>
      </c>
      <c r="AS323">
        <f t="shared" si="285"/>
        <v>-3.4555500000000001</v>
      </c>
      <c r="AT323">
        <f t="shared" si="286"/>
        <v>0</v>
      </c>
      <c r="AU323">
        <f t="shared" si="287"/>
        <v>-2.7355700000000001</v>
      </c>
      <c r="AV323">
        <f t="shared" si="288"/>
        <v>-4.6161700000000003</v>
      </c>
      <c r="AW323">
        <f t="shared" si="289"/>
        <v>-5.5174700000000003</v>
      </c>
      <c r="AX323">
        <f t="shared" si="290"/>
        <v>0</v>
      </c>
      <c r="AY323">
        <f t="shared" si="291"/>
        <v>0</v>
      </c>
      <c r="AZ323">
        <f t="shared" si="292"/>
        <v>0</v>
      </c>
      <c r="BA323">
        <f t="shared" si="293"/>
        <v>0</v>
      </c>
      <c r="BB323">
        <f t="shared" si="294"/>
        <v>0</v>
      </c>
      <c r="BC323">
        <f t="shared" si="295"/>
        <v>0</v>
      </c>
      <c r="BD323">
        <f t="shared" si="296"/>
        <v>0</v>
      </c>
      <c r="BE323">
        <f t="shared" si="297"/>
        <v>0</v>
      </c>
      <c r="BF323">
        <f t="shared" si="298"/>
        <v>0</v>
      </c>
      <c r="BG323">
        <f t="shared" si="299"/>
        <v>0</v>
      </c>
      <c r="BH323">
        <f t="shared" si="300"/>
        <v>0</v>
      </c>
      <c r="BI323">
        <f t="shared" si="301"/>
        <v>0</v>
      </c>
      <c r="BJ323">
        <f t="shared" si="302"/>
        <v>0</v>
      </c>
      <c r="BK323">
        <f t="shared" si="303"/>
        <v>0</v>
      </c>
      <c r="BL323">
        <f t="shared" si="304"/>
        <v>0</v>
      </c>
      <c r="BM323">
        <f t="shared" si="305"/>
        <v>0</v>
      </c>
      <c r="BN323">
        <f t="shared" si="306"/>
        <v>0</v>
      </c>
      <c r="BO323">
        <f t="shared" si="307"/>
        <v>0</v>
      </c>
      <c r="BP323">
        <f t="shared" si="308"/>
        <v>0</v>
      </c>
      <c r="BQ323">
        <f t="shared" si="309"/>
        <v>0</v>
      </c>
      <c r="BR323">
        <f t="shared" si="310"/>
        <v>0</v>
      </c>
      <c r="BS323">
        <f t="shared" si="311"/>
        <v>0</v>
      </c>
      <c r="BT323">
        <f t="shared" si="312"/>
        <v>0</v>
      </c>
      <c r="BU323">
        <f t="shared" si="313"/>
        <v>0</v>
      </c>
      <c r="BV323">
        <f t="shared" si="314"/>
        <v>0</v>
      </c>
      <c r="BX323">
        <f t="shared" si="315"/>
        <v>0</v>
      </c>
      <c r="BY323">
        <f t="shared" si="316"/>
        <v>0</v>
      </c>
      <c r="BZ323">
        <f t="shared" si="317"/>
        <v>3.4819999999999997E-2</v>
      </c>
      <c r="CA323">
        <f t="shared" si="318"/>
        <v>0</v>
      </c>
      <c r="CB323">
        <f t="shared" si="319"/>
        <v>0</v>
      </c>
      <c r="CC323">
        <f t="shared" si="320"/>
        <v>1.8684000000000001</v>
      </c>
      <c r="CD323">
        <f t="shared" si="321"/>
        <v>0</v>
      </c>
      <c r="CE323">
        <f t="shared" si="322"/>
        <v>1.43103</v>
      </c>
      <c r="CF323">
        <f t="shared" si="323"/>
        <v>1.4406000000000001</v>
      </c>
      <c r="CG323">
        <f t="shared" si="324"/>
        <v>1.6696800000000001</v>
      </c>
      <c r="CH323">
        <f t="shared" si="325"/>
        <v>0</v>
      </c>
      <c r="CI323">
        <f t="shared" si="326"/>
        <v>0</v>
      </c>
      <c r="CJ323">
        <f t="shared" si="327"/>
        <v>0</v>
      </c>
      <c r="CK323">
        <f t="shared" si="328"/>
        <v>0</v>
      </c>
      <c r="CL323">
        <f t="shared" si="329"/>
        <v>0</v>
      </c>
      <c r="CM323">
        <f t="shared" si="330"/>
        <v>0</v>
      </c>
      <c r="CN323">
        <f t="shared" si="331"/>
        <v>0</v>
      </c>
      <c r="CO323">
        <f t="shared" si="332"/>
        <v>0</v>
      </c>
      <c r="CP323">
        <f t="shared" si="333"/>
        <v>0</v>
      </c>
      <c r="CQ323">
        <f t="shared" si="334"/>
        <v>0</v>
      </c>
      <c r="CR323">
        <f t="shared" si="335"/>
        <v>0</v>
      </c>
      <c r="CS323">
        <f t="shared" si="336"/>
        <v>0</v>
      </c>
      <c r="CT323">
        <f t="shared" si="337"/>
        <v>0</v>
      </c>
      <c r="CU323">
        <f t="shared" si="338"/>
        <v>0</v>
      </c>
      <c r="CV323">
        <f t="shared" si="339"/>
        <v>0</v>
      </c>
      <c r="CW323">
        <f t="shared" si="340"/>
        <v>0</v>
      </c>
      <c r="CX323">
        <f t="shared" si="341"/>
        <v>0</v>
      </c>
      <c r="CY323">
        <f t="shared" si="342"/>
        <v>0</v>
      </c>
      <c r="CZ323">
        <f t="shared" si="343"/>
        <v>0</v>
      </c>
      <c r="DA323">
        <f t="shared" si="344"/>
        <v>0</v>
      </c>
      <c r="DB323">
        <f t="shared" si="345"/>
        <v>0</v>
      </c>
      <c r="DC323">
        <f t="shared" si="346"/>
        <v>0</v>
      </c>
      <c r="DD323">
        <f t="shared" si="347"/>
        <v>0</v>
      </c>
      <c r="DE323">
        <f t="shared" si="348"/>
        <v>0</v>
      </c>
      <c r="DF323">
        <f t="shared" si="349"/>
        <v>0</v>
      </c>
    </row>
    <row r="324" spans="1:110" x14ac:dyDescent="0.25">
      <c r="A324" s="4">
        <f>raw!$A324:$A324</f>
        <v>43335</v>
      </c>
      <c r="B324" s="6" t="str">
        <f>raw!$B324:$B324</f>
        <v>0009-0016</v>
      </c>
      <c r="D324" t="str">
        <f>IF(score!$C324=".",".",IF(score!$C324=0,"1",IF(score!$C324=25,"0",IF(score!$C324=50,"0",IF(score!$C324=75,"0",IF(score!$C324=100,"0"))))))</f>
        <v>0</v>
      </c>
      <c r="E324" t="str">
        <f>IF(score!$C324=".",".",IF(score!$C324=0,"0",IF(score!$C324=25,"1",IF(score!$C324=50,"0",IF(score!$C324=75,"0",IF(score!$C324=100,"0"))))))</f>
        <v>0</v>
      </c>
      <c r="F324" t="str">
        <f>IF(score!$C324=".",".",IF(score!$C324=0,"0",IF(score!$C324=25,"0",IF(score!$C324=50,"1",IF(score!$C324=75,"0",IF(score!$C324=100,"0"))))))</f>
        <v>0</v>
      </c>
      <c r="G324" t="str">
        <f>IF(score!$C324=".",".",IF(score!$C324=0,"0",IF(score!$C324=25,"0",IF(score!$C324=50,"0",IF(score!$C324=75,"1",IF(score!$C324=100,"0"))))))</f>
        <v>1</v>
      </c>
      <c r="H324" t="str">
        <f>IF(score!$D324=".",".",IF(score!$D324=0,"1",IF(score!$D324=50,"0",IF(score!$D324=100,"0"))))</f>
        <v>0</v>
      </c>
      <c r="I324" t="str">
        <f>IF(score!$D324=".",".",IF(score!$D324=0,"0",IF(score!$D324=50,"1",IF(score!$D324=100,"0"))))</f>
        <v>1</v>
      </c>
      <c r="J324" t="str">
        <f>IF(score!$E324=".",".",IF(score!$E324=0,"1",IF(score!$E324=50,"0",IF(score!$E324=100,"0"))))</f>
        <v>0</v>
      </c>
      <c r="K324" t="str">
        <f>IF(score!$E324=".",".",IF(score!$E324=0,"0",IF(score!$E324=50,"1",IF(score!$E324=100,"0"))))</f>
        <v>1</v>
      </c>
      <c r="L324" t="str">
        <f>IF(score!$F324=".",".",IF(score!$F324=0,"1",IF(score!$F324=100,"0")))</f>
        <v>0</v>
      </c>
      <c r="M324" t="str">
        <f>IF(score!$G324=".",".",IF(score!$G324=0,"1",IF(score!$G324=100,"0")))</f>
        <v>0</v>
      </c>
      <c r="N324" t="str">
        <f>IF(score!$H324=".",".",IF(score!$H324=0,"1",IF(score!$H324=100,"0")))</f>
        <v>0</v>
      </c>
      <c r="O324" t="str">
        <f>IF(score!$I324=".",".",IF(score!$I324=0,"1",IF(score!$I324=50,"0",IF(score!$I324=100,"0"))))</f>
        <v>0</v>
      </c>
      <c r="P324" t="str">
        <f>IF(score!$J324=".",".",IF(score!$J324=0,"1",IF(score!$J324=25,"0",IF(score!$J324=50,"0",IF(score!$J324=75,"0",IF(score!$J324=100,"0"))))))</f>
        <v>0</v>
      </c>
      <c r="Q324" t="str">
        <f>IF(score!$J324=".",".",IF(score!$J324=0,"0",IF(score!$J324=25,"1",IF(score!$J324=50,"0",IF(score!$J324=75,"0",IF(score!$J324=100,"0"))))))</f>
        <v>0</v>
      </c>
      <c r="R324" t="str">
        <f>IF(score!$J324=".",".",IF(score!$J324=0,"0",IF(score!$J324=25,"0",IF(score!$J324=50,"1",IF(score!$J324=75,"0",IF(score!$J324=100,"0"))))))</f>
        <v>0</v>
      </c>
      <c r="S324" t="str">
        <f>IF(score!$J324=".",".",IF(score!$J324=0,"0",IF(score!$J324=25,"0",IF(score!$J324=50,"0",IF(score!$J324=75,"1",IF(score!$J324=100,"0"))))))</f>
        <v>1</v>
      </c>
      <c r="T324" t="str">
        <f>IF(score!$K324=".",".",IF(score!$K324=0,"1",IF(score!$K324=20,"0",IF(score!$K324=40,"0",IF(score!$K324=60,"0",IF(score!$K324=80,"0",IF(score!$K324=100,"0")))))))</f>
        <v>0</v>
      </c>
      <c r="U324" t="str">
        <f>IF(score!$K324=".",".",IF(score!$K324=0,"0",IF(score!$K324=20,"1",IF(score!$K324=40,"0",IF(score!$K324=60,"0",IF(score!$K324=80,"0",IF(score!$K324=100,"0")))))))</f>
        <v>0</v>
      </c>
      <c r="V324" t="str">
        <f>IF(score!$K324=".",".",IF(score!$K324=0,"0",IF(score!$K324=20,"0",IF(score!$K324=40,"1",IF(score!$K324=60,"0",IF(score!$K324=80,"0",IF(score!$K324=100,"0")))))))</f>
        <v>0</v>
      </c>
      <c r="W324" t="str">
        <f>IF(score!$K324=".",".",IF(score!$K324=0,"0",IF(score!$K324=20,"0",IF(score!$K324=40,"0",IF(score!$K324=60,"1",IF(score!$K324=80,"0",IF(score!$K324=100,"0")))))))</f>
        <v>1</v>
      </c>
      <c r="X324" t="str">
        <f>IF(score!$K324=".",".",IF(score!$K324=0,"0",IF(score!$K324=20,"0",IF(score!$K324=40,"0",IF(score!$K324=60,"0",IF(score!$K324=80,"1",IF(score!$K324=100,"0")))))))</f>
        <v>0</v>
      </c>
      <c r="Y324" t="str">
        <f>IF(score!$L324=".",".",IF(score!$L324=0,"1",IF(score!$L324=20,"0",IF(score!$L324=40,"0",IF(score!$L324=60,"0",IF(score!$L324=80,"0",IF(score!$L324=100,"0")))))))</f>
        <v>0</v>
      </c>
      <c r="Z324" t="str">
        <f>IF(score!$L324=".",".",IF(score!$L324=0,"0",IF(score!$L324=20,"1",IF(score!$L324=40,"0",IF(score!$L324=60,"0",IF(score!$L324=80,"0",IF(score!$L324=100,"0")))))))</f>
        <v>0</v>
      </c>
      <c r="AA324" t="str">
        <f>IF(score!$L324=".",".",IF(score!$L324=0,"0",IF(score!$L324=20,"0",IF(score!$L324=40,"1",IF(score!$L324=60,"0",IF(score!$L324=80,"0",IF(score!$L324=100,"0")))))))</f>
        <v>0</v>
      </c>
      <c r="AB324" t="str">
        <f>IF(score!$L324=".",".",IF(score!$L324=0,"0",IF(score!$L324=20,"0",IF(score!$L324=40,"0",IF(score!$L324=60,"1",IF(score!$L324=80,"0",IF(score!$L324=100,"0")))))))</f>
        <v>0</v>
      </c>
      <c r="AC324" t="str">
        <f>IF(score!$L324=".",".",IF(score!$L324=0,"0",IF(score!$L324=20,"0",IF(score!$L324=40,"0",IF(score!$L324=60,"0",IF(score!$L324=80,"1",IF(score!L324=100,"0")))))))</f>
        <v>1</v>
      </c>
      <c r="AD324" t="str">
        <f>IF(score!$M324=".",".",IF(score!$M324=0,"1",IF(score!$M324=20,"0",IF(score!$M324=40,"0",IF(score!$M324=60,"0",IF(score!$M324=80,"0",IF(score!$M324=100,"0")))))))</f>
        <v>0</v>
      </c>
      <c r="AE324" t="str">
        <f>IF(score!$M324=".",".",IF(score!$M324=0,"0",IF(score!$M324=20,"1",IF(score!$M324=40,"0",IF(score!$M324=60,"0",IF(score!$M324=80,"0",IF(score!$M324=100,"0")))))))</f>
        <v>0</v>
      </c>
      <c r="AF324" t="str">
        <f>IF(score!$M324=".",".",IF(score!$M324=0,"0",IF(score!$M324=20,"0",IF(score!$M324=40,"1",IF(score!$M324=60,"0",IF(score!$M324=80,"0",IF(score!$M324=100,"0")))))))</f>
        <v>0</v>
      </c>
      <c r="AG324" t="str">
        <f>IF(score!$M324=".",".",IF(score!$M324=0,"0",IF(score!$M324=20,"0",IF(score!$M324=40,"0",IF(score!$M324=60,"1",IF(score!$M324=80,"0",IF(score!$M324=100,"0")))))))</f>
        <v>1</v>
      </c>
      <c r="AH324" t="str">
        <f>IF(score!$M324=".",".",IF(score!$M324=0,"0",IF(score!$M324=20,"0",IF(score!$M324=40,"0",IF(score!$M324=60,"0",IF(score!$M324=80,"1",IF(score!$M324=100,"0")))))))</f>
        <v>0</v>
      </c>
      <c r="AI324" t="str">
        <f>IF(score!$N324=".",".",IF(score!$N324=0,"1",IF(score!$N324=25,"0",IF(score!$N324=50,"0",IF(score!$N324=75,"0",IF(score!$N324=100,"0"))))))</f>
        <v>0</v>
      </c>
      <c r="AJ324" t="str">
        <f>IF(score!$N324=".",".",IF(score!$N324=0,"0",IF(score!$N324=25,"1",IF(score!$N324=50,"0",IF(score!$N324=75,"0",IF(score!$N324=100,"0"))))))</f>
        <v>0</v>
      </c>
      <c r="AK324" t="str">
        <f>IF(score!$N324=".",".",IF(score!$N324=0,"0",IF(score!$N324=25,"0",IF(score!$N324=50,"1",IF(score!$N324=75,"0",IF(score!$N324=100,"0"))))))</f>
        <v>0</v>
      </c>
      <c r="AL324" t="str">
        <f>IF(score!$N324=".",".",IF(score!$N324=0,"0",IF(score!$N324=25,"0",IF(score!$N324=50,"0",IF(score!$N324=75,"1",IF(score!$N324=100,"0"))))))</f>
        <v>0</v>
      </c>
      <c r="AN324">
        <f t="shared" si="280"/>
        <v>0</v>
      </c>
      <c r="AO324">
        <f t="shared" si="281"/>
        <v>0</v>
      </c>
      <c r="AP324">
        <f t="shared" si="282"/>
        <v>0</v>
      </c>
      <c r="AQ324">
        <f t="shared" si="283"/>
        <v>-1.3187199999999999</v>
      </c>
      <c r="AR324">
        <f t="shared" si="284"/>
        <v>0</v>
      </c>
      <c r="AS324">
        <f t="shared" si="285"/>
        <v>-3.4555500000000001</v>
      </c>
      <c r="AT324">
        <f t="shared" si="286"/>
        <v>0</v>
      </c>
      <c r="AU324">
        <f t="shared" si="287"/>
        <v>-2.7355700000000001</v>
      </c>
      <c r="AV324">
        <f t="shared" si="288"/>
        <v>0</v>
      </c>
      <c r="AW324">
        <f t="shared" si="289"/>
        <v>0</v>
      </c>
      <c r="AX324">
        <f t="shared" si="290"/>
        <v>0</v>
      </c>
      <c r="AY324">
        <f t="shared" si="291"/>
        <v>0</v>
      </c>
      <c r="AZ324">
        <f t="shared" si="292"/>
        <v>0</v>
      </c>
      <c r="BA324">
        <f t="shared" si="293"/>
        <v>0</v>
      </c>
      <c r="BB324">
        <f t="shared" si="294"/>
        <v>0</v>
      </c>
      <c r="BC324">
        <f t="shared" si="295"/>
        <v>-3.8012999999999999</v>
      </c>
      <c r="BD324">
        <f t="shared" si="296"/>
        <v>0</v>
      </c>
      <c r="BE324">
        <f t="shared" si="297"/>
        <v>0</v>
      </c>
      <c r="BF324">
        <f t="shared" si="298"/>
        <v>0</v>
      </c>
      <c r="BG324">
        <f t="shared" si="299"/>
        <v>1.3668899999999999</v>
      </c>
      <c r="BH324">
        <f t="shared" si="300"/>
        <v>0</v>
      </c>
      <c r="BI324">
        <f t="shared" si="301"/>
        <v>0</v>
      </c>
      <c r="BJ324">
        <f t="shared" si="302"/>
        <v>0</v>
      </c>
      <c r="BK324">
        <f t="shared" si="303"/>
        <v>0</v>
      </c>
      <c r="BL324">
        <f t="shared" si="304"/>
        <v>0</v>
      </c>
      <c r="BM324">
        <f t="shared" si="305"/>
        <v>-0.42251</v>
      </c>
      <c r="BN324">
        <f t="shared" si="306"/>
        <v>0</v>
      </c>
      <c r="BO324">
        <f t="shared" si="307"/>
        <v>0</v>
      </c>
      <c r="BP324">
        <f t="shared" si="308"/>
        <v>0</v>
      </c>
      <c r="BQ324">
        <f t="shared" si="309"/>
        <v>1.28044</v>
      </c>
      <c r="BR324">
        <f t="shared" si="310"/>
        <v>0</v>
      </c>
      <c r="BS324">
        <f t="shared" si="311"/>
        <v>0</v>
      </c>
      <c r="BT324">
        <f t="shared" si="312"/>
        <v>0</v>
      </c>
      <c r="BU324">
        <f t="shared" si="313"/>
        <v>0</v>
      </c>
      <c r="BV324">
        <f t="shared" si="314"/>
        <v>0</v>
      </c>
      <c r="BX324">
        <f t="shared" si="315"/>
        <v>0</v>
      </c>
      <c r="BY324">
        <f t="shared" si="316"/>
        <v>0</v>
      </c>
      <c r="BZ324">
        <f t="shared" si="317"/>
        <v>0</v>
      </c>
      <c r="CA324">
        <f t="shared" si="318"/>
        <v>-6.0639999999999999E-2</v>
      </c>
      <c r="CB324">
        <f t="shared" si="319"/>
        <v>0</v>
      </c>
      <c r="CC324">
        <f t="shared" si="320"/>
        <v>1.8684000000000001</v>
      </c>
      <c r="CD324">
        <f t="shared" si="321"/>
        <v>0</v>
      </c>
      <c r="CE324">
        <f t="shared" si="322"/>
        <v>1.43103</v>
      </c>
      <c r="CF324">
        <f t="shared" si="323"/>
        <v>0</v>
      </c>
      <c r="CG324">
        <f t="shared" si="324"/>
        <v>0</v>
      </c>
      <c r="CH324">
        <f t="shared" si="325"/>
        <v>0</v>
      </c>
      <c r="CI324">
        <f t="shared" si="326"/>
        <v>0</v>
      </c>
      <c r="CJ324">
        <f t="shared" si="327"/>
        <v>0</v>
      </c>
      <c r="CK324">
        <f t="shared" si="328"/>
        <v>0</v>
      </c>
      <c r="CL324">
        <f t="shared" si="329"/>
        <v>0</v>
      </c>
      <c r="CM324">
        <f t="shared" si="330"/>
        <v>0.90383999999999998</v>
      </c>
      <c r="CN324">
        <f t="shared" si="331"/>
        <v>0</v>
      </c>
      <c r="CO324">
        <f t="shared" si="332"/>
        <v>0</v>
      </c>
      <c r="CP324">
        <f t="shared" si="333"/>
        <v>0</v>
      </c>
      <c r="CQ324">
        <f t="shared" si="334"/>
        <v>-4.09842</v>
      </c>
      <c r="CR324">
        <f t="shared" si="335"/>
        <v>0</v>
      </c>
      <c r="CS324">
        <f t="shared" si="336"/>
        <v>0</v>
      </c>
      <c r="CT324">
        <f t="shared" si="337"/>
        <v>0</v>
      </c>
      <c r="CU324">
        <f t="shared" si="338"/>
        <v>0</v>
      </c>
      <c r="CV324">
        <f t="shared" si="339"/>
        <v>0</v>
      </c>
      <c r="CW324">
        <f t="shared" si="340"/>
        <v>-0.92057</v>
      </c>
      <c r="CX324">
        <f t="shared" si="341"/>
        <v>0</v>
      </c>
      <c r="CY324">
        <f t="shared" si="342"/>
        <v>0</v>
      </c>
      <c r="CZ324">
        <f t="shared" si="343"/>
        <v>0</v>
      </c>
      <c r="DA324">
        <f t="shared" si="344"/>
        <v>-4.5905500000000004</v>
      </c>
      <c r="DB324">
        <f t="shared" si="345"/>
        <v>0</v>
      </c>
      <c r="DC324">
        <f t="shared" si="346"/>
        <v>0</v>
      </c>
      <c r="DD324">
        <f t="shared" si="347"/>
        <v>0</v>
      </c>
      <c r="DE324">
        <f t="shared" si="348"/>
        <v>0</v>
      </c>
      <c r="DF324">
        <f t="shared" si="349"/>
        <v>0</v>
      </c>
    </row>
    <row r="325" spans="1:110" x14ac:dyDescent="0.25">
      <c r="A325" s="4">
        <f>raw!$A325:$A325</f>
        <v>43336</v>
      </c>
      <c r="B325" s="6" t="str">
        <f>raw!$B325:$B325</f>
        <v>0009-0018</v>
      </c>
      <c r="D325" t="str">
        <f>IF(score!$C325=".",".",IF(score!$C325=0,"1",IF(score!$C325=25,"0",IF(score!$C325=50,"0",IF(score!$C325=75,"0",IF(score!$C325=100,"0"))))))</f>
        <v>0</v>
      </c>
      <c r="E325" t="str">
        <f>IF(score!$C325=".",".",IF(score!$C325=0,"0",IF(score!$C325=25,"1",IF(score!$C325=50,"0",IF(score!$C325=75,"0",IF(score!$C325=100,"0"))))))</f>
        <v>0</v>
      </c>
      <c r="F325" t="str">
        <f>IF(score!$C325=".",".",IF(score!$C325=0,"0",IF(score!$C325=25,"0",IF(score!$C325=50,"1",IF(score!$C325=75,"0",IF(score!$C325=100,"0"))))))</f>
        <v>0</v>
      </c>
      <c r="G325" t="str">
        <f>IF(score!$C325=".",".",IF(score!$C325=0,"0",IF(score!$C325=25,"0",IF(score!$C325=50,"0",IF(score!$C325=75,"1",IF(score!$C325=100,"0"))))))</f>
        <v>0</v>
      </c>
      <c r="H325" t="str">
        <f>IF(score!$D325=".",".",IF(score!$D325=0,"1",IF(score!$D325=50,"0",IF(score!$D325=100,"0"))))</f>
        <v>0</v>
      </c>
      <c r="I325" t="str">
        <f>IF(score!$D325=".",".",IF(score!$D325=0,"0",IF(score!$D325=50,"1",IF(score!$D325=100,"0"))))</f>
        <v>1</v>
      </c>
      <c r="J325" t="str">
        <f>IF(score!$E325=".",".",IF(score!$E325=0,"1",IF(score!$E325=50,"0",IF(score!$E325=100,"0"))))</f>
        <v>0</v>
      </c>
      <c r="K325" t="str">
        <f>IF(score!$E325=".",".",IF(score!$E325=0,"0",IF(score!$E325=50,"1",IF(score!$E325=100,"0"))))</f>
        <v>1</v>
      </c>
      <c r="L325" t="str">
        <f>IF(score!$F325=".",".",IF(score!$F325=0,"1",IF(score!$F325=100,"0")))</f>
        <v>0</v>
      </c>
      <c r="M325" t="str">
        <f>IF(score!$G325=".",".",IF(score!$G325=0,"1",IF(score!$G325=100,"0")))</f>
        <v>0</v>
      </c>
      <c r="N325" t="str">
        <f>IF(score!$H325=".",".",IF(score!$H325=0,"1",IF(score!$H325=100,"0")))</f>
        <v>0</v>
      </c>
      <c r="O325" t="str">
        <f>IF(score!$I325=".",".",IF(score!$I325=0,"1",IF(score!$I325=50,"0",IF(score!$I325=100,"0"))))</f>
        <v>0</v>
      </c>
      <c r="P325" t="str">
        <f>IF(score!$J325=".",".",IF(score!$J325=0,"1",IF(score!$J325=25,"0",IF(score!$J325=50,"0",IF(score!$J325=75,"0",IF(score!$J325=100,"0"))))))</f>
        <v>0</v>
      </c>
      <c r="Q325" t="str">
        <f>IF(score!$J325=".",".",IF(score!$J325=0,"0",IF(score!$J325=25,"1",IF(score!$J325=50,"0",IF(score!$J325=75,"0",IF(score!$J325=100,"0"))))))</f>
        <v>0</v>
      </c>
      <c r="R325" t="str">
        <f>IF(score!$J325=".",".",IF(score!$J325=0,"0",IF(score!$J325=25,"0",IF(score!$J325=50,"1",IF(score!$J325=75,"0",IF(score!$J325=100,"0"))))))</f>
        <v>0</v>
      </c>
      <c r="S325" t="str">
        <f>IF(score!$J325=".",".",IF(score!$J325=0,"0",IF(score!$J325=25,"0",IF(score!$J325=50,"0",IF(score!$J325=75,"1",IF(score!$J325=100,"0"))))))</f>
        <v>0</v>
      </c>
      <c r="T325" t="str">
        <f>IF(score!$K325=".",".",IF(score!$K325=0,"1",IF(score!$K325=20,"0",IF(score!$K325=40,"0",IF(score!$K325=60,"0",IF(score!$K325=80,"0",IF(score!$K325=100,"0")))))))</f>
        <v>0</v>
      </c>
      <c r="U325" t="str">
        <f>IF(score!$K325=".",".",IF(score!$K325=0,"0",IF(score!$K325=20,"1",IF(score!$K325=40,"0",IF(score!$K325=60,"0",IF(score!$K325=80,"0",IF(score!$K325=100,"0")))))))</f>
        <v>0</v>
      </c>
      <c r="V325" t="str">
        <f>IF(score!$K325=".",".",IF(score!$K325=0,"0",IF(score!$K325=20,"0",IF(score!$K325=40,"1",IF(score!$K325=60,"0",IF(score!$K325=80,"0",IF(score!$K325=100,"0")))))))</f>
        <v>0</v>
      </c>
      <c r="W325" t="str">
        <f>IF(score!$K325=".",".",IF(score!$K325=0,"0",IF(score!$K325=20,"0",IF(score!$K325=40,"0",IF(score!$K325=60,"1",IF(score!$K325=80,"0",IF(score!$K325=100,"0")))))))</f>
        <v>0</v>
      </c>
      <c r="X325" t="str">
        <f>IF(score!$K325=".",".",IF(score!$K325=0,"0",IF(score!$K325=20,"0",IF(score!$K325=40,"0",IF(score!$K325=60,"0",IF(score!$K325=80,"1",IF(score!$K325=100,"0")))))))</f>
        <v>0</v>
      </c>
      <c r="Y325" t="str">
        <f>IF(score!$L325=".",".",IF(score!$L325=0,"1",IF(score!$L325=20,"0",IF(score!$L325=40,"0",IF(score!$L325=60,"0",IF(score!$L325=80,"0",IF(score!$L325=100,"0")))))))</f>
        <v>0</v>
      </c>
      <c r="Z325" t="str">
        <f>IF(score!$L325=".",".",IF(score!$L325=0,"0",IF(score!$L325=20,"1",IF(score!$L325=40,"0",IF(score!$L325=60,"0",IF(score!$L325=80,"0",IF(score!$L325=100,"0")))))))</f>
        <v>0</v>
      </c>
      <c r="AA325" t="str">
        <f>IF(score!$L325=".",".",IF(score!$L325=0,"0",IF(score!$L325=20,"0",IF(score!$L325=40,"1",IF(score!$L325=60,"0",IF(score!$L325=80,"0",IF(score!$L325=100,"0")))))))</f>
        <v>0</v>
      </c>
      <c r="AB325" t="str">
        <f>IF(score!$L325=".",".",IF(score!$L325=0,"0",IF(score!$L325=20,"0",IF(score!$L325=40,"0",IF(score!$L325=60,"1",IF(score!$L325=80,"0",IF(score!$L325=100,"0")))))))</f>
        <v>0</v>
      </c>
      <c r="AC325" t="str">
        <f>IF(score!$L325=".",".",IF(score!$L325=0,"0",IF(score!$L325=20,"0",IF(score!$L325=40,"0",IF(score!$L325=60,"0",IF(score!$L325=80,"1",IF(score!L325=100,"0")))))))</f>
        <v>0</v>
      </c>
      <c r="AD325" t="str">
        <f>IF(score!$M325=".",".",IF(score!$M325=0,"1",IF(score!$M325=20,"0",IF(score!$M325=40,"0",IF(score!$M325=60,"0",IF(score!$M325=80,"0",IF(score!$M325=100,"0")))))))</f>
        <v>0</v>
      </c>
      <c r="AE325" t="str">
        <f>IF(score!$M325=".",".",IF(score!$M325=0,"0",IF(score!$M325=20,"1",IF(score!$M325=40,"0",IF(score!$M325=60,"0",IF(score!$M325=80,"0",IF(score!$M325=100,"0")))))))</f>
        <v>0</v>
      </c>
      <c r="AF325" t="str">
        <f>IF(score!$M325=".",".",IF(score!$M325=0,"0",IF(score!$M325=20,"0",IF(score!$M325=40,"1",IF(score!$M325=60,"0",IF(score!$M325=80,"0",IF(score!$M325=100,"0")))))))</f>
        <v>0</v>
      </c>
      <c r="AG325" t="str">
        <f>IF(score!$M325=".",".",IF(score!$M325=0,"0",IF(score!$M325=20,"0",IF(score!$M325=40,"0",IF(score!$M325=60,"1",IF(score!$M325=80,"0",IF(score!$M325=100,"0")))))))</f>
        <v>0</v>
      </c>
      <c r="AH325" t="str">
        <f>IF(score!$M325=".",".",IF(score!$M325=0,"0",IF(score!$M325=20,"0",IF(score!$M325=40,"0",IF(score!$M325=60,"0",IF(score!$M325=80,"1",IF(score!$M325=100,"0")))))))</f>
        <v>0</v>
      </c>
      <c r="AI325" t="str">
        <f>IF(score!$N325=".",".",IF(score!$N325=0,"1",IF(score!$N325=25,"0",IF(score!$N325=50,"0",IF(score!$N325=75,"0",IF(score!$N325=100,"0"))))))</f>
        <v>0</v>
      </c>
      <c r="AJ325" t="str">
        <f>IF(score!$N325=".",".",IF(score!$N325=0,"0",IF(score!$N325=25,"1",IF(score!$N325=50,"0",IF(score!$N325=75,"0",IF(score!$N325=100,"0"))))))</f>
        <v>0</v>
      </c>
      <c r="AK325" t="str">
        <f>IF(score!$N325=".",".",IF(score!$N325=0,"0",IF(score!$N325=25,"0",IF(score!$N325=50,"1",IF(score!$N325=75,"0",IF(score!$N325=100,"0"))))))</f>
        <v>0</v>
      </c>
      <c r="AL325" t="str">
        <f>IF(score!$N325=".",".",IF(score!$N325=0,"0",IF(score!$N325=25,"0",IF(score!$N325=50,"0",IF(score!$N325=75,"1",IF(score!$N325=100,"0"))))))</f>
        <v>0</v>
      </c>
      <c r="AN325">
        <f t="shared" si="280"/>
        <v>0</v>
      </c>
      <c r="AO325">
        <f t="shared" si="281"/>
        <v>0</v>
      </c>
      <c r="AP325">
        <f t="shared" si="282"/>
        <v>0</v>
      </c>
      <c r="AQ325">
        <f t="shared" si="283"/>
        <v>0</v>
      </c>
      <c r="AR325">
        <f t="shared" si="284"/>
        <v>0</v>
      </c>
      <c r="AS325">
        <f t="shared" si="285"/>
        <v>-3.4555500000000001</v>
      </c>
      <c r="AT325">
        <f t="shared" si="286"/>
        <v>0</v>
      </c>
      <c r="AU325">
        <f t="shared" si="287"/>
        <v>-2.7355700000000001</v>
      </c>
      <c r="AV325">
        <f t="shared" si="288"/>
        <v>0</v>
      </c>
      <c r="AW325">
        <f t="shared" si="289"/>
        <v>0</v>
      </c>
      <c r="AX325">
        <f t="shared" si="290"/>
        <v>0</v>
      </c>
      <c r="AY325">
        <f t="shared" si="291"/>
        <v>0</v>
      </c>
      <c r="AZ325">
        <f t="shared" si="292"/>
        <v>0</v>
      </c>
      <c r="BA325">
        <f t="shared" si="293"/>
        <v>0</v>
      </c>
      <c r="BB325">
        <f t="shared" si="294"/>
        <v>0</v>
      </c>
      <c r="BC325">
        <f t="shared" si="295"/>
        <v>0</v>
      </c>
      <c r="BD325">
        <f t="shared" si="296"/>
        <v>0</v>
      </c>
      <c r="BE325">
        <f t="shared" si="297"/>
        <v>0</v>
      </c>
      <c r="BF325">
        <f t="shared" si="298"/>
        <v>0</v>
      </c>
      <c r="BG325">
        <f t="shared" si="299"/>
        <v>0</v>
      </c>
      <c r="BH325">
        <f t="shared" si="300"/>
        <v>0</v>
      </c>
      <c r="BI325">
        <f t="shared" si="301"/>
        <v>0</v>
      </c>
      <c r="BJ325">
        <f t="shared" si="302"/>
        <v>0</v>
      </c>
      <c r="BK325">
        <f t="shared" si="303"/>
        <v>0</v>
      </c>
      <c r="BL325">
        <f t="shared" si="304"/>
        <v>0</v>
      </c>
      <c r="BM325">
        <f t="shared" si="305"/>
        <v>0</v>
      </c>
      <c r="BN325">
        <f t="shared" si="306"/>
        <v>0</v>
      </c>
      <c r="BO325">
        <f t="shared" si="307"/>
        <v>0</v>
      </c>
      <c r="BP325">
        <f t="shared" si="308"/>
        <v>0</v>
      </c>
      <c r="BQ325">
        <f t="shared" si="309"/>
        <v>0</v>
      </c>
      <c r="BR325">
        <f t="shared" si="310"/>
        <v>0</v>
      </c>
      <c r="BS325">
        <f t="shared" si="311"/>
        <v>0</v>
      </c>
      <c r="BT325">
        <f t="shared" si="312"/>
        <v>0</v>
      </c>
      <c r="BU325">
        <f t="shared" si="313"/>
        <v>0</v>
      </c>
      <c r="BV325">
        <f t="shared" si="314"/>
        <v>0</v>
      </c>
      <c r="BX325">
        <f t="shared" si="315"/>
        <v>0</v>
      </c>
      <c r="BY325">
        <f t="shared" si="316"/>
        <v>0</v>
      </c>
      <c r="BZ325">
        <f t="shared" si="317"/>
        <v>0</v>
      </c>
      <c r="CA325">
        <f t="shared" si="318"/>
        <v>0</v>
      </c>
      <c r="CB325">
        <f t="shared" si="319"/>
        <v>0</v>
      </c>
      <c r="CC325">
        <f t="shared" si="320"/>
        <v>1.8684000000000001</v>
      </c>
      <c r="CD325">
        <f t="shared" si="321"/>
        <v>0</v>
      </c>
      <c r="CE325">
        <f t="shared" si="322"/>
        <v>1.43103</v>
      </c>
      <c r="CF325">
        <f t="shared" si="323"/>
        <v>0</v>
      </c>
      <c r="CG325">
        <f t="shared" si="324"/>
        <v>0</v>
      </c>
      <c r="CH325">
        <f t="shared" si="325"/>
        <v>0</v>
      </c>
      <c r="CI325">
        <f t="shared" si="326"/>
        <v>0</v>
      </c>
      <c r="CJ325">
        <f t="shared" si="327"/>
        <v>0</v>
      </c>
      <c r="CK325">
        <f t="shared" si="328"/>
        <v>0</v>
      </c>
      <c r="CL325">
        <f t="shared" si="329"/>
        <v>0</v>
      </c>
      <c r="CM325">
        <f t="shared" si="330"/>
        <v>0</v>
      </c>
      <c r="CN325">
        <f t="shared" si="331"/>
        <v>0</v>
      </c>
      <c r="CO325">
        <f t="shared" si="332"/>
        <v>0</v>
      </c>
      <c r="CP325">
        <f t="shared" si="333"/>
        <v>0</v>
      </c>
      <c r="CQ325">
        <f t="shared" si="334"/>
        <v>0</v>
      </c>
      <c r="CR325">
        <f t="shared" si="335"/>
        <v>0</v>
      </c>
      <c r="CS325">
        <f t="shared" si="336"/>
        <v>0</v>
      </c>
      <c r="CT325">
        <f t="shared" si="337"/>
        <v>0</v>
      </c>
      <c r="CU325">
        <f t="shared" si="338"/>
        <v>0</v>
      </c>
      <c r="CV325">
        <f t="shared" si="339"/>
        <v>0</v>
      </c>
      <c r="CW325">
        <f t="shared" si="340"/>
        <v>0</v>
      </c>
      <c r="CX325">
        <f t="shared" si="341"/>
        <v>0</v>
      </c>
      <c r="CY325">
        <f t="shared" si="342"/>
        <v>0</v>
      </c>
      <c r="CZ325">
        <f t="shared" si="343"/>
        <v>0</v>
      </c>
      <c r="DA325">
        <f t="shared" si="344"/>
        <v>0</v>
      </c>
      <c r="DB325">
        <f t="shared" si="345"/>
        <v>0</v>
      </c>
      <c r="DC325">
        <f t="shared" si="346"/>
        <v>0</v>
      </c>
      <c r="DD325">
        <f t="shared" si="347"/>
        <v>0</v>
      </c>
      <c r="DE325">
        <f t="shared" si="348"/>
        <v>0</v>
      </c>
      <c r="DF325">
        <f t="shared" si="349"/>
        <v>0</v>
      </c>
    </row>
    <row r="326" spans="1:110" x14ac:dyDescent="0.25">
      <c r="A326" s="4">
        <f>raw!$A326:$A326</f>
        <v>43350</v>
      </c>
      <c r="B326" s="6" t="str">
        <f>raw!$B326:$B326</f>
        <v>0009-0019</v>
      </c>
      <c r="D326" t="str">
        <f>IF(score!$C326=".",".",IF(score!$C326=0,"1",IF(score!$C326=25,"0",IF(score!$C326=50,"0",IF(score!$C326=75,"0",IF(score!$C326=100,"0"))))))</f>
        <v>0</v>
      </c>
      <c r="E326" t="str">
        <f>IF(score!$C326=".",".",IF(score!$C326=0,"0",IF(score!$C326=25,"1",IF(score!$C326=50,"0",IF(score!$C326=75,"0",IF(score!$C326=100,"0"))))))</f>
        <v>0</v>
      </c>
      <c r="F326" t="str">
        <f>IF(score!$C326=".",".",IF(score!$C326=0,"0",IF(score!$C326=25,"0",IF(score!$C326=50,"1",IF(score!$C326=75,"0",IF(score!$C326=100,"0"))))))</f>
        <v>1</v>
      </c>
      <c r="G326" t="str">
        <f>IF(score!$C326=".",".",IF(score!$C326=0,"0",IF(score!$C326=25,"0",IF(score!$C326=50,"0",IF(score!$C326=75,"1",IF(score!$C326=100,"0"))))))</f>
        <v>0</v>
      </c>
      <c r="H326" t="str">
        <f>IF(score!$D326=".",".",IF(score!$D326=0,"1",IF(score!$D326=50,"0",IF(score!$D326=100,"0"))))</f>
        <v>0</v>
      </c>
      <c r="I326" t="str">
        <f>IF(score!$D326=".",".",IF(score!$D326=0,"0",IF(score!$D326=50,"1",IF(score!$D326=100,"0"))))</f>
        <v>1</v>
      </c>
      <c r="J326" t="str">
        <f>IF(score!$E326=".",".",IF(score!$E326=0,"1",IF(score!$E326=50,"0",IF(score!$E326=100,"0"))))</f>
        <v>0</v>
      </c>
      <c r="K326" t="str">
        <f>IF(score!$E326=".",".",IF(score!$E326=0,"0",IF(score!$E326=50,"1",IF(score!$E326=100,"0"))))</f>
        <v>1</v>
      </c>
      <c r="L326" t="str">
        <f>IF(score!$F326=".",".",IF(score!$F326=0,"1",IF(score!$F326=100,"0")))</f>
        <v>0</v>
      </c>
      <c r="M326" t="str">
        <f>IF(score!$G326=".",".",IF(score!$G326=0,"1",IF(score!$G326=100,"0")))</f>
        <v>0</v>
      </c>
      <c r="N326" t="str">
        <f>IF(score!$H326=".",".",IF(score!$H326=0,"1",IF(score!$H326=100,"0")))</f>
        <v>0</v>
      </c>
      <c r="O326" t="str">
        <f>IF(score!$I326=".",".",IF(score!$I326=0,"1",IF(score!$I326=50,"0",IF(score!$I326=100,"0"))))</f>
        <v>1</v>
      </c>
      <c r="P326" t="str">
        <f>IF(score!$J326=".",".",IF(score!$J326=0,"1",IF(score!$J326=25,"0",IF(score!$J326=50,"0",IF(score!$J326=75,"0",IF(score!$J326=100,"0"))))))</f>
        <v>0</v>
      </c>
      <c r="Q326" t="str">
        <f>IF(score!$J326=".",".",IF(score!$J326=0,"0",IF(score!$J326=25,"1",IF(score!$J326=50,"0",IF(score!$J326=75,"0",IF(score!$J326=100,"0"))))))</f>
        <v>0</v>
      </c>
      <c r="R326" t="str">
        <f>IF(score!$J326=".",".",IF(score!$J326=0,"0",IF(score!$J326=25,"0",IF(score!$J326=50,"1",IF(score!$J326=75,"0",IF(score!$J326=100,"0"))))))</f>
        <v>1</v>
      </c>
      <c r="S326" t="str">
        <f>IF(score!$J326=".",".",IF(score!$J326=0,"0",IF(score!$J326=25,"0",IF(score!$J326=50,"0",IF(score!$J326=75,"1",IF(score!$J326=100,"0"))))))</f>
        <v>0</v>
      </c>
      <c r="T326" t="str">
        <f>IF(score!$K326=".",".",IF(score!$K326=0,"1",IF(score!$K326=20,"0",IF(score!$K326=40,"0",IF(score!$K326=60,"0",IF(score!$K326=80,"0",IF(score!$K326=100,"0")))))))</f>
        <v>0</v>
      </c>
      <c r="U326" t="str">
        <f>IF(score!$K326=".",".",IF(score!$K326=0,"0",IF(score!$K326=20,"1",IF(score!$K326=40,"0",IF(score!$K326=60,"0",IF(score!$K326=80,"0",IF(score!$K326=100,"0")))))))</f>
        <v>0</v>
      </c>
      <c r="V326" t="str">
        <f>IF(score!$K326=".",".",IF(score!$K326=0,"0",IF(score!$K326=20,"0",IF(score!$K326=40,"1",IF(score!$K326=60,"0",IF(score!$K326=80,"0",IF(score!$K326=100,"0")))))))</f>
        <v>1</v>
      </c>
      <c r="W326" t="str">
        <f>IF(score!$K326=".",".",IF(score!$K326=0,"0",IF(score!$K326=20,"0",IF(score!$K326=40,"0",IF(score!$K326=60,"1",IF(score!$K326=80,"0",IF(score!$K326=100,"0")))))))</f>
        <v>0</v>
      </c>
      <c r="X326" t="str">
        <f>IF(score!$K326=".",".",IF(score!$K326=0,"0",IF(score!$K326=20,"0",IF(score!$K326=40,"0",IF(score!$K326=60,"0",IF(score!$K326=80,"1",IF(score!$K326=100,"0")))))))</f>
        <v>0</v>
      </c>
      <c r="Y326" t="str">
        <f>IF(score!$L326=".",".",IF(score!$L326=0,"1",IF(score!$L326=20,"0",IF(score!$L326=40,"0",IF(score!$L326=60,"0",IF(score!$L326=80,"0",IF(score!$L326=100,"0")))))))</f>
        <v>1</v>
      </c>
      <c r="Z326" t="str">
        <f>IF(score!$L326=".",".",IF(score!$L326=0,"0",IF(score!$L326=20,"1",IF(score!$L326=40,"0",IF(score!$L326=60,"0",IF(score!$L326=80,"0",IF(score!$L326=100,"0")))))))</f>
        <v>0</v>
      </c>
      <c r="AA326" t="str">
        <f>IF(score!$L326=".",".",IF(score!$L326=0,"0",IF(score!$L326=20,"0",IF(score!$L326=40,"1",IF(score!$L326=60,"0",IF(score!$L326=80,"0",IF(score!$L326=100,"0")))))))</f>
        <v>0</v>
      </c>
      <c r="AB326" t="str">
        <f>IF(score!$L326=".",".",IF(score!$L326=0,"0",IF(score!$L326=20,"0",IF(score!$L326=40,"0",IF(score!$L326=60,"1",IF(score!$L326=80,"0",IF(score!$L326=100,"0")))))))</f>
        <v>0</v>
      </c>
      <c r="AC326" t="str">
        <f>IF(score!$L326=".",".",IF(score!$L326=0,"0",IF(score!$L326=20,"0",IF(score!$L326=40,"0",IF(score!$L326=60,"0",IF(score!$L326=80,"1",IF(score!L326=100,"0")))))))</f>
        <v>0</v>
      </c>
      <c r="AD326" t="str">
        <f>IF(score!$M326=".",".",IF(score!$M326=0,"1",IF(score!$M326=20,"0",IF(score!$M326=40,"0",IF(score!$M326=60,"0",IF(score!$M326=80,"0",IF(score!$M326=100,"0")))))))</f>
        <v>1</v>
      </c>
      <c r="AE326" t="str">
        <f>IF(score!$M326=".",".",IF(score!$M326=0,"0",IF(score!$M326=20,"1",IF(score!$M326=40,"0",IF(score!$M326=60,"0",IF(score!$M326=80,"0",IF(score!$M326=100,"0")))))))</f>
        <v>0</v>
      </c>
      <c r="AF326" t="str">
        <f>IF(score!$M326=".",".",IF(score!$M326=0,"0",IF(score!$M326=20,"0",IF(score!$M326=40,"1",IF(score!$M326=60,"0",IF(score!$M326=80,"0",IF(score!$M326=100,"0")))))))</f>
        <v>0</v>
      </c>
      <c r="AG326" t="str">
        <f>IF(score!$M326=".",".",IF(score!$M326=0,"0",IF(score!$M326=20,"0",IF(score!$M326=40,"0",IF(score!$M326=60,"1",IF(score!$M326=80,"0",IF(score!$M326=100,"0")))))))</f>
        <v>0</v>
      </c>
      <c r="AH326" t="str">
        <f>IF(score!$M326=".",".",IF(score!$M326=0,"0",IF(score!$M326=20,"0",IF(score!$M326=40,"0",IF(score!$M326=60,"0",IF(score!$M326=80,"1",IF(score!$M326=100,"0")))))))</f>
        <v>0</v>
      </c>
      <c r="AI326" t="str">
        <f>IF(score!$N326=".",".",IF(score!$N326=0,"1",IF(score!$N326=25,"0",IF(score!$N326=50,"0",IF(score!$N326=75,"0",IF(score!$N326=100,"0"))))))</f>
        <v>0</v>
      </c>
      <c r="AJ326" t="str">
        <f>IF(score!$N326=".",".",IF(score!$N326=0,"0",IF(score!$N326=25,"1",IF(score!$N326=50,"0",IF(score!$N326=75,"0",IF(score!$N326=100,"0"))))))</f>
        <v>0</v>
      </c>
      <c r="AK326" t="str">
        <f>IF(score!$N326=".",".",IF(score!$N326=0,"0",IF(score!$N326=25,"0",IF(score!$N326=50,"1",IF(score!$N326=75,"0",IF(score!$N326=100,"0"))))))</f>
        <v>1</v>
      </c>
      <c r="AL326" t="str">
        <f>IF(score!$N326=".",".",IF(score!$N326=0,"0",IF(score!$N326=25,"0",IF(score!$N326=50,"0",IF(score!$N326=75,"1",IF(score!$N326=100,"0"))))))</f>
        <v>0</v>
      </c>
      <c r="AN326">
        <f t="shared" si="280"/>
        <v>0</v>
      </c>
      <c r="AO326">
        <f t="shared" si="281"/>
        <v>0</v>
      </c>
      <c r="AP326">
        <f t="shared" si="282"/>
        <v>-3.0239600000000002</v>
      </c>
      <c r="AQ326">
        <f t="shared" si="283"/>
        <v>0</v>
      </c>
      <c r="AR326">
        <f t="shared" si="284"/>
        <v>0</v>
      </c>
      <c r="AS326">
        <f t="shared" si="285"/>
        <v>-3.4555500000000001</v>
      </c>
      <c r="AT326">
        <f t="shared" si="286"/>
        <v>0</v>
      </c>
      <c r="AU326">
        <f t="shared" si="287"/>
        <v>-2.7355700000000001</v>
      </c>
      <c r="AV326">
        <f t="shared" si="288"/>
        <v>0</v>
      </c>
      <c r="AW326">
        <f t="shared" si="289"/>
        <v>0</v>
      </c>
      <c r="AX326">
        <f t="shared" si="290"/>
        <v>0</v>
      </c>
      <c r="AY326">
        <f t="shared" si="291"/>
        <v>2.32091</v>
      </c>
      <c r="AZ326">
        <f t="shared" si="292"/>
        <v>0</v>
      </c>
      <c r="BA326">
        <f t="shared" si="293"/>
        <v>0</v>
      </c>
      <c r="BB326">
        <f t="shared" si="294"/>
        <v>-6.5052199999999996</v>
      </c>
      <c r="BC326">
        <f t="shared" si="295"/>
        <v>0</v>
      </c>
      <c r="BD326">
        <f t="shared" si="296"/>
        <v>0</v>
      </c>
      <c r="BE326">
        <f t="shared" si="297"/>
        <v>0</v>
      </c>
      <c r="BF326">
        <f t="shared" si="298"/>
        <v>2.3724099999999999</v>
      </c>
      <c r="BG326">
        <f t="shared" si="299"/>
        <v>0</v>
      </c>
      <c r="BH326">
        <f t="shared" si="300"/>
        <v>0</v>
      </c>
      <c r="BI326">
        <f t="shared" si="301"/>
        <v>-2.44706</v>
      </c>
      <c r="BJ326">
        <f t="shared" si="302"/>
        <v>0</v>
      </c>
      <c r="BK326">
        <f t="shared" si="303"/>
        <v>0</v>
      </c>
      <c r="BL326">
        <f t="shared" si="304"/>
        <v>0</v>
      </c>
      <c r="BM326">
        <f t="shared" si="305"/>
        <v>0</v>
      </c>
      <c r="BN326">
        <f t="shared" si="306"/>
        <v>4.6144600000000002</v>
      </c>
      <c r="BO326">
        <f t="shared" si="307"/>
        <v>0</v>
      </c>
      <c r="BP326">
        <f t="shared" si="308"/>
        <v>0</v>
      </c>
      <c r="BQ326">
        <f t="shared" si="309"/>
        <v>0</v>
      </c>
      <c r="BR326">
        <f t="shared" si="310"/>
        <v>0</v>
      </c>
      <c r="BS326">
        <f t="shared" si="311"/>
        <v>0</v>
      </c>
      <c r="BT326">
        <f t="shared" si="312"/>
        <v>0</v>
      </c>
      <c r="BU326">
        <f t="shared" si="313"/>
        <v>-0.18043000000000001</v>
      </c>
      <c r="BV326">
        <f t="shared" si="314"/>
        <v>0</v>
      </c>
      <c r="BX326">
        <f t="shared" si="315"/>
        <v>0</v>
      </c>
      <c r="BY326">
        <f t="shared" si="316"/>
        <v>0</v>
      </c>
      <c r="BZ326">
        <f t="shared" si="317"/>
        <v>3.4819999999999997E-2</v>
      </c>
      <c r="CA326">
        <f t="shared" si="318"/>
        <v>0</v>
      </c>
      <c r="CB326">
        <f t="shared" si="319"/>
        <v>0</v>
      </c>
      <c r="CC326">
        <f t="shared" si="320"/>
        <v>1.8684000000000001</v>
      </c>
      <c r="CD326">
        <f t="shared" si="321"/>
        <v>0</v>
      </c>
      <c r="CE326">
        <f t="shared" si="322"/>
        <v>1.43103</v>
      </c>
      <c r="CF326">
        <f t="shared" si="323"/>
        <v>0</v>
      </c>
      <c r="CG326">
        <f t="shared" si="324"/>
        <v>0</v>
      </c>
      <c r="CH326">
        <f t="shared" si="325"/>
        <v>0</v>
      </c>
      <c r="CI326">
        <f t="shared" si="326"/>
        <v>-5.6992099999999999</v>
      </c>
      <c r="CJ326">
        <f t="shared" si="327"/>
        <v>0</v>
      </c>
      <c r="CK326">
        <f t="shared" si="328"/>
        <v>0</v>
      </c>
      <c r="CL326">
        <f t="shared" si="329"/>
        <v>1.4938400000000001</v>
      </c>
      <c r="CM326">
        <f t="shared" si="330"/>
        <v>0</v>
      </c>
      <c r="CN326">
        <f t="shared" si="331"/>
        <v>0</v>
      </c>
      <c r="CO326">
        <f t="shared" si="332"/>
        <v>0</v>
      </c>
      <c r="CP326">
        <f t="shared" si="333"/>
        <v>-6.31121</v>
      </c>
      <c r="CQ326">
        <f t="shared" si="334"/>
        <v>0</v>
      </c>
      <c r="CR326">
        <f t="shared" si="335"/>
        <v>0</v>
      </c>
      <c r="CS326">
        <f t="shared" si="336"/>
        <v>-6.0240900000000002</v>
      </c>
      <c r="CT326">
        <f t="shared" si="337"/>
        <v>0</v>
      </c>
      <c r="CU326">
        <f t="shared" si="338"/>
        <v>0</v>
      </c>
      <c r="CV326">
        <f t="shared" si="339"/>
        <v>0</v>
      </c>
      <c r="CW326">
        <f t="shared" si="340"/>
        <v>0</v>
      </c>
      <c r="CX326">
        <f t="shared" si="341"/>
        <v>-16.153949999999998</v>
      </c>
      <c r="CY326">
        <f t="shared" si="342"/>
        <v>0</v>
      </c>
      <c r="CZ326">
        <f t="shared" si="343"/>
        <v>0</v>
      </c>
      <c r="DA326">
        <f t="shared" si="344"/>
        <v>0</v>
      </c>
      <c r="DB326">
        <f t="shared" si="345"/>
        <v>0</v>
      </c>
      <c r="DC326">
        <f t="shared" si="346"/>
        <v>0</v>
      </c>
      <c r="DD326">
        <f t="shared" si="347"/>
        <v>0</v>
      </c>
      <c r="DE326">
        <f t="shared" si="348"/>
        <v>-5.63286</v>
      </c>
      <c r="DF326">
        <f t="shared" si="349"/>
        <v>0</v>
      </c>
    </row>
    <row r="327" spans="1:110" x14ac:dyDescent="0.25">
      <c r="A327" s="4">
        <f>raw!$A327:$A327</f>
        <v>43353</v>
      </c>
      <c r="B327" s="6" t="str">
        <f>raw!$B327:$B327</f>
        <v>0009-0021</v>
      </c>
      <c r="D327" t="str">
        <f>IF(score!$C327=".",".",IF(score!$C327=0,"1",IF(score!$C327=25,"0",IF(score!$C327=50,"0",IF(score!$C327=75,"0",IF(score!$C327=100,"0"))))))</f>
        <v>0</v>
      </c>
      <c r="E327" t="str">
        <f>IF(score!$C327=".",".",IF(score!$C327=0,"0",IF(score!$C327=25,"1",IF(score!$C327=50,"0",IF(score!$C327=75,"0",IF(score!$C327=100,"0"))))))</f>
        <v>0</v>
      </c>
      <c r="F327" t="str">
        <f>IF(score!$C327=".",".",IF(score!$C327=0,"0",IF(score!$C327=25,"0",IF(score!$C327=50,"1",IF(score!$C327=75,"0",IF(score!$C327=100,"0"))))))</f>
        <v>1</v>
      </c>
      <c r="G327" t="str">
        <f>IF(score!$C327=".",".",IF(score!$C327=0,"0",IF(score!$C327=25,"0",IF(score!$C327=50,"0",IF(score!$C327=75,"1",IF(score!$C327=100,"0"))))))</f>
        <v>0</v>
      </c>
      <c r="H327" t="str">
        <f>IF(score!$D327=".",".",IF(score!$D327=0,"1",IF(score!$D327=50,"0",IF(score!$D327=100,"0"))))</f>
        <v>1</v>
      </c>
      <c r="I327" t="str">
        <f>IF(score!$D327=".",".",IF(score!$D327=0,"0",IF(score!$D327=50,"1",IF(score!$D327=100,"0"))))</f>
        <v>0</v>
      </c>
      <c r="J327" t="str">
        <f>IF(score!$E327=".",".",IF(score!$E327=0,"1",IF(score!$E327=50,"0",IF(score!$E327=100,"0"))))</f>
        <v>1</v>
      </c>
      <c r="K327" t="str">
        <f>IF(score!$E327=".",".",IF(score!$E327=0,"0",IF(score!$E327=50,"1",IF(score!$E327=100,"0"))))</f>
        <v>0</v>
      </c>
      <c r="L327" t="str">
        <f>IF(score!$F327=".",".",IF(score!$F327=0,"1",IF(score!$F327=100,"0")))</f>
        <v>1</v>
      </c>
      <c r="M327" t="str">
        <f>IF(score!$G327=".",".",IF(score!$G327=0,"1",IF(score!$G327=100,"0")))</f>
        <v>1</v>
      </c>
      <c r="N327" t="str">
        <f>IF(score!$H327=".",".",IF(score!$H327=0,"1",IF(score!$H327=100,"0")))</f>
        <v>0</v>
      </c>
      <c r="O327" t="str">
        <f>IF(score!$I327=".",".",IF(score!$I327=0,"1",IF(score!$I327=50,"0",IF(score!$I327=100,"0"))))</f>
        <v>0</v>
      </c>
      <c r="P327" t="str">
        <f>IF(score!$J327=".",".",IF(score!$J327=0,"1",IF(score!$J327=25,"0",IF(score!$J327=50,"0",IF(score!$J327=75,"0",IF(score!$J327=100,"0"))))))</f>
        <v>0</v>
      </c>
      <c r="Q327" t="str">
        <f>IF(score!$J327=".",".",IF(score!$J327=0,"0",IF(score!$J327=25,"1",IF(score!$J327=50,"0",IF(score!$J327=75,"0",IF(score!$J327=100,"0"))))))</f>
        <v>0</v>
      </c>
      <c r="R327" t="str">
        <f>IF(score!$J327=".",".",IF(score!$J327=0,"0",IF(score!$J327=25,"0",IF(score!$J327=50,"1",IF(score!$J327=75,"0",IF(score!$J327=100,"0"))))))</f>
        <v>0</v>
      </c>
      <c r="S327" t="str">
        <f>IF(score!$J327=".",".",IF(score!$J327=0,"0",IF(score!$J327=25,"0",IF(score!$J327=50,"0",IF(score!$J327=75,"1",IF(score!$J327=100,"0"))))))</f>
        <v>0</v>
      </c>
      <c r="T327" t="str">
        <f>IF(score!$K327=".",".",IF(score!$K327=0,"1",IF(score!$K327=20,"0",IF(score!$K327=40,"0",IF(score!$K327=60,"0",IF(score!$K327=80,"0",IF(score!$K327=100,"0")))))))</f>
        <v>0</v>
      </c>
      <c r="U327" t="str">
        <f>IF(score!$K327=".",".",IF(score!$K327=0,"0",IF(score!$K327=20,"1",IF(score!$K327=40,"0",IF(score!$K327=60,"0",IF(score!$K327=80,"0",IF(score!$K327=100,"0")))))))</f>
        <v>0</v>
      </c>
      <c r="V327" t="str">
        <f>IF(score!$K327=".",".",IF(score!$K327=0,"0",IF(score!$K327=20,"0",IF(score!$K327=40,"1",IF(score!$K327=60,"0",IF(score!$K327=80,"0",IF(score!$K327=100,"0")))))))</f>
        <v>0</v>
      </c>
      <c r="W327" t="str">
        <f>IF(score!$K327=".",".",IF(score!$K327=0,"0",IF(score!$K327=20,"0",IF(score!$K327=40,"0",IF(score!$K327=60,"1",IF(score!$K327=80,"0",IF(score!$K327=100,"0")))))))</f>
        <v>0</v>
      </c>
      <c r="X327" t="str">
        <f>IF(score!$K327=".",".",IF(score!$K327=0,"0",IF(score!$K327=20,"0",IF(score!$K327=40,"0",IF(score!$K327=60,"0",IF(score!$K327=80,"1",IF(score!$K327=100,"0")))))))</f>
        <v>0</v>
      </c>
      <c r="Y327" t="str">
        <f>IF(score!$L327=".",".",IF(score!$L327=0,"1",IF(score!$L327=20,"0",IF(score!$L327=40,"0",IF(score!$L327=60,"0",IF(score!$L327=80,"0",IF(score!$L327=100,"0")))))))</f>
        <v>1</v>
      </c>
      <c r="Z327" t="str">
        <f>IF(score!$L327=".",".",IF(score!$L327=0,"0",IF(score!$L327=20,"1",IF(score!$L327=40,"0",IF(score!$L327=60,"0",IF(score!$L327=80,"0",IF(score!$L327=100,"0")))))))</f>
        <v>0</v>
      </c>
      <c r="AA327" t="str">
        <f>IF(score!$L327=".",".",IF(score!$L327=0,"0",IF(score!$L327=20,"0",IF(score!$L327=40,"1",IF(score!$L327=60,"0",IF(score!$L327=80,"0",IF(score!$L327=100,"0")))))))</f>
        <v>0</v>
      </c>
      <c r="AB327" t="str">
        <f>IF(score!$L327=".",".",IF(score!$L327=0,"0",IF(score!$L327=20,"0",IF(score!$L327=40,"0",IF(score!$L327=60,"1",IF(score!$L327=80,"0",IF(score!$L327=100,"0")))))))</f>
        <v>0</v>
      </c>
      <c r="AC327" t="str">
        <f>IF(score!$L327=".",".",IF(score!$L327=0,"0",IF(score!$L327=20,"0",IF(score!$L327=40,"0",IF(score!$L327=60,"0",IF(score!$L327=80,"1",IF(score!L327=100,"0")))))))</f>
        <v>0</v>
      </c>
      <c r="AD327" t="str">
        <f>IF(score!$M327=".",".",IF(score!$M327=0,"1",IF(score!$M327=20,"0",IF(score!$M327=40,"0",IF(score!$M327=60,"0",IF(score!$M327=80,"0",IF(score!$M327=100,"0")))))))</f>
        <v>0</v>
      </c>
      <c r="AE327" t="str">
        <f>IF(score!$M327=".",".",IF(score!$M327=0,"0",IF(score!$M327=20,"1",IF(score!$M327=40,"0",IF(score!$M327=60,"0",IF(score!$M327=80,"0",IF(score!$M327=100,"0")))))))</f>
        <v>0</v>
      </c>
      <c r="AF327" t="str">
        <f>IF(score!$M327=".",".",IF(score!$M327=0,"0",IF(score!$M327=20,"0",IF(score!$M327=40,"1",IF(score!$M327=60,"0",IF(score!$M327=80,"0",IF(score!$M327=100,"0")))))))</f>
        <v>0</v>
      </c>
      <c r="AG327" t="str">
        <f>IF(score!$M327=".",".",IF(score!$M327=0,"0",IF(score!$M327=20,"0",IF(score!$M327=40,"0",IF(score!$M327=60,"1",IF(score!$M327=80,"0",IF(score!$M327=100,"0")))))))</f>
        <v>0</v>
      </c>
      <c r="AH327" t="str">
        <f>IF(score!$M327=".",".",IF(score!$M327=0,"0",IF(score!$M327=20,"0",IF(score!$M327=40,"0",IF(score!$M327=60,"0",IF(score!$M327=80,"1",IF(score!$M327=100,"0")))))))</f>
        <v>0</v>
      </c>
      <c r="AI327" t="str">
        <f>IF(score!$N327=".",".",IF(score!$N327=0,"1",IF(score!$N327=25,"0",IF(score!$N327=50,"0",IF(score!$N327=75,"0",IF(score!$N327=100,"0"))))))</f>
        <v>0</v>
      </c>
      <c r="AJ327" t="str">
        <f>IF(score!$N327=".",".",IF(score!$N327=0,"0",IF(score!$N327=25,"1",IF(score!$N327=50,"0",IF(score!$N327=75,"0",IF(score!$N327=100,"0"))))))</f>
        <v>1</v>
      </c>
      <c r="AK327" t="str">
        <f>IF(score!$N327=".",".",IF(score!$N327=0,"0",IF(score!$N327=25,"0",IF(score!$N327=50,"1",IF(score!$N327=75,"0",IF(score!$N327=100,"0"))))))</f>
        <v>0</v>
      </c>
      <c r="AL327" t="str">
        <f>IF(score!$N327=".",".",IF(score!$N327=0,"0",IF(score!$N327=25,"0",IF(score!$N327=50,"0",IF(score!$N327=75,"1",IF(score!$N327=100,"0"))))))</f>
        <v>0</v>
      </c>
      <c r="AN327">
        <f t="shared" si="280"/>
        <v>0</v>
      </c>
      <c r="AO327">
        <f t="shared" si="281"/>
        <v>0</v>
      </c>
      <c r="AP327">
        <f t="shared" si="282"/>
        <v>-3.0239600000000002</v>
      </c>
      <c r="AQ327">
        <f t="shared" si="283"/>
        <v>0</v>
      </c>
      <c r="AR327">
        <f t="shared" si="284"/>
        <v>-7.2321600000000004</v>
      </c>
      <c r="AS327">
        <f t="shared" si="285"/>
        <v>0</v>
      </c>
      <c r="AT327">
        <f t="shared" si="286"/>
        <v>-6.24397</v>
      </c>
      <c r="AU327">
        <f t="shared" si="287"/>
        <v>0</v>
      </c>
      <c r="AV327">
        <f t="shared" si="288"/>
        <v>-4.6161700000000003</v>
      </c>
      <c r="AW327">
        <f t="shared" si="289"/>
        <v>-5.5174700000000003</v>
      </c>
      <c r="AX327">
        <f t="shared" si="290"/>
        <v>0</v>
      </c>
      <c r="AY327">
        <f t="shared" si="291"/>
        <v>0</v>
      </c>
      <c r="AZ327">
        <f t="shared" si="292"/>
        <v>0</v>
      </c>
      <c r="BA327">
        <f t="shared" si="293"/>
        <v>0</v>
      </c>
      <c r="BB327">
        <f t="shared" si="294"/>
        <v>0</v>
      </c>
      <c r="BC327">
        <f t="shared" si="295"/>
        <v>0</v>
      </c>
      <c r="BD327">
        <f t="shared" si="296"/>
        <v>0</v>
      </c>
      <c r="BE327">
        <f t="shared" si="297"/>
        <v>0</v>
      </c>
      <c r="BF327">
        <f t="shared" si="298"/>
        <v>0</v>
      </c>
      <c r="BG327">
        <f t="shared" si="299"/>
        <v>0</v>
      </c>
      <c r="BH327">
        <f t="shared" si="300"/>
        <v>0</v>
      </c>
      <c r="BI327">
        <f t="shared" si="301"/>
        <v>-2.44706</v>
      </c>
      <c r="BJ327">
        <f t="shared" si="302"/>
        <v>0</v>
      </c>
      <c r="BK327">
        <f t="shared" si="303"/>
        <v>0</v>
      </c>
      <c r="BL327">
        <f t="shared" si="304"/>
        <v>0</v>
      </c>
      <c r="BM327">
        <f t="shared" si="305"/>
        <v>0</v>
      </c>
      <c r="BN327">
        <f t="shared" si="306"/>
        <v>0</v>
      </c>
      <c r="BO327">
        <f t="shared" si="307"/>
        <v>0</v>
      </c>
      <c r="BP327">
        <f t="shared" si="308"/>
        <v>0</v>
      </c>
      <c r="BQ327">
        <f t="shared" si="309"/>
        <v>0</v>
      </c>
      <c r="BR327">
        <f t="shared" si="310"/>
        <v>0</v>
      </c>
      <c r="BS327">
        <f t="shared" si="311"/>
        <v>0</v>
      </c>
      <c r="BT327">
        <f t="shared" si="312"/>
        <v>-0.94342000000000004</v>
      </c>
      <c r="BU327">
        <f t="shared" si="313"/>
        <v>0</v>
      </c>
      <c r="BV327">
        <f t="shared" si="314"/>
        <v>0</v>
      </c>
      <c r="BX327">
        <f t="shared" si="315"/>
        <v>0</v>
      </c>
      <c r="BY327">
        <f t="shared" si="316"/>
        <v>0</v>
      </c>
      <c r="BZ327">
        <f t="shared" si="317"/>
        <v>3.4819999999999997E-2</v>
      </c>
      <c r="CA327">
        <f t="shared" si="318"/>
        <v>0</v>
      </c>
      <c r="CB327">
        <f t="shared" si="319"/>
        <v>3.9311500000000001</v>
      </c>
      <c r="CC327">
        <f t="shared" si="320"/>
        <v>0</v>
      </c>
      <c r="CD327">
        <f t="shared" si="321"/>
        <v>2.68282</v>
      </c>
      <c r="CE327">
        <f t="shared" si="322"/>
        <v>0</v>
      </c>
      <c r="CF327">
        <f t="shared" si="323"/>
        <v>1.4406000000000001</v>
      </c>
      <c r="CG327">
        <f t="shared" si="324"/>
        <v>1.6696800000000001</v>
      </c>
      <c r="CH327">
        <f t="shared" si="325"/>
        <v>0</v>
      </c>
      <c r="CI327">
        <f t="shared" si="326"/>
        <v>0</v>
      </c>
      <c r="CJ327">
        <f t="shared" si="327"/>
        <v>0</v>
      </c>
      <c r="CK327">
        <f t="shared" si="328"/>
        <v>0</v>
      </c>
      <c r="CL327">
        <f t="shared" si="329"/>
        <v>0</v>
      </c>
      <c r="CM327">
        <f t="shared" si="330"/>
        <v>0</v>
      </c>
      <c r="CN327">
        <f t="shared" si="331"/>
        <v>0</v>
      </c>
      <c r="CO327">
        <f t="shared" si="332"/>
        <v>0</v>
      </c>
      <c r="CP327">
        <f t="shared" si="333"/>
        <v>0</v>
      </c>
      <c r="CQ327">
        <f t="shared" si="334"/>
        <v>0</v>
      </c>
      <c r="CR327">
        <f t="shared" si="335"/>
        <v>0</v>
      </c>
      <c r="CS327">
        <f t="shared" si="336"/>
        <v>-6.0240900000000002</v>
      </c>
      <c r="CT327">
        <f t="shared" si="337"/>
        <v>0</v>
      </c>
      <c r="CU327">
        <f t="shared" si="338"/>
        <v>0</v>
      </c>
      <c r="CV327">
        <f t="shared" si="339"/>
        <v>0</v>
      </c>
      <c r="CW327">
        <f t="shared" si="340"/>
        <v>0</v>
      </c>
      <c r="CX327">
        <f t="shared" si="341"/>
        <v>0</v>
      </c>
      <c r="CY327">
        <f t="shared" si="342"/>
        <v>0</v>
      </c>
      <c r="CZ327">
        <f t="shared" si="343"/>
        <v>0</v>
      </c>
      <c r="DA327">
        <f t="shared" si="344"/>
        <v>0</v>
      </c>
      <c r="DB327">
        <f t="shared" si="345"/>
        <v>0</v>
      </c>
      <c r="DC327">
        <f t="shared" si="346"/>
        <v>0</v>
      </c>
      <c r="DD327">
        <f t="shared" si="347"/>
        <v>-8.2606599999999997</v>
      </c>
      <c r="DE327">
        <f t="shared" si="348"/>
        <v>0</v>
      </c>
      <c r="DF327">
        <f t="shared" si="349"/>
        <v>0</v>
      </c>
    </row>
    <row r="328" spans="1:110" x14ac:dyDescent="0.25">
      <c r="A328" s="4">
        <f>raw!$A328:$A328</f>
        <v>43336</v>
      </c>
      <c r="B328" s="6" t="str">
        <f>raw!$B328:$B328</f>
        <v>0009-0022</v>
      </c>
      <c r="D328" t="str">
        <f>IF(score!$C328=".",".",IF(score!$C328=0,"1",IF(score!$C328=25,"0",IF(score!$C328=50,"0",IF(score!$C328=75,"0",IF(score!$C328=100,"0"))))))</f>
        <v>0</v>
      </c>
      <c r="E328" t="str">
        <f>IF(score!$C328=".",".",IF(score!$C328=0,"0",IF(score!$C328=25,"1",IF(score!$C328=50,"0",IF(score!$C328=75,"0",IF(score!$C328=100,"0"))))))</f>
        <v>0</v>
      </c>
      <c r="F328" t="str">
        <f>IF(score!$C328=".",".",IF(score!$C328=0,"0",IF(score!$C328=25,"0",IF(score!$C328=50,"1",IF(score!$C328=75,"0",IF(score!$C328=100,"0"))))))</f>
        <v>1</v>
      </c>
      <c r="G328" t="str">
        <f>IF(score!$C328=".",".",IF(score!$C328=0,"0",IF(score!$C328=25,"0",IF(score!$C328=50,"0",IF(score!$C328=75,"1",IF(score!$C328=100,"0"))))))</f>
        <v>0</v>
      </c>
      <c r="H328" t="str">
        <f>IF(score!$D328=".",".",IF(score!$D328=0,"1",IF(score!$D328=50,"0",IF(score!$D328=100,"0"))))</f>
        <v>0</v>
      </c>
      <c r="I328" t="str">
        <f>IF(score!$D328=".",".",IF(score!$D328=0,"0",IF(score!$D328=50,"1",IF(score!$D328=100,"0"))))</f>
        <v>1</v>
      </c>
      <c r="J328" t="str">
        <f>IF(score!$E328=".",".",IF(score!$E328=0,"1",IF(score!$E328=50,"0",IF(score!$E328=100,"0"))))</f>
        <v>0</v>
      </c>
      <c r="K328" t="str">
        <f>IF(score!$E328=".",".",IF(score!$E328=0,"0",IF(score!$E328=50,"1",IF(score!$E328=100,"0"))))</f>
        <v>1</v>
      </c>
      <c r="L328" t="str">
        <f>IF(score!$F328=".",".",IF(score!$F328=0,"1",IF(score!$F328=100,"0")))</f>
        <v>0</v>
      </c>
      <c r="M328" t="str">
        <f>IF(score!$G328=".",".",IF(score!$G328=0,"1",IF(score!$G328=100,"0")))</f>
        <v>0</v>
      </c>
      <c r="N328" t="str">
        <f>IF(score!$H328=".",".",IF(score!$H328=0,"1",IF(score!$H328=100,"0")))</f>
        <v>0</v>
      </c>
      <c r="O328" t="str">
        <f>IF(score!$I328=".",".",IF(score!$I328=0,"1",IF(score!$I328=50,"0",IF(score!$I328=100,"0"))))</f>
        <v>0</v>
      </c>
      <c r="P328" t="str">
        <f>IF(score!$J328=".",".",IF(score!$J328=0,"1",IF(score!$J328=25,"0",IF(score!$J328=50,"0",IF(score!$J328=75,"0",IF(score!$J328=100,"0"))))))</f>
        <v>0</v>
      </c>
      <c r="Q328" t="str">
        <f>IF(score!$J328=".",".",IF(score!$J328=0,"0",IF(score!$J328=25,"1",IF(score!$J328=50,"0",IF(score!$J328=75,"0",IF(score!$J328=100,"0"))))))</f>
        <v>0</v>
      </c>
      <c r="R328" t="str">
        <f>IF(score!$J328=".",".",IF(score!$J328=0,"0",IF(score!$J328=25,"0",IF(score!$J328=50,"1",IF(score!$J328=75,"0",IF(score!$J328=100,"0"))))))</f>
        <v>0</v>
      </c>
      <c r="S328" t="str">
        <f>IF(score!$J328=".",".",IF(score!$J328=0,"0",IF(score!$J328=25,"0",IF(score!$J328=50,"0",IF(score!$J328=75,"1",IF(score!$J328=100,"0"))))))</f>
        <v>0</v>
      </c>
      <c r="T328" t="str">
        <f>IF(score!$K328=".",".",IF(score!$K328=0,"1",IF(score!$K328=20,"0",IF(score!$K328=40,"0",IF(score!$K328=60,"0",IF(score!$K328=80,"0",IF(score!$K328=100,"0")))))))</f>
        <v>0</v>
      </c>
      <c r="U328" t="str">
        <f>IF(score!$K328=".",".",IF(score!$K328=0,"0",IF(score!$K328=20,"1",IF(score!$K328=40,"0",IF(score!$K328=60,"0",IF(score!$K328=80,"0",IF(score!$K328=100,"0")))))))</f>
        <v>0</v>
      </c>
      <c r="V328" t="str">
        <f>IF(score!$K328=".",".",IF(score!$K328=0,"0",IF(score!$K328=20,"0",IF(score!$K328=40,"1",IF(score!$K328=60,"0",IF(score!$K328=80,"0",IF(score!$K328=100,"0")))))))</f>
        <v>0</v>
      </c>
      <c r="W328" t="str">
        <f>IF(score!$K328=".",".",IF(score!$K328=0,"0",IF(score!$K328=20,"0",IF(score!$K328=40,"0",IF(score!$K328=60,"1",IF(score!$K328=80,"0",IF(score!$K328=100,"0")))))))</f>
        <v>0</v>
      </c>
      <c r="X328" t="str">
        <f>IF(score!$K328=".",".",IF(score!$K328=0,"0",IF(score!$K328=20,"0",IF(score!$K328=40,"0",IF(score!$K328=60,"0",IF(score!$K328=80,"1",IF(score!$K328=100,"0")))))))</f>
        <v>0</v>
      </c>
      <c r="Y328" t="str">
        <f>IF(score!$L328=".",".",IF(score!$L328=0,"1",IF(score!$L328=20,"0",IF(score!$L328=40,"0",IF(score!$L328=60,"0",IF(score!$L328=80,"0",IF(score!$L328=100,"0")))))))</f>
        <v>0</v>
      </c>
      <c r="Z328" t="str">
        <f>IF(score!$L328=".",".",IF(score!$L328=0,"0",IF(score!$L328=20,"1",IF(score!$L328=40,"0",IF(score!$L328=60,"0",IF(score!$L328=80,"0",IF(score!$L328=100,"0")))))))</f>
        <v>0</v>
      </c>
      <c r="AA328" t="str">
        <f>IF(score!$L328=".",".",IF(score!$L328=0,"0",IF(score!$L328=20,"0",IF(score!$L328=40,"1",IF(score!$L328=60,"0",IF(score!$L328=80,"0",IF(score!$L328=100,"0")))))))</f>
        <v>0</v>
      </c>
      <c r="AB328" t="str">
        <f>IF(score!$L328=".",".",IF(score!$L328=0,"0",IF(score!$L328=20,"0",IF(score!$L328=40,"0",IF(score!$L328=60,"1",IF(score!$L328=80,"0",IF(score!$L328=100,"0")))))))</f>
        <v>0</v>
      </c>
      <c r="AC328" t="str">
        <f>IF(score!$L328=".",".",IF(score!$L328=0,"0",IF(score!$L328=20,"0",IF(score!$L328=40,"0",IF(score!$L328=60,"0",IF(score!$L328=80,"1",IF(score!L328=100,"0")))))))</f>
        <v>0</v>
      </c>
      <c r="AD328" t="str">
        <f>IF(score!$M328=".",".",IF(score!$M328=0,"1",IF(score!$M328=20,"0",IF(score!$M328=40,"0",IF(score!$M328=60,"0",IF(score!$M328=80,"0",IF(score!$M328=100,"0")))))))</f>
        <v>0</v>
      </c>
      <c r="AE328" t="str">
        <f>IF(score!$M328=".",".",IF(score!$M328=0,"0",IF(score!$M328=20,"1",IF(score!$M328=40,"0",IF(score!$M328=60,"0",IF(score!$M328=80,"0",IF(score!$M328=100,"0")))))))</f>
        <v>0</v>
      </c>
      <c r="AF328" t="str">
        <f>IF(score!$M328=".",".",IF(score!$M328=0,"0",IF(score!$M328=20,"0",IF(score!$M328=40,"1",IF(score!$M328=60,"0",IF(score!$M328=80,"0",IF(score!$M328=100,"0")))))))</f>
        <v>0</v>
      </c>
      <c r="AG328" t="str">
        <f>IF(score!$M328=".",".",IF(score!$M328=0,"0",IF(score!$M328=20,"0",IF(score!$M328=40,"0",IF(score!$M328=60,"1",IF(score!$M328=80,"0",IF(score!$M328=100,"0")))))))</f>
        <v>1</v>
      </c>
      <c r="AH328" t="str">
        <f>IF(score!$M328=".",".",IF(score!$M328=0,"0",IF(score!$M328=20,"0",IF(score!$M328=40,"0",IF(score!$M328=60,"0",IF(score!$M328=80,"1",IF(score!$M328=100,"0")))))))</f>
        <v>0</v>
      </c>
      <c r="AI328" t="str">
        <f>IF(score!$N328=".",".",IF(score!$N328=0,"1",IF(score!$N328=25,"0",IF(score!$N328=50,"0",IF(score!$N328=75,"0",IF(score!$N328=100,"0"))))))</f>
        <v>0</v>
      </c>
      <c r="AJ328" t="str">
        <f>IF(score!$N328=".",".",IF(score!$N328=0,"0",IF(score!$N328=25,"1",IF(score!$N328=50,"0",IF(score!$N328=75,"0",IF(score!$N328=100,"0"))))))</f>
        <v>0</v>
      </c>
      <c r="AK328" t="str">
        <f>IF(score!$N328=".",".",IF(score!$N328=0,"0",IF(score!$N328=25,"0",IF(score!$N328=50,"1",IF(score!$N328=75,"0",IF(score!$N328=100,"0"))))))</f>
        <v>0</v>
      </c>
      <c r="AL328" t="str">
        <f>IF(score!$N328=".",".",IF(score!$N328=0,"0",IF(score!$N328=25,"0",IF(score!$N328=50,"0",IF(score!$N328=75,"1",IF(score!$N328=100,"0"))))))</f>
        <v>0</v>
      </c>
      <c r="AN328">
        <f t="shared" ref="AN328:AN391" si="350">IF($D328 = ".",".",$D328*-8.37399)</f>
        <v>0</v>
      </c>
      <c r="AO328">
        <f t="shared" ref="AO328:AO391" si="351">IF($E328 = ".",".",$E328*-5.56461)</f>
        <v>0</v>
      </c>
      <c r="AP328">
        <f t="shared" ref="AP328:AP391" si="352">IF($F328 = ".",".",$F328*-3.02396)</f>
        <v>-3.0239600000000002</v>
      </c>
      <c r="AQ328">
        <f t="shared" ref="AQ328:AQ391" si="353">IF($G328 = ".",".",$G328*-1.31872)</f>
        <v>0</v>
      </c>
      <c r="AR328">
        <f t="shared" ref="AR328:AR391" si="354">IF($H328 = ".",".",$H328*-7.23216)</f>
        <v>0</v>
      </c>
      <c r="AS328">
        <f t="shared" ref="AS328:AS391" si="355">IF($I328 = ".",".",$I328*-3.45555)</f>
        <v>-3.4555500000000001</v>
      </c>
      <c r="AT328">
        <f t="shared" ref="AT328:AT391" si="356">IF($J328 = ".",".",$J328*-6.24397)</f>
        <v>0</v>
      </c>
      <c r="AU328">
        <f t="shared" ref="AU328:AU391" si="357">IF($K328 = ".",".",$K328*-2.73557)</f>
        <v>-2.7355700000000001</v>
      </c>
      <c r="AV328">
        <f t="shared" ref="AV328:AV391" si="358">IF($L328 = ".",".",$L328*-4.61617)</f>
        <v>0</v>
      </c>
      <c r="AW328">
        <f t="shared" ref="AW328:AW391" si="359">IF($M328 = ".",".",$M328*-5.51747)</f>
        <v>0</v>
      </c>
      <c r="AX328">
        <f t="shared" ref="AX328:AX391" si="360">IF($N328 = ".",".",$N328*3.04365)</f>
        <v>0</v>
      </c>
      <c r="AY328">
        <f t="shared" ref="AY328:AY391" si="361">IF($O328 = ".",".",$O328*2.32091)</f>
        <v>0</v>
      </c>
      <c r="AZ328">
        <f t="shared" ref="AZ328:AZ391" si="362">IF($P328 = ".",".",$P328*-11.25544)</f>
        <v>0</v>
      </c>
      <c r="BA328">
        <f t="shared" ref="BA328:BA391" si="363">IF($Q328 = ".",".",$Q328*-8.38063)</f>
        <v>0</v>
      </c>
      <c r="BB328">
        <f t="shared" ref="BB328:BB391" si="364">IF($R328 = ".",".",$R328*-6.50522)</f>
        <v>0</v>
      </c>
      <c r="BC328">
        <f t="shared" ref="BC328:BC391" si="365">IF($S328 = ".",".",$S328*-3.8013)</f>
        <v>0</v>
      </c>
      <c r="BD328">
        <f t="shared" ref="BD328:BD391" si="366">IF($T328 = ".",".",$T328*3.46638)</f>
        <v>0</v>
      </c>
      <c r="BE328">
        <f t="shared" ref="BE328:BE391" si="367">IF($U328 = ".",".",$U328*2.90426)</f>
        <v>0</v>
      </c>
      <c r="BF328">
        <f t="shared" ref="BF328:BF391" si="368">IF($V328 = ".",".",$V328*2.37241)</f>
        <v>0</v>
      </c>
      <c r="BG328">
        <f t="shared" ref="BG328:BG391" si="369">IF($W328 = ".",".",$W328*1.36689)</f>
        <v>0</v>
      </c>
      <c r="BH328">
        <f t="shared" ref="BH328:BH391" si="370">IF($X328 = ".",".",$X328*0.66514)</f>
        <v>0</v>
      </c>
      <c r="BI328">
        <f t="shared" ref="BI328:BI391" si="371">IF($Y328 = ".",".",$Y328*-2.44706)</f>
        <v>0</v>
      </c>
      <c r="BJ328">
        <f t="shared" ref="BJ328:BJ391" si="372">IF($Z328 = ".",".",$Z328*-2.02168)</f>
        <v>0</v>
      </c>
      <c r="BK328">
        <f t="shared" ref="BK328:BK391" si="373">IF($AA328 = ".",".",$AA328*-1.6185)</f>
        <v>0</v>
      </c>
      <c r="BL328">
        <f t="shared" ref="BL328:BL391" si="374">IF($AB328 = ".",".",$AB328*-1.14387)</f>
        <v>0</v>
      </c>
      <c r="BM328">
        <f t="shared" ref="BM328:BM391" si="375">IF($AC328 = ".",".",$AC328*-0.42251)</f>
        <v>0</v>
      </c>
      <c r="BN328">
        <f t="shared" ref="BN328:BN391" si="376">IF($AD328 = ".",".",$AD328*4.61446)</f>
        <v>0</v>
      </c>
      <c r="BO328">
        <f t="shared" ref="BO328:BO391" si="377">IF($AE328 = ".",".",$AE328*3.41593)</f>
        <v>0</v>
      </c>
      <c r="BP328">
        <f t="shared" ref="BP328:BP391" si="378">IF($AF328 = ".",".",$AF328*2.34247)</f>
        <v>0</v>
      </c>
      <c r="BQ328">
        <f t="shared" ref="BQ328:BQ391" si="379">IF($AG328 = ".",".",$AG328*1.28044)</f>
        <v>1.28044</v>
      </c>
      <c r="BR328">
        <f t="shared" ref="BR328:BR391" si="380">IF($AH328 = ".",".",$AH328*0.41188)</f>
        <v>0</v>
      </c>
      <c r="BS328">
        <f t="shared" ref="BS328:BS391" si="381">IF($AI328 = ".",".",$AI328*-0.33682)</f>
        <v>0</v>
      </c>
      <c r="BT328">
        <f t="shared" ref="BT328:BT391" si="382">IF($AJ328 = ".",".",$AJ328*-0.94342)</f>
        <v>0</v>
      </c>
      <c r="BU328">
        <f t="shared" ref="BU328:BU391" si="383">IF($AK328 = ".",".",$AK328*-0.18043)</f>
        <v>0</v>
      </c>
      <c r="BV328">
        <f t="shared" ref="BV328:BV391" si="384">IF($AL328 = ".",".",$AL328*0.11038)</f>
        <v>0</v>
      </c>
      <c r="BX328">
        <f t="shared" ref="BX328:BX391" si="385">IF($D328 = ".",".",$D328*-1.71175)</f>
        <v>0</v>
      </c>
      <c r="BY328">
        <f t="shared" ref="BY328:BY391" si="386">IF($E328 = ".",".",$E328*-0.16891)</f>
        <v>0</v>
      </c>
      <c r="BZ328">
        <f t="shared" ref="BZ328:BZ391" si="387">IF($F328 = ".",".",$F328*0.03482)</f>
        <v>3.4819999999999997E-2</v>
      </c>
      <c r="CA328">
        <f t="shared" ref="CA328:CA391" si="388">IF($G328 = ".",".",$G328*-0.06064)</f>
        <v>0</v>
      </c>
      <c r="CB328">
        <f t="shared" ref="CB328:CB391" si="389">IF($H328 = ".",".",$H328*3.93115)</f>
        <v>0</v>
      </c>
      <c r="CC328">
        <f t="shared" ref="CC328:CC391" si="390">IF($I328 = ".",".",$I328*1.8684)</f>
        <v>1.8684000000000001</v>
      </c>
      <c r="CD328">
        <f t="shared" ref="CD328:CD391" si="391">IF($J328 = ".",".",$J328*2.68282)</f>
        <v>0</v>
      </c>
      <c r="CE328">
        <f t="shared" ref="CE328:CE391" si="392">IF($K328 = ".",".",$K328*1.43103)</f>
        <v>1.43103</v>
      </c>
      <c r="CF328">
        <f t="shared" ref="CF328:CF391" si="393">IF($L328 = ".",".",$L328*1.4406)</f>
        <v>0</v>
      </c>
      <c r="CG328">
        <f t="shared" ref="CG328:CG391" si="394">IF($M328 = ".",".",$M328*1.66968)</f>
        <v>0</v>
      </c>
      <c r="CH328">
        <f t="shared" ref="CH328:CH391" si="395">IF($N328 = ".",".",$N328*-6.82672)</f>
        <v>0</v>
      </c>
      <c r="CI328">
        <f t="shared" ref="CI328:CI391" si="396">IF($O328 = ".",".",$O328*-5.69921)</f>
        <v>0</v>
      </c>
      <c r="CJ328">
        <f t="shared" ref="CJ328:CJ391" si="397">IF($P328 = ".",".",$P328*1.48619)</f>
        <v>0</v>
      </c>
      <c r="CK328">
        <f t="shared" ref="CK328:CK391" si="398">IF($Q328 = ".",".",$Q328*1.76691)</f>
        <v>0</v>
      </c>
      <c r="CL328">
        <f t="shared" ref="CL328:CL391" si="399">IF($R328 = ".",".",$R328*1.49384)</f>
        <v>0</v>
      </c>
      <c r="CM328">
        <f t="shared" ref="CM328:CM391" si="400">IF($S328 = ".",".",$S328*0.90384)</f>
        <v>0</v>
      </c>
      <c r="CN328">
        <f t="shared" ref="CN328:CN391" si="401">IF($T328 = ".",".",$T328*-10.19085)</f>
        <v>0</v>
      </c>
      <c r="CO328">
        <f t="shared" ref="CO328:CO391" si="402">IF($U328 = ".",".",$U328*-7.92717)</f>
        <v>0</v>
      </c>
      <c r="CP328">
        <f t="shared" ref="CP328:CP391" si="403">IF($V328 = ".",".",$V328*-6.31121)</f>
        <v>0</v>
      </c>
      <c r="CQ328">
        <f t="shared" ref="CQ328:CQ391" si="404">IF($W328 = ".",".",$W328*-4.09842)</f>
        <v>0</v>
      </c>
      <c r="CR328">
        <f t="shared" ref="CR328:CR391" si="405">IF($X328 = ".",".",$X328*-1.94949)</f>
        <v>0</v>
      </c>
      <c r="CS328">
        <f t="shared" ref="CS328:CS391" si="406">IF($Y328 = ".",".",$Y328*-6.02409)</f>
        <v>0</v>
      </c>
      <c r="CT328">
        <f t="shared" ref="CT328:CT391" si="407">IF($Z328 = ".",".",$Z328*-4.88962)</f>
        <v>0</v>
      </c>
      <c r="CU328">
        <f t="shared" ref="CU328:CU391" si="408">IF($AA328 = ".",".",$AA328*-3.29805)</f>
        <v>0</v>
      </c>
      <c r="CV328">
        <f t="shared" ref="CV328:CV391" si="409">IF($AB328 = ".",".",$AB328*-1.65178)</f>
        <v>0</v>
      </c>
      <c r="CW328">
        <f t="shared" ref="CW328:CW391" si="410">IF($AC328 = ".",".",$AC328*-0.92057)</f>
        <v>0</v>
      </c>
      <c r="CX328">
        <f t="shared" ref="CX328:CX391" si="411">IF($AD328 = ".",".",$AD328*-16.15395)</f>
        <v>0</v>
      </c>
      <c r="CY328">
        <f t="shared" ref="CY328:CY391" si="412">IF($AE328 = ".",".",$AE328*-10.77911)</f>
        <v>0</v>
      </c>
      <c r="CZ328">
        <f t="shared" ref="CZ328:CZ391" si="413">IF($AF328 = ".",".",$AF328*-8.09914)</f>
        <v>0</v>
      </c>
      <c r="DA328">
        <f t="shared" ref="DA328:DA391" si="414">IF($AG328 = ".",".",$AG328*-4.59055)</f>
        <v>-4.5905500000000004</v>
      </c>
      <c r="DB328">
        <f t="shared" ref="DB328:DB391" si="415">IF($AH328 = ".",".",$AH328*-1.95934)</f>
        <v>0</v>
      </c>
      <c r="DC328">
        <f t="shared" ref="DC328:DC391" si="416">IF($AI328 = ".",".",$AI328*-6.29724)</f>
        <v>0</v>
      </c>
      <c r="DD328">
        <f t="shared" ref="DD328:DD391" si="417">IF($AJ328 = ".",".",$AJ328*-8.26066)</f>
        <v>0</v>
      </c>
      <c r="DE328">
        <f t="shared" ref="DE328:DE391" si="418">IF($AK328 = ".",".",$AK328*-5.63286)</f>
        <v>0</v>
      </c>
      <c r="DF328">
        <f t="shared" ref="DF328:DF391" si="419">IF($AL328 = ".",".",$AL328*-3.13896)</f>
        <v>0</v>
      </c>
    </row>
    <row r="329" spans="1:110" x14ac:dyDescent="0.25">
      <c r="A329" s="4">
        <f>raw!$A329:$A329</f>
        <v>43353</v>
      </c>
      <c r="B329" s="6" t="str">
        <f>raw!$B329:$B329</f>
        <v>0009-0023</v>
      </c>
      <c r="D329" t="str">
        <f>IF(score!$C329=".",".",IF(score!$C329=0,"1",IF(score!$C329=25,"0",IF(score!$C329=50,"0",IF(score!$C329=75,"0",IF(score!$C329=100,"0"))))))</f>
        <v>0</v>
      </c>
      <c r="E329" t="str">
        <f>IF(score!$C329=".",".",IF(score!$C329=0,"0",IF(score!$C329=25,"1",IF(score!$C329=50,"0",IF(score!$C329=75,"0",IF(score!$C329=100,"0"))))))</f>
        <v>0</v>
      </c>
      <c r="F329" t="str">
        <f>IF(score!$C329=".",".",IF(score!$C329=0,"0",IF(score!$C329=25,"0",IF(score!$C329=50,"1",IF(score!$C329=75,"0",IF(score!$C329=100,"0"))))))</f>
        <v>0</v>
      </c>
      <c r="G329" t="str">
        <f>IF(score!$C329=".",".",IF(score!$C329=0,"0",IF(score!$C329=25,"0",IF(score!$C329=50,"0",IF(score!$C329=75,"1",IF(score!$C329=100,"0"))))))</f>
        <v>0</v>
      </c>
      <c r="H329" t="str">
        <f>IF(score!$D329=".",".",IF(score!$D329=0,"1",IF(score!$D329=50,"0",IF(score!$D329=100,"0"))))</f>
        <v>0</v>
      </c>
      <c r="I329" t="str">
        <f>IF(score!$D329=".",".",IF(score!$D329=0,"0",IF(score!$D329=50,"1",IF(score!$D329=100,"0"))))</f>
        <v>0</v>
      </c>
      <c r="J329" t="str">
        <f>IF(score!$E329=".",".",IF(score!$E329=0,"1",IF(score!$E329=50,"0",IF(score!$E329=100,"0"))))</f>
        <v>0</v>
      </c>
      <c r="K329" t="str">
        <f>IF(score!$E329=".",".",IF(score!$E329=0,"0",IF(score!$E329=50,"1",IF(score!$E329=100,"0"))))</f>
        <v>0</v>
      </c>
      <c r="L329" t="str">
        <f>IF(score!$F329=".",".",IF(score!$F329=0,"1",IF(score!$F329=100,"0")))</f>
        <v>1</v>
      </c>
      <c r="M329" t="str">
        <f>IF(score!$G329=".",".",IF(score!$G329=0,"1",IF(score!$G329=100,"0")))</f>
        <v>1</v>
      </c>
      <c r="N329" t="str">
        <f>IF(score!$H329=".",".",IF(score!$H329=0,"1",IF(score!$H329=100,"0")))</f>
        <v>1</v>
      </c>
      <c r="O329" t="str">
        <f>IF(score!$I329=".",".",IF(score!$I329=0,"1",IF(score!$I329=50,"0",IF(score!$I329=100,"0"))))</f>
        <v>1</v>
      </c>
      <c r="P329" t="str">
        <f>IF(score!$J329=".",".",IF(score!$J329=0,"1",IF(score!$J329=25,"0",IF(score!$J329=50,"0",IF(score!$J329=75,"0",IF(score!$J329=100,"0"))))))</f>
        <v>0</v>
      </c>
      <c r="Q329" t="str">
        <f>IF(score!$J329=".",".",IF(score!$J329=0,"0",IF(score!$J329=25,"1",IF(score!$J329=50,"0",IF(score!$J329=75,"0",IF(score!$J329=100,"0"))))))</f>
        <v>0</v>
      </c>
      <c r="R329" t="str">
        <f>IF(score!$J329=".",".",IF(score!$J329=0,"0",IF(score!$J329=25,"0",IF(score!$J329=50,"1",IF(score!$J329=75,"0",IF(score!$J329=100,"0"))))))</f>
        <v>0</v>
      </c>
      <c r="S329" t="str">
        <f>IF(score!$J329=".",".",IF(score!$J329=0,"0",IF(score!$J329=25,"0",IF(score!$J329=50,"0",IF(score!$J329=75,"1",IF(score!$J329=100,"0"))))))</f>
        <v>0</v>
      </c>
      <c r="T329" t="str">
        <f>IF(score!$K329=".",".",IF(score!$K329=0,"1",IF(score!$K329=20,"0",IF(score!$K329=40,"0",IF(score!$K329=60,"0",IF(score!$K329=80,"0",IF(score!$K329=100,"0")))))))</f>
        <v>0</v>
      </c>
      <c r="U329" t="str">
        <f>IF(score!$K329=".",".",IF(score!$K329=0,"0",IF(score!$K329=20,"1",IF(score!$K329=40,"0",IF(score!$K329=60,"0",IF(score!$K329=80,"0",IF(score!$K329=100,"0")))))))</f>
        <v>0</v>
      </c>
      <c r="V329" t="str">
        <f>IF(score!$K329=".",".",IF(score!$K329=0,"0",IF(score!$K329=20,"0",IF(score!$K329=40,"1",IF(score!$K329=60,"0",IF(score!$K329=80,"0",IF(score!$K329=100,"0")))))))</f>
        <v>0</v>
      </c>
      <c r="W329" t="str">
        <f>IF(score!$K329=".",".",IF(score!$K329=0,"0",IF(score!$K329=20,"0",IF(score!$K329=40,"0",IF(score!$K329=60,"1",IF(score!$K329=80,"0",IF(score!$K329=100,"0")))))))</f>
        <v>0</v>
      </c>
      <c r="X329" t="str">
        <f>IF(score!$K329=".",".",IF(score!$K329=0,"0",IF(score!$K329=20,"0",IF(score!$K329=40,"0",IF(score!$K329=60,"0",IF(score!$K329=80,"1",IF(score!$K329=100,"0")))))))</f>
        <v>1</v>
      </c>
      <c r="Y329" t="str">
        <f>IF(score!$L329=".",".",IF(score!$L329=0,"1",IF(score!$L329=20,"0",IF(score!$L329=40,"0",IF(score!$L329=60,"0",IF(score!$L329=80,"0",IF(score!$L329=100,"0")))))))</f>
        <v>0</v>
      </c>
      <c r="Z329" t="str">
        <f>IF(score!$L329=".",".",IF(score!$L329=0,"0",IF(score!$L329=20,"1",IF(score!$L329=40,"0",IF(score!$L329=60,"0",IF(score!$L329=80,"0",IF(score!$L329=100,"0")))))))</f>
        <v>0</v>
      </c>
      <c r="AA329" t="str">
        <f>IF(score!$L329=".",".",IF(score!$L329=0,"0",IF(score!$L329=20,"0",IF(score!$L329=40,"1",IF(score!$L329=60,"0",IF(score!$L329=80,"0",IF(score!$L329=100,"0")))))))</f>
        <v>1</v>
      </c>
      <c r="AB329" t="str">
        <f>IF(score!$L329=".",".",IF(score!$L329=0,"0",IF(score!$L329=20,"0",IF(score!$L329=40,"0",IF(score!$L329=60,"1",IF(score!$L329=80,"0",IF(score!$L329=100,"0")))))))</f>
        <v>0</v>
      </c>
      <c r="AC329" t="str">
        <f>IF(score!$L329=".",".",IF(score!$L329=0,"0",IF(score!$L329=20,"0",IF(score!$L329=40,"0",IF(score!$L329=60,"0",IF(score!$L329=80,"1",IF(score!L329=100,"0")))))))</f>
        <v>0</v>
      </c>
      <c r="AD329" t="str">
        <f>IF(score!$M329=".",".",IF(score!$M329=0,"1",IF(score!$M329=20,"0",IF(score!$M329=40,"0",IF(score!$M329=60,"0",IF(score!$M329=80,"0",IF(score!$M329=100,"0")))))))</f>
        <v>0</v>
      </c>
      <c r="AE329" t="str">
        <f>IF(score!$M329=".",".",IF(score!$M329=0,"0",IF(score!$M329=20,"1",IF(score!$M329=40,"0",IF(score!$M329=60,"0",IF(score!$M329=80,"0",IF(score!$M329=100,"0")))))))</f>
        <v>1</v>
      </c>
      <c r="AF329" t="str">
        <f>IF(score!$M329=".",".",IF(score!$M329=0,"0",IF(score!$M329=20,"0",IF(score!$M329=40,"1",IF(score!$M329=60,"0",IF(score!$M329=80,"0",IF(score!$M329=100,"0")))))))</f>
        <v>0</v>
      </c>
      <c r="AG329" t="str">
        <f>IF(score!$M329=".",".",IF(score!$M329=0,"0",IF(score!$M329=20,"0",IF(score!$M329=40,"0",IF(score!$M329=60,"1",IF(score!$M329=80,"0",IF(score!$M329=100,"0")))))))</f>
        <v>0</v>
      </c>
      <c r="AH329" t="str">
        <f>IF(score!$M329=".",".",IF(score!$M329=0,"0",IF(score!$M329=20,"0",IF(score!$M329=40,"0",IF(score!$M329=60,"0",IF(score!$M329=80,"1",IF(score!$M329=100,"0")))))))</f>
        <v>0</v>
      </c>
      <c r="AI329" t="str">
        <f>IF(score!$N329=".",".",IF(score!$N329=0,"1",IF(score!$N329=25,"0",IF(score!$N329=50,"0",IF(score!$N329=75,"0",IF(score!$N329=100,"0"))))))</f>
        <v>0</v>
      </c>
      <c r="AJ329" t="str">
        <f>IF(score!$N329=".",".",IF(score!$N329=0,"0",IF(score!$N329=25,"1",IF(score!$N329=50,"0",IF(score!$N329=75,"0",IF(score!$N329=100,"0"))))))</f>
        <v>0</v>
      </c>
      <c r="AK329" t="str">
        <f>IF(score!$N329=".",".",IF(score!$N329=0,"0",IF(score!$N329=25,"0",IF(score!$N329=50,"1",IF(score!$N329=75,"0",IF(score!$N329=100,"0"))))))</f>
        <v>1</v>
      </c>
      <c r="AL329" t="str">
        <f>IF(score!$N329=".",".",IF(score!$N329=0,"0",IF(score!$N329=25,"0",IF(score!$N329=50,"0",IF(score!$N329=75,"1",IF(score!$N329=100,"0"))))))</f>
        <v>0</v>
      </c>
      <c r="AN329">
        <f t="shared" si="350"/>
        <v>0</v>
      </c>
      <c r="AO329">
        <f t="shared" si="351"/>
        <v>0</v>
      </c>
      <c r="AP329">
        <f t="shared" si="352"/>
        <v>0</v>
      </c>
      <c r="AQ329">
        <f t="shared" si="353"/>
        <v>0</v>
      </c>
      <c r="AR329">
        <f t="shared" si="354"/>
        <v>0</v>
      </c>
      <c r="AS329">
        <f t="shared" si="355"/>
        <v>0</v>
      </c>
      <c r="AT329">
        <f t="shared" si="356"/>
        <v>0</v>
      </c>
      <c r="AU329">
        <f t="shared" si="357"/>
        <v>0</v>
      </c>
      <c r="AV329">
        <f t="shared" si="358"/>
        <v>-4.6161700000000003</v>
      </c>
      <c r="AW329">
        <f t="shared" si="359"/>
        <v>-5.5174700000000003</v>
      </c>
      <c r="AX329">
        <f t="shared" si="360"/>
        <v>3.04365</v>
      </c>
      <c r="AY329">
        <f t="shared" si="361"/>
        <v>2.32091</v>
      </c>
      <c r="AZ329">
        <f t="shared" si="362"/>
        <v>0</v>
      </c>
      <c r="BA329">
        <f t="shared" si="363"/>
        <v>0</v>
      </c>
      <c r="BB329">
        <f t="shared" si="364"/>
        <v>0</v>
      </c>
      <c r="BC329">
        <f t="shared" si="365"/>
        <v>0</v>
      </c>
      <c r="BD329">
        <f t="shared" si="366"/>
        <v>0</v>
      </c>
      <c r="BE329">
        <f t="shared" si="367"/>
        <v>0</v>
      </c>
      <c r="BF329">
        <f t="shared" si="368"/>
        <v>0</v>
      </c>
      <c r="BG329">
        <f t="shared" si="369"/>
        <v>0</v>
      </c>
      <c r="BH329">
        <f t="shared" si="370"/>
        <v>0.66513999999999995</v>
      </c>
      <c r="BI329">
        <f t="shared" si="371"/>
        <v>0</v>
      </c>
      <c r="BJ329">
        <f t="shared" si="372"/>
        <v>0</v>
      </c>
      <c r="BK329">
        <f t="shared" si="373"/>
        <v>-1.6185</v>
      </c>
      <c r="BL329">
        <f t="shared" si="374"/>
        <v>0</v>
      </c>
      <c r="BM329">
        <f t="shared" si="375"/>
        <v>0</v>
      </c>
      <c r="BN329">
        <f t="shared" si="376"/>
        <v>0</v>
      </c>
      <c r="BO329">
        <f t="shared" si="377"/>
        <v>3.4159299999999999</v>
      </c>
      <c r="BP329">
        <f t="shared" si="378"/>
        <v>0</v>
      </c>
      <c r="BQ329">
        <f t="shared" si="379"/>
        <v>0</v>
      </c>
      <c r="BR329">
        <f t="shared" si="380"/>
        <v>0</v>
      </c>
      <c r="BS329">
        <f t="shared" si="381"/>
        <v>0</v>
      </c>
      <c r="BT329">
        <f t="shared" si="382"/>
        <v>0</v>
      </c>
      <c r="BU329">
        <f t="shared" si="383"/>
        <v>-0.18043000000000001</v>
      </c>
      <c r="BV329">
        <f t="shared" si="384"/>
        <v>0</v>
      </c>
      <c r="BX329">
        <f t="shared" si="385"/>
        <v>0</v>
      </c>
      <c r="BY329">
        <f t="shared" si="386"/>
        <v>0</v>
      </c>
      <c r="BZ329">
        <f t="shared" si="387"/>
        <v>0</v>
      </c>
      <c r="CA329">
        <f t="shared" si="388"/>
        <v>0</v>
      </c>
      <c r="CB329">
        <f t="shared" si="389"/>
        <v>0</v>
      </c>
      <c r="CC329">
        <f t="shared" si="390"/>
        <v>0</v>
      </c>
      <c r="CD329">
        <f t="shared" si="391"/>
        <v>0</v>
      </c>
      <c r="CE329">
        <f t="shared" si="392"/>
        <v>0</v>
      </c>
      <c r="CF329">
        <f t="shared" si="393"/>
        <v>1.4406000000000001</v>
      </c>
      <c r="CG329">
        <f t="shared" si="394"/>
        <v>1.6696800000000001</v>
      </c>
      <c r="CH329">
        <f t="shared" si="395"/>
        <v>-6.8267199999999999</v>
      </c>
      <c r="CI329">
        <f t="shared" si="396"/>
        <v>-5.6992099999999999</v>
      </c>
      <c r="CJ329">
        <f t="shared" si="397"/>
        <v>0</v>
      </c>
      <c r="CK329">
        <f t="shared" si="398"/>
        <v>0</v>
      </c>
      <c r="CL329">
        <f t="shared" si="399"/>
        <v>0</v>
      </c>
      <c r="CM329">
        <f t="shared" si="400"/>
        <v>0</v>
      </c>
      <c r="CN329">
        <f t="shared" si="401"/>
        <v>0</v>
      </c>
      <c r="CO329">
        <f t="shared" si="402"/>
        <v>0</v>
      </c>
      <c r="CP329">
        <f t="shared" si="403"/>
        <v>0</v>
      </c>
      <c r="CQ329">
        <f t="shared" si="404"/>
        <v>0</v>
      </c>
      <c r="CR329">
        <f t="shared" si="405"/>
        <v>-1.9494899999999999</v>
      </c>
      <c r="CS329">
        <f t="shared" si="406"/>
        <v>0</v>
      </c>
      <c r="CT329">
        <f t="shared" si="407"/>
        <v>0</v>
      </c>
      <c r="CU329">
        <f t="shared" si="408"/>
        <v>-3.2980499999999999</v>
      </c>
      <c r="CV329">
        <f t="shared" si="409"/>
        <v>0</v>
      </c>
      <c r="CW329">
        <f t="shared" si="410"/>
        <v>0</v>
      </c>
      <c r="CX329">
        <f t="shared" si="411"/>
        <v>0</v>
      </c>
      <c r="CY329">
        <f t="shared" si="412"/>
        <v>-10.779109999999999</v>
      </c>
      <c r="CZ329">
        <f t="shared" si="413"/>
        <v>0</v>
      </c>
      <c r="DA329">
        <f t="shared" si="414"/>
        <v>0</v>
      </c>
      <c r="DB329">
        <f t="shared" si="415"/>
        <v>0</v>
      </c>
      <c r="DC329">
        <f t="shared" si="416"/>
        <v>0</v>
      </c>
      <c r="DD329">
        <f t="shared" si="417"/>
        <v>0</v>
      </c>
      <c r="DE329">
        <f t="shared" si="418"/>
        <v>-5.63286</v>
      </c>
      <c r="DF329">
        <f t="shared" si="419"/>
        <v>0</v>
      </c>
    </row>
    <row r="330" spans="1:110" x14ac:dyDescent="0.25">
      <c r="A330" s="4">
        <f>raw!$A330:$A330</f>
        <v>43336</v>
      </c>
      <c r="B330" s="6" t="str">
        <f>raw!$B330:$B330</f>
        <v>0009-0024</v>
      </c>
      <c r="D330" t="str">
        <f>IF(score!$C330=".",".",IF(score!$C330=0,"1",IF(score!$C330=25,"0",IF(score!$C330=50,"0",IF(score!$C330=75,"0",IF(score!$C330=100,"0"))))))</f>
        <v>0</v>
      </c>
      <c r="E330" t="str">
        <f>IF(score!$C330=".",".",IF(score!$C330=0,"0",IF(score!$C330=25,"1",IF(score!$C330=50,"0",IF(score!$C330=75,"0",IF(score!$C330=100,"0"))))))</f>
        <v>1</v>
      </c>
      <c r="F330" t="str">
        <f>IF(score!$C330=".",".",IF(score!$C330=0,"0",IF(score!$C330=25,"0",IF(score!$C330=50,"1",IF(score!$C330=75,"0",IF(score!$C330=100,"0"))))))</f>
        <v>0</v>
      </c>
      <c r="G330" t="str">
        <f>IF(score!$C330=".",".",IF(score!$C330=0,"0",IF(score!$C330=25,"0",IF(score!$C330=50,"0",IF(score!$C330=75,"1",IF(score!$C330=100,"0"))))))</f>
        <v>0</v>
      </c>
      <c r="H330" t="str">
        <f>IF(score!$D330=".",".",IF(score!$D330=0,"1",IF(score!$D330=50,"0",IF(score!$D330=100,"0"))))</f>
        <v>1</v>
      </c>
      <c r="I330" t="str">
        <f>IF(score!$D330=".",".",IF(score!$D330=0,"0",IF(score!$D330=50,"1",IF(score!$D330=100,"0"))))</f>
        <v>0</v>
      </c>
      <c r="J330" t="str">
        <f>IF(score!$E330=".",".",IF(score!$E330=0,"1",IF(score!$E330=50,"0",IF(score!$E330=100,"0"))))</f>
        <v>1</v>
      </c>
      <c r="K330" t="str">
        <f>IF(score!$E330=".",".",IF(score!$E330=0,"0",IF(score!$E330=50,"1",IF(score!$E330=100,"0"))))</f>
        <v>0</v>
      </c>
      <c r="L330" t="str">
        <f>IF(score!$F330=".",".",IF(score!$F330=0,"1",IF(score!$F330=100,"0")))</f>
        <v>1</v>
      </c>
      <c r="M330" t="str">
        <f>IF(score!$G330=".",".",IF(score!$G330=0,"1",IF(score!$G330=100,"0")))</f>
        <v>1</v>
      </c>
      <c r="N330" t="str">
        <f>IF(score!$H330=".",".",IF(score!$H330=0,"1",IF(score!$H330=100,"0")))</f>
        <v>0</v>
      </c>
      <c r="O330" t="str">
        <f>IF(score!$I330=".",".",IF(score!$I330=0,"1",IF(score!$I330=50,"0",IF(score!$I330=100,"0"))))</f>
        <v>0</v>
      </c>
      <c r="P330" t="str">
        <f>IF(score!$J330=".",".",IF(score!$J330=0,"1",IF(score!$J330=25,"0",IF(score!$J330=50,"0",IF(score!$J330=75,"0",IF(score!$J330=100,"0"))))))</f>
        <v>0</v>
      </c>
      <c r="Q330" t="str">
        <f>IF(score!$J330=".",".",IF(score!$J330=0,"0",IF(score!$J330=25,"1",IF(score!$J330=50,"0",IF(score!$J330=75,"0",IF(score!$J330=100,"0"))))))</f>
        <v>1</v>
      </c>
      <c r="R330" t="str">
        <f>IF(score!$J330=".",".",IF(score!$J330=0,"0",IF(score!$J330=25,"0",IF(score!$J330=50,"1",IF(score!$J330=75,"0",IF(score!$J330=100,"0"))))))</f>
        <v>0</v>
      </c>
      <c r="S330" t="str">
        <f>IF(score!$J330=".",".",IF(score!$J330=0,"0",IF(score!$J330=25,"0",IF(score!$J330=50,"0",IF(score!$J330=75,"1",IF(score!$J330=100,"0"))))))</f>
        <v>0</v>
      </c>
      <c r="T330" t="str">
        <f>IF(score!$K330=".",".",IF(score!$K330=0,"1",IF(score!$K330=20,"0",IF(score!$K330=40,"0",IF(score!$K330=60,"0",IF(score!$K330=80,"0",IF(score!$K330=100,"0")))))))</f>
        <v>0</v>
      </c>
      <c r="U330" t="str">
        <f>IF(score!$K330=".",".",IF(score!$K330=0,"0",IF(score!$K330=20,"1",IF(score!$K330=40,"0",IF(score!$K330=60,"0",IF(score!$K330=80,"0",IF(score!$K330=100,"0")))))))</f>
        <v>0</v>
      </c>
      <c r="V330" t="str">
        <f>IF(score!$K330=".",".",IF(score!$K330=0,"0",IF(score!$K330=20,"0",IF(score!$K330=40,"1",IF(score!$K330=60,"0",IF(score!$K330=80,"0",IF(score!$K330=100,"0")))))))</f>
        <v>0</v>
      </c>
      <c r="W330" t="str">
        <f>IF(score!$K330=".",".",IF(score!$K330=0,"0",IF(score!$K330=20,"0",IF(score!$K330=40,"0",IF(score!$K330=60,"1",IF(score!$K330=80,"0",IF(score!$K330=100,"0")))))))</f>
        <v>0</v>
      </c>
      <c r="X330" t="str">
        <f>IF(score!$K330=".",".",IF(score!$K330=0,"0",IF(score!$K330=20,"0",IF(score!$K330=40,"0",IF(score!$K330=60,"0",IF(score!$K330=80,"1",IF(score!$K330=100,"0")))))))</f>
        <v>1</v>
      </c>
      <c r="Y330" t="str">
        <f>IF(score!$L330=".",".",IF(score!$L330=0,"1",IF(score!$L330=20,"0",IF(score!$L330=40,"0",IF(score!$L330=60,"0",IF(score!$L330=80,"0",IF(score!$L330=100,"0")))))))</f>
        <v>0</v>
      </c>
      <c r="Z330" t="str">
        <f>IF(score!$L330=".",".",IF(score!$L330=0,"0",IF(score!$L330=20,"1",IF(score!$L330=40,"0",IF(score!$L330=60,"0",IF(score!$L330=80,"0",IF(score!$L330=100,"0")))))))</f>
        <v>0</v>
      </c>
      <c r="AA330" t="str">
        <f>IF(score!$L330=".",".",IF(score!$L330=0,"0",IF(score!$L330=20,"0",IF(score!$L330=40,"1",IF(score!$L330=60,"0",IF(score!$L330=80,"0",IF(score!$L330=100,"0")))))))</f>
        <v>0</v>
      </c>
      <c r="AB330" t="str">
        <f>IF(score!$L330=".",".",IF(score!$L330=0,"0",IF(score!$L330=20,"0",IF(score!$L330=40,"0",IF(score!$L330=60,"1",IF(score!$L330=80,"0",IF(score!$L330=100,"0")))))))</f>
        <v>0</v>
      </c>
      <c r="AC330" t="str">
        <f>IF(score!$L330=".",".",IF(score!$L330=0,"0",IF(score!$L330=20,"0",IF(score!$L330=40,"0",IF(score!$L330=60,"0",IF(score!$L330=80,"1",IF(score!L330=100,"0")))))))</f>
        <v>0</v>
      </c>
      <c r="AD330" t="str">
        <f>IF(score!$M330=".",".",IF(score!$M330=0,"1",IF(score!$M330=20,"0",IF(score!$M330=40,"0",IF(score!$M330=60,"0",IF(score!$M330=80,"0",IF(score!$M330=100,"0")))))))</f>
        <v>0</v>
      </c>
      <c r="AE330" t="str">
        <f>IF(score!$M330=".",".",IF(score!$M330=0,"0",IF(score!$M330=20,"1",IF(score!$M330=40,"0",IF(score!$M330=60,"0",IF(score!$M330=80,"0",IF(score!$M330=100,"0")))))))</f>
        <v>0</v>
      </c>
      <c r="AF330" t="str">
        <f>IF(score!$M330=".",".",IF(score!$M330=0,"0",IF(score!$M330=20,"0",IF(score!$M330=40,"1",IF(score!$M330=60,"0",IF(score!$M330=80,"0",IF(score!$M330=100,"0")))))))</f>
        <v>0</v>
      </c>
      <c r="AG330" t="str">
        <f>IF(score!$M330=".",".",IF(score!$M330=0,"0",IF(score!$M330=20,"0",IF(score!$M330=40,"0",IF(score!$M330=60,"1",IF(score!$M330=80,"0",IF(score!$M330=100,"0")))))))</f>
        <v>0</v>
      </c>
      <c r="AH330" t="str">
        <f>IF(score!$M330=".",".",IF(score!$M330=0,"0",IF(score!$M330=20,"0",IF(score!$M330=40,"0",IF(score!$M330=60,"0",IF(score!$M330=80,"1",IF(score!$M330=100,"0")))))))</f>
        <v>0</v>
      </c>
      <c r="AI330" t="str">
        <f>IF(score!$N330=".",".",IF(score!$N330=0,"1",IF(score!$N330=25,"0",IF(score!$N330=50,"0",IF(score!$N330=75,"0",IF(score!$N330=100,"0"))))))</f>
        <v>0</v>
      </c>
      <c r="AJ330" t="str">
        <f>IF(score!$N330=".",".",IF(score!$N330=0,"0",IF(score!$N330=25,"1",IF(score!$N330=50,"0",IF(score!$N330=75,"0",IF(score!$N330=100,"0"))))))</f>
        <v>0</v>
      </c>
      <c r="AK330" t="str">
        <f>IF(score!$N330=".",".",IF(score!$N330=0,"0",IF(score!$N330=25,"0",IF(score!$N330=50,"1",IF(score!$N330=75,"0",IF(score!$N330=100,"0"))))))</f>
        <v>0</v>
      </c>
      <c r="AL330" t="str">
        <f>IF(score!$N330=".",".",IF(score!$N330=0,"0",IF(score!$N330=25,"0",IF(score!$N330=50,"0",IF(score!$N330=75,"1",IF(score!$N330=100,"0"))))))</f>
        <v>0</v>
      </c>
      <c r="AN330">
        <f t="shared" si="350"/>
        <v>0</v>
      </c>
      <c r="AO330">
        <f t="shared" si="351"/>
        <v>-5.5646100000000001</v>
      </c>
      <c r="AP330">
        <f t="shared" si="352"/>
        <v>0</v>
      </c>
      <c r="AQ330">
        <f t="shared" si="353"/>
        <v>0</v>
      </c>
      <c r="AR330">
        <f t="shared" si="354"/>
        <v>-7.2321600000000004</v>
      </c>
      <c r="AS330">
        <f t="shared" si="355"/>
        <v>0</v>
      </c>
      <c r="AT330">
        <f t="shared" si="356"/>
        <v>-6.24397</v>
      </c>
      <c r="AU330">
        <f t="shared" si="357"/>
        <v>0</v>
      </c>
      <c r="AV330">
        <f t="shared" si="358"/>
        <v>-4.6161700000000003</v>
      </c>
      <c r="AW330">
        <f t="shared" si="359"/>
        <v>-5.5174700000000003</v>
      </c>
      <c r="AX330">
        <f t="shared" si="360"/>
        <v>0</v>
      </c>
      <c r="AY330">
        <f t="shared" si="361"/>
        <v>0</v>
      </c>
      <c r="AZ330">
        <f t="shared" si="362"/>
        <v>0</v>
      </c>
      <c r="BA330">
        <f t="shared" si="363"/>
        <v>-8.38063</v>
      </c>
      <c r="BB330">
        <f t="shared" si="364"/>
        <v>0</v>
      </c>
      <c r="BC330">
        <f t="shared" si="365"/>
        <v>0</v>
      </c>
      <c r="BD330">
        <f t="shared" si="366"/>
        <v>0</v>
      </c>
      <c r="BE330">
        <f t="shared" si="367"/>
        <v>0</v>
      </c>
      <c r="BF330">
        <f t="shared" si="368"/>
        <v>0</v>
      </c>
      <c r="BG330">
        <f t="shared" si="369"/>
        <v>0</v>
      </c>
      <c r="BH330">
        <f t="shared" si="370"/>
        <v>0.66513999999999995</v>
      </c>
      <c r="BI330">
        <f t="shared" si="371"/>
        <v>0</v>
      </c>
      <c r="BJ330">
        <f t="shared" si="372"/>
        <v>0</v>
      </c>
      <c r="BK330">
        <f t="shared" si="373"/>
        <v>0</v>
      </c>
      <c r="BL330">
        <f t="shared" si="374"/>
        <v>0</v>
      </c>
      <c r="BM330">
        <f t="shared" si="375"/>
        <v>0</v>
      </c>
      <c r="BN330">
        <f t="shared" si="376"/>
        <v>0</v>
      </c>
      <c r="BO330">
        <f t="shared" si="377"/>
        <v>0</v>
      </c>
      <c r="BP330">
        <f t="shared" si="378"/>
        <v>0</v>
      </c>
      <c r="BQ330">
        <f t="shared" si="379"/>
        <v>0</v>
      </c>
      <c r="BR330">
        <f t="shared" si="380"/>
        <v>0</v>
      </c>
      <c r="BS330">
        <f t="shared" si="381"/>
        <v>0</v>
      </c>
      <c r="BT330">
        <f t="shared" si="382"/>
        <v>0</v>
      </c>
      <c r="BU330">
        <f t="shared" si="383"/>
        <v>0</v>
      </c>
      <c r="BV330">
        <f t="shared" si="384"/>
        <v>0</v>
      </c>
      <c r="BX330">
        <f t="shared" si="385"/>
        <v>0</v>
      </c>
      <c r="BY330">
        <f t="shared" si="386"/>
        <v>-0.16891</v>
      </c>
      <c r="BZ330">
        <f t="shared" si="387"/>
        <v>0</v>
      </c>
      <c r="CA330">
        <f t="shared" si="388"/>
        <v>0</v>
      </c>
      <c r="CB330">
        <f t="shared" si="389"/>
        <v>3.9311500000000001</v>
      </c>
      <c r="CC330">
        <f t="shared" si="390"/>
        <v>0</v>
      </c>
      <c r="CD330">
        <f t="shared" si="391"/>
        <v>2.68282</v>
      </c>
      <c r="CE330">
        <f t="shared" si="392"/>
        <v>0</v>
      </c>
      <c r="CF330">
        <f t="shared" si="393"/>
        <v>1.4406000000000001</v>
      </c>
      <c r="CG330">
        <f t="shared" si="394"/>
        <v>1.6696800000000001</v>
      </c>
      <c r="CH330">
        <f t="shared" si="395"/>
        <v>0</v>
      </c>
      <c r="CI330">
        <f t="shared" si="396"/>
        <v>0</v>
      </c>
      <c r="CJ330">
        <f t="shared" si="397"/>
        <v>0</v>
      </c>
      <c r="CK330">
        <f t="shared" si="398"/>
        <v>1.76691</v>
      </c>
      <c r="CL330">
        <f t="shared" si="399"/>
        <v>0</v>
      </c>
      <c r="CM330">
        <f t="shared" si="400"/>
        <v>0</v>
      </c>
      <c r="CN330">
        <f t="shared" si="401"/>
        <v>0</v>
      </c>
      <c r="CO330">
        <f t="shared" si="402"/>
        <v>0</v>
      </c>
      <c r="CP330">
        <f t="shared" si="403"/>
        <v>0</v>
      </c>
      <c r="CQ330">
        <f t="shared" si="404"/>
        <v>0</v>
      </c>
      <c r="CR330">
        <f t="shared" si="405"/>
        <v>-1.9494899999999999</v>
      </c>
      <c r="CS330">
        <f t="shared" si="406"/>
        <v>0</v>
      </c>
      <c r="CT330">
        <f t="shared" si="407"/>
        <v>0</v>
      </c>
      <c r="CU330">
        <f t="shared" si="408"/>
        <v>0</v>
      </c>
      <c r="CV330">
        <f t="shared" si="409"/>
        <v>0</v>
      </c>
      <c r="CW330">
        <f t="shared" si="410"/>
        <v>0</v>
      </c>
      <c r="CX330">
        <f t="shared" si="411"/>
        <v>0</v>
      </c>
      <c r="CY330">
        <f t="shared" si="412"/>
        <v>0</v>
      </c>
      <c r="CZ330">
        <f t="shared" si="413"/>
        <v>0</v>
      </c>
      <c r="DA330">
        <f t="shared" si="414"/>
        <v>0</v>
      </c>
      <c r="DB330">
        <f t="shared" si="415"/>
        <v>0</v>
      </c>
      <c r="DC330">
        <f t="shared" si="416"/>
        <v>0</v>
      </c>
      <c r="DD330">
        <f t="shared" si="417"/>
        <v>0</v>
      </c>
      <c r="DE330">
        <f t="shared" si="418"/>
        <v>0</v>
      </c>
      <c r="DF330">
        <f t="shared" si="419"/>
        <v>0</v>
      </c>
    </row>
    <row r="331" spans="1:110" x14ac:dyDescent="0.25">
      <c r="A331" s="4">
        <f>raw!$A331:$A331</f>
        <v>43336</v>
      </c>
      <c r="B331" s="6" t="str">
        <f>raw!$B331:$B331</f>
        <v>0009-0026</v>
      </c>
      <c r="D331" t="str">
        <f>IF(score!$C331=".",".",IF(score!$C331=0,"1",IF(score!$C331=25,"0",IF(score!$C331=50,"0",IF(score!$C331=75,"0",IF(score!$C331=100,"0"))))))</f>
        <v>0</v>
      </c>
      <c r="E331" t="str">
        <f>IF(score!$C331=".",".",IF(score!$C331=0,"0",IF(score!$C331=25,"1",IF(score!$C331=50,"0",IF(score!$C331=75,"0",IF(score!$C331=100,"0"))))))</f>
        <v>0</v>
      </c>
      <c r="F331" t="str">
        <f>IF(score!$C331=".",".",IF(score!$C331=0,"0",IF(score!$C331=25,"0",IF(score!$C331=50,"1",IF(score!$C331=75,"0",IF(score!$C331=100,"0"))))))</f>
        <v>1</v>
      </c>
      <c r="G331" t="str">
        <f>IF(score!$C331=".",".",IF(score!$C331=0,"0",IF(score!$C331=25,"0",IF(score!$C331=50,"0",IF(score!$C331=75,"1",IF(score!$C331=100,"0"))))))</f>
        <v>0</v>
      </c>
      <c r="H331" t="str">
        <f>IF(score!$D331=".",".",IF(score!$D331=0,"1",IF(score!$D331=50,"0",IF(score!$D331=100,"0"))))</f>
        <v>0</v>
      </c>
      <c r="I331" t="str">
        <f>IF(score!$D331=".",".",IF(score!$D331=0,"0",IF(score!$D331=50,"1",IF(score!$D331=100,"0"))))</f>
        <v>1</v>
      </c>
      <c r="J331" t="str">
        <f>IF(score!$E331=".",".",IF(score!$E331=0,"1",IF(score!$E331=50,"0",IF(score!$E331=100,"0"))))</f>
        <v>1</v>
      </c>
      <c r="K331" t="str">
        <f>IF(score!$E331=".",".",IF(score!$E331=0,"0",IF(score!$E331=50,"1",IF(score!$E331=100,"0"))))</f>
        <v>0</v>
      </c>
      <c r="L331" t="str">
        <f>IF(score!$F331=".",".",IF(score!$F331=0,"1",IF(score!$F331=100,"0")))</f>
        <v>0</v>
      </c>
      <c r="M331" t="str">
        <f>IF(score!$G331=".",".",IF(score!$G331=0,"1",IF(score!$G331=100,"0")))</f>
        <v>1</v>
      </c>
      <c r="N331" t="str">
        <f>IF(score!$H331=".",".",IF(score!$H331=0,"1",IF(score!$H331=100,"0")))</f>
        <v>0</v>
      </c>
      <c r="O331" t="str">
        <f>IF(score!$I331=".",".",IF(score!$I331=0,"1",IF(score!$I331=50,"0",IF(score!$I331=100,"0"))))</f>
        <v>0</v>
      </c>
      <c r="P331" t="str">
        <f>IF(score!$J331=".",".",IF(score!$J331=0,"1",IF(score!$J331=25,"0",IF(score!$J331=50,"0",IF(score!$J331=75,"0",IF(score!$J331=100,"0"))))))</f>
        <v>0</v>
      </c>
      <c r="Q331" t="str">
        <f>IF(score!$J331=".",".",IF(score!$J331=0,"0",IF(score!$J331=25,"1",IF(score!$J331=50,"0",IF(score!$J331=75,"0",IF(score!$J331=100,"0"))))))</f>
        <v>0</v>
      </c>
      <c r="R331" t="str">
        <f>IF(score!$J331=".",".",IF(score!$J331=0,"0",IF(score!$J331=25,"0",IF(score!$J331=50,"1",IF(score!$J331=75,"0",IF(score!$J331=100,"0"))))))</f>
        <v>0</v>
      </c>
      <c r="S331" t="str">
        <f>IF(score!$J331=".",".",IF(score!$J331=0,"0",IF(score!$J331=25,"0",IF(score!$J331=50,"0",IF(score!$J331=75,"1",IF(score!$J331=100,"0"))))))</f>
        <v>0</v>
      </c>
      <c r="T331" t="str">
        <f>IF(score!$K331=".",".",IF(score!$K331=0,"1",IF(score!$K331=20,"0",IF(score!$K331=40,"0",IF(score!$K331=60,"0",IF(score!$K331=80,"0",IF(score!$K331=100,"0")))))))</f>
        <v>0</v>
      </c>
      <c r="U331" t="str">
        <f>IF(score!$K331=".",".",IF(score!$K331=0,"0",IF(score!$K331=20,"1",IF(score!$K331=40,"0",IF(score!$K331=60,"0",IF(score!$K331=80,"0",IF(score!$K331=100,"0")))))))</f>
        <v>0</v>
      </c>
      <c r="V331" t="str">
        <f>IF(score!$K331=".",".",IF(score!$K331=0,"0",IF(score!$K331=20,"0",IF(score!$K331=40,"1",IF(score!$K331=60,"0",IF(score!$K331=80,"0",IF(score!$K331=100,"0")))))))</f>
        <v>0</v>
      </c>
      <c r="W331" t="str">
        <f>IF(score!$K331=".",".",IF(score!$K331=0,"0",IF(score!$K331=20,"0",IF(score!$K331=40,"0",IF(score!$K331=60,"1",IF(score!$K331=80,"0",IF(score!$K331=100,"0")))))))</f>
        <v>0</v>
      </c>
      <c r="X331" t="str">
        <f>IF(score!$K331=".",".",IF(score!$K331=0,"0",IF(score!$K331=20,"0",IF(score!$K331=40,"0",IF(score!$K331=60,"0",IF(score!$K331=80,"1",IF(score!$K331=100,"0")))))))</f>
        <v>0</v>
      </c>
      <c r="Y331" t="str">
        <f>IF(score!$L331=".",".",IF(score!$L331=0,"1",IF(score!$L331=20,"0",IF(score!$L331=40,"0",IF(score!$L331=60,"0",IF(score!$L331=80,"0",IF(score!$L331=100,"0")))))))</f>
        <v>0</v>
      </c>
      <c r="Z331" t="str">
        <f>IF(score!$L331=".",".",IF(score!$L331=0,"0",IF(score!$L331=20,"1",IF(score!$L331=40,"0",IF(score!$L331=60,"0",IF(score!$L331=80,"0",IF(score!$L331=100,"0")))))))</f>
        <v>0</v>
      </c>
      <c r="AA331" t="str">
        <f>IF(score!$L331=".",".",IF(score!$L331=0,"0",IF(score!$L331=20,"0",IF(score!$L331=40,"1",IF(score!$L331=60,"0",IF(score!$L331=80,"0",IF(score!$L331=100,"0")))))))</f>
        <v>0</v>
      </c>
      <c r="AB331" t="str">
        <f>IF(score!$L331=".",".",IF(score!$L331=0,"0",IF(score!$L331=20,"0",IF(score!$L331=40,"0",IF(score!$L331=60,"1",IF(score!$L331=80,"0",IF(score!$L331=100,"0")))))))</f>
        <v>0</v>
      </c>
      <c r="AC331" t="str">
        <f>IF(score!$L331=".",".",IF(score!$L331=0,"0",IF(score!$L331=20,"0",IF(score!$L331=40,"0",IF(score!$L331=60,"0",IF(score!$L331=80,"1",IF(score!L331=100,"0")))))))</f>
        <v>1</v>
      </c>
      <c r="AD331" t="str">
        <f>IF(score!$M331=".",".",IF(score!$M331=0,"1",IF(score!$M331=20,"0",IF(score!$M331=40,"0",IF(score!$M331=60,"0",IF(score!$M331=80,"0",IF(score!$M331=100,"0")))))))</f>
        <v>0</v>
      </c>
      <c r="AE331" t="str">
        <f>IF(score!$M331=".",".",IF(score!$M331=0,"0",IF(score!$M331=20,"1",IF(score!$M331=40,"0",IF(score!$M331=60,"0",IF(score!$M331=80,"0",IF(score!$M331=100,"0")))))))</f>
        <v>0</v>
      </c>
      <c r="AF331" t="str">
        <f>IF(score!$M331=".",".",IF(score!$M331=0,"0",IF(score!$M331=20,"0",IF(score!$M331=40,"1",IF(score!$M331=60,"0",IF(score!$M331=80,"0",IF(score!$M331=100,"0")))))))</f>
        <v>0</v>
      </c>
      <c r="AG331" t="str">
        <f>IF(score!$M331=".",".",IF(score!$M331=0,"0",IF(score!$M331=20,"0",IF(score!$M331=40,"0",IF(score!$M331=60,"1",IF(score!$M331=80,"0",IF(score!$M331=100,"0")))))))</f>
        <v>0</v>
      </c>
      <c r="AH331" t="str">
        <f>IF(score!$M331=".",".",IF(score!$M331=0,"0",IF(score!$M331=20,"0",IF(score!$M331=40,"0",IF(score!$M331=60,"0",IF(score!$M331=80,"1",IF(score!$M331=100,"0")))))))</f>
        <v>0</v>
      </c>
      <c r="AI331" t="str">
        <f>IF(score!$N331=".",".",IF(score!$N331=0,"1",IF(score!$N331=25,"0",IF(score!$N331=50,"0",IF(score!$N331=75,"0",IF(score!$N331=100,"0"))))))</f>
        <v>0</v>
      </c>
      <c r="AJ331" t="str">
        <f>IF(score!$N331=".",".",IF(score!$N331=0,"0",IF(score!$N331=25,"1",IF(score!$N331=50,"0",IF(score!$N331=75,"0",IF(score!$N331=100,"0"))))))</f>
        <v>0</v>
      </c>
      <c r="AK331" t="str">
        <f>IF(score!$N331=".",".",IF(score!$N331=0,"0",IF(score!$N331=25,"0",IF(score!$N331=50,"1",IF(score!$N331=75,"0",IF(score!$N331=100,"0"))))))</f>
        <v>0</v>
      </c>
      <c r="AL331" t="str">
        <f>IF(score!$N331=".",".",IF(score!$N331=0,"0",IF(score!$N331=25,"0",IF(score!$N331=50,"0",IF(score!$N331=75,"1",IF(score!$N331=100,"0"))))))</f>
        <v>0</v>
      </c>
      <c r="AN331">
        <f t="shared" si="350"/>
        <v>0</v>
      </c>
      <c r="AO331">
        <f t="shared" si="351"/>
        <v>0</v>
      </c>
      <c r="AP331">
        <f t="shared" si="352"/>
        <v>-3.0239600000000002</v>
      </c>
      <c r="AQ331">
        <f t="shared" si="353"/>
        <v>0</v>
      </c>
      <c r="AR331">
        <f t="shared" si="354"/>
        <v>0</v>
      </c>
      <c r="AS331">
        <f t="shared" si="355"/>
        <v>-3.4555500000000001</v>
      </c>
      <c r="AT331">
        <f t="shared" si="356"/>
        <v>-6.24397</v>
      </c>
      <c r="AU331">
        <f t="shared" si="357"/>
        <v>0</v>
      </c>
      <c r="AV331">
        <f t="shared" si="358"/>
        <v>0</v>
      </c>
      <c r="AW331">
        <f t="shared" si="359"/>
        <v>-5.5174700000000003</v>
      </c>
      <c r="AX331">
        <f t="shared" si="360"/>
        <v>0</v>
      </c>
      <c r="AY331">
        <f t="shared" si="361"/>
        <v>0</v>
      </c>
      <c r="AZ331">
        <f t="shared" si="362"/>
        <v>0</v>
      </c>
      <c r="BA331">
        <f t="shared" si="363"/>
        <v>0</v>
      </c>
      <c r="BB331">
        <f t="shared" si="364"/>
        <v>0</v>
      </c>
      <c r="BC331">
        <f t="shared" si="365"/>
        <v>0</v>
      </c>
      <c r="BD331">
        <f t="shared" si="366"/>
        <v>0</v>
      </c>
      <c r="BE331">
        <f t="shared" si="367"/>
        <v>0</v>
      </c>
      <c r="BF331">
        <f t="shared" si="368"/>
        <v>0</v>
      </c>
      <c r="BG331">
        <f t="shared" si="369"/>
        <v>0</v>
      </c>
      <c r="BH331">
        <f t="shared" si="370"/>
        <v>0</v>
      </c>
      <c r="BI331">
        <f t="shared" si="371"/>
        <v>0</v>
      </c>
      <c r="BJ331">
        <f t="shared" si="372"/>
        <v>0</v>
      </c>
      <c r="BK331">
        <f t="shared" si="373"/>
        <v>0</v>
      </c>
      <c r="BL331">
        <f t="shared" si="374"/>
        <v>0</v>
      </c>
      <c r="BM331">
        <f t="shared" si="375"/>
        <v>-0.42251</v>
      </c>
      <c r="BN331">
        <f t="shared" si="376"/>
        <v>0</v>
      </c>
      <c r="BO331">
        <f t="shared" si="377"/>
        <v>0</v>
      </c>
      <c r="BP331">
        <f t="shared" si="378"/>
        <v>0</v>
      </c>
      <c r="BQ331">
        <f t="shared" si="379"/>
        <v>0</v>
      </c>
      <c r="BR331">
        <f t="shared" si="380"/>
        <v>0</v>
      </c>
      <c r="BS331">
        <f t="shared" si="381"/>
        <v>0</v>
      </c>
      <c r="BT331">
        <f t="shared" si="382"/>
        <v>0</v>
      </c>
      <c r="BU331">
        <f t="shared" si="383"/>
        <v>0</v>
      </c>
      <c r="BV331">
        <f t="shared" si="384"/>
        <v>0</v>
      </c>
      <c r="BX331">
        <f t="shared" si="385"/>
        <v>0</v>
      </c>
      <c r="BY331">
        <f t="shared" si="386"/>
        <v>0</v>
      </c>
      <c r="BZ331">
        <f t="shared" si="387"/>
        <v>3.4819999999999997E-2</v>
      </c>
      <c r="CA331">
        <f t="shared" si="388"/>
        <v>0</v>
      </c>
      <c r="CB331">
        <f t="shared" si="389"/>
        <v>0</v>
      </c>
      <c r="CC331">
        <f t="shared" si="390"/>
        <v>1.8684000000000001</v>
      </c>
      <c r="CD331">
        <f t="shared" si="391"/>
        <v>2.68282</v>
      </c>
      <c r="CE331">
        <f t="shared" si="392"/>
        <v>0</v>
      </c>
      <c r="CF331">
        <f t="shared" si="393"/>
        <v>0</v>
      </c>
      <c r="CG331">
        <f t="shared" si="394"/>
        <v>1.6696800000000001</v>
      </c>
      <c r="CH331">
        <f t="shared" si="395"/>
        <v>0</v>
      </c>
      <c r="CI331">
        <f t="shared" si="396"/>
        <v>0</v>
      </c>
      <c r="CJ331">
        <f t="shared" si="397"/>
        <v>0</v>
      </c>
      <c r="CK331">
        <f t="shared" si="398"/>
        <v>0</v>
      </c>
      <c r="CL331">
        <f t="shared" si="399"/>
        <v>0</v>
      </c>
      <c r="CM331">
        <f t="shared" si="400"/>
        <v>0</v>
      </c>
      <c r="CN331">
        <f t="shared" si="401"/>
        <v>0</v>
      </c>
      <c r="CO331">
        <f t="shared" si="402"/>
        <v>0</v>
      </c>
      <c r="CP331">
        <f t="shared" si="403"/>
        <v>0</v>
      </c>
      <c r="CQ331">
        <f t="shared" si="404"/>
        <v>0</v>
      </c>
      <c r="CR331">
        <f t="shared" si="405"/>
        <v>0</v>
      </c>
      <c r="CS331">
        <f t="shared" si="406"/>
        <v>0</v>
      </c>
      <c r="CT331">
        <f t="shared" si="407"/>
        <v>0</v>
      </c>
      <c r="CU331">
        <f t="shared" si="408"/>
        <v>0</v>
      </c>
      <c r="CV331">
        <f t="shared" si="409"/>
        <v>0</v>
      </c>
      <c r="CW331">
        <f t="shared" si="410"/>
        <v>-0.92057</v>
      </c>
      <c r="CX331">
        <f t="shared" si="411"/>
        <v>0</v>
      </c>
      <c r="CY331">
        <f t="shared" si="412"/>
        <v>0</v>
      </c>
      <c r="CZ331">
        <f t="shared" si="413"/>
        <v>0</v>
      </c>
      <c r="DA331">
        <f t="shared" si="414"/>
        <v>0</v>
      </c>
      <c r="DB331">
        <f t="shared" si="415"/>
        <v>0</v>
      </c>
      <c r="DC331">
        <f t="shared" si="416"/>
        <v>0</v>
      </c>
      <c r="DD331">
        <f t="shared" si="417"/>
        <v>0</v>
      </c>
      <c r="DE331">
        <f t="shared" si="418"/>
        <v>0</v>
      </c>
      <c r="DF331">
        <f t="shared" si="419"/>
        <v>0</v>
      </c>
    </row>
    <row r="332" spans="1:110" x14ac:dyDescent="0.25">
      <c r="A332" s="4">
        <f>raw!$A332:$A332</f>
        <v>43336</v>
      </c>
      <c r="B332" s="6" t="str">
        <f>raw!$B332:$B332</f>
        <v>0009-0027</v>
      </c>
      <c r="D332" t="str">
        <f>IF(score!$C332=".",".",IF(score!$C332=0,"1",IF(score!$C332=25,"0",IF(score!$C332=50,"0",IF(score!$C332=75,"0",IF(score!$C332=100,"0"))))))</f>
        <v>0</v>
      </c>
      <c r="E332" t="str">
        <f>IF(score!$C332=".",".",IF(score!$C332=0,"0",IF(score!$C332=25,"1",IF(score!$C332=50,"0",IF(score!$C332=75,"0",IF(score!$C332=100,"0"))))))</f>
        <v>0</v>
      </c>
      <c r="F332" t="str">
        <f>IF(score!$C332=".",".",IF(score!$C332=0,"0",IF(score!$C332=25,"0",IF(score!$C332=50,"1",IF(score!$C332=75,"0",IF(score!$C332=100,"0"))))))</f>
        <v>1</v>
      </c>
      <c r="G332" t="str">
        <f>IF(score!$C332=".",".",IF(score!$C332=0,"0",IF(score!$C332=25,"0",IF(score!$C332=50,"0",IF(score!$C332=75,"1",IF(score!$C332=100,"0"))))))</f>
        <v>0</v>
      </c>
      <c r="H332" t="str">
        <f>IF(score!$D332=".",".",IF(score!$D332=0,"1",IF(score!$D332=50,"0",IF(score!$D332=100,"0"))))</f>
        <v>0</v>
      </c>
      <c r="I332" t="str">
        <f>IF(score!$D332=".",".",IF(score!$D332=0,"0",IF(score!$D332=50,"1",IF(score!$D332=100,"0"))))</f>
        <v>0</v>
      </c>
      <c r="J332" t="str">
        <f>IF(score!$E332=".",".",IF(score!$E332=0,"1",IF(score!$E332=50,"0",IF(score!$E332=100,"0"))))</f>
        <v>0</v>
      </c>
      <c r="K332" t="str">
        <f>IF(score!$E332=".",".",IF(score!$E332=0,"0",IF(score!$E332=50,"1",IF(score!$E332=100,"0"))))</f>
        <v>1</v>
      </c>
      <c r="L332" t="str">
        <f>IF(score!$F332=".",".",IF(score!$F332=0,"1",IF(score!$F332=100,"0")))</f>
        <v>0</v>
      </c>
      <c r="M332" t="str">
        <f>IF(score!$G332=".",".",IF(score!$G332=0,"1",IF(score!$G332=100,"0")))</f>
        <v>0</v>
      </c>
      <c r="N332" t="str">
        <f>IF(score!$H332=".",".",IF(score!$H332=0,"1",IF(score!$H332=100,"0")))</f>
        <v>0</v>
      </c>
      <c r="O332" t="str">
        <f>IF(score!$I332=".",".",IF(score!$I332=0,"1",IF(score!$I332=50,"0",IF(score!$I332=100,"0"))))</f>
        <v>0</v>
      </c>
      <c r="P332" t="str">
        <f>IF(score!$J332=".",".",IF(score!$J332=0,"1",IF(score!$J332=25,"0",IF(score!$J332=50,"0",IF(score!$J332=75,"0",IF(score!$J332=100,"0"))))))</f>
        <v>0</v>
      </c>
      <c r="Q332" t="str">
        <f>IF(score!$J332=".",".",IF(score!$J332=0,"0",IF(score!$J332=25,"1",IF(score!$J332=50,"0",IF(score!$J332=75,"0",IF(score!$J332=100,"0"))))))</f>
        <v>0</v>
      </c>
      <c r="R332" t="str">
        <f>IF(score!$J332=".",".",IF(score!$J332=0,"0",IF(score!$J332=25,"0",IF(score!$J332=50,"1",IF(score!$J332=75,"0",IF(score!$J332=100,"0"))))))</f>
        <v>0</v>
      </c>
      <c r="S332" t="str">
        <f>IF(score!$J332=".",".",IF(score!$J332=0,"0",IF(score!$J332=25,"0",IF(score!$J332=50,"0",IF(score!$J332=75,"1",IF(score!$J332=100,"0"))))))</f>
        <v>0</v>
      </c>
      <c r="T332" t="str">
        <f>IF(score!$K332=".",".",IF(score!$K332=0,"1",IF(score!$K332=20,"0",IF(score!$K332=40,"0",IF(score!$K332=60,"0",IF(score!$K332=80,"0",IF(score!$K332=100,"0")))))))</f>
        <v>0</v>
      </c>
      <c r="U332" t="str">
        <f>IF(score!$K332=".",".",IF(score!$K332=0,"0",IF(score!$K332=20,"1",IF(score!$K332=40,"0",IF(score!$K332=60,"0",IF(score!$K332=80,"0",IF(score!$K332=100,"0")))))))</f>
        <v>0</v>
      </c>
      <c r="V332" t="str">
        <f>IF(score!$K332=".",".",IF(score!$K332=0,"0",IF(score!$K332=20,"0",IF(score!$K332=40,"1",IF(score!$K332=60,"0",IF(score!$K332=80,"0",IF(score!$K332=100,"0")))))))</f>
        <v>0</v>
      </c>
      <c r="W332" t="str">
        <f>IF(score!$K332=".",".",IF(score!$K332=0,"0",IF(score!$K332=20,"0",IF(score!$K332=40,"0",IF(score!$K332=60,"1",IF(score!$K332=80,"0",IF(score!$K332=100,"0")))))))</f>
        <v>0</v>
      </c>
      <c r="X332" t="str">
        <f>IF(score!$K332=".",".",IF(score!$K332=0,"0",IF(score!$K332=20,"0",IF(score!$K332=40,"0",IF(score!$K332=60,"0",IF(score!$K332=80,"1",IF(score!$K332=100,"0")))))))</f>
        <v>0</v>
      </c>
      <c r="Y332" t="str">
        <f>IF(score!$L332=".",".",IF(score!$L332=0,"1",IF(score!$L332=20,"0",IF(score!$L332=40,"0",IF(score!$L332=60,"0",IF(score!$L332=80,"0",IF(score!$L332=100,"0")))))))</f>
        <v>0</v>
      </c>
      <c r="Z332" t="str">
        <f>IF(score!$L332=".",".",IF(score!$L332=0,"0",IF(score!$L332=20,"1",IF(score!$L332=40,"0",IF(score!$L332=60,"0",IF(score!$L332=80,"0",IF(score!$L332=100,"0")))))))</f>
        <v>0</v>
      </c>
      <c r="AA332" t="str">
        <f>IF(score!$L332=".",".",IF(score!$L332=0,"0",IF(score!$L332=20,"0",IF(score!$L332=40,"1",IF(score!$L332=60,"0",IF(score!$L332=80,"0",IF(score!$L332=100,"0")))))))</f>
        <v>0</v>
      </c>
      <c r="AB332" t="str">
        <f>IF(score!$L332=".",".",IF(score!$L332=0,"0",IF(score!$L332=20,"0",IF(score!$L332=40,"0",IF(score!$L332=60,"1",IF(score!$L332=80,"0",IF(score!$L332=100,"0")))))))</f>
        <v>0</v>
      </c>
      <c r="AC332" t="str">
        <f>IF(score!$L332=".",".",IF(score!$L332=0,"0",IF(score!$L332=20,"0",IF(score!$L332=40,"0",IF(score!$L332=60,"0",IF(score!$L332=80,"1",IF(score!L332=100,"0")))))))</f>
        <v>1</v>
      </c>
      <c r="AD332" t="str">
        <f>IF(score!$M332=".",".",IF(score!$M332=0,"1",IF(score!$M332=20,"0",IF(score!$M332=40,"0",IF(score!$M332=60,"0",IF(score!$M332=80,"0",IF(score!$M332=100,"0")))))))</f>
        <v>0</v>
      </c>
      <c r="AE332" t="str">
        <f>IF(score!$M332=".",".",IF(score!$M332=0,"0",IF(score!$M332=20,"1",IF(score!$M332=40,"0",IF(score!$M332=60,"0",IF(score!$M332=80,"0",IF(score!$M332=100,"0")))))))</f>
        <v>0</v>
      </c>
      <c r="AF332" t="str">
        <f>IF(score!$M332=".",".",IF(score!$M332=0,"0",IF(score!$M332=20,"0",IF(score!$M332=40,"1",IF(score!$M332=60,"0",IF(score!$M332=80,"0",IF(score!$M332=100,"0")))))))</f>
        <v>0</v>
      </c>
      <c r="AG332" t="str">
        <f>IF(score!$M332=".",".",IF(score!$M332=0,"0",IF(score!$M332=20,"0",IF(score!$M332=40,"0",IF(score!$M332=60,"1",IF(score!$M332=80,"0",IF(score!$M332=100,"0")))))))</f>
        <v>1</v>
      </c>
      <c r="AH332" t="str">
        <f>IF(score!$M332=".",".",IF(score!$M332=0,"0",IF(score!$M332=20,"0",IF(score!$M332=40,"0",IF(score!$M332=60,"0",IF(score!$M332=80,"1",IF(score!$M332=100,"0")))))))</f>
        <v>0</v>
      </c>
      <c r="AI332" t="str">
        <f>IF(score!$N332=".",".",IF(score!$N332=0,"1",IF(score!$N332=25,"0",IF(score!$N332=50,"0",IF(score!$N332=75,"0",IF(score!$N332=100,"0"))))))</f>
        <v>0</v>
      </c>
      <c r="AJ332" t="str">
        <f>IF(score!$N332=".",".",IF(score!$N332=0,"0",IF(score!$N332=25,"1",IF(score!$N332=50,"0",IF(score!$N332=75,"0",IF(score!$N332=100,"0"))))))</f>
        <v>0</v>
      </c>
      <c r="AK332" t="str">
        <f>IF(score!$N332=".",".",IF(score!$N332=0,"0",IF(score!$N332=25,"0",IF(score!$N332=50,"1",IF(score!$N332=75,"0",IF(score!$N332=100,"0"))))))</f>
        <v>0</v>
      </c>
      <c r="AL332" t="str">
        <f>IF(score!$N332=".",".",IF(score!$N332=0,"0",IF(score!$N332=25,"0",IF(score!$N332=50,"0",IF(score!$N332=75,"1",IF(score!$N332=100,"0"))))))</f>
        <v>0</v>
      </c>
      <c r="AN332">
        <f t="shared" si="350"/>
        <v>0</v>
      </c>
      <c r="AO332">
        <f t="shared" si="351"/>
        <v>0</v>
      </c>
      <c r="AP332">
        <f t="shared" si="352"/>
        <v>-3.0239600000000002</v>
      </c>
      <c r="AQ332">
        <f t="shared" si="353"/>
        <v>0</v>
      </c>
      <c r="AR332">
        <f t="shared" si="354"/>
        <v>0</v>
      </c>
      <c r="AS332">
        <f t="shared" si="355"/>
        <v>0</v>
      </c>
      <c r="AT332">
        <f t="shared" si="356"/>
        <v>0</v>
      </c>
      <c r="AU332">
        <f t="shared" si="357"/>
        <v>-2.7355700000000001</v>
      </c>
      <c r="AV332">
        <f t="shared" si="358"/>
        <v>0</v>
      </c>
      <c r="AW332">
        <f t="shared" si="359"/>
        <v>0</v>
      </c>
      <c r="AX332">
        <f t="shared" si="360"/>
        <v>0</v>
      </c>
      <c r="AY332">
        <f t="shared" si="361"/>
        <v>0</v>
      </c>
      <c r="AZ332">
        <f t="shared" si="362"/>
        <v>0</v>
      </c>
      <c r="BA332">
        <f t="shared" si="363"/>
        <v>0</v>
      </c>
      <c r="BB332">
        <f t="shared" si="364"/>
        <v>0</v>
      </c>
      <c r="BC332">
        <f t="shared" si="365"/>
        <v>0</v>
      </c>
      <c r="BD332">
        <f t="shared" si="366"/>
        <v>0</v>
      </c>
      <c r="BE332">
        <f t="shared" si="367"/>
        <v>0</v>
      </c>
      <c r="BF332">
        <f t="shared" si="368"/>
        <v>0</v>
      </c>
      <c r="BG332">
        <f t="shared" si="369"/>
        <v>0</v>
      </c>
      <c r="BH332">
        <f t="shared" si="370"/>
        <v>0</v>
      </c>
      <c r="BI332">
        <f t="shared" si="371"/>
        <v>0</v>
      </c>
      <c r="BJ332">
        <f t="shared" si="372"/>
        <v>0</v>
      </c>
      <c r="BK332">
        <f t="shared" si="373"/>
        <v>0</v>
      </c>
      <c r="BL332">
        <f t="shared" si="374"/>
        <v>0</v>
      </c>
      <c r="BM332">
        <f t="shared" si="375"/>
        <v>-0.42251</v>
      </c>
      <c r="BN332">
        <f t="shared" si="376"/>
        <v>0</v>
      </c>
      <c r="BO332">
        <f t="shared" si="377"/>
        <v>0</v>
      </c>
      <c r="BP332">
        <f t="shared" si="378"/>
        <v>0</v>
      </c>
      <c r="BQ332">
        <f t="shared" si="379"/>
        <v>1.28044</v>
      </c>
      <c r="BR332">
        <f t="shared" si="380"/>
        <v>0</v>
      </c>
      <c r="BS332">
        <f t="shared" si="381"/>
        <v>0</v>
      </c>
      <c r="BT332">
        <f t="shared" si="382"/>
        <v>0</v>
      </c>
      <c r="BU332">
        <f t="shared" si="383"/>
        <v>0</v>
      </c>
      <c r="BV332">
        <f t="shared" si="384"/>
        <v>0</v>
      </c>
      <c r="BX332">
        <f t="shared" si="385"/>
        <v>0</v>
      </c>
      <c r="BY332">
        <f t="shared" si="386"/>
        <v>0</v>
      </c>
      <c r="BZ332">
        <f t="shared" si="387"/>
        <v>3.4819999999999997E-2</v>
      </c>
      <c r="CA332">
        <f t="shared" si="388"/>
        <v>0</v>
      </c>
      <c r="CB332">
        <f t="shared" si="389"/>
        <v>0</v>
      </c>
      <c r="CC332">
        <f t="shared" si="390"/>
        <v>0</v>
      </c>
      <c r="CD332">
        <f t="shared" si="391"/>
        <v>0</v>
      </c>
      <c r="CE332">
        <f t="shared" si="392"/>
        <v>1.43103</v>
      </c>
      <c r="CF332">
        <f t="shared" si="393"/>
        <v>0</v>
      </c>
      <c r="CG332">
        <f t="shared" si="394"/>
        <v>0</v>
      </c>
      <c r="CH332">
        <f t="shared" si="395"/>
        <v>0</v>
      </c>
      <c r="CI332">
        <f t="shared" si="396"/>
        <v>0</v>
      </c>
      <c r="CJ332">
        <f t="shared" si="397"/>
        <v>0</v>
      </c>
      <c r="CK332">
        <f t="shared" si="398"/>
        <v>0</v>
      </c>
      <c r="CL332">
        <f t="shared" si="399"/>
        <v>0</v>
      </c>
      <c r="CM332">
        <f t="shared" si="400"/>
        <v>0</v>
      </c>
      <c r="CN332">
        <f t="shared" si="401"/>
        <v>0</v>
      </c>
      <c r="CO332">
        <f t="shared" si="402"/>
        <v>0</v>
      </c>
      <c r="CP332">
        <f t="shared" si="403"/>
        <v>0</v>
      </c>
      <c r="CQ332">
        <f t="shared" si="404"/>
        <v>0</v>
      </c>
      <c r="CR332">
        <f t="shared" si="405"/>
        <v>0</v>
      </c>
      <c r="CS332">
        <f t="shared" si="406"/>
        <v>0</v>
      </c>
      <c r="CT332">
        <f t="shared" si="407"/>
        <v>0</v>
      </c>
      <c r="CU332">
        <f t="shared" si="408"/>
        <v>0</v>
      </c>
      <c r="CV332">
        <f t="shared" si="409"/>
        <v>0</v>
      </c>
      <c r="CW332">
        <f t="shared" si="410"/>
        <v>-0.92057</v>
      </c>
      <c r="CX332">
        <f t="shared" si="411"/>
        <v>0</v>
      </c>
      <c r="CY332">
        <f t="shared" si="412"/>
        <v>0</v>
      </c>
      <c r="CZ332">
        <f t="shared" si="413"/>
        <v>0</v>
      </c>
      <c r="DA332">
        <f t="shared" si="414"/>
        <v>-4.5905500000000004</v>
      </c>
      <c r="DB332">
        <f t="shared" si="415"/>
        <v>0</v>
      </c>
      <c r="DC332">
        <f t="shared" si="416"/>
        <v>0</v>
      </c>
      <c r="DD332">
        <f t="shared" si="417"/>
        <v>0</v>
      </c>
      <c r="DE332">
        <f t="shared" si="418"/>
        <v>0</v>
      </c>
      <c r="DF332">
        <f t="shared" si="419"/>
        <v>0</v>
      </c>
    </row>
    <row r="333" spans="1:110" x14ac:dyDescent="0.25">
      <c r="A333" s="4">
        <f>raw!$A333:$A333</f>
        <v>43348</v>
      </c>
      <c r="B333" s="6" t="str">
        <f>raw!$B333:$B333</f>
        <v>0009-0028</v>
      </c>
      <c r="D333" t="str">
        <f>IF(score!$C333=".",".",IF(score!$C333=0,"1",IF(score!$C333=25,"0",IF(score!$C333=50,"0",IF(score!$C333=75,"0",IF(score!$C333=100,"0"))))))</f>
        <v>0</v>
      </c>
      <c r="E333" t="str">
        <f>IF(score!$C333=".",".",IF(score!$C333=0,"0",IF(score!$C333=25,"1",IF(score!$C333=50,"0",IF(score!$C333=75,"0",IF(score!$C333=100,"0"))))))</f>
        <v>0</v>
      </c>
      <c r="F333" t="str">
        <f>IF(score!$C333=".",".",IF(score!$C333=0,"0",IF(score!$C333=25,"0",IF(score!$C333=50,"1",IF(score!$C333=75,"0",IF(score!$C333=100,"0"))))))</f>
        <v>0</v>
      </c>
      <c r="G333" t="str">
        <f>IF(score!$C333=".",".",IF(score!$C333=0,"0",IF(score!$C333=25,"0",IF(score!$C333=50,"0",IF(score!$C333=75,"1",IF(score!$C333=100,"0"))))))</f>
        <v>0</v>
      </c>
      <c r="H333" t="str">
        <f>IF(score!$D333=".",".",IF(score!$D333=0,"1",IF(score!$D333=50,"0",IF(score!$D333=100,"0"))))</f>
        <v>0</v>
      </c>
      <c r="I333" t="str">
        <f>IF(score!$D333=".",".",IF(score!$D333=0,"0",IF(score!$D333=50,"1",IF(score!$D333=100,"0"))))</f>
        <v>0</v>
      </c>
      <c r="J333" t="str">
        <f>IF(score!$E333=".",".",IF(score!$E333=0,"1",IF(score!$E333=50,"0",IF(score!$E333=100,"0"))))</f>
        <v>0</v>
      </c>
      <c r="K333" t="str">
        <f>IF(score!$E333=".",".",IF(score!$E333=0,"0",IF(score!$E333=50,"1",IF(score!$E333=100,"0"))))</f>
        <v>0</v>
      </c>
      <c r="L333" t="str">
        <f>IF(score!$F333=".",".",IF(score!$F333=0,"1",IF(score!$F333=100,"0")))</f>
        <v>0</v>
      </c>
      <c r="M333" t="str">
        <f>IF(score!$G333=".",".",IF(score!$G333=0,"1",IF(score!$G333=100,"0")))</f>
        <v>0</v>
      </c>
      <c r="N333" t="str">
        <f>IF(score!$H333=".",".",IF(score!$H333=0,"1",IF(score!$H333=100,"0")))</f>
        <v>0</v>
      </c>
      <c r="O333" t="str">
        <f>IF(score!$I333=".",".",IF(score!$I333=0,"1",IF(score!$I333=50,"0",IF(score!$I333=100,"0"))))</f>
        <v>0</v>
      </c>
      <c r="P333" t="str">
        <f>IF(score!$J333=".",".",IF(score!$J333=0,"1",IF(score!$J333=25,"0",IF(score!$J333=50,"0",IF(score!$J333=75,"0",IF(score!$J333=100,"0"))))))</f>
        <v>0</v>
      </c>
      <c r="Q333" t="str">
        <f>IF(score!$J333=".",".",IF(score!$J333=0,"0",IF(score!$J333=25,"1",IF(score!$J333=50,"0",IF(score!$J333=75,"0",IF(score!$J333=100,"0"))))))</f>
        <v>0</v>
      </c>
      <c r="R333" t="str">
        <f>IF(score!$J333=".",".",IF(score!$J333=0,"0",IF(score!$J333=25,"0",IF(score!$J333=50,"1",IF(score!$J333=75,"0",IF(score!$J333=100,"0"))))))</f>
        <v>0</v>
      </c>
      <c r="S333" t="str">
        <f>IF(score!$J333=".",".",IF(score!$J333=0,"0",IF(score!$J333=25,"0",IF(score!$J333=50,"0",IF(score!$J333=75,"1",IF(score!$J333=100,"0"))))))</f>
        <v>0</v>
      </c>
      <c r="T333" t="str">
        <f>IF(score!$K333=".",".",IF(score!$K333=0,"1",IF(score!$K333=20,"0",IF(score!$K333=40,"0",IF(score!$K333=60,"0",IF(score!$K333=80,"0",IF(score!$K333=100,"0")))))))</f>
        <v>0</v>
      </c>
      <c r="U333" t="str">
        <f>IF(score!$K333=".",".",IF(score!$K333=0,"0",IF(score!$K333=20,"1",IF(score!$K333=40,"0",IF(score!$K333=60,"0",IF(score!$K333=80,"0",IF(score!$K333=100,"0")))))))</f>
        <v>0</v>
      </c>
      <c r="V333" t="str">
        <f>IF(score!$K333=".",".",IF(score!$K333=0,"0",IF(score!$K333=20,"0",IF(score!$K333=40,"1",IF(score!$K333=60,"0",IF(score!$K333=80,"0",IF(score!$K333=100,"0")))))))</f>
        <v>0</v>
      </c>
      <c r="W333" t="str">
        <f>IF(score!$K333=".",".",IF(score!$K333=0,"0",IF(score!$K333=20,"0",IF(score!$K333=40,"0",IF(score!$K333=60,"1",IF(score!$K333=80,"0",IF(score!$K333=100,"0")))))))</f>
        <v>0</v>
      </c>
      <c r="X333" t="str">
        <f>IF(score!$K333=".",".",IF(score!$K333=0,"0",IF(score!$K333=20,"0",IF(score!$K333=40,"0",IF(score!$K333=60,"0",IF(score!$K333=80,"1",IF(score!$K333=100,"0")))))))</f>
        <v>0</v>
      </c>
      <c r="Y333" t="str">
        <f>IF(score!$L333=".",".",IF(score!$L333=0,"1",IF(score!$L333=20,"0",IF(score!$L333=40,"0",IF(score!$L333=60,"0",IF(score!$L333=80,"0",IF(score!$L333=100,"0")))))))</f>
        <v>0</v>
      </c>
      <c r="Z333" t="str">
        <f>IF(score!$L333=".",".",IF(score!$L333=0,"0",IF(score!$L333=20,"1",IF(score!$L333=40,"0",IF(score!$L333=60,"0",IF(score!$L333=80,"0",IF(score!$L333=100,"0")))))))</f>
        <v>0</v>
      </c>
      <c r="AA333" t="str">
        <f>IF(score!$L333=".",".",IF(score!$L333=0,"0",IF(score!$L333=20,"0",IF(score!$L333=40,"1",IF(score!$L333=60,"0",IF(score!$L333=80,"0",IF(score!$L333=100,"0")))))))</f>
        <v>0</v>
      </c>
      <c r="AB333" t="str">
        <f>IF(score!$L333=".",".",IF(score!$L333=0,"0",IF(score!$L333=20,"0",IF(score!$L333=40,"0",IF(score!$L333=60,"1",IF(score!$L333=80,"0",IF(score!$L333=100,"0")))))))</f>
        <v>0</v>
      </c>
      <c r="AC333" t="str">
        <f>IF(score!$L333=".",".",IF(score!$L333=0,"0",IF(score!$L333=20,"0",IF(score!$L333=40,"0",IF(score!$L333=60,"0",IF(score!$L333=80,"1",IF(score!L333=100,"0")))))))</f>
        <v>0</v>
      </c>
      <c r="AD333" t="str">
        <f>IF(score!$M333=".",".",IF(score!$M333=0,"1",IF(score!$M333=20,"0",IF(score!$M333=40,"0",IF(score!$M333=60,"0",IF(score!$M333=80,"0",IF(score!$M333=100,"0")))))))</f>
        <v>0</v>
      </c>
      <c r="AE333" t="str">
        <f>IF(score!$M333=".",".",IF(score!$M333=0,"0",IF(score!$M333=20,"1",IF(score!$M333=40,"0",IF(score!$M333=60,"0",IF(score!$M333=80,"0",IF(score!$M333=100,"0")))))))</f>
        <v>0</v>
      </c>
      <c r="AF333" t="str">
        <f>IF(score!$M333=".",".",IF(score!$M333=0,"0",IF(score!$M333=20,"0",IF(score!$M333=40,"1",IF(score!$M333=60,"0",IF(score!$M333=80,"0",IF(score!$M333=100,"0")))))))</f>
        <v>0</v>
      </c>
      <c r="AG333" t="str">
        <f>IF(score!$M333=".",".",IF(score!$M333=0,"0",IF(score!$M333=20,"0",IF(score!$M333=40,"0",IF(score!$M333=60,"1",IF(score!$M333=80,"0",IF(score!$M333=100,"0")))))))</f>
        <v>1</v>
      </c>
      <c r="AH333" t="str">
        <f>IF(score!$M333=".",".",IF(score!$M333=0,"0",IF(score!$M333=20,"0",IF(score!$M333=40,"0",IF(score!$M333=60,"0",IF(score!$M333=80,"1",IF(score!$M333=100,"0")))))))</f>
        <v>0</v>
      </c>
      <c r="AI333" t="str">
        <f>IF(score!$N333=".",".",IF(score!$N333=0,"1",IF(score!$N333=25,"0",IF(score!$N333=50,"0",IF(score!$N333=75,"0",IF(score!$N333=100,"0"))))))</f>
        <v>0</v>
      </c>
      <c r="AJ333" t="str">
        <f>IF(score!$N333=".",".",IF(score!$N333=0,"0",IF(score!$N333=25,"1",IF(score!$N333=50,"0",IF(score!$N333=75,"0",IF(score!$N333=100,"0"))))))</f>
        <v>0</v>
      </c>
      <c r="AK333" t="str">
        <f>IF(score!$N333=".",".",IF(score!$N333=0,"0",IF(score!$N333=25,"0",IF(score!$N333=50,"1",IF(score!$N333=75,"0",IF(score!$N333=100,"0"))))))</f>
        <v>0</v>
      </c>
      <c r="AL333" t="str">
        <f>IF(score!$N333=".",".",IF(score!$N333=0,"0",IF(score!$N333=25,"0",IF(score!$N333=50,"0",IF(score!$N333=75,"1",IF(score!$N333=100,"0"))))))</f>
        <v>0</v>
      </c>
      <c r="AN333">
        <f t="shared" si="350"/>
        <v>0</v>
      </c>
      <c r="AO333">
        <f t="shared" si="351"/>
        <v>0</v>
      </c>
      <c r="AP333">
        <f t="shared" si="352"/>
        <v>0</v>
      </c>
      <c r="AQ333">
        <f t="shared" si="353"/>
        <v>0</v>
      </c>
      <c r="AR333">
        <f t="shared" si="354"/>
        <v>0</v>
      </c>
      <c r="AS333">
        <f t="shared" si="355"/>
        <v>0</v>
      </c>
      <c r="AT333">
        <f t="shared" si="356"/>
        <v>0</v>
      </c>
      <c r="AU333">
        <f t="shared" si="357"/>
        <v>0</v>
      </c>
      <c r="AV333">
        <f t="shared" si="358"/>
        <v>0</v>
      </c>
      <c r="AW333">
        <f t="shared" si="359"/>
        <v>0</v>
      </c>
      <c r="AX333">
        <f t="shared" si="360"/>
        <v>0</v>
      </c>
      <c r="AY333">
        <f t="shared" si="361"/>
        <v>0</v>
      </c>
      <c r="AZ333">
        <f t="shared" si="362"/>
        <v>0</v>
      </c>
      <c r="BA333">
        <f t="shared" si="363"/>
        <v>0</v>
      </c>
      <c r="BB333">
        <f t="shared" si="364"/>
        <v>0</v>
      </c>
      <c r="BC333">
        <f t="shared" si="365"/>
        <v>0</v>
      </c>
      <c r="BD333">
        <f t="shared" si="366"/>
        <v>0</v>
      </c>
      <c r="BE333">
        <f t="shared" si="367"/>
        <v>0</v>
      </c>
      <c r="BF333">
        <f t="shared" si="368"/>
        <v>0</v>
      </c>
      <c r="BG333">
        <f t="shared" si="369"/>
        <v>0</v>
      </c>
      <c r="BH333">
        <f t="shared" si="370"/>
        <v>0</v>
      </c>
      <c r="BI333">
        <f t="shared" si="371"/>
        <v>0</v>
      </c>
      <c r="BJ333">
        <f t="shared" si="372"/>
        <v>0</v>
      </c>
      <c r="BK333">
        <f t="shared" si="373"/>
        <v>0</v>
      </c>
      <c r="BL333">
        <f t="shared" si="374"/>
        <v>0</v>
      </c>
      <c r="BM333">
        <f t="shared" si="375"/>
        <v>0</v>
      </c>
      <c r="BN333">
        <f t="shared" si="376"/>
        <v>0</v>
      </c>
      <c r="BO333">
        <f t="shared" si="377"/>
        <v>0</v>
      </c>
      <c r="BP333">
        <f t="shared" si="378"/>
        <v>0</v>
      </c>
      <c r="BQ333">
        <f t="shared" si="379"/>
        <v>1.28044</v>
      </c>
      <c r="BR333">
        <f t="shared" si="380"/>
        <v>0</v>
      </c>
      <c r="BS333">
        <f t="shared" si="381"/>
        <v>0</v>
      </c>
      <c r="BT333">
        <f t="shared" si="382"/>
        <v>0</v>
      </c>
      <c r="BU333">
        <f t="shared" si="383"/>
        <v>0</v>
      </c>
      <c r="BV333">
        <f t="shared" si="384"/>
        <v>0</v>
      </c>
      <c r="BX333">
        <f t="shared" si="385"/>
        <v>0</v>
      </c>
      <c r="BY333">
        <f t="shared" si="386"/>
        <v>0</v>
      </c>
      <c r="BZ333">
        <f t="shared" si="387"/>
        <v>0</v>
      </c>
      <c r="CA333">
        <f t="shared" si="388"/>
        <v>0</v>
      </c>
      <c r="CB333">
        <f t="shared" si="389"/>
        <v>0</v>
      </c>
      <c r="CC333">
        <f t="shared" si="390"/>
        <v>0</v>
      </c>
      <c r="CD333">
        <f t="shared" si="391"/>
        <v>0</v>
      </c>
      <c r="CE333">
        <f t="shared" si="392"/>
        <v>0</v>
      </c>
      <c r="CF333">
        <f t="shared" si="393"/>
        <v>0</v>
      </c>
      <c r="CG333">
        <f t="shared" si="394"/>
        <v>0</v>
      </c>
      <c r="CH333">
        <f t="shared" si="395"/>
        <v>0</v>
      </c>
      <c r="CI333">
        <f t="shared" si="396"/>
        <v>0</v>
      </c>
      <c r="CJ333">
        <f t="shared" si="397"/>
        <v>0</v>
      </c>
      <c r="CK333">
        <f t="shared" si="398"/>
        <v>0</v>
      </c>
      <c r="CL333">
        <f t="shared" si="399"/>
        <v>0</v>
      </c>
      <c r="CM333">
        <f t="shared" si="400"/>
        <v>0</v>
      </c>
      <c r="CN333">
        <f t="shared" si="401"/>
        <v>0</v>
      </c>
      <c r="CO333">
        <f t="shared" si="402"/>
        <v>0</v>
      </c>
      <c r="CP333">
        <f t="shared" si="403"/>
        <v>0</v>
      </c>
      <c r="CQ333">
        <f t="shared" si="404"/>
        <v>0</v>
      </c>
      <c r="CR333">
        <f t="shared" si="405"/>
        <v>0</v>
      </c>
      <c r="CS333">
        <f t="shared" si="406"/>
        <v>0</v>
      </c>
      <c r="CT333">
        <f t="shared" si="407"/>
        <v>0</v>
      </c>
      <c r="CU333">
        <f t="shared" si="408"/>
        <v>0</v>
      </c>
      <c r="CV333">
        <f t="shared" si="409"/>
        <v>0</v>
      </c>
      <c r="CW333">
        <f t="shared" si="410"/>
        <v>0</v>
      </c>
      <c r="CX333">
        <f t="shared" si="411"/>
        <v>0</v>
      </c>
      <c r="CY333">
        <f t="shared" si="412"/>
        <v>0</v>
      </c>
      <c r="CZ333">
        <f t="shared" si="413"/>
        <v>0</v>
      </c>
      <c r="DA333">
        <f t="shared" si="414"/>
        <v>-4.5905500000000004</v>
      </c>
      <c r="DB333">
        <f t="shared" si="415"/>
        <v>0</v>
      </c>
      <c r="DC333">
        <f t="shared" si="416"/>
        <v>0</v>
      </c>
      <c r="DD333">
        <f t="shared" si="417"/>
        <v>0</v>
      </c>
      <c r="DE333">
        <f t="shared" si="418"/>
        <v>0</v>
      </c>
      <c r="DF333">
        <f t="shared" si="419"/>
        <v>0</v>
      </c>
    </row>
    <row r="334" spans="1:110" x14ac:dyDescent="0.25">
      <c r="A334" s="4">
        <f>raw!$A334:$A334</f>
        <v>43336</v>
      </c>
      <c r="B334" s="6" t="str">
        <f>raw!$B334:$B334</f>
        <v>0009-0030</v>
      </c>
      <c r="D334" t="str">
        <f>IF(score!$C334=".",".",IF(score!$C334=0,"1",IF(score!$C334=25,"0",IF(score!$C334=50,"0",IF(score!$C334=75,"0",IF(score!$C334=100,"0"))))))</f>
        <v>0</v>
      </c>
      <c r="E334" t="str">
        <f>IF(score!$C334=".",".",IF(score!$C334=0,"0",IF(score!$C334=25,"1",IF(score!$C334=50,"0",IF(score!$C334=75,"0",IF(score!$C334=100,"0"))))))</f>
        <v>0</v>
      </c>
      <c r="F334" t="str">
        <f>IF(score!$C334=".",".",IF(score!$C334=0,"0",IF(score!$C334=25,"0",IF(score!$C334=50,"1",IF(score!$C334=75,"0",IF(score!$C334=100,"0"))))))</f>
        <v>1</v>
      </c>
      <c r="G334" t="str">
        <f>IF(score!$C334=".",".",IF(score!$C334=0,"0",IF(score!$C334=25,"0",IF(score!$C334=50,"0",IF(score!$C334=75,"1",IF(score!$C334=100,"0"))))))</f>
        <v>0</v>
      </c>
      <c r="H334" t="str">
        <f>IF(score!$D334=".",".",IF(score!$D334=0,"1",IF(score!$D334=50,"0",IF(score!$D334=100,"0"))))</f>
        <v>1</v>
      </c>
      <c r="I334" t="str">
        <f>IF(score!$D334=".",".",IF(score!$D334=0,"0",IF(score!$D334=50,"1",IF(score!$D334=100,"0"))))</f>
        <v>0</v>
      </c>
      <c r="J334" t="str">
        <f>IF(score!$E334=".",".",IF(score!$E334=0,"1",IF(score!$E334=50,"0",IF(score!$E334=100,"0"))))</f>
        <v>1</v>
      </c>
      <c r="K334" t="str">
        <f>IF(score!$E334=".",".",IF(score!$E334=0,"0",IF(score!$E334=50,"1",IF(score!$E334=100,"0"))))</f>
        <v>0</v>
      </c>
      <c r="L334" t="str">
        <f>IF(score!$F334=".",".",IF(score!$F334=0,"1",IF(score!$F334=100,"0")))</f>
        <v>0</v>
      </c>
      <c r="M334" t="str">
        <f>IF(score!$G334=".",".",IF(score!$G334=0,"1",IF(score!$G334=100,"0")))</f>
        <v>0</v>
      </c>
      <c r="N334" t="str">
        <f>IF(score!$H334=".",".",IF(score!$H334=0,"1",IF(score!$H334=100,"0")))</f>
        <v>0</v>
      </c>
      <c r="O334" t="str">
        <f>IF(score!$I334=".",".",IF(score!$I334=0,"1",IF(score!$I334=50,"0",IF(score!$I334=100,"0"))))</f>
        <v>0</v>
      </c>
      <c r="P334" t="str">
        <f>IF(score!$J334=".",".",IF(score!$J334=0,"1",IF(score!$J334=25,"0",IF(score!$J334=50,"0",IF(score!$J334=75,"0",IF(score!$J334=100,"0"))))))</f>
        <v>0</v>
      </c>
      <c r="Q334" t="str">
        <f>IF(score!$J334=".",".",IF(score!$J334=0,"0",IF(score!$J334=25,"1",IF(score!$J334=50,"0",IF(score!$J334=75,"0",IF(score!$J334=100,"0"))))))</f>
        <v>0</v>
      </c>
      <c r="R334" t="str">
        <f>IF(score!$J334=".",".",IF(score!$J334=0,"0",IF(score!$J334=25,"0",IF(score!$J334=50,"1",IF(score!$J334=75,"0",IF(score!$J334=100,"0"))))))</f>
        <v>0</v>
      </c>
      <c r="S334" t="str">
        <f>IF(score!$J334=".",".",IF(score!$J334=0,"0",IF(score!$J334=25,"0",IF(score!$J334=50,"0",IF(score!$J334=75,"1",IF(score!$J334=100,"0"))))))</f>
        <v>0</v>
      </c>
      <c r="T334" t="str">
        <f>IF(score!$K334=".",".",IF(score!$K334=0,"1",IF(score!$K334=20,"0",IF(score!$K334=40,"0",IF(score!$K334=60,"0",IF(score!$K334=80,"0",IF(score!$K334=100,"0")))))))</f>
        <v>0</v>
      </c>
      <c r="U334" t="str">
        <f>IF(score!$K334=".",".",IF(score!$K334=0,"0",IF(score!$K334=20,"1",IF(score!$K334=40,"0",IF(score!$K334=60,"0",IF(score!$K334=80,"0",IF(score!$K334=100,"0")))))))</f>
        <v>0</v>
      </c>
      <c r="V334" t="str">
        <f>IF(score!$K334=".",".",IF(score!$K334=0,"0",IF(score!$K334=20,"0",IF(score!$K334=40,"1",IF(score!$K334=60,"0",IF(score!$K334=80,"0",IF(score!$K334=100,"0")))))))</f>
        <v>0</v>
      </c>
      <c r="W334" t="str">
        <f>IF(score!$K334=".",".",IF(score!$K334=0,"0",IF(score!$K334=20,"0",IF(score!$K334=40,"0",IF(score!$K334=60,"1",IF(score!$K334=80,"0",IF(score!$K334=100,"0")))))))</f>
        <v>0</v>
      </c>
      <c r="X334" t="str">
        <f>IF(score!$K334=".",".",IF(score!$K334=0,"0",IF(score!$K334=20,"0",IF(score!$K334=40,"0",IF(score!$K334=60,"0",IF(score!$K334=80,"1",IF(score!$K334=100,"0")))))))</f>
        <v>0</v>
      </c>
      <c r="Y334" t="str">
        <f>IF(score!$L334=".",".",IF(score!$L334=0,"1",IF(score!$L334=20,"0",IF(score!$L334=40,"0",IF(score!$L334=60,"0",IF(score!$L334=80,"0",IF(score!$L334=100,"0")))))))</f>
        <v>0</v>
      </c>
      <c r="Z334" t="str">
        <f>IF(score!$L334=".",".",IF(score!$L334=0,"0",IF(score!$L334=20,"1",IF(score!$L334=40,"0",IF(score!$L334=60,"0",IF(score!$L334=80,"0",IF(score!$L334=100,"0")))))))</f>
        <v>0</v>
      </c>
      <c r="AA334" t="str">
        <f>IF(score!$L334=".",".",IF(score!$L334=0,"0",IF(score!$L334=20,"0",IF(score!$L334=40,"1",IF(score!$L334=60,"0",IF(score!$L334=80,"0",IF(score!$L334=100,"0")))))))</f>
        <v>0</v>
      </c>
      <c r="AB334" t="str">
        <f>IF(score!$L334=".",".",IF(score!$L334=0,"0",IF(score!$L334=20,"0",IF(score!$L334=40,"0",IF(score!$L334=60,"1",IF(score!$L334=80,"0",IF(score!$L334=100,"0")))))))</f>
        <v>1</v>
      </c>
      <c r="AC334" t="str">
        <f>IF(score!$L334=".",".",IF(score!$L334=0,"0",IF(score!$L334=20,"0",IF(score!$L334=40,"0",IF(score!$L334=60,"0",IF(score!$L334=80,"1",IF(score!L334=100,"0")))))))</f>
        <v>0</v>
      </c>
      <c r="AD334" t="str">
        <f>IF(score!$M334=".",".",IF(score!$M334=0,"1",IF(score!$M334=20,"0",IF(score!$M334=40,"0",IF(score!$M334=60,"0",IF(score!$M334=80,"0",IF(score!$M334=100,"0")))))))</f>
        <v>0</v>
      </c>
      <c r="AE334" t="str">
        <f>IF(score!$M334=".",".",IF(score!$M334=0,"0",IF(score!$M334=20,"1",IF(score!$M334=40,"0",IF(score!$M334=60,"0",IF(score!$M334=80,"0",IF(score!$M334=100,"0")))))))</f>
        <v>0</v>
      </c>
      <c r="AF334" t="str">
        <f>IF(score!$M334=".",".",IF(score!$M334=0,"0",IF(score!$M334=20,"0",IF(score!$M334=40,"1",IF(score!$M334=60,"0",IF(score!$M334=80,"0",IF(score!$M334=100,"0")))))))</f>
        <v>0</v>
      </c>
      <c r="AG334" t="str">
        <f>IF(score!$M334=".",".",IF(score!$M334=0,"0",IF(score!$M334=20,"0",IF(score!$M334=40,"0",IF(score!$M334=60,"1",IF(score!$M334=80,"0",IF(score!$M334=100,"0")))))))</f>
        <v>0</v>
      </c>
      <c r="AH334" t="str">
        <f>IF(score!$M334=".",".",IF(score!$M334=0,"0",IF(score!$M334=20,"0",IF(score!$M334=40,"0",IF(score!$M334=60,"0",IF(score!$M334=80,"1",IF(score!$M334=100,"0")))))))</f>
        <v>0</v>
      </c>
      <c r="AI334" t="str">
        <f>IF(score!$N334=".",".",IF(score!$N334=0,"1",IF(score!$N334=25,"0",IF(score!$N334=50,"0",IF(score!$N334=75,"0",IF(score!$N334=100,"0"))))))</f>
        <v>0</v>
      </c>
      <c r="AJ334" t="str">
        <f>IF(score!$N334=".",".",IF(score!$N334=0,"0",IF(score!$N334=25,"1",IF(score!$N334=50,"0",IF(score!$N334=75,"0",IF(score!$N334=100,"0"))))))</f>
        <v>0</v>
      </c>
      <c r="AK334" t="str">
        <f>IF(score!$N334=".",".",IF(score!$N334=0,"0",IF(score!$N334=25,"0",IF(score!$N334=50,"1",IF(score!$N334=75,"0",IF(score!$N334=100,"0"))))))</f>
        <v>0</v>
      </c>
      <c r="AL334" t="str">
        <f>IF(score!$N334=".",".",IF(score!$N334=0,"0",IF(score!$N334=25,"0",IF(score!$N334=50,"0",IF(score!$N334=75,"1",IF(score!$N334=100,"0"))))))</f>
        <v>0</v>
      </c>
      <c r="AN334">
        <f t="shared" si="350"/>
        <v>0</v>
      </c>
      <c r="AO334">
        <f t="shared" si="351"/>
        <v>0</v>
      </c>
      <c r="AP334">
        <f t="shared" si="352"/>
        <v>-3.0239600000000002</v>
      </c>
      <c r="AQ334">
        <f t="shared" si="353"/>
        <v>0</v>
      </c>
      <c r="AR334">
        <f t="shared" si="354"/>
        <v>-7.2321600000000004</v>
      </c>
      <c r="AS334">
        <f t="shared" si="355"/>
        <v>0</v>
      </c>
      <c r="AT334">
        <f t="shared" si="356"/>
        <v>-6.24397</v>
      </c>
      <c r="AU334">
        <f t="shared" si="357"/>
        <v>0</v>
      </c>
      <c r="AV334">
        <f t="shared" si="358"/>
        <v>0</v>
      </c>
      <c r="AW334">
        <f t="shared" si="359"/>
        <v>0</v>
      </c>
      <c r="AX334">
        <f t="shared" si="360"/>
        <v>0</v>
      </c>
      <c r="AY334">
        <f t="shared" si="361"/>
        <v>0</v>
      </c>
      <c r="AZ334">
        <f t="shared" si="362"/>
        <v>0</v>
      </c>
      <c r="BA334">
        <f t="shared" si="363"/>
        <v>0</v>
      </c>
      <c r="BB334">
        <f t="shared" si="364"/>
        <v>0</v>
      </c>
      <c r="BC334">
        <f t="shared" si="365"/>
        <v>0</v>
      </c>
      <c r="BD334">
        <f t="shared" si="366"/>
        <v>0</v>
      </c>
      <c r="BE334">
        <f t="shared" si="367"/>
        <v>0</v>
      </c>
      <c r="BF334">
        <f t="shared" si="368"/>
        <v>0</v>
      </c>
      <c r="BG334">
        <f t="shared" si="369"/>
        <v>0</v>
      </c>
      <c r="BH334">
        <f t="shared" si="370"/>
        <v>0</v>
      </c>
      <c r="BI334">
        <f t="shared" si="371"/>
        <v>0</v>
      </c>
      <c r="BJ334">
        <f t="shared" si="372"/>
        <v>0</v>
      </c>
      <c r="BK334">
        <f t="shared" si="373"/>
        <v>0</v>
      </c>
      <c r="BL334">
        <f t="shared" si="374"/>
        <v>-1.1438699999999999</v>
      </c>
      <c r="BM334">
        <f t="shared" si="375"/>
        <v>0</v>
      </c>
      <c r="BN334">
        <f t="shared" si="376"/>
        <v>0</v>
      </c>
      <c r="BO334">
        <f t="shared" si="377"/>
        <v>0</v>
      </c>
      <c r="BP334">
        <f t="shared" si="378"/>
        <v>0</v>
      </c>
      <c r="BQ334">
        <f t="shared" si="379"/>
        <v>0</v>
      </c>
      <c r="BR334">
        <f t="shared" si="380"/>
        <v>0</v>
      </c>
      <c r="BS334">
        <f t="shared" si="381"/>
        <v>0</v>
      </c>
      <c r="BT334">
        <f t="shared" si="382"/>
        <v>0</v>
      </c>
      <c r="BU334">
        <f t="shared" si="383"/>
        <v>0</v>
      </c>
      <c r="BV334">
        <f t="shared" si="384"/>
        <v>0</v>
      </c>
      <c r="BX334">
        <f t="shared" si="385"/>
        <v>0</v>
      </c>
      <c r="BY334">
        <f t="shared" si="386"/>
        <v>0</v>
      </c>
      <c r="BZ334">
        <f t="shared" si="387"/>
        <v>3.4819999999999997E-2</v>
      </c>
      <c r="CA334">
        <f t="shared" si="388"/>
        <v>0</v>
      </c>
      <c r="CB334">
        <f t="shared" si="389"/>
        <v>3.9311500000000001</v>
      </c>
      <c r="CC334">
        <f t="shared" si="390"/>
        <v>0</v>
      </c>
      <c r="CD334">
        <f t="shared" si="391"/>
        <v>2.68282</v>
      </c>
      <c r="CE334">
        <f t="shared" si="392"/>
        <v>0</v>
      </c>
      <c r="CF334">
        <f t="shared" si="393"/>
        <v>0</v>
      </c>
      <c r="CG334">
        <f t="shared" si="394"/>
        <v>0</v>
      </c>
      <c r="CH334">
        <f t="shared" si="395"/>
        <v>0</v>
      </c>
      <c r="CI334">
        <f t="shared" si="396"/>
        <v>0</v>
      </c>
      <c r="CJ334">
        <f t="shared" si="397"/>
        <v>0</v>
      </c>
      <c r="CK334">
        <f t="shared" si="398"/>
        <v>0</v>
      </c>
      <c r="CL334">
        <f t="shared" si="399"/>
        <v>0</v>
      </c>
      <c r="CM334">
        <f t="shared" si="400"/>
        <v>0</v>
      </c>
      <c r="CN334">
        <f t="shared" si="401"/>
        <v>0</v>
      </c>
      <c r="CO334">
        <f t="shared" si="402"/>
        <v>0</v>
      </c>
      <c r="CP334">
        <f t="shared" si="403"/>
        <v>0</v>
      </c>
      <c r="CQ334">
        <f t="shared" si="404"/>
        <v>0</v>
      </c>
      <c r="CR334">
        <f t="shared" si="405"/>
        <v>0</v>
      </c>
      <c r="CS334">
        <f t="shared" si="406"/>
        <v>0</v>
      </c>
      <c r="CT334">
        <f t="shared" si="407"/>
        <v>0</v>
      </c>
      <c r="CU334">
        <f t="shared" si="408"/>
        <v>0</v>
      </c>
      <c r="CV334">
        <f t="shared" si="409"/>
        <v>-1.65178</v>
      </c>
      <c r="CW334">
        <f t="shared" si="410"/>
        <v>0</v>
      </c>
      <c r="CX334">
        <f t="shared" si="411"/>
        <v>0</v>
      </c>
      <c r="CY334">
        <f t="shared" si="412"/>
        <v>0</v>
      </c>
      <c r="CZ334">
        <f t="shared" si="413"/>
        <v>0</v>
      </c>
      <c r="DA334">
        <f t="shared" si="414"/>
        <v>0</v>
      </c>
      <c r="DB334">
        <f t="shared" si="415"/>
        <v>0</v>
      </c>
      <c r="DC334">
        <f t="shared" si="416"/>
        <v>0</v>
      </c>
      <c r="DD334">
        <f t="shared" si="417"/>
        <v>0</v>
      </c>
      <c r="DE334">
        <f t="shared" si="418"/>
        <v>0</v>
      </c>
      <c r="DF334">
        <f t="shared" si="419"/>
        <v>0</v>
      </c>
    </row>
    <row r="335" spans="1:110" x14ac:dyDescent="0.25">
      <c r="A335" s="4">
        <f>raw!$A335:$A335</f>
        <v>43346</v>
      </c>
      <c r="B335" s="6" t="str">
        <f>raw!$B335:$B335</f>
        <v>0009-0035</v>
      </c>
      <c r="D335" t="str">
        <f>IF(score!$C335=".",".",IF(score!$C335=0,"1",IF(score!$C335=25,"0",IF(score!$C335=50,"0",IF(score!$C335=75,"0",IF(score!$C335=100,"0"))))))</f>
        <v>0</v>
      </c>
      <c r="E335" t="str">
        <f>IF(score!$C335=".",".",IF(score!$C335=0,"0",IF(score!$C335=25,"1",IF(score!$C335=50,"0",IF(score!$C335=75,"0",IF(score!$C335=100,"0"))))))</f>
        <v>0</v>
      </c>
      <c r="F335" t="str">
        <f>IF(score!$C335=".",".",IF(score!$C335=0,"0",IF(score!$C335=25,"0",IF(score!$C335=50,"1",IF(score!$C335=75,"0",IF(score!$C335=100,"0"))))))</f>
        <v>0</v>
      </c>
      <c r="G335" t="str">
        <f>IF(score!$C335=".",".",IF(score!$C335=0,"0",IF(score!$C335=25,"0",IF(score!$C335=50,"0",IF(score!$C335=75,"1",IF(score!$C335=100,"0"))))))</f>
        <v>0</v>
      </c>
      <c r="H335" t="str">
        <f>IF(score!$D335=".",".",IF(score!$D335=0,"1",IF(score!$D335=50,"0",IF(score!$D335=100,"0"))))</f>
        <v>1</v>
      </c>
      <c r="I335" t="str">
        <f>IF(score!$D335=".",".",IF(score!$D335=0,"0",IF(score!$D335=50,"1",IF(score!$D335=100,"0"))))</f>
        <v>0</v>
      </c>
      <c r="J335" t="str">
        <f>IF(score!$E335=".",".",IF(score!$E335=0,"1",IF(score!$E335=50,"0",IF(score!$E335=100,"0"))))</f>
        <v>1</v>
      </c>
      <c r="K335" t="str">
        <f>IF(score!$E335=".",".",IF(score!$E335=0,"0",IF(score!$E335=50,"1",IF(score!$E335=100,"0"))))</f>
        <v>0</v>
      </c>
      <c r="L335" t="str">
        <f>IF(score!$F335=".",".",IF(score!$F335=0,"1",IF(score!$F335=100,"0")))</f>
        <v>0</v>
      </c>
      <c r="M335" t="str">
        <f>IF(score!$G335=".",".",IF(score!$G335=0,"1",IF(score!$G335=100,"0")))</f>
        <v>0</v>
      </c>
      <c r="N335" t="str">
        <f>IF(score!$H335=".",".",IF(score!$H335=0,"1",IF(score!$H335=100,"0")))</f>
        <v>0</v>
      </c>
      <c r="O335" t="str">
        <f>IF(score!$I335=".",".",IF(score!$I335=0,"1",IF(score!$I335=50,"0",IF(score!$I335=100,"0"))))</f>
        <v>0</v>
      </c>
      <c r="P335" t="str">
        <f>IF(score!$J335=".",".",IF(score!$J335=0,"1",IF(score!$J335=25,"0",IF(score!$J335=50,"0",IF(score!$J335=75,"0",IF(score!$J335=100,"0"))))))</f>
        <v>0</v>
      </c>
      <c r="Q335" t="str">
        <f>IF(score!$J335=".",".",IF(score!$J335=0,"0",IF(score!$J335=25,"1",IF(score!$J335=50,"0",IF(score!$J335=75,"0",IF(score!$J335=100,"0"))))))</f>
        <v>0</v>
      </c>
      <c r="R335" t="str">
        <f>IF(score!$J335=".",".",IF(score!$J335=0,"0",IF(score!$J335=25,"0",IF(score!$J335=50,"1",IF(score!$J335=75,"0",IF(score!$J335=100,"0"))))))</f>
        <v>0</v>
      </c>
      <c r="S335" t="str">
        <f>IF(score!$J335=".",".",IF(score!$J335=0,"0",IF(score!$J335=25,"0",IF(score!$J335=50,"0",IF(score!$J335=75,"1",IF(score!$J335=100,"0"))))))</f>
        <v>0</v>
      </c>
      <c r="T335" t="str">
        <f>IF(score!$K335=".",".",IF(score!$K335=0,"1",IF(score!$K335=20,"0",IF(score!$K335=40,"0",IF(score!$K335=60,"0",IF(score!$K335=80,"0",IF(score!$K335=100,"0")))))))</f>
        <v>0</v>
      </c>
      <c r="U335" t="str">
        <f>IF(score!$K335=".",".",IF(score!$K335=0,"0",IF(score!$K335=20,"1",IF(score!$K335=40,"0",IF(score!$K335=60,"0",IF(score!$K335=80,"0",IF(score!$K335=100,"0")))))))</f>
        <v>0</v>
      </c>
      <c r="V335" t="str">
        <f>IF(score!$K335=".",".",IF(score!$K335=0,"0",IF(score!$K335=20,"0",IF(score!$K335=40,"1",IF(score!$K335=60,"0",IF(score!$K335=80,"0",IF(score!$K335=100,"0")))))))</f>
        <v>0</v>
      </c>
      <c r="W335" t="str">
        <f>IF(score!$K335=".",".",IF(score!$K335=0,"0",IF(score!$K335=20,"0",IF(score!$K335=40,"0",IF(score!$K335=60,"1",IF(score!$K335=80,"0",IF(score!$K335=100,"0")))))))</f>
        <v>0</v>
      </c>
      <c r="X335" t="str">
        <f>IF(score!$K335=".",".",IF(score!$K335=0,"0",IF(score!$K335=20,"0",IF(score!$K335=40,"0",IF(score!$K335=60,"0",IF(score!$K335=80,"1",IF(score!$K335=100,"0")))))))</f>
        <v>1</v>
      </c>
      <c r="Y335" t="str">
        <f>IF(score!$L335=".",".",IF(score!$L335=0,"1",IF(score!$L335=20,"0",IF(score!$L335=40,"0",IF(score!$L335=60,"0",IF(score!$L335=80,"0",IF(score!$L335=100,"0")))))))</f>
        <v>0</v>
      </c>
      <c r="Z335" t="str">
        <f>IF(score!$L335=".",".",IF(score!$L335=0,"0",IF(score!$L335=20,"1",IF(score!$L335=40,"0",IF(score!$L335=60,"0",IF(score!$L335=80,"0",IF(score!$L335=100,"0")))))))</f>
        <v>0</v>
      </c>
      <c r="AA335" t="str">
        <f>IF(score!$L335=".",".",IF(score!$L335=0,"0",IF(score!$L335=20,"0",IF(score!$L335=40,"1",IF(score!$L335=60,"0",IF(score!$L335=80,"0",IF(score!$L335=100,"0")))))))</f>
        <v>1</v>
      </c>
      <c r="AB335" t="str">
        <f>IF(score!$L335=".",".",IF(score!$L335=0,"0",IF(score!$L335=20,"0",IF(score!$L335=40,"0",IF(score!$L335=60,"1",IF(score!$L335=80,"0",IF(score!$L335=100,"0")))))))</f>
        <v>0</v>
      </c>
      <c r="AC335" t="str">
        <f>IF(score!$L335=".",".",IF(score!$L335=0,"0",IF(score!$L335=20,"0",IF(score!$L335=40,"0",IF(score!$L335=60,"0",IF(score!$L335=80,"1",IF(score!L335=100,"0")))))))</f>
        <v>0</v>
      </c>
      <c r="AD335" t="str">
        <f>IF(score!$M335=".",".",IF(score!$M335=0,"1",IF(score!$M335=20,"0",IF(score!$M335=40,"0",IF(score!$M335=60,"0",IF(score!$M335=80,"0",IF(score!$M335=100,"0")))))))</f>
        <v>0</v>
      </c>
      <c r="AE335" t="str">
        <f>IF(score!$M335=".",".",IF(score!$M335=0,"0",IF(score!$M335=20,"1",IF(score!$M335=40,"0",IF(score!$M335=60,"0",IF(score!$M335=80,"0",IF(score!$M335=100,"0")))))))</f>
        <v>0</v>
      </c>
      <c r="AF335" t="str">
        <f>IF(score!$M335=".",".",IF(score!$M335=0,"0",IF(score!$M335=20,"0",IF(score!$M335=40,"1",IF(score!$M335=60,"0",IF(score!$M335=80,"0",IF(score!$M335=100,"0")))))))</f>
        <v>0</v>
      </c>
      <c r="AG335" t="str">
        <f>IF(score!$M335=".",".",IF(score!$M335=0,"0",IF(score!$M335=20,"0",IF(score!$M335=40,"0",IF(score!$M335=60,"1",IF(score!$M335=80,"0",IF(score!$M335=100,"0")))))))</f>
        <v>0</v>
      </c>
      <c r="AH335" t="str">
        <f>IF(score!$M335=".",".",IF(score!$M335=0,"0",IF(score!$M335=20,"0",IF(score!$M335=40,"0",IF(score!$M335=60,"0",IF(score!$M335=80,"1",IF(score!$M335=100,"0")))))))</f>
        <v>0</v>
      </c>
      <c r="AI335" t="str">
        <f>IF(score!$N335=".",".",IF(score!$N335=0,"1",IF(score!$N335=25,"0",IF(score!$N335=50,"0",IF(score!$N335=75,"0",IF(score!$N335=100,"0"))))))</f>
        <v>0</v>
      </c>
      <c r="AJ335" t="str">
        <f>IF(score!$N335=".",".",IF(score!$N335=0,"0",IF(score!$N335=25,"1",IF(score!$N335=50,"0",IF(score!$N335=75,"0",IF(score!$N335=100,"0"))))))</f>
        <v>0</v>
      </c>
      <c r="AK335" t="str">
        <f>IF(score!$N335=".",".",IF(score!$N335=0,"0",IF(score!$N335=25,"0",IF(score!$N335=50,"1",IF(score!$N335=75,"0",IF(score!$N335=100,"0"))))))</f>
        <v>0</v>
      </c>
      <c r="AL335" t="str">
        <f>IF(score!$N335=".",".",IF(score!$N335=0,"0",IF(score!$N335=25,"0",IF(score!$N335=50,"0",IF(score!$N335=75,"1",IF(score!$N335=100,"0"))))))</f>
        <v>0</v>
      </c>
      <c r="AN335">
        <f t="shared" si="350"/>
        <v>0</v>
      </c>
      <c r="AO335">
        <f t="shared" si="351"/>
        <v>0</v>
      </c>
      <c r="AP335">
        <f t="shared" si="352"/>
        <v>0</v>
      </c>
      <c r="AQ335">
        <f t="shared" si="353"/>
        <v>0</v>
      </c>
      <c r="AR335">
        <f t="shared" si="354"/>
        <v>-7.2321600000000004</v>
      </c>
      <c r="AS335">
        <f t="shared" si="355"/>
        <v>0</v>
      </c>
      <c r="AT335">
        <f t="shared" si="356"/>
        <v>-6.24397</v>
      </c>
      <c r="AU335">
        <f t="shared" si="357"/>
        <v>0</v>
      </c>
      <c r="AV335">
        <f t="shared" si="358"/>
        <v>0</v>
      </c>
      <c r="AW335">
        <f t="shared" si="359"/>
        <v>0</v>
      </c>
      <c r="AX335">
        <f t="shared" si="360"/>
        <v>0</v>
      </c>
      <c r="AY335">
        <f t="shared" si="361"/>
        <v>0</v>
      </c>
      <c r="AZ335">
        <f t="shared" si="362"/>
        <v>0</v>
      </c>
      <c r="BA335">
        <f t="shared" si="363"/>
        <v>0</v>
      </c>
      <c r="BB335">
        <f t="shared" si="364"/>
        <v>0</v>
      </c>
      <c r="BC335">
        <f t="shared" si="365"/>
        <v>0</v>
      </c>
      <c r="BD335">
        <f t="shared" si="366"/>
        <v>0</v>
      </c>
      <c r="BE335">
        <f t="shared" si="367"/>
        <v>0</v>
      </c>
      <c r="BF335">
        <f t="shared" si="368"/>
        <v>0</v>
      </c>
      <c r="BG335">
        <f t="shared" si="369"/>
        <v>0</v>
      </c>
      <c r="BH335">
        <f t="shared" si="370"/>
        <v>0.66513999999999995</v>
      </c>
      <c r="BI335">
        <f t="shared" si="371"/>
        <v>0</v>
      </c>
      <c r="BJ335">
        <f t="shared" si="372"/>
        <v>0</v>
      </c>
      <c r="BK335">
        <f t="shared" si="373"/>
        <v>-1.6185</v>
      </c>
      <c r="BL335">
        <f t="shared" si="374"/>
        <v>0</v>
      </c>
      <c r="BM335">
        <f t="shared" si="375"/>
        <v>0</v>
      </c>
      <c r="BN335">
        <f t="shared" si="376"/>
        <v>0</v>
      </c>
      <c r="BO335">
        <f t="shared" si="377"/>
        <v>0</v>
      </c>
      <c r="BP335">
        <f t="shared" si="378"/>
        <v>0</v>
      </c>
      <c r="BQ335">
        <f t="shared" si="379"/>
        <v>0</v>
      </c>
      <c r="BR335">
        <f t="shared" si="380"/>
        <v>0</v>
      </c>
      <c r="BS335">
        <f t="shared" si="381"/>
        <v>0</v>
      </c>
      <c r="BT335">
        <f t="shared" si="382"/>
        <v>0</v>
      </c>
      <c r="BU335">
        <f t="shared" si="383"/>
        <v>0</v>
      </c>
      <c r="BV335">
        <f t="shared" si="384"/>
        <v>0</v>
      </c>
      <c r="BX335">
        <f t="shared" si="385"/>
        <v>0</v>
      </c>
      <c r="BY335">
        <f t="shared" si="386"/>
        <v>0</v>
      </c>
      <c r="BZ335">
        <f t="shared" si="387"/>
        <v>0</v>
      </c>
      <c r="CA335">
        <f t="shared" si="388"/>
        <v>0</v>
      </c>
      <c r="CB335">
        <f t="shared" si="389"/>
        <v>3.9311500000000001</v>
      </c>
      <c r="CC335">
        <f t="shared" si="390"/>
        <v>0</v>
      </c>
      <c r="CD335">
        <f t="shared" si="391"/>
        <v>2.68282</v>
      </c>
      <c r="CE335">
        <f t="shared" si="392"/>
        <v>0</v>
      </c>
      <c r="CF335">
        <f t="shared" si="393"/>
        <v>0</v>
      </c>
      <c r="CG335">
        <f t="shared" si="394"/>
        <v>0</v>
      </c>
      <c r="CH335">
        <f t="shared" si="395"/>
        <v>0</v>
      </c>
      <c r="CI335">
        <f t="shared" si="396"/>
        <v>0</v>
      </c>
      <c r="CJ335">
        <f t="shared" si="397"/>
        <v>0</v>
      </c>
      <c r="CK335">
        <f t="shared" si="398"/>
        <v>0</v>
      </c>
      <c r="CL335">
        <f t="shared" si="399"/>
        <v>0</v>
      </c>
      <c r="CM335">
        <f t="shared" si="400"/>
        <v>0</v>
      </c>
      <c r="CN335">
        <f t="shared" si="401"/>
        <v>0</v>
      </c>
      <c r="CO335">
        <f t="shared" si="402"/>
        <v>0</v>
      </c>
      <c r="CP335">
        <f t="shared" si="403"/>
        <v>0</v>
      </c>
      <c r="CQ335">
        <f t="shared" si="404"/>
        <v>0</v>
      </c>
      <c r="CR335">
        <f t="shared" si="405"/>
        <v>-1.9494899999999999</v>
      </c>
      <c r="CS335">
        <f t="shared" si="406"/>
        <v>0</v>
      </c>
      <c r="CT335">
        <f t="shared" si="407"/>
        <v>0</v>
      </c>
      <c r="CU335">
        <f t="shared" si="408"/>
        <v>-3.2980499999999999</v>
      </c>
      <c r="CV335">
        <f t="shared" si="409"/>
        <v>0</v>
      </c>
      <c r="CW335">
        <f t="shared" si="410"/>
        <v>0</v>
      </c>
      <c r="CX335">
        <f t="shared" si="411"/>
        <v>0</v>
      </c>
      <c r="CY335">
        <f t="shared" si="412"/>
        <v>0</v>
      </c>
      <c r="CZ335">
        <f t="shared" si="413"/>
        <v>0</v>
      </c>
      <c r="DA335">
        <f t="shared" si="414"/>
        <v>0</v>
      </c>
      <c r="DB335">
        <f t="shared" si="415"/>
        <v>0</v>
      </c>
      <c r="DC335">
        <f t="shared" si="416"/>
        <v>0</v>
      </c>
      <c r="DD335">
        <f t="shared" si="417"/>
        <v>0</v>
      </c>
      <c r="DE335">
        <f t="shared" si="418"/>
        <v>0</v>
      </c>
      <c r="DF335">
        <f t="shared" si="419"/>
        <v>0</v>
      </c>
    </row>
    <row r="336" spans="1:110" x14ac:dyDescent="0.25">
      <c r="A336" s="4">
        <f>raw!$A336:$A336</f>
        <v>43336</v>
      </c>
      <c r="B336" s="6" t="str">
        <f>raw!$B336:$B336</f>
        <v>0009-0036</v>
      </c>
      <c r="D336" t="str">
        <f>IF(score!$C336=".",".",IF(score!$C336=0,"1",IF(score!$C336=25,"0",IF(score!$C336=50,"0",IF(score!$C336=75,"0",IF(score!$C336=100,"0"))))))</f>
        <v>0</v>
      </c>
      <c r="E336" t="str">
        <f>IF(score!$C336=".",".",IF(score!$C336=0,"0",IF(score!$C336=25,"1",IF(score!$C336=50,"0",IF(score!$C336=75,"0",IF(score!$C336=100,"0"))))))</f>
        <v>0</v>
      </c>
      <c r="F336" t="str">
        <f>IF(score!$C336=".",".",IF(score!$C336=0,"0",IF(score!$C336=25,"0",IF(score!$C336=50,"1",IF(score!$C336=75,"0",IF(score!$C336=100,"0"))))))</f>
        <v>1</v>
      </c>
      <c r="G336" t="str">
        <f>IF(score!$C336=".",".",IF(score!$C336=0,"0",IF(score!$C336=25,"0",IF(score!$C336=50,"0",IF(score!$C336=75,"1",IF(score!$C336=100,"0"))))))</f>
        <v>0</v>
      </c>
      <c r="H336" t="str">
        <f>IF(score!$D336=".",".",IF(score!$D336=0,"1",IF(score!$D336=50,"0",IF(score!$D336=100,"0"))))</f>
        <v>1</v>
      </c>
      <c r="I336" t="str">
        <f>IF(score!$D336=".",".",IF(score!$D336=0,"0",IF(score!$D336=50,"1",IF(score!$D336=100,"0"))))</f>
        <v>0</v>
      </c>
      <c r="J336" t="str">
        <f>IF(score!$E336=".",".",IF(score!$E336=0,"1",IF(score!$E336=50,"0",IF(score!$E336=100,"0"))))</f>
        <v>1</v>
      </c>
      <c r="K336" t="str">
        <f>IF(score!$E336=".",".",IF(score!$E336=0,"0",IF(score!$E336=50,"1",IF(score!$E336=100,"0"))))</f>
        <v>0</v>
      </c>
      <c r="L336" t="str">
        <f>IF(score!$F336=".",".",IF(score!$F336=0,"1",IF(score!$F336=100,"0")))</f>
        <v>0</v>
      </c>
      <c r="M336" t="str">
        <f>IF(score!$G336=".",".",IF(score!$G336=0,"1",IF(score!$G336=100,"0")))</f>
        <v>0</v>
      </c>
      <c r="N336" t="str">
        <f>IF(score!$H336=".",".",IF(score!$H336=0,"1",IF(score!$H336=100,"0")))</f>
        <v>0</v>
      </c>
      <c r="O336" t="str">
        <f>IF(score!$I336=".",".",IF(score!$I336=0,"1",IF(score!$I336=50,"0",IF(score!$I336=100,"0"))))</f>
        <v>0</v>
      </c>
      <c r="P336" t="str">
        <f>IF(score!$J336=".",".",IF(score!$J336=0,"1",IF(score!$J336=25,"0",IF(score!$J336=50,"0",IF(score!$J336=75,"0",IF(score!$J336=100,"0"))))))</f>
        <v>0</v>
      </c>
      <c r="Q336" t="str">
        <f>IF(score!$J336=".",".",IF(score!$J336=0,"0",IF(score!$J336=25,"1",IF(score!$J336=50,"0",IF(score!$J336=75,"0",IF(score!$J336=100,"0"))))))</f>
        <v>1</v>
      </c>
      <c r="R336" t="str">
        <f>IF(score!$J336=".",".",IF(score!$J336=0,"0",IF(score!$J336=25,"0",IF(score!$J336=50,"1",IF(score!$J336=75,"0",IF(score!$J336=100,"0"))))))</f>
        <v>0</v>
      </c>
      <c r="S336" t="str">
        <f>IF(score!$J336=".",".",IF(score!$J336=0,"0",IF(score!$J336=25,"0",IF(score!$J336=50,"0",IF(score!$J336=75,"1",IF(score!$J336=100,"0"))))))</f>
        <v>0</v>
      </c>
      <c r="T336" t="str">
        <f>IF(score!$K336=".",".",IF(score!$K336=0,"1",IF(score!$K336=20,"0",IF(score!$K336=40,"0",IF(score!$K336=60,"0",IF(score!$K336=80,"0",IF(score!$K336=100,"0")))))))</f>
        <v>0</v>
      </c>
      <c r="U336" t="str">
        <f>IF(score!$K336=".",".",IF(score!$K336=0,"0",IF(score!$K336=20,"1",IF(score!$K336=40,"0",IF(score!$K336=60,"0",IF(score!$K336=80,"0",IF(score!$K336=100,"0")))))))</f>
        <v>0</v>
      </c>
      <c r="V336" t="str">
        <f>IF(score!$K336=".",".",IF(score!$K336=0,"0",IF(score!$K336=20,"0",IF(score!$K336=40,"1",IF(score!$K336=60,"0",IF(score!$K336=80,"0",IF(score!$K336=100,"0")))))))</f>
        <v>0</v>
      </c>
      <c r="W336" t="str">
        <f>IF(score!$K336=".",".",IF(score!$K336=0,"0",IF(score!$K336=20,"0",IF(score!$K336=40,"0",IF(score!$K336=60,"1",IF(score!$K336=80,"0",IF(score!$K336=100,"0")))))))</f>
        <v>0</v>
      </c>
      <c r="X336" t="str">
        <f>IF(score!$K336=".",".",IF(score!$K336=0,"0",IF(score!$K336=20,"0",IF(score!$K336=40,"0",IF(score!$K336=60,"0",IF(score!$K336=80,"1",IF(score!$K336=100,"0")))))))</f>
        <v>1</v>
      </c>
      <c r="Y336" t="str">
        <f>IF(score!$L336=".",".",IF(score!$L336=0,"1",IF(score!$L336=20,"0",IF(score!$L336=40,"0",IF(score!$L336=60,"0",IF(score!$L336=80,"0",IF(score!$L336=100,"0")))))))</f>
        <v>0</v>
      </c>
      <c r="Z336" t="str">
        <f>IF(score!$L336=".",".",IF(score!$L336=0,"0",IF(score!$L336=20,"1",IF(score!$L336=40,"0",IF(score!$L336=60,"0",IF(score!$L336=80,"0",IF(score!$L336=100,"0")))))))</f>
        <v>0</v>
      </c>
      <c r="AA336" t="str">
        <f>IF(score!$L336=".",".",IF(score!$L336=0,"0",IF(score!$L336=20,"0",IF(score!$L336=40,"1",IF(score!$L336=60,"0",IF(score!$L336=80,"0",IF(score!$L336=100,"0")))))))</f>
        <v>1</v>
      </c>
      <c r="AB336" t="str">
        <f>IF(score!$L336=".",".",IF(score!$L336=0,"0",IF(score!$L336=20,"0",IF(score!$L336=40,"0",IF(score!$L336=60,"1",IF(score!$L336=80,"0",IF(score!$L336=100,"0")))))))</f>
        <v>0</v>
      </c>
      <c r="AC336" t="str">
        <f>IF(score!$L336=".",".",IF(score!$L336=0,"0",IF(score!$L336=20,"0",IF(score!$L336=40,"0",IF(score!$L336=60,"0",IF(score!$L336=80,"1",IF(score!L336=100,"0")))))))</f>
        <v>0</v>
      </c>
      <c r="AD336" t="str">
        <f>IF(score!$M336=".",".",IF(score!$M336=0,"1",IF(score!$M336=20,"0",IF(score!$M336=40,"0",IF(score!$M336=60,"0",IF(score!$M336=80,"0",IF(score!$M336=100,"0")))))))</f>
        <v>0</v>
      </c>
      <c r="AE336" t="str">
        <f>IF(score!$M336=".",".",IF(score!$M336=0,"0",IF(score!$M336=20,"1",IF(score!$M336=40,"0",IF(score!$M336=60,"0",IF(score!$M336=80,"0",IF(score!$M336=100,"0")))))))</f>
        <v>0</v>
      </c>
      <c r="AF336" t="str">
        <f>IF(score!$M336=".",".",IF(score!$M336=0,"0",IF(score!$M336=20,"0",IF(score!$M336=40,"1",IF(score!$M336=60,"0",IF(score!$M336=80,"0",IF(score!$M336=100,"0")))))))</f>
        <v>0</v>
      </c>
      <c r="AG336" t="str">
        <f>IF(score!$M336=".",".",IF(score!$M336=0,"0",IF(score!$M336=20,"0",IF(score!$M336=40,"0",IF(score!$M336=60,"1",IF(score!$M336=80,"0",IF(score!$M336=100,"0")))))))</f>
        <v>0</v>
      </c>
      <c r="AH336" t="str">
        <f>IF(score!$M336=".",".",IF(score!$M336=0,"0",IF(score!$M336=20,"0",IF(score!$M336=40,"0",IF(score!$M336=60,"0",IF(score!$M336=80,"1",IF(score!$M336=100,"0")))))))</f>
        <v>0</v>
      </c>
      <c r="AI336" t="str">
        <f>IF(score!$N336=".",".",IF(score!$N336=0,"1",IF(score!$N336=25,"0",IF(score!$N336=50,"0",IF(score!$N336=75,"0",IF(score!$N336=100,"0"))))))</f>
        <v>0</v>
      </c>
      <c r="AJ336" t="str">
        <f>IF(score!$N336=".",".",IF(score!$N336=0,"0",IF(score!$N336=25,"1",IF(score!$N336=50,"0",IF(score!$N336=75,"0",IF(score!$N336=100,"0"))))))</f>
        <v>0</v>
      </c>
      <c r="AK336" t="str">
        <f>IF(score!$N336=".",".",IF(score!$N336=0,"0",IF(score!$N336=25,"0",IF(score!$N336=50,"1",IF(score!$N336=75,"0",IF(score!$N336=100,"0"))))))</f>
        <v>0</v>
      </c>
      <c r="AL336" t="str">
        <f>IF(score!$N336=".",".",IF(score!$N336=0,"0",IF(score!$N336=25,"0",IF(score!$N336=50,"0",IF(score!$N336=75,"1",IF(score!$N336=100,"0"))))))</f>
        <v>0</v>
      </c>
      <c r="AN336">
        <f t="shared" si="350"/>
        <v>0</v>
      </c>
      <c r="AO336">
        <f t="shared" si="351"/>
        <v>0</v>
      </c>
      <c r="AP336">
        <f t="shared" si="352"/>
        <v>-3.0239600000000002</v>
      </c>
      <c r="AQ336">
        <f t="shared" si="353"/>
        <v>0</v>
      </c>
      <c r="AR336">
        <f t="shared" si="354"/>
        <v>-7.2321600000000004</v>
      </c>
      <c r="AS336">
        <f t="shared" si="355"/>
        <v>0</v>
      </c>
      <c r="AT336">
        <f t="shared" si="356"/>
        <v>-6.24397</v>
      </c>
      <c r="AU336">
        <f t="shared" si="357"/>
        <v>0</v>
      </c>
      <c r="AV336">
        <f t="shared" si="358"/>
        <v>0</v>
      </c>
      <c r="AW336">
        <f t="shared" si="359"/>
        <v>0</v>
      </c>
      <c r="AX336">
        <f t="shared" si="360"/>
        <v>0</v>
      </c>
      <c r="AY336">
        <f t="shared" si="361"/>
        <v>0</v>
      </c>
      <c r="AZ336">
        <f t="shared" si="362"/>
        <v>0</v>
      </c>
      <c r="BA336">
        <f t="shared" si="363"/>
        <v>-8.38063</v>
      </c>
      <c r="BB336">
        <f t="shared" si="364"/>
        <v>0</v>
      </c>
      <c r="BC336">
        <f t="shared" si="365"/>
        <v>0</v>
      </c>
      <c r="BD336">
        <f t="shared" si="366"/>
        <v>0</v>
      </c>
      <c r="BE336">
        <f t="shared" si="367"/>
        <v>0</v>
      </c>
      <c r="BF336">
        <f t="shared" si="368"/>
        <v>0</v>
      </c>
      <c r="BG336">
        <f t="shared" si="369"/>
        <v>0</v>
      </c>
      <c r="BH336">
        <f t="shared" si="370"/>
        <v>0.66513999999999995</v>
      </c>
      <c r="BI336">
        <f t="shared" si="371"/>
        <v>0</v>
      </c>
      <c r="BJ336">
        <f t="shared" si="372"/>
        <v>0</v>
      </c>
      <c r="BK336">
        <f t="shared" si="373"/>
        <v>-1.6185</v>
      </c>
      <c r="BL336">
        <f t="shared" si="374"/>
        <v>0</v>
      </c>
      <c r="BM336">
        <f t="shared" si="375"/>
        <v>0</v>
      </c>
      <c r="BN336">
        <f t="shared" si="376"/>
        <v>0</v>
      </c>
      <c r="BO336">
        <f t="shared" si="377"/>
        <v>0</v>
      </c>
      <c r="BP336">
        <f t="shared" si="378"/>
        <v>0</v>
      </c>
      <c r="BQ336">
        <f t="shared" si="379"/>
        <v>0</v>
      </c>
      <c r="BR336">
        <f t="shared" si="380"/>
        <v>0</v>
      </c>
      <c r="BS336">
        <f t="shared" si="381"/>
        <v>0</v>
      </c>
      <c r="BT336">
        <f t="shared" si="382"/>
        <v>0</v>
      </c>
      <c r="BU336">
        <f t="shared" si="383"/>
        <v>0</v>
      </c>
      <c r="BV336">
        <f t="shared" si="384"/>
        <v>0</v>
      </c>
      <c r="BX336">
        <f t="shared" si="385"/>
        <v>0</v>
      </c>
      <c r="BY336">
        <f t="shared" si="386"/>
        <v>0</v>
      </c>
      <c r="BZ336">
        <f t="shared" si="387"/>
        <v>3.4819999999999997E-2</v>
      </c>
      <c r="CA336">
        <f t="shared" si="388"/>
        <v>0</v>
      </c>
      <c r="CB336">
        <f t="shared" si="389"/>
        <v>3.9311500000000001</v>
      </c>
      <c r="CC336">
        <f t="shared" si="390"/>
        <v>0</v>
      </c>
      <c r="CD336">
        <f t="shared" si="391"/>
        <v>2.68282</v>
      </c>
      <c r="CE336">
        <f t="shared" si="392"/>
        <v>0</v>
      </c>
      <c r="CF336">
        <f t="shared" si="393"/>
        <v>0</v>
      </c>
      <c r="CG336">
        <f t="shared" si="394"/>
        <v>0</v>
      </c>
      <c r="CH336">
        <f t="shared" si="395"/>
        <v>0</v>
      </c>
      <c r="CI336">
        <f t="shared" si="396"/>
        <v>0</v>
      </c>
      <c r="CJ336">
        <f t="shared" si="397"/>
        <v>0</v>
      </c>
      <c r="CK336">
        <f t="shared" si="398"/>
        <v>1.76691</v>
      </c>
      <c r="CL336">
        <f t="shared" si="399"/>
        <v>0</v>
      </c>
      <c r="CM336">
        <f t="shared" si="400"/>
        <v>0</v>
      </c>
      <c r="CN336">
        <f t="shared" si="401"/>
        <v>0</v>
      </c>
      <c r="CO336">
        <f t="shared" si="402"/>
        <v>0</v>
      </c>
      <c r="CP336">
        <f t="shared" si="403"/>
        <v>0</v>
      </c>
      <c r="CQ336">
        <f t="shared" si="404"/>
        <v>0</v>
      </c>
      <c r="CR336">
        <f t="shared" si="405"/>
        <v>-1.9494899999999999</v>
      </c>
      <c r="CS336">
        <f t="shared" si="406"/>
        <v>0</v>
      </c>
      <c r="CT336">
        <f t="shared" si="407"/>
        <v>0</v>
      </c>
      <c r="CU336">
        <f t="shared" si="408"/>
        <v>-3.2980499999999999</v>
      </c>
      <c r="CV336">
        <f t="shared" si="409"/>
        <v>0</v>
      </c>
      <c r="CW336">
        <f t="shared" si="410"/>
        <v>0</v>
      </c>
      <c r="CX336">
        <f t="shared" si="411"/>
        <v>0</v>
      </c>
      <c r="CY336">
        <f t="shared" si="412"/>
        <v>0</v>
      </c>
      <c r="CZ336">
        <f t="shared" si="413"/>
        <v>0</v>
      </c>
      <c r="DA336">
        <f t="shared" si="414"/>
        <v>0</v>
      </c>
      <c r="DB336">
        <f t="shared" si="415"/>
        <v>0</v>
      </c>
      <c r="DC336">
        <f t="shared" si="416"/>
        <v>0</v>
      </c>
      <c r="DD336">
        <f t="shared" si="417"/>
        <v>0</v>
      </c>
      <c r="DE336">
        <f t="shared" si="418"/>
        <v>0</v>
      </c>
      <c r="DF336">
        <f t="shared" si="419"/>
        <v>0</v>
      </c>
    </row>
    <row r="337" spans="1:110" x14ac:dyDescent="0.25">
      <c r="A337" s="4">
        <f>raw!$A337:$A337</f>
        <v>43346</v>
      </c>
      <c r="B337" s="6" t="str">
        <f>raw!$B337:$B337</f>
        <v>0009-0037</v>
      </c>
      <c r="D337" t="str">
        <f>IF(score!$C337=".",".",IF(score!$C337=0,"1",IF(score!$C337=25,"0",IF(score!$C337=50,"0",IF(score!$C337=75,"0",IF(score!$C337=100,"0"))))))</f>
        <v>0</v>
      </c>
      <c r="E337" t="str">
        <f>IF(score!$C337=".",".",IF(score!$C337=0,"0",IF(score!$C337=25,"1",IF(score!$C337=50,"0",IF(score!$C337=75,"0",IF(score!$C337=100,"0"))))))</f>
        <v>0</v>
      </c>
      <c r="F337" t="str">
        <f>IF(score!$C337=".",".",IF(score!$C337=0,"0",IF(score!$C337=25,"0",IF(score!$C337=50,"1",IF(score!$C337=75,"0",IF(score!$C337=100,"0"))))))</f>
        <v>0</v>
      </c>
      <c r="G337" t="str">
        <f>IF(score!$C337=".",".",IF(score!$C337=0,"0",IF(score!$C337=25,"0",IF(score!$C337=50,"0",IF(score!$C337=75,"1",IF(score!$C337=100,"0"))))))</f>
        <v>1</v>
      </c>
      <c r="H337" t="str">
        <f>IF(score!$D337=".",".",IF(score!$D337=0,"1",IF(score!$D337=50,"0",IF(score!$D337=100,"0"))))</f>
        <v>0</v>
      </c>
      <c r="I337" t="str">
        <f>IF(score!$D337=".",".",IF(score!$D337=0,"0",IF(score!$D337=50,"1",IF(score!$D337=100,"0"))))</f>
        <v>1</v>
      </c>
      <c r="J337" t="str">
        <f>IF(score!$E337=".",".",IF(score!$E337=0,"1",IF(score!$E337=50,"0",IF(score!$E337=100,"0"))))</f>
        <v>0</v>
      </c>
      <c r="K337" t="str">
        <f>IF(score!$E337=".",".",IF(score!$E337=0,"0",IF(score!$E337=50,"1",IF(score!$E337=100,"0"))))</f>
        <v>0</v>
      </c>
      <c r="L337" t="str">
        <f>IF(score!$F337=".",".",IF(score!$F337=0,"1",IF(score!$F337=100,"0")))</f>
        <v>0</v>
      </c>
      <c r="M337" t="str">
        <f>IF(score!$G337=".",".",IF(score!$G337=0,"1",IF(score!$G337=100,"0")))</f>
        <v>0</v>
      </c>
      <c r="N337" t="str">
        <f>IF(score!$H337=".",".",IF(score!$H337=0,"1",IF(score!$H337=100,"0")))</f>
        <v>0</v>
      </c>
      <c r="O337" t="str">
        <f>IF(score!$I337=".",".",IF(score!$I337=0,"1",IF(score!$I337=50,"0",IF(score!$I337=100,"0"))))</f>
        <v>0</v>
      </c>
      <c r="P337" t="str">
        <f>IF(score!$J337=".",".",IF(score!$J337=0,"1",IF(score!$J337=25,"0",IF(score!$J337=50,"0",IF(score!$J337=75,"0",IF(score!$J337=100,"0"))))))</f>
        <v>0</v>
      </c>
      <c r="Q337" t="str">
        <f>IF(score!$J337=".",".",IF(score!$J337=0,"0",IF(score!$J337=25,"1",IF(score!$J337=50,"0",IF(score!$J337=75,"0",IF(score!$J337=100,"0"))))))</f>
        <v>0</v>
      </c>
      <c r="R337" t="str">
        <f>IF(score!$J337=".",".",IF(score!$J337=0,"0",IF(score!$J337=25,"0",IF(score!$J337=50,"1",IF(score!$J337=75,"0",IF(score!$J337=100,"0"))))))</f>
        <v>0</v>
      </c>
      <c r="S337" t="str">
        <f>IF(score!$J337=".",".",IF(score!$J337=0,"0",IF(score!$J337=25,"0",IF(score!$J337=50,"0",IF(score!$J337=75,"1",IF(score!$J337=100,"0"))))))</f>
        <v>1</v>
      </c>
      <c r="T337" t="str">
        <f>IF(score!$K337=".",".",IF(score!$K337=0,"1",IF(score!$K337=20,"0",IF(score!$K337=40,"0",IF(score!$K337=60,"0",IF(score!$K337=80,"0",IF(score!$K337=100,"0")))))))</f>
        <v>0</v>
      </c>
      <c r="U337" t="str">
        <f>IF(score!$K337=".",".",IF(score!$K337=0,"0",IF(score!$K337=20,"1",IF(score!$K337=40,"0",IF(score!$K337=60,"0",IF(score!$K337=80,"0",IF(score!$K337=100,"0")))))))</f>
        <v>0</v>
      </c>
      <c r="V337" t="str">
        <f>IF(score!$K337=".",".",IF(score!$K337=0,"0",IF(score!$K337=20,"0",IF(score!$K337=40,"1",IF(score!$K337=60,"0",IF(score!$K337=80,"0",IF(score!$K337=100,"0")))))))</f>
        <v>0</v>
      </c>
      <c r="W337" t="str">
        <f>IF(score!$K337=".",".",IF(score!$K337=0,"0",IF(score!$K337=20,"0",IF(score!$K337=40,"0",IF(score!$K337=60,"1",IF(score!$K337=80,"0",IF(score!$K337=100,"0")))))))</f>
        <v>0</v>
      </c>
      <c r="X337" t="str">
        <f>IF(score!$K337=".",".",IF(score!$K337=0,"0",IF(score!$K337=20,"0",IF(score!$K337=40,"0",IF(score!$K337=60,"0",IF(score!$K337=80,"1",IF(score!$K337=100,"0")))))))</f>
        <v>1</v>
      </c>
      <c r="Y337" t="str">
        <f>IF(score!$L337=".",".",IF(score!$L337=0,"1",IF(score!$L337=20,"0",IF(score!$L337=40,"0",IF(score!$L337=60,"0",IF(score!$L337=80,"0",IF(score!$L337=100,"0")))))))</f>
        <v>0</v>
      </c>
      <c r="Z337" t="str">
        <f>IF(score!$L337=".",".",IF(score!$L337=0,"0",IF(score!$L337=20,"1",IF(score!$L337=40,"0",IF(score!$L337=60,"0",IF(score!$L337=80,"0",IF(score!$L337=100,"0")))))))</f>
        <v>0</v>
      </c>
      <c r="AA337" t="str">
        <f>IF(score!$L337=".",".",IF(score!$L337=0,"0",IF(score!$L337=20,"0",IF(score!$L337=40,"1",IF(score!$L337=60,"0",IF(score!$L337=80,"0",IF(score!$L337=100,"0")))))))</f>
        <v>0</v>
      </c>
      <c r="AB337" t="str">
        <f>IF(score!$L337=".",".",IF(score!$L337=0,"0",IF(score!$L337=20,"0",IF(score!$L337=40,"0",IF(score!$L337=60,"1",IF(score!$L337=80,"0",IF(score!$L337=100,"0")))))))</f>
        <v>1</v>
      </c>
      <c r="AC337" t="str">
        <f>IF(score!$L337=".",".",IF(score!$L337=0,"0",IF(score!$L337=20,"0",IF(score!$L337=40,"0",IF(score!$L337=60,"0",IF(score!$L337=80,"1",IF(score!L337=100,"0")))))))</f>
        <v>0</v>
      </c>
      <c r="AD337" t="str">
        <f>IF(score!$M337=".",".",IF(score!$M337=0,"1",IF(score!$M337=20,"0",IF(score!$M337=40,"0",IF(score!$M337=60,"0",IF(score!$M337=80,"0",IF(score!$M337=100,"0")))))))</f>
        <v>0</v>
      </c>
      <c r="AE337" t="str">
        <f>IF(score!$M337=".",".",IF(score!$M337=0,"0",IF(score!$M337=20,"1",IF(score!$M337=40,"0",IF(score!$M337=60,"0",IF(score!$M337=80,"0",IF(score!$M337=100,"0")))))))</f>
        <v>0</v>
      </c>
      <c r="AF337" t="str">
        <f>IF(score!$M337=".",".",IF(score!$M337=0,"0",IF(score!$M337=20,"0",IF(score!$M337=40,"1",IF(score!$M337=60,"0",IF(score!$M337=80,"0",IF(score!$M337=100,"0")))))))</f>
        <v>0</v>
      </c>
      <c r="AG337" t="str">
        <f>IF(score!$M337=".",".",IF(score!$M337=0,"0",IF(score!$M337=20,"0",IF(score!$M337=40,"0",IF(score!$M337=60,"1",IF(score!$M337=80,"0",IF(score!$M337=100,"0")))))))</f>
        <v>1</v>
      </c>
      <c r="AH337" t="str">
        <f>IF(score!$M337=".",".",IF(score!$M337=0,"0",IF(score!$M337=20,"0",IF(score!$M337=40,"0",IF(score!$M337=60,"0",IF(score!$M337=80,"1",IF(score!$M337=100,"0")))))))</f>
        <v>0</v>
      </c>
      <c r="AI337" t="str">
        <f>IF(score!$N337=".",".",IF(score!$N337=0,"1",IF(score!$N337=25,"0",IF(score!$N337=50,"0",IF(score!$N337=75,"0",IF(score!$N337=100,"0"))))))</f>
        <v>0</v>
      </c>
      <c r="AJ337" t="str">
        <f>IF(score!$N337=".",".",IF(score!$N337=0,"0",IF(score!$N337=25,"1",IF(score!$N337=50,"0",IF(score!$N337=75,"0",IF(score!$N337=100,"0"))))))</f>
        <v>0</v>
      </c>
      <c r="AK337" t="str">
        <f>IF(score!$N337=".",".",IF(score!$N337=0,"0",IF(score!$N337=25,"0",IF(score!$N337=50,"1",IF(score!$N337=75,"0",IF(score!$N337=100,"0"))))))</f>
        <v>0</v>
      </c>
      <c r="AL337" t="str">
        <f>IF(score!$N337=".",".",IF(score!$N337=0,"0",IF(score!$N337=25,"0",IF(score!$N337=50,"0",IF(score!$N337=75,"1",IF(score!$N337=100,"0"))))))</f>
        <v>0</v>
      </c>
      <c r="AN337">
        <f t="shared" si="350"/>
        <v>0</v>
      </c>
      <c r="AO337">
        <f t="shared" si="351"/>
        <v>0</v>
      </c>
      <c r="AP337">
        <f t="shared" si="352"/>
        <v>0</v>
      </c>
      <c r="AQ337">
        <f t="shared" si="353"/>
        <v>-1.3187199999999999</v>
      </c>
      <c r="AR337">
        <f t="shared" si="354"/>
        <v>0</v>
      </c>
      <c r="AS337">
        <f t="shared" si="355"/>
        <v>-3.4555500000000001</v>
      </c>
      <c r="AT337">
        <f t="shared" si="356"/>
        <v>0</v>
      </c>
      <c r="AU337">
        <f t="shared" si="357"/>
        <v>0</v>
      </c>
      <c r="AV337">
        <f t="shared" si="358"/>
        <v>0</v>
      </c>
      <c r="AW337">
        <f t="shared" si="359"/>
        <v>0</v>
      </c>
      <c r="AX337">
        <f t="shared" si="360"/>
        <v>0</v>
      </c>
      <c r="AY337">
        <f t="shared" si="361"/>
        <v>0</v>
      </c>
      <c r="AZ337">
        <f t="shared" si="362"/>
        <v>0</v>
      </c>
      <c r="BA337">
        <f t="shared" si="363"/>
        <v>0</v>
      </c>
      <c r="BB337">
        <f t="shared" si="364"/>
        <v>0</v>
      </c>
      <c r="BC337">
        <f t="shared" si="365"/>
        <v>-3.8012999999999999</v>
      </c>
      <c r="BD337">
        <f t="shared" si="366"/>
        <v>0</v>
      </c>
      <c r="BE337">
        <f t="shared" si="367"/>
        <v>0</v>
      </c>
      <c r="BF337">
        <f t="shared" si="368"/>
        <v>0</v>
      </c>
      <c r="BG337">
        <f t="shared" si="369"/>
        <v>0</v>
      </c>
      <c r="BH337">
        <f t="shared" si="370"/>
        <v>0.66513999999999995</v>
      </c>
      <c r="BI337">
        <f t="shared" si="371"/>
        <v>0</v>
      </c>
      <c r="BJ337">
        <f t="shared" si="372"/>
        <v>0</v>
      </c>
      <c r="BK337">
        <f t="shared" si="373"/>
        <v>0</v>
      </c>
      <c r="BL337">
        <f t="shared" si="374"/>
        <v>-1.1438699999999999</v>
      </c>
      <c r="BM337">
        <f t="shared" si="375"/>
        <v>0</v>
      </c>
      <c r="BN337">
        <f t="shared" si="376"/>
        <v>0</v>
      </c>
      <c r="BO337">
        <f t="shared" si="377"/>
        <v>0</v>
      </c>
      <c r="BP337">
        <f t="shared" si="378"/>
        <v>0</v>
      </c>
      <c r="BQ337">
        <f t="shared" si="379"/>
        <v>1.28044</v>
      </c>
      <c r="BR337">
        <f t="shared" si="380"/>
        <v>0</v>
      </c>
      <c r="BS337">
        <f t="shared" si="381"/>
        <v>0</v>
      </c>
      <c r="BT337">
        <f t="shared" si="382"/>
        <v>0</v>
      </c>
      <c r="BU337">
        <f t="shared" si="383"/>
        <v>0</v>
      </c>
      <c r="BV337">
        <f t="shared" si="384"/>
        <v>0</v>
      </c>
      <c r="BX337">
        <f t="shared" si="385"/>
        <v>0</v>
      </c>
      <c r="BY337">
        <f t="shared" si="386"/>
        <v>0</v>
      </c>
      <c r="BZ337">
        <f t="shared" si="387"/>
        <v>0</v>
      </c>
      <c r="CA337">
        <f t="shared" si="388"/>
        <v>-6.0639999999999999E-2</v>
      </c>
      <c r="CB337">
        <f t="shared" si="389"/>
        <v>0</v>
      </c>
      <c r="CC337">
        <f t="shared" si="390"/>
        <v>1.8684000000000001</v>
      </c>
      <c r="CD337">
        <f t="shared" si="391"/>
        <v>0</v>
      </c>
      <c r="CE337">
        <f t="shared" si="392"/>
        <v>0</v>
      </c>
      <c r="CF337">
        <f t="shared" si="393"/>
        <v>0</v>
      </c>
      <c r="CG337">
        <f t="shared" si="394"/>
        <v>0</v>
      </c>
      <c r="CH337">
        <f t="shared" si="395"/>
        <v>0</v>
      </c>
      <c r="CI337">
        <f t="shared" si="396"/>
        <v>0</v>
      </c>
      <c r="CJ337">
        <f t="shared" si="397"/>
        <v>0</v>
      </c>
      <c r="CK337">
        <f t="shared" si="398"/>
        <v>0</v>
      </c>
      <c r="CL337">
        <f t="shared" si="399"/>
        <v>0</v>
      </c>
      <c r="CM337">
        <f t="shared" si="400"/>
        <v>0.90383999999999998</v>
      </c>
      <c r="CN337">
        <f t="shared" si="401"/>
        <v>0</v>
      </c>
      <c r="CO337">
        <f t="shared" si="402"/>
        <v>0</v>
      </c>
      <c r="CP337">
        <f t="shared" si="403"/>
        <v>0</v>
      </c>
      <c r="CQ337">
        <f t="shared" si="404"/>
        <v>0</v>
      </c>
      <c r="CR337">
        <f t="shared" si="405"/>
        <v>-1.9494899999999999</v>
      </c>
      <c r="CS337">
        <f t="shared" si="406"/>
        <v>0</v>
      </c>
      <c r="CT337">
        <f t="shared" si="407"/>
        <v>0</v>
      </c>
      <c r="CU337">
        <f t="shared" si="408"/>
        <v>0</v>
      </c>
      <c r="CV337">
        <f t="shared" si="409"/>
        <v>-1.65178</v>
      </c>
      <c r="CW337">
        <f t="shared" si="410"/>
        <v>0</v>
      </c>
      <c r="CX337">
        <f t="shared" si="411"/>
        <v>0</v>
      </c>
      <c r="CY337">
        <f t="shared" si="412"/>
        <v>0</v>
      </c>
      <c r="CZ337">
        <f t="shared" si="413"/>
        <v>0</v>
      </c>
      <c r="DA337">
        <f t="shared" si="414"/>
        <v>-4.5905500000000004</v>
      </c>
      <c r="DB337">
        <f t="shared" si="415"/>
        <v>0</v>
      </c>
      <c r="DC337">
        <f t="shared" si="416"/>
        <v>0</v>
      </c>
      <c r="DD337">
        <f t="shared" si="417"/>
        <v>0</v>
      </c>
      <c r="DE337">
        <f t="shared" si="418"/>
        <v>0</v>
      </c>
      <c r="DF337">
        <f t="shared" si="419"/>
        <v>0</v>
      </c>
    </row>
    <row r="338" spans="1:110" x14ac:dyDescent="0.25">
      <c r="A338" s="4">
        <f>raw!$A338:$A338</f>
        <v>43353</v>
      </c>
      <c r="B338" s="6" t="str">
        <f>raw!$B338:$B338</f>
        <v>0009-0038</v>
      </c>
      <c r="D338" t="str">
        <f>IF(score!$C338=".",".",IF(score!$C338=0,"1",IF(score!$C338=25,"0",IF(score!$C338=50,"0",IF(score!$C338=75,"0",IF(score!$C338=100,"0"))))))</f>
        <v>0</v>
      </c>
      <c r="E338" t="str">
        <f>IF(score!$C338=".",".",IF(score!$C338=0,"0",IF(score!$C338=25,"1",IF(score!$C338=50,"0",IF(score!$C338=75,"0",IF(score!$C338=100,"0"))))))</f>
        <v>1</v>
      </c>
      <c r="F338" t="str">
        <f>IF(score!$C338=".",".",IF(score!$C338=0,"0",IF(score!$C338=25,"0",IF(score!$C338=50,"1",IF(score!$C338=75,"0",IF(score!$C338=100,"0"))))))</f>
        <v>0</v>
      </c>
      <c r="G338" t="str">
        <f>IF(score!$C338=".",".",IF(score!$C338=0,"0",IF(score!$C338=25,"0",IF(score!$C338=50,"0",IF(score!$C338=75,"1",IF(score!$C338=100,"0"))))))</f>
        <v>0</v>
      </c>
      <c r="H338" t="str">
        <f>IF(score!$D338=".",".",IF(score!$D338=0,"1",IF(score!$D338=50,"0",IF(score!$D338=100,"0"))))</f>
        <v>0</v>
      </c>
      <c r="I338" t="str">
        <f>IF(score!$D338=".",".",IF(score!$D338=0,"0",IF(score!$D338=50,"1",IF(score!$D338=100,"0"))))</f>
        <v>1</v>
      </c>
      <c r="J338" t="str">
        <f>IF(score!$E338=".",".",IF(score!$E338=0,"1",IF(score!$E338=50,"0",IF(score!$E338=100,"0"))))</f>
        <v>0</v>
      </c>
      <c r="K338" t="str">
        <f>IF(score!$E338=".",".",IF(score!$E338=0,"0",IF(score!$E338=50,"1",IF(score!$E338=100,"0"))))</f>
        <v>1</v>
      </c>
      <c r="L338" t="str">
        <f>IF(score!$F338=".",".",IF(score!$F338=0,"1",IF(score!$F338=100,"0")))</f>
        <v>1</v>
      </c>
      <c r="M338" t="str">
        <f>IF(score!$G338=".",".",IF(score!$G338=0,"1",IF(score!$G338=100,"0")))</f>
        <v>1</v>
      </c>
      <c r="N338" t="str">
        <f>IF(score!$H338=".",".",IF(score!$H338=0,"1",IF(score!$H338=100,"0")))</f>
        <v>1</v>
      </c>
      <c r="O338" t="str">
        <f>IF(score!$I338=".",".",IF(score!$I338=0,"1",IF(score!$I338=50,"0",IF(score!$I338=100,"0"))))</f>
        <v>1</v>
      </c>
      <c r="P338" t="str">
        <f>IF(score!$J338=".",".",IF(score!$J338=0,"1",IF(score!$J338=25,"0",IF(score!$J338=50,"0",IF(score!$J338=75,"0",IF(score!$J338=100,"0"))))))</f>
        <v>1</v>
      </c>
      <c r="Q338" t="str">
        <f>IF(score!$J338=".",".",IF(score!$J338=0,"0",IF(score!$J338=25,"1",IF(score!$J338=50,"0",IF(score!$J338=75,"0",IF(score!$J338=100,"0"))))))</f>
        <v>0</v>
      </c>
      <c r="R338" t="str">
        <f>IF(score!$J338=".",".",IF(score!$J338=0,"0",IF(score!$J338=25,"0",IF(score!$J338=50,"1",IF(score!$J338=75,"0",IF(score!$J338=100,"0"))))))</f>
        <v>0</v>
      </c>
      <c r="S338" t="str">
        <f>IF(score!$J338=".",".",IF(score!$J338=0,"0",IF(score!$J338=25,"0",IF(score!$J338=50,"0",IF(score!$J338=75,"1",IF(score!$J338=100,"0"))))))</f>
        <v>0</v>
      </c>
      <c r="T338" t="str">
        <f>IF(score!$K338=".",".",IF(score!$K338=0,"1",IF(score!$K338=20,"0",IF(score!$K338=40,"0",IF(score!$K338=60,"0",IF(score!$K338=80,"0",IF(score!$K338=100,"0")))))))</f>
        <v>0</v>
      </c>
      <c r="U338" t="str">
        <f>IF(score!$K338=".",".",IF(score!$K338=0,"0",IF(score!$K338=20,"1",IF(score!$K338=40,"0",IF(score!$K338=60,"0",IF(score!$K338=80,"0",IF(score!$K338=100,"0")))))))</f>
        <v>0</v>
      </c>
      <c r="V338" t="str">
        <f>IF(score!$K338=".",".",IF(score!$K338=0,"0",IF(score!$K338=20,"0",IF(score!$K338=40,"1",IF(score!$K338=60,"0",IF(score!$K338=80,"0",IF(score!$K338=100,"0")))))))</f>
        <v>0</v>
      </c>
      <c r="W338" t="str">
        <f>IF(score!$K338=".",".",IF(score!$K338=0,"0",IF(score!$K338=20,"0",IF(score!$K338=40,"0",IF(score!$K338=60,"1",IF(score!$K338=80,"0",IF(score!$K338=100,"0")))))))</f>
        <v>1</v>
      </c>
      <c r="X338" t="str">
        <f>IF(score!$K338=".",".",IF(score!$K338=0,"0",IF(score!$K338=20,"0",IF(score!$K338=40,"0",IF(score!$K338=60,"0",IF(score!$K338=80,"1",IF(score!$K338=100,"0")))))))</f>
        <v>0</v>
      </c>
      <c r="Y338" t="str">
        <f>IF(score!$L338=".",".",IF(score!$L338=0,"1",IF(score!$L338=20,"0",IF(score!$L338=40,"0",IF(score!$L338=60,"0",IF(score!$L338=80,"0",IF(score!$L338=100,"0")))))))</f>
        <v>0</v>
      </c>
      <c r="Z338" t="str">
        <f>IF(score!$L338=".",".",IF(score!$L338=0,"0",IF(score!$L338=20,"1",IF(score!$L338=40,"0",IF(score!$L338=60,"0",IF(score!$L338=80,"0",IF(score!$L338=100,"0")))))))</f>
        <v>0</v>
      </c>
      <c r="AA338" t="str">
        <f>IF(score!$L338=".",".",IF(score!$L338=0,"0",IF(score!$L338=20,"0",IF(score!$L338=40,"1",IF(score!$L338=60,"0",IF(score!$L338=80,"0",IF(score!$L338=100,"0")))))))</f>
        <v>1</v>
      </c>
      <c r="AB338" t="str">
        <f>IF(score!$L338=".",".",IF(score!$L338=0,"0",IF(score!$L338=20,"0",IF(score!$L338=40,"0",IF(score!$L338=60,"1",IF(score!$L338=80,"0",IF(score!$L338=100,"0")))))))</f>
        <v>0</v>
      </c>
      <c r="AC338" t="str">
        <f>IF(score!$L338=".",".",IF(score!$L338=0,"0",IF(score!$L338=20,"0",IF(score!$L338=40,"0",IF(score!$L338=60,"0",IF(score!$L338=80,"1",IF(score!L338=100,"0")))))))</f>
        <v>0</v>
      </c>
      <c r="AD338" t="str">
        <f>IF(score!$M338=".",".",IF(score!$M338=0,"1",IF(score!$M338=20,"0",IF(score!$M338=40,"0",IF(score!$M338=60,"0",IF(score!$M338=80,"0",IF(score!$M338=100,"0")))))))</f>
        <v>0</v>
      </c>
      <c r="AE338" t="str">
        <f>IF(score!$M338=".",".",IF(score!$M338=0,"0",IF(score!$M338=20,"1",IF(score!$M338=40,"0",IF(score!$M338=60,"0",IF(score!$M338=80,"0",IF(score!$M338=100,"0")))))))</f>
        <v>0</v>
      </c>
      <c r="AF338" t="str">
        <f>IF(score!$M338=".",".",IF(score!$M338=0,"0",IF(score!$M338=20,"0",IF(score!$M338=40,"1",IF(score!$M338=60,"0",IF(score!$M338=80,"0",IF(score!$M338=100,"0")))))))</f>
        <v>0</v>
      </c>
      <c r="AG338" t="str">
        <f>IF(score!$M338=".",".",IF(score!$M338=0,"0",IF(score!$M338=20,"0",IF(score!$M338=40,"0",IF(score!$M338=60,"1",IF(score!$M338=80,"0",IF(score!$M338=100,"0")))))))</f>
        <v>1</v>
      </c>
      <c r="AH338" t="str">
        <f>IF(score!$M338=".",".",IF(score!$M338=0,"0",IF(score!$M338=20,"0",IF(score!$M338=40,"0",IF(score!$M338=60,"0",IF(score!$M338=80,"1",IF(score!$M338=100,"0")))))))</f>
        <v>0</v>
      </c>
      <c r="AI338" t="str">
        <f>IF(score!$N338=".",".",IF(score!$N338=0,"1",IF(score!$N338=25,"0",IF(score!$N338=50,"0",IF(score!$N338=75,"0",IF(score!$N338=100,"0"))))))</f>
        <v>0</v>
      </c>
      <c r="AJ338" t="str">
        <f>IF(score!$N338=".",".",IF(score!$N338=0,"0",IF(score!$N338=25,"1",IF(score!$N338=50,"0",IF(score!$N338=75,"0",IF(score!$N338=100,"0"))))))</f>
        <v>1</v>
      </c>
      <c r="AK338" t="str">
        <f>IF(score!$N338=".",".",IF(score!$N338=0,"0",IF(score!$N338=25,"0",IF(score!$N338=50,"1",IF(score!$N338=75,"0",IF(score!$N338=100,"0"))))))</f>
        <v>0</v>
      </c>
      <c r="AL338" t="str">
        <f>IF(score!$N338=".",".",IF(score!$N338=0,"0",IF(score!$N338=25,"0",IF(score!$N338=50,"0",IF(score!$N338=75,"1",IF(score!$N338=100,"0"))))))</f>
        <v>0</v>
      </c>
      <c r="AN338">
        <f t="shared" si="350"/>
        <v>0</v>
      </c>
      <c r="AO338">
        <f t="shared" si="351"/>
        <v>-5.5646100000000001</v>
      </c>
      <c r="AP338">
        <f t="shared" si="352"/>
        <v>0</v>
      </c>
      <c r="AQ338">
        <f t="shared" si="353"/>
        <v>0</v>
      </c>
      <c r="AR338">
        <f t="shared" si="354"/>
        <v>0</v>
      </c>
      <c r="AS338">
        <f t="shared" si="355"/>
        <v>-3.4555500000000001</v>
      </c>
      <c r="AT338">
        <f t="shared" si="356"/>
        <v>0</v>
      </c>
      <c r="AU338">
        <f t="shared" si="357"/>
        <v>-2.7355700000000001</v>
      </c>
      <c r="AV338">
        <f t="shared" si="358"/>
        <v>-4.6161700000000003</v>
      </c>
      <c r="AW338">
        <f t="shared" si="359"/>
        <v>-5.5174700000000003</v>
      </c>
      <c r="AX338">
        <f t="shared" si="360"/>
        <v>3.04365</v>
      </c>
      <c r="AY338">
        <f t="shared" si="361"/>
        <v>2.32091</v>
      </c>
      <c r="AZ338">
        <f t="shared" si="362"/>
        <v>-11.25544</v>
      </c>
      <c r="BA338">
        <f t="shared" si="363"/>
        <v>0</v>
      </c>
      <c r="BB338">
        <f t="shared" si="364"/>
        <v>0</v>
      </c>
      <c r="BC338">
        <f t="shared" si="365"/>
        <v>0</v>
      </c>
      <c r="BD338">
        <f t="shared" si="366"/>
        <v>0</v>
      </c>
      <c r="BE338">
        <f t="shared" si="367"/>
        <v>0</v>
      </c>
      <c r="BF338">
        <f t="shared" si="368"/>
        <v>0</v>
      </c>
      <c r="BG338">
        <f t="shared" si="369"/>
        <v>1.3668899999999999</v>
      </c>
      <c r="BH338">
        <f t="shared" si="370"/>
        <v>0</v>
      </c>
      <c r="BI338">
        <f t="shared" si="371"/>
        <v>0</v>
      </c>
      <c r="BJ338">
        <f t="shared" si="372"/>
        <v>0</v>
      </c>
      <c r="BK338">
        <f t="shared" si="373"/>
        <v>-1.6185</v>
      </c>
      <c r="BL338">
        <f t="shared" si="374"/>
        <v>0</v>
      </c>
      <c r="BM338">
        <f t="shared" si="375"/>
        <v>0</v>
      </c>
      <c r="BN338">
        <f t="shared" si="376"/>
        <v>0</v>
      </c>
      <c r="BO338">
        <f t="shared" si="377"/>
        <v>0</v>
      </c>
      <c r="BP338">
        <f t="shared" si="378"/>
        <v>0</v>
      </c>
      <c r="BQ338">
        <f t="shared" si="379"/>
        <v>1.28044</v>
      </c>
      <c r="BR338">
        <f t="shared" si="380"/>
        <v>0</v>
      </c>
      <c r="BS338">
        <f t="shared" si="381"/>
        <v>0</v>
      </c>
      <c r="BT338">
        <f t="shared" si="382"/>
        <v>-0.94342000000000004</v>
      </c>
      <c r="BU338">
        <f t="shared" si="383"/>
        <v>0</v>
      </c>
      <c r="BV338">
        <f t="shared" si="384"/>
        <v>0</v>
      </c>
      <c r="BX338">
        <f t="shared" si="385"/>
        <v>0</v>
      </c>
      <c r="BY338">
        <f t="shared" si="386"/>
        <v>-0.16891</v>
      </c>
      <c r="BZ338">
        <f t="shared" si="387"/>
        <v>0</v>
      </c>
      <c r="CA338">
        <f t="shared" si="388"/>
        <v>0</v>
      </c>
      <c r="CB338">
        <f t="shared" si="389"/>
        <v>0</v>
      </c>
      <c r="CC338">
        <f t="shared" si="390"/>
        <v>1.8684000000000001</v>
      </c>
      <c r="CD338">
        <f t="shared" si="391"/>
        <v>0</v>
      </c>
      <c r="CE338">
        <f t="shared" si="392"/>
        <v>1.43103</v>
      </c>
      <c r="CF338">
        <f t="shared" si="393"/>
        <v>1.4406000000000001</v>
      </c>
      <c r="CG338">
        <f t="shared" si="394"/>
        <v>1.6696800000000001</v>
      </c>
      <c r="CH338">
        <f t="shared" si="395"/>
        <v>-6.8267199999999999</v>
      </c>
      <c r="CI338">
        <f t="shared" si="396"/>
        <v>-5.6992099999999999</v>
      </c>
      <c r="CJ338">
        <f t="shared" si="397"/>
        <v>1.4861899999999999</v>
      </c>
      <c r="CK338">
        <f t="shared" si="398"/>
        <v>0</v>
      </c>
      <c r="CL338">
        <f t="shared" si="399"/>
        <v>0</v>
      </c>
      <c r="CM338">
        <f t="shared" si="400"/>
        <v>0</v>
      </c>
      <c r="CN338">
        <f t="shared" si="401"/>
        <v>0</v>
      </c>
      <c r="CO338">
        <f t="shared" si="402"/>
        <v>0</v>
      </c>
      <c r="CP338">
        <f t="shared" si="403"/>
        <v>0</v>
      </c>
      <c r="CQ338">
        <f t="shared" si="404"/>
        <v>-4.09842</v>
      </c>
      <c r="CR338">
        <f t="shared" si="405"/>
        <v>0</v>
      </c>
      <c r="CS338">
        <f t="shared" si="406"/>
        <v>0</v>
      </c>
      <c r="CT338">
        <f t="shared" si="407"/>
        <v>0</v>
      </c>
      <c r="CU338">
        <f t="shared" si="408"/>
        <v>-3.2980499999999999</v>
      </c>
      <c r="CV338">
        <f t="shared" si="409"/>
        <v>0</v>
      </c>
      <c r="CW338">
        <f t="shared" si="410"/>
        <v>0</v>
      </c>
      <c r="CX338">
        <f t="shared" si="411"/>
        <v>0</v>
      </c>
      <c r="CY338">
        <f t="shared" si="412"/>
        <v>0</v>
      </c>
      <c r="CZ338">
        <f t="shared" si="413"/>
        <v>0</v>
      </c>
      <c r="DA338">
        <f t="shared" si="414"/>
        <v>-4.5905500000000004</v>
      </c>
      <c r="DB338">
        <f t="shared" si="415"/>
        <v>0</v>
      </c>
      <c r="DC338">
        <f t="shared" si="416"/>
        <v>0</v>
      </c>
      <c r="DD338">
        <f t="shared" si="417"/>
        <v>-8.2606599999999997</v>
      </c>
      <c r="DE338">
        <f t="shared" si="418"/>
        <v>0</v>
      </c>
      <c r="DF338">
        <f t="shared" si="419"/>
        <v>0</v>
      </c>
    </row>
    <row r="339" spans="1:110" x14ac:dyDescent="0.25">
      <c r="A339" s="4">
        <f>raw!$A339:$A339</f>
        <v>43353</v>
      </c>
      <c r="B339" s="6" t="str">
        <f>raw!$B339:$B339</f>
        <v>0009-0039</v>
      </c>
      <c r="D339" t="str">
        <f>IF(score!$C339=".",".",IF(score!$C339=0,"1",IF(score!$C339=25,"0",IF(score!$C339=50,"0",IF(score!$C339=75,"0",IF(score!$C339=100,"0"))))))</f>
        <v>0</v>
      </c>
      <c r="E339" t="str">
        <f>IF(score!$C339=".",".",IF(score!$C339=0,"0",IF(score!$C339=25,"1",IF(score!$C339=50,"0",IF(score!$C339=75,"0",IF(score!$C339=100,"0"))))))</f>
        <v>0</v>
      </c>
      <c r="F339" t="str">
        <f>IF(score!$C339=".",".",IF(score!$C339=0,"0",IF(score!$C339=25,"0",IF(score!$C339=50,"1",IF(score!$C339=75,"0",IF(score!$C339=100,"0"))))))</f>
        <v>1</v>
      </c>
      <c r="G339" t="str">
        <f>IF(score!$C339=".",".",IF(score!$C339=0,"0",IF(score!$C339=25,"0",IF(score!$C339=50,"0",IF(score!$C339=75,"1",IF(score!$C339=100,"0"))))))</f>
        <v>0</v>
      </c>
      <c r="H339" t="str">
        <f>IF(score!$D339=".",".",IF(score!$D339=0,"1",IF(score!$D339=50,"0",IF(score!$D339=100,"0"))))</f>
        <v>0</v>
      </c>
      <c r="I339" t="str">
        <f>IF(score!$D339=".",".",IF(score!$D339=0,"0",IF(score!$D339=50,"1",IF(score!$D339=100,"0"))))</f>
        <v>0</v>
      </c>
      <c r="J339" t="str">
        <f>IF(score!$E339=".",".",IF(score!$E339=0,"1",IF(score!$E339=50,"0",IF(score!$E339=100,"0"))))</f>
        <v>0</v>
      </c>
      <c r="K339" t="str">
        <f>IF(score!$E339=".",".",IF(score!$E339=0,"0",IF(score!$E339=50,"1",IF(score!$E339=100,"0"))))</f>
        <v>1</v>
      </c>
      <c r="L339" t="str">
        <f>IF(score!$F339=".",".",IF(score!$F339=0,"1",IF(score!$F339=100,"0")))</f>
        <v>0</v>
      </c>
      <c r="M339" t="str">
        <f>IF(score!$G339=".",".",IF(score!$G339=0,"1",IF(score!$G339=100,"0")))</f>
        <v>0</v>
      </c>
      <c r="N339" t="str">
        <f>IF(score!$H339=".",".",IF(score!$H339=0,"1",IF(score!$H339=100,"0")))</f>
        <v>0</v>
      </c>
      <c r="O339" t="str">
        <f>IF(score!$I339=".",".",IF(score!$I339=0,"1",IF(score!$I339=50,"0",IF(score!$I339=100,"0"))))</f>
        <v>0</v>
      </c>
      <c r="P339" t="str">
        <f>IF(score!$J339=".",".",IF(score!$J339=0,"1",IF(score!$J339=25,"0",IF(score!$J339=50,"0",IF(score!$J339=75,"0",IF(score!$J339=100,"0"))))))</f>
        <v>0</v>
      </c>
      <c r="Q339" t="str">
        <f>IF(score!$J339=".",".",IF(score!$J339=0,"0",IF(score!$J339=25,"1",IF(score!$J339=50,"0",IF(score!$J339=75,"0",IF(score!$J339=100,"0"))))))</f>
        <v>0</v>
      </c>
      <c r="R339" t="str">
        <f>IF(score!$J339=".",".",IF(score!$J339=0,"0",IF(score!$J339=25,"0",IF(score!$J339=50,"1",IF(score!$J339=75,"0",IF(score!$J339=100,"0"))))))</f>
        <v>0</v>
      </c>
      <c r="S339" t="str">
        <f>IF(score!$J339=".",".",IF(score!$J339=0,"0",IF(score!$J339=25,"0",IF(score!$J339=50,"0",IF(score!$J339=75,"1",IF(score!$J339=100,"0"))))))</f>
        <v>0</v>
      </c>
      <c r="T339" t="str">
        <f>IF(score!$K339=".",".",IF(score!$K339=0,"1",IF(score!$K339=20,"0",IF(score!$K339=40,"0",IF(score!$K339=60,"0",IF(score!$K339=80,"0",IF(score!$K339=100,"0")))))))</f>
        <v>0</v>
      </c>
      <c r="U339" t="str">
        <f>IF(score!$K339=".",".",IF(score!$K339=0,"0",IF(score!$K339=20,"1",IF(score!$K339=40,"0",IF(score!$K339=60,"0",IF(score!$K339=80,"0",IF(score!$K339=100,"0")))))))</f>
        <v>0</v>
      </c>
      <c r="V339" t="str">
        <f>IF(score!$K339=".",".",IF(score!$K339=0,"0",IF(score!$K339=20,"0",IF(score!$K339=40,"1",IF(score!$K339=60,"0",IF(score!$K339=80,"0",IF(score!$K339=100,"0")))))))</f>
        <v>0</v>
      </c>
      <c r="W339" t="str">
        <f>IF(score!$K339=".",".",IF(score!$K339=0,"0",IF(score!$K339=20,"0",IF(score!$K339=40,"0",IF(score!$K339=60,"1",IF(score!$K339=80,"0",IF(score!$K339=100,"0")))))))</f>
        <v>1</v>
      </c>
      <c r="X339" t="str">
        <f>IF(score!$K339=".",".",IF(score!$K339=0,"0",IF(score!$K339=20,"0",IF(score!$K339=40,"0",IF(score!$K339=60,"0",IF(score!$K339=80,"1",IF(score!$K339=100,"0")))))))</f>
        <v>0</v>
      </c>
      <c r="Y339" t="str">
        <f>IF(score!$L339=".",".",IF(score!$L339=0,"1",IF(score!$L339=20,"0",IF(score!$L339=40,"0",IF(score!$L339=60,"0",IF(score!$L339=80,"0",IF(score!$L339=100,"0")))))))</f>
        <v>0</v>
      </c>
      <c r="Z339" t="str">
        <f>IF(score!$L339=".",".",IF(score!$L339=0,"0",IF(score!$L339=20,"1",IF(score!$L339=40,"0",IF(score!$L339=60,"0",IF(score!$L339=80,"0",IF(score!$L339=100,"0")))))))</f>
        <v>0</v>
      </c>
      <c r="AA339" t="str">
        <f>IF(score!$L339=".",".",IF(score!$L339=0,"0",IF(score!$L339=20,"0",IF(score!$L339=40,"1",IF(score!$L339=60,"0",IF(score!$L339=80,"0",IF(score!$L339=100,"0")))))))</f>
        <v>0</v>
      </c>
      <c r="AB339" t="str">
        <f>IF(score!$L339=".",".",IF(score!$L339=0,"0",IF(score!$L339=20,"0",IF(score!$L339=40,"0",IF(score!$L339=60,"1",IF(score!$L339=80,"0",IF(score!$L339=100,"0")))))))</f>
        <v>0</v>
      </c>
      <c r="AC339" t="str">
        <f>IF(score!$L339=".",".",IF(score!$L339=0,"0",IF(score!$L339=20,"0",IF(score!$L339=40,"0",IF(score!$L339=60,"0",IF(score!$L339=80,"1",IF(score!L339=100,"0")))))))</f>
        <v>0</v>
      </c>
      <c r="AD339" t="str">
        <f>IF(score!$M339=".",".",IF(score!$M339=0,"1",IF(score!$M339=20,"0",IF(score!$M339=40,"0",IF(score!$M339=60,"0",IF(score!$M339=80,"0",IF(score!$M339=100,"0")))))))</f>
        <v>0</v>
      </c>
      <c r="AE339" t="str">
        <f>IF(score!$M339=".",".",IF(score!$M339=0,"0",IF(score!$M339=20,"1",IF(score!$M339=40,"0",IF(score!$M339=60,"0",IF(score!$M339=80,"0",IF(score!$M339=100,"0")))))))</f>
        <v>0</v>
      </c>
      <c r="AF339" t="str">
        <f>IF(score!$M339=".",".",IF(score!$M339=0,"0",IF(score!$M339=20,"0",IF(score!$M339=40,"1",IF(score!$M339=60,"0",IF(score!$M339=80,"0",IF(score!$M339=100,"0")))))))</f>
        <v>1</v>
      </c>
      <c r="AG339" t="str">
        <f>IF(score!$M339=".",".",IF(score!$M339=0,"0",IF(score!$M339=20,"0",IF(score!$M339=40,"0",IF(score!$M339=60,"1",IF(score!$M339=80,"0",IF(score!$M339=100,"0")))))))</f>
        <v>0</v>
      </c>
      <c r="AH339" t="str">
        <f>IF(score!$M339=".",".",IF(score!$M339=0,"0",IF(score!$M339=20,"0",IF(score!$M339=40,"0",IF(score!$M339=60,"0",IF(score!$M339=80,"1",IF(score!$M339=100,"0")))))))</f>
        <v>0</v>
      </c>
      <c r="AI339" t="str">
        <f>IF(score!$N339=".",".",IF(score!$N339=0,"1",IF(score!$N339=25,"0",IF(score!$N339=50,"0",IF(score!$N339=75,"0",IF(score!$N339=100,"0"))))))</f>
        <v>0</v>
      </c>
      <c r="AJ339" t="str">
        <f>IF(score!$N339=".",".",IF(score!$N339=0,"0",IF(score!$N339=25,"1",IF(score!$N339=50,"0",IF(score!$N339=75,"0",IF(score!$N339=100,"0"))))))</f>
        <v>0</v>
      </c>
      <c r="AK339" t="str">
        <f>IF(score!$N339=".",".",IF(score!$N339=0,"0",IF(score!$N339=25,"0",IF(score!$N339=50,"1",IF(score!$N339=75,"0",IF(score!$N339=100,"0"))))))</f>
        <v>1</v>
      </c>
      <c r="AL339" t="str">
        <f>IF(score!$N339=".",".",IF(score!$N339=0,"0",IF(score!$N339=25,"0",IF(score!$N339=50,"0",IF(score!$N339=75,"1",IF(score!$N339=100,"0"))))))</f>
        <v>0</v>
      </c>
      <c r="AN339">
        <f t="shared" si="350"/>
        <v>0</v>
      </c>
      <c r="AO339">
        <f t="shared" si="351"/>
        <v>0</v>
      </c>
      <c r="AP339">
        <f t="shared" si="352"/>
        <v>-3.0239600000000002</v>
      </c>
      <c r="AQ339">
        <f t="shared" si="353"/>
        <v>0</v>
      </c>
      <c r="AR339">
        <f t="shared" si="354"/>
        <v>0</v>
      </c>
      <c r="AS339">
        <f t="shared" si="355"/>
        <v>0</v>
      </c>
      <c r="AT339">
        <f t="shared" si="356"/>
        <v>0</v>
      </c>
      <c r="AU339">
        <f t="shared" si="357"/>
        <v>-2.7355700000000001</v>
      </c>
      <c r="AV339">
        <f t="shared" si="358"/>
        <v>0</v>
      </c>
      <c r="AW339">
        <f t="shared" si="359"/>
        <v>0</v>
      </c>
      <c r="AX339">
        <f t="shared" si="360"/>
        <v>0</v>
      </c>
      <c r="AY339">
        <f t="shared" si="361"/>
        <v>0</v>
      </c>
      <c r="AZ339">
        <f t="shared" si="362"/>
        <v>0</v>
      </c>
      <c r="BA339">
        <f t="shared" si="363"/>
        <v>0</v>
      </c>
      <c r="BB339">
        <f t="shared" si="364"/>
        <v>0</v>
      </c>
      <c r="BC339">
        <f t="shared" si="365"/>
        <v>0</v>
      </c>
      <c r="BD339">
        <f t="shared" si="366"/>
        <v>0</v>
      </c>
      <c r="BE339">
        <f t="shared" si="367"/>
        <v>0</v>
      </c>
      <c r="BF339">
        <f t="shared" si="368"/>
        <v>0</v>
      </c>
      <c r="BG339">
        <f t="shared" si="369"/>
        <v>1.3668899999999999</v>
      </c>
      <c r="BH339">
        <f t="shared" si="370"/>
        <v>0</v>
      </c>
      <c r="BI339">
        <f t="shared" si="371"/>
        <v>0</v>
      </c>
      <c r="BJ339">
        <f t="shared" si="372"/>
        <v>0</v>
      </c>
      <c r="BK339">
        <f t="shared" si="373"/>
        <v>0</v>
      </c>
      <c r="BL339">
        <f t="shared" si="374"/>
        <v>0</v>
      </c>
      <c r="BM339">
        <f t="shared" si="375"/>
        <v>0</v>
      </c>
      <c r="BN339">
        <f t="shared" si="376"/>
        <v>0</v>
      </c>
      <c r="BO339">
        <f t="shared" si="377"/>
        <v>0</v>
      </c>
      <c r="BP339">
        <f t="shared" si="378"/>
        <v>2.3424700000000001</v>
      </c>
      <c r="BQ339">
        <f t="shared" si="379"/>
        <v>0</v>
      </c>
      <c r="BR339">
        <f t="shared" si="380"/>
        <v>0</v>
      </c>
      <c r="BS339">
        <f t="shared" si="381"/>
        <v>0</v>
      </c>
      <c r="BT339">
        <f t="shared" si="382"/>
        <v>0</v>
      </c>
      <c r="BU339">
        <f t="shared" si="383"/>
        <v>-0.18043000000000001</v>
      </c>
      <c r="BV339">
        <f t="shared" si="384"/>
        <v>0</v>
      </c>
      <c r="BX339">
        <f t="shared" si="385"/>
        <v>0</v>
      </c>
      <c r="BY339">
        <f t="shared" si="386"/>
        <v>0</v>
      </c>
      <c r="BZ339">
        <f t="shared" si="387"/>
        <v>3.4819999999999997E-2</v>
      </c>
      <c r="CA339">
        <f t="shared" si="388"/>
        <v>0</v>
      </c>
      <c r="CB339">
        <f t="shared" si="389"/>
        <v>0</v>
      </c>
      <c r="CC339">
        <f t="shared" si="390"/>
        <v>0</v>
      </c>
      <c r="CD339">
        <f t="shared" si="391"/>
        <v>0</v>
      </c>
      <c r="CE339">
        <f t="shared" si="392"/>
        <v>1.43103</v>
      </c>
      <c r="CF339">
        <f t="shared" si="393"/>
        <v>0</v>
      </c>
      <c r="CG339">
        <f t="shared" si="394"/>
        <v>0</v>
      </c>
      <c r="CH339">
        <f t="shared" si="395"/>
        <v>0</v>
      </c>
      <c r="CI339">
        <f t="shared" si="396"/>
        <v>0</v>
      </c>
      <c r="CJ339">
        <f t="shared" si="397"/>
        <v>0</v>
      </c>
      <c r="CK339">
        <f t="shared" si="398"/>
        <v>0</v>
      </c>
      <c r="CL339">
        <f t="shared" si="399"/>
        <v>0</v>
      </c>
      <c r="CM339">
        <f t="shared" si="400"/>
        <v>0</v>
      </c>
      <c r="CN339">
        <f t="shared" si="401"/>
        <v>0</v>
      </c>
      <c r="CO339">
        <f t="shared" si="402"/>
        <v>0</v>
      </c>
      <c r="CP339">
        <f t="shared" si="403"/>
        <v>0</v>
      </c>
      <c r="CQ339">
        <f t="shared" si="404"/>
        <v>-4.09842</v>
      </c>
      <c r="CR339">
        <f t="shared" si="405"/>
        <v>0</v>
      </c>
      <c r="CS339">
        <f t="shared" si="406"/>
        <v>0</v>
      </c>
      <c r="CT339">
        <f t="shared" si="407"/>
        <v>0</v>
      </c>
      <c r="CU339">
        <f t="shared" si="408"/>
        <v>0</v>
      </c>
      <c r="CV339">
        <f t="shared" si="409"/>
        <v>0</v>
      </c>
      <c r="CW339">
        <f t="shared" si="410"/>
        <v>0</v>
      </c>
      <c r="CX339">
        <f t="shared" si="411"/>
        <v>0</v>
      </c>
      <c r="CY339">
        <f t="shared" si="412"/>
        <v>0</v>
      </c>
      <c r="CZ339">
        <f t="shared" si="413"/>
        <v>-8.0991400000000002</v>
      </c>
      <c r="DA339">
        <f t="shared" si="414"/>
        <v>0</v>
      </c>
      <c r="DB339">
        <f t="shared" si="415"/>
        <v>0</v>
      </c>
      <c r="DC339">
        <f t="shared" si="416"/>
        <v>0</v>
      </c>
      <c r="DD339">
        <f t="shared" si="417"/>
        <v>0</v>
      </c>
      <c r="DE339">
        <f t="shared" si="418"/>
        <v>-5.63286</v>
      </c>
      <c r="DF339">
        <f t="shared" si="419"/>
        <v>0</v>
      </c>
    </row>
    <row r="340" spans="1:110" x14ac:dyDescent="0.25">
      <c r="A340" s="4">
        <f>raw!$A340:$A340</f>
        <v>43346</v>
      </c>
      <c r="B340" s="6" t="str">
        <f>raw!$B340:$B340</f>
        <v>0009-0045</v>
      </c>
      <c r="D340" t="str">
        <f>IF(score!$C340=".",".",IF(score!$C340=0,"1",IF(score!$C340=25,"0",IF(score!$C340=50,"0",IF(score!$C340=75,"0",IF(score!$C340=100,"0"))))))</f>
        <v>0</v>
      </c>
      <c r="E340" t="str">
        <f>IF(score!$C340=".",".",IF(score!$C340=0,"0",IF(score!$C340=25,"1",IF(score!$C340=50,"0",IF(score!$C340=75,"0",IF(score!$C340=100,"0"))))))</f>
        <v>1</v>
      </c>
      <c r="F340" t="str">
        <f>IF(score!$C340=".",".",IF(score!$C340=0,"0",IF(score!$C340=25,"0",IF(score!$C340=50,"1",IF(score!$C340=75,"0",IF(score!$C340=100,"0"))))))</f>
        <v>0</v>
      </c>
      <c r="G340" t="str">
        <f>IF(score!$C340=".",".",IF(score!$C340=0,"0",IF(score!$C340=25,"0",IF(score!$C340=50,"0",IF(score!$C340=75,"1",IF(score!$C340=100,"0"))))))</f>
        <v>0</v>
      </c>
      <c r="H340" t="str">
        <f>IF(score!$D340=".",".",IF(score!$D340=0,"1",IF(score!$D340=50,"0",IF(score!$D340=100,"0"))))</f>
        <v>0</v>
      </c>
      <c r="I340" t="str">
        <f>IF(score!$D340=".",".",IF(score!$D340=0,"0",IF(score!$D340=50,"1",IF(score!$D340=100,"0"))))</f>
        <v>1</v>
      </c>
      <c r="J340" t="str">
        <f>IF(score!$E340=".",".",IF(score!$E340=0,"1",IF(score!$E340=50,"0",IF(score!$E340=100,"0"))))</f>
        <v>0</v>
      </c>
      <c r="K340" t="str">
        <f>IF(score!$E340=".",".",IF(score!$E340=0,"0",IF(score!$E340=50,"1",IF(score!$E340=100,"0"))))</f>
        <v>1</v>
      </c>
      <c r="L340" t="str">
        <f>IF(score!$F340=".",".",IF(score!$F340=0,"1",IF(score!$F340=100,"0")))</f>
        <v>0</v>
      </c>
      <c r="M340" t="str">
        <f>IF(score!$G340=".",".",IF(score!$G340=0,"1",IF(score!$G340=100,"0")))</f>
        <v>1</v>
      </c>
      <c r="N340" t="str">
        <f>IF(score!$H340=".",".",IF(score!$H340=0,"1",IF(score!$H340=100,"0")))</f>
        <v>0</v>
      </c>
      <c r="O340" t="str">
        <f>IF(score!$I340=".",".",IF(score!$I340=0,"1",IF(score!$I340=50,"0",IF(score!$I340=100,"0"))))</f>
        <v>0</v>
      </c>
      <c r="P340" t="str">
        <f>IF(score!$J340=".",".",IF(score!$J340=0,"1",IF(score!$J340=25,"0",IF(score!$J340=50,"0",IF(score!$J340=75,"0",IF(score!$J340=100,"0"))))))</f>
        <v>0</v>
      </c>
      <c r="Q340" t="str">
        <f>IF(score!$J340=".",".",IF(score!$J340=0,"0",IF(score!$J340=25,"1",IF(score!$J340=50,"0",IF(score!$J340=75,"0",IF(score!$J340=100,"0"))))))</f>
        <v>0</v>
      </c>
      <c r="R340" t="str">
        <f>IF(score!$J340=".",".",IF(score!$J340=0,"0",IF(score!$J340=25,"0",IF(score!$J340=50,"1",IF(score!$J340=75,"0",IF(score!$J340=100,"0"))))))</f>
        <v>1</v>
      </c>
      <c r="S340" t="str">
        <f>IF(score!$J340=".",".",IF(score!$J340=0,"0",IF(score!$J340=25,"0",IF(score!$J340=50,"0",IF(score!$J340=75,"1",IF(score!$J340=100,"0"))))))</f>
        <v>0</v>
      </c>
      <c r="T340" t="str">
        <f>IF(score!$K340=".",".",IF(score!$K340=0,"1",IF(score!$K340=20,"0",IF(score!$K340=40,"0",IF(score!$K340=60,"0",IF(score!$K340=80,"0",IF(score!$K340=100,"0")))))))</f>
        <v>0</v>
      </c>
      <c r="U340" t="str">
        <f>IF(score!$K340=".",".",IF(score!$K340=0,"0",IF(score!$K340=20,"1",IF(score!$K340=40,"0",IF(score!$K340=60,"0",IF(score!$K340=80,"0",IF(score!$K340=100,"0")))))))</f>
        <v>0</v>
      </c>
      <c r="V340" t="str">
        <f>IF(score!$K340=".",".",IF(score!$K340=0,"0",IF(score!$K340=20,"0",IF(score!$K340=40,"1",IF(score!$K340=60,"0",IF(score!$K340=80,"0",IF(score!$K340=100,"0")))))))</f>
        <v>0</v>
      </c>
      <c r="W340" t="str">
        <f>IF(score!$K340=".",".",IF(score!$K340=0,"0",IF(score!$K340=20,"0",IF(score!$K340=40,"0",IF(score!$K340=60,"1",IF(score!$K340=80,"0",IF(score!$K340=100,"0")))))))</f>
        <v>0</v>
      </c>
      <c r="X340" t="str">
        <f>IF(score!$K340=".",".",IF(score!$K340=0,"0",IF(score!$K340=20,"0",IF(score!$K340=40,"0",IF(score!$K340=60,"0",IF(score!$K340=80,"1",IF(score!$K340=100,"0")))))))</f>
        <v>0</v>
      </c>
      <c r="Y340" t="str">
        <f>IF(score!$L340=".",".",IF(score!$L340=0,"1",IF(score!$L340=20,"0",IF(score!$L340=40,"0",IF(score!$L340=60,"0",IF(score!$L340=80,"0",IF(score!$L340=100,"0")))))))</f>
        <v>0</v>
      </c>
      <c r="Z340" t="str">
        <f>IF(score!$L340=".",".",IF(score!$L340=0,"0",IF(score!$L340=20,"1",IF(score!$L340=40,"0",IF(score!$L340=60,"0",IF(score!$L340=80,"0",IF(score!$L340=100,"0")))))))</f>
        <v>0</v>
      </c>
      <c r="AA340" t="str">
        <f>IF(score!$L340=".",".",IF(score!$L340=0,"0",IF(score!$L340=20,"0",IF(score!$L340=40,"1",IF(score!$L340=60,"0",IF(score!$L340=80,"0",IF(score!$L340=100,"0")))))))</f>
        <v>1</v>
      </c>
      <c r="AB340" t="str">
        <f>IF(score!$L340=".",".",IF(score!$L340=0,"0",IF(score!$L340=20,"0",IF(score!$L340=40,"0",IF(score!$L340=60,"1",IF(score!$L340=80,"0",IF(score!$L340=100,"0")))))))</f>
        <v>0</v>
      </c>
      <c r="AC340" t="str">
        <f>IF(score!$L340=".",".",IF(score!$L340=0,"0",IF(score!$L340=20,"0",IF(score!$L340=40,"0",IF(score!$L340=60,"0",IF(score!$L340=80,"1",IF(score!L340=100,"0")))))))</f>
        <v>0</v>
      </c>
      <c r="AD340" t="str">
        <f>IF(score!$M340=".",".",IF(score!$M340=0,"1",IF(score!$M340=20,"0",IF(score!$M340=40,"0",IF(score!$M340=60,"0",IF(score!$M340=80,"0",IF(score!$M340=100,"0")))))))</f>
        <v>0</v>
      </c>
      <c r="AE340" t="str">
        <f>IF(score!$M340=".",".",IF(score!$M340=0,"0",IF(score!$M340=20,"1",IF(score!$M340=40,"0",IF(score!$M340=60,"0",IF(score!$M340=80,"0",IF(score!$M340=100,"0")))))))</f>
        <v>0</v>
      </c>
      <c r="AF340" t="str">
        <f>IF(score!$M340=".",".",IF(score!$M340=0,"0",IF(score!$M340=20,"0",IF(score!$M340=40,"1",IF(score!$M340=60,"0",IF(score!$M340=80,"0",IF(score!$M340=100,"0")))))))</f>
        <v>0</v>
      </c>
      <c r="AG340" t="str">
        <f>IF(score!$M340=".",".",IF(score!$M340=0,"0",IF(score!$M340=20,"0",IF(score!$M340=40,"0",IF(score!$M340=60,"1",IF(score!$M340=80,"0",IF(score!$M340=100,"0")))))))</f>
        <v>0</v>
      </c>
      <c r="AH340" t="str">
        <f>IF(score!$M340=".",".",IF(score!$M340=0,"0",IF(score!$M340=20,"0",IF(score!$M340=40,"0",IF(score!$M340=60,"0",IF(score!$M340=80,"1",IF(score!$M340=100,"0")))))))</f>
        <v>0</v>
      </c>
      <c r="AI340" t="str">
        <f>IF(score!$N340=".",".",IF(score!$N340=0,"1",IF(score!$N340=25,"0",IF(score!$N340=50,"0",IF(score!$N340=75,"0",IF(score!$N340=100,"0"))))))</f>
        <v>0</v>
      </c>
      <c r="AJ340" t="str">
        <f>IF(score!$N340=".",".",IF(score!$N340=0,"0",IF(score!$N340=25,"1",IF(score!$N340=50,"0",IF(score!$N340=75,"0",IF(score!$N340=100,"0"))))))</f>
        <v>0</v>
      </c>
      <c r="AK340" t="str">
        <f>IF(score!$N340=".",".",IF(score!$N340=0,"0",IF(score!$N340=25,"0",IF(score!$N340=50,"1",IF(score!$N340=75,"0",IF(score!$N340=100,"0"))))))</f>
        <v>1</v>
      </c>
      <c r="AL340" t="str">
        <f>IF(score!$N340=".",".",IF(score!$N340=0,"0",IF(score!$N340=25,"0",IF(score!$N340=50,"0",IF(score!$N340=75,"1",IF(score!$N340=100,"0"))))))</f>
        <v>0</v>
      </c>
      <c r="AN340">
        <f t="shared" si="350"/>
        <v>0</v>
      </c>
      <c r="AO340">
        <f t="shared" si="351"/>
        <v>-5.5646100000000001</v>
      </c>
      <c r="AP340">
        <f t="shared" si="352"/>
        <v>0</v>
      </c>
      <c r="AQ340">
        <f t="shared" si="353"/>
        <v>0</v>
      </c>
      <c r="AR340">
        <f t="shared" si="354"/>
        <v>0</v>
      </c>
      <c r="AS340">
        <f t="shared" si="355"/>
        <v>-3.4555500000000001</v>
      </c>
      <c r="AT340">
        <f t="shared" si="356"/>
        <v>0</v>
      </c>
      <c r="AU340">
        <f t="shared" si="357"/>
        <v>-2.7355700000000001</v>
      </c>
      <c r="AV340">
        <f t="shared" si="358"/>
        <v>0</v>
      </c>
      <c r="AW340">
        <f t="shared" si="359"/>
        <v>-5.5174700000000003</v>
      </c>
      <c r="AX340">
        <f t="shared" si="360"/>
        <v>0</v>
      </c>
      <c r="AY340">
        <f t="shared" si="361"/>
        <v>0</v>
      </c>
      <c r="AZ340">
        <f t="shared" si="362"/>
        <v>0</v>
      </c>
      <c r="BA340">
        <f t="shared" si="363"/>
        <v>0</v>
      </c>
      <c r="BB340">
        <f t="shared" si="364"/>
        <v>-6.5052199999999996</v>
      </c>
      <c r="BC340">
        <f t="shared" si="365"/>
        <v>0</v>
      </c>
      <c r="BD340">
        <f t="shared" si="366"/>
        <v>0</v>
      </c>
      <c r="BE340">
        <f t="shared" si="367"/>
        <v>0</v>
      </c>
      <c r="BF340">
        <f t="shared" si="368"/>
        <v>0</v>
      </c>
      <c r="BG340">
        <f t="shared" si="369"/>
        <v>0</v>
      </c>
      <c r="BH340">
        <f t="shared" si="370"/>
        <v>0</v>
      </c>
      <c r="BI340">
        <f t="shared" si="371"/>
        <v>0</v>
      </c>
      <c r="BJ340">
        <f t="shared" si="372"/>
        <v>0</v>
      </c>
      <c r="BK340">
        <f t="shared" si="373"/>
        <v>-1.6185</v>
      </c>
      <c r="BL340">
        <f t="shared" si="374"/>
        <v>0</v>
      </c>
      <c r="BM340">
        <f t="shared" si="375"/>
        <v>0</v>
      </c>
      <c r="BN340">
        <f t="shared" si="376"/>
        <v>0</v>
      </c>
      <c r="BO340">
        <f t="shared" si="377"/>
        <v>0</v>
      </c>
      <c r="BP340">
        <f t="shared" si="378"/>
        <v>0</v>
      </c>
      <c r="BQ340">
        <f t="shared" si="379"/>
        <v>0</v>
      </c>
      <c r="BR340">
        <f t="shared" si="380"/>
        <v>0</v>
      </c>
      <c r="BS340">
        <f t="shared" si="381"/>
        <v>0</v>
      </c>
      <c r="BT340">
        <f t="shared" si="382"/>
        <v>0</v>
      </c>
      <c r="BU340">
        <f t="shared" si="383"/>
        <v>-0.18043000000000001</v>
      </c>
      <c r="BV340">
        <f t="shared" si="384"/>
        <v>0</v>
      </c>
      <c r="BX340">
        <f t="shared" si="385"/>
        <v>0</v>
      </c>
      <c r="BY340">
        <f t="shared" si="386"/>
        <v>-0.16891</v>
      </c>
      <c r="BZ340">
        <f t="shared" si="387"/>
        <v>0</v>
      </c>
      <c r="CA340">
        <f t="shared" si="388"/>
        <v>0</v>
      </c>
      <c r="CB340">
        <f t="shared" si="389"/>
        <v>0</v>
      </c>
      <c r="CC340">
        <f t="shared" si="390"/>
        <v>1.8684000000000001</v>
      </c>
      <c r="CD340">
        <f t="shared" si="391"/>
        <v>0</v>
      </c>
      <c r="CE340">
        <f t="shared" si="392"/>
        <v>1.43103</v>
      </c>
      <c r="CF340">
        <f t="shared" si="393"/>
        <v>0</v>
      </c>
      <c r="CG340">
        <f t="shared" si="394"/>
        <v>1.6696800000000001</v>
      </c>
      <c r="CH340">
        <f t="shared" si="395"/>
        <v>0</v>
      </c>
      <c r="CI340">
        <f t="shared" si="396"/>
        <v>0</v>
      </c>
      <c r="CJ340">
        <f t="shared" si="397"/>
        <v>0</v>
      </c>
      <c r="CK340">
        <f t="shared" si="398"/>
        <v>0</v>
      </c>
      <c r="CL340">
        <f t="shared" si="399"/>
        <v>1.4938400000000001</v>
      </c>
      <c r="CM340">
        <f t="shared" si="400"/>
        <v>0</v>
      </c>
      <c r="CN340">
        <f t="shared" si="401"/>
        <v>0</v>
      </c>
      <c r="CO340">
        <f t="shared" si="402"/>
        <v>0</v>
      </c>
      <c r="CP340">
        <f t="shared" si="403"/>
        <v>0</v>
      </c>
      <c r="CQ340">
        <f t="shared" si="404"/>
        <v>0</v>
      </c>
      <c r="CR340">
        <f t="shared" si="405"/>
        <v>0</v>
      </c>
      <c r="CS340">
        <f t="shared" si="406"/>
        <v>0</v>
      </c>
      <c r="CT340">
        <f t="shared" si="407"/>
        <v>0</v>
      </c>
      <c r="CU340">
        <f t="shared" si="408"/>
        <v>-3.2980499999999999</v>
      </c>
      <c r="CV340">
        <f t="shared" si="409"/>
        <v>0</v>
      </c>
      <c r="CW340">
        <f t="shared" si="410"/>
        <v>0</v>
      </c>
      <c r="CX340">
        <f t="shared" si="411"/>
        <v>0</v>
      </c>
      <c r="CY340">
        <f t="shared" si="412"/>
        <v>0</v>
      </c>
      <c r="CZ340">
        <f t="shared" si="413"/>
        <v>0</v>
      </c>
      <c r="DA340">
        <f t="shared" si="414"/>
        <v>0</v>
      </c>
      <c r="DB340">
        <f t="shared" si="415"/>
        <v>0</v>
      </c>
      <c r="DC340">
        <f t="shared" si="416"/>
        <v>0</v>
      </c>
      <c r="DD340">
        <f t="shared" si="417"/>
        <v>0</v>
      </c>
      <c r="DE340">
        <f t="shared" si="418"/>
        <v>-5.63286</v>
      </c>
      <c r="DF340">
        <f t="shared" si="419"/>
        <v>0</v>
      </c>
    </row>
    <row r="341" spans="1:110" x14ac:dyDescent="0.25">
      <c r="A341" s="4">
        <f>raw!$A341:$A341</f>
        <v>43339</v>
      </c>
      <c r="B341" s="6" t="str">
        <f>raw!$B341:$B341</f>
        <v>0009-0046</v>
      </c>
      <c r="D341" t="str">
        <f>IF(score!$C341=".",".",IF(score!$C341=0,"1",IF(score!$C341=25,"0",IF(score!$C341=50,"0",IF(score!$C341=75,"0",IF(score!$C341=100,"0"))))))</f>
        <v>0</v>
      </c>
      <c r="E341" t="str">
        <f>IF(score!$C341=".",".",IF(score!$C341=0,"0",IF(score!$C341=25,"1",IF(score!$C341=50,"0",IF(score!$C341=75,"0",IF(score!$C341=100,"0"))))))</f>
        <v>0</v>
      </c>
      <c r="F341" t="str">
        <f>IF(score!$C341=".",".",IF(score!$C341=0,"0",IF(score!$C341=25,"0",IF(score!$C341=50,"1",IF(score!$C341=75,"0",IF(score!$C341=100,"0"))))))</f>
        <v>0</v>
      </c>
      <c r="G341" t="str">
        <f>IF(score!$C341=".",".",IF(score!$C341=0,"0",IF(score!$C341=25,"0",IF(score!$C341=50,"0",IF(score!$C341=75,"1",IF(score!$C341=100,"0"))))))</f>
        <v>1</v>
      </c>
      <c r="H341" t="str">
        <f>IF(score!$D341=".",".",IF(score!$D341=0,"1",IF(score!$D341=50,"0",IF(score!$D341=100,"0"))))</f>
        <v>0</v>
      </c>
      <c r="I341" t="str">
        <f>IF(score!$D341=".",".",IF(score!$D341=0,"0",IF(score!$D341=50,"1",IF(score!$D341=100,"0"))))</f>
        <v>0</v>
      </c>
      <c r="J341" t="str">
        <f>IF(score!$E341=".",".",IF(score!$E341=0,"1",IF(score!$E341=50,"0",IF(score!$E341=100,"0"))))</f>
        <v>0</v>
      </c>
      <c r="K341" t="str">
        <f>IF(score!$E341=".",".",IF(score!$E341=0,"0",IF(score!$E341=50,"1",IF(score!$E341=100,"0"))))</f>
        <v>0</v>
      </c>
      <c r="L341" t="str">
        <f>IF(score!$F341=".",".",IF(score!$F341=0,"1",IF(score!$F341=100,"0")))</f>
        <v>0</v>
      </c>
      <c r="M341" t="str">
        <f>IF(score!$G341=".",".",IF(score!$G341=0,"1",IF(score!$G341=100,"0")))</f>
        <v>0</v>
      </c>
      <c r="N341" t="str">
        <f>IF(score!$H341=".",".",IF(score!$H341=0,"1",IF(score!$H341=100,"0")))</f>
        <v>0</v>
      </c>
      <c r="O341" t="str">
        <f>IF(score!$I341=".",".",IF(score!$I341=0,"1",IF(score!$I341=50,"0",IF(score!$I341=100,"0"))))</f>
        <v>0</v>
      </c>
      <c r="P341" t="str">
        <f>IF(score!$J341=".",".",IF(score!$J341=0,"1",IF(score!$J341=25,"0",IF(score!$J341=50,"0",IF(score!$J341=75,"0",IF(score!$J341=100,"0"))))))</f>
        <v>0</v>
      </c>
      <c r="Q341" t="str">
        <f>IF(score!$J341=".",".",IF(score!$J341=0,"0",IF(score!$J341=25,"1",IF(score!$J341=50,"0",IF(score!$J341=75,"0",IF(score!$J341=100,"0"))))))</f>
        <v>0</v>
      </c>
      <c r="R341" t="str">
        <f>IF(score!$J341=".",".",IF(score!$J341=0,"0",IF(score!$J341=25,"0",IF(score!$J341=50,"1",IF(score!$J341=75,"0",IF(score!$J341=100,"0"))))))</f>
        <v>0</v>
      </c>
      <c r="S341" t="str">
        <f>IF(score!$J341=".",".",IF(score!$J341=0,"0",IF(score!$J341=25,"0",IF(score!$J341=50,"0",IF(score!$J341=75,"1",IF(score!$J341=100,"0"))))))</f>
        <v>1</v>
      </c>
      <c r="T341" t="str">
        <f>IF(score!$K341=".",".",IF(score!$K341=0,"1",IF(score!$K341=20,"0",IF(score!$K341=40,"0",IF(score!$K341=60,"0",IF(score!$K341=80,"0",IF(score!$K341=100,"0")))))))</f>
        <v>0</v>
      </c>
      <c r="U341" t="str">
        <f>IF(score!$K341=".",".",IF(score!$K341=0,"0",IF(score!$K341=20,"1",IF(score!$K341=40,"0",IF(score!$K341=60,"0",IF(score!$K341=80,"0",IF(score!$K341=100,"0")))))))</f>
        <v>0</v>
      </c>
      <c r="V341" t="str">
        <f>IF(score!$K341=".",".",IF(score!$K341=0,"0",IF(score!$K341=20,"0",IF(score!$K341=40,"1",IF(score!$K341=60,"0",IF(score!$K341=80,"0",IF(score!$K341=100,"0")))))))</f>
        <v>0</v>
      </c>
      <c r="W341" t="str">
        <f>IF(score!$K341=".",".",IF(score!$K341=0,"0",IF(score!$K341=20,"0",IF(score!$K341=40,"0",IF(score!$K341=60,"1",IF(score!$K341=80,"0",IF(score!$K341=100,"0")))))))</f>
        <v>0</v>
      </c>
      <c r="X341" t="str">
        <f>IF(score!$K341=".",".",IF(score!$K341=0,"0",IF(score!$K341=20,"0",IF(score!$K341=40,"0",IF(score!$K341=60,"0",IF(score!$K341=80,"1",IF(score!$K341=100,"0")))))))</f>
        <v>0</v>
      </c>
      <c r="Y341" t="str">
        <f>IF(score!$L341=".",".",IF(score!$L341=0,"1",IF(score!$L341=20,"0",IF(score!$L341=40,"0",IF(score!$L341=60,"0",IF(score!$L341=80,"0",IF(score!$L341=100,"0")))))))</f>
        <v>0</v>
      </c>
      <c r="Z341" t="str">
        <f>IF(score!$L341=".",".",IF(score!$L341=0,"0",IF(score!$L341=20,"1",IF(score!$L341=40,"0",IF(score!$L341=60,"0",IF(score!$L341=80,"0",IF(score!$L341=100,"0")))))))</f>
        <v>0</v>
      </c>
      <c r="AA341" t="str">
        <f>IF(score!$L341=".",".",IF(score!$L341=0,"0",IF(score!$L341=20,"0",IF(score!$L341=40,"1",IF(score!$L341=60,"0",IF(score!$L341=80,"0",IF(score!$L341=100,"0")))))))</f>
        <v>0</v>
      </c>
      <c r="AB341" t="str">
        <f>IF(score!$L341=".",".",IF(score!$L341=0,"0",IF(score!$L341=20,"0",IF(score!$L341=40,"0",IF(score!$L341=60,"1",IF(score!$L341=80,"0",IF(score!$L341=100,"0")))))))</f>
        <v>0</v>
      </c>
      <c r="AC341" t="str">
        <f>IF(score!$L341=".",".",IF(score!$L341=0,"0",IF(score!$L341=20,"0",IF(score!$L341=40,"0",IF(score!$L341=60,"0",IF(score!$L341=80,"1",IF(score!L341=100,"0")))))))</f>
        <v>0</v>
      </c>
      <c r="AD341" t="str">
        <f>IF(score!$M341=".",".",IF(score!$M341=0,"1",IF(score!$M341=20,"0",IF(score!$M341=40,"0",IF(score!$M341=60,"0",IF(score!$M341=80,"0",IF(score!$M341=100,"0")))))))</f>
        <v>0</v>
      </c>
      <c r="AE341" t="str">
        <f>IF(score!$M341=".",".",IF(score!$M341=0,"0",IF(score!$M341=20,"1",IF(score!$M341=40,"0",IF(score!$M341=60,"0",IF(score!$M341=80,"0",IF(score!$M341=100,"0")))))))</f>
        <v>0</v>
      </c>
      <c r="AF341" t="str">
        <f>IF(score!$M341=".",".",IF(score!$M341=0,"0",IF(score!$M341=20,"0",IF(score!$M341=40,"1",IF(score!$M341=60,"0",IF(score!$M341=80,"0",IF(score!$M341=100,"0")))))))</f>
        <v>0</v>
      </c>
      <c r="AG341" t="str">
        <f>IF(score!$M341=".",".",IF(score!$M341=0,"0",IF(score!$M341=20,"0",IF(score!$M341=40,"0",IF(score!$M341=60,"1",IF(score!$M341=80,"0",IF(score!$M341=100,"0")))))))</f>
        <v>0</v>
      </c>
      <c r="AH341" t="str">
        <f>IF(score!$M341=".",".",IF(score!$M341=0,"0",IF(score!$M341=20,"0",IF(score!$M341=40,"0",IF(score!$M341=60,"0",IF(score!$M341=80,"1",IF(score!$M341=100,"0")))))))</f>
        <v>0</v>
      </c>
      <c r="AI341" t="str">
        <f>IF(score!$N341=".",".",IF(score!$N341=0,"1",IF(score!$N341=25,"0",IF(score!$N341=50,"0",IF(score!$N341=75,"0",IF(score!$N341=100,"0"))))))</f>
        <v>0</v>
      </c>
      <c r="AJ341" t="str">
        <f>IF(score!$N341=".",".",IF(score!$N341=0,"0",IF(score!$N341=25,"1",IF(score!$N341=50,"0",IF(score!$N341=75,"0",IF(score!$N341=100,"0"))))))</f>
        <v>0</v>
      </c>
      <c r="AK341" t="str">
        <f>IF(score!$N341=".",".",IF(score!$N341=0,"0",IF(score!$N341=25,"0",IF(score!$N341=50,"1",IF(score!$N341=75,"0",IF(score!$N341=100,"0"))))))</f>
        <v>0</v>
      </c>
      <c r="AL341" t="str">
        <f>IF(score!$N341=".",".",IF(score!$N341=0,"0",IF(score!$N341=25,"0",IF(score!$N341=50,"0",IF(score!$N341=75,"1",IF(score!$N341=100,"0"))))))</f>
        <v>0</v>
      </c>
      <c r="AN341">
        <f t="shared" si="350"/>
        <v>0</v>
      </c>
      <c r="AO341">
        <f t="shared" si="351"/>
        <v>0</v>
      </c>
      <c r="AP341">
        <f t="shared" si="352"/>
        <v>0</v>
      </c>
      <c r="AQ341">
        <f t="shared" si="353"/>
        <v>-1.3187199999999999</v>
      </c>
      <c r="AR341">
        <f t="shared" si="354"/>
        <v>0</v>
      </c>
      <c r="AS341">
        <f t="shared" si="355"/>
        <v>0</v>
      </c>
      <c r="AT341">
        <f t="shared" si="356"/>
        <v>0</v>
      </c>
      <c r="AU341">
        <f t="shared" si="357"/>
        <v>0</v>
      </c>
      <c r="AV341">
        <f t="shared" si="358"/>
        <v>0</v>
      </c>
      <c r="AW341">
        <f t="shared" si="359"/>
        <v>0</v>
      </c>
      <c r="AX341">
        <f t="shared" si="360"/>
        <v>0</v>
      </c>
      <c r="AY341">
        <f t="shared" si="361"/>
        <v>0</v>
      </c>
      <c r="AZ341">
        <f t="shared" si="362"/>
        <v>0</v>
      </c>
      <c r="BA341">
        <f t="shared" si="363"/>
        <v>0</v>
      </c>
      <c r="BB341">
        <f t="shared" si="364"/>
        <v>0</v>
      </c>
      <c r="BC341">
        <f t="shared" si="365"/>
        <v>-3.8012999999999999</v>
      </c>
      <c r="BD341">
        <f t="shared" si="366"/>
        <v>0</v>
      </c>
      <c r="BE341">
        <f t="shared" si="367"/>
        <v>0</v>
      </c>
      <c r="BF341">
        <f t="shared" si="368"/>
        <v>0</v>
      </c>
      <c r="BG341">
        <f t="shared" si="369"/>
        <v>0</v>
      </c>
      <c r="BH341">
        <f t="shared" si="370"/>
        <v>0</v>
      </c>
      <c r="BI341">
        <f t="shared" si="371"/>
        <v>0</v>
      </c>
      <c r="BJ341">
        <f t="shared" si="372"/>
        <v>0</v>
      </c>
      <c r="BK341">
        <f t="shared" si="373"/>
        <v>0</v>
      </c>
      <c r="BL341">
        <f t="shared" si="374"/>
        <v>0</v>
      </c>
      <c r="BM341">
        <f t="shared" si="375"/>
        <v>0</v>
      </c>
      <c r="BN341">
        <f t="shared" si="376"/>
        <v>0</v>
      </c>
      <c r="BO341">
        <f t="shared" si="377"/>
        <v>0</v>
      </c>
      <c r="BP341">
        <f t="shared" si="378"/>
        <v>0</v>
      </c>
      <c r="BQ341">
        <f t="shared" si="379"/>
        <v>0</v>
      </c>
      <c r="BR341">
        <f t="shared" si="380"/>
        <v>0</v>
      </c>
      <c r="BS341">
        <f t="shared" si="381"/>
        <v>0</v>
      </c>
      <c r="BT341">
        <f t="shared" si="382"/>
        <v>0</v>
      </c>
      <c r="BU341">
        <f t="shared" si="383"/>
        <v>0</v>
      </c>
      <c r="BV341">
        <f t="shared" si="384"/>
        <v>0</v>
      </c>
      <c r="BX341">
        <f t="shared" si="385"/>
        <v>0</v>
      </c>
      <c r="BY341">
        <f t="shared" si="386"/>
        <v>0</v>
      </c>
      <c r="BZ341">
        <f t="shared" si="387"/>
        <v>0</v>
      </c>
      <c r="CA341">
        <f t="shared" si="388"/>
        <v>-6.0639999999999999E-2</v>
      </c>
      <c r="CB341">
        <f t="shared" si="389"/>
        <v>0</v>
      </c>
      <c r="CC341">
        <f t="shared" si="390"/>
        <v>0</v>
      </c>
      <c r="CD341">
        <f t="shared" si="391"/>
        <v>0</v>
      </c>
      <c r="CE341">
        <f t="shared" si="392"/>
        <v>0</v>
      </c>
      <c r="CF341">
        <f t="shared" si="393"/>
        <v>0</v>
      </c>
      <c r="CG341">
        <f t="shared" si="394"/>
        <v>0</v>
      </c>
      <c r="CH341">
        <f t="shared" si="395"/>
        <v>0</v>
      </c>
      <c r="CI341">
        <f t="shared" si="396"/>
        <v>0</v>
      </c>
      <c r="CJ341">
        <f t="shared" si="397"/>
        <v>0</v>
      </c>
      <c r="CK341">
        <f t="shared" si="398"/>
        <v>0</v>
      </c>
      <c r="CL341">
        <f t="shared" si="399"/>
        <v>0</v>
      </c>
      <c r="CM341">
        <f t="shared" si="400"/>
        <v>0.90383999999999998</v>
      </c>
      <c r="CN341">
        <f t="shared" si="401"/>
        <v>0</v>
      </c>
      <c r="CO341">
        <f t="shared" si="402"/>
        <v>0</v>
      </c>
      <c r="CP341">
        <f t="shared" si="403"/>
        <v>0</v>
      </c>
      <c r="CQ341">
        <f t="shared" si="404"/>
        <v>0</v>
      </c>
      <c r="CR341">
        <f t="shared" si="405"/>
        <v>0</v>
      </c>
      <c r="CS341">
        <f t="shared" si="406"/>
        <v>0</v>
      </c>
      <c r="CT341">
        <f t="shared" si="407"/>
        <v>0</v>
      </c>
      <c r="CU341">
        <f t="shared" si="408"/>
        <v>0</v>
      </c>
      <c r="CV341">
        <f t="shared" si="409"/>
        <v>0</v>
      </c>
      <c r="CW341">
        <f t="shared" si="410"/>
        <v>0</v>
      </c>
      <c r="CX341">
        <f t="shared" si="411"/>
        <v>0</v>
      </c>
      <c r="CY341">
        <f t="shared" si="412"/>
        <v>0</v>
      </c>
      <c r="CZ341">
        <f t="shared" si="413"/>
        <v>0</v>
      </c>
      <c r="DA341">
        <f t="shared" si="414"/>
        <v>0</v>
      </c>
      <c r="DB341">
        <f t="shared" si="415"/>
        <v>0</v>
      </c>
      <c r="DC341">
        <f t="shared" si="416"/>
        <v>0</v>
      </c>
      <c r="DD341">
        <f t="shared" si="417"/>
        <v>0</v>
      </c>
      <c r="DE341">
        <f t="shared" si="418"/>
        <v>0</v>
      </c>
      <c r="DF341">
        <f t="shared" si="419"/>
        <v>0</v>
      </c>
    </row>
    <row r="342" spans="1:110" x14ac:dyDescent="0.25">
      <c r="A342" s="4">
        <f>raw!$A342:$A342</f>
        <v>43353</v>
      </c>
      <c r="B342" s="6" t="str">
        <f>raw!$B342:$B342</f>
        <v>0009-0047</v>
      </c>
      <c r="D342" t="str">
        <f>IF(score!$C342=".",".",IF(score!$C342=0,"1",IF(score!$C342=25,"0",IF(score!$C342=50,"0",IF(score!$C342=75,"0",IF(score!$C342=100,"0"))))))</f>
        <v>0</v>
      </c>
      <c r="E342" t="str">
        <f>IF(score!$C342=".",".",IF(score!$C342=0,"0",IF(score!$C342=25,"1",IF(score!$C342=50,"0",IF(score!$C342=75,"0",IF(score!$C342=100,"0"))))))</f>
        <v>0</v>
      </c>
      <c r="F342" t="str">
        <f>IF(score!$C342=".",".",IF(score!$C342=0,"0",IF(score!$C342=25,"0",IF(score!$C342=50,"1",IF(score!$C342=75,"0",IF(score!$C342=100,"0"))))))</f>
        <v>1</v>
      </c>
      <c r="G342" t="str">
        <f>IF(score!$C342=".",".",IF(score!$C342=0,"0",IF(score!$C342=25,"0",IF(score!$C342=50,"0",IF(score!$C342=75,"1",IF(score!$C342=100,"0"))))))</f>
        <v>0</v>
      </c>
      <c r="H342" t="str">
        <f>IF(score!$D342=".",".",IF(score!$D342=0,"1",IF(score!$D342=50,"0",IF(score!$D342=100,"0"))))</f>
        <v>0</v>
      </c>
      <c r="I342" t="str">
        <f>IF(score!$D342=".",".",IF(score!$D342=0,"0",IF(score!$D342=50,"1",IF(score!$D342=100,"0"))))</f>
        <v>1</v>
      </c>
      <c r="J342" t="str">
        <f>IF(score!$E342=".",".",IF(score!$E342=0,"1",IF(score!$E342=50,"0",IF(score!$E342=100,"0"))))</f>
        <v>0</v>
      </c>
      <c r="K342" t="str">
        <f>IF(score!$E342=".",".",IF(score!$E342=0,"0",IF(score!$E342=50,"1",IF(score!$E342=100,"0"))))</f>
        <v>1</v>
      </c>
      <c r="L342" t="str">
        <f>IF(score!$F342=".",".",IF(score!$F342=0,"1",IF(score!$F342=100,"0")))</f>
        <v>1</v>
      </c>
      <c r="M342" t="str">
        <f>IF(score!$G342=".",".",IF(score!$G342=0,"1",IF(score!$G342=100,"0")))</f>
        <v>0</v>
      </c>
      <c r="N342" t="str">
        <f>IF(score!$H342=".",".",IF(score!$H342=0,"1",IF(score!$H342=100,"0")))</f>
        <v>0</v>
      </c>
      <c r="O342" t="str">
        <f>IF(score!$I342=".",".",IF(score!$I342=0,"1",IF(score!$I342=50,"0",IF(score!$I342=100,"0"))))</f>
        <v>0</v>
      </c>
      <c r="P342" t="str">
        <f>IF(score!$J342=".",".",IF(score!$J342=0,"1",IF(score!$J342=25,"0",IF(score!$J342=50,"0",IF(score!$J342=75,"0",IF(score!$J342=100,"0"))))))</f>
        <v>0</v>
      </c>
      <c r="Q342" t="str">
        <f>IF(score!$J342=".",".",IF(score!$J342=0,"0",IF(score!$J342=25,"1",IF(score!$J342=50,"0",IF(score!$J342=75,"0",IF(score!$J342=100,"0"))))))</f>
        <v>0</v>
      </c>
      <c r="R342" t="str">
        <f>IF(score!$J342=".",".",IF(score!$J342=0,"0",IF(score!$J342=25,"0",IF(score!$J342=50,"1",IF(score!$J342=75,"0",IF(score!$J342=100,"0"))))))</f>
        <v>0</v>
      </c>
      <c r="S342" t="str">
        <f>IF(score!$J342=".",".",IF(score!$J342=0,"0",IF(score!$J342=25,"0",IF(score!$J342=50,"0",IF(score!$J342=75,"1",IF(score!$J342=100,"0"))))))</f>
        <v>0</v>
      </c>
      <c r="T342" t="str">
        <f>IF(score!$K342=".",".",IF(score!$K342=0,"1",IF(score!$K342=20,"0",IF(score!$K342=40,"0",IF(score!$K342=60,"0",IF(score!$K342=80,"0",IF(score!$K342=100,"0")))))))</f>
        <v>0</v>
      </c>
      <c r="U342" t="str">
        <f>IF(score!$K342=".",".",IF(score!$K342=0,"0",IF(score!$K342=20,"1",IF(score!$K342=40,"0",IF(score!$K342=60,"0",IF(score!$K342=80,"0",IF(score!$K342=100,"0")))))))</f>
        <v>0</v>
      </c>
      <c r="V342" t="str">
        <f>IF(score!$K342=".",".",IF(score!$K342=0,"0",IF(score!$K342=20,"0",IF(score!$K342=40,"1",IF(score!$K342=60,"0",IF(score!$K342=80,"0",IF(score!$K342=100,"0")))))))</f>
        <v>0</v>
      </c>
      <c r="W342" t="str">
        <f>IF(score!$K342=".",".",IF(score!$K342=0,"0",IF(score!$K342=20,"0",IF(score!$K342=40,"0",IF(score!$K342=60,"1",IF(score!$K342=80,"0",IF(score!$K342=100,"0")))))))</f>
        <v>0</v>
      </c>
      <c r="X342" t="str">
        <f>IF(score!$K342=".",".",IF(score!$K342=0,"0",IF(score!$K342=20,"0",IF(score!$K342=40,"0",IF(score!$K342=60,"0",IF(score!$K342=80,"1",IF(score!$K342=100,"0")))))))</f>
        <v>0</v>
      </c>
      <c r="Y342" t="str">
        <f>IF(score!$L342=".",".",IF(score!$L342=0,"1",IF(score!$L342=20,"0",IF(score!$L342=40,"0",IF(score!$L342=60,"0",IF(score!$L342=80,"0",IF(score!$L342=100,"0")))))))</f>
        <v>0</v>
      </c>
      <c r="Z342" t="str">
        <f>IF(score!$L342=".",".",IF(score!$L342=0,"0",IF(score!$L342=20,"1",IF(score!$L342=40,"0",IF(score!$L342=60,"0",IF(score!$L342=80,"0",IF(score!$L342=100,"0")))))))</f>
        <v>0</v>
      </c>
      <c r="AA342" t="str">
        <f>IF(score!$L342=".",".",IF(score!$L342=0,"0",IF(score!$L342=20,"0",IF(score!$L342=40,"1",IF(score!$L342=60,"0",IF(score!$L342=80,"0",IF(score!$L342=100,"0")))))))</f>
        <v>0</v>
      </c>
      <c r="AB342" t="str">
        <f>IF(score!$L342=".",".",IF(score!$L342=0,"0",IF(score!$L342=20,"0",IF(score!$L342=40,"0",IF(score!$L342=60,"1",IF(score!$L342=80,"0",IF(score!$L342=100,"0")))))))</f>
        <v>0</v>
      </c>
      <c r="AC342" t="str">
        <f>IF(score!$L342=".",".",IF(score!$L342=0,"0",IF(score!$L342=20,"0",IF(score!$L342=40,"0",IF(score!$L342=60,"0",IF(score!$L342=80,"1",IF(score!L342=100,"0")))))))</f>
        <v>0</v>
      </c>
      <c r="AD342" t="str">
        <f>IF(score!$M342=".",".",IF(score!$M342=0,"1",IF(score!$M342=20,"0",IF(score!$M342=40,"0",IF(score!$M342=60,"0",IF(score!$M342=80,"0",IF(score!$M342=100,"0")))))))</f>
        <v>0</v>
      </c>
      <c r="AE342" t="str">
        <f>IF(score!$M342=".",".",IF(score!$M342=0,"0",IF(score!$M342=20,"1",IF(score!$M342=40,"0",IF(score!$M342=60,"0",IF(score!$M342=80,"0",IF(score!$M342=100,"0")))))))</f>
        <v>0</v>
      </c>
      <c r="AF342" t="str">
        <f>IF(score!$M342=".",".",IF(score!$M342=0,"0",IF(score!$M342=20,"0",IF(score!$M342=40,"1",IF(score!$M342=60,"0",IF(score!$M342=80,"0",IF(score!$M342=100,"0")))))))</f>
        <v>0</v>
      </c>
      <c r="AG342" t="str">
        <f>IF(score!$M342=".",".",IF(score!$M342=0,"0",IF(score!$M342=20,"0",IF(score!$M342=40,"0",IF(score!$M342=60,"1",IF(score!$M342=80,"0",IF(score!$M342=100,"0")))))))</f>
        <v>0</v>
      </c>
      <c r="AH342" t="str">
        <f>IF(score!$M342=".",".",IF(score!$M342=0,"0",IF(score!$M342=20,"0",IF(score!$M342=40,"0",IF(score!$M342=60,"0",IF(score!$M342=80,"1",IF(score!$M342=100,"0")))))))</f>
        <v>0</v>
      </c>
      <c r="AI342" t="str">
        <f>IF(score!$N342=".",".",IF(score!$N342=0,"1",IF(score!$N342=25,"0",IF(score!$N342=50,"0",IF(score!$N342=75,"0",IF(score!$N342=100,"0"))))))</f>
        <v>0</v>
      </c>
      <c r="AJ342" t="str">
        <f>IF(score!$N342=".",".",IF(score!$N342=0,"0",IF(score!$N342=25,"1",IF(score!$N342=50,"0",IF(score!$N342=75,"0",IF(score!$N342=100,"0"))))))</f>
        <v>0</v>
      </c>
      <c r="AK342" t="str">
        <f>IF(score!$N342=".",".",IF(score!$N342=0,"0",IF(score!$N342=25,"0",IF(score!$N342=50,"1",IF(score!$N342=75,"0",IF(score!$N342=100,"0"))))))</f>
        <v>0</v>
      </c>
      <c r="AL342" t="str">
        <f>IF(score!$N342=".",".",IF(score!$N342=0,"0",IF(score!$N342=25,"0",IF(score!$N342=50,"0",IF(score!$N342=75,"1",IF(score!$N342=100,"0"))))))</f>
        <v>0</v>
      </c>
      <c r="AN342">
        <f t="shared" si="350"/>
        <v>0</v>
      </c>
      <c r="AO342">
        <f t="shared" si="351"/>
        <v>0</v>
      </c>
      <c r="AP342">
        <f t="shared" si="352"/>
        <v>-3.0239600000000002</v>
      </c>
      <c r="AQ342">
        <f t="shared" si="353"/>
        <v>0</v>
      </c>
      <c r="AR342">
        <f t="shared" si="354"/>
        <v>0</v>
      </c>
      <c r="AS342">
        <f t="shared" si="355"/>
        <v>-3.4555500000000001</v>
      </c>
      <c r="AT342">
        <f t="shared" si="356"/>
        <v>0</v>
      </c>
      <c r="AU342">
        <f t="shared" si="357"/>
        <v>-2.7355700000000001</v>
      </c>
      <c r="AV342">
        <f t="shared" si="358"/>
        <v>-4.6161700000000003</v>
      </c>
      <c r="AW342">
        <f t="shared" si="359"/>
        <v>0</v>
      </c>
      <c r="AX342">
        <f t="shared" si="360"/>
        <v>0</v>
      </c>
      <c r="AY342">
        <f t="shared" si="361"/>
        <v>0</v>
      </c>
      <c r="AZ342">
        <f t="shared" si="362"/>
        <v>0</v>
      </c>
      <c r="BA342">
        <f t="shared" si="363"/>
        <v>0</v>
      </c>
      <c r="BB342">
        <f t="shared" si="364"/>
        <v>0</v>
      </c>
      <c r="BC342">
        <f t="shared" si="365"/>
        <v>0</v>
      </c>
      <c r="BD342">
        <f t="shared" si="366"/>
        <v>0</v>
      </c>
      <c r="BE342">
        <f t="shared" si="367"/>
        <v>0</v>
      </c>
      <c r="BF342">
        <f t="shared" si="368"/>
        <v>0</v>
      </c>
      <c r="BG342">
        <f t="shared" si="369"/>
        <v>0</v>
      </c>
      <c r="BH342">
        <f t="shared" si="370"/>
        <v>0</v>
      </c>
      <c r="BI342">
        <f t="shared" si="371"/>
        <v>0</v>
      </c>
      <c r="BJ342">
        <f t="shared" si="372"/>
        <v>0</v>
      </c>
      <c r="BK342">
        <f t="shared" si="373"/>
        <v>0</v>
      </c>
      <c r="BL342">
        <f t="shared" si="374"/>
        <v>0</v>
      </c>
      <c r="BM342">
        <f t="shared" si="375"/>
        <v>0</v>
      </c>
      <c r="BN342">
        <f t="shared" si="376"/>
        <v>0</v>
      </c>
      <c r="BO342">
        <f t="shared" si="377"/>
        <v>0</v>
      </c>
      <c r="BP342">
        <f t="shared" si="378"/>
        <v>0</v>
      </c>
      <c r="BQ342">
        <f t="shared" si="379"/>
        <v>0</v>
      </c>
      <c r="BR342">
        <f t="shared" si="380"/>
        <v>0</v>
      </c>
      <c r="BS342">
        <f t="shared" si="381"/>
        <v>0</v>
      </c>
      <c r="BT342">
        <f t="shared" si="382"/>
        <v>0</v>
      </c>
      <c r="BU342">
        <f t="shared" si="383"/>
        <v>0</v>
      </c>
      <c r="BV342">
        <f t="shared" si="384"/>
        <v>0</v>
      </c>
      <c r="BX342">
        <f t="shared" si="385"/>
        <v>0</v>
      </c>
      <c r="BY342">
        <f t="shared" si="386"/>
        <v>0</v>
      </c>
      <c r="BZ342">
        <f t="shared" si="387"/>
        <v>3.4819999999999997E-2</v>
      </c>
      <c r="CA342">
        <f t="shared" si="388"/>
        <v>0</v>
      </c>
      <c r="CB342">
        <f t="shared" si="389"/>
        <v>0</v>
      </c>
      <c r="CC342">
        <f t="shared" si="390"/>
        <v>1.8684000000000001</v>
      </c>
      <c r="CD342">
        <f t="shared" si="391"/>
        <v>0</v>
      </c>
      <c r="CE342">
        <f t="shared" si="392"/>
        <v>1.43103</v>
      </c>
      <c r="CF342">
        <f t="shared" si="393"/>
        <v>1.4406000000000001</v>
      </c>
      <c r="CG342">
        <f t="shared" si="394"/>
        <v>0</v>
      </c>
      <c r="CH342">
        <f t="shared" si="395"/>
        <v>0</v>
      </c>
      <c r="CI342">
        <f t="shared" si="396"/>
        <v>0</v>
      </c>
      <c r="CJ342">
        <f t="shared" si="397"/>
        <v>0</v>
      </c>
      <c r="CK342">
        <f t="shared" si="398"/>
        <v>0</v>
      </c>
      <c r="CL342">
        <f t="shared" si="399"/>
        <v>0</v>
      </c>
      <c r="CM342">
        <f t="shared" si="400"/>
        <v>0</v>
      </c>
      <c r="CN342">
        <f t="shared" si="401"/>
        <v>0</v>
      </c>
      <c r="CO342">
        <f t="shared" si="402"/>
        <v>0</v>
      </c>
      <c r="CP342">
        <f t="shared" si="403"/>
        <v>0</v>
      </c>
      <c r="CQ342">
        <f t="shared" si="404"/>
        <v>0</v>
      </c>
      <c r="CR342">
        <f t="shared" si="405"/>
        <v>0</v>
      </c>
      <c r="CS342">
        <f t="shared" si="406"/>
        <v>0</v>
      </c>
      <c r="CT342">
        <f t="shared" si="407"/>
        <v>0</v>
      </c>
      <c r="CU342">
        <f t="shared" si="408"/>
        <v>0</v>
      </c>
      <c r="CV342">
        <f t="shared" si="409"/>
        <v>0</v>
      </c>
      <c r="CW342">
        <f t="shared" si="410"/>
        <v>0</v>
      </c>
      <c r="CX342">
        <f t="shared" si="411"/>
        <v>0</v>
      </c>
      <c r="CY342">
        <f t="shared" si="412"/>
        <v>0</v>
      </c>
      <c r="CZ342">
        <f t="shared" si="413"/>
        <v>0</v>
      </c>
      <c r="DA342">
        <f t="shared" si="414"/>
        <v>0</v>
      </c>
      <c r="DB342">
        <f t="shared" si="415"/>
        <v>0</v>
      </c>
      <c r="DC342">
        <f t="shared" si="416"/>
        <v>0</v>
      </c>
      <c r="DD342">
        <f t="shared" si="417"/>
        <v>0</v>
      </c>
      <c r="DE342">
        <f t="shared" si="418"/>
        <v>0</v>
      </c>
      <c r="DF342">
        <f t="shared" si="419"/>
        <v>0</v>
      </c>
    </row>
    <row r="343" spans="1:110" x14ac:dyDescent="0.25">
      <c r="A343" s="4">
        <f>raw!$A343:$A343</f>
        <v>43348</v>
      </c>
      <c r="B343" s="6" t="str">
        <f>raw!$B343:$B343</f>
        <v>0009-0048</v>
      </c>
      <c r="D343" t="str">
        <f>IF(score!$C343=".",".",IF(score!$C343=0,"1",IF(score!$C343=25,"0",IF(score!$C343=50,"0",IF(score!$C343=75,"0",IF(score!$C343=100,"0"))))))</f>
        <v>0</v>
      </c>
      <c r="E343" t="str">
        <f>IF(score!$C343=".",".",IF(score!$C343=0,"0",IF(score!$C343=25,"1",IF(score!$C343=50,"0",IF(score!$C343=75,"0",IF(score!$C343=100,"0"))))))</f>
        <v>0</v>
      </c>
      <c r="F343" t="str">
        <f>IF(score!$C343=".",".",IF(score!$C343=0,"0",IF(score!$C343=25,"0",IF(score!$C343=50,"1",IF(score!$C343=75,"0",IF(score!$C343=100,"0"))))))</f>
        <v>0</v>
      </c>
      <c r="G343" t="str">
        <f>IF(score!$C343=".",".",IF(score!$C343=0,"0",IF(score!$C343=25,"0",IF(score!$C343=50,"0",IF(score!$C343=75,"1",IF(score!$C343=100,"0"))))))</f>
        <v>0</v>
      </c>
      <c r="H343" t="str">
        <f>IF(score!$D343=".",".",IF(score!$D343=0,"1",IF(score!$D343=50,"0",IF(score!$D343=100,"0"))))</f>
        <v>0</v>
      </c>
      <c r="I343" t="str">
        <f>IF(score!$D343=".",".",IF(score!$D343=0,"0",IF(score!$D343=50,"1",IF(score!$D343=100,"0"))))</f>
        <v>1</v>
      </c>
      <c r="J343" t="str">
        <f>IF(score!$E343=".",".",IF(score!$E343=0,"1",IF(score!$E343=50,"0",IF(score!$E343=100,"0"))))</f>
        <v>0</v>
      </c>
      <c r="K343" t="str">
        <f>IF(score!$E343=".",".",IF(score!$E343=0,"0",IF(score!$E343=50,"1",IF(score!$E343=100,"0"))))</f>
        <v>1</v>
      </c>
      <c r="L343" t="str">
        <f>IF(score!$F343=".",".",IF(score!$F343=0,"1",IF(score!$F343=100,"0")))</f>
        <v>1</v>
      </c>
      <c r="M343" t="str">
        <f>IF(score!$G343=".",".",IF(score!$G343=0,"1",IF(score!$G343=100,"0")))</f>
        <v>1</v>
      </c>
      <c r="N343" t="str">
        <f>IF(score!$H343=".",".",IF(score!$H343=0,"1",IF(score!$H343=100,"0")))</f>
        <v>0</v>
      </c>
      <c r="O343" t="str">
        <f>IF(score!$I343=".",".",IF(score!$I343=0,"1",IF(score!$I343=50,"0",IF(score!$I343=100,"0"))))</f>
        <v>0</v>
      </c>
      <c r="P343" t="str">
        <f>IF(score!$J343=".",".",IF(score!$J343=0,"1",IF(score!$J343=25,"0",IF(score!$J343=50,"0",IF(score!$J343=75,"0",IF(score!$J343=100,"0"))))))</f>
        <v>0</v>
      </c>
      <c r="Q343" t="str">
        <f>IF(score!$J343=".",".",IF(score!$J343=0,"0",IF(score!$J343=25,"1",IF(score!$J343=50,"0",IF(score!$J343=75,"0",IF(score!$J343=100,"0"))))))</f>
        <v>0</v>
      </c>
      <c r="R343" t="str">
        <f>IF(score!$J343=".",".",IF(score!$J343=0,"0",IF(score!$J343=25,"0",IF(score!$J343=50,"1",IF(score!$J343=75,"0",IF(score!$J343=100,"0"))))))</f>
        <v>0</v>
      </c>
      <c r="S343" t="str">
        <f>IF(score!$J343=".",".",IF(score!$J343=0,"0",IF(score!$J343=25,"0",IF(score!$J343=50,"0",IF(score!$J343=75,"1",IF(score!$J343=100,"0"))))))</f>
        <v>0</v>
      </c>
      <c r="T343" t="str">
        <f>IF(score!$K343=".",".",IF(score!$K343=0,"1",IF(score!$K343=20,"0",IF(score!$K343=40,"0",IF(score!$K343=60,"0",IF(score!$K343=80,"0",IF(score!$K343=100,"0")))))))</f>
        <v>0</v>
      </c>
      <c r="U343" t="str">
        <f>IF(score!$K343=".",".",IF(score!$K343=0,"0",IF(score!$K343=20,"1",IF(score!$K343=40,"0",IF(score!$K343=60,"0",IF(score!$K343=80,"0",IF(score!$K343=100,"0")))))))</f>
        <v>0</v>
      </c>
      <c r="V343" t="str">
        <f>IF(score!$K343=".",".",IF(score!$K343=0,"0",IF(score!$K343=20,"0",IF(score!$K343=40,"1",IF(score!$K343=60,"0",IF(score!$K343=80,"0",IF(score!$K343=100,"0")))))))</f>
        <v>0</v>
      </c>
      <c r="W343" t="str">
        <f>IF(score!$K343=".",".",IF(score!$K343=0,"0",IF(score!$K343=20,"0",IF(score!$K343=40,"0",IF(score!$K343=60,"1",IF(score!$K343=80,"0",IF(score!$K343=100,"0")))))))</f>
        <v>0</v>
      </c>
      <c r="X343" t="str">
        <f>IF(score!$K343=".",".",IF(score!$K343=0,"0",IF(score!$K343=20,"0",IF(score!$K343=40,"0",IF(score!$K343=60,"0",IF(score!$K343=80,"1",IF(score!$K343=100,"0")))))))</f>
        <v>0</v>
      </c>
      <c r="Y343" t="str">
        <f>IF(score!$L343=".",".",IF(score!$L343=0,"1",IF(score!$L343=20,"0",IF(score!$L343=40,"0",IF(score!$L343=60,"0",IF(score!$L343=80,"0",IF(score!$L343=100,"0")))))))</f>
        <v>0</v>
      </c>
      <c r="Z343" t="str">
        <f>IF(score!$L343=".",".",IF(score!$L343=0,"0",IF(score!$L343=20,"1",IF(score!$L343=40,"0",IF(score!$L343=60,"0",IF(score!$L343=80,"0",IF(score!$L343=100,"0")))))))</f>
        <v>0</v>
      </c>
      <c r="AA343" t="str">
        <f>IF(score!$L343=".",".",IF(score!$L343=0,"0",IF(score!$L343=20,"0",IF(score!$L343=40,"1",IF(score!$L343=60,"0",IF(score!$L343=80,"0",IF(score!$L343=100,"0")))))))</f>
        <v>0</v>
      </c>
      <c r="AB343" t="str">
        <f>IF(score!$L343=".",".",IF(score!$L343=0,"0",IF(score!$L343=20,"0",IF(score!$L343=40,"0",IF(score!$L343=60,"1",IF(score!$L343=80,"0",IF(score!$L343=100,"0")))))))</f>
        <v>0</v>
      </c>
      <c r="AC343" t="str">
        <f>IF(score!$L343=".",".",IF(score!$L343=0,"0",IF(score!$L343=20,"0",IF(score!$L343=40,"0",IF(score!$L343=60,"0",IF(score!$L343=80,"1",IF(score!L343=100,"0")))))))</f>
        <v>1</v>
      </c>
      <c r="AD343" t="str">
        <f>IF(score!$M343=".",".",IF(score!$M343=0,"1",IF(score!$M343=20,"0",IF(score!$M343=40,"0",IF(score!$M343=60,"0",IF(score!$M343=80,"0",IF(score!$M343=100,"0")))))))</f>
        <v>0</v>
      </c>
      <c r="AE343" t="str">
        <f>IF(score!$M343=".",".",IF(score!$M343=0,"0",IF(score!$M343=20,"1",IF(score!$M343=40,"0",IF(score!$M343=60,"0",IF(score!$M343=80,"0",IF(score!$M343=100,"0")))))))</f>
        <v>0</v>
      </c>
      <c r="AF343" t="str">
        <f>IF(score!$M343=".",".",IF(score!$M343=0,"0",IF(score!$M343=20,"0",IF(score!$M343=40,"1",IF(score!$M343=60,"0",IF(score!$M343=80,"0",IF(score!$M343=100,"0")))))))</f>
        <v>0</v>
      </c>
      <c r="AG343" t="str">
        <f>IF(score!$M343=".",".",IF(score!$M343=0,"0",IF(score!$M343=20,"0",IF(score!$M343=40,"0",IF(score!$M343=60,"1",IF(score!$M343=80,"0",IF(score!$M343=100,"0")))))))</f>
        <v>0</v>
      </c>
      <c r="AH343" t="str">
        <f>IF(score!$M343=".",".",IF(score!$M343=0,"0",IF(score!$M343=20,"0",IF(score!$M343=40,"0",IF(score!$M343=60,"0",IF(score!$M343=80,"1",IF(score!$M343=100,"0")))))))</f>
        <v>0</v>
      </c>
      <c r="AI343" t="str">
        <f>IF(score!$N343=".",".",IF(score!$N343=0,"1",IF(score!$N343=25,"0",IF(score!$N343=50,"0",IF(score!$N343=75,"0",IF(score!$N343=100,"0"))))))</f>
        <v>0</v>
      </c>
      <c r="AJ343" t="str">
        <f>IF(score!$N343=".",".",IF(score!$N343=0,"0",IF(score!$N343=25,"1",IF(score!$N343=50,"0",IF(score!$N343=75,"0",IF(score!$N343=100,"0"))))))</f>
        <v>0</v>
      </c>
      <c r="AK343" t="str">
        <f>IF(score!$N343=".",".",IF(score!$N343=0,"0",IF(score!$N343=25,"0",IF(score!$N343=50,"1",IF(score!$N343=75,"0",IF(score!$N343=100,"0"))))))</f>
        <v>0</v>
      </c>
      <c r="AL343" t="str">
        <f>IF(score!$N343=".",".",IF(score!$N343=0,"0",IF(score!$N343=25,"0",IF(score!$N343=50,"0",IF(score!$N343=75,"1",IF(score!$N343=100,"0"))))))</f>
        <v>0</v>
      </c>
      <c r="AN343">
        <f t="shared" si="350"/>
        <v>0</v>
      </c>
      <c r="AO343">
        <f t="shared" si="351"/>
        <v>0</v>
      </c>
      <c r="AP343">
        <f t="shared" si="352"/>
        <v>0</v>
      </c>
      <c r="AQ343">
        <f t="shared" si="353"/>
        <v>0</v>
      </c>
      <c r="AR343">
        <f t="shared" si="354"/>
        <v>0</v>
      </c>
      <c r="AS343">
        <f t="shared" si="355"/>
        <v>-3.4555500000000001</v>
      </c>
      <c r="AT343">
        <f t="shared" si="356"/>
        <v>0</v>
      </c>
      <c r="AU343">
        <f t="shared" si="357"/>
        <v>-2.7355700000000001</v>
      </c>
      <c r="AV343">
        <f t="shared" si="358"/>
        <v>-4.6161700000000003</v>
      </c>
      <c r="AW343">
        <f t="shared" si="359"/>
        <v>-5.5174700000000003</v>
      </c>
      <c r="AX343">
        <f t="shared" si="360"/>
        <v>0</v>
      </c>
      <c r="AY343">
        <f t="shared" si="361"/>
        <v>0</v>
      </c>
      <c r="AZ343">
        <f t="shared" si="362"/>
        <v>0</v>
      </c>
      <c r="BA343">
        <f t="shared" si="363"/>
        <v>0</v>
      </c>
      <c r="BB343">
        <f t="shared" si="364"/>
        <v>0</v>
      </c>
      <c r="BC343">
        <f t="shared" si="365"/>
        <v>0</v>
      </c>
      <c r="BD343">
        <f t="shared" si="366"/>
        <v>0</v>
      </c>
      <c r="BE343">
        <f t="shared" si="367"/>
        <v>0</v>
      </c>
      <c r="BF343">
        <f t="shared" si="368"/>
        <v>0</v>
      </c>
      <c r="BG343">
        <f t="shared" si="369"/>
        <v>0</v>
      </c>
      <c r="BH343">
        <f t="shared" si="370"/>
        <v>0</v>
      </c>
      <c r="BI343">
        <f t="shared" si="371"/>
        <v>0</v>
      </c>
      <c r="BJ343">
        <f t="shared" si="372"/>
        <v>0</v>
      </c>
      <c r="BK343">
        <f t="shared" si="373"/>
        <v>0</v>
      </c>
      <c r="BL343">
        <f t="shared" si="374"/>
        <v>0</v>
      </c>
      <c r="BM343">
        <f t="shared" si="375"/>
        <v>-0.42251</v>
      </c>
      <c r="BN343">
        <f t="shared" si="376"/>
        <v>0</v>
      </c>
      <c r="BO343">
        <f t="shared" si="377"/>
        <v>0</v>
      </c>
      <c r="BP343">
        <f t="shared" si="378"/>
        <v>0</v>
      </c>
      <c r="BQ343">
        <f t="shared" si="379"/>
        <v>0</v>
      </c>
      <c r="BR343">
        <f t="shared" si="380"/>
        <v>0</v>
      </c>
      <c r="BS343">
        <f t="shared" si="381"/>
        <v>0</v>
      </c>
      <c r="BT343">
        <f t="shared" si="382"/>
        <v>0</v>
      </c>
      <c r="BU343">
        <f t="shared" si="383"/>
        <v>0</v>
      </c>
      <c r="BV343">
        <f t="shared" si="384"/>
        <v>0</v>
      </c>
      <c r="BX343">
        <f t="shared" si="385"/>
        <v>0</v>
      </c>
      <c r="BY343">
        <f t="shared" si="386"/>
        <v>0</v>
      </c>
      <c r="BZ343">
        <f t="shared" si="387"/>
        <v>0</v>
      </c>
      <c r="CA343">
        <f t="shared" si="388"/>
        <v>0</v>
      </c>
      <c r="CB343">
        <f t="shared" si="389"/>
        <v>0</v>
      </c>
      <c r="CC343">
        <f t="shared" si="390"/>
        <v>1.8684000000000001</v>
      </c>
      <c r="CD343">
        <f t="shared" si="391"/>
        <v>0</v>
      </c>
      <c r="CE343">
        <f t="shared" si="392"/>
        <v>1.43103</v>
      </c>
      <c r="CF343">
        <f t="shared" si="393"/>
        <v>1.4406000000000001</v>
      </c>
      <c r="CG343">
        <f t="shared" si="394"/>
        <v>1.6696800000000001</v>
      </c>
      <c r="CH343">
        <f t="shared" si="395"/>
        <v>0</v>
      </c>
      <c r="CI343">
        <f t="shared" si="396"/>
        <v>0</v>
      </c>
      <c r="CJ343">
        <f t="shared" si="397"/>
        <v>0</v>
      </c>
      <c r="CK343">
        <f t="shared" si="398"/>
        <v>0</v>
      </c>
      <c r="CL343">
        <f t="shared" si="399"/>
        <v>0</v>
      </c>
      <c r="CM343">
        <f t="shared" si="400"/>
        <v>0</v>
      </c>
      <c r="CN343">
        <f t="shared" si="401"/>
        <v>0</v>
      </c>
      <c r="CO343">
        <f t="shared" si="402"/>
        <v>0</v>
      </c>
      <c r="CP343">
        <f t="shared" si="403"/>
        <v>0</v>
      </c>
      <c r="CQ343">
        <f t="shared" si="404"/>
        <v>0</v>
      </c>
      <c r="CR343">
        <f t="shared" si="405"/>
        <v>0</v>
      </c>
      <c r="CS343">
        <f t="shared" si="406"/>
        <v>0</v>
      </c>
      <c r="CT343">
        <f t="shared" si="407"/>
        <v>0</v>
      </c>
      <c r="CU343">
        <f t="shared" si="408"/>
        <v>0</v>
      </c>
      <c r="CV343">
        <f t="shared" si="409"/>
        <v>0</v>
      </c>
      <c r="CW343">
        <f t="shared" si="410"/>
        <v>-0.92057</v>
      </c>
      <c r="CX343">
        <f t="shared" si="411"/>
        <v>0</v>
      </c>
      <c r="CY343">
        <f t="shared" si="412"/>
        <v>0</v>
      </c>
      <c r="CZ343">
        <f t="shared" si="413"/>
        <v>0</v>
      </c>
      <c r="DA343">
        <f t="shared" si="414"/>
        <v>0</v>
      </c>
      <c r="DB343">
        <f t="shared" si="415"/>
        <v>0</v>
      </c>
      <c r="DC343">
        <f t="shared" si="416"/>
        <v>0</v>
      </c>
      <c r="DD343">
        <f t="shared" si="417"/>
        <v>0</v>
      </c>
      <c r="DE343">
        <f t="shared" si="418"/>
        <v>0</v>
      </c>
      <c r="DF343">
        <f t="shared" si="419"/>
        <v>0</v>
      </c>
    </row>
    <row r="344" spans="1:110" x14ac:dyDescent="0.25">
      <c r="A344" s="4">
        <f>raw!$A344:$A344</f>
        <v>43336</v>
      </c>
      <c r="B344" s="6" t="str">
        <f>raw!$B344:$B344</f>
        <v>0009-0050</v>
      </c>
      <c r="D344" t="str">
        <f>IF(score!$C344=".",".",IF(score!$C344=0,"1",IF(score!$C344=25,"0",IF(score!$C344=50,"0",IF(score!$C344=75,"0",IF(score!$C344=100,"0"))))))</f>
        <v>0</v>
      </c>
      <c r="E344" t="str">
        <f>IF(score!$C344=".",".",IF(score!$C344=0,"0",IF(score!$C344=25,"1",IF(score!$C344=50,"0",IF(score!$C344=75,"0",IF(score!$C344=100,"0"))))))</f>
        <v>1</v>
      </c>
      <c r="F344" t="str">
        <f>IF(score!$C344=".",".",IF(score!$C344=0,"0",IF(score!$C344=25,"0",IF(score!$C344=50,"1",IF(score!$C344=75,"0",IF(score!$C344=100,"0"))))))</f>
        <v>0</v>
      </c>
      <c r="G344" t="str">
        <f>IF(score!$C344=".",".",IF(score!$C344=0,"0",IF(score!$C344=25,"0",IF(score!$C344=50,"0",IF(score!$C344=75,"1",IF(score!$C344=100,"0"))))))</f>
        <v>0</v>
      </c>
      <c r="H344" t="str">
        <f>IF(score!$D344=".",".",IF(score!$D344=0,"1",IF(score!$D344=50,"0",IF(score!$D344=100,"0"))))</f>
        <v>1</v>
      </c>
      <c r="I344" t="str">
        <f>IF(score!$D344=".",".",IF(score!$D344=0,"0",IF(score!$D344=50,"1",IF(score!$D344=100,"0"))))</f>
        <v>0</v>
      </c>
      <c r="J344" t="str">
        <f>IF(score!$E344=".",".",IF(score!$E344=0,"1",IF(score!$E344=50,"0",IF(score!$E344=100,"0"))))</f>
        <v>1</v>
      </c>
      <c r="K344" t="str">
        <f>IF(score!$E344=".",".",IF(score!$E344=0,"0",IF(score!$E344=50,"1",IF(score!$E344=100,"0"))))</f>
        <v>0</v>
      </c>
      <c r="L344" t="str">
        <f>IF(score!$F344=".",".",IF(score!$F344=0,"1",IF(score!$F344=100,"0")))</f>
        <v>1</v>
      </c>
      <c r="M344" t="str">
        <f>IF(score!$G344=".",".",IF(score!$G344=0,"1",IF(score!$G344=100,"0")))</f>
        <v>1</v>
      </c>
      <c r="N344" t="str">
        <f>IF(score!$H344=".",".",IF(score!$H344=0,"1",IF(score!$H344=100,"0")))</f>
        <v>1</v>
      </c>
      <c r="O344" t="str">
        <f>IF(score!$I344=".",".",IF(score!$I344=0,"1",IF(score!$I344=50,"0",IF(score!$I344=100,"0"))))</f>
        <v>1</v>
      </c>
      <c r="P344" t="str">
        <f>IF(score!$J344=".",".",IF(score!$J344=0,"1",IF(score!$J344=25,"0",IF(score!$J344=50,"0",IF(score!$J344=75,"0",IF(score!$J344=100,"0"))))))</f>
        <v>1</v>
      </c>
      <c r="Q344" t="str">
        <f>IF(score!$J344=".",".",IF(score!$J344=0,"0",IF(score!$J344=25,"1",IF(score!$J344=50,"0",IF(score!$J344=75,"0",IF(score!$J344=100,"0"))))))</f>
        <v>0</v>
      </c>
      <c r="R344" t="str">
        <f>IF(score!$J344=".",".",IF(score!$J344=0,"0",IF(score!$J344=25,"0",IF(score!$J344=50,"1",IF(score!$J344=75,"0",IF(score!$J344=100,"0"))))))</f>
        <v>0</v>
      </c>
      <c r="S344" t="str">
        <f>IF(score!$J344=".",".",IF(score!$J344=0,"0",IF(score!$J344=25,"0",IF(score!$J344=50,"0",IF(score!$J344=75,"1",IF(score!$J344=100,"0"))))))</f>
        <v>0</v>
      </c>
      <c r="T344" t="str">
        <f>IF(score!$K344=".",".",IF(score!$K344=0,"1",IF(score!$K344=20,"0",IF(score!$K344=40,"0",IF(score!$K344=60,"0",IF(score!$K344=80,"0",IF(score!$K344=100,"0")))))))</f>
        <v>0</v>
      </c>
      <c r="U344" t="str">
        <f>IF(score!$K344=".",".",IF(score!$K344=0,"0",IF(score!$K344=20,"1",IF(score!$K344=40,"0",IF(score!$K344=60,"0",IF(score!$K344=80,"0",IF(score!$K344=100,"0")))))))</f>
        <v>0</v>
      </c>
      <c r="V344" t="str">
        <f>IF(score!$K344=".",".",IF(score!$K344=0,"0",IF(score!$K344=20,"0",IF(score!$K344=40,"1",IF(score!$K344=60,"0",IF(score!$K344=80,"0",IF(score!$K344=100,"0")))))))</f>
        <v>1</v>
      </c>
      <c r="W344" t="str">
        <f>IF(score!$K344=".",".",IF(score!$K344=0,"0",IF(score!$K344=20,"0",IF(score!$K344=40,"0",IF(score!$K344=60,"1",IF(score!$K344=80,"0",IF(score!$K344=100,"0")))))))</f>
        <v>0</v>
      </c>
      <c r="X344" t="str">
        <f>IF(score!$K344=".",".",IF(score!$K344=0,"0",IF(score!$K344=20,"0",IF(score!$K344=40,"0",IF(score!$K344=60,"0",IF(score!$K344=80,"1",IF(score!$K344=100,"0")))))))</f>
        <v>0</v>
      </c>
      <c r="Y344" t="str">
        <f>IF(score!$L344=".",".",IF(score!$L344=0,"1",IF(score!$L344=20,"0",IF(score!$L344=40,"0",IF(score!$L344=60,"0",IF(score!$L344=80,"0",IF(score!$L344=100,"0")))))))</f>
        <v>1</v>
      </c>
      <c r="Z344" t="str">
        <f>IF(score!$L344=".",".",IF(score!$L344=0,"0",IF(score!$L344=20,"1",IF(score!$L344=40,"0",IF(score!$L344=60,"0",IF(score!$L344=80,"0",IF(score!$L344=100,"0")))))))</f>
        <v>0</v>
      </c>
      <c r="AA344" t="str">
        <f>IF(score!$L344=".",".",IF(score!$L344=0,"0",IF(score!$L344=20,"0",IF(score!$L344=40,"1",IF(score!$L344=60,"0",IF(score!$L344=80,"0",IF(score!$L344=100,"0")))))))</f>
        <v>0</v>
      </c>
      <c r="AB344" t="str">
        <f>IF(score!$L344=".",".",IF(score!$L344=0,"0",IF(score!$L344=20,"0",IF(score!$L344=40,"0",IF(score!$L344=60,"1",IF(score!$L344=80,"0",IF(score!$L344=100,"0")))))))</f>
        <v>0</v>
      </c>
      <c r="AC344" t="str">
        <f>IF(score!$L344=".",".",IF(score!$L344=0,"0",IF(score!$L344=20,"0",IF(score!$L344=40,"0",IF(score!$L344=60,"0",IF(score!$L344=80,"1",IF(score!L344=100,"0")))))))</f>
        <v>0</v>
      </c>
      <c r="AD344" t="str">
        <f>IF(score!$M344=".",".",IF(score!$M344=0,"1",IF(score!$M344=20,"0",IF(score!$M344=40,"0",IF(score!$M344=60,"0",IF(score!$M344=80,"0",IF(score!$M344=100,"0")))))))</f>
        <v>0</v>
      </c>
      <c r="AE344" t="str">
        <f>IF(score!$M344=".",".",IF(score!$M344=0,"0",IF(score!$M344=20,"1",IF(score!$M344=40,"0",IF(score!$M344=60,"0",IF(score!$M344=80,"0",IF(score!$M344=100,"0")))))))</f>
        <v>0</v>
      </c>
      <c r="AF344" t="str">
        <f>IF(score!$M344=".",".",IF(score!$M344=0,"0",IF(score!$M344=20,"0",IF(score!$M344=40,"1",IF(score!$M344=60,"0",IF(score!$M344=80,"0",IF(score!$M344=100,"0")))))))</f>
        <v>0</v>
      </c>
      <c r="AG344" t="str">
        <f>IF(score!$M344=".",".",IF(score!$M344=0,"0",IF(score!$M344=20,"0",IF(score!$M344=40,"0",IF(score!$M344=60,"1",IF(score!$M344=80,"0",IF(score!$M344=100,"0")))))))</f>
        <v>1</v>
      </c>
      <c r="AH344" t="str">
        <f>IF(score!$M344=".",".",IF(score!$M344=0,"0",IF(score!$M344=20,"0",IF(score!$M344=40,"0",IF(score!$M344=60,"0",IF(score!$M344=80,"1",IF(score!$M344=100,"0")))))))</f>
        <v>0</v>
      </c>
      <c r="AI344" t="str">
        <f>IF(score!$N344=".",".",IF(score!$N344=0,"1",IF(score!$N344=25,"0",IF(score!$N344=50,"0",IF(score!$N344=75,"0",IF(score!$N344=100,"0"))))))</f>
        <v>0</v>
      </c>
      <c r="AJ344" t="str">
        <f>IF(score!$N344=".",".",IF(score!$N344=0,"0",IF(score!$N344=25,"1",IF(score!$N344=50,"0",IF(score!$N344=75,"0",IF(score!$N344=100,"0"))))))</f>
        <v>1</v>
      </c>
      <c r="AK344" t="str">
        <f>IF(score!$N344=".",".",IF(score!$N344=0,"0",IF(score!$N344=25,"0",IF(score!$N344=50,"1",IF(score!$N344=75,"0",IF(score!$N344=100,"0"))))))</f>
        <v>0</v>
      </c>
      <c r="AL344" t="str">
        <f>IF(score!$N344=".",".",IF(score!$N344=0,"0",IF(score!$N344=25,"0",IF(score!$N344=50,"0",IF(score!$N344=75,"1",IF(score!$N344=100,"0"))))))</f>
        <v>0</v>
      </c>
      <c r="AN344">
        <f t="shared" si="350"/>
        <v>0</v>
      </c>
      <c r="AO344">
        <f t="shared" si="351"/>
        <v>-5.5646100000000001</v>
      </c>
      <c r="AP344">
        <f t="shared" si="352"/>
        <v>0</v>
      </c>
      <c r="AQ344">
        <f t="shared" si="353"/>
        <v>0</v>
      </c>
      <c r="AR344">
        <f t="shared" si="354"/>
        <v>-7.2321600000000004</v>
      </c>
      <c r="AS344">
        <f t="shared" si="355"/>
        <v>0</v>
      </c>
      <c r="AT344">
        <f t="shared" si="356"/>
        <v>-6.24397</v>
      </c>
      <c r="AU344">
        <f t="shared" si="357"/>
        <v>0</v>
      </c>
      <c r="AV344">
        <f t="shared" si="358"/>
        <v>-4.6161700000000003</v>
      </c>
      <c r="AW344">
        <f t="shared" si="359"/>
        <v>-5.5174700000000003</v>
      </c>
      <c r="AX344">
        <f t="shared" si="360"/>
        <v>3.04365</v>
      </c>
      <c r="AY344">
        <f t="shared" si="361"/>
        <v>2.32091</v>
      </c>
      <c r="AZ344">
        <f t="shared" si="362"/>
        <v>-11.25544</v>
      </c>
      <c r="BA344">
        <f t="shared" si="363"/>
        <v>0</v>
      </c>
      <c r="BB344">
        <f t="shared" si="364"/>
        <v>0</v>
      </c>
      <c r="BC344">
        <f t="shared" si="365"/>
        <v>0</v>
      </c>
      <c r="BD344">
        <f t="shared" si="366"/>
        <v>0</v>
      </c>
      <c r="BE344">
        <f t="shared" si="367"/>
        <v>0</v>
      </c>
      <c r="BF344">
        <f t="shared" si="368"/>
        <v>2.3724099999999999</v>
      </c>
      <c r="BG344">
        <f t="shared" si="369"/>
        <v>0</v>
      </c>
      <c r="BH344">
        <f t="shared" si="370"/>
        <v>0</v>
      </c>
      <c r="BI344">
        <f t="shared" si="371"/>
        <v>-2.44706</v>
      </c>
      <c r="BJ344">
        <f t="shared" si="372"/>
        <v>0</v>
      </c>
      <c r="BK344">
        <f t="shared" si="373"/>
        <v>0</v>
      </c>
      <c r="BL344">
        <f t="shared" si="374"/>
        <v>0</v>
      </c>
      <c r="BM344">
        <f t="shared" si="375"/>
        <v>0</v>
      </c>
      <c r="BN344">
        <f t="shared" si="376"/>
        <v>0</v>
      </c>
      <c r="BO344">
        <f t="shared" si="377"/>
        <v>0</v>
      </c>
      <c r="BP344">
        <f t="shared" si="378"/>
        <v>0</v>
      </c>
      <c r="BQ344">
        <f t="shared" si="379"/>
        <v>1.28044</v>
      </c>
      <c r="BR344">
        <f t="shared" si="380"/>
        <v>0</v>
      </c>
      <c r="BS344">
        <f t="shared" si="381"/>
        <v>0</v>
      </c>
      <c r="BT344">
        <f t="shared" si="382"/>
        <v>-0.94342000000000004</v>
      </c>
      <c r="BU344">
        <f t="shared" si="383"/>
        <v>0</v>
      </c>
      <c r="BV344">
        <f t="shared" si="384"/>
        <v>0</v>
      </c>
      <c r="BX344">
        <f t="shared" si="385"/>
        <v>0</v>
      </c>
      <c r="BY344">
        <f t="shared" si="386"/>
        <v>-0.16891</v>
      </c>
      <c r="BZ344">
        <f t="shared" si="387"/>
        <v>0</v>
      </c>
      <c r="CA344">
        <f t="shared" si="388"/>
        <v>0</v>
      </c>
      <c r="CB344">
        <f t="shared" si="389"/>
        <v>3.9311500000000001</v>
      </c>
      <c r="CC344">
        <f t="shared" si="390"/>
        <v>0</v>
      </c>
      <c r="CD344">
        <f t="shared" si="391"/>
        <v>2.68282</v>
      </c>
      <c r="CE344">
        <f t="shared" si="392"/>
        <v>0</v>
      </c>
      <c r="CF344">
        <f t="shared" si="393"/>
        <v>1.4406000000000001</v>
      </c>
      <c r="CG344">
        <f t="shared" si="394"/>
        <v>1.6696800000000001</v>
      </c>
      <c r="CH344">
        <f t="shared" si="395"/>
        <v>-6.8267199999999999</v>
      </c>
      <c r="CI344">
        <f t="shared" si="396"/>
        <v>-5.6992099999999999</v>
      </c>
      <c r="CJ344">
        <f t="shared" si="397"/>
        <v>1.4861899999999999</v>
      </c>
      <c r="CK344">
        <f t="shared" si="398"/>
        <v>0</v>
      </c>
      <c r="CL344">
        <f t="shared" si="399"/>
        <v>0</v>
      </c>
      <c r="CM344">
        <f t="shared" si="400"/>
        <v>0</v>
      </c>
      <c r="CN344">
        <f t="shared" si="401"/>
        <v>0</v>
      </c>
      <c r="CO344">
        <f t="shared" si="402"/>
        <v>0</v>
      </c>
      <c r="CP344">
        <f t="shared" si="403"/>
        <v>-6.31121</v>
      </c>
      <c r="CQ344">
        <f t="shared" si="404"/>
        <v>0</v>
      </c>
      <c r="CR344">
        <f t="shared" si="405"/>
        <v>0</v>
      </c>
      <c r="CS344">
        <f t="shared" si="406"/>
        <v>-6.0240900000000002</v>
      </c>
      <c r="CT344">
        <f t="shared" si="407"/>
        <v>0</v>
      </c>
      <c r="CU344">
        <f t="shared" si="408"/>
        <v>0</v>
      </c>
      <c r="CV344">
        <f t="shared" si="409"/>
        <v>0</v>
      </c>
      <c r="CW344">
        <f t="shared" si="410"/>
        <v>0</v>
      </c>
      <c r="CX344">
        <f t="shared" si="411"/>
        <v>0</v>
      </c>
      <c r="CY344">
        <f t="shared" si="412"/>
        <v>0</v>
      </c>
      <c r="CZ344">
        <f t="shared" si="413"/>
        <v>0</v>
      </c>
      <c r="DA344">
        <f t="shared" si="414"/>
        <v>-4.5905500000000004</v>
      </c>
      <c r="DB344">
        <f t="shared" si="415"/>
        <v>0</v>
      </c>
      <c r="DC344">
        <f t="shared" si="416"/>
        <v>0</v>
      </c>
      <c r="DD344">
        <f t="shared" si="417"/>
        <v>-8.2606599999999997</v>
      </c>
      <c r="DE344">
        <f t="shared" si="418"/>
        <v>0</v>
      </c>
      <c r="DF344">
        <f t="shared" si="419"/>
        <v>0</v>
      </c>
    </row>
    <row r="345" spans="1:110" x14ac:dyDescent="0.25">
      <c r="A345" s="4">
        <f>raw!$A345:$A345</f>
        <v>43355</v>
      </c>
      <c r="B345" s="6" t="str">
        <f>raw!$B345:$B345</f>
        <v>0009-0052</v>
      </c>
      <c r="D345" t="str">
        <f>IF(score!$C345=".",".",IF(score!$C345=0,"1",IF(score!$C345=25,"0",IF(score!$C345=50,"0",IF(score!$C345=75,"0",IF(score!$C345=100,"0"))))))</f>
        <v>0</v>
      </c>
      <c r="E345" t="str">
        <f>IF(score!$C345=".",".",IF(score!$C345=0,"0",IF(score!$C345=25,"1",IF(score!$C345=50,"0",IF(score!$C345=75,"0",IF(score!$C345=100,"0"))))))</f>
        <v>0</v>
      </c>
      <c r="F345" t="str">
        <f>IF(score!$C345=".",".",IF(score!$C345=0,"0",IF(score!$C345=25,"0",IF(score!$C345=50,"1",IF(score!$C345=75,"0",IF(score!$C345=100,"0"))))))</f>
        <v>1</v>
      </c>
      <c r="G345" t="str">
        <f>IF(score!$C345=".",".",IF(score!$C345=0,"0",IF(score!$C345=25,"0",IF(score!$C345=50,"0",IF(score!$C345=75,"1",IF(score!$C345=100,"0"))))))</f>
        <v>0</v>
      </c>
      <c r="H345" t="str">
        <f>IF(score!$D345=".",".",IF(score!$D345=0,"1",IF(score!$D345=50,"0",IF(score!$D345=100,"0"))))</f>
        <v>0</v>
      </c>
      <c r="I345" t="str">
        <f>IF(score!$D345=".",".",IF(score!$D345=0,"0",IF(score!$D345=50,"1",IF(score!$D345=100,"0"))))</f>
        <v>0</v>
      </c>
      <c r="J345" t="str">
        <f>IF(score!$E345=".",".",IF(score!$E345=0,"1",IF(score!$E345=50,"0",IF(score!$E345=100,"0"))))</f>
        <v>0</v>
      </c>
      <c r="K345" t="str">
        <f>IF(score!$E345=".",".",IF(score!$E345=0,"0",IF(score!$E345=50,"1",IF(score!$E345=100,"0"))))</f>
        <v>0</v>
      </c>
      <c r="L345" t="str">
        <f>IF(score!$F345=".",".",IF(score!$F345=0,"1",IF(score!$F345=100,"0")))</f>
        <v>0</v>
      </c>
      <c r="M345" t="str">
        <f>IF(score!$G345=".",".",IF(score!$G345=0,"1",IF(score!$G345=100,"0")))</f>
        <v>0</v>
      </c>
      <c r="N345" t="str">
        <f>IF(score!$H345=".",".",IF(score!$H345=0,"1",IF(score!$H345=100,"0")))</f>
        <v>0</v>
      </c>
      <c r="O345" t="str">
        <f>IF(score!$I345=".",".",IF(score!$I345=0,"1",IF(score!$I345=50,"0",IF(score!$I345=100,"0"))))</f>
        <v>0</v>
      </c>
      <c r="P345" t="str">
        <f>IF(score!$J345=".",".",IF(score!$J345=0,"1",IF(score!$J345=25,"0",IF(score!$J345=50,"0",IF(score!$J345=75,"0",IF(score!$J345=100,"0"))))))</f>
        <v>0</v>
      </c>
      <c r="Q345" t="str">
        <f>IF(score!$J345=".",".",IF(score!$J345=0,"0",IF(score!$J345=25,"1",IF(score!$J345=50,"0",IF(score!$J345=75,"0",IF(score!$J345=100,"0"))))))</f>
        <v>0</v>
      </c>
      <c r="R345" t="str">
        <f>IF(score!$J345=".",".",IF(score!$J345=0,"0",IF(score!$J345=25,"0",IF(score!$J345=50,"1",IF(score!$J345=75,"0",IF(score!$J345=100,"0"))))))</f>
        <v>0</v>
      </c>
      <c r="S345" t="str">
        <f>IF(score!$J345=".",".",IF(score!$J345=0,"0",IF(score!$J345=25,"0",IF(score!$J345=50,"0",IF(score!$J345=75,"1",IF(score!$J345=100,"0"))))))</f>
        <v>0</v>
      </c>
      <c r="T345" t="str">
        <f>IF(score!$K345=".",".",IF(score!$K345=0,"1",IF(score!$K345=20,"0",IF(score!$K345=40,"0",IF(score!$K345=60,"0",IF(score!$K345=80,"0",IF(score!$K345=100,"0")))))))</f>
        <v>0</v>
      </c>
      <c r="U345" t="str">
        <f>IF(score!$K345=".",".",IF(score!$K345=0,"0",IF(score!$K345=20,"1",IF(score!$K345=40,"0",IF(score!$K345=60,"0",IF(score!$K345=80,"0",IF(score!$K345=100,"0")))))))</f>
        <v>0</v>
      </c>
      <c r="V345" t="str">
        <f>IF(score!$K345=".",".",IF(score!$K345=0,"0",IF(score!$K345=20,"0",IF(score!$K345=40,"1",IF(score!$K345=60,"0",IF(score!$K345=80,"0",IF(score!$K345=100,"0")))))))</f>
        <v>0</v>
      </c>
      <c r="W345" t="str">
        <f>IF(score!$K345=".",".",IF(score!$K345=0,"0",IF(score!$K345=20,"0",IF(score!$K345=40,"0",IF(score!$K345=60,"1",IF(score!$K345=80,"0",IF(score!$K345=100,"0")))))))</f>
        <v>0</v>
      </c>
      <c r="X345" t="str">
        <f>IF(score!$K345=".",".",IF(score!$K345=0,"0",IF(score!$K345=20,"0",IF(score!$K345=40,"0",IF(score!$K345=60,"0",IF(score!$K345=80,"1",IF(score!$K345=100,"0")))))))</f>
        <v>0</v>
      </c>
      <c r="Y345" t="str">
        <f>IF(score!$L345=".",".",IF(score!$L345=0,"1",IF(score!$L345=20,"0",IF(score!$L345=40,"0",IF(score!$L345=60,"0",IF(score!$L345=80,"0",IF(score!$L345=100,"0")))))))</f>
        <v>0</v>
      </c>
      <c r="Z345" t="str">
        <f>IF(score!$L345=".",".",IF(score!$L345=0,"0",IF(score!$L345=20,"1",IF(score!$L345=40,"0",IF(score!$L345=60,"0",IF(score!$L345=80,"0",IF(score!$L345=100,"0")))))))</f>
        <v>0</v>
      </c>
      <c r="AA345" t="str">
        <f>IF(score!$L345=".",".",IF(score!$L345=0,"0",IF(score!$L345=20,"0",IF(score!$L345=40,"1",IF(score!$L345=60,"0",IF(score!$L345=80,"0",IF(score!$L345=100,"0")))))))</f>
        <v>0</v>
      </c>
      <c r="AB345" t="str">
        <f>IF(score!$L345=".",".",IF(score!$L345=0,"0",IF(score!$L345=20,"0",IF(score!$L345=40,"0",IF(score!$L345=60,"1",IF(score!$L345=80,"0",IF(score!$L345=100,"0")))))))</f>
        <v>0</v>
      </c>
      <c r="AC345" t="str">
        <f>IF(score!$L345=".",".",IF(score!$L345=0,"0",IF(score!$L345=20,"0",IF(score!$L345=40,"0",IF(score!$L345=60,"0",IF(score!$L345=80,"1",IF(score!L345=100,"0")))))))</f>
        <v>0</v>
      </c>
      <c r="AD345" t="str">
        <f>IF(score!$M345=".",".",IF(score!$M345=0,"1",IF(score!$M345=20,"0",IF(score!$M345=40,"0",IF(score!$M345=60,"0",IF(score!$M345=80,"0",IF(score!$M345=100,"0")))))))</f>
        <v>0</v>
      </c>
      <c r="AE345" t="str">
        <f>IF(score!$M345=".",".",IF(score!$M345=0,"0",IF(score!$M345=20,"1",IF(score!$M345=40,"0",IF(score!$M345=60,"0",IF(score!$M345=80,"0",IF(score!$M345=100,"0")))))))</f>
        <v>0</v>
      </c>
      <c r="AF345" t="str">
        <f>IF(score!$M345=".",".",IF(score!$M345=0,"0",IF(score!$M345=20,"0",IF(score!$M345=40,"1",IF(score!$M345=60,"0",IF(score!$M345=80,"0",IF(score!$M345=100,"0")))))))</f>
        <v>0</v>
      </c>
      <c r="AG345" t="str">
        <f>IF(score!$M345=".",".",IF(score!$M345=0,"0",IF(score!$M345=20,"0",IF(score!$M345=40,"0",IF(score!$M345=60,"1",IF(score!$M345=80,"0",IF(score!$M345=100,"0")))))))</f>
        <v>0</v>
      </c>
      <c r="AH345" t="str">
        <f>IF(score!$M345=".",".",IF(score!$M345=0,"0",IF(score!$M345=20,"0",IF(score!$M345=40,"0",IF(score!$M345=60,"0",IF(score!$M345=80,"1",IF(score!$M345=100,"0")))))))</f>
        <v>0</v>
      </c>
      <c r="AI345" t="str">
        <f>IF(score!$N345=".",".",IF(score!$N345=0,"1",IF(score!$N345=25,"0",IF(score!$N345=50,"0",IF(score!$N345=75,"0",IF(score!$N345=100,"0"))))))</f>
        <v>0</v>
      </c>
      <c r="AJ345" t="str">
        <f>IF(score!$N345=".",".",IF(score!$N345=0,"0",IF(score!$N345=25,"1",IF(score!$N345=50,"0",IF(score!$N345=75,"0",IF(score!$N345=100,"0"))))))</f>
        <v>0</v>
      </c>
      <c r="AK345" t="str">
        <f>IF(score!$N345=".",".",IF(score!$N345=0,"0",IF(score!$N345=25,"0",IF(score!$N345=50,"1",IF(score!$N345=75,"0",IF(score!$N345=100,"0"))))))</f>
        <v>0</v>
      </c>
      <c r="AL345" t="str">
        <f>IF(score!$N345=".",".",IF(score!$N345=0,"0",IF(score!$N345=25,"0",IF(score!$N345=50,"0",IF(score!$N345=75,"1",IF(score!$N345=100,"0"))))))</f>
        <v>0</v>
      </c>
      <c r="AN345">
        <f t="shared" si="350"/>
        <v>0</v>
      </c>
      <c r="AO345">
        <f t="shared" si="351"/>
        <v>0</v>
      </c>
      <c r="AP345">
        <f t="shared" si="352"/>
        <v>-3.0239600000000002</v>
      </c>
      <c r="AQ345">
        <f t="shared" si="353"/>
        <v>0</v>
      </c>
      <c r="AR345">
        <f t="shared" si="354"/>
        <v>0</v>
      </c>
      <c r="AS345">
        <f t="shared" si="355"/>
        <v>0</v>
      </c>
      <c r="AT345">
        <f t="shared" si="356"/>
        <v>0</v>
      </c>
      <c r="AU345">
        <f t="shared" si="357"/>
        <v>0</v>
      </c>
      <c r="AV345">
        <f t="shared" si="358"/>
        <v>0</v>
      </c>
      <c r="AW345">
        <f t="shared" si="359"/>
        <v>0</v>
      </c>
      <c r="AX345">
        <f t="shared" si="360"/>
        <v>0</v>
      </c>
      <c r="AY345">
        <f t="shared" si="361"/>
        <v>0</v>
      </c>
      <c r="AZ345">
        <f t="shared" si="362"/>
        <v>0</v>
      </c>
      <c r="BA345">
        <f t="shared" si="363"/>
        <v>0</v>
      </c>
      <c r="BB345">
        <f t="shared" si="364"/>
        <v>0</v>
      </c>
      <c r="BC345">
        <f t="shared" si="365"/>
        <v>0</v>
      </c>
      <c r="BD345">
        <f t="shared" si="366"/>
        <v>0</v>
      </c>
      <c r="BE345">
        <f t="shared" si="367"/>
        <v>0</v>
      </c>
      <c r="BF345">
        <f t="shared" si="368"/>
        <v>0</v>
      </c>
      <c r="BG345">
        <f t="shared" si="369"/>
        <v>0</v>
      </c>
      <c r="BH345">
        <f t="shared" si="370"/>
        <v>0</v>
      </c>
      <c r="BI345">
        <f t="shared" si="371"/>
        <v>0</v>
      </c>
      <c r="BJ345">
        <f t="shared" si="372"/>
        <v>0</v>
      </c>
      <c r="BK345">
        <f t="shared" si="373"/>
        <v>0</v>
      </c>
      <c r="BL345">
        <f t="shared" si="374"/>
        <v>0</v>
      </c>
      <c r="BM345">
        <f t="shared" si="375"/>
        <v>0</v>
      </c>
      <c r="BN345">
        <f t="shared" si="376"/>
        <v>0</v>
      </c>
      <c r="BO345">
        <f t="shared" si="377"/>
        <v>0</v>
      </c>
      <c r="BP345">
        <f t="shared" si="378"/>
        <v>0</v>
      </c>
      <c r="BQ345">
        <f t="shared" si="379"/>
        <v>0</v>
      </c>
      <c r="BR345">
        <f t="shared" si="380"/>
        <v>0</v>
      </c>
      <c r="BS345">
        <f t="shared" si="381"/>
        <v>0</v>
      </c>
      <c r="BT345">
        <f t="shared" si="382"/>
        <v>0</v>
      </c>
      <c r="BU345">
        <f t="shared" si="383"/>
        <v>0</v>
      </c>
      <c r="BV345">
        <f t="shared" si="384"/>
        <v>0</v>
      </c>
      <c r="BX345">
        <f t="shared" si="385"/>
        <v>0</v>
      </c>
      <c r="BY345">
        <f t="shared" si="386"/>
        <v>0</v>
      </c>
      <c r="BZ345">
        <f t="shared" si="387"/>
        <v>3.4819999999999997E-2</v>
      </c>
      <c r="CA345">
        <f t="shared" si="388"/>
        <v>0</v>
      </c>
      <c r="CB345">
        <f t="shared" si="389"/>
        <v>0</v>
      </c>
      <c r="CC345">
        <f t="shared" si="390"/>
        <v>0</v>
      </c>
      <c r="CD345">
        <f t="shared" si="391"/>
        <v>0</v>
      </c>
      <c r="CE345">
        <f t="shared" si="392"/>
        <v>0</v>
      </c>
      <c r="CF345">
        <f t="shared" si="393"/>
        <v>0</v>
      </c>
      <c r="CG345">
        <f t="shared" si="394"/>
        <v>0</v>
      </c>
      <c r="CH345">
        <f t="shared" si="395"/>
        <v>0</v>
      </c>
      <c r="CI345">
        <f t="shared" si="396"/>
        <v>0</v>
      </c>
      <c r="CJ345">
        <f t="shared" si="397"/>
        <v>0</v>
      </c>
      <c r="CK345">
        <f t="shared" si="398"/>
        <v>0</v>
      </c>
      <c r="CL345">
        <f t="shared" si="399"/>
        <v>0</v>
      </c>
      <c r="CM345">
        <f t="shared" si="400"/>
        <v>0</v>
      </c>
      <c r="CN345">
        <f t="shared" si="401"/>
        <v>0</v>
      </c>
      <c r="CO345">
        <f t="shared" si="402"/>
        <v>0</v>
      </c>
      <c r="CP345">
        <f t="shared" si="403"/>
        <v>0</v>
      </c>
      <c r="CQ345">
        <f t="shared" si="404"/>
        <v>0</v>
      </c>
      <c r="CR345">
        <f t="shared" si="405"/>
        <v>0</v>
      </c>
      <c r="CS345">
        <f t="shared" si="406"/>
        <v>0</v>
      </c>
      <c r="CT345">
        <f t="shared" si="407"/>
        <v>0</v>
      </c>
      <c r="CU345">
        <f t="shared" si="408"/>
        <v>0</v>
      </c>
      <c r="CV345">
        <f t="shared" si="409"/>
        <v>0</v>
      </c>
      <c r="CW345">
        <f t="shared" si="410"/>
        <v>0</v>
      </c>
      <c r="CX345">
        <f t="shared" si="411"/>
        <v>0</v>
      </c>
      <c r="CY345">
        <f t="shared" si="412"/>
        <v>0</v>
      </c>
      <c r="CZ345">
        <f t="shared" si="413"/>
        <v>0</v>
      </c>
      <c r="DA345">
        <f t="shared" si="414"/>
        <v>0</v>
      </c>
      <c r="DB345">
        <f t="shared" si="415"/>
        <v>0</v>
      </c>
      <c r="DC345">
        <f t="shared" si="416"/>
        <v>0</v>
      </c>
      <c r="DD345">
        <f t="shared" si="417"/>
        <v>0</v>
      </c>
      <c r="DE345">
        <f t="shared" si="418"/>
        <v>0</v>
      </c>
      <c r="DF345">
        <f t="shared" si="419"/>
        <v>0</v>
      </c>
    </row>
    <row r="346" spans="1:110" x14ac:dyDescent="0.25">
      <c r="A346" s="4">
        <f>raw!$A346:$A346</f>
        <v>43355</v>
      </c>
      <c r="B346" s="6" t="str">
        <f>raw!$B346:$B346</f>
        <v>0009-0053</v>
      </c>
      <c r="D346" t="str">
        <f>IF(score!$C346=".",".",IF(score!$C346=0,"1",IF(score!$C346=25,"0",IF(score!$C346=50,"0",IF(score!$C346=75,"0",IF(score!$C346=100,"0"))))))</f>
        <v>0</v>
      </c>
      <c r="E346" t="str">
        <f>IF(score!$C346=".",".",IF(score!$C346=0,"0",IF(score!$C346=25,"1",IF(score!$C346=50,"0",IF(score!$C346=75,"0",IF(score!$C346=100,"0"))))))</f>
        <v>0</v>
      </c>
      <c r="F346" t="str">
        <f>IF(score!$C346=".",".",IF(score!$C346=0,"0",IF(score!$C346=25,"0",IF(score!$C346=50,"1",IF(score!$C346=75,"0",IF(score!$C346=100,"0"))))))</f>
        <v>1</v>
      </c>
      <c r="G346" t="str">
        <f>IF(score!$C346=".",".",IF(score!$C346=0,"0",IF(score!$C346=25,"0",IF(score!$C346=50,"0",IF(score!$C346=75,"1",IF(score!$C346=100,"0"))))))</f>
        <v>0</v>
      </c>
      <c r="H346" t="str">
        <f>IF(score!$D346=".",".",IF(score!$D346=0,"1",IF(score!$D346=50,"0",IF(score!$D346=100,"0"))))</f>
        <v>1</v>
      </c>
      <c r="I346" t="str">
        <f>IF(score!$D346=".",".",IF(score!$D346=0,"0",IF(score!$D346=50,"1",IF(score!$D346=100,"0"))))</f>
        <v>0</v>
      </c>
      <c r="J346" t="str">
        <f>IF(score!$E346=".",".",IF(score!$E346=0,"1",IF(score!$E346=50,"0",IF(score!$E346=100,"0"))))</f>
        <v>1</v>
      </c>
      <c r="K346" t="str">
        <f>IF(score!$E346=".",".",IF(score!$E346=0,"0",IF(score!$E346=50,"1",IF(score!$E346=100,"0"))))</f>
        <v>0</v>
      </c>
      <c r="L346" t="str">
        <f>IF(score!$F346=".",".",IF(score!$F346=0,"1",IF(score!$F346=100,"0")))</f>
        <v>0</v>
      </c>
      <c r="M346" t="str">
        <f>IF(score!$G346=".",".",IF(score!$G346=0,"1",IF(score!$G346=100,"0")))</f>
        <v>1</v>
      </c>
      <c r="N346" t="str">
        <f>IF(score!$H346=".",".",IF(score!$H346=0,"1",IF(score!$H346=100,"0")))</f>
        <v>1</v>
      </c>
      <c r="O346" t="str">
        <f>IF(score!$I346=".",".",IF(score!$I346=0,"1",IF(score!$I346=50,"0",IF(score!$I346=100,"0"))))</f>
        <v>1</v>
      </c>
      <c r="P346" t="str">
        <f>IF(score!$J346=".",".",IF(score!$J346=0,"1",IF(score!$J346=25,"0",IF(score!$J346=50,"0",IF(score!$J346=75,"0",IF(score!$J346=100,"0"))))))</f>
        <v>0</v>
      </c>
      <c r="Q346" t="str">
        <f>IF(score!$J346=".",".",IF(score!$J346=0,"0",IF(score!$J346=25,"1",IF(score!$J346=50,"0",IF(score!$J346=75,"0",IF(score!$J346=100,"0"))))))</f>
        <v>1</v>
      </c>
      <c r="R346" t="str">
        <f>IF(score!$J346=".",".",IF(score!$J346=0,"0",IF(score!$J346=25,"0",IF(score!$J346=50,"1",IF(score!$J346=75,"0",IF(score!$J346=100,"0"))))))</f>
        <v>0</v>
      </c>
      <c r="S346" t="str">
        <f>IF(score!$J346=".",".",IF(score!$J346=0,"0",IF(score!$J346=25,"0",IF(score!$J346=50,"0",IF(score!$J346=75,"1",IF(score!$J346=100,"0"))))))</f>
        <v>0</v>
      </c>
      <c r="T346" t="str">
        <f>IF(score!$K346=".",".",IF(score!$K346=0,"1",IF(score!$K346=20,"0",IF(score!$K346=40,"0",IF(score!$K346=60,"0",IF(score!$K346=80,"0",IF(score!$K346=100,"0")))))))</f>
        <v>0</v>
      </c>
      <c r="U346" t="str">
        <f>IF(score!$K346=".",".",IF(score!$K346=0,"0",IF(score!$K346=20,"1",IF(score!$K346=40,"0",IF(score!$K346=60,"0",IF(score!$K346=80,"0",IF(score!$K346=100,"0")))))))</f>
        <v>0</v>
      </c>
      <c r="V346" t="str">
        <f>IF(score!$K346=".",".",IF(score!$K346=0,"0",IF(score!$K346=20,"0",IF(score!$K346=40,"1",IF(score!$K346=60,"0",IF(score!$K346=80,"0",IF(score!$K346=100,"0")))))))</f>
        <v>0</v>
      </c>
      <c r="W346" t="str">
        <f>IF(score!$K346=".",".",IF(score!$K346=0,"0",IF(score!$K346=20,"0",IF(score!$K346=40,"0",IF(score!$K346=60,"1",IF(score!$K346=80,"0",IF(score!$K346=100,"0")))))))</f>
        <v>1</v>
      </c>
      <c r="X346" t="str">
        <f>IF(score!$K346=".",".",IF(score!$K346=0,"0",IF(score!$K346=20,"0",IF(score!$K346=40,"0",IF(score!$K346=60,"0",IF(score!$K346=80,"1",IF(score!$K346=100,"0")))))))</f>
        <v>0</v>
      </c>
      <c r="Y346" t="str">
        <f>IF(score!$L346=".",".",IF(score!$L346=0,"1",IF(score!$L346=20,"0",IF(score!$L346=40,"0",IF(score!$L346=60,"0",IF(score!$L346=80,"0",IF(score!$L346=100,"0")))))))</f>
        <v>0</v>
      </c>
      <c r="Z346" t="str">
        <f>IF(score!$L346=".",".",IF(score!$L346=0,"0",IF(score!$L346=20,"1",IF(score!$L346=40,"0",IF(score!$L346=60,"0",IF(score!$L346=80,"0",IF(score!$L346=100,"0")))))))</f>
        <v>0</v>
      </c>
      <c r="AA346" t="str">
        <f>IF(score!$L346=".",".",IF(score!$L346=0,"0",IF(score!$L346=20,"0",IF(score!$L346=40,"1",IF(score!$L346=60,"0",IF(score!$L346=80,"0",IF(score!$L346=100,"0")))))))</f>
        <v>0</v>
      </c>
      <c r="AB346" t="str">
        <f>IF(score!$L346=".",".",IF(score!$L346=0,"0",IF(score!$L346=20,"0",IF(score!$L346=40,"0",IF(score!$L346=60,"1",IF(score!$L346=80,"0",IF(score!$L346=100,"0")))))))</f>
        <v>1</v>
      </c>
      <c r="AC346" t="str">
        <f>IF(score!$L346=".",".",IF(score!$L346=0,"0",IF(score!$L346=20,"0",IF(score!$L346=40,"0",IF(score!$L346=60,"0",IF(score!$L346=80,"1",IF(score!L346=100,"0")))))))</f>
        <v>0</v>
      </c>
      <c r="AD346" t="str">
        <f>IF(score!$M346=".",".",IF(score!$M346=0,"1",IF(score!$M346=20,"0",IF(score!$M346=40,"0",IF(score!$M346=60,"0",IF(score!$M346=80,"0",IF(score!$M346=100,"0")))))))</f>
        <v>0</v>
      </c>
      <c r="AE346" t="str">
        <f>IF(score!$M346=".",".",IF(score!$M346=0,"0",IF(score!$M346=20,"1",IF(score!$M346=40,"0",IF(score!$M346=60,"0",IF(score!$M346=80,"0",IF(score!$M346=100,"0")))))))</f>
        <v>0</v>
      </c>
      <c r="AF346" t="str">
        <f>IF(score!$M346=".",".",IF(score!$M346=0,"0",IF(score!$M346=20,"0",IF(score!$M346=40,"1",IF(score!$M346=60,"0",IF(score!$M346=80,"0",IF(score!$M346=100,"0")))))))</f>
        <v>1</v>
      </c>
      <c r="AG346" t="str">
        <f>IF(score!$M346=".",".",IF(score!$M346=0,"0",IF(score!$M346=20,"0",IF(score!$M346=40,"0",IF(score!$M346=60,"1",IF(score!$M346=80,"0",IF(score!$M346=100,"0")))))))</f>
        <v>0</v>
      </c>
      <c r="AH346" t="str">
        <f>IF(score!$M346=".",".",IF(score!$M346=0,"0",IF(score!$M346=20,"0",IF(score!$M346=40,"0",IF(score!$M346=60,"0",IF(score!$M346=80,"1",IF(score!$M346=100,"0")))))))</f>
        <v>0</v>
      </c>
      <c r="AI346" t="str">
        <f>IF(score!$N346=".",".",IF(score!$N346=0,"1",IF(score!$N346=25,"0",IF(score!$N346=50,"0",IF(score!$N346=75,"0",IF(score!$N346=100,"0"))))))</f>
        <v>0</v>
      </c>
      <c r="AJ346" t="str">
        <f>IF(score!$N346=".",".",IF(score!$N346=0,"0",IF(score!$N346=25,"1",IF(score!$N346=50,"0",IF(score!$N346=75,"0",IF(score!$N346=100,"0"))))))</f>
        <v>0</v>
      </c>
      <c r="AK346" t="str">
        <f>IF(score!$N346=".",".",IF(score!$N346=0,"0",IF(score!$N346=25,"0",IF(score!$N346=50,"1",IF(score!$N346=75,"0",IF(score!$N346=100,"0"))))))</f>
        <v>0</v>
      </c>
      <c r="AL346" t="str">
        <f>IF(score!$N346=".",".",IF(score!$N346=0,"0",IF(score!$N346=25,"0",IF(score!$N346=50,"0",IF(score!$N346=75,"1",IF(score!$N346=100,"0"))))))</f>
        <v>0</v>
      </c>
      <c r="AN346">
        <f t="shared" si="350"/>
        <v>0</v>
      </c>
      <c r="AO346">
        <f t="shared" si="351"/>
        <v>0</v>
      </c>
      <c r="AP346">
        <f t="shared" si="352"/>
        <v>-3.0239600000000002</v>
      </c>
      <c r="AQ346">
        <f t="shared" si="353"/>
        <v>0</v>
      </c>
      <c r="AR346">
        <f t="shared" si="354"/>
        <v>-7.2321600000000004</v>
      </c>
      <c r="AS346">
        <f t="shared" si="355"/>
        <v>0</v>
      </c>
      <c r="AT346">
        <f t="shared" si="356"/>
        <v>-6.24397</v>
      </c>
      <c r="AU346">
        <f t="shared" si="357"/>
        <v>0</v>
      </c>
      <c r="AV346">
        <f t="shared" si="358"/>
        <v>0</v>
      </c>
      <c r="AW346">
        <f t="shared" si="359"/>
        <v>-5.5174700000000003</v>
      </c>
      <c r="AX346">
        <f t="shared" si="360"/>
        <v>3.04365</v>
      </c>
      <c r="AY346">
        <f t="shared" si="361"/>
        <v>2.32091</v>
      </c>
      <c r="AZ346">
        <f t="shared" si="362"/>
        <v>0</v>
      </c>
      <c r="BA346">
        <f t="shared" si="363"/>
        <v>-8.38063</v>
      </c>
      <c r="BB346">
        <f t="shared" si="364"/>
        <v>0</v>
      </c>
      <c r="BC346">
        <f t="shared" si="365"/>
        <v>0</v>
      </c>
      <c r="BD346">
        <f t="shared" si="366"/>
        <v>0</v>
      </c>
      <c r="BE346">
        <f t="shared" si="367"/>
        <v>0</v>
      </c>
      <c r="BF346">
        <f t="shared" si="368"/>
        <v>0</v>
      </c>
      <c r="BG346">
        <f t="shared" si="369"/>
        <v>1.3668899999999999</v>
      </c>
      <c r="BH346">
        <f t="shared" si="370"/>
        <v>0</v>
      </c>
      <c r="BI346">
        <f t="shared" si="371"/>
        <v>0</v>
      </c>
      <c r="BJ346">
        <f t="shared" si="372"/>
        <v>0</v>
      </c>
      <c r="BK346">
        <f t="shared" si="373"/>
        <v>0</v>
      </c>
      <c r="BL346">
        <f t="shared" si="374"/>
        <v>-1.1438699999999999</v>
      </c>
      <c r="BM346">
        <f t="shared" si="375"/>
        <v>0</v>
      </c>
      <c r="BN346">
        <f t="shared" si="376"/>
        <v>0</v>
      </c>
      <c r="BO346">
        <f t="shared" si="377"/>
        <v>0</v>
      </c>
      <c r="BP346">
        <f t="shared" si="378"/>
        <v>2.3424700000000001</v>
      </c>
      <c r="BQ346">
        <f t="shared" si="379"/>
        <v>0</v>
      </c>
      <c r="BR346">
        <f t="shared" si="380"/>
        <v>0</v>
      </c>
      <c r="BS346">
        <f t="shared" si="381"/>
        <v>0</v>
      </c>
      <c r="BT346">
        <f t="shared" si="382"/>
        <v>0</v>
      </c>
      <c r="BU346">
        <f t="shared" si="383"/>
        <v>0</v>
      </c>
      <c r="BV346">
        <f t="shared" si="384"/>
        <v>0</v>
      </c>
      <c r="BX346">
        <f t="shared" si="385"/>
        <v>0</v>
      </c>
      <c r="BY346">
        <f t="shared" si="386"/>
        <v>0</v>
      </c>
      <c r="BZ346">
        <f t="shared" si="387"/>
        <v>3.4819999999999997E-2</v>
      </c>
      <c r="CA346">
        <f t="shared" si="388"/>
        <v>0</v>
      </c>
      <c r="CB346">
        <f t="shared" si="389"/>
        <v>3.9311500000000001</v>
      </c>
      <c r="CC346">
        <f t="shared" si="390"/>
        <v>0</v>
      </c>
      <c r="CD346">
        <f t="shared" si="391"/>
        <v>2.68282</v>
      </c>
      <c r="CE346">
        <f t="shared" si="392"/>
        <v>0</v>
      </c>
      <c r="CF346">
        <f t="shared" si="393"/>
        <v>0</v>
      </c>
      <c r="CG346">
        <f t="shared" si="394"/>
        <v>1.6696800000000001</v>
      </c>
      <c r="CH346">
        <f t="shared" si="395"/>
        <v>-6.8267199999999999</v>
      </c>
      <c r="CI346">
        <f t="shared" si="396"/>
        <v>-5.6992099999999999</v>
      </c>
      <c r="CJ346">
        <f t="shared" si="397"/>
        <v>0</v>
      </c>
      <c r="CK346">
        <f t="shared" si="398"/>
        <v>1.76691</v>
      </c>
      <c r="CL346">
        <f t="shared" si="399"/>
        <v>0</v>
      </c>
      <c r="CM346">
        <f t="shared" si="400"/>
        <v>0</v>
      </c>
      <c r="CN346">
        <f t="shared" si="401"/>
        <v>0</v>
      </c>
      <c r="CO346">
        <f t="shared" si="402"/>
        <v>0</v>
      </c>
      <c r="CP346">
        <f t="shared" si="403"/>
        <v>0</v>
      </c>
      <c r="CQ346">
        <f t="shared" si="404"/>
        <v>-4.09842</v>
      </c>
      <c r="CR346">
        <f t="shared" si="405"/>
        <v>0</v>
      </c>
      <c r="CS346">
        <f t="shared" si="406"/>
        <v>0</v>
      </c>
      <c r="CT346">
        <f t="shared" si="407"/>
        <v>0</v>
      </c>
      <c r="CU346">
        <f t="shared" si="408"/>
        <v>0</v>
      </c>
      <c r="CV346">
        <f t="shared" si="409"/>
        <v>-1.65178</v>
      </c>
      <c r="CW346">
        <f t="shared" si="410"/>
        <v>0</v>
      </c>
      <c r="CX346">
        <f t="shared" si="411"/>
        <v>0</v>
      </c>
      <c r="CY346">
        <f t="shared" si="412"/>
        <v>0</v>
      </c>
      <c r="CZ346">
        <f t="shared" si="413"/>
        <v>-8.0991400000000002</v>
      </c>
      <c r="DA346">
        <f t="shared" si="414"/>
        <v>0</v>
      </c>
      <c r="DB346">
        <f t="shared" si="415"/>
        <v>0</v>
      </c>
      <c r="DC346">
        <f t="shared" si="416"/>
        <v>0</v>
      </c>
      <c r="DD346">
        <f t="shared" si="417"/>
        <v>0</v>
      </c>
      <c r="DE346">
        <f t="shared" si="418"/>
        <v>0</v>
      </c>
      <c r="DF346">
        <f t="shared" si="419"/>
        <v>0</v>
      </c>
    </row>
    <row r="347" spans="1:110" x14ac:dyDescent="0.25">
      <c r="A347" s="4">
        <f>raw!$A347:$A347</f>
        <v>43336</v>
      </c>
      <c r="B347" s="6" t="str">
        <f>raw!$B347:$B347</f>
        <v>0009-0054</v>
      </c>
      <c r="D347" t="str">
        <f>IF(score!$C347=".",".",IF(score!$C347=0,"1",IF(score!$C347=25,"0",IF(score!$C347=50,"0",IF(score!$C347=75,"0",IF(score!$C347=100,"0"))))))</f>
        <v>0</v>
      </c>
      <c r="E347" t="str">
        <f>IF(score!$C347=".",".",IF(score!$C347=0,"0",IF(score!$C347=25,"1",IF(score!$C347=50,"0",IF(score!$C347=75,"0",IF(score!$C347=100,"0"))))))</f>
        <v>0</v>
      </c>
      <c r="F347" t="str">
        <f>IF(score!$C347=".",".",IF(score!$C347=0,"0",IF(score!$C347=25,"0",IF(score!$C347=50,"1",IF(score!$C347=75,"0",IF(score!$C347=100,"0"))))))</f>
        <v>1</v>
      </c>
      <c r="G347" t="str">
        <f>IF(score!$C347=".",".",IF(score!$C347=0,"0",IF(score!$C347=25,"0",IF(score!$C347=50,"0",IF(score!$C347=75,"1",IF(score!$C347=100,"0"))))))</f>
        <v>0</v>
      </c>
      <c r="H347" t="str">
        <f>IF(score!$D347=".",".",IF(score!$D347=0,"1",IF(score!$D347=50,"0",IF(score!$D347=100,"0"))))</f>
        <v>1</v>
      </c>
      <c r="I347" t="str">
        <f>IF(score!$D347=".",".",IF(score!$D347=0,"0",IF(score!$D347=50,"1",IF(score!$D347=100,"0"))))</f>
        <v>0</v>
      </c>
      <c r="J347" t="str">
        <f>IF(score!$E347=".",".",IF(score!$E347=0,"1",IF(score!$E347=50,"0",IF(score!$E347=100,"0"))))</f>
        <v>1</v>
      </c>
      <c r="K347" t="str">
        <f>IF(score!$E347=".",".",IF(score!$E347=0,"0",IF(score!$E347=50,"1",IF(score!$E347=100,"0"))))</f>
        <v>0</v>
      </c>
      <c r="L347" t="str">
        <f>IF(score!$F347=".",".",IF(score!$F347=0,"1",IF(score!$F347=100,"0")))</f>
        <v>1</v>
      </c>
      <c r="M347" t="str">
        <f>IF(score!$G347=".",".",IF(score!$G347=0,"1",IF(score!$G347=100,"0")))</f>
        <v>1</v>
      </c>
      <c r="N347" t="str">
        <f>IF(score!$H347=".",".",IF(score!$H347=0,"1",IF(score!$H347=100,"0")))</f>
        <v>1</v>
      </c>
      <c r="O347" t="str">
        <f>IF(score!$I347=".",".",IF(score!$I347=0,"1",IF(score!$I347=50,"0",IF(score!$I347=100,"0"))))</f>
        <v>1</v>
      </c>
      <c r="P347" t="str">
        <f>IF(score!$J347=".",".",IF(score!$J347=0,"1",IF(score!$J347=25,"0",IF(score!$J347=50,"0",IF(score!$J347=75,"0",IF(score!$J347=100,"0"))))))</f>
        <v>0</v>
      </c>
      <c r="Q347" t="str">
        <f>IF(score!$J347=".",".",IF(score!$J347=0,"0",IF(score!$J347=25,"1",IF(score!$J347=50,"0",IF(score!$J347=75,"0",IF(score!$J347=100,"0"))))))</f>
        <v>1</v>
      </c>
      <c r="R347" t="str">
        <f>IF(score!$J347=".",".",IF(score!$J347=0,"0",IF(score!$J347=25,"0",IF(score!$J347=50,"1",IF(score!$J347=75,"0",IF(score!$J347=100,"0"))))))</f>
        <v>0</v>
      </c>
      <c r="S347" t="str">
        <f>IF(score!$J347=".",".",IF(score!$J347=0,"0",IF(score!$J347=25,"0",IF(score!$J347=50,"0",IF(score!$J347=75,"1",IF(score!$J347=100,"0"))))))</f>
        <v>0</v>
      </c>
      <c r="T347" t="str">
        <f>IF(score!$K347=".",".",IF(score!$K347=0,"1",IF(score!$K347=20,"0",IF(score!$K347=40,"0",IF(score!$K347=60,"0",IF(score!$K347=80,"0",IF(score!$K347=100,"0")))))))</f>
        <v>0</v>
      </c>
      <c r="U347" t="str">
        <f>IF(score!$K347=".",".",IF(score!$K347=0,"0",IF(score!$K347=20,"1",IF(score!$K347=40,"0",IF(score!$K347=60,"0",IF(score!$K347=80,"0",IF(score!$K347=100,"0")))))))</f>
        <v>0</v>
      </c>
      <c r="V347" t="str">
        <f>IF(score!$K347=".",".",IF(score!$K347=0,"0",IF(score!$K347=20,"0",IF(score!$K347=40,"1",IF(score!$K347=60,"0",IF(score!$K347=80,"0",IF(score!$K347=100,"0")))))))</f>
        <v>1</v>
      </c>
      <c r="W347" t="str">
        <f>IF(score!$K347=".",".",IF(score!$K347=0,"0",IF(score!$K347=20,"0",IF(score!$K347=40,"0",IF(score!$K347=60,"1",IF(score!$K347=80,"0",IF(score!$K347=100,"0")))))))</f>
        <v>0</v>
      </c>
      <c r="X347" t="str">
        <f>IF(score!$K347=".",".",IF(score!$K347=0,"0",IF(score!$K347=20,"0",IF(score!$K347=40,"0",IF(score!$K347=60,"0",IF(score!$K347=80,"1",IF(score!$K347=100,"0")))))))</f>
        <v>0</v>
      </c>
      <c r="Y347" t="str">
        <f>IF(score!$L347=".",".",IF(score!$L347=0,"1",IF(score!$L347=20,"0",IF(score!$L347=40,"0",IF(score!$L347=60,"0",IF(score!$L347=80,"0",IF(score!$L347=100,"0")))))))</f>
        <v>1</v>
      </c>
      <c r="Z347" t="str">
        <f>IF(score!$L347=".",".",IF(score!$L347=0,"0",IF(score!$L347=20,"1",IF(score!$L347=40,"0",IF(score!$L347=60,"0",IF(score!$L347=80,"0",IF(score!$L347=100,"0")))))))</f>
        <v>0</v>
      </c>
      <c r="AA347" t="str">
        <f>IF(score!$L347=".",".",IF(score!$L347=0,"0",IF(score!$L347=20,"0",IF(score!$L347=40,"1",IF(score!$L347=60,"0",IF(score!$L347=80,"0",IF(score!$L347=100,"0")))))))</f>
        <v>0</v>
      </c>
      <c r="AB347" t="str">
        <f>IF(score!$L347=".",".",IF(score!$L347=0,"0",IF(score!$L347=20,"0",IF(score!$L347=40,"0",IF(score!$L347=60,"1",IF(score!$L347=80,"0",IF(score!$L347=100,"0")))))))</f>
        <v>0</v>
      </c>
      <c r="AC347" t="str">
        <f>IF(score!$L347=".",".",IF(score!$L347=0,"0",IF(score!$L347=20,"0",IF(score!$L347=40,"0",IF(score!$L347=60,"0",IF(score!$L347=80,"1",IF(score!L347=100,"0")))))))</f>
        <v>0</v>
      </c>
      <c r="AD347" t="str">
        <f>IF(score!$M347=".",".",IF(score!$M347=0,"1",IF(score!$M347=20,"0",IF(score!$M347=40,"0",IF(score!$M347=60,"0",IF(score!$M347=80,"0",IF(score!$M347=100,"0")))))))</f>
        <v>0</v>
      </c>
      <c r="AE347" t="str">
        <f>IF(score!$M347=".",".",IF(score!$M347=0,"0",IF(score!$M347=20,"1",IF(score!$M347=40,"0",IF(score!$M347=60,"0",IF(score!$M347=80,"0",IF(score!$M347=100,"0")))))))</f>
        <v>1</v>
      </c>
      <c r="AF347" t="str">
        <f>IF(score!$M347=".",".",IF(score!$M347=0,"0",IF(score!$M347=20,"0",IF(score!$M347=40,"1",IF(score!$M347=60,"0",IF(score!$M347=80,"0",IF(score!$M347=100,"0")))))))</f>
        <v>0</v>
      </c>
      <c r="AG347" t="str">
        <f>IF(score!$M347=".",".",IF(score!$M347=0,"0",IF(score!$M347=20,"0",IF(score!$M347=40,"0",IF(score!$M347=60,"1",IF(score!$M347=80,"0",IF(score!$M347=100,"0")))))))</f>
        <v>0</v>
      </c>
      <c r="AH347" t="str">
        <f>IF(score!$M347=".",".",IF(score!$M347=0,"0",IF(score!$M347=20,"0",IF(score!$M347=40,"0",IF(score!$M347=60,"0",IF(score!$M347=80,"1",IF(score!$M347=100,"0")))))))</f>
        <v>0</v>
      </c>
      <c r="AI347" t="str">
        <f>IF(score!$N347=".",".",IF(score!$N347=0,"1",IF(score!$N347=25,"0",IF(score!$N347=50,"0",IF(score!$N347=75,"0",IF(score!$N347=100,"0"))))))</f>
        <v>0</v>
      </c>
      <c r="AJ347" t="str">
        <f>IF(score!$N347=".",".",IF(score!$N347=0,"0",IF(score!$N347=25,"1",IF(score!$N347=50,"0",IF(score!$N347=75,"0",IF(score!$N347=100,"0"))))))</f>
        <v>1</v>
      </c>
      <c r="AK347" t="str">
        <f>IF(score!$N347=".",".",IF(score!$N347=0,"0",IF(score!$N347=25,"0",IF(score!$N347=50,"1",IF(score!$N347=75,"0",IF(score!$N347=100,"0"))))))</f>
        <v>0</v>
      </c>
      <c r="AL347" t="str">
        <f>IF(score!$N347=".",".",IF(score!$N347=0,"0",IF(score!$N347=25,"0",IF(score!$N347=50,"0",IF(score!$N347=75,"1",IF(score!$N347=100,"0"))))))</f>
        <v>0</v>
      </c>
      <c r="AN347">
        <f t="shared" si="350"/>
        <v>0</v>
      </c>
      <c r="AO347">
        <f t="shared" si="351"/>
        <v>0</v>
      </c>
      <c r="AP347">
        <f t="shared" si="352"/>
        <v>-3.0239600000000002</v>
      </c>
      <c r="AQ347">
        <f t="shared" si="353"/>
        <v>0</v>
      </c>
      <c r="AR347">
        <f t="shared" si="354"/>
        <v>-7.2321600000000004</v>
      </c>
      <c r="AS347">
        <f t="shared" si="355"/>
        <v>0</v>
      </c>
      <c r="AT347">
        <f t="shared" si="356"/>
        <v>-6.24397</v>
      </c>
      <c r="AU347">
        <f t="shared" si="357"/>
        <v>0</v>
      </c>
      <c r="AV347">
        <f t="shared" si="358"/>
        <v>-4.6161700000000003</v>
      </c>
      <c r="AW347">
        <f t="shared" si="359"/>
        <v>-5.5174700000000003</v>
      </c>
      <c r="AX347">
        <f t="shared" si="360"/>
        <v>3.04365</v>
      </c>
      <c r="AY347">
        <f t="shared" si="361"/>
        <v>2.32091</v>
      </c>
      <c r="AZ347">
        <f t="shared" si="362"/>
        <v>0</v>
      </c>
      <c r="BA347">
        <f t="shared" si="363"/>
        <v>-8.38063</v>
      </c>
      <c r="BB347">
        <f t="shared" si="364"/>
        <v>0</v>
      </c>
      <c r="BC347">
        <f t="shared" si="365"/>
        <v>0</v>
      </c>
      <c r="BD347">
        <f t="shared" si="366"/>
        <v>0</v>
      </c>
      <c r="BE347">
        <f t="shared" si="367"/>
        <v>0</v>
      </c>
      <c r="BF347">
        <f t="shared" si="368"/>
        <v>2.3724099999999999</v>
      </c>
      <c r="BG347">
        <f t="shared" si="369"/>
        <v>0</v>
      </c>
      <c r="BH347">
        <f t="shared" si="370"/>
        <v>0</v>
      </c>
      <c r="BI347">
        <f t="shared" si="371"/>
        <v>-2.44706</v>
      </c>
      <c r="BJ347">
        <f t="shared" si="372"/>
        <v>0</v>
      </c>
      <c r="BK347">
        <f t="shared" si="373"/>
        <v>0</v>
      </c>
      <c r="BL347">
        <f t="shared" si="374"/>
        <v>0</v>
      </c>
      <c r="BM347">
        <f t="shared" si="375"/>
        <v>0</v>
      </c>
      <c r="BN347">
        <f t="shared" si="376"/>
        <v>0</v>
      </c>
      <c r="BO347">
        <f t="shared" si="377"/>
        <v>3.4159299999999999</v>
      </c>
      <c r="BP347">
        <f t="shared" si="378"/>
        <v>0</v>
      </c>
      <c r="BQ347">
        <f t="shared" si="379"/>
        <v>0</v>
      </c>
      <c r="BR347">
        <f t="shared" si="380"/>
        <v>0</v>
      </c>
      <c r="BS347">
        <f t="shared" si="381"/>
        <v>0</v>
      </c>
      <c r="BT347">
        <f t="shared" si="382"/>
        <v>-0.94342000000000004</v>
      </c>
      <c r="BU347">
        <f t="shared" si="383"/>
        <v>0</v>
      </c>
      <c r="BV347">
        <f t="shared" si="384"/>
        <v>0</v>
      </c>
      <c r="BX347">
        <f t="shared" si="385"/>
        <v>0</v>
      </c>
      <c r="BY347">
        <f t="shared" si="386"/>
        <v>0</v>
      </c>
      <c r="BZ347">
        <f t="shared" si="387"/>
        <v>3.4819999999999997E-2</v>
      </c>
      <c r="CA347">
        <f t="shared" si="388"/>
        <v>0</v>
      </c>
      <c r="CB347">
        <f t="shared" si="389"/>
        <v>3.9311500000000001</v>
      </c>
      <c r="CC347">
        <f t="shared" si="390"/>
        <v>0</v>
      </c>
      <c r="CD347">
        <f t="shared" si="391"/>
        <v>2.68282</v>
      </c>
      <c r="CE347">
        <f t="shared" si="392"/>
        <v>0</v>
      </c>
      <c r="CF347">
        <f t="shared" si="393"/>
        <v>1.4406000000000001</v>
      </c>
      <c r="CG347">
        <f t="shared" si="394"/>
        <v>1.6696800000000001</v>
      </c>
      <c r="CH347">
        <f t="shared" si="395"/>
        <v>-6.8267199999999999</v>
      </c>
      <c r="CI347">
        <f t="shared" si="396"/>
        <v>-5.6992099999999999</v>
      </c>
      <c r="CJ347">
        <f t="shared" si="397"/>
        <v>0</v>
      </c>
      <c r="CK347">
        <f t="shared" si="398"/>
        <v>1.76691</v>
      </c>
      <c r="CL347">
        <f t="shared" si="399"/>
        <v>0</v>
      </c>
      <c r="CM347">
        <f t="shared" si="400"/>
        <v>0</v>
      </c>
      <c r="CN347">
        <f t="shared" si="401"/>
        <v>0</v>
      </c>
      <c r="CO347">
        <f t="shared" si="402"/>
        <v>0</v>
      </c>
      <c r="CP347">
        <f t="shared" si="403"/>
        <v>-6.31121</v>
      </c>
      <c r="CQ347">
        <f t="shared" si="404"/>
        <v>0</v>
      </c>
      <c r="CR347">
        <f t="shared" si="405"/>
        <v>0</v>
      </c>
      <c r="CS347">
        <f t="shared" si="406"/>
        <v>-6.0240900000000002</v>
      </c>
      <c r="CT347">
        <f t="shared" si="407"/>
        <v>0</v>
      </c>
      <c r="CU347">
        <f t="shared" si="408"/>
        <v>0</v>
      </c>
      <c r="CV347">
        <f t="shared" si="409"/>
        <v>0</v>
      </c>
      <c r="CW347">
        <f t="shared" si="410"/>
        <v>0</v>
      </c>
      <c r="CX347">
        <f t="shared" si="411"/>
        <v>0</v>
      </c>
      <c r="CY347">
        <f t="shared" si="412"/>
        <v>-10.779109999999999</v>
      </c>
      <c r="CZ347">
        <f t="shared" si="413"/>
        <v>0</v>
      </c>
      <c r="DA347">
        <f t="shared" si="414"/>
        <v>0</v>
      </c>
      <c r="DB347">
        <f t="shared" si="415"/>
        <v>0</v>
      </c>
      <c r="DC347">
        <f t="shared" si="416"/>
        <v>0</v>
      </c>
      <c r="DD347">
        <f t="shared" si="417"/>
        <v>-8.2606599999999997</v>
      </c>
      <c r="DE347">
        <f t="shared" si="418"/>
        <v>0</v>
      </c>
      <c r="DF347">
        <f t="shared" si="419"/>
        <v>0</v>
      </c>
    </row>
    <row r="348" spans="1:110" x14ac:dyDescent="0.25">
      <c r="A348" s="4">
        <f>raw!$A348:$A348</f>
        <v>43350</v>
      </c>
      <c r="B348" s="6" t="str">
        <f>raw!$B348:$B348</f>
        <v>0009-0055</v>
      </c>
      <c r="D348" t="str">
        <f>IF(score!$C348=".",".",IF(score!$C348=0,"1",IF(score!$C348=25,"0",IF(score!$C348=50,"0",IF(score!$C348=75,"0",IF(score!$C348=100,"0"))))))</f>
        <v>0</v>
      </c>
      <c r="E348" t="str">
        <f>IF(score!$C348=".",".",IF(score!$C348=0,"0",IF(score!$C348=25,"1",IF(score!$C348=50,"0",IF(score!$C348=75,"0",IF(score!$C348=100,"0"))))))</f>
        <v>1</v>
      </c>
      <c r="F348" t="str">
        <f>IF(score!$C348=".",".",IF(score!$C348=0,"0",IF(score!$C348=25,"0",IF(score!$C348=50,"1",IF(score!$C348=75,"0",IF(score!$C348=100,"0"))))))</f>
        <v>0</v>
      </c>
      <c r="G348" t="str">
        <f>IF(score!$C348=".",".",IF(score!$C348=0,"0",IF(score!$C348=25,"0",IF(score!$C348=50,"0",IF(score!$C348=75,"1",IF(score!$C348=100,"0"))))))</f>
        <v>0</v>
      </c>
      <c r="H348" t="str">
        <f>IF(score!$D348=".",".",IF(score!$D348=0,"1",IF(score!$D348=50,"0",IF(score!$D348=100,"0"))))</f>
        <v>0</v>
      </c>
      <c r="I348" t="str">
        <f>IF(score!$D348=".",".",IF(score!$D348=0,"0",IF(score!$D348=50,"1",IF(score!$D348=100,"0"))))</f>
        <v>1</v>
      </c>
      <c r="J348" t="str">
        <f>IF(score!$E348=".",".",IF(score!$E348=0,"1",IF(score!$E348=50,"0",IF(score!$E348=100,"0"))))</f>
        <v>0</v>
      </c>
      <c r="K348" t="str">
        <f>IF(score!$E348=".",".",IF(score!$E348=0,"0",IF(score!$E348=50,"1",IF(score!$E348=100,"0"))))</f>
        <v>1</v>
      </c>
      <c r="L348" t="str">
        <f>IF(score!$F348=".",".",IF(score!$F348=0,"1",IF(score!$F348=100,"0")))</f>
        <v>1</v>
      </c>
      <c r="M348" t="str">
        <f>IF(score!$G348=".",".",IF(score!$G348=0,"1",IF(score!$G348=100,"0")))</f>
        <v>1</v>
      </c>
      <c r="N348" t="str">
        <f>IF(score!$H348=".",".",IF(score!$H348=0,"1",IF(score!$H348=100,"0")))</f>
        <v>0</v>
      </c>
      <c r="O348" t="str">
        <f>IF(score!$I348=".",".",IF(score!$I348=0,"1",IF(score!$I348=50,"0",IF(score!$I348=100,"0"))))</f>
        <v>0</v>
      </c>
      <c r="P348" t="str">
        <f>IF(score!$J348=".",".",IF(score!$J348=0,"1",IF(score!$J348=25,"0",IF(score!$J348=50,"0",IF(score!$J348=75,"0",IF(score!$J348=100,"0"))))))</f>
        <v>0</v>
      </c>
      <c r="Q348" t="str">
        <f>IF(score!$J348=".",".",IF(score!$J348=0,"0",IF(score!$J348=25,"1",IF(score!$J348=50,"0",IF(score!$J348=75,"0",IF(score!$J348=100,"0"))))))</f>
        <v>1</v>
      </c>
      <c r="R348" t="str">
        <f>IF(score!$J348=".",".",IF(score!$J348=0,"0",IF(score!$J348=25,"0",IF(score!$J348=50,"1",IF(score!$J348=75,"0",IF(score!$J348=100,"0"))))))</f>
        <v>0</v>
      </c>
      <c r="S348" t="str">
        <f>IF(score!$J348=".",".",IF(score!$J348=0,"0",IF(score!$J348=25,"0",IF(score!$J348=50,"0",IF(score!$J348=75,"1",IF(score!$J348=100,"0"))))))</f>
        <v>0</v>
      </c>
      <c r="T348" t="str">
        <f>IF(score!$K348=".",".",IF(score!$K348=0,"1",IF(score!$K348=20,"0",IF(score!$K348=40,"0",IF(score!$K348=60,"0",IF(score!$K348=80,"0",IF(score!$K348=100,"0")))))))</f>
        <v>0</v>
      </c>
      <c r="U348" t="str">
        <f>IF(score!$K348=".",".",IF(score!$K348=0,"0",IF(score!$K348=20,"1",IF(score!$K348=40,"0",IF(score!$K348=60,"0",IF(score!$K348=80,"0",IF(score!$K348=100,"0")))))))</f>
        <v>0</v>
      </c>
      <c r="V348" t="str">
        <f>IF(score!$K348=".",".",IF(score!$K348=0,"0",IF(score!$K348=20,"0",IF(score!$K348=40,"1",IF(score!$K348=60,"0",IF(score!$K348=80,"0",IF(score!$K348=100,"0")))))))</f>
        <v>0</v>
      </c>
      <c r="W348" t="str">
        <f>IF(score!$K348=".",".",IF(score!$K348=0,"0",IF(score!$K348=20,"0",IF(score!$K348=40,"0",IF(score!$K348=60,"1",IF(score!$K348=80,"0",IF(score!$K348=100,"0")))))))</f>
        <v>1</v>
      </c>
      <c r="X348" t="str">
        <f>IF(score!$K348=".",".",IF(score!$K348=0,"0",IF(score!$K348=20,"0",IF(score!$K348=40,"0",IF(score!$K348=60,"0",IF(score!$K348=80,"1",IF(score!$K348=100,"0")))))))</f>
        <v>0</v>
      </c>
      <c r="Y348" t="str">
        <f>IF(score!$L348=".",".",IF(score!$L348=0,"1",IF(score!$L348=20,"0",IF(score!$L348=40,"0",IF(score!$L348=60,"0",IF(score!$L348=80,"0",IF(score!$L348=100,"0")))))))</f>
        <v>0</v>
      </c>
      <c r="Z348" t="str">
        <f>IF(score!$L348=".",".",IF(score!$L348=0,"0",IF(score!$L348=20,"1",IF(score!$L348=40,"0",IF(score!$L348=60,"0",IF(score!$L348=80,"0",IF(score!$L348=100,"0")))))))</f>
        <v>0</v>
      </c>
      <c r="AA348" t="str">
        <f>IF(score!$L348=".",".",IF(score!$L348=0,"0",IF(score!$L348=20,"0",IF(score!$L348=40,"1",IF(score!$L348=60,"0",IF(score!$L348=80,"0",IF(score!$L348=100,"0")))))))</f>
        <v>0</v>
      </c>
      <c r="AB348" t="str">
        <f>IF(score!$L348=".",".",IF(score!$L348=0,"0",IF(score!$L348=20,"0",IF(score!$L348=40,"0",IF(score!$L348=60,"1",IF(score!$L348=80,"0",IF(score!$L348=100,"0")))))))</f>
        <v>0</v>
      </c>
      <c r="AC348" t="str">
        <f>IF(score!$L348=".",".",IF(score!$L348=0,"0",IF(score!$L348=20,"0",IF(score!$L348=40,"0",IF(score!$L348=60,"0",IF(score!$L348=80,"1",IF(score!L348=100,"0")))))))</f>
        <v>1</v>
      </c>
      <c r="AD348" t="str">
        <f>IF(score!$M348=".",".",IF(score!$M348=0,"1",IF(score!$M348=20,"0",IF(score!$M348=40,"0",IF(score!$M348=60,"0",IF(score!$M348=80,"0",IF(score!$M348=100,"0")))))))</f>
        <v>0</v>
      </c>
      <c r="AE348" t="str">
        <f>IF(score!$M348=".",".",IF(score!$M348=0,"0",IF(score!$M348=20,"1",IF(score!$M348=40,"0",IF(score!$M348=60,"0",IF(score!$M348=80,"0",IF(score!$M348=100,"0")))))))</f>
        <v>0</v>
      </c>
      <c r="AF348" t="str">
        <f>IF(score!$M348=".",".",IF(score!$M348=0,"0",IF(score!$M348=20,"0",IF(score!$M348=40,"1",IF(score!$M348=60,"0",IF(score!$M348=80,"0",IF(score!$M348=100,"0")))))))</f>
        <v>0</v>
      </c>
      <c r="AG348" t="str">
        <f>IF(score!$M348=".",".",IF(score!$M348=0,"0",IF(score!$M348=20,"0",IF(score!$M348=40,"0",IF(score!$M348=60,"1",IF(score!$M348=80,"0",IF(score!$M348=100,"0")))))))</f>
        <v>0</v>
      </c>
      <c r="AH348" t="str">
        <f>IF(score!$M348=".",".",IF(score!$M348=0,"0",IF(score!$M348=20,"0",IF(score!$M348=40,"0",IF(score!$M348=60,"0",IF(score!$M348=80,"1",IF(score!$M348=100,"0")))))))</f>
        <v>1</v>
      </c>
      <c r="AI348" t="str">
        <f>IF(score!$N348=".",".",IF(score!$N348=0,"1",IF(score!$N348=25,"0",IF(score!$N348=50,"0",IF(score!$N348=75,"0",IF(score!$N348=100,"0"))))))</f>
        <v>0</v>
      </c>
      <c r="AJ348" t="str">
        <f>IF(score!$N348=".",".",IF(score!$N348=0,"0",IF(score!$N348=25,"1",IF(score!$N348=50,"0",IF(score!$N348=75,"0",IF(score!$N348=100,"0"))))))</f>
        <v>0</v>
      </c>
      <c r="AK348" t="str">
        <f>IF(score!$N348=".",".",IF(score!$N348=0,"0",IF(score!$N348=25,"0",IF(score!$N348=50,"1",IF(score!$N348=75,"0",IF(score!$N348=100,"0"))))))</f>
        <v>1</v>
      </c>
      <c r="AL348" t="str">
        <f>IF(score!$N348=".",".",IF(score!$N348=0,"0",IF(score!$N348=25,"0",IF(score!$N348=50,"0",IF(score!$N348=75,"1",IF(score!$N348=100,"0"))))))</f>
        <v>0</v>
      </c>
      <c r="AN348">
        <f t="shared" si="350"/>
        <v>0</v>
      </c>
      <c r="AO348">
        <f t="shared" si="351"/>
        <v>-5.5646100000000001</v>
      </c>
      <c r="AP348">
        <f t="shared" si="352"/>
        <v>0</v>
      </c>
      <c r="AQ348">
        <f t="shared" si="353"/>
        <v>0</v>
      </c>
      <c r="AR348">
        <f t="shared" si="354"/>
        <v>0</v>
      </c>
      <c r="AS348">
        <f t="shared" si="355"/>
        <v>-3.4555500000000001</v>
      </c>
      <c r="AT348">
        <f t="shared" si="356"/>
        <v>0</v>
      </c>
      <c r="AU348">
        <f t="shared" si="357"/>
        <v>-2.7355700000000001</v>
      </c>
      <c r="AV348">
        <f t="shared" si="358"/>
        <v>-4.6161700000000003</v>
      </c>
      <c r="AW348">
        <f t="shared" si="359"/>
        <v>-5.5174700000000003</v>
      </c>
      <c r="AX348">
        <f t="shared" si="360"/>
        <v>0</v>
      </c>
      <c r="AY348">
        <f t="shared" si="361"/>
        <v>0</v>
      </c>
      <c r="AZ348">
        <f t="shared" si="362"/>
        <v>0</v>
      </c>
      <c r="BA348">
        <f t="shared" si="363"/>
        <v>-8.38063</v>
      </c>
      <c r="BB348">
        <f t="shared" si="364"/>
        <v>0</v>
      </c>
      <c r="BC348">
        <f t="shared" si="365"/>
        <v>0</v>
      </c>
      <c r="BD348">
        <f t="shared" si="366"/>
        <v>0</v>
      </c>
      <c r="BE348">
        <f t="shared" si="367"/>
        <v>0</v>
      </c>
      <c r="BF348">
        <f t="shared" si="368"/>
        <v>0</v>
      </c>
      <c r="BG348">
        <f t="shared" si="369"/>
        <v>1.3668899999999999</v>
      </c>
      <c r="BH348">
        <f t="shared" si="370"/>
        <v>0</v>
      </c>
      <c r="BI348">
        <f t="shared" si="371"/>
        <v>0</v>
      </c>
      <c r="BJ348">
        <f t="shared" si="372"/>
        <v>0</v>
      </c>
      <c r="BK348">
        <f t="shared" si="373"/>
        <v>0</v>
      </c>
      <c r="BL348">
        <f t="shared" si="374"/>
        <v>0</v>
      </c>
      <c r="BM348">
        <f t="shared" si="375"/>
        <v>-0.42251</v>
      </c>
      <c r="BN348">
        <f t="shared" si="376"/>
        <v>0</v>
      </c>
      <c r="BO348">
        <f t="shared" si="377"/>
        <v>0</v>
      </c>
      <c r="BP348">
        <f t="shared" si="378"/>
        <v>0</v>
      </c>
      <c r="BQ348">
        <f t="shared" si="379"/>
        <v>0</v>
      </c>
      <c r="BR348">
        <f t="shared" si="380"/>
        <v>0.41188000000000002</v>
      </c>
      <c r="BS348">
        <f t="shared" si="381"/>
        <v>0</v>
      </c>
      <c r="BT348">
        <f t="shared" si="382"/>
        <v>0</v>
      </c>
      <c r="BU348">
        <f t="shared" si="383"/>
        <v>-0.18043000000000001</v>
      </c>
      <c r="BV348">
        <f t="shared" si="384"/>
        <v>0</v>
      </c>
      <c r="BX348">
        <f t="shared" si="385"/>
        <v>0</v>
      </c>
      <c r="BY348">
        <f t="shared" si="386"/>
        <v>-0.16891</v>
      </c>
      <c r="BZ348">
        <f t="shared" si="387"/>
        <v>0</v>
      </c>
      <c r="CA348">
        <f t="shared" si="388"/>
        <v>0</v>
      </c>
      <c r="CB348">
        <f t="shared" si="389"/>
        <v>0</v>
      </c>
      <c r="CC348">
        <f t="shared" si="390"/>
        <v>1.8684000000000001</v>
      </c>
      <c r="CD348">
        <f t="shared" si="391"/>
        <v>0</v>
      </c>
      <c r="CE348">
        <f t="shared" si="392"/>
        <v>1.43103</v>
      </c>
      <c r="CF348">
        <f t="shared" si="393"/>
        <v>1.4406000000000001</v>
      </c>
      <c r="CG348">
        <f t="shared" si="394"/>
        <v>1.6696800000000001</v>
      </c>
      <c r="CH348">
        <f t="shared" si="395"/>
        <v>0</v>
      </c>
      <c r="CI348">
        <f t="shared" si="396"/>
        <v>0</v>
      </c>
      <c r="CJ348">
        <f t="shared" si="397"/>
        <v>0</v>
      </c>
      <c r="CK348">
        <f t="shared" si="398"/>
        <v>1.76691</v>
      </c>
      <c r="CL348">
        <f t="shared" si="399"/>
        <v>0</v>
      </c>
      <c r="CM348">
        <f t="shared" si="400"/>
        <v>0</v>
      </c>
      <c r="CN348">
        <f t="shared" si="401"/>
        <v>0</v>
      </c>
      <c r="CO348">
        <f t="shared" si="402"/>
        <v>0</v>
      </c>
      <c r="CP348">
        <f t="shared" si="403"/>
        <v>0</v>
      </c>
      <c r="CQ348">
        <f t="shared" si="404"/>
        <v>-4.09842</v>
      </c>
      <c r="CR348">
        <f t="shared" si="405"/>
        <v>0</v>
      </c>
      <c r="CS348">
        <f t="shared" si="406"/>
        <v>0</v>
      </c>
      <c r="CT348">
        <f t="shared" si="407"/>
        <v>0</v>
      </c>
      <c r="CU348">
        <f t="shared" si="408"/>
        <v>0</v>
      </c>
      <c r="CV348">
        <f t="shared" si="409"/>
        <v>0</v>
      </c>
      <c r="CW348">
        <f t="shared" si="410"/>
        <v>-0.92057</v>
      </c>
      <c r="CX348">
        <f t="shared" si="411"/>
        <v>0</v>
      </c>
      <c r="CY348">
        <f t="shared" si="412"/>
        <v>0</v>
      </c>
      <c r="CZ348">
        <f t="shared" si="413"/>
        <v>0</v>
      </c>
      <c r="DA348">
        <f t="shared" si="414"/>
        <v>0</v>
      </c>
      <c r="DB348">
        <f t="shared" si="415"/>
        <v>-1.9593400000000001</v>
      </c>
      <c r="DC348">
        <f t="shared" si="416"/>
        <v>0</v>
      </c>
      <c r="DD348">
        <f t="shared" si="417"/>
        <v>0</v>
      </c>
      <c r="DE348">
        <f t="shared" si="418"/>
        <v>-5.63286</v>
      </c>
      <c r="DF348">
        <f t="shared" si="419"/>
        <v>0</v>
      </c>
    </row>
    <row r="349" spans="1:110" x14ac:dyDescent="0.25">
      <c r="A349" s="4">
        <f>raw!$A349:$A349</f>
        <v>43357</v>
      </c>
      <c r="B349" s="6" t="str">
        <f>raw!$B349:$B349</f>
        <v>0009-0056</v>
      </c>
      <c r="D349" t="str">
        <f>IF(score!$C349=".",".",IF(score!$C349=0,"1",IF(score!$C349=25,"0",IF(score!$C349=50,"0",IF(score!$C349=75,"0",IF(score!$C349=100,"0"))))))</f>
        <v>0</v>
      </c>
      <c r="E349" t="str">
        <f>IF(score!$C349=".",".",IF(score!$C349=0,"0",IF(score!$C349=25,"1",IF(score!$C349=50,"0",IF(score!$C349=75,"0",IF(score!$C349=100,"0"))))))</f>
        <v>1</v>
      </c>
      <c r="F349" t="str">
        <f>IF(score!$C349=".",".",IF(score!$C349=0,"0",IF(score!$C349=25,"0",IF(score!$C349=50,"1",IF(score!$C349=75,"0",IF(score!$C349=100,"0"))))))</f>
        <v>0</v>
      </c>
      <c r="G349" t="str">
        <f>IF(score!$C349=".",".",IF(score!$C349=0,"0",IF(score!$C349=25,"0",IF(score!$C349=50,"0",IF(score!$C349=75,"1",IF(score!$C349=100,"0"))))))</f>
        <v>0</v>
      </c>
      <c r="H349" t="str">
        <f>IF(score!$D349=".",".",IF(score!$D349=0,"1",IF(score!$D349=50,"0",IF(score!$D349=100,"0"))))</f>
        <v>1</v>
      </c>
      <c r="I349" t="str">
        <f>IF(score!$D349=".",".",IF(score!$D349=0,"0",IF(score!$D349=50,"1",IF(score!$D349=100,"0"))))</f>
        <v>0</v>
      </c>
      <c r="J349" t="str">
        <f>IF(score!$E349=".",".",IF(score!$E349=0,"1",IF(score!$E349=50,"0",IF(score!$E349=100,"0"))))</f>
        <v>1</v>
      </c>
      <c r="K349" t="str">
        <f>IF(score!$E349=".",".",IF(score!$E349=0,"0",IF(score!$E349=50,"1",IF(score!$E349=100,"0"))))</f>
        <v>0</v>
      </c>
      <c r="L349" t="str">
        <f>IF(score!$F349=".",".",IF(score!$F349=0,"1",IF(score!$F349=100,"0")))</f>
        <v>1</v>
      </c>
      <c r="M349" t="str">
        <f>IF(score!$G349=".",".",IF(score!$G349=0,"1",IF(score!$G349=100,"0")))</f>
        <v>1</v>
      </c>
      <c r="N349" t="str">
        <f>IF(score!$H349=".",".",IF(score!$H349=0,"1",IF(score!$H349=100,"0")))</f>
        <v>0</v>
      </c>
      <c r="O349" t="str">
        <f>IF(score!$I349=".",".",IF(score!$I349=0,"1",IF(score!$I349=50,"0",IF(score!$I349=100,"0"))))</f>
        <v>0</v>
      </c>
      <c r="P349" t="str">
        <f>IF(score!$J349=".",".",IF(score!$J349=0,"1",IF(score!$J349=25,"0",IF(score!$J349=50,"0",IF(score!$J349=75,"0",IF(score!$J349=100,"0"))))))</f>
        <v>0</v>
      </c>
      <c r="Q349" t="str">
        <f>IF(score!$J349=".",".",IF(score!$J349=0,"0",IF(score!$J349=25,"1",IF(score!$J349=50,"0",IF(score!$J349=75,"0",IF(score!$J349=100,"0"))))))</f>
        <v>0</v>
      </c>
      <c r="R349" t="str">
        <f>IF(score!$J349=".",".",IF(score!$J349=0,"0",IF(score!$J349=25,"0",IF(score!$J349=50,"1",IF(score!$J349=75,"0",IF(score!$J349=100,"0"))))))</f>
        <v>0</v>
      </c>
      <c r="S349" t="str">
        <f>IF(score!$J349=".",".",IF(score!$J349=0,"0",IF(score!$J349=25,"0",IF(score!$J349=50,"0",IF(score!$J349=75,"1",IF(score!$J349=100,"0"))))))</f>
        <v>0</v>
      </c>
      <c r="T349" t="str">
        <f>IF(score!$K349=".",".",IF(score!$K349=0,"1",IF(score!$K349=20,"0",IF(score!$K349=40,"0",IF(score!$K349=60,"0",IF(score!$K349=80,"0",IF(score!$K349=100,"0")))))))</f>
        <v>0</v>
      </c>
      <c r="U349" t="str">
        <f>IF(score!$K349=".",".",IF(score!$K349=0,"0",IF(score!$K349=20,"1",IF(score!$K349=40,"0",IF(score!$K349=60,"0",IF(score!$K349=80,"0",IF(score!$K349=100,"0")))))))</f>
        <v>0</v>
      </c>
      <c r="V349" t="str">
        <f>IF(score!$K349=".",".",IF(score!$K349=0,"0",IF(score!$K349=20,"0",IF(score!$K349=40,"1",IF(score!$K349=60,"0",IF(score!$K349=80,"0",IF(score!$K349=100,"0")))))))</f>
        <v>0</v>
      </c>
      <c r="W349" t="str">
        <f>IF(score!$K349=".",".",IF(score!$K349=0,"0",IF(score!$K349=20,"0",IF(score!$K349=40,"0",IF(score!$K349=60,"1",IF(score!$K349=80,"0",IF(score!$K349=100,"0")))))))</f>
        <v>0</v>
      </c>
      <c r="X349" t="str">
        <f>IF(score!$K349=".",".",IF(score!$K349=0,"0",IF(score!$K349=20,"0",IF(score!$K349=40,"0",IF(score!$K349=60,"0",IF(score!$K349=80,"1",IF(score!$K349=100,"0")))))))</f>
        <v>0</v>
      </c>
      <c r="Y349" t="str">
        <f>IF(score!$L349=".",".",IF(score!$L349=0,"1",IF(score!$L349=20,"0",IF(score!$L349=40,"0",IF(score!$L349=60,"0",IF(score!$L349=80,"0",IF(score!$L349=100,"0")))))))</f>
        <v>0</v>
      </c>
      <c r="Z349" t="str">
        <f>IF(score!$L349=".",".",IF(score!$L349=0,"0",IF(score!$L349=20,"1",IF(score!$L349=40,"0",IF(score!$L349=60,"0",IF(score!$L349=80,"0",IF(score!$L349=100,"0")))))))</f>
        <v>0</v>
      </c>
      <c r="AA349" t="str">
        <f>IF(score!$L349=".",".",IF(score!$L349=0,"0",IF(score!$L349=20,"0",IF(score!$L349=40,"1",IF(score!$L349=60,"0",IF(score!$L349=80,"0",IF(score!$L349=100,"0")))))))</f>
        <v>1</v>
      </c>
      <c r="AB349" t="str">
        <f>IF(score!$L349=".",".",IF(score!$L349=0,"0",IF(score!$L349=20,"0",IF(score!$L349=40,"0",IF(score!$L349=60,"1",IF(score!$L349=80,"0",IF(score!$L349=100,"0")))))))</f>
        <v>0</v>
      </c>
      <c r="AC349" t="str">
        <f>IF(score!$L349=".",".",IF(score!$L349=0,"0",IF(score!$L349=20,"0",IF(score!$L349=40,"0",IF(score!$L349=60,"0",IF(score!$L349=80,"1",IF(score!L349=100,"0")))))))</f>
        <v>0</v>
      </c>
      <c r="AD349" t="str">
        <f>IF(score!$M349=".",".",IF(score!$M349=0,"1",IF(score!$M349=20,"0",IF(score!$M349=40,"0",IF(score!$M349=60,"0",IF(score!$M349=80,"0",IF(score!$M349=100,"0")))))))</f>
        <v>0</v>
      </c>
      <c r="AE349" t="str">
        <f>IF(score!$M349=".",".",IF(score!$M349=0,"0",IF(score!$M349=20,"1",IF(score!$M349=40,"0",IF(score!$M349=60,"0",IF(score!$M349=80,"0",IF(score!$M349=100,"0")))))))</f>
        <v>0</v>
      </c>
      <c r="AF349" t="str">
        <f>IF(score!$M349=".",".",IF(score!$M349=0,"0",IF(score!$M349=20,"0",IF(score!$M349=40,"1",IF(score!$M349=60,"0",IF(score!$M349=80,"0",IF(score!$M349=100,"0")))))))</f>
        <v>0</v>
      </c>
      <c r="AG349" t="str">
        <f>IF(score!$M349=".",".",IF(score!$M349=0,"0",IF(score!$M349=20,"0",IF(score!$M349=40,"0",IF(score!$M349=60,"1",IF(score!$M349=80,"0",IF(score!$M349=100,"0")))))))</f>
        <v>0</v>
      </c>
      <c r="AH349" t="str">
        <f>IF(score!$M349=".",".",IF(score!$M349=0,"0",IF(score!$M349=20,"0",IF(score!$M349=40,"0",IF(score!$M349=60,"0",IF(score!$M349=80,"1",IF(score!$M349=100,"0")))))))</f>
        <v>0</v>
      </c>
      <c r="AI349" t="str">
        <f>IF(score!$N349=".",".",IF(score!$N349=0,"1",IF(score!$N349=25,"0",IF(score!$N349=50,"0",IF(score!$N349=75,"0",IF(score!$N349=100,"0"))))))</f>
        <v>0</v>
      </c>
      <c r="AJ349" t="str">
        <f>IF(score!$N349=".",".",IF(score!$N349=0,"0",IF(score!$N349=25,"1",IF(score!$N349=50,"0",IF(score!$N349=75,"0",IF(score!$N349=100,"0"))))))</f>
        <v>0</v>
      </c>
      <c r="AK349" t="str">
        <f>IF(score!$N349=".",".",IF(score!$N349=0,"0",IF(score!$N349=25,"0",IF(score!$N349=50,"1",IF(score!$N349=75,"0",IF(score!$N349=100,"0"))))))</f>
        <v>0</v>
      </c>
      <c r="AL349" t="str">
        <f>IF(score!$N349=".",".",IF(score!$N349=0,"0",IF(score!$N349=25,"0",IF(score!$N349=50,"0",IF(score!$N349=75,"1",IF(score!$N349=100,"0"))))))</f>
        <v>0</v>
      </c>
      <c r="AN349">
        <f t="shared" si="350"/>
        <v>0</v>
      </c>
      <c r="AO349">
        <f t="shared" si="351"/>
        <v>-5.5646100000000001</v>
      </c>
      <c r="AP349">
        <f t="shared" si="352"/>
        <v>0</v>
      </c>
      <c r="AQ349">
        <f t="shared" si="353"/>
        <v>0</v>
      </c>
      <c r="AR349">
        <f t="shared" si="354"/>
        <v>-7.2321600000000004</v>
      </c>
      <c r="AS349">
        <f t="shared" si="355"/>
        <v>0</v>
      </c>
      <c r="AT349">
        <f t="shared" si="356"/>
        <v>-6.24397</v>
      </c>
      <c r="AU349">
        <f t="shared" si="357"/>
        <v>0</v>
      </c>
      <c r="AV349">
        <f t="shared" si="358"/>
        <v>-4.6161700000000003</v>
      </c>
      <c r="AW349">
        <f t="shared" si="359"/>
        <v>-5.5174700000000003</v>
      </c>
      <c r="AX349">
        <f t="shared" si="360"/>
        <v>0</v>
      </c>
      <c r="AY349">
        <f t="shared" si="361"/>
        <v>0</v>
      </c>
      <c r="AZ349">
        <f t="shared" si="362"/>
        <v>0</v>
      </c>
      <c r="BA349">
        <f t="shared" si="363"/>
        <v>0</v>
      </c>
      <c r="BB349">
        <f t="shared" si="364"/>
        <v>0</v>
      </c>
      <c r="BC349">
        <f t="shared" si="365"/>
        <v>0</v>
      </c>
      <c r="BD349">
        <f t="shared" si="366"/>
        <v>0</v>
      </c>
      <c r="BE349">
        <f t="shared" si="367"/>
        <v>0</v>
      </c>
      <c r="BF349">
        <f t="shared" si="368"/>
        <v>0</v>
      </c>
      <c r="BG349">
        <f t="shared" si="369"/>
        <v>0</v>
      </c>
      <c r="BH349">
        <f t="shared" si="370"/>
        <v>0</v>
      </c>
      <c r="BI349">
        <f t="shared" si="371"/>
        <v>0</v>
      </c>
      <c r="BJ349">
        <f t="shared" si="372"/>
        <v>0</v>
      </c>
      <c r="BK349">
        <f t="shared" si="373"/>
        <v>-1.6185</v>
      </c>
      <c r="BL349">
        <f t="shared" si="374"/>
        <v>0</v>
      </c>
      <c r="BM349">
        <f t="shared" si="375"/>
        <v>0</v>
      </c>
      <c r="BN349">
        <f t="shared" si="376"/>
        <v>0</v>
      </c>
      <c r="BO349">
        <f t="shared" si="377"/>
        <v>0</v>
      </c>
      <c r="BP349">
        <f t="shared" si="378"/>
        <v>0</v>
      </c>
      <c r="BQ349">
        <f t="shared" si="379"/>
        <v>0</v>
      </c>
      <c r="BR349">
        <f t="shared" si="380"/>
        <v>0</v>
      </c>
      <c r="BS349">
        <f t="shared" si="381"/>
        <v>0</v>
      </c>
      <c r="BT349">
        <f t="shared" si="382"/>
        <v>0</v>
      </c>
      <c r="BU349">
        <f t="shared" si="383"/>
        <v>0</v>
      </c>
      <c r="BV349">
        <f t="shared" si="384"/>
        <v>0</v>
      </c>
      <c r="BX349">
        <f t="shared" si="385"/>
        <v>0</v>
      </c>
      <c r="BY349">
        <f t="shared" si="386"/>
        <v>-0.16891</v>
      </c>
      <c r="BZ349">
        <f t="shared" si="387"/>
        <v>0</v>
      </c>
      <c r="CA349">
        <f t="shared" si="388"/>
        <v>0</v>
      </c>
      <c r="CB349">
        <f t="shared" si="389"/>
        <v>3.9311500000000001</v>
      </c>
      <c r="CC349">
        <f t="shared" si="390"/>
        <v>0</v>
      </c>
      <c r="CD349">
        <f t="shared" si="391"/>
        <v>2.68282</v>
      </c>
      <c r="CE349">
        <f t="shared" si="392"/>
        <v>0</v>
      </c>
      <c r="CF349">
        <f t="shared" si="393"/>
        <v>1.4406000000000001</v>
      </c>
      <c r="CG349">
        <f t="shared" si="394"/>
        <v>1.6696800000000001</v>
      </c>
      <c r="CH349">
        <f t="shared" si="395"/>
        <v>0</v>
      </c>
      <c r="CI349">
        <f t="shared" si="396"/>
        <v>0</v>
      </c>
      <c r="CJ349">
        <f t="shared" si="397"/>
        <v>0</v>
      </c>
      <c r="CK349">
        <f t="shared" si="398"/>
        <v>0</v>
      </c>
      <c r="CL349">
        <f t="shared" si="399"/>
        <v>0</v>
      </c>
      <c r="CM349">
        <f t="shared" si="400"/>
        <v>0</v>
      </c>
      <c r="CN349">
        <f t="shared" si="401"/>
        <v>0</v>
      </c>
      <c r="CO349">
        <f t="shared" si="402"/>
        <v>0</v>
      </c>
      <c r="CP349">
        <f t="shared" si="403"/>
        <v>0</v>
      </c>
      <c r="CQ349">
        <f t="shared" si="404"/>
        <v>0</v>
      </c>
      <c r="CR349">
        <f t="shared" si="405"/>
        <v>0</v>
      </c>
      <c r="CS349">
        <f t="shared" si="406"/>
        <v>0</v>
      </c>
      <c r="CT349">
        <f t="shared" si="407"/>
        <v>0</v>
      </c>
      <c r="CU349">
        <f t="shared" si="408"/>
        <v>-3.2980499999999999</v>
      </c>
      <c r="CV349">
        <f t="shared" si="409"/>
        <v>0</v>
      </c>
      <c r="CW349">
        <f t="shared" si="410"/>
        <v>0</v>
      </c>
      <c r="CX349">
        <f t="shared" si="411"/>
        <v>0</v>
      </c>
      <c r="CY349">
        <f t="shared" si="412"/>
        <v>0</v>
      </c>
      <c r="CZ349">
        <f t="shared" si="413"/>
        <v>0</v>
      </c>
      <c r="DA349">
        <f t="shared" si="414"/>
        <v>0</v>
      </c>
      <c r="DB349">
        <f t="shared" si="415"/>
        <v>0</v>
      </c>
      <c r="DC349">
        <f t="shared" si="416"/>
        <v>0</v>
      </c>
      <c r="DD349">
        <f t="shared" si="417"/>
        <v>0</v>
      </c>
      <c r="DE349">
        <f t="shared" si="418"/>
        <v>0</v>
      </c>
      <c r="DF349">
        <f t="shared" si="419"/>
        <v>0</v>
      </c>
    </row>
    <row r="350" spans="1:110" x14ac:dyDescent="0.25">
      <c r="A350" s="4">
        <f>raw!$A350:$A350</f>
        <v>43336</v>
      </c>
      <c r="B350" s="6" t="str">
        <f>raw!$B350:$B350</f>
        <v>0009-0057</v>
      </c>
      <c r="D350" t="str">
        <f>IF(score!$C350=".",".",IF(score!$C350=0,"1",IF(score!$C350=25,"0",IF(score!$C350=50,"0",IF(score!$C350=75,"0",IF(score!$C350=100,"0"))))))</f>
        <v>0</v>
      </c>
      <c r="E350" t="str">
        <f>IF(score!$C350=".",".",IF(score!$C350=0,"0",IF(score!$C350=25,"1",IF(score!$C350=50,"0",IF(score!$C350=75,"0",IF(score!$C350=100,"0"))))))</f>
        <v>0</v>
      </c>
      <c r="F350" t="str">
        <f>IF(score!$C350=".",".",IF(score!$C350=0,"0",IF(score!$C350=25,"0",IF(score!$C350=50,"1",IF(score!$C350=75,"0",IF(score!$C350=100,"0"))))))</f>
        <v>1</v>
      </c>
      <c r="G350" t="str">
        <f>IF(score!$C350=".",".",IF(score!$C350=0,"0",IF(score!$C350=25,"0",IF(score!$C350=50,"0",IF(score!$C350=75,"1",IF(score!$C350=100,"0"))))))</f>
        <v>0</v>
      </c>
      <c r="H350" t="str">
        <f>IF(score!$D350=".",".",IF(score!$D350=0,"1",IF(score!$D350=50,"0",IF(score!$D350=100,"0"))))</f>
        <v>1</v>
      </c>
      <c r="I350" t="str">
        <f>IF(score!$D350=".",".",IF(score!$D350=0,"0",IF(score!$D350=50,"1",IF(score!$D350=100,"0"))))</f>
        <v>0</v>
      </c>
      <c r="J350" t="str">
        <f>IF(score!$E350=".",".",IF(score!$E350=0,"1",IF(score!$E350=50,"0",IF(score!$E350=100,"0"))))</f>
        <v>1</v>
      </c>
      <c r="K350" t="str">
        <f>IF(score!$E350=".",".",IF(score!$E350=0,"0",IF(score!$E350=50,"1",IF(score!$E350=100,"0"))))</f>
        <v>0</v>
      </c>
      <c r="L350" t="str">
        <f>IF(score!$F350=".",".",IF(score!$F350=0,"1",IF(score!$F350=100,"0")))</f>
        <v>1</v>
      </c>
      <c r="M350" t="str">
        <f>IF(score!$G350=".",".",IF(score!$G350=0,"1",IF(score!$G350=100,"0")))</f>
        <v>1</v>
      </c>
      <c r="N350" t="str">
        <f>IF(score!$H350=".",".",IF(score!$H350=0,"1",IF(score!$H350=100,"0")))</f>
        <v>0</v>
      </c>
      <c r="O350" t="str">
        <f>IF(score!$I350=".",".",IF(score!$I350=0,"1",IF(score!$I350=50,"0",IF(score!$I350=100,"0"))))</f>
        <v>0</v>
      </c>
      <c r="P350" t="str">
        <f>IF(score!$J350=".",".",IF(score!$J350=0,"1",IF(score!$J350=25,"0",IF(score!$J350=50,"0",IF(score!$J350=75,"0",IF(score!$J350=100,"0"))))))</f>
        <v>1</v>
      </c>
      <c r="Q350" t="str">
        <f>IF(score!$J350=".",".",IF(score!$J350=0,"0",IF(score!$J350=25,"1",IF(score!$J350=50,"0",IF(score!$J350=75,"0",IF(score!$J350=100,"0"))))))</f>
        <v>0</v>
      </c>
      <c r="R350" t="str">
        <f>IF(score!$J350=".",".",IF(score!$J350=0,"0",IF(score!$J350=25,"0",IF(score!$J350=50,"1",IF(score!$J350=75,"0",IF(score!$J350=100,"0"))))))</f>
        <v>0</v>
      </c>
      <c r="S350" t="str">
        <f>IF(score!$J350=".",".",IF(score!$J350=0,"0",IF(score!$J350=25,"0",IF(score!$J350=50,"0",IF(score!$J350=75,"1",IF(score!$J350=100,"0"))))))</f>
        <v>0</v>
      </c>
      <c r="T350" t="str">
        <f>IF(score!$K350=".",".",IF(score!$K350=0,"1",IF(score!$K350=20,"0",IF(score!$K350=40,"0",IF(score!$K350=60,"0",IF(score!$K350=80,"0",IF(score!$K350=100,"0")))))))</f>
        <v>0</v>
      </c>
      <c r="U350" t="str">
        <f>IF(score!$K350=".",".",IF(score!$K350=0,"0",IF(score!$K350=20,"1",IF(score!$K350=40,"0",IF(score!$K350=60,"0",IF(score!$K350=80,"0",IF(score!$K350=100,"0")))))))</f>
        <v>0</v>
      </c>
      <c r="V350" t="str">
        <f>IF(score!$K350=".",".",IF(score!$K350=0,"0",IF(score!$K350=20,"0",IF(score!$K350=40,"1",IF(score!$K350=60,"0",IF(score!$K350=80,"0",IF(score!$K350=100,"0")))))))</f>
        <v>0</v>
      </c>
      <c r="W350" t="str">
        <f>IF(score!$K350=".",".",IF(score!$K350=0,"0",IF(score!$K350=20,"0",IF(score!$K350=40,"0",IF(score!$K350=60,"1",IF(score!$K350=80,"0",IF(score!$K350=100,"0")))))))</f>
        <v>1</v>
      </c>
      <c r="X350" t="str">
        <f>IF(score!$K350=".",".",IF(score!$K350=0,"0",IF(score!$K350=20,"0",IF(score!$K350=40,"0",IF(score!$K350=60,"0",IF(score!$K350=80,"1",IF(score!$K350=100,"0")))))))</f>
        <v>0</v>
      </c>
      <c r="Y350" t="str">
        <f>IF(score!$L350=".",".",IF(score!$L350=0,"1",IF(score!$L350=20,"0",IF(score!$L350=40,"0",IF(score!$L350=60,"0",IF(score!$L350=80,"0",IF(score!$L350=100,"0")))))))</f>
        <v>0</v>
      </c>
      <c r="Z350" t="str">
        <f>IF(score!$L350=".",".",IF(score!$L350=0,"0",IF(score!$L350=20,"1",IF(score!$L350=40,"0",IF(score!$L350=60,"0",IF(score!$L350=80,"0",IF(score!$L350=100,"0")))))))</f>
        <v>0</v>
      </c>
      <c r="AA350" t="str">
        <f>IF(score!$L350=".",".",IF(score!$L350=0,"0",IF(score!$L350=20,"0",IF(score!$L350=40,"1",IF(score!$L350=60,"0",IF(score!$L350=80,"0",IF(score!$L350=100,"0")))))))</f>
        <v>0</v>
      </c>
      <c r="AB350" t="str">
        <f>IF(score!$L350=".",".",IF(score!$L350=0,"0",IF(score!$L350=20,"0",IF(score!$L350=40,"0",IF(score!$L350=60,"1",IF(score!$L350=80,"0",IF(score!$L350=100,"0")))))))</f>
        <v>1</v>
      </c>
      <c r="AC350" t="str">
        <f>IF(score!$L350=".",".",IF(score!$L350=0,"0",IF(score!$L350=20,"0",IF(score!$L350=40,"0",IF(score!$L350=60,"0",IF(score!$L350=80,"1",IF(score!L350=100,"0")))))))</f>
        <v>0</v>
      </c>
      <c r="AD350" t="str">
        <f>IF(score!$M350=".",".",IF(score!$M350=0,"1",IF(score!$M350=20,"0",IF(score!$M350=40,"0",IF(score!$M350=60,"0",IF(score!$M350=80,"0",IF(score!$M350=100,"0")))))))</f>
        <v>0</v>
      </c>
      <c r="AE350" t="str">
        <f>IF(score!$M350=".",".",IF(score!$M350=0,"0",IF(score!$M350=20,"1",IF(score!$M350=40,"0",IF(score!$M350=60,"0",IF(score!$M350=80,"0",IF(score!$M350=100,"0")))))))</f>
        <v>0</v>
      </c>
      <c r="AF350" t="str">
        <f>IF(score!$M350=".",".",IF(score!$M350=0,"0",IF(score!$M350=20,"0",IF(score!$M350=40,"1",IF(score!$M350=60,"0",IF(score!$M350=80,"0",IF(score!$M350=100,"0")))))))</f>
        <v>0</v>
      </c>
      <c r="AG350" t="str">
        <f>IF(score!$M350=".",".",IF(score!$M350=0,"0",IF(score!$M350=20,"0",IF(score!$M350=40,"0",IF(score!$M350=60,"1",IF(score!$M350=80,"0",IF(score!$M350=100,"0")))))))</f>
        <v>0</v>
      </c>
      <c r="AH350" t="str">
        <f>IF(score!$M350=".",".",IF(score!$M350=0,"0",IF(score!$M350=20,"0",IF(score!$M350=40,"0",IF(score!$M350=60,"0",IF(score!$M350=80,"1",IF(score!$M350=100,"0")))))))</f>
        <v>0</v>
      </c>
      <c r="AI350" t="str">
        <f>IF(score!$N350=".",".",IF(score!$N350=0,"1",IF(score!$N350=25,"0",IF(score!$N350=50,"0",IF(score!$N350=75,"0",IF(score!$N350=100,"0"))))))</f>
        <v>0</v>
      </c>
      <c r="AJ350" t="str">
        <f>IF(score!$N350=".",".",IF(score!$N350=0,"0",IF(score!$N350=25,"1",IF(score!$N350=50,"0",IF(score!$N350=75,"0",IF(score!$N350=100,"0"))))))</f>
        <v>1</v>
      </c>
      <c r="AK350" t="str">
        <f>IF(score!$N350=".",".",IF(score!$N350=0,"0",IF(score!$N350=25,"0",IF(score!$N350=50,"1",IF(score!$N350=75,"0",IF(score!$N350=100,"0"))))))</f>
        <v>0</v>
      </c>
      <c r="AL350" t="str">
        <f>IF(score!$N350=".",".",IF(score!$N350=0,"0",IF(score!$N350=25,"0",IF(score!$N350=50,"0",IF(score!$N350=75,"1",IF(score!$N350=100,"0"))))))</f>
        <v>0</v>
      </c>
      <c r="AN350">
        <f t="shared" si="350"/>
        <v>0</v>
      </c>
      <c r="AO350">
        <f t="shared" si="351"/>
        <v>0</v>
      </c>
      <c r="AP350">
        <f t="shared" si="352"/>
        <v>-3.0239600000000002</v>
      </c>
      <c r="AQ350">
        <f t="shared" si="353"/>
        <v>0</v>
      </c>
      <c r="AR350">
        <f t="shared" si="354"/>
        <v>-7.2321600000000004</v>
      </c>
      <c r="AS350">
        <f t="shared" si="355"/>
        <v>0</v>
      </c>
      <c r="AT350">
        <f t="shared" si="356"/>
        <v>-6.24397</v>
      </c>
      <c r="AU350">
        <f t="shared" si="357"/>
        <v>0</v>
      </c>
      <c r="AV350">
        <f t="shared" si="358"/>
        <v>-4.6161700000000003</v>
      </c>
      <c r="AW350">
        <f t="shared" si="359"/>
        <v>-5.5174700000000003</v>
      </c>
      <c r="AX350">
        <f t="shared" si="360"/>
        <v>0</v>
      </c>
      <c r="AY350">
        <f t="shared" si="361"/>
        <v>0</v>
      </c>
      <c r="AZ350">
        <f t="shared" si="362"/>
        <v>-11.25544</v>
      </c>
      <c r="BA350">
        <f t="shared" si="363"/>
        <v>0</v>
      </c>
      <c r="BB350">
        <f t="shared" si="364"/>
        <v>0</v>
      </c>
      <c r="BC350">
        <f t="shared" si="365"/>
        <v>0</v>
      </c>
      <c r="BD350">
        <f t="shared" si="366"/>
        <v>0</v>
      </c>
      <c r="BE350">
        <f t="shared" si="367"/>
        <v>0</v>
      </c>
      <c r="BF350">
        <f t="shared" si="368"/>
        <v>0</v>
      </c>
      <c r="BG350">
        <f t="shared" si="369"/>
        <v>1.3668899999999999</v>
      </c>
      <c r="BH350">
        <f t="shared" si="370"/>
        <v>0</v>
      </c>
      <c r="BI350">
        <f t="shared" si="371"/>
        <v>0</v>
      </c>
      <c r="BJ350">
        <f t="shared" si="372"/>
        <v>0</v>
      </c>
      <c r="BK350">
        <f t="shared" si="373"/>
        <v>0</v>
      </c>
      <c r="BL350">
        <f t="shared" si="374"/>
        <v>-1.1438699999999999</v>
      </c>
      <c r="BM350">
        <f t="shared" si="375"/>
        <v>0</v>
      </c>
      <c r="BN350">
        <f t="shared" si="376"/>
        <v>0</v>
      </c>
      <c r="BO350">
        <f t="shared" si="377"/>
        <v>0</v>
      </c>
      <c r="BP350">
        <f t="shared" si="378"/>
        <v>0</v>
      </c>
      <c r="BQ350">
        <f t="shared" si="379"/>
        <v>0</v>
      </c>
      <c r="BR350">
        <f t="shared" si="380"/>
        <v>0</v>
      </c>
      <c r="BS350">
        <f t="shared" si="381"/>
        <v>0</v>
      </c>
      <c r="BT350">
        <f t="shared" si="382"/>
        <v>-0.94342000000000004</v>
      </c>
      <c r="BU350">
        <f t="shared" si="383"/>
        <v>0</v>
      </c>
      <c r="BV350">
        <f t="shared" si="384"/>
        <v>0</v>
      </c>
      <c r="BX350">
        <f t="shared" si="385"/>
        <v>0</v>
      </c>
      <c r="BY350">
        <f t="shared" si="386"/>
        <v>0</v>
      </c>
      <c r="BZ350">
        <f t="shared" si="387"/>
        <v>3.4819999999999997E-2</v>
      </c>
      <c r="CA350">
        <f t="shared" si="388"/>
        <v>0</v>
      </c>
      <c r="CB350">
        <f t="shared" si="389"/>
        <v>3.9311500000000001</v>
      </c>
      <c r="CC350">
        <f t="shared" si="390"/>
        <v>0</v>
      </c>
      <c r="CD350">
        <f t="shared" si="391"/>
        <v>2.68282</v>
      </c>
      <c r="CE350">
        <f t="shared" si="392"/>
        <v>0</v>
      </c>
      <c r="CF350">
        <f t="shared" si="393"/>
        <v>1.4406000000000001</v>
      </c>
      <c r="CG350">
        <f t="shared" si="394"/>
        <v>1.6696800000000001</v>
      </c>
      <c r="CH350">
        <f t="shared" si="395"/>
        <v>0</v>
      </c>
      <c r="CI350">
        <f t="shared" si="396"/>
        <v>0</v>
      </c>
      <c r="CJ350">
        <f t="shared" si="397"/>
        <v>1.4861899999999999</v>
      </c>
      <c r="CK350">
        <f t="shared" si="398"/>
        <v>0</v>
      </c>
      <c r="CL350">
        <f t="shared" si="399"/>
        <v>0</v>
      </c>
      <c r="CM350">
        <f t="shared" si="400"/>
        <v>0</v>
      </c>
      <c r="CN350">
        <f t="shared" si="401"/>
        <v>0</v>
      </c>
      <c r="CO350">
        <f t="shared" si="402"/>
        <v>0</v>
      </c>
      <c r="CP350">
        <f t="shared" si="403"/>
        <v>0</v>
      </c>
      <c r="CQ350">
        <f t="shared" si="404"/>
        <v>-4.09842</v>
      </c>
      <c r="CR350">
        <f t="shared" si="405"/>
        <v>0</v>
      </c>
      <c r="CS350">
        <f t="shared" si="406"/>
        <v>0</v>
      </c>
      <c r="CT350">
        <f t="shared" si="407"/>
        <v>0</v>
      </c>
      <c r="CU350">
        <f t="shared" si="408"/>
        <v>0</v>
      </c>
      <c r="CV350">
        <f t="shared" si="409"/>
        <v>-1.65178</v>
      </c>
      <c r="CW350">
        <f t="shared" si="410"/>
        <v>0</v>
      </c>
      <c r="CX350">
        <f t="shared" si="411"/>
        <v>0</v>
      </c>
      <c r="CY350">
        <f t="shared" si="412"/>
        <v>0</v>
      </c>
      <c r="CZ350">
        <f t="shared" si="413"/>
        <v>0</v>
      </c>
      <c r="DA350">
        <f t="shared" si="414"/>
        <v>0</v>
      </c>
      <c r="DB350">
        <f t="shared" si="415"/>
        <v>0</v>
      </c>
      <c r="DC350">
        <f t="shared" si="416"/>
        <v>0</v>
      </c>
      <c r="DD350">
        <f t="shared" si="417"/>
        <v>-8.2606599999999997</v>
      </c>
      <c r="DE350">
        <f t="shared" si="418"/>
        <v>0</v>
      </c>
      <c r="DF350">
        <f t="shared" si="419"/>
        <v>0</v>
      </c>
    </row>
    <row r="351" spans="1:110" x14ac:dyDescent="0.25">
      <c r="A351" s="4">
        <f>raw!$A351:$A351</f>
        <v>43348</v>
      </c>
      <c r="B351" s="6" t="str">
        <f>raw!$B351:$B351</f>
        <v>0009-0059</v>
      </c>
      <c r="D351" t="str">
        <f>IF(score!$C351=".",".",IF(score!$C351=0,"1",IF(score!$C351=25,"0",IF(score!$C351=50,"0",IF(score!$C351=75,"0",IF(score!$C351=100,"0"))))))</f>
        <v>0</v>
      </c>
      <c r="E351" t="str">
        <f>IF(score!$C351=".",".",IF(score!$C351=0,"0",IF(score!$C351=25,"1",IF(score!$C351=50,"0",IF(score!$C351=75,"0",IF(score!$C351=100,"0"))))))</f>
        <v>0</v>
      </c>
      <c r="F351" t="str">
        <f>IF(score!$C351=".",".",IF(score!$C351=0,"0",IF(score!$C351=25,"0",IF(score!$C351=50,"1",IF(score!$C351=75,"0",IF(score!$C351=100,"0"))))))</f>
        <v>1</v>
      </c>
      <c r="G351" t="str">
        <f>IF(score!$C351=".",".",IF(score!$C351=0,"0",IF(score!$C351=25,"0",IF(score!$C351=50,"0",IF(score!$C351=75,"1",IF(score!$C351=100,"0"))))))</f>
        <v>0</v>
      </c>
      <c r="H351" t="str">
        <f>IF(score!$D351=".",".",IF(score!$D351=0,"1",IF(score!$D351=50,"0",IF(score!$D351=100,"0"))))</f>
        <v>0</v>
      </c>
      <c r="I351" t="str">
        <f>IF(score!$D351=".",".",IF(score!$D351=0,"0",IF(score!$D351=50,"1",IF(score!$D351=100,"0"))))</f>
        <v>0</v>
      </c>
      <c r="J351" t="str">
        <f>IF(score!$E351=".",".",IF(score!$E351=0,"1",IF(score!$E351=50,"0",IF(score!$E351=100,"0"))))</f>
        <v>0</v>
      </c>
      <c r="K351" t="str">
        <f>IF(score!$E351=".",".",IF(score!$E351=0,"0",IF(score!$E351=50,"1",IF(score!$E351=100,"0"))))</f>
        <v>0</v>
      </c>
      <c r="L351" t="str">
        <f>IF(score!$F351=".",".",IF(score!$F351=0,"1",IF(score!$F351=100,"0")))</f>
        <v>1</v>
      </c>
      <c r="M351" t="str">
        <f>IF(score!$G351=".",".",IF(score!$G351=0,"1",IF(score!$G351=100,"0")))</f>
        <v>0</v>
      </c>
      <c r="N351" t="str">
        <f>IF(score!$H351=".",".",IF(score!$H351=0,"1",IF(score!$H351=100,"0")))</f>
        <v>0</v>
      </c>
      <c r="O351" t="str">
        <f>IF(score!$I351=".",".",IF(score!$I351=0,"1",IF(score!$I351=50,"0",IF(score!$I351=100,"0"))))</f>
        <v>0</v>
      </c>
      <c r="P351" t="str">
        <f>IF(score!$J351=".",".",IF(score!$J351=0,"1",IF(score!$J351=25,"0",IF(score!$J351=50,"0",IF(score!$J351=75,"0",IF(score!$J351=100,"0"))))))</f>
        <v>0</v>
      </c>
      <c r="Q351" t="str">
        <f>IF(score!$J351=".",".",IF(score!$J351=0,"0",IF(score!$J351=25,"1",IF(score!$J351=50,"0",IF(score!$J351=75,"0",IF(score!$J351=100,"0"))))))</f>
        <v>0</v>
      </c>
      <c r="R351" t="str">
        <f>IF(score!$J351=".",".",IF(score!$J351=0,"0",IF(score!$J351=25,"0",IF(score!$J351=50,"1",IF(score!$J351=75,"0",IF(score!$J351=100,"0"))))))</f>
        <v>0</v>
      </c>
      <c r="S351" t="str">
        <f>IF(score!$J351=".",".",IF(score!$J351=0,"0",IF(score!$J351=25,"0",IF(score!$J351=50,"0",IF(score!$J351=75,"1",IF(score!$J351=100,"0"))))))</f>
        <v>0</v>
      </c>
      <c r="T351" t="str">
        <f>IF(score!$K351=".",".",IF(score!$K351=0,"1",IF(score!$K351=20,"0",IF(score!$K351=40,"0",IF(score!$K351=60,"0",IF(score!$K351=80,"0",IF(score!$K351=100,"0")))))))</f>
        <v>0</v>
      </c>
      <c r="U351" t="str">
        <f>IF(score!$K351=".",".",IF(score!$K351=0,"0",IF(score!$K351=20,"1",IF(score!$K351=40,"0",IF(score!$K351=60,"0",IF(score!$K351=80,"0",IF(score!$K351=100,"0")))))))</f>
        <v>0</v>
      </c>
      <c r="V351" t="str">
        <f>IF(score!$K351=".",".",IF(score!$K351=0,"0",IF(score!$K351=20,"0",IF(score!$K351=40,"1",IF(score!$K351=60,"0",IF(score!$K351=80,"0",IF(score!$K351=100,"0")))))))</f>
        <v>0</v>
      </c>
      <c r="W351" t="str">
        <f>IF(score!$K351=".",".",IF(score!$K351=0,"0",IF(score!$K351=20,"0",IF(score!$K351=40,"0",IF(score!$K351=60,"1",IF(score!$K351=80,"0",IF(score!$K351=100,"0")))))))</f>
        <v>0</v>
      </c>
      <c r="X351" t="str">
        <f>IF(score!$K351=".",".",IF(score!$K351=0,"0",IF(score!$K351=20,"0",IF(score!$K351=40,"0",IF(score!$K351=60,"0",IF(score!$K351=80,"1",IF(score!$K351=100,"0")))))))</f>
        <v>0</v>
      </c>
      <c r="Y351" t="str">
        <f>IF(score!$L351=".",".",IF(score!$L351=0,"1",IF(score!$L351=20,"0",IF(score!$L351=40,"0",IF(score!$L351=60,"0",IF(score!$L351=80,"0",IF(score!$L351=100,"0")))))))</f>
        <v>0</v>
      </c>
      <c r="Z351" t="str">
        <f>IF(score!$L351=".",".",IF(score!$L351=0,"0",IF(score!$L351=20,"1",IF(score!$L351=40,"0",IF(score!$L351=60,"0",IF(score!$L351=80,"0",IF(score!$L351=100,"0")))))))</f>
        <v>0</v>
      </c>
      <c r="AA351" t="str">
        <f>IF(score!$L351=".",".",IF(score!$L351=0,"0",IF(score!$L351=20,"0",IF(score!$L351=40,"1",IF(score!$L351=60,"0",IF(score!$L351=80,"0",IF(score!$L351=100,"0")))))))</f>
        <v>0</v>
      </c>
      <c r="AB351" t="str">
        <f>IF(score!$L351=".",".",IF(score!$L351=0,"0",IF(score!$L351=20,"0",IF(score!$L351=40,"0",IF(score!$L351=60,"1",IF(score!$L351=80,"0",IF(score!$L351=100,"0")))))))</f>
        <v>0</v>
      </c>
      <c r="AC351" t="str">
        <f>IF(score!$L351=".",".",IF(score!$L351=0,"0",IF(score!$L351=20,"0",IF(score!$L351=40,"0",IF(score!$L351=60,"0",IF(score!$L351=80,"1",IF(score!L351=100,"0")))))))</f>
        <v>0</v>
      </c>
      <c r="AD351" t="str">
        <f>IF(score!$M351=".",".",IF(score!$M351=0,"1",IF(score!$M351=20,"0",IF(score!$M351=40,"0",IF(score!$M351=60,"0",IF(score!$M351=80,"0",IF(score!$M351=100,"0")))))))</f>
        <v>0</v>
      </c>
      <c r="AE351" t="str">
        <f>IF(score!$M351=".",".",IF(score!$M351=0,"0",IF(score!$M351=20,"1",IF(score!$M351=40,"0",IF(score!$M351=60,"0",IF(score!$M351=80,"0",IF(score!$M351=100,"0")))))))</f>
        <v>0</v>
      </c>
      <c r="AF351" t="str">
        <f>IF(score!$M351=".",".",IF(score!$M351=0,"0",IF(score!$M351=20,"0",IF(score!$M351=40,"1",IF(score!$M351=60,"0",IF(score!$M351=80,"0",IF(score!$M351=100,"0")))))))</f>
        <v>0</v>
      </c>
      <c r="AG351" t="str">
        <f>IF(score!$M351=".",".",IF(score!$M351=0,"0",IF(score!$M351=20,"0",IF(score!$M351=40,"0",IF(score!$M351=60,"1",IF(score!$M351=80,"0",IF(score!$M351=100,"0")))))))</f>
        <v>0</v>
      </c>
      <c r="AH351" t="str">
        <f>IF(score!$M351=".",".",IF(score!$M351=0,"0",IF(score!$M351=20,"0",IF(score!$M351=40,"0",IF(score!$M351=60,"0",IF(score!$M351=80,"1",IF(score!$M351=100,"0")))))))</f>
        <v>0</v>
      </c>
      <c r="AI351" t="str">
        <f>IF(score!$N351=".",".",IF(score!$N351=0,"1",IF(score!$N351=25,"0",IF(score!$N351=50,"0",IF(score!$N351=75,"0",IF(score!$N351=100,"0"))))))</f>
        <v>0</v>
      </c>
      <c r="AJ351" t="str">
        <f>IF(score!$N351=".",".",IF(score!$N351=0,"0",IF(score!$N351=25,"1",IF(score!$N351=50,"0",IF(score!$N351=75,"0",IF(score!$N351=100,"0"))))))</f>
        <v>0</v>
      </c>
      <c r="AK351" t="str">
        <f>IF(score!$N351=".",".",IF(score!$N351=0,"0",IF(score!$N351=25,"0",IF(score!$N351=50,"1",IF(score!$N351=75,"0",IF(score!$N351=100,"0"))))))</f>
        <v>0</v>
      </c>
      <c r="AL351" t="str">
        <f>IF(score!$N351=".",".",IF(score!$N351=0,"0",IF(score!$N351=25,"0",IF(score!$N351=50,"0",IF(score!$N351=75,"1",IF(score!$N351=100,"0"))))))</f>
        <v>0</v>
      </c>
      <c r="AN351">
        <f t="shared" si="350"/>
        <v>0</v>
      </c>
      <c r="AO351">
        <f t="shared" si="351"/>
        <v>0</v>
      </c>
      <c r="AP351">
        <f t="shared" si="352"/>
        <v>-3.0239600000000002</v>
      </c>
      <c r="AQ351">
        <f t="shared" si="353"/>
        <v>0</v>
      </c>
      <c r="AR351">
        <f t="shared" si="354"/>
        <v>0</v>
      </c>
      <c r="AS351">
        <f t="shared" si="355"/>
        <v>0</v>
      </c>
      <c r="AT351">
        <f t="shared" si="356"/>
        <v>0</v>
      </c>
      <c r="AU351">
        <f t="shared" si="357"/>
        <v>0</v>
      </c>
      <c r="AV351">
        <f t="shared" si="358"/>
        <v>-4.6161700000000003</v>
      </c>
      <c r="AW351">
        <f t="shared" si="359"/>
        <v>0</v>
      </c>
      <c r="AX351">
        <f t="shared" si="360"/>
        <v>0</v>
      </c>
      <c r="AY351">
        <f t="shared" si="361"/>
        <v>0</v>
      </c>
      <c r="AZ351">
        <f t="shared" si="362"/>
        <v>0</v>
      </c>
      <c r="BA351">
        <f t="shared" si="363"/>
        <v>0</v>
      </c>
      <c r="BB351">
        <f t="shared" si="364"/>
        <v>0</v>
      </c>
      <c r="BC351">
        <f t="shared" si="365"/>
        <v>0</v>
      </c>
      <c r="BD351">
        <f t="shared" si="366"/>
        <v>0</v>
      </c>
      <c r="BE351">
        <f t="shared" si="367"/>
        <v>0</v>
      </c>
      <c r="BF351">
        <f t="shared" si="368"/>
        <v>0</v>
      </c>
      <c r="BG351">
        <f t="shared" si="369"/>
        <v>0</v>
      </c>
      <c r="BH351">
        <f t="shared" si="370"/>
        <v>0</v>
      </c>
      <c r="BI351">
        <f t="shared" si="371"/>
        <v>0</v>
      </c>
      <c r="BJ351">
        <f t="shared" si="372"/>
        <v>0</v>
      </c>
      <c r="BK351">
        <f t="shared" si="373"/>
        <v>0</v>
      </c>
      <c r="BL351">
        <f t="shared" si="374"/>
        <v>0</v>
      </c>
      <c r="BM351">
        <f t="shared" si="375"/>
        <v>0</v>
      </c>
      <c r="BN351">
        <f t="shared" si="376"/>
        <v>0</v>
      </c>
      <c r="BO351">
        <f t="shared" si="377"/>
        <v>0</v>
      </c>
      <c r="BP351">
        <f t="shared" si="378"/>
        <v>0</v>
      </c>
      <c r="BQ351">
        <f t="shared" si="379"/>
        <v>0</v>
      </c>
      <c r="BR351">
        <f t="shared" si="380"/>
        <v>0</v>
      </c>
      <c r="BS351">
        <f t="shared" si="381"/>
        <v>0</v>
      </c>
      <c r="BT351">
        <f t="shared" si="382"/>
        <v>0</v>
      </c>
      <c r="BU351">
        <f t="shared" si="383"/>
        <v>0</v>
      </c>
      <c r="BV351">
        <f t="shared" si="384"/>
        <v>0</v>
      </c>
      <c r="BX351">
        <f t="shared" si="385"/>
        <v>0</v>
      </c>
      <c r="BY351">
        <f t="shared" si="386"/>
        <v>0</v>
      </c>
      <c r="BZ351">
        <f t="shared" si="387"/>
        <v>3.4819999999999997E-2</v>
      </c>
      <c r="CA351">
        <f t="shared" si="388"/>
        <v>0</v>
      </c>
      <c r="CB351">
        <f t="shared" si="389"/>
        <v>0</v>
      </c>
      <c r="CC351">
        <f t="shared" si="390"/>
        <v>0</v>
      </c>
      <c r="CD351">
        <f t="shared" si="391"/>
        <v>0</v>
      </c>
      <c r="CE351">
        <f t="shared" si="392"/>
        <v>0</v>
      </c>
      <c r="CF351">
        <f t="shared" si="393"/>
        <v>1.4406000000000001</v>
      </c>
      <c r="CG351">
        <f t="shared" si="394"/>
        <v>0</v>
      </c>
      <c r="CH351">
        <f t="shared" si="395"/>
        <v>0</v>
      </c>
      <c r="CI351">
        <f t="shared" si="396"/>
        <v>0</v>
      </c>
      <c r="CJ351">
        <f t="shared" si="397"/>
        <v>0</v>
      </c>
      <c r="CK351">
        <f t="shared" si="398"/>
        <v>0</v>
      </c>
      <c r="CL351">
        <f t="shared" si="399"/>
        <v>0</v>
      </c>
      <c r="CM351">
        <f t="shared" si="400"/>
        <v>0</v>
      </c>
      <c r="CN351">
        <f t="shared" si="401"/>
        <v>0</v>
      </c>
      <c r="CO351">
        <f t="shared" si="402"/>
        <v>0</v>
      </c>
      <c r="CP351">
        <f t="shared" si="403"/>
        <v>0</v>
      </c>
      <c r="CQ351">
        <f t="shared" si="404"/>
        <v>0</v>
      </c>
      <c r="CR351">
        <f t="shared" si="405"/>
        <v>0</v>
      </c>
      <c r="CS351">
        <f t="shared" si="406"/>
        <v>0</v>
      </c>
      <c r="CT351">
        <f t="shared" si="407"/>
        <v>0</v>
      </c>
      <c r="CU351">
        <f t="shared" si="408"/>
        <v>0</v>
      </c>
      <c r="CV351">
        <f t="shared" si="409"/>
        <v>0</v>
      </c>
      <c r="CW351">
        <f t="shared" si="410"/>
        <v>0</v>
      </c>
      <c r="CX351">
        <f t="shared" si="411"/>
        <v>0</v>
      </c>
      <c r="CY351">
        <f t="shared" si="412"/>
        <v>0</v>
      </c>
      <c r="CZ351">
        <f t="shared" si="413"/>
        <v>0</v>
      </c>
      <c r="DA351">
        <f t="shared" si="414"/>
        <v>0</v>
      </c>
      <c r="DB351">
        <f t="shared" si="415"/>
        <v>0</v>
      </c>
      <c r="DC351">
        <f t="shared" si="416"/>
        <v>0</v>
      </c>
      <c r="DD351">
        <f t="shared" si="417"/>
        <v>0</v>
      </c>
      <c r="DE351">
        <f t="shared" si="418"/>
        <v>0</v>
      </c>
      <c r="DF351">
        <f t="shared" si="419"/>
        <v>0</v>
      </c>
    </row>
    <row r="352" spans="1:110" x14ac:dyDescent="0.25">
      <c r="A352" s="4">
        <f>raw!$A352:$A352</f>
        <v>43347</v>
      </c>
      <c r="B352" s="6" t="str">
        <f>raw!$B352:$B352</f>
        <v>0009-0060</v>
      </c>
      <c r="D352" t="str">
        <f>IF(score!$C352=".",".",IF(score!$C352=0,"1",IF(score!$C352=25,"0",IF(score!$C352=50,"0",IF(score!$C352=75,"0",IF(score!$C352=100,"0"))))))</f>
        <v>0</v>
      </c>
      <c r="E352" t="str">
        <f>IF(score!$C352=".",".",IF(score!$C352=0,"0",IF(score!$C352=25,"1",IF(score!$C352=50,"0",IF(score!$C352=75,"0",IF(score!$C352=100,"0"))))))</f>
        <v>1</v>
      </c>
      <c r="F352" t="str">
        <f>IF(score!$C352=".",".",IF(score!$C352=0,"0",IF(score!$C352=25,"0",IF(score!$C352=50,"1",IF(score!$C352=75,"0",IF(score!$C352=100,"0"))))))</f>
        <v>0</v>
      </c>
      <c r="G352" t="str">
        <f>IF(score!$C352=".",".",IF(score!$C352=0,"0",IF(score!$C352=25,"0",IF(score!$C352=50,"0",IF(score!$C352=75,"1",IF(score!$C352=100,"0"))))))</f>
        <v>0</v>
      </c>
      <c r="H352" t="str">
        <f>IF(score!$D352=".",".",IF(score!$D352=0,"1",IF(score!$D352=50,"0",IF(score!$D352=100,"0"))))</f>
        <v>1</v>
      </c>
      <c r="I352" t="str">
        <f>IF(score!$D352=".",".",IF(score!$D352=0,"0",IF(score!$D352=50,"1",IF(score!$D352=100,"0"))))</f>
        <v>0</v>
      </c>
      <c r="J352" t="str">
        <f>IF(score!$E352=".",".",IF(score!$E352=0,"1",IF(score!$E352=50,"0",IF(score!$E352=100,"0"))))</f>
        <v>1</v>
      </c>
      <c r="K352" t="str">
        <f>IF(score!$E352=".",".",IF(score!$E352=0,"0",IF(score!$E352=50,"1",IF(score!$E352=100,"0"))))</f>
        <v>0</v>
      </c>
      <c r="L352" t="str">
        <f>IF(score!$F352=".",".",IF(score!$F352=0,"1",IF(score!$F352=100,"0")))</f>
        <v>1</v>
      </c>
      <c r="M352" t="str">
        <f>IF(score!$G352=".",".",IF(score!$G352=0,"1",IF(score!$G352=100,"0")))</f>
        <v>1</v>
      </c>
      <c r="N352" t="str">
        <f>IF(score!$H352=".",".",IF(score!$H352=0,"1",IF(score!$H352=100,"0")))</f>
        <v>1</v>
      </c>
      <c r="O352" t="str">
        <f>IF(score!$I352=".",".",IF(score!$I352=0,"1",IF(score!$I352=50,"0",IF(score!$I352=100,"0"))))</f>
        <v>1</v>
      </c>
      <c r="P352" t="str">
        <f>IF(score!$J352=".",".",IF(score!$J352=0,"1",IF(score!$J352=25,"0",IF(score!$J352=50,"0",IF(score!$J352=75,"0",IF(score!$J352=100,"0"))))))</f>
        <v>0</v>
      </c>
      <c r="Q352" t="str">
        <f>IF(score!$J352=".",".",IF(score!$J352=0,"0",IF(score!$J352=25,"1",IF(score!$J352=50,"0",IF(score!$J352=75,"0",IF(score!$J352=100,"0"))))))</f>
        <v>1</v>
      </c>
      <c r="R352" t="str">
        <f>IF(score!$J352=".",".",IF(score!$J352=0,"0",IF(score!$J352=25,"0",IF(score!$J352=50,"1",IF(score!$J352=75,"0",IF(score!$J352=100,"0"))))))</f>
        <v>0</v>
      </c>
      <c r="S352" t="str">
        <f>IF(score!$J352=".",".",IF(score!$J352=0,"0",IF(score!$J352=25,"0",IF(score!$J352=50,"0",IF(score!$J352=75,"1",IF(score!$J352=100,"0"))))))</f>
        <v>0</v>
      </c>
      <c r="T352" t="str">
        <f>IF(score!$K352=".",".",IF(score!$K352=0,"1",IF(score!$K352=20,"0",IF(score!$K352=40,"0",IF(score!$K352=60,"0",IF(score!$K352=80,"0",IF(score!$K352=100,"0")))))))</f>
        <v>0</v>
      </c>
      <c r="U352" t="str">
        <f>IF(score!$K352=".",".",IF(score!$K352=0,"0",IF(score!$K352=20,"1",IF(score!$K352=40,"0",IF(score!$K352=60,"0",IF(score!$K352=80,"0",IF(score!$K352=100,"0")))))))</f>
        <v>0</v>
      </c>
      <c r="V352" t="str">
        <f>IF(score!$K352=".",".",IF(score!$K352=0,"0",IF(score!$K352=20,"0",IF(score!$K352=40,"1",IF(score!$K352=60,"0",IF(score!$K352=80,"0",IF(score!$K352=100,"0")))))))</f>
        <v>1</v>
      </c>
      <c r="W352" t="str">
        <f>IF(score!$K352=".",".",IF(score!$K352=0,"0",IF(score!$K352=20,"0",IF(score!$K352=40,"0",IF(score!$K352=60,"1",IF(score!$K352=80,"0",IF(score!$K352=100,"0")))))))</f>
        <v>0</v>
      </c>
      <c r="X352" t="str">
        <f>IF(score!$K352=".",".",IF(score!$K352=0,"0",IF(score!$K352=20,"0",IF(score!$K352=40,"0",IF(score!$K352=60,"0",IF(score!$K352=80,"1",IF(score!$K352=100,"0")))))))</f>
        <v>0</v>
      </c>
      <c r="Y352" t="str">
        <f>IF(score!$L352=".",".",IF(score!$L352=0,"1",IF(score!$L352=20,"0",IF(score!$L352=40,"0",IF(score!$L352=60,"0",IF(score!$L352=80,"0",IF(score!$L352=100,"0")))))))</f>
        <v>0</v>
      </c>
      <c r="Z352" t="str">
        <f>IF(score!$L352=".",".",IF(score!$L352=0,"0",IF(score!$L352=20,"1",IF(score!$L352=40,"0",IF(score!$L352=60,"0",IF(score!$L352=80,"0",IF(score!$L352=100,"0")))))))</f>
        <v>0</v>
      </c>
      <c r="AA352" t="str">
        <f>IF(score!$L352=".",".",IF(score!$L352=0,"0",IF(score!$L352=20,"0",IF(score!$L352=40,"1",IF(score!$L352=60,"0",IF(score!$L352=80,"0",IF(score!$L352=100,"0")))))))</f>
        <v>1</v>
      </c>
      <c r="AB352" t="str">
        <f>IF(score!$L352=".",".",IF(score!$L352=0,"0",IF(score!$L352=20,"0",IF(score!$L352=40,"0",IF(score!$L352=60,"1",IF(score!$L352=80,"0",IF(score!$L352=100,"0")))))))</f>
        <v>0</v>
      </c>
      <c r="AC352" t="str">
        <f>IF(score!$L352=".",".",IF(score!$L352=0,"0",IF(score!$L352=20,"0",IF(score!$L352=40,"0",IF(score!$L352=60,"0",IF(score!$L352=80,"1",IF(score!L352=100,"0")))))))</f>
        <v>0</v>
      </c>
      <c r="AD352" t="str">
        <f>IF(score!$M352=".",".",IF(score!$M352=0,"1",IF(score!$M352=20,"0",IF(score!$M352=40,"0",IF(score!$M352=60,"0",IF(score!$M352=80,"0",IF(score!$M352=100,"0")))))))</f>
        <v>0</v>
      </c>
      <c r="AE352" t="str">
        <f>IF(score!$M352=".",".",IF(score!$M352=0,"0",IF(score!$M352=20,"1",IF(score!$M352=40,"0",IF(score!$M352=60,"0",IF(score!$M352=80,"0",IF(score!$M352=100,"0")))))))</f>
        <v>1</v>
      </c>
      <c r="AF352" t="str">
        <f>IF(score!$M352=".",".",IF(score!$M352=0,"0",IF(score!$M352=20,"0",IF(score!$M352=40,"1",IF(score!$M352=60,"0",IF(score!$M352=80,"0",IF(score!$M352=100,"0")))))))</f>
        <v>0</v>
      </c>
      <c r="AG352" t="str">
        <f>IF(score!$M352=".",".",IF(score!$M352=0,"0",IF(score!$M352=20,"0",IF(score!$M352=40,"0",IF(score!$M352=60,"1",IF(score!$M352=80,"0",IF(score!$M352=100,"0")))))))</f>
        <v>0</v>
      </c>
      <c r="AH352" t="str">
        <f>IF(score!$M352=".",".",IF(score!$M352=0,"0",IF(score!$M352=20,"0",IF(score!$M352=40,"0",IF(score!$M352=60,"0",IF(score!$M352=80,"1",IF(score!$M352=100,"0")))))))</f>
        <v>0</v>
      </c>
      <c r="AI352" t="str">
        <f>IF(score!$N352=".",".",IF(score!$N352=0,"1",IF(score!$N352=25,"0",IF(score!$N352=50,"0",IF(score!$N352=75,"0",IF(score!$N352=100,"0"))))))</f>
        <v>0</v>
      </c>
      <c r="AJ352" t="str">
        <f>IF(score!$N352=".",".",IF(score!$N352=0,"0",IF(score!$N352=25,"1",IF(score!$N352=50,"0",IF(score!$N352=75,"0",IF(score!$N352=100,"0"))))))</f>
        <v>1</v>
      </c>
      <c r="AK352" t="str">
        <f>IF(score!$N352=".",".",IF(score!$N352=0,"0",IF(score!$N352=25,"0",IF(score!$N352=50,"1",IF(score!$N352=75,"0",IF(score!$N352=100,"0"))))))</f>
        <v>0</v>
      </c>
      <c r="AL352" t="str">
        <f>IF(score!$N352=".",".",IF(score!$N352=0,"0",IF(score!$N352=25,"0",IF(score!$N352=50,"0",IF(score!$N352=75,"1",IF(score!$N352=100,"0"))))))</f>
        <v>0</v>
      </c>
      <c r="AN352">
        <f t="shared" si="350"/>
        <v>0</v>
      </c>
      <c r="AO352">
        <f t="shared" si="351"/>
        <v>-5.5646100000000001</v>
      </c>
      <c r="AP352">
        <f t="shared" si="352"/>
        <v>0</v>
      </c>
      <c r="AQ352">
        <f t="shared" si="353"/>
        <v>0</v>
      </c>
      <c r="AR352">
        <f t="shared" si="354"/>
        <v>-7.2321600000000004</v>
      </c>
      <c r="AS352">
        <f t="shared" si="355"/>
        <v>0</v>
      </c>
      <c r="AT352">
        <f t="shared" si="356"/>
        <v>-6.24397</v>
      </c>
      <c r="AU352">
        <f t="shared" si="357"/>
        <v>0</v>
      </c>
      <c r="AV352">
        <f t="shared" si="358"/>
        <v>-4.6161700000000003</v>
      </c>
      <c r="AW352">
        <f t="shared" si="359"/>
        <v>-5.5174700000000003</v>
      </c>
      <c r="AX352">
        <f t="shared" si="360"/>
        <v>3.04365</v>
      </c>
      <c r="AY352">
        <f t="shared" si="361"/>
        <v>2.32091</v>
      </c>
      <c r="AZ352">
        <f t="shared" si="362"/>
        <v>0</v>
      </c>
      <c r="BA352">
        <f t="shared" si="363"/>
        <v>-8.38063</v>
      </c>
      <c r="BB352">
        <f t="shared" si="364"/>
        <v>0</v>
      </c>
      <c r="BC352">
        <f t="shared" si="365"/>
        <v>0</v>
      </c>
      <c r="BD352">
        <f t="shared" si="366"/>
        <v>0</v>
      </c>
      <c r="BE352">
        <f t="shared" si="367"/>
        <v>0</v>
      </c>
      <c r="BF352">
        <f t="shared" si="368"/>
        <v>2.3724099999999999</v>
      </c>
      <c r="BG352">
        <f t="shared" si="369"/>
        <v>0</v>
      </c>
      <c r="BH352">
        <f t="shared" si="370"/>
        <v>0</v>
      </c>
      <c r="BI352">
        <f t="shared" si="371"/>
        <v>0</v>
      </c>
      <c r="BJ352">
        <f t="shared" si="372"/>
        <v>0</v>
      </c>
      <c r="BK352">
        <f t="shared" si="373"/>
        <v>-1.6185</v>
      </c>
      <c r="BL352">
        <f t="shared" si="374"/>
        <v>0</v>
      </c>
      <c r="BM352">
        <f t="shared" si="375"/>
        <v>0</v>
      </c>
      <c r="BN352">
        <f t="shared" si="376"/>
        <v>0</v>
      </c>
      <c r="BO352">
        <f t="shared" si="377"/>
        <v>3.4159299999999999</v>
      </c>
      <c r="BP352">
        <f t="shared" si="378"/>
        <v>0</v>
      </c>
      <c r="BQ352">
        <f t="shared" si="379"/>
        <v>0</v>
      </c>
      <c r="BR352">
        <f t="shared" si="380"/>
        <v>0</v>
      </c>
      <c r="BS352">
        <f t="shared" si="381"/>
        <v>0</v>
      </c>
      <c r="BT352">
        <f t="shared" si="382"/>
        <v>-0.94342000000000004</v>
      </c>
      <c r="BU352">
        <f t="shared" si="383"/>
        <v>0</v>
      </c>
      <c r="BV352">
        <f t="shared" si="384"/>
        <v>0</v>
      </c>
      <c r="BX352">
        <f t="shared" si="385"/>
        <v>0</v>
      </c>
      <c r="BY352">
        <f t="shared" si="386"/>
        <v>-0.16891</v>
      </c>
      <c r="BZ352">
        <f t="shared" si="387"/>
        <v>0</v>
      </c>
      <c r="CA352">
        <f t="shared" si="388"/>
        <v>0</v>
      </c>
      <c r="CB352">
        <f t="shared" si="389"/>
        <v>3.9311500000000001</v>
      </c>
      <c r="CC352">
        <f t="shared" si="390"/>
        <v>0</v>
      </c>
      <c r="CD352">
        <f t="shared" si="391"/>
        <v>2.68282</v>
      </c>
      <c r="CE352">
        <f t="shared" si="392"/>
        <v>0</v>
      </c>
      <c r="CF352">
        <f t="shared" si="393"/>
        <v>1.4406000000000001</v>
      </c>
      <c r="CG352">
        <f t="shared" si="394"/>
        <v>1.6696800000000001</v>
      </c>
      <c r="CH352">
        <f t="shared" si="395"/>
        <v>-6.8267199999999999</v>
      </c>
      <c r="CI352">
        <f t="shared" si="396"/>
        <v>-5.6992099999999999</v>
      </c>
      <c r="CJ352">
        <f t="shared" si="397"/>
        <v>0</v>
      </c>
      <c r="CK352">
        <f t="shared" si="398"/>
        <v>1.76691</v>
      </c>
      <c r="CL352">
        <f t="shared" si="399"/>
        <v>0</v>
      </c>
      <c r="CM352">
        <f t="shared" si="400"/>
        <v>0</v>
      </c>
      <c r="CN352">
        <f t="shared" si="401"/>
        <v>0</v>
      </c>
      <c r="CO352">
        <f t="shared" si="402"/>
        <v>0</v>
      </c>
      <c r="CP352">
        <f t="shared" si="403"/>
        <v>-6.31121</v>
      </c>
      <c r="CQ352">
        <f t="shared" si="404"/>
        <v>0</v>
      </c>
      <c r="CR352">
        <f t="shared" si="405"/>
        <v>0</v>
      </c>
      <c r="CS352">
        <f t="shared" si="406"/>
        <v>0</v>
      </c>
      <c r="CT352">
        <f t="shared" si="407"/>
        <v>0</v>
      </c>
      <c r="CU352">
        <f t="shared" si="408"/>
        <v>-3.2980499999999999</v>
      </c>
      <c r="CV352">
        <f t="shared" si="409"/>
        <v>0</v>
      </c>
      <c r="CW352">
        <f t="shared" si="410"/>
        <v>0</v>
      </c>
      <c r="CX352">
        <f t="shared" si="411"/>
        <v>0</v>
      </c>
      <c r="CY352">
        <f t="shared" si="412"/>
        <v>-10.779109999999999</v>
      </c>
      <c r="CZ352">
        <f t="shared" si="413"/>
        <v>0</v>
      </c>
      <c r="DA352">
        <f t="shared" si="414"/>
        <v>0</v>
      </c>
      <c r="DB352">
        <f t="shared" si="415"/>
        <v>0</v>
      </c>
      <c r="DC352">
        <f t="shared" si="416"/>
        <v>0</v>
      </c>
      <c r="DD352">
        <f t="shared" si="417"/>
        <v>-8.2606599999999997</v>
      </c>
      <c r="DE352">
        <f t="shared" si="418"/>
        <v>0</v>
      </c>
      <c r="DF352">
        <f t="shared" si="419"/>
        <v>0</v>
      </c>
    </row>
    <row r="353" spans="1:110" x14ac:dyDescent="0.25">
      <c r="A353" s="4">
        <f>raw!$A353:$A353</f>
        <v>43347</v>
      </c>
      <c r="B353" s="6" t="str">
        <f>raw!$B353:$B353</f>
        <v>0009-0061</v>
      </c>
      <c r="D353" t="str">
        <f>IF(score!$C353=".",".",IF(score!$C353=0,"1",IF(score!$C353=25,"0",IF(score!$C353=50,"0",IF(score!$C353=75,"0",IF(score!$C353=100,"0"))))))</f>
        <v>0</v>
      </c>
      <c r="E353" t="str">
        <f>IF(score!$C353=".",".",IF(score!$C353=0,"0",IF(score!$C353=25,"1",IF(score!$C353=50,"0",IF(score!$C353=75,"0",IF(score!$C353=100,"0"))))))</f>
        <v>1</v>
      </c>
      <c r="F353" t="str">
        <f>IF(score!$C353=".",".",IF(score!$C353=0,"0",IF(score!$C353=25,"0",IF(score!$C353=50,"1",IF(score!$C353=75,"0",IF(score!$C353=100,"0"))))))</f>
        <v>0</v>
      </c>
      <c r="G353" t="str">
        <f>IF(score!$C353=".",".",IF(score!$C353=0,"0",IF(score!$C353=25,"0",IF(score!$C353=50,"0",IF(score!$C353=75,"1",IF(score!$C353=100,"0"))))))</f>
        <v>0</v>
      </c>
      <c r="H353" t="str">
        <f>IF(score!$D353=".",".",IF(score!$D353=0,"1",IF(score!$D353=50,"0",IF(score!$D353=100,"0"))))</f>
        <v>0</v>
      </c>
      <c r="I353" t="str">
        <f>IF(score!$D353=".",".",IF(score!$D353=0,"0",IF(score!$D353=50,"1",IF(score!$D353=100,"0"))))</f>
        <v>1</v>
      </c>
      <c r="J353" t="str">
        <f>IF(score!$E353=".",".",IF(score!$E353=0,"1",IF(score!$E353=50,"0",IF(score!$E353=100,"0"))))</f>
        <v>0</v>
      </c>
      <c r="K353" t="str">
        <f>IF(score!$E353=".",".",IF(score!$E353=0,"0",IF(score!$E353=50,"1",IF(score!$E353=100,"0"))))</f>
        <v>1</v>
      </c>
      <c r="L353" t="str">
        <f>IF(score!$F353=".",".",IF(score!$F353=0,"1",IF(score!$F353=100,"0")))</f>
        <v>0</v>
      </c>
      <c r="M353" t="str">
        <f>IF(score!$G353=".",".",IF(score!$G353=0,"1",IF(score!$G353=100,"0")))</f>
        <v>0</v>
      </c>
      <c r="N353" t="str">
        <f>IF(score!$H353=".",".",IF(score!$H353=0,"1",IF(score!$H353=100,"0")))</f>
        <v>0</v>
      </c>
      <c r="O353" t="str">
        <f>IF(score!$I353=".",".",IF(score!$I353=0,"1",IF(score!$I353=50,"0",IF(score!$I353=100,"0"))))</f>
        <v>0</v>
      </c>
      <c r="P353" t="str">
        <f>IF(score!$J353=".",".",IF(score!$J353=0,"1",IF(score!$J353=25,"0",IF(score!$J353=50,"0",IF(score!$J353=75,"0",IF(score!$J353=100,"0"))))))</f>
        <v>0</v>
      </c>
      <c r="Q353" t="str">
        <f>IF(score!$J353=".",".",IF(score!$J353=0,"0",IF(score!$J353=25,"1",IF(score!$J353=50,"0",IF(score!$J353=75,"0",IF(score!$J353=100,"0"))))))</f>
        <v>0</v>
      </c>
      <c r="R353" t="str">
        <f>IF(score!$J353=".",".",IF(score!$J353=0,"0",IF(score!$J353=25,"0",IF(score!$J353=50,"1",IF(score!$J353=75,"0",IF(score!$J353=100,"0"))))))</f>
        <v>0</v>
      </c>
      <c r="S353" t="str">
        <f>IF(score!$J353=".",".",IF(score!$J353=0,"0",IF(score!$J353=25,"0",IF(score!$J353=50,"0",IF(score!$J353=75,"1",IF(score!$J353=100,"0"))))))</f>
        <v>0</v>
      </c>
      <c r="T353" t="str">
        <f>IF(score!$K353=".",".",IF(score!$K353=0,"1",IF(score!$K353=20,"0",IF(score!$K353=40,"0",IF(score!$K353=60,"0",IF(score!$K353=80,"0",IF(score!$K353=100,"0")))))))</f>
        <v>0</v>
      </c>
      <c r="U353" t="str">
        <f>IF(score!$K353=".",".",IF(score!$K353=0,"0",IF(score!$K353=20,"1",IF(score!$K353=40,"0",IF(score!$K353=60,"0",IF(score!$K353=80,"0",IF(score!$K353=100,"0")))))))</f>
        <v>0</v>
      </c>
      <c r="V353" t="str">
        <f>IF(score!$K353=".",".",IF(score!$K353=0,"0",IF(score!$K353=20,"0",IF(score!$K353=40,"1",IF(score!$K353=60,"0",IF(score!$K353=80,"0",IF(score!$K353=100,"0")))))))</f>
        <v>0</v>
      </c>
      <c r="W353" t="str">
        <f>IF(score!$K353=".",".",IF(score!$K353=0,"0",IF(score!$K353=20,"0",IF(score!$K353=40,"0",IF(score!$K353=60,"1",IF(score!$K353=80,"0",IF(score!$K353=100,"0")))))))</f>
        <v>0</v>
      </c>
      <c r="X353" t="str">
        <f>IF(score!$K353=".",".",IF(score!$K353=0,"0",IF(score!$K353=20,"0",IF(score!$K353=40,"0",IF(score!$K353=60,"0",IF(score!$K353=80,"1",IF(score!$K353=100,"0")))))))</f>
        <v>0</v>
      </c>
      <c r="Y353" t="str">
        <f>IF(score!$L353=".",".",IF(score!$L353=0,"1",IF(score!$L353=20,"0",IF(score!$L353=40,"0",IF(score!$L353=60,"0",IF(score!$L353=80,"0",IF(score!$L353=100,"0")))))))</f>
        <v>0</v>
      </c>
      <c r="Z353" t="str">
        <f>IF(score!$L353=".",".",IF(score!$L353=0,"0",IF(score!$L353=20,"1",IF(score!$L353=40,"0",IF(score!$L353=60,"0",IF(score!$L353=80,"0",IF(score!$L353=100,"0")))))))</f>
        <v>0</v>
      </c>
      <c r="AA353" t="str">
        <f>IF(score!$L353=".",".",IF(score!$L353=0,"0",IF(score!$L353=20,"0",IF(score!$L353=40,"1",IF(score!$L353=60,"0",IF(score!$L353=80,"0",IF(score!$L353=100,"0")))))))</f>
        <v>0</v>
      </c>
      <c r="AB353" t="str">
        <f>IF(score!$L353=".",".",IF(score!$L353=0,"0",IF(score!$L353=20,"0",IF(score!$L353=40,"0",IF(score!$L353=60,"1",IF(score!$L353=80,"0",IF(score!$L353=100,"0")))))))</f>
        <v>1</v>
      </c>
      <c r="AC353" t="str">
        <f>IF(score!$L353=".",".",IF(score!$L353=0,"0",IF(score!$L353=20,"0",IF(score!$L353=40,"0",IF(score!$L353=60,"0",IF(score!$L353=80,"1",IF(score!L353=100,"0")))))))</f>
        <v>0</v>
      </c>
      <c r="AD353" t="str">
        <f>IF(score!$M353=".",".",IF(score!$M353=0,"1",IF(score!$M353=20,"0",IF(score!$M353=40,"0",IF(score!$M353=60,"0",IF(score!$M353=80,"0",IF(score!$M353=100,"0")))))))</f>
        <v>0</v>
      </c>
      <c r="AE353" t="str">
        <f>IF(score!$M353=".",".",IF(score!$M353=0,"0",IF(score!$M353=20,"1",IF(score!$M353=40,"0",IF(score!$M353=60,"0",IF(score!$M353=80,"0",IF(score!$M353=100,"0")))))))</f>
        <v>0</v>
      </c>
      <c r="AF353" t="str">
        <f>IF(score!$M353=".",".",IF(score!$M353=0,"0",IF(score!$M353=20,"0",IF(score!$M353=40,"1",IF(score!$M353=60,"0",IF(score!$M353=80,"0",IF(score!$M353=100,"0")))))))</f>
        <v>0</v>
      </c>
      <c r="AG353" t="str">
        <f>IF(score!$M353=".",".",IF(score!$M353=0,"0",IF(score!$M353=20,"0",IF(score!$M353=40,"0",IF(score!$M353=60,"1",IF(score!$M353=80,"0",IF(score!$M353=100,"0")))))))</f>
        <v>1</v>
      </c>
      <c r="AH353" t="str">
        <f>IF(score!$M353=".",".",IF(score!$M353=0,"0",IF(score!$M353=20,"0",IF(score!$M353=40,"0",IF(score!$M353=60,"0",IF(score!$M353=80,"1",IF(score!$M353=100,"0")))))))</f>
        <v>0</v>
      </c>
      <c r="AI353" t="str">
        <f>IF(score!$N353=".",".",IF(score!$N353=0,"1",IF(score!$N353=25,"0",IF(score!$N353=50,"0",IF(score!$N353=75,"0",IF(score!$N353=100,"0"))))))</f>
        <v>0</v>
      </c>
      <c r="AJ353" t="str">
        <f>IF(score!$N353=".",".",IF(score!$N353=0,"0",IF(score!$N353=25,"1",IF(score!$N353=50,"0",IF(score!$N353=75,"0",IF(score!$N353=100,"0"))))))</f>
        <v>0</v>
      </c>
      <c r="AK353" t="str">
        <f>IF(score!$N353=".",".",IF(score!$N353=0,"0",IF(score!$N353=25,"0",IF(score!$N353=50,"1",IF(score!$N353=75,"0",IF(score!$N353=100,"0"))))))</f>
        <v>0</v>
      </c>
      <c r="AL353" t="str">
        <f>IF(score!$N353=".",".",IF(score!$N353=0,"0",IF(score!$N353=25,"0",IF(score!$N353=50,"0",IF(score!$N353=75,"1",IF(score!$N353=100,"0"))))))</f>
        <v>0</v>
      </c>
      <c r="AN353">
        <f t="shared" si="350"/>
        <v>0</v>
      </c>
      <c r="AO353">
        <f t="shared" si="351"/>
        <v>-5.5646100000000001</v>
      </c>
      <c r="AP353">
        <f t="shared" si="352"/>
        <v>0</v>
      </c>
      <c r="AQ353">
        <f t="shared" si="353"/>
        <v>0</v>
      </c>
      <c r="AR353">
        <f t="shared" si="354"/>
        <v>0</v>
      </c>
      <c r="AS353">
        <f t="shared" si="355"/>
        <v>-3.4555500000000001</v>
      </c>
      <c r="AT353">
        <f t="shared" si="356"/>
        <v>0</v>
      </c>
      <c r="AU353">
        <f t="shared" si="357"/>
        <v>-2.7355700000000001</v>
      </c>
      <c r="AV353">
        <f t="shared" si="358"/>
        <v>0</v>
      </c>
      <c r="AW353">
        <f t="shared" si="359"/>
        <v>0</v>
      </c>
      <c r="AX353">
        <f t="shared" si="360"/>
        <v>0</v>
      </c>
      <c r="AY353">
        <f t="shared" si="361"/>
        <v>0</v>
      </c>
      <c r="AZ353">
        <f t="shared" si="362"/>
        <v>0</v>
      </c>
      <c r="BA353">
        <f t="shared" si="363"/>
        <v>0</v>
      </c>
      <c r="BB353">
        <f t="shared" si="364"/>
        <v>0</v>
      </c>
      <c r="BC353">
        <f t="shared" si="365"/>
        <v>0</v>
      </c>
      <c r="BD353">
        <f t="shared" si="366"/>
        <v>0</v>
      </c>
      <c r="BE353">
        <f t="shared" si="367"/>
        <v>0</v>
      </c>
      <c r="BF353">
        <f t="shared" si="368"/>
        <v>0</v>
      </c>
      <c r="BG353">
        <f t="shared" si="369"/>
        <v>0</v>
      </c>
      <c r="BH353">
        <f t="shared" si="370"/>
        <v>0</v>
      </c>
      <c r="BI353">
        <f t="shared" si="371"/>
        <v>0</v>
      </c>
      <c r="BJ353">
        <f t="shared" si="372"/>
        <v>0</v>
      </c>
      <c r="BK353">
        <f t="shared" si="373"/>
        <v>0</v>
      </c>
      <c r="BL353">
        <f t="shared" si="374"/>
        <v>-1.1438699999999999</v>
      </c>
      <c r="BM353">
        <f t="shared" si="375"/>
        <v>0</v>
      </c>
      <c r="BN353">
        <f t="shared" si="376"/>
        <v>0</v>
      </c>
      <c r="BO353">
        <f t="shared" si="377"/>
        <v>0</v>
      </c>
      <c r="BP353">
        <f t="shared" si="378"/>
        <v>0</v>
      </c>
      <c r="BQ353">
        <f t="shared" si="379"/>
        <v>1.28044</v>
      </c>
      <c r="BR353">
        <f t="shared" si="380"/>
        <v>0</v>
      </c>
      <c r="BS353">
        <f t="shared" si="381"/>
        <v>0</v>
      </c>
      <c r="BT353">
        <f t="shared" si="382"/>
        <v>0</v>
      </c>
      <c r="BU353">
        <f t="shared" si="383"/>
        <v>0</v>
      </c>
      <c r="BV353">
        <f t="shared" si="384"/>
        <v>0</v>
      </c>
      <c r="BX353">
        <f t="shared" si="385"/>
        <v>0</v>
      </c>
      <c r="BY353">
        <f t="shared" si="386"/>
        <v>-0.16891</v>
      </c>
      <c r="BZ353">
        <f t="shared" si="387"/>
        <v>0</v>
      </c>
      <c r="CA353">
        <f t="shared" si="388"/>
        <v>0</v>
      </c>
      <c r="CB353">
        <f t="shared" si="389"/>
        <v>0</v>
      </c>
      <c r="CC353">
        <f t="shared" si="390"/>
        <v>1.8684000000000001</v>
      </c>
      <c r="CD353">
        <f t="shared" si="391"/>
        <v>0</v>
      </c>
      <c r="CE353">
        <f t="shared" si="392"/>
        <v>1.43103</v>
      </c>
      <c r="CF353">
        <f t="shared" si="393"/>
        <v>0</v>
      </c>
      <c r="CG353">
        <f t="shared" si="394"/>
        <v>0</v>
      </c>
      <c r="CH353">
        <f t="shared" si="395"/>
        <v>0</v>
      </c>
      <c r="CI353">
        <f t="shared" si="396"/>
        <v>0</v>
      </c>
      <c r="CJ353">
        <f t="shared" si="397"/>
        <v>0</v>
      </c>
      <c r="CK353">
        <f t="shared" si="398"/>
        <v>0</v>
      </c>
      <c r="CL353">
        <f t="shared" si="399"/>
        <v>0</v>
      </c>
      <c r="CM353">
        <f t="shared" si="400"/>
        <v>0</v>
      </c>
      <c r="CN353">
        <f t="shared" si="401"/>
        <v>0</v>
      </c>
      <c r="CO353">
        <f t="shared" si="402"/>
        <v>0</v>
      </c>
      <c r="CP353">
        <f t="shared" si="403"/>
        <v>0</v>
      </c>
      <c r="CQ353">
        <f t="shared" si="404"/>
        <v>0</v>
      </c>
      <c r="CR353">
        <f t="shared" si="405"/>
        <v>0</v>
      </c>
      <c r="CS353">
        <f t="shared" si="406"/>
        <v>0</v>
      </c>
      <c r="CT353">
        <f t="shared" si="407"/>
        <v>0</v>
      </c>
      <c r="CU353">
        <f t="shared" si="408"/>
        <v>0</v>
      </c>
      <c r="CV353">
        <f t="shared" si="409"/>
        <v>-1.65178</v>
      </c>
      <c r="CW353">
        <f t="shared" si="410"/>
        <v>0</v>
      </c>
      <c r="CX353">
        <f t="shared" si="411"/>
        <v>0</v>
      </c>
      <c r="CY353">
        <f t="shared" si="412"/>
        <v>0</v>
      </c>
      <c r="CZ353">
        <f t="shared" si="413"/>
        <v>0</v>
      </c>
      <c r="DA353">
        <f t="shared" si="414"/>
        <v>-4.5905500000000004</v>
      </c>
      <c r="DB353">
        <f t="shared" si="415"/>
        <v>0</v>
      </c>
      <c r="DC353">
        <f t="shared" si="416"/>
        <v>0</v>
      </c>
      <c r="DD353">
        <f t="shared" si="417"/>
        <v>0</v>
      </c>
      <c r="DE353">
        <f t="shared" si="418"/>
        <v>0</v>
      </c>
      <c r="DF353">
        <f t="shared" si="419"/>
        <v>0</v>
      </c>
    </row>
    <row r="354" spans="1:110" x14ac:dyDescent="0.25">
      <c r="A354" s="4">
        <f>raw!$A354:$A354</f>
        <v>43349</v>
      </c>
      <c r="B354" s="6" t="str">
        <f>raw!$B354:$B354</f>
        <v>0009-0062</v>
      </c>
      <c r="D354" t="str">
        <f>IF(score!$C354=".",".",IF(score!$C354=0,"1",IF(score!$C354=25,"0",IF(score!$C354=50,"0",IF(score!$C354=75,"0",IF(score!$C354=100,"0"))))))</f>
        <v>0</v>
      </c>
      <c r="E354" t="str">
        <f>IF(score!$C354=".",".",IF(score!$C354=0,"0",IF(score!$C354=25,"1",IF(score!$C354=50,"0",IF(score!$C354=75,"0",IF(score!$C354=100,"0"))))))</f>
        <v>0</v>
      </c>
      <c r="F354" t="str">
        <f>IF(score!$C354=".",".",IF(score!$C354=0,"0",IF(score!$C354=25,"0",IF(score!$C354=50,"1",IF(score!$C354=75,"0",IF(score!$C354=100,"0"))))))</f>
        <v>1</v>
      </c>
      <c r="G354" t="str">
        <f>IF(score!$C354=".",".",IF(score!$C354=0,"0",IF(score!$C354=25,"0",IF(score!$C354=50,"0",IF(score!$C354=75,"1",IF(score!$C354=100,"0"))))))</f>
        <v>0</v>
      </c>
      <c r="H354" t="str">
        <f>IF(score!$D354=".",".",IF(score!$D354=0,"1",IF(score!$D354=50,"0",IF(score!$D354=100,"0"))))</f>
        <v>0</v>
      </c>
      <c r="I354" t="str">
        <f>IF(score!$D354=".",".",IF(score!$D354=0,"0",IF(score!$D354=50,"1",IF(score!$D354=100,"0"))))</f>
        <v>1</v>
      </c>
      <c r="J354" t="str">
        <f>IF(score!$E354=".",".",IF(score!$E354=0,"1",IF(score!$E354=50,"0",IF(score!$E354=100,"0"))))</f>
        <v>0</v>
      </c>
      <c r="K354" t="str">
        <f>IF(score!$E354=".",".",IF(score!$E354=0,"0",IF(score!$E354=50,"1",IF(score!$E354=100,"0"))))</f>
        <v>1</v>
      </c>
      <c r="L354" t="str">
        <f>IF(score!$F354=".",".",IF(score!$F354=0,"1",IF(score!$F354=100,"0")))</f>
        <v>0</v>
      </c>
      <c r="M354" t="str">
        <f>IF(score!$G354=".",".",IF(score!$G354=0,"1",IF(score!$G354=100,"0")))</f>
        <v>1</v>
      </c>
      <c r="N354" t="str">
        <f>IF(score!$H354=".",".",IF(score!$H354=0,"1",IF(score!$H354=100,"0")))</f>
        <v>0</v>
      </c>
      <c r="O354" t="str">
        <f>IF(score!$I354=".",".",IF(score!$I354=0,"1",IF(score!$I354=50,"0",IF(score!$I354=100,"0"))))</f>
        <v>0</v>
      </c>
      <c r="P354" t="str">
        <f>IF(score!$J354=".",".",IF(score!$J354=0,"1",IF(score!$J354=25,"0",IF(score!$J354=50,"0",IF(score!$J354=75,"0",IF(score!$J354=100,"0"))))))</f>
        <v>0</v>
      </c>
      <c r="Q354" t="str">
        <f>IF(score!$J354=".",".",IF(score!$J354=0,"0",IF(score!$J354=25,"1",IF(score!$J354=50,"0",IF(score!$J354=75,"0",IF(score!$J354=100,"0"))))))</f>
        <v>0</v>
      </c>
      <c r="R354" t="str">
        <f>IF(score!$J354=".",".",IF(score!$J354=0,"0",IF(score!$J354=25,"0",IF(score!$J354=50,"1",IF(score!$J354=75,"0",IF(score!$J354=100,"0"))))))</f>
        <v>0</v>
      </c>
      <c r="S354" t="str">
        <f>IF(score!$J354=".",".",IF(score!$J354=0,"0",IF(score!$J354=25,"0",IF(score!$J354=50,"0",IF(score!$J354=75,"1",IF(score!$J354=100,"0"))))))</f>
        <v>0</v>
      </c>
      <c r="T354" t="str">
        <f>IF(score!$K354=".",".",IF(score!$K354=0,"1",IF(score!$K354=20,"0",IF(score!$K354=40,"0",IF(score!$K354=60,"0",IF(score!$K354=80,"0",IF(score!$K354=100,"0")))))))</f>
        <v>0</v>
      </c>
      <c r="U354" t="str">
        <f>IF(score!$K354=".",".",IF(score!$K354=0,"0",IF(score!$K354=20,"1",IF(score!$K354=40,"0",IF(score!$K354=60,"0",IF(score!$K354=80,"0",IF(score!$K354=100,"0")))))))</f>
        <v>0</v>
      </c>
      <c r="V354" t="str">
        <f>IF(score!$K354=".",".",IF(score!$K354=0,"0",IF(score!$K354=20,"0",IF(score!$K354=40,"1",IF(score!$K354=60,"0",IF(score!$K354=80,"0",IF(score!$K354=100,"0")))))))</f>
        <v>0</v>
      </c>
      <c r="W354" t="str">
        <f>IF(score!$K354=".",".",IF(score!$K354=0,"0",IF(score!$K354=20,"0",IF(score!$K354=40,"0",IF(score!$K354=60,"1",IF(score!$K354=80,"0",IF(score!$K354=100,"0")))))))</f>
        <v>0</v>
      </c>
      <c r="X354" t="str">
        <f>IF(score!$K354=".",".",IF(score!$K354=0,"0",IF(score!$K354=20,"0",IF(score!$K354=40,"0",IF(score!$K354=60,"0",IF(score!$K354=80,"1",IF(score!$K354=100,"0")))))))</f>
        <v>1</v>
      </c>
      <c r="Y354" t="str">
        <f>IF(score!$L354=".",".",IF(score!$L354=0,"1",IF(score!$L354=20,"0",IF(score!$L354=40,"0",IF(score!$L354=60,"0",IF(score!$L354=80,"0",IF(score!$L354=100,"0")))))))</f>
        <v>0</v>
      </c>
      <c r="Z354" t="str">
        <f>IF(score!$L354=".",".",IF(score!$L354=0,"0",IF(score!$L354=20,"1",IF(score!$L354=40,"0",IF(score!$L354=60,"0",IF(score!$L354=80,"0",IF(score!$L354=100,"0")))))))</f>
        <v>0</v>
      </c>
      <c r="AA354" t="str">
        <f>IF(score!$L354=".",".",IF(score!$L354=0,"0",IF(score!$L354=20,"0",IF(score!$L354=40,"1",IF(score!$L354=60,"0",IF(score!$L354=80,"0",IF(score!$L354=100,"0")))))))</f>
        <v>0</v>
      </c>
      <c r="AB354" t="str">
        <f>IF(score!$L354=".",".",IF(score!$L354=0,"0",IF(score!$L354=20,"0",IF(score!$L354=40,"0",IF(score!$L354=60,"1",IF(score!$L354=80,"0",IF(score!$L354=100,"0")))))))</f>
        <v>1</v>
      </c>
      <c r="AC354" t="str">
        <f>IF(score!$L354=".",".",IF(score!$L354=0,"0",IF(score!$L354=20,"0",IF(score!$L354=40,"0",IF(score!$L354=60,"0",IF(score!$L354=80,"1",IF(score!L354=100,"0")))))))</f>
        <v>0</v>
      </c>
      <c r="AD354" t="str">
        <f>IF(score!$M354=".",".",IF(score!$M354=0,"1",IF(score!$M354=20,"0",IF(score!$M354=40,"0",IF(score!$M354=60,"0",IF(score!$M354=80,"0",IF(score!$M354=100,"0")))))))</f>
        <v>0</v>
      </c>
      <c r="AE354" t="str">
        <f>IF(score!$M354=".",".",IF(score!$M354=0,"0",IF(score!$M354=20,"1",IF(score!$M354=40,"0",IF(score!$M354=60,"0",IF(score!$M354=80,"0",IF(score!$M354=100,"0")))))))</f>
        <v>0</v>
      </c>
      <c r="AF354" t="str">
        <f>IF(score!$M354=".",".",IF(score!$M354=0,"0",IF(score!$M354=20,"0",IF(score!$M354=40,"1",IF(score!$M354=60,"0",IF(score!$M354=80,"0",IF(score!$M354=100,"0")))))))</f>
        <v>0</v>
      </c>
      <c r="AG354" t="str">
        <f>IF(score!$M354=".",".",IF(score!$M354=0,"0",IF(score!$M354=20,"0",IF(score!$M354=40,"0",IF(score!$M354=60,"1",IF(score!$M354=80,"0",IF(score!$M354=100,"0")))))))</f>
        <v>1</v>
      </c>
      <c r="AH354" t="str">
        <f>IF(score!$M354=".",".",IF(score!$M354=0,"0",IF(score!$M354=20,"0",IF(score!$M354=40,"0",IF(score!$M354=60,"0",IF(score!$M354=80,"1",IF(score!$M354=100,"0")))))))</f>
        <v>0</v>
      </c>
      <c r="AI354" t="str">
        <f>IF(score!$N354=".",".",IF(score!$N354=0,"1",IF(score!$N354=25,"0",IF(score!$N354=50,"0",IF(score!$N354=75,"0",IF(score!$N354=100,"0"))))))</f>
        <v>0</v>
      </c>
      <c r="AJ354" t="str">
        <f>IF(score!$N354=".",".",IF(score!$N354=0,"0",IF(score!$N354=25,"1",IF(score!$N354=50,"0",IF(score!$N354=75,"0",IF(score!$N354=100,"0"))))))</f>
        <v>0</v>
      </c>
      <c r="AK354" t="str">
        <f>IF(score!$N354=".",".",IF(score!$N354=0,"0",IF(score!$N354=25,"0",IF(score!$N354=50,"1",IF(score!$N354=75,"0",IF(score!$N354=100,"0"))))))</f>
        <v>1</v>
      </c>
      <c r="AL354" t="str">
        <f>IF(score!$N354=".",".",IF(score!$N354=0,"0",IF(score!$N354=25,"0",IF(score!$N354=50,"0",IF(score!$N354=75,"1",IF(score!$N354=100,"0"))))))</f>
        <v>0</v>
      </c>
      <c r="AN354">
        <f t="shared" si="350"/>
        <v>0</v>
      </c>
      <c r="AO354">
        <f t="shared" si="351"/>
        <v>0</v>
      </c>
      <c r="AP354">
        <f t="shared" si="352"/>
        <v>-3.0239600000000002</v>
      </c>
      <c r="AQ354">
        <f t="shared" si="353"/>
        <v>0</v>
      </c>
      <c r="AR354">
        <f t="shared" si="354"/>
        <v>0</v>
      </c>
      <c r="AS354">
        <f t="shared" si="355"/>
        <v>-3.4555500000000001</v>
      </c>
      <c r="AT354">
        <f t="shared" si="356"/>
        <v>0</v>
      </c>
      <c r="AU354">
        <f t="shared" si="357"/>
        <v>-2.7355700000000001</v>
      </c>
      <c r="AV354">
        <f t="shared" si="358"/>
        <v>0</v>
      </c>
      <c r="AW354">
        <f t="shared" si="359"/>
        <v>-5.5174700000000003</v>
      </c>
      <c r="AX354">
        <f t="shared" si="360"/>
        <v>0</v>
      </c>
      <c r="AY354">
        <f t="shared" si="361"/>
        <v>0</v>
      </c>
      <c r="AZ354">
        <f t="shared" si="362"/>
        <v>0</v>
      </c>
      <c r="BA354">
        <f t="shared" si="363"/>
        <v>0</v>
      </c>
      <c r="BB354">
        <f t="shared" si="364"/>
        <v>0</v>
      </c>
      <c r="BC354">
        <f t="shared" si="365"/>
        <v>0</v>
      </c>
      <c r="BD354">
        <f t="shared" si="366"/>
        <v>0</v>
      </c>
      <c r="BE354">
        <f t="shared" si="367"/>
        <v>0</v>
      </c>
      <c r="BF354">
        <f t="shared" si="368"/>
        <v>0</v>
      </c>
      <c r="BG354">
        <f t="shared" si="369"/>
        <v>0</v>
      </c>
      <c r="BH354">
        <f t="shared" si="370"/>
        <v>0.66513999999999995</v>
      </c>
      <c r="BI354">
        <f t="shared" si="371"/>
        <v>0</v>
      </c>
      <c r="BJ354">
        <f t="shared" si="372"/>
        <v>0</v>
      </c>
      <c r="BK354">
        <f t="shared" si="373"/>
        <v>0</v>
      </c>
      <c r="BL354">
        <f t="shared" si="374"/>
        <v>-1.1438699999999999</v>
      </c>
      <c r="BM354">
        <f t="shared" si="375"/>
        <v>0</v>
      </c>
      <c r="BN354">
        <f t="shared" si="376"/>
        <v>0</v>
      </c>
      <c r="BO354">
        <f t="shared" si="377"/>
        <v>0</v>
      </c>
      <c r="BP354">
        <f t="shared" si="378"/>
        <v>0</v>
      </c>
      <c r="BQ354">
        <f t="shared" si="379"/>
        <v>1.28044</v>
      </c>
      <c r="BR354">
        <f t="shared" si="380"/>
        <v>0</v>
      </c>
      <c r="BS354">
        <f t="shared" si="381"/>
        <v>0</v>
      </c>
      <c r="BT354">
        <f t="shared" si="382"/>
        <v>0</v>
      </c>
      <c r="BU354">
        <f t="shared" si="383"/>
        <v>-0.18043000000000001</v>
      </c>
      <c r="BV354">
        <f t="shared" si="384"/>
        <v>0</v>
      </c>
      <c r="BX354">
        <f t="shared" si="385"/>
        <v>0</v>
      </c>
      <c r="BY354">
        <f t="shared" si="386"/>
        <v>0</v>
      </c>
      <c r="BZ354">
        <f t="shared" si="387"/>
        <v>3.4819999999999997E-2</v>
      </c>
      <c r="CA354">
        <f t="shared" si="388"/>
        <v>0</v>
      </c>
      <c r="CB354">
        <f t="shared" si="389"/>
        <v>0</v>
      </c>
      <c r="CC354">
        <f t="shared" si="390"/>
        <v>1.8684000000000001</v>
      </c>
      <c r="CD354">
        <f t="shared" si="391"/>
        <v>0</v>
      </c>
      <c r="CE354">
        <f t="shared" si="392"/>
        <v>1.43103</v>
      </c>
      <c r="CF354">
        <f t="shared" si="393"/>
        <v>0</v>
      </c>
      <c r="CG354">
        <f t="shared" si="394"/>
        <v>1.6696800000000001</v>
      </c>
      <c r="CH354">
        <f t="shared" si="395"/>
        <v>0</v>
      </c>
      <c r="CI354">
        <f t="shared" si="396"/>
        <v>0</v>
      </c>
      <c r="CJ354">
        <f t="shared" si="397"/>
        <v>0</v>
      </c>
      <c r="CK354">
        <f t="shared" si="398"/>
        <v>0</v>
      </c>
      <c r="CL354">
        <f t="shared" si="399"/>
        <v>0</v>
      </c>
      <c r="CM354">
        <f t="shared" si="400"/>
        <v>0</v>
      </c>
      <c r="CN354">
        <f t="shared" si="401"/>
        <v>0</v>
      </c>
      <c r="CO354">
        <f t="shared" si="402"/>
        <v>0</v>
      </c>
      <c r="CP354">
        <f t="shared" si="403"/>
        <v>0</v>
      </c>
      <c r="CQ354">
        <f t="shared" si="404"/>
        <v>0</v>
      </c>
      <c r="CR354">
        <f t="shared" si="405"/>
        <v>-1.9494899999999999</v>
      </c>
      <c r="CS354">
        <f t="shared" si="406"/>
        <v>0</v>
      </c>
      <c r="CT354">
        <f t="shared" si="407"/>
        <v>0</v>
      </c>
      <c r="CU354">
        <f t="shared" si="408"/>
        <v>0</v>
      </c>
      <c r="CV354">
        <f t="shared" si="409"/>
        <v>-1.65178</v>
      </c>
      <c r="CW354">
        <f t="shared" si="410"/>
        <v>0</v>
      </c>
      <c r="CX354">
        <f t="shared" si="411"/>
        <v>0</v>
      </c>
      <c r="CY354">
        <f t="shared" si="412"/>
        <v>0</v>
      </c>
      <c r="CZ354">
        <f t="shared" si="413"/>
        <v>0</v>
      </c>
      <c r="DA354">
        <f t="shared" si="414"/>
        <v>-4.5905500000000004</v>
      </c>
      <c r="DB354">
        <f t="shared" si="415"/>
        <v>0</v>
      </c>
      <c r="DC354">
        <f t="shared" si="416"/>
        <v>0</v>
      </c>
      <c r="DD354">
        <f t="shared" si="417"/>
        <v>0</v>
      </c>
      <c r="DE354">
        <f t="shared" si="418"/>
        <v>-5.63286</v>
      </c>
      <c r="DF354">
        <f t="shared" si="419"/>
        <v>0</v>
      </c>
    </row>
    <row r="355" spans="1:110" x14ac:dyDescent="0.25">
      <c r="A355" s="4">
        <f>raw!$A355:$A355</f>
        <v>43356</v>
      </c>
      <c r="B355" s="6" t="str">
        <f>raw!$B355:$B355</f>
        <v>0009-0064</v>
      </c>
      <c r="D355" t="str">
        <f>IF(score!$C355=".",".",IF(score!$C355=0,"1",IF(score!$C355=25,"0",IF(score!$C355=50,"0",IF(score!$C355=75,"0",IF(score!$C355=100,"0"))))))</f>
        <v>0</v>
      </c>
      <c r="E355" t="str">
        <f>IF(score!$C355=".",".",IF(score!$C355=0,"0",IF(score!$C355=25,"1",IF(score!$C355=50,"0",IF(score!$C355=75,"0",IF(score!$C355=100,"0"))))))</f>
        <v>0</v>
      </c>
      <c r="F355" t="str">
        <f>IF(score!$C355=".",".",IF(score!$C355=0,"0",IF(score!$C355=25,"0",IF(score!$C355=50,"1",IF(score!$C355=75,"0",IF(score!$C355=100,"0"))))))</f>
        <v>1</v>
      </c>
      <c r="G355" t="str">
        <f>IF(score!$C355=".",".",IF(score!$C355=0,"0",IF(score!$C355=25,"0",IF(score!$C355=50,"0",IF(score!$C355=75,"1",IF(score!$C355=100,"0"))))))</f>
        <v>0</v>
      </c>
      <c r="H355" t="str">
        <f>IF(score!$D355=".",".",IF(score!$D355=0,"1",IF(score!$D355=50,"0",IF(score!$D355=100,"0"))))</f>
        <v>0</v>
      </c>
      <c r="I355" t="str">
        <f>IF(score!$D355=".",".",IF(score!$D355=0,"0",IF(score!$D355=50,"1",IF(score!$D355=100,"0"))))</f>
        <v>1</v>
      </c>
      <c r="J355" t="str">
        <f>IF(score!$E355=".",".",IF(score!$E355=0,"1",IF(score!$E355=50,"0",IF(score!$E355=100,"0"))))</f>
        <v>0</v>
      </c>
      <c r="K355" t="str">
        <f>IF(score!$E355=".",".",IF(score!$E355=0,"0",IF(score!$E355=50,"1",IF(score!$E355=100,"0"))))</f>
        <v>1</v>
      </c>
      <c r="L355" t="str">
        <f>IF(score!$F355=".",".",IF(score!$F355=0,"1",IF(score!$F355=100,"0")))</f>
        <v>0</v>
      </c>
      <c r="M355" t="str">
        <f>IF(score!$G355=".",".",IF(score!$G355=0,"1",IF(score!$G355=100,"0")))</f>
        <v>0</v>
      </c>
      <c r="N355" t="str">
        <f>IF(score!$H355=".",".",IF(score!$H355=0,"1",IF(score!$H355=100,"0")))</f>
        <v>0</v>
      </c>
      <c r="O355" t="str">
        <f>IF(score!$I355=".",".",IF(score!$I355=0,"1",IF(score!$I355=50,"0",IF(score!$I355=100,"0"))))</f>
        <v>0</v>
      </c>
      <c r="P355" t="str">
        <f>IF(score!$J355=".",".",IF(score!$J355=0,"1",IF(score!$J355=25,"0",IF(score!$J355=50,"0",IF(score!$J355=75,"0",IF(score!$J355=100,"0"))))))</f>
        <v>0</v>
      </c>
      <c r="Q355" t="str">
        <f>IF(score!$J355=".",".",IF(score!$J355=0,"0",IF(score!$J355=25,"1",IF(score!$J355=50,"0",IF(score!$J355=75,"0",IF(score!$J355=100,"0"))))))</f>
        <v>0</v>
      </c>
      <c r="R355" t="str">
        <f>IF(score!$J355=".",".",IF(score!$J355=0,"0",IF(score!$J355=25,"0",IF(score!$J355=50,"1",IF(score!$J355=75,"0",IF(score!$J355=100,"0"))))))</f>
        <v>0</v>
      </c>
      <c r="S355" t="str">
        <f>IF(score!$J355=".",".",IF(score!$J355=0,"0",IF(score!$J355=25,"0",IF(score!$J355=50,"0",IF(score!$J355=75,"1",IF(score!$J355=100,"0"))))))</f>
        <v>0</v>
      </c>
      <c r="T355" t="str">
        <f>IF(score!$K355=".",".",IF(score!$K355=0,"1",IF(score!$K355=20,"0",IF(score!$K355=40,"0",IF(score!$K355=60,"0",IF(score!$K355=80,"0",IF(score!$K355=100,"0")))))))</f>
        <v>0</v>
      </c>
      <c r="U355" t="str">
        <f>IF(score!$K355=".",".",IF(score!$K355=0,"0",IF(score!$K355=20,"1",IF(score!$K355=40,"0",IF(score!$K355=60,"0",IF(score!$K355=80,"0",IF(score!$K355=100,"0")))))))</f>
        <v>0</v>
      </c>
      <c r="V355" t="str">
        <f>IF(score!$K355=".",".",IF(score!$K355=0,"0",IF(score!$K355=20,"0",IF(score!$K355=40,"1",IF(score!$K355=60,"0",IF(score!$K355=80,"0",IF(score!$K355=100,"0")))))))</f>
        <v>0</v>
      </c>
      <c r="W355" t="str">
        <f>IF(score!$K355=".",".",IF(score!$K355=0,"0",IF(score!$K355=20,"0",IF(score!$K355=40,"0",IF(score!$K355=60,"1",IF(score!$K355=80,"0",IF(score!$K355=100,"0")))))))</f>
        <v>0</v>
      </c>
      <c r="X355" t="str">
        <f>IF(score!$K355=".",".",IF(score!$K355=0,"0",IF(score!$K355=20,"0",IF(score!$K355=40,"0",IF(score!$K355=60,"0",IF(score!$K355=80,"1",IF(score!$K355=100,"0")))))))</f>
        <v>0</v>
      </c>
      <c r="Y355" t="str">
        <f>IF(score!$L355=".",".",IF(score!$L355=0,"1",IF(score!$L355=20,"0",IF(score!$L355=40,"0",IF(score!$L355=60,"0",IF(score!$L355=80,"0",IF(score!$L355=100,"0")))))))</f>
        <v>0</v>
      </c>
      <c r="Z355" t="str">
        <f>IF(score!$L355=".",".",IF(score!$L355=0,"0",IF(score!$L355=20,"1",IF(score!$L355=40,"0",IF(score!$L355=60,"0",IF(score!$L355=80,"0",IF(score!$L355=100,"0")))))))</f>
        <v>0</v>
      </c>
      <c r="AA355" t="str">
        <f>IF(score!$L355=".",".",IF(score!$L355=0,"0",IF(score!$L355=20,"0",IF(score!$L355=40,"1",IF(score!$L355=60,"0",IF(score!$L355=80,"0",IF(score!$L355=100,"0")))))))</f>
        <v>0</v>
      </c>
      <c r="AB355" t="str">
        <f>IF(score!$L355=".",".",IF(score!$L355=0,"0",IF(score!$L355=20,"0",IF(score!$L355=40,"0",IF(score!$L355=60,"1",IF(score!$L355=80,"0",IF(score!$L355=100,"0")))))))</f>
        <v>0</v>
      </c>
      <c r="AC355" t="str">
        <f>IF(score!$L355=".",".",IF(score!$L355=0,"0",IF(score!$L355=20,"0",IF(score!$L355=40,"0",IF(score!$L355=60,"0",IF(score!$L355=80,"1",IF(score!L355=100,"0")))))))</f>
        <v>0</v>
      </c>
      <c r="AD355" t="str">
        <f>IF(score!$M355=".",".",IF(score!$M355=0,"1",IF(score!$M355=20,"0",IF(score!$M355=40,"0",IF(score!$M355=60,"0",IF(score!$M355=80,"0",IF(score!$M355=100,"0")))))))</f>
        <v>0</v>
      </c>
      <c r="AE355" t="str">
        <f>IF(score!$M355=".",".",IF(score!$M355=0,"0",IF(score!$M355=20,"1",IF(score!$M355=40,"0",IF(score!$M355=60,"0",IF(score!$M355=80,"0",IF(score!$M355=100,"0")))))))</f>
        <v>0</v>
      </c>
      <c r="AF355" t="str">
        <f>IF(score!$M355=".",".",IF(score!$M355=0,"0",IF(score!$M355=20,"0",IF(score!$M355=40,"1",IF(score!$M355=60,"0",IF(score!$M355=80,"0",IF(score!$M355=100,"0")))))))</f>
        <v>0</v>
      </c>
      <c r="AG355" t="str">
        <f>IF(score!$M355=".",".",IF(score!$M355=0,"0",IF(score!$M355=20,"0",IF(score!$M355=40,"0",IF(score!$M355=60,"1",IF(score!$M355=80,"0",IF(score!$M355=100,"0")))))))</f>
        <v>0</v>
      </c>
      <c r="AH355" t="str">
        <f>IF(score!$M355=".",".",IF(score!$M355=0,"0",IF(score!$M355=20,"0",IF(score!$M355=40,"0",IF(score!$M355=60,"0",IF(score!$M355=80,"1",IF(score!$M355=100,"0")))))))</f>
        <v>0</v>
      </c>
      <c r="AI355" t="str">
        <f>IF(score!$N355=".",".",IF(score!$N355=0,"1",IF(score!$N355=25,"0",IF(score!$N355=50,"0",IF(score!$N355=75,"0",IF(score!$N355=100,"0"))))))</f>
        <v>0</v>
      </c>
      <c r="AJ355" t="str">
        <f>IF(score!$N355=".",".",IF(score!$N355=0,"0",IF(score!$N355=25,"1",IF(score!$N355=50,"0",IF(score!$N355=75,"0",IF(score!$N355=100,"0"))))))</f>
        <v>0</v>
      </c>
      <c r="AK355" t="str">
        <f>IF(score!$N355=".",".",IF(score!$N355=0,"0",IF(score!$N355=25,"0",IF(score!$N355=50,"1",IF(score!$N355=75,"0",IF(score!$N355=100,"0"))))))</f>
        <v>0</v>
      </c>
      <c r="AL355" t="str">
        <f>IF(score!$N355=".",".",IF(score!$N355=0,"0",IF(score!$N355=25,"0",IF(score!$N355=50,"0",IF(score!$N355=75,"1",IF(score!$N355=100,"0"))))))</f>
        <v>0</v>
      </c>
      <c r="AN355">
        <f t="shared" si="350"/>
        <v>0</v>
      </c>
      <c r="AO355">
        <f t="shared" si="351"/>
        <v>0</v>
      </c>
      <c r="AP355">
        <f t="shared" si="352"/>
        <v>-3.0239600000000002</v>
      </c>
      <c r="AQ355">
        <f t="shared" si="353"/>
        <v>0</v>
      </c>
      <c r="AR355">
        <f t="shared" si="354"/>
        <v>0</v>
      </c>
      <c r="AS355">
        <f t="shared" si="355"/>
        <v>-3.4555500000000001</v>
      </c>
      <c r="AT355">
        <f t="shared" si="356"/>
        <v>0</v>
      </c>
      <c r="AU355">
        <f t="shared" si="357"/>
        <v>-2.7355700000000001</v>
      </c>
      <c r="AV355">
        <f t="shared" si="358"/>
        <v>0</v>
      </c>
      <c r="AW355">
        <f t="shared" si="359"/>
        <v>0</v>
      </c>
      <c r="AX355">
        <f t="shared" si="360"/>
        <v>0</v>
      </c>
      <c r="AY355">
        <f t="shared" si="361"/>
        <v>0</v>
      </c>
      <c r="AZ355">
        <f t="shared" si="362"/>
        <v>0</v>
      </c>
      <c r="BA355">
        <f t="shared" si="363"/>
        <v>0</v>
      </c>
      <c r="BB355">
        <f t="shared" si="364"/>
        <v>0</v>
      </c>
      <c r="BC355">
        <f t="shared" si="365"/>
        <v>0</v>
      </c>
      <c r="BD355">
        <f t="shared" si="366"/>
        <v>0</v>
      </c>
      <c r="BE355">
        <f t="shared" si="367"/>
        <v>0</v>
      </c>
      <c r="BF355">
        <f t="shared" si="368"/>
        <v>0</v>
      </c>
      <c r="BG355">
        <f t="shared" si="369"/>
        <v>0</v>
      </c>
      <c r="BH355">
        <f t="shared" si="370"/>
        <v>0</v>
      </c>
      <c r="BI355">
        <f t="shared" si="371"/>
        <v>0</v>
      </c>
      <c r="BJ355">
        <f t="shared" si="372"/>
        <v>0</v>
      </c>
      <c r="BK355">
        <f t="shared" si="373"/>
        <v>0</v>
      </c>
      <c r="BL355">
        <f t="shared" si="374"/>
        <v>0</v>
      </c>
      <c r="BM355">
        <f t="shared" si="375"/>
        <v>0</v>
      </c>
      <c r="BN355">
        <f t="shared" si="376"/>
        <v>0</v>
      </c>
      <c r="BO355">
        <f t="shared" si="377"/>
        <v>0</v>
      </c>
      <c r="BP355">
        <f t="shared" si="378"/>
        <v>0</v>
      </c>
      <c r="BQ355">
        <f t="shared" si="379"/>
        <v>0</v>
      </c>
      <c r="BR355">
        <f t="shared" si="380"/>
        <v>0</v>
      </c>
      <c r="BS355">
        <f t="shared" si="381"/>
        <v>0</v>
      </c>
      <c r="BT355">
        <f t="shared" si="382"/>
        <v>0</v>
      </c>
      <c r="BU355">
        <f t="shared" si="383"/>
        <v>0</v>
      </c>
      <c r="BV355">
        <f t="shared" si="384"/>
        <v>0</v>
      </c>
      <c r="BX355">
        <f t="shared" si="385"/>
        <v>0</v>
      </c>
      <c r="BY355">
        <f t="shared" si="386"/>
        <v>0</v>
      </c>
      <c r="BZ355">
        <f t="shared" si="387"/>
        <v>3.4819999999999997E-2</v>
      </c>
      <c r="CA355">
        <f t="shared" si="388"/>
        <v>0</v>
      </c>
      <c r="CB355">
        <f t="shared" si="389"/>
        <v>0</v>
      </c>
      <c r="CC355">
        <f t="shared" si="390"/>
        <v>1.8684000000000001</v>
      </c>
      <c r="CD355">
        <f t="shared" si="391"/>
        <v>0</v>
      </c>
      <c r="CE355">
        <f t="shared" si="392"/>
        <v>1.43103</v>
      </c>
      <c r="CF355">
        <f t="shared" si="393"/>
        <v>0</v>
      </c>
      <c r="CG355">
        <f t="shared" si="394"/>
        <v>0</v>
      </c>
      <c r="CH355">
        <f t="shared" si="395"/>
        <v>0</v>
      </c>
      <c r="CI355">
        <f t="shared" si="396"/>
        <v>0</v>
      </c>
      <c r="CJ355">
        <f t="shared" si="397"/>
        <v>0</v>
      </c>
      <c r="CK355">
        <f t="shared" si="398"/>
        <v>0</v>
      </c>
      <c r="CL355">
        <f t="shared" si="399"/>
        <v>0</v>
      </c>
      <c r="CM355">
        <f t="shared" si="400"/>
        <v>0</v>
      </c>
      <c r="CN355">
        <f t="shared" si="401"/>
        <v>0</v>
      </c>
      <c r="CO355">
        <f t="shared" si="402"/>
        <v>0</v>
      </c>
      <c r="CP355">
        <f t="shared" si="403"/>
        <v>0</v>
      </c>
      <c r="CQ355">
        <f t="shared" si="404"/>
        <v>0</v>
      </c>
      <c r="CR355">
        <f t="shared" si="405"/>
        <v>0</v>
      </c>
      <c r="CS355">
        <f t="shared" si="406"/>
        <v>0</v>
      </c>
      <c r="CT355">
        <f t="shared" si="407"/>
        <v>0</v>
      </c>
      <c r="CU355">
        <f t="shared" si="408"/>
        <v>0</v>
      </c>
      <c r="CV355">
        <f t="shared" si="409"/>
        <v>0</v>
      </c>
      <c r="CW355">
        <f t="shared" si="410"/>
        <v>0</v>
      </c>
      <c r="CX355">
        <f t="shared" si="411"/>
        <v>0</v>
      </c>
      <c r="CY355">
        <f t="shared" si="412"/>
        <v>0</v>
      </c>
      <c r="CZ355">
        <f t="shared" si="413"/>
        <v>0</v>
      </c>
      <c r="DA355">
        <f t="shared" si="414"/>
        <v>0</v>
      </c>
      <c r="DB355">
        <f t="shared" si="415"/>
        <v>0</v>
      </c>
      <c r="DC355">
        <f t="shared" si="416"/>
        <v>0</v>
      </c>
      <c r="DD355">
        <f t="shared" si="417"/>
        <v>0</v>
      </c>
      <c r="DE355">
        <f t="shared" si="418"/>
        <v>0</v>
      </c>
      <c r="DF355">
        <f t="shared" si="419"/>
        <v>0</v>
      </c>
    </row>
    <row r="356" spans="1:110" x14ac:dyDescent="0.25">
      <c r="A356" s="4">
        <f>raw!$A356:$A356</f>
        <v>43335</v>
      </c>
      <c r="B356" s="6" t="str">
        <f>raw!$B356:$B356</f>
        <v>0009-0066</v>
      </c>
      <c r="D356" t="str">
        <f>IF(score!$C356=".",".",IF(score!$C356=0,"1",IF(score!$C356=25,"0",IF(score!$C356=50,"0",IF(score!$C356=75,"0",IF(score!$C356=100,"0"))))))</f>
        <v>0</v>
      </c>
      <c r="E356" t="str">
        <f>IF(score!$C356=".",".",IF(score!$C356=0,"0",IF(score!$C356=25,"1",IF(score!$C356=50,"0",IF(score!$C356=75,"0",IF(score!$C356=100,"0"))))))</f>
        <v>0</v>
      </c>
      <c r="F356" t="str">
        <f>IF(score!$C356=".",".",IF(score!$C356=0,"0",IF(score!$C356=25,"0",IF(score!$C356=50,"1",IF(score!$C356=75,"0",IF(score!$C356=100,"0"))))))</f>
        <v>1</v>
      </c>
      <c r="G356" t="str">
        <f>IF(score!$C356=".",".",IF(score!$C356=0,"0",IF(score!$C356=25,"0",IF(score!$C356=50,"0",IF(score!$C356=75,"1",IF(score!$C356=100,"0"))))))</f>
        <v>0</v>
      </c>
      <c r="H356" t="str">
        <f>IF(score!$D356=".",".",IF(score!$D356=0,"1",IF(score!$D356=50,"0",IF(score!$D356=100,"0"))))</f>
        <v>0</v>
      </c>
      <c r="I356" t="str">
        <f>IF(score!$D356=".",".",IF(score!$D356=0,"0",IF(score!$D356=50,"1",IF(score!$D356=100,"0"))))</f>
        <v>0</v>
      </c>
      <c r="J356" t="str">
        <f>IF(score!$E356=".",".",IF(score!$E356=0,"1",IF(score!$E356=50,"0",IF(score!$E356=100,"0"))))</f>
        <v>0</v>
      </c>
      <c r="K356" t="str">
        <f>IF(score!$E356=".",".",IF(score!$E356=0,"0",IF(score!$E356=50,"1",IF(score!$E356=100,"0"))))</f>
        <v>0</v>
      </c>
      <c r="L356" t="str">
        <f>IF(score!$F356=".",".",IF(score!$F356=0,"1",IF(score!$F356=100,"0")))</f>
        <v>0</v>
      </c>
      <c r="M356" t="str">
        <f>IF(score!$G356=".",".",IF(score!$G356=0,"1",IF(score!$G356=100,"0")))</f>
        <v>0</v>
      </c>
      <c r="N356" t="str">
        <f>IF(score!$H356=".",".",IF(score!$H356=0,"1",IF(score!$H356=100,"0")))</f>
        <v>0</v>
      </c>
      <c r="O356" t="str">
        <f>IF(score!$I356=".",".",IF(score!$I356=0,"1",IF(score!$I356=50,"0",IF(score!$I356=100,"0"))))</f>
        <v>0</v>
      </c>
      <c r="P356" t="str">
        <f>IF(score!$J356=".",".",IF(score!$J356=0,"1",IF(score!$J356=25,"0",IF(score!$J356=50,"0",IF(score!$J356=75,"0",IF(score!$J356=100,"0"))))))</f>
        <v>0</v>
      </c>
      <c r="Q356" t="str">
        <f>IF(score!$J356=".",".",IF(score!$J356=0,"0",IF(score!$J356=25,"1",IF(score!$J356=50,"0",IF(score!$J356=75,"0",IF(score!$J356=100,"0"))))))</f>
        <v>0</v>
      </c>
      <c r="R356" t="str">
        <f>IF(score!$J356=".",".",IF(score!$J356=0,"0",IF(score!$J356=25,"0",IF(score!$J356=50,"1",IF(score!$J356=75,"0",IF(score!$J356=100,"0"))))))</f>
        <v>0</v>
      </c>
      <c r="S356" t="str">
        <f>IF(score!$J356=".",".",IF(score!$J356=0,"0",IF(score!$J356=25,"0",IF(score!$J356=50,"0",IF(score!$J356=75,"1",IF(score!$J356=100,"0"))))))</f>
        <v>0</v>
      </c>
      <c r="T356" t="str">
        <f>IF(score!$K356=".",".",IF(score!$K356=0,"1",IF(score!$K356=20,"0",IF(score!$K356=40,"0",IF(score!$K356=60,"0",IF(score!$K356=80,"0",IF(score!$K356=100,"0")))))))</f>
        <v>0</v>
      </c>
      <c r="U356" t="str">
        <f>IF(score!$K356=".",".",IF(score!$K356=0,"0",IF(score!$K356=20,"1",IF(score!$K356=40,"0",IF(score!$K356=60,"0",IF(score!$K356=80,"0",IF(score!$K356=100,"0")))))))</f>
        <v>0</v>
      </c>
      <c r="V356" t="str">
        <f>IF(score!$K356=".",".",IF(score!$K356=0,"0",IF(score!$K356=20,"0",IF(score!$K356=40,"1",IF(score!$K356=60,"0",IF(score!$K356=80,"0",IF(score!$K356=100,"0")))))))</f>
        <v>0</v>
      </c>
      <c r="W356" t="str">
        <f>IF(score!$K356=".",".",IF(score!$K356=0,"0",IF(score!$K356=20,"0",IF(score!$K356=40,"0",IF(score!$K356=60,"1",IF(score!$K356=80,"0",IF(score!$K356=100,"0")))))))</f>
        <v>0</v>
      </c>
      <c r="X356" t="str">
        <f>IF(score!$K356=".",".",IF(score!$K356=0,"0",IF(score!$K356=20,"0",IF(score!$K356=40,"0",IF(score!$K356=60,"0",IF(score!$K356=80,"1",IF(score!$K356=100,"0")))))))</f>
        <v>0</v>
      </c>
      <c r="Y356" t="str">
        <f>IF(score!$L356=".",".",IF(score!$L356=0,"1",IF(score!$L356=20,"0",IF(score!$L356=40,"0",IF(score!$L356=60,"0",IF(score!$L356=80,"0",IF(score!$L356=100,"0")))))))</f>
        <v>0</v>
      </c>
      <c r="Z356" t="str">
        <f>IF(score!$L356=".",".",IF(score!$L356=0,"0",IF(score!$L356=20,"1",IF(score!$L356=40,"0",IF(score!$L356=60,"0",IF(score!$L356=80,"0",IF(score!$L356=100,"0")))))))</f>
        <v>0</v>
      </c>
      <c r="AA356" t="str">
        <f>IF(score!$L356=".",".",IF(score!$L356=0,"0",IF(score!$L356=20,"0",IF(score!$L356=40,"1",IF(score!$L356=60,"0",IF(score!$L356=80,"0",IF(score!$L356=100,"0")))))))</f>
        <v>0</v>
      </c>
      <c r="AB356" t="str">
        <f>IF(score!$L356=".",".",IF(score!$L356=0,"0",IF(score!$L356=20,"0",IF(score!$L356=40,"0",IF(score!$L356=60,"1",IF(score!$L356=80,"0",IF(score!$L356=100,"0")))))))</f>
        <v>0</v>
      </c>
      <c r="AC356" t="str">
        <f>IF(score!$L356=".",".",IF(score!$L356=0,"0",IF(score!$L356=20,"0",IF(score!$L356=40,"0",IF(score!$L356=60,"0",IF(score!$L356=80,"1",IF(score!L356=100,"0")))))))</f>
        <v>0</v>
      </c>
      <c r="AD356" t="str">
        <f>IF(score!$M356=".",".",IF(score!$M356=0,"1",IF(score!$M356=20,"0",IF(score!$M356=40,"0",IF(score!$M356=60,"0",IF(score!$M356=80,"0",IF(score!$M356=100,"0")))))))</f>
        <v>0</v>
      </c>
      <c r="AE356" t="str">
        <f>IF(score!$M356=".",".",IF(score!$M356=0,"0",IF(score!$M356=20,"1",IF(score!$M356=40,"0",IF(score!$M356=60,"0",IF(score!$M356=80,"0",IF(score!$M356=100,"0")))))))</f>
        <v>0</v>
      </c>
      <c r="AF356" t="str">
        <f>IF(score!$M356=".",".",IF(score!$M356=0,"0",IF(score!$M356=20,"0",IF(score!$M356=40,"1",IF(score!$M356=60,"0",IF(score!$M356=80,"0",IF(score!$M356=100,"0")))))))</f>
        <v>0</v>
      </c>
      <c r="AG356" t="str">
        <f>IF(score!$M356=".",".",IF(score!$M356=0,"0",IF(score!$M356=20,"0",IF(score!$M356=40,"0",IF(score!$M356=60,"1",IF(score!$M356=80,"0",IF(score!$M356=100,"0")))))))</f>
        <v>0</v>
      </c>
      <c r="AH356" t="str">
        <f>IF(score!$M356=".",".",IF(score!$M356=0,"0",IF(score!$M356=20,"0",IF(score!$M356=40,"0",IF(score!$M356=60,"0",IF(score!$M356=80,"1",IF(score!$M356=100,"0")))))))</f>
        <v>0</v>
      </c>
      <c r="AI356" t="str">
        <f>IF(score!$N356=".",".",IF(score!$N356=0,"1",IF(score!$N356=25,"0",IF(score!$N356=50,"0",IF(score!$N356=75,"0",IF(score!$N356=100,"0"))))))</f>
        <v>0</v>
      </c>
      <c r="AJ356" t="str">
        <f>IF(score!$N356=".",".",IF(score!$N356=0,"0",IF(score!$N356=25,"1",IF(score!$N356=50,"0",IF(score!$N356=75,"0",IF(score!$N356=100,"0"))))))</f>
        <v>0</v>
      </c>
      <c r="AK356" t="str">
        <f>IF(score!$N356=".",".",IF(score!$N356=0,"0",IF(score!$N356=25,"0",IF(score!$N356=50,"1",IF(score!$N356=75,"0",IF(score!$N356=100,"0"))))))</f>
        <v>0</v>
      </c>
      <c r="AL356" t="str">
        <f>IF(score!$N356=".",".",IF(score!$N356=0,"0",IF(score!$N356=25,"0",IF(score!$N356=50,"0",IF(score!$N356=75,"1",IF(score!$N356=100,"0"))))))</f>
        <v>0</v>
      </c>
      <c r="AN356">
        <f t="shared" si="350"/>
        <v>0</v>
      </c>
      <c r="AO356">
        <f t="shared" si="351"/>
        <v>0</v>
      </c>
      <c r="AP356">
        <f t="shared" si="352"/>
        <v>-3.0239600000000002</v>
      </c>
      <c r="AQ356">
        <f t="shared" si="353"/>
        <v>0</v>
      </c>
      <c r="AR356">
        <f t="shared" si="354"/>
        <v>0</v>
      </c>
      <c r="AS356">
        <f t="shared" si="355"/>
        <v>0</v>
      </c>
      <c r="AT356">
        <f t="shared" si="356"/>
        <v>0</v>
      </c>
      <c r="AU356">
        <f t="shared" si="357"/>
        <v>0</v>
      </c>
      <c r="AV356">
        <f t="shared" si="358"/>
        <v>0</v>
      </c>
      <c r="AW356">
        <f t="shared" si="359"/>
        <v>0</v>
      </c>
      <c r="AX356">
        <f t="shared" si="360"/>
        <v>0</v>
      </c>
      <c r="AY356">
        <f t="shared" si="361"/>
        <v>0</v>
      </c>
      <c r="AZ356">
        <f t="shared" si="362"/>
        <v>0</v>
      </c>
      <c r="BA356">
        <f t="shared" si="363"/>
        <v>0</v>
      </c>
      <c r="BB356">
        <f t="shared" si="364"/>
        <v>0</v>
      </c>
      <c r="BC356">
        <f t="shared" si="365"/>
        <v>0</v>
      </c>
      <c r="BD356">
        <f t="shared" si="366"/>
        <v>0</v>
      </c>
      <c r="BE356">
        <f t="shared" si="367"/>
        <v>0</v>
      </c>
      <c r="BF356">
        <f t="shared" si="368"/>
        <v>0</v>
      </c>
      <c r="BG356">
        <f t="shared" si="369"/>
        <v>0</v>
      </c>
      <c r="BH356">
        <f t="shared" si="370"/>
        <v>0</v>
      </c>
      <c r="BI356">
        <f t="shared" si="371"/>
        <v>0</v>
      </c>
      <c r="BJ356">
        <f t="shared" si="372"/>
        <v>0</v>
      </c>
      <c r="BK356">
        <f t="shared" si="373"/>
        <v>0</v>
      </c>
      <c r="BL356">
        <f t="shared" si="374"/>
        <v>0</v>
      </c>
      <c r="BM356">
        <f t="shared" si="375"/>
        <v>0</v>
      </c>
      <c r="BN356">
        <f t="shared" si="376"/>
        <v>0</v>
      </c>
      <c r="BO356">
        <f t="shared" si="377"/>
        <v>0</v>
      </c>
      <c r="BP356">
        <f t="shared" si="378"/>
        <v>0</v>
      </c>
      <c r="BQ356">
        <f t="shared" si="379"/>
        <v>0</v>
      </c>
      <c r="BR356">
        <f t="shared" si="380"/>
        <v>0</v>
      </c>
      <c r="BS356">
        <f t="shared" si="381"/>
        <v>0</v>
      </c>
      <c r="BT356">
        <f t="shared" si="382"/>
        <v>0</v>
      </c>
      <c r="BU356">
        <f t="shared" si="383"/>
        <v>0</v>
      </c>
      <c r="BV356">
        <f t="shared" si="384"/>
        <v>0</v>
      </c>
      <c r="BX356">
        <f t="shared" si="385"/>
        <v>0</v>
      </c>
      <c r="BY356">
        <f t="shared" si="386"/>
        <v>0</v>
      </c>
      <c r="BZ356">
        <f t="shared" si="387"/>
        <v>3.4819999999999997E-2</v>
      </c>
      <c r="CA356">
        <f t="shared" si="388"/>
        <v>0</v>
      </c>
      <c r="CB356">
        <f t="shared" si="389"/>
        <v>0</v>
      </c>
      <c r="CC356">
        <f t="shared" si="390"/>
        <v>0</v>
      </c>
      <c r="CD356">
        <f t="shared" si="391"/>
        <v>0</v>
      </c>
      <c r="CE356">
        <f t="shared" si="392"/>
        <v>0</v>
      </c>
      <c r="CF356">
        <f t="shared" si="393"/>
        <v>0</v>
      </c>
      <c r="CG356">
        <f t="shared" si="394"/>
        <v>0</v>
      </c>
      <c r="CH356">
        <f t="shared" si="395"/>
        <v>0</v>
      </c>
      <c r="CI356">
        <f t="shared" si="396"/>
        <v>0</v>
      </c>
      <c r="CJ356">
        <f t="shared" si="397"/>
        <v>0</v>
      </c>
      <c r="CK356">
        <f t="shared" si="398"/>
        <v>0</v>
      </c>
      <c r="CL356">
        <f t="shared" si="399"/>
        <v>0</v>
      </c>
      <c r="CM356">
        <f t="shared" si="400"/>
        <v>0</v>
      </c>
      <c r="CN356">
        <f t="shared" si="401"/>
        <v>0</v>
      </c>
      <c r="CO356">
        <f t="shared" si="402"/>
        <v>0</v>
      </c>
      <c r="CP356">
        <f t="shared" si="403"/>
        <v>0</v>
      </c>
      <c r="CQ356">
        <f t="shared" si="404"/>
        <v>0</v>
      </c>
      <c r="CR356">
        <f t="shared" si="405"/>
        <v>0</v>
      </c>
      <c r="CS356">
        <f t="shared" si="406"/>
        <v>0</v>
      </c>
      <c r="CT356">
        <f t="shared" si="407"/>
        <v>0</v>
      </c>
      <c r="CU356">
        <f t="shared" si="408"/>
        <v>0</v>
      </c>
      <c r="CV356">
        <f t="shared" si="409"/>
        <v>0</v>
      </c>
      <c r="CW356">
        <f t="shared" si="410"/>
        <v>0</v>
      </c>
      <c r="CX356">
        <f t="shared" si="411"/>
        <v>0</v>
      </c>
      <c r="CY356">
        <f t="shared" si="412"/>
        <v>0</v>
      </c>
      <c r="CZ356">
        <f t="shared" si="413"/>
        <v>0</v>
      </c>
      <c r="DA356">
        <f t="shared" si="414"/>
        <v>0</v>
      </c>
      <c r="DB356">
        <f t="shared" si="415"/>
        <v>0</v>
      </c>
      <c r="DC356">
        <f t="shared" si="416"/>
        <v>0</v>
      </c>
      <c r="DD356">
        <f t="shared" si="417"/>
        <v>0</v>
      </c>
      <c r="DE356">
        <f t="shared" si="418"/>
        <v>0</v>
      </c>
      <c r="DF356">
        <f t="shared" si="419"/>
        <v>0</v>
      </c>
    </row>
    <row r="357" spans="1:110" x14ac:dyDescent="0.25">
      <c r="A357" s="4">
        <f>raw!$A357:$A357</f>
        <v>43349</v>
      </c>
      <c r="B357" s="6" t="str">
        <f>raw!$B357:$B357</f>
        <v>0009-0069</v>
      </c>
      <c r="D357" t="str">
        <f>IF(score!$C357=".",".",IF(score!$C357=0,"1",IF(score!$C357=25,"0",IF(score!$C357=50,"0",IF(score!$C357=75,"0",IF(score!$C357=100,"0"))))))</f>
        <v>0</v>
      </c>
      <c r="E357" t="str">
        <f>IF(score!$C357=".",".",IF(score!$C357=0,"0",IF(score!$C357=25,"1",IF(score!$C357=50,"0",IF(score!$C357=75,"0",IF(score!$C357=100,"0"))))))</f>
        <v>1</v>
      </c>
      <c r="F357" t="str">
        <f>IF(score!$C357=".",".",IF(score!$C357=0,"0",IF(score!$C357=25,"0",IF(score!$C357=50,"1",IF(score!$C357=75,"0",IF(score!$C357=100,"0"))))))</f>
        <v>0</v>
      </c>
      <c r="G357" t="str">
        <f>IF(score!$C357=".",".",IF(score!$C357=0,"0",IF(score!$C357=25,"0",IF(score!$C357=50,"0",IF(score!$C357=75,"1",IF(score!$C357=100,"0"))))))</f>
        <v>0</v>
      </c>
      <c r="H357" t="str">
        <f>IF(score!$D357=".",".",IF(score!$D357=0,"1",IF(score!$D357=50,"0",IF(score!$D357=100,"0"))))</f>
        <v>1</v>
      </c>
      <c r="I357" t="str">
        <f>IF(score!$D357=".",".",IF(score!$D357=0,"0",IF(score!$D357=50,"1",IF(score!$D357=100,"0"))))</f>
        <v>0</v>
      </c>
      <c r="J357" t="str">
        <f>IF(score!$E357=".",".",IF(score!$E357=0,"1",IF(score!$E357=50,"0",IF(score!$E357=100,"0"))))</f>
        <v>1</v>
      </c>
      <c r="K357" t="str">
        <f>IF(score!$E357=".",".",IF(score!$E357=0,"0",IF(score!$E357=50,"1",IF(score!$E357=100,"0"))))</f>
        <v>0</v>
      </c>
      <c r="L357" t="str">
        <f>IF(score!$F357=".",".",IF(score!$F357=0,"1",IF(score!$F357=100,"0")))</f>
        <v>1</v>
      </c>
      <c r="M357" t="str">
        <f>IF(score!$G357=".",".",IF(score!$G357=0,"1",IF(score!$G357=100,"0")))</f>
        <v>1</v>
      </c>
      <c r="N357" t="str">
        <f>IF(score!$H357=".",".",IF(score!$H357=0,"1",IF(score!$H357=100,"0")))</f>
        <v>0</v>
      </c>
      <c r="O357" t="str">
        <f>IF(score!$I357=".",".",IF(score!$I357=0,"1",IF(score!$I357=50,"0",IF(score!$I357=100,"0"))))</f>
        <v>0</v>
      </c>
      <c r="P357" t="str">
        <f>IF(score!$J357=".",".",IF(score!$J357=0,"1",IF(score!$J357=25,"0",IF(score!$J357=50,"0",IF(score!$J357=75,"0",IF(score!$J357=100,"0"))))))</f>
        <v>0</v>
      </c>
      <c r="Q357" t="str">
        <f>IF(score!$J357=".",".",IF(score!$J357=0,"0",IF(score!$J357=25,"1",IF(score!$J357=50,"0",IF(score!$J357=75,"0",IF(score!$J357=100,"0"))))))</f>
        <v>0</v>
      </c>
      <c r="R357" t="str">
        <f>IF(score!$J357=".",".",IF(score!$J357=0,"0",IF(score!$J357=25,"0",IF(score!$J357=50,"1",IF(score!$J357=75,"0",IF(score!$J357=100,"0"))))))</f>
        <v>0</v>
      </c>
      <c r="S357" t="str">
        <f>IF(score!$J357=".",".",IF(score!$J357=0,"0",IF(score!$J357=25,"0",IF(score!$J357=50,"0",IF(score!$J357=75,"1",IF(score!$J357=100,"0"))))))</f>
        <v>0</v>
      </c>
      <c r="T357" t="str">
        <f>IF(score!$K357=".",".",IF(score!$K357=0,"1",IF(score!$K357=20,"0",IF(score!$K357=40,"0",IF(score!$K357=60,"0",IF(score!$K357=80,"0",IF(score!$K357=100,"0")))))))</f>
        <v>0</v>
      </c>
      <c r="U357" t="str">
        <f>IF(score!$K357=".",".",IF(score!$K357=0,"0",IF(score!$K357=20,"1",IF(score!$K357=40,"0",IF(score!$K357=60,"0",IF(score!$K357=80,"0",IF(score!$K357=100,"0")))))))</f>
        <v>0</v>
      </c>
      <c r="V357" t="str">
        <f>IF(score!$K357=".",".",IF(score!$K357=0,"0",IF(score!$K357=20,"0",IF(score!$K357=40,"1",IF(score!$K357=60,"0",IF(score!$K357=80,"0",IF(score!$K357=100,"0")))))))</f>
        <v>0</v>
      </c>
      <c r="W357" t="str">
        <f>IF(score!$K357=".",".",IF(score!$K357=0,"0",IF(score!$K357=20,"0",IF(score!$K357=40,"0",IF(score!$K357=60,"1",IF(score!$K357=80,"0",IF(score!$K357=100,"0")))))))</f>
        <v>0</v>
      </c>
      <c r="X357" t="str">
        <f>IF(score!$K357=".",".",IF(score!$K357=0,"0",IF(score!$K357=20,"0",IF(score!$K357=40,"0",IF(score!$K357=60,"0",IF(score!$K357=80,"1",IF(score!$K357=100,"0")))))))</f>
        <v>1</v>
      </c>
      <c r="Y357" t="str">
        <f>IF(score!$L357=".",".",IF(score!$L357=0,"1",IF(score!$L357=20,"0",IF(score!$L357=40,"0",IF(score!$L357=60,"0",IF(score!$L357=80,"0",IF(score!$L357=100,"0")))))))</f>
        <v>0</v>
      </c>
      <c r="Z357" t="str">
        <f>IF(score!$L357=".",".",IF(score!$L357=0,"0",IF(score!$L357=20,"1",IF(score!$L357=40,"0",IF(score!$L357=60,"0",IF(score!$L357=80,"0",IF(score!$L357=100,"0")))))))</f>
        <v>0</v>
      </c>
      <c r="AA357" t="str">
        <f>IF(score!$L357=".",".",IF(score!$L357=0,"0",IF(score!$L357=20,"0",IF(score!$L357=40,"1",IF(score!$L357=60,"0",IF(score!$L357=80,"0",IF(score!$L357=100,"0")))))))</f>
        <v>0</v>
      </c>
      <c r="AB357" t="str">
        <f>IF(score!$L357=".",".",IF(score!$L357=0,"0",IF(score!$L357=20,"0",IF(score!$L357=40,"0",IF(score!$L357=60,"1",IF(score!$L357=80,"0",IF(score!$L357=100,"0")))))))</f>
        <v>1</v>
      </c>
      <c r="AC357" t="str">
        <f>IF(score!$L357=".",".",IF(score!$L357=0,"0",IF(score!$L357=20,"0",IF(score!$L357=40,"0",IF(score!$L357=60,"0",IF(score!$L357=80,"1",IF(score!L357=100,"0")))))))</f>
        <v>0</v>
      </c>
      <c r="AD357" t="str">
        <f>IF(score!$M357=".",".",IF(score!$M357=0,"1",IF(score!$M357=20,"0",IF(score!$M357=40,"0",IF(score!$M357=60,"0",IF(score!$M357=80,"0",IF(score!$M357=100,"0")))))))</f>
        <v>0</v>
      </c>
      <c r="AE357" t="str">
        <f>IF(score!$M357=".",".",IF(score!$M357=0,"0",IF(score!$M357=20,"1",IF(score!$M357=40,"0",IF(score!$M357=60,"0",IF(score!$M357=80,"0",IF(score!$M357=100,"0")))))))</f>
        <v>0</v>
      </c>
      <c r="AF357" t="str">
        <f>IF(score!$M357=".",".",IF(score!$M357=0,"0",IF(score!$M357=20,"0",IF(score!$M357=40,"1",IF(score!$M357=60,"0",IF(score!$M357=80,"0",IF(score!$M357=100,"0")))))))</f>
        <v>0</v>
      </c>
      <c r="AG357" t="str">
        <f>IF(score!$M357=".",".",IF(score!$M357=0,"0",IF(score!$M357=20,"0",IF(score!$M357=40,"0",IF(score!$M357=60,"1",IF(score!$M357=80,"0",IF(score!$M357=100,"0")))))))</f>
        <v>1</v>
      </c>
      <c r="AH357" t="str">
        <f>IF(score!$M357=".",".",IF(score!$M357=0,"0",IF(score!$M357=20,"0",IF(score!$M357=40,"0",IF(score!$M357=60,"0",IF(score!$M357=80,"1",IF(score!$M357=100,"0")))))))</f>
        <v>0</v>
      </c>
      <c r="AI357" t="str">
        <f>IF(score!$N357=".",".",IF(score!$N357=0,"1",IF(score!$N357=25,"0",IF(score!$N357=50,"0",IF(score!$N357=75,"0",IF(score!$N357=100,"0"))))))</f>
        <v>0</v>
      </c>
      <c r="AJ357" t="str">
        <f>IF(score!$N357=".",".",IF(score!$N357=0,"0",IF(score!$N357=25,"1",IF(score!$N357=50,"0",IF(score!$N357=75,"0",IF(score!$N357=100,"0"))))))</f>
        <v>0</v>
      </c>
      <c r="AK357" t="str">
        <f>IF(score!$N357=".",".",IF(score!$N357=0,"0",IF(score!$N357=25,"0",IF(score!$N357=50,"1",IF(score!$N357=75,"0",IF(score!$N357=100,"0"))))))</f>
        <v>0</v>
      </c>
      <c r="AL357" t="str">
        <f>IF(score!$N357=".",".",IF(score!$N357=0,"0",IF(score!$N357=25,"0",IF(score!$N357=50,"0",IF(score!$N357=75,"1",IF(score!$N357=100,"0"))))))</f>
        <v>0</v>
      </c>
      <c r="AN357">
        <f t="shared" si="350"/>
        <v>0</v>
      </c>
      <c r="AO357">
        <f t="shared" si="351"/>
        <v>-5.5646100000000001</v>
      </c>
      <c r="AP357">
        <f t="shared" si="352"/>
        <v>0</v>
      </c>
      <c r="AQ357">
        <f t="shared" si="353"/>
        <v>0</v>
      </c>
      <c r="AR357">
        <f t="shared" si="354"/>
        <v>-7.2321600000000004</v>
      </c>
      <c r="AS357">
        <f t="shared" si="355"/>
        <v>0</v>
      </c>
      <c r="AT357">
        <f t="shared" si="356"/>
        <v>-6.24397</v>
      </c>
      <c r="AU357">
        <f t="shared" si="357"/>
        <v>0</v>
      </c>
      <c r="AV357">
        <f t="shared" si="358"/>
        <v>-4.6161700000000003</v>
      </c>
      <c r="AW357">
        <f t="shared" si="359"/>
        <v>-5.5174700000000003</v>
      </c>
      <c r="AX357">
        <f t="shared" si="360"/>
        <v>0</v>
      </c>
      <c r="AY357">
        <f t="shared" si="361"/>
        <v>0</v>
      </c>
      <c r="AZ357">
        <f t="shared" si="362"/>
        <v>0</v>
      </c>
      <c r="BA357">
        <f t="shared" si="363"/>
        <v>0</v>
      </c>
      <c r="BB357">
        <f t="shared" si="364"/>
        <v>0</v>
      </c>
      <c r="BC357">
        <f t="shared" si="365"/>
        <v>0</v>
      </c>
      <c r="BD357">
        <f t="shared" si="366"/>
        <v>0</v>
      </c>
      <c r="BE357">
        <f t="shared" si="367"/>
        <v>0</v>
      </c>
      <c r="BF357">
        <f t="shared" si="368"/>
        <v>0</v>
      </c>
      <c r="BG357">
        <f t="shared" si="369"/>
        <v>0</v>
      </c>
      <c r="BH357">
        <f t="shared" si="370"/>
        <v>0.66513999999999995</v>
      </c>
      <c r="BI357">
        <f t="shared" si="371"/>
        <v>0</v>
      </c>
      <c r="BJ357">
        <f t="shared" si="372"/>
        <v>0</v>
      </c>
      <c r="BK357">
        <f t="shared" si="373"/>
        <v>0</v>
      </c>
      <c r="BL357">
        <f t="shared" si="374"/>
        <v>-1.1438699999999999</v>
      </c>
      <c r="BM357">
        <f t="shared" si="375"/>
        <v>0</v>
      </c>
      <c r="BN357">
        <f t="shared" si="376"/>
        <v>0</v>
      </c>
      <c r="BO357">
        <f t="shared" si="377"/>
        <v>0</v>
      </c>
      <c r="BP357">
        <f t="shared" si="378"/>
        <v>0</v>
      </c>
      <c r="BQ357">
        <f t="shared" si="379"/>
        <v>1.28044</v>
      </c>
      <c r="BR357">
        <f t="shared" si="380"/>
        <v>0</v>
      </c>
      <c r="BS357">
        <f t="shared" si="381"/>
        <v>0</v>
      </c>
      <c r="BT357">
        <f t="shared" si="382"/>
        <v>0</v>
      </c>
      <c r="BU357">
        <f t="shared" si="383"/>
        <v>0</v>
      </c>
      <c r="BV357">
        <f t="shared" si="384"/>
        <v>0</v>
      </c>
      <c r="BX357">
        <f t="shared" si="385"/>
        <v>0</v>
      </c>
      <c r="BY357">
        <f t="shared" si="386"/>
        <v>-0.16891</v>
      </c>
      <c r="BZ357">
        <f t="shared" si="387"/>
        <v>0</v>
      </c>
      <c r="CA357">
        <f t="shared" si="388"/>
        <v>0</v>
      </c>
      <c r="CB357">
        <f t="shared" si="389"/>
        <v>3.9311500000000001</v>
      </c>
      <c r="CC357">
        <f t="shared" si="390"/>
        <v>0</v>
      </c>
      <c r="CD357">
        <f t="shared" si="391"/>
        <v>2.68282</v>
      </c>
      <c r="CE357">
        <f t="shared" si="392"/>
        <v>0</v>
      </c>
      <c r="CF357">
        <f t="shared" si="393"/>
        <v>1.4406000000000001</v>
      </c>
      <c r="CG357">
        <f t="shared" si="394"/>
        <v>1.6696800000000001</v>
      </c>
      <c r="CH357">
        <f t="shared" si="395"/>
        <v>0</v>
      </c>
      <c r="CI357">
        <f t="shared" si="396"/>
        <v>0</v>
      </c>
      <c r="CJ357">
        <f t="shared" si="397"/>
        <v>0</v>
      </c>
      <c r="CK357">
        <f t="shared" si="398"/>
        <v>0</v>
      </c>
      <c r="CL357">
        <f t="shared" si="399"/>
        <v>0</v>
      </c>
      <c r="CM357">
        <f t="shared" si="400"/>
        <v>0</v>
      </c>
      <c r="CN357">
        <f t="shared" si="401"/>
        <v>0</v>
      </c>
      <c r="CO357">
        <f t="shared" si="402"/>
        <v>0</v>
      </c>
      <c r="CP357">
        <f t="shared" si="403"/>
        <v>0</v>
      </c>
      <c r="CQ357">
        <f t="shared" si="404"/>
        <v>0</v>
      </c>
      <c r="CR357">
        <f t="shared" si="405"/>
        <v>-1.9494899999999999</v>
      </c>
      <c r="CS357">
        <f t="shared" si="406"/>
        <v>0</v>
      </c>
      <c r="CT357">
        <f t="shared" si="407"/>
        <v>0</v>
      </c>
      <c r="CU357">
        <f t="shared" si="408"/>
        <v>0</v>
      </c>
      <c r="CV357">
        <f t="shared" si="409"/>
        <v>-1.65178</v>
      </c>
      <c r="CW357">
        <f t="shared" si="410"/>
        <v>0</v>
      </c>
      <c r="CX357">
        <f t="shared" si="411"/>
        <v>0</v>
      </c>
      <c r="CY357">
        <f t="shared" si="412"/>
        <v>0</v>
      </c>
      <c r="CZ357">
        <f t="shared" si="413"/>
        <v>0</v>
      </c>
      <c r="DA357">
        <f t="shared" si="414"/>
        <v>-4.5905500000000004</v>
      </c>
      <c r="DB357">
        <f t="shared" si="415"/>
        <v>0</v>
      </c>
      <c r="DC357">
        <f t="shared" si="416"/>
        <v>0</v>
      </c>
      <c r="DD357">
        <f t="shared" si="417"/>
        <v>0</v>
      </c>
      <c r="DE357">
        <f t="shared" si="418"/>
        <v>0</v>
      </c>
      <c r="DF357">
        <f t="shared" si="419"/>
        <v>0</v>
      </c>
    </row>
    <row r="358" spans="1:110" x14ac:dyDescent="0.25">
      <c r="A358" s="4">
        <f>raw!$A358:$A358</f>
        <v>43347</v>
      </c>
      <c r="B358" s="6" t="str">
        <f>raw!$B358:$B358</f>
        <v>0009-0071</v>
      </c>
      <c r="D358" t="str">
        <f>IF(score!$C358=".",".",IF(score!$C358=0,"1",IF(score!$C358=25,"0",IF(score!$C358=50,"0",IF(score!$C358=75,"0",IF(score!$C358=100,"0"))))))</f>
        <v>0</v>
      </c>
      <c r="E358" t="str">
        <f>IF(score!$C358=".",".",IF(score!$C358=0,"0",IF(score!$C358=25,"1",IF(score!$C358=50,"0",IF(score!$C358=75,"0",IF(score!$C358=100,"0"))))))</f>
        <v>0</v>
      </c>
      <c r="F358" t="str">
        <f>IF(score!$C358=".",".",IF(score!$C358=0,"0",IF(score!$C358=25,"0",IF(score!$C358=50,"1",IF(score!$C358=75,"0",IF(score!$C358=100,"0"))))))</f>
        <v>0</v>
      </c>
      <c r="G358" t="str">
        <f>IF(score!$C358=".",".",IF(score!$C358=0,"0",IF(score!$C358=25,"0",IF(score!$C358=50,"0",IF(score!$C358=75,"1",IF(score!$C358=100,"0"))))))</f>
        <v>1</v>
      </c>
      <c r="H358" t="str">
        <f>IF(score!$D358=".",".",IF(score!$D358=0,"1",IF(score!$D358=50,"0",IF(score!$D358=100,"0"))))</f>
        <v>1</v>
      </c>
      <c r="I358" t="str">
        <f>IF(score!$D358=".",".",IF(score!$D358=0,"0",IF(score!$D358=50,"1",IF(score!$D358=100,"0"))))</f>
        <v>0</v>
      </c>
      <c r="J358" t="str">
        <f>IF(score!$E358=".",".",IF(score!$E358=0,"1",IF(score!$E358=50,"0",IF(score!$E358=100,"0"))))</f>
        <v>1</v>
      </c>
      <c r="K358" t="str">
        <f>IF(score!$E358=".",".",IF(score!$E358=0,"0",IF(score!$E358=50,"1",IF(score!$E358=100,"0"))))</f>
        <v>0</v>
      </c>
      <c r="L358" t="str">
        <f>IF(score!$F358=".",".",IF(score!$F358=0,"1",IF(score!$F358=100,"0")))</f>
        <v>1</v>
      </c>
      <c r="M358" t="str">
        <f>IF(score!$G358=".",".",IF(score!$G358=0,"1",IF(score!$G358=100,"0")))</f>
        <v>1</v>
      </c>
      <c r="N358" t="str">
        <f>IF(score!$H358=".",".",IF(score!$H358=0,"1",IF(score!$H358=100,"0")))</f>
        <v>1</v>
      </c>
      <c r="O358" t="str">
        <f>IF(score!$I358=".",".",IF(score!$I358=0,"1",IF(score!$I358=50,"0",IF(score!$I358=100,"0"))))</f>
        <v>1</v>
      </c>
      <c r="P358" t="str">
        <f>IF(score!$J358=".",".",IF(score!$J358=0,"1",IF(score!$J358=25,"0",IF(score!$J358=50,"0",IF(score!$J358=75,"0",IF(score!$J358=100,"0"))))))</f>
        <v>0</v>
      </c>
      <c r="Q358" t="str">
        <f>IF(score!$J358=".",".",IF(score!$J358=0,"0",IF(score!$J358=25,"1",IF(score!$J358=50,"0",IF(score!$J358=75,"0",IF(score!$J358=100,"0"))))))</f>
        <v>0</v>
      </c>
      <c r="R358" t="str">
        <f>IF(score!$J358=".",".",IF(score!$J358=0,"0",IF(score!$J358=25,"0",IF(score!$J358=50,"1",IF(score!$J358=75,"0",IF(score!$J358=100,"0"))))))</f>
        <v>1</v>
      </c>
      <c r="S358" t="str">
        <f>IF(score!$J358=".",".",IF(score!$J358=0,"0",IF(score!$J358=25,"0",IF(score!$J358=50,"0",IF(score!$J358=75,"1",IF(score!$J358=100,"0"))))))</f>
        <v>0</v>
      </c>
      <c r="T358" t="str">
        <f>IF(score!$K358=".",".",IF(score!$K358=0,"1",IF(score!$K358=20,"0",IF(score!$K358=40,"0",IF(score!$K358=60,"0",IF(score!$K358=80,"0",IF(score!$K358=100,"0")))))))</f>
        <v>1</v>
      </c>
      <c r="U358" t="str">
        <f>IF(score!$K358=".",".",IF(score!$K358=0,"0",IF(score!$K358=20,"1",IF(score!$K358=40,"0",IF(score!$K358=60,"0",IF(score!$K358=80,"0",IF(score!$K358=100,"0")))))))</f>
        <v>0</v>
      </c>
      <c r="V358" t="str">
        <f>IF(score!$K358=".",".",IF(score!$K358=0,"0",IF(score!$K358=20,"0",IF(score!$K358=40,"1",IF(score!$K358=60,"0",IF(score!$K358=80,"0",IF(score!$K358=100,"0")))))))</f>
        <v>0</v>
      </c>
      <c r="W358" t="str">
        <f>IF(score!$K358=".",".",IF(score!$K358=0,"0",IF(score!$K358=20,"0",IF(score!$K358=40,"0",IF(score!$K358=60,"1",IF(score!$K358=80,"0",IF(score!$K358=100,"0")))))))</f>
        <v>0</v>
      </c>
      <c r="X358" t="str">
        <f>IF(score!$K358=".",".",IF(score!$K358=0,"0",IF(score!$K358=20,"0",IF(score!$K358=40,"0",IF(score!$K358=60,"0",IF(score!$K358=80,"1",IF(score!$K358=100,"0")))))))</f>
        <v>0</v>
      </c>
      <c r="Y358" t="str">
        <f>IF(score!$L358=".",".",IF(score!$L358=0,"1",IF(score!$L358=20,"0",IF(score!$L358=40,"0",IF(score!$L358=60,"0",IF(score!$L358=80,"0",IF(score!$L358=100,"0")))))))</f>
        <v>1</v>
      </c>
      <c r="Z358" t="str">
        <f>IF(score!$L358=".",".",IF(score!$L358=0,"0",IF(score!$L358=20,"1",IF(score!$L358=40,"0",IF(score!$L358=60,"0",IF(score!$L358=80,"0",IF(score!$L358=100,"0")))))))</f>
        <v>0</v>
      </c>
      <c r="AA358" t="str">
        <f>IF(score!$L358=".",".",IF(score!$L358=0,"0",IF(score!$L358=20,"0",IF(score!$L358=40,"1",IF(score!$L358=60,"0",IF(score!$L358=80,"0",IF(score!$L358=100,"0")))))))</f>
        <v>0</v>
      </c>
      <c r="AB358" t="str">
        <f>IF(score!$L358=".",".",IF(score!$L358=0,"0",IF(score!$L358=20,"0",IF(score!$L358=40,"0",IF(score!$L358=60,"1",IF(score!$L358=80,"0",IF(score!$L358=100,"0")))))))</f>
        <v>0</v>
      </c>
      <c r="AC358" t="str">
        <f>IF(score!$L358=".",".",IF(score!$L358=0,"0",IF(score!$L358=20,"0",IF(score!$L358=40,"0",IF(score!$L358=60,"0",IF(score!$L358=80,"1",IF(score!L358=100,"0")))))))</f>
        <v>0</v>
      </c>
      <c r="AD358" t="str">
        <f>IF(score!$M358=".",".",IF(score!$M358=0,"1",IF(score!$M358=20,"0",IF(score!$M358=40,"0",IF(score!$M358=60,"0",IF(score!$M358=80,"0",IF(score!$M358=100,"0")))))))</f>
        <v>0</v>
      </c>
      <c r="AE358" t="str">
        <f>IF(score!$M358=".",".",IF(score!$M358=0,"0",IF(score!$M358=20,"1",IF(score!$M358=40,"0",IF(score!$M358=60,"0",IF(score!$M358=80,"0",IF(score!$M358=100,"0")))))))</f>
        <v>1</v>
      </c>
      <c r="AF358" t="str">
        <f>IF(score!$M358=".",".",IF(score!$M358=0,"0",IF(score!$M358=20,"0",IF(score!$M358=40,"1",IF(score!$M358=60,"0",IF(score!$M358=80,"0",IF(score!$M358=100,"0")))))))</f>
        <v>0</v>
      </c>
      <c r="AG358" t="str">
        <f>IF(score!$M358=".",".",IF(score!$M358=0,"0",IF(score!$M358=20,"0",IF(score!$M358=40,"0",IF(score!$M358=60,"1",IF(score!$M358=80,"0",IF(score!$M358=100,"0")))))))</f>
        <v>0</v>
      </c>
      <c r="AH358" t="str">
        <f>IF(score!$M358=".",".",IF(score!$M358=0,"0",IF(score!$M358=20,"0",IF(score!$M358=40,"0",IF(score!$M358=60,"0",IF(score!$M358=80,"1",IF(score!$M358=100,"0")))))))</f>
        <v>0</v>
      </c>
      <c r="AI358" t="str">
        <f>IF(score!$N358=".",".",IF(score!$N358=0,"1",IF(score!$N358=25,"0",IF(score!$N358=50,"0",IF(score!$N358=75,"0",IF(score!$N358=100,"0"))))))</f>
        <v>0</v>
      </c>
      <c r="AJ358" t="str">
        <f>IF(score!$N358=".",".",IF(score!$N358=0,"0",IF(score!$N358=25,"1",IF(score!$N358=50,"0",IF(score!$N358=75,"0",IF(score!$N358=100,"0"))))))</f>
        <v>0</v>
      </c>
      <c r="AK358" t="str">
        <f>IF(score!$N358=".",".",IF(score!$N358=0,"0",IF(score!$N358=25,"0",IF(score!$N358=50,"1",IF(score!$N358=75,"0",IF(score!$N358=100,"0"))))))</f>
        <v>0</v>
      </c>
      <c r="AL358" t="str">
        <f>IF(score!$N358=".",".",IF(score!$N358=0,"0",IF(score!$N358=25,"0",IF(score!$N358=50,"0",IF(score!$N358=75,"1",IF(score!$N358=100,"0"))))))</f>
        <v>0</v>
      </c>
      <c r="AN358">
        <f t="shared" si="350"/>
        <v>0</v>
      </c>
      <c r="AO358">
        <f t="shared" si="351"/>
        <v>0</v>
      </c>
      <c r="AP358">
        <f t="shared" si="352"/>
        <v>0</v>
      </c>
      <c r="AQ358">
        <f t="shared" si="353"/>
        <v>-1.3187199999999999</v>
      </c>
      <c r="AR358">
        <f t="shared" si="354"/>
        <v>-7.2321600000000004</v>
      </c>
      <c r="AS358">
        <f t="shared" si="355"/>
        <v>0</v>
      </c>
      <c r="AT358">
        <f t="shared" si="356"/>
        <v>-6.24397</v>
      </c>
      <c r="AU358">
        <f t="shared" si="357"/>
        <v>0</v>
      </c>
      <c r="AV358">
        <f t="shared" si="358"/>
        <v>-4.6161700000000003</v>
      </c>
      <c r="AW358">
        <f t="shared" si="359"/>
        <v>-5.5174700000000003</v>
      </c>
      <c r="AX358">
        <f t="shared" si="360"/>
        <v>3.04365</v>
      </c>
      <c r="AY358">
        <f t="shared" si="361"/>
        <v>2.32091</v>
      </c>
      <c r="AZ358">
        <f t="shared" si="362"/>
        <v>0</v>
      </c>
      <c r="BA358">
        <f t="shared" si="363"/>
        <v>0</v>
      </c>
      <c r="BB358">
        <f t="shared" si="364"/>
        <v>-6.5052199999999996</v>
      </c>
      <c r="BC358">
        <f t="shared" si="365"/>
        <v>0</v>
      </c>
      <c r="BD358">
        <f t="shared" si="366"/>
        <v>3.46638</v>
      </c>
      <c r="BE358">
        <f t="shared" si="367"/>
        <v>0</v>
      </c>
      <c r="BF358">
        <f t="shared" si="368"/>
        <v>0</v>
      </c>
      <c r="BG358">
        <f t="shared" si="369"/>
        <v>0</v>
      </c>
      <c r="BH358">
        <f t="shared" si="370"/>
        <v>0</v>
      </c>
      <c r="BI358">
        <f t="shared" si="371"/>
        <v>-2.44706</v>
      </c>
      <c r="BJ358">
        <f t="shared" si="372"/>
        <v>0</v>
      </c>
      <c r="BK358">
        <f t="shared" si="373"/>
        <v>0</v>
      </c>
      <c r="BL358">
        <f t="shared" si="374"/>
        <v>0</v>
      </c>
      <c r="BM358">
        <f t="shared" si="375"/>
        <v>0</v>
      </c>
      <c r="BN358">
        <f t="shared" si="376"/>
        <v>0</v>
      </c>
      <c r="BO358">
        <f t="shared" si="377"/>
        <v>3.4159299999999999</v>
      </c>
      <c r="BP358">
        <f t="shared" si="378"/>
        <v>0</v>
      </c>
      <c r="BQ358">
        <f t="shared" si="379"/>
        <v>0</v>
      </c>
      <c r="BR358">
        <f t="shared" si="380"/>
        <v>0</v>
      </c>
      <c r="BS358">
        <f t="shared" si="381"/>
        <v>0</v>
      </c>
      <c r="BT358">
        <f t="shared" si="382"/>
        <v>0</v>
      </c>
      <c r="BU358">
        <f t="shared" si="383"/>
        <v>0</v>
      </c>
      <c r="BV358">
        <f t="shared" si="384"/>
        <v>0</v>
      </c>
      <c r="BX358">
        <f t="shared" si="385"/>
        <v>0</v>
      </c>
      <c r="BY358">
        <f t="shared" si="386"/>
        <v>0</v>
      </c>
      <c r="BZ358">
        <f t="shared" si="387"/>
        <v>0</v>
      </c>
      <c r="CA358">
        <f t="shared" si="388"/>
        <v>-6.0639999999999999E-2</v>
      </c>
      <c r="CB358">
        <f t="shared" si="389"/>
        <v>3.9311500000000001</v>
      </c>
      <c r="CC358">
        <f t="shared" si="390"/>
        <v>0</v>
      </c>
      <c r="CD358">
        <f t="shared" si="391"/>
        <v>2.68282</v>
      </c>
      <c r="CE358">
        <f t="shared" si="392"/>
        <v>0</v>
      </c>
      <c r="CF358">
        <f t="shared" si="393"/>
        <v>1.4406000000000001</v>
      </c>
      <c r="CG358">
        <f t="shared" si="394"/>
        <v>1.6696800000000001</v>
      </c>
      <c r="CH358">
        <f t="shared" si="395"/>
        <v>-6.8267199999999999</v>
      </c>
      <c r="CI358">
        <f t="shared" si="396"/>
        <v>-5.6992099999999999</v>
      </c>
      <c r="CJ358">
        <f t="shared" si="397"/>
        <v>0</v>
      </c>
      <c r="CK358">
        <f t="shared" si="398"/>
        <v>0</v>
      </c>
      <c r="CL358">
        <f t="shared" si="399"/>
        <v>1.4938400000000001</v>
      </c>
      <c r="CM358">
        <f t="shared" si="400"/>
        <v>0</v>
      </c>
      <c r="CN358">
        <f t="shared" si="401"/>
        <v>-10.190849999999999</v>
      </c>
      <c r="CO358">
        <f t="shared" si="402"/>
        <v>0</v>
      </c>
      <c r="CP358">
        <f t="shared" si="403"/>
        <v>0</v>
      </c>
      <c r="CQ358">
        <f t="shared" si="404"/>
        <v>0</v>
      </c>
      <c r="CR358">
        <f t="shared" si="405"/>
        <v>0</v>
      </c>
      <c r="CS358">
        <f t="shared" si="406"/>
        <v>-6.0240900000000002</v>
      </c>
      <c r="CT358">
        <f t="shared" si="407"/>
        <v>0</v>
      </c>
      <c r="CU358">
        <f t="shared" si="408"/>
        <v>0</v>
      </c>
      <c r="CV358">
        <f t="shared" si="409"/>
        <v>0</v>
      </c>
      <c r="CW358">
        <f t="shared" si="410"/>
        <v>0</v>
      </c>
      <c r="CX358">
        <f t="shared" si="411"/>
        <v>0</v>
      </c>
      <c r="CY358">
        <f t="shared" si="412"/>
        <v>-10.779109999999999</v>
      </c>
      <c r="CZ358">
        <f t="shared" si="413"/>
        <v>0</v>
      </c>
      <c r="DA358">
        <f t="shared" si="414"/>
        <v>0</v>
      </c>
      <c r="DB358">
        <f t="shared" si="415"/>
        <v>0</v>
      </c>
      <c r="DC358">
        <f t="shared" si="416"/>
        <v>0</v>
      </c>
      <c r="DD358">
        <f t="shared" si="417"/>
        <v>0</v>
      </c>
      <c r="DE358">
        <f t="shared" si="418"/>
        <v>0</v>
      </c>
      <c r="DF358">
        <f t="shared" si="419"/>
        <v>0</v>
      </c>
    </row>
    <row r="359" spans="1:110" x14ac:dyDescent="0.25">
      <c r="A359" s="4">
        <f>raw!$A359:$A359</f>
        <v>43347</v>
      </c>
      <c r="B359" s="6" t="str">
        <f>raw!$B359:$B359</f>
        <v>0009-0072</v>
      </c>
      <c r="D359" t="str">
        <f>IF(score!$C359=".",".",IF(score!$C359=0,"1",IF(score!$C359=25,"0",IF(score!$C359=50,"0",IF(score!$C359=75,"0",IF(score!$C359=100,"0"))))))</f>
        <v>0</v>
      </c>
      <c r="E359" t="str">
        <f>IF(score!$C359=".",".",IF(score!$C359=0,"0",IF(score!$C359=25,"1",IF(score!$C359=50,"0",IF(score!$C359=75,"0",IF(score!$C359=100,"0"))))))</f>
        <v>1</v>
      </c>
      <c r="F359" t="str">
        <f>IF(score!$C359=".",".",IF(score!$C359=0,"0",IF(score!$C359=25,"0",IF(score!$C359=50,"1",IF(score!$C359=75,"0",IF(score!$C359=100,"0"))))))</f>
        <v>0</v>
      </c>
      <c r="G359" t="str">
        <f>IF(score!$C359=".",".",IF(score!$C359=0,"0",IF(score!$C359=25,"0",IF(score!$C359=50,"0",IF(score!$C359=75,"1",IF(score!$C359=100,"0"))))))</f>
        <v>0</v>
      </c>
      <c r="H359" t="str">
        <f>IF(score!$D359=".",".",IF(score!$D359=0,"1",IF(score!$D359=50,"0",IF(score!$D359=100,"0"))))</f>
        <v>1</v>
      </c>
      <c r="I359" t="str">
        <f>IF(score!$D359=".",".",IF(score!$D359=0,"0",IF(score!$D359=50,"1",IF(score!$D359=100,"0"))))</f>
        <v>0</v>
      </c>
      <c r="J359" t="str">
        <f>IF(score!$E359=".",".",IF(score!$E359=0,"1",IF(score!$E359=50,"0",IF(score!$E359=100,"0"))))</f>
        <v>1</v>
      </c>
      <c r="K359" t="str">
        <f>IF(score!$E359=".",".",IF(score!$E359=0,"0",IF(score!$E359=50,"1",IF(score!$E359=100,"0"))))</f>
        <v>0</v>
      </c>
      <c r="L359" t="str">
        <f>IF(score!$F359=".",".",IF(score!$F359=0,"1",IF(score!$F359=100,"0")))</f>
        <v>0</v>
      </c>
      <c r="M359" t="str">
        <f>IF(score!$G359=".",".",IF(score!$G359=0,"1",IF(score!$G359=100,"0")))</f>
        <v>0</v>
      </c>
      <c r="N359" t="str">
        <f>IF(score!$H359=".",".",IF(score!$H359=0,"1",IF(score!$H359=100,"0")))</f>
        <v>0</v>
      </c>
      <c r="O359" t="str">
        <f>IF(score!$I359=".",".",IF(score!$I359=0,"1",IF(score!$I359=50,"0",IF(score!$I359=100,"0"))))</f>
        <v>0</v>
      </c>
      <c r="P359" t="str">
        <f>IF(score!$J359=".",".",IF(score!$J359=0,"1",IF(score!$J359=25,"0",IF(score!$J359=50,"0",IF(score!$J359=75,"0",IF(score!$J359=100,"0"))))))</f>
        <v>0</v>
      </c>
      <c r="Q359" t="str">
        <f>IF(score!$J359=".",".",IF(score!$J359=0,"0",IF(score!$J359=25,"1",IF(score!$J359=50,"0",IF(score!$J359=75,"0",IF(score!$J359=100,"0"))))))</f>
        <v>0</v>
      </c>
      <c r="R359" t="str">
        <f>IF(score!$J359=".",".",IF(score!$J359=0,"0",IF(score!$J359=25,"0",IF(score!$J359=50,"1",IF(score!$J359=75,"0",IF(score!$J359=100,"0"))))))</f>
        <v>0</v>
      </c>
      <c r="S359" t="str">
        <f>IF(score!$J359=".",".",IF(score!$J359=0,"0",IF(score!$J359=25,"0",IF(score!$J359=50,"0",IF(score!$J359=75,"1",IF(score!$J359=100,"0"))))))</f>
        <v>0</v>
      </c>
      <c r="T359" t="str">
        <f>IF(score!$K359=".",".",IF(score!$K359=0,"1",IF(score!$K359=20,"0",IF(score!$K359=40,"0",IF(score!$K359=60,"0",IF(score!$K359=80,"0",IF(score!$K359=100,"0")))))))</f>
        <v>0</v>
      </c>
      <c r="U359" t="str">
        <f>IF(score!$K359=".",".",IF(score!$K359=0,"0",IF(score!$K359=20,"1",IF(score!$K359=40,"0",IF(score!$K359=60,"0",IF(score!$K359=80,"0",IF(score!$K359=100,"0")))))))</f>
        <v>0</v>
      </c>
      <c r="V359" t="str">
        <f>IF(score!$K359=".",".",IF(score!$K359=0,"0",IF(score!$K359=20,"0",IF(score!$K359=40,"1",IF(score!$K359=60,"0",IF(score!$K359=80,"0",IF(score!$K359=100,"0")))))))</f>
        <v>0</v>
      </c>
      <c r="W359" t="str">
        <f>IF(score!$K359=".",".",IF(score!$K359=0,"0",IF(score!$K359=20,"0",IF(score!$K359=40,"0",IF(score!$K359=60,"1",IF(score!$K359=80,"0",IF(score!$K359=100,"0")))))))</f>
        <v>0</v>
      </c>
      <c r="X359" t="str">
        <f>IF(score!$K359=".",".",IF(score!$K359=0,"0",IF(score!$K359=20,"0",IF(score!$K359=40,"0",IF(score!$K359=60,"0",IF(score!$K359=80,"1",IF(score!$K359=100,"0")))))))</f>
        <v>0</v>
      </c>
      <c r="Y359" t="str">
        <f>IF(score!$L359=".",".",IF(score!$L359=0,"1",IF(score!$L359=20,"0",IF(score!$L359=40,"0",IF(score!$L359=60,"0",IF(score!$L359=80,"0",IF(score!$L359=100,"0")))))))</f>
        <v>0</v>
      </c>
      <c r="Z359" t="str">
        <f>IF(score!$L359=".",".",IF(score!$L359=0,"0",IF(score!$L359=20,"1",IF(score!$L359=40,"0",IF(score!$L359=60,"0",IF(score!$L359=80,"0",IF(score!$L359=100,"0")))))))</f>
        <v>0</v>
      </c>
      <c r="AA359" t="str">
        <f>IF(score!$L359=".",".",IF(score!$L359=0,"0",IF(score!$L359=20,"0",IF(score!$L359=40,"1",IF(score!$L359=60,"0",IF(score!$L359=80,"0",IF(score!$L359=100,"0")))))))</f>
        <v>0</v>
      </c>
      <c r="AB359" t="str">
        <f>IF(score!$L359=".",".",IF(score!$L359=0,"0",IF(score!$L359=20,"0",IF(score!$L359=40,"0",IF(score!$L359=60,"1",IF(score!$L359=80,"0",IF(score!$L359=100,"0")))))))</f>
        <v>0</v>
      </c>
      <c r="AC359" t="str">
        <f>IF(score!$L359=".",".",IF(score!$L359=0,"0",IF(score!$L359=20,"0",IF(score!$L359=40,"0",IF(score!$L359=60,"0",IF(score!$L359=80,"1",IF(score!L359=100,"0")))))))</f>
        <v>0</v>
      </c>
      <c r="AD359" t="str">
        <f>IF(score!$M359=".",".",IF(score!$M359=0,"1",IF(score!$M359=20,"0",IF(score!$M359=40,"0",IF(score!$M359=60,"0",IF(score!$M359=80,"0",IF(score!$M359=100,"0")))))))</f>
        <v>0</v>
      </c>
      <c r="AE359" t="str">
        <f>IF(score!$M359=".",".",IF(score!$M359=0,"0",IF(score!$M359=20,"1",IF(score!$M359=40,"0",IF(score!$M359=60,"0",IF(score!$M359=80,"0",IF(score!$M359=100,"0")))))))</f>
        <v>0</v>
      </c>
      <c r="AF359" t="str">
        <f>IF(score!$M359=".",".",IF(score!$M359=0,"0",IF(score!$M359=20,"0",IF(score!$M359=40,"1",IF(score!$M359=60,"0",IF(score!$M359=80,"0",IF(score!$M359=100,"0")))))))</f>
        <v>0</v>
      </c>
      <c r="AG359" t="str">
        <f>IF(score!$M359=".",".",IF(score!$M359=0,"0",IF(score!$M359=20,"0",IF(score!$M359=40,"0",IF(score!$M359=60,"1",IF(score!$M359=80,"0",IF(score!$M359=100,"0")))))))</f>
        <v>0</v>
      </c>
      <c r="AH359" t="str">
        <f>IF(score!$M359=".",".",IF(score!$M359=0,"0",IF(score!$M359=20,"0",IF(score!$M359=40,"0",IF(score!$M359=60,"0",IF(score!$M359=80,"1",IF(score!$M359=100,"0")))))))</f>
        <v>0</v>
      </c>
      <c r="AI359" t="str">
        <f>IF(score!$N359=".",".",IF(score!$N359=0,"1",IF(score!$N359=25,"0",IF(score!$N359=50,"0",IF(score!$N359=75,"0",IF(score!$N359=100,"0"))))))</f>
        <v>0</v>
      </c>
      <c r="AJ359" t="str">
        <f>IF(score!$N359=".",".",IF(score!$N359=0,"0",IF(score!$N359=25,"1",IF(score!$N359=50,"0",IF(score!$N359=75,"0",IF(score!$N359=100,"0"))))))</f>
        <v>0</v>
      </c>
      <c r="AK359" t="str">
        <f>IF(score!$N359=".",".",IF(score!$N359=0,"0",IF(score!$N359=25,"0",IF(score!$N359=50,"1",IF(score!$N359=75,"0",IF(score!$N359=100,"0"))))))</f>
        <v>0</v>
      </c>
      <c r="AL359" t="str">
        <f>IF(score!$N359=".",".",IF(score!$N359=0,"0",IF(score!$N359=25,"0",IF(score!$N359=50,"0",IF(score!$N359=75,"1",IF(score!$N359=100,"0"))))))</f>
        <v>0</v>
      </c>
      <c r="AN359">
        <f t="shared" si="350"/>
        <v>0</v>
      </c>
      <c r="AO359">
        <f t="shared" si="351"/>
        <v>-5.5646100000000001</v>
      </c>
      <c r="AP359">
        <f t="shared" si="352"/>
        <v>0</v>
      </c>
      <c r="AQ359">
        <f t="shared" si="353"/>
        <v>0</v>
      </c>
      <c r="AR359">
        <f t="shared" si="354"/>
        <v>-7.2321600000000004</v>
      </c>
      <c r="AS359">
        <f t="shared" si="355"/>
        <v>0</v>
      </c>
      <c r="AT359">
        <f t="shared" si="356"/>
        <v>-6.24397</v>
      </c>
      <c r="AU359">
        <f t="shared" si="357"/>
        <v>0</v>
      </c>
      <c r="AV359">
        <f t="shared" si="358"/>
        <v>0</v>
      </c>
      <c r="AW359">
        <f t="shared" si="359"/>
        <v>0</v>
      </c>
      <c r="AX359">
        <f t="shared" si="360"/>
        <v>0</v>
      </c>
      <c r="AY359">
        <f t="shared" si="361"/>
        <v>0</v>
      </c>
      <c r="AZ359">
        <f t="shared" si="362"/>
        <v>0</v>
      </c>
      <c r="BA359">
        <f t="shared" si="363"/>
        <v>0</v>
      </c>
      <c r="BB359">
        <f t="shared" si="364"/>
        <v>0</v>
      </c>
      <c r="BC359">
        <f t="shared" si="365"/>
        <v>0</v>
      </c>
      <c r="BD359">
        <f t="shared" si="366"/>
        <v>0</v>
      </c>
      <c r="BE359">
        <f t="shared" si="367"/>
        <v>0</v>
      </c>
      <c r="BF359">
        <f t="shared" si="368"/>
        <v>0</v>
      </c>
      <c r="BG359">
        <f t="shared" si="369"/>
        <v>0</v>
      </c>
      <c r="BH359">
        <f t="shared" si="370"/>
        <v>0</v>
      </c>
      <c r="BI359">
        <f t="shared" si="371"/>
        <v>0</v>
      </c>
      <c r="BJ359">
        <f t="shared" si="372"/>
        <v>0</v>
      </c>
      <c r="BK359">
        <f t="shared" si="373"/>
        <v>0</v>
      </c>
      <c r="BL359">
        <f t="shared" si="374"/>
        <v>0</v>
      </c>
      <c r="BM359">
        <f t="shared" si="375"/>
        <v>0</v>
      </c>
      <c r="BN359">
        <f t="shared" si="376"/>
        <v>0</v>
      </c>
      <c r="BO359">
        <f t="shared" si="377"/>
        <v>0</v>
      </c>
      <c r="BP359">
        <f t="shared" si="378"/>
        <v>0</v>
      </c>
      <c r="BQ359">
        <f t="shared" si="379"/>
        <v>0</v>
      </c>
      <c r="BR359">
        <f t="shared" si="380"/>
        <v>0</v>
      </c>
      <c r="BS359">
        <f t="shared" si="381"/>
        <v>0</v>
      </c>
      <c r="BT359">
        <f t="shared" si="382"/>
        <v>0</v>
      </c>
      <c r="BU359">
        <f t="shared" si="383"/>
        <v>0</v>
      </c>
      <c r="BV359">
        <f t="shared" si="384"/>
        <v>0</v>
      </c>
      <c r="BX359">
        <f t="shared" si="385"/>
        <v>0</v>
      </c>
      <c r="BY359">
        <f t="shared" si="386"/>
        <v>-0.16891</v>
      </c>
      <c r="BZ359">
        <f t="shared" si="387"/>
        <v>0</v>
      </c>
      <c r="CA359">
        <f t="shared" si="388"/>
        <v>0</v>
      </c>
      <c r="CB359">
        <f t="shared" si="389"/>
        <v>3.9311500000000001</v>
      </c>
      <c r="CC359">
        <f t="shared" si="390"/>
        <v>0</v>
      </c>
      <c r="CD359">
        <f t="shared" si="391"/>
        <v>2.68282</v>
      </c>
      <c r="CE359">
        <f t="shared" si="392"/>
        <v>0</v>
      </c>
      <c r="CF359">
        <f t="shared" si="393"/>
        <v>0</v>
      </c>
      <c r="CG359">
        <f t="shared" si="394"/>
        <v>0</v>
      </c>
      <c r="CH359">
        <f t="shared" si="395"/>
        <v>0</v>
      </c>
      <c r="CI359">
        <f t="shared" si="396"/>
        <v>0</v>
      </c>
      <c r="CJ359">
        <f t="shared" si="397"/>
        <v>0</v>
      </c>
      <c r="CK359">
        <f t="shared" si="398"/>
        <v>0</v>
      </c>
      <c r="CL359">
        <f t="shared" si="399"/>
        <v>0</v>
      </c>
      <c r="CM359">
        <f t="shared" si="400"/>
        <v>0</v>
      </c>
      <c r="CN359">
        <f t="shared" si="401"/>
        <v>0</v>
      </c>
      <c r="CO359">
        <f t="shared" si="402"/>
        <v>0</v>
      </c>
      <c r="CP359">
        <f t="shared" si="403"/>
        <v>0</v>
      </c>
      <c r="CQ359">
        <f t="shared" si="404"/>
        <v>0</v>
      </c>
      <c r="CR359">
        <f t="shared" si="405"/>
        <v>0</v>
      </c>
      <c r="CS359">
        <f t="shared" si="406"/>
        <v>0</v>
      </c>
      <c r="CT359">
        <f t="shared" si="407"/>
        <v>0</v>
      </c>
      <c r="CU359">
        <f t="shared" si="408"/>
        <v>0</v>
      </c>
      <c r="CV359">
        <f t="shared" si="409"/>
        <v>0</v>
      </c>
      <c r="CW359">
        <f t="shared" si="410"/>
        <v>0</v>
      </c>
      <c r="CX359">
        <f t="shared" si="411"/>
        <v>0</v>
      </c>
      <c r="CY359">
        <f t="shared" si="412"/>
        <v>0</v>
      </c>
      <c r="CZ359">
        <f t="shared" si="413"/>
        <v>0</v>
      </c>
      <c r="DA359">
        <f t="shared" si="414"/>
        <v>0</v>
      </c>
      <c r="DB359">
        <f t="shared" si="415"/>
        <v>0</v>
      </c>
      <c r="DC359">
        <f t="shared" si="416"/>
        <v>0</v>
      </c>
      <c r="DD359">
        <f t="shared" si="417"/>
        <v>0</v>
      </c>
      <c r="DE359">
        <f t="shared" si="418"/>
        <v>0</v>
      </c>
      <c r="DF359">
        <f t="shared" si="419"/>
        <v>0</v>
      </c>
    </row>
    <row r="360" spans="1:110" x14ac:dyDescent="0.25">
      <c r="A360" s="4">
        <f>raw!$A360:$A360</f>
        <v>43347</v>
      </c>
      <c r="B360" s="6" t="str">
        <f>raw!$B360:$B360</f>
        <v>0009-0075</v>
      </c>
      <c r="D360" t="str">
        <f>IF(score!$C360=".",".",IF(score!$C360=0,"1",IF(score!$C360=25,"0",IF(score!$C360=50,"0",IF(score!$C360=75,"0",IF(score!$C360=100,"0"))))))</f>
        <v>0</v>
      </c>
      <c r="E360" t="str">
        <f>IF(score!$C360=".",".",IF(score!$C360=0,"0",IF(score!$C360=25,"1",IF(score!$C360=50,"0",IF(score!$C360=75,"0",IF(score!$C360=100,"0"))))))</f>
        <v>0</v>
      </c>
      <c r="F360" t="str">
        <f>IF(score!$C360=".",".",IF(score!$C360=0,"0",IF(score!$C360=25,"0",IF(score!$C360=50,"1",IF(score!$C360=75,"0",IF(score!$C360=100,"0"))))))</f>
        <v>1</v>
      </c>
      <c r="G360" t="str">
        <f>IF(score!$C360=".",".",IF(score!$C360=0,"0",IF(score!$C360=25,"0",IF(score!$C360=50,"0",IF(score!$C360=75,"1",IF(score!$C360=100,"0"))))))</f>
        <v>0</v>
      </c>
      <c r="H360" t="str">
        <f>IF(score!$D360=".",".",IF(score!$D360=0,"1",IF(score!$D360=50,"0",IF(score!$D360=100,"0"))))</f>
        <v>0</v>
      </c>
      <c r="I360" t="str">
        <f>IF(score!$D360=".",".",IF(score!$D360=0,"0",IF(score!$D360=50,"1",IF(score!$D360=100,"0"))))</f>
        <v>0</v>
      </c>
      <c r="J360" t="str">
        <f>IF(score!$E360=".",".",IF(score!$E360=0,"1",IF(score!$E360=50,"0",IF(score!$E360=100,"0"))))</f>
        <v>0</v>
      </c>
      <c r="K360" t="str">
        <f>IF(score!$E360=".",".",IF(score!$E360=0,"0",IF(score!$E360=50,"1",IF(score!$E360=100,"0"))))</f>
        <v>0</v>
      </c>
      <c r="L360" t="str">
        <f>IF(score!$F360=".",".",IF(score!$F360=0,"1",IF(score!$F360=100,"0")))</f>
        <v>0</v>
      </c>
      <c r="M360" t="str">
        <f>IF(score!$G360=".",".",IF(score!$G360=0,"1",IF(score!$G360=100,"0")))</f>
        <v>0</v>
      </c>
      <c r="N360" t="str">
        <f>IF(score!$H360=".",".",IF(score!$H360=0,"1",IF(score!$H360=100,"0")))</f>
        <v>0</v>
      </c>
      <c r="O360" t="str">
        <f>IF(score!$I360=".",".",IF(score!$I360=0,"1",IF(score!$I360=50,"0",IF(score!$I360=100,"0"))))</f>
        <v>0</v>
      </c>
      <c r="P360" t="str">
        <f>IF(score!$J360=".",".",IF(score!$J360=0,"1",IF(score!$J360=25,"0",IF(score!$J360=50,"0",IF(score!$J360=75,"0",IF(score!$J360=100,"0"))))))</f>
        <v>0</v>
      </c>
      <c r="Q360" t="str">
        <f>IF(score!$J360=".",".",IF(score!$J360=0,"0",IF(score!$J360=25,"1",IF(score!$J360=50,"0",IF(score!$J360=75,"0",IF(score!$J360=100,"0"))))))</f>
        <v>0</v>
      </c>
      <c r="R360" t="str">
        <f>IF(score!$J360=".",".",IF(score!$J360=0,"0",IF(score!$J360=25,"0",IF(score!$J360=50,"1",IF(score!$J360=75,"0",IF(score!$J360=100,"0"))))))</f>
        <v>0</v>
      </c>
      <c r="S360" t="str">
        <f>IF(score!$J360=".",".",IF(score!$J360=0,"0",IF(score!$J360=25,"0",IF(score!$J360=50,"0",IF(score!$J360=75,"1",IF(score!$J360=100,"0"))))))</f>
        <v>0</v>
      </c>
      <c r="T360" t="str">
        <f>IF(score!$K360=".",".",IF(score!$K360=0,"1",IF(score!$K360=20,"0",IF(score!$K360=40,"0",IF(score!$K360=60,"0",IF(score!$K360=80,"0",IF(score!$K360=100,"0")))))))</f>
        <v>0</v>
      </c>
      <c r="U360" t="str">
        <f>IF(score!$K360=".",".",IF(score!$K360=0,"0",IF(score!$K360=20,"1",IF(score!$K360=40,"0",IF(score!$K360=60,"0",IF(score!$K360=80,"0",IF(score!$K360=100,"0")))))))</f>
        <v>0</v>
      </c>
      <c r="V360" t="str">
        <f>IF(score!$K360=".",".",IF(score!$K360=0,"0",IF(score!$K360=20,"0",IF(score!$K360=40,"1",IF(score!$K360=60,"0",IF(score!$K360=80,"0",IF(score!$K360=100,"0")))))))</f>
        <v>0</v>
      </c>
      <c r="W360" t="str">
        <f>IF(score!$K360=".",".",IF(score!$K360=0,"0",IF(score!$K360=20,"0",IF(score!$K360=40,"0",IF(score!$K360=60,"1",IF(score!$K360=80,"0",IF(score!$K360=100,"0")))))))</f>
        <v>0</v>
      </c>
      <c r="X360" t="str">
        <f>IF(score!$K360=".",".",IF(score!$K360=0,"0",IF(score!$K360=20,"0",IF(score!$K360=40,"0",IF(score!$K360=60,"0",IF(score!$K360=80,"1",IF(score!$K360=100,"0")))))))</f>
        <v>0</v>
      </c>
      <c r="Y360" t="str">
        <f>IF(score!$L360=".",".",IF(score!$L360=0,"1",IF(score!$L360=20,"0",IF(score!$L360=40,"0",IF(score!$L360=60,"0",IF(score!$L360=80,"0",IF(score!$L360=100,"0")))))))</f>
        <v>0</v>
      </c>
      <c r="Z360" t="str">
        <f>IF(score!$L360=".",".",IF(score!$L360=0,"0",IF(score!$L360=20,"1",IF(score!$L360=40,"0",IF(score!$L360=60,"0",IF(score!$L360=80,"0",IF(score!$L360=100,"0")))))))</f>
        <v>0</v>
      </c>
      <c r="AA360" t="str">
        <f>IF(score!$L360=".",".",IF(score!$L360=0,"0",IF(score!$L360=20,"0",IF(score!$L360=40,"1",IF(score!$L360=60,"0",IF(score!$L360=80,"0",IF(score!$L360=100,"0")))))))</f>
        <v>0</v>
      </c>
      <c r="AB360" t="str">
        <f>IF(score!$L360=".",".",IF(score!$L360=0,"0",IF(score!$L360=20,"0",IF(score!$L360=40,"0",IF(score!$L360=60,"1",IF(score!$L360=80,"0",IF(score!$L360=100,"0")))))))</f>
        <v>0</v>
      </c>
      <c r="AC360" t="str">
        <f>IF(score!$L360=".",".",IF(score!$L360=0,"0",IF(score!$L360=20,"0",IF(score!$L360=40,"0",IF(score!$L360=60,"0",IF(score!$L360=80,"1",IF(score!L360=100,"0")))))))</f>
        <v>0</v>
      </c>
      <c r="AD360" t="str">
        <f>IF(score!$M360=".",".",IF(score!$M360=0,"1",IF(score!$M360=20,"0",IF(score!$M360=40,"0",IF(score!$M360=60,"0",IF(score!$M360=80,"0",IF(score!$M360=100,"0")))))))</f>
        <v>0</v>
      </c>
      <c r="AE360" t="str">
        <f>IF(score!$M360=".",".",IF(score!$M360=0,"0",IF(score!$M360=20,"1",IF(score!$M360=40,"0",IF(score!$M360=60,"0",IF(score!$M360=80,"0",IF(score!$M360=100,"0")))))))</f>
        <v>0</v>
      </c>
      <c r="AF360" t="str">
        <f>IF(score!$M360=".",".",IF(score!$M360=0,"0",IF(score!$M360=20,"0",IF(score!$M360=40,"1",IF(score!$M360=60,"0",IF(score!$M360=80,"0",IF(score!$M360=100,"0")))))))</f>
        <v>0</v>
      </c>
      <c r="AG360" t="str">
        <f>IF(score!$M360=".",".",IF(score!$M360=0,"0",IF(score!$M360=20,"0",IF(score!$M360=40,"0",IF(score!$M360=60,"1",IF(score!$M360=80,"0",IF(score!$M360=100,"0")))))))</f>
        <v>0</v>
      </c>
      <c r="AH360" t="str">
        <f>IF(score!$M360=".",".",IF(score!$M360=0,"0",IF(score!$M360=20,"0",IF(score!$M360=40,"0",IF(score!$M360=60,"0",IF(score!$M360=80,"1",IF(score!$M360=100,"0")))))))</f>
        <v>0</v>
      </c>
      <c r="AI360" t="str">
        <f>IF(score!$N360=".",".",IF(score!$N360=0,"1",IF(score!$N360=25,"0",IF(score!$N360=50,"0",IF(score!$N360=75,"0",IF(score!$N360=100,"0"))))))</f>
        <v>0</v>
      </c>
      <c r="AJ360" t="str">
        <f>IF(score!$N360=".",".",IF(score!$N360=0,"0",IF(score!$N360=25,"1",IF(score!$N360=50,"0",IF(score!$N360=75,"0",IF(score!$N360=100,"0"))))))</f>
        <v>0</v>
      </c>
      <c r="AK360" t="str">
        <f>IF(score!$N360=".",".",IF(score!$N360=0,"0",IF(score!$N360=25,"0",IF(score!$N360=50,"1",IF(score!$N360=75,"0",IF(score!$N360=100,"0"))))))</f>
        <v>0</v>
      </c>
      <c r="AL360" t="str">
        <f>IF(score!$N360=".",".",IF(score!$N360=0,"0",IF(score!$N360=25,"0",IF(score!$N360=50,"0",IF(score!$N360=75,"1",IF(score!$N360=100,"0"))))))</f>
        <v>0</v>
      </c>
      <c r="AN360">
        <f t="shared" si="350"/>
        <v>0</v>
      </c>
      <c r="AO360">
        <f t="shared" si="351"/>
        <v>0</v>
      </c>
      <c r="AP360">
        <f t="shared" si="352"/>
        <v>-3.0239600000000002</v>
      </c>
      <c r="AQ360">
        <f t="shared" si="353"/>
        <v>0</v>
      </c>
      <c r="AR360">
        <f t="shared" si="354"/>
        <v>0</v>
      </c>
      <c r="AS360">
        <f t="shared" si="355"/>
        <v>0</v>
      </c>
      <c r="AT360">
        <f t="shared" si="356"/>
        <v>0</v>
      </c>
      <c r="AU360">
        <f t="shared" si="357"/>
        <v>0</v>
      </c>
      <c r="AV360">
        <f t="shared" si="358"/>
        <v>0</v>
      </c>
      <c r="AW360">
        <f t="shared" si="359"/>
        <v>0</v>
      </c>
      <c r="AX360">
        <f t="shared" si="360"/>
        <v>0</v>
      </c>
      <c r="AY360">
        <f t="shared" si="361"/>
        <v>0</v>
      </c>
      <c r="AZ360">
        <f t="shared" si="362"/>
        <v>0</v>
      </c>
      <c r="BA360">
        <f t="shared" si="363"/>
        <v>0</v>
      </c>
      <c r="BB360">
        <f t="shared" si="364"/>
        <v>0</v>
      </c>
      <c r="BC360">
        <f t="shared" si="365"/>
        <v>0</v>
      </c>
      <c r="BD360">
        <f t="shared" si="366"/>
        <v>0</v>
      </c>
      <c r="BE360">
        <f t="shared" si="367"/>
        <v>0</v>
      </c>
      <c r="BF360">
        <f t="shared" si="368"/>
        <v>0</v>
      </c>
      <c r="BG360">
        <f t="shared" si="369"/>
        <v>0</v>
      </c>
      <c r="BH360">
        <f t="shared" si="370"/>
        <v>0</v>
      </c>
      <c r="BI360">
        <f t="shared" si="371"/>
        <v>0</v>
      </c>
      <c r="BJ360">
        <f t="shared" si="372"/>
        <v>0</v>
      </c>
      <c r="BK360">
        <f t="shared" si="373"/>
        <v>0</v>
      </c>
      <c r="BL360">
        <f t="shared" si="374"/>
        <v>0</v>
      </c>
      <c r="BM360">
        <f t="shared" si="375"/>
        <v>0</v>
      </c>
      <c r="BN360">
        <f t="shared" si="376"/>
        <v>0</v>
      </c>
      <c r="BO360">
        <f t="shared" si="377"/>
        <v>0</v>
      </c>
      <c r="BP360">
        <f t="shared" si="378"/>
        <v>0</v>
      </c>
      <c r="BQ360">
        <f t="shared" si="379"/>
        <v>0</v>
      </c>
      <c r="BR360">
        <f t="shared" si="380"/>
        <v>0</v>
      </c>
      <c r="BS360">
        <f t="shared" si="381"/>
        <v>0</v>
      </c>
      <c r="BT360">
        <f t="shared" si="382"/>
        <v>0</v>
      </c>
      <c r="BU360">
        <f t="shared" si="383"/>
        <v>0</v>
      </c>
      <c r="BV360">
        <f t="shared" si="384"/>
        <v>0</v>
      </c>
      <c r="BX360">
        <f t="shared" si="385"/>
        <v>0</v>
      </c>
      <c r="BY360">
        <f t="shared" si="386"/>
        <v>0</v>
      </c>
      <c r="BZ360">
        <f t="shared" si="387"/>
        <v>3.4819999999999997E-2</v>
      </c>
      <c r="CA360">
        <f t="shared" si="388"/>
        <v>0</v>
      </c>
      <c r="CB360">
        <f t="shared" si="389"/>
        <v>0</v>
      </c>
      <c r="CC360">
        <f t="shared" si="390"/>
        <v>0</v>
      </c>
      <c r="CD360">
        <f t="shared" si="391"/>
        <v>0</v>
      </c>
      <c r="CE360">
        <f t="shared" si="392"/>
        <v>0</v>
      </c>
      <c r="CF360">
        <f t="shared" si="393"/>
        <v>0</v>
      </c>
      <c r="CG360">
        <f t="shared" si="394"/>
        <v>0</v>
      </c>
      <c r="CH360">
        <f t="shared" si="395"/>
        <v>0</v>
      </c>
      <c r="CI360">
        <f t="shared" si="396"/>
        <v>0</v>
      </c>
      <c r="CJ360">
        <f t="shared" si="397"/>
        <v>0</v>
      </c>
      <c r="CK360">
        <f t="shared" si="398"/>
        <v>0</v>
      </c>
      <c r="CL360">
        <f t="shared" si="399"/>
        <v>0</v>
      </c>
      <c r="CM360">
        <f t="shared" si="400"/>
        <v>0</v>
      </c>
      <c r="CN360">
        <f t="shared" si="401"/>
        <v>0</v>
      </c>
      <c r="CO360">
        <f t="shared" si="402"/>
        <v>0</v>
      </c>
      <c r="CP360">
        <f t="shared" si="403"/>
        <v>0</v>
      </c>
      <c r="CQ360">
        <f t="shared" si="404"/>
        <v>0</v>
      </c>
      <c r="CR360">
        <f t="shared" si="405"/>
        <v>0</v>
      </c>
      <c r="CS360">
        <f t="shared" si="406"/>
        <v>0</v>
      </c>
      <c r="CT360">
        <f t="shared" si="407"/>
        <v>0</v>
      </c>
      <c r="CU360">
        <f t="shared" si="408"/>
        <v>0</v>
      </c>
      <c r="CV360">
        <f t="shared" si="409"/>
        <v>0</v>
      </c>
      <c r="CW360">
        <f t="shared" si="410"/>
        <v>0</v>
      </c>
      <c r="CX360">
        <f t="shared" si="411"/>
        <v>0</v>
      </c>
      <c r="CY360">
        <f t="shared" si="412"/>
        <v>0</v>
      </c>
      <c r="CZ360">
        <f t="shared" si="413"/>
        <v>0</v>
      </c>
      <c r="DA360">
        <f t="shared" si="414"/>
        <v>0</v>
      </c>
      <c r="DB360">
        <f t="shared" si="415"/>
        <v>0</v>
      </c>
      <c r="DC360">
        <f t="shared" si="416"/>
        <v>0</v>
      </c>
      <c r="DD360">
        <f t="shared" si="417"/>
        <v>0</v>
      </c>
      <c r="DE360">
        <f t="shared" si="418"/>
        <v>0</v>
      </c>
      <c r="DF360">
        <f t="shared" si="419"/>
        <v>0</v>
      </c>
    </row>
    <row r="361" spans="1:110" x14ac:dyDescent="0.25">
      <c r="A361" s="4">
        <f>raw!$A361:$A361</f>
        <v>43356</v>
      </c>
      <c r="B361" s="6" t="str">
        <f>raw!$B361:$B361</f>
        <v>0009-0076</v>
      </c>
      <c r="D361" t="str">
        <f>IF(score!$C361=".",".",IF(score!$C361=0,"1",IF(score!$C361=25,"0",IF(score!$C361=50,"0",IF(score!$C361=75,"0",IF(score!$C361=100,"0"))))))</f>
        <v>0</v>
      </c>
      <c r="E361" t="str">
        <f>IF(score!$C361=".",".",IF(score!$C361=0,"0",IF(score!$C361=25,"1",IF(score!$C361=50,"0",IF(score!$C361=75,"0",IF(score!$C361=100,"0"))))))</f>
        <v>0</v>
      </c>
      <c r="F361" t="str">
        <f>IF(score!$C361=".",".",IF(score!$C361=0,"0",IF(score!$C361=25,"0",IF(score!$C361=50,"1",IF(score!$C361=75,"0",IF(score!$C361=100,"0"))))))</f>
        <v>1</v>
      </c>
      <c r="G361" t="str">
        <f>IF(score!$C361=".",".",IF(score!$C361=0,"0",IF(score!$C361=25,"0",IF(score!$C361=50,"0",IF(score!$C361=75,"1",IF(score!$C361=100,"0"))))))</f>
        <v>0</v>
      </c>
      <c r="H361" t="str">
        <f>IF(score!$D361=".",".",IF(score!$D361=0,"1",IF(score!$D361=50,"0",IF(score!$D361=100,"0"))))</f>
        <v>0</v>
      </c>
      <c r="I361" t="str">
        <f>IF(score!$D361=".",".",IF(score!$D361=0,"0",IF(score!$D361=50,"1",IF(score!$D361=100,"0"))))</f>
        <v>1</v>
      </c>
      <c r="J361" t="str">
        <f>IF(score!$E361=".",".",IF(score!$E361=0,"1",IF(score!$E361=50,"0",IF(score!$E361=100,"0"))))</f>
        <v>0</v>
      </c>
      <c r="K361" t="str">
        <f>IF(score!$E361=".",".",IF(score!$E361=0,"0",IF(score!$E361=50,"1",IF(score!$E361=100,"0"))))</f>
        <v>1</v>
      </c>
      <c r="L361" t="str">
        <f>IF(score!$F361=".",".",IF(score!$F361=0,"1",IF(score!$F361=100,"0")))</f>
        <v>0</v>
      </c>
      <c r="M361" t="str">
        <f>IF(score!$G361=".",".",IF(score!$G361=0,"1",IF(score!$G361=100,"0")))</f>
        <v>0</v>
      </c>
      <c r="N361" t="str">
        <f>IF(score!$H361=".",".",IF(score!$H361=0,"1",IF(score!$H361=100,"0")))</f>
        <v>0</v>
      </c>
      <c r="O361" t="str">
        <f>IF(score!$I361=".",".",IF(score!$I361=0,"1",IF(score!$I361=50,"0",IF(score!$I361=100,"0"))))</f>
        <v>0</v>
      </c>
      <c r="P361" t="str">
        <f>IF(score!$J361=".",".",IF(score!$J361=0,"1",IF(score!$J361=25,"0",IF(score!$J361=50,"0",IF(score!$J361=75,"0",IF(score!$J361=100,"0"))))))</f>
        <v>0</v>
      </c>
      <c r="Q361" t="str">
        <f>IF(score!$J361=".",".",IF(score!$J361=0,"0",IF(score!$J361=25,"1",IF(score!$J361=50,"0",IF(score!$J361=75,"0",IF(score!$J361=100,"0"))))))</f>
        <v>0</v>
      </c>
      <c r="R361" t="str">
        <f>IF(score!$J361=".",".",IF(score!$J361=0,"0",IF(score!$J361=25,"0",IF(score!$J361=50,"1",IF(score!$J361=75,"0",IF(score!$J361=100,"0"))))))</f>
        <v>0</v>
      </c>
      <c r="S361" t="str">
        <f>IF(score!$J361=".",".",IF(score!$J361=0,"0",IF(score!$J361=25,"0",IF(score!$J361=50,"0",IF(score!$J361=75,"1",IF(score!$J361=100,"0"))))))</f>
        <v>0</v>
      </c>
      <c r="T361" t="str">
        <f>IF(score!$K361=".",".",IF(score!$K361=0,"1",IF(score!$K361=20,"0",IF(score!$K361=40,"0",IF(score!$K361=60,"0",IF(score!$K361=80,"0",IF(score!$K361=100,"0")))))))</f>
        <v>0</v>
      </c>
      <c r="U361" t="str">
        <f>IF(score!$K361=".",".",IF(score!$K361=0,"0",IF(score!$K361=20,"1",IF(score!$K361=40,"0",IF(score!$K361=60,"0",IF(score!$K361=80,"0",IF(score!$K361=100,"0")))))))</f>
        <v>0</v>
      </c>
      <c r="V361" t="str">
        <f>IF(score!$K361=".",".",IF(score!$K361=0,"0",IF(score!$K361=20,"0",IF(score!$K361=40,"1",IF(score!$K361=60,"0",IF(score!$K361=80,"0",IF(score!$K361=100,"0")))))))</f>
        <v>1</v>
      </c>
      <c r="W361" t="str">
        <f>IF(score!$K361=".",".",IF(score!$K361=0,"0",IF(score!$K361=20,"0",IF(score!$K361=40,"0",IF(score!$K361=60,"1",IF(score!$K361=80,"0",IF(score!$K361=100,"0")))))))</f>
        <v>0</v>
      </c>
      <c r="X361" t="str">
        <f>IF(score!$K361=".",".",IF(score!$K361=0,"0",IF(score!$K361=20,"0",IF(score!$K361=40,"0",IF(score!$K361=60,"0",IF(score!$K361=80,"1",IF(score!$K361=100,"0")))))))</f>
        <v>0</v>
      </c>
      <c r="Y361" t="str">
        <f>IF(score!$L361=".",".",IF(score!$L361=0,"1",IF(score!$L361=20,"0",IF(score!$L361=40,"0",IF(score!$L361=60,"0",IF(score!$L361=80,"0",IF(score!$L361=100,"0")))))))</f>
        <v>0</v>
      </c>
      <c r="Z361" t="str">
        <f>IF(score!$L361=".",".",IF(score!$L361=0,"0",IF(score!$L361=20,"1",IF(score!$L361=40,"0",IF(score!$L361=60,"0",IF(score!$L361=80,"0",IF(score!$L361=100,"0")))))))</f>
        <v>0</v>
      </c>
      <c r="AA361" t="str">
        <f>IF(score!$L361=".",".",IF(score!$L361=0,"0",IF(score!$L361=20,"0",IF(score!$L361=40,"1",IF(score!$L361=60,"0",IF(score!$L361=80,"0",IF(score!$L361=100,"0")))))))</f>
        <v>0</v>
      </c>
      <c r="AB361" t="str">
        <f>IF(score!$L361=".",".",IF(score!$L361=0,"0",IF(score!$L361=20,"0",IF(score!$L361=40,"0",IF(score!$L361=60,"1",IF(score!$L361=80,"0",IF(score!$L361=100,"0")))))))</f>
        <v>0</v>
      </c>
      <c r="AC361" t="str">
        <f>IF(score!$L361=".",".",IF(score!$L361=0,"0",IF(score!$L361=20,"0",IF(score!$L361=40,"0",IF(score!$L361=60,"0",IF(score!$L361=80,"1",IF(score!L361=100,"0")))))))</f>
        <v>0</v>
      </c>
      <c r="AD361" t="str">
        <f>IF(score!$M361=".",".",IF(score!$M361=0,"1",IF(score!$M361=20,"0",IF(score!$M361=40,"0",IF(score!$M361=60,"0",IF(score!$M361=80,"0",IF(score!$M361=100,"0")))))))</f>
        <v>0</v>
      </c>
      <c r="AE361" t="str">
        <f>IF(score!$M361=".",".",IF(score!$M361=0,"0",IF(score!$M361=20,"1",IF(score!$M361=40,"0",IF(score!$M361=60,"0",IF(score!$M361=80,"0",IF(score!$M361=100,"0")))))))</f>
        <v>0</v>
      </c>
      <c r="AF361" t="str">
        <f>IF(score!$M361=".",".",IF(score!$M361=0,"0",IF(score!$M361=20,"0",IF(score!$M361=40,"1",IF(score!$M361=60,"0",IF(score!$M361=80,"0",IF(score!$M361=100,"0")))))))</f>
        <v>0</v>
      </c>
      <c r="AG361" t="str">
        <f>IF(score!$M361=".",".",IF(score!$M361=0,"0",IF(score!$M361=20,"0",IF(score!$M361=40,"0",IF(score!$M361=60,"1",IF(score!$M361=80,"0",IF(score!$M361=100,"0")))))))</f>
        <v>1</v>
      </c>
      <c r="AH361" t="str">
        <f>IF(score!$M361=".",".",IF(score!$M361=0,"0",IF(score!$M361=20,"0",IF(score!$M361=40,"0",IF(score!$M361=60,"0",IF(score!$M361=80,"1",IF(score!$M361=100,"0")))))))</f>
        <v>0</v>
      </c>
      <c r="AI361" t="str">
        <f>IF(score!$N361=".",".",IF(score!$N361=0,"1",IF(score!$N361=25,"0",IF(score!$N361=50,"0",IF(score!$N361=75,"0",IF(score!$N361=100,"0"))))))</f>
        <v>0</v>
      </c>
      <c r="AJ361" t="str">
        <f>IF(score!$N361=".",".",IF(score!$N361=0,"0",IF(score!$N361=25,"1",IF(score!$N361=50,"0",IF(score!$N361=75,"0",IF(score!$N361=100,"0"))))))</f>
        <v>0</v>
      </c>
      <c r="AK361" t="str">
        <f>IF(score!$N361=".",".",IF(score!$N361=0,"0",IF(score!$N361=25,"0",IF(score!$N361=50,"1",IF(score!$N361=75,"0",IF(score!$N361=100,"0"))))))</f>
        <v>0</v>
      </c>
      <c r="AL361" t="str">
        <f>IF(score!$N361=".",".",IF(score!$N361=0,"0",IF(score!$N361=25,"0",IF(score!$N361=50,"0",IF(score!$N361=75,"1",IF(score!$N361=100,"0"))))))</f>
        <v>0</v>
      </c>
      <c r="AN361">
        <f t="shared" si="350"/>
        <v>0</v>
      </c>
      <c r="AO361">
        <f t="shared" si="351"/>
        <v>0</v>
      </c>
      <c r="AP361">
        <f t="shared" si="352"/>
        <v>-3.0239600000000002</v>
      </c>
      <c r="AQ361">
        <f t="shared" si="353"/>
        <v>0</v>
      </c>
      <c r="AR361">
        <f t="shared" si="354"/>
        <v>0</v>
      </c>
      <c r="AS361">
        <f t="shared" si="355"/>
        <v>-3.4555500000000001</v>
      </c>
      <c r="AT361">
        <f t="shared" si="356"/>
        <v>0</v>
      </c>
      <c r="AU361">
        <f t="shared" si="357"/>
        <v>-2.7355700000000001</v>
      </c>
      <c r="AV361">
        <f t="shared" si="358"/>
        <v>0</v>
      </c>
      <c r="AW361">
        <f t="shared" si="359"/>
        <v>0</v>
      </c>
      <c r="AX361">
        <f t="shared" si="360"/>
        <v>0</v>
      </c>
      <c r="AY361">
        <f t="shared" si="361"/>
        <v>0</v>
      </c>
      <c r="AZ361">
        <f t="shared" si="362"/>
        <v>0</v>
      </c>
      <c r="BA361">
        <f t="shared" si="363"/>
        <v>0</v>
      </c>
      <c r="BB361">
        <f t="shared" si="364"/>
        <v>0</v>
      </c>
      <c r="BC361">
        <f t="shared" si="365"/>
        <v>0</v>
      </c>
      <c r="BD361">
        <f t="shared" si="366"/>
        <v>0</v>
      </c>
      <c r="BE361">
        <f t="shared" si="367"/>
        <v>0</v>
      </c>
      <c r="BF361">
        <f t="shared" si="368"/>
        <v>2.3724099999999999</v>
      </c>
      <c r="BG361">
        <f t="shared" si="369"/>
        <v>0</v>
      </c>
      <c r="BH361">
        <f t="shared" si="370"/>
        <v>0</v>
      </c>
      <c r="BI361">
        <f t="shared" si="371"/>
        <v>0</v>
      </c>
      <c r="BJ361">
        <f t="shared" si="372"/>
        <v>0</v>
      </c>
      <c r="BK361">
        <f t="shared" si="373"/>
        <v>0</v>
      </c>
      <c r="BL361">
        <f t="shared" si="374"/>
        <v>0</v>
      </c>
      <c r="BM361">
        <f t="shared" si="375"/>
        <v>0</v>
      </c>
      <c r="BN361">
        <f t="shared" si="376"/>
        <v>0</v>
      </c>
      <c r="BO361">
        <f t="shared" si="377"/>
        <v>0</v>
      </c>
      <c r="BP361">
        <f t="shared" si="378"/>
        <v>0</v>
      </c>
      <c r="BQ361">
        <f t="shared" si="379"/>
        <v>1.28044</v>
      </c>
      <c r="BR361">
        <f t="shared" si="380"/>
        <v>0</v>
      </c>
      <c r="BS361">
        <f t="shared" si="381"/>
        <v>0</v>
      </c>
      <c r="BT361">
        <f t="shared" si="382"/>
        <v>0</v>
      </c>
      <c r="BU361">
        <f t="shared" si="383"/>
        <v>0</v>
      </c>
      <c r="BV361">
        <f t="shared" si="384"/>
        <v>0</v>
      </c>
      <c r="BX361">
        <f t="shared" si="385"/>
        <v>0</v>
      </c>
      <c r="BY361">
        <f t="shared" si="386"/>
        <v>0</v>
      </c>
      <c r="BZ361">
        <f t="shared" si="387"/>
        <v>3.4819999999999997E-2</v>
      </c>
      <c r="CA361">
        <f t="shared" si="388"/>
        <v>0</v>
      </c>
      <c r="CB361">
        <f t="shared" si="389"/>
        <v>0</v>
      </c>
      <c r="CC361">
        <f t="shared" si="390"/>
        <v>1.8684000000000001</v>
      </c>
      <c r="CD361">
        <f t="shared" si="391"/>
        <v>0</v>
      </c>
      <c r="CE361">
        <f t="shared" si="392"/>
        <v>1.43103</v>
      </c>
      <c r="CF361">
        <f t="shared" si="393"/>
        <v>0</v>
      </c>
      <c r="CG361">
        <f t="shared" si="394"/>
        <v>0</v>
      </c>
      <c r="CH361">
        <f t="shared" si="395"/>
        <v>0</v>
      </c>
      <c r="CI361">
        <f t="shared" si="396"/>
        <v>0</v>
      </c>
      <c r="CJ361">
        <f t="shared" si="397"/>
        <v>0</v>
      </c>
      <c r="CK361">
        <f t="shared" si="398"/>
        <v>0</v>
      </c>
      <c r="CL361">
        <f t="shared" si="399"/>
        <v>0</v>
      </c>
      <c r="CM361">
        <f t="shared" si="400"/>
        <v>0</v>
      </c>
      <c r="CN361">
        <f t="shared" si="401"/>
        <v>0</v>
      </c>
      <c r="CO361">
        <f t="shared" si="402"/>
        <v>0</v>
      </c>
      <c r="CP361">
        <f t="shared" si="403"/>
        <v>-6.31121</v>
      </c>
      <c r="CQ361">
        <f t="shared" si="404"/>
        <v>0</v>
      </c>
      <c r="CR361">
        <f t="shared" si="405"/>
        <v>0</v>
      </c>
      <c r="CS361">
        <f t="shared" si="406"/>
        <v>0</v>
      </c>
      <c r="CT361">
        <f t="shared" si="407"/>
        <v>0</v>
      </c>
      <c r="CU361">
        <f t="shared" si="408"/>
        <v>0</v>
      </c>
      <c r="CV361">
        <f t="shared" si="409"/>
        <v>0</v>
      </c>
      <c r="CW361">
        <f t="shared" si="410"/>
        <v>0</v>
      </c>
      <c r="CX361">
        <f t="shared" si="411"/>
        <v>0</v>
      </c>
      <c r="CY361">
        <f t="shared" si="412"/>
        <v>0</v>
      </c>
      <c r="CZ361">
        <f t="shared" si="413"/>
        <v>0</v>
      </c>
      <c r="DA361">
        <f t="shared" si="414"/>
        <v>-4.5905500000000004</v>
      </c>
      <c r="DB361">
        <f t="shared" si="415"/>
        <v>0</v>
      </c>
      <c r="DC361">
        <f t="shared" si="416"/>
        <v>0</v>
      </c>
      <c r="DD361">
        <f t="shared" si="417"/>
        <v>0</v>
      </c>
      <c r="DE361">
        <f t="shared" si="418"/>
        <v>0</v>
      </c>
      <c r="DF361">
        <f t="shared" si="419"/>
        <v>0</v>
      </c>
    </row>
    <row r="362" spans="1:110" x14ac:dyDescent="0.25">
      <c r="A362" s="4">
        <f>raw!$A362:$A362</f>
        <v>43349</v>
      </c>
      <c r="B362" s="6" t="str">
        <f>raw!$B362:$B362</f>
        <v>0009-0077</v>
      </c>
      <c r="D362" t="str">
        <f>IF(score!$C362=".",".",IF(score!$C362=0,"1",IF(score!$C362=25,"0",IF(score!$C362=50,"0",IF(score!$C362=75,"0",IF(score!$C362=100,"0"))))))</f>
        <v>0</v>
      </c>
      <c r="E362" t="str">
        <f>IF(score!$C362=".",".",IF(score!$C362=0,"0",IF(score!$C362=25,"1",IF(score!$C362=50,"0",IF(score!$C362=75,"0",IF(score!$C362=100,"0"))))))</f>
        <v>1</v>
      </c>
      <c r="F362" t="str">
        <f>IF(score!$C362=".",".",IF(score!$C362=0,"0",IF(score!$C362=25,"0",IF(score!$C362=50,"1",IF(score!$C362=75,"0",IF(score!$C362=100,"0"))))))</f>
        <v>0</v>
      </c>
      <c r="G362" t="str">
        <f>IF(score!$C362=".",".",IF(score!$C362=0,"0",IF(score!$C362=25,"0",IF(score!$C362=50,"0",IF(score!$C362=75,"1",IF(score!$C362=100,"0"))))))</f>
        <v>0</v>
      </c>
      <c r="H362" t="str">
        <f>IF(score!$D362=".",".",IF(score!$D362=0,"1",IF(score!$D362=50,"0",IF(score!$D362=100,"0"))))</f>
        <v>1</v>
      </c>
      <c r="I362" t="str">
        <f>IF(score!$D362=".",".",IF(score!$D362=0,"0",IF(score!$D362=50,"1",IF(score!$D362=100,"0"))))</f>
        <v>0</v>
      </c>
      <c r="J362" t="str">
        <f>IF(score!$E362=".",".",IF(score!$E362=0,"1",IF(score!$E362=50,"0",IF(score!$E362=100,"0"))))</f>
        <v>1</v>
      </c>
      <c r="K362" t="str">
        <f>IF(score!$E362=".",".",IF(score!$E362=0,"0",IF(score!$E362=50,"1",IF(score!$E362=100,"0"))))</f>
        <v>0</v>
      </c>
      <c r="L362" t="str">
        <f>IF(score!$F362=".",".",IF(score!$F362=0,"1",IF(score!$F362=100,"0")))</f>
        <v>1</v>
      </c>
      <c r="M362" t="str">
        <f>IF(score!$G362=".",".",IF(score!$G362=0,"1",IF(score!$G362=100,"0")))</f>
        <v>1</v>
      </c>
      <c r="N362" t="str">
        <f>IF(score!$H362=".",".",IF(score!$H362=0,"1",IF(score!$H362=100,"0")))</f>
        <v>0</v>
      </c>
      <c r="O362" t="str">
        <f>IF(score!$I362=".",".",IF(score!$I362=0,"1",IF(score!$I362=50,"0",IF(score!$I362=100,"0"))))</f>
        <v>0</v>
      </c>
      <c r="P362" t="str">
        <f>IF(score!$J362=".",".",IF(score!$J362=0,"1",IF(score!$J362=25,"0",IF(score!$J362=50,"0",IF(score!$J362=75,"0",IF(score!$J362=100,"0"))))))</f>
        <v>0</v>
      </c>
      <c r="Q362" t="str">
        <f>IF(score!$J362=".",".",IF(score!$J362=0,"0",IF(score!$J362=25,"1",IF(score!$J362=50,"0",IF(score!$J362=75,"0",IF(score!$J362=100,"0"))))))</f>
        <v>0</v>
      </c>
      <c r="R362" t="str">
        <f>IF(score!$J362=".",".",IF(score!$J362=0,"0",IF(score!$J362=25,"0",IF(score!$J362=50,"1",IF(score!$J362=75,"0",IF(score!$J362=100,"0"))))))</f>
        <v>0</v>
      </c>
      <c r="S362" t="str">
        <f>IF(score!$J362=".",".",IF(score!$J362=0,"0",IF(score!$J362=25,"0",IF(score!$J362=50,"0",IF(score!$J362=75,"1",IF(score!$J362=100,"0"))))))</f>
        <v>0</v>
      </c>
      <c r="T362" t="str">
        <f>IF(score!$K362=".",".",IF(score!$K362=0,"1",IF(score!$K362=20,"0",IF(score!$K362=40,"0",IF(score!$K362=60,"0",IF(score!$K362=80,"0",IF(score!$K362=100,"0")))))))</f>
        <v>0</v>
      </c>
      <c r="U362" t="str">
        <f>IF(score!$K362=".",".",IF(score!$K362=0,"0",IF(score!$K362=20,"1",IF(score!$K362=40,"0",IF(score!$K362=60,"0",IF(score!$K362=80,"0",IF(score!$K362=100,"0")))))))</f>
        <v>0</v>
      </c>
      <c r="V362" t="str">
        <f>IF(score!$K362=".",".",IF(score!$K362=0,"0",IF(score!$K362=20,"0",IF(score!$K362=40,"1",IF(score!$K362=60,"0",IF(score!$K362=80,"0",IF(score!$K362=100,"0")))))))</f>
        <v>0</v>
      </c>
      <c r="W362" t="str">
        <f>IF(score!$K362=".",".",IF(score!$K362=0,"0",IF(score!$K362=20,"0",IF(score!$K362=40,"0",IF(score!$K362=60,"1",IF(score!$K362=80,"0",IF(score!$K362=100,"0")))))))</f>
        <v>0</v>
      </c>
      <c r="X362" t="str">
        <f>IF(score!$K362=".",".",IF(score!$K362=0,"0",IF(score!$K362=20,"0",IF(score!$K362=40,"0",IF(score!$K362=60,"0",IF(score!$K362=80,"1",IF(score!$K362=100,"0")))))))</f>
        <v>1</v>
      </c>
      <c r="Y362" t="str">
        <f>IF(score!$L362=".",".",IF(score!$L362=0,"1",IF(score!$L362=20,"0",IF(score!$L362=40,"0",IF(score!$L362=60,"0",IF(score!$L362=80,"0",IF(score!$L362=100,"0")))))))</f>
        <v>0</v>
      </c>
      <c r="Z362" t="str">
        <f>IF(score!$L362=".",".",IF(score!$L362=0,"0",IF(score!$L362=20,"1",IF(score!$L362=40,"0",IF(score!$L362=60,"0",IF(score!$L362=80,"0",IF(score!$L362=100,"0")))))))</f>
        <v>0</v>
      </c>
      <c r="AA362" t="str">
        <f>IF(score!$L362=".",".",IF(score!$L362=0,"0",IF(score!$L362=20,"0",IF(score!$L362=40,"1",IF(score!$L362=60,"0",IF(score!$L362=80,"0",IF(score!$L362=100,"0")))))))</f>
        <v>0</v>
      </c>
      <c r="AB362" t="str">
        <f>IF(score!$L362=".",".",IF(score!$L362=0,"0",IF(score!$L362=20,"0",IF(score!$L362=40,"0",IF(score!$L362=60,"1",IF(score!$L362=80,"0",IF(score!$L362=100,"0")))))))</f>
        <v>0</v>
      </c>
      <c r="AC362" t="str">
        <f>IF(score!$L362=".",".",IF(score!$L362=0,"0",IF(score!$L362=20,"0",IF(score!$L362=40,"0",IF(score!$L362=60,"0",IF(score!$L362=80,"1",IF(score!L362=100,"0")))))))</f>
        <v>1</v>
      </c>
      <c r="AD362" t="str">
        <f>IF(score!$M362=".",".",IF(score!$M362=0,"1",IF(score!$M362=20,"0",IF(score!$M362=40,"0",IF(score!$M362=60,"0",IF(score!$M362=80,"0",IF(score!$M362=100,"0")))))))</f>
        <v>0</v>
      </c>
      <c r="AE362" t="str">
        <f>IF(score!$M362=".",".",IF(score!$M362=0,"0",IF(score!$M362=20,"1",IF(score!$M362=40,"0",IF(score!$M362=60,"0",IF(score!$M362=80,"0",IF(score!$M362=100,"0")))))))</f>
        <v>0</v>
      </c>
      <c r="AF362" t="str">
        <f>IF(score!$M362=".",".",IF(score!$M362=0,"0",IF(score!$M362=20,"0",IF(score!$M362=40,"1",IF(score!$M362=60,"0",IF(score!$M362=80,"0",IF(score!$M362=100,"0")))))))</f>
        <v>0</v>
      </c>
      <c r="AG362" t="str">
        <f>IF(score!$M362=".",".",IF(score!$M362=0,"0",IF(score!$M362=20,"0",IF(score!$M362=40,"0",IF(score!$M362=60,"1",IF(score!$M362=80,"0",IF(score!$M362=100,"0")))))))</f>
        <v>0</v>
      </c>
      <c r="AH362" t="str">
        <f>IF(score!$M362=".",".",IF(score!$M362=0,"0",IF(score!$M362=20,"0",IF(score!$M362=40,"0",IF(score!$M362=60,"0",IF(score!$M362=80,"1",IF(score!$M362=100,"0")))))))</f>
        <v>0</v>
      </c>
      <c r="AI362" t="str">
        <f>IF(score!$N362=".",".",IF(score!$N362=0,"1",IF(score!$N362=25,"0",IF(score!$N362=50,"0",IF(score!$N362=75,"0",IF(score!$N362=100,"0"))))))</f>
        <v>0</v>
      </c>
      <c r="AJ362" t="str">
        <f>IF(score!$N362=".",".",IF(score!$N362=0,"0",IF(score!$N362=25,"1",IF(score!$N362=50,"0",IF(score!$N362=75,"0",IF(score!$N362=100,"0"))))))</f>
        <v>1</v>
      </c>
      <c r="AK362" t="str">
        <f>IF(score!$N362=".",".",IF(score!$N362=0,"0",IF(score!$N362=25,"0",IF(score!$N362=50,"1",IF(score!$N362=75,"0",IF(score!$N362=100,"0"))))))</f>
        <v>0</v>
      </c>
      <c r="AL362" t="str">
        <f>IF(score!$N362=".",".",IF(score!$N362=0,"0",IF(score!$N362=25,"0",IF(score!$N362=50,"0",IF(score!$N362=75,"1",IF(score!$N362=100,"0"))))))</f>
        <v>0</v>
      </c>
      <c r="AN362">
        <f t="shared" si="350"/>
        <v>0</v>
      </c>
      <c r="AO362">
        <f t="shared" si="351"/>
        <v>-5.5646100000000001</v>
      </c>
      <c r="AP362">
        <f t="shared" si="352"/>
        <v>0</v>
      </c>
      <c r="AQ362">
        <f t="shared" si="353"/>
        <v>0</v>
      </c>
      <c r="AR362">
        <f t="shared" si="354"/>
        <v>-7.2321600000000004</v>
      </c>
      <c r="AS362">
        <f t="shared" si="355"/>
        <v>0</v>
      </c>
      <c r="AT362">
        <f t="shared" si="356"/>
        <v>-6.24397</v>
      </c>
      <c r="AU362">
        <f t="shared" si="357"/>
        <v>0</v>
      </c>
      <c r="AV362">
        <f t="shared" si="358"/>
        <v>-4.6161700000000003</v>
      </c>
      <c r="AW362">
        <f t="shared" si="359"/>
        <v>-5.5174700000000003</v>
      </c>
      <c r="AX362">
        <f t="shared" si="360"/>
        <v>0</v>
      </c>
      <c r="AY362">
        <f t="shared" si="361"/>
        <v>0</v>
      </c>
      <c r="AZ362">
        <f t="shared" si="362"/>
        <v>0</v>
      </c>
      <c r="BA362">
        <f t="shared" si="363"/>
        <v>0</v>
      </c>
      <c r="BB362">
        <f t="shared" si="364"/>
        <v>0</v>
      </c>
      <c r="BC362">
        <f t="shared" si="365"/>
        <v>0</v>
      </c>
      <c r="BD362">
        <f t="shared" si="366"/>
        <v>0</v>
      </c>
      <c r="BE362">
        <f t="shared" si="367"/>
        <v>0</v>
      </c>
      <c r="BF362">
        <f t="shared" si="368"/>
        <v>0</v>
      </c>
      <c r="BG362">
        <f t="shared" si="369"/>
        <v>0</v>
      </c>
      <c r="BH362">
        <f t="shared" si="370"/>
        <v>0.66513999999999995</v>
      </c>
      <c r="BI362">
        <f t="shared" si="371"/>
        <v>0</v>
      </c>
      <c r="BJ362">
        <f t="shared" si="372"/>
        <v>0</v>
      </c>
      <c r="BK362">
        <f t="shared" si="373"/>
        <v>0</v>
      </c>
      <c r="BL362">
        <f t="shared" si="374"/>
        <v>0</v>
      </c>
      <c r="BM362">
        <f t="shared" si="375"/>
        <v>-0.42251</v>
      </c>
      <c r="BN362">
        <f t="shared" si="376"/>
        <v>0</v>
      </c>
      <c r="BO362">
        <f t="shared" si="377"/>
        <v>0</v>
      </c>
      <c r="BP362">
        <f t="shared" si="378"/>
        <v>0</v>
      </c>
      <c r="BQ362">
        <f t="shared" si="379"/>
        <v>0</v>
      </c>
      <c r="BR362">
        <f t="shared" si="380"/>
        <v>0</v>
      </c>
      <c r="BS362">
        <f t="shared" si="381"/>
        <v>0</v>
      </c>
      <c r="BT362">
        <f t="shared" si="382"/>
        <v>-0.94342000000000004</v>
      </c>
      <c r="BU362">
        <f t="shared" si="383"/>
        <v>0</v>
      </c>
      <c r="BV362">
        <f t="shared" si="384"/>
        <v>0</v>
      </c>
      <c r="BX362">
        <f t="shared" si="385"/>
        <v>0</v>
      </c>
      <c r="BY362">
        <f t="shared" si="386"/>
        <v>-0.16891</v>
      </c>
      <c r="BZ362">
        <f t="shared" si="387"/>
        <v>0</v>
      </c>
      <c r="CA362">
        <f t="shared" si="388"/>
        <v>0</v>
      </c>
      <c r="CB362">
        <f t="shared" si="389"/>
        <v>3.9311500000000001</v>
      </c>
      <c r="CC362">
        <f t="shared" si="390"/>
        <v>0</v>
      </c>
      <c r="CD362">
        <f t="shared" si="391"/>
        <v>2.68282</v>
      </c>
      <c r="CE362">
        <f t="shared" si="392"/>
        <v>0</v>
      </c>
      <c r="CF362">
        <f t="shared" si="393"/>
        <v>1.4406000000000001</v>
      </c>
      <c r="CG362">
        <f t="shared" si="394"/>
        <v>1.6696800000000001</v>
      </c>
      <c r="CH362">
        <f t="shared" si="395"/>
        <v>0</v>
      </c>
      <c r="CI362">
        <f t="shared" si="396"/>
        <v>0</v>
      </c>
      <c r="CJ362">
        <f t="shared" si="397"/>
        <v>0</v>
      </c>
      <c r="CK362">
        <f t="shared" si="398"/>
        <v>0</v>
      </c>
      <c r="CL362">
        <f t="shared" si="399"/>
        <v>0</v>
      </c>
      <c r="CM362">
        <f t="shared" si="400"/>
        <v>0</v>
      </c>
      <c r="CN362">
        <f t="shared" si="401"/>
        <v>0</v>
      </c>
      <c r="CO362">
        <f t="shared" si="402"/>
        <v>0</v>
      </c>
      <c r="CP362">
        <f t="shared" si="403"/>
        <v>0</v>
      </c>
      <c r="CQ362">
        <f t="shared" si="404"/>
        <v>0</v>
      </c>
      <c r="CR362">
        <f t="shared" si="405"/>
        <v>-1.9494899999999999</v>
      </c>
      <c r="CS362">
        <f t="shared" si="406"/>
        <v>0</v>
      </c>
      <c r="CT362">
        <f t="shared" si="407"/>
        <v>0</v>
      </c>
      <c r="CU362">
        <f t="shared" si="408"/>
        <v>0</v>
      </c>
      <c r="CV362">
        <f t="shared" si="409"/>
        <v>0</v>
      </c>
      <c r="CW362">
        <f t="shared" si="410"/>
        <v>-0.92057</v>
      </c>
      <c r="CX362">
        <f t="shared" si="411"/>
        <v>0</v>
      </c>
      <c r="CY362">
        <f t="shared" si="412"/>
        <v>0</v>
      </c>
      <c r="CZ362">
        <f t="shared" si="413"/>
        <v>0</v>
      </c>
      <c r="DA362">
        <f t="shared" si="414"/>
        <v>0</v>
      </c>
      <c r="DB362">
        <f t="shared" si="415"/>
        <v>0</v>
      </c>
      <c r="DC362">
        <f t="shared" si="416"/>
        <v>0</v>
      </c>
      <c r="DD362">
        <f t="shared" si="417"/>
        <v>-8.2606599999999997</v>
      </c>
      <c r="DE362">
        <f t="shared" si="418"/>
        <v>0</v>
      </c>
      <c r="DF362">
        <f t="shared" si="419"/>
        <v>0</v>
      </c>
    </row>
    <row r="363" spans="1:110" x14ac:dyDescent="0.25">
      <c r="A363" s="4">
        <f>raw!$A363:$A363</f>
        <v>43349</v>
      </c>
      <c r="B363" s="6" t="str">
        <f>raw!$B363:$B363</f>
        <v>0009-0079</v>
      </c>
      <c r="D363" t="str">
        <f>IF(score!$C363=".",".",IF(score!$C363=0,"1",IF(score!$C363=25,"0",IF(score!$C363=50,"0",IF(score!$C363=75,"0",IF(score!$C363=100,"0"))))))</f>
        <v>0</v>
      </c>
      <c r="E363" t="str">
        <f>IF(score!$C363=".",".",IF(score!$C363=0,"0",IF(score!$C363=25,"1",IF(score!$C363=50,"0",IF(score!$C363=75,"0",IF(score!$C363=100,"0"))))))</f>
        <v>1</v>
      </c>
      <c r="F363" t="str">
        <f>IF(score!$C363=".",".",IF(score!$C363=0,"0",IF(score!$C363=25,"0",IF(score!$C363=50,"1",IF(score!$C363=75,"0",IF(score!$C363=100,"0"))))))</f>
        <v>0</v>
      </c>
      <c r="G363" t="str">
        <f>IF(score!$C363=".",".",IF(score!$C363=0,"0",IF(score!$C363=25,"0",IF(score!$C363=50,"0",IF(score!$C363=75,"1",IF(score!$C363=100,"0"))))))</f>
        <v>0</v>
      </c>
      <c r="H363" t="str">
        <f>IF(score!$D363=".",".",IF(score!$D363=0,"1",IF(score!$D363=50,"0",IF(score!$D363=100,"0"))))</f>
        <v>1</v>
      </c>
      <c r="I363" t="str">
        <f>IF(score!$D363=".",".",IF(score!$D363=0,"0",IF(score!$D363=50,"1",IF(score!$D363=100,"0"))))</f>
        <v>0</v>
      </c>
      <c r="J363" t="str">
        <f>IF(score!$E363=".",".",IF(score!$E363=0,"1",IF(score!$E363=50,"0",IF(score!$E363=100,"0"))))</f>
        <v>1</v>
      </c>
      <c r="K363" t="str">
        <f>IF(score!$E363=".",".",IF(score!$E363=0,"0",IF(score!$E363=50,"1",IF(score!$E363=100,"0"))))</f>
        <v>0</v>
      </c>
      <c r="L363" t="str">
        <f>IF(score!$F363=".",".",IF(score!$F363=0,"1",IF(score!$F363=100,"0")))</f>
        <v>0</v>
      </c>
      <c r="M363" t="str">
        <f>IF(score!$G363=".",".",IF(score!$G363=0,"1",IF(score!$G363=100,"0")))</f>
        <v>0</v>
      </c>
      <c r="N363" t="str">
        <f>IF(score!$H363=".",".",IF(score!$H363=0,"1",IF(score!$H363=100,"0")))</f>
        <v>0</v>
      </c>
      <c r="O363" t="str">
        <f>IF(score!$I363=".",".",IF(score!$I363=0,"1",IF(score!$I363=50,"0",IF(score!$I363=100,"0"))))</f>
        <v>0</v>
      </c>
      <c r="P363" t="str">
        <f>IF(score!$J363=".",".",IF(score!$J363=0,"1",IF(score!$J363=25,"0",IF(score!$J363=50,"0",IF(score!$J363=75,"0",IF(score!$J363=100,"0"))))))</f>
        <v>0</v>
      </c>
      <c r="Q363" t="str">
        <f>IF(score!$J363=".",".",IF(score!$J363=0,"0",IF(score!$J363=25,"1",IF(score!$J363=50,"0",IF(score!$J363=75,"0",IF(score!$J363=100,"0"))))))</f>
        <v>0</v>
      </c>
      <c r="R363" t="str">
        <f>IF(score!$J363=".",".",IF(score!$J363=0,"0",IF(score!$J363=25,"0",IF(score!$J363=50,"1",IF(score!$J363=75,"0",IF(score!$J363=100,"0"))))))</f>
        <v>0</v>
      </c>
      <c r="S363" t="str">
        <f>IF(score!$J363=".",".",IF(score!$J363=0,"0",IF(score!$J363=25,"0",IF(score!$J363=50,"0",IF(score!$J363=75,"1",IF(score!$J363=100,"0"))))))</f>
        <v>0</v>
      </c>
      <c r="T363" t="str">
        <f>IF(score!$K363=".",".",IF(score!$K363=0,"1",IF(score!$K363=20,"0",IF(score!$K363=40,"0",IF(score!$K363=60,"0",IF(score!$K363=80,"0",IF(score!$K363=100,"0")))))))</f>
        <v>0</v>
      </c>
      <c r="U363" t="str">
        <f>IF(score!$K363=".",".",IF(score!$K363=0,"0",IF(score!$K363=20,"1",IF(score!$K363=40,"0",IF(score!$K363=60,"0",IF(score!$K363=80,"0",IF(score!$K363=100,"0")))))))</f>
        <v>0</v>
      </c>
      <c r="V363" t="str">
        <f>IF(score!$K363=".",".",IF(score!$K363=0,"0",IF(score!$K363=20,"0",IF(score!$K363=40,"1",IF(score!$K363=60,"0",IF(score!$K363=80,"0",IF(score!$K363=100,"0")))))))</f>
        <v>1</v>
      </c>
      <c r="W363" t="str">
        <f>IF(score!$K363=".",".",IF(score!$K363=0,"0",IF(score!$K363=20,"0",IF(score!$K363=40,"0",IF(score!$K363=60,"1",IF(score!$K363=80,"0",IF(score!$K363=100,"0")))))))</f>
        <v>0</v>
      </c>
      <c r="X363" t="str">
        <f>IF(score!$K363=".",".",IF(score!$K363=0,"0",IF(score!$K363=20,"0",IF(score!$K363=40,"0",IF(score!$K363=60,"0",IF(score!$K363=80,"1",IF(score!$K363=100,"0")))))))</f>
        <v>0</v>
      </c>
      <c r="Y363" t="str">
        <f>IF(score!$L363=".",".",IF(score!$L363=0,"1",IF(score!$L363=20,"0",IF(score!$L363=40,"0",IF(score!$L363=60,"0",IF(score!$L363=80,"0",IF(score!$L363=100,"0")))))))</f>
        <v>0</v>
      </c>
      <c r="Z363" t="str">
        <f>IF(score!$L363=".",".",IF(score!$L363=0,"0",IF(score!$L363=20,"1",IF(score!$L363=40,"0",IF(score!$L363=60,"0",IF(score!$L363=80,"0",IF(score!$L363=100,"0")))))))</f>
        <v>0</v>
      </c>
      <c r="AA363" t="str">
        <f>IF(score!$L363=".",".",IF(score!$L363=0,"0",IF(score!$L363=20,"0",IF(score!$L363=40,"1",IF(score!$L363=60,"0",IF(score!$L363=80,"0",IF(score!$L363=100,"0")))))))</f>
        <v>0</v>
      </c>
      <c r="AB363" t="str">
        <f>IF(score!$L363=".",".",IF(score!$L363=0,"0",IF(score!$L363=20,"0",IF(score!$L363=40,"0",IF(score!$L363=60,"1",IF(score!$L363=80,"0",IF(score!$L363=100,"0")))))))</f>
        <v>1</v>
      </c>
      <c r="AC363" t="str">
        <f>IF(score!$L363=".",".",IF(score!$L363=0,"0",IF(score!$L363=20,"0",IF(score!$L363=40,"0",IF(score!$L363=60,"0",IF(score!$L363=80,"1",IF(score!L363=100,"0")))))))</f>
        <v>0</v>
      </c>
      <c r="AD363" t="str">
        <f>IF(score!$M363=".",".",IF(score!$M363=0,"1",IF(score!$M363=20,"0",IF(score!$M363=40,"0",IF(score!$M363=60,"0",IF(score!$M363=80,"0",IF(score!$M363=100,"0")))))))</f>
        <v>0</v>
      </c>
      <c r="AE363" t="str">
        <f>IF(score!$M363=".",".",IF(score!$M363=0,"0",IF(score!$M363=20,"1",IF(score!$M363=40,"0",IF(score!$M363=60,"0",IF(score!$M363=80,"0",IF(score!$M363=100,"0")))))))</f>
        <v>1</v>
      </c>
      <c r="AF363" t="str">
        <f>IF(score!$M363=".",".",IF(score!$M363=0,"0",IF(score!$M363=20,"0",IF(score!$M363=40,"1",IF(score!$M363=60,"0",IF(score!$M363=80,"0",IF(score!$M363=100,"0")))))))</f>
        <v>0</v>
      </c>
      <c r="AG363" t="str">
        <f>IF(score!$M363=".",".",IF(score!$M363=0,"0",IF(score!$M363=20,"0",IF(score!$M363=40,"0",IF(score!$M363=60,"1",IF(score!$M363=80,"0",IF(score!$M363=100,"0")))))))</f>
        <v>0</v>
      </c>
      <c r="AH363" t="str">
        <f>IF(score!$M363=".",".",IF(score!$M363=0,"0",IF(score!$M363=20,"0",IF(score!$M363=40,"0",IF(score!$M363=60,"0",IF(score!$M363=80,"1",IF(score!$M363=100,"0")))))))</f>
        <v>0</v>
      </c>
      <c r="AI363" t="str">
        <f>IF(score!$N363=".",".",IF(score!$N363=0,"1",IF(score!$N363=25,"0",IF(score!$N363=50,"0",IF(score!$N363=75,"0",IF(score!$N363=100,"0"))))))</f>
        <v>0</v>
      </c>
      <c r="AJ363" t="str">
        <f>IF(score!$N363=".",".",IF(score!$N363=0,"0",IF(score!$N363=25,"1",IF(score!$N363=50,"0",IF(score!$N363=75,"0",IF(score!$N363=100,"0"))))))</f>
        <v>0</v>
      </c>
      <c r="AK363" t="str">
        <f>IF(score!$N363=".",".",IF(score!$N363=0,"0",IF(score!$N363=25,"0",IF(score!$N363=50,"1",IF(score!$N363=75,"0",IF(score!$N363=100,"0"))))))</f>
        <v>0</v>
      </c>
      <c r="AL363" t="str">
        <f>IF(score!$N363=".",".",IF(score!$N363=0,"0",IF(score!$N363=25,"0",IF(score!$N363=50,"0",IF(score!$N363=75,"1",IF(score!$N363=100,"0"))))))</f>
        <v>0</v>
      </c>
      <c r="AN363">
        <f t="shared" si="350"/>
        <v>0</v>
      </c>
      <c r="AO363">
        <f t="shared" si="351"/>
        <v>-5.5646100000000001</v>
      </c>
      <c r="AP363">
        <f t="shared" si="352"/>
        <v>0</v>
      </c>
      <c r="AQ363">
        <f t="shared" si="353"/>
        <v>0</v>
      </c>
      <c r="AR363">
        <f t="shared" si="354"/>
        <v>-7.2321600000000004</v>
      </c>
      <c r="AS363">
        <f t="shared" si="355"/>
        <v>0</v>
      </c>
      <c r="AT363">
        <f t="shared" si="356"/>
        <v>-6.24397</v>
      </c>
      <c r="AU363">
        <f t="shared" si="357"/>
        <v>0</v>
      </c>
      <c r="AV363">
        <f t="shared" si="358"/>
        <v>0</v>
      </c>
      <c r="AW363">
        <f t="shared" si="359"/>
        <v>0</v>
      </c>
      <c r="AX363">
        <f t="shared" si="360"/>
        <v>0</v>
      </c>
      <c r="AY363">
        <f t="shared" si="361"/>
        <v>0</v>
      </c>
      <c r="AZ363">
        <f t="shared" si="362"/>
        <v>0</v>
      </c>
      <c r="BA363">
        <f t="shared" si="363"/>
        <v>0</v>
      </c>
      <c r="BB363">
        <f t="shared" si="364"/>
        <v>0</v>
      </c>
      <c r="BC363">
        <f t="shared" si="365"/>
        <v>0</v>
      </c>
      <c r="BD363">
        <f t="shared" si="366"/>
        <v>0</v>
      </c>
      <c r="BE363">
        <f t="shared" si="367"/>
        <v>0</v>
      </c>
      <c r="BF363">
        <f t="shared" si="368"/>
        <v>2.3724099999999999</v>
      </c>
      <c r="BG363">
        <f t="shared" si="369"/>
        <v>0</v>
      </c>
      <c r="BH363">
        <f t="shared" si="370"/>
        <v>0</v>
      </c>
      <c r="BI363">
        <f t="shared" si="371"/>
        <v>0</v>
      </c>
      <c r="BJ363">
        <f t="shared" si="372"/>
        <v>0</v>
      </c>
      <c r="BK363">
        <f t="shared" si="373"/>
        <v>0</v>
      </c>
      <c r="BL363">
        <f t="shared" si="374"/>
        <v>-1.1438699999999999</v>
      </c>
      <c r="BM363">
        <f t="shared" si="375"/>
        <v>0</v>
      </c>
      <c r="BN363">
        <f t="shared" si="376"/>
        <v>0</v>
      </c>
      <c r="BO363">
        <f t="shared" si="377"/>
        <v>3.4159299999999999</v>
      </c>
      <c r="BP363">
        <f t="shared" si="378"/>
        <v>0</v>
      </c>
      <c r="BQ363">
        <f t="shared" si="379"/>
        <v>0</v>
      </c>
      <c r="BR363">
        <f t="shared" si="380"/>
        <v>0</v>
      </c>
      <c r="BS363">
        <f t="shared" si="381"/>
        <v>0</v>
      </c>
      <c r="BT363">
        <f t="shared" si="382"/>
        <v>0</v>
      </c>
      <c r="BU363">
        <f t="shared" si="383"/>
        <v>0</v>
      </c>
      <c r="BV363">
        <f t="shared" si="384"/>
        <v>0</v>
      </c>
      <c r="BX363">
        <f t="shared" si="385"/>
        <v>0</v>
      </c>
      <c r="BY363">
        <f t="shared" si="386"/>
        <v>-0.16891</v>
      </c>
      <c r="BZ363">
        <f t="shared" si="387"/>
        <v>0</v>
      </c>
      <c r="CA363">
        <f t="shared" si="388"/>
        <v>0</v>
      </c>
      <c r="CB363">
        <f t="shared" si="389"/>
        <v>3.9311500000000001</v>
      </c>
      <c r="CC363">
        <f t="shared" si="390"/>
        <v>0</v>
      </c>
      <c r="CD363">
        <f t="shared" si="391"/>
        <v>2.68282</v>
      </c>
      <c r="CE363">
        <f t="shared" si="392"/>
        <v>0</v>
      </c>
      <c r="CF363">
        <f t="shared" si="393"/>
        <v>0</v>
      </c>
      <c r="CG363">
        <f t="shared" si="394"/>
        <v>0</v>
      </c>
      <c r="CH363">
        <f t="shared" si="395"/>
        <v>0</v>
      </c>
      <c r="CI363">
        <f t="shared" si="396"/>
        <v>0</v>
      </c>
      <c r="CJ363">
        <f t="shared" si="397"/>
        <v>0</v>
      </c>
      <c r="CK363">
        <f t="shared" si="398"/>
        <v>0</v>
      </c>
      <c r="CL363">
        <f t="shared" si="399"/>
        <v>0</v>
      </c>
      <c r="CM363">
        <f t="shared" si="400"/>
        <v>0</v>
      </c>
      <c r="CN363">
        <f t="shared" si="401"/>
        <v>0</v>
      </c>
      <c r="CO363">
        <f t="shared" si="402"/>
        <v>0</v>
      </c>
      <c r="CP363">
        <f t="shared" si="403"/>
        <v>-6.31121</v>
      </c>
      <c r="CQ363">
        <f t="shared" si="404"/>
        <v>0</v>
      </c>
      <c r="CR363">
        <f t="shared" si="405"/>
        <v>0</v>
      </c>
      <c r="CS363">
        <f t="shared" si="406"/>
        <v>0</v>
      </c>
      <c r="CT363">
        <f t="shared" si="407"/>
        <v>0</v>
      </c>
      <c r="CU363">
        <f t="shared" si="408"/>
        <v>0</v>
      </c>
      <c r="CV363">
        <f t="shared" si="409"/>
        <v>-1.65178</v>
      </c>
      <c r="CW363">
        <f t="shared" si="410"/>
        <v>0</v>
      </c>
      <c r="CX363">
        <f t="shared" si="411"/>
        <v>0</v>
      </c>
      <c r="CY363">
        <f t="shared" si="412"/>
        <v>-10.779109999999999</v>
      </c>
      <c r="CZ363">
        <f t="shared" si="413"/>
        <v>0</v>
      </c>
      <c r="DA363">
        <f t="shared" si="414"/>
        <v>0</v>
      </c>
      <c r="DB363">
        <f t="shared" si="415"/>
        <v>0</v>
      </c>
      <c r="DC363">
        <f t="shared" si="416"/>
        <v>0</v>
      </c>
      <c r="DD363">
        <f t="shared" si="417"/>
        <v>0</v>
      </c>
      <c r="DE363">
        <f t="shared" si="418"/>
        <v>0</v>
      </c>
      <c r="DF363">
        <f t="shared" si="419"/>
        <v>0</v>
      </c>
    </row>
    <row r="364" spans="1:110" x14ac:dyDescent="0.25">
      <c r="A364" s="4">
        <f>raw!$A364:$A364</f>
        <v>43335</v>
      </c>
      <c r="B364" s="6" t="str">
        <f>raw!$B364:$B364</f>
        <v>0009-0080</v>
      </c>
      <c r="D364" t="str">
        <f>IF(score!$C364=".",".",IF(score!$C364=0,"1",IF(score!$C364=25,"0",IF(score!$C364=50,"0",IF(score!$C364=75,"0",IF(score!$C364=100,"0"))))))</f>
        <v>0</v>
      </c>
      <c r="E364" t="str">
        <f>IF(score!$C364=".",".",IF(score!$C364=0,"0",IF(score!$C364=25,"1",IF(score!$C364=50,"0",IF(score!$C364=75,"0",IF(score!$C364=100,"0"))))))</f>
        <v>0</v>
      </c>
      <c r="F364" t="str">
        <f>IF(score!$C364=".",".",IF(score!$C364=0,"0",IF(score!$C364=25,"0",IF(score!$C364=50,"1",IF(score!$C364=75,"0",IF(score!$C364=100,"0"))))))</f>
        <v>0</v>
      </c>
      <c r="G364" t="str">
        <f>IF(score!$C364=".",".",IF(score!$C364=0,"0",IF(score!$C364=25,"0",IF(score!$C364=50,"0",IF(score!$C364=75,"1",IF(score!$C364=100,"0"))))))</f>
        <v>0</v>
      </c>
      <c r="H364" t="str">
        <f>IF(score!$D364=".",".",IF(score!$D364=0,"1",IF(score!$D364=50,"0",IF(score!$D364=100,"0"))))</f>
        <v>0</v>
      </c>
      <c r="I364" t="str">
        <f>IF(score!$D364=".",".",IF(score!$D364=0,"0",IF(score!$D364=50,"1",IF(score!$D364=100,"0"))))</f>
        <v>0</v>
      </c>
      <c r="J364" t="str">
        <f>IF(score!$E364=".",".",IF(score!$E364=0,"1",IF(score!$E364=50,"0",IF(score!$E364=100,"0"))))</f>
        <v>0</v>
      </c>
      <c r="K364" t="str">
        <f>IF(score!$E364=".",".",IF(score!$E364=0,"0",IF(score!$E364=50,"1",IF(score!$E364=100,"0"))))</f>
        <v>0</v>
      </c>
      <c r="L364" t="str">
        <f>IF(score!$F364=".",".",IF(score!$F364=0,"1",IF(score!$F364=100,"0")))</f>
        <v>0</v>
      </c>
      <c r="M364" t="str">
        <f>IF(score!$G364=".",".",IF(score!$G364=0,"1",IF(score!$G364=100,"0")))</f>
        <v>0</v>
      </c>
      <c r="N364" t="str">
        <f>IF(score!$H364=".",".",IF(score!$H364=0,"1",IF(score!$H364=100,"0")))</f>
        <v>0</v>
      </c>
      <c r="O364" t="str">
        <f>IF(score!$I364=".",".",IF(score!$I364=0,"1",IF(score!$I364=50,"0",IF(score!$I364=100,"0"))))</f>
        <v>0</v>
      </c>
      <c r="P364" t="str">
        <f>IF(score!$J364=".",".",IF(score!$J364=0,"1",IF(score!$J364=25,"0",IF(score!$J364=50,"0",IF(score!$J364=75,"0",IF(score!$J364=100,"0"))))))</f>
        <v>0</v>
      </c>
      <c r="Q364" t="str">
        <f>IF(score!$J364=".",".",IF(score!$J364=0,"0",IF(score!$J364=25,"1",IF(score!$J364=50,"0",IF(score!$J364=75,"0",IF(score!$J364=100,"0"))))))</f>
        <v>0</v>
      </c>
      <c r="R364" t="str">
        <f>IF(score!$J364=".",".",IF(score!$J364=0,"0",IF(score!$J364=25,"0",IF(score!$J364=50,"1",IF(score!$J364=75,"0",IF(score!$J364=100,"0"))))))</f>
        <v>0</v>
      </c>
      <c r="S364" t="str">
        <f>IF(score!$J364=".",".",IF(score!$J364=0,"0",IF(score!$J364=25,"0",IF(score!$J364=50,"0",IF(score!$J364=75,"1",IF(score!$J364=100,"0"))))))</f>
        <v>0</v>
      </c>
      <c r="T364" t="str">
        <f>IF(score!$K364=".",".",IF(score!$K364=0,"1",IF(score!$K364=20,"0",IF(score!$K364=40,"0",IF(score!$K364=60,"0",IF(score!$K364=80,"0",IF(score!$K364=100,"0")))))))</f>
        <v>0</v>
      </c>
      <c r="U364" t="str">
        <f>IF(score!$K364=".",".",IF(score!$K364=0,"0",IF(score!$K364=20,"1",IF(score!$K364=40,"0",IF(score!$K364=60,"0",IF(score!$K364=80,"0",IF(score!$K364=100,"0")))))))</f>
        <v>0</v>
      </c>
      <c r="V364" t="str">
        <f>IF(score!$K364=".",".",IF(score!$K364=0,"0",IF(score!$K364=20,"0",IF(score!$K364=40,"1",IF(score!$K364=60,"0",IF(score!$K364=80,"0",IF(score!$K364=100,"0")))))))</f>
        <v>0</v>
      </c>
      <c r="W364" t="str">
        <f>IF(score!$K364=".",".",IF(score!$K364=0,"0",IF(score!$K364=20,"0",IF(score!$K364=40,"0",IF(score!$K364=60,"1",IF(score!$K364=80,"0",IF(score!$K364=100,"0")))))))</f>
        <v>0</v>
      </c>
      <c r="X364" t="str">
        <f>IF(score!$K364=".",".",IF(score!$K364=0,"0",IF(score!$K364=20,"0",IF(score!$K364=40,"0",IF(score!$K364=60,"0",IF(score!$K364=80,"1",IF(score!$K364=100,"0")))))))</f>
        <v>0</v>
      </c>
      <c r="Y364" t="str">
        <f>IF(score!$L364=".",".",IF(score!$L364=0,"1",IF(score!$L364=20,"0",IF(score!$L364=40,"0",IF(score!$L364=60,"0",IF(score!$L364=80,"0",IF(score!$L364=100,"0")))))))</f>
        <v>0</v>
      </c>
      <c r="Z364" t="str">
        <f>IF(score!$L364=".",".",IF(score!$L364=0,"0",IF(score!$L364=20,"1",IF(score!$L364=40,"0",IF(score!$L364=60,"0",IF(score!$L364=80,"0",IF(score!$L364=100,"0")))))))</f>
        <v>0</v>
      </c>
      <c r="AA364" t="str">
        <f>IF(score!$L364=".",".",IF(score!$L364=0,"0",IF(score!$L364=20,"0",IF(score!$L364=40,"1",IF(score!$L364=60,"0",IF(score!$L364=80,"0",IF(score!$L364=100,"0")))))))</f>
        <v>0</v>
      </c>
      <c r="AB364" t="str">
        <f>IF(score!$L364=".",".",IF(score!$L364=0,"0",IF(score!$L364=20,"0",IF(score!$L364=40,"0",IF(score!$L364=60,"1",IF(score!$L364=80,"0",IF(score!$L364=100,"0")))))))</f>
        <v>0</v>
      </c>
      <c r="AC364" t="str">
        <f>IF(score!$L364=".",".",IF(score!$L364=0,"0",IF(score!$L364=20,"0",IF(score!$L364=40,"0",IF(score!$L364=60,"0",IF(score!$L364=80,"1",IF(score!L364=100,"0")))))))</f>
        <v>0</v>
      </c>
      <c r="AD364" t="str">
        <f>IF(score!$M364=".",".",IF(score!$M364=0,"1",IF(score!$M364=20,"0",IF(score!$M364=40,"0",IF(score!$M364=60,"0",IF(score!$M364=80,"0",IF(score!$M364=100,"0")))))))</f>
        <v>0</v>
      </c>
      <c r="AE364" t="str">
        <f>IF(score!$M364=".",".",IF(score!$M364=0,"0",IF(score!$M364=20,"1",IF(score!$M364=40,"0",IF(score!$M364=60,"0",IF(score!$M364=80,"0",IF(score!$M364=100,"0")))))))</f>
        <v>0</v>
      </c>
      <c r="AF364" t="str">
        <f>IF(score!$M364=".",".",IF(score!$M364=0,"0",IF(score!$M364=20,"0",IF(score!$M364=40,"1",IF(score!$M364=60,"0",IF(score!$M364=80,"0",IF(score!$M364=100,"0")))))))</f>
        <v>0</v>
      </c>
      <c r="AG364" t="str">
        <f>IF(score!$M364=".",".",IF(score!$M364=0,"0",IF(score!$M364=20,"0",IF(score!$M364=40,"0",IF(score!$M364=60,"1",IF(score!$M364=80,"0",IF(score!$M364=100,"0")))))))</f>
        <v>0</v>
      </c>
      <c r="AH364" t="str">
        <f>IF(score!$M364=".",".",IF(score!$M364=0,"0",IF(score!$M364=20,"0",IF(score!$M364=40,"0",IF(score!$M364=60,"0",IF(score!$M364=80,"1",IF(score!$M364=100,"0")))))))</f>
        <v>0</v>
      </c>
      <c r="AI364" t="str">
        <f>IF(score!$N364=".",".",IF(score!$N364=0,"1",IF(score!$N364=25,"0",IF(score!$N364=50,"0",IF(score!$N364=75,"0",IF(score!$N364=100,"0"))))))</f>
        <v>0</v>
      </c>
      <c r="AJ364" t="str">
        <f>IF(score!$N364=".",".",IF(score!$N364=0,"0",IF(score!$N364=25,"1",IF(score!$N364=50,"0",IF(score!$N364=75,"0",IF(score!$N364=100,"0"))))))</f>
        <v>0</v>
      </c>
      <c r="AK364" t="str">
        <f>IF(score!$N364=".",".",IF(score!$N364=0,"0",IF(score!$N364=25,"0",IF(score!$N364=50,"1",IF(score!$N364=75,"0",IF(score!$N364=100,"0"))))))</f>
        <v>0</v>
      </c>
      <c r="AL364" t="str">
        <f>IF(score!$N364=".",".",IF(score!$N364=0,"0",IF(score!$N364=25,"0",IF(score!$N364=50,"0",IF(score!$N364=75,"1",IF(score!$N364=100,"0"))))))</f>
        <v>0</v>
      </c>
      <c r="AN364">
        <f t="shared" si="350"/>
        <v>0</v>
      </c>
      <c r="AO364">
        <f t="shared" si="351"/>
        <v>0</v>
      </c>
      <c r="AP364">
        <f t="shared" si="352"/>
        <v>0</v>
      </c>
      <c r="AQ364">
        <f t="shared" si="353"/>
        <v>0</v>
      </c>
      <c r="AR364">
        <f t="shared" si="354"/>
        <v>0</v>
      </c>
      <c r="AS364">
        <f t="shared" si="355"/>
        <v>0</v>
      </c>
      <c r="AT364">
        <f t="shared" si="356"/>
        <v>0</v>
      </c>
      <c r="AU364">
        <f t="shared" si="357"/>
        <v>0</v>
      </c>
      <c r="AV364">
        <f t="shared" si="358"/>
        <v>0</v>
      </c>
      <c r="AW364">
        <f t="shared" si="359"/>
        <v>0</v>
      </c>
      <c r="AX364">
        <f t="shared" si="360"/>
        <v>0</v>
      </c>
      <c r="AY364">
        <f t="shared" si="361"/>
        <v>0</v>
      </c>
      <c r="AZ364">
        <f t="shared" si="362"/>
        <v>0</v>
      </c>
      <c r="BA364">
        <f t="shared" si="363"/>
        <v>0</v>
      </c>
      <c r="BB364">
        <f t="shared" si="364"/>
        <v>0</v>
      </c>
      <c r="BC364">
        <f t="shared" si="365"/>
        <v>0</v>
      </c>
      <c r="BD364">
        <f t="shared" si="366"/>
        <v>0</v>
      </c>
      <c r="BE364">
        <f t="shared" si="367"/>
        <v>0</v>
      </c>
      <c r="BF364">
        <f t="shared" si="368"/>
        <v>0</v>
      </c>
      <c r="BG364">
        <f t="shared" si="369"/>
        <v>0</v>
      </c>
      <c r="BH364">
        <f t="shared" si="370"/>
        <v>0</v>
      </c>
      <c r="BI364">
        <f t="shared" si="371"/>
        <v>0</v>
      </c>
      <c r="BJ364">
        <f t="shared" si="372"/>
        <v>0</v>
      </c>
      <c r="BK364">
        <f t="shared" si="373"/>
        <v>0</v>
      </c>
      <c r="BL364">
        <f t="shared" si="374"/>
        <v>0</v>
      </c>
      <c r="BM364">
        <f t="shared" si="375"/>
        <v>0</v>
      </c>
      <c r="BN364">
        <f t="shared" si="376"/>
        <v>0</v>
      </c>
      <c r="BO364">
        <f t="shared" si="377"/>
        <v>0</v>
      </c>
      <c r="BP364">
        <f t="shared" si="378"/>
        <v>0</v>
      </c>
      <c r="BQ364">
        <f t="shared" si="379"/>
        <v>0</v>
      </c>
      <c r="BR364">
        <f t="shared" si="380"/>
        <v>0</v>
      </c>
      <c r="BS364">
        <f t="shared" si="381"/>
        <v>0</v>
      </c>
      <c r="BT364">
        <f t="shared" si="382"/>
        <v>0</v>
      </c>
      <c r="BU364">
        <f t="shared" si="383"/>
        <v>0</v>
      </c>
      <c r="BV364">
        <f t="shared" si="384"/>
        <v>0</v>
      </c>
      <c r="BX364">
        <f t="shared" si="385"/>
        <v>0</v>
      </c>
      <c r="BY364">
        <f t="shared" si="386"/>
        <v>0</v>
      </c>
      <c r="BZ364">
        <f t="shared" si="387"/>
        <v>0</v>
      </c>
      <c r="CA364">
        <f t="shared" si="388"/>
        <v>0</v>
      </c>
      <c r="CB364">
        <f t="shared" si="389"/>
        <v>0</v>
      </c>
      <c r="CC364">
        <f t="shared" si="390"/>
        <v>0</v>
      </c>
      <c r="CD364">
        <f t="shared" si="391"/>
        <v>0</v>
      </c>
      <c r="CE364">
        <f t="shared" si="392"/>
        <v>0</v>
      </c>
      <c r="CF364">
        <f t="shared" si="393"/>
        <v>0</v>
      </c>
      <c r="CG364">
        <f t="shared" si="394"/>
        <v>0</v>
      </c>
      <c r="CH364">
        <f t="shared" si="395"/>
        <v>0</v>
      </c>
      <c r="CI364">
        <f t="shared" si="396"/>
        <v>0</v>
      </c>
      <c r="CJ364">
        <f t="shared" si="397"/>
        <v>0</v>
      </c>
      <c r="CK364">
        <f t="shared" si="398"/>
        <v>0</v>
      </c>
      <c r="CL364">
        <f t="shared" si="399"/>
        <v>0</v>
      </c>
      <c r="CM364">
        <f t="shared" si="400"/>
        <v>0</v>
      </c>
      <c r="CN364">
        <f t="shared" si="401"/>
        <v>0</v>
      </c>
      <c r="CO364">
        <f t="shared" si="402"/>
        <v>0</v>
      </c>
      <c r="CP364">
        <f t="shared" si="403"/>
        <v>0</v>
      </c>
      <c r="CQ364">
        <f t="shared" si="404"/>
        <v>0</v>
      </c>
      <c r="CR364">
        <f t="shared" si="405"/>
        <v>0</v>
      </c>
      <c r="CS364">
        <f t="shared" si="406"/>
        <v>0</v>
      </c>
      <c r="CT364">
        <f t="shared" si="407"/>
        <v>0</v>
      </c>
      <c r="CU364">
        <f t="shared" si="408"/>
        <v>0</v>
      </c>
      <c r="CV364">
        <f t="shared" si="409"/>
        <v>0</v>
      </c>
      <c r="CW364">
        <f t="shared" si="410"/>
        <v>0</v>
      </c>
      <c r="CX364">
        <f t="shared" si="411"/>
        <v>0</v>
      </c>
      <c r="CY364">
        <f t="shared" si="412"/>
        <v>0</v>
      </c>
      <c r="CZ364">
        <f t="shared" si="413"/>
        <v>0</v>
      </c>
      <c r="DA364">
        <f t="shared" si="414"/>
        <v>0</v>
      </c>
      <c r="DB364">
        <f t="shared" si="415"/>
        <v>0</v>
      </c>
      <c r="DC364">
        <f t="shared" si="416"/>
        <v>0</v>
      </c>
      <c r="DD364">
        <f t="shared" si="417"/>
        <v>0</v>
      </c>
      <c r="DE364">
        <f t="shared" si="418"/>
        <v>0</v>
      </c>
      <c r="DF364">
        <f t="shared" si="419"/>
        <v>0</v>
      </c>
    </row>
    <row r="365" spans="1:110" x14ac:dyDescent="0.25">
      <c r="A365" s="4">
        <f>raw!$A365:$A365</f>
        <v>43347</v>
      </c>
      <c r="B365" s="6" t="str">
        <f>raw!$B365:$B365</f>
        <v>0009-0081</v>
      </c>
      <c r="D365" t="str">
        <f>IF(score!$C365=".",".",IF(score!$C365=0,"1",IF(score!$C365=25,"0",IF(score!$C365=50,"0",IF(score!$C365=75,"0",IF(score!$C365=100,"0"))))))</f>
        <v>0</v>
      </c>
      <c r="E365" t="str">
        <f>IF(score!$C365=".",".",IF(score!$C365=0,"0",IF(score!$C365=25,"1",IF(score!$C365=50,"0",IF(score!$C365=75,"0",IF(score!$C365=100,"0"))))))</f>
        <v>0</v>
      </c>
      <c r="F365" t="str">
        <f>IF(score!$C365=".",".",IF(score!$C365=0,"0",IF(score!$C365=25,"0",IF(score!$C365=50,"1",IF(score!$C365=75,"0",IF(score!$C365=100,"0"))))))</f>
        <v>1</v>
      </c>
      <c r="G365" t="str">
        <f>IF(score!$C365=".",".",IF(score!$C365=0,"0",IF(score!$C365=25,"0",IF(score!$C365=50,"0",IF(score!$C365=75,"1",IF(score!$C365=100,"0"))))))</f>
        <v>0</v>
      </c>
      <c r="H365" t="str">
        <f>IF(score!$D365=".",".",IF(score!$D365=0,"1",IF(score!$D365=50,"0",IF(score!$D365=100,"0"))))</f>
        <v>0</v>
      </c>
      <c r="I365" t="str">
        <f>IF(score!$D365=".",".",IF(score!$D365=0,"0",IF(score!$D365=50,"1",IF(score!$D365=100,"0"))))</f>
        <v>0</v>
      </c>
      <c r="J365" t="str">
        <f>IF(score!$E365=".",".",IF(score!$E365=0,"1",IF(score!$E365=50,"0",IF(score!$E365=100,"0"))))</f>
        <v>0</v>
      </c>
      <c r="K365" t="str">
        <f>IF(score!$E365=".",".",IF(score!$E365=0,"0",IF(score!$E365=50,"1",IF(score!$E365=100,"0"))))</f>
        <v>1</v>
      </c>
      <c r="L365" t="str">
        <f>IF(score!$F365=".",".",IF(score!$F365=0,"1",IF(score!$F365=100,"0")))</f>
        <v>0</v>
      </c>
      <c r="M365" t="str">
        <f>IF(score!$G365=".",".",IF(score!$G365=0,"1",IF(score!$G365=100,"0")))</f>
        <v>0</v>
      </c>
      <c r="N365" t="str">
        <f>IF(score!$H365=".",".",IF(score!$H365=0,"1",IF(score!$H365=100,"0")))</f>
        <v>0</v>
      </c>
      <c r="O365" t="str">
        <f>IF(score!$I365=".",".",IF(score!$I365=0,"1",IF(score!$I365=50,"0",IF(score!$I365=100,"0"))))</f>
        <v>0</v>
      </c>
      <c r="P365" t="str">
        <f>IF(score!$J365=".",".",IF(score!$J365=0,"1",IF(score!$J365=25,"0",IF(score!$J365=50,"0",IF(score!$J365=75,"0",IF(score!$J365=100,"0"))))))</f>
        <v>0</v>
      </c>
      <c r="Q365" t="str">
        <f>IF(score!$J365=".",".",IF(score!$J365=0,"0",IF(score!$J365=25,"1",IF(score!$J365=50,"0",IF(score!$J365=75,"0",IF(score!$J365=100,"0"))))))</f>
        <v>0</v>
      </c>
      <c r="R365" t="str">
        <f>IF(score!$J365=".",".",IF(score!$J365=0,"0",IF(score!$J365=25,"0",IF(score!$J365=50,"1",IF(score!$J365=75,"0",IF(score!$J365=100,"0"))))))</f>
        <v>0</v>
      </c>
      <c r="S365" t="str">
        <f>IF(score!$J365=".",".",IF(score!$J365=0,"0",IF(score!$J365=25,"0",IF(score!$J365=50,"0",IF(score!$J365=75,"1",IF(score!$J365=100,"0"))))))</f>
        <v>0</v>
      </c>
      <c r="T365" t="str">
        <f>IF(score!$K365=".",".",IF(score!$K365=0,"1",IF(score!$K365=20,"0",IF(score!$K365=40,"0",IF(score!$K365=60,"0",IF(score!$K365=80,"0",IF(score!$K365=100,"0")))))))</f>
        <v>0</v>
      </c>
      <c r="U365" t="str">
        <f>IF(score!$K365=".",".",IF(score!$K365=0,"0",IF(score!$K365=20,"1",IF(score!$K365=40,"0",IF(score!$K365=60,"0",IF(score!$K365=80,"0",IF(score!$K365=100,"0")))))))</f>
        <v>0</v>
      </c>
      <c r="V365" t="str">
        <f>IF(score!$K365=".",".",IF(score!$K365=0,"0",IF(score!$K365=20,"0",IF(score!$K365=40,"1",IF(score!$K365=60,"0",IF(score!$K365=80,"0",IF(score!$K365=100,"0")))))))</f>
        <v>0</v>
      </c>
      <c r="W365" t="str">
        <f>IF(score!$K365=".",".",IF(score!$K365=0,"0",IF(score!$K365=20,"0",IF(score!$K365=40,"0",IF(score!$K365=60,"1",IF(score!$K365=80,"0",IF(score!$K365=100,"0")))))))</f>
        <v>0</v>
      </c>
      <c r="X365" t="str">
        <f>IF(score!$K365=".",".",IF(score!$K365=0,"0",IF(score!$K365=20,"0",IF(score!$K365=40,"0",IF(score!$K365=60,"0",IF(score!$K365=80,"1",IF(score!$K365=100,"0")))))))</f>
        <v>1</v>
      </c>
      <c r="Y365" t="str">
        <f>IF(score!$L365=".",".",IF(score!$L365=0,"1",IF(score!$L365=20,"0",IF(score!$L365=40,"0",IF(score!$L365=60,"0",IF(score!$L365=80,"0",IF(score!$L365=100,"0")))))))</f>
        <v>0</v>
      </c>
      <c r="Z365" t="str">
        <f>IF(score!$L365=".",".",IF(score!$L365=0,"0",IF(score!$L365=20,"1",IF(score!$L365=40,"0",IF(score!$L365=60,"0",IF(score!$L365=80,"0",IF(score!$L365=100,"0")))))))</f>
        <v>0</v>
      </c>
      <c r="AA365" t="str">
        <f>IF(score!$L365=".",".",IF(score!$L365=0,"0",IF(score!$L365=20,"0",IF(score!$L365=40,"1",IF(score!$L365=60,"0",IF(score!$L365=80,"0",IF(score!$L365=100,"0")))))))</f>
        <v>0</v>
      </c>
      <c r="AB365" t="str">
        <f>IF(score!$L365=".",".",IF(score!$L365=0,"0",IF(score!$L365=20,"0",IF(score!$L365=40,"0",IF(score!$L365=60,"1",IF(score!$L365=80,"0",IF(score!$L365=100,"0")))))))</f>
        <v>0</v>
      </c>
      <c r="AC365" t="str">
        <f>IF(score!$L365=".",".",IF(score!$L365=0,"0",IF(score!$L365=20,"0",IF(score!$L365=40,"0",IF(score!$L365=60,"0",IF(score!$L365=80,"1",IF(score!L365=100,"0")))))))</f>
        <v>1</v>
      </c>
      <c r="AD365" t="str">
        <f>IF(score!$M365=".",".",IF(score!$M365=0,"1",IF(score!$M365=20,"0",IF(score!$M365=40,"0",IF(score!$M365=60,"0",IF(score!$M365=80,"0",IF(score!$M365=100,"0")))))))</f>
        <v>0</v>
      </c>
      <c r="AE365" t="str">
        <f>IF(score!$M365=".",".",IF(score!$M365=0,"0",IF(score!$M365=20,"1",IF(score!$M365=40,"0",IF(score!$M365=60,"0",IF(score!$M365=80,"0",IF(score!$M365=100,"0")))))))</f>
        <v>0</v>
      </c>
      <c r="AF365" t="str">
        <f>IF(score!$M365=".",".",IF(score!$M365=0,"0",IF(score!$M365=20,"0",IF(score!$M365=40,"1",IF(score!$M365=60,"0",IF(score!$M365=80,"0",IF(score!$M365=100,"0")))))))</f>
        <v>0</v>
      </c>
      <c r="AG365" t="str">
        <f>IF(score!$M365=".",".",IF(score!$M365=0,"0",IF(score!$M365=20,"0",IF(score!$M365=40,"0",IF(score!$M365=60,"1",IF(score!$M365=80,"0",IF(score!$M365=100,"0")))))))</f>
        <v>1</v>
      </c>
      <c r="AH365" t="str">
        <f>IF(score!$M365=".",".",IF(score!$M365=0,"0",IF(score!$M365=20,"0",IF(score!$M365=40,"0",IF(score!$M365=60,"0",IF(score!$M365=80,"1",IF(score!$M365=100,"0")))))))</f>
        <v>0</v>
      </c>
      <c r="AI365" t="str">
        <f>IF(score!$N365=".",".",IF(score!$N365=0,"1",IF(score!$N365=25,"0",IF(score!$N365=50,"0",IF(score!$N365=75,"0",IF(score!$N365=100,"0"))))))</f>
        <v>0</v>
      </c>
      <c r="AJ365" t="str">
        <f>IF(score!$N365=".",".",IF(score!$N365=0,"0",IF(score!$N365=25,"1",IF(score!$N365=50,"0",IF(score!$N365=75,"0",IF(score!$N365=100,"0"))))))</f>
        <v>0</v>
      </c>
      <c r="AK365" t="str">
        <f>IF(score!$N365=".",".",IF(score!$N365=0,"0",IF(score!$N365=25,"0",IF(score!$N365=50,"1",IF(score!$N365=75,"0",IF(score!$N365=100,"0"))))))</f>
        <v>0</v>
      </c>
      <c r="AL365" t="str">
        <f>IF(score!$N365=".",".",IF(score!$N365=0,"0",IF(score!$N365=25,"0",IF(score!$N365=50,"0",IF(score!$N365=75,"1",IF(score!$N365=100,"0"))))))</f>
        <v>0</v>
      </c>
      <c r="AN365">
        <f t="shared" si="350"/>
        <v>0</v>
      </c>
      <c r="AO365">
        <f t="shared" si="351"/>
        <v>0</v>
      </c>
      <c r="AP365">
        <f t="shared" si="352"/>
        <v>-3.0239600000000002</v>
      </c>
      <c r="AQ365">
        <f t="shared" si="353"/>
        <v>0</v>
      </c>
      <c r="AR365">
        <f t="shared" si="354"/>
        <v>0</v>
      </c>
      <c r="AS365">
        <f t="shared" si="355"/>
        <v>0</v>
      </c>
      <c r="AT365">
        <f t="shared" si="356"/>
        <v>0</v>
      </c>
      <c r="AU365">
        <f t="shared" si="357"/>
        <v>-2.7355700000000001</v>
      </c>
      <c r="AV365">
        <f t="shared" si="358"/>
        <v>0</v>
      </c>
      <c r="AW365">
        <f t="shared" si="359"/>
        <v>0</v>
      </c>
      <c r="AX365">
        <f t="shared" si="360"/>
        <v>0</v>
      </c>
      <c r="AY365">
        <f t="shared" si="361"/>
        <v>0</v>
      </c>
      <c r="AZ365">
        <f t="shared" si="362"/>
        <v>0</v>
      </c>
      <c r="BA365">
        <f t="shared" si="363"/>
        <v>0</v>
      </c>
      <c r="BB365">
        <f t="shared" si="364"/>
        <v>0</v>
      </c>
      <c r="BC365">
        <f t="shared" si="365"/>
        <v>0</v>
      </c>
      <c r="BD365">
        <f t="shared" si="366"/>
        <v>0</v>
      </c>
      <c r="BE365">
        <f t="shared" si="367"/>
        <v>0</v>
      </c>
      <c r="BF365">
        <f t="shared" si="368"/>
        <v>0</v>
      </c>
      <c r="BG365">
        <f t="shared" si="369"/>
        <v>0</v>
      </c>
      <c r="BH365">
        <f t="shared" si="370"/>
        <v>0.66513999999999995</v>
      </c>
      <c r="BI365">
        <f t="shared" si="371"/>
        <v>0</v>
      </c>
      <c r="BJ365">
        <f t="shared" si="372"/>
        <v>0</v>
      </c>
      <c r="BK365">
        <f t="shared" si="373"/>
        <v>0</v>
      </c>
      <c r="BL365">
        <f t="shared" si="374"/>
        <v>0</v>
      </c>
      <c r="BM365">
        <f t="shared" si="375"/>
        <v>-0.42251</v>
      </c>
      <c r="BN365">
        <f t="shared" si="376"/>
        <v>0</v>
      </c>
      <c r="BO365">
        <f t="shared" si="377"/>
        <v>0</v>
      </c>
      <c r="BP365">
        <f t="shared" si="378"/>
        <v>0</v>
      </c>
      <c r="BQ365">
        <f t="shared" si="379"/>
        <v>1.28044</v>
      </c>
      <c r="BR365">
        <f t="shared" si="380"/>
        <v>0</v>
      </c>
      <c r="BS365">
        <f t="shared" si="381"/>
        <v>0</v>
      </c>
      <c r="BT365">
        <f t="shared" si="382"/>
        <v>0</v>
      </c>
      <c r="BU365">
        <f t="shared" si="383"/>
        <v>0</v>
      </c>
      <c r="BV365">
        <f t="shared" si="384"/>
        <v>0</v>
      </c>
      <c r="BX365">
        <f t="shared" si="385"/>
        <v>0</v>
      </c>
      <c r="BY365">
        <f t="shared" si="386"/>
        <v>0</v>
      </c>
      <c r="BZ365">
        <f t="shared" si="387"/>
        <v>3.4819999999999997E-2</v>
      </c>
      <c r="CA365">
        <f t="shared" si="388"/>
        <v>0</v>
      </c>
      <c r="CB365">
        <f t="shared" si="389"/>
        <v>0</v>
      </c>
      <c r="CC365">
        <f t="shared" si="390"/>
        <v>0</v>
      </c>
      <c r="CD365">
        <f t="shared" si="391"/>
        <v>0</v>
      </c>
      <c r="CE365">
        <f t="shared" si="392"/>
        <v>1.43103</v>
      </c>
      <c r="CF365">
        <f t="shared" si="393"/>
        <v>0</v>
      </c>
      <c r="CG365">
        <f t="shared" si="394"/>
        <v>0</v>
      </c>
      <c r="CH365">
        <f t="shared" si="395"/>
        <v>0</v>
      </c>
      <c r="CI365">
        <f t="shared" si="396"/>
        <v>0</v>
      </c>
      <c r="CJ365">
        <f t="shared" si="397"/>
        <v>0</v>
      </c>
      <c r="CK365">
        <f t="shared" si="398"/>
        <v>0</v>
      </c>
      <c r="CL365">
        <f t="shared" si="399"/>
        <v>0</v>
      </c>
      <c r="CM365">
        <f t="shared" si="400"/>
        <v>0</v>
      </c>
      <c r="CN365">
        <f t="shared" si="401"/>
        <v>0</v>
      </c>
      <c r="CO365">
        <f t="shared" si="402"/>
        <v>0</v>
      </c>
      <c r="CP365">
        <f t="shared" si="403"/>
        <v>0</v>
      </c>
      <c r="CQ365">
        <f t="shared" si="404"/>
        <v>0</v>
      </c>
      <c r="CR365">
        <f t="shared" si="405"/>
        <v>-1.9494899999999999</v>
      </c>
      <c r="CS365">
        <f t="shared" si="406"/>
        <v>0</v>
      </c>
      <c r="CT365">
        <f t="shared" si="407"/>
        <v>0</v>
      </c>
      <c r="CU365">
        <f t="shared" si="408"/>
        <v>0</v>
      </c>
      <c r="CV365">
        <f t="shared" si="409"/>
        <v>0</v>
      </c>
      <c r="CW365">
        <f t="shared" si="410"/>
        <v>-0.92057</v>
      </c>
      <c r="CX365">
        <f t="shared" si="411"/>
        <v>0</v>
      </c>
      <c r="CY365">
        <f t="shared" si="412"/>
        <v>0</v>
      </c>
      <c r="CZ365">
        <f t="shared" si="413"/>
        <v>0</v>
      </c>
      <c r="DA365">
        <f t="shared" si="414"/>
        <v>-4.5905500000000004</v>
      </c>
      <c r="DB365">
        <f t="shared" si="415"/>
        <v>0</v>
      </c>
      <c r="DC365">
        <f t="shared" si="416"/>
        <v>0</v>
      </c>
      <c r="DD365">
        <f t="shared" si="417"/>
        <v>0</v>
      </c>
      <c r="DE365">
        <f t="shared" si="418"/>
        <v>0</v>
      </c>
      <c r="DF365">
        <f t="shared" si="419"/>
        <v>0</v>
      </c>
    </row>
    <row r="366" spans="1:110" x14ac:dyDescent="0.25">
      <c r="A366" s="4">
        <f>raw!$A366:$A366</f>
        <v>43356</v>
      </c>
      <c r="B366" s="6" t="str">
        <f>raw!$B366:$B366</f>
        <v>0009-0083</v>
      </c>
      <c r="D366" t="str">
        <f>IF(score!$C366=".",".",IF(score!$C366=0,"1",IF(score!$C366=25,"0",IF(score!$C366=50,"0",IF(score!$C366=75,"0",IF(score!$C366=100,"0"))))))</f>
        <v>0</v>
      </c>
      <c r="E366" t="str">
        <f>IF(score!$C366=".",".",IF(score!$C366=0,"0",IF(score!$C366=25,"1",IF(score!$C366=50,"0",IF(score!$C366=75,"0",IF(score!$C366=100,"0"))))))</f>
        <v>0</v>
      </c>
      <c r="F366" t="str">
        <f>IF(score!$C366=".",".",IF(score!$C366=0,"0",IF(score!$C366=25,"0",IF(score!$C366=50,"1",IF(score!$C366=75,"0",IF(score!$C366=100,"0"))))))</f>
        <v>1</v>
      </c>
      <c r="G366" t="str">
        <f>IF(score!$C366=".",".",IF(score!$C366=0,"0",IF(score!$C366=25,"0",IF(score!$C366=50,"0",IF(score!$C366=75,"1",IF(score!$C366=100,"0"))))))</f>
        <v>0</v>
      </c>
      <c r="H366" t="str">
        <f>IF(score!$D366=".",".",IF(score!$D366=0,"1",IF(score!$D366=50,"0",IF(score!$D366=100,"0"))))</f>
        <v>0</v>
      </c>
      <c r="I366" t="str">
        <f>IF(score!$D366=".",".",IF(score!$D366=0,"0",IF(score!$D366=50,"1",IF(score!$D366=100,"0"))))</f>
        <v>0</v>
      </c>
      <c r="J366" t="str">
        <f>IF(score!$E366=".",".",IF(score!$E366=0,"1",IF(score!$E366=50,"0",IF(score!$E366=100,"0"))))</f>
        <v>0</v>
      </c>
      <c r="K366" t="str">
        <f>IF(score!$E366=".",".",IF(score!$E366=0,"0",IF(score!$E366=50,"1",IF(score!$E366=100,"0"))))</f>
        <v>0</v>
      </c>
      <c r="L366" t="str">
        <f>IF(score!$F366=".",".",IF(score!$F366=0,"1",IF(score!$F366=100,"0")))</f>
        <v>0</v>
      </c>
      <c r="M366" t="str">
        <f>IF(score!$G366=".",".",IF(score!$G366=0,"1",IF(score!$G366=100,"0")))</f>
        <v>0</v>
      </c>
      <c r="N366" t="str">
        <f>IF(score!$H366=".",".",IF(score!$H366=0,"1",IF(score!$H366=100,"0")))</f>
        <v>0</v>
      </c>
      <c r="O366" t="str">
        <f>IF(score!$I366=".",".",IF(score!$I366=0,"1",IF(score!$I366=50,"0",IF(score!$I366=100,"0"))))</f>
        <v>0</v>
      </c>
      <c r="P366" t="str">
        <f>IF(score!$J366=".",".",IF(score!$J366=0,"1",IF(score!$J366=25,"0",IF(score!$J366=50,"0",IF(score!$J366=75,"0",IF(score!$J366=100,"0"))))))</f>
        <v>0</v>
      </c>
      <c r="Q366" t="str">
        <f>IF(score!$J366=".",".",IF(score!$J366=0,"0",IF(score!$J366=25,"1",IF(score!$J366=50,"0",IF(score!$J366=75,"0",IF(score!$J366=100,"0"))))))</f>
        <v>0</v>
      </c>
      <c r="R366" t="str">
        <f>IF(score!$J366=".",".",IF(score!$J366=0,"0",IF(score!$J366=25,"0",IF(score!$J366=50,"1",IF(score!$J366=75,"0",IF(score!$J366=100,"0"))))))</f>
        <v>0</v>
      </c>
      <c r="S366" t="str">
        <f>IF(score!$J366=".",".",IF(score!$J366=0,"0",IF(score!$J366=25,"0",IF(score!$J366=50,"0",IF(score!$J366=75,"1",IF(score!$J366=100,"0"))))))</f>
        <v>0</v>
      </c>
      <c r="T366" t="str">
        <f>IF(score!$K366=".",".",IF(score!$K366=0,"1",IF(score!$K366=20,"0",IF(score!$K366=40,"0",IF(score!$K366=60,"0",IF(score!$K366=80,"0",IF(score!$K366=100,"0")))))))</f>
        <v>0</v>
      </c>
      <c r="U366" t="str">
        <f>IF(score!$K366=".",".",IF(score!$K366=0,"0",IF(score!$K366=20,"1",IF(score!$K366=40,"0",IF(score!$K366=60,"0",IF(score!$K366=80,"0",IF(score!$K366=100,"0")))))))</f>
        <v>0</v>
      </c>
      <c r="V366" t="str">
        <f>IF(score!$K366=".",".",IF(score!$K366=0,"0",IF(score!$K366=20,"0",IF(score!$K366=40,"1",IF(score!$K366=60,"0",IF(score!$K366=80,"0",IF(score!$K366=100,"0")))))))</f>
        <v>0</v>
      </c>
      <c r="W366" t="str">
        <f>IF(score!$K366=".",".",IF(score!$K366=0,"0",IF(score!$K366=20,"0",IF(score!$K366=40,"0",IF(score!$K366=60,"1",IF(score!$K366=80,"0",IF(score!$K366=100,"0")))))))</f>
        <v>0</v>
      </c>
      <c r="X366" t="str">
        <f>IF(score!$K366=".",".",IF(score!$K366=0,"0",IF(score!$K366=20,"0",IF(score!$K366=40,"0",IF(score!$K366=60,"0",IF(score!$K366=80,"1",IF(score!$K366=100,"0")))))))</f>
        <v>0</v>
      </c>
      <c r="Y366" t="str">
        <f>IF(score!$L366=".",".",IF(score!$L366=0,"1",IF(score!$L366=20,"0",IF(score!$L366=40,"0",IF(score!$L366=60,"0",IF(score!$L366=80,"0",IF(score!$L366=100,"0")))))))</f>
        <v>0</v>
      </c>
      <c r="Z366" t="str">
        <f>IF(score!$L366=".",".",IF(score!$L366=0,"0",IF(score!$L366=20,"1",IF(score!$L366=40,"0",IF(score!$L366=60,"0",IF(score!$L366=80,"0",IF(score!$L366=100,"0")))))))</f>
        <v>0</v>
      </c>
      <c r="AA366" t="str">
        <f>IF(score!$L366=".",".",IF(score!$L366=0,"0",IF(score!$L366=20,"0",IF(score!$L366=40,"1",IF(score!$L366=60,"0",IF(score!$L366=80,"0",IF(score!$L366=100,"0")))))))</f>
        <v>0</v>
      </c>
      <c r="AB366" t="str">
        <f>IF(score!$L366=".",".",IF(score!$L366=0,"0",IF(score!$L366=20,"0",IF(score!$L366=40,"0",IF(score!$L366=60,"1",IF(score!$L366=80,"0",IF(score!$L366=100,"0")))))))</f>
        <v>0</v>
      </c>
      <c r="AC366" t="str">
        <f>IF(score!$L366=".",".",IF(score!$L366=0,"0",IF(score!$L366=20,"0",IF(score!$L366=40,"0",IF(score!$L366=60,"0",IF(score!$L366=80,"1",IF(score!L366=100,"0")))))))</f>
        <v>1</v>
      </c>
      <c r="AD366" t="str">
        <f>IF(score!$M366=".",".",IF(score!$M366=0,"1",IF(score!$M366=20,"0",IF(score!$M366=40,"0",IF(score!$M366=60,"0",IF(score!$M366=80,"0",IF(score!$M366=100,"0")))))))</f>
        <v>0</v>
      </c>
      <c r="AE366" t="str">
        <f>IF(score!$M366=".",".",IF(score!$M366=0,"0",IF(score!$M366=20,"1",IF(score!$M366=40,"0",IF(score!$M366=60,"0",IF(score!$M366=80,"0",IF(score!$M366=100,"0")))))))</f>
        <v>0</v>
      </c>
      <c r="AF366" t="str">
        <f>IF(score!$M366=".",".",IF(score!$M366=0,"0",IF(score!$M366=20,"0",IF(score!$M366=40,"1",IF(score!$M366=60,"0",IF(score!$M366=80,"0",IF(score!$M366=100,"0")))))))</f>
        <v>0</v>
      </c>
      <c r="AG366" t="str">
        <f>IF(score!$M366=".",".",IF(score!$M366=0,"0",IF(score!$M366=20,"0",IF(score!$M366=40,"0",IF(score!$M366=60,"1",IF(score!$M366=80,"0",IF(score!$M366=100,"0")))))))</f>
        <v>0</v>
      </c>
      <c r="AH366" t="str">
        <f>IF(score!$M366=".",".",IF(score!$M366=0,"0",IF(score!$M366=20,"0",IF(score!$M366=40,"0",IF(score!$M366=60,"0",IF(score!$M366=80,"1",IF(score!$M366=100,"0")))))))</f>
        <v>0</v>
      </c>
      <c r="AI366" t="str">
        <f>IF(score!$N366=".",".",IF(score!$N366=0,"1",IF(score!$N366=25,"0",IF(score!$N366=50,"0",IF(score!$N366=75,"0",IF(score!$N366=100,"0"))))))</f>
        <v>0</v>
      </c>
      <c r="AJ366" t="str">
        <f>IF(score!$N366=".",".",IF(score!$N366=0,"0",IF(score!$N366=25,"1",IF(score!$N366=50,"0",IF(score!$N366=75,"0",IF(score!$N366=100,"0"))))))</f>
        <v>0</v>
      </c>
      <c r="AK366" t="str">
        <f>IF(score!$N366=".",".",IF(score!$N366=0,"0",IF(score!$N366=25,"0",IF(score!$N366=50,"1",IF(score!$N366=75,"0",IF(score!$N366=100,"0"))))))</f>
        <v>0</v>
      </c>
      <c r="AL366" t="str">
        <f>IF(score!$N366=".",".",IF(score!$N366=0,"0",IF(score!$N366=25,"0",IF(score!$N366=50,"0",IF(score!$N366=75,"1",IF(score!$N366=100,"0"))))))</f>
        <v>0</v>
      </c>
      <c r="AN366">
        <f t="shared" si="350"/>
        <v>0</v>
      </c>
      <c r="AO366">
        <f t="shared" si="351"/>
        <v>0</v>
      </c>
      <c r="AP366">
        <f t="shared" si="352"/>
        <v>-3.0239600000000002</v>
      </c>
      <c r="AQ366">
        <f t="shared" si="353"/>
        <v>0</v>
      </c>
      <c r="AR366">
        <f t="shared" si="354"/>
        <v>0</v>
      </c>
      <c r="AS366">
        <f t="shared" si="355"/>
        <v>0</v>
      </c>
      <c r="AT366">
        <f t="shared" si="356"/>
        <v>0</v>
      </c>
      <c r="AU366">
        <f t="shared" si="357"/>
        <v>0</v>
      </c>
      <c r="AV366">
        <f t="shared" si="358"/>
        <v>0</v>
      </c>
      <c r="AW366">
        <f t="shared" si="359"/>
        <v>0</v>
      </c>
      <c r="AX366">
        <f t="shared" si="360"/>
        <v>0</v>
      </c>
      <c r="AY366">
        <f t="shared" si="361"/>
        <v>0</v>
      </c>
      <c r="AZ366">
        <f t="shared" si="362"/>
        <v>0</v>
      </c>
      <c r="BA366">
        <f t="shared" si="363"/>
        <v>0</v>
      </c>
      <c r="BB366">
        <f t="shared" si="364"/>
        <v>0</v>
      </c>
      <c r="BC366">
        <f t="shared" si="365"/>
        <v>0</v>
      </c>
      <c r="BD366">
        <f t="shared" si="366"/>
        <v>0</v>
      </c>
      <c r="BE366">
        <f t="shared" si="367"/>
        <v>0</v>
      </c>
      <c r="BF366">
        <f t="shared" si="368"/>
        <v>0</v>
      </c>
      <c r="BG366">
        <f t="shared" si="369"/>
        <v>0</v>
      </c>
      <c r="BH366">
        <f t="shared" si="370"/>
        <v>0</v>
      </c>
      <c r="BI366">
        <f t="shared" si="371"/>
        <v>0</v>
      </c>
      <c r="BJ366">
        <f t="shared" si="372"/>
        <v>0</v>
      </c>
      <c r="BK366">
        <f t="shared" si="373"/>
        <v>0</v>
      </c>
      <c r="BL366">
        <f t="shared" si="374"/>
        <v>0</v>
      </c>
      <c r="BM366">
        <f t="shared" si="375"/>
        <v>-0.42251</v>
      </c>
      <c r="BN366">
        <f t="shared" si="376"/>
        <v>0</v>
      </c>
      <c r="BO366">
        <f t="shared" si="377"/>
        <v>0</v>
      </c>
      <c r="BP366">
        <f t="shared" si="378"/>
        <v>0</v>
      </c>
      <c r="BQ366">
        <f t="shared" si="379"/>
        <v>0</v>
      </c>
      <c r="BR366">
        <f t="shared" si="380"/>
        <v>0</v>
      </c>
      <c r="BS366">
        <f t="shared" si="381"/>
        <v>0</v>
      </c>
      <c r="BT366">
        <f t="shared" si="382"/>
        <v>0</v>
      </c>
      <c r="BU366">
        <f t="shared" si="383"/>
        <v>0</v>
      </c>
      <c r="BV366">
        <f t="shared" si="384"/>
        <v>0</v>
      </c>
      <c r="BX366">
        <f t="shared" si="385"/>
        <v>0</v>
      </c>
      <c r="BY366">
        <f t="shared" si="386"/>
        <v>0</v>
      </c>
      <c r="BZ366">
        <f t="shared" si="387"/>
        <v>3.4819999999999997E-2</v>
      </c>
      <c r="CA366">
        <f t="shared" si="388"/>
        <v>0</v>
      </c>
      <c r="CB366">
        <f t="shared" si="389"/>
        <v>0</v>
      </c>
      <c r="CC366">
        <f t="shared" si="390"/>
        <v>0</v>
      </c>
      <c r="CD366">
        <f t="shared" si="391"/>
        <v>0</v>
      </c>
      <c r="CE366">
        <f t="shared" si="392"/>
        <v>0</v>
      </c>
      <c r="CF366">
        <f t="shared" si="393"/>
        <v>0</v>
      </c>
      <c r="CG366">
        <f t="shared" si="394"/>
        <v>0</v>
      </c>
      <c r="CH366">
        <f t="shared" si="395"/>
        <v>0</v>
      </c>
      <c r="CI366">
        <f t="shared" si="396"/>
        <v>0</v>
      </c>
      <c r="CJ366">
        <f t="shared" si="397"/>
        <v>0</v>
      </c>
      <c r="CK366">
        <f t="shared" si="398"/>
        <v>0</v>
      </c>
      <c r="CL366">
        <f t="shared" si="399"/>
        <v>0</v>
      </c>
      <c r="CM366">
        <f t="shared" si="400"/>
        <v>0</v>
      </c>
      <c r="CN366">
        <f t="shared" si="401"/>
        <v>0</v>
      </c>
      <c r="CO366">
        <f t="shared" si="402"/>
        <v>0</v>
      </c>
      <c r="CP366">
        <f t="shared" si="403"/>
        <v>0</v>
      </c>
      <c r="CQ366">
        <f t="shared" si="404"/>
        <v>0</v>
      </c>
      <c r="CR366">
        <f t="shared" si="405"/>
        <v>0</v>
      </c>
      <c r="CS366">
        <f t="shared" si="406"/>
        <v>0</v>
      </c>
      <c r="CT366">
        <f t="shared" si="407"/>
        <v>0</v>
      </c>
      <c r="CU366">
        <f t="shared" si="408"/>
        <v>0</v>
      </c>
      <c r="CV366">
        <f t="shared" si="409"/>
        <v>0</v>
      </c>
      <c r="CW366">
        <f t="shared" si="410"/>
        <v>-0.92057</v>
      </c>
      <c r="CX366">
        <f t="shared" si="411"/>
        <v>0</v>
      </c>
      <c r="CY366">
        <f t="shared" si="412"/>
        <v>0</v>
      </c>
      <c r="CZ366">
        <f t="shared" si="413"/>
        <v>0</v>
      </c>
      <c r="DA366">
        <f t="shared" si="414"/>
        <v>0</v>
      </c>
      <c r="DB366">
        <f t="shared" si="415"/>
        <v>0</v>
      </c>
      <c r="DC366">
        <f t="shared" si="416"/>
        <v>0</v>
      </c>
      <c r="DD366">
        <f t="shared" si="417"/>
        <v>0</v>
      </c>
      <c r="DE366">
        <f t="shared" si="418"/>
        <v>0</v>
      </c>
      <c r="DF366">
        <f t="shared" si="419"/>
        <v>0</v>
      </c>
    </row>
    <row r="367" spans="1:110" x14ac:dyDescent="0.25">
      <c r="A367" s="4">
        <f>raw!$A367:$A367</f>
        <v>43349</v>
      </c>
      <c r="B367" s="6" t="str">
        <f>raw!$B367:$B367</f>
        <v>0009-0084</v>
      </c>
      <c r="D367" t="str">
        <f>IF(score!$C367=".",".",IF(score!$C367=0,"1",IF(score!$C367=25,"0",IF(score!$C367=50,"0",IF(score!$C367=75,"0",IF(score!$C367=100,"0"))))))</f>
        <v>0</v>
      </c>
      <c r="E367" t="str">
        <f>IF(score!$C367=".",".",IF(score!$C367=0,"0",IF(score!$C367=25,"1",IF(score!$C367=50,"0",IF(score!$C367=75,"0",IF(score!$C367=100,"0"))))))</f>
        <v>0</v>
      </c>
      <c r="F367" t="str">
        <f>IF(score!$C367=".",".",IF(score!$C367=0,"0",IF(score!$C367=25,"0",IF(score!$C367=50,"1",IF(score!$C367=75,"0",IF(score!$C367=100,"0"))))))</f>
        <v>1</v>
      </c>
      <c r="G367" t="str">
        <f>IF(score!$C367=".",".",IF(score!$C367=0,"0",IF(score!$C367=25,"0",IF(score!$C367=50,"0",IF(score!$C367=75,"1",IF(score!$C367=100,"0"))))))</f>
        <v>0</v>
      </c>
      <c r="H367" t="str">
        <f>IF(score!$D367=".",".",IF(score!$D367=0,"1",IF(score!$D367=50,"0",IF(score!$D367=100,"0"))))</f>
        <v>0</v>
      </c>
      <c r="I367" t="str">
        <f>IF(score!$D367=".",".",IF(score!$D367=0,"0",IF(score!$D367=50,"1",IF(score!$D367=100,"0"))))</f>
        <v>0</v>
      </c>
      <c r="J367" t="str">
        <f>IF(score!$E367=".",".",IF(score!$E367=0,"1",IF(score!$E367=50,"0",IF(score!$E367=100,"0"))))</f>
        <v>0</v>
      </c>
      <c r="K367" t="str">
        <f>IF(score!$E367=".",".",IF(score!$E367=0,"0",IF(score!$E367=50,"1",IF(score!$E367=100,"0"))))</f>
        <v>1</v>
      </c>
      <c r="L367" t="str">
        <f>IF(score!$F367=".",".",IF(score!$F367=0,"1",IF(score!$F367=100,"0")))</f>
        <v>0</v>
      </c>
      <c r="M367" t="str">
        <f>IF(score!$G367=".",".",IF(score!$G367=0,"1",IF(score!$G367=100,"0")))</f>
        <v>0</v>
      </c>
      <c r="N367" t="str">
        <f>IF(score!$H367=".",".",IF(score!$H367=0,"1",IF(score!$H367=100,"0")))</f>
        <v>0</v>
      </c>
      <c r="O367" t="str">
        <f>IF(score!$I367=".",".",IF(score!$I367=0,"1",IF(score!$I367=50,"0",IF(score!$I367=100,"0"))))</f>
        <v>0</v>
      </c>
      <c r="P367" t="str">
        <f>IF(score!$J367=".",".",IF(score!$J367=0,"1",IF(score!$J367=25,"0",IF(score!$J367=50,"0",IF(score!$J367=75,"0",IF(score!$J367=100,"0"))))))</f>
        <v>0</v>
      </c>
      <c r="Q367" t="str">
        <f>IF(score!$J367=".",".",IF(score!$J367=0,"0",IF(score!$J367=25,"1",IF(score!$J367=50,"0",IF(score!$J367=75,"0",IF(score!$J367=100,"0"))))))</f>
        <v>0</v>
      </c>
      <c r="R367" t="str">
        <f>IF(score!$J367=".",".",IF(score!$J367=0,"0",IF(score!$J367=25,"0",IF(score!$J367=50,"1",IF(score!$J367=75,"0",IF(score!$J367=100,"0"))))))</f>
        <v>0</v>
      </c>
      <c r="S367" t="str">
        <f>IF(score!$J367=".",".",IF(score!$J367=0,"0",IF(score!$J367=25,"0",IF(score!$J367=50,"0",IF(score!$J367=75,"1",IF(score!$J367=100,"0"))))))</f>
        <v>0</v>
      </c>
      <c r="T367" t="str">
        <f>IF(score!$K367=".",".",IF(score!$K367=0,"1",IF(score!$K367=20,"0",IF(score!$K367=40,"0",IF(score!$K367=60,"0",IF(score!$K367=80,"0",IF(score!$K367=100,"0")))))))</f>
        <v>0</v>
      </c>
      <c r="U367" t="str">
        <f>IF(score!$K367=".",".",IF(score!$K367=0,"0",IF(score!$K367=20,"1",IF(score!$K367=40,"0",IF(score!$K367=60,"0",IF(score!$K367=80,"0",IF(score!$K367=100,"0")))))))</f>
        <v>0</v>
      </c>
      <c r="V367" t="str">
        <f>IF(score!$K367=".",".",IF(score!$K367=0,"0",IF(score!$K367=20,"0",IF(score!$K367=40,"1",IF(score!$K367=60,"0",IF(score!$K367=80,"0",IF(score!$K367=100,"0")))))))</f>
        <v>0</v>
      </c>
      <c r="W367" t="str">
        <f>IF(score!$K367=".",".",IF(score!$K367=0,"0",IF(score!$K367=20,"0",IF(score!$K367=40,"0",IF(score!$K367=60,"1",IF(score!$K367=80,"0",IF(score!$K367=100,"0")))))))</f>
        <v>0</v>
      </c>
      <c r="X367" t="str">
        <f>IF(score!$K367=".",".",IF(score!$K367=0,"0",IF(score!$K367=20,"0",IF(score!$K367=40,"0",IF(score!$K367=60,"0",IF(score!$K367=80,"1",IF(score!$K367=100,"0")))))))</f>
        <v>0</v>
      </c>
      <c r="Y367" t="str">
        <f>IF(score!$L367=".",".",IF(score!$L367=0,"1",IF(score!$L367=20,"0",IF(score!$L367=40,"0",IF(score!$L367=60,"0",IF(score!$L367=80,"0",IF(score!$L367=100,"0")))))))</f>
        <v>0</v>
      </c>
      <c r="Z367" t="str">
        <f>IF(score!$L367=".",".",IF(score!$L367=0,"0",IF(score!$L367=20,"1",IF(score!$L367=40,"0",IF(score!$L367=60,"0",IF(score!$L367=80,"0",IF(score!$L367=100,"0")))))))</f>
        <v>0</v>
      </c>
      <c r="AA367" t="str">
        <f>IF(score!$L367=".",".",IF(score!$L367=0,"0",IF(score!$L367=20,"0",IF(score!$L367=40,"1",IF(score!$L367=60,"0",IF(score!$L367=80,"0",IF(score!$L367=100,"0")))))))</f>
        <v>0</v>
      </c>
      <c r="AB367" t="str">
        <f>IF(score!$L367=".",".",IF(score!$L367=0,"0",IF(score!$L367=20,"0",IF(score!$L367=40,"0",IF(score!$L367=60,"1",IF(score!$L367=80,"0",IF(score!$L367=100,"0")))))))</f>
        <v>0</v>
      </c>
      <c r="AC367" t="str">
        <f>IF(score!$L367=".",".",IF(score!$L367=0,"0",IF(score!$L367=20,"0",IF(score!$L367=40,"0",IF(score!$L367=60,"0",IF(score!$L367=80,"1",IF(score!L367=100,"0")))))))</f>
        <v>0</v>
      </c>
      <c r="AD367" t="str">
        <f>IF(score!$M367=".",".",IF(score!$M367=0,"1",IF(score!$M367=20,"0",IF(score!$M367=40,"0",IF(score!$M367=60,"0",IF(score!$M367=80,"0",IF(score!$M367=100,"0")))))))</f>
        <v>0</v>
      </c>
      <c r="AE367" t="str">
        <f>IF(score!$M367=".",".",IF(score!$M367=0,"0",IF(score!$M367=20,"1",IF(score!$M367=40,"0",IF(score!$M367=60,"0",IF(score!$M367=80,"0",IF(score!$M367=100,"0")))))))</f>
        <v>0</v>
      </c>
      <c r="AF367" t="str">
        <f>IF(score!$M367=".",".",IF(score!$M367=0,"0",IF(score!$M367=20,"0",IF(score!$M367=40,"1",IF(score!$M367=60,"0",IF(score!$M367=80,"0",IF(score!$M367=100,"0")))))))</f>
        <v>0</v>
      </c>
      <c r="AG367" t="str">
        <f>IF(score!$M367=".",".",IF(score!$M367=0,"0",IF(score!$M367=20,"0",IF(score!$M367=40,"0",IF(score!$M367=60,"1",IF(score!$M367=80,"0",IF(score!$M367=100,"0")))))))</f>
        <v>0</v>
      </c>
      <c r="AH367" t="str">
        <f>IF(score!$M367=".",".",IF(score!$M367=0,"0",IF(score!$M367=20,"0",IF(score!$M367=40,"0",IF(score!$M367=60,"0",IF(score!$M367=80,"1",IF(score!$M367=100,"0")))))))</f>
        <v>1</v>
      </c>
      <c r="AI367" t="str">
        <f>IF(score!$N367=".",".",IF(score!$N367=0,"1",IF(score!$N367=25,"0",IF(score!$N367=50,"0",IF(score!$N367=75,"0",IF(score!$N367=100,"0"))))))</f>
        <v>0</v>
      </c>
      <c r="AJ367" t="str">
        <f>IF(score!$N367=".",".",IF(score!$N367=0,"0",IF(score!$N367=25,"1",IF(score!$N367=50,"0",IF(score!$N367=75,"0",IF(score!$N367=100,"0"))))))</f>
        <v>0</v>
      </c>
      <c r="AK367" t="str">
        <f>IF(score!$N367=".",".",IF(score!$N367=0,"0",IF(score!$N367=25,"0",IF(score!$N367=50,"1",IF(score!$N367=75,"0",IF(score!$N367=100,"0"))))))</f>
        <v>0</v>
      </c>
      <c r="AL367" t="str">
        <f>IF(score!$N367=".",".",IF(score!$N367=0,"0",IF(score!$N367=25,"0",IF(score!$N367=50,"0",IF(score!$N367=75,"1",IF(score!$N367=100,"0"))))))</f>
        <v>0</v>
      </c>
      <c r="AN367">
        <f t="shared" si="350"/>
        <v>0</v>
      </c>
      <c r="AO367">
        <f t="shared" si="351"/>
        <v>0</v>
      </c>
      <c r="AP367">
        <f t="shared" si="352"/>
        <v>-3.0239600000000002</v>
      </c>
      <c r="AQ367">
        <f t="shared" si="353"/>
        <v>0</v>
      </c>
      <c r="AR367">
        <f t="shared" si="354"/>
        <v>0</v>
      </c>
      <c r="AS367">
        <f t="shared" si="355"/>
        <v>0</v>
      </c>
      <c r="AT367">
        <f t="shared" si="356"/>
        <v>0</v>
      </c>
      <c r="AU367">
        <f t="shared" si="357"/>
        <v>-2.7355700000000001</v>
      </c>
      <c r="AV367">
        <f t="shared" si="358"/>
        <v>0</v>
      </c>
      <c r="AW367">
        <f t="shared" si="359"/>
        <v>0</v>
      </c>
      <c r="AX367">
        <f t="shared" si="360"/>
        <v>0</v>
      </c>
      <c r="AY367">
        <f t="shared" si="361"/>
        <v>0</v>
      </c>
      <c r="AZ367">
        <f t="shared" si="362"/>
        <v>0</v>
      </c>
      <c r="BA367">
        <f t="shared" si="363"/>
        <v>0</v>
      </c>
      <c r="BB367">
        <f t="shared" si="364"/>
        <v>0</v>
      </c>
      <c r="BC367">
        <f t="shared" si="365"/>
        <v>0</v>
      </c>
      <c r="BD367">
        <f t="shared" si="366"/>
        <v>0</v>
      </c>
      <c r="BE367">
        <f t="shared" si="367"/>
        <v>0</v>
      </c>
      <c r="BF367">
        <f t="shared" si="368"/>
        <v>0</v>
      </c>
      <c r="BG367">
        <f t="shared" si="369"/>
        <v>0</v>
      </c>
      <c r="BH367">
        <f t="shared" si="370"/>
        <v>0</v>
      </c>
      <c r="BI367">
        <f t="shared" si="371"/>
        <v>0</v>
      </c>
      <c r="BJ367">
        <f t="shared" si="372"/>
        <v>0</v>
      </c>
      <c r="BK367">
        <f t="shared" si="373"/>
        <v>0</v>
      </c>
      <c r="BL367">
        <f t="shared" si="374"/>
        <v>0</v>
      </c>
      <c r="BM367">
        <f t="shared" si="375"/>
        <v>0</v>
      </c>
      <c r="BN367">
        <f t="shared" si="376"/>
        <v>0</v>
      </c>
      <c r="BO367">
        <f t="shared" si="377"/>
        <v>0</v>
      </c>
      <c r="BP367">
        <f t="shared" si="378"/>
        <v>0</v>
      </c>
      <c r="BQ367">
        <f t="shared" si="379"/>
        <v>0</v>
      </c>
      <c r="BR367">
        <f t="shared" si="380"/>
        <v>0.41188000000000002</v>
      </c>
      <c r="BS367">
        <f t="shared" si="381"/>
        <v>0</v>
      </c>
      <c r="BT367">
        <f t="shared" si="382"/>
        <v>0</v>
      </c>
      <c r="BU367">
        <f t="shared" si="383"/>
        <v>0</v>
      </c>
      <c r="BV367">
        <f t="shared" si="384"/>
        <v>0</v>
      </c>
      <c r="BX367">
        <f t="shared" si="385"/>
        <v>0</v>
      </c>
      <c r="BY367">
        <f t="shared" si="386"/>
        <v>0</v>
      </c>
      <c r="BZ367">
        <f t="shared" si="387"/>
        <v>3.4819999999999997E-2</v>
      </c>
      <c r="CA367">
        <f t="shared" si="388"/>
        <v>0</v>
      </c>
      <c r="CB367">
        <f t="shared" si="389"/>
        <v>0</v>
      </c>
      <c r="CC367">
        <f t="shared" si="390"/>
        <v>0</v>
      </c>
      <c r="CD367">
        <f t="shared" si="391"/>
        <v>0</v>
      </c>
      <c r="CE367">
        <f t="shared" si="392"/>
        <v>1.43103</v>
      </c>
      <c r="CF367">
        <f t="shared" si="393"/>
        <v>0</v>
      </c>
      <c r="CG367">
        <f t="shared" si="394"/>
        <v>0</v>
      </c>
      <c r="CH367">
        <f t="shared" si="395"/>
        <v>0</v>
      </c>
      <c r="CI367">
        <f t="shared" si="396"/>
        <v>0</v>
      </c>
      <c r="CJ367">
        <f t="shared" si="397"/>
        <v>0</v>
      </c>
      <c r="CK367">
        <f t="shared" si="398"/>
        <v>0</v>
      </c>
      <c r="CL367">
        <f t="shared" si="399"/>
        <v>0</v>
      </c>
      <c r="CM367">
        <f t="shared" si="400"/>
        <v>0</v>
      </c>
      <c r="CN367">
        <f t="shared" si="401"/>
        <v>0</v>
      </c>
      <c r="CO367">
        <f t="shared" si="402"/>
        <v>0</v>
      </c>
      <c r="CP367">
        <f t="shared" si="403"/>
        <v>0</v>
      </c>
      <c r="CQ367">
        <f t="shared" si="404"/>
        <v>0</v>
      </c>
      <c r="CR367">
        <f t="shared" si="405"/>
        <v>0</v>
      </c>
      <c r="CS367">
        <f t="shared" si="406"/>
        <v>0</v>
      </c>
      <c r="CT367">
        <f t="shared" si="407"/>
        <v>0</v>
      </c>
      <c r="CU367">
        <f t="shared" si="408"/>
        <v>0</v>
      </c>
      <c r="CV367">
        <f t="shared" si="409"/>
        <v>0</v>
      </c>
      <c r="CW367">
        <f t="shared" si="410"/>
        <v>0</v>
      </c>
      <c r="CX367">
        <f t="shared" si="411"/>
        <v>0</v>
      </c>
      <c r="CY367">
        <f t="shared" si="412"/>
        <v>0</v>
      </c>
      <c r="CZ367">
        <f t="shared" si="413"/>
        <v>0</v>
      </c>
      <c r="DA367">
        <f t="shared" si="414"/>
        <v>0</v>
      </c>
      <c r="DB367">
        <f t="shared" si="415"/>
        <v>-1.9593400000000001</v>
      </c>
      <c r="DC367">
        <f t="shared" si="416"/>
        <v>0</v>
      </c>
      <c r="DD367">
        <f t="shared" si="417"/>
        <v>0</v>
      </c>
      <c r="DE367">
        <f t="shared" si="418"/>
        <v>0</v>
      </c>
      <c r="DF367">
        <f t="shared" si="419"/>
        <v>0</v>
      </c>
    </row>
    <row r="368" spans="1:110" x14ac:dyDescent="0.25">
      <c r="A368" s="4">
        <f>raw!$A368:$A368</f>
        <v>43347</v>
      </c>
      <c r="B368" s="6" t="str">
        <f>raw!$B368:$B368</f>
        <v>0009-0085</v>
      </c>
      <c r="D368" t="str">
        <f>IF(score!$C368=".",".",IF(score!$C368=0,"1",IF(score!$C368=25,"0",IF(score!$C368=50,"0",IF(score!$C368=75,"0",IF(score!$C368=100,"0"))))))</f>
        <v>0</v>
      </c>
      <c r="E368" t="str">
        <f>IF(score!$C368=".",".",IF(score!$C368=0,"0",IF(score!$C368=25,"1",IF(score!$C368=50,"0",IF(score!$C368=75,"0",IF(score!$C368=100,"0"))))))</f>
        <v>0</v>
      </c>
      <c r="F368" t="str">
        <f>IF(score!$C368=".",".",IF(score!$C368=0,"0",IF(score!$C368=25,"0",IF(score!$C368=50,"1",IF(score!$C368=75,"0",IF(score!$C368=100,"0"))))))</f>
        <v>0</v>
      </c>
      <c r="G368" t="str">
        <f>IF(score!$C368=".",".",IF(score!$C368=0,"0",IF(score!$C368=25,"0",IF(score!$C368=50,"0",IF(score!$C368=75,"1",IF(score!$C368=100,"0"))))))</f>
        <v>1</v>
      </c>
      <c r="H368" t="str">
        <f>IF(score!$D368=".",".",IF(score!$D368=0,"1",IF(score!$D368=50,"0",IF(score!$D368=100,"0"))))</f>
        <v>0</v>
      </c>
      <c r="I368" t="str">
        <f>IF(score!$D368=".",".",IF(score!$D368=0,"0",IF(score!$D368=50,"1",IF(score!$D368=100,"0"))))</f>
        <v>0</v>
      </c>
      <c r="J368" t="str">
        <f>IF(score!$E368=".",".",IF(score!$E368=0,"1",IF(score!$E368=50,"0",IF(score!$E368=100,"0"))))</f>
        <v>0</v>
      </c>
      <c r="K368" t="str">
        <f>IF(score!$E368=".",".",IF(score!$E368=0,"0",IF(score!$E368=50,"1",IF(score!$E368=100,"0"))))</f>
        <v>0</v>
      </c>
      <c r="L368" t="str">
        <f>IF(score!$F368=".",".",IF(score!$F368=0,"1",IF(score!$F368=100,"0")))</f>
        <v>0</v>
      </c>
      <c r="M368" t="str">
        <f>IF(score!$G368=".",".",IF(score!$G368=0,"1",IF(score!$G368=100,"0")))</f>
        <v>0</v>
      </c>
      <c r="N368" t="str">
        <f>IF(score!$H368=".",".",IF(score!$H368=0,"1",IF(score!$H368=100,"0")))</f>
        <v>0</v>
      </c>
      <c r="O368" t="str">
        <f>IF(score!$I368=".",".",IF(score!$I368=0,"1",IF(score!$I368=50,"0",IF(score!$I368=100,"0"))))</f>
        <v>0</v>
      </c>
      <c r="P368" t="str">
        <f>IF(score!$J368=".",".",IF(score!$J368=0,"1",IF(score!$J368=25,"0",IF(score!$J368=50,"0",IF(score!$J368=75,"0",IF(score!$J368=100,"0"))))))</f>
        <v>0</v>
      </c>
      <c r="Q368" t="str">
        <f>IF(score!$J368=".",".",IF(score!$J368=0,"0",IF(score!$J368=25,"1",IF(score!$J368=50,"0",IF(score!$J368=75,"0",IF(score!$J368=100,"0"))))))</f>
        <v>0</v>
      </c>
      <c r="R368" t="str">
        <f>IF(score!$J368=".",".",IF(score!$J368=0,"0",IF(score!$J368=25,"0",IF(score!$J368=50,"1",IF(score!$J368=75,"0",IF(score!$J368=100,"0"))))))</f>
        <v>0</v>
      </c>
      <c r="S368" t="str">
        <f>IF(score!$J368=".",".",IF(score!$J368=0,"0",IF(score!$J368=25,"0",IF(score!$J368=50,"0",IF(score!$J368=75,"1",IF(score!$J368=100,"0"))))))</f>
        <v>0</v>
      </c>
      <c r="T368" t="str">
        <f>IF(score!$K368=".",".",IF(score!$K368=0,"1",IF(score!$K368=20,"0",IF(score!$K368=40,"0",IF(score!$K368=60,"0",IF(score!$K368=80,"0",IF(score!$K368=100,"0")))))))</f>
        <v>0</v>
      </c>
      <c r="U368" t="str">
        <f>IF(score!$K368=".",".",IF(score!$K368=0,"0",IF(score!$K368=20,"1",IF(score!$K368=40,"0",IF(score!$K368=60,"0",IF(score!$K368=80,"0",IF(score!$K368=100,"0")))))))</f>
        <v>0</v>
      </c>
      <c r="V368" t="str">
        <f>IF(score!$K368=".",".",IF(score!$K368=0,"0",IF(score!$K368=20,"0",IF(score!$K368=40,"1",IF(score!$K368=60,"0",IF(score!$K368=80,"0",IF(score!$K368=100,"0")))))))</f>
        <v>0</v>
      </c>
      <c r="W368" t="str">
        <f>IF(score!$K368=".",".",IF(score!$K368=0,"0",IF(score!$K368=20,"0",IF(score!$K368=40,"0",IF(score!$K368=60,"1",IF(score!$K368=80,"0",IF(score!$K368=100,"0")))))))</f>
        <v>1</v>
      </c>
      <c r="X368" t="str">
        <f>IF(score!$K368=".",".",IF(score!$K368=0,"0",IF(score!$K368=20,"0",IF(score!$K368=40,"0",IF(score!$K368=60,"0",IF(score!$K368=80,"1",IF(score!$K368=100,"0")))))))</f>
        <v>0</v>
      </c>
      <c r="Y368" t="str">
        <f>IF(score!$L368=".",".",IF(score!$L368=0,"1",IF(score!$L368=20,"0",IF(score!$L368=40,"0",IF(score!$L368=60,"0",IF(score!$L368=80,"0",IF(score!$L368=100,"0")))))))</f>
        <v>0</v>
      </c>
      <c r="Z368" t="str">
        <f>IF(score!$L368=".",".",IF(score!$L368=0,"0",IF(score!$L368=20,"1",IF(score!$L368=40,"0",IF(score!$L368=60,"0",IF(score!$L368=80,"0",IF(score!$L368=100,"0")))))))</f>
        <v>0</v>
      </c>
      <c r="AA368" t="str">
        <f>IF(score!$L368=".",".",IF(score!$L368=0,"0",IF(score!$L368=20,"0",IF(score!$L368=40,"1",IF(score!$L368=60,"0",IF(score!$L368=80,"0",IF(score!$L368=100,"0")))))))</f>
        <v>0</v>
      </c>
      <c r="AB368" t="str">
        <f>IF(score!$L368=".",".",IF(score!$L368=0,"0",IF(score!$L368=20,"0",IF(score!$L368=40,"0",IF(score!$L368=60,"1",IF(score!$L368=80,"0",IF(score!$L368=100,"0")))))))</f>
        <v>0</v>
      </c>
      <c r="AC368" t="str">
        <f>IF(score!$L368=".",".",IF(score!$L368=0,"0",IF(score!$L368=20,"0",IF(score!$L368=40,"0",IF(score!$L368=60,"0",IF(score!$L368=80,"1",IF(score!L368=100,"0")))))))</f>
        <v>1</v>
      </c>
      <c r="AD368" t="str">
        <f>IF(score!$M368=".",".",IF(score!$M368=0,"1",IF(score!$M368=20,"0",IF(score!$M368=40,"0",IF(score!$M368=60,"0",IF(score!$M368=80,"0",IF(score!$M368=100,"0")))))))</f>
        <v>0</v>
      </c>
      <c r="AE368" t="str">
        <f>IF(score!$M368=".",".",IF(score!$M368=0,"0",IF(score!$M368=20,"1",IF(score!$M368=40,"0",IF(score!$M368=60,"0",IF(score!$M368=80,"0",IF(score!$M368=100,"0")))))))</f>
        <v>0</v>
      </c>
      <c r="AF368" t="str">
        <f>IF(score!$M368=".",".",IF(score!$M368=0,"0",IF(score!$M368=20,"0",IF(score!$M368=40,"1",IF(score!$M368=60,"0",IF(score!$M368=80,"0",IF(score!$M368=100,"0")))))))</f>
        <v>0</v>
      </c>
      <c r="AG368" t="str">
        <f>IF(score!$M368=".",".",IF(score!$M368=0,"0",IF(score!$M368=20,"0",IF(score!$M368=40,"0",IF(score!$M368=60,"1",IF(score!$M368=80,"0",IF(score!$M368=100,"0")))))))</f>
        <v>0</v>
      </c>
      <c r="AH368" t="str">
        <f>IF(score!$M368=".",".",IF(score!$M368=0,"0",IF(score!$M368=20,"0",IF(score!$M368=40,"0",IF(score!$M368=60,"0",IF(score!$M368=80,"1",IF(score!$M368=100,"0")))))))</f>
        <v>1</v>
      </c>
      <c r="AI368" t="str">
        <f>IF(score!$N368=".",".",IF(score!$N368=0,"1",IF(score!$N368=25,"0",IF(score!$N368=50,"0",IF(score!$N368=75,"0",IF(score!$N368=100,"0"))))))</f>
        <v>0</v>
      </c>
      <c r="AJ368" t="str">
        <f>IF(score!$N368=".",".",IF(score!$N368=0,"0",IF(score!$N368=25,"1",IF(score!$N368=50,"0",IF(score!$N368=75,"0",IF(score!$N368=100,"0"))))))</f>
        <v>0</v>
      </c>
      <c r="AK368" t="str">
        <f>IF(score!$N368=".",".",IF(score!$N368=0,"0",IF(score!$N368=25,"0",IF(score!$N368=50,"1",IF(score!$N368=75,"0",IF(score!$N368=100,"0"))))))</f>
        <v>1</v>
      </c>
      <c r="AL368" t="str">
        <f>IF(score!$N368=".",".",IF(score!$N368=0,"0",IF(score!$N368=25,"0",IF(score!$N368=50,"0",IF(score!$N368=75,"1",IF(score!$N368=100,"0"))))))</f>
        <v>0</v>
      </c>
      <c r="AN368">
        <f t="shared" si="350"/>
        <v>0</v>
      </c>
      <c r="AO368">
        <f t="shared" si="351"/>
        <v>0</v>
      </c>
      <c r="AP368">
        <f t="shared" si="352"/>
        <v>0</v>
      </c>
      <c r="AQ368">
        <f t="shared" si="353"/>
        <v>-1.3187199999999999</v>
      </c>
      <c r="AR368">
        <f t="shared" si="354"/>
        <v>0</v>
      </c>
      <c r="AS368">
        <f t="shared" si="355"/>
        <v>0</v>
      </c>
      <c r="AT368">
        <f t="shared" si="356"/>
        <v>0</v>
      </c>
      <c r="AU368">
        <f t="shared" si="357"/>
        <v>0</v>
      </c>
      <c r="AV368">
        <f t="shared" si="358"/>
        <v>0</v>
      </c>
      <c r="AW368">
        <f t="shared" si="359"/>
        <v>0</v>
      </c>
      <c r="AX368">
        <f t="shared" si="360"/>
        <v>0</v>
      </c>
      <c r="AY368">
        <f t="shared" si="361"/>
        <v>0</v>
      </c>
      <c r="AZ368">
        <f t="shared" si="362"/>
        <v>0</v>
      </c>
      <c r="BA368">
        <f t="shared" si="363"/>
        <v>0</v>
      </c>
      <c r="BB368">
        <f t="shared" si="364"/>
        <v>0</v>
      </c>
      <c r="BC368">
        <f t="shared" si="365"/>
        <v>0</v>
      </c>
      <c r="BD368">
        <f t="shared" si="366"/>
        <v>0</v>
      </c>
      <c r="BE368">
        <f t="shared" si="367"/>
        <v>0</v>
      </c>
      <c r="BF368">
        <f t="shared" si="368"/>
        <v>0</v>
      </c>
      <c r="BG368">
        <f t="shared" si="369"/>
        <v>1.3668899999999999</v>
      </c>
      <c r="BH368">
        <f t="shared" si="370"/>
        <v>0</v>
      </c>
      <c r="BI368">
        <f t="shared" si="371"/>
        <v>0</v>
      </c>
      <c r="BJ368">
        <f t="shared" si="372"/>
        <v>0</v>
      </c>
      <c r="BK368">
        <f t="shared" si="373"/>
        <v>0</v>
      </c>
      <c r="BL368">
        <f t="shared" si="374"/>
        <v>0</v>
      </c>
      <c r="BM368">
        <f t="shared" si="375"/>
        <v>-0.42251</v>
      </c>
      <c r="BN368">
        <f t="shared" si="376"/>
        <v>0</v>
      </c>
      <c r="BO368">
        <f t="shared" si="377"/>
        <v>0</v>
      </c>
      <c r="BP368">
        <f t="shared" si="378"/>
        <v>0</v>
      </c>
      <c r="BQ368">
        <f t="shared" si="379"/>
        <v>0</v>
      </c>
      <c r="BR368">
        <f t="shared" si="380"/>
        <v>0.41188000000000002</v>
      </c>
      <c r="BS368">
        <f t="shared" si="381"/>
        <v>0</v>
      </c>
      <c r="BT368">
        <f t="shared" si="382"/>
        <v>0</v>
      </c>
      <c r="BU368">
        <f t="shared" si="383"/>
        <v>-0.18043000000000001</v>
      </c>
      <c r="BV368">
        <f t="shared" si="384"/>
        <v>0</v>
      </c>
      <c r="BX368">
        <f t="shared" si="385"/>
        <v>0</v>
      </c>
      <c r="BY368">
        <f t="shared" si="386"/>
        <v>0</v>
      </c>
      <c r="BZ368">
        <f t="shared" si="387"/>
        <v>0</v>
      </c>
      <c r="CA368">
        <f t="shared" si="388"/>
        <v>-6.0639999999999999E-2</v>
      </c>
      <c r="CB368">
        <f t="shared" si="389"/>
        <v>0</v>
      </c>
      <c r="CC368">
        <f t="shared" si="390"/>
        <v>0</v>
      </c>
      <c r="CD368">
        <f t="shared" si="391"/>
        <v>0</v>
      </c>
      <c r="CE368">
        <f t="shared" si="392"/>
        <v>0</v>
      </c>
      <c r="CF368">
        <f t="shared" si="393"/>
        <v>0</v>
      </c>
      <c r="CG368">
        <f t="shared" si="394"/>
        <v>0</v>
      </c>
      <c r="CH368">
        <f t="shared" si="395"/>
        <v>0</v>
      </c>
      <c r="CI368">
        <f t="shared" si="396"/>
        <v>0</v>
      </c>
      <c r="CJ368">
        <f t="shared" si="397"/>
        <v>0</v>
      </c>
      <c r="CK368">
        <f t="shared" si="398"/>
        <v>0</v>
      </c>
      <c r="CL368">
        <f t="shared" si="399"/>
        <v>0</v>
      </c>
      <c r="CM368">
        <f t="shared" si="400"/>
        <v>0</v>
      </c>
      <c r="CN368">
        <f t="shared" si="401"/>
        <v>0</v>
      </c>
      <c r="CO368">
        <f t="shared" si="402"/>
        <v>0</v>
      </c>
      <c r="CP368">
        <f t="shared" si="403"/>
        <v>0</v>
      </c>
      <c r="CQ368">
        <f t="shared" si="404"/>
        <v>-4.09842</v>
      </c>
      <c r="CR368">
        <f t="shared" si="405"/>
        <v>0</v>
      </c>
      <c r="CS368">
        <f t="shared" si="406"/>
        <v>0</v>
      </c>
      <c r="CT368">
        <f t="shared" si="407"/>
        <v>0</v>
      </c>
      <c r="CU368">
        <f t="shared" si="408"/>
        <v>0</v>
      </c>
      <c r="CV368">
        <f t="shared" si="409"/>
        <v>0</v>
      </c>
      <c r="CW368">
        <f t="shared" si="410"/>
        <v>-0.92057</v>
      </c>
      <c r="CX368">
        <f t="shared" si="411"/>
        <v>0</v>
      </c>
      <c r="CY368">
        <f t="shared" si="412"/>
        <v>0</v>
      </c>
      <c r="CZ368">
        <f t="shared" si="413"/>
        <v>0</v>
      </c>
      <c r="DA368">
        <f t="shared" si="414"/>
        <v>0</v>
      </c>
      <c r="DB368">
        <f t="shared" si="415"/>
        <v>-1.9593400000000001</v>
      </c>
      <c r="DC368">
        <f t="shared" si="416"/>
        <v>0</v>
      </c>
      <c r="DD368">
        <f t="shared" si="417"/>
        <v>0</v>
      </c>
      <c r="DE368">
        <f t="shared" si="418"/>
        <v>-5.63286</v>
      </c>
      <c r="DF368">
        <f t="shared" si="419"/>
        <v>0</v>
      </c>
    </row>
    <row r="369" spans="1:110" x14ac:dyDescent="0.25">
      <c r="A369" s="4">
        <f>raw!$A369:$A369</f>
        <v>43349</v>
      </c>
      <c r="B369" s="6" t="str">
        <f>raw!$B369:$B369</f>
        <v>0009-0088</v>
      </c>
      <c r="D369" t="str">
        <f>IF(score!$C369=".",".",IF(score!$C369=0,"1",IF(score!$C369=25,"0",IF(score!$C369=50,"0",IF(score!$C369=75,"0",IF(score!$C369=100,"0"))))))</f>
        <v>0</v>
      </c>
      <c r="E369" t="str">
        <f>IF(score!$C369=".",".",IF(score!$C369=0,"0",IF(score!$C369=25,"1",IF(score!$C369=50,"0",IF(score!$C369=75,"0",IF(score!$C369=100,"0"))))))</f>
        <v>1</v>
      </c>
      <c r="F369" t="str">
        <f>IF(score!$C369=".",".",IF(score!$C369=0,"0",IF(score!$C369=25,"0",IF(score!$C369=50,"1",IF(score!$C369=75,"0",IF(score!$C369=100,"0"))))))</f>
        <v>0</v>
      </c>
      <c r="G369" t="str">
        <f>IF(score!$C369=".",".",IF(score!$C369=0,"0",IF(score!$C369=25,"0",IF(score!$C369=50,"0",IF(score!$C369=75,"1",IF(score!$C369=100,"0"))))))</f>
        <v>0</v>
      </c>
      <c r="H369" t="str">
        <f>IF(score!$D369=".",".",IF(score!$D369=0,"1",IF(score!$D369=50,"0",IF(score!$D369=100,"0"))))</f>
        <v>1</v>
      </c>
      <c r="I369" t="str">
        <f>IF(score!$D369=".",".",IF(score!$D369=0,"0",IF(score!$D369=50,"1",IF(score!$D369=100,"0"))))</f>
        <v>0</v>
      </c>
      <c r="J369" t="str">
        <f>IF(score!$E369=".",".",IF(score!$E369=0,"1",IF(score!$E369=50,"0",IF(score!$E369=100,"0"))))</f>
        <v>1</v>
      </c>
      <c r="K369" t="str">
        <f>IF(score!$E369=".",".",IF(score!$E369=0,"0",IF(score!$E369=50,"1",IF(score!$E369=100,"0"))))</f>
        <v>0</v>
      </c>
      <c r="L369" t="str">
        <f>IF(score!$F369=".",".",IF(score!$F369=0,"1",IF(score!$F369=100,"0")))</f>
        <v>1</v>
      </c>
      <c r="M369" t="str">
        <f>IF(score!$G369=".",".",IF(score!$G369=0,"1",IF(score!$G369=100,"0")))</f>
        <v>1</v>
      </c>
      <c r="N369" t="str">
        <f>IF(score!$H369=".",".",IF(score!$H369=0,"1",IF(score!$H369=100,"0")))</f>
        <v>1</v>
      </c>
      <c r="O369" t="str">
        <f>IF(score!$I369=".",".",IF(score!$I369=0,"1",IF(score!$I369=50,"0",IF(score!$I369=100,"0"))))</f>
        <v>1</v>
      </c>
      <c r="P369" t="str">
        <f>IF(score!$J369=".",".",IF(score!$J369=0,"1",IF(score!$J369=25,"0",IF(score!$J369=50,"0",IF(score!$J369=75,"0",IF(score!$J369=100,"0"))))))</f>
        <v>0</v>
      </c>
      <c r="Q369" t="str">
        <f>IF(score!$J369=".",".",IF(score!$J369=0,"0",IF(score!$J369=25,"1",IF(score!$J369=50,"0",IF(score!$J369=75,"0",IF(score!$J369=100,"0"))))))</f>
        <v>1</v>
      </c>
      <c r="R369" t="str">
        <f>IF(score!$J369=".",".",IF(score!$J369=0,"0",IF(score!$J369=25,"0",IF(score!$J369=50,"1",IF(score!$J369=75,"0",IF(score!$J369=100,"0"))))))</f>
        <v>0</v>
      </c>
      <c r="S369" t="str">
        <f>IF(score!$J369=".",".",IF(score!$J369=0,"0",IF(score!$J369=25,"0",IF(score!$J369=50,"0",IF(score!$J369=75,"1",IF(score!$J369=100,"0"))))))</f>
        <v>0</v>
      </c>
      <c r="T369" t="str">
        <f>IF(score!$K369=".",".",IF(score!$K369=0,"1",IF(score!$K369=20,"0",IF(score!$K369=40,"0",IF(score!$K369=60,"0",IF(score!$K369=80,"0",IF(score!$K369=100,"0")))))))</f>
        <v>0</v>
      </c>
      <c r="U369" t="str">
        <f>IF(score!$K369=".",".",IF(score!$K369=0,"0",IF(score!$K369=20,"1",IF(score!$K369=40,"0",IF(score!$K369=60,"0",IF(score!$K369=80,"0",IF(score!$K369=100,"0")))))))</f>
        <v>0</v>
      </c>
      <c r="V369" t="str">
        <f>IF(score!$K369=".",".",IF(score!$K369=0,"0",IF(score!$K369=20,"0",IF(score!$K369=40,"1",IF(score!$K369=60,"0",IF(score!$K369=80,"0",IF(score!$K369=100,"0")))))))</f>
        <v>1</v>
      </c>
      <c r="W369" t="str">
        <f>IF(score!$K369=".",".",IF(score!$K369=0,"0",IF(score!$K369=20,"0",IF(score!$K369=40,"0",IF(score!$K369=60,"1",IF(score!$K369=80,"0",IF(score!$K369=100,"0")))))))</f>
        <v>0</v>
      </c>
      <c r="X369" t="str">
        <f>IF(score!$K369=".",".",IF(score!$K369=0,"0",IF(score!$K369=20,"0",IF(score!$K369=40,"0",IF(score!$K369=60,"0",IF(score!$K369=80,"1",IF(score!$K369=100,"0")))))))</f>
        <v>0</v>
      </c>
      <c r="Y369" t="str">
        <f>IF(score!$L369=".",".",IF(score!$L369=0,"1",IF(score!$L369=20,"0",IF(score!$L369=40,"0",IF(score!$L369=60,"0",IF(score!$L369=80,"0",IF(score!$L369=100,"0")))))))</f>
        <v>0</v>
      </c>
      <c r="Z369" t="str">
        <f>IF(score!$L369=".",".",IF(score!$L369=0,"0",IF(score!$L369=20,"1",IF(score!$L369=40,"0",IF(score!$L369=60,"0",IF(score!$L369=80,"0",IF(score!$L369=100,"0")))))))</f>
        <v>0</v>
      </c>
      <c r="AA369" t="str">
        <f>IF(score!$L369=".",".",IF(score!$L369=0,"0",IF(score!$L369=20,"0",IF(score!$L369=40,"1",IF(score!$L369=60,"0",IF(score!$L369=80,"0",IF(score!$L369=100,"0")))))))</f>
        <v>1</v>
      </c>
      <c r="AB369" t="str">
        <f>IF(score!$L369=".",".",IF(score!$L369=0,"0",IF(score!$L369=20,"0",IF(score!$L369=40,"0",IF(score!$L369=60,"1",IF(score!$L369=80,"0",IF(score!$L369=100,"0")))))))</f>
        <v>0</v>
      </c>
      <c r="AC369" t="str">
        <f>IF(score!$L369=".",".",IF(score!$L369=0,"0",IF(score!$L369=20,"0",IF(score!$L369=40,"0",IF(score!$L369=60,"0",IF(score!$L369=80,"1",IF(score!L369=100,"0")))))))</f>
        <v>0</v>
      </c>
      <c r="AD369" t="str">
        <f>IF(score!$M369=".",".",IF(score!$M369=0,"1",IF(score!$M369=20,"0",IF(score!$M369=40,"0",IF(score!$M369=60,"0",IF(score!$M369=80,"0",IF(score!$M369=100,"0")))))))</f>
        <v>0</v>
      </c>
      <c r="AE369" t="str">
        <f>IF(score!$M369=".",".",IF(score!$M369=0,"0",IF(score!$M369=20,"1",IF(score!$M369=40,"0",IF(score!$M369=60,"0",IF(score!$M369=80,"0",IF(score!$M369=100,"0")))))))</f>
        <v>0</v>
      </c>
      <c r="AF369" t="str">
        <f>IF(score!$M369=".",".",IF(score!$M369=0,"0",IF(score!$M369=20,"0",IF(score!$M369=40,"1",IF(score!$M369=60,"0",IF(score!$M369=80,"0",IF(score!$M369=100,"0")))))))</f>
        <v>0</v>
      </c>
      <c r="AG369" t="str">
        <f>IF(score!$M369=".",".",IF(score!$M369=0,"0",IF(score!$M369=20,"0",IF(score!$M369=40,"0",IF(score!$M369=60,"1",IF(score!$M369=80,"0",IF(score!$M369=100,"0")))))))</f>
        <v>1</v>
      </c>
      <c r="AH369" t="str">
        <f>IF(score!$M369=".",".",IF(score!$M369=0,"0",IF(score!$M369=20,"0",IF(score!$M369=40,"0",IF(score!$M369=60,"0",IF(score!$M369=80,"1",IF(score!$M369=100,"0")))))))</f>
        <v>0</v>
      </c>
      <c r="AI369" t="str">
        <f>IF(score!$N369=".",".",IF(score!$N369=0,"1",IF(score!$N369=25,"0",IF(score!$N369=50,"0",IF(score!$N369=75,"0",IF(score!$N369=100,"0"))))))</f>
        <v>0</v>
      </c>
      <c r="AJ369" t="str">
        <f>IF(score!$N369=".",".",IF(score!$N369=0,"0",IF(score!$N369=25,"1",IF(score!$N369=50,"0",IF(score!$N369=75,"0",IF(score!$N369=100,"0"))))))</f>
        <v>0</v>
      </c>
      <c r="AK369" t="str">
        <f>IF(score!$N369=".",".",IF(score!$N369=0,"0",IF(score!$N369=25,"0",IF(score!$N369=50,"1",IF(score!$N369=75,"0",IF(score!$N369=100,"0"))))))</f>
        <v>1</v>
      </c>
      <c r="AL369" t="str">
        <f>IF(score!$N369=".",".",IF(score!$N369=0,"0",IF(score!$N369=25,"0",IF(score!$N369=50,"0",IF(score!$N369=75,"1",IF(score!$N369=100,"0"))))))</f>
        <v>0</v>
      </c>
      <c r="AN369">
        <f t="shared" si="350"/>
        <v>0</v>
      </c>
      <c r="AO369">
        <f t="shared" si="351"/>
        <v>-5.5646100000000001</v>
      </c>
      <c r="AP369">
        <f t="shared" si="352"/>
        <v>0</v>
      </c>
      <c r="AQ369">
        <f t="shared" si="353"/>
        <v>0</v>
      </c>
      <c r="AR369">
        <f t="shared" si="354"/>
        <v>-7.2321600000000004</v>
      </c>
      <c r="AS369">
        <f t="shared" si="355"/>
        <v>0</v>
      </c>
      <c r="AT369">
        <f t="shared" si="356"/>
        <v>-6.24397</v>
      </c>
      <c r="AU369">
        <f t="shared" si="357"/>
        <v>0</v>
      </c>
      <c r="AV369">
        <f t="shared" si="358"/>
        <v>-4.6161700000000003</v>
      </c>
      <c r="AW369">
        <f t="shared" si="359"/>
        <v>-5.5174700000000003</v>
      </c>
      <c r="AX369">
        <f t="shared" si="360"/>
        <v>3.04365</v>
      </c>
      <c r="AY369">
        <f t="shared" si="361"/>
        <v>2.32091</v>
      </c>
      <c r="AZ369">
        <f t="shared" si="362"/>
        <v>0</v>
      </c>
      <c r="BA369">
        <f t="shared" si="363"/>
        <v>-8.38063</v>
      </c>
      <c r="BB369">
        <f t="shared" si="364"/>
        <v>0</v>
      </c>
      <c r="BC369">
        <f t="shared" si="365"/>
        <v>0</v>
      </c>
      <c r="BD369">
        <f t="shared" si="366"/>
        <v>0</v>
      </c>
      <c r="BE369">
        <f t="shared" si="367"/>
        <v>0</v>
      </c>
      <c r="BF369">
        <f t="shared" si="368"/>
        <v>2.3724099999999999</v>
      </c>
      <c r="BG369">
        <f t="shared" si="369"/>
        <v>0</v>
      </c>
      <c r="BH369">
        <f t="shared" si="370"/>
        <v>0</v>
      </c>
      <c r="BI369">
        <f t="shared" si="371"/>
        <v>0</v>
      </c>
      <c r="BJ369">
        <f t="shared" si="372"/>
        <v>0</v>
      </c>
      <c r="BK369">
        <f t="shared" si="373"/>
        <v>-1.6185</v>
      </c>
      <c r="BL369">
        <f t="shared" si="374"/>
        <v>0</v>
      </c>
      <c r="BM369">
        <f t="shared" si="375"/>
        <v>0</v>
      </c>
      <c r="BN369">
        <f t="shared" si="376"/>
        <v>0</v>
      </c>
      <c r="BO369">
        <f t="shared" si="377"/>
        <v>0</v>
      </c>
      <c r="BP369">
        <f t="shared" si="378"/>
        <v>0</v>
      </c>
      <c r="BQ369">
        <f t="shared" si="379"/>
        <v>1.28044</v>
      </c>
      <c r="BR369">
        <f t="shared" si="380"/>
        <v>0</v>
      </c>
      <c r="BS369">
        <f t="shared" si="381"/>
        <v>0</v>
      </c>
      <c r="BT369">
        <f t="shared" si="382"/>
        <v>0</v>
      </c>
      <c r="BU369">
        <f t="shared" si="383"/>
        <v>-0.18043000000000001</v>
      </c>
      <c r="BV369">
        <f t="shared" si="384"/>
        <v>0</v>
      </c>
      <c r="BX369">
        <f t="shared" si="385"/>
        <v>0</v>
      </c>
      <c r="BY369">
        <f t="shared" si="386"/>
        <v>-0.16891</v>
      </c>
      <c r="BZ369">
        <f t="shared" si="387"/>
        <v>0</v>
      </c>
      <c r="CA369">
        <f t="shared" si="388"/>
        <v>0</v>
      </c>
      <c r="CB369">
        <f t="shared" si="389"/>
        <v>3.9311500000000001</v>
      </c>
      <c r="CC369">
        <f t="shared" si="390"/>
        <v>0</v>
      </c>
      <c r="CD369">
        <f t="shared" si="391"/>
        <v>2.68282</v>
      </c>
      <c r="CE369">
        <f t="shared" si="392"/>
        <v>0</v>
      </c>
      <c r="CF369">
        <f t="shared" si="393"/>
        <v>1.4406000000000001</v>
      </c>
      <c r="CG369">
        <f t="shared" si="394"/>
        <v>1.6696800000000001</v>
      </c>
      <c r="CH369">
        <f t="shared" si="395"/>
        <v>-6.8267199999999999</v>
      </c>
      <c r="CI369">
        <f t="shared" si="396"/>
        <v>-5.6992099999999999</v>
      </c>
      <c r="CJ369">
        <f t="shared" si="397"/>
        <v>0</v>
      </c>
      <c r="CK369">
        <f t="shared" si="398"/>
        <v>1.76691</v>
      </c>
      <c r="CL369">
        <f t="shared" si="399"/>
        <v>0</v>
      </c>
      <c r="CM369">
        <f t="shared" si="400"/>
        <v>0</v>
      </c>
      <c r="CN369">
        <f t="shared" si="401"/>
        <v>0</v>
      </c>
      <c r="CO369">
        <f t="shared" si="402"/>
        <v>0</v>
      </c>
      <c r="CP369">
        <f t="shared" si="403"/>
        <v>-6.31121</v>
      </c>
      <c r="CQ369">
        <f t="shared" si="404"/>
        <v>0</v>
      </c>
      <c r="CR369">
        <f t="shared" si="405"/>
        <v>0</v>
      </c>
      <c r="CS369">
        <f t="shared" si="406"/>
        <v>0</v>
      </c>
      <c r="CT369">
        <f t="shared" si="407"/>
        <v>0</v>
      </c>
      <c r="CU369">
        <f t="shared" si="408"/>
        <v>-3.2980499999999999</v>
      </c>
      <c r="CV369">
        <f t="shared" si="409"/>
        <v>0</v>
      </c>
      <c r="CW369">
        <f t="shared" si="410"/>
        <v>0</v>
      </c>
      <c r="CX369">
        <f t="shared" si="411"/>
        <v>0</v>
      </c>
      <c r="CY369">
        <f t="shared" si="412"/>
        <v>0</v>
      </c>
      <c r="CZ369">
        <f t="shared" si="413"/>
        <v>0</v>
      </c>
      <c r="DA369">
        <f t="shared" si="414"/>
        <v>-4.5905500000000004</v>
      </c>
      <c r="DB369">
        <f t="shared" si="415"/>
        <v>0</v>
      </c>
      <c r="DC369">
        <f t="shared" si="416"/>
        <v>0</v>
      </c>
      <c r="DD369">
        <f t="shared" si="417"/>
        <v>0</v>
      </c>
      <c r="DE369">
        <f t="shared" si="418"/>
        <v>-5.63286</v>
      </c>
      <c r="DF369">
        <f t="shared" si="419"/>
        <v>0</v>
      </c>
    </row>
    <row r="370" spans="1:110" x14ac:dyDescent="0.25">
      <c r="A370" s="4">
        <f>raw!$A370:$A370</f>
        <v>43350</v>
      </c>
      <c r="B370" s="6" t="str">
        <f>raw!$B370:$B370</f>
        <v>0009-0090</v>
      </c>
      <c r="D370" t="str">
        <f>IF(score!$C370=".",".",IF(score!$C370=0,"1",IF(score!$C370=25,"0",IF(score!$C370=50,"0",IF(score!$C370=75,"0",IF(score!$C370=100,"0"))))))</f>
        <v>0</v>
      </c>
      <c r="E370" t="str">
        <f>IF(score!$C370=".",".",IF(score!$C370=0,"0",IF(score!$C370=25,"1",IF(score!$C370=50,"0",IF(score!$C370=75,"0",IF(score!$C370=100,"0"))))))</f>
        <v>0</v>
      </c>
      <c r="F370" t="str">
        <f>IF(score!$C370=".",".",IF(score!$C370=0,"0",IF(score!$C370=25,"0",IF(score!$C370=50,"1",IF(score!$C370=75,"0",IF(score!$C370=100,"0"))))))</f>
        <v>1</v>
      </c>
      <c r="G370" t="str">
        <f>IF(score!$C370=".",".",IF(score!$C370=0,"0",IF(score!$C370=25,"0",IF(score!$C370=50,"0",IF(score!$C370=75,"1",IF(score!$C370=100,"0"))))))</f>
        <v>0</v>
      </c>
      <c r="H370" t="str">
        <f>IF(score!$D370=".",".",IF(score!$D370=0,"1",IF(score!$D370=50,"0",IF(score!$D370=100,"0"))))</f>
        <v>0</v>
      </c>
      <c r="I370" t="str">
        <f>IF(score!$D370=".",".",IF(score!$D370=0,"0",IF(score!$D370=50,"1",IF(score!$D370=100,"0"))))</f>
        <v>0</v>
      </c>
      <c r="J370" t="str">
        <f>IF(score!$E370=".",".",IF(score!$E370=0,"1",IF(score!$E370=50,"0",IF(score!$E370=100,"0"))))</f>
        <v>0</v>
      </c>
      <c r="K370" t="str">
        <f>IF(score!$E370=".",".",IF(score!$E370=0,"0",IF(score!$E370=50,"1",IF(score!$E370=100,"0"))))</f>
        <v>0</v>
      </c>
      <c r="L370" t="str">
        <f>IF(score!$F370=".",".",IF(score!$F370=0,"1",IF(score!$F370=100,"0")))</f>
        <v>0</v>
      </c>
      <c r="M370" t="str">
        <f>IF(score!$G370=".",".",IF(score!$G370=0,"1",IF(score!$G370=100,"0")))</f>
        <v>0</v>
      </c>
      <c r="N370" t="str">
        <f>IF(score!$H370=".",".",IF(score!$H370=0,"1",IF(score!$H370=100,"0")))</f>
        <v>0</v>
      </c>
      <c r="O370" t="str">
        <f>IF(score!$I370=".",".",IF(score!$I370=0,"1",IF(score!$I370=50,"0",IF(score!$I370=100,"0"))))</f>
        <v>0</v>
      </c>
      <c r="P370" t="str">
        <f>IF(score!$J370=".",".",IF(score!$J370=0,"1",IF(score!$J370=25,"0",IF(score!$J370=50,"0",IF(score!$J370=75,"0",IF(score!$J370=100,"0"))))))</f>
        <v>0</v>
      </c>
      <c r="Q370" t="str">
        <f>IF(score!$J370=".",".",IF(score!$J370=0,"0",IF(score!$J370=25,"1",IF(score!$J370=50,"0",IF(score!$J370=75,"0",IF(score!$J370=100,"0"))))))</f>
        <v>0</v>
      </c>
      <c r="R370" t="str">
        <f>IF(score!$J370=".",".",IF(score!$J370=0,"0",IF(score!$J370=25,"0",IF(score!$J370=50,"1",IF(score!$J370=75,"0",IF(score!$J370=100,"0"))))))</f>
        <v>0</v>
      </c>
      <c r="S370" t="str">
        <f>IF(score!$J370=".",".",IF(score!$J370=0,"0",IF(score!$J370=25,"0",IF(score!$J370=50,"0",IF(score!$J370=75,"1",IF(score!$J370=100,"0"))))))</f>
        <v>0</v>
      </c>
      <c r="T370" t="str">
        <f>IF(score!$K370=".",".",IF(score!$K370=0,"1",IF(score!$K370=20,"0",IF(score!$K370=40,"0",IF(score!$K370=60,"0",IF(score!$K370=80,"0",IF(score!$K370=100,"0")))))))</f>
        <v>0</v>
      </c>
      <c r="U370" t="str">
        <f>IF(score!$K370=".",".",IF(score!$K370=0,"0",IF(score!$K370=20,"1",IF(score!$K370=40,"0",IF(score!$K370=60,"0",IF(score!$K370=80,"0",IF(score!$K370=100,"0")))))))</f>
        <v>0</v>
      </c>
      <c r="V370" t="str">
        <f>IF(score!$K370=".",".",IF(score!$K370=0,"0",IF(score!$K370=20,"0",IF(score!$K370=40,"1",IF(score!$K370=60,"0",IF(score!$K370=80,"0",IF(score!$K370=100,"0")))))))</f>
        <v>0</v>
      </c>
      <c r="W370" t="str">
        <f>IF(score!$K370=".",".",IF(score!$K370=0,"0",IF(score!$K370=20,"0",IF(score!$K370=40,"0",IF(score!$K370=60,"1",IF(score!$K370=80,"0",IF(score!$K370=100,"0")))))))</f>
        <v>0</v>
      </c>
      <c r="X370" t="str">
        <f>IF(score!$K370=".",".",IF(score!$K370=0,"0",IF(score!$K370=20,"0",IF(score!$K370=40,"0",IF(score!$K370=60,"0",IF(score!$K370=80,"1",IF(score!$K370=100,"0")))))))</f>
        <v>0</v>
      </c>
      <c r="Y370" t="str">
        <f>IF(score!$L370=".",".",IF(score!$L370=0,"1",IF(score!$L370=20,"0",IF(score!$L370=40,"0",IF(score!$L370=60,"0",IF(score!$L370=80,"0",IF(score!$L370=100,"0")))))))</f>
        <v>0</v>
      </c>
      <c r="Z370" t="str">
        <f>IF(score!$L370=".",".",IF(score!$L370=0,"0",IF(score!$L370=20,"1",IF(score!$L370=40,"0",IF(score!$L370=60,"0",IF(score!$L370=80,"0",IF(score!$L370=100,"0")))))))</f>
        <v>0</v>
      </c>
      <c r="AA370" t="str">
        <f>IF(score!$L370=".",".",IF(score!$L370=0,"0",IF(score!$L370=20,"0",IF(score!$L370=40,"1",IF(score!$L370=60,"0",IF(score!$L370=80,"0",IF(score!$L370=100,"0")))))))</f>
        <v>0</v>
      </c>
      <c r="AB370" t="str">
        <f>IF(score!$L370=".",".",IF(score!$L370=0,"0",IF(score!$L370=20,"0",IF(score!$L370=40,"0",IF(score!$L370=60,"1",IF(score!$L370=80,"0",IF(score!$L370=100,"0")))))))</f>
        <v>0</v>
      </c>
      <c r="AC370" t="str">
        <f>IF(score!$L370=".",".",IF(score!$L370=0,"0",IF(score!$L370=20,"0",IF(score!$L370=40,"0",IF(score!$L370=60,"0",IF(score!$L370=80,"1",IF(score!L370=100,"0")))))))</f>
        <v>0</v>
      </c>
      <c r="AD370" t="str">
        <f>IF(score!$M370=".",".",IF(score!$M370=0,"1",IF(score!$M370=20,"0",IF(score!$M370=40,"0",IF(score!$M370=60,"0",IF(score!$M370=80,"0",IF(score!$M370=100,"0")))))))</f>
        <v>0</v>
      </c>
      <c r="AE370" t="str">
        <f>IF(score!$M370=".",".",IF(score!$M370=0,"0",IF(score!$M370=20,"1",IF(score!$M370=40,"0",IF(score!$M370=60,"0",IF(score!$M370=80,"0",IF(score!$M370=100,"0")))))))</f>
        <v>0</v>
      </c>
      <c r="AF370" t="str">
        <f>IF(score!$M370=".",".",IF(score!$M370=0,"0",IF(score!$M370=20,"0",IF(score!$M370=40,"1",IF(score!$M370=60,"0",IF(score!$M370=80,"0",IF(score!$M370=100,"0")))))))</f>
        <v>0</v>
      </c>
      <c r="AG370" t="str">
        <f>IF(score!$M370=".",".",IF(score!$M370=0,"0",IF(score!$M370=20,"0",IF(score!$M370=40,"0",IF(score!$M370=60,"1",IF(score!$M370=80,"0",IF(score!$M370=100,"0")))))))</f>
        <v>0</v>
      </c>
      <c r="AH370" t="str">
        <f>IF(score!$M370=".",".",IF(score!$M370=0,"0",IF(score!$M370=20,"0",IF(score!$M370=40,"0",IF(score!$M370=60,"0",IF(score!$M370=80,"1",IF(score!$M370=100,"0")))))))</f>
        <v>0</v>
      </c>
      <c r="AI370" t="str">
        <f>IF(score!$N370=".",".",IF(score!$N370=0,"1",IF(score!$N370=25,"0",IF(score!$N370=50,"0",IF(score!$N370=75,"0",IF(score!$N370=100,"0"))))))</f>
        <v>0</v>
      </c>
      <c r="AJ370" t="str">
        <f>IF(score!$N370=".",".",IF(score!$N370=0,"0",IF(score!$N370=25,"1",IF(score!$N370=50,"0",IF(score!$N370=75,"0",IF(score!$N370=100,"0"))))))</f>
        <v>0</v>
      </c>
      <c r="AK370" t="str">
        <f>IF(score!$N370=".",".",IF(score!$N370=0,"0",IF(score!$N370=25,"0",IF(score!$N370=50,"1",IF(score!$N370=75,"0",IF(score!$N370=100,"0"))))))</f>
        <v>1</v>
      </c>
      <c r="AL370" t="str">
        <f>IF(score!$N370=".",".",IF(score!$N370=0,"0",IF(score!$N370=25,"0",IF(score!$N370=50,"0",IF(score!$N370=75,"1",IF(score!$N370=100,"0"))))))</f>
        <v>0</v>
      </c>
      <c r="AN370">
        <f t="shared" si="350"/>
        <v>0</v>
      </c>
      <c r="AO370">
        <f t="shared" si="351"/>
        <v>0</v>
      </c>
      <c r="AP370">
        <f t="shared" si="352"/>
        <v>-3.0239600000000002</v>
      </c>
      <c r="AQ370">
        <f t="shared" si="353"/>
        <v>0</v>
      </c>
      <c r="AR370">
        <f t="shared" si="354"/>
        <v>0</v>
      </c>
      <c r="AS370">
        <f t="shared" si="355"/>
        <v>0</v>
      </c>
      <c r="AT370">
        <f t="shared" si="356"/>
        <v>0</v>
      </c>
      <c r="AU370">
        <f t="shared" si="357"/>
        <v>0</v>
      </c>
      <c r="AV370">
        <f t="shared" si="358"/>
        <v>0</v>
      </c>
      <c r="AW370">
        <f t="shared" si="359"/>
        <v>0</v>
      </c>
      <c r="AX370">
        <f t="shared" si="360"/>
        <v>0</v>
      </c>
      <c r="AY370">
        <f t="shared" si="361"/>
        <v>0</v>
      </c>
      <c r="AZ370">
        <f t="shared" si="362"/>
        <v>0</v>
      </c>
      <c r="BA370">
        <f t="shared" si="363"/>
        <v>0</v>
      </c>
      <c r="BB370">
        <f t="shared" si="364"/>
        <v>0</v>
      </c>
      <c r="BC370">
        <f t="shared" si="365"/>
        <v>0</v>
      </c>
      <c r="BD370">
        <f t="shared" si="366"/>
        <v>0</v>
      </c>
      <c r="BE370">
        <f t="shared" si="367"/>
        <v>0</v>
      </c>
      <c r="BF370">
        <f t="shared" si="368"/>
        <v>0</v>
      </c>
      <c r="BG370">
        <f t="shared" si="369"/>
        <v>0</v>
      </c>
      <c r="BH370">
        <f t="shared" si="370"/>
        <v>0</v>
      </c>
      <c r="BI370">
        <f t="shared" si="371"/>
        <v>0</v>
      </c>
      <c r="BJ370">
        <f t="shared" si="372"/>
        <v>0</v>
      </c>
      <c r="BK370">
        <f t="shared" si="373"/>
        <v>0</v>
      </c>
      <c r="BL370">
        <f t="shared" si="374"/>
        <v>0</v>
      </c>
      <c r="BM370">
        <f t="shared" si="375"/>
        <v>0</v>
      </c>
      <c r="BN370">
        <f t="shared" si="376"/>
        <v>0</v>
      </c>
      <c r="BO370">
        <f t="shared" si="377"/>
        <v>0</v>
      </c>
      <c r="BP370">
        <f t="shared" si="378"/>
        <v>0</v>
      </c>
      <c r="BQ370">
        <f t="shared" si="379"/>
        <v>0</v>
      </c>
      <c r="BR370">
        <f t="shared" si="380"/>
        <v>0</v>
      </c>
      <c r="BS370">
        <f t="shared" si="381"/>
        <v>0</v>
      </c>
      <c r="BT370">
        <f t="shared" si="382"/>
        <v>0</v>
      </c>
      <c r="BU370">
        <f t="shared" si="383"/>
        <v>-0.18043000000000001</v>
      </c>
      <c r="BV370">
        <f t="shared" si="384"/>
        <v>0</v>
      </c>
      <c r="BX370">
        <f t="shared" si="385"/>
        <v>0</v>
      </c>
      <c r="BY370">
        <f t="shared" si="386"/>
        <v>0</v>
      </c>
      <c r="BZ370">
        <f t="shared" si="387"/>
        <v>3.4819999999999997E-2</v>
      </c>
      <c r="CA370">
        <f t="shared" si="388"/>
        <v>0</v>
      </c>
      <c r="CB370">
        <f t="shared" si="389"/>
        <v>0</v>
      </c>
      <c r="CC370">
        <f t="shared" si="390"/>
        <v>0</v>
      </c>
      <c r="CD370">
        <f t="shared" si="391"/>
        <v>0</v>
      </c>
      <c r="CE370">
        <f t="shared" si="392"/>
        <v>0</v>
      </c>
      <c r="CF370">
        <f t="shared" si="393"/>
        <v>0</v>
      </c>
      <c r="CG370">
        <f t="shared" si="394"/>
        <v>0</v>
      </c>
      <c r="CH370">
        <f t="shared" si="395"/>
        <v>0</v>
      </c>
      <c r="CI370">
        <f t="shared" si="396"/>
        <v>0</v>
      </c>
      <c r="CJ370">
        <f t="shared" si="397"/>
        <v>0</v>
      </c>
      <c r="CK370">
        <f t="shared" si="398"/>
        <v>0</v>
      </c>
      <c r="CL370">
        <f t="shared" si="399"/>
        <v>0</v>
      </c>
      <c r="CM370">
        <f t="shared" si="400"/>
        <v>0</v>
      </c>
      <c r="CN370">
        <f t="shared" si="401"/>
        <v>0</v>
      </c>
      <c r="CO370">
        <f t="shared" si="402"/>
        <v>0</v>
      </c>
      <c r="CP370">
        <f t="shared" si="403"/>
        <v>0</v>
      </c>
      <c r="CQ370">
        <f t="shared" si="404"/>
        <v>0</v>
      </c>
      <c r="CR370">
        <f t="shared" si="405"/>
        <v>0</v>
      </c>
      <c r="CS370">
        <f t="shared" si="406"/>
        <v>0</v>
      </c>
      <c r="CT370">
        <f t="shared" si="407"/>
        <v>0</v>
      </c>
      <c r="CU370">
        <f t="shared" si="408"/>
        <v>0</v>
      </c>
      <c r="CV370">
        <f t="shared" si="409"/>
        <v>0</v>
      </c>
      <c r="CW370">
        <f t="shared" si="410"/>
        <v>0</v>
      </c>
      <c r="CX370">
        <f t="shared" si="411"/>
        <v>0</v>
      </c>
      <c r="CY370">
        <f t="shared" si="412"/>
        <v>0</v>
      </c>
      <c r="CZ370">
        <f t="shared" si="413"/>
        <v>0</v>
      </c>
      <c r="DA370">
        <f t="shared" si="414"/>
        <v>0</v>
      </c>
      <c r="DB370">
        <f t="shared" si="415"/>
        <v>0</v>
      </c>
      <c r="DC370">
        <f t="shared" si="416"/>
        <v>0</v>
      </c>
      <c r="DD370">
        <f t="shared" si="417"/>
        <v>0</v>
      </c>
      <c r="DE370">
        <f t="shared" si="418"/>
        <v>-5.63286</v>
      </c>
      <c r="DF370">
        <f t="shared" si="419"/>
        <v>0</v>
      </c>
    </row>
    <row r="371" spans="1:110" x14ac:dyDescent="0.25">
      <c r="A371" s="4">
        <f>raw!$A371:$A371</f>
        <v>43354</v>
      </c>
      <c r="B371" s="6" t="str">
        <f>raw!$B371:$B371</f>
        <v>0009-0091</v>
      </c>
      <c r="D371" t="str">
        <f>IF(score!$C371=".",".",IF(score!$C371=0,"1",IF(score!$C371=25,"0",IF(score!$C371=50,"0",IF(score!$C371=75,"0",IF(score!$C371=100,"0"))))))</f>
        <v>0</v>
      </c>
      <c r="E371" t="str">
        <f>IF(score!$C371=".",".",IF(score!$C371=0,"0",IF(score!$C371=25,"1",IF(score!$C371=50,"0",IF(score!$C371=75,"0",IF(score!$C371=100,"0"))))))</f>
        <v>0</v>
      </c>
      <c r="F371" t="str">
        <f>IF(score!$C371=".",".",IF(score!$C371=0,"0",IF(score!$C371=25,"0",IF(score!$C371=50,"1",IF(score!$C371=75,"0",IF(score!$C371=100,"0"))))))</f>
        <v>1</v>
      </c>
      <c r="G371" t="str">
        <f>IF(score!$C371=".",".",IF(score!$C371=0,"0",IF(score!$C371=25,"0",IF(score!$C371=50,"0",IF(score!$C371=75,"1",IF(score!$C371=100,"0"))))))</f>
        <v>0</v>
      </c>
      <c r="H371" t="str">
        <f>IF(score!$D371=".",".",IF(score!$D371=0,"1",IF(score!$D371=50,"0",IF(score!$D371=100,"0"))))</f>
        <v>0</v>
      </c>
      <c r="I371" t="str">
        <f>IF(score!$D371=".",".",IF(score!$D371=0,"0",IF(score!$D371=50,"1",IF(score!$D371=100,"0"))))</f>
        <v>1</v>
      </c>
      <c r="J371" t="str">
        <f>IF(score!$E371=".",".",IF(score!$E371=0,"1",IF(score!$E371=50,"0",IF(score!$E371=100,"0"))))</f>
        <v>0</v>
      </c>
      <c r="K371" t="str">
        <f>IF(score!$E371=".",".",IF(score!$E371=0,"0",IF(score!$E371=50,"1",IF(score!$E371=100,"0"))))</f>
        <v>1</v>
      </c>
      <c r="L371" t="str">
        <f>IF(score!$F371=".",".",IF(score!$F371=0,"1",IF(score!$F371=100,"0")))</f>
        <v>0</v>
      </c>
      <c r="M371" t="str">
        <f>IF(score!$G371=".",".",IF(score!$G371=0,"1",IF(score!$G371=100,"0")))</f>
        <v>0</v>
      </c>
      <c r="N371" t="str">
        <f>IF(score!$H371=".",".",IF(score!$H371=0,"1",IF(score!$H371=100,"0")))</f>
        <v>0</v>
      </c>
      <c r="O371" t="str">
        <f>IF(score!$I371=".",".",IF(score!$I371=0,"1",IF(score!$I371=50,"0",IF(score!$I371=100,"0"))))</f>
        <v>0</v>
      </c>
      <c r="P371" t="str">
        <f>IF(score!$J371=".",".",IF(score!$J371=0,"1",IF(score!$J371=25,"0",IF(score!$J371=50,"0",IF(score!$J371=75,"0",IF(score!$J371=100,"0"))))))</f>
        <v>0</v>
      </c>
      <c r="Q371" t="str">
        <f>IF(score!$J371=".",".",IF(score!$J371=0,"0",IF(score!$J371=25,"1",IF(score!$J371=50,"0",IF(score!$J371=75,"0",IF(score!$J371=100,"0"))))))</f>
        <v>0</v>
      </c>
      <c r="R371" t="str">
        <f>IF(score!$J371=".",".",IF(score!$J371=0,"0",IF(score!$J371=25,"0",IF(score!$J371=50,"1",IF(score!$J371=75,"0",IF(score!$J371=100,"0"))))))</f>
        <v>0</v>
      </c>
      <c r="S371" t="str">
        <f>IF(score!$J371=".",".",IF(score!$J371=0,"0",IF(score!$J371=25,"0",IF(score!$J371=50,"0",IF(score!$J371=75,"1",IF(score!$J371=100,"0"))))))</f>
        <v>0</v>
      </c>
      <c r="T371" t="str">
        <f>IF(score!$K371=".",".",IF(score!$K371=0,"1",IF(score!$K371=20,"0",IF(score!$K371=40,"0",IF(score!$K371=60,"0",IF(score!$K371=80,"0",IF(score!$K371=100,"0")))))))</f>
        <v>0</v>
      </c>
      <c r="U371" t="str">
        <f>IF(score!$K371=".",".",IF(score!$K371=0,"0",IF(score!$K371=20,"1",IF(score!$K371=40,"0",IF(score!$K371=60,"0",IF(score!$K371=80,"0",IF(score!$K371=100,"0")))))))</f>
        <v>0</v>
      </c>
      <c r="V371" t="str">
        <f>IF(score!$K371=".",".",IF(score!$K371=0,"0",IF(score!$K371=20,"0",IF(score!$K371=40,"1",IF(score!$K371=60,"0",IF(score!$K371=80,"0",IF(score!$K371=100,"0")))))))</f>
        <v>0</v>
      </c>
      <c r="W371" t="str">
        <f>IF(score!$K371=".",".",IF(score!$K371=0,"0",IF(score!$K371=20,"0",IF(score!$K371=40,"0",IF(score!$K371=60,"1",IF(score!$K371=80,"0",IF(score!$K371=100,"0")))))))</f>
        <v>0</v>
      </c>
      <c r="X371" t="str">
        <f>IF(score!$K371=".",".",IF(score!$K371=0,"0",IF(score!$K371=20,"0",IF(score!$K371=40,"0",IF(score!$K371=60,"0",IF(score!$K371=80,"1",IF(score!$K371=100,"0")))))))</f>
        <v>0</v>
      </c>
      <c r="Y371" t="str">
        <f>IF(score!$L371=".",".",IF(score!$L371=0,"1",IF(score!$L371=20,"0",IF(score!$L371=40,"0",IF(score!$L371=60,"0",IF(score!$L371=80,"0",IF(score!$L371=100,"0")))))))</f>
        <v>0</v>
      </c>
      <c r="Z371" t="str">
        <f>IF(score!$L371=".",".",IF(score!$L371=0,"0",IF(score!$L371=20,"1",IF(score!$L371=40,"0",IF(score!$L371=60,"0",IF(score!$L371=80,"0",IF(score!$L371=100,"0")))))))</f>
        <v>0</v>
      </c>
      <c r="AA371" t="str">
        <f>IF(score!$L371=".",".",IF(score!$L371=0,"0",IF(score!$L371=20,"0",IF(score!$L371=40,"1",IF(score!$L371=60,"0",IF(score!$L371=80,"0",IF(score!$L371=100,"0")))))))</f>
        <v>0</v>
      </c>
      <c r="AB371" t="str">
        <f>IF(score!$L371=".",".",IF(score!$L371=0,"0",IF(score!$L371=20,"0",IF(score!$L371=40,"0",IF(score!$L371=60,"1",IF(score!$L371=80,"0",IF(score!$L371=100,"0")))))))</f>
        <v>0</v>
      </c>
      <c r="AC371" t="str">
        <f>IF(score!$L371=".",".",IF(score!$L371=0,"0",IF(score!$L371=20,"0",IF(score!$L371=40,"0",IF(score!$L371=60,"0",IF(score!$L371=80,"1",IF(score!L371=100,"0")))))))</f>
        <v>1</v>
      </c>
      <c r="AD371" t="str">
        <f>IF(score!$M371=".",".",IF(score!$M371=0,"1",IF(score!$M371=20,"0",IF(score!$M371=40,"0",IF(score!$M371=60,"0",IF(score!$M371=80,"0",IF(score!$M371=100,"0")))))))</f>
        <v>0</v>
      </c>
      <c r="AE371" t="str">
        <f>IF(score!$M371=".",".",IF(score!$M371=0,"0",IF(score!$M371=20,"1",IF(score!$M371=40,"0",IF(score!$M371=60,"0",IF(score!$M371=80,"0",IF(score!$M371=100,"0")))))))</f>
        <v>0</v>
      </c>
      <c r="AF371" t="str">
        <f>IF(score!$M371=".",".",IF(score!$M371=0,"0",IF(score!$M371=20,"0",IF(score!$M371=40,"1",IF(score!$M371=60,"0",IF(score!$M371=80,"0",IF(score!$M371=100,"0")))))))</f>
        <v>0</v>
      </c>
      <c r="AG371" t="str">
        <f>IF(score!$M371=".",".",IF(score!$M371=0,"0",IF(score!$M371=20,"0",IF(score!$M371=40,"0",IF(score!$M371=60,"1",IF(score!$M371=80,"0",IF(score!$M371=100,"0")))))))</f>
        <v>0</v>
      </c>
      <c r="AH371" t="str">
        <f>IF(score!$M371=".",".",IF(score!$M371=0,"0",IF(score!$M371=20,"0",IF(score!$M371=40,"0",IF(score!$M371=60,"0",IF(score!$M371=80,"1",IF(score!$M371=100,"0")))))))</f>
        <v>0</v>
      </c>
      <c r="AI371" t="str">
        <f>IF(score!$N371=".",".",IF(score!$N371=0,"1",IF(score!$N371=25,"0",IF(score!$N371=50,"0",IF(score!$N371=75,"0",IF(score!$N371=100,"0"))))))</f>
        <v>0</v>
      </c>
      <c r="AJ371" t="str">
        <f>IF(score!$N371=".",".",IF(score!$N371=0,"0",IF(score!$N371=25,"1",IF(score!$N371=50,"0",IF(score!$N371=75,"0",IF(score!$N371=100,"0"))))))</f>
        <v>0</v>
      </c>
      <c r="AK371" t="str">
        <f>IF(score!$N371=".",".",IF(score!$N371=0,"0",IF(score!$N371=25,"0",IF(score!$N371=50,"1",IF(score!$N371=75,"0",IF(score!$N371=100,"0"))))))</f>
        <v>0</v>
      </c>
      <c r="AL371" t="str">
        <f>IF(score!$N371=".",".",IF(score!$N371=0,"0",IF(score!$N371=25,"0",IF(score!$N371=50,"0",IF(score!$N371=75,"1",IF(score!$N371=100,"0"))))))</f>
        <v>0</v>
      </c>
      <c r="AN371">
        <f t="shared" si="350"/>
        <v>0</v>
      </c>
      <c r="AO371">
        <f t="shared" si="351"/>
        <v>0</v>
      </c>
      <c r="AP371">
        <f t="shared" si="352"/>
        <v>-3.0239600000000002</v>
      </c>
      <c r="AQ371">
        <f t="shared" si="353"/>
        <v>0</v>
      </c>
      <c r="AR371">
        <f t="shared" si="354"/>
        <v>0</v>
      </c>
      <c r="AS371">
        <f t="shared" si="355"/>
        <v>-3.4555500000000001</v>
      </c>
      <c r="AT371">
        <f t="shared" si="356"/>
        <v>0</v>
      </c>
      <c r="AU371">
        <f t="shared" si="357"/>
        <v>-2.7355700000000001</v>
      </c>
      <c r="AV371">
        <f t="shared" si="358"/>
        <v>0</v>
      </c>
      <c r="AW371">
        <f t="shared" si="359"/>
        <v>0</v>
      </c>
      <c r="AX371">
        <f t="shared" si="360"/>
        <v>0</v>
      </c>
      <c r="AY371">
        <f t="shared" si="361"/>
        <v>0</v>
      </c>
      <c r="AZ371">
        <f t="shared" si="362"/>
        <v>0</v>
      </c>
      <c r="BA371">
        <f t="shared" si="363"/>
        <v>0</v>
      </c>
      <c r="BB371">
        <f t="shared" si="364"/>
        <v>0</v>
      </c>
      <c r="BC371">
        <f t="shared" si="365"/>
        <v>0</v>
      </c>
      <c r="BD371">
        <f t="shared" si="366"/>
        <v>0</v>
      </c>
      <c r="BE371">
        <f t="shared" si="367"/>
        <v>0</v>
      </c>
      <c r="BF371">
        <f t="shared" si="368"/>
        <v>0</v>
      </c>
      <c r="BG371">
        <f t="shared" si="369"/>
        <v>0</v>
      </c>
      <c r="BH371">
        <f t="shared" si="370"/>
        <v>0</v>
      </c>
      <c r="BI371">
        <f t="shared" si="371"/>
        <v>0</v>
      </c>
      <c r="BJ371">
        <f t="shared" si="372"/>
        <v>0</v>
      </c>
      <c r="BK371">
        <f t="shared" si="373"/>
        <v>0</v>
      </c>
      <c r="BL371">
        <f t="shared" si="374"/>
        <v>0</v>
      </c>
      <c r="BM371">
        <f t="shared" si="375"/>
        <v>-0.42251</v>
      </c>
      <c r="BN371">
        <f t="shared" si="376"/>
        <v>0</v>
      </c>
      <c r="BO371">
        <f t="shared" si="377"/>
        <v>0</v>
      </c>
      <c r="BP371">
        <f t="shared" si="378"/>
        <v>0</v>
      </c>
      <c r="BQ371">
        <f t="shared" si="379"/>
        <v>0</v>
      </c>
      <c r="BR371">
        <f t="shared" si="380"/>
        <v>0</v>
      </c>
      <c r="BS371">
        <f t="shared" si="381"/>
        <v>0</v>
      </c>
      <c r="BT371">
        <f t="shared" si="382"/>
        <v>0</v>
      </c>
      <c r="BU371">
        <f t="shared" si="383"/>
        <v>0</v>
      </c>
      <c r="BV371">
        <f t="shared" si="384"/>
        <v>0</v>
      </c>
      <c r="BX371">
        <f t="shared" si="385"/>
        <v>0</v>
      </c>
      <c r="BY371">
        <f t="shared" si="386"/>
        <v>0</v>
      </c>
      <c r="BZ371">
        <f t="shared" si="387"/>
        <v>3.4819999999999997E-2</v>
      </c>
      <c r="CA371">
        <f t="shared" si="388"/>
        <v>0</v>
      </c>
      <c r="CB371">
        <f t="shared" si="389"/>
        <v>0</v>
      </c>
      <c r="CC371">
        <f t="shared" si="390"/>
        <v>1.8684000000000001</v>
      </c>
      <c r="CD371">
        <f t="shared" si="391"/>
        <v>0</v>
      </c>
      <c r="CE371">
        <f t="shared" si="392"/>
        <v>1.43103</v>
      </c>
      <c r="CF371">
        <f t="shared" si="393"/>
        <v>0</v>
      </c>
      <c r="CG371">
        <f t="shared" si="394"/>
        <v>0</v>
      </c>
      <c r="CH371">
        <f t="shared" si="395"/>
        <v>0</v>
      </c>
      <c r="CI371">
        <f t="shared" si="396"/>
        <v>0</v>
      </c>
      <c r="CJ371">
        <f t="shared" si="397"/>
        <v>0</v>
      </c>
      <c r="CK371">
        <f t="shared" si="398"/>
        <v>0</v>
      </c>
      <c r="CL371">
        <f t="shared" si="399"/>
        <v>0</v>
      </c>
      <c r="CM371">
        <f t="shared" si="400"/>
        <v>0</v>
      </c>
      <c r="CN371">
        <f t="shared" si="401"/>
        <v>0</v>
      </c>
      <c r="CO371">
        <f t="shared" si="402"/>
        <v>0</v>
      </c>
      <c r="CP371">
        <f t="shared" si="403"/>
        <v>0</v>
      </c>
      <c r="CQ371">
        <f t="shared" si="404"/>
        <v>0</v>
      </c>
      <c r="CR371">
        <f t="shared" si="405"/>
        <v>0</v>
      </c>
      <c r="CS371">
        <f t="shared" si="406"/>
        <v>0</v>
      </c>
      <c r="CT371">
        <f t="shared" si="407"/>
        <v>0</v>
      </c>
      <c r="CU371">
        <f t="shared" si="408"/>
        <v>0</v>
      </c>
      <c r="CV371">
        <f t="shared" si="409"/>
        <v>0</v>
      </c>
      <c r="CW371">
        <f t="shared" si="410"/>
        <v>-0.92057</v>
      </c>
      <c r="CX371">
        <f t="shared" si="411"/>
        <v>0</v>
      </c>
      <c r="CY371">
        <f t="shared" si="412"/>
        <v>0</v>
      </c>
      <c r="CZ371">
        <f t="shared" si="413"/>
        <v>0</v>
      </c>
      <c r="DA371">
        <f t="shared" si="414"/>
        <v>0</v>
      </c>
      <c r="DB371">
        <f t="shared" si="415"/>
        <v>0</v>
      </c>
      <c r="DC371">
        <f t="shared" si="416"/>
        <v>0</v>
      </c>
      <c r="DD371">
        <f t="shared" si="417"/>
        <v>0</v>
      </c>
      <c r="DE371">
        <f t="shared" si="418"/>
        <v>0</v>
      </c>
      <c r="DF371">
        <f t="shared" si="419"/>
        <v>0</v>
      </c>
    </row>
    <row r="372" spans="1:110" x14ac:dyDescent="0.25">
      <c r="A372" s="4">
        <f>raw!$A372:$A372</f>
        <v>43349</v>
      </c>
      <c r="B372" s="6" t="str">
        <f>raw!$B372:$B372</f>
        <v>0009-0092</v>
      </c>
      <c r="D372" t="str">
        <f>IF(score!$C372=".",".",IF(score!$C372=0,"1",IF(score!$C372=25,"0",IF(score!$C372=50,"0",IF(score!$C372=75,"0",IF(score!$C372=100,"0"))))))</f>
        <v>0</v>
      </c>
      <c r="E372" t="str">
        <f>IF(score!$C372=".",".",IF(score!$C372=0,"0",IF(score!$C372=25,"1",IF(score!$C372=50,"0",IF(score!$C372=75,"0",IF(score!$C372=100,"0"))))))</f>
        <v>0</v>
      </c>
      <c r="F372" t="str">
        <f>IF(score!$C372=".",".",IF(score!$C372=0,"0",IF(score!$C372=25,"0",IF(score!$C372=50,"1",IF(score!$C372=75,"0",IF(score!$C372=100,"0"))))))</f>
        <v>0</v>
      </c>
      <c r="G372" t="str">
        <f>IF(score!$C372=".",".",IF(score!$C372=0,"0",IF(score!$C372=25,"0",IF(score!$C372=50,"0",IF(score!$C372=75,"1",IF(score!$C372=100,"0"))))))</f>
        <v>0</v>
      </c>
      <c r="H372" t="str">
        <f>IF(score!$D372=".",".",IF(score!$D372=0,"1",IF(score!$D372=50,"0",IF(score!$D372=100,"0"))))</f>
        <v>0</v>
      </c>
      <c r="I372" t="str">
        <f>IF(score!$D372=".",".",IF(score!$D372=0,"0",IF(score!$D372=50,"1",IF(score!$D372=100,"0"))))</f>
        <v>1</v>
      </c>
      <c r="J372" t="str">
        <f>IF(score!$E372=".",".",IF(score!$E372=0,"1",IF(score!$E372=50,"0",IF(score!$E372=100,"0"))))</f>
        <v>0</v>
      </c>
      <c r="K372" t="str">
        <f>IF(score!$E372=".",".",IF(score!$E372=0,"0",IF(score!$E372=50,"1",IF(score!$E372=100,"0"))))</f>
        <v>1</v>
      </c>
      <c r="L372" t="str">
        <f>IF(score!$F372=".",".",IF(score!$F372=0,"1",IF(score!$F372=100,"0")))</f>
        <v>0</v>
      </c>
      <c r="M372" t="str">
        <f>IF(score!$G372=".",".",IF(score!$G372=0,"1",IF(score!$G372=100,"0")))</f>
        <v>0</v>
      </c>
      <c r="N372" t="str">
        <f>IF(score!$H372=".",".",IF(score!$H372=0,"1",IF(score!$H372=100,"0")))</f>
        <v>0</v>
      </c>
      <c r="O372" t="str">
        <f>IF(score!$I372=".",".",IF(score!$I372=0,"1",IF(score!$I372=50,"0",IF(score!$I372=100,"0"))))</f>
        <v>0</v>
      </c>
      <c r="P372" t="str">
        <f>IF(score!$J372=".",".",IF(score!$J372=0,"1",IF(score!$J372=25,"0",IF(score!$J372=50,"0",IF(score!$J372=75,"0",IF(score!$J372=100,"0"))))))</f>
        <v>0</v>
      </c>
      <c r="Q372" t="str">
        <f>IF(score!$J372=".",".",IF(score!$J372=0,"0",IF(score!$J372=25,"1",IF(score!$J372=50,"0",IF(score!$J372=75,"0",IF(score!$J372=100,"0"))))))</f>
        <v>0</v>
      </c>
      <c r="R372" t="str">
        <f>IF(score!$J372=".",".",IF(score!$J372=0,"0",IF(score!$J372=25,"0",IF(score!$J372=50,"1",IF(score!$J372=75,"0",IF(score!$J372=100,"0"))))))</f>
        <v>0</v>
      </c>
      <c r="S372" t="str">
        <f>IF(score!$J372=".",".",IF(score!$J372=0,"0",IF(score!$J372=25,"0",IF(score!$J372=50,"0",IF(score!$J372=75,"1",IF(score!$J372=100,"0"))))))</f>
        <v>0</v>
      </c>
      <c r="T372" t="str">
        <f>IF(score!$K372=".",".",IF(score!$K372=0,"1",IF(score!$K372=20,"0",IF(score!$K372=40,"0",IF(score!$K372=60,"0",IF(score!$K372=80,"0",IF(score!$K372=100,"0")))))))</f>
        <v>0</v>
      </c>
      <c r="U372" t="str">
        <f>IF(score!$K372=".",".",IF(score!$K372=0,"0",IF(score!$K372=20,"1",IF(score!$K372=40,"0",IF(score!$K372=60,"0",IF(score!$K372=80,"0",IF(score!$K372=100,"0")))))))</f>
        <v>0</v>
      </c>
      <c r="V372" t="str">
        <f>IF(score!$K372=".",".",IF(score!$K372=0,"0",IF(score!$K372=20,"0",IF(score!$K372=40,"1",IF(score!$K372=60,"0",IF(score!$K372=80,"0",IF(score!$K372=100,"0")))))))</f>
        <v>0</v>
      </c>
      <c r="W372" t="str">
        <f>IF(score!$K372=".",".",IF(score!$K372=0,"0",IF(score!$K372=20,"0",IF(score!$K372=40,"0",IF(score!$K372=60,"1",IF(score!$K372=80,"0",IF(score!$K372=100,"0")))))))</f>
        <v>0</v>
      </c>
      <c r="X372" t="str">
        <f>IF(score!$K372=".",".",IF(score!$K372=0,"0",IF(score!$K372=20,"0",IF(score!$K372=40,"0",IF(score!$K372=60,"0",IF(score!$K372=80,"1",IF(score!$K372=100,"0")))))))</f>
        <v>0</v>
      </c>
      <c r="Y372" t="str">
        <f>IF(score!$L372=".",".",IF(score!$L372=0,"1",IF(score!$L372=20,"0",IF(score!$L372=40,"0",IF(score!$L372=60,"0",IF(score!$L372=80,"0",IF(score!$L372=100,"0")))))))</f>
        <v>0</v>
      </c>
      <c r="Z372" t="str">
        <f>IF(score!$L372=".",".",IF(score!$L372=0,"0",IF(score!$L372=20,"1",IF(score!$L372=40,"0",IF(score!$L372=60,"0",IF(score!$L372=80,"0",IF(score!$L372=100,"0")))))))</f>
        <v>0</v>
      </c>
      <c r="AA372" t="str">
        <f>IF(score!$L372=".",".",IF(score!$L372=0,"0",IF(score!$L372=20,"0",IF(score!$L372=40,"1",IF(score!$L372=60,"0",IF(score!$L372=80,"0",IF(score!$L372=100,"0")))))))</f>
        <v>0</v>
      </c>
      <c r="AB372" t="str">
        <f>IF(score!$L372=".",".",IF(score!$L372=0,"0",IF(score!$L372=20,"0",IF(score!$L372=40,"0",IF(score!$L372=60,"1",IF(score!$L372=80,"0",IF(score!$L372=100,"0")))))))</f>
        <v>0</v>
      </c>
      <c r="AC372" t="str">
        <f>IF(score!$L372=".",".",IF(score!$L372=0,"0",IF(score!$L372=20,"0",IF(score!$L372=40,"0",IF(score!$L372=60,"0",IF(score!$L372=80,"1",IF(score!L372=100,"0")))))))</f>
        <v>0</v>
      </c>
      <c r="AD372" t="str">
        <f>IF(score!$M372=".",".",IF(score!$M372=0,"1",IF(score!$M372=20,"0",IF(score!$M372=40,"0",IF(score!$M372=60,"0",IF(score!$M372=80,"0",IF(score!$M372=100,"0")))))))</f>
        <v>0</v>
      </c>
      <c r="AE372" t="str">
        <f>IF(score!$M372=".",".",IF(score!$M372=0,"0",IF(score!$M372=20,"1",IF(score!$M372=40,"0",IF(score!$M372=60,"0",IF(score!$M372=80,"0",IF(score!$M372=100,"0")))))))</f>
        <v>0</v>
      </c>
      <c r="AF372" t="str">
        <f>IF(score!$M372=".",".",IF(score!$M372=0,"0",IF(score!$M372=20,"0",IF(score!$M372=40,"1",IF(score!$M372=60,"0",IF(score!$M372=80,"0",IF(score!$M372=100,"0")))))))</f>
        <v>0</v>
      </c>
      <c r="AG372" t="str">
        <f>IF(score!$M372=".",".",IF(score!$M372=0,"0",IF(score!$M372=20,"0",IF(score!$M372=40,"0",IF(score!$M372=60,"1",IF(score!$M372=80,"0",IF(score!$M372=100,"0")))))))</f>
        <v>0</v>
      </c>
      <c r="AH372" t="str">
        <f>IF(score!$M372=".",".",IF(score!$M372=0,"0",IF(score!$M372=20,"0",IF(score!$M372=40,"0",IF(score!$M372=60,"0",IF(score!$M372=80,"1",IF(score!$M372=100,"0")))))))</f>
        <v>0</v>
      </c>
      <c r="AI372" t="str">
        <f>IF(score!$N372=".",".",IF(score!$N372=0,"1",IF(score!$N372=25,"0",IF(score!$N372=50,"0",IF(score!$N372=75,"0",IF(score!$N372=100,"0"))))))</f>
        <v>0</v>
      </c>
      <c r="AJ372" t="str">
        <f>IF(score!$N372=".",".",IF(score!$N372=0,"0",IF(score!$N372=25,"1",IF(score!$N372=50,"0",IF(score!$N372=75,"0",IF(score!$N372=100,"0"))))))</f>
        <v>0</v>
      </c>
      <c r="AK372" t="str">
        <f>IF(score!$N372=".",".",IF(score!$N372=0,"0",IF(score!$N372=25,"0",IF(score!$N372=50,"1",IF(score!$N372=75,"0",IF(score!$N372=100,"0"))))))</f>
        <v>0</v>
      </c>
      <c r="AL372" t="str">
        <f>IF(score!$N372=".",".",IF(score!$N372=0,"0",IF(score!$N372=25,"0",IF(score!$N372=50,"0",IF(score!$N372=75,"1",IF(score!$N372=100,"0"))))))</f>
        <v>0</v>
      </c>
      <c r="AN372">
        <f t="shared" si="350"/>
        <v>0</v>
      </c>
      <c r="AO372">
        <f t="shared" si="351"/>
        <v>0</v>
      </c>
      <c r="AP372">
        <f t="shared" si="352"/>
        <v>0</v>
      </c>
      <c r="AQ372">
        <f t="shared" si="353"/>
        <v>0</v>
      </c>
      <c r="AR372">
        <f t="shared" si="354"/>
        <v>0</v>
      </c>
      <c r="AS372">
        <f t="shared" si="355"/>
        <v>-3.4555500000000001</v>
      </c>
      <c r="AT372">
        <f t="shared" si="356"/>
        <v>0</v>
      </c>
      <c r="AU372">
        <f t="shared" si="357"/>
        <v>-2.7355700000000001</v>
      </c>
      <c r="AV372">
        <f t="shared" si="358"/>
        <v>0</v>
      </c>
      <c r="AW372">
        <f t="shared" si="359"/>
        <v>0</v>
      </c>
      <c r="AX372">
        <f t="shared" si="360"/>
        <v>0</v>
      </c>
      <c r="AY372">
        <f t="shared" si="361"/>
        <v>0</v>
      </c>
      <c r="AZ372">
        <f t="shared" si="362"/>
        <v>0</v>
      </c>
      <c r="BA372">
        <f t="shared" si="363"/>
        <v>0</v>
      </c>
      <c r="BB372">
        <f t="shared" si="364"/>
        <v>0</v>
      </c>
      <c r="BC372">
        <f t="shared" si="365"/>
        <v>0</v>
      </c>
      <c r="BD372">
        <f t="shared" si="366"/>
        <v>0</v>
      </c>
      <c r="BE372">
        <f t="shared" si="367"/>
        <v>0</v>
      </c>
      <c r="BF372">
        <f t="shared" si="368"/>
        <v>0</v>
      </c>
      <c r="BG372">
        <f t="shared" si="369"/>
        <v>0</v>
      </c>
      <c r="BH372">
        <f t="shared" si="370"/>
        <v>0</v>
      </c>
      <c r="BI372">
        <f t="shared" si="371"/>
        <v>0</v>
      </c>
      <c r="BJ372">
        <f t="shared" si="372"/>
        <v>0</v>
      </c>
      <c r="BK372">
        <f t="shared" si="373"/>
        <v>0</v>
      </c>
      <c r="BL372">
        <f t="shared" si="374"/>
        <v>0</v>
      </c>
      <c r="BM372">
        <f t="shared" si="375"/>
        <v>0</v>
      </c>
      <c r="BN372">
        <f t="shared" si="376"/>
        <v>0</v>
      </c>
      <c r="BO372">
        <f t="shared" si="377"/>
        <v>0</v>
      </c>
      <c r="BP372">
        <f t="shared" si="378"/>
        <v>0</v>
      </c>
      <c r="BQ372">
        <f t="shared" si="379"/>
        <v>0</v>
      </c>
      <c r="BR372">
        <f t="shared" si="380"/>
        <v>0</v>
      </c>
      <c r="BS372">
        <f t="shared" si="381"/>
        <v>0</v>
      </c>
      <c r="BT372">
        <f t="shared" si="382"/>
        <v>0</v>
      </c>
      <c r="BU372">
        <f t="shared" si="383"/>
        <v>0</v>
      </c>
      <c r="BV372">
        <f t="shared" si="384"/>
        <v>0</v>
      </c>
      <c r="BX372">
        <f t="shared" si="385"/>
        <v>0</v>
      </c>
      <c r="BY372">
        <f t="shared" si="386"/>
        <v>0</v>
      </c>
      <c r="BZ372">
        <f t="shared" si="387"/>
        <v>0</v>
      </c>
      <c r="CA372">
        <f t="shared" si="388"/>
        <v>0</v>
      </c>
      <c r="CB372">
        <f t="shared" si="389"/>
        <v>0</v>
      </c>
      <c r="CC372">
        <f t="shared" si="390"/>
        <v>1.8684000000000001</v>
      </c>
      <c r="CD372">
        <f t="shared" si="391"/>
        <v>0</v>
      </c>
      <c r="CE372">
        <f t="shared" si="392"/>
        <v>1.43103</v>
      </c>
      <c r="CF372">
        <f t="shared" si="393"/>
        <v>0</v>
      </c>
      <c r="CG372">
        <f t="shared" si="394"/>
        <v>0</v>
      </c>
      <c r="CH372">
        <f t="shared" si="395"/>
        <v>0</v>
      </c>
      <c r="CI372">
        <f t="shared" si="396"/>
        <v>0</v>
      </c>
      <c r="CJ372">
        <f t="shared" si="397"/>
        <v>0</v>
      </c>
      <c r="CK372">
        <f t="shared" si="398"/>
        <v>0</v>
      </c>
      <c r="CL372">
        <f t="shared" si="399"/>
        <v>0</v>
      </c>
      <c r="CM372">
        <f t="shared" si="400"/>
        <v>0</v>
      </c>
      <c r="CN372">
        <f t="shared" si="401"/>
        <v>0</v>
      </c>
      <c r="CO372">
        <f t="shared" si="402"/>
        <v>0</v>
      </c>
      <c r="CP372">
        <f t="shared" si="403"/>
        <v>0</v>
      </c>
      <c r="CQ372">
        <f t="shared" si="404"/>
        <v>0</v>
      </c>
      <c r="CR372">
        <f t="shared" si="405"/>
        <v>0</v>
      </c>
      <c r="CS372">
        <f t="shared" si="406"/>
        <v>0</v>
      </c>
      <c r="CT372">
        <f t="shared" si="407"/>
        <v>0</v>
      </c>
      <c r="CU372">
        <f t="shared" si="408"/>
        <v>0</v>
      </c>
      <c r="CV372">
        <f t="shared" si="409"/>
        <v>0</v>
      </c>
      <c r="CW372">
        <f t="shared" si="410"/>
        <v>0</v>
      </c>
      <c r="CX372">
        <f t="shared" si="411"/>
        <v>0</v>
      </c>
      <c r="CY372">
        <f t="shared" si="412"/>
        <v>0</v>
      </c>
      <c r="CZ372">
        <f t="shared" si="413"/>
        <v>0</v>
      </c>
      <c r="DA372">
        <f t="shared" si="414"/>
        <v>0</v>
      </c>
      <c r="DB372">
        <f t="shared" si="415"/>
        <v>0</v>
      </c>
      <c r="DC372">
        <f t="shared" si="416"/>
        <v>0</v>
      </c>
      <c r="DD372">
        <f t="shared" si="417"/>
        <v>0</v>
      </c>
      <c r="DE372">
        <f t="shared" si="418"/>
        <v>0</v>
      </c>
      <c r="DF372">
        <f t="shared" si="419"/>
        <v>0</v>
      </c>
    </row>
    <row r="373" spans="1:110" x14ac:dyDescent="0.25">
      <c r="A373" s="4">
        <f>raw!$A373:$A373</f>
        <v>43350</v>
      </c>
      <c r="B373" s="6" t="str">
        <f>raw!$B373:$B373</f>
        <v>0009-0094</v>
      </c>
      <c r="D373" t="str">
        <f>IF(score!$C373=".",".",IF(score!$C373=0,"1",IF(score!$C373=25,"0",IF(score!$C373=50,"0",IF(score!$C373=75,"0",IF(score!$C373=100,"0"))))))</f>
        <v>0</v>
      </c>
      <c r="E373" t="str">
        <f>IF(score!$C373=".",".",IF(score!$C373=0,"0",IF(score!$C373=25,"1",IF(score!$C373=50,"0",IF(score!$C373=75,"0",IF(score!$C373=100,"0"))))))</f>
        <v>0</v>
      </c>
      <c r="F373" t="str">
        <f>IF(score!$C373=".",".",IF(score!$C373=0,"0",IF(score!$C373=25,"0",IF(score!$C373=50,"1",IF(score!$C373=75,"0",IF(score!$C373=100,"0"))))))</f>
        <v>1</v>
      </c>
      <c r="G373" t="str">
        <f>IF(score!$C373=".",".",IF(score!$C373=0,"0",IF(score!$C373=25,"0",IF(score!$C373=50,"0",IF(score!$C373=75,"1",IF(score!$C373=100,"0"))))))</f>
        <v>0</v>
      </c>
      <c r="H373" t="str">
        <f>IF(score!$D373=".",".",IF(score!$D373=0,"1",IF(score!$D373=50,"0",IF(score!$D373=100,"0"))))</f>
        <v>0</v>
      </c>
      <c r="I373" t="str">
        <f>IF(score!$D373=".",".",IF(score!$D373=0,"0",IF(score!$D373=50,"1",IF(score!$D373=100,"0"))))</f>
        <v>0</v>
      </c>
      <c r="J373" t="str">
        <f>IF(score!$E373=".",".",IF(score!$E373=0,"1",IF(score!$E373=50,"0",IF(score!$E373=100,"0"))))</f>
        <v>0</v>
      </c>
      <c r="K373" t="str">
        <f>IF(score!$E373=".",".",IF(score!$E373=0,"0",IF(score!$E373=50,"1",IF(score!$E373=100,"0"))))</f>
        <v>0</v>
      </c>
      <c r="L373" t="str">
        <f>IF(score!$F373=".",".",IF(score!$F373=0,"1",IF(score!$F373=100,"0")))</f>
        <v>1</v>
      </c>
      <c r="M373" t="str">
        <f>IF(score!$G373=".",".",IF(score!$G373=0,"1",IF(score!$G373=100,"0")))</f>
        <v>1</v>
      </c>
      <c r="N373" t="str">
        <f>IF(score!$H373=".",".",IF(score!$H373=0,"1",IF(score!$H373=100,"0")))</f>
        <v>0</v>
      </c>
      <c r="O373" t="str">
        <f>IF(score!$I373=".",".",IF(score!$I373=0,"1",IF(score!$I373=50,"0",IF(score!$I373=100,"0"))))</f>
        <v>0</v>
      </c>
      <c r="P373" t="str">
        <f>IF(score!$J373=".",".",IF(score!$J373=0,"1",IF(score!$J373=25,"0",IF(score!$J373=50,"0",IF(score!$J373=75,"0",IF(score!$J373=100,"0"))))))</f>
        <v>0</v>
      </c>
      <c r="Q373" t="str">
        <f>IF(score!$J373=".",".",IF(score!$J373=0,"0",IF(score!$J373=25,"1",IF(score!$J373=50,"0",IF(score!$J373=75,"0",IF(score!$J373=100,"0"))))))</f>
        <v>0</v>
      </c>
      <c r="R373" t="str">
        <f>IF(score!$J373=".",".",IF(score!$J373=0,"0",IF(score!$J373=25,"0",IF(score!$J373=50,"1",IF(score!$J373=75,"0",IF(score!$J373=100,"0"))))))</f>
        <v>1</v>
      </c>
      <c r="S373" t="str">
        <f>IF(score!$J373=".",".",IF(score!$J373=0,"0",IF(score!$J373=25,"0",IF(score!$J373=50,"0",IF(score!$J373=75,"1",IF(score!$J373=100,"0"))))))</f>
        <v>0</v>
      </c>
      <c r="T373" t="str">
        <f>IF(score!$K373=".",".",IF(score!$K373=0,"1",IF(score!$K373=20,"0",IF(score!$K373=40,"0",IF(score!$K373=60,"0",IF(score!$K373=80,"0",IF(score!$K373=100,"0")))))))</f>
        <v>0</v>
      </c>
      <c r="U373" t="str">
        <f>IF(score!$K373=".",".",IF(score!$K373=0,"0",IF(score!$K373=20,"1",IF(score!$K373=40,"0",IF(score!$K373=60,"0",IF(score!$K373=80,"0",IF(score!$K373=100,"0")))))))</f>
        <v>0</v>
      </c>
      <c r="V373" t="str">
        <f>IF(score!$K373=".",".",IF(score!$K373=0,"0",IF(score!$K373=20,"0",IF(score!$K373=40,"1",IF(score!$K373=60,"0",IF(score!$K373=80,"0",IF(score!$K373=100,"0")))))))</f>
        <v>0</v>
      </c>
      <c r="W373" t="str">
        <f>IF(score!$K373=".",".",IF(score!$K373=0,"0",IF(score!$K373=20,"0",IF(score!$K373=40,"0",IF(score!$K373=60,"1",IF(score!$K373=80,"0",IF(score!$K373=100,"0")))))))</f>
        <v>0</v>
      </c>
      <c r="X373" t="str">
        <f>IF(score!$K373=".",".",IF(score!$K373=0,"0",IF(score!$K373=20,"0",IF(score!$K373=40,"0",IF(score!$K373=60,"0",IF(score!$K373=80,"1",IF(score!$K373=100,"0")))))))</f>
        <v>1</v>
      </c>
      <c r="Y373" t="str">
        <f>IF(score!$L373=".",".",IF(score!$L373=0,"1",IF(score!$L373=20,"0",IF(score!$L373=40,"0",IF(score!$L373=60,"0",IF(score!$L373=80,"0",IF(score!$L373=100,"0")))))))</f>
        <v>0</v>
      </c>
      <c r="Z373" t="str">
        <f>IF(score!$L373=".",".",IF(score!$L373=0,"0",IF(score!$L373=20,"1",IF(score!$L373=40,"0",IF(score!$L373=60,"0",IF(score!$L373=80,"0",IF(score!$L373=100,"0")))))))</f>
        <v>0</v>
      </c>
      <c r="AA373" t="str">
        <f>IF(score!$L373=".",".",IF(score!$L373=0,"0",IF(score!$L373=20,"0",IF(score!$L373=40,"1",IF(score!$L373=60,"0",IF(score!$L373=80,"0",IF(score!$L373=100,"0")))))))</f>
        <v>0</v>
      </c>
      <c r="AB373" t="str">
        <f>IF(score!$L373=".",".",IF(score!$L373=0,"0",IF(score!$L373=20,"0",IF(score!$L373=40,"0",IF(score!$L373=60,"1",IF(score!$L373=80,"0",IF(score!$L373=100,"0")))))))</f>
        <v>0</v>
      </c>
      <c r="AC373" t="str">
        <f>IF(score!$L373=".",".",IF(score!$L373=0,"0",IF(score!$L373=20,"0",IF(score!$L373=40,"0",IF(score!$L373=60,"0",IF(score!$L373=80,"1",IF(score!L373=100,"0")))))))</f>
        <v>1</v>
      </c>
      <c r="AD373" t="str">
        <f>IF(score!$M373=".",".",IF(score!$M373=0,"1",IF(score!$M373=20,"0",IF(score!$M373=40,"0",IF(score!$M373=60,"0",IF(score!$M373=80,"0",IF(score!$M373=100,"0")))))))</f>
        <v>0</v>
      </c>
      <c r="AE373" t="str">
        <f>IF(score!$M373=".",".",IF(score!$M373=0,"0",IF(score!$M373=20,"1",IF(score!$M373=40,"0",IF(score!$M373=60,"0",IF(score!$M373=80,"0",IF(score!$M373=100,"0")))))))</f>
        <v>0</v>
      </c>
      <c r="AF373" t="str">
        <f>IF(score!$M373=".",".",IF(score!$M373=0,"0",IF(score!$M373=20,"0",IF(score!$M373=40,"1",IF(score!$M373=60,"0",IF(score!$M373=80,"0",IF(score!$M373=100,"0")))))))</f>
        <v>0</v>
      </c>
      <c r="AG373" t="str">
        <f>IF(score!$M373=".",".",IF(score!$M373=0,"0",IF(score!$M373=20,"0",IF(score!$M373=40,"0",IF(score!$M373=60,"1",IF(score!$M373=80,"0",IF(score!$M373=100,"0")))))))</f>
        <v>0</v>
      </c>
      <c r="AH373" t="str">
        <f>IF(score!$M373=".",".",IF(score!$M373=0,"0",IF(score!$M373=20,"0",IF(score!$M373=40,"0",IF(score!$M373=60,"0",IF(score!$M373=80,"1",IF(score!$M373=100,"0")))))))</f>
        <v>0</v>
      </c>
      <c r="AI373" t="str">
        <f>IF(score!$N373=".",".",IF(score!$N373=0,"1",IF(score!$N373=25,"0",IF(score!$N373=50,"0",IF(score!$N373=75,"0",IF(score!$N373=100,"0"))))))</f>
        <v>0</v>
      </c>
      <c r="AJ373" t="str">
        <f>IF(score!$N373=".",".",IF(score!$N373=0,"0",IF(score!$N373=25,"1",IF(score!$N373=50,"0",IF(score!$N373=75,"0",IF(score!$N373=100,"0"))))))</f>
        <v>0</v>
      </c>
      <c r="AK373" t="str">
        <f>IF(score!$N373=".",".",IF(score!$N373=0,"0",IF(score!$N373=25,"0",IF(score!$N373=50,"1",IF(score!$N373=75,"0",IF(score!$N373=100,"0"))))))</f>
        <v>0</v>
      </c>
      <c r="AL373" t="str">
        <f>IF(score!$N373=".",".",IF(score!$N373=0,"0",IF(score!$N373=25,"0",IF(score!$N373=50,"0",IF(score!$N373=75,"1",IF(score!$N373=100,"0"))))))</f>
        <v>0</v>
      </c>
      <c r="AN373">
        <f t="shared" si="350"/>
        <v>0</v>
      </c>
      <c r="AO373">
        <f t="shared" si="351"/>
        <v>0</v>
      </c>
      <c r="AP373">
        <f t="shared" si="352"/>
        <v>-3.0239600000000002</v>
      </c>
      <c r="AQ373">
        <f t="shared" si="353"/>
        <v>0</v>
      </c>
      <c r="AR373">
        <f t="shared" si="354"/>
        <v>0</v>
      </c>
      <c r="AS373">
        <f t="shared" si="355"/>
        <v>0</v>
      </c>
      <c r="AT373">
        <f t="shared" si="356"/>
        <v>0</v>
      </c>
      <c r="AU373">
        <f t="shared" si="357"/>
        <v>0</v>
      </c>
      <c r="AV373">
        <f t="shared" si="358"/>
        <v>-4.6161700000000003</v>
      </c>
      <c r="AW373">
        <f t="shared" si="359"/>
        <v>-5.5174700000000003</v>
      </c>
      <c r="AX373">
        <f t="shared" si="360"/>
        <v>0</v>
      </c>
      <c r="AY373">
        <f t="shared" si="361"/>
        <v>0</v>
      </c>
      <c r="AZ373">
        <f t="shared" si="362"/>
        <v>0</v>
      </c>
      <c r="BA373">
        <f t="shared" si="363"/>
        <v>0</v>
      </c>
      <c r="BB373">
        <f t="shared" si="364"/>
        <v>-6.5052199999999996</v>
      </c>
      <c r="BC373">
        <f t="shared" si="365"/>
        <v>0</v>
      </c>
      <c r="BD373">
        <f t="shared" si="366"/>
        <v>0</v>
      </c>
      <c r="BE373">
        <f t="shared" si="367"/>
        <v>0</v>
      </c>
      <c r="BF373">
        <f t="shared" si="368"/>
        <v>0</v>
      </c>
      <c r="BG373">
        <f t="shared" si="369"/>
        <v>0</v>
      </c>
      <c r="BH373">
        <f t="shared" si="370"/>
        <v>0.66513999999999995</v>
      </c>
      <c r="BI373">
        <f t="shared" si="371"/>
        <v>0</v>
      </c>
      <c r="BJ373">
        <f t="shared" si="372"/>
        <v>0</v>
      </c>
      <c r="BK373">
        <f t="shared" si="373"/>
        <v>0</v>
      </c>
      <c r="BL373">
        <f t="shared" si="374"/>
        <v>0</v>
      </c>
      <c r="BM373">
        <f t="shared" si="375"/>
        <v>-0.42251</v>
      </c>
      <c r="BN373">
        <f t="shared" si="376"/>
        <v>0</v>
      </c>
      <c r="BO373">
        <f t="shared" si="377"/>
        <v>0</v>
      </c>
      <c r="BP373">
        <f t="shared" si="378"/>
        <v>0</v>
      </c>
      <c r="BQ373">
        <f t="shared" si="379"/>
        <v>0</v>
      </c>
      <c r="BR373">
        <f t="shared" si="380"/>
        <v>0</v>
      </c>
      <c r="BS373">
        <f t="shared" si="381"/>
        <v>0</v>
      </c>
      <c r="BT373">
        <f t="shared" si="382"/>
        <v>0</v>
      </c>
      <c r="BU373">
        <f t="shared" si="383"/>
        <v>0</v>
      </c>
      <c r="BV373">
        <f t="shared" si="384"/>
        <v>0</v>
      </c>
      <c r="BX373">
        <f t="shared" si="385"/>
        <v>0</v>
      </c>
      <c r="BY373">
        <f t="shared" si="386"/>
        <v>0</v>
      </c>
      <c r="BZ373">
        <f t="shared" si="387"/>
        <v>3.4819999999999997E-2</v>
      </c>
      <c r="CA373">
        <f t="shared" si="388"/>
        <v>0</v>
      </c>
      <c r="CB373">
        <f t="shared" si="389"/>
        <v>0</v>
      </c>
      <c r="CC373">
        <f t="shared" si="390"/>
        <v>0</v>
      </c>
      <c r="CD373">
        <f t="shared" si="391"/>
        <v>0</v>
      </c>
      <c r="CE373">
        <f t="shared" si="392"/>
        <v>0</v>
      </c>
      <c r="CF373">
        <f t="shared" si="393"/>
        <v>1.4406000000000001</v>
      </c>
      <c r="CG373">
        <f t="shared" si="394"/>
        <v>1.6696800000000001</v>
      </c>
      <c r="CH373">
        <f t="shared" si="395"/>
        <v>0</v>
      </c>
      <c r="CI373">
        <f t="shared" si="396"/>
        <v>0</v>
      </c>
      <c r="CJ373">
        <f t="shared" si="397"/>
        <v>0</v>
      </c>
      <c r="CK373">
        <f t="shared" si="398"/>
        <v>0</v>
      </c>
      <c r="CL373">
        <f t="shared" si="399"/>
        <v>1.4938400000000001</v>
      </c>
      <c r="CM373">
        <f t="shared" si="400"/>
        <v>0</v>
      </c>
      <c r="CN373">
        <f t="shared" si="401"/>
        <v>0</v>
      </c>
      <c r="CO373">
        <f t="shared" si="402"/>
        <v>0</v>
      </c>
      <c r="CP373">
        <f t="shared" si="403"/>
        <v>0</v>
      </c>
      <c r="CQ373">
        <f t="shared" si="404"/>
        <v>0</v>
      </c>
      <c r="CR373">
        <f t="shared" si="405"/>
        <v>-1.9494899999999999</v>
      </c>
      <c r="CS373">
        <f t="shared" si="406"/>
        <v>0</v>
      </c>
      <c r="CT373">
        <f t="shared" si="407"/>
        <v>0</v>
      </c>
      <c r="CU373">
        <f t="shared" si="408"/>
        <v>0</v>
      </c>
      <c r="CV373">
        <f t="shared" si="409"/>
        <v>0</v>
      </c>
      <c r="CW373">
        <f t="shared" si="410"/>
        <v>-0.92057</v>
      </c>
      <c r="CX373">
        <f t="shared" si="411"/>
        <v>0</v>
      </c>
      <c r="CY373">
        <f t="shared" si="412"/>
        <v>0</v>
      </c>
      <c r="CZ373">
        <f t="shared" si="413"/>
        <v>0</v>
      </c>
      <c r="DA373">
        <f t="shared" si="414"/>
        <v>0</v>
      </c>
      <c r="DB373">
        <f t="shared" si="415"/>
        <v>0</v>
      </c>
      <c r="DC373">
        <f t="shared" si="416"/>
        <v>0</v>
      </c>
      <c r="DD373">
        <f t="shared" si="417"/>
        <v>0</v>
      </c>
      <c r="DE373">
        <f t="shared" si="418"/>
        <v>0</v>
      </c>
      <c r="DF373">
        <f t="shared" si="419"/>
        <v>0</v>
      </c>
    </row>
    <row r="374" spans="1:110" x14ac:dyDescent="0.25">
      <c r="A374" s="4">
        <f>raw!$A374:$A374</f>
        <v>43347</v>
      </c>
      <c r="B374" s="6" t="str">
        <f>raw!$B374:$B374</f>
        <v>0009-0095</v>
      </c>
      <c r="D374" t="str">
        <f>IF(score!$C374=".",".",IF(score!$C374=0,"1",IF(score!$C374=25,"0",IF(score!$C374=50,"0",IF(score!$C374=75,"0",IF(score!$C374=100,"0"))))))</f>
        <v>0</v>
      </c>
      <c r="E374" t="str">
        <f>IF(score!$C374=".",".",IF(score!$C374=0,"0",IF(score!$C374=25,"1",IF(score!$C374=50,"0",IF(score!$C374=75,"0",IF(score!$C374=100,"0"))))))</f>
        <v>0</v>
      </c>
      <c r="F374" t="str">
        <f>IF(score!$C374=".",".",IF(score!$C374=0,"0",IF(score!$C374=25,"0",IF(score!$C374=50,"1",IF(score!$C374=75,"0",IF(score!$C374=100,"0"))))))</f>
        <v>1</v>
      </c>
      <c r="G374" t="str">
        <f>IF(score!$C374=".",".",IF(score!$C374=0,"0",IF(score!$C374=25,"0",IF(score!$C374=50,"0",IF(score!$C374=75,"1",IF(score!$C374=100,"0"))))))</f>
        <v>0</v>
      </c>
      <c r="H374" t="str">
        <f>IF(score!$D374=".",".",IF(score!$D374=0,"1",IF(score!$D374=50,"0",IF(score!$D374=100,"0"))))</f>
        <v>0</v>
      </c>
      <c r="I374" t="str">
        <f>IF(score!$D374=".",".",IF(score!$D374=0,"0",IF(score!$D374=50,"1",IF(score!$D374=100,"0"))))</f>
        <v>0</v>
      </c>
      <c r="J374" t="str">
        <f>IF(score!$E374=".",".",IF(score!$E374=0,"1",IF(score!$E374=50,"0",IF(score!$E374=100,"0"))))</f>
        <v>0</v>
      </c>
      <c r="K374" t="str">
        <f>IF(score!$E374=".",".",IF(score!$E374=0,"0",IF(score!$E374=50,"1",IF(score!$E374=100,"0"))))</f>
        <v>0</v>
      </c>
      <c r="L374" t="str">
        <f>IF(score!$F374=".",".",IF(score!$F374=0,"1",IF(score!$F374=100,"0")))</f>
        <v>0</v>
      </c>
      <c r="M374" t="str">
        <f>IF(score!$G374=".",".",IF(score!$G374=0,"1",IF(score!$G374=100,"0")))</f>
        <v>0</v>
      </c>
      <c r="N374" t="str">
        <f>IF(score!$H374=".",".",IF(score!$H374=0,"1",IF(score!$H374=100,"0")))</f>
        <v>0</v>
      </c>
      <c r="O374" t="str">
        <f>IF(score!$I374=".",".",IF(score!$I374=0,"1",IF(score!$I374=50,"0",IF(score!$I374=100,"0"))))</f>
        <v>0</v>
      </c>
      <c r="P374" t="str">
        <f>IF(score!$J374=".",".",IF(score!$J374=0,"1",IF(score!$J374=25,"0",IF(score!$J374=50,"0",IF(score!$J374=75,"0",IF(score!$J374=100,"0"))))))</f>
        <v>0</v>
      </c>
      <c r="Q374" t="str">
        <f>IF(score!$J374=".",".",IF(score!$J374=0,"0",IF(score!$J374=25,"1",IF(score!$J374=50,"0",IF(score!$J374=75,"0",IF(score!$J374=100,"0"))))))</f>
        <v>0</v>
      </c>
      <c r="R374" t="str">
        <f>IF(score!$J374=".",".",IF(score!$J374=0,"0",IF(score!$J374=25,"0",IF(score!$J374=50,"1",IF(score!$J374=75,"0",IF(score!$J374=100,"0"))))))</f>
        <v>0</v>
      </c>
      <c r="S374" t="str">
        <f>IF(score!$J374=".",".",IF(score!$J374=0,"0",IF(score!$J374=25,"0",IF(score!$J374=50,"0",IF(score!$J374=75,"1",IF(score!$J374=100,"0"))))))</f>
        <v>0</v>
      </c>
      <c r="T374" t="str">
        <f>IF(score!$K374=".",".",IF(score!$K374=0,"1",IF(score!$K374=20,"0",IF(score!$K374=40,"0",IF(score!$K374=60,"0",IF(score!$K374=80,"0",IF(score!$K374=100,"0")))))))</f>
        <v>0</v>
      </c>
      <c r="U374" t="str">
        <f>IF(score!$K374=".",".",IF(score!$K374=0,"0",IF(score!$K374=20,"1",IF(score!$K374=40,"0",IF(score!$K374=60,"0",IF(score!$K374=80,"0",IF(score!$K374=100,"0")))))))</f>
        <v>0</v>
      </c>
      <c r="V374" t="str">
        <f>IF(score!$K374=".",".",IF(score!$K374=0,"0",IF(score!$K374=20,"0",IF(score!$K374=40,"1",IF(score!$K374=60,"0",IF(score!$K374=80,"0",IF(score!$K374=100,"0")))))))</f>
        <v>0</v>
      </c>
      <c r="W374" t="str">
        <f>IF(score!$K374=".",".",IF(score!$K374=0,"0",IF(score!$K374=20,"0",IF(score!$K374=40,"0",IF(score!$K374=60,"1",IF(score!$K374=80,"0",IF(score!$K374=100,"0")))))))</f>
        <v>0</v>
      </c>
      <c r="X374" t="str">
        <f>IF(score!$K374=".",".",IF(score!$K374=0,"0",IF(score!$K374=20,"0",IF(score!$K374=40,"0",IF(score!$K374=60,"0",IF(score!$K374=80,"1",IF(score!$K374=100,"0")))))))</f>
        <v>0</v>
      </c>
      <c r="Y374" t="str">
        <f>IF(score!$L374=".",".",IF(score!$L374=0,"1",IF(score!$L374=20,"0",IF(score!$L374=40,"0",IF(score!$L374=60,"0",IF(score!$L374=80,"0",IF(score!$L374=100,"0")))))))</f>
        <v>0</v>
      </c>
      <c r="Z374" t="str">
        <f>IF(score!$L374=".",".",IF(score!$L374=0,"0",IF(score!$L374=20,"1",IF(score!$L374=40,"0",IF(score!$L374=60,"0",IF(score!$L374=80,"0",IF(score!$L374=100,"0")))))))</f>
        <v>0</v>
      </c>
      <c r="AA374" t="str">
        <f>IF(score!$L374=".",".",IF(score!$L374=0,"0",IF(score!$L374=20,"0",IF(score!$L374=40,"1",IF(score!$L374=60,"0",IF(score!$L374=80,"0",IF(score!$L374=100,"0")))))))</f>
        <v>0</v>
      </c>
      <c r="AB374" t="str">
        <f>IF(score!$L374=".",".",IF(score!$L374=0,"0",IF(score!$L374=20,"0",IF(score!$L374=40,"0",IF(score!$L374=60,"1",IF(score!$L374=80,"0",IF(score!$L374=100,"0")))))))</f>
        <v>0</v>
      </c>
      <c r="AC374" t="str">
        <f>IF(score!$L374=".",".",IF(score!$L374=0,"0",IF(score!$L374=20,"0",IF(score!$L374=40,"0",IF(score!$L374=60,"0",IF(score!$L374=80,"1",IF(score!L374=100,"0")))))))</f>
        <v>0</v>
      </c>
      <c r="AD374" t="str">
        <f>IF(score!$M374=".",".",IF(score!$M374=0,"1",IF(score!$M374=20,"0",IF(score!$M374=40,"0",IF(score!$M374=60,"0",IF(score!$M374=80,"0",IF(score!$M374=100,"0")))))))</f>
        <v>0</v>
      </c>
      <c r="AE374" t="str">
        <f>IF(score!$M374=".",".",IF(score!$M374=0,"0",IF(score!$M374=20,"1",IF(score!$M374=40,"0",IF(score!$M374=60,"0",IF(score!$M374=80,"0",IF(score!$M374=100,"0")))))))</f>
        <v>0</v>
      </c>
      <c r="AF374" t="str">
        <f>IF(score!$M374=".",".",IF(score!$M374=0,"0",IF(score!$M374=20,"0",IF(score!$M374=40,"1",IF(score!$M374=60,"0",IF(score!$M374=80,"0",IF(score!$M374=100,"0")))))))</f>
        <v>0</v>
      </c>
      <c r="AG374" t="str">
        <f>IF(score!$M374=".",".",IF(score!$M374=0,"0",IF(score!$M374=20,"0",IF(score!$M374=40,"0",IF(score!$M374=60,"1",IF(score!$M374=80,"0",IF(score!$M374=100,"0")))))))</f>
        <v>0</v>
      </c>
      <c r="AH374" t="str">
        <f>IF(score!$M374=".",".",IF(score!$M374=0,"0",IF(score!$M374=20,"0",IF(score!$M374=40,"0",IF(score!$M374=60,"0",IF(score!$M374=80,"1",IF(score!$M374=100,"0")))))))</f>
        <v>0</v>
      </c>
      <c r="AI374" t="str">
        <f>IF(score!$N374=".",".",IF(score!$N374=0,"1",IF(score!$N374=25,"0",IF(score!$N374=50,"0",IF(score!$N374=75,"0",IF(score!$N374=100,"0"))))))</f>
        <v>0</v>
      </c>
      <c r="AJ374" t="str">
        <f>IF(score!$N374=".",".",IF(score!$N374=0,"0",IF(score!$N374=25,"1",IF(score!$N374=50,"0",IF(score!$N374=75,"0",IF(score!$N374=100,"0"))))))</f>
        <v>0</v>
      </c>
      <c r="AK374" t="str">
        <f>IF(score!$N374=".",".",IF(score!$N374=0,"0",IF(score!$N374=25,"0",IF(score!$N374=50,"1",IF(score!$N374=75,"0",IF(score!$N374=100,"0"))))))</f>
        <v>0</v>
      </c>
      <c r="AL374" t="str">
        <f>IF(score!$N374=".",".",IF(score!$N374=0,"0",IF(score!$N374=25,"0",IF(score!$N374=50,"0",IF(score!$N374=75,"1",IF(score!$N374=100,"0"))))))</f>
        <v>0</v>
      </c>
      <c r="AN374">
        <f t="shared" si="350"/>
        <v>0</v>
      </c>
      <c r="AO374">
        <f t="shared" si="351"/>
        <v>0</v>
      </c>
      <c r="AP374">
        <f t="shared" si="352"/>
        <v>-3.0239600000000002</v>
      </c>
      <c r="AQ374">
        <f t="shared" si="353"/>
        <v>0</v>
      </c>
      <c r="AR374">
        <f t="shared" si="354"/>
        <v>0</v>
      </c>
      <c r="AS374">
        <f t="shared" si="355"/>
        <v>0</v>
      </c>
      <c r="AT374">
        <f t="shared" si="356"/>
        <v>0</v>
      </c>
      <c r="AU374">
        <f t="shared" si="357"/>
        <v>0</v>
      </c>
      <c r="AV374">
        <f t="shared" si="358"/>
        <v>0</v>
      </c>
      <c r="AW374">
        <f t="shared" si="359"/>
        <v>0</v>
      </c>
      <c r="AX374">
        <f t="shared" si="360"/>
        <v>0</v>
      </c>
      <c r="AY374">
        <f t="shared" si="361"/>
        <v>0</v>
      </c>
      <c r="AZ374">
        <f t="shared" si="362"/>
        <v>0</v>
      </c>
      <c r="BA374">
        <f t="shared" si="363"/>
        <v>0</v>
      </c>
      <c r="BB374">
        <f t="shared" si="364"/>
        <v>0</v>
      </c>
      <c r="BC374">
        <f t="shared" si="365"/>
        <v>0</v>
      </c>
      <c r="BD374">
        <f t="shared" si="366"/>
        <v>0</v>
      </c>
      <c r="BE374">
        <f t="shared" si="367"/>
        <v>0</v>
      </c>
      <c r="BF374">
        <f t="shared" si="368"/>
        <v>0</v>
      </c>
      <c r="BG374">
        <f t="shared" si="369"/>
        <v>0</v>
      </c>
      <c r="BH374">
        <f t="shared" si="370"/>
        <v>0</v>
      </c>
      <c r="BI374">
        <f t="shared" si="371"/>
        <v>0</v>
      </c>
      <c r="BJ374">
        <f t="shared" si="372"/>
        <v>0</v>
      </c>
      <c r="BK374">
        <f t="shared" si="373"/>
        <v>0</v>
      </c>
      <c r="BL374">
        <f t="shared" si="374"/>
        <v>0</v>
      </c>
      <c r="BM374">
        <f t="shared" si="375"/>
        <v>0</v>
      </c>
      <c r="BN374">
        <f t="shared" si="376"/>
        <v>0</v>
      </c>
      <c r="BO374">
        <f t="shared" si="377"/>
        <v>0</v>
      </c>
      <c r="BP374">
        <f t="shared" si="378"/>
        <v>0</v>
      </c>
      <c r="BQ374">
        <f t="shared" si="379"/>
        <v>0</v>
      </c>
      <c r="BR374">
        <f t="shared" si="380"/>
        <v>0</v>
      </c>
      <c r="BS374">
        <f t="shared" si="381"/>
        <v>0</v>
      </c>
      <c r="BT374">
        <f t="shared" si="382"/>
        <v>0</v>
      </c>
      <c r="BU374">
        <f t="shared" si="383"/>
        <v>0</v>
      </c>
      <c r="BV374">
        <f t="shared" si="384"/>
        <v>0</v>
      </c>
      <c r="BX374">
        <f t="shared" si="385"/>
        <v>0</v>
      </c>
      <c r="BY374">
        <f t="shared" si="386"/>
        <v>0</v>
      </c>
      <c r="BZ374">
        <f t="shared" si="387"/>
        <v>3.4819999999999997E-2</v>
      </c>
      <c r="CA374">
        <f t="shared" si="388"/>
        <v>0</v>
      </c>
      <c r="CB374">
        <f t="shared" si="389"/>
        <v>0</v>
      </c>
      <c r="CC374">
        <f t="shared" si="390"/>
        <v>0</v>
      </c>
      <c r="CD374">
        <f t="shared" si="391"/>
        <v>0</v>
      </c>
      <c r="CE374">
        <f t="shared" si="392"/>
        <v>0</v>
      </c>
      <c r="CF374">
        <f t="shared" si="393"/>
        <v>0</v>
      </c>
      <c r="CG374">
        <f t="shared" si="394"/>
        <v>0</v>
      </c>
      <c r="CH374">
        <f t="shared" si="395"/>
        <v>0</v>
      </c>
      <c r="CI374">
        <f t="shared" si="396"/>
        <v>0</v>
      </c>
      <c r="CJ374">
        <f t="shared" si="397"/>
        <v>0</v>
      </c>
      <c r="CK374">
        <f t="shared" si="398"/>
        <v>0</v>
      </c>
      <c r="CL374">
        <f t="shared" si="399"/>
        <v>0</v>
      </c>
      <c r="CM374">
        <f t="shared" si="400"/>
        <v>0</v>
      </c>
      <c r="CN374">
        <f t="shared" si="401"/>
        <v>0</v>
      </c>
      <c r="CO374">
        <f t="shared" si="402"/>
        <v>0</v>
      </c>
      <c r="CP374">
        <f t="shared" si="403"/>
        <v>0</v>
      </c>
      <c r="CQ374">
        <f t="shared" si="404"/>
        <v>0</v>
      </c>
      <c r="CR374">
        <f t="shared" si="405"/>
        <v>0</v>
      </c>
      <c r="CS374">
        <f t="shared" si="406"/>
        <v>0</v>
      </c>
      <c r="CT374">
        <f t="shared" si="407"/>
        <v>0</v>
      </c>
      <c r="CU374">
        <f t="shared" si="408"/>
        <v>0</v>
      </c>
      <c r="CV374">
        <f t="shared" si="409"/>
        <v>0</v>
      </c>
      <c r="CW374">
        <f t="shared" si="410"/>
        <v>0</v>
      </c>
      <c r="CX374">
        <f t="shared" si="411"/>
        <v>0</v>
      </c>
      <c r="CY374">
        <f t="shared" si="412"/>
        <v>0</v>
      </c>
      <c r="CZ374">
        <f t="shared" si="413"/>
        <v>0</v>
      </c>
      <c r="DA374">
        <f t="shared" si="414"/>
        <v>0</v>
      </c>
      <c r="DB374">
        <f t="shared" si="415"/>
        <v>0</v>
      </c>
      <c r="DC374">
        <f t="shared" si="416"/>
        <v>0</v>
      </c>
      <c r="DD374">
        <f t="shared" si="417"/>
        <v>0</v>
      </c>
      <c r="DE374">
        <f t="shared" si="418"/>
        <v>0</v>
      </c>
      <c r="DF374">
        <f t="shared" si="419"/>
        <v>0</v>
      </c>
    </row>
    <row r="375" spans="1:110" x14ac:dyDescent="0.25">
      <c r="A375" s="4">
        <f>raw!$A375:$A375</f>
        <v>43361</v>
      </c>
      <c r="B375" s="6" t="str">
        <f>raw!$B375:$B375</f>
        <v>0009-0099</v>
      </c>
      <c r="D375" t="str">
        <f>IF(score!$C375=".",".",IF(score!$C375=0,"1",IF(score!$C375=25,"0",IF(score!$C375=50,"0",IF(score!$C375=75,"0",IF(score!$C375=100,"0"))))))</f>
        <v>0</v>
      </c>
      <c r="E375" t="str">
        <f>IF(score!$C375=".",".",IF(score!$C375=0,"0",IF(score!$C375=25,"1",IF(score!$C375=50,"0",IF(score!$C375=75,"0",IF(score!$C375=100,"0"))))))</f>
        <v>0</v>
      </c>
      <c r="F375" t="str">
        <f>IF(score!$C375=".",".",IF(score!$C375=0,"0",IF(score!$C375=25,"0",IF(score!$C375=50,"1",IF(score!$C375=75,"0",IF(score!$C375=100,"0"))))))</f>
        <v>1</v>
      </c>
      <c r="G375" t="str">
        <f>IF(score!$C375=".",".",IF(score!$C375=0,"0",IF(score!$C375=25,"0",IF(score!$C375=50,"0",IF(score!$C375=75,"1",IF(score!$C375=100,"0"))))))</f>
        <v>0</v>
      </c>
      <c r="H375" t="str">
        <f>IF(score!$D375=".",".",IF(score!$D375=0,"1",IF(score!$D375=50,"0",IF(score!$D375=100,"0"))))</f>
        <v>0</v>
      </c>
      <c r="I375" t="str">
        <f>IF(score!$D375=".",".",IF(score!$D375=0,"0",IF(score!$D375=50,"1",IF(score!$D375=100,"0"))))</f>
        <v>0</v>
      </c>
      <c r="J375" t="str">
        <f>IF(score!$E375=".",".",IF(score!$E375=0,"1",IF(score!$E375=50,"0",IF(score!$E375=100,"0"))))</f>
        <v>0</v>
      </c>
      <c r="K375" t="str">
        <f>IF(score!$E375=".",".",IF(score!$E375=0,"0",IF(score!$E375=50,"1",IF(score!$E375=100,"0"))))</f>
        <v>0</v>
      </c>
      <c r="L375" t="str">
        <f>IF(score!$F375=".",".",IF(score!$F375=0,"1",IF(score!$F375=100,"0")))</f>
        <v>0</v>
      </c>
      <c r="M375" t="str">
        <f>IF(score!$G375=".",".",IF(score!$G375=0,"1",IF(score!$G375=100,"0")))</f>
        <v>0</v>
      </c>
      <c r="N375" t="str">
        <f>IF(score!$H375=".",".",IF(score!$H375=0,"1",IF(score!$H375=100,"0")))</f>
        <v>0</v>
      </c>
      <c r="O375" t="str">
        <f>IF(score!$I375=".",".",IF(score!$I375=0,"1",IF(score!$I375=50,"0",IF(score!$I375=100,"0"))))</f>
        <v>0</v>
      </c>
      <c r="P375" t="str">
        <f>IF(score!$J375=".",".",IF(score!$J375=0,"1",IF(score!$J375=25,"0",IF(score!$J375=50,"0",IF(score!$J375=75,"0",IF(score!$J375=100,"0"))))))</f>
        <v>0</v>
      </c>
      <c r="Q375" t="str">
        <f>IF(score!$J375=".",".",IF(score!$J375=0,"0",IF(score!$J375=25,"1",IF(score!$J375=50,"0",IF(score!$J375=75,"0",IF(score!$J375=100,"0"))))))</f>
        <v>0</v>
      </c>
      <c r="R375" t="str">
        <f>IF(score!$J375=".",".",IF(score!$J375=0,"0",IF(score!$J375=25,"0",IF(score!$J375=50,"1",IF(score!$J375=75,"0",IF(score!$J375=100,"0"))))))</f>
        <v>0</v>
      </c>
      <c r="S375" t="str">
        <f>IF(score!$J375=".",".",IF(score!$J375=0,"0",IF(score!$J375=25,"0",IF(score!$J375=50,"0",IF(score!$J375=75,"1",IF(score!$J375=100,"0"))))))</f>
        <v>0</v>
      </c>
      <c r="T375" t="str">
        <f>IF(score!$K375=".",".",IF(score!$K375=0,"1",IF(score!$K375=20,"0",IF(score!$K375=40,"0",IF(score!$K375=60,"0",IF(score!$K375=80,"0",IF(score!$K375=100,"0")))))))</f>
        <v>0</v>
      </c>
      <c r="U375" t="str">
        <f>IF(score!$K375=".",".",IF(score!$K375=0,"0",IF(score!$K375=20,"1",IF(score!$K375=40,"0",IF(score!$K375=60,"0",IF(score!$K375=80,"0",IF(score!$K375=100,"0")))))))</f>
        <v>0</v>
      </c>
      <c r="V375" t="str">
        <f>IF(score!$K375=".",".",IF(score!$K375=0,"0",IF(score!$K375=20,"0",IF(score!$K375=40,"1",IF(score!$K375=60,"0",IF(score!$K375=80,"0",IF(score!$K375=100,"0")))))))</f>
        <v>0</v>
      </c>
      <c r="W375" t="str">
        <f>IF(score!$K375=".",".",IF(score!$K375=0,"0",IF(score!$K375=20,"0",IF(score!$K375=40,"0",IF(score!$K375=60,"1",IF(score!$K375=80,"0",IF(score!$K375=100,"0")))))))</f>
        <v>0</v>
      </c>
      <c r="X375" t="str">
        <f>IF(score!$K375=".",".",IF(score!$K375=0,"0",IF(score!$K375=20,"0",IF(score!$K375=40,"0",IF(score!$K375=60,"0",IF(score!$K375=80,"1",IF(score!$K375=100,"0")))))))</f>
        <v>0</v>
      </c>
      <c r="Y375" t="str">
        <f>IF(score!$L375=".",".",IF(score!$L375=0,"1",IF(score!$L375=20,"0",IF(score!$L375=40,"0",IF(score!$L375=60,"0",IF(score!$L375=80,"0",IF(score!$L375=100,"0")))))))</f>
        <v>0</v>
      </c>
      <c r="Z375" t="str">
        <f>IF(score!$L375=".",".",IF(score!$L375=0,"0",IF(score!$L375=20,"1",IF(score!$L375=40,"0",IF(score!$L375=60,"0",IF(score!$L375=80,"0",IF(score!$L375=100,"0")))))))</f>
        <v>0</v>
      </c>
      <c r="AA375" t="str">
        <f>IF(score!$L375=".",".",IF(score!$L375=0,"0",IF(score!$L375=20,"0",IF(score!$L375=40,"1",IF(score!$L375=60,"0",IF(score!$L375=80,"0",IF(score!$L375=100,"0")))))))</f>
        <v>0</v>
      </c>
      <c r="AB375" t="str">
        <f>IF(score!$L375=".",".",IF(score!$L375=0,"0",IF(score!$L375=20,"0",IF(score!$L375=40,"0",IF(score!$L375=60,"1",IF(score!$L375=80,"0",IF(score!$L375=100,"0")))))))</f>
        <v>0</v>
      </c>
      <c r="AC375" t="str">
        <f>IF(score!$L375=".",".",IF(score!$L375=0,"0",IF(score!$L375=20,"0",IF(score!$L375=40,"0",IF(score!$L375=60,"0",IF(score!$L375=80,"1",IF(score!L375=100,"0")))))))</f>
        <v>0</v>
      </c>
      <c r="AD375" t="str">
        <f>IF(score!$M375=".",".",IF(score!$M375=0,"1",IF(score!$M375=20,"0",IF(score!$M375=40,"0",IF(score!$M375=60,"0",IF(score!$M375=80,"0",IF(score!$M375=100,"0")))))))</f>
        <v>0</v>
      </c>
      <c r="AE375" t="str">
        <f>IF(score!$M375=".",".",IF(score!$M375=0,"0",IF(score!$M375=20,"1",IF(score!$M375=40,"0",IF(score!$M375=60,"0",IF(score!$M375=80,"0",IF(score!$M375=100,"0")))))))</f>
        <v>0</v>
      </c>
      <c r="AF375" t="str">
        <f>IF(score!$M375=".",".",IF(score!$M375=0,"0",IF(score!$M375=20,"0",IF(score!$M375=40,"1",IF(score!$M375=60,"0",IF(score!$M375=80,"0",IF(score!$M375=100,"0")))))))</f>
        <v>0</v>
      </c>
      <c r="AG375" t="str">
        <f>IF(score!$M375=".",".",IF(score!$M375=0,"0",IF(score!$M375=20,"0",IF(score!$M375=40,"0",IF(score!$M375=60,"1",IF(score!$M375=80,"0",IF(score!$M375=100,"0")))))))</f>
        <v>0</v>
      </c>
      <c r="AH375" t="str">
        <f>IF(score!$M375=".",".",IF(score!$M375=0,"0",IF(score!$M375=20,"0",IF(score!$M375=40,"0",IF(score!$M375=60,"0",IF(score!$M375=80,"1",IF(score!$M375=100,"0")))))))</f>
        <v>0</v>
      </c>
      <c r="AI375" t="str">
        <f>IF(score!$N375=".",".",IF(score!$N375=0,"1",IF(score!$N375=25,"0",IF(score!$N375=50,"0",IF(score!$N375=75,"0",IF(score!$N375=100,"0"))))))</f>
        <v>0</v>
      </c>
      <c r="AJ375" t="str">
        <f>IF(score!$N375=".",".",IF(score!$N375=0,"0",IF(score!$N375=25,"1",IF(score!$N375=50,"0",IF(score!$N375=75,"0",IF(score!$N375=100,"0"))))))</f>
        <v>0</v>
      </c>
      <c r="AK375" t="str">
        <f>IF(score!$N375=".",".",IF(score!$N375=0,"0",IF(score!$N375=25,"0",IF(score!$N375=50,"1",IF(score!$N375=75,"0",IF(score!$N375=100,"0"))))))</f>
        <v>0</v>
      </c>
      <c r="AL375" t="str">
        <f>IF(score!$N375=".",".",IF(score!$N375=0,"0",IF(score!$N375=25,"0",IF(score!$N375=50,"0",IF(score!$N375=75,"1",IF(score!$N375=100,"0"))))))</f>
        <v>0</v>
      </c>
      <c r="AN375">
        <f t="shared" si="350"/>
        <v>0</v>
      </c>
      <c r="AO375">
        <f t="shared" si="351"/>
        <v>0</v>
      </c>
      <c r="AP375">
        <f t="shared" si="352"/>
        <v>-3.0239600000000002</v>
      </c>
      <c r="AQ375">
        <f t="shared" si="353"/>
        <v>0</v>
      </c>
      <c r="AR375">
        <f t="shared" si="354"/>
        <v>0</v>
      </c>
      <c r="AS375">
        <f t="shared" si="355"/>
        <v>0</v>
      </c>
      <c r="AT375">
        <f t="shared" si="356"/>
        <v>0</v>
      </c>
      <c r="AU375">
        <f t="shared" si="357"/>
        <v>0</v>
      </c>
      <c r="AV375">
        <f t="shared" si="358"/>
        <v>0</v>
      </c>
      <c r="AW375">
        <f t="shared" si="359"/>
        <v>0</v>
      </c>
      <c r="AX375">
        <f t="shared" si="360"/>
        <v>0</v>
      </c>
      <c r="AY375">
        <f t="shared" si="361"/>
        <v>0</v>
      </c>
      <c r="AZ375">
        <f t="shared" si="362"/>
        <v>0</v>
      </c>
      <c r="BA375">
        <f t="shared" si="363"/>
        <v>0</v>
      </c>
      <c r="BB375">
        <f t="shared" si="364"/>
        <v>0</v>
      </c>
      <c r="BC375">
        <f t="shared" si="365"/>
        <v>0</v>
      </c>
      <c r="BD375">
        <f t="shared" si="366"/>
        <v>0</v>
      </c>
      <c r="BE375">
        <f t="shared" si="367"/>
        <v>0</v>
      </c>
      <c r="BF375">
        <f t="shared" si="368"/>
        <v>0</v>
      </c>
      <c r="BG375">
        <f t="shared" si="369"/>
        <v>0</v>
      </c>
      <c r="BH375">
        <f t="shared" si="370"/>
        <v>0</v>
      </c>
      <c r="BI375">
        <f t="shared" si="371"/>
        <v>0</v>
      </c>
      <c r="BJ375">
        <f t="shared" si="372"/>
        <v>0</v>
      </c>
      <c r="BK375">
        <f t="shared" si="373"/>
        <v>0</v>
      </c>
      <c r="BL375">
        <f t="shared" si="374"/>
        <v>0</v>
      </c>
      <c r="BM375">
        <f t="shared" si="375"/>
        <v>0</v>
      </c>
      <c r="BN375">
        <f t="shared" si="376"/>
        <v>0</v>
      </c>
      <c r="BO375">
        <f t="shared" si="377"/>
        <v>0</v>
      </c>
      <c r="BP375">
        <f t="shared" si="378"/>
        <v>0</v>
      </c>
      <c r="BQ375">
        <f t="shared" si="379"/>
        <v>0</v>
      </c>
      <c r="BR375">
        <f t="shared" si="380"/>
        <v>0</v>
      </c>
      <c r="BS375">
        <f t="shared" si="381"/>
        <v>0</v>
      </c>
      <c r="BT375">
        <f t="shared" si="382"/>
        <v>0</v>
      </c>
      <c r="BU375">
        <f t="shared" si="383"/>
        <v>0</v>
      </c>
      <c r="BV375">
        <f t="shared" si="384"/>
        <v>0</v>
      </c>
      <c r="BX375">
        <f t="shared" si="385"/>
        <v>0</v>
      </c>
      <c r="BY375">
        <f t="shared" si="386"/>
        <v>0</v>
      </c>
      <c r="BZ375">
        <f t="shared" si="387"/>
        <v>3.4819999999999997E-2</v>
      </c>
      <c r="CA375">
        <f t="shared" si="388"/>
        <v>0</v>
      </c>
      <c r="CB375">
        <f t="shared" si="389"/>
        <v>0</v>
      </c>
      <c r="CC375">
        <f t="shared" si="390"/>
        <v>0</v>
      </c>
      <c r="CD375">
        <f t="shared" si="391"/>
        <v>0</v>
      </c>
      <c r="CE375">
        <f t="shared" si="392"/>
        <v>0</v>
      </c>
      <c r="CF375">
        <f t="shared" si="393"/>
        <v>0</v>
      </c>
      <c r="CG375">
        <f t="shared" si="394"/>
        <v>0</v>
      </c>
      <c r="CH375">
        <f t="shared" si="395"/>
        <v>0</v>
      </c>
      <c r="CI375">
        <f t="shared" si="396"/>
        <v>0</v>
      </c>
      <c r="CJ375">
        <f t="shared" si="397"/>
        <v>0</v>
      </c>
      <c r="CK375">
        <f t="shared" si="398"/>
        <v>0</v>
      </c>
      <c r="CL375">
        <f t="shared" si="399"/>
        <v>0</v>
      </c>
      <c r="CM375">
        <f t="shared" si="400"/>
        <v>0</v>
      </c>
      <c r="CN375">
        <f t="shared" si="401"/>
        <v>0</v>
      </c>
      <c r="CO375">
        <f t="shared" si="402"/>
        <v>0</v>
      </c>
      <c r="CP375">
        <f t="shared" si="403"/>
        <v>0</v>
      </c>
      <c r="CQ375">
        <f t="shared" si="404"/>
        <v>0</v>
      </c>
      <c r="CR375">
        <f t="shared" si="405"/>
        <v>0</v>
      </c>
      <c r="CS375">
        <f t="shared" si="406"/>
        <v>0</v>
      </c>
      <c r="CT375">
        <f t="shared" si="407"/>
        <v>0</v>
      </c>
      <c r="CU375">
        <f t="shared" si="408"/>
        <v>0</v>
      </c>
      <c r="CV375">
        <f t="shared" si="409"/>
        <v>0</v>
      </c>
      <c r="CW375">
        <f t="shared" si="410"/>
        <v>0</v>
      </c>
      <c r="CX375">
        <f t="shared" si="411"/>
        <v>0</v>
      </c>
      <c r="CY375">
        <f t="shared" si="412"/>
        <v>0</v>
      </c>
      <c r="CZ375">
        <f t="shared" si="413"/>
        <v>0</v>
      </c>
      <c r="DA375">
        <f t="shared" si="414"/>
        <v>0</v>
      </c>
      <c r="DB375">
        <f t="shared" si="415"/>
        <v>0</v>
      </c>
      <c r="DC375">
        <f t="shared" si="416"/>
        <v>0</v>
      </c>
      <c r="DD375">
        <f t="shared" si="417"/>
        <v>0</v>
      </c>
      <c r="DE375">
        <f t="shared" si="418"/>
        <v>0</v>
      </c>
      <c r="DF375">
        <f t="shared" si="419"/>
        <v>0</v>
      </c>
    </row>
    <row r="376" spans="1:110" x14ac:dyDescent="0.25">
      <c r="A376" s="4">
        <f>raw!$A376:$A376</f>
        <v>43335</v>
      </c>
      <c r="B376" s="6" t="str">
        <f>raw!$B376:$B376</f>
        <v>0009-0102</v>
      </c>
      <c r="D376" t="str">
        <f>IF(score!$C376=".",".",IF(score!$C376=0,"1",IF(score!$C376=25,"0",IF(score!$C376=50,"0",IF(score!$C376=75,"0",IF(score!$C376=100,"0"))))))</f>
        <v>0</v>
      </c>
      <c r="E376" t="str">
        <f>IF(score!$C376=".",".",IF(score!$C376=0,"0",IF(score!$C376=25,"1",IF(score!$C376=50,"0",IF(score!$C376=75,"0",IF(score!$C376=100,"0"))))))</f>
        <v>0</v>
      </c>
      <c r="F376" t="str">
        <f>IF(score!$C376=".",".",IF(score!$C376=0,"0",IF(score!$C376=25,"0",IF(score!$C376=50,"1",IF(score!$C376=75,"0",IF(score!$C376=100,"0"))))))</f>
        <v>0</v>
      </c>
      <c r="G376" t="str">
        <f>IF(score!$C376=".",".",IF(score!$C376=0,"0",IF(score!$C376=25,"0",IF(score!$C376=50,"0",IF(score!$C376=75,"1",IF(score!$C376=100,"0"))))))</f>
        <v>1</v>
      </c>
      <c r="H376" t="str">
        <f>IF(score!$D376=".",".",IF(score!$D376=0,"1",IF(score!$D376=50,"0",IF(score!$D376=100,"0"))))</f>
        <v>0</v>
      </c>
      <c r="I376" t="str">
        <f>IF(score!$D376=".",".",IF(score!$D376=0,"0",IF(score!$D376=50,"1",IF(score!$D376=100,"0"))))</f>
        <v>0</v>
      </c>
      <c r="J376" t="str">
        <f>IF(score!$E376=".",".",IF(score!$E376=0,"1",IF(score!$E376=50,"0",IF(score!$E376=100,"0"))))</f>
        <v>0</v>
      </c>
      <c r="K376" t="str">
        <f>IF(score!$E376=".",".",IF(score!$E376=0,"0",IF(score!$E376=50,"1",IF(score!$E376=100,"0"))))</f>
        <v>1</v>
      </c>
      <c r="L376" t="str">
        <f>IF(score!$F376=".",".",IF(score!$F376=0,"1",IF(score!$F376=100,"0")))</f>
        <v>0</v>
      </c>
      <c r="M376" t="str">
        <f>IF(score!$G376=".",".",IF(score!$G376=0,"1",IF(score!$G376=100,"0")))</f>
        <v>0</v>
      </c>
      <c r="N376" t="str">
        <f>IF(score!$H376=".",".",IF(score!$H376=0,"1",IF(score!$H376=100,"0")))</f>
        <v>0</v>
      </c>
      <c r="O376" t="str">
        <f>IF(score!$I376=".",".",IF(score!$I376=0,"1",IF(score!$I376=50,"0",IF(score!$I376=100,"0"))))</f>
        <v>0</v>
      </c>
      <c r="P376" t="str">
        <f>IF(score!$J376=".",".",IF(score!$J376=0,"1",IF(score!$J376=25,"0",IF(score!$J376=50,"0",IF(score!$J376=75,"0",IF(score!$J376=100,"0"))))))</f>
        <v>0</v>
      </c>
      <c r="Q376" t="str">
        <f>IF(score!$J376=".",".",IF(score!$J376=0,"0",IF(score!$J376=25,"1",IF(score!$J376=50,"0",IF(score!$J376=75,"0",IF(score!$J376=100,"0"))))))</f>
        <v>0</v>
      </c>
      <c r="R376" t="str">
        <f>IF(score!$J376=".",".",IF(score!$J376=0,"0",IF(score!$J376=25,"0",IF(score!$J376=50,"1",IF(score!$J376=75,"0",IF(score!$J376=100,"0"))))))</f>
        <v>0</v>
      </c>
      <c r="S376" t="str">
        <f>IF(score!$J376=".",".",IF(score!$J376=0,"0",IF(score!$J376=25,"0",IF(score!$J376=50,"0",IF(score!$J376=75,"1",IF(score!$J376=100,"0"))))))</f>
        <v>0</v>
      </c>
      <c r="T376" t="str">
        <f>IF(score!$K376=".",".",IF(score!$K376=0,"1",IF(score!$K376=20,"0",IF(score!$K376=40,"0",IF(score!$K376=60,"0",IF(score!$K376=80,"0",IF(score!$K376=100,"0")))))))</f>
        <v>0</v>
      </c>
      <c r="U376" t="str">
        <f>IF(score!$K376=".",".",IF(score!$K376=0,"0",IF(score!$K376=20,"1",IF(score!$K376=40,"0",IF(score!$K376=60,"0",IF(score!$K376=80,"0",IF(score!$K376=100,"0")))))))</f>
        <v>0</v>
      </c>
      <c r="V376" t="str">
        <f>IF(score!$K376=".",".",IF(score!$K376=0,"0",IF(score!$K376=20,"0",IF(score!$K376=40,"1",IF(score!$K376=60,"0",IF(score!$K376=80,"0",IF(score!$K376=100,"0")))))))</f>
        <v>0</v>
      </c>
      <c r="W376" t="str">
        <f>IF(score!$K376=".",".",IF(score!$K376=0,"0",IF(score!$K376=20,"0",IF(score!$K376=40,"0",IF(score!$K376=60,"1",IF(score!$K376=80,"0",IF(score!$K376=100,"0")))))))</f>
        <v>0</v>
      </c>
      <c r="X376" t="str">
        <f>IF(score!$K376=".",".",IF(score!$K376=0,"0",IF(score!$K376=20,"0",IF(score!$K376=40,"0",IF(score!$K376=60,"0",IF(score!$K376=80,"1",IF(score!$K376=100,"0")))))))</f>
        <v>1</v>
      </c>
      <c r="Y376" t="str">
        <f>IF(score!$L376=".",".",IF(score!$L376=0,"1",IF(score!$L376=20,"0",IF(score!$L376=40,"0",IF(score!$L376=60,"0",IF(score!$L376=80,"0",IF(score!$L376=100,"0")))))))</f>
        <v>0</v>
      </c>
      <c r="Z376" t="str">
        <f>IF(score!$L376=".",".",IF(score!$L376=0,"0",IF(score!$L376=20,"1",IF(score!$L376=40,"0",IF(score!$L376=60,"0",IF(score!$L376=80,"0",IF(score!$L376=100,"0")))))))</f>
        <v>0</v>
      </c>
      <c r="AA376" t="str">
        <f>IF(score!$L376=".",".",IF(score!$L376=0,"0",IF(score!$L376=20,"0",IF(score!$L376=40,"1",IF(score!$L376=60,"0",IF(score!$L376=80,"0",IF(score!$L376=100,"0")))))))</f>
        <v>0</v>
      </c>
      <c r="AB376" t="str">
        <f>IF(score!$L376=".",".",IF(score!$L376=0,"0",IF(score!$L376=20,"0",IF(score!$L376=40,"0",IF(score!$L376=60,"1",IF(score!$L376=80,"0",IF(score!$L376=100,"0")))))))</f>
        <v>0</v>
      </c>
      <c r="AC376" t="str">
        <f>IF(score!$L376=".",".",IF(score!$L376=0,"0",IF(score!$L376=20,"0",IF(score!$L376=40,"0",IF(score!$L376=60,"0",IF(score!$L376=80,"1",IF(score!L376=100,"0")))))))</f>
        <v>1</v>
      </c>
      <c r="AD376" t="str">
        <f>IF(score!$M376=".",".",IF(score!$M376=0,"1",IF(score!$M376=20,"0",IF(score!$M376=40,"0",IF(score!$M376=60,"0",IF(score!$M376=80,"0",IF(score!$M376=100,"0")))))))</f>
        <v>0</v>
      </c>
      <c r="AE376" t="str">
        <f>IF(score!$M376=".",".",IF(score!$M376=0,"0",IF(score!$M376=20,"1",IF(score!$M376=40,"0",IF(score!$M376=60,"0",IF(score!$M376=80,"0",IF(score!$M376=100,"0")))))))</f>
        <v>0</v>
      </c>
      <c r="AF376" t="str">
        <f>IF(score!$M376=".",".",IF(score!$M376=0,"0",IF(score!$M376=20,"0",IF(score!$M376=40,"1",IF(score!$M376=60,"0",IF(score!$M376=80,"0",IF(score!$M376=100,"0")))))))</f>
        <v>0</v>
      </c>
      <c r="AG376" t="str">
        <f>IF(score!$M376=".",".",IF(score!$M376=0,"0",IF(score!$M376=20,"0",IF(score!$M376=40,"0",IF(score!$M376=60,"1",IF(score!$M376=80,"0",IF(score!$M376=100,"0")))))))</f>
        <v>0</v>
      </c>
      <c r="AH376" t="str">
        <f>IF(score!$M376=".",".",IF(score!$M376=0,"0",IF(score!$M376=20,"0",IF(score!$M376=40,"0",IF(score!$M376=60,"0",IF(score!$M376=80,"1",IF(score!$M376=100,"0")))))))</f>
        <v>0</v>
      </c>
      <c r="AI376" t="str">
        <f>IF(score!$N376=".",".",IF(score!$N376=0,"1",IF(score!$N376=25,"0",IF(score!$N376=50,"0",IF(score!$N376=75,"0",IF(score!$N376=100,"0"))))))</f>
        <v>0</v>
      </c>
      <c r="AJ376" t="str">
        <f>IF(score!$N376=".",".",IF(score!$N376=0,"0",IF(score!$N376=25,"1",IF(score!$N376=50,"0",IF(score!$N376=75,"0",IF(score!$N376=100,"0"))))))</f>
        <v>0</v>
      </c>
      <c r="AK376" t="str">
        <f>IF(score!$N376=".",".",IF(score!$N376=0,"0",IF(score!$N376=25,"0",IF(score!$N376=50,"1",IF(score!$N376=75,"0",IF(score!$N376=100,"0"))))))</f>
        <v>0</v>
      </c>
      <c r="AL376" t="str">
        <f>IF(score!$N376=".",".",IF(score!$N376=0,"0",IF(score!$N376=25,"0",IF(score!$N376=50,"0",IF(score!$N376=75,"1",IF(score!$N376=100,"0"))))))</f>
        <v>0</v>
      </c>
      <c r="AN376">
        <f t="shared" si="350"/>
        <v>0</v>
      </c>
      <c r="AO376">
        <f t="shared" si="351"/>
        <v>0</v>
      </c>
      <c r="AP376">
        <f t="shared" si="352"/>
        <v>0</v>
      </c>
      <c r="AQ376">
        <f t="shared" si="353"/>
        <v>-1.3187199999999999</v>
      </c>
      <c r="AR376">
        <f t="shared" si="354"/>
        <v>0</v>
      </c>
      <c r="AS376">
        <f t="shared" si="355"/>
        <v>0</v>
      </c>
      <c r="AT376">
        <f t="shared" si="356"/>
        <v>0</v>
      </c>
      <c r="AU376">
        <f t="shared" si="357"/>
        <v>-2.7355700000000001</v>
      </c>
      <c r="AV376">
        <f t="shared" si="358"/>
        <v>0</v>
      </c>
      <c r="AW376">
        <f t="shared" si="359"/>
        <v>0</v>
      </c>
      <c r="AX376">
        <f t="shared" si="360"/>
        <v>0</v>
      </c>
      <c r="AY376">
        <f t="shared" si="361"/>
        <v>0</v>
      </c>
      <c r="AZ376">
        <f t="shared" si="362"/>
        <v>0</v>
      </c>
      <c r="BA376">
        <f t="shared" si="363"/>
        <v>0</v>
      </c>
      <c r="BB376">
        <f t="shared" si="364"/>
        <v>0</v>
      </c>
      <c r="BC376">
        <f t="shared" si="365"/>
        <v>0</v>
      </c>
      <c r="BD376">
        <f t="shared" si="366"/>
        <v>0</v>
      </c>
      <c r="BE376">
        <f t="shared" si="367"/>
        <v>0</v>
      </c>
      <c r="BF376">
        <f t="shared" si="368"/>
        <v>0</v>
      </c>
      <c r="BG376">
        <f t="shared" si="369"/>
        <v>0</v>
      </c>
      <c r="BH376">
        <f t="shared" si="370"/>
        <v>0.66513999999999995</v>
      </c>
      <c r="BI376">
        <f t="shared" si="371"/>
        <v>0</v>
      </c>
      <c r="BJ376">
        <f t="shared" si="372"/>
        <v>0</v>
      </c>
      <c r="BK376">
        <f t="shared" si="373"/>
        <v>0</v>
      </c>
      <c r="BL376">
        <f t="shared" si="374"/>
        <v>0</v>
      </c>
      <c r="BM376">
        <f t="shared" si="375"/>
        <v>-0.42251</v>
      </c>
      <c r="BN376">
        <f t="shared" si="376"/>
        <v>0</v>
      </c>
      <c r="BO376">
        <f t="shared" si="377"/>
        <v>0</v>
      </c>
      <c r="BP376">
        <f t="shared" si="378"/>
        <v>0</v>
      </c>
      <c r="BQ376">
        <f t="shared" si="379"/>
        <v>0</v>
      </c>
      <c r="BR376">
        <f t="shared" si="380"/>
        <v>0</v>
      </c>
      <c r="BS376">
        <f t="shared" si="381"/>
        <v>0</v>
      </c>
      <c r="BT376">
        <f t="shared" si="382"/>
        <v>0</v>
      </c>
      <c r="BU376">
        <f t="shared" si="383"/>
        <v>0</v>
      </c>
      <c r="BV376">
        <f t="shared" si="384"/>
        <v>0</v>
      </c>
      <c r="BX376">
        <f t="shared" si="385"/>
        <v>0</v>
      </c>
      <c r="BY376">
        <f t="shared" si="386"/>
        <v>0</v>
      </c>
      <c r="BZ376">
        <f t="shared" si="387"/>
        <v>0</v>
      </c>
      <c r="CA376">
        <f t="shared" si="388"/>
        <v>-6.0639999999999999E-2</v>
      </c>
      <c r="CB376">
        <f t="shared" si="389"/>
        <v>0</v>
      </c>
      <c r="CC376">
        <f t="shared" si="390"/>
        <v>0</v>
      </c>
      <c r="CD376">
        <f t="shared" si="391"/>
        <v>0</v>
      </c>
      <c r="CE376">
        <f t="shared" si="392"/>
        <v>1.43103</v>
      </c>
      <c r="CF376">
        <f t="shared" si="393"/>
        <v>0</v>
      </c>
      <c r="CG376">
        <f t="shared" si="394"/>
        <v>0</v>
      </c>
      <c r="CH376">
        <f t="shared" si="395"/>
        <v>0</v>
      </c>
      <c r="CI376">
        <f t="shared" si="396"/>
        <v>0</v>
      </c>
      <c r="CJ376">
        <f t="shared" si="397"/>
        <v>0</v>
      </c>
      <c r="CK376">
        <f t="shared" si="398"/>
        <v>0</v>
      </c>
      <c r="CL376">
        <f t="shared" si="399"/>
        <v>0</v>
      </c>
      <c r="CM376">
        <f t="shared" si="400"/>
        <v>0</v>
      </c>
      <c r="CN376">
        <f t="shared" si="401"/>
        <v>0</v>
      </c>
      <c r="CO376">
        <f t="shared" si="402"/>
        <v>0</v>
      </c>
      <c r="CP376">
        <f t="shared" si="403"/>
        <v>0</v>
      </c>
      <c r="CQ376">
        <f t="shared" si="404"/>
        <v>0</v>
      </c>
      <c r="CR376">
        <f t="shared" si="405"/>
        <v>-1.9494899999999999</v>
      </c>
      <c r="CS376">
        <f t="shared" si="406"/>
        <v>0</v>
      </c>
      <c r="CT376">
        <f t="shared" si="407"/>
        <v>0</v>
      </c>
      <c r="CU376">
        <f t="shared" si="408"/>
        <v>0</v>
      </c>
      <c r="CV376">
        <f t="shared" si="409"/>
        <v>0</v>
      </c>
      <c r="CW376">
        <f t="shared" si="410"/>
        <v>-0.92057</v>
      </c>
      <c r="CX376">
        <f t="shared" si="411"/>
        <v>0</v>
      </c>
      <c r="CY376">
        <f t="shared" si="412"/>
        <v>0</v>
      </c>
      <c r="CZ376">
        <f t="shared" si="413"/>
        <v>0</v>
      </c>
      <c r="DA376">
        <f t="shared" si="414"/>
        <v>0</v>
      </c>
      <c r="DB376">
        <f t="shared" si="415"/>
        <v>0</v>
      </c>
      <c r="DC376">
        <f t="shared" si="416"/>
        <v>0</v>
      </c>
      <c r="DD376">
        <f t="shared" si="417"/>
        <v>0</v>
      </c>
      <c r="DE376">
        <f t="shared" si="418"/>
        <v>0</v>
      </c>
      <c r="DF376">
        <f t="shared" si="419"/>
        <v>0</v>
      </c>
    </row>
    <row r="377" spans="1:110" x14ac:dyDescent="0.25">
      <c r="A377" s="4">
        <f>raw!$A377:$A377</f>
        <v>43350</v>
      </c>
      <c r="B377" s="6" t="str">
        <f>raw!$B377:$B377</f>
        <v>0009-0104</v>
      </c>
      <c r="D377" t="str">
        <f>IF(score!$C377=".",".",IF(score!$C377=0,"1",IF(score!$C377=25,"0",IF(score!$C377=50,"0",IF(score!$C377=75,"0",IF(score!$C377=100,"0"))))))</f>
        <v>0</v>
      </c>
      <c r="E377" t="str">
        <f>IF(score!$C377=".",".",IF(score!$C377=0,"0",IF(score!$C377=25,"1",IF(score!$C377=50,"0",IF(score!$C377=75,"0",IF(score!$C377=100,"0"))))))</f>
        <v>0</v>
      </c>
      <c r="F377" t="str">
        <f>IF(score!$C377=".",".",IF(score!$C377=0,"0",IF(score!$C377=25,"0",IF(score!$C377=50,"1",IF(score!$C377=75,"0",IF(score!$C377=100,"0"))))))</f>
        <v>1</v>
      </c>
      <c r="G377" t="str">
        <f>IF(score!$C377=".",".",IF(score!$C377=0,"0",IF(score!$C377=25,"0",IF(score!$C377=50,"0",IF(score!$C377=75,"1",IF(score!$C377=100,"0"))))))</f>
        <v>0</v>
      </c>
      <c r="H377" t="str">
        <f>IF(score!$D377=".",".",IF(score!$D377=0,"1",IF(score!$D377=50,"0",IF(score!$D377=100,"0"))))</f>
        <v>0</v>
      </c>
      <c r="I377" t="str">
        <f>IF(score!$D377=".",".",IF(score!$D377=0,"0",IF(score!$D377=50,"1",IF(score!$D377=100,"0"))))</f>
        <v>0</v>
      </c>
      <c r="J377" t="str">
        <f>IF(score!$E377=".",".",IF(score!$E377=0,"1",IF(score!$E377=50,"0",IF(score!$E377=100,"0"))))</f>
        <v>0</v>
      </c>
      <c r="K377" t="str">
        <f>IF(score!$E377=".",".",IF(score!$E377=0,"0",IF(score!$E377=50,"1",IF(score!$E377=100,"0"))))</f>
        <v>0</v>
      </c>
      <c r="L377" t="str">
        <f>IF(score!$F377=".",".",IF(score!$F377=0,"1",IF(score!$F377=100,"0")))</f>
        <v>0</v>
      </c>
      <c r="M377" t="str">
        <f>IF(score!$G377=".",".",IF(score!$G377=0,"1",IF(score!$G377=100,"0")))</f>
        <v>0</v>
      </c>
      <c r="N377" t="str">
        <f>IF(score!$H377=".",".",IF(score!$H377=0,"1",IF(score!$H377=100,"0")))</f>
        <v>0</v>
      </c>
      <c r="O377" t="str">
        <f>IF(score!$I377=".",".",IF(score!$I377=0,"1",IF(score!$I377=50,"0",IF(score!$I377=100,"0"))))</f>
        <v>0</v>
      </c>
      <c r="P377" t="str">
        <f>IF(score!$J377=".",".",IF(score!$J377=0,"1",IF(score!$J377=25,"0",IF(score!$J377=50,"0",IF(score!$J377=75,"0",IF(score!$J377=100,"0"))))))</f>
        <v>0</v>
      </c>
      <c r="Q377" t="str">
        <f>IF(score!$J377=".",".",IF(score!$J377=0,"0",IF(score!$J377=25,"1",IF(score!$J377=50,"0",IF(score!$J377=75,"0",IF(score!$J377=100,"0"))))))</f>
        <v>0</v>
      </c>
      <c r="R377" t="str">
        <f>IF(score!$J377=".",".",IF(score!$J377=0,"0",IF(score!$J377=25,"0",IF(score!$J377=50,"1",IF(score!$J377=75,"0",IF(score!$J377=100,"0"))))))</f>
        <v>0</v>
      </c>
      <c r="S377" t="str">
        <f>IF(score!$J377=".",".",IF(score!$J377=0,"0",IF(score!$J377=25,"0",IF(score!$J377=50,"0",IF(score!$J377=75,"1",IF(score!$J377=100,"0"))))))</f>
        <v>0</v>
      </c>
      <c r="T377" t="str">
        <f>IF(score!$K377=".",".",IF(score!$K377=0,"1",IF(score!$K377=20,"0",IF(score!$K377=40,"0",IF(score!$K377=60,"0",IF(score!$K377=80,"0",IF(score!$K377=100,"0")))))))</f>
        <v>0</v>
      </c>
      <c r="U377" t="str">
        <f>IF(score!$K377=".",".",IF(score!$K377=0,"0",IF(score!$K377=20,"1",IF(score!$K377=40,"0",IF(score!$K377=60,"0",IF(score!$K377=80,"0",IF(score!$K377=100,"0")))))))</f>
        <v>0</v>
      </c>
      <c r="V377" t="str">
        <f>IF(score!$K377=".",".",IF(score!$K377=0,"0",IF(score!$K377=20,"0",IF(score!$K377=40,"1",IF(score!$K377=60,"0",IF(score!$K377=80,"0",IF(score!$K377=100,"0")))))))</f>
        <v>0</v>
      </c>
      <c r="W377" t="str">
        <f>IF(score!$K377=".",".",IF(score!$K377=0,"0",IF(score!$K377=20,"0",IF(score!$K377=40,"0",IF(score!$K377=60,"1",IF(score!$K377=80,"0",IF(score!$K377=100,"0")))))))</f>
        <v>0</v>
      </c>
      <c r="X377" t="str">
        <f>IF(score!$K377=".",".",IF(score!$K377=0,"0",IF(score!$K377=20,"0",IF(score!$K377=40,"0",IF(score!$K377=60,"0",IF(score!$K377=80,"1",IF(score!$K377=100,"0")))))))</f>
        <v>0</v>
      </c>
      <c r="Y377" t="str">
        <f>IF(score!$L377=".",".",IF(score!$L377=0,"1",IF(score!$L377=20,"0",IF(score!$L377=40,"0",IF(score!$L377=60,"0",IF(score!$L377=80,"0",IF(score!$L377=100,"0")))))))</f>
        <v>0</v>
      </c>
      <c r="Z377" t="str">
        <f>IF(score!$L377=".",".",IF(score!$L377=0,"0",IF(score!$L377=20,"1",IF(score!$L377=40,"0",IF(score!$L377=60,"0",IF(score!$L377=80,"0",IF(score!$L377=100,"0")))))))</f>
        <v>0</v>
      </c>
      <c r="AA377" t="str">
        <f>IF(score!$L377=".",".",IF(score!$L377=0,"0",IF(score!$L377=20,"0",IF(score!$L377=40,"1",IF(score!$L377=60,"0",IF(score!$L377=80,"0",IF(score!$L377=100,"0")))))))</f>
        <v>0</v>
      </c>
      <c r="AB377" t="str">
        <f>IF(score!$L377=".",".",IF(score!$L377=0,"0",IF(score!$L377=20,"0",IF(score!$L377=40,"0",IF(score!$L377=60,"1",IF(score!$L377=80,"0",IF(score!$L377=100,"0")))))))</f>
        <v>0</v>
      </c>
      <c r="AC377" t="str">
        <f>IF(score!$L377=".",".",IF(score!$L377=0,"0",IF(score!$L377=20,"0",IF(score!$L377=40,"0",IF(score!$L377=60,"0",IF(score!$L377=80,"1",IF(score!L377=100,"0")))))))</f>
        <v>1</v>
      </c>
      <c r="AD377" t="str">
        <f>IF(score!$M377=".",".",IF(score!$M377=0,"1",IF(score!$M377=20,"0",IF(score!$M377=40,"0",IF(score!$M377=60,"0",IF(score!$M377=80,"0",IF(score!$M377=100,"0")))))))</f>
        <v>0</v>
      </c>
      <c r="AE377" t="str">
        <f>IF(score!$M377=".",".",IF(score!$M377=0,"0",IF(score!$M377=20,"1",IF(score!$M377=40,"0",IF(score!$M377=60,"0",IF(score!$M377=80,"0",IF(score!$M377=100,"0")))))))</f>
        <v>0</v>
      </c>
      <c r="AF377" t="str">
        <f>IF(score!$M377=".",".",IF(score!$M377=0,"0",IF(score!$M377=20,"0",IF(score!$M377=40,"1",IF(score!$M377=60,"0",IF(score!$M377=80,"0",IF(score!$M377=100,"0")))))))</f>
        <v>0</v>
      </c>
      <c r="AG377" t="str">
        <f>IF(score!$M377=".",".",IF(score!$M377=0,"0",IF(score!$M377=20,"0",IF(score!$M377=40,"0",IF(score!$M377=60,"1",IF(score!$M377=80,"0",IF(score!$M377=100,"0")))))))</f>
        <v>0</v>
      </c>
      <c r="AH377" t="str">
        <f>IF(score!$M377=".",".",IF(score!$M377=0,"0",IF(score!$M377=20,"0",IF(score!$M377=40,"0",IF(score!$M377=60,"0",IF(score!$M377=80,"1",IF(score!$M377=100,"0")))))))</f>
        <v>0</v>
      </c>
      <c r="AI377" t="str">
        <f>IF(score!$N377=".",".",IF(score!$N377=0,"1",IF(score!$N377=25,"0",IF(score!$N377=50,"0",IF(score!$N377=75,"0",IF(score!$N377=100,"0"))))))</f>
        <v>0</v>
      </c>
      <c r="AJ377" t="str">
        <f>IF(score!$N377=".",".",IF(score!$N377=0,"0",IF(score!$N377=25,"1",IF(score!$N377=50,"0",IF(score!$N377=75,"0",IF(score!$N377=100,"0"))))))</f>
        <v>0</v>
      </c>
      <c r="AK377" t="str">
        <f>IF(score!$N377=".",".",IF(score!$N377=0,"0",IF(score!$N377=25,"0",IF(score!$N377=50,"1",IF(score!$N377=75,"0",IF(score!$N377=100,"0"))))))</f>
        <v>0</v>
      </c>
      <c r="AL377" t="str">
        <f>IF(score!$N377=".",".",IF(score!$N377=0,"0",IF(score!$N377=25,"0",IF(score!$N377=50,"0",IF(score!$N377=75,"1",IF(score!$N377=100,"0"))))))</f>
        <v>0</v>
      </c>
      <c r="AN377">
        <f t="shared" si="350"/>
        <v>0</v>
      </c>
      <c r="AO377">
        <f t="shared" si="351"/>
        <v>0</v>
      </c>
      <c r="AP377">
        <f t="shared" si="352"/>
        <v>-3.0239600000000002</v>
      </c>
      <c r="AQ377">
        <f t="shared" si="353"/>
        <v>0</v>
      </c>
      <c r="AR377">
        <f t="shared" si="354"/>
        <v>0</v>
      </c>
      <c r="AS377">
        <f t="shared" si="355"/>
        <v>0</v>
      </c>
      <c r="AT377">
        <f t="shared" si="356"/>
        <v>0</v>
      </c>
      <c r="AU377">
        <f t="shared" si="357"/>
        <v>0</v>
      </c>
      <c r="AV377">
        <f t="shared" si="358"/>
        <v>0</v>
      </c>
      <c r="AW377">
        <f t="shared" si="359"/>
        <v>0</v>
      </c>
      <c r="AX377">
        <f t="shared" si="360"/>
        <v>0</v>
      </c>
      <c r="AY377">
        <f t="shared" si="361"/>
        <v>0</v>
      </c>
      <c r="AZ377">
        <f t="shared" si="362"/>
        <v>0</v>
      </c>
      <c r="BA377">
        <f t="shared" si="363"/>
        <v>0</v>
      </c>
      <c r="BB377">
        <f t="shared" si="364"/>
        <v>0</v>
      </c>
      <c r="BC377">
        <f t="shared" si="365"/>
        <v>0</v>
      </c>
      <c r="BD377">
        <f t="shared" si="366"/>
        <v>0</v>
      </c>
      <c r="BE377">
        <f t="shared" si="367"/>
        <v>0</v>
      </c>
      <c r="BF377">
        <f t="shared" si="368"/>
        <v>0</v>
      </c>
      <c r="BG377">
        <f t="shared" si="369"/>
        <v>0</v>
      </c>
      <c r="BH377">
        <f t="shared" si="370"/>
        <v>0</v>
      </c>
      <c r="BI377">
        <f t="shared" si="371"/>
        <v>0</v>
      </c>
      <c r="BJ377">
        <f t="shared" si="372"/>
        <v>0</v>
      </c>
      <c r="BK377">
        <f t="shared" si="373"/>
        <v>0</v>
      </c>
      <c r="BL377">
        <f t="shared" si="374"/>
        <v>0</v>
      </c>
      <c r="BM377">
        <f t="shared" si="375"/>
        <v>-0.42251</v>
      </c>
      <c r="BN377">
        <f t="shared" si="376"/>
        <v>0</v>
      </c>
      <c r="BO377">
        <f t="shared" si="377"/>
        <v>0</v>
      </c>
      <c r="BP377">
        <f t="shared" si="378"/>
        <v>0</v>
      </c>
      <c r="BQ377">
        <f t="shared" si="379"/>
        <v>0</v>
      </c>
      <c r="BR377">
        <f t="shared" si="380"/>
        <v>0</v>
      </c>
      <c r="BS377">
        <f t="shared" si="381"/>
        <v>0</v>
      </c>
      <c r="BT377">
        <f t="shared" si="382"/>
        <v>0</v>
      </c>
      <c r="BU377">
        <f t="shared" si="383"/>
        <v>0</v>
      </c>
      <c r="BV377">
        <f t="shared" si="384"/>
        <v>0</v>
      </c>
      <c r="BX377">
        <f t="shared" si="385"/>
        <v>0</v>
      </c>
      <c r="BY377">
        <f t="shared" si="386"/>
        <v>0</v>
      </c>
      <c r="BZ377">
        <f t="shared" si="387"/>
        <v>3.4819999999999997E-2</v>
      </c>
      <c r="CA377">
        <f t="shared" si="388"/>
        <v>0</v>
      </c>
      <c r="CB377">
        <f t="shared" si="389"/>
        <v>0</v>
      </c>
      <c r="CC377">
        <f t="shared" si="390"/>
        <v>0</v>
      </c>
      <c r="CD377">
        <f t="shared" si="391"/>
        <v>0</v>
      </c>
      <c r="CE377">
        <f t="shared" si="392"/>
        <v>0</v>
      </c>
      <c r="CF377">
        <f t="shared" si="393"/>
        <v>0</v>
      </c>
      <c r="CG377">
        <f t="shared" si="394"/>
        <v>0</v>
      </c>
      <c r="CH377">
        <f t="shared" si="395"/>
        <v>0</v>
      </c>
      <c r="CI377">
        <f t="shared" si="396"/>
        <v>0</v>
      </c>
      <c r="CJ377">
        <f t="shared" si="397"/>
        <v>0</v>
      </c>
      <c r="CK377">
        <f t="shared" si="398"/>
        <v>0</v>
      </c>
      <c r="CL377">
        <f t="shared" si="399"/>
        <v>0</v>
      </c>
      <c r="CM377">
        <f t="shared" si="400"/>
        <v>0</v>
      </c>
      <c r="CN377">
        <f t="shared" si="401"/>
        <v>0</v>
      </c>
      <c r="CO377">
        <f t="shared" si="402"/>
        <v>0</v>
      </c>
      <c r="CP377">
        <f t="shared" si="403"/>
        <v>0</v>
      </c>
      <c r="CQ377">
        <f t="shared" si="404"/>
        <v>0</v>
      </c>
      <c r="CR377">
        <f t="shared" si="405"/>
        <v>0</v>
      </c>
      <c r="CS377">
        <f t="shared" si="406"/>
        <v>0</v>
      </c>
      <c r="CT377">
        <f t="shared" si="407"/>
        <v>0</v>
      </c>
      <c r="CU377">
        <f t="shared" si="408"/>
        <v>0</v>
      </c>
      <c r="CV377">
        <f t="shared" si="409"/>
        <v>0</v>
      </c>
      <c r="CW377">
        <f t="shared" si="410"/>
        <v>-0.92057</v>
      </c>
      <c r="CX377">
        <f t="shared" si="411"/>
        <v>0</v>
      </c>
      <c r="CY377">
        <f t="shared" si="412"/>
        <v>0</v>
      </c>
      <c r="CZ377">
        <f t="shared" si="413"/>
        <v>0</v>
      </c>
      <c r="DA377">
        <f t="shared" si="414"/>
        <v>0</v>
      </c>
      <c r="DB377">
        <f t="shared" si="415"/>
        <v>0</v>
      </c>
      <c r="DC377">
        <f t="shared" si="416"/>
        <v>0</v>
      </c>
      <c r="DD377">
        <f t="shared" si="417"/>
        <v>0</v>
      </c>
      <c r="DE377">
        <f t="shared" si="418"/>
        <v>0</v>
      </c>
      <c r="DF377">
        <f t="shared" si="419"/>
        <v>0</v>
      </c>
    </row>
    <row r="378" spans="1:110" x14ac:dyDescent="0.25">
      <c r="A378" s="4">
        <f>raw!$A378:$A378</f>
        <v>43354</v>
      </c>
      <c r="B378" s="6" t="str">
        <f>raw!$B378:$B378</f>
        <v>0009-0106</v>
      </c>
      <c r="D378" t="str">
        <f>IF(score!$C378=".",".",IF(score!$C378=0,"1",IF(score!$C378=25,"0",IF(score!$C378=50,"0",IF(score!$C378=75,"0",IF(score!$C378=100,"0"))))))</f>
        <v>0</v>
      </c>
      <c r="E378" t="str">
        <f>IF(score!$C378=".",".",IF(score!$C378=0,"0",IF(score!$C378=25,"1",IF(score!$C378=50,"0",IF(score!$C378=75,"0",IF(score!$C378=100,"0"))))))</f>
        <v>0</v>
      </c>
      <c r="F378" t="str">
        <f>IF(score!$C378=".",".",IF(score!$C378=0,"0",IF(score!$C378=25,"0",IF(score!$C378=50,"1",IF(score!$C378=75,"0",IF(score!$C378=100,"0"))))))</f>
        <v>1</v>
      </c>
      <c r="G378" t="str">
        <f>IF(score!$C378=".",".",IF(score!$C378=0,"0",IF(score!$C378=25,"0",IF(score!$C378=50,"0",IF(score!$C378=75,"1",IF(score!$C378=100,"0"))))))</f>
        <v>0</v>
      </c>
      <c r="H378" t="str">
        <f>IF(score!$D378=".",".",IF(score!$D378=0,"1",IF(score!$D378=50,"0",IF(score!$D378=100,"0"))))</f>
        <v>0</v>
      </c>
      <c r="I378" t="str">
        <f>IF(score!$D378=".",".",IF(score!$D378=0,"0",IF(score!$D378=50,"1",IF(score!$D378=100,"0"))))</f>
        <v>0</v>
      </c>
      <c r="J378" t="str">
        <f>IF(score!$E378=".",".",IF(score!$E378=0,"1",IF(score!$E378=50,"0",IF(score!$E378=100,"0"))))</f>
        <v>0</v>
      </c>
      <c r="K378" t="str">
        <f>IF(score!$E378=".",".",IF(score!$E378=0,"0",IF(score!$E378=50,"1",IF(score!$E378=100,"0"))))</f>
        <v>1</v>
      </c>
      <c r="L378" t="str">
        <f>IF(score!$F378=".",".",IF(score!$F378=0,"1",IF(score!$F378=100,"0")))</f>
        <v>1</v>
      </c>
      <c r="M378" t="str">
        <f>IF(score!$G378=".",".",IF(score!$G378=0,"1",IF(score!$G378=100,"0")))</f>
        <v>0</v>
      </c>
      <c r="N378" t="str">
        <f>IF(score!$H378=".",".",IF(score!$H378=0,"1",IF(score!$H378=100,"0")))</f>
        <v>0</v>
      </c>
      <c r="O378" t="str">
        <f>IF(score!$I378=".",".",IF(score!$I378=0,"1",IF(score!$I378=50,"0",IF(score!$I378=100,"0"))))</f>
        <v>0</v>
      </c>
      <c r="P378" t="str">
        <f>IF(score!$J378=".",".",IF(score!$J378=0,"1",IF(score!$J378=25,"0",IF(score!$J378=50,"0",IF(score!$J378=75,"0",IF(score!$J378=100,"0"))))))</f>
        <v>0</v>
      </c>
      <c r="Q378" t="str">
        <f>IF(score!$J378=".",".",IF(score!$J378=0,"0",IF(score!$J378=25,"1",IF(score!$J378=50,"0",IF(score!$J378=75,"0",IF(score!$J378=100,"0"))))))</f>
        <v>0</v>
      </c>
      <c r="R378" t="str">
        <f>IF(score!$J378=".",".",IF(score!$J378=0,"0",IF(score!$J378=25,"0",IF(score!$J378=50,"1",IF(score!$J378=75,"0",IF(score!$J378=100,"0"))))))</f>
        <v>0</v>
      </c>
      <c r="S378" t="str">
        <f>IF(score!$J378=".",".",IF(score!$J378=0,"0",IF(score!$J378=25,"0",IF(score!$J378=50,"0",IF(score!$J378=75,"1",IF(score!$J378=100,"0"))))))</f>
        <v>0</v>
      </c>
      <c r="T378" t="str">
        <f>IF(score!$K378=".",".",IF(score!$K378=0,"1",IF(score!$K378=20,"0",IF(score!$K378=40,"0",IF(score!$K378=60,"0",IF(score!$K378=80,"0",IF(score!$K378=100,"0")))))))</f>
        <v>0</v>
      </c>
      <c r="U378" t="str">
        <f>IF(score!$K378=".",".",IF(score!$K378=0,"0",IF(score!$K378=20,"1",IF(score!$K378=40,"0",IF(score!$K378=60,"0",IF(score!$K378=80,"0",IF(score!$K378=100,"0")))))))</f>
        <v>0</v>
      </c>
      <c r="V378" t="str">
        <f>IF(score!$K378=".",".",IF(score!$K378=0,"0",IF(score!$K378=20,"0",IF(score!$K378=40,"1",IF(score!$K378=60,"0",IF(score!$K378=80,"0",IF(score!$K378=100,"0")))))))</f>
        <v>0</v>
      </c>
      <c r="W378" t="str">
        <f>IF(score!$K378=".",".",IF(score!$K378=0,"0",IF(score!$K378=20,"0",IF(score!$K378=40,"0",IF(score!$K378=60,"1",IF(score!$K378=80,"0",IF(score!$K378=100,"0")))))))</f>
        <v>0</v>
      </c>
      <c r="X378" t="str">
        <f>IF(score!$K378=".",".",IF(score!$K378=0,"0",IF(score!$K378=20,"0",IF(score!$K378=40,"0",IF(score!$K378=60,"0",IF(score!$K378=80,"1",IF(score!$K378=100,"0")))))))</f>
        <v>1</v>
      </c>
      <c r="Y378" t="str">
        <f>IF(score!$L378=".",".",IF(score!$L378=0,"1",IF(score!$L378=20,"0",IF(score!$L378=40,"0",IF(score!$L378=60,"0",IF(score!$L378=80,"0",IF(score!$L378=100,"0")))))))</f>
        <v>0</v>
      </c>
      <c r="Z378" t="str">
        <f>IF(score!$L378=".",".",IF(score!$L378=0,"0",IF(score!$L378=20,"1",IF(score!$L378=40,"0",IF(score!$L378=60,"0",IF(score!$L378=80,"0",IF(score!$L378=100,"0")))))))</f>
        <v>0</v>
      </c>
      <c r="AA378" t="str">
        <f>IF(score!$L378=".",".",IF(score!$L378=0,"0",IF(score!$L378=20,"0",IF(score!$L378=40,"1",IF(score!$L378=60,"0",IF(score!$L378=80,"0",IF(score!$L378=100,"0")))))))</f>
        <v>0</v>
      </c>
      <c r="AB378" t="str">
        <f>IF(score!$L378=".",".",IF(score!$L378=0,"0",IF(score!$L378=20,"0",IF(score!$L378=40,"0",IF(score!$L378=60,"1",IF(score!$L378=80,"0",IF(score!$L378=100,"0")))))))</f>
        <v>0</v>
      </c>
      <c r="AC378" t="str">
        <f>IF(score!$L378=".",".",IF(score!$L378=0,"0",IF(score!$L378=20,"0",IF(score!$L378=40,"0",IF(score!$L378=60,"0",IF(score!$L378=80,"1",IF(score!L378=100,"0")))))))</f>
        <v>0</v>
      </c>
      <c r="AD378" t="str">
        <f>IF(score!$M378=".",".",IF(score!$M378=0,"1",IF(score!$M378=20,"0",IF(score!$M378=40,"0",IF(score!$M378=60,"0",IF(score!$M378=80,"0",IF(score!$M378=100,"0")))))))</f>
        <v>0</v>
      </c>
      <c r="AE378" t="str">
        <f>IF(score!$M378=".",".",IF(score!$M378=0,"0",IF(score!$M378=20,"1",IF(score!$M378=40,"0",IF(score!$M378=60,"0",IF(score!$M378=80,"0",IF(score!$M378=100,"0")))))))</f>
        <v>0</v>
      </c>
      <c r="AF378" t="str">
        <f>IF(score!$M378=".",".",IF(score!$M378=0,"0",IF(score!$M378=20,"0",IF(score!$M378=40,"1",IF(score!$M378=60,"0",IF(score!$M378=80,"0",IF(score!$M378=100,"0")))))))</f>
        <v>0</v>
      </c>
      <c r="AG378" t="str">
        <f>IF(score!$M378=".",".",IF(score!$M378=0,"0",IF(score!$M378=20,"0",IF(score!$M378=40,"0",IF(score!$M378=60,"1",IF(score!$M378=80,"0",IF(score!$M378=100,"0")))))))</f>
        <v>0</v>
      </c>
      <c r="AH378" t="str">
        <f>IF(score!$M378=".",".",IF(score!$M378=0,"0",IF(score!$M378=20,"0",IF(score!$M378=40,"0",IF(score!$M378=60,"0",IF(score!$M378=80,"1",IF(score!$M378=100,"0")))))))</f>
        <v>1</v>
      </c>
      <c r="AI378" t="str">
        <f>IF(score!$N378=".",".",IF(score!$N378=0,"1",IF(score!$N378=25,"0",IF(score!$N378=50,"0",IF(score!$N378=75,"0",IF(score!$N378=100,"0"))))))</f>
        <v>0</v>
      </c>
      <c r="AJ378" t="str">
        <f>IF(score!$N378=".",".",IF(score!$N378=0,"0",IF(score!$N378=25,"1",IF(score!$N378=50,"0",IF(score!$N378=75,"0",IF(score!$N378=100,"0"))))))</f>
        <v>0</v>
      </c>
      <c r="AK378" t="str">
        <f>IF(score!$N378=".",".",IF(score!$N378=0,"0",IF(score!$N378=25,"0",IF(score!$N378=50,"1",IF(score!$N378=75,"0",IF(score!$N378=100,"0"))))))</f>
        <v>0</v>
      </c>
      <c r="AL378" t="str">
        <f>IF(score!$N378=".",".",IF(score!$N378=0,"0",IF(score!$N378=25,"0",IF(score!$N378=50,"0",IF(score!$N378=75,"1",IF(score!$N378=100,"0"))))))</f>
        <v>0</v>
      </c>
      <c r="AN378">
        <f t="shared" si="350"/>
        <v>0</v>
      </c>
      <c r="AO378">
        <f t="shared" si="351"/>
        <v>0</v>
      </c>
      <c r="AP378">
        <f t="shared" si="352"/>
        <v>-3.0239600000000002</v>
      </c>
      <c r="AQ378">
        <f t="shared" si="353"/>
        <v>0</v>
      </c>
      <c r="AR378">
        <f t="shared" si="354"/>
        <v>0</v>
      </c>
      <c r="AS378">
        <f t="shared" si="355"/>
        <v>0</v>
      </c>
      <c r="AT378">
        <f t="shared" si="356"/>
        <v>0</v>
      </c>
      <c r="AU378">
        <f t="shared" si="357"/>
        <v>-2.7355700000000001</v>
      </c>
      <c r="AV378">
        <f t="shared" si="358"/>
        <v>-4.6161700000000003</v>
      </c>
      <c r="AW378">
        <f t="shared" si="359"/>
        <v>0</v>
      </c>
      <c r="AX378">
        <f t="shared" si="360"/>
        <v>0</v>
      </c>
      <c r="AY378">
        <f t="shared" si="361"/>
        <v>0</v>
      </c>
      <c r="AZ378">
        <f t="shared" si="362"/>
        <v>0</v>
      </c>
      <c r="BA378">
        <f t="shared" si="363"/>
        <v>0</v>
      </c>
      <c r="BB378">
        <f t="shared" si="364"/>
        <v>0</v>
      </c>
      <c r="BC378">
        <f t="shared" si="365"/>
        <v>0</v>
      </c>
      <c r="BD378">
        <f t="shared" si="366"/>
        <v>0</v>
      </c>
      <c r="BE378">
        <f t="shared" si="367"/>
        <v>0</v>
      </c>
      <c r="BF378">
        <f t="shared" si="368"/>
        <v>0</v>
      </c>
      <c r="BG378">
        <f t="shared" si="369"/>
        <v>0</v>
      </c>
      <c r="BH378">
        <f t="shared" si="370"/>
        <v>0.66513999999999995</v>
      </c>
      <c r="BI378">
        <f t="shared" si="371"/>
        <v>0</v>
      </c>
      <c r="BJ378">
        <f t="shared" si="372"/>
        <v>0</v>
      </c>
      <c r="BK378">
        <f t="shared" si="373"/>
        <v>0</v>
      </c>
      <c r="BL378">
        <f t="shared" si="374"/>
        <v>0</v>
      </c>
      <c r="BM378">
        <f t="shared" si="375"/>
        <v>0</v>
      </c>
      <c r="BN378">
        <f t="shared" si="376"/>
        <v>0</v>
      </c>
      <c r="BO378">
        <f t="shared" si="377"/>
        <v>0</v>
      </c>
      <c r="BP378">
        <f t="shared" si="378"/>
        <v>0</v>
      </c>
      <c r="BQ378">
        <f t="shared" si="379"/>
        <v>0</v>
      </c>
      <c r="BR378">
        <f t="shared" si="380"/>
        <v>0.41188000000000002</v>
      </c>
      <c r="BS378">
        <f t="shared" si="381"/>
        <v>0</v>
      </c>
      <c r="BT378">
        <f t="shared" si="382"/>
        <v>0</v>
      </c>
      <c r="BU378">
        <f t="shared" si="383"/>
        <v>0</v>
      </c>
      <c r="BV378">
        <f t="shared" si="384"/>
        <v>0</v>
      </c>
      <c r="BX378">
        <f t="shared" si="385"/>
        <v>0</v>
      </c>
      <c r="BY378">
        <f t="shared" si="386"/>
        <v>0</v>
      </c>
      <c r="BZ378">
        <f t="shared" si="387"/>
        <v>3.4819999999999997E-2</v>
      </c>
      <c r="CA378">
        <f t="shared" si="388"/>
        <v>0</v>
      </c>
      <c r="CB378">
        <f t="shared" si="389"/>
        <v>0</v>
      </c>
      <c r="CC378">
        <f t="shared" si="390"/>
        <v>0</v>
      </c>
      <c r="CD378">
        <f t="shared" si="391"/>
        <v>0</v>
      </c>
      <c r="CE378">
        <f t="shared" si="392"/>
        <v>1.43103</v>
      </c>
      <c r="CF378">
        <f t="shared" si="393"/>
        <v>1.4406000000000001</v>
      </c>
      <c r="CG378">
        <f t="shared" si="394"/>
        <v>0</v>
      </c>
      <c r="CH378">
        <f t="shared" si="395"/>
        <v>0</v>
      </c>
      <c r="CI378">
        <f t="shared" si="396"/>
        <v>0</v>
      </c>
      <c r="CJ378">
        <f t="shared" si="397"/>
        <v>0</v>
      </c>
      <c r="CK378">
        <f t="shared" si="398"/>
        <v>0</v>
      </c>
      <c r="CL378">
        <f t="shared" si="399"/>
        <v>0</v>
      </c>
      <c r="CM378">
        <f t="shared" si="400"/>
        <v>0</v>
      </c>
      <c r="CN378">
        <f t="shared" si="401"/>
        <v>0</v>
      </c>
      <c r="CO378">
        <f t="shared" si="402"/>
        <v>0</v>
      </c>
      <c r="CP378">
        <f t="shared" si="403"/>
        <v>0</v>
      </c>
      <c r="CQ378">
        <f t="shared" si="404"/>
        <v>0</v>
      </c>
      <c r="CR378">
        <f t="shared" si="405"/>
        <v>-1.9494899999999999</v>
      </c>
      <c r="CS378">
        <f t="shared" si="406"/>
        <v>0</v>
      </c>
      <c r="CT378">
        <f t="shared" si="407"/>
        <v>0</v>
      </c>
      <c r="CU378">
        <f t="shared" si="408"/>
        <v>0</v>
      </c>
      <c r="CV378">
        <f t="shared" si="409"/>
        <v>0</v>
      </c>
      <c r="CW378">
        <f t="shared" si="410"/>
        <v>0</v>
      </c>
      <c r="CX378">
        <f t="shared" si="411"/>
        <v>0</v>
      </c>
      <c r="CY378">
        <f t="shared" si="412"/>
        <v>0</v>
      </c>
      <c r="CZ378">
        <f t="shared" si="413"/>
        <v>0</v>
      </c>
      <c r="DA378">
        <f t="shared" si="414"/>
        <v>0</v>
      </c>
      <c r="DB378">
        <f t="shared" si="415"/>
        <v>-1.9593400000000001</v>
      </c>
      <c r="DC378">
        <f t="shared" si="416"/>
        <v>0</v>
      </c>
      <c r="DD378">
        <f t="shared" si="417"/>
        <v>0</v>
      </c>
      <c r="DE378">
        <f t="shared" si="418"/>
        <v>0</v>
      </c>
      <c r="DF378">
        <f t="shared" si="419"/>
        <v>0</v>
      </c>
    </row>
    <row r="379" spans="1:110" x14ac:dyDescent="0.25">
      <c r="A379" s="4">
        <f>raw!$A379:$A379</f>
        <v>43361</v>
      </c>
      <c r="B379" s="6" t="str">
        <f>raw!$B379:$B379</f>
        <v>0009-0109</v>
      </c>
      <c r="D379" t="str">
        <f>IF(score!$C379=".",".",IF(score!$C379=0,"1",IF(score!$C379=25,"0",IF(score!$C379=50,"0",IF(score!$C379=75,"0",IF(score!$C379=100,"0"))))))</f>
        <v>0</v>
      </c>
      <c r="E379" t="str">
        <f>IF(score!$C379=".",".",IF(score!$C379=0,"0",IF(score!$C379=25,"1",IF(score!$C379=50,"0",IF(score!$C379=75,"0",IF(score!$C379=100,"0"))))))</f>
        <v>0</v>
      </c>
      <c r="F379" t="str">
        <f>IF(score!$C379=".",".",IF(score!$C379=0,"0",IF(score!$C379=25,"0",IF(score!$C379=50,"1",IF(score!$C379=75,"0",IF(score!$C379=100,"0"))))))</f>
        <v>1</v>
      </c>
      <c r="G379" t="str">
        <f>IF(score!$C379=".",".",IF(score!$C379=0,"0",IF(score!$C379=25,"0",IF(score!$C379=50,"0",IF(score!$C379=75,"1",IF(score!$C379=100,"0"))))))</f>
        <v>0</v>
      </c>
      <c r="H379" t="str">
        <f>IF(score!$D379=".",".",IF(score!$D379=0,"1",IF(score!$D379=50,"0",IF(score!$D379=100,"0"))))</f>
        <v>0</v>
      </c>
      <c r="I379" t="str">
        <f>IF(score!$D379=".",".",IF(score!$D379=0,"0",IF(score!$D379=50,"1",IF(score!$D379=100,"0"))))</f>
        <v>0</v>
      </c>
      <c r="J379" t="str">
        <f>IF(score!$E379=".",".",IF(score!$E379=0,"1",IF(score!$E379=50,"0",IF(score!$E379=100,"0"))))</f>
        <v>0</v>
      </c>
      <c r="K379" t="str">
        <f>IF(score!$E379=".",".",IF(score!$E379=0,"0",IF(score!$E379=50,"1",IF(score!$E379=100,"0"))))</f>
        <v>0</v>
      </c>
      <c r="L379" t="str">
        <f>IF(score!$F379=".",".",IF(score!$F379=0,"1",IF(score!$F379=100,"0")))</f>
        <v>1</v>
      </c>
      <c r="M379" t="str">
        <f>IF(score!$G379=".",".",IF(score!$G379=0,"1",IF(score!$G379=100,"0")))</f>
        <v>0</v>
      </c>
      <c r="N379" t="str">
        <f>IF(score!$H379=".",".",IF(score!$H379=0,"1",IF(score!$H379=100,"0")))</f>
        <v>0</v>
      </c>
      <c r="O379" t="str">
        <f>IF(score!$I379=".",".",IF(score!$I379=0,"1",IF(score!$I379=50,"0",IF(score!$I379=100,"0"))))</f>
        <v>0</v>
      </c>
      <c r="P379" t="str">
        <f>IF(score!$J379=".",".",IF(score!$J379=0,"1",IF(score!$J379=25,"0",IF(score!$J379=50,"0",IF(score!$J379=75,"0",IF(score!$J379=100,"0"))))))</f>
        <v>0</v>
      </c>
      <c r="Q379" t="str">
        <f>IF(score!$J379=".",".",IF(score!$J379=0,"0",IF(score!$J379=25,"1",IF(score!$J379=50,"0",IF(score!$J379=75,"0",IF(score!$J379=100,"0"))))))</f>
        <v>0</v>
      </c>
      <c r="R379" t="str">
        <f>IF(score!$J379=".",".",IF(score!$J379=0,"0",IF(score!$J379=25,"0",IF(score!$J379=50,"1",IF(score!$J379=75,"0",IF(score!$J379=100,"0"))))))</f>
        <v>0</v>
      </c>
      <c r="S379" t="str">
        <f>IF(score!$J379=".",".",IF(score!$J379=0,"0",IF(score!$J379=25,"0",IF(score!$J379=50,"0",IF(score!$J379=75,"1",IF(score!$J379=100,"0"))))))</f>
        <v>0</v>
      </c>
      <c r="T379" t="str">
        <f>IF(score!$K379=".",".",IF(score!$K379=0,"1",IF(score!$K379=20,"0",IF(score!$K379=40,"0",IF(score!$K379=60,"0",IF(score!$K379=80,"0",IF(score!$K379=100,"0")))))))</f>
        <v>0</v>
      </c>
      <c r="U379" t="str">
        <f>IF(score!$K379=".",".",IF(score!$K379=0,"0",IF(score!$K379=20,"1",IF(score!$K379=40,"0",IF(score!$K379=60,"0",IF(score!$K379=80,"0",IF(score!$K379=100,"0")))))))</f>
        <v>0</v>
      </c>
      <c r="V379" t="str">
        <f>IF(score!$K379=".",".",IF(score!$K379=0,"0",IF(score!$K379=20,"0",IF(score!$K379=40,"1",IF(score!$K379=60,"0",IF(score!$K379=80,"0",IF(score!$K379=100,"0")))))))</f>
        <v>0</v>
      </c>
      <c r="W379" t="str">
        <f>IF(score!$K379=".",".",IF(score!$K379=0,"0",IF(score!$K379=20,"0",IF(score!$K379=40,"0",IF(score!$K379=60,"1",IF(score!$K379=80,"0",IF(score!$K379=100,"0")))))))</f>
        <v>0</v>
      </c>
      <c r="X379" t="str">
        <f>IF(score!$K379=".",".",IF(score!$K379=0,"0",IF(score!$K379=20,"0",IF(score!$K379=40,"0",IF(score!$K379=60,"0",IF(score!$K379=80,"1",IF(score!$K379=100,"0")))))))</f>
        <v>0</v>
      </c>
      <c r="Y379" t="str">
        <f>IF(score!$L379=".",".",IF(score!$L379=0,"1",IF(score!$L379=20,"0",IF(score!$L379=40,"0",IF(score!$L379=60,"0",IF(score!$L379=80,"0",IF(score!$L379=100,"0")))))))</f>
        <v>0</v>
      </c>
      <c r="Z379" t="str">
        <f>IF(score!$L379=".",".",IF(score!$L379=0,"0",IF(score!$L379=20,"1",IF(score!$L379=40,"0",IF(score!$L379=60,"0",IF(score!$L379=80,"0",IF(score!$L379=100,"0")))))))</f>
        <v>0</v>
      </c>
      <c r="AA379" t="str">
        <f>IF(score!$L379=".",".",IF(score!$L379=0,"0",IF(score!$L379=20,"0",IF(score!$L379=40,"1",IF(score!$L379=60,"0",IF(score!$L379=80,"0",IF(score!$L379=100,"0")))))))</f>
        <v>0</v>
      </c>
      <c r="AB379" t="str">
        <f>IF(score!$L379=".",".",IF(score!$L379=0,"0",IF(score!$L379=20,"0",IF(score!$L379=40,"0",IF(score!$L379=60,"1",IF(score!$L379=80,"0",IF(score!$L379=100,"0")))))))</f>
        <v>0</v>
      </c>
      <c r="AC379" t="str">
        <f>IF(score!$L379=".",".",IF(score!$L379=0,"0",IF(score!$L379=20,"0",IF(score!$L379=40,"0",IF(score!$L379=60,"0",IF(score!$L379=80,"1",IF(score!L379=100,"0")))))))</f>
        <v>0</v>
      </c>
      <c r="AD379" t="str">
        <f>IF(score!$M379=".",".",IF(score!$M379=0,"1",IF(score!$M379=20,"0",IF(score!$M379=40,"0",IF(score!$M379=60,"0",IF(score!$M379=80,"0",IF(score!$M379=100,"0")))))))</f>
        <v>0</v>
      </c>
      <c r="AE379" t="str">
        <f>IF(score!$M379=".",".",IF(score!$M379=0,"0",IF(score!$M379=20,"1",IF(score!$M379=40,"0",IF(score!$M379=60,"0",IF(score!$M379=80,"0",IF(score!$M379=100,"0")))))))</f>
        <v>0</v>
      </c>
      <c r="AF379" t="str">
        <f>IF(score!$M379=".",".",IF(score!$M379=0,"0",IF(score!$M379=20,"0",IF(score!$M379=40,"1",IF(score!$M379=60,"0",IF(score!$M379=80,"0",IF(score!$M379=100,"0")))))))</f>
        <v>0</v>
      </c>
      <c r="AG379" t="str">
        <f>IF(score!$M379=".",".",IF(score!$M379=0,"0",IF(score!$M379=20,"0",IF(score!$M379=40,"0",IF(score!$M379=60,"1",IF(score!$M379=80,"0",IF(score!$M379=100,"0")))))))</f>
        <v>0</v>
      </c>
      <c r="AH379" t="str">
        <f>IF(score!$M379=".",".",IF(score!$M379=0,"0",IF(score!$M379=20,"0",IF(score!$M379=40,"0",IF(score!$M379=60,"0",IF(score!$M379=80,"1",IF(score!$M379=100,"0")))))))</f>
        <v>0</v>
      </c>
      <c r="AI379" t="str">
        <f>IF(score!$N379=".",".",IF(score!$N379=0,"1",IF(score!$N379=25,"0",IF(score!$N379=50,"0",IF(score!$N379=75,"0",IF(score!$N379=100,"0"))))))</f>
        <v>0</v>
      </c>
      <c r="AJ379" t="str">
        <f>IF(score!$N379=".",".",IF(score!$N379=0,"0",IF(score!$N379=25,"1",IF(score!$N379=50,"0",IF(score!$N379=75,"0",IF(score!$N379=100,"0"))))))</f>
        <v>0</v>
      </c>
      <c r="AK379" t="str">
        <f>IF(score!$N379=".",".",IF(score!$N379=0,"0",IF(score!$N379=25,"0",IF(score!$N379=50,"1",IF(score!$N379=75,"0",IF(score!$N379=100,"0"))))))</f>
        <v>0</v>
      </c>
      <c r="AL379" t="str">
        <f>IF(score!$N379=".",".",IF(score!$N379=0,"0",IF(score!$N379=25,"0",IF(score!$N379=50,"0",IF(score!$N379=75,"1",IF(score!$N379=100,"0"))))))</f>
        <v>0</v>
      </c>
      <c r="AN379">
        <f t="shared" si="350"/>
        <v>0</v>
      </c>
      <c r="AO379">
        <f t="shared" si="351"/>
        <v>0</v>
      </c>
      <c r="AP379">
        <f t="shared" si="352"/>
        <v>-3.0239600000000002</v>
      </c>
      <c r="AQ379">
        <f t="shared" si="353"/>
        <v>0</v>
      </c>
      <c r="AR379">
        <f t="shared" si="354"/>
        <v>0</v>
      </c>
      <c r="AS379">
        <f t="shared" si="355"/>
        <v>0</v>
      </c>
      <c r="AT379">
        <f t="shared" si="356"/>
        <v>0</v>
      </c>
      <c r="AU379">
        <f t="shared" si="357"/>
        <v>0</v>
      </c>
      <c r="AV379">
        <f t="shared" si="358"/>
        <v>-4.6161700000000003</v>
      </c>
      <c r="AW379">
        <f t="shared" si="359"/>
        <v>0</v>
      </c>
      <c r="AX379">
        <f t="shared" si="360"/>
        <v>0</v>
      </c>
      <c r="AY379">
        <f t="shared" si="361"/>
        <v>0</v>
      </c>
      <c r="AZ379">
        <f t="shared" si="362"/>
        <v>0</v>
      </c>
      <c r="BA379">
        <f t="shared" si="363"/>
        <v>0</v>
      </c>
      <c r="BB379">
        <f t="shared" si="364"/>
        <v>0</v>
      </c>
      <c r="BC379">
        <f t="shared" si="365"/>
        <v>0</v>
      </c>
      <c r="BD379">
        <f t="shared" si="366"/>
        <v>0</v>
      </c>
      <c r="BE379">
        <f t="shared" si="367"/>
        <v>0</v>
      </c>
      <c r="BF379">
        <f t="shared" si="368"/>
        <v>0</v>
      </c>
      <c r="BG379">
        <f t="shared" si="369"/>
        <v>0</v>
      </c>
      <c r="BH379">
        <f t="shared" si="370"/>
        <v>0</v>
      </c>
      <c r="BI379">
        <f t="shared" si="371"/>
        <v>0</v>
      </c>
      <c r="BJ379">
        <f t="shared" si="372"/>
        <v>0</v>
      </c>
      <c r="BK379">
        <f t="shared" si="373"/>
        <v>0</v>
      </c>
      <c r="BL379">
        <f t="shared" si="374"/>
        <v>0</v>
      </c>
      <c r="BM379">
        <f t="shared" si="375"/>
        <v>0</v>
      </c>
      <c r="BN379">
        <f t="shared" si="376"/>
        <v>0</v>
      </c>
      <c r="BO379">
        <f t="shared" si="377"/>
        <v>0</v>
      </c>
      <c r="BP379">
        <f t="shared" si="378"/>
        <v>0</v>
      </c>
      <c r="BQ379">
        <f t="shared" si="379"/>
        <v>0</v>
      </c>
      <c r="BR379">
        <f t="shared" si="380"/>
        <v>0</v>
      </c>
      <c r="BS379">
        <f t="shared" si="381"/>
        <v>0</v>
      </c>
      <c r="BT379">
        <f t="shared" si="382"/>
        <v>0</v>
      </c>
      <c r="BU379">
        <f t="shared" si="383"/>
        <v>0</v>
      </c>
      <c r="BV379">
        <f t="shared" si="384"/>
        <v>0</v>
      </c>
      <c r="BX379">
        <f t="shared" si="385"/>
        <v>0</v>
      </c>
      <c r="BY379">
        <f t="shared" si="386"/>
        <v>0</v>
      </c>
      <c r="BZ379">
        <f t="shared" si="387"/>
        <v>3.4819999999999997E-2</v>
      </c>
      <c r="CA379">
        <f t="shared" si="388"/>
        <v>0</v>
      </c>
      <c r="CB379">
        <f t="shared" si="389"/>
        <v>0</v>
      </c>
      <c r="CC379">
        <f t="shared" si="390"/>
        <v>0</v>
      </c>
      <c r="CD379">
        <f t="shared" si="391"/>
        <v>0</v>
      </c>
      <c r="CE379">
        <f t="shared" si="392"/>
        <v>0</v>
      </c>
      <c r="CF379">
        <f t="shared" si="393"/>
        <v>1.4406000000000001</v>
      </c>
      <c r="CG379">
        <f t="shared" si="394"/>
        <v>0</v>
      </c>
      <c r="CH379">
        <f t="shared" si="395"/>
        <v>0</v>
      </c>
      <c r="CI379">
        <f t="shared" si="396"/>
        <v>0</v>
      </c>
      <c r="CJ379">
        <f t="shared" si="397"/>
        <v>0</v>
      </c>
      <c r="CK379">
        <f t="shared" si="398"/>
        <v>0</v>
      </c>
      <c r="CL379">
        <f t="shared" si="399"/>
        <v>0</v>
      </c>
      <c r="CM379">
        <f t="shared" si="400"/>
        <v>0</v>
      </c>
      <c r="CN379">
        <f t="shared" si="401"/>
        <v>0</v>
      </c>
      <c r="CO379">
        <f t="shared" si="402"/>
        <v>0</v>
      </c>
      <c r="CP379">
        <f t="shared" si="403"/>
        <v>0</v>
      </c>
      <c r="CQ379">
        <f t="shared" si="404"/>
        <v>0</v>
      </c>
      <c r="CR379">
        <f t="shared" si="405"/>
        <v>0</v>
      </c>
      <c r="CS379">
        <f t="shared" si="406"/>
        <v>0</v>
      </c>
      <c r="CT379">
        <f t="shared" si="407"/>
        <v>0</v>
      </c>
      <c r="CU379">
        <f t="shared" si="408"/>
        <v>0</v>
      </c>
      <c r="CV379">
        <f t="shared" si="409"/>
        <v>0</v>
      </c>
      <c r="CW379">
        <f t="shared" si="410"/>
        <v>0</v>
      </c>
      <c r="CX379">
        <f t="shared" si="411"/>
        <v>0</v>
      </c>
      <c r="CY379">
        <f t="shared" si="412"/>
        <v>0</v>
      </c>
      <c r="CZ379">
        <f t="shared" si="413"/>
        <v>0</v>
      </c>
      <c r="DA379">
        <f t="shared" si="414"/>
        <v>0</v>
      </c>
      <c r="DB379">
        <f t="shared" si="415"/>
        <v>0</v>
      </c>
      <c r="DC379">
        <f t="shared" si="416"/>
        <v>0</v>
      </c>
      <c r="DD379">
        <f t="shared" si="417"/>
        <v>0</v>
      </c>
      <c r="DE379">
        <f t="shared" si="418"/>
        <v>0</v>
      </c>
      <c r="DF379">
        <f t="shared" si="419"/>
        <v>0</v>
      </c>
    </row>
    <row r="380" spans="1:110" x14ac:dyDescent="0.25">
      <c r="A380" s="4">
        <f>raw!$A380:$A380</f>
        <v>43356</v>
      </c>
      <c r="B380" s="6" t="str">
        <f>raw!$B380:$B380</f>
        <v>0009-0110</v>
      </c>
      <c r="D380" t="str">
        <f>IF(score!$C380=".",".",IF(score!$C380=0,"1",IF(score!$C380=25,"0",IF(score!$C380=50,"0",IF(score!$C380=75,"0",IF(score!$C380=100,"0"))))))</f>
        <v>0</v>
      </c>
      <c r="E380" t="str">
        <f>IF(score!$C380=".",".",IF(score!$C380=0,"0",IF(score!$C380=25,"1",IF(score!$C380=50,"0",IF(score!$C380=75,"0",IF(score!$C380=100,"0"))))))</f>
        <v>0</v>
      </c>
      <c r="F380" t="str">
        <f>IF(score!$C380=".",".",IF(score!$C380=0,"0",IF(score!$C380=25,"0",IF(score!$C380=50,"1",IF(score!$C380=75,"0",IF(score!$C380=100,"0"))))))</f>
        <v>1</v>
      </c>
      <c r="G380" t="str">
        <f>IF(score!$C380=".",".",IF(score!$C380=0,"0",IF(score!$C380=25,"0",IF(score!$C380=50,"0",IF(score!$C380=75,"1",IF(score!$C380=100,"0"))))))</f>
        <v>0</v>
      </c>
      <c r="H380" t="str">
        <f>IF(score!$D380=".",".",IF(score!$D380=0,"1",IF(score!$D380=50,"0",IF(score!$D380=100,"0"))))</f>
        <v>0</v>
      </c>
      <c r="I380" t="str">
        <f>IF(score!$D380=".",".",IF(score!$D380=0,"0",IF(score!$D380=50,"1",IF(score!$D380=100,"0"))))</f>
        <v>0</v>
      </c>
      <c r="J380" t="str">
        <f>IF(score!$E380=".",".",IF(score!$E380=0,"1",IF(score!$E380=50,"0",IF(score!$E380=100,"0"))))</f>
        <v>0</v>
      </c>
      <c r="K380" t="str">
        <f>IF(score!$E380=".",".",IF(score!$E380=0,"0",IF(score!$E380=50,"1",IF(score!$E380=100,"0"))))</f>
        <v>0</v>
      </c>
      <c r="L380" t="str">
        <f>IF(score!$F380=".",".",IF(score!$F380=0,"1",IF(score!$F380=100,"0")))</f>
        <v>0</v>
      </c>
      <c r="M380" t="str">
        <f>IF(score!$G380=".",".",IF(score!$G380=0,"1",IF(score!$G380=100,"0")))</f>
        <v>0</v>
      </c>
      <c r="N380" t="str">
        <f>IF(score!$H380=".",".",IF(score!$H380=0,"1",IF(score!$H380=100,"0")))</f>
        <v>0</v>
      </c>
      <c r="O380" t="str">
        <f>IF(score!$I380=".",".",IF(score!$I380=0,"1",IF(score!$I380=50,"0",IF(score!$I380=100,"0"))))</f>
        <v>0</v>
      </c>
      <c r="P380" t="str">
        <f>IF(score!$J380=".",".",IF(score!$J380=0,"1",IF(score!$J380=25,"0",IF(score!$J380=50,"0",IF(score!$J380=75,"0",IF(score!$J380=100,"0"))))))</f>
        <v>0</v>
      </c>
      <c r="Q380" t="str">
        <f>IF(score!$J380=".",".",IF(score!$J380=0,"0",IF(score!$J380=25,"1",IF(score!$J380=50,"0",IF(score!$J380=75,"0",IF(score!$J380=100,"0"))))))</f>
        <v>0</v>
      </c>
      <c r="R380" t="str">
        <f>IF(score!$J380=".",".",IF(score!$J380=0,"0",IF(score!$J380=25,"0",IF(score!$J380=50,"1",IF(score!$J380=75,"0",IF(score!$J380=100,"0"))))))</f>
        <v>0</v>
      </c>
      <c r="S380" t="str">
        <f>IF(score!$J380=".",".",IF(score!$J380=0,"0",IF(score!$J380=25,"0",IF(score!$J380=50,"0",IF(score!$J380=75,"1",IF(score!$J380=100,"0"))))))</f>
        <v>0</v>
      </c>
      <c r="T380" t="str">
        <f>IF(score!$K380=".",".",IF(score!$K380=0,"1",IF(score!$K380=20,"0",IF(score!$K380=40,"0",IF(score!$K380=60,"0",IF(score!$K380=80,"0",IF(score!$K380=100,"0")))))))</f>
        <v>0</v>
      </c>
      <c r="U380" t="str">
        <f>IF(score!$K380=".",".",IF(score!$K380=0,"0",IF(score!$K380=20,"1",IF(score!$K380=40,"0",IF(score!$K380=60,"0",IF(score!$K380=80,"0",IF(score!$K380=100,"0")))))))</f>
        <v>0</v>
      </c>
      <c r="V380" t="str">
        <f>IF(score!$K380=".",".",IF(score!$K380=0,"0",IF(score!$K380=20,"0",IF(score!$K380=40,"1",IF(score!$K380=60,"0",IF(score!$K380=80,"0",IF(score!$K380=100,"0")))))))</f>
        <v>0</v>
      </c>
      <c r="W380" t="str">
        <f>IF(score!$K380=".",".",IF(score!$K380=0,"0",IF(score!$K380=20,"0",IF(score!$K380=40,"0",IF(score!$K380=60,"1",IF(score!$K380=80,"0",IF(score!$K380=100,"0")))))))</f>
        <v>0</v>
      </c>
      <c r="X380" t="str">
        <f>IF(score!$K380=".",".",IF(score!$K380=0,"0",IF(score!$K380=20,"0",IF(score!$K380=40,"0",IF(score!$K380=60,"0",IF(score!$K380=80,"1",IF(score!$K380=100,"0")))))))</f>
        <v>1</v>
      </c>
      <c r="Y380" t="str">
        <f>IF(score!$L380=".",".",IF(score!$L380=0,"1",IF(score!$L380=20,"0",IF(score!$L380=40,"0",IF(score!$L380=60,"0",IF(score!$L380=80,"0",IF(score!$L380=100,"0")))))))</f>
        <v>0</v>
      </c>
      <c r="Z380" t="str">
        <f>IF(score!$L380=".",".",IF(score!$L380=0,"0",IF(score!$L380=20,"1",IF(score!$L380=40,"0",IF(score!$L380=60,"0",IF(score!$L380=80,"0",IF(score!$L380=100,"0")))))))</f>
        <v>0</v>
      </c>
      <c r="AA380" t="str">
        <f>IF(score!$L380=".",".",IF(score!$L380=0,"0",IF(score!$L380=20,"0",IF(score!$L380=40,"1",IF(score!$L380=60,"0",IF(score!$L380=80,"0",IF(score!$L380=100,"0")))))))</f>
        <v>0</v>
      </c>
      <c r="AB380" t="str">
        <f>IF(score!$L380=".",".",IF(score!$L380=0,"0",IF(score!$L380=20,"0",IF(score!$L380=40,"0",IF(score!$L380=60,"1",IF(score!$L380=80,"0",IF(score!$L380=100,"0")))))))</f>
        <v>0</v>
      </c>
      <c r="AC380" t="str">
        <f>IF(score!$L380=".",".",IF(score!$L380=0,"0",IF(score!$L380=20,"0",IF(score!$L380=40,"0",IF(score!$L380=60,"0",IF(score!$L380=80,"1",IF(score!L380=100,"0")))))))</f>
        <v>1</v>
      </c>
      <c r="AD380" t="str">
        <f>IF(score!$M380=".",".",IF(score!$M380=0,"1",IF(score!$M380=20,"0",IF(score!$M380=40,"0",IF(score!$M380=60,"0",IF(score!$M380=80,"0",IF(score!$M380=100,"0")))))))</f>
        <v>0</v>
      </c>
      <c r="AE380" t="str">
        <f>IF(score!$M380=".",".",IF(score!$M380=0,"0",IF(score!$M380=20,"1",IF(score!$M380=40,"0",IF(score!$M380=60,"0",IF(score!$M380=80,"0",IF(score!$M380=100,"0")))))))</f>
        <v>0</v>
      </c>
      <c r="AF380" t="str">
        <f>IF(score!$M380=".",".",IF(score!$M380=0,"0",IF(score!$M380=20,"0",IF(score!$M380=40,"1",IF(score!$M380=60,"0",IF(score!$M380=80,"0",IF(score!$M380=100,"0")))))))</f>
        <v>0</v>
      </c>
      <c r="AG380" t="str">
        <f>IF(score!$M380=".",".",IF(score!$M380=0,"0",IF(score!$M380=20,"0",IF(score!$M380=40,"0",IF(score!$M380=60,"1",IF(score!$M380=80,"0",IF(score!$M380=100,"0")))))))</f>
        <v>0</v>
      </c>
      <c r="AH380" t="str">
        <f>IF(score!$M380=".",".",IF(score!$M380=0,"0",IF(score!$M380=20,"0",IF(score!$M380=40,"0",IF(score!$M380=60,"0",IF(score!$M380=80,"1",IF(score!$M380=100,"0")))))))</f>
        <v>0</v>
      </c>
      <c r="AI380" t="str">
        <f>IF(score!$N380=".",".",IF(score!$N380=0,"1",IF(score!$N380=25,"0",IF(score!$N380=50,"0",IF(score!$N380=75,"0",IF(score!$N380=100,"0"))))))</f>
        <v>0</v>
      </c>
      <c r="AJ380" t="str">
        <f>IF(score!$N380=".",".",IF(score!$N380=0,"0",IF(score!$N380=25,"1",IF(score!$N380=50,"0",IF(score!$N380=75,"0",IF(score!$N380=100,"0"))))))</f>
        <v>0</v>
      </c>
      <c r="AK380" t="str">
        <f>IF(score!$N380=".",".",IF(score!$N380=0,"0",IF(score!$N380=25,"0",IF(score!$N380=50,"1",IF(score!$N380=75,"0",IF(score!$N380=100,"0"))))))</f>
        <v>0</v>
      </c>
      <c r="AL380" t="str">
        <f>IF(score!$N380=".",".",IF(score!$N380=0,"0",IF(score!$N380=25,"0",IF(score!$N380=50,"0",IF(score!$N380=75,"1",IF(score!$N380=100,"0"))))))</f>
        <v>0</v>
      </c>
      <c r="AN380">
        <f t="shared" si="350"/>
        <v>0</v>
      </c>
      <c r="AO380">
        <f t="shared" si="351"/>
        <v>0</v>
      </c>
      <c r="AP380">
        <f t="shared" si="352"/>
        <v>-3.0239600000000002</v>
      </c>
      <c r="AQ380">
        <f t="shared" si="353"/>
        <v>0</v>
      </c>
      <c r="AR380">
        <f t="shared" si="354"/>
        <v>0</v>
      </c>
      <c r="AS380">
        <f t="shared" si="355"/>
        <v>0</v>
      </c>
      <c r="AT380">
        <f t="shared" si="356"/>
        <v>0</v>
      </c>
      <c r="AU380">
        <f t="shared" si="357"/>
        <v>0</v>
      </c>
      <c r="AV380">
        <f t="shared" si="358"/>
        <v>0</v>
      </c>
      <c r="AW380">
        <f t="shared" si="359"/>
        <v>0</v>
      </c>
      <c r="AX380">
        <f t="shared" si="360"/>
        <v>0</v>
      </c>
      <c r="AY380">
        <f t="shared" si="361"/>
        <v>0</v>
      </c>
      <c r="AZ380">
        <f t="shared" si="362"/>
        <v>0</v>
      </c>
      <c r="BA380">
        <f t="shared" si="363"/>
        <v>0</v>
      </c>
      <c r="BB380">
        <f t="shared" si="364"/>
        <v>0</v>
      </c>
      <c r="BC380">
        <f t="shared" si="365"/>
        <v>0</v>
      </c>
      <c r="BD380">
        <f t="shared" si="366"/>
        <v>0</v>
      </c>
      <c r="BE380">
        <f t="shared" si="367"/>
        <v>0</v>
      </c>
      <c r="BF380">
        <f t="shared" si="368"/>
        <v>0</v>
      </c>
      <c r="BG380">
        <f t="shared" si="369"/>
        <v>0</v>
      </c>
      <c r="BH380">
        <f t="shared" si="370"/>
        <v>0.66513999999999995</v>
      </c>
      <c r="BI380">
        <f t="shared" si="371"/>
        <v>0</v>
      </c>
      <c r="BJ380">
        <f t="shared" si="372"/>
        <v>0</v>
      </c>
      <c r="BK380">
        <f t="shared" si="373"/>
        <v>0</v>
      </c>
      <c r="BL380">
        <f t="shared" si="374"/>
        <v>0</v>
      </c>
      <c r="BM380">
        <f t="shared" si="375"/>
        <v>-0.42251</v>
      </c>
      <c r="BN380">
        <f t="shared" si="376"/>
        <v>0</v>
      </c>
      <c r="BO380">
        <f t="shared" si="377"/>
        <v>0</v>
      </c>
      <c r="BP380">
        <f t="shared" si="378"/>
        <v>0</v>
      </c>
      <c r="BQ380">
        <f t="shared" si="379"/>
        <v>0</v>
      </c>
      <c r="BR380">
        <f t="shared" si="380"/>
        <v>0</v>
      </c>
      <c r="BS380">
        <f t="shared" si="381"/>
        <v>0</v>
      </c>
      <c r="BT380">
        <f t="shared" si="382"/>
        <v>0</v>
      </c>
      <c r="BU380">
        <f t="shared" si="383"/>
        <v>0</v>
      </c>
      <c r="BV380">
        <f t="shared" si="384"/>
        <v>0</v>
      </c>
      <c r="BX380">
        <f t="shared" si="385"/>
        <v>0</v>
      </c>
      <c r="BY380">
        <f t="shared" si="386"/>
        <v>0</v>
      </c>
      <c r="BZ380">
        <f t="shared" si="387"/>
        <v>3.4819999999999997E-2</v>
      </c>
      <c r="CA380">
        <f t="shared" si="388"/>
        <v>0</v>
      </c>
      <c r="CB380">
        <f t="shared" si="389"/>
        <v>0</v>
      </c>
      <c r="CC380">
        <f t="shared" si="390"/>
        <v>0</v>
      </c>
      <c r="CD380">
        <f t="shared" si="391"/>
        <v>0</v>
      </c>
      <c r="CE380">
        <f t="shared" si="392"/>
        <v>0</v>
      </c>
      <c r="CF380">
        <f t="shared" si="393"/>
        <v>0</v>
      </c>
      <c r="CG380">
        <f t="shared" si="394"/>
        <v>0</v>
      </c>
      <c r="CH380">
        <f t="shared" si="395"/>
        <v>0</v>
      </c>
      <c r="CI380">
        <f t="shared" si="396"/>
        <v>0</v>
      </c>
      <c r="CJ380">
        <f t="shared" si="397"/>
        <v>0</v>
      </c>
      <c r="CK380">
        <f t="shared" si="398"/>
        <v>0</v>
      </c>
      <c r="CL380">
        <f t="shared" si="399"/>
        <v>0</v>
      </c>
      <c r="CM380">
        <f t="shared" si="400"/>
        <v>0</v>
      </c>
      <c r="CN380">
        <f t="shared" si="401"/>
        <v>0</v>
      </c>
      <c r="CO380">
        <f t="shared" si="402"/>
        <v>0</v>
      </c>
      <c r="CP380">
        <f t="shared" si="403"/>
        <v>0</v>
      </c>
      <c r="CQ380">
        <f t="shared" si="404"/>
        <v>0</v>
      </c>
      <c r="CR380">
        <f t="shared" si="405"/>
        <v>-1.9494899999999999</v>
      </c>
      <c r="CS380">
        <f t="shared" si="406"/>
        <v>0</v>
      </c>
      <c r="CT380">
        <f t="shared" si="407"/>
        <v>0</v>
      </c>
      <c r="CU380">
        <f t="shared" si="408"/>
        <v>0</v>
      </c>
      <c r="CV380">
        <f t="shared" si="409"/>
        <v>0</v>
      </c>
      <c r="CW380">
        <f t="shared" si="410"/>
        <v>-0.92057</v>
      </c>
      <c r="CX380">
        <f t="shared" si="411"/>
        <v>0</v>
      </c>
      <c r="CY380">
        <f t="shared" si="412"/>
        <v>0</v>
      </c>
      <c r="CZ380">
        <f t="shared" si="413"/>
        <v>0</v>
      </c>
      <c r="DA380">
        <f t="shared" si="414"/>
        <v>0</v>
      </c>
      <c r="DB380">
        <f t="shared" si="415"/>
        <v>0</v>
      </c>
      <c r="DC380">
        <f t="shared" si="416"/>
        <v>0</v>
      </c>
      <c r="DD380">
        <f t="shared" si="417"/>
        <v>0</v>
      </c>
      <c r="DE380">
        <f t="shared" si="418"/>
        <v>0</v>
      </c>
      <c r="DF380">
        <f t="shared" si="419"/>
        <v>0</v>
      </c>
    </row>
    <row r="381" spans="1:110" x14ac:dyDescent="0.25">
      <c r="A381" s="4">
        <f>raw!$A381:$A381</f>
        <v>43335</v>
      </c>
      <c r="B381" s="6" t="str">
        <f>raw!$B381:$B381</f>
        <v>0009-0111</v>
      </c>
      <c r="D381" t="str">
        <f>IF(score!$C381=".",".",IF(score!$C381=0,"1",IF(score!$C381=25,"0",IF(score!$C381=50,"0",IF(score!$C381=75,"0",IF(score!$C381=100,"0"))))))</f>
        <v>0</v>
      </c>
      <c r="E381" t="str">
        <f>IF(score!$C381=".",".",IF(score!$C381=0,"0",IF(score!$C381=25,"1",IF(score!$C381=50,"0",IF(score!$C381=75,"0",IF(score!$C381=100,"0"))))))</f>
        <v>1</v>
      </c>
      <c r="F381" t="str">
        <f>IF(score!$C381=".",".",IF(score!$C381=0,"0",IF(score!$C381=25,"0",IF(score!$C381=50,"1",IF(score!$C381=75,"0",IF(score!$C381=100,"0"))))))</f>
        <v>0</v>
      </c>
      <c r="G381" t="str">
        <f>IF(score!$C381=".",".",IF(score!$C381=0,"0",IF(score!$C381=25,"0",IF(score!$C381=50,"0",IF(score!$C381=75,"1",IF(score!$C381=100,"0"))))))</f>
        <v>0</v>
      </c>
      <c r="H381" t="str">
        <f>IF(score!$D381=".",".",IF(score!$D381=0,"1",IF(score!$D381=50,"0",IF(score!$D381=100,"0"))))</f>
        <v>0</v>
      </c>
      <c r="I381" t="str">
        <f>IF(score!$D381=".",".",IF(score!$D381=0,"0",IF(score!$D381=50,"1",IF(score!$D381=100,"0"))))</f>
        <v>1</v>
      </c>
      <c r="J381" t="str">
        <f>IF(score!$E381=".",".",IF(score!$E381=0,"1",IF(score!$E381=50,"0",IF(score!$E381=100,"0"))))</f>
        <v>1</v>
      </c>
      <c r="K381" t="str">
        <f>IF(score!$E381=".",".",IF(score!$E381=0,"0",IF(score!$E381=50,"1",IF(score!$E381=100,"0"))))</f>
        <v>0</v>
      </c>
      <c r="L381" t="str">
        <f>IF(score!$F381=".",".",IF(score!$F381=0,"1",IF(score!$F381=100,"0")))</f>
        <v>0</v>
      </c>
      <c r="M381" t="str">
        <f>IF(score!$G381=".",".",IF(score!$G381=0,"1",IF(score!$G381=100,"0")))</f>
        <v>0</v>
      </c>
      <c r="N381" t="str">
        <f>IF(score!$H381=".",".",IF(score!$H381=0,"1",IF(score!$H381=100,"0")))</f>
        <v>0</v>
      </c>
      <c r="O381" t="str">
        <f>IF(score!$I381=".",".",IF(score!$I381=0,"1",IF(score!$I381=50,"0",IF(score!$I381=100,"0"))))</f>
        <v>0</v>
      </c>
      <c r="P381" t="str">
        <f>IF(score!$J381=".",".",IF(score!$J381=0,"1",IF(score!$J381=25,"0",IF(score!$J381=50,"0",IF(score!$J381=75,"0",IF(score!$J381=100,"0"))))))</f>
        <v>0</v>
      </c>
      <c r="Q381" t="str">
        <f>IF(score!$J381=".",".",IF(score!$J381=0,"0",IF(score!$J381=25,"1",IF(score!$J381=50,"0",IF(score!$J381=75,"0",IF(score!$J381=100,"0"))))))</f>
        <v>0</v>
      </c>
      <c r="R381" t="str">
        <f>IF(score!$J381=".",".",IF(score!$J381=0,"0",IF(score!$J381=25,"0",IF(score!$J381=50,"1",IF(score!$J381=75,"0",IF(score!$J381=100,"0"))))))</f>
        <v>0</v>
      </c>
      <c r="S381" t="str">
        <f>IF(score!$J381=".",".",IF(score!$J381=0,"0",IF(score!$J381=25,"0",IF(score!$J381=50,"0",IF(score!$J381=75,"1",IF(score!$J381=100,"0"))))))</f>
        <v>0</v>
      </c>
      <c r="T381" t="str">
        <f>IF(score!$K381=".",".",IF(score!$K381=0,"1",IF(score!$K381=20,"0",IF(score!$K381=40,"0",IF(score!$K381=60,"0",IF(score!$K381=80,"0",IF(score!$K381=100,"0")))))))</f>
        <v>0</v>
      </c>
      <c r="U381" t="str">
        <f>IF(score!$K381=".",".",IF(score!$K381=0,"0",IF(score!$K381=20,"1",IF(score!$K381=40,"0",IF(score!$K381=60,"0",IF(score!$K381=80,"0",IF(score!$K381=100,"0")))))))</f>
        <v>0</v>
      </c>
      <c r="V381" t="str">
        <f>IF(score!$K381=".",".",IF(score!$K381=0,"0",IF(score!$K381=20,"0",IF(score!$K381=40,"1",IF(score!$K381=60,"0",IF(score!$K381=80,"0",IF(score!$K381=100,"0")))))))</f>
        <v>0</v>
      </c>
      <c r="W381" t="str">
        <f>IF(score!$K381=".",".",IF(score!$K381=0,"0",IF(score!$K381=20,"0",IF(score!$K381=40,"0",IF(score!$K381=60,"1",IF(score!$K381=80,"0",IF(score!$K381=100,"0")))))))</f>
        <v>0</v>
      </c>
      <c r="X381" t="str">
        <f>IF(score!$K381=".",".",IF(score!$K381=0,"0",IF(score!$K381=20,"0",IF(score!$K381=40,"0",IF(score!$K381=60,"0",IF(score!$K381=80,"1",IF(score!$K381=100,"0")))))))</f>
        <v>1</v>
      </c>
      <c r="Y381" t="str">
        <f>IF(score!$L381=".",".",IF(score!$L381=0,"1",IF(score!$L381=20,"0",IF(score!$L381=40,"0",IF(score!$L381=60,"0",IF(score!$L381=80,"0",IF(score!$L381=100,"0")))))))</f>
        <v>0</v>
      </c>
      <c r="Z381" t="str">
        <f>IF(score!$L381=".",".",IF(score!$L381=0,"0",IF(score!$L381=20,"1",IF(score!$L381=40,"0",IF(score!$L381=60,"0",IF(score!$L381=80,"0",IF(score!$L381=100,"0")))))))</f>
        <v>0</v>
      </c>
      <c r="AA381" t="str">
        <f>IF(score!$L381=".",".",IF(score!$L381=0,"0",IF(score!$L381=20,"0",IF(score!$L381=40,"1",IF(score!$L381=60,"0",IF(score!$L381=80,"0",IF(score!$L381=100,"0")))))))</f>
        <v>0</v>
      </c>
      <c r="AB381" t="str">
        <f>IF(score!$L381=".",".",IF(score!$L381=0,"0",IF(score!$L381=20,"0",IF(score!$L381=40,"0",IF(score!$L381=60,"1",IF(score!$L381=80,"0",IF(score!$L381=100,"0")))))))</f>
        <v>1</v>
      </c>
      <c r="AC381" t="str">
        <f>IF(score!$L381=".",".",IF(score!$L381=0,"0",IF(score!$L381=20,"0",IF(score!$L381=40,"0",IF(score!$L381=60,"0",IF(score!$L381=80,"1",IF(score!L381=100,"0")))))))</f>
        <v>0</v>
      </c>
      <c r="AD381" t="str">
        <f>IF(score!$M381=".",".",IF(score!$M381=0,"1",IF(score!$M381=20,"0",IF(score!$M381=40,"0",IF(score!$M381=60,"0",IF(score!$M381=80,"0",IF(score!$M381=100,"0")))))))</f>
        <v>0</v>
      </c>
      <c r="AE381" t="str">
        <f>IF(score!$M381=".",".",IF(score!$M381=0,"0",IF(score!$M381=20,"1",IF(score!$M381=40,"0",IF(score!$M381=60,"0",IF(score!$M381=80,"0",IF(score!$M381=100,"0")))))))</f>
        <v>0</v>
      </c>
      <c r="AF381" t="str">
        <f>IF(score!$M381=".",".",IF(score!$M381=0,"0",IF(score!$M381=20,"0",IF(score!$M381=40,"1",IF(score!$M381=60,"0",IF(score!$M381=80,"0",IF(score!$M381=100,"0")))))))</f>
        <v>0</v>
      </c>
      <c r="AG381" t="str">
        <f>IF(score!$M381=".",".",IF(score!$M381=0,"0",IF(score!$M381=20,"0",IF(score!$M381=40,"0",IF(score!$M381=60,"1",IF(score!$M381=80,"0",IF(score!$M381=100,"0")))))))</f>
        <v>1</v>
      </c>
      <c r="AH381" t="str">
        <f>IF(score!$M381=".",".",IF(score!$M381=0,"0",IF(score!$M381=20,"0",IF(score!$M381=40,"0",IF(score!$M381=60,"0",IF(score!$M381=80,"1",IF(score!$M381=100,"0")))))))</f>
        <v>0</v>
      </c>
      <c r="AI381" t="str">
        <f>IF(score!$N381=".",".",IF(score!$N381=0,"1",IF(score!$N381=25,"0",IF(score!$N381=50,"0",IF(score!$N381=75,"0",IF(score!$N381=100,"0"))))))</f>
        <v>0</v>
      </c>
      <c r="AJ381" t="str">
        <f>IF(score!$N381=".",".",IF(score!$N381=0,"0",IF(score!$N381=25,"1",IF(score!$N381=50,"0",IF(score!$N381=75,"0",IF(score!$N381=100,"0"))))))</f>
        <v>0</v>
      </c>
      <c r="AK381" t="str">
        <f>IF(score!$N381=".",".",IF(score!$N381=0,"0",IF(score!$N381=25,"0",IF(score!$N381=50,"1",IF(score!$N381=75,"0",IF(score!$N381=100,"0"))))))</f>
        <v>0</v>
      </c>
      <c r="AL381" t="str">
        <f>IF(score!$N381=".",".",IF(score!$N381=0,"0",IF(score!$N381=25,"0",IF(score!$N381=50,"0",IF(score!$N381=75,"1",IF(score!$N381=100,"0"))))))</f>
        <v>0</v>
      </c>
      <c r="AN381">
        <f t="shared" si="350"/>
        <v>0</v>
      </c>
      <c r="AO381">
        <f t="shared" si="351"/>
        <v>-5.5646100000000001</v>
      </c>
      <c r="AP381">
        <f t="shared" si="352"/>
        <v>0</v>
      </c>
      <c r="AQ381">
        <f t="shared" si="353"/>
        <v>0</v>
      </c>
      <c r="AR381">
        <f t="shared" si="354"/>
        <v>0</v>
      </c>
      <c r="AS381">
        <f t="shared" si="355"/>
        <v>-3.4555500000000001</v>
      </c>
      <c r="AT381">
        <f t="shared" si="356"/>
        <v>-6.24397</v>
      </c>
      <c r="AU381">
        <f t="shared" si="357"/>
        <v>0</v>
      </c>
      <c r="AV381">
        <f t="shared" si="358"/>
        <v>0</v>
      </c>
      <c r="AW381">
        <f t="shared" si="359"/>
        <v>0</v>
      </c>
      <c r="AX381">
        <f t="shared" si="360"/>
        <v>0</v>
      </c>
      <c r="AY381">
        <f t="shared" si="361"/>
        <v>0</v>
      </c>
      <c r="AZ381">
        <f t="shared" si="362"/>
        <v>0</v>
      </c>
      <c r="BA381">
        <f t="shared" si="363"/>
        <v>0</v>
      </c>
      <c r="BB381">
        <f t="shared" si="364"/>
        <v>0</v>
      </c>
      <c r="BC381">
        <f t="shared" si="365"/>
        <v>0</v>
      </c>
      <c r="BD381">
        <f t="shared" si="366"/>
        <v>0</v>
      </c>
      <c r="BE381">
        <f t="shared" si="367"/>
        <v>0</v>
      </c>
      <c r="BF381">
        <f t="shared" si="368"/>
        <v>0</v>
      </c>
      <c r="BG381">
        <f t="shared" si="369"/>
        <v>0</v>
      </c>
      <c r="BH381">
        <f t="shared" si="370"/>
        <v>0.66513999999999995</v>
      </c>
      <c r="BI381">
        <f t="shared" si="371"/>
        <v>0</v>
      </c>
      <c r="BJ381">
        <f t="shared" si="372"/>
        <v>0</v>
      </c>
      <c r="BK381">
        <f t="shared" si="373"/>
        <v>0</v>
      </c>
      <c r="BL381">
        <f t="shared" si="374"/>
        <v>-1.1438699999999999</v>
      </c>
      <c r="BM381">
        <f t="shared" si="375"/>
        <v>0</v>
      </c>
      <c r="BN381">
        <f t="shared" si="376"/>
        <v>0</v>
      </c>
      <c r="BO381">
        <f t="shared" si="377"/>
        <v>0</v>
      </c>
      <c r="BP381">
        <f t="shared" si="378"/>
        <v>0</v>
      </c>
      <c r="BQ381">
        <f t="shared" si="379"/>
        <v>1.28044</v>
      </c>
      <c r="BR381">
        <f t="shared" si="380"/>
        <v>0</v>
      </c>
      <c r="BS381">
        <f t="shared" si="381"/>
        <v>0</v>
      </c>
      <c r="BT381">
        <f t="shared" si="382"/>
        <v>0</v>
      </c>
      <c r="BU381">
        <f t="shared" si="383"/>
        <v>0</v>
      </c>
      <c r="BV381">
        <f t="shared" si="384"/>
        <v>0</v>
      </c>
      <c r="BX381">
        <f t="shared" si="385"/>
        <v>0</v>
      </c>
      <c r="BY381">
        <f t="shared" si="386"/>
        <v>-0.16891</v>
      </c>
      <c r="BZ381">
        <f t="shared" si="387"/>
        <v>0</v>
      </c>
      <c r="CA381">
        <f t="shared" si="388"/>
        <v>0</v>
      </c>
      <c r="CB381">
        <f t="shared" si="389"/>
        <v>0</v>
      </c>
      <c r="CC381">
        <f t="shared" si="390"/>
        <v>1.8684000000000001</v>
      </c>
      <c r="CD381">
        <f t="shared" si="391"/>
        <v>2.68282</v>
      </c>
      <c r="CE381">
        <f t="shared" si="392"/>
        <v>0</v>
      </c>
      <c r="CF381">
        <f t="shared" si="393"/>
        <v>0</v>
      </c>
      <c r="CG381">
        <f t="shared" si="394"/>
        <v>0</v>
      </c>
      <c r="CH381">
        <f t="shared" si="395"/>
        <v>0</v>
      </c>
      <c r="CI381">
        <f t="shared" si="396"/>
        <v>0</v>
      </c>
      <c r="CJ381">
        <f t="shared" si="397"/>
        <v>0</v>
      </c>
      <c r="CK381">
        <f t="shared" si="398"/>
        <v>0</v>
      </c>
      <c r="CL381">
        <f t="shared" si="399"/>
        <v>0</v>
      </c>
      <c r="CM381">
        <f t="shared" si="400"/>
        <v>0</v>
      </c>
      <c r="CN381">
        <f t="shared" si="401"/>
        <v>0</v>
      </c>
      <c r="CO381">
        <f t="shared" si="402"/>
        <v>0</v>
      </c>
      <c r="CP381">
        <f t="shared" si="403"/>
        <v>0</v>
      </c>
      <c r="CQ381">
        <f t="shared" si="404"/>
        <v>0</v>
      </c>
      <c r="CR381">
        <f t="shared" si="405"/>
        <v>-1.9494899999999999</v>
      </c>
      <c r="CS381">
        <f t="shared" si="406"/>
        <v>0</v>
      </c>
      <c r="CT381">
        <f t="shared" si="407"/>
        <v>0</v>
      </c>
      <c r="CU381">
        <f t="shared" si="408"/>
        <v>0</v>
      </c>
      <c r="CV381">
        <f t="shared" si="409"/>
        <v>-1.65178</v>
      </c>
      <c r="CW381">
        <f t="shared" si="410"/>
        <v>0</v>
      </c>
      <c r="CX381">
        <f t="shared" si="411"/>
        <v>0</v>
      </c>
      <c r="CY381">
        <f t="shared" si="412"/>
        <v>0</v>
      </c>
      <c r="CZ381">
        <f t="shared" si="413"/>
        <v>0</v>
      </c>
      <c r="DA381">
        <f t="shared" si="414"/>
        <v>-4.5905500000000004</v>
      </c>
      <c r="DB381">
        <f t="shared" si="415"/>
        <v>0</v>
      </c>
      <c r="DC381">
        <f t="shared" si="416"/>
        <v>0</v>
      </c>
      <c r="DD381">
        <f t="shared" si="417"/>
        <v>0</v>
      </c>
      <c r="DE381">
        <f t="shared" si="418"/>
        <v>0</v>
      </c>
      <c r="DF381">
        <f t="shared" si="419"/>
        <v>0</v>
      </c>
    </row>
    <row r="382" spans="1:110" x14ac:dyDescent="0.25">
      <c r="A382" s="4">
        <f>raw!$A382:$A382</f>
        <v>43356</v>
      </c>
      <c r="B382" s="6" t="str">
        <f>raw!$B382:$B382</f>
        <v>0009-0113</v>
      </c>
      <c r="D382" t="str">
        <f>IF(score!$C382=".",".",IF(score!$C382=0,"1",IF(score!$C382=25,"0",IF(score!$C382=50,"0",IF(score!$C382=75,"0",IF(score!$C382=100,"0"))))))</f>
        <v>0</v>
      </c>
      <c r="E382" t="str">
        <f>IF(score!$C382=".",".",IF(score!$C382=0,"0",IF(score!$C382=25,"1",IF(score!$C382=50,"0",IF(score!$C382=75,"0",IF(score!$C382=100,"0"))))))</f>
        <v>0</v>
      </c>
      <c r="F382" t="str">
        <f>IF(score!$C382=".",".",IF(score!$C382=0,"0",IF(score!$C382=25,"0",IF(score!$C382=50,"1",IF(score!$C382=75,"0",IF(score!$C382=100,"0"))))))</f>
        <v>1</v>
      </c>
      <c r="G382" t="str">
        <f>IF(score!$C382=".",".",IF(score!$C382=0,"0",IF(score!$C382=25,"0",IF(score!$C382=50,"0",IF(score!$C382=75,"1",IF(score!$C382=100,"0"))))))</f>
        <v>0</v>
      </c>
      <c r="H382" t="str">
        <f>IF(score!$D382=".",".",IF(score!$D382=0,"1",IF(score!$D382=50,"0",IF(score!$D382=100,"0"))))</f>
        <v>1</v>
      </c>
      <c r="I382" t="str">
        <f>IF(score!$D382=".",".",IF(score!$D382=0,"0",IF(score!$D382=50,"1",IF(score!$D382=100,"0"))))</f>
        <v>0</v>
      </c>
      <c r="J382" t="str">
        <f>IF(score!$E382=".",".",IF(score!$E382=0,"1",IF(score!$E382=50,"0",IF(score!$E382=100,"0"))))</f>
        <v>1</v>
      </c>
      <c r="K382" t="str">
        <f>IF(score!$E382=".",".",IF(score!$E382=0,"0",IF(score!$E382=50,"1",IF(score!$E382=100,"0"))))</f>
        <v>0</v>
      </c>
      <c r="L382" t="str">
        <f>IF(score!$F382=".",".",IF(score!$F382=0,"1",IF(score!$F382=100,"0")))</f>
        <v>0</v>
      </c>
      <c r="M382" t="str">
        <f>IF(score!$G382=".",".",IF(score!$G382=0,"1",IF(score!$G382=100,"0")))</f>
        <v>0</v>
      </c>
      <c r="N382" t="str">
        <f>IF(score!$H382=".",".",IF(score!$H382=0,"1",IF(score!$H382=100,"0")))</f>
        <v>0</v>
      </c>
      <c r="O382" t="str">
        <f>IF(score!$I382=".",".",IF(score!$I382=0,"1",IF(score!$I382=50,"0",IF(score!$I382=100,"0"))))</f>
        <v>0</v>
      </c>
      <c r="P382" t="str">
        <f>IF(score!$J382=".",".",IF(score!$J382=0,"1",IF(score!$J382=25,"0",IF(score!$J382=50,"0",IF(score!$J382=75,"0",IF(score!$J382=100,"0"))))))</f>
        <v>0</v>
      </c>
      <c r="Q382" t="str">
        <f>IF(score!$J382=".",".",IF(score!$J382=0,"0",IF(score!$J382=25,"1",IF(score!$J382=50,"0",IF(score!$J382=75,"0",IF(score!$J382=100,"0"))))))</f>
        <v>0</v>
      </c>
      <c r="R382" t="str">
        <f>IF(score!$J382=".",".",IF(score!$J382=0,"0",IF(score!$J382=25,"0",IF(score!$J382=50,"1",IF(score!$J382=75,"0",IF(score!$J382=100,"0"))))))</f>
        <v>0</v>
      </c>
      <c r="S382" t="str">
        <f>IF(score!$J382=".",".",IF(score!$J382=0,"0",IF(score!$J382=25,"0",IF(score!$J382=50,"0",IF(score!$J382=75,"1",IF(score!$J382=100,"0"))))))</f>
        <v>0</v>
      </c>
      <c r="T382" t="str">
        <f>IF(score!$K382=".",".",IF(score!$K382=0,"1",IF(score!$K382=20,"0",IF(score!$K382=40,"0",IF(score!$K382=60,"0",IF(score!$K382=80,"0",IF(score!$K382=100,"0")))))))</f>
        <v>0</v>
      </c>
      <c r="U382" t="str">
        <f>IF(score!$K382=".",".",IF(score!$K382=0,"0",IF(score!$K382=20,"1",IF(score!$K382=40,"0",IF(score!$K382=60,"0",IF(score!$K382=80,"0",IF(score!$K382=100,"0")))))))</f>
        <v>0</v>
      </c>
      <c r="V382" t="str">
        <f>IF(score!$K382=".",".",IF(score!$K382=0,"0",IF(score!$K382=20,"0",IF(score!$K382=40,"1",IF(score!$K382=60,"0",IF(score!$K382=80,"0",IF(score!$K382=100,"0")))))))</f>
        <v>0</v>
      </c>
      <c r="W382" t="str">
        <f>IF(score!$K382=".",".",IF(score!$K382=0,"0",IF(score!$K382=20,"0",IF(score!$K382=40,"0",IF(score!$K382=60,"1",IF(score!$K382=80,"0",IF(score!$K382=100,"0")))))))</f>
        <v>0</v>
      </c>
      <c r="X382" t="str">
        <f>IF(score!$K382=".",".",IF(score!$K382=0,"0",IF(score!$K382=20,"0",IF(score!$K382=40,"0",IF(score!$K382=60,"0",IF(score!$K382=80,"1",IF(score!$K382=100,"0")))))))</f>
        <v>0</v>
      </c>
      <c r="Y382" t="str">
        <f>IF(score!$L382=".",".",IF(score!$L382=0,"1",IF(score!$L382=20,"0",IF(score!$L382=40,"0",IF(score!$L382=60,"0",IF(score!$L382=80,"0",IF(score!$L382=100,"0")))))))</f>
        <v>0</v>
      </c>
      <c r="Z382" t="str">
        <f>IF(score!$L382=".",".",IF(score!$L382=0,"0",IF(score!$L382=20,"1",IF(score!$L382=40,"0",IF(score!$L382=60,"0",IF(score!$L382=80,"0",IF(score!$L382=100,"0")))))))</f>
        <v>0</v>
      </c>
      <c r="AA382" t="str">
        <f>IF(score!$L382=".",".",IF(score!$L382=0,"0",IF(score!$L382=20,"0",IF(score!$L382=40,"1",IF(score!$L382=60,"0",IF(score!$L382=80,"0",IF(score!$L382=100,"0")))))))</f>
        <v>0</v>
      </c>
      <c r="AB382" t="str">
        <f>IF(score!$L382=".",".",IF(score!$L382=0,"0",IF(score!$L382=20,"0",IF(score!$L382=40,"0",IF(score!$L382=60,"1",IF(score!$L382=80,"0",IF(score!$L382=100,"0")))))))</f>
        <v>0</v>
      </c>
      <c r="AC382" t="str">
        <f>IF(score!$L382=".",".",IF(score!$L382=0,"0",IF(score!$L382=20,"0",IF(score!$L382=40,"0",IF(score!$L382=60,"0",IF(score!$L382=80,"1",IF(score!L382=100,"0")))))))</f>
        <v>1</v>
      </c>
      <c r="AD382" t="str">
        <f>IF(score!$M382=".",".",IF(score!$M382=0,"1",IF(score!$M382=20,"0",IF(score!$M382=40,"0",IF(score!$M382=60,"0",IF(score!$M382=80,"0",IF(score!$M382=100,"0")))))))</f>
        <v>0</v>
      </c>
      <c r="AE382" t="str">
        <f>IF(score!$M382=".",".",IF(score!$M382=0,"0",IF(score!$M382=20,"1",IF(score!$M382=40,"0",IF(score!$M382=60,"0",IF(score!$M382=80,"0",IF(score!$M382=100,"0")))))))</f>
        <v>0</v>
      </c>
      <c r="AF382" t="str">
        <f>IF(score!$M382=".",".",IF(score!$M382=0,"0",IF(score!$M382=20,"0",IF(score!$M382=40,"1",IF(score!$M382=60,"0",IF(score!$M382=80,"0",IF(score!$M382=100,"0")))))))</f>
        <v>0</v>
      </c>
      <c r="AG382" t="str">
        <f>IF(score!$M382=".",".",IF(score!$M382=0,"0",IF(score!$M382=20,"0",IF(score!$M382=40,"0",IF(score!$M382=60,"1",IF(score!$M382=80,"0",IF(score!$M382=100,"0")))))))</f>
        <v>0</v>
      </c>
      <c r="AH382" t="str">
        <f>IF(score!$M382=".",".",IF(score!$M382=0,"0",IF(score!$M382=20,"0",IF(score!$M382=40,"0",IF(score!$M382=60,"0",IF(score!$M382=80,"1",IF(score!$M382=100,"0")))))))</f>
        <v>0</v>
      </c>
      <c r="AI382" t="str">
        <f>IF(score!$N382=".",".",IF(score!$N382=0,"1",IF(score!$N382=25,"0",IF(score!$N382=50,"0",IF(score!$N382=75,"0",IF(score!$N382=100,"0"))))))</f>
        <v>0</v>
      </c>
      <c r="AJ382" t="str">
        <f>IF(score!$N382=".",".",IF(score!$N382=0,"0",IF(score!$N382=25,"1",IF(score!$N382=50,"0",IF(score!$N382=75,"0",IF(score!$N382=100,"0"))))))</f>
        <v>0</v>
      </c>
      <c r="AK382" t="str">
        <f>IF(score!$N382=".",".",IF(score!$N382=0,"0",IF(score!$N382=25,"0",IF(score!$N382=50,"1",IF(score!$N382=75,"0",IF(score!$N382=100,"0"))))))</f>
        <v>0</v>
      </c>
      <c r="AL382" t="str">
        <f>IF(score!$N382=".",".",IF(score!$N382=0,"0",IF(score!$N382=25,"0",IF(score!$N382=50,"0",IF(score!$N382=75,"1",IF(score!$N382=100,"0"))))))</f>
        <v>0</v>
      </c>
      <c r="AN382">
        <f t="shared" si="350"/>
        <v>0</v>
      </c>
      <c r="AO382">
        <f t="shared" si="351"/>
        <v>0</v>
      </c>
      <c r="AP382">
        <f t="shared" si="352"/>
        <v>-3.0239600000000002</v>
      </c>
      <c r="AQ382">
        <f t="shared" si="353"/>
        <v>0</v>
      </c>
      <c r="AR382">
        <f t="shared" si="354"/>
        <v>-7.2321600000000004</v>
      </c>
      <c r="AS382">
        <f t="shared" si="355"/>
        <v>0</v>
      </c>
      <c r="AT382">
        <f t="shared" si="356"/>
        <v>-6.24397</v>
      </c>
      <c r="AU382">
        <f t="shared" si="357"/>
        <v>0</v>
      </c>
      <c r="AV382">
        <f t="shared" si="358"/>
        <v>0</v>
      </c>
      <c r="AW382">
        <f t="shared" si="359"/>
        <v>0</v>
      </c>
      <c r="AX382">
        <f t="shared" si="360"/>
        <v>0</v>
      </c>
      <c r="AY382">
        <f t="shared" si="361"/>
        <v>0</v>
      </c>
      <c r="AZ382">
        <f t="shared" si="362"/>
        <v>0</v>
      </c>
      <c r="BA382">
        <f t="shared" si="363"/>
        <v>0</v>
      </c>
      <c r="BB382">
        <f t="shared" si="364"/>
        <v>0</v>
      </c>
      <c r="BC382">
        <f t="shared" si="365"/>
        <v>0</v>
      </c>
      <c r="BD382">
        <f t="shared" si="366"/>
        <v>0</v>
      </c>
      <c r="BE382">
        <f t="shared" si="367"/>
        <v>0</v>
      </c>
      <c r="BF382">
        <f t="shared" si="368"/>
        <v>0</v>
      </c>
      <c r="BG382">
        <f t="shared" si="369"/>
        <v>0</v>
      </c>
      <c r="BH382">
        <f t="shared" si="370"/>
        <v>0</v>
      </c>
      <c r="BI382">
        <f t="shared" si="371"/>
        <v>0</v>
      </c>
      <c r="BJ382">
        <f t="shared" si="372"/>
        <v>0</v>
      </c>
      <c r="BK382">
        <f t="shared" si="373"/>
        <v>0</v>
      </c>
      <c r="BL382">
        <f t="shared" si="374"/>
        <v>0</v>
      </c>
      <c r="BM382">
        <f t="shared" si="375"/>
        <v>-0.42251</v>
      </c>
      <c r="BN382">
        <f t="shared" si="376"/>
        <v>0</v>
      </c>
      <c r="BO382">
        <f t="shared" si="377"/>
        <v>0</v>
      </c>
      <c r="BP382">
        <f t="shared" si="378"/>
        <v>0</v>
      </c>
      <c r="BQ382">
        <f t="shared" si="379"/>
        <v>0</v>
      </c>
      <c r="BR382">
        <f t="shared" si="380"/>
        <v>0</v>
      </c>
      <c r="BS382">
        <f t="shared" si="381"/>
        <v>0</v>
      </c>
      <c r="BT382">
        <f t="shared" si="382"/>
        <v>0</v>
      </c>
      <c r="BU382">
        <f t="shared" si="383"/>
        <v>0</v>
      </c>
      <c r="BV382">
        <f t="shared" si="384"/>
        <v>0</v>
      </c>
      <c r="BX382">
        <f t="shared" si="385"/>
        <v>0</v>
      </c>
      <c r="BY382">
        <f t="shared" si="386"/>
        <v>0</v>
      </c>
      <c r="BZ382">
        <f t="shared" si="387"/>
        <v>3.4819999999999997E-2</v>
      </c>
      <c r="CA382">
        <f t="shared" si="388"/>
        <v>0</v>
      </c>
      <c r="CB382">
        <f t="shared" si="389"/>
        <v>3.9311500000000001</v>
      </c>
      <c r="CC382">
        <f t="shared" si="390"/>
        <v>0</v>
      </c>
      <c r="CD382">
        <f t="shared" si="391"/>
        <v>2.68282</v>
      </c>
      <c r="CE382">
        <f t="shared" si="392"/>
        <v>0</v>
      </c>
      <c r="CF382">
        <f t="shared" si="393"/>
        <v>0</v>
      </c>
      <c r="CG382">
        <f t="shared" si="394"/>
        <v>0</v>
      </c>
      <c r="CH382">
        <f t="shared" si="395"/>
        <v>0</v>
      </c>
      <c r="CI382">
        <f t="shared" si="396"/>
        <v>0</v>
      </c>
      <c r="CJ382">
        <f t="shared" si="397"/>
        <v>0</v>
      </c>
      <c r="CK382">
        <f t="shared" si="398"/>
        <v>0</v>
      </c>
      <c r="CL382">
        <f t="shared" si="399"/>
        <v>0</v>
      </c>
      <c r="CM382">
        <f t="shared" si="400"/>
        <v>0</v>
      </c>
      <c r="CN382">
        <f t="shared" si="401"/>
        <v>0</v>
      </c>
      <c r="CO382">
        <f t="shared" si="402"/>
        <v>0</v>
      </c>
      <c r="CP382">
        <f t="shared" si="403"/>
        <v>0</v>
      </c>
      <c r="CQ382">
        <f t="shared" si="404"/>
        <v>0</v>
      </c>
      <c r="CR382">
        <f t="shared" si="405"/>
        <v>0</v>
      </c>
      <c r="CS382">
        <f t="shared" si="406"/>
        <v>0</v>
      </c>
      <c r="CT382">
        <f t="shared" si="407"/>
        <v>0</v>
      </c>
      <c r="CU382">
        <f t="shared" si="408"/>
        <v>0</v>
      </c>
      <c r="CV382">
        <f t="shared" si="409"/>
        <v>0</v>
      </c>
      <c r="CW382">
        <f t="shared" si="410"/>
        <v>-0.92057</v>
      </c>
      <c r="CX382">
        <f t="shared" si="411"/>
        <v>0</v>
      </c>
      <c r="CY382">
        <f t="shared" si="412"/>
        <v>0</v>
      </c>
      <c r="CZ382">
        <f t="shared" si="413"/>
        <v>0</v>
      </c>
      <c r="DA382">
        <f t="shared" si="414"/>
        <v>0</v>
      </c>
      <c r="DB382">
        <f t="shared" si="415"/>
        <v>0</v>
      </c>
      <c r="DC382">
        <f t="shared" si="416"/>
        <v>0</v>
      </c>
      <c r="DD382">
        <f t="shared" si="417"/>
        <v>0</v>
      </c>
      <c r="DE382">
        <f t="shared" si="418"/>
        <v>0</v>
      </c>
      <c r="DF382">
        <f t="shared" si="419"/>
        <v>0</v>
      </c>
    </row>
    <row r="383" spans="1:110" x14ac:dyDescent="0.25">
      <c r="A383" s="4">
        <f>raw!$A383:$A383</f>
        <v>43354</v>
      </c>
      <c r="B383" s="6" t="str">
        <f>raw!$B383:$B383</f>
        <v>0009-0117</v>
      </c>
      <c r="D383" t="str">
        <f>IF(score!$C383=".",".",IF(score!$C383=0,"1",IF(score!$C383=25,"0",IF(score!$C383=50,"0",IF(score!$C383=75,"0",IF(score!$C383=100,"0"))))))</f>
        <v>0</v>
      </c>
      <c r="E383" t="str">
        <f>IF(score!$C383=".",".",IF(score!$C383=0,"0",IF(score!$C383=25,"1",IF(score!$C383=50,"0",IF(score!$C383=75,"0",IF(score!$C383=100,"0"))))))</f>
        <v>0</v>
      </c>
      <c r="F383" t="str">
        <f>IF(score!$C383=".",".",IF(score!$C383=0,"0",IF(score!$C383=25,"0",IF(score!$C383=50,"1",IF(score!$C383=75,"0",IF(score!$C383=100,"0"))))))</f>
        <v>1</v>
      </c>
      <c r="G383" t="str">
        <f>IF(score!$C383=".",".",IF(score!$C383=0,"0",IF(score!$C383=25,"0",IF(score!$C383=50,"0",IF(score!$C383=75,"1",IF(score!$C383=100,"0"))))))</f>
        <v>0</v>
      </c>
      <c r="H383" t="str">
        <f>IF(score!$D383=".",".",IF(score!$D383=0,"1",IF(score!$D383=50,"0",IF(score!$D383=100,"0"))))</f>
        <v>0</v>
      </c>
      <c r="I383" t="str">
        <f>IF(score!$D383=".",".",IF(score!$D383=0,"0",IF(score!$D383=50,"1",IF(score!$D383=100,"0"))))</f>
        <v>1</v>
      </c>
      <c r="J383" t="str">
        <f>IF(score!$E383=".",".",IF(score!$E383=0,"1",IF(score!$E383=50,"0",IF(score!$E383=100,"0"))))</f>
        <v>0</v>
      </c>
      <c r="K383" t="str">
        <f>IF(score!$E383=".",".",IF(score!$E383=0,"0",IF(score!$E383=50,"1",IF(score!$E383=100,"0"))))</f>
        <v>1</v>
      </c>
      <c r="L383" t="str">
        <f>IF(score!$F383=".",".",IF(score!$F383=0,"1",IF(score!$F383=100,"0")))</f>
        <v>0</v>
      </c>
      <c r="M383" t="str">
        <f>IF(score!$G383=".",".",IF(score!$G383=0,"1",IF(score!$G383=100,"0")))</f>
        <v>0</v>
      </c>
      <c r="N383" t="str">
        <f>IF(score!$H383=".",".",IF(score!$H383=0,"1",IF(score!$H383=100,"0")))</f>
        <v>0</v>
      </c>
      <c r="O383" t="str">
        <f>IF(score!$I383=".",".",IF(score!$I383=0,"1",IF(score!$I383=50,"0",IF(score!$I383=100,"0"))))</f>
        <v>0</v>
      </c>
      <c r="P383" t="str">
        <f>IF(score!$J383=".",".",IF(score!$J383=0,"1",IF(score!$J383=25,"0",IF(score!$J383=50,"0",IF(score!$J383=75,"0",IF(score!$J383=100,"0"))))))</f>
        <v>0</v>
      </c>
      <c r="Q383" t="str">
        <f>IF(score!$J383=".",".",IF(score!$J383=0,"0",IF(score!$J383=25,"1",IF(score!$J383=50,"0",IF(score!$J383=75,"0",IF(score!$J383=100,"0"))))))</f>
        <v>1</v>
      </c>
      <c r="R383" t="str">
        <f>IF(score!$J383=".",".",IF(score!$J383=0,"0",IF(score!$J383=25,"0",IF(score!$J383=50,"1",IF(score!$J383=75,"0",IF(score!$J383=100,"0"))))))</f>
        <v>0</v>
      </c>
      <c r="S383" t="str">
        <f>IF(score!$J383=".",".",IF(score!$J383=0,"0",IF(score!$J383=25,"0",IF(score!$J383=50,"0",IF(score!$J383=75,"1",IF(score!$J383=100,"0"))))))</f>
        <v>0</v>
      </c>
      <c r="T383" t="str">
        <f>IF(score!$K383=".",".",IF(score!$K383=0,"1",IF(score!$K383=20,"0",IF(score!$K383=40,"0",IF(score!$K383=60,"0",IF(score!$K383=80,"0",IF(score!$K383=100,"0")))))))</f>
        <v>0</v>
      </c>
      <c r="U383" t="str">
        <f>IF(score!$K383=".",".",IF(score!$K383=0,"0",IF(score!$K383=20,"1",IF(score!$K383=40,"0",IF(score!$K383=60,"0",IF(score!$K383=80,"0",IF(score!$K383=100,"0")))))))</f>
        <v>0</v>
      </c>
      <c r="V383" t="str">
        <f>IF(score!$K383=".",".",IF(score!$K383=0,"0",IF(score!$K383=20,"0",IF(score!$K383=40,"1",IF(score!$K383=60,"0",IF(score!$K383=80,"0",IF(score!$K383=100,"0")))))))</f>
        <v>0</v>
      </c>
      <c r="W383" t="str">
        <f>IF(score!$K383=".",".",IF(score!$K383=0,"0",IF(score!$K383=20,"0",IF(score!$K383=40,"0",IF(score!$K383=60,"1",IF(score!$K383=80,"0",IF(score!$K383=100,"0")))))))</f>
        <v>0</v>
      </c>
      <c r="X383" t="str">
        <f>IF(score!$K383=".",".",IF(score!$K383=0,"0",IF(score!$K383=20,"0",IF(score!$K383=40,"0",IF(score!$K383=60,"0",IF(score!$K383=80,"1",IF(score!$K383=100,"0")))))))</f>
        <v>0</v>
      </c>
      <c r="Y383" t="str">
        <f>IF(score!$L383=".",".",IF(score!$L383=0,"1",IF(score!$L383=20,"0",IF(score!$L383=40,"0",IF(score!$L383=60,"0",IF(score!$L383=80,"0",IF(score!$L383=100,"0")))))))</f>
        <v>0</v>
      </c>
      <c r="Z383" t="str">
        <f>IF(score!$L383=".",".",IF(score!$L383=0,"0",IF(score!$L383=20,"1",IF(score!$L383=40,"0",IF(score!$L383=60,"0",IF(score!$L383=80,"0",IF(score!$L383=100,"0")))))))</f>
        <v>0</v>
      </c>
      <c r="AA383" t="str">
        <f>IF(score!$L383=".",".",IF(score!$L383=0,"0",IF(score!$L383=20,"0",IF(score!$L383=40,"1",IF(score!$L383=60,"0",IF(score!$L383=80,"0",IF(score!$L383=100,"0")))))))</f>
        <v>0</v>
      </c>
      <c r="AB383" t="str">
        <f>IF(score!$L383=".",".",IF(score!$L383=0,"0",IF(score!$L383=20,"0",IF(score!$L383=40,"0",IF(score!$L383=60,"1",IF(score!$L383=80,"0",IF(score!$L383=100,"0")))))))</f>
        <v>0</v>
      </c>
      <c r="AC383" t="str">
        <f>IF(score!$L383=".",".",IF(score!$L383=0,"0",IF(score!$L383=20,"0",IF(score!$L383=40,"0",IF(score!$L383=60,"0",IF(score!$L383=80,"1",IF(score!L383=100,"0")))))))</f>
        <v>1</v>
      </c>
      <c r="AD383" t="str">
        <f>IF(score!$M383=".",".",IF(score!$M383=0,"1",IF(score!$M383=20,"0",IF(score!$M383=40,"0",IF(score!$M383=60,"0",IF(score!$M383=80,"0",IF(score!$M383=100,"0")))))))</f>
        <v>0</v>
      </c>
      <c r="AE383" t="str">
        <f>IF(score!$M383=".",".",IF(score!$M383=0,"0",IF(score!$M383=20,"1",IF(score!$M383=40,"0",IF(score!$M383=60,"0",IF(score!$M383=80,"0",IF(score!$M383=100,"0")))))))</f>
        <v>0</v>
      </c>
      <c r="AF383" t="str">
        <f>IF(score!$M383=".",".",IF(score!$M383=0,"0",IF(score!$M383=20,"0",IF(score!$M383=40,"1",IF(score!$M383=60,"0",IF(score!$M383=80,"0",IF(score!$M383=100,"0")))))))</f>
        <v>0</v>
      </c>
      <c r="AG383" t="str">
        <f>IF(score!$M383=".",".",IF(score!$M383=0,"0",IF(score!$M383=20,"0",IF(score!$M383=40,"0",IF(score!$M383=60,"1",IF(score!$M383=80,"0",IF(score!$M383=100,"0")))))))</f>
        <v>0</v>
      </c>
      <c r="AH383" t="str">
        <f>IF(score!$M383=".",".",IF(score!$M383=0,"0",IF(score!$M383=20,"0",IF(score!$M383=40,"0",IF(score!$M383=60,"0",IF(score!$M383=80,"1",IF(score!$M383=100,"0")))))))</f>
        <v>0</v>
      </c>
      <c r="AI383" t="str">
        <f>IF(score!$N383=".",".",IF(score!$N383=0,"1",IF(score!$N383=25,"0",IF(score!$N383=50,"0",IF(score!$N383=75,"0",IF(score!$N383=100,"0"))))))</f>
        <v>0</v>
      </c>
      <c r="AJ383" t="str">
        <f>IF(score!$N383=".",".",IF(score!$N383=0,"0",IF(score!$N383=25,"1",IF(score!$N383=50,"0",IF(score!$N383=75,"0",IF(score!$N383=100,"0"))))))</f>
        <v>0</v>
      </c>
      <c r="AK383" t="str">
        <f>IF(score!$N383=".",".",IF(score!$N383=0,"0",IF(score!$N383=25,"0",IF(score!$N383=50,"1",IF(score!$N383=75,"0",IF(score!$N383=100,"0"))))))</f>
        <v>0</v>
      </c>
      <c r="AL383" t="str">
        <f>IF(score!$N383=".",".",IF(score!$N383=0,"0",IF(score!$N383=25,"0",IF(score!$N383=50,"0",IF(score!$N383=75,"1",IF(score!$N383=100,"0"))))))</f>
        <v>0</v>
      </c>
      <c r="AN383">
        <f t="shared" si="350"/>
        <v>0</v>
      </c>
      <c r="AO383">
        <f t="shared" si="351"/>
        <v>0</v>
      </c>
      <c r="AP383">
        <f t="shared" si="352"/>
        <v>-3.0239600000000002</v>
      </c>
      <c r="AQ383">
        <f t="shared" si="353"/>
        <v>0</v>
      </c>
      <c r="AR383">
        <f t="shared" si="354"/>
        <v>0</v>
      </c>
      <c r="AS383">
        <f t="shared" si="355"/>
        <v>-3.4555500000000001</v>
      </c>
      <c r="AT383">
        <f t="shared" si="356"/>
        <v>0</v>
      </c>
      <c r="AU383">
        <f t="shared" si="357"/>
        <v>-2.7355700000000001</v>
      </c>
      <c r="AV383">
        <f t="shared" si="358"/>
        <v>0</v>
      </c>
      <c r="AW383">
        <f t="shared" si="359"/>
        <v>0</v>
      </c>
      <c r="AX383">
        <f t="shared" si="360"/>
        <v>0</v>
      </c>
      <c r="AY383">
        <f t="shared" si="361"/>
        <v>0</v>
      </c>
      <c r="AZ383">
        <f t="shared" si="362"/>
        <v>0</v>
      </c>
      <c r="BA383">
        <f t="shared" si="363"/>
        <v>-8.38063</v>
      </c>
      <c r="BB383">
        <f t="shared" si="364"/>
        <v>0</v>
      </c>
      <c r="BC383">
        <f t="shared" si="365"/>
        <v>0</v>
      </c>
      <c r="BD383">
        <f t="shared" si="366"/>
        <v>0</v>
      </c>
      <c r="BE383">
        <f t="shared" si="367"/>
        <v>0</v>
      </c>
      <c r="BF383">
        <f t="shared" si="368"/>
        <v>0</v>
      </c>
      <c r="BG383">
        <f t="shared" si="369"/>
        <v>0</v>
      </c>
      <c r="BH383">
        <f t="shared" si="370"/>
        <v>0</v>
      </c>
      <c r="BI383">
        <f t="shared" si="371"/>
        <v>0</v>
      </c>
      <c r="BJ383">
        <f t="shared" si="372"/>
        <v>0</v>
      </c>
      <c r="BK383">
        <f t="shared" si="373"/>
        <v>0</v>
      </c>
      <c r="BL383">
        <f t="shared" si="374"/>
        <v>0</v>
      </c>
      <c r="BM383">
        <f t="shared" si="375"/>
        <v>-0.42251</v>
      </c>
      <c r="BN383">
        <f t="shared" si="376"/>
        <v>0</v>
      </c>
      <c r="BO383">
        <f t="shared" si="377"/>
        <v>0</v>
      </c>
      <c r="BP383">
        <f t="shared" si="378"/>
        <v>0</v>
      </c>
      <c r="BQ383">
        <f t="shared" si="379"/>
        <v>0</v>
      </c>
      <c r="BR383">
        <f t="shared" si="380"/>
        <v>0</v>
      </c>
      <c r="BS383">
        <f t="shared" si="381"/>
        <v>0</v>
      </c>
      <c r="BT383">
        <f t="shared" si="382"/>
        <v>0</v>
      </c>
      <c r="BU383">
        <f t="shared" si="383"/>
        <v>0</v>
      </c>
      <c r="BV383">
        <f t="shared" si="384"/>
        <v>0</v>
      </c>
      <c r="BX383">
        <f t="shared" si="385"/>
        <v>0</v>
      </c>
      <c r="BY383">
        <f t="shared" si="386"/>
        <v>0</v>
      </c>
      <c r="BZ383">
        <f t="shared" si="387"/>
        <v>3.4819999999999997E-2</v>
      </c>
      <c r="CA383">
        <f t="shared" si="388"/>
        <v>0</v>
      </c>
      <c r="CB383">
        <f t="shared" si="389"/>
        <v>0</v>
      </c>
      <c r="CC383">
        <f t="shared" si="390"/>
        <v>1.8684000000000001</v>
      </c>
      <c r="CD383">
        <f t="shared" si="391"/>
        <v>0</v>
      </c>
      <c r="CE383">
        <f t="shared" si="392"/>
        <v>1.43103</v>
      </c>
      <c r="CF383">
        <f t="shared" si="393"/>
        <v>0</v>
      </c>
      <c r="CG383">
        <f t="shared" si="394"/>
        <v>0</v>
      </c>
      <c r="CH383">
        <f t="shared" si="395"/>
        <v>0</v>
      </c>
      <c r="CI383">
        <f t="shared" si="396"/>
        <v>0</v>
      </c>
      <c r="CJ383">
        <f t="shared" si="397"/>
        <v>0</v>
      </c>
      <c r="CK383">
        <f t="shared" si="398"/>
        <v>1.76691</v>
      </c>
      <c r="CL383">
        <f t="shared" si="399"/>
        <v>0</v>
      </c>
      <c r="CM383">
        <f t="shared" si="400"/>
        <v>0</v>
      </c>
      <c r="CN383">
        <f t="shared" si="401"/>
        <v>0</v>
      </c>
      <c r="CO383">
        <f t="shared" si="402"/>
        <v>0</v>
      </c>
      <c r="CP383">
        <f t="shared" si="403"/>
        <v>0</v>
      </c>
      <c r="CQ383">
        <f t="shared" si="404"/>
        <v>0</v>
      </c>
      <c r="CR383">
        <f t="shared" si="405"/>
        <v>0</v>
      </c>
      <c r="CS383">
        <f t="shared" si="406"/>
        <v>0</v>
      </c>
      <c r="CT383">
        <f t="shared" si="407"/>
        <v>0</v>
      </c>
      <c r="CU383">
        <f t="shared" si="408"/>
        <v>0</v>
      </c>
      <c r="CV383">
        <f t="shared" si="409"/>
        <v>0</v>
      </c>
      <c r="CW383">
        <f t="shared" si="410"/>
        <v>-0.92057</v>
      </c>
      <c r="CX383">
        <f t="shared" si="411"/>
        <v>0</v>
      </c>
      <c r="CY383">
        <f t="shared" si="412"/>
        <v>0</v>
      </c>
      <c r="CZ383">
        <f t="shared" si="413"/>
        <v>0</v>
      </c>
      <c r="DA383">
        <f t="shared" si="414"/>
        <v>0</v>
      </c>
      <c r="DB383">
        <f t="shared" si="415"/>
        <v>0</v>
      </c>
      <c r="DC383">
        <f t="shared" si="416"/>
        <v>0</v>
      </c>
      <c r="DD383">
        <f t="shared" si="417"/>
        <v>0</v>
      </c>
      <c r="DE383">
        <f t="shared" si="418"/>
        <v>0</v>
      </c>
      <c r="DF383">
        <f t="shared" si="419"/>
        <v>0</v>
      </c>
    </row>
    <row r="384" spans="1:110" x14ac:dyDescent="0.25">
      <c r="A384" s="4">
        <f>raw!$A384:$A384</f>
        <v>43385</v>
      </c>
      <c r="B384" s="6" t="str">
        <f>raw!$B384:$B384</f>
        <v>0009-0121</v>
      </c>
      <c r="D384" t="str">
        <f>IF(score!$C384=".",".",IF(score!$C384=0,"1",IF(score!$C384=25,"0",IF(score!$C384=50,"0",IF(score!$C384=75,"0",IF(score!$C384=100,"0"))))))</f>
        <v>0</v>
      </c>
      <c r="E384" t="str">
        <f>IF(score!$C384=".",".",IF(score!$C384=0,"0",IF(score!$C384=25,"1",IF(score!$C384=50,"0",IF(score!$C384=75,"0",IF(score!$C384=100,"0"))))))</f>
        <v>1</v>
      </c>
      <c r="F384" t="str">
        <f>IF(score!$C384=".",".",IF(score!$C384=0,"0",IF(score!$C384=25,"0",IF(score!$C384=50,"1",IF(score!$C384=75,"0",IF(score!$C384=100,"0"))))))</f>
        <v>0</v>
      </c>
      <c r="G384" t="str">
        <f>IF(score!$C384=".",".",IF(score!$C384=0,"0",IF(score!$C384=25,"0",IF(score!$C384=50,"0",IF(score!$C384=75,"1",IF(score!$C384=100,"0"))))))</f>
        <v>0</v>
      </c>
      <c r="H384" t="str">
        <f>IF(score!$D384=".",".",IF(score!$D384=0,"1",IF(score!$D384=50,"0",IF(score!$D384=100,"0"))))</f>
        <v>1</v>
      </c>
      <c r="I384" t="str">
        <f>IF(score!$D384=".",".",IF(score!$D384=0,"0",IF(score!$D384=50,"1",IF(score!$D384=100,"0"))))</f>
        <v>0</v>
      </c>
      <c r="J384" t="str">
        <f>IF(score!$E384=".",".",IF(score!$E384=0,"1",IF(score!$E384=50,"0",IF(score!$E384=100,"0"))))</f>
        <v>0</v>
      </c>
      <c r="K384" t="str">
        <f>IF(score!$E384=".",".",IF(score!$E384=0,"0",IF(score!$E384=50,"1",IF(score!$E384=100,"0"))))</f>
        <v>1</v>
      </c>
      <c r="L384" t="str">
        <f>IF(score!$F384=".",".",IF(score!$F384=0,"1",IF(score!$F384=100,"0")))</f>
        <v>1</v>
      </c>
      <c r="M384" t="str">
        <f>IF(score!$G384=".",".",IF(score!$G384=0,"1",IF(score!$G384=100,"0")))</f>
        <v>1</v>
      </c>
      <c r="N384" t="str">
        <f>IF(score!$H384=".",".",IF(score!$H384=0,"1",IF(score!$H384=100,"0")))</f>
        <v>0</v>
      </c>
      <c r="O384" t="str">
        <f>IF(score!$I384=".",".",IF(score!$I384=0,"1",IF(score!$I384=50,"0",IF(score!$I384=100,"0"))))</f>
        <v>1</v>
      </c>
      <c r="P384" t="str">
        <f>IF(score!$J384=".",".",IF(score!$J384=0,"1",IF(score!$J384=25,"0",IF(score!$J384=50,"0",IF(score!$J384=75,"0",IF(score!$J384=100,"0"))))))</f>
        <v>1</v>
      </c>
      <c r="Q384" t="str">
        <f>IF(score!$J384=".",".",IF(score!$J384=0,"0",IF(score!$J384=25,"1",IF(score!$J384=50,"0",IF(score!$J384=75,"0",IF(score!$J384=100,"0"))))))</f>
        <v>0</v>
      </c>
      <c r="R384" t="str">
        <f>IF(score!$J384=".",".",IF(score!$J384=0,"0",IF(score!$J384=25,"0",IF(score!$J384=50,"1",IF(score!$J384=75,"0",IF(score!$J384=100,"0"))))))</f>
        <v>0</v>
      </c>
      <c r="S384" t="str">
        <f>IF(score!$J384=".",".",IF(score!$J384=0,"0",IF(score!$J384=25,"0",IF(score!$J384=50,"0",IF(score!$J384=75,"1",IF(score!$J384=100,"0"))))))</f>
        <v>0</v>
      </c>
      <c r="T384" t="str">
        <f>IF(score!$K384=".",".",IF(score!$K384=0,"1",IF(score!$K384=20,"0",IF(score!$K384=40,"0",IF(score!$K384=60,"0",IF(score!$K384=80,"0",IF(score!$K384=100,"0")))))))</f>
        <v>0</v>
      </c>
      <c r="U384" t="str">
        <f>IF(score!$K384=".",".",IF(score!$K384=0,"0",IF(score!$K384=20,"1",IF(score!$K384=40,"0",IF(score!$K384=60,"0",IF(score!$K384=80,"0",IF(score!$K384=100,"0")))))))</f>
        <v>0</v>
      </c>
      <c r="V384" t="str">
        <f>IF(score!$K384=".",".",IF(score!$K384=0,"0",IF(score!$K384=20,"0",IF(score!$K384=40,"1",IF(score!$K384=60,"0",IF(score!$K384=80,"0",IF(score!$K384=100,"0")))))))</f>
        <v>1</v>
      </c>
      <c r="W384" t="str">
        <f>IF(score!$K384=".",".",IF(score!$K384=0,"0",IF(score!$K384=20,"0",IF(score!$K384=40,"0",IF(score!$K384=60,"1",IF(score!$K384=80,"0",IF(score!$K384=100,"0")))))))</f>
        <v>0</v>
      </c>
      <c r="X384" t="str">
        <f>IF(score!$K384=".",".",IF(score!$K384=0,"0",IF(score!$K384=20,"0",IF(score!$K384=40,"0",IF(score!$K384=60,"0",IF(score!$K384=80,"1",IF(score!$K384=100,"0")))))))</f>
        <v>0</v>
      </c>
      <c r="Y384" t="str">
        <f>IF(score!$L384=".",".",IF(score!$L384=0,"1",IF(score!$L384=20,"0",IF(score!$L384=40,"0",IF(score!$L384=60,"0",IF(score!$L384=80,"0",IF(score!$L384=100,"0")))))))</f>
        <v>1</v>
      </c>
      <c r="Z384" t="str">
        <f>IF(score!$L384=".",".",IF(score!$L384=0,"0",IF(score!$L384=20,"1",IF(score!$L384=40,"0",IF(score!$L384=60,"0",IF(score!$L384=80,"0",IF(score!$L384=100,"0")))))))</f>
        <v>0</v>
      </c>
      <c r="AA384" t="str">
        <f>IF(score!$L384=".",".",IF(score!$L384=0,"0",IF(score!$L384=20,"0",IF(score!$L384=40,"1",IF(score!$L384=60,"0",IF(score!$L384=80,"0",IF(score!$L384=100,"0")))))))</f>
        <v>0</v>
      </c>
      <c r="AB384" t="str">
        <f>IF(score!$L384=".",".",IF(score!$L384=0,"0",IF(score!$L384=20,"0",IF(score!$L384=40,"0",IF(score!$L384=60,"1",IF(score!$L384=80,"0",IF(score!$L384=100,"0")))))))</f>
        <v>0</v>
      </c>
      <c r="AC384" t="str">
        <f>IF(score!$L384=".",".",IF(score!$L384=0,"0",IF(score!$L384=20,"0",IF(score!$L384=40,"0",IF(score!$L384=60,"0",IF(score!$L384=80,"1",IF(score!L384=100,"0")))))))</f>
        <v>0</v>
      </c>
      <c r="AD384" t="str">
        <f>IF(score!$M384=".",".",IF(score!$M384=0,"1",IF(score!$M384=20,"0",IF(score!$M384=40,"0",IF(score!$M384=60,"0",IF(score!$M384=80,"0",IF(score!$M384=100,"0")))))))</f>
        <v>1</v>
      </c>
      <c r="AE384" t="str">
        <f>IF(score!$M384=".",".",IF(score!$M384=0,"0",IF(score!$M384=20,"1",IF(score!$M384=40,"0",IF(score!$M384=60,"0",IF(score!$M384=80,"0",IF(score!$M384=100,"0")))))))</f>
        <v>0</v>
      </c>
      <c r="AF384" t="str">
        <f>IF(score!$M384=".",".",IF(score!$M384=0,"0",IF(score!$M384=20,"0",IF(score!$M384=40,"1",IF(score!$M384=60,"0",IF(score!$M384=80,"0",IF(score!$M384=100,"0")))))))</f>
        <v>0</v>
      </c>
      <c r="AG384" t="str">
        <f>IF(score!$M384=".",".",IF(score!$M384=0,"0",IF(score!$M384=20,"0",IF(score!$M384=40,"0",IF(score!$M384=60,"1",IF(score!$M384=80,"0",IF(score!$M384=100,"0")))))))</f>
        <v>0</v>
      </c>
      <c r="AH384" t="str">
        <f>IF(score!$M384=".",".",IF(score!$M384=0,"0",IF(score!$M384=20,"0",IF(score!$M384=40,"0",IF(score!$M384=60,"0",IF(score!$M384=80,"1",IF(score!$M384=100,"0")))))))</f>
        <v>0</v>
      </c>
      <c r="AI384" t="str">
        <f>IF(score!$N384=".",".",IF(score!$N384=0,"1",IF(score!$N384=25,"0",IF(score!$N384=50,"0",IF(score!$N384=75,"0",IF(score!$N384=100,"0"))))))</f>
        <v>1</v>
      </c>
      <c r="AJ384" t="str">
        <f>IF(score!$N384=".",".",IF(score!$N384=0,"0",IF(score!$N384=25,"1",IF(score!$N384=50,"0",IF(score!$N384=75,"0",IF(score!$N384=100,"0"))))))</f>
        <v>0</v>
      </c>
      <c r="AK384" t="str">
        <f>IF(score!$N384=".",".",IF(score!$N384=0,"0",IF(score!$N384=25,"0",IF(score!$N384=50,"1",IF(score!$N384=75,"0",IF(score!$N384=100,"0"))))))</f>
        <v>0</v>
      </c>
      <c r="AL384" t="str">
        <f>IF(score!$N384=".",".",IF(score!$N384=0,"0",IF(score!$N384=25,"0",IF(score!$N384=50,"0",IF(score!$N384=75,"1",IF(score!$N384=100,"0"))))))</f>
        <v>0</v>
      </c>
      <c r="AN384">
        <f t="shared" si="350"/>
        <v>0</v>
      </c>
      <c r="AO384">
        <f t="shared" si="351"/>
        <v>-5.5646100000000001</v>
      </c>
      <c r="AP384">
        <f t="shared" si="352"/>
        <v>0</v>
      </c>
      <c r="AQ384">
        <f t="shared" si="353"/>
        <v>0</v>
      </c>
      <c r="AR384">
        <f t="shared" si="354"/>
        <v>-7.2321600000000004</v>
      </c>
      <c r="AS384">
        <f t="shared" si="355"/>
        <v>0</v>
      </c>
      <c r="AT384">
        <f t="shared" si="356"/>
        <v>0</v>
      </c>
      <c r="AU384">
        <f t="shared" si="357"/>
        <v>-2.7355700000000001</v>
      </c>
      <c r="AV384">
        <f t="shared" si="358"/>
        <v>-4.6161700000000003</v>
      </c>
      <c r="AW384">
        <f t="shared" si="359"/>
        <v>-5.5174700000000003</v>
      </c>
      <c r="AX384">
        <f t="shared" si="360"/>
        <v>0</v>
      </c>
      <c r="AY384">
        <f t="shared" si="361"/>
        <v>2.32091</v>
      </c>
      <c r="AZ384">
        <f t="shared" si="362"/>
        <v>-11.25544</v>
      </c>
      <c r="BA384">
        <f t="shared" si="363"/>
        <v>0</v>
      </c>
      <c r="BB384">
        <f t="shared" si="364"/>
        <v>0</v>
      </c>
      <c r="BC384">
        <f t="shared" si="365"/>
        <v>0</v>
      </c>
      <c r="BD384">
        <f t="shared" si="366"/>
        <v>0</v>
      </c>
      <c r="BE384">
        <f t="shared" si="367"/>
        <v>0</v>
      </c>
      <c r="BF384">
        <f t="shared" si="368"/>
        <v>2.3724099999999999</v>
      </c>
      <c r="BG384">
        <f t="shared" si="369"/>
        <v>0</v>
      </c>
      <c r="BH384">
        <f t="shared" si="370"/>
        <v>0</v>
      </c>
      <c r="BI384">
        <f t="shared" si="371"/>
        <v>-2.44706</v>
      </c>
      <c r="BJ384">
        <f t="shared" si="372"/>
        <v>0</v>
      </c>
      <c r="BK384">
        <f t="shared" si="373"/>
        <v>0</v>
      </c>
      <c r="BL384">
        <f t="shared" si="374"/>
        <v>0</v>
      </c>
      <c r="BM384">
        <f t="shared" si="375"/>
        <v>0</v>
      </c>
      <c r="BN384">
        <f t="shared" si="376"/>
        <v>4.6144600000000002</v>
      </c>
      <c r="BO384">
        <f t="shared" si="377"/>
        <v>0</v>
      </c>
      <c r="BP384">
        <f t="shared" si="378"/>
        <v>0</v>
      </c>
      <c r="BQ384">
        <f t="shared" si="379"/>
        <v>0</v>
      </c>
      <c r="BR384">
        <f t="shared" si="380"/>
        <v>0</v>
      </c>
      <c r="BS384">
        <f t="shared" si="381"/>
        <v>-0.33682000000000001</v>
      </c>
      <c r="BT384">
        <f t="shared" si="382"/>
        <v>0</v>
      </c>
      <c r="BU384">
        <f t="shared" si="383"/>
        <v>0</v>
      </c>
      <c r="BV384">
        <f t="shared" si="384"/>
        <v>0</v>
      </c>
      <c r="BX384">
        <f t="shared" si="385"/>
        <v>0</v>
      </c>
      <c r="BY384">
        <f t="shared" si="386"/>
        <v>-0.16891</v>
      </c>
      <c r="BZ384">
        <f t="shared" si="387"/>
        <v>0</v>
      </c>
      <c r="CA384">
        <f t="shared" si="388"/>
        <v>0</v>
      </c>
      <c r="CB384">
        <f t="shared" si="389"/>
        <v>3.9311500000000001</v>
      </c>
      <c r="CC384">
        <f t="shared" si="390"/>
        <v>0</v>
      </c>
      <c r="CD384">
        <f t="shared" si="391"/>
        <v>0</v>
      </c>
      <c r="CE384">
        <f t="shared" si="392"/>
        <v>1.43103</v>
      </c>
      <c r="CF384">
        <f t="shared" si="393"/>
        <v>1.4406000000000001</v>
      </c>
      <c r="CG384">
        <f t="shared" si="394"/>
        <v>1.6696800000000001</v>
      </c>
      <c r="CH384">
        <f t="shared" si="395"/>
        <v>0</v>
      </c>
      <c r="CI384">
        <f t="shared" si="396"/>
        <v>-5.6992099999999999</v>
      </c>
      <c r="CJ384">
        <f t="shared" si="397"/>
        <v>1.4861899999999999</v>
      </c>
      <c r="CK384">
        <f t="shared" si="398"/>
        <v>0</v>
      </c>
      <c r="CL384">
        <f t="shared" si="399"/>
        <v>0</v>
      </c>
      <c r="CM384">
        <f t="shared" si="400"/>
        <v>0</v>
      </c>
      <c r="CN384">
        <f t="shared" si="401"/>
        <v>0</v>
      </c>
      <c r="CO384">
        <f t="shared" si="402"/>
        <v>0</v>
      </c>
      <c r="CP384">
        <f t="shared" si="403"/>
        <v>-6.31121</v>
      </c>
      <c r="CQ384">
        <f t="shared" si="404"/>
        <v>0</v>
      </c>
      <c r="CR384">
        <f t="shared" si="405"/>
        <v>0</v>
      </c>
      <c r="CS384">
        <f t="shared" si="406"/>
        <v>-6.0240900000000002</v>
      </c>
      <c r="CT384">
        <f t="shared" si="407"/>
        <v>0</v>
      </c>
      <c r="CU384">
        <f t="shared" si="408"/>
        <v>0</v>
      </c>
      <c r="CV384">
        <f t="shared" si="409"/>
        <v>0</v>
      </c>
      <c r="CW384">
        <f t="shared" si="410"/>
        <v>0</v>
      </c>
      <c r="CX384">
        <f t="shared" si="411"/>
        <v>-16.153949999999998</v>
      </c>
      <c r="CY384">
        <f t="shared" si="412"/>
        <v>0</v>
      </c>
      <c r="CZ384">
        <f t="shared" si="413"/>
        <v>0</v>
      </c>
      <c r="DA384">
        <f t="shared" si="414"/>
        <v>0</v>
      </c>
      <c r="DB384">
        <f t="shared" si="415"/>
        <v>0</v>
      </c>
      <c r="DC384">
        <f t="shared" si="416"/>
        <v>-6.2972400000000004</v>
      </c>
      <c r="DD384">
        <f t="shared" si="417"/>
        <v>0</v>
      </c>
      <c r="DE384">
        <f t="shared" si="418"/>
        <v>0</v>
      </c>
      <c r="DF384">
        <f t="shared" si="419"/>
        <v>0</v>
      </c>
    </row>
    <row r="385" spans="1:110" x14ac:dyDescent="0.25">
      <c r="A385" s="4">
        <f>raw!$A385:$A385</f>
        <v>43385</v>
      </c>
      <c r="B385" s="6" t="str">
        <f>raw!$B385:$B385</f>
        <v>0009-0124</v>
      </c>
      <c r="D385" t="str">
        <f>IF(score!$C385=".",".",IF(score!$C385=0,"1",IF(score!$C385=25,"0",IF(score!$C385=50,"0",IF(score!$C385=75,"0",IF(score!$C385=100,"0"))))))</f>
        <v>0</v>
      </c>
      <c r="E385" t="str">
        <f>IF(score!$C385=".",".",IF(score!$C385=0,"0",IF(score!$C385=25,"1",IF(score!$C385=50,"0",IF(score!$C385=75,"0",IF(score!$C385=100,"0"))))))</f>
        <v>0</v>
      </c>
      <c r="F385" t="str">
        <f>IF(score!$C385=".",".",IF(score!$C385=0,"0",IF(score!$C385=25,"0",IF(score!$C385=50,"1",IF(score!$C385=75,"0",IF(score!$C385=100,"0"))))))</f>
        <v>1</v>
      </c>
      <c r="G385" t="str">
        <f>IF(score!$C385=".",".",IF(score!$C385=0,"0",IF(score!$C385=25,"0",IF(score!$C385=50,"0",IF(score!$C385=75,"1",IF(score!$C385=100,"0"))))))</f>
        <v>0</v>
      </c>
      <c r="H385" t="str">
        <f>IF(score!$D385=".",".",IF(score!$D385=0,"1",IF(score!$D385=50,"0",IF(score!$D385=100,"0"))))</f>
        <v>1</v>
      </c>
      <c r="I385" t="str">
        <f>IF(score!$D385=".",".",IF(score!$D385=0,"0",IF(score!$D385=50,"1",IF(score!$D385=100,"0"))))</f>
        <v>0</v>
      </c>
      <c r="J385" t="str">
        <f>IF(score!$E385=".",".",IF(score!$E385=0,"1",IF(score!$E385=50,"0",IF(score!$E385=100,"0"))))</f>
        <v>1</v>
      </c>
      <c r="K385" t="str">
        <f>IF(score!$E385=".",".",IF(score!$E385=0,"0",IF(score!$E385=50,"1",IF(score!$E385=100,"0"))))</f>
        <v>0</v>
      </c>
      <c r="L385" t="str">
        <f>IF(score!$F385=".",".",IF(score!$F385=0,"1",IF(score!$F385=100,"0")))</f>
        <v>0</v>
      </c>
      <c r="M385" t="str">
        <f>IF(score!$G385=".",".",IF(score!$G385=0,"1",IF(score!$G385=100,"0")))</f>
        <v>0</v>
      </c>
      <c r="N385" t="str">
        <f>IF(score!$H385=".",".",IF(score!$H385=0,"1",IF(score!$H385=100,"0")))</f>
        <v>0</v>
      </c>
      <c r="O385" t="str">
        <f>IF(score!$I385=".",".",IF(score!$I385=0,"1",IF(score!$I385=50,"0",IF(score!$I385=100,"0"))))</f>
        <v>0</v>
      </c>
      <c r="P385" t="str">
        <f>IF(score!$J385=".",".",IF(score!$J385=0,"1",IF(score!$J385=25,"0",IF(score!$J385=50,"0",IF(score!$J385=75,"0",IF(score!$J385=100,"0"))))))</f>
        <v>0</v>
      </c>
      <c r="Q385" t="str">
        <f>IF(score!$J385=".",".",IF(score!$J385=0,"0",IF(score!$J385=25,"1",IF(score!$J385=50,"0",IF(score!$J385=75,"0",IF(score!$J385=100,"0"))))))</f>
        <v>1</v>
      </c>
      <c r="R385" t="str">
        <f>IF(score!$J385=".",".",IF(score!$J385=0,"0",IF(score!$J385=25,"0",IF(score!$J385=50,"1",IF(score!$J385=75,"0",IF(score!$J385=100,"0"))))))</f>
        <v>0</v>
      </c>
      <c r="S385" t="str">
        <f>IF(score!$J385=".",".",IF(score!$J385=0,"0",IF(score!$J385=25,"0",IF(score!$J385=50,"0",IF(score!$J385=75,"1",IF(score!$J385=100,"0"))))))</f>
        <v>0</v>
      </c>
      <c r="T385" t="str">
        <f>IF(score!$K385=".",".",IF(score!$K385=0,"1",IF(score!$K385=20,"0",IF(score!$K385=40,"0",IF(score!$K385=60,"0",IF(score!$K385=80,"0",IF(score!$K385=100,"0")))))))</f>
        <v>0</v>
      </c>
      <c r="U385" t="str">
        <f>IF(score!$K385=".",".",IF(score!$K385=0,"0",IF(score!$K385=20,"1",IF(score!$K385=40,"0",IF(score!$K385=60,"0",IF(score!$K385=80,"0",IF(score!$K385=100,"0")))))))</f>
        <v>0</v>
      </c>
      <c r="V385" t="str">
        <f>IF(score!$K385=".",".",IF(score!$K385=0,"0",IF(score!$K385=20,"0",IF(score!$K385=40,"1",IF(score!$K385=60,"0",IF(score!$K385=80,"0",IF(score!$K385=100,"0")))))))</f>
        <v>0</v>
      </c>
      <c r="W385" t="str">
        <f>IF(score!$K385=".",".",IF(score!$K385=0,"0",IF(score!$K385=20,"0",IF(score!$K385=40,"0",IF(score!$K385=60,"1",IF(score!$K385=80,"0",IF(score!$K385=100,"0")))))))</f>
        <v>1</v>
      </c>
      <c r="X385" t="str">
        <f>IF(score!$K385=".",".",IF(score!$K385=0,"0",IF(score!$K385=20,"0",IF(score!$K385=40,"0",IF(score!$K385=60,"0",IF(score!$K385=80,"1",IF(score!$K385=100,"0")))))))</f>
        <v>0</v>
      </c>
      <c r="Y385" t="str">
        <f>IF(score!$L385=".",".",IF(score!$L385=0,"1",IF(score!$L385=20,"0",IF(score!$L385=40,"0",IF(score!$L385=60,"0",IF(score!$L385=80,"0",IF(score!$L385=100,"0")))))))</f>
        <v>0</v>
      </c>
      <c r="Z385" t="str">
        <f>IF(score!$L385=".",".",IF(score!$L385=0,"0",IF(score!$L385=20,"1",IF(score!$L385=40,"0",IF(score!$L385=60,"0",IF(score!$L385=80,"0",IF(score!$L385=100,"0")))))))</f>
        <v>0</v>
      </c>
      <c r="AA385" t="str">
        <f>IF(score!$L385=".",".",IF(score!$L385=0,"0",IF(score!$L385=20,"0",IF(score!$L385=40,"1",IF(score!$L385=60,"0",IF(score!$L385=80,"0",IF(score!$L385=100,"0")))))))</f>
        <v>1</v>
      </c>
      <c r="AB385" t="str">
        <f>IF(score!$L385=".",".",IF(score!$L385=0,"0",IF(score!$L385=20,"0",IF(score!$L385=40,"0",IF(score!$L385=60,"1",IF(score!$L385=80,"0",IF(score!$L385=100,"0")))))))</f>
        <v>0</v>
      </c>
      <c r="AC385" t="str">
        <f>IF(score!$L385=".",".",IF(score!$L385=0,"0",IF(score!$L385=20,"0",IF(score!$L385=40,"0",IF(score!$L385=60,"0",IF(score!$L385=80,"1",IF(score!L385=100,"0")))))))</f>
        <v>0</v>
      </c>
      <c r="AD385" t="str">
        <f>IF(score!$M385=".",".",IF(score!$M385=0,"1",IF(score!$M385=20,"0",IF(score!$M385=40,"0",IF(score!$M385=60,"0",IF(score!$M385=80,"0",IF(score!$M385=100,"0")))))))</f>
        <v>0</v>
      </c>
      <c r="AE385" t="str">
        <f>IF(score!$M385=".",".",IF(score!$M385=0,"0",IF(score!$M385=20,"1",IF(score!$M385=40,"0",IF(score!$M385=60,"0",IF(score!$M385=80,"0",IF(score!$M385=100,"0")))))))</f>
        <v>0</v>
      </c>
      <c r="AF385" t="str">
        <f>IF(score!$M385=".",".",IF(score!$M385=0,"0",IF(score!$M385=20,"0",IF(score!$M385=40,"1",IF(score!$M385=60,"0",IF(score!$M385=80,"0",IF(score!$M385=100,"0")))))))</f>
        <v>0</v>
      </c>
      <c r="AG385" t="str">
        <f>IF(score!$M385=".",".",IF(score!$M385=0,"0",IF(score!$M385=20,"0",IF(score!$M385=40,"0",IF(score!$M385=60,"1",IF(score!$M385=80,"0",IF(score!$M385=100,"0")))))))</f>
        <v>1</v>
      </c>
      <c r="AH385" t="str">
        <f>IF(score!$M385=".",".",IF(score!$M385=0,"0",IF(score!$M385=20,"0",IF(score!$M385=40,"0",IF(score!$M385=60,"0",IF(score!$M385=80,"1",IF(score!$M385=100,"0")))))))</f>
        <v>0</v>
      </c>
      <c r="AI385" t="str">
        <f>IF(score!$N385=".",".",IF(score!$N385=0,"1",IF(score!$N385=25,"0",IF(score!$N385=50,"0",IF(score!$N385=75,"0",IF(score!$N385=100,"0"))))))</f>
        <v>0</v>
      </c>
      <c r="AJ385" t="str">
        <f>IF(score!$N385=".",".",IF(score!$N385=0,"0",IF(score!$N385=25,"1",IF(score!$N385=50,"0",IF(score!$N385=75,"0",IF(score!$N385=100,"0"))))))</f>
        <v>0</v>
      </c>
      <c r="AK385" t="str">
        <f>IF(score!$N385=".",".",IF(score!$N385=0,"0",IF(score!$N385=25,"0",IF(score!$N385=50,"1",IF(score!$N385=75,"0",IF(score!$N385=100,"0"))))))</f>
        <v>0</v>
      </c>
      <c r="AL385" t="str">
        <f>IF(score!$N385=".",".",IF(score!$N385=0,"0",IF(score!$N385=25,"0",IF(score!$N385=50,"0",IF(score!$N385=75,"1",IF(score!$N385=100,"0"))))))</f>
        <v>0</v>
      </c>
      <c r="AN385">
        <f t="shared" si="350"/>
        <v>0</v>
      </c>
      <c r="AO385">
        <f t="shared" si="351"/>
        <v>0</v>
      </c>
      <c r="AP385">
        <f t="shared" si="352"/>
        <v>-3.0239600000000002</v>
      </c>
      <c r="AQ385">
        <f t="shared" si="353"/>
        <v>0</v>
      </c>
      <c r="AR385">
        <f t="shared" si="354"/>
        <v>-7.2321600000000004</v>
      </c>
      <c r="AS385">
        <f t="shared" si="355"/>
        <v>0</v>
      </c>
      <c r="AT385">
        <f t="shared" si="356"/>
        <v>-6.24397</v>
      </c>
      <c r="AU385">
        <f t="shared" si="357"/>
        <v>0</v>
      </c>
      <c r="AV385">
        <f t="shared" si="358"/>
        <v>0</v>
      </c>
      <c r="AW385">
        <f t="shared" si="359"/>
        <v>0</v>
      </c>
      <c r="AX385">
        <f t="shared" si="360"/>
        <v>0</v>
      </c>
      <c r="AY385">
        <f t="shared" si="361"/>
        <v>0</v>
      </c>
      <c r="AZ385">
        <f t="shared" si="362"/>
        <v>0</v>
      </c>
      <c r="BA385">
        <f t="shared" si="363"/>
        <v>-8.38063</v>
      </c>
      <c r="BB385">
        <f t="shared" si="364"/>
        <v>0</v>
      </c>
      <c r="BC385">
        <f t="shared" si="365"/>
        <v>0</v>
      </c>
      <c r="BD385">
        <f t="shared" si="366"/>
        <v>0</v>
      </c>
      <c r="BE385">
        <f t="shared" si="367"/>
        <v>0</v>
      </c>
      <c r="BF385">
        <f t="shared" si="368"/>
        <v>0</v>
      </c>
      <c r="BG385">
        <f t="shared" si="369"/>
        <v>1.3668899999999999</v>
      </c>
      <c r="BH385">
        <f t="shared" si="370"/>
        <v>0</v>
      </c>
      <c r="BI385">
        <f t="shared" si="371"/>
        <v>0</v>
      </c>
      <c r="BJ385">
        <f t="shared" si="372"/>
        <v>0</v>
      </c>
      <c r="BK385">
        <f t="shared" si="373"/>
        <v>-1.6185</v>
      </c>
      <c r="BL385">
        <f t="shared" si="374"/>
        <v>0</v>
      </c>
      <c r="BM385">
        <f t="shared" si="375"/>
        <v>0</v>
      </c>
      <c r="BN385">
        <f t="shared" si="376"/>
        <v>0</v>
      </c>
      <c r="BO385">
        <f t="shared" si="377"/>
        <v>0</v>
      </c>
      <c r="BP385">
        <f t="shared" si="378"/>
        <v>0</v>
      </c>
      <c r="BQ385">
        <f t="shared" si="379"/>
        <v>1.28044</v>
      </c>
      <c r="BR385">
        <f t="shared" si="380"/>
        <v>0</v>
      </c>
      <c r="BS385">
        <f t="shared" si="381"/>
        <v>0</v>
      </c>
      <c r="BT385">
        <f t="shared" si="382"/>
        <v>0</v>
      </c>
      <c r="BU385">
        <f t="shared" si="383"/>
        <v>0</v>
      </c>
      <c r="BV385">
        <f t="shared" si="384"/>
        <v>0</v>
      </c>
      <c r="BX385">
        <f t="shared" si="385"/>
        <v>0</v>
      </c>
      <c r="BY385">
        <f t="shared" si="386"/>
        <v>0</v>
      </c>
      <c r="BZ385">
        <f t="shared" si="387"/>
        <v>3.4819999999999997E-2</v>
      </c>
      <c r="CA385">
        <f t="shared" si="388"/>
        <v>0</v>
      </c>
      <c r="CB385">
        <f t="shared" si="389"/>
        <v>3.9311500000000001</v>
      </c>
      <c r="CC385">
        <f t="shared" si="390"/>
        <v>0</v>
      </c>
      <c r="CD385">
        <f t="shared" si="391"/>
        <v>2.68282</v>
      </c>
      <c r="CE385">
        <f t="shared" si="392"/>
        <v>0</v>
      </c>
      <c r="CF385">
        <f t="shared" si="393"/>
        <v>0</v>
      </c>
      <c r="CG385">
        <f t="shared" si="394"/>
        <v>0</v>
      </c>
      <c r="CH385">
        <f t="shared" si="395"/>
        <v>0</v>
      </c>
      <c r="CI385">
        <f t="shared" si="396"/>
        <v>0</v>
      </c>
      <c r="CJ385">
        <f t="shared" si="397"/>
        <v>0</v>
      </c>
      <c r="CK385">
        <f t="shared" si="398"/>
        <v>1.76691</v>
      </c>
      <c r="CL385">
        <f t="shared" si="399"/>
        <v>0</v>
      </c>
      <c r="CM385">
        <f t="shared" si="400"/>
        <v>0</v>
      </c>
      <c r="CN385">
        <f t="shared" si="401"/>
        <v>0</v>
      </c>
      <c r="CO385">
        <f t="shared" si="402"/>
        <v>0</v>
      </c>
      <c r="CP385">
        <f t="shared" si="403"/>
        <v>0</v>
      </c>
      <c r="CQ385">
        <f t="shared" si="404"/>
        <v>-4.09842</v>
      </c>
      <c r="CR385">
        <f t="shared" si="405"/>
        <v>0</v>
      </c>
      <c r="CS385">
        <f t="shared" si="406"/>
        <v>0</v>
      </c>
      <c r="CT385">
        <f t="shared" si="407"/>
        <v>0</v>
      </c>
      <c r="CU385">
        <f t="shared" si="408"/>
        <v>-3.2980499999999999</v>
      </c>
      <c r="CV385">
        <f t="shared" si="409"/>
        <v>0</v>
      </c>
      <c r="CW385">
        <f t="shared" si="410"/>
        <v>0</v>
      </c>
      <c r="CX385">
        <f t="shared" si="411"/>
        <v>0</v>
      </c>
      <c r="CY385">
        <f t="shared" si="412"/>
        <v>0</v>
      </c>
      <c r="CZ385">
        <f t="shared" si="413"/>
        <v>0</v>
      </c>
      <c r="DA385">
        <f t="shared" si="414"/>
        <v>-4.5905500000000004</v>
      </c>
      <c r="DB385">
        <f t="shared" si="415"/>
        <v>0</v>
      </c>
      <c r="DC385">
        <f t="shared" si="416"/>
        <v>0</v>
      </c>
      <c r="DD385">
        <f t="shared" si="417"/>
        <v>0</v>
      </c>
      <c r="DE385">
        <f t="shared" si="418"/>
        <v>0</v>
      </c>
      <c r="DF385">
        <f t="shared" si="419"/>
        <v>0</v>
      </c>
    </row>
    <row r="386" spans="1:110" x14ac:dyDescent="0.25">
      <c r="A386" s="4">
        <f>raw!$A386:$A386</f>
        <v>43398</v>
      </c>
      <c r="B386" s="6" t="str">
        <f>raw!$B386:$B386</f>
        <v>0009-0127</v>
      </c>
      <c r="D386" t="str">
        <f>IF(score!$C386=".",".",IF(score!$C386=0,"1",IF(score!$C386=25,"0",IF(score!$C386=50,"0",IF(score!$C386=75,"0",IF(score!$C386=100,"0"))))))</f>
        <v>0</v>
      </c>
      <c r="E386" t="str">
        <f>IF(score!$C386=".",".",IF(score!$C386=0,"0",IF(score!$C386=25,"1",IF(score!$C386=50,"0",IF(score!$C386=75,"0",IF(score!$C386=100,"0"))))))</f>
        <v>0</v>
      </c>
      <c r="F386" t="str">
        <f>IF(score!$C386=".",".",IF(score!$C386=0,"0",IF(score!$C386=25,"0",IF(score!$C386=50,"1",IF(score!$C386=75,"0",IF(score!$C386=100,"0"))))))</f>
        <v>1</v>
      </c>
      <c r="G386" t="str">
        <f>IF(score!$C386=".",".",IF(score!$C386=0,"0",IF(score!$C386=25,"0",IF(score!$C386=50,"0",IF(score!$C386=75,"1",IF(score!$C386=100,"0"))))))</f>
        <v>0</v>
      </c>
      <c r="H386" t="str">
        <f>IF(score!$D386=".",".",IF(score!$D386=0,"1",IF(score!$D386=50,"0",IF(score!$D386=100,"0"))))</f>
        <v>0</v>
      </c>
      <c r="I386" t="str">
        <f>IF(score!$D386=".",".",IF(score!$D386=0,"0",IF(score!$D386=50,"1",IF(score!$D386=100,"0"))))</f>
        <v>0</v>
      </c>
      <c r="J386" t="str">
        <f>IF(score!$E386=".",".",IF(score!$E386=0,"1",IF(score!$E386=50,"0",IF(score!$E386=100,"0"))))</f>
        <v>0</v>
      </c>
      <c r="K386" t="str">
        <f>IF(score!$E386=".",".",IF(score!$E386=0,"0",IF(score!$E386=50,"1",IF(score!$E386=100,"0"))))</f>
        <v>0</v>
      </c>
      <c r="L386" t="str">
        <f>IF(score!$F386=".",".",IF(score!$F386=0,"1",IF(score!$F386=100,"0")))</f>
        <v>0</v>
      </c>
      <c r="M386" t="str">
        <f>IF(score!$G386=".",".",IF(score!$G386=0,"1",IF(score!$G386=100,"0")))</f>
        <v>0</v>
      </c>
      <c r="N386" t="str">
        <f>IF(score!$H386=".",".",IF(score!$H386=0,"1",IF(score!$H386=100,"0")))</f>
        <v>0</v>
      </c>
      <c r="O386" t="str">
        <f>IF(score!$I386=".",".",IF(score!$I386=0,"1",IF(score!$I386=50,"0",IF(score!$I386=100,"0"))))</f>
        <v>0</v>
      </c>
      <c r="P386" t="str">
        <f>IF(score!$J386=".",".",IF(score!$J386=0,"1",IF(score!$J386=25,"0",IF(score!$J386=50,"0",IF(score!$J386=75,"0",IF(score!$J386=100,"0"))))))</f>
        <v>0</v>
      </c>
      <c r="Q386" t="str">
        <f>IF(score!$J386=".",".",IF(score!$J386=0,"0",IF(score!$J386=25,"1",IF(score!$J386=50,"0",IF(score!$J386=75,"0",IF(score!$J386=100,"0"))))))</f>
        <v>0</v>
      </c>
      <c r="R386" t="str">
        <f>IF(score!$J386=".",".",IF(score!$J386=0,"0",IF(score!$J386=25,"0",IF(score!$J386=50,"1",IF(score!$J386=75,"0",IF(score!$J386=100,"0"))))))</f>
        <v>0</v>
      </c>
      <c r="S386" t="str">
        <f>IF(score!$J386=".",".",IF(score!$J386=0,"0",IF(score!$J386=25,"0",IF(score!$J386=50,"0",IF(score!$J386=75,"1",IF(score!$J386=100,"0"))))))</f>
        <v>0</v>
      </c>
      <c r="T386" t="str">
        <f>IF(score!$K386=".",".",IF(score!$K386=0,"1",IF(score!$K386=20,"0",IF(score!$K386=40,"0",IF(score!$K386=60,"0",IF(score!$K386=80,"0",IF(score!$K386=100,"0")))))))</f>
        <v>0</v>
      </c>
      <c r="U386" t="str">
        <f>IF(score!$K386=".",".",IF(score!$K386=0,"0",IF(score!$K386=20,"1",IF(score!$K386=40,"0",IF(score!$K386=60,"0",IF(score!$K386=80,"0",IF(score!$K386=100,"0")))))))</f>
        <v>0</v>
      </c>
      <c r="V386" t="str">
        <f>IF(score!$K386=".",".",IF(score!$K386=0,"0",IF(score!$K386=20,"0",IF(score!$K386=40,"1",IF(score!$K386=60,"0",IF(score!$K386=80,"0",IF(score!$K386=100,"0")))))))</f>
        <v>0</v>
      </c>
      <c r="W386" t="str">
        <f>IF(score!$K386=".",".",IF(score!$K386=0,"0",IF(score!$K386=20,"0",IF(score!$K386=40,"0",IF(score!$K386=60,"1",IF(score!$K386=80,"0",IF(score!$K386=100,"0")))))))</f>
        <v>0</v>
      </c>
      <c r="X386" t="str">
        <f>IF(score!$K386=".",".",IF(score!$K386=0,"0",IF(score!$K386=20,"0",IF(score!$K386=40,"0",IF(score!$K386=60,"0",IF(score!$K386=80,"1",IF(score!$K386=100,"0")))))))</f>
        <v>0</v>
      </c>
      <c r="Y386" t="str">
        <f>IF(score!$L386=".",".",IF(score!$L386=0,"1",IF(score!$L386=20,"0",IF(score!$L386=40,"0",IF(score!$L386=60,"0",IF(score!$L386=80,"0",IF(score!$L386=100,"0")))))))</f>
        <v>0</v>
      </c>
      <c r="Z386" t="str">
        <f>IF(score!$L386=".",".",IF(score!$L386=0,"0",IF(score!$L386=20,"1",IF(score!$L386=40,"0",IF(score!$L386=60,"0",IF(score!$L386=80,"0",IF(score!$L386=100,"0")))))))</f>
        <v>0</v>
      </c>
      <c r="AA386" t="str">
        <f>IF(score!$L386=".",".",IF(score!$L386=0,"0",IF(score!$L386=20,"0",IF(score!$L386=40,"1",IF(score!$L386=60,"0",IF(score!$L386=80,"0",IF(score!$L386=100,"0")))))))</f>
        <v>0</v>
      </c>
      <c r="AB386" t="str">
        <f>IF(score!$L386=".",".",IF(score!$L386=0,"0",IF(score!$L386=20,"0",IF(score!$L386=40,"0",IF(score!$L386=60,"1",IF(score!$L386=80,"0",IF(score!$L386=100,"0")))))))</f>
        <v>0</v>
      </c>
      <c r="AC386" t="str">
        <f>IF(score!$L386=".",".",IF(score!$L386=0,"0",IF(score!$L386=20,"0",IF(score!$L386=40,"0",IF(score!$L386=60,"0",IF(score!$L386=80,"1",IF(score!L386=100,"0")))))))</f>
        <v>0</v>
      </c>
      <c r="AD386" t="str">
        <f>IF(score!$M386=".",".",IF(score!$M386=0,"1",IF(score!$M386=20,"0",IF(score!$M386=40,"0",IF(score!$M386=60,"0",IF(score!$M386=80,"0",IF(score!$M386=100,"0")))))))</f>
        <v>0</v>
      </c>
      <c r="AE386" t="str">
        <f>IF(score!$M386=".",".",IF(score!$M386=0,"0",IF(score!$M386=20,"1",IF(score!$M386=40,"0",IF(score!$M386=60,"0",IF(score!$M386=80,"0",IF(score!$M386=100,"0")))))))</f>
        <v>0</v>
      </c>
      <c r="AF386" t="str">
        <f>IF(score!$M386=".",".",IF(score!$M386=0,"0",IF(score!$M386=20,"0",IF(score!$M386=40,"1",IF(score!$M386=60,"0",IF(score!$M386=80,"0",IF(score!$M386=100,"0")))))))</f>
        <v>0</v>
      </c>
      <c r="AG386" t="str">
        <f>IF(score!$M386=".",".",IF(score!$M386=0,"0",IF(score!$M386=20,"0",IF(score!$M386=40,"0",IF(score!$M386=60,"1",IF(score!$M386=80,"0",IF(score!$M386=100,"0")))))))</f>
        <v>0</v>
      </c>
      <c r="AH386" t="str">
        <f>IF(score!$M386=".",".",IF(score!$M386=0,"0",IF(score!$M386=20,"0",IF(score!$M386=40,"0",IF(score!$M386=60,"0",IF(score!$M386=80,"1",IF(score!$M386=100,"0")))))))</f>
        <v>0</v>
      </c>
      <c r="AI386" t="str">
        <f>IF(score!$N386=".",".",IF(score!$N386=0,"1",IF(score!$N386=25,"0",IF(score!$N386=50,"0",IF(score!$N386=75,"0",IF(score!$N386=100,"0"))))))</f>
        <v>0</v>
      </c>
      <c r="AJ386" t="str">
        <f>IF(score!$N386=".",".",IF(score!$N386=0,"0",IF(score!$N386=25,"1",IF(score!$N386=50,"0",IF(score!$N386=75,"0",IF(score!$N386=100,"0"))))))</f>
        <v>0</v>
      </c>
      <c r="AK386" t="str">
        <f>IF(score!$N386=".",".",IF(score!$N386=0,"0",IF(score!$N386=25,"0",IF(score!$N386=50,"1",IF(score!$N386=75,"0",IF(score!$N386=100,"0"))))))</f>
        <v>0</v>
      </c>
      <c r="AL386" t="str">
        <f>IF(score!$N386=".",".",IF(score!$N386=0,"0",IF(score!$N386=25,"0",IF(score!$N386=50,"0",IF(score!$N386=75,"1",IF(score!$N386=100,"0"))))))</f>
        <v>0</v>
      </c>
      <c r="AN386">
        <f t="shared" si="350"/>
        <v>0</v>
      </c>
      <c r="AO386">
        <f t="shared" si="351"/>
        <v>0</v>
      </c>
      <c r="AP386">
        <f t="shared" si="352"/>
        <v>-3.0239600000000002</v>
      </c>
      <c r="AQ386">
        <f t="shared" si="353"/>
        <v>0</v>
      </c>
      <c r="AR386">
        <f t="shared" si="354"/>
        <v>0</v>
      </c>
      <c r="AS386">
        <f t="shared" si="355"/>
        <v>0</v>
      </c>
      <c r="AT386">
        <f t="shared" si="356"/>
        <v>0</v>
      </c>
      <c r="AU386">
        <f t="shared" si="357"/>
        <v>0</v>
      </c>
      <c r="AV386">
        <f t="shared" si="358"/>
        <v>0</v>
      </c>
      <c r="AW386">
        <f t="shared" si="359"/>
        <v>0</v>
      </c>
      <c r="AX386">
        <f t="shared" si="360"/>
        <v>0</v>
      </c>
      <c r="AY386">
        <f t="shared" si="361"/>
        <v>0</v>
      </c>
      <c r="AZ386">
        <f t="shared" si="362"/>
        <v>0</v>
      </c>
      <c r="BA386">
        <f t="shared" si="363"/>
        <v>0</v>
      </c>
      <c r="BB386">
        <f t="shared" si="364"/>
        <v>0</v>
      </c>
      <c r="BC386">
        <f t="shared" si="365"/>
        <v>0</v>
      </c>
      <c r="BD386">
        <f t="shared" si="366"/>
        <v>0</v>
      </c>
      <c r="BE386">
        <f t="shared" si="367"/>
        <v>0</v>
      </c>
      <c r="BF386">
        <f t="shared" si="368"/>
        <v>0</v>
      </c>
      <c r="BG386">
        <f t="shared" si="369"/>
        <v>0</v>
      </c>
      <c r="BH386">
        <f t="shared" si="370"/>
        <v>0</v>
      </c>
      <c r="BI386">
        <f t="shared" si="371"/>
        <v>0</v>
      </c>
      <c r="BJ386">
        <f t="shared" si="372"/>
        <v>0</v>
      </c>
      <c r="BK386">
        <f t="shared" si="373"/>
        <v>0</v>
      </c>
      <c r="BL386">
        <f t="shared" si="374"/>
        <v>0</v>
      </c>
      <c r="BM386">
        <f t="shared" si="375"/>
        <v>0</v>
      </c>
      <c r="BN386">
        <f t="shared" si="376"/>
        <v>0</v>
      </c>
      <c r="BO386">
        <f t="shared" si="377"/>
        <v>0</v>
      </c>
      <c r="BP386">
        <f t="shared" si="378"/>
        <v>0</v>
      </c>
      <c r="BQ386">
        <f t="shared" si="379"/>
        <v>0</v>
      </c>
      <c r="BR386">
        <f t="shared" si="380"/>
        <v>0</v>
      </c>
      <c r="BS386">
        <f t="shared" si="381"/>
        <v>0</v>
      </c>
      <c r="BT386">
        <f t="shared" si="382"/>
        <v>0</v>
      </c>
      <c r="BU386">
        <f t="shared" si="383"/>
        <v>0</v>
      </c>
      <c r="BV386">
        <f t="shared" si="384"/>
        <v>0</v>
      </c>
      <c r="BX386">
        <f t="shared" si="385"/>
        <v>0</v>
      </c>
      <c r="BY386">
        <f t="shared" si="386"/>
        <v>0</v>
      </c>
      <c r="BZ386">
        <f t="shared" si="387"/>
        <v>3.4819999999999997E-2</v>
      </c>
      <c r="CA386">
        <f t="shared" si="388"/>
        <v>0</v>
      </c>
      <c r="CB386">
        <f t="shared" si="389"/>
        <v>0</v>
      </c>
      <c r="CC386">
        <f t="shared" si="390"/>
        <v>0</v>
      </c>
      <c r="CD386">
        <f t="shared" si="391"/>
        <v>0</v>
      </c>
      <c r="CE386">
        <f t="shared" si="392"/>
        <v>0</v>
      </c>
      <c r="CF386">
        <f t="shared" si="393"/>
        <v>0</v>
      </c>
      <c r="CG386">
        <f t="shared" si="394"/>
        <v>0</v>
      </c>
      <c r="CH386">
        <f t="shared" si="395"/>
        <v>0</v>
      </c>
      <c r="CI386">
        <f t="shared" si="396"/>
        <v>0</v>
      </c>
      <c r="CJ386">
        <f t="shared" si="397"/>
        <v>0</v>
      </c>
      <c r="CK386">
        <f t="shared" si="398"/>
        <v>0</v>
      </c>
      <c r="CL386">
        <f t="shared" si="399"/>
        <v>0</v>
      </c>
      <c r="CM386">
        <f t="shared" si="400"/>
        <v>0</v>
      </c>
      <c r="CN386">
        <f t="shared" si="401"/>
        <v>0</v>
      </c>
      <c r="CO386">
        <f t="shared" si="402"/>
        <v>0</v>
      </c>
      <c r="CP386">
        <f t="shared" si="403"/>
        <v>0</v>
      </c>
      <c r="CQ386">
        <f t="shared" si="404"/>
        <v>0</v>
      </c>
      <c r="CR386">
        <f t="shared" si="405"/>
        <v>0</v>
      </c>
      <c r="CS386">
        <f t="shared" si="406"/>
        <v>0</v>
      </c>
      <c r="CT386">
        <f t="shared" si="407"/>
        <v>0</v>
      </c>
      <c r="CU386">
        <f t="shared" si="408"/>
        <v>0</v>
      </c>
      <c r="CV386">
        <f t="shared" si="409"/>
        <v>0</v>
      </c>
      <c r="CW386">
        <f t="shared" si="410"/>
        <v>0</v>
      </c>
      <c r="CX386">
        <f t="shared" si="411"/>
        <v>0</v>
      </c>
      <c r="CY386">
        <f t="shared" si="412"/>
        <v>0</v>
      </c>
      <c r="CZ386">
        <f t="shared" si="413"/>
        <v>0</v>
      </c>
      <c r="DA386">
        <f t="shared" si="414"/>
        <v>0</v>
      </c>
      <c r="DB386">
        <f t="shared" si="415"/>
        <v>0</v>
      </c>
      <c r="DC386">
        <f t="shared" si="416"/>
        <v>0</v>
      </c>
      <c r="DD386">
        <f t="shared" si="417"/>
        <v>0</v>
      </c>
      <c r="DE386">
        <f t="shared" si="418"/>
        <v>0</v>
      </c>
      <c r="DF386">
        <f t="shared" si="419"/>
        <v>0</v>
      </c>
    </row>
    <row r="387" spans="1:110" x14ac:dyDescent="0.25">
      <c r="A387" s="4">
        <f>raw!$A387:$A387</f>
        <v>43395</v>
      </c>
      <c r="B387" s="6" t="str">
        <f>raw!$B387:$B387</f>
        <v>0009-0128</v>
      </c>
      <c r="D387" t="str">
        <f>IF(score!$C387=".",".",IF(score!$C387=0,"1",IF(score!$C387=25,"0",IF(score!$C387=50,"0",IF(score!$C387=75,"0",IF(score!$C387=100,"0"))))))</f>
        <v>0</v>
      </c>
      <c r="E387" t="str">
        <f>IF(score!$C387=".",".",IF(score!$C387=0,"0",IF(score!$C387=25,"1",IF(score!$C387=50,"0",IF(score!$C387=75,"0",IF(score!$C387=100,"0"))))))</f>
        <v>1</v>
      </c>
      <c r="F387" t="str">
        <f>IF(score!$C387=".",".",IF(score!$C387=0,"0",IF(score!$C387=25,"0",IF(score!$C387=50,"1",IF(score!$C387=75,"0",IF(score!$C387=100,"0"))))))</f>
        <v>0</v>
      </c>
      <c r="G387" t="str">
        <f>IF(score!$C387=".",".",IF(score!$C387=0,"0",IF(score!$C387=25,"0",IF(score!$C387=50,"0",IF(score!$C387=75,"1",IF(score!$C387=100,"0"))))))</f>
        <v>0</v>
      </c>
      <c r="H387" t="str">
        <f>IF(score!$D387=".",".",IF(score!$D387=0,"1",IF(score!$D387=50,"0",IF(score!$D387=100,"0"))))</f>
        <v>1</v>
      </c>
      <c r="I387" t="str">
        <f>IF(score!$D387=".",".",IF(score!$D387=0,"0",IF(score!$D387=50,"1",IF(score!$D387=100,"0"))))</f>
        <v>0</v>
      </c>
      <c r="J387" t="str">
        <f>IF(score!$E387=".",".",IF(score!$E387=0,"1",IF(score!$E387=50,"0",IF(score!$E387=100,"0"))))</f>
        <v>1</v>
      </c>
      <c r="K387" t="str">
        <f>IF(score!$E387=".",".",IF(score!$E387=0,"0",IF(score!$E387=50,"1",IF(score!$E387=100,"0"))))</f>
        <v>0</v>
      </c>
      <c r="L387" t="str">
        <f>IF(score!$F387=".",".",IF(score!$F387=0,"1",IF(score!$F387=100,"0")))</f>
        <v>0</v>
      </c>
      <c r="M387" t="str">
        <f>IF(score!$G387=".",".",IF(score!$G387=0,"1",IF(score!$G387=100,"0")))</f>
        <v>0</v>
      </c>
      <c r="N387" t="str">
        <f>IF(score!$H387=".",".",IF(score!$H387=0,"1",IF(score!$H387=100,"0")))</f>
        <v>0</v>
      </c>
      <c r="O387" t="str">
        <f>IF(score!$I387=".",".",IF(score!$I387=0,"1",IF(score!$I387=50,"0",IF(score!$I387=100,"0"))))</f>
        <v>0</v>
      </c>
      <c r="P387" t="str">
        <f>IF(score!$J387=".",".",IF(score!$J387=0,"1",IF(score!$J387=25,"0",IF(score!$J387=50,"0",IF(score!$J387=75,"0",IF(score!$J387=100,"0"))))))</f>
        <v>0</v>
      </c>
      <c r="Q387" t="str">
        <f>IF(score!$J387=".",".",IF(score!$J387=0,"0",IF(score!$J387=25,"1",IF(score!$J387=50,"0",IF(score!$J387=75,"0",IF(score!$J387=100,"0"))))))</f>
        <v>0</v>
      </c>
      <c r="R387" t="str">
        <f>IF(score!$J387=".",".",IF(score!$J387=0,"0",IF(score!$J387=25,"0",IF(score!$J387=50,"1",IF(score!$J387=75,"0",IF(score!$J387=100,"0"))))))</f>
        <v>0</v>
      </c>
      <c r="S387" t="str">
        <f>IF(score!$J387=".",".",IF(score!$J387=0,"0",IF(score!$J387=25,"0",IF(score!$J387=50,"0",IF(score!$J387=75,"1",IF(score!$J387=100,"0"))))))</f>
        <v>0</v>
      </c>
      <c r="T387" t="str">
        <f>IF(score!$K387=".",".",IF(score!$K387=0,"1",IF(score!$K387=20,"0",IF(score!$K387=40,"0",IF(score!$K387=60,"0",IF(score!$K387=80,"0",IF(score!$K387=100,"0")))))))</f>
        <v>0</v>
      </c>
      <c r="U387" t="str">
        <f>IF(score!$K387=".",".",IF(score!$K387=0,"0",IF(score!$K387=20,"1",IF(score!$K387=40,"0",IF(score!$K387=60,"0",IF(score!$K387=80,"0",IF(score!$K387=100,"0")))))))</f>
        <v>0</v>
      </c>
      <c r="V387" t="str">
        <f>IF(score!$K387=".",".",IF(score!$K387=0,"0",IF(score!$K387=20,"0",IF(score!$K387=40,"1",IF(score!$K387=60,"0",IF(score!$K387=80,"0",IF(score!$K387=100,"0")))))))</f>
        <v>0</v>
      </c>
      <c r="W387" t="str">
        <f>IF(score!$K387=".",".",IF(score!$K387=0,"0",IF(score!$K387=20,"0",IF(score!$K387=40,"0",IF(score!$K387=60,"1",IF(score!$K387=80,"0",IF(score!$K387=100,"0")))))))</f>
        <v>0</v>
      </c>
      <c r="X387" t="str">
        <f>IF(score!$K387=".",".",IF(score!$K387=0,"0",IF(score!$K387=20,"0",IF(score!$K387=40,"0",IF(score!$K387=60,"0",IF(score!$K387=80,"1",IF(score!$K387=100,"0")))))))</f>
        <v>0</v>
      </c>
      <c r="Y387" t="str">
        <f>IF(score!$L387=".",".",IF(score!$L387=0,"1",IF(score!$L387=20,"0",IF(score!$L387=40,"0",IF(score!$L387=60,"0",IF(score!$L387=80,"0",IF(score!$L387=100,"0")))))))</f>
        <v>0</v>
      </c>
      <c r="Z387" t="str">
        <f>IF(score!$L387=".",".",IF(score!$L387=0,"0",IF(score!$L387=20,"1",IF(score!$L387=40,"0",IF(score!$L387=60,"0",IF(score!$L387=80,"0",IF(score!$L387=100,"0")))))))</f>
        <v>0</v>
      </c>
      <c r="AA387" t="str">
        <f>IF(score!$L387=".",".",IF(score!$L387=0,"0",IF(score!$L387=20,"0",IF(score!$L387=40,"1",IF(score!$L387=60,"0",IF(score!$L387=80,"0",IF(score!$L387=100,"0")))))))</f>
        <v>0</v>
      </c>
      <c r="AB387" t="str">
        <f>IF(score!$L387=".",".",IF(score!$L387=0,"0",IF(score!$L387=20,"0",IF(score!$L387=40,"0",IF(score!$L387=60,"1",IF(score!$L387=80,"0",IF(score!$L387=100,"0")))))))</f>
        <v>0</v>
      </c>
      <c r="AC387" t="str">
        <f>IF(score!$L387=".",".",IF(score!$L387=0,"0",IF(score!$L387=20,"0",IF(score!$L387=40,"0",IF(score!$L387=60,"0",IF(score!$L387=80,"1",IF(score!L387=100,"0")))))))</f>
        <v>1</v>
      </c>
      <c r="AD387" t="str">
        <f>IF(score!$M387=".",".",IF(score!$M387=0,"1",IF(score!$M387=20,"0",IF(score!$M387=40,"0",IF(score!$M387=60,"0",IF(score!$M387=80,"0",IF(score!$M387=100,"0")))))))</f>
        <v>0</v>
      </c>
      <c r="AE387" t="str">
        <f>IF(score!$M387=".",".",IF(score!$M387=0,"0",IF(score!$M387=20,"1",IF(score!$M387=40,"0",IF(score!$M387=60,"0",IF(score!$M387=80,"0",IF(score!$M387=100,"0")))))))</f>
        <v>0</v>
      </c>
      <c r="AF387" t="str">
        <f>IF(score!$M387=".",".",IF(score!$M387=0,"0",IF(score!$M387=20,"0",IF(score!$M387=40,"1",IF(score!$M387=60,"0",IF(score!$M387=80,"0",IF(score!$M387=100,"0")))))))</f>
        <v>0</v>
      </c>
      <c r="AG387" t="str">
        <f>IF(score!$M387=".",".",IF(score!$M387=0,"0",IF(score!$M387=20,"0",IF(score!$M387=40,"0",IF(score!$M387=60,"1",IF(score!$M387=80,"0",IF(score!$M387=100,"0")))))))</f>
        <v>0</v>
      </c>
      <c r="AH387" t="str">
        <f>IF(score!$M387=".",".",IF(score!$M387=0,"0",IF(score!$M387=20,"0",IF(score!$M387=40,"0",IF(score!$M387=60,"0",IF(score!$M387=80,"1",IF(score!$M387=100,"0")))))))</f>
        <v>0</v>
      </c>
      <c r="AI387" t="str">
        <f>IF(score!$N387=".",".",IF(score!$N387=0,"1",IF(score!$N387=25,"0",IF(score!$N387=50,"0",IF(score!$N387=75,"0",IF(score!$N387=100,"0"))))))</f>
        <v>0</v>
      </c>
      <c r="AJ387" t="str">
        <f>IF(score!$N387=".",".",IF(score!$N387=0,"0",IF(score!$N387=25,"1",IF(score!$N387=50,"0",IF(score!$N387=75,"0",IF(score!$N387=100,"0"))))))</f>
        <v>0</v>
      </c>
      <c r="AK387" t="str">
        <f>IF(score!$N387=".",".",IF(score!$N387=0,"0",IF(score!$N387=25,"0",IF(score!$N387=50,"1",IF(score!$N387=75,"0",IF(score!$N387=100,"0"))))))</f>
        <v>0</v>
      </c>
      <c r="AL387" t="str">
        <f>IF(score!$N387=".",".",IF(score!$N387=0,"0",IF(score!$N387=25,"0",IF(score!$N387=50,"0",IF(score!$N387=75,"1",IF(score!$N387=100,"0"))))))</f>
        <v>0</v>
      </c>
      <c r="AN387">
        <f t="shared" si="350"/>
        <v>0</v>
      </c>
      <c r="AO387">
        <f t="shared" si="351"/>
        <v>-5.5646100000000001</v>
      </c>
      <c r="AP387">
        <f t="shared" si="352"/>
        <v>0</v>
      </c>
      <c r="AQ387">
        <f t="shared" si="353"/>
        <v>0</v>
      </c>
      <c r="AR387">
        <f t="shared" si="354"/>
        <v>-7.2321600000000004</v>
      </c>
      <c r="AS387">
        <f t="shared" si="355"/>
        <v>0</v>
      </c>
      <c r="AT387">
        <f t="shared" si="356"/>
        <v>-6.24397</v>
      </c>
      <c r="AU387">
        <f t="shared" si="357"/>
        <v>0</v>
      </c>
      <c r="AV387">
        <f t="shared" si="358"/>
        <v>0</v>
      </c>
      <c r="AW387">
        <f t="shared" si="359"/>
        <v>0</v>
      </c>
      <c r="AX387">
        <f t="shared" si="360"/>
        <v>0</v>
      </c>
      <c r="AY387">
        <f t="shared" si="361"/>
        <v>0</v>
      </c>
      <c r="AZ387">
        <f t="shared" si="362"/>
        <v>0</v>
      </c>
      <c r="BA387">
        <f t="shared" si="363"/>
        <v>0</v>
      </c>
      <c r="BB387">
        <f t="shared" si="364"/>
        <v>0</v>
      </c>
      <c r="BC387">
        <f t="shared" si="365"/>
        <v>0</v>
      </c>
      <c r="BD387">
        <f t="shared" si="366"/>
        <v>0</v>
      </c>
      <c r="BE387">
        <f t="shared" si="367"/>
        <v>0</v>
      </c>
      <c r="BF387">
        <f t="shared" si="368"/>
        <v>0</v>
      </c>
      <c r="BG387">
        <f t="shared" si="369"/>
        <v>0</v>
      </c>
      <c r="BH387">
        <f t="shared" si="370"/>
        <v>0</v>
      </c>
      <c r="BI387">
        <f t="shared" si="371"/>
        <v>0</v>
      </c>
      <c r="BJ387">
        <f t="shared" si="372"/>
        <v>0</v>
      </c>
      <c r="BK387">
        <f t="shared" si="373"/>
        <v>0</v>
      </c>
      <c r="BL387">
        <f t="shared" si="374"/>
        <v>0</v>
      </c>
      <c r="BM387">
        <f t="shared" si="375"/>
        <v>-0.42251</v>
      </c>
      <c r="BN387">
        <f t="shared" si="376"/>
        <v>0</v>
      </c>
      <c r="BO387">
        <f t="shared" si="377"/>
        <v>0</v>
      </c>
      <c r="BP387">
        <f t="shared" si="378"/>
        <v>0</v>
      </c>
      <c r="BQ387">
        <f t="shared" si="379"/>
        <v>0</v>
      </c>
      <c r="BR387">
        <f t="shared" si="380"/>
        <v>0</v>
      </c>
      <c r="BS387">
        <f t="shared" si="381"/>
        <v>0</v>
      </c>
      <c r="BT387">
        <f t="shared" si="382"/>
        <v>0</v>
      </c>
      <c r="BU387">
        <f t="shared" si="383"/>
        <v>0</v>
      </c>
      <c r="BV387">
        <f t="shared" si="384"/>
        <v>0</v>
      </c>
      <c r="BX387">
        <f t="shared" si="385"/>
        <v>0</v>
      </c>
      <c r="BY387">
        <f t="shared" si="386"/>
        <v>-0.16891</v>
      </c>
      <c r="BZ387">
        <f t="shared" si="387"/>
        <v>0</v>
      </c>
      <c r="CA387">
        <f t="shared" si="388"/>
        <v>0</v>
      </c>
      <c r="CB387">
        <f t="shared" si="389"/>
        <v>3.9311500000000001</v>
      </c>
      <c r="CC387">
        <f t="shared" si="390"/>
        <v>0</v>
      </c>
      <c r="CD387">
        <f t="shared" si="391"/>
        <v>2.68282</v>
      </c>
      <c r="CE387">
        <f t="shared" si="392"/>
        <v>0</v>
      </c>
      <c r="CF387">
        <f t="shared" si="393"/>
        <v>0</v>
      </c>
      <c r="CG387">
        <f t="shared" si="394"/>
        <v>0</v>
      </c>
      <c r="CH387">
        <f t="shared" si="395"/>
        <v>0</v>
      </c>
      <c r="CI387">
        <f t="shared" si="396"/>
        <v>0</v>
      </c>
      <c r="CJ387">
        <f t="shared" si="397"/>
        <v>0</v>
      </c>
      <c r="CK387">
        <f t="shared" si="398"/>
        <v>0</v>
      </c>
      <c r="CL387">
        <f t="shared" si="399"/>
        <v>0</v>
      </c>
      <c r="CM387">
        <f t="shared" si="400"/>
        <v>0</v>
      </c>
      <c r="CN387">
        <f t="shared" si="401"/>
        <v>0</v>
      </c>
      <c r="CO387">
        <f t="shared" si="402"/>
        <v>0</v>
      </c>
      <c r="CP387">
        <f t="shared" si="403"/>
        <v>0</v>
      </c>
      <c r="CQ387">
        <f t="shared" si="404"/>
        <v>0</v>
      </c>
      <c r="CR387">
        <f t="shared" si="405"/>
        <v>0</v>
      </c>
      <c r="CS387">
        <f t="shared" si="406"/>
        <v>0</v>
      </c>
      <c r="CT387">
        <f t="shared" si="407"/>
        <v>0</v>
      </c>
      <c r="CU387">
        <f t="shared" si="408"/>
        <v>0</v>
      </c>
      <c r="CV387">
        <f t="shared" si="409"/>
        <v>0</v>
      </c>
      <c r="CW387">
        <f t="shared" si="410"/>
        <v>-0.92057</v>
      </c>
      <c r="CX387">
        <f t="shared" si="411"/>
        <v>0</v>
      </c>
      <c r="CY387">
        <f t="shared" si="412"/>
        <v>0</v>
      </c>
      <c r="CZ387">
        <f t="shared" si="413"/>
        <v>0</v>
      </c>
      <c r="DA387">
        <f t="shared" si="414"/>
        <v>0</v>
      </c>
      <c r="DB387">
        <f t="shared" si="415"/>
        <v>0</v>
      </c>
      <c r="DC387">
        <f t="shared" si="416"/>
        <v>0</v>
      </c>
      <c r="DD387">
        <f t="shared" si="417"/>
        <v>0</v>
      </c>
      <c r="DE387">
        <f t="shared" si="418"/>
        <v>0</v>
      </c>
      <c r="DF387">
        <f t="shared" si="419"/>
        <v>0</v>
      </c>
    </row>
    <row r="388" spans="1:110" x14ac:dyDescent="0.25">
      <c r="A388" s="4">
        <f>raw!$A388:$A388</f>
        <v>43397</v>
      </c>
      <c r="B388" s="6" t="str">
        <f>raw!$B388:$B388</f>
        <v>0009-0129</v>
      </c>
      <c r="D388" t="str">
        <f>IF(score!$C388=".",".",IF(score!$C388=0,"1",IF(score!$C388=25,"0",IF(score!$C388=50,"0",IF(score!$C388=75,"0",IF(score!$C388=100,"0"))))))</f>
        <v>0</v>
      </c>
      <c r="E388" t="str">
        <f>IF(score!$C388=".",".",IF(score!$C388=0,"0",IF(score!$C388=25,"1",IF(score!$C388=50,"0",IF(score!$C388=75,"0",IF(score!$C388=100,"0"))))))</f>
        <v>0</v>
      </c>
      <c r="F388" t="str">
        <f>IF(score!$C388=".",".",IF(score!$C388=0,"0",IF(score!$C388=25,"0",IF(score!$C388=50,"1",IF(score!$C388=75,"0",IF(score!$C388=100,"0"))))))</f>
        <v>1</v>
      </c>
      <c r="G388" t="str">
        <f>IF(score!$C388=".",".",IF(score!$C388=0,"0",IF(score!$C388=25,"0",IF(score!$C388=50,"0",IF(score!$C388=75,"1",IF(score!$C388=100,"0"))))))</f>
        <v>0</v>
      </c>
      <c r="H388" t="str">
        <f>IF(score!$D388=".",".",IF(score!$D388=0,"1",IF(score!$D388=50,"0",IF(score!$D388=100,"0"))))</f>
        <v>1</v>
      </c>
      <c r="I388" t="str">
        <f>IF(score!$D388=".",".",IF(score!$D388=0,"0",IF(score!$D388=50,"1",IF(score!$D388=100,"0"))))</f>
        <v>0</v>
      </c>
      <c r="J388" t="str">
        <f>IF(score!$E388=".",".",IF(score!$E388=0,"1",IF(score!$E388=50,"0",IF(score!$E388=100,"0"))))</f>
        <v>1</v>
      </c>
      <c r="K388" t="str">
        <f>IF(score!$E388=".",".",IF(score!$E388=0,"0",IF(score!$E388=50,"1",IF(score!$E388=100,"0"))))</f>
        <v>0</v>
      </c>
      <c r="L388" t="str">
        <f>IF(score!$F388=".",".",IF(score!$F388=0,"1",IF(score!$F388=100,"0")))</f>
        <v>0</v>
      </c>
      <c r="M388" t="str">
        <f>IF(score!$G388=".",".",IF(score!$G388=0,"1",IF(score!$G388=100,"0")))</f>
        <v>0</v>
      </c>
      <c r="N388" t="str">
        <f>IF(score!$H388=".",".",IF(score!$H388=0,"1",IF(score!$H388=100,"0")))</f>
        <v>0</v>
      </c>
      <c r="O388" t="str">
        <f>IF(score!$I388=".",".",IF(score!$I388=0,"1",IF(score!$I388=50,"0",IF(score!$I388=100,"0"))))</f>
        <v>0</v>
      </c>
      <c r="P388" t="str">
        <f>IF(score!$J388=".",".",IF(score!$J388=0,"1",IF(score!$J388=25,"0",IF(score!$J388=50,"0",IF(score!$J388=75,"0",IF(score!$J388=100,"0"))))))</f>
        <v>0</v>
      </c>
      <c r="Q388" t="str">
        <f>IF(score!$J388=".",".",IF(score!$J388=0,"0",IF(score!$J388=25,"1",IF(score!$J388=50,"0",IF(score!$J388=75,"0",IF(score!$J388=100,"0"))))))</f>
        <v>0</v>
      </c>
      <c r="R388" t="str">
        <f>IF(score!$J388=".",".",IF(score!$J388=0,"0",IF(score!$J388=25,"0",IF(score!$J388=50,"1",IF(score!$J388=75,"0",IF(score!$J388=100,"0"))))))</f>
        <v>0</v>
      </c>
      <c r="S388" t="str">
        <f>IF(score!$J388=".",".",IF(score!$J388=0,"0",IF(score!$J388=25,"0",IF(score!$J388=50,"0",IF(score!$J388=75,"1",IF(score!$J388=100,"0"))))))</f>
        <v>0</v>
      </c>
      <c r="T388" t="str">
        <f>IF(score!$K388=".",".",IF(score!$K388=0,"1",IF(score!$K388=20,"0",IF(score!$K388=40,"0",IF(score!$K388=60,"0",IF(score!$K388=80,"0",IF(score!$K388=100,"0")))))))</f>
        <v>0</v>
      </c>
      <c r="U388" t="str">
        <f>IF(score!$K388=".",".",IF(score!$K388=0,"0",IF(score!$K388=20,"1",IF(score!$K388=40,"0",IF(score!$K388=60,"0",IF(score!$K388=80,"0",IF(score!$K388=100,"0")))))))</f>
        <v>0</v>
      </c>
      <c r="V388" t="str">
        <f>IF(score!$K388=".",".",IF(score!$K388=0,"0",IF(score!$K388=20,"0",IF(score!$K388=40,"1",IF(score!$K388=60,"0",IF(score!$K388=80,"0",IF(score!$K388=100,"0")))))))</f>
        <v>0</v>
      </c>
      <c r="W388" t="str">
        <f>IF(score!$K388=".",".",IF(score!$K388=0,"0",IF(score!$K388=20,"0",IF(score!$K388=40,"0",IF(score!$K388=60,"1",IF(score!$K388=80,"0",IF(score!$K388=100,"0")))))))</f>
        <v>0</v>
      </c>
      <c r="X388" t="str">
        <f>IF(score!$K388=".",".",IF(score!$K388=0,"0",IF(score!$K388=20,"0",IF(score!$K388=40,"0",IF(score!$K388=60,"0",IF(score!$K388=80,"1",IF(score!$K388=100,"0")))))))</f>
        <v>1</v>
      </c>
      <c r="Y388" t="str">
        <f>IF(score!$L388=".",".",IF(score!$L388=0,"1",IF(score!$L388=20,"0",IF(score!$L388=40,"0",IF(score!$L388=60,"0",IF(score!$L388=80,"0",IF(score!$L388=100,"0")))))))</f>
        <v>0</v>
      </c>
      <c r="Z388" t="str">
        <f>IF(score!$L388=".",".",IF(score!$L388=0,"0",IF(score!$L388=20,"1",IF(score!$L388=40,"0",IF(score!$L388=60,"0",IF(score!$L388=80,"0",IF(score!$L388=100,"0")))))))</f>
        <v>0</v>
      </c>
      <c r="AA388" t="str">
        <f>IF(score!$L388=".",".",IF(score!$L388=0,"0",IF(score!$L388=20,"0",IF(score!$L388=40,"1",IF(score!$L388=60,"0",IF(score!$L388=80,"0",IF(score!$L388=100,"0")))))))</f>
        <v>0</v>
      </c>
      <c r="AB388" t="str">
        <f>IF(score!$L388=".",".",IF(score!$L388=0,"0",IF(score!$L388=20,"0",IF(score!$L388=40,"0",IF(score!$L388=60,"1",IF(score!$L388=80,"0",IF(score!$L388=100,"0")))))))</f>
        <v>1</v>
      </c>
      <c r="AC388" t="str">
        <f>IF(score!$L388=".",".",IF(score!$L388=0,"0",IF(score!$L388=20,"0",IF(score!$L388=40,"0",IF(score!$L388=60,"0",IF(score!$L388=80,"1",IF(score!L388=100,"0")))))))</f>
        <v>0</v>
      </c>
      <c r="AD388" t="str">
        <f>IF(score!$M388=".",".",IF(score!$M388=0,"1",IF(score!$M388=20,"0",IF(score!$M388=40,"0",IF(score!$M388=60,"0",IF(score!$M388=80,"0",IF(score!$M388=100,"0")))))))</f>
        <v>0</v>
      </c>
      <c r="AE388" t="str">
        <f>IF(score!$M388=".",".",IF(score!$M388=0,"0",IF(score!$M388=20,"1",IF(score!$M388=40,"0",IF(score!$M388=60,"0",IF(score!$M388=80,"0",IF(score!$M388=100,"0")))))))</f>
        <v>0</v>
      </c>
      <c r="AF388" t="str">
        <f>IF(score!$M388=".",".",IF(score!$M388=0,"0",IF(score!$M388=20,"0",IF(score!$M388=40,"1",IF(score!$M388=60,"0",IF(score!$M388=80,"0",IF(score!$M388=100,"0")))))))</f>
        <v>0</v>
      </c>
      <c r="AG388" t="str">
        <f>IF(score!$M388=".",".",IF(score!$M388=0,"0",IF(score!$M388=20,"0",IF(score!$M388=40,"0",IF(score!$M388=60,"1",IF(score!$M388=80,"0",IF(score!$M388=100,"0")))))))</f>
        <v>0</v>
      </c>
      <c r="AH388" t="str">
        <f>IF(score!$M388=".",".",IF(score!$M388=0,"0",IF(score!$M388=20,"0",IF(score!$M388=40,"0",IF(score!$M388=60,"0",IF(score!$M388=80,"1",IF(score!$M388=100,"0")))))))</f>
        <v>1</v>
      </c>
      <c r="AI388" t="str">
        <f>IF(score!$N388=".",".",IF(score!$N388=0,"1",IF(score!$N388=25,"0",IF(score!$N388=50,"0",IF(score!$N388=75,"0",IF(score!$N388=100,"0"))))))</f>
        <v>0</v>
      </c>
      <c r="AJ388" t="str">
        <f>IF(score!$N388=".",".",IF(score!$N388=0,"0",IF(score!$N388=25,"1",IF(score!$N388=50,"0",IF(score!$N388=75,"0",IF(score!$N388=100,"0"))))))</f>
        <v>0</v>
      </c>
      <c r="AK388" t="str">
        <f>IF(score!$N388=".",".",IF(score!$N388=0,"0",IF(score!$N388=25,"0",IF(score!$N388=50,"1",IF(score!$N388=75,"0",IF(score!$N388=100,"0"))))))</f>
        <v>0</v>
      </c>
      <c r="AL388" t="str">
        <f>IF(score!$N388=".",".",IF(score!$N388=0,"0",IF(score!$N388=25,"0",IF(score!$N388=50,"0",IF(score!$N388=75,"1",IF(score!$N388=100,"0"))))))</f>
        <v>1</v>
      </c>
      <c r="AN388">
        <f t="shared" si="350"/>
        <v>0</v>
      </c>
      <c r="AO388">
        <f t="shared" si="351"/>
        <v>0</v>
      </c>
      <c r="AP388">
        <f t="shared" si="352"/>
        <v>-3.0239600000000002</v>
      </c>
      <c r="AQ388">
        <f t="shared" si="353"/>
        <v>0</v>
      </c>
      <c r="AR388">
        <f t="shared" si="354"/>
        <v>-7.2321600000000004</v>
      </c>
      <c r="AS388">
        <f t="shared" si="355"/>
        <v>0</v>
      </c>
      <c r="AT388">
        <f t="shared" si="356"/>
        <v>-6.24397</v>
      </c>
      <c r="AU388">
        <f t="shared" si="357"/>
        <v>0</v>
      </c>
      <c r="AV388">
        <f t="shared" si="358"/>
        <v>0</v>
      </c>
      <c r="AW388">
        <f t="shared" si="359"/>
        <v>0</v>
      </c>
      <c r="AX388">
        <f t="shared" si="360"/>
        <v>0</v>
      </c>
      <c r="AY388">
        <f t="shared" si="361"/>
        <v>0</v>
      </c>
      <c r="AZ388">
        <f t="shared" si="362"/>
        <v>0</v>
      </c>
      <c r="BA388">
        <f t="shared" si="363"/>
        <v>0</v>
      </c>
      <c r="BB388">
        <f t="shared" si="364"/>
        <v>0</v>
      </c>
      <c r="BC388">
        <f t="shared" si="365"/>
        <v>0</v>
      </c>
      <c r="BD388">
        <f t="shared" si="366"/>
        <v>0</v>
      </c>
      <c r="BE388">
        <f t="shared" si="367"/>
        <v>0</v>
      </c>
      <c r="BF388">
        <f t="shared" si="368"/>
        <v>0</v>
      </c>
      <c r="BG388">
        <f t="shared" si="369"/>
        <v>0</v>
      </c>
      <c r="BH388">
        <f t="shared" si="370"/>
        <v>0.66513999999999995</v>
      </c>
      <c r="BI388">
        <f t="shared" si="371"/>
        <v>0</v>
      </c>
      <c r="BJ388">
        <f t="shared" si="372"/>
        <v>0</v>
      </c>
      <c r="BK388">
        <f t="shared" si="373"/>
        <v>0</v>
      </c>
      <c r="BL388">
        <f t="shared" si="374"/>
        <v>-1.1438699999999999</v>
      </c>
      <c r="BM388">
        <f t="shared" si="375"/>
        <v>0</v>
      </c>
      <c r="BN388">
        <f t="shared" si="376"/>
        <v>0</v>
      </c>
      <c r="BO388">
        <f t="shared" si="377"/>
        <v>0</v>
      </c>
      <c r="BP388">
        <f t="shared" si="378"/>
        <v>0</v>
      </c>
      <c r="BQ388">
        <f t="shared" si="379"/>
        <v>0</v>
      </c>
      <c r="BR388">
        <f t="shared" si="380"/>
        <v>0.41188000000000002</v>
      </c>
      <c r="BS388">
        <f t="shared" si="381"/>
        <v>0</v>
      </c>
      <c r="BT388">
        <f t="shared" si="382"/>
        <v>0</v>
      </c>
      <c r="BU388">
        <f t="shared" si="383"/>
        <v>0</v>
      </c>
      <c r="BV388">
        <f t="shared" si="384"/>
        <v>0.11038000000000001</v>
      </c>
      <c r="BX388">
        <f t="shared" si="385"/>
        <v>0</v>
      </c>
      <c r="BY388">
        <f t="shared" si="386"/>
        <v>0</v>
      </c>
      <c r="BZ388">
        <f t="shared" si="387"/>
        <v>3.4819999999999997E-2</v>
      </c>
      <c r="CA388">
        <f t="shared" si="388"/>
        <v>0</v>
      </c>
      <c r="CB388">
        <f t="shared" si="389"/>
        <v>3.9311500000000001</v>
      </c>
      <c r="CC388">
        <f t="shared" si="390"/>
        <v>0</v>
      </c>
      <c r="CD388">
        <f t="shared" si="391"/>
        <v>2.68282</v>
      </c>
      <c r="CE388">
        <f t="shared" si="392"/>
        <v>0</v>
      </c>
      <c r="CF388">
        <f t="shared" si="393"/>
        <v>0</v>
      </c>
      <c r="CG388">
        <f t="shared" si="394"/>
        <v>0</v>
      </c>
      <c r="CH388">
        <f t="shared" si="395"/>
        <v>0</v>
      </c>
      <c r="CI388">
        <f t="shared" si="396"/>
        <v>0</v>
      </c>
      <c r="CJ388">
        <f t="shared" si="397"/>
        <v>0</v>
      </c>
      <c r="CK388">
        <f t="shared" si="398"/>
        <v>0</v>
      </c>
      <c r="CL388">
        <f t="shared" si="399"/>
        <v>0</v>
      </c>
      <c r="CM388">
        <f t="shared" si="400"/>
        <v>0</v>
      </c>
      <c r="CN388">
        <f t="shared" si="401"/>
        <v>0</v>
      </c>
      <c r="CO388">
        <f t="shared" si="402"/>
        <v>0</v>
      </c>
      <c r="CP388">
        <f t="shared" si="403"/>
        <v>0</v>
      </c>
      <c r="CQ388">
        <f t="shared" si="404"/>
        <v>0</v>
      </c>
      <c r="CR388">
        <f t="shared" si="405"/>
        <v>-1.9494899999999999</v>
      </c>
      <c r="CS388">
        <f t="shared" si="406"/>
        <v>0</v>
      </c>
      <c r="CT388">
        <f t="shared" si="407"/>
        <v>0</v>
      </c>
      <c r="CU388">
        <f t="shared" si="408"/>
        <v>0</v>
      </c>
      <c r="CV388">
        <f t="shared" si="409"/>
        <v>-1.65178</v>
      </c>
      <c r="CW388">
        <f t="shared" si="410"/>
        <v>0</v>
      </c>
      <c r="CX388">
        <f t="shared" si="411"/>
        <v>0</v>
      </c>
      <c r="CY388">
        <f t="shared" si="412"/>
        <v>0</v>
      </c>
      <c r="CZ388">
        <f t="shared" si="413"/>
        <v>0</v>
      </c>
      <c r="DA388">
        <f t="shared" si="414"/>
        <v>0</v>
      </c>
      <c r="DB388">
        <f t="shared" si="415"/>
        <v>-1.9593400000000001</v>
      </c>
      <c r="DC388">
        <f t="shared" si="416"/>
        <v>0</v>
      </c>
      <c r="DD388">
        <f t="shared" si="417"/>
        <v>0</v>
      </c>
      <c r="DE388">
        <f t="shared" si="418"/>
        <v>0</v>
      </c>
      <c r="DF388">
        <f t="shared" si="419"/>
        <v>-3.13896</v>
      </c>
    </row>
    <row r="389" spans="1:110" x14ac:dyDescent="0.25">
      <c r="A389" s="4">
        <f>raw!$A389:$A389</f>
        <v>43353</v>
      </c>
      <c r="B389" s="6" t="str">
        <f>raw!$B389:$B389</f>
        <v>0010-0002</v>
      </c>
      <c r="D389" t="str">
        <f>IF(score!$C389=".",".",IF(score!$C389=0,"1",IF(score!$C389=25,"0",IF(score!$C389=50,"0",IF(score!$C389=75,"0",IF(score!$C389=100,"0"))))))</f>
        <v>0</v>
      </c>
      <c r="E389" t="str">
        <f>IF(score!$C389=".",".",IF(score!$C389=0,"0",IF(score!$C389=25,"1",IF(score!$C389=50,"0",IF(score!$C389=75,"0",IF(score!$C389=100,"0"))))))</f>
        <v>0</v>
      </c>
      <c r="F389" t="str">
        <f>IF(score!$C389=".",".",IF(score!$C389=0,"0",IF(score!$C389=25,"0",IF(score!$C389=50,"1",IF(score!$C389=75,"0",IF(score!$C389=100,"0"))))))</f>
        <v>0</v>
      </c>
      <c r="G389" t="str">
        <f>IF(score!$C389=".",".",IF(score!$C389=0,"0",IF(score!$C389=25,"0",IF(score!$C389=50,"0",IF(score!$C389=75,"1",IF(score!$C389=100,"0"))))))</f>
        <v>1</v>
      </c>
      <c r="H389" t="str">
        <f>IF(score!$D389=".",".",IF(score!$D389=0,"1",IF(score!$D389=50,"0",IF(score!$D389=100,"0"))))</f>
        <v>0</v>
      </c>
      <c r="I389" t="str">
        <f>IF(score!$D389=".",".",IF(score!$D389=0,"0",IF(score!$D389=50,"1",IF(score!$D389=100,"0"))))</f>
        <v>0</v>
      </c>
      <c r="J389" t="str">
        <f>IF(score!$E389=".",".",IF(score!$E389=0,"1",IF(score!$E389=50,"0",IF(score!$E389=100,"0"))))</f>
        <v>0</v>
      </c>
      <c r="K389" t="str">
        <f>IF(score!$E389=".",".",IF(score!$E389=0,"0",IF(score!$E389=50,"1",IF(score!$E389=100,"0"))))</f>
        <v>0</v>
      </c>
      <c r="L389" t="str">
        <f>IF(score!$F389=".",".",IF(score!$F389=0,"1",IF(score!$F389=100,"0")))</f>
        <v>0</v>
      </c>
      <c r="M389" t="str">
        <f>IF(score!$G389=".",".",IF(score!$G389=0,"1",IF(score!$G389=100,"0")))</f>
        <v>0</v>
      </c>
      <c r="N389" t="str">
        <f>IF(score!$H389=".",".",IF(score!$H389=0,"1",IF(score!$H389=100,"0")))</f>
        <v>0</v>
      </c>
      <c r="O389" t="str">
        <f>IF(score!$I389=".",".",IF(score!$I389=0,"1",IF(score!$I389=50,"0",IF(score!$I389=100,"0"))))</f>
        <v>0</v>
      </c>
      <c r="P389" t="str">
        <f>IF(score!$J389=".",".",IF(score!$J389=0,"1",IF(score!$J389=25,"0",IF(score!$J389=50,"0",IF(score!$J389=75,"0",IF(score!$J389=100,"0"))))))</f>
        <v>0</v>
      </c>
      <c r="Q389" t="str">
        <f>IF(score!$J389=".",".",IF(score!$J389=0,"0",IF(score!$J389=25,"1",IF(score!$J389=50,"0",IF(score!$J389=75,"0",IF(score!$J389=100,"0"))))))</f>
        <v>0</v>
      </c>
      <c r="R389" t="str">
        <f>IF(score!$J389=".",".",IF(score!$J389=0,"0",IF(score!$J389=25,"0",IF(score!$J389=50,"1",IF(score!$J389=75,"0",IF(score!$J389=100,"0"))))))</f>
        <v>0</v>
      </c>
      <c r="S389" t="str">
        <f>IF(score!$J389=".",".",IF(score!$J389=0,"0",IF(score!$J389=25,"0",IF(score!$J389=50,"0",IF(score!$J389=75,"1",IF(score!$J389=100,"0"))))))</f>
        <v>0</v>
      </c>
      <c r="T389" t="str">
        <f>IF(score!$K389=".",".",IF(score!$K389=0,"1",IF(score!$K389=20,"0",IF(score!$K389=40,"0",IF(score!$K389=60,"0",IF(score!$K389=80,"0",IF(score!$K389=100,"0")))))))</f>
        <v>0</v>
      </c>
      <c r="U389" t="str">
        <f>IF(score!$K389=".",".",IF(score!$K389=0,"0",IF(score!$K389=20,"1",IF(score!$K389=40,"0",IF(score!$K389=60,"0",IF(score!$K389=80,"0",IF(score!$K389=100,"0")))))))</f>
        <v>0</v>
      </c>
      <c r="V389" t="str">
        <f>IF(score!$K389=".",".",IF(score!$K389=0,"0",IF(score!$K389=20,"0",IF(score!$K389=40,"1",IF(score!$K389=60,"0",IF(score!$K389=80,"0",IF(score!$K389=100,"0")))))))</f>
        <v>0</v>
      </c>
      <c r="W389" t="str">
        <f>IF(score!$K389=".",".",IF(score!$K389=0,"0",IF(score!$K389=20,"0",IF(score!$K389=40,"0",IF(score!$K389=60,"1",IF(score!$K389=80,"0",IF(score!$K389=100,"0")))))))</f>
        <v>0</v>
      </c>
      <c r="X389" t="str">
        <f>IF(score!$K389=".",".",IF(score!$K389=0,"0",IF(score!$K389=20,"0",IF(score!$K389=40,"0",IF(score!$K389=60,"0",IF(score!$K389=80,"1",IF(score!$K389=100,"0")))))))</f>
        <v>1</v>
      </c>
      <c r="Y389" t="str">
        <f>IF(score!$L389=".",".",IF(score!$L389=0,"1",IF(score!$L389=20,"0",IF(score!$L389=40,"0",IF(score!$L389=60,"0",IF(score!$L389=80,"0",IF(score!$L389=100,"0")))))))</f>
        <v>0</v>
      </c>
      <c r="Z389" t="str">
        <f>IF(score!$L389=".",".",IF(score!$L389=0,"0",IF(score!$L389=20,"1",IF(score!$L389=40,"0",IF(score!$L389=60,"0",IF(score!$L389=80,"0",IF(score!$L389=100,"0")))))))</f>
        <v>0</v>
      </c>
      <c r="AA389" t="str">
        <f>IF(score!$L389=".",".",IF(score!$L389=0,"0",IF(score!$L389=20,"0",IF(score!$L389=40,"1",IF(score!$L389=60,"0",IF(score!$L389=80,"0",IF(score!$L389=100,"0")))))))</f>
        <v>0</v>
      </c>
      <c r="AB389" t="str">
        <f>IF(score!$L389=".",".",IF(score!$L389=0,"0",IF(score!$L389=20,"0",IF(score!$L389=40,"0",IF(score!$L389=60,"1",IF(score!$L389=80,"0",IF(score!$L389=100,"0")))))))</f>
        <v>1</v>
      </c>
      <c r="AC389" t="str">
        <f>IF(score!$L389=".",".",IF(score!$L389=0,"0",IF(score!$L389=20,"0",IF(score!$L389=40,"0",IF(score!$L389=60,"0",IF(score!$L389=80,"1",IF(score!L389=100,"0")))))))</f>
        <v>0</v>
      </c>
      <c r="AD389" t="str">
        <f>IF(score!$M389=".",".",IF(score!$M389=0,"1",IF(score!$M389=20,"0",IF(score!$M389=40,"0",IF(score!$M389=60,"0",IF(score!$M389=80,"0",IF(score!$M389=100,"0")))))))</f>
        <v>0</v>
      </c>
      <c r="AE389" t="str">
        <f>IF(score!$M389=".",".",IF(score!$M389=0,"0",IF(score!$M389=20,"1",IF(score!$M389=40,"0",IF(score!$M389=60,"0",IF(score!$M389=80,"0",IF(score!$M389=100,"0")))))))</f>
        <v>0</v>
      </c>
      <c r="AF389" t="str">
        <f>IF(score!$M389=".",".",IF(score!$M389=0,"0",IF(score!$M389=20,"0",IF(score!$M389=40,"1",IF(score!$M389=60,"0",IF(score!$M389=80,"0",IF(score!$M389=100,"0")))))))</f>
        <v>0</v>
      </c>
      <c r="AG389" t="str">
        <f>IF(score!$M389=".",".",IF(score!$M389=0,"0",IF(score!$M389=20,"0",IF(score!$M389=40,"0",IF(score!$M389=60,"1",IF(score!$M389=80,"0",IF(score!$M389=100,"0")))))))</f>
        <v>0</v>
      </c>
      <c r="AH389" t="str">
        <f>IF(score!$M389=".",".",IF(score!$M389=0,"0",IF(score!$M389=20,"0",IF(score!$M389=40,"0",IF(score!$M389=60,"0",IF(score!$M389=80,"1",IF(score!$M389=100,"0")))))))</f>
        <v>0</v>
      </c>
      <c r="AI389" t="str">
        <f>IF(score!$N389=".",".",IF(score!$N389=0,"1",IF(score!$N389=25,"0",IF(score!$N389=50,"0",IF(score!$N389=75,"0",IF(score!$N389=100,"0"))))))</f>
        <v>0</v>
      </c>
      <c r="AJ389" t="str">
        <f>IF(score!$N389=".",".",IF(score!$N389=0,"0",IF(score!$N389=25,"1",IF(score!$N389=50,"0",IF(score!$N389=75,"0",IF(score!$N389=100,"0"))))))</f>
        <v>0</v>
      </c>
      <c r="AK389" t="str">
        <f>IF(score!$N389=".",".",IF(score!$N389=0,"0",IF(score!$N389=25,"0",IF(score!$N389=50,"1",IF(score!$N389=75,"0",IF(score!$N389=100,"0"))))))</f>
        <v>0</v>
      </c>
      <c r="AL389" t="str">
        <f>IF(score!$N389=".",".",IF(score!$N389=0,"0",IF(score!$N389=25,"0",IF(score!$N389=50,"0",IF(score!$N389=75,"1",IF(score!$N389=100,"0"))))))</f>
        <v>0</v>
      </c>
      <c r="AN389">
        <f t="shared" si="350"/>
        <v>0</v>
      </c>
      <c r="AO389">
        <f t="shared" si="351"/>
        <v>0</v>
      </c>
      <c r="AP389">
        <f t="shared" si="352"/>
        <v>0</v>
      </c>
      <c r="AQ389">
        <f t="shared" si="353"/>
        <v>-1.3187199999999999</v>
      </c>
      <c r="AR389">
        <f t="shared" si="354"/>
        <v>0</v>
      </c>
      <c r="AS389">
        <f t="shared" si="355"/>
        <v>0</v>
      </c>
      <c r="AT389">
        <f t="shared" si="356"/>
        <v>0</v>
      </c>
      <c r="AU389">
        <f t="shared" si="357"/>
        <v>0</v>
      </c>
      <c r="AV389">
        <f t="shared" si="358"/>
        <v>0</v>
      </c>
      <c r="AW389">
        <f t="shared" si="359"/>
        <v>0</v>
      </c>
      <c r="AX389">
        <f t="shared" si="360"/>
        <v>0</v>
      </c>
      <c r="AY389">
        <f t="shared" si="361"/>
        <v>0</v>
      </c>
      <c r="AZ389">
        <f t="shared" si="362"/>
        <v>0</v>
      </c>
      <c r="BA389">
        <f t="shared" si="363"/>
        <v>0</v>
      </c>
      <c r="BB389">
        <f t="shared" si="364"/>
        <v>0</v>
      </c>
      <c r="BC389">
        <f t="shared" si="365"/>
        <v>0</v>
      </c>
      <c r="BD389">
        <f t="shared" si="366"/>
        <v>0</v>
      </c>
      <c r="BE389">
        <f t="shared" si="367"/>
        <v>0</v>
      </c>
      <c r="BF389">
        <f t="shared" si="368"/>
        <v>0</v>
      </c>
      <c r="BG389">
        <f t="shared" si="369"/>
        <v>0</v>
      </c>
      <c r="BH389">
        <f t="shared" si="370"/>
        <v>0.66513999999999995</v>
      </c>
      <c r="BI389">
        <f t="shared" si="371"/>
        <v>0</v>
      </c>
      <c r="BJ389">
        <f t="shared" si="372"/>
        <v>0</v>
      </c>
      <c r="BK389">
        <f t="shared" si="373"/>
        <v>0</v>
      </c>
      <c r="BL389">
        <f t="shared" si="374"/>
        <v>-1.1438699999999999</v>
      </c>
      <c r="BM389">
        <f t="shared" si="375"/>
        <v>0</v>
      </c>
      <c r="BN389">
        <f t="shared" si="376"/>
        <v>0</v>
      </c>
      <c r="BO389">
        <f t="shared" si="377"/>
        <v>0</v>
      </c>
      <c r="BP389">
        <f t="shared" si="378"/>
        <v>0</v>
      </c>
      <c r="BQ389">
        <f t="shared" si="379"/>
        <v>0</v>
      </c>
      <c r="BR389">
        <f t="shared" si="380"/>
        <v>0</v>
      </c>
      <c r="BS389">
        <f t="shared" si="381"/>
        <v>0</v>
      </c>
      <c r="BT389">
        <f t="shared" si="382"/>
        <v>0</v>
      </c>
      <c r="BU389">
        <f t="shared" si="383"/>
        <v>0</v>
      </c>
      <c r="BV389">
        <f t="shared" si="384"/>
        <v>0</v>
      </c>
      <c r="BX389">
        <f t="shared" si="385"/>
        <v>0</v>
      </c>
      <c r="BY389">
        <f t="shared" si="386"/>
        <v>0</v>
      </c>
      <c r="BZ389">
        <f t="shared" si="387"/>
        <v>0</v>
      </c>
      <c r="CA389">
        <f t="shared" si="388"/>
        <v>-6.0639999999999999E-2</v>
      </c>
      <c r="CB389">
        <f t="shared" si="389"/>
        <v>0</v>
      </c>
      <c r="CC389">
        <f t="shared" si="390"/>
        <v>0</v>
      </c>
      <c r="CD389">
        <f t="shared" si="391"/>
        <v>0</v>
      </c>
      <c r="CE389">
        <f t="shared" si="392"/>
        <v>0</v>
      </c>
      <c r="CF389">
        <f t="shared" si="393"/>
        <v>0</v>
      </c>
      <c r="CG389">
        <f t="shared" si="394"/>
        <v>0</v>
      </c>
      <c r="CH389">
        <f t="shared" si="395"/>
        <v>0</v>
      </c>
      <c r="CI389">
        <f t="shared" si="396"/>
        <v>0</v>
      </c>
      <c r="CJ389">
        <f t="shared" si="397"/>
        <v>0</v>
      </c>
      <c r="CK389">
        <f t="shared" si="398"/>
        <v>0</v>
      </c>
      <c r="CL389">
        <f t="shared" si="399"/>
        <v>0</v>
      </c>
      <c r="CM389">
        <f t="shared" si="400"/>
        <v>0</v>
      </c>
      <c r="CN389">
        <f t="shared" si="401"/>
        <v>0</v>
      </c>
      <c r="CO389">
        <f t="shared" si="402"/>
        <v>0</v>
      </c>
      <c r="CP389">
        <f t="shared" si="403"/>
        <v>0</v>
      </c>
      <c r="CQ389">
        <f t="shared" si="404"/>
        <v>0</v>
      </c>
      <c r="CR389">
        <f t="shared" si="405"/>
        <v>-1.9494899999999999</v>
      </c>
      <c r="CS389">
        <f t="shared" si="406"/>
        <v>0</v>
      </c>
      <c r="CT389">
        <f t="shared" si="407"/>
        <v>0</v>
      </c>
      <c r="CU389">
        <f t="shared" si="408"/>
        <v>0</v>
      </c>
      <c r="CV389">
        <f t="shared" si="409"/>
        <v>-1.65178</v>
      </c>
      <c r="CW389">
        <f t="shared" si="410"/>
        <v>0</v>
      </c>
      <c r="CX389">
        <f t="shared" si="411"/>
        <v>0</v>
      </c>
      <c r="CY389">
        <f t="shared" si="412"/>
        <v>0</v>
      </c>
      <c r="CZ389">
        <f t="shared" si="413"/>
        <v>0</v>
      </c>
      <c r="DA389">
        <f t="shared" si="414"/>
        <v>0</v>
      </c>
      <c r="DB389">
        <f t="shared" si="415"/>
        <v>0</v>
      </c>
      <c r="DC389">
        <f t="shared" si="416"/>
        <v>0</v>
      </c>
      <c r="DD389">
        <f t="shared" si="417"/>
        <v>0</v>
      </c>
      <c r="DE389">
        <f t="shared" si="418"/>
        <v>0</v>
      </c>
      <c r="DF389">
        <f t="shared" si="419"/>
        <v>0</v>
      </c>
    </row>
    <row r="390" spans="1:110" x14ac:dyDescent="0.25">
      <c r="A390" s="4">
        <f>raw!$A390:$A390</f>
        <v>43353</v>
      </c>
      <c r="B390" s="6" t="str">
        <f>raw!$B390:$B390</f>
        <v>0010-0004</v>
      </c>
      <c r="D390" t="str">
        <f>IF(score!$C390=".",".",IF(score!$C390=0,"1",IF(score!$C390=25,"0",IF(score!$C390=50,"0",IF(score!$C390=75,"0",IF(score!$C390=100,"0"))))))</f>
        <v>0</v>
      </c>
      <c r="E390" t="str">
        <f>IF(score!$C390=".",".",IF(score!$C390=0,"0",IF(score!$C390=25,"1",IF(score!$C390=50,"0",IF(score!$C390=75,"0",IF(score!$C390=100,"0"))))))</f>
        <v>0</v>
      </c>
      <c r="F390" t="str">
        <f>IF(score!$C390=".",".",IF(score!$C390=0,"0",IF(score!$C390=25,"0",IF(score!$C390=50,"1",IF(score!$C390=75,"0",IF(score!$C390=100,"0"))))))</f>
        <v>0</v>
      </c>
      <c r="G390" t="str">
        <f>IF(score!$C390=".",".",IF(score!$C390=0,"0",IF(score!$C390=25,"0",IF(score!$C390=50,"0",IF(score!$C390=75,"1",IF(score!$C390=100,"0"))))))</f>
        <v>1</v>
      </c>
      <c r="H390" t="str">
        <f>IF(score!$D390=".",".",IF(score!$D390=0,"1",IF(score!$D390=50,"0",IF(score!$D390=100,"0"))))</f>
        <v>0</v>
      </c>
      <c r="I390" t="str">
        <f>IF(score!$D390=".",".",IF(score!$D390=0,"0",IF(score!$D390=50,"1",IF(score!$D390=100,"0"))))</f>
        <v>1</v>
      </c>
      <c r="J390" t="str">
        <f>IF(score!$E390=".",".",IF(score!$E390=0,"1",IF(score!$E390=50,"0",IF(score!$E390=100,"0"))))</f>
        <v>0</v>
      </c>
      <c r="K390" t="str">
        <f>IF(score!$E390=".",".",IF(score!$E390=0,"0",IF(score!$E390=50,"1",IF(score!$E390=100,"0"))))</f>
        <v>1</v>
      </c>
      <c r="L390" t="str">
        <f>IF(score!$F390=".",".",IF(score!$F390=0,"1",IF(score!$F390=100,"0")))</f>
        <v>0</v>
      </c>
      <c r="M390" t="str">
        <f>IF(score!$G390=".",".",IF(score!$G390=0,"1",IF(score!$G390=100,"0")))</f>
        <v>0</v>
      </c>
      <c r="N390" t="str">
        <f>IF(score!$H390=".",".",IF(score!$H390=0,"1",IF(score!$H390=100,"0")))</f>
        <v>0</v>
      </c>
      <c r="O390" t="str">
        <f>IF(score!$I390=".",".",IF(score!$I390=0,"1",IF(score!$I390=50,"0",IF(score!$I390=100,"0"))))</f>
        <v>0</v>
      </c>
      <c r="P390" t="str">
        <f>IF(score!$J390=".",".",IF(score!$J390=0,"1",IF(score!$J390=25,"0",IF(score!$J390=50,"0",IF(score!$J390=75,"0",IF(score!$J390=100,"0"))))))</f>
        <v>0</v>
      </c>
      <c r="Q390" t="str">
        <f>IF(score!$J390=".",".",IF(score!$J390=0,"0",IF(score!$J390=25,"1",IF(score!$J390=50,"0",IF(score!$J390=75,"0",IF(score!$J390=100,"0"))))))</f>
        <v>0</v>
      </c>
      <c r="R390" t="str">
        <f>IF(score!$J390=".",".",IF(score!$J390=0,"0",IF(score!$J390=25,"0",IF(score!$J390=50,"1",IF(score!$J390=75,"0",IF(score!$J390=100,"0"))))))</f>
        <v>0</v>
      </c>
      <c r="S390" t="str">
        <f>IF(score!$J390=".",".",IF(score!$J390=0,"0",IF(score!$J390=25,"0",IF(score!$J390=50,"0",IF(score!$J390=75,"1",IF(score!$J390=100,"0"))))))</f>
        <v>0</v>
      </c>
      <c r="T390" t="str">
        <f>IF(score!$K390=".",".",IF(score!$K390=0,"1",IF(score!$K390=20,"0",IF(score!$K390=40,"0",IF(score!$K390=60,"0",IF(score!$K390=80,"0",IF(score!$K390=100,"0")))))))</f>
        <v>0</v>
      </c>
      <c r="U390" t="str">
        <f>IF(score!$K390=".",".",IF(score!$K390=0,"0",IF(score!$K390=20,"1",IF(score!$K390=40,"0",IF(score!$K390=60,"0",IF(score!$K390=80,"0",IF(score!$K390=100,"0")))))))</f>
        <v>0</v>
      </c>
      <c r="V390" t="str">
        <f>IF(score!$K390=".",".",IF(score!$K390=0,"0",IF(score!$K390=20,"0",IF(score!$K390=40,"1",IF(score!$K390=60,"0",IF(score!$K390=80,"0",IF(score!$K390=100,"0")))))))</f>
        <v>0</v>
      </c>
      <c r="W390" t="str">
        <f>IF(score!$K390=".",".",IF(score!$K390=0,"0",IF(score!$K390=20,"0",IF(score!$K390=40,"0",IF(score!$K390=60,"1",IF(score!$K390=80,"0",IF(score!$K390=100,"0")))))))</f>
        <v>0</v>
      </c>
      <c r="X390" t="str">
        <f>IF(score!$K390=".",".",IF(score!$K390=0,"0",IF(score!$K390=20,"0",IF(score!$K390=40,"0",IF(score!$K390=60,"0",IF(score!$K390=80,"1",IF(score!$K390=100,"0")))))))</f>
        <v>1</v>
      </c>
      <c r="Y390" t="str">
        <f>IF(score!$L390=".",".",IF(score!$L390=0,"1",IF(score!$L390=20,"0",IF(score!$L390=40,"0",IF(score!$L390=60,"0",IF(score!$L390=80,"0",IF(score!$L390=100,"0")))))))</f>
        <v>0</v>
      </c>
      <c r="Z390" t="str">
        <f>IF(score!$L390=".",".",IF(score!$L390=0,"0",IF(score!$L390=20,"1",IF(score!$L390=40,"0",IF(score!$L390=60,"0",IF(score!$L390=80,"0",IF(score!$L390=100,"0")))))))</f>
        <v>0</v>
      </c>
      <c r="AA390" t="str">
        <f>IF(score!$L390=".",".",IF(score!$L390=0,"0",IF(score!$L390=20,"0",IF(score!$L390=40,"1",IF(score!$L390=60,"0",IF(score!$L390=80,"0",IF(score!$L390=100,"0")))))))</f>
        <v>1</v>
      </c>
      <c r="AB390" t="str">
        <f>IF(score!$L390=".",".",IF(score!$L390=0,"0",IF(score!$L390=20,"0",IF(score!$L390=40,"0",IF(score!$L390=60,"1",IF(score!$L390=80,"0",IF(score!$L390=100,"0")))))))</f>
        <v>0</v>
      </c>
      <c r="AC390" t="str">
        <f>IF(score!$L390=".",".",IF(score!$L390=0,"0",IF(score!$L390=20,"0",IF(score!$L390=40,"0",IF(score!$L390=60,"0",IF(score!$L390=80,"1",IF(score!L390=100,"0")))))))</f>
        <v>0</v>
      </c>
      <c r="AD390" t="str">
        <f>IF(score!$M390=".",".",IF(score!$M390=0,"1",IF(score!$M390=20,"0",IF(score!$M390=40,"0",IF(score!$M390=60,"0",IF(score!$M390=80,"0",IF(score!$M390=100,"0")))))))</f>
        <v>0</v>
      </c>
      <c r="AE390" t="str">
        <f>IF(score!$M390=".",".",IF(score!$M390=0,"0",IF(score!$M390=20,"1",IF(score!$M390=40,"0",IF(score!$M390=60,"0",IF(score!$M390=80,"0",IF(score!$M390=100,"0")))))))</f>
        <v>0</v>
      </c>
      <c r="AF390" t="str">
        <f>IF(score!$M390=".",".",IF(score!$M390=0,"0",IF(score!$M390=20,"0",IF(score!$M390=40,"1",IF(score!$M390=60,"0",IF(score!$M390=80,"0",IF(score!$M390=100,"0")))))))</f>
        <v>0</v>
      </c>
      <c r="AG390" t="str">
        <f>IF(score!$M390=".",".",IF(score!$M390=0,"0",IF(score!$M390=20,"0",IF(score!$M390=40,"0",IF(score!$M390=60,"1",IF(score!$M390=80,"0",IF(score!$M390=100,"0")))))))</f>
        <v>1</v>
      </c>
      <c r="AH390" t="str">
        <f>IF(score!$M390=".",".",IF(score!$M390=0,"0",IF(score!$M390=20,"0",IF(score!$M390=40,"0",IF(score!$M390=60,"0",IF(score!$M390=80,"1",IF(score!$M390=100,"0")))))))</f>
        <v>0</v>
      </c>
      <c r="AI390" t="str">
        <f>IF(score!$N390=".",".",IF(score!$N390=0,"1",IF(score!$N390=25,"0",IF(score!$N390=50,"0",IF(score!$N390=75,"0",IF(score!$N390=100,"0"))))))</f>
        <v>0</v>
      </c>
      <c r="AJ390" t="str">
        <f>IF(score!$N390=".",".",IF(score!$N390=0,"0",IF(score!$N390=25,"1",IF(score!$N390=50,"0",IF(score!$N390=75,"0",IF(score!$N390=100,"0"))))))</f>
        <v>0</v>
      </c>
      <c r="AK390" t="str">
        <f>IF(score!$N390=".",".",IF(score!$N390=0,"0",IF(score!$N390=25,"0",IF(score!$N390=50,"1",IF(score!$N390=75,"0",IF(score!$N390=100,"0"))))))</f>
        <v>0</v>
      </c>
      <c r="AL390" t="str">
        <f>IF(score!$N390=".",".",IF(score!$N390=0,"0",IF(score!$N390=25,"0",IF(score!$N390=50,"0",IF(score!$N390=75,"1",IF(score!$N390=100,"0"))))))</f>
        <v>1</v>
      </c>
      <c r="AN390">
        <f t="shared" si="350"/>
        <v>0</v>
      </c>
      <c r="AO390">
        <f t="shared" si="351"/>
        <v>0</v>
      </c>
      <c r="AP390">
        <f t="shared" si="352"/>
        <v>0</v>
      </c>
      <c r="AQ390">
        <f t="shared" si="353"/>
        <v>-1.3187199999999999</v>
      </c>
      <c r="AR390">
        <f t="shared" si="354"/>
        <v>0</v>
      </c>
      <c r="AS390">
        <f t="shared" si="355"/>
        <v>-3.4555500000000001</v>
      </c>
      <c r="AT390">
        <f t="shared" si="356"/>
        <v>0</v>
      </c>
      <c r="AU390">
        <f t="shared" si="357"/>
        <v>-2.7355700000000001</v>
      </c>
      <c r="AV390">
        <f t="shared" si="358"/>
        <v>0</v>
      </c>
      <c r="AW390">
        <f t="shared" si="359"/>
        <v>0</v>
      </c>
      <c r="AX390">
        <f t="shared" si="360"/>
        <v>0</v>
      </c>
      <c r="AY390">
        <f t="shared" si="361"/>
        <v>0</v>
      </c>
      <c r="AZ390">
        <f t="shared" si="362"/>
        <v>0</v>
      </c>
      <c r="BA390">
        <f t="shared" si="363"/>
        <v>0</v>
      </c>
      <c r="BB390">
        <f t="shared" si="364"/>
        <v>0</v>
      </c>
      <c r="BC390">
        <f t="shared" si="365"/>
        <v>0</v>
      </c>
      <c r="BD390">
        <f t="shared" si="366"/>
        <v>0</v>
      </c>
      <c r="BE390">
        <f t="shared" si="367"/>
        <v>0</v>
      </c>
      <c r="BF390">
        <f t="shared" si="368"/>
        <v>0</v>
      </c>
      <c r="BG390">
        <f t="shared" si="369"/>
        <v>0</v>
      </c>
      <c r="BH390">
        <f t="shared" si="370"/>
        <v>0.66513999999999995</v>
      </c>
      <c r="BI390">
        <f t="shared" si="371"/>
        <v>0</v>
      </c>
      <c r="BJ390">
        <f t="shared" si="372"/>
        <v>0</v>
      </c>
      <c r="BK390">
        <f t="shared" si="373"/>
        <v>-1.6185</v>
      </c>
      <c r="BL390">
        <f t="shared" si="374"/>
        <v>0</v>
      </c>
      <c r="BM390">
        <f t="shared" si="375"/>
        <v>0</v>
      </c>
      <c r="BN390">
        <f t="shared" si="376"/>
        <v>0</v>
      </c>
      <c r="BO390">
        <f t="shared" si="377"/>
        <v>0</v>
      </c>
      <c r="BP390">
        <f t="shared" si="378"/>
        <v>0</v>
      </c>
      <c r="BQ390">
        <f t="shared" si="379"/>
        <v>1.28044</v>
      </c>
      <c r="BR390">
        <f t="shared" si="380"/>
        <v>0</v>
      </c>
      <c r="BS390">
        <f t="shared" si="381"/>
        <v>0</v>
      </c>
      <c r="BT390">
        <f t="shared" si="382"/>
        <v>0</v>
      </c>
      <c r="BU390">
        <f t="shared" si="383"/>
        <v>0</v>
      </c>
      <c r="BV390">
        <f t="shared" si="384"/>
        <v>0.11038000000000001</v>
      </c>
      <c r="BX390">
        <f t="shared" si="385"/>
        <v>0</v>
      </c>
      <c r="BY390">
        <f t="shared" si="386"/>
        <v>0</v>
      </c>
      <c r="BZ390">
        <f t="shared" si="387"/>
        <v>0</v>
      </c>
      <c r="CA390">
        <f t="shared" si="388"/>
        <v>-6.0639999999999999E-2</v>
      </c>
      <c r="CB390">
        <f t="shared" si="389"/>
        <v>0</v>
      </c>
      <c r="CC390">
        <f t="shared" si="390"/>
        <v>1.8684000000000001</v>
      </c>
      <c r="CD390">
        <f t="shared" si="391"/>
        <v>0</v>
      </c>
      <c r="CE390">
        <f t="shared" si="392"/>
        <v>1.43103</v>
      </c>
      <c r="CF390">
        <f t="shared" si="393"/>
        <v>0</v>
      </c>
      <c r="CG390">
        <f t="shared" si="394"/>
        <v>0</v>
      </c>
      <c r="CH390">
        <f t="shared" si="395"/>
        <v>0</v>
      </c>
      <c r="CI390">
        <f t="shared" si="396"/>
        <v>0</v>
      </c>
      <c r="CJ390">
        <f t="shared" si="397"/>
        <v>0</v>
      </c>
      <c r="CK390">
        <f t="shared" si="398"/>
        <v>0</v>
      </c>
      <c r="CL390">
        <f t="shared" si="399"/>
        <v>0</v>
      </c>
      <c r="CM390">
        <f t="shared" si="400"/>
        <v>0</v>
      </c>
      <c r="CN390">
        <f t="shared" si="401"/>
        <v>0</v>
      </c>
      <c r="CO390">
        <f t="shared" si="402"/>
        <v>0</v>
      </c>
      <c r="CP390">
        <f t="shared" si="403"/>
        <v>0</v>
      </c>
      <c r="CQ390">
        <f t="shared" si="404"/>
        <v>0</v>
      </c>
      <c r="CR390">
        <f t="shared" si="405"/>
        <v>-1.9494899999999999</v>
      </c>
      <c r="CS390">
        <f t="shared" si="406"/>
        <v>0</v>
      </c>
      <c r="CT390">
        <f t="shared" si="407"/>
        <v>0</v>
      </c>
      <c r="CU390">
        <f t="shared" si="408"/>
        <v>-3.2980499999999999</v>
      </c>
      <c r="CV390">
        <f t="shared" si="409"/>
        <v>0</v>
      </c>
      <c r="CW390">
        <f t="shared" si="410"/>
        <v>0</v>
      </c>
      <c r="CX390">
        <f t="shared" si="411"/>
        <v>0</v>
      </c>
      <c r="CY390">
        <f t="shared" si="412"/>
        <v>0</v>
      </c>
      <c r="CZ390">
        <f t="shared" si="413"/>
        <v>0</v>
      </c>
      <c r="DA390">
        <f t="shared" si="414"/>
        <v>-4.5905500000000004</v>
      </c>
      <c r="DB390">
        <f t="shared" si="415"/>
        <v>0</v>
      </c>
      <c r="DC390">
        <f t="shared" si="416"/>
        <v>0</v>
      </c>
      <c r="DD390">
        <f t="shared" si="417"/>
        <v>0</v>
      </c>
      <c r="DE390">
        <f t="shared" si="418"/>
        <v>0</v>
      </c>
      <c r="DF390">
        <f t="shared" si="419"/>
        <v>-3.13896</v>
      </c>
    </row>
    <row r="391" spans="1:110" x14ac:dyDescent="0.25">
      <c r="A391" s="4">
        <f>raw!$A391:$A391</f>
        <v>43343</v>
      </c>
      <c r="B391" s="6" t="str">
        <f>raw!$B391:$B391</f>
        <v>0010-0005</v>
      </c>
      <c r="D391" t="str">
        <f>IF(score!$C391=".",".",IF(score!$C391=0,"1",IF(score!$C391=25,"0",IF(score!$C391=50,"0",IF(score!$C391=75,"0",IF(score!$C391=100,"0"))))))</f>
        <v>0</v>
      </c>
      <c r="E391" t="str">
        <f>IF(score!$C391=".",".",IF(score!$C391=0,"0",IF(score!$C391=25,"1",IF(score!$C391=50,"0",IF(score!$C391=75,"0",IF(score!$C391=100,"0"))))))</f>
        <v>0</v>
      </c>
      <c r="F391" t="str">
        <f>IF(score!$C391=".",".",IF(score!$C391=0,"0",IF(score!$C391=25,"0",IF(score!$C391=50,"1",IF(score!$C391=75,"0",IF(score!$C391=100,"0"))))))</f>
        <v>1</v>
      </c>
      <c r="G391" t="str">
        <f>IF(score!$C391=".",".",IF(score!$C391=0,"0",IF(score!$C391=25,"0",IF(score!$C391=50,"0",IF(score!$C391=75,"1",IF(score!$C391=100,"0"))))))</f>
        <v>0</v>
      </c>
      <c r="H391" t="str">
        <f>IF(score!$D391=".",".",IF(score!$D391=0,"1",IF(score!$D391=50,"0",IF(score!$D391=100,"0"))))</f>
        <v>1</v>
      </c>
      <c r="I391" t="str">
        <f>IF(score!$D391=".",".",IF(score!$D391=0,"0",IF(score!$D391=50,"1",IF(score!$D391=100,"0"))))</f>
        <v>0</v>
      </c>
      <c r="J391" t="str">
        <f>IF(score!$E391=".",".",IF(score!$E391=0,"1",IF(score!$E391=50,"0",IF(score!$E391=100,"0"))))</f>
        <v>1</v>
      </c>
      <c r="K391" t="str">
        <f>IF(score!$E391=".",".",IF(score!$E391=0,"0",IF(score!$E391=50,"1",IF(score!$E391=100,"0"))))</f>
        <v>0</v>
      </c>
      <c r="L391" t="str">
        <f>IF(score!$F391=".",".",IF(score!$F391=0,"1",IF(score!$F391=100,"0")))</f>
        <v>0</v>
      </c>
      <c r="M391" t="str">
        <f>IF(score!$G391=".",".",IF(score!$G391=0,"1",IF(score!$G391=100,"0")))</f>
        <v>0</v>
      </c>
      <c r="N391" t="str">
        <f>IF(score!$H391=".",".",IF(score!$H391=0,"1",IF(score!$H391=100,"0")))</f>
        <v>0</v>
      </c>
      <c r="O391" t="str">
        <f>IF(score!$I391=".",".",IF(score!$I391=0,"1",IF(score!$I391=50,"0",IF(score!$I391=100,"0"))))</f>
        <v>0</v>
      </c>
      <c r="P391" t="str">
        <f>IF(score!$J391=".",".",IF(score!$J391=0,"1",IF(score!$J391=25,"0",IF(score!$J391=50,"0",IF(score!$J391=75,"0",IF(score!$J391=100,"0"))))))</f>
        <v>0</v>
      </c>
      <c r="Q391" t="str">
        <f>IF(score!$J391=".",".",IF(score!$J391=0,"0",IF(score!$J391=25,"1",IF(score!$J391=50,"0",IF(score!$J391=75,"0",IF(score!$J391=100,"0"))))))</f>
        <v>0</v>
      </c>
      <c r="R391" t="str">
        <f>IF(score!$J391=".",".",IF(score!$J391=0,"0",IF(score!$J391=25,"0",IF(score!$J391=50,"1",IF(score!$J391=75,"0",IF(score!$J391=100,"0"))))))</f>
        <v>0</v>
      </c>
      <c r="S391" t="str">
        <f>IF(score!$J391=".",".",IF(score!$J391=0,"0",IF(score!$J391=25,"0",IF(score!$J391=50,"0",IF(score!$J391=75,"1",IF(score!$J391=100,"0"))))))</f>
        <v>0</v>
      </c>
      <c r="T391" t="str">
        <f>IF(score!$K391=".",".",IF(score!$K391=0,"1",IF(score!$K391=20,"0",IF(score!$K391=40,"0",IF(score!$K391=60,"0",IF(score!$K391=80,"0",IF(score!$K391=100,"0")))))))</f>
        <v>0</v>
      </c>
      <c r="U391" t="str">
        <f>IF(score!$K391=".",".",IF(score!$K391=0,"0",IF(score!$K391=20,"1",IF(score!$K391=40,"0",IF(score!$K391=60,"0",IF(score!$K391=80,"0",IF(score!$K391=100,"0")))))))</f>
        <v>0</v>
      </c>
      <c r="V391" t="str">
        <f>IF(score!$K391=".",".",IF(score!$K391=0,"0",IF(score!$K391=20,"0",IF(score!$K391=40,"1",IF(score!$K391=60,"0",IF(score!$K391=80,"0",IF(score!$K391=100,"0")))))))</f>
        <v>0</v>
      </c>
      <c r="W391" t="str">
        <f>IF(score!$K391=".",".",IF(score!$K391=0,"0",IF(score!$K391=20,"0",IF(score!$K391=40,"0",IF(score!$K391=60,"1",IF(score!$K391=80,"0",IF(score!$K391=100,"0")))))))</f>
        <v>0</v>
      </c>
      <c r="X391" t="str">
        <f>IF(score!$K391=".",".",IF(score!$K391=0,"0",IF(score!$K391=20,"0",IF(score!$K391=40,"0",IF(score!$K391=60,"0",IF(score!$K391=80,"1",IF(score!$K391=100,"0")))))))</f>
        <v>0</v>
      </c>
      <c r="Y391" t="str">
        <f>IF(score!$L391=".",".",IF(score!$L391=0,"1",IF(score!$L391=20,"0",IF(score!$L391=40,"0",IF(score!$L391=60,"0",IF(score!$L391=80,"0",IF(score!$L391=100,"0")))))))</f>
        <v>0</v>
      </c>
      <c r="Z391" t="str">
        <f>IF(score!$L391=".",".",IF(score!$L391=0,"0",IF(score!$L391=20,"1",IF(score!$L391=40,"0",IF(score!$L391=60,"0",IF(score!$L391=80,"0",IF(score!$L391=100,"0")))))))</f>
        <v>0</v>
      </c>
      <c r="AA391" t="str">
        <f>IF(score!$L391=".",".",IF(score!$L391=0,"0",IF(score!$L391=20,"0",IF(score!$L391=40,"1",IF(score!$L391=60,"0",IF(score!$L391=80,"0",IF(score!$L391=100,"0")))))))</f>
        <v>1</v>
      </c>
      <c r="AB391" t="str">
        <f>IF(score!$L391=".",".",IF(score!$L391=0,"0",IF(score!$L391=20,"0",IF(score!$L391=40,"0",IF(score!$L391=60,"1",IF(score!$L391=80,"0",IF(score!$L391=100,"0")))))))</f>
        <v>0</v>
      </c>
      <c r="AC391" t="str">
        <f>IF(score!$L391=".",".",IF(score!$L391=0,"0",IF(score!$L391=20,"0",IF(score!$L391=40,"0",IF(score!$L391=60,"0",IF(score!$L391=80,"1",IF(score!L391=100,"0")))))))</f>
        <v>0</v>
      </c>
      <c r="AD391" t="str">
        <f>IF(score!$M391=".",".",IF(score!$M391=0,"1",IF(score!$M391=20,"0",IF(score!$M391=40,"0",IF(score!$M391=60,"0",IF(score!$M391=80,"0",IF(score!$M391=100,"0")))))))</f>
        <v>0</v>
      </c>
      <c r="AE391" t="str">
        <f>IF(score!$M391=".",".",IF(score!$M391=0,"0",IF(score!$M391=20,"1",IF(score!$M391=40,"0",IF(score!$M391=60,"0",IF(score!$M391=80,"0",IF(score!$M391=100,"0")))))))</f>
        <v>0</v>
      </c>
      <c r="AF391" t="str">
        <f>IF(score!$M391=".",".",IF(score!$M391=0,"0",IF(score!$M391=20,"0",IF(score!$M391=40,"1",IF(score!$M391=60,"0",IF(score!$M391=80,"0",IF(score!$M391=100,"0")))))))</f>
        <v>0</v>
      </c>
      <c r="AG391" t="str">
        <f>IF(score!$M391=".",".",IF(score!$M391=0,"0",IF(score!$M391=20,"0",IF(score!$M391=40,"0",IF(score!$M391=60,"1",IF(score!$M391=80,"0",IF(score!$M391=100,"0")))))))</f>
        <v>1</v>
      </c>
      <c r="AH391" t="str">
        <f>IF(score!$M391=".",".",IF(score!$M391=0,"0",IF(score!$M391=20,"0",IF(score!$M391=40,"0",IF(score!$M391=60,"0",IF(score!$M391=80,"1",IF(score!$M391=100,"0")))))))</f>
        <v>0</v>
      </c>
      <c r="AI391" t="str">
        <f>IF(score!$N391=".",".",IF(score!$N391=0,"1",IF(score!$N391=25,"0",IF(score!$N391=50,"0",IF(score!$N391=75,"0",IF(score!$N391=100,"0"))))))</f>
        <v>0</v>
      </c>
      <c r="AJ391" t="str">
        <f>IF(score!$N391=".",".",IF(score!$N391=0,"0",IF(score!$N391=25,"1",IF(score!$N391=50,"0",IF(score!$N391=75,"0",IF(score!$N391=100,"0"))))))</f>
        <v>0</v>
      </c>
      <c r="AK391" t="str">
        <f>IF(score!$N391=".",".",IF(score!$N391=0,"0",IF(score!$N391=25,"0",IF(score!$N391=50,"1",IF(score!$N391=75,"0",IF(score!$N391=100,"0"))))))</f>
        <v>1</v>
      </c>
      <c r="AL391" t="str">
        <f>IF(score!$N391=".",".",IF(score!$N391=0,"0",IF(score!$N391=25,"0",IF(score!$N391=50,"0",IF(score!$N391=75,"1",IF(score!$N391=100,"0"))))))</f>
        <v>0</v>
      </c>
      <c r="AN391">
        <f t="shared" si="350"/>
        <v>0</v>
      </c>
      <c r="AO391">
        <f t="shared" si="351"/>
        <v>0</v>
      </c>
      <c r="AP391">
        <f t="shared" si="352"/>
        <v>-3.0239600000000002</v>
      </c>
      <c r="AQ391">
        <f t="shared" si="353"/>
        <v>0</v>
      </c>
      <c r="AR391">
        <f t="shared" si="354"/>
        <v>-7.2321600000000004</v>
      </c>
      <c r="AS391">
        <f t="shared" si="355"/>
        <v>0</v>
      </c>
      <c r="AT391">
        <f t="shared" si="356"/>
        <v>-6.24397</v>
      </c>
      <c r="AU391">
        <f t="shared" si="357"/>
        <v>0</v>
      </c>
      <c r="AV391">
        <f t="shared" si="358"/>
        <v>0</v>
      </c>
      <c r="AW391">
        <f t="shared" si="359"/>
        <v>0</v>
      </c>
      <c r="AX391">
        <f t="shared" si="360"/>
        <v>0</v>
      </c>
      <c r="AY391">
        <f t="shared" si="361"/>
        <v>0</v>
      </c>
      <c r="AZ391">
        <f t="shared" si="362"/>
        <v>0</v>
      </c>
      <c r="BA391">
        <f t="shared" si="363"/>
        <v>0</v>
      </c>
      <c r="BB391">
        <f t="shared" si="364"/>
        <v>0</v>
      </c>
      <c r="BC391">
        <f t="shared" si="365"/>
        <v>0</v>
      </c>
      <c r="BD391">
        <f t="shared" si="366"/>
        <v>0</v>
      </c>
      <c r="BE391">
        <f t="shared" si="367"/>
        <v>0</v>
      </c>
      <c r="BF391">
        <f t="shared" si="368"/>
        <v>0</v>
      </c>
      <c r="BG391">
        <f t="shared" si="369"/>
        <v>0</v>
      </c>
      <c r="BH391">
        <f t="shared" si="370"/>
        <v>0</v>
      </c>
      <c r="BI391">
        <f t="shared" si="371"/>
        <v>0</v>
      </c>
      <c r="BJ391">
        <f t="shared" si="372"/>
        <v>0</v>
      </c>
      <c r="BK391">
        <f t="shared" si="373"/>
        <v>-1.6185</v>
      </c>
      <c r="BL391">
        <f t="shared" si="374"/>
        <v>0</v>
      </c>
      <c r="BM391">
        <f t="shared" si="375"/>
        <v>0</v>
      </c>
      <c r="BN391">
        <f t="shared" si="376"/>
        <v>0</v>
      </c>
      <c r="BO391">
        <f t="shared" si="377"/>
        <v>0</v>
      </c>
      <c r="BP391">
        <f t="shared" si="378"/>
        <v>0</v>
      </c>
      <c r="BQ391">
        <f t="shared" si="379"/>
        <v>1.28044</v>
      </c>
      <c r="BR391">
        <f t="shared" si="380"/>
        <v>0</v>
      </c>
      <c r="BS391">
        <f t="shared" si="381"/>
        <v>0</v>
      </c>
      <c r="BT391">
        <f t="shared" si="382"/>
        <v>0</v>
      </c>
      <c r="BU391">
        <f t="shared" si="383"/>
        <v>-0.18043000000000001</v>
      </c>
      <c r="BV391">
        <f t="shared" si="384"/>
        <v>0</v>
      </c>
      <c r="BX391">
        <f t="shared" si="385"/>
        <v>0</v>
      </c>
      <c r="BY391">
        <f t="shared" si="386"/>
        <v>0</v>
      </c>
      <c r="BZ391">
        <f t="shared" si="387"/>
        <v>3.4819999999999997E-2</v>
      </c>
      <c r="CA391">
        <f t="shared" si="388"/>
        <v>0</v>
      </c>
      <c r="CB391">
        <f t="shared" si="389"/>
        <v>3.9311500000000001</v>
      </c>
      <c r="CC391">
        <f t="shared" si="390"/>
        <v>0</v>
      </c>
      <c r="CD391">
        <f t="shared" si="391"/>
        <v>2.68282</v>
      </c>
      <c r="CE391">
        <f t="shared" si="392"/>
        <v>0</v>
      </c>
      <c r="CF391">
        <f t="shared" si="393"/>
        <v>0</v>
      </c>
      <c r="CG391">
        <f t="shared" si="394"/>
        <v>0</v>
      </c>
      <c r="CH391">
        <f t="shared" si="395"/>
        <v>0</v>
      </c>
      <c r="CI391">
        <f t="shared" si="396"/>
        <v>0</v>
      </c>
      <c r="CJ391">
        <f t="shared" si="397"/>
        <v>0</v>
      </c>
      <c r="CK391">
        <f t="shared" si="398"/>
        <v>0</v>
      </c>
      <c r="CL391">
        <f t="shared" si="399"/>
        <v>0</v>
      </c>
      <c r="CM391">
        <f t="shared" si="400"/>
        <v>0</v>
      </c>
      <c r="CN391">
        <f t="shared" si="401"/>
        <v>0</v>
      </c>
      <c r="CO391">
        <f t="shared" si="402"/>
        <v>0</v>
      </c>
      <c r="CP391">
        <f t="shared" si="403"/>
        <v>0</v>
      </c>
      <c r="CQ391">
        <f t="shared" si="404"/>
        <v>0</v>
      </c>
      <c r="CR391">
        <f t="shared" si="405"/>
        <v>0</v>
      </c>
      <c r="CS391">
        <f t="shared" si="406"/>
        <v>0</v>
      </c>
      <c r="CT391">
        <f t="shared" si="407"/>
        <v>0</v>
      </c>
      <c r="CU391">
        <f t="shared" si="408"/>
        <v>-3.2980499999999999</v>
      </c>
      <c r="CV391">
        <f t="shared" si="409"/>
        <v>0</v>
      </c>
      <c r="CW391">
        <f t="shared" si="410"/>
        <v>0</v>
      </c>
      <c r="CX391">
        <f t="shared" si="411"/>
        <v>0</v>
      </c>
      <c r="CY391">
        <f t="shared" si="412"/>
        <v>0</v>
      </c>
      <c r="CZ391">
        <f t="shared" si="413"/>
        <v>0</v>
      </c>
      <c r="DA391">
        <f t="shared" si="414"/>
        <v>-4.5905500000000004</v>
      </c>
      <c r="DB391">
        <f t="shared" si="415"/>
        <v>0</v>
      </c>
      <c r="DC391">
        <f t="shared" si="416"/>
        <v>0</v>
      </c>
      <c r="DD391">
        <f t="shared" si="417"/>
        <v>0</v>
      </c>
      <c r="DE391">
        <f t="shared" si="418"/>
        <v>-5.63286</v>
      </c>
      <c r="DF391">
        <f t="shared" si="419"/>
        <v>0</v>
      </c>
    </row>
    <row r="392" spans="1:110" x14ac:dyDescent="0.25">
      <c r="A392" s="4">
        <f>raw!$A392:$A392</f>
        <v>43353</v>
      </c>
      <c r="B392" s="6" t="str">
        <f>raw!$B392:$B392</f>
        <v>0010-0006</v>
      </c>
      <c r="D392" t="str">
        <f>IF(score!$C392=".",".",IF(score!$C392=0,"1",IF(score!$C392=25,"0",IF(score!$C392=50,"0",IF(score!$C392=75,"0",IF(score!$C392=100,"0"))))))</f>
        <v>0</v>
      </c>
      <c r="E392" t="str">
        <f>IF(score!$C392=".",".",IF(score!$C392=0,"0",IF(score!$C392=25,"1",IF(score!$C392=50,"0",IF(score!$C392=75,"0",IF(score!$C392=100,"0"))))))</f>
        <v>0</v>
      </c>
      <c r="F392" t="str">
        <f>IF(score!$C392=".",".",IF(score!$C392=0,"0",IF(score!$C392=25,"0",IF(score!$C392=50,"1",IF(score!$C392=75,"0",IF(score!$C392=100,"0"))))))</f>
        <v>1</v>
      </c>
      <c r="G392" t="str">
        <f>IF(score!$C392=".",".",IF(score!$C392=0,"0",IF(score!$C392=25,"0",IF(score!$C392=50,"0",IF(score!$C392=75,"1",IF(score!$C392=100,"0"))))))</f>
        <v>0</v>
      </c>
      <c r="H392" t="str">
        <f>IF(score!$D392=".",".",IF(score!$D392=0,"1",IF(score!$D392=50,"0",IF(score!$D392=100,"0"))))</f>
        <v>0</v>
      </c>
      <c r="I392" t="str">
        <f>IF(score!$D392=".",".",IF(score!$D392=0,"0",IF(score!$D392=50,"1",IF(score!$D392=100,"0"))))</f>
        <v>1</v>
      </c>
      <c r="J392" t="str">
        <f>IF(score!$E392=".",".",IF(score!$E392=0,"1",IF(score!$E392=50,"0",IF(score!$E392=100,"0"))))</f>
        <v>0</v>
      </c>
      <c r="K392" t="str">
        <f>IF(score!$E392=".",".",IF(score!$E392=0,"0",IF(score!$E392=50,"1",IF(score!$E392=100,"0"))))</f>
        <v>1</v>
      </c>
      <c r="L392" t="str">
        <f>IF(score!$F392=".",".",IF(score!$F392=0,"1",IF(score!$F392=100,"0")))</f>
        <v>0</v>
      </c>
      <c r="M392" t="str">
        <f>IF(score!$G392=".",".",IF(score!$G392=0,"1",IF(score!$G392=100,"0")))</f>
        <v>0</v>
      </c>
      <c r="N392" t="str">
        <f>IF(score!$H392=".",".",IF(score!$H392=0,"1",IF(score!$H392=100,"0")))</f>
        <v>0</v>
      </c>
      <c r="O392" t="str">
        <f>IF(score!$I392=".",".",IF(score!$I392=0,"1",IF(score!$I392=50,"0",IF(score!$I392=100,"0"))))</f>
        <v>0</v>
      </c>
      <c r="P392" t="str">
        <f>IF(score!$J392=".",".",IF(score!$J392=0,"1",IF(score!$J392=25,"0",IF(score!$J392=50,"0",IF(score!$J392=75,"0",IF(score!$J392=100,"0"))))))</f>
        <v>0</v>
      </c>
      <c r="Q392" t="str">
        <f>IF(score!$J392=".",".",IF(score!$J392=0,"0",IF(score!$J392=25,"1",IF(score!$J392=50,"0",IF(score!$J392=75,"0",IF(score!$J392=100,"0"))))))</f>
        <v>0</v>
      </c>
      <c r="R392" t="str">
        <f>IF(score!$J392=".",".",IF(score!$J392=0,"0",IF(score!$J392=25,"0",IF(score!$J392=50,"1",IF(score!$J392=75,"0",IF(score!$J392=100,"0"))))))</f>
        <v>0</v>
      </c>
      <c r="S392" t="str">
        <f>IF(score!$J392=".",".",IF(score!$J392=0,"0",IF(score!$J392=25,"0",IF(score!$J392=50,"0",IF(score!$J392=75,"1",IF(score!$J392=100,"0"))))))</f>
        <v>0</v>
      </c>
      <c r="T392" t="str">
        <f>IF(score!$K392=".",".",IF(score!$K392=0,"1",IF(score!$K392=20,"0",IF(score!$K392=40,"0",IF(score!$K392=60,"0",IF(score!$K392=80,"0",IF(score!$K392=100,"0")))))))</f>
        <v>0</v>
      </c>
      <c r="U392" t="str">
        <f>IF(score!$K392=".",".",IF(score!$K392=0,"0",IF(score!$K392=20,"1",IF(score!$K392=40,"0",IF(score!$K392=60,"0",IF(score!$K392=80,"0",IF(score!$K392=100,"0")))))))</f>
        <v>0</v>
      </c>
      <c r="V392" t="str">
        <f>IF(score!$K392=".",".",IF(score!$K392=0,"0",IF(score!$K392=20,"0",IF(score!$K392=40,"1",IF(score!$K392=60,"0",IF(score!$K392=80,"0",IF(score!$K392=100,"0")))))))</f>
        <v>0</v>
      </c>
      <c r="W392" t="str">
        <f>IF(score!$K392=".",".",IF(score!$K392=0,"0",IF(score!$K392=20,"0",IF(score!$K392=40,"0",IF(score!$K392=60,"1",IF(score!$K392=80,"0",IF(score!$K392=100,"0")))))))</f>
        <v>0</v>
      </c>
      <c r="X392" t="str">
        <f>IF(score!$K392=".",".",IF(score!$K392=0,"0",IF(score!$K392=20,"0",IF(score!$K392=40,"0",IF(score!$K392=60,"0",IF(score!$K392=80,"1",IF(score!$K392=100,"0")))))))</f>
        <v>1</v>
      </c>
      <c r="Y392" t="str">
        <f>IF(score!$L392=".",".",IF(score!$L392=0,"1",IF(score!$L392=20,"0",IF(score!$L392=40,"0",IF(score!$L392=60,"0",IF(score!$L392=80,"0",IF(score!$L392=100,"0")))))))</f>
        <v>0</v>
      </c>
      <c r="Z392" t="str">
        <f>IF(score!$L392=".",".",IF(score!$L392=0,"0",IF(score!$L392=20,"1",IF(score!$L392=40,"0",IF(score!$L392=60,"0",IF(score!$L392=80,"0",IF(score!$L392=100,"0")))))))</f>
        <v>0</v>
      </c>
      <c r="AA392" t="str">
        <f>IF(score!$L392=".",".",IF(score!$L392=0,"0",IF(score!$L392=20,"0",IF(score!$L392=40,"1",IF(score!$L392=60,"0",IF(score!$L392=80,"0",IF(score!$L392=100,"0")))))))</f>
        <v>0</v>
      </c>
      <c r="AB392" t="str">
        <f>IF(score!$L392=".",".",IF(score!$L392=0,"0",IF(score!$L392=20,"0",IF(score!$L392=40,"0",IF(score!$L392=60,"1",IF(score!$L392=80,"0",IF(score!$L392=100,"0")))))))</f>
        <v>0</v>
      </c>
      <c r="AC392" t="str">
        <f>IF(score!$L392=".",".",IF(score!$L392=0,"0",IF(score!$L392=20,"0",IF(score!$L392=40,"0",IF(score!$L392=60,"0",IF(score!$L392=80,"1",IF(score!L392=100,"0")))))))</f>
        <v>0</v>
      </c>
      <c r="AD392" t="str">
        <f>IF(score!$M392=".",".",IF(score!$M392=0,"1",IF(score!$M392=20,"0",IF(score!$M392=40,"0",IF(score!$M392=60,"0",IF(score!$M392=80,"0",IF(score!$M392=100,"0")))))))</f>
        <v>0</v>
      </c>
      <c r="AE392" t="str">
        <f>IF(score!$M392=".",".",IF(score!$M392=0,"0",IF(score!$M392=20,"1",IF(score!$M392=40,"0",IF(score!$M392=60,"0",IF(score!$M392=80,"0",IF(score!$M392=100,"0")))))))</f>
        <v>0</v>
      </c>
      <c r="AF392" t="str">
        <f>IF(score!$M392=".",".",IF(score!$M392=0,"0",IF(score!$M392=20,"0",IF(score!$M392=40,"1",IF(score!$M392=60,"0",IF(score!$M392=80,"0",IF(score!$M392=100,"0")))))))</f>
        <v>0</v>
      </c>
      <c r="AG392" t="str">
        <f>IF(score!$M392=".",".",IF(score!$M392=0,"0",IF(score!$M392=20,"0",IF(score!$M392=40,"0",IF(score!$M392=60,"1",IF(score!$M392=80,"0",IF(score!$M392=100,"0")))))))</f>
        <v>0</v>
      </c>
      <c r="AH392" t="str">
        <f>IF(score!$M392=".",".",IF(score!$M392=0,"0",IF(score!$M392=20,"0",IF(score!$M392=40,"0",IF(score!$M392=60,"0",IF(score!$M392=80,"1",IF(score!$M392=100,"0")))))))</f>
        <v>0</v>
      </c>
      <c r="AI392" t="str">
        <f>IF(score!$N392=".",".",IF(score!$N392=0,"1",IF(score!$N392=25,"0",IF(score!$N392=50,"0",IF(score!$N392=75,"0",IF(score!$N392=100,"0"))))))</f>
        <v>0</v>
      </c>
      <c r="AJ392" t="str">
        <f>IF(score!$N392=".",".",IF(score!$N392=0,"0",IF(score!$N392=25,"1",IF(score!$N392=50,"0",IF(score!$N392=75,"0",IF(score!$N392=100,"0"))))))</f>
        <v>0</v>
      </c>
      <c r="AK392" t="str">
        <f>IF(score!$N392=".",".",IF(score!$N392=0,"0",IF(score!$N392=25,"0",IF(score!$N392=50,"1",IF(score!$N392=75,"0",IF(score!$N392=100,"0"))))))</f>
        <v>1</v>
      </c>
      <c r="AL392" t="str">
        <f>IF(score!$N392=".",".",IF(score!$N392=0,"0",IF(score!$N392=25,"0",IF(score!$N392=50,"0",IF(score!$N392=75,"1",IF(score!$N392=100,"0"))))))</f>
        <v>0</v>
      </c>
      <c r="AN392">
        <f t="shared" ref="AN392:AN455" si="420">IF($D392 = ".",".",$D392*-8.37399)</f>
        <v>0</v>
      </c>
      <c r="AO392">
        <f t="shared" ref="AO392:AO455" si="421">IF($E392 = ".",".",$E392*-5.56461)</f>
        <v>0</v>
      </c>
      <c r="AP392">
        <f t="shared" ref="AP392:AP455" si="422">IF($F392 = ".",".",$F392*-3.02396)</f>
        <v>-3.0239600000000002</v>
      </c>
      <c r="AQ392">
        <f t="shared" ref="AQ392:AQ455" si="423">IF($G392 = ".",".",$G392*-1.31872)</f>
        <v>0</v>
      </c>
      <c r="AR392">
        <f t="shared" ref="AR392:AR455" si="424">IF($H392 = ".",".",$H392*-7.23216)</f>
        <v>0</v>
      </c>
      <c r="AS392">
        <f t="shared" ref="AS392:AS455" si="425">IF($I392 = ".",".",$I392*-3.45555)</f>
        <v>-3.4555500000000001</v>
      </c>
      <c r="AT392">
        <f t="shared" ref="AT392:AT455" si="426">IF($J392 = ".",".",$J392*-6.24397)</f>
        <v>0</v>
      </c>
      <c r="AU392">
        <f t="shared" ref="AU392:AU455" si="427">IF($K392 = ".",".",$K392*-2.73557)</f>
        <v>-2.7355700000000001</v>
      </c>
      <c r="AV392">
        <f t="shared" ref="AV392:AV455" si="428">IF($L392 = ".",".",$L392*-4.61617)</f>
        <v>0</v>
      </c>
      <c r="AW392">
        <f t="shared" ref="AW392:AW455" si="429">IF($M392 = ".",".",$M392*-5.51747)</f>
        <v>0</v>
      </c>
      <c r="AX392">
        <f t="shared" ref="AX392:AX455" si="430">IF($N392 = ".",".",$N392*3.04365)</f>
        <v>0</v>
      </c>
      <c r="AY392">
        <f t="shared" ref="AY392:AY455" si="431">IF($O392 = ".",".",$O392*2.32091)</f>
        <v>0</v>
      </c>
      <c r="AZ392">
        <f t="shared" ref="AZ392:AZ455" si="432">IF($P392 = ".",".",$P392*-11.25544)</f>
        <v>0</v>
      </c>
      <c r="BA392">
        <f t="shared" ref="BA392:BA455" si="433">IF($Q392 = ".",".",$Q392*-8.38063)</f>
        <v>0</v>
      </c>
      <c r="BB392">
        <f t="shared" ref="BB392:BB455" si="434">IF($R392 = ".",".",$R392*-6.50522)</f>
        <v>0</v>
      </c>
      <c r="BC392">
        <f t="shared" ref="BC392:BC455" si="435">IF($S392 = ".",".",$S392*-3.8013)</f>
        <v>0</v>
      </c>
      <c r="BD392">
        <f t="shared" ref="BD392:BD455" si="436">IF($T392 = ".",".",$T392*3.46638)</f>
        <v>0</v>
      </c>
      <c r="BE392">
        <f t="shared" ref="BE392:BE455" si="437">IF($U392 = ".",".",$U392*2.90426)</f>
        <v>0</v>
      </c>
      <c r="BF392">
        <f t="shared" ref="BF392:BF455" si="438">IF($V392 = ".",".",$V392*2.37241)</f>
        <v>0</v>
      </c>
      <c r="BG392">
        <f t="shared" ref="BG392:BG455" si="439">IF($W392 = ".",".",$W392*1.36689)</f>
        <v>0</v>
      </c>
      <c r="BH392">
        <f t="shared" ref="BH392:BH455" si="440">IF($X392 = ".",".",$X392*0.66514)</f>
        <v>0.66513999999999995</v>
      </c>
      <c r="BI392">
        <f t="shared" ref="BI392:BI455" si="441">IF($Y392 = ".",".",$Y392*-2.44706)</f>
        <v>0</v>
      </c>
      <c r="BJ392">
        <f t="shared" ref="BJ392:BJ455" si="442">IF($Z392 = ".",".",$Z392*-2.02168)</f>
        <v>0</v>
      </c>
      <c r="BK392">
        <f t="shared" ref="BK392:BK455" si="443">IF($AA392 = ".",".",$AA392*-1.6185)</f>
        <v>0</v>
      </c>
      <c r="BL392">
        <f t="shared" ref="BL392:BL455" si="444">IF($AB392 = ".",".",$AB392*-1.14387)</f>
        <v>0</v>
      </c>
      <c r="BM392">
        <f t="shared" ref="BM392:BM455" si="445">IF($AC392 = ".",".",$AC392*-0.42251)</f>
        <v>0</v>
      </c>
      <c r="BN392">
        <f t="shared" ref="BN392:BN455" si="446">IF($AD392 = ".",".",$AD392*4.61446)</f>
        <v>0</v>
      </c>
      <c r="BO392">
        <f t="shared" ref="BO392:BO455" si="447">IF($AE392 = ".",".",$AE392*3.41593)</f>
        <v>0</v>
      </c>
      <c r="BP392">
        <f t="shared" ref="BP392:BP455" si="448">IF($AF392 = ".",".",$AF392*2.34247)</f>
        <v>0</v>
      </c>
      <c r="BQ392">
        <f t="shared" ref="BQ392:BQ455" si="449">IF($AG392 = ".",".",$AG392*1.28044)</f>
        <v>0</v>
      </c>
      <c r="BR392">
        <f t="shared" ref="BR392:BR455" si="450">IF($AH392 = ".",".",$AH392*0.41188)</f>
        <v>0</v>
      </c>
      <c r="BS392">
        <f t="shared" ref="BS392:BS455" si="451">IF($AI392 = ".",".",$AI392*-0.33682)</f>
        <v>0</v>
      </c>
      <c r="BT392">
        <f t="shared" ref="BT392:BT455" si="452">IF($AJ392 = ".",".",$AJ392*-0.94342)</f>
        <v>0</v>
      </c>
      <c r="BU392">
        <f t="shared" ref="BU392:BU455" si="453">IF($AK392 = ".",".",$AK392*-0.18043)</f>
        <v>-0.18043000000000001</v>
      </c>
      <c r="BV392">
        <f t="shared" ref="BV392:BV455" si="454">IF($AL392 = ".",".",$AL392*0.11038)</f>
        <v>0</v>
      </c>
      <c r="BX392">
        <f t="shared" ref="BX392:BX455" si="455">IF($D392 = ".",".",$D392*-1.71175)</f>
        <v>0</v>
      </c>
      <c r="BY392">
        <f t="shared" ref="BY392:BY455" si="456">IF($E392 = ".",".",$E392*-0.16891)</f>
        <v>0</v>
      </c>
      <c r="BZ392">
        <f t="shared" ref="BZ392:BZ455" si="457">IF($F392 = ".",".",$F392*0.03482)</f>
        <v>3.4819999999999997E-2</v>
      </c>
      <c r="CA392">
        <f t="shared" ref="CA392:CA455" si="458">IF($G392 = ".",".",$G392*-0.06064)</f>
        <v>0</v>
      </c>
      <c r="CB392">
        <f t="shared" ref="CB392:CB455" si="459">IF($H392 = ".",".",$H392*3.93115)</f>
        <v>0</v>
      </c>
      <c r="CC392">
        <f t="shared" ref="CC392:CC455" si="460">IF($I392 = ".",".",$I392*1.8684)</f>
        <v>1.8684000000000001</v>
      </c>
      <c r="CD392">
        <f t="shared" ref="CD392:CD455" si="461">IF($J392 = ".",".",$J392*2.68282)</f>
        <v>0</v>
      </c>
      <c r="CE392">
        <f t="shared" ref="CE392:CE455" si="462">IF($K392 = ".",".",$K392*1.43103)</f>
        <v>1.43103</v>
      </c>
      <c r="CF392">
        <f t="shared" ref="CF392:CF455" si="463">IF($L392 = ".",".",$L392*1.4406)</f>
        <v>0</v>
      </c>
      <c r="CG392">
        <f t="shared" ref="CG392:CG455" si="464">IF($M392 = ".",".",$M392*1.66968)</f>
        <v>0</v>
      </c>
      <c r="CH392">
        <f t="shared" ref="CH392:CH455" si="465">IF($N392 = ".",".",$N392*-6.82672)</f>
        <v>0</v>
      </c>
      <c r="CI392">
        <f t="shared" ref="CI392:CI455" si="466">IF($O392 = ".",".",$O392*-5.69921)</f>
        <v>0</v>
      </c>
      <c r="CJ392">
        <f t="shared" ref="CJ392:CJ455" si="467">IF($P392 = ".",".",$P392*1.48619)</f>
        <v>0</v>
      </c>
      <c r="CK392">
        <f t="shared" ref="CK392:CK455" si="468">IF($Q392 = ".",".",$Q392*1.76691)</f>
        <v>0</v>
      </c>
      <c r="CL392">
        <f t="shared" ref="CL392:CL455" si="469">IF($R392 = ".",".",$R392*1.49384)</f>
        <v>0</v>
      </c>
      <c r="CM392">
        <f t="shared" ref="CM392:CM455" si="470">IF($S392 = ".",".",$S392*0.90384)</f>
        <v>0</v>
      </c>
      <c r="CN392">
        <f t="shared" ref="CN392:CN455" si="471">IF($T392 = ".",".",$T392*-10.19085)</f>
        <v>0</v>
      </c>
      <c r="CO392">
        <f t="shared" ref="CO392:CO455" si="472">IF($U392 = ".",".",$U392*-7.92717)</f>
        <v>0</v>
      </c>
      <c r="CP392">
        <f t="shared" ref="CP392:CP455" si="473">IF($V392 = ".",".",$V392*-6.31121)</f>
        <v>0</v>
      </c>
      <c r="CQ392">
        <f t="shared" ref="CQ392:CQ455" si="474">IF($W392 = ".",".",$W392*-4.09842)</f>
        <v>0</v>
      </c>
      <c r="CR392">
        <f t="shared" ref="CR392:CR455" si="475">IF($X392 = ".",".",$X392*-1.94949)</f>
        <v>-1.9494899999999999</v>
      </c>
      <c r="CS392">
        <f t="shared" ref="CS392:CS455" si="476">IF($Y392 = ".",".",$Y392*-6.02409)</f>
        <v>0</v>
      </c>
      <c r="CT392">
        <f t="shared" ref="CT392:CT455" si="477">IF($Z392 = ".",".",$Z392*-4.88962)</f>
        <v>0</v>
      </c>
      <c r="CU392">
        <f t="shared" ref="CU392:CU455" si="478">IF($AA392 = ".",".",$AA392*-3.29805)</f>
        <v>0</v>
      </c>
      <c r="CV392">
        <f t="shared" ref="CV392:CV455" si="479">IF($AB392 = ".",".",$AB392*-1.65178)</f>
        <v>0</v>
      </c>
      <c r="CW392">
        <f t="shared" ref="CW392:CW455" si="480">IF($AC392 = ".",".",$AC392*-0.92057)</f>
        <v>0</v>
      </c>
      <c r="CX392">
        <f t="shared" ref="CX392:CX455" si="481">IF($AD392 = ".",".",$AD392*-16.15395)</f>
        <v>0</v>
      </c>
      <c r="CY392">
        <f t="shared" ref="CY392:CY455" si="482">IF($AE392 = ".",".",$AE392*-10.77911)</f>
        <v>0</v>
      </c>
      <c r="CZ392">
        <f t="shared" ref="CZ392:CZ455" si="483">IF($AF392 = ".",".",$AF392*-8.09914)</f>
        <v>0</v>
      </c>
      <c r="DA392">
        <f t="shared" ref="DA392:DA455" si="484">IF($AG392 = ".",".",$AG392*-4.59055)</f>
        <v>0</v>
      </c>
      <c r="DB392">
        <f t="shared" ref="DB392:DB455" si="485">IF($AH392 = ".",".",$AH392*-1.95934)</f>
        <v>0</v>
      </c>
      <c r="DC392">
        <f t="shared" ref="DC392:DC455" si="486">IF($AI392 = ".",".",$AI392*-6.29724)</f>
        <v>0</v>
      </c>
      <c r="DD392">
        <f t="shared" ref="DD392:DD455" si="487">IF($AJ392 = ".",".",$AJ392*-8.26066)</f>
        <v>0</v>
      </c>
      <c r="DE392">
        <f t="shared" ref="DE392:DE455" si="488">IF($AK392 = ".",".",$AK392*-5.63286)</f>
        <v>-5.63286</v>
      </c>
      <c r="DF392">
        <f t="shared" ref="DF392:DF455" si="489">IF($AL392 = ".",".",$AL392*-3.13896)</f>
        <v>0</v>
      </c>
    </row>
    <row r="393" spans="1:110" x14ac:dyDescent="0.25">
      <c r="A393" s="4">
        <f>raw!$A393:$A393</f>
        <v>43353</v>
      </c>
      <c r="B393" s="6" t="str">
        <f>raw!$B393:$B393</f>
        <v>0010-0007</v>
      </c>
      <c r="D393" t="str">
        <f>IF(score!$C393=".",".",IF(score!$C393=0,"1",IF(score!$C393=25,"0",IF(score!$C393=50,"0",IF(score!$C393=75,"0",IF(score!$C393=100,"0"))))))</f>
        <v>0</v>
      </c>
      <c r="E393" t="str">
        <f>IF(score!$C393=".",".",IF(score!$C393=0,"0",IF(score!$C393=25,"1",IF(score!$C393=50,"0",IF(score!$C393=75,"0",IF(score!$C393=100,"0"))))))</f>
        <v>0</v>
      </c>
      <c r="F393" t="str">
        <f>IF(score!$C393=".",".",IF(score!$C393=0,"0",IF(score!$C393=25,"0",IF(score!$C393=50,"1",IF(score!$C393=75,"0",IF(score!$C393=100,"0"))))))</f>
        <v>0</v>
      </c>
      <c r="G393" t="str">
        <f>IF(score!$C393=".",".",IF(score!$C393=0,"0",IF(score!$C393=25,"0",IF(score!$C393=50,"0",IF(score!$C393=75,"1",IF(score!$C393=100,"0"))))))</f>
        <v>1</v>
      </c>
      <c r="H393" t="str">
        <f>IF(score!$D393=".",".",IF(score!$D393=0,"1",IF(score!$D393=50,"0",IF(score!$D393=100,"0"))))</f>
        <v>0</v>
      </c>
      <c r="I393" t="str">
        <f>IF(score!$D393=".",".",IF(score!$D393=0,"0",IF(score!$D393=50,"1",IF(score!$D393=100,"0"))))</f>
        <v>1</v>
      </c>
      <c r="J393" t="str">
        <f>IF(score!$E393=".",".",IF(score!$E393=0,"1",IF(score!$E393=50,"0",IF(score!$E393=100,"0"))))</f>
        <v>0</v>
      </c>
      <c r="K393" t="str">
        <f>IF(score!$E393=".",".",IF(score!$E393=0,"0",IF(score!$E393=50,"1",IF(score!$E393=100,"0"))))</f>
        <v>1</v>
      </c>
      <c r="L393" t="str">
        <f>IF(score!$F393=".",".",IF(score!$F393=0,"1",IF(score!$F393=100,"0")))</f>
        <v>0</v>
      </c>
      <c r="M393" t="str">
        <f>IF(score!$G393=".",".",IF(score!$G393=0,"1",IF(score!$G393=100,"0")))</f>
        <v>0</v>
      </c>
      <c r="N393" t="str">
        <f>IF(score!$H393=".",".",IF(score!$H393=0,"1",IF(score!$H393=100,"0")))</f>
        <v>0</v>
      </c>
      <c r="O393" t="str">
        <f>IF(score!$I393=".",".",IF(score!$I393=0,"1",IF(score!$I393=50,"0",IF(score!$I393=100,"0"))))</f>
        <v>0</v>
      </c>
      <c r="P393" t="str">
        <f>IF(score!$J393=".",".",IF(score!$J393=0,"1",IF(score!$J393=25,"0",IF(score!$J393=50,"0",IF(score!$J393=75,"0",IF(score!$J393=100,"0"))))))</f>
        <v>0</v>
      </c>
      <c r="Q393" t="str">
        <f>IF(score!$J393=".",".",IF(score!$J393=0,"0",IF(score!$J393=25,"1",IF(score!$J393=50,"0",IF(score!$J393=75,"0",IF(score!$J393=100,"0"))))))</f>
        <v>0</v>
      </c>
      <c r="R393" t="str">
        <f>IF(score!$J393=".",".",IF(score!$J393=0,"0",IF(score!$J393=25,"0",IF(score!$J393=50,"1",IF(score!$J393=75,"0",IF(score!$J393=100,"0"))))))</f>
        <v>0</v>
      </c>
      <c r="S393" t="str">
        <f>IF(score!$J393=".",".",IF(score!$J393=0,"0",IF(score!$J393=25,"0",IF(score!$J393=50,"0",IF(score!$J393=75,"1",IF(score!$J393=100,"0"))))))</f>
        <v>0</v>
      </c>
      <c r="T393" t="str">
        <f>IF(score!$K393=".",".",IF(score!$K393=0,"1",IF(score!$K393=20,"0",IF(score!$K393=40,"0",IF(score!$K393=60,"0",IF(score!$K393=80,"0",IF(score!$K393=100,"0")))))))</f>
        <v>0</v>
      </c>
      <c r="U393" t="str">
        <f>IF(score!$K393=".",".",IF(score!$K393=0,"0",IF(score!$K393=20,"1",IF(score!$K393=40,"0",IF(score!$K393=60,"0",IF(score!$K393=80,"0",IF(score!$K393=100,"0")))))))</f>
        <v>0</v>
      </c>
      <c r="V393" t="str">
        <f>IF(score!$K393=".",".",IF(score!$K393=0,"0",IF(score!$K393=20,"0",IF(score!$K393=40,"1",IF(score!$K393=60,"0",IF(score!$K393=80,"0",IF(score!$K393=100,"0")))))))</f>
        <v>0</v>
      </c>
      <c r="W393" t="str">
        <f>IF(score!$K393=".",".",IF(score!$K393=0,"0",IF(score!$K393=20,"0",IF(score!$K393=40,"0",IF(score!$K393=60,"1",IF(score!$K393=80,"0",IF(score!$K393=100,"0")))))))</f>
        <v>0</v>
      </c>
      <c r="X393" t="str">
        <f>IF(score!$K393=".",".",IF(score!$K393=0,"0",IF(score!$K393=20,"0",IF(score!$K393=40,"0",IF(score!$K393=60,"0",IF(score!$K393=80,"1",IF(score!$K393=100,"0")))))))</f>
        <v>0</v>
      </c>
      <c r="Y393" t="str">
        <f>IF(score!$L393=".",".",IF(score!$L393=0,"1",IF(score!$L393=20,"0",IF(score!$L393=40,"0",IF(score!$L393=60,"0",IF(score!$L393=80,"0",IF(score!$L393=100,"0")))))))</f>
        <v>0</v>
      </c>
      <c r="Z393" t="str">
        <f>IF(score!$L393=".",".",IF(score!$L393=0,"0",IF(score!$L393=20,"1",IF(score!$L393=40,"0",IF(score!$L393=60,"0",IF(score!$L393=80,"0",IF(score!$L393=100,"0")))))))</f>
        <v>0</v>
      </c>
      <c r="AA393" t="str">
        <f>IF(score!$L393=".",".",IF(score!$L393=0,"0",IF(score!$L393=20,"0",IF(score!$L393=40,"1",IF(score!$L393=60,"0",IF(score!$L393=80,"0",IF(score!$L393=100,"0")))))))</f>
        <v>0</v>
      </c>
      <c r="AB393" t="str">
        <f>IF(score!$L393=".",".",IF(score!$L393=0,"0",IF(score!$L393=20,"0",IF(score!$L393=40,"0",IF(score!$L393=60,"1",IF(score!$L393=80,"0",IF(score!$L393=100,"0")))))))</f>
        <v>0</v>
      </c>
      <c r="AC393" t="str">
        <f>IF(score!$L393=".",".",IF(score!$L393=0,"0",IF(score!$L393=20,"0",IF(score!$L393=40,"0",IF(score!$L393=60,"0",IF(score!$L393=80,"1",IF(score!L393=100,"0")))))))</f>
        <v>0</v>
      </c>
      <c r="AD393" t="str">
        <f>IF(score!$M393=".",".",IF(score!$M393=0,"1",IF(score!$M393=20,"0",IF(score!$M393=40,"0",IF(score!$M393=60,"0",IF(score!$M393=80,"0",IF(score!$M393=100,"0")))))))</f>
        <v>0</v>
      </c>
      <c r="AE393" t="str">
        <f>IF(score!$M393=".",".",IF(score!$M393=0,"0",IF(score!$M393=20,"1",IF(score!$M393=40,"0",IF(score!$M393=60,"0",IF(score!$M393=80,"0",IF(score!$M393=100,"0")))))))</f>
        <v>0</v>
      </c>
      <c r="AF393" t="str">
        <f>IF(score!$M393=".",".",IF(score!$M393=0,"0",IF(score!$M393=20,"0",IF(score!$M393=40,"1",IF(score!$M393=60,"0",IF(score!$M393=80,"0",IF(score!$M393=100,"0")))))))</f>
        <v>0</v>
      </c>
      <c r="AG393" t="str">
        <f>IF(score!$M393=".",".",IF(score!$M393=0,"0",IF(score!$M393=20,"0",IF(score!$M393=40,"0",IF(score!$M393=60,"1",IF(score!$M393=80,"0",IF(score!$M393=100,"0")))))))</f>
        <v>0</v>
      </c>
      <c r="AH393" t="str">
        <f>IF(score!$M393=".",".",IF(score!$M393=0,"0",IF(score!$M393=20,"0",IF(score!$M393=40,"0",IF(score!$M393=60,"0",IF(score!$M393=80,"1",IF(score!$M393=100,"0")))))))</f>
        <v>0</v>
      </c>
      <c r="AI393" t="str">
        <f>IF(score!$N393=".",".",IF(score!$N393=0,"1",IF(score!$N393=25,"0",IF(score!$N393=50,"0",IF(score!$N393=75,"0",IF(score!$N393=100,"0"))))))</f>
        <v>0</v>
      </c>
      <c r="AJ393" t="str">
        <f>IF(score!$N393=".",".",IF(score!$N393=0,"0",IF(score!$N393=25,"1",IF(score!$N393=50,"0",IF(score!$N393=75,"0",IF(score!$N393=100,"0"))))))</f>
        <v>0</v>
      </c>
      <c r="AK393" t="str">
        <f>IF(score!$N393=".",".",IF(score!$N393=0,"0",IF(score!$N393=25,"0",IF(score!$N393=50,"1",IF(score!$N393=75,"0",IF(score!$N393=100,"0"))))))</f>
        <v>0</v>
      </c>
      <c r="AL393" t="str">
        <f>IF(score!$N393=".",".",IF(score!$N393=0,"0",IF(score!$N393=25,"0",IF(score!$N393=50,"0",IF(score!$N393=75,"1",IF(score!$N393=100,"0"))))))</f>
        <v>0</v>
      </c>
      <c r="AN393">
        <f t="shared" si="420"/>
        <v>0</v>
      </c>
      <c r="AO393">
        <f t="shared" si="421"/>
        <v>0</v>
      </c>
      <c r="AP393">
        <f t="shared" si="422"/>
        <v>0</v>
      </c>
      <c r="AQ393">
        <f t="shared" si="423"/>
        <v>-1.3187199999999999</v>
      </c>
      <c r="AR393">
        <f t="shared" si="424"/>
        <v>0</v>
      </c>
      <c r="AS393">
        <f t="shared" si="425"/>
        <v>-3.4555500000000001</v>
      </c>
      <c r="AT393">
        <f t="shared" si="426"/>
        <v>0</v>
      </c>
      <c r="AU393">
        <f t="shared" si="427"/>
        <v>-2.7355700000000001</v>
      </c>
      <c r="AV393">
        <f t="shared" si="428"/>
        <v>0</v>
      </c>
      <c r="AW393">
        <f t="shared" si="429"/>
        <v>0</v>
      </c>
      <c r="AX393">
        <f t="shared" si="430"/>
        <v>0</v>
      </c>
      <c r="AY393">
        <f t="shared" si="431"/>
        <v>0</v>
      </c>
      <c r="AZ393">
        <f t="shared" si="432"/>
        <v>0</v>
      </c>
      <c r="BA393">
        <f t="shared" si="433"/>
        <v>0</v>
      </c>
      <c r="BB393">
        <f t="shared" si="434"/>
        <v>0</v>
      </c>
      <c r="BC393">
        <f t="shared" si="435"/>
        <v>0</v>
      </c>
      <c r="BD393">
        <f t="shared" si="436"/>
        <v>0</v>
      </c>
      <c r="BE393">
        <f t="shared" si="437"/>
        <v>0</v>
      </c>
      <c r="BF393">
        <f t="shared" si="438"/>
        <v>0</v>
      </c>
      <c r="BG393">
        <f t="shared" si="439"/>
        <v>0</v>
      </c>
      <c r="BH393">
        <f t="shared" si="440"/>
        <v>0</v>
      </c>
      <c r="BI393">
        <f t="shared" si="441"/>
        <v>0</v>
      </c>
      <c r="BJ393">
        <f t="shared" si="442"/>
        <v>0</v>
      </c>
      <c r="BK393">
        <f t="shared" si="443"/>
        <v>0</v>
      </c>
      <c r="BL393">
        <f t="shared" si="444"/>
        <v>0</v>
      </c>
      <c r="BM393">
        <f t="shared" si="445"/>
        <v>0</v>
      </c>
      <c r="BN393">
        <f t="shared" si="446"/>
        <v>0</v>
      </c>
      <c r="BO393">
        <f t="shared" si="447"/>
        <v>0</v>
      </c>
      <c r="BP393">
        <f t="shared" si="448"/>
        <v>0</v>
      </c>
      <c r="BQ393">
        <f t="shared" si="449"/>
        <v>0</v>
      </c>
      <c r="BR393">
        <f t="shared" si="450"/>
        <v>0</v>
      </c>
      <c r="BS393">
        <f t="shared" si="451"/>
        <v>0</v>
      </c>
      <c r="BT393">
        <f t="shared" si="452"/>
        <v>0</v>
      </c>
      <c r="BU393">
        <f t="shared" si="453"/>
        <v>0</v>
      </c>
      <c r="BV393">
        <f t="shared" si="454"/>
        <v>0</v>
      </c>
      <c r="BX393">
        <f t="shared" si="455"/>
        <v>0</v>
      </c>
      <c r="BY393">
        <f t="shared" si="456"/>
        <v>0</v>
      </c>
      <c r="BZ393">
        <f t="shared" si="457"/>
        <v>0</v>
      </c>
      <c r="CA393">
        <f t="shared" si="458"/>
        <v>-6.0639999999999999E-2</v>
      </c>
      <c r="CB393">
        <f t="shared" si="459"/>
        <v>0</v>
      </c>
      <c r="CC393">
        <f t="shared" si="460"/>
        <v>1.8684000000000001</v>
      </c>
      <c r="CD393">
        <f t="shared" si="461"/>
        <v>0</v>
      </c>
      <c r="CE393">
        <f t="shared" si="462"/>
        <v>1.43103</v>
      </c>
      <c r="CF393">
        <f t="shared" si="463"/>
        <v>0</v>
      </c>
      <c r="CG393">
        <f t="shared" si="464"/>
        <v>0</v>
      </c>
      <c r="CH393">
        <f t="shared" si="465"/>
        <v>0</v>
      </c>
      <c r="CI393">
        <f t="shared" si="466"/>
        <v>0</v>
      </c>
      <c r="CJ393">
        <f t="shared" si="467"/>
        <v>0</v>
      </c>
      <c r="CK393">
        <f t="shared" si="468"/>
        <v>0</v>
      </c>
      <c r="CL393">
        <f t="shared" si="469"/>
        <v>0</v>
      </c>
      <c r="CM393">
        <f t="shared" si="470"/>
        <v>0</v>
      </c>
      <c r="CN393">
        <f t="shared" si="471"/>
        <v>0</v>
      </c>
      <c r="CO393">
        <f t="shared" si="472"/>
        <v>0</v>
      </c>
      <c r="CP393">
        <f t="shared" si="473"/>
        <v>0</v>
      </c>
      <c r="CQ393">
        <f t="shared" si="474"/>
        <v>0</v>
      </c>
      <c r="CR393">
        <f t="shared" si="475"/>
        <v>0</v>
      </c>
      <c r="CS393">
        <f t="shared" si="476"/>
        <v>0</v>
      </c>
      <c r="CT393">
        <f t="shared" si="477"/>
        <v>0</v>
      </c>
      <c r="CU393">
        <f t="shared" si="478"/>
        <v>0</v>
      </c>
      <c r="CV393">
        <f t="shared" si="479"/>
        <v>0</v>
      </c>
      <c r="CW393">
        <f t="shared" si="480"/>
        <v>0</v>
      </c>
      <c r="CX393">
        <f t="shared" si="481"/>
        <v>0</v>
      </c>
      <c r="CY393">
        <f t="shared" si="482"/>
        <v>0</v>
      </c>
      <c r="CZ393">
        <f t="shared" si="483"/>
        <v>0</v>
      </c>
      <c r="DA393">
        <f t="shared" si="484"/>
        <v>0</v>
      </c>
      <c r="DB393">
        <f t="shared" si="485"/>
        <v>0</v>
      </c>
      <c r="DC393">
        <f t="shared" si="486"/>
        <v>0</v>
      </c>
      <c r="DD393">
        <f t="shared" si="487"/>
        <v>0</v>
      </c>
      <c r="DE393">
        <f t="shared" si="488"/>
        <v>0</v>
      </c>
      <c r="DF393">
        <f t="shared" si="489"/>
        <v>0</v>
      </c>
    </row>
    <row r="394" spans="1:110" x14ac:dyDescent="0.25">
      <c r="A394" s="4">
        <f>raw!$A394:$A394</f>
        <v>43353</v>
      </c>
      <c r="B394" s="6" t="str">
        <f>raw!$B394:$B394</f>
        <v>0010-0008</v>
      </c>
      <c r="D394" t="str">
        <f>IF(score!$C394=".",".",IF(score!$C394=0,"1",IF(score!$C394=25,"0",IF(score!$C394=50,"0",IF(score!$C394=75,"0",IF(score!$C394=100,"0"))))))</f>
        <v>0</v>
      </c>
      <c r="E394" t="str">
        <f>IF(score!$C394=".",".",IF(score!$C394=0,"0",IF(score!$C394=25,"1",IF(score!$C394=50,"0",IF(score!$C394=75,"0",IF(score!$C394=100,"0"))))))</f>
        <v>0</v>
      </c>
      <c r="F394" t="str">
        <f>IF(score!$C394=".",".",IF(score!$C394=0,"0",IF(score!$C394=25,"0",IF(score!$C394=50,"1",IF(score!$C394=75,"0",IF(score!$C394=100,"0"))))))</f>
        <v>1</v>
      </c>
      <c r="G394" t="str">
        <f>IF(score!$C394=".",".",IF(score!$C394=0,"0",IF(score!$C394=25,"0",IF(score!$C394=50,"0",IF(score!$C394=75,"1",IF(score!$C394=100,"0"))))))</f>
        <v>0</v>
      </c>
      <c r="H394" t="str">
        <f>IF(score!$D394=".",".",IF(score!$D394=0,"1",IF(score!$D394=50,"0",IF(score!$D394=100,"0"))))</f>
        <v>0</v>
      </c>
      <c r="I394" t="str">
        <f>IF(score!$D394=".",".",IF(score!$D394=0,"0",IF(score!$D394=50,"1",IF(score!$D394=100,"0"))))</f>
        <v>1</v>
      </c>
      <c r="J394" t="str">
        <f>IF(score!$E394=".",".",IF(score!$E394=0,"1",IF(score!$E394=50,"0",IF(score!$E394=100,"0"))))</f>
        <v>0</v>
      </c>
      <c r="K394" t="str">
        <f>IF(score!$E394=".",".",IF(score!$E394=0,"0",IF(score!$E394=50,"1",IF(score!$E394=100,"0"))))</f>
        <v>1</v>
      </c>
      <c r="L394" t="str">
        <f>IF(score!$F394=".",".",IF(score!$F394=0,"1",IF(score!$F394=100,"0")))</f>
        <v>1</v>
      </c>
      <c r="M394" t="str">
        <f>IF(score!$G394=".",".",IF(score!$G394=0,"1",IF(score!$G394=100,"0")))</f>
        <v>1</v>
      </c>
      <c r="N394" t="str">
        <f>IF(score!$H394=".",".",IF(score!$H394=0,"1",IF(score!$H394=100,"0")))</f>
        <v>0</v>
      </c>
      <c r="O394" t="str">
        <f>IF(score!$I394=".",".",IF(score!$I394=0,"1",IF(score!$I394=50,"0",IF(score!$I394=100,"0"))))</f>
        <v>0</v>
      </c>
      <c r="P394" t="str">
        <f>IF(score!$J394=".",".",IF(score!$J394=0,"1",IF(score!$J394=25,"0",IF(score!$J394=50,"0",IF(score!$J394=75,"0",IF(score!$J394=100,"0"))))))</f>
        <v>0</v>
      </c>
      <c r="Q394" t="str">
        <f>IF(score!$J394=".",".",IF(score!$J394=0,"0",IF(score!$J394=25,"1",IF(score!$J394=50,"0",IF(score!$J394=75,"0",IF(score!$J394=100,"0"))))))</f>
        <v>0</v>
      </c>
      <c r="R394" t="str">
        <f>IF(score!$J394=".",".",IF(score!$J394=0,"0",IF(score!$J394=25,"0",IF(score!$J394=50,"1",IF(score!$J394=75,"0",IF(score!$J394=100,"0"))))))</f>
        <v>0</v>
      </c>
      <c r="S394" t="str">
        <f>IF(score!$J394=".",".",IF(score!$J394=0,"0",IF(score!$J394=25,"0",IF(score!$J394=50,"0",IF(score!$J394=75,"1",IF(score!$J394=100,"0"))))))</f>
        <v>0</v>
      </c>
      <c r="T394" t="str">
        <f>IF(score!$K394=".",".",IF(score!$K394=0,"1",IF(score!$K394=20,"0",IF(score!$K394=40,"0",IF(score!$K394=60,"0",IF(score!$K394=80,"0",IF(score!$K394=100,"0")))))))</f>
        <v>0</v>
      </c>
      <c r="U394" t="str">
        <f>IF(score!$K394=".",".",IF(score!$K394=0,"0",IF(score!$K394=20,"1",IF(score!$K394=40,"0",IF(score!$K394=60,"0",IF(score!$K394=80,"0",IF(score!$K394=100,"0")))))))</f>
        <v>0</v>
      </c>
      <c r="V394" t="str">
        <f>IF(score!$K394=".",".",IF(score!$K394=0,"0",IF(score!$K394=20,"0",IF(score!$K394=40,"1",IF(score!$K394=60,"0",IF(score!$K394=80,"0",IF(score!$K394=100,"0")))))))</f>
        <v>0</v>
      </c>
      <c r="W394" t="str">
        <f>IF(score!$K394=".",".",IF(score!$K394=0,"0",IF(score!$K394=20,"0",IF(score!$K394=40,"0",IF(score!$K394=60,"1",IF(score!$K394=80,"0",IF(score!$K394=100,"0")))))))</f>
        <v>0</v>
      </c>
      <c r="X394" t="str">
        <f>IF(score!$K394=".",".",IF(score!$K394=0,"0",IF(score!$K394=20,"0",IF(score!$K394=40,"0",IF(score!$K394=60,"0",IF(score!$K394=80,"1",IF(score!$K394=100,"0")))))))</f>
        <v>0</v>
      </c>
      <c r="Y394" t="str">
        <f>IF(score!$L394=".",".",IF(score!$L394=0,"1",IF(score!$L394=20,"0",IF(score!$L394=40,"0",IF(score!$L394=60,"0",IF(score!$L394=80,"0",IF(score!$L394=100,"0")))))))</f>
        <v>0</v>
      </c>
      <c r="Z394" t="str">
        <f>IF(score!$L394=".",".",IF(score!$L394=0,"0",IF(score!$L394=20,"1",IF(score!$L394=40,"0",IF(score!$L394=60,"0",IF(score!$L394=80,"0",IF(score!$L394=100,"0")))))))</f>
        <v>0</v>
      </c>
      <c r="AA394" t="str">
        <f>IF(score!$L394=".",".",IF(score!$L394=0,"0",IF(score!$L394=20,"0",IF(score!$L394=40,"1",IF(score!$L394=60,"0",IF(score!$L394=80,"0",IF(score!$L394=100,"0")))))))</f>
        <v>1</v>
      </c>
      <c r="AB394" t="str">
        <f>IF(score!$L394=".",".",IF(score!$L394=0,"0",IF(score!$L394=20,"0",IF(score!$L394=40,"0",IF(score!$L394=60,"1",IF(score!$L394=80,"0",IF(score!$L394=100,"0")))))))</f>
        <v>0</v>
      </c>
      <c r="AC394" t="str">
        <f>IF(score!$L394=".",".",IF(score!$L394=0,"0",IF(score!$L394=20,"0",IF(score!$L394=40,"0",IF(score!$L394=60,"0",IF(score!$L394=80,"1",IF(score!L394=100,"0")))))))</f>
        <v>0</v>
      </c>
      <c r="AD394" t="str">
        <f>IF(score!$M394=".",".",IF(score!$M394=0,"1",IF(score!$M394=20,"0",IF(score!$M394=40,"0",IF(score!$M394=60,"0",IF(score!$M394=80,"0",IF(score!$M394=100,"0")))))))</f>
        <v>0</v>
      </c>
      <c r="AE394" t="str">
        <f>IF(score!$M394=".",".",IF(score!$M394=0,"0",IF(score!$M394=20,"1",IF(score!$M394=40,"0",IF(score!$M394=60,"0",IF(score!$M394=80,"0",IF(score!$M394=100,"0")))))))</f>
        <v>0</v>
      </c>
      <c r="AF394" t="str">
        <f>IF(score!$M394=".",".",IF(score!$M394=0,"0",IF(score!$M394=20,"0",IF(score!$M394=40,"1",IF(score!$M394=60,"0",IF(score!$M394=80,"0",IF(score!$M394=100,"0")))))))</f>
        <v>0</v>
      </c>
      <c r="AG394" t="str">
        <f>IF(score!$M394=".",".",IF(score!$M394=0,"0",IF(score!$M394=20,"0",IF(score!$M394=40,"0",IF(score!$M394=60,"1",IF(score!$M394=80,"0",IF(score!$M394=100,"0")))))))</f>
        <v>0</v>
      </c>
      <c r="AH394" t="str">
        <f>IF(score!$M394=".",".",IF(score!$M394=0,"0",IF(score!$M394=20,"0",IF(score!$M394=40,"0",IF(score!$M394=60,"0",IF(score!$M394=80,"1",IF(score!$M394=100,"0")))))))</f>
        <v>1</v>
      </c>
      <c r="AI394" t="str">
        <f>IF(score!$N394=".",".",IF(score!$N394=0,"1",IF(score!$N394=25,"0",IF(score!$N394=50,"0",IF(score!$N394=75,"0",IF(score!$N394=100,"0"))))))</f>
        <v>0</v>
      </c>
      <c r="AJ394" t="str">
        <f>IF(score!$N394=".",".",IF(score!$N394=0,"0",IF(score!$N394=25,"1",IF(score!$N394=50,"0",IF(score!$N394=75,"0",IF(score!$N394=100,"0"))))))</f>
        <v>0</v>
      </c>
      <c r="AK394" t="str">
        <f>IF(score!$N394=".",".",IF(score!$N394=0,"0",IF(score!$N394=25,"0",IF(score!$N394=50,"1",IF(score!$N394=75,"0",IF(score!$N394=100,"0"))))))</f>
        <v>0</v>
      </c>
      <c r="AL394" t="str">
        <f>IF(score!$N394=".",".",IF(score!$N394=0,"0",IF(score!$N394=25,"0",IF(score!$N394=50,"0",IF(score!$N394=75,"1",IF(score!$N394=100,"0"))))))</f>
        <v>0</v>
      </c>
      <c r="AN394">
        <f t="shared" si="420"/>
        <v>0</v>
      </c>
      <c r="AO394">
        <f t="shared" si="421"/>
        <v>0</v>
      </c>
      <c r="AP394">
        <f t="shared" si="422"/>
        <v>-3.0239600000000002</v>
      </c>
      <c r="AQ394">
        <f t="shared" si="423"/>
        <v>0</v>
      </c>
      <c r="AR394">
        <f t="shared" si="424"/>
        <v>0</v>
      </c>
      <c r="AS394">
        <f t="shared" si="425"/>
        <v>-3.4555500000000001</v>
      </c>
      <c r="AT394">
        <f t="shared" si="426"/>
        <v>0</v>
      </c>
      <c r="AU394">
        <f t="shared" si="427"/>
        <v>-2.7355700000000001</v>
      </c>
      <c r="AV394">
        <f t="shared" si="428"/>
        <v>-4.6161700000000003</v>
      </c>
      <c r="AW394">
        <f t="shared" si="429"/>
        <v>-5.5174700000000003</v>
      </c>
      <c r="AX394">
        <f t="shared" si="430"/>
        <v>0</v>
      </c>
      <c r="AY394">
        <f t="shared" si="431"/>
        <v>0</v>
      </c>
      <c r="AZ394">
        <f t="shared" si="432"/>
        <v>0</v>
      </c>
      <c r="BA394">
        <f t="shared" si="433"/>
        <v>0</v>
      </c>
      <c r="BB394">
        <f t="shared" si="434"/>
        <v>0</v>
      </c>
      <c r="BC394">
        <f t="shared" si="435"/>
        <v>0</v>
      </c>
      <c r="BD394">
        <f t="shared" si="436"/>
        <v>0</v>
      </c>
      <c r="BE394">
        <f t="shared" si="437"/>
        <v>0</v>
      </c>
      <c r="BF394">
        <f t="shared" si="438"/>
        <v>0</v>
      </c>
      <c r="BG394">
        <f t="shared" si="439"/>
        <v>0</v>
      </c>
      <c r="BH394">
        <f t="shared" si="440"/>
        <v>0</v>
      </c>
      <c r="BI394">
        <f t="shared" si="441"/>
        <v>0</v>
      </c>
      <c r="BJ394">
        <f t="shared" si="442"/>
        <v>0</v>
      </c>
      <c r="BK394">
        <f t="shared" si="443"/>
        <v>-1.6185</v>
      </c>
      <c r="BL394">
        <f t="shared" si="444"/>
        <v>0</v>
      </c>
      <c r="BM394">
        <f t="shared" si="445"/>
        <v>0</v>
      </c>
      <c r="BN394">
        <f t="shared" si="446"/>
        <v>0</v>
      </c>
      <c r="BO394">
        <f t="shared" si="447"/>
        <v>0</v>
      </c>
      <c r="BP394">
        <f t="shared" si="448"/>
        <v>0</v>
      </c>
      <c r="BQ394">
        <f t="shared" si="449"/>
        <v>0</v>
      </c>
      <c r="BR394">
        <f t="shared" si="450"/>
        <v>0.41188000000000002</v>
      </c>
      <c r="BS394">
        <f t="shared" si="451"/>
        <v>0</v>
      </c>
      <c r="BT394">
        <f t="shared" si="452"/>
        <v>0</v>
      </c>
      <c r="BU394">
        <f t="shared" si="453"/>
        <v>0</v>
      </c>
      <c r="BV394">
        <f t="shared" si="454"/>
        <v>0</v>
      </c>
      <c r="BX394">
        <f t="shared" si="455"/>
        <v>0</v>
      </c>
      <c r="BY394">
        <f t="shared" si="456"/>
        <v>0</v>
      </c>
      <c r="BZ394">
        <f t="shared" si="457"/>
        <v>3.4819999999999997E-2</v>
      </c>
      <c r="CA394">
        <f t="shared" si="458"/>
        <v>0</v>
      </c>
      <c r="CB394">
        <f t="shared" si="459"/>
        <v>0</v>
      </c>
      <c r="CC394">
        <f t="shared" si="460"/>
        <v>1.8684000000000001</v>
      </c>
      <c r="CD394">
        <f t="shared" si="461"/>
        <v>0</v>
      </c>
      <c r="CE394">
        <f t="shared" si="462"/>
        <v>1.43103</v>
      </c>
      <c r="CF394">
        <f t="shared" si="463"/>
        <v>1.4406000000000001</v>
      </c>
      <c r="CG394">
        <f t="shared" si="464"/>
        <v>1.6696800000000001</v>
      </c>
      <c r="CH394">
        <f t="shared" si="465"/>
        <v>0</v>
      </c>
      <c r="CI394">
        <f t="shared" si="466"/>
        <v>0</v>
      </c>
      <c r="CJ394">
        <f t="shared" si="467"/>
        <v>0</v>
      </c>
      <c r="CK394">
        <f t="shared" si="468"/>
        <v>0</v>
      </c>
      <c r="CL394">
        <f t="shared" si="469"/>
        <v>0</v>
      </c>
      <c r="CM394">
        <f t="shared" si="470"/>
        <v>0</v>
      </c>
      <c r="CN394">
        <f t="shared" si="471"/>
        <v>0</v>
      </c>
      <c r="CO394">
        <f t="shared" si="472"/>
        <v>0</v>
      </c>
      <c r="CP394">
        <f t="shared" si="473"/>
        <v>0</v>
      </c>
      <c r="CQ394">
        <f t="shared" si="474"/>
        <v>0</v>
      </c>
      <c r="CR394">
        <f t="shared" si="475"/>
        <v>0</v>
      </c>
      <c r="CS394">
        <f t="shared" si="476"/>
        <v>0</v>
      </c>
      <c r="CT394">
        <f t="shared" si="477"/>
        <v>0</v>
      </c>
      <c r="CU394">
        <f t="shared" si="478"/>
        <v>-3.2980499999999999</v>
      </c>
      <c r="CV394">
        <f t="shared" si="479"/>
        <v>0</v>
      </c>
      <c r="CW394">
        <f t="shared" si="480"/>
        <v>0</v>
      </c>
      <c r="CX394">
        <f t="shared" si="481"/>
        <v>0</v>
      </c>
      <c r="CY394">
        <f t="shared" si="482"/>
        <v>0</v>
      </c>
      <c r="CZ394">
        <f t="shared" si="483"/>
        <v>0</v>
      </c>
      <c r="DA394">
        <f t="shared" si="484"/>
        <v>0</v>
      </c>
      <c r="DB394">
        <f t="shared" si="485"/>
        <v>-1.9593400000000001</v>
      </c>
      <c r="DC394">
        <f t="shared" si="486"/>
        <v>0</v>
      </c>
      <c r="DD394">
        <f t="shared" si="487"/>
        <v>0</v>
      </c>
      <c r="DE394">
        <f t="shared" si="488"/>
        <v>0</v>
      </c>
      <c r="DF394">
        <f t="shared" si="489"/>
        <v>0</v>
      </c>
    </row>
    <row r="395" spans="1:110" x14ac:dyDescent="0.25">
      <c r="A395" s="4">
        <f>raw!$A395:$A395</f>
        <v>43343</v>
      </c>
      <c r="B395" s="6" t="str">
        <f>raw!$B395:$B395</f>
        <v>0010-0011</v>
      </c>
      <c r="D395" t="str">
        <f>IF(score!$C395=".",".",IF(score!$C395=0,"1",IF(score!$C395=25,"0",IF(score!$C395=50,"0",IF(score!$C395=75,"0",IF(score!$C395=100,"0"))))))</f>
        <v>0</v>
      </c>
      <c r="E395" t="str">
        <f>IF(score!$C395=".",".",IF(score!$C395=0,"0",IF(score!$C395=25,"1",IF(score!$C395=50,"0",IF(score!$C395=75,"0",IF(score!$C395=100,"0"))))))</f>
        <v>0</v>
      </c>
      <c r="F395" t="str">
        <f>IF(score!$C395=".",".",IF(score!$C395=0,"0",IF(score!$C395=25,"0",IF(score!$C395=50,"1",IF(score!$C395=75,"0",IF(score!$C395=100,"0"))))))</f>
        <v>0</v>
      </c>
      <c r="G395" t="str">
        <f>IF(score!$C395=".",".",IF(score!$C395=0,"0",IF(score!$C395=25,"0",IF(score!$C395=50,"0",IF(score!$C395=75,"1",IF(score!$C395=100,"0"))))))</f>
        <v>1</v>
      </c>
      <c r="H395" t="str">
        <f>IF(score!$D395=".",".",IF(score!$D395=0,"1",IF(score!$D395=50,"0",IF(score!$D395=100,"0"))))</f>
        <v>0</v>
      </c>
      <c r="I395" t="str">
        <f>IF(score!$D395=".",".",IF(score!$D395=0,"0",IF(score!$D395=50,"1",IF(score!$D395=100,"0"))))</f>
        <v>1</v>
      </c>
      <c r="J395" t="str">
        <f>IF(score!$E395=".",".",IF(score!$E395=0,"1",IF(score!$E395=50,"0",IF(score!$E395=100,"0"))))</f>
        <v>0</v>
      </c>
      <c r="K395" t="str">
        <f>IF(score!$E395=".",".",IF(score!$E395=0,"0",IF(score!$E395=50,"1",IF(score!$E395=100,"0"))))</f>
        <v>1</v>
      </c>
      <c r="L395" t="str">
        <f>IF(score!$F395=".",".",IF(score!$F395=0,"1",IF(score!$F395=100,"0")))</f>
        <v>0</v>
      </c>
      <c r="M395" t="str">
        <f>IF(score!$G395=".",".",IF(score!$G395=0,"1",IF(score!$G395=100,"0")))</f>
        <v>0</v>
      </c>
      <c r="N395" t="str">
        <f>IF(score!$H395=".",".",IF(score!$H395=0,"1",IF(score!$H395=100,"0")))</f>
        <v>0</v>
      </c>
      <c r="O395" t="str">
        <f>IF(score!$I395=".",".",IF(score!$I395=0,"1",IF(score!$I395=50,"0",IF(score!$I395=100,"0"))))</f>
        <v>0</v>
      </c>
      <c r="P395" t="str">
        <f>IF(score!$J395=".",".",IF(score!$J395=0,"1",IF(score!$J395=25,"0",IF(score!$J395=50,"0",IF(score!$J395=75,"0",IF(score!$J395=100,"0"))))))</f>
        <v>0</v>
      </c>
      <c r="Q395" t="str">
        <f>IF(score!$J395=".",".",IF(score!$J395=0,"0",IF(score!$J395=25,"1",IF(score!$J395=50,"0",IF(score!$J395=75,"0",IF(score!$J395=100,"0"))))))</f>
        <v>0</v>
      </c>
      <c r="R395" t="str">
        <f>IF(score!$J395=".",".",IF(score!$J395=0,"0",IF(score!$J395=25,"0",IF(score!$J395=50,"1",IF(score!$J395=75,"0",IF(score!$J395=100,"0"))))))</f>
        <v>0</v>
      </c>
      <c r="S395" t="str">
        <f>IF(score!$J395=".",".",IF(score!$J395=0,"0",IF(score!$J395=25,"0",IF(score!$J395=50,"0",IF(score!$J395=75,"1",IF(score!$J395=100,"0"))))))</f>
        <v>0</v>
      </c>
      <c r="T395" t="str">
        <f>IF(score!$K395=".",".",IF(score!$K395=0,"1",IF(score!$K395=20,"0",IF(score!$K395=40,"0",IF(score!$K395=60,"0",IF(score!$K395=80,"0",IF(score!$K395=100,"0")))))))</f>
        <v>0</v>
      </c>
      <c r="U395" t="str">
        <f>IF(score!$K395=".",".",IF(score!$K395=0,"0",IF(score!$K395=20,"1",IF(score!$K395=40,"0",IF(score!$K395=60,"0",IF(score!$K395=80,"0",IF(score!$K395=100,"0")))))))</f>
        <v>0</v>
      </c>
      <c r="V395" t="str">
        <f>IF(score!$K395=".",".",IF(score!$K395=0,"0",IF(score!$K395=20,"0",IF(score!$K395=40,"1",IF(score!$K395=60,"0",IF(score!$K395=80,"0",IF(score!$K395=100,"0")))))))</f>
        <v>0</v>
      </c>
      <c r="W395" t="str">
        <f>IF(score!$K395=".",".",IF(score!$K395=0,"0",IF(score!$K395=20,"0",IF(score!$K395=40,"0",IF(score!$K395=60,"1",IF(score!$K395=80,"0",IF(score!$K395=100,"0")))))))</f>
        <v>0</v>
      </c>
      <c r="X395" t="str">
        <f>IF(score!$K395=".",".",IF(score!$K395=0,"0",IF(score!$K395=20,"0",IF(score!$K395=40,"0",IF(score!$K395=60,"0",IF(score!$K395=80,"1",IF(score!$K395=100,"0")))))))</f>
        <v>0</v>
      </c>
      <c r="Y395" t="str">
        <f>IF(score!$L395=".",".",IF(score!$L395=0,"1",IF(score!$L395=20,"0",IF(score!$L395=40,"0",IF(score!$L395=60,"0",IF(score!$L395=80,"0",IF(score!$L395=100,"0")))))))</f>
        <v>0</v>
      </c>
      <c r="Z395" t="str">
        <f>IF(score!$L395=".",".",IF(score!$L395=0,"0",IF(score!$L395=20,"1",IF(score!$L395=40,"0",IF(score!$L395=60,"0",IF(score!$L395=80,"0",IF(score!$L395=100,"0")))))))</f>
        <v>0</v>
      </c>
      <c r="AA395" t="str">
        <f>IF(score!$L395=".",".",IF(score!$L395=0,"0",IF(score!$L395=20,"0",IF(score!$L395=40,"1",IF(score!$L395=60,"0",IF(score!$L395=80,"0",IF(score!$L395=100,"0")))))))</f>
        <v>0</v>
      </c>
      <c r="AB395" t="str">
        <f>IF(score!$L395=".",".",IF(score!$L395=0,"0",IF(score!$L395=20,"0",IF(score!$L395=40,"0",IF(score!$L395=60,"1",IF(score!$L395=80,"0",IF(score!$L395=100,"0")))))))</f>
        <v>1</v>
      </c>
      <c r="AC395" t="str">
        <f>IF(score!$L395=".",".",IF(score!$L395=0,"0",IF(score!$L395=20,"0",IF(score!$L395=40,"0",IF(score!$L395=60,"0",IF(score!$L395=80,"1",IF(score!L395=100,"0")))))))</f>
        <v>0</v>
      </c>
      <c r="AD395" t="str">
        <f>IF(score!$M395=".",".",IF(score!$M395=0,"1",IF(score!$M395=20,"0",IF(score!$M395=40,"0",IF(score!$M395=60,"0",IF(score!$M395=80,"0",IF(score!$M395=100,"0")))))))</f>
        <v>0</v>
      </c>
      <c r="AE395" t="str">
        <f>IF(score!$M395=".",".",IF(score!$M395=0,"0",IF(score!$M395=20,"1",IF(score!$M395=40,"0",IF(score!$M395=60,"0",IF(score!$M395=80,"0",IF(score!$M395=100,"0")))))))</f>
        <v>0</v>
      </c>
      <c r="AF395" t="str">
        <f>IF(score!$M395=".",".",IF(score!$M395=0,"0",IF(score!$M395=20,"0",IF(score!$M395=40,"1",IF(score!$M395=60,"0",IF(score!$M395=80,"0",IF(score!$M395=100,"0")))))))</f>
        <v>0</v>
      </c>
      <c r="AG395" t="str">
        <f>IF(score!$M395=".",".",IF(score!$M395=0,"0",IF(score!$M395=20,"0",IF(score!$M395=40,"0",IF(score!$M395=60,"1",IF(score!$M395=80,"0",IF(score!$M395=100,"0")))))))</f>
        <v>0</v>
      </c>
      <c r="AH395" t="str">
        <f>IF(score!$M395=".",".",IF(score!$M395=0,"0",IF(score!$M395=20,"0",IF(score!$M395=40,"0",IF(score!$M395=60,"0",IF(score!$M395=80,"1",IF(score!$M395=100,"0")))))))</f>
        <v>1</v>
      </c>
      <c r="AI395" t="str">
        <f>IF(score!$N395=".",".",IF(score!$N395=0,"1",IF(score!$N395=25,"0",IF(score!$N395=50,"0",IF(score!$N395=75,"0",IF(score!$N395=100,"0"))))))</f>
        <v>0</v>
      </c>
      <c r="AJ395" t="str">
        <f>IF(score!$N395=".",".",IF(score!$N395=0,"0",IF(score!$N395=25,"1",IF(score!$N395=50,"0",IF(score!$N395=75,"0",IF(score!$N395=100,"0"))))))</f>
        <v>0</v>
      </c>
      <c r="AK395" t="str">
        <f>IF(score!$N395=".",".",IF(score!$N395=0,"0",IF(score!$N395=25,"0",IF(score!$N395=50,"1",IF(score!$N395=75,"0",IF(score!$N395=100,"0"))))))</f>
        <v>0</v>
      </c>
      <c r="AL395" t="str">
        <f>IF(score!$N395=".",".",IF(score!$N395=0,"0",IF(score!$N395=25,"0",IF(score!$N395=50,"0",IF(score!$N395=75,"1",IF(score!$N395=100,"0"))))))</f>
        <v>0</v>
      </c>
      <c r="AN395">
        <f t="shared" si="420"/>
        <v>0</v>
      </c>
      <c r="AO395">
        <f t="shared" si="421"/>
        <v>0</v>
      </c>
      <c r="AP395">
        <f t="shared" si="422"/>
        <v>0</v>
      </c>
      <c r="AQ395">
        <f t="shared" si="423"/>
        <v>-1.3187199999999999</v>
      </c>
      <c r="AR395">
        <f t="shared" si="424"/>
        <v>0</v>
      </c>
      <c r="AS395">
        <f t="shared" si="425"/>
        <v>-3.4555500000000001</v>
      </c>
      <c r="AT395">
        <f t="shared" si="426"/>
        <v>0</v>
      </c>
      <c r="AU395">
        <f t="shared" si="427"/>
        <v>-2.7355700000000001</v>
      </c>
      <c r="AV395">
        <f t="shared" si="428"/>
        <v>0</v>
      </c>
      <c r="AW395">
        <f t="shared" si="429"/>
        <v>0</v>
      </c>
      <c r="AX395">
        <f t="shared" si="430"/>
        <v>0</v>
      </c>
      <c r="AY395">
        <f t="shared" si="431"/>
        <v>0</v>
      </c>
      <c r="AZ395">
        <f t="shared" si="432"/>
        <v>0</v>
      </c>
      <c r="BA395">
        <f t="shared" si="433"/>
        <v>0</v>
      </c>
      <c r="BB395">
        <f t="shared" si="434"/>
        <v>0</v>
      </c>
      <c r="BC395">
        <f t="shared" si="435"/>
        <v>0</v>
      </c>
      <c r="BD395">
        <f t="shared" si="436"/>
        <v>0</v>
      </c>
      <c r="BE395">
        <f t="shared" si="437"/>
        <v>0</v>
      </c>
      <c r="BF395">
        <f t="shared" si="438"/>
        <v>0</v>
      </c>
      <c r="BG395">
        <f t="shared" si="439"/>
        <v>0</v>
      </c>
      <c r="BH395">
        <f t="shared" si="440"/>
        <v>0</v>
      </c>
      <c r="BI395">
        <f t="shared" si="441"/>
        <v>0</v>
      </c>
      <c r="BJ395">
        <f t="shared" si="442"/>
        <v>0</v>
      </c>
      <c r="BK395">
        <f t="shared" si="443"/>
        <v>0</v>
      </c>
      <c r="BL395">
        <f t="shared" si="444"/>
        <v>-1.1438699999999999</v>
      </c>
      <c r="BM395">
        <f t="shared" si="445"/>
        <v>0</v>
      </c>
      <c r="BN395">
        <f t="shared" si="446"/>
        <v>0</v>
      </c>
      <c r="BO395">
        <f t="shared" si="447"/>
        <v>0</v>
      </c>
      <c r="BP395">
        <f t="shared" si="448"/>
        <v>0</v>
      </c>
      <c r="BQ395">
        <f t="shared" si="449"/>
        <v>0</v>
      </c>
      <c r="BR395">
        <f t="shared" si="450"/>
        <v>0.41188000000000002</v>
      </c>
      <c r="BS395">
        <f t="shared" si="451"/>
        <v>0</v>
      </c>
      <c r="BT395">
        <f t="shared" si="452"/>
        <v>0</v>
      </c>
      <c r="BU395">
        <f t="shared" si="453"/>
        <v>0</v>
      </c>
      <c r="BV395">
        <f t="shared" si="454"/>
        <v>0</v>
      </c>
      <c r="BX395">
        <f t="shared" si="455"/>
        <v>0</v>
      </c>
      <c r="BY395">
        <f t="shared" si="456"/>
        <v>0</v>
      </c>
      <c r="BZ395">
        <f t="shared" si="457"/>
        <v>0</v>
      </c>
      <c r="CA395">
        <f t="shared" si="458"/>
        <v>-6.0639999999999999E-2</v>
      </c>
      <c r="CB395">
        <f t="shared" si="459"/>
        <v>0</v>
      </c>
      <c r="CC395">
        <f t="shared" si="460"/>
        <v>1.8684000000000001</v>
      </c>
      <c r="CD395">
        <f t="shared" si="461"/>
        <v>0</v>
      </c>
      <c r="CE395">
        <f t="shared" si="462"/>
        <v>1.43103</v>
      </c>
      <c r="CF395">
        <f t="shared" si="463"/>
        <v>0</v>
      </c>
      <c r="CG395">
        <f t="shared" si="464"/>
        <v>0</v>
      </c>
      <c r="CH395">
        <f t="shared" si="465"/>
        <v>0</v>
      </c>
      <c r="CI395">
        <f t="shared" si="466"/>
        <v>0</v>
      </c>
      <c r="CJ395">
        <f t="shared" si="467"/>
        <v>0</v>
      </c>
      <c r="CK395">
        <f t="shared" si="468"/>
        <v>0</v>
      </c>
      <c r="CL395">
        <f t="shared" si="469"/>
        <v>0</v>
      </c>
      <c r="CM395">
        <f t="shared" si="470"/>
        <v>0</v>
      </c>
      <c r="CN395">
        <f t="shared" si="471"/>
        <v>0</v>
      </c>
      <c r="CO395">
        <f t="shared" si="472"/>
        <v>0</v>
      </c>
      <c r="CP395">
        <f t="shared" si="473"/>
        <v>0</v>
      </c>
      <c r="CQ395">
        <f t="shared" si="474"/>
        <v>0</v>
      </c>
      <c r="CR395">
        <f t="shared" si="475"/>
        <v>0</v>
      </c>
      <c r="CS395">
        <f t="shared" si="476"/>
        <v>0</v>
      </c>
      <c r="CT395">
        <f t="shared" si="477"/>
        <v>0</v>
      </c>
      <c r="CU395">
        <f t="shared" si="478"/>
        <v>0</v>
      </c>
      <c r="CV395">
        <f t="shared" si="479"/>
        <v>-1.65178</v>
      </c>
      <c r="CW395">
        <f t="shared" si="480"/>
        <v>0</v>
      </c>
      <c r="CX395">
        <f t="shared" si="481"/>
        <v>0</v>
      </c>
      <c r="CY395">
        <f t="shared" si="482"/>
        <v>0</v>
      </c>
      <c r="CZ395">
        <f t="shared" si="483"/>
        <v>0</v>
      </c>
      <c r="DA395">
        <f t="shared" si="484"/>
        <v>0</v>
      </c>
      <c r="DB395">
        <f t="shared" si="485"/>
        <v>-1.9593400000000001</v>
      </c>
      <c r="DC395">
        <f t="shared" si="486"/>
        <v>0</v>
      </c>
      <c r="DD395">
        <f t="shared" si="487"/>
        <v>0</v>
      </c>
      <c r="DE395">
        <f t="shared" si="488"/>
        <v>0</v>
      </c>
      <c r="DF395">
        <f t="shared" si="489"/>
        <v>0</v>
      </c>
    </row>
    <row r="396" spans="1:110" x14ac:dyDescent="0.25">
      <c r="A396" s="4">
        <f>raw!$A396:$A396</f>
        <v>43354</v>
      </c>
      <c r="B396" s="6" t="str">
        <f>raw!$B396:$B396</f>
        <v>0010-0014</v>
      </c>
      <c r="D396" t="str">
        <f>IF(score!$C396=".",".",IF(score!$C396=0,"1",IF(score!$C396=25,"0",IF(score!$C396=50,"0",IF(score!$C396=75,"0",IF(score!$C396=100,"0"))))))</f>
        <v>0</v>
      </c>
      <c r="E396" t="str">
        <f>IF(score!$C396=".",".",IF(score!$C396=0,"0",IF(score!$C396=25,"1",IF(score!$C396=50,"0",IF(score!$C396=75,"0",IF(score!$C396=100,"0"))))))</f>
        <v>0</v>
      </c>
      <c r="F396" t="str">
        <f>IF(score!$C396=".",".",IF(score!$C396=0,"0",IF(score!$C396=25,"0",IF(score!$C396=50,"1",IF(score!$C396=75,"0",IF(score!$C396=100,"0"))))))</f>
        <v>1</v>
      </c>
      <c r="G396" t="str">
        <f>IF(score!$C396=".",".",IF(score!$C396=0,"0",IF(score!$C396=25,"0",IF(score!$C396=50,"0",IF(score!$C396=75,"1",IF(score!$C396=100,"0"))))))</f>
        <v>0</v>
      </c>
      <c r="H396" t="str">
        <f>IF(score!$D396=".",".",IF(score!$D396=0,"1",IF(score!$D396=50,"0",IF(score!$D396=100,"0"))))</f>
        <v>1</v>
      </c>
      <c r="I396" t="str">
        <f>IF(score!$D396=".",".",IF(score!$D396=0,"0",IF(score!$D396=50,"1",IF(score!$D396=100,"0"))))</f>
        <v>0</v>
      </c>
      <c r="J396" t="str">
        <f>IF(score!$E396=".",".",IF(score!$E396=0,"1",IF(score!$E396=50,"0",IF(score!$E396=100,"0"))))</f>
        <v>1</v>
      </c>
      <c r="K396" t="str">
        <f>IF(score!$E396=".",".",IF(score!$E396=0,"0",IF(score!$E396=50,"1",IF(score!$E396=100,"0"))))</f>
        <v>0</v>
      </c>
      <c r="L396" t="str">
        <f>IF(score!$F396=".",".",IF(score!$F396=0,"1",IF(score!$F396=100,"0")))</f>
        <v>0</v>
      </c>
      <c r="M396" t="str">
        <f>IF(score!$G396=".",".",IF(score!$G396=0,"1",IF(score!$G396=100,"0")))</f>
        <v>0</v>
      </c>
      <c r="N396" t="str">
        <f>IF(score!$H396=".",".",IF(score!$H396=0,"1",IF(score!$H396=100,"0")))</f>
        <v>0</v>
      </c>
      <c r="O396" t="str">
        <f>IF(score!$I396=".",".",IF(score!$I396=0,"1",IF(score!$I396=50,"0",IF(score!$I396=100,"0"))))</f>
        <v>0</v>
      </c>
      <c r="P396" t="str">
        <f>IF(score!$J396=".",".",IF(score!$J396=0,"1",IF(score!$J396=25,"0",IF(score!$J396=50,"0",IF(score!$J396=75,"0",IF(score!$J396=100,"0"))))))</f>
        <v>0</v>
      </c>
      <c r="Q396" t="str">
        <f>IF(score!$J396=".",".",IF(score!$J396=0,"0",IF(score!$J396=25,"1",IF(score!$J396=50,"0",IF(score!$J396=75,"0",IF(score!$J396=100,"0"))))))</f>
        <v>0</v>
      </c>
      <c r="R396" t="str">
        <f>IF(score!$J396=".",".",IF(score!$J396=0,"0",IF(score!$J396=25,"0",IF(score!$J396=50,"1",IF(score!$J396=75,"0",IF(score!$J396=100,"0"))))))</f>
        <v>0</v>
      </c>
      <c r="S396" t="str">
        <f>IF(score!$J396=".",".",IF(score!$J396=0,"0",IF(score!$J396=25,"0",IF(score!$J396=50,"0",IF(score!$J396=75,"1",IF(score!$J396=100,"0"))))))</f>
        <v>0</v>
      </c>
      <c r="T396" t="str">
        <f>IF(score!$K396=".",".",IF(score!$K396=0,"1",IF(score!$K396=20,"0",IF(score!$K396=40,"0",IF(score!$K396=60,"0",IF(score!$K396=80,"0",IF(score!$K396=100,"0")))))))</f>
        <v>0</v>
      </c>
      <c r="U396" t="str">
        <f>IF(score!$K396=".",".",IF(score!$K396=0,"0",IF(score!$K396=20,"1",IF(score!$K396=40,"0",IF(score!$K396=60,"0",IF(score!$K396=80,"0",IF(score!$K396=100,"0")))))))</f>
        <v>0</v>
      </c>
      <c r="V396" t="str">
        <f>IF(score!$K396=".",".",IF(score!$K396=0,"0",IF(score!$K396=20,"0",IF(score!$K396=40,"1",IF(score!$K396=60,"0",IF(score!$K396=80,"0",IF(score!$K396=100,"0")))))))</f>
        <v>0</v>
      </c>
      <c r="W396" t="str">
        <f>IF(score!$K396=".",".",IF(score!$K396=0,"0",IF(score!$K396=20,"0",IF(score!$K396=40,"0",IF(score!$K396=60,"1",IF(score!$K396=80,"0",IF(score!$K396=100,"0")))))))</f>
        <v>0</v>
      </c>
      <c r="X396" t="str">
        <f>IF(score!$K396=".",".",IF(score!$K396=0,"0",IF(score!$K396=20,"0",IF(score!$K396=40,"0",IF(score!$K396=60,"0",IF(score!$K396=80,"1",IF(score!$K396=100,"0")))))))</f>
        <v>1</v>
      </c>
      <c r="Y396" t="str">
        <f>IF(score!$L396=".",".",IF(score!$L396=0,"1",IF(score!$L396=20,"0",IF(score!$L396=40,"0",IF(score!$L396=60,"0",IF(score!$L396=80,"0",IF(score!$L396=100,"0")))))))</f>
        <v>0</v>
      </c>
      <c r="Z396" t="str">
        <f>IF(score!$L396=".",".",IF(score!$L396=0,"0",IF(score!$L396=20,"1",IF(score!$L396=40,"0",IF(score!$L396=60,"0",IF(score!$L396=80,"0",IF(score!$L396=100,"0")))))))</f>
        <v>0</v>
      </c>
      <c r="AA396" t="str">
        <f>IF(score!$L396=".",".",IF(score!$L396=0,"0",IF(score!$L396=20,"0",IF(score!$L396=40,"1",IF(score!$L396=60,"0",IF(score!$L396=80,"0",IF(score!$L396=100,"0")))))))</f>
        <v>0</v>
      </c>
      <c r="AB396" t="str">
        <f>IF(score!$L396=".",".",IF(score!$L396=0,"0",IF(score!$L396=20,"0",IF(score!$L396=40,"0",IF(score!$L396=60,"1",IF(score!$L396=80,"0",IF(score!$L396=100,"0")))))))</f>
        <v>0</v>
      </c>
      <c r="AC396" t="str">
        <f>IF(score!$L396=".",".",IF(score!$L396=0,"0",IF(score!$L396=20,"0",IF(score!$L396=40,"0",IF(score!$L396=60,"0",IF(score!$L396=80,"1",IF(score!L396=100,"0")))))))</f>
        <v>1</v>
      </c>
      <c r="AD396" t="str">
        <f>IF(score!$M396=".",".",IF(score!$M396=0,"1",IF(score!$M396=20,"0",IF(score!$M396=40,"0",IF(score!$M396=60,"0",IF(score!$M396=80,"0",IF(score!$M396=100,"0")))))))</f>
        <v>0</v>
      </c>
      <c r="AE396" t="str">
        <f>IF(score!$M396=".",".",IF(score!$M396=0,"0",IF(score!$M396=20,"1",IF(score!$M396=40,"0",IF(score!$M396=60,"0",IF(score!$M396=80,"0",IF(score!$M396=100,"0")))))))</f>
        <v>0</v>
      </c>
      <c r="AF396" t="str">
        <f>IF(score!$M396=".",".",IF(score!$M396=0,"0",IF(score!$M396=20,"0",IF(score!$M396=40,"1",IF(score!$M396=60,"0",IF(score!$M396=80,"0",IF(score!$M396=100,"0")))))))</f>
        <v>0</v>
      </c>
      <c r="AG396" t="str">
        <f>IF(score!$M396=".",".",IF(score!$M396=0,"0",IF(score!$M396=20,"0",IF(score!$M396=40,"0",IF(score!$M396=60,"1",IF(score!$M396=80,"0",IF(score!$M396=100,"0")))))))</f>
        <v>0</v>
      </c>
      <c r="AH396" t="str">
        <f>IF(score!$M396=".",".",IF(score!$M396=0,"0",IF(score!$M396=20,"0",IF(score!$M396=40,"0",IF(score!$M396=60,"0",IF(score!$M396=80,"1",IF(score!$M396=100,"0")))))))</f>
        <v>1</v>
      </c>
      <c r="AI396" t="str">
        <f>IF(score!$N396=".",".",IF(score!$N396=0,"1",IF(score!$N396=25,"0",IF(score!$N396=50,"0",IF(score!$N396=75,"0",IF(score!$N396=100,"0"))))))</f>
        <v>0</v>
      </c>
      <c r="AJ396" t="str">
        <f>IF(score!$N396=".",".",IF(score!$N396=0,"0",IF(score!$N396=25,"1",IF(score!$N396=50,"0",IF(score!$N396=75,"0",IF(score!$N396=100,"0"))))))</f>
        <v>0</v>
      </c>
      <c r="AK396" t="str">
        <f>IF(score!$N396=".",".",IF(score!$N396=0,"0",IF(score!$N396=25,"0",IF(score!$N396=50,"1",IF(score!$N396=75,"0",IF(score!$N396=100,"0"))))))</f>
        <v>0</v>
      </c>
      <c r="AL396" t="str">
        <f>IF(score!$N396=".",".",IF(score!$N396=0,"0",IF(score!$N396=25,"0",IF(score!$N396=50,"0",IF(score!$N396=75,"1",IF(score!$N396=100,"0"))))))</f>
        <v>0</v>
      </c>
      <c r="AN396">
        <f t="shared" si="420"/>
        <v>0</v>
      </c>
      <c r="AO396">
        <f t="shared" si="421"/>
        <v>0</v>
      </c>
      <c r="AP396">
        <f t="shared" si="422"/>
        <v>-3.0239600000000002</v>
      </c>
      <c r="AQ396">
        <f t="shared" si="423"/>
        <v>0</v>
      </c>
      <c r="AR396">
        <f t="shared" si="424"/>
        <v>-7.2321600000000004</v>
      </c>
      <c r="AS396">
        <f t="shared" si="425"/>
        <v>0</v>
      </c>
      <c r="AT396">
        <f t="shared" si="426"/>
        <v>-6.24397</v>
      </c>
      <c r="AU396">
        <f t="shared" si="427"/>
        <v>0</v>
      </c>
      <c r="AV396">
        <f t="shared" si="428"/>
        <v>0</v>
      </c>
      <c r="AW396">
        <f t="shared" si="429"/>
        <v>0</v>
      </c>
      <c r="AX396">
        <f t="shared" si="430"/>
        <v>0</v>
      </c>
      <c r="AY396">
        <f t="shared" si="431"/>
        <v>0</v>
      </c>
      <c r="AZ396">
        <f t="shared" si="432"/>
        <v>0</v>
      </c>
      <c r="BA396">
        <f t="shared" si="433"/>
        <v>0</v>
      </c>
      <c r="BB396">
        <f t="shared" si="434"/>
        <v>0</v>
      </c>
      <c r="BC396">
        <f t="shared" si="435"/>
        <v>0</v>
      </c>
      <c r="BD396">
        <f t="shared" si="436"/>
        <v>0</v>
      </c>
      <c r="BE396">
        <f t="shared" si="437"/>
        <v>0</v>
      </c>
      <c r="BF396">
        <f t="shared" si="438"/>
        <v>0</v>
      </c>
      <c r="BG396">
        <f t="shared" si="439"/>
        <v>0</v>
      </c>
      <c r="BH396">
        <f t="shared" si="440"/>
        <v>0.66513999999999995</v>
      </c>
      <c r="BI396">
        <f t="shared" si="441"/>
        <v>0</v>
      </c>
      <c r="BJ396">
        <f t="shared" si="442"/>
        <v>0</v>
      </c>
      <c r="BK396">
        <f t="shared" si="443"/>
        <v>0</v>
      </c>
      <c r="BL396">
        <f t="shared" si="444"/>
        <v>0</v>
      </c>
      <c r="BM396">
        <f t="shared" si="445"/>
        <v>-0.42251</v>
      </c>
      <c r="BN396">
        <f t="shared" si="446"/>
        <v>0</v>
      </c>
      <c r="BO396">
        <f t="shared" si="447"/>
        <v>0</v>
      </c>
      <c r="BP396">
        <f t="shared" si="448"/>
        <v>0</v>
      </c>
      <c r="BQ396">
        <f t="shared" si="449"/>
        <v>0</v>
      </c>
      <c r="BR396">
        <f t="shared" si="450"/>
        <v>0.41188000000000002</v>
      </c>
      <c r="BS396">
        <f t="shared" si="451"/>
        <v>0</v>
      </c>
      <c r="BT396">
        <f t="shared" si="452"/>
        <v>0</v>
      </c>
      <c r="BU396">
        <f t="shared" si="453"/>
        <v>0</v>
      </c>
      <c r="BV396">
        <f t="shared" si="454"/>
        <v>0</v>
      </c>
      <c r="BX396">
        <f t="shared" si="455"/>
        <v>0</v>
      </c>
      <c r="BY396">
        <f t="shared" si="456"/>
        <v>0</v>
      </c>
      <c r="BZ396">
        <f t="shared" si="457"/>
        <v>3.4819999999999997E-2</v>
      </c>
      <c r="CA396">
        <f t="shared" si="458"/>
        <v>0</v>
      </c>
      <c r="CB396">
        <f t="shared" si="459"/>
        <v>3.9311500000000001</v>
      </c>
      <c r="CC396">
        <f t="shared" si="460"/>
        <v>0</v>
      </c>
      <c r="CD396">
        <f t="shared" si="461"/>
        <v>2.68282</v>
      </c>
      <c r="CE396">
        <f t="shared" si="462"/>
        <v>0</v>
      </c>
      <c r="CF396">
        <f t="shared" si="463"/>
        <v>0</v>
      </c>
      <c r="CG396">
        <f t="shared" si="464"/>
        <v>0</v>
      </c>
      <c r="CH396">
        <f t="shared" si="465"/>
        <v>0</v>
      </c>
      <c r="CI396">
        <f t="shared" si="466"/>
        <v>0</v>
      </c>
      <c r="CJ396">
        <f t="shared" si="467"/>
        <v>0</v>
      </c>
      <c r="CK396">
        <f t="shared" si="468"/>
        <v>0</v>
      </c>
      <c r="CL396">
        <f t="shared" si="469"/>
        <v>0</v>
      </c>
      <c r="CM396">
        <f t="shared" si="470"/>
        <v>0</v>
      </c>
      <c r="CN396">
        <f t="shared" si="471"/>
        <v>0</v>
      </c>
      <c r="CO396">
        <f t="shared" si="472"/>
        <v>0</v>
      </c>
      <c r="CP396">
        <f t="shared" si="473"/>
        <v>0</v>
      </c>
      <c r="CQ396">
        <f t="shared" si="474"/>
        <v>0</v>
      </c>
      <c r="CR396">
        <f t="shared" si="475"/>
        <v>-1.9494899999999999</v>
      </c>
      <c r="CS396">
        <f t="shared" si="476"/>
        <v>0</v>
      </c>
      <c r="CT396">
        <f t="shared" si="477"/>
        <v>0</v>
      </c>
      <c r="CU396">
        <f t="shared" si="478"/>
        <v>0</v>
      </c>
      <c r="CV396">
        <f t="shared" si="479"/>
        <v>0</v>
      </c>
      <c r="CW396">
        <f t="shared" si="480"/>
        <v>-0.92057</v>
      </c>
      <c r="CX396">
        <f t="shared" si="481"/>
        <v>0</v>
      </c>
      <c r="CY396">
        <f t="shared" si="482"/>
        <v>0</v>
      </c>
      <c r="CZ396">
        <f t="shared" si="483"/>
        <v>0</v>
      </c>
      <c r="DA396">
        <f t="shared" si="484"/>
        <v>0</v>
      </c>
      <c r="DB396">
        <f t="shared" si="485"/>
        <v>-1.9593400000000001</v>
      </c>
      <c r="DC396">
        <f t="shared" si="486"/>
        <v>0</v>
      </c>
      <c r="DD396">
        <f t="shared" si="487"/>
        <v>0</v>
      </c>
      <c r="DE396">
        <f t="shared" si="488"/>
        <v>0</v>
      </c>
      <c r="DF396">
        <f t="shared" si="489"/>
        <v>0</v>
      </c>
    </row>
    <row r="397" spans="1:110" x14ac:dyDescent="0.25">
      <c r="A397" s="4">
        <f>raw!$A397:$A397</f>
        <v>43354</v>
      </c>
      <c r="B397" s="6" t="str">
        <f>raw!$B397:$B397</f>
        <v>0010-0015</v>
      </c>
      <c r="D397" t="str">
        <f>IF(score!$C397=".",".",IF(score!$C397=0,"1",IF(score!$C397=25,"0",IF(score!$C397=50,"0",IF(score!$C397=75,"0",IF(score!$C397=100,"0"))))))</f>
        <v>0</v>
      </c>
      <c r="E397" t="str">
        <f>IF(score!$C397=".",".",IF(score!$C397=0,"0",IF(score!$C397=25,"1",IF(score!$C397=50,"0",IF(score!$C397=75,"0",IF(score!$C397=100,"0"))))))</f>
        <v>0</v>
      </c>
      <c r="F397" t="str">
        <f>IF(score!$C397=".",".",IF(score!$C397=0,"0",IF(score!$C397=25,"0",IF(score!$C397=50,"1",IF(score!$C397=75,"0",IF(score!$C397=100,"0"))))))</f>
        <v>1</v>
      </c>
      <c r="G397" t="str">
        <f>IF(score!$C397=".",".",IF(score!$C397=0,"0",IF(score!$C397=25,"0",IF(score!$C397=50,"0",IF(score!$C397=75,"1",IF(score!$C397=100,"0"))))))</f>
        <v>0</v>
      </c>
      <c r="H397" t="str">
        <f>IF(score!$D397=".",".",IF(score!$D397=0,"1",IF(score!$D397=50,"0",IF(score!$D397=100,"0"))))</f>
        <v>0</v>
      </c>
      <c r="I397" t="str">
        <f>IF(score!$D397=".",".",IF(score!$D397=0,"0",IF(score!$D397=50,"1",IF(score!$D397=100,"0"))))</f>
        <v>0</v>
      </c>
      <c r="J397" t="str">
        <f>IF(score!$E397=".",".",IF(score!$E397=0,"1",IF(score!$E397=50,"0",IF(score!$E397=100,"0"))))</f>
        <v>0</v>
      </c>
      <c r="K397" t="str">
        <f>IF(score!$E397=".",".",IF(score!$E397=0,"0",IF(score!$E397=50,"1",IF(score!$E397=100,"0"))))</f>
        <v>0</v>
      </c>
      <c r="L397" t="str">
        <f>IF(score!$F397=".",".",IF(score!$F397=0,"1",IF(score!$F397=100,"0")))</f>
        <v>0</v>
      </c>
      <c r="M397" t="str">
        <f>IF(score!$G397=".",".",IF(score!$G397=0,"1",IF(score!$G397=100,"0")))</f>
        <v>0</v>
      </c>
      <c r="N397" t="str">
        <f>IF(score!$H397=".",".",IF(score!$H397=0,"1",IF(score!$H397=100,"0")))</f>
        <v>0</v>
      </c>
      <c r="O397" t="str">
        <f>IF(score!$I397=".",".",IF(score!$I397=0,"1",IF(score!$I397=50,"0",IF(score!$I397=100,"0"))))</f>
        <v>0</v>
      </c>
      <c r="P397" t="str">
        <f>IF(score!$J397=".",".",IF(score!$J397=0,"1",IF(score!$J397=25,"0",IF(score!$J397=50,"0",IF(score!$J397=75,"0",IF(score!$J397=100,"0"))))))</f>
        <v>0</v>
      </c>
      <c r="Q397" t="str">
        <f>IF(score!$J397=".",".",IF(score!$J397=0,"0",IF(score!$J397=25,"1",IF(score!$J397=50,"0",IF(score!$J397=75,"0",IF(score!$J397=100,"0"))))))</f>
        <v>0</v>
      </c>
      <c r="R397" t="str">
        <f>IF(score!$J397=".",".",IF(score!$J397=0,"0",IF(score!$J397=25,"0",IF(score!$J397=50,"1",IF(score!$J397=75,"0",IF(score!$J397=100,"0"))))))</f>
        <v>0</v>
      </c>
      <c r="S397" t="str">
        <f>IF(score!$J397=".",".",IF(score!$J397=0,"0",IF(score!$J397=25,"0",IF(score!$J397=50,"0",IF(score!$J397=75,"1",IF(score!$J397=100,"0"))))))</f>
        <v>0</v>
      </c>
      <c r="T397" t="str">
        <f>IF(score!$K397=".",".",IF(score!$K397=0,"1",IF(score!$K397=20,"0",IF(score!$K397=40,"0",IF(score!$K397=60,"0",IF(score!$K397=80,"0",IF(score!$K397=100,"0")))))))</f>
        <v>0</v>
      </c>
      <c r="U397" t="str">
        <f>IF(score!$K397=".",".",IF(score!$K397=0,"0",IF(score!$K397=20,"1",IF(score!$K397=40,"0",IF(score!$K397=60,"0",IF(score!$K397=80,"0",IF(score!$K397=100,"0")))))))</f>
        <v>0</v>
      </c>
      <c r="V397" t="str">
        <f>IF(score!$K397=".",".",IF(score!$K397=0,"0",IF(score!$K397=20,"0",IF(score!$K397=40,"1",IF(score!$K397=60,"0",IF(score!$K397=80,"0",IF(score!$K397=100,"0")))))))</f>
        <v>0</v>
      </c>
      <c r="W397" t="str">
        <f>IF(score!$K397=".",".",IF(score!$K397=0,"0",IF(score!$K397=20,"0",IF(score!$K397=40,"0",IF(score!$K397=60,"1",IF(score!$K397=80,"0",IF(score!$K397=100,"0")))))))</f>
        <v>0</v>
      </c>
      <c r="X397" t="str">
        <f>IF(score!$K397=".",".",IF(score!$K397=0,"0",IF(score!$K397=20,"0",IF(score!$K397=40,"0",IF(score!$K397=60,"0",IF(score!$K397=80,"1",IF(score!$K397=100,"0")))))))</f>
        <v>0</v>
      </c>
      <c r="Y397" t="str">
        <f>IF(score!$L397=".",".",IF(score!$L397=0,"1",IF(score!$L397=20,"0",IF(score!$L397=40,"0",IF(score!$L397=60,"0",IF(score!$L397=80,"0",IF(score!$L397=100,"0")))))))</f>
        <v>0</v>
      </c>
      <c r="Z397" t="str">
        <f>IF(score!$L397=".",".",IF(score!$L397=0,"0",IF(score!$L397=20,"1",IF(score!$L397=40,"0",IF(score!$L397=60,"0",IF(score!$L397=80,"0",IF(score!$L397=100,"0")))))))</f>
        <v>0</v>
      </c>
      <c r="AA397" t="str">
        <f>IF(score!$L397=".",".",IF(score!$L397=0,"0",IF(score!$L397=20,"0",IF(score!$L397=40,"1",IF(score!$L397=60,"0",IF(score!$L397=80,"0",IF(score!$L397=100,"0")))))))</f>
        <v>0</v>
      </c>
      <c r="AB397" t="str">
        <f>IF(score!$L397=".",".",IF(score!$L397=0,"0",IF(score!$L397=20,"0",IF(score!$L397=40,"0",IF(score!$L397=60,"1",IF(score!$L397=80,"0",IF(score!$L397=100,"0")))))))</f>
        <v>0</v>
      </c>
      <c r="AC397" t="str">
        <f>IF(score!$L397=".",".",IF(score!$L397=0,"0",IF(score!$L397=20,"0",IF(score!$L397=40,"0",IF(score!$L397=60,"0",IF(score!$L397=80,"1",IF(score!L397=100,"0")))))))</f>
        <v>1</v>
      </c>
      <c r="AD397" t="str">
        <f>IF(score!$M397=".",".",IF(score!$M397=0,"1",IF(score!$M397=20,"0",IF(score!$M397=40,"0",IF(score!$M397=60,"0",IF(score!$M397=80,"0",IF(score!$M397=100,"0")))))))</f>
        <v>0</v>
      </c>
      <c r="AE397" t="str">
        <f>IF(score!$M397=".",".",IF(score!$M397=0,"0",IF(score!$M397=20,"1",IF(score!$M397=40,"0",IF(score!$M397=60,"0",IF(score!$M397=80,"0",IF(score!$M397=100,"0")))))))</f>
        <v>1</v>
      </c>
      <c r="AF397" t="str">
        <f>IF(score!$M397=".",".",IF(score!$M397=0,"0",IF(score!$M397=20,"0",IF(score!$M397=40,"1",IF(score!$M397=60,"0",IF(score!$M397=80,"0",IF(score!$M397=100,"0")))))))</f>
        <v>0</v>
      </c>
      <c r="AG397" t="str">
        <f>IF(score!$M397=".",".",IF(score!$M397=0,"0",IF(score!$M397=20,"0",IF(score!$M397=40,"0",IF(score!$M397=60,"1",IF(score!$M397=80,"0",IF(score!$M397=100,"0")))))))</f>
        <v>0</v>
      </c>
      <c r="AH397" t="str">
        <f>IF(score!$M397=".",".",IF(score!$M397=0,"0",IF(score!$M397=20,"0",IF(score!$M397=40,"0",IF(score!$M397=60,"0",IF(score!$M397=80,"1",IF(score!$M397=100,"0")))))))</f>
        <v>0</v>
      </c>
      <c r="AI397" t="str">
        <f>IF(score!$N397=".",".",IF(score!$N397=0,"1",IF(score!$N397=25,"0",IF(score!$N397=50,"0",IF(score!$N397=75,"0",IF(score!$N397=100,"0"))))))</f>
        <v>0</v>
      </c>
      <c r="AJ397" t="str">
        <f>IF(score!$N397=".",".",IF(score!$N397=0,"0",IF(score!$N397=25,"1",IF(score!$N397=50,"0",IF(score!$N397=75,"0",IF(score!$N397=100,"0"))))))</f>
        <v>0</v>
      </c>
      <c r="AK397" t="str">
        <f>IF(score!$N397=".",".",IF(score!$N397=0,"0",IF(score!$N397=25,"0",IF(score!$N397=50,"1",IF(score!$N397=75,"0",IF(score!$N397=100,"0"))))))</f>
        <v>1</v>
      </c>
      <c r="AL397" t="str">
        <f>IF(score!$N397=".",".",IF(score!$N397=0,"0",IF(score!$N397=25,"0",IF(score!$N397=50,"0",IF(score!$N397=75,"1",IF(score!$N397=100,"0"))))))</f>
        <v>0</v>
      </c>
      <c r="AN397">
        <f t="shared" si="420"/>
        <v>0</v>
      </c>
      <c r="AO397">
        <f t="shared" si="421"/>
        <v>0</v>
      </c>
      <c r="AP397">
        <f t="shared" si="422"/>
        <v>-3.0239600000000002</v>
      </c>
      <c r="AQ397">
        <f t="shared" si="423"/>
        <v>0</v>
      </c>
      <c r="AR397">
        <f t="shared" si="424"/>
        <v>0</v>
      </c>
      <c r="AS397">
        <f t="shared" si="425"/>
        <v>0</v>
      </c>
      <c r="AT397">
        <f t="shared" si="426"/>
        <v>0</v>
      </c>
      <c r="AU397">
        <f t="shared" si="427"/>
        <v>0</v>
      </c>
      <c r="AV397">
        <f t="shared" si="428"/>
        <v>0</v>
      </c>
      <c r="AW397">
        <f t="shared" si="429"/>
        <v>0</v>
      </c>
      <c r="AX397">
        <f t="shared" si="430"/>
        <v>0</v>
      </c>
      <c r="AY397">
        <f t="shared" si="431"/>
        <v>0</v>
      </c>
      <c r="AZ397">
        <f t="shared" si="432"/>
        <v>0</v>
      </c>
      <c r="BA397">
        <f t="shared" si="433"/>
        <v>0</v>
      </c>
      <c r="BB397">
        <f t="shared" si="434"/>
        <v>0</v>
      </c>
      <c r="BC397">
        <f t="shared" si="435"/>
        <v>0</v>
      </c>
      <c r="BD397">
        <f t="shared" si="436"/>
        <v>0</v>
      </c>
      <c r="BE397">
        <f t="shared" si="437"/>
        <v>0</v>
      </c>
      <c r="BF397">
        <f t="shared" si="438"/>
        <v>0</v>
      </c>
      <c r="BG397">
        <f t="shared" si="439"/>
        <v>0</v>
      </c>
      <c r="BH397">
        <f t="shared" si="440"/>
        <v>0</v>
      </c>
      <c r="BI397">
        <f t="shared" si="441"/>
        <v>0</v>
      </c>
      <c r="BJ397">
        <f t="shared" si="442"/>
        <v>0</v>
      </c>
      <c r="BK397">
        <f t="shared" si="443"/>
        <v>0</v>
      </c>
      <c r="BL397">
        <f t="shared" si="444"/>
        <v>0</v>
      </c>
      <c r="BM397">
        <f t="shared" si="445"/>
        <v>-0.42251</v>
      </c>
      <c r="BN397">
        <f t="shared" si="446"/>
        <v>0</v>
      </c>
      <c r="BO397">
        <f t="shared" si="447"/>
        <v>3.4159299999999999</v>
      </c>
      <c r="BP397">
        <f t="shared" si="448"/>
        <v>0</v>
      </c>
      <c r="BQ397">
        <f t="shared" si="449"/>
        <v>0</v>
      </c>
      <c r="BR397">
        <f t="shared" si="450"/>
        <v>0</v>
      </c>
      <c r="BS397">
        <f t="shared" si="451"/>
        <v>0</v>
      </c>
      <c r="BT397">
        <f t="shared" si="452"/>
        <v>0</v>
      </c>
      <c r="BU397">
        <f t="shared" si="453"/>
        <v>-0.18043000000000001</v>
      </c>
      <c r="BV397">
        <f t="shared" si="454"/>
        <v>0</v>
      </c>
      <c r="BX397">
        <f t="shared" si="455"/>
        <v>0</v>
      </c>
      <c r="BY397">
        <f t="shared" si="456"/>
        <v>0</v>
      </c>
      <c r="BZ397">
        <f t="shared" si="457"/>
        <v>3.4819999999999997E-2</v>
      </c>
      <c r="CA397">
        <f t="shared" si="458"/>
        <v>0</v>
      </c>
      <c r="CB397">
        <f t="shared" si="459"/>
        <v>0</v>
      </c>
      <c r="CC397">
        <f t="shared" si="460"/>
        <v>0</v>
      </c>
      <c r="CD397">
        <f t="shared" si="461"/>
        <v>0</v>
      </c>
      <c r="CE397">
        <f t="shared" si="462"/>
        <v>0</v>
      </c>
      <c r="CF397">
        <f t="shared" si="463"/>
        <v>0</v>
      </c>
      <c r="CG397">
        <f t="shared" si="464"/>
        <v>0</v>
      </c>
      <c r="CH397">
        <f t="shared" si="465"/>
        <v>0</v>
      </c>
      <c r="CI397">
        <f t="shared" si="466"/>
        <v>0</v>
      </c>
      <c r="CJ397">
        <f t="shared" si="467"/>
        <v>0</v>
      </c>
      <c r="CK397">
        <f t="shared" si="468"/>
        <v>0</v>
      </c>
      <c r="CL397">
        <f t="shared" si="469"/>
        <v>0</v>
      </c>
      <c r="CM397">
        <f t="shared" si="470"/>
        <v>0</v>
      </c>
      <c r="CN397">
        <f t="shared" si="471"/>
        <v>0</v>
      </c>
      <c r="CO397">
        <f t="shared" si="472"/>
        <v>0</v>
      </c>
      <c r="CP397">
        <f t="shared" si="473"/>
        <v>0</v>
      </c>
      <c r="CQ397">
        <f t="shared" si="474"/>
        <v>0</v>
      </c>
      <c r="CR397">
        <f t="shared" si="475"/>
        <v>0</v>
      </c>
      <c r="CS397">
        <f t="shared" si="476"/>
        <v>0</v>
      </c>
      <c r="CT397">
        <f t="shared" si="477"/>
        <v>0</v>
      </c>
      <c r="CU397">
        <f t="shared" si="478"/>
        <v>0</v>
      </c>
      <c r="CV397">
        <f t="shared" si="479"/>
        <v>0</v>
      </c>
      <c r="CW397">
        <f t="shared" si="480"/>
        <v>-0.92057</v>
      </c>
      <c r="CX397">
        <f t="shared" si="481"/>
        <v>0</v>
      </c>
      <c r="CY397">
        <f t="shared" si="482"/>
        <v>-10.779109999999999</v>
      </c>
      <c r="CZ397">
        <f t="shared" si="483"/>
        <v>0</v>
      </c>
      <c r="DA397">
        <f t="shared" si="484"/>
        <v>0</v>
      </c>
      <c r="DB397">
        <f t="shared" si="485"/>
        <v>0</v>
      </c>
      <c r="DC397">
        <f t="shared" si="486"/>
        <v>0</v>
      </c>
      <c r="DD397">
        <f t="shared" si="487"/>
        <v>0</v>
      </c>
      <c r="DE397">
        <f t="shared" si="488"/>
        <v>-5.63286</v>
      </c>
      <c r="DF397">
        <f t="shared" si="489"/>
        <v>0</v>
      </c>
    </row>
    <row r="398" spans="1:110" x14ac:dyDescent="0.25">
      <c r="A398" s="4">
        <f>raw!$A398:$A398</f>
        <v>43354</v>
      </c>
      <c r="B398" s="6" t="str">
        <f>raw!$B398:$B398</f>
        <v>0010-0017</v>
      </c>
      <c r="D398" t="str">
        <f>IF(score!$C398=".",".",IF(score!$C398=0,"1",IF(score!$C398=25,"0",IF(score!$C398=50,"0",IF(score!$C398=75,"0",IF(score!$C398=100,"0"))))))</f>
        <v>0</v>
      </c>
      <c r="E398" t="str">
        <f>IF(score!$C398=".",".",IF(score!$C398=0,"0",IF(score!$C398=25,"1",IF(score!$C398=50,"0",IF(score!$C398=75,"0",IF(score!$C398=100,"0"))))))</f>
        <v>0</v>
      </c>
      <c r="F398" t="str">
        <f>IF(score!$C398=".",".",IF(score!$C398=0,"0",IF(score!$C398=25,"0",IF(score!$C398=50,"1",IF(score!$C398=75,"0",IF(score!$C398=100,"0"))))))</f>
        <v>1</v>
      </c>
      <c r="G398" t="str">
        <f>IF(score!$C398=".",".",IF(score!$C398=0,"0",IF(score!$C398=25,"0",IF(score!$C398=50,"0",IF(score!$C398=75,"1",IF(score!$C398=100,"0"))))))</f>
        <v>0</v>
      </c>
      <c r="H398" t="str">
        <f>IF(score!$D398=".",".",IF(score!$D398=0,"1",IF(score!$D398=50,"0",IF(score!$D398=100,"0"))))</f>
        <v>0</v>
      </c>
      <c r="I398" t="str">
        <f>IF(score!$D398=".",".",IF(score!$D398=0,"0",IF(score!$D398=50,"1",IF(score!$D398=100,"0"))))</f>
        <v>1</v>
      </c>
      <c r="J398" t="str">
        <f>IF(score!$E398=".",".",IF(score!$E398=0,"1",IF(score!$E398=50,"0",IF(score!$E398=100,"0"))))</f>
        <v>0</v>
      </c>
      <c r="K398" t="str">
        <f>IF(score!$E398=".",".",IF(score!$E398=0,"0",IF(score!$E398=50,"1",IF(score!$E398=100,"0"))))</f>
        <v>1</v>
      </c>
      <c r="L398" t="str">
        <f>IF(score!$F398=".",".",IF(score!$F398=0,"1",IF(score!$F398=100,"0")))</f>
        <v>1</v>
      </c>
      <c r="M398" t="str">
        <f>IF(score!$G398=".",".",IF(score!$G398=0,"1",IF(score!$G398=100,"0")))</f>
        <v>0</v>
      </c>
      <c r="N398" t="str">
        <f>IF(score!$H398=".",".",IF(score!$H398=0,"1",IF(score!$H398=100,"0")))</f>
        <v>1</v>
      </c>
      <c r="O398" t="str">
        <f>IF(score!$I398=".",".",IF(score!$I398=0,"1",IF(score!$I398=50,"0",IF(score!$I398=100,"0"))))</f>
        <v>0</v>
      </c>
      <c r="P398" t="str">
        <f>IF(score!$J398=".",".",IF(score!$J398=0,"1",IF(score!$J398=25,"0",IF(score!$J398=50,"0",IF(score!$J398=75,"0",IF(score!$J398=100,"0"))))))</f>
        <v>0</v>
      </c>
      <c r="Q398" t="str">
        <f>IF(score!$J398=".",".",IF(score!$J398=0,"0",IF(score!$J398=25,"1",IF(score!$J398=50,"0",IF(score!$J398=75,"0",IF(score!$J398=100,"0"))))))</f>
        <v>0</v>
      </c>
      <c r="R398" t="str">
        <f>IF(score!$J398=".",".",IF(score!$J398=0,"0",IF(score!$J398=25,"0",IF(score!$J398=50,"1",IF(score!$J398=75,"0",IF(score!$J398=100,"0"))))))</f>
        <v>0</v>
      </c>
      <c r="S398" t="str">
        <f>IF(score!$J398=".",".",IF(score!$J398=0,"0",IF(score!$J398=25,"0",IF(score!$J398=50,"0",IF(score!$J398=75,"1",IF(score!$J398=100,"0"))))))</f>
        <v>1</v>
      </c>
      <c r="T398" t="str">
        <f>IF(score!$K398=".",".",IF(score!$K398=0,"1",IF(score!$K398=20,"0",IF(score!$K398=40,"0",IF(score!$K398=60,"0",IF(score!$K398=80,"0",IF(score!$K398=100,"0")))))))</f>
        <v>0</v>
      </c>
      <c r="U398" t="str">
        <f>IF(score!$K398=".",".",IF(score!$K398=0,"0",IF(score!$K398=20,"1",IF(score!$K398=40,"0",IF(score!$K398=60,"0",IF(score!$K398=80,"0",IF(score!$K398=100,"0")))))))</f>
        <v>0</v>
      </c>
      <c r="V398" t="str">
        <f>IF(score!$K398=".",".",IF(score!$K398=0,"0",IF(score!$K398=20,"0",IF(score!$K398=40,"1",IF(score!$K398=60,"0",IF(score!$K398=80,"0",IF(score!$K398=100,"0")))))))</f>
        <v>0</v>
      </c>
      <c r="W398" t="str">
        <f>IF(score!$K398=".",".",IF(score!$K398=0,"0",IF(score!$K398=20,"0",IF(score!$K398=40,"0",IF(score!$K398=60,"1",IF(score!$K398=80,"0",IF(score!$K398=100,"0")))))))</f>
        <v>0</v>
      </c>
      <c r="X398" t="str">
        <f>IF(score!$K398=".",".",IF(score!$K398=0,"0",IF(score!$K398=20,"0",IF(score!$K398=40,"0",IF(score!$K398=60,"0",IF(score!$K398=80,"1",IF(score!$K398=100,"0")))))))</f>
        <v>1</v>
      </c>
      <c r="Y398" t="str">
        <f>IF(score!$L398=".",".",IF(score!$L398=0,"1",IF(score!$L398=20,"0",IF(score!$L398=40,"0",IF(score!$L398=60,"0",IF(score!$L398=80,"0",IF(score!$L398=100,"0")))))))</f>
        <v>0</v>
      </c>
      <c r="Z398" t="str">
        <f>IF(score!$L398=".",".",IF(score!$L398=0,"0",IF(score!$L398=20,"1",IF(score!$L398=40,"0",IF(score!$L398=60,"0",IF(score!$L398=80,"0",IF(score!$L398=100,"0")))))))</f>
        <v>0</v>
      </c>
      <c r="AA398" t="str">
        <f>IF(score!$L398=".",".",IF(score!$L398=0,"0",IF(score!$L398=20,"0",IF(score!$L398=40,"1",IF(score!$L398=60,"0",IF(score!$L398=80,"0",IF(score!$L398=100,"0")))))))</f>
        <v>0</v>
      </c>
      <c r="AB398" t="str">
        <f>IF(score!$L398=".",".",IF(score!$L398=0,"0",IF(score!$L398=20,"0",IF(score!$L398=40,"0",IF(score!$L398=60,"1",IF(score!$L398=80,"0",IF(score!$L398=100,"0")))))))</f>
        <v>0</v>
      </c>
      <c r="AC398" t="str">
        <f>IF(score!$L398=".",".",IF(score!$L398=0,"0",IF(score!$L398=20,"0",IF(score!$L398=40,"0",IF(score!$L398=60,"0",IF(score!$L398=80,"1",IF(score!L398=100,"0")))))))</f>
        <v>1</v>
      </c>
      <c r="AD398" t="str">
        <f>IF(score!$M398=".",".",IF(score!$M398=0,"1",IF(score!$M398=20,"0",IF(score!$M398=40,"0",IF(score!$M398=60,"0",IF(score!$M398=80,"0",IF(score!$M398=100,"0")))))))</f>
        <v>0</v>
      </c>
      <c r="AE398" t="str">
        <f>IF(score!$M398=".",".",IF(score!$M398=0,"0",IF(score!$M398=20,"1",IF(score!$M398=40,"0",IF(score!$M398=60,"0",IF(score!$M398=80,"0",IF(score!$M398=100,"0")))))))</f>
        <v>0</v>
      </c>
      <c r="AF398" t="str">
        <f>IF(score!$M398=".",".",IF(score!$M398=0,"0",IF(score!$M398=20,"0",IF(score!$M398=40,"1",IF(score!$M398=60,"0",IF(score!$M398=80,"0",IF(score!$M398=100,"0")))))))</f>
        <v>1</v>
      </c>
      <c r="AG398" t="str">
        <f>IF(score!$M398=".",".",IF(score!$M398=0,"0",IF(score!$M398=20,"0",IF(score!$M398=40,"0",IF(score!$M398=60,"1",IF(score!$M398=80,"0",IF(score!$M398=100,"0")))))))</f>
        <v>0</v>
      </c>
      <c r="AH398" t="str">
        <f>IF(score!$M398=".",".",IF(score!$M398=0,"0",IF(score!$M398=20,"0",IF(score!$M398=40,"0",IF(score!$M398=60,"0",IF(score!$M398=80,"1",IF(score!$M398=100,"0")))))))</f>
        <v>0</v>
      </c>
      <c r="AI398" t="str">
        <f>IF(score!$N398=".",".",IF(score!$N398=0,"1",IF(score!$N398=25,"0",IF(score!$N398=50,"0",IF(score!$N398=75,"0",IF(score!$N398=100,"0"))))))</f>
        <v>0</v>
      </c>
      <c r="AJ398" t="str">
        <f>IF(score!$N398=".",".",IF(score!$N398=0,"0",IF(score!$N398=25,"1",IF(score!$N398=50,"0",IF(score!$N398=75,"0",IF(score!$N398=100,"0"))))))</f>
        <v>0</v>
      </c>
      <c r="AK398" t="str">
        <f>IF(score!$N398=".",".",IF(score!$N398=0,"0",IF(score!$N398=25,"0",IF(score!$N398=50,"1",IF(score!$N398=75,"0",IF(score!$N398=100,"0"))))))</f>
        <v>1</v>
      </c>
      <c r="AL398" t="str">
        <f>IF(score!$N398=".",".",IF(score!$N398=0,"0",IF(score!$N398=25,"0",IF(score!$N398=50,"0",IF(score!$N398=75,"1",IF(score!$N398=100,"0"))))))</f>
        <v>0</v>
      </c>
      <c r="AN398">
        <f t="shared" si="420"/>
        <v>0</v>
      </c>
      <c r="AO398">
        <f t="shared" si="421"/>
        <v>0</v>
      </c>
      <c r="AP398">
        <f t="shared" si="422"/>
        <v>-3.0239600000000002</v>
      </c>
      <c r="AQ398">
        <f t="shared" si="423"/>
        <v>0</v>
      </c>
      <c r="AR398">
        <f t="shared" si="424"/>
        <v>0</v>
      </c>
      <c r="AS398">
        <f t="shared" si="425"/>
        <v>-3.4555500000000001</v>
      </c>
      <c r="AT398">
        <f t="shared" si="426"/>
        <v>0</v>
      </c>
      <c r="AU398">
        <f t="shared" si="427"/>
        <v>-2.7355700000000001</v>
      </c>
      <c r="AV398">
        <f t="shared" si="428"/>
        <v>-4.6161700000000003</v>
      </c>
      <c r="AW398">
        <f t="shared" si="429"/>
        <v>0</v>
      </c>
      <c r="AX398">
        <f t="shared" si="430"/>
        <v>3.04365</v>
      </c>
      <c r="AY398">
        <f t="shared" si="431"/>
        <v>0</v>
      </c>
      <c r="AZ398">
        <f t="shared" si="432"/>
        <v>0</v>
      </c>
      <c r="BA398">
        <f t="shared" si="433"/>
        <v>0</v>
      </c>
      <c r="BB398">
        <f t="shared" si="434"/>
        <v>0</v>
      </c>
      <c r="BC398">
        <f t="shared" si="435"/>
        <v>-3.8012999999999999</v>
      </c>
      <c r="BD398">
        <f t="shared" si="436"/>
        <v>0</v>
      </c>
      <c r="BE398">
        <f t="shared" si="437"/>
        <v>0</v>
      </c>
      <c r="BF398">
        <f t="shared" si="438"/>
        <v>0</v>
      </c>
      <c r="BG398">
        <f t="shared" si="439"/>
        <v>0</v>
      </c>
      <c r="BH398">
        <f t="shared" si="440"/>
        <v>0.66513999999999995</v>
      </c>
      <c r="BI398">
        <f t="shared" si="441"/>
        <v>0</v>
      </c>
      <c r="BJ398">
        <f t="shared" si="442"/>
        <v>0</v>
      </c>
      <c r="BK398">
        <f t="shared" si="443"/>
        <v>0</v>
      </c>
      <c r="BL398">
        <f t="shared" si="444"/>
        <v>0</v>
      </c>
      <c r="BM398">
        <f t="shared" si="445"/>
        <v>-0.42251</v>
      </c>
      <c r="BN398">
        <f t="shared" si="446"/>
        <v>0</v>
      </c>
      <c r="BO398">
        <f t="shared" si="447"/>
        <v>0</v>
      </c>
      <c r="BP398">
        <f t="shared" si="448"/>
        <v>2.3424700000000001</v>
      </c>
      <c r="BQ398">
        <f t="shared" si="449"/>
        <v>0</v>
      </c>
      <c r="BR398">
        <f t="shared" si="450"/>
        <v>0</v>
      </c>
      <c r="BS398">
        <f t="shared" si="451"/>
        <v>0</v>
      </c>
      <c r="BT398">
        <f t="shared" si="452"/>
        <v>0</v>
      </c>
      <c r="BU398">
        <f t="shared" si="453"/>
        <v>-0.18043000000000001</v>
      </c>
      <c r="BV398">
        <f t="shared" si="454"/>
        <v>0</v>
      </c>
      <c r="BX398">
        <f t="shared" si="455"/>
        <v>0</v>
      </c>
      <c r="BY398">
        <f t="shared" si="456"/>
        <v>0</v>
      </c>
      <c r="BZ398">
        <f t="shared" si="457"/>
        <v>3.4819999999999997E-2</v>
      </c>
      <c r="CA398">
        <f t="shared" si="458"/>
        <v>0</v>
      </c>
      <c r="CB398">
        <f t="shared" si="459"/>
        <v>0</v>
      </c>
      <c r="CC398">
        <f t="shared" si="460"/>
        <v>1.8684000000000001</v>
      </c>
      <c r="CD398">
        <f t="shared" si="461"/>
        <v>0</v>
      </c>
      <c r="CE398">
        <f t="shared" si="462"/>
        <v>1.43103</v>
      </c>
      <c r="CF398">
        <f t="shared" si="463"/>
        <v>1.4406000000000001</v>
      </c>
      <c r="CG398">
        <f t="shared" si="464"/>
        <v>0</v>
      </c>
      <c r="CH398">
        <f t="shared" si="465"/>
        <v>-6.8267199999999999</v>
      </c>
      <c r="CI398">
        <f t="shared" si="466"/>
        <v>0</v>
      </c>
      <c r="CJ398">
        <f t="shared" si="467"/>
        <v>0</v>
      </c>
      <c r="CK398">
        <f t="shared" si="468"/>
        <v>0</v>
      </c>
      <c r="CL398">
        <f t="shared" si="469"/>
        <v>0</v>
      </c>
      <c r="CM398">
        <f t="shared" si="470"/>
        <v>0.90383999999999998</v>
      </c>
      <c r="CN398">
        <f t="shared" si="471"/>
        <v>0</v>
      </c>
      <c r="CO398">
        <f t="shared" si="472"/>
        <v>0</v>
      </c>
      <c r="CP398">
        <f t="shared" si="473"/>
        <v>0</v>
      </c>
      <c r="CQ398">
        <f t="shared" si="474"/>
        <v>0</v>
      </c>
      <c r="CR398">
        <f t="shared" si="475"/>
        <v>-1.9494899999999999</v>
      </c>
      <c r="CS398">
        <f t="shared" si="476"/>
        <v>0</v>
      </c>
      <c r="CT398">
        <f t="shared" si="477"/>
        <v>0</v>
      </c>
      <c r="CU398">
        <f t="shared" si="478"/>
        <v>0</v>
      </c>
      <c r="CV398">
        <f t="shared" si="479"/>
        <v>0</v>
      </c>
      <c r="CW398">
        <f t="shared" si="480"/>
        <v>-0.92057</v>
      </c>
      <c r="CX398">
        <f t="shared" si="481"/>
        <v>0</v>
      </c>
      <c r="CY398">
        <f t="shared" si="482"/>
        <v>0</v>
      </c>
      <c r="CZ398">
        <f t="shared" si="483"/>
        <v>-8.0991400000000002</v>
      </c>
      <c r="DA398">
        <f t="shared" si="484"/>
        <v>0</v>
      </c>
      <c r="DB398">
        <f t="shared" si="485"/>
        <v>0</v>
      </c>
      <c r="DC398">
        <f t="shared" si="486"/>
        <v>0</v>
      </c>
      <c r="DD398">
        <f t="shared" si="487"/>
        <v>0</v>
      </c>
      <c r="DE398">
        <f t="shared" si="488"/>
        <v>-5.63286</v>
      </c>
      <c r="DF398">
        <f t="shared" si="489"/>
        <v>0</v>
      </c>
    </row>
    <row r="399" spans="1:110" x14ac:dyDescent="0.25">
      <c r="A399" s="4">
        <f>raw!$A399:$A399</f>
        <v>43354</v>
      </c>
      <c r="B399" s="6" t="str">
        <f>raw!$B399:$B399</f>
        <v>0010-0018</v>
      </c>
      <c r="D399" t="str">
        <f>IF(score!$C399=".",".",IF(score!$C399=0,"1",IF(score!$C399=25,"0",IF(score!$C399=50,"0",IF(score!$C399=75,"0",IF(score!$C399=100,"0"))))))</f>
        <v>0</v>
      </c>
      <c r="E399" t="str">
        <f>IF(score!$C399=".",".",IF(score!$C399=0,"0",IF(score!$C399=25,"1",IF(score!$C399=50,"0",IF(score!$C399=75,"0",IF(score!$C399=100,"0"))))))</f>
        <v>0</v>
      </c>
      <c r="F399" t="str">
        <f>IF(score!$C399=".",".",IF(score!$C399=0,"0",IF(score!$C399=25,"0",IF(score!$C399=50,"1",IF(score!$C399=75,"0",IF(score!$C399=100,"0"))))))</f>
        <v>1</v>
      </c>
      <c r="G399" t="str">
        <f>IF(score!$C399=".",".",IF(score!$C399=0,"0",IF(score!$C399=25,"0",IF(score!$C399=50,"0",IF(score!$C399=75,"1",IF(score!$C399=100,"0"))))))</f>
        <v>0</v>
      </c>
      <c r="H399" t="str">
        <f>IF(score!$D399=".",".",IF(score!$D399=0,"1",IF(score!$D399=50,"0",IF(score!$D399=100,"0"))))</f>
        <v>1</v>
      </c>
      <c r="I399" t="str">
        <f>IF(score!$D399=".",".",IF(score!$D399=0,"0",IF(score!$D399=50,"1",IF(score!$D399=100,"0"))))</f>
        <v>0</v>
      </c>
      <c r="J399" t="str">
        <f>IF(score!$E399=".",".",IF(score!$E399=0,"1",IF(score!$E399=50,"0",IF(score!$E399=100,"0"))))</f>
        <v>1</v>
      </c>
      <c r="K399" t="str">
        <f>IF(score!$E399=".",".",IF(score!$E399=0,"0",IF(score!$E399=50,"1",IF(score!$E399=100,"0"))))</f>
        <v>0</v>
      </c>
      <c r="L399" t="str">
        <f>IF(score!$F399=".",".",IF(score!$F399=0,"1",IF(score!$F399=100,"0")))</f>
        <v>0</v>
      </c>
      <c r="M399" t="str">
        <f>IF(score!$G399=".",".",IF(score!$G399=0,"1",IF(score!$G399=100,"0")))</f>
        <v>0</v>
      </c>
      <c r="N399" t="str">
        <f>IF(score!$H399=".",".",IF(score!$H399=0,"1",IF(score!$H399=100,"0")))</f>
        <v>0</v>
      </c>
      <c r="O399" t="str">
        <f>IF(score!$I399=".",".",IF(score!$I399=0,"1",IF(score!$I399=50,"0",IF(score!$I399=100,"0"))))</f>
        <v>0</v>
      </c>
      <c r="P399" t="str">
        <f>IF(score!$J399=".",".",IF(score!$J399=0,"1",IF(score!$J399=25,"0",IF(score!$J399=50,"0",IF(score!$J399=75,"0",IF(score!$J399=100,"0"))))))</f>
        <v>0</v>
      </c>
      <c r="Q399" t="str">
        <f>IF(score!$J399=".",".",IF(score!$J399=0,"0",IF(score!$J399=25,"1",IF(score!$J399=50,"0",IF(score!$J399=75,"0",IF(score!$J399=100,"0"))))))</f>
        <v>0</v>
      </c>
      <c r="R399" t="str">
        <f>IF(score!$J399=".",".",IF(score!$J399=0,"0",IF(score!$J399=25,"0",IF(score!$J399=50,"1",IF(score!$J399=75,"0",IF(score!$J399=100,"0"))))))</f>
        <v>0</v>
      </c>
      <c r="S399" t="str">
        <f>IF(score!$J399=".",".",IF(score!$J399=0,"0",IF(score!$J399=25,"0",IF(score!$J399=50,"0",IF(score!$J399=75,"1",IF(score!$J399=100,"0"))))))</f>
        <v>1</v>
      </c>
      <c r="T399" t="str">
        <f>IF(score!$K399=".",".",IF(score!$K399=0,"1",IF(score!$K399=20,"0",IF(score!$K399=40,"0",IF(score!$K399=60,"0",IF(score!$K399=80,"0",IF(score!$K399=100,"0")))))))</f>
        <v>0</v>
      </c>
      <c r="U399" t="str">
        <f>IF(score!$K399=".",".",IF(score!$K399=0,"0",IF(score!$K399=20,"1",IF(score!$K399=40,"0",IF(score!$K399=60,"0",IF(score!$K399=80,"0",IF(score!$K399=100,"0")))))))</f>
        <v>0</v>
      </c>
      <c r="V399" t="str">
        <f>IF(score!$K399=".",".",IF(score!$K399=0,"0",IF(score!$K399=20,"0",IF(score!$K399=40,"1",IF(score!$K399=60,"0",IF(score!$K399=80,"0",IF(score!$K399=100,"0")))))))</f>
        <v>0</v>
      </c>
      <c r="W399" t="str">
        <f>IF(score!$K399=".",".",IF(score!$K399=0,"0",IF(score!$K399=20,"0",IF(score!$K399=40,"0",IF(score!$K399=60,"1",IF(score!$K399=80,"0",IF(score!$K399=100,"0")))))))</f>
        <v>0</v>
      </c>
      <c r="X399" t="str">
        <f>IF(score!$K399=".",".",IF(score!$K399=0,"0",IF(score!$K399=20,"0",IF(score!$K399=40,"0",IF(score!$K399=60,"0",IF(score!$K399=80,"1",IF(score!$K399=100,"0")))))))</f>
        <v>0</v>
      </c>
      <c r="Y399" t="str">
        <f>IF(score!$L399=".",".",IF(score!$L399=0,"1",IF(score!$L399=20,"0",IF(score!$L399=40,"0",IF(score!$L399=60,"0",IF(score!$L399=80,"0",IF(score!$L399=100,"0")))))))</f>
        <v>0</v>
      </c>
      <c r="Z399" t="str">
        <f>IF(score!$L399=".",".",IF(score!$L399=0,"0",IF(score!$L399=20,"1",IF(score!$L399=40,"0",IF(score!$L399=60,"0",IF(score!$L399=80,"0",IF(score!$L399=100,"0")))))))</f>
        <v>0</v>
      </c>
      <c r="AA399" t="str">
        <f>IF(score!$L399=".",".",IF(score!$L399=0,"0",IF(score!$L399=20,"0",IF(score!$L399=40,"1",IF(score!$L399=60,"0",IF(score!$L399=80,"0",IF(score!$L399=100,"0")))))))</f>
        <v>1</v>
      </c>
      <c r="AB399" t="str">
        <f>IF(score!$L399=".",".",IF(score!$L399=0,"0",IF(score!$L399=20,"0",IF(score!$L399=40,"0",IF(score!$L399=60,"1",IF(score!$L399=80,"0",IF(score!$L399=100,"0")))))))</f>
        <v>0</v>
      </c>
      <c r="AC399" t="str">
        <f>IF(score!$L399=".",".",IF(score!$L399=0,"0",IF(score!$L399=20,"0",IF(score!$L399=40,"0",IF(score!$L399=60,"0",IF(score!$L399=80,"1",IF(score!L399=100,"0")))))))</f>
        <v>0</v>
      </c>
      <c r="AD399" t="str">
        <f>IF(score!$M399=".",".",IF(score!$M399=0,"1",IF(score!$M399=20,"0",IF(score!$M399=40,"0",IF(score!$M399=60,"0",IF(score!$M399=80,"0",IF(score!$M399=100,"0")))))))</f>
        <v>0</v>
      </c>
      <c r="AE399" t="str">
        <f>IF(score!$M399=".",".",IF(score!$M399=0,"0",IF(score!$M399=20,"1",IF(score!$M399=40,"0",IF(score!$M399=60,"0",IF(score!$M399=80,"0",IF(score!$M399=100,"0")))))))</f>
        <v>0</v>
      </c>
      <c r="AF399" t="str">
        <f>IF(score!$M399=".",".",IF(score!$M399=0,"0",IF(score!$M399=20,"0",IF(score!$M399=40,"1",IF(score!$M399=60,"0",IF(score!$M399=80,"0",IF(score!$M399=100,"0")))))))</f>
        <v>0</v>
      </c>
      <c r="AG399" t="str">
        <f>IF(score!$M399=".",".",IF(score!$M399=0,"0",IF(score!$M399=20,"0",IF(score!$M399=40,"0",IF(score!$M399=60,"1",IF(score!$M399=80,"0",IF(score!$M399=100,"0")))))))</f>
        <v>1</v>
      </c>
      <c r="AH399" t="str">
        <f>IF(score!$M399=".",".",IF(score!$M399=0,"0",IF(score!$M399=20,"0",IF(score!$M399=40,"0",IF(score!$M399=60,"0",IF(score!$M399=80,"1",IF(score!$M399=100,"0")))))))</f>
        <v>0</v>
      </c>
      <c r="AI399" t="str">
        <f>IF(score!$N399=".",".",IF(score!$N399=0,"1",IF(score!$N399=25,"0",IF(score!$N399=50,"0",IF(score!$N399=75,"0",IF(score!$N399=100,"0"))))))</f>
        <v>0</v>
      </c>
      <c r="AJ399" t="str">
        <f>IF(score!$N399=".",".",IF(score!$N399=0,"0",IF(score!$N399=25,"1",IF(score!$N399=50,"0",IF(score!$N399=75,"0",IF(score!$N399=100,"0"))))))</f>
        <v>0</v>
      </c>
      <c r="AK399" t="str">
        <f>IF(score!$N399=".",".",IF(score!$N399=0,"0",IF(score!$N399=25,"0",IF(score!$N399=50,"1",IF(score!$N399=75,"0",IF(score!$N399=100,"0"))))))</f>
        <v>0</v>
      </c>
      <c r="AL399" t="str">
        <f>IF(score!$N399=".",".",IF(score!$N399=0,"0",IF(score!$N399=25,"0",IF(score!$N399=50,"0",IF(score!$N399=75,"1",IF(score!$N399=100,"0"))))))</f>
        <v>0</v>
      </c>
      <c r="AN399">
        <f t="shared" si="420"/>
        <v>0</v>
      </c>
      <c r="AO399">
        <f t="shared" si="421"/>
        <v>0</v>
      </c>
      <c r="AP399">
        <f t="shared" si="422"/>
        <v>-3.0239600000000002</v>
      </c>
      <c r="AQ399">
        <f t="shared" si="423"/>
        <v>0</v>
      </c>
      <c r="AR399">
        <f t="shared" si="424"/>
        <v>-7.2321600000000004</v>
      </c>
      <c r="AS399">
        <f t="shared" si="425"/>
        <v>0</v>
      </c>
      <c r="AT399">
        <f t="shared" si="426"/>
        <v>-6.24397</v>
      </c>
      <c r="AU399">
        <f t="shared" si="427"/>
        <v>0</v>
      </c>
      <c r="AV399">
        <f t="shared" si="428"/>
        <v>0</v>
      </c>
      <c r="AW399">
        <f t="shared" si="429"/>
        <v>0</v>
      </c>
      <c r="AX399">
        <f t="shared" si="430"/>
        <v>0</v>
      </c>
      <c r="AY399">
        <f t="shared" si="431"/>
        <v>0</v>
      </c>
      <c r="AZ399">
        <f t="shared" si="432"/>
        <v>0</v>
      </c>
      <c r="BA399">
        <f t="shared" si="433"/>
        <v>0</v>
      </c>
      <c r="BB399">
        <f t="shared" si="434"/>
        <v>0</v>
      </c>
      <c r="BC399">
        <f t="shared" si="435"/>
        <v>-3.8012999999999999</v>
      </c>
      <c r="BD399">
        <f t="shared" si="436"/>
        <v>0</v>
      </c>
      <c r="BE399">
        <f t="shared" si="437"/>
        <v>0</v>
      </c>
      <c r="BF399">
        <f t="shared" si="438"/>
        <v>0</v>
      </c>
      <c r="BG399">
        <f t="shared" si="439"/>
        <v>0</v>
      </c>
      <c r="BH399">
        <f t="shared" si="440"/>
        <v>0</v>
      </c>
      <c r="BI399">
        <f t="shared" si="441"/>
        <v>0</v>
      </c>
      <c r="BJ399">
        <f t="shared" si="442"/>
        <v>0</v>
      </c>
      <c r="BK399">
        <f t="shared" si="443"/>
        <v>-1.6185</v>
      </c>
      <c r="BL399">
        <f t="shared" si="444"/>
        <v>0</v>
      </c>
      <c r="BM399">
        <f t="shared" si="445"/>
        <v>0</v>
      </c>
      <c r="BN399">
        <f t="shared" si="446"/>
        <v>0</v>
      </c>
      <c r="BO399">
        <f t="shared" si="447"/>
        <v>0</v>
      </c>
      <c r="BP399">
        <f t="shared" si="448"/>
        <v>0</v>
      </c>
      <c r="BQ399">
        <f t="shared" si="449"/>
        <v>1.28044</v>
      </c>
      <c r="BR399">
        <f t="shared" si="450"/>
        <v>0</v>
      </c>
      <c r="BS399">
        <f t="shared" si="451"/>
        <v>0</v>
      </c>
      <c r="BT399">
        <f t="shared" si="452"/>
        <v>0</v>
      </c>
      <c r="BU399">
        <f t="shared" si="453"/>
        <v>0</v>
      </c>
      <c r="BV399">
        <f t="shared" si="454"/>
        <v>0</v>
      </c>
      <c r="BX399">
        <f t="shared" si="455"/>
        <v>0</v>
      </c>
      <c r="BY399">
        <f t="shared" si="456"/>
        <v>0</v>
      </c>
      <c r="BZ399">
        <f t="shared" si="457"/>
        <v>3.4819999999999997E-2</v>
      </c>
      <c r="CA399">
        <f t="shared" si="458"/>
        <v>0</v>
      </c>
      <c r="CB399">
        <f t="shared" si="459"/>
        <v>3.9311500000000001</v>
      </c>
      <c r="CC399">
        <f t="shared" si="460"/>
        <v>0</v>
      </c>
      <c r="CD399">
        <f t="shared" si="461"/>
        <v>2.68282</v>
      </c>
      <c r="CE399">
        <f t="shared" si="462"/>
        <v>0</v>
      </c>
      <c r="CF399">
        <f t="shared" si="463"/>
        <v>0</v>
      </c>
      <c r="CG399">
        <f t="shared" si="464"/>
        <v>0</v>
      </c>
      <c r="CH399">
        <f t="shared" si="465"/>
        <v>0</v>
      </c>
      <c r="CI399">
        <f t="shared" si="466"/>
        <v>0</v>
      </c>
      <c r="CJ399">
        <f t="shared" si="467"/>
        <v>0</v>
      </c>
      <c r="CK399">
        <f t="shared" si="468"/>
        <v>0</v>
      </c>
      <c r="CL399">
        <f t="shared" si="469"/>
        <v>0</v>
      </c>
      <c r="CM399">
        <f t="shared" si="470"/>
        <v>0.90383999999999998</v>
      </c>
      <c r="CN399">
        <f t="shared" si="471"/>
        <v>0</v>
      </c>
      <c r="CO399">
        <f t="shared" si="472"/>
        <v>0</v>
      </c>
      <c r="CP399">
        <f t="shared" si="473"/>
        <v>0</v>
      </c>
      <c r="CQ399">
        <f t="shared" si="474"/>
        <v>0</v>
      </c>
      <c r="CR399">
        <f t="shared" si="475"/>
        <v>0</v>
      </c>
      <c r="CS399">
        <f t="shared" si="476"/>
        <v>0</v>
      </c>
      <c r="CT399">
        <f t="shared" si="477"/>
        <v>0</v>
      </c>
      <c r="CU399">
        <f t="shared" si="478"/>
        <v>-3.2980499999999999</v>
      </c>
      <c r="CV399">
        <f t="shared" si="479"/>
        <v>0</v>
      </c>
      <c r="CW399">
        <f t="shared" si="480"/>
        <v>0</v>
      </c>
      <c r="CX399">
        <f t="shared" si="481"/>
        <v>0</v>
      </c>
      <c r="CY399">
        <f t="shared" si="482"/>
        <v>0</v>
      </c>
      <c r="CZ399">
        <f t="shared" si="483"/>
        <v>0</v>
      </c>
      <c r="DA399">
        <f t="shared" si="484"/>
        <v>-4.5905500000000004</v>
      </c>
      <c r="DB399">
        <f t="shared" si="485"/>
        <v>0</v>
      </c>
      <c r="DC399">
        <f t="shared" si="486"/>
        <v>0</v>
      </c>
      <c r="DD399">
        <f t="shared" si="487"/>
        <v>0</v>
      </c>
      <c r="DE399">
        <f t="shared" si="488"/>
        <v>0</v>
      </c>
      <c r="DF399">
        <f t="shared" si="489"/>
        <v>0</v>
      </c>
    </row>
    <row r="400" spans="1:110" x14ac:dyDescent="0.25">
      <c r="A400" s="4">
        <f>raw!$A400:$A400</f>
        <v>43335</v>
      </c>
      <c r="B400" s="6" t="str">
        <f>raw!$B400:$B400</f>
        <v>0010-0019</v>
      </c>
      <c r="D400" t="str">
        <f>IF(score!$C400=".",".",IF(score!$C400=0,"1",IF(score!$C400=25,"0",IF(score!$C400=50,"0",IF(score!$C400=75,"0",IF(score!$C400=100,"0"))))))</f>
        <v>0</v>
      </c>
      <c r="E400" t="str">
        <f>IF(score!$C400=".",".",IF(score!$C400=0,"0",IF(score!$C400=25,"1",IF(score!$C400=50,"0",IF(score!$C400=75,"0",IF(score!$C400=100,"0"))))))</f>
        <v>0</v>
      </c>
      <c r="F400" t="str">
        <f>IF(score!$C400=".",".",IF(score!$C400=0,"0",IF(score!$C400=25,"0",IF(score!$C400=50,"1",IF(score!$C400=75,"0",IF(score!$C400=100,"0"))))))</f>
        <v>1</v>
      </c>
      <c r="G400" t="str">
        <f>IF(score!$C400=".",".",IF(score!$C400=0,"0",IF(score!$C400=25,"0",IF(score!$C400=50,"0",IF(score!$C400=75,"1",IF(score!$C400=100,"0"))))))</f>
        <v>0</v>
      </c>
      <c r="H400" t="str">
        <f>IF(score!$D400=".",".",IF(score!$D400=0,"1",IF(score!$D400=50,"0",IF(score!$D400=100,"0"))))</f>
        <v>0</v>
      </c>
      <c r="I400" t="str">
        <f>IF(score!$D400=".",".",IF(score!$D400=0,"0",IF(score!$D400=50,"1",IF(score!$D400=100,"0"))))</f>
        <v>1</v>
      </c>
      <c r="J400" t="str">
        <f>IF(score!$E400=".",".",IF(score!$E400=0,"1",IF(score!$E400=50,"0",IF(score!$E400=100,"0"))))</f>
        <v>0</v>
      </c>
      <c r="K400" t="str">
        <f>IF(score!$E400=".",".",IF(score!$E400=0,"0",IF(score!$E400=50,"1",IF(score!$E400=100,"0"))))</f>
        <v>1</v>
      </c>
      <c r="L400" t="str">
        <f>IF(score!$F400=".",".",IF(score!$F400=0,"1",IF(score!$F400=100,"0")))</f>
        <v>0</v>
      </c>
      <c r="M400" t="str">
        <f>IF(score!$G400=".",".",IF(score!$G400=0,"1",IF(score!$G400=100,"0")))</f>
        <v>0</v>
      </c>
      <c r="N400" t="str">
        <f>IF(score!$H400=".",".",IF(score!$H400=0,"1",IF(score!$H400=100,"0")))</f>
        <v>0</v>
      </c>
      <c r="O400" t="str">
        <f>IF(score!$I400=".",".",IF(score!$I400=0,"1",IF(score!$I400=50,"0",IF(score!$I400=100,"0"))))</f>
        <v>0</v>
      </c>
      <c r="P400" t="str">
        <f>IF(score!$J400=".",".",IF(score!$J400=0,"1",IF(score!$J400=25,"0",IF(score!$J400=50,"0",IF(score!$J400=75,"0",IF(score!$J400=100,"0"))))))</f>
        <v>0</v>
      </c>
      <c r="Q400" t="str">
        <f>IF(score!$J400=".",".",IF(score!$J400=0,"0",IF(score!$J400=25,"1",IF(score!$J400=50,"0",IF(score!$J400=75,"0",IF(score!$J400=100,"0"))))))</f>
        <v>0</v>
      </c>
      <c r="R400" t="str">
        <f>IF(score!$J400=".",".",IF(score!$J400=0,"0",IF(score!$J400=25,"0",IF(score!$J400=50,"1",IF(score!$J400=75,"0",IF(score!$J400=100,"0"))))))</f>
        <v>0</v>
      </c>
      <c r="S400" t="str">
        <f>IF(score!$J400=".",".",IF(score!$J400=0,"0",IF(score!$J400=25,"0",IF(score!$J400=50,"0",IF(score!$J400=75,"1",IF(score!$J400=100,"0"))))))</f>
        <v>0</v>
      </c>
      <c r="T400" t="str">
        <f>IF(score!$K400=".",".",IF(score!$K400=0,"1",IF(score!$K400=20,"0",IF(score!$K400=40,"0",IF(score!$K400=60,"0",IF(score!$K400=80,"0",IF(score!$K400=100,"0")))))))</f>
        <v>0</v>
      </c>
      <c r="U400" t="str">
        <f>IF(score!$K400=".",".",IF(score!$K400=0,"0",IF(score!$K400=20,"1",IF(score!$K400=40,"0",IF(score!$K400=60,"0",IF(score!$K400=80,"0",IF(score!$K400=100,"0")))))))</f>
        <v>0</v>
      </c>
      <c r="V400" t="str">
        <f>IF(score!$K400=".",".",IF(score!$K400=0,"0",IF(score!$K400=20,"0",IF(score!$K400=40,"1",IF(score!$K400=60,"0",IF(score!$K400=80,"0",IF(score!$K400=100,"0")))))))</f>
        <v>0</v>
      </c>
      <c r="W400" t="str">
        <f>IF(score!$K400=".",".",IF(score!$K400=0,"0",IF(score!$K400=20,"0",IF(score!$K400=40,"0",IF(score!$K400=60,"1",IF(score!$K400=80,"0",IF(score!$K400=100,"0")))))))</f>
        <v>0</v>
      </c>
      <c r="X400" t="str">
        <f>IF(score!$K400=".",".",IF(score!$K400=0,"0",IF(score!$K400=20,"0",IF(score!$K400=40,"0",IF(score!$K400=60,"0",IF(score!$K400=80,"1",IF(score!$K400=100,"0")))))))</f>
        <v>1</v>
      </c>
      <c r="Y400" t="str">
        <f>IF(score!$L400=".",".",IF(score!$L400=0,"1",IF(score!$L400=20,"0",IF(score!$L400=40,"0",IF(score!$L400=60,"0",IF(score!$L400=80,"0",IF(score!$L400=100,"0")))))))</f>
        <v>0</v>
      </c>
      <c r="Z400" t="str">
        <f>IF(score!$L400=".",".",IF(score!$L400=0,"0",IF(score!$L400=20,"1",IF(score!$L400=40,"0",IF(score!$L400=60,"0",IF(score!$L400=80,"0",IF(score!$L400=100,"0")))))))</f>
        <v>0</v>
      </c>
      <c r="AA400" t="str">
        <f>IF(score!$L400=".",".",IF(score!$L400=0,"0",IF(score!$L400=20,"0",IF(score!$L400=40,"1",IF(score!$L400=60,"0",IF(score!$L400=80,"0",IF(score!$L400=100,"0")))))))</f>
        <v>0</v>
      </c>
      <c r="AB400" t="str">
        <f>IF(score!$L400=".",".",IF(score!$L400=0,"0",IF(score!$L400=20,"0",IF(score!$L400=40,"0",IF(score!$L400=60,"1",IF(score!$L400=80,"0",IF(score!$L400=100,"0")))))))</f>
        <v>0</v>
      </c>
      <c r="AC400" t="str">
        <f>IF(score!$L400=".",".",IF(score!$L400=0,"0",IF(score!$L400=20,"0",IF(score!$L400=40,"0",IF(score!$L400=60,"0",IF(score!$L400=80,"1",IF(score!L400=100,"0")))))))</f>
        <v>1</v>
      </c>
      <c r="AD400" t="str">
        <f>IF(score!$M400=".",".",IF(score!$M400=0,"1",IF(score!$M400=20,"0",IF(score!$M400=40,"0",IF(score!$M400=60,"0",IF(score!$M400=80,"0",IF(score!$M400=100,"0")))))))</f>
        <v>0</v>
      </c>
      <c r="AE400" t="str">
        <f>IF(score!$M400=".",".",IF(score!$M400=0,"0",IF(score!$M400=20,"1",IF(score!$M400=40,"0",IF(score!$M400=60,"0",IF(score!$M400=80,"0",IF(score!$M400=100,"0")))))))</f>
        <v>0</v>
      </c>
      <c r="AF400" t="str">
        <f>IF(score!$M400=".",".",IF(score!$M400=0,"0",IF(score!$M400=20,"0",IF(score!$M400=40,"1",IF(score!$M400=60,"0",IF(score!$M400=80,"0",IF(score!$M400=100,"0")))))))</f>
        <v>0</v>
      </c>
      <c r="AG400" t="str">
        <f>IF(score!$M400=".",".",IF(score!$M400=0,"0",IF(score!$M400=20,"0",IF(score!$M400=40,"0",IF(score!$M400=60,"1",IF(score!$M400=80,"0",IF(score!$M400=100,"0")))))))</f>
        <v>0</v>
      </c>
      <c r="AH400" t="str">
        <f>IF(score!$M400=".",".",IF(score!$M400=0,"0",IF(score!$M400=20,"0",IF(score!$M400=40,"0",IF(score!$M400=60,"0",IF(score!$M400=80,"1",IF(score!$M400=100,"0")))))))</f>
        <v>1</v>
      </c>
      <c r="AI400" t="str">
        <f>IF(score!$N400=".",".",IF(score!$N400=0,"1",IF(score!$N400=25,"0",IF(score!$N400=50,"0",IF(score!$N400=75,"0",IF(score!$N400=100,"0"))))))</f>
        <v>0</v>
      </c>
      <c r="AJ400" t="str">
        <f>IF(score!$N400=".",".",IF(score!$N400=0,"0",IF(score!$N400=25,"1",IF(score!$N400=50,"0",IF(score!$N400=75,"0",IF(score!$N400=100,"0"))))))</f>
        <v>0</v>
      </c>
      <c r="AK400" t="str">
        <f>IF(score!$N400=".",".",IF(score!$N400=0,"0",IF(score!$N400=25,"0",IF(score!$N400=50,"1",IF(score!$N400=75,"0",IF(score!$N400=100,"0"))))))</f>
        <v>0</v>
      </c>
      <c r="AL400" t="str">
        <f>IF(score!$N400=".",".",IF(score!$N400=0,"0",IF(score!$N400=25,"0",IF(score!$N400=50,"0",IF(score!$N400=75,"1",IF(score!$N400=100,"0"))))))</f>
        <v>0</v>
      </c>
      <c r="AN400">
        <f t="shared" si="420"/>
        <v>0</v>
      </c>
      <c r="AO400">
        <f t="shared" si="421"/>
        <v>0</v>
      </c>
      <c r="AP400">
        <f t="shared" si="422"/>
        <v>-3.0239600000000002</v>
      </c>
      <c r="AQ400">
        <f t="shared" si="423"/>
        <v>0</v>
      </c>
      <c r="AR400">
        <f t="shared" si="424"/>
        <v>0</v>
      </c>
      <c r="AS400">
        <f t="shared" si="425"/>
        <v>-3.4555500000000001</v>
      </c>
      <c r="AT400">
        <f t="shared" si="426"/>
        <v>0</v>
      </c>
      <c r="AU400">
        <f t="shared" si="427"/>
        <v>-2.7355700000000001</v>
      </c>
      <c r="AV400">
        <f t="shared" si="428"/>
        <v>0</v>
      </c>
      <c r="AW400">
        <f t="shared" si="429"/>
        <v>0</v>
      </c>
      <c r="AX400">
        <f t="shared" si="430"/>
        <v>0</v>
      </c>
      <c r="AY400">
        <f t="shared" si="431"/>
        <v>0</v>
      </c>
      <c r="AZ400">
        <f t="shared" si="432"/>
        <v>0</v>
      </c>
      <c r="BA400">
        <f t="shared" si="433"/>
        <v>0</v>
      </c>
      <c r="BB400">
        <f t="shared" si="434"/>
        <v>0</v>
      </c>
      <c r="BC400">
        <f t="shared" si="435"/>
        <v>0</v>
      </c>
      <c r="BD400">
        <f t="shared" si="436"/>
        <v>0</v>
      </c>
      <c r="BE400">
        <f t="shared" si="437"/>
        <v>0</v>
      </c>
      <c r="BF400">
        <f t="shared" si="438"/>
        <v>0</v>
      </c>
      <c r="BG400">
        <f t="shared" si="439"/>
        <v>0</v>
      </c>
      <c r="BH400">
        <f t="shared" si="440"/>
        <v>0.66513999999999995</v>
      </c>
      <c r="BI400">
        <f t="shared" si="441"/>
        <v>0</v>
      </c>
      <c r="BJ400">
        <f t="shared" si="442"/>
        <v>0</v>
      </c>
      <c r="BK400">
        <f t="shared" si="443"/>
        <v>0</v>
      </c>
      <c r="BL400">
        <f t="shared" si="444"/>
        <v>0</v>
      </c>
      <c r="BM400">
        <f t="shared" si="445"/>
        <v>-0.42251</v>
      </c>
      <c r="BN400">
        <f t="shared" si="446"/>
        <v>0</v>
      </c>
      <c r="BO400">
        <f t="shared" si="447"/>
        <v>0</v>
      </c>
      <c r="BP400">
        <f t="shared" si="448"/>
        <v>0</v>
      </c>
      <c r="BQ400">
        <f t="shared" si="449"/>
        <v>0</v>
      </c>
      <c r="BR400">
        <f t="shared" si="450"/>
        <v>0.41188000000000002</v>
      </c>
      <c r="BS400">
        <f t="shared" si="451"/>
        <v>0</v>
      </c>
      <c r="BT400">
        <f t="shared" si="452"/>
        <v>0</v>
      </c>
      <c r="BU400">
        <f t="shared" si="453"/>
        <v>0</v>
      </c>
      <c r="BV400">
        <f t="shared" si="454"/>
        <v>0</v>
      </c>
      <c r="BX400">
        <f t="shared" si="455"/>
        <v>0</v>
      </c>
      <c r="BY400">
        <f t="shared" si="456"/>
        <v>0</v>
      </c>
      <c r="BZ400">
        <f t="shared" si="457"/>
        <v>3.4819999999999997E-2</v>
      </c>
      <c r="CA400">
        <f t="shared" si="458"/>
        <v>0</v>
      </c>
      <c r="CB400">
        <f t="shared" si="459"/>
        <v>0</v>
      </c>
      <c r="CC400">
        <f t="shared" si="460"/>
        <v>1.8684000000000001</v>
      </c>
      <c r="CD400">
        <f t="shared" si="461"/>
        <v>0</v>
      </c>
      <c r="CE400">
        <f t="shared" si="462"/>
        <v>1.43103</v>
      </c>
      <c r="CF400">
        <f t="shared" si="463"/>
        <v>0</v>
      </c>
      <c r="CG400">
        <f t="shared" si="464"/>
        <v>0</v>
      </c>
      <c r="CH400">
        <f t="shared" si="465"/>
        <v>0</v>
      </c>
      <c r="CI400">
        <f t="shared" si="466"/>
        <v>0</v>
      </c>
      <c r="CJ400">
        <f t="shared" si="467"/>
        <v>0</v>
      </c>
      <c r="CK400">
        <f t="shared" si="468"/>
        <v>0</v>
      </c>
      <c r="CL400">
        <f t="shared" si="469"/>
        <v>0</v>
      </c>
      <c r="CM400">
        <f t="shared" si="470"/>
        <v>0</v>
      </c>
      <c r="CN400">
        <f t="shared" si="471"/>
        <v>0</v>
      </c>
      <c r="CO400">
        <f t="shared" si="472"/>
        <v>0</v>
      </c>
      <c r="CP400">
        <f t="shared" si="473"/>
        <v>0</v>
      </c>
      <c r="CQ400">
        <f t="shared" si="474"/>
        <v>0</v>
      </c>
      <c r="CR400">
        <f t="shared" si="475"/>
        <v>-1.9494899999999999</v>
      </c>
      <c r="CS400">
        <f t="shared" si="476"/>
        <v>0</v>
      </c>
      <c r="CT400">
        <f t="shared" si="477"/>
        <v>0</v>
      </c>
      <c r="CU400">
        <f t="shared" si="478"/>
        <v>0</v>
      </c>
      <c r="CV400">
        <f t="shared" si="479"/>
        <v>0</v>
      </c>
      <c r="CW400">
        <f t="shared" si="480"/>
        <v>-0.92057</v>
      </c>
      <c r="CX400">
        <f t="shared" si="481"/>
        <v>0</v>
      </c>
      <c r="CY400">
        <f t="shared" si="482"/>
        <v>0</v>
      </c>
      <c r="CZ400">
        <f t="shared" si="483"/>
        <v>0</v>
      </c>
      <c r="DA400">
        <f t="shared" si="484"/>
        <v>0</v>
      </c>
      <c r="DB400">
        <f t="shared" si="485"/>
        <v>-1.9593400000000001</v>
      </c>
      <c r="DC400">
        <f t="shared" si="486"/>
        <v>0</v>
      </c>
      <c r="DD400">
        <f t="shared" si="487"/>
        <v>0</v>
      </c>
      <c r="DE400">
        <f t="shared" si="488"/>
        <v>0</v>
      </c>
      <c r="DF400">
        <f t="shared" si="489"/>
        <v>0</v>
      </c>
    </row>
    <row r="401" spans="1:110" x14ac:dyDescent="0.25">
      <c r="A401" s="4">
        <f>raw!$A401:$A401</f>
        <v>43354</v>
      </c>
      <c r="B401" s="6" t="str">
        <f>raw!$B401:$B401</f>
        <v>0010-0020</v>
      </c>
      <c r="D401" t="str">
        <f>IF(score!$C401=".",".",IF(score!$C401=0,"1",IF(score!$C401=25,"0",IF(score!$C401=50,"0",IF(score!$C401=75,"0",IF(score!$C401=100,"0"))))))</f>
        <v>0</v>
      </c>
      <c r="E401" t="str">
        <f>IF(score!$C401=".",".",IF(score!$C401=0,"0",IF(score!$C401=25,"1",IF(score!$C401=50,"0",IF(score!$C401=75,"0",IF(score!$C401=100,"0"))))))</f>
        <v>1</v>
      </c>
      <c r="F401" t="str">
        <f>IF(score!$C401=".",".",IF(score!$C401=0,"0",IF(score!$C401=25,"0",IF(score!$C401=50,"1",IF(score!$C401=75,"0",IF(score!$C401=100,"0"))))))</f>
        <v>0</v>
      </c>
      <c r="G401" t="str">
        <f>IF(score!$C401=".",".",IF(score!$C401=0,"0",IF(score!$C401=25,"0",IF(score!$C401=50,"0",IF(score!$C401=75,"1",IF(score!$C401=100,"0"))))))</f>
        <v>0</v>
      </c>
      <c r="H401" t="str">
        <f>IF(score!$D401=".",".",IF(score!$D401=0,"1",IF(score!$D401=50,"0",IF(score!$D401=100,"0"))))</f>
        <v>0</v>
      </c>
      <c r="I401" t="str">
        <f>IF(score!$D401=".",".",IF(score!$D401=0,"0",IF(score!$D401=50,"1",IF(score!$D401=100,"0"))))</f>
        <v>1</v>
      </c>
      <c r="J401" t="str">
        <f>IF(score!$E401=".",".",IF(score!$E401=0,"1",IF(score!$E401=50,"0",IF(score!$E401=100,"0"))))</f>
        <v>0</v>
      </c>
      <c r="K401" t="str">
        <f>IF(score!$E401=".",".",IF(score!$E401=0,"0",IF(score!$E401=50,"1",IF(score!$E401=100,"0"))))</f>
        <v>1</v>
      </c>
      <c r="L401" t="str">
        <f>IF(score!$F401=".",".",IF(score!$F401=0,"1",IF(score!$F401=100,"0")))</f>
        <v>0</v>
      </c>
      <c r="M401" t="str">
        <f>IF(score!$G401=".",".",IF(score!$G401=0,"1",IF(score!$G401=100,"0")))</f>
        <v>1</v>
      </c>
      <c r="N401" t="str">
        <f>IF(score!$H401=".",".",IF(score!$H401=0,"1",IF(score!$H401=100,"0")))</f>
        <v>0</v>
      </c>
      <c r="O401" t="str">
        <f>IF(score!$I401=".",".",IF(score!$I401=0,"1",IF(score!$I401=50,"0",IF(score!$I401=100,"0"))))</f>
        <v>0</v>
      </c>
      <c r="P401" t="str">
        <f>IF(score!$J401=".",".",IF(score!$J401=0,"1",IF(score!$J401=25,"0",IF(score!$J401=50,"0",IF(score!$J401=75,"0",IF(score!$J401=100,"0"))))))</f>
        <v>0</v>
      </c>
      <c r="Q401" t="str">
        <f>IF(score!$J401=".",".",IF(score!$J401=0,"0",IF(score!$J401=25,"1",IF(score!$J401=50,"0",IF(score!$J401=75,"0",IF(score!$J401=100,"0"))))))</f>
        <v>1</v>
      </c>
      <c r="R401" t="str">
        <f>IF(score!$J401=".",".",IF(score!$J401=0,"0",IF(score!$J401=25,"0",IF(score!$J401=50,"1",IF(score!$J401=75,"0",IF(score!$J401=100,"0"))))))</f>
        <v>0</v>
      </c>
      <c r="S401" t="str">
        <f>IF(score!$J401=".",".",IF(score!$J401=0,"0",IF(score!$J401=25,"0",IF(score!$J401=50,"0",IF(score!$J401=75,"1",IF(score!$J401=100,"0"))))))</f>
        <v>0</v>
      </c>
      <c r="T401" t="str">
        <f>IF(score!$K401=".",".",IF(score!$K401=0,"1",IF(score!$K401=20,"0",IF(score!$K401=40,"0",IF(score!$K401=60,"0",IF(score!$K401=80,"0",IF(score!$K401=100,"0")))))))</f>
        <v>0</v>
      </c>
      <c r="U401" t="str">
        <f>IF(score!$K401=".",".",IF(score!$K401=0,"0",IF(score!$K401=20,"1",IF(score!$K401=40,"0",IF(score!$K401=60,"0",IF(score!$K401=80,"0",IF(score!$K401=100,"0")))))))</f>
        <v>0</v>
      </c>
      <c r="V401" t="str">
        <f>IF(score!$K401=".",".",IF(score!$K401=0,"0",IF(score!$K401=20,"0",IF(score!$K401=40,"1",IF(score!$K401=60,"0",IF(score!$K401=80,"0",IF(score!$K401=100,"0")))))))</f>
        <v>1</v>
      </c>
      <c r="W401" t="str">
        <f>IF(score!$K401=".",".",IF(score!$K401=0,"0",IF(score!$K401=20,"0",IF(score!$K401=40,"0",IF(score!$K401=60,"1",IF(score!$K401=80,"0",IF(score!$K401=100,"0")))))))</f>
        <v>0</v>
      </c>
      <c r="X401" t="str">
        <f>IF(score!$K401=".",".",IF(score!$K401=0,"0",IF(score!$K401=20,"0",IF(score!$K401=40,"0",IF(score!$K401=60,"0",IF(score!$K401=80,"1",IF(score!$K401=100,"0")))))))</f>
        <v>0</v>
      </c>
      <c r="Y401" t="str">
        <f>IF(score!$L401=".",".",IF(score!$L401=0,"1",IF(score!$L401=20,"0",IF(score!$L401=40,"0",IF(score!$L401=60,"0",IF(score!$L401=80,"0",IF(score!$L401=100,"0")))))))</f>
        <v>0</v>
      </c>
      <c r="Z401" t="str">
        <f>IF(score!$L401=".",".",IF(score!$L401=0,"0",IF(score!$L401=20,"1",IF(score!$L401=40,"0",IF(score!$L401=60,"0",IF(score!$L401=80,"0",IF(score!$L401=100,"0")))))))</f>
        <v>0</v>
      </c>
      <c r="AA401" t="str">
        <f>IF(score!$L401=".",".",IF(score!$L401=0,"0",IF(score!$L401=20,"0",IF(score!$L401=40,"1",IF(score!$L401=60,"0",IF(score!$L401=80,"0",IF(score!$L401=100,"0")))))))</f>
        <v>0</v>
      </c>
      <c r="AB401" t="str">
        <f>IF(score!$L401=".",".",IF(score!$L401=0,"0",IF(score!$L401=20,"0",IF(score!$L401=40,"0",IF(score!$L401=60,"1",IF(score!$L401=80,"0",IF(score!$L401=100,"0")))))))</f>
        <v>0</v>
      </c>
      <c r="AC401" t="str">
        <f>IF(score!$L401=".",".",IF(score!$L401=0,"0",IF(score!$L401=20,"0",IF(score!$L401=40,"0",IF(score!$L401=60,"0",IF(score!$L401=80,"1",IF(score!L401=100,"0")))))))</f>
        <v>1</v>
      </c>
      <c r="AD401" t="str">
        <f>IF(score!$M401=".",".",IF(score!$M401=0,"1",IF(score!$M401=20,"0",IF(score!$M401=40,"0",IF(score!$M401=60,"0",IF(score!$M401=80,"0",IF(score!$M401=100,"0")))))))</f>
        <v>0</v>
      </c>
      <c r="AE401" t="str">
        <f>IF(score!$M401=".",".",IF(score!$M401=0,"0",IF(score!$M401=20,"1",IF(score!$M401=40,"0",IF(score!$M401=60,"0",IF(score!$M401=80,"0",IF(score!$M401=100,"0")))))))</f>
        <v>0</v>
      </c>
      <c r="AF401" t="str">
        <f>IF(score!$M401=".",".",IF(score!$M401=0,"0",IF(score!$M401=20,"0",IF(score!$M401=40,"1",IF(score!$M401=60,"0",IF(score!$M401=80,"0",IF(score!$M401=100,"0")))))))</f>
        <v>0</v>
      </c>
      <c r="AG401" t="str">
        <f>IF(score!$M401=".",".",IF(score!$M401=0,"0",IF(score!$M401=20,"0",IF(score!$M401=40,"0",IF(score!$M401=60,"1",IF(score!$M401=80,"0",IF(score!$M401=100,"0")))))))</f>
        <v>1</v>
      </c>
      <c r="AH401" t="str">
        <f>IF(score!$M401=".",".",IF(score!$M401=0,"0",IF(score!$M401=20,"0",IF(score!$M401=40,"0",IF(score!$M401=60,"0",IF(score!$M401=80,"1",IF(score!$M401=100,"0")))))))</f>
        <v>0</v>
      </c>
      <c r="AI401" t="str">
        <f>IF(score!$N401=".",".",IF(score!$N401=0,"1",IF(score!$N401=25,"0",IF(score!$N401=50,"0",IF(score!$N401=75,"0",IF(score!$N401=100,"0"))))))</f>
        <v>0</v>
      </c>
      <c r="AJ401" t="str">
        <f>IF(score!$N401=".",".",IF(score!$N401=0,"0",IF(score!$N401=25,"1",IF(score!$N401=50,"0",IF(score!$N401=75,"0",IF(score!$N401=100,"0"))))))</f>
        <v>0</v>
      </c>
      <c r="AK401" t="str">
        <f>IF(score!$N401=".",".",IF(score!$N401=0,"0",IF(score!$N401=25,"0",IF(score!$N401=50,"1",IF(score!$N401=75,"0",IF(score!$N401=100,"0"))))))</f>
        <v>0</v>
      </c>
      <c r="AL401" t="str">
        <f>IF(score!$N401=".",".",IF(score!$N401=0,"0",IF(score!$N401=25,"0",IF(score!$N401=50,"0",IF(score!$N401=75,"1",IF(score!$N401=100,"0"))))))</f>
        <v>0</v>
      </c>
      <c r="AN401">
        <f t="shared" si="420"/>
        <v>0</v>
      </c>
      <c r="AO401">
        <f t="shared" si="421"/>
        <v>-5.5646100000000001</v>
      </c>
      <c r="AP401">
        <f t="shared" si="422"/>
        <v>0</v>
      </c>
      <c r="AQ401">
        <f t="shared" si="423"/>
        <v>0</v>
      </c>
      <c r="AR401">
        <f t="shared" si="424"/>
        <v>0</v>
      </c>
      <c r="AS401">
        <f t="shared" si="425"/>
        <v>-3.4555500000000001</v>
      </c>
      <c r="AT401">
        <f t="shared" si="426"/>
        <v>0</v>
      </c>
      <c r="AU401">
        <f t="shared" si="427"/>
        <v>-2.7355700000000001</v>
      </c>
      <c r="AV401">
        <f t="shared" si="428"/>
        <v>0</v>
      </c>
      <c r="AW401">
        <f t="shared" si="429"/>
        <v>-5.5174700000000003</v>
      </c>
      <c r="AX401">
        <f t="shared" si="430"/>
        <v>0</v>
      </c>
      <c r="AY401">
        <f t="shared" si="431"/>
        <v>0</v>
      </c>
      <c r="AZ401">
        <f t="shared" si="432"/>
        <v>0</v>
      </c>
      <c r="BA401">
        <f t="shared" si="433"/>
        <v>-8.38063</v>
      </c>
      <c r="BB401">
        <f t="shared" si="434"/>
        <v>0</v>
      </c>
      <c r="BC401">
        <f t="shared" si="435"/>
        <v>0</v>
      </c>
      <c r="BD401">
        <f t="shared" si="436"/>
        <v>0</v>
      </c>
      <c r="BE401">
        <f t="shared" si="437"/>
        <v>0</v>
      </c>
      <c r="BF401">
        <f t="shared" si="438"/>
        <v>2.3724099999999999</v>
      </c>
      <c r="BG401">
        <f t="shared" si="439"/>
        <v>0</v>
      </c>
      <c r="BH401">
        <f t="shared" si="440"/>
        <v>0</v>
      </c>
      <c r="BI401">
        <f t="shared" si="441"/>
        <v>0</v>
      </c>
      <c r="BJ401">
        <f t="shared" si="442"/>
        <v>0</v>
      </c>
      <c r="BK401">
        <f t="shared" si="443"/>
        <v>0</v>
      </c>
      <c r="BL401">
        <f t="shared" si="444"/>
        <v>0</v>
      </c>
      <c r="BM401">
        <f t="shared" si="445"/>
        <v>-0.42251</v>
      </c>
      <c r="BN401">
        <f t="shared" si="446"/>
        <v>0</v>
      </c>
      <c r="BO401">
        <f t="shared" si="447"/>
        <v>0</v>
      </c>
      <c r="BP401">
        <f t="shared" si="448"/>
        <v>0</v>
      </c>
      <c r="BQ401">
        <f t="shared" si="449"/>
        <v>1.28044</v>
      </c>
      <c r="BR401">
        <f t="shared" si="450"/>
        <v>0</v>
      </c>
      <c r="BS401">
        <f t="shared" si="451"/>
        <v>0</v>
      </c>
      <c r="BT401">
        <f t="shared" si="452"/>
        <v>0</v>
      </c>
      <c r="BU401">
        <f t="shared" si="453"/>
        <v>0</v>
      </c>
      <c r="BV401">
        <f t="shared" si="454"/>
        <v>0</v>
      </c>
      <c r="BX401">
        <f t="shared" si="455"/>
        <v>0</v>
      </c>
      <c r="BY401">
        <f t="shared" si="456"/>
        <v>-0.16891</v>
      </c>
      <c r="BZ401">
        <f t="shared" si="457"/>
        <v>0</v>
      </c>
      <c r="CA401">
        <f t="shared" si="458"/>
        <v>0</v>
      </c>
      <c r="CB401">
        <f t="shared" si="459"/>
        <v>0</v>
      </c>
      <c r="CC401">
        <f t="shared" si="460"/>
        <v>1.8684000000000001</v>
      </c>
      <c r="CD401">
        <f t="shared" si="461"/>
        <v>0</v>
      </c>
      <c r="CE401">
        <f t="shared" si="462"/>
        <v>1.43103</v>
      </c>
      <c r="CF401">
        <f t="shared" si="463"/>
        <v>0</v>
      </c>
      <c r="CG401">
        <f t="shared" si="464"/>
        <v>1.6696800000000001</v>
      </c>
      <c r="CH401">
        <f t="shared" si="465"/>
        <v>0</v>
      </c>
      <c r="CI401">
        <f t="shared" si="466"/>
        <v>0</v>
      </c>
      <c r="CJ401">
        <f t="shared" si="467"/>
        <v>0</v>
      </c>
      <c r="CK401">
        <f t="shared" si="468"/>
        <v>1.76691</v>
      </c>
      <c r="CL401">
        <f t="shared" si="469"/>
        <v>0</v>
      </c>
      <c r="CM401">
        <f t="shared" si="470"/>
        <v>0</v>
      </c>
      <c r="CN401">
        <f t="shared" si="471"/>
        <v>0</v>
      </c>
      <c r="CO401">
        <f t="shared" si="472"/>
        <v>0</v>
      </c>
      <c r="CP401">
        <f t="shared" si="473"/>
        <v>-6.31121</v>
      </c>
      <c r="CQ401">
        <f t="shared" si="474"/>
        <v>0</v>
      </c>
      <c r="CR401">
        <f t="shared" si="475"/>
        <v>0</v>
      </c>
      <c r="CS401">
        <f t="shared" si="476"/>
        <v>0</v>
      </c>
      <c r="CT401">
        <f t="shared" si="477"/>
        <v>0</v>
      </c>
      <c r="CU401">
        <f t="shared" si="478"/>
        <v>0</v>
      </c>
      <c r="CV401">
        <f t="shared" si="479"/>
        <v>0</v>
      </c>
      <c r="CW401">
        <f t="shared" si="480"/>
        <v>-0.92057</v>
      </c>
      <c r="CX401">
        <f t="shared" si="481"/>
        <v>0</v>
      </c>
      <c r="CY401">
        <f t="shared" si="482"/>
        <v>0</v>
      </c>
      <c r="CZ401">
        <f t="shared" si="483"/>
        <v>0</v>
      </c>
      <c r="DA401">
        <f t="shared" si="484"/>
        <v>-4.5905500000000004</v>
      </c>
      <c r="DB401">
        <f t="shared" si="485"/>
        <v>0</v>
      </c>
      <c r="DC401">
        <f t="shared" si="486"/>
        <v>0</v>
      </c>
      <c r="DD401">
        <f t="shared" si="487"/>
        <v>0</v>
      </c>
      <c r="DE401">
        <f t="shared" si="488"/>
        <v>0</v>
      </c>
      <c r="DF401">
        <f t="shared" si="489"/>
        <v>0</v>
      </c>
    </row>
    <row r="402" spans="1:110" x14ac:dyDescent="0.25">
      <c r="A402" s="4">
        <f>raw!$A402:$A402</f>
        <v>43335</v>
      </c>
      <c r="B402" s="6" t="str">
        <f>raw!$B402:$B402</f>
        <v>0010-0021</v>
      </c>
      <c r="D402" t="str">
        <f>IF(score!$C402=".",".",IF(score!$C402=0,"1",IF(score!$C402=25,"0",IF(score!$C402=50,"0",IF(score!$C402=75,"0",IF(score!$C402=100,"0"))))))</f>
        <v>0</v>
      </c>
      <c r="E402" t="str">
        <f>IF(score!$C402=".",".",IF(score!$C402=0,"0",IF(score!$C402=25,"1",IF(score!$C402=50,"0",IF(score!$C402=75,"0",IF(score!$C402=100,"0"))))))</f>
        <v>0</v>
      </c>
      <c r="F402" t="str">
        <f>IF(score!$C402=".",".",IF(score!$C402=0,"0",IF(score!$C402=25,"0",IF(score!$C402=50,"1",IF(score!$C402=75,"0",IF(score!$C402=100,"0"))))))</f>
        <v>1</v>
      </c>
      <c r="G402" t="str">
        <f>IF(score!$C402=".",".",IF(score!$C402=0,"0",IF(score!$C402=25,"0",IF(score!$C402=50,"0",IF(score!$C402=75,"1",IF(score!$C402=100,"0"))))))</f>
        <v>0</v>
      </c>
      <c r="H402" t="str">
        <f>IF(score!$D402=".",".",IF(score!$D402=0,"1",IF(score!$D402=50,"0",IF(score!$D402=100,"0"))))</f>
        <v>0</v>
      </c>
      <c r="I402" t="str">
        <f>IF(score!$D402=".",".",IF(score!$D402=0,"0",IF(score!$D402=50,"1",IF(score!$D402=100,"0"))))</f>
        <v>0</v>
      </c>
      <c r="J402" t="str">
        <f>IF(score!$E402=".",".",IF(score!$E402=0,"1",IF(score!$E402=50,"0",IF(score!$E402=100,"0"))))</f>
        <v>0</v>
      </c>
      <c r="K402" t="str">
        <f>IF(score!$E402=".",".",IF(score!$E402=0,"0",IF(score!$E402=50,"1",IF(score!$E402=100,"0"))))</f>
        <v>0</v>
      </c>
      <c r="L402" t="str">
        <f>IF(score!$F402=".",".",IF(score!$F402=0,"1",IF(score!$F402=100,"0")))</f>
        <v>0</v>
      </c>
      <c r="M402" t="str">
        <f>IF(score!$G402=".",".",IF(score!$G402=0,"1",IF(score!$G402=100,"0")))</f>
        <v>0</v>
      </c>
      <c r="N402" t="str">
        <f>IF(score!$H402=".",".",IF(score!$H402=0,"1",IF(score!$H402=100,"0")))</f>
        <v>0</v>
      </c>
      <c r="O402" t="str">
        <f>IF(score!$I402=".",".",IF(score!$I402=0,"1",IF(score!$I402=50,"0",IF(score!$I402=100,"0"))))</f>
        <v>0</v>
      </c>
      <c r="P402" t="str">
        <f>IF(score!$J402=".",".",IF(score!$J402=0,"1",IF(score!$J402=25,"0",IF(score!$J402=50,"0",IF(score!$J402=75,"0",IF(score!$J402=100,"0"))))))</f>
        <v>0</v>
      </c>
      <c r="Q402" t="str">
        <f>IF(score!$J402=".",".",IF(score!$J402=0,"0",IF(score!$J402=25,"1",IF(score!$J402=50,"0",IF(score!$J402=75,"0",IF(score!$J402=100,"0"))))))</f>
        <v>0</v>
      </c>
      <c r="R402" t="str">
        <f>IF(score!$J402=".",".",IF(score!$J402=0,"0",IF(score!$J402=25,"0",IF(score!$J402=50,"1",IF(score!$J402=75,"0",IF(score!$J402=100,"0"))))))</f>
        <v>0</v>
      </c>
      <c r="S402" t="str">
        <f>IF(score!$J402=".",".",IF(score!$J402=0,"0",IF(score!$J402=25,"0",IF(score!$J402=50,"0",IF(score!$J402=75,"1",IF(score!$J402=100,"0"))))))</f>
        <v>0</v>
      </c>
      <c r="T402" t="str">
        <f>IF(score!$K402=".",".",IF(score!$K402=0,"1",IF(score!$K402=20,"0",IF(score!$K402=40,"0",IF(score!$K402=60,"0",IF(score!$K402=80,"0",IF(score!$K402=100,"0")))))))</f>
        <v>0</v>
      </c>
      <c r="U402" t="str">
        <f>IF(score!$K402=".",".",IF(score!$K402=0,"0",IF(score!$K402=20,"1",IF(score!$K402=40,"0",IF(score!$K402=60,"0",IF(score!$K402=80,"0",IF(score!$K402=100,"0")))))))</f>
        <v>0</v>
      </c>
      <c r="V402" t="str">
        <f>IF(score!$K402=".",".",IF(score!$K402=0,"0",IF(score!$K402=20,"0",IF(score!$K402=40,"1",IF(score!$K402=60,"0",IF(score!$K402=80,"0",IF(score!$K402=100,"0")))))))</f>
        <v>0</v>
      </c>
      <c r="W402" t="str">
        <f>IF(score!$K402=".",".",IF(score!$K402=0,"0",IF(score!$K402=20,"0",IF(score!$K402=40,"0",IF(score!$K402=60,"1",IF(score!$K402=80,"0",IF(score!$K402=100,"0")))))))</f>
        <v>0</v>
      </c>
      <c r="X402" t="str">
        <f>IF(score!$K402=".",".",IF(score!$K402=0,"0",IF(score!$K402=20,"0",IF(score!$K402=40,"0",IF(score!$K402=60,"0",IF(score!$K402=80,"1",IF(score!$K402=100,"0")))))))</f>
        <v>0</v>
      </c>
      <c r="Y402" t="str">
        <f>IF(score!$L402=".",".",IF(score!$L402=0,"1",IF(score!$L402=20,"0",IF(score!$L402=40,"0",IF(score!$L402=60,"0",IF(score!$L402=80,"0",IF(score!$L402=100,"0")))))))</f>
        <v>0</v>
      </c>
      <c r="Z402" t="str">
        <f>IF(score!$L402=".",".",IF(score!$L402=0,"0",IF(score!$L402=20,"1",IF(score!$L402=40,"0",IF(score!$L402=60,"0",IF(score!$L402=80,"0",IF(score!$L402=100,"0")))))))</f>
        <v>0</v>
      </c>
      <c r="AA402" t="str">
        <f>IF(score!$L402=".",".",IF(score!$L402=0,"0",IF(score!$L402=20,"0",IF(score!$L402=40,"1",IF(score!$L402=60,"0",IF(score!$L402=80,"0",IF(score!$L402=100,"0")))))))</f>
        <v>0</v>
      </c>
      <c r="AB402" t="str">
        <f>IF(score!$L402=".",".",IF(score!$L402=0,"0",IF(score!$L402=20,"0",IF(score!$L402=40,"0",IF(score!$L402=60,"1",IF(score!$L402=80,"0",IF(score!$L402=100,"0")))))))</f>
        <v>1</v>
      </c>
      <c r="AC402" t="str">
        <f>IF(score!$L402=".",".",IF(score!$L402=0,"0",IF(score!$L402=20,"0",IF(score!$L402=40,"0",IF(score!$L402=60,"0",IF(score!$L402=80,"1",IF(score!L402=100,"0")))))))</f>
        <v>0</v>
      </c>
      <c r="AD402" t="str">
        <f>IF(score!$M402=".",".",IF(score!$M402=0,"1",IF(score!$M402=20,"0",IF(score!$M402=40,"0",IF(score!$M402=60,"0",IF(score!$M402=80,"0",IF(score!$M402=100,"0")))))))</f>
        <v>0</v>
      </c>
      <c r="AE402" t="str">
        <f>IF(score!$M402=".",".",IF(score!$M402=0,"0",IF(score!$M402=20,"1",IF(score!$M402=40,"0",IF(score!$M402=60,"0",IF(score!$M402=80,"0",IF(score!$M402=100,"0")))))))</f>
        <v>0</v>
      </c>
      <c r="AF402" t="str">
        <f>IF(score!$M402=".",".",IF(score!$M402=0,"0",IF(score!$M402=20,"0",IF(score!$M402=40,"1",IF(score!$M402=60,"0",IF(score!$M402=80,"0",IF(score!$M402=100,"0")))))))</f>
        <v>0</v>
      </c>
      <c r="AG402" t="str">
        <f>IF(score!$M402=".",".",IF(score!$M402=0,"0",IF(score!$M402=20,"0",IF(score!$M402=40,"0",IF(score!$M402=60,"1",IF(score!$M402=80,"0",IF(score!$M402=100,"0")))))))</f>
        <v>0</v>
      </c>
      <c r="AH402" t="str">
        <f>IF(score!$M402=".",".",IF(score!$M402=0,"0",IF(score!$M402=20,"0",IF(score!$M402=40,"0",IF(score!$M402=60,"0",IF(score!$M402=80,"1",IF(score!$M402=100,"0")))))))</f>
        <v>0</v>
      </c>
      <c r="AI402" t="str">
        <f>IF(score!$N402=".",".",IF(score!$N402=0,"1",IF(score!$N402=25,"0",IF(score!$N402=50,"0",IF(score!$N402=75,"0",IF(score!$N402=100,"0"))))))</f>
        <v>0</v>
      </c>
      <c r="AJ402" t="str">
        <f>IF(score!$N402=".",".",IF(score!$N402=0,"0",IF(score!$N402=25,"1",IF(score!$N402=50,"0",IF(score!$N402=75,"0",IF(score!$N402=100,"0"))))))</f>
        <v>0</v>
      </c>
      <c r="AK402" t="str">
        <f>IF(score!$N402=".",".",IF(score!$N402=0,"0",IF(score!$N402=25,"0",IF(score!$N402=50,"1",IF(score!$N402=75,"0",IF(score!$N402=100,"0"))))))</f>
        <v>0</v>
      </c>
      <c r="AL402" t="str">
        <f>IF(score!$N402=".",".",IF(score!$N402=0,"0",IF(score!$N402=25,"0",IF(score!$N402=50,"0",IF(score!$N402=75,"1",IF(score!$N402=100,"0"))))))</f>
        <v>0</v>
      </c>
      <c r="AN402">
        <f t="shared" si="420"/>
        <v>0</v>
      </c>
      <c r="AO402">
        <f t="shared" si="421"/>
        <v>0</v>
      </c>
      <c r="AP402">
        <f t="shared" si="422"/>
        <v>-3.0239600000000002</v>
      </c>
      <c r="AQ402">
        <f t="shared" si="423"/>
        <v>0</v>
      </c>
      <c r="AR402">
        <f t="shared" si="424"/>
        <v>0</v>
      </c>
      <c r="AS402">
        <f t="shared" si="425"/>
        <v>0</v>
      </c>
      <c r="AT402">
        <f t="shared" si="426"/>
        <v>0</v>
      </c>
      <c r="AU402">
        <f t="shared" si="427"/>
        <v>0</v>
      </c>
      <c r="AV402">
        <f t="shared" si="428"/>
        <v>0</v>
      </c>
      <c r="AW402">
        <f t="shared" si="429"/>
        <v>0</v>
      </c>
      <c r="AX402">
        <f t="shared" si="430"/>
        <v>0</v>
      </c>
      <c r="AY402">
        <f t="shared" si="431"/>
        <v>0</v>
      </c>
      <c r="AZ402">
        <f t="shared" si="432"/>
        <v>0</v>
      </c>
      <c r="BA402">
        <f t="shared" si="433"/>
        <v>0</v>
      </c>
      <c r="BB402">
        <f t="shared" si="434"/>
        <v>0</v>
      </c>
      <c r="BC402">
        <f t="shared" si="435"/>
        <v>0</v>
      </c>
      <c r="BD402">
        <f t="shared" si="436"/>
        <v>0</v>
      </c>
      <c r="BE402">
        <f t="shared" si="437"/>
        <v>0</v>
      </c>
      <c r="BF402">
        <f t="shared" si="438"/>
        <v>0</v>
      </c>
      <c r="BG402">
        <f t="shared" si="439"/>
        <v>0</v>
      </c>
      <c r="BH402">
        <f t="shared" si="440"/>
        <v>0</v>
      </c>
      <c r="BI402">
        <f t="shared" si="441"/>
        <v>0</v>
      </c>
      <c r="BJ402">
        <f t="shared" si="442"/>
        <v>0</v>
      </c>
      <c r="BK402">
        <f t="shared" si="443"/>
        <v>0</v>
      </c>
      <c r="BL402">
        <f t="shared" si="444"/>
        <v>-1.1438699999999999</v>
      </c>
      <c r="BM402">
        <f t="shared" si="445"/>
        <v>0</v>
      </c>
      <c r="BN402">
        <f t="shared" si="446"/>
        <v>0</v>
      </c>
      <c r="BO402">
        <f t="shared" si="447"/>
        <v>0</v>
      </c>
      <c r="BP402">
        <f t="shared" si="448"/>
        <v>0</v>
      </c>
      <c r="BQ402">
        <f t="shared" si="449"/>
        <v>0</v>
      </c>
      <c r="BR402">
        <f t="shared" si="450"/>
        <v>0</v>
      </c>
      <c r="BS402">
        <f t="shared" si="451"/>
        <v>0</v>
      </c>
      <c r="BT402">
        <f t="shared" si="452"/>
        <v>0</v>
      </c>
      <c r="BU402">
        <f t="shared" si="453"/>
        <v>0</v>
      </c>
      <c r="BV402">
        <f t="shared" si="454"/>
        <v>0</v>
      </c>
      <c r="BX402">
        <f t="shared" si="455"/>
        <v>0</v>
      </c>
      <c r="BY402">
        <f t="shared" si="456"/>
        <v>0</v>
      </c>
      <c r="BZ402">
        <f t="shared" si="457"/>
        <v>3.4819999999999997E-2</v>
      </c>
      <c r="CA402">
        <f t="shared" si="458"/>
        <v>0</v>
      </c>
      <c r="CB402">
        <f t="shared" si="459"/>
        <v>0</v>
      </c>
      <c r="CC402">
        <f t="shared" si="460"/>
        <v>0</v>
      </c>
      <c r="CD402">
        <f t="shared" si="461"/>
        <v>0</v>
      </c>
      <c r="CE402">
        <f t="shared" si="462"/>
        <v>0</v>
      </c>
      <c r="CF402">
        <f t="shared" si="463"/>
        <v>0</v>
      </c>
      <c r="CG402">
        <f t="shared" si="464"/>
        <v>0</v>
      </c>
      <c r="CH402">
        <f t="shared" si="465"/>
        <v>0</v>
      </c>
      <c r="CI402">
        <f t="shared" si="466"/>
        <v>0</v>
      </c>
      <c r="CJ402">
        <f t="shared" si="467"/>
        <v>0</v>
      </c>
      <c r="CK402">
        <f t="shared" si="468"/>
        <v>0</v>
      </c>
      <c r="CL402">
        <f t="shared" si="469"/>
        <v>0</v>
      </c>
      <c r="CM402">
        <f t="shared" si="470"/>
        <v>0</v>
      </c>
      <c r="CN402">
        <f t="shared" si="471"/>
        <v>0</v>
      </c>
      <c r="CO402">
        <f t="shared" si="472"/>
        <v>0</v>
      </c>
      <c r="CP402">
        <f t="shared" si="473"/>
        <v>0</v>
      </c>
      <c r="CQ402">
        <f t="shared" si="474"/>
        <v>0</v>
      </c>
      <c r="CR402">
        <f t="shared" si="475"/>
        <v>0</v>
      </c>
      <c r="CS402">
        <f t="shared" si="476"/>
        <v>0</v>
      </c>
      <c r="CT402">
        <f t="shared" si="477"/>
        <v>0</v>
      </c>
      <c r="CU402">
        <f t="shared" si="478"/>
        <v>0</v>
      </c>
      <c r="CV402">
        <f t="shared" si="479"/>
        <v>-1.65178</v>
      </c>
      <c r="CW402">
        <f t="shared" si="480"/>
        <v>0</v>
      </c>
      <c r="CX402">
        <f t="shared" si="481"/>
        <v>0</v>
      </c>
      <c r="CY402">
        <f t="shared" si="482"/>
        <v>0</v>
      </c>
      <c r="CZ402">
        <f t="shared" si="483"/>
        <v>0</v>
      </c>
      <c r="DA402">
        <f t="shared" si="484"/>
        <v>0</v>
      </c>
      <c r="DB402">
        <f t="shared" si="485"/>
        <v>0</v>
      </c>
      <c r="DC402">
        <f t="shared" si="486"/>
        <v>0</v>
      </c>
      <c r="DD402">
        <f t="shared" si="487"/>
        <v>0</v>
      </c>
      <c r="DE402">
        <f t="shared" si="488"/>
        <v>0</v>
      </c>
      <c r="DF402">
        <f t="shared" si="489"/>
        <v>0</v>
      </c>
    </row>
    <row r="403" spans="1:110" x14ac:dyDescent="0.25">
      <c r="A403" s="4">
        <f>raw!$A403:$A403</f>
        <v>43353</v>
      </c>
      <c r="B403" s="6" t="str">
        <f>raw!$B403:$B403</f>
        <v>0010-0023</v>
      </c>
      <c r="D403" t="str">
        <f>IF(score!$C403=".",".",IF(score!$C403=0,"1",IF(score!$C403=25,"0",IF(score!$C403=50,"0",IF(score!$C403=75,"0",IF(score!$C403=100,"0"))))))</f>
        <v>0</v>
      </c>
      <c r="E403" t="str">
        <f>IF(score!$C403=".",".",IF(score!$C403=0,"0",IF(score!$C403=25,"1",IF(score!$C403=50,"0",IF(score!$C403=75,"0",IF(score!$C403=100,"0"))))))</f>
        <v>0</v>
      </c>
      <c r="F403" t="str">
        <f>IF(score!$C403=".",".",IF(score!$C403=0,"0",IF(score!$C403=25,"0",IF(score!$C403=50,"1",IF(score!$C403=75,"0",IF(score!$C403=100,"0"))))))</f>
        <v>1</v>
      </c>
      <c r="G403" t="str">
        <f>IF(score!$C403=".",".",IF(score!$C403=0,"0",IF(score!$C403=25,"0",IF(score!$C403=50,"0",IF(score!$C403=75,"1",IF(score!$C403=100,"0"))))))</f>
        <v>0</v>
      </c>
      <c r="H403" t="str">
        <f>IF(score!$D403=".",".",IF(score!$D403=0,"1",IF(score!$D403=50,"0",IF(score!$D403=100,"0"))))</f>
        <v>1</v>
      </c>
      <c r="I403" t="str">
        <f>IF(score!$D403=".",".",IF(score!$D403=0,"0",IF(score!$D403=50,"1",IF(score!$D403=100,"0"))))</f>
        <v>0</v>
      </c>
      <c r="J403" t="str">
        <f>IF(score!$E403=".",".",IF(score!$E403=0,"1",IF(score!$E403=50,"0",IF(score!$E403=100,"0"))))</f>
        <v>1</v>
      </c>
      <c r="K403" t="str">
        <f>IF(score!$E403=".",".",IF(score!$E403=0,"0",IF(score!$E403=50,"1",IF(score!$E403=100,"0"))))</f>
        <v>0</v>
      </c>
      <c r="L403" t="str">
        <f>IF(score!$F403=".",".",IF(score!$F403=0,"1",IF(score!$F403=100,"0")))</f>
        <v>0</v>
      </c>
      <c r="M403" t="str">
        <f>IF(score!$G403=".",".",IF(score!$G403=0,"1",IF(score!$G403=100,"0")))</f>
        <v>0</v>
      </c>
      <c r="N403" t="str">
        <f>IF(score!$H403=".",".",IF(score!$H403=0,"1",IF(score!$H403=100,"0")))</f>
        <v>0</v>
      </c>
      <c r="O403" t="str">
        <f>IF(score!$I403=".",".",IF(score!$I403=0,"1",IF(score!$I403=50,"0",IF(score!$I403=100,"0"))))</f>
        <v>0</v>
      </c>
      <c r="P403" t="str">
        <f>IF(score!$J403=".",".",IF(score!$J403=0,"1",IF(score!$J403=25,"0",IF(score!$J403=50,"0",IF(score!$J403=75,"0",IF(score!$J403=100,"0"))))))</f>
        <v>0</v>
      </c>
      <c r="Q403" t="str">
        <f>IF(score!$J403=".",".",IF(score!$J403=0,"0",IF(score!$J403=25,"1",IF(score!$J403=50,"0",IF(score!$J403=75,"0",IF(score!$J403=100,"0"))))))</f>
        <v>0</v>
      </c>
      <c r="R403" t="str">
        <f>IF(score!$J403=".",".",IF(score!$J403=0,"0",IF(score!$J403=25,"0",IF(score!$J403=50,"1",IF(score!$J403=75,"0",IF(score!$J403=100,"0"))))))</f>
        <v>0</v>
      </c>
      <c r="S403" t="str">
        <f>IF(score!$J403=".",".",IF(score!$J403=0,"0",IF(score!$J403=25,"0",IF(score!$J403=50,"0",IF(score!$J403=75,"1",IF(score!$J403=100,"0"))))))</f>
        <v>1</v>
      </c>
      <c r="T403" t="str">
        <f>IF(score!$K403=".",".",IF(score!$K403=0,"1",IF(score!$K403=20,"0",IF(score!$K403=40,"0",IF(score!$K403=60,"0",IF(score!$K403=80,"0",IF(score!$K403=100,"0")))))))</f>
        <v>0</v>
      </c>
      <c r="U403" t="str">
        <f>IF(score!$K403=".",".",IF(score!$K403=0,"0",IF(score!$K403=20,"1",IF(score!$K403=40,"0",IF(score!$K403=60,"0",IF(score!$K403=80,"0",IF(score!$K403=100,"0")))))))</f>
        <v>0</v>
      </c>
      <c r="V403" t="str">
        <f>IF(score!$K403=".",".",IF(score!$K403=0,"0",IF(score!$K403=20,"0",IF(score!$K403=40,"1",IF(score!$K403=60,"0",IF(score!$K403=80,"0",IF(score!$K403=100,"0")))))))</f>
        <v>0</v>
      </c>
      <c r="W403" t="str">
        <f>IF(score!$K403=".",".",IF(score!$K403=0,"0",IF(score!$K403=20,"0",IF(score!$K403=40,"0",IF(score!$K403=60,"1",IF(score!$K403=80,"0",IF(score!$K403=100,"0")))))))</f>
        <v>0</v>
      </c>
      <c r="X403" t="str">
        <f>IF(score!$K403=".",".",IF(score!$K403=0,"0",IF(score!$K403=20,"0",IF(score!$K403=40,"0",IF(score!$K403=60,"0",IF(score!$K403=80,"1",IF(score!$K403=100,"0")))))))</f>
        <v>0</v>
      </c>
      <c r="Y403" t="str">
        <f>IF(score!$L403=".",".",IF(score!$L403=0,"1",IF(score!$L403=20,"0",IF(score!$L403=40,"0",IF(score!$L403=60,"0",IF(score!$L403=80,"0",IF(score!$L403=100,"0")))))))</f>
        <v>0</v>
      </c>
      <c r="Z403" t="str">
        <f>IF(score!$L403=".",".",IF(score!$L403=0,"0",IF(score!$L403=20,"1",IF(score!$L403=40,"0",IF(score!$L403=60,"0",IF(score!$L403=80,"0",IF(score!$L403=100,"0")))))))</f>
        <v>0</v>
      </c>
      <c r="AA403" t="str">
        <f>IF(score!$L403=".",".",IF(score!$L403=0,"0",IF(score!$L403=20,"0",IF(score!$L403=40,"1",IF(score!$L403=60,"0",IF(score!$L403=80,"0",IF(score!$L403=100,"0")))))))</f>
        <v>0</v>
      </c>
      <c r="AB403" t="str">
        <f>IF(score!$L403=".",".",IF(score!$L403=0,"0",IF(score!$L403=20,"0",IF(score!$L403=40,"0",IF(score!$L403=60,"1",IF(score!$L403=80,"0",IF(score!$L403=100,"0")))))))</f>
        <v>0</v>
      </c>
      <c r="AC403" t="str">
        <f>IF(score!$L403=".",".",IF(score!$L403=0,"0",IF(score!$L403=20,"0",IF(score!$L403=40,"0",IF(score!$L403=60,"0",IF(score!$L403=80,"1",IF(score!L403=100,"0")))))))</f>
        <v>1</v>
      </c>
      <c r="AD403" t="str">
        <f>IF(score!$M403=".",".",IF(score!$M403=0,"1",IF(score!$M403=20,"0",IF(score!$M403=40,"0",IF(score!$M403=60,"0",IF(score!$M403=80,"0",IF(score!$M403=100,"0")))))))</f>
        <v>0</v>
      </c>
      <c r="AE403" t="str">
        <f>IF(score!$M403=".",".",IF(score!$M403=0,"0",IF(score!$M403=20,"1",IF(score!$M403=40,"0",IF(score!$M403=60,"0",IF(score!$M403=80,"0",IF(score!$M403=100,"0")))))))</f>
        <v>0</v>
      </c>
      <c r="AF403" t="str">
        <f>IF(score!$M403=".",".",IF(score!$M403=0,"0",IF(score!$M403=20,"0",IF(score!$M403=40,"1",IF(score!$M403=60,"0",IF(score!$M403=80,"0",IF(score!$M403=100,"0")))))))</f>
        <v>0</v>
      </c>
      <c r="AG403" t="str">
        <f>IF(score!$M403=".",".",IF(score!$M403=0,"0",IF(score!$M403=20,"0",IF(score!$M403=40,"0",IF(score!$M403=60,"1",IF(score!$M403=80,"0",IF(score!$M403=100,"0")))))))</f>
        <v>0</v>
      </c>
      <c r="AH403" t="str">
        <f>IF(score!$M403=".",".",IF(score!$M403=0,"0",IF(score!$M403=20,"0",IF(score!$M403=40,"0",IF(score!$M403=60,"0",IF(score!$M403=80,"1",IF(score!$M403=100,"0")))))))</f>
        <v>1</v>
      </c>
      <c r="AI403" t="str">
        <f>IF(score!$N403=".",".",IF(score!$N403=0,"1",IF(score!$N403=25,"0",IF(score!$N403=50,"0",IF(score!$N403=75,"0",IF(score!$N403=100,"0"))))))</f>
        <v>0</v>
      </c>
      <c r="AJ403" t="str">
        <f>IF(score!$N403=".",".",IF(score!$N403=0,"0",IF(score!$N403=25,"1",IF(score!$N403=50,"0",IF(score!$N403=75,"0",IF(score!$N403=100,"0"))))))</f>
        <v>0</v>
      </c>
      <c r="AK403" t="str">
        <f>IF(score!$N403=".",".",IF(score!$N403=0,"0",IF(score!$N403=25,"0",IF(score!$N403=50,"1",IF(score!$N403=75,"0",IF(score!$N403=100,"0"))))))</f>
        <v>0</v>
      </c>
      <c r="AL403" t="str">
        <f>IF(score!$N403=".",".",IF(score!$N403=0,"0",IF(score!$N403=25,"0",IF(score!$N403=50,"0",IF(score!$N403=75,"1",IF(score!$N403=100,"0"))))))</f>
        <v>0</v>
      </c>
      <c r="AN403">
        <f t="shared" si="420"/>
        <v>0</v>
      </c>
      <c r="AO403">
        <f t="shared" si="421"/>
        <v>0</v>
      </c>
      <c r="AP403">
        <f t="shared" si="422"/>
        <v>-3.0239600000000002</v>
      </c>
      <c r="AQ403">
        <f t="shared" si="423"/>
        <v>0</v>
      </c>
      <c r="AR403">
        <f t="shared" si="424"/>
        <v>-7.2321600000000004</v>
      </c>
      <c r="AS403">
        <f t="shared" si="425"/>
        <v>0</v>
      </c>
      <c r="AT403">
        <f t="shared" si="426"/>
        <v>-6.24397</v>
      </c>
      <c r="AU403">
        <f t="shared" si="427"/>
        <v>0</v>
      </c>
      <c r="AV403">
        <f t="shared" si="428"/>
        <v>0</v>
      </c>
      <c r="AW403">
        <f t="shared" si="429"/>
        <v>0</v>
      </c>
      <c r="AX403">
        <f t="shared" si="430"/>
        <v>0</v>
      </c>
      <c r="AY403">
        <f t="shared" si="431"/>
        <v>0</v>
      </c>
      <c r="AZ403">
        <f t="shared" si="432"/>
        <v>0</v>
      </c>
      <c r="BA403">
        <f t="shared" si="433"/>
        <v>0</v>
      </c>
      <c r="BB403">
        <f t="shared" si="434"/>
        <v>0</v>
      </c>
      <c r="BC403">
        <f t="shared" si="435"/>
        <v>-3.8012999999999999</v>
      </c>
      <c r="BD403">
        <f t="shared" si="436"/>
        <v>0</v>
      </c>
      <c r="BE403">
        <f t="shared" si="437"/>
        <v>0</v>
      </c>
      <c r="BF403">
        <f t="shared" si="438"/>
        <v>0</v>
      </c>
      <c r="BG403">
        <f t="shared" si="439"/>
        <v>0</v>
      </c>
      <c r="BH403">
        <f t="shared" si="440"/>
        <v>0</v>
      </c>
      <c r="BI403">
        <f t="shared" si="441"/>
        <v>0</v>
      </c>
      <c r="BJ403">
        <f t="shared" si="442"/>
        <v>0</v>
      </c>
      <c r="BK403">
        <f t="shared" si="443"/>
        <v>0</v>
      </c>
      <c r="BL403">
        <f t="shared" si="444"/>
        <v>0</v>
      </c>
      <c r="BM403">
        <f t="shared" si="445"/>
        <v>-0.42251</v>
      </c>
      <c r="BN403">
        <f t="shared" si="446"/>
        <v>0</v>
      </c>
      <c r="BO403">
        <f t="shared" si="447"/>
        <v>0</v>
      </c>
      <c r="BP403">
        <f t="shared" si="448"/>
        <v>0</v>
      </c>
      <c r="BQ403">
        <f t="shared" si="449"/>
        <v>0</v>
      </c>
      <c r="BR403">
        <f t="shared" si="450"/>
        <v>0.41188000000000002</v>
      </c>
      <c r="BS403">
        <f t="shared" si="451"/>
        <v>0</v>
      </c>
      <c r="BT403">
        <f t="shared" si="452"/>
        <v>0</v>
      </c>
      <c r="BU403">
        <f t="shared" si="453"/>
        <v>0</v>
      </c>
      <c r="BV403">
        <f t="shared" si="454"/>
        <v>0</v>
      </c>
      <c r="BX403">
        <f t="shared" si="455"/>
        <v>0</v>
      </c>
      <c r="BY403">
        <f t="shared" si="456"/>
        <v>0</v>
      </c>
      <c r="BZ403">
        <f t="shared" si="457"/>
        <v>3.4819999999999997E-2</v>
      </c>
      <c r="CA403">
        <f t="shared" si="458"/>
        <v>0</v>
      </c>
      <c r="CB403">
        <f t="shared" si="459"/>
        <v>3.9311500000000001</v>
      </c>
      <c r="CC403">
        <f t="shared" si="460"/>
        <v>0</v>
      </c>
      <c r="CD403">
        <f t="shared" si="461"/>
        <v>2.68282</v>
      </c>
      <c r="CE403">
        <f t="shared" si="462"/>
        <v>0</v>
      </c>
      <c r="CF403">
        <f t="shared" si="463"/>
        <v>0</v>
      </c>
      <c r="CG403">
        <f t="shared" si="464"/>
        <v>0</v>
      </c>
      <c r="CH403">
        <f t="shared" si="465"/>
        <v>0</v>
      </c>
      <c r="CI403">
        <f t="shared" si="466"/>
        <v>0</v>
      </c>
      <c r="CJ403">
        <f t="shared" si="467"/>
        <v>0</v>
      </c>
      <c r="CK403">
        <f t="shared" si="468"/>
        <v>0</v>
      </c>
      <c r="CL403">
        <f t="shared" si="469"/>
        <v>0</v>
      </c>
      <c r="CM403">
        <f t="shared" si="470"/>
        <v>0.90383999999999998</v>
      </c>
      <c r="CN403">
        <f t="shared" si="471"/>
        <v>0</v>
      </c>
      <c r="CO403">
        <f t="shared" si="472"/>
        <v>0</v>
      </c>
      <c r="CP403">
        <f t="shared" si="473"/>
        <v>0</v>
      </c>
      <c r="CQ403">
        <f t="shared" si="474"/>
        <v>0</v>
      </c>
      <c r="CR403">
        <f t="shared" si="475"/>
        <v>0</v>
      </c>
      <c r="CS403">
        <f t="shared" si="476"/>
        <v>0</v>
      </c>
      <c r="CT403">
        <f t="shared" si="477"/>
        <v>0</v>
      </c>
      <c r="CU403">
        <f t="shared" si="478"/>
        <v>0</v>
      </c>
      <c r="CV403">
        <f t="shared" si="479"/>
        <v>0</v>
      </c>
      <c r="CW403">
        <f t="shared" si="480"/>
        <v>-0.92057</v>
      </c>
      <c r="CX403">
        <f t="shared" si="481"/>
        <v>0</v>
      </c>
      <c r="CY403">
        <f t="shared" si="482"/>
        <v>0</v>
      </c>
      <c r="CZ403">
        <f t="shared" si="483"/>
        <v>0</v>
      </c>
      <c r="DA403">
        <f t="shared" si="484"/>
        <v>0</v>
      </c>
      <c r="DB403">
        <f t="shared" si="485"/>
        <v>-1.9593400000000001</v>
      </c>
      <c r="DC403">
        <f t="shared" si="486"/>
        <v>0</v>
      </c>
      <c r="DD403">
        <f t="shared" si="487"/>
        <v>0</v>
      </c>
      <c r="DE403">
        <f t="shared" si="488"/>
        <v>0</v>
      </c>
      <c r="DF403">
        <f t="shared" si="489"/>
        <v>0</v>
      </c>
    </row>
    <row r="404" spans="1:110" x14ac:dyDescent="0.25">
      <c r="A404" s="4">
        <f>raw!$A404:$A404</f>
        <v>43335</v>
      </c>
      <c r="B404" s="6" t="str">
        <f>raw!$B404:$B404</f>
        <v>0010-0025</v>
      </c>
      <c r="D404" t="str">
        <f>IF(score!$C404=".",".",IF(score!$C404=0,"1",IF(score!$C404=25,"0",IF(score!$C404=50,"0",IF(score!$C404=75,"0",IF(score!$C404=100,"0"))))))</f>
        <v>0</v>
      </c>
      <c r="E404" t="str">
        <f>IF(score!$C404=".",".",IF(score!$C404=0,"0",IF(score!$C404=25,"1",IF(score!$C404=50,"0",IF(score!$C404=75,"0",IF(score!$C404=100,"0"))))))</f>
        <v>0</v>
      </c>
      <c r="F404" t="str">
        <f>IF(score!$C404=".",".",IF(score!$C404=0,"0",IF(score!$C404=25,"0",IF(score!$C404=50,"1",IF(score!$C404=75,"0",IF(score!$C404=100,"0"))))))</f>
        <v>1</v>
      </c>
      <c r="G404" t="str">
        <f>IF(score!$C404=".",".",IF(score!$C404=0,"0",IF(score!$C404=25,"0",IF(score!$C404=50,"0",IF(score!$C404=75,"1",IF(score!$C404=100,"0"))))))</f>
        <v>0</v>
      </c>
      <c r="H404" t="str">
        <f>IF(score!$D404=".",".",IF(score!$D404=0,"1",IF(score!$D404=50,"0",IF(score!$D404=100,"0"))))</f>
        <v>1</v>
      </c>
      <c r="I404" t="str">
        <f>IF(score!$D404=".",".",IF(score!$D404=0,"0",IF(score!$D404=50,"1",IF(score!$D404=100,"0"))))</f>
        <v>0</v>
      </c>
      <c r="J404" t="str">
        <f>IF(score!$E404=".",".",IF(score!$E404=0,"1",IF(score!$E404=50,"0",IF(score!$E404=100,"0"))))</f>
        <v>1</v>
      </c>
      <c r="K404" t="str">
        <f>IF(score!$E404=".",".",IF(score!$E404=0,"0",IF(score!$E404=50,"1",IF(score!$E404=100,"0"))))</f>
        <v>0</v>
      </c>
      <c r="L404" t="str">
        <f>IF(score!$F404=".",".",IF(score!$F404=0,"1",IF(score!$F404=100,"0")))</f>
        <v>0</v>
      </c>
      <c r="M404" t="str">
        <f>IF(score!$G404=".",".",IF(score!$G404=0,"1",IF(score!$G404=100,"0")))</f>
        <v>0</v>
      </c>
      <c r="N404" t="str">
        <f>IF(score!$H404=".",".",IF(score!$H404=0,"1",IF(score!$H404=100,"0")))</f>
        <v>0</v>
      </c>
      <c r="O404" t="str">
        <f>IF(score!$I404=".",".",IF(score!$I404=0,"1",IF(score!$I404=50,"0",IF(score!$I404=100,"0"))))</f>
        <v>0</v>
      </c>
      <c r="P404" t="str">
        <f>IF(score!$J404=".",".",IF(score!$J404=0,"1",IF(score!$J404=25,"0",IF(score!$J404=50,"0",IF(score!$J404=75,"0",IF(score!$J404=100,"0"))))))</f>
        <v>0</v>
      </c>
      <c r="Q404" t="str">
        <f>IF(score!$J404=".",".",IF(score!$J404=0,"0",IF(score!$J404=25,"1",IF(score!$J404=50,"0",IF(score!$J404=75,"0",IF(score!$J404=100,"0"))))))</f>
        <v>0</v>
      </c>
      <c r="R404" t="str">
        <f>IF(score!$J404=".",".",IF(score!$J404=0,"0",IF(score!$J404=25,"0",IF(score!$J404=50,"1",IF(score!$J404=75,"0",IF(score!$J404=100,"0"))))))</f>
        <v>0</v>
      </c>
      <c r="S404" t="str">
        <f>IF(score!$J404=".",".",IF(score!$J404=0,"0",IF(score!$J404=25,"0",IF(score!$J404=50,"0",IF(score!$J404=75,"1",IF(score!$J404=100,"0"))))))</f>
        <v>0</v>
      </c>
      <c r="T404" t="str">
        <f>IF(score!$K404=".",".",IF(score!$K404=0,"1",IF(score!$K404=20,"0",IF(score!$K404=40,"0",IF(score!$K404=60,"0",IF(score!$K404=80,"0",IF(score!$K404=100,"0")))))))</f>
        <v>0</v>
      </c>
      <c r="U404" t="str">
        <f>IF(score!$K404=".",".",IF(score!$K404=0,"0",IF(score!$K404=20,"1",IF(score!$K404=40,"0",IF(score!$K404=60,"0",IF(score!$K404=80,"0",IF(score!$K404=100,"0")))))))</f>
        <v>0</v>
      </c>
      <c r="V404" t="str">
        <f>IF(score!$K404=".",".",IF(score!$K404=0,"0",IF(score!$K404=20,"0",IF(score!$K404=40,"1",IF(score!$K404=60,"0",IF(score!$K404=80,"0",IF(score!$K404=100,"0")))))))</f>
        <v>0</v>
      </c>
      <c r="W404" t="str">
        <f>IF(score!$K404=".",".",IF(score!$K404=0,"0",IF(score!$K404=20,"0",IF(score!$K404=40,"0",IF(score!$K404=60,"1",IF(score!$K404=80,"0",IF(score!$K404=100,"0")))))))</f>
        <v>0</v>
      </c>
      <c r="X404" t="str">
        <f>IF(score!$K404=".",".",IF(score!$K404=0,"0",IF(score!$K404=20,"0",IF(score!$K404=40,"0",IF(score!$K404=60,"0",IF(score!$K404=80,"1",IF(score!$K404=100,"0")))))))</f>
        <v>0</v>
      </c>
      <c r="Y404" t="str">
        <f>IF(score!$L404=".",".",IF(score!$L404=0,"1",IF(score!$L404=20,"0",IF(score!$L404=40,"0",IF(score!$L404=60,"0",IF(score!$L404=80,"0",IF(score!$L404=100,"0")))))))</f>
        <v>0</v>
      </c>
      <c r="Z404" t="str">
        <f>IF(score!$L404=".",".",IF(score!$L404=0,"0",IF(score!$L404=20,"1",IF(score!$L404=40,"0",IF(score!$L404=60,"0",IF(score!$L404=80,"0",IF(score!$L404=100,"0")))))))</f>
        <v>1</v>
      </c>
      <c r="AA404" t="str">
        <f>IF(score!$L404=".",".",IF(score!$L404=0,"0",IF(score!$L404=20,"0",IF(score!$L404=40,"1",IF(score!$L404=60,"0",IF(score!$L404=80,"0",IF(score!$L404=100,"0")))))))</f>
        <v>0</v>
      </c>
      <c r="AB404" t="str">
        <f>IF(score!$L404=".",".",IF(score!$L404=0,"0",IF(score!$L404=20,"0",IF(score!$L404=40,"0",IF(score!$L404=60,"1",IF(score!$L404=80,"0",IF(score!$L404=100,"0")))))))</f>
        <v>0</v>
      </c>
      <c r="AC404" t="str">
        <f>IF(score!$L404=".",".",IF(score!$L404=0,"0",IF(score!$L404=20,"0",IF(score!$L404=40,"0",IF(score!$L404=60,"0",IF(score!$L404=80,"1",IF(score!L404=100,"0")))))))</f>
        <v>0</v>
      </c>
      <c r="AD404" t="str">
        <f>IF(score!$M404=".",".",IF(score!$M404=0,"1",IF(score!$M404=20,"0",IF(score!$M404=40,"0",IF(score!$M404=60,"0",IF(score!$M404=80,"0",IF(score!$M404=100,"0")))))))</f>
        <v>0</v>
      </c>
      <c r="AE404" t="str">
        <f>IF(score!$M404=".",".",IF(score!$M404=0,"0",IF(score!$M404=20,"1",IF(score!$M404=40,"0",IF(score!$M404=60,"0",IF(score!$M404=80,"0",IF(score!$M404=100,"0")))))))</f>
        <v>0</v>
      </c>
      <c r="AF404" t="str">
        <f>IF(score!$M404=".",".",IF(score!$M404=0,"0",IF(score!$M404=20,"0",IF(score!$M404=40,"1",IF(score!$M404=60,"0",IF(score!$M404=80,"0",IF(score!$M404=100,"0")))))))</f>
        <v>0</v>
      </c>
      <c r="AG404" t="str">
        <f>IF(score!$M404=".",".",IF(score!$M404=0,"0",IF(score!$M404=20,"0",IF(score!$M404=40,"0",IF(score!$M404=60,"1",IF(score!$M404=80,"0",IF(score!$M404=100,"0")))))))</f>
        <v>0</v>
      </c>
      <c r="AH404" t="str">
        <f>IF(score!$M404=".",".",IF(score!$M404=0,"0",IF(score!$M404=20,"0",IF(score!$M404=40,"0",IF(score!$M404=60,"0",IF(score!$M404=80,"1",IF(score!$M404=100,"0")))))))</f>
        <v>1</v>
      </c>
      <c r="AI404" t="str">
        <f>IF(score!$N404=".",".",IF(score!$N404=0,"1",IF(score!$N404=25,"0",IF(score!$N404=50,"0",IF(score!$N404=75,"0",IF(score!$N404=100,"0"))))))</f>
        <v>0</v>
      </c>
      <c r="AJ404" t="str">
        <f>IF(score!$N404=".",".",IF(score!$N404=0,"0",IF(score!$N404=25,"1",IF(score!$N404=50,"0",IF(score!$N404=75,"0",IF(score!$N404=100,"0"))))))</f>
        <v>0</v>
      </c>
      <c r="AK404" t="str">
        <f>IF(score!$N404=".",".",IF(score!$N404=0,"0",IF(score!$N404=25,"0",IF(score!$N404=50,"1",IF(score!$N404=75,"0",IF(score!$N404=100,"0"))))))</f>
        <v>0</v>
      </c>
      <c r="AL404" t="str">
        <f>IF(score!$N404=".",".",IF(score!$N404=0,"0",IF(score!$N404=25,"0",IF(score!$N404=50,"0",IF(score!$N404=75,"1",IF(score!$N404=100,"0"))))))</f>
        <v>1</v>
      </c>
      <c r="AN404">
        <f t="shared" si="420"/>
        <v>0</v>
      </c>
      <c r="AO404">
        <f t="shared" si="421"/>
        <v>0</v>
      </c>
      <c r="AP404">
        <f t="shared" si="422"/>
        <v>-3.0239600000000002</v>
      </c>
      <c r="AQ404">
        <f t="shared" si="423"/>
        <v>0</v>
      </c>
      <c r="AR404">
        <f t="shared" si="424"/>
        <v>-7.2321600000000004</v>
      </c>
      <c r="AS404">
        <f t="shared" si="425"/>
        <v>0</v>
      </c>
      <c r="AT404">
        <f t="shared" si="426"/>
        <v>-6.24397</v>
      </c>
      <c r="AU404">
        <f t="shared" si="427"/>
        <v>0</v>
      </c>
      <c r="AV404">
        <f t="shared" si="428"/>
        <v>0</v>
      </c>
      <c r="AW404">
        <f t="shared" si="429"/>
        <v>0</v>
      </c>
      <c r="AX404">
        <f t="shared" si="430"/>
        <v>0</v>
      </c>
      <c r="AY404">
        <f t="shared" si="431"/>
        <v>0</v>
      </c>
      <c r="AZ404">
        <f t="shared" si="432"/>
        <v>0</v>
      </c>
      <c r="BA404">
        <f t="shared" si="433"/>
        <v>0</v>
      </c>
      <c r="BB404">
        <f t="shared" si="434"/>
        <v>0</v>
      </c>
      <c r="BC404">
        <f t="shared" si="435"/>
        <v>0</v>
      </c>
      <c r="BD404">
        <f t="shared" si="436"/>
        <v>0</v>
      </c>
      <c r="BE404">
        <f t="shared" si="437"/>
        <v>0</v>
      </c>
      <c r="BF404">
        <f t="shared" si="438"/>
        <v>0</v>
      </c>
      <c r="BG404">
        <f t="shared" si="439"/>
        <v>0</v>
      </c>
      <c r="BH404">
        <f t="shared" si="440"/>
        <v>0</v>
      </c>
      <c r="BI404">
        <f t="shared" si="441"/>
        <v>0</v>
      </c>
      <c r="BJ404">
        <f t="shared" si="442"/>
        <v>-2.0216799999999999</v>
      </c>
      <c r="BK404">
        <f t="shared" si="443"/>
        <v>0</v>
      </c>
      <c r="BL404">
        <f t="shared" si="444"/>
        <v>0</v>
      </c>
      <c r="BM404">
        <f t="shared" si="445"/>
        <v>0</v>
      </c>
      <c r="BN404">
        <f t="shared" si="446"/>
        <v>0</v>
      </c>
      <c r="BO404">
        <f t="shared" si="447"/>
        <v>0</v>
      </c>
      <c r="BP404">
        <f t="shared" si="448"/>
        <v>0</v>
      </c>
      <c r="BQ404">
        <f t="shared" si="449"/>
        <v>0</v>
      </c>
      <c r="BR404">
        <f t="shared" si="450"/>
        <v>0.41188000000000002</v>
      </c>
      <c r="BS404">
        <f t="shared" si="451"/>
        <v>0</v>
      </c>
      <c r="BT404">
        <f t="shared" si="452"/>
        <v>0</v>
      </c>
      <c r="BU404">
        <f t="shared" si="453"/>
        <v>0</v>
      </c>
      <c r="BV404">
        <f t="shared" si="454"/>
        <v>0.11038000000000001</v>
      </c>
      <c r="BX404">
        <f t="shared" si="455"/>
        <v>0</v>
      </c>
      <c r="BY404">
        <f t="shared" si="456"/>
        <v>0</v>
      </c>
      <c r="BZ404">
        <f t="shared" si="457"/>
        <v>3.4819999999999997E-2</v>
      </c>
      <c r="CA404">
        <f t="shared" si="458"/>
        <v>0</v>
      </c>
      <c r="CB404">
        <f t="shared" si="459"/>
        <v>3.9311500000000001</v>
      </c>
      <c r="CC404">
        <f t="shared" si="460"/>
        <v>0</v>
      </c>
      <c r="CD404">
        <f t="shared" si="461"/>
        <v>2.68282</v>
      </c>
      <c r="CE404">
        <f t="shared" si="462"/>
        <v>0</v>
      </c>
      <c r="CF404">
        <f t="shared" si="463"/>
        <v>0</v>
      </c>
      <c r="CG404">
        <f t="shared" si="464"/>
        <v>0</v>
      </c>
      <c r="CH404">
        <f t="shared" si="465"/>
        <v>0</v>
      </c>
      <c r="CI404">
        <f t="shared" si="466"/>
        <v>0</v>
      </c>
      <c r="CJ404">
        <f t="shared" si="467"/>
        <v>0</v>
      </c>
      <c r="CK404">
        <f t="shared" si="468"/>
        <v>0</v>
      </c>
      <c r="CL404">
        <f t="shared" si="469"/>
        <v>0</v>
      </c>
      <c r="CM404">
        <f t="shared" si="470"/>
        <v>0</v>
      </c>
      <c r="CN404">
        <f t="shared" si="471"/>
        <v>0</v>
      </c>
      <c r="CO404">
        <f t="shared" si="472"/>
        <v>0</v>
      </c>
      <c r="CP404">
        <f t="shared" si="473"/>
        <v>0</v>
      </c>
      <c r="CQ404">
        <f t="shared" si="474"/>
        <v>0</v>
      </c>
      <c r="CR404">
        <f t="shared" si="475"/>
        <v>0</v>
      </c>
      <c r="CS404">
        <f t="shared" si="476"/>
        <v>0</v>
      </c>
      <c r="CT404">
        <f t="shared" si="477"/>
        <v>-4.8896199999999999</v>
      </c>
      <c r="CU404">
        <f t="shared" si="478"/>
        <v>0</v>
      </c>
      <c r="CV404">
        <f t="shared" si="479"/>
        <v>0</v>
      </c>
      <c r="CW404">
        <f t="shared" si="480"/>
        <v>0</v>
      </c>
      <c r="CX404">
        <f t="shared" si="481"/>
        <v>0</v>
      </c>
      <c r="CY404">
        <f t="shared" si="482"/>
        <v>0</v>
      </c>
      <c r="CZ404">
        <f t="shared" si="483"/>
        <v>0</v>
      </c>
      <c r="DA404">
        <f t="shared" si="484"/>
        <v>0</v>
      </c>
      <c r="DB404">
        <f t="shared" si="485"/>
        <v>-1.9593400000000001</v>
      </c>
      <c r="DC404">
        <f t="shared" si="486"/>
        <v>0</v>
      </c>
      <c r="DD404">
        <f t="shared" si="487"/>
        <v>0</v>
      </c>
      <c r="DE404">
        <f t="shared" si="488"/>
        <v>0</v>
      </c>
      <c r="DF404">
        <f t="shared" si="489"/>
        <v>-3.13896</v>
      </c>
    </row>
    <row r="405" spans="1:110" x14ac:dyDescent="0.25">
      <c r="A405" s="4">
        <f>raw!$A405:$A405</f>
        <v>43334</v>
      </c>
      <c r="B405" s="6" t="str">
        <f>raw!$B405:$B405</f>
        <v>0010-0027</v>
      </c>
      <c r="D405" t="str">
        <f>IF(score!$C405=".",".",IF(score!$C405=0,"1",IF(score!$C405=25,"0",IF(score!$C405=50,"0",IF(score!$C405=75,"0",IF(score!$C405=100,"0"))))))</f>
        <v>0</v>
      </c>
      <c r="E405" t="str">
        <f>IF(score!$C405=".",".",IF(score!$C405=0,"0",IF(score!$C405=25,"1",IF(score!$C405=50,"0",IF(score!$C405=75,"0",IF(score!$C405=100,"0"))))))</f>
        <v>0</v>
      </c>
      <c r="F405" t="str">
        <f>IF(score!$C405=".",".",IF(score!$C405=0,"0",IF(score!$C405=25,"0",IF(score!$C405=50,"1",IF(score!$C405=75,"0",IF(score!$C405=100,"0"))))))</f>
        <v>0</v>
      </c>
      <c r="G405" t="str">
        <f>IF(score!$C405=".",".",IF(score!$C405=0,"0",IF(score!$C405=25,"0",IF(score!$C405=50,"0",IF(score!$C405=75,"1",IF(score!$C405=100,"0"))))))</f>
        <v>0</v>
      </c>
      <c r="H405" t="str">
        <f>IF(score!$D405=".",".",IF(score!$D405=0,"1",IF(score!$D405=50,"0",IF(score!$D405=100,"0"))))</f>
        <v>0</v>
      </c>
      <c r="I405" t="str">
        <f>IF(score!$D405=".",".",IF(score!$D405=0,"0",IF(score!$D405=50,"1",IF(score!$D405=100,"0"))))</f>
        <v>0</v>
      </c>
      <c r="J405" t="str">
        <f>IF(score!$E405=".",".",IF(score!$E405=0,"1",IF(score!$E405=50,"0",IF(score!$E405=100,"0"))))</f>
        <v>0</v>
      </c>
      <c r="K405" t="str">
        <f>IF(score!$E405=".",".",IF(score!$E405=0,"0",IF(score!$E405=50,"1",IF(score!$E405=100,"0"))))</f>
        <v>0</v>
      </c>
      <c r="L405" t="str">
        <f>IF(score!$F405=".",".",IF(score!$F405=0,"1",IF(score!$F405=100,"0")))</f>
        <v>1</v>
      </c>
      <c r="M405" t="str">
        <f>IF(score!$G405=".",".",IF(score!$G405=0,"1",IF(score!$G405=100,"0")))</f>
        <v>0</v>
      </c>
      <c r="N405" t="str">
        <f>IF(score!$H405=".",".",IF(score!$H405=0,"1",IF(score!$H405=100,"0")))</f>
        <v>0</v>
      </c>
      <c r="O405" t="str">
        <f>IF(score!$I405=".",".",IF(score!$I405=0,"1",IF(score!$I405=50,"0",IF(score!$I405=100,"0"))))</f>
        <v>0</v>
      </c>
      <c r="P405" t="str">
        <f>IF(score!$J405=".",".",IF(score!$J405=0,"1",IF(score!$J405=25,"0",IF(score!$J405=50,"0",IF(score!$J405=75,"0",IF(score!$J405=100,"0"))))))</f>
        <v>0</v>
      </c>
      <c r="Q405" t="str">
        <f>IF(score!$J405=".",".",IF(score!$J405=0,"0",IF(score!$J405=25,"1",IF(score!$J405=50,"0",IF(score!$J405=75,"0",IF(score!$J405=100,"0"))))))</f>
        <v>0</v>
      </c>
      <c r="R405" t="str">
        <f>IF(score!$J405=".",".",IF(score!$J405=0,"0",IF(score!$J405=25,"0",IF(score!$J405=50,"1",IF(score!$J405=75,"0",IF(score!$J405=100,"0"))))))</f>
        <v>0</v>
      </c>
      <c r="S405" t="str">
        <f>IF(score!$J405=".",".",IF(score!$J405=0,"0",IF(score!$J405=25,"0",IF(score!$J405=50,"0",IF(score!$J405=75,"1",IF(score!$J405=100,"0"))))))</f>
        <v>0</v>
      </c>
      <c r="T405" t="str">
        <f>IF(score!$K405=".",".",IF(score!$K405=0,"1",IF(score!$K405=20,"0",IF(score!$K405=40,"0",IF(score!$K405=60,"0",IF(score!$K405=80,"0",IF(score!$K405=100,"0")))))))</f>
        <v>0</v>
      </c>
      <c r="U405" t="str">
        <f>IF(score!$K405=".",".",IF(score!$K405=0,"0",IF(score!$K405=20,"1",IF(score!$K405=40,"0",IF(score!$K405=60,"0",IF(score!$K405=80,"0",IF(score!$K405=100,"0")))))))</f>
        <v>0</v>
      </c>
      <c r="V405" t="str">
        <f>IF(score!$K405=".",".",IF(score!$K405=0,"0",IF(score!$K405=20,"0",IF(score!$K405=40,"1",IF(score!$K405=60,"0",IF(score!$K405=80,"0",IF(score!$K405=100,"0")))))))</f>
        <v>0</v>
      </c>
      <c r="W405" t="str">
        <f>IF(score!$K405=".",".",IF(score!$K405=0,"0",IF(score!$K405=20,"0",IF(score!$K405=40,"0",IF(score!$K405=60,"1",IF(score!$K405=80,"0",IF(score!$K405=100,"0")))))))</f>
        <v>0</v>
      </c>
      <c r="X405" t="str">
        <f>IF(score!$K405=".",".",IF(score!$K405=0,"0",IF(score!$K405=20,"0",IF(score!$K405=40,"0",IF(score!$K405=60,"0",IF(score!$K405=80,"1",IF(score!$K405=100,"0")))))))</f>
        <v>0</v>
      </c>
      <c r="Y405" t="str">
        <f>IF(score!$L405=".",".",IF(score!$L405=0,"1",IF(score!$L405=20,"0",IF(score!$L405=40,"0",IF(score!$L405=60,"0",IF(score!$L405=80,"0",IF(score!$L405=100,"0")))))))</f>
        <v>0</v>
      </c>
      <c r="Z405" t="str">
        <f>IF(score!$L405=".",".",IF(score!$L405=0,"0",IF(score!$L405=20,"1",IF(score!$L405=40,"0",IF(score!$L405=60,"0",IF(score!$L405=80,"0",IF(score!$L405=100,"0")))))))</f>
        <v>1</v>
      </c>
      <c r="AA405" t="str">
        <f>IF(score!$L405=".",".",IF(score!$L405=0,"0",IF(score!$L405=20,"0",IF(score!$L405=40,"1",IF(score!$L405=60,"0",IF(score!$L405=80,"0",IF(score!$L405=100,"0")))))))</f>
        <v>0</v>
      </c>
      <c r="AB405" t="str">
        <f>IF(score!$L405=".",".",IF(score!$L405=0,"0",IF(score!$L405=20,"0",IF(score!$L405=40,"0",IF(score!$L405=60,"1",IF(score!$L405=80,"0",IF(score!$L405=100,"0")))))))</f>
        <v>0</v>
      </c>
      <c r="AC405" t="str">
        <f>IF(score!$L405=".",".",IF(score!$L405=0,"0",IF(score!$L405=20,"0",IF(score!$L405=40,"0",IF(score!$L405=60,"0",IF(score!$L405=80,"1",IF(score!L405=100,"0")))))))</f>
        <v>0</v>
      </c>
      <c r="AD405" t="str">
        <f>IF(score!$M405=".",".",IF(score!$M405=0,"1",IF(score!$M405=20,"0",IF(score!$M405=40,"0",IF(score!$M405=60,"0",IF(score!$M405=80,"0",IF(score!$M405=100,"0")))))))</f>
        <v>0</v>
      </c>
      <c r="AE405" t="str">
        <f>IF(score!$M405=".",".",IF(score!$M405=0,"0",IF(score!$M405=20,"1",IF(score!$M405=40,"0",IF(score!$M405=60,"0",IF(score!$M405=80,"0",IF(score!$M405=100,"0")))))))</f>
        <v>0</v>
      </c>
      <c r="AF405" t="str">
        <f>IF(score!$M405=".",".",IF(score!$M405=0,"0",IF(score!$M405=20,"0",IF(score!$M405=40,"1",IF(score!$M405=60,"0",IF(score!$M405=80,"0",IF(score!$M405=100,"0")))))))</f>
        <v>0</v>
      </c>
      <c r="AG405" t="str">
        <f>IF(score!$M405=".",".",IF(score!$M405=0,"0",IF(score!$M405=20,"0",IF(score!$M405=40,"0",IF(score!$M405=60,"1",IF(score!$M405=80,"0",IF(score!$M405=100,"0")))))))</f>
        <v>0</v>
      </c>
      <c r="AH405" t="str">
        <f>IF(score!$M405=".",".",IF(score!$M405=0,"0",IF(score!$M405=20,"0",IF(score!$M405=40,"0",IF(score!$M405=60,"0",IF(score!$M405=80,"1",IF(score!$M405=100,"0")))))))</f>
        <v>0</v>
      </c>
      <c r="AI405" t="str">
        <f>IF(score!$N405=".",".",IF(score!$N405=0,"1",IF(score!$N405=25,"0",IF(score!$N405=50,"0",IF(score!$N405=75,"0",IF(score!$N405=100,"0"))))))</f>
        <v>0</v>
      </c>
      <c r="AJ405" t="str">
        <f>IF(score!$N405=".",".",IF(score!$N405=0,"0",IF(score!$N405=25,"1",IF(score!$N405=50,"0",IF(score!$N405=75,"0",IF(score!$N405=100,"0"))))))</f>
        <v>0</v>
      </c>
      <c r="AK405" t="str">
        <f>IF(score!$N405=".",".",IF(score!$N405=0,"0",IF(score!$N405=25,"0",IF(score!$N405=50,"1",IF(score!$N405=75,"0",IF(score!$N405=100,"0"))))))</f>
        <v>0</v>
      </c>
      <c r="AL405" t="str">
        <f>IF(score!$N405=".",".",IF(score!$N405=0,"0",IF(score!$N405=25,"0",IF(score!$N405=50,"0",IF(score!$N405=75,"1",IF(score!$N405=100,"0"))))))</f>
        <v>0</v>
      </c>
      <c r="AN405">
        <f t="shared" si="420"/>
        <v>0</v>
      </c>
      <c r="AO405">
        <f t="shared" si="421"/>
        <v>0</v>
      </c>
      <c r="AP405">
        <f t="shared" si="422"/>
        <v>0</v>
      </c>
      <c r="AQ405">
        <f t="shared" si="423"/>
        <v>0</v>
      </c>
      <c r="AR405">
        <f t="shared" si="424"/>
        <v>0</v>
      </c>
      <c r="AS405">
        <f t="shared" si="425"/>
        <v>0</v>
      </c>
      <c r="AT405">
        <f t="shared" si="426"/>
        <v>0</v>
      </c>
      <c r="AU405">
        <f t="shared" si="427"/>
        <v>0</v>
      </c>
      <c r="AV405">
        <f t="shared" si="428"/>
        <v>-4.6161700000000003</v>
      </c>
      <c r="AW405">
        <f t="shared" si="429"/>
        <v>0</v>
      </c>
      <c r="AX405">
        <f t="shared" si="430"/>
        <v>0</v>
      </c>
      <c r="AY405">
        <f t="shared" si="431"/>
        <v>0</v>
      </c>
      <c r="AZ405">
        <f t="shared" si="432"/>
        <v>0</v>
      </c>
      <c r="BA405">
        <f t="shared" si="433"/>
        <v>0</v>
      </c>
      <c r="BB405">
        <f t="shared" si="434"/>
        <v>0</v>
      </c>
      <c r="BC405">
        <f t="shared" si="435"/>
        <v>0</v>
      </c>
      <c r="BD405">
        <f t="shared" si="436"/>
        <v>0</v>
      </c>
      <c r="BE405">
        <f t="shared" si="437"/>
        <v>0</v>
      </c>
      <c r="BF405">
        <f t="shared" si="438"/>
        <v>0</v>
      </c>
      <c r="BG405">
        <f t="shared" si="439"/>
        <v>0</v>
      </c>
      <c r="BH405">
        <f t="shared" si="440"/>
        <v>0</v>
      </c>
      <c r="BI405">
        <f t="shared" si="441"/>
        <v>0</v>
      </c>
      <c r="BJ405">
        <f t="shared" si="442"/>
        <v>-2.0216799999999999</v>
      </c>
      <c r="BK405">
        <f t="shared" si="443"/>
        <v>0</v>
      </c>
      <c r="BL405">
        <f t="shared" si="444"/>
        <v>0</v>
      </c>
      <c r="BM405">
        <f t="shared" si="445"/>
        <v>0</v>
      </c>
      <c r="BN405">
        <f t="shared" si="446"/>
        <v>0</v>
      </c>
      <c r="BO405">
        <f t="shared" si="447"/>
        <v>0</v>
      </c>
      <c r="BP405">
        <f t="shared" si="448"/>
        <v>0</v>
      </c>
      <c r="BQ405">
        <f t="shared" si="449"/>
        <v>0</v>
      </c>
      <c r="BR405">
        <f t="shared" si="450"/>
        <v>0</v>
      </c>
      <c r="BS405">
        <f t="shared" si="451"/>
        <v>0</v>
      </c>
      <c r="BT405">
        <f t="shared" si="452"/>
        <v>0</v>
      </c>
      <c r="BU405">
        <f t="shared" si="453"/>
        <v>0</v>
      </c>
      <c r="BV405">
        <f t="shared" si="454"/>
        <v>0</v>
      </c>
      <c r="BX405">
        <f t="shared" si="455"/>
        <v>0</v>
      </c>
      <c r="BY405">
        <f t="shared" si="456"/>
        <v>0</v>
      </c>
      <c r="BZ405">
        <f t="shared" si="457"/>
        <v>0</v>
      </c>
      <c r="CA405">
        <f t="shared" si="458"/>
        <v>0</v>
      </c>
      <c r="CB405">
        <f t="shared" si="459"/>
        <v>0</v>
      </c>
      <c r="CC405">
        <f t="shared" si="460"/>
        <v>0</v>
      </c>
      <c r="CD405">
        <f t="shared" si="461"/>
        <v>0</v>
      </c>
      <c r="CE405">
        <f t="shared" si="462"/>
        <v>0</v>
      </c>
      <c r="CF405">
        <f t="shared" si="463"/>
        <v>1.4406000000000001</v>
      </c>
      <c r="CG405">
        <f t="shared" si="464"/>
        <v>0</v>
      </c>
      <c r="CH405">
        <f t="shared" si="465"/>
        <v>0</v>
      </c>
      <c r="CI405">
        <f t="shared" si="466"/>
        <v>0</v>
      </c>
      <c r="CJ405">
        <f t="shared" si="467"/>
        <v>0</v>
      </c>
      <c r="CK405">
        <f t="shared" si="468"/>
        <v>0</v>
      </c>
      <c r="CL405">
        <f t="shared" si="469"/>
        <v>0</v>
      </c>
      <c r="CM405">
        <f t="shared" si="470"/>
        <v>0</v>
      </c>
      <c r="CN405">
        <f t="shared" si="471"/>
        <v>0</v>
      </c>
      <c r="CO405">
        <f t="shared" si="472"/>
        <v>0</v>
      </c>
      <c r="CP405">
        <f t="shared" si="473"/>
        <v>0</v>
      </c>
      <c r="CQ405">
        <f t="shared" si="474"/>
        <v>0</v>
      </c>
      <c r="CR405">
        <f t="shared" si="475"/>
        <v>0</v>
      </c>
      <c r="CS405">
        <f t="shared" si="476"/>
        <v>0</v>
      </c>
      <c r="CT405">
        <f t="shared" si="477"/>
        <v>-4.8896199999999999</v>
      </c>
      <c r="CU405">
        <f t="shared" si="478"/>
        <v>0</v>
      </c>
      <c r="CV405">
        <f t="shared" si="479"/>
        <v>0</v>
      </c>
      <c r="CW405">
        <f t="shared" si="480"/>
        <v>0</v>
      </c>
      <c r="CX405">
        <f t="shared" si="481"/>
        <v>0</v>
      </c>
      <c r="CY405">
        <f t="shared" si="482"/>
        <v>0</v>
      </c>
      <c r="CZ405">
        <f t="shared" si="483"/>
        <v>0</v>
      </c>
      <c r="DA405">
        <f t="shared" si="484"/>
        <v>0</v>
      </c>
      <c r="DB405">
        <f t="shared" si="485"/>
        <v>0</v>
      </c>
      <c r="DC405">
        <f t="shared" si="486"/>
        <v>0</v>
      </c>
      <c r="DD405">
        <f t="shared" si="487"/>
        <v>0</v>
      </c>
      <c r="DE405">
        <f t="shared" si="488"/>
        <v>0</v>
      </c>
      <c r="DF405">
        <f t="shared" si="489"/>
        <v>0</v>
      </c>
    </row>
    <row r="406" spans="1:110" x14ac:dyDescent="0.25">
      <c r="A406" s="4">
        <f>raw!$A406:$A406</f>
        <v>43343</v>
      </c>
      <c r="B406" s="6" t="str">
        <f>raw!$B406:$B406</f>
        <v>0010-0028</v>
      </c>
      <c r="D406" t="str">
        <f>IF(score!$C406=".",".",IF(score!$C406=0,"1",IF(score!$C406=25,"0",IF(score!$C406=50,"0",IF(score!$C406=75,"0",IF(score!$C406=100,"0"))))))</f>
        <v>0</v>
      </c>
      <c r="E406" t="str">
        <f>IF(score!$C406=".",".",IF(score!$C406=0,"0",IF(score!$C406=25,"1",IF(score!$C406=50,"0",IF(score!$C406=75,"0",IF(score!$C406=100,"0"))))))</f>
        <v>0</v>
      </c>
      <c r="F406" t="str">
        <f>IF(score!$C406=".",".",IF(score!$C406=0,"0",IF(score!$C406=25,"0",IF(score!$C406=50,"1",IF(score!$C406=75,"0",IF(score!$C406=100,"0"))))))</f>
        <v>1</v>
      </c>
      <c r="G406" t="str">
        <f>IF(score!$C406=".",".",IF(score!$C406=0,"0",IF(score!$C406=25,"0",IF(score!$C406=50,"0",IF(score!$C406=75,"1",IF(score!$C406=100,"0"))))))</f>
        <v>0</v>
      </c>
      <c r="H406" t="str">
        <f>IF(score!$D406=".",".",IF(score!$D406=0,"1",IF(score!$D406=50,"0",IF(score!$D406=100,"0"))))</f>
        <v>0</v>
      </c>
      <c r="I406" t="str">
        <f>IF(score!$D406=".",".",IF(score!$D406=0,"0",IF(score!$D406=50,"1",IF(score!$D406=100,"0"))))</f>
        <v>0</v>
      </c>
      <c r="J406" t="str">
        <f>IF(score!$E406=".",".",IF(score!$E406=0,"1",IF(score!$E406=50,"0",IF(score!$E406=100,"0"))))</f>
        <v>0</v>
      </c>
      <c r="K406" t="str">
        <f>IF(score!$E406=".",".",IF(score!$E406=0,"0",IF(score!$E406=50,"1",IF(score!$E406=100,"0"))))</f>
        <v>0</v>
      </c>
      <c r="L406" t="str">
        <f>IF(score!$F406=".",".",IF(score!$F406=0,"1",IF(score!$F406=100,"0")))</f>
        <v>0</v>
      </c>
      <c r="M406" t="str">
        <f>IF(score!$G406=".",".",IF(score!$G406=0,"1",IF(score!$G406=100,"0")))</f>
        <v>0</v>
      </c>
      <c r="N406" t="str">
        <f>IF(score!$H406=".",".",IF(score!$H406=0,"1",IF(score!$H406=100,"0")))</f>
        <v>0</v>
      </c>
      <c r="O406" t="str">
        <f>IF(score!$I406=".",".",IF(score!$I406=0,"1",IF(score!$I406=50,"0",IF(score!$I406=100,"0"))))</f>
        <v>0</v>
      </c>
      <c r="P406" t="str">
        <f>IF(score!$J406=".",".",IF(score!$J406=0,"1",IF(score!$J406=25,"0",IF(score!$J406=50,"0",IF(score!$J406=75,"0",IF(score!$J406=100,"0"))))))</f>
        <v>0</v>
      </c>
      <c r="Q406" t="str">
        <f>IF(score!$J406=".",".",IF(score!$J406=0,"0",IF(score!$J406=25,"1",IF(score!$J406=50,"0",IF(score!$J406=75,"0",IF(score!$J406=100,"0"))))))</f>
        <v>0</v>
      </c>
      <c r="R406" t="str">
        <f>IF(score!$J406=".",".",IF(score!$J406=0,"0",IF(score!$J406=25,"0",IF(score!$J406=50,"1",IF(score!$J406=75,"0",IF(score!$J406=100,"0"))))))</f>
        <v>0</v>
      </c>
      <c r="S406" t="str">
        <f>IF(score!$J406=".",".",IF(score!$J406=0,"0",IF(score!$J406=25,"0",IF(score!$J406=50,"0",IF(score!$J406=75,"1",IF(score!$J406=100,"0"))))))</f>
        <v>0</v>
      </c>
      <c r="T406" t="str">
        <f>IF(score!$K406=".",".",IF(score!$K406=0,"1",IF(score!$K406=20,"0",IF(score!$K406=40,"0",IF(score!$K406=60,"0",IF(score!$K406=80,"0",IF(score!$K406=100,"0")))))))</f>
        <v>0</v>
      </c>
      <c r="U406" t="str">
        <f>IF(score!$K406=".",".",IF(score!$K406=0,"0",IF(score!$K406=20,"1",IF(score!$K406=40,"0",IF(score!$K406=60,"0",IF(score!$K406=80,"0",IF(score!$K406=100,"0")))))))</f>
        <v>0</v>
      </c>
      <c r="V406" t="str">
        <f>IF(score!$K406=".",".",IF(score!$K406=0,"0",IF(score!$K406=20,"0",IF(score!$K406=40,"1",IF(score!$K406=60,"0",IF(score!$K406=80,"0",IF(score!$K406=100,"0")))))))</f>
        <v>0</v>
      </c>
      <c r="W406" t="str">
        <f>IF(score!$K406=".",".",IF(score!$K406=0,"0",IF(score!$K406=20,"0",IF(score!$K406=40,"0",IF(score!$K406=60,"1",IF(score!$K406=80,"0",IF(score!$K406=100,"0")))))))</f>
        <v>0</v>
      </c>
      <c r="X406" t="str">
        <f>IF(score!$K406=".",".",IF(score!$K406=0,"0",IF(score!$K406=20,"0",IF(score!$K406=40,"0",IF(score!$K406=60,"0",IF(score!$K406=80,"1",IF(score!$K406=100,"0")))))))</f>
        <v>0</v>
      </c>
      <c r="Y406" t="str">
        <f>IF(score!$L406=".",".",IF(score!$L406=0,"1",IF(score!$L406=20,"0",IF(score!$L406=40,"0",IF(score!$L406=60,"0",IF(score!$L406=80,"0",IF(score!$L406=100,"0")))))))</f>
        <v>0</v>
      </c>
      <c r="Z406" t="str">
        <f>IF(score!$L406=".",".",IF(score!$L406=0,"0",IF(score!$L406=20,"1",IF(score!$L406=40,"0",IF(score!$L406=60,"0",IF(score!$L406=80,"0",IF(score!$L406=100,"0")))))))</f>
        <v>0</v>
      </c>
      <c r="AA406" t="str">
        <f>IF(score!$L406=".",".",IF(score!$L406=0,"0",IF(score!$L406=20,"0",IF(score!$L406=40,"1",IF(score!$L406=60,"0",IF(score!$L406=80,"0",IF(score!$L406=100,"0")))))))</f>
        <v>0</v>
      </c>
      <c r="AB406" t="str">
        <f>IF(score!$L406=".",".",IF(score!$L406=0,"0",IF(score!$L406=20,"0",IF(score!$L406=40,"0",IF(score!$L406=60,"1",IF(score!$L406=80,"0",IF(score!$L406=100,"0")))))))</f>
        <v>0</v>
      </c>
      <c r="AC406" t="str">
        <f>IF(score!$L406=".",".",IF(score!$L406=0,"0",IF(score!$L406=20,"0",IF(score!$L406=40,"0",IF(score!$L406=60,"0",IF(score!$L406=80,"1",IF(score!L406=100,"0")))))))</f>
        <v>0</v>
      </c>
      <c r="AD406" t="str">
        <f>IF(score!$M406=".",".",IF(score!$M406=0,"1",IF(score!$M406=20,"0",IF(score!$M406=40,"0",IF(score!$M406=60,"0",IF(score!$M406=80,"0",IF(score!$M406=100,"0")))))))</f>
        <v>0</v>
      </c>
      <c r="AE406" t="str">
        <f>IF(score!$M406=".",".",IF(score!$M406=0,"0",IF(score!$M406=20,"1",IF(score!$M406=40,"0",IF(score!$M406=60,"0",IF(score!$M406=80,"0",IF(score!$M406=100,"0")))))))</f>
        <v>0</v>
      </c>
      <c r="AF406" t="str">
        <f>IF(score!$M406=".",".",IF(score!$M406=0,"0",IF(score!$M406=20,"0",IF(score!$M406=40,"1",IF(score!$M406=60,"0",IF(score!$M406=80,"0",IF(score!$M406=100,"0")))))))</f>
        <v>0</v>
      </c>
      <c r="AG406" t="str">
        <f>IF(score!$M406=".",".",IF(score!$M406=0,"0",IF(score!$M406=20,"0",IF(score!$M406=40,"0",IF(score!$M406=60,"1",IF(score!$M406=80,"0",IF(score!$M406=100,"0")))))))</f>
        <v>0</v>
      </c>
      <c r="AH406" t="str">
        <f>IF(score!$M406=".",".",IF(score!$M406=0,"0",IF(score!$M406=20,"0",IF(score!$M406=40,"0",IF(score!$M406=60,"0",IF(score!$M406=80,"1",IF(score!$M406=100,"0")))))))</f>
        <v>0</v>
      </c>
      <c r="AI406" t="str">
        <f>IF(score!$N406=".",".",IF(score!$N406=0,"1",IF(score!$N406=25,"0",IF(score!$N406=50,"0",IF(score!$N406=75,"0",IF(score!$N406=100,"0"))))))</f>
        <v>0</v>
      </c>
      <c r="AJ406" t="str">
        <f>IF(score!$N406=".",".",IF(score!$N406=0,"0",IF(score!$N406=25,"1",IF(score!$N406=50,"0",IF(score!$N406=75,"0",IF(score!$N406=100,"0"))))))</f>
        <v>0</v>
      </c>
      <c r="AK406" t="str">
        <f>IF(score!$N406=".",".",IF(score!$N406=0,"0",IF(score!$N406=25,"0",IF(score!$N406=50,"1",IF(score!$N406=75,"0",IF(score!$N406=100,"0"))))))</f>
        <v>0</v>
      </c>
      <c r="AL406" t="str">
        <f>IF(score!$N406=".",".",IF(score!$N406=0,"0",IF(score!$N406=25,"0",IF(score!$N406=50,"0",IF(score!$N406=75,"1",IF(score!$N406=100,"0"))))))</f>
        <v>0</v>
      </c>
      <c r="AN406">
        <f t="shared" si="420"/>
        <v>0</v>
      </c>
      <c r="AO406">
        <f t="shared" si="421"/>
        <v>0</v>
      </c>
      <c r="AP406">
        <f t="shared" si="422"/>
        <v>-3.0239600000000002</v>
      </c>
      <c r="AQ406">
        <f t="shared" si="423"/>
        <v>0</v>
      </c>
      <c r="AR406">
        <f t="shared" si="424"/>
        <v>0</v>
      </c>
      <c r="AS406">
        <f t="shared" si="425"/>
        <v>0</v>
      </c>
      <c r="AT406">
        <f t="shared" si="426"/>
        <v>0</v>
      </c>
      <c r="AU406">
        <f t="shared" si="427"/>
        <v>0</v>
      </c>
      <c r="AV406">
        <f t="shared" si="428"/>
        <v>0</v>
      </c>
      <c r="AW406">
        <f t="shared" si="429"/>
        <v>0</v>
      </c>
      <c r="AX406">
        <f t="shared" si="430"/>
        <v>0</v>
      </c>
      <c r="AY406">
        <f t="shared" si="431"/>
        <v>0</v>
      </c>
      <c r="AZ406">
        <f t="shared" si="432"/>
        <v>0</v>
      </c>
      <c r="BA406">
        <f t="shared" si="433"/>
        <v>0</v>
      </c>
      <c r="BB406">
        <f t="shared" si="434"/>
        <v>0</v>
      </c>
      <c r="BC406">
        <f t="shared" si="435"/>
        <v>0</v>
      </c>
      <c r="BD406">
        <f t="shared" si="436"/>
        <v>0</v>
      </c>
      <c r="BE406">
        <f t="shared" si="437"/>
        <v>0</v>
      </c>
      <c r="BF406">
        <f t="shared" si="438"/>
        <v>0</v>
      </c>
      <c r="BG406">
        <f t="shared" si="439"/>
        <v>0</v>
      </c>
      <c r="BH406">
        <f t="shared" si="440"/>
        <v>0</v>
      </c>
      <c r="BI406">
        <f t="shared" si="441"/>
        <v>0</v>
      </c>
      <c r="BJ406">
        <f t="shared" si="442"/>
        <v>0</v>
      </c>
      <c r="BK406">
        <f t="shared" si="443"/>
        <v>0</v>
      </c>
      <c r="BL406">
        <f t="shared" si="444"/>
        <v>0</v>
      </c>
      <c r="BM406">
        <f t="shared" si="445"/>
        <v>0</v>
      </c>
      <c r="BN406">
        <f t="shared" si="446"/>
        <v>0</v>
      </c>
      <c r="BO406">
        <f t="shared" si="447"/>
        <v>0</v>
      </c>
      <c r="BP406">
        <f t="shared" si="448"/>
        <v>0</v>
      </c>
      <c r="BQ406">
        <f t="shared" si="449"/>
        <v>0</v>
      </c>
      <c r="BR406">
        <f t="shared" si="450"/>
        <v>0</v>
      </c>
      <c r="BS406">
        <f t="shared" si="451"/>
        <v>0</v>
      </c>
      <c r="BT406">
        <f t="shared" si="452"/>
        <v>0</v>
      </c>
      <c r="BU406">
        <f t="shared" si="453"/>
        <v>0</v>
      </c>
      <c r="BV406">
        <f t="shared" si="454"/>
        <v>0</v>
      </c>
      <c r="BX406">
        <f t="shared" si="455"/>
        <v>0</v>
      </c>
      <c r="BY406">
        <f t="shared" si="456"/>
        <v>0</v>
      </c>
      <c r="BZ406">
        <f t="shared" si="457"/>
        <v>3.4819999999999997E-2</v>
      </c>
      <c r="CA406">
        <f t="shared" si="458"/>
        <v>0</v>
      </c>
      <c r="CB406">
        <f t="shared" si="459"/>
        <v>0</v>
      </c>
      <c r="CC406">
        <f t="shared" si="460"/>
        <v>0</v>
      </c>
      <c r="CD406">
        <f t="shared" si="461"/>
        <v>0</v>
      </c>
      <c r="CE406">
        <f t="shared" si="462"/>
        <v>0</v>
      </c>
      <c r="CF406">
        <f t="shared" si="463"/>
        <v>0</v>
      </c>
      <c r="CG406">
        <f t="shared" si="464"/>
        <v>0</v>
      </c>
      <c r="CH406">
        <f t="shared" si="465"/>
        <v>0</v>
      </c>
      <c r="CI406">
        <f t="shared" si="466"/>
        <v>0</v>
      </c>
      <c r="CJ406">
        <f t="shared" si="467"/>
        <v>0</v>
      </c>
      <c r="CK406">
        <f t="shared" si="468"/>
        <v>0</v>
      </c>
      <c r="CL406">
        <f t="shared" si="469"/>
        <v>0</v>
      </c>
      <c r="CM406">
        <f t="shared" si="470"/>
        <v>0</v>
      </c>
      <c r="CN406">
        <f t="shared" si="471"/>
        <v>0</v>
      </c>
      <c r="CO406">
        <f t="shared" si="472"/>
        <v>0</v>
      </c>
      <c r="CP406">
        <f t="shared" si="473"/>
        <v>0</v>
      </c>
      <c r="CQ406">
        <f t="shared" si="474"/>
        <v>0</v>
      </c>
      <c r="CR406">
        <f t="shared" si="475"/>
        <v>0</v>
      </c>
      <c r="CS406">
        <f t="shared" si="476"/>
        <v>0</v>
      </c>
      <c r="CT406">
        <f t="shared" si="477"/>
        <v>0</v>
      </c>
      <c r="CU406">
        <f t="shared" si="478"/>
        <v>0</v>
      </c>
      <c r="CV406">
        <f t="shared" si="479"/>
        <v>0</v>
      </c>
      <c r="CW406">
        <f t="shared" si="480"/>
        <v>0</v>
      </c>
      <c r="CX406">
        <f t="shared" si="481"/>
        <v>0</v>
      </c>
      <c r="CY406">
        <f t="shared" si="482"/>
        <v>0</v>
      </c>
      <c r="CZ406">
        <f t="shared" si="483"/>
        <v>0</v>
      </c>
      <c r="DA406">
        <f t="shared" si="484"/>
        <v>0</v>
      </c>
      <c r="DB406">
        <f t="shared" si="485"/>
        <v>0</v>
      </c>
      <c r="DC406">
        <f t="shared" si="486"/>
        <v>0</v>
      </c>
      <c r="DD406">
        <f t="shared" si="487"/>
        <v>0</v>
      </c>
      <c r="DE406">
        <f t="shared" si="488"/>
        <v>0</v>
      </c>
      <c r="DF406">
        <f t="shared" si="489"/>
        <v>0</v>
      </c>
    </row>
    <row r="407" spans="1:110" x14ac:dyDescent="0.25">
      <c r="A407" s="4">
        <f>raw!$A407:$A407</f>
        <v>43353</v>
      </c>
      <c r="B407" s="6" t="str">
        <f>raw!$B407:$B407</f>
        <v>0010-0030</v>
      </c>
      <c r="D407" t="str">
        <f>IF(score!$C407=".",".",IF(score!$C407=0,"1",IF(score!$C407=25,"0",IF(score!$C407=50,"0",IF(score!$C407=75,"0",IF(score!$C407=100,"0"))))))</f>
        <v>0</v>
      </c>
      <c r="E407" t="str">
        <f>IF(score!$C407=".",".",IF(score!$C407=0,"0",IF(score!$C407=25,"1",IF(score!$C407=50,"0",IF(score!$C407=75,"0",IF(score!$C407=100,"0"))))))</f>
        <v>0</v>
      </c>
      <c r="F407" t="str">
        <f>IF(score!$C407=".",".",IF(score!$C407=0,"0",IF(score!$C407=25,"0",IF(score!$C407=50,"1",IF(score!$C407=75,"0",IF(score!$C407=100,"0"))))))</f>
        <v>1</v>
      </c>
      <c r="G407" t="str">
        <f>IF(score!$C407=".",".",IF(score!$C407=0,"0",IF(score!$C407=25,"0",IF(score!$C407=50,"0",IF(score!$C407=75,"1",IF(score!$C407=100,"0"))))))</f>
        <v>0</v>
      </c>
      <c r="H407" t="str">
        <f>IF(score!$D407=".",".",IF(score!$D407=0,"1",IF(score!$D407=50,"0",IF(score!$D407=100,"0"))))</f>
        <v>1</v>
      </c>
      <c r="I407" t="str">
        <f>IF(score!$D407=".",".",IF(score!$D407=0,"0",IF(score!$D407=50,"1",IF(score!$D407=100,"0"))))</f>
        <v>0</v>
      </c>
      <c r="J407" t="str">
        <f>IF(score!$E407=".",".",IF(score!$E407=0,"1",IF(score!$E407=50,"0",IF(score!$E407=100,"0"))))</f>
        <v>1</v>
      </c>
      <c r="K407" t="str">
        <f>IF(score!$E407=".",".",IF(score!$E407=0,"0",IF(score!$E407=50,"1",IF(score!$E407=100,"0"))))</f>
        <v>0</v>
      </c>
      <c r="L407" t="str">
        <f>IF(score!$F407=".",".",IF(score!$F407=0,"1",IF(score!$F407=100,"0")))</f>
        <v>0</v>
      </c>
      <c r="M407" t="str">
        <f>IF(score!$G407=".",".",IF(score!$G407=0,"1",IF(score!$G407=100,"0")))</f>
        <v>1</v>
      </c>
      <c r="N407" t="str">
        <f>IF(score!$H407=".",".",IF(score!$H407=0,"1",IF(score!$H407=100,"0")))</f>
        <v>0</v>
      </c>
      <c r="O407" t="str">
        <f>IF(score!$I407=".",".",IF(score!$I407=0,"1",IF(score!$I407=50,"0",IF(score!$I407=100,"0"))))</f>
        <v>0</v>
      </c>
      <c r="P407" t="str">
        <f>IF(score!$J407=".",".",IF(score!$J407=0,"1",IF(score!$J407=25,"0",IF(score!$J407=50,"0",IF(score!$J407=75,"0",IF(score!$J407=100,"0"))))))</f>
        <v>0</v>
      </c>
      <c r="Q407" t="str">
        <f>IF(score!$J407=".",".",IF(score!$J407=0,"0",IF(score!$J407=25,"1",IF(score!$J407=50,"0",IF(score!$J407=75,"0",IF(score!$J407=100,"0"))))))</f>
        <v>0</v>
      </c>
      <c r="R407" t="str">
        <f>IF(score!$J407=".",".",IF(score!$J407=0,"0",IF(score!$J407=25,"0",IF(score!$J407=50,"1",IF(score!$J407=75,"0",IF(score!$J407=100,"0"))))))</f>
        <v>0</v>
      </c>
      <c r="S407" t="str">
        <f>IF(score!$J407=".",".",IF(score!$J407=0,"0",IF(score!$J407=25,"0",IF(score!$J407=50,"0",IF(score!$J407=75,"1",IF(score!$J407=100,"0"))))))</f>
        <v>1</v>
      </c>
      <c r="T407" t="str">
        <f>IF(score!$K407=".",".",IF(score!$K407=0,"1",IF(score!$K407=20,"0",IF(score!$K407=40,"0",IF(score!$K407=60,"0",IF(score!$K407=80,"0",IF(score!$K407=100,"0")))))))</f>
        <v>0</v>
      </c>
      <c r="U407" t="str">
        <f>IF(score!$K407=".",".",IF(score!$K407=0,"0",IF(score!$K407=20,"1",IF(score!$K407=40,"0",IF(score!$K407=60,"0",IF(score!$K407=80,"0",IF(score!$K407=100,"0")))))))</f>
        <v>0</v>
      </c>
      <c r="V407" t="str">
        <f>IF(score!$K407=".",".",IF(score!$K407=0,"0",IF(score!$K407=20,"0",IF(score!$K407=40,"1",IF(score!$K407=60,"0",IF(score!$K407=80,"0",IF(score!$K407=100,"0")))))))</f>
        <v>0</v>
      </c>
      <c r="W407" t="str">
        <f>IF(score!$K407=".",".",IF(score!$K407=0,"0",IF(score!$K407=20,"0",IF(score!$K407=40,"0",IF(score!$K407=60,"1",IF(score!$K407=80,"0",IF(score!$K407=100,"0")))))))</f>
        <v>0</v>
      </c>
      <c r="X407" t="str">
        <f>IF(score!$K407=".",".",IF(score!$K407=0,"0",IF(score!$K407=20,"0",IF(score!$K407=40,"0",IF(score!$K407=60,"0",IF(score!$K407=80,"1",IF(score!$K407=100,"0")))))))</f>
        <v>0</v>
      </c>
      <c r="Y407" t="str">
        <f>IF(score!$L407=".",".",IF(score!$L407=0,"1",IF(score!$L407=20,"0",IF(score!$L407=40,"0",IF(score!$L407=60,"0",IF(score!$L407=80,"0",IF(score!$L407=100,"0")))))))</f>
        <v>0</v>
      </c>
      <c r="Z407" t="str">
        <f>IF(score!$L407=".",".",IF(score!$L407=0,"0",IF(score!$L407=20,"1",IF(score!$L407=40,"0",IF(score!$L407=60,"0",IF(score!$L407=80,"0",IF(score!$L407=100,"0")))))))</f>
        <v>0</v>
      </c>
      <c r="AA407" t="str">
        <f>IF(score!$L407=".",".",IF(score!$L407=0,"0",IF(score!$L407=20,"0",IF(score!$L407=40,"1",IF(score!$L407=60,"0",IF(score!$L407=80,"0",IF(score!$L407=100,"0")))))))</f>
        <v>0</v>
      </c>
      <c r="AB407" t="str">
        <f>IF(score!$L407=".",".",IF(score!$L407=0,"0",IF(score!$L407=20,"0",IF(score!$L407=40,"0",IF(score!$L407=60,"1",IF(score!$L407=80,"0",IF(score!$L407=100,"0")))))))</f>
        <v>0</v>
      </c>
      <c r="AC407" t="str">
        <f>IF(score!$L407=".",".",IF(score!$L407=0,"0",IF(score!$L407=20,"0",IF(score!$L407=40,"0",IF(score!$L407=60,"0",IF(score!$L407=80,"1",IF(score!L407=100,"0")))))))</f>
        <v>0</v>
      </c>
      <c r="AD407" t="str">
        <f>IF(score!$M407=".",".",IF(score!$M407=0,"1",IF(score!$M407=20,"0",IF(score!$M407=40,"0",IF(score!$M407=60,"0",IF(score!$M407=80,"0",IF(score!$M407=100,"0")))))))</f>
        <v>0</v>
      </c>
      <c r="AE407" t="str">
        <f>IF(score!$M407=".",".",IF(score!$M407=0,"0",IF(score!$M407=20,"1",IF(score!$M407=40,"0",IF(score!$M407=60,"0",IF(score!$M407=80,"0",IF(score!$M407=100,"0")))))))</f>
        <v>0</v>
      </c>
      <c r="AF407" t="str">
        <f>IF(score!$M407=".",".",IF(score!$M407=0,"0",IF(score!$M407=20,"0",IF(score!$M407=40,"1",IF(score!$M407=60,"0",IF(score!$M407=80,"0",IF(score!$M407=100,"0")))))))</f>
        <v>0</v>
      </c>
      <c r="AG407" t="str">
        <f>IF(score!$M407=".",".",IF(score!$M407=0,"0",IF(score!$M407=20,"0",IF(score!$M407=40,"0",IF(score!$M407=60,"1",IF(score!$M407=80,"0",IF(score!$M407=100,"0")))))))</f>
        <v>1</v>
      </c>
      <c r="AH407" t="str">
        <f>IF(score!$M407=".",".",IF(score!$M407=0,"0",IF(score!$M407=20,"0",IF(score!$M407=40,"0",IF(score!$M407=60,"0",IF(score!$M407=80,"1",IF(score!$M407=100,"0")))))))</f>
        <v>0</v>
      </c>
      <c r="AI407" t="str">
        <f>IF(score!$N407=".",".",IF(score!$N407=0,"1",IF(score!$N407=25,"0",IF(score!$N407=50,"0",IF(score!$N407=75,"0",IF(score!$N407=100,"0"))))))</f>
        <v>0</v>
      </c>
      <c r="AJ407" t="str">
        <f>IF(score!$N407=".",".",IF(score!$N407=0,"0",IF(score!$N407=25,"1",IF(score!$N407=50,"0",IF(score!$N407=75,"0",IF(score!$N407=100,"0"))))))</f>
        <v>0</v>
      </c>
      <c r="AK407" t="str">
        <f>IF(score!$N407=".",".",IF(score!$N407=0,"0",IF(score!$N407=25,"0",IF(score!$N407=50,"1",IF(score!$N407=75,"0",IF(score!$N407=100,"0"))))))</f>
        <v>1</v>
      </c>
      <c r="AL407" t="str">
        <f>IF(score!$N407=".",".",IF(score!$N407=0,"0",IF(score!$N407=25,"0",IF(score!$N407=50,"0",IF(score!$N407=75,"1",IF(score!$N407=100,"0"))))))</f>
        <v>0</v>
      </c>
      <c r="AN407">
        <f t="shared" si="420"/>
        <v>0</v>
      </c>
      <c r="AO407">
        <f t="shared" si="421"/>
        <v>0</v>
      </c>
      <c r="AP407">
        <f t="shared" si="422"/>
        <v>-3.0239600000000002</v>
      </c>
      <c r="AQ407">
        <f t="shared" si="423"/>
        <v>0</v>
      </c>
      <c r="AR407">
        <f t="shared" si="424"/>
        <v>-7.2321600000000004</v>
      </c>
      <c r="AS407">
        <f t="shared" si="425"/>
        <v>0</v>
      </c>
      <c r="AT407">
        <f t="shared" si="426"/>
        <v>-6.24397</v>
      </c>
      <c r="AU407">
        <f t="shared" si="427"/>
        <v>0</v>
      </c>
      <c r="AV407">
        <f t="shared" si="428"/>
        <v>0</v>
      </c>
      <c r="AW407">
        <f t="shared" si="429"/>
        <v>-5.5174700000000003</v>
      </c>
      <c r="AX407">
        <f t="shared" si="430"/>
        <v>0</v>
      </c>
      <c r="AY407">
        <f t="shared" si="431"/>
        <v>0</v>
      </c>
      <c r="AZ407">
        <f t="shared" si="432"/>
        <v>0</v>
      </c>
      <c r="BA407">
        <f t="shared" si="433"/>
        <v>0</v>
      </c>
      <c r="BB407">
        <f t="shared" si="434"/>
        <v>0</v>
      </c>
      <c r="BC407">
        <f t="shared" si="435"/>
        <v>-3.8012999999999999</v>
      </c>
      <c r="BD407">
        <f t="shared" si="436"/>
        <v>0</v>
      </c>
      <c r="BE407">
        <f t="shared" si="437"/>
        <v>0</v>
      </c>
      <c r="BF407">
        <f t="shared" si="438"/>
        <v>0</v>
      </c>
      <c r="BG407">
        <f t="shared" si="439"/>
        <v>0</v>
      </c>
      <c r="BH407">
        <f t="shared" si="440"/>
        <v>0</v>
      </c>
      <c r="BI407">
        <f t="shared" si="441"/>
        <v>0</v>
      </c>
      <c r="BJ407">
        <f t="shared" si="442"/>
        <v>0</v>
      </c>
      <c r="BK407">
        <f t="shared" si="443"/>
        <v>0</v>
      </c>
      <c r="BL407">
        <f t="shared" si="444"/>
        <v>0</v>
      </c>
      <c r="BM407">
        <f t="shared" si="445"/>
        <v>0</v>
      </c>
      <c r="BN407">
        <f t="shared" si="446"/>
        <v>0</v>
      </c>
      <c r="BO407">
        <f t="shared" si="447"/>
        <v>0</v>
      </c>
      <c r="BP407">
        <f t="shared" si="448"/>
        <v>0</v>
      </c>
      <c r="BQ407">
        <f t="shared" si="449"/>
        <v>1.28044</v>
      </c>
      <c r="BR407">
        <f t="shared" si="450"/>
        <v>0</v>
      </c>
      <c r="BS407">
        <f t="shared" si="451"/>
        <v>0</v>
      </c>
      <c r="BT407">
        <f t="shared" si="452"/>
        <v>0</v>
      </c>
      <c r="BU407">
        <f t="shared" si="453"/>
        <v>-0.18043000000000001</v>
      </c>
      <c r="BV407">
        <f t="shared" si="454"/>
        <v>0</v>
      </c>
      <c r="BX407">
        <f t="shared" si="455"/>
        <v>0</v>
      </c>
      <c r="BY407">
        <f t="shared" si="456"/>
        <v>0</v>
      </c>
      <c r="BZ407">
        <f t="shared" si="457"/>
        <v>3.4819999999999997E-2</v>
      </c>
      <c r="CA407">
        <f t="shared" si="458"/>
        <v>0</v>
      </c>
      <c r="CB407">
        <f t="shared" si="459"/>
        <v>3.9311500000000001</v>
      </c>
      <c r="CC407">
        <f t="shared" si="460"/>
        <v>0</v>
      </c>
      <c r="CD407">
        <f t="shared" si="461"/>
        <v>2.68282</v>
      </c>
      <c r="CE407">
        <f t="shared" si="462"/>
        <v>0</v>
      </c>
      <c r="CF407">
        <f t="shared" si="463"/>
        <v>0</v>
      </c>
      <c r="CG407">
        <f t="shared" si="464"/>
        <v>1.6696800000000001</v>
      </c>
      <c r="CH407">
        <f t="shared" si="465"/>
        <v>0</v>
      </c>
      <c r="CI407">
        <f t="shared" si="466"/>
        <v>0</v>
      </c>
      <c r="CJ407">
        <f t="shared" si="467"/>
        <v>0</v>
      </c>
      <c r="CK407">
        <f t="shared" si="468"/>
        <v>0</v>
      </c>
      <c r="CL407">
        <f t="shared" si="469"/>
        <v>0</v>
      </c>
      <c r="CM407">
        <f t="shared" si="470"/>
        <v>0.90383999999999998</v>
      </c>
      <c r="CN407">
        <f t="shared" si="471"/>
        <v>0</v>
      </c>
      <c r="CO407">
        <f t="shared" si="472"/>
        <v>0</v>
      </c>
      <c r="CP407">
        <f t="shared" si="473"/>
        <v>0</v>
      </c>
      <c r="CQ407">
        <f t="shared" si="474"/>
        <v>0</v>
      </c>
      <c r="CR407">
        <f t="shared" si="475"/>
        <v>0</v>
      </c>
      <c r="CS407">
        <f t="shared" si="476"/>
        <v>0</v>
      </c>
      <c r="CT407">
        <f t="shared" si="477"/>
        <v>0</v>
      </c>
      <c r="CU407">
        <f t="shared" si="478"/>
        <v>0</v>
      </c>
      <c r="CV407">
        <f t="shared" si="479"/>
        <v>0</v>
      </c>
      <c r="CW407">
        <f t="shared" si="480"/>
        <v>0</v>
      </c>
      <c r="CX407">
        <f t="shared" si="481"/>
        <v>0</v>
      </c>
      <c r="CY407">
        <f t="shared" si="482"/>
        <v>0</v>
      </c>
      <c r="CZ407">
        <f t="shared" si="483"/>
        <v>0</v>
      </c>
      <c r="DA407">
        <f t="shared" si="484"/>
        <v>-4.5905500000000004</v>
      </c>
      <c r="DB407">
        <f t="shared" si="485"/>
        <v>0</v>
      </c>
      <c r="DC407">
        <f t="shared" si="486"/>
        <v>0</v>
      </c>
      <c r="DD407">
        <f t="shared" si="487"/>
        <v>0</v>
      </c>
      <c r="DE407">
        <f t="shared" si="488"/>
        <v>-5.63286</v>
      </c>
      <c r="DF407">
        <f t="shared" si="489"/>
        <v>0</v>
      </c>
    </row>
    <row r="408" spans="1:110" x14ac:dyDescent="0.25">
      <c r="A408" s="4">
        <f>raw!$A408:$A408</f>
        <v>43343</v>
      </c>
      <c r="B408" s="6" t="str">
        <f>raw!$B408:$B408</f>
        <v>0010-0032</v>
      </c>
      <c r="D408" t="str">
        <f>IF(score!$C408=".",".",IF(score!$C408=0,"1",IF(score!$C408=25,"0",IF(score!$C408=50,"0",IF(score!$C408=75,"0",IF(score!$C408=100,"0"))))))</f>
        <v>0</v>
      </c>
      <c r="E408" t="str">
        <f>IF(score!$C408=".",".",IF(score!$C408=0,"0",IF(score!$C408=25,"1",IF(score!$C408=50,"0",IF(score!$C408=75,"0",IF(score!$C408=100,"0"))))))</f>
        <v>0</v>
      </c>
      <c r="F408" t="str">
        <f>IF(score!$C408=".",".",IF(score!$C408=0,"0",IF(score!$C408=25,"0",IF(score!$C408=50,"1",IF(score!$C408=75,"0",IF(score!$C408=100,"0"))))))</f>
        <v>1</v>
      </c>
      <c r="G408" t="str">
        <f>IF(score!$C408=".",".",IF(score!$C408=0,"0",IF(score!$C408=25,"0",IF(score!$C408=50,"0",IF(score!$C408=75,"1",IF(score!$C408=100,"0"))))))</f>
        <v>0</v>
      </c>
      <c r="H408" t="str">
        <f>IF(score!$D408=".",".",IF(score!$D408=0,"1",IF(score!$D408=50,"0",IF(score!$D408=100,"0"))))</f>
        <v>0</v>
      </c>
      <c r="I408" t="str">
        <f>IF(score!$D408=".",".",IF(score!$D408=0,"0",IF(score!$D408=50,"1",IF(score!$D408=100,"0"))))</f>
        <v>1</v>
      </c>
      <c r="J408" t="str">
        <f>IF(score!$E408=".",".",IF(score!$E408=0,"1",IF(score!$E408=50,"0",IF(score!$E408=100,"0"))))</f>
        <v>0</v>
      </c>
      <c r="K408" t="str">
        <f>IF(score!$E408=".",".",IF(score!$E408=0,"0",IF(score!$E408=50,"1",IF(score!$E408=100,"0"))))</f>
        <v>1</v>
      </c>
      <c r="L408" t="str">
        <f>IF(score!$F408=".",".",IF(score!$F408=0,"1",IF(score!$F408=100,"0")))</f>
        <v>0</v>
      </c>
      <c r="M408" t="str">
        <f>IF(score!$G408=".",".",IF(score!$G408=0,"1",IF(score!$G408=100,"0")))</f>
        <v>0</v>
      </c>
      <c r="N408" t="str">
        <f>IF(score!$H408=".",".",IF(score!$H408=0,"1",IF(score!$H408=100,"0")))</f>
        <v>0</v>
      </c>
      <c r="O408" t="str">
        <f>IF(score!$I408=".",".",IF(score!$I408=0,"1",IF(score!$I408=50,"0",IF(score!$I408=100,"0"))))</f>
        <v>0</v>
      </c>
      <c r="P408" t="str">
        <f>IF(score!$J408=".",".",IF(score!$J408=0,"1",IF(score!$J408=25,"0",IF(score!$J408=50,"0",IF(score!$J408=75,"0",IF(score!$J408=100,"0"))))))</f>
        <v>0</v>
      </c>
      <c r="Q408" t="str">
        <f>IF(score!$J408=".",".",IF(score!$J408=0,"0",IF(score!$J408=25,"1",IF(score!$J408=50,"0",IF(score!$J408=75,"0",IF(score!$J408=100,"0"))))))</f>
        <v>0</v>
      </c>
      <c r="R408" t="str">
        <f>IF(score!$J408=".",".",IF(score!$J408=0,"0",IF(score!$J408=25,"0",IF(score!$J408=50,"1",IF(score!$J408=75,"0",IF(score!$J408=100,"0"))))))</f>
        <v>0</v>
      </c>
      <c r="S408" t="str">
        <f>IF(score!$J408=".",".",IF(score!$J408=0,"0",IF(score!$J408=25,"0",IF(score!$J408=50,"0",IF(score!$J408=75,"1",IF(score!$J408=100,"0"))))))</f>
        <v>1</v>
      </c>
      <c r="T408" t="str">
        <f>IF(score!$K408=".",".",IF(score!$K408=0,"1",IF(score!$K408=20,"0",IF(score!$K408=40,"0",IF(score!$K408=60,"0",IF(score!$K408=80,"0",IF(score!$K408=100,"0")))))))</f>
        <v>0</v>
      </c>
      <c r="U408" t="str">
        <f>IF(score!$K408=".",".",IF(score!$K408=0,"0",IF(score!$K408=20,"1",IF(score!$K408=40,"0",IF(score!$K408=60,"0",IF(score!$K408=80,"0",IF(score!$K408=100,"0")))))))</f>
        <v>0</v>
      </c>
      <c r="V408" t="str">
        <f>IF(score!$K408=".",".",IF(score!$K408=0,"0",IF(score!$K408=20,"0",IF(score!$K408=40,"1",IF(score!$K408=60,"0",IF(score!$K408=80,"0",IF(score!$K408=100,"0")))))))</f>
        <v>0</v>
      </c>
      <c r="W408" t="str">
        <f>IF(score!$K408=".",".",IF(score!$K408=0,"0",IF(score!$K408=20,"0",IF(score!$K408=40,"0",IF(score!$K408=60,"1",IF(score!$K408=80,"0",IF(score!$K408=100,"0")))))))</f>
        <v>0</v>
      </c>
      <c r="X408" t="str">
        <f>IF(score!$K408=".",".",IF(score!$K408=0,"0",IF(score!$K408=20,"0",IF(score!$K408=40,"0",IF(score!$K408=60,"0",IF(score!$K408=80,"1",IF(score!$K408=100,"0")))))))</f>
        <v>1</v>
      </c>
      <c r="Y408" t="str">
        <f>IF(score!$L408=".",".",IF(score!$L408=0,"1",IF(score!$L408=20,"0",IF(score!$L408=40,"0",IF(score!$L408=60,"0",IF(score!$L408=80,"0",IF(score!$L408=100,"0")))))))</f>
        <v>0</v>
      </c>
      <c r="Z408" t="str">
        <f>IF(score!$L408=".",".",IF(score!$L408=0,"0",IF(score!$L408=20,"1",IF(score!$L408=40,"0",IF(score!$L408=60,"0",IF(score!$L408=80,"0",IF(score!$L408=100,"0")))))))</f>
        <v>0</v>
      </c>
      <c r="AA408" t="str">
        <f>IF(score!$L408=".",".",IF(score!$L408=0,"0",IF(score!$L408=20,"0",IF(score!$L408=40,"1",IF(score!$L408=60,"0",IF(score!$L408=80,"0",IF(score!$L408=100,"0")))))))</f>
        <v>1</v>
      </c>
      <c r="AB408" t="str">
        <f>IF(score!$L408=".",".",IF(score!$L408=0,"0",IF(score!$L408=20,"0",IF(score!$L408=40,"0",IF(score!$L408=60,"1",IF(score!$L408=80,"0",IF(score!$L408=100,"0")))))))</f>
        <v>0</v>
      </c>
      <c r="AC408" t="str">
        <f>IF(score!$L408=".",".",IF(score!$L408=0,"0",IF(score!$L408=20,"0",IF(score!$L408=40,"0",IF(score!$L408=60,"0",IF(score!$L408=80,"1",IF(score!L408=100,"0")))))))</f>
        <v>0</v>
      </c>
      <c r="AD408" t="str">
        <f>IF(score!$M408=".",".",IF(score!$M408=0,"1",IF(score!$M408=20,"0",IF(score!$M408=40,"0",IF(score!$M408=60,"0",IF(score!$M408=80,"0",IF(score!$M408=100,"0")))))))</f>
        <v>0</v>
      </c>
      <c r="AE408" t="str">
        <f>IF(score!$M408=".",".",IF(score!$M408=0,"0",IF(score!$M408=20,"1",IF(score!$M408=40,"0",IF(score!$M408=60,"0",IF(score!$M408=80,"0",IF(score!$M408=100,"0")))))))</f>
        <v>0</v>
      </c>
      <c r="AF408" t="str">
        <f>IF(score!$M408=".",".",IF(score!$M408=0,"0",IF(score!$M408=20,"0",IF(score!$M408=40,"1",IF(score!$M408=60,"0",IF(score!$M408=80,"0",IF(score!$M408=100,"0")))))))</f>
        <v>0</v>
      </c>
      <c r="AG408" t="str">
        <f>IF(score!$M408=".",".",IF(score!$M408=0,"0",IF(score!$M408=20,"0",IF(score!$M408=40,"0",IF(score!$M408=60,"1",IF(score!$M408=80,"0",IF(score!$M408=100,"0")))))))</f>
        <v>1</v>
      </c>
      <c r="AH408" t="str">
        <f>IF(score!$M408=".",".",IF(score!$M408=0,"0",IF(score!$M408=20,"0",IF(score!$M408=40,"0",IF(score!$M408=60,"0",IF(score!$M408=80,"1",IF(score!$M408=100,"0")))))))</f>
        <v>0</v>
      </c>
      <c r="AI408" t="str">
        <f>IF(score!$N408=".",".",IF(score!$N408=0,"1",IF(score!$N408=25,"0",IF(score!$N408=50,"0",IF(score!$N408=75,"0",IF(score!$N408=100,"0"))))))</f>
        <v>0</v>
      </c>
      <c r="AJ408" t="str">
        <f>IF(score!$N408=".",".",IF(score!$N408=0,"0",IF(score!$N408=25,"1",IF(score!$N408=50,"0",IF(score!$N408=75,"0",IF(score!$N408=100,"0"))))))</f>
        <v>0</v>
      </c>
      <c r="AK408" t="str">
        <f>IF(score!$N408=".",".",IF(score!$N408=0,"0",IF(score!$N408=25,"0",IF(score!$N408=50,"1",IF(score!$N408=75,"0",IF(score!$N408=100,"0"))))))</f>
        <v>0</v>
      </c>
      <c r="AL408" t="str">
        <f>IF(score!$N408=".",".",IF(score!$N408=0,"0",IF(score!$N408=25,"0",IF(score!$N408=50,"0",IF(score!$N408=75,"1",IF(score!$N408=100,"0"))))))</f>
        <v>1</v>
      </c>
      <c r="AN408">
        <f t="shared" si="420"/>
        <v>0</v>
      </c>
      <c r="AO408">
        <f t="shared" si="421"/>
        <v>0</v>
      </c>
      <c r="AP408">
        <f t="shared" si="422"/>
        <v>-3.0239600000000002</v>
      </c>
      <c r="AQ408">
        <f t="shared" si="423"/>
        <v>0</v>
      </c>
      <c r="AR408">
        <f t="shared" si="424"/>
        <v>0</v>
      </c>
      <c r="AS408">
        <f t="shared" si="425"/>
        <v>-3.4555500000000001</v>
      </c>
      <c r="AT408">
        <f t="shared" si="426"/>
        <v>0</v>
      </c>
      <c r="AU408">
        <f t="shared" si="427"/>
        <v>-2.7355700000000001</v>
      </c>
      <c r="AV408">
        <f t="shared" si="428"/>
        <v>0</v>
      </c>
      <c r="AW408">
        <f t="shared" si="429"/>
        <v>0</v>
      </c>
      <c r="AX408">
        <f t="shared" si="430"/>
        <v>0</v>
      </c>
      <c r="AY408">
        <f t="shared" si="431"/>
        <v>0</v>
      </c>
      <c r="AZ408">
        <f t="shared" si="432"/>
        <v>0</v>
      </c>
      <c r="BA408">
        <f t="shared" si="433"/>
        <v>0</v>
      </c>
      <c r="BB408">
        <f t="shared" si="434"/>
        <v>0</v>
      </c>
      <c r="BC408">
        <f t="shared" si="435"/>
        <v>-3.8012999999999999</v>
      </c>
      <c r="BD408">
        <f t="shared" si="436"/>
        <v>0</v>
      </c>
      <c r="BE408">
        <f t="shared" si="437"/>
        <v>0</v>
      </c>
      <c r="BF408">
        <f t="shared" si="438"/>
        <v>0</v>
      </c>
      <c r="BG408">
        <f t="shared" si="439"/>
        <v>0</v>
      </c>
      <c r="BH408">
        <f t="shared" si="440"/>
        <v>0.66513999999999995</v>
      </c>
      <c r="BI408">
        <f t="shared" si="441"/>
        <v>0</v>
      </c>
      <c r="BJ408">
        <f t="shared" si="442"/>
        <v>0</v>
      </c>
      <c r="BK408">
        <f t="shared" si="443"/>
        <v>-1.6185</v>
      </c>
      <c r="BL408">
        <f t="shared" si="444"/>
        <v>0</v>
      </c>
      <c r="BM408">
        <f t="shared" si="445"/>
        <v>0</v>
      </c>
      <c r="BN408">
        <f t="shared" si="446"/>
        <v>0</v>
      </c>
      <c r="BO408">
        <f t="shared" si="447"/>
        <v>0</v>
      </c>
      <c r="BP408">
        <f t="shared" si="448"/>
        <v>0</v>
      </c>
      <c r="BQ408">
        <f t="shared" si="449"/>
        <v>1.28044</v>
      </c>
      <c r="BR408">
        <f t="shared" si="450"/>
        <v>0</v>
      </c>
      <c r="BS408">
        <f t="shared" si="451"/>
        <v>0</v>
      </c>
      <c r="BT408">
        <f t="shared" si="452"/>
        <v>0</v>
      </c>
      <c r="BU408">
        <f t="shared" si="453"/>
        <v>0</v>
      </c>
      <c r="BV408">
        <f t="shared" si="454"/>
        <v>0.11038000000000001</v>
      </c>
      <c r="BX408">
        <f t="shared" si="455"/>
        <v>0</v>
      </c>
      <c r="BY408">
        <f t="shared" si="456"/>
        <v>0</v>
      </c>
      <c r="BZ408">
        <f t="shared" si="457"/>
        <v>3.4819999999999997E-2</v>
      </c>
      <c r="CA408">
        <f t="shared" si="458"/>
        <v>0</v>
      </c>
      <c r="CB408">
        <f t="shared" si="459"/>
        <v>0</v>
      </c>
      <c r="CC408">
        <f t="shared" si="460"/>
        <v>1.8684000000000001</v>
      </c>
      <c r="CD408">
        <f t="shared" si="461"/>
        <v>0</v>
      </c>
      <c r="CE408">
        <f t="shared" si="462"/>
        <v>1.43103</v>
      </c>
      <c r="CF408">
        <f t="shared" si="463"/>
        <v>0</v>
      </c>
      <c r="CG408">
        <f t="shared" si="464"/>
        <v>0</v>
      </c>
      <c r="CH408">
        <f t="shared" si="465"/>
        <v>0</v>
      </c>
      <c r="CI408">
        <f t="shared" si="466"/>
        <v>0</v>
      </c>
      <c r="CJ408">
        <f t="shared" si="467"/>
        <v>0</v>
      </c>
      <c r="CK408">
        <f t="shared" si="468"/>
        <v>0</v>
      </c>
      <c r="CL408">
        <f t="shared" si="469"/>
        <v>0</v>
      </c>
      <c r="CM408">
        <f t="shared" si="470"/>
        <v>0.90383999999999998</v>
      </c>
      <c r="CN408">
        <f t="shared" si="471"/>
        <v>0</v>
      </c>
      <c r="CO408">
        <f t="shared" si="472"/>
        <v>0</v>
      </c>
      <c r="CP408">
        <f t="shared" si="473"/>
        <v>0</v>
      </c>
      <c r="CQ408">
        <f t="shared" si="474"/>
        <v>0</v>
      </c>
      <c r="CR408">
        <f t="shared" si="475"/>
        <v>-1.9494899999999999</v>
      </c>
      <c r="CS408">
        <f t="shared" si="476"/>
        <v>0</v>
      </c>
      <c r="CT408">
        <f t="shared" si="477"/>
        <v>0</v>
      </c>
      <c r="CU408">
        <f t="shared" si="478"/>
        <v>-3.2980499999999999</v>
      </c>
      <c r="CV408">
        <f t="shared" si="479"/>
        <v>0</v>
      </c>
      <c r="CW408">
        <f t="shared" si="480"/>
        <v>0</v>
      </c>
      <c r="CX408">
        <f t="shared" si="481"/>
        <v>0</v>
      </c>
      <c r="CY408">
        <f t="shared" si="482"/>
        <v>0</v>
      </c>
      <c r="CZ408">
        <f t="shared" si="483"/>
        <v>0</v>
      </c>
      <c r="DA408">
        <f t="shared" si="484"/>
        <v>-4.5905500000000004</v>
      </c>
      <c r="DB408">
        <f t="shared" si="485"/>
        <v>0</v>
      </c>
      <c r="DC408">
        <f t="shared" si="486"/>
        <v>0</v>
      </c>
      <c r="DD408">
        <f t="shared" si="487"/>
        <v>0</v>
      </c>
      <c r="DE408">
        <f t="shared" si="488"/>
        <v>0</v>
      </c>
      <c r="DF408">
        <f t="shared" si="489"/>
        <v>-3.13896</v>
      </c>
    </row>
    <row r="409" spans="1:110" x14ac:dyDescent="0.25">
      <c r="A409" s="4">
        <f>raw!$A409:$A409</f>
        <v>43356</v>
      </c>
      <c r="B409" s="6" t="str">
        <f>raw!$B409:$B409</f>
        <v>0010-0033</v>
      </c>
      <c r="D409" t="str">
        <f>IF(score!$C409=".",".",IF(score!$C409=0,"1",IF(score!$C409=25,"0",IF(score!$C409=50,"0",IF(score!$C409=75,"0",IF(score!$C409=100,"0"))))))</f>
        <v>0</v>
      </c>
      <c r="E409" t="str">
        <f>IF(score!$C409=".",".",IF(score!$C409=0,"0",IF(score!$C409=25,"1",IF(score!$C409=50,"0",IF(score!$C409=75,"0",IF(score!$C409=100,"0"))))))</f>
        <v>0</v>
      </c>
      <c r="F409" t="str">
        <f>IF(score!$C409=".",".",IF(score!$C409=0,"0",IF(score!$C409=25,"0",IF(score!$C409=50,"1",IF(score!$C409=75,"0",IF(score!$C409=100,"0"))))))</f>
        <v>1</v>
      </c>
      <c r="G409" t="str">
        <f>IF(score!$C409=".",".",IF(score!$C409=0,"0",IF(score!$C409=25,"0",IF(score!$C409=50,"0",IF(score!$C409=75,"1",IF(score!$C409=100,"0"))))))</f>
        <v>0</v>
      </c>
      <c r="H409" t="str">
        <f>IF(score!$D409=".",".",IF(score!$D409=0,"1",IF(score!$D409=50,"0",IF(score!$D409=100,"0"))))</f>
        <v>0</v>
      </c>
      <c r="I409" t="str">
        <f>IF(score!$D409=".",".",IF(score!$D409=0,"0",IF(score!$D409=50,"1",IF(score!$D409=100,"0"))))</f>
        <v>0</v>
      </c>
      <c r="J409" t="str">
        <f>IF(score!$E409=".",".",IF(score!$E409=0,"1",IF(score!$E409=50,"0",IF(score!$E409=100,"0"))))</f>
        <v>0</v>
      </c>
      <c r="K409" t="str">
        <f>IF(score!$E409=".",".",IF(score!$E409=0,"0",IF(score!$E409=50,"1",IF(score!$E409=100,"0"))))</f>
        <v>0</v>
      </c>
      <c r="L409" t="str">
        <f>IF(score!$F409=".",".",IF(score!$F409=0,"1",IF(score!$F409=100,"0")))</f>
        <v>0</v>
      </c>
      <c r="M409" t="str">
        <f>IF(score!$G409=".",".",IF(score!$G409=0,"1",IF(score!$G409=100,"0")))</f>
        <v>0</v>
      </c>
      <c r="N409" t="str">
        <f>IF(score!$H409=".",".",IF(score!$H409=0,"1",IF(score!$H409=100,"0")))</f>
        <v>0</v>
      </c>
      <c r="O409" t="str">
        <f>IF(score!$I409=".",".",IF(score!$I409=0,"1",IF(score!$I409=50,"0",IF(score!$I409=100,"0"))))</f>
        <v>0</v>
      </c>
      <c r="P409" t="str">
        <f>IF(score!$J409=".",".",IF(score!$J409=0,"1",IF(score!$J409=25,"0",IF(score!$J409=50,"0",IF(score!$J409=75,"0",IF(score!$J409=100,"0"))))))</f>
        <v>0</v>
      </c>
      <c r="Q409" t="str">
        <f>IF(score!$J409=".",".",IF(score!$J409=0,"0",IF(score!$J409=25,"1",IF(score!$J409=50,"0",IF(score!$J409=75,"0",IF(score!$J409=100,"0"))))))</f>
        <v>0</v>
      </c>
      <c r="R409" t="str">
        <f>IF(score!$J409=".",".",IF(score!$J409=0,"0",IF(score!$J409=25,"0",IF(score!$J409=50,"1",IF(score!$J409=75,"0",IF(score!$J409=100,"0"))))))</f>
        <v>0</v>
      </c>
      <c r="S409" t="str">
        <f>IF(score!$J409=".",".",IF(score!$J409=0,"0",IF(score!$J409=25,"0",IF(score!$J409=50,"0",IF(score!$J409=75,"1",IF(score!$J409=100,"0"))))))</f>
        <v>0</v>
      </c>
      <c r="T409" t="str">
        <f>IF(score!$K409=".",".",IF(score!$K409=0,"1",IF(score!$K409=20,"0",IF(score!$K409=40,"0",IF(score!$K409=60,"0",IF(score!$K409=80,"0",IF(score!$K409=100,"0")))))))</f>
        <v>0</v>
      </c>
      <c r="U409" t="str">
        <f>IF(score!$K409=".",".",IF(score!$K409=0,"0",IF(score!$K409=20,"1",IF(score!$K409=40,"0",IF(score!$K409=60,"0",IF(score!$K409=80,"0",IF(score!$K409=100,"0")))))))</f>
        <v>0</v>
      </c>
      <c r="V409" t="str">
        <f>IF(score!$K409=".",".",IF(score!$K409=0,"0",IF(score!$K409=20,"0",IF(score!$K409=40,"1",IF(score!$K409=60,"0",IF(score!$K409=80,"0",IF(score!$K409=100,"0")))))))</f>
        <v>0</v>
      </c>
      <c r="W409" t="str">
        <f>IF(score!$K409=".",".",IF(score!$K409=0,"0",IF(score!$K409=20,"0",IF(score!$K409=40,"0",IF(score!$K409=60,"1",IF(score!$K409=80,"0",IF(score!$K409=100,"0")))))))</f>
        <v>0</v>
      </c>
      <c r="X409" t="str">
        <f>IF(score!$K409=".",".",IF(score!$K409=0,"0",IF(score!$K409=20,"0",IF(score!$K409=40,"0",IF(score!$K409=60,"0",IF(score!$K409=80,"1",IF(score!$K409=100,"0")))))))</f>
        <v>1</v>
      </c>
      <c r="Y409" t="str">
        <f>IF(score!$L409=".",".",IF(score!$L409=0,"1",IF(score!$L409=20,"0",IF(score!$L409=40,"0",IF(score!$L409=60,"0",IF(score!$L409=80,"0",IF(score!$L409=100,"0")))))))</f>
        <v>0</v>
      </c>
      <c r="Z409" t="str">
        <f>IF(score!$L409=".",".",IF(score!$L409=0,"0",IF(score!$L409=20,"1",IF(score!$L409=40,"0",IF(score!$L409=60,"0",IF(score!$L409=80,"0",IF(score!$L409=100,"0")))))))</f>
        <v>0</v>
      </c>
      <c r="AA409" t="str">
        <f>IF(score!$L409=".",".",IF(score!$L409=0,"0",IF(score!$L409=20,"0",IF(score!$L409=40,"1",IF(score!$L409=60,"0",IF(score!$L409=80,"0",IF(score!$L409=100,"0")))))))</f>
        <v>0</v>
      </c>
      <c r="AB409" t="str">
        <f>IF(score!$L409=".",".",IF(score!$L409=0,"0",IF(score!$L409=20,"0",IF(score!$L409=40,"0",IF(score!$L409=60,"1",IF(score!$L409=80,"0",IF(score!$L409=100,"0")))))))</f>
        <v>0</v>
      </c>
      <c r="AC409" t="str">
        <f>IF(score!$L409=".",".",IF(score!$L409=0,"0",IF(score!$L409=20,"0",IF(score!$L409=40,"0",IF(score!$L409=60,"0",IF(score!$L409=80,"1",IF(score!L409=100,"0")))))))</f>
        <v>0</v>
      </c>
      <c r="AD409" t="str">
        <f>IF(score!$M409=".",".",IF(score!$M409=0,"1",IF(score!$M409=20,"0",IF(score!$M409=40,"0",IF(score!$M409=60,"0",IF(score!$M409=80,"0",IF(score!$M409=100,"0")))))))</f>
        <v>0</v>
      </c>
      <c r="AE409" t="str">
        <f>IF(score!$M409=".",".",IF(score!$M409=0,"0",IF(score!$M409=20,"1",IF(score!$M409=40,"0",IF(score!$M409=60,"0",IF(score!$M409=80,"0",IF(score!$M409=100,"0")))))))</f>
        <v>0</v>
      </c>
      <c r="AF409" t="str">
        <f>IF(score!$M409=".",".",IF(score!$M409=0,"0",IF(score!$M409=20,"0",IF(score!$M409=40,"1",IF(score!$M409=60,"0",IF(score!$M409=80,"0",IF(score!$M409=100,"0")))))))</f>
        <v>0</v>
      </c>
      <c r="AG409" t="str">
        <f>IF(score!$M409=".",".",IF(score!$M409=0,"0",IF(score!$M409=20,"0",IF(score!$M409=40,"0",IF(score!$M409=60,"1",IF(score!$M409=80,"0",IF(score!$M409=100,"0")))))))</f>
        <v>0</v>
      </c>
      <c r="AH409" t="str">
        <f>IF(score!$M409=".",".",IF(score!$M409=0,"0",IF(score!$M409=20,"0",IF(score!$M409=40,"0",IF(score!$M409=60,"0",IF(score!$M409=80,"1",IF(score!$M409=100,"0")))))))</f>
        <v>0</v>
      </c>
      <c r="AI409" t="str">
        <f>IF(score!$N409=".",".",IF(score!$N409=0,"1",IF(score!$N409=25,"0",IF(score!$N409=50,"0",IF(score!$N409=75,"0",IF(score!$N409=100,"0"))))))</f>
        <v>0</v>
      </c>
      <c r="AJ409" t="str">
        <f>IF(score!$N409=".",".",IF(score!$N409=0,"0",IF(score!$N409=25,"1",IF(score!$N409=50,"0",IF(score!$N409=75,"0",IF(score!$N409=100,"0"))))))</f>
        <v>0</v>
      </c>
      <c r="AK409" t="str">
        <f>IF(score!$N409=".",".",IF(score!$N409=0,"0",IF(score!$N409=25,"0",IF(score!$N409=50,"1",IF(score!$N409=75,"0",IF(score!$N409=100,"0"))))))</f>
        <v>0</v>
      </c>
      <c r="AL409" t="str">
        <f>IF(score!$N409=".",".",IF(score!$N409=0,"0",IF(score!$N409=25,"0",IF(score!$N409=50,"0",IF(score!$N409=75,"1",IF(score!$N409=100,"0"))))))</f>
        <v>0</v>
      </c>
      <c r="AN409">
        <f t="shared" si="420"/>
        <v>0</v>
      </c>
      <c r="AO409">
        <f t="shared" si="421"/>
        <v>0</v>
      </c>
      <c r="AP409">
        <f t="shared" si="422"/>
        <v>-3.0239600000000002</v>
      </c>
      <c r="AQ409">
        <f t="shared" si="423"/>
        <v>0</v>
      </c>
      <c r="AR409">
        <f t="shared" si="424"/>
        <v>0</v>
      </c>
      <c r="AS409">
        <f t="shared" si="425"/>
        <v>0</v>
      </c>
      <c r="AT409">
        <f t="shared" si="426"/>
        <v>0</v>
      </c>
      <c r="AU409">
        <f t="shared" si="427"/>
        <v>0</v>
      </c>
      <c r="AV409">
        <f t="shared" si="428"/>
        <v>0</v>
      </c>
      <c r="AW409">
        <f t="shared" si="429"/>
        <v>0</v>
      </c>
      <c r="AX409">
        <f t="shared" si="430"/>
        <v>0</v>
      </c>
      <c r="AY409">
        <f t="shared" si="431"/>
        <v>0</v>
      </c>
      <c r="AZ409">
        <f t="shared" si="432"/>
        <v>0</v>
      </c>
      <c r="BA409">
        <f t="shared" si="433"/>
        <v>0</v>
      </c>
      <c r="BB409">
        <f t="shared" si="434"/>
        <v>0</v>
      </c>
      <c r="BC409">
        <f t="shared" si="435"/>
        <v>0</v>
      </c>
      <c r="BD409">
        <f t="shared" si="436"/>
        <v>0</v>
      </c>
      <c r="BE409">
        <f t="shared" si="437"/>
        <v>0</v>
      </c>
      <c r="BF409">
        <f t="shared" si="438"/>
        <v>0</v>
      </c>
      <c r="BG409">
        <f t="shared" si="439"/>
        <v>0</v>
      </c>
      <c r="BH409">
        <f t="shared" si="440"/>
        <v>0.66513999999999995</v>
      </c>
      <c r="BI409">
        <f t="shared" si="441"/>
        <v>0</v>
      </c>
      <c r="BJ409">
        <f t="shared" si="442"/>
        <v>0</v>
      </c>
      <c r="BK409">
        <f t="shared" si="443"/>
        <v>0</v>
      </c>
      <c r="BL409">
        <f t="shared" si="444"/>
        <v>0</v>
      </c>
      <c r="BM409">
        <f t="shared" si="445"/>
        <v>0</v>
      </c>
      <c r="BN409">
        <f t="shared" si="446"/>
        <v>0</v>
      </c>
      <c r="BO409">
        <f t="shared" si="447"/>
        <v>0</v>
      </c>
      <c r="BP409">
        <f t="shared" si="448"/>
        <v>0</v>
      </c>
      <c r="BQ409">
        <f t="shared" si="449"/>
        <v>0</v>
      </c>
      <c r="BR409">
        <f t="shared" si="450"/>
        <v>0</v>
      </c>
      <c r="BS409">
        <f t="shared" si="451"/>
        <v>0</v>
      </c>
      <c r="BT409">
        <f t="shared" si="452"/>
        <v>0</v>
      </c>
      <c r="BU409">
        <f t="shared" si="453"/>
        <v>0</v>
      </c>
      <c r="BV409">
        <f t="shared" si="454"/>
        <v>0</v>
      </c>
      <c r="BX409">
        <f t="shared" si="455"/>
        <v>0</v>
      </c>
      <c r="BY409">
        <f t="shared" si="456"/>
        <v>0</v>
      </c>
      <c r="BZ409">
        <f t="shared" si="457"/>
        <v>3.4819999999999997E-2</v>
      </c>
      <c r="CA409">
        <f t="shared" si="458"/>
        <v>0</v>
      </c>
      <c r="CB409">
        <f t="shared" si="459"/>
        <v>0</v>
      </c>
      <c r="CC409">
        <f t="shared" si="460"/>
        <v>0</v>
      </c>
      <c r="CD409">
        <f t="shared" si="461"/>
        <v>0</v>
      </c>
      <c r="CE409">
        <f t="shared" si="462"/>
        <v>0</v>
      </c>
      <c r="CF409">
        <f t="shared" si="463"/>
        <v>0</v>
      </c>
      <c r="CG409">
        <f t="shared" si="464"/>
        <v>0</v>
      </c>
      <c r="CH409">
        <f t="shared" si="465"/>
        <v>0</v>
      </c>
      <c r="CI409">
        <f t="shared" si="466"/>
        <v>0</v>
      </c>
      <c r="CJ409">
        <f t="shared" si="467"/>
        <v>0</v>
      </c>
      <c r="CK409">
        <f t="shared" si="468"/>
        <v>0</v>
      </c>
      <c r="CL409">
        <f t="shared" si="469"/>
        <v>0</v>
      </c>
      <c r="CM409">
        <f t="shared" si="470"/>
        <v>0</v>
      </c>
      <c r="CN409">
        <f t="shared" si="471"/>
        <v>0</v>
      </c>
      <c r="CO409">
        <f t="shared" si="472"/>
        <v>0</v>
      </c>
      <c r="CP409">
        <f t="shared" si="473"/>
        <v>0</v>
      </c>
      <c r="CQ409">
        <f t="shared" si="474"/>
        <v>0</v>
      </c>
      <c r="CR409">
        <f t="shared" si="475"/>
        <v>-1.9494899999999999</v>
      </c>
      <c r="CS409">
        <f t="shared" si="476"/>
        <v>0</v>
      </c>
      <c r="CT409">
        <f t="shared" si="477"/>
        <v>0</v>
      </c>
      <c r="CU409">
        <f t="shared" si="478"/>
        <v>0</v>
      </c>
      <c r="CV409">
        <f t="shared" si="479"/>
        <v>0</v>
      </c>
      <c r="CW409">
        <f t="shared" si="480"/>
        <v>0</v>
      </c>
      <c r="CX409">
        <f t="shared" si="481"/>
        <v>0</v>
      </c>
      <c r="CY409">
        <f t="shared" si="482"/>
        <v>0</v>
      </c>
      <c r="CZ409">
        <f t="shared" si="483"/>
        <v>0</v>
      </c>
      <c r="DA409">
        <f t="shared" si="484"/>
        <v>0</v>
      </c>
      <c r="DB409">
        <f t="shared" si="485"/>
        <v>0</v>
      </c>
      <c r="DC409">
        <f t="shared" si="486"/>
        <v>0</v>
      </c>
      <c r="DD409">
        <f t="shared" si="487"/>
        <v>0</v>
      </c>
      <c r="DE409">
        <f t="shared" si="488"/>
        <v>0</v>
      </c>
      <c r="DF409">
        <f t="shared" si="489"/>
        <v>0</v>
      </c>
    </row>
    <row r="410" spans="1:110" x14ac:dyDescent="0.25">
      <c r="A410" s="4">
        <f>raw!$A410:$A410</f>
        <v>43334</v>
      </c>
      <c r="B410" s="6" t="str">
        <f>raw!$B410:$B410</f>
        <v>0010-0034</v>
      </c>
      <c r="D410" t="str">
        <f>IF(score!$C410=".",".",IF(score!$C410=0,"1",IF(score!$C410=25,"0",IF(score!$C410=50,"0",IF(score!$C410=75,"0",IF(score!$C410=100,"0"))))))</f>
        <v>0</v>
      </c>
      <c r="E410" t="str">
        <f>IF(score!$C410=".",".",IF(score!$C410=0,"0",IF(score!$C410=25,"1",IF(score!$C410=50,"0",IF(score!$C410=75,"0",IF(score!$C410=100,"0"))))))</f>
        <v>0</v>
      </c>
      <c r="F410" t="str">
        <f>IF(score!$C410=".",".",IF(score!$C410=0,"0",IF(score!$C410=25,"0",IF(score!$C410=50,"1",IF(score!$C410=75,"0",IF(score!$C410=100,"0"))))))</f>
        <v>1</v>
      </c>
      <c r="G410" t="str">
        <f>IF(score!$C410=".",".",IF(score!$C410=0,"0",IF(score!$C410=25,"0",IF(score!$C410=50,"0",IF(score!$C410=75,"1",IF(score!$C410=100,"0"))))))</f>
        <v>0</v>
      </c>
      <c r="H410" t="str">
        <f>IF(score!$D410=".",".",IF(score!$D410=0,"1",IF(score!$D410=50,"0",IF(score!$D410=100,"0"))))</f>
        <v>0</v>
      </c>
      <c r="I410" t="str">
        <f>IF(score!$D410=".",".",IF(score!$D410=0,"0",IF(score!$D410=50,"1",IF(score!$D410=100,"0"))))</f>
        <v>0</v>
      </c>
      <c r="J410" t="str">
        <f>IF(score!$E410=".",".",IF(score!$E410=0,"1",IF(score!$E410=50,"0",IF(score!$E410=100,"0"))))</f>
        <v>0</v>
      </c>
      <c r="K410" t="str">
        <f>IF(score!$E410=".",".",IF(score!$E410=0,"0",IF(score!$E410=50,"1",IF(score!$E410=100,"0"))))</f>
        <v>1</v>
      </c>
      <c r="L410" t="str">
        <f>IF(score!$F410=".",".",IF(score!$F410=0,"1",IF(score!$F410=100,"0")))</f>
        <v>0</v>
      </c>
      <c r="M410" t="str">
        <f>IF(score!$G410=".",".",IF(score!$G410=0,"1",IF(score!$G410=100,"0")))</f>
        <v>0</v>
      </c>
      <c r="N410" t="str">
        <f>IF(score!$H410=".",".",IF(score!$H410=0,"1",IF(score!$H410=100,"0")))</f>
        <v>0</v>
      </c>
      <c r="O410" t="str">
        <f>IF(score!$I410=".",".",IF(score!$I410=0,"1",IF(score!$I410=50,"0",IF(score!$I410=100,"0"))))</f>
        <v>0</v>
      </c>
      <c r="P410" t="str">
        <f>IF(score!$J410=".",".",IF(score!$J410=0,"1",IF(score!$J410=25,"0",IF(score!$J410=50,"0",IF(score!$J410=75,"0",IF(score!$J410=100,"0"))))))</f>
        <v>0</v>
      </c>
      <c r="Q410" t="str">
        <f>IF(score!$J410=".",".",IF(score!$J410=0,"0",IF(score!$J410=25,"1",IF(score!$J410=50,"0",IF(score!$J410=75,"0",IF(score!$J410=100,"0"))))))</f>
        <v>0</v>
      </c>
      <c r="R410" t="str">
        <f>IF(score!$J410=".",".",IF(score!$J410=0,"0",IF(score!$J410=25,"0",IF(score!$J410=50,"1",IF(score!$J410=75,"0",IF(score!$J410=100,"0"))))))</f>
        <v>0</v>
      </c>
      <c r="S410" t="str">
        <f>IF(score!$J410=".",".",IF(score!$J410=0,"0",IF(score!$J410=25,"0",IF(score!$J410=50,"0",IF(score!$J410=75,"1",IF(score!$J410=100,"0"))))))</f>
        <v>0</v>
      </c>
      <c r="T410" t="str">
        <f>IF(score!$K410=".",".",IF(score!$K410=0,"1",IF(score!$K410=20,"0",IF(score!$K410=40,"0",IF(score!$K410=60,"0",IF(score!$K410=80,"0",IF(score!$K410=100,"0")))))))</f>
        <v>0</v>
      </c>
      <c r="U410" t="str">
        <f>IF(score!$K410=".",".",IF(score!$K410=0,"0",IF(score!$K410=20,"1",IF(score!$K410=40,"0",IF(score!$K410=60,"0",IF(score!$K410=80,"0",IF(score!$K410=100,"0")))))))</f>
        <v>0</v>
      </c>
      <c r="V410" t="str">
        <f>IF(score!$K410=".",".",IF(score!$K410=0,"0",IF(score!$K410=20,"0",IF(score!$K410=40,"1",IF(score!$K410=60,"0",IF(score!$K410=80,"0",IF(score!$K410=100,"0")))))))</f>
        <v>0</v>
      </c>
      <c r="W410" t="str">
        <f>IF(score!$K410=".",".",IF(score!$K410=0,"0",IF(score!$K410=20,"0",IF(score!$K410=40,"0",IF(score!$K410=60,"1",IF(score!$K410=80,"0",IF(score!$K410=100,"0")))))))</f>
        <v>0</v>
      </c>
      <c r="X410" t="str">
        <f>IF(score!$K410=".",".",IF(score!$K410=0,"0",IF(score!$K410=20,"0",IF(score!$K410=40,"0",IF(score!$K410=60,"0",IF(score!$K410=80,"1",IF(score!$K410=100,"0")))))))</f>
        <v>1</v>
      </c>
      <c r="Y410" t="str">
        <f>IF(score!$L410=".",".",IF(score!$L410=0,"1",IF(score!$L410=20,"0",IF(score!$L410=40,"0",IF(score!$L410=60,"0",IF(score!$L410=80,"0",IF(score!$L410=100,"0")))))))</f>
        <v>0</v>
      </c>
      <c r="Z410" t="str">
        <f>IF(score!$L410=".",".",IF(score!$L410=0,"0",IF(score!$L410=20,"1",IF(score!$L410=40,"0",IF(score!$L410=60,"0",IF(score!$L410=80,"0",IF(score!$L410=100,"0")))))))</f>
        <v>0</v>
      </c>
      <c r="AA410" t="str">
        <f>IF(score!$L410=".",".",IF(score!$L410=0,"0",IF(score!$L410=20,"0",IF(score!$L410=40,"1",IF(score!$L410=60,"0",IF(score!$L410=80,"0",IF(score!$L410=100,"0")))))))</f>
        <v>1</v>
      </c>
      <c r="AB410" t="str">
        <f>IF(score!$L410=".",".",IF(score!$L410=0,"0",IF(score!$L410=20,"0",IF(score!$L410=40,"0",IF(score!$L410=60,"1",IF(score!$L410=80,"0",IF(score!$L410=100,"0")))))))</f>
        <v>0</v>
      </c>
      <c r="AC410" t="str">
        <f>IF(score!$L410=".",".",IF(score!$L410=0,"0",IF(score!$L410=20,"0",IF(score!$L410=40,"0",IF(score!$L410=60,"0",IF(score!$L410=80,"1",IF(score!L410=100,"0")))))))</f>
        <v>0</v>
      </c>
      <c r="AD410" t="str">
        <f>IF(score!$M410=".",".",IF(score!$M410=0,"1",IF(score!$M410=20,"0",IF(score!$M410=40,"0",IF(score!$M410=60,"0",IF(score!$M410=80,"0",IF(score!$M410=100,"0")))))))</f>
        <v>0</v>
      </c>
      <c r="AE410" t="str">
        <f>IF(score!$M410=".",".",IF(score!$M410=0,"0",IF(score!$M410=20,"1",IF(score!$M410=40,"0",IF(score!$M410=60,"0",IF(score!$M410=80,"0",IF(score!$M410=100,"0")))))))</f>
        <v>0</v>
      </c>
      <c r="AF410" t="str">
        <f>IF(score!$M410=".",".",IF(score!$M410=0,"0",IF(score!$M410=20,"0",IF(score!$M410=40,"1",IF(score!$M410=60,"0",IF(score!$M410=80,"0",IF(score!$M410=100,"0")))))))</f>
        <v>0</v>
      </c>
      <c r="AG410" t="str">
        <f>IF(score!$M410=".",".",IF(score!$M410=0,"0",IF(score!$M410=20,"0",IF(score!$M410=40,"0",IF(score!$M410=60,"1",IF(score!$M410=80,"0",IF(score!$M410=100,"0")))))))</f>
        <v>1</v>
      </c>
      <c r="AH410" t="str">
        <f>IF(score!$M410=".",".",IF(score!$M410=0,"0",IF(score!$M410=20,"0",IF(score!$M410=40,"0",IF(score!$M410=60,"0",IF(score!$M410=80,"1",IF(score!$M410=100,"0")))))))</f>
        <v>0</v>
      </c>
      <c r="AI410" t="str">
        <f>IF(score!$N410=".",".",IF(score!$N410=0,"1",IF(score!$N410=25,"0",IF(score!$N410=50,"0",IF(score!$N410=75,"0",IF(score!$N410=100,"0"))))))</f>
        <v>1</v>
      </c>
      <c r="AJ410" t="str">
        <f>IF(score!$N410=".",".",IF(score!$N410=0,"0",IF(score!$N410=25,"1",IF(score!$N410=50,"0",IF(score!$N410=75,"0",IF(score!$N410=100,"0"))))))</f>
        <v>0</v>
      </c>
      <c r="AK410" t="str">
        <f>IF(score!$N410=".",".",IF(score!$N410=0,"0",IF(score!$N410=25,"0",IF(score!$N410=50,"1",IF(score!$N410=75,"0",IF(score!$N410=100,"0"))))))</f>
        <v>0</v>
      </c>
      <c r="AL410" t="str">
        <f>IF(score!$N410=".",".",IF(score!$N410=0,"0",IF(score!$N410=25,"0",IF(score!$N410=50,"0",IF(score!$N410=75,"1",IF(score!$N410=100,"0"))))))</f>
        <v>0</v>
      </c>
      <c r="AN410">
        <f t="shared" si="420"/>
        <v>0</v>
      </c>
      <c r="AO410">
        <f t="shared" si="421"/>
        <v>0</v>
      </c>
      <c r="AP410">
        <f t="shared" si="422"/>
        <v>-3.0239600000000002</v>
      </c>
      <c r="AQ410">
        <f t="shared" si="423"/>
        <v>0</v>
      </c>
      <c r="AR410">
        <f t="shared" si="424"/>
        <v>0</v>
      </c>
      <c r="AS410">
        <f t="shared" si="425"/>
        <v>0</v>
      </c>
      <c r="AT410">
        <f t="shared" si="426"/>
        <v>0</v>
      </c>
      <c r="AU410">
        <f t="shared" si="427"/>
        <v>-2.7355700000000001</v>
      </c>
      <c r="AV410">
        <f t="shared" si="428"/>
        <v>0</v>
      </c>
      <c r="AW410">
        <f t="shared" si="429"/>
        <v>0</v>
      </c>
      <c r="AX410">
        <f t="shared" si="430"/>
        <v>0</v>
      </c>
      <c r="AY410">
        <f t="shared" si="431"/>
        <v>0</v>
      </c>
      <c r="AZ410">
        <f t="shared" si="432"/>
        <v>0</v>
      </c>
      <c r="BA410">
        <f t="shared" si="433"/>
        <v>0</v>
      </c>
      <c r="BB410">
        <f t="shared" si="434"/>
        <v>0</v>
      </c>
      <c r="BC410">
        <f t="shared" si="435"/>
        <v>0</v>
      </c>
      <c r="BD410">
        <f t="shared" si="436"/>
        <v>0</v>
      </c>
      <c r="BE410">
        <f t="shared" si="437"/>
        <v>0</v>
      </c>
      <c r="BF410">
        <f t="shared" si="438"/>
        <v>0</v>
      </c>
      <c r="BG410">
        <f t="shared" si="439"/>
        <v>0</v>
      </c>
      <c r="BH410">
        <f t="shared" si="440"/>
        <v>0.66513999999999995</v>
      </c>
      <c r="BI410">
        <f t="shared" si="441"/>
        <v>0</v>
      </c>
      <c r="BJ410">
        <f t="shared" si="442"/>
        <v>0</v>
      </c>
      <c r="BK410">
        <f t="shared" si="443"/>
        <v>-1.6185</v>
      </c>
      <c r="BL410">
        <f t="shared" si="444"/>
        <v>0</v>
      </c>
      <c r="BM410">
        <f t="shared" si="445"/>
        <v>0</v>
      </c>
      <c r="BN410">
        <f t="shared" si="446"/>
        <v>0</v>
      </c>
      <c r="BO410">
        <f t="shared" si="447"/>
        <v>0</v>
      </c>
      <c r="BP410">
        <f t="shared" si="448"/>
        <v>0</v>
      </c>
      <c r="BQ410">
        <f t="shared" si="449"/>
        <v>1.28044</v>
      </c>
      <c r="BR410">
        <f t="shared" si="450"/>
        <v>0</v>
      </c>
      <c r="BS410">
        <f t="shared" si="451"/>
        <v>-0.33682000000000001</v>
      </c>
      <c r="BT410">
        <f t="shared" si="452"/>
        <v>0</v>
      </c>
      <c r="BU410">
        <f t="shared" si="453"/>
        <v>0</v>
      </c>
      <c r="BV410">
        <f t="shared" si="454"/>
        <v>0</v>
      </c>
      <c r="BX410">
        <f t="shared" si="455"/>
        <v>0</v>
      </c>
      <c r="BY410">
        <f t="shared" si="456"/>
        <v>0</v>
      </c>
      <c r="BZ410">
        <f t="shared" si="457"/>
        <v>3.4819999999999997E-2</v>
      </c>
      <c r="CA410">
        <f t="shared" si="458"/>
        <v>0</v>
      </c>
      <c r="CB410">
        <f t="shared" si="459"/>
        <v>0</v>
      </c>
      <c r="CC410">
        <f t="shared" si="460"/>
        <v>0</v>
      </c>
      <c r="CD410">
        <f t="shared" si="461"/>
        <v>0</v>
      </c>
      <c r="CE410">
        <f t="shared" si="462"/>
        <v>1.43103</v>
      </c>
      <c r="CF410">
        <f t="shared" si="463"/>
        <v>0</v>
      </c>
      <c r="CG410">
        <f t="shared" si="464"/>
        <v>0</v>
      </c>
      <c r="CH410">
        <f t="shared" si="465"/>
        <v>0</v>
      </c>
      <c r="CI410">
        <f t="shared" si="466"/>
        <v>0</v>
      </c>
      <c r="CJ410">
        <f t="shared" si="467"/>
        <v>0</v>
      </c>
      <c r="CK410">
        <f t="shared" si="468"/>
        <v>0</v>
      </c>
      <c r="CL410">
        <f t="shared" si="469"/>
        <v>0</v>
      </c>
      <c r="CM410">
        <f t="shared" si="470"/>
        <v>0</v>
      </c>
      <c r="CN410">
        <f t="shared" si="471"/>
        <v>0</v>
      </c>
      <c r="CO410">
        <f t="shared" si="472"/>
        <v>0</v>
      </c>
      <c r="CP410">
        <f t="shared" si="473"/>
        <v>0</v>
      </c>
      <c r="CQ410">
        <f t="shared" si="474"/>
        <v>0</v>
      </c>
      <c r="CR410">
        <f t="shared" si="475"/>
        <v>-1.9494899999999999</v>
      </c>
      <c r="CS410">
        <f t="shared" si="476"/>
        <v>0</v>
      </c>
      <c r="CT410">
        <f t="shared" si="477"/>
        <v>0</v>
      </c>
      <c r="CU410">
        <f t="shared" si="478"/>
        <v>-3.2980499999999999</v>
      </c>
      <c r="CV410">
        <f t="shared" si="479"/>
        <v>0</v>
      </c>
      <c r="CW410">
        <f t="shared" si="480"/>
        <v>0</v>
      </c>
      <c r="CX410">
        <f t="shared" si="481"/>
        <v>0</v>
      </c>
      <c r="CY410">
        <f t="shared" si="482"/>
        <v>0</v>
      </c>
      <c r="CZ410">
        <f t="shared" si="483"/>
        <v>0</v>
      </c>
      <c r="DA410">
        <f t="shared" si="484"/>
        <v>-4.5905500000000004</v>
      </c>
      <c r="DB410">
        <f t="shared" si="485"/>
        <v>0</v>
      </c>
      <c r="DC410">
        <f t="shared" si="486"/>
        <v>-6.2972400000000004</v>
      </c>
      <c r="DD410">
        <f t="shared" si="487"/>
        <v>0</v>
      </c>
      <c r="DE410">
        <f t="shared" si="488"/>
        <v>0</v>
      </c>
      <c r="DF410">
        <f t="shared" si="489"/>
        <v>0</v>
      </c>
    </row>
    <row r="411" spans="1:110" x14ac:dyDescent="0.25">
      <c r="A411" s="4">
        <f>raw!$A411:$A411</f>
        <v>43353</v>
      </c>
      <c r="B411" s="6" t="str">
        <f>raw!$B411:$B411</f>
        <v>0010-0035</v>
      </c>
      <c r="D411" t="str">
        <f>IF(score!$C411=".",".",IF(score!$C411=0,"1",IF(score!$C411=25,"0",IF(score!$C411=50,"0",IF(score!$C411=75,"0",IF(score!$C411=100,"0"))))))</f>
        <v>0</v>
      </c>
      <c r="E411" t="str">
        <f>IF(score!$C411=".",".",IF(score!$C411=0,"0",IF(score!$C411=25,"1",IF(score!$C411=50,"0",IF(score!$C411=75,"0",IF(score!$C411=100,"0"))))))</f>
        <v>0</v>
      </c>
      <c r="F411" t="str">
        <f>IF(score!$C411=".",".",IF(score!$C411=0,"0",IF(score!$C411=25,"0",IF(score!$C411=50,"1",IF(score!$C411=75,"0",IF(score!$C411=100,"0"))))))</f>
        <v>1</v>
      </c>
      <c r="G411" t="str">
        <f>IF(score!$C411=".",".",IF(score!$C411=0,"0",IF(score!$C411=25,"0",IF(score!$C411=50,"0",IF(score!$C411=75,"1",IF(score!$C411=100,"0"))))))</f>
        <v>0</v>
      </c>
      <c r="H411" t="str">
        <f>IF(score!$D411=".",".",IF(score!$D411=0,"1",IF(score!$D411=50,"0",IF(score!$D411=100,"0"))))</f>
        <v>0</v>
      </c>
      <c r="I411" t="str">
        <f>IF(score!$D411=".",".",IF(score!$D411=0,"0",IF(score!$D411=50,"1",IF(score!$D411=100,"0"))))</f>
        <v>0</v>
      </c>
      <c r="J411" t="str">
        <f>IF(score!$E411=".",".",IF(score!$E411=0,"1",IF(score!$E411=50,"0",IF(score!$E411=100,"0"))))</f>
        <v>0</v>
      </c>
      <c r="K411" t="str">
        <f>IF(score!$E411=".",".",IF(score!$E411=0,"0",IF(score!$E411=50,"1",IF(score!$E411=100,"0"))))</f>
        <v>0</v>
      </c>
      <c r="L411" t="str">
        <f>IF(score!$F411=".",".",IF(score!$F411=0,"1",IF(score!$F411=100,"0")))</f>
        <v>0</v>
      </c>
      <c r="M411" t="str">
        <f>IF(score!$G411=".",".",IF(score!$G411=0,"1",IF(score!$G411=100,"0")))</f>
        <v>0</v>
      </c>
      <c r="N411" t="str">
        <f>IF(score!$H411=".",".",IF(score!$H411=0,"1",IF(score!$H411=100,"0")))</f>
        <v>0</v>
      </c>
      <c r="O411" t="str">
        <f>IF(score!$I411=".",".",IF(score!$I411=0,"1",IF(score!$I411=50,"0",IF(score!$I411=100,"0"))))</f>
        <v>0</v>
      </c>
      <c r="P411" t="str">
        <f>IF(score!$J411=".",".",IF(score!$J411=0,"1",IF(score!$J411=25,"0",IF(score!$J411=50,"0",IF(score!$J411=75,"0",IF(score!$J411=100,"0"))))))</f>
        <v>0</v>
      </c>
      <c r="Q411" t="str">
        <f>IF(score!$J411=".",".",IF(score!$J411=0,"0",IF(score!$J411=25,"1",IF(score!$J411=50,"0",IF(score!$J411=75,"0",IF(score!$J411=100,"0"))))))</f>
        <v>0</v>
      </c>
      <c r="R411" t="str">
        <f>IF(score!$J411=".",".",IF(score!$J411=0,"0",IF(score!$J411=25,"0",IF(score!$J411=50,"1",IF(score!$J411=75,"0",IF(score!$J411=100,"0"))))))</f>
        <v>0</v>
      </c>
      <c r="S411" t="str">
        <f>IF(score!$J411=".",".",IF(score!$J411=0,"0",IF(score!$J411=25,"0",IF(score!$J411=50,"0",IF(score!$J411=75,"1",IF(score!$J411=100,"0"))))))</f>
        <v>0</v>
      </c>
      <c r="T411" t="str">
        <f>IF(score!$K411=".",".",IF(score!$K411=0,"1",IF(score!$K411=20,"0",IF(score!$K411=40,"0",IF(score!$K411=60,"0",IF(score!$K411=80,"0",IF(score!$K411=100,"0")))))))</f>
        <v>0</v>
      </c>
      <c r="U411" t="str">
        <f>IF(score!$K411=".",".",IF(score!$K411=0,"0",IF(score!$K411=20,"1",IF(score!$K411=40,"0",IF(score!$K411=60,"0",IF(score!$K411=80,"0",IF(score!$K411=100,"0")))))))</f>
        <v>0</v>
      </c>
      <c r="V411" t="str">
        <f>IF(score!$K411=".",".",IF(score!$K411=0,"0",IF(score!$K411=20,"0",IF(score!$K411=40,"1",IF(score!$K411=60,"0",IF(score!$K411=80,"0",IF(score!$K411=100,"0")))))))</f>
        <v>0</v>
      </c>
      <c r="W411" t="str">
        <f>IF(score!$K411=".",".",IF(score!$K411=0,"0",IF(score!$K411=20,"0",IF(score!$K411=40,"0",IF(score!$K411=60,"1",IF(score!$K411=80,"0",IF(score!$K411=100,"0")))))))</f>
        <v>0</v>
      </c>
      <c r="X411" t="str">
        <f>IF(score!$K411=".",".",IF(score!$K411=0,"0",IF(score!$K411=20,"0",IF(score!$K411=40,"0",IF(score!$K411=60,"0",IF(score!$K411=80,"1",IF(score!$K411=100,"0")))))))</f>
        <v>0</v>
      </c>
      <c r="Y411" t="str">
        <f>IF(score!$L411=".",".",IF(score!$L411=0,"1",IF(score!$L411=20,"0",IF(score!$L411=40,"0",IF(score!$L411=60,"0",IF(score!$L411=80,"0",IF(score!$L411=100,"0")))))))</f>
        <v>0</v>
      </c>
      <c r="Z411" t="str">
        <f>IF(score!$L411=".",".",IF(score!$L411=0,"0",IF(score!$L411=20,"1",IF(score!$L411=40,"0",IF(score!$L411=60,"0",IF(score!$L411=80,"0",IF(score!$L411=100,"0")))))))</f>
        <v>0</v>
      </c>
      <c r="AA411" t="str">
        <f>IF(score!$L411=".",".",IF(score!$L411=0,"0",IF(score!$L411=20,"0",IF(score!$L411=40,"1",IF(score!$L411=60,"0",IF(score!$L411=80,"0",IF(score!$L411=100,"0")))))))</f>
        <v>0</v>
      </c>
      <c r="AB411" t="str">
        <f>IF(score!$L411=".",".",IF(score!$L411=0,"0",IF(score!$L411=20,"0",IF(score!$L411=40,"0",IF(score!$L411=60,"1",IF(score!$L411=80,"0",IF(score!$L411=100,"0")))))))</f>
        <v>0</v>
      </c>
      <c r="AC411" t="str">
        <f>IF(score!$L411=".",".",IF(score!$L411=0,"0",IF(score!$L411=20,"0",IF(score!$L411=40,"0",IF(score!$L411=60,"0",IF(score!$L411=80,"1",IF(score!L411=100,"0")))))))</f>
        <v>0</v>
      </c>
      <c r="AD411" t="str">
        <f>IF(score!$M411=".",".",IF(score!$M411=0,"1",IF(score!$M411=20,"0",IF(score!$M411=40,"0",IF(score!$M411=60,"0",IF(score!$M411=80,"0",IF(score!$M411=100,"0")))))))</f>
        <v>0</v>
      </c>
      <c r="AE411" t="str">
        <f>IF(score!$M411=".",".",IF(score!$M411=0,"0",IF(score!$M411=20,"1",IF(score!$M411=40,"0",IF(score!$M411=60,"0",IF(score!$M411=80,"0",IF(score!$M411=100,"0")))))))</f>
        <v>0</v>
      </c>
      <c r="AF411" t="str">
        <f>IF(score!$M411=".",".",IF(score!$M411=0,"0",IF(score!$M411=20,"0",IF(score!$M411=40,"1",IF(score!$M411=60,"0",IF(score!$M411=80,"0",IF(score!$M411=100,"0")))))))</f>
        <v>0</v>
      </c>
      <c r="AG411" t="str">
        <f>IF(score!$M411=".",".",IF(score!$M411=0,"0",IF(score!$M411=20,"0",IF(score!$M411=40,"0",IF(score!$M411=60,"1",IF(score!$M411=80,"0",IF(score!$M411=100,"0")))))))</f>
        <v>0</v>
      </c>
      <c r="AH411" t="str">
        <f>IF(score!$M411=".",".",IF(score!$M411=0,"0",IF(score!$M411=20,"0",IF(score!$M411=40,"0",IF(score!$M411=60,"0",IF(score!$M411=80,"1",IF(score!$M411=100,"0")))))))</f>
        <v>0</v>
      </c>
      <c r="AI411" t="str">
        <f>IF(score!$N411=".",".",IF(score!$N411=0,"1",IF(score!$N411=25,"0",IF(score!$N411=50,"0",IF(score!$N411=75,"0",IF(score!$N411=100,"0"))))))</f>
        <v>0</v>
      </c>
      <c r="AJ411" t="str">
        <f>IF(score!$N411=".",".",IF(score!$N411=0,"0",IF(score!$N411=25,"1",IF(score!$N411=50,"0",IF(score!$N411=75,"0",IF(score!$N411=100,"0"))))))</f>
        <v>0</v>
      </c>
      <c r="AK411" t="str">
        <f>IF(score!$N411=".",".",IF(score!$N411=0,"0",IF(score!$N411=25,"0",IF(score!$N411=50,"1",IF(score!$N411=75,"0",IF(score!$N411=100,"0"))))))</f>
        <v>0</v>
      </c>
      <c r="AL411" t="str">
        <f>IF(score!$N411=".",".",IF(score!$N411=0,"0",IF(score!$N411=25,"0",IF(score!$N411=50,"0",IF(score!$N411=75,"1",IF(score!$N411=100,"0"))))))</f>
        <v>0</v>
      </c>
      <c r="AN411">
        <f t="shared" si="420"/>
        <v>0</v>
      </c>
      <c r="AO411">
        <f t="shared" si="421"/>
        <v>0</v>
      </c>
      <c r="AP411">
        <f t="shared" si="422"/>
        <v>-3.0239600000000002</v>
      </c>
      <c r="AQ411">
        <f t="shared" si="423"/>
        <v>0</v>
      </c>
      <c r="AR411">
        <f t="shared" si="424"/>
        <v>0</v>
      </c>
      <c r="AS411">
        <f t="shared" si="425"/>
        <v>0</v>
      </c>
      <c r="AT411">
        <f t="shared" si="426"/>
        <v>0</v>
      </c>
      <c r="AU411">
        <f t="shared" si="427"/>
        <v>0</v>
      </c>
      <c r="AV411">
        <f t="shared" si="428"/>
        <v>0</v>
      </c>
      <c r="AW411">
        <f t="shared" si="429"/>
        <v>0</v>
      </c>
      <c r="AX411">
        <f t="shared" si="430"/>
        <v>0</v>
      </c>
      <c r="AY411">
        <f t="shared" si="431"/>
        <v>0</v>
      </c>
      <c r="AZ411">
        <f t="shared" si="432"/>
        <v>0</v>
      </c>
      <c r="BA411">
        <f t="shared" si="433"/>
        <v>0</v>
      </c>
      <c r="BB411">
        <f t="shared" si="434"/>
        <v>0</v>
      </c>
      <c r="BC411">
        <f t="shared" si="435"/>
        <v>0</v>
      </c>
      <c r="BD411">
        <f t="shared" si="436"/>
        <v>0</v>
      </c>
      <c r="BE411">
        <f t="shared" si="437"/>
        <v>0</v>
      </c>
      <c r="BF411">
        <f t="shared" si="438"/>
        <v>0</v>
      </c>
      <c r="BG411">
        <f t="shared" si="439"/>
        <v>0</v>
      </c>
      <c r="BH411">
        <f t="shared" si="440"/>
        <v>0</v>
      </c>
      <c r="BI411">
        <f t="shared" si="441"/>
        <v>0</v>
      </c>
      <c r="BJ411">
        <f t="shared" si="442"/>
        <v>0</v>
      </c>
      <c r="BK411">
        <f t="shared" si="443"/>
        <v>0</v>
      </c>
      <c r="BL411">
        <f t="shared" si="444"/>
        <v>0</v>
      </c>
      <c r="BM411">
        <f t="shared" si="445"/>
        <v>0</v>
      </c>
      <c r="BN411">
        <f t="shared" si="446"/>
        <v>0</v>
      </c>
      <c r="BO411">
        <f t="shared" si="447"/>
        <v>0</v>
      </c>
      <c r="BP411">
        <f t="shared" si="448"/>
        <v>0</v>
      </c>
      <c r="BQ411">
        <f t="shared" si="449"/>
        <v>0</v>
      </c>
      <c r="BR411">
        <f t="shared" si="450"/>
        <v>0</v>
      </c>
      <c r="BS411">
        <f t="shared" si="451"/>
        <v>0</v>
      </c>
      <c r="BT411">
        <f t="shared" si="452"/>
        <v>0</v>
      </c>
      <c r="BU411">
        <f t="shared" si="453"/>
        <v>0</v>
      </c>
      <c r="BV411">
        <f t="shared" si="454"/>
        <v>0</v>
      </c>
      <c r="BX411">
        <f t="shared" si="455"/>
        <v>0</v>
      </c>
      <c r="BY411">
        <f t="shared" si="456"/>
        <v>0</v>
      </c>
      <c r="BZ411">
        <f t="shared" si="457"/>
        <v>3.4819999999999997E-2</v>
      </c>
      <c r="CA411">
        <f t="shared" si="458"/>
        <v>0</v>
      </c>
      <c r="CB411">
        <f t="shared" si="459"/>
        <v>0</v>
      </c>
      <c r="CC411">
        <f t="shared" si="460"/>
        <v>0</v>
      </c>
      <c r="CD411">
        <f t="shared" si="461"/>
        <v>0</v>
      </c>
      <c r="CE411">
        <f t="shared" si="462"/>
        <v>0</v>
      </c>
      <c r="CF411">
        <f t="shared" si="463"/>
        <v>0</v>
      </c>
      <c r="CG411">
        <f t="shared" si="464"/>
        <v>0</v>
      </c>
      <c r="CH411">
        <f t="shared" si="465"/>
        <v>0</v>
      </c>
      <c r="CI411">
        <f t="shared" si="466"/>
        <v>0</v>
      </c>
      <c r="CJ411">
        <f t="shared" si="467"/>
        <v>0</v>
      </c>
      <c r="CK411">
        <f t="shared" si="468"/>
        <v>0</v>
      </c>
      <c r="CL411">
        <f t="shared" si="469"/>
        <v>0</v>
      </c>
      <c r="CM411">
        <f t="shared" si="470"/>
        <v>0</v>
      </c>
      <c r="CN411">
        <f t="shared" si="471"/>
        <v>0</v>
      </c>
      <c r="CO411">
        <f t="shared" si="472"/>
        <v>0</v>
      </c>
      <c r="CP411">
        <f t="shared" si="473"/>
        <v>0</v>
      </c>
      <c r="CQ411">
        <f t="shared" si="474"/>
        <v>0</v>
      </c>
      <c r="CR411">
        <f t="shared" si="475"/>
        <v>0</v>
      </c>
      <c r="CS411">
        <f t="shared" si="476"/>
        <v>0</v>
      </c>
      <c r="CT411">
        <f t="shared" si="477"/>
        <v>0</v>
      </c>
      <c r="CU411">
        <f t="shared" si="478"/>
        <v>0</v>
      </c>
      <c r="CV411">
        <f t="shared" si="479"/>
        <v>0</v>
      </c>
      <c r="CW411">
        <f t="shared" si="480"/>
        <v>0</v>
      </c>
      <c r="CX411">
        <f t="shared" si="481"/>
        <v>0</v>
      </c>
      <c r="CY411">
        <f t="shared" si="482"/>
        <v>0</v>
      </c>
      <c r="CZ411">
        <f t="shared" si="483"/>
        <v>0</v>
      </c>
      <c r="DA411">
        <f t="shared" si="484"/>
        <v>0</v>
      </c>
      <c r="DB411">
        <f t="shared" si="485"/>
        <v>0</v>
      </c>
      <c r="DC411">
        <f t="shared" si="486"/>
        <v>0</v>
      </c>
      <c r="DD411">
        <f t="shared" si="487"/>
        <v>0</v>
      </c>
      <c r="DE411">
        <f t="shared" si="488"/>
        <v>0</v>
      </c>
      <c r="DF411">
        <f t="shared" si="489"/>
        <v>0</v>
      </c>
    </row>
    <row r="412" spans="1:110" x14ac:dyDescent="0.25">
      <c r="A412" s="4">
        <f>raw!$A412:$A412</f>
        <v>43354</v>
      </c>
      <c r="B412" s="6" t="str">
        <f>raw!$B412:$B412</f>
        <v>0010-0040</v>
      </c>
      <c r="D412" t="str">
        <f>IF(score!$C412=".",".",IF(score!$C412=0,"1",IF(score!$C412=25,"0",IF(score!$C412=50,"0",IF(score!$C412=75,"0",IF(score!$C412=100,"0"))))))</f>
        <v>0</v>
      </c>
      <c r="E412" t="str">
        <f>IF(score!$C412=".",".",IF(score!$C412=0,"0",IF(score!$C412=25,"1",IF(score!$C412=50,"0",IF(score!$C412=75,"0",IF(score!$C412=100,"0"))))))</f>
        <v>0</v>
      </c>
      <c r="F412" t="str">
        <f>IF(score!$C412=".",".",IF(score!$C412=0,"0",IF(score!$C412=25,"0",IF(score!$C412=50,"1",IF(score!$C412=75,"0",IF(score!$C412=100,"0"))))))</f>
        <v>1</v>
      </c>
      <c r="G412" t="str">
        <f>IF(score!$C412=".",".",IF(score!$C412=0,"0",IF(score!$C412=25,"0",IF(score!$C412=50,"0",IF(score!$C412=75,"1",IF(score!$C412=100,"0"))))))</f>
        <v>0</v>
      </c>
      <c r="H412" t="str">
        <f>IF(score!$D412=".",".",IF(score!$D412=0,"1",IF(score!$D412=50,"0",IF(score!$D412=100,"0"))))</f>
        <v>1</v>
      </c>
      <c r="I412" t="str">
        <f>IF(score!$D412=".",".",IF(score!$D412=0,"0",IF(score!$D412=50,"1",IF(score!$D412=100,"0"))))</f>
        <v>0</v>
      </c>
      <c r="J412" t="str">
        <f>IF(score!$E412=".",".",IF(score!$E412=0,"1",IF(score!$E412=50,"0",IF(score!$E412=100,"0"))))</f>
        <v>1</v>
      </c>
      <c r="K412" t="str">
        <f>IF(score!$E412=".",".",IF(score!$E412=0,"0",IF(score!$E412=50,"1",IF(score!$E412=100,"0"))))</f>
        <v>0</v>
      </c>
      <c r="L412" t="str">
        <f>IF(score!$F412=".",".",IF(score!$F412=0,"1",IF(score!$F412=100,"0")))</f>
        <v>0</v>
      </c>
      <c r="M412" t="str">
        <f>IF(score!$G412=".",".",IF(score!$G412=0,"1",IF(score!$G412=100,"0")))</f>
        <v>1</v>
      </c>
      <c r="N412" t="str">
        <f>IF(score!$H412=".",".",IF(score!$H412=0,"1",IF(score!$H412=100,"0")))</f>
        <v>0</v>
      </c>
      <c r="O412" t="str">
        <f>IF(score!$I412=".",".",IF(score!$I412=0,"1",IF(score!$I412=50,"0",IF(score!$I412=100,"0"))))</f>
        <v>0</v>
      </c>
      <c r="P412" t="str">
        <f>IF(score!$J412=".",".",IF(score!$J412=0,"1",IF(score!$J412=25,"0",IF(score!$J412=50,"0",IF(score!$J412=75,"0",IF(score!$J412=100,"0"))))))</f>
        <v>0</v>
      </c>
      <c r="Q412" t="str">
        <f>IF(score!$J412=".",".",IF(score!$J412=0,"0",IF(score!$J412=25,"1",IF(score!$J412=50,"0",IF(score!$J412=75,"0",IF(score!$J412=100,"0"))))))</f>
        <v>0</v>
      </c>
      <c r="R412" t="str">
        <f>IF(score!$J412=".",".",IF(score!$J412=0,"0",IF(score!$J412=25,"0",IF(score!$J412=50,"1",IF(score!$J412=75,"0",IF(score!$J412=100,"0"))))))</f>
        <v>0</v>
      </c>
      <c r="S412" t="str">
        <f>IF(score!$J412=".",".",IF(score!$J412=0,"0",IF(score!$J412=25,"0",IF(score!$J412=50,"0",IF(score!$J412=75,"1",IF(score!$J412=100,"0"))))))</f>
        <v>1</v>
      </c>
      <c r="T412" t="str">
        <f>IF(score!$K412=".",".",IF(score!$K412=0,"1",IF(score!$K412=20,"0",IF(score!$K412=40,"0",IF(score!$K412=60,"0",IF(score!$K412=80,"0",IF(score!$K412=100,"0")))))))</f>
        <v>0</v>
      </c>
      <c r="U412" t="str">
        <f>IF(score!$K412=".",".",IF(score!$K412=0,"0",IF(score!$K412=20,"1",IF(score!$K412=40,"0",IF(score!$K412=60,"0",IF(score!$K412=80,"0",IF(score!$K412=100,"0")))))))</f>
        <v>0</v>
      </c>
      <c r="V412" t="str">
        <f>IF(score!$K412=".",".",IF(score!$K412=0,"0",IF(score!$K412=20,"0",IF(score!$K412=40,"1",IF(score!$K412=60,"0",IF(score!$K412=80,"0",IF(score!$K412=100,"0")))))))</f>
        <v>0</v>
      </c>
      <c r="W412" t="str">
        <f>IF(score!$K412=".",".",IF(score!$K412=0,"0",IF(score!$K412=20,"0",IF(score!$K412=40,"0",IF(score!$K412=60,"1",IF(score!$K412=80,"0",IF(score!$K412=100,"0")))))))</f>
        <v>0</v>
      </c>
      <c r="X412" t="str">
        <f>IF(score!$K412=".",".",IF(score!$K412=0,"0",IF(score!$K412=20,"0",IF(score!$K412=40,"0",IF(score!$K412=60,"0",IF(score!$K412=80,"1",IF(score!$K412=100,"0")))))))</f>
        <v>0</v>
      </c>
      <c r="Y412" t="str">
        <f>IF(score!$L412=".",".",IF(score!$L412=0,"1",IF(score!$L412=20,"0",IF(score!$L412=40,"0",IF(score!$L412=60,"0",IF(score!$L412=80,"0",IF(score!$L412=100,"0")))))))</f>
        <v>0</v>
      </c>
      <c r="Z412" t="str">
        <f>IF(score!$L412=".",".",IF(score!$L412=0,"0",IF(score!$L412=20,"1",IF(score!$L412=40,"0",IF(score!$L412=60,"0",IF(score!$L412=80,"0",IF(score!$L412=100,"0")))))))</f>
        <v>0</v>
      </c>
      <c r="AA412" t="str">
        <f>IF(score!$L412=".",".",IF(score!$L412=0,"0",IF(score!$L412=20,"0",IF(score!$L412=40,"1",IF(score!$L412=60,"0",IF(score!$L412=80,"0",IF(score!$L412=100,"0")))))))</f>
        <v>0</v>
      </c>
      <c r="AB412" t="str">
        <f>IF(score!$L412=".",".",IF(score!$L412=0,"0",IF(score!$L412=20,"0",IF(score!$L412=40,"0",IF(score!$L412=60,"1",IF(score!$L412=80,"0",IF(score!$L412=100,"0")))))))</f>
        <v>0</v>
      </c>
      <c r="AC412" t="str">
        <f>IF(score!$L412=".",".",IF(score!$L412=0,"0",IF(score!$L412=20,"0",IF(score!$L412=40,"0",IF(score!$L412=60,"0",IF(score!$L412=80,"1",IF(score!L412=100,"0")))))))</f>
        <v>1</v>
      </c>
      <c r="AD412" t="str">
        <f>IF(score!$M412=".",".",IF(score!$M412=0,"1",IF(score!$M412=20,"0",IF(score!$M412=40,"0",IF(score!$M412=60,"0",IF(score!$M412=80,"0",IF(score!$M412=100,"0")))))))</f>
        <v>0</v>
      </c>
      <c r="AE412" t="str">
        <f>IF(score!$M412=".",".",IF(score!$M412=0,"0",IF(score!$M412=20,"1",IF(score!$M412=40,"0",IF(score!$M412=60,"0",IF(score!$M412=80,"0",IF(score!$M412=100,"0")))))))</f>
        <v>0</v>
      </c>
      <c r="AF412" t="str">
        <f>IF(score!$M412=".",".",IF(score!$M412=0,"0",IF(score!$M412=20,"0",IF(score!$M412=40,"1",IF(score!$M412=60,"0",IF(score!$M412=80,"0",IF(score!$M412=100,"0")))))))</f>
        <v>0</v>
      </c>
      <c r="AG412" t="str">
        <f>IF(score!$M412=".",".",IF(score!$M412=0,"0",IF(score!$M412=20,"0",IF(score!$M412=40,"0",IF(score!$M412=60,"1",IF(score!$M412=80,"0",IF(score!$M412=100,"0")))))))</f>
        <v>1</v>
      </c>
      <c r="AH412" t="str">
        <f>IF(score!$M412=".",".",IF(score!$M412=0,"0",IF(score!$M412=20,"0",IF(score!$M412=40,"0",IF(score!$M412=60,"0",IF(score!$M412=80,"1",IF(score!$M412=100,"0")))))))</f>
        <v>0</v>
      </c>
      <c r="AI412" t="str">
        <f>IF(score!$N412=".",".",IF(score!$N412=0,"1",IF(score!$N412=25,"0",IF(score!$N412=50,"0",IF(score!$N412=75,"0",IF(score!$N412=100,"0"))))))</f>
        <v>0</v>
      </c>
      <c r="AJ412" t="str">
        <f>IF(score!$N412=".",".",IF(score!$N412=0,"0",IF(score!$N412=25,"1",IF(score!$N412=50,"0",IF(score!$N412=75,"0",IF(score!$N412=100,"0"))))))</f>
        <v>0</v>
      </c>
      <c r="AK412" t="str">
        <f>IF(score!$N412=".",".",IF(score!$N412=0,"0",IF(score!$N412=25,"0",IF(score!$N412=50,"1",IF(score!$N412=75,"0",IF(score!$N412=100,"0"))))))</f>
        <v>0</v>
      </c>
      <c r="AL412" t="str">
        <f>IF(score!$N412=".",".",IF(score!$N412=0,"0",IF(score!$N412=25,"0",IF(score!$N412=50,"0",IF(score!$N412=75,"1",IF(score!$N412=100,"0"))))))</f>
        <v>0</v>
      </c>
      <c r="AN412">
        <f t="shared" si="420"/>
        <v>0</v>
      </c>
      <c r="AO412">
        <f t="shared" si="421"/>
        <v>0</v>
      </c>
      <c r="AP412">
        <f t="shared" si="422"/>
        <v>-3.0239600000000002</v>
      </c>
      <c r="AQ412">
        <f t="shared" si="423"/>
        <v>0</v>
      </c>
      <c r="AR412">
        <f t="shared" si="424"/>
        <v>-7.2321600000000004</v>
      </c>
      <c r="AS412">
        <f t="shared" si="425"/>
        <v>0</v>
      </c>
      <c r="AT412">
        <f t="shared" si="426"/>
        <v>-6.24397</v>
      </c>
      <c r="AU412">
        <f t="shared" si="427"/>
        <v>0</v>
      </c>
      <c r="AV412">
        <f t="shared" si="428"/>
        <v>0</v>
      </c>
      <c r="AW412">
        <f t="shared" si="429"/>
        <v>-5.5174700000000003</v>
      </c>
      <c r="AX412">
        <f t="shared" si="430"/>
        <v>0</v>
      </c>
      <c r="AY412">
        <f t="shared" si="431"/>
        <v>0</v>
      </c>
      <c r="AZ412">
        <f t="shared" si="432"/>
        <v>0</v>
      </c>
      <c r="BA412">
        <f t="shared" si="433"/>
        <v>0</v>
      </c>
      <c r="BB412">
        <f t="shared" si="434"/>
        <v>0</v>
      </c>
      <c r="BC412">
        <f t="shared" si="435"/>
        <v>-3.8012999999999999</v>
      </c>
      <c r="BD412">
        <f t="shared" si="436"/>
        <v>0</v>
      </c>
      <c r="BE412">
        <f t="shared" si="437"/>
        <v>0</v>
      </c>
      <c r="BF412">
        <f t="shared" si="438"/>
        <v>0</v>
      </c>
      <c r="BG412">
        <f t="shared" si="439"/>
        <v>0</v>
      </c>
      <c r="BH412">
        <f t="shared" si="440"/>
        <v>0</v>
      </c>
      <c r="BI412">
        <f t="shared" si="441"/>
        <v>0</v>
      </c>
      <c r="BJ412">
        <f t="shared" si="442"/>
        <v>0</v>
      </c>
      <c r="BK412">
        <f t="shared" si="443"/>
        <v>0</v>
      </c>
      <c r="BL412">
        <f t="shared" si="444"/>
        <v>0</v>
      </c>
      <c r="BM412">
        <f t="shared" si="445"/>
        <v>-0.42251</v>
      </c>
      <c r="BN412">
        <f t="shared" si="446"/>
        <v>0</v>
      </c>
      <c r="BO412">
        <f t="shared" si="447"/>
        <v>0</v>
      </c>
      <c r="BP412">
        <f t="shared" si="448"/>
        <v>0</v>
      </c>
      <c r="BQ412">
        <f t="shared" si="449"/>
        <v>1.28044</v>
      </c>
      <c r="BR412">
        <f t="shared" si="450"/>
        <v>0</v>
      </c>
      <c r="BS412">
        <f t="shared" si="451"/>
        <v>0</v>
      </c>
      <c r="BT412">
        <f t="shared" si="452"/>
        <v>0</v>
      </c>
      <c r="BU412">
        <f t="shared" si="453"/>
        <v>0</v>
      </c>
      <c r="BV412">
        <f t="shared" si="454"/>
        <v>0</v>
      </c>
      <c r="BX412">
        <f t="shared" si="455"/>
        <v>0</v>
      </c>
      <c r="BY412">
        <f t="shared" si="456"/>
        <v>0</v>
      </c>
      <c r="BZ412">
        <f t="shared" si="457"/>
        <v>3.4819999999999997E-2</v>
      </c>
      <c r="CA412">
        <f t="shared" si="458"/>
        <v>0</v>
      </c>
      <c r="CB412">
        <f t="shared" si="459"/>
        <v>3.9311500000000001</v>
      </c>
      <c r="CC412">
        <f t="shared" si="460"/>
        <v>0</v>
      </c>
      <c r="CD412">
        <f t="shared" si="461"/>
        <v>2.68282</v>
      </c>
      <c r="CE412">
        <f t="shared" si="462"/>
        <v>0</v>
      </c>
      <c r="CF412">
        <f t="shared" si="463"/>
        <v>0</v>
      </c>
      <c r="CG412">
        <f t="shared" si="464"/>
        <v>1.6696800000000001</v>
      </c>
      <c r="CH412">
        <f t="shared" si="465"/>
        <v>0</v>
      </c>
      <c r="CI412">
        <f t="shared" si="466"/>
        <v>0</v>
      </c>
      <c r="CJ412">
        <f t="shared" si="467"/>
        <v>0</v>
      </c>
      <c r="CK412">
        <f t="shared" si="468"/>
        <v>0</v>
      </c>
      <c r="CL412">
        <f t="shared" si="469"/>
        <v>0</v>
      </c>
      <c r="CM412">
        <f t="shared" si="470"/>
        <v>0.90383999999999998</v>
      </c>
      <c r="CN412">
        <f t="shared" si="471"/>
        <v>0</v>
      </c>
      <c r="CO412">
        <f t="shared" si="472"/>
        <v>0</v>
      </c>
      <c r="CP412">
        <f t="shared" si="473"/>
        <v>0</v>
      </c>
      <c r="CQ412">
        <f t="shared" si="474"/>
        <v>0</v>
      </c>
      <c r="CR412">
        <f t="shared" si="475"/>
        <v>0</v>
      </c>
      <c r="CS412">
        <f t="shared" si="476"/>
        <v>0</v>
      </c>
      <c r="CT412">
        <f t="shared" si="477"/>
        <v>0</v>
      </c>
      <c r="CU412">
        <f t="shared" si="478"/>
        <v>0</v>
      </c>
      <c r="CV412">
        <f t="shared" si="479"/>
        <v>0</v>
      </c>
      <c r="CW412">
        <f t="shared" si="480"/>
        <v>-0.92057</v>
      </c>
      <c r="CX412">
        <f t="shared" si="481"/>
        <v>0</v>
      </c>
      <c r="CY412">
        <f t="shared" si="482"/>
        <v>0</v>
      </c>
      <c r="CZ412">
        <f t="shared" si="483"/>
        <v>0</v>
      </c>
      <c r="DA412">
        <f t="shared" si="484"/>
        <v>-4.5905500000000004</v>
      </c>
      <c r="DB412">
        <f t="shared" si="485"/>
        <v>0</v>
      </c>
      <c r="DC412">
        <f t="shared" si="486"/>
        <v>0</v>
      </c>
      <c r="DD412">
        <f t="shared" si="487"/>
        <v>0</v>
      </c>
      <c r="DE412">
        <f t="shared" si="488"/>
        <v>0</v>
      </c>
      <c r="DF412">
        <f t="shared" si="489"/>
        <v>0</v>
      </c>
    </row>
    <row r="413" spans="1:110" x14ac:dyDescent="0.25">
      <c r="A413" s="4">
        <f>raw!$A413:$A413</f>
        <v>43353</v>
      </c>
      <c r="B413" s="6" t="str">
        <f>raw!$B413:$B413</f>
        <v>0010-0042</v>
      </c>
      <c r="D413" t="str">
        <f>IF(score!$C413=".",".",IF(score!$C413=0,"1",IF(score!$C413=25,"0",IF(score!$C413=50,"0",IF(score!$C413=75,"0",IF(score!$C413=100,"0"))))))</f>
        <v>0</v>
      </c>
      <c r="E413" t="str">
        <f>IF(score!$C413=".",".",IF(score!$C413=0,"0",IF(score!$C413=25,"1",IF(score!$C413=50,"0",IF(score!$C413=75,"0",IF(score!$C413=100,"0"))))))</f>
        <v>0</v>
      </c>
      <c r="F413" t="str">
        <f>IF(score!$C413=".",".",IF(score!$C413=0,"0",IF(score!$C413=25,"0",IF(score!$C413=50,"1",IF(score!$C413=75,"0",IF(score!$C413=100,"0"))))))</f>
        <v>1</v>
      </c>
      <c r="G413" t="str">
        <f>IF(score!$C413=".",".",IF(score!$C413=0,"0",IF(score!$C413=25,"0",IF(score!$C413=50,"0",IF(score!$C413=75,"1",IF(score!$C413=100,"0"))))))</f>
        <v>0</v>
      </c>
      <c r="H413" t="str">
        <f>IF(score!$D413=".",".",IF(score!$D413=0,"1",IF(score!$D413=50,"0",IF(score!$D413=100,"0"))))</f>
        <v>1</v>
      </c>
      <c r="I413" t="str">
        <f>IF(score!$D413=".",".",IF(score!$D413=0,"0",IF(score!$D413=50,"1",IF(score!$D413=100,"0"))))</f>
        <v>0</v>
      </c>
      <c r="J413" t="str">
        <f>IF(score!$E413=".",".",IF(score!$E413=0,"1",IF(score!$E413=50,"0",IF(score!$E413=100,"0"))))</f>
        <v>1</v>
      </c>
      <c r="K413" t="str">
        <f>IF(score!$E413=".",".",IF(score!$E413=0,"0",IF(score!$E413=50,"1",IF(score!$E413=100,"0"))))</f>
        <v>0</v>
      </c>
      <c r="L413" t="str">
        <f>IF(score!$F413=".",".",IF(score!$F413=0,"1",IF(score!$F413=100,"0")))</f>
        <v>0</v>
      </c>
      <c r="M413" t="str">
        <f>IF(score!$G413=".",".",IF(score!$G413=0,"1",IF(score!$G413=100,"0")))</f>
        <v>0</v>
      </c>
      <c r="N413" t="str">
        <f>IF(score!$H413=".",".",IF(score!$H413=0,"1",IF(score!$H413=100,"0")))</f>
        <v>0</v>
      </c>
      <c r="O413" t="str">
        <f>IF(score!$I413=".",".",IF(score!$I413=0,"1",IF(score!$I413=50,"0",IF(score!$I413=100,"0"))))</f>
        <v>0</v>
      </c>
      <c r="P413" t="str">
        <f>IF(score!$J413=".",".",IF(score!$J413=0,"1",IF(score!$J413=25,"0",IF(score!$J413=50,"0",IF(score!$J413=75,"0",IF(score!$J413=100,"0"))))))</f>
        <v>0</v>
      </c>
      <c r="Q413" t="str">
        <f>IF(score!$J413=".",".",IF(score!$J413=0,"0",IF(score!$J413=25,"1",IF(score!$J413=50,"0",IF(score!$J413=75,"0",IF(score!$J413=100,"0"))))))</f>
        <v>0</v>
      </c>
      <c r="R413" t="str">
        <f>IF(score!$J413=".",".",IF(score!$J413=0,"0",IF(score!$J413=25,"0",IF(score!$J413=50,"1",IF(score!$J413=75,"0",IF(score!$J413=100,"0"))))))</f>
        <v>0</v>
      </c>
      <c r="S413" t="str">
        <f>IF(score!$J413=".",".",IF(score!$J413=0,"0",IF(score!$J413=25,"0",IF(score!$J413=50,"0",IF(score!$J413=75,"1",IF(score!$J413=100,"0"))))))</f>
        <v>0</v>
      </c>
      <c r="T413" t="str">
        <f>IF(score!$K413=".",".",IF(score!$K413=0,"1",IF(score!$K413=20,"0",IF(score!$K413=40,"0",IF(score!$K413=60,"0",IF(score!$K413=80,"0",IF(score!$K413=100,"0")))))))</f>
        <v>0</v>
      </c>
      <c r="U413" t="str">
        <f>IF(score!$K413=".",".",IF(score!$K413=0,"0",IF(score!$K413=20,"1",IF(score!$K413=40,"0",IF(score!$K413=60,"0",IF(score!$K413=80,"0",IF(score!$K413=100,"0")))))))</f>
        <v>0</v>
      </c>
      <c r="V413" t="str">
        <f>IF(score!$K413=".",".",IF(score!$K413=0,"0",IF(score!$K413=20,"0",IF(score!$K413=40,"1",IF(score!$K413=60,"0",IF(score!$K413=80,"0",IF(score!$K413=100,"0")))))))</f>
        <v>0</v>
      </c>
      <c r="W413" t="str">
        <f>IF(score!$K413=".",".",IF(score!$K413=0,"0",IF(score!$K413=20,"0",IF(score!$K413=40,"0",IF(score!$K413=60,"1",IF(score!$K413=80,"0",IF(score!$K413=100,"0")))))))</f>
        <v>0</v>
      </c>
      <c r="X413" t="str">
        <f>IF(score!$K413=".",".",IF(score!$K413=0,"0",IF(score!$K413=20,"0",IF(score!$K413=40,"0",IF(score!$K413=60,"0",IF(score!$K413=80,"1",IF(score!$K413=100,"0")))))))</f>
        <v>0</v>
      </c>
      <c r="Y413" t="str">
        <f>IF(score!$L413=".",".",IF(score!$L413=0,"1",IF(score!$L413=20,"0",IF(score!$L413=40,"0",IF(score!$L413=60,"0",IF(score!$L413=80,"0",IF(score!$L413=100,"0")))))))</f>
        <v>0</v>
      </c>
      <c r="Z413" t="str">
        <f>IF(score!$L413=".",".",IF(score!$L413=0,"0",IF(score!$L413=20,"1",IF(score!$L413=40,"0",IF(score!$L413=60,"0",IF(score!$L413=80,"0",IF(score!$L413=100,"0")))))))</f>
        <v>0</v>
      </c>
      <c r="AA413" t="str">
        <f>IF(score!$L413=".",".",IF(score!$L413=0,"0",IF(score!$L413=20,"0",IF(score!$L413=40,"1",IF(score!$L413=60,"0",IF(score!$L413=80,"0",IF(score!$L413=100,"0")))))))</f>
        <v>0</v>
      </c>
      <c r="AB413" t="str">
        <f>IF(score!$L413=".",".",IF(score!$L413=0,"0",IF(score!$L413=20,"0",IF(score!$L413=40,"0",IF(score!$L413=60,"1",IF(score!$L413=80,"0",IF(score!$L413=100,"0")))))))</f>
        <v>0</v>
      </c>
      <c r="AC413" t="str">
        <f>IF(score!$L413=".",".",IF(score!$L413=0,"0",IF(score!$L413=20,"0",IF(score!$L413=40,"0",IF(score!$L413=60,"0",IF(score!$L413=80,"1",IF(score!L413=100,"0")))))))</f>
        <v>0</v>
      </c>
      <c r="AD413" t="str">
        <f>IF(score!$M413=".",".",IF(score!$M413=0,"1",IF(score!$M413=20,"0",IF(score!$M413=40,"0",IF(score!$M413=60,"0",IF(score!$M413=80,"0",IF(score!$M413=100,"0")))))))</f>
        <v>0</v>
      </c>
      <c r="AE413" t="str">
        <f>IF(score!$M413=".",".",IF(score!$M413=0,"0",IF(score!$M413=20,"1",IF(score!$M413=40,"0",IF(score!$M413=60,"0",IF(score!$M413=80,"0",IF(score!$M413=100,"0")))))))</f>
        <v>0</v>
      </c>
      <c r="AF413" t="str">
        <f>IF(score!$M413=".",".",IF(score!$M413=0,"0",IF(score!$M413=20,"0",IF(score!$M413=40,"1",IF(score!$M413=60,"0",IF(score!$M413=80,"0",IF(score!$M413=100,"0")))))))</f>
        <v>0</v>
      </c>
      <c r="AG413" t="str">
        <f>IF(score!$M413=".",".",IF(score!$M413=0,"0",IF(score!$M413=20,"0",IF(score!$M413=40,"0",IF(score!$M413=60,"1",IF(score!$M413=80,"0",IF(score!$M413=100,"0")))))))</f>
        <v>0</v>
      </c>
      <c r="AH413" t="str">
        <f>IF(score!$M413=".",".",IF(score!$M413=0,"0",IF(score!$M413=20,"0",IF(score!$M413=40,"0",IF(score!$M413=60,"0",IF(score!$M413=80,"1",IF(score!$M413=100,"0")))))))</f>
        <v>1</v>
      </c>
      <c r="AI413" t="str">
        <f>IF(score!$N413=".",".",IF(score!$N413=0,"1",IF(score!$N413=25,"0",IF(score!$N413=50,"0",IF(score!$N413=75,"0",IF(score!$N413=100,"0"))))))</f>
        <v>0</v>
      </c>
      <c r="AJ413" t="str">
        <f>IF(score!$N413=".",".",IF(score!$N413=0,"0",IF(score!$N413=25,"1",IF(score!$N413=50,"0",IF(score!$N413=75,"0",IF(score!$N413=100,"0"))))))</f>
        <v>0</v>
      </c>
      <c r="AK413" t="str">
        <f>IF(score!$N413=".",".",IF(score!$N413=0,"0",IF(score!$N413=25,"0",IF(score!$N413=50,"1",IF(score!$N413=75,"0",IF(score!$N413=100,"0"))))))</f>
        <v>0</v>
      </c>
      <c r="AL413" t="str">
        <f>IF(score!$N413=".",".",IF(score!$N413=0,"0",IF(score!$N413=25,"0",IF(score!$N413=50,"0",IF(score!$N413=75,"1",IF(score!$N413=100,"0"))))))</f>
        <v>0</v>
      </c>
      <c r="AN413">
        <f t="shared" si="420"/>
        <v>0</v>
      </c>
      <c r="AO413">
        <f t="shared" si="421"/>
        <v>0</v>
      </c>
      <c r="AP413">
        <f t="shared" si="422"/>
        <v>-3.0239600000000002</v>
      </c>
      <c r="AQ413">
        <f t="shared" si="423"/>
        <v>0</v>
      </c>
      <c r="AR413">
        <f t="shared" si="424"/>
        <v>-7.2321600000000004</v>
      </c>
      <c r="AS413">
        <f t="shared" si="425"/>
        <v>0</v>
      </c>
      <c r="AT413">
        <f t="shared" si="426"/>
        <v>-6.24397</v>
      </c>
      <c r="AU413">
        <f t="shared" si="427"/>
        <v>0</v>
      </c>
      <c r="AV413">
        <f t="shared" si="428"/>
        <v>0</v>
      </c>
      <c r="AW413">
        <f t="shared" si="429"/>
        <v>0</v>
      </c>
      <c r="AX413">
        <f t="shared" si="430"/>
        <v>0</v>
      </c>
      <c r="AY413">
        <f t="shared" si="431"/>
        <v>0</v>
      </c>
      <c r="AZ413">
        <f t="shared" si="432"/>
        <v>0</v>
      </c>
      <c r="BA413">
        <f t="shared" si="433"/>
        <v>0</v>
      </c>
      <c r="BB413">
        <f t="shared" si="434"/>
        <v>0</v>
      </c>
      <c r="BC413">
        <f t="shared" si="435"/>
        <v>0</v>
      </c>
      <c r="BD413">
        <f t="shared" si="436"/>
        <v>0</v>
      </c>
      <c r="BE413">
        <f t="shared" si="437"/>
        <v>0</v>
      </c>
      <c r="BF413">
        <f t="shared" si="438"/>
        <v>0</v>
      </c>
      <c r="BG413">
        <f t="shared" si="439"/>
        <v>0</v>
      </c>
      <c r="BH413">
        <f t="shared" si="440"/>
        <v>0</v>
      </c>
      <c r="BI413">
        <f t="shared" si="441"/>
        <v>0</v>
      </c>
      <c r="BJ413">
        <f t="shared" si="442"/>
        <v>0</v>
      </c>
      <c r="BK413">
        <f t="shared" si="443"/>
        <v>0</v>
      </c>
      <c r="BL413">
        <f t="shared" si="444"/>
        <v>0</v>
      </c>
      <c r="BM413">
        <f t="shared" si="445"/>
        <v>0</v>
      </c>
      <c r="BN413">
        <f t="shared" si="446"/>
        <v>0</v>
      </c>
      <c r="BO413">
        <f t="shared" si="447"/>
        <v>0</v>
      </c>
      <c r="BP413">
        <f t="shared" si="448"/>
        <v>0</v>
      </c>
      <c r="BQ413">
        <f t="shared" si="449"/>
        <v>0</v>
      </c>
      <c r="BR413">
        <f t="shared" si="450"/>
        <v>0.41188000000000002</v>
      </c>
      <c r="BS413">
        <f t="shared" si="451"/>
        <v>0</v>
      </c>
      <c r="BT413">
        <f t="shared" si="452"/>
        <v>0</v>
      </c>
      <c r="BU413">
        <f t="shared" si="453"/>
        <v>0</v>
      </c>
      <c r="BV413">
        <f t="shared" si="454"/>
        <v>0</v>
      </c>
      <c r="BX413">
        <f t="shared" si="455"/>
        <v>0</v>
      </c>
      <c r="BY413">
        <f t="shared" si="456"/>
        <v>0</v>
      </c>
      <c r="BZ413">
        <f t="shared" si="457"/>
        <v>3.4819999999999997E-2</v>
      </c>
      <c r="CA413">
        <f t="shared" si="458"/>
        <v>0</v>
      </c>
      <c r="CB413">
        <f t="shared" si="459"/>
        <v>3.9311500000000001</v>
      </c>
      <c r="CC413">
        <f t="shared" si="460"/>
        <v>0</v>
      </c>
      <c r="CD413">
        <f t="shared" si="461"/>
        <v>2.68282</v>
      </c>
      <c r="CE413">
        <f t="shared" si="462"/>
        <v>0</v>
      </c>
      <c r="CF413">
        <f t="shared" si="463"/>
        <v>0</v>
      </c>
      <c r="CG413">
        <f t="shared" si="464"/>
        <v>0</v>
      </c>
      <c r="CH413">
        <f t="shared" si="465"/>
        <v>0</v>
      </c>
      <c r="CI413">
        <f t="shared" si="466"/>
        <v>0</v>
      </c>
      <c r="CJ413">
        <f t="shared" si="467"/>
        <v>0</v>
      </c>
      <c r="CK413">
        <f t="shared" si="468"/>
        <v>0</v>
      </c>
      <c r="CL413">
        <f t="shared" si="469"/>
        <v>0</v>
      </c>
      <c r="CM413">
        <f t="shared" si="470"/>
        <v>0</v>
      </c>
      <c r="CN413">
        <f t="shared" si="471"/>
        <v>0</v>
      </c>
      <c r="CO413">
        <f t="shared" si="472"/>
        <v>0</v>
      </c>
      <c r="CP413">
        <f t="shared" si="473"/>
        <v>0</v>
      </c>
      <c r="CQ413">
        <f t="shared" si="474"/>
        <v>0</v>
      </c>
      <c r="CR413">
        <f t="shared" si="475"/>
        <v>0</v>
      </c>
      <c r="CS413">
        <f t="shared" si="476"/>
        <v>0</v>
      </c>
      <c r="CT413">
        <f t="shared" si="477"/>
        <v>0</v>
      </c>
      <c r="CU413">
        <f t="shared" si="478"/>
        <v>0</v>
      </c>
      <c r="CV413">
        <f t="shared" si="479"/>
        <v>0</v>
      </c>
      <c r="CW413">
        <f t="shared" si="480"/>
        <v>0</v>
      </c>
      <c r="CX413">
        <f t="shared" si="481"/>
        <v>0</v>
      </c>
      <c r="CY413">
        <f t="shared" si="482"/>
        <v>0</v>
      </c>
      <c r="CZ413">
        <f t="shared" si="483"/>
        <v>0</v>
      </c>
      <c r="DA413">
        <f t="shared" si="484"/>
        <v>0</v>
      </c>
      <c r="DB413">
        <f t="shared" si="485"/>
        <v>-1.9593400000000001</v>
      </c>
      <c r="DC413">
        <f t="shared" si="486"/>
        <v>0</v>
      </c>
      <c r="DD413">
        <f t="shared" si="487"/>
        <v>0</v>
      </c>
      <c r="DE413">
        <f t="shared" si="488"/>
        <v>0</v>
      </c>
      <c r="DF413">
        <f t="shared" si="489"/>
        <v>0</v>
      </c>
    </row>
    <row r="414" spans="1:110" x14ac:dyDescent="0.25">
      <c r="A414" s="4">
        <f>raw!$A414:$A414</f>
        <v>43378</v>
      </c>
      <c r="B414" s="6" t="str">
        <f>raw!$B414:$B414</f>
        <v>0010-0043</v>
      </c>
      <c r="D414" t="str">
        <f>IF(score!$C414=".",".",IF(score!$C414=0,"1",IF(score!$C414=25,"0",IF(score!$C414=50,"0",IF(score!$C414=75,"0",IF(score!$C414=100,"0"))))))</f>
        <v>0</v>
      </c>
      <c r="E414" t="str">
        <f>IF(score!$C414=".",".",IF(score!$C414=0,"0",IF(score!$C414=25,"1",IF(score!$C414=50,"0",IF(score!$C414=75,"0",IF(score!$C414=100,"0"))))))</f>
        <v>0</v>
      </c>
      <c r="F414" t="str">
        <f>IF(score!$C414=".",".",IF(score!$C414=0,"0",IF(score!$C414=25,"0",IF(score!$C414=50,"1",IF(score!$C414=75,"0",IF(score!$C414=100,"0"))))))</f>
        <v>1</v>
      </c>
      <c r="G414" t="str">
        <f>IF(score!$C414=".",".",IF(score!$C414=0,"0",IF(score!$C414=25,"0",IF(score!$C414=50,"0",IF(score!$C414=75,"1",IF(score!$C414=100,"0"))))))</f>
        <v>0</v>
      </c>
      <c r="H414" t="str">
        <f>IF(score!$D414=".",".",IF(score!$D414=0,"1",IF(score!$D414=50,"0",IF(score!$D414=100,"0"))))</f>
        <v>0</v>
      </c>
      <c r="I414" t="str">
        <f>IF(score!$D414=".",".",IF(score!$D414=0,"0",IF(score!$D414=50,"1",IF(score!$D414=100,"0"))))</f>
        <v>0</v>
      </c>
      <c r="J414" t="str">
        <f>IF(score!$E414=".",".",IF(score!$E414=0,"1",IF(score!$E414=50,"0",IF(score!$E414=100,"0"))))</f>
        <v>0</v>
      </c>
      <c r="K414" t="str">
        <f>IF(score!$E414=".",".",IF(score!$E414=0,"0",IF(score!$E414=50,"1",IF(score!$E414=100,"0"))))</f>
        <v>0</v>
      </c>
      <c r="L414" t="str">
        <f>IF(score!$F414=".",".",IF(score!$F414=0,"1",IF(score!$F414=100,"0")))</f>
        <v>0</v>
      </c>
      <c r="M414" t="str">
        <f>IF(score!$G414=".",".",IF(score!$G414=0,"1",IF(score!$G414=100,"0")))</f>
        <v>0</v>
      </c>
      <c r="N414" t="str">
        <f>IF(score!$H414=".",".",IF(score!$H414=0,"1",IF(score!$H414=100,"0")))</f>
        <v>0</v>
      </c>
      <c r="O414" t="str">
        <f>IF(score!$I414=".",".",IF(score!$I414=0,"1",IF(score!$I414=50,"0",IF(score!$I414=100,"0"))))</f>
        <v>0</v>
      </c>
      <c r="P414" t="str">
        <f>IF(score!$J414=".",".",IF(score!$J414=0,"1",IF(score!$J414=25,"0",IF(score!$J414=50,"0",IF(score!$J414=75,"0",IF(score!$J414=100,"0"))))))</f>
        <v>0</v>
      </c>
      <c r="Q414" t="str">
        <f>IF(score!$J414=".",".",IF(score!$J414=0,"0",IF(score!$J414=25,"1",IF(score!$J414=50,"0",IF(score!$J414=75,"0",IF(score!$J414=100,"0"))))))</f>
        <v>0</v>
      </c>
      <c r="R414" t="str">
        <f>IF(score!$J414=".",".",IF(score!$J414=0,"0",IF(score!$J414=25,"0",IF(score!$J414=50,"1",IF(score!$J414=75,"0",IF(score!$J414=100,"0"))))))</f>
        <v>0</v>
      </c>
      <c r="S414" t="str">
        <f>IF(score!$J414=".",".",IF(score!$J414=0,"0",IF(score!$J414=25,"0",IF(score!$J414=50,"0",IF(score!$J414=75,"1",IF(score!$J414=100,"0"))))))</f>
        <v>0</v>
      </c>
      <c r="T414" t="str">
        <f>IF(score!$K414=".",".",IF(score!$K414=0,"1",IF(score!$K414=20,"0",IF(score!$K414=40,"0",IF(score!$K414=60,"0",IF(score!$K414=80,"0",IF(score!$K414=100,"0")))))))</f>
        <v>0</v>
      </c>
      <c r="U414" t="str">
        <f>IF(score!$K414=".",".",IF(score!$K414=0,"0",IF(score!$K414=20,"1",IF(score!$K414=40,"0",IF(score!$K414=60,"0",IF(score!$K414=80,"0",IF(score!$K414=100,"0")))))))</f>
        <v>0</v>
      </c>
      <c r="V414" t="str">
        <f>IF(score!$K414=".",".",IF(score!$K414=0,"0",IF(score!$K414=20,"0",IF(score!$K414=40,"1",IF(score!$K414=60,"0",IF(score!$K414=80,"0",IF(score!$K414=100,"0")))))))</f>
        <v>0</v>
      </c>
      <c r="W414" t="str">
        <f>IF(score!$K414=".",".",IF(score!$K414=0,"0",IF(score!$K414=20,"0",IF(score!$K414=40,"0",IF(score!$K414=60,"1",IF(score!$K414=80,"0",IF(score!$K414=100,"0")))))))</f>
        <v>0</v>
      </c>
      <c r="X414" t="str">
        <f>IF(score!$K414=".",".",IF(score!$K414=0,"0",IF(score!$K414=20,"0",IF(score!$K414=40,"0",IF(score!$K414=60,"0",IF(score!$K414=80,"1",IF(score!$K414=100,"0")))))))</f>
        <v>1</v>
      </c>
      <c r="Y414" t="str">
        <f>IF(score!$L414=".",".",IF(score!$L414=0,"1",IF(score!$L414=20,"0",IF(score!$L414=40,"0",IF(score!$L414=60,"0",IF(score!$L414=80,"0",IF(score!$L414=100,"0")))))))</f>
        <v>0</v>
      </c>
      <c r="Z414" t="str">
        <f>IF(score!$L414=".",".",IF(score!$L414=0,"0",IF(score!$L414=20,"1",IF(score!$L414=40,"0",IF(score!$L414=60,"0",IF(score!$L414=80,"0",IF(score!$L414=100,"0")))))))</f>
        <v>0</v>
      </c>
      <c r="AA414" t="str">
        <f>IF(score!$L414=".",".",IF(score!$L414=0,"0",IF(score!$L414=20,"0",IF(score!$L414=40,"1",IF(score!$L414=60,"0",IF(score!$L414=80,"0",IF(score!$L414=100,"0")))))))</f>
        <v>0</v>
      </c>
      <c r="AB414" t="str">
        <f>IF(score!$L414=".",".",IF(score!$L414=0,"0",IF(score!$L414=20,"0",IF(score!$L414=40,"0",IF(score!$L414=60,"1",IF(score!$L414=80,"0",IF(score!$L414=100,"0")))))))</f>
        <v>0</v>
      </c>
      <c r="AC414" t="str">
        <f>IF(score!$L414=".",".",IF(score!$L414=0,"0",IF(score!$L414=20,"0",IF(score!$L414=40,"0",IF(score!$L414=60,"0",IF(score!$L414=80,"1",IF(score!L414=100,"0")))))))</f>
        <v>1</v>
      </c>
      <c r="AD414" t="str">
        <f>IF(score!$M414=".",".",IF(score!$M414=0,"1",IF(score!$M414=20,"0",IF(score!$M414=40,"0",IF(score!$M414=60,"0",IF(score!$M414=80,"0",IF(score!$M414=100,"0")))))))</f>
        <v>0</v>
      </c>
      <c r="AE414" t="str">
        <f>IF(score!$M414=".",".",IF(score!$M414=0,"0",IF(score!$M414=20,"1",IF(score!$M414=40,"0",IF(score!$M414=60,"0",IF(score!$M414=80,"0",IF(score!$M414=100,"0")))))))</f>
        <v>0</v>
      </c>
      <c r="AF414" t="str">
        <f>IF(score!$M414=".",".",IF(score!$M414=0,"0",IF(score!$M414=20,"0",IF(score!$M414=40,"1",IF(score!$M414=60,"0",IF(score!$M414=80,"0",IF(score!$M414=100,"0")))))))</f>
        <v>0</v>
      </c>
      <c r="AG414" t="str">
        <f>IF(score!$M414=".",".",IF(score!$M414=0,"0",IF(score!$M414=20,"0",IF(score!$M414=40,"0",IF(score!$M414=60,"1",IF(score!$M414=80,"0",IF(score!$M414=100,"0")))))))</f>
        <v>1</v>
      </c>
      <c r="AH414" t="str">
        <f>IF(score!$M414=".",".",IF(score!$M414=0,"0",IF(score!$M414=20,"0",IF(score!$M414=40,"0",IF(score!$M414=60,"0",IF(score!$M414=80,"1",IF(score!$M414=100,"0")))))))</f>
        <v>0</v>
      </c>
      <c r="AI414" t="str">
        <f>IF(score!$N414=".",".",IF(score!$N414=0,"1",IF(score!$N414=25,"0",IF(score!$N414=50,"0",IF(score!$N414=75,"0",IF(score!$N414=100,"0"))))))</f>
        <v>0</v>
      </c>
      <c r="AJ414" t="str">
        <f>IF(score!$N414=".",".",IF(score!$N414=0,"0",IF(score!$N414=25,"1",IF(score!$N414=50,"0",IF(score!$N414=75,"0",IF(score!$N414=100,"0"))))))</f>
        <v>0</v>
      </c>
      <c r="AK414" t="str">
        <f>IF(score!$N414=".",".",IF(score!$N414=0,"0",IF(score!$N414=25,"0",IF(score!$N414=50,"1",IF(score!$N414=75,"0",IF(score!$N414=100,"0"))))))</f>
        <v>0</v>
      </c>
      <c r="AL414" t="str">
        <f>IF(score!$N414=".",".",IF(score!$N414=0,"0",IF(score!$N414=25,"0",IF(score!$N414=50,"0",IF(score!$N414=75,"1",IF(score!$N414=100,"0"))))))</f>
        <v>1</v>
      </c>
      <c r="AN414">
        <f t="shared" si="420"/>
        <v>0</v>
      </c>
      <c r="AO414">
        <f t="shared" si="421"/>
        <v>0</v>
      </c>
      <c r="AP414">
        <f t="shared" si="422"/>
        <v>-3.0239600000000002</v>
      </c>
      <c r="AQ414">
        <f t="shared" si="423"/>
        <v>0</v>
      </c>
      <c r="AR414">
        <f t="shared" si="424"/>
        <v>0</v>
      </c>
      <c r="AS414">
        <f t="shared" si="425"/>
        <v>0</v>
      </c>
      <c r="AT414">
        <f t="shared" si="426"/>
        <v>0</v>
      </c>
      <c r="AU414">
        <f t="shared" si="427"/>
        <v>0</v>
      </c>
      <c r="AV414">
        <f t="shared" si="428"/>
        <v>0</v>
      </c>
      <c r="AW414">
        <f t="shared" si="429"/>
        <v>0</v>
      </c>
      <c r="AX414">
        <f t="shared" si="430"/>
        <v>0</v>
      </c>
      <c r="AY414">
        <f t="shared" si="431"/>
        <v>0</v>
      </c>
      <c r="AZ414">
        <f t="shared" si="432"/>
        <v>0</v>
      </c>
      <c r="BA414">
        <f t="shared" si="433"/>
        <v>0</v>
      </c>
      <c r="BB414">
        <f t="shared" si="434"/>
        <v>0</v>
      </c>
      <c r="BC414">
        <f t="shared" si="435"/>
        <v>0</v>
      </c>
      <c r="BD414">
        <f t="shared" si="436"/>
        <v>0</v>
      </c>
      <c r="BE414">
        <f t="shared" si="437"/>
        <v>0</v>
      </c>
      <c r="BF414">
        <f t="shared" si="438"/>
        <v>0</v>
      </c>
      <c r="BG414">
        <f t="shared" si="439"/>
        <v>0</v>
      </c>
      <c r="BH414">
        <f t="shared" si="440"/>
        <v>0.66513999999999995</v>
      </c>
      <c r="BI414">
        <f t="shared" si="441"/>
        <v>0</v>
      </c>
      <c r="BJ414">
        <f t="shared" si="442"/>
        <v>0</v>
      </c>
      <c r="BK414">
        <f t="shared" si="443"/>
        <v>0</v>
      </c>
      <c r="BL414">
        <f t="shared" si="444"/>
        <v>0</v>
      </c>
      <c r="BM414">
        <f t="shared" si="445"/>
        <v>-0.42251</v>
      </c>
      <c r="BN414">
        <f t="shared" si="446"/>
        <v>0</v>
      </c>
      <c r="BO414">
        <f t="shared" si="447"/>
        <v>0</v>
      </c>
      <c r="BP414">
        <f t="shared" si="448"/>
        <v>0</v>
      </c>
      <c r="BQ414">
        <f t="shared" si="449"/>
        <v>1.28044</v>
      </c>
      <c r="BR414">
        <f t="shared" si="450"/>
        <v>0</v>
      </c>
      <c r="BS414">
        <f t="shared" si="451"/>
        <v>0</v>
      </c>
      <c r="BT414">
        <f t="shared" si="452"/>
        <v>0</v>
      </c>
      <c r="BU414">
        <f t="shared" si="453"/>
        <v>0</v>
      </c>
      <c r="BV414">
        <f t="shared" si="454"/>
        <v>0.11038000000000001</v>
      </c>
      <c r="BX414">
        <f t="shared" si="455"/>
        <v>0</v>
      </c>
      <c r="BY414">
        <f t="shared" si="456"/>
        <v>0</v>
      </c>
      <c r="BZ414">
        <f t="shared" si="457"/>
        <v>3.4819999999999997E-2</v>
      </c>
      <c r="CA414">
        <f t="shared" si="458"/>
        <v>0</v>
      </c>
      <c r="CB414">
        <f t="shared" si="459"/>
        <v>0</v>
      </c>
      <c r="CC414">
        <f t="shared" si="460"/>
        <v>0</v>
      </c>
      <c r="CD414">
        <f t="shared" si="461"/>
        <v>0</v>
      </c>
      <c r="CE414">
        <f t="shared" si="462"/>
        <v>0</v>
      </c>
      <c r="CF414">
        <f t="shared" si="463"/>
        <v>0</v>
      </c>
      <c r="CG414">
        <f t="shared" si="464"/>
        <v>0</v>
      </c>
      <c r="CH414">
        <f t="shared" si="465"/>
        <v>0</v>
      </c>
      <c r="CI414">
        <f t="shared" si="466"/>
        <v>0</v>
      </c>
      <c r="CJ414">
        <f t="shared" si="467"/>
        <v>0</v>
      </c>
      <c r="CK414">
        <f t="shared" si="468"/>
        <v>0</v>
      </c>
      <c r="CL414">
        <f t="shared" si="469"/>
        <v>0</v>
      </c>
      <c r="CM414">
        <f t="shared" si="470"/>
        <v>0</v>
      </c>
      <c r="CN414">
        <f t="shared" si="471"/>
        <v>0</v>
      </c>
      <c r="CO414">
        <f t="shared" si="472"/>
        <v>0</v>
      </c>
      <c r="CP414">
        <f t="shared" si="473"/>
        <v>0</v>
      </c>
      <c r="CQ414">
        <f t="shared" si="474"/>
        <v>0</v>
      </c>
      <c r="CR414">
        <f t="shared" si="475"/>
        <v>-1.9494899999999999</v>
      </c>
      <c r="CS414">
        <f t="shared" si="476"/>
        <v>0</v>
      </c>
      <c r="CT414">
        <f t="shared" si="477"/>
        <v>0</v>
      </c>
      <c r="CU414">
        <f t="shared" si="478"/>
        <v>0</v>
      </c>
      <c r="CV414">
        <f t="shared" si="479"/>
        <v>0</v>
      </c>
      <c r="CW414">
        <f t="shared" si="480"/>
        <v>-0.92057</v>
      </c>
      <c r="CX414">
        <f t="shared" si="481"/>
        <v>0</v>
      </c>
      <c r="CY414">
        <f t="shared" si="482"/>
        <v>0</v>
      </c>
      <c r="CZ414">
        <f t="shared" si="483"/>
        <v>0</v>
      </c>
      <c r="DA414">
        <f t="shared" si="484"/>
        <v>-4.5905500000000004</v>
      </c>
      <c r="DB414">
        <f t="shared" si="485"/>
        <v>0</v>
      </c>
      <c r="DC414">
        <f t="shared" si="486"/>
        <v>0</v>
      </c>
      <c r="DD414">
        <f t="shared" si="487"/>
        <v>0</v>
      </c>
      <c r="DE414">
        <f t="shared" si="488"/>
        <v>0</v>
      </c>
      <c r="DF414">
        <f t="shared" si="489"/>
        <v>-3.13896</v>
      </c>
    </row>
    <row r="415" spans="1:110" x14ac:dyDescent="0.25">
      <c r="A415" s="4">
        <f>raw!$A415:$A415</f>
        <v>43378</v>
      </c>
      <c r="B415" s="6" t="str">
        <f>raw!$B415:$B415</f>
        <v>0010-0045</v>
      </c>
      <c r="D415" t="str">
        <f>IF(score!$C415=".",".",IF(score!$C415=0,"1",IF(score!$C415=25,"0",IF(score!$C415=50,"0",IF(score!$C415=75,"0",IF(score!$C415=100,"0"))))))</f>
        <v>0</v>
      </c>
      <c r="E415" t="str">
        <f>IF(score!$C415=".",".",IF(score!$C415=0,"0",IF(score!$C415=25,"1",IF(score!$C415=50,"0",IF(score!$C415=75,"0",IF(score!$C415=100,"0"))))))</f>
        <v>1</v>
      </c>
      <c r="F415" t="str">
        <f>IF(score!$C415=".",".",IF(score!$C415=0,"0",IF(score!$C415=25,"0",IF(score!$C415=50,"1",IF(score!$C415=75,"0",IF(score!$C415=100,"0"))))))</f>
        <v>0</v>
      </c>
      <c r="G415" t="str">
        <f>IF(score!$C415=".",".",IF(score!$C415=0,"0",IF(score!$C415=25,"0",IF(score!$C415=50,"0",IF(score!$C415=75,"1",IF(score!$C415=100,"0"))))))</f>
        <v>0</v>
      </c>
      <c r="H415" t="str">
        <f>IF(score!$D415=".",".",IF(score!$D415=0,"1",IF(score!$D415=50,"0",IF(score!$D415=100,"0"))))</f>
        <v>0</v>
      </c>
      <c r="I415" t="str">
        <f>IF(score!$D415=".",".",IF(score!$D415=0,"0",IF(score!$D415=50,"1",IF(score!$D415=100,"0"))))</f>
        <v>0</v>
      </c>
      <c r="J415" t="str">
        <f>IF(score!$E415=".",".",IF(score!$E415=0,"1",IF(score!$E415=50,"0",IF(score!$E415=100,"0"))))</f>
        <v>0</v>
      </c>
      <c r="K415" t="str">
        <f>IF(score!$E415=".",".",IF(score!$E415=0,"0",IF(score!$E415=50,"1",IF(score!$E415=100,"0"))))</f>
        <v>0</v>
      </c>
      <c r="L415" t="str">
        <f>IF(score!$F415=".",".",IF(score!$F415=0,"1",IF(score!$F415=100,"0")))</f>
        <v>0</v>
      </c>
      <c r="M415" t="str">
        <f>IF(score!$G415=".",".",IF(score!$G415=0,"1",IF(score!$G415=100,"0")))</f>
        <v>0</v>
      </c>
      <c r="N415" t="str">
        <f>IF(score!$H415=".",".",IF(score!$H415=0,"1",IF(score!$H415=100,"0")))</f>
        <v>0</v>
      </c>
      <c r="O415" t="str">
        <f>IF(score!$I415=".",".",IF(score!$I415=0,"1",IF(score!$I415=50,"0",IF(score!$I415=100,"0"))))</f>
        <v>0</v>
      </c>
      <c r="P415" t="str">
        <f>IF(score!$J415=".",".",IF(score!$J415=0,"1",IF(score!$J415=25,"0",IF(score!$J415=50,"0",IF(score!$J415=75,"0",IF(score!$J415=100,"0"))))))</f>
        <v>0</v>
      </c>
      <c r="Q415" t="str">
        <f>IF(score!$J415=".",".",IF(score!$J415=0,"0",IF(score!$J415=25,"1",IF(score!$J415=50,"0",IF(score!$J415=75,"0",IF(score!$J415=100,"0"))))))</f>
        <v>0</v>
      </c>
      <c r="R415" t="str">
        <f>IF(score!$J415=".",".",IF(score!$J415=0,"0",IF(score!$J415=25,"0",IF(score!$J415=50,"1",IF(score!$J415=75,"0",IF(score!$J415=100,"0"))))))</f>
        <v>1</v>
      </c>
      <c r="S415" t="str">
        <f>IF(score!$J415=".",".",IF(score!$J415=0,"0",IF(score!$J415=25,"0",IF(score!$J415=50,"0",IF(score!$J415=75,"1",IF(score!$J415=100,"0"))))))</f>
        <v>0</v>
      </c>
      <c r="T415" t="str">
        <f>IF(score!$K415=".",".",IF(score!$K415=0,"1",IF(score!$K415=20,"0",IF(score!$K415=40,"0",IF(score!$K415=60,"0",IF(score!$K415=80,"0",IF(score!$K415=100,"0")))))))</f>
        <v>0</v>
      </c>
      <c r="U415" t="str">
        <f>IF(score!$K415=".",".",IF(score!$K415=0,"0",IF(score!$K415=20,"1",IF(score!$K415=40,"0",IF(score!$K415=60,"0",IF(score!$K415=80,"0",IF(score!$K415=100,"0")))))))</f>
        <v>0</v>
      </c>
      <c r="V415" t="str">
        <f>IF(score!$K415=".",".",IF(score!$K415=0,"0",IF(score!$K415=20,"0",IF(score!$K415=40,"1",IF(score!$K415=60,"0",IF(score!$K415=80,"0",IF(score!$K415=100,"0")))))))</f>
        <v>0</v>
      </c>
      <c r="W415" t="str">
        <f>IF(score!$K415=".",".",IF(score!$K415=0,"0",IF(score!$K415=20,"0",IF(score!$K415=40,"0",IF(score!$K415=60,"1",IF(score!$K415=80,"0",IF(score!$K415=100,"0")))))))</f>
        <v>0</v>
      </c>
      <c r="X415" t="str">
        <f>IF(score!$K415=".",".",IF(score!$K415=0,"0",IF(score!$K415=20,"0",IF(score!$K415=40,"0",IF(score!$K415=60,"0",IF(score!$K415=80,"1",IF(score!$K415=100,"0")))))))</f>
        <v>1</v>
      </c>
      <c r="Y415" t="str">
        <f>IF(score!$L415=".",".",IF(score!$L415=0,"1",IF(score!$L415=20,"0",IF(score!$L415=40,"0",IF(score!$L415=60,"0",IF(score!$L415=80,"0",IF(score!$L415=100,"0")))))))</f>
        <v>0</v>
      </c>
      <c r="Z415" t="str">
        <f>IF(score!$L415=".",".",IF(score!$L415=0,"0",IF(score!$L415=20,"1",IF(score!$L415=40,"0",IF(score!$L415=60,"0",IF(score!$L415=80,"0",IF(score!$L415=100,"0")))))))</f>
        <v>0</v>
      </c>
      <c r="AA415" t="str">
        <f>IF(score!$L415=".",".",IF(score!$L415=0,"0",IF(score!$L415=20,"0",IF(score!$L415=40,"1",IF(score!$L415=60,"0",IF(score!$L415=80,"0",IF(score!$L415=100,"0")))))))</f>
        <v>0</v>
      </c>
      <c r="AB415" t="str">
        <f>IF(score!$L415=".",".",IF(score!$L415=0,"0",IF(score!$L415=20,"0",IF(score!$L415=40,"0",IF(score!$L415=60,"1",IF(score!$L415=80,"0",IF(score!$L415=100,"0")))))))</f>
        <v>0</v>
      </c>
      <c r="AC415" t="str">
        <f>IF(score!$L415=".",".",IF(score!$L415=0,"0",IF(score!$L415=20,"0",IF(score!$L415=40,"0",IF(score!$L415=60,"0",IF(score!$L415=80,"1",IF(score!L415=100,"0")))))))</f>
        <v>1</v>
      </c>
      <c r="AD415" t="str">
        <f>IF(score!$M415=".",".",IF(score!$M415=0,"1",IF(score!$M415=20,"0",IF(score!$M415=40,"0",IF(score!$M415=60,"0",IF(score!$M415=80,"0",IF(score!$M415=100,"0")))))))</f>
        <v>0</v>
      </c>
      <c r="AE415" t="str">
        <f>IF(score!$M415=".",".",IF(score!$M415=0,"0",IF(score!$M415=20,"1",IF(score!$M415=40,"0",IF(score!$M415=60,"0",IF(score!$M415=80,"0",IF(score!$M415=100,"0")))))))</f>
        <v>0</v>
      </c>
      <c r="AF415" t="str">
        <f>IF(score!$M415=".",".",IF(score!$M415=0,"0",IF(score!$M415=20,"0",IF(score!$M415=40,"1",IF(score!$M415=60,"0",IF(score!$M415=80,"0",IF(score!$M415=100,"0")))))))</f>
        <v>0</v>
      </c>
      <c r="AG415" t="str">
        <f>IF(score!$M415=".",".",IF(score!$M415=0,"0",IF(score!$M415=20,"0",IF(score!$M415=40,"0",IF(score!$M415=60,"1",IF(score!$M415=80,"0",IF(score!$M415=100,"0")))))))</f>
        <v>1</v>
      </c>
      <c r="AH415" t="str">
        <f>IF(score!$M415=".",".",IF(score!$M415=0,"0",IF(score!$M415=20,"0",IF(score!$M415=40,"0",IF(score!$M415=60,"0",IF(score!$M415=80,"1",IF(score!$M415=100,"0")))))))</f>
        <v>0</v>
      </c>
      <c r="AI415" t="str">
        <f>IF(score!$N415=".",".",IF(score!$N415=0,"1",IF(score!$N415=25,"0",IF(score!$N415=50,"0",IF(score!$N415=75,"0",IF(score!$N415=100,"0"))))))</f>
        <v>0</v>
      </c>
      <c r="AJ415" t="str">
        <f>IF(score!$N415=".",".",IF(score!$N415=0,"0",IF(score!$N415=25,"1",IF(score!$N415=50,"0",IF(score!$N415=75,"0",IF(score!$N415=100,"0"))))))</f>
        <v>0</v>
      </c>
      <c r="AK415" t="str">
        <f>IF(score!$N415=".",".",IF(score!$N415=0,"0",IF(score!$N415=25,"0",IF(score!$N415=50,"1",IF(score!$N415=75,"0",IF(score!$N415=100,"0"))))))</f>
        <v>0</v>
      </c>
      <c r="AL415" t="str">
        <f>IF(score!$N415=".",".",IF(score!$N415=0,"0",IF(score!$N415=25,"0",IF(score!$N415=50,"0",IF(score!$N415=75,"1",IF(score!$N415=100,"0"))))))</f>
        <v>0</v>
      </c>
      <c r="AN415">
        <f t="shared" si="420"/>
        <v>0</v>
      </c>
      <c r="AO415">
        <f t="shared" si="421"/>
        <v>-5.5646100000000001</v>
      </c>
      <c r="AP415">
        <f t="shared" si="422"/>
        <v>0</v>
      </c>
      <c r="AQ415">
        <f t="shared" si="423"/>
        <v>0</v>
      </c>
      <c r="AR415">
        <f t="shared" si="424"/>
        <v>0</v>
      </c>
      <c r="AS415">
        <f t="shared" si="425"/>
        <v>0</v>
      </c>
      <c r="AT415">
        <f t="shared" si="426"/>
        <v>0</v>
      </c>
      <c r="AU415">
        <f t="shared" si="427"/>
        <v>0</v>
      </c>
      <c r="AV415">
        <f t="shared" si="428"/>
        <v>0</v>
      </c>
      <c r="AW415">
        <f t="shared" si="429"/>
        <v>0</v>
      </c>
      <c r="AX415">
        <f t="shared" si="430"/>
        <v>0</v>
      </c>
      <c r="AY415">
        <f t="shared" si="431"/>
        <v>0</v>
      </c>
      <c r="AZ415">
        <f t="shared" si="432"/>
        <v>0</v>
      </c>
      <c r="BA415">
        <f t="shared" si="433"/>
        <v>0</v>
      </c>
      <c r="BB415">
        <f t="shared" si="434"/>
        <v>-6.5052199999999996</v>
      </c>
      <c r="BC415">
        <f t="shared" si="435"/>
        <v>0</v>
      </c>
      <c r="BD415">
        <f t="shared" si="436"/>
        <v>0</v>
      </c>
      <c r="BE415">
        <f t="shared" si="437"/>
        <v>0</v>
      </c>
      <c r="BF415">
        <f t="shared" si="438"/>
        <v>0</v>
      </c>
      <c r="BG415">
        <f t="shared" si="439"/>
        <v>0</v>
      </c>
      <c r="BH415">
        <f t="shared" si="440"/>
        <v>0.66513999999999995</v>
      </c>
      <c r="BI415">
        <f t="shared" si="441"/>
        <v>0</v>
      </c>
      <c r="BJ415">
        <f t="shared" si="442"/>
        <v>0</v>
      </c>
      <c r="BK415">
        <f t="shared" si="443"/>
        <v>0</v>
      </c>
      <c r="BL415">
        <f t="shared" si="444"/>
        <v>0</v>
      </c>
      <c r="BM415">
        <f t="shared" si="445"/>
        <v>-0.42251</v>
      </c>
      <c r="BN415">
        <f t="shared" si="446"/>
        <v>0</v>
      </c>
      <c r="BO415">
        <f t="shared" si="447"/>
        <v>0</v>
      </c>
      <c r="BP415">
        <f t="shared" si="448"/>
        <v>0</v>
      </c>
      <c r="BQ415">
        <f t="shared" si="449"/>
        <v>1.28044</v>
      </c>
      <c r="BR415">
        <f t="shared" si="450"/>
        <v>0</v>
      </c>
      <c r="BS415">
        <f t="shared" si="451"/>
        <v>0</v>
      </c>
      <c r="BT415">
        <f t="shared" si="452"/>
        <v>0</v>
      </c>
      <c r="BU415">
        <f t="shared" si="453"/>
        <v>0</v>
      </c>
      <c r="BV415">
        <f t="shared" si="454"/>
        <v>0</v>
      </c>
      <c r="BX415">
        <f t="shared" si="455"/>
        <v>0</v>
      </c>
      <c r="BY415">
        <f t="shared" si="456"/>
        <v>-0.16891</v>
      </c>
      <c r="BZ415">
        <f t="shared" si="457"/>
        <v>0</v>
      </c>
      <c r="CA415">
        <f t="shared" si="458"/>
        <v>0</v>
      </c>
      <c r="CB415">
        <f t="shared" si="459"/>
        <v>0</v>
      </c>
      <c r="CC415">
        <f t="shared" si="460"/>
        <v>0</v>
      </c>
      <c r="CD415">
        <f t="shared" si="461"/>
        <v>0</v>
      </c>
      <c r="CE415">
        <f t="shared" si="462"/>
        <v>0</v>
      </c>
      <c r="CF415">
        <f t="shared" si="463"/>
        <v>0</v>
      </c>
      <c r="CG415">
        <f t="shared" si="464"/>
        <v>0</v>
      </c>
      <c r="CH415">
        <f t="shared" si="465"/>
        <v>0</v>
      </c>
      <c r="CI415">
        <f t="shared" si="466"/>
        <v>0</v>
      </c>
      <c r="CJ415">
        <f t="shared" si="467"/>
        <v>0</v>
      </c>
      <c r="CK415">
        <f t="shared" si="468"/>
        <v>0</v>
      </c>
      <c r="CL415">
        <f t="shared" si="469"/>
        <v>1.4938400000000001</v>
      </c>
      <c r="CM415">
        <f t="shared" si="470"/>
        <v>0</v>
      </c>
      <c r="CN415">
        <f t="shared" si="471"/>
        <v>0</v>
      </c>
      <c r="CO415">
        <f t="shared" si="472"/>
        <v>0</v>
      </c>
      <c r="CP415">
        <f t="shared" si="473"/>
        <v>0</v>
      </c>
      <c r="CQ415">
        <f t="shared" si="474"/>
        <v>0</v>
      </c>
      <c r="CR415">
        <f t="shared" si="475"/>
        <v>-1.9494899999999999</v>
      </c>
      <c r="CS415">
        <f t="shared" si="476"/>
        <v>0</v>
      </c>
      <c r="CT415">
        <f t="shared" si="477"/>
        <v>0</v>
      </c>
      <c r="CU415">
        <f t="shared" si="478"/>
        <v>0</v>
      </c>
      <c r="CV415">
        <f t="shared" si="479"/>
        <v>0</v>
      </c>
      <c r="CW415">
        <f t="shared" si="480"/>
        <v>-0.92057</v>
      </c>
      <c r="CX415">
        <f t="shared" si="481"/>
        <v>0</v>
      </c>
      <c r="CY415">
        <f t="shared" si="482"/>
        <v>0</v>
      </c>
      <c r="CZ415">
        <f t="shared" si="483"/>
        <v>0</v>
      </c>
      <c r="DA415">
        <f t="shared" si="484"/>
        <v>-4.5905500000000004</v>
      </c>
      <c r="DB415">
        <f t="shared" si="485"/>
        <v>0</v>
      </c>
      <c r="DC415">
        <f t="shared" si="486"/>
        <v>0</v>
      </c>
      <c r="DD415">
        <f t="shared" si="487"/>
        <v>0</v>
      </c>
      <c r="DE415">
        <f t="shared" si="488"/>
        <v>0</v>
      </c>
      <c r="DF415">
        <f t="shared" si="489"/>
        <v>0</v>
      </c>
    </row>
    <row r="416" spans="1:110" x14ac:dyDescent="0.25">
      <c r="A416" s="4">
        <f>raw!$A416:$A416</f>
        <v>43379</v>
      </c>
      <c r="B416" s="6" t="str">
        <f>raw!$B416:$B416</f>
        <v>0010-0046</v>
      </c>
      <c r="D416" t="str">
        <f>IF(score!$C416=".",".",IF(score!$C416=0,"1",IF(score!$C416=25,"0",IF(score!$C416=50,"0",IF(score!$C416=75,"0",IF(score!$C416=100,"0"))))))</f>
        <v>0</v>
      </c>
      <c r="E416" t="str">
        <f>IF(score!$C416=".",".",IF(score!$C416=0,"0",IF(score!$C416=25,"1",IF(score!$C416=50,"0",IF(score!$C416=75,"0",IF(score!$C416=100,"0"))))))</f>
        <v>0</v>
      </c>
      <c r="F416" t="str">
        <f>IF(score!$C416=".",".",IF(score!$C416=0,"0",IF(score!$C416=25,"0",IF(score!$C416=50,"1",IF(score!$C416=75,"0",IF(score!$C416=100,"0"))))))</f>
        <v>1</v>
      </c>
      <c r="G416" t="str">
        <f>IF(score!$C416=".",".",IF(score!$C416=0,"0",IF(score!$C416=25,"0",IF(score!$C416=50,"0",IF(score!$C416=75,"1",IF(score!$C416=100,"0"))))))</f>
        <v>0</v>
      </c>
      <c r="H416" t="str">
        <f>IF(score!$D416=".",".",IF(score!$D416=0,"1",IF(score!$D416=50,"0",IF(score!$D416=100,"0"))))</f>
        <v>1</v>
      </c>
      <c r="I416" t="str">
        <f>IF(score!$D416=".",".",IF(score!$D416=0,"0",IF(score!$D416=50,"1",IF(score!$D416=100,"0"))))</f>
        <v>0</v>
      </c>
      <c r="J416" t="str">
        <f>IF(score!$E416=".",".",IF(score!$E416=0,"1",IF(score!$E416=50,"0",IF(score!$E416=100,"0"))))</f>
        <v>1</v>
      </c>
      <c r="K416" t="str">
        <f>IF(score!$E416=".",".",IF(score!$E416=0,"0",IF(score!$E416=50,"1",IF(score!$E416=100,"0"))))</f>
        <v>0</v>
      </c>
      <c r="L416" t="str">
        <f>IF(score!$F416=".",".",IF(score!$F416=0,"1",IF(score!$F416=100,"0")))</f>
        <v>0</v>
      </c>
      <c r="M416" t="str">
        <f>IF(score!$G416=".",".",IF(score!$G416=0,"1",IF(score!$G416=100,"0")))</f>
        <v>0</v>
      </c>
      <c r="N416" t="str">
        <f>IF(score!$H416=".",".",IF(score!$H416=0,"1",IF(score!$H416=100,"0")))</f>
        <v>0</v>
      </c>
      <c r="O416" t="str">
        <f>IF(score!$I416=".",".",IF(score!$I416=0,"1",IF(score!$I416=50,"0",IF(score!$I416=100,"0"))))</f>
        <v>0</v>
      </c>
      <c r="P416" t="str">
        <f>IF(score!$J416=".",".",IF(score!$J416=0,"1",IF(score!$J416=25,"0",IF(score!$J416=50,"0",IF(score!$J416=75,"0",IF(score!$J416=100,"0"))))))</f>
        <v>0</v>
      </c>
      <c r="Q416" t="str">
        <f>IF(score!$J416=".",".",IF(score!$J416=0,"0",IF(score!$J416=25,"1",IF(score!$J416=50,"0",IF(score!$J416=75,"0",IF(score!$J416=100,"0"))))))</f>
        <v>0</v>
      </c>
      <c r="R416" t="str">
        <f>IF(score!$J416=".",".",IF(score!$J416=0,"0",IF(score!$J416=25,"0",IF(score!$J416=50,"1",IF(score!$J416=75,"0",IF(score!$J416=100,"0"))))))</f>
        <v>0</v>
      </c>
      <c r="S416" t="str">
        <f>IF(score!$J416=".",".",IF(score!$J416=0,"0",IF(score!$J416=25,"0",IF(score!$J416=50,"0",IF(score!$J416=75,"1",IF(score!$J416=100,"0"))))))</f>
        <v>0</v>
      </c>
      <c r="T416" t="str">
        <f>IF(score!$K416=".",".",IF(score!$K416=0,"1",IF(score!$K416=20,"0",IF(score!$K416=40,"0",IF(score!$K416=60,"0",IF(score!$K416=80,"0",IF(score!$K416=100,"0")))))))</f>
        <v>0</v>
      </c>
      <c r="U416" t="str">
        <f>IF(score!$K416=".",".",IF(score!$K416=0,"0",IF(score!$K416=20,"1",IF(score!$K416=40,"0",IF(score!$K416=60,"0",IF(score!$K416=80,"0",IF(score!$K416=100,"0")))))))</f>
        <v>0</v>
      </c>
      <c r="V416" t="str">
        <f>IF(score!$K416=".",".",IF(score!$K416=0,"0",IF(score!$K416=20,"0",IF(score!$K416=40,"1",IF(score!$K416=60,"0",IF(score!$K416=80,"0",IF(score!$K416=100,"0")))))))</f>
        <v>0</v>
      </c>
      <c r="W416" t="str">
        <f>IF(score!$K416=".",".",IF(score!$K416=0,"0",IF(score!$K416=20,"0",IF(score!$K416=40,"0",IF(score!$K416=60,"1",IF(score!$K416=80,"0",IF(score!$K416=100,"0")))))))</f>
        <v>0</v>
      </c>
      <c r="X416" t="str">
        <f>IF(score!$K416=".",".",IF(score!$K416=0,"0",IF(score!$K416=20,"0",IF(score!$K416=40,"0",IF(score!$K416=60,"0",IF(score!$K416=80,"1",IF(score!$K416=100,"0")))))))</f>
        <v>1</v>
      </c>
      <c r="Y416" t="str">
        <f>IF(score!$L416=".",".",IF(score!$L416=0,"1",IF(score!$L416=20,"0",IF(score!$L416=40,"0",IF(score!$L416=60,"0",IF(score!$L416=80,"0",IF(score!$L416=100,"0")))))))</f>
        <v>0</v>
      </c>
      <c r="Z416" t="str">
        <f>IF(score!$L416=".",".",IF(score!$L416=0,"0",IF(score!$L416=20,"1",IF(score!$L416=40,"0",IF(score!$L416=60,"0",IF(score!$L416=80,"0",IF(score!$L416=100,"0")))))))</f>
        <v>0</v>
      </c>
      <c r="AA416" t="str">
        <f>IF(score!$L416=".",".",IF(score!$L416=0,"0",IF(score!$L416=20,"0",IF(score!$L416=40,"1",IF(score!$L416=60,"0",IF(score!$L416=80,"0",IF(score!$L416=100,"0")))))))</f>
        <v>0</v>
      </c>
      <c r="AB416" t="str">
        <f>IF(score!$L416=".",".",IF(score!$L416=0,"0",IF(score!$L416=20,"0",IF(score!$L416=40,"0",IF(score!$L416=60,"1",IF(score!$L416=80,"0",IF(score!$L416=100,"0")))))))</f>
        <v>0</v>
      </c>
      <c r="AC416" t="str">
        <f>IF(score!$L416=".",".",IF(score!$L416=0,"0",IF(score!$L416=20,"0",IF(score!$L416=40,"0",IF(score!$L416=60,"0",IF(score!$L416=80,"1",IF(score!L416=100,"0")))))))</f>
        <v>1</v>
      </c>
      <c r="AD416" t="str">
        <f>IF(score!$M416=".",".",IF(score!$M416=0,"1",IF(score!$M416=20,"0",IF(score!$M416=40,"0",IF(score!$M416=60,"0",IF(score!$M416=80,"0",IF(score!$M416=100,"0")))))))</f>
        <v>0</v>
      </c>
      <c r="AE416" t="str">
        <f>IF(score!$M416=".",".",IF(score!$M416=0,"0",IF(score!$M416=20,"1",IF(score!$M416=40,"0",IF(score!$M416=60,"0",IF(score!$M416=80,"0",IF(score!$M416=100,"0")))))))</f>
        <v>0</v>
      </c>
      <c r="AF416" t="str">
        <f>IF(score!$M416=".",".",IF(score!$M416=0,"0",IF(score!$M416=20,"0",IF(score!$M416=40,"1",IF(score!$M416=60,"0",IF(score!$M416=80,"0",IF(score!$M416=100,"0")))))))</f>
        <v>0</v>
      </c>
      <c r="AG416" t="str">
        <f>IF(score!$M416=".",".",IF(score!$M416=0,"0",IF(score!$M416=20,"0",IF(score!$M416=40,"0",IF(score!$M416=60,"1",IF(score!$M416=80,"0",IF(score!$M416=100,"0")))))))</f>
        <v>1</v>
      </c>
      <c r="AH416" t="str">
        <f>IF(score!$M416=".",".",IF(score!$M416=0,"0",IF(score!$M416=20,"0",IF(score!$M416=40,"0",IF(score!$M416=60,"0",IF(score!$M416=80,"1",IF(score!$M416=100,"0")))))))</f>
        <v>0</v>
      </c>
      <c r="AI416" t="str">
        <f>IF(score!$N416=".",".",IF(score!$N416=0,"1",IF(score!$N416=25,"0",IF(score!$N416=50,"0",IF(score!$N416=75,"0",IF(score!$N416=100,"0"))))))</f>
        <v>0</v>
      </c>
      <c r="AJ416" t="str">
        <f>IF(score!$N416=".",".",IF(score!$N416=0,"0",IF(score!$N416=25,"1",IF(score!$N416=50,"0",IF(score!$N416=75,"0",IF(score!$N416=100,"0"))))))</f>
        <v>0</v>
      </c>
      <c r="AK416" t="str">
        <f>IF(score!$N416=".",".",IF(score!$N416=0,"0",IF(score!$N416=25,"0",IF(score!$N416=50,"1",IF(score!$N416=75,"0",IF(score!$N416=100,"0"))))))</f>
        <v>1</v>
      </c>
      <c r="AL416" t="str">
        <f>IF(score!$N416=".",".",IF(score!$N416=0,"0",IF(score!$N416=25,"0",IF(score!$N416=50,"0",IF(score!$N416=75,"1",IF(score!$N416=100,"0"))))))</f>
        <v>0</v>
      </c>
      <c r="AN416">
        <f t="shared" si="420"/>
        <v>0</v>
      </c>
      <c r="AO416">
        <f t="shared" si="421"/>
        <v>0</v>
      </c>
      <c r="AP416">
        <f t="shared" si="422"/>
        <v>-3.0239600000000002</v>
      </c>
      <c r="AQ416">
        <f t="shared" si="423"/>
        <v>0</v>
      </c>
      <c r="AR416">
        <f t="shared" si="424"/>
        <v>-7.2321600000000004</v>
      </c>
      <c r="AS416">
        <f t="shared" si="425"/>
        <v>0</v>
      </c>
      <c r="AT416">
        <f t="shared" si="426"/>
        <v>-6.24397</v>
      </c>
      <c r="AU416">
        <f t="shared" si="427"/>
        <v>0</v>
      </c>
      <c r="AV416">
        <f t="shared" si="428"/>
        <v>0</v>
      </c>
      <c r="AW416">
        <f t="shared" si="429"/>
        <v>0</v>
      </c>
      <c r="AX416">
        <f t="shared" si="430"/>
        <v>0</v>
      </c>
      <c r="AY416">
        <f t="shared" si="431"/>
        <v>0</v>
      </c>
      <c r="AZ416">
        <f t="shared" si="432"/>
        <v>0</v>
      </c>
      <c r="BA416">
        <f t="shared" si="433"/>
        <v>0</v>
      </c>
      <c r="BB416">
        <f t="shared" si="434"/>
        <v>0</v>
      </c>
      <c r="BC416">
        <f t="shared" si="435"/>
        <v>0</v>
      </c>
      <c r="BD416">
        <f t="shared" si="436"/>
        <v>0</v>
      </c>
      <c r="BE416">
        <f t="shared" si="437"/>
        <v>0</v>
      </c>
      <c r="BF416">
        <f t="shared" si="438"/>
        <v>0</v>
      </c>
      <c r="BG416">
        <f t="shared" si="439"/>
        <v>0</v>
      </c>
      <c r="BH416">
        <f t="shared" si="440"/>
        <v>0.66513999999999995</v>
      </c>
      <c r="BI416">
        <f t="shared" si="441"/>
        <v>0</v>
      </c>
      <c r="BJ416">
        <f t="shared" si="442"/>
        <v>0</v>
      </c>
      <c r="BK416">
        <f t="shared" si="443"/>
        <v>0</v>
      </c>
      <c r="BL416">
        <f t="shared" si="444"/>
        <v>0</v>
      </c>
      <c r="BM416">
        <f t="shared" si="445"/>
        <v>-0.42251</v>
      </c>
      <c r="BN416">
        <f t="shared" si="446"/>
        <v>0</v>
      </c>
      <c r="BO416">
        <f t="shared" si="447"/>
        <v>0</v>
      </c>
      <c r="BP416">
        <f t="shared" si="448"/>
        <v>0</v>
      </c>
      <c r="BQ416">
        <f t="shared" si="449"/>
        <v>1.28044</v>
      </c>
      <c r="BR416">
        <f t="shared" si="450"/>
        <v>0</v>
      </c>
      <c r="BS416">
        <f t="shared" si="451"/>
        <v>0</v>
      </c>
      <c r="BT416">
        <f t="shared" si="452"/>
        <v>0</v>
      </c>
      <c r="BU416">
        <f t="shared" si="453"/>
        <v>-0.18043000000000001</v>
      </c>
      <c r="BV416">
        <f t="shared" si="454"/>
        <v>0</v>
      </c>
      <c r="BX416">
        <f t="shared" si="455"/>
        <v>0</v>
      </c>
      <c r="BY416">
        <f t="shared" si="456"/>
        <v>0</v>
      </c>
      <c r="BZ416">
        <f t="shared" si="457"/>
        <v>3.4819999999999997E-2</v>
      </c>
      <c r="CA416">
        <f t="shared" si="458"/>
        <v>0</v>
      </c>
      <c r="CB416">
        <f t="shared" si="459"/>
        <v>3.9311500000000001</v>
      </c>
      <c r="CC416">
        <f t="shared" si="460"/>
        <v>0</v>
      </c>
      <c r="CD416">
        <f t="shared" si="461"/>
        <v>2.68282</v>
      </c>
      <c r="CE416">
        <f t="shared" si="462"/>
        <v>0</v>
      </c>
      <c r="CF416">
        <f t="shared" si="463"/>
        <v>0</v>
      </c>
      <c r="CG416">
        <f t="shared" si="464"/>
        <v>0</v>
      </c>
      <c r="CH416">
        <f t="shared" si="465"/>
        <v>0</v>
      </c>
      <c r="CI416">
        <f t="shared" si="466"/>
        <v>0</v>
      </c>
      <c r="CJ416">
        <f t="shared" si="467"/>
        <v>0</v>
      </c>
      <c r="CK416">
        <f t="shared" si="468"/>
        <v>0</v>
      </c>
      <c r="CL416">
        <f t="shared" si="469"/>
        <v>0</v>
      </c>
      <c r="CM416">
        <f t="shared" si="470"/>
        <v>0</v>
      </c>
      <c r="CN416">
        <f t="shared" si="471"/>
        <v>0</v>
      </c>
      <c r="CO416">
        <f t="shared" si="472"/>
        <v>0</v>
      </c>
      <c r="CP416">
        <f t="shared" si="473"/>
        <v>0</v>
      </c>
      <c r="CQ416">
        <f t="shared" si="474"/>
        <v>0</v>
      </c>
      <c r="CR416">
        <f t="shared" si="475"/>
        <v>-1.9494899999999999</v>
      </c>
      <c r="CS416">
        <f t="shared" si="476"/>
        <v>0</v>
      </c>
      <c r="CT416">
        <f t="shared" si="477"/>
        <v>0</v>
      </c>
      <c r="CU416">
        <f t="shared" si="478"/>
        <v>0</v>
      </c>
      <c r="CV416">
        <f t="shared" si="479"/>
        <v>0</v>
      </c>
      <c r="CW416">
        <f t="shared" si="480"/>
        <v>-0.92057</v>
      </c>
      <c r="CX416">
        <f t="shared" si="481"/>
        <v>0</v>
      </c>
      <c r="CY416">
        <f t="shared" si="482"/>
        <v>0</v>
      </c>
      <c r="CZ416">
        <f t="shared" si="483"/>
        <v>0</v>
      </c>
      <c r="DA416">
        <f t="shared" si="484"/>
        <v>-4.5905500000000004</v>
      </c>
      <c r="DB416">
        <f t="shared" si="485"/>
        <v>0</v>
      </c>
      <c r="DC416">
        <f t="shared" si="486"/>
        <v>0</v>
      </c>
      <c r="DD416">
        <f t="shared" si="487"/>
        <v>0</v>
      </c>
      <c r="DE416">
        <f t="shared" si="488"/>
        <v>-5.63286</v>
      </c>
      <c r="DF416">
        <f t="shared" si="489"/>
        <v>0</v>
      </c>
    </row>
    <row r="417" spans="1:110" x14ac:dyDescent="0.25">
      <c r="A417" s="4">
        <f>raw!$A417:$A417</f>
        <v>43378</v>
      </c>
      <c r="B417" s="6" t="str">
        <f>raw!$B417:$B417</f>
        <v>0010-0047</v>
      </c>
      <c r="D417" t="str">
        <f>IF(score!$C417=".",".",IF(score!$C417=0,"1",IF(score!$C417=25,"0",IF(score!$C417=50,"0",IF(score!$C417=75,"0",IF(score!$C417=100,"0"))))))</f>
        <v>0</v>
      </c>
      <c r="E417" t="str">
        <f>IF(score!$C417=".",".",IF(score!$C417=0,"0",IF(score!$C417=25,"1",IF(score!$C417=50,"0",IF(score!$C417=75,"0",IF(score!$C417=100,"0"))))))</f>
        <v>0</v>
      </c>
      <c r="F417" t="str">
        <f>IF(score!$C417=".",".",IF(score!$C417=0,"0",IF(score!$C417=25,"0",IF(score!$C417=50,"1",IF(score!$C417=75,"0",IF(score!$C417=100,"0"))))))</f>
        <v>1</v>
      </c>
      <c r="G417" t="str">
        <f>IF(score!$C417=".",".",IF(score!$C417=0,"0",IF(score!$C417=25,"0",IF(score!$C417=50,"0",IF(score!$C417=75,"1",IF(score!$C417=100,"0"))))))</f>
        <v>0</v>
      </c>
      <c r="H417" t="str">
        <f>IF(score!$D417=".",".",IF(score!$D417=0,"1",IF(score!$D417=50,"0",IF(score!$D417=100,"0"))))</f>
        <v>0</v>
      </c>
      <c r="I417" t="str">
        <f>IF(score!$D417=".",".",IF(score!$D417=0,"0",IF(score!$D417=50,"1",IF(score!$D417=100,"0"))))</f>
        <v>1</v>
      </c>
      <c r="J417" t="str">
        <f>IF(score!$E417=".",".",IF(score!$E417=0,"1",IF(score!$E417=50,"0",IF(score!$E417=100,"0"))))</f>
        <v>0</v>
      </c>
      <c r="K417" t="str">
        <f>IF(score!$E417=".",".",IF(score!$E417=0,"0",IF(score!$E417=50,"1",IF(score!$E417=100,"0"))))</f>
        <v>1</v>
      </c>
      <c r="L417" t="str">
        <f>IF(score!$F417=".",".",IF(score!$F417=0,"1",IF(score!$F417=100,"0")))</f>
        <v>0</v>
      </c>
      <c r="M417" t="str">
        <f>IF(score!$G417=".",".",IF(score!$G417=0,"1",IF(score!$G417=100,"0")))</f>
        <v>0</v>
      </c>
      <c r="N417" t="str">
        <f>IF(score!$H417=".",".",IF(score!$H417=0,"1",IF(score!$H417=100,"0")))</f>
        <v>0</v>
      </c>
      <c r="O417" t="str">
        <f>IF(score!$I417=".",".",IF(score!$I417=0,"1",IF(score!$I417=50,"0",IF(score!$I417=100,"0"))))</f>
        <v>0</v>
      </c>
      <c r="P417" t="str">
        <f>IF(score!$J417=".",".",IF(score!$J417=0,"1",IF(score!$J417=25,"0",IF(score!$J417=50,"0",IF(score!$J417=75,"0",IF(score!$J417=100,"0"))))))</f>
        <v>0</v>
      </c>
      <c r="Q417" t="str">
        <f>IF(score!$J417=".",".",IF(score!$J417=0,"0",IF(score!$J417=25,"1",IF(score!$J417=50,"0",IF(score!$J417=75,"0",IF(score!$J417=100,"0"))))))</f>
        <v>0</v>
      </c>
      <c r="R417" t="str">
        <f>IF(score!$J417=".",".",IF(score!$J417=0,"0",IF(score!$J417=25,"0",IF(score!$J417=50,"1",IF(score!$J417=75,"0",IF(score!$J417=100,"0"))))))</f>
        <v>0</v>
      </c>
      <c r="S417" t="str">
        <f>IF(score!$J417=".",".",IF(score!$J417=0,"0",IF(score!$J417=25,"0",IF(score!$J417=50,"0",IF(score!$J417=75,"1",IF(score!$J417=100,"0"))))))</f>
        <v>0</v>
      </c>
      <c r="T417" t="str">
        <f>IF(score!$K417=".",".",IF(score!$K417=0,"1",IF(score!$K417=20,"0",IF(score!$K417=40,"0",IF(score!$K417=60,"0",IF(score!$K417=80,"0",IF(score!$K417=100,"0")))))))</f>
        <v>0</v>
      </c>
      <c r="U417" t="str">
        <f>IF(score!$K417=".",".",IF(score!$K417=0,"0",IF(score!$K417=20,"1",IF(score!$K417=40,"0",IF(score!$K417=60,"0",IF(score!$K417=80,"0",IF(score!$K417=100,"0")))))))</f>
        <v>0</v>
      </c>
      <c r="V417" t="str">
        <f>IF(score!$K417=".",".",IF(score!$K417=0,"0",IF(score!$K417=20,"0",IF(score!$K417=40,"1",IF(score!$K417=60,"0",IF(score!$K417=80,"0",IF(score!$K417=100,"0")))))))</f>
        <v>0</v>
      </c>
      <c r="W417" t="str">
        <f>IF(score!$K417=".",".",IF(score!$K417=0,"0",IF(score!$K417=20,"0",IF(score!$K417=40,"0",IF(score!$K417=60,"1",IF(score!$K417=80,"0",IF(score!$K417=100,"0")))))))</f>
        <v>0</v>
      </c>
      <c r="X417" t="str">
        <f>IF(score!$K417=".",".",IF(score!$K417=0,"0",IF(score!$K417=20,"0",IF(score!$K417=40,"0",IF(score!$K417=60,"0",IF(score!$K417=80,"1",IF(score!$K417=100,"0")))))))</f>
        <v>1</v>
      </c>
      <c r="Y417" t="str">
        <f>IF(score!$L417=".",".",IF(score!$L417=0,"1",IF(score!$L417=20,"0",IF(score!$L417=40,"0",IF(score!$L417=60,"0",IF(score!$L417=80,"0",IF(score!$L417=100,"0")))))))</f>
        <v>0</v>
      </c>
      <c r="Z417" t="str">
        <f>IF(score!$L417=".",".",IF(score!$L417=0,"0",IF(score!$L417=20,"1",IF(score!$L417=40,"0",IF(score!$L417=60,"0",IF(score!$L417=80,"0",IF(score!$L417=100,"0")))))))</f>
        <v>0</v>
      </c>
      <c r="AA417" t="str">
        <f>IF(score!$L417=".",".",IF(score!$L417=0,"0",IF(score!$L417=20,"0",IF(score!$L417=40,"1",IF(score!$L417=60,"0",IF(score!$L417=80,"0",IF(score!$L417=100,"0")))))))</f>
        <v>0</v>
      </c>
      <c r="AB417" t="str">
        <f>IF(score!$L417=".",".",IF(score!$L417=0,"0",IF(score!$L417=20,"0",IF(score!$L417=40,"0",IF(score!$L417=60,"1",IF(score!$L417=80,"0",IF(score!$L417=100,"0")))))))</f>
        <v>0</v>
      </c>
      <c r="AC417" t="str">
        <f>IF(score!$L417=".",".",IF(score!$L417=0,"0",IF(score!$L417=20,"0",IF(score!$L417=40,"0",IF(score!$L417=60,"0",IF(score!$L417=80,"1",IF(score!L417=100,"0")))))))</f>
        <v>1</v>
      </c>
      <c r="AD417" t="str">
        <f>IF(score!$M417=".",".",IF(score!$M417=0,"1",IF(score!$M417=20,"0",IF(score!$M417=40,"0",IF(score!$M417=60,"0",IF(score!$M417=80,"0",IF(score!$M417=100,"0")))))))</f>
        <v>0</v>
      </c>
      <c r="AE417" t="str">
        <f>IF(score!$M417=".",".",IF(score!$M417=0,"0",IF(score!$M417=20,"1",IF(score!$M417=40,"0",IF(score!$M417=60,"0",IF(score!$M417=80,"0",IF(score!$M417=100,"0")))))))</f>
        <v>1</v>
      </c>
      <c r="AF417" t="str">
        <f>IF(score!$M417=".",".",IF(score!$M417=0,"0",IF(score!$M417=20,"0",IF(score!$M417=40,"1",IF(score!$M417=60,"0",IF(score!$M417=80,"0",IF(score!$M417=100,"0")))))))</f>
        <v>0</v>
      </c>
      <c r="AG417" t="str">
        <f>IF(score!$M417=".",".",IF(score!$M417=0,"0",IF(score!$M417=20,"0",IF(score!$M417=40,"0",IF(score!$M417=60,"1",IF(score!$M417=80,"0",IF(score!$M417=100,"0")))))))</f>
        <v>0</v>
      </c>
      <c r="AH417" t="str">
        <f>IF(score!$M417=".",".",IF(score!$M417=0,"0",IF(score!$M417=20,"0",IF(score!$M417=40,"0",IF(score!$M417=60,"0",IF(score!$M417=80,"1",IF(score!$M417=100,"0")))))))</f>
        <v>0</v>
      </c>
      <c r="AI417" t="str">
        <f>IF(score!$N417=".",".",IF(score!$N417=0,"1",IF(score!$N417=25,"0",IF(score!$N417=50,"0",IF(score!$N417=75,"0",IF(score!$N417=100,"0"))))))</f>
        <v>0</v>
      </c>
      <c r="AJ417" t="str">
        <f>IF(score!$N417=".",".",IF(score!$N417=0,"0",IF(score!$N417=25,"1",IF(score!$N417=50,"0",IF(score!$N417=75,"0",IF(score!$N417=100,"0"))))))</f>
        <v>0</v>
      </c>
      <c r="AK417" t="str">
        <f>IF(score!$N417=".",".",IF(score!$N417=0,"0",IF(score!$N417=25,"0",IF(score!$N417=50,"1",IF(score!$N417=75,"0",IF(score!$N417=100,"0"))))))</f>
        <v>0</v>
      </c>
      <c r="AL417" t="str">
        <f>IF(score!$N417=".",".",IF(score!$N417=0,"0",IF(score!$N417=25,"0",IF(score!$N417=50,"0",IF(score!$N417=75,"1",IF(score!$N417=100,"0"))))))</f>
        <v>0</v>
      </c>
      <c r="AN417">
        <f t="shared" si="420"/>
        <v>0</v>
      </c>
      <c r="AO417">
        <f t="shared" si="421"/>
        <v>0</v>
      </c>
      <c r="AP417">
        <f t="shared" si="422"/>
        <v>-3.0239600000000002</v>
      </c>
      <c r="AQ417">
        <f t="shared" si="423"/>
        <v>0</v>
      </c>
      <c r="AR417">
        <f t="shared" si="424"/>
        <v>0</v>
      </c>
      <c r="AS417">
        <f t="shared" si="425"/>
        <v>-3.4555500000000001</v>
      </c>
      <c r="AT417">
        <f t="shared" si="426"/>
        <v>0</v>
      </c>
      <c r="AU417">
        <f t="shared" si="427"/>
        <v>-2.7355700000000001</v>
      </c>
      <c r="AV417">
        <f t="shared" si="428"/>
        <v>0</v>
      </c>
      <c r="AW417">
        <f t="shared" si="429"/>
        <v>0</v>
      </c>
      <c r="AX417">
        <f t="shared" si="430"/>
        <v>0</v>
      </c>
      <c r="AY417">
        <f t="shared" si="431"/>
        <v>0</v>
      </c>
      <c r="AZ417">
        <f t="shared" si="432"/>
        <v>0</v>
      </c>
      <c r="BA417">
        <f t="shared" si="433"/>
        <v>0</v>
      </c>
      <c r="BB417">
        <f t="shared" si="434"/>
        <v>0</v>
      </c>
      <c r="BC417">
        <f t="shared" si="435"/>
        <v>0</v>
      </c>
      <c r="BD417">
        <f t="shared" si="436"/>
        <v>0</v>
      </c>
      <c r="BE417">
        <f t="shared" si="437"/>
        <v>0</v>
      </c>
      <c r="BF417">
        <f t="shared" si="438"/>
        <v>0</v>
      </c>
      <c r="BG417">
        <f t="shared" si="439"/>
        <v>0</v>
      </c>
      <c r="BH417">
        <f t="shared" si="440"/>
        <v>0.66513999999999995</v>
      </c>
      <c r="BI417">
        <f t="shared" si="441"/>
        <v>0</v>
      </c>
      <c r="BJ417">
        <f t="shared" si="442"/>
        <v>0</v>
      </c>
      <c r="BK417">
        <f t="shared" si="443"/>
        <v>0</v>
      </c>
      <c r="BL417">
        <f t="shared" si="444"/>
        <v>0</v>
      </c>
      <c r="BM417">
        <f t="shared" si="445"/>
        <v>-0.42251</v>
      </c>
      <c r="BN417">
        <f t="shared" si="446"/>
        <v>0</v>
      </c>
      <c r="BO417">
        <f t="shared" si="447"/>
        <v>3.4159299999999999</v>
      </c>
      <c r="BP417">
        <f t="shared" si="448"/>
        <v>0</v>
      </c>
      <c r="BQ417">
        <f t="shared" si="449"/>
        <v>0</v>
      </c>
      <c r="BR417">
        <f t="shared" si="450"/>
        <v>0</v>
      </c>
      <c r="BS417">
        <f t="shared" si="451"/>
        <v>0</v>
      </c>
      <c r="BT417">
        <f t="shared" si="452"/>
        <v>0</v>
      </c>
      <c r="BU417">
        <f t="shared" si="453"/>
        <v>0</v>
      </c>
      <c r="BV417">
        <f t="shared" si="454"/>
        <v>0</v>
      </c>
      <c r="BX417">
        <f t="shared" si="455"/>
        <v>0</v>
      </c>
      <c r="BY417">
        <f t="shared" si="456"/>
        <v>0</v>
      </c>
      <c r="BZ417">
        <f t="shared" si="457"/>
        <v>3.4819999999999997E-2</v>
      </c>
      <c r="CA417">
        <f t="shared" si="458"/>
        <v>0</v>
      </c>
      <c r="CB417">
        <f t="shared" si="459"/>
        <v>0</v>
      </c>
      <c r="CC417">
        <f t="shared" si="460"/>
        <v>1.8684000000000001</v>
      </c>
      <c r="CD417">
        <f t="shared" si="461"/>
        <v>0</v>
      </c>
      <c r="CE417">
        <f t="shared" si="462"/>
        <v>1.43103</v>
      </c>
      <c r="CF417">
        <f t="shared" si="463"/>
        <v>0</v>
      </c>
      <c r="CG417">
        <f t="shared" si="464"/>
        <v>0</v>
      </c>
      <c r="CH417">
        <f t="shared" si="465"/>
        <v>0</v>
      </c>
      <c r="CI417">
        <f t="shared" si="466"/>
        <v>0</v>
      </c>
      <c r="CJ417">
        <f t="shared" si="467"/>
        <v>0</v>
      </c>
      <c r="CK417">
        <f t="shared" si="468"/>
        <v>0</v>
      </c>
      <c r="CL417">
        <f t="shared" si="469"/>
        <v>0</v>
      </c>
      <c r="CM417">
        <f t="shared" si="470"/>
        <v>0</v>
      </c>
      <c r="CN417">
        <f t="shared" si="471"/>
        <v>0</v>
      </c>
      <c r="CO417">
        <f t="shared" si="472"/>
        <v>0</v>
      </c>
      <c r="CP417">
        <f t="shared" si="473"/>
        <v>0</v>
      </c>
      <c r="CQ417">
        <f t="shared" si="474"/>
        <v>0</v>
      </c>
      <c r="CR417">
        <f t="shared" si="475"/>
        <v>-1.9494899999999999</v>
      </c>
      <c r="CS417">
        <f t="shared" si="476"/>
        <v>0</v>
      </c>
      <c r="CT417">
        <f t="shared" si="477"/>
        <v>0</v>
      </c>
      <c r="CU417">
        <f t="shared" si="478"/>
        <v>0</v>
      </c>
      <c r="CV417">
        <f t="shared" si="479"/>
        <v>0</v>
      </c>
      <c r="CW417">
        <f t="shared" si="480"/>
        <v>-0.92057</v>
      </c>
      <c r="CX417">
        <f t="shared" si="481"/>
        <v>0</v>
      </c>
      <c r="CY417">
        <f t="shared" si="482"/>
        <v>-10.779109999999999</v>
      </c>
      <c r="CZ417">
        <f t="shared" si="483"/>
        <v>0</v>
      </c>
      <c r="DA417">
        <f t="shared" si="484"/>
        <v>0</v>
      </c>
      <c r="DB417">
        <f t="shared" si="485"/>
        <v>0</v>
      </c>
      <c r="DC417">
        <f t="shared" si="486"/>
        <v>0</v>
      </c>
      <c r="DD417">
        <f t="shared" si="487"/>
        <v>0</v>
      </c>
      <c r="DE417">
        <f t="shared" si="488"/>
        <v>0</v>
      </c>
      <c r="DF417">
        <f t="shared" si="489"/>
        <v>0</v>
      </c>
    </row>
    <row r="418" spans="1:110" x14ac:dyDescent="0.25">
      <c r="A418" s="4">
        <f>raw!$A418:$A418</f>
        <v>43379</v>
      </c>
      <c r="B418" s="6" t="str">
        <f>raw!$B418:$B418</f>
        <v>0010-0050</v>
      </c>
      <c r="D418" t="str">
        <f>IF(score!$C418=".",".",IF(score!$C418=0,"1",IF(score!$C418=25,"0",IF(score!$C418=50,"0",IF(score!$C418=75,"0",IF(score!$C418=100,"0"))))))</f>
        <v>0</v>
      </c>
      <c r="E418" t="str">
        <f>IF(score!$C418=".",".",IF(score!$C418=0,"0",IF(score!$C418=25,"1",IF(score!$C418=50,"0",IF(score!$C418=75,"0",IF(score!$C418=100,"0"))))))</f>
        <v>0</v>
      </c>
      <c r="F418" t="str">
        <f>IF(score!$C418=".",".",IF(score!$C418=0,"0",IF(score!$C418=25,"0",IF(score!$C418=50,"1",IF(score!$C418=75,"0",IF(score!$C418=100,"0"))))))</f>
        <v>1</v>
      </c>
      <c r="G418" t="str">
        <f>IF(score!$C418=".",".",IF(score!$C418=0,"0",IF(score!$C418=25,"0",IF(score!$C418=50,"0",IF(score!$C418=75,"1",IF(score!$C418=100,"0"))))))</f>
        <v>0</v>
      </c>
      <c r="H418" t="str">
        <f>IF(score!$D418=".",".",IF(score!$D418=0,"1",IF(score!$D418=50,"0",IF(score!$D418=100,"0"))))</f>
        <v>1</v>
      </c>
      <c r="I418" t="str">
        <f>IF(score!$D418=".",".",IF(score!$D418=0,"0",IF(score!$D418=50,"1",IF(score!$D418=100,"0"))))</f>
        <v>0</v>
      </c>
      <c r="J418" t="str">
        <f>IF(score!$E418=".",".",IF(score!$E418=0,"1",IF(score!$E418=50,"0",IF(score!$E418=100,"0"))))</f>
        <v>1</v>
      </c>
      <c r="K418" t="str">
        <f>IF(score!$E418=".",".",IF(score!$E418=0,"0",IF(score!$E418=50,"1",IF(score!$E418=100,"0"))))</f>
        <v>0</v>
      </c>
      <c r="L418" t="str">
        <f>IF(score!$F418=".",".",IF(score!$F418=0,"1",IF(score!$F418=100,"0")))</f>
        <v>0</v>
      </c>
      <c r="M418" t="str">
        <f>IF(score!$G418=".",".",IF(score!$G418=0,"1",IF(score!$G418=100,"0")))</f>
        <v>0</v>
      </c>
      <c r="N418" t="str">
        <f>IF(score!$H418=".",".",IF(score!$H418=0,"1",IF(score!$H418=100,"0")))</f>
        <v>0</v>
      </c>
      <c r="O418" t="str">
        <f>IF(score!$I418=".",".",IF(score!$I418=0,"1",IF(score!$I418=50,"0",IF(score!$I418=100,"0"))))</f>
        <v>0</v>
      </c>
      <c r="P418" t="str">
        <f>IF(score!$J418=".",".",IF(score!$J418=0,"1",IF(score!$J418=25,"0",IF(score!$J418=50,"0",IF(score!$J418=75,"0",IF(score!$J418=100,"0"))))))</f>
        <v>0</v>
      </c>
      <c r="Q418" t="str">
        <f>IF(score!$J418=".",".",IF(score!$J418=0,"0",IF(score!$J418=25,"1",IF(score!$J418=50,"0",IF(score!$J418=75,"0",IF(score!$J418=100,"0"))))))</f>
        <v>0</v>
      </c>
      <c r="R418" t="str">
        <f>IF(score!$J418=".",".",IF(score!$J418=0,"0",IF(score!$J418=25,"0",IF(score!$J418=50,"1",IF(score!$J418=75,"0",IF(score!$J418=100,"0"))))))</f>
        <v>0</v>
      </c>
      <c r="S418" t="str">
        <f>IF(score!$J418=".",".",IF(score!$J418=0,"0",IF(score!$J418=25,"0",IF(score!$J418=50,"0",IF(score!$J418=75,"1",IF(score!$J418=100,"0"))))))</f>
        <v>0</v>
      </c>
      <c r="T418" t="str">
        <f>IF(score!$K418=".",".",IF(score!$K418=0,"1",IF(score!$K418=20,"0",IF(score!$K418=40,"0",IF(score!$K418=60,"0",IF(score!$K418=80,"0",IF(score!$K418=100,"0")))))))</f>
        <v>0</v>
      </c>
      <c r="U418" t="str">
        <f>IF(score!$K418=".",".",IF(score!$K418=0,"0",IF(score!$K418=20,"1",IF(score!$K418=40,"0",IF(score!$K418=60,"0",IF(score!$K418=80,"0",IF(score!$K418=100,"0")))))))</f>
        <v>0</v>
      </c>
      <c r="V418" t="str">
        <f>IF(score!$K418=".",".",IF(score!$K418=0,"0",IF(score!$K418=20,"0",IF(score!$K418=40,"1",IF(score!$K418=60,"0",IF(score!$K418=80,"0",IF(score!$K418=100,"0")))))))</f>
        <v>0</v>
      </c>
      <c r="W418" t="str">
        <f>IF(score!$K418=".",".",IF(score!$K418=0,"0",IF(score!$K418=20,"0",IF(score!$K418=40,"0",IF(score!$K418=60,"1",IF(score!$K418=80,"0",IF(score!$K418=100,"0")))))))</f>
        <v>0</v>
      </c>
      <c r="X418" t="str">
        <f>IF(score!$K418=".",".",IF(score!$K418=0,"0",IF(score!$K418=20,"0",IF(score!$K418=40,"0",IF(score!$K418=60,"0",IF(score!$K418=80,"1",IF(score!$K418=100,"0")))))))</f>
        <v>0</v>
      </c>
      <c r="Y418" t="str">
        <f>IF(score!$L418=".",".",IF(score!$L418=0,"1",IF(score!$L418=20,"0",IF(score!$L418=40,"0",IF(score!$L418=60,"0",IF(score!$L418=80,"0",IF(score!$L418=100,"0")))))))</f>
        <v>0</v>
      </c>
      <c r="Z418" t="str">
        <f>IF(score!$L418=".",".",IF(score!$L418=0,"0",IF(score!$L418=20,"1",IF(score!$L418=40,"0",IF(score!$L418=60,"0",IF(score!$L418=80,"0",IF(score!$L418=100,"0")))))))</f>
        <v>0</v>
      </c>
      <c r="AA418" t="str">
        <f>IF(score!$L418=".",".",IF(score!$L418=0,"0",IF(score!$L418=20,"0",IF(score!$L418=40,"1",IF(score!$L418=60,"0",IF(score!$L418=80,"0",IF(score!$L418=100,"0")))))))</f>
        <v>0</v>
      </c>
      <c r="AB418" t="str">
        <f>IF(score!$L418=".",".",IF(score!$L418=0,"0",IF(score!$L418=20,"0",IF(score!$L418=40,"0",IF(score!$L418=60,"1",IF(score!$L418=80,"0",IF(score!$L418=100,"0")))))))</f>
        <v>0</v>
      </c>
      <c r="AC418" t="str">
        <f>IF(score!$L418=".",".",IF(score!$L418=0,"0",IF(score!$L418=20,"0",IF(score!$L418=40,"0",IF(score!$L418=60,"0",IF(score!$L418=80,"1",IF(score!L418=100,"0")))))))</f>
        <v>1</v>
      </c>
      <c r="AD418" t="str">
        <f>IF(score!$M418=".",".",IF(score!$M418=0,"1",IF(score!$M418=20,"0",IF(score!$M418=40,"0",IF(score!$M418=60,"0",IF(score!$M418=80,"0",IF(score!$M418=100,"0")))))))</f>
        <v>0</v>
      </c>
      <c r="AE418" t="str">
        <f>IF(score!$M418=".",".",IF(score!$M418=0,"0",IF(score!$M418=20,"1",IF(score!$M418=40,"0",IF(score!$M418=60,"0",IF(score!$M418=80,"0",IF(score!$M418=100,"0")))))))</f>
        <v>1</v>
      </c>
      <c r="AF418" t="str">
        <f>IF(score!$M418=".",".",IF(score!$M418=0,"0",IF(score!$M418=20,"0",IF(score!$M418=40,"1",IF(score!$M418=60,"0",IF(score!$M418=80,"0",IF(score!$M418=100,"0")))))))</f>
        <v>0</v>
      </c>
      <c r="AG418" t="str">
        <f>IF(score!$M418=".",".",IF(score!$M418=0,"0",IF(score!$M418=20,"0",IF(score!$M418=40,"0",IF(score!$M418=60,"1",IF(score!$M418=80,"0",IF(score!$M418=100,"0")))))))</f>
        <v>0</v>
      </c>
      <c r="AH418" t="str">
        <f>IF(score!$M418=".",".",IF(score!$M418=0,"0",IF(score!$M418=20,"0",IF(score!$M418=40,"0",IF(score!$M418=60,"0",IF(score!$M418=80,"1",IF(score!$M418=100,"0")))))))</f>
        <v>0</v>
      </c>
      <c r="AI418" t="str">
        <f>IF(score!$N418=".",".",IF(score!$N418=0,"1",IF(score!$N418=25,"0",IF(score!$N418=50,"0",IF(score!$N418=75,"0",IF(score!$N418=100,"0"))))))</f>
        <v>0</v>
      </c>
      <c r="AJ418" t="str">
        <f>IF(score!$N418=".",".",IF(score!$N418=0,"0",IF(score!$N418=25,"1",IF(score!$N418=50,"0",IF(score!$N418=75,"0",IF(score!$N418=100,"0"))))))</f>
        <v>0</v>
      </c>
      <c r="AK418" t="str">
        <f>IF(score!$N418=".",".",IF(score!$N418=0,"0",IF(score!$N418=25,"0",IF(score!$N418=50,"1",IF(score!$N418=75,"0",IF(score!$N418=100,"0"))))))</f>
        <v>1</v>
      </c>
      <c r="AL418" t="str">
        <f>IF(score!$N418=".",".",IF(score!$N418=0,"0",IF(score!$N418=25,"0",IF(score!$N418=50,"0",IF(score!$N418=75,"1",IF(score!$N418=100,"0"))))))</f>
        <v>0</v>
      </c>
      <c r="AN418">
        <f t="shared" si="420"/>
        <v>0</v>
      </c>
      <c r="AO418">
        <f t="shared" si="421"/>
        <v>0</v>
      </c>
      <c r="AP418">
        <f t="shared" si="422"/>
        <v>-3.0239600000000002</v>
      </c>
      <c r="AQ418">
        <f t="shared" si="423"/>
        <v>0</v>
      </c>
      <c r="AR418">
        <f t="shared" si="424"/>
        <v>-7.2321600000000004</v>
      </c>
      <c r="AS418">
        <f t="shared" si="425"/>
        <v>0</v>
      </c>
      <c r="AT418">
        <f t="shared" si="426"/>
        <v>-6.24397</v>
      </c>
      <c r="AU418">
        <f t="shared" si="427"/>
        <v>0</v>
      </c>
      <c r="AV418">
        <f t="shared" si="428"/>
        <v>0</v>
      </c>
      <c r="AW418">
        <f t="shared" si="429"/>
        <v>0</v>
      </c>
      <c r="AX418">
        <f t="shared" si="430"/>
        <v>0</v>
      </c>
      <c r="AY418">
        <f t="shared" si="431"/>
        <v>0</v>
      </c>
      <c r="AZ418">
        <f t="shared" si="432"/>
        <v>0</v>
      </c>
      <c r="BA418">
        <f t="shared" si="433"/>
        <v>0</v>
      </c>
      <c r="BB418">
        <f t="shared" si="434"/>
        <v>0</v>
      </c>
      <c r="BC418">
        <f t="shared" si="435"/>
        <v>0</v>
      </c>
      <c r="BD418">
        <f t="shared" si="436"/>
        <v>0</v>
      </c>
      <c r="BE418">
        <f t="shared" si="437"/>
        <v>0</v>
      </c>
      <c r="BF418">
        <f t="shared" si="438"/>
        <v>0</v>
      </c>
      <c r="BG418">
        <f t="shared" si="439"/>
        <v>0</v>
      </c>
      <c r="BH418">
        <f t="shared" si="440"/>
        <v>0</v>
      </c>
      <c r="BI418">
        <f t="shared" si="441"/>
        <v>0</v>
      </c>
      <c r="BJ418">
        <f t="shared" si="442"/>
        <v>0</v>
      </c>
      <c r="BK418">
        <f t="shared" si="443"/>
        <v>0</v>
      </c>
      <c r="BL418">
        <f t="shared" si="444"/>
        <v>0</v>
      </c>
      <c r="BM418">
        <f t="shared" si="445"/>
        <v>-0.42251</v>
      </c>
      <c r="BN418">
        <f t="shared" si="446"/>
        <v>0</v>
      </c>
      <c r="BO418">
        <f t="shared" si="447"/>
        <v>3.4159299999999999</v>
      </c>
      <c r="BP418">
        <f t="shared" si="448"/>
        <v>0</v>
      </c>
      <c r="BQ418">
        <f t="shared" si="449"/>
        <v>0</v>
      </c>
      <c r="BR418">
        <f t="shared" si="450"/>
        <v>0</v>
      </c>
      <c r="BS418">
        <f t="shared" si="451"/>
        <v>0</v>
      </c>
      <c r="BT418">
        <f t="shared" si="452"/>
        <v>0</v>
      </c>
      <c r="BU418">
        <f t="shared" si="453"/>
        <v>-0.18043000000000001</v>
      </c>
      <c r="BV418">
        <f t="shared" si="454"/>
        <v>0</v>
      </c>
      <c r="BX418">
        <f t="shared" si="455"/>
        <v>0</v>
      </c>
      <c r="BY418">
        <f t="shared" si="456"/>
        <v>0</v>
      </c>
      <c r="BZ418">
        <f t="shared" si="457"/>
        <v>3.4819999999999997E-2</v>
      </c>
      <c r="CA418">
        <f t="shared" si="458"/>
        <v>0</v>
      </c>
      <c r="CB418">
        <f t="shared" si="459"/>
        <v>3.9311500000000001</v>
      </c>
      <c r="CC418">
        <f t="shared" si="460"/>
        <v>0</v>
      </c>
      <c r="CD418">
        <f t="shared" si="461"/>
        <v>2.68282</v>
      </c>
      <c r="CE418">
        <f t="shared" si="462"/>
        <v>0</v>
      </c>
      <c r="CF418">
        <f t="shared" si="463"/>
        <v>0</v>
      </c>
      <c r="CG418">
        <f t="shared" si="464"/>
        <v>0</v>
      </c>
      <c r="CH418">
        <f t="shared" si="465"/>
        <v>0</v>
      </c>
      <c r="CI418">
        <f t="shared" si="466"/>
        <v>0</v>
      </c>
      <c r="CJ418">
        <f t="shared" si="467"/>
        <v>0</v>
      </c>
      <c r="CK418">
        <f t="shared" si="468"/>
        <v>0</v>
      </c>
      <c r="CL418">
        <f t="shared" si="469"/>
        <v>0</v>
      </c>
      <c r="CM418">
        <f t="shared" si="470"/>
        <v>0</v>
      </c>
      <c r="CN418">
        <f t="shared" si="471"/>
        <v>0</v>
      </c>
      <c r="CO418">
        <f t="shared" si="472"/>
        <v>0</v>
      </c>
      <c r="CP418">
        <f t="shared" si="473"/>
        <v>0</v>
      </c>
      <c r="CQ418">
        <f t="shared" si="474"/>
        <v>0</v>
      </c>
      <c r="CR418">
        <f t="shared" si="475"/>
        <v>0</v>
      </c>
      <c r="CS418">
        <f t="shared" si="476"/>
        <v>0</v>
      </c>
      <c r="CT418">
        <f t="shared" si="477"/>
        <v>0</v>
      </c>
      <c r="CU418">
        <f t="shared" si="478"/>
        <v>0</v>
      </c>
      <c r="CV418">
        <f t="shared" si="479"/>
        <v>0</v>
      </c>
      <c r="CW418">
        <f t="shared" si="480"/>
        <v>-0.92057</v>
      </c>
      <c r="CX418">
        <f t="shared" si="481"/>
        <v>0</v>
      </c>
      <c r="CY418">
        <f t="shared" si="482"/>
        <v>-10.779109999999999</v>
      </c>
      <c r="CZ418">
        <f t="shared" si="483"/>
        <v>0</v>
      </c>
      <c r="DA418">
        <f t="shared" si="484"/>
        <v>0</v>
      </c>
      <c r="DB418">
        <f t="shared" si="485"/>
        <v>0</v>
      </c>
      <c r="DC418">
        <f t="shared" si="486"/>
        <v>0</v>
      </c>
      <c r="DD418">
        <f t="shared" si="487"/>
        <v>0</v>
      </c>
      <c r="DE418">
        <f t="shared" si="488"/>
        <v>-5.63286</v>
      </c>
      <c r="DF418">
        <f t="shared" si="489"/>
        <v>0</v>
      </c>
    </row>
    <row r="419" spans="1:110" x14ac:dyDescent="0.25">
      <c r="A419" s="4">
        <f>raw!$A419:$A419</f>
        <v>43378</v>
      </c>
      <c r="B419" s="6" t="str">
        <f>raw!$B419:$B419</f>
        <v>0010-0054</v>
      </c>
      <c r="D419" t="str">
        <f>IF(score!$C419=".",".",IF(score!$C419=0,"1",IF(score!$C419=25,"0",IF(score!$C419=50,"0",IF(score!$C419=75,"0",IF(score!$C419=100,"0"))))))</f>
        <v>0</v>
      </c>
      <c r="E419" t="str">
        <f>IF(score!$C419=".",".",IF(score!$C419=0,"0",IF(score!$C419=25,"1",IF(score!$C419=50,"0",IF(score!$C419=75,"0",IF(score!$C419=100,"0"))))))</f>
        <v>0</v>
      </c>
      <c r="F419" t="str">
        <f>IF(score!$C419=".",".",IF(score!$C419=0,"0",IF(score!$C419=25,"0",IF(score!$C419=50,"1",IF(score!$C419=75,"0",IF(score!$C419=100,"0"))))))</f>
        <v>0</v>
      </c>
      <c r="G419" t="str">
        <f>IF(score!$C419=".",".",IF(score!$C419=0,"0",IF(score!$C419=25,"0",IF(score!$C419=50,"0",IF(score!$C419=75,"1",IF(score!$C419=100,"0"))))))</f>
        <v>1</v>
      </c>
      <c r="H419" t="str">
        <f>IF(score!$D419=".",".",IF(score!$D419=0,"1",IF(score!$D419=50,"0",IF(score!$D419=100,"0"))))</f>
        <v>0</v>
      </c>
      <c r="I419" t="str">
        <f>IF(score!$D419=".",".",IF(score!$D419=0,"0",IF(score!$D419=50,"1",IF(score!$D419=100,"0"))))</f>
        <v>0</v>
      </c>
      <c r="J419" t="str">
        <f>IF(score!$E419=".",".",IF(score!$E419=0,"1",IF(score!$E419=50,"0",IF(score!$E419=100,"0"))))</f>
        <v>0</v>
      </c>
      <c r="K419" t="str">
        <f>IF(score!$E419=".",".",IF(score!$E419=0,"0",IF(score!$E419=50,"1",IF(score!$E419=100,"0"))))</f>
        <v>0</v>
      </c>
      <c r="L419" t="str">
        <f>IF(score!$F419=".",".",IF(score!$F419=0,"1",IF(score!$F419=100,"0")))</f>
        <v>0</v>
      </c>
      <c r="M419" t="str">
        <f>IF(score!$G419=".",".",IF(score!$G419=0,"1",IF(score!$G419=100,"0")))</f>
        <v>0</v>
      </c>
      <c r="N419" t="str">
        <f>IF(score!$H419=".",".",IF(score!$H419=0,"1",IF(score!$H419=100,"0")))</f>
        <v>0</v>
      </c>
      <c r="O419" t="str">
        <f>IF(score!$I419=".",".",IF(score!$I419=0,"1",IF(score!$I419=50,"0",IF(score!$I419=100,"0"))))</f>
        <v>0</v>
      </c>
      <c r="P419" t="str">
        <f>IF(score!$J419=".",".",IF(score!$J419=0,"1",IF(score!$J419=25,"0",IF(score!$J419=50,"0",IF(score!$J419=75,"0",IF(score!$J419=100,"0"))))))</f>
        <v>0</v>
      </c>
      <c r="Q419" t="str">
        <f>IF(score!$J419=".",".",IF(score!$J419=0,"0",IF(score!$J419=25,"1",IF(score!$J419=50,"0",IF(score!$J419=75,"0",IF(score!$J419=100,"0"))))))</f>
        <v>0</v>
      </c>
      <c r="R419" t="str">
        <f>IF(score!$J419=".",".",IF(score!$J419=0,"0",IF(score!$J419=25,"0",IF(score!$J419=50,"1",IF(score!$J419=75,"0",IF(score!$J419=100,"0"))))))</f>
        <v>0</v>
      </c>
      <c r="S419" t="str">
        <f>IF(score!$J419=".",".",IF(score!$J419=0,"0",IF(score!$J419=25,"0",IF(score!$J419=50,"0",IF(score!$J419=75,"1",IF(score!$J419=100,"0"))))))</f>
        <v>0</v>
      </c>
      <c r="T419" t="str">
        <f>IF(score!$K419=".",".",IF(score!$K419=0,"1",IF(score!$K419=20,"0",IF(score!$K419=40,"0",IF(score!$K419=60,"0",IF(score!$K419=80,"0",IF(score!$K419=100,"0")))))))</f>
        <v>0</v>
      </c>
      <c r="U419" t="str">
        <f>IF(score!$K419=".",".",IF(score!$K419=0,"0",IF(score!$K419=20,"1",IF(score!$K419=40,"0",IF(score!$K419=60,"0",IF(score!$K419=80,"0",IF(score!$K419=100,"0")))))))</f>
        <v>0</v>
      </c>
      <c r="V419" t="str">
        <f>IF(score!$K419=".",".",IF(score!$K419=0,"0",IF(score!$K419=20,"0",IF(score!$K419=40,"1",IF(score!$K419=60,"0",IF(score!$K419=80,"0",IF(score!$K419=100,"0")))))))</f>
        <v>0</v>
      </c>
      <c r="W419" t="str">
        <f>IF(score!$K419=".",".",IF(score!$K419=0,"0",IF(score!$K419=20,"0",IF(score!$K419=40,"0",IF(score!$K419=60,"1",IF(score!$K419=80,"0",IF(score!$K419=100,"0")))))))</f>
        <v>0</v>
      </c>
      <c r="X419" t="str">
        <f>IF(score!$K419=".",".",IF(score!$K419=0,"0",IF(score!$K419=20,"0",IF(score!$K419=40,"0",IF(score!$K419=60,"0",IF(score!$K419=80,"1",IF(score!$K419=100,"0")))))))</f>
        <v>0</v>
      </c>
      <c r="Y419" t="str">
        <f>IF(score!$L419=".",".",IF(score!$L419=0,"1",IF(score!$L419=20,"0",IF(score!$L419=40,"0",IF(score!$L419=60,"0",IF(score!$L419=80,"0",IF(score!$L419=100,"0")))))))</f>
        <v>0</v>
      </c>
      <c r="Z419" t="str">
        <f>IF(score!$L419=".",".",IF(score!$L419=0,"0",IF(score!$L419=20,"1",IF(score!$L419=40,"0",IF(score!$L419=60,"0",IF(score!$L419=80,"0",IF(score!$L419=100,"0")))))))</f>
        <v>0</v>
      </c>
      <c r="AA419" t="str">
        <f>IF(score!$L419=".",".",IF(score!$L419=0,"0",IF(score!$L419=20,"0",IF(score!$L419=40,"1",IF(score!$L419=60,"0",IF(score!$L419=80,"0",IF(score!$L419=100,"0")))))))</f>
        <v>0</v>
      </c>
      <c r="AB419" t="str">
        <f>IF(score!$L419=".",".",IF(score!$L419=0,"0",IF(score!$L419=20,"0",IF(score!$L419=40,"0",IF(score!$L419=60,"1",IF(score!$L419=80,"0",IF(score!$L419=100,"0")))))))</f>
        <v>1</v>
      </c>
      <c r="AC419" t="str">
        <f>IF(score!$L419=".",".",IF(score!$L419=0,"0",IF(score!$L419=20,"0",IF(score!$L419=40,"0",IF(score!$L419=60,"0",IF(score!$L419=80,"1",IF(score!L419=100,"0")))))))</f>
        <v>0</v>
      </c>
      <c r="AD419" t="str">
        <f>IF(score!$M419=".",".",IF(score!$M419=0,"1",IF(score!$M419=20,"0",IF(score!$M419=40,"0",IF(score!$M419=60,"0",IF(score!$M419=80,"0",IF(score!$M419=100,"0")))))))</f>
        <v>0</v>
      </c>
      <c r="AE419" t="str">
        <f>IF(score!$M419=".",".",IF(score!$M419=0,"0",IF(score!$M419=20,"1",IF(score!$M419=40,"0",IF(score!$M419=60,"0",IF(score!$M419=80,"0",IF(score!$M419=100,"0")))))))</f>
        <v>0</v>
      </c>
      <c r="AF419" t="str">
        <f>IF(score!$M419=".",".",IF(score!$M419=0,"0",IF(score!$M419=20,"0",IF(score!$M419=40,"1",IF(score!$M419=60,"0",IF(score!$M419=80,"0",IF(score!$M419=100,"0")))))))</f>
        <v>0</v>
      </c>
      <c r="AG419" t="str">
        <f>IF(score!$M419=".",".",IF(score!$M419=0,"0",IF(score!$M419=20,"0",IF(score!$M419=40,"0",IF(score!$M419=60,"1",IF(score!$M419=80,"0",IF(score!$M419=100,"0")))))))</f>
        <v>0</v>
      </c>
      <c r="AH419" t="str">
        <f>IF(score!$M419=".",".",IF(score!$M419=0,"0",IF(score!$M419=20,"0",IF(score!$M419=40,"0",IF(score!$M419=60,"0",IF(score!$M419=80,"1",IF(score!$M419=100,"0")))))))</f>
        <v>0</v>
      </c>
      <c r="AI419" t="str">
        <f>IF(score!$N419=".",".",IF(score!$N419=0,"1",IF(score!$N419=25,"0",IF(score!$N419=50,"0",IF(score!$N419=75,"0",IF(score!$N419=100,"0"))))))</f>
        <v>0</v>
      </c>
      <c r="AJ419" t="str">
        <f>IF(score!$N419=".",".",IF(score!$N419=0,"0",IF(score!$N419=25,"1",IF(score!$N419=50,"0",IF(score!$N419=75,"0",IF(score!$N419=100,"0"))))))</f>
        <v>0</v>
      </c>
      <c r="AK419" t="str">
        <f>IF(score!$N419=".",".",IF(score!$N419=0,"0",IF(score!$N419=25,"0",IF(score!$N419=50,"1",IF(score!$N419=75,"0",IF(score!$N419=100,"0"))))))</f>
        <v>0</v>
      </c>
      <c r="AL419" t="str">
        <f>IF(score!$N419=".",".",IF(score!$N419=0,"0",IF(score!$N419=25,"0",IF(score!$N419=50,"0",IF(score!$N419=75,"1",IF(score!$N419=100,"0"))))))</f>
        <v>0</v>
      </c>
      <c r="AN419">
        <f t="shared" si="420"/>
        <v>0</v>
      </c>
      <c r="AO419">
        <f t="shared" si="421"/>
        <v>0</v>
      </c>
      <c r="AP419">
        <f t="shared" si="422"/>
        <v>0</v>
      </c>
      <c r="AQ419">
        <f t="shared" si="423"/>
        <v>-1.3187199999999999</v>
      </c>
      <c r="AR419">
        <f t="shared" si="424"/>
        <v>0</v>
      </c>
      <c r="AS419">
        <f t="shared" si="425"/>
        <v>0</v>
      </c>
      <c r="AT419">
        <f t="shared" si="426"/>
        <v>0</v>
      </c>
      <c r="AU419">
        <f t="shared" si="427"/>
        <v>0</v>
      </c>
      <c r="AV419">
        <f t="shared" si="428"/>
        <v>0</v>
      </c>
      <c r="AW419">
        <f t="shared" si="429"/>
        <v>0</v>
      </c>
      <c r="AX419">
        <f t="shared" si="430"/>
        <v>0</v>
      </c>
      <c r="AY419">
        <f t="shared" si="431"/>
        <v>0</v>
      </c>
      <c r="AZ419">
        <f t="shared" si="432"/>
        <v>0</v>
      </c>
      <c r="BA419">
        <f t="shared" si="433"/>
        <v>0</v>
      </c>
      <c r="BB419">
        <f t="shared" si="434"/>
        <v>0</v>
      </c>
      <c r="BC419">
        <f t="shared" si="435"/>
        <v>0</v>
      </c>
      <c r="BD419">
        <f t="shared" si="436"/>
        <v>0</v>
      </c>
      <c r="BE419">
        <f t="shared" si="437"/>
        <v>0</v>
      </c>
      <c r="BF419">
        <f t="shared" si="438"/>
        <v>0</v>
      </c>
      <c r="BG419">
        <f t="shared" si="439"/>
        <v>0</v>
      </c>
      <c r="BH419">
        <f t="shared" si="440"/>
        <v>0</v>
      </c>
      <c r="BI419">
        <f t="shared" si="441"/>
        <v>0</v>
      </c>
      <c r="BJ419">
        <f t="shared" si="442"/>
        <v>0</v>
      </c>
      <c r="BK419">
        <f t="shared" si="443"/>
        <v>0</v>
      </c>
      <c r="BL419">
        <f t="shared" si="444"/>
        <v>-1.1438699999999999</v>
      </c>
      <c r="BM419">
        <f t="shared" si="445"/>
        <v>0</v>
      </c>
      <c r="BN419">
        <f t="shared" si="446"/>
        <v>0</v>
      </c>
      <c r="BO419">
        <f t="shared" si="447"/>
        <v>0</v>
      </c>
      <c r="BP419">
        <f t="shared" si="448"/>
        <v>0</v>
      </c>
      <c r="BQ419">
        <f t="shared" si="449"/>
        <v>0</v>
      </c>
      <c r="BR419">
        <f t="shared" si="450"/>
        <v>0</v>
      </c>
      <c r="BS419">
        <f t="shared" si="451"/>
        <v>0</v>
      </c>
      <c r="BT419">
        <f t="shared" si="452"/>
        <v>0</v>
      </c>
      <c r="BU419">
        <f t="shared" si="453"/>
        <v>0</v>
      </c>
      <c r="BV419">
        <f t="shared" si="454"/>
        <v>0</v>
      </c>
      <c r="BX419">
        <f t="shared" si="455"/>
        <v>0</v>
      </c>
      <c r="BY419">
        <f t="shared" si="456"/>
        <v>0</v>
      </c>
      <c r="BZ419">
        <f t="shared" si="457"/>
        <v>0</v>
      </c>
      <c r="CA419">
        <f t="shared" si="458"/>
        <v>-6.0639999999999999E-2</v>
      </c>
      <c r="CB419">
        <f t="shared" si="459"/>
        <v>0</v>
      </c>
      <c r="CC419">
        <f t="shared" si="460"/>
        <v>0</v>
      </c>
      <c r="CD419">
        <f t="shared" si="461"/>
        <v>0</v>
      </c>
      <c r="CE419">
        <f t="shared" si="462"/>
        <v>0</v>
      </c>
      <c r="CF419">
        <f t="shared" si="463"/>
        <v>0</v>
      </c>
      <c r="CG419">
        <f t="shared" si="464"/>
        <v>0</v>
      </c>
      <c r="CH419">
        <f t="shared" si="465"/>
        <v>0</v>
      </c>
      <c r="CI419">
        <f t="shared" si="466"/>
        <v>0</v>
      </c>
      <c r="CJ419">
        <f t="shared" si="467"/>
        <v>0</v>
      </c>
      <c r="CK419">
        <f t="shared" si="468"/>
        <v>0</v>
      </c>
      <c r="CL419">
        <f t="shared" si="469"/>
        <v>0</v>
      </c>
      <c r="CM419">
        <f t="shared" si="470"/>
        <v>0</v>
      </c>
      <c r="CN419">
        <f t="shared" si="471"/>
        <v>0</v>
      </c>
      <c r="CO419">
        <f t="shared" si="472"/>
        <v>0</v>
      </c>
      <c r="CP419">
        <f t="shared" si="473"/>
        <v>0</v>
      </c>
      <c r="CQ419">
        <f t="shared" si="474"/>
        <v>0</v>
      </c>
      <c r="CR419">
        <f t="shared" si="475"/>
        <v>0</v>
      </c>
      <c r="CS419">
        <f t="shared" si="476"/>
        <v>0</v>
      </c>
      <c r="CT419">
        <f t="shared" si="477"/>
        <v>0</v>
      </c>
      <c r="CU419">
        <f t="shared" si="478"/>
        <v>0</v>
      </c>
      <c r="CV419">
        <f t="shared" si="479"/>
        <v>-1.65178</v>
      </c>
      <c r="CW419">
        <f t="shared" si="480"/>
        <v>0</v>
      </c>
      <c r="CX419">
        <f t="shared" si="481"/>
        <v>0</v>
      </c>
      <c r="CY419">
        <f t="shared" si="482"/>
        <v>0</v>
      </c>
      <c r="CZ419">
        <f t="shared" si="483"/>
        <v>0</v>
      </c>
      <c r="DA419">
        <f t="shared" si="484"/>
        <v>0</v>
      </c>
      <c r="DB419">
        <f t="shared" si="485"/>
        <v>0</v>
      </c>
      <c r="DC419">
        <f t="shared" si="486"/>
        <v>0</v>
      </c>
      <c r="DD419">
        <f t="shared" si="487"/>
        <v>0</v>
      </c>
      <c r="DE419">
        <f t="shared" si="488"/>
        <v>0</v>
      </c>
      <c r="DF419">
        <f t="shared" si="489"/>
        <v>0</v>
      </c>
    </row>
    <row r="420" spans="1:110" x14ac:dyDescent="0.25">
      <c r="A420" s="4">
        <f>raw!$A420:$A420</f>
        <v>43379</v>
      </c>
      <c r="B420" s="6" t="str">
        <f>raw!$B420:$B420</f>
        <v>0010-0064</v>
      </c>
      <c r="D420" t="str">
        <f>IF(score!$C420=".",".",IF(score!$C420=0,"1",IF(score!$C420=25,"0",IF(score!$C420=50,"0",IF(score!$C420=75,"0",IF(score!$C420=100,"0"))))))</f>
        <v>0</v>
      </c>
      <c r="E420" t="str">
        <f>IF(score!$C420=".",".",IF(score!$C420=0,"0",IF(score!$C420=25,"1",IF(score!$C420=50,"0",IF(score!$C420=75,"0",IF(score!$C420=100,"0"))))))</f>
        <v>0</v>
      </c>
      <c r="F420" t="str">
        <f>IF(score!$C420=".",".",IF(score!$C420=0,"0",IF(score!$C420=25,"0",IF(score!$C420=50,"1",IF(score!$C420=75,"0",IF(score!$C420=100,"0"))))))</f>
        <v>1</v>
      </c>
      <c r="G420" t="str">
        <f>IF(score!$C420=".",".",IF(score!$C420=0,"0",IF(score!$C420=25,"0",IF(score!$C420=50,"0",IF(score!$C420=75,"1",IF(score!$C420=100,"0"))))))</f>
        <v>0</v>
      </c>
      <c r="H420" t="str">
        <f>IF(score!$D420=".",".",IF(score!$D420=0,"1",IF(score!$D420=50,"0",IF(score!$D420=100,"0"))))</f>
        <v>0</v>
      </c>
      <c r="I420" t="str">
        <f>IF(score!$D420=".",".",IF(score!$D420=0,"0",IF(score!$D420=50,"1",IF(score!$D420=100,"0"))))</f>
        <v>0</v>
      </c>
      <c r="J420" t="str">
        <f>IF(score!$E420=".",".",IF(score!$E420=0,"1",IF(score!$E420=50,"0",IF(score!$E420=100,"0"))))</f>
        <v>0</v>
      </c>
      <c r="K420" t="str">
        <f>IF(score!$E420=".",".",IF(score!$E420=0,"0",IF(score!$E420=50,"1",IF(score!$E420=100,"0"))))</f>
        <v>0</v>
      </c>
      <c r="L420" t="str">
        <f>IF(score!$F420=".",".",IF(score!$F420=0,"1",IF(score!$F420=100,"0")))</f>
        <v>0</v>
      </c>
      <c r="M420" t="str">
        <f>IF(score!$G420=".",".",IF(score!$G420=0,"1",IF(score!$G420=100,"0")))</f>
        <v>0</v>
      </c>
      <c r="N420" t="str">
        <f>IF(score!$H420=".",".",IF(score!$H420=0,"1",IF(score!$H420=100,"0")))</f>
        <v>0</v>
      </c>
      <c r="O420" t="str">
        <f>IF(score!$I420=".",".",IF(score!$I420=0,"1",IF(score!$I420=50,"0",IF(score!$I420=100,"0"))))</f>
        <v>0</v>
      </c>
      <c r="P420" t="str">
        <f>IF(score!$J420=".",".",IF(score!$J420=0,"1",IF(score!$J420=25,"0",IF(score!$J420=50,"0",IF(score!$J420=75,"0",IF(score!$J420=100,"0"))))))</f>
        <v>0</v>
      </c>
      <c r="Q420" t="str">
        <f>IF(score!$J420=".",".",IF(score!$J420=0,"0",IF(score!$J420=25,"1",IF(score!$J420=50,"0",IF(score!$J420=75,"0",IF(score!$J420=100,"0"))))))</f>
        <v>0</v>
      </c>
      <c r="R420" t="str">
        <f>IF(score!$J420=".",".",IF(score!$J420=0,"0",IF(score!$J420=25,"0",IF(score!$J420=50,"1",IF(score!$J420=75,"0",IF(score!$J420=100,"0"))))))</f>
        <v>0</v>
      </c>
      <c r="S420" t="str">
        <f>IF(score!$J420=".",".",IF(score!$J420=0,"0",IF(score!$J420=25,"0",IF(score!$J420=50,"0",IF(score!$J420=75,"1",IF(score!$J420=100,"0"))))))</f>
        <v>0</v>
      </c>
      <c r="T420" t="str">
        <f>IF(score!$K420=".",".",IF(score!$K420=0,"1",IF(score!$K420=20,"0",IF(score!$K420=40,"0",IF(score!$K420=60,"0",IF(score!$K420=80,"0",IF(score!$K420=100,"0")))))))</f>
        <v>0</v>
      </c>
      <c r="U420" t="str">
        <f>IF(score!$K420=".",".",IF(score!$K420=0,"0",IF(score!$K420=20,"1",IF(score!$K420=40,"0",IF(score!$K420=60,"0",IF(score!$K420=80,"0",IF(score!$K420=100,"0")))))))</f>
        <v>0</v>
      </c>
      <c r="V420" t="str">
        <f>IF(score!$K420=".",".",IF(score!$K420=0,"0",IF(score!$K420=20,"0",IF(score!$K420=40,"1",IF(score!$K420=60,"0",IF(score!$K420=80,"0",IF(score!$K420=100,"0")))))))</f>
        <v>0</v>
      </c>
      <c r="W420" t="str">
        <f>IF(score!$K420=".",".",IF(score!$K420=0,"0",IF(score!$K420=20,"0",IF(score!$K420=40,"0",IF(score!$K420=60,"1",IF(score!$K420=80,"0",IF(score!$K420=100,"0")))))))</f>
        <v>0</v>
      </c>
      <c r="X420" t="str">
        <f>IF(score!$K420=".",".",IF(score!$K420=0,"0",IF(score!$K420=20,"0",IF(score!$K420=40,"0",IF(score!$K420=60,"0",IF(score!$K420=80,"1",IF(score!$K420=100,"0")))))))</f>
        <v>1</v>
      </c>
      <c r="Y420" t="str">
        <f>IF(score!$L420=".",".",IF(score!$L420=0,"1",IF(score!$L420=20,"0",IF(score!$L420=40,"0",IF(score!$L420=60,"0",IF(score!$L420=80,"0",IF(score!$L420=100,"0")))))))</f>
        <v>0</v>
      </c>
      <c r="Z420" t="str">
        <f>IF(score!$L420=".",".",IF(score!$L420=0,"0",IF(score!$L420=20,"1",IF(score!$L420=40,"0",IF(score!$L420=60,"0",IF(score!$L420=80,"0",IF(score!$L420=100,"0")))))))</f>
        <v>0</v>
      </c>
      <c r="AA420" t="str">
        <f>IF(score!$L420=".",".",IF(score!$L420=0,"0",IF(score!$L420=20,"0",IF(score!$L420=40,"1",IF(score!$L420=60,"0",IF(score!$L420=80,"0",IF(score!$L420=100,"0")))))))</f>
        <v>0</v>
      </c>
      <c r="AB420" t="str">
        <f>IF(score!$L420=".",".",IF(score!$L420=0,"0",IF(score!$L420=20,"0",IF(score!$L420=40,"0",IF(score!$L420=60,"1",IF(score!$L420=80,"0",IF(score!$L420=100,"0")))))))</f>
        <v>0</v>
      </c>
      <c r="AC420" t="str">
        <f>IF(score!$L420=".",".",IF(score!$L420=0,"0",IF(score!$L420=20,"0",IF(score!$L420=40,"0",IF(score!$L420=60,"0",IF(score!$L420=80,"1",IF(score!L420=100,"0")))))))</f>
        <v>1</v>
      </c>
      <c r="AD420" t="str">
        <f>IF(score!$M420=".",".",IF(score!$M420=0,"1",IF(score!$M420=20,"0",IF(score!$M420=40,"0",IF(score!$M420=60,"0",IF(score!$M420=80,"0",IF(score!$M420=100,"0")))))))</f>
        <v>0</v>
      </c>
      <c r="AE420" t="str">
        <f>IF(score!$M420=".",".",IF(score!$M420=0,"0",IF(score!$M420=20,"1",IF(score!$M420=40,"0",IF(score!$M420=60,"0",IF(score!$M420=80,"0",IF(score!$M420=100,"0")))))))</f>
        <v>0</v>
      </c>
      <c r="AF420" t="str">
        <f>IF(score!$M420=".",".",IF(score!$M420=0,"0",IF(score!$M420=20,"0",IF(score!$M420=40,"1",IF(score!$M420=60,"0",IF(score!$M420=80,"0",IF(score!$M420=100,"0")))))))</f>
        <v>0</v>
      </c>
      <c r="AG420" t="str">
        <f>IF(score!$M420=".",".",IF(score!$M420=0,"0",IF(score!$M420=20,"0",IF(score!$M420=40,"0",IF(score!$M420=60,"1",IF(score!$M420=80,"0",IF(score!$M420=100,"0")))))))</f>
        <v>1</v>
      </c>
      <c r="AH420" t="str">
        <f>IF(score!$M420=".",".",IF(score!$M420=0,"0",IF(score!$M420=20,"0",IF(score!$M420=40,"0",IF(score!$M420=60,"0",IF(score!$M420=80,"1",IF(score!$M420=100,"0")))))))</f>
        <v>0</v>
      </c>
      <c r="AI420" t="str">
        <f>IF(score!$N420=".",".",IF(score!$N420=0,"1",IF(score!$N420=25,"0",IF(score!$N420=50,"0",IF(score!$N420=75,"0",IF(score!$N420=100,"0"))))))</f>
        <v>0</v>
      </c>
      <c r="AJ420" t="str">
        <f>IF(score!$N420=".",".",IF(score!$N420=0,"0",IF(score!$N420=25,"1",IF(score!$N420=50,"0",IF(score!$N420=75,"0",IF(score!$N420=100,"0"))))))</f>
        <v>0</v>
      </c>
      <c r="AK420" t="str">
        <f>IF(score!$N420=".",".",IF(score!$N420=0,"0",IF(score!$N420=25,"0",IF(score!$N420=50,"1",IF(score!$N420=75,"0",IF(score!$N420=100,"0"))))))</f>
        <v>0</v>
      </c>
      <c r="AL420" t="str">
        <f>IF(score!$N420=".",".",IF(score!$N420=0,"0",IF(score!$N420=25,"0",IF(score!$N420=50,"0",IF(score!$N420=75,"1",IF(score!$N420=100,"0"))))))</f>
        <v>0</v>
      </c>
      <c r="AN420">
        <f t="shared" si="420"/>
        <v>0</v>
      </c>
      <c r="AO420">
        <f t="shared" si="421"/>
        <v>0</v>
      </c>
      <c r="AP420">
        <f t="shared" si="422"/>
        <v>-3.0239600000000002</v>
      </c>
      <c r="AQ420">
        <f t="shared" si="423"/>
        <v>0</v>
      </c>
      <c r="AR420">
        <f t="shared" si="424"/>
        <v>0</v>
      </c>
      <c r="AS420">
        <f t="shared" si="425"/>
        <v>0</v>
      </c>
      <c r="AT420">
        <f t="shared" si="426"/>
        <v>0</v>
      </c>
      <c r="AU420">
        <f t="shared" si="427"/>
        <v>0</v>
      </c>
      <c r="AV420">
        <f t="shared" si="428"/>
        <v>0</v>
      </c>
      <c r="AW420">
        <f t="shared" si="429"/>
        <v>0</v>
      </c>
      <c r="AX420">
        <f t="shared" si="430"/>
        <v>0</v>
      </c>
      <c r="AY420">
        <f t="shared" si="431"/>
        <v>0</v>
      </c>
      <c r="AZ420">
        <f t="shared" si="432"/>
        <v>0</v>
      </c>
      <c r="BA420">
        <f t="shared" si="433"/>
        <v>0</v>
      </c>
      <c r="BB420">
        <f t="shared" si="434"/>
        <v>0</v>
      </c>
      <c r="BC420">
        <f t="shared" si="435"/>
        <v>0</v>
      </c>
      <c r="BD420">
        <f t="shared" si="436"/>
        <v>0</v>
      </c>
      <c r="BE420">
        <f t="shared" si="437"/>
        <v>0</v>
      </c>
      <c r="BF420">
        <f t="shared" si="438"/>
        <v>0</v>
      </c>
      <c r="BG420">
        <f t="shared" si="439"/>
        <v>0</v>
      </c>
      <c r="BH420">
        <f t="shared" si="440"/>
        <v>0.66513999999999995</v>
      </c>
      <c r="BI420">
        <f t="shared" si="441"/>
        <v>0</v>
      </c>
      <c r="BJ420">
        <f t="shared" si="442"/>
        <v>0</v>
      </c>
      <c r="BK420">
        <f t="shared" si="443"/>
        <v>0</v>
      </c>
      <c r="BL420">
        <f t="shared" si="444"/>
        <v>0</v>
      </c>
      <c r="BM420">
        <f t="shared" si="445"/>
        <v>-0.42251</v>
      </c>
      <c r="BN420">
        <f t="shared" si="446"/>
        <v>0</v>
      </c>
      <c r="BO420">
        <f t="shared" si="447"/>
        <v>0</v>
      </c>
      <c r="BP420">
        <f t="shared" si="448"/>
        <v>0</v>
      </c>
      <c r="BQ420">
        <f t="shared" si="449"/>
        <v>1.28044</v>
      </c>
      <c r="BR420">
        <f t="shared" si="450"/>
        <v>0</v>
      </c>
      <c r="BS420">
        <f t="shared" si="451"/>
        <v>0</v>
      </c>
      <c r="BT420">
        <f t="shared" si="452"/>
        <v>0</v>
      </c>
      <c r="BU420">
        <f t="shared" si="453"/>
        <v>0</v>
      </c>
      <c r="BV420">
        <f t="shared" si="454"/>
        <v>0</v>
      </c>
      <c r="BX420">
        <f t="shared" si="455"/>
        <v>0</v>
      </c>
      <c r="BY420">
        <f t="shared" si="456"/>
        <v>0</v>
      </c>
      <c r="BZ420">
        <f t="shared" si="457"/>
        <v>3.4819999999999997E-2</v>
      </c>
      <c r="CA420">
        <f t="shared" si="458"/>
        <v>0</v>
      </c>
      <c r="CB420">
        <f t="shared" si="459"/>
        <v>0</v>
      </c>
      <c r="CC420">
        <f t="shared" si="460"/>
        <v>0</v>
      </c>
      <c r="CD420">
        <f t="shared" si="461"/>
        <v>0</v>
      </c>
      <c r="CE420">
        <f t="shared" si="462"/>
        <v>0</v>
      </c>
      <c r="CF420">
        <f t="shared" si="463"/>
        <v>0</v>
      </c>
      <c r="CG420">
        <f t="shared" si="464"/>
        <v>0</v>
      </c>
      <c r="CH420">
        <f t="shared" si="465"/>
        <v>0</v>
      </c>
      <c r="CI420">
        <f t="shared" si="466"/>
        <v>0</v>
      </c>
      <c r="CJ420">
        <f t="shared" si="467"/>
        <v>0</v>
      </c>
      <c r="CK420">
        <f t="shared" si="468"/>
        <v>0</v>
      </c>
      <c r="CL420">
        <f t="shared" si="469"/>
        <v>0</v>
      </c>
      <c r="CM420">
        <f t="shared" si="470"/>
        <v>0</v>
      </c>
      <c r="CN420">
        <f t="shared" si="471"/>
        <v>0</v>
      </c>
      <c r="CO420">
        <f t="shared" si="472"/>
        <v>0</v>
      </c>
      <c r="CP420">
        <f t="shared" si="473"/>
        <v>0</v>
      </c>
      <c r="CQ420">
        <f t="shared" si="474"/>
        <v>0</v>
      </c>
      <c r="CR420">
        <f t="shared" si="475"/>
        <v>-1.9494899999999999</v>
      </c>
      <c r="CS420">
        <f t="shared" si="476"/>
        <v>0</v>
      </c>
      <c r="CT420">
        <f t="shared" si="477"/>
        <v>0</v>
      </c>
      <c r="CU420">
        <f t="shared" si="478"/>
        <v>0</v>
      </c>
      <c r="CV420">
        <f t="shared" si="479"/>
        <v>0</v>
      </c>
      <c r="CW420">
        <f t="shared" si="480"/>
        <v>-0.92057</v>
      </c>
      <c r="CX420">
        <f t="shared" si="481"/>
        <v>0</v>
      </c>
      <c r="CY420">
        <f t="shared" si="482"/>
        <v>0</v>
      </c>
      <c r="CZ420">
        <f t="shared" si="483"/>
        <v>0</v>
      </c>
      <c r="DA420">
        <f t="shared" si="484"/>
        <v>-4.5905500000000004</v>
      </c>
      <c r="DB420">
        <f t="shared" si="485"/>
        <v>0</v>
      </c>
      <c r="DC420">
        <f t="shared" si="486"/>
        <v>0</v>
      </c>
      <c r="DD420">
        <f t="shared" si="487"/>
        <v>0</v>
      </c>
      <c r="DE420">
        <f t="shared" si="488"/>
        <v>0</v>
      </c>
      <c r="DF420">
        <f t="shared" si="489"/>
        <v>0</v>
      </c>
    </row>
    <row r="421" spans="1:110" x14ac:dyDescent="0.25">
      <c r="A421" s="4">
        <f>raw!$A421:$A421</f>
        <v>43378</v>
      </c>
      <c r="B421" s="6" t="str">
        <f>raw!$B421:$B421</f>
        <v>0010-0066</v>
      </c>
      <c r="D421" t="str">
        <f>IF(score!$C421=".",".",IF(score!$C421=0,"1",IF(score!$C421=25,"0",IF(score!$C421=50,"0",IF(score!$C421=75,"0",IF(score!$C421=100,"0"))))))</f>
        <v>0</v>
      </c>
      <c r="E421" t="str">
        <f>IF(score!$C421=".",".",IF(score!$C421=0,"0",IF(score!$C421=25,"1",IF(score!$C421=50,"0",IF(score!$C421=75,"0",IF(score!$C421=100,"0"))))))</f>
        <v>0</v>
      </c>
      <c r="F421" t="str">
        <f>IF(score!$C421=".",".",IF(score!$C421=0,"0",IF(score!$C421=25,"0",IF(score!$C421=50,"1",IF(score!$C421=75,"0",IF(score!$C421=100,"0"))))))</f>
        <v>1</v>
      </c>
      <c r="G421" t="str">
        <f>IF(score!$C421=".",".",IF(score!$C421=0,"0",IF(score!$C421=25,"0",IF(score!$C421=50,"0",IF(score!$C421=75,"1",IF(score!$C421=100,"0"))))))</f>
        <v>0</v>
      </c>
      <c r="H421" t="str">
        <f>IF(score!$D421=".",".",IF(score!$D421=0,"1",IF(score!$D421=50,"0",IF(score!$D421=100,"0"))))</f>
        <v>0</v>
      </c>
      <c r="I421" t="str">
        <f>IF(score!$D421=".",".",IF(score!$D421=0,"0",IF(score!$D421=50,"1",IF(score!$D421=100,"0"))))</f>
        <v>0</v>
      </c>
      <c r="J421" t="str">
        <f>IF(score!$E421=".",".",IF(score!$E421=0,"1",IF(score!$E421=50,"0",IF(score!$E421=100,"0"))))</f>
        <v>0</v>
      </c>
      <c r="K421" t="str">
        <f>IF(score!$E421=".",".",IF(score!$E421=0,"0",IF(score!$E421=50,"1",IF(score!$E421=100,"0"))))</f>
        <v>0</v>
      </c>
      <c r="L421" t="str">
        <f>IF(score!$F421=".",".",IF(score!$F421=0,"1",IF(score!$F421=100,"0")))</f>
        <v>0</v>
      </c>
      <c r="M421" t="str">
        <f>IF(score!$G421=".",".",IF(score!$G421=0,"1",IF(score!$G421=100,"0")))</f>
        <v>0</v>
      </c>
      <c r="N421" t="str">
        <f>IF(score!$H421=".",".",IF(score!$H421=0,"1",IF(score!$H421=100,"0")))</f>
        <v>0</v>
      </c>
      <c r="O421" t="str">
        <f>IF(score!$I421=".",".",IF(score!$I421=0,"1",IF(score!$I421=50,"0",IF(score!$I421=100,"0"))))</f>
        <v>0</v>
      </c>
      <c r="P421" t="str">
        <f>IF(score!$J421=".",".",IF(score!$J421=0,"1",IF(score!$J421=25,"0",IF(score!$J421=50,"0",IF(score!$J421=75,"0",IF(score!$J421=100,"0"))))))</f>
        <v>0</v>
      </c>
      <c r="Q421" t="str">
        <f>IF(score!$J421=".",".",IF(score!$J421=0,"0",IF(score!$J421=25,"1",IF(score!$J421=50,"0",IF(score!$J421=75,"0",IF(score!$J421=100,"0"))))))</f>
        <v>0</v>
      </c>
      <c r="R421" t="str">
        <f>IF(score!$J421=".",".",IF(score!$J421=0,"0",IF(score!$J421=25,"0",IF(score!$J421=50,"1",IF(score!$J421=75,"0",IF(score!$J421=100,"0"))))))</f>
        <v>0</v>
      </c>
      <c r="S421" t="str">
        <f>IF(score!$J421=".",".",IF(score!$J421=0,"0",IF(score!$J421=25,"0",IF(score!$J421=50,"0",IF(score!$J421=75,"1",IF(score!$J421=100,"0"))))))</f>
        <v>1</v>
      </c>
      <c r="T421" t="str">
        <f>IF(score!$K421=".",".",IF(score!$K421=0,"1",IF(score!$K421=20,"0",IF(score!$K421=40,"0",IF(score!$K421=60,"0",IF(score!$K421=80,"0",IF(score!$K421=100,"0")))))))</f>
        <v>0</v>
      </c>
      <c r="U421" t="str">
        <f>IF(score!$K421=".",".",IF(score!$K421=0,"0",IF(score!$K421=20,"1",IF(score!$K421=40,"0",IF(score!$K421=60,"0",IF(score!$K421=80,"0",IF(score!$K421=100,"0")))))))</f>
        <v>0</v>
      </c>
      <c r="V421" t="str">
        <f>IF(score!$K421=".",".",IF(score!$K421=0,"0",IF(score!$K421=20,"0",IF(score!$K421=40,"1",IF(score!$K421=60,"0",IF(score!$K421=80,"0",IF(score!$K421=100,"0")))))))</f>
        <v>0</v>
      </c>
      <c r="W421" t="str">
        <f>IF(score!$K421=".",".",IF(score!$K421=0,"0",IF(score!$K421=20,"0",IF(score!$K421=40,"0",IF(score!$K421=60,"1",IF(score!$K421=80,"0",IF(score!$K421=100,"0")))))))</f>
        <v>0</v>
      </c>
      <c r="X421" t="str">
        <f>IF(score!$K421=".",".",IF(score!$K421=0,"0",IF(score!$K421=20,"0",IF(score!$K421=40,"0",IF(score!$K421=60,"0",IF(score!$K421=80,"1",IF(score!$K421=100,"0")))))))</f>
        <v>0</v>
      </c>
      <c r="Y421" t="str">
        <f>IF(score!$L421=".",".",IF(score!$L421=0,"1",IF(score!$L421=20,"0",IF(score!$L421=40,"0",IF(score!$L421=60,"0",IF(score!$L421=80,"0",IF(score!$L421=100,"0")))))))</f>
        <v>0</v>
      </c>
      <c r="Z421" t="str">
        <f>IF(score!$L421=".",".",IF(score!$L421=0,"0",IF(score!$L421=20,"1",IF(score!$L421=40,"0",IF(score!$L421=60,"0",IF(score!$L421=80,"0",IF(score!$L421=100,"0")))))))</f>
        <v>0</v>
      </c>
      <c r="AA421" t="str">
        <f>IF(score!$L421=".",".",IF(score!$L421=0,"0",IF(score!$L421=20,"0",IF(score!$L421=40,"1",IF(score!$L421=60,"0",IF(score!$L421=80,"0",IF(score!$L421=100,"0")))))))</f>
        <v>0</v>
      </c>
      <c r="AB421" t="str">
        <f>IF(score!$L421=".",".",IF(score!$L421=0,"0",IF(score!$L421=20,"0",IF(score!$L421=40,"0",IF(score!$L421=60,"1",IF(score!$L421=80,"0",IF(score!$L421=100,"0")))))))</f>
        <v>0</v>
      </c>
      <c r="AC421" t="str">
        <f>IF(score!$L421=".",".",IF(score!$L421=0,"0",IF(score!$L421=20,"0",IF(score!$L421=40,"0",IF(score!$L421=60,"0",IF(score!$L421=80,"1",IF(score!L421=100,"0")))))))</f>
        <v>1</v>
      </c>
      <c r="AD421" t="str">
        <f>IF(score!$M421=".",".",IF(score!$M421=0,"1",IF(score!$M421=20,"0",IF(score!$M421=40,"0",IF(score!$M421=60,"0",IF(score!$M421=80,"0",IF(score!$M421=100,"0")))))))</f>
        <v>0</v>
      </c>
      <c r="AE421" t="str">
        <f>IF(score!$M421=".",".",IF(score!$M421=0,"0",IF(score!$M421=20,"1",IF(score!$M421=40,"0",IF(score!$M421=60,"0",IF(score!$M421=80,"0",IF(score!$M421=100,"0")))))))</f>
        <v>0</v>
      </c>
      <c r="AF421" t="str">
        <f>IF(score!$M421=".",".",IF(score!$M421=0,"0",IF(score!$M421=20,"0",IF(score!$M421=40,"1",IF(score!$M421=60,"0",IF(score!$M421=80,"0",IF(score!$M421=100,"0")))))))</f>
        <v>0</v>
      </c>
      <c r="AG421" t="str">
        <f>IF(score!$M421=".",".",IF(score!$M421=0,"0",IF(score!$M421=20,"0",IF(score!$M421=40,"0",IF(score!$M421=60,"1",IF(score!$M421=80,"0",IF(score!$M421=100,"0")))))))</f>
        <v>0</v>
      </c>
      <c r="AH421" t="str">
        <f>IF(score!$M421=".",".",IF(score!$M421=0,"0",IF(score!$M421=20,"0",IF(score!$M421=40,"0",IF(score!$M421=60,"0",IF(score!$M421=80,"1",IF(score!$M421=100,"0")))))))</f>
        <v>1</v>
      </c>
      <c r="AI421" t="str">
        <f>IF(score!$N421=".",".",IF(score!$N421=0,"1",IF(score!$N421=25,"0",IF(score!$N421=50,"0",IF(score!$N421=75,"0",IF(score!$N421=100,"0"))))))</f>
        <v>0</v>
      </c>
      <c r="AJ421" t="str">
        <f>IF(score!$N421=".",".",IF(score!$N421=0,"0",IF(score!$N421=25,"1",IF(score!$N421=50,"0",IF(score!$N421=75,"0",IF(score!$N421=100,"0"))))))</f>
        <v>0</v>
      </c>
      <c r="AK421" t="str">
        <f>IF(score!$N421=".",".",IF(score!$N421=0,"0",IF(score!$N421=25,"0",IF(score!$N421=50,"1",IF(score!$N421=75,"0",IF(score!$N421=100,"0"))))))</f>
        <v>0</v>
      </c>
      <c r="AL421" t="str">
        <f>IF(score!$N421=".",".",IF(score!$N421=0,"0",IF(score!$N421=25,"0",IF(score!$N421=50,"0",IF(score!$N421=75,"1",IF(score!$N421=100,"0"))))))</f>
        <v>0</v>
      </c>
      <c r="AN421">
        <f t="shared" si="420"/>
        <v>0</v>
      </c>
      <c r="AO421">
        <f t="shared" si="421"/>
        <v>0</v>
      </c>
      <c r="AP421">
        <f t="shared" si="422"/>
        <v>-3.0239600000000002</v>
      </c>
      <c r="AQ421">
        <f t="shared" si="423"/>
        <v>0</v>
      </c>
      <c r="AR421">
        <f t="shared" si="424"/>
        <v>0</v>
      </c>
      <c r="AS421">
        <f t="shared" si="425"/>
        <v>0</v>
      </c>
      <c r="AT421">
        <f t="shared" si="426"/>
        <v>0</v>
      </c>
      <c r="AU421">
        <f t="shared" si="427"/>
        <v>0</v>
      </c>
      <c r="AV421">
        <f t="shared" si="428"/>
        <v>0</v>
      </c>
      <c r="AW421">
        <f t="shared" si="429"/>
        <v>0</v>
      </c>
      <c r="AX421">
        <f t="shared" si="430"/>
        <v>0</v>
      </c>
      <c r="AY421">
        <f t="shared" si="431"/>
        <v>0</v>
      </c>
      <c r="AZ421">
        <f t="shared" si="432"/>
        <v>0</v>
      </c>
      <c r="BA421">
        <f t="shared" si="433"/>
        <v>0</v>
      </c>
      <c r="BB421">
        <f t="shared" si="434"/>
        <v>0</v>
      </c>
      <c r="BC421">
        <f t="shared" si="435"/>
        <v>-3.8012999999999999</v>
      </c>
      <c r="BD421">
        <f t="shared" si="436"/>
        <v>0</v>
      </c>
      <c r="BE421">
        <f t="shared" si="437"/>
        <v>0</v>
      </c>
      <c r="BF421">
        <f t="shared" si="438"/>
        <v>0</v>
      </c>
      <c r="BG421">
        <f t="shared" si="439"/>
        <v>0</v>
      </c>
      <c r="BH421">
        <f t="shared" si="440"/>
        <v>0</v>
      </c>
      <c r="BI421">
        <f t="shared" si="441"/>
        <v>0</v>
      </c>
      <c r="BJ421">
        <f t="shared" si="442"/>
        <v>0</v>
      </c>
      <c r="BK421">
        <f t="shared" si="443"/>
        <v>0</v>
      </c>
      <c r="BL421">
        <f t="shared" si="444"/>
        <v>0</v>
      </c>
      <c r="BM421">
        <f t="shared" si="445"/>
        <v>-0.42251</v>
      </c>
      <c r="BN421">
        <f t="shared" si="446"/>
        <v>0</v>
      </c>
      <c r="BO421">
        <f t="shared" si="447"/>
        <v>0</v>
      </c>
      <c r="BP421">
        <f t="shared" si="448"/>
        <v>0</v>
      </c>
      <c r="BQ421">
        <f t="shared" si="449"/>
        <v>0</v>
      </c>
      <c r="BR421">
        <f t="shared" si="450"/>
        <v>0.41188000000000002</v>
      </c>
      <c r="BS421">
        <f t="shared" si="451"/>
        <v>0</v>
      </c>
      <c r="BT421">
        <f t="shared" si="452"/>
        <v>0</v>
      </c>
      <c r="BU421">
        <f t="shared" si="453"/>
        <v>0</v>
      </c>
      <c r="BV421">
        <f t="shared" si="454"/>
        <v>0</v>
      </c>
      <c r="BX421">
        <f t="shared" si="455"/>
        <v>0</v>
      </c>
      <c r="BY421">
        <f t="shared" si="456"/>
        <v>0</v>
      </c>
      <c r="BZ421">
        <f t="shared" si="457"/>
        <v>3.4819999999999997E-2</v>
      </c>
      <c r="CA421">
        <f t="shared" si="458"/>
        <v>0</v>
      </c>
      <c r="CB421">
        <f t="shared" si="459"/>
        <v>0</v>
      </c>
      <c r="CC421">
        <f t="shared" si="460"/>
        <v>0</v>
      </c>
      <c r="CD421">
        <f t="shared" si="461"/>
        <v>0</v>
      </c>
      <c r="CE421">
        <f t="shared" si="462"/>
        <v>0</v>
      </c>
      <c r="CF421">
        <f t="shared" si="463"/>
        <v>0</v>
      </c>
      <c r="CG421">
        <f t="shared" si="464"/>
        <v>0</v>
      </c>
      <c r="CH421">
        <f t="shared" si="465"/>
        <v>0</v>
      </c>
      <c r="CI421">
        <f t="shared" si="466"/>
        <v>0</v>
      </c>
      <c r="CJ421">
        <f t="shared" si="467"/>
        <v>0</v>
      </c>
      <c r="CK421">
        <f t="shared" si="468"/>
        <v>0</v>
      </c>
      <c r="CL421">
        <f t="shared" si="469"/>
        <v>0</v>
      </c>
      <c r="CM421">
        <f t="shared" si="470"/>
        <v>0.90383999999999998</v>
      </c>
      <c r="CN421">
        <f t="shared" si="471"/>
        <v>0</v>
      </c>
      <c r="CO421">
        <f t="shared" si="472"/>
        <v>0</v>
      </c>
      <c r="CP421">
        <f t="shared" si="473"/>
        <v>0</v>
      </c>
      <c r="CQ421">
        <f t="shared" si="474"/>
        <v>0</v>
      </c>
      <c r="CR421">
        <f t="shared" si="475"/>
        <v>0</v>
      </c>
      <c r="CS421">
        <f t="shared" si="476"/>
        <v>0</v>
      </c>
      <c r="CT421">
        <f t="shared" si="477"/>
        <v>0</v>
      </c>
      <c r="CU421">
        <f t="shared" si="478"/>
        <v>0</v>
      </c>
      <c r="CV421">
        <f t="shared" si="479"/>
        <v>0</v>
      </c>
      <c r="CW421">
        <f t="shared" si="480"/>
        <v>-0.92057</v>
      </c>
      <c r="CX421">
        <f t="shared" si="481"/>
        <v>0</v>
      </c>
      <c r="CY421">
        <f t="shared" si="482"/>
        <v>0</v>
      </c>
      <c r="CZ421">
        <f t="shared" si="483"/>
        <v>0</v>
      </c>
      <c r="DA421">
        <f t="shared" si="484"/>
        <v>0</v>
      </c>
      <c r="DB421">
        <f t="shared" si="485"/>
        <v>-1.9593400000000001</v>
      </c>
      <c r="DC421">
        <f t="shared" si="486"/>
        <v>0</v>
      </c>
      <c r="DD421">
        <f t="shared" si="487"/>
        <v>0</v>
      </c>
      <c r="DE421">
        <f t="shared" si="488"/>
        <v>0</v>
      </c>
      <c r="DF421">
        <f t="shared" si="489"/>
        <v>0</v>
      </c>
    </row>
    <row r="422" spans="1:110" x14ac:dyDescent="0.25">
      <c r="A422" s="4">
        <f>raw!$A422:$A422</f>
        <v>43342</v>
      </c>
      <c r="B422" s="6" t="str">
        <f>raw!$B422:$B422</f>
        <v>0011-0005</v>
      </c>
      <c r="D422" t="str">
        <f>IF(score!$C422=".",".",IF(score!$C422=0,"1",IF(score!$C422=25,"0",IF(score!$C422=50,"0",IF(score!$C422=75,"0",IF(score!$C422=100,"0"))))))</f>
        <v>0</v>
      </c>
      <c r="E422" t="str">
        <f>IF(score!$C422=".",".",IF(score!$C422=0,"0",IF(score!$C422=25,"1",IF(score!$C422=50,"0",IF(score!$C422=75,"0",IF(score!$C422=100,"0"))))))</f>
        <v>1</v>
      </c>
      <c r="F422" t="str">
        <f>IF(score!$C422=".",".",IF(score!$C422=0,"0",IF(score!$C422=25,"0",IF(score!$C422=50,"1",IF(score!$C422=75,"0",IF(score!$C422=100,"0"))))))</f>
        <v>0</v>
      </c>
      <c r="G422" t="str">
        <f>IF(score!$C422=".",".",IF(score!$C422=0,"0",IF(score!$C422=25,"0",IF(score!$C422=50,"0",IF(score!$C422=75,"1",IF(score!$C422=100,"0"))))))</f>
        <v>0</v>
      </c>
      <c r="H422" t="str">
        <f>IF(score!$D422=".",".",IF(score!$D422=0,"1",IF(score!$D422=50,"0",IF(score!$D422=100,"0"))))</f>
        <v>0</v>
      </c>
      <c r="I422" t="str">
        <f>IF(score!$D422=".",".",IF(score!$D422=0,"0",IF(score!$D422=50,"1",IF(score!$D422=100,"0"))))</f>
        <v>1</v>
      </c>
      <c r="J422" t="str">
        <f>IF(score!$E422=".",".",IF(score!$E422=0,"1",IF(score!$E422=50,"0",IF(score!$E422=100,"0"))))</f>
        <v>0</v>
      </c>
      <c r="K422" t="str">
        <f>IF(score!$E422=".",".",IF(score!$E422=0,"0",IF(score!$E422=50,"1",IF(score!$E422=100,"0"))))</f>
        <v>1</v>
      </c>
      <c r="L422" t="str">
        <f>IF(score!$F422=".",".",IF(score!$F422=0,"1",IF(score!$F422=100,"0")))</f>
        <v>0</v>
      </c>
      <c r="M422" t="str">
        <f>IF(score!$G422=".",".",IF(score!$G422=0,"1",IF(score!$G422=100,"0")))</f>
        <v>0</v>
      </c>
      <c r="N422" t="str">
        <f>IF(score!$H422=".",".",IF(score!$H422=0,"1",IF(score!$H422=100,"0")))</f>
        <v>0</v>
      </c>
      <c r="O422" t="str">
        <f>IF(score!$I422=".",".",IF(score!$I422=0,"1",IF(score!$I422=50,"0",IF(score!$I422=100,"0"))))</f>
        <v>0</v>
      </c>
      <c r="P422" t="str">
        <f>IF(score!$J422=".",".",IF(score!$J422=0,"1",IF(score!$J422=25,"0",IF(score!$J422=50,"0",IF(score!$J422=75,"0",IF(score!$J422=100,"0"))))))</f>
        <v>0</v>
      </c>
      <c r="Q422" t="str">
        <f>IF(score!$J422=".",".",IF(score!$J422=0,"0",IF(score!$J422=25,"1",IF(score!$J422=50,"0",IF(score!$J422=75,"0",IF(score!$J422=100,"0"))))))</f>
        <v>0</v>
      </c>
      <c r="R422" t="str">
        <f>IF(score!$J422=".",".",IF(score!$J422=0,"0",IF(score!$J422=25,"0",IF(score!$J422=50,"1",IF(score!$J422=75,"0",IF(score!$J422=100,"0"))))))</f>
        <v>0</v>
      </c>
      <c r="S422" t="str">
        <f>IF(score!$J422=".",".",IF(score!$J422=0,"0",IF(score!$J422=25,"0",IF(score!$J422=50,"0",IF(score!$J422=75,"1",IF(score!$J422=100,"0"))))))</f>
        <v>0</v>
      </c>
      <c r="T422" t="str">
        <f>IF(score!$K422=".",".",IF(score!$K422=0,"1",IF(score!$K422=20,"0",IF(score!$K422=40,"0",IF(score!$K422=60,"0",IF(score!$K422=80,"0",IF(score!$K422=100,"0")))))))</f>
        <v>0</v>
      </c>
      <c r="U422" t="str">
        <f>IF(score!$K422=".",".",IF(score!$K422=0,"0",IF(score!$K422=20,"1",IF(score!$K422=40,"0",IF(score!$K422=60,"0",IF(score!$K422=80,"0",IF(score!$K422=100,"0")))))))</f>
        <v>0</v>
      </c>
      <c r="V422" t="str">
        <f>IF(score!$K422=".",".",IF(score!$K422=0,"0",IF(score!$K422=20,"0",IF(score!$K422=40,"1",IF(score!$K422=60,"0",IF(score!$K422=80,"0",IF(score!$K422=100,"0")))))))</f>
        <v>0</v>
      </c>
      <c r="W422" t="str">
        <f>IF(score!$K422=".",".",IF(score!$K422=0,"0",IF(score!$K422=20,"0",IF(score!$K422=40,"0",IF(score!$K422=60,"1",IF(score!$K422=80,"0",IF(score!$K422=100,"0")))))))</f>
        <v>0</v>
      </c>
      <c r="X422" t="str">
        <f>IF(score!$K422=".",".",IF(score!$K422=0,"0",IF(score!$K422=20,"0",IF(score!$K422=40,"0",IF(score!$K422=60,"0",IF(score!$K422=80,"1",IF(score!$K422=100,"0")))))))</f>
        <v>0</v>
      </c>
      <c r="Y422" t="str">
        <f>IF(score!$L422=".",".",IF(score!$L422=0,"1",IF(score!$L422=20,"0",IF(score!$L422=40,"0",IF(score!$L422=60,"0",IF(score!$L422=80,"0",IF(score!$L422=100,"0")))))))</f>
        <v>0</v>
      </c>
      <c r="Z422" t="str">
        <f>IF(score!$L422=".",".",IF(score!$L422=0,"0",IF(score!$L422=20,"1",IF(score!$L422=40,"0",IF(score!$L422=60,"0",IF(score!$L422=80,"0",IF(score!$L422=100,"0")))))))</f>
        <v>0</v>
      </c>
      <c r="AA422" t="str">
        <f>IF(score!$L422=".",".",IF(score!$L422=0,"0",IF(score!$L422=20,"0",IF(score!$L422=40,"1",IF(score!$L422=60,"0",IF(score!$L422=80,"0",IF(score!$L422=100,"0")))))))</f>
        <v>1</v>
      </c>
      <c r="AB422" t="str">
        <f>IF(score!$L422=".",".",IF(score!$L422=0,"0",IF(score!$L422=20,"0",IF(score!$L422=40,"0",IF(score!$L422=60,"1",IF(score!$L422=80,"0",IF(score!$L422=100,"0")))))))</f>
        <v>0</v>
      </c>
      <c r="AC422" t="str">
        <f>IF(score!$L422=".",".",IF(score!$L422=0,"0",IF(score!$L422=20,"0",IF(score!$L422=40,"0",IF(score!$L422=60,"0",IF(score!$L422=80,"1",IF(score!L422=100,"0")))))))</f>
        <v>0</v>
      </c>
      <c r="AD422" t="str">
        <f>IF(score!$M422=".",".",IF(score!$M422=0,"1",IF(score!$M422=20,"0",IF(score!$M422=40,"0",IF(score!$M422=60,"0",IF(score!$M422=80,"0",IF(score!$M422=100,"0")))))))</f>
        <v>0</v>
      </c>
      <c r="AE422" t="str">
        <f>IF(score!$M422=".",".",IF(score!$M422=0,"0",IF(score!$M422=20,"1",IF(score!$M422=40,"0",IF(score!$M422=60,"0",IF(score!$M422=80,"0",IF(score!$M422=100,"0")))))))</f>
        <v>0</v>
      </c>
      <c r="AF422" t="str">
        <f>IF(score!$M422=".",".",IF(score!$M422=0,"0",IF(score!$M422=20,"0",IF(score!$M422=40,"1",IF(score!$M422=60,"0",IF(score!$M422=80,"0",IF(score!$M422=100,"0")))))))</f>
        <v>1</v>
      </c>
      <c r="AG422" t="str">
        <f>IF(score!$M422=".",".",IF(score!$M422=0,"0",IF(score!$M422=20,"0",IF(score!$M422=40,"0",IF(score!$M422=60,"1",IF(score!$M422=80,"0",IF(score!$M422=100,"0")))))))</f>
        <v>0</v>
      </c>
      <c r="AH422" t="str">
        <f>IF(score!$M422=".",".",IF(score!$M422=0,"0",IF(score!$M422=20,"0",IF(score!$M422=40,"0",IF(score!$M422=60,"0",IF(score!$M422=80,"1",IF(score!$M422=100,"0")))))))</f>
        <v>0</v>
      </c>
      <c r="AI422" t="str">
        <f>IF(score!$N422=".",".",IF(score!$N422=0,"1",IF(score!$N422=25,"0",IF(score!$N422=50,"0",IF(score!$N422=75,"0",IF(score!$N422=100,"0"))))))</f>
        <v>0</v>
      </c>
      <c r="AJ422" t="str">
        <f>IF(score!$N422=".",".",IF(score!$N422=0,"0",IF(score!$N422=25,"1",IF(score!$N422=50,"0",IF(score!$N422=75,"0",IF(score!$N422=100,"0"))))))</f>
        <v>0</v>
      </c>
      <c r="AK422" t="str">
        <f>IF(score!$N422=".",".",IF(score!$N422=0,"0",IF(score!$N422=25,"0",IF(score!$N422=50,"1",IF(score!$N422=75,"0",IF(score!$N422=100,"0"))))))</f>
        <v>1</v>
      </c>
      <c r="AL422" t="str">
        <f>IF(score!$N422=".",".",IF(score!$N422=0,"0",IF(score!$N422=25,"0",IF(score!$N422=50,"0",IF(score!$N422=75,"1",IF(score!$N422=100,"0"))))))</f>
        <v>0</v>
      </c>
      <c r="AN422">
        <f t="shared" si="420"/>
        <v>0</v>
      </c>
      <c r="AO422">
        <f t="shared" si="421"/>
        <v>-5.5646100000000001</v>
      </c>
      <c r="AP422">
        <f t="shared" si="422"/>
        <v>0</v>
      </c>
      <c r="AQ422">
        <f t="shared" si="423"/>
        <v>0</v>
      </c>
      <c r="AR422">
        <f t="shared" si="424"/>
        <v>0</v>
      </c>
      <c r="AS422">
        <f t="shared" si="425"/>
        <v>-3.4555500000000001</v>
      </c>
      <c r="AT422">
        <f t="shared" si="426"/>
        <v>0</v>
      </c>
      <c r="AU422">
        <f t="shared" si="427"/>
        <v>-2.7355700000000001</v>
      </c>
      <c r="AV422">
        <f t="shared" si="428"/>
        <v>0</v>
      </c>
      <c r="AW422">
        <f t="shared" si="429"/>
        <v>0</v>
      </c>
      <c r="AX422">
        <f t="shared" si="430"/>
        <v>0</v>
      </c>
      <c r="AY422">
        <f t="shared" si="431"/>
        <v>0</v>
      </c>
      <c r="AZ422">
        <f t="shared" si="432"/>
        <v>0</v>
      </c>
      <c r="BA422">
        <f t="shared" si="433"/>
        <v>0</v>
      </c>
      <c r="BB422">
        <f t="shared" si="434"/>
        <v>0</v>
      </c>
      <c r="BC422">
        <f t="shared" si="435"/>
        <v>0</v>
      </c>
      <c r="BD422">
        <f t="shared" si="436"/>
        <v>0</v>
      </c>
      <c r="BE422">
        <f t="shared" si="437"/>
        <v>0</v>
      </c>
      <c r="BF422">
        <f t="shared" si="438"/>
        <v>0</v>
      </c>
      <c r="BG422">
        <f t="shared" si="439"/>
        <v>0</v>
      </c>
      <c r="BH422">
        <f t="shared" si="440"/>
        <v>0</v>
      </c>
      <c r="BI422">
        <f t="shared" si="441"/>
        <v>0</v>
      </c>
      <c r="BJ422">
        <f t="shared" si="442"/>
        <v>0</v>
      </c>
      <c r="BK422">
        <f t="shared" si="443"/>
        <v>-1.6185</v>
      </c>
      <c r="BL422">
        <f t="shared" si="444"/>
        <v>0</v>
      </c>
      <c r="BM422">
        <f t="shared" si="445"/>
        <v>0</v>
      </c>
      <c r="BN422">
        <f t="shared" si="446"/>
        <v>0</v>
      </c>
      <c r="BO422">
        <f t="shared" si="447"/>
        <v>0</v>
      </c>
      <c r="BP422">
        <f t="shared" si="448"/>
        <v>2.3424700000000001</v>
      </c>
      <c r="BQ422">
        <f t="shared" si="449"/>
        <v>0</v>
      </c>
      <c r="BR422">
        <f t="shared" si="450"/>
        <v>0</v>
      </c>
      <c r="BS422">
        <f t="shared" si="451"/>
        <v>0</v>
      </c>
      <c r="BT422">
        <f t="shared" si="452"/>
        <v>0</v>
      </c>
      <c r="BU422">
        <f t="shared" si="453"/>
        <v>-0.18043000000000001</v>
      </c>
      <c r="BV422">
        <f t="shared" si="454"/>
        <v>0</v>
      </c>
      <c r="BX422">
        <f t="shared" si="455"/>
        <v>0</v>
      </c>
      <c r="BY422">
        <f t="shared" si="456"/>
        <v>-0.16891</v>
      </c>
      <c r="BZ422">
        <f t="shared" si="457"/>
        <v>0</v>
      </c>
      <c r="CA422">
        <f t="shared" si="458"/>
        <v>0</v>
      </c>
      <c r="CB422">
        <f t="shared" si="459"/>
        <v>0</v>
      </c>
      <c r="CC422">
        <f t="shared" si="460"/>
        <v>1.8684000000000001</v>
      </c>
      <c r="CD422">
        <f t="shared" si="461"/>
        <v>0</v>
      </c>
      <c r="CE422">
        <f t="shared" si="462"/>
        <v>1.43103</v>
      </c>
      <c r="CF422">
        <f t="shared" si="463"/>
        <v>0</v>
      </c>
      <c r="CG422">
        <f t="shared" si="464"/>
        <v>0</v>
      </c>
      <c r="CH422">
        <f t="shared" si="465"/>
        <v>0</v>
      </c>
      <c r="CI422">
        <f t="shared" si="466"/>
        <v>0</v>
      </c>
      <c r="CJ422">
        <f t="shared" si="467"/>
        <v>0</v>
      </c>
      <c r="CK422">
        <f t="shared" si="468"/>
        <v>0</v>
      </c>
      <c r="CL422">
        <f t="shared" si="469"/>
        <v>0</v>
      </c>
      <c r="CM422">
        <f t="shared" si="470"/>
        <v>0</v>
      </c>
      <c r="CN422">
        <f t="shared" si="471"/>
        <v>0</v>
      </c>
      <c r="CO422">
        <f t="shared" si="472"/>
        <v>0</v>
      </c>
      <c r="CP422">
        <f t="shared" si="473"/>
        <v>0</v>
      </c>
      <c r="CQ422">
        <f t="shared" si="474"/>
        <v>0</v>
      </c>
      <c r="CR422">
        <f t="shared" si="475"/>
        <v>0</v>
      </c>
      <c r="CS422">
        <f t="shared" si="476"/>
        <v>0</v>
      </c>
      <c r="CT422">
        <f t="shared" si="477"/>
        <v>0</v>
      </c>
      <c r="CU422">
        <f t="shared" si="478"/>
        <v>-3.2980499999999999</v>
      </c>
      <c r="CV422">
        <f t="shared" si="479"/>
        <v>0</v>
      </c>
      <c r="CW422">
        <f t="shared" si="480"/>
        <v>0</v>
      </c>
      <c r="CX422">
        <f t="shared" si="481"/>
        <v>0</v>
      </c>
      <c r="CY422">
        <f t="shared" si="482"/>
        <v>0</v>
      </c>
      <c r="CZ422">
        <f t="shared" si="483"/>
        <v>-8.0991400000000002</v>
      </c>
      <c r="DA422">
        <f t="shared" si="484"/>
        <v>0</v>
      </c>
      <c r="DB422">
        <f t="shared" si="485"/>
        <v>0</v>
      </c>
      <c r="DC422">
        <f t="shared" si="486"/>
        <v>0</v>
      </c>
      <c r="DD422">
        <f t="shared" si="487"/>
        <v>0</v>
      </c>
      <c r="DE422">
        <f t="shared" si="488"/>
        <v>-5.63286</v>
      </c>
      <c r="DF422">
        <f t="shared" si="489"/>
        <v>0</v>
      </c>
    </row>
    <row r="423" spans="1:110" x14ac:dyDescent="0.25">
      <c r="A423" s="4">
        <f>raw!$A423:$A423</f>
        <v>43343</v>
      </c>
      <c r="B423" s="6" t="str">
        <f>raw!$B423:$B423</f>
        <v>0011-0008</v>
      </c>
      <c r="D423" t="str">
        <f>IF(score!$C423=".",".",IF(score!$C423=0,"1",IF(score!$C423=25,"0",IF(score!$C423=50,"0",IF(score!$C423=75,"0",IF(score!$C423=100,"0"))))))</f>
        <v>0</v>
      </c>
      <c r="E423" t="str">
        <f>IF(score!$C423=".",".",IF(score!$C423=0,"0",IF(score!$C423=25,"1",IF(score!$C423=50,"0",IF(score!$C423=75,"0",IF(score!$C423=100,"0"))))))</f>
        <v>0</v>
      </c>
      <c r="F423" t="str">
        <f>IF(score!$C423=".",".",IF(score!$C423=0,"0",IF(score!$C423=25,"0",IF(score!$C423=50,"1",IF(score!$C423=75,"0",IF(score!$C423=100,"0"))))))</f>
        <v>1</v>
      </c>
      <c r="G423" t="str">
        <f>IF(score!$C423=".",".",IF(score!$C423=0,"0",IF(score!$C423=25,"0",IF(score!$C423=50,"0",IF(score!$C423=75,"1",IF(score!$C423=100,"0"))))))</f>
        <v>0</v>
      </c>
      <c r="H423" t="str">
        <f>IF(score!$D423=".",".",IF(score!$D423=0,"1",IF(score!$D423=50,"0",IF(score!$D423=100,"0"))))</f>
        <v>0</v>
      </c>
      <c r="I423" t="str">
        <f>IF(score!$D423=".",".",IF(score!$D423=0,"0",IF(score!$D423=50,"1",IF(score!$D423=100,"0"))))</f>
        <v>0</v>
      </c>
      <c r="J423" t="str">
        <f>IF(score!$E423=".",".",IF(score!$E423=0,"1",IF(score!$E423=50,"0",IF(score!$E423=100,"0"))))</f>
        <v>0</v>
      </c>
      <c r="K423" t="str">
        <f>IF(score!$E423=".",".",IF(score!$E423=0,"0",IF(score!$E423=50,"1",IF(score!$E423=100,"0"))))</f>
        <v>0</v>
      </c>
      <c r="L423" t="str">
        <f>IF(score!$F423=".",".",IF(score!$F423=0,"1",IF(score!$F423=100,"0")))</f>
        <v>1</v>
      </c>
      <c r="M423" t="str">
        <f>IF(score!$G423=".",".",IF(score!$G423=0,"1",IF(score!$G423=100,"0")))</f>
        <v>0</v>
      </c>
      <c r="N423" t="str">
        <f>IF(score!$H423=".",".",IF(score!$H423=0,"1",IF(score!$H423=100,"0")))</f>
        <v>1</v>
      </c>
      <c r="O423" t="str">
        <f>IF(score!$I423=".",".",IF(score!$I423=0,"1",IF(score!$I423=50,"0",IF(score!$I423=100,"0"))))</f>
        <v>1</v>
      </c>
      <c r="P423" t="str">
        <f>IF(score!$J423=".",".",IF(score!$J423=0,"1",IF(score!$J423=25,"0",IF(score!$J423=50,"0",IF(score!$J423=75,"0",IF(score!$J423=100,"0"))))))</f>
        <v>0</v>
      </c>
      <c r="Q423" t="str">
        <f>IF(score!$J423=".",".",IF(score!$J423=0,"0",IF(score!$J423=25,"1",IF(score!$J423=50,"0",IF(score!$J423=75,"0",IF(score!$J423=100,"0"))))))</f>
        <v>0</v>
      </c>
      <c r="R423" t="str">
        <f>IF(score!$J423=".",".",IF(score!$J423=0,"0",IF(score!$J423=25,"0",IF(score!$J423=50,"1",IF(score!$J423=75,"0",IF(score!$J423=100,"0"))))))</f>
        <v>0</v>
      </c>
      <c r="S423" t="str">
        <f>IF(score!$J423=".",".",IF(score!$J423=0,"0",IF(score!$J423=25,"0",IF(score!$J423=50,"0",IF(score!$J423=75,"1",IF(score!$J423=100,"0"))))))</f>
        <v>0</v>
      </c>
      <c r="T423" t="str">
        <f>IF(score!$K423=".",".",IF(score!$K423=0,"1",IF(score!$K423=20,"0",IF(score!$K423=40,"0",IF(score!$K423=60,"0",IF(score!$K423=80,"0",IF(score!$K423=100,"0")))))))</f>
        <v>0</v>
      </c>
      <c r="U423" t="str">
        <f>IF(score!$K423=".",".",IF(score!$K423=0,"0",IF(score!$K423=20,"1",IF(score!$K423=40,"0",IF(score!$K423=60,"0",IF(score!$K423=80,"0",IF(score!$K423=100,"0")))))))</f>
        <v>0</v>
      </c>
      <c r="V423" t="str">
        <f>IF(score!$K423=".",".",IF(score!$K423=0,"0",IF(score!$K423=20,"0",IF(score!$K423=40,"1",IF(score!$K423=60,"0",IF(score!$K423=80,"0",IF(score!$K423=100,"0")))))))</f>
        <v>0</v>
      </c>
      <c r="W423" t="str">
        <f>IF(score!$K423=".",".",IF(score!$K423=0,"0",IF(score!$K423=20,"0",IF(score!$K423=40,"0",IF(score!$K423=60,"1",IF(score!$K423=80,"0",IF(score!$K423=100,"0")))))))</f>
        <v>0</v>
      </c>
      <c r="X423" t="str">
        <f>IF(score!$K423=".",".",IF(score!$K423=0,"0",IF(score!$K423=20,"0",IF(score!$K423=40,"0",IF(score!$K423=60,"0",IF(score!$K423=80,"1",IF(score!$K423=100,"0")))))))</f>
        <v>0</v>
      </c>
      <c r="Y423" t="str">
        <f>IF(score!$L423=".",".",IF(score!$L423=0,"1",IF(score!$L423=20,"0",IF(score!$L423=40,"0",IF(score!$L423=60,"0",IF(score!$L423=80,"0",IF(score!$L423=100,"0")))))))</f>
        <v>0</v>
      </c>
      <c r="Z423" t="str">
        <f>IF(score!$L423=".",".",IF(score!$L423=0,"0",IF(score!$L423=20,"1",IF(score!$L423=40,"0",IF(score!$L423=60,"0",IF(score!$L423=80,"0",IF(score!$L423=100,"0")))))))</f>
        <v>0</v>
      </c>
      <c r="AA423" t="str">
        <f>IF(score!$L423=".",".",IF(score!$L423=0,"0",IF(score!$L423=20,"0",IF(score!$L423=40,"1",IF(score!$L423=60,"0",IF(score!$L423=80,"0",IF(score!$L423=100,"0")))))))</f>
        <v>0</v>
      </c>
      <c r="AB423" t="str">
        <f>IF(score!$L423=".",".",IF(score!$L423=0,"0",IF(score!$L423=20,"0",IF(score!$L423=40,"0",IF(score!$L423=60,"1",IF(score!$L423=80,"0",IF(score!$L423=100,"0")))))))</f>
        <v>0</v>
      </c>
      <c r="AC423" t="str">
        <f>IF(score!$L423=".",".",IF(score!$L423=0,"0",IF(score!$L423=20,"0",IF(score!$L423=40,"0",IF(score!$L423=60,"0",IF(score!$L423=80,"1",IF(score!L423=100,"0")))))))</f>
        <v>1</v>
      </c>
      <c r="AD423" t="str">
        <f>IF(score!$M423=".",".",IF(score!$M423=0,"1",IF(score!$M423=20,"0",IF(score!$M423=40,"0",IF(score!$M423=60,"0",IF(score!$M423=80,"0",IF(score!$M423=100,"0")))))))</f>
        <v>0</v>
      </c>
      <c r="AE423" t="str">
        <f>IF(score!$M423=".",".",IF(score!$M423=0,"0",IF(score!$M423=20,"1",IF(score!$M423=40,"0",IF(score!$M423=60,"0",IF(score!$M423=80,"0",IF(score!$M423=100,"0")))))))</f>
        <v>0</v>
      </c>
      <c r="AF423" t="str">
        <f>IF(score!$M423=".",".",IF(score!$M423=0,"0",IF(score!$M423=20,"0",IF(score!$M423=40,"1",IF(score!$M423=60,"0",IF(score!$M423=80,"0",IF(score!$M423=100,"0")))))))</f>
        <v>0</v>
      </c>
      <c r="AG423" t="str">
        <f>IF(score!$M423=".",".",IF(score!$M423=0,"0",IF(score!$M423=20,"0",IF(score!$M423=40,"0",IF(score!$M423=60,"1",IF(score!$M423=80,"0",IF(score!$M423=100,"0")))))))</f>
        <v>0</v>
      </c>
      <c r="AH423" t="str">
        <f>IF(score!$M423=".",".",IF(score!$M423=0,"0",IF(score!$M423=20,"0",IF(score!$M423=40,"0",IF(score!$M423=60,"0",IF(score!$M423=80,"1",IF(score!$M423=100,"0")))))))</f>
        <v>1</v>
      </c>
      <c r="AI423" t="str">
        <f>IF(score!$N423=".",".",IF(score!$N423=0,"1",IF(score!$N423=25,"0",IF(score!$N423=50,"0",IF(score!$N423=75,"0",IF(score!$N423=100,"0"))))))</f>
        <v>0</v>
      </c>
      <c r="AJ423" t="str">
        <f>IF(score!$N423=".",".",IF(score!$N423=0,"0",IF(score!$N423=25,"1",IF(score!$N423=50,"0",IF(score!$N423=75,"0",IF(score!$N423=100,"0"))))))</f>
        <v>0</v>
      </c>
      <c r="AK423" t="str">
        <f>IF(score!$N423=".",".",IF(score!$N423=0,"0",IF(score!$N423=25,"0",IF(score!$N423=50,"1",IF(score!$N423=75,"0",IF(score!$N423=100,"0"))))))</f>
        <v>0</v>
      </c>
      <c r="AL423" t="str">
        <f>IF(score!$N423=".",".",IF(score!$N423=0,"0",IF(score!$N423=25,"0",IF(score!$N423=50,"0",IF(score!$N423=75,"1",IF(score!$N423=100,"0"))))))</f>
        <v>1</v>
      </c>
      <c r="AN423">
        <f t="shared" si="420"/>
        <v>0</v>
      </c>
      <c r="AO423">
        <f t="shared" si="421"/>
        <v>0</v>
      </c>
      <c r="AP423">
        <f t="shared" si="422"/>
        <v>-3.0239600000000002</v>
      </c>
      <c r="AQ423">
        <f t="shared" si="423"/>
        <v>0</v>
      </c>
      <c r="AR423">
        <f t="shared" si="424"/>
        <v>0</v>
      </c>
      <c r="AS423">
        <f t="shared" si="425"/>
        <v>0</v>
      </c>
      <c r="AT423">
        <f t="shared" si="426"/>
        <v>0</v>
      </c>
      <c r="AU423">
        <f t="shared" si="427"/>
        <v>0</v>
      </c>
      <c r="AV423">
        <f t="shared" si="428"/>
        <v>-4.6161700000000003</v>
      </c>
      <c r="AW423">
        <f t="shared" si="429"/>
        <v>0</v>
      </c>
      <c r="AX423">
        <f t="shared" si="430"/>
        <v>3.04365</v>
      </c>
      <c r="AY423">
        <f t="shared" si="431"/>
        <v>2.32091</v>
      </c>
      <c r="AZ423">
        <f t="shared" si="432"/>
        <v>0</v>
      </c>
      <c r="BA423">
        <f t="shared" si="433"/>
        <v>0</v>
      </c>
      <c r="BB423">
        <f t="shared" si="434"/>
        <v>0</v>
      </c>
      <c r="BC423">
        <f t="shared" si="435"/>
        <v>0</v>
      </c>
      <c r="BD423">
        <f t="shared" si="436"/>
        <v>0</v>
      </c>
      <c r="BE423">
        <f t="shared" si="437"/>
        <v>0</v>
      </c>
      <c r="BF423">
        <f t="shared" si="438"/>
        <v>0</v>
      </c>
      <c r="BG423">
        <f t="shared" si="439"/>
        <v>0</v>
      </c>
      <c r="BH423">
        <f t="shared" si="440"/>
        <v>0</v>
      </c>
      <c r="BI423">
        <f t="shared" si="441"/>
        <v>0</v>
      </c>
      <c r="BJ423">
        <f t="shared" si="442"/>
        <v>0</v>
      </c>
      <c r="BK423">
        <f t="shared" si="443"/>
        <v>0</v>
      </c>
      <c r="BL423">
        <f t="shared" si="444"/>
        <v>0</v>
      </c>
      <c r="BM423">
        <f t="shared" si="445"/>
        <v>-0.42251</v>
      </c>
      <c r="BN423">
        <f t="shared" si="446"/>
        <v>0</v>
      </c>
      <c r="BO423">
        <f t="shared" si="447"/>
        <v>0</v>
      </c>
      <c r="BP423">
        <f t="shared" si="448"/>
        <v>0</v>
      </c>
      <c r="BQ423">
        <f t="shared" si="449"/>
        <v>0</v>
      </c>
      <c r="BR423">
        <f t="shared" si="450"/>
        <v>0.41188000000000002</v>
      </c>
      <c r="BS423">
        <f t="shared" si="451"/>
        <v>0</v>
      </c>
      <c r="BT423">
        <f t="shared" si="452"/>
        <v>0</v>
      </c>
      <c r="BU423">
        <f t="shared" si="453"/>
        <v>0</v>
      </c>
      <c r="BV423">
        <f t="shared" si="454"/>
        <v>0.11038000000000001</v>
      </c>
      <c r="BX423">
        <f t="shared" si="455"/>
        <v>0</v>
      </c>
      <c r="BY423">
        <f t="shared" si="456"/>
        <v>0</v>
      </c>
      <c r="BZ423">
        <f t="shared" si="457"/>
        <v>3.4819999999999997E-2</v>
      </c>
      <c r="CA423">
        <f t="shared" si="458"/>
        <v>0</v>
      </c>
      <c r="CB423">
        <f t="shared" si="459"/>
        <v>0</v>
      </c>
      <c r="CC423">
        <f t="shared" si="460"/>
        <v>0</v>
      </c>
      <c r="CD423">
        <f t="shared" si="461"/>
        <v>0</v>
      </c>
      <c r="CE423">
        <f t="shared" si="462"/>
        <v>0</v>
      </c>
      <c r="CF423">
        <f t="shared" si="463"/>
        <v>1.4406000000000001</v>
      </c>
      <c r="CG423">
        <f t="shared" si="464"/>
        <v>0</v>
      </c>
      <c r="CH423">
        <f t="shared" si="465"/>
        <v>-6.8267199999999999</v>
      </c>
      <c r="CI423">
        <f t="shared" si="466"/>
        <v>-5.6992099999999999</v>
      </c>
      <c r="CJ423">
        <f t="shared" si="467"/>
        <v>0</v>
      </c>
      <c r="CK423">
        <f t="shared" si="468"/>
        <v>0</v>
      </c>
      <c r="CL423">
        <f t="shared" si="469"/>
        <v>0</v>
      </c>
      <c r="CM423">
        <f t="shared" si="470"/>
        <v>0</v>
      </c>
      <c r="CN423">
        <f t="shared" si="471"/>
        <v>0</v>
      </c>
      <c r="CO423">
        <f t="shared" si="472"/>
        <v>0</v>
      </c>
      <c r="CP423">
        <f t="shared" si="473"/>
        <v>0</v>
      </c>
      <c r="CQ423">
        <f t="shared" si="474"/>
        <v>0</v>
      </c>
      <c r="CR423">
        <f t="shared" si="475"/>
        <v>0</v>
      </c>
      <c r="CS423">
        <f t="shared" si="476"/>
        <v>0</v>
      </c>
      <c r="CT423">
        <f t="shared" si="477"/>
        <v>0</v>
      </c>
      <c r="CU423">
        <f t="shared" si="478"/>
        <v>0</v>
      </c>
      <c r="CV423">
        <f t="shared" si="479"/>
        <v>0</v>
      </c>
      <c r="CW423">
        <f t="shared" si="480"/>
        <v>-0.92057</v>
      </c>
      <c r="CX423">
        <f t="shared" si="481"/>
        <v>0</v>
      </c>
      <c r="CY423">
        <f t="shared" si="482"/>
        <v>0</v>
      </c>
      <c r="CZ423">
        <f t="shared" si="483"/>
        <v>0</v>
      </c>
      <c r="DA423">
        <f t="shared" si="484"/>
        <v>0</v>
      </c>
      <c r="DB423">
        <f t="shared" si="485"/>
        <v>-1.9593400000000001</v>
      </c>
      <c r="DC423">
        <f t="shared" si="486"/>
        <v>0</v>
      </c>
      <c r="DD423">
        <f t="shared" si="487"/>
        <v>0</v>
      </c>
      <c r="DE423">
        <f t="shared" si="488"/>
        <v>0</v>
      </c>
      <c r="DF423">
        <f t="shared" si="489"/>
        <v>-3.13896</v>
      </c>
    </row>
    <row r="424" spans="1:110" x14ac:dyDescent="0.25">
      <c r="A424" s="4">
        <f>raw!$A424:$A424</f>
        <v>43347</v>
      </c>
      <c r="B424" s="6" t="str">
        <f>raw!$B424:$B424</f>
        <v>0011-0009</v>
      </c>
      <c r="D424" t="str">
        <f>IF(score!$C424=".",".",IF(score!$C424=0,"1",IF(score!$C424=25,"0",IF(score!$C424=50,"0",IF(score!$C424=75,"0",IF(score!$C424=100,"0"))))))</f>
        <v>0</v>
      </c>
      <c r="E424" t="str">
        <f>IF(score!$C424=".",".",IF(score!$C424=0,"0",IF(score!$C424=25,"1",IF(score!$C424=50,"0",IF(score!$C424=75,"0",IF(score!$C424=100,"0"))))))</f>
        <v>1</v>
      </c>
      <c r="F424" t="str">
        <f>IF(score!$C424=".",".",IF(score!$C424=0,"0",IF(score!$C424=25,"0",IF(score!$C424=50,"1",IF(score!$C424=75,"0",IF(score!$C424=100,"0"))))))</f>
        <v>0</v>
      </c>
      <c r="G424" t="str">
        <f>IF(score!$C424=".",".",IF(score!$C424=0,"0",IF(score!$C424=25,"0",IF(score!$C424=50,"0",IF(score!$C424=75,"1",IF(score!$C424=100,"0"))))))</f>
        <v>0</v>
      </c>
      <c r="H424" t="str">
        <f>IF(score!$D424=".",".",IF(score!$D424=0,"1",IF(score!$D424=50,"0",IF(score!$D424=100,"0"))))</f>
        <v>1</v>
      </c>
      <c r="I424" t="str">
        <f>IF(score!$D424=".",".",IF(score!$D424=0,"0",IF(score!$D424=50,"1",IF(score!$D424=100,"0"))))</f>
        <v>0</v>
      </c>
      <c r="J424" t="str">
        <f>IF(score!$E424=".",".",IF(score!$E424=0,"1",IF(score!$E424=50,"0",IF(score!$E424=100,"0"))))</f>
        <v>1</v>
      </c>
      <c r="K424" t="str">
        <f>IF(score!$E424=".",".",IF(score!$E424=0,"0",IF(score!$E424=50,"1",IF(score!$E424=100,"0"))))</f>
        <v>0</v>
      </c>
      <c r="L424" t="str">
        <f>IF(score!$F424=".",".",IF(score!$F424=0,"1",IF(score!$F424=100,"0")))</f>
        <v>1</v>
      </c>
      <c r="M424" t="str">
        <f>IF(score!$G424=".",".",IF(score!$G424=0,"1",IF(score!$G424=100,"0")))</f>
        <v>1</v>
      </c>
      <c r="N424" t="str">
        <f>IF(score!$H424=".",".",IF(score!$H424=0,"1",IF(score!$H424=100,"0")))</f>
        <v>1</v>
      </c>
      <c r="O424" t="str">
        <f>IF(score!$I424=".",".",IF(score!$I424=0,"1",IF(score!$I424=50,"0",IF(score!$I424=100,"0"))))</f>
        <v>1</v>
      </c>
      <c r="P424" t="str">
        <f>IF(score!$J424=".",".",IF(score!$J424=0,"1",IF(score!$J424=25,"0",IF(score!$J424=50,"0",IF(score!$J424=75,"0",IF(score!$J424=100,"0"))))))</f>
        <v>1</v>
      </c>
      <c r="Q424" t="str">
        <f>IF(score!$J424=".",".",IF(score!$J424=0,"0",IF(score!$J424=25,"1",IF(score!$J424=50,"0",IF(score!$J424=75,"0",IF(score!$J424=100,"0"))))))</f>
        <v>0</v>
      </c>
      <c r="R424" t="str">
        <f>IF(score!$J424=".",".",IF(score!$J424=0,"0",IF(score!$J424=25,"0",IF(score!$J424=50,"1",IF(score!$J424=75,"0",IF(score!$J424=100,"0"))))))</f>
        <v>0</v>
      </c>
      <c r="S424" t="str">
        <f>IF(score!$J424=".",".",IF(score!$J424=0,"0",IF(score!$J424=25,"0",IF(score!$J424=50,"0",IF(score!$J424=75,"1",IF(score!$J424=100,"0"))))))</f>
        <v>0</v>
      </c>
      <c r="T424" t="str">
        <f>IF(score!$K424=".",".",IF(score!$K424=0,"1",IF(score!$K424=20,"0",IF(score!$K424=40,"0",IF(score!$K424=60,"0",IF(score!$K424=80,"0",IF(score!$K424=100,"0")))))))</f>
        <v>1</v>
      </c>
      <c r="U424" t="str">
        <f>IF(score!$K424=".",".",IF(score!$K424=0,"0",IF(score!$K424=20,"1",IF(score!$K424=40,"0",IF(score!$K424=60,"0",IF(score!$K424=80,"0",IF(score!$K424=100,"0")))))))</f>
        <v>0</v>
      </c>
      <c r="V424" t="str">
        <f>IF(score!$K424=".",".",IF(score!$K424=0,"0",IF(score!$K424=20,"0",IF(score!$K424=40,"1",IF(score!$K424=60,"0",IF(score!$K424=80,"0",IF(score!$K424=100,"0")))))))</f>
        <v>0</v>
      </c>
      <c r="W424" t="str">
        <f>IF(score!$K424=".",".",IF(score!$K424=0,"0",IF(score!$K424=20,"0",IF(score!$K424=40,"0",IF(score!$K424=60,"1",IF(score!$K424=80,"0",IF(score!$K424=100,"0")))))))</f>
        <v>0</v>
      </c>
      <c r="X424" t="str">
        <f>IF(score!$K424=".",".",IF(score!$K424=0,"0",IF(score!$K424=20,"0",IF(score!$K424=40,"0",IF(score!$K424=60,"0",IF(score!$K424=80,"1",IF(score!$K424=100,"0")))))))</f>
        <v>0</v>
      </c>
      <c r="Y424" t="str">
        <f>IF(score!$L424=".",".",IF(score!$L424=0,"1",IF(score!$L424=20,"0",IF(score!$L424=40,"0",IF(score!$L424=60,"0",IF(score!$L424=80,"0",IF(score!$L424=100,"0")))))))</f>
        <v>1</v>
      </c>
      <c r="Z424" t="str">
        <f>IF(score!$L424=".",".",IF(score!$L424=0,"0",IF(score!$L424=20,"1",IF(score!$L424=40,"0",IF(score!$L424=60,"0",IF(score!$L424=80,"0",IF(score!$L424=100,"0")))))))</f>
        <v>0</v>
      </c>
      <c r="AA424" t="str">
        <f>IF(score!$L424=".",".",IF(score!$L424=0,"0",IF(score!$L424=20,"0",IF(score!$L424=40,"1",IF(score!$L424=60,"0",IF(score!$L424=80,"0",IF(score!$L424=100,"0")))))))</f>
        <v>0</v>
      </c>
      <c r="AB424" t="str">
        <f>IF(score!$L424=".",".",IF(score!$L424=0,"0",IF(score!$L424=20,"0",IF(score!$L424=40,"0",IF(score!$L424=60,"1",IF(score!$L424=80,"0",IF(score!$L424=100,"0")))))))</f>
        <v>0</v>
      </c>
      <c r="AC424" t="str">
        <f>IF(score!$L424=".",".",IF(score!$L424=0,"0",IF(score!$L424=20,"0",IF(score!$L424=40,"0",IF(score!$L424=60,"0",IF(score!$L424=80,"1",IF(score!L424=100,"0")))))))</f>
        <v>0</v>
      </c>
      <c r="AD424" t="str">
        <f>IF(score!$M424=".",".",IF(score!$M424=0,"1",IF(score!$M424=20,"0",IF(score!$M424=40,"0",IF(score!$M424=60,"0",IF(score!$M424=80,"0",IF(score!$M424=100,"0")))))))</f>
        <v>1</v>
      </c>
      <c r="AE424" t="str">
        <f>IF(score!$M424=".",".",IF(score!$M424=0,"0",IF(score!$M424=20,"1",IF(score!$M424=40,"0",IF(score!$M424=60,"0",IF(score!$M424=80,"0",IF(score!$M424=100,"0")))))))</f>
        <v>0</v>
      </c>
      <c r="AF424" t="str">
        <f>IF(score!$M424=".",".",IF(score!$M424=0,"0",IF(score!$M424=20,"0",IF(score!$M424=40,"1",IF(score!$M424=60,"0",IF(score!$M424=80,"0",IF(score!$M424=100,"0")))))))</f>
        <v>0</v>
      </c>
      <c r="AG424" t="str">
        <f>IF(score!$M424=".",".",IF(score!$M424=0,"0",IF(score!$M424=20,"0",IF(score!$M424=40,"0",IF(score!$M424=60,"1",IF(score!$M424=80,"0",IF(score!$M424=100,"0")))))))</f>
        <v>0</v>
      </c>
      <c r="AH424" t="str">
        <f>IF(score!$M424=".",".",IF(score!$M424=0,"0",IF(score!$M424=20,"0",IF(score!$M424=40,"0",IF(score!$M424=60,"0",IF(score!$M424=80,"1",IF(score!$M424=100,"0")))))))</f>
        <v>0</v>
      </c>
      <c r="AI424" t="str">
        <f>IF(score!$N424=".",".",IF(score!$N424=0,"1",IF(score!$N424=25,"0",IF(score!$N424=50,"0",IF(score!$N424=75,"0",IF(score!$N424=100,"0"))))))</f>
        <v>1</v>
      </c>
      <c r="AJ424" t="str">
        <f>IF(score!$N424=".",".",IF(score!$N424=0,"0",IF(score!$N424=25,"1",IF(score!$N424=50,"0",IF(score!$N424=75,"0",IF(score!$N424=100,"0"))))))</f>
        <v>0</v>
      </c>
      <c r="AK424" t="str">
        <f>IF(score!$N424=".",".",IF(score!$N424=0,"0",IF(score!$N424=25,"0",IF(score!$N424=50,"1",IF(score!$N424=75,"0",IF(score!$N424=100,"0"))))))</f>
        <v>0</v>
      </c>
      <c r="AL424" t="str">
        <f>IF(score!$N424=".",".",IF(score!$N424=0,"0",IF(score!$N424=25,"0",IF(score!$N424=50,"0",IF(score!$N424=75,"1",IF(score!$N424=100,"0"))))))</f>
        <v>0</v>
      </c>
      <c r="AN424">
        <f t="shared" si="420"/>
        <v>0</v>
      </c>
      <c r="AO424">
        <f t="shared" si="421"/>
        <v>-5.5646100000000001</v>
      </c>
      <c r="AP424">
        <f t="shared" si="422"/>
        <v>0</v>
      </c>
      <c r="AQ424">
        <f t="shared" si="423"/>
        <v>0</v>
      </c>
      <c r="AR424">
        <f t="shared" si="424"/>
        <v>-7.2321600000000004</v>
      </c>
      <c r="AS424">
        <f t="shared" si="425"/>
        <v>0</v>
      </c>
      <c r="AT424">
        <f t="shared" si="426"/>
        <v>-6.24397</v>
      </c>
      <c r="AU424">
        <f t="shared" si="427"/>
        <v>0</v>
      </c>
      <c r="AV424">
        <f t="shared" si="428"/>
        <v>-4.6161700000000003</v>
      </c>
      <c r="AW424">
        <f t="shared" si="429"/>
        <v>-5.5174700000000003</v>
      </c>
      <c r="AX424">
        <f t="shared" si="430"/>
        <v>3.04365</v>
      </c>
      <c r="AY424">
        <f t="shared" si="431"/>
        <v>2.32091</v>
      </c>
      <c r="AZ424">
        <f t="shared" si="432"/>
        <v>-11.25544</v>
      </c>
      <c r="BA424">
        <f t="shared" si="433"/>
        <v>0</v>
      </c>
      <c r="BB424">
        <f t="shared" si="434"/>
        <v>0</v>
      </c>
      <c r="BC424">
        <f t="shared" si="435"/>
        <v>0</v>
      </c>
      <c r="BD424">
        <f t="shared" si="436"/>
        <v>3.46638</v>
      </c>
      <c r="BE424">
        <f t="shared" si="437"/>
        <v>0</v>
      </c>
      <c r="BF424">
        <f t="shared" si="438"/>
        <v>0</v>
      </c>
      <c r="BG424">
        <f t="shared" si="439"/>
        <v>0</v>
      </c>
      <c r="BH424">
        <f t="shared" si="440"/>
        <v>0</v>
      </c>
      <c r="BI424">
        <f t="shared" si="441"/>
        <v>-2.44706</v>
      </c>
      <c r="BJ424">
        <f t="shared" si="442"/>
        <v>0</v>
      </c>
      <c r="BK424">
        <f t="shared" si="443"/>
        <v>0</v>
      </c>
      <c r="BL424">
        <f t="shared" si="444"/>
        <v>0</v>
      </c>
      <c r="BM424">
        <f t="shared" si="445"/>
        <v>0</v>
      </c>
      <c r="BN424">
        <f t="shared" si="446"/>
        <v>4.6144600000000002</v>
      </c>
      <c r="BO424">
        <f t="shared" si="447"/>
        <v>0</v>
      </c>
      <c r="BP424">
        <f t="shared" si="448"/>
        <v>0</v>
      </c>
      <c r="BQ424">
        <f t="shared" si="449"/>
        <v>0</v>
      </c>
      <c r="BR424">
        <f t="shared" si="450"/>
        <v>0</v>
      </c>
      <c r="BS424">
        <f t="shared" si="451"/>
        <v>-0.33682000000000001</v>
      </c>
      <c r="BT424">
        <f t="shared" si="452"/>
        <v>0</v>
      </c>
      <c r="BU424">
        <f t="shared" si="453"/>
        <v>0</v>
      </c>
      <c r="BV424">
        <f t="shared" si="454"/>
        <v>0</v>
      </c>
      <c r="BX424">
        <f t="shared" si="455"/>
        <v>0</v>
      </c>
      <c r="BY424">
        <f t="shared" si="456"/>
        <v>-0.16891</v>
      </c>
      <c r="BZ424">
        <f t="shared" si="457"/>
        <v>0</v>
      </c>
      <c r="CA424">
        <f t="shared" si="458"/>
        <v>0</v>
      </c>
      <c r="CB424">
        <f t="shared" si="459"/>
        <v>3.9311500000000001</v>
      </c>
      <c r="CC424">
        <f t="shared" si="460"/>
        <v>0</v>
      </c>
      <c r="CD424">
        <f t="shared" si="461"/>
        <v>2.68282</v>
      </c>
      <c r="CE424">
        <f t="shared" si="462"/>
        <v>0</v>
      </c>
      <c r="CF424">
        <f t="shared" si="463"/>
        <v>1.4406000000000001</v>
      </c>
      <c r="CG424">
        <f t="shared" si="464"/>
        <v>1.6696800000000001</v>
      </c>
      <c r="CH424">
        <f t="shared" si="465"/>
        <v>-6.8267199999999999</v>
      </c>
      <c r="CI424">
        <f t="shared" si="466"/>
        <v>-5.6992099999999999</v>
      </c>
      <c r="CJ424">
        <f t="shared" si="467"/>
        <v>1.4861899999999999</v>
      </c>
      <c r="CK424">
        <f t="shared" si="468"/>
        <v>0</v>
      </c>
      <c r="CL424">
        <f t="shared" si="469"/>
        <v>0</v>
      </c>
      <c r="CM424">
        <f t="shared" si="470"/>
        <v>0</v>
      </c>
      <c r="CN424">
        <f t="shared" si="471"/>
        <v>-10.190849999999999</v>
      </c>
      <c r="CO424">
        <f t="shared" si="472"/>
        <v>0</v>
      </c>
      <c r="CP424">
        <f t="shared" si="473"/>
        <v>0</v>
      </c>
      <c r="CQ424">
        <f t="shared" si="474"/>
        <v>0</v>
      </c>
      <c r="CR424">
        <f t="shared" si="475"/>
        <v>0</v>
      </c>
      <c r="CS424">
        <f t="shared" si="476"/>
        <v>-6.0240900000000002</v>
      </c>
      <c r="CT424">
        <f t="shared" si="477"/>
        <v>0</v>
      </c>
      <c r="CU424">
        <f t="shared" si="478"/>
        <v>0</v>
      </c>
      <c r="CV424">
        <f t="shared" si="479"/>
        <v>0</v>
      </c>
      <c r="CW424">
        <f t="shared" si="480"/>
        <v>0</v>
      </c>
      <c r="CX424">
        <f t="shared" si="481"/>
        <v>-16.153949999999998</v>
      </c>
      <c r="CY424">
        <f t="shared" si="482"/>
        <v>0</v>
      </c>
      <c r="CZ424">
        <f t="shared" si="483"/>
        <v>0</v>
      </c>
      <c r="DA424">
        <f t="shared" si="484"/>
        <v>0</v>
      </c>
      <c r="DB424">
        <f t="shared" si="485"/>
        <v>0</v>
      </c>
      <c r="DC424">
        <f t="shared" si="486"/>
        <v>-6.2972400000000004</v>
      </c>
      <c r="DD424">
        <f t="shared" si="487"/>
        <v>0</v>
      </c>
      <c r="DE424">
        <f t="shared" si="488"/>
        <v>0</v>
      </c>
      <c r="DF424">
        <f t="shared" si="489"/>
        <v>0</v>
      </c>
    </row>
    <row r="425" spans="1:110" x14ac:dyDescent="0.25">
      <c r="A425" s="4">
        <f>raw!$A425:$A425</f>
        <v>43342</v>
      </c>
      <c r="B425" s="6" t="str">
        <f>raw!$B425:$B425</f>
        <v>0011-0013</v>
      </c>
      <c r="D425" t="str">
        <f>IF(score!$C425=".",".",IF(score!$C425=0,"1",IF(score!$C425=25,"0",IF(score!$C425=50,"0",IF(score!$C425=75,"0",IF(score!$C425=100,"0"))))))</f>
        <v>0</v>
      </c>
      <c r="E425" t="str">
        <f>IF(score!$C425=".",".",IF(score!$C425=0,"0",IF(score!$C425=25,"1",IF(score!$C425=50,"0",IF(score!$C425=75,"0",IF(score!$C425=100,"0"))))))</f>
        <v>0</v>
      </c>
      <c r="F425" t="str">
        <f>IF(score!$C425=".",".",IF(score!$C425=0,"0",IF(score!$C425=25,"0",IF(score!$C425=50,"1",IF(score!$C425=75,"0",IF(score!$C425=100,"0"))))))</f>
        <v>1</v>
      </c>
      <c r="G425" t="str">
        <f>IF(score!$C425=".",".",IF(score!$C425=0,"0",IF(score!$C425=25,"0",IF(score!$C425=50,"0",IF(score!$C425=75,"1",IF(score!$C425=100,"0"))))))</f>
        <v>0</v>
      </c>
      <c r="H425" t="str">
        <f>IF(score!$D425=".",".",IF(score!$D425=0,"1",IF(score!$D425=50,"0",IF(score!$D425=100,"0"))))</f>
        <v>0</v>
      </c>
      <c r="I425" t="str">
        <f>IF(score!$D425=".",".",IF(score!$D425=0,"0",IF(score!$D425=50,"1",IF(score!$D425=100,"0"))))</f>
        <v>1</v>
      </c>
      <c r="J425" t="str">
        <f>IF(score!$E425=".",".",IF(score!$E425=0,"1",IF(score!$E425=50,"0",IF(score!$E425=100,"0"))))</f>
        <v>0</v>
      </c>
      <c r="K425" t="str">
        <f>IF(score!$E425=".",".",IF(score!$E425=0,"0",IF(score!$E425=50,"1",IF(score!$E425=100,"0"))))</f>
        <v>1</v>
      </c>
      <c r="L425" t="str">
        <f>IF(score!$F425=".",".",IF(score!$F425=0,"1",IF(score!$F425=100,"0")))</f>
        <v>0</v>
      </c>
      <c r="M425" t="str">
        <f>IF(score!$G425=".",".",IF(score!$G425=0,"1",IF(score!$G425=100,"0")))</f>
        <v>0</v>
      </c>
      <c r="N425" t="str">
        <f>IF(score!$H425=".",".",IF(score!$H425=0,"1",IF(score!$H425=100,"0")))</f>
        <v>0</v>
      </c>
      <c r="O425" t="str">
        <f>IF(score!$I425=".",".",IF(score!$I425=0,"1",IF(score!$I425=50,"0",IF(score!$I425=100,"0"))))</f>
        <v>0</v>
      </c>
      <c r="P425" t="str">
        <f>IF(score!$J425=".",".",IF(score!$J425=0,"1",IF(score!$J425=25,"0",IF(score!$J425=50,"0",IF(score!$J425=75,"0",IF(score!$J425=100,"0"))))))</f>
        <v>1</v>
      </c>
      <c r="Q425" t="str">
        <f>IF(score!$J425=".",".",IF(score!$J425=0,"0",IF(score!$J425=25,"1",IF(score!$J425=50,"0",IF(score!$J425=75,"0",IF(score!$J425=100,"0"))))))</f>
        <v>0</v>
      </c>
      <c r="R425" t="str">
        <f>IF(score!$J425=".",".",IF(score!$J425=0,"0",IF(score!$J425=25,"0",IF(score!$J425=50,"1",IF(score!$J425=75,"0",IF(score!$J425=100,"0"))))))</f>
        <v>0</v>
      </c>
      <c r="S425" t="str">
        <f>IF(score!$J425=".",".",IF(score!$J425=0,"0",IF(score!$J425=25,"0",IF(score!$J425=50,"0",IF(score!$J425=75,"1",IF(score!$J425=100,"0"))))))</f>
        <v>0</v>
      </c>
      <c r="T425" t="str">
        <f>IF(score!$K425=".",".",IF(score!$K425=0,"1",IF(score!$K425=20,"0",IF(score!$K425=40,"0",IF(score!$K425=60,"0",IF(score!$K425=80,"0",IF(score!$K425=100,"0")))))))</f>
        <v>0</v>
      </c>
      <c r="U425" t="str">
        <f>IF(score!$K425=".",".",IF(score!$K425=0,"0",IF(score!$K425=20,"1",IF(score!$K425=40,"0",IF(score!$K425=60,"0",IF(score!$K425=80,"0",IF(score!$K425=100,"0")))))))</f>
        <v>0</v>
      </c>
      <c r="V425" t="str">
        <f>IF(score!$K425=".",".",IF(score!$K425=0,"0",IF(score!$K425=20,"0",IF(score!$K425=40,"1",IF(score!$K425=60,"0",IF(score!$K425=80,"0",IF(score!$K425=100,"0")))))))</f>
        <v>0</v>
      </c>
      <c r="W425" t="str">
        <f>IF(score!$K425=".",".",IF(score!$K425=0,"0",IF(score!$K425=20,"0",IF(score!$K425=40,"0",IF(score!$K425=60,"1",IF(score!$K425=80,"0",IF(score!$K425=100,"0")))))))</f>
        <v>0</v>
      </c>
      <c r="X425" t="str">
        <f>IF(score!$K425=".",".",IF(score!$K425=0,"0",IF(score!$K425=20,"0",IF(score!$K425=40,"0",IF(score!$K425=60,"0",IF(score!$K425=80,"1",IF(score!$K425=100,"0")))))))</f>
        <v>1</v>
      </c>
      <c r="Y425" t="str">
        <f>IF(score!$L425=".",".",IF(score!$L425=0,"1",IF(score!$L425=20,"0",IF(score!$L425=40,"0",IF(score!$L425=60,"0",IF(score!$L425=80,"0",IF(score!$L425=100,"0")))))))</f>
        <v>0</v>
      </c>
      <c r="Z425" t="str">
        <f>IF(score!$L425=".",".",IF(score!$L425=0,"0",IF(score!$L425=20,"1",IF(score!$L425=40,"0",IF(score!$L425=60,"0",IF(score!$L425=80,"0",IF(score!$L425=100,"0")))))))</f>
        <v>0</v>
      </c>
      <c r="AA425" t="str">
        <f>IF(score!$L425=".",".",IF(score!$L425=0,"0",IF(score!$L425=20,"0",IF(score!$L425=40,"1",IF(score!$L425=60,"0",IF(score!$L425=80,"0",IF(score!$L425=100,"0")))))))</f>
        <v>1</v>
      </c>
      <c r="AB425" t="str">
        <f>IF(score!$L425=".",".",IF(score!$L425=0,"0",IF(score!$L425=20,"0",IF(score!$L425=40,"0",IF(score!$L425=60,"1",IF(score!$L425=80,"0",IF(score!$L425=100,"0")))))))</f>
        <v>0</v>
      </c>
      <c r="AC425" t="str">
        <f>IF(score!$L425=".",".",IF(score!$L425=0,"0",IF(score!$L425=20,"0",IF(score!$L425=40,"0",IF(score!$L425=60,"0",IF(score!$L425=80,"1",IF(score!L425=100,"0")))))))</f>
        <v>0</v>
      </c>
      <c r="AD425" t="str">
        <f>IF(score!$M425=".",".",IF(score!$M425=0,"1",IF(score!$M425=20,"0",IF(score!$M425=40,"0",IF(score!$M425=60,"0",IF(score!$M425=80,"0",IF(score!$M425=100,"0")))))))</f>
        <v>0</v>
      </c>
      <c r="AE425" t="str">
        <f>IF(score!$M425=".",".",IF(score!$M425=0,"0",IF(score!$M425=20,"1",IF(score!$M425=40,"0",IF(score!$M425=60,"0",IF(score!$M425=80,"0",IF(score!$M425=100,"0")))))))</f>
        <v>0</v>
      </c>
      <c r="AF425" t="str">
        <f>IF(score!$M425=".",".",IF(score!$M425=0,"0",IF(score!$M425=20,"0",IF(score!$M425=40,"1",IF(score!$M425=60,"0",IF(score!$M425=80,"0",IF(score!$M425=100,"0")))))))</f>
        <v>0</v>
      </c>
      <c r="AG425" t="str">
        <f>IF(score!$M425=".",".",IF(score!$M425=0,"0",IF(score!$M425=20,"0",IF(score!$M425=40,"0",IF(score!$M425=60,"1",IF(score!$M425=80,"0",IF(score!$M425=100,"0")))))))</f>
        <v>0</v>
      </c>
      <c r="AH425" t="str">
        <f>IF(score!$M425=".",".",IF(score!$M425=0,"0",IF(score!$M425=20,"0",IF(score!$M425=40,"0",IF(score!$M425=60,"0",IF(score!$M425=80,"1",IF(score!$M425=100,"0")))))))</f>
        <v>1</v>
      </c>
      <c r="AI425" t="str">
        <f>IF(score!$N425=".",".",IF(score!$N425=0,"1",IF(score!$N425=25,"0",IF(score!$N425=50,"0",IF(score!$N425=75,"0",IF(score!$N425=100,"0"))))))</f>
        <v>0</v>
      </c>
      <c r="AJ425" t="str">
        <f>IF(score!$N425=".",".",IF(score!$N425=0,"0",IF(score!$N425=25,"1",IF(score!$N425=50,"0",IF(score!$N425=75,"0",IF(score!$N425=100,"0"))))))</f>
        <v>0</v>
      </c>
      <c r="AK425" t="str">
        <f>IF(score!$N425=".",".",IF(score!$N425=0,"0",IF(score!$N425=25,"0",IF(score!$N425=50,"1",IF(score!$N425=75,"0",IF(score!$N425=100,"0"))))))</f>
        <v>0</v>
      </c>
      <c r="AL425" t="str">
        <f>IF(score!$N425=".",".",IF(score!$N425=0,"0",IF(score!$N425=25,"0",IF(score!$N425=50,"0",IF(score!$N425=75,"1",IF(score!$N425=100,"0"))))))</f>
        <v>0</v>
      </c>
      <c r="AN425">
        <f t="shared" si="420"/>
        <v>0</v>
      </c>
      <c r="AO425">
        <f t="shared" si="421"/>
        <v>0</v>
      </c>
      <c r="AP425">
        <f t="shared" si="422"/>
        <v>-3.0239600000000002</v>
      </c>
      <c r="AQ425">
        <f t="shared" si="423"/>
        <v>0</v>
      </c>
      <c r="AR425">
        <f t="shared" si="424"/>
        <v>0</v>
      </c>
      <c r="AS425">
        <f t="shared" si="425"/>
        <v>-3.4555500000000001</v>
      </c>
      <c r="AT425">
        <f t="shared" si="426"/>
        <v>0</v>
      </c>
      <c r="AU425">
        <f t="shared" si="427"/>
        <v>-2.7355700000000001</v>
      </c>
      <c r="AV425">
        <f t="shared" si="428"/>
        <v>0</v>
      </c>
      <c r="AW425">
        <f t="shared" si="429"/>
        <v>0</v>
      </c>
      <c r="AX425">
        <f t="shared" si="430"/>
        <v>0</v>
      </c>
      <c r="AY425">
        <f t="shared" si="431"/>
        <v>0</v>
      </c>
      <c r="AZ425">
        <f t="shared" si="432"/>
        <v>-11.25544</v>
      </c>
      <c r="BA425">
        <f t="shared" si="433"/>
        <v>0</v>
      </c>
      <c r="BB425">
        <f t="shared" si="434"/>
        <v>0</v>
      </c>
      <c r="BC425">
        <f t="shared" si="435"/>
        <v>0</v>
      </c>
      <c r="BD425">
        <f t="shared" si="436"/>
        <v>0</v>
      </c>
      <c r="BE425">
        <f t="shared" si="437"/>
        <v>0</v>
      </c>
      <c r="BF425">
        <f t="shared" si="438"/>
        <v>0</v>
      </c>
      <c r="BG425">
        <f t="shared" si="439"/>
        <v>0</v>
      </c>
      <c r="BH425">
        <f t="shared" si="440"/>
        <v>0.66513999999999995</v>
      </c>
      <c r="BI425">
        <f t="shared" si="441"/>
        <v>0</v>
      </c>
      <c r="BJ425">
        <f t="shared" si="442"/>
        <v>0</v>
      </c>
      <c r="BK425">
        <f t="shared" si="443"/>
        <v>-1.6185</v>
      </c>
      <c r="BL425">
        <f t="shared" si="444"/>
        <v>0</v>
      </c>
      <c r="BM425">
        <f t="shared" si="445"/>
        <v>0</v>
      </c>
      <c r="BN425">
        <f t="shared" si="446"/>
        <v>0</v>
      </c>
      <c r="BO425">
        <f t="shared" si="447"/>
        <v>0</v>
      </c>
      <c r="BP425">
        <f t="shared" si="448"/>
        <v>0</v>
      </c>
      <c r="BQ425">
        <f t="shared" si="449"/>
        <v>0</v>
      </c>
      <c r="BR425">
        <f t="shared" si="450"/>
        <v>0.41188000000000002</v>
      </c>
      <c r="BS425">
        <f t="shared" si="451"/>
        <v>0</v>
      </c>
      <c r="BT425">
        <f t="shared" si="452"/>
        <v>0</v>
      </c>
      <c r="BU425">
        <f t="shared" si="453"/>
        <v>0</v>
      </c>
      <c r="BV425">
        <f t="shared" si="454"/>
        <v>0</v>
      </c>
      <c r="BX425">
        <f t="shared" si="455"/>
        <v>0</v>
      </c>
      <c r="BY425">
        <f t="shared" si="456"/>
        <v>0</v>
      </c>
      <c r="BZ425">
        <f t="shared" si="457"/>
        <v>3.4819999999999997E-2</v>
      </c>
      <c r="CA425">
        <f t="shared" si="458"/>
        <v>0</v>
      </c>
      <c r="CB425">
        <f t="shared" si="459"/>
        <v>0</v>
      </c>
      <c r="CC425">
        <f t="shared" si="460"/>
        <v>1.8684000000000001</v>
      </c>
      <c r="CD425">
        <f t="shared" si="461"/>
        <v>0</v>
      </c>
      <c r="CE425">
        <f t="shared" si="462"/>
        <v>1.43103</v>
      </c>
      <c r="CF425">
        <f t="shared" si="463"/>
        <v>0</v>
      </c>
      <c r="CG425">
        <f t="shared" si="464"/>
        <v>0</v>
      </c>
      <c r="CH425">
        <f t="shared" si="465"/>
        <v>0</v>
      </c>
      <c r="CI425">
        <f t="shared" si="466"/>
        <v>0</v>
      </c>
      <c r="CJ425">
        <f t="shared" si="467"/>
        <v>1.4861899999999999</v>
      </c>
      <c r="CK425">
        <f t="shared" si="468"/>
        <v>0</v>
      </c>
      <c r="CL425">
        <f t="shared" si="469"/>
        <v>0</v>
      </c>
      <c r="CM425">
        <f t="shared" si="470"/>
        <v>0</v>
      </c>
      <c r="CN425">
        <f t="shared" si="471"/>
        <v>0</v>
      </c>
      <c r="CO425">
        <f t="shared" si="472"/>
        <v>0</v>
      </c>
      <c r="CP425">
        <f t="shared" si="473"/>
        <v>0</v>
      </c>
      <c r="CQ425">
        <f t="shared" si="474"/>
        <v>0</v>
      </c>
      <c r="CR425">
        <f t="shared" si="475"/>
        <v>-1.9494899999999999</v>
      </c>
      <c r="CS425">
        <f t="shared" si="476"/>
        <v>0</v>
      </c>
      <c r="CT425">
        <f t="shared" si="477"/>
        <v>0</v>
      </c>
      <c r="CU425">
        <f t="shared" si="478"/>
        <v>-3.2980499999999999</v>
      </c>
      <c r="CV425">
        <f t="shared" si="479"/>
        <v>0</v>
      </c>
      <c r="CW425">
        <f t="shared" si="480"/>
        <v>0</v>
      </c>
      <c r="CX425">
        <f t="shared" si="481"/>
        <v>0</v>
      </c>
      <c r="CY425">
        <f t="shared" si="482"/>
        <v>0</v>
      </c>
      <c r="CZ425">
        <f t="shared" si="483"/>
        <v>0</v>
      </c>
      <c r="DA425">
        <f t="shared" si="484"/>
        <v>0</v>
      </c>
      <c r="DB425">
        <f t="shared" si="485"/>
        <v>-1.9593400000000001</v>
      </c>
      <c r="DC425">
        <f t="shared" si="486"/>
        <v>0</v>
      </c>
      <c r="DD425">
        <f t="shared" si="487"/>
        <v>0</v>
      </c>
      <c r="DE425">
        <f t="shared" si="488"/>
        <v>0</v>
      </c>
      <c r="DF425">
        <f t="shared" si="489"/>
        <v>0</v>
      </c>
    </row>
    <row r="426" spans="1:110" x14ac:dyDescent="0.25">
      <c r="A426" s="4">
        <f>raw!$A426:$A426</f>
        <v>43348</v>
      </c>
      <c r="B426" s="6" t="str">
        <f>raw!$B426:$B426</f>
        <v>0011-0014</v>
      </c>
      <c r="D426" t="str">
        <f>IF(score!$C426=".",".",IF(score!$C426=0,"1",IF(score!$C426=25,"0",IF(score!$C426=50,"0",IF(score!$C426=75,"0",IF(score!$C426=100,"0"))))))</f>
        <v>0</v>
      </c>
      <c r="E426" t="str">
        <f>IF(score!$C426=".",".",IF(score!$C426=0,"0",IF(score!$C426=25,"1",IF(score!$C426=50,"0",IF(score!$C426=75,"0",IF(score!$C426=100,"0"))))))</f>
        <v>0</v>
      </c>
      <c r="F426" t="str">
        <f>IF(score!$C426=".",".",IF(score!$C426=0,"0",IF(score!$C426=25,"0",IF(score!$C426=50,"1",IF(score!$C426=75,"0",IF(score!$C426=100,"0"))))))</f>
        <v>1</v>
      </c>
      <c r="G426" t="str">
        <f>IF(score!$C426=".",".",IF(score!$C426=0,"0",IF(score!$C426=25,"0",IF(score!$C426=50,"0",IF(score!$C426=75,"1",IF(score!$C426=100,"0"))))))</f>
        <v>0</v>
      </c>
      <c r="H426" t="str">
        <f>IF(score!$D426=".",".",IF(score!$D426=0,"1",IF(score!$D426=50,"0",IF(score!$D426=100,"0"))))</f>
        <v>0</v>
      </c>
      <c r="I426" t="str">
        <f>IF(score!$D426=".",".",IF(score!$D426=0,"0",IF(score!$D426=50,"1",IF(score!$D426=100,"0"))))</f>
        <v>0</v>
      </c>
      <c r="J426" t="str">
        <f>IF(score!$E426=".",".",IF(score!$E426=0,"1",IF(score!$E426=50,"0",IF(score!$E426=100,"0"))))</f>
        <v>0</v>
      </c>
      <c r="K426" t="str">
        <f>IF(score!$E426=".",".",IF(score!$E426=0,"0",IF(score!$E426=50,"1",IF(score!$E426=100,"0"))))</f>
        <v>0</v>
      </c>
      <c r="L426" t="str">
        <f>IF(score!$F426=".",".",IF(score!$F426=0,"1",IF(score!$F426=100,"0")))</f>
        <v>0</v>
      </c>
      <c r="M426" t="str">
        <f>IF(score!$G426=".",".",IF(score!$G426=0,"1",IF(score!$G426=100,"0")))</f>
        <v>0</v>
      </c>
      <c r="N426" t="str">
        <f>IF(score!$H426=".",".",IF(score!$H426=0,"1",IF(score!$H426=100,"0")))</f>
        <v>0</v>
      </c>
      <c r="O426" t="str">
        <f>IF(score!$I426=".",".",IF(score!$I426=0,"1",IF(score!$I426=50,"0",IF(score!$I426=100,"0"))))</f>
        <v>0</v>
      </c>
      <c r="P426" t="str">
        <f>IF(score!$J426=".",".",IF(score!$J426=0,"1",IF(score!$J426=25,"0",IF(score!$J426=50,"0",IF(score!$J426=75,"0",IF(score!$J426=100,"0"))))))</f>
        <v>0</v>
      </c>
      <c r="Q426" t="str">
        <f>IF(score!$J426=".",".",IF(score!$J426=0,"0",IF(score!$J426=25,"1",IF(score!$J426=50,"0",IF(score!$J426=75,"0",IF(score!$J426=100,"0"))))))</f>
        <v>0</v>
      </c>
      <c r="R426" t="str">
        <f>IF(score!$J426=".",".",IF(score!$J426=0,"0",IF(score!$J426=25,"0",IF(score!$J426=50,"1",IF(score!$J426=75,"0",IF(score!$J426=100,"0"))))))</f>
        <v>0</v>
      </c>
      <c r="S426" t="str">
        <f>IF(score!$J426=".",".",IF(score!$J426=0,"0",IF(score!$J426=25,"0",IF(score!$J426=50,"0",IF(score!$J426=75,"1",IF(score!$J426=100,"0"))))))</f>
        <v>0</v>
      </c>
      <c r="T426" t="str">
        <f>IF(score!$K426=".",".",IF(score!$K426=0,"1",IF(score!$K426=20,"0",IF(score!$K426=40,"0",IF(score!$K426=60,"0",IF(score!$K426=80,"0",IF(score!$K426=100,"0")))))))</f>
        <v>0</v>
      </c>
      <c r="U426" t="str">
        <f>IF(score!$K426=".",".",IF(score!$K426=0,"0",IF(score!$K426=20,"1",IF(score!$K426=40,"0",IF(score!$K426=60,"0",IF(score!$K426=80,"0",IF(score!$K426=100,"0")))))))</f>
        <v>0</v>
      </c>
      <c r="V426" t="str">
        <f>IF(score!$K426=".",".",IF(score!$K426=0,"0",IF(score!$K426=20,"0",IF(score!$K426=40,"1",IF(score!$K426=60,"0",IF(score!$K426=80,"0",IF(score!$K426=100,"0")))))))</f>
        <v>0</v>
      </c>
      <c r="W426" t="str">
        <f>IF(score!$K426=".",".",IF(score!$K426=0,"0",IF(score!$K426=20,"0",IF(score!$K426=40,"0",IF(score!$K426=60,"1",IF(score!$K426=80,"0",IF(score!$K426=100,"0")))))))</f>
        <v>0</v>
      </c>
      <c r="X426" t="str">
        <f>IF(score!$K426=".",".",IF(score!$K426=0,"0",IF(score!$K426=20,"0",IF(score!$K426=40,"0",IF(score!$K426=60,"0",IF(score!$K426=80,"1",IF(score!$K426=100,"0")))))))</f>
        <v>0</v>
      </c>
      <c r="Y426" t="str">
        <f>IF(score!$L426=".",".",IF(score!$L426=0,"1",IF(score!$L426=20,"0",IF(score!$L426=40,"0",IF(score!$L426=60,"0",IF(score!$L426=80,"0",IF(score!$L426=100,"0")))))))</f>
        <v>0</v>
      </c>
      <c r="Z426" t="str">
        <f>IF(score!$L426=".",".",IF(score!$L426=0,"0",IF(score!$L426=20,"1",IF(score!$L426=40,"0",IF(score!$L426=60,"0",IF(score!$L426=80,"0",IF(score!$L426=100,"0")))))))</f>
        <v>0</v>
      </c>
      <c r="AA426" t="str">
        <f>IF(score!$L426=".",".",IF(score!$L426=0,"0",IF(score!$L426=20,"0",IF(score!$L426=40,"1",IF(score!$L426=60,"0",IF(score!$L426=80,"0",IF(score!$L426=100,"0")))))))</f>
        <v>1</v>
      </c>
      <c r="AB426" t="str">
        <f>IF(score!$L426=".",".",IF(score!$L426=0,"0",IF(score!$L426=20,"0",IF(score!$L426=40,"0",IF(score!$L426=60,"1",IF(score!$L426=80,"0",IF(score!$L426=100,"0")))))))</f>
        <v>0</v>
      </c>
      <c r="AC426" t="str">
        <f>IF(score!$L426=".",".",IF(score!$L426=0,"0",IF(score!$L426=20,"0",IF(score!$L426=40,"0",IF(score!$L426=60,"0",IF(score!$L426=80,"1",IF(score!L426=100,"0")))))))</f>
        <v>0</v>
      </c>
      <c r="AD426" t="str">
        <f>IF(score!$M426=".",".",IF(score!$M426=0,"1",IF(score!$M426=20,"0",IF(score!$M426=40,"0",IF(score!$M426=60,"0",IF(score!$M426=80,"0",IF(score!$M426=100,"0")))))))</f>
        <v>0</v>
      </c>
      <c r="AE426" t="str">
        <f>IF(score!$M426=".",".",IF(score!$M426=0,"0",IF(score!$M426=20,"1",IF(score!$M426=40,"0",IF(score!$M426=60,"0",IF(score!$M426=80,"0",IF(score!$M426=100,"0")))))))</f>
        <v>0</v>
      </c>
      <c r="AF426" t="str">
        <f>IF(score!$M426=".",".",IF(score!$M426=0,"0",IF(score!$M426=20,"0",IF(score!$M426=40,"1",IF(score!$M426=60,"0",IF(score!$M426=80,"0",IF(score!$M426=100,"0")))))))</f>
        <v>0</v>
      </c>
      <c r="AG426" t="str">
        <f>IF(score!$M426=".",".",IF(score!$M426=0,"0",IF(score!$M426=20,"0",IF(score!$M426=40,"0",IF(score!$M426=60,"1",IF(score!$M426=80,"0",IF(score!$M426=100,"0")))))))</f>
        <v>1</v>
      </c>
      <c r="AH426" t="str">
        <f>IF(score!$M426=".",".",IF(score!$M426=0,"0",IF(score!$M426=20,"0",IF(score!$M426=40,"0",IF(score!$M426=60,"0",IF(score!$M426=80,"1",IF(score!$M426=100,"0")))))))</f>
        <v>0</v>
      </c>
      <c r="AI426" t="str">
        <f>IF(score!$N426=".",".",IF(score!$N426=0,"1",IF(score!$N426=25,"0",IF(score!$N426=50,"0",IF(score!$N426=75,"0",IF(score!$N426=100,"0"))))))</f>
        <v>1</v>
      </c>
      <c r="AJ426" t="str">
        <f>IF(score!$N426=".",".",IF(score!$N426=0,"0",IF(score!$N426=25,"1",IF(score!$N426=50,"0",IF(score!$N426=75,"0",IF(score!$N426=100,"0"))))))</f>
        <v>0</v>
      </c>
      <c r="AK426" t="str">
        <f>IF(score!$N426=".",".",IF(score!$N426=0,"0",IF(score!$N426=25,"0",IF(score!$N426=50,"1",IF(score!$N426=75,"0",IF(score!$N426=100,"0"))))))</f>
        <v>0</v>
      </c>
      <c r="AL426" t="str">
        <f>IF(score!$N426=".",".",IF(score!$N426=0,"0",IF(score!$N426=25,"0",IF(score!$N426=50,"0",IF(score!$N426=75,"1",IF(score!$N426=100,"0"))))))</f>
        <v>0</v>
      </c>
      <c r="AN426">
        <f t="shared" si="420"/>
        <v>0</v>
      </c>
      <c r="AO426">
        <f t="shared" si="421"/>
        <v>0</v>
      </c>
      <c r="AP426">
        <f t="shared" si="422"/>
        <v>-3.0239600000000002</v>
      </c>
      <c r="AQ426">
        <f t="shared" si="423"/>
        <v>0</v>
      </c>
      <c r="AR426">
        <f t="shared" si="424"/>
        <v>0</v>
      </c>
      <c r="AS426">
        <f t="shared" si="425"/>
        <v>0</v>
      </c>
      <c r="AT426">
        <f t="shared" si="426"/>
        <v>0</v>
      </c>
      <c r="AU426">
        <f t="shared" si="427"/>
        <v>0</v>
      </c>
      <c r="AV426">
        <f t="shared" si="428"/>
        <v>0</v>
      </c>
      <c r="AW426">
        <f t="shared" si="429"/>
        <v>0</v>
      </c>
      <c r="AX426">
        <f t="shared" si="430"/>
        <v>0</v>
      </c>
      <c r="AY426">
        <f t="shared" si="431"/>
        <v>0</v>
      </c>
      <c r="AZ426">
        <f t="shared" si="432"/>
        <v>0</v>
      </c>
      <c r="BA426">
        <f t="shared" si="433"/>
        <v>0</v>
      </c>
      <c r="BB426">
        <f t="shared" si="434"/>
        <v>0</v>
      </c>
      <c r="BC426">
        <f t="shared" si="435"/>
        <v>0</v>
      </c>
      <c r="BD426">
        <f t="shared" si="436"/>
        <v>0</v>
      </c>
      <c r="BE426">
        <f t="shared" si="437"/>
        <v>0</v>
      </c>
      <c r="BF426">
        <f t="shared" si="438"/>
        <v>0</v>
      </c>
      <c r="BG426">
        <f t="shared" si="439"/>
        <v>0</v>
      </c>
      <c r="BH426">
        <f t="shared" si="440"/>
        <v>0</v>
      </c>
      <c r="BI426">
        <f t="shared" si="441"/>
        <v>0</v>
      </c>
      <c r="BJ426">
        <f t="shared" si="442"/>
        <v>0</v>
      </c>
      <c r="BK426">
        <f t="shared" si="443"/>
        <v>-1.6185</v>
      </c>
      <c r="BL426">
        <f t="shared" si="444"/>
        <v>0</v>
      </c>
      <c r="BM426">
        <f t="shared" si="445"/>
        <v>0</v>
      </c>
      <c r="BN426">
        <f t="shared" si="446"/>
        <v>0</v>
      </c>
      <c r="BO426">
        <f t="shared" si="447"/>
        <v>0</v>
      </c>
      <c r="BP426">
        <f t="shared" si="448"/>
        <v>0</v>
      </c>
      <c r="BQ426">
        <f t="shared" si="449"/>
        <v>1.28044</v>
      </c>
      <c r="BR426">
        <f t="shared" si="450"/>
        <v>0</v>
      </c>
      <c r="BS426">
        <f t="shared" si="451"/>
        <v>-0.33682000000000001</v>
      </c>
      <c r="BT426">
        <f t="shared" si="452"/>
        <v>0</v>
      </c>
      <c r="BU426">
        <f t="shared" si="453"/>
        <v>0</v>
      </c>
      <c r="BV426">
        <f t="shared" si="454"/>
        <v>0</v>
      </c>
      <c r="BX426">
        <f t="shared" si="455"/>
        <v>0</v>
      </c>
      <c r="BY426">
        <f t="shared" si="456"/>
        <v>0</v>
      </c>
      <c r="BZ426">
        <f t="shared" si="457"/>
        <v>3.4819999999999997E-2</v>
      </c>
      <c r="CA426">
        <f t="shared" si="458"/>
        <v>0</v>
      </c>
      <c r="CB426">
        <f t="shared" si="459"/>
        <v>0</v>
      </c>
      <c r="CC426">
        <f t="shared" si="460"/>
        <v>0</v>
      </c>
      <c r="CD426">
        <f t="shared" si="461"/>
        <v>0</v>
      </c>
      <c r="CE426">
        <f t="shared" si="462"/>
        <v>0</v>
      </c>
      <c r="CF426">
        <f t="shared" si="463"/>
        <v>0</v>
      </c>
      <c r="CG426">
        <f t="shared" si="464"/>
        <v>0</v>
      </c>
      <c r="CH426">
        <f t="shared" si="465"/>
        <v>0</v>
      </c>
      <c r="CI426">
        <f t="shared" si="466"/>
        <v>0</v>
      </c>
      <c r="CJ426">
        <f t="shared" si="467"/>
        <v>0</v>
      </c>
      <c r="CK426">
        <f t="shared" si="468"/>
        <v>0</v>
      </c>
      <c r="CL426">
        <f t="shared" si="469"/>
        <v>0</v>
      </c>
      <c r="CM426">
        <f t="shared" si="470"/>
        <v>0</v>
      </c>
      <c r="CN426">
        <f t="shared" si="471"/>
        <v>0</v>
      </c>
      <c r="CO426">
        <f t="shared" si="472"/>
        <v>0</v>
      </c>
      <c r="CP426">
        <f t="shared" si="473"/>
        <v>0</v>
      </c>
      <c r="CQ426">
        <f t="shared" si="474"/>
        <v>0</v>
      </c>
      <c r="CR426">
        <f t="shared" si="475"/>
        <v>0</v>
      </c>
      <c r="CS426">
        <f t="shared" si="476"/>
        <v>0</v>
      </c>
      <c r="CT426">
        <f t="shared" si="477"/>
        <v>0</v>
      </c>
      <c r="CU426">
        <f t="shared" si="478"/>
        <v>-3.2980499999999999</v>
      </c>
      <c r="CV426">
        <f t="shared" si="479"/>
        <v>0</v>
      </c>
      <c r="CW426">
        <f t="shared" si="480"/>
        <v>0</v>
      </c>
      <c r="CX426">
        <f t="shared" si="481"/>
        <v>0</v>
      </c>
      <c r="CY426">
        <f t="shared" si="482"/>
        <v>0</v>
      </c>
      <c r="CZ426">
        <f t="shared" si="483"/>
        <v>0</v>
      </c>
      <c r="DA426">
        <f t="shared" si="484"/>
        <v>-4.5905500000000004</v>
      </c>
      <c r="DB426">
        <f t="shared" si="485"/>
        <v>0</v>
      </c>
      <c r="DC426">
        <f t="shared" si="486"/>
        <v>-6.2972400000000004</v>
      </c>
      <c r="DD426">
        <f t="shared" si="487"/>
        <v>0</v>
      </c>
      <c r="DE426">
        <f t="shared" si="488"/>
        <v>0</v>
      </c>
      <c r="DF426">
        <f t="shared" si="489"/>
        <v>0</v>
      </c>
    </row>
    <row r="427" spans="1:110" x14ac:dyDescent="0.25">
      <c r="A427" s="4">
        <f>raw!$A427:$A427</f>
        <v>43342</v>
      </c>
      <c r="B427" s="6" t="str">
        <f>raw!$B427:$B427</f>
        <v>0011-0015</v>
      </c>
      <c r="D427" t="str">
        <f>IF(score!$C427=".",".",IF(score!$C427=0,"1",IF(score!$C427=25,"0",IF(score!$C427=50,"0",IF(score!$C427=75,"0",IF(score!$C427=100,"0"))))))</f>
        <v>0</v>
      </c>
      <c r="E427" t="str">
        <f>IF(score!$C427=".",".",IF(score!$C427=0,"0",IF(score!$C427=25,"1",IF(score!$C427=50,"0",IF(score!$C427=75,"0",IF(score!$C427=100,"0"))))))</f>
        <v>0</v>
      </c>
      <c r="F427" t="str">
        <f>IF(score!$C427=".",".",IF(score!$C427=0,"0",IF(score!$C427=25,"0",IF(score!$C427=50,"1",IF(score!$C427=75,"0",IF(score!$C427=100,"0"))))))</f>
        <v>1</v>
      </c>
      <c r="G427" t="str">
        <f>IF(score!$C427=".",".",IF(score!$C427=0,"0",IF(score!$C427=25,"0",IF(score!$C427=50,"0",IF(score!$C427=75,"1",IF(score!$C427=100,"0"))))))</f>
        <v>0</v>
      </c>
      <c r="H427" t="str">
        <f>IF(score!$D427=".",".",IF(score!$D427=0,"1",IF(score!$D427=50,"0",IF(score!$D427=100,"0"))))</f>
        <v>0</v>
      </c>
      <c r="I427" t="str">
        <f>IF(score!$D427=".",".",IF(score!$D427=0,"0",IF(score!$D427=50,"1",IF(score!$D427=100,"0"))))</f>
        <v>0</v>
      </c>
      <c r="J427" t="str">
        <f>IF(score!$E427=".",".",IF(score!$E427=0,"1",IF(score!$E427=50,"0",IF(score!$E427=100,"0"))))</f>
        <v>0</v>
      </c>
      <c r="K427" t="str">
        <f>IF(score!$E427=".",".",IF(score!$E427=0,"0",IF(score!$E427=50,"1",IF(score!$E427=100,"0"))))</f>
        <v>0</v>
      </c>
      <c r="L427" t="str">
        <f>IF(score!$F427=".",".",IF(score!$F427=0,"1",IF(score!$F427=100,"0")))</f>
        <v>0</v>
      </c>
      <c r="M427" t="str">
        <f>IF(score!$G427=".",".",IF(score!$G427=0,"1",IF(score!$G427=100,"0")))</f>
        <v>0</v>
      </c>
      <c r="N427" t="str">
        <f>IF(score!$H427=".",".",IF(score!$H427=0,"1",IF(score!$H427=100,"0")))</f>
        <v>0</v>
      </c>
      <c r="O427" t="str">
        <f>IF(score!$I427=".",".",IF(score!$I427=0,"1",IF(score!$I427=50,"0",IF(score!$I427=100,"0"))))</f>
        <v>0</v>
      </c>
      <c r="P427" t="str">
        <f>IF(score!$J427=".",".",IF(score!$J427=0,"1",IF(score!$J427=25,"0",IF(score!$J427=50,"0",IF(score!$J427=75,"0",IF(score!$J427=100,"0"))))))</f>
        <v>0</v>
      </c>
      <c r="Q427" t="str">
        <f>IF(score!$J427=".",".",IF(score!$J427=0,"0",IF(score!$J427=25,"1",IF(score!$J427=50,"0",IF(score!$J427=75,"0",IF(score!$J427=100,"0"))))))</f>
        <v>0</v>
      </c>
      <c r="R427" t="str">
        <f>IF(score!$J427=".",".",IF(score!$J427=0,"0",IF(score!$J427=25,"0",IF(score!$J427=50,"1",IF(score!$J427=75,"0",IF(score!$J427=100,"0"))))))</f>
        <v>0</v>
      </c>
      <c r="S427" t="str">
        <f>IF(score!$J427=".",".",IF(score!$J427=0,"0",IF(score!$J427=25,"0",IF(score!$J427=50,"0",IF(score!$J427=75,"1",IF(score!$J427=100,"0"))))))</f>
        <v>0</v>
      </c>
      <c r="T427" t="str">
        <f>IF(score!$K427=".",".",IF(score!$K427=0,"1",IF(score!$K427=20,"0",IF(score!$K427=40,"0",IF(score!$K427=60,"0",IF(score!$K427=80,"0",IF(score!$K427=100,"0")))))))</f>
        <v>0</v>
      </c>
      <c r="U427" t="str">
        <f>IF(score!$K427=".",".",IF(score!$K427=0,"0",IF(score!$K427=20,"1",IF(score!$K427=40,"0",IF(score!$K427=60,"0",IF(score!$K427=80,"0",IF(score!$K427=100,"0")))))))</f>
        <v>0</v>
      </c>
      <c r="V427" t="str">
        <f>IF(score!$K427=".",".",IF(score!$K427=0,"0",IF(score!$K427=20,"0",IF(score!$K427=40,"1",IF(score!$K427=60,"0",IF(score!$K427=80,"0",IF(score!$K427=100,"0")))))))</f>
        <v>0</v>
      </c>
      <c r="W427" t="str">
        <f>IF(score!$K427=".",".",IF(score!$K427=0,"0",IF(score!$K427=20,"0",IF(score!$K427=40,"0",IF(score!$K427=60,"1",IF(score!$K427=80,"0",IF(score!$K427=100,"0")))))))</f>
        <v>1</v>
      </c>
      <c r="X427" t="str">
        <f>IF(score!$K427=".",".",IF(score!$K427=0,"0",IF(score!$K427=20,"0",IF(score!$K427=40,"0",IF(score!$K427=60,"0",IF(score!$K427=80,"1",IF(score!$K427=100,"0")))))))</f>
        <v>0</v>
      </c>
      <c r="Y427" t="str">
        <f>IF(score!$L427=".",".",IF(score!$L427=0,"1",IF(score!$L427=20,"0",IF(score!$L427=40,"0",IF(score!$L427=60,"0",IF(score!$L427=80,"0",IF(score!$L427=100,"0")))))))</f>
        <v>0</v>
      </c>
      <c r="Z427" t="str">
        <f>IF(score!$L427=".",".",IF(score!$L427=0,"0",IF(score!$L427=20,"1",IF(score!$L427=40,"0",IF(score!$L427=60,"0",IF(score!$L427=80,"0",IF(score!$L427=100,"0")))))))</f>
        <v>0</v>
      </c>
      <c r="AA427" t="str">
        <f>IF(score!$L427=".",".",IF(score!$L427=0,"0",IF(score!$L427=20,"0",IF(score!$L427=40,"1",IF(score!$L427=60,"0",IF(score!$L427=80,"0",IF(score!$L427=100,"0")))))))</f>
        <v>0</v>
      </c>
      <c r="AB427" t="str">
        <f>IF(score!$L427=".",".",IF(score!$L427=0,"0",IF(score!$L427=20,"0",IF(score!$L427=40,"0",IF(score!$L427=60,"1",IF(score!$L427=80,"0",IF(score!$L427=100,"0")))))))</f>
        <v>0</v>
      </c>
      <c r="AC427" t="str">
        <f>IF(score!$L427=".",".",IF(score!$L427=0,"0",IF(score!$L427=20,"0",IF(score!$L427=40,"0",IF(score!$L427=60,"0",IF(score!$L427=80,"1",IF(score!L427=100,"0")))))))</f>
        <v>1</v>
      </c>
      <c r="AD427" t="str">
        <f>IF(score!$M427=".",".",IF(score!$M427=0,"1",IF(score!$M427=20,"0",IF(score!$M427=40,"0",IF(score!$M427=60,"0",IF(score!$M427=80,"0",IF(score!$M427=100,"0")))))))</f>
        <v>0</v>
      </c>
      <c r="AE427" t="str">
        <f>IF(score!$M427=".",".",IF(score!$M427=0,"0",IF(score!$M427=20,"1",IF(score!$M427=40,"0",IF(score!$M427=60,"0",IF(score!$M427=80,"0",IF(score!$M427=100,"0")))))))</f>
        <v>0</v>
      </c>
      <c r="AF427" t="str">
        <f>IF(score!$M427=".",".",IF(score!$M427=0,"0",IF(score!$M427=20,"0",IF(score!$M427=40,"1",IF(score!$M427=60,"0",IF(score!$M427=80,"0",IF(score!$M427=100,"0")))))))</f>
        <v>0</v>
      </c>
      <c r="AG427" t="str">
        <f>IF(score!$M427=".",".",IF(score!$M427=0,"0",IF(score!$M427=20,"0",IF(score!$M427=40,"0",IF(score!$M427=60,"1",IF(score!$M427=80,"0",IF(score!$M427=100,"0")))))))</f>
        <v>0</v>
      </c>
      <c r="AH427" t="str">
        <f>IF(score!$M427=".",".",IF(score!$M427=0,"0",IF(score!$M427=20,"0",IF(score!$M427=40,"0",IF(score!$M427=60,"0",IF(score!$M427=80,"1",IF(score!$M427=100,"0")))))))</f>
        <v>1</v>
      </c>
      <c r="AI427" t="str">
        <f>IF(score!$N427=".",".",IF(score!$N427=0,"1",IF(score!$N427=25,"0",IF(score!$N427=50,"0",IF(score!$N427=75,"0",IF(score!$N427=100,"0"))))))</f>
        <v>0</v>
      </c>
      <c r="AJ427" t="str">
        <f>IF(score!$N427=".",".",IF(score!$N427=0,"0",IF(score!$N427=25,"1",IF(score!$N427=50,"0",IF(score!$N427=75,"0",IF(score!$N427=100,"0"))))))</f>
        <v>0</v>
      </c>
      <c r="AK427" t="str">
        <f>IF(score!$N427=".",".",IF(score!$N427=0,"0",IF(score!$N427=25,"0",IF(score!$N427=50,"1",IF(score!$N427=75,"0",IF(score!$N427=100,"0"))))))</f>
        <v>0</v>
      </c>
      <c r="AL427" t="str">
        <f>IF(score!$N427=".",".",IF(score!$N427=0,"0",IF(score!$N427=25,"0",IF(score!$N427=50,"0",IF(score!$N427=75,"1",IF(score!$N427=100,"0"))))))</f>
        <v>0</v>
      </c>
      <c r="AN427">
        <f t="shared" si="420"/>
        <v>0</v>
      </c>
      <c r="AO427">
        <f t="shared" si="421"/>
        <v>0</v>
      </c>
      <c r="AP427">
        <f t="shared" si="422"/>
        <v>-3.0239600000000002</v>
      </c>
      <c r="AQ427">
        <f t="shared" si="423"/>
        <v>0</v>
      </c>
      <c r="AR427">
        <f t="shared" si="424"/>
        <v>0</v>
      </c>
      <c r="AS427">
        <f t="shared" si="425"/>
        <v>0</v>
      </c>
      <c r="AT427">
        <f t="shared" si="426"/>
        <v>0</v>
      </c>
      <c r="AU427">
        <f t="shared" si="427"/>
        <v>0</v>
      </c>
      <c r="AV427">
        <f t="shared" si="428"/>
        <v>0</v>
      </c>
      <c r="AW427">
        <f t="shared" si="429"/>
        <v>0</v>
      </c>
      <c r="AX427">
        <f t="shared" si="430"/>
        <v>0</v>
      </c>
      <c r="AY427">
        <f t="shared" si="431"/>
        <v>0</v>
      </c>
      <c r="AZ427">
        <f t="shared" si="432"/>
        <v>0</v>
      </c>
      <c r="BA427">
        <f t="shared" si="433"/>
        <v>0</v>
      </c>
      <c r="BB427">
        <f t="shared" si="434"/>
        <v>0</v>
      </c>
      <c r="BC427">
        <f t="shared" si="435"/>
        <v>0</v>
      </c>
      <c r="BD427">
        <f t="shared" si="436"/>
        <v>0</v>
      </c>
      <c r="BE427">
        <f t="shared" si="437"/>
        <v>0</v>
      </c>
      <c r="BF427">
        <f t="shared" si="438"/>
        <v>0</v>
      </c>
      <c r="BG427">
        <f t="shared" si="439"/>
        <v>1.3668899999999999</v>
      </c>
      <c r="BH427">
        <f t="shared" si="440"/>
        <v>0</v>
      </c>
      <c r="BI427">
        <f t="shared" si="441"/>
        <v>0</v>
      </c>
      <c r="BJ427">
        <f t="shared" si="442"/>
        <v>0</v>
      </c>
      <c r="BK427">
        <f t="shared" si="443"/>
        <v>0</v>
      </c>
      <c r="BL427">
        <f t="shared" si="444"/>
        <v>0</v>
      </c>
      <c r="BM427">
        <f t="shared" si="445"/>
        <v>-0.42251</v>
      </c>
      <c r="BN427">
        <f t="shared" si="446"/>
        <v>0</v>
      </c>
      <c r="BO427">
        <f t="shared" si="447"/>
        <v>0</v>
      </c>
      <c r="BP427">
        <f t="shared" si="448"/>
        <v>0</v>
      </c>
      <c r="BQ427">
        <f t="shared" si="449"/>
        <v>0</v>
      </c>
      <c r="BR427">
        <f t="shared" si="450"/>
        <v>0.41188000000000002</v>
      </c>
      <c r="BS427">
        <f t="shared" si="451"/>
        <v>0</v>
      </c>
      <c r="BT427">
        <f t="shared" si="452"/>
        <v>0</v>
      </c>
      <c r="BU427">
        <f t="shared" si="453"/>
        <v>0</v>
      </c>
      <c r="BV427">
        <f t="shared" si="454"/>
        <v>0</v>
      </c>
      <c r="BX427">
        <f t="shared" si="455"/>
        <v>0</v>
      </c>
      <c r="BY427">
        <f t="shared" si="456"/>
        <v>0</v>
      </c>
      <c r="BZ427">
        <f t="shared" si="457"/>
        <v>3.4819999999999997E-2</v>
      </c>
      <c r="CA427">
        <f t="shared" si="458"/>
        <v>0</v>
      </c>
      <c r="CB427">
        <f t="shared" si="459"/>
        <v>0</v>
      </c>
      <c r="CC427">
        <f t="shared" si="460"/>
        <v>0</v>
      </c>
      <c r="CD427">
        <f t="shared" si="461"/>
        <v>0</v>
      </c>
      <c r="CE427">
        <f t="shared" si="462"/>
        <v>0</v>
      </c>
      <c r="CF427">
        <f t="shared" si="463"/>
        <v>0</v>
      </c>
      <c r="CG427">
        <f t="shared" si="464"/>
        <v>0</v>
      </c>
      <c r="CH427">
        <f t="shared" si="465"/>
        <v>0</v>
      </c>
      <c r="CI427">
        <f t="shared" si="466"/>
        <v>0</v>
      </c>
      <c r="CJ427">
        <f t="shared" si="467"/>
        <v>0</v>
      </c>
      <c r="CK427">
        <f t="shared" si="468"/>
        <v>0</v>
      </c>
      <c r="CL427">
        <f t="shared" si="469"/>
        <v>0</v>
      </c>
      <c r="CM427">
        <f t="shared" si="470"/>
        <v>0</v>
      </c>
      <c r="CN427">
        <f t="shared" si="471"/>
        <v>0</v>
      </c>
      <c r="CO427">
        <f t="shared" si="472"/>
        <v>0</v>
      </c>
      <c r="CP427">
        <f t="shared" si="473"/>
        <v>0</v>
      </c>
      <c r="CQ427">
        <f t="shared" si="474"/>
        <v>-4.09842</v>
      </c>
      <c r="CR427">
        <f t="shared" si="475"/>
        <v>0</v>
      </c>
      <c r="CS427">
        <f t="shared" si="476"/>
        <v>0</v>
      </c>
      <c r="CT427">
        <f t="shared" si="477"/>
        <v>0</v>
      </c>
      <c r="CU427">
        <f t="shared" si="478"/>
        <v>0</v>
      </c>
      <c r="CV427">
        <f t="shared" si="479"/>
        <v>0</v>
      </c>
      <c r="CW427">
        <f t="shared" si="480"/>
        <v>-0.92057</v>
      </c>
      <c r="CX427">
        <f t="shared" si="481"/>
        <v>0</v>
      </c>
      <c r="CY427">
        <f t="shared" si="482"/>
        <v>0</v>
      </c>
      <c r="CZ427">
        <f t="shared" si="483"/>
        <v>0</v>
      </c>
      <c r="DA427">
        <f t="shared" si="484"/>
        <v>0</v>
      </c>
      <c r="DB427">
        <f t="shared" si="485"/>
        <v>-1.9593400000000001</v>
      </c>
      <c r="DC427">
        <f t="shared" si="486"/>
        <v>0</v>
      </c>
      <c r="DD427">
        <f t="shared" si="487"/>
        <v>0</v>
      </c>
      <c r="DE427">
        <f t="shared" si="488"/>
        <v>0</v>
      </c>
      <c r="DF427">
        <f t="shared" si="489"/>
        <v>0</v>
      </c>
    </row>
    <row r="428" spans="1:110" x14ac:dyDescent="0.25">
      <c r="A428" s="4">
        <f>raw!$A428:$A428</f>
        <v>43343</v>
      </c>
      <c r="B428" s="6" t="str">
        <f>raw!$B428:$B428</f>
        <v>0011-0023</v>
      </c>
      <c r="D428" t="str">
        <f>IF(score!$C428=".",".",IF(score!$C428=0,"1",IF(score!$C428=25,"0",IF(score!$C428=50,"0",IF(score!$C428=75,"0",IF(score!$C428=100,"0"))))))</f>
        <v>0</v>
      </c>
      <c r="E428" t="str">
        <f>IF(score!$C428=".",".",IF(score!$C428=0,"0",IF(score!$C428=25,"1",IF(score!$C428=50,"0",IF(score!$C428=75,"0",IF(score!$C428=100,"0"))))))</f>
        <v>0</v>
      </c>
      <c r="F428" t="str">
        <f>IF(score!$C428=".",".",IF(score!$C428=0,"0",IF(score!$C428=25,"0",IF(score!$C428=50,"1",IF(score!$C428=75,"0",IF(score!$C428=100,"0"))))))</f>
        <v>0</v>
      </c>
      <c r="G428" t="str">
        <f>IF(score!$C428=".",".",IF(score!$C428=0,"0",IF(score!$C428=25,"0",IF(score!$C428=50,"0",IF(score!$C428=75,"1",IF(score!$C428=100,"0"))))))</f>
        <v>0</v>
      </c>
      <c r="H428" t="str">
        <f>IF(score!$D428=".",".",IF(score!$D428=0,"1",IF(score!$D428=50,"0",IF(score!$D428=100,"0"))))</f>
        <v>1</v>
      </c>
      <c r="I428" t="str">
        <f>IF(score!$D428=".",".",IF(score!$D428=0,"0",IF(score!$D428=50,"1",IF(score!$D428=100,"0"))))</f>
        <v>0</v>
      </c>
      <c r="J428" t="str">
        <f>IF(score!$E428=".",".",IF(score!$E428=0,"1",IF(score!$E428=50,"0",IF(score!$E428=100,"0"))))</f>
        <v>1</v>
      </c>
      <c r="K428" t="str">
        <f>IF(score!$E428=".",".",IF(score!$E428=0,"0",IF(score!$E428=50,"1",IF(score!$E428=100,"0"))))</f>
        <v>0</v>
      </c>
      <c r="L428" t="str">
        <f>IF(score!$F428=".",".",IF(score!$F428=0,"1",IF(score!$F428=100,"0")))</f>
        <v>0</v>
      </c>
      <c r="M428" t="str">
        <f>IF(score!$G428=".",".",IF(score!$G428=0,"1",IF(score!$G428=100,"0")))</f>
        <v>0</v>
      </c>
      <c r="N428" t="str">
        <f>IF(score!$H428=".",".",IF(score!$H428=0,"1",IF(score!$H428=100,"0")))</f>
        <v>0</v>
      </c>
      <c r="O428" t="str">
        <f>IF(score!$I428=".",".",IF(score!$I428=0,"1",IF(score!$I428=50,"0",IF(score!$I428=100,"0"))))</f>
        <v>0</v>
      </c>
      <c r="P428" t="str">
        <f>IF(score!$J428=".",".",IF(score!$J428=0,"1",IF(score!$J428=25,"0",IF(score!$J428=50,"0",IF(score!$J428=75,"0",IF(score!$J428=100,"0"))))))</f>
        <v>0</v>
      </c>
      <c r="Q428" t="str">
        <f>IF(score!$J428=".",".",IF(score!$J428=0,"0",IF(score!$J428=25,"1",IF(score!$J428=50,"0",IF(score!$J428=75,"0",IF(score!$J428=100,"0"))))))</f>
        <v>0</v>
      </c>
      <c r="R428" t="str">
        <f>IF(score!$J428=".",".",IF(score!$J428=0,"0",IF(score!$J428=25,"0",IF(score!$J428=50,"1",IF(score!$J428=75,"0",IF(score!$J428=100,"0"))))))</f>
        <v>0</v>
      </c>
      <c r="S428" t="str">
        <f>IF(score!$J428=".",".",IF(score!$J428=0,"0",IF(score!$J428=25,"0",IF(score!$J428=50,"0",IF(score!$J428=75,"1",IF(score!$J428=100,"0"))))))</f>
        <v>0</v>
      </c>
      <c r="T428" t="str">
        <f>IF(score!$K428=".",".",IF(score!$K428=0,"1",IF(score!$K428=20,"0",IF(score!$K428=40,"0",IF(score!$K428=60,"0",IF(score!$K428=80,"0",IF(score!$K428=100,"0")))))))</f>
        <v>0</v>
      </c>
      <c r="U428" t="str">
        <f>IF(score!$K428=".",".",IF(score!$K428=0,"0",IF(score!$K428=20,"1",IF(score!$K428=40,"0",IF(score!$K428=60,"0",IF(score!$K428=80,"0",IF(score!$K428=100,"0")))))))</f>
        <v>0</v>
      </c>
      <c r="V428" t="str">
        <f>IF(score!$K428=".",".",IF(score!$K428=0,"0",IF(score!$K428=20,"0",IF(score!$K428=40,"1",IF(score!$K428=60,"0",IF(score!$K428=80,"0",IF(score!$K428=100,"0")))))))</f>
        <v>0</v>
      </c>
      <c r="W428" t="str">
        <f>IF(score!$K428=".",".",IF(score!$K428=0,"0",IF(score!$K428=20,"0",IF(score!$K428=40,"0",IF(score!$K428=60,"1",IF(score!$K428=80,"0",IF(score!$K428=100,"0")))))))</f>
        <v>0</v>
      </c>
      <c r="X428" t="str">
        <f>IF(score!$K428=".",".",IF(score!$K428=0,"0",IF(score!$K428=20,"0",IF(score!$K428=40,"0",IF(score!$K428=60,"0",IF(score!$K428=80,"1",IF(score!$K428=100,"0")))))))</f>
        <v>1</v>
      </c>
      <c r="Y428" t="str">
        <f>IF(score!$L428=".",".",IF(score!$L428=0,"1",IF(score!$L428=20,"0",IF(score!$L428=40,"0",IF(score!$L428=60,"0",IF(score!$L428=80,"0",IF(score!$L428=100,"0")))))))</f>
        <v>0</v>
      </c>
      <c r="Z428" t="str">
        <f>IF(score!$L428=".",".",IF(score!$L428=0,"0",IF(score!$L428=20,"1",IF(score!$L428=40,"0",IF(score!$L428=60,"0",IF(score!$L428=80,"0",IF(score!$L428=100,"0")))))))</f>
        <v>0</v>
      </c>
      <c r="AA428" t="str">
        <f>IF(score!$L428=".",".",IF(score!$L428=0,"0",IF(score!$L428=20,"0",IF(score!$L428=40,"1",IF(score!$L428=60,"0",IF(score!$L428=80,"0",IF(score!$L428=100,"0")))))))</f>
        <v>0</v>
      </c>
      <c r="AB428" t="str">
        <f>IF(score!$L428=".",".",IF(score!$L428=0,"0",IF(score!$L428=20,"0",IF(score!$L428=40,"0",IF(score!$L428=60,"1",IF(score!$L428=80,"0",IF(score!$L428=100,"0")))))))</f>
        <v>0</v>
      </c>
      <c r="AC428" t="str">
        <f>IF(score!$L428=".",".",IF(score!$L428=0,"0",IF(score!$L428=20,"0",IF(score!$L428=40,"0",IF(score!$L428=60,"0",IF(score!$L428=80,"1",IF(score!L428=100,"0")))))))</f>
        <v>1</v>
      </c>
      <c r="AD428" t="str">
        <f>IF(score!$M428=".",".",IF(score!$M428=0,"1",IF(score!$M428=20,"0",IF(score!$M428=40,"0",IF(score!$M428=60,"0",IF(score!$M428=80,"0",IF(score!$M428=100,"0")))))))</f>
        <v>0</v>
      </c>
      <c r="AE428" t="str">
        <f>IF(score!$M428=".",".",IF(score!$M428=0,"0",IF(score!$M428=20,"1",IF(score!$M428=40,"0",IF(score!$M428=60,"0",IF(score!$M428=80,"0",IF(score!$M428=100,"0")))))))</f>
        <v>0</v>
      </c>
      <c r="AF428" t="str">
        <f>IF(score!$M428=".",".",IF(score!$M428=0,"0",IF(score!$M428=20,"0",IF(score!$M428=40,"1",IF(score!$M428=60,"0",IF(score!$M428=80,"0",IF(score!$M428=100,"0")))))))</f>
        <v>0</v>
      </c>
      <c r="AG428" t="str">
        <f>IF(score!$M428=".",".",IF(score!$M428=0,"0",IF(score!$M428=20,"0",IF(score!$M428=40,"0",IF(score!$M428=60,"1",IF(score!$M428=80,"0",IF(score!$M428=100,"0")))))))</f>
        <v>0</v>
      </c>
      <c r="AH428" t="str">
        <f>IF(score!$M428=".",".",IF(score!$M428=0,"0",IF(score!$M428=20,"0",IF(score!$M428=40,"0",IF(score!$M428=60,"0",IF(score!$M428=80,"1",IF(score!$M428=100,"0")))))))</f>
        <v>1</v>
      </c>
      <c r="AI428" t="str">
        <f>IF(score!$N428=".",".",IF(score!$N428=0,"1",IF(score!$N428=25,"0",IF(score!$N428=50,"0",IF(score!$N428=75,"0",IF(score!$N428=100,"0"))))))</f>
        <v>0</v>
      </c>
      <c r="AJ428" t="str">
        <f>IF(score!$N428=".",".",IF(score!$N428=0,"0",IF(score!$N428=25,"1",IF(score!$N428=50,"0",IF(score!$N428=75,"0",IF(score!$N428=100,"0"))))))</f>
        <v>0</v>
      </c>
      <c r="AK428" t="str">
        <f>IF(score!$N428=".",".",IF(score!$N428=0,"0",IF(score!$N428=25,"0",IF(score!$N428=50,"1",IF(score!$N428=75,"0",IF(score!$N428=100,"0"))))))</f>
        <v>0</v>
      </c>
      <c r="AL428" t="str">
        <f>IF(score!$N428=".",".",IF(score!$N428=0,"0",IF(score!$N428=25,"0",IF(score!$N428=50,"0",IF(score!$N428=75,"1",IF(score!$N428=100,"0"))))))</f>
        <v>1</v>
      </c>
      <c r="AN428">
        <f t="shared" si="420"/>
        <v>0</v>
      </c>
      <c r="AO428">
        <f t="shared" si="421"/>
        <v>0</v>
      </c>
      <c r="AP428">
        <f t="shared" si="422"/>
        <v>0</v>
      </c>
      <c r="AQ428">
        <f t="shared" si="423"/>
        <v>0</v>
      </c>
      <c r="AR428">
        <f t="shared" si="424"/>
        <v>-7.2321600000000004</v>
      </c>
      <c r="AS428">
        <f t="shared" si="425"/>
        <v>0</v>
      </c>
      <c r="AT428">
        <f t="shared" si="426"/>
        <v>-6.24397</v>
      </c>
      <c r="AU428">
        <f t="shared" si="427"/>
        <v>0</v>
      </c>
      <c r="AV428">
        <f t="shared" si="428"/>
        <v>0</v>
      </c>
      <c r="AW428">
        <f t="shared" si="429"/>
        <v>0</v>
      </c>
      <c r="AX428">
        <f t="shared" si="430"/>
        <v>0</v>
      </c>
      <c r="AY428">
        <f t="shared" si="431"/>
        <v>0</v>
      </c>
      <c r="AZ428">
        <f t="shared" si="432"/>
        <v>0</v>
      </c>
      <c r="BA428">
        <f t="shared" si="433"/>
        <v>0</v>
      </c>
      <c r="BB428">
        <f t="shared" si="434"/>
        <v>0</v>
      </c>
      <c r="BC428">
        <f t="shared" si="435"/>
        <v>0</v>
      </c>
      <c r="BD428">
        <f t="shared" si="436"/>
        <v>0</v>
      </c>
      <c r="BE428">
        <f t="shared" si="437"/>
        <v>0</v>
      </c>
      <c r="BF428">
        <f t="shared" si="438"/>
        <v>0</v>
      </c>
      <c r="BG428">
        <f t="shared" si="439"/>
        <v>0</v>
      </c>
      <c r="BH428">
        <f t="shared" si="440"/>
        <v>0.66513999999999995</v>
      </c>
      <c r="BI428">
        <f t="shared" si="441"/>
        <v>0</v>
      </c>
      <c r="BJ428">
        <f t="shared" si="442"/>
        <v>0</v>
      </c>
      <c r="BK428">
        <f t="shared" si="443"/>
        <v>0</v>
      </c>
      <c r="BL428">
        <f t="shared" si="444"/>
        <v>0</v>
      </c>
      <c r="BM428">
        <f t="shared" si="445"/>
        <v>-0.42251</v>
      </c>
      <c r="BN428">
        <f t="shared" si="446"/>
        <v>0</v>
      </c>
      <c r="BO428">
        <f t="shared" si="447"/>
        <v>0</v>
      </c>
      <c r="BP428">
        <f t="shared" si="448"/>
        <v>0</v>
      </c>
      <c r="BQ428">
        <f t="shared" si="449"/>
        <v>0</v>
      </c>
      <c r="BR428">
        <f t="shared" si="450"/>
        <v>0.41188000000000002</v>
      </c>
      <c r="BS428">
        <f t="shared" si="451"/>
        <v>0</v>
      </c>
      <c r="BT428">
        <f t="shared" si="452"/>
        <v>0</v>
      </c>
      <c r="BU428">
        <f t="shared" si="453"/>
        <v>0</v>
      </c>
      <c r="BV428">
        <f t="shared" si="454"/>
        <v>0.11038000000000001</v>
      </c>
      <c r="BX428">
        <f t="shared" si="455"/>
        <v>0</v>
      </c>
      <c r="BY428">
        <f t="shared" si="456"/>
        <v>0</v>
      </c>
      <c r="BZ428">
        <f t="shared" si="457"/>
        <v>0</v>
      </c>
      <c r="CA428">
        <f t="shared" si="458"/>
        <v>0</v>
      </c>
      <c r="CB428">
        <f t="shared" si="459"/>
        <v>3.9311500000000001</v>
      </c>
      <c r="CC428">
        <f t="shared" si="460"/>
        <v>0</v>
      </c>
      <c r="CD428">
        <f t="shared" si="461"/>
        <v>2.68282</v>
      </c>
      <c r="CE428">
        <f t="shared" si="462"/>
        <v>0</v>
      </c>
      <c r="CF428">
        <f t="shared" si="463"/>
        <v>0</v>
      </c>
      <c r="CG428">
        <f t="shared" si="464"/>
        <v>0</v>
      </c>
      <c r="CH428">
        <f t="shared" si="465"/>
        <v>0</v>
      </c>
      <c r="CI428">
        <f t="shared" si="466"/>
        <v>0</v>
      </c>
      <c r="CJ428">
        <f t="shared" si="467"/>
        <v>0</v>
      </c>
      <c r="CK428">
        <f t="shared" si="468"/>
        <v>0</v>
      </c>
      <c r="CL428">
        <f t="shared" si="469"/>
        <v>0</v>
      </c>
      <c r="CM428">
        <f t="shared" si="470"/>
        <v>0</v>
      </c>
      <c r="CN428">
        <f t="shared" si="471"/>
        <v>0</v>
      </c>
      <c r="CO428">
        <f t="shared" si="472"/>
        <v>0</v>
      </c>
      <c r="CP428">
        <f t="shared" si="473"/>
        <v>0</v>
      </c>
      <c r="CQ428">
        <f t="shared" si="474"/>
        <v>0</v>
      </c>
      <c r="CR428">
        <f t="shared" si="475"/>
        <v>-1.9494899999999999</v>
      </c>
      <c r="CS428">
        <f t="shared" si="476"/>
        <v>0</v>
      </c>
      <c r="CT428">
        <f t="shared" si="477"/>
        <v>0</v>
      </c>
      <c r="CU428">
        <f t="shared" si="478"/>
        <v>0</v>
      </c>
      <c r="CV428">
        <f t="shared" si="479"/>
        <v>0</v>
      </c>
      <c r="CW428">
        <f t="shared" si="480"/>
        <v>-0.92057</v>
      </c>
      <c r="CX428">
        <f t="shared" si="481"/>
        <v>0</v>
      </c>
      <c r="CY428">
        <f t="shared" si="482"/>
        <v>0</v>
      </c>
      <c r="CZ428">
        <f t="shared" si="483"/>
        <v>0</v>
      </c>
      <c r="DA428">
        <f t="shared" si="484"/>
        <v>0</v>
      </c>
      <c r="DB428">
        <f t="shared" si="485"/>
        <v>-1.9593400000000001</v>
      </c>
      <c r="DC428">
        <f t="shared" si="486"/>
        <v>0</v>
      </c>
      <c r="DD428">
        <f t="shared" si="487"/>
        <v>0</v>
      </c>
      <c r="DE428">
        <f t="shared" si="488"/>
        <v>0</v>
      </c>
      <c r="DF428">
        <f t="shared" si="489"/>
        <v>-3.13896</v>
      </c>
    </row>
    <row r="429" spans="1:110" x14ac:dyDescent="0.25">
      <c r="A429" s="4">
        <f>raw!$A429:$A429</f>
        <v>43342</v>
      </c>
      <c r="B429" s="6" t="str">
        <f>raw!$B429:$B429</f>
        <v>0011-0025</v>
      </c>
      <c r="D429" t="str">
        <f>IF(score!$C429=".",".",IF(score!$C429=0,"1",IF(score!$C429=25,"0",IF(score!$C429=50,"0",IF(score!$C429=75,"0",IF(score!$C429=100,"0"))))))</f>
        <v>0</v>
      </c>
      <c r="E429" t="str">
        <f>IF(score!$C429=".",".",IF(score!$C429=0,"0",IF(score!$C429=25,"1",IF(score!$C429=50,"0",IF(score!$C429=75,"0",IF(score!$C429=100,"0"))))))</f>
        <v>1</v>
      </c>
      <c r="F429" t="str">
        <f>IF(score!$C429=".",".",IF(score!$C429=0,"0",IF(score!$C429=25,"0",IF(score!$C429=50,"1",IF(score!$C429=75,"0",IF(score!$C429=100,"0"))))))</f>
        <v>0</v>
      </c>
      <c r="G429" t="str">
        <f>IF(score!$C429=".",".",IF(score!$C429=0,"0",IF(score!$C429=25,"0",IF(score!$C429=50,"0",IF(score!$C429=75,"1",IF(score!$C429=100,"0"))))))</f>
        <v>0</v>
      </c>
      <c r="H429" t="str">
        <f>IF(score!$D429=".",".",IF(score!$D429=0,"1",IF(score!$D429=50,"0",IF(score!$D429=100,"0"))))</f>
        <v>1</v>
      </c>
      <c r="I429" t="str">
        <f>IF(score!$D429=".",".",IF(score!$D429=0,"0",IF(score!$D429=50,"1",IF(score!$D429=100,"0"))))</f>
        <v>0</v>
      </c>
      <c r="J429" t="str">
        <f>IF(score!$E429=".",".",IF(score!$E429=0,"1",IF(score!$E429=50,"0",IF(score!$E429=100,"0"))))</f>
        <v>1</v>
      </c>
      <c r="K429" t="str">
        <f>IF(score!$E429=".",".",IF(score!$E429=0,"0",IF(score!$E429=50,"1",IF(score!$E429=100,"0"))))</f>
        <v>0</v>
      </c>
      <c r="L429" t="str">
        <f>IF(score!$F429=".",".",IF(score!$F429=0,"1",IF(score!$F429=100,"0")))</f>
        <v>1</v>
      </c>
      <c r="M429" t="str">
        <f>IF(score!$G429=".",".",IF(score!$G429=0,"1",IF(score!$G429=100,"0")))</f>
        <v>1</v>
      </c>
      <c r="N429" t="str">
        <f>IF(score!$H429=".",".",IF(score!$H429=0,"1",IF(score!$H429=100,"0")))</f>
        <v>0</v>
      </c>
      <c r="O429" t="str">
        <f>IF(score!$I429=".",".",IF(score!$I429=0,"1",IF(score!$I429=50,"0",IF(score!$I429=100,"0"))))</f>
        <v>0</v>
      </c>
      <c r="P429" t="str">
        <f>IF(score!$J429=".",".",IF(score!$J429=0,"1",IF(score!$J429=25,"0",IF(score!$J429=50,"0",IF(score!$J429=75,"0",IF(score!$J429=100,"0"))))))</f>
        <v>0</v>
      </c>
      <c r="Q429" t="str">
        <f>IF(score!$J429=".",".",IF(score!$J429=0,"0",IF(score!$J429=25,"1",IF(score!$J429=50,"0",IF(score!$J429=75,"0",IF(score!$J429=100,"0"))))))</f>
        <v>0</v>
      </c>
      <c r="R429" t="str">
        <f>IF(score!$J429=".",".",IF(score!$J429=0,"0",IF(score!$J429=25,"0",IF(score!$J429=50,"1",IF(score!$J429=75,"0",IF(score!$J429=100,"0"))))))</f>
        <v>0</v>
      </c>
      <c r="S429" t="str">
        <f>IF(score!$J429=".",".",IF(score!$J429=0,"0",IF(score!$J429=25,"0",IF(score!$J429=50,"0",IF(score!$J429=75,"1",IF(score!$J429=100,"0"))))))</f>
        <v>0</v>
      </c>
      <c r="T429" t="str">
        <f>IF(score!$K429=".",".",IF(score!$K429=0,"1",IF(score!$K429=20,"0",IF(score!$K429=40,"0",IF(score!$K429=60,"0",IF(score!$K429=80,"0",IF(score!$K429=100,"0")))))))</f>
        <v>0</v>
      </c>
      <c r="U429" t="str">
        <f>IF(score!$K429=".",".",IF(score!$K429=0,"0",IF(score!$K429=20,"1",IF(score!$K429=40,"0",IF(score!$K429=60,"0",IF(score!$K429=80,"0",IF(score!$K429=100,"0")))))))</f>
        <v>0</v>
      </c>
      <c r="V429" t="str">
        <f>IF(score!$K429=".",".",IF(score!$K429=0,"0",IF(score!$K429=20,"0",IF(score!$K429=40,"1",IF(score!$K429=60,"0",IF(score!$K429=80,"0",IF(score!$K429=100,"0")))))))</f>
        <v>0</v>
      </c>
      <c r="W429" t="str">
        <f>IF(score!$K429=".",".",IF(score!$K429=0,"0",IF(score!$K429=20,"0",IF(score!$K429=40,"0",IF(score!$K429=60,"1",IF(score!$K429=80,"0",IF(score!$K429=100,"0")))))))</f>
        <v>0</v>
      </c>
      <c r="X429" t="str">
        <f>IF(score!$K429=".",".",IF(score!$K429=0,"0",IF(score!$K429=20,"0",IF(score!$K429=40,"0",IF(score!$K429=60,"0",IF(score!$K429=80,"1",IF(score!$K429=100,"0")))))))</f>
        <v>0</v>
      </c>
      <c r="Y429" t="str">
        <f>IF(score!$L429=".",".",IF(score!$L429=0,"1",IF(score!$L429=20,"0",IF(score!$L429=40,"0",IF(score!$L429=60,"0",IF(score!$L429=80,"0",IF(score!$L429=100,"0")))))))</f>
        <v>0</v>
      </c>
      <c r="Z429" t="str">
        <f>IF(score!$L429=".",".",IF(score!$L429=0,"0",IF(score!$L429=20,"1",IF(score!$L429=40,"0",IF(score!$L429=60,"0",IF(score!$L429=80,"0",IF(score!$L429=100,"0")))))))</f>
        <v>1</v>
      </c>
      <c r="AA429" t="str">
        <f>IF(score!$L429=".",".",IF(score!$L429=0,"0",IF(score!$L429=20,"0",IF(score!$L429=40,"1",IF(score!$L429=60,"0",IF(score!$L429=80,"0",IF(score!$L429=100,"0")))))))</f>
        <v>0</v>
      </c>
      <c r="AB429" t="str">
        <f>IF(score!$L429=".",".",IF(score!$L429=0,"0",IF(score!$L429=20,"0",IF(score!$L429=40,"0",IF(score!$L429=60,"1",IF(score!$L429=80,"0",IF(score!$L429=100,"0")))))))</f>
        <v>0</v>
      </c>
      <c r="AC429" t="str">
        <f>IF(score!$L429=".",".",IF(score!$L429=0,"0",IF(score!$L429=20,"0",IF(score!$L429=40,"0",IF(score!$L429=60,"0",IF(score!$L429=80,"1",IF(score!L429=100,"0")))))))</f>
        <v>0</v>
      </c>
      <c r="AD429" t="str">
        <f>IF(score!$M429=".",".",IF(score!$M429=0,"1",IF(score!$M429=20,"0",IF(score!$M429=40,"0",IF(score!$M429=60,"0",IF(score!$M429=80,"0",IF(score!$M429=100,"0")))))))</f>
        <v>0</v>
      </c>
      <c r="AE429" t="str">
        <f>IF(score!$M429=".",".",IF(score!$M429=0,"0",IF(score!$M429=20,"1",IF(score!$M429=40,"0",IF(score!$M429=60,"0",IF(score!$M429=80,"0",IF(score!$M429=100,"0")))))))</f>
        <v>0</v>
      </c>
      <c r="AF429" t="str">
        <f>IF(score!$M429=".",".",IF(score!$M429=0,"0",IF(score!$M429=20,"0",IF(score!$M429=40,"1",IF(score!$M429=60,"0",IF(score!$M429=80,"0",IF(score!$M429=100,"0")))))))</f>
        <v>0</v>
      </c>
      <c r="AG429" t="str">
        <f>IF(score!$M429=".",".",IF(score!$M429=0,"0",IF(score!$M429=20,"0",IF(score!$M429=40,"0",IF(score!$M429=60,"1",IF(score!$M429=80,"0",IF(score!$M429=100,"0")))))))</f>
        <v>0</v>
      </c>
      <c r="AH429" t="str">
        <f>IF(score!$M429=".",".",IF(score!$M429=0,"0",IF(score!$M429=20,"0",IF(score!$M429=40,"0",IF(score!$M429=60,"0",IF(score!$M429=80,"1",IF(score!$M429=100,"0")))))))</f>
        <v>1</v>
      </c>
      <c r="AI429" t="str">
        <f>IF(score!$N429=".",".",IF(score!$N429=0,"1",IF(score!$N429=25,"0",IF(score!$N429=50,"0",IF(score!$N429=75,"0",IF(score!$N429=100,"0"))))))</f>
        <v>0</v>
      </c>
      <c r="AJ429" t="str">
        <f>IF(score!$N429=".",".",IF(score!$N429=0,"0",IF(score!$N429=25,"1",IF(score!$N429=50,"0",IF(score!$N429=75,"0",IF(score!$N429=100,"0"))))))</f>
        <v>1</v>
      </c>
      <c r="AK429" t="str">
        <f>IF(score!$N429=".",".",IF(score!$N429=0,"0",IF(score!$N429=25,"0",IF(score!$N429=50,"1",IF(score!$N429=75,"0",IF(score!$N429=100,"0"))))))</f>
        <v>0</v>
      </c>
      <c r="AL429" t="str">
        <f>IF(score!$N429=".",".",IF(score!$N429=0,"0",IF(score!$N429=25,"0",IF(score!$N429=50,"0",IF(score!$N429=75,"1",IF(score!$N429=100,"0"))))))</f>
        <v>0</v>
      </c>
      <c r="AN429">
        <f t="shared" si="420"/>
        <v>0</v>
      </c>
      <c r="AO429">
        <f t="shared" si="421"/>
        <v>-5.5646100000000001</v>
      </c>
      <c r="AP429">
        <f t="shared" si="422"/>
        <v>0</v>
      </c>
      <c r="AQ429">
        <f t="shared" si="423"/>
        <v>0</v>
      </c>
      <c r="AR429">
        <f t="shared" si="424"/>
        <v>-7.2321600000000004</v>
      </c>
      <c r="AS429">
        <f t="shared" si="425"/>
        <v>0</v>
      </c>
      <c r="AT429">
        <f t="shared" si="426"/>
        <v>-6.24397</v>
      </c>
      <c r="AU429">
        <f t="shared" si="427"/>
        <v>0</v>
      </c>
      <c r="AV429">
        <f t="shared" si="428"/>
        <v>-4.6161700000000003</v>
      </c>
      <c r="AW429">
        <f t="shared" si="429"/>
        <v>-5.5174700000000003</v>
      </c>
      <c r="AX429">
        <f t="shared" si="430"/>
        <v>0</v>
      </c>
      <c r="AY429">
        <f t="shared" si="431"/>
        <v>0</v>
      </c>
      <c r="AZ429">
        <f t="shared" si="432"/>
        <v>0</v>
      </c>
      <c r="BA429">
        <f t="shared" si="433"/>
        <v>0</v>
      </c>
      <c r="BB429">
        <f t="shared" si="434"/>
        <v>0</v>
      </c>
      <c r="BC429">
        <f t="shared" si="435"/>
        <v>0</v>
      </c>
      <c r="BD429">
        <f t="shared" si="436"/>
        <v>0</v>
      </c>
      <c r="BE429">
        <f t="shared" si="437"/>
        <v>0</v>
      </c>
      <c r="BF429">
        <f t="shared" si="438"/>
        <v>0</v>
      </c>
      <c r="BG429">
        <f t="shared" si="439"/>
        <v>0</v>
      </c>
      <c r="BH429">
        <f t="shared" si="440"/>
        <v>0</v>
      </c>
      <c r="BI429">
        <f t="shared" si="441"/>
        <v>0</v>
      </c>
      <c r="BJ429">
        <f t="shared" si="442"/>
        <v>-2.0216799999999999</v>
      </c>
      <c r="BK429">
        <f t="shared" si="443"/>
        <v>0</v>
      </c>
      <c r="BL429">
        <f t="shared" si="444"/>
        <v>0</v>
      </c>
      <c r="BM429">
        <f t="shared" si="445"/>
        <v>0</v>
      </c>
      <c r="BN429">
        <f t="shared" si="446"/>
        <v>0</v>
      </c>
      <c r="BO429">
        <f t="shared" si="447"/>
        <v>0</v>
      </c>
      <c r="BP429">
        <f t="shared" si="448"/>
        <v>0</v>
      </c>
      <c r="BQ429">
        <f t="shared" si="449"/>
        <v>0</v>
      </c>
      <c r="BR429">
        <f t="shared" si="450"/>
        <v>0.41188000000000002</v>
      </c>
      <c r="BS429">
        <f t="shared" si="451"/>
        <v>0</v>
      </c>
      <c r="BT429">
        <f t="shared" si="452"/>
        <v>-0.94342000000000004</v>
      </c>
      <c r="BU429">
        <f t="shared" si="453"/>
        <v>0</v>
      </c>
      <c r="BV429">
        <f t="shared" si="454"/>
        <v>0</v>
      </c>
      <c r="BX429">
        <f t="shared" si="455"/>
        <v>0</v>
      </c>
      <c r="BY429">
        <f t="shared" si="456"/>
        <v>-0.16891</v>
      </c>
      <c r="BZ429">
        <f t="shared" si="457"/>
        <v>0</v>
      </c>
      <c r="CA429">
        <f t="shared" si="458"/>
        <v>0</v>
      </c>
      <c r="CB429">
        <f t="shared" si="459"/>
        <v>3.9311500000000001</v>
      </c>
      <c r="CC429">
        <f t="shared" si="460"/>
        <v>0</v>
      </c>
      <c r="CD429">
        <f t="shared" si="461"/>
        <v>2.68282</v>
      </c>
      <c r="CE429">
        <f t="shared" si="462"/>
        <v>0</v>
      </c>
      <c r="CF429">
        <f t="shared" si="463"/>
        <v>1.4406000000000001</v>
      </c>
      <c r="CG429">
        <f t="shared" si="464"/>
        <v>1.6696800000000001</v>
      </c>
      <c r="CH429">
        <f t="shared" si="465"/>
        <v>0</v>
      </c>
      <c r="CI429">
        <f t="shared" si="466"/>
        <v>0</v>
      </c>
      <c r="CJ429">
        <f t="shared" si="467"/>
        <v>0</v>
      </c>
      <c r="CK429">
        <f t="shared" si="468"/>
        <v>0</v>
      </c>
      <c r="CL429">
        <f t="shared" si="469"/>
        <v>0</v>
      </c>
      <c r="CM429">
        <f t="shared" si="470"/>
        <v>0</v>
      </c>
      <c r="CN429">
        <f t="shared" si="471"/>
        <v>0</v>
      </c>
      <c r="CO429">
        <f t="shared" si="472"/>
        <v>0</v>
      </c>
      <c r="CP429">
        <f t="shared" si="473"/>
        <v>0</v>
      </c>
      <c r="CQ429">
        <f t="shared" si="474"/>
        <v>0</v>
      </c>
      <c r="CR429">
        <f t="shared" si="475"/>
        <v>0</v>
      </c>
      <c r="CS429">
        <f t="shared" si="476"/>
        <v>0</v>
      </c>
      <c r="CT429">
        <f t="shared" si="477"/>
        <v>-4.8896199999999999</v>
      </c>
      <c r="CU429">
        <f t="shared" si="478"/>
        <v>0</v>
      </c>
      <c r="CV429">
        <f t="shared" si="479"/>
        <v>0</v>
      </c>
      <c r="CW429">
        <f t="shared" si="480"/>
        <v>0</v>
      </c>
      <c r="CX429">
        <f t="shared" si="481"/>
        <v>0</v>
      </c>
      <c r="CY429">
        <f t="shared" si="482"/>
        <v>0</v>
      </c>
      <c r="CZ429">
        <f t="shared" si="483"/>
        <v>0</v>
      </c>
      <c r="DA429">
        <f t="shared" si="484"/>
        <v>0</v>
      </c>
      <c r="DB429">
        <f t="shared" si="485"/>
        <v>-1.9593400000000001</v>
      </c>
      <c r="DC429">
        <f t="shared" si="486"/>
        <v>0</v>
      </c>
      <c r="DD429">
        <f t="shared" si="487"/>
        <v>-8.2606599999999997</v>
      </c>
      <c r="DE429">
        <f t="shared" si="488"/>
        <v>0</v>
      </c>
      <c r="DF429">
        <f t="shared" si="489"/>
        <v>0</v>
      </c>
    </row>
    <row r="430" spans="1:110" x14ac:dyDescent="0.25">
      <c r="A430" s="4">
        <f>raw!$A430:$A430</f>
        <v>43343</v>
      </c>
      <c r="B430" s="6" t="str">
        <f>raw!$B430:$B430</f>
        <v>0011-0027</v>
      </c>
      <c r="D430" t="str">
        <f>IF(score!$C430=".",".",IF(score!$C430=0,"1",IF(score!$C430=25,"0",IF(score!$C430=50,"0",IF(score!$C430=75,"0",IF(score!$C430=100,"0"))))))</f>
        <v>0</v>
      </c>
      <c r="E430" t="str">
        <f>IF(score!$C430=".",".",IF(score!$C430=0,"0",IF(score!$C430=25,"1",IF(score!$C430=50,"0",IF(score!$C430=75,"0",IF(score!$C430=100,"0"))))))</f>
        <v>0</v>
      </c>
      <c r="F430" t="str">
        <f>IF(score!$C430=".",".",IF(score!$C430=0,"0",IF(score!$C430=25,"0",IF(score!$C430=50,"1",IF(score!$C430=75,"0",IF(score!$C430=100,"0"))))))</f>
        <v>1</v>
      </c>
      <c r="G430" t="str">
        <f>IF(score!$C430=".",".",IF(score!$C430=0,"0",IF(score!$C430=25,"0",IF(score!$C430=50,"0",IF(score!$C430=75,"1",IF(score!$C430=100,"0"))))))</f>
        <v>0</v>
      </c>
      <c r="H430" t="str">
        <f>IF(score!$D430=".",".",IF(score!$D430=0,"1",IF(score!$D430=50,"0",IF(score!$D430=100,"0"))))</f>
        <v>0</v>
      </c>
      <c r="I430" t="str">
        <f>IF(score!$D430=".",".",IF(score!$D430=0,"0",IF(score!$D430=50,"1",IF(score!$D430=100,"0"))))</f>
        <v>0</v>
      </c>
      <c r="J430" t="str">
        <f>IF(score!$E430=".",".",IF(score!$E430=0,"1",IF(score!$E430=50,"0",IF(score!$E430=100,"0"))))</f>
        <v>0</v>
      </c>
      <c r="K430" t="str">
        <f>IF(score!$E430=".",".",IF(score!$E430=0,"0",IF(score!$E430=50,"1",IF(score!$E430=100,"0"))))</f>
        <v>1</v>
      </c>
      <c r="L430" t="str">
        <f>IF(score!$F430=".",".",IF(score!$F430=0,"1",IF(score!$F430=100,"0")))</f>
        <v>0</v>
      </c>
      <c r="M430" t="str">
        <f>IF(score!$G430=".",".",IF(score!$G430=0,"1",IF(score!$G430=100,"0")))</f>
        <v>0</v>
      </c>
      <c r="N430" t="str">
        <f>IF(score!$H430=".",".",IF(score!$H430=0,"1",IF(score!$H430=100,"0")))</f>
        <v>0</v>
      </c>
      <c r="O430" t="str">
        <f>IF(score!$I430=".",".",IF(score!$I430=0,"1",IF(score!$I430=50,"0",IF(score!$I430=100,"0"))))</f>
        <v>0</v>
      </c>
      <c r="P430" t="str">
        <f>IF(score!$J430=".",".",IF(score!$J430=0,"1",IF(score!$J430=25,"0",IF(score!$J430=50,"0",IF(score!$J430=75,"0",IF(score!$J430=100,"0"))))))</f>
        <v>0</v>
      </c>
      <c r="Q430" t="str">
        <f>IF(score!$J430=".",".",IF(score!$J430=0,"0",IF(score!$J430=25,"1",IF(score!$J430=50,"0",IF(score!$J430=75,"0",IF(score!$J430=100,"0"))))))</f>
        <v>0</v>
      </c>
      <c r="R430" t="str">
        <f>IF(score!$J430=".",".",IF(score!$J430=0,"0",IF(score!$J430=25,"0",IF(score!$J430=50,"1",IF(score!$J430=75,"0",IF(score!$J430=100,"0"))))))</f>
        <v>0</v>
      </c>
      <c r="S430" t="str">
        <f>IF(score!$J430=".",".",IF(score!$J430=0,"0",IF(score!$J430=25,"0",IF(score!$J430=50,"0",IF(score!$J430=75,"1",IF(score!$J430=100,"0"))))))</f>
        <v>0</v>
      </c>
      <c r="T430" t="str">
        <f>IF(score!$K430=".",".",IF(score!$K430=0,"1",IF(score!$K430=20,"0",IF(score!$K430=40,"0",IF(score!$K430=60,"0",IF(score!$K430=80,"0",IF(score!$K430=100,"0")))))))</f>
        <v>0</v>
      </c>
      <c r="U430" t="str">
        <f>IF(score!$K430=".",".",IF(score!$K430=0,"0",IF(score!$K430=20,"1",IF(score!$K430=40,"0",IF(score!$K430=60,"0",IF(score!$K430=80,"0",IF(score!$K430=100,"0")))))))</f>
        <v>0</v>
      </c>
      <c r="V430" t="str">
        <f>IF(score!$K430=".",".",IF(score!$K430=0,"0",IF(score!$K430=20,"0",IF(score!$K430=40,"1",IF(score!$K430=60,"0",IF(score!$K430=80,"0",IF(score!$K430=100,"0")))))))</f>
        <v>0</v>
      </c>
      <c r="W430" t="str">
        <f>IF(score!$K430=".",".",IF(score!$K430=0,"0",IF(score!$K430=20,"0",IF(score!$K430=40,"0",IF(score!$K430=60,"1",IF(score!$K430=80,"0",IF(score!$K430=100,"0")))))))</f>
        <v>0</v>
      </c>
      <c r="X430" t="str">
        <f>IF(score!$K430=".",".",IF(score!$K430=0,"0",IF(score!$K430=20,"0",IF(score!$K430=40,"0",IF(score!$K430=60,"0",IF(score!$K430=80,"1",IF(score!$K430=100,"0")))))))</f>
        <v>1</v>
      </c>
      <c r="Y430" t="str">
        <f>IF(score!$L430=".",".",IF(score!$L430=0,"1",IF(score!$L430=20,"0",IF(score!$L430=40,"0",IF(score!$L430=60,"0",IF(score!$L430=80,"0",IF(score!$L430=100,"0")))))))</f>
        <v>0</v>
      </c>
      <c r="Z430" t="str">
        <f>IF(score!$L430=".",".",IF(score!$L430=0,"0",IF(score!$L430=20,"1",IF(score!$L430=40,"0",IF(score!$L430=60,"0",IF(score!$L430=80,"0",IF(score!$L430=100,"0")))))))</f>
        <v>0</v>
      </c>
      <c r="AA430" t="str">
        <f>IF(score!$L430=".",".",IF(score!$L430=0,"0",IF(score!$L430=20,"0",IF(score!$L430=40,"1",IF(score!$L430=60,"0",IF(score!$L430=80,"0",IF(score!$L430=100,"0")))))))</f>
        <v>0</v>
      </c>
      <c r="AB430" t="str">
        <f>IF(score!$L430=".",".",IF(score!$L430=0,"0",IF(score!$L430=20,"0",IF(score!$L430=40,"0",IF(score!$L430=60,"1",IF(score!$L430=80,"0",IF(score!$L430=100,"0")))))))</f>
        <v>0</v>
      </c>
      <c r="AC430" t="str">
        <f>IF(score!$L430=".",".",IF(score!$L430=0,"0",IF(score!$L430=20,"0",IF(score!$L430=40,"0",IF(score!$L430=60,"0",IF(score!$L430=80,"1",IF(score!L430=100,"0")))))))</f>
        <v>1</v>
      </c>
      <c r="AD430" t="str">
        <f>IF(score!$M430=".",".",IF(score!$M430=0,"1",IF(score!$M430=20,"0",IF(score!$M430=40,"0",IF(score!$M430=60,"0",IF(score!$M430=80,"0",IF(score!$M430=100,"0")))))))</f>
        <v>0</v>
      </c>
      <c r="AE430" t="str">
        <f>IF(score!$M430=".",".",IF(score!$M430=0,"0",IF(score!$M430=20,"1",IF(score!$M430=40,"0",IF(score!$M430=60,"0",IF(score!$M430=80,"0",IF(score!$M430=100,"0")))))))</f>
        <v>0</v>
      </c>
      <c r="AF430" t="str">
        <f>IF(score!$M430=".",".",IF(score!$M430=0,"0",IF(score!$M430=20,"0",IF(score!$M430=40,"1",IF(score!$M430=60,"0",IF(score!$M430=80,"0",IF(score!$M430=100,"0")))))))</f>
        <v>0</v>
      </c>
      <c r="AG430" t="str">
        <f>IF(score!$M430=".",".",IF(score!$M430=0,"0",IF(score!$M430=20,"0",IF(score!$M430=40,"0",IF(score!$M430=60,"1",IF(score!$M430=80,"0",IF(score!$M430=100,"0")))))))</f>
        <v>0</v>
      </c>
      <c r="AH430" t="str">
        <f>IF(score!$M430=".",".",IF(score!$M430=0,"0",IF(score!$M430=20,"0",IF(score!$M430=40,"0",IF(score!$M430=60,"0",IF(score!$M430=80,"1",IF(score!$M430=100,"0")))))))</f>
        <v>1</v>
      </c>
      <c r="AI430" t="str">
        <f>IF(score!$N430=".",".",IF(score!$N430=0,"1",IF(score!$N430=25,"0",IF(score!$N430=50,"0",IF(score!$N430=75,"0",IF(score!$N430=100,"0"))))))</f>
        <v>0</v>
      </c>
      <c r="AJ430" t="str">
        <f>IF(score!$N430=".",".",IF(score!$N430=0,"0",IF(score!$N430=25,"1",IF(score!$N430=50,"0",IF(score!$N430=75,"0",IF(score!$N430=100,"0"))))))</f>
        <v>0</v>
      </c>
      <c r="AK430" t="str">
        <f>IF(score!$N430=".",".",IF(score!$N430=0,"0",IF(score!$N430=25,"0",IF(score!$N430=50,"1",IF(score!$N430=75,"0",IF(score!$N430=100,"0"))))))</f>
        <v>0</v>
      </c>
      <c r="AL430" t="str">
        <f>IF(score!$N430=".",".",IF(score!$N430=0,"0",IF(score!$N430=25,"0",IF(score!$N430=50,"0",IF(score!$N430=75,"1",IF(score!$N430=100,"0"))))))</f>
        <v>0</v>
      </c>
      <c r="AN430">
        <f t="shared" si="420"/>
        <v>0</v>
      </c>
      <c r="AO430">
        <f t="shared" si="421"/>
        <v>0</v>
      </c>
      <c r="AP430">
        <f t="shared" si="422"/>
        <v>-3.0239600000000002</v>
      </c>
      <c r="AQ430">
        <f t="shared" si="423"/>
        <v>0</v>
      </c>
      <c r="AR430">
        <f t="shared" si="424"/>
        <v>0</v>
      </c>
      <c r="AS430">
        <f t="shared" si="425"/>
        <v>0</v>
      </c>
      <c r="AT430">
        <f t="shared" si="426"/>
        <v>0</v>
      </c>
      <c r="AU430">
        <f t="shared" si="427"/>
        <v>-2.7355700000000001</v>
      </c>
      <c r="AV430">
        <f t="shared" si="428"/>
        <v>0</v>
      </c>
      <c r="AW430">
        <f t="shared" si="429"/>
        <v>0</v>
      </c>
      <c r="AX430">
        <f t="shared" si="430"/>
        <v>0</v>
      </c>
      <c r="AY430">
        <f t="shared" si="431"/>
        <v>0</v>
      </c>
      <c r="AZ430">
        <f t="shared" si="432"/>
        <v>0</v>
      </c>
      <c r="BA430">
        <f t="shared" si="433"/>
        <v>0</v>
      </c>
      <c r="BB430">
        <f t="shared" si="434"/>
        <v>0</v>
      </c>
      <c r="BC430">
        <f t="shared" si="435"/>
        <v>0</v>
      </c>
      <c r="BD430">
        <f t="shared" si="436"/>
        <v>0</v>
      </c>
      <c r="BE430">
        <f t="shared" si="437"/>
        <v>0</v>
      </c>
      <c r="BF430">
        <f t="shared" si="438"/>
        <v>0</v>
      </c>
      <c r="BG430">
        <f t="shared" si="439"/>
        <v>0</v>
      </c>
      <c r="BH430">
        <f t="shared" si="440"/>
        <v>0.66513999999999995</v>
      </c>
      <c r="BI430">
        <f t="shared" si="441"/>
        <v>0</v>
      </c>
      <c r="BJ430">
        <f t="shared" si="442"/>
        <v>0</v>
      </c>
      <c r="BK430">
        <f t="shared" si="443"/>
        <v>0</v>
      </c>
      <c r="BL430">
        <f t="shared" si="444"/>
        <v>0</v>
      </c>
      <c r="BM430">
        <f t="shared" si="445"/>
        <v>-0.42251</v>
      </c>
      <c r="BN430">
        <f t="shared" si="446"/>
        <v>0</v>
      </c>
      <c r="BO430">
        <f t="shared" si="447"/>
        <v>0</v>
      </c>
      <c r="BP430">
        <f t="shared" si="448"/>
        <v>0</v>
      </c>
      <c r="BQ430">
        <f t="shared" si="449"/>
        <v>0</v>
      </c>
      <c r="BR430">
        <f t="shared" si="450"/>
        <v>0.41188000000000002</v>
      </c>
      <c r="BS430">
        <f t="shared" si="451"/>
        <v>0</v>
      </c>
      <c r="BT430">
        <f t="shared" si="452"/>
        <v>0</v>
      </c>
      <c r="BU430">
        <f t="shared" si="453"/>
        <v>0</v>
      </c>
      <c r="BV430">
        <f t="shared" si="454"/>
        <v>0</v>
      </c>
      <c r="BX430">
        <f t="shared" si="455"/>
        <v>0</v>
      </c>
      <c r="BY430">
        <f t="shared" si="456"/>
        <v>0</v>
      </c>
      <c r="BZ430">
        <f t="shared" si="457"/>
        <v>3.4819999999999997E-2</v>
      </c>
      <c r="CA430">
        <f t="shared" si="458"/>
        <v>0</v>
      </c>
      <c r="CB430">
        <f t="shared" si="459"/>
        <v>0</v>
      </c>
      <c r="CC430">
        <f t="shared" si="460"/>
        <v>0</v>
      </c>
      <c r="CD430">
        <f t="shared" si="461"/>
        <v>0</v>
      </c>
      <c r="CE430">
        <f t="shared" si="462"/>
        <v>1.43103</v>
      </c>
      <c r="CF430">
        <f t="shared" si="463"/>
        <v>0</v>
      </c>
      <c r="CG430">
        <f t="shared" si="464"/>
        <v>0</v>
      </c>
      <c r="CH430">
        <f t="shared" si="465"/>
        <v>0</v>
      </c>
      <c r="CI430">
        <f t="shared" si="466"/>
        <v>0</v>
      </c>
      <c r="CJ430">
        <f t="shared" si="467"/>
        <v>0</v>
      </c>
      <c r="CK430">
        <f t="shared" si="468"/>
        <v>0</v>
      </c>
      <c r="CL430">
        <f t="shared" si="469"/>
        <v>0</v>
      </c>
      <c r="CM430">
        <f t="shared" si="470"/>
        <v>0</v>
      </c>
      <c r="CN430">
        <f t="shared" si="471"/>
        <v>0</v>
      </c>
      <c r="CO430">
        <f t="shared" si="472"/>
        <v>0</v>
      </c>
      <c r="CP430">
        <f t="shared" si="473"/>
        <v>0</v>
      </c>
      <c r="CQ430">
        <f t="shared" si="474"/>
        <v>0</v>
      </c>
      <c r="CR430">
        <f t="shared" si="475"/>
        <v>-1.9494899999999999</v>
      </c>
      <c r="CS430">
        <f t="shared" si="476"/>
        <v>0</v>
      </c>
      <c r="CT430">
        <f t="shared" si="477"/>
        <v>0</v>
      </c>
      <c r="CU430">
        <f t="shared" si="478"/>
        <v>0</v>
      </c>
      <c r="CV430">
        <f t="shared" si="479"/>
        <v>0</v>
      </c>
      <c r="CW430">
        <f t="shared" si="480"/>
        <v>-0.92057</v>
      </c>
      <c r="CX430">
        <f t="shared" si="481"/>
        <v>0</v>
      </c>
      <c r="CY430">
        <f t="shared" si="482"/>
        <v>0</v>
      </c>
      <c r="CZ430">
        <f t="shared" si="483"/>
        <v>0</v>
      </c>
      <c r="DA430">
        <f t="shared" si="484"/>
        <v>0</v>
      </c>
      <c r="DB430">
        <f t="shared" si="485"/>
        <v>-1.9593400000000001</v>
      </c>
      <c r="DC430">
        <f t="shared" si="486"/>
        <v>0</v>
      </c>
      <c r="DD430">
        <f t="shared" si="487"/>
        <v>0</v>
      </c>
      <c r="DE430">
        <f t="shared" si="488"/>
        <v>0</v>
      </c>
      <c r="DF430">
        <f t="shared" si="489"/>
        <v>0</v>
      </c>
    </row>
    <row r="431" spans="1:110" x14ac:dyDescent="0.25">
      <c r="A431" s="4">
        <f>raw!$A431:$A431</f>
        <v>43348</v>
      </c>
      <c r="B431" s="6" t="str">
        <f>raw!$B431:$B431</f>
        <v>0011-0032</v>
      </c>
      <c r="D431" t="str">
        <f>IF(score!$C431=".",".",IF(score!$C431=0,"1",IF(score!$C431=25,"0",IF(score!$C431=50,"0",IF(score!$C431=75,"0",IF(score!$C431=100,"0"))))))</f>
        <v>0</v>
      </c>
      <c r="E431" t="str">
        <f>IF(score!$C431=".",".",IF(score!$C431=0,"0",IF(score!$C431=25,"1",IF(score!$C431=50,"0",IF(score!$C431=75,"0",IF(score!$C431=100,"0"))))))</f>
        <v>1</v>
      </c>
      <c r="F431" t="str">
        <f>IF(score!$C431=".",".",IF(score!$C431=0,"0",IF(score!$C431=25,"0",IF(score!$C431=50,"1",IF(score!$C431=75,"0",IF(score!$C431=100,"0"))))))</f>
        <v>0</v>
      </c>
      <c r="G431" t="str">
        <f>IF(score!$C431=".",".",IF(score!$C431=0,"0",IF(score!$C431=25,"0",IF(score!$C431=50,"0",IF(score!$C431=75,"1",IF(score!$C431=100,"0"))))))</f>
        <v>0</v>
      </c>
      <c r="H431" t="str">
        <f>IF(score!$D431=".",".",IF(score!$D431=0,"1",IF(score!$D431=50,"0",IF(score!$D431=100,"0"))))</f>
        <v>1</v>
      </c>
      <c r="I431" t="str">
        <f>IF(score!$D431=".",".",IF(score!$D431=0,"0",IF(score!$D431=50,"1",IF(score!$D431=100,"0"))))</f>
        <v>0</v>
      </c>
      <c r="J431" t="str">
        <f>IF(score!$E431=".",".",IF(score!$E431=0,"1",IF(score!$E431=50,"0",IF(score!$E431=100,"0"))))</f>
        <v>1</v>
      </c>
      <c r="K431" t="str">
        <f>IF(score!$E431=".",".",IF(score!$E431=0,"0",IF(score!$E431=50,"1",IF(score!$E431=100,"0"))))</f>
        <v>0</v>
      </c>
      <c r="L431" t="str">
        <f>IF(score!$F431=".",".",IF(score!$F431=0,"1",IF(score!$F431=100,"0")))</f>
        <v>1</v>
      </c>
      <c r="M431" t="str">
        <f>IF(score!$G431=".",".",IF(score!$G431=0,"1",IF(score!$G431=100,"0")))</f>
        <v>1</v>
      </c>
      <c r="N431" t="str">
        <f>IF(score!$H431=".",".",IF(score!$H431=0,"1",IF(score!$H431=100,"0")))</f>
        <v>0</v>
      </c>
      <c r="O431" t="str">
        <f>IF(score!$I431=".",".",IF(score!$I431=0,"1",IF(score!$I431=50,"0",IF(score!$I431=100,"0"))))</f>
        <v>0</v>
      </c>
      <c r="P431" t="str">
        <f>IF(score!$J431=".",".",IF(score!$J431=0,"1",IF(score!$J431=25,"0",IF(score!$J431=50,"0",IF(score!$J431=75,"0",IF(score!$J431=100,"0"))))))</f>
        <v>1</v>
      </c>
      <c r="Q431" t="str">
        <f>IF(score!$J431=".",".",IF(score!$J431=0,"0",IF(score!$J431=25,"1",IF(score!$J431=50,"0",IF(score!$J431=75,"0",IF(score!$J431=100,"0"))))))</f>
        <v>0</v>
      </c>
      <c r="R431" t="str">
        <f>IF(score!$J431=".",".",IF(score!$J431=0,"0",IF(score!$J431=25,"0",IF(score!$J431=50,"1",IF(score!$J431=75,"0",IF(score!$J431=100,"0"))))))</f>
        <v>0</v>
      </c>
      <c r="S431" t="str">
        <f>IF(score!$J431=".",".",IF(score!$J431=0,"0",IF(score!$J431=25,"0",IF(score!$J431=50,"0",IF(score!$J431=75,"1",IF(score!$J431=100,"0"))))))</f>
        <v>0</v>
      </c>
      <c r="T431" t="str">
        <f>IF(score!$K431=".",".",IF(score!$K431=0,"1",IF(score!$K431=20,"0",IF(score!$K431=40,"0",IF(score!$K431=60,"0",IF(score!$K431=80,"0",IF(score!$K431=100,"0")))))))</f>
        <v>0</v>
      </c>
      <c r="U431" t="str">
        <f>IF(score!$K431=".",".",IF(score!$K431=0,"0",IF(score!$K431=20,"1",IF(score!$K431=40,"0",IF(score!$K431=60,"0",IF(score!$K431=80,"0",IF(score!$K431=100,"0")))))))</f>
        <v>0</v>
      </c>
      <c r="V431" t="str">
        <f>IF(score!$K431=".",".",IF(score!$K431=0,"0",IF(score!$K431=20,"0",IF(score!$K431=40,"1",IF(score!$K431=60,"0",IF(score!$K431=80,"0",IF(score!$K431=100,"0")))))))</f>
        <v>0</v>
      </c>
      <c r="W431" t="str">
        <f>IF(score!$K431=".",".",IF(score!$K431=0,"0",IF(score!$K431=20,"0",IF(score!$K431=40,"0",IF(score!$K431=60,"1",IF(score!$K431=80,"0",IF(score!$K431=100,"0")))))))</f>
        <v>0</v>
      </c>
      <c r="X431" t="str">
        <f>IF(score!$K431=".",".",IF(score!$K431=0,"0",IF(score!$K431=20,"0",IF(score!$K431=40,"0",IF(score!$K431=60,"0",IF(score!$K431=80,"1",IF(score!$K431=100,"0")))))))</f>
        <v>1</v>
      </c>
      <c r="Y431" t="str">
        <f>IF(score!$L431=".",".",IF(score!$L431=0,"1",IF(score!$L431=20,"0",IF(score!$L431=40,"0",IF(score!$L431=60,"0",IF(score!$L431=80,"0",IF(score!$L431=100,"0")))))))</f>
        <v>1</v>
      </c>
      <c r="Z431" t="str">
        <f>IF(score!$L431=".",".",IF(score!$L431=0,"0",IF(score!$L431=20,"1",IF(score!$L431=40,"0",IF(score!$L431=60,"0",IF(score!$L431=80,"0",IF(score!$L431=100,"0")))))))</f>
        <v>0</v>
      </c>
      <c r="AA431" t="str">
        <f>IF(score!$L431=".",".",IF(score!$L431=0,"0",IF(score!$L431=20,"0",IF(score!$L431=40,"1",IF(score!$L431=60,"0",IF(score!$L431=80,"0",IF(score!$L431=100,"0")))))))</f>
        <v>0</v>
      </c>
      <c r="AB431" t="str">
        <f>IF(score!$L431=".",".",IF(score!$L431=0,"0",IF(score!$L431=20,"0",IF(score!$L431=40,"0",IF(score!$L431=60,"1",IF(score!$L431=80,"0",IF(score!$L431=100,"0")))))))</f>
        <v>0</v>
      </c>
      <c r="AC431" t="str">
        <f>IF(score!$L431=".",".",IF(score!$L431=0,"0",IF(score!$L431=20,"0",IF(score!$L431=40,"0",IF(score!$L431=60,"0",IF(score!$L431=80,"1",IF(score!L431=100,"0")))))))</f>
        <v>0</v>
      </c>
      <c r="AD431" t="str">
        <f>IF(score!$M431=".",".",IF(score!$M431=0,"1",IF(score!$M431=20,"0",IF(score!$M431=40,"0",IF(score!$M431=60,"0",IF(score!$M431=80,"0",IF(score!$M431=100,"0")))))))</f>
        <v>0</v>
      </c>
      <c r="AE431" t="str">
        <f>IF(score!$M431=".",".",IF(score!$M431=0,"0",IF(score!$M431=20,"1",IF(score!$M431=40,"0",IF(score!$M431=60,"0",IF(score!$M431=80,"0",IF(score!$M431=100,"0")))))))</f>
        <v>0</v>
      </c>
      <c r="AF431" t="str">
        <f>IF(score!$M431=".",".",IF(score!$M431=0,"0",IF(score!$M431=20,"0",IF(score!$M431=40,"1",IF(score!$M431=60,"0",IF(score!$M431=80,"0",IF(score!$M431=100,"0")))))))</f>
        <v>0</v>
      </c>
      <c r="AG431" t="str">
        <f>IF(score!$M431=".",".",IF(score!$M431=0,"0",IF(score!$M431=20,"0",IF(score!$M431=40,"0",IF(score!$M431=60,"1",IF(score!$M431=80,"0",IF(score!$M431=100,"0")))))))</f>
        <v>0</v>
      </c>
      <c r="AH431" t="str">
        <f>IF(score!$M431=".",".",IF(score!$M431=0,"0",IF(score!$M431=20,"0",IF(score!$M431=40,"0",IF(score!$M431=60,"0",IF(score!$M431=80,"1",IF(score!$M431=100,"0")))))))</f>
        <v>1</v>
      </c>
      <c r="AI431" t="str">
        <f>IF(score!$N431=".",".",IF(score!$N431=0,"1",IF(score!$N431=25,"0",IF(score!$N431=50,"0",IF(score!$N431=75,"0",IF(score!$N431=100,"0"))))))</f>
        <v>1</v>
      </c>
      <c r="AJ431" t="str">
        <f>IF(score!$N431=".",".",IF(score!$N431=0,"0",IF(score!$N431=25,"1",IF(score!$N431=50,"0",IF(score!$N431=75,"0",IF(score!$N431=100,"0"))))))</f>
        <v>0</v>
      </c>
      <c r="AK431" t="str">
        <f>IF(score!$N431=".",".",IF(score!$N431=0,"0",IF(score!$N431=25,"0",IF(score!$N431=50,"1",IF(score!$N431=75,"0",IF(score!$N431=100,"0"))))))</f>
        <v>0</v>
      </c>
      <c r="AL431" t="str">
        <f>IF(score!$N431=".",".",IF(score!$N431=0,"0",IF(score!$N431=25,"0",IF(score!$N431=50,"0",IF(score!$N431=75,"1",IF(score!$N431=100,"0"))))))</f>
        <v>0</v>
      </c>
      <c r="AN431">
        <f t="shared" si="420"/>
        <v>0</v>
      </c>
      <c r="AO431">
        <f t="shared" si="421"/>
        <v>-5.5646100000000001</v>
      </c>
      <c r="AP431">
        <f t="shared" si="422"/>
        <v>0</v>
      </c>
      <c r="AQ431">
        <f t="shared" si="423"/>
        <v>0</v>
      </c>
      <c r="AR431">
        <f t="shared" si="424"/>
        <v>-7.2321600000000004</v>
      </c>
      <c r="AS431">
        <f t="shared" si="425"/>
        <v>0</v>
      </c>
      <c r="AT431">
        <f t="shared" si="426"/>
        <v>-6.24397</v>
      </c>
      <c r="AU431">
        <f t="shared" si="427"/>
        <v>0</v>
      </c>
      <c r="AV431">
        <f t="shared" si="428"/>
        <v>-4.6161700000000003</v>
      </c>
      <c r="AW431">
        <f t="shared" si="429"/>
        <v>-5.5174700000000003</v>
      </c>
      <c r="AX431">
        <f t="shared" si="430"/>
        <v>0</v>
      </c>
      <c r="AY431">
        <f t="shared" si="431"/>
        <v>0</v>
      </c>
      <c r="AZ431">
        <f t="shared" si="432"/>
        <v>-11.25544</v>
      </c>
      <c r="BA431">
        <f t="shared" si="433"/>
        <v>0</v>
      </c>
      <c r="BB431">
        <f t="shared" si="434"/>
        <v>0</v>
      </c>
      <c r="BC431">
        <f t="shared" si="435"/>
        <v>0</v>
      </c>
      <c r="BD431">
        <f t="shared" si="436"/>
        <v>0</v>
      </c>
      <c r="BE431">
        <f t="shared" si="437"/>
        <v>0</v>
      </c>
      <c r="BF431">
        <f t="shared" si="438"/>
        <v>0</v>
      </c>
      <c r="BG431">
        <f t="shared" si="439"/>
        <v>0</v>
      </c>
      <c r="BH431">
        <f t="shared" si="440"/>
        <v>0.66513999999999995</v>
      </c>
      <c r="BI431">
        <f t="shared" si="441"/>
        <v>-2.44706</v>
      </c>
      <c r="BJ431">
        <f t="shared" si="442"/>
        <v>0</v>
      </c>
      <c r="BK431">
        <f t="shared" si="443"/>
        <v>0</v>
      </c>
      <c r="BL431">
        <f t="shared" si="444"/>
        <v>0</v>
      </c>
      <c r="BM431">
        <f t="shared" si="445"/>
        <v>0</v>
      </c>
      <c r="BN431">
        <f t="shared" si="446"/>
        <v>0</v>
      </c>
      <c r="BO431">
        <f t="shared" si="447"/>
        <v>0</v>
      </c>
      <c r="BP431">
        <f t="shared" si="448"/>
        <v>0</v>
      </c>
      <c r="BQ431">
        <f t="shared" si="449"/>
        <v>0</v>
      </c>
      <c r="BR431">
        <f t="shared" si="450"/>
        <v>0.41188000000000002</v>
      </c>
      <c r="BS431">
        <f t="shared" si="451"/>
        <v>-0.33682000000000001</v>
      </c>
      <c r="BT431">
        <f t="shared" si="452"/>
        <v>0</v>
      </c>
      <c r="BU431">
        <f t="shared" si="453"/>
        <v>0</v>
      </c>
      <c r="BV431">
        <f t="shared" si="454"/>
        <v>0</v>
      </c>
      <c r="BX431">
        <f t="shared" si="455"/>
        <v>0</v>
      </c>
      <c r="BY431">
        <f t="shared" si="456"/>
        <v>-0.16891</v>
      </c>
      <c r="BZ431">
        <f t="shared" si="457"/>
        <v>0</v>
      </c>
      <c r="CA431">
        <f t="shared" si="458"/>
        <v>0</v>
      </c>
      <c r="CB431">
        <f t="shared" si="459"/>
        <v>3.9311500000000001</v>
      </c>
      <c r="CC431">
        <f t="shared" si="460"/>
        <v>0</v>
      </c>
      <c r="CD431">
        <f t="shared" si="461"/>
        <v>2.68282</v>
      </c>
      <c r="CE431">
        <f t="shared" si="462"/>
        <v>0</v>
      </c>
      <c r="CF431">
        <f t="shared" si="463"/>
        <v>1.4406000000000001</v>
      </c>
      <c r="CG431">
        <f t="shared" si="464"/>
        <v>1.6696800000000001</v>
      </c>
      <c r="CH431">
        <f t="shared" si="465"/>
        <v>0</v>
      </c>
      <c r="CI431">
        <f t="shared" si="466"/>
        <v>0</v>
      </c>
      <c r="CJ431">
        <f t="shared" si="467"/>
        <v>1.4861899999999999</v>
      </c>
      <c r="CK431">
        <f t="shared" si="468"/>
        <v>0</v>
      </c>
      <c r="CL431">
        <f t="shared" si="469"/>
        <v>0</v>
      </c>
      <c r="CM431">
        <f t="shared" si="470"/>
        <v>0</v>
      </c>
      <c r="CN431">
        <f t="shared" si="471"/>
        <v>0</v>
      </c>
      <c r="CO431">
        <f t="shared" si="472"/>
        <v>0</v>
      </c>
      <c r="CP431">
        <f t="shared" si="473"/>
        <v>0</v>
      </c>
      <c r="CQ431">
        <f t="shared" si="474"/>
        <v>0</v>
      </c>
      <c r="CR431">
        <f t="shared" si="475"/>
        <v>-1.9494899999999999</v>
      </c>
      <c r="CS431">
        <f t="shared" si="476"/>
        <v>-6.0240900000000002</v>
      </c>
      <c r="CT431">
        <f t="shared" si="477"/>
        <v>0</v>
      </c>
      <c r="CU431">
        <f t="shared" si="478"/>
        <v>0</v>
      </c>
      <c r="CV431">
        <f t="shared" si="479"/>
        <v>0</v>
      </c>
      <c r="CW431">
        <f t="shared" si="480"/>
        <v>0</v>
      </c>
      <c r="CX431">
        <f t="shared" si="481"/>
        <v>0</v>
      </c>
      <c r="CY431">
        <f t="shared" si="482"/>
        <v>0</v>
      </c>
      <c r="CZ431">
        <f t="shared" si="483"/>
        <v>0</v>
      </c>
      <c r="DA431">
        <f t="shared" si="484"/>
        <v>0</v>
      </c>
      <c r="DB431">
        <f t="shared" si="485"/>
        <v>-1.9593400000000001</v>
      </c>
      <c r="DC431">
        <f t="shared" si="486"/>
        <v>-6.2972400000000004</v>
      </c>
      <c r="DD431">
        <f t="shared" si="487"/>
        <v>0</v>
      </c>
      <c r="DE431">
        <f t="shared" si="488"/>
        <v>0</v>
      </c>
      <c r="DF431">
        <f t="shared" si="489"/>
        <v>0</v>
      </c>
    </row>
    <row r="432" spans="1:110" x14ac:dyDescent="0.25">
      <c r="A432" s="4">
        <f>raw!$A432:$A432</f>
        <v>43372</v>
      </c>
      <c r="B432" s="6" t="str">
        <f>raw!$B432:$B432</f>
        <v>0011-0044</v>
      </c>
      <c r="D432" t="str">
        <f>IF(score!$C432=".",".",IF(score!$C432=0,"1",IF(score!$C432=25,"0",IF(score!$C432=50,"0",IF(score!$C432=75,"0",IF(score!$C432=100,"0"))))))</f>
        <v>0</v>
      </c>
      <c r="E432" t="str">
        <f>IF(score!$C432=".",".",IF(score!$C432=0,"0",IF(score!$C432=25,"1",IF(score!$C432=50,"0",IF(score!$C432=75,"0",IF(score!$C432=100,"0"))))))</f>
        <v>1</v>
      </c>
      <c r="F432" t="str">
        <f>IF(score!$C432=".",".",IF(score!$C432=0,"0",IF(score!$C432=25,"0",IF(score!$C432=50,"1",IF(score!$C432=75,"0",IF(score!$C432=100,"0"))))))</f>
        <v>0</v>
      </c>
      <c r="G432" t="str">
        <f>IF(score!$C432=".",".",IF(score!$C432=0,"0",IF(score!$C432=25,"0",IF(score!$C432=50,"0",IF(score!$C432=75,"1",IF(score!$C432=100,"0"))))))</f>
        <v>0</v>
      </c>
      <c r="H432" t="str">
        <f>IF(score!$D432=".",".",IF(score!$D432=0,"1",IF(score!$D432=50,"0",IF(score!$D432=100,"0"))))</f>
        <v>1</v>
      </c>
      <c r="I432" t="str">
        <f>IF(score!$D432=".",".",IF(score!$D432=0,"0",IF(score!$D432=50,"1",IF(score!$D432=100,"0"))))</f>
        <v>0</v>
      </c>
      <c r="J432" t="str">
        <f>IF(score!$E432=".",".",IF(score!$E432=0,"1",IF(score!$E432=50,"0",IF(score!$E432=100,"0"))))</f>
        <v>1</v>
      </c>
      <c r="K432" t="str">
        <f>IF(score!$E432=".",".",IF(score!$E432=0,"0",IF(score!$E432=50,"1",IF(score!$E432=100,"0"))))</f>
        <v>0</v>
      </c>
      <c r="L432" t="str">
        <f>IF(score!$F432=".",".",IF(score!$F432=0,"1",IF(score!$F432=100,"0")))</f>
        <v>1</v>
      </c>
      <c r="M432" t="str">
        <f>IF(score!$G432=".",".",IF(score!$G432=0,"1",IF(score!$G432=100,"0")))</f>
        <v>1</v>
      </c>
      <c r="N432" t="str">
        <f>IF(score!$H432=".",".",IF(score!$H432=0,"1",IF(score!$H432=100,"0")))</f>
        <v>0</v>
      </c>
      <c r="O432" t="str">
        <f>IF(score!$I432=".",".",IF(score!$I432=0,"1",IF(score!$I432=50,"0",IF(score!$I432=100,"0"))))</f>
        <v>0</v>
      </c>
      <c r="P432" t="str">
        <f>IF(score!$J432=".",".",IF(score!$J432=0,"1",IF(score!$J432=25,"0",IF(score!$J432=50,"0",IF(score!$J432=75,"0",IF(score!$J432=100,"0"))))))</f>
        <v>0</v>
      </c>
      <c r="Q432" t="str">
        <f>IF(score!$J432=".",".",IF(score!$J432=0,"0",IF(score!$J432=25,"1",IF(score!$J432=50,"0",IF(score!$J432=75,"0",IF(score!$J432=100,"0"))))))</f>
        <v>0</v>
      </c>
      <c r="R432" t="str">
        <f>IF(score!$J432=".",".",IF(score!$J432=0,"0",IF(score!$J432=25,"0",IF(score!$J432=50,"1",IF(score!$J432=75,"0",IF(score!$J432=100,"0"))))))</f>
        <v>0</v>
      </c>
      <c r="S432" t="str">
        <f>IF(score!$J432=".",".",IF(score!$J432=0,"0",IF(score!$J432=25,"0",IF(score!$J432=50,"0",IF(score!$J432=75,"1",IF(score!$J432=100,"0"))))))</f>
        <v>0</v>
      </c>
      <c r="T432" t="str">
        <f>IF(score!$K432=".",".",IF(score!$K432=0,"1",IF(score!$K432=20,"0",IF(score!$K432=40,"0",IF(score!$K432=60,"0",IF(score!$K432=80,"0",IF(score!$K432=100,"0")))))))</f>
        <v>0</v>
      </c>
      <c r="U432" t="str">
        <f>IF(score!$K432=".",".",IF(score!$K432=0,"0",IF(score!$K432=20,"1",IF(score!$K432=40,"0",IF(score!$K432=60,"0",IF(score!$K432=80,"0",IF(score!$K432=100,"0")))))))</f>
        <v>0</v>
      </c>
      <c r="V432" t="str">
        <f>IF(score!$K432=".",".",IF(score!$K432=0,"0",IF(score!$K432=20,"0",IF(score!$K432=40,"1",IF(score!$K432=60,"0",IF(score!$K432=80,"0",IF(score!$K432=100,"0")))))))</f>
        <v>0</v>
      </c>
      <c r="W432" t="str">
        <f>IF(score!$K432=".",".",IF(score!$K432=0,"0",IF(score!$K432=20,"0",IF(score!$K432=40,"0",IF(score!$K432=60,"1",IF(score!$K432=80,"0",IF(score!$K432=100,"0")))))))</f>
        <v>0</v>
      </c>
      <c r="X432" t="str">
        <f>IF(score!$K432=".",".",IF(score!$K432=0,"0",IF(score!$K432=20,"0",IF(score!$K432=40,"0",IF(score!$K432=60,"0",IF(score!$K432=80,"1",IF(score!$K432=100,"0")))))))</f>
        <v>1</v>
      </c>
      <c r="Y432" t="str">
        <f>IF(score!$L432=".",".",IF(score!$L432=0,"1",IF(score!$L432=20,"0",IF(score!$L432=40,"0",IF(score!$L432=60,"0",IF(score!$L432=80,"0",IF(score!$L432=100,"0")))))))</f>
        <v>0</v>
      </c>
      <c r="Z432" t="str">
        <f>IF(score!$L432=".",".",IF(score!$L432=0,"0",IF(score!$L432=20,"1",IF(score!$L432=40,"0",IF(score!$L432=60,"0",IF(score!$L432=80,"0",IF(score!$L432=100,"0")))))))</f>
        <v>0</v>
      </c>
      <c r="AA432" t="str">
        <f>IF(score!$L432=".",".",IF(score!$L432=0,"0",IF(score!$L432=20,"0",IF(score!$L432=40,"1",IF(score!$L432=60,"0",IF(score!$L432=80,"0",IF(score!$L432=100,"0")))))))</f>
        <v>0</v>
      </c>
      <c r="AB432" t="str">
        <f>IF(score!$L432=".",".",IF(score!$L432=0,"0",IF(score!$L432=20,"0",IF(score!$L432=40,"0",IF(score!$L432=60,"1",IF(score!$L432=80,"0",IF(score!$L432=100,"0")))))))</f>
        <v>0</v>
      </c>
      <c r="AC432" t="str">
        <f>IF(score!$L432=".",".",IF(score!$L432=0,"0",IF(score!$L432=20,"0",IF(score!$L432=40,"0",IF(score!$L432=60,"0",IF(score!$L432=80,"1",IF(score!L432=100,"0")))))))</f>
        <v>1</v>
      </c>
      <c r="AD432" t="str">
        <f>IF(score!$M432=".",".",IF(score!$M432=0,"1",IF(score!$M432=20,"0",IF(score!$M432=40,"0",IF(score!$M432=60,"0",IF(score!$M432=80,"0",IF(score!$M432=100,"0")))))))</f>
        <v>0</v>
      </c>
      <c r="AE432" t="str">
        <f>IF(score!$M432=".",".",IF(score!$M432=0,"0",IF(score!$M432=20,"1",IF(score!$M432=40,"0",IF(score!$M432=60,"0",IF(score!$M432=80,"0",IF(score!$M432=100,"0")))))))</f>
        <v>0</v>
      </c>
      <c r="AF432" t="str">
        <f>IF(score!$M432=".",".",IF(score!$M432=0,"0",IF(score!$M432=20,"0",IF(score!$M432=40,"1",IF(score!$M432=60,"0",IF(score!$M432=80,"0",IF(score!$M432=100,"0")))))))</f>
        <v>0</v>
      </c>
      <c r="AG432" t="str">
        <f>IF(score!$M432=".",".",IF(score!$M432=0,"0",IF(score!$M432=20,"0",IF(score!$M432=40,"0",IF(score!$M432=60,"1",IF(score!$M432=80,"0",IF(score!$M432=100,"0")))))))</f>
        <v>0</v>
      </c>
      <c r="AH432" t="str">
        <f>IF(score!$M432=".",".",IF(score!$M432=0,"0",IF(score!$M432=20,"0",IF(score!$M432=40,"0",IF(score!$M432=60,"0",IF(score!$M432=80,"1",IF(score!$M432=100,"0")))))))</f>
        <v>0</v>
      </c>
      <c r="AI432" t="str">
        <f>IF(score!$N432=".",".",IF(score!$N432=0,"1",IF(score!$N432=25,"0",IF(score!$N432=50,"0",IF(score!$N432=75,"0",IF(score!$N432=100,"0"))))))</f>
        <v>0</v>
      </c>
      <c r="AJ432" t="str">
        <f>IF(score!$N432=".",".",IF(score!$N432=0,"0",IF(score!$N432=25,"1",IF(score!$N432=50,"0",IF(score!$N432=75,"0",IF(score!$N432=100,"0"))))))</f>
        <v>0</v>
      </c>
      <c r="AK432" t="str">
        <f>IF(score!$N432=".",".",IF(score!$N432=0,"0",IF(score!$N432=25,"0",IF(score!$N432=50,"1",IF(score!$N432=75,"0",IF(score!$N432=100,"0"))))))</f>
        <v>0</v>
      </c>
      <c r="AL432" t="str">
        <f>IF(score!$N432=".",".",IF(score!$N432=0,"0",IF(score!$N432=25,"0",IF(score!$N432=50,"0",IF(score!$N432=75,"1",IF(score!$N432=100,"0"))))))</f>
        <v>1</v>
      </c>
      <c r="AN432">
        <f t="shared" si="420"/>
        <v>0</v>
      </c>
      <c r="AO432">
        <f t="shared" si="421"/>
        <v>-5.5646100000000001</v>
      </c>
      <c r="AP432">
        <f t="shared" si="422"/>
        <v>0</v>
      </c>
      <c r="AQ432">
        <f t="shared" si="423"/>
        <v>0</v>
      </c>
      <c r="AR432">
        <f t="shared" si="424"/>
        <v>-7.2321600000000004</v>
      </c>
      <c r="AS432">
        <f t="shared" si="425"/>
        <v>0</v>
      </c>
      <c r="AT432">
        <f t="shared" si="426"/>
        <v>-6.24397</v>
      </c>
      <c r="AU432">
        <f t="shared" si="427"/>
        <v>0</v>
      </c>
      <c r="AV432">
        <f t="shared" si="428"/>
        <v>-4.6161700000000003</v>
      </c>
      <c r="AW432">
        <f t="shared" si="429"/>
        <v>-5.5174700000000003</v>
      </c>
      <c r="AX432">
        <f t="shared" si="430"/>
        <v>0</v>
      </c>
      <c r="AY432">
        <f t="shared" si="431"/>
        <v>0</v>
      </c>
      <c r="AZ432">
        <f t="shared" si="432"/>
        <v>0</v>
      </c>
      <c r="BA432">
        <f t="shared" si="433"/>
        <v>0</v>
      </c>
      <c r="BB432">
        <f t="shared" si="434"/>
        <v>0</v>
      </c>
      <c r="BC432">
        <f t="shared" si="435"/>
        <v>0</v>
      </c>
      <c r="BD432">
        <f t="shared" si="436"/>
        <v>0</v>
      </c>
      <c r="BE432">
        <f t="shared" si="437"/>
        <v>0</v>
      </c>
      <c r="BF432">
        <f t="shared" si="438"/>
        <v>0</v>
      </c>
      <c r="BG432">
        <f t="shared" si="439"/>
        <v>0</v>
      </c>
      <c r="BH432">
        <f t="shared" si="440"/>
        <v>0.66513999999999995</v>
      </c>
      <c r="BI432">
        <f t="shared" si="441"/>
        <v>0</v>
      </c>
      <c r="BJ432">
        <f t="shared" si="442"/>
        <v>0</v>
      </c>
      <c r="BK432">
        <f t="shared" si="443"/>
        <v>0</v>
      </c>
      <c r="BL432">
        <f t="shared" si="444"/>
        <v>0</v>
      </c>
      <c r="BM432">
        <f t="shared" si="445"/>
        <v>-0.42251</v>
      </c>
      <c r="BN432">
        <f t="shared" si="446"/>
        <v>0</v>
      </c>
      <c r="BO432">
        <f t="shared" si="447"/>
        <v>0</v>
      </c>
      <c r="BP432">
        <f t="shared" si="448"/>
        <v>0</v>
      </c>
      <c r="BQ432">
        <f t="shared" si="449"/>
        <v>0</v>
      </c>
      <c r="BR432">
        <f t="shared" si="450"/>
        <v>0</v>
      </c>
      <c r="BS432">
        <f t="shared" si="451"/>
        <v>0</v>
      </c>
      <c r="BT432">
        <f t="shared" si="452"/>
        <v>0</v>
      </c>
      <c r="BU432">
        <f t="shared" si="453"/>
        <v>0</v>
      </c>
      <c r="BV432">
        <f t="shared" si="454"/>
        <v>0.11038000000000001</v>
      </c>
      <c r="BX432">
        <f t="shared" si="455"/>
        <v>0</v>
      </c>
      <c r="BY432">
        <f t="shared" si="456"/>
        <v>-0.16891</v>
      </c>
      <c r="BZ432">
        <f t="shared" si="457"/>
        <v>0</v>
      </c>
      <c r="CA432">
        <f t="shared" si="458"/>
        <v>0</v>
      </c>
      <c r="CB432">
        <f t="shared" si="459"/>
        <v>3.9311500000000001</v>
      </c>
      <c r="CC432">
        <f t="shared" si="460"/>
        <v>0</v>
      </c>
      <c r="CD432">
        <f t="shared" si="461"/>
        <v>2.68282</v>
      </c>
      <c r="CE432">
        <f t="shared" si="462"/>
        <v>0</v>
      </c>
      <c r="CF432">
        <f t="shared" si="463"/>
        <v>1.4406000000000001</v>
      </c>
      <c r="CG432">
        <f t="shared" si="464"/>
        <v>1.6696800000000001</v>
      </c>
      <c r="CH432">
        <f t="shared" si="465"/>
        <v>0</v>
      </c>
      <c r="CI432">
        <f t="shared" si="466"/>
        <v>0</v>
      </c>
      <c r="CJ432">
        <f t="shared" si="467"/>
        <v>0</v>
      </c>
      <c r="CK432">
        <f t="shared" si="468"/>
        <v>0</v>
      </c>
      <c r="CL432">
        <f t="shared" si="469"/>
        <v>0</v>
      </c>
      <c r="CM432">
        <f t="shared" si="470"/>
        <v>0</v>
      </c>
      <c r="CN432">
        <f t="shared" si="471"/>
        <v>0</v>
      </c>
      <c r="CO432">
        <f t="shared" si="472"/>
        <v>0</v>
      </c>
      <c r="CP432">
        <f t="shared" si="473"/>
        <v>0</v>
      </c>
      <c r="CQ432">
        <f t="shared" si="474"/>
        <v>0</v>
      </c>
      <c r="CR432">
        <f t="shared" si="475"/>
        <v>-1.9494899999999999</v>
      </c>
      <c r="CS432">
        <f t="shared" si="476"/>
        <v>0</v>
      </c>
      <c r="CT432">
        <f t="shared" si="477"/>
        <v>0</v>
      </c>
      <c r="CU432">
        <f t="shared" si="478"/>
        <v>0</v>
      </c>
      <c r="CV432">
        <f t="shared" si="479"/>
        <v>0</v>
      </c>
      <c r="CW432">
        <f t="shared" si="480"/>
        <v>-0.92057</v>
      </c>
      <c r="CX432">
        <f t="shared" si="481"/>
        <v>0</v>
      </c>
      <c r="CY432">
        <f t="shared" si="482"/>
        <v>0</v>
      </c>
      <c r="CZ432">
        <f t="shared" si="483"/>
        <v>0</v>
      </c>
      <c r="DA432">
        <f t="shared" si="484"/>
        <v>0</v>
      </c>
      <c r="DB432">
        <f t="shared" si="485"/>
        <v>0</v>
      </c>
      <c r="DC432">
        <f t="shared" si="486"/>
        <v>0</v>
      </c>
      <c r="DD432">
        <f t="shared" si="487"/>
        <v>0</v>
      </c>
      <c r="DE432">
        <f t="shared" si="488"/>
        <v>0</v>
      </c>
      <c r="DF432">
        <f t="shared" si="489"/>
        <v>-3.13896</v>
      </c>
    </row>
    <row r="433" spans="1:110" x14ac:dyDescent="0.25">
      <c r="A433" s="4">
        <f>raw!$A433:$A433</f>
        <v>43369</v>
      </c>
      <c r="B433" s="6" t="str">
        <f>raw!$B433:$B433</f>
        <v>0011-0045</v>
      </c>
      <c r="D433" t="str">
        <f>IF(score!$C433=".",".",IF(score!$C433=0,"1",IF(score!$C433=25,"0",IF(score!$C433=50,"0",IF(score!$C433=75,"0",IF(score!$C433=100,"0"))))))</f>
        <v>0</v>
      </c>
      <c r="E433" t="str">
        <f>IF(score!$C433=".",".",IF(score!$C433=0,"0",IF(score!$C433=25,"1",IF(score!$C433=50,"0",IF(score!$C433=75,"0",IF(score!$C433=100,"0"))))))</f>
        <v>1</v>
      </c>
      <c r="F433" t="str">
        <f>IF(score!$C433=".",".",IF(score!$C433=0,"0",IF(score!$C433=25,"0",IF(score!$C433=50,"1",IF(score!$C433=75,"0",IF(score!$C433=100,"0"))))))</f>
        <v>0</v>
      </c>
      <c r="G433" t="str">
        <f>IF(score!$C433=".",".",IF(score!$C433=0,"0",IF(score!$C433=25,"0",IF(score!$C433=50,"0",IF(score!$C433=75,"1",IF(score!$C433=100,"0"))))))</f>
        <v>0</v>
      </c>
      <c r="H433" t="str">
        <f>IF(score!$D433=".",".",IF(score!$D433=0,"1",IF(score!$D433=50,"0",IF(score!$D433=100,"0"))))</f>
        <v>1</v>
      </c>
      <c r="I433" t="str">
        <f>IF(score!$D433=".",".",IF(score!$D433=0,"0",IF(score!$D433=50,"1",IF(score!$D433=100,"0"))))</f>
        <v>0</v>
      </c>
      <c r="J433" t="str">
        <f>IF(score!$E433=".",".",IF(score!$E433=0,"1",IF(score!$E433=50,"0",IF(score!$E433=100,"0"))))</f>
        <v>1</v>
      </c>
      <c r="K433" t="str">
        <f>IF(score!$E433=".",".",IF(score!$E433=0,"0",IF(score!$E433=50,"1",IF(score!$E433=100,"0"))))</f>
        <v>0</v>
      </c>
      <c r="L433" t="str">
        <f>IF(score!$F433=".",".",IF(score!$F433=0,"1",IF(score!$F433=100,"0")))</f>
        <v>1</v>
      </c>
      <c r="M433" t="str">
        <f>IF(score!$G433=".",".",IF(score!$G433=0,"1",IF(score!$G433=100,"0")))</f>
        <v>1</v>
      </c>
      <c r="N433" t="str">
        <f>IF(score!$H433=".",".",IF(score!$H433=0,"1",IF(score!$H433=100,"0")))</f>
        <v>0</v>
      </c>
      <c r="O433" t="str">
        <f>IF(score!$I433=".",".",IF(score!$I433=0,"1",IF(score!$I433=50,"0",IF(score!$I433=100,"0"))))</f>
        <v>0</v>
      </c>
      <c r="P433" t="str">
        <f>IF(score!$J433=".",".",IF(score!$J433=0,"1",IF(score!$J433=25,"0",IF(score!$J433=50,"0",IF(score!$J433=75,"0",IF(score!$J433=100,"0"))))))</f>
        <v>0</v>
      </c>
      <c r="Q433" t="str">
        <f>IF(score!$J433=".",".",IF(score!$J433=0,"0",IF(score!$J433=25,"1",IF(score!$J433=50,"0",IF(score!$J433=75,"0",IF(score!$J433=100,"0"))))))</f>
        <v>0</v>
      </c>
      <c r="R433" t="str">
        <f>IF(score!$J433=".",".",IF(score!$J433=0,"0",IF(score!$J433=25,"0",IF(score!$J433=50,"1",IF(score!$J433=75,"0",IF(score!$J433=100,"0"))))))</f>
        <v>0</v>
      </c>
      <c r="S433" t="str">
        <f>IF(score!$J433=".",".",IF(score!$J433=0,"0",IF(score!$J433=25,"0",IF(score!$J433=50,"0",IF(score!$J433=75,"1",IF(score!$J433=100,"0"))))))</f>
        <v>0</v>
      </c>
      <c r="T433" t="str">
        <f>IF(score!$K433=".",".",IF(score!$K433=0,"1",IF(score!$K433=20,"0",IF(score!$K433=40,"0",IF(score!$K433=60,"0",IF(score!$K433=80,"0",IF(score!$K433=100,"0")))))))</f>
        <v>0</v>
      </c>
      <c r="U433" t="str">
        <f>IF(score!$K433=".",".",IF(score!$K433=0,"0",IF(score!$K433=20,"1",IF(score!$K433=40,"0",IF(score!$K433=60,"0",IF(score!$K433=80,"0",IF(score!$K433=100,"0")))))))</f>
        <v>1</v>
      </c>
      <c r="V433" t="str">
        <f>IF(score!$K433=".",".",IF(score!$K433=0,"0",IF(score!$K433=20,"0",IF(score!$K433=40,"1",IF(score!$K433=60,"0",IF(score!$K433=80,"0",IF(score!$K433=100,"0")))))))</f>
        <v>0</v>
      </c>
      <c r="W433" t="str">
        <f>IF(score!$K433=".",".",IF(score!$K433=0,"0",IF(score!$K433=20,"0",IF(score!$K433=40,"0",IF(score!$K433=60,"1",IF(score!$K433=80,"0",IF(score!$K433=100,"0")))))))</f>
        <v>0</v>
      </c>
      <c r="X433" t="str">
        <f>IF(score!$K433=".",".",IF(score!$K433=0,"0",IF(score!$K433=20,"0",IF(score!$K433=40,"0",IF(score!$K433=60,"0",IF(score!$K433=80,"1",IF(score!$K433=100,"0")))))))</f>
        <v>0</v>
      </c>
      <c r="Y433" t="str">
        <f>IF(score!$L433=".",".",IF(score!$L433=0,"1",IF(score!$L433=20,"0",IF(score!$L433=40,"0",IF(score!$L433=60,"0",IF(score!$L433=80,"0",IF(score!$L433=100,"0")))))))</f>
        <v>0</v>
      </c>
      <c r="Z433" t="str">
        <f>IF(score!$L433=".",".",IF(score!$L433=0,"0",IF(score!$L433=20,"1",IF(score!$L433=40,"0",IF(score!$L433=60,"0",IF(score!$L433=80,"0",IF(score!$L433=100,"0")))))))</f>
        <v>1</v>
      </c>
      <c r="AA433" t="str">
        <f>IF(score!$L433=".",".",IF(score!$L433=0,"0",IF(score!$L433=20,"0",IF(score!$L433=40,"1",IF(score!$L433=60,"0",IF(score!$L433=80,"0",IF(score!$L433=100,"0")))))))</f>
        <v>0</v>
      </c>
      <c r="AB433" t="str">
        <f>IF(score!$L433=".",".",IF(score!$L433=0,"0",IF(score!$L433=20,"0",IF(score!$L433=40,"0",IF(score!$L433=60,"1",IF(score!$L433=80,"0",IF(score!$L433=100,"0")))))))</f>
        <v>0</v>
      </c>
      <c r="AC433" t="str">
        <f>IF(score!$L433=".",".",IF(score!$L433=0,"0",IF(score!$L433=20,"0",IF(score!$L433=40,"0",IF(score!$L433=60,"0",IF(score!$L433=80,"1",IF(score!L433=100,"0")))))))</f>
        <v>0</v>
      </c>
      <c r="AD433" t="str">
        <f>IF(score!$M433=".",".",IF(score!$M433=0,"1",IF(score!$M433=20,"0",IF(score!$M433=40,"0",IF(score!$M433=60,"0",IF(score!$M433=80,"0",IF(score!$M433=100,"0")))))))</f>
        <v>0</v>
      </c>
      <c r="AE433" t="str">
        <f>IF(score!$M433=".",".",IF(score!$M433=0,"0",IF(score!$M433=20,"1",IF(score!$M433=40,"0",IF(score!$M433=60,"0",IF(score!$M433=80,"0",IF(score!$M433=100,"0")))))))</f>
        <v>1</v>
      </c>
      <c r="AF433" t="str">
        <f>IF(score!$M433=".",".",IF(score!$M433=0,"0",IF(score!$M433=20,"0",IF(score!$M433=40,"1",IF(score!$M433=60,"0",IF(score!$M433=80,"0",IF(score!$M433=100,"0")))))))</f>
        <v>0</v>
      </c>
      <c r="AG433" t="str">
        <f>IF(score!$M433=".",".",IF(score!$M433=0,"0",IF(score!$M433=20,"0",IF(score!$M433=40,"0",IF(score!$M433=60,"1",IF(score!$M433=80,"0",IF(score!$M433=100,"0")))))))</f>
        <v>0</v>
      </c>
      <c r="AH433" t="str">
        <f>IF(score!$M433=".",".",IF(score!$M433=0,"0",IF(score!$M433=20,"0",IF(score!$M433=40,"0",IF(score!$M433=60,"0",IF(score!$M433=80,"1",IF(score!$M433=100,"0")))))))</f>
        <v>0</v>
      </c>
      <c r="AI433" t="str">
        <f>IF(score!$N433=".",".",IF(score!$N433=0,"1",IF(score!$N433=25,"0",IF(score!$N433=50,"0",IF(score!$N433=75,"0",IF(score!$N433=100,"0"))))))</f>
        <v>0</v>
      </c>
      <c r="AJ433" t="str">
        <f>IF(score!$N433=".",".",IF(score!$N433=0,"0",IF(score!$N433=25,"1",IF(score!$N433=50,"0",IF(score!$N433=75,"0",IF(score!$N433=100,"0"))))))</f>
        <v>1</v>
      </c>
      <c r="AK433" t="str">
        <f>IF(score!$N433=".",".",IF(score!$N433=0,"0",IF(score!$N433=25,"0",IF(score!$N433=50,"1",IF(score!$N433=75,"0",IF(score!$N433=100,"0"))))))</f>
        <v>0</v>
      </c>
      <c r="AL433" t="str">
        <f>IF(score!$N433=".",".",IF(score!$N433=0,"0",IF(score!$N433=25,"0",IF(score!$N433=50,"0",IF(score!$N433=75,"1",IF(score!$N433=100,"0"))))))</f>
        <v>0</v>
      </c>
      <c r="AN433">
        <f t="shared" si="420"/>
        <v>0</v>
      </c>
      <c r="AO433">
        <f t="shared" si="421"/>
        <v>-5.5646100000000001</v>
      </c>
      <c r="AP433">
        <f t="shared" si="422"/>
        <v>0</v>
      </c>
      <c r="AQ433">
        <f t="shared" si="423"/>
        <v>0</v>
      </c>
      <c r="AR433">
        <f t="shared" si="424"/>
        <v>-7.2321600000000004</v>
      </c>
      <c r="AS433">
        <f t="shared" si="425"/>
        <v>0</v>
      </c>
      <c r="AT433">
        <f t="shared" si="426"/>
        <v>-6.24397</v>
      </c>
      <c r="AU433">
        <f t="shared" si="427"/>
        <v>0</v>
      </c>
      <c r="AV433">
        <f t="shared" si="428"/>
        <v>-4.6161700000000003</v>
      </c>
      <c r="AW433">
        <f t="shared" si="429"/>
        <v>-5.5174700000000003</v>
      </c>
      <c r="AX433">
        <f t="shared" si="430"/>
        <v>0</v>
      </c>
      <c r="AY433">
        <f t="shared" si="431"/>
        <v>0</v>
      </c>
      <c r="AZ433">
        <f t="shared" si="432"/>
        <v>0</v>
      </c>
      <c r="BA433">
        <f t="shared" si="433"/>
        <v>0</v>
      </c>
      <c r="BB433">
        <f t="shared" si="434"/>
        <v>0</v>
      </c>
      <c r="BC433">
        <f t="shared" si="435"/>
        <v>0</v>
      </c>
      <c r="BD433">
        <f t="shared" si="436"/>
        <v>0</v>
      </c>
      <c r="BE433">
        <f t="shared" si="437"/>
        <v>2.9042599999999998</v>
      </c>
      <c r="BF433">
        <f t="shared" si="438"/>
        <v>0</v>
      </c>
      <c r="BG433">
        <f t="shared" si="439"/>
        <v>0</v>
      </c>
      <c r="BH433">
        <f t="shared" si="440"/>
        <v>0</v>
      </c>
      <c r="BI433">
        <f t="shared" si="441"/>
        <v>0</v>
      </c>
      <c r="BJ433">
        <f t="shared" si="442"/>
        <v>-2.0216799999999999</v>
      </c>
      <c r="BK433">
        <f t="shared" si="443"/>
        <v>0</v>
      </c>
      <c r="BL433">
        <f t="shared" si="444"/>
        <v>0</v>
      </c>
      <c r="BM433">
        <f t="shared" si="445"/>
        <v>0</v>
      </c>
      <c r="BN433">
        <f t="shared" si="446"/>
        <v>0</v>
      </c>
      <c r="BO433">
        <f t="shared" si="447"/>
        <v>3.4159299999999999</v>
      </c>
      <c r="BP433">
        <f t="shared" si="448"/>
        <v>0</v>
      </c>
      <c r="BQ433">
        <f t="shared" si="449"/>
        <v>0</v>
      </c>
      <c r="BR433">
        <f t="shared" si="450"/>
        <v>0</v>
      </c>
      <c r="BS433">
        <f t="shared" si="451"/>
        <v>0</v>
      </c>
      <c r="BT433">
        <f t="shared" si="452"/>
        <v>-0.94342000000000004</v>
      </c>
      <c r="BU433">
        <f t="shared" si="453"/>
        <v>0</v>
      </c>
      <c r="BV433">
        <f t="shared" si="454"/>
        <v>0</v>
      </c>
      <c r="BX433">
        <f t="shared" si="455"/>
        <v>0</v>
      </c>
      <c r="BY433">
        <f t="shared" si="456"/>
        <v>-0.16891</v>
      </c>
      <c r="BZ433">
        <f t="shared" si="457"/>
        <v>0</v>
      </c>
      <c r="CA433">
        <f t="shared" si="458"/>
        <v>0</v>
      </c>
      <c r="CB433">
        <f t="shared" si="459"/>
        <v>3.9311500000000001</v>
      </c>
      <c r="CC433">
        <f t="shared" si="460"/>
        <v>0</v>
      </c>
      <c r="CD433">
        <f t="shared" si="461"/>
        <v>2.68282</v>
      </c>
      <c r="CE433">
        <f t="shared" si="462"/>
        <v>0</v>
      </c>
      <c r="CF433">
        <f t="shared" si="463"/>
        <v>1.4406000000000001</v>
      </c>
      <c r="CG433">
        <f t="shared" si="464"/>
        <v>1.6696800000000001</v>
      </c>
      <c r="CH433">
        <f t="shared" si="465"/>
        <v>0</v>
      </c>
      <c r="CI433">
        <f t="shared" si="466"/>
        <v>0</v>
      </c>
      <c r="CJ433">
        <f t="shared" si="467"/>
        <v>0</v>
      </c>
      <c r="CK433">
        <f t="shared" si="468"/>
        <v>0</v>
      </c>
      <c r="CL433">
        <f t="shared" si="469"/>
        <v>0</v>
      </c>
      <c r="CM433">
        <f t="shared" si="470"/>
        <v>0</v>
      </c>
      <c r="CN433">
        <f t="shared" si="471"/>
        <v>0</v>
      </c>
      <c r="CO433">
        <f t="shared" si="472"/>
        <v>-7.9271700000000003</v>
      </c>
      <c r="CP433">
        <f t="shared" si="473"/>
        <v>0</v>
      </c>
      <c r="CQ433">
        <f t="shared" si="474"/>
        <v>0</v>
      </c>
      <c r="CR433">
        <f t="shared" si="475"/>
        <v>0</v>
      </c>
      <c r="CS433">
        <f t="shared" si="476"/>
        <v>0</v>
      </c>
      <c r="CT433">
        <f t="shared" si="477"/>
        <v>-4.8896199999999999</v>
      </c>
      <c r="CU433">
        <f t="shared" si="478"/>
        <v>0</v>
      </c>
      <c r="CV433">
        <f t="shared" si="479"/>
        <v>0</v>
      </c>
      <c r="CW433">
        <f t="shared" si="480"/>
        <v>0</v>
      </c>
      <c r="CX433">
        <f t="shared" si="481"/>
        <v>0</v>
      </c>
      <c r="CY433">
        <f t="shared" si="482"/>
        <v>-10.779109999999999</v>
      </c>
      <c r="CZ433">
        <f t="shared" si="483"/>
        <v>0</v>
      </c>
      <c r="DA433">
        <f t="shared" si="484"/>
        <v>0</v>
      </c>
      <c r="DB433">
        <f t="shared" si="485"/>
        <v>0</v>
      </c>
      <c r="DC433">
        <f t="shared" si="486"/>
        <v>0</v>
      </c>
      <c r="DD433">
        <f t="shared" si="487"/>
        <v>-8.2606599999999997</v>
      </c>
      <c r="DE433">
        <f t="shared" si="488"/>
        <v>0</v>
      </c>
      <c r="DF433">
        <f t="shared" si="489"/>
        <v>0</v>
      </c>
    </row>
    <row r="434" spans="1:110" x14ac:dyDescent="0.25">
      <c r="A434" s="4">
        <f>raw!$A434:$A434</f>
        <v>43376</v>
      </c>
      <c r="B434" s="6" t="str">
        <f>raw!$B434:$B434</f>
        <v>0011-0049</v>
      </c>
      <c r="D434" t="str">
        <f>IF(score!$C434=".",".",IF(score!$C434=0,"1",IF(score!$C434=25,"0",IF(score!$C434=50,"0",IF(score!$C434=75,"0",IF(score!$C434=100,"0"))))))</f>
        <v>0</v>
      </c>
      <c r="E434" t="str">
        <f>IF(score!$C434=".",".",IF(score!$C434=0,"0",IF(score!$C434=25,"1",IF(score!$C434=50,"0",IF(score!$C434=75,"0",IF(score!$C434=100,"0"))))))</f>
        <v>0</v>
      </c>
      <c r="F434" t="str">
        <f>IF(score!$C434=".",".",IF(score!$C434=0,"0",IF(score!$C434=25,"0",IF(score!$C434=50,"1",IF(score!$C434=75,"0",IF(score!$C434=100,"0"))))))</f>
        <v>1</v>
      </c>
      <c r="G434" t="str">
        <f>IF(score!$C434=".",".",IF(score!$C434=0,"0",IF(score!$C434=25,"0",IF(score!$C434=50,"0",IF(score!$C434=75,"1",IF(score!$C434=100,"0"))))))</f>
        <v>0</v>
      </c>
      <c r="H434" t="str">
        <f>IF(score!$D434=".",".",IF(score!$D434=0,"1",IF(score!$D434=50,"0",IF(score!$D434=100,"0"))))</f>
        <v>0</v>
      </c>
      <c r="I434" t="str">
        <f>IF(score!$D434=".",".",IF(score!$D434=0,"0",IF(score!$D434=50,"1",IF(score!$D434=100,"0"))))</f>
        <v>0</v>
      </c>
      <c r="J434" t="str">
        <f>IF(score!$E434=".",".",IF(score!$E434=0,"1",IF(score!$E434=50,"0",IF(score!$E434=100,"0"))))</f>
        <v>0</v>
      </c>
      <c r="K434" t="str">
        <f>IF(score!$E434=".",".",IF(score!$E434=0,"0",IF(score!$E434=50,"1",IF(score!$E434=100,"0"))))</f>
        <v>0</v>
      </c>
      <c r="L434" t="str">
        <f>IF(score!$F434=".",".",IF(score!$F434=0,"1",IF(score!$F434=100,"0")))</f>
        <v>0</v>
      </c>
      <c r="M434" t="str">
        <f>IF(score!$G434=".",".",IF(score!$G434=0,"1",IF(score!$G434=100,"0")))</f>
        <v>0</v>
      </c>
      <c r="N434" t="str">
        <f>IF(score!$H434=".",".",IF(score!$H434=0,"1",IF(score!$H434=100,"0")))</f>
        <v>0</v>
      </c>
      <c r="O434" t="str">
        <f>IF(score!$I434=".",".",IF(score!$I434=0,"1",IF(score!$I434=50,"0",IF(score!$I434=100,"0"))))</f>
        <v>0</v>
      </c>
      <c r="P434" t="str">
        <f>IF(score!$J434=".",".",IF(score!$J434=0,"1",IF(score!$J434=25,"0",IF(score!$J434=50,"0",IF(score!$J434=75,"0",IF(score!$J434=100,"0"))))))</f>
        <v>0</v>
      </c>
      <c r="Q434" t="str">
        <f>IF(score!$J434=".",".",IF(score!$J434=0,"0",IF(score!$J434=25,"1",IF(score!$J434=50,"0",IF(score!$J434=75,"0",IF(score!$J434=100,"0"))))))</f>
        <v>0</v>
      </c>
      <c r="R434" t="str">
        <f>IF(score!$J434=".",".",IF(score!$J434=0,"0",IF(score!$J434=25,"0",IF(score!$J434=50,"1",IF(score!$J434=75,"0",IF(score!$J434=100,"0"))))))</f>
        <v>0</v>
      </c>
      <c r="S434" t="str">
        <f>IF(score!$J434=".",".",IF(score!$J434=0,"0",IF(score!$J434=25,"0",IF(score!$J434=50,"0",IF(score!$J434=75,"1",IF(score!$J434=100,"0"))))))</f>
        <v>0</v>
      </c>
      <c r="T434" t="str">
        <f>IF(score!$K434=".",".",IF(score!$K434=0,"1",IF(score!$K434=20,"0",IF(score!$K434=40,"0",IF(score!$K434=60,"0",IF(score!$K434=80,"0",IF(score!$K434=100,"0")))))))</f>
        <v>0</v>
      </c>
      <c r="U434" t="str">
        <f>IF(score!$K434=".",".",IF(score!$K434=0,"0",IF(score!$K434=20,"1",IF(score!$K434=40,"0",IF(score!$K434=60,"0",IF(score!$K434=80,"0",IF(score!$K434=100,"0")))))))</f>
        <v>0</v>
      </c>
      <c r="V434" t="str">
        <f>IF(score!$K434=".",".",IF(score!$K434=0,"0",IF(score!$K434=20,"0",IF(score!$K434=40,"1",IF(score!$K434=60,"0",IF(score!$K434=80,"0",IF(score!$K434=100,"0")))))))</f>
        <v>0</v>
      </c>
      <c r="W434" t="str">
        <f>IF(score!$K434=".",".",IF(score!$K434=0,"0",IF(score!$K434=20,"0",IF(score!$K434=40,"0",IF(score!$K434=60,"1",IF(score!$K434=80,"0",IF(score!$K434=100,"0")))))))</f>
        <v>0</v>
      </c>
      <c r="X434" t="str">
        <f>IF(score!$K434=".",".",IF(score!$K434=0,"0",IF(score!$K434=20,"0",IF(score!$K434=40,"0",IF(score!$K434=60,"0",IF(score!$K434=80,"1",IF(score!$K434=100,"0")))))))</f>
        <v>0</v>
      </c>
      <c r="Y434" t="str">
        <f>IF(score!$L434=".",".",IF(score!$L434=0,"1",IF(score!$L434=20,"0",IF(score!$L434=40,"0",IF(score!$L434=60,"0",IF(score!$L434=80,"0",IF(score!$L434=100,"0")))))))</f>
        <v>0</v>
      </c>
      <c r="Z434" t="str">
        <f>IF(score!$L434=".",".",IF(score!$L434=0,"0",IF(score!$L434=20,"1",IF(score!$L434=40,"0",IF(score!$L434=60,"0",IF(score!$L434=80,"0",IF(score!$L434=100,"0")))))))</f>
        <v>0</v>
      </c>
      <c r="AA434" t="str">
        <f>IF(score!$L434=".",".",IF(score!$L434=0,"0",IF(score!$L434=20,"0",IF(score!$L434=40,"1",IF(score!$L434=60,"0",IF(score!$L434=80,"0",IF(score!$L434=100,"0")))))))</f>
        <v>1</v>
      </c>
      <c r="AB434" t="str">
        <f>IF(score!$L434=".",".",IF(score!$L434=0,"0",IF(score!$L434=20,"0",IF(score!$L434=40,"0",IF(score!$L434=60,"1",IF(score!$L434=80,"0",IF(score!$L434=100,"0")))))))</f>
        <v>0</v>
      </c>
      <c r="AC434" t="str">
        <f>IF(score!$L434=".",".",IF(score!$L434=0,"0",IF(score!$L434=20,"0",IF(score!$L434=40,"0",IF(score!$L434=60,"0",IF(score!$L434=80,"1",IF(score!L434=100,"0")))))))</f>
        <v>0</v>
      </c>
      <c r="AD434" t="str">
        <f>IF(score!$M434=".",".",IF(score!$M434=0,"1",IF(score!$M434=20,"0",IF(score!$M434=40,"0",IF(score!$M434=60,"0",IF(score!$M434=80,"0",IF(score!$M434=100,"0")))))))</f>
        <v>0</v>
      </c>
      <c r="AE434" t="str">
        <f>IF(score!$M434=".",".",IF(score!$M434=0,"0",IF(score!$M434=20,"1",IF(score!$M434=40,"0",IF(score!$M434=60,"0",IF(score!$M434=80,"0",IF(score!$M434=100,"0")))))))</f>
        <v>0</v>
      </c>
      <c r="AF434" t="str">
        <f>IF(score!$M434=".",".",IF(score!$M434=0,"0",IF(score!$M434=20,"0",IF(score!$M434=40,"1",IF(score!$M434=60,"0",IF(score!$M434=80,"0",IF(score!$M434=100,"0")))))))</f>
        <v>0</v>
      </c>
      <c r="AG434" t="str">
        <f>IF(score!$M434=".",".",IF(score!$M434=0,"0",IF(score!$M434=20,"0",IF(score!$M434=40,"0",IF(score!$M434=60,"1",IF(score!$M434=80,"0",IF(score!$M434=100,"0")))))))</f>
        <v>0</v>
      </c>
      <c r="AH434" t="str">
        <f>IF(score!$M434=".",".",IF(score!$M434=0,"0",IF(score!$M434=20,"0",IF(score!$M434=40,"0",IF(score!$M434=60,"0",IF(score!$M434=80,"1",IF(score!$M434=100,"0")))))))</f>
        <v>0</v>
      </c>
      <c r="AI434" t="str">
        <f>IF(score!$N434=".",".",IF(score!$N434=0,"1",IF(score!$N434=25,"0",IF(score!$N434=50,"0",IF(score!$N434=75,"0",IF(score!$N434=100,"0"))))))</f>
        <v>0</v>
      </c>
      <c r="AJ434" t="str">
        <f>IF(score!$N434=".",".",IF(score!$N434=0,"0",IF(score!$N434=25,"1",IF(score!$N434=50,"0",IF(score!$N434=75,"0",IF(score!$N434=100,"0"))))))</f>
        <v>1</v>
      </c>
      <c r="AK434" t="str">
        <f>IF(score!$N434=".",".",IF(score!$N434=0,"0",IF(score!$N434=25,"0",IF(score!$N434=50,"1",IF(score!$N434=75,"0",IF(score!$N434=100,"0"))))))</f>
        <v>0</v>
      </c>
      <c r="AL434" t="str">
        <f>IF(score!$N434=".",".",IF(score!$N434=0,"0",IF(score!$N434=25,"0",IF(score!$N434=50,"0",IF(score!$N434=75,"1",IF(score!$N434=100,"0"))))))</f>
        <v>0</v>
      </c>
      <c r="AN434">
        <f t="shared" si="420"/>
        <v>0</v>
      </c>
      <c r="AO434">
        <f t="shared" si="421"/>
        <v>0</v>
      </c>
      <c r="AP434">
        <f t="shared" si="422"/>
        <v>-3.0239600000000002</v>
      </c>
      <c r="AQ434">
        <f t="shared" si="423"/>
        <v>0</v>
      </c>
      <c r="AR434">
        <f t="shared" si="424"/>
        <v>0</v>
      </c>
      <c r="AS434">
        <f t="shared" si="425"/>
        <v>0</v>
      </c>
      <c r="AT434">
        <f t="shared" si="426"/>
        <v>0</v>
      </c>
      <c r="AU434">
        <f t="shared" si="427"/>
        <v>0</v>
      </c>
      <c r="AV434">
        <f t="shared" si="428"/>
        <v>0</v>
      </c>
      <c r="AW434">
        <f t="shared" si="429"/>
        <v>0</v>
      </c>
      <c r="AX434">
        <f t="shared" si="430"/>
        <v>0</v>
      </c>
      <c r="AY434">
        <f t="shared" si="431"/>
        <v>0</v>
      </c>
      <c r="AZ434">
        <f t="shared" si="432"/>
        <v>0</v>
      </c>
      <c r="BA434">
        <f t="shared" si="433"/>
        <v>0</v>
      </c>
      <c r="BB434">
        <f t="shared" si="434"/>
        <v>0</v>
      </c>
      <c r="BC434">
        <f t="shared" si="435"/>
        <v>0</v>
      </c>
      <c r="BD434">
        <f t="shared" si="436"/>
        <v>0</v>
      </c>
      <c r="BE434">
        <f t="shared" si="437"/>
        <v>0</v>
      </c>
      <c r="BF434">
        <f t="shared" si="438"/>
        <v>0</v>
      </c>
      <c r="BG434">
        <f t="shared" si="439"/>
        <v>0</v>
      </c>
      <c r="BH434">
        <f t="shared" si="440"/>
        <v>0</v>
      </c>
      <c r="BI434">
        <f t="shared" si="441"/>
        <v>0</v>
      </c>
      <c r="BJ434">
        <f t="shared" si="442"/>
        <v>0</v>
      </c>
      <c r="BK434">
        <f t="shared" si="443"/>
        <v>-1.6185</v>
      </c>
      <c r="BL434">
        <f t="shared" si="444"/>
        <v>0</v>
      </c>
      <c r="BM434">
        <f t="shared" si="445"/>
        <v>0</v>
      </c>
      <c r="BN434">
        <f t="shared" si="446"/>
        <v>0</v>
      </c>
      <c r="BO434">
        <f t="shared" si="447"/>
        <v>0</v>
      </c>
      <c r="BP434">
        <f t="shared" si="448"/>
        <v>0</v>
      </c>
      <c r="BQ434">
        <f t="shared" si="449"/>
        <v>0</v>
      </c>
      <c r="BR434">
        <f t="shared" si="450"/>
        <v>0</v>
      </c>
      <c r="BS434">
        <f t="shared" si="451"/>
        <v>0</v>
      </c>
      <c r="BT434">
        <f t="shared" si="452"/>
        <v>-0.94342000000000004</v>
      </c>
      <c r="BU434">
        <f t="shared" si="453"/>
        <v>0</v>
      </c>
      <c r="BV434">
        <f t="shared" si="454"/>
        <v>0</v>
      </c>
      <c r="BX434">
        <f t="shared" si="455"/>
        <v>0</v>
      </c>
      <c r="BY434">
        <f t="shared" si="456"/>
        <v>0</v>
      </c>
      <c r="BZ434">
        <f t="shared" si="457"/>
        <v>3.4819999999999997E-2</v>
      </c>
      <c r="CA434">
        <f t="shared" si="458"/>
        <v>0</v>
      </c>
      <c r="CB434">
        <f t="shared" si="459"/>
        <v>0</v>
      </c>
      <c r="CC434">
        <f t="shared" si="460"/>
        <v>0</v>
      </c>
      <c r="CD434">
        <f t="shared" si="461"/>
        <v>0</v>
      </c>
      <c r="CE434">
        <f t="shared" si="462"/>
        <v>0</v>
      </c>
      <c r="CF434">
        <f t="shared" si="463"/>
        <v>0</v>
      </c>
      <c r="CG434">
        <f t="shared" si="464"/>
        <v>0</v>
      </c>
      <c r="CH434">
        <f t="shared" si="465"/>
        <v>0</v>
      </c>
      <c r="CI434">
        <f t="shared" si="466"/>
        <v>0</v>
      </c>
      <c r="CJ434">
        <f t="shared" si="467"/>
        <v>0</v>
      </c>
      <c r="CK434">
        <f t="shared" si="468"/>
        <v>0</v>
      </c>
      <c r="CL434">
        <f t="shared" si="469"/>
        <v>0</v>
      </c>
      <c r="CM434">
        <f t="shared" si="470"/>
        <v>0</v>
      </c>
      <c r="CN434">
        <f t="shared" si="471"/>
        <v>0</v>
      </c>
      <c r="CO434">
        <f t="shared" si="472"/>
        <v>0</v>
      </c>
      <c r="CP434">
        <f t="shared" si="473"/>
        <v>0</v>
      </c>
      <c r="CQ434">
        <f t="shared" si="474"/>
        <v>0</v>
      </c>
      <c r="CR434">
        <f t="shared" si="475"/>
        <v>0</v>
      </c>
      <c r="CS434">
        <f t="shared" si="476"/>
        <v>0</v>
      </c>
      <c r="CT434">
        <f t="shared" si="477"/>
        <v>0</v>
      </c>
      <c r="CU434">
        <f t="shared" si="478"/>
        <v>-3.2980499999999999</v>
      </c>
      <c r="CV434">
        <f t="shared" si="479"/>
        <v>0</v>
      </c>
      <c r="CW434">
        <f t="shared" si="480"/>
        <v>0</v>
      </c>
      <c r="CX434">
        <f t="shared" si="481"/>
        <v>0</v>
      </c>
      <c r="CY434">
        <f t="shared" si="482"/>
        <v>0</v>
      </c>
      <c r="CZ434">
        <f t="shared" si="483"/>
        <v>0</v>
      </c>
      <c r="DA434">
        <f t="shared" si="484"/>
        <v>0</v>
      </c>
      <c r="DB434">
        <f t="shared" si="485"/>
        <v>0</v>
      </c>
      <c r="DC434">
        <f t="shared" si="486"/>
        <v>0</v>
      </c>
      <c r="DD434">
        <f t="shared" si="487"/>
        <v>-8.2606599999999997</v>
      </c>
      <c r="DE434">
        <f t="shared" si="488"/>
        <v>0</v>
      </c>
      <c r="DF434">
        <f t="shared" si="489"/>
        <v>0</v>
      </c>
    </row>
    <row r="435" spans="1:110" x14ac:dyDescent="0.25">
      <c r="A435" s="4">
        <f>raw!$A435:$A435</f>
        <v>43390</v>
      </c>
      <c r="B435" s="6" t="str">
        <f>raw!$B435:$B435</f>
        <v>0011-0054</v>
      </c>
      <c r="D435" t="str">
        <f>IF(score!$C435=".",".",IF(score!$C435=0,"1",IF(score!$C435=25,"0",IF(score!$C435=50,"0",IF(score!$C435=75,"0",IF(score!$C435=100,"0"))))))</f>
        <v>0</v>
      </c>
      <c r="E435" t="str">
        <f>IF(score!$C435=".",".",IF(score!$C435=0,"0",IF(score!$C435=25,"1",IF(score!$C435=50,"0",IF(score!$C435=75,"0",IF(score!$C435=100,"0"))))))</f>
        <v>1</v>
      </c>
      <c r="F435" t="str">
        <f>IF(score!$C435=".",".",IF(score!$C435=0,"0",IF(score!$C435=25,"0",IF(score!$C435=50,"1",IF(score!$C435=75,"0",IF(score!$C435=100,"0"))))))</f>
        <v>0</v>
      </c>
      <c r="G435" t="str">
        <f>IF(score!$C435=".",".",IF(score!$C435=0,"0",IF(score!$C435=25,"0",IF(score!$C435=50,"0",IF(score!$C435=75,"1",IF(score!$C435=100,"0"))))))</f>
        <v>0</v>
      </c>
      <c r="H435" t="str">
        <f>IF(score!$D435=".",".",IF(score!$D435=0,"1",IF(score!$D435=50,"0",IF(score!$D435=100,"0"))))</f>
        <v>1</v>
      </c>
      <c r="I435" t="str">
        <f>IF(score!$D435=".",".",IF(score!$D435=0,"0",IF(score!$D435=50,"1",IF(score!$D435=100,"0"))))</f>
        <v>0</v>
      </c>
      <c r="J435" t="str">
        <f>IF(score!$E435=".",".",IF(score!$E435=0,"1",IF(score!$E435=50,"0",IF(score!$E435=100,"0"))))</f>
        <v>1</v>
      </c>
      <c r="K435" t="str">
        <f>IF(score!$E435=".",".",IF(score!$E435=0,"0",IF(score!$E435=50,"1",IF(score!$E435=100,"0"))))</f>
        <v>0</v>
      </c>
      <c r="L435" t="str">
        <f>IF(score!$F435=".",".",IF(score!$F435=0,"1",IF(score!$F435=100,"0")))</f>
        <v>0</v>
      </c>
      <c r="M435" t="str">
        <f>IF(score!$G435=".",".",IF(score!$G435=0,"1",IF(score!$G435=100,"0")))</f>
        <v>0</v>
      </c>
      <c r="N435" t="str">
        <f>IF(score!$H435=".",".",IF(score!$H435=0,"1",IF(score!$H435=100,"0")))</f>
        <v>0</v>
      </c>
      <c r="O435" t="str">
        <f>IF(score!$I435=".",".",IF(score!$I435=0,"1",IF(score!$I435=50,"0",IF(score!$I435=100,"0"))))</f>
        <v>0</v>
      </c>
      <c r="P435" t="str">
        <f>IF(score!$J435=".",".",IF(score!$J435=0,"1",IF(score!$J435=25,"0",IF(score!$J435=50,"0",IF(score!$J435=75,"0",IF(score!$J435=100,"0"))))))</f>
        <v>0</v>
      </c>
      <c r="Q435" t="str">
        <f>IF(score!$J435=".",".",IF(score!$J435=0,"0",IF(score!$J435=25,"1",IF(score!$J435=50,"0",IF(score!$J435=75,"0",IF(score!$J435=100,"0"))))))</f>
        <v>0</v>
      </c>
      <c r="R435" t="str">
        <f>IF(score!$J435=".",".",IF(score!$J435=0,"0",IF(score!$J435=25,"0",IF(score!$J435=50,"1",IF(score!$J435=75,"0",IF(score!$J435=100,"0"))))))</f>
        <v>1</v>
      </c>
      <c r="S435" t="str">
        <f>IF(score!$J435=".",".",IF(score!$J435=0,"0",IF(score!$J435=25,"0",IF(score!$J435=50,"0",IF(score!$J435=75,"1",IF(score!$J435=100,"0"))))))</f>
        <v>0</v>
      </c>
      <c r="T435" t="str">
        <f>IF(score!$K435=".",".",IF(score!$K435=0,"1",IF(score!$K435=20,"0",IF(score!$K435=40,"0",IF(score!$K435=60,"0",IF(score!$K435=80,"0",IF(score!$K435=100,"0")))))))</f>
        <v>0</v>
      </c>
      <c r="U435" t="str">
        <f>IF(score!$K435=".",".",IF(score!$K435=0,"0",IF(score!$K435=20,"1",IF(score!$K435=40,"0",IF(score!$K435=60,"0",IF(score!$K435=80,"0",IF(score!$K435=100,"0")))))))</f>
        <v>0</v>
      </c>
      <c r="V435" t="str">
        <f>IF(score!$K435=".",".",IF(score!$K435=0,"0",IF(score!$K435=20,"0",IF(score!$K435=40,"1",IF(score!$K435=60,"0",IF(score!$K435=80,"0",IF(score!$K435=100,"0")))))))</f>
        <v>0</v>
      </c>
      <c r="W435" t="str">
        <f>IF(score!$K435=".",".",IF(score!$K435=0,"0",IF(score!$K435=20,"0",IF(score!$K435=40,"0",IF(score!$K435=60,"1",IF(score!$K435=80,"0",IF(score!$K435=100,"0")))))))</f>
        <v>0</v>
      </c>
      <c r="X435" t="str">
        <f>IF(score!$K435=".",".",IF(score!$K435=0,"0",IF(score!$K435=20,"0",IF(score!$K435=40,"0",IF(score!$K435=60,"0",IF(score!$K435=80,"1",IF(score!$K435=100,"0")))))))</f>
        <v>1</v>
      </c>
      <c r="Y435" t="str">
        <f>IF(score!$L435=".",".",IF(score!$L435=0,"1",IF(score!$L435=20,"0",IF(score!$L435=40,"0",IF(score!$L435=60,"0",IF(score!$L435=80,"0",IF(score!$L435=100,"0")))))))</f>
        <v>0</v>
      </c>
      <c r="Z435" t="str">
        <f>IF(score!$L435=".",".",IF(score!$L435=0,"0",IF(score!$L435=20,"1",IF(score!$L435=40,"0",IF(score!$L435=60,"0",IF(score!$L435=80,"0",IF(score!$L435=100,"0")))))))</f>
        <v>0</v>
      </c>
      <c r="AA435" t="str">
        <f>IF(score!$L435=".",".",IF(score!$L435=0,"0",IF(score!$L435=20,"0",IF(score!$L435=40,"1",IF(score!$L435=60,"0",IF(score!$L435=80,"0",IF(score!$L435=100,"0")))))))</f>
        <v>0</v>
      </c>
      <c r="AB435" t="str">
        <f>IF(score!$L435=".",".",IF(score!$L435=0,"0",IF(score!$L435=20,"0",IF(score!$L435=40,"0",IF(score!$L435=60,"1",IF(score!$L435=80,"0",IF(score!$L435=100,"0")))))))</f>
        <v>0</v>
      </c>
      <c r="AC435" t="str">
        <f>IF(score!$L435=".",".",IF(score!$L435=0,"0",IF(score!$L435=20,"0",IF(score!$L435=40,"0",IF(score!$L435=60,"0",IF(score!$L435=80,"1",IF(score!L435=100,"0")))))))</f>
        <v>1</v>
      </c>
      <c r="AD435" t="str">
        <f>IF(score!$M435=".",".",IF(score!$M435=0,"1",IF(score!$M435=20,"0",IF(score!$M435=40,"0",IF(score!$M435=60,"0",IF(score!$M435=80,"0",IF(score!$M435=100,"0")))))))</f>
        <v>0</v>
      </c>
      <c r="AE435" t="str">
        <f>IF(score!$M435=".",".",IF(score!$M435=0,"0",IF(score!$M435=20,"1",IF(score!$M435=40,"0",IF(score!$M435=60,"0",IF(score!$M435=80,"0",IF(score!$M435=100,"0")))))))</f>
        <v>0</v>
      </c>
      <c r="AF435" t="str">
        <f>IF(score!$M435=".",".",IF(score!$M435=0,"0",IF(score!$M435=20,"0",IF(score!$M435=40,"1",IF(score!$M435=60,"0",IF(score!$M435=80,"0",IF(score!$M435=100,"0")))))))</f>
        <v>0</v>
      </c>
      <c r="AG435" t="str">
        <f>IF(score!$M435=".",".",IF(score!$M435=0,"0",IF(score!$M435=20,"0",IF(score!$M435=40,"0",IF(score!$M435=60,"1",IF(score!$M435=80,"0",IF(score!$M435=100,"0")))))))</f>
        <v>1</v>
      </c>
      <c r="AH435" t="str">
        <f>IF(score!$M435=".",".",IF(score!$M435=0,"0",IF(score!$M435=20,"0",IF(score!$M435=40,"0",IF(score!$M435=60,"0",IF(score!$M435=80,"1",IF(score!$M435=100,"0")))))))</f>
        <v>0</v>
      </c>
      <c r="AI435" t="str">
        <f>IF(score!$N435=".",".",IF(score!$N435=0,"1",IF(score!$N435=25,"0",IF(score!$N435=50,"0",IF(score!$N435=75,"0",IF(score!$N435=100,"0"))))))</f>
        <v>0</v>
      </c>
      <c r="AJ435" t="str">
        <f>IF(score!$N435=".",".",IF(score!$N435=0,"0",IF(score!$N435=25,"1",IF(score!$N435=50,"0",IF(score!$N435=75,"0",IF(score!$N435=100,"0"))))))</f>
        <v>1</v>
      </c>
      <c r="AK435" t="str">
        <f>IF(score!$N435=".",".",IF(score!$N435=0,"0",IF(score!$N435=25,"0",IF(score!$N435=50,"1",IF(score!$N435=75,"0",IF(score!$N435=100,"0"))))))</f>
        <v>0</v>
      </c>
      <c r="AL435" t="str">
        <f>IF(score!$N435=".",".",IF(score!$N435=0,"0",IF(score!$N435=25,"0",IF(score!$N435=50,"0",IF(score!$N435=75,"1",IF(score!$N435=100,"0"))))))</f>
        <v>0</v>
      </c>
      <c r="AN435">
        <f t="shared" si="420"/>
        <v>0</v>
      </c>
      <c r="AO435">
        <f t="shared" si="421"/>
        <v>-5.5646100000000001</v>
      </c>
      <c r="AP435">
        <f t="shared" si="422"/>
        <v>0</v>
      </c>
      <c r="AQ435">
        <f t="shared" si="423"/>
        <v>0</v>
      </c>
      <c r="AR435">
        <f t="shared" si="424"/>
        <v>-7.2321600000000004</v>
      </c>
      <c r="AS435">
        <f t="shared" si="425"/>
        <v>0</v>
      </c>
      <c r="AT435">
        <f t="shared" si="426"/>
        <v>-6.24397</v>
      </c>
      <c r="AU435">
        <f t="shared" si="427"/>
        <v>0</v>
      </c>
      <c r="AV435">
        <f t="shared" si="428"/>
        <v>0</v>
      </c>
      <c r="AW435">
        <f t="shared" si="429"/>
        <v>0</v>
      </c>
      <c r="AX435">
        <f t="shared" si="430"/>
        <v>0</v>
      </c>
      <c r="AY435">
        <f t="shared" si="431"/>
        <v>0</v>
      </c>
      <c r="AZ435">
        <f t="shared" si="432"/>
        <v>0</v>
      </c>
      <c r="BA435">
        <f t="shared" si="433"/>
        <v>0</v>
      </c>
      <c r="BB435">
        <f t="shared" si="434"/>
        <v>-6.5052199999999996</v>
      </c>
      <c r="BC435">
        <f t="shared" si="435"/>
        <v>0</v>
      </c>
      <c r="BD435">
        <f t="shared" si="436"/>
        <v>0</v>
      </c>
      <c r="BE435">
        <f t="shared" si="437"/>
        <v>0</v>
      </c>
      <c r="BF435">
        <f t="shared" si="438"/>
        <v>0</v>
      </c>
      <c r="BG435">
        <f t="shared" si="439"/>
        <v>0</v>
      </c>
      <c r="BH435">
        <f t="shared" si="440"/>
        <v>0.66513999999999995</v>
      </c>
      <c r="BI435">
        <f t="shared" si="441"/>
        <v>0</v>
      </c>
      <c r="BJ435">
        <f t="shared" si="442"/>
        <v>0</v>
      </c>
      <c r="BK435">
        <f t="shared" si="443"/>
        <v>0</v>
      </c>
      <c r="BL435">
        <f t="shared" si="444"/>
        <v>0</v>
      </c>
      <c r="BM435">
        <f t="shared" si="445"/>
        <v>-0.42251</v>
      </c>
      <c r="BN435">
        <f t="shared" si="446"/>
        <v>0</v>
      </c>
      <c r="BO435">
        <f t="shared" si="447"/>
        <v>0</v>
      </c>
      <c r="BP435">
        <f t="shared" si="448"/>
        <v>0</v>
      </c>
      <c r="BQ435">
        <f t="shared" si="449"/>
        <v>1.28044</v>
      </c>
      <c r="BR435">
        <f t="shared" si="450"/>
        <v>0</v>
      </c>
      <c r="BS435">
        <f t="shared" si="451"/>
        <v>0</v>
      </c>
      <c r="BT435">
        <f t="shared" si="452"/>
        <v>-0.94342000000000004</v>
      </c>
      <c r="BU435">
        <f t="shared" si="453"/>
        <v>0</v>
      </c>
      <c r="BV435">
        <f t="shared" si="454"/>
        <v>0</v>
      </c>
      <c r="BX435">
        <f t="shared" si="455"/>
        <v>0</v>
      </c>
      <c r="BY435">
        <f t="shared" si="456"/>
        <v>-0.16891</v>
      </c>
      <c r="BZ435">
        <f t="shared" si="457"/>
        <v>0</v>
      </c>
      <c r="CA435">
        <f t="shared" si="458"/>
        <v>0</v>
      </c>
      <c r="CB435">
        <f t="shared" si="459"/>
        <v>3.9311500000000001</v>
      </c>
      <c r="CC435">
        <f t="shared" si="460"/>
        <v>0</v>
      </c>
      <c r="CD435">
        <f t="shared" si="461"/>
        <v>2.68282</v>
      </c>
      <c r="CE435">
        <f t="shared" si="462"/>
        <v>0</v>
      </c>
      <c r="CF435">
        <f t="shared" si="463"/>
        <v>0</v>
      </c>
      <c r="CG435">
        <f t="shared" si="464"/>
        <v>0</v>
      </c>
      <c r="CH435">
        <f t="shared" si="465"/>
        <v>0</v>
      </c>
      <c r="CI435">
        <f t="shared" si="466"/>
        <v>0</v>
      </c>
      <c r="CJ435">
        <f t="shared" si="467"/>
        <v>0</v>
      </c>
      <c r="CK435">
        <f t="shared" si="468"/>
        <v>0</v>
      </c>
      <c r="CL435">
        <f t="shared" si="469"/>
        <v>1.4938400000000001</v>
      </c>
      <c r="CM435">
        <f t="shared" si="470"/>
        <v>0</v>
      </c>
      <c r="CN435">
        <f t="shared" si="471"/>
        <v>0</v>
      </c>
      <c r="CO435">
        <f t="shared" si="472"/>
        <v>0</v>
      </c>
      <c r="CP435">
        <f t="shared" si="473"/>
        <v>0</v>
      </c>
      <c r="CQ435">
        <f t="shared" si="474"/>
        <v>0</v>
      </c>
      <c r="CR435">
        <f t="shared" si="475"/>
        <v>-1.9494899999999999</v>
      </c>
      <c r="CS435">
        <f t="shared" si="476"/>
        <v>0</v>
      </c>
      <c r="CT435">
        <f t="shared" si="477"/>
        <v>0</v>
      </c>
      <c r="CU435">
        <f t="shared" si="478"/>
        <v>0</v>
      </c>
      <c r="CV435">
        <f t="shared" si="479"/>
        <v>0</v>
      </c>
      <c r="CW435">
        <f t="shared" si="480"/>
        <v>-0.92057</v>
      </c>
      <c r="CX435">
        <f t="shared" si="481"/>
        <v>0</v>
      </c>
      <c r="CY435">
        <f t="shared" si="482"/>
        <v>0</v>
      </c>
      <c r="CZ435">
        <f t="shared" si="483"/>
        <v>0</v>
      </c>
      <c r="DA435">
        <f t="shared" si="484"/>
        <v>-4.5905500000000004</v>
      </c>
      <c r="DB435">
        <f t="shared" si="485"/>
        <v>0</v>
      </c>
      <c r="DC435">
        <f t="shared" si="486"/>
        <v>0</v>
      </c>
      <c r="DD435">
        <f t="shared" si="487"/>
        <v>-8.2606599999999997</v>
      </c>
      <c r="DE435">
        <f t="shared" si="488"/>
        <v>0</v>
      </c>
      <c r="DF435">
        <f t="shared" si="489"/>
        <v>0</v>
      </c>
    </row>
    <row r="436" spans="1:110" x14ac:dyDescent="0.25">
      <c r="A436" s="4">
        <f>raw!$A436:$A436</f>
        <v>43371</v>
      </c>
      <c r="B436" s="6" t="str">
        <f>raw!$B436:$B436</f>
        <v>0011-0055</v>
      </c>
      <c r="D436" t="str">
        <f>IF(score!$C436=".",".",IF(score!$C436=0,"1",IF(score!$C436=25,"0",IF(score!$C436=50,"0",IF(score!$C436=75,"0",IF(score!$C436=100,"0"))))))</f>
        <v>0</v>
      </c>
      <c r="E436" t="str">
        <f>IF(score!$C436=".",".",IF(score!$C436=0,"0",IF(score!$C436=25,"1",IF(score!$C436=50,"0",IF(score!$C436=75,"0",IF(score!$C436=100,"0"))))))</f>
        <v>1</v>
      </c>
      <c r="F436" t="str">
        <f>IF(score!$C436=".",".",IF(score!$C436=0,"0",IF(score!$C436=25,"0",IF(score!$C436=50,"1",IF(score!$C436=75,"0",IF(score!$C436=100,"0"))))))</f>
        <v>0</v>
      </c>
      <c r="G436" t="str">
        <f>IF(score!$C436=".",".",IF(score!$C436=0,"0",IF(score!$C436=25,"0",IF(score!$C436=50,"0",IF(score!$C436=75,"1",IF(score!$C436=100,"0"))))))</f>
        <v>0</v>
      </c>
      <c r="H436" t="str">
        <f>IF(score!$D436=".",".",IF(score!$D436=0,"1",IF(score!$D436=50,"0",IF(score!$D436=100,"0"))))</f>
        <v>1</v>
      </c>
      <c r="I436" t="str">
        <f>IF(score!$D436=".",".",IF(score!$D436=0,"0",IF(score!$D436=50,"1",IF(score!$D436=100,"0"))))</f>
        <v>0</v>
      </c>
      <c r="J436" t="str">
        <f>IF(score!$E436=".",".",IF(score!$E436=0,"1",IF(score!$E436=50,"0",IF(score!$E436=100,"0"))))</f>
        <v>1</v>
      </c>
      <c r="K436" t="str">
        <f>IF(score!$E436=".",".",IF(score!$E436=0,"0",IF(score!$E436=50,"1",IF(score!$E436=100,"0"))))</f>
        <v>0</v>
      </c>
      <c r="L436" t="str">
        <f>IF(score!$F436=".",".",IF(score!$F436=0,"1",IF(score!$F436=100,"0")))</f>
        <v>1</v>
      </c>
      <c r="M436" t="str">
        <f>IF(score!$G436=".",".",IF(score!$G436=0,"1",IF(score!$G436=100,"0")))</f>
        <v>1</v>
      </c>
      <c r="N436" t="str">
        <f>IF(score!$H436=".",".",IF(score!$H436=0,"1",IF(score!$H436=100,"0")))</f>
        <v>0</v>
      </c>
      <c r="O436" t="str">
        <f>IF(score!$I436=".",".",IF(score!$I436=0,"1",IF(score!$I436=50,"0",IF(score!$I436=100,"0"))))</f>
        <v>0</v>
      </c>
      <c r="P436" t="str">
        <f>IF(score!$J436=".",".",IF(score!$J436=0,"1",IF(score!$J436=25,"0",IF(score!$J436=50,"0",IF(score!$J436=75,"0",IF(score!$J436=100,"0"))))))</f>
        <v>0</v>
      </c>
      <c r="Q436" t="str">
        <f>IF(score!$J436=".",".",IF(score!$J436=0,"0",IF(score!$J436=25,"1",IF(score!$J436=50,"0",IF(score!$J436=75,"0",IF(score!$J436=100,"0"))))))</f>
        <v>1</v>
      </c>
      <c r="R436" t="str">
        <f>IF(score!$J436=".",".",IF(score!$J436=0,"0",IF(score!$J436=25,"0",IF(score!$J436=50,"1",IF(score!$J436=75,"0",IF(score!$J436=100,"0"))))))</f>
        <v>0</v>
      </c>
      <c r="S436" t="str">
        <f>IF(score!$J436=".",".",IF(score!$J436=0,"0",IF(score!$J436=25,"0",IF(score!$J436=50,"0",IF(score!$J436=75,"1",IF(score!$J436=100,"0"))))))</f>
        <v>0</v>
      </c>
      <c r="T436" t="str">
        <f>IF(score!$K436=".",".",IF(score!$K436=0,"1",IF(score!$K436=20,"0",IF(score!$K436=40,"0",IF(score!$K436=60,"0",IF(score!$K436=80,"0",IF(score!$K436=100,"0")))))))</f>
        <v>1</v>
      </c>
      <c r="U436" t="str">
        <f>IF(score!$K436=".",".",IF(score!$K436=0,"0",IF(score!$K436=20,"1",IF(score!$K436=40,"0",IF(score!$K436=60,"0",IF(score!$K436=80,"0",IF(score!$K436=100,"0")))))))</f>
        <v>0</v>
      </c>
      <c r="V436" t="str">
        <f>IF(score!$K436=".",".",IF(score!$K436=0,"0",IF(score!$K436=20,"0",IF(score!$K436=40,"1",IF(score!$K436=60,"0",IF(score!$K436=80,"0",IF(score!$K436=100,"0")))))))</f>
        <v>0</v>
      </c>
      <c r="W436" t="str">
        <f>IF(score!$K436=".",".",IF(score!$K436=0,"0",IF(score!$K436=20,"0",IF(score!$K436=40,"0",IF(score!$K436=60,"1",IF(score!$K436=80,"0",IF(score!$K436=100,"0")))))))</f>
        <v>0</v>
      </c>
      <c r="X436" t="str">
        <f>IF(score!$K436=".",".",IF(score!$K436=0,"0",IF(score!$K436=20,"0",IF(score!$K436=40,"0",IF(score!$K436=60,"0",IF(score!$K436=80,"1",IF(score!$K436=100,"0")))))))</f>
        <v>0</v>
      </c>
      <c r="Y436" t="str">
        <f>IF(score!$L436=".",".",IF(score!$L436=0,"1",IF(score!$L436=20,"0",IF(score!$L436=40,"0",IF(score!$L436=60,"0",IF(score!$L436=80,"0",IF(score!$L436=100,"0")))))))</f>
        <v>1</v>
      </c>
      <c r="Z436" t="str">
        <f>IF(score!$L436=".",".",IF(score!$L436=0,"0",IF(score!$L436=20,"1",IF(score!$L436=40,"0",IF(score!$L436=60,"0",IF(score!$L436=80,"0",IF(score!$L436=100,"0")))))))</f>
        <v>0</v>
      </c>
      <c r="AA436" t="str">
        <f>IF(score!$L436=".",".",IF(score!$L436=0,"0",IF(score!$L436=20,"0",IF(score!$L436=40,"1",IF(score!$L436=60,"0",IF(score!$L436=80,"0",IF(score!$L436=100,"0")))))))</f>
        <v>0</v>
      </c>
      <c r="AB436" t="str">
        <f>IF(score!$L436=".",".",IF(score!$L436=0,"0",IF(score!$L436=20,"0",IF(score!$L436=40,"0",IF(score!$L436=60,"1",IF(score!$L436=80,"0",IF(score!$L436=100,"0")))))))</f>
        <v>0</v>
      </c>
      <c r="AC436" t="str">
        <f>IF(score!$L436=".",".",IF(score!$L436=0,"0",IF(score!$L436=20,"0",IF(score!$L436=40,"0",IF(score!$L436=60,"0",IF(score!$L436=80,"1",IF(score!L436=100,"0")))))))</f>
        <v>0</v>
      </c>
      <c r="AD436" t="str">
        <f>IF(score!$M436=".",".",IF(score!$M436=0,"1",IF(score!$M436=20,"0",IF(score!$M436=40,"0",IF(score!$M436=60,"0",IF(score!$M436=80,"0",IF(score!$M436=100,"0")))))))</f>
        <v>1</v>
      </c>
      <c r="AE436" t="str">
        <f>IF(score!$M436=".",".",IF(score!$M436=0,"0",IF(score!$M436=20,"1",IF(score!$M436=40,"0",IF(score!$M436=60,"0",IF(score!$M436=80,"0",IF(score!$M436=100,"0")))))))</f>
        <v>0</v>
      </c>
      <c r="AF436" t="str">
        <f>IF(score!$M436=".",".",IF(score!$M436=0,"0",IF(score!$M436=20,"0",IF(score!$M436=40,"1",IF(score!$M436=60,"0",IF(score!$M436=80,"0",IF(score!$M436=100,"0")))))))</f>
        <v>0</v>
      </c>
      <c r="AG436" t="str">
        <f>IF(score!$M436=".",".",IF(score!$M436=0,"0",IF(score!$M436=20,"0",IF(score!$M436=40,"0",IF(score!$M436=60,"1",IF(score!$M436=80,"0",IF(score!$M436=100,"0")))))))</f>
        <v>0</v>
      </c>
      <c r="AH436" t="str">
        <f>IF(score!$M436=".",".",IF(score!$M436=0,"0",IF(score!$M436=20,"0",IF(score!$M436=40,"0",IF(score!$M436=60,"0",IF(score!$M436=80,"1",IF(score!$M436=100,"0")))))))</f>
        <v>0</v>
      </c>
      <c r="AI436" t="str">
        <f>IF(score!$N436=".",".",IF(score!$N436=0,"1",IF(score!$N436=25,"0",IF(score!$N436=50,"0",IF(score!$N436=75,"0",IF(score!$N436=100,"0"))))))</f>
        <v>0</v>
      </c>
      <c r="AJ436" t="str">
        <f>IF(score!$N436=".",".",IF(score!$N436=0,"0",IF(score!$N436=25,"1",IF(score!$N436=50,"0",IF(score!$N436=75,"0",IF(score!$N436=100,"0"))))))</f>
        <v>0</v>
      </c>
      <c r="AK436" t="str">
        <f>IF(score!$N436=".",".",IF(score!$N436=0,"0",IF(score!$N436=25,"0",IF(score!$N436=50,"1",IF(score!$N436=75,"0",IF(score!$N436=100,"0"))))))</f>
        <v>0</v>
      </c>
      <c r="AL436" t="str">
        <f>IF(score!$N436=".",".",IF(score!$N436=0,"0",IF(score!$N436=25,"0",IF(score!$N436=50,"0",IF(score!$N436=75,"1",IF(score!$N436=100,"0"))))))</f>
        <v>0</v>
      </c>
      <c r="AN436">
        <f t="shared" si="420"/>
        <v>0</v>
      </c>
      <c r="AO436">
        <f t="shared" si="421"/>
        <v>-5.5646100000000001</v>
      </c>
      <c r="AP436">
        <f t="shared" si="422"/>
        <v>0</v>
      </c>
      <c r="AQ436">
        <f t="shared" si="423"/>
        <v>0</v>
      </c>
      <c r="AR436">
        <f t="shared" si="424"/>
        <v>-7.2321600000000004</v>
      </c>
      <c r="AS436">
        <f t="shared" si="425"/>
        <v>0</v>
      </c>
      <c r="AT436">
        <f t="shared" si="426"/>
        <v>-6.24397</v>
      </c>
      <c r="AU436">
        <f t="shared" si="427"/>
        <v>0</v>
      </c>
      <c r="AV436">
        <f t="shared" si="428"/>
        <v>-4.6161700000000003</v>
      </c>
      <c r="AW436">
        <f t="shared" si="429"/>
        <v>-5.5174700000000003</v>
      </c>
      <c r="AX436">
        <f t="shared" si="430"/>
        <v>0</v>
      </c>
      <c r="AY436">
        <f t="shared" si="431"/>
        <v>0</v>
      </c>
      <c r="AZ436">
        <f t="shared" si="432"/>
        <v>0</v>
      </c>
      <c r="BA436">
        <f t="shared" si="433"/>
        <v>-8.38063</v>
      </c>
      <c r="BB436">
        <f t="shared" si="434"/>
        <v>0</v>
      </c>
      <c r="BC436">
        <f t="shared" si="435"/>
        <v>0</v>
      </c>
      <c r="BD436">
        <f t="shared" si="436"/>
        <v>3.46638</v>
      </c>
      <c r="BE436">
        <f t="shared" si="437"/>
        <v>0</v>
      </c>
      <c r="BF436">
        <f t="shared" si="438"/>
        <v>0</v>
      </c>
      <c r="BG436">
        <f t="shared" si="439"/>
        <v>0</v>
      </c>
      <c r="BH436">
        <f t="shared" si="440"/>
        <v>0</v>
      </c>
      <c r="BI436">
        <f t="shared" si="441"/>
        <v>-2.44706</v>
      </c>
      <c r="BJ436">
        <f t="shared" si="442"/>
        <v>0</v>
      </c>
      <c r="BK436">
        <f t="shared" si="443"/>
        <v>0</v>
      </c>
      <c r="BL436">
        <f t="shared" si="444"/>
        <v>0</v>
      </c>
      <c r="BM436">
        <f t="shared" si="445"/>
        <v>0</v>
      </c>
      <c r="BN436">
        <f t="shared" si="446"/>
        <v>4.6144600000000002</v>
      </c>
      <c r="BO436">
        <f t="shared" si="447"/>
        <v>0</v>
      </c>
      <c r="BP436">
        <f t="shared" si="448"/>
        <v>0</v>
      </c>
      <c r="BQ436">
        <f t="shared" si="449"/>
        <v>0</v>
      </c>
      <c r="BR436">
        <f t="shared" si="450"/>
        <v>0</v>
      </c>
      <c r="BS436">
        <f t="shared" si="451"/>
        <v>0</v>
      </c>
      <c r="BT436">
        <f t="shared" si="452"/>
        <v>0</v>
      </c>
      <c r="BU436">
        <f t="shared" si="453"/>
        <v>0</v>
      </c>
      <c r="BV436">
        <f t="shared" si="454"/>
        <v>0</v>
      </c>
      <c r="BX436">
        <f t="shared" si="455"/>
        <v>0</v>
      </c>
      <c r="BY436">
        <f t="shared" si="456"/>
        <v>-0.16891</v>
      </c>
      <c r="BZ436">
        <f t="shared" si="457"/>
        <v>0</v>
      </c>
      <c r="CA436">
        <f t="shared" si="458"/>
        <v>0</v>
      </c>
      <c r="CB436">
        <f t="shared" si="459"/>
        <v>3.9311500000000001</v>
      </c>
      <c r="CC436">
        <f t="shared" si="460"/>
        <v>0</v>
      </c>
      <c r="CD436">
        <f t="shared" si="461"/>
        <v>2.68282</v>
      </c>
      <c r="CE436">
        <f t="shared" si="462"/>
        <v>0</v>
      </c>
      <c r="CF436">
        <f t="shared" si="463"/>
        <v>1.4406000000000001</v>
      </c>
      <c r="CG436">
        <f t="shared" si="464"/>
        <v>1.6696800000000001</v>
      </c>
      <c r="CH436">
        <f t="shared" si="465"/>
        <v>0</v>
      </c>
      <c r="CI436">
        <f t="shared" si="466"/>
        <v>0</v>
      </c>
      <c r="CJ436">
        <f t="shared" si="467"/>
        <v>0</v>
      </c>
      <c r="CK436">
        <f t="shared" si="468"/>
        <v>1.76691</v>
      </c>
      <c r="CL436">
        <f t="shared" si="469"/>
        <v>0</v>
      </c>
      <c r="CM436">
        <f t="shared" si="470"/>
        <v>0</v>
      </c>
      <c r="CN436">
        <f t="shared" si="471"/>
        <v>-10.190849999999999</v>
      </c>
      <c r="CO436">
        <f t="shared" si="472"/>
        <v>0</v>
      </c>
      <c r="CP436">
        <f t="shared" si="473"/>
        <v>0</v>
      </c>
      <c r="CQ436">
        <f t="shared" si="474"/>
        <v>0</v>
      </c>
      <c r="CR436">
        <f t="shared" si="475"/>
        <v>0</v>
      </c>
      <c r="CS436">
        <f t="shared" si="476"/>
        <v>-6.0240900000000002</v>
      </c>
      <c r="CT436">
        <f t="shared" si="477"/>
        <v>0</v>
      </c>
      <c r="CU436">
        <f t="shared" si="478"/>
        <v>0</v>
      </c>
      <c r="CV436">
        <f t="shared" si="479"/>
        <v>0</v>
      </c>
      <c r="CW436">
        <f t="shared" si="480"/>
        <v>0</v>
      </c>
      <c r="CX436">
        <f t="shared" si="481"/>
        <v>-16.153949999999998</v>
      </c>
      <c r="CY436">
        <f t="shared" si="482"/>
        <v>0</v>
      </c>
      <c r="CZ436">
        <f t="shared" si="483"/>
        <v>0</v>
      </c>
      <c r="DA436">
        <f t="shared" si="484"/>
        <v>0</v>
      </c>
      <c r="DB436">
        <f t="shared" si="485"/>
        <v>0</v>
      </c>
      <c r="DC436">
        <f t="shared" si="486"/>
        <v>0</v>
      </c>
      <c r="DD436">
        <f t="shared" si="487"/>
        <v>0</v>
      </c>
      <c r="DE436">
        <f t="shared" si="488"/>
        <v>0</v>
      </c>
      <c r="DF436">
        <f t="shared" si="489"/>
        <v>0</v>
      </c>
    </row>
    <row r="437" spans="1:110" x14ac:dyDescent="0.25">
      <c r="A437" s="4">
        <f>raw!$A437:$A437</f>
        <v>43371</v>
      </c>
      <c r="B437" s="6" t="str">
        <f>raw!$B437:$B437</f>
        <v>0011-0056</v>
      </c>
      <c r="D437" t="str">
        <f>IF(score!$C437=".",".",IF(score!$C437=0,"1",IF(score!$C437=25,"0",IF(score!$C437=50,"0",IF(score!$C437=75,"0",IF(score!$C437=100,"0"))))))</f>
        <v>0</v>
      </c>
      <c r="E437" t="str">
        <f>IF(score!$C437=".",".",IF(score!$C437=0,"0",IF(score!$C437=25,"1",IF(score!$C437=50,"0",IF(score!$C437=75,"0",IF(score!$C437=100,"0"))))))</f>
        <v>0</v>
      </c>
      <c r="F437" t="str">
        <f>IF(score!$C437=".",".",IF(score!$C437=0,"0",IF(score!$C437=25,"0",IF(score!$C437=50,"1",IF(score!$C437=75,"0",IF(score!$C437=100,"0"))))))</f>
        <v>1</v>
      </c>
      <c r="G437" t="str">
        <f>IF(score!$C437=".",".",IF(score!$C437=0,"0",IF(score!$C437=25,"0",IF(score!$C437=50,"0",IF(score!$C437=75,"1",IF(score!$C437=100,"0"))))))</f>
        <v>0</v>
      </c>
      <c r="H437" t="str">
        <f>IF(score!$D437=".",".",IF(score!$D437=0,"1",IF(score!$D437=50,"0",IF(score!$D437=100,"0"))))</f>
        <v>0</v>
      </c>
      <c r="I437" t="str">
        <f>IF(score!$D437=".",".",IF(score!$D437=0,"0",IF(score!$D437=50,"1",IF(score!$D437=100,"0"))))</f>
        <v>1</v>
      </c>
      <c r="J437" t="str">
        <f>IF(score!$E437=".",".",IF(score!$E437=0,"1",IF(score!$E437=50,"0",IF(score!$E437=100,"0"))))</f>
        <v>0</v>
      </c>
      <c r="K437" t="str">
        <f>IF(score!$E437=".",".",IF(score!$E437=0,"0",IF(score!$E437=50,"1",IF(score!$E437=100,"0"))))</f>
        <v>1</v>
      </c>
      <c r="L437" t="str">
        <f>IF(score!$F437=".",".",IF(score!$F437=0,"1",IF(score!$F437=100,"0")))</f>
        <v>1</v>
      </c>
      <c r="M437" t="str">
        <f>IF(score!$G437=".",".",IF(score!$G437=0,"1",IF(score!$G437=100,"0")))</f>
        <v>1</v>
      </c>
      <c r="N437" t="str">
        <f>IF(score!$H437=".",".",IF(score!$H437=0,"1",IF(score!$H437=100,"0")))</f>
        <v>1</v>
      </c>
      <c r="O437" t="str">
        <f>IF(score!$I437=".",".",IF(score!$I437=0,"1",IF(score!$I437=50,"0",IF(score!$I437=100,"0"))))</f>
        <v>1</v>
      </c>
      <c r="P437" t="str">
        <f>IF(score!$J437=".",".",IF(score!$J437=0,"1",IF(score!$J437=25,"0",IF(score!$J437=50,"0",IF(score!$J437=75,"0",IF(score!$J437=100,"0"))))))</f>
        <v>0</v>
      </c>
      <c r="Q437" t="str">
        <f>IF(score!$J437=".",".",IF(score!$J437=0,"0",IF(score!$J437=25,"1",IF(score!$J437=50,"0",IF(score!$J437=75,"0",IF(score!$J437=100,"0"))))))</f>
        <v>0</v>
      </c>
      <c r="R437" t="str">
        <f>IF(score!$J437=".",".",IF(score!$J437=0,"0",IF(score!$J437=25,"0",IF(score!$J437=50,"1",IF(score!$J437=75,"0",IF(score!$J437=100,"0"))))))</f>
        <v>0</v>
      </c>
      <c r="S437" t="str">
        <f>IF(score!$J437=".",".",IF(score!$J437=0,"0",IF(score!$J437=25,"0",IF(score!$J437=50,"0",IF(score!$J437=75,"1",IF(score!$J437=100,"0"))))))</f>
        <v>0</v>
      </c>
      <c r="T437" t="str">
        <f>IF(score!$K437=".",".",IF(score!$K437=0,"1",IF(score!$K437=20,"0",IF(score!$K437=40,"0",IF(score!$K437=60,"0",IF(score!$K437=80,"0",IF(score!$K437=100,"0")))))))</f>
        <v>0</v>
      </c>
      <c r="U437" t="str">
        <f>IF(score!$K437=".",".",IF(score!$K437=0,"0",IF(score!$K437=20,"1",IF(score!$K437=40,"0",IF(score!$K437=60,"0",IF(score!$K437=80,"0",IF(score!$K437=100,"0")))))))</f>
        <v>0</v>
      </c>
      <c r="V437" t="str">
        <f>IF(score!$K437=".",".",IF(score!$K437=0,"0",IF(score!$K437=20,"0",IF(score!$K437=40,"1",IF(score!$K437=60,"0",IF(score!$K437=80,"0",IF(score!$K437=100,"0")))))))</f>
        <v>0</v>
      </c>
      <c r="W437" t="str">
        <f>IF(score!$K437=".",".",IF(score!$K437=0,"0",IF(score!$K437=20,"0",IF(score!$K437=40,"0",IF(score!$K437=60,"1",IF(score!$K437=80,"0",IF(score!$K437=100,"0")))))))</f>
        <v>0</v>
      </c>
      <c r="X437" t="str">
        <f>IF(score!$K437=".",".",IF(score!$K437=0,"0",IF(score!$K437=20,"0",IF(score!$K437=40,"0",IF(score!$K437=60,"0",IF(score!$K437=80,"1",IF(score!$K437=100,"0")))))))</f>
        <v>1</v>
      </c>
      <c r="Y437" t="str">
        <f>IF(score!$L437=".",".",IF(score!$L437=0,"1",IF(score!$L437=20,"0",IF(score!$L437=40,"0",IF(score!$L437=60,"0",IF(score!$L437=80,"0",IF(score!$L437=100,"0")))))))</f>
        <v>0</v>
      </c>
      <c r="Z437" t="str">
        <f>IF(score!$L437=".",".",IF(score!$L437=0,"0",IF(score!$L437=20,"1",IF(score!$L437=40,"0",IF(score!$L437=60,"0",IF(score!$L437=80,"0",IF(score!$L437=100,"0")))))))</f>
        <v>0</v>
      </c>
      <c r="AA437" t="str">
        <f>IF(score!$L437=".",".",IF(score!$L437=0,"0",IF(score!$L437=20,"0",IF(score!$L437=40,"1",IF(score!$L437=60,"0",IF(score!$L437=80,"0",IF(score!$L437=100,"0")))))))</f>
        <v>1</v>
      </c>
      <c r="AB437" t="str">
        <f>IF(score!$L437=".",".",IF(score!$L437=0,"0",IF(score!$L437=20,"0",IF(score!$L437=40,"0",IF(score!$L437=60,"1",IF(score!$L437=80,"0",IF(score!$L437=100,"0")))))))</f>
        <v>0</v>
      </c>
      <c r="AC437" t="str">
        <f>IF(score!$L437=".",".",IF(score!$L437=0,"0",IF(score!$L437=20,"0",IF(score!$L437=40,"0",IF(score!$L437=60,"0",IF(score!$L437=80,"1",IF(score!L437=100,"0")))))))</f>
        <v>0</v>
      </c>
      <c r="AD437" t="str">
        <f>IF(score!$M437=".",".",IF(score!$M437=0,"1",IF(score!$M437=20,"0",IF(score!$M437=40,"0",IF(score!$M437=60,"0",IF(score!$M437=80,"0",IF(score!$M437=100,"0")))))))</f>
        <v>0</v>
      </c>
      <c r="AE437" t="str">
        <f>IF(score!$M437=".",".",IF(score!$M437=0,"0",IF(score!$M437=20,"1",IF(score!$M437=40,"0",IF(score!$M437=60,"0",IF(score!$M437=80,"0",IF(score!$M437=100,"0")))))))</f>
        <v>0</v>
      </c>
      <c r="AF437" t="str">
        <f>IF(score!$M437=".",".",IF(score!$M437=0,"0",IF(score!$M437=20,"0",IF(score!$M437=40,"1",IF(score!$M437=60,"0",IF(score!$M437=80,"0",IF(score!$M437=100,"0")))))))</f>
        <v>0</v>
      </c>
      <c r="AG437" t="str">
        <f>IF(score!$M437=".",".",IF(score!$M437=0,"0",IF(score!$M437=20,"0",IF(score!$M437=40,"0",IF(score!$M437=60,"1",IF(score!$M437=80,"0",IF(score!$M437=100,"0")))))))</f>
        <v>1</v>
      </c>
      <c r="AH437" t="str">
        <f>IF(score!$M437=".",".",IF(score!$M437=0,"0",IF(score!$M437=20,"0",IF(score!$M437=40,"0",IF(score!$M437=60,"0",IF(score!$M437=80,"1",IF(score!$M437=100,"0")))))))</f>
        <v>0</v>
      </c>
      <c r="AI437" t="str">
        <f>IF(score!$N437=".",".",IF(score!$N437=0,"1",IF(score!$N437=25,"0",IF(score!$N437=50,"0",IF(score!$N437=75,"0",IF(score!$N437=100,"0"))))))</f>
        <v>0</v>
      </c>
      <c r="AJ437" t="str">
        <f>IF(score!$N437=".",".",IF(score!$N437=0,"0",IF(score!$N437=25,"1",IF(score!$N437=50,"0",IF(score!$N437=75,"0",IF(score!$N437=100,"0"))))))</f>
        <v>0</v>
      </c>
      <c r="AK437" t="str">
        <f>IF(score!$N437=".",".",IF(score!$N437=0,"0",IF(score!$N437=25,"0",IF(score!$N437=50,"1",IF(score!$N437=75,"0",IF(score!$N437=100,"0"))))))</f>
        <v>1</v>
      </c>
      <c r="AL437" t="str">
        <f>IF(score!$N437=".",".",IF(score!$N437=0,"0",IF(score!$N437=25,"0",IF(score!$N437=50,"0",IF(score!$N437=75,"1",IF(score!$N437=100,"0"))))))</f>
        <v>0</v>
      </c>
      <c r="AN437">
        <f t="shared" si="420"/>
        <v>0</v>
      </c>
      <c r="AO437">
        <f t="shared" si="421"/>
        <v>0</v>
      </c>
      <c r="AP437">
        <f t="shared" si="422"/>
        <v>-3.0239600000000002</v>
      </c>
      <c r="AQ437">
        <f t="shared" si="423"/>
        <v>0</v>
      </c>
      <c r="AR437">
        <f t="shared" si="424"/>
        <v>0</v>
      </c>
      <c r="AS437">
        <f t="shared" si="425"/>
        <v>-3.4555500000000001</v>
      </c>
      <c r="AT437">
        <f t="shared" si="426"/>
        <v>0</v>
      </c>
      <c r="AU437">
        <f t="shared" si="427"/>
        <v>-2.7355700000000001</v>
      </c>
      <c r="AV437">
        <f t="shared" si="428"/>
        <v>-4.6161700000000003</v>
      </c>
      <c r="AW437">
        <f t="shared" si="429"/>
        <v>-5.5174700000000003</v>
      </c>
      <c r="AX437">
        <f t="shared" si="430"/>
        <v>3.04365</v>
      </c>
      <c r="AY437">
        <f t="shared" si="431"/>
        <v>2.32091</v>
      </c>
      <c r="AZ437">
        <f t="shared" si="432"/>
        <v>0</v>
      </c>
      <c r="BA437">
        <f t="shared" si="433"/>
        <v>0</v>
      </c>
      <c r="BB437">
        <f t="shared" si="434"/>
        <v>0</v>
      </c>
      <c r="BC437">
        <f t="shared" si="435"/>
        <v>0</v>
      </c>
      <c r="BD437">
        <f t="shared" si="436"/>
        <v>0</v>
      </c>
      <c r="BE437">
        <f t="shared" si="437"/>
        <v>0</v>
      </c>
      <c r="BF437">
        <f t="shared" si="438"/>
        <v>0</v>
      </c>
      <c r="BG437">
        <f t="shared" si="439"/>
        <v>0</v>
      </c>
      <c r="BH437">
        <f t="shared" si="440"/>
        <v>0.66513999999999995</v>
      </c>
      <c r="BI437">
        <f t="shared" si="441"/>
        <v>0</v>
      </c>
      <c r="BJ437">
        <f t="shared" si="442"/>
        <v>0</v>
      </c>
      <c r="BK437">
        <f t="shared" si="443"/>
        <v>-1.6185</v>
      </c>
      <c r="BL437">
        <f t="shared" si="444"/>
        <v>0</v>
      </c>
      <c r="BM437">
        <f t="shared" si="445"/>
        <v>0</v>
      </c>
      <c r="BN437">
        <f t="shared" si="446"/>
        <v>0</v>
      </c>
      <c r="BO437">
        <f t="shared" si="447"/>
        <v>0</v>
      </c>
      <c r="BP437">
        <f t="shared" si="448"/>
        <v>0</v>
      </c>
      <c r="BQ437">
        <f t="shared" si="449"/>
        <v>1.28044</v>
      </c>
      <c r="BR437">
        <f t="shared" si="450"/>
        <v>0</v>
      </c>
      <c r="BS437">
        <f t="shared" si="451"/>
        <v>0</v>
      </c>
      <c r="BT437">
        <f t="shared" si="452"/>
        <v>0</v>
      </c>
      <c r="BU437">
        <f t="shared" si="453"/>
        <v>-0.18043000000000001</v>
      </c>
      <c r="BV437">
        <f t="shared" si="454"/>
        <v>0</v>
      </c>
      <c r="BX437">
        <f t="shared" si="455"/>
        <v>0</v>
      </c>
      <c r="BY437">
        <f t="shared" si="456"/>
        <v>0</v>
      </c>
      <c r="BZ437">
        <f t="shared" si="457"/>
        <v>3.4819999999999997E-2</v>
      </c>
      <c r="CA437">
        <f t="shared" si="458"/>
        <v>0</v>
      </c>
      <c r="CB437">
        <f t="shared" si="459"/>
        <v>0</v>
      </c>
      <c r="CC437">
        <f t="shared" si="460"/>
        <v>1.8684000000000001</v>
      </c>
      <c r="CD437">
        <f t="shared" si="461"/>
        <v>0</v>
      </c>
      <c r="CE437">
        <f t="shared" si="462"/>
        <v>1.43103</v>
      </c>
      <c r="CF437">
        <f t="shared" si="463"/>
        <v>1.4406000000000001</v>
      </c>
      <c r="CG437">
        <f t="shared" si="464"/>
        <v>1.6696800000000001</v>
      </c>
      <c r="CH437">
        <f t="shared" si="465"/>
        <v>-6.8267199999999999</v>
      </c>
      <c r="CI437">
        <f t="shared" si="466"/>
        <v>-5.6992099999999999</v>
      </c>
      <c r="CJ437">
        <f t="shared" si="467"/>
        <v>0</v>
      </c>
      <c r="CK437">
        <f t="shared" si="468"/>
        <v>0</v>
      </c>
      <c r="CL437">
        <f t="shared" si="469"/>
        <v>0</v>
      </c>
      <c r="CM437">
        <f t="shared" si="470"/>
        <v>0</v>
      </c>
      <c r="CN437">
        <f t="shared" si="471"/>
        <v>0</v>
      </c>
      <c r="CO437">
        <f t="shared" si="472"/>
        <v>0</v>
      </c>
      <c r="CP437">
        <f t="shared" si="473"/>
        <v>0</v>
      </c>
      <c r="CQ437">
        <f t="shared" si="474"/>
        <v>0</v>
      </c>
      <c r="CR437">
        <f t="shared" si="475"/>
        <v>-1.9494899999999999</v>
      </c>
      <c r="CS437">
        <f t="shared" si="476"/>
        <v>0</v>
      </c>
      <c r="CT437">
        <f t="shared" si="477"/>
        <v>0</v>
      </c>
      <c r="CU437">
        <f t="shared" si="478"/>
        <v>-3.2980499999999999</v>
      </c>
      <c r="CV437">
        <f t="shared" si="479"/>
        <v>0</v>
      </c>
      <c r="CW437">
        <f t="shared" si="480"/>
        <v>0</v>
      </c>
      <c r="CX437">
        <f t="shared" si="481"/>
        <v>0</v>
      </c>
      <c r="CY437">
        <f t="shared" si="482"/>
        <v>0</v>
      </c>
      <c r="CZ437">
        <f t="shared" si="483"/>
        <v>0</v>
      </c>
      <c r="DA437">
        <f t="shared" si="484"/>
        <v>-4.5905500000000004</v>
      </c>
      <c r="DB437">
        <f t="shared" si="485"/>
        <v>0</v>
      </c>
      <c r="DC437">
        <f t="shared" si="486"/>
        <v>0</v>
      </c>
      <c r="DD437">
        <f t="shared" si="487"/>
        <v>0</v>
      </c>
      <c r="DE437">
        <f t="shared" si="488"/>
        <v>-5.63286</v>
      </c>
      <c r="DF437">
        <f t="shared" si="489"/>
        <v>0</v>
      </c>
    </row>
    <row r="438" spans="1:110" x14ac:dyDescent="0.25">
      <c r="A438" s="4">
        <f>raw!$A438:$A438</f>
        <v>43369</v>
      </c>
      <c r="B438" s="6" t="str">
        <f>raw!$B438:$B438</f>
        <v>0011-0057</v>
      </c>
      <c r="D438" t="str">
        <f>IF(score!$C438=".",".",IF(score!$C438=0,"1",IF(score!$C438=25,"0",IF(score!$C438=50,"0",IF(score!$C438=75,"0",IF(score!$C438=100,"0"))))))</f>
        <v>0</v>
      </c>
      <c r="E438" t="str">
        <f>IF(score!$C438=".",".",IF(score!$C438=0,"0",IF(score!$C438=25,"1",IF(score!$C438=50,"0",IF(score!$C438=75,"0",IF(score!$C438=100,"0"))))))</f>
        <v>0</v>
      </c>
      <c r="F438" t="str">
        <f>IF(score!$C438=".",".",IF(score!$C438=0,"0",IF(score!$C438=25,"0",IF(score!$C438=50,"1",IF(score!$C438=75,"0",IF(score!$C438=100,"0"))))))</f>
        <v>0</v>
      </c>
      <c r="G438" t="str">
        <f>IF(score!$C438=".",".",IF(score!$C438=0,"0",IF(score!$C438=25,"0",IF(score!$C438=50,"0",IF(score!$C438=75,"1",IF(score!$C438=100,"0"))))))</f>
        <v>0</v>
      </c>
      <c r="H438" t="str">
        <f>IF(score!$D438=".",".",IF(score!$D438=0,"1",IF(score!$D438=50,"0",IF(score!$D438=100,"0"))))</f>
        <v>0</v>
      </c>
      <c r="I438" t="str">
        <f>IF(score!$D438=".",".",IF(score!$D438=0,"0",IF(score!$D438=50,"1",IF(score!$D438=100,"0"))))</f>
        <v>0</v>
      </c>
      <c r="J438" t="str">
        <f>IF(score!$E438=".",".",IF(score!$E438=0,"1",IF(score!$E438=50,"0",IF(score!$E438=100,"0"))))</f>
        <v>0</v>
      </c>
      <c r="K438" t="str">
        <f>IF(score!$E438=".",".",IF(score!$E438=0,"0",IF(score!$E438=50,"1",IF(score!$E438=100,"0"))))</f>
        <v>0</v>
      </c>
      <c r="L438" t="str">
        <f>IF(score!$F438=".",".",IF(score!$F438=0,"1",IF(score!$F438=100,"0")))</f>
        <v>0</v>
      </c>
      <c r="M438" t="str">
        <f>IF(score!$G438=".",".",IF(score!$G438=0,"1",IF(score!$G438=100,"0")))</f>
        <v>0</v>
      </c>
      <c r="N438" t="str">
        <f>IF(score!$H438=".",".",IF(score!$H438=0,"1",IF(score!$H438=100,"0")))</f>
        <v>0</v>
      </c>
      <c r="O438" t="str">
        <f>IF(score!$I438=".",".",IF(score!$I438=0,"1",IF(score!$I438=50,"0",IF(score!$I438=100,"0"))))</f>
        <v>0</v>
      </c>
      <c r="P438" t="str">
        <f>IF(score!$J438=".",".",IF(score!$J438=0,"1",IF(score!$J438=25,"0",IF(score!$J438=50,"0",IF(score!$J438=75,"0",IF(score!$J438=100,"0"))))))</f>
        <v>0</v>
      </c>
      <c r="Q438" t="str">
        <f>IF(score!$J438=".",".",IF(score!$J438=0,"0",IF(score!$J438=25,"1",IF(score!$J438=50,"0",IF(score!$J438=75,"0",IF(score!$J438=100,"0"))))))</f>
        <v>0</v>
      </c>
      <c r="R438" t="str">
        <f>IF(score!$J438=".",".",IF(score!$J438=0,"0",IF(score!$J438=25,"0",IF(score!$J438=50,"1",IF(score!$J438=75,"0",IF(score!$J438=100,"0"))))))</f>
        <v>0</v>
      </c>
      <c r="S438" t="str">
        <f>IF(score!$J438=".",".",IF(score!$J438=0,"0",IF(score!$J438=25,"0",IF(score!$J438=50,"0",IF(score!$J438=75,"1",IF(score!$J438=100,"0"))))))</f>
        <v>0</v>
      </c>
      <c r="T438" t="str">
        <f>IF(score!$K438=".",".",IF(score!$K438=0,"1",IF(score!$K438=20,"0",IF(score!$K438=40,"0",IF(score!$K438=60,"0",IF(score!$K438=80,"0",IF(score!$K438=100,"0")))))))</f>
        <v>0</v>
      </c>
      <c r="U438" t="str">
        <f>IF(score!$K438=".",".",IF(score!$K438=0,"0",IF(score!$K438=20,"1",IF(score!$K438=40,"0",IF(score!$K438=60,"0",IF(score!$K438=80,"0",IF(score!$K438=100,"0")))))))</f>
        <v>0</v>
      </c>
      <c r="V438" t="str">
        <f>IF(score!$K438=".",".",IF(score!$K438=0,"0",IF(score!$K438=20,"0",IF(score!$K438=40,"1",IF(score!$K438=60,"0",IF(score!$K438=80,"0",IF(score!$K438=100,"0")))))))</f>
        <v>0</v>
      </c>
      <c r="W438" t="str">
        <f>IF(score!$K438=".",".",IF(score!$K438=0,"0",IF(score!$K438=20,"0",IF(score!$K438=40,"0",IF(score!$K438=60,"1",IF(score!$K438=80,"0",IF(score!$K438=100,"0")))))))</f>
        <v>0</v>
      </c>
      <c r="X438" t="str">
        <f>IF(score!$K438=".",".",IF(score!$K438=0,"0",IF(score!$K438=20,"0",IF(score!$K438=40,"0",IF(score!$K438=60,"0",IF(score!$K438=80,"1",IF(score!$K438=100,"0")))))))</f>
        <v>0</v>
      </c>
      <c r="Y438" t="str">
        <f>IF(score!$L438=".",".",IF(score!$L438=0,"1",IF(score!$L438=20,"0",IF(score!$L438=40,"0",IF(score!$L438=60,"0",IF(score!$L438=80,"0",IF(score!$L438=100,"0")))))))</f>
        <v>0</v>
      </c>
      <c r="Z438" t="str">
        <f>IF(score!$L438=".",".",IF(score!$L438=0,"0",IF(score!$L438=20,"1",IF(score!$L438=40,"0",IF(score!$L438=60,"0",IF(score!$L438=80,"0",IF(score!$L438=100,"0")))))))</f>
        <v>0</v>
      </c>
      <c r="AA438" t="str">
        <f>IF(score!$L438=".",".",IF(score!$L438=0,"0",IF(score!$L438=20,"0",IF(score!$L438=40,"1",IF(score!$L438=60,"0",IF(score!$L438=80,"0",IF(score!$L438=100,"0")))))))</f>
        <v>0</v>
      </c>
      <c r="AB438" t="str">
        <f>IF(score!$L438=".",".",IF(score!$L438=0,"0",IF(score!$L438=20,"0",IF(score!$L438=40,"0",IF(score!$L438=60,"1",IF(score!$L438=80,"0",IF(score!$L438=100,"0")))))))</f>
        <v>0</v>
      </c>
      <c r="AC438" t="str">
        <f>IF(score!$L438=".",".",IF(score!$L438=0,"0",IF(score!$L438=20,"0",IF(score!$L438=40,"0",IF(score!$L438=60,"0",IF(score!$L438=80,"1",IF(score!L438=100,"0")))))))</f>
        <v>0</v>
      </c>
      <c r="AD438" t="str">
        <f>IF(score!$M438=".",".",IF(score!$M438=0,"1",IF(score!$M438=20,"0",IF(score!$M438=40,"0",IF(score!$M438=60,"0",IF(score!$M438=80,"0",IF(score!$M438=100,"0")))))))</f>
        <v>0</v>
      </c>
      <c r="AE438" t="str">
        <f>IF(score!$M438=".",".",IF(score!$M438=0,"0",IF(score!$M438=20,"1",IF(score!$M438=40,"0",IF(score!$M438=60,"0",IF(score!$M438=80,"0",IF(score!$M438=100,"0")))))))</f>
        <v>0</v>
      </c>
      <c r="AF438" t="str">
        <f>IF(score!$M438=".",".",IF(score!$M438=0,"0",IF(score!$M438=20,"0",IF(score!$M438=40,"1",IF(score!$M438=60,"0",IF(score!$M438=80,"0",IF(score!$M438=100,"0")))))))</f>
        <v>0</v>
      </c>
      <c r="AG438" t="str">
        <f>IF(score!$M438=".",".",IF(score!$M438=0,"0",IF(score!$M438=20,"0",IF(score!$M438=40,"0",IF(score!$M438=60,"1",IF(score!$M438=80,"0",IF(score!$M438=100,"0")))))))</f>
        <v>0</v>
      </c>
      <c r="AH438" t="str">
        <f>IF(score!$M438=".",".",IF(score!$M438=0,"0",IF(score!$M438=20,"0",IF(score!$M438=40,"0",IF(score!$M438=60,"0",IF(score!$M438=80,"1",IF(score!$M438=100,"0")))))))</f>
        <v>0</v>
      </c>
      <c r="AI438" t="str">
        <f>IF(score!$N438=".",".",IF(score!$N438=0,"1",IF(score!$N438=25,"0",IF(score!$N438=50,"0",IF(score!$N438=75,"0",IF(score!$N438=100,"0"))))))</f>
        <v>0</v>
      </c>
      <c r="AJ438" t="str">
        <f>IF(score!$N438=".",".",IF(score!$N438=0,"0",IF(score!$N438=25,"1",IF(score!$N438=50,"0",IF(score!$N438=75,"0",IF(score!$N438=100,"0"))))))</f>
        <v>0</v>
      </c>
      <c r="AK438" t="str">
        <f>IF(score!$N438=".",".",IF(score!$N438=0,"0",IF(score!$N438=25,"0",IF(score!$N438=50,"1",IF(score!$N438=75,"0",IF(score!$N438=100,"0"))))))</f>
        <v>0</v>
      </c>
      <c r="AL438" t="str">
        <f>IF(score!$N438=".",".",IF(score!$N438=0,"0",IF(score!$N438=25,"0",IF(score!$N438=50,"0",IF(score!$N438=75,"1",IF(score!$N438=100,"0"))))))</f>
        <v>0</v>
      </c>
      <c r="AN438">
        <f t="shared" si="420"/>
        <v>0</v>
      </c>
      <c r="AO438">
        <f t="shared" si="421"/>
        <v>0</v>
      </c>
      <c r="AP438">
        <f t="shared" si="422"/>
        <v>0</v>
      </c>
      <c r="AQ438">
        <f t="shared" si="423"/>
        <v>0</v>
      </c>
      <c r="AR438">
        <f t="shared" si="424"/>
        <v>0</v>
      </c>
      <c r="AS438">
        <f t="shared" si="425"/>
        <v>0</v>
      </c>
      <c r="AT438">
        <f t="shared" si="426"/>
        <v>0</v>
      </c>
      <c r="AU438">
        <f t="shared" si="427"/>
        <v>0</v>
      </c>
      <c r="AV438">
        <f t="shared" si="428"/>
        <v>0</v>
      </c>
      <c r="AW438">
        <f t="shared" si="429"/>
        <v>0</v>
      </c>
      <c r="AX438">
        <f t="shared" si="430"/>
        <v>0</v>
      </c>
      <c r="AY438">
        <f t="shared" si="431"/>
        <v>0</v>
      </c>
      <c r="AZ438">
        <f t="shared" si="432"/>
        <v>0</v>
      </c>
      <c r="BA438">
        <f t="shared" si="433"/>
        <v>0</v>
      </c>
      <c r="BB438">
        <f t="shared" si="434"/>
        <v>0</v>
      </c>
      <c r="BC438">
        <f t="shared" si="435"/>
        <v>0</v>
      </c>
      <c r="BD438">
        <f t="shared" si="436"/>
        <v>0</v>
      </c>
      <c r="BE438">
        <f t="shared" si="437"/>
        <v>0</v>
      </c>
      <c r="BF438">
        <f t="shared" si="438"/>
        <v>0</v>
      </c>
      <c r="BG438">
        <f t="shared" si="439"/>
        <v>0</v>
      </c>
      <c r="BH438">
        <f t="shared" si="440"/>
        <v>0</v>
      </c>
      <c r="BI438">
        <f t="shared" si="441"/>
        <v>0</v>
      </c>
      <c r="BJ438">
        <f t="shared" si="442"/>
        <v>0</v>
      </c>
      <c r="BK438">
        <f t="shared" si="443"/>
        <v>0</v>
      </c>
      <c r="BL438">
        <f t="shared" si="444"/>
        <v>0</v>
      </c>
      <c r="BM438">
        <f t="shared" si="445"/>
        <v>0</v>
      </c>
      <c r="BN438">
        <f t="shared" si="446"/>
        <v>0</v>
      </c>
      <c r="BO438">
        <f t="shared" si="447"/>
        <v>0</v>
      </c>
      <c r="BP438">
        <f t="shared" si="448"/>
        <v>0</v>
      </c>
      <c r="BQ438">
        <f t="shared" si="449"/>
        <v>0</v>
      </c>
      <c r="BR438">
        <f t="shared" si="450"/>
        <v>0</v>
      </c>
      <c r="BS438">
        <f t="shared" si="451"/>
        <v>0</v>
      </c>
      <c r="BT438">
        <f t="shared" si="452"/>
        <v>0</v>
      </c>
      <c r="BU438">
        <f t="shared" si="453"/>
        <v>0</v>
      </c>
      <c r="BV438">
        <f t="shared" si="454"/>
        <v>0</v>
      </c>
      <c r="BX438">
        <f t="shared" si="455"/>
        <v>0</v>
      </c>
      <c r="BY438">
        <f t="shared" si="456"/>
        <v>0</v>
      </c>
      <c r="BZ438">
        <f t="shared" si="457"/>
        <v>0</v>
      </c>
      <c r="CA438">
        <f t="shared" si="458"/>
        <v>0</v>
      </c>
      <c r="CB438">
        <f t="shared" si="459"/>
        <v>0</v>
      </c>
      <c r="CC438">
        <f t="shared" si="460"/>
        <v>0</v>
      </c>
      <c r="CD438">
        <f t="shared" si="461"/>
        <v>0</v>
      </c>
      <c r="CE438">
        <f t="shared" si="462"/>
        <v>0</v>
      </c>
      <c r="CF438">
        <f t="shared" si="463"/>
        <v>0</v>
      </c>
      <c r="CG438">
        <f t="shared" si="464"/>
        <v>0</v>
      </c>
      <c r="CH438">
        <f t="shared" si="465"/>
        <v>0</v>
      </c>
      <c r="CI438">
        <f t="shared" si="466"/>
        <v>0</v>
      </c>
      <c r="CJ438">
        <f t="shared" si="467"/>
        <v>0</v>
      </c>
      <c r="CK438">
        <f t="shared" si="468"/>
        <v>0</v>
      </c>
      <c r="CL438">
        <f t="shared" si="469"/>
        <v>0</v>
      </c>
      <c r="CM438">
        <f t="shared" si="470"/>
        <v>0</v>
      </c>
      <c r="CN438">
        <f t="shared" si="471"/>
        <v>0</v>
      </c>
      <c r="CO438">
        <f t="shared" si="472"/>
        <v>0</v>
      </c>
      <c r="CP438">
        <f t="shared" si="473"/>
        <v>0</v>
      </c>
      <c r="CQ438">
        <f t="shared" si="474"/>
        <v>0</v>
      </c>
      <c r="CR438">
        <f t="shared" si="475"/>
        <v>0</v>
      </c>
      <c r="CS438">
        <f t="shared" si="476"/>
        <v>0</v>
      </c>
      <c r="CT438">
        <f t="shared" si="477"/>
        <v>0</v>
      </c>
      <c r="CU438">
        <f t="shared" si="478"/>
        <v>0</v>
      </c>
      <c r="CV438">
        <f t="shared" si="479"/>
        <v>0</v>
      </c>
      <c r="CW438">
        <f t="shared" si="480"/>
        <v>0</v>
      </c>
      <c r="CX438">
        <f t="shared" si="481"/>
        <v>0</v>
      </c>
      <c r="CY438">
        <f t="shared" si="482"/>
        <v>0</v>
      </c>
      <c r="CZ438">
        <f t="shared" si="483"/>
        <v>0</v>
      </c>
      <c r="DA438">
        <f t="shared" si="484"/>
        <v>0</v>
      </c>
      <c r="DB438">
        <f t="shared" si="485"/>
        <v>0</v>
      </c>
      <c r="DC438">
        <f t="shared" si="486"/>
        <v>0</v>
      </c>
      <c r="DD438">
        <f t="shared" si="487"/>
        <v>0</v>
      </c>
      <c r="DE438">
        <f t="shared" si="488"/>
        <v>0</v>
      </c>
      <c r="DF438">
        <f t="shared" si="489"/>
        <v>0</v>
      </c>
    </row>
    <row r="439" spans="1:110" x14ac:dyDescent="0.25">
      <c r="A439" s="4">
        <f>raw!$A439:$A439</f>
        <v>43369</v>
      </c>
      <c r="B439" s="6" t="str">
        <f>raw!$B439:$B439</f>
        <v>0011-0060</v>
      </c>
      <c r="D439" t="str">
        <f>IF(score!$C439=".",".",IF(score!$C439=0,"1",IF(score!$C439=25,"0",IF(score!$C439=50,"0",IF(score!$C439=75,"0",IF(score!$C439=100,"0"))))))</f>
        <v>0</v>
      </c>
      <c r="E439" t="str">
        <f>IF(score!$C439=".",".",IF(score!$C439=0,"0",IF(score!$C439=25,"1",IF(score!$C439=50,"0",IF(score!$C439=75,"0",IF(score!$C439=100,"0"))))))</f>
        <v>0</v>
      </c>
      <c r="F439" t="str">
        <f>IF(score!$C439=".",".",IF(score!$C439=0,"0",IF(score!$C439=25,"0",IF(score!$C439=50,"1",IF(score!$C439=75,"0",IF(score!$C439=100,"0"))))))</f>
        <v>1</v>
      </c>
      <c r="G439" t="str">
        <f>IF(score!$C439=".",".",IF(score!$C439=0,"0",IF(score!$C439=25,"0",IF(score!$C439=50,"0",IF(score!$C439=75,"1",IF(score!$C439=100,"0"))))))</f>
        <v>0</v>
      </c>
      <c r="H439" t="str">
        <f>IF(score!$D439=".",".",IF(score!$D439=0,"1",IF(score!$D439=50,"0",IF(score!$D439=100,"0"))))</f>
        <v>1</v>
      </c>
      <c r="I439" t="str">
        <f>IF(score!$D439=".",".",IF(score!$D439=0,"0",IF(score!$D439=50,"1",IF(score!$D439=100,"0"))))</f>
        <v>0</v>
      </c>
      <c r="J439" t="str">
        <f>IF(score!$E439=".",".",IF(score!$E439=0,"1",IF(score!$E439=50,"0",IF(score!$E439=100,"0"))))</f>
        <v>1</v>
      </c>
      <c r="K439" t="str">
        <f>IF(score!$E439=".",".",IF(score!$E439=0,"0",IF(score!$E439=50,"1",IF(score!$E439=100,"0"))))</f>
        <v>0</v>
      </c>
      <c r="L439" t="str">
        <f>IF(score!$F439=".",".",IF(score!$F439=0,"1",IF(score!$F439=100,"0")))</f>
        <v>1</v>
      </c>
      <c r="M439" t="str">
        <f>IF(score!$G439=".",".",IF(score!$G439=0,"1",IF(score!$G439=100,"0")))</f>
        <v>1</v>
      </c>
      <c r="N439" t="str">
        <f>IF(score!$H439=".",".",IF(score!$H439=0,"1",IF(score!$H439=100,"0")))</f>
        <v>1</v>
      </c>
      <c r="O439" t="str">
        <f>IF(score!$I439=".",".",IF(score!$I439=0,"1",IF(score!$I439=50,"0",IF(score!$I439=100,"0"))))</f>
        <v>1</v>
      </c>
      <c r="P439" t="str">
        <f>IF(score!$J439=".",".",IF(score!$J439=0,"1",IF(score!$J439=25,"0",IF(score!$J439=50,"0",IF(score!$J439=75,"0",IF(score!$J439=100,"0"))))))</f>
        <v>0</v>
      </c>
      <c r="Q439" t="str">
        <f>IF(score!$J439=".",".",IF(score!$J439=0,"0",IF(score!$J439=25,"1",IF(score!$J439=50,"0",IF(score!$J439=75,"0",IF(score!$J439=100,"0"))))))</f>
        <v>0</v>
      </c>
      <c r="R439" t="str">
        <f>IF(score!$J439=".",".",IF(score!$J439=0,"0",IF(score!$J439=25,"0",IF(score!$J439=50,"1",IF(score!$J439=75,"0",IF(score!$J439=100,"0"))))))</f>
        <v>0</v>
      </c>
      <c r="S439" t="str">
        <f>IF(score!$J439=".",".",IF(score!$J439=0,"0",IF(score!$J439=25,"0",IF(score!$J439=50,"0",IF(score!$J439=75,"1",IF(score!$J439=100,"0"))))))</f>
        <v>0</v>
      </c>
      <c r="T439" t="str">
        <f>IF(score!$K439=".",".",IF(score!$K439=0,"1",IF(score!$K439=20,"0",IF(score!$K439=40,"0",IF(score!$K439=60,"0",IF(score!$K439=80,"0",IF(score!$K439=100,"0")))))))</f>
        <v>0</v>
      </c>
      <c r="U439" t="str">
        <f>IF(score!$K439=".",".",IF(score!$K439=0,"0",IF(score!$K439=20,"1",IF(score!$K439=40,"0",IF(score!$K439=60,"0",IF(score!$K439=80,"0",IF(score!$K439=100,"0")))))))</f>
        <v>0</v>
      </c>
      <c r="V439" t="str">
        <f>IF(score!$K439=".",".",IF(score!$K439=0,"0",IF(score!$K439=20,"0",IF(score!$K439=40,"1",IF(score!$K439=60,"0",IF(score!$K439=80,"0",IF(score!$K439=100,"0")))))))</f>
        <v>0</v>
      </c>
      <c r="W439" t="str">
        <f>IF(score!$K439=".",".",IF(score!$K439=0,"0",IF(score!$K439=20,"0",IF(score!$K439=40,"0",IF(score!$K439=60,"1",IF(score!$K439=80,"0",IF(score!$K439=100,"0")))))))</f>
        <v>0</v>
      </c>
      <c r="X439" t="str">
        <f>IF(score!$K439=".",".",IF(score!$K439=0,"0",IF(score!$K439=20,"0",IF(score!$K439=40,"0",IF(score!$K439=60,"0",IF(score!$K439=80,"1",IF(score!$K439=100,"0")))))))</f>
        <v>0</v>
      </c>
      <c r="Y439" t="str">
        <f>IF(score!$L439=".",".",IF(score!$L439=0,"1",IF(score!$L439=20,"0",IF(score!$L439=40,"0",IF(score!$L439=60,"0",IF(score!$L439=80,"0",IF(score!$L439=100,"0")))))))</f>
        <v>0</v>
      </c>
      <c r="Z439" t="str">
        <f>IF(score!$L439=".",".",IF(score!$L439=0,"0",IF(score!$L439=20,"1",IF(score!$L439=40,"0",IF(score!$L439=60,"0",IF(score!$L439=80,"0",IF(score!$L439=100,"0")))))))</f>
        <v>1</v>
      </c>
      <c r="AA439" t="str">
        <f>IF(score!$L439=".",".",IF(score!$L439=0,"0",IF(score!$L439=20,"0",IF(score!$L439=40,"1",IF(score!$L439=60,"0",IF(score!$L439=80,"0",IF(score!$L439=100,"0")))))))</f>
        <v>0</v>
      </c>
      <c r="AB439" t="str">
        <f>IF(score!$L439=".",".",IF(score!$L439=0,"0",IF(score!$L439=20,"0",IF(score!$L439=40,"0",IF(score!$L439=60,"1",IF(score!$L439=80,"0",IF(score!$L439=100,"0")))))))</f>
        <v>0</v>
      </c>
      <c r="AC439" t="str">
        <f>IF(score!$L439=".",".",IF(score!$L439=0,"0",IF(score!$L439=20,"0",IF(score!$L439=40,"0",IF(score!$L439=60,"0",IF(score!$L439=80,"1",IF(score!L439=100,"0")))))))</f>
        <v>0</v>
      </c>
      <c r="AD439" t="str">
        <f>IF(score!$M439=".",".",IF(score!$M439=0,"1",IF(score!$M439=20,"0",IF(score!$M439=40,"0",IF(score!$M439=60,"0",IF(score!$M439=80,"0",IF(score!$M439=100,"0")))))))</f>
        <v>0</v>
      </c>
      <c r="AE439" t="str">
        <f>IF(score!$M439=".",".",IF(score!$M439=0,"0",IF(score!$M439=20,"1",IF(score!$M439=40,"0",IF(score!$M439=60,"0",IF(score!$M439=80,"0",IF(score!$M439=100,"0")))))))</f>
        <v>0</v>
      </c>
      <c r="AF439" t="str">
        <f>IF(score!$M439=".",".",IF(score!$M439=0,"0",IF(score!$M439=20,"0",IF(score!$M439=40,"1",IF(score!$M439=60,"0",IF(score!$M439=80,"0",IF(score!$M439=100,"0")))))))</f>
        <v>1</v>
      </c>
      <c r="AG439" t="str">
        <f>IF(score!$M439=".",".",IF(score!$M439=0,"0",IF(score!$M439=20,"0",IF(score!$M439=40,"0",IF(score!$M439=60,"1",IF(score!$M439=80,"0",IF(score!$M439=100,"0")))))))</f>
        <v>0</v>
      </c>
      <c r="AH439" t="str">
        <f>IF(score!$M439=".",".",IF(score!$M439=0,"0",IF(score!$M439=20,"0",IF(score!$M439=40,"0",IF(score!$M439=60,"0",IF(score!$M439=80,"1",IF(score!$M439=100,"0")))))))</f>
        <v>0</v>
      </c>
      <c r="AI439" t="str">
        <f>IF(score!$N439=".",".",IF(score!$N439=0,"1",IF(score!$N439=25,"0",IF(score!$N439=50,"0",IF(score!$N439=75,"0",IF(score!$N439=100,"0"))))))</f>
        <v>0</v>
      </c>
      <c r="AJ439" t="str">
        <f>IF(score!$N439=".",".",IF(score!$N439=0,"0",IF(score!$N439=25,"1",IF(score!$N439=50,"0",IF(score!$N439=75,"0",IF(score!$N439=100,"0"))))))</f>
        <v>1</v>
      </c>
      <c r="AK439" t="str">
        <f>IF(score!$N439=".",".",IF(score!$N439=0,"0",IF(score!$N439=25,"0",IF(score!$N439=50,"1",IF(score!$N439=75,"0",IF(score!$N439=100,"0"))))))</f>
        <v>0</v>
      </c>
      <c r="AL439" t="str">
        <f>IF(score!$N439=".",".",IF(score!$N439=0,"0",IF(score!$N439=25,"0",IF(score!$N439=50,"0",IF(score!$N439=75,"1",IF(score!$N439=100,"0"))))))</f>
        <v>0</v>
      </c>
      <c r="AN439">
        <f t="shared" si="420"/>
        <v>0</v>
      </c>
      <c r="AO439">
        <f t="shared" si="421"/>
        <v>0</v>
      </c>
      <c r="AP439">
        <f t="shared" si="422"/>
        <v>-3.0239600000000002</v>
      </c>
      <c r="AQ439">
        <f t="shared" si="423"/>
        <v>0</v>
      </c>
      <c r="AR439">
        <f t="shared" si="424"/>
        <v>-7.2321600000000004</v>
      </c>
      <c r="AS439">
        <f t="shared" si="425"/>
        <v>0</v>
      </c>
      <c r="AT439">
        <f t="shared" si="426"/>
        <v>-6.24397</v>
      </c>
      <c r="AU439">
        <f t="shared" si="427"/>
        <v>0</v>
      </c>
      <c r="AV439">
        <f t="shared" si="428"/>
        <v>-4.6161700000000003</v>
      </c>
      <c r="AW439">
        <f t="shared" si="429"/>
        <v>-5.5174700000000003</v>
      </c>
      <c r="AX439">
        <f t="shared" si="430"/>
        <v>3.04365</v>
      </c>
      <c r="AY439">
        <f t="shared" si="431"/>
        <v>2.32091</v>
      </c>
      <c r="AZ439">
        <f t="shared" si="432"/>
        <v>0</v>
      </c>
      <c r="BA439">
        <f t="shared" si="433"/>
        <v>0</v>
      </c>
      <c r="BB439">
        <f t="shared" si="434"/>
        <v>0</v>
      </c>
      <c r="BC439">
        <f t="shared" si="435"/>
        <v>0</v>
      </c>
      <c r="BD439">
        <f t="shared" si="436"/>
        <v>0</v>
      </c>
      <c r="BE439">
        <f t="shared" si="437"/>
        <v>0</v>
      </c>
      <c r="BF439">
        <f t="shared" si="438"/>
        <v>0</v>
      </c>
      <c r="BG439">
        <f t="shared" si="439"/>
        <v>0</v>
      </c>
      <c r="BH439">
        <f t="shared" si="440"/>
        <v>0</v>
      </c>
      <c r="BI439">
        <f t="shared" si="441"/>
        <v>0</v>
      </c>
      <c r="BJ439">
        <f t="shared" si="442"/>
        <v>-2.0216799999999999</v>
      </c>
      <c r="BK439">
        <f t="shared" si="443"/>
        <v>0</v>
      </c>
      <c r="BL439">
        <f t="shared" si="444"/>
        <v>0</v>
      </c>
      <c r="BM439">
        <f t="shared" si="445"/>
        <v>0</v>
      </c>
      <c r="BN439">
        <f t="shared" si="446"/>
        <v>0</v>
      </c>
      <c r="BO439">
        <f t="shared" si="447"/>
        <v>0</v>
      </c>
      <c r="BP439">
        <f t="shared" si="448"/>
        <v>2.3424700000000001</v>
      </c>
      <c r="BQ439">
        <f t="shared" si="449"/>
        <v>0</v>
      </c>
      <c r="BR439">
        <f t="shared" si="450"/>
        <v>0</v>
      </c>
      <c r="BS439">
        <f t="shared" si="451"/>
        <v>0</v>
      </c>
      <c r="BT439">
        <f t="shared" si="452"/>
        <v>-0.94342000000000004</v>
      </c>
      <c r="BU439">
        <f t="shared" si="453"/>
        <v>0</v>
      </c>
      <c r="BV439">
        <f t="shared" si="454"/>
        <v>0</v>
      </c>
      <c r="BX439">
        <f t="shared" si="455"/>
        <v>0</v>
      </c>
      <c r="BY439">
        <f t="shared" si="456"/>
        <v>0</v>
      </c>
      <c r="BZ439">
        <f t="shared" si="457"/>
        <v>3.4819999999999997E-2</v>
      </c>
      <c r="CA439">
        <f t="shared" si="458"/>
        <v>0</v>
      </c>
      <c r="CB439">
        <f t="shared" si="459"/>
        <v>3.9311500000000001</v>
      </c>
      <c r="CC439">
        <f t="shared" si="460"/>
        <v>0</v>
      </c>
      <c r="CD439">
        <f t="shared" si="461"/>
        <v>2.68282</v>
      </c>
      <c r="CE439">
        <f t="shared" si="462"/>
        <v>0</v>
      </c>
      <c r="CF439">
        <f t="shared" si="463"/>
        <v>1.4406000000000001</v>
      </c>
      <c r="CG439">
        <f t="shared" si="464"/>
        <v>1.6696800000000001</v>
      </c>
      <c r="CH439">
        <f t="shared" si="465"/>
        <v>-6.8267199999999999</v>
      </c>
      <c r="CI439">
        <f t="shared" si="466"/>
        <v>-5.6992099999999999</v>
      </c>
      <c r="CJ439">
        <f t="shared" si="467"/>
        <v>0</v>
      </c>
      <c r="CK439">
        <f t="shared" si="468"/>
        <v>0</v>
      </c>
      <c r="CL439">
        <f t="shared" si="469"/>
        <v>0</v>
      </c>
      <c r="CM439">
        <f t="shared" si="470"/>
        <v>0</v>
      </c>
      <c r="CN439">
        <f t="shared" si="471"/>
        <v>0</v>
      </c>
      <c r="CO439">
        <f t="shared" si="472"/>
        <v>0</v>
      </c>
      <c r="CP439">
        <f t="shared" si="473"/>
        <v>0</v>
      </c>
      <c r="CQ439">
        <f t="shared" si="474"/>
        <v>0</v>
      </c>
      <c r="CR439">
        <f t="shared" si="475"/>
        <v>0</v>
      </c>
      <c r="CS439">
        <f t="shared" si="476"/>
        <v>0</v>
      </c>
      <c r="CT439">
        <f t="shared" si="477"/>
        <v>-4.8896199999999999</v>
      </c>
      <c r="CU439">
        <f t="shared" si="478"/>
        <v>0</v>
      </c>
      <c r="CV439">
        <f t="shared" si="479"/>
        <v>0</v>
      </c>
      <c r="CW439">
        <f t="shared" si="480"/>
        <v>0</v>
      </c>
      <c r="CX439">
        <f t="shared" si="481"/>
        <v>0</v>
      </c>
      <c r="CY439">
        <f t="shared" si="482"/>
        <v>0</v>
      </c>
      <c r="CZ439">
        <f t="shared" si="483"/>
        <v>-8.0991400000000002</v>
      </c>
      <c r="DA439">
        <f t="shared" si="484"/>
        <v>0</v>
      </c>
      <c r="DB439">
        <f t="shared" si="485"/>
        <v>0</v>
      </c>
      <c r="DC439">
        <f t="shared" si="486"/>
        <v>0</v>
      </c>
      <c r="DD439">
        <f t="shared" si="487"/>
        <v>-8.2606599999999997</v>
      </c>
      <c r="DE439">
        <f t="shared" si="488"/>
        <v>0</v>
      </c>
      <c r="DF439">
        <f t="shared" si="489"/>
        <v>0</v>
      </c>
    </row>
    <row r="440" spans="1:110" x14ac:dyDescent="0.25">
      <c r="A440" s="4">
        <f>raw!$A440:$A440</f>
        <v>43384</v>
      </c>
      <c r="B440" s="6" t="str">
        <f>raw!$B440:$B440</f>
        <v>0011-0062</v>
      </c>
      <c r="D440" t="str">
        <f>IF(score!$C440=".",".",IF(score!$C440=0,"1",IF(score!$C440=25,"0",IF(score!$C440=50,"0",IF(score!$C440=75,"0",IF(score!$C440=100,"0"))))))</f>
        <v>0</v>
      </c>
      <c r="E440" t="str">
        <f>IF(score!$C440=".",".",IF(score!$C440=0,"0",IF(score!$C440=25,"1",IF(score!$C440=50,"0",IF(score!$C440=75,"0",IF(score!$C440=100,"0"))))))</f>
        <v>0</v>
      </c>
      <c r="F440" t="str">
        <f>IF(score!$C440=".",".",IF(score!$C440=0,"0",IF(score!$C440=25,"0",IF(score!$C440=50,"1",IF(score!$C440=75,"0",IF(score!$C440=100,"0"))))))</f>
        <v>1</v>
      </c>
      <c r="G440" t="str">
        <f>IF(score!$C440=".",".",IF(score!$C440=0,"0",IF(score!$C440=25,"0",IF(score!$C440=50,"0",IF(score!$C440=75,"1",IF(score!$C440=100,"0"))))))</f>
        <v>0</v>
      </c>
      <c r="H440" t="str">
        <f>IF(score!$D440=".",".",IF(score!$D440=0,"1",IF(score!$D440=50,"0",IF(score!$D440=100,"0"))))</f>
        <v>1</v>
      </c>
      <c r="I440" t="str">
        <f>IF(score!$D440=".",".",IF(score!$D440=0,"0",IF(score!$D440=50,"1",IF(score!$D440=100,"0"))))</f>
        <v>0</v>
      </c>
      <c r="J440" t="str">
        <f>IF(score!$E440=".",".",IF(score!$E440=0,"1",IF(score!$E440=50,"0",IF(score!$E440=100,"0"))))</f>
        <v>1</v>
      </c>
      <c r="K440" t="str">
        <f>IF(score!$E440=".",".",IF(score!$E440=0,"0",IF(score!$E440=50,"1",IF(score!$E440=100,"0"))))</f>
        <v>0</v>
      </c>
      <c r="L440" t="str">
        <f>IF(score!$F440=".",".",IF(score!$F440=0,"1",IF(score!$F440=100,"0")))</f>
        <v>0</v>
      </c>
      <c r="M440" t="str">
        <f>IF(score!$G440=".",".",IF(score!$G440=0,"1",IF(score!$G440=100,"0")))</f>
        <v>0</v>
      </c>
      <c r="N440" t="str">
        <f>IF(score!$H440=".",".",IF(score!$H440=0,"1",IF(score!$H440=100,"0")))</f>
        <v>0</v>
      </c>
      <c r="O440" t="str">
        <f>IF(score!$I440=".",".",IF(score!$I440=0,"1",IF(score!$I440=50,"0",IF(score!$I440=100,"0"))))</f>
        <v>0</v>
      </c>
      <c r="P440" t="str">
        <f>IF(score!$J440=".",".",IF(score!$J440=0,"1",IF(score!$J440=25,"0",IF(score!$J440=50,"0",IF(score!$J440=75,"0",IF(score!$J440=100,"0"))))))</f>
        <v>0</v>
      </c>
      <c r="Q440" t="str">
        <f>IF(score!$J440=".",".",IF(score!$J440=0,"0",IF(score!$J440=25,"1",IF(score!$J440=50,"0",IF(score!$J440=75,"0",IF(score!$J440=100,"0"))))))</f>
        <v>0</v>
      </c>
      <c r="R440" t="str">
        <f>IF(score!$J440=".",".",IF(score!$J440=0,"0",IF(score!$J440=25,"0",IF(score!$J440=50,"1",IF(score!$J440=75,"0",IF(score!$J440=100,"0"))))))</f>
        <v>0</v>
      </c>
      <c r="S440" t="str">
        <f>IF(score!$J440=".",".",IF(score!$J440=0,"0",IF(score!$J440=25,"0",IF(score!$J440=50,"0",IF(score!$J440=75,"1",IF(score!$J440=100,"0"))))))</f>
        <v>0</v>
      </c>
      <c r="T440" t="str">
        <f>IF(score!$K440=".",".",IF(score!$K440=0,"1",IF(score!$K440=20,"0",IF(score!$K440=40,"0",IF(score!$K440=60,"0",IF(score!$K440=80,"0",IF(score!$K440=100,"0")))))))</f>
        <v>0</v>
      </c>
      <c r="U440" t="str">
        <f>IF(score!$K440=".",".",IF(score!$K440=0,"0",IF(score!$K440=20,"1",IF(score!$K440=40,"0",IF(score!$K440=60,"0",IF(score!$K440=80,"0",IF(score!$K440=100,"0")))))))</f>
        <v>0</v>
      </c>
      <c r="V440" t="str">
        <f>IF(score!$K440=".",".",IF(score!$K440=0,"0",IF(score!$K440=20,"0",IF(score!$K440=40,"1",IF(score!$K440=60,"0",IF(score!$K440=80,"0",IF(score!$K440=100,"0")))))))</f>
        <v>0</v>
      </c>
      <c r="W440" t="str">
        <f>IF(score!$K440=".",".",IF(score!$K440=0,"0",IF(score!$K440=20,"0",IF(score!$K440=40,"0",IF(score!$K440=60,"1",IF(score!$K440=80,"0",IF(score!$K440=100,"0")))))))</f>
        <v>0</v>
      </c>
      <c r="X440" t="str">
        <f>IF(score!$K440=".",".",IF(score!$K440=0,"0",IF(score!$K440=20,"0",IF(score!$K440=40,"0",IF(score!$K440=60,"0",IF(score!$K440=80,"1",IF(score!$K440=100,"0")))))))</f>
        <v>0</v>
      </c>
      <c r="Y440" t="str">
        <f>IF(score!$L440=".",".",IF(score!$L440=0,"1",IF(score!$L440=20,"0",IF(score!$L440=40,"0",IF(score!$L440=60,"0",IF(score!$L440=80,"0",IF(score!$L440=100,"0")))))))</f>
        <v>0</v>
      </c>
      <c r="Z440" t="str">
        <f>IF(score!$L440=".",".",IF(score!$L440=0,"0",IF(score!$L440=20,"1",IF(score!$L440=40,"0",IF(score!$L440=60,"0",IF(score!$L440=80,"0",IF(score!$L440=100,"0")))))))</f>
        <v>0</v>
      </c>
      <c r="AA440" t="str">
        <f>IF(score!$L440=".",".",IF(score!$L440=0,"0",IF(score!$L440=20,"0",IF(score!$L440=40,"1",IF(score!$L440=60,"0",IF(score!$L440=80,"0",IF(score!$L440=100,"0")))))))</f>
        <v>1</v>
      </c>
      <c r="AB440" t="str">
        <f>IF(score!$L440=".",".",IF(score!$L440=0,"0",IF(score!$L440=20,"0",IF(score!$L440=40,"0",IF(score!$L440=60,"1",IF(score!$L440=80,"0",IF(score!$L440=100,"0")))))))</f>
        <v>0</v>
      </c>
      <c r="AC440" t="str">
        <f>IF(score!$L440=".",".",IF(score!$L440=0,"0",IF(score!$L440=20,"0",IF(score!$L440=40,"0",IF(score!$L440=60,"0",IF(score!$L440=80,"1",IF(score!L440=100,"0")))))))</f>
        <v>0</v>
      </c>
      <c r="AD440" t="str">
        <f>IF(score!$M440=".",".",IF(score!$M440=0,"1",IF(score!$M440=20,"0",IF(score!$M440=40,"0",IF(score!$M440=60,"0",IF(score!$M440=80,"0",IF(score!$M440=100,"0")))))))</f>
        <v>0</v>
      </c>
      <c r="AE440" t="str">
        <f>IF(score!$M440=".",".",IF(score!$M440=0,"0",IF(score!$M440=20,"1",IF(score!$M440=40,"0",IF(score!$M440=60,"0",IF(score!$M440=80,"0",IF(score!$M440=100,"0")))))))</f>
        <v>0</v>
      </c>
      <c r="AF440" t="str">
        <f>IF(score!$M440=".",".",IF(score!$M440=0,"0",IF(score!$M440=20,"0",IF(score!$M440=40,"1",IF(score!$M440=60,"0",IF(score!$M440=80,"0",IF(score!$M440=100,"0")))))))</f>
        <v>0</v>
      </c>
      <c r="AG440" t="str">
        <f>IF(score!$M440=".",".",IF(score!$M440=0,"0",IF(score!$M440=20,"0",IF(score!$M440=40,"0",IF(score!$M440=60,"1",IF(score!$M440=80,"0",IF(score!$M440=100,"0")))))))</f>
        <v>0</v>
      </c>
      <c r="AH440" t="str">
        <f>IF(score!$M440=".",".",IF(score!$M440=0,"0",IF(score!$M440=20,"0",IF(score!$M440=40,"0",IF(score!$M440=60,"0",IF(score!$M440=80,"1",IF(score!$M440=100,"0")))))))</f>
        <v>1</v>
      </c>
      <c r="AI440" t="str">
        <f>IF(score!$N440=".",".",IF(score!$N440=0,"1",IF(score!$N440=25,"0",IF(score!$N440=50,"0",IF(score!$N440=75,"0",IF(score!$N440=100,"0"))))))</f>
        <v>0</v>
      </c>
      <c r="AJ440" t="str">
        <f>IF(score!$N440=".",".",IF(score!$N440=0,"0",IF(score!$N440=25,"1",IF(score!$N440=50,"0",IF(score!$N440=75,"0",IF(score!$N440=100,"0"))))))</f>
        <v>1</v>
      </c>
      <c r="AK440" t="str">
        <f>IF(score!$N440=".",".",IF(score!$N440=0,"0",IF(score!$N440=25,"0",IF(score!$N440=50,"1",IF(score!$N440=75,"0",IF(score!$N440=100,"0"))))))</f>
        <v>0</v>
      </c>
      <c r="AL440" t="str">
        <f>IF(score!$N440=".",".",IF(score!$N440=0,"0",IF(score!$N440=25,"0",IF(score!$N440=50,"0",IF(score!$N440=75,"1",IF(score!$N440=100,"0"))))))</f>
        <v>0</v>
      </c>
      <c r="AN440">
        <f t="shared" si="420"/>
        <v>0</v>
      </c>
      <c r="AO440">
        <f t="shared" si="421"/>
        <v>0</v>
      </c>
      <c r="AP440">
        <f t="shared" si="422"/>
        <v>-3.0239600000000002</v>
      </c>
      <c r="AQ440">
        <f t="shared" si="423"/>
        <v>0</v>
      </c>
      <c r="AR440">
        <f t="shared" si="424"/>
        <v>-7.2321600000000004</v>
      </c>
      <c r="AS440">
        <f t="shared" si="425"/>
        <v>0</v>
      </c>
      <c r="AT440">
        <f t="shared" si="426"/>
        <v>-6.24397</v>
      </c>
      <c r="AU440">
        <f t="shared" si="427"/>
        <v>0</v>
      </c>
      <c r="AV440">
        <f t="shared" si="428"/>
        <v>0</v>
      </c>
      <c r="AW440">
        <f t="shared" si="429"/>
        <v>0</v>
      </c>
      <c r="AX440">
        <f t="shared" si="430"/>
        <v>0</v>
      </c>
      <c r="AY440">
        <f t="shared" si="431"/>
        <v>0</v>
      </c>
      <c r="AZ440">
        <f t="shared" si="432"/>
        <v>0</v>
      </c>
      <c r="BA440">
        <f t="shared" si="433"/>
        <v>0</v>
      </c>
      <c r="BB440">
        <f t="shared" si="434"/>
        <v>0</v>
      </c>
      <c r="BC440">
        <f t="shared" si="435"/>
        <v>0</v>
      </c>
      <c r="BD440">
        <f t="shared" si="436"/>
        <v>0</v>
      </c>
      <c r="BE440">
        <f t="shared" si="437"/>
        <v>0</v>
      </c>
      <c r="BF440">
        <f t="shared" si="438"/>
        <v>0</v>
      </c>
      <c r="BG440">
        <f t="shared" si="439"/>
        <v>0</v>
      </c>
      <c r="BH440">
        <f t="shared" si="440"/>
        <v>0</v>
      </c>
      <c r="BI440">
        <f t="shared" si="441"/>
        <v>0</v>
      </c>
      <c r="BJ440">
        <f t="shared" si="442"/>
        <v>0</v>
      </c>
      <c r="BK440">
        <f t="shared" si="443"/>
        <v>-1.6185</v>
      </c>
      <c r="BL440">
        <f t="shared" si="444"/>
        <v>0</v>
      </c>
      <c r="BM440">
        <f t="shared" si="445"/>
        <v>0</v>
      </c>
      <c r="BN440">
        <f t="shared" si="446"/>
        <v>0</v>
      </c>
      <c r="BO440">
        <f t="shared" si="447"/>
        <v>0</v>
      </c>
      <c r="BP440">
        <f t="shared" si="448"/>
        <v>0</v>
      </c>
      <c r="BQ440">
        <f t="shared" si="449"/>
        <v>0</v>
      </c>
      <c r="BR440">
        <f t="shared" si="450"/>
        <v>0.41188000000000002</v>
      </c>
      <c r="BS440">
        <f t="shared" si="451"/>
        <v>0</v>
      </c>
      <c r="BT440">
        <f t="shared" si="452"/>
        <v>-0.94342000000000004</v>
      </c>
      <c r="BU440">
        <f t="shared" si="453"/>
        <v>0</v>
      </c>
      <c r="BV440">
        <f t="shared" si="454"/>
        <v>0</v>
      </c>
      <c r="BX440">
        <f t="shared" si="455"/>
        <v>0</v>
      </c>
      <c r="BY440">
        <f t="shared" si="456"/>
        <v>0</v>
      </c>
      <c r="BZ440">
        <f t="shared" si="457"/>
        <v>3.4819999999999997E-2</v>
      </c>
      <c r="CA440">
        <f t="shared" si="458"/>
        <v>0</v>
      </c>
      <c r="CB440">
        <f t="shared" si="459"/>
        <v>3.9311500000000001</v>
      </c>
      <c r="CC440">
        <f t="shared" si="460"/>
        <v>0</v>
      </c>
      <c r="CD440">
        <f t="shared" si="461"/>
        <v>2.68282</v>
      </c>
      <c r="CE440">
        <f t="shared" si="462"/>
        <v>0</v>
      </c>
      <c r="CF440">
        <f t="shared" si="463"/>
        <v>0</v>
      </c>
      <c r="CG440">
        <f t="shared" si="464"/>
        <v>0</v>
      </c>
      <c r="CH440">
        <f t="shared" si="465"/>
        <v>0</v>
      </c>
      <c r="CI440">
        <f t="shared" si="466"/>
        <v>0</v>
      </c>
      <c r="CJ440">
        <f t="shared" si="467"/>
        <v>0</v>
      </c>
      <c r="CK440">
        <f t="shared" si="468"/>
        <v>0</v>
      </c>
      <c r="CL440">
        <f t="shared" si="469"/>
        <v>0</v>
      </c>
      <c r="CM440">
        <f t="shared" si="470"/>
        <v>0</v>
      </c>
      <c r="CN440">
        <f t="shared" si="471"/>
        <v>0</v>
      </c>
      <c r="CO440">
        <f t="shared" si="472"/>
        <v>0</v>
      </c>
      <c r="CP440">
        <f t="shared" si="473"/>
        <v>0</v>
      </c>
      <c r="CQ440">
        <f t="shared" si="474"/>
        <v>0</v>
      </c>
      <c r="CR440">
        <f t="shared" si="475"/>
        <v>0</v>
      </c>
      <c r="CS440">
        <f t="shared" si="476"/>
        <v>0</v>
      </c>
      <c r="CT440">
        <f t="shared" si="477"/>
        <v>0</v>
      </c>
      <c r="CU440">
        <f t="shared" si="478"/>
        <v>-3.2980499999999999</v>
      </c>
      <c r="CV440">
        <f t="shared" si="479"/>
        <v>0</v>
      </c>
      <c r="CW440">
        <f t="shared" si="480"/>
        <v>0</v>
      </c>
      <c r="CX440">
        <f t="shared" si="481"/>
        <v>0</v>
      </c>
      <c r="CY440">
        <f t="shared" si="482"/>
        <v>0</v>
      </c>
      <c r="CZ440">
        <f t="shared" si="483"/>
        <v>0</v>
      </c>
      <c r="DA440">
        <f t="shared" si="484"/>
        <v>0</v>
      </c>
      <c r="DB440">
        <f t="shared" si="485"/>
        <v>-1.9593400000000001</v>
      </c>
      <c r="DC440">
        <f t="shared" si="486"/>
        <v>0</v>
      </c>
      <c r="DD440">
        <f t="shared" si="487"/>
        <v>-8.2606599999999997</v>
      </c>
      <c r="DE440">
        <f t="shared" si="488"/>
        <v>0</v>
      </c>
      <c r="DF440">
        <f t="shared" si="489"/>
        <v>0</v>
      </c>
    </row>
    <row r="441" spans="1:110" x14ac:dyDescent="0.25">
      <c r="A441" s="4">
        <f>raw!$A441:$A441</f>
        <v>43372</v>
      </c>
      <c r="B441" s="6" t="str">
        <f>raw!$B441:$B441</f>
        <v>0011-0070</v>
      </c>
      <c r="D441" t="str">
        <f>IF(score!$C441=".",".",IF(score!$C441=0,"1",IF(score!$C441=25,"0",IF(score!$C441=50,"0",IF(score!$C441=75,"0",IF(score!$C441=100,"0"))))))</f>
        <v>0</v>
      </c>
      <c r="E441" t="str">
        <f>IF(score!$C441=".",".",IF(score!$C441=0,"0",IF(score!$C441=25,"1",IF(score!$C441=50,"0",IF(score!$C441=75,"0",IF(score!$C441=100,"0"))))))</f>
        <v>0</v>
      </c>
      <c r="F441" t="str">
        <f>IF(score!$C441=".",".",IF(score!$C441=0,"0",IF(score!$C441=25,"0",IF(score!$C441=50,"1",IF(score!$C441=75,"0",IF(score!$C441=100,"0"))))))</f>
        <v>0</v>
      </c>
      <c r="G441" t="str">
        <f>IF(score!$C441=".",".",IF(score!$C441=0,"0",IF(score!$C441=25,"0",IF(score!$C441=50,"0",IF(score!$C441=75,"1",IF(score!$C441=100,"0"))))))</f>
        <v>0</v>
      </c>
      <c r="H441" t="str">
        <f>IF(score!$D441=".",".",IF(score!$D441=0,"1",IF(score!$D441=50,"0",IF(score!$D441=100,"0"))))</f>
        <v>0</v>
      </c>
      <c r="I441" t="str">
        <f>IF(score!$D441=".",".",IF(score!$D441=0,"0",IF(score!$D441=50,"1",IF(score!$D441=100,"0"))))</f>
        <v>1</v>
      </c>
      <c r="J441" t="str">
        <f>IF(score!$E441=".",".",IF(score!$E441=0,"1",IF(score!$E441=50,"0",IF(score!$E441=100,"0"))))</f>
        <v>0</v>
      </c>
      <c r="K441" t="str">
        <f>IF(score!$E441=".",".",IF(score!$E441=0,"0",IF(score!$E441=50,"1",IF(score!$E441=100,"0"))))</f>
        <v>0</v>
      </c>
      <c r="L441" t="str">
        <f>IF(score!$F441=".",".",IF(score!$F441=0,"1",IF(score!$F441=100,"0")))</f>
        <v>0</v>
      </c>
      <c r="M441" t="str">
        <f>IF(score!$G441=".",".",IF(score!$G441=0,"1",IF(score!$G441=100,"0")))</f>
        <v>0</v>
      </c>
      <c r="N441" t="str">
        <f>IF(score!$H441=".",".",IF(score!$H441=0,"1",IF(score!$H441=100,"0")))</f>
        <v>0</v>
      </c>
      <c r="O441" t="str">
        <f>IF(score!$I441=".",".",IF(score!$I441=0,"1",IF(score!$I441=50,"0",IF(score!$I441=100,"0"))))</f>
        <v>0</v>
      </c>
      <c r="P441" t="str">
        <f>IF(score!$J441=".",".",IF(score!$J441=0,"1",IF(score!$J441=25,"0",IF(score!$J441=50,"0",IF(score!$J441=75,"0",IF(score!$J441=100,"0"))))))</f>
        <v>0</v>
      </c>
      <c r="Q441" t="str">
        <f>IF(score!$J441=".",".",IF(score!$J441=0,"0",IF(score!$J441=25,"1",IF(score!$J441=50,"0",IF(score!$J441=75,"0",IF(score!$J441=100,"0"))))))</f>
        <v>0</v>
      </c>
      <c r="R441" t="str">
        <f>IF(score!$J441=".",".",IF(score!$J441=0,"0",IF(score!$J441=25,"0",IF(score!$J441=50,"1",IF(score!$J441=75,"0",IF(score!$J441=100,"0"))))))</f>
        <v>0</v>
      </c>
      <c r="S441" t="str">
        <f>IF(score!$J441=".",".",IF(score!$J441=0,"0",IF(score!$J441=25,"0",IF(score!$J441=50,"0",IF(score!$J441=75,"1",IF(score!$J441=100,"0"))))))</f>
        <v>0</v>
      </c>
      <c r="T441" t="str">
        <f>IF(score!$K441=".",".",IF(score!$K441=0,"1",IF(score!$K441=20,"0",IF(score!$K441=40,"0",IF(score!$K441=60,"0",IF(score!$K441=80,"0",IF(score!$K441=100,"0")))))))</f>
        <v>0</v>
      </c>
      <c r="U441" t="str">
        <f>IF(score!$K441=".",".",IF(score!$K441=0,"0",IF(score!$K441=20,"1",IF(score!$K441=40,"0",IF(score!$K441=60,"0",IF(score!$K441=80,"0",IF(score!$K441=100,"0")))))))</f>
        <v>0</v>
      </c>
      <c r="V441" t="str">
        <f>IF(score!$K441=".",".",IF(score!$K441=0,"0",IF(score!$K441=20,"0",IF(score!$K441=40,"1",IF(score!$K441=60,"0",IF(score!$K441=80,"0",IF(score!$K441=100,"0")))))))</f>
        <v>0</v>
      </c>
      <c r="W441" t="str">
        <f>IF(score!$K441=".",".",IF(score!$K441=0,"0",IF(score!$K441=20,"0",IF(score!$K441=40,"0",IF(score!$K441=60,"1",IF(score!$K441=80,"0",IF(score!$K441=100,"0")))))))</f>
        <v>0</v>
      </c>
      <c r="X441" t="str">
        <f>IF(score!$K441=".",".",IF(score!$K441=0,"0",IF(score!$K441=20,"0",IF(score!$K441=40,"0",IF(score!$K441=60,"0",IF(score!$K441=80,"1",IF(score!$K441=100,"0")))))))</f>
        <v>0</v>
      </c>
      <c r="Y441" t="str">
        <f>IF(score!$L441=".",".",IF(score!$L441=0,"1",IF(score!$L441=20,"0",IF(score!$L441=40,"0",IF(score!$L441=60,"0",IF(score!$L441=80,"0",IF(score!$L441=100,"0")))))))</f>
        <v>0</v>
      </c>
      <c r="Z441" t="str">
        <f>IF(score!$L441=".",".",IF(score!$L441=0,"0",IF(score!$L441=20,"1",IF(score!$L441=40,"0",IF(score!$L441=60,"0",IF(score!$L441=80,"0",IF(score!$L441=100,"0")))))))</f>
        <v>0</v>
      </c>
      <c r="AA441" t="str">
        <f>IF(score!$L441=".",".",IF(score!$L441=0,"0",IF(score!$L441=20,"0",IF(score!$L441=40,"1",IF(score!$L441=60,"0",IF(score!$L441=80,"0",IF(score!$L441=100,"0")))))))</f>
        <v>0</v>
      </c>
      <c r="AB441" t="str">
        <f>IF(score!$L441=".",".",IF(score!$L441=0,"0",IF(score!$L441=20,"0",IF(score!$L441=40,"0",IF(score!$L441=60,"1",IF(score!$L441=80,"0",IF(score!$L441=100,"0")))))))</f>
        <v>0</v>
      </c>
      <c r="AC441" t="str">
        <f>IF(score!$L441=".",".",IF(score!$L441=0,"0",IF(score!$L441=20,"0",IF(score!$L441=40,"0",IF(score!$L441=60,"0",IF(score!$L441=80,"1",IF(score!L441=100,"0")))))))</f>
        <v>1</v>
      </c>
      <c r="AD441" t="str">
        <f>IF(score!$M441=".",".",IF(score!$M441=0,"1",IF(score!$M441=20,"0",IF(score!$M441=40,"0",IF(score!$M441=60,"0",IF(score!$M441=80,"0",IF(score!$M441=100,"0")))))))</f>
        <v>0</v>
      </c>
      <c r="AE441" t="str">
        <f>IF(score!$M441=".",".",IF(score!$M441=0,"0",IF(score!$M441=20,"1",IF(score!$M441=40,"0",IF(score!$M441=60,"0",IF(score!$M441=80,"0",IF(score!$M441=100,"0")))))))</f>
        <v>0</v>
      </c>
      <c r="AF441" t="str">
        <f>IF(score!$M441=".",".",IF(score!$M441=0,"0",IF(score!$M441=20,"0",IF(score!$M441=40,"1",IF(score!$M441=60,"0",IF(score!$M441=80,"0",IF(score!$M441=100,"0")))))))</f>
        <v>0</v>
      </c>
      <c r="AG441" t="str">
        <f>IF(score!$M441=".",".",IF(score!$M441=0,"0",IF(score!$M441=20,"0",IF(score!$M441=40,"0",IF(score!$M441=60,"1",IF(score!$M441=80,"0",IF(score!$M441=100,"0")))))))</f>
        <v>0</v>
      </c>
      <c r="AH441" t="str">
        <f>IF(score!$M441=".",".",IF(score!$M441=0,"0",IF(score!$M441=20,"0",IF(score!$M441=40,"0",IF(score!$M441=60,"0",IF(score!$M441=80,"1",IF(score!$M441=100,"0")))))))</f>
        <v>0</v>
      </c>
      <c r="AI441" t="str">
        <f>IF(score!$N441=".",".",IF(score!$N441=0,"1",IF(score!$N441=25,"0",IF(score!$N441=50,"0",IF(score!$N441=75,"0",IF(score!$N441=100,"0"))))))</f>
        <v>0</v>
      </c>
      <c r="AJ441" t="str">
        <f>IF(score!$N441=".",".",IF(score!$N441=0,"0",IF(score!$N441=25,"1",IF(score!$N441=50,"0",IF(score!$N441=75,"0",IF(score!$N441=100,"0"))))))</f>
        <v>0</v>
      </c>
      <c r="AK441" t="str">
        <f>IF(score!$N441=".",".",IF(score!$N441=0,"0",IF(score!$N441=25,"0",IF(score!$N441=50,"1",IF(score!$N441=75,"0",IF(score!$N441=100,"0"))))))</f>
        <v>0</v>
      </c>
      <c r="AL441" t="str">
        <f>IF(score!$N441=".",".",IF(score!$N441=0,"0",IF(score!$N441=25,"0",IF(score!$N441=50,"0",IF(score!$N441=75,"1",IF(score!$N441=100,"0"))))))</f>
        <v>0</v>
      </c>
      <c r="AN441">
        <f t="shared" si="420"/>
        <v>0</v>
      </c>
      <c r="AO441">
        <f t="shared" si="421"/>
        <v>0</v>
      </c>
      <c r="AP441">
        <f t="shared" si="422"/>
        <v>0</v>
      </c>
      <c r="AQ441">
        <f t="shared" si="423"/>
        <v>0</v>
      </c>
      <c r="AR441">
        <f t="shared" si="424"/>
        <v>0</v>
      </c>
      <c r="AS441">
        <f t="shared" si="425"/>
        <v>-3.4555500000000001</v>
      </c>
      <c r="AT441">
        <f t="shared" si="426"/>
        <v>0</v>
      </c>
      <c r="AU441">
        <f t="shared" si="427"/>
        <v>0</v>
      </c>
      <c r="AV441">
        <f t="shared" si="428"/>
        <v>0</v>
      </c>
      <c r="AW441">
        <f t="shared" si="429"/>
        <v>0</v>
      </c>
      <c r="AX441">
        <f t="shared" si="430"/>
        <v>0</v>
      </c>
      <c r="AY441">
        <f t="shared" si="431"/>
        <v>0</v>
      </c>
      <c r="AZ441">
        <f t="shared" si="432"/>
        <v>0</v>
      </c>
      <c r="BA441">
        <f t="shared" si="433"/>
        <v>0</v>
      </c>
      <c r="BB441">
        <f t="shared" si="434"/>
        <v>0</v>
      </c>
      <c r="BC441">
        <f t="shared" si="435"/>
        <v>0</v>
      </c>
      <c r="BD441">
        <f t="shared" si="436"/>
        <v>0</v>
      </c>
      <c r="BE441">
        <f t="shared" si="437"/>
        <v>0</v>
      </c>
      <c r="BF441">
        <f t="shared" si="438"/>
        <v>0</v>
      </c>
      <c r="BG441">
        <f t="shared" si="439"/>
        <v>0</v>
      </c>
      <c r="BH441">
        <f t="shared" si="440"/>
        <v>0</v>
      </c>
      <c r="BI441">
        <f t="shared" si="441"/>
        <v>0</v>
      </c>
      <c r="BJ441">
        <f t="shared" si="442"/>
        <v>0</v>
      </c>
      <c r="BK441">
        <f t="shared" si="443"/>
        <v>0</v>
      </c>
      <c r="BL441">
        <f t="shared" si="444"/>
        <v>0</v>
      </c>
      <c r="BM441">
        <f t="shared" si="445"/>
        <v>-0.42251</v>
      </c>
      <c r="BN441">
        <f t="shared" si="446"/>
        <v>0</v>
      </c>
      <c r="BO441">
        <f t="shared" si="447"/>
        <v>0</v>
      </c>
      <c r="BP441">
        <f t="shared" si="448"/>
        <v>0</v>
      </c>
      <c r="BQ441">
        <f t="shared" si="449"/>
        <v>0</v>
      </c>
      <c r="BR441">
        <f t="shared" si="450"/>
        <v>0</v>
      </c>
      <c r="BS441">
        <f t="shared" si="451"/>
        <v>0</v>
      </c>
      <c r="BT441">
        <f t="shared" si="452"/>
        <v>0</v>
      </c>
      <c r="BU441">
        <f t="shared" si="453"/>
        <v>0</v>
      </c>
      <c r="BV441">
        <f t="shared" si="454"/>
        <v>0</v>
      </c>
      <c r="BX441">
        <f t="shared" si="455"/>
        <v>0</v>
      </c>
      <c r="BY441">
        <f t="shared" si="456"/>
        <v>0</v>
      </c>
      <c r="BZ441">
        <f t="shared" si="457"/>
        <v>0</v>
      </c>
      <c r="CA441">
        <f t="shared" si="458"/>
        <v>0</v>
      </c>
      <c r="CB441">
        <f t="shared" si="459"/>
        <v>0</v>
      </c>
      <c r="CC441">
        <f t="shared" si="460"/>
        <v>1.8684000000000001</v>
      </c>
      <c r="CD441">
        <f t="shared" si="461"/>
        <v>0</v>
      </c>
      <c r="CE441">
        <f t="shared" si="462"/>
        <v>0</v>
      </c>
      <c r="CF441">
        <f t="shared" si="463"/>
        <v>0</v>
      </c>
      <c r="CG441">
        <f t="shared" si="464"/>
        <v>0</v>
      </c>
      <c r="CH441">
        <f t="shared" si="465"/>
        <v>0</v>
      </c>
      <c r="CI441">
        <f t="shared" si="466"/>
        <v>0</v>
      </c>
      <c r="CJ441">
        <f t="shared" si="467"/>
        <v>0</v>
      </c>
      <c r="CK441">
        <f t="shared" si="468"/>
        <v>0</v>
      </c>
      <c r="CL441">
        <f t="shared" si="469"/>
        <v>0</v>
      </c>
      <c r="CM441">
        <f t="shared" si="470"/>
        <v>0</v>
      </c>
      <c r="CN441">
        <f t="shared" si="471"/>
        <v>0</v>
      </c>
      <c r="CO441">
        <f t="shared" si="472"/>
        <v>0</v>
      </c>
      <c r="CP441">
        <f t="shared" si="473"/>
        <v>0</v>
      </c>
      <c r="CQ441">
        <f t="shared" si="474"/>
        <v>0</v>
      </c>
      <c r="CR441">
        <f t="shared" si="475"/>
        <v>0</v>
      </c>
      <c r="CS441">
        <f t="shared" si="476"/>
        <v>0</v>
      </c>
      <c r="CT441">
        <f t="shared" si="477"/>
        <v>0</v>
      </c>
      <c r="CU441">
        <f t="shared" si="478"/>
        <v>0</v>
      </c>
      <c r="CV441">
        <f t="shared" si="479"/>
        <v>0</v>
      </c>
      <c r="CW441">
        <f t="shared" si="480"/>
        <v>-0.92057</v>
      </c>
      <c r="CX441">
        <f t="shared" si="481"/>
        <v>0</v>
      </c>
      <c r="CY441">
        <f t="shared" si="482"/>
        <v>0</v>
      </c>
      <c r="CZ441">
        <f t="shared" si="483"/>
        <v>0</v>
      </c>
      <c r="DA441">
        <f t="shared" si="484"/>
        <v>0</v>
      </c>
      <c r="DB441">
        <f t="shared" si="485"/>
        <v>0</v>
      </c>
      <c r="DC441">
        <f t="shared" si="486"/>
        <v>0</v>
      </c>
      <c r="DD441">
        <f t="shared" si="487"/>
        <v>0</v>
      </c>
      <c r="DE441">
        <f t="shared" si="488"/>
        <v>0</v>
      </c>
      <c r="DF441">
        <f t="shared" si="489"/>
        <v>0</v>
      </c>
    </row>
    <row r="442" spans="1:110" x14ac:dyDescent="0.25">
      <c r="A442" s="4">
        <f>raw!$A442:$A442</f>
        <v>43413</v>
      </c>
      <c r="B442" s="6" t="str">
        <f>raw!$B442:$B442</f>
        <v>0011-0084</v>
      </c>
      <c r="D442" t="str">
        <f>IF(score!$C442=".",".",IF(score!$C442=0,"1",IF(score!$C442=25,"0",IF(score!$C442=50,"0",IF(score!$C442=75,"0",IF(score!$C442=100,"0"))))))</f>
        <v>0</v>
      </c>
      <c r="E442" t="str">
        <f>IF(score!$C442=".",".",IF(score!$C442=0,"0",IF(score!$C442=25,"1",IF(score!$C442=50,"0",IF(score!$C442=75,"0",IF(score!$C442=100,"0"))))))</f>
        <v>0</v>
      </c>
      <c r="F442" t="str">
        <f>IF(score!$C442=".",".",IF(score!$C442=0,"0",IF(score!$C442=25,"0",IF(score!$C442=50,"1",IF(score!$C442=75,"0",IF(score!$C442=100,"0"))))))</f>
        <v>1</v>
      </c>
      <c r="G442" t="str">
        <f>IF(score!$C442=".",".",IF(score!$C442=0,"0",IF(score!$C442=25,"0",IF(score!$C442=50,"0",IF(score!$C442=75,"1",IF(score!$C442=100,"0"))))))</f>
        <v>0</v>
      </c>
      <c r="H442" t="str">
        <f>IF(score!$D442=".",".",IF(score!$D442=0,"1",IF(score!$D442=50,"0",IF(score!$D442=100,"0"))))</f>
        <v>0</v>
      </c>
      <c r="I442" t="str">
        <f>IF(score!$D442=".",".",IF(score!$D442=0,"0",IF(score!$D442=50,"1",IF(score!$D442=100,"0"))))</f>
        <v>1</v>
      </c>
      <c r="J442" t="str">
        <f>IF(score!$E442=".",".",IF(score!$E442=0,"1",IF(score!$E442=50,"0",IF(score!$E442=100,"0"))))</f>
        <v>0</v>
      </c>
      <c r="K442" t="str">
        <f>IF(score!$E442=".",".",IF(score!$E442=0,"0",IF(score!$E442=50,"1",IF(score!$E442=100,"0"))))</f>
        <v>1</v>
      </c>
      <c r="L442" t="str">
        <f>IF(score!$F442=".",".",IF(score!$F442=0,"1",IF(score!$F442=100,"0")))</f>
        <v>0</v>
      </c>
      <c r="M442" t="str">
        <f>IF(score!$G442=".",".",IF(score!$G442=0,"1",IF(score!$G442=100,"0")))</f>
        <v>0</v>
      </c>
      <c r="N442" t="str">
        <f>IF(score!$H442=".",".",IF(score!$H442=0,"1",IF(score!$H442=100,"0")))</f>
        <v>0</v>
      </c>
      <c r="O442" t="str">
        <f>IF(score!$I442=".",".",IF(score!$I442=0,"1",IF(score!$I442=50,"0",IF(score!$I442=100,"0"))))</f>
        <v>0</v>
      </c>
      <c r="P442" t="str">
        <f>IF(score!$J442=".",".",IF(score!$J442=0,"1",IF(score!$J442=25,"0",IF(score!$J442=50,"0",IF(score!$J442=75,"0",IF(score!$J442=100,"0"))))))</f>
        <v>0</v>
      </c>
      <c r="Q442" t="str">
        <f>IF(score!$J442=".",".",IF(score!$J442=0,"0",IF(score!$J442=25,"1",IF(score!$J442=50,"0",IF(score!$J442=75,"0",IF(score!$J442=100,"0"))))))</f>
        <v>0</v>
      </c>
      <c r="R442" t="str">
        <f>IF(score!$J442=".",".",IF(score!$J442=0,"0",IF(score!$J442=25,"0",IF(score!$J442=50,"1",IF(score!$J442=75,"0",IF(score!$J442=100,"0"))))))</f>
        <v>1</v>
      </c>
      <c r="S442" t="str">
        <f>IF(score!$J442=".",".",IF(score!$J442=0,"0",IF(score!$J442=25,"0",IF(score!$J442=50,"0",IF(score!$J442=75,"1",IF(score!$J442=100,"0"))))))</f>
        <v>0</v>
      </c>
      <c r="T442" t="str">
        <f>IF(score!$K442=".",".",IF(score!$K442=0,"1",IF(score!$K442=20,"0",IF(score!$K442=40,"0",IF(score!$K442=60,"0",IF(score!$K442=80,"0",IF(score!$K442=100,"0")))))))</f>
        <v>0</v>
      </c>
      <c r="U442" t="str">
        <f>IF(score!$K442=".",".",IF(score!$K442=0,"0",IF(score!$K442=20,"1",IF(score!$K442=40,"0",IF(score!$K442=60,"0",IF(score!$K442=80,"0",IF(score!$K442=100,"0")))))))</f>
        <v>0</v>
      </c>
      <c r="V442" t="str">
        <f>IF(score!$K442=".",".",IF(score!$K442=0,"0",IF(score!$K442=20,"0",IF(score!$K442=40,"1",IF(score!$K442=60,"0",IF(score!$K442=80,"0",IF(score!$K442=100,"0")))))))</f>
        <v>0</v>
      </c>
      <c r="W442" t="str">
        <f>IF(score!$K442=".",".",IF(score!$K442=0,"0",IF(score!$K442=20,"0",IF(score!$K442=40,"0",IF(score!$K442=60,"1",IF(score!$K442=80,"0",IF(score!$K442=100,"0")))))))</f>
        <v>0</v>
      </c>
      <c r="X442" t="str">
        <f>IF(score!$K442=".",".",IF(score!$K442=0,"0",IF(score!$K442=20,"0",IF(score!$K442=40,"0",IF(score!$K442=60,"0",IF(score!$K442=80,"1",IF(score!$K442=100,"0")))))))</f>
        <v>1</v>
      </c>
      <c r="Y442" t="str">
        <f>IF(score!$L442=".",".",IF(score!$L442=0,"1",IF(score!$L442=20,"0",IF(score!$L442=40,"0",IF(score!$L442=60,"0",IF(score!$L442=80,"0",IF(score!$L442=100,"0")))))))</f>
        <v>0</v>
      </c>
      <c r="Z442" t="str">
        <f>IF(score!$L442=".",".",IF(score!$L442=0,"0",IF(score!$L442=20,"1",IF(score!$L442=40,"0",IF(score!$L442=60,"0",IF(score!$L442=80,"0",IF(score!$L442=100,"0")))))))</f>
        <v>0</v>
      </c>
      <c r="AA442" t="str">
        <f>IF(score!$L442=".",".",IF(score!$L442=0,"0",IF(score!$L442=20,"0",IF(score!$L442=40,"1",IF(score!$L442=60,"0",IF(score!$L442=80,"0",IF(score!$L442=100,"0")))))))</f>
        <v>0</v>
      </c>
      <c r="AB442" t="str">
        <f>IF(score!$L442=".",".",IF(score!$L442=0,"0",IF(score!$L442=20,"0",IF(score!$L442=40,"0",IF(score!$L442=60,"1",IF(score!$L442=80,"0",IF(score!$L442=100,"0")))))))</f>
        <v>1</v>
      </c>
      <c r="AC442" t="str">
        <f>IF(score!$L442=".",".",IF(score!$L442=0,"0",IF(score!$L442=20,"0",IF(score!$L442=40,"0",IF(score!$L442=60,"0",IF(score!$L442=80,"1",IF(score!L442=100,"0")))))))</f>
        <v>0</v>
      </c>
      <c r="AD442" t="str">
        <f>IF(score!$M442=".",".",IF(score!$M442=0,"1",IF(score!$M442=20,"0",IF(score!$M442=40,"0",IF(score!$M442=60,"0",IF(score!$M442=80,"0",IF(score!$M442=100,"0")))))))</f>
        <v>0</v>
      </c>
      <c r="AE442" t="str">
        <f>IF(score!$M442=".",".",IF(score!$M442=0,"0",IF(score!$M442=20,"1",IF(score!$M442=40,"0",IF(score!$M442=60,"0",IF(score!$M442=80,"0",IF(score!$M442=100,"0")))))))</f>
        <v>0</v>
      </c>
      <c r="AF442" t="str">
        <f>IF(score!$M442=".",".",IF(score!$M442=0,"0",IF(score!$M442=20,"0",IF(score!$M442=40,"1",IF(score!$M442=60,"0",IF(score!$M442=80,"0",IF(score!$M442=100,"0")))))))</f>
        <v>0</v>
      </c>
      <c r="AG442" t="str">
        <f>IF(score!$M442=".",".",IF(score!$M442=0,"0",IF(score!$M442=20,"0",IF(score!$M442=40,"0",IF(score!$M442=60,"1",IF(score!$M442=80,"0",IF(score!$M442=100,"0")))))))</f>
        <v>0</v>
      </c>
      <c r="AH442" t="str">
        <f>IF(score!$M442=".",".",IF(score!$M442=0,"0",IF(score!$M442=20,"0",IF(score!$M442=40,"0",IF(score!$M442=60,"0",IF(score!$M442=80,"1",IF(score!$M442=100,"0")))))))</f>
        <v>1</v>
      </c>
      <c r="AI442" t="str">
        <f>IF(score!$N442=".",".",IF(score!$N442=0,"1",IF(score!$N442=25,"0",IF(score!$N442=50,"0",IF(score!$N442=75,"0",IF(score!$N442=100,"0"))))))</f>
        <v>0</v>
      </c>
      <c r="AJ442" t="str">
        <f>IF(score!$N442=".",".",IF(score!$N442=0,"0",IF(score!$N442=25,"1",IF(score!$N442=50,"0",IF(score!$N442=75,"0",IF(score!$N442=100,"0"))))))</f>
        <v>0</v>
      </c>
      <c r="AK442" t="str">
        <f>IF(score!$N442=".",".",IF(score!$N442=0,"0",IF(score!$N442=25,"0",IF(score!$N442=50,"1",IF(score!$N442=75,"0",IF(score!$N442=100,"0"))))))</f>
        <v>0</v>
      </c>
      <c r="AL442" t="str">
        <f>IF(score!$N442=".",".",IF(score!$N442=0,"0",IF(score!$N442=25,"0",IF(score!$N442=50,"0",IF(score!$N442=75,"1",IF(score!$N442=100,"0"))))))</f>
        <v>0</v>
      </c>
      <c r="AN442">
        <f t="shared" si="420"/>
        <v>0</v>
      </c>
      <c r="AO442">
        <f t="shared" si="421"/>
        <v>0</v>
      </c>
      <c r="AP442">
        <f t="shared" si="422"/>
        <v>-3.0239600000000002</v>
      </c>
      <c r="AQ442">
        <f t="shared" si="423"/>
        <v>0</v>
      </c>
      <c r="AR442">
        <f t="shared" si="424"/>
        <v>0</v>
      </c>
      <c r="AS442">
        <f t="shared" si="425"/>
        <v>-3.4555500000000001</v>
      </c>
      <c r="AT442">
        <f t="shared" si="426"/>
        <v>0</v>
      </c>
      <c r="AU442">
        <f t="shared" si="427"/>
        <v>-2.7355700000000001</v>
      </c>
      <c r="AV442">
        <f t="shared" si="428"/>
        <v>0</v>
      </c>
      <c r="AW442">
        <f t="shared" si="429"/>
        <v>0</v>
      </c>
      <c r="AX442">
        <f t="shared" si="430"/>
        <v>0</v>
      </c>
      <c r="AY442">
        <f t="shared" si="431"/>
        <v>0</v>
      </c>
      <c r="AZ442">
        <f t="shared" si="432"/>
        <v>0</v>
      </c>
      <c r="BA442">
        <f t="shared" si="433"/>
        <v>0</v>
      </c>
      <c r="BB442">
        <f t="shared" si="434"/>
        <v>-6.5052199999999996</v>
      </c>
      <c r="BC442">
        <f t="shared" si="435"/>
        <v>0</v>
      </c>
      <c r="BD442">
        <f t="shared" si="436"/>
        <v>0</v>
      </c>
      <c r="BE442">
        <f t="shared" si="437"/>
        <v>0</v>
      </c>
      <c r="BF442">
        <f t="shared" si="438"/>
        <v>0</v>
      </c>
      <c r="BG442">
        <f t="shared" si="439"/>
        <v>0</v>
      </c>
      <c r="BH442">
        <f t="shared" si="440"/>
        <v>0.66513999999999995</v>
      </c>
      <c r="BI442">
        <f t="shared" si="441"/>
        <v>0</v>
      </c>
      <c r="BJ442">
        <f t="shared" si="442"/>
        <v>0</v>
      </c>
      <c r="BK442">
        <f t="shared" si="443"/>
        <v>0</v>
      </c>
      <c r="BL442">
        <f t="shared" si="444"/>
        <v>-1.1438699999999999</v>
      </c>
      <c r="BM442">
        <f t="shared" si="445"/>
        <v>0</v>
      </c>
      <c r="BN442">
        <f t="shared" si="446"/>
        <v>0</v>
      </c>
      <c r="BO442">
        <f t="shared" si="447"/>
        <v>0</v>
      </c>
      <c r="BP442">
        <f t="shared" si="448"/>
        <v>0</v>
      </c>
      <c r="BQ442">
        <f t="shared" si="449"/>
        <v>0</v>
      </c>
      <c r="BR442">
        <f t="shared" si="450"/>
        <v>0.41188000000000002</v>
      </c>
      <c r="BS442">
        <f t="shared" si="451"/>
        <v>0</v>
      </c>
      <c r="BT442">
        <f t="shared" si="452"/>
        <v>0</v>
      </c>
      <c r="BU442">
        <f t="shared" si="453"/>
        <v>0</v>
      </c>
      <c r="BV442">
        <f t="shared" si="454"/>
        <v>0</v>
      </c>
      <c r="BX442">
        <f t="shared" si="455"/>
        <v>0</v>
      </c>
      <c r="BY442">
        <f t="shared" si="456"/>
        <v>0</v>
      </c>
      <c r="BZ442">
        <f t="shared" si="457"/>
        <v>3.4819999999999997E-2</v>
      </c>
      <c r="CA442">
        <f t="shared" si="458"/>
        <v>0</v>
      </c>
      <c r="CB442">
        <f t="shared" si="459"/>
        <v>0</v>
      </c>
      <c r="CC442">
        <f t="shared" si="460"/>
        <v>1.8684000000000001</v>
      </c>
      <c r="CD442">
        <f t="shared" si="461"/>
        <v>0</v>
      </c>
      <c r="CE442">
        <f t="shared" si="462"/>
        <v>1.43103</v>
      </c>
      <c r="CF442">
        <f t="shared" si="463"/>
        <v>0</v>
      </c>
      <c r="CG442">
        <f t="shared" si="464"/>
        <v>0</v>
      </c>
      <c r="CH442">
        <f t="shared" si="465"/>
        <v>0</v>
      </c>
      <c r="CI442">
        <f t="shared" si="466"/>
        <v>0</v>
      </c>
      <c r="CJ442">
        <f t="shared" si="467"/>
        <v>0</v>
      </c>
      <c r="CK442">
        <f t="shared" si="468"/>
        <v>0</v>
      </c>
      <c r="CL442">
        <f t="shared" si="469"/>
        <v>1.4938400000000001</v>
      </c>
      <c r="CM442">
        <f t="shared" si="470"/>
        <v>0</v>
      </c>
      <c r="CN442">
        <f t="shared" si="471"/>
        <v>0</v>
      </c>
      <c r="CO442">
        <f t="shared" si="472"/>
        <v>0</v>
      </c>
      <c r="CP442">
        <f t="shared" si="473"/>
        <v>0</v>
      </c>
      <c r="CQ442">
        <f t="shared" si="474"/>
        <v>0</v>
      </c>
      <c r="CR442">
        <f t="shared" si="475"/>
        <v>-1.9494899999999999</v>
      </c>
      <c r="CS442">
        <f t="shared" si="476"/>
        <v>0</v>
      </c>
      <c r="CT442">
        <f t="shared" si="477"/>
        <v>0</v>
      </c>
      <c r="CU442">
        <f t="shared" si="478"/>
        <v>0</v>
      </c>
      <c r="CV442">
        <f t="shared" si="479"/>
        <v>-1.65178</v>
      </c>
      <c r="CW442">
        <f t="shared" si="480"/>
        <v>0</v>
      </c>
      <c r="CX442">
        <f t="shared" si="481"/>
        <v>0</v>
      </c>
      <c r="CY442">
        <f t="shared" si="482"/>
        <v>0</v>
      </c>
      <c r="CZ442">
        <f t="shared" si="483"/>
        <v>0</v>
      </c>
      <c r="DA442">
        <f t="shared" si="484"/>
        <v>0</v>
      </c>
      <c r="DB442">
        <f t="shared" si="485"/>
        <v>-1.9593400000000001</v>
      </c>
      <c r="DC442">
        <f t="shared" si="486"/>
        <v>0</v>
      </c>
      <c r="DD442">
        <f t="shared" si="487"/>
        <v>0</v>
      </c>
      <c r="DE442">
        <f t="shared" si="488"/>
        <v>0</v>
      </c>
      <c r="DF442">
        <f t="shared" si="489"/>
        <v>0</v>
      </c>
    </row>
    <row r="443" spans="1:110" x14ac:dyDescent="0.25">
      <c r="A443" s="4">
        <f>raw!$A443:$A443</f>
        <v>43413</v>
      </c>
      <c r="B443" s="6" t="str">
        <f>raw!$B443:$B443</f>
        <v>0011-0088</v>
      </c>
      <c r="D443" t="str">
        <f>IF(score!$C443=".",".",IF(score!$C443=0,"1",IF(score!$C443=25,"0",IF(score!$C443=50,"0",IF(score!$C443=75,"0",IF(score!$C443=100,"0"))))))</f>
        <v>0</v>
      </c>
      <c r="E443" t="str">
        <f>IF(score!$C443=".",".",IF(score!$C443=0,"0",IF(score!$C443=25,"1",IF(score!$C443=50,"0",IF(score!$C443=75,"0",IF(score!$C443=100,"0"))))))</f>
        <v>0</v>
      </c>
      <c r="F443" t="str">
        <f>IF(score!$C443=".",".",IF(score!$C443=0,"0",IF(score!$C443=25,"0",IF(score!$C443=50,"1",IF(score!$C443=75,"0",IF(score!$C443=100,"0"))))))</f>
        <v>0</v>
      </c>
      <c r="G443" t="str">
        <f>IF(score!$C443=".",".",IF(score!$C443=0,"0",IF(score!$C443=25,"0",IF(score!$C443=50,"0",IF(score!$C443=75,"1",IF(score!$C443=100,"0"))))))</f>
        <v>0</v>
      </c>
      <c r="H443" t="str">
        <f>IF(score!$D443=".",".",IF(score!$D443=0,"1",IF(score!$D443=50,"0",IF(score!$D443=100,"0"))))</f>
        <v>0</v>
      </c>
      <c r="I443" t="str">
        <f>IF(score!$D443=".",".",IF(score!$D443=0,"0",IF(score!$D443=50,"1",IF(score!$D443=100,"0"))))</f>
        <v>0</v>
      </c>
      <c r="J443" t="str">
        <f>IF(score!$E443=".",".",IF(score!$E443=0,"1",IF(score!$E443=50,"0",IF(score!$E443=100,"0"))))</f>
        <v>0</v>
      </c>
      <c r="K443" t="str">
        <f>IF(score!$E443=".",".",IF(score!$E443=0,"0",IF(score!$E443=50,"1",IF(score!$E443=100,"0"))))</f>
        <v>1</v>
      </c>
      <c r="L443" t="str">
        <f>IF(score!$F443=".",".",IF(score!$F443=0,"1",IF(score!$F443=100,"0")))</f>
        <v>0</v>
      </c>
      <c r="M443" t="str">
        <f>IF(score!$G443=".",".",IF(score!$G443=0,"1",IF(score!$G443=100,"0")))</f>
        <v>0</v>
      </c>
      <c r="N443" t="str">
        <f>IF(score!$H443=".",".",IF(score!$H443=0,"1",IF(score!$H443=100,"0")))</f>
        <v>0</v>
      </c>
      <c r="O443" t="str">
        <f>IF(score!$I443=".",".",IF(score!$I443=0,"1",IF(score!$I443=50,"0",IF(score!$I443=100,"0"))))</f>
        <v>0</v>
      </c>
      <c r="P443" t="str">
        <f>IF(score!$J443=".",".",IF(score!$J443=0,"1",IF(score!$J443=25,"0",IF(score!$J443=50,"0",IF(score!$J443=75,"0",IF(score!$J443=100,"0"))))))</f>
        <v>0</v>
      </c>
      <c r="Q443" t="str">
        <f>IF(score!$J443=".",".",IF(score!$J443=0,"0",IF(score!$J443=25,"1",IF(score!$J443=50,"0",IF(score!$J443=75,"0",IF(score!$J443=100,"0"))))))</f>
        <v>0</v>
      </c>
      <c r="R443" t="str">
        <f>IF(score!$J443=".",".",IF(score!$J443=0,"0",IF(score!$J443=25,"0",IF(score!$J443=50,"1",IF(score!$J443=75,"0",IF(score!$J443=100,"0"))))))</f>
        <v>0</v>
      </c>
      <c r="S443" t="str">
        <f>IF(score!$J443=".",".",IF(score!$J443=0,"0",IF(score!$J443=25,"0",IF(score!$J443=50,"0",IF(score!$J443=75,"1",IF(score!$J443=100,"0"))))))</f>
        <v>0</v>
      </c>
      <c r="T443" t="str">
        <f>IF(score!$K443=".",".",IF(score!$K443=0,"1",IF(score!$K443=20,"0",IF(score!$K443=40,"0",IF(score!$K443=60,"0",IF(score!$K443=80,"0",IF(score!$K443=100,"0")))))))</f>
        <v>0</v>
      </c>
      <c r="U443" t="str">
        <f>IF(score!$K443=".",".",IF(score!$K443=0,"0",IF(score!$K443=20,"1",IF(score!$K443=40,"0",IF(score!$K443=60,"0",IF(score!$K443=80,"0",IF(score!$K443=100,"0")))))))</f>
        <v>0</v>
      </c>
      <c r="V443" t="str">
        <f>IF(score!$K443=".",".",IF(score!$K443=0,"0",IF(score!$K443=20,"0",IF(score!$K443=40,"1",IF(score!$K443=60,"0",IF(score!$K443=80,"0",IF(score!$K443=100,"0")))))))</f>
        <v>0</v>
      </c>
      <c r="W443" t="str">
        <f>IF(score!$K443=".",".",IF(score!$K443=0,"0",IF(score!$K443=20,"0",IF(score!$K443=40,"0",IF(score!$K443=60,"1",IF(score!$K443=80,"0",IF(score!$K443=100,"0")))))))</f>
        <v>0</v>
      </c>
      <c r="X443" t="str">
        <f>IF(score!$K443=".",".",IF(score!$K443=0,"0",IF(score!$K443=20,"0",IF(score!$K443=40,"0",IF(score!$K443=60,"0",IF(score!$K443=80,"1",IF(score!$K443=100,"0")))))))</f>
        <v>0</v>
      </c>
      <c r="Y443" t="str">
        <f>IF(score!$L443=".",".",IF(score!$L443=0,"1",IF(score!$L443=20,"0",IF(score!$L443=40,"0",IF(score!$L443=60,"0",IF(score!$L443=80,"0",IF(score!$L443=100,"0")))))))</f>
        <v>0</v>
      </c>
      <c r="Z443" t="str">
        <f>IF(score!$L443=".",".",IF(score!$L443=0,"0",IF(score!$L443=20,"1",IF(score!$L443=40,"0",IF(score!$L443=60,"0",IF(score!$L443=80,"0",IF(score!$L443=100,"0")))))))</f>
        <v>0</v>
      </c>
      <c r="AA443" t="str">
        <f>IF(score!$L443=".",".",IF(score!$L443=0,"0",IF(score!$L443=20,"0",IF(score!$L443=40,"1",IF(score!$L443=60,"0",IF(score!$L443=80,"0",IF(score!$L443=100,"0")))))))</f>
        <v>0</v>
      </c>
      <c r="AB443" t="str">
        <f>IF(score!$L443=".",".",IF(score!$L443=0,"0",IF(score!$L443=20,"0",IF(score!$L443=40,"0",IF(score!$L443=60,"1",IF(score!$L443=80,"0",IF(score!$L443=100,"0")))))))</f>
        <v>0</v>
      </c>
      <c r="AC443" t="str">
        <f>IF(score!$L443=".",".",IF(score!$L443=0,"0",IF(score!$L443=20,"0",IF(score!$L443=40,"0",IF(score!$L443=60,"0",IF(score!$L443=80,"1",IF(score!L443=100,"0")))))))</f>
        <v>1</v>
      </c>
      <c r="AD443" t="str">
        <f>IF(score!$M443=".",".",IF(score!$M443=0,"1",IF(score!$M443=20,"0",IF(score!$M443=40,"0",IF(score!$M443=60,"0",IF(score!$M443=80,"0",IF(score!$M443=100,"0")))))))</f>
        <v>0</v>
      </c>
      <c r="AE443" t="str">
        <f>IF(score!$M443=".",".",IF(score!$M443=0,"0",IF(score!$M443=20,"1",IF(score!$M443=40,"0",IF(score!$M443=60,"0",IF(score!$M443=80,"0",IF(score!$M443=100,"0")))))))</f>
        <v>0</v>
      </c>
      <c r="AF443" t="str">
        <f>IF(score!$M443=".",".",IF(score!$M443=0,"0",IF(score!$M443=20,"0",IF(score!$M443=40,"1",IF(score!$M443=60,"0",IF(score!$M443=80,"0",IF(score!$M443=100,"0")))))))</f>
        <v>0</v>
      </c>
      <c r="AG443" t="str">
        <f>IF(score!$M443=".",".",IF(score!$M443=0,"0",IF(score!$M443=20,"0",IF(score!$M443=40,"0",IF(score!$M443=60,"1",IF(score!$M443=80,"0",IF(score!$M443=100,"0")))))))</f>
        <v>0</v>
      </c>
      <c r="AH443" t="str">
        <f>IF(score!$M443=".",".",IF(score!$M443=0,"0",IF(score!$M443=20,"0",IF(score!$M443=40,"0",IF(score!$M443=60,"0",IF(score!$M443=80,"1",IF(score!$M443=100,"0")))))))</f>
        <v>0</v>
      </c>
      <c r="AI443" t="str">
        <f>IF(score!$N443=".",".",IF(score!$N443=0,"1",IF(score!$N443=25,"0",IF(score!$N443=50,"0",IF(score!$N443=75,"0",IF(score!$N443=100,"0"))))))</f>
        <v>0</v>
      </c>
      <c r="AJ443" t="str">
        <f>IF(score!$N443=".",".",IF(score!$N443=0,"0",IF(score!$N443=25,"1",IF(score!$N443=50,"0",IF(score!$N443=75,"0",IF(score!$N443=100,"0"))))))</f>
        <v>0</v>
      </c>
      <c r="AK443" t="str">
        <f>IF(score!$N443=".",".",IF(score!$N443=0,"0",IF(score!$N443=25,"0",IF(score!$N443=50,"1",IF(score!$N443=75,"0",IF(score!$N443=100,"0"))))))</f>
        <v>0</v>
      </c>
      <c r="AL443" t="str">
        <f>IF(score!$N443=".",".",IF(score!$N443=0,"0",IF(score!$N443=25,"0",IF(score!$N443=50,"0",IF(score!$N443=75,"1",IF(score!$N443=100,"0"))))))</f>
        <v>0</v>
      </c>
      <c r="AN443">
        <f t="shared" si="420"/>
        <v>0</v>
      </c>
      <c r="AO443">
        <f t="shared" si="421"/>
        <v>0</v>
      </c>
      <c r="AP443">
        <f t="shared" si="422"/>
        <v>0</v>
      </c>
      <c r="AQ443">
        <f t="shared" si="423"/>
        <v>0</v>
      </c>
      <c r="AR443">
        <f t="shared" si="424"/>
        <v>0</v>
      </c>
      <c r="AS443">
        <f t="shared" si="425"/>
        <v>0</v>
      </c>
      <c r="AT443">
        <f t="shared" si="426"/>
        <v>0</v>
      </c>
      <c r="AU443">
        <f t="shared" si="427"/>
        <v>-2.7355700000000001</v>
      </c>
      <c r="AV443">
        <f t="shared" si="428"/>
        <v>0</v>
      </c>
      <c r="AW443">
        <f t="shared" si="429"/>
        <v>0</v>
      </c>
      <c r="AX443">
        <f t="shared" si="430"/>
        <v>0</v>
      </c>
      <c r="AY443">
        <f t="shared" si="431"/>
        <v>0</v>
      </c>
      <c r="AZ443">
        <f t="shared" si="432"/>
        <v>0</v>
      </c>
      <c r="BA443">
        <f t="shared" si="433"/>
        <v>0</v>
      </c>
      <c r="BB443">
        <f t="shared" si="434"/>
        <v>0</v>
      </c>
      <c r="BC443">
        <f t="shared" si="435"/>
        <v>0</v>
      </c>
      <c r="BD443">
        <f t="shared" si="436"/>
        <v>0</v>
      </c>
      <c r="BE443">
        <f t="shared" si="437"/>
        <v>0</v>
      </c>
      <c r="BF443">
        <f t="shared" si="438"/>
        <v>0</v>
      </c>
      <c r="BG443">
        <f t="shared" si="439"/>
        <v>0</v>
      </c>
      <c r="BH443">
        <f t="shared" si="440"/>
        <v>0</v>
      </c>
      <c r="BI443">
        <f t="shared" si="441"/>
        <v>0</v>
      </c>
      <c r="BJ443">
        <f t="shared" si="442"/>
        <v>0</v>
      </c>
      <c r="BK443">
        <f t="shared" si="443"/>
        <v>0</v>
      </c>
      <c r="BL443">
        <f t="shared" si="444"/>
        <v>0</v>
      </c>
      <c r="BM443">
        <f t="shared" si="445"/>
        <v>-0.42251</v>
      </c>
      <c r="BN443">
        <f t="shared" si="446"/>
        <v>0</v>
      </c>
      <c r="BO443">
        <f t="shared" si="447"/>
        <v>0</v>
      </c>
      <c r="BP443">
        <f t="shared" si="448"/>
        <v>0</v>
      </c>
      <c r="BQ443">
        <f t="shared" si="449"/>
        <v>0</v>
      </c>
      <c r="BR443">
        <f t="shared" si="450"/>
        <v>0</v>
      </c>
      <c r="BS443">
        <f t="shared" si="451"/>
        <v>0</v>
      </c>
      <c r="BT443">
        <f t="shared" si="452"/>
        <v>0</v>
      </c>
      <c r="BU443">
        <f t="shared" si="453"/>
        <v>0</v>
      </c>
      <c r="BV443">
        <f t="shared" si="454"/>
        <v>0</v>
      </c>
      <c r="BX443">
        <f t="shared" si="455"/>
        <v>0</v>
      </c>
      <c r="BY443">
        <f t="shared" si="456"/>
        <v>0</v>
      </c>
      <c r="BZ443">
        <f t="shared" si="457"/>
        <v>0</v>
      </c>
      <c r="CA443">
        <f t="shared" si="458"/>
        <v>0</v>
      </c>
      <c r="CB443">
        <f t="shared" si="459"/>
        <v>0</v>
      </c>
      <c r="CC443">
        <f t="shared" si="460"/>
        <v>0</v>
      </c>
      <c r="CD443">
        <f t="shared" si="461"/>
        <v>0</v>
      </c>
      <c r="CE443">
        <f t="shared" si="462"/>
        <v>1.43103</v>
      </c>
      <c r="CF443">
        <f t="shared" si="463"/>
        <v>0</v>
      </c>
      <c r="CG443">
        <f t="shared" si="464"/>
        <v>0</v>
      </c>
      <c r="CH443">
        <f t="shared" si="465"/>
        <v>0</v>
      </c>
      <c r="CI443">
        <f t="shared" si="466"/>
        <v>0</v>
      </c>
      <c r="CJ443">
        <f t="shared" si="467"/>
        <v>0</v>
      </c>
      <c r="CK443">
        <f t="shared" si="468"/>
        <v>0</v>
      </c>
      <c r="CL443">
        <f t="shared" si="469"/>
        <v>0</v>
      </c>
      <c r="CM443">
        <f t="shared" si="470"/>
        <v>0</v>
      </c>
      <c r="CN443">
        <f t="shared" si="471"/>
        <v>0</v>
      </c>
      <c r="CO443">
        <f t="shared" si="472"/>
        <v>0</v>
      </c>
      <c r="CP443">
        <f t="shared" si="473"/>
        <v>0</v>
      </c>
      <c r="CQ443">
        <f t="shared" si="474"/>
        <v>0</v>
      </c>
      <c r="CR443">
        <f t="shared" si="475"/>
        <v>0</v>
      </c>
      <c r="CS443">
        <f t="shared" si="476"/>
        <v>0</v>
      </c>
      <c r="CT443">
        <f t="shared" si="477"/>
        <v>0</v>
      </c>
      <c r="CU443">
        <f t="shared" si="478"/>
        <v>0</v>
      </c>
      <c r="CV443">
        <f t="shared" si="479"/>
        <v>0</v>
      </c>
      <c r="CW443">
        <f t="shared" si="480"/>
        <v>-0.92057</v>
      </c>
      <c r="CX443">
        <f t="shared" si="481"/>
        <v>0</v>
      </c>
      <c r="CY443">
        <f t="shared" si="482"/>
        <v>0</v>
      </c>
      <c r="CZ443">
        <f t="shared" si="483"/>
        <v>0</v>
      </c>
      <c r="DA443">
        <f t="shared" si="484"/>
        <v>0</v>
      </c>
      <c r="DB443">
        <f t="shared" si="485"/>
        <v>0</v>
      </c>
      <c r="DC443">
        <f t="shared" si="486"/>
        <v>0</v>
      </c>
      <c r="DD443">
        <f t="shared" si="487"/>
        <v>0</v>
      </c>
      <c r="DE443">
        <f t="shared" si="488"/>
        <v>0</v>
      </c>
      <c r="DF443">
        <f t="shared" si="489"/>
        <v>0</v>
      </c>
    </row>
    <row r="444" spans="1:110" x14ac:dyDescent="0.25">
      <c r="A444" s="4">
        <f>raw!$A444:$A444</f>
        <v>43418</v>
      </c>
      <c r="B444" s="6" t="str">
        <f>raw!$B444:$B444</f>
        <v>0011-0089</v>
      </c>
      <c r="D444" t="str">
        <f>IF(score!$C444=".",".",IF(score!$C444=0,"1",IF(score!$C444=25,"0",IF(score!$C444=50,"0",IF(score!$C444=75,"0",IF(score!$C444=100,"0"))))))</f>
        <v>0</v>
      </c>
      <c r="E444" t="str">
        <f>IF(score!$C444=".",".",IF(score!$C444=0,"0",IF(score!$C444=25,"1",IF(score!$C444=50,"0",IF(score!$C444=75,"0",IF(score!$C444=100,"0"))))))</f>
        <v>0</v>
      </c>
      <c r="F444" t="str">
        <f>IF(score!$C444=".",".",IF(score!$C444=0,"0",IF(score!$C444=25,"0",IF(score!$C444=50,"1",IF(score!$C444=75,"0",IF(score!$C444=100,"0"))))))</f>
        <v>1</v>
      </c>
      <c r="G444" t="str">
        <f>IF(score!$C444=".",".",IF(score!$C444=0,"0",IF(score!$C444=25,"0",IF(score!$C444=50,"0",IF(score!$C444=75,"1",IF(score!$C444=100,"0"))))))</f>
        <v>0</v>
      </c>
      <c r="H444" t="str">
        <f>IF(score!$D444=".",".",IF(score!$D444=0,"1",IF(score!$D444=50,"0",IF(score!$D444=100,"0"))))</f>
        <v>0</v>
      </c>
      <c r="I444" t="str">
        <f>IF(score!$D444=".",".",IF(score!$D444=0,"0",IF(score!$D444=50,"1",IF(score!$D444=100,"0"))))</f>
        <v>1</v>
      </c>
      <c r="J444" t="str">
        <f>IF(score!$E444=".",".",IF(score!$E444=0,"1",IF(score!$E444=50,"0",IF(score!$E444=100,"0"))))</f>
        <v>0</v>
      </c>
      <c r="K444" t="str">
        <f>IF(score!$E444=".",".",IF(score!$E444=0,"0",IF(score!$E444=50,"1",IF(score!$E444=100,"0"))))</f>
        <v>1</v>
      </c>
      <c r="L444" t="str">
        <f>IF(score!$F444=".",".",IF(score!$F444=0,"1",IF(score!$F444=100,"0")))</f>
        <v>0</v>
      </c>
      <c r="M444" t="str">
        <f>IF(score!$G444=".",".",IF(score!$G444=0,"1",IF(score!$G444=100,"0")))</f>
        <v>0</v>
      </c>
      <c r="N444" t="str">
        <f>IF(score!$H444=".",".",IF(score!$H444=0,"1",IF(score!$H444=100,"0")))</f>
        <v>0</v>
      </c>
      <c r="O444" t="str">
        <f>IF(score!$I444=".",".",IF(score!$I444=0,"1",IF(score!$I444=50,"0",IF(score!$I444=100,"0"))))</f>
        <v>0</v>
      </c>
      <c r="P444" t="str">
        <f>IF(score!$J444=".",".",IF(score!$J444=0,"1",IF(score!$J444=25,"0",IF(score!$J444=50,"0",IF(score!$J444=75,"0",IF(score!$J444=100,"0"))))))</f>
        <v>0</v>
      </c>
      <c r="Q444" t="str">
        <f>IF(score!$J444=".",".",IF(score!$J444=0,"0",IF(score!$J444=25,"1",IF(score!$J444=50,"0",IF(score!$J444=75,"0",IF(score!$J444=100,"0"))))))</f>
        <v>0</v>
      </c>
      <c r="R444" t="str">
        <f>IF(score!$J444=".",".",IF(score!$J444=0,"0",IF(score!$J444=25,"0",IF(score!$J444=50,"1",IF(score!$J444=75,"0",IF(score!$J444=100,"0"))))))</f>
        <v>0</v>
      </c>
      <c r="S444" t="str">
        <f>IF(score!$J444=".",".",IF(score!$J444=0,"0",IF(score!$J444=25,"0",IF(score!$J444=50,"0",IF(score!$J444=75,"1",IF(score!$J444=100,"0"))))))</f>
        <v>0</v>
      </c>
      <c r="T444" t="str">
        <f>IF(score!$K444=".",".",IF(score!$K444=0,"1",IF(score!$K444=20,"0",IF(score!$K444=40,"0",IF(score!$K444=60,"0",IF(score!$K444=80,"0",IF(score!$K444=100,"0")))))))</f>
        <v>0</v>
      </c>
      <c r="U444" t="str">
        <f>IF(score!$K444=".",".",IF(score!$K444=0,"0",IF(score!$K444=20,"1",IF(score!$K444=40,"0",IF(score!$K444=60,"0",IF(score!$K444=80,"0",IF(score!$K444=100,"0")))))))</f>
        <v>0</v>
      </c>
      <c r="V444" t="str">
        <f>IF(score!$K444=".",".",IF(score!$K444=0,"0",IF(score!$K444=20,"0",IF(score!$K444=40,"1",IF(score!$K444=60,"0",IF(score!$K444=80,"0",IF(score!$K444=100,"0")))))))</f>
        <v>0</v>
      </c>
      <c r="W444" t="str">
        <f>IF(score!$K444=".",".",IF(score!$K444=0,"0",IF(score!$K444=20,"0",IF(score!$K444=40,"0",IF(score!$K444=60,"1",IF(score!$K444=80,"0",IF(score!$K444=100,"0")))))))</f>
        <v>0</v>
      </c>
      <c r="X444" t="str">
        <f>IF(score!$K444=".",".",IF(score!$K444=0,"0",IF(score!$K444=20,"0",IF(score!$K444=40,"0",IF(score!$K444=60,"0",IF(score!$K444=80,"1",IF(score!$K444=100,"0")))))))</f>
        <v>0</v>
      </c>
      <c r="Y444" t="str">
        <f>IF(score!$L444=".",".",IF(score!$L444=0,"1",IF(score!$L444=20,"0",IF(score!$L444=40,"0",IF(score!$L444=60,"0",IF(score!$L444=80,"0",IF(score!$L444=100,"0")))))))</f>
        <v>0</v>
      </c>
      <c r="Z444" t="str">
        <f>IF(score!$L444=".",".",IF(score!$L444=0,"0",IF(score!$L444=20,"1",IF(score!$L444=40,"0",IF(score!$L444=60,"0",IF(score!$L444=80,"0",IF(score!$L444=100,"0")))))))</f>
        <v>0</v>
      </c>
      <c r="AA444" t="str">
        <f>IF(score!$L444=".",".",IF(score!$L444=0,"0",IF(score!$L444=20,"0",IF(score!$L444=40,"1",IF(score!$L444=60,"0",IF(score!$L444=80,"0",IF(score!$L444=100,"0")))))))</f>
        <v>0</v>
      </c>
      <c r="AB444" t="str">
        <f>IF(score!$L444=".",".",IF(score!$L444=0,"0",IF(score!$L444=20,"0",IF(score!$L444=40,"0",IF(score!$L444=60,"1",IF(score!$L444=80,"0",IF(score!$L444=100,"0")))))))</f>
        <v>0</v>
      </c>
      <c r="AC444" t="str">
        <f>IF(score!$L444=".",".",IF(score!$L444=0,"0",IF(score!$L444=20,"0",IF(score!$L444=40,"0",IF(score!$L444=60,"0",IF(score!$L444=80,"1",IF(score!L444=100,"0")))))))</f>
        <v>1</v>
      </c>
      <c r="AD444" t="str">
        <f>IF(score!$M444=".",".",IF(score!$M444=0,"1",IF(score!$M444=20,"0",IF(score!$M444=40,"0",IF(score!$M444=60,"0",IF(score!$M444=80,"0",IF(score!$M444=100,"0")))))))</f>
        <v>0</v>
      </c>
      <c r="AE444" t="str">
        <f>IF(score!$M444=".",".",IF(score!$M444=0,"0",IF(score!$M444=20,"1",IF(score!$M444=40,"0",IF(score!$M444=60,"0",IF(score!$M444=80,"0",IF(score!$M444=100,"0")))))))</f>
        <v>0</v>
      </c>
      <c r="AF444" t="str">
        <f>IF(score!$M444=".",".",IF(score!$M444=0,"0",IF(score!$M444=20,"0",IF(score!$M444=40,"1",IF(score!$M444=60,"0",IF(score!$M444=80,"0",IF(score!$M444=100,"0")))))))</f>
        <v>0</v>
      </c>
      <c r="AG444" t="str">
        <f>IF(score!$M444=".",".",IF(score!$M444=0,"0",IF(score!$M444=20,"0",IF(score!$M444=40,"0",IF(score!$M444=60,"1",IF(score!$M444=80,"0",IF(score!$M444=100,"0")))))))</f>
        <v>0</v>
      </c>
      <c r="AH444" t="str">
        <f>IF(score!$M444=".",".",IF(score!$M444=0,"0",IF(score!$M444=20,"0",IF(score!$M444=40,"0",IF(score!$M444=60,"0",IF(score!$M444=80,"1",IF(score!$M444=100,"0")))))))</f>
        <v>0</v>
      </c>
      <c r="AI444" t="str">
        <f>IF(score!$N444=".",".",IF(score!$N444=0,"1",IF(score!$N444=25,"0",IF(score!$N444=50,"0",IF(score!$N444=75,"0",IF(score!$N444=100,"0"))))))</f>
        <v>0</v>
      </c>
      <c r="AJ444" t="str">
        <f>IF(score!$N444=".",".",IF(score!$N444=0,"0",IF(score!$N444=25,"1",IF(score!$N444=50,"0",IF(score!$N444=75,"0",IF(score!$N444=100,"0"))))))</f>
        <v>0</v>
      </c>
      <c r="AK444" t="str">
        <f>IF(score!$N444=".",".",IF(score!$N444=0,"0",IF(score!$N444=25,"0",IF(score!$N444=50,"1",IF(score!$N444=75,"0",IF(score!$N444=100,"0"))))))</f>
        <v>1</v>
      </c>
      <c r="AL444" t="str">
        <f>IF(score!$N444=".",".",IF(score!$N444=0,"0",IF(score!$N444=25,"0",IF(score!$N444=50,"0",IF(score!$N444=75,"1",IF(score!$N444=100,"0"))))))</f>
        <v>0</v>
      </c>
      <c r="AN444">
        <f t="shared" si="420"/>
        <v>0</v>
      </c>
      <c r="AO444">
        <f t="shared" si="421"/>
        <v>0</v>
      </c>
      <c r="AP444">
        <f t="shared" si="422"/>
        <v>-3.0239600000000002</v>
      </c>
      <c r="AQ444">
        <f t="shared" si="423"/>
        <v>0</v>
      </c>
      <c r="AR444">
        <f t="shared" si="424"/>
        <v>0</v>
      </c>
      <c r="AS444">
        <f t="shared" si="425"/>
        <v>-3.4555500000000001</v>
      </c>
      <c r="AT444">
        <f t="shared" si="426"/>
        <v>0</v>
      </c>
      <c r="AU444">
        <f t="shared" si="427"/>
        <v>-2.7355700000000001</v>
      </c>
      <c r="AV444">
        <f t="shared" si="428"/>
        <v>0</v>
      </c>
      <c r="AW444">
        <f t="shared" si="429"/>
        <v>0</v>
      </c>
      <c r="AX444">
        <f t="shared" si="430"/>
        <v>0</v>
      </c>
      <c r="AY444">
        <f t="shared" si="431"/>
        <v>0</v>
      </c>
      <c r="AZ444">
        <f t="shared" si="432"/>
        <v>0</v>
      </c>
      <c r="BA444">
        <f t="shared" si="433"/>
        <v>0</v>
      </c>
      <c r="BB444">
        <f t="shared" si="434"/>
        <v>0</v>
      </c>
      <c r="BC444">
        <f t="shared" si="435"/>
        <v>0</v>
      </c>
      <c r="BD444">
        <f t="shared" si="436"/>
        <v>0</v>
      </c>
      <c r="BE444">
        <f t="shared" si="437"/>
        <v>0</v>
      </c>
      <c r="BF444">
        <f t="shared" si="438"/>
        <v>0</v>
      </c>
      <c r="BG444">
        <f t="shared" si="439"/>
        <v>0</v>
      </c>
      <c r="BH444">
        <f t="shared" si="440"/>
        <v>0</v>
      </c>
      <c r="BI444">
        <f t="shared" si="441"/>
        <v>0</v>
      </c>
      <c r="BJ444">
        <f t="shared" si="442"/>
        <v>0</v>
      </c>
      <c r="BK444">
        <f t="shared" si="443"/>
        <v>0</v>
      </c>
      <c r="BL444">
        <f t="shared" si="444"/>
        <v>0</v>
      </c>
      <c r="BM444">
        <f t="shared" si="445"/>
        <v>-0.42251</v>
      </c>
      <c r="BN444">
        <f t="shared" si="446"/>
        <v>0</v>
      </c>
      <c r="BO444">
        <f t="shared" si="447"/>
        <v>0</v>
      </c>
      <c r="BP444">
        <f t="shared" si="448"/>
        <v>0</v>
      </c>
      <c r="BQ444">
        <f t="shared" si="449"/>
        <v>0</v>
      </c>
      <c r="BR444">
        <f t="shared" si="450"/>
        <v>0</v>
      </c>
      <c r="BS444">
        <f t="shared" si="451"/>
        <v>0</v>
      </c>
      <c r="BT444">
        <f t="shared" si="452"/>
        <v>0</v>
      </c>
      <c r="BU444">
        <f t="shared" si="453"/>
        <v>-0.18043000000000001</v>
      </c>
      <c r="BV444">
        <f t="shared" si="454"/>
        <v>0</v>
      </c>
      <c r="BX444">
        <f t="shared" si="455"/>
        <v>0</v>
      </c>
      <c r="BY444">
        <f t="shared" si="456"/>
        <v>0</v>
      </c>
      <c r="BZ444">
        <f t="shared" si="457"/>
        <v>3.4819999999999997E-2</v>
      </c>
      <c r="CA444">
        <f t="shared" si="458"/>
        <v>0</v>
      </c>
      <c r="CB444">
        <f t="shared" si="459"/>
        <v>0</v>
      </c>
      <c r="CC444">
        <f t="shared" si="460"/>
        <v>1.8684000000000001</v>
      </c>
      <c r="CD444">
        <f t="shared" si="461"/>
        <v>0</v>
      </c>
      <c r="CE444">
        <f t="shared" si="462"/>
        <v>1.43103</v>
      </c>
      <c r="CF444">
        <f t="shared" si="463"/>
        <v>0</v>
      </c>
      <c r="CG444">
        <f t="shared" si="464"/>
        <v>0</v>
      </c>
      <c r="CH444">
        <f t="shared" si="465"/>
        <v>0</v>
      </c>
      <c r="CI444">
        <f t="shared" si="466"/>
        <v>0</v>
      </c>
      <c r="CJ444">
        <f t="shared" si="467"/>
        <v>0</v>
      </c>
      <c r="CK444">
        <f t="shared" si="468"/>
        <v>0</v>
      </c>
      <c r="CL444">
        <f t="shared" si="469"/>
        <v>0</v>
      </c>
      <c r="CM444">
        <f t="shared" si="470"/>
        <v>0</v>
      </c>
      <c r="CN444">
        <f t="shared" si="471"/>
        <v>0</v>
      </c>
      <c r="CO444">
        <f t="shared" si="472"/>
        <v>0</v>
      </c>
      <c r="CP444">
        <f t="shared" si="473"/>
        <v>0</v>
      </c>
      <c r="CQ444">
        <f t="shared" si="474"/>
        <v>0</v>
      </c>
      <c r="CR444">
        <f t="shared" si="475"/>
        <v>0</v>
      </c>
      <c r="CS444">
        <f t="shared" si="476"/>
        <v>0</v>
      </c>
      <c r="CT444">
        <f t="shared" si="477"/>
        <v>0</v>
      </c>
      <c r="CU444">
        <f t="shared" si="478"/>
        <v>0</v>
      </c>
      <c r="CV444">
        <f t="shared" si="479"/>
        <v>0</v>
      </c>
      <c r="CW444">
        <f t="shared" si="480"/>
        <v>-0.92057</v>
      </c>
      <c r="CX444">
        <f t="shared" si="481"/>
        <v>0</v>
      </c>
      <c r="CY444">
        <f t="shared" si="482"/>
        <v>0</v>
      </c>
      <c r="CZ444">
        <f t="shared" si="483"/>
        <v>0</v>
      </c>
      <c r="DA444">
        <f t="shared" si="484"/>
        <v>0</v>
      </c>
      <c r="DB444">
        <f t="shared" si="485"/>
        <v>0</v>
      </c>
      <c r="DC444">
        <f t="shared" si="486"/>
        <v>0</v>
      </c>
      <c r="DD444">
        <f t="shared" si="487"/>
        <v>0</v>
      </c>
      <c r="DE444">
        <f t="shared" si="488"/>
        <v>-5.63286</v>
      </c>
      <c r="DF444">
        <f t="shared" si="489"/>
        <v>0</v>
      </c>
    </row>
    <row r="445" spans="1:110" x14ac:dyDescent="0.25">
      <c r="A445" s="4">
        <f>raw!$A445:$A445</f>
        <v>43418</v>
      </c>
      <c r="B445" s="6" t="str">
        <f>raw!$B445:$B445</f>
        <v>0011-0092</v>
      </c>
      <c r="D445" t="str">
        <f>IF(score!$C445=".",".",IF(score!$C445=0,"1",IF(score!$C445=25,"0",IF(score!$C445=50,"0",IF(score!$C445=75,"0",IF(score!$C445=100,"0"))))))</f>
        <v>0</v>
      </c>
      <c r="E445" t="str">
        <f>IF(score!$C445=".",".",IF(score!$C445=0,"0",IF(score!$C445=25,"1",IF(score!$C445=50,"0",IF(score!$C445=75,"0",IF(score!$C445=100,"0"))))))</f>
        <v>0</v>
      </c>
      <c r="F445" t="str">
        <f>IF(score!$C445=".",".",IF(score!$C445=0,"0",IF(score!$C445=25,"0",IF(score!$C445=50,"1",IF(score!$C445=75,"0",IF(score!$C445=100,"0"))))))</f>
        <v>1</v>
      </c>
      <c r="G445" t="str">
        <f>IF(score!$C445=".",".",IF(score!$C445=0,"0",IF(score!$C445=25,"0",IF(score!$C445=50,"0",IF(score!$C445=75,"1",IF(score!$C445=100,"0"))))))</f>
        <v>0</v>
      </c>
      <c r="H445" t="str">
        <f>IF(score!$D445=".",".",IF(score!$D445=0,"1",IF(score!$D445=50,"0",IF(score!$D445=100,"0"))))</f>
        <v>1</v>
      </c>
      <c r="I445" t="str">
        <f>IF(score!$D445=".",".",IF(score!$D445=0,"0",IF(score!$D445=50,"1",IF(score!$D445=100,"0"))))</f>
        <v>0</v>
      </c>
      <c r="J445" t="str">
        <f>IF(score!$E445=".",".",IF(score!$E445=0,"1",IF(score!$E445=50,"0",IF(score!$E445=100,"0"))))</f>
        <v>1</v>
      </c>
      <c r="K445" t="str">
        <f>IF(score!$E445=".",".",IF(score!$E445=0,"0",IF(score!$E445=50,"1",IF(score!$E445=100,"0"))))</f>
        <v>0</v>
      </c>
      <c r="L445" t="str">
        <f>IF(score!$F445=".",".",IF(score!$F445=0,"1",IF(score!$F445=100,"0")))</f>
        <v>0</v>
      </c>
      <c r="M445" t="str">
        <f>IF(score!$G445=".",".",IF(score!$G445=0,"1",IF(score!$G445=100,"0")))</f>
        <v>0</v>
      </c>
      <c r="N445" t="str">
        <f>IF(score!$H445=".",".",IF(score!$H445=0,"1",IF(score!$H445=100,"0")))</f>
        <v>0</v>
      </c>
      <c r="O445" t="str">
        <f>IF(score!$I445=".",".",IF(score!$I445=0,"1",IF(score!$I445=50,"0",IF(score!$I445=100,"0"))))</f>
        <v>0</v>
      </c>
      <c r="P445" t="str">
        <f>IF(score!$J445=".",".",IF(score!$J445=0,"1",IF(score!$J445=25,"0",IF(score!$J445=50,"0",IF(score!$J445=75,"0",IF(score!$J445=100,"0"))))))</f>
        <v>0</v>
      </c>
      <c r="Q445" t="str">
        <f>IF(score!$J445=".",".",IF(score!$J445=0,"0",IF(score!$J445=25,"1",IF(score!$J445=50,"0",IF(score!$J445=75,"0",IF(score!$J445=100,"0"))))))</f>
        <v>0</v>
      </c>
      <c r="R445" t="str">
        <f>IF(score!$J445=".",".",IF(score!$J445=0,"0",IF(score!$J445=25,"0",IF(score!$J445=50,"1",IF(score!$J445=75,"0",IF(score!$J445=100,"0"))))))</f>
        <v>1</v>
      </c>
      <c r="S445" t="str">
        <f>IF(score!$J445=".",".",IF(score!$J445=0,"0",IF(score!$J445=25,"0",IF(score!$J445=50,"0",IF(score!$J445=75,"1",IF(score!$J445=100,"0"))))))</f>
        <v>0</v>
      </c>
      <c r="T445" t="str">
        <f>IF(score!$K445=".",".",IF(score!$K445=0,"1",IF(score!$K445=20,"0",IF(score!$K445=40,"0",IF(score!$K445=60,"0",IF(score!$K445=80,"0",IF(score!$K445=100,"0")))))))</f>
        <v>0</v>
      </c>
      <c r="U445" t="str">
        <f>IF(score!$K445=".",".",IF(score!$K445=0,"0",IF(score!$K445=20,"1",IF(score!$K445=40,"0",IF(score!$K445=60,"0",IF(score!$K445=80,"0",IF(score!$K445=100,"0")))))))</f>
        <v>0</v>
      </c>
      <c r="V445" t="str">
        <f>IF(score!$K445=".",".",IF(score!$K445=0,"0",IF(score!$K445=20,"0",IF(score!$K445=40,"1",IF(score!$K445=60,"0",IF(score!$K445=80,"0",IF(score!$K445=100,"0")))))))</f>
        <v>0</v>
      </c>
      <c r="W445" t="str">
        <f>IF(score!$K445=".",".",IF(score!$K445=0,"0",IF(score!$K445=20,"0",IF(score!$K445=40,"0",IF(score!$K445=60,"1",IF(score!$K445=80,"0",IF(score!$K445=100,"0")))))))</f>
        <v>0</v>
      </c>
      <c r="X445" t="str">
        <f>IF(score!$K445=".",".",IF(score!$K445=0,"0",IF(score!$K445=20,"0",IF(score!$K445=40,"0",IF(score!$K445=60,"0",IF(score!$K445=80,"1",IF(score!$K445=100,"0")))))))</f>
        <v>1</v>
      </c>
      <c r="Y445" t="str">
        <f>IF(score!$L445=".",".",IF(score!$L445=0,"1",IF(score!$L445=20,"0",IF(score!$L445=40,"0",IF(score!$L445=60,"0",IF(score!$L445=80,"0",IF(score!$L445=100,"0")))))))</f>
        <v>0</v>
      </c>
      <c r="Z445" t="str">
        <f>IF(score!$L445=".",".",IF(score!$L445=0,"0",IF(score!$L445=20,"1",IF(score!$L445=40,"0",IF(score!$L445=60,"0",IF(score!$L445=80,"0",IF(score!$L445=100,"0")))))))</f>
        <v>0</v>
      </c>
      <c r="AA445" t="str">
        <f>IF(score!$L445=".",".",IF(score!$L445=0,"0",IF(score!$L445=20,"0",IF(score!$L445=40,"1",IF(score!$L445=60,"0",IF(score!$L445=80,"0",IF(score!$L445=100,"0")))))))</f>
        <v>1</v>
      </c>
      <c r="AB445" t="str">
        <f>IF(score!$L445=".",".",IF(score!$L445=0,"0",IF(score!$L445=20,"0",IF(score!$L445=40,"0",IF(score!$L445=60,"1",IF(score!$L445=80,"0",IF(score!$L445=100,"0")))))))</f>
        <v>0</v>
      </c>
      <c r="AC445" t="str">
        <f>IF(score!$L445=".",".",IF(score!$L445=0,"0",IF(score!$L445=20,"0",IF(score!$L445=40,"0",IF(score!$L445=60,"0",IF(score!$L445=80,"1",IF(score!L445=100,"0")))))))</f>
        <v>0</v>
      </c>
      <c r="AD445" t="str">
        <f>IF(score!$M445=".",".",IF(score!$M445=0,"1",IF(score!$M445=20,"0",IF(score!$M445=40,"0",IF(score!$M445=60,"0",IF(score!$M445=80,"0",IF(score!$M445=100,"0")))))))</f>
        <v>0</v>
      </c>
      <c r="AE445" t="str">
        <f>IF(score!$M445=".",".",IF(score!$M445=0,"0",IF(score!$M445=20,"1",IF(score!$M445=40,"0",IF(score!$M445=60,"0",IF(score!$M445=80,"0",IF(score!$M445=100,"0")))))))</f>
        <v>0</v>
      </c>
      <c r="AF445" t="str">
        <f>IF(score!$M445=".",".",IF(score!$M445=0,"0",IF(score!$M445=20,"0",IF(score!$M445=40,"1",IF(score!$M445=60,"0",IF(score!$M445=80,"0",IF(score!$M445=100,"0")))))))</f>
        <v>0</v>
      </c>
      <c r="AG445" t="str">
        <f>IF(score!$M445=".",".",IF(score!$M445=0,"0",IF(score!$M445=20,"0",IF(score!$M445=40,"0",IF(score!$M445=60,"1",IF(score!$M445=80,"0",IF(score!$M445=100,"0")))))))</f>
        <v>1</v>
      </c>
      <c r="AH445" t="str">
        <f>IF(score!$M445=".",".",IF(score!$M445=0,"0",IF(score!$M445=20,"0",IF(score!$M445=40,"0",IF(score!$M445=60,"0",IF(score!$M445=80,"1",IF(score!$M445=100,"0")))))))</f>
        <v>0</v>
      </c>
      <c r="AI445" t="str">
        <f>IF(score!$N445=".",".",IF(score!$N445=0,"1",IF(score!$N445=25,"0",IF(score!$N445=50,"0",IF(score!$N445=75,"0",IF(score!$N445=100,"0"))))))</f>
        <v>0</v>
      </c>
      <c r="AJ445" t="str">
        <f>IF(score!$N445=".",".",IF(score!$N445=0,"0",IF(score!$N445=25,"1",IF(score!$N445=50,"0",IF(score!$N445=75,"0",IF(score!$N445=100,"0"))))))</f>
        <v>0</v>
      </c>
      <c r="AK445" t="str">
        <f>IF(score!$N445=".",".",IF(score!$N445=0,"0",IF(score!$N445=25,"0",IF(score!$N445=50,"1",IF(score!$N445=75,"0",IF(score!$N445=100,"0"))))))</f>
        <v>0</v>
      </c>
      <c r="AL445" t="str">
        <f>IF(score!$N445=".",".",IF(score!$N445=0,"0",IF(score!$N445=25,"0",IF(score!$N445=50,"0",IF(score!$N445=75,"1",IF(score!$N445=100,"0"))))))</f>
        <v>1</v>
      </c>
      <c r="AN445">
        <f t="shared" si="420"/>
        <v>0</v>
      </c>
      <c r="AO445">
        <f t="shared" si="421"/>
        <v>0</v>
      </c>
      <c r="AP445">
        <f t="shared" si="422"/>
        <v>-3.0239600000000002</v>
      </c>
      <c r="AQ445">
        <f t="shared" si="423"/>
        <v>0</v>
      </c>
      <c r="AR445">
        <f t="shared" si="424"/>
        <v>-7.2321600000000004</v>
      </c>
      <c r="AS445">
        <f t="shared" si="425"/>
        <v>0</v>
      </c>
      <c r="AT445">
        <f t="shared" si="426"/>
        <v>-6.24397</v>
      </c>
      <c r="AU445">
        <f t="shared" si="427"/>
        <v>0</v>
      </c>
      <c r="AV445">
        <f t="shared" si="428"/>
        <v>0</v>
      </c>
      <c r="AW445">
        <f t="shared" si="429"/>
        <v>0</v>
      </c>
      <c r="AX445">
        <f t="shared" si="430"/>
        <v>0</v>
      </c>
      <c r="AY445">
        <f t="shared" si="431"/>
        <v>0</v>
      </c>
      <c r="AZ445">
        <f t="shared" si="432"/>
        <v>0</v>
      </c>
      <c r="BA445">
        <f t="shared" si="433"/>
        <v>0</v>
      </c>
      <c r="BB445">
        <f t="shared" si="434"/>
        <v>-6.5052199999999996</v>
      </c>
      <c r="BC445">
        <f t="shared" si="435"/>
        <v>0</v>
      </c>
      <c r="BD445">
        <f t="shared" si="436"/>
        <v>0</v>
      </c>
      <c r="BE445">
        <f t="shared" si="437"/>
        <v>0</v>
      </c>
      <c r="BF445">
        <f t="shared" si="438"/>
        <v>0</v>
      </c>
      <c r="BG445">
        <f t="shared" si="439"/>
        <v>0</v>
      </c>
      <c r="BH445">
        <f t="shared" si="440"/>
        <v>0.66513999999999995</v>
      </c>
      <c r="BI445">
        <f t="shared" si="441"/>
        <v>0</v>
      </c>
      <c r="BJ445">
        <f t="shared" si="442"/>
        <v>0</v>
      </c>
      <c r="BK445">
        <f t="shared" si="443"/>
        <v>-1.6185</v>
      </c>
      <c r="BL445">
        <f t="shared" si="444"/>
        <v>0</v>
      </c>
      <c r="BM445">
        <f t="shared" si="445"/>
        <v>0</v>
      </c>
      <c r="BN445">
        <f t="shared" si="446"/>
        <v>0</v>
      </c>
      <c r="BO445">
        <f t="shared" si="447"/>
        <v>0</v>
      </c>
      <c r="BP445">
        <f t="shared" si="448"/>
        <v>0</v>
      </c>
      <c r="BQ445">
        <f t="shared" si="449"/>
        <v>1.28044</v>
      </c>
      <c r="BR445">
        <f t="shared" si="450"/>
        <v>0</v>
      </c>
      <c r="BS445">
        <f t="shared" si="451"/>
        <v>0</v>
      </c>
      <c r="BT445">
        <f t="shared" si="452"/>
        <v>0</v>
      </c>
      <c r="BU445">
        <f t="shared" si="453"/>
        <v>0</v>
      </c>
      <c r="BV445">
        <f t="shared" si="454"/>
        <v>0.11038000000000001</v>
      </c>
      <c r="BX445">
        <f t="shared" si="455"/>
        <v>0</v>
      </c>
      <c r="BY445">
        <f t="shared" si="456"/>
        <v>0</v>
      </c>
      <c r="BZ445">
        <f t="shared" si="457"/>
        <v>3.4819999999999997E-2</v>
      </c>
      <c r="CA445">
        <f t="shared" si="458"/>
        <v>0</v>
      </c>
      <c r="CB445">
        <f t="shared" si="459"/>
        <v>3.9311500000000001</v>
      </c>
      <c r="CC445">
        <f t="shared" si="460"/>
        <v>0</v>
      </c>
      <c r="CD445">
        <f t="shared" si="461"/>
        <v>2.68282</v>
      </c>
      <c r="CE445">
        <f t="shared" si="462"/>
        <v>0</v>
      </c>
      <c r="CF445">
        <f t="shared" si="463"/>
        <v>0</v>
      </c>
      <c r="CG445">
        <f t="shared" si="464"/>
        <v>0</v>
      </c>
      <c r="CH445">
        <f t="shared" si="465"/>
        <v>0</v>
      </c>
      <c r="CI445">
        <f t="shared" si="466"/>
        <v>0</v>
      </c>
      <c r="CJ445">
        <f t="shared" si="467"/>
        <v>0</v>
      </c>
      <c r="CK445">
        <f t="shared" si="468"/>
        <v>0</v>
      </c>
      <c r="CL445">
        <f t="shared" si="469"/>
        <v>1.4938400000000001</v>
      </c>
      <c r="CM445">
        <f t="shared" si="470"/>
        <v>0</v>
      </c>
      <c r="CN445">
        <f t="shared" si="471"/>
        <v>0</v>
      </c>
      <c r="CO445">
        <f t="shared" si="472"/>
        <v>0</v>
      </c>
      <c r="CP445">
        <f t="shared" si="473"/>
        <v>0</v>
      </c>
      <c r="CQ445">
        <f t="shared" si="474"/>
        <v>0</v>
      </c>
      <c r="CR445">
        <f t="shared" si="475"/>
        <v>-1.9494899999999999</v>
      </c>
      <c r="CS445">
        <f t="shared" si="476"/>
        <v>0</v>
      </c>
      <c r="CT445">
        <f t="shared" si="477"/>
        <v>0</v>
      </c>
      <c r="CU445">
        <f t="shared" si="478"/>
        <v>-3.2980499999999999</v>
      </c>
      <c r="CV445">
        <f t="shared" si="479"/>
        <v>0</v>
      </c>
      <c r="CW445">
        <f t="shared" si="480"/>
        <v>0</v>
      </c>
      <c r="CX445">
        <f t="shared" si="481"/>
        <v>0</v>
      </c>
      <c r="CY445">
        <f t="shared" si="482"/>
        <v>0</v>
      </c>
      <c r="CZ445">
        <f t="shared" si="483"/>
        <v>0</v>
      </c>
      <c r="DA445">
        <f t="shared" si="484"/>
        <v>-4.5905500000000004</v>
      </c>
      <c r="DB445">
        <f t="shared" si="485"/>
        <v>0</v>
      </c>
      <c r="DC445">
        <f t="shared" si="486"/>
        <v>0</v>
      </c>
      <c r="DD445">
        <f t="shared" si="487"/>
        <v>0</v>
      </c>
      <c r="DE445">
        <f t="shared" si="488"/>
        <v>0</v>
      </c>
      <c r="DF445">
        <f t="shared" si="489"/>
        <v>-3.13896</v>
      </c>
    </row>
    <row r="446" spans="1:110" x14ac:dyDescent="0.25">
      <c r="A446" s="4">
        <f>raw!$A446:$A446</f>
        <v>43417</v>
      </c>
      <c r="B446" s="6" t="str">
        <f>raw!$B446:$B446</f>
        <v>0011-0098</v>
      </c>
      <c r="D446" t="str">
        <f>IF(score!$C446=".",".",IF(score!$C446=0,"1",IF(score!$C446=25,"0",IF(score!$C446=50,"0",IF(score!$C446=75,"0",IF(score!$C446=100,"0"))))))</f>
        <v>0</v>
      </c>
      <c r="E446" t="str">
        <f>IF(score!$C446=".",".",IF(score!$C446=0,"0",IF(score!$C446=25,"1",IF(score!$C446=50,"0",IF(score!$C446=75,"0",IF(score!$C446=100,"0"))))))</f>
        <v>0</v>
      </c>
      <c r="F446" t="str">
        <f>IF(score!$C446=".",".",IF(score!$C446=0,"0",IF(score!$C446=25,"0",IF(score!$C446=50,"1",IF(score!$C446=75,"0",IF(score!$C446=100,"0"))))))</f>
        <v>1</v>
      </c>
      <c r="G446" t="str">
        <f>IF(score!$C446=".",".",IF(score!$C446=0,"0",IF(score!$C446=25,"0",IF(score!$C446=50,"0",IF(score!$C446=75,"1",IF(score!$C446=100,"0"))))))</f>
        <v>0</v>
      </c>
      <c r="H446" t="str">
        <f>IF(score!$D446=".",".",IF(score!$D446=0,"1",IF(score!$D446=50,"0",IF(score!$D446=100,"0"))))</f>
        <v>1</v>
      </c>
      <c r="I446" t="str">
        <f>IF(score!$D446=".",".",IF(score!$D446=0,"0",IF(score!$D446=50,"1",IF(score!$D446=100,"0"))))</f>
        <v>0</v>
      </c>
      <c r="J446" t="str">
        <f>IF(score!$E446=".",".",IF(score!$E446=0,"1",IF(score!$E446=50,"0",IF(score!$E446=100,"0"))))</f>
        <v>1</v>
      </c>
      <c r="K446" t="str">
        <f>IF(score!$E446=".",".",IF(score!$E446=0,"0",IF(score!$E446=50,"1",IF(score!$E446=100,"0"))))</f>
        <v>0</v>
      </c>
      <c r="L446" t="str">
        <f>IF(score!$F446=".",".",IF(score!$F446=0,"1",IF(score!$F446=100,"0")))</f>
        <v>1</v>
      </c>
      <c r="M446" t="str">
        <f>IF(score!$G446=".",".",IF(score!$G446=0,"1",IF(score!$G446=100,"0")))</f>
        <v>1</v>
      </c>
      <c r="N446" t="str">
        <f>IF(score!$H446=".",".",IF(score!$H446=0,"1",IF(score!$H446=100,"0")))</f>
        <v>0</v>
      </c>
      <c r="O446" t="str">
        <f>IF(score!$I446=".",".",IF(score!$I446=0,"1",IF(score!$I446=50,"0",IF(score!$I446=100,"0"))))</f>
        <v>0</v>
      </c>
      <c r="P446" t="str">
        <f>IF(score!$J446=".",".",IF(score!$J446=0,"1",IF(score!$J446=25,"0",IF(score!$J446=50,"0",IF(score!$J446=75,"0",IF(score!$J446=100,"0"))))))</f>
        <v>1</v>
      </c>
      <c r="Q446" t="str">
        <f>IF(score!$J446=".",".",IF(score!$J446=0,"0",IF(score!$J446=25,"1",IF(score!$J446=50,"0",IF(score!$J446=75,"0",IF(score!$J446=100,"0"))))))</f>
        <v>0</v>
      </c>
      <c r="R446" t="str">
        <f>IF(score!$J446=".",".",IF(score!$J446=0,"0",IF(score!$J446=25,"0",IF(score!$J446=50,"1",IF(score!$J446=75,"0",IF(score!$J446=100,"0"))))))</f>
        <v>0</v>
      </c>
      <c r="S446" t="str">
        <f>IF(score!$J446=".",".",IF(score!$J446=0,"0",IF(score!$J446=25,"0",IF(score!$J446=50,"0",IF(score!$J446=75,"1",IF(score!$J446=100,"0"))))))</f>
        <v>0</v>
      </c>
      <c r="T446" t="str">
        <f>IF(score!$K446=".",".",IF(score!$K446=0,"1",IF(score!$K446=20,"0",IF(score!$K446=40,"0",IF(score!$K446=60,"0",IF(score!$K446=80,"0",IF(score!$K446=100,"0")))))))</f>
        <v>0</v>
      </c>
      <c r="U446" t="str">
        <f>IF(score!$K446=".",".",IF(score!$K446=0,"0",IF(score!$K446=20,"1",IF(score!$K446=40,"0",IF(score!$K446=60,"0",IF(score!$K446=80,"0",IF(score!$K446=100,"0")))))))</f>
        <v>0</v>
      </c>
      <c r="V446" t="str">
        <f>IF(score!$K446=".",".",IF(score!$K446=0,"0",IF(score!$K446=20,"0",IF(score!$K446=40,"1",IF(score!$K446=60,"0",IF(score!$K446=80,"0",IF(score!$K446=100,"0")))))))</f>
        <v>1</v>
      </c>
      <c r="W446" t="str">
        <f>IF(score!$K446=".",".",IF(score!$K446=0,"0",IF(score!$K446=20,"0",IF(score!$K446=40,"0",IF(score!$K446=60,"1",IF(score!$K446=80,"0",IF(score!$K446=100,"0")))))))</f>
        <v>0</v>
      </c>
      <c r="X446" t="str">
        <f>IF(score!$K446=".",".",IF(score!$K446=0,"0",IF(score!$K446=20,"0",IF(score!$K446=40,"0",IF(score!$K446=60,"0",IF(score!$K446=80,"1",IF(score!$K446=100,"0")))))))</f>
        <v>0</v>
      </c>
      <c r="Y446" t="str">
        <f>IF(score!$L446=".",".",IF(score!$L446=0,"1",IF(score!$L446=20,"0",IF(score!$L446=40,"0",IF(score!$L446=60,"0",IF(score!$L446=80,"0",IF(score!$L446=100,"0")))))))</f>
        <v>0</v>
      </c>
      <c r="Z446" t="str">
        <f>IF(score!$L446=".",".",IF(score!$L446=0,"0",IF(score!$L446=20,"1",IF(score!$L446=40,"0",IF(score!$L446=60,"0",IF(score!$L446=80,"0",IF(score!$L446=100,"0")))))))</f>
        <v>0</v>
      </c>
      <c r="AA446" t="str">
        <f>IF(score!$L446=".",".",IF(score!$L446=0,"0",IF(score!$L446=20,"0",IF(score!$L446=40,"1",IF(score!$L446=60,"0",IF(score!$L446=80,"0",IF(score!$L446=100,"0")))))))</f>
        <v>1</v>
      </c>
      <c r="AB446" t="str">
        <f>IF(score!$L446=".",".",IF(score!$L446=0,"0",IF(score!$L446=20,"0",IF(score!$L446=40,"0",IF(score!$L446=60,"1",IF(score!$L446=80,"0",IF(score!$L446=100,"0")))))))</f>
        <v>0</v>
      </c>
      <c r="AC446" t="str">
        <f>IF(score!$L446=".",".",IF(score!$L446=0,"0",IF(score!$L446=20,"0",IF(score!$L446=40,"0",IF(score!$L446=60,"0",IF(score!$L446=80,"1",IF(score!L446=100,"0")))))))</f>
        <v>0</v>
      </c>
      <c r="AD446" t="str">
        <f>IF(score!$M446=".",".",IF(score!$M446=0,"1",IF(score!$M446=20,"0",IF(score!$M446=40,"0",IF(score!$M446=60,"0",IF(score!$M446=80,"0",IF(score!$M446=100,"0")))))))</f>
        <v>0</v>
      </c>
      <c r="AE446" t="str">
        <f>IF(score!$M446=".",".",IF(score!$M446=0,"0",IF(score!$M446=20,"1",IF(score!$M446=40,"0",IF(score!$M446=60,"0",IF(score!$M446=80,"0",IF(score!$M446=100,"0")))))))</f>
        <v>0</v>
      </c>
      <c r="AF446" t="str">
        <f>IF(score!$M446=".",".",IF(score!$M446=0,"0",IF(score!$M446=20,"0",IF(score!$M446=40,"1",IF(score!$M446=60,"0",IF(score!$M446=80,"0",IF(score!$M446=100,"0")))))))</f>
        <v>0</v>
      </c>
      <c r="AG446" t="str">
        <f>IF(score!$M446=".",".",IF(score!$M446=0,"0",IF(score!$M446=20,"0",IF(score!$M446=40,"0",IF(score!$M446=60,"1",IF(score!$M446=80,"0",IF(score!$M446=100,"0")))))))</f>
        <v>1</v>
      </c>
      <c r="AH446" t="str">
        <f>IF(score!$M446=".",".",IF(score!$M446=0,"0",IF(score!$M446=20,"0",IF(score!$M446=40,"0",IF(score!$M446=60,"0",IF(score!$M446=80,"1",IF(score!$M446=100,"0")))))))</f>
        <v>0</v>
      </c>
      <c r="AI446" t="str">
        <f>IF(score!$N446=".",".",IF(score!$N446=0,"1",IF(score!$N446=25,"0",IF(score!$N446=50,"0",IF(score!$N446=75,"0",IF(score!$N446=100,"0"))))))</f>
        <v>0</v>
      </c>
      <c r="AJ446" t="str">
        <f>IF(score!$N446=".",".",IF(score!$N446=0,"0",IF(score!$N446=25,"1",IF(score!$N446=50,"0",IF(score!$N446=75,"0",IF(score!$N446=100,"0"))))))</f>
        <v>0</v>
      </c>
      <c r="AK446" t="str">
        <f>IF(score!$N446=".",".",IF(score!$N446=0,"0",IF(score!$N446=25,"0",IF(score!$N446=50,"1",IF(score!$N446=75,"0",IF(score!$N446=100,"0"))))))</f>
        <v>0</v>
      </c>
      <c r="AL446" t="str">
        <f>IF(score!$N446=".",".",IF(score!$N446=0,"0",IF(score!$N446=25,"0",IF(score!$N446=50,"0",IF(score!$N446=75,"1",IF(score!$N446=100,"0"))))))</f>
        <v>0</v>
      </c>
      <c r="AN446">
        <f t="shared" si="420"/>
        <v>0</v>
      </c>
      <c r="AO446">
        <f t="shared" si="421"/>
        <v>0</v>
      </c>
      <c r="AP446">
        <f t="shared" si="422"/>
        <v>-3.0239600000000002</v>
      </c>
      <c r="AQ446">
        <f t="shared" si="423"/>
        <v>0</v>
      </c>
      <c r="AR446">
        <f t="shared" si="424"/>
        <v>-7.2321600000000004</v>
      </c>
      <c r="AS446">
        <f t="shared" si="425"/>
        <v>0</v>
      </c>
      <c r="AT446">
        <f t="shared" si="426"/>
        <v>-6.24397</v>
      </c>
      <c r="AU446">
        <f t="shared" si="427"/>
        <v>0</v>
      </c>
      <c r="AV446">
        <f t="shared" si="428"/>
        <v>-4.6161700000000003</v>
      </c>
      <c r="AW446">
        <f t="shared" si="429"/>
        <v>-5.5174700000000003</v>
      </c>
      <c r="AX446">
        <f t="shared" si="430"/>
        <v>0</v>
      </c>
      <c r="AY446">
        <f t="shared" si="431"/>
        <v>0</v>
      </c>
      <c r="AZ446">
        <f t="shared" si="432"/>
        <v>-11.25544</v>
      </c>
      <c r="BA446">
        <f t="shared" si="433"/>
        <v>0</v>
      </c>
      <c r="BB446">
        <f t="shared" si="434"/>
        <v>0</v>
      </c>
      <c r="BC446">
        <f t="shared" si="435"/>
        <v>0</v>
      </c>
      <c r="BD446">
        <f t="shared" si="436"/>
        <v>0</v>
      </c>
      <c r="BE446">
        <f t="shared" si="437"/>
        <v>0</v>
      </c>
      <c r="BF446">
        <f t="shared" si="438"/>
        <v>2.3724099999999999</v>
      </c>
      <c r="BG446">
        <f t="shared" si="439"/>
        <v>0</v>
      </c>
      <c r="BH446">
        <f t="shared" si="440"/>
        <v>0</v>
      </c>
      <c r="BI446">
        <f t="shared" si="441"/>
        <v>0</v>
      </c>
      <c r="BJ446">
        <f t="shared" si="442"/>
        <v>0</v>
      </c>
      <c r="BK446">
        <f t="shared" si="443"/>
        <v>-1.6185</v>
      </c>
      <c r="BL446">
        <f t="shared" si="444"/>
        <v>0</v>
      </c>
      <c r="BM446">
        <f t="shared" si="445"/>
        <v>0</v>
      </c>
      <c r="BN446">
        <f t="shared" si="446"/>
        <v>0</v>
      </c>
      <c r="BO446">
        <f t="shared" si="447"/>
        <v>0</v>
      </c>
      <c r="BP446">
        <f t="shared" si="448"/>
        <v>0</v>
      </c>
      <c r="BQ446">
        <f t="shared" si="449"/>
        <v>1.28044</v>
      </c>
      <c r="BR446">
        <f t="shared" si="450"/>
        <v>0</v>
      </c>
      <c r="BS446">
        <f t="shared" si="451"/>
        <v>0</v>
      </c>
      <c r="BT446">
        <f t="shared" si="452"/>
        <v>0</v>
      </c>
      <c r="BU446">
        <f t="shared" si="453"/>
        <v>0</v>
      </c>
      <c r="BV446">
        <f t="shared" si="454"/>
        <v>0</v>
      </c>
      <c r="BX446">
        <f t="shared" si="455"/>
        <v>0</v>
      </c>
      <c r="BY446">
        <f t="shared" si="456"/>
        <v>0</v>
      </c>
      <c r="BZ446">
        <f t="shared" si="457"/>
        <v>3.4819999999999997E-2</v>
      </c>
      <c r="CA446">
        <f t="shared" si="458"/>
        <v>0</v>
      </c>
      <c r="CB446">
        <f t="shared" si="459"/>
        <v>3.9311500000000001</v>
      </c>
      <c r="CC446">
        <f t="shared" si="460"/>
        <v>0</v>
      </c>
      <c r="CD446">
        <f t="shared" si="461"/>
        <v>2.68282</v>
      </c>
      <c r="CE446">
        <f t="shared" si="462"/>
        <v>0</v>
      </c>
      <c r="CF446">
        <f t="shared" si="463"/>
        <v>1.4406000000000001</v>
      </c>
      <c r="CG446">
        <f t="shared" si="464"/>
        <v>1.6696800000000001</v>
      </c>
      <c r="CH446">
        <f t="shared" si="465"/>
        <v>0</v>
      </c>
      <c r="CI446">
        <f t="shared" si="466"/>
        <v>0</v>
      </c>
      <c r="CJ446">
        <f t="shared" si="467"/>
        <v>1.4861899999999999</v>
      </c>
      <c r="CK446">
        <f t="shared" si="468"/>
        <v>0</v>
      </c>
      <c r="CL446">
        <f t="shared" si="469"/>
        <v>0</v>
      </c>
      <c r="CM446">
        <f t="shared" si="470"/>
        <v>0</v>
      </c>
      <c r="CN446">
        <f t="shared" si="471"/>
        <v>0</v>
      </c>
      <c r="CO446">
        <f t="shared" si="472"/>
        <v>0</v>
      </c>
      <c r="CP446">
        <f t="shared" si="473"/>
        <v>-6.31121</v>
      </c>
      <c r="CQ446">
        <f t="shared" si="474"/>
        <v>0</v>
      </c>
      <c r="CR446">
        <f t="shared" si="475"/>
        <v>0</v>
      </c>
      <c r="CS446">
        <f t="shared" si="476"/>
        <v>0</v>
      </c>
      <c r="CT446">
        <f t="shared" si="477"/>
        <v>0</v>
      </c>
      <c r="CU446">
        <f t="shared" si="478"/>
        <v>-3.2980499999999999</v>
      </c>
      <c r="CV446">
        <f t="shared" si="479"/>
        <v>0</v>
      </c>
      <c r="CW446">
        <f t="shared" si="480"/>
        <v>0</v>
      </c>
      <c r="CX446">
        <f t="shared" si="481"/>
        <v>0</v>
      </c>
      <c r="CY446">
        <f t="shared" si="482"/>
        <v>0</v>
      </c>
      <c r="CZ446">
        <f t="shared" si="483"/>
        <v>0</v>
      </c>
      <c r="DA446">
        <f t="shared" si="484"/>
        <v>-4.5905500000000004</v>
      </c>
      <c r="DB446">
        <f t="shared" si="485"/>
        <v>0</v>
      </c>
      <c r="DC446">
        <f t="shared" si="486"/>
        <v>0</v>
      </c>
      <c r="DD446">
        <f t="shared" si="487"/>
        <v>0</v>
      </c>
      <c r="DE446">
        <f t="shared" si="488"/>
        <v>0</v>
      </c>
      <c r="DF446">
        <f t="shared" si="489"/>
        <v>0</v>
      </c>
    </row>
    <row r="447" spans="1:110" x14ac:dyDescent="0.25">
      <c r="A447" s="4">
        <f>raw!$A447:$A447</f>
        <v>43417</v>
      </c>
      <c r="B447" s="6" t="str">
        <f>raw!$B447:$B447</f>
        <v>0011-0099</v>
      </c>
      <c r="D447" t="str">
        <f>IF(score!$C447=".",".",IF(score!$C447=0,"1",IF(score!$C447=25,"0",IF(score!$C447=50,"0",IF(score!$C447=75,"0",IF(score!$C447=100,"0"))))))</f>
        <v>0</v>
      </c>
      <c r="E447" t="str">
        <f>IF(score!$C447=".",".",IF(score!$C447=0,"0",IF(score!$C447=25,"1",IF(score!$C447=50,"0",IF(score!$C447=75,"0",IF(score!$C447=100,"0"))))))</f>
        <v>0</v>
      </c>
      <c r="F447" t="str">
        <f>IF(score!$C447=".",".",IF(score!$C447=0,"0",IF(score!$C447=25,"0",IF(score!$C447=50,"1",IF(score!$C447=75,"0",IF(score!$C447=100,"0"))))))</f>
        <v>1</v>
      </c>
      <c r="G447" t="str">
        <f>IF(score!$C447=".",".",IF(score!$C447=0,"0",IF(score!$C447=25,"0",IF(score!$C447=50,"0",IF(score!$C447=75,"1",IF(score!$C447=100,"0"))))))</f>
        <v>0</v>
      </c>
      <c r="H447" t="str">
        <f>IF(score!$D447=".",".",IF(score!$D447=0,"1",IF(score!$D447=50,"0",IF(score!$D447=100,"0"))))</f>
        <v>0</v>
      </c>
      <c r="I447" t="str">
        <f>IF(score!$D447=".",".",IF(score!$D447=0,"0",IF(score!$D447=50,"1",IF(score!$D447=100,"0"))))</f>
        <v>1</v>
      </c>
      <c r="J447" t="str">
        <f>IF(score!$E447=".",".",IF(score!$E447=0,"1",IF(score!$E447=50,"0",IF(score!$E447=100,"0"))))</f>
        <v>0</v>
      </c>
      <c r="K447" t="str">
        <f>IF(score!$E447=".",".",IF(score!$E447=0,"0",IF(score!$E447=50,"1",IF(score!$E447=100,"0"))))</f>
        <v>1</v>
      </c>
      <c r="L447" t="str">
        <f>IF(score!$F447=".",".",IF(score!$F447=0,"1",IF(score!$F447=100,"0")))</f>
        <v>0</v>
      </c>
      <c r="M447" t="str">
        <f>IF(score!$G447=".",".",IF(score!$G447=0,"1",IF(score!$G447=100,"0")))</f>
        <v>0</v>
      </c>
      <c r="N447" t="str">
        <f>IF(score!$H447=".",".",IF(score!$H447=0,"1",IF(score!$H447=100,"0")))</f>
        <v>0</v>
      </c>
      <c r="O447" t="str">
        <f>IF(score!$I447=".",".",IF(score!$I447=0,"1",IF(score!$I447=50,"0",IF(score!$I447=100,"0"))))</f>
        <v>0</v>
      </c>
      <c r="P447" t="str">
        <f>IF(score!$J447=".",".",IF(score!$J447=0,"1",IF(score!$J447=25,"0",IF(score!$J447=50,"0",IF(score!$J447=75,"0",IF(score!$J447=100,"0"))))))</f>
        <v>0</v>
      </c>
      <c r="Q447" t="str">
        <f>IF(score!$J447=".",".",IF(score!$J447=0,"0",IF(score!$J447=25,"1",IF(score!$J447=50,"0",IF(score!$J447=75,"0",IF(score!$J447=100,"0"))))))</f>
        <v>0</v>
      </c>
      <c r="R447" t="str">
        <f>IF(score!$J447=".",".",IF(score!$J447=0,"0",IF(score!$J447=25,"0",IF(score!$J447=50,"1",IF(score!$J447=75,"0",IF(score!$J447=100,"0"))))))</f>
        <v>0</v>
      </c>
      <c r="S447" t="str">
        <f>IF(score!$J447=".",".",IF(score!$J447=0,"0",IF(score!$J447=25,"0",IF(score!$J447=50,"0",IF(score!$J447=75,"1",IF(score!$J447=100,"0"))))))</f>
        <v>1</v>
      </c>
      <c r="T447" t="str">
        <f>IF(score!$K447=".",".",IF(score!$K447=0,"1",IF(score!$K447=20,"0",IF(score!$K447=40,"0",IF(score!$K447=60,"0",IF(score!$K447=80,"0",IF(score!$K447=100,"0")))))))</f>
        <v>0</v>
      </c>
      <c r="U447" t="str">
        <f>IF(score!$K447=".",".",IF(score!$K447=0,"0",IF(score!$K447=20,"1",IF(score!$K447=40,"0",IF(score!$K447=60,"0",IF(score!$K447=80,"0",IF(score!$K447=100,"0")))))))</f>
        <v>0</v>
      </c>
      <c r="V447" t="str">
        <f>IF(score!$K447=".",".",IF(score!$K447=0,"0",IF(score!$K447=20,"0",IF(score!$K447=40,"1",IF(score!$K447=60,"0",IF(score!$K447=80,"0",IF(score!$K447=100,"0")))))))</f>
        <v>0</v>
      </c>
      <c r="W447" t="str">
        <f>IF(score!$K447=".",".",IF(score!$K447=0,"0",IF(score!$K447=20,"0",IF(score!$K447=40,"0",IF(score!$K447=60,"1",IF(score!$K447=80,"0",IF(score!$K447=100,"0")))))))</f>
        <v>0</v>
      </c>
      <c r="X447" t="str">
        <f>IF(score!$K447=".",".",IF(score!$K447=0,"0",IF(score!$K447=20,"0",IF(score!$K447=40,"0",IF(score!$K447=60,"0",IF(score!$K447=80,"1",IF(score!$K447=100,"0")))))))</f>
        <v>0</v>
      </c>
      <c r="Y447" t="str">
        <f>IF(score!$L447=".",".",IF(score!$L447=0,"1",IF(score!$L447=20,"0",IF(score!$L447=40,"0",IF(score!$L447=60,"0",IF(score!$L447=80,"0",IF(score!$L447=100,"0")))))))</f>
        <v>0</v>
      </c>
      <c r="Z447" t="str">
        <f>IF(score!$L447=".",".",IF(score!$L447=0,"0",IF(score!$L447=20,"1",IF(score!$L447=40,"0",IF(score!$L447=60,"0",IF(score!$L447=80,"0",IF(score!$L447=100,"0")))))))</f>
        <v>0</v>
      </c>
      <c r="AA447" t="str">
        <f>IF(score!$L447=".",".",IF(score!$L447=0,"0",IF(score!$L447=20,"0",IF(score!$L447=40,"1",IF(score!$L447=60,"0",IF(score!$L447=80,"0",IF(score!$L447=100,"0")))))))</f>
        <v>1</v>
      </c>
      <c r="AB447" t="str">
        <f>IF(score!$L447=".",".",IF(score!$L447=0,"0",IF(score!$L447=20,"0",IF(score!$L447=40,"0",IF(score!$L447=60,"1",IF(score!$L447=80,"0",IF(score!$L447=100,"0")))))))</f>
        <v>0</v>
      </c>
      <c r="AC447" t="str">
        <f>IF(score!$L447=".",".",IF(score!$L447=0,"0",IF(score!$L447=20,"0",IF(score!$L447=40,"0",IF(score!$L447=60,"0",IF(score!$L447=80,"1",IF(score!L447=100,"0")))))))</f>
        <v>0</v>
      </c>
      <c r="AD447" t="str">
        <f>IF(score!$M447=".",".",IF(score!$M447=0,"1",IF(score!$M447=20,"0",IF(score!$M447=40,"0",IF(score!$M447=60,"0",IF(score!$M447=80,"0",IF(score!$M447=100,"0")))))))</f>
        <v>0</v>
      </c>
      <c r="AE447" t="str">
        <f>IF(score!$M447=".",".",IF(score!$M447=0,"0",IF(score!$M447=20,"1",IF(score!$M447=40,"0",IF(score!$M447=60,"0",IF(score!$M447=80,"0",IF(score!$M447=100,"0")))))))</f>
        <v>0</v>
      </c>
      <c r="AF447" t="str">
        <f>IF(score!$M447=".",".",IF(score!$M447=0,"0",IF(score!$M447=20,"0",IF(score!$M447=40,"1",IF(score!$M447=60,"0",IF(score!$M447=80,"0",IF(score!$M447=100,"0")))))))</f>
        <v>0</v>
      </c>
      <c r="AG447" t="str">
        <f>IF(score!$M447=".",".",IF(score!$M447=0,"0",IF(score!$M447=20,"0",IF(score!$M447=40,"0",IF(score!$M447=60,"1",IF(score!$M447=80,"0",IF(score!$M447=100,"0")))))))</f>
        <v>0</v>
      </c>
      <c r="AH447" t="str">
        <f>IF(score!$M447=".",".",IF(score!$M447=0,"0",IF(score!$M447=20,"0",IF(score!$M447=40,"0",IF(score!$M447=60,"0",IF(score!$M447=80,"1",IF(score!$M447=100,"0")))))))</f>
        <v>0</v>
      </c>
      <c r="AI447" t="str">
        <f>IF(score!$N447=".",".",IF(score!$N447=0,"1",IF(score!$N447=25,"0",IF(score!$N447=50,"0",IF(score!$N447=75,"0",IF(score!$N447=100,"0"))))))</f>
        <v>0</v>
      </c>
      <c r="AJ447" t="str">
        <f>IF(score!$N447=".",".",IF(score!$N447=0,"0",IF(score!$N447=25,"1",IF(score!$N447=50,"0",IF(score!$N447=75,"0",IF(score!$N447=100,"0"))))))</f>
        <v>0</v>
      </c>
      <c r="AK447" t="str">
        <f>IF(score!$N447=".",".",IF(score!$N447=0,"0",IF(score!$N447=25,"0",IF(score!$N447=50,"1",IF(score!$N447=75,"0",IF(score!$N447=100,"0"))))))</f>
        <v>0</v>
      </c>
      <c r="AL447" t="str">
        <f>IF(score!$N447=".",".",IF(score!$N447=0,"0",IF(score!$N447=25,"0",IF(score!$N447=50,"0",IF(score!$N447=75,"1",IF(score!$N447=100,"0"))))))</f>
        <v>1</v>
      </c>
      <c r="AN447">
        <f t="shared" si="420"/>
        <v>0</v>
      </c>
      <c r="AO447">
        <f t="shared" si="421"/>
        <v>0</v>
      </c>
      <c r="AP447">
        <f t="shared" si="422"/>
        <v>-3.0239600000000002</v>
      </c>
      <c r="AQ447">
        <f t="shared" si="423"/>
        <v>0</v>
      </c>
      <c r="AR447">
        <f t="shared" si="424"/>
        <v>0</v>
      </c>
      <c r="AS447">
        <f t="shared" si="425"/>
        <v>-3.4555500000000001</v>
      </c>
      <c r="AT447">
        <f t="shared" si="426"/>
        <v>0</v>
      </c>
      <c r="AU447">
        <f t="shared" si="427"/>
        <v>-2.7355700000000001</v>
      </c>
      <c r="AV447">
        <f t="shared" si="428"/>
        <v>0</v>
      </c>
      <c r="AW447">
        <f t="shared" si="429"/>
        <v>0</v>
      </c>
      <c r="AX447">
        <f t="shared" si="430"/>
        <v>0</v>
      </c>
      <c r="AY447">
        <f t="shared" si="431"/>
        <v>0</v>
      </c>
      <c r="AZ447">
        <f t="shared" si="432"/>
        <v>0</v>
      </c>
      <c r="BA447">
        <f t="shared" si="433"/>
        <v>0</v>
      </c>
      <c r="BB447">
        <f t="shared" si="434"/>
        <v>0</v>
      </c>
      <c r="BC447">
        <f t="shared" si="435"/>
        <v>-3.8012999999999999</v>
      </c>
      <c r="BD447">
        <f t="shared" si="436"/>
        <v>0</v>
      </c>
      <c r="BE447">
        <f t="shared" si="437"/>
        <v>0</v>
      </c>
      <c r="BF447">
        <f t="shared" si="438"/>
        <v>0</v>
      </c>
      <c r="BG447">
        <f t="shared" si="439"/>
        <v>0</v>
      </c>
      <c r="BH447">
        <f t="shared" si="440"/>
        <v>0</v>
      </c>
      <c r="BI447">
        <f t="shared" si="441"/>
        <v>0</v>
      </c>
      <c r="BJ447">
        <f t="shared" si="442"/>
        <v>0</v>
      </c>
      <c r="BK447">
        <f t="shared" si="443"/>
        <v>-1.6185</v>
      </c>
      <c r="BL447">
        <f t="shared" si="444"/>
        <v>0</v>
      </c>
      <c r="BM447">
        <f t="shared" si="445"/>
        <v>0</v>
      </c>
      <c r="BN447">
        <f t="shared" si="446"/>
        <v>0</v>
      </c>
      <c r="BO447">
        <f t="shared" si="447"/>
        <v>0</v>
      </c>
      <c r="BP447">
        <f t="shared" si="448"/>
        <v>0</v>
      </c>
      <c r="BQ447">
        <f t="shared" si="449"/>
        <v>0</v>
      </c>
      <c r="BR447">
        <f t="shared" si="450"/>
        <v>0</v>
      </c>
      <c r="BS447">
        <f t="shared" si="451"/>
        <v>0</v>
      </c>
      <c r="BT447">
        <f t="shared" si="452"/>
        <v>0</v>
      </c>
      <c r="BU447">
        <f t="shared" si="453"/>
        <v>0</v>
      </c>
      <c r="BV447">
        <f t="shared" si="454"/>
        <v>0.11038000000000001</v>
      </c>
      <c r="BX447">
        <f t="shared" si="455"/>
        <v>0</v>
      </c>
      <c r="BY447">
        <f t="shared" si="456"/>
        <v>0</v>
      </c>
      <c r="BZ447">
        <f t="shared" si="457"/>
        <v>3.4819999999999997E-2</v>
      </c>
      <c r="CA447">
        <f t="shared" si="458"/>
        <v>0</v>
      </c>
      <c r="CB447">
        <f t="shared" si="459"/>
        <v>0</v>
      </c>
      <c r="CC447">
        <f t="shared" si="460"/>
        <v>1.8684000000000001</v>
      </c>
      <c r="CD447">
        <f t="shared" si="461"/>
        <v>0</v>
      </c>
      <c r="CE447">
        <f t="shared" si="462"/>
        <v>1.43103</v>
      </c>
      <c r="CF447">
        <f t="shared" si="463"/>
        <v>0</v>
      </c>
      <c r="CG447">
        <f t="shared" si="464"/>
        <v>0</v>
      </c>
      <c r="CH447">
        <f t="shared" si="465"/>
        <v>0</v>
      </c>
      <c r="CI447">
        <f t="shared" si="466"/>
        <v>0</v>
      </c>
      <c r="CJ447">
        <f t="shared" si="467"/>
        <v>0</v>
      </c>
      <c r="CK447">
        <f t="shared" si="468"/>
        <v>0</v>
      </c>
      <c r="CL447">
        <f t="shared" si="469"/>
        <v>0</v>
      </c>
      <c r="CM447">
        <f t="shared" si="470"/>
        <v>0.90383999999999998</v>
      </c>
      <c r="CN447">
        <f t="shared" si="471"/>
        <v>0</v>
      </c>
      <c r="CO447">
        <f t="shared" si="472"/>
        <v>0</v>
      </c>
      <c r="CP447">
        <f t="shared" si="473"/>
        <v>0</v>
      </c>
      <c r="CQ447">
        <f t="shared" si="474"/>
        <v>0</v>
      </c>
      <c r="CR447">
        <f t="shared" si="475"/>
        <v>0</v>
      </c>
      <c r="CS447">
        <f t="shared" si="476"/>
        <v>0</v>
      </c>
      <c r="CT447">
        <f t="shared" si="477"/>
        <v>0</v>
      </c>
      <c r="CU447">
        <f t="shared" si="478"/>
        <v>-3.2980499999999999</v>
      </c>
      <c r="CV447">
        <f t="shared" si="479"/>
        <v>0</v>
      </c>
      <c r="CW447">
        <f t="shared" si="480"/>
        <v>0</v>
      </c>
      <c r="CX447">
        <f t="shared" si="481"/>
        <v>0</v>
      </c>
      <c r="CY447">
        <f t="shared" si="482"/>
        <v>0</v>
      </c>
      <c r="CZ447">
        <f t="shared" si="483"/>
        <v>0</v>
      </c>
      <c r="DA447">
        <f t="shared" si="484"/>
        <v>0</v>
      </c>
      <c r="DB447">
        <f t="shared" si="485"/>
        <v>0</v>
      </c>
      <c r="DC447">
        <f t="shared" si="486"/>
        <v>0</v>
      </c>
      <c r="DD447">
        <f t="shared" si="487"/>
        <v>0</v>
      </c>
      <c r="DE447">
        <f t="shared" si="488"/>
        <v>0</v>
      </c>
      <c r="DF447">
        <f t="shared" si="489"/>
        <v>-3.13896</v>
      </c>
    </row>
    <row r="448" spans="1:110" x14ac:dyDescent="0.25">
      <c r="A448" s="4">
        <f>raw!$A448:$A448</f>
        <v>43417</v>
      </c>
      <c r="B448" s="6" t="str">
        <f>raw!$B448:$B448</f>
        <v>0011-0101</v>
      </c>
      <c r="D448" t="str">
        <f>IF(score!$C448=".",".",IF(score!$C448=0,"1",IF(score!$C448=25,"0",IF(score!$C448=50,"0",IF(score!$C448=75,"0",IF(score!$C448=100,"0"))))))</f>
        <v>0</v>
      </c>
      <c r="E448" t="str">
        <f>IF(score!$C448=".",".",IF(score!$C448=0,"0",IF(score!$C448=25,"1",IF(score!$C448=50,"0",IF(score!$C448=75,"0",IF(score!$C448=100,"0"))))))</f>
        <v>1</v>
      </c>
      <c r="F448" t="str">
        <f>IF(score!$C448=".",".",IF(score!$C448=0,"0",IF(score!$C448=25,"0",IF(score!$C448=50,"1",IF(score!$C448=75,"0",IF(score!$C448=100,"0"))))))</f>
        <v>0</v>
      </c>
      <c r="G448" t="str">
        <f>IF(score!$C448=".",".",IF(score!$C448=0,"0",IF(score!$C448=25,"0",IF(score!$C448=50,"0",IF(score!$C448=75,"1",IF(score!$C448=100,"0"))))))</f>
        <v>0</v>
      </c>
      <c r="H448" t="str">
        <f>IF(score!$D448=".",".",IF(score!$D448=0,"1",IF(score!$D448=50,"0",IF(score!$D448=100,"0"))))</f>
        <v>1</v>
      </c>
      <c r="I448" t="str">
        <f>IF(score!$D448=".",".",IF(score!$D448=0,"0",IF(score!$D448=50,"1",IF(score!$D448=100,"0"))))</f>
        <v>0</v>
      </c>
      <c r="J448" t="str">
        <f>IF(score!$E448=".",".",IF(score!$E448=0,"1",IF(score!$E448=50,"0",IF(score!$E448=100,"0"))))</f>
        <v>1</v>
      </c>
      <c r="K448" t="str">
        <f>IF(score!$E448=".",".",IF(score!$E448=0,"0",IF(score!$E448=50,"1",IF(score!$E448=100,"0"))))</f>
        <v>0</v>
      </c>
      <c r="L448" t="str">
        <f>IF(score!$F448=".",".",IF(score!$F448=0,"1",IF(score!$F448=100,"0")))</f>
        <v>0</v>
      </c>
      <c r="M448" t="str">
        <f>IF(score!$G448=".",".",IF(score!$G448=0,"1",IF(score!$G448=100,"0")))</f>
        <v>0</v>
      </c>
      <c r="N448" t="str">
        <f>IF(score!$H448=".",".",IF(score!$H448=0,"1",IF(score!$H448=100,"0")))</f>
        <v>0</v>
      </c>
      <c r="O448" t="str">
        <f>IF(score!$I448=".",".",IF(score!$I448=0,"1",IF(score!$I448=50,"0",IF(score!$I448=100,"0"))))</f>
        <v>0</v>
      </c>
      <c r="P448" t="str">
        <f>IF(score!$J448=".",".",IF(score!$J448=0,"1",IF(score!$J448=25,"0",IF(score!$J448=50,"0",IF(score!$J448=75,"0",IF(score!$J448=100,"0"))))))</f>
        <v>0</v>
      </c>
      <c r="Q448" t="str">
        <f>IF(score!$J448=".",".",IF(score!$J448=0,"0",IF(score!$J448=25,"1",IF(score!$J448=50,"0",IF(score!$J448=75,"0",IF(score!$J448=100,"0"))))))</f>
        <v>0</v>
      </c>
      <c r="R448" t="str">
        <f>IF(score!$J448=".",".",IF(score!$J448=0,"0",IF(score!$J448=25,"0",IF(score!$J448=50,"1",IF(score!$J448=75,"0",IF(score!$J448=100,"0"))))))</f>
        <v>1</v>
      </c>
      <c r="S448" t="str">
        <f>IF(score!$J448=".",".",IF(score!$J448=0,"0",IF(score!$J448=25,"0",IF(score!$J448=50,"0",IF(score!$J448=75,"1",IF(score!$J448=100,"0"))))))</f>
        <v>0</v>
      </c>
      <c r="T448" t="str">
        <f>IF(score!$K448=".",".",IF(score!$K448=0,"1",IF(score!$K448=20,"0",IF(score!$K448=40,"0",IF(score!$K448=60,"0",IF(score!$K448=80,"0",IF(score!$K448=100,"0")))))))</f>
        <v>0</v>
      </c>
      <c r="U448" t="str">
        <f>IF(score!$K448=".",".",IF(score!$K448=0,"0",IF(score!$K448=20,"1",IF(score!$K448=40,"0",IF(score!$K448=60,"0",IF(score!$K448=80,"0",IF(score!$K448=100,"0")))))))</f>
        <v>0</v>
      </c>
      <c r="V448" t="str">
        <f>IF(score!$K448=".",".",IF(score!$K448=0,"0",IF(score!$K448=20,"0",IF(score!$K448=40,"1",IF(score!$K448=60,"0",IF(score!$K448=80,"0",IF(score!$K448=100,"0")))))))</f>
        <v>1</v>
      </c>
      <c r="W448" t="str">
        <f>IF(score!$K448=".",".",IF(score!$K448=0,"0",IF(score!$K448=20,"0",IF(score!$K448=40,"0",IF(score!$K448=60,"1",IF(score!$K448=80,"0",IF(score!$K448=100,"0")))))))</f>
        <v>0</v>
      </c>
      <c r="X448" t="str">
        <f>IF(score!$K448=".",".",IF(score!$K448=0,"0",IF(score!$K448=20,"0",IF(score!$K448=40,"0",IF(score!$K448=60,"0",IF(score!$K448=80,"1",IF(score!$K448=100,"0")))))))</f>
        <v>0</v>
      </c>
      <c r="Y448" t="str">
        <f>IF(score!$L448=".",".",IF(score!$L448=0,"1",IF(score!$L448=20,"0",IF(score!$L448=40,"0",IF(score!$L448=60,"0",IF(score!$L448=80,"0",IF(score!$L448=100,"0")))))))</f>
        <v>0</v>
      </c>
      <c r="Z448" t="str">
        <f>IF(score!$L448=".",".",IF(score!$L448=0,"0",IF(score!$L448=20,"1",IF(score!$L448=40,"0",IF(score!$L448=60,"0",IF(score!$L448=80,"0",IF(score!$L448=100,"0")))))))</f>
        <v>1</v>
      </c>
      <c r="AA448" t="str">
        <f>IF(score!$L448=".",".",IF(score!$L448=0,"0",IF(score!$L448=20,"0",IF(score!$L448=40,"1",IF(score!$L448=60,"0",IF(score!$L448=80,"0",IF(score!$L448=100,"0")))))))</f>
        <v>0</v>
      </c>
      <c r="AB448" t="str">
        <f>IF(score!$L448=".",".",IF(score!$L448=0,"0",IF(score!$L448=20,"0",IF(score!$L448=40,"0",IF(score!$L448=60,"1",IF(score!$L448=80,"0",IF(score!$L448=100,"0")))))))</f>
        <v>0</v>
      </c>
      <c r="AC448" t="str">
        <f>IF(score!$L448=".",".",IF(score!$L448=0,"0",IF(score!$L448=20,"0",IF(score!$L448=40,"0",IF(score!$L448=60,"0",IF(score!$L448=80,"1",IF(score!L448=100,"0")))))))</f>
        <v>0</v>
      </c>
      <c r="AD448" t="str">
        <f>IF(score!$M448=".",".",IF(score!$M448=0,"1",IF(score!$M448=20,"0",IF(score!$M448=40,"0",IF(score!$M448=60,"0",IF(score!$M448=80,"0",IF(score!$M448=100,"0")))))))</f>
        <v>0</v>
      </c>
      <c r="AE448" t="str">
        <f>IF(score!$M448=".",".",IF(score!$M448=0,"0",IF(score!$M448=20,"1",IF(score!$M448=40,"0",IF(score!$M448=60,"0",IF(score!$M448=80,"0",IF(score!$M448=100,"0")))))))</f>
        <v>1</v>
      </c>
      <c r="AF448" t="str">
        <f>IF(score!$M448=".",".",IF(score!$M448=0,"0",IF(score!$M448=20,"0",IF(score!$M448=40,"1",IF(score!$M448=60,"0",IF(score!$M448=80,"0",IF(score!$M448=100,"0")))))))</f>
        <v>0</v>
      </c>
      <c r="AG448" t="str">
        <f>IF(score!$M448=".",".",IF(score!$M448=0,"0",IF(score!$M448=20,"0",IF(score!$M448=40,"0",IF(score!$M448=60,"1",IF(score!$M448=80,"0",IF(score!$M448=100,"0")))))))</f>
        <v>0</v>
      </c>
      <c r="AH448" t="str">
        <f>IF(score!$M448=".",".",IF(score!$M448=0,"0",IF(score!$M448=20,"0",IF(score!$M448=40,"0",IF(score!$M448=60,"0",IF(score!$M448=80,"1",IF(score!$M448=100,"0")))))))</f>
        <v>0</v>
      </c>
      <c r="AI448" t="str">
        <f>IF(score!$N448=".",".",IF(score!$N448=0,"1",IF(score!$N448=25,"0",IF(score!$N448=50,"0",IF(score!$N448=75,"0",IF(score!$N448=100,"0"))))))</f>
        <v>0</v>
      </c>
      <c r="AJ448" t="str">
        <f>IF(score!$N448=".",".",IF(score!$N448=0,"0",IF(score!$N448=25,"1",IF(score!$N448=50,"0",IF(score!$N448=75,"0",IF(score!$N448=100,"0"))))))</f>
        <v>1</v>
      </c>
      <c r="AK448" t="str">
        <f>IF(score!$N448=".",".",IF(score!$N448=0,"0",IF(score!$N448=25,"0",IF(score!$N448=50,"1",IF(score!$N448=75,"0",IF(score!$N448=100,"0"))))))</f>
        <v>0</v>
      </c>
      <c r="AL448" t="str">
        <f>IF(score!$N448=".",".",IF(score!$N448=0,"0",IF(score!$N448=25,"0",IF(score!$N448=50,"0",IF(score!$N448=75,"1",IF(score!$N448=100,"0"))))))</f>
        <v>0</v>
      </c>
      <c r="AN448">
        <f t="shared" si="420"/>
        <v>0</v>
      </c>
      <c r="AO448">
        <f t="shared" si="421"/>
        <v>-5.5646100000000001</v>
      </c>
      <c r="AP448">
        <f t="shared" si="422"/>
        <v>0</v>
      </c>
      <c r="AQ448">
        <f t="shared" si="423"/>
        <v>0</v>
      </c>
      <c r="AR448">
        <f t="shared" si="424"/>
        <v>-7.2321600000000004</v>
      </c>
      <c r="AS448">
        <f t="shared" si="425"/>
        <v>0</v>
      </c>
      <c r="AT448">
        <f t="shared" si="426"/>
        <v>-6.24397</v>
      </c>
      <c r="AU448">
        <f t="shared" si="427"/>
        <v>0</v>
      </c>
      <c r="AV448">
        <f t="shared" si="428"/>
        <v>0</v>
      </c>
      <c r="AW448">
        <f t="shared" si="429"/>
        <v>0</v>
      </c>
      <c r="AX448">
        <f t="shared" si="430"/>
        <v>0</v>
      </c>
      <c r="AY448">
        <f t="shared" si="431"/>
        <v>0</v>
      </c>
      <c r="AZ448">
        <f t="shared" si="432"/>
        <v>0</v>
      </c>
      <c r="BA448">
        <f t="shared" si="433"/>
        <v>0</v>
      </c>
      <c r="BB448">
        <f t="shared" si="434"/>
        <v>-6.5052199999999996</v>
      </c>
      <c r="BC448">
        <f t="shared" si="435"/>
        <v>0</v>
      </c>
      <c r="BD448">
        <f t="shared" si="436"/>
        <v>0</v>
      </c>
      <c r="BE448">
        <f t="shared" si="437"/>
        <v>0</v>
      </c>
      <c r="BF448">
        <f t="shared" si="438"/>
        <v>2.3724099999999999</v>
      </c>
      <c r="BG448">
        <f t="shared" si="439"/>
        <v>0</v>
      </c>
      <c r="BH448">
        <f t="shared" si="440"/>
        <v>0</v>
      </c>
      <c r="BI448">
        <f t="shared" si="441"/>
        <v>0</v>
      </c>
      <c r="BJ448">
        <f t="shared" si="442"/>
        <v>-2.0216799999999999</v>
      </c>
      <c r="BK448">
        <f t="shared" si="443"/>
        <v>0</v>
      </c>
      <c r="BL448">
        <f t="shared" si="444"/>
        <v>0</v>
      </c>
      <c r="BM448">
        <f t="shared" si="445"/>
        <v>0</v>
      </c>
      <c r="BN448">
        <f t="shared" si="446"/>
        <v>0</v>
      </c>
      <c r="BO448">
        <f t="shared" si="447"/>
        <v>3.4159299999999999</v>
      </c>
      <c r="BP448">
        <f t="shared" si="448"/>
        <v>0</v>
      </c>
      <c r="BQ448">
        <f t="shared" si="449"/>
        <v>0</v>
      </c>
      <c r="BR448">
        <f t="shared" si="450"/>
        <v>0</v>
      </c>
      <c r="BS448">
        <f t="shared" si="451"/>
        <v>0</v>
      </c>
      <c r="BT448">
        <f t="shared" si="452"/>
        <v>-0.94342000000000004</v>
      </c>
      <c r="BU448">
        <f t="shared" si="453"/>
        <v>0</v>
      </c>
      <c r="BV448">
        <f t="shared" si="454"/>
        <v>0</v>
      </c>
      <c r="BX448">
        <f t="shared" si="455"/>
        <v>0</v>
      </c>
      <c r="BY448">
        <f t="shared" si="456"/>
        <v>-0.16891</v>
      </c>
      <c r="BZ448">
        <f t="shared" si="457"/>
        <v>0</v>
      </c>
      <c r="CA448">
        <f t="shared" si="458"/>
        <v>0</v>
      </c>
      <c r="CB448">
        <f t="shared" si="459"/>
        <v>3.9311500000000001</v>
      </c>
      <c r="CC448">
        <f t="shared" si="460"/>
        <v>0</v>
      </c>
      <c r="CD448">
        <f t="shared" si="461"/>
        <v>2.68282</v>
      </c>
      <c r="CE448">
        <f t="shared" si="462"/>
        <v>0</v>
      </c>
      <c r="CF448">
        <f t="shared" si="463"/>
        <v>0</v>
      </c>
      <c r="CG448">
        <f t="shared" si="464"/>
        <v>0</v>
      </c>
      <c r="CH448">
        <f t="shared" si="465"/>
        <v>0</v>
      </c>
      <c r="CI448">
        <f t="shared" si="466"/>
        <v>0</v>
      </c>
      <c r="CJ448">
        <f t="shared" si="467"/>
        <v>0</v>
      </c>
      <c r="CK448">
        <f t="shared" si="468"/>
        <v>0</v>
      </c>
      <c r="CL448">
        <f t="shared" si="469"/>
        <v>1.4938400000000001</v>
      </c>
      <c r="CM448">
        <f t="shared" si="470"/>
        <v>0</v>
      </c>
      <c r="CN448">
        <f t="shared" si="471"/>
        <v>0</v>
      </c>
      <c r="CO448">
        <f t="shared" si="472"/>
        <v>0</v>
      </c>
      <c r="CP448">
        <f t="shared" si="473"/>
        <v>-6.31121</v>
      </c>
      <c r="CQ448">
        <f t="shared" si="474"/>
        <v>0</v>
      </c>
      <c r="CR448">
        <f t="shared" si="475"/>
        <v>0</v>
      </c>
      <c r="CS448">
        <f t="shared" si="476"/>
        <v>0</v>
      </c>
      <c r="CT448">
        <f t="shared" si="477"/>
        <v>-4.8896199999999999</v>
      </c>
      <c r="CU448">
        <f t="shared" si="478"/>
        <v>0</v>
      </c>
      <c r="CV448">
        <f t="shared" si="479"/>
        <v>0</v>
      </c>
      <c r="CW448">
        <f t="shared" si="480"/>
        <v>0</v>
      </c>
      <c r="CX448">
        <f t="shared" si="481"/>
        <v>0</v>
      </c>
      <c r="CY448">
        <f t="shared" si="482"/>
        <v>-10.779109999999999</v>
      </c>
      <c r="CZ448">
        <f t="shared" si="483"/>
        <v>0</v>
      </c>
      <c r="DA448">
        <f t="shared" si="484"/>
        <v>0</v>
      </c>
      <c r="DB448">
        <f t="shared" si="485"/>
        <v>0</v>
      </c>
      <c r="DC448">
        <f t="shared" si="486"/>
        <v>0</v>
      </c>
      <c r="DD448">
        <f t="shared" si="487"/>
        <v>-8.2606599999999997</v>
      </c>
      <c r="DE448">
        <f t="shared" si="488"/>
        <v>0</v>
      </c>
      <c r="DF448">
        <f t="shared" si="489"/>
        <v>0</v>
      </c>
    </row>
    <row r="449" spans="1:110" x14ac:dyDescent="0.25">
      <c r="A449" s="4">
        <f>raw!$A449:$A449</f>
        <v>43413</v>
      </c>
      <c r="B449" s="6" t="str">
        <f>raw!$B449:$B449</f>
        <v>0011-0102</v>
      </c>
      <c r="D449" t="str">
        <f>IF(score!$C449=".",".",IF(score!$C449=0,"1",IF(score!$C449=25,"0",IF(score!$C449=50,"0",IF(score!$C449=75,"0",IF(score!$C449=100,"0"))))))</f>
        <v>0</v>
      </c>
      <c r="E449" t="str">
        <f>IF(score!$C449=".",".",IF(score!$C449=0,"0",IF(score!$C449=25,"1",IF(score!$C449=50,"0",IF(score!$C449=75,"0",IF(score!$C449=100,"0"))))))</f>
        <v>0</v>
      </c>
      <c r="F449" t="str">
        <f>IF(score!$C449=".",".",IF(score!$C449=0,"0",IF(score!$C449=25,"0",IF(score!$C449=50,"1",IF(score!$C449=75,"0",IF(score!$C449=100,"0"))))))</f>
        <v>1</v>
      </c>
      <c r="G449" t="str">
        <f>IF(score!$C449=".",".",IF(score!$C449=0,"0",IF(score!$C449=25,"0",IF(score!$C449=50,"0",IF(score!$C449=75,"1",IF(score!$C449=100,"0"))))))</f>
        <v>0</v>
      </c>
      <c r="H449" t="str">
        <f>IF(score!$D449=".",".",IF(score!$D449=0,"1",IF(score!$D449=50,"0",IF(score!$D449=100,"0"))))</f>
        <v>0</v>
      </c>
      <c r="I449" t="str">
        <f>IF(score!$D449=".",".",IF(score!$D449=0,"0",IF(score!$D449=50,"1",IF(score!$D449=100,"0"))))</f>
        <v>1</v>
      </c>
      <c r="J449" t="str">
        <f>IF(score!$E449=".",".",IF(score!$E449=0,"1",IF(score!$E449=50,"0",IF(score!$E449=100,"0"))))</f>
        <v>0</v>
      </c>
      <c r="K449" t="str">
        <f>IF(score!$E449=".",".",IF(score!$E449=0,"0",IF(score!$E449=50,"1",IF(score!$E449=100,"0"))))</f>
        <v>1</v>
      </c>
      <c r="L449" t="str">
        <f>IF(score!$F449=".",".",IF(score!$F449=0,"1",IF(score!$F449=100,"0")))</f>
        <v>1</v>
      </c>
      <c r="M449" t="str">
        <f>IF(score!$G449=".",".",IF(score!$G449=0,"1",IF(score!$G449=100,"0")))</f>
        <v>1</v>
      </c>
      <c r="N449" t="str">
        <f>IF(score!$H449=".",".",IF(score!$H449=0,"1",IF(score!$H449=100,"0")))</f>
        <v>1</v>
      </c>
      <c r="O449" t="str">
        <f>IF(score!$I449=".",".",IF(score!$I449=0,"1",IF(score!$I449=50,"0",IF(score!$I449=100,"0"))))</f>
        <v>1</v>
      </c>
      <c r="P449" t="str">
        <f>IF(score!$J449=".",".",IF(score!$J449=0,"1",IF(score!$J449=25,"0",IF(score!$J449=50,"0",IF(score!$J449=75,"0",IF(score!$J449=100,"0"))))))</f>
        <v>0</v>
      </c>
      <c r="Q449" t="str">
        <f>IF(score!$J449=".",".",IF(score!$J449=0,"0",IF(score!$J449=25,"1",IF(score!$J449=50,"0",IF(score!$J449=75,"0",IF(score!$J449=100,"0"))))))</f>
        <v>0</v>
      </c>
      <c r="R449" t="str">
        <f>IF(score!$J449=".",".",IF(score!$J449=0,"0",IF(score!$J449=25,"0",IF(score!$J449=50,"1",IF(score!$J449=75,"0",IF(score!$J449=100,"0"))))))</f>
        <v>0</v>
      </c>
      <c r="S449" t="str">
        <f>IF(score!$J449=".",".",IF(score!$J449=0,"0",IF(score!$J449=25,"0",IF(score!$J449=50,"0",IF(score!$J449=75,"1",IF(score!$J449=100,"0"))))))</f>
        <v>1</v>
      </c>
      <c r="T449" t="str">
        <f>IF(score!$K449=".",".",IF(score!$K449=0,"1",IF(score!$K449=20,"0",IF(score!$K449=40,"0",IF(score!$K449=60,"0",IF(score!$K449=80,"0",IF(score!$K449=100,"0")))))))</f>
        <v>0</v>
      </c>
      <c r="U449" t="str">
        <f>IF(score!$K449=".",".",IF(score!$K449=0,"0",IF(score!$K449=20,"1",IF(score!$K449=40,"0",IF(score!$K449=60,"0",IF(score!$K449=80,"0",IF(score!$K449=100,"0")))))))</f>
        <v>0</v>
      </c>
      <c r="V449" t="str">
        <f>IF(score!$K449=".",".",IF(score!$K449=0,"0",IF(score!$K449=20,"0",IF(score!$K449=40,"1",IF(score!$K449=60,"0",IF(score!$K449=80,"0",IF(score!$K449=100,"0")))))))</f>
        <v>0</v>
      </c>
      <c r="W449" t="str">
        <f>IF(score!$K449=".",".",IF(score!$K449=0,"0",IF(score!$K449=20,"0",IF(score!$K449=40,"0",IF(score!$K449=60,"1",IF(score!$K449=80,"0",IF(score!$K449=100,"0")))))))</f>
        <v>1</v>
      </c>
      <c r="X449" t="str">
        <f>IF(score!$K449=".",".",IF(score!$K449=0,"0",IF(score!$K449=20,"0",IF(score!$K449=40,"0",IF(score!$K449=60,"0",IF(score!$K449=80,"1",IF(score!$K449=100,"0")))))))</f>
        <v>0</v>
      </c>
      <c r="Y449" t="str">
        <f>IF(score!$L449=".",".",IF(score!$L449=0,"1",IF(score!$L449=20,"0",IF(score!$L449=40,"0",IF(score!$L449=60,"0",IF(score!$L449=80,"0",IF(score!$L449=100,"0")))))))</f>
        <v>0</v>
      </c>
      <c r="Z449" t="str">
        <f>IF(score!$L449=".",".",IF(score!$L449=0,"0",IF(score!$L449=20,"1",IF(score!$L449=40,"0",IF(score!$L449=60,"0",IF(score!$L449=80,"0",IF(score!$L449=100,"0")))))))</f>
        <v>0</v>
      </c>
      <c r="AA449" t="str">
        <f>IF(score!$L449=".",".",IF(score!$L449=0,"0",IF(score!$L449=20,"0",IF(score!$L449=40,"1",IF(score!$L449=60,"0",IF(score!$L449=80,"0",IF(score!$L449=100,"0")))))))</f>
        <v>0</v>
      </c>
      <c r="AB449" t="str">
        <f>IF(score!$L449=".",".",IF(score!$L449=0,"0",IF(score!$L449=20,"0",IF(score!$L449=40,"0",IF(score!$L449=60,"1",IF(score!$L449=80,"0",IF(score!$L449=100,"0")))))))</f>
        <v>1</v>
      </c>
      <c r="AC449" t="str">
        <f>IF(score!$L449=".",".",IF(score!$L449=0,"0",IF(score!$L449=20,"0",IF(score!$L449=40,"0",IF(score!$L449=60,"0",IF(score!$L449=80,"1",IF(score!L449=100,"0")))))))</f>
        <v>0</v>
      </c>
      <c r="AD449" t="str">
        <f>IF(score!$M449=".",".",IF(score!$M449=0,"1",IF(score!$M449=20,"0",IF(score!$M449=40,"0",IF(score!$M449=60,"0",IF(score!$M449=80,"0",IF(score!$M449=100,"0")))))))</f>
        <v>0</v>
      </c>
      <c r="AE449" t="str">
        <f>IF(score!$M449=".",".",IF(score!$M449=0,"0",IF(score!$M449=20,"1",IF(score!$M449=40,"0",IF(score!$M449=60,"0",IF(score!$M449=80,"0",IF(score!$M449=100,"0")))))))</f>
        <v>0</v>
      </c>
      <c r="AF449" t="str">
        <f>IF(score!$M449=".",".",IF(score!$M449=0,"0",IF(score!$M449=20,"0",IF(score!$M449=40,"1",IF(score!$M449=60,"0",IF(score!$M449=80,"0",IF(score!$M449=100,"0")))))))</f>
        <v>1</v>
      </c>
      <c r="AG449" t="str">
        <f>IF(score!$M449=".",".",IF(score!$M449=0,"0",IF(score!$M449=20,"0",IF(score!$M449=40,"0",IF(score!$M449=60,"1",IF(score!$M449=80,"0",IF(score!$M449=100,"0")))))))</f>
        <v>0</v>
      </c>
      <c r="AH449" t="str">
        <f>IF(score!$M449=".",".",IF(score!$M449=0,"0",IF(score!$M449=20,"0",IF(score!$M449=40,"0",IF(score!$M449=60,"0",IF(score!$M449=80,"1",IF(score!$M449=100,"0")))))))</f>
        <v>0</v>
      </c>
      <c r="AI449" t="str">
        <f>IF(score!$N449=".",".",IF(score!$N449=0,"1",IF(score!$N449=25,"0",IF(score!$N449=50,"0",IF(score!$N449=75,"0",IF(score!$N449=100,"0"))))))</f>
        <v>0</v>
      </c>
      <c r="AJ449" t="str">
        <f>IF(score!$N449=".",".",IF(score!$N449=0,"0",IF(score!$N449=25,"1",IF(score!$N449=50,"0",IF(score!$N449=75,"0",IF(score!$N449=100,"0"))))))</f>
        <v>0</v>
      </c>
      <c r="AK449" t="str">
        <f>IF(score!$N449=".",".",IF(score!$N449=0,"0",IF(score!$N449=25,"0",IF(score!$N449=50,"1",IF(score!$N449=75,"0",IF(score!$N449=100,"0"))))))</f>
        <v>0</v>
      </c>
      <c r="AL449" t="str">
        <f>IF(score!$N449=".",".",IF(score!$N449=0,"0",IF(score!$N449=25,"0",IF(score!$N449=50,"0",IF(score!$N449=75,"1",IF(score!$N449=100,"0"))))))</f>
        <v>1</v>
      </c>
      <c r="AN449">
        <f t="shared" si="420"/>
        <v>0</v>
      </c>
      <c r="AO449">
        <f t="shared" si="421"/>
        <v>0</v>
      </c>
      <c r="AP449">
        <f t="shared" si="422"/>
        <v>-3.0239600000000002</v>
      </c>
      <c r="AQ449">
        <f t="shared" si="423"/>
        <v>0</v>
      </c>
      <c r="AR449">
        <f t="shared" si="424"/>
        <v>0</v>
      </c>
      <c r="AS449">
        <f t="shared" si="425"/>
        <v>-3.4555500000000001</v>
      </c>
      <c r="AT449">
        <f t="shared" si="426"/>
        <v>0</v>
      </c>
      <c r="AU449">
        <f t="shared" si="427"/>
        <v>-2.7355700000000001</v>
      </c>
      <c r="AV449">
        <f t="shared" si="428"/>
        <v>-4.6161700000000003</v>
      </c>
      <c r="AW449">
        <f t="shared" si="429"/>
        <v>-5.5174700000000003</v>
      </c>
      <c r="AX449">
        <f t="shared" si="430"/>
        <v>3.04365</v>
      </c>
      <c r="AY449">
        <f t="shared" si="431"/>
        <v>2.32091</v>
      </c>
      <c r="AZ449">
        <f t="shared" si="432"/>
        <v>0</v>
      </c>
      <c r="BA449">
        <f t="shared" si="433"/>
        <v>0</v>
      </c>
      <c r="BB449">
        <f t="shared" si="434"/>
        <v>0</v>
      </c>
      <c r="BC449">
        <f t="shared" si="435"/>
        <v>-3.8012999999999999</v>
      </c>
      <c r="BD449">
        <f t="shared" si="436"/>
        <v>0</v>
      </c>
      <c r="BE449">
        <f t="shared" si="437"/>
        <v>0</v>
      </c>
      <c r="BF449">
        <f t="shared" si="438"/>
        <v>0</v>
      </c>
      <c r="BG449">
        <f t="shared" si="439"/>
        <v>1.3668899999999999</v>
      </c>
      <c r="BH449">
        <f t="shared" si="440"/>
        <v>0</v>
      </c>
      <c r="BI449">
        <f t="shared" si="441"/>
        <v>0</v>
      </c>
      <c r="BJ449">
        <f t="shared" si="442"/>
        <v>0</v>
      </c>
      <c r="BK449">
        <f t="shared" si="443"/>
        <v>0</v>
      </c>
      <c r="BL449">
        <f t="shared" si="444"/>
        <v>-1.1438699999999999</v>
      </c>
      <c r="BM449">
        <f t="shared" si="445"/>
        <v>0</v>
      </c>
      <c r="BN449">
        <f t="shared" si="446"/>
        <v>0</v>
      </c>
      <c r="BO449">
        <f t="shared" si="447"/>
        <v>0</v>
      </c>
      <c r="BP449">
        <f t="shared" si="448"/>
        <v>2.3424700000000001</v>
      </c>
      <c r="BQ449">
        <f t="shared" si="449"/>
        <v>0</v>
      </c>
      <c r="BR449">
        <f t="shared" si="450"/>
        <v>0</v>
      </c>
      <c r="BS449">
        <f t="shared" si="451"/>
        <v>0</v>
      </c>
      <c r="BT449">
        <f t="shared" si="452"/>
        <v>0</v>
      </c>
      <c r="BU449">
        <f t="shared" si="453"/>
        <v>0</v>
      </c>
      <c r="BV449">
        <f t="shared" si="454"/>
        <v>0.11038000000000001</v>
      </c>
      <c r="BX449">
        <f t="shared" si="455"/>
        <v>0</v>
      </c>
      <c r="BY449">
        <f t="shared" si="456"/>
        <v>0</v>
      </c>
      <c r="BZ449">
        <f t="shared" si="457"/>
        <v>3.4819999999999997E-2</v>
      </c>
      <c r="CA449">
        <f t="shared" si="458"/>
        <v>0</v>
      </c>
      <c r="CB449">
        <f t="shared" si="459"/>
        <v>0</v>
      </c>
      <c r="CC449">
        <f t="shared" si="460"/>
        <v>1.8684000000000001</v>
      </c>
      <c r="CD449">
        <f t="shared" si="461"/>
        <v>0</v>
      </c>
      <c r="CE449">
        <f t="shared" si="462"/>
        <v>1.43103</v>
      </c>
      <c r="CF449">
        <f t="shared" si="463"/>
        <v>1.4406000000000001</v>
      </c>
      <c r="CG449">
        <f t="shared" si="464"/>
        <v>1.6696800000000001</v>
      </c>
      <c r="CH449">
        <f t="shared" si="465"/>
        <v>-6.8267199999999999</v>
      </c>
      <c r="CI449">
        <f t="shared" si="466"/>
        <v>-5.6992099999999999</v>
      </c>
      <c r="CJ449">
        <f t="shared" si="467"/>
        <v>0</v>
      </c>
      <c r="CK449">
        <f t="shared" si="468"/>
        <v>0</v>
      </c>
      <c r="CL449">
        <f t="shared" si="469"/>
        <v>0</v>
      </c>
      <c r="CM449">
        <f t="shared" si="470"/>
        <v>0.90383999999999998</v>
      </c>
      <c r="CN449">
        <f t="shared" si="471"/>
        <v>0</v>
      </c>
      <c r="CO449">
        <f t="shared" si="472"/>
        <v>0</v>
      </c>
      <c r="CP449">
        <f t="shared" si="473"/>
        <v>0</v>
      </c>
      <c r="CQ449">
        <f t="shared" si="474"/>
        <v>-4.09842</v>
      </c>
      <c r="CR449">
        <f t="shared" si="475"/>
        <v>0</v>
      </c>
      <c r="CS449">
        <f t="shared" si="476"/>
        <v>0</v>
      </c>
      <c r="CT449">
        <f t="shared" si="477"/>
        <v>0</v>
      </c>
      <c r="CU449">
        <f t="shared" si="478"/>
        <v>0</v>
      </c>
      <c r="CV449">
        <f t="shared" si="479"/>
        <v>-1.65178</v>
      </c>
      <c r="CW449">
        <f t="shared" si="480"/>
        <v>0</v>
      </c>
      <c r="CX449">
        <f t="shared" si="481"/>
        <v>0</v>
      </c>
      <c r="CY449">
        <f t="shared" si="482"/>
        <v>0</v>
      </c>
      <c r="CZ449">
        <f t="shared" si="483"/>
        <v>-8.0991400000000002</v>
      </c>
      <c r="DA449">
        <f t="shared" si="484"/>
        <v>0</v>
      </c>
      <c r="DB449">
        <f t="shared" si="485"/>
        <v>0</v>
      </c>
      <c r="DC449">
        <f t="shared" si="486"/>
        <v>0</v>
      </c>
      <c r="DD449">
        <f t="shared" si="487"/>
        <v>0</v>
      </c>
      <c r="DE449">
        <f t="shared" si="488"/>
        <v>0</v>
      </c>
      <c r="DF449">
        <f t="shared" si="489"/>
        <v>-3.13896</v>
      </c>
    </row>
    <row r="450" spans="1:110" x14ac:dyDescent="0.25">
      <c r="A450" s="4">
        <f>raw!$A450:$A450</f>
        <v>43343</v>
      </c>
      <c r="B450" s="6" t="str">
        <f>raw!$B450:$B450</f>
        <v>0012-0001</v>
      </c>
      <c r="D450" t="str">
        <f>IF(score!$C450=".",".",IF(score!$C450=0,"1",IF(score!$C450=25,"0",IF(score!$C450=50,"0",IF(score!$C450=75,"0",IF(score!$C450=100,"0"))))))</f>
        <v>0</v>
      </c>
      <c r="E450" t="str">
        <f>IF(score!$C450=".",".",IF(score!$C450=0,"0",IF(score!$C450=25,"1",IF(score!$C450=50,"0",IF(score!$C450=75,"0",IF(score!$C450=100,"0"))))))</f>
        <v>0</v>
      </c>
      <c r="F450" t="str">
        <f>IF(score!$C450=".",".",IF(score!$C450=0,"0",IF(score!$C450=25,"0",IF(score!$C450=50,"1",IF(score!$C450=75,"0",IF(score!$C450=100,"0"))))))</f>
        <v>0</v>
      </c>
      <c r="G450" t="str">
        <f>IF(score!$C450=".",".",IF(score!$C450=0,"0",IF(score!$C450=25,"0",IF(score!$C450=50,"0",IF(score!$C450=75,"1",IF(score!$C450=100,"0"))))))</f>
        <v>1</v>
      </c>
      <c r="H450" t="str">
        <f>IF(score!$D450=".",".",IF(score!$D450=0,"1",IF(score!$D450=50,"0",IF(score!$D450=100,"0"))))</f>
        <v>0</v>
      </c>
      <c r="I450" t="str">
        <f>IF(score!$D450=".",".",IF(score!$D450=0,"0",IF(score!$D450=50,"1",IF(score!$D450=100,"0"))))</f>
        <v>0</v>
      </c>
      <c r="J450" t="str">
        <f>IF(score!$E450=".",".",IF(score!$E450=0,"1",IF(score!$E450=50,"0",IF(score!$E450=100,"0"))))</f>
        <v>0</v>
      </c>
      <c r="K450" t="str">
        <f>IF(score!$E450=".",".",IF(score!$E450=0,"0",IF(score!$E450=50,"1",IF(score!$E450=100,"0"))))</f>
        <v>0</v>
      </c>
      <c r="L450" t="str">
        <f>IF(score!$F450=".",".",IF(score!$F450=0,"1",IF(score!$F450=100,"0")))</f>
        <v>0</v>
      </c>
      <c r="M450" t="str">
        <f>IF(score!$G450=".",".",IF(score!$G450=0,"1",IF(score!$G450=100,"0")))</f>
        <v>0</v>
      </c>
      <c r="N450" t="str">
        <f>IF(score!$H450=".",".",IF(score!$H450=0,"1",IF(score!$H450=100,"0")))</f>
        <v>1</v>
      </c>
      <c r="O450" t="str">
        <f>IF(score!$I450=".",".",IF(score!$I450=0,"1",IF(score!$I450=50,"0",IF(score!$I450=100,"0"))))</f>
        <v>0</v>
      </c>
      <c r="P450" t="str">
        <f>IF(score!$J450=".",".",IF(score!$J450=0,"1",IF(score!$J450=25,"0",IF(score!$J450=50,"0",IF(score!$J450=75,"0",IF(score!$J450=100,"0"))))))</f>
        <v>0</v>
      </c>
      <c r="Q450" t="str">
        <f>IF(score!$J450=".",".",IF(score!$J450=0,"0",IF(score!$J450=25,"1",IF(score!$J450=50,"0",IF(score!$J450=75,"0",IF(score!$J450=100,"0"))))))</f>
        <v>0</v>
      </c>
      <c r="R450" t="str">
        <f>IF(score!$J450=".",".",IF(score!$J450=0,"0",IF(score!$J450=25,"0",IF(score!$J450=50,"1",IF(score!$J450=75,"0",IF(score!$J450=100,"0"))))))</f>
        <v>0</v>
      </c>
      <c r="S450" t="str">
        <f>IF(score!$J450=".",".",IF(score!$J450=0,"0",IF(score!$J450=25,"0",IF(score!$J450=50,"0",IF(score!$J450=75,"1",IF(score!$J450=100,"0"))))))</f>
        <v>0</v>
      </c>
      <c r="T450" t="str">
        <f>IF(score!$K450=".",".",IF(score!$K450=0,"1",IF(score!$K450=20,"0",IF(score!$K450=40,"0",IF(score!$K450=60,"0",IF(score!$K450=80,"0",IF(score!$K450=100,"0")))))))</f>
        <v>0</v>
      </c>
      <c r="U450" t="str">
        <f>IF(score!$K450=".",".",IF(score!$K450=0,"0",IF(score!$K450=20,"1",IF(score!$K450=40,"0",IF(score!$K450=60,"0",IF(score!$K450=80,"0",IF(score!$K450=100,"0")))))))</f>
        <v>0</v>
      </c>
      <c r="V450" t="str">
        <f>IF(score!$K450=".",".",IF(score!$K450=0,"0",IF(score!$K450=20,"0",IF(score!$K450=40,"1",IF(score!$K450=60,"0",IF(score!$K450=80,"0",IF(score!$K450=100,"0")))))))</f>
        <v>0</v>
      </c>
      <c r="W450" t="str">
        <f>IF(score!$K450=".",".",IF(score!$K450=0,"0",IF(score!$K450=20,"0",IF(score!$K450=40,"0",IF(score!$K450=60,"1",IF(score!$K450=80,"0",IF(score!$K450=100,"0")))))))</f>
        <v>0</v>
      </c>
      <c r="X450" t="str">
        <f>IF(score!$K450=".",".",IF(score!$K450=0,"0",IF(score!$K450=20,"0",IF(score!$K450=40,"0",IF(score!$K450=60,"0",IF(score!$K450=80,"1",IF(score!$K450=100,"0")))))))</f>
        <v>1</v>
      </c>
      <c r="Y450" t="str">
        <f>IF(score!$L450=".",".",IF(score!$L450=0,"1",IF(score!$L450=20,"0",IF(score!$L450=40,"0",IF(score!$L450=60,"0",IF(score!$L450=80,"0",IF(score!$L450=100,"0")))))))</f>
        <v>0</v>
      </c>
      <c r="Z450" t="str">
        <f>IF(score!$L450=".",".",IF(score!$L450=0,"0",IF(score!$L450=20,"1",IF(score!$L450=40,"0",IF(score!$L450=60,"0",IF(score!$L450=80,"0",IF(score!$L450=100,"0")))))))</f>
        <v>0</v>
      </c>
      <c r="AA450" t="str">
        <f>IF(score!$L450=".",".",IF(score!$L450=0,"0",IF(score!$L450=20,"0",IF(score!$L450=40,"1",IF(score!$L450=60,"0",IF(score!$L450=80,"0",IF(score!$L450=100,"0")))))))</f>
        <v>0</v>
      </c>
      <c r="AB450" t="str">
        <f>IF(score!$L450=".",".",IF(score!$L450=0,"0",IF(score!$L450=20,"0",IF(score!$L450=40,"0",IF(score!$L450=60,"1",IF(score!$L450=80,"0",IF(score!$L450=100,"0")))))))</f>
        <v>0</v>
      </c>
      <c r="AC450" t="str">
        <f>IF(score!$L450=".",".",IF(score!$L450=0,"0",IF(score!$L450=20,"0",IF(score!$L450=40,"0",IF(score!$L450=60,"0",IF(score!$L450=80,"1",IF(score!L450=100,"0")))))))</f>
        <v>1</v>
      </c>
      <c r="AD450" t="str">
        <f>IF(score!$M450=".",".",IF(score!$M450=0,"1",IF(score!$M450=20,"0",IF(score!$M450=40,"0",IF(score!$M450=60,"0",IF(score!$M450=80,"0",IF(score!$M450=100,"0")))))))</f>
        <v>0</v>
      </c>
      <c r="AE450" t="str">
        <f>IF(score!$M450=".",".",IF(score!$M450=0,"0",IF(score!$M450=20,"1",IF(score!$M450=40,"0",IF(score!$M450=60,"0",IF(score!$M450=80,"0",IF(score!$M450=100,"0")))))))</f>
        <v>0</v>
      </c>
      <c r="AF450" t="str">
        <f>IF(score!$M450=".",".",IF(score!$M450=0,"0",IF(score!$M450=20,"0",IF(score!$M450=40,"1",IF(score!$M450=60,"0",IF(score!$M450=80,"0",IF(score!$M450=100,"0")))))))</f>
        <v>0</v>
      </c>
      <c r="AG450" t="str">
        <f>IF(score!$M450=".",".",IF(score!$M450=0,"0",IF(score!$M450=20,"0",IF(score!$M450=40,"0",IF(score!$M450=60,"1",IF(score!$M450=80,"0",IF(score!$M450=100,"0")))))))</f>
        <v>1</v>
      </c>
      <c r="AH450" t="str">
        <f>IF(score!$M450=".",".",IF(score!$M450=0,"0",IF(score!$M450=20,"0",IF(score!$M450=40,"0",IF(score!$M450=60,"0",IF(score!$M450=80,"1",IF(score!$M450=100,"0")))))))</f>
        <v>0</v>
      </c>
      <c r="AI450" t="str">
        <f>IF(score!$N450=".",".",IF(score!$N450=0,"1",IF(score!$N450=25,"0",IF(score!$N450=50,"0",IF(score!$N450=75,"0",IF(score!$N450=100,"0"))))))</f>
        <v>0</v>
      </c>
      <c r="AJ450" t="str">
        <f>IF(score!$N450=".",".",IF(score!$N450=0,"0",IF(score!$N450=25,"1",IF(score!$N450=50,"0",IF(score!$N450=75,"0",IF(score!$N450=100,"0"))))))</f>
        <v>0</v>
      </c>
      <c r="AK450" t="str">
        <f>IF(score!$N450=".",".",IF(score!$N450=0,"0",IF(score!$N450=25,"0",IF(score!$N450=50,"1",IF(score!$N450=75,"0",IF(score!$N450=100,"0"))))))</f>
        <v>0</v>
      </c>
      <c r="AL450" t="str">
        <f>IF(score!$N450=".",".",IF(score!$N450=0,"0",IF(score!$N450=25,"0",IF(score!$N450=50,"0",IF(score!$N450=75,"1",IF(score!$N450=100,"0"))))))</f>
        <v>1</v>
      </c>
      <c r="AN450">
        <f t="shared" si="420"/>
        <v>0</v>
      </c>
      <c r="AO450">
        <f t="shared" si="421"/>
        <v>0</v>
      </c>
      <c r="AP450">
        <f t="shared" si="422"/>
        <v>0</v>
      </c>
      <c r="AQ450">
        <f t="shared" si="423"/>
        <v>-1.3187199999999999</v>
      </c>
      <c r="AR450">
        <f t="shared" si="424"/>
        <v>0</v>
      </c>
      <c r="AS450">
        <f t="shared" si="425"/>
        <v>0</v>
      </c>
      <c r="AT450">
        <f t="shared" si="426"/>
        <v>0</v>
      </c>
      <c r="AU450">
        <f t="shared" si="427"/>
        <v>0</v>
      </c>
      <c r="AV450">
        <f t="shared" si="428"/>
        <v>0</v>
      </c>
      <c r="AW450">
        <f t="shared" si="429"/>
        <v>0</v>
      </c>
      <c r="AX450">
        <f t="shared" si="430"/>
        <v>3.04365</v>
      </c>
      <c r="AY450">
        <f t="shared" si="431"/>
        <v>0</v>
      </c>
      <c r="AZ450">
        <f t="shared" si="432"/>
        <v>0</v>
      </c>
      <c r="BA450">
        <f t="shared" si="433"/>
        <v>0</v>
      </c>
      <c r="BB450">
        <f t="shared" si="434"/>
        <v>0</v>
      </c>
      <c r="BC450">
        <f t="shared" si="435"/>
        <v>0</v>
      </c>
      <c r="BD450">
        <f t="shared" si="436"/>
        <v>0</v>
      </c>
      <c r="BE450">
        <f t="shared" si="437"/>
        <v>0</v>
      </c>
      <c r="BF450">
        <f t="shared" si="438"/>
        <v>0</v>
      </c>
      <c r="BG450">
        <f t="shared" si="439"/>
        <v>0</v>
      </c>
      <c r="BH450">
        <f t="shared" si="440"/>
        <v>0.66513999999999995</v>
      </c>
      <c r="BI450">
        <f t="shared" si="441"/>
        <v>0</v>
      </c>
      <c r="BJ450">
        <f t="shared" si="442"/>
        <v>0</v>
      </c>
      <c r="BK450">
        <f t="shared" si="443"/>
        <v>0</v>
      </c>
      <c r="BL450">
        <f t="shared" si="444"/>
        <v>0</v>
      </c>
      <c r="BM450">
        <f t="shared" si="445"/>
        <v>-0.42251</v>
      </c>
      <c r="BN450">
        <f t="shared" si="446"/>
        <v>0</v>
      </c>
      <c r="BO450">
        <f t="shared" si="447"/>
        <v>0</v>
      </c>
      <c r="BP450">
        <f t="shared" si="448"/>
        <v>0</v>
      </c>
      <c r="BQ450">
        <f t="shared" si="449"/>
        <v>1.28044</v>
      </c>
      <c r="BR450">
        <f t="shared" si="450"/>
        <v>0</v>
      </c>
      <c r="BS450">
        <f t="shared" si="451"/>
        <v>0</v>
      </c>
      <c r="BT450">
        <f t="shared" si="452"/>
        <v>0</v>
      </c>
      <c r="BU450">
        <f t="shared" si="453"/>
        <v>0</v>
      </c>
      <c r="BV450">
        <f t="shared" si="454"/>
        <v>0.11038000000000001</v>
      </c>
      <c r="BX450">
        <f t="shared" si="455"/>
        <v>0</v>
      </c>
      <c r="BY450">
        <f t="shared" si="456"/>
        <v>0</v>
      </c>
      <c r="BZ450">
        <f t="shared" si="457"/>
        <v>0</v>
      </c>
      <c r="CA450">
        <f t="shared" si="458"/>
        <v>-6.0639999999999999E-2</v>
      </c>
      <c r="CB450">
        <f t="shared" si="459"/>
        <v>0</v>
      </c>
      <c r="CC450">
        <f t="shared" si="460"/>
        <v>0</v>
      </c>
      <c r="CD450">
        <f t="shared" si="461"/>
        <v>0</v>
      </c>
      <c r="CE450">
        <f t="shared" si="462"/>
        <v>0</v>
      </c>
      <c r="CF450">
        <f t="shared" si="463"/>
        <v>0</v>
      </c>
      <c r="CG450">
        <f t="shared" si="464"/>
        <v>0</v>
      </c>
      <c r="CH450">
        <f t="shared" si="465"/>
        <v>-6.8267199999999999</v>
      </c>
      <c r="CI450">
        <f t="shared" si="466"/>
        <v>0</v>
      </c>
      <c r="CJ450">
        <f t="shared" si="467"/>
        <v>0</v>
      </c>
      <c r="CK450">
        <f t="shared" si="468"/>
        <v>0</v>
      </c>
      <c r="CL450">
        <f t="shared" si="469"/>
        <v>0</v>
      </c>
      <c r="CM450">
        <f t="shared" si="470"/>
        <v>0</v>
      </c>
      <c r="CN450">
        <f t="shared" si="471"/>
        <v>0</v>
      </c>
      <c r="CO450">
        <f t="shared" si="472"/>
        <v>0</v>
      </c>
      <c r="CP450">
        <f t="shared" si="473"/>
        <v>0</v>
      </c>
      <c r="CQ450">
        <f t="shared" si="474"/>
        <v>0</v>
      </c>
      <c r="CR450">
        <f t="shared" si="475"/>
        <v>-1.9494899999999999</v>
      </c>
      <c r="CS450">
        <f t="shared" si="476"/>
        <v>0</v>
      </c>
      <c r="CT450">
        <f t="shared" si="477"/>
        <v>0</v>
      </c>
      <c r="CU450">
        <f t="shared" si="478"/>
        <v>0</v>
      </c>
      <c r="CV450">
        <f t="shared" si="479"/>
        <v>0</v>
      </c>
      <c r="CW450">
        <f t="shared" si="480"/>
        <v>-0.92057</v>
      </c>
      <c r="CX450">
        <f t="shared" si="481"/>
        <v>0</v>
      </c>
      <c r="CY450">
        <f t="shared" si="482"/>
        <v>0</v>
      </c>
      <c r="CZ450">
        <f t="shared" si="483"/>
        <v>0</v>
      </c>
      <c r="DA450">
        <f t="shared" si="484"/>
        <v>-4.5905500000000004</v>
      </c>
      <c r="DB450">
        <f t="shared" si="485"/>
        <v>0</v>
      </c>
      <c r="DC450">
        <f t="shared" si="486"/>
        <v>0</v>
      </c>
      <c r="DD450">
        <f t="shared" si="487"/>
        <v>0</v>
      </c>
      <c r="DE450">
        <f t="shared" si="488"/>
        <v>0</v>
      </c>
      <c r="DF450">
        <f t="shared" si="489"/>
        <v>-3.13896</v>
      </c>
    </row>
    <row r="451" spans="1:110" x14ac:dyDescent="0.25">
      <c r="A451" s="4">
        <f>raw!$A451:$A451</f>
        <v>43343</v>
      </c>
      <c r="B451" s="6" t="str">
        <f>raw!$B451:$B451</f>
        <v>0012-0002</v>
      </c>
      <c r="D451" t="str">
        <f>IF(score!$C451=".",".",IF(score!$C451=0,"1",IF(score!$C451=25,"0",IF(score!$C451=50,"0",IF(score!$C451=75,"0",IF(score!$C451=100,"0"))))))</f>
        <v>1</v>
      </c>
      <c r="E451" t="str">
        <f>IF(score!$C451=".",".",IF(score!$C451=0,"0",IF(score!$C451=25,"1",IF(score!$C451=50,"0",IF(score!$C451=75,"0",IF(score!$C451=100,"0"))))))</f>
        <v>0</v>
      </c>
      <c r="F451" t="str">
        <f>IF(score!$C451=".",".",IF(score!$C451=0,"0",IF(score!$C451=25,"0",IF(score!$C451=50,"1",IF(score!$C451=75,"0",IF(score!$C451=100,"0"))))))</f>
        <v>0</v>
      </c>
      <c r="G451" t="str">
        <f>IF(score!$C451=".",".",IF(score!$C451=0,"0",IF(score!$C451=25,"0",IF(score!$C451=50,"0",IF(score!$C451=75,"1",IF(score!$C451=100,"0"))))))</f>
        <v>0</v>
      </c>
      <c r="H451" t="str">
        <f>IF(score!$D451=".",".",IF(score!$D451=0,"1",IF(score!$D451=50,"0",IF(score!$D451=100,"0"))))</f>
        <v>1</v>
      </c>
      <c r="I451" t="str">
        <f>IF(score!$D451=".",".",IF(score!$D451=0,"0",IF(score!$D451=50,"1",IF(score!$D451=100,"0"))))</f>
        <v>0</v>
      </c>
      <c r="J451" t="str">
        <f>IF(score!$E451=".",".",IF(score!$E451=0,"1",IF(score!$E451=50,"0",IF(score!$E451=100,"0"))))</f>
        <v>1</v>
      </c>
      <c r="K451" t="str">
        <f>IF(score!$E451=".",".",IF(score!$E451=0,"0",IF(score!$E451=50,"1",IF(score!$E451=100,"0"))))</f>
        <v>0</v>
      </c>
      <c r="L451" t="str">
        <f>IF(score!$F451=".",".",IF(score!$F451=0,"1",IF(score!$F451=100,"0")))</f>
        <v>1</v>
      </c>
      <c r="M451" t="str">
        <f>IF(score!$G451=".",".",IF(score!$G451=0,"1",IF(score!$G451=100,"0")))</f>
        <v>1</v>
      </c>
      <c r="N451" t="str">
        <f>IF(score!$H451=".",".",IF(score!$H451=0,"1",IF(score!$H451=100,"0")))</f>
        <v>1</v>
      </c>
      <c r="O451" t="str">
        <f>IF(score!$I451=".",".",IF(score!$I451=0,"1",IF(score!$I451=50,"0",IF(score!$I451=100,"0"))))</f>
        <v>1</v>
      </c>
      <c r="P451" t="str">
        <f>IF(score!$J451=".",".",IF(score!$J451=0,"1",IF(score!$J451=25,"0",IF(score!$J451=50,"0",IF(score!$J451=75,"0",IF(score!$J451=100,"0"))))))</f>
        <v>0</v>
      </c>
      <c r="Q451" t="str">
        <f>IF(score!$J451=".",".",IF(score!$J451=0,"0",IF(score!$J451=25,"1",IF(score!$J451=50,"0",IF(score!$J451=75,"0",IF(score!$J451=100,"0"))))))</f>
        <v>0</v>
      </c>
      <c r="R451" t="str">
        <f>IF(score!$J451=".",".",IF(score!$J451=0,"0",IF(score!$J451=25,"0",IF(score!$J451=50,"1",IF(score!$J451=75,"0",IF(score!$J451=100,"0"))))))</f>
        <v>1</v>
      </c>
      <c r="S451" t="str">
        <f>IF(score!$J451=".",".",IF(score!$J451=0,"0",IF(score!$J451=25,"0",IF(score!$J451=50,"0",IF(score!$J451=75,"1",IF(score!$J451=100,"0"))))))</f>
        <v>0</v>
      </c>
      <c r="T451" t="str">
        <f>IF(score!$K451=".",".",IF(score!$K451=0,"1",IF(score!$K451=20,"0",IF(score!$K451=40,"0",IF(score!$K451=60,"0",IF(score!$K451=80,"0",IF(score!$K451=100,"0")))))))</f>
        <v>0</v>
      </c>
      <c r="U451" t="str">
        <f>IF(score!$K451=".",".",IF(score!$K451=0,"0",IF(score!$K451=20,"1",IF(score!$K451=40,"0",IF(score!$K451=60,"0",IF(score!$K451=80,"0",IF(score!$K451=100,"0")))))))</f>
        <v>0</v>
      </c>
      <c r="V451" t="str">
        <f>IF(score!$K451=".",".",IF(score!$K451=0,"0",IF(score!$K451=20,"0",IF(score!$K451=40,"1",IF(score!$K451=60,"0",IF(score!$K451=80,"0",IF(score!$K451=100,"0")))))))</f>
        <v>1</v>
      </c>
      <c r="W451" t="str">
        <f>IF(score!$K451=".",".",IF(score!$K451=0,"0",IF(score!$K451=20,"0",IF(score!$K451=40,"0",IF(score!$K451=60,"1",IF(score!$K451=80,"0",IF(score!$K451=100,"0")))))))</f>
        <v>0</v>
      </c>
      <c r="X451" t="str">
        <f>IF(score!$K451=".",".",IF(score!$K451=0,"0",IF(score!$K451=20,"0",IF(score!$K451=40,"0",IF(score!$K451=60,"0",IF(score!$K451=80,"1",IF(score!$K451=100,"0")))))))</f>
        <v>0</v>
      </c>
      <c r="Y451" t="str">
        <f>IF(score!$L451=".",".",IF(score!$L451=0,"1",IF(score!$L451=20,"0",IF(score!$L451=40,"0",IF(score!$L451=60,"0",IF(score!$L451=80,"0",IF(score!$L451=100,"0")))))))</f>
        <v>0</v>
      </c>
      <c r="Z451" t="str">
        <f>IF(score!$L451=".",".",IF(score!$L451=0,"0",IF(score!$L451=20,"1",IF(score!$L451=40,"0",IF(score!$L451=60,"0",IF(score!$L451=80,"0",IF(score!$L451=100,"0")))))))</f>
        <v>1</v>
      </c>
      <c r="AA451" t="str">
        <f>IF(score!$L451=".",".",IF(score!$L451=0,"0",IF(score!$L451=20,"0",IF(score!$L451=40,"1",IF(score!$L451=60,"0",IF(score!$L451=80,"0",IF(score!$L451=100,"0")))))))</f>
        <v>0</v>
      </c>
      <c r="AB451" t="str">
        <f>IF(score!$L451=".",".",IF(score!$L451=0,"0",IF(score!$L451=20,"0",IF(score!$L451=40,"0",IF(score!$L451=60,"1",IF(score!$L451=80,"0",IF(score!$L451=100,"0")))))))</f>
        <v>0</v>
      </c>
      <c r="AC451" t="str">
        <f>IF(score!$L451=".",".",IF(score!$L451=0,"0",IF(score!$L451=20,"0",IF(score!$L451=40,"0",IF(score!$L451=60,"0",IF(score!$L451=80,"1",IF(score!L451=100,"0")))))))</f>
        <v>0</v>
      </c>
      <c r="AD451" t="str">
        <f>IF(score!$M451=".",".",IF(score!$M451=0,"1",IF(score!$M451=20,"0",IF(score!$M451=40,"0",IF(score!$M451=60,"0",IF(score!$M451=80,"0",IF(score!$M451=100,"0")))))))</f>
        <v>1</v>
      </c>
      <c r="AE451" t="str">
        <f>IF(score!$M451=".",".",IF(score!$M451=0,"0",IF(score!$M451=20,"1",IF(score!$M451=40,"0",IF(score!$M451=60,"0",IF(score!$M451=80,"0",IF(score!$M451=100,"0")))))))</f>
        <v>0</v>
      </c>
      <c r="AF451" t="str">
        <f>IF(score!$M451=".",".",IF(score!$M451=0,"0",IF(score!$M451=20,"0",IF(score!$M451=40,"1",IF(score!$M451=60,"0",IF(score!$M451=80,"0",IF(score!$M451=100,"0")))))))</f>
        <v>0</v>
      </c>
      <c r="AG451" t="str">
        <f>IF(score!$M451=".",".",IF(score!$M451=0,"0",IF(score!$M451=20,"0",IF(score!$M451=40,"0",IF(score!$M451=60,"1",IF(score!$M451=80,"0",IF(score!$M451=100,"0")))))))</f>
        <v>0</v>
      </c>
      <c r="AH451" t="str">
        <f>IF(score!$M451=".",".",IF(score!$M451=0,"0",IF(score!$M451=20,"0",IF(score!$M451=40,"0",IF(score!$M451=60,"0",IF(score!$M451=80,"1",IF(score!$M451=100,"0")))))))</f>
        <v>0</v>
      </c>
      <c r="AI451" t="str">
        <f>IF(score!$N451=".",".",IF(score!$N451=0,"1",IF(score!$N451=25,"0",IF(score!$N451=50,"0",IF(score!$N451=75,"0",IF(score!$N451=100,"0"))))))</f>
        <v>0</v>
      </c>
      <c r="AJ451" t="str">
        <f>IF(score!$N451=".",".",IF(score!$N451=0,"0",IF(score!$N451=25,"1",IF(score!$N451=50,"0",IF(score!$N451=75,"0",IF(score!$N451=100,"0"))))))</f>
        <v>1</v>
      </c>
      <c r="AK451" t="str">
        <f>IF(score!$N451=".",".",IF(score!$N451=0,"0",IF(score!$N451=25,"0",IF(score!$N451=50,"1",IF(score!$N451=75,"0",IF(score!$N451=100,"0"))))))</f>
        <v>0</v>
      </c>
      <c r="AL451" t="str">
        <f>IF(score!$N451=".",".",IF(score!$N451=0,"0",IF(score!$N451=25,"0",IF(score!$N451=50,"0",IF(score!$N451=75,"1",IF(score!$N451=100,"0"))))))</f>
        <v>0</v>
      </c>
      <c r="AN451">
        <f t="shared" si="420"/>
        <v>-8.3739899999999992</v>
      </c>
      <c r="AO451">
        <f t="shared" si="421"/>
        <v>0</v>
      </c>
      <c r="AP451">
        <f t="shared" si="422"/>
        <v>0</v>
      </c>
      <c r="AQ451">
        <f t="shared" si="423"/>
        <v>0</v>
      </c>
      <c r="AR451">
        <f t="shared" si="424"/>
        <v>-7.2321600000000004</v>
      </c>
      <c r="AS451">
        <f t="shared" si="425"/>
        <v>0</v>
      </c>
      <c r="AT451">
        <f t="shared" si="426"/>
        <v>-6.24397</v>
      </c>
      <c r="AU451">
        <f t="shared" si="427"/>
        <v>0</v>
      </c>
      <c r="AV451">
        <f t="shared" si="428"/>
        <v>-4.6161700000000003</v>
      </c>
      <c r="AW451">
        <f t="shared" si="429"/>
        <v>-5.5174700000000003</v>
      </c>
      <c r="AX451">
        <f t="shared" si="430"/>
        <v>3.04365</v>
      </c>
      <c r="AY451">
        <f t="shared" si="431"/>
        <v>2.32091</v>
      </c>
      <c r="AZ451">
        <f t="shared" si="432"/>
        <v>0</v>
      </c>
      <c r="BA451">
        <f t="shared" si="433"/>
        <v>0</v>
      </c>
      <c r="BB451">
        <f t="shared" si="434"/>
        <v>-6.5052199999999996</v>
      </c>
      <c r="BC451">
        <f t="shared" si="435"/>
        <v>0</v>
      </c>
      <c r="BD451">
        <f t="shared" si="436"/>
        <v>0</v>
      </c>
      <c r="BE451">
        <f t="shared" si="437"/>
        <v>0</v>
      </c>
      <c r="BF451">
        <f t="shared" si="438"/>
        <v>2.3724099999999999</v>
      </c>
      <c r="BG451">
        <f t="shared" si="439"/>
        <v>0</v>
      </c>
      <c r="BH451">
        <f t="shared" si="440"/>
        <v>0</v>
      </c>
      <c r="BI451">
        <f t="shared" si="441"/>
        <v>0</v>
      </c>
      <c r="BJ451">
        <f t="shared" si="442"/>
        <v>-2.0216799999999999</v>
      </c>
      <c r="BK451">
        <f t="shared" si="443"/>
        <v>0</v>
      </c>
      <c r="BL451">
        <f t="shared" si="444"/>
        <v>0</v>
      </c>
      <c r="BM451">
        <f t="shared" si="445"/>
        <v>0</v>
      </c>
      <c r="BN451">
        <f t="shared" si="446"/>
        <v>4.6144600000000002</v>
      </c>
      <c r="BO451">
        <f t="shared" si="447"/>
        <v>0</v>
      </c>
      <c r="BP451">
        <f t="shared" si="448"/>
        <v>0</v>
      </c>
      <c r="BQ451">
        <f t="shared" si="449"/>
        <v>0</v>
      </c>
      <c r="BR451">
        <f t="shared" si="450"/>
        <v>0</v>
      </c>
      <c r="BS451">
        <f t="shared" si="451"/>
        <v>0</v>
      </c>
      <c r="BT451">
        <f t="shared" si="452"/>
        <v>-0.94342000000000004</v>
      </c>
      <c r="BU451">
        <f t="shared" si="453"/>
        <v>0</v>
      </c>
      <c r="BV451">
        <f t="shared" si="454"/>
        <v>0</v>
      </c>
      <c r="BX451">
        <f t="shared" si="455"/>
        <v>-1.7117500000000001</v>
      </c>
      <c r="BY451">
        <f t="shared" si="456"/>
        <v>0</v>
      </c>
      <c r="BZ451">
        <f t="shared" si="457"/>
        <v>0</v>
      </c>
      <c r="CA451">
        <f t="shared" si="458"/>
        <v>0</v>
      </c>
      <c r="CB451">
        <f t="shared" si="459"/>
        <v>3.9311500000000001</v>
      </c>
      <c r="CC451">
        <f t="shared" si="460"/>
        <v>0</v>
      </c>
      <c r="CD451">
        <f t="shared" si="461"/>
        <v>2.68282</v>
      </c>
      <c r="CE451">
        <f t="shared" si="462"/>
        <v>0</v>
      </c>
      <c r="CF451">
        <f t="shared" si="463"/>
        <v>1.4406000000000001</v>
      </c>
      <c r="CG451">
        <f t="shared" si="464"/>
        <v>1.6696800000000001</v>
      </c>
      <c r="CH451">
        <f t="shared" si="465"/>
        <v>-6.8267199999999999</v>
      </c>
      <c r="CI451">
        <f t="shared" si="466"/>
        <v>-5.6992099999999999</v>
      </c>
      <c r="CJ451">
        <f t="shared" si="467"/>
        <v>0</v>
      </c>
      <c r="CK451">
        <f t="shared" si="468"/>
        <v>0</v>
      </c>
      <c r="CL451">
        <f t="shared" si="469"/>
        <v>1.4938400000000001</v>
      </c>
      <c r="CM451">
        <f t="shared" si="470"/>
        <v>0</v>
      </c>
      <c r="CN451">
        <f t="shared" si="471"/>
        <v>0</v>
      </c>
      <c r="CO451">
        <f t="shared" si="472"/>
        <v>0</v>
      </c>
      <c r="CP451">
        <f t="shared" si="473"/>
        <v>-6.31121</v>
      </c>
      <c r="CQ451">
        <f t="shared" si="474"/>
        <v>0</v>
      </c>
      <c r="CR451">
        <f t="shared" si="475"/>
        <v>0</v>
      </c>
      <c r="CS451">
        <f t="shared" si="476"/>
        <v>0</v>
      </c>
      <c r="CT451">
        <f t="shared" si="477"/>
        <v>-4.8896199999999999</v>
      </c>
      <c r="CU451">
        <f t="shared" si="478"/>
        <v>0</v>
      </c>
      <c r="CV451">
        <f t="shared" si="479"/>
        <v>0</v>
      </c>
      <c r="CW451">
        <f t="shared" si="480"/>
        <v>0</v>
      </c>
      <c r="CX451">
        <f t="shared" si="481"/>
        <v>-16.153949999999998</v>
      </c>
      <c r="CY451">
        <f t="shared" si="482"/>
        <v>0</v>
      </c>
      <c r="CZ451">
        <f t="shared" si="483"/>
        <v>0</v>
      </c>
      <c r="DA451">
        <f t="shared" si="484"/>
        <v>0</v>
      </c>
      <c r="DB451">
        <f t="shared" si="485"/>
        <v>0</v>
      </c>
      <c r="DC451">
        <f t="shared" si="486"/>
        <v>0</v>
      </c>
      <c r="DD451">
        <f t="shared" si="487"/>
        <v>-8.2606599999999997</v>
      </c>
      <c r="DE451">
        <f t="shared" si="488"/>
        <v>0</v>
      </c>
      <c r="DF451">
        <f t="shared" si="489"/>
        <v>0</v>
      </c>
    </row>
    <row r="452" spans="1:110" x14ac:dyDescent="0.25">
      <c r="A452" s="4">
        <f>raw!$A452:$A452</f>
        <v>43343</v>
      </c>
      <c r="B452" s="6" t="str">
        <f>raw!$B452:$B452</f>
        <v>0012-0003</v>
      </c>
      <c r="D452" t="str">
        <f>IF(score!$C452=".",".",IF(score!$C452=0,"1",IF(score!$C452=25,"0",IF(score!$C452=50,"0",IF(score!$C452=75,"0",IF(score!$C452=100,"0"))))))</f>
        <v>0</v>
      </c>
      <c r="E452" t="str">
        <f>IF(score!$C452=".",".",IF(score!$C452=0,"0",IF(score!$C452=25,"1",IF(score!$C452=50,"0",IF(score!$C452=75,"0",IF(score!$C452=100,"0"))))))</f>
        <v>0</v>
      </c>
      <c r="F452" t="str">
        <f>IF(score!$C452=".",".",IF(score!$C452=0,"0",IF(score!$C452=25,"0",IF(score!$C452=50,"1",IF(score!$C452=75,"0",IF(score!$C452=100,"0"))))))</f>
        <v>1</v>
      </c>
      <c r="G452" t="str">
        <f>IF(score!$C452=".",".",IF(score!$C452=0,"0",IF(score!$C452=25,"0",IF(score!$C452=50,"0",IF(score!$C452=75,"1",IF(score!$C452=100,"0"))))))</f>
        <v>0</v>
      </c>
      <c r="H452" t="str">
        <f>IF(score!$D452=".",".",IF(score!$D452=0,"1",IF(score!$D452=50,"0",IF(score!$D452=100,"0"))))</f>
        <v>0</v>
      </c>
      <c r="I452" t="str">
        <f>IF(score!$D452=".",".",IF(score!$D452=0,"0",IF(score!$D452=50,"1",IF(score!$D452=100,"0"))))</f>
        <v>1</v>
      </c>
      <c r="J452" t="str">
        <f>IF(score!$E452=".",".",IF(score!$E452=0,"1",IF(score!$E452=50,"0",IF(score!$E452=100,"0"))))</f>
        <v>0</v>
      </c>
      <c r="K452" t="str">
        <f>IF(score!$E452=".",".",IF(score!$E452=0,"0",IF(score!$E452=50,"1",IF(score!$E452=100,"0"))))</f>
        <v>1</v>
      </c>
      <c r="L452" t="str">
        <f>IF(score!$F452=".",".",IF(score!$F452=0,"1",IF(score!$F452=100,"0")))</f>
        <v>0</v>
      </c>
      <c r="M452" t="str">
        <f>IF(score!$G452=".",".",IF(score!$G452=0,"1",IF(score!$G452=100,"0")))</f>
        <v>0</v>
      </c>
      <c r="N452" t="str">
        <f>IF(score!$H452=".",".",IF(score!$H452=0,"1",IF(score!$H452=100,"0")))</f>
        <v>0</v>
      </c>
      <c r="O452" t="str">
        <f>IF(score!$I452=".",".",IF(score!$I452=0,"1",IF(score!$I452=50,"0",IF(score!$I452=100,"0"))))</f>
        <v>0</v>
      </c>
      <c r="P452" t="str">
        <f>IF(score!$J452=".",".",IF(score!$J452=0,"1",IF(score!$J452=25,"0",IF(score!$J452=50,"0",IF(score!$J452=75,"0",IF(score!$J452=100,"0"))))))</f>
        <v>0</v>
      </c>
      <c r="Q452" t="str">
        <f>IF(score!$J452=".",".",IF(score!$J452=0,"0",IF(score!$J452=25,"1",IF(score!$J452=50,"0",IF(score!$J452=75,"0",IF(score!$J452=100,"0"))))))</f>
        <v>0</v>
      </c>
      <c r="R452" t="str">
        <f>IF(score!$J452=".",".",IF(score!$J452=0,"0",IF(score!$J452=25,"0",IF(score!$J452=50,"1",IF(score!$J452=75,"0",IF(score!$J452=100,"0"))))))</f>
        <v>0</v>
      </c>
      <c r="S452" t="str">
        <f>IF(score!$J452=".",".",IF(score!$J452=0,"0",IF(score!$J452=25,"0",IF(score!$J452=50,"0",IF(score!$J452=75,"1",IF(score!$J452=100,"0"))))))</f>
        <v>1</v>
      </c>
      <c r="T452" t="str">
        <f>IF(score!$K452=".",".",IF(score!$K452=0,"1",IF(score!$K452=20,"0",IF(score!$K452=40,"0",IF(score!$K452=60,"0",IF(score!$K452=80,"0",IF(score!$K452=100,"0")))))))</f>
        <v>0</v>
      </c>
      <c r="U452" t="str">
        <f>IF(score!$K452=".",".",IF(score!$K452=0,"0",IF(score!$K452=20,"1",IF(score!$K452=40,"0",IF(score!$K452=60,"0",IF(score!$K452=80,"0",IF(score!$K452=100,"0")))))))</f>
        <v>0</v>
      </c>
      <c r="V452" t="str">
        <f>IF(score!$K452=".",".",IF(score!$K452=0,"0",IF(score!$K452=20,"0",IF(score!$K452=40,"1",IF(score!$K452=60,"0",IF(score!$K452=80,"0",IF(score!$K452=100,"0")))))))</f>
        <v>0</v>
      </c>
      <c r="W452" t="str">
        <f>IF(score!$K452=".",".",IF(score!$K452=0,"0",IF(score!$K452=20,"0",IF(score!$K452=40,"0",IF(score!$K452=60,"1",IF(score!$K452=80,"0",IF(score!$K452=100,"0")))))))</f>
        <v>0</v>
      </c>
      <c r="X452" t="str">
        <f>IF(score!$K452=".",".",IF(score!$K452=0,"0",IF(score!$K452=20,"0",IF(score!$K452=40,"0",IF(score!$K452=60,"0",IF(score!$K452=80,"1",IF(score!$K452=100,"0")))))))</f>
        <v>1</v>
      </c>
      <c r="Y452" t="str">
        <f>IF(score!$L452=".",".",IF(score!$L452=0,"1",IF(score!$L452=20,"0",IF(score!$L452=40,"0",IF(score!$L452=60,"0",IF(score!$L452=80,"0",IF(score!$L452=100,"0")))))))</f>
        <v>0</v>
      </c>
      <c r="Z452" t="str">
        <f>IF(score!$L452=".",".",IF(score!$L452=0,"0",IF(score!$L452=20,"1",IF(score!$L452=40,"0",IF(score!$L452=60,"0",IF(score!$L452=80,"0",IF(score!$L452=100,"0")))))))</f>
        <v>0</v>
      </c>
      <c r="AA452" t="str">
        <f>IF(score!$L452=".",".",IF(score!$L452=0,"0",IF(score!$L452=20,"0",IF(score!$L452=40,"1",IF(score!$L452=60,"0",IF(score!$L452=80,"0",IF(score!$L452=100,"0")))))))</f>
        <v>1</v>
      </c>
      <c r="AB452" t="str">
        <f>IF(score!$L452=".",".",IF(score!$L452=0,"0",IF(score!$L452=20,"0",IF(score!$L452=40,"0",IF(score!$L452=60,"1",IF(score!$L452=80,"0",IF(score!$L452=100,"0")))))))</f>
        <v>0</v>
      </c>
      <c r="AC452" t="str">
        <f>IF(score!$L452=".",".",IF(score!$L452=0,"0",IF(score!$L452=20,"0",IF(score!$L452=40,"0",IF(score!$L452=60,"0",IF(score!$L452=80,"1",IF(score!L452=100,"0")))))))</f>
        <v>0</v>
      </c>
      <c r="AD452" t="str">
        <f>IF(score!$M452=".",".",IF(score!$M452=0,"1",IF(score!$M452=20,"0",IF(score!$M452=40,"0",IF(score!$M452=60,"0",IF(score!$M452=80,"0",IF(score!$M452=100,"0")))))))</f>
        <v>0</v>
      </c>
      <c r="AE452" t="str">
        <f>IF(score!$M452=".",".",IF(score!$M452=0,"0",IF(score!$M452=20,"1",IF(score!$M452=40,"0",IF(score!$M452=60,"0",IF(score!$M452=80,"0",IF(score!$M452=100,"0")))))))</f>
        <v>0</v>
      </c>
      <c r="AF452" t="str">
        <f>IF(score!$M452=".",".",IF(score!$M452=0,"0",IF(score!$M452=20,"0",IF(score!$M452=40,"1",IF(score!$M452=60,"0",IF(score!$M452=80,"0",IF(score!$M452=100,"0")))))))</f>
        <v>0</v>
      </c>
      <c r="AG452" t="str">
        <f>IF(score!$M452=".",".",IF(score!$M452=0,"0",IF(score!$M452=20,"0",IF(score!$M452=40,"0",IF(score!$M452=60,"1",IF(score!$M452=80,"0",IF(score!$M452=100,"0")))))))</f>
        <v>0</v>
      </c>
      <c r="AH452" t="str">
        <f>IF(score!$M452=".",".",IF(score!$M452=0,"0",IF(score!$M452=20,"0",IF(score!$M452=40,"0",IF(score!$M452=60,"0",IF(score!$M452=80,"1",IF(score!$M452=100,"0")))))))</f>
        <v>1</v>
      </c>
      <c r="AI452" t="str">
        <f>IF(score!$N452=".",".",IF(score!$N452=0,"1",IF(score!$N452=25,"0",IF(score!$N452=50,"0",IF(score!$N452=75,"0",IF(score!$N452=100,"0"))))))</f>
        <v>0</v>
      </c>
      <c r="AJ452" t="str">
        <f>IF(score!$N452=".",".",IF(score!$N452=0,"0",IF(score!$N452=25,"1",IF(score!$N452=50,"0",IF(score!$N452=75,"0",IF(score!$N452=100,"0"))))))</f>
        <v>0</v>
      </c>
      <c r="AK452" t="str">
        <f>IF(score!$N452=".",".",IF(score!$N452=0,"0",IF(score!$N452=25,"0",IF(score!$N452=50,"1",IF(score!$N452=75,"0",IF(score!$N452=100,"0"))))))</f>
        <v>0</v>
      </c>
      <c r="AL452" t="str">
        <f>IF(score!$N452=".",".",IF(score!$N452=0,"0",IF(score!$N452=25,"0",IF(score!$N452=50,"0",IF(score!$N452=75,"1",IF(score!$N452=100,"0"))))))</f>
        <v>0</v>
      </c>
      <c r="AN452">
        <f t="shared" si="420"/>
        <v>0</v>
      </c>
      <c r="AO452">
        <f t="shared" si="421"/>
        <v>0</v>
      </c>
      <c r="AP452">
        <f t="shared" si="422"/>
        <v>-3.0239600000000002</v>
      </c>
      <c r="AQ452">
        <f t="shared" si="423"/>
        <v>0</v>
      </c>
      <c r="AR452">
        <f t="shared" si="424"/>
        <v>0</v>
      </c>
      <c r="AS452">
        <f t="shared" si="425"/>
        <v>-3.4555500000000001</v>
      </c>
      <c r="AT452">
        <f t="shared" si="426"/>
        <v>0</v>
      </c>
      <c r="AU452">
        <f t="shared" si="427"/>
        <v>-2.7355700000000001</v>
      </c>
      <c r="AV452">
        <f t="shared" si="428"/>
        <v>0</v>
      </c>
      <c r="AW452">
        <f t="shared" si="429"/>
        <v>0</v>
      </c>
      <c r="AX452">
        <f t="shared" si="430"/>
        <v>0</v>
      </c>
      <c r="AY452">
        <f t="shared" si="431"/>
        <v>0</v>
      </c>
      <c r="AZ452">
        <f t="shared" si="432"/>
        <v>0</v>
      </c>
      <c r="BA452">
        <f t="shared" si="433"/>
        <v>0</v>
      </c>
      <c r="BB452">
        <f t="shared" si="434"/>
        <v>0</v>
      </c>
      <c r="BC452">
        <f t="shared" si="435"/>
        <v>-3.8012999999999999</v>
      </c>
      <c r="BD452">
        <f t="shared" si="436"/>
        <v>0</v>
      </c>
      <c r="BE452">
        <f t="shared" si="437"/>
        <v>0</v>
      </c>
      <c r="BF452">
        <f t="shared" si="438"/>
        <v>0</v>
      </c>
      <c r="BG452">
        <f t="shared" si="439"/>
        <v>0</v>
      </c>
      <c r="BH452">
        <f t="shared" si="440"/>
        <v>0.66513999999999995</v>
      </c>
      <c r="BI452">
        <f t="shared" si="441"/>
        <v>0</v>
      </c>
      <c r="BJ452">
        <f t="shared" si="442"/>
        <v>0</v>
      </c>
      <c r="BK452">
        <f t="shared" si="443"/>
        <v>-1.6185</v>
      </c>
      <c r="BL452">
        <f t="shared" si="444"/>
        <v>0</v>
      </c>
      <c r="BM452">
        <f t="shared" si="445"/>
        <v>0</v>
      </c>
      <c r="BN452">
        <f t="shared" si="446"/>
        <v>0</v>
      </c>
      <c r="BO452">
        <f t="shared" si="447"/>
        <v>0</v>
      </c>
      <c r="BP452">
        <f t="shared" si="448"/>
        <v>0</v>
      </c>
      <c r="BQ452">
        <f t="shared" si="449"/>
        <v>0</v>
      </c>
      <c r="BR452">
        <f t="shared" si="450"/>
        <v>0.41188000000000002</v>
      </c>
      <c r="BS452">
        <f t="shared" si="451"/>
        <v>0</v>
      </c>
      <c r="BT452">
        <f t="shared" si="452"/>
        <v>0</v>
      </c>
      <c r="BU452">
        <f t="shared" si="453"/>
        <v>0</v>
      </c>
      <c r="BV452">
        <f t="shared" si="454"/>
        <v>0</v>
      </c>
      <c r="BX452">
        <f t="shared" si="455"/>
        <v>0</v>
      </c>
      <c r="BY452">
        <f t="shared" si="456"/>
        <v>0</v>
      </c>
      <c r="BZ452">
        <f t="shared" si="457"/>
        <v>3.4819999999999997E-2</v>
      </c>
      <c r="CA452">
        <f t="shared" si="458"/>
        <v>0</v>
      </c>
      <c r="CB452">
        <f t="shared" si="459"/>
        <v>0</v>
      </c>
      <c r="CC452">
        <f t="shared" si="460"/>
        <v>1.8684000000000001</v>
      </c>
      <c r="CD452">
        <f t="shared" si="461"/>
        <v>0</v>
      </c>
      <c r="CE452">
        <f t="shared" si="462"/>
        <v>1.43103</v>
      </c>
      <c r="CF452">
        <f t="shared" si="463"/>
        <v>0</v>
      </c>
      <c r="CG452">
        <f t="shared" si="464"/>
        <v>0</v>
      </c>
      <c r="CH452">
        <f t="shared" si="465"/>
        <v>0</v>
      </c>
      <c r="CI452">
        <f t="shared" si="466"/>
        <v>0</v>
      </c>
      <c r="CJ452">
        <f t="shared" si="467"/>
        <v>0</v>
      </c>
      <c r="CK452">
        <f t="shared" si="468"/>
        <v>0</v>
      </c>
      <c r="CL452">
        <f t="shared" si="469"/>
        <v>0</v>
      </c>
      <c r="CM452">
        <f t="shared" si="470"/>
        <v>0.90383999999999998</v>
      </c>
      <c r="CN452">
        <f t="shared" si="471"/>
        <v>0</v>
      </c>
      <c r="CO452">
        <f t="shared" si="472"/>
        <v>0</v>
      </c>
      <c r="CP452">
        <f t="shared" si="473"/>
        <v>0</v>
      </c>
      <c r="CQ452">
        <f t="shared" si="474"/>
        <v>0</v>
      </c>
      <c r="CR452">
        <f t="shared" si="475"/>
        <v>-1.9494899999999999</v>
      </c>
      <c r="CS452">
        <f t="shared" si="476"/>
        <v>0</v>
      </c>
      <c r="CT452">
        <f t="shared" si="477"/>
        <v>0</v>
      </c>
      <c r="CU452">
        <f t="shared" si="478"/>
        <v>-3.2980499999999999</v>
      </c>
      <c r="CV452">
        <f t="shared" si="479"/>
        <v>0</v>
      </c>
      <c r="CW452">
        <f t="shared" si="480"/>
        <v>0</v>
      </c>
      <c r="CX452">
        <f t="shared" si="481"/>
        <v>0</v>
      </c>
      <c r="CY452">
        <f t="shared" si="482"/>
        <v>0</v>
      </c>
      <c r="CZ452">
        <f t="shared" si="483"/>
        <v>0</v>
      </c>
      <c r="DA452">
        <f t="shared" si="484"/>
        <v>0</v>
      </c>
      <c r="DB452">
        <f t="shared" si="485"/>
        <v>-1.9593400000000001</v>
      </c>
      <c r="DC452">
        <f t="shared" si="486"/>
        <v>0</v>
      </c>
      <c r="DD452">
        <f t="shared" si="487"/>
        <v>0</v>
      </c>
      <c r="DE452">
        <f t="shared" si="488"/>
        <v>0</v>
      </c>
      <c r="DF452">
        <f t="shared" si="489"/>
        <v>0</v>
      </c>
    </row>
    <row r="453" spans="1:110" x14ac:dyDescent="0.25">
      <c r="A453" s="4">
        <f>raw!$A453:$A453</f>
        <v>43343</v>
      </c>
      <c r="B453" s="6" t="str">
        <f>raw!$B453:$B453</f>
        <v>0012-0004</v>
      </c>
      <c r="D453" t="str">
        <f>IF(score!$C453=".",".",IF(score!$C453=0,"1",IF(score!$C453=25,"0",IF(score!$C453=50,"0",IF(score!$C453=75,"0",IF(score!$C453=100,"0"))))))</f>
        <v>0</v>
      </c>
      <c r="E453" t="str">
        <f>IF(score!$C453=".",".",IF(score!$C453=0,"0",IF(score!$C453=25,"1",IF(score!$C453=50,"0",IF(score!$C453=75,"0",IF(score!$C453=100,"0"))))))</f>
        <v>0</v>
      </c>
      <c r="F453" t="str">
        <f>IF(score!$C453=".",".",IF(score!$C453=0,"0",IF(score!$C453=25,"0",IF(score!$C453=50,"1",IF(score!$C453=75,"0",IF(score!$C453=100,"0"))))))</f>
        <v>1</v>
      </c>
      <c r="G453" t="str">
        <f>IF(score!$C453=".",".",IF(score!$C453=0,"0",IF(score!$C453=25,"0",IF(score!$C453=50,"0",IF(score!$C453=75,"1",IF(score!$C453=100,"0"))))))</f>
        <v>0</v>
      </c>
      <c r="H453" t="str">
        <f>IF(score!$D453=".",".",IF(score!$D453=0,"1",IF(score!$D453=50,"0",IF(score!$D453=100,"0"))))</f>
        <v>0</v>
      </c>
      <c r="I453" t="str">
        <f>IF(score!$D453=".",".",IF(score!$D453=0,"0",IF(score!$D453=50,"1",IF(score!$D453=100,"0"))))</f>
        <v>0</v>
      </c>
      <c r="J453" t="str">
        <f>IF(score!$E453=".",".",IF(score!$E453=0,"1",IF(score!$E453=50,"0",IF(score!$E453=100,"0"))))</f>
        <v>0</v>
      </c>
      <c r="K453" t="str">
        <f>IF(score!$E453=".",".",IF(score!$E453=0,"0",IF(score!$E453=50,"1",IF(score!$E453=100,"0"))))</f>
        <v>0</v>
      </c>
      <c r="L453" t="str">
        <f>IF(score!$F453=".",".",IF(score!$F453=0,"1",IF(score!$F453=100,"0")))</f>
        <v>0</v>
      </c>
      <c r="M453" t="str">
        <f>IF(score!$G453=".",".",IF(score!$G453=0,"1",IF(score!$G453=100,"0")))</f>
        <v>0</v>
      </c>
      <c r="N453" t="str">
        <f>IF(score!$H453=".",".",IF(score!$H453=0,"1",IF(score!$H453=100,"0")))</f>
        <v>0</v>
      </c>
      <c r="O453" t="str">
        <f>IF(score!$I453=".",".",IF(score!$I453=0,"1",IF(score!$I453=50,"0",IF(score!$I453=100,"0"))))</f>
        <v>0</v>
      </c>
      <c r="P453" t="str">
        <f>IF(score!$J453=".",".",IF(score!$J453=0,"1",IF(score!$J453=25,"0",IF(score!$J453=50,"0",IF(score!$J453=75,"0",IF(score!$J453=100,"0"))))))</f>
        <v>0</v>
      </c>
      <c r="Q453" t="str">
        <f>IF(score!$J453=".",".",IF(score!$J453=0,"0",IF(score!$J453=25,"1",IF(score!$J453=50,"0",IF(score!$J453=75,"0",IF(score!$J453=100,"0"))))))</f>
        <v>0</v>
      </c>
      <c r="R453" t="str">
        <f>IF(score!$J453=".",".",IF(score!$J453=0,"0",IF(score!$J453=25,"0",IF(score!$J453=50,"1",IF(score!$J453=75,"0",IF(score!$J453=100,"0"))))))</f>
        <v>0</v>
      </c>
      <c r="S453" t="str">
        <f>IF(score!$J453=".",".",IF(score!$J453=0,"0",IF(score!$J453=25,"0",IF(score!$J453=50,"0",IF(score!$J453=75,"1",IF(score!$J453=100,"0"))))))</f>
        <v>0</v>
      </c>
      <c r="T453" t="str">
        <f>IF(score!$K453=".",".",IF(score!$K453=0,"1",IF(score!$K453=20,"0",IF(score!$K453=40,"0",IF(score!$K453=60,"0",IF(score!$K453=80,"0",IF(score!$K453=100,"0")))))))</f>
        <v>0</v>
      </c>
      <c r="U453" t="str">
        <f>IF(score!$K453=".",".",IF(score!$K453=0,"0",IF(score!$K453=20,"1",IF(score!$K453=40,"0",IF(score!$K453=60,"0",IF(score!$K453=80,"0",IF(score!$K453=100,"0")))))))</f>
        <v>0</v>
      </c>
      <c r="V453" t="str">
        <f>IF(score!$K453=".",".",IF(score!$K453=0,"0",IF(score!$K453=20,"0",IF(score!$K453=40,"1",IF(score!$K453=60,"0",IF(score!$K453=80,"0",IF(score!$K453=100,"0")))))))</f>
        <v>0</v>
      </c>
      <c r="W453" t="str">
        <f>IF(score!$K453=".",".",IF(score!$K453=0,"0",IF(score!$K453=20,"0",IF(score!$K453=40,"0",IF(score!$K453=60,"1",IF(score!$K453=80,"0",IF(score!$K453=100,"0")))))))</f>
        <v>0</v>
      </c>
      <c r="X453" t="str">
        <f>IF(score!$K453=".",".",IF(score!$K453=0,"0",IF(score!$K453=20,"0",IF(score!$K453=40,"0",IF(score!$K453=60,"0",IF(score!$K453=80,"1",IF(score!$K453=100,"0")))))))</f>
        <v>0</v>
      </c>
      <c r="Y453" t="str">
        <f>IF(score!$L453=".",".",IF(score!$L453=0,"1",IF(score!$L453=20,"0",IF(score!$L453=40,"0",IF(score!$L453=60,"0",IF(score!$L453=80,"0",IF(score!$L453=100,"0")))))))</f>
        <v>0</v>
      </c>
      <c r="Z453" t="str">
        <f>IF(score!$L453=".",".",IF(score!$L453=0,"0",IF(score!$L453=20,"1",IF(score!$L453=40,"0",IF(score!$L453=60,"0",IF(score!$L453=80,"0",IF(score!$L453=100,"0")))))))</f>
        <v>0</v>
      </c>
      <c r="AA453" t="str">
        <f>IF(score!$L453=".",".",IF(score!$L453=0,"0",IF(score!$L453=20,"0",IF(score!$L453=40,"1",IF(score!$L453=60,"0",IF(score!$L453=80,"0",IF(score!$L453=100,"0")))))))</f>
        <v>0</v>
      </c>
      <c r="AB453" t="str">
        <f>IF(score!$L453=".",".",IF(score!$L453=0,"0",IF(score!$L453=20,"0",IF(score!$L453=40,"0",IF(score!$L453=60,"1",IF(score!$L453=80,"0",IF(score!$L453=100,"0")))))))</f>
        <v>0</v>
      </c>
      <c r="AC453" t="str">
        <f>IF(score!$L453=".",".",IF(score!$L453=0,"0",IF(score!$L453=20,"0",IF(score!$L453=40,"0",IF(score!$L453=60,"0",IF(score!$L453=80,"1",IF(score!L453=100,"0")))))))</f>
        <v>1</v>
      </c>
      <c r="AD453" t="str">
        <f>IF(score!$M453=".",".",IF(score!$M453=0,"1",IF(score!$M453=20,"0",IF(score!$M453=40,"0",IF(score!$M453=60,"0",IF(score!$M453=80,"0",IF(score!$M453=100,"0")))))))</f>
        <v>0</v>
      </c>
      <c r="AE453" t="str">
        <f>IF(score!$M453=".",".",IF(score!$M453=0,"0",IF(score!$M453=20,"1",IF(score!$M453=40,"0",IF(score!$M453=60,"0",IF(score!$M453=80,"0",IF(score!$M453=100,"0")))))))</f>
        <v>0</v>
      </c>
      <c r="AF453" t="str">
        <f>IF(score!$M453=".",".",IF(score!$M453=0,"0",IF(score!$M453=20,"0",IF(score!$M453=40,"1",IF(score!$M453=60,"0",IF(score!$M453=80,"0",IF(score!$M453=100,"0")))))))</f>
        <v>0</v>
      </c>
      <c r="AG453" t="str">
        <f>IF(score!$M453=".",".",IF(score!$M453=0,"0",IF(score!$M453=20,"0",IF(score!$M453=40,"0",IF(score!$M453=60,"1",IF(score!$M453=80,"0",IF(score!$M453=100,"0")))))))</f>
        <v>1</v>
      </c>
      <c r="AH453" t="str">
        <f>IF(score!$M453=".",".",IF(score!$M453=0,"0",IF(score!$M453=20,"0",IF(score!$M453=40,"0",IF(score!$M453=60,"0",IF(score!$M453=80,"1",IF(score!$M453=100,"0")))))))</f>
        <v>0</v>
      </c>
      <c r="AI453" t="str">
        <f>IF(score!$N453=".",".",IF(score!$N453=0,"1",IF(score!$N453=25,"0",IF(score!$N453=50,"0",IF(score!$N453=75,"0",IF(score!$N453=100,"0"))))))</f>
        <v>0</v>
      </c>
      <c r="AJ453" t="str">
        <f>IF(score!$N453=".",".",IF(score!$N453=0,"0",IF(score!$N453=25,"1",IF(score!$N453=50,"0",IF(score!$N453=75,"0",IF(score!$N453=100,"0"))))))</f>
        <v>0</v>
      </c>
      <c r="AK453" t="str">
        <f>IF(score!$N453=".",".",IF(score!$N453=0,"0",IF(score!$N453=25,"0",IF(score!$N453=50,"1",IF(score!$N453=75,"0",IF(score!$N453=100,"0"))))))</f>
        <v>1</v>
      </c>
      <c r="AL453" t="str">
        <f>IF(score!$N453=".",".",IF(score!$N453=0,"0",IF(score!$N453=25,"0",IF(score!$N453=50,"0",IF(score!$N453=75,"1",IF(score!$N453=100,"0"))))))</f>
        <v>0</v>
      </c>
      <c r="AN453">
        <f t="shared" si="420"/>
        <v>0</v>
      </c>
      <c r="AO453">
        <f t="shared" si="421"/>
        <v>0</v>
      </c>
      <c r="AP453">
        <f t="shared" si="422"/>
        <v>-3.0239600000000002</v>
      </c>
      <c r="AQ453">
        <f t="shared" si="423"/>
        <v>0</v>
      </c>
      <c r="AR453">
        <f t="shared" si="424"/>
        <v>0</v>
      </c>
      <c r="AS453">
        <f t="shared" si="425"/>
        <v>0</v>
      </c>
      <c r="AT453">
        <f t="shared" si="426"/>
        <v>0</v>
      </c>
      <c r="AU453">
        <f t="shared" si="427"/>
        <v>0</v>
      </c>
      <c r="AV453">
        <f t="shared" si="428"/>
        <v>0</v>
      </c>
      <c r="AW453">
        <f t="shared" si="429"/>
        <v>0</v>
      </c>
      <c r="AX453">
        <f t="shared" si="430"/>
        <v>0</v>
      </c>
      <c r="AY453">
        <f t="shared" si="431"/>
        <v>0</v>
      </c>
      <c r="AZ453">
        <f t="shared" si="432"/>
        <v>0</v>
      </c>
      <c r="BA453">
        <f t="shared" si="433"/>
        <v>0</v>
      </c>
      <c r="BB453">
        <f t="shared" si="434"/>
        <v>0</v>
      </c>
      <c r="BC453">
        <f t="shared" si="435"/>
        <v>0</v>
      </c>
      <c r="BD453">
        <f t="shared" si="436"/>
        <v>0</v>
      </c>
      <c r="BE453">
        <f t="shared" si="437"/>
        <v>0</v>
      </c>
      <c r="BF453">
        <f t="shared" si="438"/>
        <v>0</v>
      </c>
      <c r="BG453">
        <f t="shared" si="439"/>
        <v>0</v>
      </c>
      <c r="BH453">
        <f t="shared" si="440"/>
        <v>0</v>
      </c>
      <c r="BI453">
        <f t="shared" si="441"/>
        <v>0</v>
      </c>
      <c r="BJ453">
        <f t="shared" si="442"/>
        <v>0</v>
      </c>
      <c r="BK453">
        <f t="shared" si="443"/>
        <v>0</v>
      </c>
      <c r="BL453">
        <f t="shared" si="444"/>
        <v>0</v>
      </c>
      <c r="BM453">
        <f t="shared" si="445"/>
        <v>-0.42251</v>
      </c>
      <c r="BN453">
        <f t="shared" si="446"/>
        <v>0</v>
      </c>
      <c r="BO453">
        <f t="shared" si="447"/>
        <v>0</v>
      </c>
      <c r="BP453">
        <f t="shared" si="448"/>
        <v>0</v>
      </c>
      <c r="BQ453">
        <f t="shared" si="449"/>
        <v>1.28044</v>
      </c>
      <c r="BR453">
        <f t="shared" si="450"/>
        <v>0</v>
      </c>
      <c r="BS453">
        <f t="shared" si="451"/>
        <v>0</v>
      </c>
      <c r="BT453">
        <f t="shared" si="452"/>
        <v>0</v>
      </c>
      <c r="BU453">
        <f t="shared" si="453"/>
        <v>-0.18043000000000001</v>
      </c>
      <c r="BV453">
        <f t="shared" si="454"/>
        <v>0</v>
      </c>
      <c r="BX453">
        <f t="shared" si="455"/>
        <v>0</v>
      </c>
      <c r="BY453">
        <f t="shared" si="456"/>
        <v>0</v>
      </c>
      <c r="BZ453">
        <f t="shared" si="457"/>
        <v>3.4819999999999997E-2</v>
      </c>
      <c r="CA453">
        <f t="shared" si="458"/>
        <v>0</v>
      </c>
      <c r="CB453">
        <f t="shared" si="459"/>
        <v>0</v>
      </c>
      <c r="CC453">
        <f t="shared" si="460"/>
        <v>0</v>
      </c>
      <c r="CD453">
        <f t="shared" si="461"/>
        <v>0</v>
      </c>
      <c r="CE453">
        <f t="shared" si="462"/>
        <v>0</v>
      </c>
      <c r="CF453">
        <f t="shared" si="463"/>
        <v>0</v>
      </c>
      <c r="CG453">
        <f t="shared" si="464"/>
        <v>0</v>
      </c>
      <c r="CH453">
        <f t="shared" si="465"/>
        <v>0</v>
      </c>
      <c r="CI453">
        <f t="shared" si="466"/>
        <v>0</v>
      </c>
      <c r="CJ453">
        <f t="shared" si="467"/>
        <v>0</v>
      </c>
      <c r="CK453">
        <f t="shared" si="468"/>
        <v>0</v>
      </c>
      <c r="CL453">
        <f t="shared" si="469"/>
        <v>0</v>
      </c>
      <c r="CM453">
        <f t="shared" si="470"/>
        <v>0</v>
      </c>
      <c r="CN453">
        <f t="shared" si="471"/>
        <v>0</v>
      </c>
      <c r="CO453">
        <f t="shared" si="472"/>
        <v>0</v>
      </c>
      <c r="CP453">
        <f t="shared" si="473"/>
        <v>0</v>
      </c>
      <c r="CQ453">
        <f t="shared" si="474"/>
        <v>0</v>
      </c>
      <c r="CR453">
        <f t="shared" si="475"/>
        <v>0</v>
      </c>
      <c r="CS453">
        <f t="shared" si="476"/>
        <v>0</v>
      </c>
      <c r="CT453">
        <f t="shared" si="477"/>
        <v>0</v>
      </c>
      <c r="CU453">
        <f t="shared" si="478"/>
        <v>0</v>
      </c>
      <c r="CV453">
        <f t="shared" si="479"/>
        <v>0</v>
      </c>
      <c r="CW453">
        <f t="shared" si="480"/>
        <v>-0.92057</v>
      </c>
      <c r="CX453">
        <f t="shared" si="481"/>
        <v>0</v>
      </c>
      <c r="CY453">
        <f t="shared" si="482"/>
        <v>0</v>
      </c>
      <c r="CZ453">
        <f t="shared" si="483"/>
        <v>0</v>
      </c>
      <c r="DA453">
        <f t="shared" si="484"/>
        <v>-4.5905500000000004</v>
      </c>
      <c r="DB453">
        <f t="shared" si="485"/>
        <v>0</v>
      </c>
      <c r="DC453">
        <f t="shared" si="486"/>
        <v>0</v>
      </c>
      <c r="DD453">
        <f t="shared" si="487"/>
        <v>0</v>
      </c>
      <c r="DE453">
        <f t="shared" si="488"/>
        <v>-5.63286</v>
      </c>
      <c r="DF453">
        <f t="shared" si="489"/>
        <v>0</v>
      </c>
    </row>
    <row r="454" spans="1:110" x14ac:dyDescent="0.25">
      <c r="A454" s="4">
        <f>raw!$A454:$A454</f>
        <v>43346</v>
      </c>
      <c r="B454" s="6" t="str">
        <f>raw!$B454:$B454</f>
        <v>0012-0005</v>
      </c>
      <c r="D454" t="str">
        <f>IF(score!$C454=".",".",IF(score!$C454=0,"1",IF(score!$C454=25,"0",IF(score!$C454=50,"0",IF(score!$C454=75,"0",IF(score!$C454=100,"0"))))))</f>
        <v>0</v>
      </c>
      <c r="E454" t="str">
        <f>IF(score!$C454=".",".",IF(score!$C454=0,"0",IF(score!$C454=25,"1",IF(score!$C454=50,"0",IF(score!$C454=75,"0",IF(score!$C454=100,"0"))))))</f>
        <v>0</v>
      </c>
      <c r="F454" t="str">
        <f>IF(score!$C454=".",".",IF(score!$C454=0,"0",IF(score!$C454=25,"0",IF(score!$C454=50,"1",IF(score!$C454=75,"0",IF(score!$C454=100,"0"))))))</f>
        <v>0</v>
      </c>
      <c r="G454" t="str">
        <f>IF(score!$C454=".",".",IF(score!$C454=0,"0",IF(score!$C454=25,"0",IF(score!$C454=50,"0",IF(score!$C454=75,"1",IF(score!$C454=100,"0"))))))</f>
        <v>1</v>
      </c>
      <c r="H454" t="str">
        <f>IF(score!$D454=".",".",IF(score!$D454=0,"1",IF(score!$D454=50,"0",IF(score!$D454=100,"0"))))</f>
        <v>0</v>
      </c>
      <c r="I454" t="str">
        <f>IF(score!$D454=".",".",IF(score!$D454=0,"0",IF(score!$D454=50,"1",IF(score!$D454=100,"0"))))</f>
        <v>1</v>
      </c>
      <c r="J454" t="str">
        <f>IF(score!$E454=".",".",IF(score!$E454=0,"1",IF(score!$E454=50,"0",IF(score!$E454=100,"0"))))</f>
        <v>0</v>
      </c>
      <c r="K454" t="str">
        <f>IF(score!$E454=".",".",IF(score!$E454=0,"0",IF(score!$E454=50,"1",IF(score!$E454=100,"0"))))</f>
        <v>0</v>
      </c>
      <c r="L454" t="str">
        <f>IF(score!$F454=".",".",IF(score!$F454=0,"1",IF(score!$F454=100,"0")))</f>
        <v>0</v>
      </c>
      <c r="M454" t="str">
        <f>IF(score!$G454=".",".",IF(score!$G454=0,"1",IF(score!$G454=100,"0")))</f>
        <v>0</v>
      </c>
      <c r="N454" t="str">
        <f>IF(score!$H454=".",".",IF(score!$H454=0,"1",IF(score!$H454=100,"0")))</f>
        <v>0</v>
      </c>
      <c r="O454" t="str">
        <f>IF(score!$I454=".",".",IF(score!$I454=0,"1",IF(score!$I454=50,"0",IF(score!$I454=100,"0"))))</f>
        <v>0</v>
      </c>
      <c r="P454" t="str">
        <f>IF(score!$J454=".",".",IF(score!$J454=0,"1",IF(score!$J454=25,"0",IF(score!$J454=50,"0",IF(score!$J454=75,"0",IF(score!$J454=100,"0"))))))</f>
        <v>0</v>
      </c>
      <c r="Q454" t="str">
        <f>IF(score!$J454=".",".",IF(score!$J454=0,"0",IF(score!$J454=25,"1",IF(score!$J454=50,"0",IF(score!$J454=75,"0",IF(score!$J454=100,"0"))))))</f>
        <v>0</v>
      </c>
      <c r="R454" t="str">
        <f>IF(score!$J454=".",".",IF(score!$J454=0,"0",IF(score!$J454=25,"0",IF(score!$J454=50,"1",IF(score!$J454=75,"0",IF(score!$J454=100,"0"))))))</f>
        <v>0</v>
      </c>
      <c r="S454" t="str">
        <f>IF(score!$J454=".",".",IF(score!$J454=0,"0",IF(score!$J454=25,"0",IF(score!$J454=50,"0",IF(score!$J454=75,"1",IF(score!$J454=100,"0"))))))</f>
        <v>0</v>
      </c>
      <c r="T454" t="str">
        <f>IF(score!$K454=".",".",IF(score!$K454=0,"1",IF(score!$K454=20,"0",IF(score!$K454=40,"0",IF(score!$K454=60,"0",IF(score!$K454=80,"0",IF(score!$K454=100,"0")))))))</f>
        <v>0</v>
      </c>
      <c r="U454" t="str">
        <f>IF(score!$K454=".",".",IF(score!$K454=0,"0",IF(score!$K454=20,"1",IF(score!$K454=40,"0",IF(score!$K454=60,"0",IF(score!$K454=80,"0",IF(score!$K454=100,"0")))))))</f>
        <v>0</v>
      </c>
      <c r="V454" t="str">
        <f>IF(score!$K454=".",".",IF(score!$K454=0,"0",IF(score!$K454=20,"0",IF(score!$K454=40,"1",IF(score!$K454=60,"0",IF(score!$K454=80,"0",IF(score!$K454=100,"0")))))))</f>
        <v>0</v>
      </c>
      <c r="W454" t="str">
        <f>IF(score!$K454=".",".",IF(score!$K454=0,"0",IF(score!$K454=20,"0",IF(score!$K454=40,"0",IF(score!$K454=60,"1",IF(score!$K454=80,"0",IF(score!$K454=100,"0")))))))</f>
        <v>0</v>
      </c>
      <c r="X454" t="str">
        <f>IF(score!$K454=".",".",IF(score!$K454=0,"0",IF(score!$K454=20,"0",IF(score!$K454=40,"0",IF(score!$K454=60,"0",IF(score!$K454=80,"1",IF(score!$K454=100,"0")))))))</f>
        <v>1</v>
      </c>
      <c r="Y454" t="str">
        <f>IF(score!$L454=".",".",IF(score!$L454=0,"1",IF(score!$L454=20,"0",IF(score!$L454=40,"0",IF(score!$L454=60,"0",IF(score!$L454=80,"0",IF(score!$L454=100,"0")))))))</f>
        <v>0</v>
      </c>
      <c r="Z454" t="str">
        <f>IF(score!$L454=".",".",IF(score!$L454=0,"0",IF(score!$L454=20,"1",IF(score!$L454=40,"0",IF(score!$L454=60,"0",IF(score!$L454=80,"0",IF(score!$L454=100,"0")))))))</f>
        <v>0</v>
      </c>
      <c r="AA454" t="str">
        <f>IF(score!$L454=".",".",IF(score!$L454=0,"0",IF(score!$L454=20,"0",IF(score!$L454=40,"1",IF(score!$L454=60,"0",IF(score!$L454=80,"0",IF(score!$L454=100,"0")))))))</f>
        <v>0</v>
      </c>
      <c r="AB454" t="str">
        <f>IF(score!$L454=".",".",IF(score!$L454=0,"0",IF(score!$L454=20,"0",IF(score!$L454=40,"0",IF(score!$L454=60,"1",IF(score!$L454=80,"0",IF(score!$L454=100,"0")))))))</f>
        <v>1</v>
      </c>
      <c r="AC454" t="str">
        <f>IF(score!$L454=".",".",IF(score!$L454=0,"0",IF(score!$L454=20,"0",IF(score!$L454=40,"0",IF(score!$L454=60,"0",IF(score!$L454=80,"1",IF(score!L454=100,"0")))))))</f>
        <v>0</v>
      </c>
      <c r="AD454" t="str">
        <f>IF(score!$M454=".",".",IF(score!$M454=0,"1",IF(score!$M454=20,"0",IF(score!$M454=40,"0",IF(score!$M454=60,"0",IF(score!$M454=80,"0",IF(score!$M454=100,"0")))))))</f>
        <v>0</v>
      </c>
      <c r="AE454" t="str">
        <f>IF(score!$M454=".",".",IF(score!$M454=0,"0",IF(score!$M454=20,"1",IF(score!$M454=40,"0",IF(score!$M454=60,"0",IF(score!$M454=80,"0",IF(score!$M454=100,"0")))))))</f>
        <v>0</v>
      </c>
      <c r="AF454" t="str">
        <f>IF(score!$M454=".",".",IF(score!$M454=0,"0",IF(score!$M454=20,"0",IF(score!$M454=40,"1",IF(score!$M454=60,"0",IF(score!$M454=80,"0",IF(score!$M454=100,"0")))))))</f>
        <v>0</v>
      </c>
      <c r="AG454" t="str">
        <f>IF(score!$M454=".",".",IF(score!$M454=0,"0",IF(score!$M454=20,"0",IF(score!$M454=40,"0",IF(score!$M454=60,"1",IF(score!$M454=80,"0",IF(score!$M454=100,"0")))))))</f>
        <v>0</v>
      </c>
      <c r="AH454" t="str">
        <f>IF(score!$M454=".",".",IF(score!$M454=0,"0",IF(score!$M454=20,"0",IF(score!$M454=40,"0",IF(score!$M454=60,"0",IF(score!$M454=80,"1",IF(score!$M454=100,"0")))))))</f>
        <v>1</v>
      </c>
      <c r="AI454" t="str">
        <f>IF(score!$N454=".",".",IF(score!$N454=0,"1",IF(score!$N454=25,"0",IF(score!$N454=50,"0",IF(score!$N454=75,"0",IF(score!$N454=100,"0"))))))</f>
        <v>0</v>
      </c>
      <c r="AJ454" t="str">
        <f>IF(score!$N454=".",".",IF(score!$N454=0,"0",IF(score!$N454=25,"1",IF(score!$N454=50,"0",IF(score!$N454=75,"0",IF(score!$N454=100,"0"))))))</f>
        <v>0</v>
      </c>
      <c r="AK454" t="str">
        <f>IF(score!$N454=".",".",IF(score!$N454=0,"0",IF(score!$N454=25,"0",IF(score!$N454=50,"1",IF(score!$N454=75,"0",IF(score!$N454=100,"0"))))))</f>
        <v>0</v>
      </c>
      <c r="AL454" t="str">
        <f>IF(score!$N454=".",".",IF(score!$N454=0,"0",IF(score!$N454=25,"0",IF(score!$N454=50,"0",IF(score!$N454=75,"1",IF(score!$N454=100,"0"))))))</f>
        <v>0</v>
      </c>
      <c r="AN454">
        <f t="shared" si="420"/>
        <v>0</v>
      </c>
      <c r="AO454">
        <f t="shared" si="421"/>
        <v>0</v>
      </c>
      <c r="AP454">
        <f t="shared" si="422"/>
        <v>0</v>
      </c>
      <c r="AQ454">
        <f t="shared" si="423"/>
        <v>-1.3187199999999999</v>
      </c>
      <c r="AR454">
        <f t="shared" si="424"/>
        <v>0</v>
      </c>
      <c r="AS454">
        <f t="shared" si="425"/>
        <v>-3.4555500000000001</v>
      </c>
      <c r="AT454">
        <f t="shared" si="426"/>
        <v>0</v>
      </c>
      <c r="AU454">
        <f t="shared" si="427"/>
        <v>0</v>
      </c>
      <c r="AV454">
        <f t="shared" si="428"/>
        <v>0</v>
      </c>
      <c r="AW454">
        <f t="shared" si="429"/>
        <v>0</v>
      </c>
      <c r="AX454">
        <f t="shared" si="430"/>
        <v>0</v>
      </c>
      <c r="AY454">
        <f t="shared" si="431"/>
        <v>0</v>
      </c>
      <c r="AZ454">
        <f t="shared" si="432"/>
        <v>0</v>
      </c>
      <c r="BA454">
        <f t="shared" si="433"/>
        <v>0</v>
      </c>
      <c r="BB454">
        <f t="shared" si="434"/>
        <v>0</v>
      </c>
      <c r="BC454">
        <f t="shared" si="435"/>
        <v>0</v>
      </c>
      <c r="BD454">
        <f t="shared" si="436"/>
        <v>0</v>
      </c>
      <c r="BE454">
        <f t="shared" si="437"/>
        <v>0</v>
      </c>
      <c r="BF454">
        <f t="shared" si="438"/>
        <v>0</v>
      </c>
      <c r="BG454">
        <f t="shared" si="439"/>
        <v>0</v>
      </c>
      <c r="BH454">
        <f t="shared" si="440"/>
        <v>0.66513999999999995</v>
      </c>
      <c r="BI454">
        <f t="shared" si="441"/>
        <v>0</v>
      </c>
      <c r="BJ454">
        <f t="shared" si="442"/>
        <v>0</v>
      </c>
      <c r="BK454">
        <f t="shared" si="443"/>
        <v>0</v>
      </c>
      <c r="BL454">
        <f t="shared" si="444"/>
        <v>-1.1438699999999999</v>
      </c>
      <c r="BM454">
        <f t="shared" si="445"/>
        <v>0</v>
      </c>
      <c r="BN454">
        <f t="shared" si="446"/>
        <v>0</v>
      </c>
      <c r="BO454">
        <f t="shared" si="447"/>
        <v>0</v>
      </c>
      <c r="BP454">
        <f t="shared" si="448"/>
        <v>0</v>
      </c>
      <c r="BQ454">
        <f t="shared" si="449"/>
        <v>0</v>
      </c>
      <c r="BR454">
        <f t="shared" si="450"/>
        <v>0.41188000000000002</v>
      </c>
      <c r="BS454">
        <f t="shared" si="451"/>
        <v>0</v>
      </c>
      <c r="BT454">
        <f t="shared" si="452"/>
        <v>0</v>
      </c>
      <c r="BU454">
        <f t="shared" si="453"/>
        <v>0</v>
      </c>
      <c r="BV454">
        <f t="shared" si="454"/>
        <v>0</v>
      </c>
      <c r="BX454">
        <f t="shared" si="455"/>
        <v>0</v>
      </c>
      <c r="BY454">
        <f t="shared" si="456"/>
        <v>0</v>
      </c>
      <c r="BZ454">
        <f t="shared" si="457"/>
        <v>0</v>
      </c>
      <c r="CA454">
        <f t="shared" si="458"/>
        <v>-6.0639999999999999E-2</v>
      </c>
      <c r="CB454">
        <f t="shared" si="459"/>
        <v>0</v>
      </c>
      <c r="CC454">
        <f t="shared" si="460"/>
        <v>1.8684000000000001</v>
      </c>
      <c r="CD454">
        <f t="shared" si="461"/>
        <v>0</v>
      </c>
      <c r="CE454">
        <f t="shared" si="462"/>
        <v>0</v>
      </c>
      <c r="CF454">
        <f t="shared" si="463"/>
        <v>0</v>
      </c>
      <c r="CG454">
        <f t="shared" si="464"/>
        <v>0</v>
      </c>
      <c r="CH454">
        <f t="shared" si="465"/>
        <v>0</v>
      </c>
      <c r="CI454">
        <f t="shared" si="466"/>
        <v>0</v>
      </c>
      <c r="CJ454">
        <f t="shared" si="467"/>
        <v>0</v>
      </c>
      <c r="CK454">
        <f t="shared" si="468"/>
        <v>0</v>
      </c>
      <c r="CL454">
        <f t="shared" si="469"/>
        <v>0</v>
      </c>
      <c r="CM454">
        <f t="shared" si="470"/>
        <v>0</v>
      </c>
      <c r="CN454">
        <f t="shared" si="471"/>
        <v>0</v>
      </c>
      <c r="CO454">
        <f t="shared" si="472"/>
        <v>0</v>
      </c>
      <c r="CP454">
        <f t="shared" si="473"/>
        <v>0</v>
      </c>
      <c r="CQ454">
        <f t="shared" si="474"/>
        <v>0</v>
      </c>
      <c r="CR454">
        <f t="shared" si="475"/>
        <v>-1.9494899999999999</v>
      </c>
      <c r="CS454">
        <f t="shared" si="476"/>
        <v>0</v>
      </c>
      <c r="CT454">
        <f t="shared" si="477"/>
        <v>0</v>
      </c>
      <c r="CU454">
        <f t="shared" si="478"/>
        <v>0</v>
      </c>
      <c r="CV454">
        <f t="shared" si="479"/>
        <v>-1.65178</v>
      </c>
      <c r="CW454">
        <f t="shared" si="480"/>
        <v>0</v>
      </c>
      <c r="CX454">
        <f t="shared" si="481"/>
        <v>0</v>
      </c>
      <c r="CY454">
        <f t="shared" si="482"/>
        <v>0</v>
      </c>
      <c r="CZ454">
        <f t="shared" si="483"/>
        <v>0</v>
      </c>
      <c r="DA454">
        <f t="shared" si="484"/>
        <v>0</v>
      </c>
      <c r="DB454">
        <f t="shared" si="485"/>
        <v>-1.9593400000000001</v>
      </c>
      <c r="DC454">
        <f t="shared" si="486"/>
        <v>0</v>
      </c>
      <c r="DD454">
        <f t="shared" si="487"/>
        <v>0</v>
      </c>
      <c r="DE454">
        <f t="shared" si="488"/>
        <v>0</v>
      </c>
      <c r="DF454">
        <f t="shared" si="489"/>
        <v>0</v>
      </c>
    </row>
    <row r="455" spans="1:110" x14ac:dyDescent="0.25">
      <c r="A455" s="4">
        <f>raw!$A455:$A455</f>
        <v>43343</v>
      </c>
      <c r="B455" s="6" t="str">
        <f>raw!$B455:$B455</f>
        <v>0012-0006</v>
      </c>
      <c r="D455" t="str">
        <f>IF(score!$C455=".",".",IF(score!$C455=0,"1",IF(score!$C455=25,"0",IF(score!$C455=50,"0",IF(score!$C455=75,"0",IF(score!$C455=100,"0"))))))</f>
        <v>0</v>
      </c>
      <c r="E455" t="str">
        <f>IF(score!$C455=".",".",IF(score!$C455=0,"0",IF(score!$C455=25,"1",IF(score!$C455=50,"0",IF(score!$C455=75,"0",IF(score!$C455=100,"0"))))))</f>
        <v>1</v>
      </c>
      <c r="F455" t="str">
        <f>IF(score!$C455=".",".",IF(score!$C455=0,"0",IF(score!$C455=25,"0",IF(score!$C455=50,"1",IF(score!$C455=75,"0",IF(score!$C455=100,"0"))))))</f>
        <v>0</v>
      </c>
      <c r="G455" t="str">
        <f>IF(score!$C455=".",".",IF(score!$C455=0,"0",IF(score!$C455=25,"0",IF(score!$C455=50,"0",IF(score!$C455=75,"1",IF(score!$C455=100,"0"))))))</f>
        <v>0</v>
      </c>
      <c r="H455" t="str">
        <f>IF(score!$D455=".",".",IF(score!$D455=0,"1",IF(score!$D455=50,"0",IF(score!$D455=100,"0"))))</f>
        <v>1</v>
      </c>
      <c r="I455" t="str">
        <f>IF(score!$D455=".",".",IF(score!$D455=0,"0",IF(score!$D455=50,"1",IF(score!$D455=100,"0"))))</f>
        <v>0</v>
      </c>
      <c r="J455" t="str">
        <f>IF(score!$E455=".",".",IF(score!$E455=0,"1",IF(score!$E455=50,"0",IF(score!$E455=100,"0"))))</f>
        <v>1</v>
      </c>
      <c r="K455" t="str">
        <f>IF(score!$E455=".",".",IF(score!$E455=0,"0",IF(score!$E455=50,"1",IF(score!$E455=100,"0"))))</f>
        <v>0</v>
      </c>
      <c r="L455" t="str">
        <f>IF(score!$F455=".",".",IF(score!$F455=0,"1",IF(score!$F455=100,"0")))</f>
        <v>1</v>
      </c>
      <c r="M455" t="str">
        <f>IF(score!$G455=".",".",IF(score!$G455=0,"1",IF(score!$G455=100,"0")))</f>
        <v>1</v>
      </c>
      <c r="N455" t="str">
        <f>IF(score!$H455=".",".",IF(score!$H455=0,"1",IF(score!$H455=100,"0")))</f>
        <v>0</v>
      </c>
      <c r="O455" t="str">
        <f>IF(score!$I455=".",".",IF(score!$I455=0,"1",IF(score!$I455=50,"0",IF(score!$I455=100,"0"))))</f>
        <v>0</v>
      </c>
      <c r="P455" t="str">
        <f>IF(score!$J455=".",".",IF(score!$J455=0,"1",IF(score!$J455=25,"0",IF(score!$J455=50,"0",IF(score!$J455=75,"0",IF(score!$J455=100,"0"))))))</f>
        <v>0</v>
      </c>
      <c r="Q455" t="str">
        <f>IF(score!$J455=".",".",IF(score!$J455=0,"0",IF(score!$J455=25,"1",IF(score!$J455=50,"0",IF(score!$J455=75,"0",IF(score!$J455=100,"0"))))))</f>
        <v>1</v>
      </c>
      <c r="R455" t="str">
        <f>IF(score!$J455=".",".",IF(score!$J455=0,"0",IF(score!$J455=25,"0",IF(score!$J455=50,"1",IF(score!$J455=75,"0",IF(score!$J455=100,"0"))))))</f>
        <v>0</v>
      </c>
      <c r="S455" t="str">
        <f>IF(score!$J455=".",".",IF(score!$J455=0,"0",IF(score!$J455=25,"0",IF(score!$J455=50,"0",IF(score!$J455=75,"1",IF(score!$J455=100,"0"))))))</f>
        <v>0</v>
      </c>
      <c r="T455" t="str">
        <f>IF(score!$K455=".",".",IF(score!$K455=0,"1",IF(score!$K455=20,"0",IF(score!$K455=40,"0",IF(score!$K455=60,"0",IF(score!$K455=80,"0",IF(score!$K455=100,"0")))))))</f>
        <v>0</v>
      </c>
      <c r="U455" t="str">
        <f>IF(score!$K455=".",".",IF(score!$K455=0,"0",IF(score!$K455=20,"1",IF(score!$K455=40,"0",IF(score!$K455=60,"0",IF(score!$K455=80,"0",IF(score!$K455=100,"0")))))))</f>
        <v>0</v>
      </c>
      <c r="V455" t="str">
        <f>IF(score!$K455=".",".",IF(score!$K455=0,"0",IF(score!$K455=20,"0",IF(score!$K455=40,"1",IF(score!$K455=60,"0",IF(score!$K455=80,"0",IF(score!$K455=100,"0")))))))</f>
        <v>0</v>
      </c>
      <c r="W455" t="str">
        <f>IF(score!$K455=".",".",IF(score!$K455=0,"0",IF(score!$K455=20,"0",IF(score!$K455=40,"0",IF(score!$K455=60,"1",IF(score!$K455=80,"0",IF(score!$K455=100,"0")))))))</f>
        <v>1</v>
      </c>
      <c r="X455" t="str">
        <f>IF(score!$K455=".",".",IF(score!$K455=0,"0",IF(score!$K455=20,"0",IF(score!$K455=40,"0",IF(score!$K455=60,"0",IF(score!$K455=80,"1",IF(score!$K455=100,"0")))))))</f>
        <v>0</v>
      </c>
      <c r="Y455" t="str">
        <f>IF(score!$L455=".",".",IF(score!$L455=0,"1",IF(score!$L455=20,"0",IF(score!$L455=40,"0",IF(score!$L455=60,"0",IF(score!$L455=80,"0",IF(score!$L455=100,"0")))))))</f>
        <v>0</v>
      </c>
      <c r="Z455" t="str">
        <f>IF(score!$L455=".",".",IF(score!$L455=0,"0",IF(score!$L455=20,"1",IF(score!$L455=40,"0",IF(score!$L455=60,"0",IF(score!$L455=80,"0",IF(score!$L455=100,"0")))))))</f>
        <v>0</v>
      </c>
      <c r="AA455" t="str">
        <f>IF(score!$L455=".",".",IF(score!$L455=0,"0",IF(score!$L455=20,"0",IF(score!$L455=40,"1",IF(score!$L455=60,"0",IF(score!$L455=80,"0",IF(score!$L455=100,"0")))))))</f>
        <v>1</v>
      </c>
      <c r="AB455" t="str">
        <f>IF(score!$L455=".",".",IF(score!$L455=0,"0",IF(score!$L455=20,"0",IF(score!$L455=40,"0",IF(score!$L455=60,"1",IF(score!$L455=80,"0",IF(score!$L455=100,"0")))))))</f>
        <v>0</v>
      </c>
      <c r="AC455" t="str">
        <f>IF(score!$L455=".",".",IF(score!$L455=0,"0",IF(score!$L455=20,"0",IF(score!$L455=40,"0",IF(score!$L455=60,"0",IF(score!$L455=80,"1",IF(score!L455=100,"0")))))))</f>
        <v>0</v>
      </c>
      <c r="AD455" t="str">
        <f>IF(score!$M455=".",".",IF(score!$M455=0,"1",IF(score!$M455=20,"0",IF(score!$M455=40,"0",IF(score!$M455=60,"0",IF(score!$M455=80,"0",IF(score!$M455=100,"0")))))))</f>
        <v>0</v>
      </c>
      <c r="AE455" t="str">
        <f>IF(score!$M455=".",".",IF(score!$M455=0,"0",IF(score!$M455=20,"1",IF(score!$M455=40,"0",IF(score!$M455=60,"0",IF(score!$M455=80,"0",IF(score!$M455=100,"0")))))))</f>
        <v>0</v>
      </c>
      <c r="AF455" t="str">
        <f>IF(score!$M455=".",".",IF(score!$M455=0,"0",IF(score!$M455=20,"0",IF(score!$M455=40,"1",IF(score!$M455=60,"0",IF(score!$M455=80,"0",IF(score!$M455=100,"0")))))))</f>
        <v>0</v>
      </c>
      <c r="AG455" t="str">
        <f>IF(score!$M455=".",".",IF(score!$M455=0,"0",IF(score!$M455=20,"0",IF(score!$M455=40,"0",IF(score!$M455=60,"1",IF(score!$M455=80,"0",IF(score!$M455=100,"0")))))))</f>
        <v>1</v>
      </c>
      <c r="AH455" t="str">
        <f>IF(score!$M455=".",".",IF(score!$M455=0,"0",IF(score!$M455=20,"0",IF(score!$M455=40,"0",IF(score!$M455=60,"0",IF(score!$M455=80,"1",IF(score!$M455=100,"0")))))))</f>
        <v>0</v>
      </c>
      <c r="AI455" t="str">
        <f>IF(score!$N455=".",".",IF(score!$N455=0,"1",IF(score!$N455=25,"0",IF(score!$N455=50,"0",IF(score!$N455=75,"0",IF(score!$N455=100,"0"))))))</f>
        <v>0</v>
      </c>
      <c r="AJ455" t="str">
        <f>IF(score!$N455=".",".",IF(score!$N455=0,"0",IF(score!$N455=25,"1",IF(score!$N455=50,"0",IF(score!$N455=75,"0",IF(score!$N455=100,"0"))))))</f>
        <v>0</v>
      </c>
      <c r="AK455" t="str">
        <f>IF(score!$N455=".",".",IF(score!$N455=0,"0",IF(score!$N455=25,"0",IF(score!$N455=50,"1",IF(score!$N455=75,"0",IF(score!$N455=100,"0"))))))</f>
        <v>1</v>
      </c>
      <c r="AL455" t="str">
        <f>IF(score!$N455=".",".",IF(score!$N455=0,"0",IF(score!$N455=25,"0",IF(score!$N455=50,"0",IF(score!$N455=75,"1",IF(score!$N455=100,"0"))))))</f>
        <v>0</v>
      </c>
      <c r="AN455">
        <f t="shared" si="420"/>
        <v>0</v>
      </c>
      <c r="AO455">
        <f t="shared" si="421"/>
        <v>-5.5646100000000001</v>
      </c>
      <c r="AP455">
        <f t="shared" si="422"/>
        <v>0</v>
      </c>
      <c r="AQ455">
        <f t="shared" si="423"/>
        <v>0</v>
      </c>
      <c r="AR455">
        <f t="shared" si="424"/>
        <v>-7.2321600000000004</v>
      </c>
      <c r="AS455">
        <f t="shared" si="425"/>
        <v>0</v>
      </c>
      <c r="AT455">
        <f t="shared" si="426"/>
        <v>-6.24397</v>
      </c>
      <c r="AU455">
        <f t="shared" si="427"/>
        <v>0</v>
      </c>
      <c r="AV455">
        <f t="shared" si="428"/>
        <v>-4.6161700000000003</v>
      </c>
      <c r="AW455">
        <f t="shared" si="429"/>
        <v>-5.5174700000000003</v>
      </c>
      <c r="AX455">
        <f t="shared" si="430"/>
        <v>0</v>
      </c>
      <c r="AY455">
        <f t="shared" si="431"/>
        <v>0</v>
      </c>
      <c r="AZ455">
        <f t="shared" si="432"/>
        <v>0</v>
      </c>
      <c r="BA455">
        <f t="shared" si="433"/>
        <v>-8.38063</v>
      </c>
      <c r="BB455">
        <f t="shared" si="434"/>
        <v>0</v>
      </c>
      <c r="BC455">
        <f t="shared" si="435"/>
        <v>0</v>
      </c>
      <c r="BD455">
        <f t="shared" si="436"/>
        <v>0</v>
      </c>
      <c r="BE455">
        <f t="shared" si="437"/>
        <v>0</v>
      </c>
      <c r="BF455">
        <f t="shared" si="438"/>
        <v>0</v>
      </c>
      <c r="BG455">
        <f t="shared" si="439"/>
        <v>1.3668899999999999</v>
      </c>
      <c r="BH455">
        <f t="shared" si="440"/>
        <v>0</v>
      </c>
      <c r="BI455">
        <f t="shared" si="441"/>
        <v>0</v>
      </c>
      <c r="BJ455">
        <f t="shared" si="442"/>
        <v>0</v>
      </c>
      <c r="BK455">
        <f t="shared" si="443"/>
        <v>-1.6185</v>
      </c>
      <c r="BL455">
        <f t="shared" si="444"/>
        <v>0</v>
      </c>
      <c r="BM455">
        <f t="shared" si="445"/>
        <v>0</v>
      </c>
      <c r="BN455">
        <f t="shared" si="446"/>
        <v>0</v>
      </c>
      <c r="BO455">
        <f t="shared" si="447"/>
        <v>0</v>
      </c>
      <c r="BP455">
        <f t="shared" si="448"/>
        <v>0</v>
      </c>
      <c r="BQ455">
        <f t="shared" si="449"/>
        <v>1.28044</v>
      </c>
      <c r="BR455">
        <f t="shared" si="450"/>
        <v>0</v>
      </c>
      <c r="BS455">
        <f t="shared" si="451"/>
        <v>0</v>
      </c>
      <c r="BT455">
        <f t="shared" si="452"/>
        <v>0</v>
      </c>
      <c r="BU455">
        <f t="shared" si="453"/>
        <v>-0.18043000000000001</v>
      </c>
      <c r="BV455">
        <f t="shared" si="454"/>
        <v>0</v>
      </c>
      <c r="BX455">
        <f t="shared" si="455"/>
        <v>0</v>
      </c>
      <c r="BY455">
        <f t="shared" si="456"/>
        <v>-0.16891</v>
      </c>
      <c r="BZ455">
        <f t="shared" si="457"/>
        <v>0</v>
      </c>
      <c r="CA455">
        <f t="shared" si="458"/>
        <v>0</v>
      </c>
      <c r="CB455">
        <f t="shared" si="459"/>
        <v>3.9311500000000001</v>
      </c>
      <c r="CC455">
        <f t="shared" si="460"/>
        <v>0</v>
      </c>
      <c r="CD455">
        <f t="shared" si="461"/>
        <v>2.68282</v>
      </c>
      <c r="CE455">
        <f t="shared" si="462"/>
        <v>0</v>
      </c>
      <c r="CF455">
        <f t="shared" si="463"/>
        <v>1.4406000000000001</v>
      </c>
      <c r="CG455">
        <f t="shared" si="464"/>
        <v>1.6696800000000001</v>
      </c>
      <c r="CH455">
        <f t="shared" si="465"/>
        <v>0</v>
      </c>
      <c r="CI455">
        <f t="shared" si="466"/>
        <v>0</v>
      </c>
      <c r="CJ455">
        <f t="shared" si="467"/>
        <v>0</v>
      </c>
      <c r="CK455">
        <f t="shared" si="468"/>
        <v>1.76691</v>
      </c>
      <c r="CL455">
        <f t="shared" si="469"/>
        <v>0</v>
      </c>
      <c r="CM455">
        <f t="shared" si="470"/>
        <v>0</v>
      </c>
      <c r="CN455">
        <f t="shared" si="471"/>
        <v>0</v>
      </c>
      <c r="CO455">
        <f t="shared" si="472"/>
        <v>0</v>
      </c>
      <c r="CP455">
        <f t="shared" si="473"/>
        <v>0</v>
      </c>
      <c r="CQ455">
        <f t="shared" si="474"/>
        <v>-4.09842</v>
      </c>
      <c r="CR455">
        <f t="shared" si="475"/>
        <v>0</v>
      </c>
      <c r="CS455">
        <f t="shared" si="476"/>
        <v>0</v>
      </c>
      <c r="CT455">
        <f t="shared" si="477"/>
        <v>0</v>
      </c>
      <c r="CU455">
        <f t="shared" si="478"/>
        <v>-3.2980499999999999</v>
      </c>
      <c r="CV455">
        <f t="shared" si="479"/>
        <v>0</v>
      </c>
      <c r="CW455">
        <f t="shared" si="480"/>
        <v>0</v>
      </c>
      <c r="CX455">
        <f t="shared" si="481"/>
        <v>0</v>
      </c>
      <c r="CY455">
        <f t="shared" si="482"/>
        <v>0</v>
      </c>
      <c r="CZ455">
        <f t="shared" si="483"/>
        <v>0</v>
      </c>
      <c r="DA455">
        <f t="shared" si="484"/>
        <v>-4.5905500000000004</v>
      </c>
      <c r="DB455">
        <f t="shared" si="485"/>
        <v>0</v>
      </c>
      <c r="DC455">
        <f t="shared" si="486"/>
        <v>0</v>
      </c>
      <c r="DD455">
        <f t="shared" si="487"/>
        <v>0</v>
      </c>
      <c r="DE455">
        <f t="shared" si="488"/>
        <v>-5.63286</v>
      </c>
      <c r="DF455">
        <f t="shared" si="489"/>
        <v>0</v>
      </c>
    </row>
    <row r="456" spans="1:110" x14ac:dyDescent="0.25">
      <c r="A456" s="4">
        <f>raw!$A456:$A456</f>
        <v>43346</v>
      </c>
      <c r="B456" s="6" t="str">
        <f>raw!$B456:$B456</f>
        <v>0012-0007</v>
      </c>
      <c r="D456" t="str">
        <f>IF(score!$C456=".",".",IF(score!$C456=0,"1",IF(score!$C456=25,"0",IF(score!$C456=50,"0",IF(score!$C456=75,"0",IF(score!$C456=100,"0"))))))</f>
        <v>0</v>
      </c>
      <c r="E456" t="str">
        <f>IF(score!$C456=".",".",IF(score!$C456=0,"0",IF(score!$C456=25,"1",IF(score!$C456=50,"0",IF(score!$C456=75,"0",IF(score!$C456=100,"0"))))))</f>
        <v>0</v>
      </c>
      <c r="F456" t="str">
        <f>IF(score!$C456=".",".",IF(score!$C456=0,"0",IF(score!$C456=25,"0",IF(score!$C456=50,"1",IF(score!$C456=75,"0",IF(score!$C456=100,"0"))))))</f>
        <v>0</v>
      </c>
      <c r="G456" t="str">
        <f>IF(score!$C456=".",".",IF(score!$C456=0,"0",IF(score!$C456=25,"0",IF(score!$C456=50,"0",IF(score!$C456=75,"1",IF(score!$C456=100,"0"))))))</f>
        <v>1</v>
      </c>
      <c r="H456" t="str">
        <f>IF(score!$D456=".",".",IF(score!$D456=0,"1",IF(score!$D456=50,"0",IF(score!$D456=100,"0"))))</f>
        <v>0</v>
      </c>
      <c r="I456" t="str">
        <f>IF(score!$D456=".",".",IF(score!$D456=0,"0",IF(score!$D456=50,"1",IF(score!$D456=100,"0"))))</f>
        <v>0</v>
      </c>
      <c r="J456" t="str">
        <f>IF(score!$E456=".",".",IF(score!$E456=0,"1",IF(score!$E456=50,"0",IF(score!$E456=100,"0"))))</f>
        <v>0</v>
      </c>
      <c r="K456" t="str">
        <f>IF(score!$E456=".",".",IF(score!$E456=0,"0",IF(score!$E456=50,"1",IF(score!$E456=100,"0"))))</f>
        <v>0</v>
      </c>
      <c r="L456" t="str">
        <f>IF(score!$F456=".",".",IF(score!$F456=0,"1",IF(score!$F456=100,"0")))</f>
        <v>0</v>
      </c>
      <c r="M456" t="str">
        <f>IF(score!$G456=".",".",IF(score!$G456=0,"1",IF(score!$G456=100,"0")))</f>
        <v>0</v>
      </c>
      <c r="N456" t="str">
        <f>IF(score!$H456=".",".",IF(score!$H456=0,"1",IF(score!$H456=100,"0")))</f>
        <v>0</v>
      </c>
      <c r="O456" t="str">
        <f>IF(score!$I456=".",".",IF(score!$I456=0,"1",IF(score!$I456=50,"0",IF(score!$I456=100,"0"))))</f>
        <v>0</v>
      </c>
      <c r="P456" t="str">
        <f>IF(score!$J456=".",".",IF(score!$J456=0,"1",IF(score!$J456=25,"0",IF(score!$J456=50,"0",IF(score!$J456=75,"0",IF(score!$J456=100,"0"))))))</f>
        <v>0</v>
      </c>
      <c r="Q456" t="str">
        <f>IF(score!$J456=".",".",IF(score!$J456=0,"0",IF(score!$J456=25,"1",IF(score!$J456=50,"0",IF(score!$J456=75,"0",IF(score!$J456=100,"0"))))))</f>
        <v>0</v>
      </c>
      <c r="R456" t="str">
        <f>IF(score!$J456=".",".",IF(score!$J456=0,"0",IF(score!$J456=25,"0",IF(score!$J456=50,"1",IF(score!$J456=75,"0",IF(score!$J456=100,"0"))))))</f>
        <v>0</v>
      </c>
      <c r="S456" t="str">
        <f>IF(score!$J456=".",".",IF(score!$J456=0,"0",IF(score!$J456=25,"0",IF(score!$J456=50,"0",IF(score!$J456=75,"1",IF(score!$J456=100,"0"))))))</f>
        <v>1</v>
      </c>
      <c r="T456" t="str">
        <f>IF(score!$K456=".",".",IF(score!$K456=0,"1",IF(score!$K456=20,"0",IF(score!$K456=40,"0",IF(score!$K456=60,"0",IF(score!$K456=80,"0",IF(score!$K456=100,"0")))))))</f>
        <v>0</v>
      </c>
      <c r="U456" t="str">
        <f>IF(score!$K456=".",".",IF(score!$K456=0,"0",IF(score!$K456=20,"1",IF(score!$K456=40,"0",IF(score!$K456=60,"0",IF(score!$K456=80,"0",IF(score!$K456=100,"0")))))))</f>
        <v>0</v>
      </c>
      <c r="V456" t="str">
        <f>IF(score!$K456=".",".",IF(score!$K456=0,"0",IF(score!$K456=20,"0",IF(score!$K456=40,"1",IF(score!$K456=60,"0",IF(score!$K456=80,"0",IF(score!$K456=100,"0")))))))</f>
        <v>0</v>
      </c>
      <c r="W456" t="str">
        <f>IF(score!$K456=".",".",IF(score!$K456=0,"0",IF(score!$K456=20,"0",IF(score!$K456=40,"0",IF(score!$K456=60,"1",IF(score!$K456=80,"0",IF(score!$K456=100,"0")))))))</f>
        <v>0</v>
      </c>
      <c r="X456" t="str">
        <f>IF(score!$K456=".",".",IF(score!$K456=0,"0",IF(score!$K456=20,"0",IF(score!$K456=40,"0",IF(score!$K456=60,"0",IF(score!$K456=80,"1",IF(score!$K456=100,"0")))))))</f>
        <v>0</v>
      </c>
      <c r="Y456" t="str">
        <f>IF(score!$L456=".",".",IF(score!$L456=0,"1",IF(score!$L456=20,"0",IF(score!$L456=40,"0",IF(score!$L456=60,"0",IF(score!$L456=80,"0",IF(score!$L456=100,"0")))))))</f>
        <v>0</v>
      </c>
      <c r="Z456" t="str">
        <f>IF(score!$L456=".",".",IF(score!$L456=0,"0",IF(score!$L456=20,"1",IF(score!$L456=40,"0",IF(score!$L456=60,"0",IF(score!$L456=80,"0",IF(score!$L456=100,"0")))))))</f>
        <v>0</v>
      </c>
      <c r="AA456" t="str">
        <f>IF(score!$L456=".",".",IF(score!$L456=0,"0",IF(score!$L456=20,"0",IF(score!$L456=40,"1",IF(score!$L456=60,"0",IF(score!$L456=80,"0",IF(score!$L456=100,"0")))))))</f>
        <v>0</v>
      </c>
      <c r="AB456" t="str">
        <f>IF(score!$L456=".",".",IF(score!$L456=0,"0",IF(score!$L456=20,"0",IF(score!$L456=40,"0",IF(score!$L456=60,"1",IF(score!$L456=80,"0",IF(score!$L456=100,"0")))))))</f>
        <v>0</v>
      </c>
      <c r="AC456" t="str">
        <f>IF(score!$L456=".",".",IF(score!$L456=0,"0",IF(score!$L456=20,"0",IF(score!$L456=40,"0",IF(score!$L456=60,"0",IF(score!$L456=80,"1",IF(score!L456=100,"0")))))))</f>
        <v>0</v>
      </c>
      <c r="AD456" t="str">
        <f>IF(score!$M456=".",".",IF(score!$M456=0,"1",IF(score!$M456=20,"0",IF(score!$M456=40,"0",IF(score!$M456=60,"0",IF(score!$M456=80,"0",IF(score!$M456=100,"0")))))))</f>
        <v>0</v>
      </c>
      <c r="AE456" t="str">
        <f>IF(score!$M456=".",".",IF(score!$M456=0,"0",IF(score!$M456=20,"1",IF(score!$M456=40,"0",IF(score!$M456=60,"0",IF(score!$M456=80,"0",IF(score!$M456=100,"0")))))))</f>
        <v>0</v>
      </c>
      <c r="AF456" t="str">
        <f>IF(score!$M456=".",".",IF(score!$M456=0,"0",IF(score!$M456=20,"0",IF(score!$M456=40,"1",IF(score!$M456=60,"0",IF(score!$M456=80,"0",IF(score!$M456=100,"0")))))))</f>
        <v>0</v>
      </c>
      <c r="AG456" t="str">
        <f>IF(score!$M456=".",".",IF(score!$M456=0,"0",IF(score!$M456=20,"0",IF(score!$M456=40,"0",IF(score!$M456=60,"1",IF(score!$M456=80,"0",IF(score!$M456=100,"0")))))))</f>
        <v>0</v>
      </c>
      <c r="AH456" t="str">
        <f>IF(score!$M456=".",".",IF(score!$M456=0,"0",IF(score!$M456=20,"0",IF(score!$M456=40,"0",IF(score!$M456=60,"0",IF(score!$M456=80,"1",IF(score!$M456=100,"0")))))))</f>
        <v>1</v>
      </c>
      <c r="AI456" t="str">
        <f>IF(score!$N456=".",".",IF(score!$N456=0,"1",IF(score!$N456=25,"0",IF(score!$N456=50,"0",IF(score!$N456=75,"0",IF(score!$N456=100,"0"))))))</f>
        <v>0</v>
      </c>
      <c r="AJ456" t="str">
        <f>IF(score!$N456=".",".",IF(score!$N456=0,"0",IF(score!$N456=25,"1",IF(score!$N456=50,"0",IF(score!$N456=75,"0",IF(score!$N456=100,"0"))))))</f>
        <v>0</v>
      </c>
      <c r="AK456" t="str">
        <f>IF(score!$N456=".",".",IF(score!$N456=0,"0",IF(score!$N456=25,"0",IF(score!$N456=50,"1",IF(score!$N456=75,"0",IF(score!$N456=100,"0"))))))</f>
        <v>0</v>
      </c>
      <c r="AL456" t="str">
        <f>IF(score!$N456=".",".",IF(score!$N456=0,"0",IF(score!$N456=25,"0",IF(score!$N456=50,"0",IF(score!$N456=75,"1",IF(score!$N456=100,"0"))))))</f>
        <v>0</v>
      </c>
      <c r="AN456">
        <f t="shared" ref="AN456:AN519" si="490">IF($D456 = ".",".",$D456*-8.37399)</f>
        <v>0</v>
      </c>
      <c r="AO456">
        <f t="shared" ref="AO456:AO519" si="491">IF($E456 = ".",".",$E456*-5.56461)</f>
        <v>0</v>
      </c>
      <c r="AP456">
        <f t="shared" ref="AP456:AP519" si="492">IF($F456 = ".",".",$F456*-3.02396)</f>
        <v>0</v>
      </c>
      <c r="AQ456">
        <f t="shared" ref="AQ456:AQ519" si="493">IF($G456 = ".",".",$G456*-1.31872)</f>
        <v>-1.3187199999999999</v>
      </c>
      <c r="AR456">
        <f t="shared" ref="AR456:AR519" si="494">IF($H456 = ".",".",$H456*-7.23216)</f>
        <v>0</v>
      </c>
      <c r="AS456">
        <f t="shared" ref="AS456:AS519" si="495">IF($I456 = ".",".",$I456*-3.45555)</f>
        <v>0</v>
      </c>
      <c r="AT456">
        <f t="shared" ref="AT456:AT519" si="496">IF($J456 = ".",".",$J456*-6.24397)</f>
        <v>0</v>
      </c>
      <c r="AU456">
        <f t="shared" ref="AU456:AU519" si="497">IF($K456 = ".",".",$K456*-2.73557)</f>
        <v>0</v>
      </c>
      <c r="AV456">
        <f t="shared" ref="AV456:AV519" si="498">IF($L456 = ".",".",$L456*-4.61617)</f>
        <v>0</v>
      </c>
      <c r="AW456">
        <f t="shared" ref="AW456:AW519" si="499">IF($M456 = ".",".",$M456*-5.51747)</f>
        <v>0</v>
      </c>
      <c r="AX456">
        <f t="shared" ref="AX456:AX519" si="500">IF($N456 = ".",".",$N456*3.04365)</f>
        <v>0</v>
      </c>
      <c r="AY456">
        <f t="shared" ref="AY456:AY519" si="501">IF($O456 = ".",".",$O456*2.32091)</f>
        <v>0</v>
      </c>
      <c r="AZ456">
        <f t="shared" ref="AZ456:AZ519" si="502">IF($P456 = ".",".",$P456*-11.25544)</f>
        <v>0</v>
      </c>
      <c r="BA456">
        <f t="shared" ref="BA456:BA519" si="503">IF($Q456 = ".",".",$Q456*-8.38063)</f>
        <v>0</v>
      </c>
      <c r="BB456">
        <f t="shared" ref="BB456:BB519" si="504">IF($R456 = ".",".",$R456*-6.50522)</f>
        <v>0</v>
      </c>
      <c r="BC456">
        <f t="shared" ref="BC456:BC519" si="505">IF($S456 = ".",".",$S456*-3.8013)</f>
        <v>-3.8012999999999999</v>
      </c>
      <c r="BD456">
        <f t="shared" ref="BD456:BD519" si="506">IF($T456 = ".",".",$T456*3.46638)</f>
        <v>0</v>
      </c>
      <c r="BE456">
        <f t="shared" ref="BE456:BE519" si="507">IF($U456 = ".",".",$U456*2.90426)</f>
        <v>0</v>
      </c>
      <c r="BF456">
        <f t="shared" ref="BF456:BF519" si="508">IF($V456 = ".",".",$V456*2.37241)</f>
        <v>0</v>
      </c>
      <c r="BG456">
        <f t="shared" ref="BG456:BG519" si="509">IF($W456 = ".",".",$W456*1.36689)</f>
        <v>0</v>
      </c>
      <c r="BH456">
        <f t="shared" ref="BH456:BH519" si="510">IF($X456 = ".",".",$X456*0.66514)</f>
        <v>0</v>
      </c>
      <c r="BI456">
        <f t="shared" ref="BI456:BI519" si="511">IF($Y456 = ".",".",$Y456*-2.44706)</f>
        <v>0</v>
      </c>
      <c r="BJ456">
        <f t="shared" ref="BJ456:BJ519" si="512">IF($Z456 = ".",".",$Z456*-2.02168)</f>
        <v>0</v>
      </c>
      <c r="BK456">
        <f t="shared" ref="BK456:BK519" si="513">IF($AA456 = ".",".",$AA456*-1.6185)</f>
        <v>0</v>
      </c>
      <c r="BL456">
        <f t="shared" ref="BL456:BL519" si="514">IF($AB456 = ".",".",$AB456*-1.14387)</f>
        <v>0</v>
      </c>
      <c r="BM456">
        <f t="shared" ref="BM456:BM519" si="515">IF($AC456 = ".",".",$AC456*-0.42251)</f>
        <v>0</v>
      </c>
      <c r="BN456">
        <f t="shared" ref="BN456:BN519" si="516">IF($AD456 = ".",".",$AD456*4.61446)</f>
        <v>0</v>
      </c>
      <c r="BO456">
        <f t="shared" ref="BO456:BO519" si="517">IF($AE456 = ".",".",$AE456*3.41593)</f>
        <v>0</v>
      </c>
      <c r="BP456">
        <f t="shared" ref="BP456:BP519" si="518">IF($AF456 = ".",".",$AF456*2.34247)</f>
        <v>0</v>
      </c>
      <c r="BQ456">
        <f t="shared" ref="BQ456:BQ519" si="519">IF($AG456 = ".",".",$AG456*1.28044)</f>
        <v>0</v>
      </c>
      <c r="BR456">
        <f t="shared" ref="BR456:BR519" si="520">IF($AH456 = ".",".",$AH456*0.41188)</f>
        <v>0.41188000000000002</v>
      </c>
      <c r="BS456">
        <f t="shared" ref="BS456:BS519" si="521">IF($AI456 = ".",".",$AI456*-0.33682)</f>
        <v>0</v>
      </c>
      <c r="BT456">
        <f t="shared" ref="BT456:BT519" si="522">IF($AJ456 = ".",".",$AJ456*-0.94342)</f>
        <v>0</v>
      </c>
      <c r="BU456">
        <f t="shared" ref="BU456:BU519" si="523">IF($AK456 = ".",".",$AK456*-0.18043)</f>
        <v>0</v>
      </c>
      <c r="BV456">
        <f t="shared" ref="BV456:BV519" si="524">IF($AL456 = ".",".",$AL456*0.11038)</f>
        <v>0</v>
      </c>
      <c r="BX456">
        <f t="shared" ref="BX456:BX519" si="525">IF($D456 = ".",".",$D456*-1.71175)</f>
        <v>0</v>
      </c>
      <c r="BY456">
        <f t="shared" ref="BY456:BY519" si="526">IF($E456 = ".",".",$E456*-0.16891)</f>
        <v>0</v>
      </c>
      <c r="BZ456">
        <f t="shared" ref="BZ456:BZ519" si="527">IF($F456 = ".",".",$F456*0.03482)</f>
        <v>0</v>
      </c>
      <c r="CA456">
        <f t="shared" ref="CA456:CA519" si="528">IF($G456 = ".",".",$G456*-0.06064)</f>
        <v>-6.0639999999999999E-2</v>
      </c>
      <c r="CB456">
        <f t="shared" ref="CB456:CB519" si="529">IF($H456 = ".",".",$H456*3.93115)</f>
        <v>0</v>
      </c>
      <c r="CC456">
        <f t="shared" ref="CC456:CC519" si="530">IF($I456 = ".",".",$I456*1.8684)</f>
        <v>0</v>
      </c>
      <c r="CD456">
        <f t="shared" ref="CD456:CD519" si="531">IF($J456 = ".",".",$J456*2.68282)</f>
        <v>0</v>
      </c>
      <c r="CE456">
        <f t="shared" ref="CE456:CE519" si="532">IF($K456 = ".",".",$K456*1.43103)</f>
        <v>0</v>
      </c>
      <c r="CF456">
        <f t="shared" ref="CF456:CF519" si="533">IF($L456 = ".",".",$L456*1.4406)</f>
        <v>0</v>
      </c>
      <c r="CG456">
        <f t="shared" ref="CG456:CG519" si="534">IF($M456 = ".",".",$M456*1.66968)</f>
        <v>0</v>
      </c>
      <c r="CH456">
        <f t="shared" ref="CH456:CH519" si="535">IF($N456 = ".",".",$N456*-6.82672)</f>
        <v>0</v>
      </c>
      <c r="CI456">
        <f t="shared" ref="CI456:CI519" si="536">IF($O456 = ".",".",$O456*-5.69921)</f>
        <v>0</v>
      </c>
      <c r="CJ456">
        <f t="shared" ref="CJ456:CJ519" si="537">IF($P456 = ".",".",$P456*1.48619)</f>
        <v>0</v>
      </c>
      <c r="CK456">
        <f t="shared" ref="CK456:CK519" si="538">IF($Q456 = ".",".",$Q456*1.76691)</f>
        <v>0</v>
      </c>
      <c r="CL456">
        <f t="shared" ref="CL456:CL519" si="539">IF($R456 = ".",".",$R456*1.49384)</f>
        <v>0</v>
      </c>
      <c r="CM456">
        <f t="shared" ref="CM456:CM519" si="540">IF($S456 = ".",".",$S456*0.90384)</f>
        <v>0.90383999999999998</v>
      </c>
      <c r="CN456">
        <f t="shared" ref="CN456:CN519" si="541">IF($T456 = ".",".",$T456*-10.19085)</f>
        <v>0</v>
      </c>
      <c r="CO456">
        <f t="shared" ref="CO456:CO519" si="542">IF($U456 = ".",".",$U456*-7.92717)</f>
        <v>0</v>
      </c>
      <c r="CP456">
        <f t="shared" ref="CP456:CP519" si="543">IF($V456 = ".",".",$V456*-6.31121)</f>
        <v>0</v>
      </c>
      <c r="CQ456">
        <f t="shared" ref="CQ456:CQ519" si="544">IF($W456 = ".",".",$W456*-4.09842)</f>
        <v>0</v>
      </c>
      <c r="CR456">
        <f t="shared" ref="CR456:CR519" si="545">IF($X456 = ".",".",$X456*-1.94949)</f>
        <v>0</v>
      </c>
      <c r="CS456">
        <f t="shared" ref="CS456:CS519" si="546">IF($Y456 = ".",".",$Y456*-6.02409)</f>
        <v>0</v>
      </c>
      <c r="CT456">
        <f t="shared" ref="CT456:CT519" si="547">IF($Z456 = ".",".",$Z456*-4.88962)</f>
        <v>0</v>
      </c>
      <c r="CU456">
        <f t="shared" ref="CU456:CU519" si="548">IF($AA456 = ".",".",$AA456*-3.29805)</f>
        <v>0</v>
      </c>
      <c r="CV456">
        <f t="shared" ref="CV456:CV519" si="549">IF($AB456 = ".",".",$AB456*-1.65178)</f>
        <v>0</v>
      </c>
      <c r="CW456">
        <f t="shared" ref="CW456:CW519" si="550">IF($AC456 = ".",".",$AC456*-0.92057)</f>
        <v>0</v>
      </c>
      <c r="CX456">
        <f t="shared" ref="CX456:CX519" si="551">IF($AD456 = ".",".",$AD456*-16.15395)</f>
        <v>0</v>
      </c>
      <c r="CY456">
        <f t="shared" ref="CY456:CY519" si="552">IF($AE456 = ".",".",$AE456*-10.77911)</f>
        <v>0</v>
      </c>
      <c r="CZ456">
        <f t="shared" ref="CZ456:CZ519" si="553">IF($AF456 = ".",".",$AF456*-8.09914)</f>
        <v>0</v>
      </c>
      <c r="DA456">
        <f t="shared" ref="DA456:DA519" si="554">IF($AG456 = ".",".",$AG456*-4.59055)</f>
        <v>0</v>
      </c>
      <c r="DB456">
        <f t="shared" ref="DB456:DB519" si="555">IF($AH456 = ".",".",$AH456*-1.95934)</f>
        <v>-1.9593400000000001</v>
      </c>
      <c r="DC456">
        <f t="shared" ref="DC456:DC519" si="556">IF($AI456 = ".",".",$AI456*-6.29724)</f>
        <v>0</v>
      </c>
      <c r="DD456">
        <f t="shared" ref="DD456:DD519" si="557">IF($AJ456 = ".",".",$AJ456*-8.26066)</f>
        <v>0</v>
      </c>
      <c r="DE456">
        <f t="shared" ref="DE456:DE519" si="558">IF($AK456 = ".",".",$AK456*-5.63286)</f>
        <v>0</v>
      </c>
      <c r="DF456">
        <f t="shared" ref="DF456:DF519" si="559">IF($AL456 = ".",".",$AL456*-3.13896)</f>
        <v>0</v>
      </c>
    </row>
    <row r="457" spans="1:110" x14ac:dyDescent="0.25">
      <c r="A457" s="4">
        <f>raw!$A457:$A457</f>
        <v>43343</v>
      </c>
      <c r="B457" s="6" t="str">
        <f>raw!$B457:$B457</f>
        <v>0012-0008</v>
      </c>
      <c r="D457" t="str">
        <f>IF(score!$C457=".",".",IF(score!$C457=0,"1",IF(score!$C457=25,"0",IF(score!$C457=50,"0",IF(score!$C457=75,"0",IF(score!$C457=100,"0"))))))</f>
        <v>0</v>
      </c>
      <c r="E457" t="str">
        <f>IF(score!$C457=".",".",IF(score!$C457=0,"0",IF(score!$C457=25,"1",IF(score!$C457=50,"0",IF(score!$C457=75,"0",IF(score!$C457=100,"0"))))))</f>
        <v>0</v>
      </c>
      <c r="F457" t="str">
        <f>IF(score!$C457=".",".",IF(score!$C457=0,"0",IF(score!$C457=25,"0",IF(score!$C457=50,"1",IF(score!$C457=75,"0",IF(score!$C457=100,"0"))))))</f>
        <v>1</v>
      </c>
      <c r="G457" t="str">
        <f>IF(score!$C457=".",".",IF(score!$C457=0,"0",IF(score!$C457=25,"0",IF(score!$C457=50,"0",IF(score!$C457=75,"1",IF(score!$C457=100,"0"))))))</f>
        <v>0</v>
      </c>
      <c r="H457" t="str">
        <f>IF(score!$D457=".",".",IF(score!$D457=0,"1",IF(score!$D457=50,"0",IF(score!$D457=100,"0"))))</f>
        <v>1</v>
      </c>
      <c r="I457" t="str">
        <f>IF(score!$D457=".",".",IF(score!$D457=0,"0",IF(score!$D457=50,"1",IF(score!$D457=100,"0"))))</f>
        <v>0</v>
      </c>
      <c r="J457" t="str">
        <f>IF(score!$E457=".",".",IF(score!$E457=0,"1",IF(score!$E457=50,"0",IF(score!$E457=100,"0"))))</f>
        <v>1</v>
      </c>
      <c r="K457" t="str">
        <f>IF(score!$E457=".",".",IF(score!$E457=0,"0",IF(score!$E457=50,"1",IF(score!$E457=100,"0"))))</f>
        <v>0</v>
      </c>
      <c r="L457" t="str">
        <f>IF(score!$F457=".",".",IF(score!$F457=0,"1",IF(score!$F457=100,"0")))</f>
        <v>0</v>
      </c>
      <c r="M457" t="str">
        <f>IF(score!$G457=".",".",IF(score!$G457=0,"1",IF(score!$G457=100,"0")))</f>
        <v>0</v>
      </c>
      <c r="N457" t="str">
        <f>IF(score!$H457=".",".",IF(score!$H457=0,"1",IF(score!$H457=100,"0")))</f>
        <v>0</v>
      </c>
      <c r="O457" t="str">
        <f>IF(score!$I457=".",".",IF(score!$I457=0,"1",IF(score!$I457=50,"0",IF(score!$I457=100,"0"))))</f>
        <v>0</v>
      </c>
      <c r="P457" t="str">
        <f>IF(score!$J457=".",".",IF(score!$J457=0,"1",IF(score!$J457=25,"0",IF(score!$J457=50,"0",IF(score!$J457=75,"0",IF(score!$J457=100,"0"))))))</f>
        <v>0</v>
      </c>
      <c r="Q457" t="str">
        <f>IF(score!$J457=".",".",IF(score!$J457=0,"0",IF(score!$J457=25,"1",IF(score!$J457=50,"0",IF(score!$J457=75,"0",IF(score!$J457=100,"0"))))))</f>
        <v>0</v>
      </c>
      <c r="R457" t="str">
        <f>IF(score!$J457=".",".",IF(score!$J457=0,"0",IF(score!$J457=25,"0",IF(score!$J457=50,"1",IF(score!$J457=75,"0",IF(score!$J457=100,"0"))))))</f>
        <v>0</v>
      </c>
      <c r="S457" t="str">
        <f>IF(score!$J457=".",".",IF(score!$J457=0,"0",IF(score!$J457=25,"0",IF(score!$J457=50,"0",IF(score!$J457=75,"1",IF(score!$J457=100,"0"))))))</f>
        <v>0</v>
      </c>
      <c r="T457" t="str">
        <f>IF(score!$K457=".",".",IF(score!$K457=0,"1",IF(score!$K457=20,"0",IF(score!$K457=40,"0",IF(score!$K457=60,"0",IF(score!$K457=80,"0",IF(score!$K457=100,"0")))))))</f>
        <v>0</v>
      </c>
      <c r="U457" t="str">
        <f>IF(score!$K457=".",".",IF(score!$K457=0,"0",IF(score!$K457=20,"1",IF(score!$K457=40,"0",IF(score!$K457=60,"0",IF(score!$K457=80,"0",IF(score!$K457=100,"0")))))))</f>
        <v>0</v>
      </c>
      <c r="V457" t="str">
        <f>IF(score!$K457=".",".",IF(score!$K457=0,"0",IF(score!$K457=20,"0",IF(score!$K457=40,"1",IF(score!$K457=60,"0",IF(score!$K457=80,"0",IF(score!$K457=100,"0")))))))</f>
        <v>0</v>
      </c>
      <c r="W457" t="str">
        <f>IF(score!$K457=".",".",IF(score!$K457=0,"0",IF(score!$K457=20,"0",IF(score!$K457=40,"0",IF(score!$K457=60,"1",IF(score!$K457=80,"0",IF(score!$K457=100,"0")))))))</f>
        <v>0</v>
      </c>
      <c r="X457" t="str">
        <f>IF(score!$K457=".",".",IF(score!$K457=0,"0",IF(score!$K457=20,"0",IF(score!$K457=40,"0",IF(score!$K457=60,"0",IF(score!$K457=80,"1",IF(score!$K457=100,"0")))))))</f>
        <v>1</v>
      </c>
      <c r="Y457" t="str">
        <f>IF(score!$L457=".",".",IF(score!$L457=0,"1",IF(score!$L457=20,"0",IF(score!$L457=40,"0",IF(score!$L457=60,"0",IF(score!$L457=80,"0",IF(score!$L457=100,"0")))))))</f>
        <v>0</v>
      </c>
      <c r="Z457" t="str">
        <f>IF(score!$L457=".",".",IF(score!$L457=0,"0",IF(score!$L457=20,"1",IF(score!$L457=40,"0",IF(score!$L457=60,"0",IF(score!$L457=80,"0",IF(score!$L457=100,"0")))))))</f>
        <v>0</v>
      </c>
      <c r="AA457" t="str">
        <f>IF(score!$L457=".",".",IF(score!$L457=0,"0",IF(score!$L457=20,"0",IF(score!$L457=40,"1",IF(score!$L457=60,"0",IF(score!$L457=80,"0",IF(score!$L457=100,"0")))))))</f>
        <v>0</v>
      </c>
      <c r="AB457" t="str">
        <f>IF(score!$L457=".",".",IF(score!$L457=0,"0",IF(score!$L457=20,"0",IF(score!$L457=40,"0",IF(score!$L457=60,"1",IF(score!$L457=80,"0",IF(score!$L457=100,"0")))))))</f>
        <v>1</v>
      </c>
      <c r="AC457" t="str">
        <f>IF(score!$L457=".",".",IF(score!$L457=0,"0",IF(score!$L457=20,"0",IF(score!$L457=40,"0",IF(score!$L457=60,"0",IF(score!$L457=80,"1",IF(score!L457=100,"0")))))))</f>
        <v>0</v>
      </c>
      <c r="AD457" t="str">
        <f>IF(score!$M457=".",".",IF(score!$M457=0,"1",IF(score!$M457=20,"0",IF(score!$M457=40,"0",IF(score!$M457=60,"0",IF(score!$M457=80,"0",IF(score!$M457=100,"0")))))))</f>
        <v>0</v>
      </c>
      <c r="AE457" t="str">
        <f>IF(score!$M457=".",".",IF(score!$M457=0,"0",IF(score!$M457=20,"1",IF(score!$M457=40,"0",IF(score!$M457=60,"0",IF(score!$M457=80,"0",IF(score!$M457=100,"0")))))))</f>
        <v>0</v>
      </c>
      <c r="AF457" t="str">
        <f>IF(score!$M457=".",".",IF(score!$M457=0,"0",IF(score!$M457=20,"0",IF(score!$M457=40,"1",IF(score!$M457=60,"0",IF(score!$M457=80,"0",IF(score!$M457=100,"0")))))))</f>
        <v>0</v>
      </c>
      <c r="AG457" t="str">
        <f>IF(score!$M457=".",".",IF(score!$M457=0,"0",IF(score!$M457=20,"0",IF(score!$M457=40,"0",IF(score!$M457=60,"1",IF(score!$M457=80,"0",IF(score!$M457=100,"0")))))))</f>
        <v>0</v>
      </c>
      <c r="AH457" t="str">
        <f>IF(score!$M457=".",".",IF(score!$M457=0,"0",IF(score!$M457=20,"0",IF(score!$M457=40,"0",IF(score!$M457=60,"0",IF(score!$M457=80,"1",IF(score!$M457=100,"0")))))))</f>
        <v>0</v>
      </c>
      <c r="AI457" t="str">
        <f>IF(score!$N457=".",".",IF(score!$N457=0,"1",IF(score!$N457=25,"0",IF(score!$N457=50,"0",IF(score!$N457=75,"0",IF(score!$N457=100,"0"))))))</f>
        <v>0</v>
      </c>
      <c r="AJ457" t="str">
        <f>IF(score!$N457=".",".",IF(score!$N457=0,"0",IF(score!$N457=25,"1",IF(score!$N457=50,"0",IF(score!$N457=75,"0",IF(score!$N457=100,"0"))))))</f>
        <v>0</v>
      </c>
      <c r="AK457" t="str">
        <f>IF(score!$N457=".",".",IF(score!$N457=0,"0",IF(score!$N457=25,"0",IF(score!$N457=50,"1",IF(score!$N457=75,"0",IF(score!$N457=100,"0"))))))</f>
        <v>0</v>
      </c>
      <c r="AL457" t="str">
        <f>IF(score!$N457=".",".",IF(score!$N457=0,"0",IF(score!$N457=25,"0",IF(score!$N457=50,"0",IF(score!$N457=75,"1",IF(score!$N457=100,"0"))))))</f>
        <v>0</v>
      </c>
      <c r="AN457">
        <f t="shared" si="490"/>
        <v>0</v>
      </c>
      <c r="AO457">
        <f t="shared" si="491"/>
        <v>0</v>
      </c>
      <c r="AP457">
        <f t="shared" si="492"/>
        <v>-3.0239600000000002</v>
      </c>
      <c r="AQ457">
        <f t="shared" si="493"/>
        <v>0</v>
      </c>
      <c r="AR457">
        <f t="shared" si="494"/>
        <v>-7.2321600000000004</v>
      </c>
      <c r="AS457">
        <f t="shared" si="495"/>
        <v>0</v>
      </c>
      <c r="AT457">
        <f t="shared" si="496"/>
        <v>-6.24397</v>
      </c>
      <c r="AU457">
        <f t="shared" si="497"/>
        <v>0</v>
      </c>
      <c r="AV457">
        <f t="shared" si="498"/>
        <v>0</v>
      </c>
      <c r="AW457">
        <f t="shared" si="499"/>
        <v>0</v>
      </c>
      <c r="AX457">
        <f t="shared" si="500"/>
        <v>0</v>
      </c>
      <c r="AY457">
        <f t="shared" si="501"/>
        <v>0</v>
      </c>
      <c r="AZ457">
        <f t="shared" si="502"/>
        <v>0</v>
      </c>
      <c r="BA457">
        <f t="shared" si="503"/>
        <v>0</v>
      </c>
      <c r="BB457">
        <f t="shared" si="504"/>
        <v>0</v>
      </c>
      <c r="BC457">
        <f t="shared" si="505"/>
        <v>0</v>
      </c>
      <c r="BD457">
        <f t="shared" si="506"/>
        <v>0</v>
      </c>
      <c r="BE457">
        <f t="shared" si="507"/>
        <v>0</v>
      </c>
      <c r="BF457">
        <f t="shared" si="508"/>
        <v>0</v>
      </c>
      <c r="BG457">
        <f t="shared" si="509"/>
        <v>0</v>
      </c>
      <c r="BH457">
        <f t="shared" si="510"/>
        <v>0.66513999999999995</v>
      </c>
      <c r="BI457">
        <f t="shared" si="511"/>
        <v>0</v>
      </c>
      <c r="BJ457">
        <f t="shared" si="512"/>
        <v>0</v>
      </c>
      <c r="BK457">
        <f t="shared" si="513"/>
        <v>0</v>
      </c>
      <c r="BL457">
        <f t="shared" si="514"/>
        <v>-1.1438699999999999</v>
      </c>
      <c r="BM457">
        <f t="shared" si="515"/>
        <v>0</v>
      </c>
      <c r="BN457">
        <f t="shared" si="516"/>
        <v>0</v>
      </c>
      <c r="BO457">
        <f t="shared" si="517"/>
        <v>0</v>
      </c>
      <c r="BP457">
        <f t="shared" si="518"/>
        <v>0</v>
      </c>
      <c r="BQ457">
        <f t="shared" si="519"/>
        <v>0</v>
      </c>
      <c r="BR457">
        <f t="shared" si="520"/>
        <v>0</v>
      </c>
      <c r="BS457">
        <f t="shared" si="521"/>
        <v>0</v>
      </c>
      <c r="BT457">
        <f t="shared" si="522"/>
        <v>0</v>
      </c>
      <c r="BU457">
        <f t="shared" si="523"/>
        <v>0</v>
      </c>
      <c r="BV457">
        <f t="shared" si="524"/>
        <v>0</v>
      </c>
      <c r="BX457">
        <f t="shared" si="525"/>
        <v>0</v>
      </c>
      <c r="BY457">
        <f t="shared" si="526"/>
        <v>0</v>
      </c>
      <c r="BZ457">
        <f t="shared" si="527"/>
        <v>3.4819999999999997E-2</v>
      </c>
      <c r="CA457">
        <f t="shared" si="528"/>
        <v>0</v>
      </c>
      <c r="CB457">
        <f t="shared" si="529"/>
        <v>3.9311500000000001</v>
      </c>
      <c r="CC457">
        <f t="shared" si="530"/>
        <v>0</v>
      </c>
      <c r="CD457">
        <f t="shared" si="531"/>
        <v>2.68282</v>
      </c>
      <c r="CE457">
        <f t="shared" si="532"/>
        <v>0</v>
      </c>
      <c r="CF457">
        <f t="shared" si="533"/>
        <v>0</v>
      </c>
      <c r="CG457">
        <f t="shared" si="534"/>
        <v>0</v>
      </c>
      <c r="CH457">
        <f t="shared" si="535"/>
        <v>0</v>
      </c>
      <c r="CI457">
        <f t="shared" si="536"/>
        <v>0</v>
      </c>
      <c r="CJ457">
        <f t="shared" si="537"/>
        <v>0</v>
      </c>
      <c r="CK457">
        <f t="shared" si="538"/>
        <v>0</v>
      </c>
      <c r="CL457">
        <f t="shared" si="539"/>
        <v>0</v>
      </c>
      <c r="CM457">
        <f t="shared" si="540"/>
        <v>0</v>
      </c>
      <c r="CN457">
        <f t="shared" si="541"/>
        <v>0</v>
      </c>
      <c r="CO457">
        <f t="shared" si="542"/>
        <v>0</v>
      </c>
      <c r="CP457">
        <f t="shared" si="543"/>
        <v>0</v>
      </c>
      <c r="CQ457">
        <f t="shared" si="544"/>
        <v>0</v>
      </c>
      <c r="CR457">
        <f t="shared" si="545"/>
        <v>-1.9494899999999999</v>
      </c>
      <c r="CS457">
        <f t="shared" si="546"/>
        <v>0</v>
      </c>
      <c r="CT457">
        <f t="shared" si="547"/>
        <v>0</v>
      </c>
      <c r="CU457">
        <f t="shared" si="548"/>
        <v>0</v>
      </c>
      <c r="CV457">
        <f t="shared" si="549"/>
        <v>-1.65178</v>
      </c>
      <c r="CW457">
        <f t="shared" si="550"/>
        <v>0</v>
      </c>
      <c r="CX457">
        <f t="shared" si="551"/>
        <v>0</v>
      </c>
      <c r="CY457">
        <f t="shared" si="552"/>
        <v>0</v>
      </c>
      <c r="CZ457">
        <f t="shared" si="553"/>
        <v>0</v>
      </c>
      <c r="DA457">
        <f t="shared" si="554"/>
        <v>0</v>
      </c>
      <c r="DB457">
        <f t="shared" si="555"/>
        <v>0</v>
      </c>
      <c r="DC457">
        <f t="shared" si="556"/>
        <v>0</v>
      </c>
      <c r="DD457">
        <f t="shared" si="557"/>
        <v>0</v>
      </c>
      <c r="DE457">
        <f t="shared" si="558"/>
        <v>0</v>
      </c>
      <c r="DF457">
        <f t="shared" si="559"/>
        <v>0</v>
      </c>
    </row>
    <row r="458" spans="1:110" x14ac:dyDescent="0.25">
      <c r="A458" s="4">
        <f>raw!$A458:$A458</f>
        <v>43342</v>
      </c>
      <c r="B458" s="6" t="str">
        <f>raw!$B458:$B458</f>
        <v>0012-0009</v>
      </c>
      <c r="D458" t="str">
        <f>IF(score!$C458=".",".",IF(score!$C458=0,"1",IF(score!$C458=25,"0",IF(score!$C458=50,"0",IF(score!$C458=75,"0",IF(score!$C458=100,"0"))))))</f>
        <v>0</v>
      </c>
      <c r="E458" t="str">
        <f>IF(score!$C458=".",".",IF(score!$C458=0,"0",IF(score!$C458=25,"1",IF(score!$C458=50,"0",IF(score!$C458=75,"0",IF(score!$C458=100,"0"))))))</f>
        <v>0</v>
      </c>
      <c r="F458" t="str">
        <f>IF(score!$C458=".",".",IF(score!$C458=0,"0",IF(score!$C458=25,"0",IF(score!$C458=50,"1",IF(score!$C458=75,"0",IF(score!$C458=100,"0"))))))</f>
        <v>1</v>
      </c>
      <c r="G458" t="str">
        <f>IF(score!$C458=".",".",IF(score!$C458=0,"0",IF(score!$C458=25,"0",IF(score!$C458=50,"0",IF(score!$C458=75,"1",IF(score!$C458=100,"0"))))))</f>
        <v>0</v>
      </c>
      <c r="H458" t="str">
        <f>IF(score!$D458=".",".",IF(score!$D458=0,"1",IF(score!$D458=50,"0",IF(score!$D458=100,"0"))))</f>
        <v>0</v>
      </c>
      <c r="I458" t="str">
        <f>IF(score!$D458=".",".",IF(score!$D458=0,"0",IF(score!$D458=50,"1",IF(score!$D458=100,"0"))))</f>
        <v>0</v>
      </c>
      <c r="J458" t="str">
        <f>IF(score!$E458=".",".",IF(score!$E458=0,"1",IF(score!$E458=50,"0",IF(score!$E458=100,"0"))))</f>
        <v>0</v>
      </c>
      <c r="K458" t="str">
        <f>IF(score!$E458=".",".",IF(score!$E458=0,"0",IF(score!$E458=50,"1",IF(score!$E458=100,"0"))))</f>
        <v>0</v>
      </c>
      <c r="L458" t="str">
        <f>IF(score!$F458=".",".",IF(score!$F458=0,"1",IF(score!$F458=100,"0")))</f>
        <v>0</v>
      </c>
      <c r="M458" t="str">
        <f>IF(score!$G458=".",".",IF(score!$G458=0,"1",IF(score!$G458=100,"0")))</f>
        <v>0</v>
      </c>
      <c r="N458" t="str">
        <f>IF(score!$H458=".",".",IF(score!$H458=0,"1",IF(score!$H458=100,"0")))</f>
        <v>0</v>
      </c>
      <c r="O458" t="str">
        <f>IF(score!$I458=".",".",IF(score!$I458=0,"1",IF(score!$I458=50,"0",IF(score!$I458=100,"0"))))</f>
        <v>0</v>
      </c>
      <c r="P458" t="str">
        <f>IF(score!$J458=".",".",IF(score!$J458=0,"1",IF(score!$J458=25,"0",IF(score!$J458=50,"0",IF(score!$J458=75,"0",IF(score!$J458=100,"0"))))))</f>
        <v>0</v>
      </c>
      <c r="Q458" t="str">
        <f>IF(score!$J458=".",".",IF(score!$J458=0,"0",IF(score!$J458=25,"1",IF(score!$J458=50,"0",IF(score!$J458=75,"0",IF(score!$J458=100,"0"))))))</f>
        <v>0</v>
      </c>
      <c r="R458" t="str">
        <f>IF(score!$J458=".",".",IF(score!$J458=0,"0",IF(score!$J458=25,"0",IF(score!$J458=50,"1",IF(score!$J458=75,"0",IF(score!$J458=100,"0"))))))</f>
        <v>0</v>
      </c>
      <c r="S458" t="str">
        <f>IF(score!$J458=".",".",IF(score!$J458=0,"0",IF(score!$J458=25,"0",IF(score!$J458=50,"0",IF(score!$J458=75,"1",IF(score!$J458=100,"0"))))))</f>
        <v>1</v>
      </c>
      <c r="T458" t="str">
        <f>IF(score!$K458=".",".",IF(score!$K458=0,"1",IF(score!$K458=20,"0",IF(score!$K458=40,"0",IF(score!$K458=60,"0",IF(score!$K458=80,"0",IF(score!$K458=100,"0")))))))</f>
        <v>0</v>
      </c>
      <c r="U458" t="str">
        <f>IF(score!$K458=".",".",IF(score!$K458=0,"0",IF(score!$K458=20,"1",IF(score!$K458=40,"0",IF(score!$K458=60,"0",IF(score!$K458=80,"0",IF(score!$K458=100,"0")))))))</f>
        <v>0</v>
      </c>
      <c r="V458" t="str">
        <f>IF(score!$K458=".",".",IF(score!$K458=0,"0",IF(score!$K458=20,"0",IF(score!$K458=40,"1",IF(score!$K458=60,"0",IF(score!$K458=80,"0",IF(score!$K458=100,"0")))))))</f>
        <v>0</v>
      </c>
      <c r="W458" t="str">
        <f>IF(score!$K458=".",".",IF(score!$K458=0,"0",IF(score!$K458=20,"0",IF(score!$K458=40,"0",IF(score!$K458=60,"1",IF(score!$K458=80,"0",IF(score!$K458=100,"0")))))))</f>
        <v>0</v>
      </c>
      <c r="X458" t="str">
        <f>IF(score!$K458=".",".",IF(score!$K458=0,"0",IF(score!$K458=20,"0",IF(score!$K458=40,"0",IF(score!$K458=60,"0",IF(score!$K458=80,"1",IF(score!$K458=100,"0")))))))</f>
        <v>1</v>
      </c>
      <c r="Y458" t="str">
        <f>IF(score!$L458=".",".",IF(score!$L458=0,"1",IF(score!$L458=20,"0",IF(score!$L458=40,"0",IF(score!$L458=60,"0",IF(score!$L458=80,"0",IF(score!$L458=100,"0")))))))</f>
        <v>0</v>
      </c>
      <c r="Z458" t="str">
        <f>IF(score!$L458=".",".",IF(score!$L458=0,"0",IF(score!$L458=20,"1",IF(score!$L458=40,"0",IF(score!$L458=60,"0",IF(score!$L458=80,"0",IF(score!$L458=100,"0")))))))</f>
        <v>0</v>
      </c>
      <c r="AA458" t="str">
        <f>IF(score!$L458=".",".",IF(score!$L458=0,"0",IF(score!$L458=20,"0",IF(score!$L458=40,"1",IF(score!$L458=60,"0",IF(score!$L458=80,"0",IF(score!$L458=100,"0")))))))</f>
        <v>0</v>
      </c>
      <c r="AB458" t="str">
        <f>IF(score!$L458=".",".",IF(score!$L458=0,"0",IF(score!$L458=20,"0",IF(score!$L458=40,"0",IF(score!$L458=60,"1",IF(score!$L458=80,"0",IF(score!$L458=100,"0")))))))</f>
        <v>0</v>
      </c>
      <c r="AC458" t="str">
        <f>IF(score!$L458=".",".",IF(score!$L458=0,"0",IF(score!$L458=20,"0",IF(score!$L458=40,"0",IF(score!$L458=60,"0",IF(score!$L458=80,"1",IF(score!L458=100,"0")))))))</f>
        <v>0</v>
      </c>
      <c r="AD458" t="str">
        <f>IF(score!$M458=".",".",IF(score!$M458=0,"1",IF(score!$M458=20,"0",IF(score!$M458=40,"0",IF(score!$M458=60,"0",IF(score!$M458=80,"0",IF(score!$M458=100,"0")))))))</f>
        <v>0</v>
      </c>
      <c r="AE458" t="str">
        <f>IF(score!$M458=".",".",IF(score!$M458=0,"0",IF(score!$M458=20,"1",IF(score!$M458=40,"0",IF(score!$M458=60,"0",IF(score!$M458=80,"0",IF(score!$M458=100,"0")))))))</f>
        <v>0</v>
      </c>
      <c r="AF458" t="str">
        <f>IF(score!$M458=".",".",IF(score!$M458=0,"0",IF(score!$M458=20,"0",IF(score!$M458=40,"1",IF(score!$M458=60,"0",IF(score!$M458=80,"0",IF(score!$M458=100,"0")))))))</f>
        <v>0</v>
      </c>
      <c r="AG458" t="str">
        <f>IF(score!$M458=".",".",IF(score!$M458=0,"0",IF(score!$M458=20,"0",IF(score!$M458=40,"0",IF(score!$M458=60,"1",IF(score!$M458=80,"0",IF(score!$M458=100,"0")))))))</f>
        <v>0</v>
      </c>
      <c r="AH458" t="str">
        <f>IF(score!$M458=".",".",IF(score!$M458=0,"0",IF(score!$M458=20,"0",IF(score!$M458=40,"0",IF(score!$M458=60,"0",IF(score!$M458=80,"1",IF(score!$M458=100,"0")))))))</f>
        <v>0</v>
      </c>
      <c r="AI458" t="str">
        <f>IF(score!$N458=".",".",IF(score!$N458=0,"1",IF(score!$N458=25,"0",IF(score!$N458=50,"0",IF(score!$N458=75,"0",IF(score!$N458=100,"0"))))))</f>
        <v>0</v>
      </c>
      <c r="AJ458" t="str">
        <f>IF(score!$N458=".",".",IF(score!$N458=0,"0",IF(score!$N458=25,"1",IF(score!$N458=50,"0",IF(score!$N458=75,"0",IF(score!$N458=100,"0"))))))</f>
        <v>0</v>
      </c>
      <c r="AK458" t="str">
        <f>IF(score!$N458=".",".",IF(score!$N458=0,"0",IF(score!$N458=25,"0",IF(score!$N458=50,"1",IF(score!$N458=75,"0",IF(score!$N458=100,"0"))))))</f>
        <v>0</v>
      </c>
      <c r="AL458" t="str">
        <f>IF(score!$N458=".",".",IF(score!$N458=0,"0",IF(score!$N458=25,"0",IF(score!$N458=50,"0",IF(score!$N458=75,"1",IF(score!$N458=100,"0"))))))</f>
        <v>0</v>
      </c>
      <c r="AN458">
        <f t="shared" si="490"/>
        <v>0</v>
      </c>
      <c r="AO458">
        <f t="shared" si="491"/>
        <v>0</v>
      </c>
      <c r="AP458">
        <f t="shared" si="492"/>
        <v>-3.0239600000000002</v>
      </c>
      <c r="AQ458">
        <f t="shared" si="493"/>
        <v>0</v>
      </c>
      <c r="AR458">
        <f t="shared" si="494"/>
        <v>0</v>
      </c>
      <c r="AS458">
        <f t="shared" si="495"/>
        <v>0</v>
      </c>
      <c r="AT458">
        <f t="shared" si="496"/>
        <v>0</v>
      </c>
      <c r="AU458">
        <f t="shared" si="497"/>
        <v>0</v>
      </c>
      <c r="AV458">
        <f t="shared" si="498"/>
        <v>0</v>
      </c>
      <c r="AW458">
        <f t="shared" si="499"/>
        <v>0</v>
      </c>
      <c r="AX458">
        <f t="shared" si="500"/>
        <v>0</v>
      </c>
      <c r="AY458">
        <f t="shared" si="501"/>
        <v>0</v>
      </c>
      <c r="AZ458">
        <f t="shared" si="502"/>
        <v>0</v>
      </c>
      <c r="BA458">
        <f t="shared" si="503"/>
        <v>0</v>
      </c>
      <c r="BB458">
        <f t="shared" si="504"/>
        <v>0</v>
      </c>
      <c r="BC458">
        <f t="shared" si="505"/>
        <v>-3.8012999999999999</v>
      </c>
      <c r="BD458">
        <f t="shared" si="506"/>
        <v>0</v>
      </c>
      <c r="BE458">
        <f t="shared" si="507"/>
        <v>0</v>
      </c>
      <c r="BF458">
        <f t="shared" si="508"/>
        <v>0</v>
      </c>
      <c r="BG458">
        <f t="shared" si="509"/>
        <v>0</v>
      </c>
      <c r="BH458">
        <f t="shared" si="510"/>
        <v>0.66513999999999995</v>
      </c>
      <c r="BI458">
        <f t="shared" si="511"/>
        <v>0</v>
      </c>
      <c r="BJ458">
        <f t="shared" si="512"/>
        <v>0</v>
      </c>
      <c r="BK458">
        <f t="shared" si="513"/>
        <v>0</v>
      </c>
      <c r="BL458">
        <f t="shared" si="514"/>
        <v>0</v>
      </c>
      <c r="BM458">
        <f t="shared" si="515"/>
        <v>0</v>
      </c>
      <c r="BN458">
        <f t="shared" si="516"/>
        <v>0</v>
      </c>
      <c r="BO458">
        <f t="shared" si="517"/>
        <v>0</v>
      </c>
      <c r="BP458">
        <f t="shared" si="518"/>
        <v>0</v>
      </c>
      <c r="BQ458">
        <f t="shared" si="519"/>
        <v>0</v>
      </c>
      <c r="BR458">
        <f t="shared" si="520"/>
        <v>0</v>
      </c>
      <c r="BS458">
        <f t="shared" si="521"/>
        <v>0</v>
      </c>
      <c r="BT458">
        <f t="shared" si="522"/>
        <v>0</v>
      </c>
      <c r="BU458">
        <f t="shared" si="523"/>
        <v>0</v>
      </c>
      <c r="BV458">
        <f t="shared" si="524"/>
        <v>0</v>
      </c>
      <c r="BX458">
        <f t="shared" si="525"/>
        <v>0</v>
      </c>
      <c r="BY458">
        <f t="shared" si="526"/>
        <v>0</v>
      </c>
      <c r="BZ458">
        <f t="shared" si="527"/>
        <v>3.4819999999999997E-2</v>
      </c>
      <c r="CA458">
        <f t="shared" si="528"/>
        <v>0</v>
      </c>
      <c r="CB458">
        <f t="shared" si="529"/>
        <v>0</v>
      </c>
      <c r="CC458">
        <f t="shared" si="530"/>
        <v>0</v>
      </c>
      <c r="CD458">
        <f t="shared" si="531"/>
        <v>0</v>
      </c>
      <c r="CE458">
        <f t="shared" si="532"/>
        <v>0</v>
      </c>
      <c r="CF458">
        <f t="shared" si="533"/>
        <v>0</v>
      </c>
      <c r="CG458">
        <f t="shared" si="534"/>
        <v>0</v>
      </c>
      <c r="CH458">
        <f t="shared" si="535"/>
        <v>0</v>
      </c>
      <c r="CI458">
        <f t="shared" si="536"/>
        <v>0</v>
      </c>
      <c r="CJ458">
        <f t="shared" si="537"/>
        <v>0</v>
      </c>
      <c r="CK458">
        <f t="shared" si="538"/>
        <v>0</v>
      </c>
      <c r="CL458">
        <f t="shared" si="539"/>
        <v>0</v>
      </c>
      <c r="CM458">
        <f t="shared" si="540"/>
        <v>0.90383999999999998</v>
      </c>
      <c r="CN458">
        <f t="shared" si="541"/>
        <v>0</v>
      </c>
      <c r="CO458">
        <f t="shared" si="542"/>
        <v>0</v>
      </c>
      <c r="CP458">
        <f t="shared" si="543"/>
        <v>0</v>
      </c>
      <c r="CQ458">
        <f t="shared" si="544"/>
        <v>0</v>
      </c>
      <c r="CR458">
        <f t="shared" si="545"/>
        <v>-1.9494899999999999</v>
      </c>
      <c r="CS458">
        <f t="shared" si="546"/>
        <v>0</v>
      </c>
      <c r="CT458">
        <f t="shared" si="547"/>
        <v>0</v>
      </c>
      <c r="CU458">
        <f t="shared" si="548"/>
        <v>0</v>
      </c>
      <c r="CV458">
        <f t="shared" si="549"/>
        <v>0</v>
      </c>
      <c r="CW458">
        <f t="shared" si="550"/>
        <v>0</v>
      </c>
      <c r="CX458">
        <f t="shared" si="551"/>
        <v>0</v>
      </c>
      <c r="CY458">
        <f t="shared" si="552"/>
        <v>0</v>
      </c>
      <c r="CZ458">
        <f t="shared" si="553"/>
        <v>0</v>
      </c>
      <c r="DA458">
        <f t="shared" si="554"/>
        <v>0</v>
      </c>
      <c r="DB458">
        <f t="shared" si="555"/>
        <v>0</v>
      </c>
      <c r="DC458">
        <f t="shared" si="556"/>
        <v>0</v>
      </c>
      <c r="DD458">
        <f t="shared" si="557"/>
        <v>0</v>
      </c>
      <c r="DE458">
        <f t="shared" si="558"/>
        <v>0</v>
      </c>
      <c r="DF458">
        <f t="shared" si="559"/>
        <v>0</v>
      </c>
    </row>
    <row r="459" spans="1:110" x14ac:dyDescent="0.25">
      <c r="A459" s="4">
        <f>raw!$A459:$A459</f>
        <v>43343</v>
      </c>
      <c r="B459" s="6" t="str">
        <f>raw!$B459:$B459</f>
        <v>0012-0010</v>
      </c>
      <c r="D459" t="str">
        <f>IF(score!$C459=".",".",IF(score!$C459=0,"1",IF(score!$C459=25,"0",IF(score!$C459=50,"0",IF(score!$C459=75,"0",IF(score!$C459=100,"0"))))))</f>
        <v>0</v>
      </c>
      <c r="E459" t="str">
        <f>IF(score!$C459=".",".",IF(score!$C459=0,"0",IF(score!$C459=25,"1",IF(score!$C459=50,"0",IF(score!$C459=75,"0",IF(score!$C459=100,"0"))))))</f>
        <v>0</v>
      </c>
      <c r="F459" t="str">
        <f>IF(score!$C459=".",".",IF(score!$C459=0,"0",IF(score!$C459=25,"0",IF(score!$C459=50,"1",IF(score!$C459=75,"0",IF(score!$C459=100,"0"))))))</f>
        <v>1</v>
      </c>
      <c r="G459" t="str">
        <f>IF(score!$C459=".",".",IF(score!$C459=0,"0",IF(score!$C459=25,"0",IF(score!$C459=50,"0",IF(score!$C459=75,"1",IF(score!$C459=100,"0"))))))</f>
        <v>0</v>
      </c>
      <c r="H459" t="str">
        <f>IF(score!$D459=".",".",IF(score!$D459=0,"1",IF(score!$D459=50,"0",IF(score!$D459=100,"0"))))</f>
        <v>0</v>
      </c>
      <c r="I459" t="str">
        <f>IF(score!$D459=".",".",IF(score!$D459=0,"0",IF(score!$D459=50,"1",IF(score!$D459=100,"0"))))</f>
        <v>0</v>
      </c>
      <c r="J459" t="str">
        <f>IF(score!$E459=".",".",IF(score!$E459=0,"1",IF(score!$E459=50,"0",IF(score!$E459=100,"0"))))</f>
        <v>0</v>
      </c>
      <c r="K459" t="str">
        <f>IF(score!$E459=".",".",IF(score!$E459=0,"0",IF(score!$E459=50,"1",IF(score!$E459=100,"0"))))</f>
        <v>0</v>
      </c>
      <c r="L459" t="str">
        <f>IF(score!$F459=".",".",IF(score!$F459=0,"1",IF(score!$F459=100,"0")))</f>
        <v>0</v>
      </c>
      <c r="M459" t="str">
        <f>IF(score!$G459=".",".",IF(score!$G459=0,"1",IF(score!$G459=100,"0")))</f>
        <v>0</v>
      </c>
      <c r="N459" t="str">
        <f>IF(score!$H459=".",".",IF(score!$H459=0,"1",IF(score!$H459=100,"0")))</f>
        <v>0</v>
      </c>
      <c r="O459" t="str">
        <f>IF(score!$I459=".",".",IF(score!$I459=0,"1",IF(score!$I459=50,"0",IF(score!$I459=100,"0"))))</f>
        <v>0</v>
      </c>
      <c r="P459" t="str">
        <f>IF(score!$J459=".",".",IF(score!$J459=0,"1",IF(score!$J459=25,"0",IF(score!$J459=50,"0",IF(score!$J459=75,"0",IF(score!$J459=100,"0"))))))</f>
        <v>0</v>
      </c>
      <c r="Q459" t="str">
        <f>IF(score!$J459=".",".",IF(score!$J459=0,"0",IF(score!$J459=25,"1",IF(score!$J459=50,"0",IF(score!$J459=75,"0",IF(score!$J459=100,"0"))))))</f>
        <v>0</v>
      </c>
      <c r="R459" t="str">
        <f>IF(score!$J459=".",".",IF(score!$J459=0,"0",IF(score!$J459=25,"0",IF(score!$J459=50,"1",IF(score!$J459=75,"0",IF(score!$J459=100,"0"))))))</f>
        <v>0</v>
      </c>
      <c r="S459" t="str">
        <f>IF(score!$J459=".",".",IF(score!$J459=0,"0",IF(score!$J459=25,"0",IF(score!$J459=50,"0",IF(score!$J459=75,"1",IF(score!$J459=100,"0"))))))</f>
        <v>0</v>
      </c>
      <c r="T459" t="str">
        <f>IF(score!$K459=".",".",IF(score!$K459=0,"1",IF(score!$K459=20,"0",IF(score!$K459=40,"0",IF(score!$K459=60,"0",IF(score!$K459=80,"0",IF(score!$K459=100,"0")))))))</f>
        <v>0</v>
      </c>
      <c r="U459" t="str">
        <f>IF(score!$K459=".",".",IF(score!$K459=0,"0",IF(score!$K459=20,"1",IF(score!$K459=40,"0",IF(score!$K459=60,"0",IF(score!$K459=80,"0",IF(score!$K459=100,"0")))))))</f>
        <v>0</v>
      </c>
      <c r="V459" t="str">
        <f>IF(score!$K459=".",".",IF(score!$K459=0,"0",IF(score!$K459=20,"0",IF(score!$K459=40,"1",IF(score!$K459=60,"0",IF(score!$K459=80,"0",IF(score!$K459=100,"0")))))))</f>
        <v>0</v>
      </c>
      <c r="W459" t="str">
        <f>IF(score!$K459=".",".",IF(score!$K459=0,"0",IF(score!$K459=20,"0",IF(score!$K459=40,"0",IF(score!$K459=60,"1",IF(score!$K459=80,"0",IF(score!$K459=100,"0")))))))</f>
        <v>0</v>
      </c>
      <c r="X459" t="str">
        <f>IF(score!$K459=".",".",IF(score!$K459=0,"0",IF(score!$K459=20,"0",IF(score!$K459=40,"0",IF(score!$K459=60,"0",IF(score!$K459=80,"1",IF(score!$K459=100,"0")))))))</f>
        <v>0</v>
      </c>
      <c r="Y459" t="str">
        <f>IF(score!$L459=".",".",IF(score!$L459=0,"1",IF(score!$L459=20,"0",IF(score!$L459=40,"0",IF(score!$L459=60,"0",IF(score!$L459=80,"0",IF(score!$L459=100,"0")))))))</f>
        <v>0</v>
      </c>
      <c r="Z459" t="str">
        <f>IF(score!$L459=".",".",IF(score!$L459=0,"0",IF(score!$L459=20,"1",IF(score!$L459=40,"0",IF(score!$L459=60,"0",IF(score!$L459=80,"0",IF(score!$L459=100,"0")))))))</f>
        <v>0</v>
      </c>
      <c r="AA459" t="str">
        <f>IF(score!$L459=".",".",IF(score!$L459=0,"0",IF(score!$L459=20,"0",IF(score!$L459=40,"1",IF(score!$L459=60,"0",IF(score!$L459=80,"0",IF(score!$L459=100,"0")))))))</f>
        <v>1</v>
      </c>
      <c r="AB459" t="str">
        <f>IF(score!$L459=".",".",IF(score!$L459=0,"0",IF(score!$L459=20,"0",IF(score!$L459=40,"0",IF(score!$L459=60,"1",IF(score!$L459=80,"0",IF(score!$L459=100,"0")))))))</f>
        <v>0</v>
      </c>
      <c r="AC459" t="str">
        <f>IF(score!$L459=".",".",IF(score!$L459=0,"0",IF(score!$L459=20,"0",IF(score!$L459=40,"0",IF(score!$L459=60,"0",IF(score!$L459=80,"1",IF(score!L459=100,"0")))))))</f>
        <v>0</v>
      </c>
      <c r="AD459" t="str">
        <f>IF(score!$M459=".",".",IF(score!$M459=0,"1",IF(score!$M459=20,"0",IF(score!$M459=40,"0",IF(score!$M459=60,"0",IF(score!$M459=80,"0",IF(score!$M459=100,"0")))))))</f>
        <v>0</v>
      </c>
      <c r="AE459" t="str">
        <f>IF(score!$M459=".",".",IF(score!$M459=0,"0",IF(score!$M459=20,"1",IF(score!$M459=40,"0",IF(score!$M459=60,"0",IF(score!$M459=80,"0",IF(score!$M459=100,"0")))))))</f>
        <v>0</v>
      </c>
      <c r="AF459" t="str">
        <f>IF(score!$M459=".",".",IF(score!$M459=0,"0",IF(score!$M459=20,"0",IF(score!$M459=40,"1",IF(score!$M459=60,"0",IF(score!$M459=80,"0",IF(score!$M459=100,"0")))))))</f>
        <v>0</v>
      </c>
      <c r="AG459" t="str">
        <f>IF(score!$M459=".",".",IF(score!$M459=0,"0",IF(score!$M459=20,"0",IF(score!$M459=40,"0",IF(score!$M459=60,"1",IF(score!$M459=80,"0",IF(score!$M459=100,"0")))))))</f>
        <v>0</v>
      </c>
      <c r="AH459" t="str">
        <f>IF(score!$M459=".",".",IF(score!$M459=0,"0",IF(score!$M459=20,"0",IF(score!$M459=40,"0",IF(score!$M459=60,"0",IF(score!$M459=80,"1",IF(score!$M459=100,"0")))))))</f>
        <v>0</v>
      </c>
      <c r="AI459" t="str">
        <f>IF(score!$N459=".",".",IF(score!$N459=0,"1",IF(score!$N459=25,"0",IF(score!$N459=50,"0",IF(score!$N459=75,"0",IF(score!$N459=100,"0"))))))</f>
        <v>0</v>
      </c>
      <c r="AJ459" t="str">
        <f>IF(score!$N459=".",".",IF(score!$N459=0,"0",IF(score!$N459=25,"1",IF(score!$N459=50,"0",IF(score!$N459=75,"0",IF(score!$N459=100,"0"))))))</f>
        <v>0</v>
      </c>
      <c r="AK459" t="str">
        <f>IF(score!$N459=".",".",IF(score!$N459=0,"0",IF(score!$N459=25,"0",IF(score!$N459=50,"1",IF(score!$N459=75,"0",IF(score!$N459=100,"0"))))))</f>
        <v>1</v>
      </c>
      <c r="AL459" t="str">
        <f>IF(score!$N459=".",".",IF(score!$N459=0,"0",IF(score!$N459=25,"0",IF(score!$N459=50,"0",IF(score!$N459=75,"1",IF(score!$N459=100,"0"))))))</f>
        <v>0</v>
      </c>
      <c r="AN459">
        <f t="shared" si="490"/>
        <v>0</v>
      </c>
      <c r="AO459">
        <f t="shared" si="491"/>
        <v>0</v>
      </c>
      <c r="AP459">
        <f t="shared" si="492"/>
        <v>-3.0239600000000002</v>
      </c>
      <c r="AQ459">
        <f t="shared" si="493"/>
        <v>0</v>
      </c>
      <c r="AR459">
        <f t="shared" si="494"/>
        <v>0</v>
      </c>
      <c r="AS459">
        <f t="shared" si="495"/>
        <v>0</v>
      </c>
      <c r="AT459">
        <f t="shared" si="496"/>
        <v>0</v>
      </c>
      <c r="AU459">
        <f t="shared" si="497"/>
        <v>0</v>
      </c>
      <c r="AV459">
        <f t="shared" si="498"/>
        <v>0</v>
      </c>
      <c r="AW459">
        <f t="shared" si="499"/>
        <v>0</v>
      </c>
      <c r="AX459">
        <f t="shared" si="500"/>
        <v>0</v>
      </c>
      <c r="AY459">
        <f t="shared" si="501"/>
        <v>0</v>
      </c>
      <c r="AZ459">
        <f t="shared" si="502"/>
        <v>0</v>
      </c>
      <c r="BA459">
        <f t="shared" si="503"/>
        <v>0</v>
      </c>
      <c r="BB459">
        <f t="shared" si="504"/>
        <v>0</v>
      </c>
      <c r="BC459">
        <f t="shared" si="505"/>
        <v>0</v>
      </c>
      <c r="BD459">
        <f t="shared" si="506"/>
        <v>0</v>
      </c>
      <c r="BE459">
        <f t="shared" si="507"/>
        <v>0</v>
      </c>
      <c r="BF459">
        <f t="shared" si="508"/>
        <v>0</v>
      </c>
      <c r="BG459">
        <f t="shared" si="509"/>
        <v>0</v>
      </c>
      <c r="BH459">
        <f t="shared" si="510"/>
        <v>0</v>
      </c>
      <c r="BI459">
        <f t="shared" si="511"/>
        <v>0</v>
      </c>
      <c r="BJ459">
        <f t="shared" si="512"/>
        <v>0</v>
      </c>
      <c r="BK459">
        <f t="shared" si="513"/>
        <v>-1.6185</v>
      </c>
      <c r="BL459">
        <f t="shared" si="514"/>
        <v>0</v>
      </c>
      <c r="BM459">
        <f t="shared" si="515"/>
        <v>0</v>
      </c>
      <c r="BN459">
        <f t="shared" si="516"/>
        <v>0</v>
      </c>
      <c r="BO459">
        <f t="shared" si="517"/>
        <v>0</v>
      </c>
      <c r="BP459">
        <f t="shared" si="518"/>
        <v>0</v>
      </c>
      <c r="BQ459">
        <f t="shared" si="519"/>
        <v>0</v>
      </c>
      <c r="BR459">
        <f t="shared" si="520"/>
        <v>0</v>
      </c>
      <c r="BS459">
        <f t="shared" si="521"/>
        <v>0</v>
      </c>
      <c r="BT459">
        <f t="shared" si="522"/>
        <v>0</v>
      </c>
      <c r="BU459">
        <f t="shared" si="523"/>
        <v>-0.18043000000000001</v>
      </c>
      <c r="BV459">
        <f t="shared" si="524"/>
        <v>0</v>
      </c>
      <c r="BX459">
        <f t="shared" si="525"/>
        <v>0</v>
      </c>
      <c r="BY459">
        <f t="shared" si="526"/>
        <v>0</v>
      </c>
      <c r="BZ459">
        <f t="shared" si="527"/>
        <v>3.4819999999999997E-2</v>
      </c>
      <c r="CA459">
        <f t="shared" si="528"/>
        <v>0</v>
      </c>
      <c r="CB459">
        <f t="shared" si="529"/>
        <v>0</v>
      </c>
      <c r="CC459">
        <f t="shared" si="530"/>
        <v>0</v>
      </c>
      <c r="CD459">
        <f t="shared" si="531"/>
        <v>0</v>
      </c>
      <c r="CE459">
        <f t="shared" si="532"/>
        <v>0</v>
      </c>
      <c r="CF459">
        <f t="shared" si="533"/>
        <v>0</v>
      </c>
      <c r="CG459">
        <f t="shared" si="534"/>
        <v>0</v>
      </c>
      <c r="CH459">
        <f t="shared" si="535"/>
        <v>0</v>
      </c>
      <c r="CI459">
        <f t="shared" si="536"/>
        <v>0</v>
      </c>
      <c r="CJ459">
        <f t="shared" si="537"/>
        <v>0</v>
      </c>
      <c r="CK459">
        <f t="shared" si="538"/>
        <v>0</v>
      </c>
      <c r="CL459">
        <f t="shared" si="539"/>
        <v>0</v>
      </c>
      <c r="CM459">
        <f t="shared" si="540"/>
        <v>0</v>
      </c>
      <c r="CN459">
        <f t="shared" si="541"/>
        <v>0</v>
      </c>
      <c r="CO459">
        <f t="shared" si="542"/>
        <v>0</v>
      </c>
      <c r="CP459">
        <f t="shared" si="543"/>
        <v>0</v>
      </c>
      <c r="CQ459">
        <f t="shared" si="544"/>
        <v>0</v>
      </c>
      <c r="CR459">
        <f t="shared" si="545"/>
        <v>0</v>
      </c>
      <c r="CS459">
        <f t="shared" si="546"/>
        <v>0</v>
      </c>
      <c r="CT459">
        <f t="shared" si="547"/>
        <v>0</v>
      </c>
      <c r="CU459">
        <f t="shared" si="548"/>
        <v>-3.2980499999999999</v>
      </c>
      <c r="CV459">
        <f t="shared" si="549"/>
        <v>0</v>
      </c>
      <c r="CW459">
        <f t="shared" si="550"/>
        <v>0</v>
      </c>
      <c r="CX459">
        <f t="shared" si="551"/>
        <v>0</v>
      </c>
      <c r="CY459">
        <f t="shared" si="552"/>
        <v>0</v>
      </c>
      <c r="CZ459">
        <f t="shared" si="553"/>
        <v>0</v>
      </c>
      <c r="DA459">
        <f t="shared" si="554"/>
        <v>0</v>
      </c>
      <c r="DB459">
        <f t="shared" si="555"/>
        <v>0</v>
      </c>
      <c r="DC459">
        <f t="shared" si="556"/>
        <v>0</v>
      </c>
      <c r="DD459">
        <f t="shared" si="557"/>
        <v>0</v>
      </c>
      <c r="DE459">
        <f t="shared" si="558"/>
        <v>-5.63286</v>
      </c>
      <c r="DF459">
        <f t="shared" si="559"/>
        <v>0</v>
      </c>
    </row>
    <row r="460" spans="1:110" x14ac:dyDescent="0.25">
      <c r="A460" s="4">
        <f>raw!$A460:$A460</f>
        <v>43342</v>
      </c>
      <c r="B460" s="6" t="str">
        <f>raw!$B460:$B460</f>
        <v>0012-0011</v>
      </c>
      <c r="D460" t="str">
        <f>IF(score!$C460=".",".",IF(score!$C460=0,"1",IF(score!$C460=25,"0",IF(score!$C460=50,"0",IF(score!$C460=75,"0",IF(score!$C460=100,"0"))))))</f>
        <v>0</v>
      </c>
      <c r="E460" t="str">
        <f>IF(score!$C460=".",".",IF(score!$C460=0,"0",IF(score!$C460=25,"1",IF(score!$C460=50,"0",IF(score!$C460=75,"0",IF(score!$C460=100,"0"))))))</f>
        <v>0</v>
      </c>
      <c r="F460" t="str">
        <f>IF(score!$C460=".",".",IF(score!$C460=0,"0",IF(score!$C460=25,"0",IF(score!$C460=50,"1",IF(score!$C460=75,"0",IF(score!$C460=100,"0"))))))</f>
        <v>0</v>
      </c>
      <c r="G460" t="str">
        <f>IF(score!$C460=".",".",IF(score!$C460=0,"0",IF(score!$C460=25,"0",IF(score!$C460=50,"0",IF(score!$C460=75,"1",IF(score!$C460=100,"0"))))))</f>
        <v>1</v>
      </c>
      <c r="H460" t="str">
        <f>IF(score!$D460=".",".",IF(score!$D460=0,"1",IF(score!$D460=50,"0",IF(score!$D460=100,"0"))))</f>
        <v>0</v>
      </c>
      <c r="I460" t="str">
        <f>IF(score!$D460=".",".",IF(score!$D460=0,"0",IF(score!$D460=50,"1",IF(score!$D460=100,"0"))))</f>
        <v>1</v>
      </c>
      <c r="J460" t="str">
        <f>IF(score!$E460=".",".",IF(score!$E460=0,"1",IF(score!$E460=50,"0",IF(score!$E460=100,"0"))))</f>
        <v>0</v>
      </c>
      <c r="K460" t="str">
        <f>IF(score!$E460=".",".",IF(score!$E460=0,"0",IF(score!$E460=50,"1",IF(score!$E460=100,"0"))))</f>
        <v>1</v>
      </c>
      <c r="L460" t="str">
        <f>IF(score!$F460=".",".",IF(score!$F460=0,"1",IF(score!$F460=100,"0")))</f>
        <v>0</v>
      </c>
      <c r="M460" t="str">
        <f>IF(score!$G460=".",".",IF(score!$G460=0,"1",IF(score!$G460=100,"0")))</f>
        <v>0</v>
      </c>
      <c r="N460" t="str">
        <f>IF(score!$H460=".",".",IF(score!$H460=0,"1",IF(score!$H460=100,"0")))</f>
        <v>0</v>
      </c>
      <c r="O460" t="str">
        <f>IF(score!$I460=".",".",IF(score!$I460=0,"1",IF(score!$I460=50,"0",IF(score!$I460=100,"0"))))</f>
        <v>0</v>
      </c>
      <c r="P460" t="str">
        <f>IF(score!$J460=".",".",IF(score!$J460=0,"1",IF(score!$J460=25,"0",IF(score!$J460=50,"0",IF(score!$J460=75,"0",IF(score!$J460=100,"0"))))))</f>
        <v>0</v>
      </c>
      <c r="Q460" t="str">
        <f>IF(score!$J460=".",".",IF(score!$J460=0,"0",IF(score!$J460=25,"1",IF(score!$J460=50,"0",IF(score!$J460=75,"0",IF(score!$J460=100,"0"))))))</f>
        <v>0</v>
      </c>
      <c r="R460" t="str">
        <f>IF(score!$J460=".",".",IF(score!$J460=0,"0",IF(score!$J460=25,"0",IF(score!$J460=50,"1",IF(score!$J460=75,"0",IF(score!$J460=100,"0"))))))</f>
        <v>0</v>
      </c>
      <c r="S460" t="str">
        <f>IF(score!$J460=".",".",IF(score!$J460=0,"0",IF(score!$J460=25,"0",IF(score!$J460=50,"0",IF(score!$J460=75,"1",IF(score!$J460=100,"0"))))))</f>
        <v>0</v>
      </c>
      <c r="T460" t="str">
        <f>IF(score!$K460=".",".",IF(score!$K460=0,"1",IF(score!$K460=20,"0",IF(score!$K460=40,"0",IF(score!$K460=60,"0",IF(score!$K460=80,"0",IF(score!$K460=100,"0")))))))</f>
        <v>0</v>
      </c>
      <c r="U460" t="str">
        <f>IF(score!$K460=".",".",IF(score!$K460=0,"0",IF(score!$K460=20,"1",IF(score!$K460=40,"0",IF(score!$K460=60,"0",IF(score!$K460=80,"0",IF(score!$K460=100,"0")))))))</f>
        <v>0</v>
      </c>
      <c r="V460" t="str">
        <f>IF(score!$K460=".",".",IF(score!$K460=0,"0",IF(score!$K460=20,"0",IF(score!$K460=40,"1",IF(score!$K460=60,"0",IF(score!$K460=80,"0",IF(score!$K460=100,"0")))))))</f>
        <v>0</v>
      </c>
      <c r="W460" t="str">
        <f>IF(score!$K460=".",".",IF(score!$K460=0,"0",IF(score!$K460=20,"0",IF(score!$K460=40,"0",IF(score!$K460=60,"1",IF(score!$K460=80,"0",IF(score!$K460=100,"0")))))))</f>
        <v>0</v>
      </c>
      <c r="X460" t="str">
        <f>IF(score!$K460=".",".",IF(score!$K460=0,"0",IF(score!$K460=20,"0",IF(score!$K460=40,"0",IF(score!$K460=60,"0",IF(score!$K460=80,"1",IF(score!$K460=100,"0")))))))</f>
        <v>1</v>
      </c>
      <c r="Y460" t="str">
        <f>IF(score!$L460=".",".",IF(score!$L460=0,"1",IF(score!$L460=20,"0",IF(score!$L460=40,"0",IF(score!$L460=60,"0",IF(score!$L460=80,"0",IF(score!$L460=100,"0")))))))</f>
        <v>0</v>
      </c>
      <c r="Z460" t="str">
        <f>IF(score!$L460=".",".",IF(score!$L460=0,"0",IF(score!$L460=20,"1",IF(score!$L460=40,"0",IF(score!$L460=60,"0",IF(score!$L460=80,"0",IF(score!$L460=100,"0")))))))</f>
        <v>0</v>
      </c>
      <c r="AA460" t="str">
        <f>IF(score!$L460=".",".",IF(score!$L460=0,"0",IF(score!$L460=20,"0",IF(score!$L460=40,"1",IF(score!$L460=60,"0",IF(score!$L460=80,"0",IF(score!$L460=100,"0")))))))</f>
        <v>0</v>
      </c>
      <c r="AB460" t="str">
        <f>IF(score!$L460=".",".",IF(score!$L460=0,"0",IF(score!$L460=20,"0",IF(score!$L460=40,"0",IF(score!$L460=60,"1",IF(score!$L460=80,"0",IF(score!$L460=100,"0")))))))</f>
        <v>0</v>
      </c>
      <c r="AC460" t="str">
        <f>IF(score!$L460=".",".",IF(score!$L460=0,"0",IF(score!$L460=20,"0",IF(score!$L460=40,"0",IF(score!$L460=60,"0",IF(score!$L460=80,"1",IF(score!L460=100,"0")))))))</f>
        <v>1</v>
      </c>
      <c r="AD460" t="str">
        <f>IF(score!$M460=".",".",IF(score!$M460=0,"1",IF(score!$M460=20,"0",IF(score!$M460=40,"0",IF(score!$M460=60,"0",IF(score!$M460=80,"0",IF(score!$M460=100,"0")))))))</f>
        <v>0</v>
      </c>
      <c r="AE460" t="str">
        <f>IF(score!$M460=".",".",IF(score!$M460=0,"0",IF(score!$M460=20,"1",IF(score!$M460=40,"0",IF(score!$M460=60,"0",IF(score!$M460=80,"0",IF(score!$M460=100,"0")))))))</f>
        <v>0</v>
      </c>
      <c r="AF460" t="str">
        <f>IF(score!$M460=".",".",IF(score!$M460=0,"0",IF(score!$M460=20,"0",IF(score!$M460=40,"1",IF(score!$M460=60,"0",IF(score!$M460=80,"0",IF(score!$M460=100,"0")))))))</f>
        <v>0</v>
      </c>
      <c r="AG460" t="str">
        <f>IF(score!$M460=".",".",IF(score!$M460=0,"0",IF(score!$M460=20,"0",IF(score!$M460=40,"0",IF(score!$M460=60,"1",IF(score!$M460=80,"0",IF(score!$M460=100,"0")))))))</f>
        <v>0</v>
      </c>
      <c r="AH460" t="str">
        <f>IF(score!$M460=".",".",IF(score!$M460=0,"0",IF(score!$M460=20,"0",IF(score!$M460=40,"0",IF(score!$M460=60,"0",IF(score!$M460=80,"1",IF(score!$M460=100,"0")))))))</f>
        <v>0</v>
      </c>
      <c r="AI460" t="str">
        <f>IF(score!$N460=".",".",IF(score!$N460=0,"1",IF(score!$N460=25,"0",IF(score!$N460=50,"0",IF(score!$N460=75,"0",IF(score!$N460=100,"0"))))))</f>
        <v>0</v>
      </c>
      <c r="AJ460" t="str">
        <f>IF(score!$N460=".",".",IF(score!$N460=0,"0",IF(score!$N460=25,"1",IF(score!$N460=50,"0",IF(score!$N460=75,"0",IF(score!$N460=100,"0"))))))</f>
        <v>0</v>
      </c>
      <c r="AK460" t="str">
        <f>IF(score!$N460=".",".",IF(score!$N460=0,"0",IF(score!$N460=25,"0",IF(score!$N460=50,"1",IF(score!$N460=75,"0",IF(score!$N460=100,"0"))))))</f>
        <v>0</v>
      </c>
      <c r="AL460" t="str">
        <f>IF(score!$N460=".",".",IF(score!$N460=0,"0",IF(score!$N460=25,"0",IF(score!$N460=50,"0",IF(score!$N460=75,"1",IF(score!$N460=100,"0"))))))</f>
        <v>0</v>
      </c>
      <c r="AN460">
        <f t="shared" si="490"/>
        <v>0</v>
      </c>
      <c r="AO460">
        <f t="shared" si="491"/>
        <v>0</v>
      </c>
      <c r="AP460">
        <f t="shared" si="492"/>
        <v>0</v>
      </c>
      <c r="AQ460">
        <f t="shared" si="493"/>
        <v>-1.3187199999999999</v>
      </c>
      <c r="AR460">
        <f t="shared" si="494"/>
        <v>0</v>
      </c>
      <c r="AS460">
        <f t="shared" si="495"/>
        <v>-3.4555500000000001</v>
      </c>
      <c r="AT460">
        <f t="shared" si="496"/>
        <v>0</v>
      </c>
      <c r="AU460">
        <f t="shared" si="497"/>
        <v>-2.7355700000000001</v>
      </c>
      <c r="AV460">
        <f t="shared" si="498"/>
        <v>0</v>
      </c>
      <c r="AW460">
        <f t="shared" si="499"/>
        <v>0</v>
      </c>
      <c r="AX460">
        <f t="shared" si="500"/>
        <v>0</v>
      </c>
      <c r="AY460">
        <f t="shared" si="501"/>
        <v>0</v>
      </c>
      <c r="AZ460">
        <f t="shared" si="502"/>
        <v>0</v>
      </c>
      <c r="BA460">
        <f t="shared" si="503"/>
        <v>0</v>
      </c>
      <c r="BB460">
        <f t="shared" si="504"/>
        <v>0</v>
      </c>
      <c r="BC460">
        <f t="shared" si="505"/>
        <v>0</v>
      </c>
      <c r="BD460">
        <f t="shared" si="506"/>
        <v>0</v>
      </c>
      <c r="BE460">
        <f t="shared" si="507"/>
        <v>0</v>
      </c>
      <c r="BF460">
        <f t="shared" si="508"/>
        <v>0</v>
      </c>
      <c r="BG460">
        <f t="shared" si="509"/>
        <v>0</v>
      </c>
      <c r="BH460">
        <f t="shared" si="510"/>
        <v>0.66513999999999995</v>
      </c>
      <c r="BI460">
        <f t="shared" si="511"/>
        <v>0</v>
      </c>
      <c r="BJ460">
        <f t="shared" si="512"/>
        <v>0</v>
      </c>
      <c r="BK460">
        <f t="shared" si="513"/>
        <v>0</v>
      </c>
      <c r="BL460">
        <f t="shared" si="514"/>
        <v>0</v>
      </c>
      <c r="BM460">
        <f t="shared" si="515"/>
        <v>-0.42251</v>
      </c>
      <c r="BN460">
        <f t="shared" si="516"/>
        <v>0</v>
      </c>
      <c r="BO460">
        <f t="shared" si="517"/>
        <v>0</v>
      </c>
      <c r="BP460">
        <f t="shared" si="518"/>
        <v>0</v>
      </c>
      <c r="BQ460">
        <f t="shared" si="519"/>
        <v>0</v>
      </c>
      <c r="BR460">
        <f t="shared" si="520"/>
        <v>0</v>
      </c>
      <c r="BS460">
        <f t="shared" si="521"/>
        <v>0</v>
      </c>
      <c r="BT460">
        <f t="shared" si="522"/>
        <v>0</v>
      </c>
      <c r="BU460">
        <f t="shared" si="523"/>
        <v>0</v>
      </c>
      <c r="BV460">
        <f t="shared" si="524"/>
        <v>0</v>
      </c>
      <c r="BX460">
        <f t="shared" si="525"/>
        <v>0</v>
      </c>
      <c r="BY460">
        <f t="shared" si="526"/>
        <v>0</v>
      </c>
      <c r="BZ460">
        <f t="shared" si="527"/>
        <v>0</v>
      </c>
      <c r="CA460">
        <f t="shared" si="528"/>
        <v>-6.0639999999999999E-2</v>
      </c>
      <c r="CB460">
        <f t="shared" si="529"/>
        <v>0</v>
      </c>
      <c r="CC460">
        <f t="shared" si="530"/>
        <v>1.8684000000000001</v>
      </c>
      <c r="CD460">
        <f t="shared" si="531"/>
        <v>0</v>
      </c>
      <c r="CE460">
        <f t="shared" si="532"/>
        <v>1.43103</v>
      </c>
      <c r="CF460">
        <f t="shared" si="533"/>
        <v>0</v>
      </c>
      <c r="CG460">
        <f t="shared" si="534"/>
        <v>0</v>
      </c>
      <c r="CH460">
        <f t="shared" si="535"/>
        <v>0</v>
      </c>
      <c r="CI460">
        <f t="shared" si="536"/>
        <v>0</v>
      </c>
      <c r="CJ460">
        <f t="shared" si="537"/>
        <v>0</v>
      </c>
      <c r="CK460">
        <f t="shared" si="538"/>
        <v>0</v>
      </c>
      <c r="CL460">
        <f t="shared" si="539"/>
        <v>0</v>
      </c>
      <c r="CM460">
        <f t="shared" si="540"/>
        <v>0</v>
      </c>
      <c r="CN460">
        <f t="shared" si="541"/>
        <v>0</v>
      </c>
      <c r="CO460">
        <f t="shared" si="542"/>
        <v>0</v>
      </c>
      <c r="CP460">
        <f t="shared" si="543"/>
        <v>0</v>
      </c>
      <c r="CQ460">
        <f t="shared" si="544"/>
        <v>0</v>
      </c>
      <c r="CR460">
        <f t="shared" si="545"/>
        <v>-1.9494899999999999</v>
      </c>
      <c r="CS460">
        <f t="shared" si="546"/>
        <v>0</v>
      </c>
      <c r="CT460">
        <f t="shared" si="547"/>
        <v>0</v>
      </c>
      <c r="CU460">
        <f t="shared" si="548"/>
        <v>0</v>
      </c>
      <c r="CV460">
        <f t="shared" si="549"/>
        <v>0</v>
      </c>
      <c r="CW460">
        <f t="shared" si="550"/>
        <v>-0.92057</v>
      </c>
      <c r="CX460">
        <f t="shared" si="551"/>
        <v>0</v>
      </c>
      <c r="CY460">
        <f t="shared" si="552"/>
        <v>0</v>
      </c>
      <c r="CZ460">
        <f t="shared" si="553"/>
        <v>0</v>
      </c>
      <c r="DA460">
        <f t="shared" si="554"/>
        <v>0</v>
      </c>
      <c r="DB460">
        <f t="shared" si="555"/>
        <v>0</v>
      </c>
      <c r="DC460">
        <f t="shared" si="556"/>
        <v>0</v>
      </c>
      <c r="DD460">
        <f t="shared" si="557"/>
        <v>0</v>
      </c>
      <c r="DE460">
        <f t="shared" si="558"/>
        <v>0</v>
      </c>
      <c r="DF460">
        <f t="shared" si="559"/>
        <v>0</v>
      </c>
    </row>
    <row r="461" spans="1:110" x14ac:dyDescent="0.25">
      <c r="A461" s="4">
        <f>raw!$A461:$A461</f>
        <v>43369</v>
      </c>
      <c r="B461" s="6" t="str">
        <f>raw!$B461:$B461</f>
        <v>0012-0011</v>
      </c>
      <c r="D461" t="str">
        <f>IF(score!$C461=".",".",IF(score!$C461=0,"1",IF(score!$C461=25,"0",IF(score!$C461=50,"0",IF(score!$C461=75,"0",IF(score!$C461=100,"0"))))))</f>
        <v>0</v>
      </c>
      <c r="E461" t="str">
        <f>IF(score!$C461=".",".",IF(score!$C461=0,"0",IF(score!$C461=25,"1",IF(score!$C461=50,"0",IF(score!$C461=75,"0",IF(score!$C461=100,"0"))))))</f>
        <v>1</v>
      </c>
      <c r="F461" t="str">
        <f>IF(score!$C461=".",".",IF(score!$C461=0,"0",IF(score!$C461=25,"0",IF(score!$C461=50,"1",IF(score!$C461=75,"0",IF(score!$C461=100,"0"))))))</f>
        <v>0</v>
      </c>
      <c r="G461" t="str">
        <f>IF(score!$C461=".",".",IF(score!$C461=0,"0",IF(score!$C461=25,"0",IF(score!$C461=50,"0",IF(score!$C461=75,"1",IF(score!$C461=100,"0"))))))</f>
        <v>0</v>
      </c>
      <c r="H461" t="str">
        <f>IF(score!$D461=".",".",IF(score!$D461=0,"1",IF(score!$D461=50,"0",IF(score!$D461=100,"0"))))</f>
        <v>1</v>
      </c>
      <c r="I461" t="str">
        <f>IF(score!$D461=".",".",IF(score!$D461=0,"0",IF(score!$D461=50,"1",IF(score!$D461=100,"0"))))</f>
        <v>0</v>
      </c>
      <c r="J461" t="str">
        <f>IF(score!$E461=".",".",IF(score!$E461=0,"1",IF(score!$E461=50,"0",IF(score!$E461=100,"0"))))</f>
        <v>1</v>
      </c>
      <c r="K461" t="str">
        <f>IF(score!$E461=".",".",IF(score!$E461=0,"0",IF(score!$E461=50,"1",IF(score!$E461=100,"0"))))</f>
        <v>0</v>
      </c>
      <c r="L461" t="str">
        <f>IF(score!$F461=".",".",IF(score!$F461=0,"1",IF(score!$F461=100,"0")))</f>
        <v>0</v>
      </c>
      <c r="M461" t="str">
        <f>IF(score!$G461=".",".",IF(score!$G461=0,"1",IF(score!$G461=100,"0")))</f>
        <v>0</v>
      </c>
      <c r="N461" t="str">
        <f>IF(score!$H461=".",".",IF(score!$H461=0,"1",IF(score!$H461=100,"0")))</f>
        <v>0</v>
      </c>
      <c r="O461" t="str">
        <f>IF(score!$I461=".",".",IF(score!$I461=0,"1",IF(score!$I461=50,"0",IF(score!$I461=100,"0"))))</f>
        <v>0</v>
      </c>
      <c r="P461" t="str">
        <f>IF(score!$J461=".",".",IF(score!$J461=0,"1",IF(score!$J461=25,"0",IF(score!$J461=50,"0",IF(score!$J461=75,"0",IF(score!$J461=100,"0"))))))</f>
        <v>0</v>
      </c>
      <c r="Q461" t="str">
        <f>IF(score!$J461=".",".",IF(score!$J461=0,"0",IF(score!$J461=25,"1",IF(score!$J461=50,"0",IF(score!$J461=75,"0",IF(score!$J461=100,"0"))))))</f>
        <v>0</v>
      </c>
      <c r="R461" t="str">
        <f>IF(score!$J461=".",".",IF(score!$J461=0,"0",IF(score!$J461=25,"0",IF(score!$J461=50,"1",IF(score!$J461=75,"0",IF(score!$J461=100,"0"))))))</f>
        <v>1</v>
      </c>
      <c r="S461" t="str">
        <f>IF(score!$J461=".",".",IF(score!$J461=0,"0",IF(score!$J461=25,"0",IF(score!$J461=50,"0",IF(score!$J461=75,"1",IF(score!$J461=100,"0"))))))</f>
        <v>0</v>
      </c>
      <c r="T461" t="str">
        <f>IF(score!$K461=".",".",IF(score!$K461=0,"1",IF(score!$K461=20,"0",IF(score!$K461=40,"0",IF(score!$K461=60,"0",IF(score!$K461=80,"0",IF(score!$K461=100,"0")))))))</f>
        <v>0</v>
      </c>
      <c r="U461" t="str">
        <f>IF(score!$K461=".",".",IF(score!$K461=0,"0",IF(score!$K461=20,"1",IF(score!$K461=40,"0",IF(score!$K461=60,"0",IF(score!$K461=80,"0",IF(score!$K461=100,"0")))))))</f>
        <v>0</v>
      </c>
      <c r="V461" t="str">
        <f>IF(score!$K461=".",".",IF(score!$K461=0,"0",IF(score!$K461=20,"0",IF(score!$K461=40,"1",IF(score!$K461=60,"0",IF(score!$K461=80,"0",IF(score!$K461=100,"0")))))))</f>
        <v>0</v>
      </c>
      <c r="W461" t="str">
        <f>IF(score!$K461=".",".",IF(score!$K461=0,"0",IF(score!$K461=20,"0",IF(score!$K461=40,"0",IF(score!$K461=60,"1",IF(score!$K461=80,"0",IF(score!$K461=100,"0")))))))</f>
        <v>1</v>
      </c>
      <c r="X461" t="str">
        <f>IF(score!$K461=".",".",IF(score!$K461=0,"0",IF(score!$K461=20,"0",IF(score!$K461=40,"0",IF(score!$K461=60,"0",IF(score!$K461=80,"1",IF(score!$K461=100,"0")))))))</f>
        <v>0</v>
      </c>
      <c r="Y461" t="str">
        <f>IF(score!$L461=".",".",IF(score!$L461=0,"1",IF(score!$L461=20,"0",IF(score!$L461=40,"0",IF(score!$L461=60,"0",IF(score!$L461=80,"0",IF(score!$L461=100,"0")))))))</f>
        <v>0</v>
      </c>
      <c r="Z461" t="str">
        <f>IF(score!$L461=".",".",IF(score!$L461=0,"0",IF(score!$L461=20,"1",IF(score!$L461=40,"0",IF(score!$L461=60,"0",IF(score!$L461=80,"0",IF(score!$L461=100,"0")))))))</f>
        <v>0</v>
      </c>
      <c r="AA461" t="str">
        <f>IF(score!$L461=".",".",IF(score!$L461=0,"0",IF(score!$L461=20,"0",IF(score!$L461=40,"1",IF(score!$L461=60,"0",IF(score!$L461=80,"0",IF(score!$L461=100,"0")))))))</f>
        <v>1</v>
      </c>
      <c r="AB461" t="str">
        <f>IF(score!$L461=".",".",IF(score!$L461=0,"0",IF(score!$L461=20,"0",IF(score!$L461=40,"0",IF(score!$L461=60,"1",IF(score!$L461=80,"0",IF(score!$L461=100,"0")))))))</f>
        <v>0</v>
      </c>
      <c r="AC461" t="str">
        <f>IF(score!$L461=".",".",IF(score!$L461=0,"0",IF(score!$L461=20,"0",IF(score!$L461=40,"0",IF(score!$L461=60,"0",IF(score!$L461=80,"1",IF(score!L461=100,"0")))))))</f>
        <v>0</v>
      </c>
      <c r="AD461" t="str">
        <f>IF(score!$M461=".",".",IF(score!$M461=0,"1",IF(score!$M461=20,"0",IF(score!$M461=40,"0",IF(score!$M461=60,"0",IF(score!$M461=80,"0",IF(score!$M461=100,"0")))))))</f>
        <v>0</v>
      </c>
      <c r="AE461" t="str">
        <f>IF(score!$M461=".",".",IF(score!$M461=0,"0",IF(score!$M461=20,"1",IF(score!$M461=40,"0",IF(score!$M461=60,"0",IF(score!$M461=80,"0",IF(score!$M461=100,"0")))))))</f>
        <v>0</v>
      </c>
      <c r="AF461" t="str">
        <f>IF(score!$M461=".",".",IF(score!$M461=0,"0",IF(score!$M461=20,"0",IF(score!$M461=40,"1",IF(score!$M461=60,"0",IF(score!$M461=80,"0",IF(score!$M461=100,"0")))))))</f>
        <v>1</v>
      </c>
      <c r="AG461" t="str">
        <f>IF(score!$M461=".",".",IF(score!$M461=0,"0",IF(score!$M461=20,"0",IF(score!$M461=40,"0",IF(score!$M461=60,"1",IF(score!$M461=80,"0",IF(score!$M461=100,"0")))))))</f>
        <v>0</v>
      </c>
      <c r="AH461" t="str">
        <f>IF(score!$M461=".",".",IF(score!$M461=0,"0",IF(score!$M461=20,"0",IF(score!$M461=40,"0",IF(score!$M461=60,"0",IF(score!$M461=80,"1",IF(score!$M461=100,"0")))))))</f>
        <v>0</v>
      </c>
      <c r="AI461" t="str">
        <f>IF(score!$N461=".",".",IF(score!$N461=0,"1",IF(score!$N461=25,"0",IF(score!$N461=50,"0",IF(score!$N461=75,"0",IF(score!$N461=100,"0"))))))</f>
        <v>0</v>
      </c>
      <c r="AJ461" t="str">
        <f>IF(score!$N461=".",".",IF(score!$N461=0,"0",IF(score!$N461=25,"1",IF(score!$N461=50,"0",IF(score!$N461=75,"0",IF(score!$N461=100,"0"))))))</f>
        <v>0</v>
      </c>
      <c r="AK461" t="str">
        <f>IF(score!$N461=".",".",IF(score!$N461=0,"0",IF(score!$N461=25,"0",IF(score!$N461=50,"1",IF(score!$N461=75,"0",IF(score!$N461=100,"0"))))))</f>
        <v>0</v>
      </c>
      <c r="AL461" t="str">
        <f>IF(score!$N461=".",".",IF(score!$N461=0,"0",IF(score!$N461=25,"0",IF(score!$N461=50,"0",IF(score!$N461=75,"1",IF(score!$N461=100,"0"))))))</f>
        <v>1</v>
      </c>
      <c r="AN461">
        <f t="shared" si="490"/>
        <v>0</v>
      </c>
      <c r="AO461">
        <f t="shared" si="491"/>
        <v>-5.5646100000000001</v>
      </c>
      <c r="AP461">
        <f t="shared" si="492"/>
        <v>0</v>
      </c>
      <c r="AQ461">
        <f t="shared" si="493"/>
        <v>0</v>
      </c>
      <c r="AR461">
        <f t="shared" si="494"/>
        <v>-7.2321600000000004</v>
      </c>
      <c r="AS461">
        <f t="shared" si="495"/>
        <v>0</v>
      </c>
      <c r="AT461">
        <f t="shared" si="496"/>
        <v>-6.24397</v>
      </c>
      <c r="AU461">
        <f t="shared" si="497"/>
        <v>0</v>
      </c>
      <c r="AV461">
        <f t="shared" si="498"/>
        <v>0</v>
      </c>
      <c r="AW461">
        <f t="shared" si="499"/>
        <v>0</v>
      </c>
      <c r="AX461">
        <f t="shared" si="500"/>
        <v>0</v>
      </c>
      <c r="AY461">
        <f t="shared" si="501"/>
        <v>0</v>
      </c>
      <c r="AZ461">
        <f t="shared" si="502"/>
        <v>0</v>
      </c>
      <c r="BA461">
        <f t="shared" si="503"/>
        <v>0</v>
      </c>
      <c r="BB461">
        <f t="shared" si="504"/>
        <v>-6.5052199999999996</v>
      </c>
      <c r="BC461">
        <f t="shared" si="505"/>
        <v>0</v>
      </c>
      <c r="BD461">
        <f t="shared" si="506"/>
        <v>0</v>
      </c>
      <c r="BE461">
        <f t="shared" si="507"/>
        <v>0</v>
      </c>
      <c r="BF461">
        <f t="shared" si="508"/>
        <v>0</v>
      </c>
      <c r="BG461">
        <f t="shared" si="509"/>
        <v>1.3668899999999999</v>
      </c>
      <c r="BH461">
        <f t="shared" si="510"/>
        <v>0</v>
      </c>
      <c r="BI461">
        <f t="shared" si="511"/>
        <v>0</v>
      </c>
      <c r="BJ461">
        <f t="shared" si="512"/>
        <v>0</v>
      </c>
      <c r="BK461">
        <f t="shared" si="513"/>
        <v>-1.6185</v>
      </c>
      <c r="BL461">
        <f t="shared" si="514"/>
        <v>0</v>
      </c>
      <c r="BM461">
        <f t="shared" si="515"/>
        <v>0</v>
      </c>
      <c r="BN461">
        <f t="shared" si="516"/>
        <v>0</v>
      </c>
      <c r="BO461">
        <f t="shared" si="517"/>
        <v>0</v>
      </c>
      <c r="BP461">
        <f t="shared" si="518"/>
        <v>2.3424700000000001</v>
      </c>
      <c r="BQ461">
        <f t="shared" si="519"/>
        <v>0</v>
      </c>
      <c r="BR461">
        <f t="shared" si="520"/>
        <v>0</v>
      </c>
      <c r="BS461">
        <f t="shared" si="521"/>
        <v>0</v>
      </c>
      <c r="BT461">
        <f t="shared" si="522"/>
        <v>0</v>
      </c>
      <c r="BU461">
        <f t="shared" si="523"/>
        <v>0</v>
      </c>
      <c r="BV461">
        <f t="shared" si="524"/>
        <v>0.11038000000000001</v>
      </c>
      <c r="BX461">
        <f t="shared" si="525"/>
        <v>0</v>
      </c>
      <c r="BY461">
        <f t="shared" si="526"/>
        <v>-0.16891</v>
      </c>
      <c r="BZ461">
        <f t="shared" si="527"/>
        <v>0</v>
      </c>
      <c r="CA461">
        <f t="shared" si="528"/>
        <v>0</v>
      </c>
      <c r="CB461">
        <f t="shared" si="529"/>
        <v>3.9311500000000001</v>
      </c>
      <c r="CC461">
        <f t="shared" si="530"/>
        <v>0</v>
      </c>
      <c r="CD461">
        <f t="shared" si="531"/>
        <v>2.68282</v>
      </c>
      <c r="CE461">
        <f t="shared" si="532"/>
        <v>0</v>
      </c>
      <c r="CF461">
        <f t="shared" si="533"/>
        <v>0</v>
      </c>
      <c r="CG461">
        <f t="shared" si="534"/>
        <v>0</v>
      </c>
      <c r="CH461">
        <f t="shared" si="535"/>
        <v>0</v>
      </c>
      <c r="CI461">
        <f t="shared" si="536"/>
        <v>0</v>
      </c>
      <c r="CJ461">
        <f t="shared" si="537"/>
        <v>0</v>
      </c>
      <c r="CK461">
        <f t="shared" si="538"/>
        <v>0</v>
      </c>
      <c r="CL461">
        <f t="shared" si="539"/>
        <v>1.4938400000000001</v>
      </c>
      <c r="CM461">
        <f t="shared" si="540"/>
        <v>0</v>
      </c>
      <c r="CN461">
        <f t="shared" si="541"/>
        <v>0</v>
      </c>
      <c r="CO461">
        <f t="shared" si="542"/>
        <v>0</v>
      </c>
      <c r="CP461">
        <f t="shared" si="543"/>
        <v>0</v>
      </c>
      <c r="CQ461">
        <f t="shared" si="544"/>
        <v>-4.09842</v>
      </c>
      <c r="CR461">
        <f t="shared" si="545"/>
        <v>0</v>
      </c>
      <c r="CS461">
        <f t="shared" si="546"/>
        <v>0</v>
      </c>
      <c r="CT461">
        <f t="shared" si="547"/>
        <v>0</v>
      </c>
      <c r="CU461">
        <f t="shared" si="548"/>
        <v>-3.2980499999999999</v>
      </c>
      <c r="CV461">
        <f t="shared" si="549"/>
        <v>0</v>
      </c>
      <c r="CW461">
        <f t="shared" si="550"/>
        <v>0</v>
      </c>
      <c r="CX461">
        <f t="shared" si="551"/>
        <v>0</v>
      </c>
      <c r="CY461">
        <f t="shared" si="552"/>
        <v>0</v>
      </c>
      <c r="CZ461">
        <f t="shared" si="553"/>
        <v>-8.0991400000000002</v>
      </c>
      <c r="DA461">
        <f t="shared" si="554"/>
        <v>0</v>
      </c>
      <c r="DB461">
        <f t="shared" si="555"/>
        <v>0</v>
      </c>
      <c r="DC461">
        <f t="shared" si="556"/>
        <v>0</v>
      </c>
      <c r="DD461">
        <f t="shared" si="557"/>
        <v>0</v>
      </c>
      <c r="DE461">
        <f t="shared" si="558"/>
        <v>0</v>
      </c>
      <c r="DF461">
        <f t="shared" si="559"/>
        <v>-3.13896</v>
      </c>
    </row>
    <row r="462" spans="1:110" x14ac:dyDescent="0.25">
      <c r="A462" s="4">
        <f>raw!$A462:$A462</f>
        <v>43342</v>
      </c>
      <c r="B462" s="6" t="str">
        <f>raw!$B462:$B462</f>
        <v>0012-0012</v>
      </c>
      <c r="D462" t="str">
        <f>IF(score!$C462=".",".",IF(score!$C462=0,"1",IF(score!$C462=25,"0",IF(score!$C462=50,"0",IF(score!$C462=75,"0",IF(score!$C462=100,"0"))))))</f>
        <v>0</v>
      </c>
      <c r="E462" t="str">
        <f>IF(score!$C462=".",".",IF(score!$C462=0,"0",IF(score!$C462=25,"1",IF(score!$C462=50,"0",IF(score!$C462=75,"0",IF(score!$C462=100,"0"))))))</f>
        <v>0</v>
      </c>
      <c r="F462" t="str">
        <f>IF(score!$C462=".",".",IF(score!$C462=0,"0",IF(score!$C462=25,"0",IF(score!$C462=50,"1",IF(score!$C462=75,"0",IF(score!$C462=100,"0"))))))</f>
        <v>1</v>
      </c>
      <c r="G462" t="str">
        <f>IF(score!$C462=".",".",IF(score!$C462=0,"0",IF(score!$C462=25,"0",IF(score!$C462=50,"0",IF(score!$C462=75,"1",IF(score!$C462=100,"0"))))))</f>
        <v>0</v>
      </c>
      <c r="H462" t="str">
        <f>IF(score!$D462=".",".",IF(score!$D462=0,"1",IF(score!$D462=50,"0",IF(score!$D462=100,"0"))))</f>
        <v>0</v>
      </c>
      <c r="I462" t="str">
        <f>IF(score!$D462=".",".",IF(score!$D462=0,"0",IF(score!$D462=50,"1",IF(score!$D462=100,"0"))))</f>
        <v>1</v>
      </c>
      <c r="J462" t="str">
        <f>IF(score!$E462=".",".",IF(score!$E462=0,"1",IF(score!$E462=50,"0",IF(score!$E462=100,"0"))))</f>
        <v>0</v>
      </c>
      <c r="K462" t="str">
        <f>IF(score!$E462=".",".",IF(score!$E462=0,"0",IF(score!$E462=50,"1",IF(score!$E462=100,"0"))))</f>
        <v>1</v>
      </c>
      <c r="L462" t="str">
        <f>IF(score!$F462=".",".",IF(score!$F462=0,"1",IF(score!$F462=100,"0")))</f>
        <v>0</v>
      </c>
      <c r="M462" t="str">
        <f>IF(score!$G462=".",".",IF(score!$G462=0,"1",IF(score!$G462=100,"0")))</f>
        <v>0</v>
      </c>
      <c r="N462" t="str">
        <f>IF(score!$H462=".",".",IF(score!$H462=0,"1",IF(score!$H462=100,"0")))</f>
        <v>0</v>
      </c>
      <c r="O462" t="str">
        <f>IF(score!$I462=".",".",IF(score!$I462=0,"1",IF(score!$I462=50,"0",IF(score!$I462=100,"0"))))</f>
        <v>0</v>
      </c>
      <c r="P462" t="str">
        <f>IF(score!$J462=".",".",IF(score!$J462=0,"1",IF(score!$J462=25,"0",IF(score!$J462=50,"0",IF(score!$J462=75,"0",IF(score!$J462=100,"0"))))))</f>
        <v>0</v>
      </c>
      <c r="Q462" t="str">
        <f>IF(score!$J462=".",".",IF(score!$J462=0,"0",IF(score!$J462=25,"1",IF(score!$J462=50,"0",IF(score!$J462=75,"0",IF(score!$J462=100,"0"))))))</f>
        <v>0</v>
      </c>
      <c r="R462" t="str">
        <f>IF(score!$J462=".",".",IF(score!$J462=0,"0",IF(score!$J462=25,"0",IF(score!$J462=50,"1",IF(score!$J462=75,"0",IF(score!$J462=100,"0"))))))</f>
        <v>0</v>
      </c>
      <c r="S462" t="str">
        <f>IF(score!$J462=".",".",IF(score!$J462=0,"0",IF(score!$J462=25,"0",IF(score!$J462=50,"0",IF(score!$J462=75,"1",IF(score!$J462=100,"0"))))))</f>
        <v>0</v>
      </c>
      <c r="T462" t="str">
        <f>IF(score!$K462=".",".",IF(score!$K462=0,"1",IF(score!$K462=20,"0",IF(score!$K462=40,"0",IF(score!$K462=60,"0",IF(score!$K462=80,"0",IF(score!$K462=100,"0")))))))</f>
        <v>0</v>
      </c>
      <c r="U462" t="str">
        <f>IF(score!$K462=".",".",IF(score!$K462=0,"0",IF(score!$K462=20,"1",IF(score!$K462=40,"0",IF(score!$K462=60,"0",IF(score!$K462=80,"0",IF(score!$K462=100,"0")))))))</f>
        <v>0</v>
      </c>
      <c r="V462" t="str">
        <f>IF(score!$K462=".",".",IF(score!$K462=0,"0",IF(score!$K462=20,"0",IF(score!$K462=40,"1",IF(score!$K462=60,"0",IF(score!$K462=80,"0",IF(score!$K462=100,"0")))))))</f>
        <v>0</v>
      </c>
      <c r="W462" t="str">
        <f>IF(score!$K462=".",".",IF(score!$K462=0,"0",IF(score!$K462=20,"0",IF(score!$K462=40,"0",IF(score!$K462=60,"1",IF(score!$K462=80,"0",IF(score!$K462=100,"0")))))))</f>
        <v>0</v>
      </c>
      <c r="X462" t="str">
        <f>IF(score!$K462=".",".",IF(score!$K462=0,"0",IF(score!$K462=20,"0",IF(score!$K462=40,"0",IF(score!$K462=60,"0",IF(score!$K462=80,"1",IF(score!$K462=100,"0")))))))</f>
        <v>1</v>
      </c>
      <c r="Y462" t="str">
        <f>IF(score!$L462=".",".",IF(score!$L462=0,"1",IF(score!$L462=20,"0",IF(score!$L462=40,"0",IF(score!$L462=60,"0",IF(score!$L462=80,"0",IF(score!$L462=100,"0")))))))</f>
        <v>0</v>
      </c>
      <c r="Z462" t="str">
        <f>IF(score!$L462=".",".",IF(score!$L462=0,"0",IF(score!$L462=20,"1",IF(score!$L462=40,"0",IF(score!$L462=60,"0",IF(score!$L462=80,"0",IF(score!$L462=100,"0")))))))</f>
        <v>0</v>
      </c>
      <c r="AA462" t="str">
        <f>IF(score!$L462=".",".",IF(score!$L462=0,"0",IF(score!$L462=20,"0",IF(score!$L462=40,"1",IF(score!$L462=60,"0",IF(score!$L462=80,"0",IF(score!$L462=100,"0")))))))</f>
        <v>1</v>
      </c>
      <c r="AB462" t="str">
        <f>IF(score!$L462=".",".",IF(score!$L462=0,"0",IF(score!$L462=20,"0",IF(score!$L462=40,"0",IF(score!$L462=60,"1",IF(score!$L462=80,"0",IF(score!$L462=100,"0")))))))</f>
        <v>0</v>
      </c>
      <c r="AC462" t="str">
        <f>IF(score!$L462=".",".",IF(score!$L462=0,"0",IF(score!$L462=20,"0",IF(score!$L462=40,"0",IF(score!$L462=60,"0",IF(score!$L462=80,"1",IF(score!L462=100,"0")))))))</f>
        <v>0</v>
      </c>
      <c r="AD462" t="str">
        <f>IF(score!$M462=".",".",IF(score!$M462=0,"1",IF(score!$M462=20,"0",IF(score!$M462=40,"0",IF(score!$M462=60,"0",IF(score!$M462=80,"0",IF(score!$M462=100,"0")))))))</f>
        <v>0</v>
      </c>
      <c r="AE462" t="str">
        <f>IF(score!$M462=".",".",IF(score!$M462=0,"0",IF(score!$M462=20,"1",IF(score!$M462=40,"0",IF(score!$M462=60,"0",IF(score!$M462=80,"0",IF(score!$M462=100,"0")))))))</f>
        <v>0</v>
      </c>
      <c r="AF462" t="str">
        <f>IF(score!$M462=".",".",IF(score!$M462=0,"0",IF(score!$M462=20,"0",IF(score!$M462=40,"1",IF(score!$M462=60,"0",IF(score!$M462=80,"0",IF(score!$M462=100,"0")))))))</f>
        <v>0</v>
      </c>
      <c r="AG462" t="str">
        <f>IF(score!$M462=".",".",IF(score!$M462=0,"0",IF(score!$M462=20,"0",IF(score!$M462=40,"0",IF(score!$M462=60,"1",IF(score!$M462=80,"0",IF(score!$M462=100,"0")))))))</f>
        <v>0</v>
      </c>
      <c r="AH462" t="str">
        <f>IF(score!$M462=".",".",IF(score!$M462=0,"0",IF(score!$M462=20,"0",IF(score!$M462=40,"0",IF(score!$M462=60,"0",IF(score!$M462=80,"1",IF(score!$M462=100,"0")))))))</f>
        <v>1</v>
      </c>
      <c r="AI462" t="str">
        <f>IF(score!$N462=".",".",IF(score!$N462=0,"1",IF(score!$N462=25,"0",IF(score!$N462=50,"0",IF(score!$N462=75,"0",IF(score!$N462=100,"0"))))))</f>
        <v>0</v>
      </c>
      <c r="AJ462" t="str">
        <f>IF(score!$N462=".",".",IF(score!$N462=0,"0",IF(score!$N462=25,"1",IF(score!$N462=50,"0",IF(score!$N462=75,"0",IF(score!$N462=100,"0"))))))</f>
        <v>0</v>
      </c>
      <c r="AK462" t="str">
        <f>IF(score!$N462=".",".",IF(score!$N462=0,"0",IF(score!$N462=25,"0",IF(score!$N462=50,"1",IF(score!$N462=75,"0",IF(score!$N462=100,"0"))))))</f>
        <v>0</v>
      </c>
      <c r="AL462" t="str">
        <f>IF(score!$N462=".",".",IF(score!$N462=0,"0",IF(score!$N462=25,"0",IF(score!$N462=50,"0",IF(score!$N462=75,"1",IF(score!$N462=100,"0"))))))</f>
        <v>0</v>
      </c>
      <c r="AN462">
        <f t="shared" si="490"/>
        <v>0</v>
      </c>
      <c r="AO462">
        <f t="shared" si="491"/>
        <v>0</v>
      </c>
      <c r="AP462">
        <f t="shared" si="492"/>
        <v>-3.0239600000000002</v>
      </c>
      <c r="AQ462">
        <f t="shared" si="493"/>
        <v>0</v>
      </c>
      <c r="AR462">
        <f t="shared" si="494"/>
        <v>0</v>
      </c>
      <c r="AS462">
        <f t="shared" si="495"/>
        <v>-3.4555500000000001</v>
      </c>
      <c r="AT462">
        <f t="shared" si="496"/>
        <v>0</v>
      </c>
      <c r="AU462">
        <f t="shared" si="497"/>
        <v>-2.7355700000000001</v>
      </c>
      <c r="AV462">
        <f t="shared" si="498"/>
        <v>0</v>
      </c>
      <c r="AW462">
        <f t="shared" si="499"/>
        <v>0</v>
      </c>
      <c r="AX462">
        <f t="shared" si="500"/>
        <v>0</v>
      </c>
      <c r="AY462">
        <f t="shared" si="501"/>
        <v>0</v>
      </c>
      <c r="AZ462">
        <f t="shared" si="502"/>
        <v>0</v>
      </c>
      <c r="BA462">
        <f t="shared" si="503"/>
        <v>0</v>
      </c>
      <c r="BB462">
        <f t="shared" si="504"/>
        <v>0</v>
      </c>
      <c r="BC462">
        <f t="shared" si="505"/>
        <v>0</v>
      </c>
      <c r="BD462">
        <f t="shared" si="506"/>
        <v>0</v>
      </c>
      <c r="BE462">
        <f t="shared" si="507"/>
        <v>0</v>
      </c>
      <c r="BF462">
        <f t="shared" si="508"/>
        <v>0</v>
      </c>
      <c r="BG462">
        <f t="shared" si="509"/>
        <v>0</v>
      </c>
      <c r="BH462">
        <f t="shared" si="510"/>
        <v>0.66513999999999995</v>
      </c>
      <c r="BI462">
        <f t="shared" si="511"/>
        <v>0</v>
      </c>
      <c r="BJ462">
        <f t="shared" si="512"/>
        <v>0</v>
      </c>
      <c r="BK462">
        <f t="shared" si="513"/>
        <v>-1.6185</v>
      </c>
      <c r="BL462">
        <f t="shared" si="514"/>
        <v>0</v>
      </c>
      <c r="BM462">
        <f t="shared" si="515"/>
        <v>0</v>
      </c>
      <c r="BN462">
        <f t="shared" si="516"/>
        <v>0</v>
      </c>
      <c r="BO462">
        <f t="shared" si="517"/>
        <v>0</v>
      </c>
      <c r="BP462">
        <f t="shared" si="518"/>
        <v>0</v>
      </c>
      <c r="BQ462">
        <f t="shared" si="519"/>
        <v>0</v>
      </c>
      <c r="BR462">
        <f t="shared" si="520"/>
        <v>0.41188000000000002</v>
      </c>
      <c r="BS462">
        <f t="shared" si="521"/>
        <v>0</v>
      </c>
      <c r="BT462">
        <f t="shared" si="522"/>
        <v>0</v>
      </c>
      <c r="BU462">
        <f t="shared" si="523"/>
        <v>0</v>
      </c>
      <c r="BV462">
        <f t="shared" si="524"/>
        <v>0</v>
      </c>
      <c r="BX462">
        <f t="shared" si="525"/>
        <v>0</v>
      </c>
      <c r="BY462">
        <f t="shared" si="526"/>
        <v>0</v>
      </c>
      <c r="BZ462">
        <f t="shared" si="527"/>
        <v>3.4819999999999997E-2</v>
      </c>
      <c r="CA462">
        <f t="shared" si="528"/>
        <v>0</v>
      </c>
      <c r="CB462">
        <f t="shared" si="529"/>
        <v>0</v>
      </c>
      <c r="CC462">
        <f t="shared" si="530"/>
        <v>1.8684000000000001</v>
      </c>
      <c r="CD462">
        <f t="shared" si="531"/>
        <v>0</v>
      </c>
      <c r="CE462">
        <f t="shared" si="532"/>
        <v>1.43103</v>
      </c>
      <c r="CF462">
        <f t="shared" si="533"/>
        <v>0</v>
      </c>
      <c r="CG462">
        <f t="shared" si="534"/>
        <v>0</v>
      </c>
      <c r="CH462">
        <f t="shared" si="535"/>
        <v>0</v>
      </c>
      <c r="CI462">
        <f t="shared" si="536"/>
        <v>0</v>
      </c>
      <c r="CJ462">
        <f t="shared" si="537"/>
        <v>0</v>
      </c>
      <c r="CK462">
        <f t="shared" si="538"/>
        <v>0</v>
      </c>
      <c r="CL462">
        <f t="shared" si="539"/>
        <v>0</v>
      </c>
      <c r="CM462">
        <f t="shared" si="540"/>
        <v>0</v>
      </c>
      <c r="CN462">
        <f t="shared" si="541"/>
        <v>0</v>
      </c>
      <c r="CO462">
        <f t="shared" si="542"/>
        <v>0</v>
      </c>
      <c r="CP462">
        <f t="shared" si="543"/>
        <v>0</v>
      </c>
      <c r="CQ462">
        <f t="shared" si="544"/>
        <v>0</v>
      </c>
      <c r="CR462">
        <f t="shared" si="545"/>
        <v>-1.9494899999999999</v>
      </c>
      <c r="CS462">
        <f t="shared" si="546"/>
        <v>0</v>
      </c>
      <c r="CT462">
        <f t="shared" si="547"/>
        <v>0</v>
      </c>
      <c r="CU462">
        <f t="shared" si="548"/>
        <v>-3.2980499999999999</v>
      </c>
      <c r="CV462">
        <f t="shared" si="549"/>
        <v>0</v>
      </c>
      <c r="CW462">
        <f t="shared" si="550"/>
        <v>0</v>
      </c>
      <c r="CX462">
        <f t="shared" si="551"/>
        <v>0</v>
      </c>
      <c r="CY462">
        <f t="shared" si="552"/>
        <v>0</v>
      </c>
      <c r="CZ462">
        <f t="shared" si="553"/>
        <v>0</v>
      </c>
      <c r="DA462">
        <f t="shared" si="554"/>
        <v>0</v>
      </c>
      <c r="DB462">
        <f t="shared" si="555"/>
        <v>-1.9593400000000001</v>
      </c>
      <c r="DC462">
        <f t="shared" si="556"/>
        <v>0</v>
      </c>
      <c r="DD462">
        <f t="shared" si="557"/>
        <v>0</v>
      </c>
      <c r="DE462">
        <f t="shared" si="558"/>
        <v>0</v>
      </c>
      <c r="DF462">
        <f t="shared" si="559"/>
        <v>0</v>
      </c>
    </row>
    <row r="463" spans="1:110" x14ac:dyDescent="0.25">
      <c r="A463" s="4">
        <f>raw!$A463:$A463</f>
        <v>43342</v>
      </c>
      <c r="B463" s="6" t="str">
        <f>raw!$B463:$B463</f>
        <v>0012-0013</v>
      </c>
      <c r="D463" t="str">
        <f>IF(score!$C463=".",".",IF(score!$C463=0,"1",IF(score!$C463=25,"0",IF(score!$C463=50,"0",IF(score!$C463=75,"0",IF(score!$C463=100,"0"))))))</f>
        <v>0</v>
      </c>
      <c r="E463" t="str">
        <f>IF(score!$C463=".",".",IF(score!$C463=0,"0",IF(score!$C463=25,"1",IF(score!$C463=50,"0",IF(score!$C463=75,"0",IF(score!$C463=100,"0"))))))</f>
        <v>1</v>
      </c>
      <c r="F463" t="str">
        <f>IF(score!$C463=".",".",IF(score!$C463=0,"0",IF(score!$C463=25,"0",IF(score!$C463=50,"1",IF(score!$C463=75,"0",IF(score!$C463=100,"0"))))))</f>
        <v>0</v>
      </c>
      <c r="G463" t="str">
        <f>IF(score!$C463=".",".",IF(score!$C463=0,"0",IF(score!$C463=25,"0",IF(score!$C463=50,"0",IF(score!$C463=75,"1",IF(score!$C463=100,"0"))))))</f>
        <v>0</v>
      </c>
      <c r="H463" t="str">
        <f>IF(score!$D463=".",".",IF(score!$D463=0,"1",IF(score!$D463=50,"0",IF(score!$D463=100,"0"))))</f>
        <v>0</v>
      </c>
      <c r="I463" t="str">
        <f>IF(score!$D463=".",".",IF(score!$D463=0,"0",IF(score!$D463=50,"1",IF(score!$D463=100,"0"))))</f>
        <v>1</v>
      </c>
      <c r="J463" t="str">
        <f>IF(score!$E463=".",".",IF(score!$E463=0,"1",IF(score!$E463=50,"0",IF(score!$E463=100,"0"))))</f>
        <v>1</v>
      </c>
      <c r="K463" t="str">
        <f>IF(score!$E463=".",".",IF(score!$E463=0,"0",IF(score!$E463=50,"1",IF(score!$E463=100,"0"))))</f>
        <v>0</v>
      </c>
      <c r="L463" t="str">
        <f>IF(score!$F463=".",".",IF(score!$F463=0,"1",IF(score!$F463=100,"0")))</f>
        <v>0</v>
      </c>
      <c r="M463" t="str">
        <f>IF(score!$G463=".",".",IF(score!$G463=0,"1",IF(score!$G463=100,"0")))</f>
        <v>0</v>
      </c>
      <c r="N463" t="str">
        <f>IF(score!$H463=".",".",IF(score!$H463=0,"1",IF(score!$H463=100,"0")))</f>
        <v>0</v>
      </c>
      <c r="O463" t="str">
        <f>IF(score!$I463=".",".",IF(score!$I463=0,"1",IF(score!$I463=50,"0",IF(score!$I463=100,"0"))))</f>
        <v>0</v>
      </c>
      <c r="P463" t="str">
        <f>IF(score!$J463=".",".",IF(score!$J463=0,"1",IF(score!$J463=25,"0",IF(score!$J463=50,"0",IF(score!$J463=75,"0",IF(score!$J463=100,"0"))))))</f>
        <v>0</v>
      </c>
      <c r="Q463" t="str">
        <f>IF(score!$J463=".",".",IF(score!$J463=0,"0",IF(score!$J463=25,"1",IF(score!$J463=50,"0",IF(score!$J463=75,"0",IF(score!$J463=100,"0"))))))</f>
        <v>0</v>
      </c>
      <c r="R463" t="str">
        <f>IF(score!$J463=".",".",IF(score!$J463=0,"0",IF(score!$J463=25,"0",IF(score!$J463=50,"1",IF(score!$J463=75,"0",IF(score!$J463=100,"0"))))))</f>
        <v>0</v>
      </c>
      <c r="S463" t="str">
        <f>IF(score!$J463=".",".",IF(score!$J463=0,"0",IF(score!$J463=25,"0",IF(score!$J463=50,"0",IF(score!$J463=75,"1",IF(score!$J463=100,"0"))))))</f>
        <v>1</v>
      </c>
      <c r="T463" t="str">
        <f>IF(score!$K463=".",".",IF(score!$K463=0,"1",IF(score!$K463=20,"0",IF(score!$K463=40,"0",IF(score!$K463=60,"0",IF(score!$K463=80,"0",IF(score!$K463=100,"0")))))))</f>
        <v>0</v>
      </c>
      <c r="U463" t="str">
        <f>IF(score!$K463=".",".",IF(score!$K463=0,"0",IF(score!$K463=20,"1",IF(score!$K463=40,"0",IF(score!$K463=60,"0",IF(score!$K463=80,"0",IF(score!$K463=100,"0")))))))</f>
        <v>0</v>
      </c>
      <c r="V463" t="str">
        <f>IF(score!$K463=".",".",IF(score!$K463=0,"0",IF(score!$K463=20,"0",IF(score!$K463=40,"1",IF(score!$K463=60,"0",IF(score!$K463=80,"0",IF(score!$K463=100,"0")))))))</f>
        <v>0</v>
      </c>
      <c r="W463" t="str">
        <f>IF(score!$K463=".",".",IF(score!$K463=0,"0",IF(score!$K463=20,"0",IF(score!$K463=40,"0",IF(score!$K463=60,"1",IF(score!$K463=80,"0",IF(score!$K463=100,"0")))))))</f>
        <v>1</v>
      </c>
      <c r="X463" t="str">
        <f>IF(score!$K463=".",".",IF(score!$K463=0,"0",IF(score!$K463=20,"0",IF(score!$K463=40,"0",IF(score!$K463=60,"0",IF(score!$K463=80,"1",IF(score!$K463=100,"0")))))))</f>
        <v>0</v>
      </c>
      <c r="Y463" t="str">
        <f>IF(score!$L463=".",".",IF(score!$L463=0,"1",IF(score!$L463=20,"0",IF(score!$L463=40,"0",IF(score!$L463=60,"0",IF(score!$L463=80,"0",IF(score!$L463=100,"0")))))))</f>
        <v>0</v>
      </c>
      <c r="Z463" t="str">
        <f>IF(score!$L463=".",".",IF(score!$L463=0,"0",IF(score!$L463=20,"1",IF(score!$L463=40,"0",IF(score!$L463=60,"0",IF(score!$L463=80,"0",IF(score!$L463=100,"0")))))))</f>
        <v>0</v>
      </c>
      <c r="AA463" t="str">
        <f>IF(score!$L463=".",".",IF(score!$L463=0,"0",IF(score!$L463=20,"0",IF(score!$L463=40,"1",IF(score!$L463=60,"0",IF(score!$L463=80,"0",IF(score!$L463=100,"0")))))))</f>
        <v>1</v>
      </c>
      <c r="AB463" t="str">
        <f>IF(score!$L463=".",".",IF(score!$L463=0,"0",IF(score!$L463=20,"0",IF(score!$L463=40,"0",IF(score!$L463=60,"1",IF(score!$L463=80,"0",IF(score!$L463=100,"0")))))))</f>
        <v>0</v>
      </c>
      <c r="AC463" t="str">
        <f>IF(score!$L463=".",".",IF(score!$L463=0,"0",IF(score!$L463=20,"0",IF(score!$L463=40,"0",IF(score!$L463=60,"0",IF(score!$L463=80,"1",IF(score!L463=100,"0")))))))</f>
        <v>0</v>
      </c>
      <c r="AD463" t="str">
        <f>IF(score!$M463=".",".",IF(score!$M463=0,"1",IF(score!$M463=20,"0",IF(score!$M463=40,"0",IF(score!$M463=60,"0",IF(score!$M463=80,"0",IF(score!$M463=100,"0")))))))</f>
        <v>0</v>
      </c>
      <c r="AE463" t="str">
        <f>IF(score!$M463=".",".",IF(score!$M463=0,"0",IF(score!$M463=20,"1",IF(score!$M463=40,"0",IF(score!$M463=60,"0",IF(score!$M463=80,"0",IF(score!$M463=100,"0")))))))</f>
        <v>0</v>
      </c>
      <c r="AF463" t="str">
        <f>IF(score!$M463=".",".",IF(score!$M463=0,"0",IF(score!$M463=20,"0",IF(score!$M463=40,"1",IF(score!$M463=60,"0",IF(score!$M463=80,"0",IF(score!$M463=100,"0")))))))</f>
        <v>0</v>
      </c>
      <c r="AG463" t="str">
        <f>IF(score!$M463=".",".",IF(score!$M463=0,"0",IF(score!$M463=20,"0",IF(score!$M463=40,"0",IF(score!$M463=60,"1",IF(score!$M463=80,"0",IF(score!$M463=100,"0")))))))</f>
        <v>1</v>
      </c>
      <c r="AH463" t="str">
        <f>IF(score!$M463=".",".",IF(score!$M463=0,"0",IF(score!$M463=20,"0",IF(score!$M463=40,"0",IF(score!$M463=60,"0",IF(score!$M463=80,"1",IF(score!$M463=100,"0")))))))</f>
        <v>0</v>
      </c>
      <c r="AI463" t="str">
        <f>IF(score!$N463=".",".",IF(score!$N463=0,"1",IF(score!$N463=25,"0",IF(score!$N463=50,"0",IF(score!$N463=75,"0",IF(score!$N463=100,"0"))))))</f>
        <v>0</v>
      </c>
      <c r="AJ463" t="str">
        <f>IF(score!$N463=".",".",IF(score!$N463=0,"0",IF(score!$N463=25,"1",IF(score!$N463=50,"0",IF(score!$N463=75,"0",IF(score!$N463=100,"0"))))))</f>
        <v>0</v>
      </c>
      <c r="AK463" t="str">
        <f>IF(score!$N463=".",".",IF(score!$N463=0,"0",IF(score!$N463=25,"0",IF(score!$N463=50,"1",IF(score!$N463=75,"0",IF(score!$N463=100,"0"))))))</f>
        <v>1</v>
      </c>
      <c r="AL463" t="str">
        <f>IF(score!$N463=".",".",IF(score!$N463=0,"0",IF(score!$N463=25,"0",IF(score!$N463=50,"0",IF(score!$N463=75,"1",IF(score!$N463=100,"0"))))))</f>
        <v>0</v>
      </c>
      <c r="AN463">
        <f t="shared" si="490"/>
        <v>0</v>
      </c>
      <c r="AO463">
        <f t="shared" si="491"/>
        <v>-5.5646100000000001</v>
      </c>
      <c r="AP463">
        <f t="shared" si="492"/>
        <v>0</v>
      </c>
      <c r="AQ463">
        <f t="shared" si="493"/>
        <v>0</v>
      </c>
      <c r="AR463">
        <f t="shared" si="494"/>
        <v>0</v>
      </c>
      <c r="AS463">
        <f t="shared" si="495"/>
        <v>-3.4555500000000001</v>
      </c>
      <c r="AT463">
        <f t="shared" si="496"/>
        <v>-6.24397</v>
      </c>
      <c r="AU463">
        <f t="shared" si="497"/>
        <v>0</v>
      </c>
      <c r="AV463">
        <f t="shared" si="498"/>
        <v>0</v>
      </c>
      <c r="AW463">
        <f t="shared" si="499"/>
        <v>0</v>
      </c>
      <c r="AX463">
        <f t="shared" si="500"/>
        <v>0</v>
      </c>
      <c r="AY463">
        <f t="shared" si="501"/>
        <v>0</v>
      </c>
      <c r="AZ463">
        <f t="shared" si="502"/>
        <v>0</v>
      </c>
      <c r="BA463">
        <f t="shared" si="503"/>
        <v>0</v>
      </c>
      <c r="BB463">
        <f t="shared" si="504"/>
        <v>0</v>
      </c>
      <c r="BC463">
        <f t="shared" si="505"/>
        <v>-3.8012999999999999</v>
      </c>
      <c r="BD463">
        <f t="shared" si="506"/>
        <v>0</v>
      </c>
      <c r="BE463">
        <f t="shared" si="507"/>
        <v>0</v>
      </c>
      <c r="BF463">
        <f t="shared" si="508"/>
        <v>0</v>
      </c>
      <c r="BG463">
        <f t="shared" si="509"/>
        <v>1.3668899999999999</v>
      </c>
      <c r="BH463">
        <f t="shared" si="510"/>
        <v>0</v>
      </c>
      <c r="BI463">
        <f t="shared" si="511"/>
        <v>0</v>
      </c>
      <c r="BJ463">
        <f t="shared" si="512"/>
        <v>0</v>
      </c>
      <c r="BK463">
        <f t="shared" si="513"/>
        <v>-1.6185</v>
      </c>
      <c r="BL463">
        <f t="shared" si="514"/>
        <v>0</v>
      </c>
      <c r="BM463">
        <f t="shared" si="515"/>
        <v>0</v>
      </c>
      <c r="BN463">
        <f t="shared" si="516"/>
        <v>0</v>
      </c>
      <c r="BO463">
        <f t="shared" si="517"/>
        <v>0</v>
      </c>
      <c r="BP463">
        <f t="shared" si="518"/>
        <v>0</v>
      </c>
      <c r="BQ463">
        <f t="shared" si="519"/>
        <v>1.28044</v>
      </c>
      <c r="BR463">
        <f t="shared" si="520"/>
        <v>0</v>
      </c>
      <c r="BS463">
        <f t="shared" si="521"/>
        <v>0</v>
      </c>
      <c r="BT463">
        <f t="shared" si="522"/>
        <v>0</v>
      </c>
      <c r="BU463">
        <f t="shared" si="523"/>
        <v>-0.18043000000000001</v>
      </c>
      <c r="BV463">
        <f t="shared" si="524"/>
        <v>0</v>
      </c>
      <c r="BX463">
        <f t="shared" si="525"/>
        <v>0</v>
      </c>
      <c r="BY463">
        <f t="shared" si="526"/>
        <v>-0.16891</v>
      </c>
      <c r="BZ463">
        <f t="shared" si="527"/>
        <v>0</v>
      </c>
      <c r="CA463">
        <f t="shared" si="528"/>
        <v>0</v>
      </c>
      <c r="CB463">
        <f t="shared" si="529"/>
        <v>0</v>
      </c>
      <c r="CC463">
        <f t="shared" si="530"/>
        <v>1.8684000000000001</v>
      </c>
      <c r="CD463">
        <f t="shared" si="531"/>
        <v>2.68282</v>
      </c>
      <c r="CE463">
        <f t="shared" si="532"/>
        <v>0</v>
      </c>
      <c r="CF463">
        <f t="shared" si="533"/>
        <v>0</v>
      </c>
      <c r="CG463">
        <f t="shared" si="534"/>
        <v>0</v>
      </c>
      <c r="CH463">
        <f t="shared" si="535"/>
        <v>0</v>
      </c>
      <c r="CI463">
        <f t="shared" si="536"/>
        <v>0</v>
      </c>
      <c r="CJ463">
        <f t="shared" si="537"/>
        <v>0</v>
      </c>
      <c r="CK463">
        <f t="shared" si="538"/>
        <v>0</v>
      </c>
      <c r="CL463">
        <f t="shared" si="539"/>
        <v>0</v>
      </c>
      <c r="CM463">
        <f t="shared" si="540"/>
        <v>0.90383999999999998</v>
      </c>
      <c r="CN463">
        <f t="shared" si="541"/>
        <v>0</v>
      </c>
      <c r="CO463">
        <f t="shared" si="542"/>
        <v>0</v>
      </c>
      <c r="CP463">
        <f t="shared" si="543"/>
        <v>0</v>
      </c>
      <c r="CQ463">
        <f t="shared" si="544"/>
        <v>-4.09842</v>
      </c>
      <c r="CR463">
        <f t="shared" si="545"/>
        <v>0</v>
      </c>
      <c r="CS463">
        <f t="shared" si="546"/>
        <v>0</v>
      </c>
      <c r="CT463">
        <f t="shared" si="547"/>
        <v>0</v>
      </c>
      <c r="CU463">
        <f t="shared" si="548"/>
        <v>-3.2980499999999999</v>
      </c>
      <c r="CV463">
        <f t="shared" si="549"/>
        <v>0</v>
      </c>
      <c r="CW463">
        <f t="shared" si="550"/>
        <v>0</v>
      </c>
      <c r="CX463">
        <f t="shared" si="551"/>
        <v>0</v>
      </c>
      <c r="CY463">
        <f t="shared" si="552"/>
        <v>0</v>
      </c>
      <c r="CZ463">
        <f t="shared" si="553"/>
        <v>0</v>
      </c>
      <c r="DA463">
        <f t="shared" si="554"/>
        <v>-4.5905500000000004</v>
      </c>
      <c r="DB463">
        <f t="shared" si="555"/>
        <v>0</v>
      </c>
      <c r="DC463">
        <f t="shared" si="556"/>
        <v>0</v>
      </c>
      <c r="DD463">
        <f t="shared" si="557"/>
        <v>0</v>
      </c>
      <c r="DE463">
        <f t="shared" si="558"/>
        <v>-5.63286</v>
      </c>
      <c r="DF463">
        <f t="shared" si="559"/>
        <v>0</v>
      </c>
    </row>
    <row r="464" spans="1:110" x14ac:dyDescent="0.25">
      <c r="A464" s="4">
        <f>raw!$A464:$A464</f>
        <v>43346</v>
      </c>
      <c r="B464" s="6" t="str">
        <f>raw!$B464:$B464</f>
        <v>0012-0014</v>
      </c>
      <c r="D464" t="str">
        <f>IF(score!$C464=".",".",IF(score!$C464=0,"1",IF(score!$C464=25,"0",IF(score!$C464=50,"0",IF(score!$C464=75,"0",IF(score!$C464=100,"0"))))))</f>
        <v>0</v>
      </c>
      <c r="E464" t="str">
        <f>IF(score!$C464=".",".",IF(score!$C464=0,"0",IF(score!$C464=25,"1",IF(score!$C464=50,"0",IF(score!$C464=75,"0",IF(score!$C464=100,"0"))))))</f>
        <v>0</v>
      </c>
      <c r="F464" t="str">
        <f>IF(score!$C464=".",".",IF(score!$C464=0,"0",IF(score!$C464=25,"0",IF(score!$C464=50,"1",IF(score!$C464=75,"0",IF(score!$C464=100,"0"))))))</f>
        <v>1</v>
      </c>
      <c r="G464" t="str">
        <f>IF(score!$C464=".",".",IF(score!$C464=0,"0",IF(score!$C464=25,"0",IF(score!$C464=50,"0",IF(score!$C464=75,"1",IF(score!$C464=100,"0"))))))</f>
        <v>0</v>
      </c>
      <c r="H464" t="str">
        <f>IF(score!$D464=".",".",IF(score!$D464=0,"1",IF(score!$D464=50,"0",IF(score!$D464=100,"0"))))</f>
        <v>0</v>
      </c>
      <c r="I464" t="str">
        <f>IF(score!$D464=".",".",IF(score!$D464=0,"0",IF(score!$D464=50,"1",IF(score!$D464=100,"0"))))</f>
        <v>0</v>
      </c>
      <c r="J464" t="str">
        <f>IF(score!$E464=".",".",IF(score!$E464=0,"1",IF(score!$E464=50,"0",IF(score!$E464=100,"0"))))</f>
        <v>0</v>
      </c>
      <c r="K464" t="str">
        <f>IF(score!$E464=".",".",IF(score!$E464=0,"0",IF(score!$E464=50,"1",IF(score!$E464=100,"0"))))</f>
        <v>0</v>
      </c>
      <c r="L464" t="str">
        <f>IF(score!$F464=".",".",IF(score!$F464=0,"1",IF(score!$F464=100,"0")))</f>
        <v>0</v>
      </c>
      <c r="M464" t="str">
        <f>IF(score!$G464=".",".",IF(score!$G464=0,"1",IF(score!$G464=100,"0")))</f>
        <v>0</v>
      </c>
      <c r="N464" t="str">
        <f>IF(score!$H464=".",".",IF(score!$H464=0,"1",IF(score!$H464=100,"0")))</f>
        <v>0</v>
      </c>
      <c r="O464" t="str">
        <f>IF(score!$I464=".",".",IF(score!$I464=0,"1",IF(score!$I464=50,"0",IF(score!$I464=100,"0"))))</f>
        <v>0</v>
      </c>
      <c r="P464" t="str">
        <f>IF(score!$J464=".",".",IF(score!$J464=0,"1",IF(score!$J464=25,"0",IF(score!$J464=50,"0",IF(score!$J464=75,"0",IF(score!$J464=100,"0"))))))</f>
        <v>0</v>
      </c>
      <c r="Q464" t="str">
        <f>IF(score!$J464=".",".",IF(score!$J464=0,"0",IF(score!$J464=25,"1",IF(score!$J464=50,"0",IF(score!$J464=75,"0",IF(score!$J464=100,"0"))))))</f>
        <v>0</v>
      </c>
      <c r="R464" t="str">
        <f>IF(score!$J464=".",".",IF(score!$J464=0,"0",IF(score!$J464=25,"0",IF(score!$J464=50,"1",IF(score!$J464=75,"0",IF(score!$J464=100,"0"))))))</f>
        <v>0</v>
      </c>
      <c r="S464" t="str">
        <f>IF(score!$J464=".",".",IF(score!$J464=0,"0",IF(score!$J464=25,"0",IF(score!$J464=50,"0",IF(score!$J464=75,"1",IF(score!$J464=100,"0"))))))</f>
        <v>1</v>
      </c>
      <c r="T464" t="str">
        <f>IF(score!$K464=".",".",IF(score!$K464=0,"1",IF(score!$K464=20,"0",IF(score!$K464=40,"0",IF(score!$K464=60,"0",IF(score!$K464=80,"0",IF(score!$K464=100,"0")))))))</f>
        <v>0</v>
      </c>
      <c r="U464" t="str">
        <f>IF(score!$K464=".",".",IF(score!$K464=0,"0",IF(score!$K464=20,"1",IF(score!$K464=40,"0",IF(score!$K464=60,"0",IF(score!$K464=80,"0",IF(score!$K464=100,"0")))))))</f>
        <v>0</v>
      </c>
      <c r="V464" t="str">
        <f>IF(score!$K464=".",".",IF(score!$K464=0,"0",IF(score!$K464=20,"0",IF(score!$K464=40,"1",IF(score!$K464=60,"0",IF(score!$K464=80,"0",IF(score!$K464=100,"0")))))))</f>
        <v>1</v>
      </c>
      <c r="W464" t="str">
        <f>IF(score!$K464=".",".",IF(score!$K464=0,"0",IF(score!$K464=20,"0",IF(score!$K464=40,"0",IF(score!$K464=60,"1",IF(score!$K464=80,"0",IF(score!$K464=100,"0")))))))</f>
        <v>0</v>
      </c>
      <c r="X464" t="str">
        <f>IF(score!$K464=".",".",IF(score!$K464=0,"0",IF(score!$K464=20,"0",IF(score!$K464=40,"0",IF(score!$K464=60,"0",IF(score!$K464=80,"1",IF(score!$K464=100,"0")))))))</f>
        <v>0</v>
      </c>
      <c r="Y464" t="str">
        <f>IF(score!$L464=".",".",IF(score!$L464=0,"1",IF(score!$L464=20,"0",IF(score!$L464=40,"0",IF(score!$L464=60,"0",IF(score!$L464=80,"0",IF(score!$L464=100,"0")))))))</f>
        <v>0</v>
      </c>
      <c r="Z464" t="str">
        <f>IF(score!$L464=".",".",IF(score!$L464=0,"0",IF(score!$L464=20,"1",IF(score!$L464=40,"0",IF(score!$L464=60,"0",IF(score!$L464=80,"0",IF(score!$L464=100,"0")))))))</f>
        <v>0</v>
      </c>
      <c r="AA464" t="str">
        <f>IF(score!$L464=".",".",IF(score!$L464=0,"0",IF(score!$L464=20,"0",IF(score!$L464=40,"1",IF(score!$L464=60,"0",IF(score!$L464=80,"0",IF(score!$L464=100,"0")))))))</f>
        <v>1</v>
      </c>
      <c r="AB464" t="str">
        <f>IF(score!$L464=".",".",IF(score!$L464=0,"0",IF(score!$L464=20,"0",IF(score!$L464=40,"0",IF(score!$L464=60,"1",IF(score!$L464=80,"0",IF(score!$L464=100,"0")))))))</f>
        <v>0</v>
      </c>
      <c r="AC464" t="str">
        <f>IF(score!$L464=".",".",IF(score!$L464=0,"0",IF(score!$L464=20,"0",IF(score!$L464=40,"0",IF(score!$L464=60,"0",IF(score!$L464=80,"1",IF(score!L464=100,"0")))))))</f>
        <v>0</v>
      </c>
      <c r="AD464" t="str">
        <f>IF(score!$M464=".",".",IF(score!$M464=0,"1",IF(score!$M464=20,"0",IF(score!$M464=40,"0",IF(score!$M464=60,"0",IF(score!$M464=80,"0",IF(score!$M464=100,"0")))))))</f>
        <v>0</v>
      </c>
      <c r="AE464" t="str">
        <f>IF(score!$M464=".",".",IF(score!$M464=0,"0",IF(score!$M464=20,"1",IF(score!$M464=40,"0",IF(score!$M464=60,"0",IF(score!$M464=80,"0",IF(score!$M464=100,"0")))))))</f>
        <v>0</v>
      </c>
      <c r="AF464" t="str">
        <f>IF(score!$M464=".",".",IF(score!$M464=0,"0",IF(score!$M464=20,"0",IF(score!$M464=40,"1",IF(score!$M464=60,"0",IF(score!$M464=80,"0",IF(score!$M464=100,"0")))))))</f>
        <v>0</v>
      </c>
      <c r="AG464" t="str">
        <f>IF(score!$M464=".",".",IF(score!$M464=0,"0",IF(score!$M464=20,"0",IF(score!$M464=40,"0",IF(score!$M464=60,"1",IF(score!$M464=80,"0",IF(score!$M464=100,"0")))))))</f>
        <v>0</v>
      </c>
      <c r="AH464" t="str">
        <f>IF(score!$M464=".",".",IF(score!$M464=0,"0",IF(score!$M464=20,"0",IF(score!$M464=40,"0",IF(score!$M464=60,"0",IF(score!$M464=80,"1",IF(score!$M464=100,"0")))))))</f>
        <v>1</v>
      </c>
      <c r="AI464" t="str">
        <f>IF(score!$N464=".",".",IF(score!$N464=0,"1",IF(score!$N464=25,"0",IF(score!$N464=50,"0",IF(score!$N464=75,"0",IF(score!$N464=100,"0"))))))</f>
        <v>0</v>
      </c>
      <c r="AJ464" t="str">
        <f>IF(score!$N464=".",".",IF(score!$N464=0,"0",IF(score!$N464=25,"1",IF(score!$N464=50,"0",IF(score!$N464=75,"0",IF(score!$N464=100,"0"))))))</f>
        <v>0</v>
      </c>
      <c r="AK464" t="str">
        <f>IF(score!$N464=".",".",IF(score!$N464=0,"0",IF(score!$N464=25,"0",IF(score!$N464=50,"1",IF(score!$N464=75,"0",IF(score!$N464=100,"0"))))))</f>
        <v>1</v>
      </c>
      <c r="AL464" t="str">
        <f>IF(score!$N464=".",".",IF(score!$N464=0,"0",IF(score!$N464=25,"0",IF(score!$N464=50,"0",IF(score!$N464=75,"1",IF(score!$N464=100,"0"))))))</f>
        <v>0</v>
      </c>
      <c r="AN464">
        <f t="shared" si="490"/>
        <v>0</v>
      </c>
      <c r="AO464">
        <f t="shared" si="491"/>
        <v>0</v>
      </c>
      <c r="AP464">
        <f t="shared" si="492"/>
        <v>-3.0239600000000002</v>
      </c>
      <c r="AQ464">
        <f t="shared" si="493"/>
        <v>0</v>
      </c>
      <c r="AR464">
        <f t="shared" si="494"/>
        <v>0</v>
      </c>
      <c r="AS464">
        <f t="shared" si="495"/>
        <v>0</v>
      </c>
      <c r="AT464">
        <f t="shared" si="496"/>
        <v>0</v>
      </c>
      <c r="AU464">
        <f t="shared" si="497"/>
        <v>0</v>
      </c>
      <c r="AV464">
        <f t="shared" si="498"/>
        <v>0</v>
      </c>
      <c r="AW464">
        <f t="shared" si="499"/>
        <v>0</v>
      </c>
      <c r="AX464">
        <f t="shared" si="500"/>
        <v>0</v>
      </c>
      <c r="AY464">
        <f t="shared" si="501"/>
        <v>0</v>
      </c>
      <c r="AZ464">
        <f t="shared" si="502"/>
        <v>0</v>
      </c>
      <c r="BA464">
        <f t="shared" si="503"/>
        <v>0</v>
      </c>
      <c r="BB464">
        <f t="shared" si="504"/>
        <v>0</v>
      </c>
      <c r="BC464">
        <f t="shared" si="505"/>
        <v>-3.8012999999999999</v>
      </c>
      <c r="BD464">
        <f t="shared" si="506"/>
        <v>0</v>
      </c>
      <c r="BE464">
        <f t="shared" si="507"/>
        <v>0</v>
      </c>
      <c r="BF464">
        <f t="shared" si="508"/>
        <v>2.3724099999999999</v>
      </c>
      <c r="BG464">
        <f t="shared" si="509"/>
        <v>0</v>
      </c>
      <c r="BH464">
        <f t="shared" si="510"/>
        <v>0</v>
      </c>
      <c r="BI464">
        <f t="shared" si="511"/>
        <v>0</v>
      </c>
      <c r="BJ464">
        <f t="shared" si="512"/>
        <v>0</v>
      </c>
      <c r="BK464">
        <f t="shared" si="513"/>
        <v>-1.6185</v>
      </c>
      <c r="BL464">
        <f t="shared" si="514"/>
        <v>0</v>
      </c>
      <c r="BM464">
        <f t="shared" si="515"/>
        <v>0</v>
      </c>
      <c r="BN464">
        <f t="shared" si="516"/>
        <v>0</v>
      </c>
      <c r="BO464">
        <f t="shared" si="517"/>
        <v>0</v>
      </c>
      <c r="BP464">
        <f t="shared" si="518"/>
        <v>0</v>
      </c>
      <c r="BQ464">
        <f t="shared" si="519"/>
        <v>0</v>
      </c>
      <c r="BR464">
        <f t="shared" si="520"/>
        <v>0.41188000000000002</v>
      </c>
      <c r="BS464">
        <f t="shared" si="521"/>
        <v>0</v>
      </c>
      <c r="BT464">
        <f t="shared" si="522"/>
        <v>0</v>
      </c>
      <c r="BU464">
        <f t="shared" si="523"/>
        <v>-0.18043000000000001</v>
      </c>
      <c r="BV464">
        <f t="shared" si="524"/>
        <v>0</v>
      </c>
      <c r="BX464">
        <f t="shared" si="525"/>
        <v>0</v>
      </c>
      <c r="BY464">
        <f t="shared" si="526"/>
        <v>0</v>
      </c>
      <c r="BZ464">
        <f t="shared" si="527"/>
        <v>3.4819999999999997E-2</v>
      </c>
      <c r="CA464">
        <f t="shared" si="528"/>
        <v>0</v>
      </c>
      <c r="CB464">
        <f t="shared" si="529"/>
        <v>0</v>
      </c>
      <c r="CC464">
        <f t="shared" si="530"/>
        <v>0</v>
      </c>
      <c r="CD464">
        <f t="shared" si="531"/>
        <v>0</v>
      </c>
      <c r="CE464">
        <f t="shared" si="532"/>
        <v>0</v>
      </c>
      <c r="CF464">
        <f t="shared" si="533"/>
        <v>0</v>
      </c>
      <c r="CG464">
        <f t="shared" si="534"/>
        <v>0</v>
      </c>
      <c r="CH464">
        <f t="shared" si="535"/>
        <v>0</v>
      </c>
      <c r="CI464">
        <f t="shared" si="536"/>
        <v>0</v>
      </c>
      <c r="CJ464">
        <f t="shared" si="537"/>
        <v>0</v>
      </c>
      <c r="CK464">
        <f t="shared" si="538"/>
        <v>0</v>
      </c>
      <c r="CL464">
        <f t="shared" si="539"/>
        <v>0</v>
      </c>
      <c r="CM464">
        <f t="shared" si="540"/>
        <v>0.90383999999999998</v>
      </c>
      <c r="CN464">
        <f t="shared" si="541"/>
        <v>0</v>
      </c>
      <c r="CO464">
        <f t="shared" si="542"/>
        <v>0</v>
      </c>
      <c r="CP464">
        <f t="shared" si="543"/>
        <v>-6.31121</v>
      </c>
      <c r="CQ464">
        <f t="shared" si="544"/>
        <v>0</v>
      </c>
      <c r="CR464">
        <f t="shared" si="545"/>
        <v>0</v>
      </c>
      <c r="CS464">
        <f t="shared" si="546"/>
        <v>0</v>
      </c>
      <c r="CT464">
        <f t="shared" si="547"/>
        <v>0</v>
      </c>
      <c r="CU464">
        <f t="shared" si="548"/>
        <v>-3.2980499999999999</v>
      </c>
      <c r="CV464">
        <f t="shared" si="549"/>
        <v>0</v>
      </c>
      <c r="CW464">
        <f t="shared" si="550"/>
        <v>0</v>
      </c>
      <c r="CX464">
        <f t="shared" si="551"/>
        <v>0</v>
      </c>
      <c r="CY464">
        <f t="shared" si="552"/>
        <v>0</v>
      </c>
      <c r="CZ464">
        <f t="shared" si="553"/>
        <v>0</v>
      </c>
      <c r="DA464">
        <f t="shared" si="554"/>
        <v>0</v>
      </c>
      <c r="DB464">
        <f t="shared" si="555"/>
        <v>-1.9593400000000001</v>
      </c>
      <c r="DC464">
        <f t="shared" si="556"/>
        <v>0</v>
      </c>
      <c r="DD464">
        <f t="shared" si="557"/>
        <v>0</v>
      </c>
      <c r="DE464">
        <f t="shared" si="558"/>
        <v>-5.63286</v>
      </c>
      <c r="DF464">
        <f t="shared" si="559"/>
        <v>0</v>
      </c>
    </row>
    <row r="465" spans="1:110" x14ac:dyDescent="0.25">
      <c r="A465" s="4">
        <f>raw!$A465:$A465</f>
        <v>43342</v>
      </c>
      <c r="B465" s="6" t="str">
        <f>raw!$B465:$B465</f>
        <v>0012-0015</v>
      </c>
      <c r="D465" t="str">
        <f>IF(score!$C465=".",".",IF(score!$C465=0,"1",IF(score!$C465=25,"0",IF(score!$C465=50,"0",IF(score!$C465=75,"0",IF(score!$C465=100,"0"))))))</f>
        <v>0</v>
      </c>
      <c r="E465" t="str">
        <f>IF(score!$C465=".",".",IF(score!$C465=0,"0",IF(score!$C465=25,"1",IF(score!$C465=50,"0",IF(score!$C465=75,"0",IF(score!$C465=100,"0"))))))</f>
        <v>0</v>
      </c>
      <c r="F465" t="str">
        <f>IF(score!$C465=".",".",IF(score!$C465=0,"0",IF(score!$C465=25,"0",IF(score!$C465=50,"1",IF(score!$C465=75,"0",IF(score!$C465=100,"0"))))))</f>
        <v>0</v>
      </c>
      <c r="G465" t="str">
        <f>IF(score!$C465=".",".",IF(score!$C465=0,"0",IF(score!$C465=25,"0",IF(score!$C465=50,"0",IF(score!$C465=75,"1",IF(score!$C465=100,"0"))))))</f>
        <v>1</v>
      </c>
      <c r="H465" t="str">
        <f>IF(score!$D465=".",".",IF(score!$D465=0,"1",IF(score!$D465=50,"0",IF(score!$D465=100,"0"))))</f>
        <v>0</v>
      </c>
      <c r="I465" t="str">
        <f>IF(score!$D465=".",".",IF(score!$D465=0,"0",IF(score!$D465=50,"1",IF(score!$D465=100,"0"))))</f>
        <v>1</v>
      </c>
      <c r="J465" t="str">
        <f>IF(score!$E465=".",".",IF(score!$E465=0,"1",IF(score!$E465=50,"0",IF(score!$E465=100,"0"))))</f>
        <v>0</v>
      </c>
      <c r="K465" t="str">
        <f>IF(score!$E465=".",".",IF(score!$E465=0,"0",IF(score!$E465=50,"1",IF(score!$E465=100,"0"))))</f>
        <v>1</v>
      </c>
      <c r="L465" t="str">
        <f>IF(score!$F465=".",".",IF(score!$F465=0,"1",IF(score!$F465=100,"0")))</f>
        <v>0</v>
      </c>
      <c r="M465" t="str">
        <f>IF(score!$G465=".",".",IF(score!$G465=0,"1",IF(score!$G465=100,"0")))</f>
        <v>0</v>
      </c>
      <c r="N465" t="str">
        <f>IF(score!$H465=".",".",IF(score!$H465=0,"1",IF(score!$H465=100,"0")))</f>
        <v>0</v>
      </c>
      <c r="O465" t="str">
        <f>IF(score!$I465=".",".",IF(score!$I465=0,"1",IF(score!$I465=50,"0",IF(score!$I465=100,"0"))))</f>
        <v>0</v>
      </c>
      <c r="P465" t="str">
        <f>IF(score!$J465=".",".",IF(score!$J465=0,"1",IF(score!$J465=25,"0",IF(score!$J465=50,"0",IF(score!$J465=75,"0",IF(score!$J465=100,"0"))))))</f>
        <v>0</v>
      </c>
      <c r="Q465" t="str">
        <f>IF(score!$J465=".",".",IF(score!$J465=0,"0",IF(score!$J465=25,"1",IF(score!$J465=50,"0",IF(score!$J465=75,"0",IF(score!$J465=100,"0"))))))</f>
        <v>0</v>
      </c>
      <c r="R465" t="str">
        <f>IF(score!$J465=".",".",IF(score!$J465=0,"0",IF(score!$J465=25,"0",IF(score!$J465=50,"1",IF(score!$J465=75,"0",IF(score!$J465=100,"0"))))))</f>
        <v>0</v>
      </c>
      <c r="S465" t="str">
        <f>IF(score!$J465=".",".",IF(score!$J465=0,"0",IF(score!$J465=25,"0",IF(score!$J465=50,"0",IF(score!$J465=75,"1",IF(score!$J465=100,"0"))))))</f>
        <v>0</v>
      </c>
      <c r="T465" t="str">
        <f>IF(score!$K465=".",".",IF(score!$K465=0,"1",IF(score!$K465=20,"0",IF(score!$K465=40,"0",IF(score!$K465=60,"0",IF(score!$K465=80,"0",IF(score!$K465=100,"0")))))))</f>
        <v>0</v>
      </c>
      <c r="U465" t="str">
        <f>IF(score!$K465=".",".",IF(score!$K465=0,"0",IF(score!$K465=20,"1",IF(score!$K465=40,"0",IF(score!$K465=60,"0",IF(score!$K465=80,"0",IF(score!$K465=100,"0")))))))</f>
        <v>0</v>
      </c>
      <c r="V465" t="str">
        <f>IF(score!$K465=".",".",IF(score!$K465=0,"0",IF(score!$K465=20,"0",IF(score!$K465=40,"1",IF(score!$K465=60,"0",IF(score!$K465=80,"0",IF(score!$K465=100,"0")))))))</f>
        <v>0</v>
      </c>
      <c r="W465" t="str">
        <f>IF(score!$K465=".",".",IF(score!$K465=0,"0",IF(score!$K465=20,"0",IF(score!$K465=40,"0",IF(score!$K465=60,"1",IF(score!$K465=80,"0",IF(score!$K465=100,"0")))))))</f>
        <v>0</v>
      </c>
      <c r="X465" t="str">
        <f>IF(score!$K465=".",".",IF(score!$K465=0,"0",IF(score!$K465=20,"0",IF(score!$K465=40,"0",IF(score!$K465=60,"0",IF(score!$K465=80,"1",IF(score!$K465=100,"0")))))))</f>
        <v>1</v>
      </c>
      <c r="Y465" t="str">
        <f>IF(score!$L465=".",".",IF(score!$L465=0,"1",IF(score!$L465=20,"0",IF(score!$L465=40,"0",IF(score!$L465=60,"0",IF(score!$L465=80,"0",IF(score!$L465=100,"0")))))))</f>
        <v>0</v>
      </c>
      <c r="Z465" t="str">
        <f>IF(score!$L465=".",".",IF(score!$L465=0,"0",IF(score!$L465=20,"1",IF(score!$L465=40,"0",IF(score!$L465=60,"0",IF(score!$L465=80,"0",IF(score!$L465=100,"0")))))))</f>
        <v>0</v>
      </c>
      <c r="AA465" t="str">
        <f>IF(score!$L465=".",".",IF(score!$L465=0,"0",IF(score!$L465=20,"0",IF(score!$L465=40,"1",IF(score!$L465=60,"0",IF(score!$L465=80,"0",IF(score!$L465=100,"0")))))))</f>
        <v>0</v>
      </c>
      <c r="AB465" t="str">
        <f>IF(score!$L465=".",".",IF(score!$L465=0,"0",IF(score!$L465=20,"0",IF(score!$L465=40,"0",IF(score!$L465=60,"1",IF(score!$L465=80,"0",IF(score!$L465=100,"0")))))))</f>
        <v>1</v>
      </c>
      <c r="AC465" t="str">
        <f>IF(score!$L465=".",".",IF(score!$L465=0,"0",IF(score!$L465=20,"0",IF(score!$L465=40,"0",IF(score!$L465=60,"0",IF(score!$L465=80,"1",IF(score!L465=100,"0")))))))</f>
        <v>0</v>
      </c>
      <c r="AD465" t="str">
        <f>IF(score!$M465=".",".",IF(score!$M465=0,"1",IF(score!$M465=20,"0",IF(score!$M465=40,"0",IF(score!$M465=60,"0",IF(score!$M465=80,"0",IF(score!$M465=100,"0")))))))</f>
        <v>0</v>
      </c>
      <c r="AE465" t="str">
        <f>IF(score!$M465=".",".",IF(score!$M465=0,"0",IF(score!$M465=20,"1",IF(score!$M465=40,"0",IF(score!$M465=60,"0",IF(score!$M465=80,"0",IF(score!$M465=100,"0")))))))</f>
        <v>0</v>
      </c>
      <c r="AF465" t="str">
        <f>IF(score!$M465=".",".",IF(score!$M465=0,"0",IF(score!$M465=20,"0",IF(score!$M465=40,"1",IF(score!$M465=60,"0",IF(score!$M465=80,"0",IF(score!$M465=100,"0")))))))</f>
        <v>0</v>
      </c>
      <c r="AG465" t="str">
        <f>IF(score!$M465=".",".",IF(score!$M465=0,"0",IF(score!$M465=20,"0",IF(score!$M465=40,"0",IF(score!$M465=60,"1",IF(score!$M465=80,"0",IF(score!$M465=100,"0")))))))</f>
        <v>1</v>
      </c>
      <c r="AH465" t="str">
        <f>IF(score!$M465=".",".",IF(score!$M465=0,"0",IF(score!$M465=20,"0",IF(score!$M465=40,"0",IF(score!$M465=60,"0",IF(score!$M465=80,"1",IF(score!$M465=100,"0")))))))</f>
        <v>0</v>
      </c>
      <c r="AI465" t="str">
        <f>IF(score!$N465=".",".",IF(score!$N465=0,"1",IF(score!$N465=25,"0",IF(score!$N465=50,"0",IF(score!$N465=75,"0",IF(score!$N465=100,"0"))))))</f>
        <v>0</v>
      </c>
      <c r="AJ465" t="str">
        <f>IF(score!$N465=".",".",IF(score!$N465=0,"0",IF(score!$N465=25,"1",IF(score!$N465=50,"0",IF(score!$N465=75,"0",IF(score!$N465=100,"0"))))))</f>
        <v>0</v>
      </c>
      <c r="AK465" t="str">
        <f>IF(score!$N465=".",".",IF(score!$N465=0,"0",IF(score!$N465=25,"0",IF(score!$N465=50,"1",IF(score!$N465=75,"0",IF(score!$N465=100,"0"))))))</f>
        <v>0</v>
      </c>
      <c r="AL465" t="str">
        <f>IF(score!$N465=".",".",IF(score!$N465=0,"0",IF(score!$N465=25,"0",IF(score!$N465=50,"0",IF(score!$N465=75,"1",IF(score!$N465=100,"0"))))))</f>
        <v>1</v>
      </c>
      <c r="AN465">
        <f t="shared" si="490"/>
        <v>0</v>
      </c>
      <c r="AO465">
        <f t="shared" si="491"/>
        <v>0</v>
      </c>
      <c r="AP465">
        <f t="shared" si="492"/>
        <v>0</v>
      </c>
      <c r="AQ465">
        <f t="shared" si="493"/>
        <v>-1.3187199999999999</v>
      </c>
      <c r="AR465">
        <f t="shared" si="494"/>
        <v>0</v>
      </c>
      <c r="AS465">
        <f t="shared" si="495"/>
        <v>-3.4555500000000001</v>
      </c>
      <c r="AT465">
        <f t="shared" si="496"/>
        <v>0</v>
      </c>
      <c r="AU465">
        <f t="shared" si="497"/>
        <v>-2.7355700000000001</v>
      </c>
      <c r="AV465">
        <f t="shared" si="498"/>
        <v>0</v>
      </c>
      <c r="AW465">
        <f t="shared" si="499"/>
        <v>0</v>
      </c>
      <c r="AX465">
        <f t="shared" si="500"/>
        <v>0</v>
      </c>
      <c r="AY465">
        <f t="shared" si="501"/>
        <v>0</v>
      </c>
      <c r="AZ465">
        <f t="shared" si="502"/>
        <v>0</v>
      </c>
      <c r="BA465">
        <f t="shared" si="503"/>
        <v>0</v>
      </c>
      <c r="BB465">
        <f t="shared" si="504"/>
        <v>0</v>
      </c>
      <c r="BC465">
        <f t="shared" si="505"/>
        <v>0</v>
      </c>
      <c r="BD465">
        <f t="shared" si="506"/>
        <v>0</v>
      </c>
      <c r="BE465">
        <f t="shared" si="507"/>
        <v>0</v>
      </c>
      <c r="BF465">
        <f t="shared" si="508"/>
        <v>0</v>
      </c>
      <c r="BG465">
        <f t="shared" si="509"/>
        <v>0</v>
      </c>
      <c r="BH465">
        <f t="shared" si="510"/>
        <v>0.66513999999999995</v>
      </c>
      <c r="BI465">
        <f t="shared" si="511"/>
        <v>0</v>
      </c>
      <c r="BJ465">
        <f t="shared" si="512"/>
        <v>0</v>
      </c>
      <c r="BK465">
        <f t="shared" si="513"/>
        <v>0</v>
      </c>
      <c r="BL465">
        <f t="shared" si="514"/>
        <v>-1.1438699999999999</v>
      </c>
      <c r="BM465">
        <f t="shared" si="515"/>
        <v>0</v>
      </c>
      <c r="BN465">
        <f t="shared" si="516"/>
        <v>0</v>
      </c>
      <c r="BO465">
        <f t="shared" si="517"/>
        <v>0</v>
      </c>
      <c r="BP465">
        <f t="shared" si="518"/>
        <v>0</v>
      </c>
      <c r="BQ465">
        <f t="shared" si="519"/>
        <v>1.28044</v>
      </c>
      <c r="BR465">
        <f t="shared" si="520"/>
        <v>0</v>
      </c>
      <c r="BS465">
        <f t="shared" si="521"/>
        <v>0</v>
      </c>
      <c r="BT465">
        <f t="shared" si="522"/>
        <v>0</v>
      </c>
      <c r="BU465">
        <f t="shared" si="523"/>
        <v>0</v>
      </c>
      <c r="BV465">
        <f t="shared" si="524"/>
        <v>0.11038000000000001</v>
      </c>
      <c r="BX465">
        <f t="shared" si="525"/>
        <v>0</v>
      </c>
      <c r="BY465">
        <f t="shared" si="526"/>
        <v>0</v>
      </c>
      <c r="BZ465">
        <f t="shared" si="527"/>
        <v>0</v>
      </c>
      <c r="CA465">
        <f t="shared" si="528"/>
        <v>-6.0639999999999999E-2</v>
      </c>
      <c r="CB465">
        <f t="shared" si="529"/>
        <v>0</v>
      </c>
      <c r="CC465">
        <f t="shared" si="530"/>
        <v>1.8684000000000001</v>
      </c>
      <c r="CD465">
        <f t="shared" si="531"/>
        <v>0</v>
      </c>
      <c r="CE465">
        <f t="shared" si="532"/>
        <v>1.43103</v>
      </c>
      <c r="CF465">
        <f t="shared" si="533"/>
        <v>0</v>
      </c>
      <c r="CG465">
        <f t="shared" si="534"/>
        <v>0</v>
      </c>
      <c r="CH465">
        <f t="shared" si="535"/>
        <v>0</v>
      </c>
      <c r="CI465">
        <f t="shared" si="536"/>
        <v>0</v>
      </c>
      <c r="CJ465">
        <f t="shared" si="537"/>
        <v>0</v>
      </c>
      <c r="CK465">
        <f t="shared" si="538"/>
        <v>0</v>
      </c>
      <c r="CL465">
        <f t="shared" si="539"/>
        <v>0</v>
      </c>
      <c r="CM465">
        <f t="shared" si="540"/>
        <v>0</v>
      </c>
      <c r="CN465">
        <f t="shared" si="541"/>
        <v>0</v>
      </c>
      <c r="CO465">
        <f t="shared" si="542"/>
        <v>0</v>
      </c>
      <c r="CP465">
        <f t="shared" si="543"/>
        <v>0</v>
      </c>
      <c r="CQ465">
        <f t="shared" si="544"/>
        <v>0</v>
      </c>
      <c r="CR465">
        <f t="shared" si="545"/>
        <v>-1.9494899999999999</v>
      </c>
      <c r="CS465">
        <f t="shared" si="546"/>
        <v>0</v>
      </c>
      <c r="CT465">
        <f t="shared" si="547"/>
        <v>0</v>
      </c>
      <c r="CU465">
        <f t="shared" si="548"/>
        <v>0</v>
      </c>
      <c r="CV465">
        <f t="shared" si="549"/>
        <v>-1.65178</v>
      </c>
      <c r="CW465">
        <f t="shared" si="550"/>
        <v>0</v>
      </c>
      <c r="CX465">
        <f t="shared" si="551"/>
        <v>0</v>
      </c>
      <c r="CY465">
        <f t="shared" si="552"/>
        <v>0</v>
      </c>
      <c r="CZ465">
        <f t="shared" si="553"/>
        <v>0</v>
      </c>
      <c r="DA465">
        <f t="shared" si="554"/>
        <v>-4.5905500000000004</v>
      </c>
      <c r="DB465">
        <f t="shared" si="555"/>
        <v>0</v>
      </c>
      <c r="DC465">
        <f t="shared" si="556"/>
        <v>0</v>
      </c>
      <c r="DD465">
        <f t="shared" si="557"/>
        <v>0</v>
      </c>
      <c r="DE465">
        <f t="shared" si="558"/>
        <v>0</v>
      </c>
      <c r="DF465">
        <f t="shared" si="559"/>
        <v>-3.13896</v>
      </c>
    </row>
    <row r="466" spans="1:110" x14ac:dyDescent="0.25">
      <c r="A466" s="4">
        <f>raw!$A466:$A466</f>
        <v>43342</v>
      </c>
      <c r="B466" s="6" t="str">
        <f>raw!$B466:$B466</f>
        <v>0012-0016</v>
      </c>
      <c r="D466" t="str">
        <f>IF(score!$C466=".",".",IF(score!$C466=0,"1",IF(score!$C466=25,"0",IF(score!$C466=50,"0",IF(score!$C466=75,"0",IF(score!$C466=100,"0"))))))</f>
        <v>0</v>
      </c>
      <c r="E466" t="str">
        <f>IF(score!$C466=".",".",IF(score!$C466=0,"0",IF(score!$C466=25,"1",IF(score!$C466=50,"0",IF(score!$C466=75,"0",IF(score!$C466=100,"0"))))))</f>
        <v>0</v>
      </c>
      <c r="F466" t="str">
        <f>IF(score!$C466=".",".",IF(score!$C466=0,"0",IF(score!$C466=25,"0",IF(score!$C466=50,"1",IF(score!$C466=75,"0",IF(score!$C466=100,"0"))))))</f>
        <v>1</v>
      </c>
      <c r="G466" t="str">
        <f>IF(score!$C466=".",".",IF(score!$C466=0,"0",IF(score!$C466=25,"0",IF(score!$C466=50,"0",IF(score!$C466=75,"1",IF(score!$C466=100,"0"))))))</f>
        <v>0</v>
      </c>
      <c r="H466" t="str">
        <f>IF(score!$D466=".",".",IF(score!$D466=0,"1",IF(score!$D466=50,"0",IF(score!$D466=100,"0"))))</f>
        <v>0</v>
      </c>
      <c r="I466" t="str">
        <f>IF(score!$D466=".",".",IF(score!$D466=0,"0",IF(score!$D466=50,"1",IF(score!$D466=100,"0"))))</f>
        <v>0</v>
      </c>
      <c r="J466" t="str">
        <f>IF(score!$E466=".",".",IF(score!$E466=0,"1",IF(score!$E466=50,"0",IF(score!$E466=100,"0"))))</f>
        <v>0</v>
      </c>
      <c r="K466" t="str">
        <f>IF(score!$E466=".",".",IF(score!$E466=0,"0",IF(score!$E466=50,"1",IF(score!$E466=100,"0"))))</f>
        <v>0</v>
      </c>
      <c r="L466" t="str">
        <f>IF(score!$F466=".",".",IF(score!$F466=0,"1",IF(score!$F466=100,"0")))</f>
        <v>0</v>
      </c>
      <c r="M466" t="str">
        <f>IF(score!$G466=".",".",IF(score!$G466=0,"1",IF(score!$G466=100,"0")))</f>
        <v>0</v>
      </c>
      <c r="N466" t="str">
        <f>IF(score!$H466=".",".",IF(score!$H466=0,"1",IF(score!$H466=100,"0")))</f>
        <v>0</v>
      </c>
      <c r="O466" t="str">
        <f>IF(score!$I466=".",".",IF(score!$I466=0,"1",IF(score!$I466=50,"0",IF(score!$I466=100,"0"))))</f>
        <v>0</v>
      </c>
      <c r="P466" t="str">
        <f>IF(score!$J466=".",".",IF(score!$J466=0,"1",IF(score!$J466=25,"0",IF(score!$J466=50,"0",IF(score!$J466=75,"0",IF(score!$J466=100,"0"))))))</f>
        <v>0</v>
      </c>
      <c r="Q466" t="str">
        <f>IF(score!$J466=".",".",IF(score!$J466=0,"0",IF(score!$J466=25,"1",IF(score!$J466=50,"0",IF(score!$J466=75,"0",IF(score!$J466=100,"0"))))))</f>
        <v>0</v>
      </c>
      <c r="R466" t="str">
        <f>IF(score!$J466=".",".",IF(score!$J466=0,"0",IF(score!$J466=25,"0",IF(score!$J466=50,"1",IF(score!$J466=75,"0",IF(score!$J466=100,"0"))))))</f>
        <v>0</v>
      </c>
      <c r="S466" t="str">
        <f>IF(score!$J466=".",".",IF(score!$J466=0,"0",IF(score!$J466=25,"0",IF(score!$J466=50,"0",IF(score!$J466=75,"1",IF(score!$J466=100,"0"))))))</f>
        <v>0</v>
      </c>
      <c r="T466" t="str">
        <f>IF(score!$K466=".",".",IF(score!$K466=0,"1",IF(score!$K466=20,"0",IF(score!$K466=40,"0",IF(score!$K466=60,"0",IF(score!$K466=80,"0",IF(score!$K466=100,"0")))))))</f>
        <v>1</v>
      </c>
      <c r="U466" t="str">
        <f>IF(score!$K466=".",".",IF(score!$K466=0,"0",IF(score!$K466=20,"1",IF(score!$K466=40,"0",IF(score!$K466=60,"0",IF(score!$K466=80,"0",IF(score!$K466=100,"0")))))))</f>
        <v>0</v>
      </c>
      <c r="V466" t="str">
        <f>IF(score!$K466=".",".",IF(score!$K466=0,"0",IF(score!$K466=20,"0",IF(score!$K466=40,"1",IF(score!$K466=60,"0",IF(score!$K466=80,"0",IF(score!$K466=100,"0")))))))</f>
        <v>0</v>
      </c>
      <c r="W466" t="str">
        <f>IF(score!$K466=".",".",IF(score!$K466=0,"0",IF(score!$K466=20,"0",IF(score!$K466=40,"0",IF(score!$K466=60,"1",IF(score!$K466=80,"0",IF(score!$K466=100,"0")))))))</f>
        <v>0</v>
      </c>
      <c r="X466" t="str">
        <f>IF(score!$K466=".",".",IF(score!$K466=0,"0",IF(score!$K466=20,"0",IF(score!$K466=40,"0",IF(score!$K466=60,"0",IF(score!$K466=80,"1",IF(score!$K466=100,"0")))))))</f>
        <v>0</v>
      </c>
      <c r="Y466" t="str">
        <f>IF(score!$L466=".",".",IF(score!$L466=0,"1",IF(score!$L466=20,"0",IF(score!$L466=40,"0",IF(score!$L466=60,"0",IF(score!$L466=80,"0",IF(score!$L466=100,"0")))))))</f>
        <v>0</v>
      </c>
      <c r="Z466" t="str">
        <f>IF(score!$L466=".",".",IF(score!$L466=0,"0",IF(score!$L466=20,"1",IF(score!$L466=40,"0",IF(score!$L466=60,"0",IF(score!$L466=80,"0",IF(score!$L466=100,"0")))))))</f>
        <v>0</v>
      </c>
      <c r="AA466" t="str">
        <f>IF(score!$L466=".",".",IF(score!$L466=0,"0",IF(score!$L466=20,"0",IF(score!$L466=40,"1",IF(score!$L466=60,"0",IF(score!$L466=80,"0",IF(score!$L466=100,"0")))))))</f>
        <v>0</v>
      </c>
      <c r="AB466" t="str">
        <f>IF(score!$L466=".",".",IF(score!$L466=0,"0",IF(score!$L466=20,"0",IF(score!$L466=40,"0",IF(score!$L466=60,"1",IF(score!$L466=80,"0",IF(score!$L466=100,"0")))))))</f>
        <v>0</v>
      </c>
      <c r="AC466" t="str">
        <f>IF(score!$L466=".",".",IF(score!$L466=0,"0",IF(score!$L466=20,"0",IF(score!$L466=40,"0",IF(score!$L466=60,"0",IF(score!$L466=80,"1",IF(score!L466=100,"0")))))))</f>
        <v>0</v>
      </c>
      <c r="AD466" t="str">
        <f>IF(score!$M466=".",".",IF(score!$M466=0,"1",IF(score!$M466=20,"0",IF(score!$M466=40,"0",IF(score!$M466=60,"0",IF(score!$M466=80,"0",IF(score!$M466=100,"0")))))))</f>
        <v>0</v>
      </c>
      <c r="AE466" t="str">
        <f>IF(score!$M466=".",".",IF(score!$M466=0,"0",IF(score!$M466=20,"1",IF(score!$M466=40,"0",IF(score!$M466=60,"0",IF(score!$M466=80,"0",IF(score!$M466=100,"0")))))))</f>
        <v>0</v>
      </c>
      <c r="AF466" t="str">
        <f>IF(score!$M466=".",".",IF(score!$M466=0,"0",IF(score!$M466=20,"0",IF(score!$M466=40,"1",IF(score!$M466=60,"0",IF(score!$M466=80,"0",IF(score!$M466=100,"0")))))))</f>
        <v>0</v>
      </c>
      <c r="AG466" t="str">
        <f>IF(score!$M466=".",".",IF(score!$M466=0,"0",IF(score!$M466=20,"0",IF(score!$M466=40,"0",IF(score!$M466=60,"1",IF(score!$M466=80,"0",IF(score!$M466=100,"0")))))))</f>
        <v>0</v>
      </c>
      <c r="AH466" t="str">
        <f>IF(score!$M466=".",".",IF(score!$M466=0,"0",IF(score!$M466=20,"0",IF(score!$M466=40,"0",IF(score!$M466=60,"0",IF(score!$M466=80,"1",IF(score!$M466=100,"0")))))))</f>
        <v>0</v>
      </c>
      <c r="AI466" t="str">
        <f>IF(score!$N466=".",".",IF(score!$N466=0,"1",IF(score!$N466=25,"0",IF(score!$N466=50,"0",IF(score!$N466=75,"0",IF(score!$N466=100,"0"))))))</f>
        <v>0</v>
      </c>
      <c r="AJ466" t="str">
        <f>IF(score!$N466=".",".",IF(score!$N466=0,"0",IF(score!$N466=25,"1",IF(score!$N466=50,"0",IF(score!$N466=75,"0",IF(score!$N466=100,"0"))))))</f>
        <v>0</v>
      </c>
      <c r="AK466" t="str">
        <f>IF(score!$N466=".",".",IF(score!$N466=0,"0",IF(score!$N466=25,"0",IF(score!$N466=50,"1",IF(score!$N466=75,"0",IF(score!$N466=100,"0"))))))</f>
        <v>0</v>
      </c>
      <c r="AL466" t="str">
        <f>IF(score!$N466=".",".",IF(score!$N466=0,"0",IF(score!$N466=25,"0",IF(score!$N466=50,"0",IF(score!$N466=75,"1",IF(score!$N466=100,"0"))))))</f>
        <v>0</v>
      </c>
      <c r="AN466">
        <f t="shared" si="490"/>
        <v>0</v>
      </c>
      <c r="AO466">
        <f t="shared" si="491"/>
        <v>0</v>
      </c>
      <c r="AP466">
        <f t="shared" si="492"/>
        <v>-3.0239600000000002</v>
      </c>
      <c r="AQ466">
        <f t="shared" si="493"/>
        <v>0</v>
      </c>
      <c r="AR466">
        <f t="shared" si="494"/>
        <v>0</v>
      </c>
      <c r="AS466">
        <f t="shared" si="495"/>
        <v>0</v>
      </c>
      <c r="AT466">
        <f t="shared" si="496"/>
        <v>0</v>
      </c>
      <c r="AU466">
        <f t="shared" si="497"/>
        <v>0</v>
      </c>
      <c r="AV466">
        <f t="shared" si="498"/>
        <v>0</v>
      </c>
      <c r="AW466">
        <f t="shared" si="499"/>
        <v>0</v>
      </c>
      <c r="AX466">
        <f t="shared" si="500"/>
        <v>0</v>
      </c>
      <c r="AY466">
        <f t="shared" si="501"/>
        <v>0</v>
      </c>
      <c r="AZ466">
        <f t="shared" si="502"/>
        <v>0</v>
      </c>
      <c r="BA466">
        <f t="shared" si="503"/>
        <v>0</v>
      </c>
      <c r="BB466">
        <f t="shared" si="504"/>
        <v>0</v>
      </c>
      <c r="BC466">
        <f t="shared" si="505"/>
        <v>0</v>
      </c>
      <c r="BD466">
        <f t="shared" si="506"/>
        <v>3.46638</v>
      </c>
      <c r="BE466">
        <f t="shared" si="507"/>
        <v>0</v>
      </c>
      <c r="BF466">
        <f t="shared" si="508"/>
        <v>0</v>
      </c>
      <c r="BG466">
        <f t="shared" si="509"/>
        <v>0</v>
      </c>
      <c r="BH466">
        <f t="shared" si="510"/>
        <v>0</v>
      </c>
      <c r="BI466">
        <f t="shared" si="511"/>
        <v>0</v>
      </c>
      <c r="BJ466">
        <f t="shared" si="512"/>
        <v>0</v>
      </c>
      <c r="BK466">
        <f t="shared" si="513"/>
        <v>0</v>
      </c>
      <c r="BL466">
        <f t="shared" si="514"/>
        <v>0</v>
      </c>
      <c r="BM466">
        <f t="shared" si="515"/>
        <v>0</v>
      </c>
      <c r="BN466">
        <f t="shared" si="516"/>
        <v>0</v>
      </c>
      <c r="BO466">
        <f t="shared" si="517"/>
        <v>0</v>
      </c>
      <c r="BP466">
        <f t="shared" si="518"/>
        <v>0</v>
      </c>
      <c r="BQ466">
        <f t="shared" si="519"/>
        <v>0</v>
      </c>
      <c r="BR466">
        <f t="shared" si="520"/>
        <v>0</v>
      </c>
      <c r="BS466">
        <f t="shared" si="521"/>
        <v>0</v>
      </c>
      <c r="BT466">
        <f t="shared" si="522"/>
        <v>0</v>
      </c>
      <c r="BU466">
        <f t="shared" si="523"/>
        <v>0</v>
      </c>
      <c r="BV466">
        <f t="shared" si="524"/>
        <v>0</v>
      </c>
      <c r="BX466">
        <f t="shared" si="525"/>
        <v>0</v>
      </c>
      <c r="BY466">
        <f t="shared" si="526"/>
        <v>0</v>
      </c>
      <c r="BZ466">
        <f t="shared" si="527"/>
        <v>3.4819999999999997E-2</v>
      </c>
      <c r="CA466">
        <f t="shared" si="528"/>
        <v>0</v>
      </c>
      <c r="CB466">
        <f t="shared" si="529"/>
        <v>0</v>
      </c>
      <c r="CC466">
        <f t="shared" si="530"/>
        <v>0</v>
      </c>
      <c r="CD466">
        <f t="shared" si="531"/>
        <v>0</v>
      </c>
      <c r="CE466">
        <f t="shared" si="532"/>
        <v>0</v>
      </c>
      <c r="CF466">
        <f t="shared" si="533"/>
        <v>0</v>
      </c>
      <c r="CG466">
        <f t="shared" si="534"/>
        <v>0</v>
      </c>
      <c r="CH466">
        <f t="shared" si="535"/>
        <v>0</v>
      </c>
      <c r="CI466">
        <f t="shared" si="536"/>
        <v>0</v>
      </c>
      <c r="CJ466">
        <f t="shared" si="537"/>
        <v>0</v>
      </c>
      <c r="CK466">
        <f t="shared" si="538"/>
        <v>0</v>
      </c>
      <c r="CL466">
        <f t="shared" si="539"/>
        <v>0</v>
      </c>
      <c r="CM466">
        <f t="shared" si="540"/>
        <v>0</v>
      </c>
      <c r="CN466">
        <f t="shared" si="541"/>
        <v>-10.190849999999999</v>
      </c>
      <c r="CO466">
        <f t="shared" si="542"/>
        <v>0</v>
      </c>
      <c r="CP466">
        <f t="shared" si="543"/>
        <v>0</v>
      </c>
      <c r="CQ466">
        <f t="shared" si="544"/>
        <v>0</v>
      </c>
      <c r="CR466">
        <f t="shared" si="545"/>
        <v>0</v>
      </c>
      <c r="CS466">
        <f t="shared" si="546"/>
        <v>0</v>
      </c>
      <c r="CT466">
        <f t="shared" si="547"/>
        <v>0</v>
      </c>
      <c r="CU466">
        <f t="shared" si="548"/>
        <v>0</v>
      </c>
      <c r="CV466">
        <f t="shared" si="549"/>
        <v>0</v>
      </c>
      <c r="CW466">
        <f t="shared" si="550"/>
        <v>0</v>
      </c>
      <c r="CX466">
        <f t="shared" si="551"/>
        <v>0</v>
      </c>
      <c r="CY466">
        <f t="shared" si="552"/>
        <v>0</v>
      </c>
      <c r="CZ466">
        <f t="shared" si="553"/>
        <v>0</v>
      </c>
      <c r="DA466">
        <f t="shared" si="554"/>
        <v>0</v>
      </c>
      <c r="DB466">
        <f t="shared" si="555"/>
        <v>0</v>
      </c>
      <c r="DC466">
        <f t="shared" si="556"/>
        <v>0</v>
      </c>
      <c r="DD466">
        <f t="shared" si="557"/>
        <v>0</v>
      </c>
      <c r="DE466">
        <f t="shared" si="558"/>
        <v>0</v>
      </c>
      <c r="DF466">
        <f t="shared" si="559"/>
        <v>0</v>
      </c>
    </row>
    <row r="467" spans="1:110" x14ac:dyDescent="0.25">
      <c r="A467" s="4">
        <f>raw!$A467:$A467</f>
        <v>43343</v>
      </c>
      <c r="B467" s="6" t="str">
        <f>raw!$B467:$B467</f>
        <v>0012-0017</v>
      </c>
      <c r="D467" t="str">
        <f>IF(score!$C467=".",".",IF(score!$C467=0,"1",IF(score!$C467=25,"0",IF(score!$C467=50,"0",IF(score!$C467=75,"0",IF(score!$C467=100,"0"))))))</f>
        <v>0</v>
      </c>
      <c r="E467" t="str">
        <f>IF(score!$C467=".",".",IF(score!$C467=0,"0",IF(score!$C467=25,"1",IF(score!$C467=50,"0",IF(score!$C467=75,"0",IF(score!$C467=100,"0"))))))</f>
        <v>0</v>
      </c>
      <c r="F467" t="str">
        <f>IF(score!$C467=".",".",IF(score!$C467=0,"0",IF(score!$C467=25,"0",IF(score!$C467=50,"1",IF(score!$C467=75,"0",IF(score!$C467=100,"0"))))))</f>
        <v>0</v>
      </c>
      <c r="G467" t="str">
        <f>IF(score!$C467=".",".",IF(score!$C467=0,"0",IF(score!$C467=25,"0",IF(score!$C467=50,"0",IF(score!$C467=75,"1",IF(score!$C467=100,"0"))))))</f>
        <v>1</v>
      </c>
      <c r="H467" t="str">
        <f>IF(score!$D467=".",".",IF(score!$D467=0,"1",IF(score!$D467=50,"0",IF(score!$D467=100,"0"))))</f>
        <v>0</v>
      </c>
      <c r="I467" t="str">
        <f>IF(score!$D467=".",".",IF(score!$D467=0,"0",IF(score!$D467=50,"1",IF(score!$D467=100,"0"))))</f>
        <v>0</v>
      </c>
      <c r="J467" t="str">
        <f>IF(score!$E467=".",".",IF(score!$E467=0,"1",IF(score!$E467=50,"0",IF(score!$E467=100,"0"))))</f>
        <v>0</v>
      </c>
      <c r="K467" t="str">
        <f>IF(score!$E467=".",".",IF(score!$E467=0,"0",IF(score!$E467=50,"1",IF(score!$E467=100,"0"))))</f>
        <v>0</v>
      </c>
      <c r="L467" t="str">
        <f>IF(score!$F467=".",".",IF(score!$F467=0,"1",IF(score!$F467=100,"0")))</f>
        <v>0</v>
      </c>
      <c r="M467" t="str">
        <f>IF(score!$G467=".",".",IF(score!$G467=0,"1",IF(score!$G467=100,"0")))</f>
        <v>0</v>
      </c>
      <c r="N467" t="str">
        <f>IF(score!$H467=".",".",IF(score!$H467=0,"1",IF(score!$H467=100,"0")))</f>
        <v>0</v>
      </c>
      <c r="O467" t="str">
        <f>IF(score!$I467=".",".",IF(score!$I467=0,"1",IF(score!$I467=50,"0",IF(score!$I467=100,"0"))))</f>
        <v>0</v>
      </c>
      <c r="P467" t="str">
        <f>IF(score!$J467=".",".",IF(score!$J467=0,"1",IF(score!$J467=25,"0",IF(score!$J467=50,"0",IF(score!$J467=75,"0",IF(score!$J467=100,"0"))))))</f>
        <v>0</v>
      </c>
      <c r="Q467" t="str">
        <f>IF(score!$J467=".",".",IF(score!$J467=0,"0",IF(score!$J467=25,"1",IF(score!$J467=50,"0",IF(score!$J467=75,"0",IF(score!$J467=100,"0"))))))</f>
        <v>0</v>
      </c>
      <c r="R467" t="str">
        <f>IF(score!$J467=".",".",IF(score!$J467=0,"0",IF(score!$J467=25,"0",IF(score!$J467=50,"1",IF(score!$J467=75,"0",IF(score!$J467=100,"0"))))))</f>
        <v>0</v>
      </c>
      <c r="S467" t="str">
        <f>IF(score!$J467=".",".",IF(score!$J467=0,"0",IF(score!$J467=25,"0",IF(score!$J467=50,"0",IF(score!$J467=75,"1",IF(score!$J467=100,"0"))))))</f>
        <v>0</v>
      </c>
      <c r="T467" t="str">
        <f>IF(score!$K467=".",".",IF(score!$K467=0,"1",IF(score!$K467=20,"0",IF(score!$K467=40,"0",IF(score!$K467=60,"0",IF(score!$K467=80,"0",IF(score!$K467=100,"0")))))))</f>
        <v>0</v>
      </c>
      <c r="U467" t="str">
        <f>IF(score!$K467=".",".",IF(score!$K467=0,"0",IF(score!$K467=20,"1",IF(score!$K467=40,"0",IF(score!$K467=60,"0",IF(score!$K467=80,"0",IF(score!$K467=100,"0")))))))</f>
        <v>0</v>
      </c>
      <c r="V467" t="str">
        <f>IF(score!$K467=".",".",IF(score!$K467=0,"0",IF(score!$K467=20,"0",IF(score!$K467=40,"1",IF(score!$K467=60,"0",IF(score!$K467=80,"0",IF(score!$K467=100,"0")))))))</f>
        <v>0</v>
      </c>
      <c r="W467" t="str">
        <f>IF(score!$K467=".",".",IF(score!$K467=0,"0",IF(score!$K467=20,"0",IF(score!$K467=40,"0",IF(score!$K467=60,"1",IF(score!$K467=80,"0",IF(score!$K467=100,"0")))))))</f>
        <v>0</v>
      </c>
      <c r="X467" t="str">
        <f>IF(score!$K467=".",".",IF(score!$K467=0,"0",IF(score!$K467=20,"0",IF(score!$K467=40,"0",IF(score!$K467=60,"0",IF(score!$K467=80,"1",IF(score!$K467=100,"0")))))))</f>
        <v>1</v>
      </c>
      <c r="Y467" t="str">
        <f>IF(score!$L467=".",".",IF(score!$L467=0,"1",IF(score!$L467=20,"0",IF(score!$L467=40,"0",IF(score!$L467=60,"0",IF(score!$L467=80,"0",IF(score!$L467=100,"0")))))))</f>
        <v>0</v>
      </c>
      <c r="Z467" t="str">
        <f>IF(score!$L467=".",".",IF(score!$L467=0,"0",IF(score!$L467=20,"1",IF(score!$L467=40,"0",IF(score!$L467=60,"0",IF(score!$L467=80,"0",IF(score!$L467=100,"0")))))))</f>
        <v>0</v>
      </c>
      <c r="AA467" t="str">
        <f>IF(score!$L467=".",".",IF(score!$L467=0,"0",IF(score!$L467=20,"0",IF(score!$L467=40,"1",IF(score!$L467=60,"0",IF(score!$L467=80,"0",IF(score!$L467=100,"0")))))))</f>
        <v>0</v>
      </c>
      <c r="AB467" t="str">
        <f>IF(score!$L467=".",".",IF(score!$L467=0,"0",IF(score!$L467=20,"0",IF(score!$L467=40,"0",IF(score!$L467=60,"1",IF(score!$L467=80,"0",IF(score!$L467=100,"0")))))))</f>
        <v>0</v>
      </c>
      <c r="AC467" t="str">
        <f>IF(score!$L467=".",".",IF(score!$L467=0,"0",IF(score!$L467=20,"0",IF(score!$L467=40,"0",IF(score!$L467=60,"0",IF(score!$L467=80,"1",IF(score!L467=100,"0")))))))</f>
        <v>1</v>
      </c>
      <c r="AD467" t="str">
        <f>IF(score!$M467=".",".",IF(score!$M467=0,"1",IF(score!$M467=20,"0",IF(score!$M467=40,"0",IF(score!$M467=60,"0",IF(score!$M467=80,"0",IF(score!$M467=100,"0")))))))</f>
        <v>0</v>
      </c>
      <c r="AE467" t="str">
        <f>IF(score!$M467=".",".",IF(score!$M467=0,"0",IF(score!$M467=20,"1",IF(score!$M467=40,"0",IF(score!$M467=60,"0",IF(score!$M467=80,"0",IF(score!$M467=100,"0")))))))</f>
        <v>0</v>
      </c>
      <c r="AF467" t="str">
        <f>IF(score!$M467=".",".",IF(score!$M467=0,"0",IF(score!$M467=20,"0",IF(score!$M467=40,"1",IF(score!$M467=60,"0",IF(score!$M467=80,"0",IF(score!$M467=100,"0")))))))</f>
        <v>0</v>
      </c>
      <c r="AG467" t="str">
        <f>IF(score!$M467=".",".",IF(score!$M467=0,"0",IF(score!$M467=20,"0",IF(score!$M467=40,"0",IF(score!$M467=60,"1",IF(score!$M467=80,"0",IF(score!$M467=100,"0")))))))</f>
        <v>0</v>
      </c>
      <c r="AH467" t="str">
        <f>IF(score!$M467=".",".",IF(score!$M467=0,"0",IF(score!$M467=20,"0",IF(score!$M467=40,"0",IF(score!$M467=60,"0",IF(score!$M467=80,"1",IF(score!$M467=100,"0")))))))</f>
        <v>1</v>
      </c>
      <c r="AI467" t="str">
        <f>IF(score!$N467=".",".",IF(score!$N467=0,"1",IF(score!$N467=25,"0",IF(score!$N467=50,"0",IF(score!$N467=75,"0",IF(score!$N467=100,"0"))))))</f>
        <v>0</v>
      </c>
      <c r="AJ467" t="str">
        <f>IF(score!$N467=".",".",IF(score!$N467=0,"0",IF(score!$N467=25,"1",IF(score!$N467=50,"0",IF(score!$N467=75,"0",IF(score!$N467=100,"0"))))))</f>
        <v>0</v>
      </c>
      <c r="AK467" t="str">
        <f>IF(score!$N467=".",".",IF(score!$N467=0,"0",IF(score!$N467=25,"0",IF(score!$N467=50,"1",IF(score!$N467=75,"0",IF(score!$N467=100,"0"))))))</f>
        <v>0</v>
      </c>
      <c r="AL467" t="str">
        <f>IF(score!$N467=".",".",IF(score!$N467=0,"0",IF(score!$N467=25,"0",IF(score!$N467=50,"0",IF(score!$N467=75,"1",IF(score!$N467=100,"0"))))))</f>
        <v>0</v>
      </c>
      <c r="AN467">
        <f t="shared" si="490"/>
        <v>0</v>
      </c>
      <c r="AO467">
        <f t="shared" si="491"/>
        <v>0</v>
      </c>
      <c r="AP467">
        <f t="shared" si="492"/>
        <v>0</v>
      </c>
      <c r="AQ467">
        <f t="shared" si="493"/>
        <v>-1.3187199999999999</v>
      </c>
      <c r="AR467">
        <f t="shared" si="494"/>
        <v>0</v>
      </c>
      <c r="AS467">
        <f t="shared" si="495"/>
        <v>0</v>
      </c>
      <c r="AT467">
        <f t="shared" si="496"/>
        <v>0</v>
      </c>
      <c r="AU467">
        <f t="shared" si="497"/>
        <v>0</v>
      </c>
      <c r="AV467">
        <f t="shared" si="498"/>
        <v>0</v>
      </c>
      <c r="AW467">
        <f t="shared" si="499"/>
        <v>0</v>
      </c>
      <c r="AX467">
        <f t="shared" si="500"/>
        <v>0</v>
      </c>
      <c r="AY467">
        <f t="shared" si="501"/>
        <v>0</v>
      </c>
      <c r="AZ467">
        <f t="shared" si="502"/>
        <v>0</v>
      </c>
      <c r="BA467">
        <f t="shared" si="503"/>
        <v>0</v>
      </c>
      <c r="BB467">
        <f t="shared" si="504"/>
        <v>0</v>
      </c>
      <c r="BC467">
        <f t="shared" si="505"/>
        <v>0</v>
      </c>
      <c r="BD467">
        <f t="shared" si="506"/>
        <v>0</v>
      </c>
      <c r="BE467">
        <f t="shared" si="507"/>
        <v>0</v>
      </c>
      <c r="BF467">
        <f t="shared" si="508"/>
        <v>0</v>
      </c>
      <c r="BG467">
        <f t="shared" si="509"/>
        <v>0</v>
      </c>
      <c r="BH467">
        <f t="shared" si="510"/>
        <v>0.66513999999999995</v>
      </c>
      <c r="BI467">
        <f t="shared" si="511"/>
        <v>0</v>
      </c>
      <c r="BJ467">
        <f t="shared" si="512"/>
        <v>0</v>
      </c>
      <c r="BK467">
        <f t="shared" si="513"/>
        <v>0</v>
      </c>
      <c r="BL467">
        <f t="shared" si="514"/>
        <v>0</v>
      </c>
      <c r="BM467">
        <f t="shared" si="515"/>
        <v>-0.42251</v>
      </c>
      <c r="BN467">
        <f t="shared" si="516"/>
        <v>0</v>
      </c>
      <c r="BO467">
        <f t="shared" si="517"/>
        <v>0</v>
      </c>
      <c r="BP467">
        <f t="shared" si="518"/>
        <v>0</v>
      </c>
      <c r="BQ467">
        <f t="shared" si="519"/>
        <v>0</v>
      </c>
      <c r="BR467">
        <f t="shared" si="520"/>
        <v>0.41188000000000002</v>
      </c>
      <c r="BS467">
        <f t="shared" si="521"/>
        <v>0</v>
      </c>
      <c r="BT467">
        <f t="shared" si="522"/>
        <v>0</v>
      </c>
      <c r="BU467">
        <f t="shared" si="523"/>
        <v>0</v>
      </c>
      <c r="BV467">
        <f t="shared" si="524"/>
        <v>0</v>
      </c>
      <c r="BX467">
        <f t="shared" si="525"/>
        <v>0</v>
      </c>
      <c r="BY467">
        <f t="shared" si="526"/>
        <v>0</v>
      </c>
      <c r="BZ467">
        <f t="shared" si="527"/>
        <v>0</v>
      </c>
      <c r="CA467">
        <f t="shared" si="528"/>
        <v>-6.0639999999999999E-2</v>
      </c>
      <c r="CB467">
        <f t="shared" si="529"/>
        <v>0</v>
      </c>
      <c r="CC467">
        <f t="shared" si="530"/>
        <v>0</v>
      </c>
      <c r="CD467">
        <f t="shared" si="531"/>
        <v>0</v>
      </c>
      <c r="CE467">
        <f t="shared" si="532"/>
        <v>0</v>
      </c>
      <c r="CF467">
        <f t="shared" si="533"/>
        <v>0</v>
      </c>
      <c r="CG467">
        <f t="shared" si="534"/>
        <v>0</v>
      </c>
      <c r="CH467">
        <f t="shared" si="535"/>
        <v>0</v>
      </c>
      <c r="CI467">
        <f t="shared" si="536"/>
        <v>0</v>
      </c>
      <c r="CJ467">
        <f t="shared" si="537"/>
        <v>0</v>
      </c>
      <c r="CK467">
        <f t="shared" si="538"/>
        <v>0</v>
      </c>
      <c r="CL467">
        <f t="shared" si="539"/>
        <v>0</v>
      </c>
      <c r="CM467">
        <f t="shared" si="540"/>
        <v>0</v>
      </c>
      <c r="CN467">
        <f t="shared" si="541"/>
        <v>0</v>
      </c>
      <c r="CO467">
        <f t="shared" si="542"/>
        <v>0</v>
      </c>
      <c r="CP467">
        <f t="shared" si="543"/>
        <v>0</v>
      </c>
      <c r="CQ467">
        <f t="shared" si="544"/>
        <v>0</v>
      </c>
      <c r="CR467">
        <f t="shared" si="545"/>
        <v>-1.9494899999999999</v>
      </c>
      <c r="CS467">
        <f t="shared" si="546"/>
        <v>0</v>
      </c>
      <c r="CT467">
        <f t="shared" si="547"/>
        <v>0</v>
      </c>
      <c r="CU467">
        <f t="shared" si="548"/>
        <v>0</v>
      </c>
      <c r="CV467">
        <f t="shared" si="549"/>
        <v>0</v>
      </c>
      <c r="CW467">
        <f t="shared" si="550"/>
        <v>-0.92057</v>
      </c>
      <c r="CX467">
        <f t="shared" si="551"/>
        <v>0</v>
      </c>
      <c r="CY467">
        <f t="shared" si="552"/>
        <v>0</v>
      </c>
      <c r="CZ467">
        <f t="shared" si="553"/>
        <v>0</v>
      </c>
      <c r="DA467">
        <f t="shared" si="554"/>
        <v>0</v>
      </c>
      <c r="DB467">
        <f t="shared" si="555"/>
        <v>-1.9593400000000001</v>
      </c>
      <c r="DC467">
        <f t="shared" si="556"/>
        <v>0</v>
      </c>
      <c r="DD467">
        <f t="shared" si="557"/>
        <v>0</v>
      </c>
      <c r="DE467">
        <f t="shared" si="558"/>
        <v>0</v>
      </c>
      <c r="DF467">
        <f t="shared" si="559"/>
        <v>0</v>
      </c>
    </row>
    <row r="468" spans="1:110" x14ac:dyDescent="0.25">
      <c r="A468" s="4">
        <f>raw!$A468:$A468</f>
        <v>43357</v>
      </c>
      <c r="B468" s="6" t="str">
        <f>raw!$B468:$B468</f>
        <v>0012-0018</v>
      </c>
      <c r="D468" t="str">
        <f>IF(score!$C468=".",".",IF(score!$C468=0,"1",IF(score!$C468=25,"0",IF(score!$C468=50,"0",IF(score!$C468=75,"0",IF(score!$C468=100,"0"))))))</f>
        <v>0</v>
      </c>
      <c r="E468" t="str">
        <f>IF(score!$C468=".",".",IF(score!$C468=0,"0",IF(score!$C468=25,"1",IF(score!$C468=50,"0",IF(score!$C468=75,"0",IF(score!$C468=100,"0"))))))</f>
        <v>1</v>
      </c>
      <c r="F468" t="str">
        <f>IF(score!$C468=".",".",IF(score!$C468=0,"0",IF(score!$C468=25,"0",IF(score!$C468=50,"1",IF(score!$C468=75,"0",IF(score!$C468=100,"0"))))))</f>
        <v>0</v>
      </c>
      <c r="G468" t="str">
        <f>IF(score!$C468=".",".",IF(score!$C468=0,"0",IF(score!$C468=25,"0",IF(score!$C468=50,"0",IF(score!$C468=75,"1",IF(score!$C468=100,"0"))))))</f>
        <v>0</v>
      </c>
      <c r="H468" t="str">
        <f>IF(score!$D468=".",".",IF(score!$D468=0,"1",IF(score!$D468=50,"0",IF(score!$D468=100,"0"))))</f>
        <v>1</v>
      </c>
      <c r="I468" t="str">
        <f>IF(score!$D468=".",".",IF(score!$D468=0,"0",IF(score!$D468=50,"1",IF(score!$D468=100,"0"))))</f>
        <v>0</v>
      </c>
      <c r="J468" t="str">
        <f>IF(score!$E468=".",".",IF(score!$E468=0,"1",IF(score!$E468=50,"0",IF(score!$E468=100,"0"))))</f>
        <v>1</v>
      </c>
      <c r="K468" t="str">
        <f>IF(score!$E468=".",".",IF(score!$E468=0,"0",IF(score!$E468=50,"1",IF(score!$E468=100,"0"))))</f>
        <v>0</v>
      </c>
      <c r="L468" t="str">
        <f>IF(score!$F468=".",".",IF(score!$F468=0,"1",IF(score!$F468=100,"0")))</f>
        <v>1</v>
      </c>
      <c r="M468" t="str">
        <f>IF(score!$G468=".",".",IF(score!$G468=0,"1",IF(score!$G468=100,"0")))</f>
        <v>1</v>
      </c>
      <c r="N468" t="str">
        <f>IF(score!$H468=".",".",IF(score!$H468=0,"1",IF(score!$H468=100,"0")))</f>
        <v>1</v>
      </c>
      <c r="O468" t="str">
        <f>IF(score!$I468=".",".",IF(score!$I468=0,"1",IF(score!$I468=50,"0",IF(score!$I468=100,"0"))))</f>
        <v>1</v>
      </c>
      <c r="P468" t="str">
        <f>IF(score!$J468=".",".",IF(score!$J468=0,"1",IF(score!$J468=25,"0",IF(score!$J468=50,"0",IF(score!$J468=75,"0",IF(score!$J468=100,"0"))))))</f>
        <v>1</v>
      </c>
      <c r="Q468" t="str">
        <f>IF(score!$J468=".",".",IF(score!$J468=0,"0",IF(score!$J468=25,"1",IF(score!$J468=50,"0",IF(score!$J468=75,"0",IF(score!$J468=100,"0"))))))</f>
        <v>0</v>
      </c>
      <c r="R468" t="str">
        <f>IF(score!$J468=".",".",IF(score!$J468=0,"0",IF(score!$J468=25,"0",IF(score!$J468=50,"1",IF(score!$J468=75,"0",IF(score!$J468=100,"0"))))))</f>
        <v>0</v>
      </c>
      <c r="S468" t="str">
        <f>IF(score!$J468=".",".",IF(score!$J468=0,"0",IF(score!$J468=25,"0",IF(score!$J468=50,"0",IF(score!$J468=75,"1",IF(score!$J468=100,"0"))))))</f>
        <v>0</v>
      </c>
      <c r="T468" t="str">
        <f>IF(score!$K468=".",".",IF(score!$K468=0,"1",IF(score!$K468=20,"0",IF(score!$K468=40,"0",IF(score!$K468=60,"0",IF(score!$K468=80,"0",IF(score!$K468=100,"0")))))))</f>
        <v>1</v>
      </c>
      <c r="U468" t="str">
        <f>IF(score!$K468=".",".",IF(score!$K468=0,"0",IF(score!$K468=20,"1",IF(score!$K468=40,"0",IF(score!$K468=60,"0",IF(score!$K468=80,"0",IF(score!$K468=100,"0")))))))</f>
        <v>0</v>
      </c>
      <c r="V468" t="str">
        <f>IF(score!$K468=".",".",IF(score!$K468=0,"0",IF(score!$K468=20,"0",IF(score!$K468=40,"1",IF(score!$K468=60,"0",IF(score!$K468=80,"0",IF(score!$K468=100,"0")))))))</f>
        <v>0</v>
      </c>
      <c r="W468" t="str">
        <f>IF(score!$K468=".",".",IF(score!$K468=0,"0",IF(score!$K468=20,"0",IF(score!$K468=40,"0",IF(score!$K468=60,"1",IF(score!$K468=80,"0",IF(score!$K468=100,"0")))))))</f>
        <v>0</v>
      </c>
      <c r="X468" t="str">
        <f>IF(score!$K468=".",".",IF(score!$K468=0,"0",IF(score!$K468=20,"0",IF(score!$K468=40,"0",IF(score!$K468=60,"0",IF(score!$K468=80,"1",IF(score!$K468=100,"0")))))))</f>
        <v>0</v>
      </c>
      <c r="Y468" t="str">
        <f>IF(score!$L468=".",".",IF(score!$L468=0,"1",IF(score!$L468=20,"0",IF(score!$L468=40,"0",IF(score!$L468=60,"0",IF(score!$L468=80,"0",IF(score!$L468=100,"0")))))))</f>
        <v>1</v>
      </c>
      <c r="Z468" t="str">
        <f>IF(score!$L468=".",".",IF(score!$L468=0,"0",IF(score!$L468=20,"1",IF(score!$L468=40,"0",IF(score!$L468=60,"0",IF(score!$L468=80,"0",IF(score!$L468=100,"0")))))))</f>
        <v>0</v>
      </c>
      <c r="AA468" t="str">
        <f>IF(score!$L468=".",".",IF(score!$L468=0,"0",IF(score!$L468=20,"0",IF(score!$L468=40,"1",IF(score!$L468=60,"0",IF(score!$L468=80,"0",IF(score!$L468=100,"0")))))))</f>
        <v>0</v>
      </c>
      <c r="AB468" t="str">
        <f>IF(score!$L468=".",".",IF(score!$L468=0,"0",IF(score!$L468=20,"0",IF(score!$L468=40,"0",IF(score!$L468=60,"1",IF(score!$L468=80,"0",IF(score!$L468=100,"0")))))))</f>
        <v>0</v>
      </c>
      <c r="AC468" t="str">
        <f>IF(score!$L468=".",".",IF(score!$L468=0,"0",IF(score!$L468=20,"0",IF(score!$L468=40,"0",IF(score!$L468=60,"0",IF(score!$L468=80,"1",IF(score!L468=100,"0")))))))</f>
        <v>0</v>
      </c>
      <c r="AD468" t="str">
        <f>IF(score!$M468=".",".",IF(score!$M468=0,"1",IF(score!$M468=20,"0",IF(score!$M468=40,"0",IF(score!$M468=60,"0",IF(score!$M468=80,"0",IF(score!$M468=100,"0")))))))</f>
        <v>1</v>
      </c>
      <c r="AE468" t="str">
        <f>IF(score!$M468=".",".",IF(score!$M468=0,"0",IF(score!$M468=20,"1",IF(score!$M468=40,"0",IF(score!$M468=60,"0",IF(score!$M468=80,"0",IF(score!$M468=100,"0")))))))</f>
        <v>0</v>
      </c>
      <c r="AF468" t="str">
        <f>IF(score!$M468=".",".",IF(score!$M468=0,"0",IF(score!$M468=20,"0",IF(score!$M468=40,"1",IF(score!$M468=60,"0",IF(score!$M468=80,"0",IF(score!$M468=100,"0")))))))</f>
        <v>0</v>
      </c>
      <c r="AG468" t="str">
        <f>IF(score!$M468=".",".",IF(score!$M468=0,"0",IF(score!$M468=20,"0",IF(score!$M468=40,"0",IF(score!$M468=60,"1",IF(score!$M468=80,"0",IF(score!$M468=100,"0")))))))</f>
        <v>0</v>
      </c>
      <c r="AH468" t="str">
        <f>IF(score!$M468=".",".",IF(score!$M468=0,"0",IF(score!$M468=20,"0",IF(score!$M468=40,"0",IF(score!$M468=60,"0",IF(score!$M468=80,"1",IF(score!$M468=100,"0")))))))</f>
        <v>0</v>
      </c>
      <c r="AI468" t="str">
        <f>IF(score!$N468=".",".",IF(score!$N468=0,"1",IF(score!$N468=25,"0",IF(score!$N468=50,"0",IF(score!$N468=75,"0",IF(score!$N468=100,"0"))))))</f>
        <v>1</v>
      </c>
      <c r="AJ468" t="str">
        <f>IF(score!$N468=".",".",IF(score!$N468=0,"0",IF(score!$N468=25,"1",IF(score!$N468=50,"0",IF(score!$N468=75,"0",IF(score!$N468=100,"0"))))))</f>
        <v>0</v>
      </c>
      <c r="AK468" t="str">
        <f>IF(score!$N468=".",".",IF(score!$N468=0,"0",IF(score!$N468=25,"0",IF(score!$N468=50,"1",IF(score!$N468=75,"0",IF(score!$N468=100,"0"))))))</f>
        <v>0</v>
      </c>
      <c r="AL468" t="str">
        <f>IF(score!$N468=".",".",IF(score!$N468=0,"0",IF(score!$N468=25,"0",IF(score!$N468=50,"0",IF(score!$N468=75,"1",IF(score!$N468=100,"0"))))))</f>
        <v>0</v>
      </c>
      <c r="AN468">
        <f t="shared" si="490"/>
        <v>0</v>
      </c>
      <c r="AO468">
        <f t="shared" si="491"/>
        <v>-5.5646100000000001</v>
      </c>
      <c r="AP468">
        <f t="shared" si="492"/>
        <v>0</v>
      </c>
      <c r="AQ468">
        <f t="shared" si="493"/>
        <v>0</v>
      </c>
      <c r="AR468">
        <f t="shared" si="494"/>
        <v>-7.2321600000000004</v>
      </c>
      <c r="AS468">
        <f t="shared" si="495"/>
        <v>0</v>
      </c>
      <c r="AT468">
        <f t="shared" si="496"/>
        <v>-6.24397</v>
      </c>
      <c r="AU468">
        <f t="shared" si="497"/>
        <v>0</v>
      </c>
      <c r="AV468">
        <f t="shared" si="498"/>
        <v>-4.6161700000000003</v>
      </c>
      <c r="AW468">
        <f t="shared" si="499"/>
        <v>-5.5174700000000003</v>
      </c>
      <c r="AX468">
        <f t="shared" si="500"/>
        <v>3.04365</v>
      </c>
      <c r="AY468">
        <f t="shared" si="501"/>
        <v>2.32091</v>
      </c>
      <c r="AZ468">
        <f t="shared" si="502"/>
        <v>-11.25544</v>
      </c>
      <c r="BA468">
        <f t="shared" si="503"/>
        <v>0</v>
      </c>
      <c r="BB468">
        <f t="shared" si="504"/>
        <v>0</v>
      </c>
      <c r="BC468">
        <f t="shared" si="505"/>
        <v>0</v>
      </c>
      <c r="BD468">
        <f t="shared" si="506"/>
        <v>3.46638</v>
      </c>
      <c r="BE468">
        <f t="shared" si="507"/>
        <v>0</v>
      </c>
      <c r="BF468">
        <f t="shared" si="508"/>
        <v>0</v>
      </c>
      <c r="BG468">
        <f t="shared" si="509"/>
        <v>0</v>
      </c>
      <c r="BH468">
        <f t="shared" si="510"/>
        <v>0</v>
      </c>
      <c r="BI468">
        <f t="shared" si="511"/>
        <v>-2.44706</v>
      </c>
      <c r="BJ468">
        <f t="shared" si="512"/>
        <v>0</v>
      </c>
      <c r="BK468">
        <f t="shared" si="513"/>
        <v>0</v>
      </c>
      <c r="BL468">
        <f t="shared" si="514"/>
        <v>0</v>
      </c>
      <c r="BM468">
        <f t="shared" si="515"/>
        <v>0</v>
      </c>
      <c r="BN468">
        <f t="shared" si="516"/>
        <v>4.6144600000000002</v>
      </c>
      <c r="BO468">
        <f t="shared" si="517"/>
        <v>0</v>
      </c>
      <c r="BP468">
        <f t="shared" si="518"/>
        <v>0</v>
      </c>
      <c r="BQ468">
        <f t="shared" si="519"/>
        <v>0</v>
      </c>
      <c r="BR468">
        <f t="shared" si="520"/>
        <v>0</v>
      </c>
      <c r="BS468">
        <f t="shared" si="521"/>
        <v>-0.33682000000000001</v>
      </c>
      <c r="BT468">
        <f t="shared" si="522"/>
        <v>0</v>
      </c>
      <c r="BU468">
        <f t="shared" si="523"/>
        <v>0</v>
      </c>
      <c r="BV468">
        <f t="shared" si="524"/>
        <v>0</v>
      </c>
      <c r="BX468">
        <f t="shared" si="525"/>
        <v>0</v>
      </c>
      <c r="BY468">
        <f t="shared" si="526"/>
        <v>-0.16891</v>
      </c>
      <c r="BZ468">
        <f t="shared" si="527"/>
        <v>0</v>
      </c>
      <c r="CA468">
        <f t="shared" si="528"/>
        <v>0</v>
      </c>
      <c r="CB468">
        <f t="shared" si="529"/>
        <v>3.9311500000000001</v>
      </c>
      <c r="CC468">
        <f t="shared" si="530"/>
        <v>0</v>
      </c>
      <c r="CD468">
        <f t="shared" si="531"/>
        <v>2.68282</v>
      </c>
      <c r="CE468">
        <f t="shared" si="532"/>
        <v>0</v>
      </c>
      <c r="CF468">
        <f t="shared" si="533"/>
        <v>1.4406000000000001</v>
      </c>
      <c r="CG468">
        <f t="shared" si="534"/>
        <v>1.6696800000000001</v>
      </c>
      <c r="CH468">
        <f t="shared" si="535"/>
        <v>-6.8267199999999999</v>
      </c>
      <c r="CI468">
        <f t="shared" si="536"/>
        <v>-5.6992099999999999</v>
      </c>
      <c r="CJ468">
        <f t="shared" si="537"/>
        <v>1.4861899999999999</v>
      </c>
      <c r="CK468">
        <f t="shared" si="538"/>
        <v>0</v>
      </c>
      <c r="CL468">
        <f t="shared" si="539"/>
        <v>0</v>
      </c>
      <c r="CM468">
        <f t="shared" si="540"/>
        <v>0</v>
      </c>
      <c r="CN468">
        <f t="shared" si="541"/>
        <v>-10.190849999999999</v>
      </c>
      <c r="CO468">
        <f t="shared" si="542"/>
        <v>0</v>
      </c>
      <c r="CP468">
        <f t="shared" si="543"/>
        <v>0</v>
      </c>
      <c r="CQ468">
        <f t="shared" si="544"/>
        <v>0</v>
      </c>
      <c r="CR468">
        <f t="shared" si="545"/>
        <v>0</v>
      </c>
      <c r="CS468">
        <f t="shared" si="546"/>
        <v>-6.0240900000000002</v>
      </c>
      <c r="CT468">
        <f t="shared" si="547"/>
        <v>0</v>
      </c>
      <c r="CU468">
        <f t="shared" si="548"/>
        <v>0</v>
      </c>
      <c r="CV468">
        <f t="shared" si="549"/>
        <v>0</v>
      </c>
      <c r="CW468">
        <f t="shared" si="550"/>
        <v>0</v>
      </c>
      <c r="CX468">
        <f t="shared" si="551"/>
        <v>-16.153949999999998</v>
      </c>
      <c r="CY468">
        <f t="shared" si="552"/>
        <v>0</v>
      </c>
      <c r="CZ468">
        <f t="shared" si="553"/>
        <v>0</v>
      </c>
      <c r="DA468">
        <f t="shared" si="554"/>
        <v>0</v>
      </c>
      <c r="DB468">
        <f t="shared" si="555"/>
        <v>0</v>
      </c>
      <c r="DC468">
        <f t="shared" si="556"/>
        <v>-6.2972400000000004</v>
      </c>
      <c r="DD468">
        <f t="shared" si="557"/>
        <v>0</v>
      </c>
      <c r="DE468">
        <f t="shared" si="558"/>
        <v>0</v>
      </c>
      <c r="DF468">
        <f t="shared" si="559"/>
        <v>0</v>
      </c>
    </row>
    <row r="469" spans="1:110" x14ac:dyDescent="0.25">
      <c r="A469" s="4">
        <f>raw!$A469:$A469</f>
        <v>43362</v>
      </c>
      <c r="B469" s="6" t="str">
        <f>raw!$B469:$B469</f>
        <v>0012-0019</v>
      </c>
      <c r="D469" t="str">
        <f>IF(score!$C469=".",".",IF(score!$C469=0,"1",IF(score!$C469=25,"0",IF(score!$C469=50,"0",IF(score!$C469=75,"0",IF(score!$C469=100,"0"))))))</f>
        <v>0</v>
      </c>
      <c r="E469" t="str">
        <f>IF(score!$C469=".",".",IF(score!$C469=0,"0",IF(score!$C469=25,"1",IF(score!$C469=50,"0",IF(score!$C469=75,"0",IF(score!$C469=100,"0"))))))</f>
        <v>0</v>
      </c>
      <c r="F469" t="str">
        <f>IF(score!$C469=".",".",IF(score!$C469=0,"0",IF(score!$C469=25,"0",IF(score!$C469=50,"1",IF(score!$C469=75,"0",IF(score!$C469=100,"0"))))))</f>
        <v>1</v>
      </c>
      <c r="G469" t="str">
        <f>IF(score!$C469=".",".",IF(score!$C469=0,"0",IF(score!$C469=25,"0",IF(score!$C469=50,"0",IF(score!$C469=75,"1",IF(score!$C469=100,"0"))))))</f>
        <v>0</v>
      </c>
      <c r="H469" t="str">
        <f>IF(score!$D469=".",".",IF(score!$D469=0,"1",IF(score!$D469=50,"0",IF(score!$D469=100,"0"))))</f>
        <v>1</v>
      </c>
      <c r="I469" t="str">
        <f>IF(score!$D469=".",".",IF(score!$D469=0,"0",IF(score!$D469=50,"1",IF(score!$D469=100,"0"))))</f>
        <v>0</v>
      </c>
      <c r="J469" t="str">
        <f>IF(score!$E469=".",".",IF(score!$E469=0,"1",IF(score!$E469=50,"0",IF(score!$E469=100,"0"))))</f>
        <v>1</v>
      </c>
      <c r="K469" t="str">
        <f>IF(score!$E469=".",".",IF(score!$E469=0,"0",IF(score!$E469=50,"1",IF(score!$E469=100,"0"))))</f>
        <v>0</v>
      </c>
      <c r="L469" t="str">
        <f>IF(score!$F469=".",".",IF(score!$F469=0,"1",IF(score!$F469=100,"0")))</f>
        <v>1</v>
      </c>
      <c r="M469" t="str">
        <f>IF(score!$G469=".",".",IF(score!$G469=0,"1",IF(score!$G469=100,"0")))</f>
        <v>1</v>
      </c>
      <c r="N469" t="str">
        <f>IF(score!$H469=".",".",IF(score!$H469=0,"1",IF(score!$H469=100,"0")))</f>
        <v>1</v>
      </c>
      <c r="O469" t="str">
        <f>IF(score!$I469=".",".",IF(score!$I469=0,"1",IF(score!$I469=50,"0",IF(score!$I469=100,"0"))))</f>
        <v>1</v>
      </c>
      <c r="P469" t="str">
        <f>IF(score!$J469=".",".",IF(score!$J469=0,"1",IF(score!$J469=25,"0",IF(score!$J469=50,"0",IF(score!$J469=75,"0",IF(score!$J469=100,"0"))))))</f>
        <v>1</v>
      </c>
      <c r="Q469" t="str">
        <f>IF(score!$J469=".",".",IF(score!$J469=0,"0",IF(score!$J469=25,"1",IF(score!$J469=50,"0",IF(score!$J469=75,"0",IF(score!$J469=100,"0"))))))</f>
        <v>0</v>
      </c>
      <c r="R469" t="str">
        <f>IF(score!$J469=".",".",IF(score!$J469=0,"0",IF(score!$J469=25,"0",IF(score!$J469=50,"1",IF(score!$J469=75,"0",IF(score!$J469=100,"0"))))))</f>
        <v>0</v>
      </c>
      <c r="S469" t="str">
        <f>IF(score!$J469=".",".",IF(score!$J469=0,"0",IF(score!$J469=25,"0",IF(score!$J469=50,"0",IF(score!$J469=75,"1",IF(score!$J469=100,"0"))))))</f>
        <v>0</v>
      </c>
      <c r="T469" t="str">
        <f>IF(score!$K469=".",".",IF(score!$K469=0,"1",IF(score!$K469=20,"0",IF(score!$K469=40,"0",IF(score!$K469=60,"0",IF(score!$K469=80,"0",IF(score!$K469=100,"0")))))))</f>
        <v>0</v>
      </c>
      <c r="U469" t="str">
        <f>IF(score!$K469=".",".",IF(score!$K469=0,"0",IF(score!$K469=20,"1",IF(score!$K469=40,"0",IF(score!$K469=60,"0",IF(score!$K469=80,"0",IF(score!$K469=100,"0")))))))</f>
        <v>0</v>
      </c>
      <c r="V469" t="str">
        <f>IF(score!$K469=".",".",IF(score!$K469=0,"0",IF(score!$K469=20,"0",IF(score!$K469=40,"1",IF(score!$K469=60,"0",IF(score!$K469=80,"0",IF(score!$K469=100,"0")))))))</f>
        <v>0</v>
      </c>
      <c r="W469" t="str">
        <f>IF(score!$K469=".",".",IF(score!$K469=0,"0",IF(score!$K469=20,"0",IF(score!$K469=40,"0",IF(score!$K469=60,"1",IF(score!$K469=80,"0",IF(score!$K469=100,"0")))))))</f>
        <v>0</v>
      </c>
      <c r="X469" t="str">
        <f>IF(score!$K469=".",".",IF(score!$K469=0,"0",IF(score!$K469=20,"0",IF(score!$K469=40,"0",IF(score!$K469=60,"0",IF(score!$K469=80,"1",IF(score!$K469=100,"0")))))))</f>
        <v>0</v>
      </c>
      <c r="Y469" t="str">
        <f>IF(score!$L469=".",".",IF(score!$L469=0,"1",IF(score!$L469=20,"0",IF(score!$L469=40,"0",IF(score!$L469=60,"0",IF(score!$L469=80,"0",IF(score!$L469=100,"0")))))))</f>
        <v>1</v>
      </c>
      <c r="Z469" t="str">
        <f>IF(score!$L469=".",".",IF(score!$L469=0,"0",IF(score!$L469=20,"1",IF(score!$L469=40,"0",IF(score!$L469=60,"0",IF(score!$L469=80,"0",IF(score!$L469=100,"0")))))))</f>
        <v>0</v>
      </c>
      <c r="AA469" t="str">
        <f>IF(score!$L469=".",".",IF(score!$L469=0,"0",IF(score!$L469=20,"0",IF(score!$L469=40,"1",IF(score!$L469=60,"0",IF(score!$L469=80,"0",IF(score!$L469=100,"0")))))))</f>
        <v>0</v>
      </c>
      <c r="AB469" t="str">
        <f>IF(score!$L469=".",".",IF(score!$L469=0,"0",IF(score!$L469=20,"0",IF(score!$L469=40,"0",IF(score!$L469=60,"1",IF(score!$L469=80,"0",IF(score!$L469=100,"0")))))))</f>
        <v>0</v>
      </c>
      <c r="AC469" t="str">
        <f>IF(score!$L469=".",".",IF(score!$L469=0,"0",IF(score!$L469=20,"0",IF(score!$L469=40,"0",IF(score!$L469=60,"0",IF(score!$L469=80,"1",IF(score!L469=100,"0")))))))</f>
        <v>0</v>
      </c>
      <c r="AD469" t="str">
        <f>IF(score!$M469=".",".",IF(score!$M469=0,"1",IF(score!$M469=20,"0",IF(score!$M469=40,"0",IF(score!$M469=60,"0",IF(score!$M469=80,"0",IF(score!$M469=100,"0")))))))</f>
        <v>0</v>
      </c>
      <c r="AE469" t="str">
        <f>IF(score!$M469=".",".",IF(score!$M469=0,"0",IF(score!$M469=20,"1",IF(score!$M469=40,"0",IF(score!$M469=60,"0",IF(score!$M469=80,"0",IF(score!$M469=100,"0")))))))</f>
        <v>0</v>
      </c>
      <c r="AF469" t="str">
        <f>IF(score!$M469=".",".",IF(score!$M469=0,"0",IF(score!$M469=20,"0",IF(score!$M469=40,"1",IF(score!$M469=60,"0",IF(score!$M469=80,"0",IF(score!$M469=100,"0")))))))</f>
        <v>0</v>
      </c>
      <c r="AG469" t="str">
        <f>IF(score!$M469=".",".",IF(score!$M469=0,"0",IF(score!$M469=20,"0",IF(score!$M469=40,"0",IF(score!$M469=60,"1",IF(score!$M469=80,"0",IF(score!$M469=100,"0")))))))</f>
        <v>1</v>
      </c>
      <c r="AH469" t="str">
        <f>IF(score!$M469=".",".",IF(score!$M469=0,"0",IF(score!$M469=20,"0",IF(score!$M469=40,"0",IF(score!$M469=60,"0",IF(score!$M469=80,"1",IF(score!$M469=100,"0")))))))</f>
        <v>0</v>
      </c>
      <c r="AI469" t="str">
        <f>IF(score!$N469=".",".",IF(score!$N469=0,"1",IF(score!$N469=25,"0",IF(score!$N469=50,"0",IF(score!$N469=75,"0",IF(score!$N469=100,"0"))))))</f>
        <v>1</v>
      </c>
      <c r="AJ469" t="str">
        <f>IF(score!$N469=".",".",IF(score!$N469=0,"0",IF(score!$N469=25,"1",IF(score!$N469=50,"0",IF(score!$N469=75,"0",IF(score!$N469=100,"0"))))))</f>
        <v>0</v>
      </c>
      <c r="AK469" t="str">
        <f>IF(score!$N469=".",".",IF(score!$N469=0,"0",IF(score!$N469=25,"0",IF(score!$N469=50,"1",IF(score!$N469=75,"0",IF(score!$N469=100,"0"))))))</f>
        <v>0</v>
      </c>
      <c r="AL469" t="str">
        <f>IF(score!$N469=".",".",IF(score!$N469=0,"0",IF(score!$N469=25,"0",IF(score!$N469=50,"0",IF(score!$N469=75,"1",IF(score!$N469=100,"0"))))))</f>
        <v>0</v>
      </c>
      <c r="AN469">
        <f t="shared" si="490"/>
        <v>0</v>
      </c>
      <c r="AO469">
        <f t="shared" si="491"/>
        <v>0</v>
      </c>
      <c r="AP469">
        <f t="shared" si="492"/>
        <v>-3.0239600000000002</v>
      </c>
      <c r="AQ469">
        <f t="shared" si="493"/>
        <v>0</v>
      </c>
      <c r="AR469">
        <f t="shared" si="494"/>
        <v>-7.2321600000000004</v>
      </c>
      <c r="AS469">
        <f t="shared" si="495"/>
        <v>0</v>
      </c>
      <c r="AT469">
        <f t="shared" si="496"/>
        <v>-6.24397</v>
      </c>
      <c r="AU469">
        <f t="shared" si="497"/>
        <v>0</v>
      </c>
      <c r="AV469">
        <f t="shared" si="498"/>
        <v>-4.6161700000000003</v>
      </c>
      <c r="AW469">
        <f t="shared" si="499"/>
        <v>-5.5174700000000003</v>
      </c>
      <c r="AX469">
        <f t="shared" si="500"/>
        <v>3.04365</v>
      </c>
      <c r="AY469">
        <f t="shared" si="501"/>
        <v>2.32091</v>
      </c>
      <c r="AZ469">
        <f t="shared" si="502"/>
        <v>-11.25544</v>
      </c>
      <c r="BA469">
        <f t="shared" si="503"/>
        <v>0</v>
      </c>
      <c r="BB469">
        <f t="shared" si="504"/>
        <v>0</v>
      </c>
      <c r="BC469">
        <f t="shared" si="505"/>
        <v>0</v>
      </c>
      <c r="BD469">
        <f t="shared" si="506"/>
        <v>0</v>
      </c>
      <c r="BE469">
        <f t="shared" si="507"/>
        <v>0</v>
      </c>
      <c r="BF469">
        <f t="shared" si="508"/>
        <v>0</v>
      </c>
      <c r="BG469">
        <f t="shared" si="509"/>
        <v>0</v>
      </c>
      <c r="BH469">
        <f t="shared" si="510"/>
        <v>0</v>
      </c>
      <c r="BI469">
        <f t="shared" si="511"/>
        <v>-2.44706</v>
      </c>
      <c r="BJ469">
        <f t="shared" si="512"/>
        <v>0</v>
      </c>
      <c r="BK469">
        <f t="shared" si="513"/>
        <v>0</v>
      </c>
      <c r="BL469">
        <f t="shared" si="514"/>
        <v>0</v>
      </c>
      <c r="BM469">
        <f t="shared" si="515"/>
        <v>0</v>
      </c>
      <c r="BN469">
        <f t="shared" si="516"/>
        <v>0</v>
      </c>
      <c r="BO469">
        <f t="shared" si="517"/>
        <v>0</v>
      </c>
      <c r="BP469">
        <f t="shared" si="518"/>
        <v>0</v>
      </c>
      <c r="BQ469">
        <f t="shared" si="519"/>
        <v>1.28044</v>
      </c>
      <c r="BR469">
        <f t="shared" si="520"/>
        <v>0</v>
      </c>
      <c r="BS469">
        <f t="shared" si="521"/>
        <v>-0.33682000000000001</v>
      </c>
      <c r="BT469">
        <f t="shared" si="522"/>
        <v>0</v>
      </c>
      <c r="BU469">
        <f t="shared" si="523"/>
        <v>0</v>
      </c>
      <c r="BV469">
        <f t="shared" si="524"/>
        <v>0</v>
      </c>
      <c r="BX469">
        <f t="shared" si="525"/>
        <v>0</v>
      </c>
      <c r="BY469">
        <f t="shared" si="526"/>
        <v>0</v>
      </c>
      <c r="BZ469">
        <f t="shared" si="527"/>
        <v>3.4819999999999997E-2</v>
      </c>
      <c r="CA469">
        <f t="shared" si="528"/>
        <v>0</v>
      </c>
      <c r="CB469">
        <f t="shared" si="529"/>
        <v>3.9311500000000001</v>
      </c>
      <c r="CC469">
        <f t="shared" si="530"/>
        <v>0</v>
      </c>
      <c r="CD469">
        <f t="shared" si="531"/>
        <v>2.68282</v>
      </c>
      <c r="CE469">
        <f t="shared" si="532"/>
        <v>0</v>
      </c>
      <c r="CF469">
        <f t="shared" si="533"/>
        <v>1.4406000000000001</v>
      </c>
      <c r="CG469">
        <f t="shared" si="534"/>
        <v>1.6696800000000001</v>
      </c>
      <c r="CH469">
        <f t="shared" si="535"/>
        <v>-6.8267199999999999</v>
      </c>
      <c r="CI469">
        <f t="shared" si="536"/>
        <v>-5.6992099999999999</v>
      </c>
      <c r="CJ469">
        <f t="shared" si="537"/>
        <v>1.4861899999999999</v>
      </c>
      <c r="CK469">
        <f t="shared" si="538"/>
        <v>0</v>
      </c>
      <c r="CL469">
        <f t="shared" si="539"/>
        <v>0</v>
      </c>
      <c r="CM469">
        <f t="shared" si="540"/>
        <v>0</v>
      </c>
      <c r="CN469">
        <f t="shared" si="541"/>
        <v>0</v>
      </c>
      <c r="CO469">
        <f t="shared" si="542"/>
        <v>0</v>
      </c>
      <c r="CP469">
        <f t="shared" si="543"/>
        <v>0</v>
      </c>
      <c r="CQ469">
        <f t="shared" si="544"/>
        <v>0</v>
      </c>
      <c r="CR469">
        <f t="shared" si="545"/>
        <v>0</v>
      </c>
      <c r="CS469">
        <f t="shared" si="546"/>
        <v>-6.0240900000000002</v>
      </c>
      <c r="CT469">
        <f t="shared" si="547"/>
        <v>0</v>
      </c>
      <c r="CU469">
        <f t="shared" si="548"/>
        <v>0</v>
      </c>
      <c r="CV469">
        <f t="shared" si="549"/>
        <v>0</v>
      </c>
      <c r="CW469">
        <f t="shared" si="550"/>
        <v>0</v>
      </c>
      <c r="CX469">
        <f t="shared" si="551"/>
        <v>0</v>
      </c>
      <c r="CY469">
        <f t="shared" si="552"/>
        <v>0</v>
      </c>
      <c r="CZ469">
        <f t="shared" si="553"/>
        <v>0</v>
      </c>
      <c r="DA469">
        <f t="shared" si="554"/>
        <v>-4.5905500000000004</v>
      </c>
      <c r="DB469">
        <f t="shared" si="555"/>
        <v>0</v>
      </c>
      <c r="DC469">
        <f t="shared" si="556"/>
        <v>-6.2972400000000004</v>
      </c>
      <c r="DD469">
        <f t="shared" si="557"/>
        <v>0</v>
      </c>
      <c r="DE469">
        <f t="shared" si="558"/>
        <v>0</v>
      </c>
      <c r="DF469">
        <f t="shared" si="559"/>
        <v>0</v>
      </c>
    </row>
    <row r="470" spans="1:110" x14ac:dyDescent="0.25">
      <c r="A470" s="4">
        <f>raw!$A470:$A470</f>
        <v>43357</v>
      </c>
      <c r="B470" s="6" t="str">
        <f>raw!$B470:$B470</f>
        <v>0012-0020</v>
      </c>
      <c r="D470" t="str">
        <f>IF(score!$C470=".",".",IF(score!$C470=0,"1",IF(score!$C470=25,"0",IF(score!$C470=50,"0",IF(score!$C470=75,"0",IF(score!$C470=100,"0"))))))</f>
        <v>0</v>
      </c>
      <c r="E470" t="str">
        <f>IF(score!$C470=".",".",IF(score!$C470=0,"0",IF(score!$C470=25,"1",IF(score!$C470=50,"0",IF(score!$C470=75,"0",IF(score!$C470=100,"0"))))))</f>
        <v>1</v>
      </c>
      <c r="F470" t="str">
        <f>IF(score!$C470=".",".",IF(score!$C470=0,"0",IF(score!$C470=25,"0",IF(score!$C470=50,"1",IF(score!$C470=75,"0",IF(score!$C470=100,"0"))))))</f>
        <v>0</v>
      </c>
      <c r="G470" t="str">
        <f>IF(score!$C470=".",".",IF(score!$C470=0,"0",IF(score!$C470=25,"0",IF(score!$C470=50,"0",IF(score!$C470=75,"1",IF(score!$C470=100,"0"))))))</f>
        <v>0</v>
      </c>
      <c r="H470" t="str">
        <f>IF(score!$D470=".",".",IF(score!$D470=0,"1",IF(score!$D470=50,"0",IF(score!$D470=100,"0"))))</f>
        <v>1</v>
      </c>
      <c r="I470" t="str">
        <f>IF(score!$D470=".",".",IF(score!$D470=0,"0",IF(score!$D470=50,"1",IF(score!$D470=100,"0"))))</f>
        <v>0</v>
      </c>
      <c r="J470" t="str">
        <f>IF(score!$E470=".",".",IF(score!$E470=0,"1",IF(score!$E470=50,"0",IF(score!$E470=100,"0"))))</f>
        <v>1</v>
      </c>
      <c r="K470" t="str">
        <f>IF(score!$E470=".",".",IF(score!$E470=0,"0",IF(score!$E470=50,"1",IF(score!$E470=100,"0"))))</f>
        <v>0</v>
      </c>
      <c r="L470" t="str">
        <f>IF(score!$F470=".",".",IF(score!$F470=0,"1",IF(score!$F470=100,"0")))</f>
        <v>1</v>
      </c>
      <c r="M470" t="str">
        <f>IF(score!$G470=".",".",IF(score!$G470=0,"1",IF(score!$G470=100,"0")))</f>
        <v>1</v>
      </c>
      <c r="N470" t="str">
        <f>IF(score!$H470=".",".",IF(score!$H470=0,"1",IF(score!$H470=100,"0")))</f>
        <v>0</v>
      </c>
      <c r="O470" t="str">
        <f>IF(score!$I470=".",".",IF(score!$I470=0,"1",IF(score!$I470=50,"0",IF(score!$I470=100,"0"))))</f>
        <v>0</v>
      </c>
      <c r="P470" t="str">
        <f>IF(score!$J470=".",".",IF(score!$J470=0,"1",IF(score!$J470=25,"0",IF(score!$J470=50,"0",IF(score!$J470=75,"0",IF(score!$J470=100,"0"))))))</f>
        <v>0</v>
      </c>
      <c r="Q470" t="str">
        <f>IF(score!$J470=".",".",IF(score!$J470=0,"0",IF(score!$J470=25,"1",IF(score!$J470=50,"0",IF(score!$J470=75,"0",IF(score!$J470=100,"0"))))))</f>
        <v>0</v>
      </c>
      <c r="R470" t="str">
        <f>IF(score!$J470=".",".",IF(score!$J470=0,"0",IF(score!$J470=25,"0",IF(score!$J470=50,"1",IF(score!$J470=75,"0",IF(score!$J470=100,"0"))))))</f>
        <v>1</v>
      </c>
      <c r="S470" t="str">
        <f>IF(score!$J470=".",".",IF(score!$J470=0,"0",IF(score!$J470=25,"0",IF(score!$J470=50,"0",IF(score!$J470=75,"1",IF(score!$J470=100,"0"))))))</f>
        <v>0</v>
      </c>
      <c r="T470" t="str">
        <f>IF(score!$K470=".",".",IF(score!$K470=0,"1",IF(score!$K470=20,"0",IF(score!$K470=40,"0",IF(score!$K470=60,"0",IF(score!$K470=80,"0",IF(score!$K470=100,"0")))))))</f>
        <v>0</v>
      </c>
      <c r="U470" t="str">
        <f>IF(score!$K470=".",".",IF(score!$K470=0,"0",IF(score!$K470=20,"1",IF(score!$K470=40,"0",IF(score!$K470=60,"0",IF(score!$K470=80,"0",IF(score!$K470=100,"0")))))))</f>
        <v>0</v>
      </c>
      <c r="V470" t="str">
        <f>IF(score!$K470=".",".",IF(score!$K470=0,"0",IF(score!$K470=20,"0",IF(score!$K470=40,"1",IF(score!$K470=60,"0",IF(score!$K470=80,"0",IF(score!$K470=100,"0")))))))</f>
        <v>0</v>
      </c>
      <c r="W470" t="str">
        <f>IF(score!$K470=".",".",IF(score!$K470=0,"0",IF(score!$K470=20,"0",IF(score!$K470=40,"0",IF(score!$K470=60,"1",IF(score!$K470=80,"0",IF(score!$K470=100,"0")))))))</f>
        <v>0</v>
      </c>
      <c r="X470" t="str">
        <f>IF(score!$K470=".",".",IF(score!$K470=0,"0",IF(score!$K470=20,"0",IF(score!$K470=40,"0",IF(score!$K470=60,"0",IF(score!$K470=80,"1",IF(score!$K470=100,"0")))))))</f>
        <v>1</v>
      </c>
      <c r="Y470" t="str">
        <f>IF(score!$L470=".",".",IF(score!$L470=0,"1",IF(score!$L470=20,"0",IF(score!$L470=40,"0",IF(score!$L470=60,"0",IF(score!$L470=80,"0",IF(score!$L470=100,"0")))))))</f>
        <v>0</v>
      </c>
      <c r="Z470" t="str">
        <f>IF(score!$L470=".",".",IF(score!$L470=0,"0",IF(score!$L470=20,"1",IF(score!$L470=40,"0",IF(score!$L470=60,"0",IF(score!$L470=80,"0",IF(score!$L470=100,"0")))))))</f>
        <v>0</v>
      </c>
      <c r="AA470" t="str">
        <f>IF(score!$L470=".",".",IF(score!$L470=0,"0",IF(score!$L470=20,"0",IF(score!$L470=40,"1",IF(score!$L470=60,"0",IF(score!$L470=80,"0",IF(score!$L470=100,"0")))))))</f>
        <v>1</v>
      </c>
      <c r="AB470" t="str">
        <f>IF(score!$L470=".",".",IF(score!$L470=0,"0",IF(score!$L470=20,"0",IF(score!$L470=40,"0",IF(score!$L470=60,"1",IF(score!$L470=80,"0",IF(score!$L470=100,"0")))))))</f>
        <v>0</v>
      </c>
      <c r="AC470" t="str">
        <f>IF(score!$L470=".",".",IF(score!$L470=0,"0",IF(score!$L470=20,"0",IF(score!$L470=40,"0",IF(score!$L470=60,"0",IF(score!$L470=80,"1",IF(score!L470=100,"0")))))))</f>
        <v>0</v>
      </c>
      <c r="AD470" t="str">
        <f>IF(score!$M470=".",".",IF(score!$M470=0,"1",IF(score!$M470=20,"0",IF(score!$M470=40,"0",IF(score!$M470=60,"0",IF(score!$M470=80,"0",IF(score!$M470=100,"0")))))))</f>
        <v>0</v>
      </c>
      <c r="AE470" t="str">
        <f>IF(score!$M470=".",".",IF(score!$M470=0,"0",IF(score!$M470=20,"1",IF(score!$M470=40,"0",IF(score!$M470=60,"0",IF(score!$M470=80,"0",IF(score!$M470=100,"0")))))))</f>
        <v>0</v>
      </c>
      <c r="AF470" t="str">
        <f>IF(score!$M470=".",".",IF(score!$M470=0,"0",IF(score!$M470=20,"0",IF(score!$M470=40,"1",IF(score!$M470=60,"0",IF(score!$M470=80,"0",IF(score!$M470=100,"0")))))))</f>
        <v>0</v>
      </c>
      <c r="AG470" t="str">
        <f>IF(score!$M470=".",".",IF(score!$M470=0,"0",IF(score!$M470=20,"0",IF(score!$M470=40,"0",IF(score!$M470=60,"1",IF(score!$M470=80,"0",IF(score!$M470=100,"0")))))))</f>
        <v>1</v>
      </c>
      <c r="AH470" t="str">
        <f>IF(score!$M470=".",".",IF(score!$M470=0,"0",IF(score!$M470=20,"0",IF(score!$M470=40,"0",IF(score!$M470=60,"0",IF(score!$M470=80,"1",IF(score!$M470=100,"0")))))))</f>
        <v>0</v>
      </c>
      <c r="AI470" t="str">
        <f>IF(score!$N470=".",".",IF(score!$N470=0,"1",IF(score!$N470=25,"0",IF(score!$N470=50,"0",IF(score!$N470=75,"0",IF(score!$N470=100,"0"))))))</f>
        <v>0</v>
      </c>
      <c r="AJ470" t="str">
        <f>IF(score!$N470=".",".",IF(score!$N470=0,"0",IF(score!$N470=25,"1",IF(score!$N470=50,"0",IF(score!$N470=75,"0",IF(score!$N470=100,"0"))))))</f>
        <v>0</v>
      </c>
      <c r="AK470" t="str">
        <f>IF(score!$N470=".",".",IF(score!$N470=0,"0",IF(score!$N470=25,"0",IF(score!$N470=50,"1",IF(score!$N470=75,"0",IF(score!$N470=100,"0"))))))</f>
        <v>1</v>
      </c>
      <c r="AL470" t="str">
        <f>IF(score!$N470=".",".",IF(score!$N470=0,"0",IF(score!$N470=25,"0",IF(score!$N470=50,"0",IF(score!$N470=75,"1",IF(score!$N470=100,"0"))))))</f>
        <v>0</v>
      </c>
      <c r="AN470">
        <f t="shared" si="490"/>
        <v>0</v>
      </c>
      <c r="AO470">
        <f t="shared" si="491"/>
        <v>-5.5646100000000001</v>
      </c>
      <c r="AP470">
        <f t="shared" si="492"/>
        <v>0</v>
      </c>
      <c r="AQ470">
        <f t="shared" si="493"/>
        <v>0</v>
      </c>
      <c r="AR470">
        <f t="shared" si="494"/>
        <v>-7.2321600000000004</v>
      </c>
      <c r="AS470">
        <f t="shared" si="495"/>
        <v>0</v>
      </c>
      <c r="AT470">
        <f t="shared" si="496"/>
        <v>-6.24397</v>
      </c>
      <c r="AU470">
        <f t="shared" si="497"/>
        <v>0</v>
      </c>
      <c r="AV470">
        <f t="shared" si="498"/>
        <v>-4.6161700000000003</v>
      </c>
      <c r="AW470">
        <f t="shared" si="499"/>
        <v>-5.5174700000000003</v>
      </c>
      <c r="AX470">
        <f t="shared" si="500"/>
        <v>0</v>
      </c>
      <c r="AY470">
        <f t="shared" si="501"/>
        <v>0</v>
      </c>
      <c r="AZ470">
        <f t="shared" si="502"/>
        <v>0</v>
      </c>
      <c r="BA470">
        <f t="shared" si="503"/>
        <v>0</v>
      </c>
      <c r="BB470">
        <f t="shared" si="504"/>
        <v>-6.5052199999999996</v>
      </c>
      <c r="BC470">
        <f t="shared" si="505"/>
        <v>0</v>
      </c>
      <c r="BD470">
        <f t="shared" si="506"/>
        <v>0</v>
      </c>
      <c r="BE470">
        <f t="shared" si="507"/>
        <v>0</v>
      </c>
      <c r="BF470">
        <f t="shared" si="508"/>
        <v>0</v>
      </c>
      <c r="BG470">
        <f t="shared" si="509"/>
        <v>0</v>
      </c>
      <c r="BH470">
        <f t="shared" si="510"/>
        <v>0.66513999999999995</v>
      </c>
      <c r="BI470">
        <f t="shared" si="511"/>
        <v>0</v>
      </c>
      <c r="BJ470">
        <f t="shared" si="512"/>
        <v>0</v>
      </c>
      <c r="BK470">
        <f t="shared" si="513"/>
        <v>-1.6185</v>
      </c>
      <c r="BL470">
        <f t="shared" si="514"/>
        <v>0</v>
      </c>
      <c r="BM470">
        <f t="shared" si="515"/>
        <v>0</v>
      </c>
      <c r="BN470">
        <f t="shared" si="516"/>
        <v>0</v>
      </c>
      <c r="BO470">
        <f t="shared" si="517"/>
        <v>0</v>
      </c>
      <c r="BP470">
        <f t="shared" si="518"/>
        <v>0</v>
      </c>
      <c r="BQ470">
        <f t="shared" si="519"/>
        <v>1.28044</v>
      </c>
      <c r="BR470">
        <f t="shared" si="520"/>
        <v>0</v>
      </c>
      <c r="BS470">
        <f t="shared" si="521"/>
        <v>0</v>
      </c>
      <c r="BT470">
        <f t="shared" si="522"/>
        <v>0</v>
      </c>
      <c r="BU470">
        <f t="shared" si="523"/>
        <v>-0.18043000000000001</v>
      </c>
      <c r="BV470">
        <f t="shared" si="524"/>
        <v>0</v>
      </c>
      <c r="BX470">
        <f t="shared" si="525"/>
        <v>0</v>
      </c>
      <c r="BY470">
        <f t="shared" si="526"/>
        <v>-0.16891</v>
      </c>
      <c r="BZ470">
        <f t="shared" si="527"/>
        <v>0</v>
      </c>
      <c r="CA470">
        <f t="shared" si="528"/>
        <v>0</v>
      </c>
      <c r="CB470">
        <f t="shared" si="529"/>
        <v>3.9311500000000001</v>
      </c>
      <c r="CC470">
        <f t="shared" si="530"/>
        <v>0</v>
      </c>
      <c r="CD470">
        <f t="shared" si="531"/>
        <v>2.68282</v>
      </c>
      <c r="CE470">
        <f t="shared" si="532"/>
        <v>0</v>
      </c>
      <c r="CF470">
        <f t="shared" si="533"/>
        <v>1.4406000000000001</v>
      </c>
      <c r="CG470">
        <f t="shared" si="534"/>
        <v>1.6696800000000001</v>
      </c>
      <c r="CH470">
        <f t="shared" si="535"/>
        <v>0</v>
      </c>
      <c r="CI470">
        <f t="shared" si="536"/>
        <v>0</v>
      </c>
      <c r="CJ470">
        <f t="shared" si="537"/>
        <v>0</v>
      </c>
      <c r="CK470">
        <f t="shared" si="538"/>
        <v>0</v>
      </c>
      <c r="CL470">
        <f t="shared" si="539"/>
        <v>1.4938400000000001</v>
      </c>
      <c r="CM470">
        <f t="shared" si="540"/>
        <v>0</v>
      </c>
      <c r="CN470">
        <f t="shared" si="541"/>
        <v>0</v>
      </c>
      <c r="CO470">
        <f t="shared" si="542"/>
        <v>0</v>
      </c>
      <c r="CP470">
        <f t="shared" si="543"/>
        <v>0</v>
      </c>
      <c r="CQ470">
        <f t="shared" si="544"/>
        <v>0</v>
      </c>
      <c r="CR470">
        <f t="shared" si="545"/>
        <v>-1.9494899999999999</v>
      </c>
      <c r="CS470">
        <f t="shared" si="546"/>
        <v>0</v>
      </c>
      <c r="CT470">
        <f t="shared" si="547"/>
        <v>0</v>
      </c>
      <c r="CU470">
        <f t="shared" si="548"/>
        <v>-3.2980499999999999</v>
      </c>
      <c r="CV470">
        <f t="shared" si="549"/>
        <v>0</v>
      </c>
      <c r="CW470">
        <f t="shared" si="550"/>
        <v>0</v>
      </c>
      <c r="CX470">
        <f t="shared" si="551"/>
        <v>0</v>
      </c>
      <c r="CY470">
        <f t="shared" si="552"/>
        <v>0</v>
      </c>
      <c r="CZ470">
        <f t="shared" si="553"/>
        <v>0</v>
      </c>
      <c r="DA470">
        <f t="shared" si="554"/>
        <v>-4.5905500000000004</v>
      </c>
      <c r="DB470">
        <f t="shared" si="555"/>
        <v>0</v>
      </c>
      <c r="DC470">
        <f t="shared" si="556"/>
        <v>0</v>
      </c>
      <c r="DD470">
        <f t="shared" si="557"/>
        <v>0</v>
      </c>
      <c r="DE470">
        <f t="shared" si="558"/>
        <v>-5.63286</v>
      </c>
      <c r="DF470">
        <f t="shared" si="559"/>
        <v>0</v>
      </c>
    </row>
    <row r="471" spans="1:110" x14ac:dyDescent="0.25">
      <c r="A471" s="4">
        <f>raw!$A471:$A471</f>
        <v>43357</v>
      </c>
      <c r="B471" s="6" t="str">
        <f>raw!$B471:$B471</f>
        <v>0012-0021</v>
      </c>
      <c r="D471" t="str">
        <f>IF(score!$C471=".",".",IF(score!$C471=0,"1",IF(score!$C471=25,"0",IF(score!$C471=50,"0",IF(score!$C471=75,"0",IF(score!$C471=100,"0"))))))</f>
        <v>0</v>
      </c>
      <c r="E471" t="str">
        <f>IF(score!$C471=".",".",IF(score!$C471=0,"0",IF(score!$C471=25,"1",IF(score!$C471=50,"0",IF(score!$C471=75,"0",IF(score!$C471=100,"0"))))))</f>
        <v>0</v>
      </c>
      <c r="F471" t="str">
        <f>IF(score!$C471=".",".",IF(score!$C471=0,"0",IF(score!$C471=25,"0",IF(score!$C471=50,"1",IF(score!$C471=75,"0",IF(score!$C471=100,"0"))))))</f>
        <v>1</v>
      </c>
      <c r="G471" t="str">
        <f>IF(score!$C471=".",".",IF(score!$C471=0,"0",IF(score!$C471=25,"0",IF(score!$C471=50,"0",IF(score!$C471=75,"1",IF(score!$C471=100,"0"))))))</f>
        <v>0</v>
      </c>
      <c r="H471" t="str">
        <f>IF(score!$D471=".",".",IF(score!$D471=0,"1",IF(score!$D471=50,"0",IF(score!$D471=100,"0"))))</f>
        <v>0</v>
      </c>
      <c r="I471" t="str">
        <f>IF(score!$D471=".",".",IF(score!$D471=0,"0",IF(score!$D471=50,"1",IF(score!$D471=100,"0"))))</f>
        <v>1</v>
      </c>
      <c r="J471" t="str">
        <f>IF(score!$E471=".",".",IF(score!$E471=0,"1",IF(score!$E471=50,"0",IF(score!$E471=100,"0"))))</f>
        <v>0</v>
      </c>
      <c r="K471" t="str">
        <f>IF(score!$E471=".",".",IF(score!$E471=0,"0",IF(score!$E471=50,"1",IF(score!$E471=100,"0"))))</f>
        <v>1</v>
      </c>
      <c r="L471" t="str">
        <f>IF(score!$F471=".",".",IF(score!$F471=0,"1",IF(score!$F471=100,"0")))</f>
        <v>1</v>
      </c>
      <c r="M471" t="str">
        <f>IF(score!$G471=".",".",IF(score!$G471=0,"1",IF(score!$G471=100,"0")))</f>
        <v>1</v>
      </c>
      <c r="N471" t="str">
        <f>IF(score!$H471=".",".",IF(score!$H471=0,"1",IF(score!$H471=100,"0")))</f>
        <v>1</v>
      </c>
      <c r="O471" t="str">
        <f>IF(score!$I471=".",".",IF(score!$I471=0,"1",IF(score!$I471=50,"0",IF(score!$I471=100,"0"))))</f>
        <v>1</v>
      </c>
      <c r="P471" t="str">
        <f>IF(score!$J471=".",".",IF(score!$J471=0,"1",IF(score!$J471=25,"0",IF(score!$J471=50,"0",IF(score!$J471=75,"0",IF(score!$J471=100,"0"))))))</f>
        <v>0</v>
      </c>
      <c r="Q471" t="str">
        <f>IF(score!$J471=".",".",IF(score!$J471=0,"0",IF(score!$J471=25,"1",IF(score!$J471=50,"0",IF(score!$J471=75,"0",IF(score!$J471=100,"0"))))))</f>
        <v>1</v>
      </c>
      <c r="R471" t="str">
        <f>IF(score!$J471=".",".",IF(score!$J471=0,"0",IF(score!$J471=25,"0",IF(score!$J471=50,"1",IF(score!$J471=75,"0",IF(score!$J471=100,"0"))))))</f>
        <v>0</v>
      </c>
      <c r="S471" t="str">
        <f>IF(score!$J471=".",".",IF(score!$J471=0,"0",IF(score!$J471=25,"0",IF(score!$J471=50,"0",IF(score!$J471=75,"1",IF(score!$J471=100,"0"))))))</f>
        <v>0</v>
      </c>
      <c r="T471" t="str">
        <f>IF(score!$K471=".",".",IF(score!$K471=0,"1",IF(score!$K471=20,"0",IF(score!$K471=40,"0",IF(score!$K471=60,"0",IF(score!$K471=80,"0",IF(score!$K471=100,"0")))))))</f>
        <v>0</v>
      </c>
      <c r="U471" t="str">
        <f>IF(score!$K471=".",".",IF(score!$K471=0,"0",IF(score!$K471=20,"1",IF(score!$K471=40,"0",IF(score!$K471=60,"0",IF(score!$K471=80,"0",IF(score!$K471=100,"0")))))))</f>
        <v>0</v>
      </c>
      <c r="V471" t="str">
        <f>IF(score!$K471=".",".",IF(score!$K471=0,"0",IF(score!$K471=20,"0",IF(score!$K471=40,"1",IF(score!$K471=60,"0",IF(score!$K471=80,"0",IF(score!$K471=100,"0")))))))</f>
        <v>0</v>
      </c>
      <c r="W471" t="str">
        <f>IF(score!$K471=".",".",IF(score!$K471=0,"0",IF(score!$K471=20,"0",IF(score!$K471=40,"0",IF(score!$K471=60,"1",IF(score!$K471=80,"0",IF(score!$K471=100,"0")))))))</f>
        <v>1</v>
      </c>
      <c r="X471" t="str">
        <f>IF(score!$K471=".",".",IF(score!$K471=0,"0",IF(score!$K471=20,"0",IF(score!$K471=40,"0",IF(score!$K471=60,"0",IF(score!$K471=80,"1",IF(score!$K471=100,"0")))))))</f>
        <v>0</v>
      </c>
      <c r="Y471" t="str">
        <f>IF(score!$L471=".",".",IF(score!$L471=0,"1",IF(score!$L471=20,"0",IF(score!$L471=40,"0",IF(score!$L471=60,"0",IF(score!$L471=80,"0",IF(score!$L471=100,"0")))))))</f>
        <v>0</v>
      </c>
      <c r="Z471" t="str">
        <f>IF(score!$L471=".",".",IF(score!$L471=0,"0",IF(score!$L471=20,"1",IF(score!$L471=40,"0",IF(score!$L471=60,"0",IF(score!$L471=80,"0",IF(score!$L471=100,"0")))))))</f>
        <v>0</v>
      </c>
      <c r="AA471" t="str">
        <f>IF(score!$L471=".",".",IF(score!$L471=0,"0",IF(score!$L471=20,"0",IF(score!$L471=40,"1",IF(score!$L471=60,"0",IF(score!$L471=80,"0",IF(score!$L471=100,"0")))))))</f>
        <v>1</v>
      </c>
      <c r="AB471" t="str">
        <f>IF(score!$L471=".",".",IF(score!$L471=0,"0",IF(score!$L471=20,"0",IF(score!$L471=40,"0",IF(score!$L471=60,"1",IF(score!$L471=80,"0",IF(score!$L471=100,"0")))))))</f>
        <v>0</v>
      </c>
      <c r="AC471" t="str">
        <f>IF(score!$L471=".",".",IF(score!$L471=0,"0",IF(score!$L471=20,"0",IF(score!$L471=40,"0",IF(score!$L471=60,"0",IF(score!$L471=80,"1",IF(score!L471=100,"0")))))))</f>
        <v>0</v>
      </c>
      <c r="AD471" t="str">
        <f>IF(score!$M471=".",".",IF(score!$M471=0,"1",IF(score!$M471=20,"0",IF(score!$M471=40,"0",IF(score!$M471=60,"0",IF(score!$M471=80,"0",IF(score!$M471=100,"0")))))))</f>
        <v>0</v>
      </c>
      <c r="AE471" t="str">
        <f>IF(score!$M471=".",".",IF(score!$M471=0,"0",IF(score!$M471=20,"1",IF(score!$M471=40,"0",IF(score!$M471=60,"0",IF(score!$M471=80,"0",IF(score!$M471=100,"0")))))))</f>
        <v>0</v>
      </c>
      <c r="AF471" t="str">
        <f>IF(score!$M471=".",".",IF(score!$M471=0,"0",IF(score!$M471=20,"0",IF(score!$M471=40,"1",IF(score!$M471=60,"0",IF(score!$M471=80,"0",IF(score!$M471=100,"0")))))))</f>
        <v>1</v>
      </c>
      <c r="AG471" t="str">
        <f>IF(score!$M471=".",".",IF(score!$M471=0,"0",IF(score!$M471=20,"0",IF(score!$M471=40,"0",IF(score!$M471=60,"1",IF(score!$M471=80,"0",IF(score!$M471=100,"0")))))))</f>
        <v>0</v>
      </c>
      <c r="AH471" t="str">
        <f>IF(score!$M471=".",".",IF(score!$M471=0,"0",IF(score!$M471=20,"0",IF(score!$M471=40,"0",IF(score!$M471=60,"0",IF(score!$M471=80,"1",IF(score!$M471=100,"0")))))))</f>
        <v>0</v>
      </c>
      <c r="AI471" t="str">
        <f>IF(score!$N471=".",".",IF(score!$N471=0,"1",IF(score!$N471=25,"0",IF(score!$N471=50,"0",IF(score!$N471=75,"0",IF(score!$N471=100,"0"))))))</f>
        <v>0</v>
      </c>
      <c r="AJ471" t="str">
        <f>IF(score!$N471=".",".",IF(score!$N471=0,"0",IF(score!$N471=25,"1",IF(score!$N471=50,"0",IF(score!$N471=75,"0",IF(score!$N471=100,"0"))))))</f>
        <v>0</v>
      </c>
      <c r="AK471" t="str">
        <f>IF(score!$N471=".",".",IF(score!$N471=0,"0",IF(score!$N471=25,"0",IF(score!$N471=50,"1",IF(score!$N471=75,"0",IF(score!$N471=100,"0"))))))</f>
        <v>0</v>
      </c>
      <c r="AL471" t="str">
        <f>IF(score!$N471=".",".",IF(score!$N471=0,"0",IF(score!$N471=25,"0",IF(score!$N471=50,"0",IF(score!$N471=75,"1",IF(score!$N471=100,"0"))))))</f>
        <v>0</v>
      </c>
      <c r="AN471">
        <f t="shared" si="490"/>
        <v>0</v>
      </c>
      <c r="AO471">
        <f t="shared" si="491"/>
        <v>0</v>
      </c>
      <c r="AP471">
        <f t="shared" si="492"/>
        <v>-3.0239600000000002</v>
      </c>
      <c r="AQ471">
        <f t="shared" si="493"/>
        <v>0</v>
      </c>
      <c r="AR471">
        <f t="shared" si="494"/>
        <v>0</v>
      </c>
      <c r="AS471">
        <f t="shared" si="495"/>
        <v>-3.4555500000000001</v>
      </c>
      <c r="AT471">
        <f t="shared" si="496"/>
        <v>0</v>
      </c>
      <c r="AU471">
        <f t="shared" si="497"/>
        <v>-2.7355700000000001</v>
      </c>
      <c r="AV471">
        <f t="shared" si="498"/>
        <v>-4.6161700000000003</v>
      </c>
      <c r="AW471">
        <f t="shared" si="499"/>
        <v>-5.5174700000000003</v>
      </c>
      <c r="AX471">
        <f t="shared" si="500"/>
        <v>3.04365</v>
      </c>
      <c r="AY471">
        <f t="shared" si="501"/>
        <v>2.32091</v>
      </c>
      <c r="AZ471">
        <f t="shared" si="502"/>
        <v>0</v>
      </c>
      <c r="BA471">
        <f t="shared" si="503"/>
        <v>-8.38063</v>
      </c>
      <c r="BB471">
        <f t="shared" si="504"/>
        <v>0</v>
      </c>
      <c r="BC471">
        <f t="shared" si="505"/>
        <v>0</v>
      </c>
      <c r="BD471">
        <f t="shared" si="506"/>
        <v>0</v>
      </c>
      <c r="BE471">
        <f t="shared" si="507"/>
        <v>0</v>
      </c>
      <c r="BF471">
        <f t="shared" si="508"/>
        <v>0</v>
      </c>
      <c r="BG471">
        <f t="shared" si="509"/>
        <v>1.3668899999999999</v>
      </c>
      <c r="BH471">
        <f t="shared" si="510"/>
        <v>0</v>
      </c>
      <c r="BI471">
        <f t="shared" si="511"/>
        <v>0</v>
      </c>
      <c r="BJ471">
        <f t="shared" si="512"/>
        <v>0</v>
      </c>
      <c r="BK471">
        <f t="shared" si="513"/>
        <v>-1.6185</v>
      </c>
      <c r="BL471">
        <f t="shared" si="514"/>
        <v>0</v>
      </c>
      <c r="BM471">
        <f t="shared" si="515"/>
        <v>0</v>
      </c>
      <c r="BN471">
        <f t="shared" si="516"/>
        <v>0</v>
      </c>
      <c r="BO471">
        <f t="shared" si="517"/>
        <v>0</v>
      </c>
      <c r="BP471">
        <f t="shared" si="518"/>
        <v>2.3424700000000001</v>
      </c>
      <c r="BQ471">
        <f t="shared" si="519"/>
        <v>0</v>
      </c>
      <c r="BR471">
        <f t="shared" si="520"/>
        <v>0</v>
      </c>
      <c r="BS471">
        <f t="shared" si="521"/>
        <v>0</v>
      </c>
      <c r="BT471">
        <f t="shared" si="522"/>
        <v>0</v>
      </c>
      <c r="BU471">
        <f t="shared" si="523"/>
        <v>0</v>
      </c>
      <c r="BV471">
        <f t="shared" si="524"/>
        <v>0</v>
      </c>
      <c r="BX471">
        <f t="shared" si="525"/>
        <v>0</v>
      </c>
      <c r="BY471">
        <f t="shared" si="526"/>
        <v>0</v>
      </c>
      <c r="BZ471">
        <f t="shared" si="527"/>
        <v>3.4819999999999997E-2</v>
      </c>
      <c r="CA471">
        <f t="shared" si="528"/>
        <v>0</v>
      </c>
      <c r="CB471">
        <f t="shared" si="529"/>
        <v>0</v>
      </c>
      <c r="CC471">
        <f t="shared" si="530"/>
        <v>1.8684000000000001</v>
      </c>
      <c r="CD471">
        <f t="shared" si="531"/>
        <v>0</v>
      </c>
      <c r="CE471">
        <f t="shared" si="532"/>
        <v>1.43103</v>
      </c>
      <c r="CF471">
        <f t="shared" si="533"/>
        <v>1.4406000000000001</v>
      </c>
      <c r="CG471">
        <f t="shared" si="534"/>
        <v>1.6696800000000001</v>
      </c>
      <c r="CH471">
        <f t="shared" si="535"/>
        <v>-6.8267199999999999</v>
      </c>
      <c r="CI471">
        <f t="shared" si="536"/>
        <v>-5.6992099999999999</v>
      </c>
      <c r="CJ471">
        <f t="shared" si="537"/>
        <v>0</v>
      </c>
      <c r="CK471">
        <f t="shared" si="538"/>
        <v>1.76691</v>
      </c>
      <c r="CL471">
        <f t="shared" si="539"/>
        <v>0</v>
      </c>
      <c r="CM471">
        <f t="shared" si="540"/>
        <v>0</v>
      </c>
      <c r="CN471">
        <f t="shared" si="541"/>
        <v>0</v>
      </c>
      <c r="CO471">
        <f t="shared" si="542"/>
        <v>0</v>
      </c>
      <c r="CP471">
        <f t="shared" si="543"/>
        <v>0</v>
      </c>
      <c r="CQ471">
        <f t="shared" si="544"/>
        <v>-4.09842</v>
      </c>
      <c r="CR471">
        <f t="shared" si="545"/>
        <v>0</v>
      </c>
      <c r="CS471">
        <f t="shared" si="546"/>
        <v>0</v>
      </c>
      <c r="CT471">
        <f t="shared" si="547"/>
        <v>0</v>
      </c>
      <c r="CU471">
        <f t="shared" si="548"/>
        <v>-3.2980499999999999</v>
      </c>
      <c r="CV471">
        <f t="shared" si="549"/>
        <v>0</v>
      </c>
      <c r="CW471">
        <f t="shared" si="550"/>
        <v>0</v>
      </c>
      <c r="CX471">
        <f t="shared" si="551"/>
        <v>0</v>
      </c>
      <c r="CY471">
        <f t="shared" si="552"/>
        <v>0</v>
      </c>
      <c r="CZ471">
        <f t="shared" si="553"/>
        <v>-8.0991400000000002</v>
      </c>
      <c r="DA471">
        <f t="shared" si="554"/>
        <v>0</v>
      </c>
      <c r="DB471">
        <f t="shared" si="555"/>
        <v>0</v>
      </c>
      <c r="DC471">
        <f t="shared" si="556"/>
        <v>0</v>
      </c>
      <c r="DD471">
        <f t="shared" si="557"/>
        <v>0</v>
      </c>
      <c r="DE471">
        <f t="shared" si="558"/>
        <v>0</v>
      </c>
      <c r="DF471">
        <f t="shared" si="559"/>
        <v>0</v>
      </c>
    </row>
    <row r="472" spans="1:110" x14ac:dyDescent="0.25">
      <c r="A472" s="4">
        <f>raw!$A472:$A472</f>
        <v>43357</v>
      </c>
      <c r="B472" s="6" t="str">
        <f>raw!$B472:$B472</f>
        <v>0012-0022</v>
      </c>
      <c r="D472" t="str">
        <f>IF(score!$C472=".",".",IF(score!$C472=0,"1",IF(score!$C472=25,"0",IF(score!$C472=50,"0",IF(score!$C472=75,"0",IF(score!$C472=100,"0"))))))</f>
        <v>0</v>
      </c>
      <c r="E472" t="str">
        <f>IF(score!$C472=".",".",IF(score!$C472=0,"0",IF(score!$C472=25,"1",IF(score!$C472=50,"0",IF(score!$C472=75,"0",IF(score!$C472=100,"0"))))))</f>
        <v>0</v>
      </c>
      <c r="F472" t="str">
        <f>IF(score!$C472=".",".",IF(score!$C472=0,"0",IF(score!$C472=25,"0",IF(score!$C472=50,"1",IF(score!$C472=75,"0",IF(score!$C472=100,"0"))))))</f>
        <v>1</v>
      </c>
      <c r="G472" t="str">
        <f>IF(score!$C472=".",".",IF(score!$C472=0,"0",IF(score!$C472=25,"0",IF(score!$C472=50,"0",IF(score!$C472=75,"1",IF(score!$C472=100,"0"))))))</f>
        <v>0</v>
      </c>
      <c r="H472" t="str">
        <f>IF(score!$D472=".",".",IF(score!$D472=0,"1",IF(score!$D472=50,"0",IF(score!$D472=100,"0"))))</f>
        <v>0</v>
      </c>
      <c r="I472" t="str">
        <f>IF(score!$D472=".",".",IF(score!$D472=0,"0",IF(score!$D472=50,"1",IF(score!$D472=100,"0"))))</f>
        <v>0</v>
      </c>
      <c r="J472" t="str">
        <f>IF(score!$E472=".",".",IF(score!$E472=0,"1",IF(score!$E472=50,"0",IF(score!$E472=100,"0"))))</f>
        <v>0</v>
      </c>
      <c r="K472" t="str">
        <f>IF(score!$E472=".",".",IF(score!$E472=0,"0",IF(score!$E472=50,"1",IF(score!$E472=100,"0"))))</f>
        <v>0</v>
      </c>
      <c r="L472" t="str">
        <f>IF(score!$F472=".",".",IF(score!$F472=0,"1",IF(score!$F472=100,"0")))</f>
        <v>0</v>
      </c>
      <c r="M472" t="str">
        <f>IF(score!$G472=".",".",IF(score!$G472=0,"1",IF(score!$G472=100,"0")))</f>
        <v>0</v>
      </c>
      <c r="N472" t="str">
        <f>IF(score!$H472=".",".",IF(score!$H472=0,"1",IF(score!$H472=100,"0")))</f>
        <v>0</v>
      </c>
      <c r="O472" t="str">
        <f>IF(score!$I472=".",".",IF(score!$I472=0,"1",IF(score!$I472=50,"0",IF(score!$I472=100,"0"))))</f>
        <v>0</v>
      </c>
      <c r="P472" t="str">
        <f>IF(score!$J472=".",".",IF(score!$J472=0,"1",IF(score!$J472=25,"0",IF(score!$J472=50,"0",IF(score!$J472=75,"0",IF(score!$J472=100,"0"))))))</f>
        <v>0</v>
      </c>
      <c r="Q472" t="str">
        <f>IF(score!$J472=".",".",IF(score!$J472=0,"0",IF(score!$J472=25,"1",IF(score!$J472=50,"0",IF(score!$J472=75,"0",IF(score!$J472=100,"0"))))))</f>
        <v>0</v>
      </c>
      <c r="R472" t="str">
        <f>IF(score!$J472=".",".",IF(score!$J472=0,"0",IF(score!$J472=25,"0",IF(score!$J472=50,"1",IF(score!$J472=75,"0",IF(score!$J472=100,"0"))))))</f>
        <v>0</v>
      </c>
      <c r="S472" t="str">
        <f>IF(score!$J472=".",".",IF(score!$J472=0,"0",IF(score!$J472=25,"0",IF(score!$J472=50,"0",IF(score!$J472=75,"1",IF(score!$J472=100,"0"))))))</f>
        <v>0</v>
      </c>
      <c r="T472" t="str">
        <f>IF(score!$K472=".",".",IF(score!$K472=0,"1",IF(score!$K472=20,"0",IF(score!$K472=40,"0",IF(score!$K472=60,"0",IF(score!$K472=80,"0",IF(score!$K472=100,"0")))))))</f>
        <v>0</v>
      </c>
      <c r="U472" t="str">
        <f>IF(score!$K472=".",".",IF(score!$K472=0,"0",IF(score!$K472=20,"1",IF(score!$K472=40,"0",IF(score!$K472=60,"0",IF(score!$K472=80,"0",IF(score!$K472=100,"0")))))))</f>
        <v>0</v>
      </c>
      <c r="V472" t="str">
        <f>IF(score!$K472=".",".",IF(score!$K472=0,"0",IF(score!$K472=20,"0",IF(score!$K472=40,"1",IF(score!$K472=60,"0",IF(score!$K472=80,"0",IF(score!$K472=100,"0")))))))</f>
        <v>0</v>
      </c>
      <c r="W472" t="str">
        <f>IF(score!$K472=".",".",IF(score!$K472=0,"0",IF(score!$K472=20,"0",IF(score!$K472=40,"0",IF(score!$K472=60,"1",IF(score!$K472=80,"0",IF(score!$K472=100,"0")))))))</f>
        <v>0</v>
      </c>
      <c r="X472" t="str">
        <f>IF(score!$K472=".",".",IF(score!$K472=0,"0",IF(score!$K472=20,"0",IF(score!$K472=40,"0",IF(score!$K472=60,"0",IF(score!$K472=80,"1",IF(score!$K472=100,"0")))))))</f>
        <v>1</v>
      </c>
      <c r="Y472" t="str">
        <f>IF(score!$L472=".",".",IF(score!$L472=0,"1",IF(score!$L472=20,"0",IF(score!$L472=40,"0",IF(score!$L472=60,"0",IF(score!$L472=80,"0",IF(score!$L472=100,"0")))))))</f>
        <v>0</v>
      </c>
      <c r="Z472" t="str">
        <f>IF(score!$L472=".",".",IF(score!$L472=0,"0",IF(score!$L472=20,"1",IF(score!$L472=40,"0",IF(score!$L472=60,"0",IF(score!$L472=80,"0",IF(score!$L472=100,"0")))))))</f>
        <v>0</v>
      </c>
      <c r="AA472" t="str">
        <f>IF(score!$L472=".",".",IF(score!$L472=0,"0",IF(score!$L472=20,"0",IF(score!$L472=40,"1",IF(score!$L472=60,"0",IF(score!$L472=80,"0",IF(score!$L472=100,"0")))))))</f>
        <v>0</v>
      </c>
      <c r="AB472" t="str">
        <f>IF(score!$L472=".",".",IF(score!$L472=0,"0",IF(score!$L472=20,"0",IF(score!$L472=40,"0",IF(score!$L472=60,"1",IF(score!$L472=80,"0",IF(score!$L472=100,"0")))))))</f>
        <v>0</v>
      </c>
      <c r="AC472" t="str">
        <f>IF(score!$L472=".",".",IF(score!$L472=0,"0",IF(score!$L472=20,"0",IF(score!$L472=40,"0",IF(score!$L472=60,"0",IF(score!$L472=80,"1",IF(score!L472=100,"0")))))))</f>
        <v>1</v>
      </c>
      <c r="AD472" t="str">
        <f>IF(score!$M472=".",".",IF(score!$M472=0,"1",IF(score!$M472=20,"0",IF(score!$M472=40,"0",IF(score!$M472=60,"0",IF(score!$M472=80,"0",IF(score!$M472=100,"0")))))))</f>
        <v>0</v>
      </c>
      <c r="AE472" t="str">
        <f>IF(score!$M472=".",".",IF(score!$M472=0,"0",IF(score!$M472=20,"1",IF(score!$M472=40,"0",IF(score!$M472=60,"0",IF(score!$M472=80,"0",IF(score!$M472=100,"0")))))))</f>
        <v>0</v>
      </c>
      <c r="AF472" t="str">
        <f>IF(score!$M472=".",".",IF(score!$M472=0,"0",IF(score!$M472=20,"0",IF(score!$M472=40,"1",IF(score!$M472=60,"0",IF(score!$M472=80,"0",IF(score!$M472=100,"0")))))))</f>
        <v>0</v>
      </c>
      <c r="AG472" t="str">
        <f>IF(score!$M472=".",".",IF(score!$M472=0,"0",IF(score!$M472=20,"0",IF(score!$M472=40,"0",IF(score!$M472=60,"1",IF(score!$M472=80,"0",IF(score!$M472=100,"0")))))))</f>
        <v>0</v>
      </c>
      <c r="AH472" t="str">
        <f>IF(score!$M472=".",".",IF(score!$M472=0,"0",IF(score!$M472=20,"0",IF(score!$M472=40,"0",IF(score!$M472=60,"0",IF(score!$M472=80,"1",IF(score!$M472=100,"0")))))))</f>
        <v>1</v>
      </c>
      <c r="AI472" t="str">
        <f>IF(score!$N472=".",".",IF(score!$N472=0,"1",IF(score!$N472=25,"0",IF(score!$N472=50,"0",IF(score!$N472=75,"0",IF(score!$N472=100,"0"))))))</f>
        <v>0</v>
      </c>
      <c r="AJ472" t="str">
        <f>IF(score!$N472=".",".",IF(score!$N472=0,"0",IF(score!$N472=25,"1",IF(score!$N472=50,"0",IF(score!$N472=75,"0",IF(score!$N472=100,"0"))))))</f>
        <v>0</v>
      </c>
      <c r="AK472" t="str">
        <f>IF(score!$N472=".",".",IF(score!$N472=0,"0",IF(score!$N472=25,"0",IF(score!$N472=50,"1",IF(score!$N472=75,"0",IF(score!$N472=100,"0"))))))</f>
        <v>0</v>
      </c>
      <c r="AL472" t="str">
        <f>IF(score!$N472=".",".",IF(score!$N472=0,"0",IF(score!$N472=25,"0",IF(score!$N472=50,"0",IF(score!$N472=75,"1",IF(score!$N472=100,"0"))))))</f>
        <v>0</v>
      </c>
      <c r="AN472">
        <f t="shared" si="490"/>
        <v>0</v>
      </c>
      <c r="AO472">
        <f t="shared" si="491"/>
        <v>0</v>
      </c>
      <c r="AP472">
        <f t="shared" si="492"/>
        <v>-3.0239600000000002</v>
      </c>
      <c r="AQ472">
        <f t="shared" si="493"/>
        <v>0</v>
      </c>
      <c r="AR472">
        <f t="shared" si="494"/>
        <v>0</v>
      </c>
      <c r="AS472">
        <f t="shared" si="495"/>
        <v>0</v>
      </c>
      <c r="AT472">
        <f t="shared" si="496"/>
        <v>0</v>
      </c>
      <c r="AU472">
        <f t="shared" si="497"/>
        <v>0</v>
      </c>
      <c r="AV472">
        <f t="shared" si="498"/>
        <v>0</v>
      </c>
      <c r="AW472">
        <f t="shared" si="499"/>
        <v>0</v>
      </c>
      <c r="AX472">
        <f t="shared" si="500"/>
        <v>0</v>
      </c>
      <c r="AY472">
        <f t="shared" si="501"/>
        <v>0</v>
      </c>
      <c r="AZ472">
        <f t="shared" si="502"/>
        <v>0</v>
      </c>
      <c r="BA472">
        <f t="shared" si="503"/>
        <v>0</v>
      </c>
      <c r="BB472">
        <f t="shared" si="504"/>
        <v>0</v>
      </c>
      <c r="BC472">
        <f t="shared" si="505"/>
        <v>0</v>
      </c>
      <c r="BD472">
        <f t="shared" si="506"/>
        <v>0</v>
      </c>
      <c r="BE472">
        <f t="shared" si="507"/>
        <v>0</v>
      </c>
      <c r="BF472">
        <f t="shared" si="508"/>
        <v>0</v>
      </c>
      <c r="BG472">
        <f t="shared" si="509"/>
        <v>0</v>
      </c>
      <c r="BH472">
        <f t="shared" si="510"/>
        <v>0.66513999999999995</v>
      </c>
      <c r="BI472">
        <f t="shared" si="511"/>
        <v>0</v>
      </c>
      <c r="BJ472">
        <f t="shared" si="512"/>
        <v>0</v>
      </c>
      <c r="BK472">
        <f t="shared" si="513"/>
        <v>0</v>
      </c>
      <c r="BL472">
        <f t="shared" si="514"/>
        <v>0</v>
      </c>
      <c r="BM472">
        <f t="shared" si="515"/>
        <v>-0.42251</v>
      </c>
      <c r="BN472">
        <f t="shared" si="516"/>
        <v>0</v>
      </c>
      <c r="BO472">
        <f t="shared" si="517"/>
        <v>0</v>
      </c>
      <c r="BP472">
        <f t="shared" si="518"/>
        <v>0</v>
      </c>
      <c r="BQ472">
        <f t="shared" si="519"/>
        <v>0</v>
      </c>
      <c r="BR472">
        <f t="shared" si="520"/>
        <v>0.41188000000000002</v>
      </c>
      <c r="BS472">
        <f t="shared" si="521"/>
        <v>0</v>
      </c>
      <c r="BT472">
        <f t="shared" si="522"/>
        <v>0</v>
      </c>
      <c r="BU472">
        <f t="shared" si="523"/>
        <v>0</v>
      </c>
      <c r="BV472">
        <f t="shared" si="524"/>
        <v>0</v>
      </c>
      <c r="BX472">
        <f t="shared" si="525"/>
        <v>0</v>
      </c>
      <c r="BY472">
        <f t="shared" si="526"/>
        <v>0</v>
      </c>
      <c r="BZ472">
        <f t="shared" si="527"/>
        <v>3.4819999999999997E-2</v>
      </c>
      <c r="CA472">
        <f t="shared" si="528"/>
        <v>0</v>
      </c>
      <c r="CB472">
        <f t="shared" si="529"/>
        <v>0</v>
      </c>
      <c r="CC472">
        <f t="shared" si="530"/>
        <v>0</v>
      </c>
      <c r="CD472">
        <f t="shared" si="531"/>
        <v>0</v>
      </c>
      <c r="CE472">
        <f t="shared" si="532"/>
        <v>0</v>
      </c>
      <c r="CF472">
        <f t="shared" si="533"/>
        <v>0</v>
      </c>
      <c r="CG472">
        <f t="shared" si="534"/>
        <v>0</v>
      </c>
      <c r="CH472">
        <f t="shared" si="535"/>
        <v>0</v>
      </c>
      <c r="CI472">
        <f t="shared" si="536"/>
        <v>0</v>
      </c>
      <c r="CJ472">
        <f t="shared" si="537"/>
        <v>0</v>
      </c>
      <c r="CK472">
        <f t="shared" si="538"/>
        <v>0</v>
      </c>
      <c r="CL472">
        <f t="shared" si="539"/>
        <v>0</v>
      </c>
      <c r="CM472">
        <f t="shared" si="540"/>
        <v>0</v>
      </c>
      <c r="CN472">
        <f t="shared" si="541"/>
        <v>0</v>
      </c>
      <c r="CO472">
        <f t="shared" si="542"/>
        <v>0</v>
      </c>
      <c r="CP472">
        <f t="shared" si="543"/>
        <v>0</v>
      </c>
      <c r="CQ472">
        <f t="shared" si="544"/>
        <v>0</v>
      </c>
      <c r="CR472">
        <f t="shared" si="545"/>
        <v>-1.9494899999999999</v>
      </c>
      <c r="CS472">
        <f t="shared" si="546"/>
        <v>0</v>
      </c>
      <c r="CT472">
        <f t="shared" si="547"/>
        <v>0</v>
      </c>
      <c r="CU472">
        <f t="shared" si="548"/>
        <v>0</v>
      </c>
      <c r="CV472">
        <f t="shared" si="549"/>
        <v>0</v>
      </c>
      <c r="CW472">
        <f t="shared" si="550"/>
        <v>-0.92057</v>
      </c>
      <c r="CX472">
        <f t="shared" si="551"/>
        <v>0</v>
      </c>
      <c r="CY472">
        <f t="shared" si="552"/>
        <v>0</v>
      </c>
      <c r="CZ472">
        <f t="shared" si="553"/>
        <v>0</v>
      </c>
      <c r="DA472">
        <f t="shared" si="554"/>
        <v>0</v>
      </c>
      <c r="DB472">
        <f t="shared" si="555"/>
        <v>-1.9593400000000001</v>
      </c>
      <c r="DC472">
        <f t="shared" si="556"/>
        <v>0</v>
      </c>
      <c r="DD472">
        <f t="shared" si="557"/>
        <v>0</v>
      </c>
      <c r="DE472">
        <f t="shared" si="558"/>
        <v>0</v>
      </c>
      <c r="DF472">
        <f t="shared" si="559"/>
        <v>0</v>
      </c>
    </row>
    <row r="473" spans="1:110" x14ac:dyDescent="0.25">
      <c r="A473" s="4">
        <f>raw!$A473:$A473</f>
        <v>43357</v>
      </c>
      <c r="B473" s="6" t="str">
        <f>raw!$B473:$B473</f>
        <v>0012-0023</v>
      </c>
      <c r="D473" t="str">
        <f>IF(score!$C473=".",".",IF(score!$C473=0,"1",IF(score!$C473=25,"0",IF(score!$C473=50,"0",IF(score!$C473=75,"0",IF(score!$C473=100,"0"))))))</f>
        <v>0</v>
      </c>
      <c r="E473" t="str">
        <f>IF(score!$C473=".",".",IF(score!$C473=0,"0",IF(score!$C473=25,"1",IF(score!$C473=50,"0",IF(score!$C473=75,"0",IF(score!$C473=100,"0"))))))</f>
        <v>1</v>
      </c>
      <c r="F473" t="str">
        <f>IF(score!$C473=".",".",IF(score!$C473=0,"0",IF(score!$C473=25,"0",IF(score!$C473=50,"1",IF(score!$C473=75,"0",IF(score!$C473=100,"0"))))))</f>
        <v>0</v>
      </c>
      <c r="G473" t="str">
        <f>IF(score!$C473=".",".",IF(score!$C473=0,"0",IF(score!$C473=25,"0",IF(score!$C473=50,"0",IF(score!$C473=75,"1",IF(score!$C473=100,"0"))))))</f>
        <v>0</v>
      </c>
      <c r="H473" t="str">
        <f>IF(score!$D473=".",".",IF(score!$D473=0,"1",IF(score!$D473=50,"0",IF(score!$D473=100,"0"))))</f>
        <v>1</v>
      </c>
      <c r="I473" t="str">
        <f>IF(score!$D473=".",".",IF(score!$D473=0,"0",IF(score!$D473=50,"1",IF(score!$D473=100,"0"))))</f>
        <v>0</v>
      </c>
      <c r="J473" t="str">
        <f>IF(score!$E473=".",".",IF(score!$E473=0,"1",IF(score!$E473=50,"0",IF(score!$E473=100,"0"))))</f>
        <v>0</v>
      </c>
      <c r="K473" t="str">
        <f>IF(score!$E473=".",".",IF(score!$E473=0,"0",IF(score!$E473=50,"1",IF(score!$E473=100,"0"))))</f>
        <v>1</v>
      </c>
      <c r="L473" t="str">
        <f>IF(score!$F473=".",".",IF(score!$F473=0,"1",IF(score!$F473=100,"0")))</f>
        <v>0</v>
      </c>
      <c r="M473" t="str">
        <f>IF(score!$G473=".",".",IF(score!$G473=0,"1",IF(score!$G473=100,"0")))</f>
        <v>0</v>
      </c>
      <c r="N473" t="str">
        <f>IF(score!$H473=".",".",IF(score!$H473=0,"1",IF(score!$H473=100,"0")))</f>
        <v>0</v>
      </c>
      <c r="O473" t="str">
        <f>IF(score!$I473=".",".",IF(score!$I473=0,"1",IF(score!$I473=50,"0",IF(score!$I473=100,"0"))))</f>
        <v>0</v>
      </c>
      <c r="P473" t="str">
        <f>IF(score!$J473=".",".",IF(score!$J473=0,"1",IF(score!$J473=25,"0",IF(score!$J473=50,"0",IF(score!$J473=75,"0",IF(score!$J473=100,"0"))))))</f>
        <v>0</v>
      </c>
      <c r="Q473" t="str">
        <f>IF(score!$J473=".",".",IF(score!$J473=0,"0",IF(score!$J473=25,"1",IF(score!$J473=50,"0",IF(score!$J473=75,"0",IF(score!$J473=100,"0"))))))</f>
        <v>1</v>
      </c>
      <c r="R473" t="str">
        <f>IF(score!$J473=".",".",IF(score!$J473=0,"0",IF(score!$J473=25,"0",IF(score!$J473=50,"1",IF(score!$J473=75,"0",IF(score!$J473=100,"0"))))))</f>
        <v>0</v>
      </c>
      <c r="S473" t="str">
        <f>IF(score!$J473=".",".",IF(score!$J473=0,"0",IF(score!$J473=25,"0",IF(score!$J473=50,"0",IF(score!$J473=75,"1",IF(score!$J473=100,"0"))))))</f>
        <v>0</v>
      </c>
      <c r="T473" t="str">
        <f>IF(score!$K473=".",".",IF(score!$K473=0,"1",IF(score!$K473=20,"0",IF(score!$K473=40,"0",IF(score!$K473=60,"0",IF(score!$K473=80,"0",IF(score!$K473=100,"0")))))))</f>
        <v>0</v>
      </c>
      <c r="U473" t="str">
        <f>IF(score!$K473=".",".",IF(score!$K473=0,"0",IF(score!$K473=20,"1",IF(score!$K473=40,"0",IF(score!$K473=60,"0",IF(score!$K473=80,"0",IF(score!$K473=100,"0")))))))</f>
        <v>0</v>
      </c>
      <c r="V473" t="str">
        <f>IF(score!$K473=".",".",IF(score!$K473=0,"0",IF(score!$K473=20,"0",IF(score!$K473=40,"1",IF(score!$K473=60,"0",IF(score!$K473=80,"0",IF(score!$K473=100,"0")))))))</f>
        <v>0</v>
      </c>
      <c r="W473" t="str">
        <f>IF(score!$K473=".",".",IF(score!$K473=0,"0",IF(score!$K473=20,"0",IF(score!$K473=40,"0",IF(score!$K473=60,"1",IF(score!$K473=80,"0",IF(score!$K473=100,"0")))))))</f>
        <v>0</v>
      </c>
      <c r="X473" t="str">
        <f>IF(score!$K473=".",".",IF(score!$K473=0,"0",IF(score!$K473=20,"0",IF(score!$K473=40,"0",IF(score!$K473=60,"0",IF(score!$K473=80,"1",IF(score!$K473=100,"0")))))))</f>
        <v>1</v>
      </c>
      <c r="Y473" t="str">
        <f>IF(score!$L473=".",".",IF(score!$L473=0,"1",IF(score!$L473=20,"0",IF(score!$L473=40,"0",IF(score!$L473=60,"0",IF(score!$L473=80,"0",IF(score!$L473=100,"0")))))))</f>
        <v>0</v>
      </c>
      <c r="Z473" t="str">
        <f>IF(score!$L473=".",".",IF(score!$L473=0,"0",IF(score!$L473=20,"1",IF(score!$L473=40,"0",IF(score!$L473=60,"0",IF(score!$L473=80,"0",IF(score!$L473=100,"0")))))))</f>
        <v>0</v>
      </c>
      <c r="AA473" t="str">
        <f>IF(score!$L473=".",".",IF(score!$L473=0,"0",IF(score!$L473=20,"0",IF(score!$L473=40,"1",IF(score!$L473=60,"0",IF(score!$L473=80,"0",IF(score!$L473=100,"0")))))))</f>
        <v>1</v>
      </c>
      <c r="AB473" t="str">
        <f>IF(score!$L473=".",".",IF(score!$L473=0,"0",IF(score!$L473=20,"0",IF(score!$L473=40,"0",IF(score!$L473=60,"1",IF(score!$L473=80,"0",IF(score!$L473=100,"0")))))))</f>
        <v>0</v>
      </c>
      <c r="AC473" t="str">
        <f>IF(score!$L473=".",".",IF(score!$L473=0,"0",IF(score!$L473=20,"0",IF(score!$L473=40,"0",IF(score!$L473=60,"0",IF(score!$L473=80,"1",IF(score!L473=100,"0")))))))</f>
        <v>0</v>
      </c>
      <c r="AD473" t="str">
        <f>IF(score!$M473=".",".",IF(score!$M473=0,"1",IF(score!$M473=20,"0",IF(score!$M473=40,"0",IF(score!$M473=60,"0",IF(score!$M473=80,"0",IF(score!$M473=100,"0")))))))</f>
        <v>0</v>
      </c>
      <c r="AE473" t="str">
        <f>IF(score!$M473=".",".",IF(score!$M473=0,"0",IF(score!$M473=20,"1",IF(score!$M473=40,"0",IF(score!$M473=60,"0",IF(score!$M473=80,"0",IF(score!$M473=100,"0")))))))</f>
        <v>0</v>
      </c>
      <c r="AF473" t="str">
        <f>IF(score!$M473=".",".",IF(score!$M473=0,"0",IF(score!$M473=20,"0",IF(score!$M473=40,"1",IF(score!$M473=60,"0",IF(score!$M473=80,"0",IF(score!$M473=100,"0")))))))</f>
        <v>1</v>
      </c>
      <c r="AG473" t="str">
        <f>IF(score!$M473=".",".",IF(score!$M473=0,"0",IF(score!$M473=20,"0",IF(score!$M473=40,"0",IF(score!$M473=60,"1",IF(score!$M473=80,"0",IF(score!$M473=100,"0")))))))</f>
        <v>0</v>
      </c>
      <c r="AH473" t="str">
        <f>IF(score!$M473=".",".",IF(score!$M473=0,"0",IF(score!$M473=20,"0",IF(score!$M473=40,"0",IF(score!$M473=60,"0",IF(score!$M473=80,"1",IF(score!$M473=100,"0")))))))</f>
        <v>0</v>
      </c>
      <c r="AI473" t="str">
        <f>IF(score!$N473=".",".",IF(score!$N473=0,"1",IF(score!$N473=25,"0",IF(score!$N473=50,"0",IF(score!$N473=75,"0",IF(score!$N473=100,"0"))))))</f>
        <v>0</v>
      </c>
      <c r="AJ473" t="str">
        <f>IF(score!$N473=".",".",IF(score!$N473=0,"0",IF(score!$N473=25,"1",IF(score!$N473=50,"0",IF(score!$N473=75,"0",IF(score!$N473=100,"0"))))))</f>
        <v>0</v>
      </c>
      <c r="AK473" t="str">
        <f>IF(score!$N473=".",".",IF(score!$N473=0,"0",IF(score!$N473=25,"0",IF(score!$N473=50,"1",IF(score!$N473=75,"0",IF(score!$N473=100,"0"))))))</f>
        <v>1</v>
      </c>
      <c r="AL473" t="str">
        <f>IF(score!$N473=".",".",IF(score!$N473=0,"0",IF(score!$N473=25,"0",IF(score!$N473=50,"0",IF(score!$N473=75,"1",IF(score!$N473=100,"0"))))))</f>
        <v>0</v>
      </c>
      <c r="AN473">
        <f t="shared" si="490"/>
        <v>0</v>
      </c>
      <c r="AO473">
        <f t="shared" si="491"/>
        <v>-5.5646100000000001</v>
      </c>
      <c r="AP473">
        <f t="shared" si="492"/>
        <v>0</v>
      </c>
      <c r="AQ473">
        <f t="shared" si="493"/>
        <v>0</v>
      </c>
      <c r="AR473">
        <f t="shared" si="494"/>
        <v>-7.2321600000000004</v>
      </c>
      <c r="AS473">
        <f t="shared" si="495"/>
        <v>0</v>
      </c>
      <c r="AT473">
        <f t="shared" si="496"/>
        <v>0</v>
      </c>
      <c r="AU473">
        <f t="shared" si="497"/>
        <v>-2.7355700000000001</v>
      </c>
      <c r="AV473">
        <f t="shared" si="498"/>
        <v>0</v>
      </c>
      <c r="AW473">
        <f t="shared" si="499"/>
        <v>0</v>
      </c>
      <c r="AX473">
        <f t="shared" si="500"/>
        <v>0</v>
      </c>
      <c r="AY473">
        <f t="shared" si="501"/>
        <v>0</v>
      </c>
      <c r="AZ473">
        <f t="shared" si="502"/>
        <v>0</v>
      </c>
      <c r="BA473">
        <f t="shared" si="503"/>
        <v>-8.38063</v>
      </c>
      <c r="BB473">
        <f t="shared" si="504"/>
        <v>0</v>
      </c>
      <c r="BC473">
        <f t="shared" si="505"/>
        <v>0</v>
      </c>
      <c r="BD473">
        <f t="shared" si="506"/>
        <v>0</v>
      </c>
      <c r="BE473">
        <f t="shared" si="507"/>
        <v>0</v>
      </c>
      <c r="BF473">
        <f t="shared" si="508"/>
        <v>0</v>
      </c>
      <c r="BG473">
        <f t="shared" si="509"/>
        <v>0</v>
      </c>
      <c r="BH473">
        <f t="shared" si="510"/>
        <v>0.66513999999999995</v>
      </c>
      <c r="BI473">
        <f t="shared" si="511"/>
        <v>0</v>
      </c>
      <c r="BJ473">
        <f t="shared" si="512"/>
        <v>0</v>
      </c>
      <c r="BK473">
        <f t="shared" si="513"/>
        <v>-1.6185</v>
      </c>
      <c r="BL473">
        <f t="shared" si="514"/>
        <v>0</v>
      </c>
      <c r="BM473">
        <f t="shared" si="515"/>
        <v>0</v>
      </c>
      <c r="BN473">
        <f t="shared" si="516"/>
        <v>0</v>
      </c>
      <c r="BO473">
        <f t="shared" si="517"/>
        <v>0</v>
      </c>
      <c r="BP473">
        <f t="shared" si="518"/>
        <v>2.3424700000000001</v>
      </c>
      <c r="BQ473">
        <f t="shared" si="519"/>
        <v>0</v>
      </c>
      <c r="BR473">
        <f t="shared" si="520"/>
        <v>0</v>
      </c>
      <c r="BS473">
        <f t="shared" si="521"/>
        <v>0</v>
      </c>
      <c r="BT473">
        <f t="shared" si="522"/>
        <v>0</v>
      </c>
      <c r="BU473">
        <f t="shared" si="523"/>
        <v>-0.18043000000000001</v>
      </c>
      <c r="BV473">
        <f t="shared" si="524"/>
        <v>0</v>
      </c>
      <c r="BX473">
        <f t="shared" si="525"/>
        <v>0</v>
      </c>
      <c r="BY473">
        <f t="shared" si="526"/>
        <v>-0.16891</v>
      </c>
      <c r="BZ473">
        <f t="shared" si="527"/>
        <v>0</v>
      </c>
      <c r="CA473">
        <f t="shared" si="528"/>
        <v>0</v>
      </c>
      <c r="CB473">
        <f t="shared" si="529"/>
        <v>3.9311500000000001</v>
      </c>
      <c r="CC473">
        <f t="shared" si="530"/>
        <v>0</v>
      </c>
      <c r="CD473">
        <f t="shared" si="531"/>
        <v>0</v>
      </c>
      <c r="CE473">
        <f t="shared" si="532"/>
        <v>1.43103</v>
      </c>
      <c r="CF473">
        <f t="shared" si="533"/>
        <v>0</v>
      </c>
      <c r="CG473">
        <f t="shared" si="534"/>
        <v>0</v>
      </c>
      <c r="CH473">
        <f t="shared" si="535"/>
        <v>0</v>
      </c>
      <c r="CI473">
        <f t="shared" si="536"/>
        <v>0</v>
      </c>
      <c r="CJ473">
        <f t="shared" si="537"/>
        <v>0</v>
      </c>
      <c r="CK473">
        <f t="shared" si="538"/>
        <v>1.76691</v>
      </c>
      <c r="CL473">
        <f t="shared" si="539"/>
        <v>0</v>
      </c>
      <c r="CM473">
        <f t="shared" si="540"/>
        <v>0</v>
      </c>
      <c r="CN473">
        <f t="shared" si="541"/>
        <v>0</v>
      </c>
      <c r="CO473">
        <f t="shared" si="542"/>
        <v>0</v>
      </c>
      <c r="CP473">
        <f t="shared" si="543"/>
        <v>0</v>
      </c>
      <c r="CQ473">
        <f t="shared" si="544"/>
        <v>0</v>
      </c>
      <c r="CR473">
        <f t="shared" si="545"/>
        <v>-1.9494899999999999</v>
      </c>
      <c r="CS473">
        <f t="shared" si="546"/>
        <v>0</v>
      </c>
      <c r="CT473">
        <f t="shared" si="547"/>
        <v>0</v>
      </c>
      <c r="CU473">
        <f t="shared" si="548"/>
        <v>-3.2980499999999999</v>
      </c>
      <c r="CV473">
        <f t="shared" si="549"/>
        <v>0</v>
      </c>
      <c r="CW473">
        <f t="shared" si="550"/>
        <v>0</v>
      </c>
      <c r="CX473">
        <f t="shared" si="551"/>
        <v>0</v>
      </c>
      <c r="CY473">
        <f t="shared" si="552"/>
        <v>0</v>
      </c>
      <c r="CZ473">
        <f t="shared" si="553"/>
        <v>-8.0991400000000002</v>
      </c>
      <c r="DA473">
        <f t="shared" si="554"/>
        <v>0</v>
      </c>
      <c r="DB473">
        <f t="shared" si="555"/>
        <v>0</v>
      </c>
      <c r="DC473">
        <f t="shared" si="556"/>
        <v>0</v>
      </c>
      <c r="DD473">
        <f t="shared" si="557"/>
        <v>0</v>
      </c>
      <c r="DE473">
        <f t="shared" si="558"/>
        <v>-5.63286</v>
      </c>
      <c r="DF473">
        <f t="shared" si="559"/>
        <v>0</v>
      </c>
    </row>
    <row r="474" spans="1:110" x14ac:dyDescent="0.25">
      <c r="A474" s="4">
        <f>raw!$A474:$A474</f>
        <v>43357</v>
      </c>
      <c r="B474" s="6" t="str">
        <f>raw!$B474:$B474</f>
        <v>0012-0024</v>
      </c>
      <c r="D474" t="str">
        <f>IF(score!$C474=".",".",IF(score!$C474=0,"1",IF(score!$C474=25,"0",IF(score!$C474=50,"0",IF(score!$C474=75,"0",IF(score!$C474=100,"0"))))))</f>
        <v>0</v>
      </c>
      <c r="E474" t="str">
        <f>IF(score!$C474=".",".",IF(score!$C474=0,"0",IF(score!$C474=25,"1",IF(score!$C474=50,"0",IF(score!$C474=75,"0",IF(score!$C474=100,"0"))))))</f>
        <v>1</v>
      </c>
      <c r="F474" t="str">
        <f>IF(score!$C474=".",".",IF(score!$C474=0,"0",IF(score!$C474=25,"0",IF(score!$C474=50,"1",IF(score!$C474=75,"0",IF(score!$C474=100,"0"))))))</f>
        <v>0</v>
      </c>
      <c r="G474" t="str">
        <f>IF(score!$C474=".",".",IF(score!$C474=0,"0",IF(score!$C474=25,"0",IF(score!$C474=50,"0",IF(score!$C474=75,"1",IF(score!$C474=100,"0"))))))</f>
        <v>0</v>
      </c>
      <c r="H474" t="str">
        <f>IF(score!$D474=".",".",IF(score!$D474=0,"1",IF(score!$D474=50,"0",IF(score!$D474=100,"0"))))</f>
        <v>1</v>
      </c>
      <c r="I474" t="str">
        <f>IF(score!$D474=".",".",IF(score!$D474=0,"0",IF(score!$D474=50,"1",IF(score!$D474=100,"0"))))</f>
        <v>0</v>
      </c>
      <c r="J474" t="str">
        <f>IF(score!$E474=".",".",IF(score!$E474=0,"1",IF(score!$E474=50,"0",IF(score!$E474=100,"0"))))</f>
        <v>1</v>
      </c>
      <c r="K474" t="str">
        <f>IF(score!$E474=".",".",IF(score!$E474=0,"0",IF(score!$E474=50,"1",IF(score!$E474=100,"0"))))</f>
        <v>0</v>
      </c>
      <c r="L474" t="str">
        <f>IF(score!$F474=".",".",IF(score!$F474=0,"1",IF(score!$F474=100,"0")))</f>
        <v>0</v>
      </c>
      <c r="M474" t="str">
        <f>IF(score!$G474=".",".",IF(score!$G474=0,"1",IF(score!$G474=100,"0")))</f>
        <v>0</v>
      </c>
      <c r="N474" t="str">
        <f>IF(score!$H474=".",".",IF(score!$H474=0,"1",IF(score!$H474=100,"0")))</f>
        <v>0</v>
      </c>
      <c r="O474" t="str">
        <f>IF(score!$I474=".",".",IF(score!$I474=0,"1",IF(score!$I474=50,"0",IF(score!$I474=100,"0"))))</f>
        <v>0</v>
      </c>
      <c r="P474" t="str">
        <f>IF(score!$J474=".",".",IF(score!$J474=0,"1",IF(score!$J474=25,"0",IF(score!$J474=50,"0",IF(score!$J474=75,"0",IF(score!$J474=100,"0"))))))</f>
        <v>0</v>
      </c>
      <c r="Q474" t="str">
        <f>IF(score!$J474=".",".",IF(score!$J474=0,"0",IF(score!$J474=25,"1",IF(score!$J474=50,"0",IF(score!$J474=75,"0",IF(score!$J474=100,"0"))))))</f>
        <v>0</v>
      </c>
      <c r="R474" t="str">
        <f>IF(score!$J474=".",".",IF(score!$J474=0,"0",IF(score!$J474=25,"0",IF(score!$J474=50,"1",IF(score!$J474=75,"0",IF(score!$J474=100,"0"))))))</f>
        <v>0</v>
      </c>
      <c r="S474" t="str">
        <f>IF(score!$J474=".",".",IF(score!$J474=0,"0",IF(score!$J474=25,"0",IF(score!$J474=50,"0",IF(score!$J474=75,"1",IF(score!$J474=100,"0"))))))</f>
        <v>0</v>
      </c>
      <c r="T474" t="str">
        <f>IF(score!$K474=".",".",IF(score!$K474=0,"1",IF(score!$K474=20,"0",IF(score!$K474=40,"0",IF(score!$K474=60,"0",IF(score!$K474=80,"0",IF(score!$K474=100,"0")))))))</f>
        <v>0</v>
      </c>
      <c r="U474" t="str">
        <f>IF(score!$K474=".",".",IF(score!$K474=0,"0",IF(score!$K474=20,"1",IF(score!$K474=40,"0",IF(score!$K474=60,"0",IF(score!$K474=80,"0",IF(score!$K474=100,"0")))))))</f>
        <v>0</v>
      </c>
      <c r="V474" t="str">
        <f>IF(score!$K474=".",".",IF(score!$K474=0,"0",IF(score!$K474=20,"0",IF(score!$K474=40,"1",IF(score!$K474=60,"0",IF(score!$K474=80,"0",IF(score!$K474=100,"0")))))))</f>
        <v>0</v>
      </c>
      <c r="W474" t="str">
        <f>IF(score!$K474=".",".",IF(score!$K474=0,"0",IF(score!$K474=20,"0",IF(score!$K474=40,"0",IF(score!$K474=60,"1",IF(score!$K474=80,"0",IF(score!$K474=100,"0")))))))</f>
        <v>0</v>
      </c>
      <c r="X474" t="str">
        <f>IF(score!$K474=".",".",IF(score!$K474=0,"0",IF(score!$K474=20,"0",IF(score!$K474=40,"0",IF(score!$K474=60,"0",IF(score!$K474=80,"1",IF(score!$K474=100,"0")))))))</f>
        <v>1</v>
      </c>
      <c r="Y474" t="str">
        <f>IF(score!$L474=".",".",IF(score!$L474=0,"1",IF(score!$L474=20,"0",IF(score!$L474=40,"0",IF(score!$L474=60,"0",IF(score!$L474=80,"0",IF(score!$L474=100,"0")))))))</f>
        <v>0</v>
      </c>
      <c r="Z474" t="str">
        <f>IF(score!$L474=".",".",IF(score!$L474=0,"0",IF(score!$L474=20,"1",IF(score!$L474=40,"0",IF(score!$L474=60,"0",IF(score!$L474=80,"0",IF(score!$L474=100,"0")))))))</f>
        <v>0</v>
      </c>
      <c r="AA474" t="str">
        <f>IF(score!$L474=".",".",IF(score!$L474=0,"0",IF(score!$L474=20,"0",IF(score!$L474=40,"1",IF(score!$L474=60,"0",IF(score!$L474=80,"0",IF(score!$L474=100,"0")))))))</f>
        <v>0</v>
      </c>
      <c r="AB474" t="str">
        <f>IF(score!$L474=".",".",IF(score!$L474=0,"0",IF(score!$L474=20,"0",IF(score!$L474=40,"0",IF(score!$L474=60,"1",IF(score!$L474=80,"0",IF(score!$L474=100,"0")))))))</f>
        <v>1</v>
      </c>
      <c r="AC474" t="str">
        <f>IF(score!$L474=".",".",IF(score!$L474=0,"0",IF(score!$L474=20,"0",IF(score!$L474=40,"0",IF(score!$L474=60,"0",IF(score!$L474=80,"1",IF(score!L474=100,"0")))))))</f>
        <v>0</v>
      </c>
      <c r="AD474" t="str">
        <f>IF(score!$M474=".",".",IF(score!$M474=0,"1",IF(score!$M474=20,"0",IF(score!$M474=40,"0",IF(score!$M474=60,"0",IF(score!$M474=80,"0",IF(score!$M474=100,"0")))))))</f>
        <v>0</v>
      </c>
      <c r="AE474" t="str">
        <f>IF(score!$M474=".",".",IF(score!$M474=0,"0",IF(score!$M474=20,"1",IF(score!$M474=40,"0",IF(score!$M474=60,"0",IF(score!$M474=80,"0",IF(score!$M474=100,"0")))))))</f>
        <v>0</v>
      </c>
      <c r="AF474" t="str">
        <f>IF(score!$M474=".",".",IF(score!$M474=0,"0",IF(score!$M474=20,"0",IF(score!$M474=40,"1",IF(score!$M474=60,"0",IF(score!$M474=80,"0",IF(score!$M474=100,"0")))))))</f>
        <v>0</v>
      </c>
      <c r="AG474" t="str">
        <f>IF(score!$M474=".",".",IF(score!$M474=0,"0",IF(score!$M474=20,"0",IF(score!$M474=40,"0",IF(score!$M474=60,"1",IF(score!$M474=80,"0",IF(score!$M474=100,"0")))))))</f>
        <v>0</v>
      </c>
      <c r="AH474" t="str">
        <f>IF(score!$M474=".",".",IF(score!$M474=0,"0",IF(score!$M474=20,"0",IF(score!$M474=40,"0",IF(score!$M474=60,"0",IF(score!$M474=80,"1",IF(score!$M474=100,"0")))))))</f>
        <v>1</v>
      </c>
      <c r="AI474" t="str">
        <f>IF(score!$N474=".",".",IF(score!$N474=0,"1",IF(score!$N474=25,"0",IF(score!$N474=50,"0",IF(score!$N474=75,"0",IF(score!$N474=100,"0"))))))</f>
        <v>0</v>
      </c>
      <c r="AJ474" t="str">
        <f>IF(score!$N474=".",".",IF(score!$N474=0,"0",IF(score!$N474=25,"1",IF(score!$N474=50,"0",IF(score!$N474=75,"0",IF(score!$N474=100,"0"))))))</f>
        <v>0</v>
      </c>
      <c r="AK474" t="str">
        <f>IF(score!$N474=".",".",IF(score!$N474=0,"0",IF(score!$N474=25,"0",IF(score!$N474=50,"1",IF(score!$N474=75,"0",IF(score!$N474=100,"0"))))))</f>
        <v>0</v>
      </c>
      <c r="AL474" t="str">
        <f>IF(score!$N474=".",".",IF(score!$N474=0,"0",IF(score!$N474=25,"0",IF(score!$N474=50,"0",IF(score!$N474=75,"1",IF(score!$N474=100,"0"))))))</f>
        <v>1</v>
      </c>
      <c r="AN474">
        <f t="shared" si="490"/>
        <v>0</v>
      </c>
      <c r="AO474">
        <f t="shared" si="491"/>
        <v>-5.5646100000000001</v>
      </c>
      <c r="AP474">
        <f t="shared" si="492"/>
        <v>0</v>
      </c>
      <c r="AQ474">
        <f t="shared" si="493"/>
        <v>0</v>
      </c>
      <c r="AR474">
        <f t="shared" si="494"/>
        <v>-7.2321600000000004</v>
      </c>
      <c r="AS474">
        <f t="shared" si="495"/>
        <v>0</v>
      </c>
      <c r="AT474">
        <f t="shared" si="496"/>
        <v>-6.24397</v>
      </c>
      <c r="AU474">
        <f t="shared" si="497"/>
        <v>0</v>
      </c>
      <c r="AV474">
        <f t="shared" si="498"/>
        <v>0</v>
      </c>
      <c r="AW474">
        <f t="shared" si="499"/>
        <v>0</v>
      </c>
      <c r="AX474">
        <f t="shared" si="500"/>
        <v>0</v>
      </c>
      <c r="AY474">
        <f t="shared" si="501"/>
        <v>0</v>
      </c>
      <c r="AZ474">
        <f t="shared" si="502"/>
        <v>0</v>
      </c>
      <c r="BA474">
        <f t="shared" si="503"/>
        <v>0</v>
      </c>
      <c r="BB474">
        <f t="shared" si="504"/>
        <v>0</v>
      </c>
      <c r="BC474">
        <f t="shared" si="505"/>
        <v>0</v>
      </c>
      <c r="BD474">
        <f t="shared" si="506"/>
        <v>0</v>
      </c>
      <c r="BE474">
        <f t="shared" si="507"/>
        <v>0</v>
      </c>
      <c r="BF474">
        <f t="shared" si="508"/>
        <v>0</v>
      </c>
      <c r="BG474">
        <f t="shared" si="509"/>
        <v>0</v>
      </c>
      <c r="BH474">
        <f t="shared" si="510"/>
        <v>0.66513999999999995</v>
      </c>
      <c r="BI474">
        <f t="shared" si="511"/>
        <v>0</v>
      </c>
      <c r="BJ474">
        <f t="shared" si="512"/>
        <v>0</v>
      </c>
      <c r="BK474">
        <f t="shared" si="513"/>
        <v>0</v>
      </c>
      <c r="BL474">
        <f t="shared" si="514"/>
        <v>-1.1438699999999999</v>
      </c>
      <c r="BM474">
        <f t="shared" si="515"/>
        <v>0</v>
      </c>
      <c r="BN474">
        <f t="shared" si="516"/>
        <v>0</v>
      </c>
      <c r="BO474">
        <f t="shared" si="517"/>
        <v>0</v>
      </c>
      <c r="BP474">
        <f t="shared" si="518"/>
        <v>0</v>
      </c>
      <c r="BQ474">
        <f t="shared" si="519"/>
        <v>0</v>
      </c>
      <c r="BR474">
        <f t="shared" si="520"/>
        <v>0.41188000000000002</v>
      </c>
      <c r="BS474">
        <f t="shared" si="521"/>
        <v>0</v>
      </c>
      <c r="BT474">
        <f t="shared" si="522"/>
        <v>0</v>
      </c>
      <c r="BU474">
        <f t="shared" si="523"/>
        <v>0</v>
      </c>
      <c r="BV474">
        <f t="shared" si="524"/>
        <v>0.11038000000000001</v>
      </c>
      <c r="BX474">
        <f t="shared" si="525"/>
        <v>0</v>
      </c>
      <c r="BY474">
        <f t="shared" si="526"/>
        <v>-0.16891</v>
      </c>
      <c r="BZ474">
        <f t="shared" si="527"/>
        <v>0</v>
      </c>
      <c r="CA474">
        <f t="shared" si="528"/>
        <v>0</v>
      </c>
      <c r="CB474">
        <f t="shared" si="529"/>
        <v>3.9311500000000001</v>
      </c>
      <c r="CC474">
        <f t="shared" si="530"/>
        <v>0</v>
      </c>
      <c r="CD474">
        <f t="shared" si="531"/>
        <v>2.68282</v>
      </c>
      <c r="CE474">
        <f t="shared" si="532"/>
        <v>0</v>
      </c>
      <c r="CF474">
        <f t="shared" si="533"/>
        <v>0</v>
      </c>
      <c r="CG474">
        <f t="shared" si="534"/>
        <v>0</v>
      </c>
      <c r="CH474">
        <f t="shared" si="535"/>
        <v>0</v>
      </c>
      <c r="CI474">
        <f t="shared" si="536"/>
        <v>0</v>
      </c>
      <c r="CJ474">
        <f t="shared" si="537"/>
        <v>0</v>
      </c>
      <c r="CK474">
        <f t="shared" si="538"/>
        <v>0</v>
      </c>
      <c r="CL474">
        <f t="shared" si="539"/>
        <v>0</v>
      </c>
      <c r="CM474">
        <f t="shared" si="540"/>
        <v>0</v>
      </c>
      <c r="CN474">
        <f t="shared" si="541"/>
        <v>0</v>
      </c>
      <c r="CO474">
        <f t="shared" si="542"/>
        <v>0</v>
      </c>
      <c r="CP474">
        <f t="shared" si="543"/>
        <v>0</v>
      </c>
      <c r="CQ474">
        <f t="shared" si="544"/>
        <v>0</v>
      </c>
      <c r="CR474">
        <f t="shared" si="545"/>
        <v>-1.9494899999999999</v>
      </c>
      <c r="CS474">
        <f t="shared" si="546"/>
        <v>0</v>
      </c>
      <c r="CT474">
        <f t="shared" si="547"/>
        <v>0</v>
      </c>
      <c r="CU474">
        <f t="shared" si="548"/>
        <v>0</v>
      </c>
      <c r="CV474">
        <f t="shared" si="549"/>
        <v>-1.65178</v>
      </c>
      <c r="CW474">
        <f t="shared" si="550"/>
        <v>0</v>
      </c>
      <c r="CX474">
        <f t="shared" si="551"/>
        <v>0</v>
      </c>
      <c r="CY474">
        <f t="shared" si="552"/>
        <v>0</v>
      </c>
      <c r="CZ474">
        <f t="shared" si="553"/>
        <v>0</v>
      </c>
      <c r="DA474">
        <f t="shared" si="554"/>
        <v>0</v>
      </c>
      <c r="DB474">
        <f t="shared" si="555"/>
        <v>-1.9593400000000001</v>
      </c>
      <c r="DC474">
        <f t="shared" si="556"/>
        <v>0</v>
      </c>
      <c r="DD474">
        <f t="shared" si="557"/>
        <v>0</v>
      </c>
      <c r="DE474">
        <f t="shared" si="558"/>
        <v>0</v>
      </c>
      <c r="DF474">
        <f t="shared" si="559"/>
        <v>-3.13896</v>
      </c>
    </row>
    <row r="475" spans="1:110" x14ac:dyDescent="0.25">
      <c r="A475" s="4">
        <f>raw!$A475:$A475</f>
        <v>43357</v>
      </c>
      <c r="B475" s="6" t="str">
        <f>raw!$B475:$B475</f>
        <v>0012-0025</v>
      </c>
      <c r="D475" t="str">
        <f>IF(score!$C475=".",".",IF(score!$C475=0,"1",IF(score!$C475=25,"0",IF(score!$C475=50,"0",IF(score!$C475=75,"0",IF(score!$C475=100,"0"))))))</f>
        <v>0</v>
      </c>
      <c r="E475" t="str">
        <f>IF(score!$C475=".",".",IF(score!$C475=0,"0",IF(score!$C475=25,"1",IF(score!$C475=50,"0",IF(score!$C475=75,"0",IF(score!$C475=100,"0"))))))</f>
        <v>0</v>
      </c>
      <c r="F475" t="str">
        <f>IF(score!$C475=".",".",IF(score!$C475=0,"0",IF(score!$C475=25,"0",IF(score!$C475=50,"1",IF(score!$C475=75,"0",IF(score!$C475=100,"0"))))))</f>
        <v>1</v>
      </c>
      <c r="G475" t="str">
        <f>IF(score!$C475=".",".",IF(score!$C475=0,"0",IF(score!$C475=25,"0",IF(score!$C475=50,"0",IF(score!$C475=75,"1",IF(score!$C475=100,"0"))))))</f>
        <v>0</v>
      </c>
      <c r="H475" t="str">
        <f>IF(score!$D475=".",".",IF(score!$D475=0,"1",IF(score!$D475=50,"0",IF(score!$D475=100,"0"))))</f>
        <v>0</v>
      </c>
      <c r="I475" t="str">
        <f>IF(score!$D475=".",".",IF(score!$D475=0,"0",IF(score!$D475=50,"1",IF(score!$D475=100,"0"))))</f>
        <v>1</v>
      </c>
      <c r="J475" t="str">
        <f>IF(score!$E475=".",".",IF(score!$E475=0,"1",IF(score!$E475=50,"0",IF(score!$E475=100,"0"))))</f>
        <v>0</v>
      </c>
      <c r="K475" t="str">
        <f>IF(score!$E475=".",".",IF(score!$E475=0,"0",IF(score!$E475=50,"1",IF(score!$E475=100,"0"))))</f>
        <v>1</v>
      </c>
      <c r="L475" t="str">
        <f>IF(score!$F475=".",".",IF(score!$F475=0,"1",IF(score!$F475=100,"0")))</f>
        <v>0</v>
      </c>
      <c r="M475" t="str">
        <f>IF(score!$G475=".",".",IF(score!$G475=0,"1",IF(score!$G475=100,"0")))</f>
        <v>0</v>
      </c>
      <c r="N475" t="str">
        <f>IF(score!$H475=".",".",IF(score!$H475=0,"1",IF(score!$H475=100,"0")))</f>
        <v>0</v>
      </c>
      <c r="O475" t="str">
        <f>IF(score!$I475=".",".",IF(score!$I475=0,"1",IF(score!$I475=50,"0",IF(score!$I475=100,"0"))))</f>
        <v>0</v>
      </c>
      <c r="P475" t="str">
        <f>IF(score!$J475=".",".",IF(score!$J475=0,"1",IF(score!$J475=25,"0",IF(score!$J475=50,"0",IF(score!$J475=75,"0",IF(score!$J475=100,"0"))))))</f>
        <v>0</v>
      </c>
      <c r="Q475" t="str">
        <f>IF(score!$J475=".",".",IF(score!$J475=0,"0",IF(score!$J475=25,"1",IF(score!$J475=50,"0",IF(score!$J475=75,"0",IF(score!$J475=100,"0"))))))</f>
        <v>0</v>
      </c>
      <c r="R475" t="str">
        <f>IF(score!$J475=".",".",IF(score!$J475=0,"0",IF(score!$J475=25,"0",IF(score!$J475=50,"1",IF(score!$J475=75,"0",IF(score!$J475=100,"0"))))))</f>
        <v>0</v>
      </c>
      <c r="S475" t="str">
        <f>IF(score!$J475=".",".",IF(score!$J475=0,"0",IF(score!$J475=25,"0",IF(score!$J475=50,"0",IF(score!$J475=75,"1",IF(score!$J475=100,"0"))))))</f>
        <v>0</v>
      </c>
      <c r="T475" t="str">
        <f>IF(score!$K475=".",".",IF(score!$K475=0,"1",IF(score!$K475=20,"0",IF(score!$K475=40,"0",IF(score!$K475=60,"0",IF(score!$K475=80,"0",IF(score!$K475=100,"0")))))))</f>
        <v>0</v>
      </c>
      <c r="U475" t="str">
        <f>IF(score!$K475=".",".",IF(score!$K475=0,"0",IF(score!$K475=20,"1",IF(score!$K475=40,"0",IF(score!$K475=60,"0",IF(score!$K475=80,"0",IF(score!$K475=100,"0")))))))</f>
        <v>0</v>
      </c>
      <c r="V475" t="str">
        <f>IF(score!$K475=".",".",IF(score!$K475=0,"0",IF(score!$K475=20,"0",IF(score!$K475=40,"1",IF(score!$K475=60,"0",IF(score!$K475=80,"0",IF(score!$K475=100,"0")))))))</f>
        <v>0</v>
      </c>
      <c r="W475" t="str">
        <f>IF(score!$K475=".",".",IF(score!$K475=0,"0",IF(score!$K475=20,"0",IF(score!$K475=40,"0",IF(score!$K475=60,"1",IF(score!$K475=80,"0",IF(score!$K475=100,"0")))))))</f>
        <v>1</v>
      </c>
      <c r="X475" t="str">
        <f>IF(score!$K475=".",".",IF(score!$K475=0,"0",IF(score!$K475=20,"0",IF(score!$K475=40,"0",IF(score!$K475=60,"0",IF(score!$K475=80,"1",IF(score!$K475=100,"0")))))))</f>
        <v>0</v>
      </c>
      <c r="Y475" t="str">
        <f>IF(score!$L475=".",".",IF(score!$L475=0,"1",IF(score!$L475=20,"0",IF(score!$L475=40,"0",IF(score!$L475=60,"0",IF(score!$L475=80,"0",IF(score!$L475=100,"0")))))))</f>
        <v>0</v>
      </c>
      <c r="Z475" t="str">
        <f>IF(score!$L475=".",".",IF(score!$L475=0,"0",IF(score!$L475=20,"1",IF(score!$L475=40,"0",IF(score!$L475=60,"0",IF(score!$L475=80,"0",IF(score!$L475=100,"0")))))))</f>
        <v>0</v>
      </c>
      <c r="AA475" t="str">
        <f>IF(score!$L475=".",".",IF(score!$L475=0,"0",IF(score!$L475=20,"0",IF(score!$L475=40,"1",IF(score!$L475=60,"0",IF(score!$L475=80,"0",IF(score!$L475=100,"0")))))))</f>
        <v>1</v>
      </c>
      <c r="AB475" t="str">
        <f>IF(score!$L475=".",".",IF(score!$L475=0,"0",IF(score!$L475=20,"0",IF(score!$L475=40,"0",IF(score!$L475=60,"1",IF(score!$L475=80,"0",IF(score!$L475=100,"0")))))))</f>
        <v>0</v>
      </c>
      <c r="AC475" t="str">
        <f>IF(score!$L475=".",".",IF(score!$L475=0,"0",IF(score!$L475=20,"0",IF(score!$L475=40,"0",IF(score!$L475=60,"0",IF(score!$L475=80,"1",IF(score!L475=100,"0")))))))</f>
        <v>0</v>
      </c>
      <c r="AD475" t="str">
        <f>IF(score!$M475=".",".",IF(score!$M475=0,"1",IF(score!$M475=20,"0",IF(score!$M475=40,"0",IF(score!$M475=60,"0",IF(score!$M475=80,"0",IF(score!$M475=100,"0")))))))</f>
        <v>0</v>
      </c>
      <c r="AE475" t="str">
        <f>IF(score!$M475=".",".",IF(score!$M475=0,"0",IF(score!$M475=20,"1",IF(score!$M475=40,"0",IF(score!$M475=60,"0",IF(score!$M475=80,"0",IF(score!$M475=100,"0")))))))</f>
        <v>1</v>
      </c>
      <c r="AF475" t="str">
        <f>IF(score!$M475=".",".",IF(score!$M475=0,"0",IF(score!$M475=20,"0",IF(score!$M475=40,"1",IF(score!$M475=60,"0",IF(score!$M475=80,"0",IF(score!$M475=100,"0")))))))</f>
        <v>0</v>
      </c>
      <c r="AG475" t="str">
        <f>IF(score!$M475=".",".",IF(score!$M475=0,"0",IF(score!$M475=20,"0",IF(score!$M475=40,"0",IF(score!$M475=60,"1",IF(score!$M475=80,"0",IF(score!$M475=100,"0")))))))</f>
        <v>0</v>
      </c>
      <c r="AH475" t="str">
        <f>IF(score!$M475=".",".",IF(score!$M475=0,"0",IF(score!$M475=20,"0",IF(score!$M475=40,"0",IF(score!$M475=60,"0",IF(score!$M475=80,"1",IF(score!$M475=100,"0")))))))</f>
        <v>0</v>
      </c>
      <c r="AI475" t="str">
        <f>IF(score!$N475=".",".",IF(score!$N475=0,"1",IF(score!$N475=25,"0",IF(score!$N475=50,"0",IF(score!$N475=75,"0",IF(score!$N475=100,"0"))))))</f>
        <v>0</v>
      </c>
      <c r="AJ475" t="str">
        <f>IF(score!$N475=".",".",IF(score!$N475=0,"0",IF(score!$N475=25,"1",IF(score!$N475=50,"0",IF(score!$N475=75,"0",IF(score!$N475=100,"0"))))))</f>
        <v>0</v>
      </c>
      <c r="AK475" t="str">
        <f>IF(score!$N475=".",".",IF(score!$N475=0,"0",IF(score!$N475=25,"0",IF(score!$N475=50,"1",IF(score!$N475=75,"0",IF(score!$N475=100,"0"))))))</f>
        <v>0</v>
      </c>
      <c r="AL475" t="str">
        <f>IF(score!$N475=".",".",IF(score!$N475=0,"0",IF(score!$N475=25,"0",IF(score!$N475=50,"0",IF(score!$N475=75,"1",IF(score!$N475=100,"0"))))))</f>
        <v>0</v>
      </c>
      <c r="AN475">
        <f t="shared" si="490"/>
        <v>0</v>
      </c>
      <c r="AO475">
        <f t="shared" si="491"/>
        <v>0</v>
      </c>
      <c r="AP475">
        <f t="shared" si="492"/>
        <v>-3.0239600000000002</v>
      </c>
      <c r="AQ475">
        <f t="shared" si="493"/>
        <v>0</v>
      </c>
      <c r="AR475">
        <f t="shared" si="494"/>
        <v>0</v>
      </c>
      <c r="AS475">
        <f t="shared" si="495"/>
        <v>-3.4555500000000001</v>
      </c>
      <c r="AT475">
        <f t="shared" si="496"/>
        <v>0</v>
      </c>
      <c r="AU475">
        <f t="shared" si="497"/>
        <v>-2.7355700000000001</v>
      </c>
      <c r="AV475">
        <f t="shared" si="498"/>
        <v>0</v>
      </c>
      <c r="AW475">
        <f t="shared" si="499"/>
        <v>0</v>
      </c>
      <c r="AX475">
        <f t="shared" si="500"/>
        <v>0</v>
      </c>
      <c r="AY475">
        <f t="shared" si="501"/>
        <v>0</v>
      </c>
      <c r="AZ475">
        <f t="shared" si="502"/>
        <v>0</v>
      </c>
      <c r="BA475">
        <f t="shared" si="503"/>
        <v>0</v>
      </c>
      <c r="BB475">
        <f t="shared" si="504"/>
        <v>0</v>
      </c>
      <c r="BC475">
        <f t="shared" si="505"/>
        <v>0</v>
      </c>
      <c r="BD475">
        <f t="shared" si="506"/>
        <v>0</v>
      </c>
      <c r="BE475">
        <f t="shared" si="507"/>
        <v>0</v>
      </c>
      <c r="BF475">
        <f t="shared" si="508"/>
        <v>0</v>
      </c>
      <c r="BG475">
        <f t="shared" si="509"/>
        <v>1.3668899999999999</v>
      </c>
      <c r="BH475">
        <f t="shared" si="510"/>
        <v>0</v>
      </c>
      <c r="BI475">
        <f t="shared" si="511"/>
        <v>0</v>
      </c>
      <c r="BJ475">
        <f t="shared" si="512"/>
        <v>0</v>
      </c>
      <c r="BK475">
        <f t="shared" si="513"/>
        <v>-1.6185</v>
      </c>
      <c r="BL475">
        <f t="shared" si="514"/>
        <v>0</v>
      </c>
      <c r="BM475">
        <f t="shared" si="515"/>
        <v>0</v>
      </c>
      <c r="BN475">
        <f t="shared" si="516"/>
        <v>0</v>
      </c>
      <c r="BO475">
        <f t="shared" si="517"/>
        <v>3.4159299999999999</v>
      </c>
      <c r="BP475">
        <f t="shared" si="518"/>
        <v>0</v>
      </c>
      <c r="BQ475">
        <f t="shared" si="519"/>
        <v>0</v>
      </c>
      <c r="BR475">
        <f t="shared" si="520"/>
        <v>0</v>
      </c>
      <c r="BS475">
        <f t="shared" si="521"/>
        <v>0</v>
      </c>
      <c r="BT475">
        <f t="shared" si="522"/>
        <v>0</v>
      </c>
      <c r="BU475">
        <f t="shared" si="523"/>
        <v>0</v>
      </c>
      <c r="BV475">
        <f t="shared" si="524"/>
        <v>0</v>
      </c>
      <c r="BX475">
        <f t="shared" si="525"/>
        <v>0</v>
      </c>
      <c r="BY475">
        <f t="shared" si="526"/>
        <v>0</v>
      </c>
      <c r="BZ475">
        <f t="shared" si="527"/>
        <v>3.4819999999999997E-2</v>
      </c>
      <c r="CA475">
        <f t="shared" si="528"/>
        <v>0</v>
      </c>
      <c r="CB475">
        <f t="shared" si="529"/>
        <v>0</v>
      </c>
      <c r="CC475">
        <f t="shared" si="530"/>
        <v>1.8684000000000001</v>
      </c>
      <c r="CD475">
        <f t="shared" si="531"/>
        <v>0</v>
      </c>
      <c r="CE475">
        <f t="shared" si="532"/>
        <v>1.43103</v>
      </c>
      <c r="CF475">
        <f t="shared" si="533"/>
        <v>0</v>
      </c>
      <c r="CG475">
        <f t="shared" si="534"/>
        <v>0</v>
      </c>
      <c r="CH475">
        <f t="shared" si="535"/>
        <v>0</v>
      </c>
      <c r="CI475">
        <f t="shared" si="536"/>
        <v>0</v>
      </c>
      <c r="CJ475">
        <f t="shared" si="537"/>
        <v>0</v>
      </c>
      <c r="CK475">
        <f t="shared" si="538"/>
        <v>0</v>
      </c>
      <c r="CL475">
        <f t="shared" si="539"/>
        <v>0</v>
      </c>
      <c r="CM475">
        <f t="shared" si="540"/>
        <v>0</v>
      </c>
      <c r="CN475">
        <f t="shared" si="541"/>
        <v>0</v>
      </c>
      <c r="CO475">
        <f t="shared" si="542"/>
        <v>0</v>
      </c>
      <c r="CP475">
        <f t="shared" si="543"/>
        <v>0</v>
      </c>
      <c r="CQ475">
        <f t="shared" si="544"/>
        <v>-4.09842</v>
      </c>
      <c r="CR475">
        <f t="shared" si="545"/>
        <v>0</v>
      </c>
      <c r="CS475">
        <f t="shared" si="546"/>
        <v>0</v>
      </c>
      <c r="CT475">
        <f t="shared" si="547"/>
        <v>0</v>
      </c>
      <c r="CU475">
        <f t="shared" si="548"/>
        <v>-3.2980499999999999</v>
      </c>
      <c r="CV475">
        <f t="shared" si="549"/>
        <v>0</v>
      </c>
      <c r="CW475">
        <f t="shared" si="550"/>
        <v>0</v>
      </c>
      <c r="CX475">
        <f t="shared" si="551"/>
        <v>0</v>
      </c>
      <c r="CY475">
        <f t="shared" si="552"/>
        <v>-10.779109999999999</v>
      </c>
      <c r="CZ475">
        <f t="shared" si="553"/>
        <v>0</v>
      </c>
      <c r="DA475">
        <f t="shared" si="554"/>
        <v>0</v>
      </c>
      <c r="DB475">
        <f t="shared" si="555"/>
        <v>0</v>
      </c>
      <c r="DC475">
        <f t="shared" si="556"/>
        <v>0</v>
      </c>
      <c r="DD475">
        <f t="shared" si="557"/>
        <v>0</v>
      </c>
      <c r="DE475">
        <f t="shared" si="558"/>
        <v>0</v>
      </c>
      <c r="DF475">
        <f t="shared" si="559"/>
        <v>0</v>
      </c>
    </row>
    <row r="476" spans="1:110" x14ac:dyDescent="0.25">
      <c r="A476" s="4">
        <f>raw!$A476:$A476</f>
        <v>43357</v>
      </c>
      <c r="B476" s="6" t="str">
        <f>raw!$B476:$B476</f>
        <v>0012-0026</v>
      </c>
      <c r="D476" t="str">
        <f>IF(score!$C476=".",".",IF(score!$C476=0,"1",IF(score!$C476=25,"0",IF(score!$C476=50,"0",IF(score!$C476=75,"0",IF(score!$C476=100,"0"))))))</f>
        <v>0</v>
      </c>
      <c r="E476" t="str">
        <f>IF(score!$C476=".",".",IF(score!$C476=0,"0",IF(score!$C476=25,"1",IF(score!$C476=50,"0",IF(score!$C476=75,"0",IF(score!$C476=100,"0"))))))</f>
        <v>0</v>
      </c>
      <c r="F476" t="str">
        <f>IF(score!$C476=".",".",IF(score!$C476=0,"0",IF(score!$C476=25,"0",IF(score!$C476=50,"1",IF(score!$C476=75,"0",IF(score!$C476=100,"0"))))))</f>
        <v>1</v>
      </c>
      <c r="G476" t="str">
        <f>IF(score!$C476=".",".",IF(score!$C476=0,"0",IF(score!$C476=25,"0",IF(score!$C476=50,"0",IF(score!$C476=75,"1",IF(score!$C476=100,"0"))))))</f>
        <v>0</v>
      </c>
      <c r="H476" t="str">
        <f>IF(score!$D476=".",".",IF(score!$D476=0,"1",IF(score!$D476=50,"0",IF(score!$D476=100,"0"))))</f>
        <v>1</v>
      </c>
      <c r="I476" t="str">
        <f>IF(score!$D476=".",".",IF(score!$D476=0,"0",IF(score!$D476=50,"1",IF(score!$D476=100,"0"))))</f>
        <v>0</v>
      </c>
      <c r="J476" t="str">
        <f>IF(score!$E476=".",".",IF(score!$E476=0,"1",IF(score!$E476=50,"0",IF(score!$E476=100,"0"))))</f>
        <v>0</v>
      </c>
      <c r="K476" t="str">
        <f>IF(score!$E476=".",".",IF(score!$E476=0,"0",IF(score!$E476=50,"1",IF(score!$E476=100,"0"))))</f>
        <v>1</v>
      </c>
      <c r="L476" t="str">
        <f>IF(score!$F476=".",".",IF(score!$F476=0,"1",IF(score!$F476=100,"0")))</f>
        <v>1</v>
      </c>
      <c r="M476" t="str">
        <f>IF(score!$G476=".",".",IF(score!$G476=0,"1",IF(score!$G476=100,"0")))</f>
        <v>1</v>
      </c>
      <c r="N476" t="str">
        <f>IF(score!$H476=".",".",IF(score!$H476=0,"1",IF(score!$H476=100,"0")))</f>
        <v>0</v>
      </c>
      <c r="O476" t="str">
        <f>IF(score!$I476=".",".",IF(score!$I476=0,"1",IF(score!$I476=50,"0",IF(score!$I476=100,"0"))))</f>
        <v>0</v>
      </c>
      <c r="P476" t="str">
        <f>IF(score!$J476=".",".",IF(score!$J476=0,"1",IF(score!$J476=25,"0",IF(score!$J476=50,"0",IF(score!$J476=75,"0",IF(score!$J476=100,"0"))))))</f>
        <v>0</v>
      </c>
      <c r="Q476" t="str">
        <f>IF(score!$J476=".",".",IF(score!$J476=0,"0",IF(score!$J476=25,"1",IF(score!$J476=50,"0",IF(score!$J476=75,"0",IF(score!$J476=100,"0"))))))</f>
        <v>0</v>
      </c>
      <c r="R476" t="str">
        <f>IF(score!$J476=".",".",IF(score!$J476=0,"0",IF(score!$J476=25,"0",IF(score!$J476=50,"1",IF(score!$J476=75,"0",IF(score!$J476=100,"0"))))))</f>
        <v>1</v>
      </c>
      <c r="S476" t="str">
        <f>IF(score!$J476=".",".",IF(score!$J476=0,"0",IF(score!$J476=25,"0",IF(score!$J476=50,"0",IF(score!$J476=75,"1",IF(score!$J476=100,"0"))))))</f>
        <v>0</v>
      </c>
      <c r="T476" t="str">
        <f>IF(score!$K476=".",".",IF(score!$K476=0,"1",IF(score!$K476=20,"0",IF(score!$K476=40,"0",IF(score!$K476=60,"0",IF(score!$K476=80,"0",IF(score!$K476=100,"0")))))))</f>
        <v>0</v>
      </c>
      <c r="U476" t="str">
        <f>IF(score!$K476=".",".",IF(score!$K476=0,"0",IF(score!$K476=20,"1",IF(score!$K476=40,"0",IF(score!$K476=60,"0",IF(score!$K476=80,"0",IF(score!$K476=100,"0")))))))</f>
        <v>0</v>
      </c>
      <c r="V476" t="str">
        <f>IF(score!$K476=".",".",IF(score!$K476=0,"0",IF(score!$K476=20,"0",IF(score!$K476=40,"1",IF(score!$K476=60,"0",IF(score!$K476=80,"0",IF(score!$K476=100,"0")))))))</f>
        <v>0</v>
      </c>
      <c r="W476" t="str">
        <f>IF(score!$K476=".",".",IF(score!$K476=0,"0",IF(score!$K476=20,"0",IF(score!$K476=40,"0",IF(score!$K476=60,"1",IF(score!$K476=80,"0",IF(score!$K476=100,"0")))))))</f>
        <v>0</v>
      </c>
      <c r="X476" t="str">
        <f>IF(score!$K476=".",".",IF(score!$K476=0,"0",IF(score!$K476=20,"0",IF(score!$K476=40,"0",IF(score!$K476=60,"0",IF(score!$K476=80,"1",IF(score!$K476=100,"0")))))))</f>
        <v>0</v>
      </c>
      <c r="Y476" t="str">
        <f>IF(score!$L476=".",".",IF(score!$L476=0,"1",IF(score!$L476=20,"0",IF(score!$L476=40,"0",IF(score!$L476=60,"0",IF(score!$L476=80,"0",IF(score!$L476=100,"0")))))))</f>
        <v>0</v>
      </c>
      <c r="Z476" t="str">
        <f>IF(score!$L476=".",".",IF(score!$L476=0,"0",IF(score!$L476=20,"1",IF(score!$L476=40,"0",IF(score!$L476=60,"0",IF(score!$L476=80,"0",IF(score!$L476=100,"0")))))))</f>
        <v>0</v>
      </c>
      <c r="AA476" t="str">
        <f>IF(score!$L476=".",".",IF(score!$L476=0,"0",IF(score!$L476=20,"0",IF(score!$L476=40,"1",IF(score!$L476=60,"0",IF(score!$L476=80,"0",IF(score!$L476=100,"0")))))))</f>
        <v>1</v>
      </c>
      <c r="AB476" t="str">
        <f>IF(score!$L476=".",".",IF(score!$L476=0,"0",IF(score!$L476=20,"0",IF(score!$L476=40,"0",IF(score!$L476=60,"1",IF(score!$L476=80,"0",IF(score!$L476=100,"0")))))))</f>
        <v>0</v>
      </c>
      <c r="AC476" t="str">
        <f>IF(score!$L476=".",".",IF(score!$L476=0,"0",IF(score!$L476=20,"0",IF(score!$L476=40,"0",IF(score!$L476=60,"0",IF(score!$L476=80,"1",IF(score!L476=100,"0")))))))</f>
        <v>0</v>
      </c>
      <c r="AD476" t="str">
        <f>IF(score!$M476=".",".",IF(score!$M476=0,"1",IF(score!$M476=20,"0",IF(score!$M476=40,"0",IF(score!$M476=60,"0",IF(score!$M476=80,"0",IF(score!$M476=100,"0")))))))</f>
        <v>0</v>
      </c>
      <c r="AE476" t="str">
        <f>IF(score!$M476=".",".",IF(score!$M476=0,"0",IF(score!$M476=20,"1",IF(score!$M476=40,"0",IF(score!$M476=60,"0",IF(score!$M476=80,"0",IF(score!$M476=100,"0")))))))</f>
        <v>0</v>
      </c>
      <c r="AF476" t="str">
        <f>IF(score!$M476=".",".",IF(score!$M476=0,"0",IF(score!$M476=20,"0",IF(score!$M476=40,"1",IF(score!$M476=60,"0",IF(score!$M476=80,"0",IF(score!$M476=100,"0")))))))</f>
        <v>0</v>
      </c>
      <c r="AG476" t="str">
        <f>IF(score!$M476=".",".",IF(score!$M476=0,"0",IF(score!$M476=20,"0",IF(score!$M476=40,"0",IF(score!$M476=60,"1",IF(score!$M476=80,"0",IF(score!$M476=100,"0")))))))</f>
        <v>0</v>
      </c>
      <c r="AH476" t="str">
        <f>IF(score!$M476=".",".",IF(score!$M476=0,"0",IF(score!$M476=20,"0",IF(score!$M476=40,"0",IF(score!$M476=60,"0",IF(score!$M476=80,"1",IF(score!$M476=100,"0")))))))</f>
        <v>1</v>
      </c>
      <c r="AI476" t="str">
        <f>IF(score!$N476=".",".",IF(score!$N476=0,"1",IF(score!$N476=25,"0",IF(score!$N476=50,"0",IF(score!$N476=75,"0",IF(score!$N476=100,"0"))))))</f>
        <v>0</v>
      </c>
      <c r="AJ476" t="str">
        <f>IF(score!$N476=".",".",IF(score!$N476=0,"0",IF(score!$N476=25,"1",IF(score!$N476=50,"0",IF(score!$N476=75,"0",IF(score!$N476=100,"0"))))))</f>
        <v>0</v>
      </c>
      <c r="AK476" t="str">
        <f>IF(score!$N476=".",".",IF(score!$N476=0,"0",IF(score!$N476=25,"0",IF(score!$N476=50,"1",IF(score!$N476=75,"0",IF(score!$N476=100,"0"))))))</f>
        <v>0</v>
      </c>
      <c r="AL476" t="str">
        <f>IF(score!$N476=".",".",IF(score!$N476=0,"0",IF(score!$N476=25,"0",IF(score!$N476=50,"0",IF(score!$N476=75,"1",IF(score!$N476=100,"0"))))))</f>
        <v>0</v>
      </c>
      <c r="AN476">
        <f t="shared" si="490"/>
        <v>0</v>
      </c>
      <c r="AO476">
        <f t="shared" si="491"/>
        <v>0</v>
      </c>
      <c r="AP476">
        <f t="shared" si="492"/>
        <v>-3.0239600000000002</v>
      </c>
      <c r="AQ476">
        <f t="shared" si="493"/>
        <v>0</v>
      </c>
      <c r="AR476">
        <f t="shared" si="494"/>
        <v>-7.2321600000000004</v>
      </c>
      <c r="AS476">
        <f t="shared" si="495"/>
        <v>0</v>
      </c>
      <c r="AT476">
        <f t="shared" si="496"/>
        <v>0</v>
      </c>
      <c r="AU476">
        <f t="shared" si="497"/>
        <v>-2.7355700000000001</v>
      </c>
      <c r="AV476">
        <f t="shared" si="498"/>
        <v>-4.6161700000000003</v>
      </c>
      <c r="AW476">
        <f t="shared" si="499"/>
        <v>-5.5174700000000003</v>
      </c>
      <c r="AX476">
        <f t="shared" si="500"/>
        <v>0</v>
      </c>
      <c r="AY476">
        <f t="shared" si="501"/>
        <v>0</v>
      </c>
      <c r="AZ476">
        <f t="shared" si="502"/>
        <v>0</v>
      </c>
      <c r="BA476">
        <f t="shared" si="503"/>
        <v>0</v>
      </c>
      <c r="BB476">
        <f t="shared" si="504"/>
        <v>-6.5052199999999996</v>
      </c>
      <c r="BC476">
        <f t="shared" si="505"/>
        <v>0</v>
      </c>
      <c r="BD476">
        <f t="shared" si="506"/>
        <v>0</v>
      </c>
      <c r="BE476">
        <f t="shared" si="507"/>
        <v>0</v>
      </c>
      <c r="BF476">
        <f t="shared" si="508"/>
        <v>0</v>
      </c>
      <c r="BG476">
        <f t="shared" si="509"/>
        <v>0</v>
      </c>
      <c r="BH476">
        <f t="shared" si="510"/>
        <v>0</v>
      </c>
      <c r="BI476">
        <f t="shared" si="511"/>
        <v>0</v>
      </c>
      <c r="BJ476">
        <f t="shared" si="512"/>
        <v>0</v>
      </c>
      <c r="BK476">
        <f t="shared" si="513"/>
        <v>-1.6185</v>
      </c>
      <c r="BL476">
        <f t="shared" si="514"/>
        <v>0</v>
      </c>
      <c r="BM476">
        <f t="shared" si="515"/>
        <v>0</v>
      </c>
      <c r="BN476">
        <f t="shared" si="516"/>
        <v>0</v>
      </c>
      <c r="BO476">
        <f t="shared" si="517"/>
        <v>0</v>
      </c>
      <c r="BP476">
        <f t="shared" si="518"/>
        <v>0</v>
      </c>
      <c r="BQ476">
        <f t="shared" si="519"/>
        <v>0</v>
      </c>
      <c r="BR476">
        <f t="shared" si="520"/>
        <v>0.41188000000000002</v>
      </c>
      <c r="BS476">
        <f t="shared" si="521"/>
        <v>0</v>
      </c>
      <c r="BT476">
        <f t="shared" si="522"/>
        <v>0</v>
      </c>
      <c r="BU476">
        <f t="shared" si="523"/>
        <v>0</v>
      </c>
      <c r="BV476">
        <f t="shared" si="524"/>
        <v>0</v>
      </c>
      <c r="BX476">
        <f t="shared" si="525"/>
        <v>0</v>
      </c>
      <c r="BY476">
        <f t="shared" si="526"/>
        <v>0</v>
      </c>
      <c r="BZ476">
        <f t="shared" si="527"/>
        <v>3.4819999999999997E-2</v>
      </c>
      <c r="CA476">
        <f t="shared" si="528"/>
        <v>0</v>
      </c>
      <c r="CB476">
        <f t="shared" si="529"/>
        <v>3.9311500000000001</v>
      </c>
      <c r="CC476">
        <f t="shared" si="530"/>
        <v>0</v>
      </c>
      <c r="CD476">
        <f t="shared" si="531"/>
        <v>0</v>
      </c>
      <c r="CE476">
        <f t="shared" si="532"/>
        <v>1.43103</v>
      </c>
      <c r="CF476">
        <f t="shared" si="533"/>
        <v>1.4406000000000001</v>
      </c>
      <c r="CG476">
        <f t="shared" si="534"/>
        <v>1.6696800000000001</v>
      </c>
      <c r="CH476">
        <f t="shared" si="535"/>
        <v>0</v>
      </c>
      <c r="CI476">
        <f t="shared" si="536"/>
        <v>0</v>
      </c>
      <c r="CJ476">
        <f t="shared" si="537"/>
        <v>0</v>
      </c>
      <c r="CK476">
        <f t="shared" si="538"/>
        <v>0</v>
      </c>
      <c r="CL476">
        <f t="shared" si="539"/>
        <v>1.4938400000000001</v>
      </c>
      <c r="CM476">
        <f t="shared" si="540"/>
        <v>0</v>
      </c>
      <c r="CN476">
        <f t="shared" si="541"/>
        <v>0</v>
      </c>
      <c r="CO476">
        <f t="shared" si="542"/>
        <v>0</v>
      </c>
      <c r="CP476">
        <f t="shared" si="543"/>
        <v>0</v>
      </c>
      <c r="CQ476">
        <f t="shared" si="544"/>
        <v>0</v>
      </c>
      <c r="CR476">
        <f t="shared" si="545"/>
        <v>0</v>
      </c>
      <c r="CS476">
        <f t="shared" si="546"/>
        <v>0</v>
      </c>
      <c r="CT476">
        <f t="shared" si="547"/>
        <v>0</v>
      </c>
      <c r="CU476">
        <f t="shared" si="548"/>
        <v>-3.2980499999999999</v>
      </c>
      <c r="CV476">
        <f t="shared" si="549"/>
        <v>0</v>
      </c>
      <c r="CW476">
        <f t="shared" si="550"/>
        <v>0</v>
      </c>
      <c r="CX476">
        <f t="shared" si="551"/>
        <v>0</v>
      </c>
      <c r="CY476">
        <f t="shared" si="552"/>
        <v>0</v>
      </c>
      <c r="CZ476">
        <f t="shared" si="553"/>
        <v>0</v>
      </c>
      <c r="DA476">
        <f t="shared" si="554"/>
        <v>0</v>
      </c>
      <c r="DB476">
        <f t="shared" si="555"/>
        <v>-1.9593400000000001</v>
      </c>
      <c r="DC476">
        <f t="shared" si="556"/>
        <v>0</v>
      </c>
      <c r="DD476">
        <f t="shared" si="557"/>
        <v>0</v>
      </c>
      <c r="DE476">
        <f t="shared" si="558"/>
        <v>0</v>
      </c>
      <c r="DF476">
        <f t="shared" si="559"/>
        <v>0</v>
      </c>
    </row>
    <row r="477" spans="1:110" x14ac:dyDescent="0.25">
      <c r="A477" s="4">
        <f>raw!$A477:$A477</f>
        <v>43357</v>
      </c>
      <c r="B477" s="6" t="str">
        <f>raw!$B477:$B477</f>
        <v>0012-0027</v>
      </c>
      <c r="D477" t="str">
        <f>IF(score!$C477=".",".",IF(score!$C477=0,"1",IF(score!$C477=25,"0",IF(score!$C477=50,"0",IF(score!$C477=75,"0",IF(score!$C477=100,"0"))))))</f>
        <v>0</v>
      </c>
      <c r="E477" t="str">
        <f>IF(score!$C477=".",".",IF(score!$C477=0,"0",IF(score!$C477=25,"1",IF(score!$C477=50,"0",IF(score!$C477=75,"0",IF(score!$C477=100,"0"))))))</f>
        <v>1</v>
      </c>
      <c r="F477" t="str">
        <f>IF(score!$C477=".",".",IF(score!$C477=0,"0",IF(score!$C477=25,"0",IF(score!$C477=50,"1",IF(score!$C477=75,"0",IF(score!$C477=100,"0"))))))</f>
        <v>0</v>
      </c>
      <c r="G477" t="str">
        <f>IF(score!$C477=".",".",IF(score!$C477=0,"0",IF(score!$C477=25,"0",IF(score!$C477=50,"0",IF(score!$C477=75,"1",IF(score!$C477=100,"0"))))))</f>
        <v>0</v>
      </c>
      <c r="H477" t="str">
        <f>IF(score!$D477=".",".",IF(score!$D477=0,"1",IF(score!$D477=50,"0",IF(score!$D477=100,"0"))))</f>
        <v>0</v>
      </c>
      <c r="I477" t="str">
        <f>IF(score!$D477=".",".",IF(score!$D477=0,"0",IF(score!$D477=50,"1",IF(score!$D477=100,"0"))))</f>
        <v>0</v>
      </c>
      <c r="J477" t="str">
        <f>IF(score!$E477=".",".",IF(score!$E477=0,"1",IF(score!$E477=50,"0",IF(score!$E477=100,"0"))))</f>
        <v>0</v>
      </c>
      <c r="K477" t="str">
        <f>IF(score!$E477=".",".",IF(score!$E477=0,"0",IF(score!$E477=50,"1",IF(score!$E477=100,"0"))))</f>
        <v>0</v>
      </c>
      <c r="L477" t="str">
        <f>IF(score!$F477=".",".",IF(score!$F477=0,"1",IF(score!$F477=100,"0")))</f>
        <v>0</v>
      </c>
      <c r="M477" t="str">
        <f>IF(score!$G477=".",".",IF(score!$G477=0,"1",IF(score!$G477=100,"0")))</f>
        <v>0</v>
      </c>
      <c r="N477" t="str">
        <f>IF(score!$H477=".",".",IF(score!$H477=0,"1",IF(score!$H477=100,"0")))</f>
        <v>0</v>
      </c>
      <c r="O477" t="str">
        <f>IF(score!$I477=".",".",IF(score!$I477=0,"1",IF(score!$I477=50,"0",IF(score!$I477=100,"0"))))</f>
        <v>0</v>
      </c>
      <c r="P477" t="str">
        <f>IF(score!$J477=".",".",IF(score!$J477=0,"1",IF(score!$J477=25,"0",IF(score!$J477=50,"0",IF(score!$J477=75,"0",IF(score!$J477=100,"0"))))))</f>
        <v>0</v>
      </c>
      <c r="Q477" t="str">
        <f>IF(score!$J477=".",".",IF(score!$J477=0,"0",IF(score!$J477=25,"1",IF(score!$J477=50,"0",IF(score!$J477=75,"0",IF(score!$J477=100,"0"))))))</f>
        <v>0</v>
      </c>
      <c r="R477" t="str">
        <f>IF(score!$J477=".",".",IF(score!$J477=0,"0",IF(score!$J477=25,"0",IF(score!$J477=50,"1",IF(score!$J477=75,"0",IF(score!$J477=100,"0"))))))</f>
        <v>0</v>
      </c>
      <c r="S477" t="str">
        <f>IF(score!$J477=".",".",IF(score!$J477=0,"0",IF(score!$J477=25,"0",IF(score!$J477=50,"0",IF(score!$J477=75,"1",IF(score!$J477=100,"0"))))))</f>
        <v>0</v>
      </c>
      <c r="T477" t="str">
        <f>IF(score!$K477=".",".",IF(score!$K477=0,"1",IF(score!$K477=20,"0",IF(score!$K477=40,"0",IF(score!$K477=60,"0",IF(score!$K477=80,"0",IF(score!$K477=100,"0")))))))</f>
        <v>0</v>
      </c>
      <c r="U477" t="str">
        <f>IF(score!$K477=".",".",IF(score!$K477=0,"0",IF(score!$K477=20,"1",IF(score!$K477=40,"0",IF(score!$K477=60,"0",IF(score!$K477=80,"0",IF(score!$K477=100,"0")))))))</f>
        <v>0</v>
      </c>
      <c r="V477" t="str">
        <f>IF(score!$K477=".",".",IF(score!$K477=0,"0",IF(score!$K477=20,"0",IF(score!$K477=40,"1",IF(score!$K477=60,"0",IF(score!$K477=80,"0",IF(score!$K477=100,"0")))))))</f>
        <v>0</v>
      </c>
      <c r="W477" t="str">
        <f>IF(score!$K477=".",".",IF(score!$K477=0,"0",IF(score!$K477=20,"0",IF(score!$K477=40,"0",IF(score!$K477=60,"1",IF(score!$K477=80,"0",IF(score!$K477=100,"0")))))))</f>
        <v>0</v>
      </c>
      <c r="X477" t="str">
        <f>IF(score!$K477=".",".",IF(score!$K477=0,"0",IF(score!$K477=20,"0",IF(score!$K477=40,"0",IF(score!$K477=60,"0",IF(score!$K477=80,"1",IF(score!$K477=100,"0")))))))</f>
        <v>1</v>
      </c>
      <c r="Y477" t="str">
        <f>IF(score!$L477=".",".",IF(score!$L477=0,"1",IF(score!$L477=20,"0",IF(score!$L477=40,"0",IF(score!$L477=60,"0",IF(score!$L477=80,"0",IF(score!$L477=100,"0")))))))</f>
        <v>0</v>
      </c>
      <c r="Z477" t="str">
        <f>IF(score!$L477=".",".",IF(score!$L477=0,"0",IF(score!$L477=20,"1",IF(score!$L477=40,"0",IF(score!$L477=60,"0",IF(score!$L477=80,"0",IF(score!$L477=100,"0")))))))</f>
        <v>0</v>
      </c>
      <c r="AA477" t="str">
        <f>IF(score!$L477=".",".",IF(score!$L477=0,"0",IF(score!$L477=20,"0",IF(score!$L477=40,"1",IF(score!$L477=60,"0",IF(score!$L477=80,"0",IF(score!$L477=100,"0")))))))</f>
        <v>0</v>
      </c>
      <c r="AB477" t="str">
        <f>IF(score!$L477=".",".",IF(score!$L477=0,"0",IF(score!$L477=20,"0",IF(score!$L477=40,"0",IF(score!$L477=60,"1",IF(score!$L477=80,"0",IF(score!$L477=100,"0")))))))</f>
        <v>1</v>
      </c>
      <c r="AC477" t="str">
        <f>IF(score!$L477=".",".",IF(score!$L477=0,"0",IF(score!$L477=20,"0",IF(score!$L477=40,"0",IF(score!$L477=60,"0",IF(score!$L477=80,"1",IF(score!L477=100,"0")))))))</f>
        <v>0</v>
      </c>
      <c r="AD477" t="str">
        <f>IF(score!$M477=".",".",IF(score!$M477=0,"1",IF(score!$M477=20,"0",IF(score!$M477=40,"0",IF(score!$M477=60,"0",IF(score!$M477=80,"0",IF(score!$M477=100,"0")))))))</f>
        <v>0</v>
      </c>
      <c r="AE477" t="str">
        <f>IF(score!$M477=".",".",IF(score!$M477=0,"0",IF(score!$M477=20,"1",IF(score!$M477=40,"0",IF(score!$M477=60,"0",IF(score!$M477=80,"0",IF(score!$M477=100,"0")))))))</f>
        <v>0</v>
      </c>
      <c r="AF477" t="str">
        <f>IF(score!$M477=".",".",IF(score!$M477=0,"0",IF(score!$M477=20,"0",IF(score!$M477=40,"1",IF(score!$M477=60,"0",IF(score!$M477=80,"0",IF(score!$M477=100,"0")))))))</f>
        <v>0</v>
      </c>
      <c r="AG477" t="str">
        <f>IF(score!$M477=".",".",IF(score!$M477=0,"0",IF(score!$M477=20,"0",IF(score!$M477=40,"0",IF(score!$M477=60,"1",IF(score!$M477=80,"0",IF(score!$M477=100,"0")))))))</f>
        <v>0</v>
      </c>
      <c r="AH477" t="str">
        <f>IF(score!$M477=".",".",IF(score!$M477=0,"0",IF(score!$M477=20,"0",IF(score!$M477=40,"0",IF(score!$M477=60,"0",IF(score!$M477=80,"1",IF(score!$M477=100,"0")))))))</f>
        <v>0</v>
      </c>
      <c r="AI477" t="str">
        <f>IF(score!$N477=".",".",IF(score!$N477=0,"1",IF(score!$N477=25,"0",IF(score!$N477=50,"0",IF(score!$N477=75,"0",IF(score!$N477=100,"0"))))))</f>
        <v>0</v>
      </c>
      <c r="AJ477" t="str">
        <f>IF(score!$N477=".",".",IF(score!$N477=0,"0",IF(score!$N477=25,"1",IF(score!$N477=50,"0",IF(score!$N477=75,"0",IF(score!$N477=100,"0"))))))</f>
        <v>0</v>
      </c>
      <c r="AK477" t="str">
        <f>IF(score!$N477=".",".",IF(score!$N477=0,"0",IF(score!$N477=25,"0",IF(score!$N477=50,"1",IF(score!$N477=75,"0",IF(score!$N477=100,"0"))))))</f>
        <v>0</v>
      </c>
      <c r="AL477" t="str">
        <f>IF(score!$N477=".",".",IF(score!$N477=0,"0",IF(score!$N477=25,"0",IF(score!$N477=50,"0",IF(score!$N477=75,"1",IF(score!$N477=100,"0"))))))</f>
        <v>0</v>
      </c>
      <c r="AN477">
        <f t="shared" si="490"/>
        <v>0</v>
      </c>
      <c r="AO477">
        <f t="shared" si="491"/>
        <v>-5.5646100000000001</v>
      </c>
      <c r="AP477">
        <f t="shared" si="492"/>
        <v>0</v>
      </c>
      <c r="AQ477">
        <f t="shared" si="493"/>
        <v>0</v>
      </c>
      <c r="AR477">
        <f t="shared" si="494"/>
        <v>0</v>
      </c>
      <c r="AS477">
        <f t="shared" si="495"/>
        <v>0</v>
      </c>
      <c r="AT477">
        <f t="shared" si="496"/>
        <v>0</v>
      </c>
      <c r="AU477">
        <f t="shared" si="497"/>
        <v>0</v>
      </c>
      <c r="AV477">
        <f t="shared" si="498"/>
        <v>0</v>
      </c>
      <c r="AW477">
        <f t="shared" si="499"/>
        <v>0</v>
      </c>
      <c r="AX477">
        <f t="shared" si="500"/>
        <v>0</v>
      </c>
      <c r="AY477">
        <f t="shared" si="501"/>
        <v>0</v>
      </c>
      <c r="AZ477">
        <f t="shared" si="502"/>
        <v>0</v>
      </c>
      <c r="BA477">
        <f t="shared" si="503"/>
        <v>0</v>
      </c>
      <c r="BB477">
        <f t="shared" si="504"/>
        <v>0</v>
      </c>
      <c r="BC477">
        <f t="shared" si="505"/>
        <v>0</v>
      </c>
      <c r="BD477">
        <f t="shared" si="506"/>
        <v>0</v>
      </c>
      <c r="BE477">
        <f t="shared" si="507"/>
        <v>0</v>
      </c>
      <c r="BF477">
        <f t="shared" si="508"/>
        <v>0</v>
      </c>
      <c r="BG477">
        <f t="shared" si="509"/>
        <v>0</v>
      </c>
      <c r="BH477">
        <f t="shared" si="510"/>
        <v>0.66513999999999995</v>
      </c>
      <c r="BI477">
        <f t="shared" si="511"/>
        <v>0</v>
      </c>
      <c r="BJ477">
        <f t="shared" si="512"/>
        <v>0</v>
      </c>
      <c r="BK477">
        <f t="shared" si="513"/>
        <v>0</v>
      </c>
      <c r="BL477">
        <f t="shared" si="514"/>
        <v>-1.1438699999999999</v>
      </c>
      <c r="BM477">
        <f t="shared" si="515"/>
        <v>0</v>
      </c>
      <c r="BN477">
        <f t="shared" si="516"/>
        <v>0</v>
      </c>
      <c r="BO477">
        <f t="shared" si="517"/>
        <v>0</v>
      </c>
      <c r="BP477">
        <f t="shared" si="518"/>
        <v>0</v>
      </c>
      <c r="BQ477">
        <f t="shared" si="519"/>
        <v>0</v>
      </c>
      <c r="BR477">
        <f t="shared" si="520"/>
        <v>0</v>
      </c>
      <c r="BS477">
        <f t="shared" si="521"/>
        <v>0</v>
      </c>
      <c r="BT477">
        <f t="shared" si="522"/>
        <v>0</v>
      </c>
      <c r="BU477">
        <f t="shared" si="523"/>
        <v>0</v>
      </c>
      <c r="BV477">
        <f t="shared" si="524"/>
        <v>0</v>
      </c>
      <c r="BX477">
        <f t="shared" si="525"/>
        <v>0</v>
      </c>
      <c r="BY477">
        <f t="shared" si="526"/>
        <v>-0.16891</v>
      </c>
      <c r="BZ477">
        <f t="shared" si="527"/>
        <v>0</v>
      </c>
      <c r="CA477">
        <f t="shared" si="528"/>
        <v>0</v>
      </c>
      <c r="CB477">
        <f t="shared" si="529"/>
        <v>0</v>
      </c>
      <c r="CC477">
        <f t="shared" si="530"/>
        <v>0</v>
      </c>
      <c r="CD477">
        <f t="shared" si="531"/>
        <v>0</v>
      </c>
      <c r="CE477">
        <f t="shared" si="532"/>
        <v>0</v>
      </c>
      <c r="CF477">
        <f t="shared" si="533"/>
        <v>0</v>
      </c>
      <c r="CG477">
        <f t="shared" si="534"/>
        <v>0</v>
      </c>
      <c r="CH477">
        <f t="shared" si="535"/>
        <v>0</v>
      </c>
      <c r="CI477">
        <f t="shared" si="536"/>
        <v>0</v>
      </c>
      <c r="CJ477">
        <f t="shared" si="537"/>
        <v>0</v>
      </c>
      <c r="CK477">
        <f t="shared" si="538"/>
        <v>0</v>
      </c>
      <c r="CL477">
        <f t="shared" si="539"/>
        <v>0</v>
      </c>
      <c r="CM477">
        <f t="shared" si="540"/>
        <v>0</v>
      </c>
      <c r="CN477">
        <f t="shared" si="541"/>
        <v>0</v>
      </c>
      <c r="CO477">
        <f t="shared" si="542"/>
        <v>0</v>
      </c>
      <c r="CP477">
        <f t="shared" si="543"/>
        <v>0</v>
      </c>
      <c r="CQ477">
        <f t="shared" si="544"/>
        <v>0</v>
      </c>
      <c r="CR477">
        <f t="shared" si="545"/>
        <v>-1.9494899999999999</v>
      </c>
      <c r="CS477">
        <f t="shared" si="546"/>
        <v>0</v>
      </c>
      <c r="CT477">
        <f t="shared" si="547"/>
        <v>0</v>
      </c>
      <c r="CU477">
        <f t="shared" si="548"/>
        <v>0</v>
      </c>
      <c r="CV477">
        <f t="shared" si="549"/>
        <v>-1.65178</v>
      </c>
      <c r="CW477">
        <f t="shared" si="550"/>
        <v>0</v>
      </c>
      <c r="CX477">
        <f t="shared" si="551"/>
        <v>0</v>
      </c>
      <c r="CY477">
        <f t="shared" si="552"/>
        <v>0</v>
      </c>
      <c r="CZ477">
        <f t="shared" si="553"/>
        <v>0</v>
      </c>
      <c r="DA477">
        <f t="shared" si="554"/>
        <v>0</v>
      </c>
      <c r="DB477">
        <f t="shared" si="555"/>
        <v>0</v>
      </c>
      <c r="DC477">
        <f t="shared" si="556"/>
        <v>0</v>
      </c>
      <c r="DD477">
        <f t="shared" si="557"/>
        <v>0</v>
      </c>
      <c r="DE477">
        <f t="shared" si="558"/>
        <v>0</v>
      </c>
      <c r="DF477">
        <f t="shared" si="559"/>
        <v>0</v>
      </c>
    </row>
    <row r="478" spans="1:110" x14ac:dyDescent="0.25">
      <c r="A478" s="4">
        <f>raw!$A478:$A478</f>
        <v>43357</v>
      </c>
      <c r="B478" s="6" t="str">
        <f>raw!$B478:$B478</f>
        <v>0012-0030</v>
      </c>
      <c r="D478" t="str">
        <f>IF(score!$C478=".",".",IF(score!$C478=0,"1",IF(score!$C478=25,"0",IF(score!$C478=50,"0",IF(score!$C478=75,"0",IF(score!$C478=100,"0"))))))</f>
        <v>0</v>
      </c>
      <c r="E478" t="str">
        <f>IF(score!$C478=".",".",IF(score!$C478=0,"0",IF(score!$C478=25,"1",IF(score!$C478=50,"0",IF(score!$C478=75,"0",IF(score!$C478=100,"0"))))))</f>
        <v>0</v>
      </c>
      <c r="F478" t="str">
        <f>IF(score!$C478=".",".",IF(score!$C478=0,"0",IF(score!$C478=25,"0",IF(score!$C478=50,"1",IF(score!$C478=75,"0",IF(score!$C478=100,"0"))))))</f>
        <v>0</v>
      </c>
      <c r="G478" t="str">
        <f>IF(score!$C478=".",".",IF(score!$C478=0,"0",IF(score!$C478=25,"0",IF(score!$C478=50,"0",IF(score!$C478=75,"1",IF(score!$C478=100,"0"))))))</f>
        <v>1</v>
      </c>
      <c r="H478" t="str">
        <f>IF(score!$D478=".",".",IF(score!$D478=0,"1",IF(score!$D478=50,"0",IF(score!$D478=100,"0"))))</f>
        <v>0</v>
      </c>
      <c r="I478" t="str">
        <f>IF(score!$D478=".",".",IF(score!$D478=0,"0",IF(score!$D478=50,"1",IF(score!$D478=100,"0"))))</f>
        <v>0</v>
      </c>
      <c r="J478" t="str">
        <f>IF(score!$E478=".",".",IF(score!$E478=0,"1",IF(score!$E478=50,"0",IF(score!$E478=100,"0"))))</f>
        <v>0</v>
      </c>
      <c r="K478" t="str">
        <f>IF(score!$E478=".",".",IF(score!$E478=0,"0",IF(score!$E478=50,"1",IF(score!$E478=100,"0"))))</f>
        <v>0</v>
      </c>
      <c r="L478" t="str">
        <f>IF(score!$F478=".",".",IF(score!$F478=0,"1",IF(score!$F478=100,"0")))</f>
        <v>0</v>
      </c>
      <c r="M478" t="str">
        <f>IF(score!$G478=".",".",IF(score!$G478=0,"1",IF(score!$G478=100,"0")))</f>
        <v>0</v>
      </c>
      <c r="N478" t="str">
        <f>IF(score!$H478=".",".",IF(score!$H478=0,"1",IF(score!$H478=100,"0")))</f>
        <v>0</v>
      </c>
      <c r="O478" t="str">
        <f>IF(score!$I478=".",".",IF(score!$I478=0,"1",IF(score!$I478=50,"0",IF(score!$I478=100,"0"))))</f>
        <v>0</v>
      </c>
      <c r="P478" t="str">
        <f>IF(score!$J478=".",".",IF(score!$J478=0,"1",IF(score!$J478=25,"0",IF(score!$J478=50,"0",IF(score!$J478=75,"0",IF(score!$J478=100,"0"))))))</f>
        <v>0</v>
      </c>
      <c r="Q478" t="str">
        <f>IF(score!$J478=".",".",IF(score!$J478=0,"0",IF(score!$J478=25,"1",IF(score!$J478=50,"0",IF(score!$J478=75,"0",IF(score!$J478=100,"0"))))))</f>
        <v>0</v>
      </c>
      <c r="R478" t="str">
        <f>IF(score!$J478=".",".",IF(score!$J478=0,"0",IF(score!$J478=25,"0",IF(score!$J478=50,"1",IF(score!$J478=75,"0",IF(score!$J478=100,"0"))))))</f>
        <v>0</v>
      </c>
      <c r="S478" t="str">
        <f>IF(score!$J478=".",".",IF(score!$J478=0,"0",IF(score!$J478=25,"0",IF(score!$J478=50,"0",IF(score!$J478=75,"1",IF(score!$J478=100,"0"))))))</f>
        <v>0</v>
      </c>
      <c r="T478" t="str">
        <f>IF(score!$K478=".",".",IF(score!$K478=0,"1",IF(score!$K478=20,"0",IF(score!$K478=40,"0",IF(score!$K478=60,"0",IF(score!$K478=80,"0",IF(score!$K478=100,"0")))))))</f>
        <v>0</v>
      </c>
      <c r="U478" t="str">
        <f>IF(score!$K478=".",".",IF(score!$K478=0,"0",IF(score!$K478=20,"1",IF(score!$K478=40,"0",IF(score!$K478=60,"0",IF(score!$K478=80,"0",IF(score!$K478=100,"0")))))))</f>
        <v>0</v>
      </c>
      <c r="V478" t="str">
        <f>IF(score!$K478=".",".",IF(score!$K478=0,"0",IF(score!$K478=20,"0",IF(score!$K478=40,"1",IF(score!$K478=60,"0",IF(score!$K478=80,"0",IF(score!$K478=100,"0")))))))</f>
        <v>0</v>
      </c>
      <c r="W478" t="str">
        <f>IF(score!$K478=".",".",IF(score!$K478=0,"0",IF(score!$K478=20,"0",IF(score!$K478=40,"0",IF(score!$K478=60,"1",IF(score!$K478=80,"0",IF(score!$K478=100,"0")))))))</f>
        <v>0</v>
      </c>
      <c r="X478" t="str">
        <f>IF(score!$K478=".",".",IF(score!$K478=0,"0",IF(score!$K478=20,"0",IF(score!$K478=40,"0",IF(score!$K478=60,"0",IF(score!$K478=80,"1",IF(score!$K478=100,"0")))))))</f>
        <v>0</v>
      </c>
      <c r="Y478" t="str">
        <f>IF(score!$L478=".",".",IF(score!$L478=0,"1",IF(score!$L478=20,"0",IF(score!$L478=40,"0",IF(score!$L478=60,"0",IF(score!$L478=80,"0",IF(score!$L478=100,"0")))))))</f>
        <v>0</v>
      </c>
      <c r="Z478" t="str">
        <f>IF(score!$L478=".",".",IF(score!$L478=0,"0",IF(score!$L478=20,"1",IF(score!$L478=40,"0",IF(score!$L478=60,"0",IF(score!$L478=80,"0",IF(score!$L478=100,"0")))))))</f>
        <v>0</v>
      </c>
      <c r="AA478" t="str">
        <f>IF(score!$L478=".",".",IF(score!$L478=0,"0",IF(score!$L478=20,"0",IF(score!$L478=40,"1",IF(score!$L478=60,"0",IF(score!$L478=80,"0",IF(score!$L478=100,"0")))))))</f>
        <v>0</v>
      </c>
      <c r="AB478" t="str">
        <f>IF(score!$L478=".",".",IF(score!$L478=0,"0",IF(score!$L478=20,"0",IF(score!$L478=40,"0",IF(score!$L478=60,"1",IF(score!$L478=80,"0",IF(score!$L478=100,"0")))))))</f>
        <v>0</v>
      </c>
      <c r="AC478" t="str">
        <f>IF(score!$L478=".",".",IF(score!$L478=0,"0",IF(score!$L478=20,"0",IF(score!$L478=40,"0",IF(score!$L478=60,"0",IF(score!$L478=80,"1",IF(score!L478=100,"0")))))))</f>
        <v>1</v>
      </c>
      <c r="AD478" t="str">
        <f>IF(score!$M478=".",".",IF(score!$M478=0,"1",IF(score!$M478=20,"0",IF(score!$M478=40,"0",IF(score!$M478=60,"0",IF(score!$M478=80,"0",IF(score!$M478=100,"0")))))))</f>
        <v>0</v>
      </c>
      <c r="AE478" t="str">
        <f>IF(score!$M478=".",".",IF(score!$M478=0,"0",IF(score!$M478=20,"1",IF(score!$M478=40,"0",IF(score!$M478=60,"0",IF(score!$M478=80,"0",IF(score!$M478=100,"0")))))))</f>
        <v>0</v>
      </c>
      <c r="AF478" t="str">
        <f>IF(score!$M478=".",".",IF(score!$M478=0,"0",IF(score!$M478=20,"0",IF(score!$M478=40,"1",IF(score!$M478=60,"0",IF(score!$M478=80,"0",IF(score!$M478=100,"0")))))))</f>
        <v>0</v>
      </c>
      <c r="AG478" t="str">
        <f>IF(score!$M478=".",".",IF(score!$M478=0,"0",IF(score!$M478=20,"0",IF(score!$M478=40,"0",IF(score!$M478=60,"1",IF(score!$M478=80,"0",IF(score!$M478=100,"0")))))))</f>
        <v>0</v>
      </c>
      <c r="AH478" t="str">
        <f>IF(score!$M478=".",".",IF(score!$M478=0,"0",IF(score!$M478=20,"0",IF(score!$M478=40,"0",IF(score!$M478=60,"0",IF(score!$M478=80,"1",IF(score!$M478=100,"0")))))))</f>
        <v>0</v>
      </c>
      <c r="AI478" t="str">
        <f>IF(score!$N478=".",".",IF(score!$N478=0,"1",IF(score!$N478=25,"0",IF(score!$N478=50,"0",IF(score!$N478=75,"0",IF(score!$N478=100,"0"))))))</f>
        <v>0</v>
      </c>
      <c r="AJ478" t="str">
        <f>IF(score!$N478=".",".",IF(score!$N478=0,"0",IF(score!$N478=25,"1",IF(score!$N478=50,"0",IF(score!$N478=75,"0",IF(score!$N478=100,"0"))))))</f>
        <v>0</v>
      </c>
      <c r="AK478" t="str">
        <f>IF(score!$N478=".",".",IF(score!$N478=0,"0",IF(score!$N478=25,"0",IF(score!$N478=50,"1",IF(score!$N478=75,"0",IF(score!$N478=100,"0"))))))</f>
        <v>0</v>
      </c>
      <c r="AL478" t="str">
        <f>IF(score!$N478=".",".",IF(score!$N478=0,"0",IF(score!$N478=25,"0",IF(score!$N478=50,"0",IF(score!$N478=75,"1",IF(score!$N478=100,"0"))))))</f>
        <v>0</v>
      </c>
      <c r="AN478">
        <f t="shared" si="490"/>
        <v>0</v>
      </c>
      <c r="AO478">
        <f t="shared" si="491"/>
        <v>0</v>
      </c>
      <c r="AP478">
        <f t="shared" si="492"/>
        <v>0</v>
      </c>
      <c r="AQ478">
        <f t="shared" si="493"/>
        <v>-1.3187199999999999</v>
      </c>
      <c r="AR478">
        <f t="shared" si="494"/>
        <v>0</v>
      </c>
      <c r="AS478">
        <f t="shared" si="495"/>
        <v>0</v>
      </c>
      <c r="AT478">
        <f t="shared" si="496"/>
        <v>0</v>
      </c>
      <c r="AU478">
        <f t="shared" si="497"/>
        <v>0</v>
      </c>
      <c r="AV478">
        <f t="shared" si="498"/>
        <v>0</v>
      </c>
      <c r="AW478">
        <f t="shared" si="499"/>
        <v>0</v>
      </c>
      <c r="AX478">
        <f t="shared" si="500"/>
        <v>0</v>
      </c>
      <c r="AY478">
        <f t="shared" si="501"/>
        <v>0</v>
      </c>
      <c r="AZ478">
        <f t="shared" si="502"/>
        <v>0</v>
      </c>
      <c r="BA478">
        <f t="shared" si="503"/>
        <v>0</v>
      </c>
      <c r="BB478">
        <f t="shared" si="504"/>
        <v>0</v>
      </c>
      <c r="BC478">
        <f t="shared" si="505"/>
        <v>0</v>
      </c>
      <c r="BD478">
        <f t="shared" si="506"/>
        <v>0</v>
      </c>
      <c r="BE478">
        <f t="shared" si="507"/>
        <v>0</v>
      </c>
      <c r="BF478">
        <f t="shared" si="508"/>
        <v>0</v>
      </c>
      <c r="BG478">
        <f t="shared" si="509"/>
        <v>0</v>
      </c>
      <c r="BH478">
        <f t="shared" si="510"/>
        <v>0</v>
      </c>
      <c r="BI478">
        <f t="shared" si="511"/>
        <v>0</v>
      </c>
      <c r="BJ478">
        <f t="shared" si="512"/>
        <v>0</v>
      </c>
      <c r="BK478">
        <f t="shared" si="513"/>
        <v>0</v>
      </c>
      <c r="BL478">
        <f t="shared" si="514"/>
        <v>0</v>
      </c>
      <c r="BM478">
        <f t="shared" si="515"/>
        <v>-0.42251</v>
      </c>
      <c r="BN478">
        <f t="shared" si="516"/>
        <v>0</v>
      </c>
      <c r="BO478">
        <f t="shared" si="517"/>
        <v>0</v>
      </c>
      <c r="BP478">
        <f t="shared" si="518"/>
        <v>0</v>
      </c>
      <c r="BQ478">
        <f t="shared" si="519"/>
        <v>0</v>
      </c>
      <c r="BR478">
        <f t="shared" si="520"/>
        <v>0</v>
      </c>
      <c r="BS478">
        <f t="shared" si="521"/>
        <v>0</v>
      </c>
      <c r="BT478">
        <f t="shared" si="522"/>
        <v>0</v>
      </c>
      <c r="BU478">
        <f t="shared" si="523"/>
        <v>0</v>
      </c>
      <c r="BV478">
        <f t="shared" si="524"/>
        <v>0</v>
      </c>
      <c r="BX478">
        <f t="shared" si="525"/>
        <v>0</v>
      </c>
      <c r="BY478">
        <f t="shared" si="526"/>
        <v>0</v>
      </c>
      <c r="BZ478">
        <f t="shared" si="527"/>
        <v>0</v>
      </c>
      <c r="CA478">
        <f t="shared" si="528"/>
        <v>-6.0639999999999999E-2</v>
      </c>
      <c r="CB478">
        <f t="shared" si="529"/>
        <v>0</v>
      </c>
      <c r="CC478">
        <f t="shared" si="530"/>
        <v>0</v>
      </c>
      <c r="CD478">
        <f t="shared" si="531"/>
        <v>0</v>
      </c>
      <c r="CE478">
        <f t="shared" si="532"/>
        <v>0</v>
      </c>
      <c r="CF478">
        <f t="shared" si="533"/>
        <v>0</v>
      </c>
      <c r="CG478">
        <f t="shared" si="534"/>
        <v>0</v>
      </c>
      <c r="CH478">
        <f t="shared" si="535"/>
        <v>0</v>
      </c>
      <c r="CI478">
        <f t="shared" si="536"/>
        <v>0</v>
      </c>
      <c r="CJ478">
        <f t="shared" si="537"/>
        <v>0</v>
      </c>
      <c r="CK478">
        <f t="shared" si="538"/>
        <v>0</v>
      </c>
      <c r="CL478">
        <f t="shared" si="539"/>
        <v>0</v>
      </c>
      <c r="CM478">
        <f t="shared" si="540"/>
        <v>0</v>
      </c>
      <c r="CN478">
        <f t="shared" si="541"/>
        <v>0</v>
      </c>
      <c r="CO478">
        <f t="shared" si="542"/>
        <v>0</v>
      </c>
      <c r="CP478">
        <f t="shared" si="543"/>
        <v>0</v>
      </c>
      <c r="CQ478">
        <f t="shared" si="544"/>
        <v>0</v>
      </c>
      <c r="CR478">
        <f t="shared" si="545"/>
        <v>0</v>
      </c>
      <c r="CS478">
        <f t="shared" si="546"/>
        <v>0</v>
      </c>
      <c r="CT478">
        <f t="shared" si="547"/>
        <v>0</v>
      </c>
      <c r="CU478">
        <f t="shared" si="548"/>
        <v>0</v>
      </c>
      <c r="CV478">
        <f t="shared" si="549"/>
        <v>0</v>
      </c>
      <c r="CW478">
        <f t="shared" si="550"/>
        <v>-0.92057</v>
      </c>
      <c r="CX478">
        <f t="shared" si="551"/>
        <v>0</v>
      </c>
      <c r="CY478">
        <f t="shared" si="552"/>
        <v>0</v>
      </c>
      <c r="CZ478">
        <f t="shared" si="553"/>
        <v>0</v>
      </c>
      <c r="DA478">
        <f t="shared" si="554"/>
        <v>0</v>
      </c>
      <c r="DB478">
        <f t="shared" si="555"/>
        <v>0</v>
      </c>
      <c r="DC478">
        <f t="shared" si="556"/>
        <v>0</v>
      </c>
      <c r="DD478">
        <f t="shared" si="557"/>
        <v>0</v>
      </c>
      <c r="DE478">
        <f t="shared" si="558"/>
        <v>0</v>
      </c>
      <c r="DF478">
        <f t="shared" si="559"/>
        <v>0</v>
      </c>
    </row>
    <row r="479" spans="1:110" x14ac:dyDescent="0.25">
      <c r="A479" s="4">
        <f>raw!$A479:$A479</f>
        <v>43357</v>
      </c>
      <c r="B479" s="6" t="str">
        <f>raw!$B479:$B479</f>
        <v>0012-0031</v>
      </c>
      <c r="D479" t="str">
        <f>IF(score!$C479=".",".",IF(score!$C479=0,"1",IF(score!$C479=25,"0",IF(score!$C479=50,"0",IF(score!$C479=75,"0",IF(score!$C479=100,"0"))))))</f>
        <v>1</v>
      </c>
      <c r="E479" t="str">
        <f>IF(score!$C479=".",".",IF(score!$C479=0,"0",IF(score!$C479=25,"1",IF(score!$C479=50,"0",IF(score!$C479=75,"0",IF(score!$C479=100,"0"))))))</f>
        <v>0</v>
      </c>
      <c r="F479" t="str">
        <f>IF(score!$C479=".",".",IF(score!$C479=0,"0",IF(score!$C479=25,"0",IF(score!$C479=50,"1",IF(score!$C479=75,"0",IF(score!$C479=100,"0"))))))</f>
        <v>0</v>
      </c>
      <c r="G479" t="str">
        <f>IF(score!$C479=".",".",IF(score!$C479=0,"0",IF(score!$C479=25,"0",IF(score!$C479=50,"0",IF(score!$C479=75,"1",IF(score!$C479=100,"0"))))))</f>
        <v>0</v>
      </c>
      <c r="H479" t="str">
        <f>IF(score!$D479=".",".",IF(score!$D479=0,"1",IF(score!$D479=50,"0",IF(score!$D479=100,"0"))))</f>
        <v>1</v>
      </c>
      <c r="I479" t="str">
        <f>IF(score!$D479=".",".",IF(score!$D479=0,"0",IF(score!$D479=50,"1",IF(score!$D479=100,"0"))))</f>
        <v>0</v>
      </c>
      <c r="J479" t="str">
        <f>IF(score!$E479=".",".",IF(score!$E479=0,"1",IF(score!$E479=50,"0",IF(score!$E479=100,"0"))))</f>
        <v>1</v>
      </c>
      <c r="K479" t="str">
        <f>IF(score!$E479=".",".",IF(score!$E479=0,"0",IF(score!$E479=50,"1",IF(score!$E479=100,"0"))))</f>
        <v>0</v>
      </c>
      <c r="L479" t="str">
        <f>IF(score!$F479=".",".",IF(score!$F479=0,"1",IF(score!$F479=100,"0")))</f>
        <v>0</v>
      </c>
      <c r="M479" t="str">
        <f>IF(score!$G479=".",".",IF(score!$G479=0,"1",IF(score!$G479=100,"0")))</f>
        <v>0</v>
      </c>
      <c r="N479" t="str">
        <f>IF(score!$H479=".",".",IF(score!$H479=0,"1",IF(score!$H479=100,"0")))</f>
        <v>1</v>
      </c>
      <c r="O479" t="str">
        <f>IF(score!$I479=".",".",IF(score!$I479=0,"1",IF(score!$I479=50,"0",IF(score!$I479=100,"0"))))</f>
        <v>1</v>
      </c>
      <c r="P479" t="str">
        <f>IF(score!$J479=".",".",IF(score!$J479=0,"1",IF(score!$J479=25,"0",IF(score!$J479=50,"0",IF(score!$J479=75,"0",IF(score!$J479=100,"0"))))))</f>
        <v>0</v>
      </c>
      <c r="Q479" t="str">
        <f>IF(score!$J479=".",".",IF(score!$J479=0,"0",IF(score!$J479=25,"1",IF(score!$J479=50,"0",IF(score!$J479=75,"0",IF(score!$J479=100,"0"))))))</f>
        <v>1</v>
      </c>
      <c r="R479" t="str">
        <f>IF(score!$J479=".",".",IF(score!$J479=0,"0",IF(score!$J479=25,"0",IF(score!$J479=50,"1",IF(score!$J479=75,"0",IF(score!$J479=100,"0"))))))</f>
        <v>0</v>
      </c>
      <c r="S479" t="str">
        <f>IF(score!$J479=".",".",IF(score!$J479=0,"0",IF(score!$J479=25,"0",IF(score!$J479=50,"0",IF(score!$J479=75,"1",IF(score!$J479=100,"0"))))))</f>
        <v>0</v>
      </c>
      <c r="T479" t="str">
        <f>IF(score!$K479=".",".",IF(score!$K479=0,"1",IF(score!$K479=20,"0",IF(score!$K479=40,"0",IF(score!$K479=60,"0",IF(score!$K479=80,"0",IF(score!$K479=100,"0")))))))</f>
        <v>0</v>
      </c>
      <c r="U479" t="str">
        <f>IF(score!$K479=".",".",IF(score!$K479=0,"0",IF(score!$K479=20,"1",IF(score!$K479=40,"0",IF(score!$K479=60,"0",IF(score!$K479=80,"0",IF(score!$K479=100,"0")))))))</f>
        <v>0</v>
      </c>
      <c r="V479" t="str">
        <f>IF(score!$K479=".",".",IF(score!$K479=0,"0",IF(score!$K479=20,"0",IF(score!$K479=40,"1",IF(score!$K479=60,"0",IF(score!$K479=80,"0",IF(score!$K479=100,"0")))))))</f>
        <v>1</v>
      </c>
      <c r="W479" t="str">
        <f>IF(score!$K479=".",".",IF(score!$K479=0,"0",IF(score!$K479=20,"0",IF(score!$K479=40,"0",IF(score!$K479=60,"1",IF(score!$K479=80,"0",IF(score!$K479=100,"0")))))))</f>
        <v>0</v>
      </c>
      <c r="X479" t="str">
        <f>IF(score!$K479=".",".",IF(score!$K479=0,"0",IF(score!$K479=20,"0",IF(score!$K479=40,"0",IF(score!$K479=60,"0",IF(score!$K479=80,"1",IF(score!$K479=100,"0")))))))</f>
        <v>0</v>
      </c>
      <c r="Y479" t="str">
        <f>IF(score!$L479=".",".",IF(score!$L479=0,"1",IF(score!$L479=20,"0",IF(score!$L479=40,"0",IF(score!$L479=60,"0",IF(score!$L479=80,"0",IF(score!$L479=100,"0")))))))</f>
        <v>0</v>
      </c>
      <c r="Z479" t="str">
        <f>IF(score!$L479=".",".",IF(score!$L479=0,"0",IF(score!$L479=20,"1",IF(score!$L479=40,"0",IF(score!$L479=60,"0",IF(score!$L479=80,"0",IF(score!$L479=100,"0")))))))</f>
        <v>0</v>
      </c>
      <c r="AA479" t="str">
        <f>IF(score!$L479=".",".",IF(score!$L479=0,"0",IF(score!$L479=20,"0",IF(score!$L479=40,"1",IF(score!$L479=60,"0",IF(score!$L479=80,"0",IF(score!$L479=100,"0")))))))</f>
        <v>1</v>
      </c>
      <c r="AB479" t="str">
        <f>IF(score!$L479=".",".",IF(score!$L479=0,"0",IF(score!$L479=20,"0",IF(score!$L479=40,"0",IF(score!$L479=60,"1",IF(score!$L479=80,"0",IF(score!$L479=100,"0")))))))</f>
        <v>0</v>
      </c>
      <c r="AC479" t="str">
        <f>IF(score!$L479=".",".",IF(score!$L479=0,"0",IF(score!$L479=20,"0",IF(score!$L479=40,"0",IF(score!$L479=60,"0",IF(score!$L479=80,"1",IF(score!L479=100,"0")))))))</f>
        <v>0</v>
      </c>
      <c r="AD479" t="str">
        <f>IF(score!$M479=".",".",IF(score!$M479=0,"1",IF(score!$M479=20,"0",IF(score!$M479=40,"0",IF(score!$M479=60,"0",IF(score!$M479=80,"0",IF(score!$M479=100,"0")))))))</f>
        <v>0</v>
      </c>
      <c r="AE479" t="str">
        <f>IF(score!$M479=".",".",IF(score!$M479=0,"0",IF(score!$M479=20,"1",IF(score!$M479=40,"0",IF(score!$M479=60,"0",IF(score!$M479=80,"0",IF(score!$M479=100,"0")))))))</f>
        <v>1</v>
      </c>
      <c r="AF479" t="str">
        <f>IF(score!$M479=".",".",IF(score!$M479=0,"0",IF(score!$M479=20,"0",IF(score!$M479=40,"1",IF(score!$M479=60,"0",IF(score!$M479=80,"0",IF(score!$M479=100,"0")))))))</f>
        <v>0</v>
      </c>
      <c r="AG479" t="str">
        <f>IF(score!$M479=".",".",IF(score!$M479=0,"0",IF(score!$M479=20,"0",IF(score!$M479=40,"0",IF(score!$M479=60,"1",IF(score!$M479=80,"0",IF(score!$M479=100,"0")))))))</f>
        <v>0</v>
      </c>
      <c r="AH479" t="str">
        <f>IF(score!$M479=".",".",IF(score!$M479=0,"0",IF(score!$M479=20,"0",IF(score!$M479=40,"0",IF(score!$M479=60,"0",IF(score!$M479=80,"1",IF(score!$M479=100,"0")))))))</f>
        <v>0</v>
      </c>
      <c r="AI479" t="str">
        <f>IF(score!$N479=".",".",IF(score!$N479=0,"1",IF(score!$N479=25,"0",IF(score!$N479=50,"0",IF(score!$N479=75,"0",IF(score!$N479=100,"0"))))))</f>
        <v>0</v>
      </c>
      <c r="AJ479" t="str">
        <f>IF(score!$N479=".",".",IF(score!$N479=0,"0",IF(score!$N479=25,"1",IF(score!$N479=50,"0",IF(score!$N479=75,"0",IF(score!$N479=100,"0"))))))</f>
        <v>1</v>
      </c>
      <c r="AK479" t="str">
        <f>IF(score!$N479=".",".",IF(score!$N479=0,"0",IF(score!$N479=25,"0",IF(score!$N479=50,"1",IF(score!$N479=75,"0",IF(score!$N479=100,"0"))))))</f>
        <v>0</v>
      </c>
      <c r="AL479" t="str">
        <f>IF(score!$N479=".",".",IF(score!$N479=0,"0",IF(score!$N479=25,"0",IF(score!$N479=50,"0",IF(score!$N479=75,"1",IF(score!$N479=100,"0"))))))</f>
        <v>0</v>
      </c>
      <c r="AN479">
        <f t="shared" si="490"/>
        <v>-8.3739899999999992</v>
      </c>
      <c r="AO479">
        <f t="shared" si="491"/>
        <v>0</v>
      </c>
      <c r="AP479">
        <f t="shared" si="492"/>
        <v>0</v>
      </c>
      <c r="AQ479">
        <f t="shared" si="493"/>
        <v>0</v>
      </c>
      <c r="AR479">
        <f t="shared" si="494"/>
        <v>-7.2321600000000004</v>
      </c>
      <c r="AS479">
        <f t="shared" si="495"/>
        <v>0</v>
      </c>
      <c r="AT479">
        <f t="shared" si="496"/>
        <v>-6.24397</v>
      </c>
      <c r="AU479">
        <f t="shared" si="497"/>
        <v>0</v>
      </c>
      <c r="AV479">
        <f t="shared" si="498"/>
        <v>0</v>
      </c>
      <c r="AW479">
        <f t="shared" si="499"/>
        <v>0</v>
      </c>
      <c r="AX479">
        <f t="shared" si="500"/>
        <v>3.04365</v>
      </c>
      <c r="AY479">
        <f t="shared" si="501"/>
        <v>2.32091</v>
      </c>
      <c r="AZ479">
        <f t="shared" si="502"/>
        <v>0</v>
      </c>
      <c r="BA479">
        <f t="shared" si="503"/>
        <v>-8.38063</v>
      </c>
      <c r="BB479">
        <f t="shared" si="504"/>
        <v>0</v>
      </c>
      <c r="BC479">
        <f t="shared" si="505"/>
        <v>0</v>
      </c>
      <c r="BD479">
        <f t="shared" si="506"/>
        <v>0</v>
      </c>
      <c r="BE479">
        <f t="shared" si="507"/>
        <v>0</v>
      </c>
      <c r="BF479">
        <f t="shared" si="508"/>
        <v>2.3724099999999999</v>
      </c>
      <c r="BG479">
        <f t="shared" si="509"/>
        <v>0</v>
      </c>
      <c r="BH479">
        <f t="shared" si="510"/>
        <v>0</v>
      </c>
      <c r="BI479">
        <f t="shared" si="511"/>
        <v>0</v>
      </c>
      <c r="BJ479">
        <f t="shared" si="512"/>
        <v>0</v>
      </c>
      <c r="BK479">
        <f t="shared" si="513"/>
        <v>-1.6185</v>
      </c>
      <c r="BL479">
        <f t="shared" si="514"/>
        <v>0</v>
      </c>
      <c r="BM479">
        <f t="shared" si="515"/>
        <v>0</v>
      </c>
      <c r="BN479">
        <f t="shared" si="516"/>
        <v>0</v>
      </c>
      <c r="BO479">
        <f t="shared" si="517"/>
        <v>3.4159299999999999</v>
      </c>
      <c r="BP479">
        <f t="shared" si="518"/>
        <v>0</v>
      </c>
      <c r="BQ479">
        <f t="shared" si="519"/>
        <v>0</v>
      </c>
      <c r="BR479">
        <f t="shared" si="520"/>
        <v>0</v>
      </c>
      <c r="BS479">
        <f t="shared" si="521"/>
        <v>0</v>
      </c>
      <c r="BT479">
        <f t="shared" si="522"/>
        <v>-0.94342000000000004</v>
      </c>
      <c r="BU479">
        <f t="shared" si="523"/>
        <v>0</v>
      </c>
      <c r="BV479">
        <f t="shared" si="524"/>
        <v>0</v>
      </c>
      <c r="BX479">
        <f t="shared" si="525"/>
        <v>-1.7117500000000001</v>
      </c>
      <c r="BY479">
        <f t="shared" si="526"/>
        <v>0</v>
      </c>
      <c r="BZ479">
        <f t="shared" si="527"/>
        <v>0</v>
      </c>
      <c r="CA479">
        <f t="shared" si="528"/>
        <v>0</v>
      </c>
      <c r="CB479">
        <f t="shared" si="529"/>
        <v>3.9311500000000001</v>
      </c>
      <c r="CC479">
        <f t="shared" si="530"/>
        <v>0</v>
      </c>
      <c r="CD479">
        <f t="shared" si="531"/>
        <v>2.68282</v>
      </c>
      <c r="CE479">
        <f t="shared" si="532"/>
        <v>0</v>
      </c>
      <c r="CF479">
        <f t="shared" si="533"/>
        <v>0</v>
      </c>
      <c r="CG479">
        <f t="shared" si="534"/>
        <v>0</v>
      </c>
      <c r="CH479">
        <f t="shared" si="535"/>
        <v>-6.8267199999999999</v>
      </c>
      <c r="CI479">
        <f t="shared" si="536"/>
        <v>-5.6992099999999999</v>
      </c>
      <c r="CJ479">
        <f t="shared" si="537"/>
        <v>0</v>
      </c>
      <c r="CK479">
        <f t="shared" si="538"/>
        <v>1.76691</v>
      </c>
      <c r="CL479">
        <f t="shared" si="539"/>
        <v>0</v>
      </c>
      <c r="CM479">
        <f t="shared" si="540"/>
        <v>0</v>
      </c>
      <c r="CN479">
        <f t="shared" si="541"/>
        <v>0</v>
      </c>
      <c r="CO479">
        <f t="shared" si="542"/>
        <v>0</v>
      </c>
      <c r="CP479">
        <f t="shared" si="543"/>
        <v>-6.31121</v>
      </c>
      <c r="CQ479">
        <f t="shared" si="544"/>
        <v>0</v>
      </c>
      <c r="CR479">
        <f t="shared" si="545"/>
        <v>0</v>
      </c>
      <c r="CS479">
        <f t="shared" si="546"/>
        <v>0</v>
      </c>
      <c r="CT479">
        <f t="shared" si="547"/>
        <v>0</v>
      </c>
      <c r="CU479">
        <f t="shared" si="548"/>
        <v>-3.2980499999999999</v>
      </c>
      <c r="CV479">
        <f t="shared" si="549"/>
        <v>0</v>
      </c>
      <c r="CW479">
        <f t="shared" si="550"/>
        <v>0</v>
      </c>
      <c r="CX479">
        <f t="shared" si="551"/>
        <v>0</v>
      </c>
      <c r="CY479">
        <f t="shared" si="552"/>
        <v>-10.779109999999999</v>
      </c>
      <c r="CZ479">
        <f t="shared" si="553"/>
        <v>0</v>
      </c>
      <c r="DA479">
        <f t="shared" si="554"/>
        <v>0</v>
      </c>
      <c r="DB479">
        <f t="shared" si="555"/>
        <v>0</v>
      </c>
      <c r="DC479">
        <f t="shared" si="556"/>
        <v>0</v>
      </c>
      <c r="DD479">
        <f t="shared" si="557"/>
        <v>-8.2606599999999997</v>
      </c>
      <c r="DE479">
        <f t="shared" si="558"/>
        <v>0</v>
      </c>
      <c r="DF479">
        <f t="shared" si="559"/>
        <v>0</v>
      </c>
    </row>
    <row r="480" spans="1:110" x14ac:dyDescent="0.25">
      <c r="A480" s="4">
        <f>raw!$A480:$A480</f>
        <v>43357</v>
      </c>
      <c r="B480" s="6" t="str">
        <f>raw!$B480:$B480</f>
        <v>0012-0032</v>
      </c>
      <c r="D480" t="str">
        <f>IF(score!$C480=".",".",IF(score!$C480=0,"1",IF(score!$C480=25,"0",IF(score!$C480=50,"0",IF(score!$C480=75,"0",IF(score!$C480=100,"0"))))))</f>
        <v>0</v>
      </c>
      <c r="E480" t="str">
        <f>IF(score!$C480=".",".",IF(score!$C480=0,"0",IF(score!$C480=25,"1",IF(score!$C480=50,"0",IF(score!$C480=75,"0",IF(score!$C480=100,"0"))))))</f>
        <v>0</v>
      </c>
      <c r="F480" t="str">
        <f>IF(score!$C480=".",".",IF(score!$C480=0,"0",IF(score!$C480=25,"0",IF(score!$C480=50,"1",IF(score!$C480=75,"0",IF(score!$C480=100,"0"))))))</f>
        <v>1</v>
      </c>
      <c r="G480" t="str">
        <f>IF(score!$C480=".",".",IF(score!$C480=0,"0",IF(score!$C480=25,"0",IF(score!$C480=50,"0",IF(score!$C480=75,"1",IF(score!$C480=100,"0"))))))</f>
        <v>0</v>
      </c>
      <c r="H480" t="str">
        <f>IF(score!$D480=".",".",IF(score!$D480=0,"1",IF(score!$D480=50,"0",IF(score!$D480=100,"0"))))</f>
        <v>0</v>
      </c>
      <c r="I480" t="str">
        <f>IF(score!$D480=".",".",IF(score!$D480=0,"0",IF(score!$D480=50,"1",IF(score!$D480=100,"0"))))</f>
        <v>1</v>
      </c>
      <c r="J480" t="str">
        <f>IF(score!$E480=".",".",IF(score!$E480=0,"1",IF(score!$E480=50,"0",IF(score!$E480=100,"0"))))</f>
        <v>1</v>
      </c>
      <c r="K480" t="str">
        <f>IF(score!$E480=".",".",IF(score!$E480=0,"0",IF(score!$E480=50,"1",IF(score!$E480=100,"0"))))</f>
        <v>0</v>
      </c>
      <c r="L480" t="str">
        <f>IF(score!$F480=".",".",IF(score!$F480=0,"1",IF(score!$F480=100,"0")))</f>
        <v>0</v>
      </c>
      <c r="M480" t="str">
        <f>IF(score!$G480=".",".",IF(score!$G480=0,"1",IF(score!$G480=100,"0")))</f>
        <v>0</v>
      </c>
      <c r="N480" t="str">
        <f>IF(score!$H480=".",".",IF(score!$H480=0,"1",IF(score!$H480=100,"0")))</f>
        <v>0</v>
      </c>
      <c r="O480" t="str">
        <f>IF(score!$I480=".",".",IF(score!$I480=0,"1",IF(score!$I480=50,"0",IF(score!$I480=100,"0"))))</f>
        <v>0</v>
      </c>
      <c r="P480" t="str">
        <f>IF(score!$J480=".",".",IF(score!$J480=0,"1",IF(score!$J480=25,"0",IF(score!$J480=50,"0",IF(score!$J480=75,"0",IF(score!$J480=100,"0"))))))</f>
        <v>0</v>
      </c>
      <c r="Q480" t="str">
        <f>IF(score!$J480=".",".",IF(score!$J480=0,"0",IF(score!$J480=25,"1",IF(score!$J480=50,"0",IF(score!$J480=75,"0",IF(score!$J480=100,"0"))))))</f>
        <v>0</v>
      </c>
      <c r="R480" t="str">
        <f>IF(score!$J480=".",".",IF(score!$J480=0,"0",IF(score!$J480=25,"0",IF(score!$J480=50,"1",IF(score!$J480=75,"0",IF(score!$J480=100,"0"))))))</f>
        <v>0</v>
      </c>
      <c r="S480" t="str">
        <f>IF(score!$J480=".",".",IF(score!$J480=0,"0",IF(score!$J480=25,"0",IF(score!$J480=50,"0",IF(score!$J480=75,"1",IF(score!$J480=100,"0"))))))</f>
        <v>0</v>
      </c>
      <c r="T480" t="str">
        <f>IF(score!$K480=".",".",IF(score!$K480=0,"1",IF(score!$K480=20,"0",IF(score!$K480=40,"0",IF(score!$K480=60,"0",IF(score!$K480=80,"0",IF(score!$K480=100,"0")))))))</f>
        <v>0</v>
      </c>
      <c r="U480" t="str">
        <f>IF(score!$K480=".",".",IF(score!$K480=0,"0",IF(score!$K480=20,"1",IF(score!$K480=40,"0",IF(score!$K480=60,"0",IF(score!$K480=80,"0",IF(score!$K480=100,"0")))))))</f>
        <v>0</v>
      </c>
      <c r="V480" t="str">
        <f>IF(score!$K480=".",".",IF(score!$K480=0,"0",IF(score!$K480=20,"0",IF(score!$K480=40,"1",IF(score!$K480=60,"0",IF(score!$K480=80,"0",IF(score!$K480=100,"0")))))))</f>
        <v>0</v>
      </c>
      <c r="W480" t="str">
        <f>IF(score!$K480=".",".",IF(score!$K480=0,"0",IF(score!$K480=20,"0",IF(score!$K480=40,"0",IF(score!$K480=60,"1",IF(score!$K480=80,"0",IF(score!$K480=100,"0")))))))</f>
        <v>0</v>
      </c>
      <c r="X480" t="str">
        <f>IF(score!$K480=".",".",IF(score!$K480=0,"0",IF(score!$K480=20,"0",IF(score!$K480=40,"0",IF(score!$K480=60,"0",IF(score!$K480=80,"1",IF(score!$K480=100,"0")))))))</f>
        <v>1</v>
      </c>
      <c r="Y480" t="str">
        <f>IF(score!$L480=".",".",IF(score!$L480=0,"1",IF(score!$L480=20,"0",IF(score!$L480=40,"0",IF(score!$L480=60,"0",IF(score!$L480=80,"0",IF(score!$L480=100,"0")))))))</f>
        <v>0</v>
      </c>
      <c r="Z480" t="str">
        <f>IF(score!$L480=".",".",IF(score!$L480=0,"0",IF(score!$L480=20,"1",IF(score!$L480=40,"0",IF(score!$L480=60,"0",IF(score!$L480=80,"0",IF(score!$L480=100,"0")))))))</f>
        <v>0</v>
      </c>
      <c r="AA480" t="str">
        <f>IF(score!$L480=".",".",IF(score!$L480=0,"0",IF(score!$L480=20,"0",IF(score!$L480=40,"1",IF(score!$L480=60,"0",IF(score!$L480=80,"0",IF(score!$L480=100,"0")))))))</f>
        <v>0</v>
      </c>
      <c r="AB480" t="str">
        <f>IF(score!$L480=".",".",IF(score!$L480=0,"0",IF(score!$L480=20,"0",IF(score!$L480=40,"0",IF(score!$L480=60,"1",IF(score!$L480=80,"0",IF(score!$L480=100,"0")))))))</f>
        <v>0</v>
      </c>
      <c r="AC480" t="str">
        <f>IF(score!$L480=".",".",IF(score!$L480=0,"0",IF(score!$L480=20,"0",IF(score!$L480=40,"0",IF(score!$L480=60,"0",IF(score!$L480=80,"1",IF(score!L480=100,"0")))))))</f>
        <v>1</v>
      </c>
      <c r="AD480" t="str">
        <f>IF(score!$M480=".",".",IF(score!$M480=0,"1",IF(score!$M480=20,"0",IF(score!$M480=40,"0",IF(score!$M480=60,"0",IF(score!$M480=80,"0",IF(score!$M480=100,"0")))))))</f>
        <v>0</v>
      </c>
      <c r="AE480" t="str">
        <f>IF(score!$M480=".",".",IF(score!$M480=0,"0",IF(score!$M480=20,"1",IF(score!$M480=40,"0",IF(score!$M480=60,"0",IF(score!$M480=80,"0",IF(score!$M480=100,"0")))))))</f>
        <v>0</v>
      </c>
      <c r="AF480" t="str">
        <f>IF(score!$M480=".",".",IF(score!$M480=0,"0",IF(score!$M480=20,"0",IF(score!$M480=40,"1",IF(score!$M480=60,"0",IF(score!$M480=80,"0",IF(score!$M480=100,"0")))))))</f>
        <v>0</v>
      </c>
      <c r="AG480" t="str">
        <f>IF(score!$M480=".",".",IF(score!$M480=0,"0",IF(score!$M480=20,"0",IF(score!$M480=40,"0",IF(score!$M480=60,"1",IF(score!$M480=80,"0",IF(score!$M480=100,"0")))))))</f>
        <v>0</v>
      </c>
      <c r="AH480" t="str">
        <f>IF(score!$M480=".",".",IF(score!$M480=0,"0",IF(score!$M480=20,"0",IF(score!$M480=40,"0",IF(score!$M480=60,"0",IF(score!$M480=80,"1",IF(score!$M480=100,"0")))))))</f>
        <v>0</v>
      </c>
      <c r="AI480" t="str">
        <f>IF(score!$N480=".",".",IF(score!$N480=0,"1",IF(score!$N480=25,"0",IF(score!$N480=50,"0",IF(score!$N480=75,"0",IF(score!$N480=100,"0"))))))</f>
        <v>0</v>
      </c>
      <c r="AJ480" t="str">
        <f>IF(score!$N480=".",".",IF(score!$N480=0,"0",IF(score!$N480=25,"1",IF(score!$N480=50,"0",IF(score!$N480=75,"0",IF(score!$N480=100,"0"))))))</f>
        <v>0</v>
      </c>
      <c r="AK480" t="str">
        <f>IF(score!$N480=".",".",IF(score!$N480=0,"0",IF(score!$N480=25,"0",IF(score!$N480=50,"1",IF(score!$N480=75,"0",IF(score!$N480=100,"0"))))))</f>
        <v>0</v>
      </c>
      <c r="AL480" t="str">
        <f>IF(score!$N480=".",".",IF(score!$N480=0,"0",IF(score!$N480=25,"0",IF(score!$N480=50,"0",IF(score!$N480=75,"1",IF(score!$N480=100,"0"))))))</f>
        <v>0</v>
      </c>
      <c r="AN480">
        <f t="shared" si="490"/>
        <v>0</v>
      </c>
      <c r="AO480">
        <f t="shared" si="491"/>
        <v>0</v>
      </c>
      <c r="AP480">
        <f t="shared" si="492"/>
        <v>-3.0239600000000002</v>
      </c>
      <c r="AQ480">
        <f t="shared" si="493"/>
        <v>0</v>
      </c>
      <c r="AR480">
        <f t="shared" si="494"/>
        <v>0</v>
      </c>
      <c r="AS480">
        <f t="shared" si="495"/>
        <v>-3.4555500000000001</v>
      </c>
      <c r="AT480">
        <f t="shared" si="496"/>
        <v>-6.24397</v>
      </c>
      <c r="AU480">
        <f t="shared" si="497"/>
        <v>0</v>
      </c>
      <c r="AV480">
        <f t="shared" si="498"/>
        <v>0</v>
      </c>
      <c r="AW480">
        <f t="shared" si="499"/>
        <v>0</v>
      </c>
      <c r="AX480">
        <f t="shared" si="500"/>
        <v>0</v>
      </c>
      <c r="AY480">
        <f t="shared" si="501"/>
        <v>0</v>
      </c>
      <c r="AZ480">
        <f t="shared" si="502"/>
        <v>0</v>
      </c>
      <c r="BA480">
        <f t="shared" si="503"/>
        <v>0</v>
      </c>
      <c r="BB480">
        <f t="shared" si="504"/>
        <v>0</v>
      </c>
      <c r="BC480">
        <f t="shared" si="505"/>
        <v>0</v>
      </c>
      <c r="BD480">
        <f t="shared" si="506"/>
        <v>0</v>
      </c>
      <c r="BE480">
        <f t="shared" si="507"/>
        <v>0</v>
      </c>
      <c r="BF480">
        <f t="shared" si="508"/>
        <v>0</v>
      </c>
      <c r="BG480">
        <f t="shared" si="509"/>
        <v>0</v>
      </c>
      <c r="BH480">
        <f t="shared" si="510"/>
        <v>0.66513999999999995</v>
      </c>
      <c r="BI480">
        <f t="shared" si="511"/>
        <v>0</v>
      </c>
      <c r="BJ480">
        <f t="shared" si="512"/>
        <v>0</v>
      </c>
      <c r="BK480">
        <f t="shared" si="513"/>
        <v>0</v>
      </c>
      <c r="BL480">
        <f t="shared" si="514"/>
        <v>0</v>
      </c>
      <c r="BM480">
        <f t="shared" si="515"/>
        <v>-0.42251</v>
      </c>
      <c r="BN480">
        <f t="shared" si="516"/>
        <v>0</v>
      </c>
      <c r="BO480">
        <f t="shared" si="517"/>
        <v>0</v>
      </c>
      <c r="BP480">
        <f t="shared" si="518"/>
        <v>0</v>
      </c>
      <c r="BQ480">
        <f t="shared" si="519"/>
        <v>0</v>
      </c>
      <c r="BR480">
        <f t="shared" si="520"/>
        <v>0</v>
      </c>
      <c r="BS480">
        <f t="shared" si="521"/>
        <v>0</v>
      </c>
      <c r="BT480">
        <f t="shared" si="522"/>
        <v>0</v>
      </c>
      <c r="BU480">
        <f t="shared" si="523"/>
        <v>0</v>
      </c>
      <c r="BV480">
        <f t="shared" si="524"/>
        <v>0</v>
      </c>
      <c r="BX480">
        <f t="shared" si="525"/>
        <v>0</v>
      </c>
      <c r="BY480">
        <f t="shared" si="526"/>
        <v>0</v>
      </c>
      <c r="BZ480">
        <f t="shared" si="527"/>
        <v>3.4819999999999997E-2</v>
      </c>
      <c r="CA480">
        <f t="shared" si="528"/>
        <v>0</v>
      </c>
      <c r="CB480">
        <f t="shared" si="529"/>
        <v>0</v>
      </c>
      <c r="CC480">
        <f t="shared" si="530"/>
        <v>1.8684000000000001</v>
      </c>
      <c r="CD480">
        <f t="shared" si="531"/>
        <v>2.68282</v>
      </c>
      <c r="CE480">
        <f t="shared" si="532"/>
        <v>0</v>
      </c>
      <c r="CF480">
        <f t="shared" si="533"/>
        <v>0</v>
      </c>
      <c r="CG480">
        <f t="shared" si="534"/>
        <v>0</v>
      </c>
      <c r="CH480">
        <f t="shared" si="535"/>
        <v>0</v>
      </c>
      <c r="CI480">
        <f t="shared" si="536"/>
        <v>0</v>
      </c>
      <c r="CJ480">
        <f t="shared" si="537"/>
        <v>0</v>
      </c>
      <c r="CK480">
        <f t="shared" si="538"/>
        <v>0</v>
      </c>
      <c r="CL480">
        <f t="shared" si="539"/>
        <v>0</v>
      </c>
      <c r="CM480">
        <f t="shared" si="540"/>
        <v>0</v>
      </c>
      <c r="CN480">
        <f t="shared" si="541"/>
        <v>0</v>
      </c>
      <c r="CO480">
        <f t="shared" si="542"/>
        <v>0</v>
      </c>
      <c r="CP480">
        <f t="shared" si="543"/>
        <v>0</v>
      </c>
      <c r="CQ480">
        <f t="shared" si="544"/>
        <v>0</v>
      </c>
      <c r="CR480">
        <f t="shared" si="545"/>
        <v>-1.9494899999999999</v>
      </c>
      <c r="CS480">
        <f t="shared" si="546"/>
        <v>0</v>
      </c>
      <c r="CT480">
        <f t="shared" si="547"/>
        <v>0</v>
      </c>
      <c r="CU480">
        <f t="shared" si="548"/>
        <v>0</v>
      </c>
      <c r="CV480">
        <f t="shared" si="549"/>
        <v>0</v>
      </c>
      <c r="CW480">
        <f t="shared" si="550"/>
        <v>-0.92057</v>
      </c>
      <c r="CX480">
        <f t="shared" si="551"/>
        <v>0</v>
      </c>
      <c r="CY480">
        <f t="shared" si="552"/>
        <v>0</v>
      </c>
      <c r="CZ480">
        <f t="shared" si="553"/>
        <v>0</v>
      </c>
      <c r="DA480">
        <f t="shared" si="554"/>
        <v>0</v>
      </c>
      <c r="DB480">
        <f t="shared" si="555"/>
        <v>0</v>
      </c>
      <c r="DC480">
        <f t="shared" si="556"/>
        <v>0</v>
      </c>
      <c r="DD480">
        <f t="shared" si="557"/>
        <v>0</v>
      </c>
      <c r="DE480">
        <f t="shared" si="558"/>
        <v>0</v>
      </c>
      <c r="DF480">
        <f t="shared" si="559"/>
        <v>0</v>
      </c>
    </row>
    <row r="481" spans="1:110" x14ac:dyDescent="0.25">
      <c r="A481" s="4">
        <f>raw!$A481:$A481</f>
        <v>43361</v>
      </c>
      <c r="B481" s="6" t="str">
        <f>raw!$B481:$B481</f>
        <v>0012-0033</v>
      </c>
      <c r="D481" t="str">
        <f>IF(score!$C481=".",".",IF(score!$C481=0,"1",IF(score!$C481=25,"0",IF(score!$C481=50,"0",IF(score!$C481=75,"0",IF(score!$C481=100,"0"))))))</f>
        <v>0</v>
      </c>
      <c r="E481" t="str">
        <f>IF(score!$C481=".",".",IF(score!$C481=0,"0",IF(score!$C481=25,"1",IF(score!$C481=50,"0",IF(score!$C481=75,"0",IF(score!$C481=100,"0"))))))</f>
        <v>0</v>
      </c>
      <c r="F481" t="str">
        <f>IF(score!$C481=".",".",IF(score!$C481=0,"0",IF(score!$C481=25,"0",IF(score!$C481=50,"1",IF(score!$C481=75,"0",IF(score!$C481=100,"0"))))))</f>
        <v>0</v>
      </c>
      <c r="G481" t="str">
        <f>IF(score!$C481=".",".",IF(score!$C481=0,"0",IF(score!$C481=25,"0",IF(score!$C481=50,"0",IF(score!$C481=75,"1",IF(score!$C481=100,"0"))))))</f>
        <v>0</v>
      </c>
      <c r="H481" t="str">
        <f>IF(score!$D481=".",".",IF(score!$D481=0,"1",IF(score!$D481=50,"0",IF(score!$D481=100,"0"))))</f>
        <v>0</v>
      </c>
      <c r="I481" t="str">
        <f>IF(score!$D481=".",".",IF(score!$D481=0,"0",IF(score!$D481=50,"1",IF(score!$D481=100,"0"))))</f>
        <v>1</v>
      </c>
      <c r="J481" t="str">
        <f>IF(score!$E481=".",".",IF(score!$E481=0,"1",IF(score!$E481=50,"0",IF(score!$E481=100,"0"))))</f>
        <v>1</v>
      </c>
      <c r="K481" t="str">
        <f>IF(score!$E481=".",".",IF(score!$E481=0,"0",IF(score!$E481=50,"1",IF(score!$E481=100,"0"))))</f>
        <v>0</v>
      </c>
      <c r="L481" t="str">
        <f>IF(score!$F481=".",".",IF(score!$F481=0,"1",IF(score!$F481=100,"0")))</f>
        <v>0</v>
      </c>
      <c r="M481" t="str">
        <f>IF(score!$G481=".",".",IF(score!$G481=0,"1",IF(score!$G481=100,"0")))</f>
        <v>0</v>
      </c>
      <c r="N481" t="str">
        <f>IF(score!$H481=".",".",IF(score!$H481=0,"1",IF(score!$H481=100,"0")))</f>
        <v>0</v>
      </c>
      <c r="O481" t="str">
        <f>IF(score!$I481=".",".",IF(score!$I481=0,"1",IF(score!$I481=50,"0",IF(score!$I481=100,"0"))))</f>
        <v>0</v>
      </c>
      <c r="P481" t="str">
        <f>IF(score!$J481=".",".",IF(score!$J481=0,"1",IF(score!$J481=25,"0",IF(score!$J481=50,"0",IF(score!$J481=75,"0",IF(score!$J481=100,"0"))))))</f>
        <v>0</v>
      </c>
      <c r="Q481" t="str">
        <f>IF(score!$J481=".",".",IF(score!$J481=0,"0",IF(score!$J481=25,"1",IF(score!$J481=50,"0",IF(score!$J481=75,"0",IF(score!$J481=100,"0"))))))</f>
        <v>0</v>
      </c>
      <c r="R481" t="str">
        <f>IF(score!$J481=".",".",IF(score!$J481=0,"0",IF(score!$J481=25,"0",IF(score!$J481=50,"1",IF(score!$J481=75,"0",IF(score!$J481=100,"0"))))))</f>
        <v>0</v>
      </c>
      <c r="S481" t="str">
        <f>IF(score!$J481=".",".",IF(score!$J481=0,"0",IF(score!$J481=25,"0",IF(score!$J481=50,"0",IF(score!$J481=75,"1",IF(score!$J481=100,"0"))))))</f>
        <v>1</v>
      </c>
      <c r="T481" t="str">
        <f>IF(score!$K481=".",".",IF(score!$K481=0,"1",IF(score!$K481=20,"0",IF(score!$K481=40,"0",IF(score!$K481=60,"0",IF(score!$K481=80,"0",IF(score!$K481=100,"0")))))))</f>
        <v>0</v>
      </c>
      <c r="U481" t="str">
        <f>IF(score!$K481=".",".",IF(score!$K481=0,"0",IF(score!$K481=20,"1",IF(score!$K481=40,"0",IF(score!$K481=60,"0",IF(score!$K481=80,"0",IF(score!$K481=100,"0")))))))</f>
        <v>0</v>
      </c>
      <c r="V481" t="str">
        <f>IF(score!$K481=".",".",IF(score!$K481=0,"0",IF(score!$K481=20,"0",IF(score!$K481=40,"1",IF(score!$K481=60,"0",IF(score!$K481=80,"0",IF(score!$K481=100,"0")))))))</f>
        <v>0</v>
      </c>
      <c r="W481" t="str">
        <f>IF(score!$K481=".",".",IF(score!$K481=0,"0",IF(score!$K481=20,"0",IF(score!$K481=40,"0",IF(score!$K481=60,"1",IF(score!$K481=80,"0",IF(score!$K481=100,"0")))))))</f>
        <v>1</v>
      </c>
      <c r="X481" t="str">
        <f>IF(score!$K481=".",".",IF(score!$K481=0,"0",IF(score!$K481=20,"0",IF(score!$K481=40,"0",IF(score!$K481=60,"0",IF(score!$K481=80,"1",IF(score!$K481=100,"0")))))))</f>
        <v>0</v>
      </c>
      <c r="Y481" t="str">
        <f>IF(score!$L481=".",".",IF(score!$L481=0,"1",IF(score!$L481=20,"0",IF(score!$L481=40,"0",IF(score!$L481=60,"0",IF(score!$L481=80,"0",IF(score!$L481=100,"0")))))))</f>
        <v>0</v>
      </c>
      <c r="Z481" t="str">
        <f>IF(score!$L481=".",".",IF(score!$L481=0,"0",IF(score!$L481=20,"1",IF(score!$L481=40,"0",IF(score!$L481=60,"0",IF(score!$L481=80,"0",IF(score!$L481=100,"0")))))))</f>
        <v>0</v>
      </c>
      <c r="AA481" t="str">
        <f>IF(score!$L481=".",".",IF(score!$L481=0,"0",IF(score!$L481=20,"0",IF(score!$L481=40,"1",IF(score!$L481=60,"0",IF(score!$L481=80,"0",IF(score!$L481=100,"0")))))))</f>
        <v>0</v>
      </c>
      <c r="AB481" t="str">
        <f>IF(score!$L481=".",".",IF(score!$L481=0,"0",IF(score!$L481=20,"0",IF(score!$L481=40,"0",IF(score!$L481=60,"1",IF(score!$L481=80,"0",IF(score!$L481=100,"0")))))))</f>
        <v>0</v>
      </c>
      <c r="AC481" t="str">
        <f>IF(score!$L481=".",".",IF(score!$L481=0,"0",IF(score!$L481=20,"0",IF(score!$L481=40,"0",IF(score!$L481=60,"0",IF(score!$L481=80,"1",IF(score!L481=100,"0")))))))</f>
        <v>1</v>
      </c>
      <c r="AD481" t="str">
        <f>IF(score!$M481=".",".",IF(score!$M481=0,"1",IF(score!$M481=20,"0",IF(score!$M481=40,"0",IF(score!$M481=60,"0",IF(score!$M481=80,"0",IF(score!$M481=100,"0")))))))</f>
        <v>0</v>
      </c>
      <c r="AE481" t="str">
        <f>IF(score!$M481=".",".",IF(score!$M481=0,"0",IF(score!$M481=20,"1",IF(score!$M481=40,"0",IF(score!$M481=60,"0",IF(score!$M481=80,"0",IF(score!$M481=100,"0")))))))</f>
        <v>0</v>
      </c>
      <c r="AF481" t="str">
        <f>IF(score!$M481=".",".",IF(score!$M481=0,"0",IF(score!$M481=20,"0",IF(score!$M481=40,"1",IF(score!$M481=60,"0",IF(score!$M481=80,"0",IF(score!$M481=100,"0")))))))</f>
        <v>0</v>
      </c>
      <c r="AG481" t="str">
        <f>IF(score!$M481=".",".",IF(score!$M481=0,"0",IF(score!$M481=20,"0",IF(score!$M481=40,"0",IF(score!$M481=60,"1",IF(score!$M481=80,"0",IF(score!$M481=100,"0")))))))</f>
        <v>1</v>
      </c>
      <c r="AH481" t="str">
        <f>IF(score!$M481=".",".",IF(score!$M481=0,"0",IF(score!$M481=20,"0",IF(score!$M481=40,"0",IF(score!$M481=60,"0",IF(score!$M481=80,"1",IF(score!$M481=100,"0")))))))</f>
        <v>0</v>
      </c>
      <c r="AI481" t="str">
        <f>IF(score!$N481=".",".",IF(score!$N481=0,"1",IF(score!$N481=25,"0",IF(score!$N481=50,"0",IF(score!$N481=75,"0",IF(score!$N481=100,"0"))))))</f>
        <v>0</v>
      </c>
      <c r="AJ481" t="str">
        <f>IF(score!$N481=".",".",IF(score!$N481=0,"0",IF(score!$N481=25,"1",IF(score!$N481=50,"0",IF(score!$N481=75,"0",IF(score!$N481=100,"0"))))))</f>
        <v>0</v>
      </c>
      <c r="AK481" t="str">
        <f>IF(score!$N481=".",".",IF(score!$N481=0,"0",IF(score!$N481=25,"0",IF(score!$N481=50,"1",IF(score!$N481=75,"0",IF(score!$N481=100,"0"))))))</f>
        <v>0</v>
      </c>
      <c r="AL481" t="str">
        <f>IF(score!$N481=".",".",IF(score!$N481=0,"0",IF(score!$N481=25,"0",IF(score!$N481=50,"0",IF(score!$N481=75,"1",IF(score!$N481=100,"0"))))))</f>
        <v>0</v>
      </c>
      <c r="AN481">
        <f t="shared" si="490"/>
        <v>0</v>
      </c>
      <c r="AO481">
        <f t="shared" si="491"/>
        <v>0</v>
      </c>
      <c r="AP481">
        <f t="shared" si="492"/>
        <v>0</v>
      </c>
      <c r="AQ481">
        <f t="shared" si="493"/>
        <v>0</v>
      </c>
      <c r="AR481">
        <f t="shared" si="494"/>
        <v>0</v>
      </c>
      <c r="AS481">
        <f t="shared" si="495"/>
        <v>-3.4555500000000001</v>
      </c>
      <c r="AT481">
        <f t="shared" si="496"/>
        <v>-6.24397</v>
      </c>
      <c r="AU481">
        <f t="shared" si="497"/>
        <v>0</v>
      </c>
      <c r="AV481">
        <f t="shared" si="498"/>
        <v>0</v>
      </c>
      <c r="AW481">
        <f t="shared" si="499"/>
        <v>0</v>
      </c>
      <c r="AX481">
        <f t="shared" si="500"/>
        <v>0</v>
      </c>
      <c r="AY481">
        <f t="shared" si="501"/>
        <v>0</v>
      </c>
      <c r="AZ481">
        <f t="shared" si="502"/>
        <v>0</v>
      </c>
      <c r="BA481">
        <f t="shared" si="503"/>
        <v>0</v>
      </c>
      <c r="BB481">
        <f t="shared" si="504"/>
        <v>0</v>
      </c>
      <c r="BC481">
        <f t="shared" si="505"/>
        <v>-3.8012999999999999</v>
      </c>
      <c r="BD481">
        <f t="shared" si="506"/>
        <v>0</v>
      </c>
      <c r="BE481">
        <f t="shared" si="507"/>
        <v>0</v>
      </c>
      <c r="BF481">
        <f t="shared" si="508"/>
        <v>0</v>
      </c>
      <c r="BG481">
        <f t="shared" si="509"/>
        <v>1.3668899999999999</v>
      </c>
      <c r="BH481">
        <f t="shared" si="510"/>
        <v>0</v>
      </c>
      <c r="BI481">
        <f t="shared" si="511"/>
        <v>0</v>
      </c>
      <c r="BJ481">
        <f t="shared" si="512"/>
        <v>0</v>
      </c>
      <c r="BK481">
        <f t="shared" si="513"/>
        <v>0</v>
      </c>
      <c r="BL481">
        <f t="shared" si="514"/>
        <v>0</v>
      </c>
      <c r="BM481">
        <f t="shared" si="515"/>
        <v>-0.42251</v>
      </c>
      <c r="BN481">
        <f t="shared" si="516"/>
        <v>0</v>
      </c>
      <c r="BO481">
        <f t="shared" si="517"/>
        <v>0</v>
      </c>
      <c r="BP481">
        <f t="shared" si="518"/>
        <v>0</v>
      </c>
      <c r="BQ481">
        <f t="shared" si="519"/>
        <v>1.28044</v>
      </c>
      <c r="BR481">
        <f t="shared" si="520"/>
        <v>0</v>
      </c>
      <c r="BS481">
        <f t="shared" si="521"/>
        <v>0</v>
      </c>
      <c r="BT481">
        <f t="shared" si="522"/>
        <v>0</v>
      </c>
      <c r="BU481">
        <f t="shared" si="523"/>
        <v>0</v>
      </c>
      <c r="BV481">
        <f t="shared" si="524"/>
        <v>0</v>
      </c>
      <c r="BX481">
        <f t="shared" si="525"/>
        <v>0</v>
      </c>
      <c r="BY481">
        <f t="shared" si="526"/>
        <v>0</v>
      </c>
      <c r="BZ481">
        <f t="shared" si="527"/>
        <v>0</v>
      </c>
      <c r="CA481">
        <f t="shared" si="528"/>
        <v>0</v>
      </c>
      <c r="CB481">
        <f t="shared" si="529"/>
        <v>0</v>
      </c>
      <c r="CC481">
        <f t="shared" si="530"/>
        <v>1.8684000000000001</v>
      </c>
      <c r="CD481">
        <f t="shared" si="531"/>
        <v>2.68282</v>
      </c>
      <c r="CE481">
        <f t="shared" si="532"/>
        <v>0</v>
      </c>
      <c r="CF481">
        <f t="shared" si="533"/>
        <v>0</v>
      </c>
      <c r="CG481">
        <f t="shared" si="534"/>
        <v>0</v>
      </c>
      <c r="CH481">
        <f t="shared" si="535"/>
        <v>0</v>
      </c>
      <c r="CI481">
        <f t="shared" si="536"/>
        <v>0</v>
      </c>
      <c r="CJ481">
        <f t="shared" si="537"/>
        <v>0</v>
      </c>
      <c r="CK481">
        <f t="shared" si="538"/>
        <v>0</v>
      </c>
      <c r="CL481">
        <f t="shared" si="539"/>
        <v>0</v>
      </c>
      <c r="CM481">
        <f t="shared" si="540"/>
        <v>0.90383999999999998</v>
      </c>
      <c r="CN481">
        <f t="shared" si="541"/>
        <v>0</v>
      </c>
      <c r="CO481">
        <f t="shared" si="542"/>
        <v>0</v>
      </c>
      <c r="CP481">
        <f t="shared" si="543"/>
        <v>0</v>
      </c>
      <c r="CQ481">
        <f t="shared" si="544"/>
        <v>-4.09842</v>
      </c>
      <c r="CR481">
        <f t="shared" si="545"/>
        <v>0</v>
      </c>
      <c r="CS481">
        <f t="shared" si="546"/>
        <v>0</v>
      </c>
      <c r="CT481">
        <f t="shared" si="547"/>
        <v>0</v>
      </c>
      <c r="CU481">
        <f t="shared" si="548"/>
        <v>0</v>
      </c>
      <c r="CV481">
        <f t="shared" si="549"/>
        <v>0</v>
      </c>
      <c r="CW481">
        <f t="shared" si="550"/>
        <v>-0.92057</v>
      </c>
      <c r="CX481">
        <f t="shared" si="551"/>
        <v>0</v>
      </c>
      <c r="CY481">
        <f t="shared" si="552"/>
        <v>0</v>
      </c>
      <c r="CZ481">
        <f t="shared" si="553"/>
        <v>0</v>
      </c>
      <c r="DA481">
        <f t="shared" si="554"/>
        <v>-4.5905500000000004</v>
      </c>
      <c r="DB481">
        <f t="shared" si="555"/>
        <v>0</v>
      </c>
      <c r="DC481">
        <f t="shared" si="556"/>
        <v>0</v>
      </c>
      <c r="DD481">
        <f t="shared" si="557"/>
        <v>0</v>
      </c>
      <c r="DE481">
        <f t="shared" si="558"/>
        <v>0</v>
      </c>
      <c r="DF481">
        <f t="shared" si="559"/>
        <v>0</v>
      </c>
    </row>
    <row r="482" spans="1:110" x14ac:dyDescent="0.25">
      <c r="A482" s="4">
        <f>raw!$A482:$A482</f>
        <v>43357</v>
      </c>
      <c r="B482" s="6" t="str">
        <f>raw!$B482:$B482</f>
        <v>0012-0034</v>
      </c>
      <c r="D482" t="str">
        <f>IF(score!$C482=".",".",IF(score!$C482=0,"1",IF(score!$C482=25,"0",IF(score!$C482=50,"0",IF(score!$C482=75,"0",IF(score!$C482=100,"0"))))))</f>
        <v>0</v>
      </c>
      <c r="E482" t="str">
        <f>IF(score!$C482=".",".",IF(score!$C482=0,"0",IF(score!$C482=25,"1",IF(score!$C482=50,"0",IF(score!$C482=75,"0",IF(score!$C482=100,"0"))))))</f>
        <v>0</v>
      </c>
      <c r="F482" t="str">
        <f>IF(score!$C482=".",".",IF(score!$C482=0,"0",IF(score!$C482=25,"0",IF(score!$C482=50,"1",IF(score!$C482=75,"0",IF(score!$C482=100,"0"))))))</f>
        <v>1</v>
      </c>
      <c r="G482" t="str">
        <f>IF(score!$C482=".",".",IF(score!$C482=0,"0",IF(score!$C482=25,"0",IF(score!$C482=50,"0",IF(score!$C482=75,"1",IF(score!$C482=100,"0"))))))</f>
        <v>0</v>
      </c>
      <c r="H482" t="str">
        <f>IF(score!$D482=".",".",IF(score!$D482=0,"1",IF(score!$D482=50,"0",IF(score!$D482=100,"0"))))</f>
        <v>0</v>
      </c>
      <c r="I482" t="str">
        <f>IF(score!$D482=".",".",IF(score!$D482=0,"0",IF(score!$D482=50,"1",IF(score!$D482=100,"0"))))</f>
        <v>0</v>
      </c>
      <c r="J482" t="str">
        <f>IF(score!$E482=".",".",IF(score!$E482=0,"1",IF(score!$E482=50,"0",IF(score!$E482=100,"0"))))</f>
        <v>0</v>
      </c>
      <c r="K482" t="str">
        <f>IF(score!$E482=".",".",IF(score!$E482=0,"0",IF(score!$E482=50,"1",IF(score!$E482=100,"0"))))</f>
        <v>0</v>
      </c>
      <c r="L482" t="str">
        <f>IF(score!$F482=".",".",IF(score!$F482=0,"1",IF(score!$F482=100,"0")))</f>
        <v>0</v>
      </c>
      <c r="M482" t="str">
        <f>IF(score!$G482=".",".",IF(score!$G482=0,"1",IF(score!$G482=100,"0")))</f>
        <v>0</v>
      </c>
      <c r="N482" t="str">
        <f>IF(score!$H482=".",".",IF(score!$H482=0,"1",IF(score!$H482=100,"0")))</f>
        <v>0</v>
      </c>
      <c r="O482" t="str">
        <f>IF(score!$I482=".",".",IF(score!$I482=0,"1",IF(score!$I482=50,"0",IF(score!$I482=100,"0"))))</f>
        <v>0</v>
      </c>
      <c r="P482" t="str">
        <f>IF(score!$J482=".",".",IF(score!$J482=0,"1",IF(score!$J482=25,"0",IF(score!$J482=50,"0",IF(score!$J482=75,"0",IF(score!$J482=100,"0"))))))</f>
        <v>0</v>
      </c>
      <c r="Q482" t="str">
        <f>IF(score!$J482=".",".",IF(score!$J482=0,"0",IF(score!$J482=25,"1",IF(score!$J482=50,"0",IF(score!$J482=75,"0",IF(score!$J482=100,"0"))))))</f>
        <v>0</v>
      </c>
      <c r="R482" t="str">
        <f>IF(score!$J482=".",".",IF(score!$J482=0,"0",IF(score!$J482=25,"0",IF(score!$J482=50,"1",IF(score!$J482=75,"0",IF(score!$J482=100,"0"))))))</f>
        <v>0</v>
      </c>
      <c r="S482" t="str">
        <f>IF(score!$J482=".",".",IF(score!$J482=0,"0",IF(score!$J482=25,"0",IF(score!$J482=50,"0",IF(score!$J482=75,"1",IF(score!$J482=100,"0"))))))</f>
        <v>0</v>
      </c>
      <c r="T482" t="str">
        <f>IF(score!$K482=".",".",IF(score!$K482=0,"1",IF(score!$K482=20,"0",IF(score!$K482=40,"0",IF(score!$K482=60,"0",IF(score!$K482=80,"0",IF(score!$K482=100,"0")))))))</f>
        <v>0</v>
      </c>
      <c r="U482" t="str">
        <f>IF(score!$K482=".",".",IF(score!$K482=0,"0",IF(score!$K482=20,"1",IF(score!$K482=40,"0",IF(score!$K482=60,"0",IF(score!$K482=80,"0",IF(score!$K482=100,"0")))))))</f>
        <v>0</v>
      </c>
      <c r="V482" t="str">
        <f>IF(score!$K482=".",".",IF(score!$K482=0,"0",IF(score!$K482=20,"0",IF(score!$K482=40,"1",IF(score!$K482=60,"0",IF(score!$K482=80,"0",IF(score!$K482=100,"0")))))))</f>
        <v>0</v>
      </c>
      <c r="W482" t="str">
        <f>IF(score!$K482=".",".",IF(score!$K482=0,"0",IF(score!$K482=20,"0",IF(score!$K482=40,"0",IF(score!$K482=60,"1",IF(score!$K482=80,"0",IF(score!$K482=100,"0")))))))</f>
        <v>0</v>
      </c>
      <c r="X482" t="str">
        <f>IF(score!$K482=".",".",IF(score!$K482=0,"0",IF(score!$K482=20,"0",IF(score!$K482=40,"0",IF(score!$K482=60,"0",IF(score!$K482=80,"1",IF(score!$K482=100,"0")))))))</f>
        <v>0</v>
      </c>
      <c r="Y482" t="str">
        <f>IF(score!$L482=".",".",IF(score!$L482=0,"1",IF(score!$L482=20,"0",IF(score!$L482=40,"0",IF(score!$L482=60,"0",IF(score!$L482=80,"0",IF(score!$L482=100,"0")))))))</f>
        <v>0</v>
      </c>
      <c r="Z482" t="str">
        <f>IF(score!$L482=".",".",IF(score!$L482=0,"0",IF(score!$L482=20,"1",IF(score!$L482=40,"0",IF(score!$L482=60,"0",IF(score!$L482=80,"0",IF(score!$L482=100,"0")))))))</f>
        <v>0</v>
      </c>
      <c r="AA482" t="str">
        <f>IF(score!$L482=".",".",IF(score!$L482=0,"0",IF(score!$L482=20,"0",IF(score!$L482=40,"1",IF(score!$L482=60,"0",IF(score!$L482=80,"0",IF(score!$L482=100,"0")))))))</f>
        <v>0</v>
      </c>
      <c r="AB482" t="str">
        <f>IF(score!$L482=".",".",IF(score!$L482=0,"0",IF(score!$L482=20,"0",IF(score!$L482=40,"0",IF(score!$L482=60,"1",IF(score!$L482=80,"0",IF(score!$L482=100,"0")))))))</f>
        <v>0</v>
      </c>
      <c r="AC482" t="str">
        <f>IF(score!$L482=".",".",IF(score!$L482=0,"0",IF(score!$L482=20,"0",IF(score!$L482=40,"0",IF(score!$L482=60,"0",IF(score!$L482=80,"1",IF(score!L482=100,"0")))))))</f>
        <v>1</v>
      </c>
      <c r="AD482" t="str">
        <f>IF(score!$M482=".",".",IF(score!$M482=0,"1",IF(score!$M482=20,"0",IF(score!$M482=40,"0",IF(score!$M482=60,"0",IF(score!$M482=80,"0",IF(score!$M482=100,"0")))))))</f>
        <v>0</v>
      </c>
      <c r="AE482" t="str">
        <f>IF(score!$M482=".",".",IF(score!$M482=0,"0",IF(score!$M482=20,"1",IF(score!$M482=40,"0",IF(score!$M482=60,"0",IF(score!$M482=80,"0",IF(score!$M482=100,"0")))))))</f>
        <v>0</v>
      </c>
      <c r="AF482" t="str">
        <f>IF(score!$M482=".",".",IF(score!$M482=0,"0",IF(score!$M482=20,"0",IF(score!$M482=40,"1",IF(score!$M482=60,"0",IF(score!$M482=80,"0",IF(score!$M482=100,"0")))))))</f>
        <v>0</v>
      </c>
      <c r="AG482" t="str">
        <f>IF(score!$M482=".",".",IF(score!$M482=0,"0",IF(score!$M482=20,"0",IF(score!$M482=40,"0",IF(score!$M482=60,"1",IF(score!$M482=80,"0",IF(score!$M482=100,"0")))))))</f>
        <v>0</v>
      </c>
      <c r="AH482" t="str">
        <f>IF(score!$M482=".",".",IF(score!$M482=0,"0",IF(score!$M482=20,"0",IF(score!$M482=40,"0",IF(score!$M482=60,"0",IF(score!$M482=80,"1",IF(score!$M482=100,"0")))))))</f>
        <v>0</v>
      </c>
      <c r="AI482" t="str">
        <f>IF(score!$N482=".",".",IF(score!$N482=0,"1",IF(score!$N482=25,"0",IF(score!$N482=50,"0",IF(score!$N482=75,"0",IF(score!$N482=100,"0"))))))</f>
        <v>0</v>
      </c>
      <c r="AJ482" t="str">
        <f>IF(score!$N482=".",".",IF(score!$N482=0,"0",IF(score!$N482=25,"1",IF(score!$N482=50,"0",IF(score!$N482=75,"0",IF(score!$N482=100,"0"))))))</f>
        <v>0</v>
      </c>
      <c r="AK482" t="str">
        <f>IF(score!$N482=".",".",IF(score!$N482=0,"0",IF(score!$N482=25,"0",IF(score!$N482=50,"1",IF(score!$N482=75,"0",IF(score!$N482=100,"0"))))))</f>
        <v>0</v>
      </c>
      <c r="AL482" t="str">
        <f>IF(score!$N482=".",".",IF(score!$N482=0,"0",IF(score!$N482=25,"0",IF(score!$N482=50,"0",IF(score!$N482=75,"1",IF(score!$N482=100,"0"))))))</f>
        <v>0</v>
      </c>
      <c r="AN482">
        <f t="shared" si="490"/>
        <v>0</v>
      </c>
      <c r="AO482">
        <f t="shared" si="491"/>
        <v>0</v>
      </c>
      <c r="AP482">
        <f t="shared" si="492"/>
        <v>-3.0239600000000002</v>
      </c>
      <c r="AQ482">
        <f t="shared" si="493"/>
        <v>0</v>
      </c>
      <c r="AR482">
        <f t="shared" si="494"/>
        <v>0</v>
      </c>
      <c r="AS482">
        <f t="shared" si="495"/>
        <v>0</v>
      </c>
      <c r="AT482">
        <f t="shared" si="496"/>
        <v>0</v>
      </c>
      <c r="AU482">
        <f t="shared" si="497"/>
        <v>0</v>
      </c>
      <c r="AV482">
        <f t="shared" si="498"/>
        <v>0</v>
      </c>
      <c r="AW482">
        <f t="shared" si="499"/>
        <v>0</v>
      </c>
      <c r="AX482">
        <f t="shared" si="500"/>
        <v>0</v>
      </c>
      <c r="AY482">
        <f t="shared" si="501"/>
        <v>0</v>
      </c>
      <c r="AZ482">
        <f t="shared" si="502"/>
        <v>0</v>
      </c>
      <c r="BA482">
        <f t="shared" si="503"/>
        <v>0</v>
      </c>
      <c r="BB482">
        <f t="shared" si="504"/>
        <v>0</v>
      </c>
      <c r="BC482">
        <f t="shared" si="505"/>
        <v>0</v>
      </c>
      <c r="BD482">
        <f t="shared" si="506"/>
        <v>0</v>
      </c>
      <c r="BE482">
        <f t="shared" si="507"/>
        <v>0</v>
      </c>
      <c r="BF482">
        <f t="shared" si="508"/>
        <v>0</v>
      </c>
      <c r="BG482">
        <f t="shared" si="509"/>
        <v>0</v>
      </c>
      <c r="BH482">
        <f t="shared" si="510"/>
        <v>0</v>
      </c>
      <c r="BI482">
        <f t="shared" si="511"/>
        <v>0</v>
      </c>
      <c r="BJ482">
        <f t="shared" si="512"/>
        <v>0</v>
      </c>
      <c r="BK482">
        <f t="shared" si="513"/>
        <v>0</v>
      </c>
      <c r="BL482">
        <f t="shared" si="514"/>
        <v>0</v>
      </c>
      <c r="BM482">
        <f t="shared" si="515"/>
        <v>-0.42251</v>
      </c>
      <c r="BN482">
        <f t="shared" si="516"/>
        <v>0</v>
      </c>
      <c r="BO482">
        <f t="shared" si="517"/>
        <v>0</v>
      </c>
      <c r="BP482">
        <f t="shared" si="518"/>
        <v>0</v>
      </c>
      <c r="BQ482">
        <f t="shared" si="519"/>
        <v>0</v>
      </c>
      <c r="BR482">
        <f t="shared" si="520"/>
        <v>0</v>
      </c>
      <c r="BS482">
        <f t="shared" si="521"/>
        <v>0</v>
      </c>
      <c r="BT482">
        <f t="shared" si="522"/>
        <v>0</v>
      </c>
      <c r="BU482">
        <f t="shared" si="523"/>
        <v>0</v>
      </c>
      <c r="BV482">
        <f t="shared" si="524"/>
        <v>0</v>
      </c>
      <c r="BX482">
        <f t="shared" si="525"/>
        <v>0</v>
      </c>
      <c r="BY482">
        <f t="shared" si="526"/>
        <v>0</v>
      </c>
      <c r="BZ482">
        <f t="shared" si="527"/>
        <v>3.4819999999999997E-2</v>
      </c>
      <c r="CA482">
        <f t="shared" si="528"/>
        <v>0</v>
      </c>
      <c r="CB482">
        <f t="shared" si="529"/>
        <v>0</v>
      </c>
      <c r="CC482">
        <f t="shared" si="530"/>
        <v>0</v>
      </c>
      <c r="CD482">
        <f t="shared" si="531"/>
        <v>0</v>
      </c>
      <c r="CE482">
        <f t="shared" si="532"/>
        <v>0</v>
      </c>
      <c r="CF482">
        <f t="shared" si="533"/>
        <v>0</v>
      </c>
      <c r="CG482">
        <f t="shared" si="534"/>
        <v>0</v>
      </c>
      <c r="CH482">
        <f t="shared" si="535"/>
        <v>0</v>
      </c>
      <c r="CI482">
        <f t="shared" si="536"/>
        <v>0</v>
      </c>
      <c r="CJ482">
        <f t="shared" si="537"/>
        <v>0</v>
      </c>
      <c r="CK482">
        <f t="shared" si="538"/>
        <v>0</v>
      </c>
      <c r="CL482">
        <f t="shared" si="539"/>
        <v>0</v>
      </c>
      <c r="CM482">
        <f t="shared" si="540"/>
        <v>0</v>
      </c>
      <c r="CN482">
        <f t="shared" si="541"/>
        <v>0</v>
      </c>
      <c r="CO482">
        <f t="shared" si="542"/>
        <v>0</v>
      </c>
      <c r="CP482">
        <f t="shared" si="543"/>
        <v>0</v>
      </c>
      <c r="CQ482">
        <f t="shared" si="544"/>
        <v>0</v>
      </c>
      <c r="CR482">
        <f t="shared" si="545"/>
        <v>0</v>
      </c>
      <c r="CS482">
        <f t="shared" si="546"/>
        <v>0</v>
      </c>
      <c r="CT482">
        <f t="shared" si="547"/>
        <v>0</v>
      </c>
      <c r="CU482">
        <f t="shared" si="548"/>
        <v>0</v>
      </c>
      <c r="CV482">
        <f t="shared" si="549"/>
        <v>0</v>
      </c>
      <c r="CW482">
        <f t="shared" si="550"/>
        <v>-0.92057</v>
      </c>
      <c r="CX482">
        <f t="shared" si="551"/>
        <v>0</v>
      </c>
      <c r="CY482">
        <f t="shared" si="552"/>
        <v>0</v>
      </c>
      <c r="CZ482">
        <f t="shared" si="553"/>
        <v>0</v>
      </c>
      <c r="DA482">
        <f t="shared" si="554"/>
        <v>0</v>
      </c>
      <c r="DB482">
        <f t="shared" si="555"/>
        <v>0</v>
      </c>
      <c r="DC482">
        <f t="shared" si="556"/>
        <v>0</v>
      </c>
      <c r="DD482">
        <f t="shared" si="557"/>
        <v>0</v>
      </c>
      <c r="DE482">
        <f t="shared" si="558"/>
        <v>0</v>
      </c>
      <c r="DF482">
        <f t="shared" si="559"/>
        <v>0</v>
      </c>
    </row>
    <row r="483" spans="1:110" x14ac:dyDescent="0.25">
      <c r="A483" s="4">
        <f>raw!$A483:$A483</f>
        <v>43356</v>
      </c>
      <c r="B483" s="6" t="str">
        <f>raw!$B483:$B483</f>
        <v>0012-0035</v>
      </c>
      <c r="D483" t="str">
        <f>IF(score!$C483=".",".",IF(score!$C483=0,"1",IF(score!$C483=25,"0",IF(score!$C483=50,"0",IF(score!$C483=75,"0",IF(score!$C483=100,"0"))))))</f>
        <v>0</v>
      </c>
      <c r="E483" t="str">
        <f>IF(score!$C483=".",".",IF(score!$C483=0,"0",IF(score!$C483=25,"1",IF(score!$C483=50,"0",IF(score!$C483=75,"0",IF(score!$C483=100,"0"))))))</f>
        <v>0</v>
      </c>
      <c r="F483" t="str">
        <f>IF(score!$C483=".",".",IF(score!$C483=0,"0",IF(score!$C483=25,"0",IF(score!$C483=50,"1",IF(score!$C483=75,"0",IF(score!$C483=100,"0"))))))</f>
        <v>1</v>
      </c>
      <c r="G483" t="str">
        <f>IF(score!$C483=".",".",IF(score!$C483=0,"0",IF(score!$C483=25,"0",IF(score!$C483=50,"0",IF(score!$C483=75,"1",IF(score!$C483=100,"0"))))))</f>
        <v>0</v>
      </c>
      <c r="H483" t="str">
        <f>IF(score!$D483=".",".",IF(score!$D483=0,"1",IF(score!$D483=50,"0",IF(score!$D483=100,"0"))))</f>
        <v>0</v>
      </c>
      <c r="I483" t="str">
        <f>IF(score!$D483=".",".",IF(score!$D483=0,"0",IF(score!$D483=50,"1",IF(score!$D483=100,"0"))))</f>
        <v>1</v>
      </c>
      <c r="J483" t="str">
        <f>IF(score!$E483=".",".",IF(score!$E483=0,"1",IF(score!$E483=50,"0",IF(score!$E483=100,"0"))))</f>
        <v>0</v>
      </c>
      <c r="K483" t="str">
        <f>IF(score!$E483=".",".",IF(score!$E483=0,"0",IF(score!$E483=50,"1",IF(score!$E483=100,"0"))))</f>
        <v>1</v>
      </c>
      <c r="L483" t="str">
        <f>IF(score!$F483=".",".",IF(score!$F483=0,"1",IF(score!$F483=100,"0")))</f>
        <v>0</v>
      </c>
      <c r="M483" t="str">
        <f>IF(score!$G483=".",".",IF(score!$G483=0,"1",IF(score!$G483=100,"0")))</f>
        <v>0</v>
      </c>
      <c r="N483" t="str">
        <f>IF(score!$H483=".",".",IF(score!$H483=0,"1",IF(score!$H483=100,"0")))</f>
        <v>0</v>
      </c>
      <c r="O483" t="str">
        <f>IF(score!$I483=".",".",IF(score!$I483=0,"1",IF(score!$I483=50,"0",IF(score!$I483=100,"0"))))</f>
        <v>0</v>
      </c>
      <c r="P483" t="str">
        <f>IF(score!$J483=".",".",IF(score!$J483=0,"1",IF(score!$J483=25,"0",IF(score!$J483=50,"0",IF(score!$J483=75,"0",IF(score!$J483=100,"0"))))))</f>
        <v>0</v>
      </c>
      <c r="Q483" t="str">
        <f>IF(score!$J483=".",".",IF(score!$J483=0,"0",IF(score!$J483=25,"1",IF(score!$J483=50,"0",IF(score!$J483=75,"0",IF(score!$J483=100,"0"))))))</f>
        <v>0</v>
      </c>
      <c r="R483" t="str">
        <f>IF(score!$J483=".",".",IF(score!$J483=0,"0",IF(score!$J483=25,"0",IF(score!$J483=50,"1",IF(score!$J483=75,"0",IF(score!$J483=100,"0"))))))</f>
        <v>0</v>
      </c>
      <c r="S483" t="str">
        <f>IF(score!$J483=".",".",IF(score!$J483=0,"0",IF(score!$J483=25,"0",IF(score!$J483=50,"0",IF(score!$J483=75,"1",IF(score!$J483=100,"0"))))))</f>
        <v>0</v>
      </c>
      <c r="T483" t="str">
        <f>IF(score!$K483=".",".",IF(score!$K483=0,"1",IF(score!$K483=20,"0",IF(score!$K483=40,"0",IF(score!$K483=60,"0",IF(score!$K483=80,"0",IF(score!$K483=100,"0")))))))</f>
        <v>0</v>
      </c>
      <c r="U483" t="str">
        <f>IF(score!$K483=".",".",IF(score!$K483=0,"0",IF(score!$K483=20,"1",IF(score!$K483=40,"0",IF(score!$K483=60,"0",IF(score!$K483=80,"0",IF(score!$K483=100,"0")))))))</f>
        <v>0</v>
      </c>
      <c r="V483" t="str">
        <f>IF(score!$K483=".",".",IF(score!$K483=0,"0",IF(score!$K483=20,"0",IF(score!$K483=40,"1",IF(score!$K483=60,"0",IF(score!$K483=80,"0",IF(score!$K483=100,"0")))))))</f>
        <v>0</v>
      </c>
      <c r="W483" t="str">
        <f>IF(score!$K483=".",".",IF(score!$K483=0,"0",IF(score!$K483=20,"0",IF(score!$K483=40,"0",IF(score!$K483=60,"1",IF(score!$K483=80,"0",IF(score!$K483=100,"0")))))))</f>
        <v>0</v>
      </c>
      <c r="X483" t="str">
        <f>IF(score!$K483=".",".",IF(score!$K483=0,"0",IF(score!$K483=20,"0",IF(score!$K483=40,"0",IF(score!$K483=60,"0",IF(score!$K483=80,"1",IF(score!$K483=100,"0")))))))</f>
        <v>1</v>
      </c>
      <c r="Y483" t="str">
        <f>IF(score!$L483=".",".",IF(score!$L483=0,"1",IF(score!$L483=20,"0",IF(score!$L483=40,"0",IF(score!$L483=60,"0",IF(score!$L483=80,"0",IF(score!$L483=100,"0")))))))</f>
        <v>0</v>
      </c>
      <c r="Z483" t="str">
        <f>IF(score!$L483=".",".",IF(score!$L483=0,"0",IF(score!$L483=20,"1",IF(score!$L483=40,"0",IF(score!$L483=60,"0",IF(score!$L483=80,"0",IF(score!$L483=100,"0")))))))</f>
        <v>0</v>
      </c>
      <c r="AA483" t="str">
        <f>IF(score!$L483=".",".",IF(score!$L483=0,"0",IF(score!$L483=20,"0",IF(score!$L483=40,"1",IF(score!$L483=60,"0",IF(score!$L483=80,"0",IF(score!$L483=100,"0")))))))</f>
        <v>1</v>
      </c>
      <c r="AB483" t="str">
        <f>IF(score!$L483=".",".",IF(score!$L483=0,"0",IF(score!$L483=20,"0",IF(score!$L483=40,"0",IF(score!$L483=60,"1",IF(score!$L483=80,"0",IF(score!$L483=100,"0")))))))</f>
        <v>0</v>
      </c>
      <c r="AC483" t="str">
        <f>IF(score!$L483=".",".",IF(score!$L483=0,"0",IF(score!$L483=20,"0",IF(score!$L483=40,"0",IF(score!$L483=60,"0",IF(score!$L483=80,"1",IF(score!L483=100,"0")))))))</f>
        <v>0</v>
      </c>
      <c r="AD483" t="str">
        <f>IF(score!$M483=".",".",IF(score!$M483=0,"1",IF(score!$M483=20,"0",IF(score!$M483=40,"0",IF(score!$M483=60,"0",IF(score!$M483=80,"0",IF(score!$M483=100,"0")))))))</f>
        <v>0</v>
      </c>
      <c r="AE483" t="str">
        <f>IF(score!$M483=".",".",IF(score!$M483=0,"0",IF(score!$M483=20,"1",IF(score!$M483=40,"0",IF(score!$M483=60,"0",IF(score!$M483=80,"0",IF(score!$M483=100,"0")))))))</f>
        <v>0</v>
      </c>
      <c r="AF483" t="str">
        <f>IF(score!$M483=".",".",IF(score!$M483=0,"0",IF(score!$M483=20,"0",IF(score!$M483=40,"1",IF(score!$M483=60,"0",IF(score!$M483=80,"0",IF(score!$M483=100,"0")))))))</f>
        <v>1</v>
      </c>
      <c r="AG483" t="str">
        <f>IF(score!$M483=".",".",IF(score!$M483=0,"0",IF(score!$M483=20,"0",IF(score!$M483=40,"0",IF(score!$M483=60,"1",IF(score!$M483=80,"0",IF(score!$M483=100,"0")))))))</f>
        <v>0</v>
      </c>
      <c r="AH483" t="str">
        <f>IF(score!$M483=".",".",IF(score!$M483=0,"0",IF(score!$M483=20,"0",IF(score!$M483=40,"0",IF(score!$M483=60,"0",IF(score!$M483=80,"1",IF(score!$M483=100,"0")))))))</f>
        <v>0</v>
      </c>
      <c r="AI483" t="str">
        <f>IF(score!$N483=".",".",IF(score!$N483=0,"1",IF(score!$N483=25,"0",IF(score!$N483=50,"0",IF(score!$N483=75,"0",IF(score!$N483=100,"0"))))))</f>
        <v>0</v>
      </c>
      <c r="AJ483" t="str">
        <f>IF(score!$N483=".",".",IF(score!$N483=0,"0",IF(score!$N483=25,"1",IF(score!$N483=50,"0",IF(score!$N483=75,"0",IF(score!$N483=100,"0"))))))</f>
        <v>0</v>
      </c>
      <c r="AK483" t="str">
        <f>IF(score!$N483=".",".",IF(score!$N483=0,"0",IF(score!$N483=25,"0",IF(score!$N483=50,"1",IF(score!$N483=75,"0",IF(score!$N483=100,"0"))))))</f>
        <v>0</v>
      </c>
      <c r="AL483" t="str">
        <f>IF(score!$N483=".",".",IF(score!$N483=0,"0",IF(score!$N483=25,"0",IF(score!$N483=50,"0",IF(score!$N483=75,"1",IF(score!$N483=100,"0"))))))</f>
        <v>1</v>
      </c>
      <c r="AN483">
        <f t="shared" si="490"/>
        <v>0</v>
      </c>
      <c r="AO483">
        <f t="shared" si="491"/>
        <v>0</v>
      </c>
      <c r="AP483">
        <f t="shared" si="492"/>
        <v>-3.0239600000000002</v>
      </c>
      <c r="AQ483">
        <f t="shared" si="493"/>
        <v>0</v>
      </c>
      <c r="AR483">
        <f t="shared" si="494"/>
        <v>0</v>
      </c>
      <c r="AS483">
        <f t="shared" si="495"/>
        <v>-3.4555500000000001</v>
      </c>
      <c r="AT483">
        <f t="shared" si="496"/>
        <v>0</v>
      </c>
      <c r="AU483">
        <f t="shared" si="497"/>
        <v>-2.7355700000000001</v>
      </c>
      <c r="AV483">
        <f t="shared" si="498"/>
        <v>0</v>
      </c>
      <c r="AW483">
        <f t="shared" si="499"/>
        <v>0</v>
      </c>
      <c r="AX483">
        <f t="shared" si="500"/>
        <v>0</v>
      </c>
      <c r="AY483">
        <f t="shared" si="501"/>
        <v>0</v>
      </c>
      <c r="AZ483">
        <f t="shared" si="502"/>
        <v>0</v>
      </c>
      <c r="BA483">
        <f t="shared" si="503"/>
        <v>0</v>
      </c>
      <c r="BB483">
        <f t="shared" si="504"/>
        <v>0</v>
      </c>
      <c r="BC483">
        <f t="shared" si="505"/>
        <v>0</v>
      </c>
      <c r="BD483">
        <f t="shared" si="506"/>
        <v>0</v>
      </c>
      <c r="BE483">
        <f t="shared" si="507"/>
        <v>0</v>
      </c>
      <c r="BF483">
        <f t="shared" si="508"/>
        <v>0</v>
      </c>
      <c r="BG483">
        <f t="shared" si="509"/>
        <v>0</v>
      </c>
      <c r="BH483">
        <f t="shared" si="510"/>
        <v>0.66513999999999995</v>
      </c>
      <c r="BI483">
        <f t="shared" si="511"/>
        <v>0</v>
      </c>
      <c r="BJ483">
        <f t="shared" si="512"/>
        <v>0</v>
      </c>
      <c r="BK483">
        <f t="shared" si="513"/>
        <v>-1.6185</v>
      </c>
      <c r="BL483">
        <f t="shared" si="514"/>
        <v>0</v>
      </c>
      <c r="BM483">
        <f t="shared" si="515"/>
        <v>0</v>
      </c>
      <c r="BN483">
        <f t="shared" si="516"/>
        <v>0</v>
      </c>
      <c r="BO483">
        <f t="shared" si="517"/>
        <v>0</v>
      </c>
      <c r="BP483">
        <f t="shared" si="518"/>
        <v>2.3424700000000001</v>
      </c>
      <c r="BQ483">
        <f t="shared" si="519"/>
        <v>0</v>
      </c>
      <c r="BR483">
        <f t="shared" si="520"/>
        <v>0</v>
      </c>
      <c r="BS483">
        <f t="shared" si="521"/>
        <v>0</v>
      </c>
      <c r="BT483">
        <f t="shared" si="522"/>
        <v>0</v>
      </c>
      <c r="BU483">
        <f t="shared" si="523"/>
        <v>0</v>
      </c>
      <c r="BV483">
        <f t="shared" si="524"/>
        <v>0.11038000000000001</v>
      </c>
      <c r="BX483">
        <f t="shared" si="525"/>
        <v>0</v>
      </c>
      <c r="BY483">
        <f t="shared" si="526"/>
        <v>0</v>
      </c>
      <c r="BZ483">
        <f t="shared" si="527"/>
        <v>3.4819999999999997E-2</v>
      </c>
      <c r="CA483">
        <f t="shared" si="528"/>
        <v>0</v>
      </c>
      <c r="CB483">
        <f t="shared" si="529"/>
        <v>0</v>
      </c>
      <c r="CC483">
        <f t="shared" si="530"/>
        <v>1.8684000000000001</v>
      </c>
      <c r="CD483">
        <f t="shared" si="531"/>
        <v>0</v>
      </c>
      <c r="CE483">
        <f t="shared" si="532"/>
        <v>1.43103</v>
      </c>
      <c r="CF483">
        <f t="shared" si="533"/>
        <v>0</v>
      </c>
      <c r="CG483">
        <f t="shared" si="534"/>
        <v>0</v>
      </c>
      <c r="CH483">
        <f t="shared" si="535"/>
        <v>0</v>
      </c>
      <c r="CI483">
        <f t="shared" si="536"/>
        <v>0</v>
      </c>
      <c r="CJ483">
        <f t="shared" si="537"/>
        <v>0</v>
      </c>
      <c r="CK483">
        <f t="shared" si="538"/>
        <v>0</v>
      </c>
      <c r="CL483">
        <f t="shared" si="539"/>
        <v>0</v>
      </c>
      <c r="CM483">
        <f t="shared" si="540"/>
        <v>0</v>
      </c>
      <c r="CN483">
        <f t="shared" si="541"/>
        <v>0</v>
      </c>
      <c r="CO483">
        <f t="shared" si="542"/>
        <v>0</v>
      </c>
      <c r="CP483">
        <f t="shared" si="543"/>
        <v>0</v>
      </c>
      <c r="CQ483">
        <f t="shared" si="544"/>
        <v>0</v>
      </c>
      <c r="CR483">
        <f t="shared" si="545"/>
        <v>-1.9494899999999999</v>
      </c>
      <c r="CS483">
        <f t="shared" si="546"/>
        <v>0</v>
      </c>
      <c r="CT483">
        <f t="shared" si="547"/>
        <v>0</v>
      </c>
      <c r="CU483">
        <f t="shared" si="548"/>
        <v>-3.2980499999999999</v>
      </c>
      <c r="CV483">
        <f t="shared" si="549"/>
        <v>0</v>
      </c>
      <c r="CW483">
        <f t="shared" si="550"/>
        <v>0</v>
      </c>
      <c r="CX483">
        <f t="shared" si="551"/>
        <v>0</v>
      </c>
      <c r="CY483">
        <f t="shared" si="552"/>
        <v>0</v>
      </c>
      <c r="CZ483">
        <f t="shared" si="553"/>
        <v>-8.0991400000000002</v>
      </c>
      <c r="DA483">
        <f t="shared" si="554"/>
        <v>0</v>
      </c>
      <c r="DB483">
        <f t="shared" si="555"/>
        <v>0</v>
      </c>
      <c r="DC483">
        <f t="shared" si="556"/>
        <v>0</v>
      </c>
      <c r="DD483">
        <f t="shared" si="557"/>
        <v>0</v>
      </c>
      <c r="DE483">
        <f t="shared" si="558"/>
        <v>0</v>
      </c>
      <c r="DF483">
        <f t="shared" si="559"/>
        <v>-3.13896</v>
      </c>
    </row>
    <row r="484" spans="1:110" x14ac:dyDescent="0.25">
      <c r="A484" s="4">
        <f>raw!$A484:$A484</f>
        <v>43361</v>
      </c>
      <c r="B484" s="6" t="str">
        <f>raw!$B484:$B484</f>
        <v>0012-0037</v>
      </c>
      <c r="D484" t="str">
        <f>IF(score!$C484=".",".",IF(score!$C484=0,"1",IF(score!$C484=25,"0",IF(score!$C484=50,"0",IF(score!$C484=75,"0",IF(score!$C484=100,"0"))))))</f>
        <v>0</v>
      </c>
      <c r="E484" t="str">
        <f>IF(score!$C484=".",".",IF(score!$C484=0,"0",IF(score!$C484=25,"1",IF(score!$C484=50,"0",IF(score!$C484=75,"0",IF(score!$C484=100,"0"))))))</f>
        <v>0</v>
      </c>
      <c r="F484" t="str">
        <f>IF(score!$C484=".",".",IF(score!$C484=0,"0",IF(score!$C484=25,"0",IF(score!$C484=50,"1",IF(score!$C484=75,"0",IF(score!$C484=100,"0"))))))</f>
        <v>1</v>
      </c>
      <c r="G484" t="str">
        <f>IF(score!$C484=".",".",IF(score!$C484=0,"0",IF(score!$C484=25,"0",IF(score!$C484=50,"0",IF(score!$C484=75,"1",IF(score!$C484=100,"0"))))))</f>
        <v>0</v>
      </c>
      <c r="H484" t="str">
        <f>IF(score!$D484=".",".",IF(score!$D484=0,"1",IF(score!$D484=50,"0",IF(score!$D484=100,"0"))))</f>
        <v>0</v>
      </c>
      <c r="I484" t="str">
        <f>IF(score!$D484=".",".",IF(score!$D484=0,"0",IF(score!$D484=50,"1",IF(score!$D484=100,"0"))))</f>
        <v>0</v>
      </c>
      <c r="J484" t="str">
        <f>IF(score!$E484=".",".",IF(score!$E484=0,"1",IF(score!$E484=50,"0",IF(score!$E484=100,"0"))))</f>
        <v>0</v>
      </c>
      <c r="K484" t="str">
        <f>IF(score!$E484=".",".",IF(score!$E484=0,"0",IF(score!$E484=50,"1",IF(score!$E484=100,"0"))))</f>
        <v>0</v>
      </c>
      <c r="L484" t="str">
        <f>IF(score!$F484=".",".",IF(score!$F484=0,"1",IF(score!$F484=100,"0")))</f>
        <v>0</v>
      </c>
      <c r="M484" t="str">
        <f>IF(score!$G484=".",".",IF(score!$G484=0,"1",IF(score!$G484=100,"0")))</f>
        <v>0</v>
      </c>
      <c r="N484" t="str">
        <f>IF(score!$H484=".",".",IF(score!$H484=0,"1",IF(score!$H484=100,"0")))</f>
        <v>0</v>
      </c>
      <c r="O484" t="str">
        <f>IF(score!$I484=".",".",IF(score!$I484=0,"1",IF(score!$I484=50,"0",IF(score!$I484=100,"0"))))</f>
        <v>0</v>
      </c>
      <c r="P484" t="str">
        <f>IF(score!$J484=".",".",IF(score!$J484=0,"1",IF(score!$J484=25,"0",IF(score!$J484=50,"0",IF(score!$J484=75,"0",IF(score!$J484=100,"0"))))))</f>
        <v>0</v>
      </c>
      <c r="Q484" t="str">
        <f>IF(score!$J484=".",".",IF(score!$J484=0,"0",IF(score!$J484=25,"1",IF(score!$J484=50,"0",IF(score!$J484=75,"0",IF(score!$J484=100,"0"))))))</f>
        <v>0</v>
      </c>
      <c r="R484" t="str">
        <f>IF(score!$J484=".",".",IF(score!$J484=0,"0",IF(score!$J484=25,"0",IF(score!$J484=50,"1",IF(score!$J484=75,"0",IF(score!$J484=100,"0"))))))</f>
        <v>0</v>
      </c>
      <c r="S484" t="str">
        <f>IF(score!$J484=".",".",IF(score!$J484=0,"0",IF(score!$J484=25,"0",IF(score!$J484=50,"0",IF(score!$J484=75,"1",IF(score!$J484=100,"0"))))))</f>
        <v>0</v>
      </c>
      <c r="T484" t="str">
        <f>IF(score!$K484=".",".",IF(score!$K484=0,"1",IF(score!$K484=20,"0",IF(score!$K484=40,"0",IF(score!$K484=60,"0",IF(score!$K484=80,"0",IF(score!$K484=100,"0")))))))</f>
        <v>0</v>
      </c>
      <c r="U484" t="str">
        <f>IF(score!$K484=".",".",IF(score!$K484=0,"0",IF(score!$K484=20,"1",IF(score!$K484=40,"0",IF(score!$K484=60,"0",IF(score!$K484=80,"0",IF(score!$K484=100,"0")))))))</f>
        <v>0</v>
      </c>
      <c r="V484" t="str">
        <f>IF(score!$K484=".",".",IF(score!$K484=0,"0",IF(score!$K484=20,"0",IF(score!$K484=40,"1",IF(score!$K484=60,"0",IF(score!$K484=80,"0",IF(score!$K484=100,"0")))))))</f>
        <v>0</v>
      </c>
      <c r="W484" t="str">
        <f>IF(score!$K484=".",".",IF(score!$K484=0,"0",IF(score!$K484=20,"0",IF(score!$K484=40,"0",IF(score!$K484=60,"1",IF(score!$K484=80,"0",IF(score!$K484=100,"0")))))))</f>
        <v>0</v>
      </c>
      <c r="X484" t="str">
        <f>IF(score!$K484=".",".",IF(score!$K484=0,"0",IF(score!$K484=20,"0",IF(score!$K484=40,"0",IF(score!$K484=60,"0",IF(score!$K484=80,"1",IF(score!$K484=100,"0")))))))</f>
        <v>1</v>
      </c>
      <c r="Y484" t="str">
        <f>IF(score!$L484=".",".",IF(score!$L484=0,"1",IF(score!$L484=20,"0",IF(score!$L484=40,"0",IF(score!$L484=60,"0",IF(score!$L484=80,"0",IF(score!$L484=100,"0")))))))</f>
        <v>0</v>
      </c>
      <c r="Z484" t="str">
        <f>IF(score!$L484=".",".",IF(score!$L484=0,"0",IF(score!$L484=20,"1",IF(score!$L484=40,"0",IF(score!$L484=60,"0",IF(score!$L484=80,"0",IF(score!$L484=100,"0")))))))</f>
        <v>0</v>
      </c>
      <c r="AA484" t="str">
        <f>IF(score!$L484=".",".",IF(score!$L484=0,"0",IF(score!$L484=20,"0",IF(score!$L484=40,"1",IF(score!$L484=60,"0",IF(score!$L484=80,"0",IF(score!$L484=100,"0")))))))</f>
        <v>0</v>
      </c>
      <c r="AB484" t="str">
        <f>IF(score!$L484=".",".",IF(score!$L484=0,"0",IF(score!$L484=20,"0",IF(score!$L484=40,"0",IF(score!$L484=60,"1",IF(score!$L484=80,"0",IF(score!$L484=100,"0")))))))</f>
        <v>1</v>
      </c>
      <c r="AC484" t="str">
        <f>IF(score!$L484=".",".",IF(score!$L484=0,"0",IF(score!$L484=20,"0",IF(score!$L484=40,"0",IF(score!$L484=60,"0",IF(score!$L484=80,"1",IF(score!L484=100,"0")))))))</f>
        <v>0</v>
      </c>
      <c r="AD484" t="str">
        <f>IF(score!$M484=".",".",IF(score!$M484=0,"1",IF(score!$M484=20,"0",IF(score!$M484=40,"0",IF(score!$M484=60,"0",IF(score!$M484=80,"0",IF(score!$M484=100,"0")))))))</f>
        <v>0</v>
      </c>
      <c r="AE484" t="str">
        <f>IF(score!$M484=".",".",IF(score!$M484=0,"0",IF(score!$M484=20,"1",IF(score!$M484=40,"0",IF(score!$M484=60,"0",IF(score!$M484=80,"0",IF(score!$M484=100,"0")))))))</f>
        <v>0</v>
      </c>
      <c r="AF484" t="str">
        <f>IF(score!$M484=".",".",IF(score!$M484=0,"0",IF(score!$M484=20,"0",IF(score!$M484=40,"1",IF(score!$M484=60,"0",IF(score!$M484=80,"0",IF(score!$M484=100,"0")))))))</f>
        <v>0</v>
      </c>
      <c r="AG484" t="str">
        <f>IF(score!$M484=".",".",IF(score!$M484=0,"0",IF(score!$M484=20,"0",IF(score!$M484=40,"0",IF(score!$M484=60,"1",IF(score!$M484=80,"0",IF(score!$M484=100,"0")))))))</f>
        <v>0</v>
      </c>
      <c r="AH484" t="str">
        <f>IF(score!$M484=".",".",IF(score!$M484=0,"0",IF(score!$M484=20,"0",IF(score!$M484=40,"0",IF(score!$M484=60,"0",IF(score!$M484=80,"1",IF(score!$M484=100,"0")))))))</f>
        <v>0</v>
      </c>
      <c r="AI484" t="str">
        <f>IF(score!$N484=".",".",IF(score!$N484=0,"1",IF(score!$N484=25,"0",IF(score!$N484=50,"0",IF(score!$N484=75,"0",IF(score!$N484=100,"0"))))))</f>
        <v>0</v>
      </c>
      <c r="AJ484" t="str">
        <f>IF(score!$N484=".",".",IF(score!$N484=0,"0",IF(score!$N484=25,"1",IF(score!$N484=50,"0",IF(score!$N484=75,"0",IF(score!$N484=100,"0"))))))</f>
        <v>0</v>
      </c>
      <c r="AK484" t="str">
        <f>IF(score!$N484=".",".",IF(score!$N484=0,"0",IF(score!$N484=25,"0",IF(score!$N484=50,"1",IF(score!$N484=75,"0",IF(score!$N484=100,"0"))))))</f>
        <v>0</v>
      </c>
      <c r="AL484" t="str">
        <f>IF(score!$N484=".",".",IF(score!$N484=0,"0",IF(score!$N484=25,"0",IF(score!$N484=50,"0",IF(score!$N484=75,"1",IF(score!$N484=100,"0"))))))</f>
        <v>0</v>
      </c>
      <c r="AN484">
        <f t="shared" si="490"/>
        <v>0</v>
      </c>
      <c r="AO484">
        <f t="shared" si="491"/>
        <v>0</v>
      </c>
      <c r="AP484">
        <f t="shared" si="492"/>
        <v>-3.0239600000000002</v>
      </c>
      <c r="AQ484">
        <f t="shared" si="493"/>
        <v>0</v>
      </c>
      <c r="AR484">
        <f t="shared" si="494"/>
        <v>0</v>
      </c>
      <c r="AS484">
        <f t="shared" si="495"/>
        <v>0</v>
      </c>
      <c r="AT484">
        <f t="shared" si="496"/>
        <v>0</v>
      </c>
      <c r="AU484">
        <f t="shared" si="497"/>
        <v>0</v>
      </c>
      <c r="AV484">
        <f t="shared" si="498"/>
        <v>0</v>
      </c>
      <c r="AW484">
        <f t="shared" si="499"/>
        <v>0</v>
      </c>
      <c r="AX484">
        <f t="shared" si="500"/>
        <v>0</v>
      </c>
      <c r="AY484">
        <f t="shared" si="501"/>
        <v>0</v>
      </c>
      <c r="AZ484">
        <f t="shared" si="502"/>
        <v>0</v>
      </c>
      <c r="BA484">
        <f t="shared" si="503"/>
        <v>0</v>
      </c>
      <c r="BB484">
        <f t="shared" si="504"/>
        <v>0</v>
      </c>
      <c r="BC484">
        <f t="shared" si="505"/>
        <v>0</v>
      </c>
      <c r="BD484">
        <f t="shared" si="506"/>
        <v>0</v>
      </c>
      <c r="BE484">
        <f t="shared" si="507"/>
        <v>0</v>
      </c>
      <c r="BF484">
        <f t="shared" si="508"/>
        <v>0</v>
      </c>
      <c r="BG484">
        <f t="shared" si="509"/>
        <v>0</v>
      </c>
      <c r="BH484">
        <f t="shared" si="510"/>
        <v>0.66513999999999995</v>
      </c>
      <c r="BI484">
        <f t="shared" si="511"/>
        <v>0</v>
      </c>
      <c r="BJ484">
        <f t="shared" si="512"/>
        <v>0</v>
      </c>
      <c r="BK484">
        <f t="shared" si="513"/>
        <v>0</v>
      </c>
      <c r="BL484">
        <f t="shared" si="514"/>
        <v>-1.1438699999999999</v>
      </c>
      <c r="BM484">
        <f t="shared" si="515"/>
        <v>0</v>
      </c>
      <c r="BN484">
        <f t="shared" si="516"/>
        <v>0</v>
      </c>
      <c r="BO484">
        <f t="shared" si="517"/>
        <v>0</v>
      </c>
      <c r="BP484">
        <f t="shared" si="518"/>
        <v>0</v>
      </c>
      <c r="BQ484">
        <f t="shared" si="519"/>
        <v>0</v>
      </c>
      <c r="BR484">
        <f t="shared" si="520"/>
        <v>0</v>
      </c>
      <c r="BS484">
        <f t="shared" si="521"/>
        <v>0</v>
      </c>
      <c r="BT484">
        <f t="shared" si="522"/>
        <v>0</v>
      </c>
      <c r="BU484">
        <f t="shared" si="523"/>
        <v>0</v>
      </c>
      <c r="BV484">
        <f t="shared" si="524"/>
        <v>0</v>
      </c>
      <c r="BX484">
        <f t="shared" si="525"/>
        <v>0</v>
      </c>
      <c r="BY484">
        <f t="shared" si="526"/>
        <v>0</v>
      </c>
      <c r="BZ484">
        <f t="shared" si="527"/>
        <v>3.4819999999999997E-2</v>
      </c>
      <c r="CA484">
        <f t="shared" si="528"/>
        <v>0</v>
      </c>
      <c r="CB484">
        <f t="shared" si="529"/>
        <v>0</v>
      </c>
      <c r="CC484">
        <f t="shared" si="530"/>
        <v>0</v>
      </c>
      <c r="CD484">
        <f t="shared" si="531"/>
        <v>0</v>
      </c>
      <c r="CE484">
        <f t="shared" si="532"/>
        <v>0</v>
      </c>
      <c r="CF484">
        <f t="shared" si="533"/>
        <v>0</v>
      </c>
      <c r="CG484">
        <f t="shared" si="534"/>
        <v>0</v>
      </c>
      <c r="CH484">
        <f t="shared" si="535"/>
        <v>0</v>
      </c>
      <c r="CI484">
        <f t="shared" si="536"/>
        <v>0</v>
      </c>
      <c r="CJ484">
        <f t="shared" si="537"/>
        <v>0</v>
      </c>
      <c r="CK484">
        <f t="shared" si="538"/>
        <v>0</v>
      </c>
      <c r="CL484">
        <f t="shared" si="539"/>
        <v>0</v>
      </c>
      <c r="CM484">
        <f t="shared" si="540"/>
        <v>0</v>
      </c>
      <c r="CN484">
        <f t="shared" si="541"/>
        <v>0</v>
      </c>
      <c r="CO484">
        <f t="shared" si="542"/>
        <v>0</v>
      </c>
      <c r="CP484">
        <f t="shared" si="543"/>
        <v>0</v>
      </c>
      <c r="CQ484">
        <f t="shared" si="544"/>
        <v>0</v>
      </c>
      <c r="CR484">
        <f t="shared" si="545"/>
        <v>-1.9494899999999999</v>
      </c>
      <c r="CS484">
        <f t="shared" si="546"/>
        <v>0</v>
      </c>
      <c r="CT484">
        <f t="shared" si="547"/>
        <v>0</v>
      </c>
      <c r="CU484">
        <f t="shared" si="548"/>
        <v>0</v>
      </c>
      <c r="CV484">
        <f t="shared" si="549"/>
        <v>-1.65178</v>
      </c>
      <c r="CW484">
        <f t="shared" si="550"/>
        <v>0</v>
      </c>
      <c r="CX484">
        <f t="shared" si="551"/>
        <v>0</v>
      </c>
      <c r="CY484">
        <f t="shared" si="552"/>
        <v>0</v>
      </c>
      <c r="CZ484">
        <f t="shared" si="553"/>
        <v>0</v>
      </c>
      <c r="DA484">
        <f t="shared" si="554"/>
        <v>0</v>
      </c>
      <c r="DB484">
        <f t="shared" si="555"/>
        <v>0</v>
      </c>
      <c r="DC484">
        <f t="shared" si="556"/>
        <v>0</v>
      </c>
      <c r="DD484">
        <f t="shared" si="557"/>
        <v>0</v>
      </c>
      <c r="DE484">
        <f t="shared" si="558"/>
        <v>0</v>
      </c>
      <c r="DF484">
        <f t="shared" si="559"/>
        <v>0</v>
      </c>
    </row>
    <row r="485" spans="1:110" x14ac:dyDescent="0.25">
      <c r="A485" s="4">
        <f>raw!$A485:$A485</f>
        <v>43361</v>
      </c>
      <c r="B485" s="6" t="str">
        <f>raw!$B485:$B485</f>
        <v>0012-0038</v>
      </c>
      <c r="D485" t="str">
        <f>IF(score!$C485=".",".",IF(score!$C485=0,"1",IF(score!$C485=25,"0",IF(score!$C485=50,"0",IF(score!$C485=75,"0",IF(score!$C485=100,"0"))))))</f>
        <v>0</v>
      </c>
      <c r="E485" t="str">
        <f>IF(score!$C485=".",".",IF(score!$C485=0,"0",IF(score!$C485=25,"1",IF(score!$C485=50,"0",IF(score!$C485=75,"0",IF(score!$C485=100,"0"))))))</f>
        <v>1</v>
      </c>
      <c r="F485" t="str">
        <f>IF(score!$C485=".",".",IF(score!$C485=0,"0",IF(score!$C485=25,"0",IF(score!$C485=50,"1",IF(score!$C485=75,"0",IF(score!$C485=100,"0"))))))</f>
        <v>0</v>
      </c>
      <c r="G485" t="str">
        <f>IF(score!$C485=".",".",IF(score!$C485=0,"0",IF(score!$C485=25,"0",IF(score!$C485=50,"0",IF(score!$C485=75,"1",IF(score!$C485=100,"0"))))))</f>
        <v>0</v>
      </c>
      <c r="H485" t="str">
        <f>IF(score!$D485=".",".",IF(score!$D485=0,"1",IF(score!$D485=50,"0",IF(score!$D485=100,"0"))))</f>
        <v>0</v>
      </c>
      <c r="I485" t="str">
        <f>IF(score!$D485=".",".",IF(score!$D485=0,"0",IF(score!$D485=50,"1",IF(score!$D485=100,"0"))))</f>
        <v>0</v>
      </c>
      <c r="J485" t="str">
        <f>IF(score!$E485=".",".",IF(score!$E485=0,"1",IF(score!$E485=50,"0",IF(score!$E485=100,"0"))))</f>
        <v>0</v>
      </c>
      <c r="K485" t="str">
        <f>IF(score!$E485=".",".",IF(score!$E485=0,"0",IF(score!$E485=50,"1",IF(score!$E485=100,"0"))))</f>
        <v>0</v>
      </c>
      <c r="L485" t="str">
        <f>IF(score!$F485=".",".",IF(score!$F485=0,"1",IF(score!$F485=100,"0")))</f>
        <v>1</v>
      </c>
      <c r="M485" t="str">
        <f>IF(score!$G485=".",".",IF(score!$G485=0,"1",IF(score!$G485=100,"0")))</f>
        <v>1</v>
      </c>
      <c r="N485" t="str">
        <f>IF(score!$H485=".",".",IF(score!$H485=0,"1",IF(score!$H485=100,"0")))</f>
        <v>1</v>
      </c>
      <c r="O485" t="str">
        <f>IF(score!$I485=".",".",IF(score!$I485=0,"1",IF(score!$I485=50,"0",IF(score!$I485=100,"0"))))</f>
        <v>1</v>
      </c>
      <c r="P485" t="str">
        <f>IF(score!$J485=".",".",IF(score!$J485=0,"1",IF(score!$J485=25,"0",IF(score!$J485=50,"0",IF(score!$J485=75,"0",IF(score!$J485=100,"0"))))))</f>
        <v>0</v>
      </c>
      <c r="Q485" t="str">
        <f>IF(score!$J485=".",".",IF(score!$J485=0,"0",IF(score!$J485=25,"1",IF(score!$J485=50,"0",IF(score!$J485=75,"0",IF(score!$J485=100,"0"))))))</f>
        <v>0</v>
      </c>
      <c r="R485" t="str">
        <f>IF(score!$J485=".",".",IF(score!$J485=0,"0",IF(score!$J485=25,"0",IF(score!$J485=50,"1",IF(score!$J485=75,"0",IF(score!$J485=100,"0"))))))</f>
        <v>0</v>
      </c>
      <c r="S485" t="str">
        <f>IF(score!$J485=".",".",IF(score!$J485=0,"0",IF(score!$J485=25,"0",IF(score!$J485=50,"0",IF(score!$J485=75,"1",IF(score!$J485=100,"0"))))))</f>
        <v>1</v>
      </c>
      <c r="T485" t="str">
        <f>IF(score!$K485=".",".",IF(score!$K485=0,"1",IF(score!$K485=20,"0",IF(score!$K485=40,"0",IF(score!$K485=60,"0",IF(score!$K485=80,"0",IF(score!$K485=100,"0")))))))</f>
        <v>0</v>
      </c>
      <c r="U485" t="str">
        <f>IF(score!$K485=".",".",IF(score!$K485=0,"0",IF(score!$K485=20,"1",IF(score!$K485=40,"0",IF(score!$K485=60,"0",IF(score!$K485=80,"0",IF(score!$K485=100,"0")))))))</f>
        <v>0</v>
      </c>
      <c r="V485" t="str">
        <f>IF(score!$K485=".",".",IF(score!$K485=0,"0",IF(score!$K485=20,"0",IF(score!$K485=40,"1",IF(score!$K485=60,"0",IF(score!$K485=80,"0",IF(score!$K485=100,"0")))))))</f>
        <v>0</v>
      </c>
      <c r="W485" t="str">
        <f>IF(score!$K485=".",".",IF(score!$K485=0,"0",IF(score!$K485=20,"0",IF(score!$K485=40,"0",IF(score!$K485=60,"1",IF(score!$K485=80,"0",IF(score!$K485=100,"0")))))))</f>
        <v>1</v>
      </c>
      <c r="X485" t="str">
        <f>IF(score!$K485=".",".",IF(score!$K485=0,"0",IF(score!$K485=20,"0",IF(score!$K485=40,"0",IF(score!$K485=60,"0",IF(score!$K485=80,"1",IF(score!$K485=100,"0")))))))</f>
        <v>0</v>
      </c>
      <c r="Y485" t="str">
        <f>IF(score!$L485=".",".",IF(score!$L485=0,"1",IF(score!$L485=20,"0",IF(score!$L485=40,"0",IF(score!$L485=60,"0",IF(score!$L485=80,"0",IF(score!$L485=100,"0")))))))</f>
        <v>0</v>
      </c>
      <c r="Z485" t="str">
        <f>IF(score!$L485=".",".",IF(score!$L485=0,"0",IF(score!$L485=20,"1",IF(score!$L485=40,"0",IF(score!$L485=60,"0",IF(score!$L485=80,"0",IF(score!$L485=100,"0")))))))</f>
        <v>0</v>
      </c>
      <c r="AA485" t="str">
        <f>IF(score!$L485=".",".",IF(score!$L485=0,"0",IF(score!$L485=20,"0",IF(score!$L485=40,"1",IF(score!$L485=60,"0",IF(score!$L485=80,"0",IF(score!$L485=100,"0")))))))</f>
        <v>1</v>
      </c>
      <c r="AB485" t="str">
        <f>IF(score!$L485=".",".",IF(score!$L485=0,"0",IF(score!$L485=20,"0",IF(score!$L485=40,"0",IF(score!$L485=60,"1",IF(score!$L485=80,"0",IF(score!$L485=100,"0")))))))</f>
        <v>0</v>
      </c>
      <c r="AC485" t="str">
        <f>IF(score!$L485=".",".",IF(score!$L485=0,"0",IF(score!$L485=20,"0",IF(score!$L485=40,"0",IF(score!$L485=60,"0",IF(score!$L485=80,"1",IF(score!L485=100,"0")))))))</f>
        <v>0</v>
      </c>
      <c r="AD485" t="str">
        <f>IF(score!$M485=".",".",IF(score!$M485=0,"1",IF(score!$M485=20,"0",IF(score!$M485=40,"0",IF(score!$M485=60,"0",IF(score!$M485=80,"0",IF(score!$M485=100,"0")))))))</f>
        <v>0</v>
      </c>
      <c r="AE485" t="str">
        <f>IF(score!$M485=".",".",IF(score!$M485=0,"0",IF(score!$M485=20,"1",IF(score!$M485=40,"0",IF(score!$M485=60,"0",IF(score!$M485=80,"0",IF(score!$M485=100,"0")))))))</f>
        <v>0</v>
      </c>
      <c r="AF485" t="str">
        <f>IF(score!$M485=".",".",IF(score!$M485=0,"0",IF(score!$M485=20,"0",IF(score!$M485=40,"1",IF(score!$M485=60,"0",IF(score!$M485=80,"0",IF(score!$M485=100,"0")))))))</f>
        <v>0</v>
      </c>
      <c r="AG485" t="str">
        <f>IF(score!$M485=".",".",IF(score!$M485=0,"0",IF(score!$M485=20,"0",IF(score!$M485=40,"0",IF(score!$M485=60,"1",IF(score!$M485=80,"0",IF(score!$M485=100,"0")))))))</f>
        <v>1</v>
      </c>
      <c r="AH485" t="str">
        <f>IF(score!$M485=".",".",IF(score!$M485=0,"0",IF(score!$M485=20,"0",IF(score!$M485=40,"0",IF(score!$M485=60,"0",IF(score!$M485=80,"1",IF(score!$M485=100,"0")))))))</f>
        <v>0</v>
      </c>
      <c r="AI485" t="str">
        <f>IF(score!$N485=".",".",IF(score!$N485=0,"1",IF(score!$N485=25,"0",IF(score!$N485=50,"0",IF(score!$N485=75,"0",IF(score!$N485=100,"0"))))))</f>
        <v>0</v>
      </c>
      <c r="AJ485" t="str">
        <f>IF(score!$N485=".",".",IF(score!$N485=0,"0",IF(score!$N485=25,"1",IF(score!$N485=50,"0",IF(score!$N485=75,"0",IF(score!$N485=100,"0"))))))</f>
        <v>0</v>
      </c>
      <c r="AK485" t="str">
        <f>IF(score!$N485=".",".",IF(score!$N485=0,"0",IF(score!$N485=25,"0",IF(score!$N485=50,"1",IF(score!$N485=75,"0",IF(score!$N485=100,"0"))))))</f>
        <v>0</v>
      </c>
      <c r="AL485" t="str">
        <f>IF(score!$N485=".",".",IF(score!$N485=0,"0",IF(score!$N485=25,"0",IF(score!$N485=50,"0",IF(score!$N485=75,"1",IF(score!$N485=100,"0"))))))</f>
        <v>0</v>
      </c>
      <c r="AN485">
        <f t="shared" si="490"/>
        <v>0</v>
      </c>
      <c r="AO485">
        <f t="shared" si="491"/>
        <v>-5.5646100000000001</v>
      </c>
      <c r="AP485">
        <f t="shared" si="492"/>
        <v>0</v>
      </c>
      <c r="AQ485">
        <f t="shared" si="493"/>
        <v>0</v>
      </c>
      <c r="AR485">
        <f t="shared" si="494"/>
        <v>0</v>
      </c>
      <c r="AS485">
        <f t="shared" si="495"/>
        <v>0</v>
      </c>
      <c r="AT485">
        <f t="shared" si="496"/>
        <v>0</v>
      </c>
      <c r="AU485">
        <f t="shared" si="497"/>
        <v>0</v>
      </c>
      <c r="AV485">
        <f t="shared" si="498"/>
        <v>-4.6161700000000003</v>
      </c>
      <c r="AW485">
        <f t="shared" si="499"/>
        <v>-5.5174700000000003</v>
      </c>
      <c r="AX485">
        <f t="shared" si="500"/>
        <v>3.04365</v>
      </c>
      <c r="AY485">
        <f t="shared" si="501"/>
        <v>2.32091</v>
      </c>
      <c r="AZ485">
        <f t="shared" si="502"/>
        <v>0</v>
      </c>
      <c r="BA485">
        <f t="shared" si="503"/>
        <v>0</v>
      </c>
      <c r="BB485">
        <f t="shared" si="504"/>
        <v>0</v>
      </c>
      <c r="BC485">
        <f t="shared" si="505"/>
        <v>-3.8012999999999999</v>
      </c>
      <c r="BD485">
        <f t="shared" si="506"/>
        <v>0</v>
      </c>
      <c r="BE485">
        <f t="shared" si="507"/>
        <v>0</v>
      </c>
      <c r="BF485">
        <f t="shared" si="508"/>
        <v>0</v>
      </c>
      <c r="BG485">
        <f t="shared" si="509"/>
        <v>1.3668899999999999</v>
      </c>
      <c r="BH485">
        <f t="shared" si="510"/>
        <v>0</v>
      </c>
      <c r="BI485">
        <f t="shared" si="511"/>
        <v>0</v>
      </c>
      <c r="BJ485">
        <f t="shared" si="512"/>
        <v>0</v>
      </c>
      <c r="BK485">
        <f t="shared" si="513"/>
        <v>-1.6185</v>
      </c>
      <c r="BL485">
        <f t="shared" si="514"/>
        <v>0</v>
      </c>
      <c r="BM485">
        <f t="shared" si="515"/>
        <v>0</v>
      </c>
      <c r="BN485">
        <f t="shared" si="516"/>
        <v>0</v>
      </c>
      <c r="BO485">
        <f t="shared" si="517"/>
        <v>0</v>
      </c>
      <c r="BP485">
        <f t="shared" si="518"/>
        <v>0</v>
      </c>
      <c r="BQ485">
        <f t="shared" si="519"/>
        <v>1.28044</v>
      </c>
      <c r="BR485">
        <f t="shared" si="520"/>
        <v>0</v>
      </c>
      <c r="BS485">
        <f t="shared" si="521"/>
        <v>0</v>
      </c>
      <c r="BT485">
        <f t="shared" si="522"/>
        <v>0</v>
      </c>
      <c r="BU485">
        <f t="shared" si="523"/>
        <v>0</v>
      </c>
      <c r="BV485">
        <f t="shared" si="524"/>
        <v>0</v>
      </c>
      <c r="BX485">
        <f t="shared" si="525"/>
        <v>0</v>
      </c>
      <c r="BY485">
        <f t="shared" si="526"/>
        <v>-0.16891</v>
      </c>
      <c r="BZ485">
        <f t="shared" si="527"/>
        <v>0</v>
      </c>
      <c r="CA485">
        <f t="shared" si="528"/>
        <v>0</v>
      </c>
      <c r="CB485">
        <f t="shared" si="529"/>
        <v>0</v>
      </c>
      <c r="CC485">
        <f t="shared" si="530"/>
        <v>0</v>
      </c>
      <c r="CD485">
        <f t="shared" si="531"/>
        <v>0</v>
      </c>
      <c r="CE485">
        <f t="shared" si="532"/>
        <v>0</v>
      </c>
      <c r="CF485">
        <f t="shared" si="533"/>
        <v>1.4406000000000001</v>
      </c>
      <c r="CG485">
        <f t="shared" si="534"/>
        <v>1.6696800000000001</v>
      </c>
      <c r="CH485">
        <f t="shared" si="535"/>
        <v>-6.8267199999999999</v>
      </c>
      <c r="CI485">
        <f t="shared" si="536"/>
        <v>-5.6992099999999999</v>
      </c>
      <c r="CJ485">
        <f t="shared" si="537"/>
        <v>0</v>
      </c>
      <c r="CK485">
        <f t="shared" si="538"/>
        <v>0</v>
      </c>
      <c r="CL485">
        <f t="shared" si="539"/>
        <v>0</v>
      </c>
      <c r="CM485">
        <f t="shared" si="540"/>
        <v>0.90383999999999998</v>
      </c>
      <c r="CN485">
        <f t="shared" si="541"/>
        <v>0</v>
      </c>
      <c r="CO485">
        <f t="shared" si="542"/>
        <v>0</v>
      </c>
      <c r="CP485">
        <f t="shared" si="543"/>
        <v>0</v>
      </c>
      <c r="CQ485">
        <f t="shared" si="544"/>
        <v>-4.09842</v>
      </c>
      <c r="CR485">
        <f t="shared" si="545"/>
        <v>0</v>
      </c>
      <c r="CS485">
        <f t="shared" si="546"/>
        <v>0</v>
      </c>
      <c r="CT485">
        <f t="shared" si="547"/>
        <v>0</v>
      </c>
      <c r="CU485">
        <f t="shared" si="548"/>
        <v>-3.2980499999999999</v>
      </c>
      <c r="CV485">
        <f t="shared" si="549"/>
        <v>0</v>
      </c>
      <c r="CW485">
        <f t="shared" si="550"/>
        <v>0</v>
      </c>
      <c r="CX485">
        <f t="shared" si="551"/>
        <v>0</v>
      </c>
      <c r="CY485">
        <f t="shared" si="552"/>
        <v>0</v>
      </c>
      <c r="CZ485">
        <f t="shared" si="553"/>
        <v>0</v>
      </c>
      <c r="DA485">
        <f t="shared" si="554"/>
        <v>-4.5905500000000004</v>
      </c>
      <c r="DB485">
        <f t="shared" si="555"/>
        <v>0</v>
      </c>
      <c r="DC485">
        <f t="shared" si="556"/>
        <v>0</v>
      </c>
      <c r="DD485">
        <f t="shared" si="557"/>
        <v>0</v>
      </c>
      <c r="DE485">
        <f t="shared" si="558"/>
        <v>0</v>
      </c>
      <c r="DF485">
        <f t="shared" si="559"/>
        <v>0</v>
      </c>
    </row>
    <row r="486" spans="1:110" x14ac:dyDescent="0.25">
      <c r="A486" s="4">
        <f>raw!$A486:$A486</f>
        <v>43361</v>
      </c>
      <c r="B486" s="6" t="str">
        <f>raw!$B486:$B486</f>
        <v>0012-0040</v>
      </c>
      <c r="D486" t="str">
        <f>IF(score!$C486=".",".",IF(score!$C486=0,"1",IF(score!$C486=25,"0",IF(score!$C486=50,"0",IF(score!$C486=75,"0",IF(score!$C486=100,"0"))))))</f>
        <v>0</v>
      </c>
      <c r="E486" t="str">
        <f>IF(score!$C486=".",".",IF(score!$C486=0,"0",IF(score!$C486=25,"1",IF(score!$C486=50,"0",IF(score!$C486=75,"0",IF(score!$C486=100,"0"))))))</f>
        <v>1</v>
      </c>
      <c r="F486" t="str">
        <f>IF(score!$C486=".",".",IF(score!$C486=0,"0",IF(score!$C486=25,"0",IF(score!$C486=50,"1",IF(score!$C486=75,"0",IF(score!$C486=100,"0"))))))</f>
        <v>0</v>
      </c>
      <c r="G486" t="str">
        <f>IF(score!$C486=".",".",IF(score!$C486=0,"0",IF(score!$C486=25,"0",IF(score!$C486=50,"0",IF(score!$C486=75,"1",IF(score!$C486=100,"0"))))))</f>
        <v>0</v>
      </c>
      <c r="H486" t="str">
        <f>IF(score!$D486=".",".",IF(score!$D486=0,"1",IF(score!$D486=50,"0",IF(score!$D486=100,"0"))))</f>
        <v>1</v>
      </c>
      <c r="I486" t="str">
        <f>IF(score!$D486=".",".",IF(score!$D486=0,"0",IF(score!$D486=50,"1",IF(score!$D486=100,"0"))))</f>
        <v>0</v>
      </c>
      <c r="J486" t="str">
        <f>IF(score!$E486=".",".",IF(score!$E486=0,"1",IF(score!$E486=50,"0",IF(score!$E486=100,"0"))))</f>
        <v>1</v>
      </c>
      <c r="K486" t="str">
        <f>IF(score!$E486=".",".",IF(score!$E486=0,"0",IF(score!$E486=50,"1",IF(score!$E486=100,"0"))))</f>
        <v>0</v>
      </c>
      <c r="L486" t="str">
        <f>IF(score!$F486=".",".",IF(score!$F486=0,"1",IF(score!$F486=100,"0")))</f>
        <v>1</v>
      </c>
      <c r="M486" t="str">
        <f>IF(score!$G486=".",".",IF(score!$G486=0,"1",IF(score!$G486=100,"0")))</f>
        <v>1</v>
      </c>
      <c r="N486" t="str">
        <f>IF(score!$H486=".",".",IF(score!$H486=0,"1",IF(score!$H486=100,"0")))</f>
        <v>1</v>
      </c>
      <c r="O486" t="str">
        <f>IF(score!$I486=".",".",IF(score!$I486=0,"1",IF(score!$I486=50,"0",IF(score!$I486=100,"0"))))</f>
        <v>1</v>
      </c>
      <c r="P486" t="str">
        <f>IF(score!$J486=".",".",IF(score!$J486=0,"1",IF(score!$J486=25,"0",IF(score!$J486=50,"0",IF(score!$J486=75,"0",IF(score!$J486=100,"0"))))))</f>
        <v>1</v>
      </c>
      <c r="Q486" t="str">
        <f>IF(score!$J486=".",".",IF(score!$J486=0,"0",IF(score!$J486=25,"1",IF(score!$J486=50,"0",IF(score!$J486=75,"0",IF(score!$J486=100,"0"))))))</f>
        <v>0</v>
      </c>
      <c r="R486" t="str">
        <f>IF(score!$J486=".",".",IF(score!$J486=0,"0",IF(score!$J486=25,"0",IF(score!$J486=50,"1",IF(score!$J486=75,"0",IF(score!$J486=100,"0"))))))</f>
        <v>0</v>
      </c>
      <c r="S486" t="str">
        <f>IF(score!$J486=".",".",IF(score!$J486=0,"0",IF(score!$J486=25,"0",IF(score!$J486=50,"0",IF(score!$J486=75,"1",IF(score!$J486=100,"0"))))))</f>
        <v>0</v>
      </c>
      <c r="T486" t="str">
        <f>IF(score!$K486=".",".",IF(score!$K486=0,"1",IF(score!$K486=20,"0",IF(score!$K486=40,"0",IF(score!$K486=60,"0",IF(score!$K486=80,"0",IF(score!$K486=100,"0")))))))</f>
        <v>0</v>
      </c>
      <c r="U486" t="str">
        <f>IF(score!$K486=".",".",IF(score!$K486=0,"0",IF(score!$K486=20,"1",IF(score!$K486=40,"0",IF(score!$K486=60,"0",IF(score!$K486=80,"0",IF(score!$K486=100,"0")))))))</f>
        <v>0</v>
      </c>
      <c r="V486" t="str">
        <f>IF(score!$K486=".",".",IF(score!$K486=0,"0",IF(score!$K486=20,"0",IF(score!$K486=40,"1",IF(score!$K486=60,"0",IF(score!$K486=80,"0",IF(score!$K486=100,"0")))))))</f>
        <v>1</v>
      </c>
      <c r="W486" t="str">
        <f>IF(score!$K486=".",".",IF(score!$K486=0,"0",IF(score!$K486=20,"0",IF(score!$K486=40,"0",IF(score!$K486=60,"1",IF(score!$K486=80,"0",IF(score!$K486=100,"0")))))))</f>
        <v>0</v>
      </c>
      <c r="X486" t="str">
        <f>IF(score!$K486=".",".",IF(score!$K486=0,"0",IF(score!$K486=20,"0",IF(score!$K486=40,"0",IF(score!$K486=60,"0",IF(score!$K486=80,"1",IF(score!$K486=100,"0")))))))</f>
        <v>0</v>
      </c>
      <c r="Y486" t="str">
        <f>IF(score!$L486=".",".",IF(score!$L486=0,"1",IF(score!$L486=20,"0",IF(score!$L486=40,"0",IF(score!$L486=60,"0",IF(score!$L486=80,"0",IF(score!$L486=100,"0")))))))</f>
        <v>0</v>
      </c>
      <c r="Z486" t="str">
        <f>IF(score!$L486=".",".",IF(score!$L486=0,"0",IF(score!$L486=20,"1",IF(score!$L486=40,"0",IF(score!$L486=60,"0",IF(score!$L486=80,"0",IF(score!$L486=100,"0")))))))</f>
        <v>1</v>
      </c>
      <c r="AA486" t="str">
        <f>IF(score!$L486=".",".",IF(score!$L486=0,"0",IF(score!$L486=20,"0",IF(score!$L486=40,"1",IF(score!$L486=60,"0",IF(score!$L486=80,"0",IF(score!$L486=100,"0")))))))</f>
        <v>0</v>
      </c>
      <c r="AB486" t="str">
        <f>IF(score!$L486=".",".",IF(score!$L486=0,"0",IF(score!$L486=20,"0",IF(score!$L486=40,"0",IF(score!$L486=60,"1",IF(score!$L486=80,"0",IF(score!$L486=100,"0")))))))</f>
        <v>0</v>
      </c>
      <c r="AC486" t="str">
        <f>IF(score!$L486=".",".",IF(score!$L486=0,"0",IF(score!$L486=20,"0",IF(score!$L486=40,"0",IF(score!$L486=60,"0",IF(score!$L486=80,"1",IF(score!L486=100,"0")))))))</f>
        <v>0</v>
      </c>
      <c r="AD486" t="str">
        <f>IF(score!$M486=".",".",IF(score!$M486=0,"1",IF(score!$M486=20,"0",IF(score!$M486=40,"0",IF(score!$M486=60,"0",IF(score!$M486=80,"0",IF(score!$M486=100,"0")))))))</f>
        <v>0</v>
      </c>
      <c r="AE486" t="str">
        <f>IF(score!$M486=".",".",IF(score!$M486=0,"0",IF(score!$M486=20,"1",IF(score!$M486=40,"0",IF(score!$M486=60,"0",IF(score!$M486=80,"0",IF(score!$M486=100,"0")))))))</f>
        <v>1</v>
      </c>
      <c r="AF486" t="str">
        <f>IF(score!$M486=".",".",IF(score!$M486=0,"0",IF(score!$M486=20,"0",IF(score!$M486=40,"1",IF(score!$M486=60,"0",IF(score!$M486=80,"0",IF(score!$M486=100,"0")))))))</f>
        <v>0</v>
      </c>
      <c r="AG486" t="str">
        <f>IF(score!$M486=".",".",IF(score!$M486=0,"0",IF(score!$M486=20,"0",IF(score!$M486=40,"0",IF(score!$M486=60,"1",IF(score!$M486=80,"0",IF(score!$M486=100,"0")))))))</f>
        <v>0</v>
      </c>
      <c r="AH486" t="str">
        <f>IF(score!$M486=".",".",IF(score!$M486=0,"0",IF(score!$M486=20,"0",IF(score!$M486=40,"0",IF(score!$M486=60,"0",IF(score!$M486=80,"1",IF(score!$M486=100,"0")))))))</f>
        <v>0</v>
      </c>
      <c r="AI486" t="str">
        <f>IF(score!$N486=".",".",IF(score!$N486=0,"1",IF(score!$N486=25,"0",IF(score!$N486=50,"0",IF(score!$N486=75,"0",IF(score!$N486=100,"0"))))))</f>
        <v>1</v>
      </c>
      <c r="AJ486" t="str">
        <f>IF(score!$N486=".",".",IF(score!$N486=0,"0",IF(score!$N486=25,"1",IF(score!$N486=50,"0",IF(score!$N486=75,"0",IF(score!$N486=100,"0"))))))</f>
        <v>0</v>
      </c>
      <c r="AK486" t="str">
        <f>IF(score!$N486=".",".",IF(score!$N486=0,"0",IF(score!$N486=25,"0",IF(score!$N486=50,"1",IF(score!$N486=75,"0",IF(score!$N486=100,"0"))))))</f>
        <v>0</v>
      </c>
      <c r="AL486" t="str">
        <f>IF(score!$N486=".",".",IF(score!$N486=0,"0",IF(score!$N486=25,"0",IF(score!$N486=50,"0",IF(score!$N486=75,"1",IF(score!$N486=100,"0"))))))</f>
        <v>0</v>
      </c>
      <c r="AN486">
        <f t="shared" si="490"/>
        <v>0</v>
      </c>
      <c r="AO486">
        <f t="shared" si="491"/>
        <v>-5.5646100000000001</v>
      </c>
      <c r="AP486">
        <f t="shared" si="492"/>
        <v>0</v>
      </c>
      <c r="AQ486">
        <f t="shared" si="493"/>
        <v>0</v>
      </c>
      <c r="AR486">
        <f t="shared" si="494"/>
        <v>-7.2321600000000004</v>
      </c>
      <c r="AS486">
        <f t="shared" si="495"/>
        <v>0</v>
      </c>
      <c r="AT486">
        <f t="shared" si="496"/>
        <v>-6.24397</v>
      </c>
      <c r="AU486">
        <f t="shared" si="497"/>
        <v>0</v>
      </c>
      <c r="AV486">
        <f t="shared" si="498"/>
        <v>-4.6161700000000003</v>
      </c>
      <c r="AW486">
        <f t="shared" si="499"/>
        <v>-5.5174700000000003</v>
      </c>
      <c r="AX486">
        <f t="shared" si="500"/>
        <v>3.04365</v>
      </c>
      <c r="AY486">
        <f t="shared" si="501"/>
        <v>2.32091</v>
      </c>
      <c r="AZ486">
        <f t="shared" si="502"/>
        <v>-11.25544</v>
      </c>
      <c r="BA486">
        <f t="shared" si="503"/>
        <v>0</v>
      </c>
      <c r="BB486">
        <f t="shared" si="504"/>
        <v>0</v>
      </c>
      <c r="BC486">
        <f t="shared" si="505"/>
        <v>0</v>
      </c>
      <c r="BD486">
        <f t="shared" si="506"/>
        <v>0</v>
      </c>
      <c r="BE486">
        <f t="shared" si="507"/>
        <v>0</v>
      </c>
      <c r="BF486">
        <f t="shared" si="508"/>
        <v>2.3724099999999999</v>
      </c>
      <c r="BG486">
        <f t="shared" si="509"/>
        <v>0</v>
      </c>
      <c r="BH486">
        <f t="shared" si="510"/>
        <v>0</v>
      </c>
      <c r="BI486">
        <f t="shared" si="511"/>
        <v>0</v>
      </c>
      <c r="BJ486">
        <f t="shared" si="512"/>
        <v>-2.0216799999999999</v>
      </c>
      <c r="BK486">
        <f t="shared" si="513"/>
        <v>0</v>
      </c>
      <c r="BL486">
        <f t="shared" si="514"/>
        <v>0</v>
      </c>
      <c r="BM486">
        <f t="shared" si="515"/>
        <v>0</v>
      </c>
      <c r="BN486">
        <f t="shared" si="516"/>
        <v>0</v>
      </c>
      <c r="BO486">
        <f t="shared" si="517"/>
        <v>3.4159299999999999</v>
      </c>
      <c r="BP486">
        <f t="shared" si="518"/>
        <v>0</v>
      </c>
      <c r="BQ486">
        <f t="shared" si="519"/>
        <v>0</v>
      </c>
      <c r="BR486">
        <f t="shared" si="520"/>
        <v>0</v>
      </c>
      <c r="BS486">
        <f t="shared" si="521"/>
        <v>-0.33682000000000001</v>
      </c>
      <c r="BT486">
        <f t="shared" si="522"/>
        <v>0</v>
      </c>
      <c r="BU486">
        <f t="shared" si="523"/>
        <v>0</v>
      </c>
      <c r="BV486">
        <f t="shared" si="524"/>
        <v>0</v>
      </c>
      <c r="BX486">
        <f t="shared" si="525"/>
        <v>0</v>
      </c>
      <c r="BY486">
        <f t="shared" si="526"/>
        <v>-0.16891</v>
      </c>
      <c r="BZ486">
        <f t="shared" si="527"/>
        <v>0</v>
      </c>
      <c r="CA486">
        <f t="shared" si="528"/>
        <v>0</v>
      </c>
      <c r="CB486">
        <f t="shared" si="529"/>
        <v>3.9311500000000001</v>
      </c>
      <c r="CC486">
        <f t="shared" si="530"/>
        <v>0</v>
      </c>
      <c r="CD486">
        <f t="shared" si="531"/>
        <v>2.68282</v>
      </c>
      <c r="CE486">
        <f t="shared" si="532"/>
        <v>0</v>
      </c>
      <c r="CF486">
        <f t="shared" si="533"/>
        <v>1.4406000000000001</v>
      </c>
      <c r="CG486">
        <f t="shared" si="534"/>
        <v>1.6696800000000001</v>
      </c>
      <c r="CH486">
        <f t="shared" si="535"/>
        <v>-6.8267199999999999</v>
      </c>
      <c r="CI486">
        <f t="shared" si="536"/>
        <v>-5.6992099999999999</v>
      </c>
      <c r="CJ486">
        <f t="shared" si="537"/>
        <v>1.4861899999999999</v>
      </c>
      <c r="CK486">
        <f t="shared" si="538"/>
        <v>0</v>
      </c>
      <c r="CL486">
        <f t="shared" si="539"/>
        <v>0</v>
      </c>
      <c r="CM486">
        <f t="shared" si="540"/>
        <v>0</v>
      </c>
      <c r="CN486">
        <f t="shared" si="541"/>
        <v>0</v>
      </c>
      <c r="CO486">
        <f t="shared" si="542"/>
        <v>0</v>
      </c>
      <c r="CP486">
        <f t="shared" si="543"/>
        <v>-6.31121</v>
      </c>
      <c r="CQ486">
        <f t="shared" si="544"/>
        <v>0</v>
      </c>
      <c r="CR486">
        <f t="shared" si="545"/>
        <v>0</v>
      </c>
      <c r="CS486">
        <f t="shared" si="546"/>
        <v>0</v>
      </c>
      <c r="CT486">
        <f t="shared" si="547"/>
        <v>-4.8896199999999999</v>
      </c>
      <c r="CU486">
        <f t="shared" si="548"/>
        <v>0</v>
      </c>
      <c r="CV486">
        <f t="shared" si="549"/>
        <v>0</v>
      </c>
      <c r="CW486">
        <f t="shared" si="550"/>
        <v>0</v>
      </c>
      <c r="CX486">
        <f t="shared" si="551"/>
        <v>0</v>
      </c>
      <c r="CY486">
        <f t="shared" si="552"/>
        <v>-10.779109999999999</v>
      </c>
      <c r="CZ486">
        <f t="shared" si="553"/>
        <v>0</v>
      </c>
      <c r="DA486">
        <f t="shared" si="554"/>
        <v>0</v>
      </c>
      <c r="DB486">
        <f t="shared" si="555"/>
        <v>0</v>
      </c>
      <c r="DC486">
        <f t="shared" si="556"/>
        <v>-6.2972400000000004</v>
      </c>
      <c r="DD486">
        <f t="shared" si="557"/>
        <v>0</v>
      </c>
      <c r="DE486">
        <f t="shared" si="558"/>
        <v>0</v>
      </c>
      <c r="DF486">
        <f t="shared" si="559"/>
        <v>0</v>
      </c>
    </row>
    <row r="487" spans="1:110" x14ac:dyDescent="0.25">
      <c r="A487" s="4">
        <f>raw!$A487:$A487</f>
        <v>43361</v>
      </c>
      <c r="B487" s="6" t="str">
        <f>raw!$B487:$B487</f>
        <v>0012-0041</v>
      </c>
      <c r="D487" t="str">
        <f>IF(score!$C487=".",".",IF(score!$C487=0,"1",IF(score!$C487=25,"0",IF(score!$C487=50,"0",IF(score!$C487=75,"0",IF(score!$C487=100,"0"))))))</f>
        <v>0</v>
      </c>
      <c r="E487" t="str">
        <f>IF(score!$C487=".",".",IF(score!$C487=0,"0",IF(score!$C487=25,"1",IF(score!$C487=50,"0",IF(score!$C487=75,"0",IF(score!$C487=100,"0"))))))</f>
        <v>0</v>
      </c>
      <c r="F487" t="str">
        <f>IF(score!$C487=".",".",IF(score!$C487=0,"0",IF(score!$C487=25,"0",IF(score!$C487=50,"1",IF(score!$C487=75,"0",IF(score!$C487=100,"0"))))))</f>
        <v>1</v>
      </c>
      <c r="G487" t="str">
        <f>IF(score!$C487=".",".",IF(score!$C487=0,"0",IF(score!$C487=25,"0",IF(score!$C487=50,"0",IF(score!$C487=75,"1",IF(score!$C487=100,"0"))))))</f>
        <v>0</v>
      </c>
      <c r="H487" t="str">
        <f>IF(score!$D487=".",".",IF(score!$D487=0,"1",IF(score!$D487=50,"0",IF(score!$D487=100,"0"))))</f>
        <v>0</v>
      </c>
      <c r="I487" t="str">
        <f>IF(score!$D487=".",".",IF(score!$D487=0,"0",IF(score!$D487=50,"1",IF(score!$D487=100,"0"))))</f>
        <v>0</v>
      </c>
      <c r="J487" t="str">
        <f>IF(score!$E487=".",".",IF(score!$E487=0,"1",IF(score!$E487=50,"0",IF(score!$E487=100,"0"))))</f>
        <v>0</v>
      </c>
      <c r="K487" t="str">
        <f>IF(score!$E487=".",".",IF(score!$E487=0,"0",IF(score!$E487=50,"1",IF(score!$E487=100,"0"))))</f>
        <v>1</v>
      </c>
      <c r="L487" t="str">
        <f>IF(score!$F487=".",".",IF(score!$F487=0,"1",IF(score!$F487=100,"0")))</f>
        <v>0</v>
      </c>
      <c r="M487" t="str">
        <f>IF(score!$G487=".",".",IF(score!$G487=0,"1",IF(score!$G487=100,"0")))</f>
        <v>0</v>
      </c>
      <c r="N487" t="str">
        <f>IF(score!$H487=".",".",IF(score!$H487=0,"1",IF(score!$H487=100,"0")))</f>
        <v>0</v>
      </c>
      <c r="O487" t="str">
        <f>IF(score!$I487=".",".",IF(score!$I487=0,"1",IF(score!$I487=50,"0",IF(score!$I487=100,"0"))))</f>
        <v>0</v>
      </c>
      <c r="P487" t="str">
        <f>IF(score!$J487=".",".",IF(score!$J487=0,"1",IF(score!$J487=25,"0",IF(score!$J487=50,"0",IF(score!$J487=75,"0",IF(score!$J487=100,"0"))))))</f>
        <v>0</v>
      </c>
      <c r="Q487" t="str">
        <f>IF(score!$J487=".",".",IF(score!$J487=0,"0",IF(score!$J487=25,"1",IF(score!$J487=50,"0",IF(score!$J487=75,"0",IF(score!$J487=100,"0"))))))</f>
        <v>0</v>
      </c>
      <c r="R487" t="str">
        <f>IF(score!$J487=".",".",IF(score!$J487=0,"0",IF(score!$J487=25,"0",IF(score!$J487=50,"1",IF(score!$J487=75,"0",IF(score!$J487=100,"0"))))))</f>
        <v>0</v>
      </c>
      <c r="S487" t="str">
        <f>IF(score!$J487=".",".",IF(score!$J487=0,"0",IF(score!$J487=25,"0",IF(score!$J487=50,"0",IF(score!$J487=75,"1",IF(score!$J487=100,"0"))))))</f>
        <v>0</v>
      </c>
      <c r="T487" t="str">
        <f>IF(score!$K487=".",".",IF(score!$K487=0,"1",IF(score!$K487=20,"0",IF(score!$K487=40,"0",IF(score!$K487=60,"0",IF(score!$K487=80,"0",IF(score!$K487=100,"0")))))))</f>
        <v>0</v>
      </c>
      <c r="U487" t="str">
        <f>IF(score!$K487=".",".",IF(score!$K487=0,"0",IF(score!$K487=20,"1",IF(score!$K487=40,"0",IF(score!$K487=60,"0",IF(score!$K487=80,"0",IF(score!$K487=100,"0")))))))</f>
        <v>0</v>
      </c>
      <c r="V487" t="str">
        <f>IF(score!$K487=".",".",IF(score!$K487=0,"0",IF(score!$K487=20,"0",IF(score!$K487=40,"1",IF(score!$K487=60,"0",IF(score!$K487=80,"0",IF(score!$K487=100,"0")))))))</f>
        <v>0</v>
      </c>
      <c r="W487" t="str">
        <f>IF(score!$K487=".",".",IF(score!$K487=0,"0",IF(score!$K487=20,"0",IF(score!$K487=40,"0",IF(score!$K487=60,"1",IF(score!$K487=80,"0",IF(score!$K487=100,"0")))))))</f>
        <v>0</v>
      </c>
      <c r="X487" t="str">
        <f>IF(score!$K487=".",".",IF(score!$K487=0,"0",IF(score!$K487=20,"0",IF(score!$K487=40,"0",IF(score!$K487=60,"0",IF(score!$K487=80,"1",IF(score!$K487=100,"0")))))))</f>
        <v>1</v>
      </c>
      <c r="Y487" t="str">
        <f>IF(score!$L487=".",".",IF(score!$L487=0,"1",IF(score!$L487=20,"0",IF(score!$L487=40,"0",IF(score!$L487=60,"0",IF(score!$L487=80,"0",IF(score!$L487=100,"0")))))))</f>
        <v>0</v>
      </c>
      <c r="Z487" t="str">
        <f>IF(score!$L487=".",".",IF(score!$L487=0,"0",IF(score!$L487=20,"1",IF(score!$L487=40,"0",IF(score!$L487=60,"0",IF(score!$L487=80,"0",IF(score!$L487=100,"0")))))))</f>
        <v>0</v>
      </c>
      <c r="AA487" t="str">
        <f>IF(score!$L487=".",".",IF(score!$L487=0,"0",IF(score!$L487=20,"0",IF(score!$L487=40,"1",IF(score!$L487=60,"0",IF(score!$L487=80,"0",IF(score!$L487=100,"0")))))))</f>
        <v>1</v>
      </c>
      <c r="AB487" t="str">
        <f>IF(score!$L487=".",".",IF(score!$L487=0,"0",IF(score!$L487=20,"0",IF(score!$L487=40,"0",IF(score!$L487=60,"1",IF(score!$L487=80,"0",IF(score!$L487=100,"0")))))))</f>
        <v>0</v>
      </c>
      <c r="AC487" t="str">
        <f>IF(score!$L487=".",".",IF(score!$L487=0,"0",IF(score!$L487=20,"0",IF(score!$L487=40,"0",IF(score!$L487=60,"0",IF(score!$L487=80,"1",IF(score!L487=100,"0")))))))</f>
        <v>0</v>
      </c>
      <c r="AD487" t="str">
        <f>IF(score!$M487=".",".",IF(score!$M487=0,"1",IF(score!$M487=20,"0",IF(score!$M487=40,"0",IF(score!$M487=60,"0",IF(score!$M487=80,"0",IF(score!$M487=100,"0")))))))</f>
        <v>0</v>
      </c>
      <c r="AE487" t="str">
        <f>IF(score!$M487=".",".",IF(score!$M487=0,"0",IF(score!$M487=20,"1",IF(score!$M487=40,"0",IF(score!$M487=60,"0",IF(score!$M487=80,"0",IF(score!$M487=100,"0")))))))</f>
        <v>0</v>
      </c>
      <c r="AF487" t="str">
        <f>IF(score!$M487=".",".",IF(score!$M487=0,"0",IF(score!$M487=20,"0",IF(score!$M487=40,"1",IF(score!$M487=60,"0",IF(score!$M487=80,"0",IF(score!$M487=100,"0")))))))</f>
        <v>0</v>
      </c>
      <c r="AG487" t="str">
        <f>IF(score!$M487=".",".",IF(score!$M487=0,"0",IF(score!$M487=20,"0",IF(score!$M487=40,"0",IF(score!$M487=60,"1",IF(score!$M487=80,"0",IF(score!$M487=100,"0")))))))</f>
        <v>0</v>
      </c>
      <c r="AH487" t="str">
        <f>IF(score!$M487=".",".",IF(score!$M487=0,"0",IF(score!$M487=20,"0",IF(score!$M487=40,"0",IF(score!$M487=60,"0",IF(score!$M487=80,"1",IF(score!$M487=100,"0")))))))</f>
        <v>1</v>
      </c>
      <c r="AI487" t="str">
        <f>IF(score!$N487=".",".",IF(score!$N487=0,"1",IF(score!$N487=25,"0",IF(score!$N487=50,"0",IF(score!$N487=75,"0",IF(score!$N487=100,"0"))))))</f>
        <v>0</v>
      </c>
      <c r="AJ487" t="str">
        <f>IF(score!$N487=".",".",IF(score!$N487=0,"0",IF(score!$N487=25,"1",IF(score!$N487=50,"0",IF(score!$N487=75,"0",IF(score!$N487=100,"0"))))))</f>
        <v>0</v>
      </c>
      <c r="AK487" t="str">
        <f>IF(score!$N487=".",".",IF(score!$N487=0,"0",IF(score!$N487=25,"0",IF(score!$N487=50,"1",IF(score!$N487=75,"0",IF(score!$N487=100,"0"))))))</f>
        <v>0</v>
      </c>
      <c r="AL487" t="str">
        <f>IF(score!$N487=".",".",IF(score!$N487=0,"0",IF(score!$N487=25,"0",IF(score!$N487=50,"0",IF(score!$N487=75,"1",IF(score!$N487=100,"0"))))))</f>
        <v>1</v>
      </c>
      <c r="AN487">
        <f t="shared" si="490"/>
        <v>0</v>
      </c>
      <c r="AO487">
        <f t="shared" si="491"/>
        <v>0</v>
      </c>
      <c r="AP487">
        <f t="shared" si="492"/>
        <v>-3.0239600000000002</v>
      </c>
      <c r="AQ487">
        <f t="shared" si="493"/>
        <v>0</v>
      </c>
      <c r="AR487">
        <f t="shared" si="494"/>
        <v>0</v>
      </c>
      <c r="AS487">
        <f t="shared" si="495"/>
        <v>0</v>
      </c>
      <c r="AT487">
        <f t="shared" si="496"/>
        <v>0</v>
      </c>
      <c r="AU487">
        <f t="shared" si="497"/>
        <v>-2.7355700000000001</v>
      </c>
      <c r="AV487">
        <f t="shared" si="498"/>
        <v>0</v>
      </c>
      <c r="AW487">
        <f t="shared" si="499"/>
        <v>0</v>
      </c>
      <c r="AX487">
        <f t="shared" si="500"/>
        <v>0</v>
      </c>
      <c r="AY487">
        <f t="shared" si="501"/>
        <v>0</v>
      </c>
      <c r="AZ487">
        <f t="shared" si="502"/>
        <v>0</v>
      </c>
      <c r="BA487">
        <f t="shared" si="503"/>
        <v>0</v>
      </c>
      <c r="BB487">
        <f t="shared" si="504"/>
        <v>0</v>
      </c>
      <c r="BC487">
        <f t="shared" si="505"/>
        <v>0</v>
      </c>
      <c r="BD487">
        <f t="shared" si="506"/>
        <v>0</v>
      </c>
      <c r="BE487">
        <f t="shared" si="507"/>
        <v>0</v>
      </c>
      <c r="BF487">
        <f t="shared" si="508"/>
        <v>0</v>
      </c>
      <c r="BG487">
        <f t="shared" si="509"/>
        <v>0</v>
      </c>
      <c r="BH487">
        <f t="shared" si="510"/>
        <v>0.66513999999999995</v>
      </c>
      <c r="BI487">
        <f t="shared" si="511"/>
        <v>0</v>
      </c>
      <c r="BJ487">
        <f t="shared" si="512"/>
        <v>0</v>
      </c>
      <c r="BK487">
        <f t="shared" si="513"/>
        <v>-1.6185</v>
      </c>
      <c r="BL487">
        <f t="shared" si="514"/>
        <v>0</v>
      </c>
      <c r="BM487">
        <f t="shared" si="515"/>
        <v>0</v>
      </c>
      <c r="BN487">
        <f t="shared" si="516"/>
        <v>0</v>
      </c>
      <c r="BO487">
        <f t="shared" si="517"/>
        <v>0</v>
      </c>
      <c r="BP487">
        <f t="shared" si="518"/>
        <v>0</v>
      </c>
      <c r="BQ487">
        <f t="shared" si="519"/>
        <v>0</v>
      </c>
      <c r="BR487">
        <f t="shared" si="520"/>
        <v>0.41188000000000002</v>
      </c>
      <c r="BS487">
        <f t="shared" si="521"/>
        <v>0</v>
      </c>
      <c r="BT487">
        <f t="shared" si="522"/>
        <v>0</v>
      </c>
      <c r="BU487">
        <f t="shared" si="523"/>
        <v>0</v>
      </c>
      <c r="BV487">
        <f t="shared" si="524"/>
        <v>0.11038000000000001</v>
      </c>
      <c r="BX487">
        <f t="shared" si="525"/>
        <v>0</v>
      </c>
      <c r="BY487">
        <f t="shared" si="526"/>
        <v>0</v>
      </c>
      <c r="BZ487">
        <f t="shared" si="527"/>
        <v>3.4819999999999997E-2</v>
      </c>
      <c r="CA487">
        <f t="shared" si="528"/>
        <v>0</v>
      </c>
      <c r="CB487">
        <f t="shared" si="529"/>
        <v>0</v>
      </c>
      <c r="CC487">
        <f t="shared" si="530"/>
        <v>0</v>
      </c>
      <c r="CD487">
        <f t="shared" si="531"/>
        <v>0</v>
      </c>
      <c r="CE487">
        <f t="shared" si="532"/>
        <v>1.43103</v>
      </c>
      <c r="CF487">
        <f t="shared" si="533"/>
        <v>0</v>
      </c>
      <c r="CG487">
        <f t="shared" si="534"/>
        <v>0</v>
      </c>
      <c r="CH487">
        <f t="shared" si="535"/>
        <v>0</v>
      </c>
      <c r="CI487">
        <f t="shared" si="536"/>
        <v>0</v>
      </c>
      <c r="CJ487">
        <f t="shared" si="537"/>
        <v>0</v>
      </c>
      <c r="CK487">
        <f t="shared" si="538"/>
        <v>0</v>
      </c>
      <c r="CL487">
        <f t="shared" si="539"/>
        <v>0</v>
      </c>
      <c r="CM487">
        <f t="shared" si="540"/>
        <v>0</v>
      </c>
      <c r="CN487">
        <f t="shared" si="541"/>
        <v>0</v>
      </c>
      <c r="CO487">
        <f t="shared" si="542"/>
        <v>0</v>
      </c>
      <c r="CP487">
        <f t="shared" si="543"/>
        <v>0</v>
      </c>
      <c r="CQ487">
        <f t="shared" si="544"/>
        <v>0</v>
      </c>
      <c r="CR487">
        <f t="shared" si="545"/>
        <v>-1.9494899999999999</v>
      </c>
      <c r="CS487">
        <f t="shared" si="546"/>
        <v>0</v>
      </c>
      <c r="CT487">
        <f t="shared" si="547"/>
        <v>0</v>
      </c>
      <c r="CU487">
        <f t="shared" si="548"/>
        <v>-3.2980499999999999</v>
      </c>
      <c r="CV487">
        <f t="shared" si="549"/>
        <v>0</v>
      </c>
      <c r="CW487">
        <f t="shared" si="550"/>
        <v>0</v>
      </c>
      <c r="CX487">
        <f t="shared" si="551"/>
        <v>0</v>
      </c>
      <c r="CY487">
        <f t="shared" si="552"/>
        <v>0</v>
      </c>
      <c r="CZ487">
        <f t="shared" si="553"/>
        <v>0</v>
      </c>
      <c r="DA487">
        <f t="shared" si="554"/>
        <v>0</v>
      </c>
      <c r="DB487">
        <f t="shared" si="555"/>
        <v>-1.9593400000000001</v>
      </c>
      <c r="DC487">
        <f t="shared" si="556"/>
        <v>0</v>
      </c>
      <c r="DD487">
        <f t="shared" si="557"/>
        <v>0</v>
      </c>
      <c r="DE487">
        <f t="shared" si="558"/>
        <v>0</v>
      </c>
      <c r="DF487">
        <f t="shared" si="559"/>
        <v>-3.13896</v>
      </c>
    </row>
    <row r="488" spans="1:110" x14ac:dyDescent="0.25">
      <c r="A488" s="4">
        <f>raw!$A488:$A488</f>
        <v>43361</v>
      </c>
      <c r="B488" s="6" t="str">
        <f>raw!$B488:$B488</f>
        <v>0012-0042</v>
      </c>
      <c r="D488" t="str">
        <f>IF(score!$C488=".",".",IF(score!$C488=0,"1",IF(score!$C488=25,"0",IF(score!$C488=50,"0",IF(score!$C488=75,"0",IF(score!$C488=100,"0"))))))</f>
        <v>0</v>
      </c>
      <c r="E488" t="str">
        <f>IF(score!$C488=".",".",IF(score!$C488=0,"0",IF(score!$C488=25,"1",IF(score!$C488=50,"0",IF(score!$C488=75,"0",IF(score!$C488=100,"0"))))))</f>
        <v>0</v>
      </c>
      <c r="F488" t="str">
        <f>IF(score!$C488=".",".",IF(score!$C488=0,"0",IF(score!$C488=25,"0",IF(score!$C488=50,"1",IF(score!$C488=75,"0",IF(score!$C488=100,"0"))))))</f>
        <v>0</v>
      </c>
      <c r="G488" t="str">
        <f>IF(score!$C488=".",".",IF(score!$C488=0,"0",IF(score!$C488=25,"0",IF(score!$C488=50,"0",IF(score!$C488=75,"1",IF(score!$C488=100,"0"))))))</f>
        <v>0</v>
      </c>
      <c r="H488" t="str">
        <f>IF(score!$D488=".",".",IF(score!$D488=0,"1",IF(score!$D488=50,"0",IF(score!$D488=100,"0"))))</f>
        <v>1</v>
      </c>
      <c r="I488" t="str">
        <f>IF(score!$D488=".",".",IF(score!$D488=0,"0",IF(score!$D488=50,"1",IF(score!$D488=100,"0"))))</f>
        <v>0</v>
      </c>
      <c r="J488" t="str">
        <f>IF(score!$E488=".",".",IF(score!$E488=0,"1",IF(score!$E488=50,"0",IF(score!$E488=100,"0"))))</f>
        <v>1</v>
      </c>
      <c r="K488" t="str">
        <f>IF(score!$E488=".",".",IF(score!$E488=0,"0",IF(score!$E488=50,"1",IF(score!$E488=100,"0"))))</f>
        <v>0</v>
      </c>
      <c r="L488" t="str">
        <f>IF(score!$F488=".",".",IF(score!$F488=0,"1",IF(score!$F488=100,"0")))</f>
        <v>0</v>
      </c>
      <c r="M488" t="str">
        <f>IF(score!$G488=".",".",IF(score!$G488=0,"1",IF(score!$G488=100,"0")))</f>
        <v>0</v>
      </c>
      <c r="N488" t="str">
        <f>IF(score!$H488=".",".",IF(score!$H488=0,"1",IF(score!$H488=100,"0")))</f>
        <v>0</v>
      </c>
      <c r="O488" t="str">
        <f>IF(score!$I488=".",".",IF(score!$I488=0,"1",IF(score!$I488=50,"0",IF(score!$I488=100,"0"))))</f>
        <v>0</v>
      </c>
      <c r="P488" t="str">
        <f>IF(score!$J488=".",".",IF(score!$J488=0,"1",IF(score!$J488=25,"0",IF(score!$J488=50,"0",IF(score!$J488=75,"0",IF(score!$J488=100,"0"))))))</f>
        <v>0</v>
      </c>
      <c r="Q488" t="str">
        <f>IF(score!$J488=".",".",IF(score!$J488=0,"0",IF(score!$J488=25,"1",IF(score!$J488=50,"0",IF(score!$J488=75,"0",IF(score!$J488=100,"0"))))))</f>
        <v>0</v>
      </c>
      <c r="R488" t="str">
        <f>IF(score!$J488=".",".",IF(score!$J488=0,"0",IF(score!$J488=25,"0",IF(score!$J488=50,"1",IF(score!$J488=75,"0",IF(score!$J488=100,"0"))))))</f>
        <v>0</v>
      </c>
      <c r="S488" t="str">
        <f>IF(score!$J488=".",".",IF(score!$J488=0,"0",IF(score!$J488=25,"0",IF(score!$J488=50,"0",IF(score!$J488=75,"1",IF(score!$J488=100,"0"))))))</f>
        <v>0</v>
      </c>
      <c r="T488" t="str">
        <f>IF(score!$K488=".",".",IF(score!$K488=0,"1",IF(score!$K488=20,"0",IF(score!$K488=40,"0",IF(score!$K488=60,"0",IF(score!$K488=80,"0",IF(score!$K488=100,"0")))))))</f>
        <v>0</v>
      </c>
      <c r="U488" t="str">
        <f>IF(score!$K488=".",".",IF(score!$K488=0,"0",IF(score!$K488=20,"1",IF(score!$K488=40,"0",IF(score!$K488=60,"0",IF(score!$K488=80,"0",IF(score!$K488=100,"0")))))))</f>
        <v>0</v>
      </c>
      <c r="V488" t="str">
        <f>IF(score!$K488=".",".",IF(score!$K488=0,"0",IF(score!$K488=20,"0",IF(score!$K488=40,"1",IF(score!$K488=60,"0",IF(score!$K488=80,"0",IF(score!$K488=100,"0")))))))</f>
        <v>0</v>
      </c>
      <c r="W488" t="str">
        <f>IF(score!$K488=".",".",IF(score!$K488=0,"0",IF(score!$K488=20,"0",IF(score!$K488=40,"0",IF(score!$K488=60,"1",IF(score!$K488=80,"0",IF(score!$K488=100,"0")))))))</f>
        <v>0</v>
      </c>
      <c r="X488" t="str">
        <f>IF(score!$K488=".",".",IF(score!$K488=0,"0",IF(score!$K488=20,"0",IF(score!$K488=40,"0",IF(score!$K488=60,"0",IF(score!$K488=80,"1",IF(score!$K488=100,"0")))))))</f>
        <v>1</v>
      </c>
      <c r="Y488" t="str">
        <f>IF(score!$L488=".",".",IF(score!$L488=0,"1",IF(score!$L488=20,"0",IF(score!$L488=40,"0",IF(score!$L488=60,"0",IF(score!$L488=80,"0",IF(score!$L488=100,"0")))))))</f>
        <v>0</v>
      </c>
      <c r="Z488" t="str">
        <f>IF(score!$L488=".",".",IF(score!$L488=0,"0",IF(score!$L488=20,"1",IF(score!$L488=40,"0",IF(score!$L488=60,"0",IF(score!$L488=80,"0",IF(score!$L488=100,"0")))))))</f>
        <v>0</v>
      </c>
      <c r="AA488" t="str">
        <f>IF(score!$L488=".",".",IF(score!$L488=0,"0",IF(score!$L488=20,"0",IF(score!$L488=40,"1",IF(score!$L488=60,"0",IF(score!$L488=80,"0",IF(score!$L488=100,"0")))))))</f>
        <v>0</v>
      </c>
      <c r="AB488" t="str">
        <f>IF(score!$L488=".",".",IF(score!$L488=0,"0",IF(score!$L488=20,"0",IF(score!$L488=40,"0",IF(score!$L488=60,"1",IF(score!$L488=80,"0",IF(score!$L488=100,"0")))))))</f>
        <v>0</v>
      </c>
      <c r="AC488" t="str">
        <f>IF(score!$L488=".",".",IF(score!$L488=0,"0",IF(score!$L488=20,"0",IF(score!$L488=40,"0",IF(score!$L488=60,"0",IF(score!$L488=80,"1",IF(score!L488=100,"0")))))))</f>
        <v>1</v>
      </c>
      <c r="AD488" t="str">
        <f>IF(score!$M488=".",".",IF(score!$M488=0,"1",IF(score!$M488=20,"0",IF(score!$M488=40,"0",IF(score!$M488=60,"0",IF(score!$M488=80,"0",IF(score!$M488=100,"0")))))))</f>
        <v>0</v>
      </c>
      <c r="AE488" t="str">
        <f>IF(score!$M488=".",".",IF(score!$M488=0,"0",IF(score!$M488=20,"1",IF(score!$M488=40,"0",IF(score!$M488=60,"0",IF(score!$M488=80,"0",IF(score!$M488=100,"0")))))))</f>
        <v>0</v>
      </c>
      <c r="AF488" t="str">
        <f>IF(score!$M488=".",".",IF(score!$M488=0,"0",IF(score!$M488=20,"0",IF(score!$M488=40,"1",IF(score!$M488=60,"0",IF(score!$M488=80,"0",IF(score!$M488=100,"0")))))))</f>
        <v>0</v>
      </c>
      <c r="AG488" t="str">
        <f>IF(score!$M488=".",".",IF(score!$M488=0,"0",IF(score!$M488=20,"0",IF(score!$M488=40,"0",IF(score!$M488=60,"1",IF(score!$M488=80,"0",IF(score!$M488=100,"0")))))))</f>
        <v>0</v>
      </c>
      <c r="AH488" t="str">
        <f>IF(score!$M488=".",".",IF(score!$M488=0,"0",IF(score!$M488=20,"0",IF(score!$M488=40,"0",IF(score!$M488=60,"0",IF(score!$M488=80,"1",IF(score!$M488=100,"0")))))))</f>
        <v>0</v>
      </c>
      <c r="AI488" t="str">
        <f>IF(score!$N488=".",".",IF(score!$N488=0,"1",IF(score!$N488=25,"0",IF(score!$N488=50,"0",IF(score!$N488=75,"0",IF(score!$N488=100,"0"))))))</f>
        <v>0</v>
      </c>
      <c r="AJ488" t="str">
        <f>IF(score!$N488=".",".",IF(score!$N488=0,"0",IF(score!$N488=25,"1",IF(score!$N488=50,"0",IF(score!$N488=75,"0",IF(score!$N488=100,"0"))))))</f>
        <v>0</v>
      </c>
      <c r="AK488" t="str">
        <f>IF(score!$N488=".",".",IF(score!$N488=0,"0",IF(score!$N488=25,"0",IF(score!$N488=50,"1",IF(score!$N488=75,"0",IF(score!$N488=100,"0"))))))</f>
        <v>0</v>
      </c>
      <c r="AL488" t="str">
        <f>IF(score!$N488=".",".",IF(score!$N488=0,"0",IF(score!$N488=25,"0",IF(score!$N488=50,"0",IF(score!$N488=75,"1",IF(score!$N488=100,"0"))))))</f>
        <v>0</v>
      </c>
      <c r="AN488">
        <f t="shared" si="490"/>
        <v>0</v>
      </c>
      <c r="AO488">
        <f t="shared" si="491"/>
        <v>0</v>
      </c>
      <c r="AP488">
        <f t="shared" si="492"/>
        <v>0</v>
      </c>
      <c r="AQ488">
        <f t="shared" si="493"/>
        <v>0</v>
      </c>
      <c r="AR488">
        <f t="shared" si="494"/>
        <v>-7.2321600000000004</v>
      </c>
      <c r="AS488">
        <f t="shared" si="495"/>
        <v>0</v>
      </c>
      <c r="AT488">
        <f t="shared" si="496"/>
        <v>-6.24397</v>
      </c>
      <c r="AU488">
        <f t="shared" si="497"/>
        <v>0</v>
      </c>
      <c r="AV488">
        <f t="shared" si="498"/>
        <v>0</v>
      </c>
      <c r="AW488">
        <f t="shared" si="499"/>
        <v>0</v>
      </c>
      <c r="AX488">
        <f t="shared" si="500"/>
        <v>0</v>
      </c>
      <c r="AY488">
        <f t="shared" si="501"/>
        <v>0</v>
      </c>
      <c r="AZ488">
        <f t="shared" si="502"/>
        <v>0</v>
      </c>
      <c r="BA488">
        <f t="shared" si="503"/>
        <v>0</v>
      </c>
      <c r="BB488">
        <f t="shared" si="504"/>
        <v>0</v>
      </c>
      <c r="BC488">
        <f t="shared" si="505"/>
        <v>0</v>
      </c>
      <c r="BD488">
        <f t="shared" si="506"/>
        <v>0</v>
      </c>
      <c r="BE488">
        <f t="shared" si="507"/>
        <v>0</v>
      </c>
      <c r="BF488">
        <f t="shared" si="508"/>
        <v>0</v>
      </c>
      <c r="BG488">
        <f t="shared" si="509"/>
        <v>0</v>
      </c>
      <c r="BH488">
        <f t="shared" si="510"/>
        <v>0.66513999999999995</v>
      </c>
      <c r="BI488">
        <f t="shared" si="511"/>
        <v>0</v>
      </c>
      <c r="BJ488">
        <f t="shared" si="512"/>
        <v>0</v>
      </c>
      <c r="BK488">
        <f t="shared" si="513"/>
        <v>0</v>
      </c>
      <c r="BL488">
        <f t="shared" si="514"/>
        <v>0</v>
      </c>
      <c r="BM488">
        <f t="shared" si="515"/>
        <v>-0.42251</v>
      </c>
      <c r="BN488">
        <f t="shared" si="516"/>
        <v>0</v>
      </c>
      <c r="BO488">
        <f t="shared" si="517"/>
        <v>0</v>
      </c>
      <c r="BP488">
        <f t="shared" si="518"/>
        <v>0</v>
      </c>
      <c r="BQ488">
        <f t="shared" si="519"/>
        <v>0</v>
      </c>
      <c r="BR488">
        <f t="shared" si="520"/>
        <v>0</v>
      </c>
      <c r="BS488">
        <f t="shared" si="521"/>
        <v>0</v>
      </c>
      <c r="BT488">
        <f t="shared" si="522"/>
        <v>0</v>
      </c>
      <c r="BU488">
        <f t="shared" si="523"/>
        <v>0</v>
      </c>
      <c r="BV488">
        <f t="shared" si="524"/>
        <v>0</v>
      </c>
      <c r="BX488">
        <f t="shared" si="525"/>
        <v>0</v>
      </c>
      <c r="BY488">
        <f t="shared" si="526"/>
        <v>0</v>
      </c>
      <c r="BZ488">
        <f t="shared" si="527"/>
        <v>0</v>
      </c>
      <c r="CA488">
        <f t="shared" si="528"/>
        <v>0</v>
      </c>
      <c r="CB488">
        <f t="shared" si="529"/>
        <v>3.9311500000000001</v>
      </c>
      <c r="CC488">
        <f t="shared" si="530"/>
        <v>0</v>
      </c>
      <c r="CD488">
        <f t="shared" si="531"/>
        <v>2.68282</v>
      </c>
      <c r="CE488">
        <f t="shared" si="532"/>
        <v>0</v>
      </c>
      <c r="CF488">
        <f t="shared" si="533"/>
        <v>0</v>
      </c>
      <c r="CG488">
        <f t="shared" si="534"/>
        <v>0</v>
      </c>
      <c r="CH488">
        <f t="shared" si="535"/>
        <v>0</v>
      </c>
      <c r="CI488">
        <f t="shared" si="536"/>
        <v>0</v>
      </c>
      <c r="CJ488">
        <f t="shared" si="537"/>
        <v>0</v>
      </c>
      <c r="CK488">
        <f t="shared" si="538"/>
        <v>0</v>
      </c>
      <c r="CL488">
        <f t="shared" si="539"/>
        <v>0</v>
      </c>
      <c r="CM488">
        <f t="shared" si="540"/>
        <v>0</v>
      </c>
      <c r="CN488">
        <f t="shared" si="541"/>
        <v>0</v>
      </c>
      <c r="CO488">
        <f t="shared" si="542"/>
        <v>0</v>
      </c>
      <c r="CP488">
        <f t="shared" si="543"/>
        <v>0</v>
      </c>
      <c r="CQ488">
        <f t="shared" si="544"/>
        <v>0</v>
      </c>
      <c r="CR488">
        <f t="shared" si="545"/>
        <v>-1.9494899999999999</v>
      </c>
      <c r="CS488">
        <f t="shared" si="546"/>
        <v>0</v>
      </c>
      <c r="CT488">
        <f t="shared" si="547"/>
        <v>0</v>
      </c>
      <c r="CU488">
        <f t="shared" si="548"/>
        <v>0</v>
      </c>
      <c r="CV488">
        <f t="shared" si="549"/>
        <v>0</v>
      </c>
      <c r="CW488">
        <f t="shared" si="550"/>
        <v>-0.92057</v>
      </c>
      <c r="CX488">
        <f t="shared" si="551"/>
        <v>0</v>
      </c>
      <c r="CY488">
        <f t="shared" si="552"/>
        <v>0</v>
      </c>
      <c r="CZ488">
        <f t="shared" si="553"/>
        <v>0</v>
      </c>
      <c r="DA488">
        <f t="shared" si="554"/>
        <v>0</v>
      </c>
      <c r="DB488">
        <f t="shared" si="555"/>
        <v>0</v>
      </c>
      <c r="DC488">
        <f t="shared" si="556"/>
        <v>0</v>
      </c>
      <c r="DD488">
        <f t="shared" si="557"/>
        <v>0</v>
      </c>
      <c r="DE488">
        <f t="shared" si="558"/>
        <v>0</v>
      </c>
      <c r="DF488">
        <f t="shared" si="559"/>
        <v>0</v>
      </c>
    </row>
    <row r="489" spans="1:110" x14ac:dyDescent="0.25">
      <c r="A489" s="4">
        <f>raw!$A489:$A489</f>
        <v>43361</v>
      </c>
      <c r="B489" s="6" t="str">
        <f>raw!$B489:$B489</f>
        <v>0012-0043</v>
      </c>
      <c r="D489" t="str">
        <f>IF(score!$C489=".",".",IF(score!$C489=0,"1",IF(score!$C489=25,"0",IF(score!$C489=50,"0",IF(score!$C489=75,"0",IF(score!$C489=100,"0"))))))</f>
        <v>0</v>
      </c>
      <c r="E489" t="str">
        <f>IF(score!$C489=".",".",IF(score!$C489=0,"0",IF(score!$C489=25,"1",IF(score!$C489=50,"0",IF(score!$C489=75,"0",IF(score!$C489=100,"0"))))))</f>
        <v>0</v>
      </c>
      <c r="F489" t="str">
        <f>IF(score!$C489=".",".",IF(score!$C489=0,"0",IF(score!$C489=25,"0",IF(score!$C489=50,"1",IF(score!$C489=75,"0",IF(score!$C489=100,"0"))))))</f>
        <v>0</v>
      </c>
      <c r="G489" t="str">
        <f>IF(score!$C489=".",".",IF(score!$C489=0,"0",IF(score!$C489=25,"0",IF(score!$C489=50,"0",IF(score!$C489=75,"1",IF(score!$C489=100,"0"))))))</f>
        <v>1</v>
      </c>
      <c r="H489" t="str">
        <f>IF(score!$D489=".",".",IF(score!$D489=0,"1",IF(score!$D489=50,"0",IF(score!$D489=100,"0"))))</f>
        <v>0</v>
      </c>
      <c r="I489" t="str">
        <f>IF(score!$D489=".",".",IF(score!$D489=0,"0",IF(score!$D489=50,"1",IF(score!$D489=100,"0"))))</f>
        <v>1</v>
      </c>
      <c r="J489" t="str">
        <f>IF(score!$E489=".",".",IF(score!$E489=0,"1",IF(score!$E489=50,"0",IF(score!$E489=100,"0"))))</f>
        <v>0</v>
      </c>
      <c r="K489" t="str">
        <f>IF(score!$E489=".",".",IF(score!$E489=0,"0",IF(score!$E489=50,"1",IF(score!$E489=100,"0"))))</f>
        <v>1</v>
      </c>
      <c r="L489" t="str">
        <f>IF(score!$F489=".",".",IF(score!$F489=0,"1",IF(score!$F489=100,"0")))</f>
        <v>1</v>
      </c>
      <c r="M489" t="str">
        <f>IF(score!$G489=".",".",IF(score!$G489=0,"1",IF(score!$G489=100,"0")))</f>
        <v>1</v>
      </c>
      <c r="N489" t="str">
        <f>IF(score!$H489=".",".",IF(score!$H489=0,"1",IF(score!$H489=100,"0")))</f>
        <v>0</v>
      </c>
      <c r="O489" t="str">
        <f>IF(score!$I489=".",".",IF(score!$I489=0,"1",IF(score!$I489=50,"0",IF(score!$I489=100,"0"))))</f>
        <v>0</v>
      </c>
      <c r="P489" t="str">
        <f>IF(score!$J489=".",".",IF(score!$J489=0,"1",IF(score!$J489=25,"0",IF(score!$J489=50,"0",IF(score!$J489=75,"0",IF(score!$J489=100,"0"))))))</f>
        <v>0</v>
      </c>
      <c r="Q489" t="str">
        <f>IF(score!$J489=".",".",IF(score!$J489=0,"0",IF(score!$J489=25,"1",IF(score!$J489=50,"0",IF(score!$J489=75,"0",IF(score!$J489=100,"0"))))))</f>
        <v>0</v>
      </c>
      <c r="R489" t="str">
        <f>IF(score!$J489=".",".",IF(score!$J489=0,"0",IF(score!$J489=25,"0",IF(score!$J489=50,"1",IF(score!$J489=75,"0",IF(score!$J489=100,"0"))))))</f>
        <v>1</v>
      </c>
      <c r="S489" t="str">
        <f>IF(score!$J489=".",".",IF(score!$J489=0,"0",IF(score!$J489=25,"0",IF(score!$J489=50,"0",IF(score!$J489=75,"1",IF(score!$J489=100,"0"))))))</f>
        <v>0</v>
      </c>
      <c r="T489" t="str">
        <f>IF(score!$K489=".",".",IF(score!$K489=0,"1",IF(score!$K489=20,"0",IF(score!$K489=40,"0",IF(score!$K489=60,"0",IF(score!$K489=80,"0",IF(score!$K489=100,"0")))))))</f>
        <v>0</v>
      </c>
      <c r="U489" t="str">
        <f>IF(score!$K489=".",".",IF(score!$K489=0,"0",IF(score!$K489=20,"1",IF(score!$K489=40,"0",IF(score!$K489=60,"0",IF(score!$K489=80,"0",IF(score!$K489=100,"0")))))))</f>
        <v>0</v>
      </c>
      <c r="V489" t="str">
        <f>IF(score!$K489=".",".",IF(score!$K489=0,"0",IF(score!$K489=20,"0",IF(score!$K489=40,"1",IF(score!$K489=60,"0",IF(score!$K489=80,"0",IF(score!$K489=100,"0")))))))</f>
        <v>0</v>
      </c>
      <c r="W489" t="str">
        <f>IF(score!$K489=".",".",IF(score!$K489=0,"0",IF(score!$K489=20,"0",IF(score!$K489=40,"0",IF(score!$K489=60,"1",IF(score!$K489=80,"0",IF(score!$K489=100,"0")))))))</f>
        <v>0</v>
      </c>
      <c r="X489" t="str">
        <f>IF(score!$K489=".",".",IF(score!$K489=0,"0",IF(score!$K489=20,"0",IF(score!$K489=40,"0",IF(score!$K489=60,"0",IF(score!$K489=80,"1",IF(score!$K489=100,"0")))))))</f>
        <v>1</v>
      </c>
      <c r="Y489" t="str">
        <f>IF(score!$L489=".",".",IF(score!$L489=0,"1",IF(score!$L489=20,"0",IF(score!$L489=40,"0",IF(score!$L489=60,"0",IF(score!$L489=80,"0",IF(score!$L489=100,"0")))))))</f>
        <v>0</v>
      </c>
      <c r="Z489" t="str">
        <f>IF(score!$L489=".",".",IF(score!$L489=0,"0",IF(score!$L489=20,"1",IF(score!$L489=40,"0",IF(score!$L489=60,"0",IF(score!$L489=80,"0",IF(score!$L489=100,"0")))))))</f>
        <v>0</v>
      </c>
      <c r="AA489" t="str">
        <f>IF(score!$L489=".",".",IF(score!$L489=0,"0",IF(score!$L489=20,"0",IF(score!$L489=40,"1",IF(score!$L489=60,"0",IF(score!$L489=80,"0",IF(score!$L489=100,"0")))))))</f>
        <v>1</v>
      </c>
      <c r="AB489" t="str">
        <f>IF(score!$L489=".",".",IF(score!$L489=0,"0",IF(score!$L489=20,"0",IF(score!$L489=40,"0",IF(score!$L489=60,"1",IF(score!$L489=80,"0",IF(score!$L489=100,"0")))))))</f>
        <v>0</v>
      </c>
      <c r="AC489" t="str">
        <f>IF(score!$L489=".",".",IF(score!$L489=0,"0",IF(score!$L489=20,"0",IF(score!$L489=40,"0",IF(score!$L489=60,"0",IF(score!$L489=80,"1",IF(score!L489=100,"0")))))))</f>
        <v>0</v>
      </c>
      <c r="AD489" t="str">
        <f>IF(score!$M489=".",".",IF(score!$M489=0,"1",IF(score!$M489=20,"0",IF(score!$M489=40,"0",IF(score!$M489=60,"0",IF(score!$M489=80,"0",IF(score!$M489=100,"0")))))))</f>
        <v>0</v>
      </c>
      <c r="AE489" t="str">
        <f>IF(score!$M489=".",".",IF(score!$M489=0,"0",IF(score!$M489=20,"1",IF(score!$M489=40,"0",IF(score!$M489=60,"0",IF(score!$M489=80,"0",IF(score!$M489=100,"0")))))))</f>
        <v>0</v>
      </c>
      <c r="AF489" t="str">
        <f>IF(score!$M489=".",".",IF(score!$M489=0,"0",IF(score!$M489=20,"0",IF(score!$M489=40,"1",IF(score!$M489=60,"0",IF(score!$M489=80,"0",IF(score!$M489=100,"0")))))))</f>
        <v>0</v>
      </c>
      <c r="AG489" t="str">
        <f>IF(score!$M489=".",".",IF(score!$M489=0,"0",IF(score!$M489=20,"0",IF(score!$M489=40,"0",IF(score!$M489=60,"1",IF(score!$M489=80,"0",IF(score!$M489=100,"0")))))))</f>
        <v>1</v>
      </c>
      <c r="AH489" t="str">
        <f>IF(score!$M489=".",".",IF(score!$M489=0,"0",IF(score!$M489=20,"0",IF(score!$M489=40,"0",IF(score!$M489=60,"0",IF(score!$M489=80,"1",IF(score!$M489=100,"0")))))))</f>
        <v>0</v>
      </c>
      <c r="AI489" t="str">
        <f>IF(score!$N489=".",".",IF(score!$N489=0,"1",IF(score!$N489=25,"0",IF(score!$N489=50,"0",IF(score!$N489=75,"0",IF(score!$N489=100,"0"))))))</f>
        <v>0</v>
      </c>
      <c r="AJ489" t="str">
        <f>IF(score!$N489=".",".",IF(score!$N489=0,"0",IF(score!$N489=25,"1",IF(score!$N489=50,"0",IF(score!$N489=75,"0",IF(score!$N489=100,"0"))))))</f>
        <v>0</v>
      </c>
      <c r="AK489" t="str">
        <f>IF(score!$N489=".",".",IF(score!$N489=0,"0",IF(score!$N489=25,"0",IF(score!$N489=50,"1",IF(score!$N489=75,"0",IF(score!$N489=100,"0"))))))</f>
        <v>0</v>
      </c>
      <c r="AL489" t="str">
        <f>IF(score!$N489=".",".",IF(score!$N489=0,"0",IF(score!$N489=25,"0",IF(score!$N489=50,"0",IF(score!$N489=75,"1",IF(score!$N489=100,"0"))))))</f>
        <v>0</v>
      </c>
      <c r="AN489">
        <f t="shared" si="490"/>
        <v>0</v>
      </c>
      <c r="AO489">
        <f t="shared" si="491"/>
        <v>0</v>
      </c>
      <c r="AP489">
        <f t="shared" si="492"/>
        <v>0</v>
      </c>
      <c r="AQ489">
        <f t="shared" si="493"/>
        <v>-1.3187199999999999</v>
      </c>
      <c r="AR489">
        <f t="shared" si="494"/>
        <v>0</v>
      </c>
      <c r="AS489">
        <f t="shared" si="495"/>
        <v>-3.4555500000000001</v>
      </c>
      <c r="AT489">
        <f t="shared" si="496"/>
        <v>0</v>
      </c>
      <c r="AU489">
        <f t="shared" si="497"/>
        <v>-2.7355700000000001</v>
      </c>
      <c r="AV489">
        <f t="shared" si="498"/>
        <v>-4.6161700000000003</v>
      </c>
      <c r="AW489">
        <f t="shared" si="499"/>
        <v>-5.5174700000000003</v>
      </c>
      <c r="AX489">
        <f t="shared" si="500"/>
        <v>0</v>
      </c>
      <c r="AY489">
        <f t="shared" si="501"/>
        <v>0</v>
      </c>
      <c r="AZ489">
        <f t="shared" si="502"/>
        <v>0</v>
      </c>
      <c r="BA489">
        <f t="shared" si="503"/>
        <v>0</v>
      </c>
      <c r="BB489">
        <f t="shared" si="504"/>
        <v>-6.5052199999999996</v>
      </c>
      <c r="BC489">
        <f t="shared" si="505"/>
        <v>0</v>
      </c>
      <c r="BD489">
        <f t="shared" si="506"/>
        <v>0</v>
      </c>
      <c r="BE489">
        <f t="shared" si="507"/>
        <v>0</v>
      </c>
      <c r="BF489">
        <f t="shared" si="508"/>
        <v>0</v>
      </c>
      <c r="BG489">
        <f t="shared" si="509"/>
        <v>0</v>
      </c>
      <c r="BH489">
        <f t="shared" si="510"/>
        <v>0.66513999999999995</v>
      </c>
      <c r="BI489">
        <f t="shared" si="511"/>
        <v>0</v>
      </c>
      <c r="BJ489">
        <f t="shared" si="512"/>
        <v>0</v>
      </c>
      <c r="BK489">
        <f t="shared" si="513"/>
        <v>-1.6185</v>
      </c>
      <c r="BL489">
        <f t="shared" si="514"/>
        <v>0</v>
      </c>
      <c r="BM489">
        <f t="shared" si="515"/>
        <v>0</v>
      </c>
      <c r="BN489">
        <f t="shared" si="516"/>
        <v>0</v>
      </c>
      <c r="BO489">
        <f t="shared" si="517"/>
        <v>0</v>
      </c>
      <c r="BP489">
        <f t="shared" si="518"/>
        <v>0</v>
      </c>
      <c r="BQ489">
        <f t="shared" si="519"/>
        <v>1.28044</v>
      </c>
      <c r="BR489">
        <f t="shared" si="520"/>
        <v>0</v>
      </c>
      <c r="BS489">
        <f t="shared" si="521"/>
        <v>0</v>
      </c>
      <c r="BT489">
        <f t="shared" si="522"/>
        <v>0</v>
      </c>
      <c r="BU489">
        <f t="shared" si="523"/>
        <v>0</v>
      </c>
      <c r="BV489">
        <f t="shared" si="524"/>
        <v>0</v>
      </c>
      <c r="BX489">
        <f t="shared" si="525"/>
        <v>0</v>
      </c>
      <c r="BY489">
        <f t="shared" si="526"/>
        <v>0</v>
      </c>
      <c r="BZ489">
        <f t="shared" si="527"/>
        <v>0</v>
      </c>
      <c r="CA489">
        <f t="shared" si="528"/>
        <v>-6.0639999999999999E-2</v>
      </c>
      <c r="CB489">
        <f t="shared" si="529"/>
        <v>0</v>
      </c>
      <c r="CC489">
        <f t="shared" si="530"/>
        <v>1.8684000000000001</v>
      </c>
      <c r="CD489">
        <f t="shared" si="531"/>
        <v>0</v>
      </c>
      <c r="CE489">
        <f t="shared" si="532"/>
        <v>1.43103</v>
      </c>
      <c r="CF489">
        <f t="shared" si="533"/>
        <v>1.4406000000000001</v>
      </c>
      <c r="CG489">
        <f t="shared" si="534"/>
        <v>1.6696800000000001</v>
      </c>
      <c r="CH489">
        <f t="shared" si="535"/>
        <v>0</v>
      </c>
      <c r="CI489">
        <f t="shared" si="536"/>
        <v>0</v>
      </c>
      <c r="CJ489">
        <f t="shared" si="537"/>
        <v>0</v>
      </c>
      <c r="CK489">
        <f t="shared" si="538"/>
        <v>0</v>
      </c>
      <c r="CL489">
        <f t="shared" si="539"/>
        <v>1.4938400000000001</v>
      </c>
      <c r="CM489">
        <f t="shared" si="540"/>
        <v>0</v>
      </c>
      <c r="CN489">
        <f t="shared" si="541"/>
        <v>0</v>
      </c>
      <c r="CO489">
        <f t="shared" si="542"/>
        <v>0</v>
      </c>
      <c r="CP489">
        <f t="shared" si="543"/>
        <v>0</v>
      </c>
      <c r="CQ489">
        <f t="shared" si="544"/>
        <v>0</v>
      </c>
      <c r="CR489">
        <f t="shared" si="545"/>
        <v>-1.9494899999999999</v>
      </c>
      <c r="CS489">
        <f t="shared" si="546"/>
        <v>0</v>
      </c>
      <c r="CT489">
        <f t="shared" si="547"/>
        <v>0</v>
      </c>
      <c r="CU489">
        <f t="shared" si="548"/>
        <v>-3.2980499999999999</v>
      </c>
      <c r="CV489">
        <f t="shared" si="549"/>
        <v>0</v>
      </c>
      <c r="CW489">
        <f t="shared" si="550"/>
        <v>0</v>
      </c>
      <c r="CX489">
        <f t="shared" si="551"/>
        <v>0</v>
      </c>
      <c r="CY489">
        <f t="shared" si="552"/>
        <v>0</v>
      </c>
      <c r="CZ489">
        <f t="shared" si="553"/>
        <v>0</v>
      </c>
      <c r="DA489">
        <f t="shared" si="554"/>
        <v>-4.5905500000000004</v>
      </c>
      <c r="DB489">
        <f t="shared" si="555"/>
        <v>0</v>
      </c>
      <c r="DC489">
        <f t="shared" si="556"/>
        <v>0</v>
      </c>
      <c r="DD489">
        <f t="shared" si="557"/>
        <v>0</v>
      </c>
      <c r="DE489">
        <f t="shared" si="558"/>
        <v>0</v>
      </c>
      <c r="DF489">
        <f t="shared" si="559"/>
        <v>0</v>
      </c>
    </row>
    <row r="490" spans="1:110" x14ac:dyDescent="0.25">
      <c r="A490" s="4">
        <f>raw!$A490:$A490</f>
        <v>43361</v>
      </c>
      <c r="B490" s="6" t="str">
        <f>raw!$B490:$B490</f>
        <v>0012-0044</v>
      </c>
      <c r="D490" t="str">
        <f>IF(score!$C490=".",".",IF(score!$C490=0,"1",IF(score!$C490=25,"0",IF(score!$C490=50,"0",IF(score!$C490=75,"0",IF(score!$C490=100,"0"))))))</f>
        <v>0</v>
      </c>
      <c r="E490" t="str">
        <f>IF(score!$C490=".",".",IF(score!$C490=0,"0",IF(score!$C490=25,"1",IF(score!$C490=50,"0",IF(score!$C490=75,"0",IF(score!$C490=100,"0"))))))</f>
        <v>0</v>
      </c>
      <c r="F490" t="str">
        <f>IF(score!$C490=".",".",IF(score!$C490=0,"0",IF(score!$C490=25,"0",IF(score!$C490=50,"1",IF(score!$C490=75,"0",IF(score!$C490=100,"0"))))))</f>
        <v>1</v>
      </c>
      <c r="G490" t="str">
        <f>IF(score!$C490=".",".",IF(score!$C490=0,"0",IF(score!$C490=25,"0",IF(score!$C490=50,"0",IF(score!$C490=75,"1",IF(score!$C490=100,"0"))))))</f>
        <v>0</v>
      </c>
      <c r="H490" t="str">
        <f>IF(score!$D490=".",".",IF(score!$D490=0,"1",IF(score!$D490=50,"0",IF(score!$D490=100,"0"))))</f>
        <v>0</v>
      </c>
      <c r="I490" t="str">
        <f>IF(score!$D490=".",".",IF(score!$D490=0,"0",IF(score!$D490=50,"1",IF(score!$D490=100,"0"))))</f>
        <v>0</v>
      </c>
      <c r="J490" t="str">
        <f>IF(score!$E490=".",".",IF(score!$E490=0,"1",IF(score!$E490=50,"0",IF(score!$E490=100,"0"))))</f>
        <v>0</v>
      </c>
      <c r="K490" t="str">
        <f>IF(score!$E490=".",".",IF(score!$E490=0,"0",IF(score!$E490=50,"1",IF(score!$E490=100,"0"))))</f>
        <v>0</v>
      </c>
      <c r="L490" t="str">
        <f>IF(score!$F490=".",".",IF(score!$F490=0,"1",IF(score!$F490=100,"0")))</f>
        <v>0</v>
      </c>
      <c r="M490" t="str">
        <f>IF(score!$G490=".",".",IF(score!$G490=0,"1",IF(score!$G490=100,"0")))</f>
        <v>0</v>
      </c>
      <c r="N490" t="str">
        <f>IF(score!$H490=".",".",IF(score!$H490=0,"1",IF(score!$H490=100,"0")))</f>
        <v>0</v>
      </c>
      <c r="O490" t="str">
        <f>IF(score!$I490=".",".",IF(score!$I490=0,"1",IF(score!$I490=50,"0",IF(score!$I490=100,"0"))))</f>
        <v>0</v>
      </c>
      <c r="P490" t="str">
        <f>IF(score!$J490=".",".",IF(score!$J490=0,"1",IF(score!$J490=25,"0",IF(score!$J490=50,"0",IF(score!$J490=75,"0",IF(score!$J490=100,"0"))))))</f>
        <v>0</v>
      </c>
      <c r="Q490" t="str">
        <f>IF(score!$J490=".",".",IF(score!$J490=0,"0",IF(score!$J490=25,"1",IF(score!$J490=50,"0",IF(score!$J490=75,"0",IF(score!$J490=100,"0"))))))</f>
        <v>0</v>
      </c>
      <c r="R490" t="str">
        <f>IF(score!$J490=".",".",IF(score!$J490=0,"0",IF(score!$J490=25,"0",IF(score!$J490=50,"1",IF(score!$J490=75,"0",IF(score!$J490=100,"0"))))))</f>
        <v>0</v>
      </c>
      <c r="S490" t="str">
        <f>IF(score!$J490=".",".",IF(score!$J490=0,"0",IF(score!$J490=25,"0",IF(score!$J490=50,"0",IF(score!$J490=75,"1",IF(score!$J490=100,"0"))))))</f>
        <v>0</v>
      </c>
      <c r="T490" t="str">
        <f>IF(score!$K490=".",".",IF(score!$K490=0,"1",IF(score!$K490=20,"0",IF(score!$K490=40,"0",IF(score!$K490=60,"0",IF(score!$K490=80,"0",IF(score!$K490=100,"0")))))))</f>
        <v>0</v>
      </c>
      <c r="U490" t="str">
        <f>IF(score!$K490=".",".",IF(score!$K490=0,"0",IF(score!$K490=20,"1",IF(score!$K490=40,"0",IF(score!$K490=60,"0",IF(score!$K490=80,"0",IF(score!$K490=100,"0")))))))</f>
        <v>0</v>
      </c>
      <c r="V490" t="str">
        <f>IF(score!$K490=".",".",IF(score!$K490=0,"0",IF(score!$K490=20,"0",IF(score!$K490=40,"1",IF(score!$K490=60,"0",IF(score!$K490=80,"0",IF(score!$K490=100,"0")))))))</f>
        <v>0</v>
      </c>
      <c r="W490" t="str">
        <f>IF(score!$K490=".",".",IF(score!$K490=0,"0",IF(score!$K490=20,"0",IF(score!$K490=40,"0",IF(score!$K490=60,"1",IF(score!$K490=80,"0",IF(score!$K490=100,"0")))))))</f>
        <v>0</v>
      </c>
      <c r="X490" t="str">
        <f>IF(score!$K490=".",".",IF(score!$K490=0,"0",IF(score!$K490=20,"0",IF(score!$K490=40,"0",IF(score!$K490=60,"0",IF(score!$K490=80,"1",IF(score!$K490=100,"0")))))))</f>
        <v>1</v>
      </c>
      <c r="Y490" t="str">
        <f>IF(score!$L490=".",".",IF(score!$L490=0,"1",IF(score!$L490=20,"0",IF(score!$L490=40,"0",IF(score!$L490=60,"0",IF(score!$L490=80,"0",IF(score!$L490=100,"0")))))))</f>
        <v>0</v>
      </c>
      <c r="Z490" t="str">
        <f>IF(score!$L490=".",".",IF(score!$L490=0,"0",IF(score!$L490=20,"1",IF(score!$L490=40,"0",IF(score!$L490=60,"0",IF(score!$L490=80,"0",IF(score!$L490=100,"0")))))))</f>
        <v>0</v>
      </c>
      <c r="AA490" t="str">
        <f>IF(score!$L490=".",".",IF(score!$L490=0,"0",IF(score!$L490=20,"0",IF(score!$L490=40,"1",IF(score!$L490=60,"0",IF(score!$L490=80,"0",IF(score!$L490=100,"0")))))))</f>
        <v>0</v>
      </c>
      <c r="AB490" t="str">
        <f>IF(score!$L490=".",".",IF(score!$L490=0,"0",IF(score!$L490=20,"0",IF(score!$L490=40,"0",IF(score!$L490=60,"1",IF(score!$L490=80,"0",IF(score!$L490=100,"0")))))))</f>
        <v>1</v>
      </c>
      <c r="AC490" t="str">
        <f>IF(score!$L490=".",".",IF(score!$L490=0,"0",IF(score!$L490=20,"0",IF(score!$L490=40,"0",IF(score!$L490=60,"0",IF(score!$L490=80,"1",IF(score!L490=100,"0")))))))</f>
        <v>0</v>
      </c>
      <c r="AD490" t="str">
        <f>IF(score!$M490=".",".",IF(score!$M490=0,"1",IF(score!$M490=20,"0",IF(score!$M490=40,"0",IF(score!$M490=60,"0",IF(score!$M490=80,"0",IF(score!$M490=100,"0")))))))</f>
        <v>0</v>
      </c>
      <c r="AE490" t="str">
        <f>IF(score!$M490=".",".",IF(score!$M490=0,"0",IF(score!$M490=20,"1",IF(score!$M490=40,"0",IF(score!$M490=60,"0",IF(score!$M490=80,"0",IF(score!$M490=100,"0")))))))</f>
        <v>0</v>
      </c>
      <c r="AF490" t="str">
        <f>IF(score!$M490=".",".",IF(score!$M490=0,"0",IF(score!$M490=20,"0",IF(score!$M490=40,"1",IF(score!$M490=60,"0",IF(score!$M490=80,"0",IF(score!$M490=100,"0")))))))</f>
        <v>0</v>
      </c>
      <c r="AG490" t="str">
        <f>IF(score!$M490=".",".",IF(score!$M490=0,"0",IF(score!$M490=20,"0",IF(score!$M490=40,"0",IF(score!$M490=60,"1",IF(score!$M490=80,"0",IF(score!$M490=100,"0")))))))</f>
        <v>0</v>
      </c>
      <c r="AH490" t="str">
        <f>IF(score!$M490=".",".",IF(score!$M490=0,"0",IF(score!$M490=20,"0",IF(score!$M490=40,"0",IF(score!$M490=60,"0",IF(score!$M490=80,"1",IF(score!$M490=100,"0")))))))</f>
        <v>1</v>
      </c>
      <c r="AI490" t="str">
        <f>IF(score!$N490=".",".",IF(score!$N490=0,"1",IF(score!$N490=25,"0",IF(score!$N490=50,"0",IF(score!$N490=75,"0",IF(score!$N490=100,"0"))))))</f>
        <v>0</v>
      </c>
      <c r="AJ490" t="str">
        <f>IF(score!$N490=".",".",IF(score!$N490=0,"0",IF(score!$N490=25,"1",IF(score!$N490=50,"0",IF(score!$N490=75,"0",IF(score!$N490=100,"0"))))))</f>
        <v>0</v>
      </c>
      <c r="AK490" t="str">
        <f>IF(score!$N490=".",".",IF(score!$N490=0,"0",IF(score!$N490=25,"0",IF(score!$N490=50,"1",IF(score!$N490=75,"0",IF(score!$N490=100,"0"))))))</f>
        <v>0</v>
      </c>
      <c r="AL490" t="str">
        <f>IF(score!$N490=".",".",IF(score!$N490=0,"0",IF(score!$N490=25,"0",IF(score!$N490=50,"0",IF(score!$N490=75,"1",IF(score!$N490=100,"0"))))))</f>
        <v>0</v>
      </c>
      <c r="AN490">
        <f t="shared" si="490"/>
        <v>0</v>
      </c>
      <c r="AO490">
        <f t="shared" si="491"/>
        <v>0</v>
      </c>
      <c r="AP490">
        <f t="shared" si="492"/>
        <v>-3.0239600000000002</v>
      </c>
      <c r="AQ490">
        <f t="shared" si="493"/>
        <v>0</v>
      </c>
      <c r="AR490">
        <f t="shared" si="494"/>
        <v>0</v>
      </c>
      <c r="AS490">
        <f t="shared" si="495"/>
        <v>0</v>
      </c>
      <c r="AT490">
        <f t="shared" si="496"/>
        <v>0</v>
      </c>
      <c r="AU490">
        <f t="shared" si="497"/>
        <v>0</v>
      </c>
      <c r="AV490">
        <f t="shared" si="498"/>
        <v>0</v>
      </c>
      <c r="AW490">
        <f t="shared" si="499"/>
        <v>0</v>
      </c>
      <c r="AX490">
        <f t="shared" si="500"/>
        <v>0</v>
      </c>
      <c r="AY490">
        <f t="shared" si="501"/>
        <v>0</v>
      </c>
      <c r="AZ490">
        <f t="shared" si="502"/>
        <v>0</v>
      </c>
      <c r="BA490">
        <f t="shared" si="503"/>
        <v>0</v>
      </c>
      <c r="BB490">
        <f t="shared" si="504"/>
        <v>0</v>
      </c>
      <c r="BC490">
        <f t="shared" si="505"/>
        <v>0</v>
      </c>
      <c r="BD490">
        <f t="shared" si="506"/>
        <v>0</v>
      </c>
      <c r="BE490">
        <f t="shared" si="507"/>
        <v>0</v>
      </c>
      <c r="BF490">
        <f t="shared" si="508"/>
        <v>0</v>
      </c>
      <c r="BG490">
        <f t="shared" si="509"/>
        <v>0</v>
      </c>
      <c r="BH490">
        <f t="shared" si="510"/>
        <v>0.66513999999999995</v>
      </c>
      <c r="BI490">
        <f t="shared" si="511"/>
        <v>0</v>
      </c>
      <c r="BJ490">
        <f t="shared" si="512"/>
        <v>0</v>
      </c>
      <c r="BK490">
        <f t="shared" si="513"/>
        <v>0</v>
      </c>
      <c r="BL490">
        <f t="shared" si="514"/>
        <v>-1.1438699999999999</v>
      </c>
      <c r="BM490">
        <f t="shared" si="515"/>
        <v>0</v>
      </c>
      <c r="BN490">
        <f t="shared" si="516"/>
        <v>0</v>
      </c>
      <c r="BO490">
        <f t="shared" si="517"/>
        <v>0</v>
      </c>
      <c r="BP490">
        <f t="shared" si="518"/>
        <v>0</v>
      </c>
      <c r="BQ490">
        <f t="shared" si="519"/>
        <v>0</v>
      </c>
      <c r="BR490">
        <f t="shared" si="520"/>
        <v>0.41188000000000002</v>
      </c>
      <c r="BS490">
        <f t="shared" si="521"/>
        <v>0</v>
      </c>
      <c r="BT490">
        <f t="shared" si="522"/>
        <v>0</v>
      </c>
      <c r="BU490">
        <f t="shared" si="523"/>
        <v>0</v>
      </c>
      <c r="BV490">
        <f t="shared" si="524"/>
        <v>0</v>
      </c>
      <c r="BX490">
        <f t="shared" si="525"/>
        <v>0</v>
      </c>
      <c r="BY490">
        <f t="shared" si="526"/>
        <v>0</v>
      </c>
      <c r="BZ490">
        <f t="shared" si="527"/>
        <v>3.4819999999999997E-2</v>
      </c>
      <c r="CA490">
        <f t="shared" si="528"/>
        <v>0</v>
      </c>
      <c r="CB490">
        <f t="shared" si="529"/>
        <v>0</v>
      </c>
      <c r="CC490">
        <f t="shared" si="530"/>
        <v>0</v>
      </c>
      <c r="CD490">
        <f t="shared" si="531"/>
        <v>0</v>
      </c>
      <c r="CE490">
        <f t="shared" si="532"/>
        <v>0</v>
      </c>
      <c r="CF490">
        <f t="shared" si="533"/>
        <v>0</v>
      </c>
      <c r="CG490">
        <f t="shared" si="534"/>
        <v>0</v>
      </c>
      <c r="CH490">
        <f t="shared" si="535"/>
        <v>0</v>
      </c>
      <c r="CI490">
        <f t="shared" si="536"/>
        <v>0</v>
      </c>
      <c r="CJ490">
        <f t="shared" si="537"/>
        <v>0</v>
      </c>
      <c r="CK490">
        <f t="shared" si="538"/>
        <v>0</v>
      </c>
      <c r="CL490">
        <f t="shared" si="539"/>
        <v>0</v>
      </c>
      <c r="CM490">
        <f t="shared" si="540"/>
        <v>0</v>
      </c>
      <c r="CN490">
        <f t="shared" si="541"/>
        <v>0</v>
      </c>
      <c r="CO490">
        <f t="shared" si="542"/>
        <v>0</v>
      </c>
      <c r="CP490">
        <f t="shared" si="543"/>
        <v>0</v>
      </c>
      <c r="CQ490">
        <f t="shared" si="544"/>
        <v>0</v>
      </c>
      <c r="CR490">
        <f t="shared" si="545"/>
        <v>-1.9494899999999999</v>
      </c>
      <c r="CS490">
        <f t="shared" si="546"/>
        <v>0</v>
      </c>
      <c r="CT490">
        <f t="shared" si="547"/>
        <v>0</v>
      </c>
      <c r="CU490">
        <f t="shared" si="548"/>
        <v>0</v>
      </c>
      <c r="CV490">
        <f t="shared" si="549"/>
        <v>-1.65178</v>
      </c>
      <c r="CW490">
        <f t="shared" si="550"/>
        <v>0</v>
      </c>
      <c r="CX490">
        <f t="shared" si="551"/>
        <v>0</v>
      </c>
      <c r="CY490">
        <f t="shared" si="552"/>
        <v>0</v>
      </c>
      <c r="CZ490">
        <f t="shared" si="553"/>
        <v>0</v>
      </c>
      <c r="DA490">
        <f t="shared" si="554"/>
        <v>0</v>
      </c>
      <c r="DB490">
        <f t="shared" si="555"/>
        <v>-1.9593400000000001</v>
      </c>
      <c r="DC490">
        <f t="shared" si="556"/>
        <v>0</v>
      </c>
      <c r="DD490">
        <f t="shared" si="557"/>
        <v>0</v>
      </c>
      <c r="DE490">
        <f t="shared" si="558"/>
        <v>0</v>
      </c>
      <c r="DF490">
        <f t="shared" si="559"/>
        <v>0</v>
      </c>
    </row>
    <row r="491" spans="1:110" x14ac:dyDescent="0.25">
      <c r="A491" s="4">
        <f>raw!$A491:$A491</f>
        <v>43361</v>
      </c>
      <c r="B491" s="6" t="str">
        <f>raw!$B491:$B491</f>
        <v>0012-0045</v>
      </c>
      <c r="D491" t="str">
        <f>IF(score!$C491=".",".",IF(score!$C491=0,"1",IF(score!$C491=25,"0",IF(score!$C491=50,"0",IF(score!$C491=75,"0",IF(score!$C491=100,"0"))))))</f>
        <v>1</v>
      </c>
      <c r="E491" t="str">
        <f>IF(score!$C491=".",".",IF(score!$C491=0,"0",IF(score!$C491=25,"1",IF(score!$C491=50,"0",IF(score!$C491=75,"0",IF(score!$C491=100,"0"))))))</f>
        <v>0</v>
      </c>
      <c r="F491" t="str">
        <f>IF(score!$C491=".",".",IF(score!$C491=0,"0",IF(score!$C491=25,"0",IF(score!$C491=50,"1",IF(score!$C491=75,"0",IF(score!$C491=100,"0"))))))</f>
        <v>0</v>
      </c>
      <c r="G491" t="str">
        <f>IF(score!$C491=".",".",IF(score!$C491=0,"0",IF(score!$C491=25,"0",IF(score!$C491=50,"0",IF(score!$C491=75,"1",IF(score!$C491=100,"0"))))))</f>
        <v>0</v>
      </c>
      <c r="H491" t="str">
        <f>IF(score!$D491=".",".",IF(score!$D491=0,"1",IF(score!$D491=50,"0",IF(score!$D491=100,"0"))))</f>
        <v>0</v>
      </c>
      <c r="I491" t="str">
        <f>IF(score!$D491=".",".",IF(score!$D491=0,"0",IF(score!$D491=50,"1",IF(score!$D491=100,"0"))))</f>
        <v>1</v>
      </c>
      <c r="J491" t="str">
        <f>IF(score!$E491=".",".",IF(score!$E491=0,"1",IF(score!$E491=50,"0",IF(score!$E491=100,"0"))))</f>
        <v>0</v>
      </c>
      <c r="K491" t="str">
        <f>IF(score!$E491=".",".",IF(score!$E491=0,"0",IF(score!$E491=50,"1",IF(score!$E491=100,"0"))))</f>
        <v>1</v>
      </c>
      <c r="L491" t="str">
        <f>IF(score!$F491=".",".",IF(score!$F491=0,"1",IF(score!$F491=100,"0")))</f>
        <v>1</v>
      </c>
      <c r="M491" t="str">
        <f>IF(score!$G491=".",".",IF(score!$G491=0,"1",IF(score!$G491=100,"0")))</f>
        <v>1</v>
      </c>
      <c r="N491" t="str">
        <f>IF(score!$H491=".",".",IF(score!$H491=0,"1",IF(score!$H491=100,"0")))</f>
        <v>1</v>
      </c>
      <c r="O491" t="str">
        <f>IF(score!$I491=".",".",IF(score!$I491=0,"1",IF(score!$I491=50,"0",IF(score!$I491=100,"0"))))</f>
        <v>1</v>
      </c>
      <c r="P491" t="str">
        <f>IF(score!$J491=".",".",IF(score!$J491=0,"1",IF(score!$J491=25,"0",IF(score!$J491=50,"0",IF(score!$J491=75,"0",IF(score!$J491=100,"0"))))))</f>
        <v>0</v>
      </c>
      <c r="Q491" t="str">
        <f>IF(score!$J491=".",".",IF(score!$J491=0,"0",IF(score!$J491=25,"1",IF(score!$J491=50,"0",IF(score!$J491=75,"0",IF(score!$J491=100,"0"))))))</f>
        <v>1</v>
      </c>
      <c r="R491" t="str">
        <f>IF(score!$J491=".",".",IF(score!$J491=0,"0",IF(score!$J491=25,"0",IF(score!$J491=50,"1",IF(score!$J491=75,"0",IF(score!$J491=100,"0"))))))</f>
        <v>0</v>
      </c>
      <c r="S491" t="str">
        <f>IF(score!$J491=".",".",IF(score!$J491=0,"0",IF(score!$J491=25,"0",IF(score!$J491=50,"0",IF(score!$J491=75,"1",IF(score!$J491=100,"0"))))))</f>
        <v>0</v>
      </c>
      <c r="T491" t="str">
        <f>IF(score!$K491=".",".",IF(score!$K491=0,"1",IF(score!$K491=20,"0",IF(score!$K491=40,"0",IF(score!$K491=60,"0",IF(score!$K491=80,"0",IF(score!$K491=100,"0")))))))</f>
        <v>0</v>
      </c>
      <c r="U491" t="str">
        <f>IF(score!$K491=".",".",IF(score!$K491=0,"0",IF(score!$K491=20,"1",IF(score!$K491=40,"0",IF(score!$K491=60,"0",IF(score!$K491=80,"0",IF(score!$K491=100,"0")))))))</f>
        <v>1</v>
      </c>
      <c r="V491" t="str">
        <f>IF(score!$K491=".",".",IF(score!$K491=0,"0",IF(score!$K491=20,"0",IF(score!$K491=40,"1",IF(score!$K491=60,"0",IF(score!$K491=80,"0",IF(score!$K491=100,"0")))))))</f>
        <v>0</v>
      </c>
      <c r="W491" t="str">
        <f>IF(score!$K491=".",".",IF(score!$K491=0,"0",IF(score!$K491=20,"0",IF(score!$K491=40,"0",IF(score!$K491=60,"1",IF(score!$K491=80,"0",IF(score!$K491=100,"0")))))))</f>
        <v>0</v>
      </c>
      <c r="X491" t="str">
        <f>IF(score!$K491=".",".",IF(score!$K491=0,"0",IF(score!$K491=20,"0",IF(score!$K491=40,"0",IF(score!$K491=60,"0",IF(score!$K491=80,"1",IF(score!$K491=100,"0")))))))</f>
        <v>0</v>
      </c>
      <c r="Y491" t="str">
        <f>IF(score!$L491=".",".",IF(score!$L491=0,"1",IF(score!$L491=20,"0",IF(score!$L491=40,"0",IF(score!$L491=60,"0",IF(score!$L491=80,"0",IF(score!$L491=100,"0")))))))</f>
        <v>0</v>
      </c>
      <c r="Z491" t="str">
        <f>IF(score!$L491=".",".",IF(score!$L491=0,"0",IF(score!$L491=20,"1",IF(score!$L491=40,"0",IF(score!$L491=60,"0",IF(score!$L491=80,"0",IF(score!$L491=100,"0")))))))</f>
        <v>0</v>
      </c>
      <c r="AA491" t="str">
        <f>IF(score!$L491=".",".",IF(score!$L491=0,"0",IF(score!$L491=20,"0",IF(score!$L491=40,"1",IF(score!$L491=60,"0",IF(score!$L491=80,"0",IF(score!$L491=100,"0")))))))</f>
        <v>1</v>
      </c>
      <c r="AB491" t="str">
        <f>IF(score!$L491=".",".",IF(score!$L491=0,"0",IF(score!$L491=20,"0",IF(score!$L491=40,"0",IF(score!$L491=60,"1",IF(score!$L491=80,"0",IF(score!$L491=100,"0")))))))</f>
        <v>0</v>
      </c>
      <c r="AC491" t="str">
        <f>IF(score!$L491=".",".",IF(score!$L491=0,"0",IF(score!$L491=20,"0",IF(score!$L491=40,"0",IF(score!$L491=60,"0",IF(score!$L491=80,"1",IF(score!L491=100,"0")))))))</f>
        <v>0</v>
      </c>
      <c r="AD491" t="str">
        <f>IF(score!$M491=".",".",IF(score!$M491=0,"1",IF(score!$M491=20,"0",IF(score!$M491=40,"0",IF(score!$M491=60,"0",IF(score!$M491=80,"0",IF(score!$M491=100,"0")))))))</f>
        <v>0</v>
      </c>
      <c r="AE491" t="str">
        <f>IF(score!$M491=".",".",IF(score!$M491=0,"0",IF(score!$M491=20,"1",IF(score!$M491=40,"0",IF(score!$M491=60,"0",IF(score!$M491=80,"0",IF(score!$M491=100,"0")))))))</f>
        <v>1</v>
      </c>
      <c r="AF491" t="str">
        <f>IF(score!$M491=".",".",IF(score!$M491=0,"0",IF(score!$M491=20,"0",IF(score!$M491=40,"1",IF(score!$M491=60,"0",IF(score!$M491=80,"0",IF(score!$M491=100,"0")))))))</f>
        <v>0</v>
      </c>
      <c r="AG491" t="str">
        <f>IF(score!$M491=".",".",IF(score!$M491=0,"0",IF(score!$M491=20,"0",IF(score!$M491=40,"0",IF(score!$M491=60,"1",IF(score!$M491=80,"0",IF(score!$M491=100,"0")))))))</f>
        <v>0</v>
      </c>
      <c r="AH491" t="str">
        <f>IF(score!$M491=".",".",IF(score!$M491=0,"0",IF(score!$M491=20,"0",IF(score!$M491=40,"0",IF(score!$M491=60,"0",IF(score!$M491=80,"1",IF(score!$M491=100,"0")))))))</f>
        <v>0</v>
      </c>
      <c r="AI491" t="str">
        <f>IF(score!$N491=".",".",IF(score!$N491=0,"1",IF(score!$N491=25,"0",IF(score!$N491=50,"0",IF(score!$N491=75,"0",IF(score!$N491=100,"0"))))))</f>
        <v>1</v>
      </c>
      <c r="AJ491" t="str">
        <f>IF(score!$N491=".",".",IF(score!$N491=0,"0",IF(score!$N491=25,"1",IF(score!$N491=50,"0",IF(score!$N491=75,"0",IF(score!$N491=100,"0"))))))</f>
        <v>0</v>
      </c>
      <c r="AK491" t="str">
        <f>IF(score!$N491=".",".",IF(score!$N491=0,"0",IF(score!$N491=25,"0",IF(score!$N491=50,"1",IF(score!$N491=75,"0",IF(score!$N491=100,"0"))))))</f>
        <v>0</v>
      </c>
      <c r="AL491" t="str">
        <f>IF(score!$N491=".",".",IF(score!$N491=0,"0",IF(score!$N491=25,"0",IF(score!$N491=50,"0",IF(score!$N491=75,"1",IF(score!$N491=100,"0"))))))</f>
        <v>0</v>
      </c>
      <c r="AN491">
        <f t="shared" si="490"/>
        <v>-8.3739899999999992</v>
      </c>
      <c r="AO491">
        <f t="shared" si="491"/>
        <v>0</v>
      </c>
      <c r="AP491">
        <f t="shared" si="492"/>
        <v>0</v>
      </c>
      <c r="AQ491">
        <f t="shared" si="493"/>
        <v>0</v>
      </c>
      <c r="AR491">
        <f t="shared" si="494"/>
        <v>0</v>
      </c>
      <c r="AS491">
        <f t="shared" si="495"/>
        <v>-3.4555500000000001</v>
      </c>
      <c r="AT491">
        <f t="shared" si="496"/>
        <v>0</v>
      </c>
      <c r="AU491">
        <f t="shared" si="497"/>
        <v>-2.7355700000000001</v>
      </c>
      <c r="AV491">
        <f t="shared" si="498"/>
        <v>-4.6161700000000003</v>
      </c>
      <c r="AW491">
        <f t="shared" si="499"/>
        <v>-5.5174700000000003</v>
      </c>
      <c r="AX491">
        <f t="shared" si="500"/>
        <v>3.04365</v>
      </c>
      <c r="AY491">
        <f t="shared" si="501"/>
        <v>2.32091</v>
      </c>
      <c r="AZ491">
        <f t="shared" si="502"/>
        <v>0</v>
      </c>
      <c r="BA491">
        <f t="shared" si="503"/>
        <v>-8.38063</v>
      </c>
      <c r="BB491">
        <f t="shared" si="504"/>
        <v>0</v>
      </c>
      <c r="BC491">
        <f t="shared" si="505"/>
        <v>0</v>
      </c>
      <c r="BD491">
        <f t="shared" si="506"/>
        <v>0</v>
      </c>
      <c r="BE491">
        <f t="shared" si="507"/>
        <v>2.9042599999999998</v>
      </c>
      <c r="BF491">
        <f t="shared" si="508"/>
        <v>0</v>
      </c>
      <c r="BG491">
        <f t="shared" si="509"/>
        <v>0</v>
      </c>
      <c r="BH491">
        <f t="shared" si="510"/>
        <v>0</v>
      </c>
      <c r="BI491">
        <f t="shared" si="511"/>
        <v>0</v>
      </c>
      <c r="BJ491">
        <f t="shared" si="512"/>
        <v>0</v>
      </c>
      <c r="BK491">
        <f t="shared" si="513"/>
        <v>-1.6185</v>
      </c>
      <c r="BL491">
        <f t="shared" si="514"/>
        <v>0</v>
      </c>
      <c r="BM491">
        <f t="shared" si="515"/>
        <v>0</v>
      </c>
      <c r="BN491">
        <f t="shared" si="516"/>
        <v>0</v>
      </c>
      <c r="BO491">
        <f t="shared" si="517"/>
        <v>3.4159299999999999</v>
      </c>
      <c r="BP491">
        <f t="shared" si="518"/>
        <v>0</v>
      </c>
      <c r="BQ491">
        <f t="shared" si="519"/>
        <v>0</v>
      </c>
      <c r="BR491">
        <f t="shared" si="520"/>
        <v>0</v>
      </c>
      <c r="BS491">
        <f t="shared" si="521"/>
        <v>-0.33682000000000001</v>
      </c>
      <c r="BT491">
        <f t="shared" si="522"/>
        <v>0</v>
      </c>
      <c r="BU491">
        <f t="shared" si="523"/>
        <v>0</v>
      </c>
      <c r="BV491">
        <f t="shared" si="524"/>
        <v>0</v>
      </c>
      <c r="BX491">
        <f t="shared" si="525"/>
        <v>-1.7117500000000001</v>
      </c>
      <c r="BY491">
        <f t="shared" si="526"/>
        <v>0</v>
      </c>
      <c r="BZ491">
        <f t="shared" si="527"/>
        <v>0</v>
      </c>
      <c r="CA491">
        <f t="shared" si="528"/>
        <v>0</v>
      </c>
      <c r="CB491">
        <f t="shared" si="529"/>
        <v>0</v>
      </c>
      <c r="CC491">
        <f t="shared" si="530"/>
        <v>1.8684000000000001</v>
      </c>
      <c r="CD491">
        <f t="shared" si="531"/>
        <v>0</v>
      </c>
      <c r="CE491">
        <f t="shared" si="532"/>
        <v>1.43103</v>
      </c>
      <c r="CF491">
        <f t="shared" si="533"/>
        <v>1.4406000000000001</v>
      </c>
      <c r="CG491">
        <f t="shared" si="534"/>
        <v>1.6696800000000001</v>
      </c>
      <c r="CH491">
        <f t="shared" si="535"/>
        <v>-6.8267199999999999</v>
      </c>
      <c r="CI491">
        <f t="shared" si="536"/>
        <v>-5.6992099999999999</v>
      </c>
      <c r="CJ491">
        <f t="shared" si="537"/>
        <v>0</v>
      </c>
      <c r="CK491">
        <f t="shared" si="538"/>
        <v>1.76691</v>
      </c>
      <c r="CL491">
        <f t="shared" si="539"/>
        <v>0</v>
      </c>
      <c r="CM491">
        <f t="shared" si="540"/>
        <v>0</v>
      </c>
      <c r="CN491">
        <f t="shared" si="541"/>
        <v>0</v>
      </c>
      <c r="CO491">
        <f t="shared" si="542"/>
        <v>-7.9271700000000003</v>
      </c>
      <c r="CP491">
        <f t="shared" si="543"/>
        <v>0</v>
      </c>
      <c r="CQ491">
        <f t="shared" si="544"/>
        <v>0</v>
      </c>
      <c r="CR491">
        <f t="shared" si="545"/>
        <v>0</v>
      </c>
      <c r="CS491">
        <f t="shared" si="546"/>
        <v>0</v>
      </c>
      <c r="CT491">
        <f t="shared" si="547"/>
        <v>0</v>
      </c>
      <c r="CU491">
        <f t="shared" si="548"/>
        <v>-3.2980499999999999</v>
      </c>
      <c r="CV491">
        <f t="shared" si="549"/>
        <v>0</v>
      </c>
      <c r="CW491">
        <f t="shared" si="550"/>
        <v>0</v>
      </c>
      <c r="CX491">
        <f t="shared" si="551"/>
        <v>0</v>
      </c>
      <c r="CY491">
        <f t="shared" si="552"/>
        <v>-10.779109999999999</v>
      </c>
      <c r="CZ491">
        <f t="shared" si="553"/>
        <v>0</v>
      </c>
      <c r="DA491">
        <f t="shared" si="554"/>
        <v>0</v>
      </c>
      <c r="DB491">
        <f t="shared" si="555"/>
        <v>0</v>
      </c>
      <c r="DC491">
        <f t="shared" si="556"/>
        <v>-6.2972400000000004</v>
      </c>
      <c r="DD491">
        <f t="shared" si="557"/>
        <v>0</v>
      </c>
      <c r="DE491">
        <f t="shared" si="558"/>
        <v>0</v>
      </c>
      <c r="DF491">
        <f t="shared" si="559"/>
        <v>0</v>
      </c>
    </row>
    <row r="492" spans="1:110" x14ac:dyDescent="0.25">
      <c r="A492" s="4">
        <f>raw!$A492:$A492</f>
        <v>43361</v>
      </c>
      <c r="B492" s="6" t="str">
        <f>raw!$B492:$B492</f>
        <v>0012-0046</v>
      </c>
      <c r="D492" t="str">
        <f>IF(score!$C492=".",".",IF(score!$C492=0,"1",IF(score!$C492=25,"0",IF(score!$C492=50,"0",IF(score!$C492=75,"0",IF(score!$C492=100,"0"))))))</f>
        <v>0</v>
      </c>
      <c r="E492" t="str">
        <f>IF(score!$C492=".",".",IF(score!$C492=0,"0",IF(score!$C492=25,"1",IF(score!$C492=50,"0",IF(score!$C492=75,"0",IF(score!$C492=100,"0"))))))</f>
        <v>0</v>
      </c>
      <c r="F492" t="str">
        <f>IF(score!$C492=".",".",IF(score!$C492=0,"0",IF(score!$C492=25,"0",IF(score!$C492=50,"1",IF(score!$C492=75,"0",IF(score!$C492=100,"0"))))))</f>
        <v>0</v>
      </c>
      <c r="G492" t="str">
        <f>IF(score!$C492=".",".",IF(score!$C492=0,"0",IF(score!$C492=25,"0",IF(score!$C492=50,"0",IF(score!$C492=75,"1",IF(score!$C492=100,"0"))))))</f>
        <v>1</v>
      </c>
      <c r="H492" t="str">
        <f>IF(score!$D492=".",".",IF(score!$D492=0,"1",IF(score!$D492=50,"0",IF(score!$D492=100,"0"))))</f>
        <v>0</v>
      </c>
      <c r="I492" t="str">
        <f>IF(score!$D492=".",".",IF(score!$D492=0,"0",IF(score!$D492=50,"1",IF(score!$D492=100,"0"))))</f>
        <v>0</v>
      </c>
      <c r="J492" t="str">
        <f>IF(score!$E492=".",".",IF(score!$E492=0,"1",IF(score!$E492=50,"0",IF(score!$E492=100,"0"))))</f>
        <v>0</v>
      </c>
      <c r="K492" t="str">
        <f>IF(score!$E492=".",".",IF(score!$E492=0,"0",IF(score!$E492=50,"1",IF(score!$E492=100,"0"))))</f>
        <v>0</v>
      </c>
      <c r="L492" t="str">
        <f>IF(score!$F492=".",".",IF(score!$F492=0,"1",IF(score!$F492=100,"0")))</f>
        <v>0</v>
      </c>
      <c r="M492" t="str">
        <f>IF(score!$G492=".",".",IF(score!$G492=0,"1",IF(score!$G492=100,"0")))</f>
        <v>0</v>
      </c>
      <c r="N492" t="str">
        <f>IF(score!$H492=".",".",IF(score!$H492=0,"1",IF(score!$H492=100,"0")))</f>
        <v>0</v>
      </c>
      <c r="O492" t="str">
        <f>IF(score!$I492=".",".",IF(score!$I492=0,"1",IF(score!$I492=50,"0",IF(score!$I492=100,"0"))))</f>
        <v>0</v>
      </c>
      <c r="P492" t="str">
        <f>IF(score!$J492=".",".",IF(score!$J492=0,"1",IF(score!$J492=25,"0",IF(score!$J492=50,"0",IF(score!$J492=75,"0",IF(score!$J492=100,"0"))))))</f>
        <v>0</v>
      </c>
      <c r="Q492" t="str">
        <f>IF(score!$J492=".",".",IF(score!$J492=0,"0",IF(score!$J492=25,"1",IF(score!$J492=50,"0",IF(score!$J492=75,"0",IF(score!$J492=100,"0"))))))</f>
        <v>0</v>
      </c>
      <c r="R492" t="str">
        <f>IF(score!$J492=".",".",IF(score!$J492=0,"0",IF(score!$J492=25,"0",IF(score!$J492=50,"1",IF(score!$J492=75,"0",IF(score!$J492=100,"0"))))))</f>
        <v>0</v>
      </c>
      <c r="S492" t="str">
        <f>IF(score!$J492=".",".",IF(score!$J492=0,"0",IF(score!$J492=25,"0",IF(score!$J492=50,"0",IF(score!$J492=75,"1",IF(score!$J492=100,"0"))))))</f>
        <v>0</v>
      </c>
      <c r="T492" t="str">
        <f>IF(score!$K492=".",".",IF(score!$K492=0,"1",IF(score!$K492=20,"0",IF(score!$K492=40,"0",IF(score!$K492=60,"0",IF(score!$K492=80,"0",IF(score!$K492=100,"0")))))))</f>
        <v>0</v>
      </c>
      <c r="U492" t="str">
        <f>IF(score!$K492=".",".",IF(score!$K492=0,"0",IF(score!$K492=20,"1",IF(score!$K492=40,"0",IF(score!$K492=60,"0",IF(score!$K492=80,"0",IF(score!$K492=100,"0")))))))</f>
        <v>0</v>
      </c>
      <c r="V492" t="str">
        <f>IF(score!$K492=".",".",IF(score!$K492=0,"0",IF(score!$K492=20,"0",IF(score!$K492=40,"1",IF(score!$K492=60,"0",IF(score!$K492=80,"0",IF(score!$K492=100,"0")))))))</f>
        <v>0</v>
      </c>
      <c r="W492" t="str">
        <f>IF(score!$K492=".",".",IF(score!$K492=0,"0",IF(score!$K492=20,"0",IF(score!$K492=40,"0",IF(score!$K492=60,"1",IF(score!$K492=80,"0",IF(score!$K492=100,"0")))))))</f>
        <v>0</v>
      </c>
      <c r="X492" t="str">
        <f>IF(score!$K492=".",".",IF(score!$K492=0,"0",IF(score!$K492=20,"0",IF(score!$K492=40,"0",IF(score!$K492=60,"0",IF(score!$K492=80,"1",IF(score!$K492=100,"0")))))))</f>
        <v>1</v>
      </c>
      <c r="Y492" t="str">
        <f>IF(score!$L492=".",".",IF(score!$L492=0,"1",IF(score!$L492=20,"0",IF(score!$L492=40,"0",IF(score!$L492=60,"0",IF(score!$L492=80,"0",IF(score!$L492=100,"0")))))))</f>
        <v>0</v>
      </c>
      <c r="Z492" t="str">
        <f>IF(score!$L492=".",".",IF(score!$L492=0,"0",IF(score!$L492=20,"1",IF(score!$L492=40,"0",IF(score!$L492=60,"0",IF(score!$L492=80,"0",IF(score!$L492=100,"0")))))))</f>
        <v>0</v>
      </c>
      <c r="AA492" t="str">
        <f>IF(score!$L492=".",".",IF(score!$L492=0,"0",IF(score!$L492=20,"0",IF(score!$L492=40,"1",IF(score!$L492=60,"0",IF(score!$L492=80,"0",IF(score!$L492=100,"0")))))))</f>
        <v>0</v>
      </c>
      <c r="AB492" t="str">
        <f>IF(score!$L492=".",".",IF(score!$L492=0,"0",IF(score!$L492=20,"0",IF(score!$L492=40,"0",IF(score!$L492=60,"1",IF(score!$L492=80,"0",IF(score!$L492=100,"0")))))))</f>
        <v>1</v>
      </c>
      <c r="AC492" t="str">
        <f>IF(score!$L492=".",".",IF(score!$L492=0,"0",IF(score!$L492=20,"0",IF(score!$L492=40,"0",IF(score!$L492=60,"0",IF(score!$L492=80,"1",IF(score!L492=100,"0")))))))</f>
        <v>0</v>
      </c>
      <c r="AD492" t="str">
        <f>IF(score!$M492=".",".",IF(score!$M492=0,"1",IF(score!$M492=20,"0",IF(score!$M492=40,"0",IF(score!$M492=60,"0",IF(score!$M492=80,"0",IF(score!$M492=100,"0")))))))</f>
        <v>0</v>
      </c>
      <c r="AE492" t="str">
        <f>IF(score!$M492=".",".",IF(score!$M492=0,"0",IF(score!$M492=20,"1",IF(score!$M492=40,"0",IF(score!$M492=60,"0",IF(score!$M492=80,"0",IF(score!$M492=100,"0")))))))</f>
        <v>0</v>
      </c>
      <c r="AF492" t="str">
        <f>IF(score!$M492=".",".",IF(score!$M492=0,"0",IF(score!$M492=20,"0",IF(score!$M492=40,"1",IF(score!$M492=60,"0",IF(score!$M492=80,"0",IF(score!$M492=100,"0")))))))</f>
        <v>0</v>
      </c>
      <c r="AG492" t="str">
        <f>IF(score!$M492=".",".",IF(score!$M492=0,"0",IF(score!$M492=20,"0",IF(score!$M492=40,"0",IF(score!$M492=60,"1",IF(score!$M492=80,"0",IF(score!$M492=100,"0")))))))</f>
        <v>0</v>
      </c>
      <c r="AH492" t="str">
        <f>IF(score!$M492=".",".",IF(score!$M492=0,"0",IF(score!$M492=20,"0",IF(score!$M492=40,"0",IF(score!$M492=60,"0",IF(score!$M492=80,"1",IF(score!$M492=100,"0")))))))</f>
        <v>1</v>
      </c>
      <c r="AI492" t="str">
        <f>IF(score!$N492=".",".",IF(score!$N492=0,"1",IF(score!$N492=25,"0",IF(score!$N492=50,"0",IF(score!$N492=75,"0",IF(score!$N492=100,"0"))))))</f>
        <v>0</v>
      </c>
      <c r="AJ492" t="str">
        <f>IF(score!$N492=".",".",IF(score!$N492=0,"0",IF(score!$N492=25,"1",IF(score!$N492=50,"0",IF(score!$N492=75,"0",IF(score!$N492=100,"0"))))))</f>
        <v>0</v>
      </c>
      <c r="AK492" t="str">
        <f>IF(score!$N492=".",".",IF(score!$N492=0,"0",IF(score!$N492=25,"0",IF(score!$N492=50,"1",IF(score!$N492=75,"0",IF(score!$N492=100,"0"))))))</f>
        <v>0</v>
      </c>
      <c r="AL492" t="str">
        <f>IF(score!$N492=".",".",IF(score!$N492=0,"0",IF(score!$N492=25,"0",IF(score!$N492=50,"0",IF(score!$N492=75,"1",IF(score!$N492=100,"0"))))))</f>
        <v>0</v>
      </c>
      <c r="AN492">
        <f t="shared" si="490"/>
        <v>0</v>
      </c>
      <c r="AO492">
        <f t="shared" si="491"/>
        <v>0</v>
      </c>
      <c r="AP492">
        <f t="shared" si="492"/>
        <v>0</v>
      </c>
      <c r="AQ492">
        <f t="shared" si="493"/>
        <v>-1.3187199999999999</v>
      </c>
      <c r="AR492">
        <f t="shared" si="494"/>
        <v>0</v>
      </c>
      <c r="AS492">
        <f t="shared" si="495"/>
        <v>0</v>
      </c>
      <c r="AT492">
        <f t="shared" si="496"/>
        <v>0</v>
      </c>
      <c r="AU492">
        <f t="shared" si="497"/>
        <v>0</v>
      </c>
      <c r="AV492">
        <f t="shared" si="498"/>
        <v>0</v>
      </c>
      <c r="AW492">
        <f t="shared" si="499"/>
        <v>0</v>
      </c>
      <c r="AX492">
        <f t="shared" si="500"/>
        <v>0</v>
      </c>
      <c r="AY492">
        <f t="shared" si="501"/>
        <v>0</v>
      </c>
      <c r="AZ492">
        <f t="shared" si="502"/>
        <v>0</v>
      </c>
      <c r="BA492">
        <f t="shared" si="503"/>
        <v>0</v>
      </c>
      <c r="BB492">
        <f t="shared" si="504"/>
        <v>0</v>
      </c>
      <c r="BC492">
        <f t="shared" si="505"/>
        <v>0</v>
      </c>
      <c r="BD492">
        <f t="shared" si="506"/>
        <v>0</v>
      </c>
      <c r="BE492">
        <f t="shared" si="507"/>
        <v>0</v>
      </c>
      <c r="BF492">
        <f t="shared" si="508"/>
        <v>0</v>
      </c>
      <c r="BG492">
        <f t="shared" si="509"/>
        <v>0</v>
      </c>
      <c r="BH492">
        <f t="shared" si="510"/>
        <v>0.66513999999999995</v>
      </c>
      <c r="BI492">
        <f t="shared" si="511"/>
        <v>0</v>
      </c>
      <c r="BJ492">
        <f t="shared" si="512"/>
        <v>0</v>
      </c>
      <c r="BK492">
        <f t="shared" si="513"/>
        <v>0</v>
      </c>
      <c r="BL492">
        <f t="shared" si="514"/>
        <v>-1.1438699999999999</v>
      </c>
      <c r="BM492">
        <f t="shared" si="515"/>
        <v>0</v>
      </c>
      <c r="BN492">
        <f t="shared" si="516"/>
        <v>0</v>
      </c>
      <c r="BO492">
        <f t="shared" si="517"/>
        <v>0</v>
      </c>
      <c r="BP492">
        <f t="shared" si="518"/>
        <v>0</v>
      </c>
      <c r="BQ492">
        <f t="shared" si="519"/>
        <v>0</v>
      </c>
      <c r="BR492">
        <f t="shared" si="520"/>
        <v>0.41188000000000002</v>
      </c>
      <c r="BS492">
        <f t="shared" si="521"/>
        <v>0</v>
      </c>
      <c r="BT492">
        <f t="shared" si="522"/>
        <v>0</v>
      </c>
      <c r="BU492">
        <f t="shared" si="523"/>
        <v>0</v>
      </c>
      <c r="BV492">
        <f t="shared" si="524"/>
        <v>0</v>
      </c>
      <c r="BX492">
        <f t="shared" si="525"/>
        <v>0</v>
      </c>
      <c r="BY492">
        <f t="shared" si="526"/>
        <v>0</v>
      </c>
      <c r="BZ492">
        <f t="shared" si="527"/>
        <v>0</v>
      </c>
      <c r="CA492">
        <f t="shared" si="528"/>
        <v>-6.0639999999999999E-2</v>
      </c>
      <c r="CB492">
        <f t="shared" si="529"/>
        <v>0</v>
      </c>
      <c r="CC492">
        <f t="shared" si="530"/>
        <v>0</v>
      </c>
      <c r="CD492">
        <f t="shared" si="531"/>
        <v>0</v>
      </c>
      <c r="CE492">
        <f t="shared" si="532"/>
        <v>0</v>
      </c>
      <c r="CF492">
        <f t="shared" si="533"/>
        <v>0</v>
      </c>
      <c r="CG492">
        <f t="shared" si="534"/>
        <v>0</v>
      </c>
      <c r="CH492">
        <f t="shared" si="535"/>
        <v>0</v>
      </c>
      <c r="CI492">
        <f t="shared" si="536"/>
        <v>0</v>
      </c>
      <c r="CJ492">
        <f t="shared" si="537"/>
        <v>0</v>
      </c>
      <c r="CK492">
        <f t="shared" si="538"/>
        <v>0</v>
      </c>
      <c r="CL492">
        <f t="shared" si="539"/>
        <v>0</v>
      </c>
      <c r="CM492">
        <f t="shared" si="540"/>
        <v>0</v>
      </c>
      <c r="CN492">
        <f t="shared" si="541"/>
        <v>0</v>
      </c>
      <c r="CO492">
        <f t="shared" si="542"/>
        <v>0</v>
      </c>
      <c r="CP492">
        <f t="shared" si="543"/>
        <v>0</v>
      </c>
      <c r="CQ492">
        <f t="shared" si="544"/>
        <v>0</v>
      </c>
      <c r="CR492">
        <f t="shared" si="545"/>
        <v>-1.9494899999999999</v>
      </c>
      <c r="CS492">
        <f t="shared" si="546"/>
        <v>0</v>
      </c>
      <c r="CT492">
        <f t="shared" si="547"/>
        <v>0</v>
      </c>
      <c r="CU492">
        <f t="shared" si="548"/>
        <v>0</v>
      </c>
      <c r="CV492">
        <f t="shared" si="549"/>
        <v>-1.65178</v>
      </c>
      <c r="CW492">
        <f t="shared" si="550"/>
        <v>0</v>
      </c>
      <c r="CX492">
        <f t="shared" si="551"/>
        <v>0</v>
      </c>
      <c r="CY492">
        <f t="shared" si="552"/>
        <v>0</v>
      </c>
      <c r="CZ492">
        <f t="shared" si="553"/>
        <v>0</v>
      </c>
      <c r="DA492">
        <f t="shared" si="554"/>
        <v>0</v>
      </c>
      <c r="DB492">
        <f t="shared" si="555"/>
        <v>-1.9593400000000001</v>
      </c>
      <c r="DC492">
        <f t="shared" si="556"/>
        <v>0</v>
      </c>
      <c r="DD492">
        <f t="shared" si="557"/>
        <v>0</v>
      </c>
      <c r="DE492">
        <f t="shared" si="558"/>
        <v>0</v>
      </c>
      <c r="DF492">
        <f t="shared" si="559"/>
        <v>0</v>
      </c>
    </row>
    <row r="493" spans="1:110" x14ac:dyDescent="0.25">
      <c r="A493" s="4">
        <f>raw!$A493:$A493</f>
        <v>43361</v>
      </c>
      <c r="B493" s="6" t="str">
        <f>raw!$B493:$B493</f>
        <v>0012-0048</v>
      </c>
      <c r="D493" t="str">
        <f>IF(score!$C493=".",".",IF(score!$C493=0,"1",IF(score!$C493=25,"0",IF(score!$C493=50,"0",IF(score!$C493=75,"0",IF(score!$C493=100,"0"))))))</f>
        <v>0</v>
      </c>
      <c r="E493" t="str">
        <f>IF(score!$C493=".",".",IF(score!$C493=0,"0",IF(score!$C493=25,"1",IF(score!$C493=50,"0",IF(score!$C493=75,"0",IF(score!$C493=100,"0"))))))</f>
        <v>1</v>
      </c>
      <c r="F493" t="str">
        <f>IF(score!$C493=".",".",IF(score!$C493=0,"0",IF(score!$C493=25,"0",IF(score!$C493=50,"1",IF(score!$C493=75,"0",IF(score!$C493=100,"0"))))))</f>
        <v>0</v>
      </c>
      <c r="G493" t="str">
        <f>IF(score!$C493=".",".",IF(score!$C493=0,"0",IF(score!$C493=25,"0",IF(score!$C493=50,"0",IF(score!$C493=75,"1",IF(score!$C493=100,"0"))))))</f>
        <v>0</v>
      </c>
      <c r="H493" t="str">
        <f>IF(score!$D493=".",".",IF(score!$D493=0,"1",IF(score!$D493=50,"0",IF(score!$D493=100,"0"))))</f>
        <v>1</v>
      </c>
      <c r="I493" t="str">
        <f>IF(score!$D493=".",".",IF(score!$D493=0,"0",IF(score!$D493=50,"1",IF(score!$D493=100,"0"))))</f>
        <v>0</v>
      </c>
      <c r="J493" t="str">
        <f>IF(score!$E493=".",".",IF(score!$E493=0,"1",IF(score!$E493=50,"0",IF(score!$E493=100,"0"))))</f>
        <v>1</v>
      </c>
      <c r="K493" t="str">
        <f>IF(score!$E493=".",".",IF(score!$E493=0,"0",IF(score!$E493=50,"1",IF(score!$E493=100,"0"))))</f>
        <v>0</v>
      </c>
      <c r="L493" t="str">
        <f>IF(score!$F493=".",".",IF(score!$F493=0,"1",IF(score!$F493=100,"0")))</f>
        <v>1</v>
      </c>
      <c r="M493" t="str">
        <f>IF(score!$G493=".",".",IF(score!$G493=0,"1",IF(score!$G493=100,"0")))</f>
        <v>1</v>
      </c>
      <c r="N493" t="str">
        <f>IF(score!$H493=".",".",IF(score!$H493=0,"1",IF(score!$H493=100,"0")))</f>
        <v>0</v>
      </c>
      <c r="O493" t="str">
        <f>IF(score!$I493=".",".",IF(score!$I493=0,"1",IF(score!$I493=50,"0",IF(score!$I493=100,"0"))))</f>
        <v>0</v>
      </c>
      <c r="P493" t="str">
        <f>IF(score!$J493=".",".",IF(score!$J493=0,"1",IF(score!$J493=25,"0",IF(score!$J493=50,"0",IF(score!$J493=75,"0",IF(score!$J493=100,"0"))))))</f>
        <v>0</v>
      </c>
      <c r="Q493" t="str">
        <f>IF(score!$J493=".",".",IF(score!$J493=0,"0",IF(score!$J493=25,"1",IF(score!$J493=50,"0",IF(score!$J493=75,"0",IF(score!$J493=100,"0"))))))</f>
        <v>1</v>
      </c>
      <c r="R493" t="str">
        <f>IF(score!$J493=".",".",IF(score!$J493=0,"0",IF(score!$J493=25,"0",IF(score!$J493=50,"1",IF(score!$J493=75,"0",IF(score!$J493=100,"0"))))))</f>
        <v>0</v>
      </c>
      <c r="S493" t="str">
        <f>IF(score!$J493=".",".",IF(score!$J493=0,"0",IF(score!$J493=25,"0",IF(score!$J493=50,"0",IF(score!$J493=75,"1",IF(score!$J493=100,"0"))))))</f>
        <v>0</v>
      </c>
      <c r="T493" t="str">
        <f>IF(score!$K493=".",".",IF(score!$K493=0,"1",IF(score!$K493=20,"0",IF(score!$K493=40,"0",IF(score!$K493=60,"0",IF(score!$K493=80,"0",IF(score!$K493=100,"0")))))))</f>
        <v>0</v>
      </c>
      <c r="U493" t="str">
        <f>IF(score!$K493=".",".",IF(score!$K493=0,"0",IF(score!$K493=20,"1",IF(score!$K493=40,"0",IF(score!$K493=60,"0",IF(score!$K493=80,"0",IF(score!$K493=100,"0")))))))</f>
        <v>0</v>
      </c>
      <c r="V493" t="str">
        <f>IF(score!$K493=".",".",IF(score!$K493=0,"0",IF(score!$K493=20,"0",IF(score!$K493=40,"1",IF(score!$K493=60,"0",IF(score!$K493=80,"0",IF(score!$K493=100,"0")))))))</f>
        <v>0</v>
      </c>
      <c r="W493" t="str">
        <f>IF(score!$K493=".",".",IF(score!$K493=0,"0",IF(score!$K493=20,"0",IF(score!$K493=40,"0",IF(score!$K493=60,"1",IF(score!$K493=80,"0",IF(score!$K493=100,"0")))))))</f>
        <v>1</v>
      </c>
      <c r="X493" t="str">
        <f>IF(score!$K493=".",".",IF(score!$K493=0,"0",IF(score!$K493=20,"0",IF(score!$K493=40,"0",IF(score!$K493=60,"0",IF(score!$K493=80,"1",IF(score!$K493=100,"0")))))))</f>
        <v>0</v>
      </c>
      <c r="Y493" t="str">
        <f>IF(score!$L493=".",".",IF(score!$L493=0,"1",IF(score!$L493=20,"0",IF(score!$L493=40,"0",IF(score!$L493=60,"0",IF(score!$L493=80,"0",IF(score!$L493=100,"0")))))))</f>
        <v>0</v>
      </c>
      <c r="Z493" t="str">
        <f>IF(score!$L493=".",".",IF(score!$L493=0,"0",IF(score!$L493=20,"1",IF(score!$L493=40,"0",IF(score!$L493=60,"0",IF(score!$L493=80,"0",IF(score!$L493=100,"0")))))))</f>
        <v>0</v>
      </c>
      <c r="AA493" t="str">
        <f>IF(score!$L493=".",".",IF(score!$L493=0,"0",IF(score!$L493=20,"0",IF(score!$L493=40,"1",IF(score!$L493=60,"0",IF(score!$L493=80,"0",IF(score!$L493=100,"0")))))))</f>
        <v>1</v>
      </c>
      <c r="AB493" t="str">
        <f>IF(score!$L493=".",".",IF(score!$L493=0,"0",IF(score!$L493=20,"0",IF(score!$L493=40,"0",IF(score!$L493=60,"1",IF(score!$L493=80,"0",IF(score!$L493=100,"0")))))))</f>
        <v>0</v>
      </c>
      <c r="AC493" t="str">
        <f>IF(score!$L493=".",".",IF(score!$L493=0,"0",IF(score!$L493=20,"0",IF(score!$L493=40,"0",IF(score!$L493=60,"0",IF(score!$L493=80,"1",IF(score!L493=100,"0")))))))</f>
        <v>0</v>
      </c>
      <c r="AD493" t="str">
        <f>IF(score!$M493=".",".",IF(score!$M493=0,"1",IF(score!$M493=20,"0",IF(score!$M493=40,"0",IF(score!$M493=60,"0",IF(score!$M493=80,"0",IF(score!$M493=100,"0")))))))</f>
        <v>0</v>
      </c>
      <c r="AE493" t="str">
        <f>IF(score!$M493=".",".",IF(score!$M493=0,"0",IF(score!$M493=20,"1",IF(score!$M493=40,"0",IF(score!$M493=60,"0",IF(score!$M493=80,"0",IF(score!$M493=100,"0")))))))</f>
        <v>1</v>
      </c>
      <c r="AF493" t="str">
        <f>IF(score!$M493=".",".",IF(score!$M493=0,"0",IF(score!$M493=20,"0",IF(score!$M493=40,"1",IF(score!$M493=60,"0",IF(score!$M493=80,"0",IF(score!$M493=100,"0")))))))</f>
        <v>0</v>
      </c>
      <c r="AG493" t="str">
        <f>IF(score!$M493=".",".",IF(score!$M493=0,"0",IF(score!$M493=20,"0",IF(score!$M493=40,"0",IF(score!$M493=60,"1",IF(score!$M493=80,"0",IF(score!$M493=100,"0")))))))</f>
        <v>0</v>
      </c>
      <c r="AH493" t="str">
        <f>IF(score!$M493=".",".",IF(score!$M493=0,"0",IF(score!$M493=20,"0",IF(score!$M493=40,"0",IF(score!$M493=60,"0",IF(score!$M493=80,"1",IF(score!$M493=100,"0")))))))</f>
        <v>0</v>
      </c>
      <c r="AI493" t="str">
        <f>IF(score!$N493=".",".",IF(score!$N493=0,"1",IF(score!$N493=25,"0",IF(score!$N493=50,"0",IF(score!$N493=75,"0",IF(score!$N493=100,"0"))))))</f>
        <v>0</v>
      </c>
      <c r="AJ493" t="str">
        <f>IF(score!$N493=".",".",IF(score!$N493=0,"0",IF(score!$N493=25,"1",IF(score!$N493=50,"0",IF(score!$N493=75,"0",IF(score!$N493=100,"0"))))))</f>
        <v>1</v>
      </c>
      <c r="AK493" t="str">
        <f>IF(score!$N493=".",".",IF(score!$N493=0,"0",IF(score!$N493=25,"0",IF(score!$N493=50,"1",IF(score!$N493=75,"0",IF(score!$N493=100,"0"))))))</f>
        <v>0</v>
      </c>
      <c r="AL493" t="str">
        <f>IF(score!$N493=".",".",IF(score!$N493=0,"0",IF(score!$N493=25,"0",IF(score!$N493=50,"0",IF(score!$N493=75,"1",IF(score!$N493=100,"0"))))))</f>
        <v>0</v>
      </c>
      <c r="AN493">
        <f t="shared" si="490"/>
        <v>0</v>
      </c>
      <c r="AO493">
        <f t="shared" si="491"/>
        <v>-5.5646100000000001</v>
      </c>
      <c r="AP493">
        <f t="shared" si="492"/>
        <v>0</v>
      </c>
      <c r="AQ493">
        <f t="shared" si="493"/>
        <v>0</v>
      </c>
      <c r="AR493">
        <f t="shared" si="494"/>
        <v>-7.2321600000000004</v>
      </c>
      <c r="AS493">
        <f t="shared" si="495"/>
        <v>0</v>
      </c>
      <c r="AT493">
        <f t="shared" si="496"/>
        <v>-6.24397</v>
      </c>
      <c r="AU493">
        <f t="shared" si="497"/>
        <v>0</v>
      </c>
      <c r="AV493">
        <f t="shared" si="498"/>
        <v>-4.6161700000000003</v>
      </c>
      <c r="AW493">
        <f t="shared" si="499"/>
        <v>-5.5174700000000003</v>
      </c>
      <c r="AX493">
        <f t="shared" si="500"/>
        <v>0</v>
      </c>
      <c r="AY493">
        <f t="shared" si="501"/>
        <v>0</v>
      </c>
      <c r="AZ493">
        <f t="shared" si="502"/>
        <v>0</v>
      </c>
      <c r="BA493">
        <f t="shared" si="503"/>
        <v>-8.38063</v>
      </c>
      <c r="BB493">
        <f t="shared" si="504"/>
        <v>0</v>
      </c>
      <c r="BC493">
        <f t="shared" si="505"/>
        <v>0</v>
      </c>
      <c r="BD493">
        <f t="shared" si="506"/>
        <v>0</v>
      </c>
      <c r="BE493">
        <f t="shared" si="507"/>
        <v>0</v>
      </c>
      <c r="BF493">
        <f t="shared" si="508"/>
        <v>0</v>
      </c>
      <c r="BG493">
        <f t="shared" si="509"/>
        <v>1.3668899999999999</v>
      </c>
      <c r="BH493">
        <f t="shared" si="510"/>
        <v>0</v>
      </c>
      <c r="BI493">
        <f t="shared" si="511"/>
        <v>0</v>
      </c>
      <c r="BJ493">
        <f t="shared" si="512"/>
        <v>0</v>
      </c>
      <c r="BK493">
        <f t="shared" si="513"/>
        <v>-1.6185</v>
      </c>
      <c r="BL493">
        <f t="shared" si="514"/>
        <v>0</v>
      </c>
      <c r="BM493">
        <f t="shared" si="515"/>
        <v>0</v>
      </c>
      <c r="BN493">
        <f t="shared" si="516"/>
        <v>0</v>
      </c>
      <c r="BO493">
        <f t="shared" si="517"/>
        <v>3.4159299999999999</v>
      </c>
      <c r="BP493">
        <f t="shared" si="518"/>
        <v>0</v>
      </c>
      <c r="BQ493">
        <f t="shared" si="519"/>
        <v>0</v>
      </c>
      <c r="BR493">
        <f t="shared" si="520"/>
        <v>0</v>
      </c>
      <c r="BS493">
        <f t="shared" si="521"/>
        <v>0</v>
      </c>
      <c r="BT493">
        <f t="shared" si="522"/>
        <v>-0.94342000000000004</v>
      </c>
      <c r="BU493">
        <f t="shared" si="523"/>
        <v>0</v>
      </c>
      <c r="BV493">
        <f t="shared" si="524"/>
        <v>0</v>
      </c>
      <c r="BX493">
        <f t="shared" si="525"/>
        <v>0</v>
      </c>
      <c r="BY493">
        <f t="shared" si="526"/>
        <v>-0.16891</v>
      </c>
      <c r="BZ493">
        <f t="shared" si="527"/>
        <v>0</v>
      </c>
      <c r="CA493">
        <f t="shared" si="528"/>
        <v>0</v>
      </c>
      <c r="CB493">
        <f t="shared" si="529"/>
        <v>3.9311500000000001</v>
      </c>
      <c r="CC493">
        <f t="shared" si="530"/>
        <v>0</v>
      </c>
      <c r="CD493">
        <f t="shared" si="531"/>
        <v>2.68282</v>
      </c>
      <c r="CE493">
        <f t="shared" si="532"/>
        <v>0</v>
      </c>
      <c r="CF493">
        <f t="shared" si="533"/>
        <v>1.4406000000000001</v>
      </c>
      <c r="CG493">
        <f t="shared" si="534"/>
        <v>1.6696800000000001</v>
      </c>
      <c r="CH493">
        <f t="shared" si="535"/>
        <v>0</v>
      </c>
      <c r="CI493">
        <f t="shared" si="536"/>
        <v>0</v>
      </c>
      <c r="CJ493">
        <f t="shared" si="537"/>
        <v>0</v>
      </c>
      <c r="CK493">
        <f t="shared" si="538"/>
        <v>1.76691</v>
      </c>
      <c r="CL493">
        <f t="shared" si="539"/>
        <v>0</v>
      </c>
      <c r="CM493">
        <f t="shared" si="540"/>
        <v>0</v>
      </c>
      <c r="CN493">
        <f t="shared" si="541"/>
        <v>0</v>
      </c>
      <c r="CO493">
        <f t="shared" si="542"/>
        <v>0</v>
      </c>
      <c r="CP493">
        <f t="shared" si="543"/>
        <v>0</v>
      </c>
      <c r="CQ493">
        <f t="shared" si="544"/>
        <v>-4.09842</v>
      </c>
      <c r="CR493">
        <f t="shared" si="545"/>
        <v>0</v>
      </c>
      <c r="CS493">
        <f t="shared" si="546"/>
        <v>0</v>
      </c>
      <c r="CT493">
        <f t="shared" si="547"/>
        <v>0</v>
      </c>
      <c r="CU493">
        <f t="shared" si="548"/>
        <v>-3.2980499999999999</v>
      </c>
      <c r="CV493">
        <f t="shared" si="549"/>
        <v>0</v>
      </c>
      <c r="CW493">
        <f t="shared" si="550"/>
        <v>0</v>
      </c>
      <c r="CX493">
        <f t="shared" si="551"/>
        <v>0</v>
      </c>
      <c r="CY493">
        <f t="shared" si="552"/>
        <v>-10.779109999999999</v>
      </c>
      <c r="CZ493">
        <f t="shared" si="553"/>
        <v>0</v>
      </c>
      <c r="DA493">
        <f t="shared" si="554"/>
        <v>0</v>
      </c>
      <c r="DB493">
        <f t="shared" si="555"/>
        <v>0</v>
      </c>
      <c r="DC493">
        <f t="shared" si="556"/>
        <v>0</v>
      </c>
      <c r="DD493">
        <f t="shared" si="557"/>
        <v>-8.2606599999999997</v>
      </c>
      <c r="DE493">
        <f t="shared" si="558"/>
        <v>0</v>
      </c>
      <c r="DF493">
        <f t="shared" si="559"/>
        <v>0</v>
      </c>
    </row>
    <row r="494" spans="1:110" x14ac:dyDescent="0.25">
      <c r="A494" s="4">
        <f>raw!$A494:$A494</f>
        <v>43361</v>
      </c>
      <c r="B494" s="6" t="str">
        <f>raw!$B494:$B494</f>
        <v>0012-0049</v>
      </c>
      <c r="D494" t="str">
        <f>IF(score!$C494=".",".",IF(score!$C494=0,"1",IF(score!$C494=25,"0",IF(score!$C494=50,"0",IF(score!$C494=75,"0",IF(score!$C494=100,"0"))))))</f>
        <v>0</v>
      </c>
      <c r="E494" t="str">
        <f>IF(score!$C494=".",".",IF(score!$C494=0,"0",IF(score!$C494=25,"1",IF(score!$C494=50,"0",IF(score!$C494=75,"0",IF(score!$C494=100,"0"))))))</f>
        <v>0</v>
      </c>
      <c r="F494" t="str">
        <f>IF(score!$C494=".",".",IF(score!$C494=0,"0",IF(score!$C494=25,"0",IF(score!$C494=50,"1",IF(score!$C494=75,"0",IF(score!$C494=100,"0"))))))</f>
        <v>0</v>
      </c>
      <c r="G494" t="str">
        <f>IF(score!$C494=".",".",IF(score!$C494=0,"0",IF(score!$C494=25,"0",IF(score!$C494=50,"0",IF(score!$C494=75,"1",IF(score!$C494=100,"0"))))))</f>
        <v>0</v>
      </c>
      <c r="H494" t="str">
        <f>IF(score!$D494=".",".",IF(score!$D494=0,"1",IF(score!$D494=50,"0",IF(score!$D494=100,"0"))))</f>
        <v>0</v>
      </c>
      <c r="I494" t="str">
        <f>IF(score!$D494=".",".",IF(score!$D494=0,"0",IF(score!$D494=50,"1",IF(score!$D494=100,"0"))))</f>
        <v>0</v>
      </c>
      <c r="J494" t="str">
        <f>IF(score!$E494=".",".",IF(score!$E494=0,"1",IF(score!$E494=50,"0",IF(score!$E494=100,"0"))))</f>
        <v>0</v>
      </c>
      <c r="K494" t="str">
        <f>IF(score!$E494=".",".",IF(score!$E494=0,"0",IF(score!$E494=50,"1",IF(score!$E494=100,"0"))))</f>
        <v>0</v>
      </c>
      <c r="L494" t="str">
        <f>IF(score!$F494=".",".",IF(score!$F494=0,"1",IF(score!$F494=100,"0")))</f>
        <v>0</v>
      </c>
      <c r="M494" t="str">
        <f>IF(score!$G494=".",".",IF(score!$G494=0,"1",IF(score!$G494=100,"0")))</f>
        <v>0</v>
      </c>
      <c r="N494" t="str">
        <f>IF(score!$H494=".",".",IF(score!$H494=0,"1",IF(score!$H494=100,"0")))</f>
        <v>0</v>
      </c>
      <c r="O494" t="str">
        <f>IF(score!$I494=".",".",IF(score!$I494=0,"1",IF(score!$I494=50,"0",IF(score!$I494=100,"0"))))</f>
        <v>0</v>
      </c>
      <c r="P494" t="str">
        <f>IF(score!$J494=".",".",IF(score!$J494=0,"1",IF(score!$J494=25,"0",IF(score!$J494=50,"0",IF(score!$J494=75,"0",IF(score!$J494=100,"0"))))))</f>
        <v>0</v>
      </c>
      <c r="Q494" t="str">
        <f>IF(score!$J494=".",".",IF(score!$J494=0,"0",IF(score!$J494=25,"1",IF(score!$J494=50,"0",IF(score!$J494=75,"0",IF(score!$J494=100,"0"))))))</f>
        <v>0</v>
      </c>
      <c r="R494" t="str">
        <f>IF(score!$J494=".",".",IF(score!$J494=0,"0",IF(score!$J494=25,"0",IF(score!$J494=50,"1",IF(score!$J494=75,"0",IF(score!$J494=100,"0"))))))</f>
        <v>0</v>
      </c>
      <c r="S494" t="str">
        <f>IF(score!$J494=".",".",IF(score!$J494=0,"0",IF(score!$J494=25,"0",IF(score!$J494=50,"0",IF(score!$J494=75,"1",IF(score!$J494=100,"0"))))))</f>
        <v>0</v>
      </c>
      <c r="T494" t="str">
        <f>IF(score!$K494=".",".",IF(score!$K494=0,"1",IF(score!$K494=20,"0",IF(score!$K494=40,"0",IF(score!$K494=60,"0",IF(score!$K494=80,"0",IF(score!$K494=100,"0")))))))</f>
        <v>0</v>
      </c>
      <c r="U494" t="str">
        <f>IF(score!$K494=".",".",IF(score!$K494=0,"0",IF(score!$K494=20,"1",IF(score!$K494=40,"0",IF(score!$K494=60,"0",IF(score!$K494=80,"0",IF(score!$K494=100,"0")))))))</f>
        <v>0</v>
      </c>
      <c r="V494" t="str">
        <f>IF(score!$K494=".",".",IF(score!$K494=0,"0",IF(score!$K494=20,"0",IF(score!$K494=40,"1",IF(score!$K494=60,"0",IF(score!$K494=80,"0",IF(score!$K494=100,"0")))))))</f>
        <v>0</v>
      </c>
      <c r="W494" t="str">
        <f>IF(score!$K494=".",".",IF(score!$K494=0,"0",IF(score!$K494=20,"0",IF(score!$K494=40,"0",IF(score!$K494=60,"1",IF(score!$K494=80,"0",IF(score!$K494=100,"0")))))))</f>
        <v>0</v>
      </c>
      <c r="X494" t="str">
        <f>IF(score!$K494=".",".",IF(score!$K494=0,"0",IF(score!$K494=20,"0",IF(score!$K494=40,"0",IF(score!$K494=60,"0",IF(score!$K494=80,"1",IF(score!$K494=100,"0")))))))</f>
        <v>0</v>
      </c>
      <c r="Y494" t="str">
        <f>IF(score!$L494=".",".",IF(score!$L494=0,"1",IF(score!$L494=20,"0",IF(score!$L494=40,"0",IF(score!$L494=60,"0",IF(score!$L494=80,"0",IF(score!$L494=100,"0")))))))</f>
        <v>0</v>
      </c>
      <c r="Z494" t="str">
        <f>IF(score!$L494=".",".",IF(score!$L494=0,"0",IF(score!$L494=20,"1",IF(score!$L494=40,"0",IF(score!$L494=60,"0",IF(score!$L494=80,"0",IF(score!$L494=100,"0")))))))</f>
        <v>0</v>
      </c>
      <c r="AA494" t="str">
        <f>IF(score!$L494=".",".",IF(score!$L494=0,"0",IF(score!$L494=20,"0",IF(score!$L494=40,"1",IF(score!$L494=60,"0",IF(score!$L494=80,"0",IF(score!$L494=100,"0")))))))</f>
        <v>0</v>
      </c>
      <c r="AB494" t="str">
        <f>IF(score!$L494=".",".",IF(score!$L494=0,"0",IF(score!$L494=20,"0",IF(score!$L494=40,"0",IF(score!$L494=60,"1",IF(score!$L494=80,"0",IF(score!$L494=100,"0")))))))</f>
        <v>0</v>
      </c>
      <c r="AC494" t="str">
        <f>IF(score!$L494=".",".",IF(score!$L494=0,"0",IF(score!$L494=20,"0",IF(score!$L494=40,"0",IF(score!$L494=60,"0",IF(score!$L494=80,"1",IF(score!L494=100,"0")))))))</f>
        <v>1</v>
      </c>
      <c r="AD494" t="str">
        <f>IF(score!$M494=".",".",IF(score!$M494=0,"1",IF(score!$M494=20,"0",IF(score!$M494=40,"0",IF(score!$M494=60,"0",IF(score!$M494=80,"0",IF(score!$M494=100,"0")))))))</f>
        <v>0</v>
      </c>
      <c r="AE494" t="str">
        <f>IF(score!$M494=".",".",IF(score!$M494=0,"0",IF(score!$M494=20,"1",IF(score!$M494=40,"0",IF(score!$M494=60,"0",IF(score!$M494=80,"0",IF(score!$M494=100,"0")))))))</f>
        <v>0</v>
      </c>
      <c r="AF494" t="str">
        <f>IF(score!$M494=".",".",IF(score!$M494=0,"0",IF(score!$M494=20,"0",IF(score!$M494=40,"1",IF(score!$M494=60,"0",IF(score!$M494=80,"0",IF(score!$M494=100,"0")))))))</f>
        <v>0</v>
      </c>
      <c r="AG494" t="str">
        <f>IF(score!$M494=".",".",IF(score!$M494=0,"0",IF(score!$M494=20,"0",IF(score!$M494=40,"0",IF(score!$M494=60,"1",IF(score!$M494=80,"0",IF(score!$M494=100,"0")))))))</f>
        <v>0</v>
      </c>
      <c r="AH494" t="str">
        <f>IF(score!$M494=".",".",IF(score!$M494=0,"0",IF(score!$M494=20,"0",IF(score!$M494=40,"0",IF(score!$M494=60,"0",IF(score!$M494=80,"1",IF(score!$M494=100,"0")))))))</f>
        <v>0</v>
      </c>
      <c r="AI494" t="str">
        <f>IF(score!$N494=".",".",IF(score!$N494=0,"1",IF(score!$N494=25,"0",IF(score!$N494=50,"0",IF(score!$N494=75,"0",IF(score!$N494=100,"0"))))))</f>
        <v>0</v>
      </c>
      <c r="AJ494" t="str">
        <f>IF(score!$N494=".",".",IF(score!$N494=0,"0",IF(score!$N494=25,"1",IF(score!$N494=50,"0",IF(score!$N494=75,"0",IF(score!$N494=100,"0"))))))</f>
        <v>0</v>
      </c>
      <c r="AK494" t="str">
        <f>IF(score!$N494=".",".",IF(score!$N494=0,"0",IF(score!$N494=25,"0",IF(score!$N494=50,"1",IF(score!$N494=75,"0",IF(score!$N494=100,"0"))))))</f>
        <v>0</v>
      </c>
      <c r="AL494" t="str">
        <f>IF(score!$N494=".",".",IF(score!$N494=0,"0",IF(score!$N494=25,"0",IF(score!$N494=50,"0",IF(score!$N494=75,"1",IF(score!$N494=100,"0"))))))</f>
        <v>0</v>
      </c>
      <c r="AN494">
        <f t="shared" si="490"/>
        <v>0</v>
      </c>
      <c r="AO494">
        <f t="shared" si="491"/>
        <v>0</v>
      </c>
      <c r="AP494">
        <f t="shared" si="492"/>
        <v>0</v>
      </c>
      <c r="AQ494">
        <f t="shared" si="493"/>
        <v>0</v>
      </c>
      <c r="AR494">
        <f t="shared" si="494"/>
        <v>0</v>
      </c>
      <c r="AS494">
        <f t="shared" si="495"/>
        <v>0</v>
      </c>
      <c r="AT494">
        <f t="shared" si="496"/>
        <v>0</v>
      </c>
      <c r="AU494">
        <f t="shared" si="497"/>
        <v>0</v>
      </c>
      <c r="AV494">
        <f t="shared" si="498"/>
        <v>0</v>
      </c>
      <c r="AW494">
        <f t="shared" si="499"/>
        <v>0</v>
      </c>
      <c r="AX494">
        <f t="shared" si="500"/>
        <v>0</v>
      </c>
      <c r="AY494">
        <f t="shared" si="501"/>
        <v>0</v>
      </c>
      <c r="AZ494">
        <f t="shared" si="502"/>
        <v>0</v>
      </c>
      <c r="BA494">
        <f t="shared" si="503"/>
        <v>0</v>
      </c>
      <c r="BB494">
        <f t="shared" si="504"/>
        <v>0</v>
      </c>
      <c r="BC494">
        <f t="shared" si="505"/>
        <v>0</v>
      </c>
      <c r="BD494">
        <f t="shared" si="506"/>
        <v>0</v>
      </c>
      <c r="BE494">
        <f t="shared" si="507"/>
        <v>0</v>
      </c>
      <c r="BF494">
        <f t="shared" si="508"/>
        <v>0</v>
      </c>
      <c r="BG494">
        <f t="shared" si="509"/>
        <v>0</v>
      </c>
      <c r="BH494">
        <f t="shared" si="510"/>
        <v>0</v>
      </c>
      <c r="BI494">
        <f t="shared" si="511"/>
        <v>0</v>
      </c>
      <c r="BJ494">
        <f t="shared" si="512"/>
        <v>0</v>
      </c>
      <c r="BK494">
        <f t="shared" si="513"/>
        <v>0</v>
      </c>
      <c r="BL494">
        <f t="shared" si="514"/>
        <v>0</v>
      </c>
      <c r="BM494">
        <f t="shared" si="515"/>
        <v>-0.42251</v>
      </c>
      <c r="BN494">
        <f t="shared" si="516"/>
        <v>0</v>
      </c>
      <c r="BO494">
        <f t="shared" si="517"/>
        <v>0</v>
      </c>
      <c r="BP494">
        <f t="shared" si="518"/>
        <v>0</v>
      </c>
      <c r="BQ494">
        <f t="shared" si="519"/>
        <v>0</v>
      </c>
      <c r="BR494">
        <f t="shared" si="520"/>
        <v>0</v>
      </c>
      <c r="BS494">
        <f t="shared" si="521"/>
        <v>0</v>
      </c>
      <c r="BT494">
        <f t="shared" si="522"/>
        <v>0</v>
      </c>
      <c r="BU494">
        <f t="shared" si="523"/>
        <v>0</v>
      </c>
      <c r="BV494">
        <f t="shared" si="524"/>
        <v>0</v>
      </c>
      <c r="BX494">
        <f t="shared" si="525"/>
        <v>0</v>
      </c>
      <c r="BY494">
        <f t="shared" si="526"/>
        <v>0</v>
      </c>
      <c r="BZ494">
        <f t="shared" si="527"/>
        <v>0</v>
      </c>
      <c r="CA494">
        <f t="shared" si="528"/>
        <v>0</v>
      </c>
      <c r="CB494">
        <f t="shared" si="529"/>
        <v>0</v>
      </c>
      <c r="CC494">
        <f t="shared" si="530"/>
        <v>0</v>
      </c>
      <c r="CD494">
        <f t="shared" si="531"/>
        <v>0</v>
      </c>
      <c r="CE494">
        <f t="shared" si="532"/>
        <v>0</v>
      </c>
      <c r="CF494">
        <f t="shared" si="533"/>
        <v>0</v>
      </c>
      <c r="CG494">
        <f t="shared" si="534"/>
        <v>0</v>
      </c>
      <c r="CH494">
        <f t="shared" si="535"/>
        <v>0</v>
      </c>
      <c r="CI494">
        <f t="shared" si="536"/>
        <v>0</v>
      </c>
      <c r="CJ494">
        <f t="shared" si="537"/>
        <v>0</v>
      </c>
      <c r="CK494">
        <f t="shared" si="538"/>
        <v>0</v>
      </c>
      <c r="CL494">
        <f t="shared" si="539"/>
        <v>0</v>
      </c>
      <c r="CM494">
        <f t="shared" si="540"/>
        <v>0</v>
      </c>
      <c r="CN494">
        <f t="shared" si="541"/>
        <v>0</v>
      </c>
      <c r="CO494">
        <f t="shared" si="542"/>
        <v>0</v>
      </c>
      <c r="CP494">
        <f t="shared" si="543"/>
        <v>0</v>
      </c>
      <c r="CQ494">
        <f t="shared" si="544"/>
        <v>0</v>
      </c>
      <c r="CR494">
        <f t="shared" si="545"/>
        <v>0</v>
      </c>
      <c r="CS494">
        <f t="shared" si="546"/>
        <v>0</v>
      </c>
      <c r="CT494">
        <f t="shared" si="547"/>
        <v>0</v>
      </c>
      <c r="CU494">
        <f t="shared" si="548"/>
        <v>0</v>
      </c>
      <c r="CV494">
        <f t="shared" si="549"/>
        <v>0</v>
      </c>
      <c r="CW494">
        <f t="shared" si="550"/>
        <v>-0.92057</v>
      </c>
      <c r="CX494">
        <f t="shared" si="551"/>
        <v>0</v>
      </c>
      <c r="CY494">
        <f t="shared" si="552"/>
        <v>0</v>
      </c>
      <c r="CZ494">
        <f t="shared" si="553"/>
        <v>0</v>
      </c>
      <c r="DA494">
        <f t="shared" si="554"/>
        <v>0</v>
      </c>
      <c r="DB494">
        <f t="shared" si="555"/>
        <v>0</v>
      </c>
      <c r="DC494">
        <f t="shared" si="556"/>
        <v>0</v>
      </c>
      <c r="DD494">
        <f t="shared" si="557"/>
        <v>0</v>
      </c>
      <c r="DE494">
        <f t="shared" si="558"/>
        <v>0</v>
      </c>
      <c r="DF494">
        <f t="shared" si="559"/>
        <v>0</v>
      </c>
    </row>
    <row r="495" spans="1:110" x14ac:dyDescent="0.25">
      <c r="A495" s="4">
        <f>raw!$A495:$A495</f>
        <v>43361</v>
      </c>
      <c r="B495" s="6" t="str">
        <f>raw!$B495:$B495</f>
        <v>0012-0052</v>
      </c>
      <c r="D495" t="str">
        <f>IF(score!$C495=".",".",IF(score!$C495=0,"1",IF(score!$C495=25,"0",IF(score!$C495=50,"0",IF(score!$C495=75,"0",IF(score!$C495=100,"0"))))))</f>
        <v>0</v>
      </c>
      <c r="E495" t="str">
        <f>IF(score!$C495=".",".",IF(score!$C495=0,"0",IF(score!$C495=25,"1",IF(score!$C495=50,"0",IF(score!$C495=75,"0",IF(score!$C495=100,"0"))))))</f>
        <v>0</v>
      </c>
      <c r="F495" t="str">
        <f>IF(score!$C495=".",".",IF(score!$C495=0,"0",IF(score!$C495=25,"0",IF(score!$C495=50,"1",IF(score!$C495=75,"0",IF(score!$C495=100,"0"))))))</f>
        <v>1</v>
      </c>
      <c r="G495" t="str">
        <f>IF(score!$C495=".",".",IF(score!$C495=0,"0",IF(score!$C495=25,"0",IF(score!$C495=50,"0",IF(score!$C495=75,"1",IF(score!$C495=100,"0"))))))</f>
        <v>0</v>
      </c>
      <c r="H495" t="str">
        <f>IF(score!$D495=".",".",IF(score!$D495=0,"1",IF(score!$D495=50,"0",IF(score!$D495=100,"0"))))</f>
        <v>1</v>
      </c>
      <c r="I495" t="str">
        <f>IF(score!$D495=".",".",IF(score!$D495=0,"0",IF(score!$D495=50,"1",IF(score!$D495=100,"0"))))</f>
        <v>0</v>
      </c>
      <c r="J495" t="str">
        <f>IF(score!$E495=".",".",IF(score!$E495=0,"1",IF(score!$E495=50,"0",IF(score!$E495=100,"0"))))</f>
        <v>1</v>
      </c>
      <c r="K495" t="str">
        <f>IF(score!$E495=".",".",IF(score!$E495=0,"0",IF(score!$E495=50,"1",IF(score!$E495=100,"0"))))</f>
        <v>0</v>
      </c>
      <c r="L495" t="str">
        <f>IF(score!$F495=".",".",IF(score!$F495=0,"1",IF(score!$F495=100,"0")))</f>
        <v>0</v>
      </c>
      <c r="M495" t="str">
        <f>IF(score!$G495=".",".",IF(score!$G495=0,"1",IF(score!$G495=100,"0")))</f>
        <v>0</v>
      </c>
      <c r="N495" t="str">
        <f>IF(score!$H495=".",".",IF(score!$H495=0,"1",IF(score!$H495=100,"0")))</f>
        <v>0</v>
      </c>
      <c r="O495" t="str">
        <f>IF(score!$I495=".",".",IF(score!$I495=0,"1",IF(score!$I495=50,"0",IF(score!$I495=100,"0"))))</f>
        <v>0</v>
      </c>
      <c r="P495" t="str">
        <f>IF(score!$J495=".",".",IF(score!$J495=0,"1",IF(score!$J495=25,"0",IF(score!$J495=50,"0",IF(score!$J495=75,"0",IF(score!$J495=100,"0"))))))</f>
        <v>0</v>
      </c>
      <c r="Q495" t="str">
        <f>IF(score!$J495=".",".",IF(score!$J495=0,"0",IF(score!$J495=25,"1",IF(score!$J495=50,"0",IF(score!$J495=75,"0",IF(score!$J495=100,"0"))))))</f>
        <v>0</v>
      </c>
      <c r="R495" t="str">
        <f>IF(score!$J495=".",".",IF(score!$J495=0,"0",IF(score!$J495=25,"0",IF(score!$J495=50,"1",IF(score!$J495=75,"0",IF(score!$J495=100,"0"))))))</f>
        <v>0</v>
      </c>
      <c r="S495" t="str">
        <f>IF(score!$J495=".",".",IF(score!$J495=0,"0",IF(score!$J495=25,"0",IF(score!$J495=50,"0",IF(score!$J495=75,"1",IF(score!$J495=100,"0"))))))</f>
        <v>0</v>
      </c>
      <c r="T495" t="str">
        <f>IF(score!$K495=".",".",IF(score!$K495=0,"1",IF(score!$K495=20,"0",IF(score!$K495=40,"0",IF(score!$K495=60,"0",IF(score!$K495=80,"0",IF(score!$K495=100,"0")))))))</f>
        <v>0</v>
      </c>
      <c r="U495" t="str">
        <f>IF(score!$K495=".",".",IF(score!$K495=0,"0",IF(score!$K495=20,"1",IF(score!$K495=40,"0",IF(score!$K495=60,"0",IF(score!$K495=80,"0",IF(score!$K495=100,"0")))))))</f>
        <v>0</v>
      </c>
      <c r="V495" t="str">
        <f>IF(score!$K495=".",".",IF(score!$K495=0,"0",IF(score!$K495=20,"0",IF(score!$K495=40,"1",IF(score!$K495=60,"0",IF(score!$K495=80,"0",IF(score!$K495=100,"0")))))))</f>
        <v>0</v>
      </c>
      <c r="W495" t="str">
        <f>IF(score!$K495=".",".",IF(score!$K495=0,"0",IF(score!$K495=20,"0",IF(score!$K495=40,"0",IF(score!$K495=60,"1",IF(score!$K495=80,"0",IF(score!$K495=100,"0")))))))</f>
        <v>0</v>
      </c>
      <c r="X495" t="str">
        <f>IF(score!$K495=".",".",IF(score!$K495=0,"0",IF(score!$K495=20,"0",IF(score!$K495=40,"0",IF(score!$K495=60,"0",IF(score!$K495=80,"1",IF(score!$K495=100,"0")))))))</f>
        <v>1</v>
      </c>
      <c r="Y495" t="str">
        <f>IF(score!$L495=".",".",IF(score!$L495=0,"1",IF(score!$L495=20,"0",IF(score!$L495=40,"0",IF(score!$L495=60,"0",IF(score!$L495=80,"0",IF(score!$L495=100,"0")))))))</f>
        <v>0</v>
      </c>
      <c r="Z495" t="str">
        <f>IF(score!$L495=".",".",IF(score!$L495=0,"0",IF(score!$L495=20,"1",IF(score!$L495=40,"0",IF(score!$L495=60,"0",IF(score!$L495=80,"0",IF(score!$L495=100,"0")))))))</f>
        <v>0</v>
      </c>
      <c r="AA495" t="str">
        <f>IF(score!$L495=".",".",IF(score!$L495=0,"0",IF(score!$L495=20,"0",IF(score!$L495=40,"1",IF(score!$L495=60,"0",IF(score!$L495=80,"0",IF(score!$L495=100,"0")))))))</f>
        <v>0</v>
      </c>
      <c r="AB495" t="str">
        <f>IF(score!$L495=".",".",IF(score!$L495=0,"0",IF(score!$L495=20,"0",IF(score!$L495=40,"0",IF(score!$L495=60,"1",IF(score!$L495=80,"0",IF(score!$L495=100,"0")))))))</f>
        <v>1</v>
      </c>
      <c r="AC495" t="str">
        <f>IF(score!$L495=".",".",IF(score!$L495=0,"0",IF(score!$L495=20,"0",IF(score!$L495=40,"0",IF(score!$L495=60,"0",IF(score!$L495=80,"1",IF(score!L495=100,"0")))))))</f>
        <v>0</v>
      </c>
      <c r="AD495" t="str">
        <f>IF(score!$M495=".",".",IF(score!$M495=0,"1",IF(score!$M495=20,"0",IF(score!$M495=40,"0",IF(score!$M495=60,"0",IF(score!$M495=80,"0",IF(score!$M495=100,"0")))))))</f>
        <v>0</v>
      </c>
      <c r="AE495" t="str">
        <f>IF(score!$M495=".",".",IF(score!$M495=0,"0",IF(score!$M495=20,"1",IF(score!$M495=40,"0",IF(score!$M495=60,"0",IF(score!$M495=80,"0",IF(score!$M495=100,"0")))))))</f>
        <v>0</v>
      </c>
      <c r="AF495" t="str">
        <f>IF(score!$M495=".",".",IF(score!$M495=0,"0",IF(score!$M495=20,"0",IF(score!$M495=40,"1",IF(score!$M495=60,"0",IF(score!$M495=80,"0",IF(score!$M495=100,"0")))))))</f>
        <v>0</v>
      </c>
      <c r="AG495" t="str">
        <f>IF(score!$M495=".",".",IF(score!$M495=0,"0",IF(score!$M495=20,"0",IF(score!$M495=40,"0",IF(score!$M495=60,"1",IF(score!$M495=80,"0",IF(score!$M495=100,"0")))))))</f>
        <v>0</v>
      </c>
      <c r="AH495" t="str">
        <f>IF(score!$M495=".",".",IF(score!$M495=0,"0",IF(score!$M495=20,"0",IF(score!$M495=40,"0",IF(score!$M495=60,"0",IF(score!$M495=80,"1",IF(score!$M495=100,"0")))))))</f>
        <v>1</v>
      </c>
      <c r="AI495" t="str">
        <f>IF(score!$N495=".",".",IF(score!$N495=0,"1",IF(score!$N495=25,"0",IF(score!$N495=50,"0",IF(score!$N495=75,"0",IF(score!$N495=100,"0"))))))</f>
        <v>0</v>
      </c>
      <c r="AJ495" t="str">
        <f>IF(score!$N495=".",".",IF(score!$N495=0,"0",IF(score!$N495=25,"1",IF(score!$N495=50,"0",IF(score!$N495=75,"0",IF(score!$N495=100,"0"))))))</f>
        <v>0</v>
      </c>
      <c r="AK495" t="str">
        <f>IF(score!$N495=".",".",IF(score!$N495=0,"0",IF(score!$N495=25,"0",IF(score!$N495=50,"1",IF(score!$N495=75,"0",IF(score!$N495=100,"0"))))))</f>
        <v>0</v>
      </c>
      <c r="AL495" t="str">
        <f>IF(score!$N495=".",".",IF(score!$N495=0,"0",IF(score!$N495=25,"0",IF(score!$N495=50,"0",IF(score!$N495=75,"1",IF(score!$N495=100,"0"))))))</f>
        <v>0</v>
      </c>
      <c r="AN495">
        <f t="shared" si="490"/>
        <v>0</v>
      </c>
      <c r="AO495">
        <f t="shared" si="491"/>
        <v>0</v>
      </c>
      <c r="AP495">
        <f t="shared" si="492"/>
        <v>-3.0239600000000002</v>
      </c>
      <c r="AQ495">
        <f t="shared" si="493"/>
        <v>0</v>
      </c>
      <c r="AR495">
        <f t="shared" si="494"/>
        <v>-7.2321600000000004</v>
      </c>
      <c r="AS495">
        <f t="shared" si="495"/>
        <v>0</v>
      </c>
      <c r="AT495">
        <f t="shared" si="496"/>
        <v>-6.24397</v>
      </c>
      <c r="AU495">
        <f t="shared" si="497"/>
        <v>0</v>
      </c>
      <c r="AV495">
        <f t="shared" si="498"/>
        <v>0</v>
      </c>
      <c r="AW495">
        <f t="shared" si="499"/>
        <v>0</v>
      </c>
      <c r="AX495">
        <f t="shared" si="500"/>
        <v>0</v>
      </c>
      <c r="AY495">
        <f t="shared" si="501"/>
        <v>0</v>
      </c>
      <c r="AZ495">
        <f t="shared" si="502"/>
        <v>0</v>
      </c>
      <c r="BA495">
        <f t="shared" si="503"/>
        <v>0</v>
      </c>
      <c r="BB495">
        <f t="shared" si="504"/>
        <v>0</v>
      </c>
      <c r="BC495">
        <f t="shared" si="505"/>
        <v>0</v>
      </c>
      <c r="BD495">
        <f t="shared" si="506"/>
        <v>0</v>
      </c>
      <c r="BE495">
        <f t="shared" si="507"/>
        <v>0</v>
      </c>
      <c r="BF495">
        <f t="shared" si="508"/>
        <v>0</v>
      </c>
      <c r="BG495">
        <f t="shared" si="509"/>
        <v>0</v>
      </c>
      <c r="BH495">
        <f t="shared" si="510"/>
        <v>0.66513999999999995</v>
      </c>
      <c r="BI495">
        <f t="shared" si="511"/>
        <v>0</v>
      </c>
      <c r="BJ495">
        <f t="shared" si="512"/>
        <v>0</v>
      </c>
      <c r="BK495">
        <f t="shared" si="513"/>
        <v>0</v>
      </c>
      <c r="BL495">
        <f t="shared" si="514"/>
        <v>-1.1438699999999999</v>
      </c>
      <c r="BM495">
        <f t="shared" si="515"/>
        <v>0</v>
      </c>
      <c r="BN495">
        <f t="shared" si="516"/>
        <v>0</v>
      </c>
      <c r="BO495">
        <f t="shared" si="517"/>
        <v>0</v>
      </c>
      <c r="BP495">
        <f t="shared" si="518"/>
        <v>0</v>
      </c>
      <c r="BQ495">
        <f t="shared" si="519"/>
        <v>0</v>
      </c>
      <c r="BR495">
        <f t="shared" si="520"/>
        <v>0.41188000000000002</v>
      </c>
      <c r="BS495">
        <f t="shared" si="521"/>
        <v>0</v>
      </c>
      <c r="BT495">
        <f t="shared" si="522"/>
        <v>0</v>
      </c>
      <c r="BU495">
        <f t="shared" si="523"/>
        <v>0</v>
      </c>
      <c r="BV495">
        <f t="shared" si="524"/>
        <v>0</v>
      </c>
      <c r="BX495">
        <f t="shared" si="525"/>
        <v>0</v>
      </c>
      <c r="BY495">
        <f t="shared" si="526"/>
        <v>0</v>
      </c>
      <c r="BZ495">
        <f t="shared" si="527"/>
        <v>3.4819999999999997E-2</v>
      </c>
      <c r="CA495">
        <f t="shared" si="528"/>
        <v>0</v>
      </c>
      <c r="CB495">
        <f t="shared" si="529"/>
        <v>3.9311500000000001</v>
      </c>
      <c r="CC495">
        <f t="shared" si="530"/>
        <v>0</v>
      </c>
      <c r="CD495">
        <f t="shared" si="531"/>
        <v>2.68282</v>
      </c>
      <c r="CE495">
        <f t="shared" si="532"/>
        <v>0</v>
      </c>
      <c r="CF495">
        <f t="shared" si="533"/>
        <v>0</v>
      </c>
      <c r="CG495">
        <f t="shared" si="534"/>
        <v>0</v>
      </c>
      <c r="CH495">
        <f t="shared" si="535"/>
        <v>0</v>
      </c>
      <c r="CI495">
        <f t="shared" si="536"/>
        <v>0</v>
      </c>
      <c r="CJ495">
        <f t="shared" si="537"/>
        <v>0</v>
      </c>
      <c r="CK495">
        <f t="shared" si="538"/>
        <v>0</v>
      </c>
      <c r="CL495">
        <f t="shared" si="539"/>
        <v>0</v>
      </c>
      <c r="CM495">
        <f t="shared" si="540"/>
        <v>0</v>
      </c>
      <c r="CN495">
        <f t="shared" si="541"/>
        <v>0</v>
      </c>
      <c r="CO495">
        <f t="shared" si="542"/>
        <v>0</v>
      </c>
      <c r="CP495">
        <f t="shared" si="543"/>
        <v>0</v>
      </c>
      <c r="CQ495">
        <f t="shared" si="544"/>
        <v>0</v>
      </c>
      <c r="CR495">
        <f t="shared" si="545"/>
        <v>-1.9494899999999999</v>
      </c>
      <c r="CS495">
        <f t="shared" si="546"/>
        <v>0</v>
      </c>
      <c r="CT495">
        <f t="shared" si="547"/>
        <v>0</v>
      </c>
      <c r="CU495">
        <f t="shared" si="548"/>
        <v>0</v>
      </c>
      <c r="CV495">
        <f t="shared" si="549"/>
        <v>-1.65178</v>
      </c>
      <c r="CW495">
        <f t="shared" si="550"/>
        <v>0</v>
      </c>
      <c r="CX495">
        <f t="shared" si="551"/>
        <v>0</v>
      </c>
      <c r="CY495">
        <f t="shared" si="552"/>
        <v>0</v>
      </c>
      <c r="CZ495">
        <f t="shared" si="553"/>
        <v>0</v>
      </c>
      <c r="DA495">
        <f t="shared" si="554"/>
        <v>0</v>
      </c>
      <c r="DB495">
        <f t="shared" si="555"/>
        <v>-1.9593400000000001</v>
      </c>
      <c r="DC495">
        <f t="shared" si="556"/>
        <v>0</v>
      </c>
      <c r="DD495">
        <f t="shared" si="557"/>
        <v>0</v>
      </c>
      <c r="DE495">
        <f t="shared" si="558"/>
        <v>0</v>
      </c>
      <c r="DF495">
        <f t="shared" si="559"/>
        <v>0</v>
      </c>
    </row>
    <row r="496" spans="1:110" x14ac:dyDescent="0.25">
      <c r="A496" s="4">
        <f>raw!$A496:$A496</f>
        <v>43361</v>
      </c>
      <c r="B496" s="6" t="str">
        <f>raw!$B496:$B496</f>
        <v>0012-0053</v>
      </c>
      <c r="D496" t="str">
        <f>IF(score!$C496=".",".",IF(score!$C496=0,"1",IF(score!$C496=25,"0",IF(score!$C496=50,"0",IF(score!$C496=75,"0",IF(score!$C496=100,"0"))))))</f>
        <v>0</v>
      </c>
      <c r="E496" t="str">
        <f>IF(score!$C496=".",".",IF(score!$C496=0,"0",IF(score!$C496=25,"1",IF(score!$C496=50,"0",IF(score!$C496=75,"0",IF(score!$C496=100,"0"))))))</f>
        <v>1</v>
      </c>
      <c r="F496" t="str">
        <f>IF(score!$C496=".",".",IF(score!$C496=0,"0",IF(score!$C496=25,"0",IF(score!$C496=50,"1",IF(score!$C496=75,"0",IF(score!$C496=100,"0"))))))</f>
        <v>0</v>
      </c>
      <c r="G496" t="str">
        <f>IF(score!$C496=".",".",IF(score!$C496=0,"0",IF(score!$C496=25,"0",IF(score!$C496=50,"0",IF(score!$C496=75,"1",IF(score!$C496=100,"0"))))))</f>
        <v>0</v>
      </c>
      <c r="H496" t="str">
        <f>IF(score!$D496=".",".",IF(score!$D496=0,"1",IF(score!$D496=50,"0",IF(score!$D496=100,"0"))))</f>
        <v>1</v>
      </c>
      <c r="I496" t="str">
        <f>IF(score!$D496=".",".",IF(score!$D496=0,"0",IF(score!$D496=50,"1",IF(score!$D496=100,"0"))))</f>
        <v>0</v>
      </c>
      <c r="J496" t="str">
        <f>IF(score!$E496=".",".",IF(score!$E496=0,"1",IF(score!$E496=50,"0",IF(score!$E496=100,"0"))))</f>
        <v>1</v>
      </c>
      <c r="K496" t="str">
        <f>IF(score!$E496=".",".",IF(score!$E496=0,"0",IF(score!$E496=50,"1",IF(score!$E496=100,"0"))))</f>
        <v>0</v>
      </c>
      <c r="L496" t="str">
        <f>IF(score!$F496=".",".",IF(score!$F496=0,"1",IF(score!$F496=100,"0")))</f>
        <v>1</v>
      </c>
      <c r="M496" t="str">
        <f>IF(score!$G496=".",".",IF(score!$G496=0,"1",IF(score!$G496=100,"0")))</f>
        <v>1</v>
      </c>
      <c r="N496" t="str">
        <f>IF(score!$H496=".",".",IF(score!$H496=0,"1",IF(score!$H496=100,"0")))</f>
        <v>1</v>
      </c>
      <c r="O496" t="str">
        <f>IF(score!$I496=".",".",IF(score!$I496=0,"1",IF(score!$I496=50,"0",IF(score!$I496=100,"0"))))</f>
        <v>1</v>
      </c>
      <c r="P496" t="str">
        <f>IF(score!$J496=".",".",IF(score!$J496=0,"1",IF(score!$J496=25,"0",IF(score!$J496=50,"0",IF(score!$J496=75,"0",IF(score!$J496=100,"0"))))))</f>
        <v>0</v>
      </c>
      <c r="Q496" t="str">
        <f>IF(score!$J496=".",".",IF(score!$J496=0,"0",IF(score!$J496=25,"1",IF(score!$J496=50,"0",IF(score!$J496=75,"0",IF(score!$J496=100,"0"))))))</f>
        <v>1</v>
      </c>
      <c r="R496" t="str">
        <f>IF(score!$J496=".",".",IF(score!$J496=0,"0",IF(score!$J496=25,"0",IF(score!$J496=50,"1",IF(score!$J496=75,"0",IF(score!$J496=100,"0"))))))</f>
        <v>0</v>
      </c>
      <c r="S496" t="str">
        <f>IF(score!$J496=".",".",IF(score!$J496=0,"0",IF(score!$J496=25,"0",IF(score!$J496=50,"0",IF(score!$J496=75,"1",IF(score!$J496=100,"0"))))))</f>
        <v>0</v>
      </c>
      <c r="T496" t="str">
        <f>IF(score!$K496=".",".",IF(score!$K496=0,"1",IF(score!$K496=20,"0",IF(score!$K496=40,"0",IF(score!$K496=60,"0",IF(score!$K496=80,"0",IF(score!$K496=100,"0")))))))</f>
        <v>0</v>
      </c>
      <c r="U496" t="str">
        <f>IF(score!$K496=".",".",IF(score!$K496=0,"0",IF(score!$K496=20,"1",IF(score!$K496=40,"0",IF(score!$K496=60,"0",IF(score!$K496=80,"0",IF(score!$K496=100,"0")))))))</f>
        <v>0</v>
      </c>
      <c r="V496" t="str">
        <f>IF(score!$K496=".",".",IF(score!$K496=0,"0",IF(score!$K496=20,"0",IF(score!$K496=40,"1",IF(score!$K496=60,"0",IF(score!$K496=80,"0",IF(score!$K496=100,"0")))))))</f>
        <v>1</v>
      </c>
      <c r="W496" t="str">
        <f>IF(score!$K496=".",".",IF(score!$K496=0,"0",IF(score!$K496=20,"0",IF(score!$K496=40,"0",IF(score!$K496=60,"1",IF(score!$K496=80,"0",IF(score!$K496=100,"0")))))))</f>
        <v>0</v>
      </c>
      <c r="X496" t="str">
        <f>IF(score!$K496=".",".",IF(score!$K496=0,"0",IF(score!$K496=20,"0",IF(score!$K496=40,"0",IF(score!$K496=60,"0",IF(score!$K496=80,"1",IF(score!$K496=100,"0")))))))</f>
        <v>0</v>
      </c>
      <c r="Y496" t="str">
        <f>IF(score!$L496=".",".",IF(score!$L496=0,"1",IF(score!$L496=20,"0",IF(score!$L496=40,"0",IF(score!$L496=60,"0",IF(score!$L496=80,"0",IF(score!$L496=100,"0")))))))</f>
        <v>0</v>
      </c>
      <c r="Z496" t="str">
        <f>IF(score!$L496=".",".",IF(score!$L496=0,"0",IF(score!$L496=20,"1",IF(score!$L496=40,"0",IF(score!$L496=60,"0",IF(score!$L496=80,"0",IF(score!$L496=100,"0")))))))</f>
        <v>1</v>
      </c>
      <c r="AA496" t="str">
        <f>IF(score!$L496=".",".",IF(score!$L496=0,"0",IF(score!$L496=20,"0",IF(score!$L496=40,"1",IF(score!$L496=60,"0",IF(score!$L496=80,"0",IF(score!$L496=100,"0")))))))</f>
        <v>0</v>
      </c>
      <c r="AB496" t="str">
        <f>IF(score!$L496=".",".",IF(score!$L496=0,"0",IF(score!$L496=20,"0",IF(score!$L496=40,"0",IF(score!$L496=60,"1",IF(score!$L496=80,"0",IF(score!$L496=100,"0")))))))</f>
        <v>0</v>
      </c>
      <c r="AC496" t="str">
        <f>IF(score!$L496=".",".",IF(score!$L496=0,"0",IF(score!$L496=20,"0",IF(score!$L496=40,"0",IF(score!$L496=60,"0",IF(score!$L496=80,"1",IF(score!L496=100,"0")))))))</f>
        <v>0</v>
      </c>
      <c r="AD496" t="str">
        <f>IF(score!$M496=".",".",IF(score!$M496=0,"1",IF(score!$M496=20,"0",IF(score!$M496=40,"0",IF(score!$M496=60,"0",IF(score!$M496=80,"0",IF(score!$M496=100,"0")))))))</f>
        <v>1</v>
      </c>
      <c r="AE496" t="str">
        <f>IF(score!$M496=".",".",IF(score!$M496=0,"0",IF(score!$M496=20,"1",IF(score!$M496=40,"0",IF(score!$M496=60,"0",IF(score!$M496=80,"0",IF(score!$M496=100,"0")))))))</f>
        <v>0</v>
      </c>
      <c r="AF496" t="str">
        <f>IF(score!$M496=".",".",IF(score!$M496=0,"0",IF(score!$M496=20,"0",IF(score!$M496=40,"1",IF(score!$M496=60,"0",IF(score!$M496=80,"0",IF(score!$M496=100,"0")))))))</f>
        <v>0</v>
      </c>
      <c r="AG496" t="str">
        <f>IF(score!$M496=".",".",IF(score!$M496=0,"0",IF(score!$M496=20,"0",IF(score!$M496=40,"0",IF(score!$M496=60,"1",IF(score!$M496=80,"0",IF(score!$M496=100,"0")))))))</f>
        <v>0</v>
      </c>
      <c r="AH496" t="str">
        <f>IF(score!$M496=".",".",IF(score!$M496=0,"0",IF(score!$M496=20,"0",IF(score!$M496=40,"0",IF(score!$M496=60,"0",IF(score!$M496=80,"1",IF(score!$M496=100,"0")))))))</f>
        <v>0</v>
      </c>
      <c r="AI496" t="str">
        <f>IF(score!$N496=".",".",IF(score!$N496=0,"1",IF(score!$N496=25,"0",IF(score!$N496=50,"0",IF(score!$N496=75,"0",IF(score!$N496=100,"0"))))))</f>
        <v>1</v>
      </c>
      <c r="AJ496" t="str">
        <f>IF(score!$N496=".",".",IF(score!$N496=0,"0",IF(score!$N496=25,"1",IF(score!$N496=50,"0",IF(score!$N496=75,"0",IF(score!$N496=100,"0"))))))</f>
        <v>0</v>
      </c>
      <c r="AK496" t="str">
        <f>IF(score!$N496=".",".",IF(score!$N496=0,"0",IF(score!$N496=25,"0",IF(score!$N496=50,"1",IF(score!$N496=75,"0",IF(score!$N496=100,"0"))))))</f>
        <v>0</v>
      </c>
      <c r="AL496" t="str">
        <f>IF(score!$N496=".",".",IF(score!$N496=0,"0",IF(score!$N496=25,"0",IF(score!$N496=50,"0",IF(score!$N496=75,"1",IF(score!$N496=100,"0"))))))</f>
        <v>0</v>
      </c>
      <c r="AN496">
        <f t="shared" si="490"/>
        <v>0</v>
      </c>
      <c r="AO496">
        <f t="shared" si="491"/>
        <v>-5.5646100000000001</v>
      </c>
      <c r="AP496">
        <f t="shared" si="492"/>
        <v>0</v>
      </c>
      <c r="AQ496">
        <f t="shared" si="493"/>
        <v>0</v>
      </c>
      <c r="AR496">
        <f t="shared" si="494"/>
        <v>-7.2321600000000004</v>
      </c>
      <c r="AS496">
        <f t="shared" si="495"/>
        <v>0</v>
      </c>
      <c r="AT496">
        <f t="shared" si="496"/>
        <v>-6.24397</v>
      </c>
      <c r="AU496">
        <f t="shared" si="497"/>
        <v>0</v>
      </c>
      <c r="AV496">
        <f t="shared" si="498"/>
        <v>-4.6161700000000003</v>
      </c>
      <c r="AW496">
        <f t="shared" si="499"/>
        <v>-5.5174700000000003</v>
      </c>
      <c r="AX496">
        <f t="shared" si="500"/>
        <v>3.04365</v>
      </c>
      <c r="AY496">
        <f t="shared" si="501"/>
        <v>2.32091</v>
      </c>
      <c r="AZ496">
        <f t="shared" si="502"/>
        <v>0</v>
      </c>
      <c r="BA496">
        <f t="shared" si="503"/>
        <v>-8.38063</v>
      </c>
      <c r="BB496">
        <f t="shared" si="504"/>
        <v>0</v>
      </c>
      <c r="BC496">
        <f t="shared" si="505"/>
        <v>0</v>
      </c>
      <c r="BD496">
        <f t="shared" si="506"/>
        <v>0</v>
      </c>
      <c r="BE496">
        <f t="shared" si="507"/>
        <v>0</v>
      </c>
      <c r="BF496">
        <f t="shared" si="508"/>
        <v>2.3724099999999999</v>
      </c>
      <c r="BG496">
        <f t="shared" si="509"/>
        <v>0</v>
      </c>
      <c r="BH496">
        <f t="shared" si="510"/>
        <v>0</v>
      </c>
      <c r="BI496">
        <f t="shared" si="511"/>
        <v>0</v>
      </c>
      <c r="BJ496">
        <f t="shared" si="512"/>
        <v>-2.0216799999999999</v>
      </c>
      <c r="BK496">
        <f t="shared" si="513"/>
        <v>0</v>
      </c>
      <c r="BL496">
        <f t="shared" si="514"/>
        <v>0</v>
      </c>
      <c r="BM496">
        <f t="shared" si="515"/>
        <v>0</v>
      </c>
      <c r="BN496">
        <f t="shared" si="516"/>
        <v>4.6144600000000002</v>
      </c>
      <c r="BO496">
        <f t="shared" si="517"/>
        <v>0</v>
      </c>
      <c r="BP496">
        <f t="shared" si="518"/>
        <v>0</v>
      </c>
      <c r="BQ496">
        <f t="shared" si="519"/>
        <v>0</v>
      </c>
      <c r="BR496">
        <f t="shared" si="520"/>
        <v>0</v>
      </c>
      <c r="BS496">
        <f t="shared" si="521"/>
        <v>-0.33682000000000001</v>
      </c>
      <c r="BT496">
        <f t="shared" si="522"/>
        <v>0</v>
      </c>
      <c r="BU496">
        <f t="shared" si="523"/>
        <v>0</v>
      </c>
      <c r="BV496">
        <f t="shared" si="524"/>
        <v>0</v>
      </c>
      <c r="BX496">
        <f t="shared" si="525"/>
        <v>0</v>
      </c>
      <c r="BY496">
        <f t="shared" si="526"/>
        <v>-0.16891</v>
      </c>
      <c r="BZ496">
        <f t="shared" si="527"/>
        <v>0</v>
      </c>
      <c r="CA496">
        <f t="shared" si="528"/>
        <v>0</v>
      </c>
      <c r="CB496">
        <f t="shared" si="529"/>
        <v>3.9311500000000001</v>
      </c>
      <c r="CC496">
        <f t="shared" si="530"/>
        <v>0</v>
      </c>
      <c r="CD496">
        <f t="shared" si="531"/>
        <v>2.68282</v>
      </c>
      <c r="CE496">
        <f t="shared" si="532"/>
        <v>0</v>
      </c>
      <c r="CF496">
        <f t="shared" si="533"/>
        <v>1.4406000000000001</v>
      </c>
      <c r="CG496">
        <f t="shared" si="534"/>
        <v>1.6696800000000001</v>
      </c>
      <c r="CH496">
        <f t="shared" si="535"/>
        <v>-6.8267199999999999</v>
      </c>
      <c r="CI496">
        <f t="shared" si="536"/>
        <v>-5.6992099999999999</v>
      </c>
      <c r="CJ496">
        <f t="shared" si="537"/>
        <v>0</v>
      </c>
      <c r="CK496">
        <f t="shared" si="538"/>
        <v>1.76691</v>
      </c>
      <c r="CL496">
        <f t="shared" si="539"/>
        <v>0</v>
      </c>
      <c r="CM496">
        <f t="shared" si="540"/>
        <v>0</v>
      </c>
      <c r="CN496">
        <f t="shared" si="541"/>
        <v>0</v>
      </c>
      <c r="CO496">
        <f t="shared" si="542"/>
        <v>0</v>
      </c>
      <c r="CP496">
        <f t="shared" si="543"/>
        <v>-6.31121</v>
      </c>
      <c r="CQ496">
        <f t="shared" si="544"/>
        <v>0</v>
      </c>
      <c r="CR496">
        <f t="shared" si="545"/>
        <v>0</v>
      </c>
      <c r="CS496">
        <f t="shared" si="546"/>
        <v>0</v>
      </c>
      <c r="CT496">
        <f t="shared" si="547"/>
        <v>-4.8896199999999999</v>
      </c>
      <c r="CU496">
        <f t="shared" si="548"/>
        <v>0</v>
      </c>
      <c r="CV496">
        <f t="shared" si="549"/>
        <v>0</v>
      </c>
      <c r="CW496">
        <f t="shared" si="550"/>
        <v>0</v>
      </c>
      <c r="CX496">
        <f t="shared" si="551"/>
        <v>-16.153949999999998</v>
      </c>
      <c r="CY496">
        <f t="shared" si="552"/>
        <v>0</v>
      </c>
      <c r="CZ496">
        <f t="shared" si="553"/>
        <v>0</v>
      </c>
      <c r="DA496">
        <f t="shared" si="554"/>
        <v>0</v>
      </c>
      <c r="DB496">
        <f t="shared" si="555"/>
        <v>0</v>
      </c>
      <c r="DC496">
        <f t="shared" si="556"/>
        <v>-6.2972400000000004</v>
      </c>
      <c r="DD496">
        <f t="shared" si="557"/>
        <v>0</v>
      </c>
      <c r="DE496">
        <f t="shared" si="558"/>
        <v>0</v>
      </c>
      <c r="DF496">
        <f t="shared" si="559"/>
        <v>0</v>
      </c>
    </row>
    <row r="497" spans="1:110" x14ac:dyDescent="0.25">
      <c r="A497" s="4">
        <f>raw!$A497:$A497</f>
        <v>43361</v>
      </c>
      <c r="B497" s="6" t="str">
        <f>raw!$B497:$B497</f>
        <v>0012-0054</v>
      </c>
      <c r="D497" t="str">
        <f>IF(score!$C497=".",".",IF(score!$C497=0,"1",IF(score!$C497=25,"0",IF(score!$C497=50,"0",IF(score!$C497=75,"0",IF(score!$C497=100,"0"))))))</f>
        <v>0</v>
      </c>
      <c r="E497" t="str">
        <f>IF(score!$C497=".",".",IF(score!$C497=0,"0",IF(score!$C497=25,"1",IF(score!$C497=50,"0",IF(score!$C497=75,"0",IF(score!$C497=100,"0"))))))</f>
        <v>0</v>
      </c>
      <c r="F497" t="str">
        <f>IF(score!$C497=".",".",IF(score!$C497=0,"0",IF(score!$C497=25,"0",IF(score!$C497=50,"1",IF(score!$C497=75,"0",IF(score!$C497=100,"0"))))))</f>
        <v>1</v>
      </c>
      <c r="G497" t="str">
        <f>IF(score!$C497=".",".",IF(score!$C497=0,"0",IF(score!$C497=25,"0",IF(score!$C497=50,"0",IF(score!$C497=75,"1",IF(score!$C497=100,"0"))))))</f>
        <v>0</v>
      </c>
      <c r="H497" t="str">
        <f>IF(score!$D497=".",".",IF(score!$D497=0,"1",IF(score!$D497=50,"0",IF(score!$D497=100,"0"))))</f>
        <v>1</v>
      </c>
      <c r="I497" t="str">
        <f>IF(score!$D497=".",".",IF(score!$D497=0,"0",IF(score!$D497=50,"1",IF(score!$D497=100,"0"))))</f>
        <v>0</v>
      </c>
      <c r="J497" t="str">
        <f>IF(score!$E497=".",".",IF(score!$E497=0,"1",IF(score!$E497=50,"0",IF(score!$E497=100,"0"))))</f>
        <v>1</v>
      </c>
      <c r="K497" t="str">
        <f>IF(score!$E497=".",".",IF(score!$E497=0,"0",IF(score!$E497=50,"1",IF(score!$E497=100,"0"))))</f>
        <v>0</v>
      </c>
      <c r="L497" t="str">
        <f>IF(score!$F497=".",".",IF(score!$F497=0,"1",IF(score!$F497=100,"0")))</f>
        <v>0</v>
      </c>
      <c r="M497" t="str">
        <f>IF(score!$G497=".",".",IF(score!$G497=0,"1",IF(score!$G497=100,"0")))</f>
        <v>0</v>
      </c>
      <c r="N497" t="str">
        <f>IF(score!$H497=".",".",IF(score!$H497=0,"1",IF(score!$H497=100,"0")))</f>
        <v>0</v>
      </c>
      <c r="O497" t="str">
        <f>IF(score!$I497=".",".",IF(score!$I497=0,"1",IF(score!$I497=50,"0",IF(score!$I497=100,"0"))))</f>
        <v>0</v>
      </c>
      <c r="P497" t="str">
        <f>IF(score!$J497=".",".",IF(score!$J497=0,"1",IF(score!$J497=25,"0",IF(score!$J497=50,"0",IF(score!$J497=75,"0",IF(score!$J497=100,"0"))))))</f>
        <v>0</v>
      </c>
      <c r="Q497" t="str">
        <f>IF(score!$J497=".",".",IF(score!$J497=0,"0",IF(score!$J497=25,"1",IF(score!$J497=50,"0",IF(score!$J497=75,"0",IF(score!$J497=100,"0"))))))</f>
        <v>0</v>
      </c>
      <c r="R497" t="str">
        <f>IF(score!$J497=".",".",IF(score!$J497=0,"0",IF(score!$J497=25,"0",IF(score!$J497=50,"1",IF(score!$J497=75,"0",IF(score!$J497=100,"0"))))))</f>
        <v>0</v>
      </c>
      <c r="S497" t="str">
        <f>IF(score!$J497=".",".",IF(score!$J497=0,"0",IF(score!$J497=25,"0",IF(score!$J497=50,"0",IF(score!$J497=75,"1",IF(score!$J497=100,"0"))))))</f>
        <v>0</v>
      </c>
      <c r="T497" t="str">
        <f>IF(score!$K497=".",".",IF(score!$K497=0,"1",IF(score!$K497=20,"0",IF(score!$K497=40,"0",IF(score!$K497=60,"0",IF(score!$K497=80,"0",IF(score!$K497=100,"0")))))))</f>
        <v>0</v>
      </c>
      <c r="U497" t="str">
        <f>IF(score!$K497=".",".",IF(score!$K497=0,"0",IF(score!$K497=20,"1",IF(score!$K497=40,"0",IF(score!$K497=60,"0",IF(score!$K497=80,"0",IF(score!$K497=100,"0")))))))</f>
        <v>0</v>
      </c>
      <c r="V497" t="str">
        <f>IF(score!$K497=".",".",IF(score!$K497=0,"0",IF(score!$K497=20,"0",IF(score!$K497=40,"1",IF(score!$K497=60,"0",IF(score!$K497=80,"0",IF(score!$K497=100,"0")))))))</f>
        <v>0</v>
      </c>
      <c r="W497" t="str">
        <f>IF(score!$K497=".",".",IF(score!$K497=0,"0",IF(score!$K497=20,"0",IF(score!$K497=40,"0",IF(score!$K497=60,"1",IF(score!$K497=80,"0",IF(score!$K497=100,"0")))))))</f>
        <v>0</v>
      </c>
      <c r="X497" t="str">
        <f>IF(score!$K497=".",".",IF(score!$K497=0,"0",IF(score!$K497=20,"0",IF(score!$K497=40,"0",IF(score!$K497=60,"0",IF(score!$K497=80,"1",IF(score!$K497=100,"0")))))))</f>
        <v>0</v>
      </c>
      <c r="Y497" t="str">
        <f>IF(score!$L497=".",".",IF(score!$L497=0,"1",IF(score!$L497=20,"0",IF(score!$L497=40,"0",IF(score!$L497=60,"0",IF(score!$L497=80,"0",IF(score!$L497=100,"0")))))))</f>
        <v>0</v>
      </c>
      <c r="Z497" t="str">
        <f>IF(score!$L497=".",".",IF(score!$L497=0,"0",IF(score!$L497=20,"1",IF(score!$L497=40,"0",IF(score!$L497=60,"0",IF(score!$L497=80,"0",IF(score!$L497=100,"0")))))))</f>
        <v>0</v>
      </c>
      <c r="AA497" t="str">
        <f>IF(score!$L497=".",".",IF(score!$L497=0,"0",IF(score!$L497=20,"0",IF(score!$L497=40,"1",IF(score!$L497=60,"0",IF(score!$L497=80,"0",IF(score!$L497=100,"0")))))))</f>
        <v>0</v>
      </c>
      <c r="AB497" t="str">
        <f>IF(score!$L497=".",".",IF(score!$L497=0,"0",IF(score!$L497=20,"0",IF(score!$L497=40,"0",IF(score!$L497=60,"1",IF(score!$L497=80,"0",IF(score!$L497=100,"0")))))))</f>
        <v>1</v>
      </c>
      <c r="AC497" t="str">
        <f>IF(score!$L497=".",".",IF(score!$L497=0,"0",IF(score!$L497=20,"0",IF(score!$L497=40,"0",IF(score!$L497=60,"0",IF(score!$L497=80,"1",IF(score!L497=100,"0")))))))</f>
        <v>0</v>
      </c>
      <c r="AD497" t="str">
        <f>IF(score!$M497=".",".",IF(score!$M497=0,"1",IF(score!$M497=20,"0",IF(score!$M497=40,"0",IF(score!$M497=60,"0",IF(score!$M497=80,"0",IF(score!$M497=100,"0")))))))</f>
        <v>0</v>
      </c>
      <c r="AE497" t="str">
        <f>IF(score!$M497=".",".",IF(score!$M497=0,"0",IF(score!$M497=20,"1",IF(score!$M497=40,"0",IF(score!$M497=60,"0",IF(score!$M497=80,"0",IF(score!$M497=100,"0")))))))</f>
        <v>0</v>
      </c>
      <c r="AF497" t="str">
        <f>IF(score!$M497=".",".",IF(score!$M497=0,"0",IF(score!$M497=20,"0",IF(score!$M497=40,"1",IF(score!$M497=60,"0",IF(score!$M497=80,"0",IF(score!$M497=100,"0")))))))</f>
        <v>0</v>
      </c>
      <c r="AG497" t="str">
        <f>IF(score!$M497=".",".",IF(score!$M497=0,"0",IF(score!$M497=20,"0",IF(score!$M497=40,"0",IF(score!$M497=60,"1",IF(score!$M497=80,"0",IF(score!$M497=100,"0")))))))</f>
        <v>0</v>
      </c>
      <c r="AH497" t="str">
        <f>IF(score!$M497=".",".",IF(score!$M497=0,"0",IF(score!$M497=20,"0",IF(score!$M497=40,"0",IF(score!$M497=60,"0",IF(score!$M497=80,"1",IF(score!$M497=100,"0")))))))</f>
        <v>0</v>
      </c>
      <c r="AI497" t="str">
        <f>IF(score!$N497=".",".",IF(score!$N497=0,"1",IF(score!$N497=25,"0",IF(score!$N497=50,"0",IF(score!$N497=75,"0",IF(score!$N497=100,"0"))))))</f>
        <v>0</v>
      </c>
      <c r="AJ497" t="str">
        <f>IF(score!$N497=".",".",IF(score!$N497=0,"0",IF(score!$N497=25,"1",IF(score!$N497=50,"0",IF(score!$N497=75,"0",IF(score!$N497=100,"0"))))))</f>
        <v>0</v>
      </c>
      <c r="AK497" t="str">
        <f>IF(score!$N497=".",".",IF(score!$N497=0,"0",IF(score!$N497=25,"0",IF(score!$N497=50,"1",IF(score!$N497=75,"0",IF(score!$N497=100,"0"))))))</f>
        <v>0</v>
      </c>
      <c r="AL497" t="str">
        <f>IF(score!$N497=".",".",IF(score!$N497=0,"0",IF(score!$N497=25,"0",IF(score!$N497=50,"0",IF(score!$N497=75,"1",IF(score!$N497=100,"0"))))))</f>
        <v>0</v>
      </c>
      <c r="AN497">
        <f t="shared" si="490"/>
        <v>0</v>
      </c>
      <c r="AO497">
        <f t="shared" si="491"/>
        <v>0</v>
      </c>
      <c r="AP497">
        <f t="shared" si="492"/>
        <v>-3.0239600000000002</v>
      </c>
      <c r="AQ497">
        <f t="shared" si="493"/>
        <v>0</v>
      </c>
      <c r="AR497">
        <f t="shared" si="494"/>
        <v>-7.2321600000000004</v>
      </c>
      <c r="AS497">
        <f t="shared" si="495"/>
        <v>0</v>
      </c>
      <c r="AT497">
        <f t="shared" si="496"/>
        <v>-6.24397</v>
      </c>
      <c r="AU497">
        <f t="shared" si="497"/>
        <v>0</v>
      </c>
      <c r="AV497">
        <f t="shared" si="498"/>
        <v>0</v>
      </c>
      <c r="AW497">
        <f t="shared" si="499"/>
        <v>0</v>
      </c>
      <c r="AX497">
        <f t="shared" si="500"/>
        <v>0</v>
      </c>
      <c r="AY497">
        <f t="shared" si="501"/>
        <v>0</v>
      </c>
      <c r="AZ497">
        <f t="shared" si="502"/>
        <v>0</v>
      </c>
      <c r="BA497">
        <f t="shared" si="503"/>
        <v>0</v>
      </c>
      <c r="BB497">
        <f t="shared" si="504"/>
        <v>0</v>
      </c>
      <c r="BC497">
        <f t="shared" si="505"/>
        <v>0</v>
      </c>
      <c r="BD497">
        <f t="shared" si="506"/>
        <v>0</v>
      </c>
      <c r="BE497">
        <f t="shared" si="507"/>
        <v>0</v>
      </c>
      <c r="BF497">
        <f t="shared" si="508"/>
        <v>0</v>
      </c>
      <c r="BG497">
        <f t="shared" si="509"/>
        <v>0</v>
      </c>
      <c r="BH497">
        <f t="shared" si="510"/>
        <v>0</v>
      </c>
      <c r="BI497">
        <f t="shared" si="511"/>
        <v>0</v>
      </c>
      <c r="BJ497">
        <f t="shared" si="512"/>
        <v>0</v>
      </c>
      <c r="BK497">
        <f t="shared" si="513"/>
        <v>0</v>
      </c>
      <c r="BL497">
        <f t="shared" si="514"/>
        <v>-1.1438699999999999</v>
      </c>
      <c r="BM497">
        <f t="shared" si="515"/>
        <v>0</v>
      </c>
      <c r="BN497">
        <f t="shared" si="516"/>
        <v>0</v>
      </c>
      <c r="BO497">
        <f t="shared" si="517"/>
        <v>0</v>
      </c>
      <c r="BP497">
        <f t="shared" si="518"/>
        <v>0</v>
      </c>
      <c r="BQ497">
        <f t="shared" si="519"/>
        <v>0</v>
      </c>
      <c r="BR497">
        <f t="shared" si="520"/>
        <v>0</v>
      </c>
      <c r="BS497">
        <f t="shared" si="521"/>
        <v>0</v>
      </c>
      <c r="BT497">
        <f t="shared" si="522"/>
        <v>0</v>
      </c>
      <c r="BU497">
        <f t="shared" si="523"/>
        <v>0</v>
      </c>
      <c r="BV497">
        <f t="shared" si="524"/>
        <v>0</v>
      </c>
      <c r="BX497">
        <f t="shared" si="525"/>
        <v>0</v>
      </c>
      <c r="BY497">
        <f t="shared" si="526"/>
        <v>0</v>
      </c>
      <c r="BZ497">
        <f t="shared" si="527"/>
        <v>3.4819999999999997E-2</v>
      </c>
      <c r="CA497">
        <f t="shared" si="528"/>
        <v>0</v>
      </c>
      <c r="CB497">
        <f t="shared" si="529"/>
        <v>3.9311500000000001</v>
      </c>
      <c r="CC497">
        <f t="shared" si="530"/>
        <v>0</v>
      </c>
      <c r="CD497">
        <f t="shared" si="531"/>
        <v>2.68282</v>
      </c>
      <c r="CE497">
        <f t="shared" si="532"/>
        <v>0</v>
      </c>
      <c r="CF497">
        <f t="shared" si="533"/>
        <v>0</v>
      </c>
      <c r="CG497">
        <f t="shared" si="534"/>
        <v>0</v>
      </c>
      <c r="CH497">
        <f t="shared" si="535"/>
        <v>0</v>
      </c>
      <c r="CI497">
        <f t="shared" si="536"/>
        <v>0</v>
      </c>
      <c r="CJ497">
        <f t="shared" si="537"/>
        <v>0</v>
      </c>
      <c r="CK497">
        <f t="shared" si="538"/>
        <v>0</v>
      </c>
      <c r="CL497">
        <f t="shared" si="539"/>
        <v>0</v>
      </c>
      <c r="CM497">
        <f t="shared" si="540"/>
        <v>0</v>
      </c>
      <c r="CN497">
        <f t="shared" si="541"/>
        <v>0</v>
      </c>
      <c r="CO497">
        <f t="shared" si="542"/>
        <v>0</v>
      </c>
      <c r="CP497">
        <f t="shared" si="543"/>
        <v>0</v>
      </c>
      <c r="CQ497">
        <f t="shared" si="544"/>
        <v>0</v>
      </c>
      <c r="CR497">
        <f t="shared" si="545"/>
        <v>0</v>
      </c>
      <c r="CS497">
        <f t="shared" si="546"/>
        <v>0</v>
      </c>
      <c r="CT497">
        <f t="shared" si="547"/>
        <v>0</v>
      </c>
      <c r="CU497">
        <f t="shared" si="548"/>
        <v>0</v>
      </c>
      <c r="CV497">
        <f t="shared" si="549"/>
        <v>-1.65178</v>
      </c>
      <c r="CW497">
        <f t="shared" si="550"/>
        <v>0</v>
      </c>
      <c r="CX497">
        <f t="shared" si="551"/>
        <v>0</v>
      </c>
      <c r="CY497">
        <f t="shared" si="552"/>
        <v>0</v>
      </c>
      <c r="CZ497">
        <f t="shared" si="553"/>
        <v>0</v>
      </c>
      <c r="DA497">
        <f t="shared" si="554"/>
        <v>0</v>
      </c>
      <c r="DB497">
        <f t="shared" si="555"/>
        <v>0</v>
      </c>
      <c r="DC497">
        <f t="shared" si="556"/>
        <v>0</v>
      </c>
      <c r="DD497">
        <f t="shared" si="557"/>
        <v>0</v>
      </c>
      <c r="DE497">
        <f t="shared" si="558"/>
        <v>0</v>
      </c>
      <c r="DF497">
        <f t="shared" si="559"/>
        <v>0</v>
      </c>
    </row>
    <row r="498" spans="1:110" x14ac:dyDescent="0.25">
      <c r="A498" s="4">
        <f>raw!$A498:$A498</f>
        <v>43361</v>
      </c>
      <c r="B498" s="6" t="str">
        <f>raw!$B498:$B498</f>
        <v>0012-0055</v>
      </c>
      <c r="D498" t="str">
        <f>IF(score!$C498=".",".",IF(score!$C498=0,"1",IF(score!$C498=25,"0",IF(score!$C498=50,"0",IF(score!$C498=75,"0",IF(score!$C498=100,"0"))))))</f>
        <v>0</v>
      </c>
      <c r="E498" t="str">
        <f>IF(score!$C498=".",".",IF(score!$C498=0,"0",IF(score!$C498=25,"1",IF(score!$C498=50,"0",IF(score!$C498=75,"0",IF(score!$C498=100,"0"))))))</f>
        <v>0</v>
      </c>
      <c r="F498" t="str">
        <f>IF(score!$C498=".",".",IF(score!$C498=0,"0",IF(score!$C498=25,"0",IF(score!$C498=50,"1",IF(score!$C498=75,"0",IF(score!$C498=100,"0"))))))</f>
        <v>0</v>
      </c>
      <c r="G498" t="str">
        <f>IF(score!$C498=".",".",IF(score!$C498=0,"0",IF(score!$C498=25,"0",IF(score!$C498=50,"0",IF(score!$C498=75,"1",IF(score!$C498=100,"0"))))))</f>
        <v>1</v>
      </c>
      <c r="H498" t="str">
        <f>IF(score!$D498=".",".",IF(score!$D498=0,"1",IF(score!$D498=50,"0",IF(score!$D498=100,"0"))))</f>
        <v>0</v>
      </c>
      <c r="I498" t="str">
        <f>IF(score!$D498=".",".",IF(score!$D498=0,"0",IF(score!$D498=50,"1",IF(score!$D498=100,"0"))))</f>
        <v>0</v>
      </c>
      <c r="J498" t="str">
        <f>IF(score!$E498=".",".",IF(score!$E498=0,"1",IF(score!$E498=50,"0",IF(score!$E498=100,"0"))))</f>
        <v>0</v>
      </c>
      <c r="K498" t="str">
        <f>IF(score!$E498=".",".",IF(score!$E498=0,"0",IF(score!$E498=50,"1",IF(score!$E498=100,"0"))))</f>
        <v>0</v>
      </c>
      <c r="L498" t="str">
        <f>IF(score!$F498=".",".",IF(score!$F498=0,"1",IF(score!$F498=100,"0")))</f>
        <v>0</v>
      </c>
      <c r="M498" t="str">
        <f>IF(score!$G498=".",".",IF(score!$G498=0,"1",IF(score!$G498=100,"0")))</f>
        <v>0</v>
      </c>
      <c r="N498" t="str">
        <f>IF(score!$H498=".",".",IF(score!$H498=0,"1",IF(score!$H498=100,"0")))</f>
        <v>0</v>
      </c>
      <c r="O498" t="str">
        <f>IF(score!$I498=".",".",IF(score!$I498=0,"1",IF(score!$I498=50,"0",IF(score!$I498=100,"0"))))</f>
        <v>0</v>
      </c>
      <c r="P498" t="str">
        <f>IF(score!$J498=".",".",IF(score!$J498=0,"1",IF(score!$J498=25,"0",IF(score!$J498=50,"0",IF(score!$J498=75,"0",IF(score!$J498=100,"0"))))))</f>
        <v>0</v>
      </c>
      <c r="Q498" t="str">
        <f>IF(score!$J498=".",".",IF(score!$J498=0,"0",IF(score!$J498=25,"1",IF(score!$J498=50,"0",IF(score!$J498=75,"0",IF(score!$J498=100,"0"))))))</f>
        <v>0</v>
      </c>
      <c r="R498" t="str">
        <f>IF(score!$J498=".",".",IF(score!$J498=0,"0",IF(score!$J498=25,"0",IF(score!$J498=50,"1",IF(score!$J498=75,"0",IF(score!$J498=100,"0"))))))</f>
        <v>0</v>
      </c>
      <c r="S498" t="str">
        <f>IF(score!$J498=".",".",IF(score!$J498=0,"0",IF(score!$J498=25,"0",IF(score!$J498=50,"0",IF(score!$J498=75,"1",IF(score!$J498=100,"0"))))))</f>
        <v>0</v>
      </c>
      <c r="T498" t="str">
        <f>IF(score!$K498=".",".",IF(score!$K498=0,"1",IF(score!$K498=20,"0",IF(score!$K498=40,"0",IF(score!$K498=60,"0",IF(score!$K498=80,"0",IF(score!$K498=100,"0")))))))</f>
        <v>0</v>
      </c>
      <c r="U498" t="str">
        <f>IF(score!$K498=".",".",IF(score!$K498=0,"0",IF(score!$K498=20,"1",IF(score!$K498=40,"0",IF(score!$K498=60,"0",IF(score!$K498=80,"0",IF(score!$K498=100,"0")))))))</f>
        <v>0</v>
      </c>
      <c r="V498" t="str">
        <f>IF(score!$K498=".",".",IF(score!$K498=0,"0",IF(score!$K498=20,"0",IF(score!$K498=40,"1",IF(score!$K498=60,"0",IF(score!$K498=80,"0",IF(score!$K498=100,"0")))))))</f>
        <v>0</v>
      </c>
      <c r="W498" t="str">
        <f>IF(score!$K498=".",".",IF(score!$K498=0,"0",IF(score!$K498=20,"0",IF(score!$K498=40,"0",IF(score!$K498=60,"1",IF(score!$K498=80,"0",IF(score!$K498=100,"0")))))))</f>
        <v>0</v>
      </c>
      <c r="X498" t="str">
        <f>IF(score!$K498=".",".",IF(score!$K498=0,"0",IF(score!$K498=20,"0",IF(score!$K498=40,"0",IF(score!$K498=60,"0",IF(score!$K498=80,"1",IF(score!$K498=100,"0")))))))</f>
        <v>1</v>
      </c>
      <c r="Y498" t="str">
        <f>IF(score!$L498=".",".",IF(score!$L498=0,"1",IF(score!$L498=20,"0",IF(score!$L498=40,"0",IF(score!$L498=60,"0",IF(score!$L498=80,"0",IF(score!$L498=100,"0")))))))</f>
        <v>0</v>
      </c>
      <c r="Z498" t="str">
        <f>IF(score!$L498=".",".",IF(score!$L498=0,"0",IF(score!$L498=20,"1",IF(score!$L498=40,"0",IF(score!$L498=60,"0",IF(score!$L498=80,"0",IF(score!$L498=100,"0")))))))</f>
        <v>0</v>
      </c>
      <c r="AA498" t="str">
        <f>IF(score!$L498=".",".",IF(score!$L498=0,"0",IF(score!$L498=20,"0",IF(score!$L498=40,"1",IF(score!$L498=60,"0",IF(score!$L498=80,"0",IF(score!$L498=100,"0")))))))</f>
        <v>0</v>
      </c>
      <c r="AB498" t="str">
        <f>IF(score!$L498=".",".",IF(score!$L498=0,"0",IF(score!$L498=20,"0",IF(score!$L498=40,"0",IF(score!$L498=60,"1",IF(score!$L498=80,"0",IF(score!$L498=100,"0")))))))</f>
        <v>0</v>
      </c>
      <c r="AC498" t="str">
        <f>IF(score!$L498=".",".",IF(score!$L498=0,"0",IF(score!$L498=20,"0",IF(score!$L498=40,"0",IF(score!$L498=60,"0",IF(score!$L498=80,"1",IF(score!L498=100,"0")))))))</f>
        <v>1</v>
      </c>
      <c r="AD498" t="str">
        <f>IF(score!$M498=".",".",IF(score!$M498=0,"1",IF(score!$M498=20,"0",IF(score!$M498=40,"0",IF(score!$M498=60,"0",IF(score!$M498=80,"0",IF(score!$M498=100,"0")))))))</f>
        <v>0</v>
      </c>
      <c r="AE498" t="str">
        <f>IF(score!$M498=".",".",IF(score!$M498=0,"0",IF(score!$M498=20,"1",IF(score!$M498=40,"0",IF(score!$M498=60,"0",IF(score!$M498=80,"0",IF(score!$M498=100,"0")))))))</f>
        <v>0</v>
      </c>
      <c r="AF498" t="str">
        <f>IF(score!$M498=".",".",IF(score!$M498=0,"0",IF(score!$M498=20,"0",IF(score!$M498=40,"1",IF(score!$M498=60,"0",IF(score!$M498=80,"0",IF(score!$M498=100,"0")))))))</f>
        <v>0</v>
      </c>
      <c r="AG498" t="str">
        <f>IF(score!$M498=".",".",IF(score!$M498=0,"0",IF(score!$M498=20,"0",IF(score!$M498=40,"0",IF(score!$M498=60,"1",IF(score!$M498=80,"0",IF(score!$M498=100,"0")))))))</f>
        <v>1</v>
      </c>
      <c r="AH498" t="str">
        <f>IF(score!$M498=".",".",IF(score!$M498=0,"0",IF(score!$M498=20,"0",IF(score!$M498=40,"0",IF(score!$M498=60,"0",IF(score!$M498=80,"1",IF(score!$M498=100,"0")))))))</f>
        <v>0</v>
      </c>
      <c r="AI498" t="str">
        <f>IF(score!$N498=".",".",IF(score!$N498=0,"1",IF(score!$N498=25,"0",IF(score!$N498=50,"0",IF(score!$N498=75,"0",IF(score!$N498=100,"0"))))))</f>
        <v>0</v>
      </c>
      <c r="AJ498" t="str">
        <f>IF(score!$N498=".",".",IF(score!$N498=0,"0",IF(score!$N498=25,"1",IF(score!$N498=50,"0",IF(score!$N498=75,"0",IF(score!$N498=100,"0"))))))</f>
        <v>0</v>
      </c>
      <c r="AK498" t="str">
        <f>IF(score!$N498=".",".",IF(score!$N498=0,"0",IF(score!$N498=25,"0",IF(score!$N498=50,"1",IF(score!$N498=75,"0",IF(score!$N498=100,"0"))))))</f>
        <v>0</v>
      </c>
      <c r="AL498" t="str">
        <f>IF(score!$N498=".",".",IF(score!$N498=0,"0",IF(score!$N498=25,"0",IF(score!$N498=50,"0",IF(score!$N498=75,"1",IF(score!$N498=100,"0"))))))</f>
        <v>0</v>
      </c>
      <c r="AN498">
        <f t="shared" si="490"/>
        <v>0</v>
      </c>
      <c r="AO498">
        <f t="shared" si="491"/>
        <v>0</v>
      </c>
      <c r="AP498">
        <f t="shared" si="492"/>
        <v>0</v>
      </c>
      <c r="AQ498">
        <f t="shared" si="493"/>
        <v>-1.3187199999999999</v>
      </c>
      <c r="AR498">
        <f t="shared" si="494"/>
        <v>0</v>
      </c>
      <c r="AS498">
        <f t="shared" si="495"/>
        <v>0</v>
      </c>
      <c r="AT498">
        <f t="shared" si="496"/>
        <v>0</v>
      </c>
      <c r="AU498">
        <f t="shared" si="497"/>
        <v>0</v>
      </c>
      <c r="AV498">
        <f t="shared" si="498"/>
        <v>0</v>
      </c>
      <c r="AW498">
        <f t="shared" si="499"/>
        <v>0</v>
      </c>
      <c r="AX498">
        <f t="shared" si="500"/>
        <v>0</v>
      </c>
      <c r="AY498">
        <f t="shared" si="501"/>
        <v>0</v>
      </c>
      <c r="AZ498">
        <f t="shared" si="502"/>
        <v>0</v>
      </c>
      <c r="BA498">
        <f t="shared" si="503"/>
        <v>0</v>
      </c>
      <c r="BB498">
        <f t="shared" si="504"/>
        <v>0</v>
      </c>
      <c r="BC498">
        <f t="shared" si="505"/>
        <v>0</v>
      </c>
      <c r="BD498">
        <f t="shared" si="506"/>
        <v>0</v>
      </c>
      <c r="BE498">
        <f t="shared" si="507"/>
        <v>0</v>
      </c>
      <c r="BF498">
        <f t="shared" si="508"/>
        <v>0</v>
      </c>
      <c r="BG498">
        <f t="shared" si="509"/>
        <v>0</v>
      </c>
      <c r="BH498">
        <f t="shared" si="510"/>
        <v>0.66513999999999995</v>
      </c>
      <c r="BI498">
        <f t="shared" si="511"/>
        <v>0</v>
      </c>
      <c r="BJ498">
        <f t="shared" si="512"/>
        <v>0</v>
      </c>
      <c r="BK498">
        <f t="shared" si="513"/>
        <v>0</v>
      </c>
      <c r="BL498">
        <f t="shared" si="514"/>
        <v>0</v>
      </c>
      <c r="BM498">
        <f t="shared" si="515"/>
        <v>-0.42251</v>
      </c>
      <c r="BN498">
        <f t="shared" si="516"/>
        <v>0</v>
      </c>
      <c r="BO498">
        <f t="shared" si="517"/>
        <v>0</v>
      </c>
      <c r="BP498">
        <f t="shared" si="518"/>
        <v>0</v>
      </c>
      <c r="BQ498">
        <f t="shared" si="519"/>
        <v>1.28044</v>
      </c>
      <c r="BR498">
        <f t="shared" si="520"/>
        <v>0</v>
      </c>
      <c r="BS498">
        <f t="shared" si="521"/>
        <v>0</v>
      </c>
      <c r="BT498">
        <f t="shared" si="522"/>
        <v>0</v>
      </c>
      <c r="BU498">
        <f t="shared" si="523"/>
        <v>0</v>
      </c>
      <c r="BV498">
        <f t="shared" si="524"/>
        <v>0</v>
      </c>
      <c r="BX498">
        <f t="shared" si="525"/>
        <v>0</v>
      </c>
      <c r="BY498">
        <f t="shared" si="526"/>
        <v>0</v>
      </c>
      <c r="BZ498">
        <f t="shared" si="527"/>
        <v>0</v>
      </c>
      <c r="CA498">
        <f t="shared" si="528"/>
        <v>-6.0639999999999999E-2</v>
      </c>
      <c r="CB498">
        <f t="shared" si="529"/>
        <v>0</v>
      </c>
      <c r="CC498">
        <f t="shared" si="530"/>
        <v>0</v>
      </c>
      <c r="CD498">
        <f t="shared" si="531"/>
        <v>0</v>
      </c>
      <c r="CE498">
        <f t="shared" si="532"/>
        <v>0</v>
      </c>
      <c r="CF498">
        <f t="shared" si="533"/>
        <v>0</v>
      </c>
      <c r="CG498">
        <f t="shared" si="534"/>
        <v>0</v>
      </c>
      <c r="CH498">
        <f t="shared" si="535"/>
        <v>0</v>
      </c>
      <c r="CI498">
        <f t="shared" si="536"/>
        <v>0</v>
      </c>
      <c r="CJ498">
        <f t="shared" si="537"/>
        <v>0</v>
      </c>
      <c r="CK498">
        <f t="shared" si="538"/>
        <v>0</v>
      </c>
      <c r="CL498">
        <f t="shared" si="539"/>
        <v>0</v>
      </c>
      <c r="CM498">
        <f t="shared" si="540"/>
        <v>0</v>
      </c>
      <c r="CN498">
        <f t="shared" si="541"/>
        <v>0</v>
      </c>
      <c r="CO498">
        <f t="shared" si="542"/>
        <v>0</v>
      </c>
      <c r="CP498">
        <f t="shared" si="543"/>
        <v>0</v>
      </c>
      <c r="CQ498">
        <f t="shared" si="544"/>
        <v>0</v>
      </c>
      <c r="CR498">
        <f t="shared" si="545"/>
        <v>-1.9494899999999999</v>
      </c>
      <c r="CS498">
        <f t="shared" si="546"/>
        <v>0</v>
      </c>
      <c r="CT498">
        <f t="shared" si="547"/>
        <v>0</v>
      </c>
      <c r="CU498">
        <f t="shared" si="548"/>
        <v>0</v>
      </c>
      <c r="CV498">
        <f t="shared" si="549"/>
        <v>0</v>
      </c>
      <c r="CW498">
        <f t="shared" si="550"/>
        <v>-0.92057</v>
      </c>
      <c r="CX498">
        <f t="shared" si="551"/>
        <v>0</v>
      </c>
      <c r="CY498">
        <f t="shared" si="552"/>
        <v>0</v>
      </c>
      <c r="CZ498">
        <f t="shared" si="553"/>
        <v>0</v>
      </c>
      <c r="DA498">
        <f t="shared" si="554"/>
        <v>-4.5905500000000004</v>
      </c>
      <c r="DB498">
        <f t="shared" si="555"/>
        <v>0</v>
      </c>
      <c r="DC498">
        <f t="shared" si="556"/>
        <v>0</v>
      </c>
      <c r="DD498">
        <f t="shared" si="557"/>
        <v>0</v>
      </c>
      <c r="DE498">
        <f t="shared" si="558"/>
        <v>0</v>
      </c>
      <c r="DF498">
        <f t="shared" si="559"/>
        <v>0</v>
      </c>
    </row>
    <row r="499" spans="1:110" x14ac:dyDescent="0.25">
      <c r="A499" s="4">
        <f>raw!$A499:$A499</f>
        <v>43361</v>
      </c>
      <c r="B499" s="6" t="str">
        <f>raw!$B499:$B499</f>
        <v>0012-0056</v>
      </c>
      <c r="D499" t="str">
        <f>IF(score!$C499=".",".",IF(score!$C499=0,"1",IF(score!$C499=25,"0",IF(score!$C499=50,"0",IF(score!$C499=75,"0",IF(score!$C499=100,"0"))))))</f>
        <v>0</v>
      </c>
      <c r="E499" t="str">
        <f>IF(score!$C499=".",".",IF(score!$C499=0,"0",IF(score!$C499=25,"1",IF(score!$C499=50,"0",IF(score!$C499=75,"0",IF(score!$C499=100,"0"))))))</f>
        <v>1</v>
      </c>
      <c r="F499" t="str">
        <f>IF(score!$C499=".",".",IF(score!$C499=0,"0",IF(score!$C499=25,"0",IF(score!$C499=50,"1",IF(score!$C499=75,"0",IF(score!$C499=100,"0"))))))</f>
        <v>0</v>
      </c>
      <c r="G499" t="str">
        <f>IF(score!$C499=".",".",IF(score!$C499=0,"0",IF(score!$C499=25,"0",IF(score!$C499=50,"0",IF(score!$C499=75,"1",IF(score!$C499=100,"0"))))))</f>
        <v>0</v>
      </c>
      <c r="H499" t="str">
        <f>IF(score!$D499=".",".",IF(score!$D499=0,"1",IF(score!$D499=50,"0",IF(score!$D499=100,"0"))))</f>
        <v>0</v>
      </c>
      <c r="I499" t="str">
        <f>IF(score!$D499=".",".",IF(score!$D499=0,"0",IF(score!$D499=50,"1",IF(score!$D499=100,"0"))))</f>
        <v>1</v>
      </c>
      <c r="J499" t="str">
        <f>IF(score!$E499=".",".",IF(score!$E499=0,"1",IF(score!$E499=50,"0",IF(score!$E499=100,"0"))))</f>
        <v>1</v>
      </c>
      <c r="K499" t="str">
        <f>IF(score!$E499=".",".",IF(score!$E499=0,"0",IF(score!$E499=50,"1",IF(score!$E499=100,"0"))))</f>
        <v>0</v>
      </c>
      <c r="L499" t="str">
        <f>IF(score!$F499=".",".",IF(score!$F499=0,"1",IF(score!$F499=100,"0")))</f>
        <v>0</v>
      </c>
      <c r="M499" t="str">
        <f>IF(score!$G499=".",".",IF(score!$G499=0,"1",IF(score!$G499=100,"0")))</f>
        <v>0</v>
      </c>
      <c r="N499" t="str">
        <f>IF(score!$H499=".",".",IF(score!$H499=0,"1",IF(score!$H499=100,"0")))</f>
        <v>0</v>
      </c>
      <c r="O499" t="str">
        <f>IF(score!$I499=".",".",IF(score!$I499=0,"1",IF(score!$I499=50,"0",IF(score!$I499=100,"0"))))</f>
        <v>0</v>
      </c>
      <c r="P499" t="str">
        <f>IF(score!$J499=".",".",IF(score!$J499=0,"1",IF(score!$J499=25,"0",IF(score!$J499=50,"0",IF(score!$J499=75,"0",IF(score!$J499=100,"0"))))))</f>
        <v>0</v>
      </c>
      <c r="Q499" t="str">
        <f>IF(score!$J499=".",".",IF(score!$J499=0,"0",IF(score!$J499=25,"1",IF(score!$J499=50,"0",IF(score!$J499=75,"0",IF(score!$J499=100,"0"))))))</f>
        <v>0</v>
      </c>
      <c r="R499" t="str">
        <f>IF(score!$J499=".",".",IF(score!$J499=0,"0",IF(score!$J499=25,"0",IF(score!$J499=50,"1",IF(score!$J499=75,"0",IF(score!$J499=100,"0"))))))</f>
        <v>0</v>
      </c>
      <c r="S499" t="str">
        <f>IF(score!$J499=".",".",IF(score!$J499=0,"0",IF(score!$J499=25,"0",IF(score!$J499=50,"0",IF(score!$J499=75,"1",IF(score!$J499=100,"0"))))))</f>
        <v>0</v>
      </c>
      <c r="T499" t="str">
        <f>IF(score!$K499=".",".",IF(score!$K499=0,"1",IF(score!$K499=20,"0",IF(score!$K499=40,"0",IF(score!$K499=60,"0",IF(score!$K499=80,"0",IF(score!$K499=100,"0")))))))</f>
        <v>0</v>
      </c>
      <c r="U499" t="str">
        <f>IF(score!$K499=".",".",IF(score!$K499=0,"0",IF(score!$K499=20,"1",IF(score!$K499=40,"0",IF(score!$K499=60,"0",IF(score!$K499=80,"0",IF(score!$K499=100,"0")))))))</f>
        <v>0</v>
      </c>
      <c r="V499" t="str">
        <f>IF(score!$K499=".",".",IF(score!$K499=0,"0",IF(score!$K499=20,"0",IF(score!$K499=40,"1",IF(score!$K499=60,"0",IF(score!$K499=80,"0",IF(score!$K499=100,"0")))))))</f>
        <v>0</v>
      </c>
      <c r="W499" t="str">
        <f>IF(score!$K499=".",".",IF(score!$K499=0,"0",IF(score!$K499=20,"0",IF(score!$K499=40,"0",IF(score!$K499=60,"1",IF(score!$K499=80,"0",IF(score!$K499=100,"0")))))))</f>
        <v>1</v>
      </c>
      <c r="X499" t="str">
        <f>IF(score!$K499=".",".",IF(score!$K499=0,"0",IF(score!$K499=20,"0",IF(score!$K499=40,"0",IF(score!$K499=60,"0",IF(score!$K499=80,"1",IF(score!$K499=100,"0")))))))</f>
        <v>0</v>
      </c>
      <c r="Y499" t="str">
        <f>IF(score!$L499=".",".",IF(score!$L499=0,"1",IF(score!$L499=20,"0",IF(score!$L499=40,"0",IF(score!$L499=60,"0",IF(score!$L499=80,"0",IF(score!$L499=100,"0")))))))</f>
        <v>0</v>
      </c>
      <c r="Z499" t="str">
        <f>IF(score!$L499=".",".",IF(score!$L499=0,"0",IF(score!$L499=20,"1",IF(score!$L499=40,"0",IF(score!$L499=60,"0",IF(score!$L499=80,"0",IF(score!$L499=100,"0")))))))</f>
        <v>0</v>
      </c>
      <c r="AA499" t="str">
        <f>IF(score!$L499=".",".",IF(score!$L499=0,"0",IF(score!$L499=20,"0",IF(score!$L499=40,"1",IF(score!$L499=60,"0",IF(score!$L499=80,"0",IF(score!$L499=100,"0")))))))</f>
        <v>0</v>
      </c>
      <c r="AB499" t="str">
        <f>IF(score!$L499=".",".",IF(score!$L499=0,"0",IF(score!$L499=20,"0",IF(score!$L499=40,"0",IF(score!$L499=60,"1",IF(score!$L499=80,"0",IF(score!$L499=100,"0")))))))</f>
        <v>1</v>
      </c>
      <c r="AC499" t="str">
        <f>IF(score!$L499=".",".",IF(score!$L499=0,"0",IF(score!$L499=20,"0",IF(score!$L499=40,"0",IF(score!$L499=60,"0",IF(score!$L499=80,"1",IF(score!L499=100,"0")))))))</f>
        <v>0</v>
      </c>
      <c r="AD499" t="str">
        <f>IF(score!$M499=".",".",IF(score!$M499=0,"1",IF(score!$M499=20,"0",IF(score!$M499=40,"0",IF(score!$M499=60,"0",IF(score!$M499=80,"0",IF(score!$M499=100,"0")))))))</f>
        <v>0</v>
      </c>
      <c r="AE499" t="str">
        <f>IF(score!$M499=".",".",IF(score!$M499=0,"0",IF(score!$M499=20,"1",IF(score!$M499=40,"0",IF(score!$M499=60,"0",IF(score!$M499=80,"0",IF(score!$M499=100,"0")))))))</f>
        <v>0</v>
      </c>
      <c r="AF499" t="str">
        <f>IF(score!$M499=".",".",IF(score!$M499=0,"0",IF(score!$M499=20,"0",IF(score!$M499=40,"1",IF(score!$M499=60,"0",IF(score!$M499=80,"0",IF(score!$M499=100,"0")))))))</f>
        <v>0</v>
      </c>
      <c r="AG499" t="str">
        <f>IF(score!$M499=".",".",IF(score!$M499=0,"0",IF(score!$M499=20,"0",IF(score!$M499=40,"0",IF(score!$M499=60,"1",IF(score!$M499=80,"0",IF(score!$M499=100,"0")))))))</f>
        <v>0</v>
      </c>
      <c r="AH499" t="str">
        <f>IF(score!$M499=".",".",IF(score!$M499=0,"0",IF(score!$M499=20,"0",IF(score!$M499=40,"0",IF(score!$M499=60,"0",IF(score!$M499=80,"1",IF(score!$M499=100,"0")))))))</f>
        <v>1</v>
      </c>
      <c r="AI499" t="str">
        <f>IF(score!$N499=".",".",IF(score!$N499=0,"1",IF(score!$N499=25,"0",IF(score!$N499=50,"0",IF(score!$N499=75,"0",IF(score!$N499=100,"0"))))))</f>
        <v>0</v>
      </c>
      <c r="AJ499" t="str">
        <f>IF(score!$N499=".",".",IF(score!$N499=0,"0",IF(score!$N499=25,"1",IF(score!$N499=50,"0",IF(score!$N499=75,"0",IF(score!$N499=100,"0"))))))</f>
        <v>0</v>
      </c>
      <c r="AK499" t="str">
        <f>IF(score!$N499=".",".",IF(score!$N499=0,"0",IF(score!$N499=25,"0",IF(score!$N499=50,"1",IF(score!$N499=75,"0",IF(score!$N499=100,"0"))))))</f>
        <v>1</v>
      </c>
      <c r="AL499" t="str">
        <f>IF(score!$N499=".",".",IF(score!$N499=0,"0",IF(score!$N499=25,"0",IF(score!$N499=50,"0",IF(score!$N499=75,"1",IF(score!$N499=100,"0"))))))</f>
        <v>0</v>
      </c>
      <c r="AN499">
        <f t="shared" si="490"/>
        <v>0</v>
      </c>
      <c r="AO499">
        <f t="shared" si="491"/>
        <v>-5.5646100000000001</v>
      </c>
      <c r="AP499">
        <f t="shared" si="492"/>
        <v>0</v>
      </c>
      <c r="AQ499">
        <f t="shared" si="493"/>
        <v>0</v>
      </c>
      <c r="AR499">
        <f t="shared" si="494"/>
        <v>0</v>
      </c>
      <c r="AS499">
        <f t="shared" si="495"/>
        <v>-3.4555500000000001</v>
      </c>
      <c r="AT499">
        <f t="shared" si="496"/>
        <v>-6.24397</v>
      </c>
      <c r="AU499">
        <f t="shared" si="497"/>
        <v>0</v>
      </c>
      <c r="AV499">
        <f t="shared" si="498"/>
        <v>0</v>
      </c>
      <c r="AW499">
        <f t="shared" si="499"/>
        <v>0</v>
      </c>
      <c r="AX499">
        <f t="shared" si="500"/>
        <v>0</v>
      </c>
      <c r="AY499">
        <f t="shared" si="501"/>
        <v>0</v>
      </c>
      <c r="AZ499">
        <f t="shared" si="502"/>
        <v>0</v>
      </c>
      <c r="BA499">
        <f t="shared" si="503"/>
        <v>0</v>
      </c>
      <c r="BB499">
        <f t="shared" si="504"/>
        <v>0</v>
      </c>
      <c r="BC499">
        <f t="shared" si="505"/>
        <v>0</v>
      </c>
      <c r="BD499">
        <f t="shared" si="506"/>
        <v>0</v>
      </c>
      <c r="BE499">
        <f t="shared" si="507"/>
        <v>0</v>
      </c>
      <c r="BF499">
        <f t="shared" si="508"/>
        <v>0</v>
      </c>
      <c r="BG499">
        <f t="shared" si="509"/>
        <v>1.3668899999999999</v>
      </c>
      <c r="BH499">
        <f t="shared" si="510"/>
        <v>0</v>
      </c>
      <c r="BI499">
        <f t="shared" si="511"/>
        <v>0</v>
      </c>
      <c r="BJ499">
        <f t="shared" si="512"/>
        <v>0</v>
      </c>
      <c r="BK499">
        <f t="shared" si="513"/>
        <v>0</v>
      </c>
      <c r="BL499">
        <f t="shared" si="514"/>
        <v>-1.1438699999999999</v>
      </c>
      <c r="BM499">
        <f t="shared" si="515"/>
        <v>0</v>
      </c>
      <c r="BN499">
        <f t="shared" si="516"/>
        <v>0</v>
      </c>
      <c r="BO499">
        <f t="shared" si="517"/>
        <v>0</v>
      </c>
      <c r="BP499">
        <f t="shared" si="518"/>
        <v>0</v>
      </c>
      <c r="BQ499">
        <f t="shared" si="519"/>
        <v>0</v>
      </c>
      <c r="BR499">
        <f t="shared" si="520"/>
        <v>0.41188000000000002</v>
      </c>
      <c r="BS499">
        <f t="shared" si="521"/>
        <v>0</v>
      </c>
      <c r="BT499">
        <f t="shared" si="522"/>
        <v>0</v>
      </c>
      <c r="BU499">
        <f t="shared" si="523"/>
        <v>-0.18043000000000001</v>
      </c>
      <c r="BV499">
        <f t="shared" si="524"/>
        <v>0</v>
      </c>
      <c r="BX499">
        <f t="shared" si="525"/>
        <v>0</v>
      </c>
      <c r="BY499">
        <f t="shared" si="526"/>
        <v>-0.16891</v>
      </c>
      <c r="BZ499">
        <f t="shared" si="527"/>
        <v>0</v>
      </c>
      <c r="CA499">
        <f t="shared" si="528"/>
        <v>0</v>
      </c>
      <c r="CB499">
        <f t="shared" si="529"/>
        <v>0</v>
      </c>
      <c r="CC499">
        <f t="shared" si="530"/>
        <v>1.8684000000000001</v>
      </c>
      <c r="CD499">
        <f t="shared" si="531"/>
        <v>2.68282</v>
      </c>
      <c r="CE499">
        <f t="shared" si="532"/>
        <v>0</v>
      </c>
      <c r="CF499">
        <f t="shared" si="533"/>
        <v>0</v>
      </c>
      <c r="CG499">
        <f t="shared" si="534"/>
        <v>0</v>
      </c>
      <c r="CH499">
        <f t="shared" si="535"/>
        <v>0</v>
      </c>
      <c r="CI499">
        <f t="shared" si="536"/>
        <v>0</v>
      </c>
      <c r="CJ499">
        <f t="shared" si="537"/>
        <v>0</v>
      </c>
      <c r="CK499">
        <f t="shared" si="538"/>
        <v>0</v>
      </c>
      <c r="CL499">
        <f t="shared" si="539"/>
        <v>0</v>
      </c>
      <c r="CM499">
        <f t="shared" si="540"/>
        <v>0</v>
      </c>
      <c r="CN499">
        <f t="shared" si="541"/>
        <v>0</v>
      </c>
      <c r="CO499">
        <f t="shared" si="542"/>
        <v>0</v>
      </c>
      <c r="CP499">
        <f t="shared" si="543"/>
        <v>0</v>
      </c>
      <c r="CQ499">
        <f t="shared" si="544"/>
        <v>-4.09842</v>
      </c>
      <c r="CR499">
        <f t="shared" si="545"/>
        <v>0</v>
      </c>
      <c r="CS499">
        <f t="shared" si="546"/>
        <v>0</v>
      </c>
      <c r="CT499">
        <f t="shared" si="547"/>
        <v>0</v>
      </c>
      <c r="CU499">
        <f t="shared" si="548"/>
        <v>0</v>
      </c>
      <c r="CV499">
        <f t="shared" si="549"/>
        <v>-1.65178</v>
      </c>
      <c r="CW499">
        <f t="shared" si="550"/>
        <v>0</v>
      </c>
      <c r="CX499">
        <f t="shared" si="551"/>
        <v>0</v>
      </c>
      <c r="CY499">
        <f t="shared" si="552"/>
        <v>0</v>
      </c>
      <c r="CZ499">
        <f t="shared" si="553"/>
        <v>0</v>
      </c>
      <c r="DA499">
        <f t="shared" si="554"/>
        <v>0</v>
      </c>
      <c r="DB499">
        <f t="shared" si="555"/>
        <v>-1.9593400000000001</v>
      </c>
      <c r="DC499">
        <f t="shared" si="556"/>
        <v>0</v>
      </c>
      <c r="DD499">
        <f t="shared" si="557"/>
        <v>0</v>
      </c>
      <c r="DE499">
        <f t="shared" si="558"/>
        <v>-5.63286</v>
      </c>
      <c r="DF499">
        <f t="shared" si="559"/>
        <v>0</v>
      </c>
    </row>
    <row r="500" spans="1:110" x14ac:dyDescent="0.25">
      <c r="A500" s="4">
        <f>raw!$A500:$A500</f>
        <v>43361</v>
      </c>
      <c r="B500" s="6" t="str">
        <f>raw!$B500:$B500</f>
        <v>0012-0057</v>
      </c>
      <c r="D500" t="str">
        <f>IF(score!$C500=".",".",IF(score!$C500=0,"1",IF(score!$C500=25,"0",IF(score!$C500=50,"0",IF(score!$C500=75,"0",IF(score!$C500=100,"0"))))))</f>
        <v>0</v>
      </c>
      <c r="E500" t="str">
        <f>IF(score!$C500=".",".",IF(score!$C500=0,"0",IF(score!$C500=25,"1",IF(score!$C500=50,"0",IF(score!$C500=75,"0",IF(score!$C500=100,"0"))))))</f>
        <v>0</v>
      </c>
      <c r="F500" t="str">
        <f>IF(score!$C500=".",".",IF(score!$C500=0,"0",IF(score!$C500=25,"0",IF(score!$C500=50,"1",IF(score!$C500=75,"0",IF(score!$C500=100,"0"))))))</f>
        <v>0</v>
      </c>
      <c r="G500" t="str">
        <f>IF(score!$C500=".",".",IF(score!$C500=0,"0",IF(score!$C500=25,"0",IF(score!$C500=50,"0",IF(score!$C500=75,"1",IF(score!$C500=100,"0"))))))</f>
        <v>1</v>
      </c>
      <c r="H500" t="str">
        <f>IF(score!$D500=".",".",IF(score!$D500=0,"1",IF(score!$D500=50,"0",IF(score!$D500=100,"0"))))</f>
        <v>0</v>
      </c>
      <c r="I500" t="str">
        <f>IF(score!$D500=".",".",IF(score!$D500=0,"0",IF(score!$D500=50,"1",IF(score!$D500=100,"0"))))</f>
        <v>0</v>
      </c>
      <c r="J500" t="str">
        <f>IF(score!$E500=".",".",IF(score!$E500=0,"1",IF(score!$E500=50,"0",IF(score!$E500=100,"0"))))</f>
        <v>0</v>
      </c>
      <c r="K500" t="str">
        <f>IF(score!$E500=".",".",IF(score!$E500=0,"0",IF(score!$E500=50,"1",IF(score!$E500=100,"0"))))</f>
        <v>0</v>
      </c>
      <c r="L500" t="str">
        <f>IF(score!$F500=".",".",IF(score!$F500=0,"1",IF(score!$F500=100,"0")))</f>
        <v>0</v>
      </c>
      <c r="M500" t="str">
        <f>IF(score!$G500=".",".",IF(score!$G500=0,"1",IF(score!$G500=100,"0")))</f>
        <v>0</v>
      </c>
      <c r="N500" t="str">
        <f>IF(score!$H500=".",".",IF(score!$H500=0,"1",IF(score!$H500=100,"0")))</f>
        <v>0</v>
      </c>
      <c r="O500" t="str">
        <f>IF(score!$I500=".",".",IF(score!$I500=0,"1",IF(score!$I500=50,"0",IF(score!$I500=100,"0"))))</f>
        <v>0</v>
      </c>
      <c r="P500" t="str">
        <f>IF(score!$J500=".",".",IF(score!$J500=0,"1",IF(score!$J500=25,"0",IF(score!$J500=50,"0",IF(score!$J500=75,"0",IF(score!$J500=100,"0"))))))</f>
        <v>0</v>
      </c>
      <c r="Q500" t="str">
        <f>IF(score!$J500=".",".",IF(score!$J500=0,"0",IF(score!$J500=25,"1",IF(score!$J500=50,"0",IF(score!$J500=75,"0",IF(score!$J500=100,"0"))))))</f>
        <v>0</v>
      </c>
      <c r="R500" t="str">
        <f>IF(score!$J500=".",".",IF(score!$J500=0,"0",IF(score!$J500=25,"0",IF(score!$J500=50,"1",IF(score!$J500=75,"0",IF(score!$J500=100,"0"))))))</f>
        <v>0</v>
      </c>
      <c r="S500" t="str">
        <f>IF(score!$J500=".",".",IF(score!$J500=0,"0",IF(score!$J500=25,"0",IF(score!$J500=50,"0",IF(score!$J500=75,"1",IF(score!$J500=100,"0"))))))</f>
        <v>1</v>
      </c>
      <c r="T500" t="str">
        <f>IF(score!$K500=".",".",IF(score!$K500=0,"1",IF(score!$K500=20,"0",IF(score!$K500=40,"0",IF(score!$K500=60,"0",IF(score!$K500=80,"0",IF(score!$K500=100,"0")))))))</f>
        <v>0</v>
      </c>
      <c r="U500" t="str">
        <f>IF(score!$K500=".",".",IF(score!$K500=0,"0",IF(score!$K500=20,"1",IF(score!$K500=40,"0",IF(score!$K500=60,"0",IF(score!$K500=80,"0",IF(score!$K500=100,"0")))))))</f>
        <v>0</v>
      </c>
      <c r="V500" t="str">
        <f>IF(score!$K500=".",".",IF(score!$K500=0,"0",IF(score!$K500=20,"0",IF(score!$K500=40,"1",IF(score!$K500=60,"0",IF(score!$K500=80,"0",IF(score!$K500=100,"0")))))))</f>
        <v>0</v>
      </c>
      <c r="W500" t="str">
        <f>IF(score!$K500=".",".",IF(score!$K500=0,"0",IF(score!$K500=20,"0",IF(score!$K500=40,"0",IF(score!$K500=60,"1",IF(score!$K500=80,"0",IF(score!$K500=100,"0")))))))</f>
        <v>0</v>
      </c>
      <c r="X500" t="str">
        <f>IF(score!$K500=".",".",IF(score!$K500=0,"0",IF(score!$K500=20,"0",IF(score!$K500=40,"0",IF(score!$K500=60,"0",IF(score!$K500=80,"1",IF(score!$K500=100,"0")))))))</f>
        <v>1</v>
      </c>
      <c r="Y500" t="str">
        <f>IF(score!$L500=".",".",IF(score!$L500=0,"1",IF(score!$L500=20,"0",IF(score!$L500=40,"0",IF(score!$L500=60,"0",IF(score!$L500=80,"0",IF(score!$L500=100,"0")))))))</f>
        <v>0</v>
      </c>
      <c r="Z500" t="str">
        <f>IF(score!$L500=".",".",IF(score!$L500=0,"0",IF(score!$L500=20,"1",IF(score!$L500=40,"0",IF(score!$L500=60,"0",IF(score!$L500=80,"0",IF(score!$L500=100,"0")))))))</f>
        <v>0</v>
      </c>
      <c r="AA500" t="str">
        <f>IF(score!$L500=".",".",IF(score!$L500=0,"0",IF(score!$L500=20,"0",IF(score!$L500=40,"1",IF(score!$L500=60,"0",IF(score!$L500=80,"0",IF(score!$L500=100,"0")))))))</f>
        <v>0</v>
      </c>
      <c r="AB500" t="str">
        <f>IF(score!$L500=".",".",IF(score!$L500=0,"0",IF(score!$L500=20,"0",IF(score!$L500=40,"0",IF(score!$L500=60,"1",IF(score!$L500=80,"0",IF(score!$L500=100,"0")))))))</f>
        <v>0</v>
      </c>
      <c r="AC500" t="str">
        <f>IF(score!$L500=".",".",IF(score!$L500=0,"0",IF(score!$L500=20,"0",IF(score!$L500=40,"0",IF(score!$L500=60,"0",IF(score!$L500=80,"1",IF(score!L500=100,"0")))))))</f>
        <v>0</v>
      </c>
      <c r="AD500" t="str">
        <f>IF(score!$M500=".",".",IF(score!$M500=0,"1",IF(score!$M500=20,"0",IF(score!$M500=40,"0",IF(score!$M500=60,"0",IF(score!$M500=80,"0",IF(score!$M500=100,"0")))))))</f>
        <v>0</v>
      </c>
      <c r="AE500" t="str">
        <f>IF(score!$M500=".",".",IF(score!$M500=0,"0",IF(score!$M500=20,"1",IF(score!$M500=40,"0",IF(score!$M500=60,"0",IF(score!$M500=80,"0",IF(score!$M500=100,"0")))))))</f>
        <v>0</v>
      </c>
      <c r="AF500" t="str">
        <f>IF(score!$M500=".",".",IF(score!$M500=0,"0",IF(score!$M500=20,"0",IF(score!$M500=40,"1",IF(score!$M500=60,"0",IF(score!$M500=80,"0",IF(score!$M500=100,"0")))))))</f>
        <v>0</v>
      </c>
      <c r="AG500" t="str">
        <f>IF(score!$M500=".",".",IF(score!$M500=0,"0",IF(score!$M500=20,"0",IF(score!$M500=40,"0",IF(score!$M500=60,"1",IF(score!$M500=80,"0",IF(score!$M500=100,"0")))))))</f>
        <v>1</v>
      </c>
      <c r="AH500" t="str">
        <f>IF(score!$M500=".",".",IF(score!$M500=0,"0",IF(score!$M500=20,"0",IF(score!$M500=40,"0",IF(score!$M500=60,"0",IF(score!$M500=80,"1",IF(score!$M500=100,"0")))))))</f>
        <v>0</v>
      </c>
      <c r="AI500" t="str">
        <f>IF(score!$N500=".",".",IF(score!$N500=0,"1",IF(score!$N500=25,"0",IF(score!$N500=50,"0",IF(score!$N500=75,"0",IF(score!$N500=100,"0"))))))</f>
        <v>0</v>
      </c>
      <c r="AJ500" t="str">
        <f>IF(score!$N500=".",".",IF(score!$N500=0,"0",IF(score!$N500=25,"1",IF(score!$N500=50,"0",IF(score!$N500=75,"0",IF(score!$N500=100,"0"))))))</f>
        <v>0</v>
      </c>
      <c r="AK500" t="str">
        <f>IF(score!$N500=".",".",IF(score!$N500=0,"0",IF(score!$N500=25,"0",IF(score!$N500=50,"1",IF(score!$N500=75,"0",IF(score!$N500=100,"0"))))))</f>
        <v>0</v>
      </c>
      <c r="AL500" t="str">
        <f>IF(score!$N500=".",".",IF(score!$N500=0,"0",IF(score!$N500=25,"0",IF(score!$N500=50,"0",IF(score!$N500=75,"1",IF(score!$N500=100,"0"))))))</f>
        <v>1</v>
      </c>
      <c r="AN500">
        <f t="shared" si="490"/>
        <v>0</v>
      </c>
      <c r="AO500">
        <f t="shared" si="491"/>
        <v>0</v>
      </c>
      <c r="AP500">
        <f t="shared" si="492"/>
        <v>0</v>
      </c>
      <c r="AQ500">
        <f t="shared" si="493"/>
        <v>-1.3187199999999999</v>
      </c>
      <c r="AR500">
        <f t="shared" si="494"/>
        <v>0</v>
      </c>
      <c r="AS500">
        <f t="shared" si="495"/>
        <v>0</v>
      </c>
      <c r="AT500">
        <f t="shared" si="496"/>
        <v>0</v>
      </c>
      <c r="AU500">
        <f t="shared" si="497"/>
        <v>0</v>
      </c>
      <c r="AV500">
        <f t="shared" si="498"/>
        <v>0</v>
      </c>
      <c r="AW500">
        <f t="shared" si="499"/>
        <v>0</v>
      </c>
      <c r="AX500">
        <f t="shared" si="500"/>
        <v>0</v>
      </c>
      <c r="AY500">
        <f t="shared" si="501"/>
        <v>0</v>
      </c>
      <c r="AZ500">
        <f t="shared" si="502"/>
        <v>0</v>
      </c>
      <c r="BA500">
        <f t="shared" si="503"/>
        <v>0</v>
      </c>
      <c r="BB500">
        <f t="shared" si="504"/>
        <v>0</v>
      </c>
      <c r="BC500">
        <f t="shared" si="505"/>
        <v>-3.8012999999999999</v>
      </c>
      <c r="BD500">
        <f t="shared" si="506"/>
        <v>0</v>
      </c>
      <c r="BE500">
        <f t="shared" si="507"/>
        <v>0</v>
      </c>
      <c r="BF500">
        <f t="shared" si="508"/>
        <v>0</v>
      </c>
      <c r="BG500">
        <f t="shared" si="509"/>
        <v>0</v>
      </c>
      <c r="BH500">
        <f t="shared" si="510"/>
        <v>0.66513999999999995</v>
      </c>
      <c r="BI500">
        <f t="shared" si="511"/>
        <v>0</v>
      </c>
      <c r="BJ500">
        <f t="shared" si="512"/>
        <v>0</v>
      </c>
      <c r="BK500">
        <f t="shared" si="513"/>
        <v>0</v>
      </c>
      <c r="BL500">
        <f t="shared" si="514"/>
        <v>0</v>
      </c>
      <c r="BM500">
        <f t="shared" si="515"/>
        <v>0</v>
      </c>
      <c r="BN500">
        <f t="shared" si="516"/>
        <v>0</v>
      </c>
      <c r="BO500">
        <f t="shared" si="517"/>
        <v>0</v>
      </c>
      <c r="BP500">
        <f t="shared" si="518"/>
        <v>0</v>
      </c>
      <c r="BQ500">
        <f t="shared" si="519"/>
        <v>1.28044</v>
      </c>
      <c r="BR500">
        <f t="shared" si="520"/>
        <v>0</v>
      </c>
      <c r="BS500">
        <f t="shared" si="521"/>
        <v>0</v>
      </c>
      <c r="BT500">
        <f t="shared" si="522"/>
        <v>0</v>
      </c>
      <c r="BU500">
        <f t="shared" si="523"/>
        <v>0</v>
      </c>
      <c r="BV500">
        <f t="shared" si="524"/>
        <v>0.11038000000000001</v>
      </c>
      <c r="BX500">
        <f t="shared" si="525"/>
        <v>0</v>
      </c>
      <c r="BY500">
        <f t="shared" si="526"/>
        <v>0</v>
      </c>
      <c r="BZ500">
        <f t="shared" si="527"/>
        <v>0</v>
      </c>
      <c r="CA500">
        <f t="shared" si="528"/>
        <v>-6.0639999999999999E-2</v>
      </c>
      <c r="CB500">
        <f t="shared" si="529"/>
        <v>0</v>
      </c>
      <c r="CC500">
        <f t="shared" si="530"/>
        <v>0</v>
      </c>
      <c r="CD500">
        <f t="shared" si="531"/>
        <v>0</v>
      </c>
      <c r="CE500">
        <f t="shared" si="532"/>
        <v>0</v>
      </c>
      <c r="CF500">
        <f t="shared" si="533"/>
        <v>0</v>
      </c>
      <c r="CG500">
        <f t="shared" si="534"/>
        <v>0</v>
      </c>
      <c r="CH500">
        <f t="shared" si="535"/>
        <v>0</v>
      </c>
      <c r="CI500">
        <f t="shared" si="536"/>
        <v>0</v>
      </c>
      <c r="CJ500">
        <f t="shared" si="537"/>
        <v>0</v>
      </c>
      <c r="CK500">
        <f t="shared" si="538"/>
        <v>0</v>
      </c>
      <c r="CL500">
        <f t="shared" si="539"/>
        <v>0</v>
      </c>
      <c r="CM500">
        <f t="shared" si="540"/>
        <v>0.90383999999999998</v>
      </c>
      <c r="CN500">
        <f t="shared" si="541"/>
        <v>0</v>
      </c>
      <c r="CO500">
        <f t="shared" si="542"/>
        <v>0</v>
      </c>
      <c r="CP500">
        <f t="shared" si="543"/>
        <v>0</v>
      </c>
      <c r="CQ500">
        <f t="shared" si="544"/>
        <v>0</v>
      </c>
      <c r="CR500">
        <f t="shared" si="545"/>
        <v>-1.9494899999999999</v>
      </c>
      <c r="CS500">
        <f t="shared" si="546"/>
        <v>0</v>
      </c>
      <c r="CT500">
        <f t="shared" si="547"/>
        <v>0</v>
      </c>
      <c r="CU500">
        <f t="shared" si="548"/>
        <v>0</v>
      </c>
      <c r="CV500">
        <f t="shared" si="549"/>
        <v>0</v>
      </c>
      <c r="CW500">
        <f t="shared" si="550"/>
        <v>0</v>
      </c>
      <c r="CX500">
        <f t="shared" si="551"/>
        <v>0</v>
      </c>
      <c r="CY500">
        <f t="shared" si="552"/>
        <v>0</v>
      </c>
      <c r="CZ500">
        <f t="shared" si="553"/>
        <v>0</v>
      </c>
      <c r="DA500">
        <f t="shared" si="554"/>
        <v>-4.5905500000000004</v>
      </c>
      <c r="DB500">
        <f t="shared" si="555"/>
        <v>0</v>
      </c>
      <c r="DC500">
        <f t="shared" si="556"/>
        <v>0</v>
      </c>
      <c r="DD500">
        <f t="shared" si="557"/>
        <v>0</v>
      </c>
      <c r="DE500">
        <f t="shared" si="558"/>
        <v>0</v>
      </c>
      <c r="DF500">
        <f t="shared" si="559"/>
        <v>-3.13896</v>
      </c>
    </row>
    <row r="501" spans="1:110" x14ac:dyDescent="0.25">
      <c r="A501" s="4">
        <f>raw!$A501:$A501</f>
        <v>43361</v>
      </c>
      <c r="B501" s="6" t="str">
        <f>raw!$B501:$B501</f>
        <v>0012-0058</v>
      </c>
      <c r="D501" t="str">
        <f>IF(score!$C501=".",".",IF(score!$C501=0,"1",IF(score!$C501=25,"0",IF(score!$C501=50,"0",IF(score!$C501=75,"0",IF(score!$C501=100,"0"))))))</f>
        <v>0</v>
      </c>
      <c r="E501" t="str">
        <f>IF(score!$C501=".",".",IF(score!$C501=0,"0",IF(score!$C501=25,"1",IF(score!$C501=50,"0",IF(score!$C501=75,"0",IF(score!$C501=100,"0"))))))</f>
        <v>0</v>
      </c>
      <c r="F501" t="str">
        <f>IF(score!$C501=".",".",IF(score!$C501=0,"0",IF(score!$C501=25,"0",IF(score!$C501=50,"1",IF(score!$C501=75,"0",IF(score!$C501=100,"0"))))))</f>
        <v>0</v>
      </c>
      <c r="G501" t="str">
        <f>IF(score!$C501=".",".",IF(score!$C501=0,"0",IF(score!$C501=25,"0",IF(score!$C501=50,"0",IF(score!$C501=75,"1",IF(score!$C501=100,"0"))))))</f>
        <v>1</v>
      </c>
      <c r="H501" t="str">
        <f>IF(score!$D501=".",".",IF(score!$D501=0,"1",IF(score!$D501=50,"0",IF(score!$D501=100,"0"))))</f>
        <v>0</v>
      </c>
      <c r="I501" t="str">
        <f>IF(score!$D501=".",".",IF(score!$D501=0,"0",IF(score!$D501=50,"1",IF(score!$D501=100,"0"))))</f>
        <v>0</v>
      </c>
      <c r="J501" t="str">
        <f>IF(score!$E501=".",".",IF(score!$E501=0,"1",IF(score!$E501=50,"0",IF(score!$E501=100,"0"))))</f>
        <v>0</v>
      </c>
      <c r="K501" t="str">
        <f>IF(score!$E501=".",".",IF(score!$E501=0,"0",IF(score!$E501=50,"1",IF(score!$E501=100,"0"))))</f>
        <v>0</v>
      </c>
      <c r="L501" t="str">
        <f>IF(score!$F501=".",".",IF(score!$F501=0,"1",IF(score!$F501=100,"0")))</f>
        <v>0</v>
      </c>
      <c r="M501" t="str">
        <f>IF(score!$G501=".",".",IF(score!$G501=0,"1",IF(score!$G501=100,"0")))</f>
        <v>0</v>
      </c>
      <c r="N501" t="str">
        <f>IF(score!$H501=".",".",IF(score!$H501=0,"1",IF(score!$H501=100,"0")))</f>
        <v>0</v>
      </c>
      <c r="O501" t="str">
        <f>IF(score!$I501=".",".",IF(score!$I501=0,"1",IF(score!$I501=50,"0",IF(score!$I501=100,"0"))))</f>
        <v>0</v>
      </c>
      <c r="P501" t="str">
        <f>IF(score!$J501=".",".",IF(score!$J501=0,"1",IF(score!$J501=25,"0",IF(score!$J501=50,"0",IF(score!$J501=75,"0",IF(score!$J501=100,"0"))))))</f>
        <v>0</v>
      </c>
      <c r="Q501" t="str">
        <f>IF(score!$J501=".",".",IF(score!$J501=0,"0",IF(score!$J501=25,"1",IF(score!$J501=50,"0",IF(score!$J501=75,"0",IF(score!$J501=100,"0"))))))</f>
        <v>0</v>
      </c>
      <c r="R501" t="str">
        <f>IF(score!$J501=".",".",IF(score!$J501=0,"0",IF(score!$J501=25,"0",IF(score!$J501=50,"1",IF(score!$J501=75,"0",IF(score!$J501=100,"0"))))))</f>
        <v>0</v>
      </c>
      <c r="S501" t="str">
        <f>IF(score!$J501=".",".",IF(score!$J501=0,"0",IF(score!$J501=25,"0",IF(score!$J501=50,"0",IF(score!$J501=75,"1",IF(score!$J501=100,"0"))))))</f>
        <v>0</v>
      </c>
      <c r="T501" t="str">
        <f>IF(score!$K501=".",".",IF(score!$K501=0,"1",IF(score!$K501=20,"0",IF(score!$K501=40,"0",IF(score!$K501=60,"0",IF(score!$K501=80,"0",IF(score!$K501=100,"0")))))))</f>
        <v>0</v>
      </c>
      <c r="U501" t="str">
        <f>IF(score!$K501=".",".",IF(score!$K501=0,"0",IF(score!$K501=20,"1",IF(score!$K501=40,"0",IF(score!$K501=60,"0",IF(score!$K501=80,"0",IF(score!$K501=100,"0")))))))</f>
        <v>0</v>
      </c>
      <c r="V501" t="str">
        <f>IF(score!$K501=".",".",IF(score!$K501=0,"0",IF(score!$K501=20,"0",IF(score!$K501=40,"1",IF(score!$K501=60,"0",IF(score!$K501=80,"0",IF(score!$K501=100,"0")))))))</f>
        <v>1</v>
      </c>
      <c r="W501" t="str">
        <f>IF(score!$K501=".",".",IF(score!$K501=0,"0",IF(score!$K501=20,"0",IF(score!$K501=40,"0",IF(score!$K501=60,"1",IF(score!$K501=80,"0",IF(score!$K501=100,"0")))))))</f>
        <v>0</v>
      </c>
      <c r="X501" t="str">
        <f>IF(score!$K501=".",".",IF(score!$K501=0,"0",IF(score!$K501=20,"0",IF(score!$K501=40,"0",IF(score!$K501=60,"0",IF(score!$K501=80,"1",IF(score!$K501=100,"0")))))))</f>
        <v>0</v>
      </c>
      <c r="Y501" t="str">
        <f>IF(score!$L501=".",".",IF(score!$L501=0,"1",IF(score!$L501=20,"0",IF(score!$L501=40,"0",IF(score!$L501=60,"0",IF(score!$L501=80,"0",IF(score!$L501=100,"0")))))))</f>
        <v>0</v>
      </c>
      <c r="Z501" t="str">
        <f>IF(score!$L501=".",".",IF(score!$L501=0,"0",IF(score!$L501=20,"1",IF(score!$L501=40,"0",IF(score!$L501=60,"0",IF(score!$L501=80,"0",IF(score!$L501=100,"0")))))))</f>
        <v>0</v>
      </c>
      <c r="AA501" t="str">
        <f>IF(score!$L501=".",".",IF(score!$L501=0,"0",IF(score!$L501=20,"0",IF(score!$L501=40,"1",IF(score!$L501=60,"0",IF(score!$L501=80,"0",IF(score!$L501=100,"0")))))))</f>
        <v>0</v>
      </c>
      <c r="AB501" t="str">
        <f>IF(score!$L501=".",".",IF(score!$L501=0,"0",IF(score!$L501=20,"0",IF(score!$L501=40,"0",IF(score!$L501=60,"1",IF(score!$L501=80,"0",IF(score!$L501=100,"0")))))))</f>
        <v>1</v>
      </c>
      <c r="AC501" t="str">
        <f>IF(score!$L501=".",".",IF(score!$L501=0,"0",IF(score!$L501=20,"0",IF(score!$L501=40,"0",IF(score!$L501=60,"0",IF(score!$L501=80,"1",IF(score!L501=100,"0")))))))</f>
        <v>0</v>
      </c>
      <c r="AD501" t="str">
        <f>IF(score!$M501=".",".",IF(score!$M501=0,"1",IF(score!$M501=20,"0",IF(score!$M501=40,"0",IF(score!$M501=60,"0",IF(score!$M501=80,"0",IF(score!$M501=100,"0")))))))</f>
        <v>0</v>
      </c>
      <c r="AE501" t="str">
        <f>IF(score!$M501=".",".",IF(score!$M501=0,"0",IF(score!$M501=20,"1",IF(score!$M501=40,"0",IF(score!$M501=60,"0",IF(score!$M501=80,"0",IF(score!$M501=100,"0")))))))</f>
        <v>0</v>
      </c>
      <c r="AF501" t="str">
        <f>IF(score!$M501=".",".",IF(score!$M501=0,"0",IF(score!$M501=20,"0",IF(score!$M501=40,"1",IF(score!$M501=60,"0",IF(score!$M501=80,"0",IF(score!$M501=100,"0")))))))</f>
        <v>0</v>
      </c>
      <c r="AG501" t="str">
        <f>IF(score!$M501=".",".",IF(score!$M501=0,"0",IF(score!$M501=20,"0",IF(score!$M501=40,"0",IF(score!$M501=60,"1",IF(score!$M501=80,"0",IF(score!$M501=100,"0")))))))</f>
        <v>1</v>
      </c>
      <c r="AH501" t="str">
        <f>IF(score!$M501=".",".",IF(score!$M501=0,"0",IF(score!$M501=20,"0",IF(score!$M501=40,"0",IF(score!$M501=60,"0",IF(score!$M501=80,"1",IF(score!$M501=100,"0")))))))</f>
        <v>0</v>
      </c>
      <c r="AI501" t="str">
        <f>IF(score!$N501=".",".",IF(score!$N501=0,"1",IF(score!$N501=25,"0",IF(score!$N501=50,"0",IF(score!$N501=75,"0",IF(score!$N501=100,"0"))))))</f>
        <v>0</v>
      </c>
      <c r="AJ501" t="str">
        <f>IF(score!$N501=".",".",IF(score!$N501=0,"0",IF(score!$N501=25,"1",IF(score!$N501=50,"0",IF(score!$N501=75,"0",IF(score!$N501=100,"0"))))))</f>
        <v>0</v>
      </c>
      <c r="AK501" t="str">
        <f>IF(score!$N501=".",".",IF(score!$N501=0,"0",IF(score!$N501=25,"0",IF(score!$N501=50,"1",IF(score!$N501=75,"0",IF(score!$N501=100,"0"))))))</f>
        <v>0</v>
      </c>
      <c r="AL501" t="str">
        <f>IF(score!$N501=".",".",IF(score!$N501=0,"0",IF(score!$N501=25,"0",IF(score!$N501=50,"0",IF(score!$N501=75,"1",IF(score!$N501=100,"0"))))))</f>
        <v>0</v>
      </c>
      <c r="AN501">
        <f t="shared" si="490"/>
        <v>0</v>
      </c>
      <c r="AO501">
        <f t="shared" si="491"/>
        <v>0</v>
      </c>
      <c r="AP501">
        <f t="shared" si="492"/>
        <v>0</v>
      </c>
      <c r="AQ501">
        <f t="shared" si="493"/>
        <v>-1.3187199999999999</v>
      </c>
      <c r="AR501">
        <f t="shared" si="494"/>
        <v>0</v>
      </c>
      <c r="AS501">
        <f t="shared" si="495"/>
        <v>0</v>
      </c>
      <c r="AT501">
        <f t="shared" si="496"/>
        <v>0</v>
      </c>
      <c r="AU501">
        <f t="shared" si="497"/>
        <v>0</v>
      </c>
      <c r="AV501">
        <f t="shared" si="498"/>
        <v>0</v>
      </c>
      <c r="AW501">
        <f t="shared" si="499"/>
        <v>0</v>
      </c>
      <c r="AX501">
        <f t="shared" si="500"/>
        <v>0</v>
      </c>
      <c r="AY501">
        <f t="shared" si="501"/>
        <v>0</v>
      </c>
      <c r="AZ501">
        <f t="shared" si="502"/>
        <v>0</v>
      </c>
      <c r="BA501">
        <f t="shared" si="503"/>
        <v>0</v>
      </c>
      <c r="BB501">
        <f t="shared" si="504"/>
        <v>0</v>
      </c>
      <c r="BC501">
        <f t="shared" si="505"/>
        <v>0</v>
      </c>
      <c r="BD501">
        <f t="shared" si="506"/>
        <v>0</v>
      </c>
      <c r="BE501">
        <f t="shared" si="507"/>
        <v>0</v>
      </c>
      <c r="BF501">
        <f t="shared" si="508"/>
        <v>2.3724099999999999</v>
      </c>
      <c r="BG501">
        <f t="shared" si="509"/>
        <v>0</v>
      </c>
      <c r="BH501">
        <f t="shared" si="510"/>
        <v>0</v>
      </c>
      <c r="BI501">
        <f t="shared" si="511"/>
        <v>0</v>
      </c>
      <c r="BJ501">
        <f t="shared" si="512"/>
        <v>0</v>
      </c>
      <c r="BK501">
        <f t="shared" si="513"/>
        <v>0</v>
      </c>
      <c r="BL501">
        <f t="shared" si="514"/>
        <v>-1.1438699999999999</v>
      </c>
      <c r="BM501">
        <f t="shared" si="515"/>
        <v>0</v>
      </c>
      <c r="BN501">
        <f t="shared" si="516"/>
        <v>0</v>
      </c>
      <c r="BO501">
        <f t="shared" si="517"/>
        <v>0</v>
      </c>
      <c r="BP501">
        <f t="shared" si="518"/>
        <v>0</v>
      </c>
      <c r="BQ501">
        <f t="shared" si="519"/>
        <v>1.28044</v>
      </c>
      <c r="BR501">
        <f t="shared" si="520"/>
        <v>0</v>
      </c>
      <c r="BS501">
        <f t="shared" si="521"/>
        <v>0</v>
      </c>
      <c r="BT501">
        <f t="shared" si="522"/>
        <v>0</v>
      </c>
      <c r="BU501">
        <f t="shared" si="523"/>
        <v>0</v>
      </c>
      <c r="BV501">
        <f t="shared" si="524"/>
        <v>0</v>
      </c>
      <c r="BX501">
        <f t="shared" si="525"/>
        <v>0</v>
      </c>
      <c r="BY501">
        <f t="shared" si="526"/>
        <v>0</v>
      </c>
      <c r="BZ501">
        <f t="shared" si="527"/>
        <v>0</v>
      </c>
      <c r="CA501">
        <f t="shared" si="528"/>
        <v>-6.0639999999999999E-2</v>
      </c>
      <c r="CB501">
        <f t="shared" si="529"/>
        <v>0</v>
      </c>
      <c r="CC501">
        <f t="shared" si="530"/>
        <v>0</v>
      </c>
      <c r="CD501">
        <f t="shared" si="531"/>
        <v>0</v>
      </c>
      <c r="CE501">
        <f t="shared" si="532"/>
        <v>0</v>
      </c>
      <c r="CF501">
        <f t="shared" si="533"/>
        <v>0</v>
      </c>
      <c r="CG501">
        <f t="shared" si="534"/>
        <v>0</v>
      </c>
      <c r="CH501">
        <f t="shared" si="535"/>
        <v>0</v>
      </c>
      <c r="CI501">
        <f t="shared" si="536"/>
        <v>0</v>
      </c>
      <c r="CJ501">
        <f t="shared" si="537"/>
        <v>0</v>
      </c>
      <c r="CK501">
        <f t="shared" si="538"/>
        <v>0</v>
      </c>
      <c r="CL501">
        <f t="shared" si="539"/>
        <v>0</v>
      </c>
      <c r="CM501">
        <f t="shared" si="540"/>
        <v>0</v>
      </c>
      <c r="CN501">
        <f t="shared" si="541"/>
        <v>0</v>
      </c>
      <c r="CO501">
        <f t="shared" si="542"/>
        <v>0</v>
      </c>
      <c r="CP501">
        <f t="shared" si="543"/>
        <v>-6.31121</v>
      </c>
      <c r="CQ501">
        <f t="shared" si="544"/>
        <v>0</v>
      </c>
      <c r="CR501">
        <f t="shared" si="545"/>
        <v>0</v>
      </c>
      <c r="CS501">
        <f t="shared" si="546"/>
        <v>0</v>
      </c>
      <c r="CT501">
        <f t="shared" si="547"/>
        <v>0</v>
      </c>
      <c r="CU501">
        <f t="shared" si="548"/>
        <v>0</v>
      </c>
      <c r="CV501">
        <f t="shared" si="549"/>
        <v>-1.65178</v>
      </c>
      <c r="CW501">
        <f t="shared" si="550"/>
        <v>0</v>
      </c>
      <c r="CX501">
        <f t="shared" si="551"/>
        <v>0</v>
      </c>
      <c r="CY501">
        <f t="shared" si="552"/>
        <v>0</v>
      </c>
      <c r="CZ501">
        <f t="shared" si="553"/>
        <v>0</v>
      </c>
      <c r="DA501">
        <f t="shared" si="554"/>
        <v>-4.5905500000000004</v>
      </c>
      <c r="DB501">
        <f t="shared" si="555"/>
        <v>0</v>
      </c>
      <c r="DC501">
        <f t="shared" si="556"/>
        <v>0</v>
      </c>
      <c r="DD501">
        <f t="shared" si="557"/>
        <v>0</v>
      </c>
      <c r="DE501">
        <f t="shared" si="558"/>
        <v>0</v>
      </c>
      <c r="DF501">
        <f t="shared" si="559"/>
        <v>0</v>
      </c>
    </row>
    <row r="502" spans="1:110" x14ac:dyDescent="0.25">
      <c r="A502" s="4">
        <f>raw!$A502:$A502</f>
        <v>43361</v>
      </c>
      <c r="B502" s="6" t="str">
        <f>raw!$B502:$B502</f>
        <v>0012-0059</v>
      </c>
      <c r="D502" t="str">
        <f>IF(score!$C502=".",".",IF(score!$C502=0,"1",IF(score!$C502=25,"0",IF(score!$C502=50,"0",IF(score!$C502=75,"0",IF(score!$C502=100,"0"))))))</f>
        <v>0</v>
      </c>
      <c r="E502" t="str">
        <f>IF(score!$C502=".",".",IF(score!$C502=0,"0",IF(score!$C502=25,"1",IF(score!$C502=50,"0",IF(score!$C502=75,"0",IF(score!$C502=100,"0"))))))</f>
        <v>1</v>
      </c>
      <c r="F502" t="str">
        <f>IF(score!$C502=".",".",IF(score!$C502=0,"0",IF(score!$C502=25,"0",IF(score!$C502=50,"1",IF(score!$C502=75,"0",IF(score!$C502=100,"0"))))))</f>
        <v>0</v>
      </c>
      <c r="G502" t="str">
        <f>IF(score!$C502=".",".",IF(score!$C502=0,"0",IF(score!$C502=25,"0",IF(score!$C502=50,"0",IF(score!$C502=75,"1",IF(score!$C502=100,"0"))))))</f>
        <v>0</v>
      </c>
      <c r="H502" t="str">
        <f>IF(score!$D502=".",".",IF(score!$D502=0,"1",IF(score!$D502=50,"0",IF(score!$D502=100,"0"))))</f>
        <v>1</v>
      </c>
      <c r="I502" t="str">
        <f>IF(score!$D502=".",".",IF(score!$D502=0,"0",IF(score!$D502=50,"1",IF(score!$D502=100,"0"))))</f>
        <v>0</v>
      </c>
      <c r="J502" t="str">
        <f>IF(score!$E502=".",".",IF(score!$E502=0,"1",IF(score!$E502=50,"0",IF(score!$E502=100,"0"))))</f>
        <v>1</v>
      </c>
      <c r="K502" t="str">
        <f>IF(score!$E502=".",".",IF(score!$E502=0,"0",IF(score!$E502=50,"1",IF(score!$E502=100,"0"))))</f>
        <v>0</v>
      </c>
      <c r="L502" t="str">
        <f>IF(score!$F502=".",".",IF(score!$F502=0,"1",IF(score!$F502=100,"0")))</f>
        <v>0</v>
      </c>
      <c r="M502" t="str">
        <f>IF(score!$G502=".",".",IF(score!$G502=0,"1",IF(score!$G502=100,"0")))</f>
        <v>0</v>
      </c>
      <c r="N502" t="str">
        <f>IF(score!$H502=".",".",IF(score!$H502=0,"1",IF(score!$H502=100,"0")))</f>
        <v>0</v>
      </c>
      <c r="O502" t="str">
        <f>IF(score!$I502=".",".",IF(score!$I502=0,"1",IF(score!$I502=50,"0",IF(score!$I502=100,"0"))))</f>
        <v>0</v>
      </c>
      <c r="P502" t="str">
        <f>IF(score!$J502=".",".",IF(score!$J502=0,"1",IF(score!$J502=25,"0",IF(score!$J502=50,"0",IF(score!$J502=75,"0",IF(score!$J502=100,"0"))))))</f>
        <v>0</v>
      </c>
      <c r="Q502" t="str">
        <f>IF(score!$J502=".",".",IF(score!$J502=0,"0",IF(score!$J502=25,"1",IF(score!$J502=50,"0",IF(score!$J502=75,"0",IF(score!$J502=100,"0"))))))</f>
        <v>0</v>
      </c>
      <c r="R502" t="str">
        <f>IF(score!$J502=".",".",IF(score!$J502=0,"0",IF(score!$J502=25,"0",IF(score!$J502=50,"1",IF(score!$J502=75,"0",IF(score!$J502=100,"0"))))))</f>
        <v>1</v>
      </c>
      <c r="S502" t="str">
        <f>IF(score!$J502=".",".",IF(score!$J502=0,"0",IF(score!$J502=25,"0",IF(score!$J502=50,"0",IF(score!$J502=75,"1",IF(score!$J502=100,"0"))))))</f>
        <v>0</v>
      </c>
      <c r="T502" t="str">
        <f>IF(score!$K502=".",".",IF(score!$K502=0,"1",IF(score!$K502=20,"0",IF(score!$K502=40,"0",IF(score!$K502=60,"0",IF(score!$K502=80,"0",IF(score!$K502=100,"0")))))))</f>
        <v>0</v>
      </c>
      <c r="U502" t="str">
        <f>IF(score!$K502=".",".",IF(score!$K502=0,"0",IF(score!$K502=20,"1",IF(score!$K502=40,"0",IF(score!$K502=60,"0",IF(score!$K502=80,"0",IF(score!$K502=100,"0")))))))</f>
        <v>0</v>
      </c>
      <c r="V502" t="str">
        <f>IF(score!$K502=".",".",IF(score!$K502=0,"0",IF(score!$K502=20,"0",IF(score!$K502=40,"1",IF(score!$K502=60,"0",IF(score!$K502=80,"0",IF(score!$K502=100,"0")))))))</f>
        <v>0</v>
      </c>
      <c r="W502" t="str">
        <f>IF(score!$K502=".",".",IF(score!$K502=0,"0",IF(score!$K502=20,"0",IF(score!$K502=40,"0",IF(score!$K502=60,"1",IF(score!$K502=80,"0",IF(score!$K502=100,"0")))))))</f>
        <v>0</v>
      </c>
      <c r="X502" t="str">
        <f>IF(score!$K502=".",".",IF(score!$K502=0,"0",IF(score!$K502=20,"0",IF(score!$K502=40,"0",IF(score!$K502=60,"0",IF(score!$K502=80,"1",IF(score!$K502=100,"0")))))))</f>
        <v>1</v>
      </c>
      <c r="Y502" t="str">
        <f>IF(score!$L502=".",".",IF(score!$L502=0,"1",IF(score!$L502=20,"0",IF(score!$L502=40,"0",IF(score!$L502=60,"0",IF(score!$L502=80,"0",IF(score!$L502=100,"0")))))))</f>
        <v>0</v>
      </c>
      <c r="Z502" t="str">
        <f>IF(score!$L502=".",".",IF(score!$L502=0,"0",IF(score!$L502=20,"1",IF(score!$L502=40,"0",IF(score!$L502=60,"0",IF(score!$L502=80,"0",IF(score!$L502=100,"0")))))))</f>
        <v>0</v>
      </c>
      <c r="AA502" t="str">
        <f>IF(score!$L502=".",".",IF(score!$L502=0,"0",IF(score!$L502=20,"0",IF(score!$L502=40,"1",IF(score!$L502=60,"0",IF(score!$L502=80,"0",IF(score!$L502=100,"0")))))))</f>
        <v>0</v>
      </c>
      <c r="AB502" t="str">
        <f>IF(score!$L502=".",".",IF(score!$L502=0,"0",IF(score!$L502=20,"0",IF(score!$L502=40,"0",IF(score!$L502=60,"1",IF(score!$L502=80,"0",IF(score!$L502=100,"0")))))))</f>
        <v>0</v>
      </c>
      <c r="AC502" t="str">
        <f>IF(score!$L502=".",".",IF(score!$L502=0,"0",IF(score!$L502=20,"0",IF(score!$L502=40,"0",IF(score!$L502=60,"0",IF(score!$L502=80,"1",IF(score!L502=100,"0")))))))</f>
        <v>1</v>
      </c>
      <c r="AD502" t="str">
        <f>IF(score!$M502=".",".",IF(score!$M502=0,"1",IF(score!$M502=20,"0",IF(score!$M502=40,"0",IF(score!$M502=60,"0",IF(score!$M502=80,"0",IF(score!$M502=100,"0")))))))</f>
        <v>0</v>
      </c>
      <c r="AE502" t="str">
        <f>IF(score!$M502=".",".",IF(score!$M502=0,"0",IF(score!$M502=20,"1",IF(score!$M502=40,"0",IF(score!$M502=60,"0",IF(score!$M502=80,"0",IF(score!$M502=100,"0")))))))</f>
        <v>0</v>
      </c>
      <c r="AF502" t="str">
        <f>IF(score!$M502=".",".",IF(score!$M502=0,"0",IF(score!$M502=20,"0",IF(score!$M502=40,"1",IF(score!$M502=60,"0",IF(score!$M502=80,"0",IF(score!$M502=100,"0")))))))</f>
        <v>0</v>
      </c>
      <c r="AG502" t="str">
        <f>IF(score!$M502=".",".",IF(score!$M502=0,"0",IF(score!$M502=20,"0",IF(score!$M502=40,"0",IF(score!$M502=60,"1",IF(score!$M502=80,"0",IF(score!$M502=100,"0")))))))</f>
        <v>0</v>
      </c>
      <c r="AH502" t="str">
        <f>IF(score!$M502=".",".",IF(score!$M502=0,"0",IF(score!$M502=20,"0",IF(score!$M502=40,"0",IF(score!$M502=60,"0",IF(score!$M502=80,"1",IF(score!$M502=100,"0")))))))</f>
        <v>0</v>
      </c>
      <c r="AI502" t="str">
        <f>IF(score!$N502=".",".",IF(score!$N502=0,"1",IF(score!$N502=25,"0",IF(score!$N502=50,"0",IF(score!$N502=75,"0",IF(score!$N502=100,"0"))))))</f>
        <v>0</v>
      </c>
      <c r="AJ502" t="str">
        <f>IF(score!$N502=".",".",IF(score!$N502=0,"0",IF(score!$N502=25,"1",IF(score!$N502=50,"0",IF(score!$N502=75,"0",IF(score!$N502=100,"0"))))))</f>
        <v>0</v>
      </c>
      <c r="AK502" t="str">
        <f>IF(score!$N502=".",".",IF(score!$N502=0,"0",IF(score!$N502=25,"0",IF(score!$N502=50,"1",IF(score!$N502=75,"0",IF(score!$N502=100,"0"))))))</f>
        <v>0</v>
      </c>
      <c r="AL502" t="str">
        <f>IF(score!$N502=".",".",IF(score!$N502=0,"0",IF(score!$N502=25,"0",IF(score!$N502=50,"0",IF(score!$N502=75,"1",IF(score!$N502=100,"0"))))))</f>
        <v>0</v>
      </c>
      <c r="AN502">
        <f t="shared" si="490"/>
        <v>0</v>
      </c>
      <c r="AO502">
        <f t="shared" si="491"/>
        <v>-5.5646100000000001</v>
      </c>
      <c r="AP502">
        <f t="shared" si="492"/>
        <v>0</v>
      </c>
      <c r="AQ502">
        <f t="shared" si="493"/>
        <v>0</v>
      </c>
      <c r="AR502">
        <f t="shared" si="494"/>
        <v>-7.2321600000000004</v>
      </c>
      <c r="AS502">
        <f t="shared" si="495"/>
        <v>0</v>
      </c>
      <c r="AT502">
        <f t="shared" si="496"/>
        <v>-6.24397</v>
      </c>
      <c r="AU502">
        <f t="shared" si="497"/>
        <v>0</v>
      </c>
      <c r="AV502">
        <f t="shared" si="498"/>
        <v>0</v>
      </c>
      <c r="AW502">
        <f t="shared" si="499"/>
        <v>0</v>
      </c>
      <c r="AX502">
        <f t="shared" si="500"/>
        <v>0</v>
      </c>
      <c r="AY502">
        <f t="shared" si="501"/>
        <v>0</v>
      </c>
      <c r="AZ502">
        <f t="shared" si="502"/>
        <v>0</v>
      </c>
      <c r="BA502">
        <f t="shared" si="503"/>
        <v>0</v>
      </c>
      <c r="BB502">
        <f t="shared" si="504"/>
        <v>-6.5052199999999996</v>
      </c>
      <c r="BC502">
        <f t="shared" si="505"/>
        <v>0</v>
      </c>
      <c r="BD502">
        <f t="shared" si="506"/>
        <v>0</v>
      </c>
      <c r="BE502">
        <f t="shared" si="507"/>
        <v>0</v>
      </c>
      <c r="BF502">
        <f t="shared" si="508"/>
        <v>0</v>
      </c>
      <c r="BG502">
        <f t="shared" si="509"/>
        <v>0</v>
      </c>
      <c r="BH502">
        <f t="shared" si="510"/>
        <v>0.66513999999999995</v>
      </c>
      <c r="BI502">
        <f t="shared" si="511"/>
        <v>0</v>
      </c>
      <c r="BJ502">
        <f t="shared" si="512"/>
        <v>0</v>
      </c>
      <c r="BK502">
        <f t="shared" si="513"/>
        <v>0</v>
      </c>
      <c r="BL502">
        <f t="shared" si="514"/>
        <v>0</v>
      </c>
      <c r="BM502">
        <f t="shared" si="515"/>
        <v>-0.42251</v>
      </c>
      <c r="BN502">
        <f t="shared" si="516"/>
        <v>0</v>
      </c>
      <c r="BO502">
        <f t="shared" si="517"/>
        <v>0</v>
      </c>
      <c r="BP502">
        <f t="shared" si="518"/>
        <v>0</v>
      </c>
      <c r="BQ502">
        <f t="shared" si="519"/>
        <v>0</v>
      </c>
      <c r="BR502">
        <f t="shared" si="520"/>
        <v>0</v>
      </c>
      <c r="BS502">
        <f t="shared" si="521"/>
        <v>0</v>
      </c>
      <c r="BT502">
        <f t="shared" si="522"/>
        <v>0</v>
      </c>
      <c r="BU502">
        <f t="shared" si="523"/>
        <v>0</v>
      </c>
      <c r="BV502">
        <f t="shared" si="524"/>
        <v>0</v>
      </c>
      <c r="BX502">
        <f t="shared" si="525"/>
        <v>0</v>
      </c>
      <c r="BY502">
        <f t="shared" si="526"/>
        <v>-0.16891</v>
      </c>
      <c r="BZ502">
        <f t="shared" si="527"/>
        <v>0</v>
      </c>
      <c r="CA502">
        <f t="shared" si="528"/>
        <v>0</v>
      </c>
      <c r="CB502">
        <f t="shared" si="529"/>
        <v>3.9311500000000001</v>
      </c>
      <c r="CC502">
        <f t="shared" si="530"/>
        <v>0</v>
      </c>
      <c r="CD502">
        <f t="shared" si="531"/>
        <v>2.68282</v>
      </c>
      <c r="CE502">
        <f t="shared" si="532"/>
        <v>0</v>
      </c>
      <c r="CF502">
        <f t="shared" si="533"/>
        <v>0</v>
      </c>
      <c r="CG502">
        <f t="shared" si="534"/>
        <v>0</v>
      </c>
      <c r="CH502">
        <f t="shared" si="535"/>
        <v>0</v>
      </c>
      <c r="CI502">
        <f t="shared" si="536"/>
        <v>0</v>
      </c>
      <c r="CJ502">
        <f t="shared" si="537"/>
        <v>0</v>
      </c>
      <c r="CK502">
        <f t="shared" si="538"/>
        <v>0</v>
      </c>
      <c r="CL502">
        <f t="shared" si="539"/>
        <v>1.4938400000000001</v>
      </c>
      <c r="CM502">
        <f t="shared" si="540"/>
        <v>0</v>
      </c>
      <c r="CN502">
        <f t="shared" si="541"/>
        <v>0</v>
      </c>
      <c r="CO502">
        <f t="shared" si="542"/>
        <v>0</v>
      </c>
      <c r="CP502">
        <f t="shared" si="543"/>
        <v>0</v>
      </c>
      <c r="CQ502">
        <f t="shared" si="544"/>
        <v>0</v>
      </c>
      <c r="CR502">
        <f t="shared" si="545"/>
        <v>-1.9494899999999999</v>
      </c>
      <c r="CS502">
        <f t="shared" si="546"/>
        <v>0</v>
      </c>
      <c r="CT502">
        <f t="shared" si="547"/>
        <v>0</v>
      </c>
      <c r="CU502">
        <f t="shared" si="548"/>
        <v>0</v>
      </c>
      <c r="CV502">
        <f t="shared" si="549"/>
        <v>0</v>
      </c>
      <c r="CW502">
        <f t="shared" si="550"/>
        <v>-0.92057</v>
      </c>
      <c r="CX502">
        <f t="shared" si="551"/>
        <v>0</v>
      </c>
      <c r="CY502">
        <f t="shared" si="552"/>
        <v>0</v>
      </c>
      <c r="CZ502">
        <f t="shared" si="553"/>
        <v>0</v>
      </c>
      <c r="DA502">
        <f t="shared" si="554"/>
        <v>0</v>
      </c>
      <c r="DB502">
        <f t="shared" si="555"/>
        <v>0</v>
      </c>
      <c r="DC502">
        <f t="shared" si="556"/>
        <v>0</v>
      </c>
      <c r="DD502">
        <f t="shared" si="557"/>
        <v>0</v>
      </c>
      <c r="DE502">
        <f t="shared" si="558"/>
        <v>0</v>
      </c>
      <c r="DF502">
        <f t="shared" si="559"/>
        <v>0</v>
      </c>
    </row>
    <row r="503" spans="1:110" x14ac:dyDescent="0.25">
      <c r="A503" s="4">
        <f>raw!$A503:$A503</f>
        <v>43361</v>
      </c>
      <c r="B503" s="6" t="str">
        <f>raw!$B503:$B503</f>
        <v>0012-0060</v>
      </c>
      <c r="D503" t="str">
        <f>IF(score!$C503=".",".",IF(score!$C503=0,"1",IF(score!$C503=25,"0",IF(score!$C503=50,"0",IF(score!$C503=75,"0",IF(score!$C503=100,"0"))))))</f>
        <v>0</v>
      </c>
      <c r="E503" t="str">
        <f>IF(score!$C503=".",".",IF(score!$C503=0,"0",IF(score!$C503=25,"1",IF(score!$C503=50,"0",IF(score!$C503=75,"0",IF(score!$C503=100,"0"))))))</f>
        <v>0</v>
      </c>
      <c r="F503" t="str">
        <f>IF(score!$C503=".",".",IF(score!$C503=0,"0",IF(score!$C503=25,"0",IF(score!$C503=50,"1",IF(score!$C503=75,"0",IF(score!$C503=100,"0"))))))</f>
        <v>1</v>
      </c>
      <c r="G503" t="str">
        <f>IF(score!$C503=".",".",IF(score!$C503=0,"0",IF(score!$C503=25,"0",IF(score!$C503=50,"0",IF(score!$C503=75,"1",IF(score!$C503=100,"0"))))))</f>
        <v>0</v>
      </c>
      <c r="H503" t="str">
        <f>IF(score!$D503=".",".",IF(score!$D503=0,"1",IF(score!$D503=50,"0",IF(score!$D503=100,"0"))))</f>
        <v>1</v>
      </c>
      <c r="I503" t="str">
        <f>IF(score!$D503=".",".",IF(score!$D503=0,"0",IF(score!$D503=50,"1",IF(score!$D503=100,"0"))))</f>
        <v>0</v>
      </c>
      <c r="J503" t="str">
        <f>IF(score!$E503=".",".",IF(score!$E503=0,"1",IF(score!$E503=50,"0",IF(score!$E503=100,"0"))))</f>
        <v>1</v>
      </c>
      <c r="K503" t="str">
        <f>IF(score!$E503=".",".",IF(score!$E503=0,"0",IF(score!$E503=50,"1",IF(score!$E503=100,"0"))))</f>
        <v>0</v>
      </c>
      <c r="L503" t="str">
        <f>IF(score!$F503=".",".",IF(score!$F503=0,"1",IF(score!$F503=100,"0")))</f>
        <v>0</v>
      </c>
      <c r="M503" t="str">
        <f>IF(score!$G503=".",".",IF(score!$G503=0,"1",IF(score!$G503=100,"0")))</f>
        <v>0</v>
      </c>
      <c r="N503" t="str">
        <f>IF(score!$H503=".",".",IF(score!$H503=0,"1",IF(score!$H503=100,"0")))</f>
        <v>0</v>
      </c>
      <c r="O503" t="str">
        <f>IF(score!$I503=".",".",IF(score!$I503=0,"1",IF(score!$I503=50,"0",IF(score!$I503=100,"0"))))</f>
        <v>0</v>
      </c>
      <c r="P503" t="str">
        <f>IF(score!$J503=".",".",IF(score!$J503=0,"1",IF(score!$J503=25,"0",IF(score!$J503=50,"0",IF(score!$J503=75,"0",IF(score!$J503=100,"0"))))))</f>
        <v>0</v>
      </c>
      <c r="Q503" t="str">
        <f>IF(score!$J503=".",".",IF(score!$J503=0,"0",IF(score!$J503=25,"1",IF(score!$J503=50,"0",IF(score!$J503=75,"0",IF(score!$J503=100,"0"))))))</f>
        <v>0</v>
      </c>
      <c r="R503" t="str">
        <f>IF(score!$J503=".",".",IF(score!$J503=0,"0",IF(score!$J503=25,"0",IF(score!$J503=50,"1",IF(score!$J503=75,"0",IF(score!$J503=100,"0"))))))</f>
        <v>0</v>
      </c>
      <c r="S503" t="str">
        <f>IF(score!$J503=".",".",IF(score!$J503=0,"0",IF(score!$J503=25,"0",IF(score!$J503=50,"0",IF(score!$J503=75,"1",IF(score!$J503=100,"0"))))))</f>
        <v>0</v>
      </c>
      <c r="T503" t="str">
        <f>IF(score!$K503=".",".",IF(score!$K503=0,"1",IF(score!$K503=20,"0",IF(score!$K503=40,"0",IF(score!$K503=60,"0",IF(score!$K503=80,"0",IF(score!$K503=100,"0")))))))</f>
        <v>0</v>
      </c>
      <c r="U503" t="str">
        <f>IF(score!$K503=".",".",IF(score!$K503=0,"0",IF(score!$K503=20,"1",IF(score!$K503=40,"0",IF(score!$K503=60,"0",IF(score!$K503=80,"0",IF(score!$K503=100,"0")))))))</f>
        <v>0</v>
      </c>
      <c r="V503" t="str">
        <f>IF(score!$K503=".",".",IF(score!$K503=0,"0",IF(score!$K503=20,"0",IF(score!$K503=40,"1",IF(score!$K503=60,"0",IF(score!$K503=80,"0",IF(score!$K503=100,"0")))))))</f>
        <v>0</v>
      </c>
      <c r="W503" t="str">
        <f>IF(score!$K503=".",".",IF(score!$K503=0,"0",IF(score!$K503=20,"0",IF(score!$K503=40,"0",IF(score!$K503=60,"1",IF(score!$K503=80,"0",IF(score!$K503=100,"0")))))))</f>
        <v>0</v>
      </c>
      <c r="X503" t="str">
        <f>IF(score!$K503=".",".",IF(score!$K503=0,"0",IF(score!$K503=20,"0",IF(score!$K503=40,"0",IF(score!$K503=60,"0",IF(score!$K503=80,"1",IF(score!$K503=100,"0")))))))</f>
        <v>1</v>
      </c>
      <c r="Y503" t="str">
        <f>IF(score!$L503=".",".",IF(score!$L503=0,"1",IF(score!$L503=20,"0",IF(score!$L503=40,"0",IF(score!$L503=60,"0",IF(score!$L503=80,"0",IF(score!$L503=100,"0")))))))</f>
        <v>0</v>
      </c>
      <c r="Z503" t="str">
        <f>IF(score!$L503=".",".",IF(score!$L503=0,"0",IF(score!$L503=20,"1",IF(score!$L503=40,"0",IF(score!$L503=60,"0",IF(score!$L503=80,"0",IF(score!$L503=100,"0")))))))</f>
        <v>0</v>
      </c>
      <c r="AA503" t="str">
        <f>IF(score!$L503=".",".",IF(score!$L503=0,"0",IF(score!$L503=20,"0",IF(score!$L503=40,"1",IF(score!$L503=60,"0",IF(score!$L503=80,"0",IF(score!$L503=100,"0")))))))</f>
        <v>1</v>
      </c>
      <c r="AB503" t="str">
        <f>IF(score!$L503=".",".",IF(score!$L503=0,"0",IF(score!$L503=20,"0",IF(score!$L503=40,"0",IF(score!$L503=60,"1",IF(score!$L503=80,"0",IF(score!$L503=100,"0")))))))</f>
        <v>0</v>
      </c>
      <c r="AC503" t="str">
        <f>IF(score!$L503=".",".",IF(score!$L503=0,"0",IF(score!$L503=20,"0",IF(score!$L503=40,"0",IF(score!$L503=60,"0",IF(score!$L503=80,"1",IF(score!L503=100,"0")))))))</f>
        <v>0</v>
      </c>
      <c r="AD503" t="str">
        <f>IF(score!$M503=".",".",IF(score!$M503=0,"1",IF(score!$M503=20,"0",IF(score!$M503=40,"0",IF(score!$M503=60,"0",IF(score!$M503=80,"0",IF(score!$M503=100,"0")))))))</f>
        <v>0</v>
      </c>
      <c r="AE503" t="str">
        <f>IF(score!$M503=".",".",IF(score!$M503=0,"0",IF(score!$M503=20,"1",IF(score!$M503=40,"0",IF(score!$M503=60,"0",IF(score!$M503=80,"0",IF(score!$M503=100,"0")))))))</f>
        <v>0</v>
      </c>
      <c r="AF503" t="str">
        <f>IF(score!$M503=".",".",IF(score!$M503=0,"0",IF(score!$M503=20,"0",IF(score!$M503=40,"1",IF(score!$M503=60,"0",IF(score!$M503=80,"0",IF(score!$M503=100,"0")))))))</f>
        <v>0</v>
      </c>
      <c r="AG503" t="str">
        <f>IF(score!$M503=".",".",IF(score!$M503=0,"0",IF(score!$M503=20,"0",IF(score!$M503=40,"0",IF(score!$M503=60,"1",IF(score!$M503=80,"0",IF(score!$M503=100,"0")))))))</f>
        <v>0</v>
      </c>
      <c r="AH503" t="str">
        <f>IF(score!$M503=".",".",IF(score!$M503=0,"0",IF(score!$M503=20,"0",IF(score!$M503=40,"0",IF(score!$M503=60,"0",IF(score!$M503=80,"1",IF(score!$M503=100,"0")))))))</f>
        <v>0</v>
      </c>
      <c r="AI503" t="str">
        <f>IF(score!$N503=".",".",IF(score!$N503=0,"1",IF(score!$N503=25,"0",IF(score!$N503=50,"0",IF(score!$N503=75,"0",IF(score!$N503=100,"0"))))))</f>
        <v>0</v>
      </c>
      <c r="AJ503" t="str">
        <f>IF(score!$N503=".",".",IF(score!$N503=0,"0",IF(score!$N503=25,"1",IF(score!$N503=50,"0",IF(score!$N503=75,"0",IF(score!$N503=100,"0"))))))</f>
        <v>0</v>
      </c>
      <c r="AK503" t="str">
        <f>IF(score!$N503=".",".",IF(score!$N503=0,"0",IF(score!$N503=25,"0",IF(score!$N503=50,"1",IF(score!$N503=75,"0",IF(score!$N503=100,"0"))))))</f>
        <v>0</v>
      </c>
      <c r="AL503" t="str">
        <f>IF(score!$N503=".",".",IF(score!$N503=0,"0",IF(score!$N503=25,"0",IF(score!$N503=50,"0",IF(score!$N503=75,"1",IF(score!$N503=100,"0"))))))</f>
        <v>1</v>
      </c>
      <c r="AN503">
        <f t="shared" si="490"/>
        <v>0</v>
      </c>
      <c r="AO503">
        <f t="shared" si="491"/>
        <v>0</v>
      </c>
      <c r="AP503">
        <f t="shared" si="492"/>
        <v>-3.0239600000000002</v>
      </c>
      <c r="AQ503">
        <f t="shared" si="493"/>
        <v>0</v>
      </c>
      <c r="AR503">
        <f t="shared" si="494"/>
        <v>-7.2321600000000004</v>
      </c>
      <c r="AS503">
        <f t="shared" si="495"/>
        <v>0</v>
      </c>
      <c r="AT503">
        <f t="shared" si="496"/>
        <v>-6.24397</v>
      </c>
      <c r="AU503">
        <f t="shared" si="497"/>
        <v>0</v>
      </c>
      <c r="AV503">
        <f t="shared" si="498"/>
        <v>0</v>
      </c>
      <c r="AW503">
        <f t="shared" si="499"/>
        <v>0</v>
      </c>
      <c r="AX503">
        <f t="shared" si="500"/>
        <v>0</v>
      </c>
      <c r="AY503">
        <f t="shared" si="501"/>
        <v>0</v>
      </c>
      <c r="AZ503">
        <f t="shared" si="502"/>
        <v>0</v>
      </c>
      <c r="BA503">
        <f t="shared" si="503"/>
        <v>0</v>
      </c>
      <c r="BB503">
        <f t="shared" si="504"/>
        <v>0</v>
      </c>
      <c r="BC503">
        <f t="shared" si="505"/>
        <v>0</v>
      </c>
      <c r="BD503">
        <f t="shared" si="506"/>
        <v>0</v>
      </c>
      <c r="BE503">
        <f t="shared" si="507"/>
        <v>0</v>
      </c>
      <c r="BF503">
        <f t="shared" si="508"/>
        <v>0</v>
      </c>
      <c r="BG503">
        <f t="shared" si="509"/>
        <v>0</v>
      </c>
      <c r="BH503">
        <f t="shared" si="510"/>
        <v>0.66513999999999995</v>
      </c>
      <c r="BI503">
        <f t="shared" si="511"/>
        <v>0</v>
      </c>
      <c r="BJ503">
        <f t="shared" si="512"/>
        <v>0</v>
      </c>
      <c r="BK503">
        <f t="shared" si="513"/>
        <v>-1.6185</v>
      </c>
      <c r="BL503">
        <f t="shared" si="514"/>
        <v>0</v>
      </c>
      <c r="BM503">
        <f t="shared" si="515"/>
        <v>0</v>
      </c>
      <c r="BN503">
        <f t="shared" si="516"/>
        <v>0</v>
      </c>
      <c r="BO503">
        <f t="shared" si="517"/>
        <v>0</v>
      </c>
      <c r="BP503">
        <f t="shared" si="518"/>
        <v>0</v>
      </c>
      <c r="BQ503">
        <f t="shared" si="519"/>
        <v>0</v>
      </c>
      <c r="BR503">
        <f t="shared" si="520"/>
        <v>0</v>
      </c>
      <c r="BS503">
        <f t="shared" si="521"/>
        <v>0</v>
      </c>
      <c r="BT503">
        <f t="shared" si="522"/>
        <v>0</v>
      </c>
      <c r="BU503">
        <f t="shared" si="523"/>
        <v>0</v>
      </c>
      <c r="BV503">
        <f t="shared" si="524"/>
        <v>0.11038000000000001</v>
      </c>
      <c r="BX503">
        <f t="shared" si="525"/>
        <v>0</v>
      </c>
      <c r="BY503">
        <f t="shared" si="526"/>
        <v>0</v>
      </c>
      <c r="BZ503">
        <f t="shared" si="527"/>
        <v>3.4819999999999997E-2</v>
      </c>
      <c r="CA503">
        <f t="shared" si="528"/>
        <v>0</v>
      </c>
      <c r="CB503">
        <f t="shared" si="529"/>
        <v>3.9311500000000001</v>
      </c>
      <c r="CC503">
        <f t="shared" si="530"/>
        <v>0</v>
      </c>
      <c r="CD503">
        <f t="shared" si="531"/>
        <v>2.68282</v>
      </c>
      <c r="CE503">
        <f t="shared" si="532"/>
        <v>0</v>
      </c>
      <c r="CF503">
        <f t="shared" si="533"/>
        <v>0</v>
      </c>
      <c r="CG503">
        <f t="shared" si="534"/>
        <v>0</v>
      </c>
      <c r="CH503">
        <f t="shared" si="535"/>
        <v>0</v>
      </c>
      <c r="CI503">
        <f t="shared" si="536"/>
        <v>0</v>
      </c>
      <c r="CJ503">
        <f t="shared" si="537"/>
        <v>0</v>
      </c>
      <c r="CK503">
        <f t="shared" si="538"/>
        <v>0</v>
      </c>
      <c r="CL503">
        <f t="shared" si="539"/>
        <v>0</v>
      </c>
      <c r="CM503">
        <f t="shared" si="540"/>
        <v>0</v>
      </c>
      <c r="CN503">
        <f t="shared" si="541"/>
        <v>0</v>
      </c>
      <c r="CO503">
        <f t="shared" si="542"/>
        <v>0</v>
      </c>
      <c r="CP503">
        <f t="shared" si="543"/>
        <v>0</v>
      </c>
      <c r="CQ503">
        <f t="shared" si="544"/>
        <v>0</v>
      </c>
      <c r="CR503">
        <f t="shared" si="545"/>
        <v>-1.9494899999999999</v>
      </c>
      <c r="CS503">
        <f t="shared" si="546"/>
        <v>0</v>
      </c>
      <c r="CT503">
        <f t="shared" si="547"/>
        <v>0</v>
      </c>
      <c r="CU503">
        <f t="shared" si="548"/>
        <v>-3.2980499999999999</v>
      </c>
      <c r="CV503">
        <f t="shared" si="549"/>
        <v>0</v>
      </c>
      <c r="CW503">
        <f t="shared" si="550"/>
        <v>0</v>
      </c>
      <c r="CX503">
        <f t="shared" si="551"/>
        <v>0</v>
      </c>
      <c r="CY503">
        <f t="shared" si="552"/>
        <v>0</v>
      </c>
      <c r="CZ503">
        <f t="shared" si="553"/>
        <v>0</v>
      </c>
      <c r="DA503">
        <f t="shared" si="554"/>
        <v>0</v>
      </c>
      <c r="DB503">
        <f t="shared" si="555"/>
        <v>0</v>
      </c>
      <c r="DC503">
        <f t="shared" si="556"/>
        <v>0</v>
      </c>
      <c r="DD503">
        <f t="shared" si="557"/>
        <v>0</v>
      </c>
      <c r="DE503">
        <f t="shared" si="558"/>
        <v>0</v>
      </c>
      <c r="DF503">
        <f t="shared" si="559"/>
        <v>-3.13896</v>
      </c>
    </row>
    <row r="504" spans="1:110" x14ac:dyDescent="0.25">
      <c r="A504" s="4">
        <f>raw!$A504:$A504</f>
        <v>43361</v>
      </c>
      <c r="B504" s="6" t="str">
        <f>raw!$B504:$B504</f>
        <v>0012-0061</v>
      </c>
      <c r="D504" t="str">
        <f>IF(score!$C504=".",".",IF(score!$C504=0,"1",IF(score!$C504=25,"0",IF(score!$C504=50,"0",IF(score!$C504=75,"0",IF(score!$C504=100,"0"))))))</f>
        <v>0</v>
      </c>
      <c r="E504" t="str">
        <f>IF(score!$C504=".",".",IF(score!$C504=0,"0",IF(score!$C504=25,"1",IF(score!$C504=50,"0",IF(score!$C504=75,"0",IF(score!$C504=100,"0"))))))</f>
        <v>0</v>
      </c>
      <c r="F504" t="str">
        <f>IF(score!$C504=".",".",IF(score!$C504=0,"0",IF(score!$C504=25,"0",IF(score!$C504=50,"1",IF(score!$C504=75,"0",IF(score!$C504=100,"0"))))))</f>
        <v>1</v>
      </c>
      <c r="G504" t="str">
        <f>IF(score!$C504=".",".",IF(score!$C504=0,"0",IF(score!$C504=25,"0",IF(score!$C504=50,"0",IF(score!$C504=75,"1",IF(score!$C504=100,"0"))))))</f>
        <v>0</v>
      </c>
      <c r="H504" t="str">
        <f>IF(score!$D504=".",".",IF(score!$D504=0,"1",IF(score!$D504=50,"0",IF(score!$D504=100,"0"))))</f>
        <v>0</v>
      </c>
      <c r="I504" t="str">
        <f>IF(score!$D504=".",".",IF(score!$D504=0,"0",IF(score!$D504=50,"1",IF(score!$D504=100,"0"))))</f>
        <v>0</v>
      </c>
      <c r="J504" t="str">
        <f>IF(score!$E504=".",".",IF(score!$E504=0,"1",IF(score!$E504=50,"0",IF(score!$E504=100,"0"))))</f>
        <v>0</v>
      </c>
      <c r="K504" t="str">
        <f>IF(score!$E504=".",".",IF(score!$E504=0,"0",IF(score!$E504=50,"1",IF(score!$E504=100,"0"))))</f>
        <v>0</v>
      </c>
      <c r="L504" t="str">
        <f>IF(score!$F504=".",".",IF(score!$F504=0,"1",IF(score!$F504=100,"0")))</f>
        <v>0</v>
      </c>
      <c r="M504" t="str">
        <f>IF(score!$G504=".",".",IF(score!$G504=0,"1",IF(score!$G504=100,"0")))</f>
        <v>0</v>
      </c>
      <c r="N504" t="str">
        <f>IF(score!$H504=".",".",IF(score!$H504=0,"1",IF(score!$H504=100,"0")))</f>
        <v>0</v>
      </c>
      <c r="O504" t="str">
        <f>IF(score!$I504=".",".",IF(score!$I504=0,"1",IF(score!$I504=50,"0",IF(score!$I504=100,"0"))))</f>
        <v>0</v>
      </c>
      <c r="P504" t="str">
        <f>IF(score!$J504=".",".",IF(score!$J504=0,"1",IF(score!$J504=25,"0",IF(score!$J504=50,"0",IF(score!$J504=75,"0",IF(score!$J504=100,"0"))))))</f>
        <v>0</v>
      </c>
      <c r="Q504" t="str">
        <f>IF(score!$J504=".",".",IF(score!$J504=0,"0",IF(score!$J504=25,"1",IF(score!$J504=50,"0",IF(score!$J504=75,"0",IF(score!$J504=100,"0"))))))</f>
        <v>0</v>
      </c>
      <c r="R504" t="str">
        <f>IF(score!$J504=".",".",IF(score!$J504=0,"0",IF(score!$J504=25,"0",IF(score!$J504=50,"1",IF(score!$J504=75,"0",IF(score!$J504=100,"0"))))))</f>
        <v>0</v>
      </c>
      <c r="S504" t="str">
        <f>IF(score!$J504=".",".",IF(score!$J504=0,"0",IF(score!$J504=25,"0",IF(score!$J504=50,"0",IF(score!$J504=75,"1",IF(score!$J504=100,"0"))))))</f>
        <v>0</v>
      </c>
      <c r="T504" t="str">
        <f>IF(score!$K504=".",".",IF(score!$K504=0,"1",IF(score!$K504=20,"0",IF(score!$K504=40,"0",IF(score!$K504=60,"0",IF(score!$K504=80,"0",IF(score!$K504=100,"0")))))))</f>
        <v>0</v>
      </c>
      <c r="U504" t="str">
        <f>IF(score!$K504=".",".",IF(score!$K504=0,"0",IF(score!$K504=20,"1",IF(score!$K504=40,"0",IF(score!$K504=60,"0",IF(score!$K504=80,"0",IF(score!$K504=100,"0")))))))</f>
        <v>0</v>
      </c>
      <c r="V504" t="str">
        <f>IF(score!$K504=".",".",IF(score!$K504=0,"0",IF(score!$K504=20,"0",IF(score!$K504=40,"1",IF(score!$K504=60,"0",IF(score!$K504=80,"0",IF(score!$K504=100,"0")))))))</f>
        <v>0</v>
      </c>
      <c r="W504" t="str">
        <f>IF(score!$K504=".",".",IF(score!$K504=0,"0",IF(score!$K504=20,"0",IF(score!$K504=40,"0",IF(score!$K504=60,"1",IF(score!$K504=80,"0",IF(score!$K504=100,"0")))))))</f>
        <v>1</v>
      </c>
      <c r="X504" t="str">
        <f>IF(score!$K504=".",".",IF(score!$K504=0,"0",IF(score!$K504=20,"0",IF(score!$K504=40,"0",IF(score!$K504=60,"0",IF(score!$K504=80,"1",IF(score!$K504=100,"0")))))))</f>
        <v>0</v>
      </c>
      <c r="Y504" t="str">
        <f>IF(score!$L504=".",".",IF(score!$L504=0,"1",IF(score!$L504=20,"0",IF(score!$L504=40,"0",IF(score!$L504=60,"0",IF(score!$L504=80,"0",IF(score!$L504=100,"0")))))))</f>
        <v>0</v>
      </c>
      <c r="Z504" t="str">
        <f>IF(score!$L504=".",".",IF(score!$L504=0,"0",IF(score!$L504=20,"1",IF(score!$L504=40,"0",IF(score!$L504=60,"0",IF(score!$L504=80,"0",IF(score!$L504=100,"0")))))))</f>
        <v>0</v>
      </c>
      <c r="AA504" t="str">
        <f>IF(score!$L504=".",".",IF(score!$L504=0,"0",IF(score!$L504=20,"0",IF(score!$L504=40,"1",IF(score!$L504=60,"0",IF(score!$L504=80,"0",IF(score!$L504=100,"0")))))))</f>
        <v>0</v>
      </c>
      <c r="AB504" t="str">
        <f>IF(score!$L504=".",".",IF(score!$L504=0,"0",IF(score!$L504=20,"0",IF(score!$L504=40,"0",IF(score!$L504=60,"1",IF(score!$L504=80,"0",IF(score!$L504=100,"0")))))))</f>
        <v>1</v>
      </c>
      <c r="AC504" t="str">
        <f>IF(score!$L504=".",".",IF(score!$L504=0,"0",IF(score!$L504=20,"0",IF(score!$L504=40,"0",IF(score!$L504=60,"0",IF(score!$L504=80,"1",IF(score!L504=100,"0")))))))</f>
        <v>0</v>
      </c>
      <c r="AD504" t="str">
        <f>IF(score!$M504=".",".",IF(score!$M504=0,"1",IF(score!$M504=20,"0",IF(score!$M504=40,"0",IF(score!$M504=60,"0",IF(score!$M504=80,"0",IF(score!$M504=100,"0")))))))</f>
        <v>0</v>
      </c>
      <c r="AE504" t="str">
        <f>IF(score!$M504=".",".",IF(score!$M504=0,"0",IF(score!$M504=20,"1",IF(score!$M504=40,"0",IF(score!$M504=60,"0",IF(score!$M504=80,"0",IF(score!$M504=100,"0")))))))</f>
        <v>0</v>
      </c>
      <c r="AF504" t="str">
        <f>IF(score!$M504=".",".",IF(score!$M504=0,"0",IF(score!$M504=20,"0",IF(score!$M504=40,"1",IF(score!$M504=60,"0",IF(score!$M504=80,"0",IF(score!$M504=100,"0")))))))</f>
        <v>0</v>
      </c>
      <c r="AG504" t="str">
        <f>IF(score!$M504=".",".",IF(score!$M504=0,"0",IF(score!$M504=20,"0",IF(score!$M504=40,"0",IF(score!$M504=60,"1",IF(score!$M504=80,"0",IF(score!$M504=100,"0")))))))</f>
        <v>1</v>
      </c>
      <c r="AH504" t="str">
        <f>IF(score!$M504=".",".",IF(score!$M504=0,"0",IF(score!$M504=20,"0",IF(score!$M504=40,"0",IF(score!$M504=60,"0",IF(score!$M504=80,"1",IF(score!$M504=100,"0")))))))</f>
        <v>0</v>
      </c>
      <c r="AI504" t="str">
        <f>IF(score!$N504=".",".",IF(score!$N504=0,"1",IF(score!$N504=25,"0",IF(score!$N504=50,"0",IF(score!$N504=75,"0",IF(score!$N504=100,"0"))))))</f>
        <v>0</v>
      </c>
      <c r="AJ504" t="str">
        <f>IF(score!$N504=".",".",IF(score!$N504=0,"0",IF(score!$N504=25,"1",IF(score!$N504=50,"0",IF(score!$N504=75,"0",IF(score!$N504=100,"0"))))))</f>
        <v>0</v>
      </c>
      <c r="AK504" t="str">
        <f>IF(score!$N504=".",".",IF(score!$N504=0,"0",IF(score!$N504=25,"0",IF(score!$N504=50,"1",IF(score!$N504=75,"0",IF(score!$N504=100,"0"))))))</f>
        <v>0</v>
      </c>
      <c r="AL504" t="str">
        <f>IF(score!$N504=".",".",IF(score!$N504=0,"0",IF(score!$N504=25,"0",IF(score!$N504=50,"0",IF(score!$N504=75,"1",IF(score!$N504=100,"0"))))))</f>
        <v>0</v>
      </c>
      <c r="AN504">
        <f t="shared" si="490"/>
        <v>0</v>
      </c>
      <c r="AO504">
        <f t="shared" si="491"/>
        <v>0</v>
      </c>
      <c r="AP504">
        <f t="shared" si="492"/>
        <v>-3.0239600000000002</v>
      </c>
      <c r="AQ504">
        <f t="shared" si="493"/>
        <v>0</v>
      </c>
      <c r="AR504">
        <f t="shared" si="494"/>
        <v>0</v>
      </c>
      <c r="AS504">
        <f t="shared" si="495"/>
        <v>0</v>
      </c>
      <c r="AT504">
        <f t="shared" si="496"/>
        <v>0</v>
      </c>
      <c r="AU504">
        <f t="shared" si="497"/>
        <v>0</v>
      </c>
      <c r="AV504">
        <f t="shared" si="498"/>
        <v>0</v>
      </c>
      <c r="AW504">
        <f t="shared" si="499"/>
        <v>0</v>
      </c>
      <c r="AX504">
        <f t="shared" si="500"/>
        <v>0</v>
      </c>
      <c r="AY504">
        <f t="shared" si="501"/>
        <v>0</v>
      </c>
      <c r="AZ504">
        <f t="shared" si="502"/>
        <v>0</v>
      </c>
      <c r="BA504">
        <f t="shared" si="503"/>
        <v>0</v>
      </c>
      <c r="BB504">
        <f t="shared" si="504"/>
        <v>0</v>
      </c>
      <c r="BC504">
        <f t="shared" si="505"/>
        <v>0</v>
      </c>
      <c r="BD504">
        <f t="shared" si="506"/>
        <v>0</v>
      </c>
      <c r="BE504">
        <f t="shared" si="507"/>
        <v>0</v>
      </c>
      <c r="BF504">
        <f t="shared" si="508"/>
        <v>0</v>
      </c>
      <c r="BG504">
        <f t="shared" si="509"/>
        <v>1.3668899999999999</v>
      </c>
      <c r="BH504">
        <f t="shared" si="510"/>
        <v>0</v>
      </c>
      <c r="BI504">
        <f t="shared" si="511"/>
        <v>0</v>
      </c>
      <c r="BJ504">
        <f t="shared" si="512"/>
        <v>0</v>
      </c>
      <c r="BK504">
        <f t="shared" si="513"/>
        <v>0</v>
      </c>
      <c r="BL504">
        <f t="shared" si="514"/>
        <v>-1.1438699999999999</v>
      </c>
      <c r="BM504">
        <f t="shared" si="515"/>
        <v>0</v>
      </c>
      <c r="BN504">
        <f t="shared" si="516"/>
        <v>0</v>
      </c>
      <c r="BO504">
        <f t="shared" si="517"/>
        <v>0</v>
      </c>
      <c r="BP504">
        <f t="shared" si="518"/>
        <v>0</v>
      </c>
      <c r="BQ504">
        <f t="shared" si="519"/>
        <v>1.28044</v>
      </c>
      <c r="BR504">
        <f t="shared" si="520"/>
        <v>0</v>
      </c>
      <c r="BS504">
        <f t="shared" si="521"/>
        <v>0</v>
      </c>
      <c r="BT504">
        <f t="shared" si="522"/>
        <v>0</v>
      </c>
      <c r="BU504">
        <f t="shared" si="523"/>
        <v>0</v>
      </c>
      <c r="BV504">
        <f t="shared" si="524"/>
        <v>0</v>
      </c>
      <c r="BX504">
        <f t="shared" si="525"/>
        <v>0</v>
      </c>
      <c r="BY504">
        <f t="shared" si="526"/>
        <v>0</v>
      </c>
      <c r="BZ504">
        <f t="shared" si="527"/>
        <v>3.4819999999999997E-2</v>
      </c>
      <c r="CA504">
        <f t="shared" si="528"/>
        <v>0</v>
      </c>
      <c r="CB504">
        <f t="shared" si="529"/>
        <v>0</v>
      </c>
      <c r="CC504">
        <f t="shared" si="530"/>
        <v>0</v>
      </c>
      <c r="CD504">
        <f t="shared" si="531"/>
        <v>0</v>
      </c>
      <c r="CE504">
        <f t="shared" si="532"/>
        <v>0</v>
      </c>
      <c r="CF504">
        <f t="shared" si="533"/>
        <v>0</v>
      </c>
      <c r="CG504">
        <f t="shared" si="534"/>
        <v>0</v>
      </c>
      <c r="CH504">
        <f t="shared" si="535"/>
        <v>0</v>
      </c>
      <c r="CI504">
        <f t="shared" si="536"/>
        <v>0</v>
      </c>
      <c r="CJ504">
        <f t="shared" si="537"/>
        <v>0</v>
      </c>
      <c r="CK504">
        <f t="shared" si="538"/>
        <v>0</v>
      </c>
      <c r="CL504">
        <f t="shared" si="539"/>
        <v>0</v>
      </c>
      <c r="CM504">
        <f t="shared" si="540"/>
        <v>0</v>
      </c>
      <c r="CN504">
        <f t="shared" si="541"/>
        <v>0</v>
      </c>
      <c r="CO504">
        <f t="shared" si="542"/>
        <v>0</v>
      </c>
      <c r="CP504">
        <f t="shared" si="543"/>
        <v>0</v>
      </c>
      <c r="CQ504">
        <f t="shared" si="544"/>
        <v>-4.09842</v>
      </c>
      <c r="CR504">
        <f t="shared" si="545"/>
        <v>0</v>
      </c>
      <c r="CS504">
        <f t="shared" si="546"/>
        <v>0</v>
      </c>
      <c r="CT504">
        <f t="shared" si="547"/>
        <v>0</v>
      </c>
      <c r="CU504">
        <f t="shared" si="548"/>
        <v>0</v>
      </c>
      <c r="CV504">
        <f t="shared" si="549"/>
        <v>-1.65178</v>
      </c>
      <c r="CW504">
        <f t="shared" si="550"/>
        <v>0</v>
      </c>
      <c r="CX504">
        <f t="shared" si="551"/>
        <v>0</v>
      </c>
      <c r="CY504">
        <f t="shared" si="552"/>
        <v>0</v>
      </c>
      <c r="CZ504">
        <f t="shared" si="553"/>
        <v>0</v>
      </c>
      <c r="DA504">
        <f t="shared" si="554"/>
        <v>-4.5905500000000004</v>
      </c>
      <c r="DB504">
        <f t="shared" si="555"/>
        <v>0</v>
      </c>
      <c r="DC504">
        <f t="shared" si="556"/>
        <v>0</v>
      </c>
      <c r="DD504">
        <f t="shared" si="557"/>
        <v>0</v>
      </c>
      <c r="DE504">
        <f t="shared" si="558"/>
        <v>0</v>
      </c>
      <c r="DF504">
        <f t="shared" si="559"/>
        <v>0</v>
      </c>
    </row>
    <row r="505" spans="1:110" x14ac:dyDescent="0.25">
      <c r="A505" s="4">
        <f>raw!$A505:$A505</f>
        <v>43361</v>
      </c>
      <c r="B505" s="6" t="str">
        <f>raw!$B505:$B505</f>
        <v>0012-0062</v>
      </c>
      <c r="D505" t="str">
        <f>IF(score!$C505=".",".",IF(score!$C505=0,"1",IF(score!$C505=25,"0",IF(score!$C505=50,"0",IF(score!$C505=75,"0",IF(score!$C505=100,"0"))))))</f>
        <v>0</v>
      </c>
      <c r="E505" t="str">
        <f>IF(score!$C505=".",".",IF(score!$C505=0,"0",IF(score!$C505=25,"1",IF(score!$C505=50,"0",IF(score!$C505=75,"0",IF(score!$C505=100,"0"))))))</f>
        <v>0</v>
      </c>
      <c r="F505" t="str">
        <f>IF(score!$C505=".",".",IF(score!$C505=0,"0",IF(score!$C505=25,"0",IF(score!$C505=50,"1",IF(score!$C505=75,"0",IF(score!$C505=100,"0"))))))</f>
        <v>0</v>
      </c>
      <c r="G505" t="str">
        <f>IF(score!$C505=".",".",IF(score!$C505=0,"0",IF(score!$C505=25,"0",IF(score!$C505=50,"0",IF(score!$C505=75,"1",IF(score!$C505=100,"0"))))))</f>
        <v>1</v>
      </c>
      <c r="H505" t="str">
        <f>IF(score!$D505=".",".",IF(score!$D505=0,"1",IF(score!$D505=50,"0",IF(score!$D505=100,"0"))))</f>
        <v>0</v>
      </c>
      <c r="I505" t="str">
        <f>IF(score!$D505=".",".",IF(score!$D505=0,"0",IF(score!$D505=50,"1",IF(score!$D505=100,"0"))))</f>
        <v>0</v>
      </c>
      <c r="J505" t="str">
        <f>IF(score!$E505=".",".",IF(score!$E505=0,"1",IF(score!$E505=50,"0",IF(score!$E505=100,"0"))))</f>
        <v>0</v>
      </c>
      <c r="K505" t="str">
        <f>IF(score!$E505=".",".",IF(score!$E505=0,"0",IF(score!$E505=50,"1",IF(score!$E505=100,"0"))))</f>
        <v>0</v>
      </c>
      <c r="L505" t="str">
        <f>IF(score!$F505=".",".",IF(score!$F505=0,"1",IF(score!$F505=100,"0")))</f>
        <v>1</v>
      </c>
      <c r="M505" t="str">
        <f>IF(score!$G505=".",".",IF(score!$G505=0,"1",IF(score!$G505=100,"0")))</f>
        <v>1</v>
      </c>
      <c r="N505" t="str">
        <f>IF(score!$H505=".",".",IF(score!$H505=0,"1",IF(score!$H505=100,"0")))</f>
        <v>0</v>
      </c>
      <c r="O505" t="str">
        <f>IF(score!$I505=".",".",IF(score!$I505=0,"1",IF(score!$I505=50,"0",IF(score!$I505=100,"0"))))</f>
        <v>0</v>
      </c>
      <c r="P505" t="str">
        <f>IF(score!$J505=".",".",IF(score!$J505=0,"1",IF(score!$J505=25,"0",IF(score!$J505=50,"0",IF(score!$J505=75,"0",IF(score!$J505=100,"0"))))))</f>
        <v>0</v>
      </c>
      <c r="Q505" t="str">
        <f>IF(score!$J505=".",".",IF(score!$J505=0,"0",IF(score!$J505=25,"1",IF(score!$J505=50,"0",IF(score!$J505=75,"0",IF(score!$J505=100,"0"))))))</f>
        <v>0</v>
      </c>
      <c r="R505" t="str">
        <f>IF(score!$J505=".",".",IF(score!$J505=0,"0",IF(score!$J505=25,"0",IF(score!$J505=50,"1",IF(score!$J505=75,"0",IF(score!$J505=100,"0"))))))</f>
        <v>0</v>
      </c>
      <c r="S505" t="str">
        <f>IF(score!$J505=".",".",IF(score!$J505=0,"0",IF(score!$J505=25,"0",IF(score!$J505=50,"0",IF(score!$J505=75,"1",IF(score!$J505=100,"0"))))))</f>
        <v>1</v>
      </c>
      <c r="T505" t="str">
        <f>IF(score!$K505=".",".",IF(score!$K505=0,"1",IF(score!$K505=20,"0",IF(score!$K505=40,"0",IF(score!$K505=60,"0",IF(score!$K505=80,"0",IF(score!$K505=100,"0")))))))</f>
        <v>0</v>
      </c>
      <c r="U505" t="str">
        <f>IF(score!$K505=".",".",IF(score!$K505=0,"0",IF(score!$K505=20,"1",IF(score!$K505=40,"0",IF(score!$K505=60,"0",IF(score!$K505=80,"0",IF(score!$K505=100,"0")))))))</f>
        <v>0</v>
      </c>
      <c r="V505" t="str">
        <f>IF(score!$K505=".",".",IF(score!$K505=0,"0",IF(score!$K505=20,"0",IF(score!$K505=40,"1",IF(score!$K505=60,"0",IF(score!$K505=80,"0",IF(score!$K505=100,"0")))))))</f>
        <v>1</v>
      </c>
      <c r="W505" t="str">
        <f>IF(score!$K505=".",".",IF(score!$K505=0,"0",IF(score!$K505=20,"0",IF(score!$K505=40,"0",IF(score!$K505=60,"1",IF(score!$K505=80,"0",IF(score!$K505=100,"0")))))))</f>
        <v>0</v>
      </c>
      <c r="X505" t="str">
        <f>IF(score!$K505=".",".",IF(score!$K505=0,"0",IF(score!$K505=20,"0",IF(score!$K505=40,"0",IF(score!$K505=60,"0",IF(score!$K505=80,"1",IF(score!$K505=100,"0")))))))</f>
        <v>0</v>
      </c>
      <c r="Y505" t="str">
        <f>IF(score!$L505=".",".",IF(score!$L505=0,"1",IF(score!$L505=20,"0",IF(score!$L505=40,"0",IF(score!$L505=60,"0",IF(score!$L505=80,"0",IF(score!$L505=100,"0")))))))</f>
        <v>0</v>
      </c>
      <c r="Z505" t="str">
        <f>IF(score!$L505=".",".",IF(score!$L505=0,"0",IF(score!$L505=20,"1",IF(score!$L505=40,"0",IF(score!$L505=60,"0",IF(score!$L505=80,"0",IF(score!$L505=100,"0")))))))</f>
        <v>0</v>
      </c>
      <c r="AA505" t="str">
        <f>IF(score!$L505=".",".",IF(score!$L505=0,"0",IF(score!$L505=20,"0",IF(score!$L505=40,"1",IF(score!$L505=60,"0",IF(score!$L505=80,"0",IF(score!$L505=100,"0")))))))</f>
        <v>1</v>
      </c>
      <c r="AB505" t="str">
        <f>IF(score!$L505=".",".",IF(score!$L505=0,"0",IF(score!$L505=20,"0",IF(score!$L505=40,"0",IF(score!$L505=60,"1",IF(score!$L505=80,"0",IF(score!$L505=100,"0")))))))</f>
        <v>0</v>
      </c>
      <c r="AC505" t="str">
        <f>IF(score!$L505=".",".",IF(score!$L505=0,"0",IF(score!$L505=20,"0",IF(score!$L505=40,"0",IF(score!$L505=60,"0",IF(score!$L505=80,"1",IF(score!L505=100,"0")))))))</f>
        <v>0</v>
      </c>
      <c r="AD505" t="str">
        <f>IF(score!$M505=".",".",IF(score!$M505=0,"1",IF(score!$M505=20,"0",IF(score!$M505=40,"0",IF(score!$M505=60,"0",IF(score!$M505=80,"0",IF(score!$M505=100,"0")))))))</f>
        <v>0</v>
      </c>
      <c r="AE505" t="str">
        <f>IF(score!$M505=".",".",IF(score!$M505=0,"0",IF(score!$M505=20,"1",IF(score!$M505=40,"0",IF(score!$M505=60,"0",IF(score!$M505=80,"0",IF(score!$M505=100,"0")))))))</f>
        <v>0</v>
      </c>
      <c r="AF505" t="str">
        <f>IF(score!$M505=".",".",IF(score!$M505=0,"0",IF(score!$M505=20,"0",IF(score!$M505=40,"1",IF(score!$M505=60,"0",IF(score!$M505=80,"0",IF(score!$M505=100,"0")))))))</f>
        <v>1</v>
      </c>
      <c r="AG505" t="str">
        <f>IF(score!$M505=".",".",IF(score!$M505=0,"0",IF(score!$M505=20,"0",IF(score!$M505=40,"0",IF(score!$M505=60,"1",IF(score!$M505=80,"0",IF(score!$M505=100,"0")))))))</f>
        <v>0</v>
      </c>
      <c r="AH505" t="str">
        <f>IF(score!$M505=".",".",IF(score!$M505=0,"0",IF(score!$M505=20,"0",IF(score!$M505=40,"0",IF(score!$M505=60,"0",IF(score!$M505=80,"1",IF(score!$M505=100,"0")))))))</f>
        <v>0</v>
      </c>
      <c r="AI505" t="str">
        <f>IF(score!$N505=".",".",IF(score!$N505=0,"1",IF(score!$N505=25,"0",IF(score!$N505=50,"0",IF(score!$N505=75,"0",IF(score!$N505=100,"0"))))))</f>
        <v>0</v>
      </c>
      <c r="AJ505" t="str">
        <f>IF(score!$N505=".",".",IF(score!$N505=0,"0",IF(score!$N505=25,"1",IF(score!$N505=50,"0",IF(score!$N505=75,"0",IF(score!$N505=100,"0"))))))</f>
        <v>0</v>
      </c>
      <c r="AK505" t="str">
        <f>IF(score!$N505=".",".",IF(score!$N505=0,"0",IF(score!$N505=25,"0",IF(score!$N505=50,"1",IF(score!$N505=75,"0",IF(score!$N505=100,"0"))))))</f>
        <v>1</v>
      </c>
      <c r="AL505" t="str">
        <f>IF(score!$N505=".",".",IF(score!$N505=0,"0",IF(score!$N505=25,"0",IF(score!$N505=50,"0",IF(score!$N505=75,"1",IF(score!$N505=100,"0"))))))</f>
        <v>0</v>
      </c>
      <c r="AN505">
        <f t="shared" si="490"/>
        <v>0</v>
      </c>
      <c r="AO505">
        <f t="shared" si="491"/>
        <v>0</v>
      </c>
      <c r="AP505">
        <f t="shared" si="492"/>
        <v>0</v>
      </c>
      <c r="AQ505">
        <f t="shared" si="493"/>
        <v>-1.3187199999999999</v>
      </c>
      <c r="AR505">
        <f t="shared" si="494"/>
        <v>0</v>
      </c>
      <c r="AS505">
        <f t="shared" si="495"/>
        <v>0</v>
      </c>
      <c r="AT505">
        <f t="shared" si="496"/>
        <v>0</v>
      </c>
      <c r="AU505">
        <f t="shared" si="497"/>
        <v>0</v>
      </c>
      <c r="AV505">
        <f t="shared" si="498"/>
        <v>-4.6161700000000003</v>
      </c>
      <c r="AW505">
        <f t="shared" si="499"/>
        <v>-5.5174700000000003</v>
      </c>
      <c r="AX505">
        <f t="shared" si="500"/>
        <v>0</v>
      </c>
      <c r="AY505">
        <f t="shared" si="501"/>
        <v>0</v>
      </c>
      <c r="AZ505">
        <f t="shared" si="502"/>
        <v>0</v>
      </c>
      <c r="BA505">
        <f t="shared" si="503"/>
        <v>0</v>
      </c>
      <c r="BB505">
        <f t="shared" si="504"/>
        <v>0</v>
      </c>
      <c r="BC505">
        <f t="shared" si="505"/>
        <v>-3.8012999999999999</v>
      </c>
      <c r="BD505">
        <f t="shared" si="506"/>
        <v>0</v>
      </c>
      <c r="BE505">
        <f t="shared" si="507"/>
        <v>0</v>
      </c>
      <c r="BF505">
        <f t="shared" si="508"/>
        <v>2.3724099999999999</v>
      </c>
      <c r="BG505">
        <f t="shared" si="509"/>
        <v>0</v>
      </c>
      <c r="BH505">
        <f t="shared" si="510"/>
        <v>0</v>
      </c>
      <c r="BI505">
        <f t="shared" si="511"/>
        <v>0</v>
      </c>
      <c r="BJ505">
        <f t="shared" si="512"/>
        <v>0</v>
      </c>
      <c r="BK505">
        <f t="shared" si="513"/>
        <v>-1.6185</v>
      </c>
      <c r="BL505">
        <f t="shared" si="514"/>
        <v>0</v>
      </c>
      <c r="BM505">
        <f t="shared" si="515"/>
        <v>0</v>
      </c>
      <c r="BN505">
        <f t="shared" si="516"/>
        <v>0</v>
      </c>
      <c r="BO505">
        <f t="shared" si="517"/>
        <v>0</v>
      </c>
      <c r="BP505">
        <f t="shared" si="518"/>
        <v>2.3424700000000001</v>
      </c>
      <c r="BQ505">
        <f t="shared" si="519"/>
        <v>0</v>
      </c>
      <c r="BR505">
        <f t="shared" si="520"/>
        <v>0</v>
      </c>
      <c r="BS505">
        <f t="shared" si="521"/>
        <v>0</v>
      </c>
      <c r="BT505">
        <f t="shared" si="522"/>
        <v>0</v>
      </c>
      <c r="BU505">
        <f t="shared" si="523"/>
        <v>-0.18043000000000001</v>
      </c>
      <c r="BV505">
        <f t="shared" si="524"/>
        <v>0</v>
      </c>
      <c r="BX505">
        <f t="shared" si="525"/>
        <v>0</v>
      </c>
      <c r="BY505">
        <f t="shared" si="526"/>
        <v>0</v>
      </c>
      <c r="BZ505">
        <f t="shared" si="527"/>
        <v>0</v>
      </c>
      <c r="CA505">
        <f t="shared" si="528"/>
        <v>-6.0639999999999999E-2</v>
      </c>
      <c r="CB505">
        <f t="shared" si="529"/>
        <v>0</v>
      </c>
      <c r="CC505">
        <f t="shared" si="530"/>
        <v>0</v>
      </c>
      <c r="CD505">
        <f t="shared" si="531"/>
        <v>0</v>
      </c>
      <c r="CE505">
        <f t="shared" si="532"/>
        <v>0</v>
      </c>
      <c r="CF505">
        <f t="shared" si="533"/>
        <v>1.4406000000000001</v>
      </c>
      <c r="CG505">
        <f t="shared" si="534"/>
        <v>1.6696800000000001</v>
      </c>
      <c r="CH505">
        <f t="shared" si="535"/>
        <v>0</v>
      </c>
      <c r="CI505">
        <f t="shared" si="536"/>
        <v>0</v>
      </c>
      <c r="CJ505">
        <f t="shared" si="537"/>
        <v>0</v>
      </c>
      <c r="CK505">
        <f t="shared" si="538"/>
        <v>0</v>
      </c>
      <c r="CL505">
        <f t="shared" si="539"/>
        <v>0</v>
      </c>
      <c r="CM505">
        <f t="shared" si="540"/>
        <v>0.90383999999999998</v>
      </c>
      <c r="CN505">
        <f t="shared" si="541"/>
        <v>0</v>
      </c>
      <c r="CO505">
        <f t="shared" si="542"/>
        <v>0</v>
      </c>
      <c r="CP505">
        <f t="shared" si="543"/>
        <v>-6.31121</v>
      </c>
      <c r="CQ505">
        <f t="shared" si="544"/>
        <v>0</v>
      </c>
      <c r="CR505">
        <f t="shared" si="545"/>
        <v>0</v>
      </c>
      <c r="CS505">
        <f t="shared" si="546"/>
        <v>0</v>
      </c>
      <c r="CT505">
        <f t="shared" si="547"/>
        <v>0</v>
      </c>
      <c r="CU505">
        <f t="shared" si="548"/>
        <v>-3.2980499999999999</v>
      </c>
      <c r="CV505">
        <f t="shared" si="549"/>
        <v>0</v>
      </c>
      <c r="CW505">
        <f t="shared" si="550"/>
        <v>0</v>
      </c>
      <c r="CX505">
        <f t="shared" si="551"/>
        <v>0</v>
      </c>
      <c r="CY505">
        <f t="shared" si="552"/>
        <v>0</v>
      </c>
      <c r="CZ505">
        <f t="shared" si="553"/>
        <v>-8.0991400000000002</v>
      </c>
      <c r="DA505">
        <f t="shared" si="554"/>
        <v>0</v>
      </c>
      <c r="DB505">
        <f t="shared" si="555"/>
        <v>0</v>
      </c>
      <c r="DC505">
        <f t="shared" si="556"/>
        <v>0</v>
      </c>
      <c r="DD505">
        <f t="shared" si="557"/>
        <v>0</v>
      </c>
      <c r="DE505">
        <f t="shared" si="558"/>
        <v>-5.63286</v>
      </c>
      <c r="DF505">
        <f t="shared" si="559"/>
        <v>0</v>
      </c>
    </row>
    <row r="506" spans="1:110" x14ac:dyDescent="0.25">
      <c r="A506" s="4">
        <f>raw!$A506:$A506</f>
        <v>43371</v>
      </c>
      <c r="B506" s="6" t="str">
        <f>raw!$B506:$B506</f>
        <v>0012-0066</v>
      </c>
      <c r="D506" t="str">
        <f>IF(score!$C506=".",".",IF(score!$C506=0,"1",IF(score!$C506=25,"0",IF(score!$C506=50,"0",IF(score!$C506=75,"0",IF(score!$C506=100,"0"))))))</f>
        <v>0</v>
      </c>
      <c r="E506" t="str">
        <f>IF(score!$C506=".",".",IF(score!$C506=0,"0",IF(score!$C506=25,"1",IF(score!$C506=50,"0",IF(score!$C506=75,"0",IF(score!$C506=100,"0"))))))</f>
        <v>0</v>
      </c>
      <c r="F506" t="str">
        <f>IF(score!$C506=".",".",IF(score!$C506=0,"0",IF(score!$C506=25,"0",IF(score!$C506=50,"1",IF(score!$C506=75,"0",IF(score!$C506=100,"0"))))))</f>
        <v>1</v>
      </c>
      <c r="G506" t="str">
        <f>IF(score!$C506=".",".",IF(score!$C506=0,"0",IF(score!$C506=25,"0",IF(score!$C506=50,"0",IF(score!$C506=75,"1",IF(score!$C506=100,"0"))))))</f>
        <v>0</v>
      </c>
      <c r="H506" t="str">
        <f>IF(score!$D506=".",".",IF(score!$D506=0,"1",IF(score!$D506=50,"0",IF(score!$D506=100,"0"))))</f>
        <v>1</v>
      </c>
      <c r="I506" t="str">
        <f>IF(score!$D506=".",".",IF(score!$D506=0,"0",IF(score!$D506=50,"1",IF(score!$D506=100,"0"))))</f>
        <v>0</v>
      </c>
      <c r="J506" t="str">
        <f>IF(score!$E506=".",".",IF(score!$E506=0,"1",IF(score!$E506=50,"0",IF(score!$E506=100,"0"))))</f>
        <v>1</v>
      </c>
      <c r="K506" t="str">
        <f>IF(score!$E506=".",".",IF(score!$E506=0,"0",IF(score!$E506=50,"1",IF(score!$E506=100,"0"))))</f>
        <v>0</v>
      </c>
      <c r="L506" t="str">
        <f>IF(score!$F506=".",".",IF(score!$F506=0,"1",IF(score!$F506=100,"0")))</f>
        <v>0</v>
      </c>
      <c r="M506" t="str">
        <f>IF(score!$G506=".",".",IF(score!$G506=0,"1",IF(score!$G506=100,"0")))</f>
        <v>0</v>
      </c>
      <c r="N506" t="str">
        <f>IF(score!$H506=".",".",IF(score!$H506=0,"1",IF(score!$H506=100,"0")))</f>
        <v>0</v>
      </c>
      <c r="O506" t="str">
        <f>IF(score!$I506=".",".",IF(score!$I506=0,"1",IF(score!$I506=50,"0",IF(score!$I506=100,"0"))))</f>
        <v>0</v>
      </c>
      <c r="P506" t="str">
        <f>IF(score!$J506=".",".",IF(score!$J506=0,"1",IF(score!$J506=25,"0",IF(score!$J506=50,"0",IF(score!$J506=75,"0",IF(score!$J506=100,"0"))))))</f>
        <v>0</v>
      </c>
      <c r="Q506" t="str">
        <f>IF(score!$J506=".",".",IF(score!$J506=0,"0",IF(score!$J506=25,"1",IF(score!$J506=50,"0",IF(score!$J506=75,"0",IF(score!$J506=100,"0"))))))</f>
        <v>0</v>
      </c>
      <c r="R506" t="str">
        <f>IF(score!$J506=".",".",IF(score!$J506=0,"0",IF(score!$J506=25,"0",IF(score!$J506=50,"1",IF(score!$J506=75,"0",IF(score!$J506=100,"0"))))))</f>
        <v>1</v>
      </c>
      <c r="S506" t="str">
        <f>IF(score!$J506=".",".",IF(score!$J506=0,"0",IF(score!$J506=25,"0",IF(score!$J506=50,"0",IF(score!$J506=75,"1",IF(score!$J506=100,"0"))))))</f>
        <v>0</v>
      </c>
      <c r="T506" t="str">
        <f>IF(score!$K506=".",".",IF(score!$K506=0,"1",IF(score!$K506=20,"0",IF(score!$K506=40,"0",IF(score!$K506=60,"0",IF(score!$K506=80,"0",IF(score!$K506=100,"0")))))))</f>
        <v>0</v>
      </c>
      <c r="U506" t="str">
        <f>IF(score!$K506=".",".",IF(score!$K506=0,"0",IF(score!$K506=20,"1",IF(score!$K506=40,"0",IF(score!$K506=60,"0",IF(score!$K506=80,"0",IF(score!$K506=100,"0")))))))</f>
        <v>0</v>
      </c>
      <c r="V506" t="str">
        <f>IF(score!$K506=".",".",IF(score!$K506=0,"0",IF(score!$K506=20,"0",IF(score!$K506=40,"1",IF(score!$K506=60,"0",IF(score!$K506=80,"0",IF(score!$K506=100,"0")))))))</f>
        <v>0</v>
      </c>
      <c r="W506" t="str">
        <f>IF(score!$K506=".",".",IF(score!$K506=0,"0",IF(score!$K506=20,"0",IF(score!$K506=40,"0",IF(score!$K506=60,"1",IF(score!$K506=80,"0",IF(score!$K506=100,"0")))))))</f>
        <v>0</v>
      </c>
      <c r="X506" t="str">
        <f>IF(score!$K506=".",".",IF(score!$K506=0,"0",IF(score!$K506=20,"0",IF(score!$K506=40,"0",IF(score!$K506=60,"0",IF(score!$K506=80,"1",IF(score!$K506=100,"0")))))))</f>
        <v>1</v>
      </c>
      <c r="Y506" t="str">
        <f>IF(score!$L506=".",".",IF(score!$L506=0,"1",IF(score!$L506=20,"0",IF(score!$L506=40,"0",IF(score!$L506=60,"0",IF(score!$L506=80,"0",IF(score!$L506=100,"0")))))))</f>
        <v>0</v>
      </c>
      <c r="Z506" t="str">
        <f>IF(score!$L506=".",".",IF(score!$L506=0,"0",IF(score!$L506=20,"1",IF(score!$L506=40,"0",IF(score!$L506=60,"0",IF(score!$L506=80,"0",IF(score!$L506=100,"0")))))))</f>
        <v>0</v>
      </c>
      <c r="AA506" t="str">
        <f>IF(score!$L506=".",".",IF(score!$L506=0,"0",IF(score!$L506=20,"0",IF(score!$L506=40,"1",IF(score!$L506=60,"0",IF(score!$L506=80,"0",IF(score!$L506=100,"0")))))))</f>
        <v>0</v>
      </c>
      <c r="AB506" t="str">
        <f>IF(score!$L506=".",".",IF(score!$L506=0,"0",IF(score!$L506=20,"0",IF(score!$L506=40,"0",IF(score!$L506=60,"1",IF(score!$L506=80,"0",IF(score!$L506=100,"0")))))))</f>
        <v>1</v>
      </c>
      <c r="AC506" t="str">
        <f>IF(score!$L506=".",".",IF(score!$L506=0,"0",IF(score!$L506=20,"0",IF(score!$L506=40,"0",IF(score!$L506=60,"0",IF(score!$L506=80,"1",IF(score!L506=100,"0")))))))</f>
        <v>0</v>
      </c>
      <c r="AD506" t="str">
        <f>IF(score!$M506=".",".",IF(score!$M506=0,"1",IF(score!$M506=20,"0",IF(score!$M506=40,"0",IF(score!$M506=60,"0",IF(score!$M506=80,"0",IF(score!$M506=100,"0")))))))</f>
        <v>0</v>
      </c>
      <c r="AE506" t="str">
        <f>IF(score!$M506=".",".",IF(score!$M506=0,"0",IF(score!$M506=20,"1",IF(score!$M506=40,"0",IF(score!$M506=60,"0",IF(score!$M506=80,"0",IF(score!$M506=100,"0")))))))</f>
        <v>0</v>
      </c>
      <c r="AF506" t="str">
        <f>IF(score!$M506=".",".",IF(score!$M506=0,"0",IF(score!$M506=20,"0",IF(score!$M506=40,"1",IF(score!$M506=60,"0",IF(score!$M506=80,"0",IF(score!$M506=100,"0")))))))</f>
        <v>0</v>
      </c>
      <c r="AG506" t="str">
        <f>IF(score!$M506=".",".",IF(score!$M506=0,"0",IF(score!$M506=20,"0",IF(score!$M506=40,"0",IF(score!$M506=60,"1",IF(score!$M506=80,"0",IF(score!$M506=100,"0")))))))</f>
        <v>1</v>
      </c>
      <c r="AH506" t="str">
        <f>IF(score!$M506=".",".",IF(score!$M506=0,"0",IF(score!$M506=20,"0",IF(score!$M506=40,"0",IF(score!$M506=60,"0",IF(score!$M506=80,"1",IF(score!$M506=100,"0")))))))</f>
        <v>0</v>
      </c>
      <c r="AI506" t="str">
        <f>IF(score!$N506=".",".",IF(score!$N506=0,"1",IF(score!$N506=25,"0",IF(score!$N506=50,"0",IF(score!$N506=75,"0",IF(score!$N506=100,"0"))))))</f>
        <v>0</v>
      </c>
      <c r="AJ506" t="str">
        <f>IF(score!$N506=".",".",IF(score!$N506=0,"0",IF(score!$N506=25,"1",IF(score!$N506=50,"0",IF(score!$N506=75,"0",IF(score!$N506=100,"0"))))))</f>
        <v>0</v>
      </c>
      <c r="AK506" t="str">
        <f>IF(score!$N506=".",".",IF(score!$N506=0,"0",IF(score!$N506=25,"0",IF(score!$N506=50,"1",IF(score!$N506=75,"0",IF(score!$N506=100,"0"))))))</f>
        <v>0</v>
      </c>
      <c r="AL506" t="str">
        <f>IF(score!$N506=".",".",IF(score!$N506=0,"0",IF(score!$N506=25,"0",IF(score!$N506=50,"0",IF(score!$N506=75,"1",IF(score!$N506=100,"0"))))))</f>
        <v>1</v>
      </c>
      <c r="AN506">
        <f t="shared" si="490"/>
        <v>0</v>
      </c>
      <c r="AO506">
        <f t="shared" si="491"/>
        <v>0</v>
      </c>
      <c r="AP506">
        <f t="shared" si="492"/>
        <v>-3.0239600000000002</v>
      </c>
      <c r="AQ506">
        <f t="shared" si="493"/>
        <v>0</v>
      </c>
      <c r="AR506">
        <f t="shared" si="494"/>
        <v>-7.2321600000000004</v>
      </c>
      <c r="AS506">
        <f t="shared" si="495"/>
        <v>0</v>
      </c>
      <c r="AT506">
        <f t="shared" si="496"/>
        <v>-6.24397</v>
      </c>
      <c r="AU506">
        <f t="shared" si="497"/>
        <v>0</v>
      </c>
      <c r="AV506">
        <f t="shared" si="498"/>
        <v>0</v>
      </c>
      <c r="AW506">
        <f t="shared" si="499"/>
        <v>0</v>
      </c>
      <c r="AX506">
        <f t="shared" si="500"/>
        <v>0</v>
      </c>
      <c r="AY506">
        <f t="shared" si="501"/>
        <v>0</v>
      </c>
      <c r="AZ506">
        <f t="shared" si="502"/>
        <v>0</v>
      </c>
      <c r="BA506">
        <f t="shared" si="503"/>
        <v>0</v>
      </c>
      <c r="BB506">
        <f t="shared" si="504"/>
        <v>-6.5052199999999996</v>
      </c>
      <c r="BC506">
        <f t="shared" si="505"/>
        <v>0</v>
      </c>
      <c r="BD506">
        <f t="shared" si="506"/>
        <v>0</v>
      </c>
      <c r="BE506">
        <f t="shared" si="507"/>
        <v>0</v>
      </c>
      <c r="BF506">
        <f t="shared" si="508"/>
        <v>0</v>
      </c>
      <c r="BG506">
        <f t="shared" si="509"/>
        <v>0</v>
      </c>
      <c r="BH506">
        <f t="shared" si="510"/>
        <v>0.66513999999999995</v>
      </c>
      <c r="BI506">
        <f t="shared" si="511"/>
        <v>0</v>
      </c>
      <c r="BJ506">
        <f t="shared" si="512"/>
        <v>0</v>
      </c>
      <c r="BK506">
        <f t="shared" si="513"/>
        <v>0</v>
      </c>
      <c r="BL506">
        <f t="shared" si="514"/>
        <v>-1.1438699999999999</v>
      </c>
      <c r="BM506">
        <f t="shared" si="515"/>
        <v>0</v>
      </c>
      <c r="BN506">
        <f t="shared" si="516"/>
        <v>0</v>
      </c>
      <c r="BO506">
        <f t="shared" si="517"/>
        <v>0</v>
      </c>
      <c r="BP506">
        <f t="shared" si="518"/>
        <v>0</v>
      </c>
      <c r="BQ506">
        <f t="shared" si="519"/>
        <v>1.28044</v>
      </c>
      <c r="BR506">
        <f t="shared" si="520"/>
        <v>0</v>
      </c>
      <c r="BS506">
        <f t="shared" si="521"/>
        <v>0</v>
      </c>
      <c r="BT506">
        <f t="shared" si="522"/>
        <v>0</v>
      </c>
      <c r="BU506">
        <f t="shared" si="523"/>
        <v>0</v>
      </c>
      <c r="BV506">
        <f t="shared" si="524"/>
        <v>0.11038000000000001</v>
      </c>
      <c r="BX506">
        <f t="shared" si="525"/>
        <v>0</v>
      </c>
      <c r="BY506">
        <f t="shared" si="526"/>
        <v>0</v>
      </c>
      <c r="BZ506">
        <f t="shared" si="527"/>
        <v>3.4819999999999997E-2</v>
      </c>
      <c r="CA506">
        <f t="shared" si="528"/>
        <v>0</v>
      </c>
      <c r="CB506">
        <f t="shared" si="529"/>
        <v>3.9311500000000001</v>
      </c>
      <c r="CC506">
        <f t="shared" si="530"/>
        <v>0</v>
      </c>
      <c r="CD506">
        <f t="shared" si="531"/>
        <v>2.68282</v>
      </c>
      <c r="CE506">
        <f t="shared" si="532"/>
        <v>0</v>
      </c>
      <c r="CF506">
        <f t="shared" si="533"/>
        <v>0</v>
      </c>
      <c r="CG506">
        <f t="shared" si="534"/>
        <v>0</v>
      </c>
      <c r="CH506">
        <f t="shared" si="535"/>
        <v>0</v>
      </c>
      <c r="CI506">
        <f t="shared" si="536"/>
        <v>0</v>
      </c>
      <c r="CJ506">
        <f t="shared" si="537"/>
        <v>0</v>
      </c>
      <c r="CK506">
        <f t="shared" si="538"/>
        <v>0</v>
      </c>
      <c r="CL506">
        <f t="shared" si="539"/>
        <v>1.4938400000000001</v>
      </c>
      <c r="CM506">
        <f t="shared" si="540"/>
        <v>0</v>
      </c>
      <c r="CN506">
        <f t="shared" si="541"/>
        <v>0</v>
      </c>
      <c r="CO506">
        <f t="shared" si="542"/>
        <v>0</v>
      </c>
      <c r="CP506">
        <f t="shared" si="543"/>
        <v>0</v>
      </c>
      <c r="CQ506">
        <f t="shared" si="544"/>
        <v>0</v>
      </c>
      <c r="CR506">
        <f t="shared" si="545"/>
        <v>-1.9494899999999999</v>
      </c>
      <c r="CS506">
        <f t="shared" si="546"/>
        <v>0</v>
      </c>
      <c r="CT506">
        <f t="shared" si="547"/>
        <v>0</v>
      </c>
      <c r="CU506">
        <f t="shared" si="548"/>
        <v>0</v>
      </c>
      <c r="CV506">
        <f t="shared" si="549"/>
        <v>-1.65178</v>
      </c>
      <c r="CW506">
        <f t="shared" si="550"/>
        <v>0</v>
      </c>
      <c r="CX506">
        <f t="shared" si="551"/>
        <v>0</v>
      </c>
      <c r="CY506">
        <f t="shared" si="552"/>
        <v>0</v>
      </c>
      <c r="CZ506">
        <f t="shared" si="553"/>
        <v>0</v>
      </c>
      <c r="DA506">
        <f t="shared" si="554"/>
        <v>-4.5905500000000004</v>
      </c>
      <c r="DB506">
        <f t="shared" si="555"/>
        <v>0</v>
      </c>
      <c r="DC506">
        <f t="shared" si="556"/>
        <v>0</v>
      </c>
      <c r="DD506">
        <f t="shared" si="557"/>
        <v>0</v>
      </c>
      <c r="DE506">
        <f t="shared" si="558"/>
        <v>0</v>
      </c>
      <c r="DF506">
        <f t="shared" si="559"/>
        <v>-3.13896</v>
      </c>
    </row>
    <row r="507" spans="1:110" x14ac:dyDescent="0.25">
      <c r="A507" s="4">
        <f>raw!$A507:$A507</f>
        <v>43371</v>
      </c>
      <c r="B507" s="6" t="str">
        <f>raw!$B507:$B507</f>
        <v>0012-0067</v>
      </c>
      <c r="D507" t="str">
        <f>IF(score!$C507=".",".",IF(score!$C507=0,"1",IF(score!$C507=25,"0",IF(score!$C507=50,"0",IF(score!$C507=75,"0",IF(score!$C507=100,"0"))))))</f>
        <v>0</v>
      </c>
      <c r="E507" t="str">
        <f>IF(score!$C507=".",".",IF(score!$C507=0,"0",IF(score!$C507=25,"1",IF(score!$C507=50,"0",IF(score!$C507=75,"0",IF(score!$C507=100,"0"))))))</f>
        <v>0</v>
      </c>
      <c r="F507" t="str">
        <f>IF(score!$C507=".",".",IF(score!$C507=0,"0",IF(score!$C507=25,"0",IF(score!$C507=50,"1",IF(score!$C507=75,"0",IF(score!$C507=100,"0"))))))</f>
        <v>0</v>
      </c>
      <c r="G507" t="str">
        <f>IF(score!$C507=".",".",IF(score!$C507=0,"0",IF(score!$C507=25,"0",IF(score!$C507=50,"0",IF(score!$C507=75,"1",IF(score!$C507=100,"0"))))))</f>
        <v>0</v>
      </c>
      <c r="H507" t="str">
        <f>IF(score!$D507=".",".",IF(score!$D507=0,"1",IF(score!$D507=50,"0",IF(score!$D507=100,"0"))))</f>
        <v>0</v>
      </c>
      <c r="I507" t="str">
        <f>IF(score!$D507=".",".",IF(score!$D507=0,"0",IF(score!$D507=50,"1",IF(score!$D507=100,"0"))))</f>
        <v>0</v>
      </c>
      <c r="J507" t="str">
        <f>IF(score!$E507=".",".",IF(score!$E507=0,"1",IF(score!$E507=50,"0",IF(score!$E507=100,"0"))))</f>
        <v>0</v>
      </c>
      <c r="K507" t="str">
        <f>IF(score!$E507=".",".",IF(score!$E507=0,"0",IF(score!$E507=50,"1",IF(score!$E507=100,"0"))))</f>
        <v>0</v>
      </c>
      <c r="L507" t="str">
        <f>IF(score!$F507=".",".",IF(score!$F507=0,"1",IF(score!$F507=100,"0")))</f>
        <v>0</v>
      </c>
      <c r="M507" t="str">
        <f>IF(score!$G507=".",".",IF(score!$G507=0,"1",IF(score!$G507=100,"0")))</f>
        <v>0</v>
      </c>
      <c r="N507" t="str">
        <f>IF(score!$H507=".",".",IF(score!$H507=0,"1",IF(score!$H507=100,"0")))</f>
        <v>0</v>
      </c>
      <c r="O507" t="str">
        <f>IF(score!$I507=".",".",IF(score!$I507=0,"1",IF(score!$I507=50,"0",IF(score!$I507=100,"0"))))</f>
        <v>0</v>
      </c>
      <c r="P507" t="str">
        <f>IF(score!$J507=".",".",IF(score!$J507=0,"1",IF(score!$J507=25,"0",IF(score!$J507=50,"0",IF(score!$J507=75,"0",IF(score!$J507=100,"0"))))))</f>
        <v>0</v>
      </c>
      <c r="Q507" t="str">
        <f>IF(score!$J507=".",".",IF(score!$J507=0,"0",IF(score!$J507=25,"1",IF(score!$J507=50,"0",IF(score!$J507=75,"0",IF(score!$J507=100,"0"))))))</f>
        <v>0</v>
      </c>
      <c r="R507" t="str">
        <f>IF(score!$J507=".",".",IF(score!$J507=0,"0",IF(score!$J507=25,"0",IF(score!$J507=50,"1",IF(score!$J507=75,"0",IF(score!$J507=100,"0"))))))</f>
        <v>0</v>
      </c>
      <c r="S507" t="str">
        <f>IF(score!$J507=".",".",IF(score!$J507=0,"0",IF(score!$J507=25,"0",IF(score!$J507=50,"0",IF(score!$J507=75,"1",IF(score!$J507=100,"0"))))))</f>
        <v>0</v>
      </c>
      <c r="T507" t="str">
        <f>IF(score!$K507=".",".",IF(score!$K507=0,"1",IF(score!$K507=20,"0",IF(score!$K507=40,"0",IF(score!$K507=60,"0",IF(score!$K507=80,"0",IF(score!$K507=100,"0")))))))</f>
        <v>0</v>
      </c>
      <c r="U507" t="str">
        <f>IF(score!$K507=".",".",IF(score!$K507=0,"0",IF(score!$K507=20,"1",IF(score!$K507=40,"0",IF(score!$K507=60,"0",IF(score!$K507=80,"0",IF(score!$K507=100,"0")))))))</f>
        <v>0</v>
      </c>
      <c r="V507" t="str">
        <f>IF(score!$K507=".",".",IF(score!$K507=0,"0",IF(score!$K507=20,"0",IF(score!$K507=40,"1",IF(score!$K507=60,"0",IF(score!$K507=80,"0",IF(score!$K507=100,"0")))))))</f>
        <v>0</v>
      </c>
      <c r="W507" t="str">
        <f>IF(score!$K507=".",".",IF(score!$K507=0,"0",IF(score!$K507=20,"0",IF(score!$K507=40,"0",IF(score!$K507=60,"1",IF(score!$K507=80,"0",IF(score!$K507=100,"0")))))))</f>
        <v>1</v>
      </c>
      <c r="X507" t="str">
        <f>IF(score!$K507=".",".",IF(score!$K507=0,"0",IF(score!$K507=20,"0",IF(score!$K507=40,"0",IF(score!$K507=60,"0",IF(score!$K507=80,"1",IF(score!$K507=100,"0")))))))</f>
        <v>0</v>
      </c>
      <c r="Y507" t="str">
        <f>IF(score!$L507=".",".",IF(score!$L507=0,"1",IF(score!$L507=20,"0",IF(score!$L507=40,"0",IF(score!$L507=60,"0",IF(score!$L507=80,"0",IF(score!$L507=100,"0")))))))</f>
        <v>0</v>
      </c>
      <c r="Z507" t="str">
        <f>IF(score!$L507=".",".",IF(score!$L507=0,"0",IF(score!$L507=20,"1",IF(score!$L507=40,"0",IF(score!$L507=60,"0",IF(score!$L507=80,"0",IF(score!$L507=100,"0")))))))</f>
        <v>0</v>
      </c>
      <c r="AA507" t="str">
        <f>IF(score!$L507=".",".",IF(score!$L507=0,"0",IF(score!$L507=20,"0",IF(score!$L507=40,"1",IF(score!$L507=60,"0",IF(score!$L507=80,"0",IF(score!$L507=100,"0")))))))</f>
        <v>0</v>
      </c>
      <c r="AB507" t="str">
        <f>IF(score!$L507=".",".",IF(score!$L507=0,"0",IF(score!$L507=20,"0",IF(score!$L507=40,"0",IF(score!$L507=60,"1",IF(score!$L507=80,"0",IF(score!$L507=100,"0")))))))</f>
        <v>1</v>
      </c>
      <c r="AC507" t="str">
        <f>IF(score!$L507=".",".",IF(score!$L507=0,"0",IF(score!$L507=20,"0",IF(score!$L507=40,"0",IF(score!$L507=60,"0",IF(score!$L507=80,"1",IF(score!L507=100,"0")))))))</f>
        <v>0</v>
      </c>
      <c r="AD507" t="str">
        <f>IF(score!$M507=".",".",IF(score!$M507=0,"1",IF(score!$M507=20,"0",IF(score!$M507=40,"0",IF(score!$M507=60,"0",IF(score!$M507=80,"0",IF(score!$M507=100,"0")))))))</f>
        <v>0</v>
      </c>
      <c r="AE507" t="str">
        <f>IF(score!$M507=".",".",IF(score!$M507=0,"0",IF(score!$M507=20,"1",IF(score!$M507=40,"0",IF(score!$M507=60,"0",IF(score!$M507=80,"0",IF(score!$M507=100,"0")))))))</f>
        <v>0</v>
      </c>
      <c r="AF507" t="str">
        <f>IF(score!$M507=".",".",IF(score!$M507=0,"0",IF(score!$M507=20,"0",IF(score!$M507=40,"1",IF(score!$M507=60,"0",IF(score!$M507=80,"0",IF(score!$M507=100,"0")))))))</f>
        <v>0</v>
      </c>
      <c r="AG507" t="str">
        <f>IF(score!$M507=".",".",IF(score!$M507=0,"0",IF(score!$M507=20,"0",IF(score!$M507=40,"0",IF(score!$M507=60,"1",IF(score!$M507=80,"0",IF(score!$M507=100,"0")))))))</f>
        <v>0</v>
      </c>
      <c r="AH507" t="str">
        <f>IF(score!$M507=".",".",IF(score!$M507=0,"0",IF(score!$M507=20,"0",IF(score!$M507=40,"0",IF(score!$M507=60,"0",IF(score!$M507=80,"1",IF(score!$M507=100,"0")))))))</f>
        <v>0</v>
      </c>
      <c r="AI507" t="str">
        <f>IF(score!$N507=".",".",IF(score!$N507=0,"1",IF(score!$N507=25,"0",IF(score!$N507=50,"0",IF(score!$N507=75,"0",IF(score!$N507=100,"0"))))))</f>
        <v>0</v>
      </c>
      <c r="AJ507" t="str">
        <f>IF(score!$N507=".",".",IF(score!$N507=0,"0",IF(score!$N507=25,"1",IF(score!$N507=50,"0",IF(score!$N507=75,"0",IF(score!$N507=100,"0"))))))</f>
        <v>0</v>
      </c>
      <c r="AK507" t="str">
        <f>IF(score!$N507=".",".",IF(score!$N507=0,"0",IF(score!$N507=25,"0",IF(score!$N507=50,"1",IF(score!$N507=75,"0",IF(score!$N507=100,"0"))))))</f>
        <v>0</v>
      </c>
      <c r="AL507" t="str">
        <f>IF(score!$N507=".",".",IF(score!$N507=0,"0",IF(score!$N507=25,"0",IF(score!$N507=50,"0",IF(score!$N507=75,"1",IF(score!$N507=100,"0"))))))</f>
        <v>0</v>
      </c>
      <c r="AN507">
        <f t="shared" si="490"/>
        <v>0</v>
      </c>
      <c r="AO507">
        <f t="shared" si="491"/>
        <v>0</v>
      </c>
      <c r="AP507">
        <f t="shared" si="492"/>
        <v>0</v>
      </c>
      <c r="AQ507">
        <f t="shared" si="493"/>
        <v>0</v>
      </c>
      <c r="AR507">
        <f t="shared" si="494"/>
        <v>0</v>
      </c>
      <c r="AS507">
        <f t="shared" si="495"/>
        <v>0</v>
      </c>
      <c r="AT507">
        <f t="shared" si="496"/>
        <v>0</v>
      </c>
      <c r="AU507">
        <f t="shared" si="497"/>
        <v>0</v>
      </c>
      <c r="AV507">
        <f t="shared" si="498"/>
        <v>0</v>
      </c>
      <c r="AW507">
        <f t="shared" si="499"/>
        <v>0</v>
      </c>
      <c r="AX507">
        <f t="shared" si="500"/>
        <v>0</v>
      </c>
      <c r="AY507">
        <f t="shared" si="501"/>
        <v>0</v>
      </c>
      <c r="AZ507">
        <f t="shared" si="502"/>
        <v>0</v>
      </c>
      <c r="BA507">
        <f t="shared" si="503"/>
        <v>0</v>
      </c>
      <c r="BB507">
        <f t="shared" si="504"/>
        <v>0</v>
      </c>
      <c r="BC507">
        <f t="shared" si="505"/>
        <v>0</v>
      </c>
      <c r="BD507">
        <f t="shared" si="506"/>
        <v>0</v>
      </c>
      <c r="BE507">
        <f t="shared" si="507"/>
        <v>0</v>
      </c>
      <c r="BF507">
        <f t="shared" si="508"/>
        <v>0</v>
      </c>
      <c r="BG507">
        <f t="shared" si="509"/>
        <v>1.3668899999999999</v>
      </c>
      <c r="BH507">
        <f t="shared" si="510"/>
        <v>0</v>
      </c>
      <c r="BI507">
        <f t="shared" si="511"/>
        <v>0</v>
      </c>
      <c r="BJ507">
        <f t="shared" si="512"/>
        <v>0</v>
      </c>
      <c r="BK507">
        <f t="shared" si="513"/>
        <v>0</v>
      </c>
      <c r="BL507">
        <f t="shared" si="514"/>
        <v>-1.1438699999999999</v>
      </c>
      <c r="BM507">
        <f t="shared" si="515"/>
        <v>0</v>
      </c>
      <c r="BN507">
        <f t="shared" si="516"/>
        <v>0</v>
      </c>
      <c r="BO507">
        <f t="shared" si="517"/>
        <v>0</v>
      </c>
      <c r="BP507">
        <f t="shared" si="518"/>
        <v>0</v>
      </c>
      <c r="BQ507">
        <f t="shared" si="519"/>
        <v>0</v>
      </c>
      <c r="BR507">
        <f t="shared" si="520"/>
        <v>0</v>
      </c>
      <c r="BS507">
        <f t="shared" si="521"/>
        <v>0</v>
      </c>
      <c r="BT507">
        <f t="shared" si="522"/>
        <v>0</v>
      </c>
      <c r="BU507">
        <f t="shared" si="523"/>
        <v>0</v>
      </c>
      <c r="BV507">
        <f t="shared" si="524"/>
        <v>0</v>
      </c>
      <c r="BX507">
        <f t="shared" si="525"/>
        <v>0</v>
      </c>
      <c r="BY507">
        <f t="shared" si="526"/>
        <v>0</v>
      </c>
      <c r="BZ507">
        <f t="shared" si="527"/>
        <v>0</v>
      </c>
      <c r="CA507">
        <f t="shared" si="528"/>
        <v>0</v>
      </c>
      <c r="CB507">
        <f t="shared" si="529"/>
        <v>0</v>
      </c>
      <c r="CC507">
        <f t="shared" si="530"/>
        <v>0</v>
      </c>
      <c r="CD507">
        <f t="shared" si="531"/>
        <v>0</v>
      </c>
      <c r="CE507">
        <f t="shared" si="532"/>
        <v>0</v>
      </c>
      <c r="CF507">
        <f t="shared" si="533"/>
        <v>0</v>
      </c>
      <c r="CG507">
        <f t="shared" si="534"/>
        <v>0</v>
      </c>
      <c r="CH507">
        <f t="shared" si="535"/>
        <v>0</v>
      </c>
      <c r="CI507">
        <f t="shared" si="536"/>
        <v>0</v>
      </c>
      <c r="CJ507">
        <f t="shared" si="537"/>
        <v>0</v>
      </c>
      <c r="CK507">
        <f t="shared" si="538"/>
        <v>0</v>
      </c>
      <c r="CL507">
        <f t="shared" si="539"/>
        <v>0</v>
      </c>
      <c r="CM507">
        <f t="shared" si="540"/>
        <v>0</v>
      </c>
      <c r="CN507">
        <f t="shared" si="541"/>
        <v>0</v>
      </c>
      <c r="CO507">
        <f t="shared" si="542"/>
        <v>0</v>
      </c>
      <c r="CP507">
        <f t="shared" si="543"/>
        <v>0</v>
      </c>
      <c r="CQ507">
        <f t="shared" si="544"/>
        <v>-4.09842</v>
      </c>
      <c r="CR507">
        <f t="shared" si="545"/>
        <v>0</v>
      </c>
      <c r="CS507">
        <f t="shared" si="546"/>
        <v>0</v>
      </c>
      <c r="CT507">
        <f t="shared" si="547"/>
        <v>0</v>
      </c>
      <c r="CU507">
        <f t="shared" si="548"/>
        <v>0</v>
      </c>
      <c r="CV507">
        <f t="shared" si="549"/>
        <v>-1.65178</v>
      </c>
      <c r="CW507">
        <f t="shared" si="550"/>
        <v>0</v>
      </c>
      <c r="CX507">
        <f t="shared" si="551"/>
        <v>0</v>
      </c>
      <c r="CY507">
        <f t="shared" si="552"/>
        <v>0</v>
      </c>
      <c r="CZ507">
        <f t="shared" si="553"/>
        <v>0</v>
      </c>
      <c r="DA507">
        <f t="shared" si="554"/>
        <v>0</v>
      </c>
      <c r="DB507">
        <f t="shared" si="555"/>
        <v>0</v>
      </c>
      <c r="DC507">
        <f t="shared" si="556"/>
        <v>0</v>
      </c>
      <c r="DD507">
        <f t="shared" si="557"/>
        <v>0</v>
      </c>
      <c r="DE507">
        <f t="shared" si="558"/>
        <v>0</v>
      </c>
      <c r="DF507">
        <f t="shared" si="559"/>
        <v>0</v>
      </c>
    </row>
    <row r="508" spans="1:110" x14ac:dyDescent="0.25">
      <c r="A508" s="4">
        <f>raw!$A508:$A508</f>
        <v>43369</v>
      </c>
      <c r="B508" s="6" t="str">
        <f>raw!$B508:$B508</f>
        <v>0012-0068</v>
      </c>
      <c r="D508" t="str">
        <f>IF(score!$C508=".",".",IF(score!$C508=0,"1",IF(score!$C508=25,"0",IF(score!$C508=50,"0",IF(score!$C508=75,"0",IF(score!$C508=100,"0"))))))</f>
        <v>0</v>
      </c>
      <c r="E508" t="str">
        <f>IF(score!$C508=".",".",IF(score!$C508=0,"0",IF(score!$C508=25,"1",IF(score!$C508=50,"0",IF(score!$C508=75,"0",IF(score!$C508=100,"0"))))))</f>
        <v>1</v>
      </c>
      <c r="F508" t="str">
        <f>IF(score!$C508=".",".",IF(score!$C508=0,"0",IF(score!$C508=25,"0",IF(score!$C508=50,"1",IF(score!$C508=75,"0",IF(score!$C508=100,"0"))))))</f>
        <v>0</v>
      </c>
      <c r="G508" t="str">
        <f>IF(score!$C508=".",".",IF(score!$C508=0,"0",IF(score!$C508=25,"0",IF(score!$C508=50,"0",IF(score!$C508=75,"1",IF(score!$C508=100,"0"))))))</f>
        <v>0</v>
      </c>
      <c r="H508" t="str">
        <f>IF(score!$D508=".",".",IF(score!$D508=0,"1",IF(score!$D508=50,"0",IF(score!$D508=100,"0"))))</f>
        <v>1</v>
      </c>
      <c r="I508" t="str">
        <f>IF(score!$D508=".",".",IF(score!$D508=0,"0",IF(score!$D508=50,"1",IF(score!$D508=100,"0"))))</f>
        <v>0</v>
      </c>
      <c r="J508" t="str">
        <f>IF(score!$E508=".",".",IF(score!$E508=0,"1",IF(score!$E508=50,"0",IF(score!$E508=100,"0"))))</f>
        <v>1</v>
      </c>
      <c r="K508" t="str">
        <f>IF(score!$E508=".",".",IF(score!$E508=0,"0",IF(score!$E508=50,"1",IF(score!$E508=100,"0"))))</f>
        <v>0</v>
      </c>
      <c r="L508" t="str">
        <f>IF(score!$F508=".",".",IF(score!$F508=0,"1",IF(score!$F508=100,"0")))</f>
        <v>1</v>
      </c>
      <c r="M508" t="str">
        <f>IF(score!$G508=".",".",IF(score!$G508=0,"1",IF(score!$G508=100,"0")))</f>
        <v>1</v>
      </c>
      <c r="N508" t="str">
        <f>IF(score!$H508=".",".",IF(score!$H508=0,"1",IF(score!$H508=100,"0")))</f>
        <v>1</v>
      </c>
      <c r="O508" t="str">
        <f>IF(score!$I508=".",".",IF(score!$I508=0,"1",IF(score!$I508=50,"0",IF(score!$I508=100,"0"))))</f>
        <v>1</v>
      </c>
      <c r="P508" t="str">
        <f>IF(score!$J508=".",".",IF(score!$J508=0,"1",IF(score!$J508=25,"0",IF(score!$J508=50,"0",IF(score!$J508=75,"0",IF(score!$J508=100,"0"))))))</f>
        <v>0</v>
      </c>
      <c r="Q508" t="str">
        <f>IF(score!$J508=".",".",IF(score!$J508=0,"0",IF(score!$J508=25,"1",IF(score!$J508=50,"0",IF(score!$J508=75,"0",IF(score!$J508=100,"0"))))))</f>
        <v>0</v>
      </c>
      <c r="R508" t="str">
        <f>IF(score!$J508=".",".",IF(score!$J508=0,"0",IF(score!$J508=25,"0",IF(score!$J508=50,"1",IF(score!$J508=75,"0",IF(score!$J508=100,"0"))))))</f>
        <v>1</v>
      </c>
      <c r="S508" t="str">
        <f>IF(score!$J508=".",".",IF(score!$J508=0,"0",IF(score!$J508=25,"0",IF(score!$J508=50,"0",IF(score!$J508=75,"1",IF(score!$J508=100,"0"))))))</f>
        <v>0</v>
      </c>
      <c r="T508" t="str">
        <f>IF(score!$K508=".",".",IF(score!$K508=0,"1",IF(score!$K508=20,"0",IF(score!$K508=40,"0",IF(score!$K508=60,"0",IF(score!$K508=80,"0",IF(score!$K508=100,"0")))))))</f>
        <v>0</v>
      </c>
      <c r="U508" t="str">
        <f>IF(score!$K508=".",".",IF(score!$K508=0,"0",IF(score!$K508=20,"1",IF(score!$K508=40,"0",IF(score!$K508=60,"0",IF(score!$K508=80,"0",IF(score!$K508=100,"0")))))))</f>
        <v>0</v>
      </c>
      <c r="V508" t="str">
        <f>IF(score!$K508=".",".",IF(score!$K508=0,"0",IF(score!$K508=20,"0",IF(score!$K508=40,"1",IF(score!$K508=60,"0",IF(score!$K508=80,"0",IF(score!$K508=100,"0")))))))</f>
        <v>0</v>
      </c>
      <c r="W508" t="str">
        <f>IF(score!$K508=".",".",IF(score!$K508=0,"0",IF(score!$K508=20,"0",IF(score!$K508=40,"0",IF(score!$K508=60,"1",IF(score!$K508=80,"0",IF(score!$K508=100,"0")))))))</f>
        <v>1</v>
      </c>
      <c r="X508" t="str">
        <f>IF(score!$K508=".",".",IF(score!$K508=0,"0",IF(score!$K508=20,"0",IF(score!$K508=40,"0",IF(score!$K508=60,"0",IF(score!$K508=80,"1",IF(score!$K508=100,"0")))))))</f>
        <v>0</v>
      </c>
      <c r="Y508" t="str">
        <f>IF(score!$L508=".",".",IF(score!$L508=0,"1",IF(score!$L508=20,"0",IF(score!$L508=40,"0",IF(score!$L508=60,"0",IF(score!$L508=80,"0",IF(score!$L508=100,"0")))))))</f>
        <v>0</v>
      </c>
      <c r="Z508" t="str">
        <f>IF(score!$L508=".",".",IF(score!$L508=0,"0",IF(score!$L508=20,"1",IF(score!$L508=40,"0",IF(score!$L508=60,"0",IF(score!$L508=80,"0",IF(score!$L508=100,"0")))))))</f>
        <v>0</v>
      </c>
      <c r="AA508" t="str">
        <f>IF(score!$L508=".",".",IF(score!$L508=0,"0",IF(score!$L508=20,"0",IF(score!$L508=40,"1",IF(score!$L508=60,"0",IF(score!$L508=80,"0",IF(score!$L508=100,"0")))))))</f>
        <v>1</v>
      </c>
      <c r="AB508" t="str">
        <f>IF(score!$L508=".",".",IF(score!$L508=0,"0",IF(score!$L508=20,"0",IF(score!$L508=40,"0",IF(score!$L508=60,"1",IF(score!$L508=80,"0",IF(score!$L508=100,"0")))))))</f>
        <v>0</v>
      </c>
      <c r="AC508" t="str">
        <f>IF(score!$L508=".",".",IF(score!$L508=0,"0",IF(score!$L508=20,"0",IF(score!$L508=40,"0",IF(score!$L508=60,"0",IF(score!$L508=80,"1",IF(score!L508=100,"0")))))))</f>
        <v>0</v>
      </c>
      <c r="AD508" t="str">
        <f>IF(score!$M508=".",".",IF(score!$M508=0,"1",IF(score!$M508=20,"0",IF(score!$M508=40,"0",IF(score!$M508=60,"0",IF(score!$M508=80,"0",IF(score!$M508=100,"0")))))))</f>
        <v>0</v>
      </c>
      <c r="AE508" t="str">
        <f>IF(score!$M508=".",".",IF(score!$M508=0,"0",IF(score!$M508=20,"1",IF(score!$M508=40,"0",IF(score!$M508=60,"0",IF(score!$M508=80,"0",IF(score!$M508=100,"0")))))))</f>
        <v>0</v>
      </c>
      <c r="AF508" t="str">
        <f>IF(score!$M508=".",".",IF(score!$M508=0,"0",IF(score!$M508=20,"0",IF(score!$M508=40,"1",IF(score!$M508=60,"0",IF(score!$M508=80,"0",IF(score!$M508=100,"0")))))))</f>
        <v>0</v>
      </c>
      <c r="AG508" t="str">
        <f>IF(score!$M508=".",".",IF(score!$M508=0,"0",IF(score!$M508=20,"0",IF(score!$M508=40,"0",IF(score!$M508=60,"1",IF(score!$M508=80,"0",IF(score!$M508=100,"0")))))))</f>
        <v>1</v>
      </c>
      <c r="AH508" t="str">
        <f>IF(score!$M508=".",".",IF(score!$M508=0,"0",IF(score!$M508=20,"0",IF(score!$M508=40,"0",IF(score!$M508=60,"0",IF(score!$M508=80,"1",IF(score!$M508=100,"0")))))))</f>
        <v>0</v>
      </c>
      <c r="AI508" t="str">
        <f>IF(score!$N508=".",".",IF(score!$N508=0,"1",IF(score!$N508=25,"0",IF(score!$N508=50,"0",IF(score!$N508=75,"0",IF(score!$N508=100,"0"))))))</f>
        <v>0</v>
      </c>
      <c r="AJ508" t="str">
        <f>IF(score!$N508=".",".",IF(score!$N508=0,"0",IF(score!$N508=25,"1",IF(score!$N508=50,"0",IF(score!$N508=75,"0",IF(score!$N508=100,"0"))))))</f>
        <v>0</v>
      </c>
      <c r="AK508" t="str">
        <f>IF(score!$N508=".",".",IF(score!$N508=0,"0",IF(score!$N508=25,"0",IF(score!$N508=50,"1",IF(score!$N508=75,"0",IF(score!$N508=100,"0"))))))</f>
        <v>0</v>
      </c>
      <c r="AL508" t="str">
        <f>IF(score!$N508=".",".",IF(score!$N508=0,"0",IF(score!$N508=25,"0",IF(score!$N508=50,"0",IF(score!$N508=75,"1",IF(score!$N508=100,"0"))))))</f>
        <v>1</v>
      </c>
      <c r="AN508">
        <f t="shared" si="490"/>
        <v>0</v>
      </c>
      <c r="AO508">
        <f t="shared" si="491"/>
        <v>-5.5646100000000001</v>
      </c>
      <c r="AP508">
        <f t="shared" si="492"/>
        <v>0</v>
      </c>
      <c r="AQ508">
        <f t="shared" si="493"/>
        <v>0</v>
      </c>
      <c r="AR508">
        <f t="shared" si="494"/>
        <v>-7.2321600000000004</v>
      </c>
      <c r="AS508">
        <f t="shared" si="495"/>
        <v>0</v>
      </c>
      <c r="AT508">
        <f t="shared" si="496"/>
        <v>-6.24397</v>
      </c>
      <c r="AU508">
        <f t="shared" si="497"/>
        <v>0</v>
      </c>
      <c r="AV508">
        <f t="shared" si="498"/>
        <v>-4.6161700000000003</v>
      </c>
      <c r="AW508">
        <f t="shared" si="499"/>
        <v>-5.5174700000000003</v>
      </c>
      <c r="AX508">
        <f t="shared" si="500"/>
        <v>3.04365</v>
      </c>
      <c r="AY508">
        <f t="shared" si="501"/>
        <v>2.32091</v>
      </c>
      <c r="AZ508">
        <f t="shared" si="502"/>
        <v>0</v>
      </c>
      <c r="BA508">
        <f t="shared" si="503"/>
        <v>0</v>
      </c>
      <c r="BB508">
        <f t="shared" si="504"/>
        <v>-6.5052199999999996</v>
      </c>
      <c r="BC508">
        <f t="shared" si="505"/>
        <v>0</v>
      </c>
      <c r="BD508">
        <f t="shared" si="506"/>
        <v>0</v>
      </c>
      <c r="BE508">
        <f t="shared" si="507"/>
        <v>0</v>
      </c>
      <c r="BF508">
        <f t="shared" si="508"/>
        <v>0</v>
      </c>
      <c r="BG508">
        <f t="shared" si="509"/>
        <v>1.3668899999999999</v>
      </c>
      <c r="BH508">
        <f t="shared" si="510"/>
        <v>0</v>
      </c>
      <c r="BI508">
        <f t="shared" si="511"/>
        <v>0</v>
      </c>
      <c r="BJ508">
        <f t="shared" si="512"/>
        <v>0</v>
      </c>
      <c r="BK508">
        <f t="shared" si="513"/>
        <v>-1.6185</v>
      </c>
      <c r="BL508">
        <f t="shared" si="514"/>
        <v>0</v>
      </c>
      <c r="BM508">
        <f t="shared" si="515"/>
        <v>0</v>
      </c>
      <c r="BN508">
        <f t="shared" si="516"/>
        <v>0</v>
      </c>
      <c r="BO508">
        <f t="shared" si="517"/>
        <v>0</v>
      </c>
      <c r="BP508">
        <f t="shared" si="518"/>
        <v>0</v>
      </c>
      <c r="BQ508">
        <f t="shared" si="519"/>
        <v>1.28044</v>
      </c>
      <c r="BR508">
        <f t="shared" si="520"/>
        <v>0</v>
      </c>
      <c r="BS508">
        <f t="shared" si="521"/>
        <v>0</v>
      </c>
      <c r="BT508">
        <f t="shared" si="522"/>
        <v>0</v>
      </c>
      <c r="BU508">
        <f t="shared" si="523"/>
        <v>0</v>
      </c>
      <c r="BV508">
        <f t="shared" si="524"/>
        <v>0.11038000000000001</v>
      </c>
      <c r="BX508">
        <f t="shared" si="525"/>
        <v>0</v>
      </c>
      <c r="BY508">
        <f t="shared" si="526"/>
        <v>-0.16891</v>
      </c>
      <c r="BZ508">
        <f t="shared" si="527"/>
        <v>0</v>
      </c>
      <c r="CA508">
        <f t="shared" si="528"/>
        <v>0</v>
      </c>
      <c r="CB508">
        <f t="shared" si="529"/>
        <v>3.9311500000000001</v>
      </c>
      <c r="CC508">
        <f t="shared" si="530"/>
        <v>0</v>
      </c>
      <c r="CD508">
        <f t="shared" si="531"/>
        <v>2.68282</v>
      </c>
      <c r="CE508">
        <f t="shared" si="532"/>
        <v>0</v>
      </c>
      <c r="CF508">
        <f t="shared" si="533"/>
        <v>1.4406000000000001</v>
      </c>
      <c r="CG508">
        <f t="shared" si="534"/>
        <v>1.6696800000000001</v>
      </c>
      <c r="CH508">
        <f t="shared" si="535"/>
        <v>-6.8267199999999999</v>
      </c>
      <c r="CI508">
        <f t="shared" si="536"/>
        <v>-5.6992099999999999</v>
      </c>
      <c r="CJ508">
        <f t="shared" si="537"/>
        <v>0</v>
      </c>
      <c r="CK508">
        <f t="shared" si="538"/>
        <v>0</v>
      </c>
      <c r="CL508">
        <f t="shared" si="539"/>
        <v>1.4938400000000001</v>
      </c>
      <c r="CM508">
        <f t="shared" si="540"/>
        <v>0</v>
      </c>
      <c r="CN508">
        <f t="shared" si="541"/>
        <v>0</v>
      </c>
      <c r="CO508">
        <f t="shared" si="542"/>
        <v>0</v>
      </c>
      <c r="CP508">
        <f t="shared" si="543"/>
        <v>0</v>
      </c>
      <c r="CQ508">
        <f t="shared" si="544"/>
        <v>-4.09842</v>
      </c>
      <c r="CR508">
        <f t="shared" si="545"/>
        <v>0</v>
      </c>
      <c r="CS508">
        <f t="shared" si="546"/>
        <v>0</v>
      </c>
      <c r="CT508">
        <f t="shared" si="547"/>
        <v>0</v>
      </c>
      <c r="CU508">
        <f t="shared" si="548"/>
        <v>-3.2980499999999999</v>
      </c>
      <c r="CV508">
        <f t="shared" si="549"/>
        <v>0</v>
      </c>
      <c r="CW508">
        <f t="shared" si="550"/>
        <v>0</v>
      </c>
      <c r="CX508">
        <f t="shared" si="551"/>
        <v>0</v>
      </c>
      <c r="CY508">
        <f t="shared" si="552"/>
        <v>0</v>
      </c>
      <c r="CZ508">
        <f t="shared" si="553"/>
        <v>0</v>
      </c>
      <c r="DA508">
        <f t="shared" si="554"/>
        <v>-4.5905500000000004</v>
      </c>
      <c r="DB508">
        <f t="shared" si="555"/>
        <v>0</v>
      </c>
      <c r="DC508">
        <f t="shared" si="556"/>
        <v>0</v>
      </c>
      <c r="DD508">
        <f t="shared" si="557"/>
        <v>0</v>
      </c>
      <c r="DE508">
        <f t="shared" si="558"/>
        <v>0</v>
      </c>
      <c r="DF508">
        <f t="shared" si="559"/>
        <v>-3.13896</v>
      </c>
    </row>
    <row r="509" spans="1:110" x14ac:dyDescent="0.25">
      <c r="A509" s="4">
        <f>raw!$A509:$A509</f>
        <v>43370</v>
      </c>
      <c r="B509" s="6" t="str">
        <f>raw!$B509:$B509</f>
        <v>0012-0069</v>
      </c>
      <c r="D509" t="str">
        <f>IF(score!$C509=".",".",IF(score!$C509=0,"1",IF(score!$C509=25,"0",IF(score!$C509=50,"0",IF(score!$C509=75,"0",IF(score!$C509=100,"0"))))))</f>
        <v>0</v>
      </c>
      <c r="E509" t="str">
        <f>IF(score!$C509=".",".",IF(score!$C509=0,"0",IF(score!$C509=25,"1",IF(score!$C509=50,"0",IF(score!$C509=75,"0",IF(score!$C509=100,"0"))))))</f>
        <v>0</v>
      </c>
      <c r="F509" t="str">
        <f>IF(score!$C509=".",".",IF(score!$C509=0,"0",IF(score!$C509=25,"0",IF(score!$C509=50,"1",IF(score!$C509=75,"0",IF(score!$C509=100,"0"))))))</f>
        <v>0</v>
      </c>
      <c r="G509" t="str">
        <f>IF(score!$C509=".",".",IF(score!$C509=0,"0",IF(score!$C509=25,"0",IF(score!$C509=50,"0",IF(score!$C509=75,"1",IF(score!$C509=100,"0"))))))</f>
        <v>0</v>
      </c>
      <c r="H509" t="str">
        <f>IF(score!$D509=".",".",IF(score!$D509=0,"1",IF(score!$D509=50,"0",IF(score!$D509=100,"0"))))</f>
        <v>0</v>
      </c>
      <c r="I509" t="str">
        <f>IF(score!$D509=".",".",IF(score!$D509=0,"0",IF(score!$D509=50,"1",IF(score!$D509=100,"0"))))</f>
        <v>1</v>
      </c>
      <c r="J509" t="str">
        <f>IF(score!$E509=".",".",IF(score!$E509=0,"1",IF(score!$E509=50,"0",IF(score!$E509=100,"0"))))</f>
        <v>0</v>
      </c>
      <c r="K509" t="str">
        <f>IF(score!$E509=".",".",IF(score!$E509=0,"0",IF(score!$E509=50,"1",IF(score!$E509=100,"0"))))</f>
        <v>0</v>
      </c>
      <c r="L509" t="str">
        <f>IF(score!$F509=".",".",IF(score!$F509=0,"1",IF(score!$F509=100,"0")))</f>
        <v>0</v>
      </c>
      <c r="M509" t="str">
        <f>IF(score!$G509=".",".",IF(score!$G509=0,"1",IF(score!$G509=100,"0")))</f>
        <v>0</v>
      </c>
      <c r="N509" t="str">
        <f>IF(score!$H509=".",".",IF(score!$H509=0,"1",IF(score!$H509=100,"0")))</f>
        <v>0</v>
      </c>
      <c r="O509" t="str">
        <f>IF(score!$I509=".",".",IF(score!$I509=0,"1",IF(score!$I509=50,"0",IF(score!$I509=100,"0"))))</f>
        <v>0</v>
      </c>
      <c r="P509" t="str">
        <f>IF(score!$J509=".",".",IF(score!$J509=0,"1",IF(score!$J509=25,"0",IF(score!$J509=50,"0",IF(score!$J509=75,"0",IF(score!$J509=100,"0"))))))</f>
        <v>0</v>
      </c>
      <c r="Q509" t="str">
        <f>IF(score!$J509=".",".",IF(score!$J509=0,"0",IF(score!$J509=25,"1",IF(score!$J509=50,"0",IF(score!$J509=75,"0",IF(score!$J509=100,"0"))))))</f>
        <v>0</v>
      </c>
      <c r="R509" t="str">
        <f>IF(score!$J509=".",".",IF(score!$J509=0,"0",IF(score!$J509=25,"0",IF(score!$J509=50,"1",IF(score!$J509=75,"0",IF(score!$J509=100,"0"))))))</f>
        <v>0</v>
      </c>
      <c r="S509" t="str">
        <f>IF(score!$J509=".",".",IF(score!$J509=0,"0",IF(score!$J509=25,"0",IF(score!$J509=50,"0",IF(score!$J509=75,"1",IF(score!$J509=100,"0"))))))</f>
        <v>0</v>
      </c>
      <c r="T509" t="str">
        <f>IF(score!$K509=".",".",IF(score!$K509=0,"1",IF(score!$K509=20,"0",IF(score!$K509=40,"0",IF(score!$K509=60,"0",IF(score!$K509=80,"0",IF(score!$K509=100,"0")))))))</f>
        <v>0</v>
      </c>
      <c r="U509" t="str">
        <f>IF(score!$K509=".",".",IF(score!$K509=0,"0",IF(score!$K509=20,"1",IF(score!$K509=40,"0",IF(score!$K509=60,"0",IF(score!$K509=80,"0",IF(score!$K509=100,"0")))))))</f>
        <v>0</v>
      </c>
      <c r="V509" t="str">
        <f>IF(score!$K509=".",".",IF(score!$K509=0,"0",IF(score!$K509=20,"0",IF(score!$K509=40,"1",IF(score!$K509=60,"0",IF(score!$K509=80,"0",IF(score!$K509=100,"0")))))))</f>
        <v>0</v>
      </c>
      <c r="W509" t="str">
        <f>IF(score!$K509=".",".",IF(score!$K509=0,"0",IF(score!$K509=20,"0",IF(score!$K509=40,"0",IF(score!$K509=60,"1",IF(score!$K509=80,"0",IF(score!$K509=100,"0")))))))</f>
        <v>0</v>
      </c>
      <c r="X509" t="str">
        <f>IF(score!$K509=".",".",IF(score!$K509=0,"0",IF(score!$K509=20,"0",IF(score!$K509=40,"0",IF(score!$K509=60,"0",IF(score!$K509=80,"1",IF(score!$K509=100,"0")))))))</f>
        <v>1</v>
      </c>
      <c r="Y509" t="str">
        <f>IF(score!$L509=".",".",IF(score!$L509=0,"1",IF(score!$L509=20,"0",IF(score!$L509=40,"0",IF(score!$L509=60,"0",IF(score!$L509=80,"0",IF(score!$L509=100,"0")))))))</f>
        <v>0</v>
      </c>
      <c r="Z509" t="str">
        <f>IF(score!$L509=".",".",IF(score!$L509=0,"0",IF(score!$L509=20,"1",IF(score!$L509=40,"0",IF(score!$L509=60,"0",IF(score!$L509=80,"0",IF(score!$L509=100,"0")))))))</f>
        <v>0</v>
      </c>
      <c r="AA509" t="str">
        <f>IF(score!$L509=".",".",IF(score!$L509=0,"0",IF(score!$L509=20,"0",IF(score!$L509=40,"1",IF(score!$L509=60,"0",IF(score!$L509=80,"0",IF(score!$L509=100,"0")))))))</f>
        <v>0</v>
      </c>
      <c r="AB509" t="str">
        <f>IF(score!$L509=".",".",IF(score!$L509=0,"0",IF(score!$L509=20,"0",IF(score!$L509=40,"0",IF(score!$L509=60,"1",IF(score!$L509=80,"0",IF(score!$L509=100,"0")))))))</f>
        <v>1</v>
      </c>
      <c r="AC509" t="str">
        <f>IF(score!$L509=".",".",IF(score!$L509=0,"0",IF(score!$L509=20,"0",IF(score!$L509=40,"0",IF(score!$L509=60,"0",IF(score!$L509=80,"1",IF(score!L509=100,"0")))))))</f>
        <v>0</v>
      </c>
      <c r="AD509" t="str">
        <f>IF(score!$M509=".",".",IF(score!$M509=0,"1",IF(score!$M509=20,"0",IF(score!$M509=40,"0",IF(score!$M509=60,"0",IF(score!$M509=80,"0",IF(score!$M509=100,"0")))))))</f>
        <v>0</v>
      </c>
      <c r="AE509" t="str">
        <f>IF(score!$M509=".",".",IF(score!$M509=0,"0",IF(score!$M509=20,"1",IF(score!$M509=40,"0",IF(score!$M509=60,"0",IF(score!$M509=80,"0",IF(score!$M509=100,"0")))))))</f>
        <v>0</v>
      </c>
      <c r="AF509" t="str">
        <f>IF(score!$M509=".",".",IF(score!$M509=0,"0",IF(score!$M509=20,"0",IF(score!$M509=40,"1",IF(score!$M509=60,"0",IF(score!$M509=80,"0",IF(score!$M509=100,"0")))))))</f>
        <v>0</v>
      </c>
      <c r="AG509" t="str">
        <f>IF(score!$M509=".",".",IF(score!$M509=0,"0",IF(score!$M509=20,"0",IF(score!$M509=40,"0",IF(score!$M509=60,"1",IF(score!$M509=80,"0",IF(score!$M509=100,"0")))))))</f>
        <v>0</v>
      </c>
      <c r="AH509" t="str">
        <f>IF(score!$M509=".",".",IF(score!$M509=0,"0",IF(score!$M509=20,"0",IF(score!$M509=40,"0",IF(score!$M509=60,"0",IF(score!$M509=80,"1",IF(score!$M509=100,"0")))))))</f>
        <v>0</v>
      </c>
      <c r="AI509" t="str">
        <f>IF(score!$N509=".",".",IF(score!$N509=0,"1",IF(score!$N509=25,"0",IF(score!$N509=50,"0",IF(score!$N509=75,"0",IF(score!$N509=100,"0"))))))</f>
        <v>0</v>
      </c>
      <c r="AJ509" t="str">
        <f>IF(score!$N509=".",".",IF(score!$N509=0,"0",IF(score!$N509=25,"1",IF(score!$N509=50,"0",IF(score!$N509=75,"0",IF(score!$N509=100,"0"))))))</f>
        <v>0</v>
      </c>
      <c r="AK509" t="str">
        <f>IF(score!$N509=".",".",IF(score!$N509=0,"0",IF(score!$N509=25,"0",IF(score!$N509=50,"1",IF(score!$N509=75,"0",IF(score!$N509=100,"0"))))))</f>
        <v>0</v>
      </c>
      <c r="AL509" t="str">
        <f>IF(score!$N509=".",".",IF(score!$N509=0,"0",IF(score!$N509=25,"0",IF(score!$N509=50,"0",IF(score!$N509=75,"1",IF(score!$N509=100,"0"))))))</f>
        <v>0</v>
      </c>
      <c r="AN509">
        <f t="shared" si="490"/>
        <v>0</v>
      </c>
      <c r="AO509">
        <f t="shared" si="491"/>
        <v>0</v>
      </c>
      <c r="AP509">
        <f t="shared" si="492"/>
        <v>0</v>
      </c>
      <c r="AQ509">
        <f t="shared" si="493"/>
        <v>0</v>
      </c>
      <c r="AR509">
        <f t="shared" si="494"/>
        <v>0</v>
      </c>
      <c r="AS509">
        <f t="shared" si="495"/>
        <v>-3.4555500000000001</v>
      </c>
      <c r="AT509">
        <f t="shared" si="496"/>
        <v>0</v>
      </c>
      <c r="AU509">
        <f t="shared" si="497"/>
        <v>0</v>
      </c>
      <c r="AV509">
        <f t="shared" si="498"/>
        <v>0</v>
      </c>
      <c r="AW509">
        <f t="shared" si="499"/>
        <v>0</v>
      </c>
      <c r="AX509">
        <f t="shared" si="500"/>
        <v>0</v>
      </c>
      <c r="AY509">
        <f t="shared" si="501"/>
        <v>0</v>
      </c>
      <c r="AZ509">
        <f t="shared" si="502"/>
        <v>0</v>
      </c>
      <c r="BA509">
        <f t="shared" si="503"/>
        <v>0</v>
      </c>
      <c r="BB509">
        <f t="shared" si="504"/>
        <v>0</v>
      </c>
      <c r="BC509">
        <f t="shared" si="505"/>
        <v>0</v>
      </c>
      <c r="BD509">
        <f t="shared" si="506"/>
        <v>0</v>
      </c>
      <c r="BE509">
        <f t="shared" si="507"/>
        <v>0</v>
      </c>
      <c r="BF509">
        <f t="shared" si="508"/>
        <v>0</v>
      </c>
      <c r="BG509">
        <f t="shared" si="509"/>
        <v>0</v>
      </c>
      <c r="BH509">
        <f t="shared" si="510"/>
        <v>0.66513999999999995</v>
      </c>
      <c r="BI509">
        <f t="shared" si="511"/>
        <v>0</v>
      </c>
      <c r="BJ509">
        <f t="shared" si="512"/>
        <v>0</v>
      </c>
      <c r="BK509">
        <f t="shared" si="513"/>
        <v>0</v>
      </c>
      <c r="BL509">
        <f t="shared" si="514"/>
        <v>-1.1438699999999999</v>
      </c>
      <c r="BM509">
        <f t="shared" si="515"/>
        <v>0</v>
      </c>
      <c r="BN509">
        <f t="shared" si="516"/>
        <v>0</v>
      </c>
      <c r="BO509">
        <f t="shared" si="517"/>
        <v>0</v>
      </c>
      <c r="BP509">
        <f t="shared" si="518"/>
        <v>0</v>
      </c>
      <c r="BQ509">
        <f t="shared" si="519"/>
        <v>0</v>
      </c>
      <c r="BR509">
        <f t="shared" si="520"/>
        <v>0</v>
      </c>
      <c r="BS509">
        <f t="shared" si="521"/>
        <v>0</v>
      </c>
      <c r="BT509">
        <f t="shared" si="522"/>
        <v>0</v>
      </c>
      <c r="BU509">
        <f t="shared" si="523"/>
        <v>0</v>
      </c>
      <c r="BV509">
        <f t="shared" si="524"/>
        <v>0</v>
      </c>
      <c r="BX509">
        <f t="shared" si="525"/>
        <v>0</v>
      </c>
      <c r="BY509">
        <f t="shared" si="526"/>
        <v>0</v>
      </c>
      <c r="BZ509">
        <f t="shared" si="527"/>
        <v>0</v>
      </c>
      <c r="CA509">
        <f t="shared" si="528"/>
        <v>0</v>
      </c>
      <c r="CB509">
        <f t="shared" si="529"/>
        <v>0</v>
      </c>
      <c r="CC509">
        <f t="shared" si="530"/>
        <v>1.8684000000000001</v>
      </c>
      <c r="CD509">
        <f t="shared" si="531"/>
        <v>0</v>
      </c>
      <c r="CE509">
        <f t="shared" si="532"/>
        <v>0</v>
      </c>
      <c r="CF509">
        <f t="shared" si="533"/>
        <v>0</v>
      </c>
      <c r="CG509">
        <f t="shared" si="534"/>
        <v>0</v>
      </c>
      <c r="CH509">
        <f t="shared" si="535"/>
        <v>0</v>
      </c>
      <c r="CI509">
        <f t="shared" si="536"/>
        <v>0</v>
      </c>
      <c r="CJ509">
        <f t="shared" si="537"/>
        <v>0</v>
      </c>
      <c r="CK509">
        <f t="shared" si="538"/>
        <v>0</v>
      </c>
      <c r="CL509">
        <f t="shared" si="539"/>
        <v>0</v>
      </c>
      <c r="CM509">
        <f t="shared" si="540"/>
        <v>0</v>
      </c>
      <c r="CN509">
        <f t="shared" si="541"/>
        <v>0</v>
      </c>
      <c r="CO509">
        <f t="shared" si="542"/>
        <v>0</v>
      </c>
      <c r="CP509">
        <f t="shared" si="543"/>
        <v>0</v>
      </c>
      <c r="CQ509">
        <f t="shared" si="544"/>
        <v>0</v>
      </c>
      <c r="CR509">
        <f t="shared" si="545"/>
        <v>-1.9494899999999999</v>
      </c>
      <c r="CS509">
        <f t="shared" si="546"/>
        <v>0</v>
      </c>
      <c r="CT509">
        <f t="shared" si="547"/>
        <v>0</v>
      </c>
      <c r="CU509">
        <f t="shared" si="548"/>
        <v>0</v>
      </c>
      <c r="CV509">
        <f t="shared" si="549"/>
        <v>-1.65178</v>
      </c>
      <c r="CW509">
        <f t="shared" si="550"/>
        <v>0</v>
      </c>
      <c r="CX509">
        <f t="shared" si="551"/>
        <v>0</v>
      </c>
      <c r="CY509">
        <f t="shared" si="552"/>
        <v>0</v>
      </c>
      <c r="CZ509">
        <f t="shared" si="553"/>
        <v>0</v>
      </c>
      <c r="DA509">
        <f t="shared" si="554"/>
        <v>0</v>
      </c>
      <c r="DB509">
        <f t="shared" si="555"/>
        <v>0</v>
      </c>
      <c r="DC509">
        <f t="shared" si="556"/>
        <v>0</v>
      </c>
      <c r="DD509">
        <f t="shared" si="557"/>
        <v>0</v>
      </c>
      <c r="DE509">
        <f t="shared" si="558"/>
        <v>0</v>
      </c>
      <c r="DF509">
        <f t="shared" si="559"/>
        <v>0</v>
      </c>
    </row>
    <row r="510" spans="1:110" x14ac:dyDescent="0.25">
      <c r="A510" s="4">
        <f>raw!$A510:$A510</f>
        <v>43369</v>
      </c>
      <c r="B510" s="6" t="str">
        <f>raw!$B510:$B510</f>
        <v>0012-0070</v>
      </c>
      <c r="D510" t="str">
        <f>IF(score!$C510=".",".",IF(score!$C510=0,"1",IF(score!$C510=25,"0",IF(score!$C510=50,"0",IF(score!$C510=75,"0",IF(score!$C510=100,"0"))))))</f>
        <v>0</v>
      </c>
      <c r="E510" t="str">
        <f>IF(score!$C510=".",".",IF(score!$C510=0,"0",IF(score!$C510=25,"1",IF(score!$C510=50,"0",IF(score!$C510=75,"0",IF(score!$C510=100,"0"))))))</f>
        <v>0</v>
      </c>
      <c r="F510" t="str">
        <f>IF(score!$C510=".",".",IF(score!$C510=0,"0",IF(score!$C510=25,"0",IF(score!$C510=50,"1",IF(score!$C510=75,"0",IF(score!$C510=100,"0"))))))</f>
        <v>0</v>
      </c>
      <c r="G510" t="str">
        <f>IF(score!$C510=".",".",IF(score!$C510=0,"0",IF(score!$C510=25,"0",IF(score!$C510=50,"0",IF(score!$C510=75,"1",IF(score!$C510=100,"0"))))))</f>
        <v>1</v>
      </c>
      <c r="H510" t="str">
        <f>IF(score!$D510=".",".",IF(score!$D510=0,"1",IF(score!$D510=50,"0",IF(score!$D510=100,"0"))))</f>
        <v>0</v>
      </c>
      <c r="I510" t="str">
        <f>IF(score!$D510=".",".",IF(score!$D510=0,"0",IF(score!$D510=50,"1",IF(score!$D510=100,"0"))))</f>
        <v>0</v>
      </c>
      <c r="J510" t="str">
        <f>IF(score!$E510=".",".",IF(score!$E510=0,"1",IF(score!$E510=50,"0",IF(score!$E510=100,"0"))))</f>
        <v>0</v>
      </c>
      <c r="K510" t="str">
        <f>IF(score!$E510=".",".",IF(score!$E510=0,"0",IF(score!$E510=50,"1",IF(score!$E510=100,"0"))))</f>
        <v>0</v>
      </c>
      <c r="L510" t="str">
        <f>IF(score!$F510=".",".",IF(score!$F510=0,"1",IF(score!$F510=100,"0")))</f>
        <v>0</v>
      </c>
      <c r="M510" t="str">
        <f>IF(score!$G510=".",".",IF(score!$G510=0,"1",IF(score!$G510=100,"0")))</f>
        <v>0</v>
      </c>
      <c r="N510" t="str">
        <f>IF(score!$H510=".",".",IF(score!$H510=0,"1",IF(score!$H510=100,"0")))</f>
        <v>0</v>
      </c>
      <c r="O510" t="str">
        <f>IF(score!$I510=".",".",IF(score!$I510=0,"1",IF(score!$I510=50,"0",IF(score!$I510=100,"0"))))</f>
        <v>0</v>
      </c>
      <c r="P510" t="str">
        <f>IF(score!$J510=".",".",IF(score!$J510=0,"1",IF(score!$J510=25,"0",IF(score!$J510=50,"0",IF(score!$J510=75,"0",IF(score!$J510=100,"0"))))))</f>
        <v>0</v>
      </c>
      <c r="Q510" t="str">
        <f>IF(score!$J510=".",".",IF(score!$J510=0,"0",IF(score!$J510=25,"1",IF(score!$J510=50,"0",IF(score!$J510=75,"0",IF(score!$J510=100,"0"))))))</f>
        <v>0</v>
      </c>
      <c r="R510" t="str">
        <f>IF(score!$J510=".",".",IF(score!$J510=0,"0",IF(score!$J510=25,"0",IF(score!$J510=50,"1",IF(score!$J510=75,"0",IF(score!$J510=100,"0"))))))</f>
        <v>0</v>
      </c>
      <c r="S510" t="str">
        <f>IF(score!$J510=".",".",IF(score!$J510=0,"0",IF(score!$J510=25,"0",IF(score!$J510=50,"0",IF(score!$J510=75,"1",IF(score!$J510=100,"0"))))))</f>
        <v>0</v>
      </c>
      <c r="T510" t="str">
        <f>IF(score!$K510=".",".",IF(score!$K510=0,"1",IF(score!$K510=20,"0",IF(score!$K510=40,"0",IF(score!$K510=60,"0",IF(score!$K510=80,"0",IF(score!$K510=100,"0")))))))</f>
        <v>0</v>
      </c>
      <c r="U510" t="str">
        <f>IF(score!$K510=".",".",IF(score!$K510=0,"0",IF(score!$K510=20,"1",IF(score!$K510=40,"0",IF(score!$K510=60,"0",IF(score!$K510=80,"0",IF(score!$K510=100,"0")))))))</f>
        <v>0</v>
      </c>
      <c r="V510" t="str">
        <f>IF(score!$K510=".",".",IF(score!$K510=0,"0",IF(score!$K510=20,"0",IF(score!$K510=40,"1",IF(score!$K510=60,"0",IF(score!$K510=80,"0",IF(score!$K510=100,"0")))))))</f>
        <v>0</v>
      </c>
      <c r="W510" t="str">
        <f>IF(score!$K510=".",".",IF(score!$K510=0,"0",IF(score!$K510=20,"0",IF(score!$K510=40,"0",IF(score!$K510=60,"1",IF(score!$K510=80,"0",IF(score!$K510=100,"0")))))))</f>
        <v>0</v>
      </c>
      <c r="X510" t="str">
        <f>IF(score!$K510=".",".",IF(score!$K510=0,"0",IF(score!$K510=20,"0",IF(score!$K510=40,"0",IF(score!$K510=60,"0",IF(score!$K510=80,"1",IF(score!$K510=100,"0")))))))</f>
        <v>0</v>
      </c>
      <c r="Y510" t="str">
        <f>IF(score!$L510=".",".",IF(score!$L510=0,"1",IF(score!$L510=20,"0",IF(score!$L510=40,"0",IF(score!$L510=60,"0",IF(score!$L510=80,"0",IF(score!$L510=100,"0")))))))</f>
        <v>0</v>
      </c>
      <c r="Z510" t="str">
        <f>IF(score!$L510=".",".",IF(score!$L510=0,"0",IF(score!$L510=20,"1",IF(score!$L510=40,"0",IF(score!$L510=60,"0",IF(score!$L510=80,"0",IF(score!$L510=100,"0")))))))</f>
        <v>0</v>
      </c>
      <c r="AA510" t="str">
        <f>IF(score!$L510=".",".",IF(score!$L510=0,"0",IF(score!$L510=20,"0",IF(score!$L510=40,"1",IF(score!$L510=60,"0",IF(score!$L510=80,"0",IF(score!$L510=100,"0")))))))</f>
        <v>0</v>
      </c>
      <c r="AB510" t="str">
        <f>IF(score!$L510=".",".",IF(score!$L510=0,"0",IF(score!$L510=20,"0",IF(score!$L510=40,"0",IF(score!$L510=60,"1",IF(score!$L510=80,"0",IF(score!$L510=100,"0")))))))</f>
        <v>0</v>
      </c>
      <c r="AC510" t="str">
        <f>IF(score!$L510=".",".",IF(score!$L510=0,"0",IF(score!$L510=20,"0",IF(score!$L510=40,"0",IF(score!$L510=60,"0",IF(score!$L510=80,"1",IF(score!L510=100,"0")))))))</f>
        <v>0</v>
      </c>
      <c r="AD510" t="str">
        <f>IF(score!$M510=".",".",IF(score!$M510=0,"1",IF(score!$M510=20,"0",IF(score!$M510=40,"0",IF(score!$M510=60,"0",IF(score!$M510=80,"0",IF(score!$M510=100,"0")))))))</f>
        <v>0</v>
      </c>
      <c r="AE510" t="str">
        <f>IF(score!$M510=".",".",IF(score!$M510=0,"0",IF(score!$M510=20,"1",IF(score!$M510=40,"0",IF(score!$M510=60,"0",IF(score!$M510=80,"0",IF(score!$M510=100,"0")))))))</f>
        <v>0</v>
      </c>
      <c r="AF510" t="str">
        <f>IF(score!$M510=".",".",IF(score!$M510=0,"0",IF(score!$M510=20,"0",IF(score!$M510=40,"1",IF(score!$M510=60,"0",IF(score!$M510=80,"0",IF(score!$M510=100,"0")))))))</f>
        <v>0</v>
      </c>
      <c r="AG510" t="str">
        <f>IF(score!$M510=".",".",IF(score!$M510=0,"0",IF(score!$M510=20,"0",IF(score!$M510=40,"0",IF(score!$M510=60,"1",IF(score!$M510=80,"0",IF(score!$M510=100,"0")))))))</f>
        <v>0</v>
      </c>
      <c r="AH510" t="str">
        <f>IF(score!$M510=".",".",IF(score!$M510=0,"0",IF(score!$M510=20,"0",IF(score!$M510=40,"0",IF(score!$M510=60,"0",IF(score!$M510=80,"1",IF(score!$M510=100,"0")))))))</f>
        <v>1</v>
      </c>
      <c r="AI510" t="str">
        <f>IF(score!$N510=".",".",IF(score!$N510=0,"1",IF(score!$N510=25,"0",IF(score!$N510=50,"0",IF(score!$N510=75,"0",IF(score!$N510=100,"0"))))))</f>
        <v>0</v>
      </c>
      <c r="AJ510" t="str">
        <f>IF(score!$N510=".",".",IF(score!$N510=0,"0",IF(score!$N510=25,"1",IF(score!$N510=50,"0",IF(score!$N510=75,"0",IF(score!$N510=100,"0"))))))</f>
        <v>0</v>
      </c>
      <c r="AK510" t="str">
        <f>IF(score!$N510=".",".",IF(score!$N510=0,"0",IF(score!$N510=25,"0",IF(score!$N510=50,"1",IF(score!$N510=75,"0",IF(score!$N510=100,"0"))))))</f>
        <v>0</v>
      </c>
      <c r="AL510" t="str">
        <f>IF(score!$N510=".",".",IF(score!$N510=0,"0",IF(score!$N510=25,"0",IF(score!$N510=50,"0",IF(score!$N510=75,"1",IF(score!$N510=100,"0"))))))</f>
        <v>0</v>
      </c>
      <c r="AN510">
        <f t="shared" si="490"/>
        <v>0</v>
      </c>
      <c r="AO510">
        <f t="shared" si="491"/>
        <v>0</v>
      </c>
      <c r="AP510">
        <f t="shared" si="492"/>
        <v>0</v>
      </c>
      <c r="AQ510">
        <f t="shared" si="493"/>
        <v>-1.3187199999999999</v>
      </c>
      <c r="AR510">
        <f t="shared" si="494"/>
        <v>0</v>
      </c>
      <c r="AS510">
        <f t="shared" si="495"/>
        <v>0</v>
      </c>
      <c r="AT510">
        <f t="shared" si="496"/>
        <v>0</v>
      </c>
      <c r="AU510">
        <f t="shared" si="497"/>
        <v>0</v>
      </c>
      <c r="AV510">
        <f t="shared" si="498"/>
        <v>0</v>
      </c>
      <c r="AW510">
        <f t="shared" si="499"/>
        <v>0</v>
      </c>
      <c r="AX510">
        <f t="shared" si="500"/>
        <v>0</v>
      </c>
      <c r="AY510">
        <f t="shared" si="501"/>
        <v>0</v>
      </c>
      <c r="AZ510">
        <f t="shared" si="502"/>
        <v>0</v>
      </c>
      <c r="BA510">
        <f t="shared" si="503"/>
        <v>0</v>
      </c>
      <c r="BB510">
        <f t="shared" si="504"/>
        <v>0</v>
      </c>
      <c r="BC510">
        <f t="shared" si="505"/>
        <v>0</v>
      </c>
      <c r="BD510">
        <f t="shared" si="506"/>
        <v>0</v>
      </c>
      <c r="BE510">
        <f t="shared" si="507"/>
        <v>0</v>
      </c>
      <c r="BF510">
        <f t="shared" si="508"/>
        <v>0</v>
      </c>
      <c r="BG510">
        <f t="shared" si="509"/>
        <v>0</v>
      </c>
      <c r="BH510">
        <f t="shared" si="510"/>
        <v>0</v>
      </c>
      <c r="BI510">
        <f t="shared" si="511"/>
        <v>0</v>
      </c>
      <c r="BJ510">
        <f t="shared" si="512"/>
        <v>0</v>
      </c>
      <c r="BK510">
        <f t="shared" si="513"/>
        <v>0</v>
      </c>
      <c r="BL510">
        <f t="shared" si="514"/>
        <v>0</v>
      </c>
      <c r="BM510">
        <f t="shared" si="515"/>
        <v>0</v>
      </c>
      <c r="BN510">
        <f t="shared" si="516"/>
        <v>0</v>
      </c>
      <c r="BO510">
        <f t="shared" si="517"/>
        <v>0</v>
      </c>
      <c r="BP510">
        <f t="shared" si="518"/>
        <v>0</v>
      </c>
      <c r="BQ510">
        <f t="shared" si="519"/>
        <v>0</v>
      </c>
      <c r="BR510">
        <f t="shared" si="520"/>
        <v>0.41188000000000002</v>
      </c>
      <c r="BS510">
        <f t="shared" si="521"/>
        <v>0</v>
      </c>
      <c r="BT510">
        <f t="shared" si="522"/>
        <v>0</v>
      </c>
      <c r="BU510">
        <f t="shared" si="523"/>
        <v>0</v>
      </c>
      <c r="BV510">
        <f t="shared" si="524"/>
        <v>0</v>
      </c>
      <c r="BX510">
        <f t="shared" si="525"/>
        <v>0</v>
      </c>
      <c r="BY510">
        <f t="shared" si="526"/>
        <v>0</v>
      </c>
      <c r="BZ510">
        <f t="shared" si="527"/>
        <v>0</v>
      </c>
      <c r="CA510">
        <f t="shared" si="528"/>
        <v>-6.0639999999999999E-2</v>
      </c>
      <c r="CB510">
        <f t="shared" si="529"/>
        <v>0</v>
      </c>
      <c r="CC510">
        <f t="shared" si="530"/>
        <v>0</v>
      </c>
      <c r="CD510">
        <f t="shared" si="531"/>
        <v>0</v>
      </c>
      <c r="CE510">
        <f t="shared" si="532"/>
        <v>0</v>
      </c>
      <c r="CF510">
        <f t="shared" si="533"/>
        <v>0</v>
      </c>
      <c r="CG510">
        <f t="shared" si="534"/>
        <v>0</v>
      </c>
      <c r="CH510">
        <f t="shared" si="535"/>
        <v>0</v>
      </c>
      <c r="CI510">
        <f t="shared" si="536"/>
        <v>0</v>
      </c>
      <c r="CJ510">
        <f t="shared" si="537"/>
        <v>0</v>
      </c>
      <c r="CK510">
        <f t="shared" si="538"/>
        <v>0</v>
      </c>
      <c r="CL510">
        <f t="shared" si="539"/>
        <v>0</v>
      </c>
      <c r="CM510">
        <f t="shared" si="540"/>
        <v>0</v>
      </c>
      <c r="CN510">
        <f t="shared" si="541"/>
        <v>0</v>
      </c>
      <c r="CO510">
        <f t="shared" si="542"/>
        <v>0</v>
      </c>
      <c r="CP510">
        <f t="shared" si="543"/>
        <v>0</v>
      </c>
      <c r="CQ510">
        <f t="shared" si="544"/>
        <v>0</v>
      </c>
      <c r="CR510">
        <f t="shared" si="545"/>
        <v>0</v>
      </c>
      <c r="CS510">
        <f t="shared" si="546"/>
        <v>0</v>
      </c>
      <c r="CT510">
        <f t="shared" si="547"/>
        <v>0</v>
      </c>
      <c r="CU510">
        <f t="shared" si="548"/>
        <v>0</v>
      </c>
      <c r="CV510">
        <f t="shared" si="549"/>
        <v>0</v>
      </c>
      <c r="CW510">
        <f t="shared" si="550"/>
        <v>0</v>
      </c>
      <c r="CX510">
        <f t="shared" si="551"/>
        <v>0</v>
      </c>
      <c r="CY510">
        <f t="shared" si="552"/>
        <v>0</v>
      </c>
      <c r="CZ510">
        <f t="shared" si="553"/>
        <v>0</v>
      </c>
      <c r="DA510">
        <f t="shared" si="554"/>
        <v>0</v>
      </c>
      <c r="DB510">
        <f t="shared" si="555"/>
        <v>-1.9593400000000001</v>
      </c>
      <c r="DC510">
        <f t="shared" si="556"/>
        <v>0</v>
      </c>
      <c r="DD510">
        <f t="shared" si="557"/>
        <v>0</v>
      </c>
      <c r="DE510">
        <f t="shared" si="558"/>
        <v>0</v>
      </c>
      <c r="DF510">
        <f t="shared" si="559"/>
        <v>0</v>
      </c>
    </row>
    <row r="511" spans="1:110" x14ac:dyDescent="0.25">
      <c r="A511" s="4">
        <f>raw!$A511:$A511</f>
        <v>43371</v>
      </c>
      <c r="B511" s="6" t="str">
        <f>raw!$B511:$B511</f>
        <v>0012-0072</v>
      </c>
      <c r="D511" t="str">
        <f>IF(score!$C511=".",".",IF(score!$C511=0,"1",IF(score!$C511=25,"0",IF(score!$C511=50,"0",IF(score!$C511=75,"0",IF(score!$C511=100,"0"))))))</f>
        <v>0</v>
      </c>
      <c r="E511" t="str">
        <f>IF(score!$C511=".",".",IF(score!$C511=0,"0",IF(score!$C511=25,"1",IF(score!$C511=50,"0",IF(score!$C511=75,"0",IF(score!$C511=100,"0"))))))</f>
        <v>0</v>
      </c>
      <c r="F511" t="str">
        <f>IF(score!$C511=".",".",IF(score!$C511=0,"0",IF(score!$C511=25,"0",IF(score!$C511=50,"1",IF(score!$C511=75,"0",IF(score!$C511=100,"0"))))))</f>
        <v>1</v>
      </c>
      <c r="G511" t="str">
        <f>IF(score!$C511=".",".",IF(score!$C511=0,"0",IF(score!$C511=25,"0",IF(score!$C511=50,"0",IF(score!$C511=75,"1",IF(score!$C511=100,"0"))))))</f>
        <v>0</v>
      </c>
      <c r="H511" t="str">
        <f>IF(score!$D511=".",".",IF(score!$D511=0,"1",IF(score!$D511=50,"0",IF(score!$D511=100,"0"))))</f>
        <v>0</v>
      </c>
      <c r="I511" t="str">
        <f>IF(score!$D511=".",".",IF(score!$D511=0,"0",IF(score!$D511=50,"1",IF(score!$D511=100,"0"))))</f>
        <v>0</v>
      </c>
      <c r="J511" t="str">
        <f>IF(score!$E511=".",".",IF(score!$E511=0,"1",IF(score!$E511=50,"0",IF(score!$E511=100,"0"))))</f>
        <v>0</v>
      </c>
      <c r="K511" t="str">
        <f>IF(score!$E511=".",".",IF(score!$E511=0,"0",IF(score!$E511=50,"1",IF(score!$E511=100,"0"))))</f>
        <v>0</v>
      </c>
      <c r="L511" t="str">
        <f>IF(score!$F511=".",".",IF(score!$F511=0,"1",IF(score!$F511=100,"0")))</f>
        <v>0</v>
      </c>
      <c r="M511" t="str">
        <f>IF(score!$G511=".",".",IF(score!$G511=0,"1",IF(score!$G511=100,"0")))</f>
        <v>0</v>
      </c>
      <c r="N511" t="str">
        <f>IF(score!$H511=".",".",IF(score!$H511=0,"1",IF(score!$H511=100,"0")))</f>
        <v>0</v>
      </c>
      <c r="O511" t="str">
        <f>IF(score!$I511=".",".",IF(score!$I511=0,"1",IF(score!$I511=50,"0",IF(score!$I511=100,"0"))))</f>
        <v>0</v>
      </c>
      <c r="P511" t="str">
        <f>IF(score!$J511=".",".",IF(score!$J511=0,"1",IF(score!$J511=25,"0",IF(score!$J511=50,"0",IF(score!$J511=75,"0",IF(score!$J511=100,"0"))))))</f>
        <v>0</v>
      </c>
      <c r="Q511" t="str">
        <f>IF(score!$J511=".",".",IF(score!$J511=0,"0",IF(score!$J511=25,"1",IF(score!$J511=50,"0",IF(score!$J511=75,"0",IF(score!$J511=100,"0"))))))</f>
        <v>0</v>
      </c>
      <c r="R511" t="str">
        <f>IF(score!$J511=".",".",IF(score!$J511=0,"0",IF(score!$J511=25,"0",IF(score!$J511=50,"1",IF(score!$J511=75,"0",IF(score!$J511=100,"0"))))))</f>
        <v>0</v>
      </c>
      <c r="S511" t="str">
        <f>IF(score!$J511=".",".",IF(score!$J511=0,"0",IF(score!$J511=25,"0",IF(score!$J511=50,"0",IF(score!$J511=75,"1",IF(score!$J511=100,"0"))))))</f>
        <v>0</v>
      </c>
      <c r="T511" t="str">
        <f>IF(score!$K511=".",".",IF(score!$K511=0,"1",IF(score!$K511=20,"0",IF(score!$K511=40,"0",IF(score!$K511=60,"0",IF(score!$K511=80,"0",IF(score!$K511=100,"0")))))))</f>
        <v>0</v>
      </c>
      <c r="U511" t="str">
        <f>IF(score!$K511=".",".",IF(score!$K511=0,"0",IF(score!$K511=20,"1",IF(score!$K511=40,"0",IF(score!$K511=60,"0",IF(score!$K511=80,"0",IF(score!$K511=100,"0")))))))</f>
        <v>0</v>
      </c>
      <c r="V511" t="str">
        <f>IF(score!$K511=".",".",IF(score!$K511=0,"0",IF(score!$K511=20,"0",IF(score!$K511=40,"1",IF(score!$K511=60,"0",IF(score!$K511=80,"0",IF(score!$K511=100,"0")))))))</f>
        <v>0</v>
      </c>
      <c r="W511" t="str">
        <f>IF(score!$K511=".",".",IF(score!$K511=0,"0",IF(score!$K511=20,"0",IF(score!$K511=40,"0",IF(score!$K511=60,"1",IF(score!$K511=80,"0",IF(score!$K511=100,"0")))))))</f>
        <v>1</v>
      </c>
      <c r="X511" t="str">
        <f>IF(score!$K511=".",".",IF(score!$K511=0,"0",IF(score!$K511=20,"0",IF(score!$K511=40,"0",IF(score!$K511=60,"0",IF(score!$K511=80,"1",IF(score!$K511=100,"0")))))))</f>
        <v>0</v>
      </c>
      <c r="Y511" t="str">
        <f>IF(score!$L511=".",".",IF(score!$L511=0,"1",IF(score!$L511=20,"0",IF(score!$L511=40,"0",IF(score!$L511=60,"0",IF(score!$L511=80,"0",IF(score!$L511=100,"0")))))))</f>
        <v>0</v>
      </c>
      <c r="Z511" t="str">
        <f>IF(score!$L511=".",".",IF(score!$L511=0,"0",IF(score!$L511=20,"1",IF(score!$L511=40,"0",IF(score!$L511=60,"0",IF(score!$L511=80,"0",IF(score!$L511=100,"0")))))))</f>
        <v>0</v>
      </c>
      <c r="AA511" t="str">
        <f>IF(score!$L511=".",".",IF(score!$L511=0,"0",IF(score!$L511=20,"0",IF(score!$L511=40,"1",IF(score!$L511=60,"0",IF(score!$L511=80,"0",IF(score!$L511=100,"0")))))))</f>
        <v>0</v>
      </c>
      <c r="AB511" t="str">
        <f>IF(score!$L511=".",".",IF(score!$L511=0,"0",IF(score!$L511=20,"0",IF(score!$L511=40,"0",IF(score!$L511=60,"1",IF(score!$L511=80,"0",IF(score!$L511=100,"0")))))))</f>
        <v>0</v>
      </c>
      <c r="AC511" t="str">
        <f>IF(score!$L511=".",".",IF(score!$L511=0,"0",IF(score!$L511=20,"0",IF(score!$L511=40,"0",IF(score!$L511=60,"0",IF(score!$L511=80,"1",IF(score!L511=100,"0")))))))</f>
        <v>1</v>
      </c>
      <c r="AD511" t="str">
        <f>IF(score!$M511=".",".",IF(score!$M511=0,"1",IF(score!$M511=20,"0",IF(score!$M511=40,"0",IF(score!$M511=60,"0",IF(score!$M511=80,"0",IF(score!$M511=100,"0")))))))</f>
        <v>0</v>
      </c>
      <c r="AE511" t="str">
        <f>IF(score!$M511=".",".",IF(score!$M511=0,"0",IF(score!$M511=20,"1",IF(score!$M511=40,"0",IF(score!$M511=60,"0",IF(score!$M511=80,"0",IF(score!$M511=100,"0")))))))</f>
        <v>0</v>
      </c>
      <c r="AF511" t="str">
        <f>IF(score!$M511=".",".",IF(score!$M511=0,"0",IF(score!$M511=20,"0",IF(score!$M511=40,"1",IF(score!$M511=60,"0",IF(score!$M511=80,"0",IF(score!$M511=100,"0")))))))</f>
        <v>0</v>
      </c>
      <c r="AG511" t="str">
        <f>IF(score!$M511=".",".",IF(score!$M511=0,"0",IF(score!$M511=20,"0",IF(score!$M511=40,"0",IF(score!$M511=60,"1",IF(score!$M511=80,"0",IF(score!$M511=100,"0")))))))</f>
        <v>0</v>
      </c>
      <c r="AH511" t="str">
        <f>IF(score!$M511=".",".",IF(score!$M511=0,"0",IF(score!$M511=20,"0",IF(score!$M511=40,"0",IF(score!$M511=60,"0",IF(score!$M511=80,"1",IF(score!$M511=100,"0")))))))</f>
        <v>0</v>
      </c>
      <c r="AI511" t="str">
        <f>IF(score!$N511=".",".",IF(score!$N511=0,"1",IF(score!$N511=25,"0",IF(score!$N511=50,"0",IF(score!$N511=75,"0",IF(score!$N511=100,"0"))))))</f>
        <v>0</v>
      </c>
      <c r="AJ511" t="str">
        <f>IF(score!$N511=".",".",IF(score!$N511=0,"0",IF(score!$N511=25,"1",IF(score!$N511=50,"0",IF(score!$N511=75,"0",IF(score!$N511=100,"0"))))))</f>
        <v>0</v>
      </c>
      <c r="AK511" t="str">
        <f>IF(score!$N511=".",".",IF(score!$N511=0,"0",IF(score!$N511=25,"0",IF(score!$N511=50,"1",IF(score!$N511=75,"0",IF(score!$N511=100,"0"))))))</f>
        <v>0</v>
      </c>
      <c r="AL511" t="str">
        <f>IF(score!$N511=".",".",IF(score!$N511=0,"0",IF(score!$N511=25,"0",IF(score!$N511=50,"0",IF(score!$N511=75,"1",IF(score!$N511=100,"0"))))))</f>
        <v>0</v>
      </c>
      <c r="AN511">
        <f t="shared" si="490"/>
        <v>0</v>
      </c>
      <c r="AO511">
        <f t="shared" si="491"/>
        <v>0</v>
      </c>
      <c r="AP511">
        <f t="shared" si="492"/>
        <v>-3.0239600000000002</v>
      </c>
      <c r="AQ511">
        <f t="shared" si="493"/>
        <v>0</v>
      </c>
      <c r="AR511">
        <f t="shared" si="494"/>
        <v>0</v>
      </c>
      <c r="AS511">
        <f t="shared" si="495"/>
        <v>0</v>
      </c>
      <c r="AT511">
        <f t="shared" si="496"/>
        <v>0</v>
      </c>
      <c r="AU511">
        <f t="shared" si="497"/>
        <v>0</v>
      </c>
      <c r="AV511">
        <f t="shared" si="498"/>
        <v>0</v>
      </c>
      <c r="AW511">
        <f t="shared" si="499"/>
        <v>0</v>
      </c>
      <c r="AX511">
        <f t="shared" si="500"/>
        <v>0</v>
      </c>
      <c r="AY511">
        <f t="shared" si="501"/>
        <v>0</v>
      </c>
      <c r="AZ511">
        <f t="shared" si="502"/>
        <v>0</v>
      </c>
      <c r="BA511">
        <f t="shared" si="503"/>
        <v>0</v>
      </c>
      <c r="BB511">
        <f t="shared" si="504"/>
        <v>0</v>
      </c>
      <c r="BC511">
        <f t="shared" si="505"/>
        <v>0</v>
      </c>
      <c r="BD511">
        <f t="shared" si="506"/>
        <v>0</v>
      </c>
      <c r="BE511">
        <f t="shared" si="507"/>
        <v>0</v>
      </c>
      <c r="BF511">
        <f t="shared" si="508"/>
        <v>0</v>
      </c>
      <c r="BG511">
        <f t="shared" si="509"/>
        <v>1.3668899999999999</v>
      </c>
      <c r="BH511">
        <f t="shared" si="510"/>
        <v>0</v>
      </c>
      <c r="BI511">
        <f t="shared" si="511"/>
        <v>0</v>
      </c>
      <c r="BJ511">
        <f t="shared" si="512"/>
        <v>0</v>
      </c>
      <c r="BK511">
        <f t="shared" si="513"/>
        <v>0</v>
      </c>
      <c r="BL511">
        <f t="shared" si="514"/>
        <v>0</v>
      </c>
      <c r="BM511">
        <f t="shared" si="515"/>
        <v>-0.42251</v>
      </c>
      <c r="BN511">
        <f t="shared" si="516"/>
        <v>0</v>
      </c>
      <c r="BO511">
        <f t="shared" si="517"/>
        <v>0</v>
      </c>
      <c r="BP511">
        <f t="shared" si="518"/>
        <v>0</v>
      </c>
      <c r="BQ511">
        <f t="shared" si="519"/>
        <v>0</v>
      </c>
      <c r="BR511">
        <f t="shared" si="520"/>
        <v>0</v>
      </c>
      <c r="BS511">
        <f t="shared" si="521"/>
        <v>0</v>
      </c>
      <c r="BT511">
        <f t="shared" si="522"/>
        <v>0</v>
      </c>
      <c r="BU511">
        <f t="shared" si="523"/>
        <v>0</v>
      </c>
      <c r="BV511">
        <f t="shared" si="524"/>
        <v>0</v>
      </c>
      <c r="BX511">
        <f t="shared" si="525"/>
        <v>0</v>
      </c>
      <c r="BY511">
        <f t="shared" si="526"/>
        <v>0</v>
      </c>
      <c r="BZ511">
        <f t="shared" si="527"/>
        <v>3.4819999999999997E-2</v>
      </c>
      <c r="CA511">
        <f t="shared" si="528"/>
        <v>0</v>
      </c>
      <c r="CB511">
        <f t="shared" si="529"/>
        <v>0</v>
      </c>
      <c r="CC511">
        <f t="shared" si="530"/>
        <v>0</v>
      </c>
      <c r="CD511">
        <f t="shared" si="531"/>
        <v>0</v>
      </c>
      <c r="CE511">
        <f t="shared" si="532"/>
        <v>0</v>
      </c>
      <c r="CF511">
        <f t="shared" si="533"/>
        <v>0</v>
      </c>
      <c r="CG511">
        <f t="shared" si="534"/>
        <v>0</v>
      </c>
      <c r="CH511">
        <f t="shared" si="535"/>
        <v>0</v>
      </c>
      <c r="CI511">
        <f t="shared" si="536"/>
        <v>0</v>
      </c>
      <c r="CJ511">
        <f t="shared" si="537"/>
        <v>0</v>
      </c>
      <c r="CK511">
        <f t="shared" si="538"/>
        <v>0</v>
      </c>
      <c r="CL511">
        <f t="shared" si="539"/>
        <v>0</v>
      </c>
      <c r="CM511">
        <f t="shared" si="540"/>
        <v>0</v>
      </c>
      <c r="CN511">
        <f t="shared" si="541"/>
        <v>0</v>
      </c>
      <c r="CO511">
        <f t="shared" si="542"/>
        <v>0</v>
      </c>
      <c r="CP511">
        <f t="shared" si="543"/>
        <v>0</v>
      </c>
      <c r="CQ511">
        <f t="shared" si="544"/>
        <v>-4.09842</v>
      </c>
      <c r="CR511">
        <f t="shared" si="545"/>
        <v>0</v>
      </c>
      <c r="CS511">
        <f t="shared" si="546"/>
        <v>0</v>
      </c>
      <c r="CT511">
        <f t="shared" si="547"/>
        <v>0</v>
      </c>
      <c r="CU511">
        <f t="shared" si="548"/>
        <v>0</v>
      </c>
      <c r="CV511">
        <f t="shared" si="549"/>
        <v>0</v>
      </c>
      <c r="CW511">
        <f t="shared" si="550"/>
        <v>-0.92057</v>
      </c>
      <c r="CX511">
        <f t="shared" si="551"/>
        <v>0</v>
      </c>
      <c r="CY511">
        <f t="shared" si="552"/>
        <v>0</v>
      </c>
      <c r="CZ511">
        <f t="shared" si="553"/>
        <v>0</v>
      </c>
      <c r="DA511">
        <f t="shared" si="554"/>
        <v>0</v>
      </c>
      <c r="DB511">
        <f t="shared" si="555"/>
        <v>0</v>
      </c>
      <c r="DC511">
        <f t="shared" si="556"/>
        <v>0</v>
      </c>
      <c r="DD511">
        <f t="shared" si="557"/>
        <v>0</v>
      </c>
      <c r="DE511">
        <f t="shared" si="558"/>
        <v>0</v>
      </c>
      <c r="DF511">
        <f t="shared" si="559"/>
        <v>0</v>
      </c>
    </row>
    <row r="512" spans="1:110" x14ac:dyDescent="0.25">
      <c r="A512" s="4">
        <f>raw!$A512:$A512</f>
        <v>43369</v>
      </c>
      <c r="B512" s="6" t="str">
        <f>raw!$B512:$B512</f>
        <v>0012-0074</v>
      </c>
      <c r="D512" t="str">
        <f>IF(score!$C512=".",".",IF(score!$C512=0,"1",IF(score!$C512=25,"0",IF(score!$C512=50,"0",IF(score!$C512=75,"0",IF(score!$C512=100,"0"))))))</f>
        <v>1</v>
      </c>
      <c r="E512" t="str">
        <f>IF(score!$C512=".",".",IF(score!$C512=0,"0",IF(score!$C512=25,"1",IF(score!$C512=50,"0",IF(score!$C512=75,"0",IF(score!$C512=100,"0"))))))</f>
        <v>0</v>
      </c>
      <c r="F512" t="str">
        <f>IF(score!$C512=".",".",IF(score!$C512=0,"0",IF(score!$C512=25,"0",IF(score!$C512=50,"1",IF(score!$C512=75,"0",IF(score!$C512=100,"0"))))))</f>
        <v>0</v>
      </c>
      <c r="G512" t="str">
        <f>IF(score!$C512=".",".",IF(score!$C512=0,"0",IF(score!$C512=25,"0",IF(score!$C512=50,"0",IF(score!$C512=75,"1",IF(score!$C512=100,"0"))))))</f>
        <v>0</v>
      </c>
      <c r="H512" t="str">
        <f>IF(score!$D512=".",".",IF(score!$D512=0,"1",IF(score!$D512=50,"0",IF(score!$D512=100,"0"))))</f>
        <v>1</v>
      </c>
      <c r="I512" t="str">
        <f>IF(score!$D512=".",".",IF(score!$D512=0,"0",IF(score!$D512=50,"1",IF(score!$D512=100,"0"))))</f>
        <v>0</v>
      </c>
      <c r="J512" t="str">
        <f>IF(score!$E512=".",".",IF(score!$E512=0,"1",IF(score!$E512=50,"0",IF(score!$E512=100,"0"))))</f>
        <v>1</v>
      </c>
      <c r="K512" t="str">
        <f>IF(score!$E512=".",".",IF(score!$E512=0,"0",IF(score!$E512=50,"1",IF(score!$E512=100,"0"))))</f>
        <v>0</v>
      </c>
      <c r="L512" t="str">
        <f>IF(score!$F512=".",".",IF(score!$F512=0,"1",IF(score!$F512=100,"0")))</f>
        <v>0</v>
      </c>
      <c r="M512" t="str">
        <f>IF(score!$G512=".",".",IF(score!$G512=0,"1",IF(score!$G512=100,"0")))</f>
        <v>0</v>
      </c>
      <c r="N512" t="str">
        <f>IF(score!$H512=".",".",IF(score!$H512=0,"1",IF(score!$H512=100,"0")))</f>
        <v>0</v>
      </c>
      <c r="O512" t="str">
        <f>IF(score!$I512=".",".",IF(score!$I512=0,"1",IF(score!$I512=50,"0",IF(score!$I512=100,"0"))))</f>
        <v>1</v>
      </c>
      <c r="P512" t="str">
        <f>IF(score!$J512=".",".",IF(score!$J512=0,"1",IF(score!$J512=25,"0",IF(score!$J512=50,"0",IF(score!$J512=75,"0",IF(score!$J512=100,"0"))))))</f>
        <v>0</v>
      </c>
      <c r="Q512" t="str">
        <f>IF(score!$J512=".",".",IF(score!$J512=0,"0",IF(score!$J512=25,"1",IF(score!$J512=50,"0",IF(score!$J512=75,"0",IF(score!$J512=100,"0"))))))</f>
        <v>0</v>
      </c>
      <c r="R512" t="str">
        <f>IF(score!$J512=".",".",IF(score!$J512=0,"0",IF(score!$J512=25,"0",IF(score!$J512=50,"1",IF(score!$J512=75,"0",IF(score!$J512=100,"0"))))))</f>
        <v>1</v>
      </c>
      <c r="S512" t="str">
        <f>IF(score!$J512=".",".",IF(score!$J512=0,"0",IF(score!$J512=25,"0",IF(score!$J512=50,"0",IF(score!$J512=75,"1",IF(score!$J512=100,"0"))))))</f>
        <v>0</v>
      </c>
      <c r="T512" t="str">
        <f>IF(score!$K512=".",".",IF(score!$K512=0,"1",IF(score!$K512=20,"0",IF(score!$K512=40,"0",IF(score!$K512=60,"0",IF(score!$K512=80,"0",IF(score!$K512=100,"0")))))))</f>
        <v>1</v>
      </c>
      <c r="U512" t="str">
        <f>IF(score!$K512=".",".",IF(score!$K512=0,"0",IF(score!$K512=20,"1",IF(score!$K512=40,"0",IF(score!$K512=60,"0",IF(score!$K512=80,"0",IF(score!$K512=100,"0")))))))</f>
        <v>0</v>
      </c>
      <c r="V512" t="str">
        <f>IF(score!$K512=".",".",IF(score!$K512=0,"0",IF(score!$K512=20,"0",IF(score!$K512=40,"1",IF(score!$K512=60,"0",IF(score!$K512=80,"0",IF(score!$K512=100,"0")))))))</f>
        <v>0</v>
      </c>
      <c r="W512" t="str">
        <f>IF(score!$K512=".",".",IF(score!$K512=0,"0",IF(score!$K512=20,"0",IF(score!$K512=40,"0",IF(score!$K512=60,"1",IF(score!$K512=80,"0",IF(score!$K512=100,"0")))))))</f>
        <v>0</v>
      </c>
      <c r="X512" t="str">
        <f>IF(score!$K512=".",".",IF(score!$K512=0,"0",IF(score!$K512=20,"0",IF(score!$K512=40,"0",IF(score!$K512=60,"0",IF(score!$K512=80,"1",IF(score!$K512=100,"0")))))))</f>
        <v>0</v>
      </c>
      <c r="Y512" t="str">
        <f>IF(score!$L512=".",".",IF(score!$L512=0,"1",IF(score!$L512=20,"0",IF(score!$L512=40,"0",IF(score!$L512=60,"0",IF(score!$L512=80,"0",IF(score!$L512=100,"0")))))))</f>
        <v>0</v>
      </c>
      <c r="Z512" t="str">
        <f>IF(score!$L512=".",".",IF(score!$L512=0,"0",IF(score!$L512=20,"1",IF(score!$L512=40,"0",IF(score!$L512=60,"0",IF(score!$L512=80,"0",IF(score!$L512=100,"0")))))))</f>
        <v>0</v>
      </c>
      <c r="AA512" t="str">
        <f>IF(score!$L512=".",".",IF(score!$L512=0,"0",IF(score!$L512=20,"0",IF(score!$L512=40,"1",IF(score!$L512=60,"0",IF(score!$L512=80,"0",IF(score!$L512=100,"0")))))))</f>
        <v>0</v>
      </c>
      <c r="AB512" t="str">
        <f>IF(score!$L512=".",".",IF(score!$L512=0,"0",IF(score!$L512=20,"0",IF(score!$L512=40,"0",IF(score!$L512=60,"1",IF(score!$L512=80,"0",IF(score!$L512=100,"0")))))))</f>
        <v>1</v>
      </c>
      <c r="AC512" t="str">
        <f>IF(score!$L512=".",".",IF(score!$L512=0,"0",IF(score!$L512=20,"0",IF(score!$L512=40,"0",IF(score!$L512=60,"0",IF(score!$L512=80,"1",IF(score!L512=100,"0")))))))</f>
        <v>0</v>
      </c>
      <c r="AD512" t="str">
        <f>IF(score!$M512=".",".",IF(score!$M512=0,"1",IF(score!$M512=20,"0",IF(score!$M512=40,"0",IF(score!$M512=60,"0",IF(score!$M512=80,"0",IF(score!$M512=100,"0")))))))</f>
        <v>0</v>
      </c>
      <c r="AE512" t="str">
        <f>IF(score!$M512=".",".",IF(score!$M512=0,"0",IF(score!$M512=20,"1",IF(score!$M512=40,"0",IF(score!$M512=60,"0",IF(score!$M512=80,"0",IF(score!$M512=100,"0")))))))</f>
        <v>0</v>
      </c>
      <c r="AF512" t="str">
        <f>IF(score!$M512=".",".",IF(score!$M512=0,"0",IF(score!$M512=20,"0",IF(score!$M512=40,"1",IF(score!$M512=60,"0",IF(score!$M512=80,"0",IF(score!$M512=100,"0")))))))</f>
        <v>1</v>
      </c>
      <c r="AG512" t="str">
        <f>IF(score!$M512=".",".",IF(score!$M512=0,"0",IF(score!$M512=20,"0",IF(score!$M512=40,"0",IF(score!$M512=60,"1",IF(score!$M512=80,"0",IF(score!$M512=100,"0")))))))</f>
        <v>0</v>
      </c>
      <c r="AH512" t="str">
        <f>IF(score!$M512=".",".",IF(score!$M512=0,"0",IF(score!$M512=20,"0",IF(score!$M512=40,"0",IF(score!$M512=60,"0",IF(score!$M512=80,"1",IF(score!$M512=100,"0")))))))</f>
        <v>0</v>
      </c>
      <c r="AI512" t="str">
        <f>IF(score!$N512=".",".",IF(score!$N512=0,"1",IF(score!$N512=25,"0",IF(score!$N512=50,"0",IF(score!$N512=75,"0",IF(score!$N512=100,"0"))))))</f>
        <v>1</v>
      </c>
      <c r="AJ512" t="str">
        <f>IF(score!$N512=".",".",IF(score!$N512=0,"0",IF(score!$N512=25,"1",IF(score!$N512=50,"0",IF(score!$N512=75,"0",IF(score!$N512=100,"0"))))))</f>
        <v>0</v>
      </c>
      <c r="AK512" t="str">
        <f>IF(score!$N512=".",".",IF(score!$N512=0,"0",IF(score!$N512=25,"0",IF(score!$N512=50,"1",IF(score!$N512=75,"0",IF(score!$N512=100,"0"))))))</f>
        <v>0</v>
      </c>
      <c r="AL512" t="str">
        <f>IF(score!$N512=".",".",IF(score!$N512=0,"0",IF(score!$N512=25,"0",IF(score!$N512=50,"0",IF(score!$N512=75,"1",IF(score!$N512=100,"0"))))))</f>
        <v>0</v>
      </c>
      <c r="AN512">
        <f t="shared" si="490"/>
        <v>-8.3739899999999992</v>
      </c>
      <c r="AO512">
        <f t="shared" si="491"/>
        <v>0</v>
      </c>
      <c r="AP512">
        <f t="shared" si="492"/>
        <v>0</v>
      </c>
      <c r="AQ512">
        <f t="shared" si="493"/>
        <v>0</v>
      </c>
      <c r="AR512">
        <f t="shared" si="494"/>
        <v>-7.2321600000000004</v>
      </c>
      <c r="AS512">
        <f t="shared" si="495"/>
        <v>0</v>
      </c>
      <c r="AT512">
        <f t="shared" si="496"/>
        <v>-6.24397</v>
      </c>
      <c r="AU512">
        <f t="shared" si="497"/>
        <v>0</v>
      </c>
      <c r="AV512">
        <f t="shared" si="498"/>
        <v>0</v>
      </c>
      <c r="AW512">
        <f t="shared" si="499"/>
        <v>0</v>
      </c>
      <c r="AX512">
        <f t="shared" si="500"/>
        <v>0</v>
      </c>
      <c r="AY512">
        <f t="shared" si="501"/>
        <v>2.32091</v>
      </c>
      <c r="AZ512">
        <f t="shared" si="502"/>
        <v>0</v>
      </c>
      <c r="BA512">
        <f t="shared" si="503"/>
        <v>0</v>
      </c>
      <c r="BB512">
        <f t="shared" si="504"/>
        <v>-6.5052199999999996</v>
      </c>
      <c r="BC512">
        <f t="shared" si="505"/>
        <v>0</v>
      </c>
      <c r="BD512">
        <f t="shared" si="506"/>
        <v>3.46638</v>
      </c>
      <c r="BE512">
        <f t="shared" si="507"/>
        <v>0</v>
      </c>
      <c r="BF512">
        <f t="shared" si="508"/>
        <v>0</v>
      </c>
      <c r="BG512">
        <f t="shared" si="509"/>
        <v>0</v>
      </c>
      <c r="BH512">
        <f t="shared" si="510"/>
        <v>0</v>
      </c>
      <c r="BI512">
        <f t="shared" si="511"/>
        <v>0</v>
      </c>
      <c r="BJ512">
        <f t="shared" si="512"/>
        <v>0</v>
      </c>
      <c r="BK512">
        <f t="shared" si="513"/>
        <v>0</v>
      </c>
      <c r="BL512">
        <f t="shared" si="514"/>
        <v>-1.1438699999999999</v>
      </c>
      <c r="BM512">
        <f t="shared" si="515"/>
        <v>0</v>
      </c>
      <c r="BN512">
        <f t="shared" si="516"/>
        <v>0</v>
      </c>
      <c r="BO512">
        <f t="shared" si="517"/>
        <v>0</v>
      </c>
      <c r="BP512">
        <f t="shared" si="518"/>
        <v>2.3424700000000001</v>
      </c>
      <c r="BQ512">
        <f t="shared" si="519"/>
        <v>0</v>
      </c>
      <c r="BR512">
        <f t="shared" si="520"/>
        <v>0</v>
      </c>
      <c r="BS512">
        <f t="shared" si="521"/>
        <v>-0.33682000000000001</v>
      </c>
      <c r="BT512">
        <f t="shared" si="522"/>
        <v>0</v>
      </c>
      <c r="BU512">
        <f t="shared" si="523"/>
        <v>0</v>
      </c>
      <c r="BV512">
        <f t="shared" si="524"/>
        <v>0</v>
      </c>
      <c r="BX512">
        <f t="shared" si="525"/>
        <v>-1.7117500000000001</v>
      </c>
      <c r="BY512">
        <f t="shared" si="526"/>
        <v>0</v>
      </c>
      <c r="BZ512">
        <f t="shared" si="527"/>
        <v>0</v>
      </c>
      <c r="CA512">
        <f t="shared" si="528"/>
        <v>0</v>
      </c>
      <c r="CB512">
        <f t="shared" si="529"/>
        <v>3.9311500000000001</v>
      </c>
      <c r="CC512">
        <f t="shared" si="530"/>
        <v>0</v>
      </c>
      <c r="CD512">
        <f t="shared" si="531"/>
        <v>2.68282</v>
      </c>
      <c r="CE512">
        <f t="shared" si="532"/>
        <v>0</v>
      </c>
      <c r="CF512">
        <f t="shared" si="533"/>
        <v>0</v>
      </c>
      <c r="CG512">
        <f t="shared" si="534"/>
        <v>0</v>
      </c>
      <c r="CH512">
        <f t="shared" si="535"/>
        <v>0</v>
      </c>
      <c r="CI512">
        <f t="shared" si="536"/>
        <v>-5.6992099999999999</v>
      </c>
      <c r="CJ512">
        <f t="shared" si="537"/>
        <v>0</v>
      </c>
      <c r="CK512">
        <f t="shared" si="538"/>
        <v>0</v>
      </c>
      <c r="CL512">
        <f t="shared" si="539"/>
        <v>1.4938400000000001</v>
      </c>
      <c r="CM512">
        <f t="shared" si="540"/>
        <v>0</v>
      </c>
      <c r="CN512">
        <f t="shared" si="541"/>
        <v>-10.190849999999999</v>
      </c>
      <c r="CO512">
        <f t="shared" si="542"/>
        <v>0</v>
      </c>
      <c r="CP512">
        <f t="shared" si="543"/>
        <v>0</v>
      </c>
      <c r="CQ512">
        <f t="shared" si="544"/>
        <v>0</v>
      </c>
      <c r="CR512">
        <f t="shared" si="545"/>
        <v>0</v>
      </c>
      <c r="CS512">
        <f t="shared" si="546"/>
        <v>0</v>
      </c>
      <c r="CT512">
        <f t="shared" si="547"/>
        <v>0</v>
      </c>
      <c r="CU512">
        <f t="shared" si="548"/>
        <v>0</v>
      </c>
      <c r="CV512">
        <f t="shared" si="549"/>
        <v>-1.65178</v>
      </c>
      <c r="CW512">
        <f t="shared" si="550"/>
        <v>0</v>
      </c>
      <c r="CX512">
        <f t="shared" si="551"/>
        <v>0</v>
      </c>
      <c r="CY512">
        <f t="shared" si="552"/>
        <v>0</v>
      </c>
      <c r="CZ512">
        <f t="shared" si="553"/>
        <v>-8.0991400000000002</v>
      </c>
      <c r="DA512">
        <f t="shared" si="554"/>
        <v>0</v>
      </c>
      <c r="DB512">
        <f t="shared" si="555"/>
        <v>0</v>
      </c>
      <c r="DC512">
        <f t="shared" si="556"/>
        <v>-6.2972400000000004</v>
      </c>
      <c r="DD512">
        <f t="shared" si="557"/>
        <v>0</v>
      </c>
      <c r="DE512">
        <f t="shared" si="558"/>
        <v>0</v>
      </c>
      <c r="DF512">
        <f t="shared" si="559"/>
        <v>0</v>
      </c>
    </row>
    <row r="513" spans="1:110" x14ac:dyDescent="0.25">
      <c r="A513" s="4">
        <f>raw!$A513:$A513</f>
        <v>43371</v>
      </c>
      <c r="B513" s="6" t="str">
        <f>raw!$B513:$B513</f>
        <v>0012-0075</v>
      </c>
      <c r="D513" t="str">
        <f>IF(score!$C513=".",".",IF(score!$C513=0,"1",IF(score!$C513=25,"0",IF(score!$C513=50,"0",IF(score!$C513=75,"0",IF(score!$C513=100,"0"))))))</f>
        <v>0</v>
      </c>
      <c r="E513" t="str">
        <f>IF(score!$C513=".",".",IF(score!$C513=0,"0",IF(score!$C513=25,"1",IF(score!$C513=50,"0",IF(score!$C513=75,"0",IF(score!$C513=100,"0"))))))</f>
        <v>0</v>
      </c>
      <c r="F513" t="str">
        <f>IF(score!$C513=".",".",IF(score!$C513=0,"0",IF(score!$C513=25,"0",IF(score!$C513=50,"1",IF(score!$C513=75,"0",IF(score!$C513=100,"0"))))))</f>
        <v>0</v>
      </c>
      <c r="G513" t="str">
        <f>IF(score!$C513=".",".",IF(score!$C513=0,"0",IF(score!$C513=25,"0",IF(score!$C513=50,"0",IF(score!$C513=75,"1",IF(score!$C513=100,"0"))))))</f>
        <v>1</v>
      </c>
      <c r="H513" t="str">
        <f>IF(score!$D513=".",".",IF(score!$D513=0,"1",IF(score!$D513=50,"0",IF(score!$D513=100,"0"))))</f>
        <v>0</v>
      </c>
      <c r="I513" t="str">
        <f>IF(score!$D513=".",".",IF(score!$D513=0,"0",IF(score!$D513=50,"1",IF(score!$D513=100,"0"))))</f>
        <v>0</v>
      </c>
      <c r="J513" t="str">
        <f>IF(score!$E513=".",".",IF(score!$E513=0,"1",IF(score!$E513=50,"0",IF(score!$E513=100,"0"))))</f>
        <v>0</v>
      </c>
      <c r="K513" t="str">
        <f>IF(score!$E513=".",".",IF(score!$E513=0,"0",IF(score!$E513=50,"1",IF(score!$E513=100,"0"))))</f>
        <v>1</v>
      </c>
      <c r="L513" t="str">
        <f>IF(score!$F513=".",".",IF(score!$F513=0,"1",IF(score!$F513=100,"0")))</f>
        <v>0</v>
      </c>
      <c r="M513" t="str">
        <f>IF(score!$G513=".",".",IF(score!$G513=0,"1",IF(score!$G513=100,"0")))</f>
        <v>0</v>
      </c>
      <c r="N513" t="str">
        <f>IF(score!$H513=".",".",IF(score!$H513=0,"1",IF(score!$H513=100,"0")))</f>
        <v>0</v>
      </c>
      <c r="O513" t="str">
        <f>IF(score!$I513=".",".",IF(score!$I513=0,"1",IF(score!$I513=50,"0",IF(score!$I513=100,"0"))))</f>
        <v>0</v>
      </c>
      <c r="P513" t="str">
        <f>IF(score!$J513=".",".",IF(score!$J513=0,"1",IF(score!$J513=25,"0",IF(score!$J513=50,"0",IF(score!$J513=75,"0",IF(score!$J513=100,"0"))))))</f>
        <v>0</v>
      </c>
      <c r="Q513" t="str">
        <f>IF(score!$J513=".",".",IF(score!$J513=0,"0",IF(score!$J513=25,"1",IF(score!$J513=50,"0",IF(score!$J513=75,"0",IF(score!$J513=100,"0"))))))</f>
        <v>0</v>
      </c>
      <c r="R513" t="str">
        <f>IF(score!$J513=".",".",IF(score!$J513=0,"0",IF(score!$J513=25,"0",IF(score!$J513=50,"1",IF(score!$J513=75,"0",IF(score!$J513=100,"0"))))))</f>
        <v>1</v>
      </c>
      <c r="S513" t="str">
        <f>IF(score!$J513=".",".",IF(score!$J513=0,"0",IF(score!$J513=25,"0",IF(score!$J513=50,"0",IF(score!$J513=75,"1",IF(score!$J513=100,"0"))))))</f>
        <v>0</v>
      </c>
      <c r="T513" t="str">
        <f>IF(score!$K513=".",".",IF(score!$K513=0,"1",IF(score!$K513=20,"0",IF(score!$K513=40,"0",IF(score!$K513=60,"0",IF(score!$K513=80,"0",IF(score!$K513=100,"0")))))))</f>
        <v>0</v>
      </c>
      <c r="U513" t="str">
        <f>IF(score!$K513=".",".",IF(score!$K513=0,"0",IF(score!$K513=20,"1",IF(score!$K513=40,"0",IF(score!$K513=60,"0",IF(score!$K513=80,"0",IF(score!$K513=100,"0")))))))</f>
        <v>0</v>
      </c>
      <c r="V513" t="str">
        <f>IF(score!$K513=".",".",IF(score!$K513=0,"0",IF(score!$K513=20,"0",IF(score!$K513=40,"1",IF(score!$K513=60,"0",IF(score!$K513=80,"0",IF(score!$K513=100,"0")))))))</f>
        <v>0</v>
      </c>
      <c r="W513" t="str">
        <f>IF(score!$K513=".",".",IF(score!$K513=0,"0",IF(score!$K513=20,"0",IF(score!$K513=40,"0",IF(score!$K513=60,"1",IF(score!$K513=80,"0",IF(score!$K513=100,"0")))))))</f>
        <v>1</v>
      </c>
      <c r="X513" t="str">
        <f>IF(score!$K513=".",".",IF(score!$K513=0,"0",IF(score!$K513=20,"0",IF(score!$K513=40,"0",IF(score!$K513=60,"0",IF(score!$K513=80,"1",IF(score!$K513=100,"0")))))))</f>
        <v>0</v>
      </c>
      <c r="Y513" t="str">
        <f>IF(score!$L513=".",".",IF(score!$L513=0,"1",IF(score!$L513=20,"0",IF(score!$L513=40,"0",IF(score!$L513=60,"0",IF(score!$L513=80,"0",IF(score!$L513=100,"0")))))))</f>
        <v>0</v>
      </c>
      <c r="Z513" t="str">
        <f>IF(score!$L513=".",".",IF(score!$L513=0,"0",IF(score!$L513=20,"1",IF(score!$L513=40,"0",IF(score!$L513=60,"0",IF(score!$L513=80,"0",IF(score!$L513=100,"0")))))))</f>
        <v>0</v>
      </c>
      <c r="AA513" t="str">
        <f>IF(score!$L513=".",".",IF(score!$L513=0,"0",IF(score!$L513=20,"0",IF(score!$L513=40,"1",IF(score!$L513=60,"0",IF(score!$L513=80,"0",IF(score!$L513=100,"0")))))))</f>
        <v>0</v>
      </c>
      <c r="AB513" t="str">
        <f>IF(score!$L513=".",".",IF(score!$L513=0,"0",IF(score!$L513=20,"0",IF(score!$L513=40,"0",IF(score!$L513=60,"1",IF(score!$L513=80,"0",IF(score!$L513=100,"0")))))))</f>
        <v>1</v>
      </c>
      <c r="AC513" t="str">
        <f>IF(score!$L513=".",".",IF(score!$L513=0,"0",IF(score!$L513=20,"0",IF(score!$L513=40,"0",IF(score!$L513=60,"0",IF(score!$L513=80,"1",IF(score!L513=100,"0")))))))</f>
        <v>0</v>
      </c>
      <c r="AD513" t="str">
        <f>IF(score!$M513=".",".",IF(score!$M513=0,"1",IF(score!$M513=20,"0",IF(score!$M513=40,"0",IF(score!$M513=60,"0",IF(score!$M513=80,"0",IF(score!$M513=100,"0")))))))</f>
        <v>0</v>
      </c>
      <c r="AE513" t="str">
        <f>IF(score!$M513=".",".",IF(score!$M513=0,"0",IF(score!$M513=20,"1",IF(score!$M513=40,"0",IF(score!$M513=60,"0",IF(score!$M513=80,"0",IF(score!$M513=100,"0")))))))</f>
        <v>0</v>
      </c>
      <c r="AF513" t="str">
        <f>IF(score!$M513=".",".",IF(score!$M513=0,"0",IF(score!$M513=20,"0",IF(score!$M513=40,"1",IF(score!$M513=60,"0",IF(score!$M513=80,"0",IF(score!$M513=100,"0")))))))</f>
        <v>1</v>
      </c>
      <c r="AG513" t="str">
        <f>IF(score!$M513=".",".",IF(score!$M513=0,"0",IF(score!$M513=20,"0",IF(score!$M513=40,"0",IF(score!$M513=60,"1",IF(score!$M513=80,"0",IF(score!$M513=100,"0")))))))</f>
        <v>0</v>
      </c>
      <c r="AH513" t="str">
        <f>IF(score!$M513=".",".",IF(score!$M513=0,"0",IF(score!$M513=20,"0",IF(score!$M513=40,"0",IF(score!$M513=60,"0",IF(score!$M513=80,"1",IF(score!$M513=100,"0")))))))</f>
        <v>0</v>
      </c>
      <c r="AI513" t="str">
        <f>IF(score!$N513=".",".",IF(score!$N513=0,"1",IF(score!$N513=25,"0",IF(score!$N513=50,"0",IF(score!$N513=75,"0",IF(score!$N513=100,"0"))))))</f>
        <v>0</v>
      </c>
      <c r="AJ513" t="str">
        <f>IF(score!$N513=".",".",IF(score!$N513=0,"0",IF(score!$N513=25,"1",IF(score!$N513=50,"0",IF(score!$N513=75,"0",IF(score!$N513=100,"0"))))))</f>
        <v>1</v>
      </c>
      <c r="AK513" t="str">
        <f>IF(score!$N513=".",".",IF(score!$N513=0,"0",IF(score!$N513=25,"0",IF(score!$N513=50,"1",IF(score!$N513=75,"0",IF(score!$N513=100,"0"))))))</f>
        <v>0</v>
      </c>
      <c r="AL513" t="str">
        <f>IF(score!$N513=".",".",IF(score!$N513=0,"0",IF(score!$N513=25,"0",IF(score!$N513=50,"0",IF(score!$N513=75,"1",IF(score!$N513=100,"0"))))))</f>
        <v>0</v>
      </c>
      <c r="AN513">
        <f t="shared" si="490"/>
        <v>0</v>
      </c>
      <c r="AO513">
        <f t="shared" si="491"/>
        <v>0</v>
      </c>
      <c r="AP513">
        <f t="shared" si="492"/>
        <v>0</v>
      </c>
      <c r="AQ513">
        <f t="shared" si="493"/>
        <v>-1.3187199999999999</v>
      </c>
      <c r="AR513">
        <f t="shared" si="494"/>
        <v>0</v>
      </c>
      <c r="AS513">
        <f t="shared" si="495"/>
        <v>0</v>
      </c>
      <c r="AT513">
        <f t="shared" si="496"/>
        <v>0</v>
      </c>
      <c r="AU513">
        <f t="shared" si="497"/>
        <v>-2.7355700000000001</v>
      </c>
      <c r="AV513">
        <f t="shared" si="498"/>
        <v>0</v>
      </c>
      <c r="AW513">
        <f t="shared" si="499"/>
        <v>0</v>
      </c>
      <c r="AX513">
        <f t="shared" si="500"/>
        <v>0</v>
      </c>
      <c r="AY513">
        <f t="shared" si="501"/>
        <v>0</v>
      </c>
      <c r="AZ513">
        <f t="shared" si="502"/>
        <v>0</v>
      </c>
      <c r="BA513">
        <f t="shared" si="503"/>
        <v>0</v>
      </c>
      <c r="BB513">
        <f t="shared" si="504"/>
        <v>-6.5052199999999996</v>
      </c>
      <c r="BC513">
        <f t="shared" si="505"/>
        <v>0</v>
      </c>
      <c r="BD513">
        <f t="shared" si="506"/>
        <v>0</v>
      </c>
      <c r="BE513">
        <f t="shared" si="507"/>
        <v>0</v>
      </c>
      <c r="BF513">
        <f t="shared" si="508"/>
        <v>0</v>
      </c>
      <c r="BG513">
        <f t="shared" si="509"/>
        <v>1.3668899999999999</v>
      </c>
      <c r="BH513">
        <f t="shared" si="510"/>
        <v>0</v>
      </c>
      <c r="BI513">
        <f t="shared" si="511"/>
        <v>0</v>
      </c>
      <c r="BJ513">
        <f t="shared" si="512"/>
        <v>0</v>
      </c>
      <c r="BK513">
        <f t="shared" si="513"/>
        <v>0</v>
      </c>
      <c r="BL513">
        <f t="shared" si="514"/>
        <v>-1.1438699999999999</v>
      </c>
      <c r="BM513">
        <f t="shared" si="515"/>
        <v>0</v>
      </c>
      <c r="BN513">
        <f t="shared" si="516"/>
        <v>0</v>
      </c>
      <c r="BO513">
        <f t="shared" si="517"/>
        <v>0</v>
      </c>
      <c r="BP513">
        <f t="shared" si="518"/>
        <v>2.3424700000000001</v>
      </c>
      <c r="BQ513">
        <f t="shared" si="519"/>
        <v>0</v>
      </c>
      <c r="BR513">
        <f t="shared" si="520"/>
        <v>0</v>
      </c>
      <c r="BS513">
        <f t="shared" si="521"/>
        <v>0</v>
      </c>
      <c r="BT513">
        <f t="shared" si="522"/>
        <v>-0.94342000000000004</v>
      </c>
      <c r="BU513">
        <f t="shared" si="523"/>
        <v>0</v>
      </c>
      <c r="BV513">
        <f t="shared" si="524"/>
        <v>0</v>
      </c>
      <c r="BX513">
        <f t="shared" si="525"/>
        <v>0</v>
      </c>
      <c r="BY513">
        <f t="shared" si="526"/>
        <v>0</v>
      </c>
      <c r="BZ513">
        <f t="shared" si="527"/>
        <v>0</v>
      </c>
      <c r="CA513">
        <f t="shared" si="528"/>
        <v>-6.0639999999999999E-2</v>
      </c>
      <c r="CB513">
        <f t="shared" si="529"/>
        <v>0</v>
      </c>
      <c r="CC513">
        <f t="shared" si="530"/>
        <v>0</v>
      </c>
      <c r="CD513">
        <f t="shared" si="531"/>
        <v>0</v>
      </c>
      <c r="CE513">
        <f t="shared" si="532"/>
        <v>1.43103</v>
      </c>
      <c r="CF513">
        <f t="shared" si="533"/>
        <v>0</v>
      </c>
      <c r="CG513">
        <f t="shared" si="534"/>
        <v>0</v>
      </c>
      <c r="CH513">
        <f t="shared" si="535"/>
        <v>0</v>
      </c>
      <c r="CI513">
        <f t="shared" si="536"/>
        <v>0</v>
      </c>
      <c r="CJ513">
        <f t="shared" si="537"/>
        <v>0</v>
      </c>
      <c r="CK513">
        <f t="shared" si="538"/>
        <v>0</v>
      </c>
      <c r="CL513">
        <f t="shared" si="539"/>
        <v>1.4938400000000001</v>
      </c>
      <c r="CM513">
        <f t="shared" si="540"/>
        <v>0</v>
      </c>
      <c r="CN513">
        <f t="shared" si="541"/>
        <v>0</v>
      </c>
      <c r="CO513">
        <f t="shared" si="542"/>
        <v>0</v>
      </c>
      <c r="CP513">
        <f t="shared" si="543"/>
        <v>0</v>
      </c>
      <c r="CQ513">
        <f t="shared" si="544"/>
        <v>-4.09842</v>
      </c>
      <c r="CR513">
        <f t="shared" si="545"/>
        <v>0</v>
      </c>
      <c r="CS513">
        <f t="shared" si="546"/>
        <v>0</v>
      </c>
      <c r="CT513">
        <f t="shared" si="547"/>
        <v>0</v>
      </c>
      <c r="CU513">
        <f t="shared" si="548"/>
        <v>0</v>
      </c>
      <c r="CV513">
        <f t="shared" si="549"/>
        <v>-1.65178</v>
      </c>
      <c r="CW513">
        <f t="shared" si="550"/>
        <v>0</v>
      </c>
      <c r="CX513">
        <f t="shared" si="551"/>
        <v>0</v>
      </c>
      <c r="CY513">
        <f t="shared" si="552"/>
        <v>0</v>
      </c>
      <c r="CZ513">
        <f t="shared" si="553"/>
        <v>-8.0991400000000002</v>
      </c>
      <c r="DA513">
        <f t="shared" si="554"/>
        <v>0</v>
      </c>
      <c r="DB513">
        <f t="shared" si="555"/>
        <v>0</v>
      </c>
      <c r="DC513">
        <f t="shared" si="556"/>
        <v>0</v>
      </c>
      <c r="DD513">
        <f t="shared" si="557"/>
        <v>-8.2606599999999997</v>
      </c>
      <c r="DE513">
        <f t="shared" si="558"/>
        <v>0</v>
      </c>
      <c r="DF513">
        <f t="shared" si="559"/>
        <v>0</v>
      </c>
    </row>
    <row r="514" spans="1:110" x14ac:dyDescent="0.25">
      <c r="A514" s="4">
        <f>raw!$A514:$A514</f>
        <v>43369</v>
      </c>
      <c r="B514" s="6" t="str">
        <f>raw!$B514:$B514</f>
        <v>0012-0076</v>
      </c>
      <c r="D514" t="str">
        <f>IF(score!$C514=".",".",IF(score!$C514=0,"1",IF(score!$C514=25,"0",IF(score!$C514=50,"0",IF(score!$C514=75,"0",IF(score!$C514=100,"0"))))))</f>
        <v>0</v>
      </c>
      <c r="E514" t="str">
        <f>IF(score!$C514=".",".",IF(score!$C514=0,"0",IF(score!$C514=25,"1",IF(score!$C514=50,"0",IF(score!$C514=75,"0",IF(score!$C514=100,"0"))))))</f>
        <v>1</v>
      </c>
      <c r="F514" t="str">
        <f>IF(score!$C514=".",".",IF(score!$C514=0,"0",IF(score!$C514=25,"0",IF(score!$C514=50,"1",IF(score!$C514=75,"0",IF(score!$C514=100,"0"))))))</f>
        <v>0</v>
      </c>
      <c r="G514" t="str">
        <f>IF(score!$C514=".",".",IF(score!$C514=0,"0",IF(score!$C514=25,"0",IF(score!$C514=50,"0",IF(score!$C514=75,"1",IF(score!$C514=100,"0"))))))</f>
        <v>0</v>
      </c>
      <c r="H514" t="str">
        <f>IF(score!$D514=".",".",IF(score!$D514=0,"1",IF(score!$D514=50,"0",IF(score!$D514=100,"0"))))</f>
        <v>0</v>
      </c>
      <c r="I514" t="str">
        <f>IF(score!$D514=".",".",IF(score!$D514=0,"0",IF(score!$D514=50,"1",IF(score!$D514=100,"0"))))</f>
        <v>0</v>
      </c>
      <c r="J514" t="str">
        <f>IF(score!$E514=".",".",IF(score!$E514=0,"1",IF(score!$E514=50,"0",IF(score!$E514=100,"0"))))</f>
        <v>0</v>
      </c>
      <c r="K514" t="str">
        <f>IF(score!$E514=".",".",IF(score!$E514=0,"0",IF(score!$E514=50,"1",IF(score!$E514=100,"0"))))</f>
        <v>0</v>
      </c>
      <c r="L514" t="str">
        <f>IF(score!$F514=".",".",IF(score!$F514=0,"1",IF(score!$F514=100,"0")))</f>
        <v>1</v>
      </c>
      <c r="M514" t="str">
        <f>IF(score!$G514=".",".",IF(score!$G514=0,"1",IF(score!$G514=100,"0")))</f>
        <v>1</v>
      </c>
      <c r="N514" t="str">
        <f>IF(score!$H514=".",".",IF(score!$H514=0,"1",IF(score!$H514=100,"0")))</f>
        <v>0</v>
      </c>
      <c r="O514" t="str">
        <f>IF(score!$I514=".",".",IF(score!$I514=0,"1",IF(score!$I514=50,"0",IF(score!$I514=100,"0"))))</f>
        <v>0</v>
      </c>
      <c r="P514" t="str">
        <f>IF(score!$J514=".",".",IF(score!$J514=0,"1",IF(score!$J514=25,"0",IF(score!$J514=50,"0",IF(score!$J514=75,"0",IF(score!$J514=100,"0"))))))</f>
        <v>0</v>
      </c>
      <c r="Q514" t="str">
        <f>IF(score!$J514=".",".",IF(score!$J514=0,"0",IF(score!$J514=25,"1",IF(score!$J514=50,"0",IF(score!$J514=75,"0",IF(score!$J514=100,"0"))))))</f>
        <v>0</v>
      </c>
      <c r="R514" t="str">
        <f>IF(score!$J514=".",".",IF(score!$J514=0,"0",IF(score!$J514=25,"0",IF(score!$J514=50,"1",IF(score!$J514=75,"0",IF(score!$J514=100,"0"))))))</f>
        <v>0</v>
      </c>
      <c r="S514" t="str">
        <f>IF(score!$J514=".",".",IF(score!$J514=0,"0",IF(score!$J514=25,"0",IF(score!$J514=50,"0",IF(score!$J514=75,"1",IF(score!$J514=100,"0"))))))</f>
        <v>0</v>
      </c>
      <c r="T514" t="str">
        <f>IF(score!$K514=".",".",IF(score!$K514=0,"1",IF(score!$K514=20,"0",IF(score!$K514=40,"0",IF(score!$K514=60,"0",IF(score!$K514=80,"0",IF(score!$K514=100,"0")))))))</f>
        <v>0</v>
      </c>
      <c r="U514" t="str">
        <f>IF(score!$K514=".",".",IF(score!$K514=0,"0",IF(score!$K514=20,"1",IF(score!$K514=40,"0",IF(score!$K514=60,"0",IF(score!$K514=80,"0",IF(score!$K514=100,"0")))))))</f>
        <v>0</v>
      </c>
      <c r="V514" t="str">
        <f>IF(score!$K514=".",".",IF(score!$K514=0,"0",IF(score!$K514=20,"0",IF(score!$K514=40,"1",IF(score!$K514=60,"0",IF(score!$K514=80,"0",IF(score!$K514=100,"0")))))))</f>
        <v>0</v>
      </c>
      <c r="W514" t="str">
        <f>IF(score!$K514=".",".",IF(score!$K514=0,"0",IF(score!$K514=20,"0",IF(score!$K514=40,"0",IF(score!$K514=60,"1",IF(score!$K514=80,"0",IF(score!$K514=100,"0")))))))</f>
        <v>0</v>
      </c>
      <c r="X514" t="str">
        <f>IF(score!$K514=".",".",IF(score!$K514=0,"0",IF(score!$K514=20,"0",IF(score!$K514=40,"0",IF(score!$K514=60,"0",IF(score!$K514=80,"1",IF(score!$K514=100,"0")))))))</f>
        <v>1</v>
      </c>
      <c r="Y514" t="str">
        <f>IF(score!$L514=".",".",IF(score!$L514=0,"1",IF(score!$L514=20,"0",IF(score!$L514=40,"0",IF(score!$L514=60,"0",IF(score!$L514=80,"0",IF(score!$L514=100,"0")))))))</f>
        <v>0</v>
      </c>
      <c r="Z514" t="str">
        <f>IF(score!$L514=".",".",IF(score!$L514=0,"0",IF(score!$L514=20,"1",IF(score!$L514=40,"0",IF(score!$L514=60,"0",IF(score!$L514=80,"0",IF(score!$L514=100,"0")))))))</f>
        <v>0</v>
      </c>
      <c r="AA514" t="str">
        <f>IF(score!$L514=".",".",IF(score!$L514=0,"0",IF(score!$L514=20,"0",IF(score!$L514=40,"1",IF(score!$L514=60,"0",IF(score!$L514=80,"0",IF(score!$L514=100,"0")))))))</f>
        <v>0</v>
      </c>
      <c r="AB514" t="str">
        <f>IF(score!$L514=".",".",IF(score!$L514=0,"0",IF(score!$L514=20,"0",IF(score!$L514=40,"0",IF(score!$L514=60,"1",IF(score!$L514=80,"0",IF(score!$L514=100,"0")))))))</f>
        <v>1</v>
      </c>
      <c r="AC514" t="str">
        <f>IF(score!$L514=".",".",IF(score!$L514=0,"0",IF(score!$L514=20,"0",IF(score!$L514=40,"0",IF(score!$L514=60,"0",IF(score!$L514=80,"1",IF(score!L514=100,"0")))))))</f>
        <v>0</v>
      </c>
      <c r="AD514" t="str">
        <f>IF(score!$M514=".",".",IF(score!$M514=0,"1",IF(score!$M514=20,"0",IF(score!$M514=40,"0",IF(score!$M514=60,"0",IF(score!$M514=80,"0",IF(score!$M514=100,"0")))))))</f>
        <v>0</v>
      </c>
      <c r="AE514" t="str">
        <f>IF(score!$M514=".",".",IF(score!$M514=0,"0",IF(score!$M514=20,"1",IF(score!$M514=40,"0",IF(score!$M514=60,"0",IF(score!$M514=80,"0",IF(score!$M514=100,"0")))))))</f>
        <v>0</v>
      </c>
      <c r="AF514" t="str">
        <f>IF(score!$M514=".",".",IF(score!$M514=0,"0",IF(score!$M514=20,"0",IF(score!$M514=40,"1",IF(score!$M514=60,"0",IF(score!$M514=80,"0",IF(score!$M514=100,"0")))))))</f>
        <v>0</v>
      </c>
      <c r="AG514" t="str">
        <f>IF(score!$M514=".",".",IF(score!$M514=0,"0",IF(score!$M514=20,"0",IF(score!$M514=40,"0",IF(score!$M514=60,"1",IF(score!$M514=80,"0",IF(score!$M514=100,"0")))))))</f>
        <v>1</v>
      </c>
      <c r="AH514" t="str">
        <f>IF(score!$M514=".",".",IF(score!$M514=0,"0",IF(score!$M514=20,"0",IF(score!$M514=40,"0",IF(score!$M514=60,"0",IF(score!$M514=80,"1",IF(score!$M514=100,"0")))))))</f>
        <v>0</v>
      </c>
      <c r="AI514" t="str">
        <f>IF(score!$N514=".",".",IF(score!$N514=0,"1",IF(score!$N514=25,"0",IF(score!$N514=50,"0",IF(score!$N514=75,"0",IF(score!$N514=100,"0"))))))</f>
        <v>0</v>
      </c>
      <c r="AJ514" t="str">
        <f>IF(score!$N514=".",".",IF(score!$N514=0,"0",IF(score!$N514=25,"1",IF(score!$N514=50,"0",IF(score!$N514=75,"0",IF(score!$N514=100,"0"))))))</f>
        <v>0</v>
      </c>
      <c r="AK514" t="str">
        <f>IF(score!$N514=".",".",IF(score!$N514=0,"0",IF(score!$N514=25,"0",IF(score!$N514=50,"1",IF(score!$N514=75,"0",IF(score!$N514=100,"0"))))))</f>
        <v>0</v>
      </c>
      <c r="AL514" t="str">
        <f>IF(score!$N514=".",".",IF(score!$N514=0,"0",IF(score!$N514=25,"0",IF(score!$N514=50,"0",IF(score!$N514=75,"1",IF(score!$N514=100,"0"))))))</f>
        <v>1</v>
      </c>
      <c r="AN514">
        <f t="shared" si="490"/>
        <v>0</v>
      </c>
      <c r="AO514">
        <f t="shared" si="491"/>
        <v>-5.5646100000000001</v>
      </c>
      <c r="AP514">
        <f t="shared" si="492"/>
        <v>0</v>
      </c>
      <c r="AQ514">
        <f t="shared" si="493"/>
        <v>0</v>
      </c>
      <c r="AR514">
        <f t="shared" si="494"/>
        <v>0</v>
      </c>
      <c r="AS514">
        <f t="shared" si="495"/>
        <v>0</v>
      </c>
      <c r="AT514">
        <f t="shared" si="496"/>
        <v>0</v>
      </c>
      <c r="AU514">
        <f t="shared" si="497"/>
        <v>0</v>
      </c>
      <c r="AV514">
        <f t="shared" si="498"/>
        <v>-4.6161700000000003</v>
      </c>
      <c r="AW514">
        <f t="shared" si="499"/>
        <v>-5.5174700000000003</v>
      </c>
      <c r="AX514">
        <f t="shared" si="500"/>
        <v>0</v>
      </c>
      <c r="AY514">
        <f t="shared" si="501"/>
        <v>0</v>
      </c>
      <c r="AZ514">
        <f t="shared" si="502"/>
        <v>0</v>
      </c>
      <c r="BA514">
        <f t="shared" si="503"/>
        <v>0</v>
      </c>
      <c r="BB514">
        <f t="shared" si="504"/>
        <v>0</v>
      </c>
      <c r="BC514">
        <f t="shared" si="505"/>
        <v>0</v>
      </c>
      <c r="BD514">
        <f t="shared" si="506"/>
        <v>0</v>
      </c>
      <c r="BE514">
        <f t="shared" si="507"/>
        <v>0</v>
      </c>
      <c r="BF514">
        <f t="shared" si="508"/>
        <v>0</v>
      </c>
      <c r="BG514">
        <f t="shared" si="509"/>
        <v>0</v>
      </c>
      <c r="BH514">
        <f t="shared" si="510"/>
        <v>0.66513999999999995</v>
      </c>
      <c r="BI514">
        <f t="shared" si="511"/>
        <v>0</v>
      </c>
      <c r="BJ514">
        <f t="shared" si="512"/>
        <v>0</v>
      </c>
      <c r="BK514">
        <f t="shared" si="513"/>
        <v>0</v>
      </c>
      <c r="BL514">
        <f t="shared" si="514"/>
        <v>-1.1438699999999999</v>
      </c>
      <c r="BM514">
        <f t="shared" si="515"/>
        <v>0</v>
      </c>
      <c r="BN514">
        <f t="shared" si="516"/>
        <v>0</v>
      </c>
      <c r="BO514">
        <f t="shared" si="517"/>
        <v>0</v>
      </c>
      <c r="BP514">
        <f t="shared" si="518"/>
        <v>0</v>
      </c>
      <c r="BQ514">
        <f t="shared" si="519"/>
        <v>1.28044</v>
      </c>
      <c r="BR514">
        <f t="shared" si="520"/>
        <v>0</v>
      </c>
      <c r="BS514">
        <f t="shared" si="521"/>
        <v>0</v>
      </c>
      <c r="BT514">
        <f t="shared" si="522"/>
        <v>0</v>
      </c>
      <c r="BU514">
        <f t="shared" si="523"/>
        <v>0</v>
      </c>
      <c r="BV514">
        <f t="shared" si="524"/>
        <v>0.11038000000000001</v>
      </c>
      <c r="BX514">
        <f t="shared" si="525"/>
        <v>0</v>
      </c>
      <c r="BY514">
        <f t="shared" si="526"/>
        <v>-0.16891</v>
      </c>
      <c r="BZ514">
        <f t="shared" si="527"/>
        <v>0</v>
      </c>
      <c r="CA514">
        <f t="shared" si="528"/>
        <v>0</v>
      </c>
      <c r="CB514">
        <f t="shared" si="529"/>
        <v>0</v>
      </c>
      <c r="CC514">
        <f t="shared" si="530"/>
        <v>0</v>
      </c>
      <c r="CD514">
        <f t="shared" si="531"/>
        <v>0</v>
      </c>
      <c r="CE514">
        <f t="shared" si="532"/>
        <v>0</v>
      </c>
      <c r="CF514">
        <f t="shared" si="533"/>
        <v>1.4406000000000001</v>
      </c>
      <c r="CG514">
        <f t="shared" si="534"/>
        <v>1.6696800000000001</v>
      </c>
      <c r="CH514">
        <f t="shared" si="535"/>
        <v>0</v>
      </c>
      <c r="CI514">
        <f t="shared" si="536"/>
        <v>0</v>
      </c>
      <c r="CJ514">
        <f t="shared" si="537"/>
        <v>0</v>
      </c>
      <c r="CK514">
        <f t="shared" si="538"/>
        <v>0</v>
      </c>
      <c r="CL514">
        <f t="shared" si="539"/>
        <v>0</v>
      </c>
      <c r="CM514">
        <f t="shared" si="540"/>
        <v>0</v>
      </c>
      <c r="CN514">
        <f t="shared" si="541"/>
        <v>0</v>
      </c>
      <c r="CO514">
        <f t="shared" si="542"/>
        <v>0</v>
      </c>
      <c r="CP514">
        <f t="shared" si="543"/>
        <v>0</v>
      </c>
      <c r="CQ514">
        <f t="shared" si="544"/>
        <v>0</v>
      </c>
      <c r="CR514">
        <f t="shared" si="545"/>
        <v>-1.9494899999999999</v>
      </c>
      <c r="CS514">
        <f t="shared" si="546"/>
        <v>0</v>
      </c>
      <c r="CT514">
        <f t="shared" si="547"/>
        <v>0</v>
      </c>
      <c r="CU514">
        <f t="shared" si="548"/>
        <v>0</v>
      </c>
      <c r="CV514">
        <f t="shared" si="549"/>
        <v>-1.65178</v>
      </c>
      <c r="CW514">
        <f t="shared" si="550"/>
        <v>0</v>
      </c>
      <c r="CX514">
        <f t="shared" si="551"/>
        <v>0</v>
      </c>
      <c r="CY514">
        <f t="shared" si="552"/>
        <v>0</v>
      </c>
      <c r="CZ514">
        <f t="shared" si="553"/>
        <v>0</v>
      </c>
      <c r="DA514">
        <f t="shared" si="554"/>
        <v>-4.5905500000000004</v>
      </c>
      <c r="DB514">
        <f t="shared" si="555"/>
        <v>0</v>
      </c>
      <c r="DC514">
        <f t="shared" si="556"/>
        <v>0</v>
      </c>
      <c r="DD514">
        <f t="shared" si="557"/>
        <v>0</v>
      </c>
      <c r="DE514">
        <f t="shared" si="558"/>
        <v>0</v>
      </c>
      <c r="DF514">
        <f t="shared" si="559"/>
        <v>-3.13896</v>
      </c>
    </row>
    <row r="515" spans="1:110" x14ac:dyDescent="0.25">
      <c r="A515" s="4">
        <f>raw!$A515:$A515</f>
        <v>43371</v>
      </c>
      <c r="B515" s="6" t="str">
        <f>raw!$B515:$B515</f>
        <v>0012-0077</v>
      </c>
      <c r="D515" t="str">
        <f>IF(score!$C515=".",".",IF(score!$C515=0,"1",IF(score!$C515=25,"0",IF(score!$C515=50,"0",IF(score!$C515=75,"0",IF(score!$C515=100,"0"))))))</f>
        <v>0</v>
      </c>
      <c r="E515" t="str">
        <f>IF(score!$C515=".",".",IF(score!$C515=0,"0",IF(score!$C515=25,"1",IF(score!$C515=50,"0",IF(score!$C515=75,"0",IF(score!$C515=100,"0"))))))</f>
        <v>0</v>
      </c>
      <c r="F515" t="str">
        <f>IF(score!$C515=".",".",IF(score!$C515=0,"0",IF(score!$C515=25,"0",IF(score!$C515=50,"1",IF(score!$C515=75,"0",IF(score!$C515=100,"0"))))))</f>
        <v>1</v>
      </c>
      <c r="G515" t="str">
        <f>IF(score!$C515=".",".",IF(score!$C515=0,"0",IF(score!$C515=25,"0",IF(score!$C515=50,"0",IF(score!$C515=75,"1",IF(score!$C515=100,"0"))))))</f>
        <v>0</v>
      </c>
      <c r="H515" t="str">
        <f>IF(score!$D515=".",".",IF(score!$D515=0,"1",IF(score!$D515=50,"0",IF(score!$D515=100,"0"))))</f>
        <v>0</v>
      </c>
      <c r="I515" t="str">
        <f>IF(score!$D515=".",".",IF(score!$D515=0,"0",IF(score!$D515=50,"1",IF(score!$D515=100,"0"))))</f>
        <v>0</v>
      </c>
      <c r="J515" t="str">
        <f>IF(score!$E515=".",".",IF(score!$E515=0,"1",IF(score!$E515=50,"0",IF(score!$E515=100,"0"))))</f>
        <v>0</v>
      </c>
      <c r="K515" t="str">
        <f>IF(score!$E515=".",".",IF(score!$E515=0,"0",IF(score!$E515=50,"1",IF(score!$E515=100,"0"))))</f>
        <v>1</v>
      </c>
      <c r="L515" t="str">
        <f>IF(score!$F515=".",".",IF(score!$F515=0,"1",IF(score!$F515=100,"0")))</f>
        <v>0</v>
      </c>
      <c r="M515" t="str">
        <f>IF(score!$G515=".",".",IF(score!$G515=0,"1",IF(score!$G515=100,"0")))</f>
        <v>0</v>
      </c>
      <c r="N515" t="str">
        <f>IF(score!$H515=".",".",IF(score!$H515=0,"1",IF(score!$H515=100,"0")))</f>
        <v>0</v>
      </c>
      <c r="O515" t="str">
        <f>IF(score!$I515=".",".",IF(score!$I515=0,"1",IF(score!$I515=50,"0",IF(score!$I515=100,"0"))))</f>
        <v>0</v>
      </c>
      <c r="P515" t="str">
        <f>IF(score!$J515=".",".",IF(score!$J515=0,"1",IF(score!$J515=25,"0",IF(score!$J515=50,"0",IF(score!$J515=75,"0",IF(score!$J515=100,"0"))))))</f>
        <v>0</v>
      </c>
      <c r="Q515" t="str">
        <f>IF(score!$J515=".",".",IF(score!$J515=0,"0",IF(score!$J515=25,"1",IF(score!$J515=50,"0",IF(score!$J515=75,"0",IF(score!$J515=100,"0"))))))</f>
        <v>1</v>
      </c>
      <c r="R515" t="str">
        <f>IF(score!$J515=".",".",IF(score!$J515=0,"0",IF(score!$J515=25,"0",IF(score!$J515=50,"1",IF(score!$J515=75,"0",IF(score!$J515=100,"0"))))))</f>
        <v>0</v>
      </c>
      <c r="S515" t="str">
        <f>IF(score!$J515=".",".",IF(score!$J515=0,"0",IF(score!$J515=25,"0",IF(score!$J515=50,"0",IF(score!$J515=75,"1",IF(score!$J515=100,"0"))))))</f>
        <v>0</v>
      </c>
      <c r="T515" t="str">
        <f>IF(score!$K515=".",".",IF(score!$K515=0,"1",IF(score!$K515=20,"0",IF(score!$K515=40,"0",IF(score!$K515=60,"0",IF(score!$K515=80,"0",IF(score!$K515=100,"0")))))))</f>
        <v>0</v>
      </c>
      <c r="U515" t="str">
        <f>IF(score!$K515=".",".",IF(score!$K515=0,"0",IF(score!$K515=20,"1",IF(score!$K515=40,"0",IF(score!$K515=60,"0",IF(score!$K515=80,"0",IF(score!$K515=100,"0")))))))</f>
        <v>0</v>
      </c>
      <c r="V515" t="str">
        <f>IF(score!$K515=".",".",IF(score!$K515=0,"0",IF(score!$K515=20,"0",IF(score!$K515=40,"1",IF(score!$K515=60,"0",IF(score!$K515=80,"0",IF(score!$K515=100,"0")))))))</f>
        <v>0</v>
      </c>
      <c r="W515" t="str">
        <f>IF(score!$K515=".",".",IF(score!$K515=0,"0",IF(score!$K515=20,"0",IF(score!$K515=40,"0",IF(score!$K515=60,"1",IF(score!$K515=80,"0",IF(score!$K515=100,"0")))))))</f>
        <v>0</v>
      </c>
      <c r="X515" t="str">
        <f>IF(score!$K515=".",".",IF(score!$K515=0,"0",IF(score!$K515=20,"0",IF(score!$K515=40,"0",IF(score!$K515=60,"0",IF(score!$K515=80,"1",IF(score!$K515=100,"0")))))))</f>
        <v>1</v>
      </c>
      <c r="Y515" t="str">
        <f>IF(score!$L515=".",".",IF(score!$L515=0,"1",IF(score!$L515=20,"0",IF(score!$L515=40,"0",IF(score!$L515=60,"0",IF(score!$L515=80,"0",IF(score!$L515=100,"0")))))))</f>
        <v>0</v>
      </c>
      <c r="Z515" t="str">
        <f>IF(score!$L515=".",".",IF(score!$L515=0,"0",IF(score!$L515=20,"1",IF(score!$L515=40,"0",IF(score!$L515=60,"0",IF(score!$L515=80,"0",IF(score!$L515=100,"0")))))))</f>
        <v>0</v>
      </c>
      <c r="AA515" t="str">
        <f>IF(score!$L515=".",".",IF(score!$L515=0,"0",IF(score!$L515=20,"0",IF(score!$L515=40,"1",IF(score!$L515=60,"0",IF(score!$L515=80,"0",IF(score!$L515=100,"0")))))))</f>
        <v>0</v>
      </c>
      <c r="AB515" t="str">
        <f>IF(score!$L515=".",".",IF(score!$L515=0,"0",IF(score!$L515=20,"0",IF(score!$L515=40,"0",IF(score!$L515=60,"1",IF(score!$L515=80,"0",IF(score!$L515=100,"0")))))))</f>
        <v>0</v>
      </c>
      <c r="AC515" t="str">
        <f>IF(score!$L515=".",".",IF(score!$L515=0,"0",IF(score!$L515=20,"0",IF(score!$L515=40,"0",IF(score!$L515=60,"0",IF(score!$L515=80,"1",IF(score!L515=100,"0")))))))</f>
        <v>1</v>
      </c>
      <c r="AD515" t="str">
        <f>IF(score!$M515=".",".",IF(score!$M515=0,"1",IF(score!$M515=20,"0",IF(score!$M515=40,"0",IF(score!$M515=60,"0",IF(score!$M515=80,"0",IF(score!$M515=100,"0")))))))</f>
        <v>0</v>
      </c>
      <c r="AE515" t="str">
        <f>IF(score!$M515=".",".",IF(score!$M515=0,"0",IF(score!$M515=20,"1",IF(score!$M515=40,"0",IF(score!$M515=60,"0",IF(score!$M515=80,"0",IF(score!$M515=100,"0")))))))</f>
        <v>0</v>
      </c>
      <c r="AF515" t="str">
        <f>IF(score!$M515=".",".",IF(score!$M515=0,"0",IF(score!$M515=20,"0",IF(score!$M515=40,"1",IF(score!$M515=60,"0",IF(score!$M515=80,"0",IF(score!$M515=100,"0")))))))</f>
        <v>0</v>
      </c>
      <c r="AG515" t="str">
        <f>IF(score!$M515=".",".",IF(score!$M515=0,"0",IF(score!$M515=20,"0",IF(score!$M515=40,"0",IF(score!$M515=60,"1",IF(score!$M515=80,"0",IF(score!$M515=100,"0")))))))</f>
        <v>1</v>
      </c>
      <c r="AH515" t="str">
        <f>IF(score!$M515=".",".",IF(score!$M515=0,"0",IF(score!$M515=20,"0",IF(score!$M515=40,"0",IF(score!$M515=60,"0",IF(score!$M515=80,"1",IF(score!$M515=100,"0")))))))</f>
        <v>0</v>
      </c>
      <c r="AI515" t="str">
        <f>IF(score!$N515=".",".",IF(score!$N515=0,"1",IF(score!$N515=25,"0",IF(score!$N515=50,"0",IF(score!$N515=75,"0",IF(score!$N515=100,"0"))))))</f>
        <v>0</v>
      </c>
      <c r="AJ515" t="str">
        <f>IF(score!$N515=".",".",IF(score!$N515=0,"0",IF(score!$N515=25,"1",IF(score!$N515=50,"0",IF(score!$N515=75,"0",IF(score!$N515=100,"0"))))))</f>
        <v>0</v>
      </c>
      <c r="AK515" t="str">
        <f>IF(score!$N515=".",".",IF(score!$N515=0,"0",IF(score!$N515=25,"0",IF(score!$N515=50,"1",IF(score!$N515=75,"0",IF(score!$N515=100,"0"))))))</f>
        <v>0</v>
      </c>
      <c r="AL515" t="str">
        <f>IF(score!$N515=".",".",IF(score!$N515=0,"0",IF(score!$N515=25,"0",IF(score!$N515=50,"0",IF(score!$N515=75,"1",IF(score!$N515=100,"0"))))))</f>
        <v>0</v>
      </c>
      <c r="AN515">
        <f t="shared" si="490"/>
        <v>0</v>
      </c>
      <c r="AO515">
        <f t="shared" si="491"/>
        <v>0</v>
      </c>
      <c r="AP515">
        <f t="shared" si="492"/>
        <v>-3.0239600000000002</v>
      </c>
      <c r="AQ515">
        <f t="shared" si="493"/>
        <v>0</v>
      </c>
      <c r="AR515">
        <f t="shared" si="494"/>
        <v>0</v>
      </c>
      <c r="AS515">
        <f t="shared" si="495"/>
        <v>0</v>
      </c>
      <c r="AT515">
        <f t="shared" si="496"/>
        <v>0</v>
      </c>
      <c r="AU515">
        <f t="shared" si="497"/>
        <v>-2.7355700000000001</v>
      </c>
      <c r="AV515">
        <f t="shared" si="498"/>
        <v>0</v>
      </c>
      <c r="AW515">
        <f t="shared" si="499"/>
        <v>0</v>
      </c>
      <c r="AX515">
        <f t="shared" si="500"/>
        <v>0</v>
      </c>
      <c r="AY515">
        <f t="shared" si="501"/>
        <v>0</v>
      </c>
      <c r="AZ515">
        <f t="shared" si="502"/>
        <v>0</v>
      </c>
      <c r="BA515">
        <f t="shared" si="503"/>
        <v>-8.38063</v>
      </c>
      <c r="BB515">
        <f t="shared" si="504"/>
        <v>0</v>
      </c>
      <c r="BC515">
        <f t="shared" si="505"/>
        <v>0</v>
      </c>
      <c r="BD515">
        <f t="shared" si="506"/>
        <v>0</v>
      </c>
      <c r="BE515">
        <f t="shared" si="507"/>
        <v>0</v>
      </c>
      <c r="BF515">
        <f t="shared" si="508"/>
        <v>0</v>
      </c>
      <c r="BG515">
        <f t="shared" si="509"/>
        <v>0</v>
      </c>
      <c r="BH515">
        <f t="shared" si="510"/>
        <v>0.66513999999999995</v>
      </c>
      <c r="BI515">
        <f t="shared" si="511"/>
        <v>0</v>
      </c>
      <c r="BJ515">
        <f t="shared" si="512"/>
        <v>0</v>
      </c>
      <c r="BK515">
        <f t="shared" si="513"/>
        <v>0</v>
      </c>
      <c r="BL515">
        <f t="shared" si="514"/>
        <v>0</v>
      </c>
      <c r="BM515">
        <f t="shared" si="515"/>
        <v>-0.42251</v>
      </c>
      <c r="BN515">
        <f t="shared" si="516"/>
        <v>0</v>
      </c>
      <c r="BO515">
        <f t="shared" si="517"/>
        <v>0</v>
      </c>
      <c r="BP515">
        <f t="shared" si="518"/>
        <v>0</v>
      </c>
      <c r="BQ515">
        <f t="shared" si="519"/>
        <v>1.28044</v>
      </c>
      <c r="BR515">
        <f t="shared" si="520"/>
        <v>0</v>
      </c>
      <c r="BS515">
        <f t="shared" si="521"/>
        <v>0</v>
      </c>
      <c r="BT515">
        <f t="shared" si="522"/>
        <v>0</v>
      </c>
      <c r="BU515">
        <f t="shared" si="523"/>
        <v>0</v>
      </c>
      <c r="BV515">
        <f t="shared" si="524"/>
        <v>0</v>
      </c>
      <c r="BX515">
        <f t="shared" si="525"/>
        <v>0</v>
      </c>
      <c r="BY515">
        <f t="shared" si="526"/>
        <v>0</v>
      </c>
      <c r="BZ515">
        <f t="shared" si="527"/>
        <v>3.4819999999999997E-2</v>
      </c>
      <c r="CA515">
        <f t="shared" si="528"/>
        <v>0</v>
      </c>
      <c r="CB515">
        <f t="shared" si="529"/>
        <v>0</v>
      </c>
      <c r="CC515">
        <f t="shared" si="530"/>
        <v>0</v>
      </c>
      <c r="CD515">
        <f t="shared" si="531"/>
        <v>0</v>
      </c>
      <c r="CE515">
        <f t="shared" si="532"/>
        <v>1.43103</v>
      </c>
      <c r="CF515">
        <f t="shared" si="533"/>
        <v>0</v>
      </c>
      <c r="CG515">
        <f t="shared" si="534"/>
        <v>0</v>
      </c>
      <c r="CH515">
        <f t="shared" si="535"/>
        <v>0</v>
      </c>
      <c r="CI515">
        <f t="shared" si="536"/>
        <v>0</v>
      </c>
      <c r="CJ515">
        <f t="shared" si="537"/>
        <v>0</v>
      </c>
      <c r="CK515">
        <f t="shared" si="538"/>
        <v>1.76691</v>
      </c>
      <c r="CL515">
        <f t="shared" si="539"/>
        <v>0</v>
      </c>
      <c r="CM515">
        <f t="shared" si="540"/>
        <v>0</v>
      </c>
      <c r="CN515">
        <f t="shared" si="541"/>
        <v>0</v>
      </c>
      <c r="CO515">
        <f t="shared" si="542"/>
        <v>0</v>
      </c>
      <c r="CP515">
        <f t="shared" si="543"/>
        <v>0</v>
      </c>
      <c r="CQ515">
        <f t="shared" si="544"/>
        <v>0</v>
      </c>
      <c r="CR515">
        <f t="shared" si="545"/>
        <v>-1.9494899999999999</v>
      </c>
      <c r="CS515">
        <f t="shared" si="546"/>
        <v>0</v>
      </c>
      <c r="CT515">
        <f t="shared" si="547"/>
        <v>0</v>
      </c>
      <c r="CU515">
        <f t="shared" si="548"/>
        <v>0</v>
      </c>
      <c r="CV515">
        <f t="shared" si="549"/>
        <v>0</v>
      </c>
      <c r="CW515">
        <f t="shared" si="550"/>
        <v>-0.92057</v>
      </c>
      <c r="CX515">
        <f t="shared" si="551"/>
        <v>0</v>
      </c>
      <c r="CY515">
        <f t="shared" si="552"/>
        <v>0</v>
      </c>
      <c r="CZ515">
        <f t="shared" si="553"/>
        <v>0</v>
      </c>
      <c r="DA515">
        <f t="shared" si="554"/>
        <v>-4.5905500000000004</v>
      </c>
      <c r="DB515">
        <f t="shared" si="555"/>
        <v>0</v>
      </c>
      <c r="DC515">
        <f t="shared" si="556"/>
        <v>0</v>
      </c>
      <c r="DD515">
        <f t="shared" si="557"/>
        <v>0</v>
      </c>
      <c r="DE515">
        <f t="shared" si="558"/>
        <v>0</v>
      </c>
      <c r="DF515">
        <f t="shared" si="559"/>
        <v>0</v>
      </c>
    </row>
    <row r="516" spans="1:110" x14ac:dyDescent="0.25">
      <c r="A516" s="4">
        <f>raw!$A516:$A516</f>
        <v>43369</v>
      </c>
      <c r="B516" s="6" t="str">
        <f>raw!$B516:$B516</f>
        <v>0012-0079</v>
      </c>
      <c r="D516" t="str">
        <f>IF(score!$C516=".",".",IF(score!$C516=0,"1",IF(score!$C516=25,"0",IF(score!$C516=50,"0",IF(score!$C516=75,"0",IF(score!$C516=100,"0"))))))</f>
        <v>0</v>
      </c>
      <c r="E516" t="str">
        <f>IF(score!$C516=".",".",IF(score!$C516=0,"0",IF(score!$C516=25,"1",IF(score!$C516=50,"0",IF(score!$C516=75,"0",IF(score!$C516=100,"0"))))))</f>
        <v>0</v>
      </c>
      <c r="F516" t="str">
        <f>IF(score!$C516=".",".",IF(score!$C516=0,"0",IF(score!$C516=25,"0",IF(score!$C516=50,"1",IF(score!$C516=75,"0",IF(score!$C516=100,"0"))))))</f>
        <v>1</v>
      </c>
      <c r="G516" t="str">
        <f>IF(score!$C516=".",".",IF(score!$C516=0,"0",IF(score!$C516=25,"0",IF(score!$C516=50,"0",IF(score!$C516=75,"1",IF(score!$C516=100,"0"))))))</f>
        <v>0</v>
      </c>
      <c r="H516" t="str">
        <f>IF(score!$D516=".",".",IF(score!$D516=0,"1",IF(score!$D516=50,"0",IF(score!$D516=100,"0"))))</f>
        <v>1</v>
      </c>
      <c r="I516" t="str">
        <f>IF(score!$D516=".",".",IF(score!$D516=0,"0",IF(score!$D516=50,"1",IF(score!$D516=100,"0"))))</f>
        <v>0</v>
      </c>
      <c r="J516" t="str">
        <f>IF(score!$E516=".",".",IF(score!$E516=0,"1",IF(score!$E516=50,"0",IF(score!$E516=100,"0"))))</f>
        <v>1</v>
      </c>
      <c r="K516" t="str">
        <f>IF(score!$E516=".",".",IF(score!$E516=0,"0",IF(score!$E516=50,"1",IF(score!$E516=100,"0"))))</f>
        <v>0</v>
      </c>
      <c r="L516" t="str">
        <f>IF(score!$F516=".",".",IF(score!$F516=0,"1",IF(score!$F516=100,"0")))</f>
        <v>0</v>
      </c>
      <c r="M516" t="str">
        <f>IF(score!$G516=".",".",IF(score!$G516=0,"1",IF(score!$G516=100,"0")))</f>
        <v>0</v>
      </c>
      <c r="N516" t="str">
        <f>IF(score!$H516=".",".",IF(score!$H516=0,"1",IF(score!$H516=100,"0")))</f>
        <v>0</v>
      </c>
      <c r="O516" t="str">
        <f>IF(score!$I516=".",".",IF(score!$I516=0,"1",IF(score!$I516=50,"0",IF(score!$I516=100,"0"))))</f>
        <v>0</v>
      </c>
      <c r="P516" t="str">
        <f>IF(score!$J516=".",".",IF(score!$J516=0,"1",IF(score!$J516=25,"0",IF(score!$J516=50,"0",IF(score!$J516=75,"0",IF(score!$J516=100,"0"))))))</f>
        <v>0</v>
      </c>
      <c r="Q516" t="str">
        <f>IF(score!$J516=".",".",IF(score!$J516=0,"0",IF(score!$J516=25,"1",IF(score!$J516=50,"0",IF(score!$J516=75,"0",IF(score!$J516=100,"0"))))))</f>
        <v>0</v>
      </c>
      <c r="R516" t="str">
        <f>IF(score!$J516=".",".",IF(score!$J516=0,"0",IF(score!$J516=25,"0",IF(score!$J516=50,"1",IF(score!$J516=75,"0",IF(score!$J516=100,"0"))))))</f>
        <v>1</v>
      </c>
      <c r="S516" t="str">
        <f>IF(score!$J516=".",".",IF(score!$J516=0,"0",IF(score!$J516=25,"0",IF(score!$J516=50,"0",IF(score!$J516=75,"1",IF(score!$J516=100,"0"))))))</f>
        <v>0</v>
      </c>
      <c r="T516" t="str">
        <f>IF(score!$K516=".",".",IF(score!$K516=0,"1",IF(score!$K516=20,"0",IF(score!$K516=40,"0",IF(score!$K516=60,"0",IF(score!$K516=80,"0",IF(score!$K516=100,"0")))))))</f>
        <v>0</v>
      </c>
      <c r="U516" t="str">
        <f>IF(score!$K516=".",".",IF(score!$K516=0,"0",IF(score!$K516=20,"1",IF(score!$K516=40,"0",IF(score!$K516=60,"0",IF(score!$K516=80,"0",IF(score!$K516=100,"0")))))))</f>
        <v>0</v>
      </c>
      <c r="V516" t="str">
        <f>IF(score!$K516=".",".",IF(score!$K516=0,"0",IF(score!$K516=20,"0",IF(score!$K516=40,"1",IF(score!$K516=60,"0",IF(score!$K516=80,"0",IF(score!$K516=100,"0")))))))</f>
        <v>0</v>
      </c>
      <c r="W516" t="str">
        <f>IF(score!$K516=".",".",IF(score!$K516=0,"0",IF(score!$K516=20,"0",IF(score!$K516=40,"0",IF(score!$K516=60,"1",IF(score!$K516=80,"0",IF(score!$K516=100,"0")))))))</f>
        <v>1</v>
      </c>
      <c r="X516" t="str">
        <f>IF(score!$K516=".",".",IF(score!$K516=0,"0",IF(score!$K516=20,"0",IF(score!$K516=40,"0",IF(score!$K516=60,"0",IF(score!$K516=80,"1",IF(score!$K516=100,"0")))))))</f>
        <v>0</v>
      </c>
      <c r="Y516" t="str">
        <f>IF(score!$L516=".",".",IF(score!$L516=0,"1",IF(score!$L516=20,"0",IF(score!$L516=40,"0",IF(score!$L516=60,"0",IF(score!$L516=80,"0",IF(score!$L516=100,"0")))))))</f>
        <v>0</v>
      </c>
      <c r="Z516" t="str">
        <f>IF(score!$L516=".",".",IF(score!$L516=0,"0",IF(score!$L516=20,"1",IF(score!$L516=40,"0",IF(score!$L516=60,"0",IF(score!$L516=80,"0",IF(score!$L516=100,"0")))))))</f>
        <v>0</v>
      </c>
      <c r="AA516" t="str">
        <f>IF(score!$L516=".",".",IF(score!$L516=0,"0",IF(score!$L516=20,"0",IF(score!$L516=40,"1",IF(score!$L516=60,"0",IF(score!$L516=80,"0",IF(score!$L516=100,"0")))))))</f>
        <v>0</v>
      </c>
      <c r="AB516" t="str">
        <f>IF(score!$L516=".",".",IF(score!$L516=0,"0",IF(score!$L516=20,"0",IF(score!$L516=40,"0",IF(score!$L516=60,"1",IF(score!$L516=80,"0",IF(score!$L516=100,"0")))))))</f>
        <v>1</v>
      </c>
      <c r="AC516" t="str">
        <f>IF(score!$L516=".",".",IF(score!$L516=0,"0",IF(score!$L516=20,"0",IF(score!$L516=40,"0",IF(score!$L516=60,"0",IF(score!$L516=80,"1",IF(score!L516=100,"0")))))))</f>
        <v>0</v>
      </c>
      <c r="AD516" t="str">
        <f>IF(score!$M516=".",".",IF(score!$M516=0,"1",IF(score!$M516=20,"0",IF(score!$M516=40,"0",IF(score!$M516=60,"0",IF(score!$M516=80,"0",IF(score!$M516=100,"0")))))))</f>
        <v>0</v>
      </c>
      <c r="AE516" t="str">
        <f>IF(score!$M516=".",".",IF(score!$M516=0,"0",IF(score!$M516=20,"1",IF(score!$M516=40,"0",IF(score!$M516=60,"0",IF(score!$M516=80,"0",IF(score!$M516=100,"0")))))))</f>
        <v>0</v>
      </c>
      <c r="AF516" t="str">
        <f>IF(score!$M516=".",".",IF(score!$M516=0,"0",IF(score!$M516=20,"0",IF(score!$M516=40,"1",IF(score!$M516=60,"0",IF(score!$M516=80,"0",IF(score!$M516=100,"0")))))))</f>
        <v>0</v>
      </c>
      <c r="AG516" t="str">
        <f>IF(score!$M516=".",".",IF(score!$M516=0,"0",IF(score!$M516=20,"0",IF(score!$M516=40,"0",IF(score!$M516=60,"1",IF(score!$M516=80,"0",IF(score!$M516=100,"0")))))))</f>
        <v>0</v>
      </c>
      <c r="AH516" t="str">
        <f>IF(score!$M516=".",".",IF(score!$M516=0,"0",IF(score!$M516=20,"0",IF(score!$M516=40,"0",IF(score!$M516=60,"0",IF(score!$M516=80,"1",IF(score!$M516=100,"0")))))))</f>
        <v>1</v>
      </c>
      <c r="AI516" t="str">
        <f>IF(score!$N516=".",".",IF(score!$N516=0,"1",IF(score!$N516=25,"0",IF(score!$N516=50,"0",IF(score!$N516=75,"0",IF(score!$N516=100,"0"))))))</f>
        <v>0</v>
      </c>
      <c r="AJ516" t="str">
        <f>IF(score!$N516=".",".",IF(score!$N516=0,"0",IF(score!$N516=25,"1",IF(score!$N516=50,"0",IF(score!$N516=75,"0",IF(score!$N516=100,"0"))))))</f>
        <v>0</v>
      </c>
      <c r="AK516" t="str">
        <f>IF(score!$N516=".",".",IF(score!$N516=0,"0",IF(score!$N516=25,"0",IF(score!$N516=50,"1",IF(score!$N516=75,"0",IF(score!$N516=100,"0"))))))</f>
        <v>0</v>
      </c>
      <c r="AL516" t="str">
        <f>IF(score!$N516=".",".",IF(score!$N516=0,"0",IF(score!$N516=25,"0",IF(score!$N516=50,"0",IF(score!$N516=75,"1",IF(score!$N516=100,"0"))))))</f>
        <v>1</v>
      </c>
      <c r="AN516">
        <f t="shared" si="490"/>
        <v>0</v>
      </c>
      <c r="AO516">
        <f t="shared" si="491"/>
        <v>0</v>
      </c>
      <c r="AP516">
        <f t="shared" si="492"/>
        <v>-3.0239600000000002</v>
      </c>
      <c r="AQ516">
        <f t="shared" si="493"/>
        <v>0</v>
      </c>
      <c r="AR516">
        <f t="shared" si="494"/>
        <v>-7.2321600000000004</v>
      </c>
      <c r="AS516">
        <f t="shared" si="495"/>
        <v>0</v>
      </c>
      <c r="AT516">
        <f t="shared" si="496"/>
        <v>-6.24397</v>
      </c>
      <c r="AU516">
        <f t="shared" si="497"/>
        <v>0</v>
      </c>
      <c r="AV516">
        <f t="shared" si="498"/>
        <v>0</v>
      </c>
      <c r="AW516">
        <f t="shared" si="499"/>
        <v>0</v>
      </c>
      <c r="AX516">
        <f t="shared" si="500"/>
        <v>0</v>
      </c>
      <c r="AY516">
        <f t="shared" si="501"/>
        <v>0</v>
      </c>
      <c r="AZ516">
        <f t="shared" si="502"/>
        <v>0</v>
      </c>
      <c r="BA516">
        <f t="shared" si="503"/>
        <v>0</v>
      </c>
      <c r="BB516">
        <f t="shared" si="504"/>
        <v>-6.5052199999999996</v>
      </c>
      <c r="BC516">
        <f t="shared" si="505"/>
        <v>0</v>
      </c>
      <c r="BD516">
        <f t="shared" si="506"/>
        <v>0</v>
      </c>
      <c r="BE516">
        <f t="shared" si="507"/>
        <v>0</v>
      </c>
      <c r="BF516">
        <f t="shared" si="508"/>
        <v>0</v>
      </c>
      <c r="BG516">
        <f t="shared" si="509"/>
        <v>1.3668899999999999</v>
      </c>
      <c r="BH516">
        <f t="shared" si="510"/>
        <v>0</v>
      </c>
      <c r="BI516">
        <f t="shared" si="511"/>
        <v>0</v>
      </c>
      <c r="BJ516">
        <f t="shared" si="512"/>
        <v>0</v>
      </c>
      <c r="BK516">
        <f t="shared" si="513"/>
        <v>0</v>
      </c>
      <c r="BL516">
        <f t="shared" si="514"/>
        <v>-1.1438699999999999</v>
      </c>
      <c r="BM516">
        <f t="shared" si="515"/>
        <v>0</v>
      </c>
      <c r="BN516">
        <f t="shared" si="516"/>
        <v>0</v>
      </c>
      <c r="BO516">
        <f t="shared" si="517"/>
        <v>0</v>
      </c>
      <c r="BP516">
        <f t="shared" si="518"/>
        <v>0</v>
      </c>
      <c r="BQ516">
        <f t="shared" si="519"/>
        <v>0</v>
      </c>
      <c r="BR516">
        <f t="shared" si="520"/>
        <v>0.41188000000000002</v>
      </c>
      <c r="BS516">
        <f t="shared" si="521"/>
        <v>0</v>
      </c>
      <c r="BT516">
        <f t="shared" si="522"/>
        <v>0</v>
      </c>
      <c r="BU516">
        <f t="shared" si="523"/>
        <v>0</v>
      </c>
      <c r="BV516">
        <f t="shared" si="524"/>
        <v>0.11038000000000001</v>
      </c>
      <c r="BX516">
        <f t="shared" si="525"/>
        <v>0</v>
      </c>
      <c r="BY516">
        <f t="shared" si="526"/>
        <v>0</v>
      </c>
      <c r="BZ516">
        <f t="shared" si="527"/>
        <v>3.4819999999999997E-2</v>
      </c>
      <c r="CA516">
        <f t="shared" si="528"/>
        <v>0</v>
      </c>
      <c r="CB516">
        <f t="shared" si="529"/>
        <v>3.9311500000000001</v>
      </c>
      <c r="CC516">
        <f t="shared" si="530"/>
        <v>0</v>
      </c>
      <c r="CD516">
        <f t="shared" si="531"/>
        <v>2.68282</v>
      </c>
      <c r="CE516">
        <f t="shared" si="532"/>
        <v>0</v>
      </c>
      <c r="CF516">
        <f t="shared" si="533"/>
        <v>0</v>
      </c>
      <c r="CG516">
        <f t="shared" si="534"/>
        <v>0</v>
      </c>
      <c r="CH516">
        <f t="shared" si="535"/>
        <v>0</v>
      </c>
      <c r="CI516">
        <f t="shared" si="536"/>
        <v>0</v>
      </c>
      <c r="CJ516">
        <f t="shared" si="537"/>
        <v>0</v>
      </c>
      <c r="CK516">
        <f t="shared" si="538"/>
        <v>0</v>
      </c>
      <c r="CL516">
        <f t="shared" si="539"/>
        <v>1.4938400000000001</v>
      </c>
      <c r="CM516">
        <f t="shared" si="540"/>
        <v>0</v>
      </c>
      <c r="CN516">
        <f t="shared" si="541"/>
        <v>0</v>
      </c>
      <c r="CO516">
        <f t="shared" si="542"/>
        <v>0</v>
      </c>
      <c r="CP516">
        <f t="shared" si="543"/>
        <v>0</v>
      </c>
      <c r="CQ516">
        <f t="shared" si="544"/>
        <v>-4.09842</v>
      </c>
      <c r="CR516">
        <f t="shared" si="545"/>
        <v>0</v>
      </c>
      <c r="CS516">
        <f t="shared" si="546"/>
        <v>0</v>
      </c>
      <c r="CT516">
        <f t="shared" si="547"/>
        <v>0</v>
      </c>
      <c r="CU516">
        <f t="shared" si="548"/>
        <v>0</v>
      </c>
      <c r="CV516">
        <f t="shared" si="549"/>
        <v>-1.65178</v>
      </c>
      <c r="CW516">
        <f t="shared" si="550"/>
        <v>0</v>
      </c>
      <c r="CX516">
        <f t="shared" si="551"/>
        <v>0</v>
      </c>
      <c r="CY516">
        <f t="shared" si="552"/>
        <v>0</v>
      </c>
      <c r="CZ516">
        <f t="shared" si="553"/>
        <v>0</v>
      </c>
      <c r="DA516">
        <f t="shared" si="554"/>
        <v>0</v>
      </c>
      <c r="DB516">
        <f t="shared" si="555"/>
        <v>-1.9593400000000001</v>
      </c>
      <c r="DC516">
        <f t="shared" si="556"/>
        <v>0</v>
      </c>
      <c r="DD516">
        <f t="shared" si="557"/>
        <v>0</v>
      </c>
      <c r="DE516">
        <f t="shared" si="558"/>
        <v>0</v>
      </c>
      <c r="DF516">
        <f t="shared" si="559"/>
        <v>-3.13896</v>
      </c>
    </row>
    <row r="517" spans="1:110" x14ac:dyDescent="0.25">
      <c r="A517" s="4">
        <f>raw!$A517:$A517</f>
        <v>43369</v>
      </c>
      <c r="B517" s="6" t="str">
        <f>raw!$B517:$B517</f>
        <v>0012-0081</v>
      </c>
      <c r="D517" t="str">
        <f>IF(score!$C517=".",".",IF(score!$C517=0,"1",IF(score!$C517=25,"0",IF(score!$C517=50,"0",IF(score!$C517=75,"0",IF(score!$C517=100,"0"))))))</f>
        <v>0</v>
      </c>
      <c r="E517" t="str">
        <f>IF(score!$C517=".",".",IF(score!$C517=0,"0",IF(score!$C517=25,"1",IF(score!$C517=50,"0",IF(score!$C517=75,"0",IF(score!$C517=100,"0"))))))</f>
        <v>1</v>
      </c>
      <c r="F517" t="str">
        <f>IF(score!$C517=".",".",IF(score!$C517=0,"0",IF(score!$C517=25,"0",IF(score!$C517=50,"1",IF(score!$C517=75,"0",IF(score!$C517=100,"0"))))))</f>
        <v>0</v>
      </c>
      <c r="G517" t="str">
        <f>IF(score!$C517=".",".",IF(score!$C517=0,"0",IF(score!$C517=25,"0",IF(score!$C517=50,"0",IF(score!$C517=75,"1",IF(score!$C517=100,"0"))))))</f>
        <v>0</v>
      </c>
      <c r="H517" t="str">
        <f>IF(score!$D517=".",".",IF(score!$D517=0,"1",IF(score!$D517=50,"0",IF(score!$D517=100,"0"))))</f>
        <v>1</v>
      </c>
      <c r="I517" t="str">
        <f>IF(score!$D517=".",".",IF(score!$D517=0,"0",IF(score!$D517=50,"1",IF(score!$D517=100,"0"))))</f>
        <v>0</v>
      </c>
      <c r="J517" t="str">
        <f>IF(score!$E517=".",".",IF(score!$E517=0,"1",IF(score!$E517=50,"0",IF(score!$E517=100,"0"))))</f>
        <v>1</v>
      </c>
      <c r="K517" t="str">
        <f>IF(score!$E517=".",".",IF(score!$E517=0,"0",IF(score!$E517=50,"1",IF(score!$E517=100,"0"))))</f>
        <v>0</v>
      </c>
      <c r="L517" t="str">
        <f>IF(score!$F517=".",".",IF(score!$F517=0,"1",IF(score!$F517=100,"0")))</f>
        <v>0</v>
      </c>
      <c r="M517" t="str">
        <f>IF(score!$G517=".",".",IF(score!$G517=0,"1",IF(score!$G517=100,"0")))</f>
        <v>0</v>
      </c>
      <c r="N517" t="str">
        <f>IF(score!$H517=".",".",IF(score!$H517=0,"1",IF(score!$H517=100,"0")))</f>
        <v>0</v>
      </c>
      <c r="O517" t="str">
        <f>IF(score!$I517=".",".",IF(score!$I517=0,"1",IF(score!$I517=50,"0",IF(score!$I517=100,"0"))))</f>
        <v>0</v>
      </c>
      <c r="P517" t="str">
        <f>IF(score!$J517=".",".",IF(score!$J517=0,"1",IF(score!$J517=25,"0",IF(score!$J517=50,"0",IF(score!$J517=75,"0",IF(score!$J517=100,"0"))))))</f>
        <v>0</v>
      </c>
      <c r="Q517" t="str">
        <f>IF(score!$J517=".",".",IF(score!$J517=0,"0",IF(score!$J517=25,"1",IF(score!$J517=50,"0",IF(score!$J517=75,"0",IF(score!$J517=100,"0"))))))</f>
        <v>0</v>
      </c>
      <c r="R517" t="str">
        <f>IF(score!$J517=".",".",IF(score!$J517=0,"0",IF(score!$J517=25,"0",IF(score!$J517=50,"1",IF(score!$J517=75,"0",IF(score!$J517=100,"0"))))))</f>
        <v>0</v>
      </c>
      <c r="S517" t="str">
        <f>IF(score!$J517=".",".",IF(score!$J517=0,"0",IF(score!$J517=25,"0",IF(score!$J517=50,"0",IF(score!$J517=75,"1",IF(score!$J517=100,"0"))))))</f>
        <v>0</v>
      </c>
      <c r="T517" t="str">
        <f>IF(score!$K517=".",".",IF(score!$K517=0,"1",IF(score!$K517=20,"0",IF(score!$K517=40,"0",IF(score!$K517=60,"0",IF(score!$K517=80,"0",IF(score!$K517=100,"0")))))))</f>
        <v>0</v>
      </c>
      <c r="U517" t="str">
        <f>IF(score!$K517=".",".",IF(score!$K517=0,"0",IF(score!$K517=20,"1",IF(score!$K517=40,"0",IF(score!$K517=60,"0",IF(score!$K517=80,"0",IF(score!$K517=100,"0")))))))</f>
        <v>0</v>
      </c>
      <c r="V517" t="str">
        <f>IF(score!$K517=".",".",IF(score!$K517=0,"0",IF(score!$K517=20,"0",IF(score!$K517=40,"1",IF(score!$K517=60,"0",IF(score!$K517=80,"0",IF(score!$K517=100,"0")))))))</f>
        <v>0</v>
      </c>
      <c r="W517" t="str">
        <f>IF(score!$K517=".",".",IF(score!$K517=0,"0",IF(score!$K517=20,"0",IF(score!$K517=40,"0",IF(score!$K517=60,"1",IF(score!$K517=80,"0",IF(score!$K517=100,"0")))))))</f>
        <v>0</v>
      </c>
      <c r="X517" t="str">
        <f>IF(score!$K517=".",".",IF(score!$K517=0,"0",IF(score!$K517=20,"0",IF(score!$K517=40,"0",IF(score!$K517=60,"0",IF(score!$K517=80,"1",IF(score!$K517=100,"0")))))))</f>
        <v>1</v>
      </c>
      <c r="Y517" t="str">
        <f>IF(score!$L517=".",".",IF(score!$L517=0,"1",IF(score!$L517=20,"0",IF(score!$L517=40,"0",IF(score!$L517=60,"0",IF(score!$L517=80,"0",IF(score!$L517=100,"0")))))))</f>
        <v>0</v>
      </c>
      <c r="Z517" t="str">
        <f>IF(score!$L517=".",".",IF(score!$L517=0,"0",IF(score!$L517=20,"1",IF(score!$L517=40,"0",IF(score!$L517=60,"0",IF(score!$L517=80,"0",IF(score!$L517=100,"0")))))))</f>
        <v>0</v>
      </c>
      <c r="AA517" t="str">
        <f>IF(score!$L517=".",".",IF(score!$L517=0,"0",IF(score!$L517=20,"0",IF(score!$L517=40,"1",IF(score!$L517=60,"0",IF(score!$L517=80,"0",IF(score!$L517=100,"0")))))))</f>
        <v>0</v>
      </c>
      <c r="AB517" t="str">
        <f>IF(score!$L517=".",".",IF(score!$L517=0,"0",IF(score!$L517=20,"0",IF(score!$L517=40,"0",IF(score!$L517=60,"1",IF(score!$L517=80,"0",IF(score!$L517=100,"0")))))))</f>
        <v>1</v>
      </c>
      <c r="AC517" t="str">
        <f>IF(score!$L517=".",".",IF(score!$L517=0,"0",IF(score!$L517=20,"0",IF(score!$L517=40,"0",IF(score!$L517=60,"0",IF(score!$L517=80,"1",IF(score!L517=100,"0")))))))</f>
        <v>0</v>
      </c>
      <c r="AD517" t="str">
        <f>IF(score!$M517=".",".",IF(score!$M517=0,"1",IF(score!$M517=20,"0",IF(score!$M517=40,"0",IF(score!$M517=60,"0",IF(score!$M517=80,"0",IF(score!$M517=100,"0")))))))</f>
        <v>0</v>
      </c>
      <c r="AE517" t="str">
        <f>IF(score!$M517=".",".",IF(score!$M517=0,"0",IF(score!$M517=20,"1",IF(score!$M517=40,"0",IF(score!$M517=60,"0",IF(score!$M517=80,"0",IF(score!$M517=100,"0")))))))</f>
        <v>0</v>
      </c>
      <c r="AF517" t="str">
        <f>IF(score!$M517=".",".",IF(score!$M517=0,"0",IF(score!$M517=20,"0",IF(score!$M517=40,"1",IF(score!$M517=60,"0",IF(score!$M517=80,"0",IF(score!$M517=100,"0")))))))</f>
        <v>0</v>
      </c>
      <c r="AG517" t="str">
        <f>IF(score!$M517=".",".",IF(score!$M517=0,"0",IF(score!$M517=20,"0",IF(score!$M517=40,"0",IF(score!$M517=60,"1",IF(score!$M517=80,"0",IF(score!$M517=100,"0")))))))</f>
        <v>1</v>
      </c>
      <c r="AH517" t="str">
        <f>IF(score!$M517=".",".",IF(score!$M517=0,"0",IF(score!$M517=20,"0",IF(score!$M517=40,"0",IF(score!$M517=60,"0",IF(score!$M517=80,"1",IF(score!$M517=100,"0")))))))</f>
        <v>0</v>
      </c>
      <c r="AI517" t="str">
        <f>IF(score!$N517=".",".",IF(score!$N517=0,"1",IF(score!$N517=25,"0",IF(score!$N517=50,"0",IF(score!$N517=75,"0",IF(score!$N517=100,"0"))))))</f>
        <v>0</v>
      </c>
      <c r="AJ517" t="str">
        <f>IF(score!$N517=".",".",IF(score!$N517=0,"0",IF(score!$N517=25,"1",IF(score!$N517=50,"0",IF(score!$N517=75,"0",IF(score!$N517=100,"0"))))))</f>
        <v>0</v>
      </c>
      <c r="AK517" t="str">
        <f>IF(score!$N517=".",".",IF(score!$N517=0,"0",IF(score!$N517=25,"0",IF(score!$N517=50,"1",IF(score!$N517=75,"0",IF(score!$N517=100,"0"))))))</f>
        <v>0</v>
      </c>
      <c r="AL517" t="str">
        <f>IF(score!$N517=".",".",IF(score!$N517=0,"0",IF(score!$N517=25,"0",IF(score!$N517=50,"0",IF(score!$N517=75,"1",IF(score!$N517=100,"0"))))))</f>
        <v>0</v>
      </c>
      <c r="AN517">
        <f t="shared" si="490"/>
        <v>0</v>
      </c>
      <c r="AO517">
        <f t="shared" si="491"/>
        <v>-5.5646100000000001</v>
      </c>
      <c r="AP517">
        <f t="shared" si="492"/>
        <v>0</v>
      </c>
      <c r="AQ517">
        <f t="shared" si="493"/>
        <v>0</v>
      </c>
      <c r="AR517">
        <f t="shared" si="494"/>
        <v>-7.2321600000000004</v>
      </c>
      <c r="AS517">
        <f t="shared" si="495"/>
        <v>0</v>
      </c>
      <c r="AT517">
        <f t="shared" si="496"/>
        <v>-6.24397</v>
      </c>
      <c r="AU517">
        <f t="shared" si="497"/>
        <v>0</v>
      </c>
      <c r="AV517">
        <f t="shared" si="498"/>
        <v>0</v>
      </c>
      <c r="AW517">
        <f t="shared" si="499"/>
        <v>0</v>
      </c>
      <c r="AX517">
        <f t="shared" si="500"/>
        <v>0</v>
      </c>
      <c r="AY517">
        <f t="shared" si="501"/>
        <v>0</v>
      </c>
      <c r="AZ517">
        <f t="shared" si="502"/>
        <v>0</v>
      </c>
      <c r="BA517">
        <f t="shared" si="503"/>
        <v>0</v>
      </c>
      <c r="BB517">
        <f t="shared" si="504"/>
        <v>0</v>
      </c>
      <c r="BC517">
        <f t="shared" si="505"/>
        <v>0</v>
      </c>
      <c r="BD517">
        <f t="shared" si="506"/>
        <v>0</v>
      </c>
      <c r="BE517">
        <f t="shared" si="507"/>
        <v>0</v>
      </c>
      <c r="BF517">
        <f t="shared" si="508"/>
        <v>0</v>
      </c>
      <c r="BG517">
        <f t="shared" si="509"/>
        <v>0</v>
      </c>
      <c r="BH517">
        <f t="shared" si="510"/>
        <v>0.66513999999999995</v>
      </c>
      <c r="BI517">
        <f t="shared" si="511"/>
        <v>0</v>
      </c>
      <c r="BJ517">
        <f t="shared" si="512"/>
        <v>0</v>
      </c>
      <c r="BK517">
        <f t="shared" si="513"/>
        <v>0</v>
      </c>
      <c r="BL517">
        <f t="shared" si="514"/>
        <v>-1.1438699999999999</v>
      </c>
      <c r="BM517">
        <f t="shared" si="515"/>
        <v>0</v>
      </c>
      <c r="BN517">
        <f t="shared" si="516"/>
        <v>0</v>
      </c>
      <c r="BO517">
        <f t="shared" si="517"/>
        <v>0</v>
      </c>
      <c r="BP517">
        <f t="shared" si="518"/>
        <v>0</v>
      </c>
      <c r="BQ517">
        <f t="shared" si="519"/>
        <v>1.28044</v>
      </c>
      <c r="BR517">
        <f t="shared" si="520"/>
        <v>0</v>
      </c>
      <c r="BS517">
        <f t="shared" si="521"/>
        <v>0</v>
      </c>
      <c r="BT517">
        <f t="shared" si="522"/>
        <v>0</v>
      </c>
      <c r="BU517">
        <f t="shared" si="523"/>
        <v>0</v>
      </c>
      <c r="BV517">
        <f t="shared" si="524"/>
        <v>0</v>
      </c>
      <c r="BX517">
        <f t="shared" si="525"/>
        <v>0</v>
      </c>
      <c r="BY517">
        <f t="shared" si="526"/>
        <v>-0.16891</v>
      </c>
      <c r="BZ517">
        <f t="shared" si="527"/>
        <v>0</v>
      </c>
      <c r="CA517">
        <f t="shared" si="528"/>
        <v>0</v>
      </c>
      <c r="CB517">
        <f t="shared" si="529"/>
        <v>3.9311500000000001</v>
      </c>
      <c r="CC517">
        <f t="shared" si="530"/>
        <v>0</v>
      </c>
      <c r="CD517">
        <f t="shared" si="531"/>
        <v>2.68282</v>
      </c>
      <c r="CE517">
        <f t="shared" si="532"/>
        <v>0</v>
      </c>
      <c r="CF517">
        <f t="shared" si="533"/>
        <v>0</v>
      </c>
      <c r="CG517">
        <f t="shared" si="534"/>
        <v>0</v>
      </c>
      <c r="CH517">
        <f t="shared" si="535"/>
        <v>0</v>
      </c>
      <c r="CI517">
        <f t="shared" si="536"/>
        <v>0</v>
      </c>
      <c r="CJ517">
        <f t="shared" si="537"/>
        <v>0</v>
      </c>
      <c r="CK517">
        <f t="shared" si="538"/>
        <v>0</v>
      </c>
      <c r="CL517">
        <f t="shared" si="539"/>
        <v>0</v>
      </c>
      <c r="CM517">
        <f t="shared" si="540"/>
        <v>0</v>
      </c>
      <c r="CN517">
        <f t="shared" si="541"/>
        <v>0</v>
      </c>
      <c r="CO517">
        <f t="shared" si="542"/>
        <v>0</v>
      </c>
      <c r="CP517">
        <f t="shared" si="543"/>
        <v>0</v>
      </c>
      <c r="CQ517">
        <f t="shared" si="544"/>
        <v>0</v>
      </c>
      <c r="CR517">
        <f t="shared" si="545"/>
        <v>-1.9494899999999999</v>
      </c>
      <c r="CS517">
        <f t="shared" si="546"/>
        <v>0</v>
      </c>
      <c r="CT517">
        <f t="shared" si="547"/>
        <v>0</v>
      </c>
      <c r="CU517">
        <f t="shared" si="548"/>
        <v>0</v>
      </c>
      <c r="CV517">
        <f t="shared" si="549"/>
        <v>-1.65178</v>
      </c>
      <c r="CW517">
        <f t="shared" si="550"/>
        <v>0</v>
      </c>
      <c r="CX517">
        <f t="shared" si="551"/>
        <v>0</v>
      </c>
      <c r="CY517">
        <f t="shared" si="552"/>
        <v>0</v>
      </c>
      <c r="CZ517">
        <f t="shared" si="553"/>
        <v>0</v>
      </c>
      <c r="DA517">
        <f t="shared" si="554"/>
        <v>-4.5905500000000004</v>
      </c>
      <c r="DB517">
        <f t="shared" si="555"/>
        <v>0</v>
      </c>
      <c r="DC517">
        <f t="shared" si="556"/>
        <v>0</v>
      </c>
      <c r="DD517">
        <f t="shared" si="557"/>
        <v>0</v>
      </c>
      <c r="DE517">
        <f t="shared" si="558"/>
        <v>0</v>
      </c>
      <c r="DF517">
        <f t="shared" si="559"/>
        <v>0</v>
      </c>
    </row>
    <row r="518" spans="1:110" x14ac:dyDescent="0.25">
      <c r="A518" s="4">
        <f>raw!$A518:$A518</f>
        <v>43369</v>
      </c>
      <c r="B518" s="6" t="str">
        <f>raw!$B518:$B518</f>
        <v>0012-0083</v>
      </c>
      <c r="D518" t="str">
        <f>IF(score!$C518=".",".",IF(score!$C518=0,"1",IF(score!$C518=25,"0",IF(score!$C518=50,"0",IF(score!$C518=75,"0",IF(score!$C518=100,"0"))))))</f>
        <v>0</v>
      </c>
      <c r="E518" t="str">
        <f>IF(score!$C518=".",".",IF(score!$C518=0,"0",IF(score!$C518=25,"1",IF(score!$C518=50,"0",IF(score!$C518=75,"0",IF(score!$C518=100,"0"))))))</f>
        <v>1</v>
      </c>
      <c r="F518" t="str">
        <f>IF(score!$C518=".",".",IF(score!$C518=0,"0",IF(score!$C518=25,"0",IF(score!$C518=50,"1",IF(score!$C518=75,"0",IF(score!$C518=100,"0"))))))</f>
        <v>0</v>
      </c>
      <c r="G518" t="str">
        <f>IF(score!$C518=".",".",IF(score!$C518=0,"0",IF(score!$C518=25,"0",IF(score!$C518=50,"0",IF(score!$C518=75,"1",IF(score!$C518=100,"0"))))))</f>
        <v>0</v>
      </c>
      <c r="H518" t="str">
        <f>IF(score!$D518=".",".",IF(score!$D518=0,"1",IF(score!$D518=50,"0",IF(score!$D518=100,"0"))))</f>
        <v>0</v>
      </c>
      <c r="I518" t="str">
        <f>IF(score!$D518=".",".",IF(score!$D518=0,"0",IF(score!$D518=50,"1",IF(score!$D518=100,"0"))))</f>
        <v>1</v>
      </c>
      <c r="J518" t="str">
        <f>IF(score!$E518=".",".",IF(score!$E518=0,"1",IF(score!$E518=50,"0",IF(score!$E518=100,"0"))))</f>
        <v>1</v>
      </c>
      <c r="K518" t="str">
        <f>IF(score!$E518=".",".",IF(score!$E518=0,"0",IF(score!$E518=50,"1",IF(score!$E518=100,"0"))))</f>
        <v>0</v>
      </c>
      <c r="L518" t="str">
        <f>IF(score!$F518=".",".",IF(score!$F518=0,"1",IF(score!$F518=100,"0")))</f>
        <v>0</v>
      </c>
      <c r="M518" t="str">
        <f>IF(score!$G518=".",".",IF(score!$G518=0,"1",IF(score!$G518=100,"0")))</f>
        <v>0</v>
      </c>
      <c r="N518" t="str">
        <f>IF(score!$H518=".",".",IF(score!$H518=0,"1",IF(score!$H518=100,"0")))</f>
        <v>0</v>
      </c>
      <c r="O518" t="str">
        <f>IF(score!$I518=".",".",IF(score!$I518=0,"1",IF(score!$I518=50,"0",IF(score!$I518=100,"0"))))</f>
        <v>0</v>
      </c>
      <c r="P518" t="str">
        <f>IF(score!$J518=".",".",IF(score!$J518=0,"1",IF(score!$J518=25,"0",IF(score!$J518=50,"0",IF(score!$J518=75,"0",IF(score!$J518=100,"0"))))))</f>
        <v>0</v>
      </c>
      <c r="Q518" t="str">
        <f>IF(score!$J518=".",".",IF(score!$J518=0,"0",IF(score!$J518=25,"1",IF(score!$J518=50,"0",IF(score!$J518=75,"0",IF(score!$J518=100,"0"))))))</f>
        <v>0</v>
      </c>
      <c r="R518" t="str">
        <f>IF(score!$J518=".",".",IF(score!$J518=0,"0",IF(score!$J518=25,"0",IF(score!$J518=50,"1",IF(score!$J518=75,"0",IF(score!$J518=100,"0"))))))</f>
        <v>0</v>
      </c>
      <c r="S518" t="str">
        <f>IF(score!$J518=".",".",IF(score!$J518=0,"0",IF(score!$J518=25,"0",IF(score!$J518=50,"0",IF(score!$J518=75,"1",IF(score!$J518=100,"0"))))))</f>
        <v>0</v>
      </c>
      <c r="T518" t="str">
        <f>IF(score!$K518=".",".",IF(score!$K518=0,"1",IF(score!$K518=20,"0",IF(score!$K518=40,"0",IF(score!$K518=60,"0",IF(score!$K518=80,"0",IF(score!$K518=100,"0")))))))</f>
        <v>0</v>
      </c>
      <c r="U518" t="str">
        <f>IF(score!$K518=".",".",IF(score!$K518=0,"0",IF(score!$K518=20,"1",IF(score!$K518=40,"0",IF(score!$K518=60,"0",IF(score!$K518=80,"0",IF(score!$K518=100,"0")))))))</f>
        <v>0</v>
      </c>
      <c r="V518" t="str">
        <f>IF(score!$K518=".",".",IF(score!$K518=0,"0",IF(score!$K518=20,"0",IF(score!$K518=40,"1",IF(score!$K518=60,"0",IF(score!$K518=80,"0",IF(score!$K518=100,"0")))))))</f>
        <v>0</v>
      </c>
      <c r="W518" t="str">
        <f>IF(score!$K518=".",".",IF(score!$K518=0,"0",IF(score!$K518=20,"0",IF(score!$K518=40,"0",IF(score!$K518=60,"1",IF(score!$K518=80,"0",IF(score!$K518=100,"0")))))))</f>
        <v>0</v>
      </c>
      <c r="X518" t="str">
        <f>IF(score!$K518=".",".",IF(score!$K518=0,"0",IF(score!$K518=20,"0",IF(score!$K518=40,"0",IF(score!$K518=60,"0",IF(score!$K518=80,"1",IF(score!$K518=100,"0")))))))</f>
        <v>1</v>
      </c>
      <c r="Y518" t="str">
        <f>IF(score!$L518=".",".",IF(score!$L518=0,"1",IF(score!$L518=20,"0",IF(score!$L518=40,"0",IF(score!$L518=60,"0",IF(score!$L518=80,"0",IF(score!$L518=100,"0")))))))</f>
        <v>0</v>
      </c>
      <c r="Z518" t="str">
        <f>IF(score!$L518=".",".",IF(score!$L518=0,"0",IF(score!$L518=20,"1",IF(score!$L518=40,"0",IF(score!$L518=60,"0",IF(score!$L518=80,"0",IF(score!$L518=100,"0")))))))</f>
        <v>0</v>
      </c>
      <c r="AA518" t="str">
        <f>IF(score!$L518=".",".",IF(score!$L518=0,"0",IF(score!$L518=20,"0",IF(score!$L518=40,"1",IF(score!$L518=60,"0",IF(score!$L518=80,"0",IF(score!$L518=100,"0")))))))</f>
        <v>0</v>
      </c>
      <c r="AB518" t="str">
        <f>IF(score!$L518=".",".",IF(score!$L518=0,"0",IF(score!$L518=20,"0",IF(score!$L518=40,"0",IF(score!$L518=60,"1",IF(score!$L518=80,"0",IF(score!$L518=100,"0")))))))</f>
        <v>1</v>
      </c>
      <c r="AC518" t="str">
        <f>IF(score!$L518=".",".",IF(score!$L518=0,"0",IF(score!$L518=20,"0",IF(score!$L518=40,"0",IF(score!$L518=60,"0",IF(score!$L518=80,"1",IF(score!L518=100,"0")))))))</f>
        <v>0</v>
      </c>
      <c r="AD518" t="str">
        <f>IF(score!$M518=".",".",IF(score!$M518=0,"1",IF(score!$M518=20,"0",IF(score!$M518=40,"0",IF(score!$M518=60,"0",IF(score!$M518=80,"0",IF(score!$M518=100,"0")))))))</f>
        <v>0</v>
      </c>
      <c r="AE518" t="str">
        <f>IF(score!$M518=".",".",IF(score!$M518=0,"0",IF(score!$M518=20,"1",IF(score!$M518=40,"0",IF(score!$M518=60,"0",IF(score!$M518=80,"0",IF(score!$M518=100,"0")))))))</f>
        <v>0</v>
      </c>
      <c r="AF518" t="str">
        <f>IF(score!$M518=".",".",IF(score!$M518=0,"0",IF(score!$M518=20,"0",IF(score!$M518=40,"1",IF(score!$M518=60,"0",IF(score!$M518=80,"0",IF(score!$M518=100,"0")))))))</f>
        <v>0</v>
      </c>
      <c r="AG518" t="str">
        <f>IF(score!$M518=".",".",IF(score!$M518=0,"0",IF(score!$M518=20,"0",IF(score!$M518=40,"0",IF(score!$M518=60,"1",IF(score!$M518=80,"0",IF(score!$M518=100,"0")))))))</f>
        <v>0</v>
      </c>
      <c r="AH518" t="str">
        <f>IF(score!$M518=".",".",IF(score!$M518=0,"0",IF(score!$M518=20,"0",IF(score!$M518=40,"0",IF(score!$M518=60,"0",IF(score!$M518=80,"1",IF(score!$M518=100,"0")))))))</f>
        <v>1</v>
      </c>
      <c r="AI518" t="str">
        <f>IF(score!$N518=".",".",IF(score!$N518=0,"1",IF(score!$N518=25,"0",IF(score!$N518=50,"0",IF(score!$N518=75,"0",IF(score!$N518=100,"0"))))))</f>
        <v>0</v>
      </c>
      <c r="AJ518" t="str">
        <f>IF(score!$N518=".",".",IF(score!$N518=0,"0",IF(score!$N518=25,"1",IF(score!$N518=50,"0",IF(score!$N518=75,"0",IF(score!$N518=100,"0"))))))</f>
        <v>0</v>
      </c>
      <c r="AK518" t="str">
        <f>IF(score!$N518=".",".",IF(score!$N518=0,"0",IF(score!$N518=25,"0",IF(score!$N518=50,"1",IF(score!$N518=75,"0",IF(score!$N518=100,"0"))))))</f>
        <v>0</v>
      </c>
      <c r="AL518" t="str">
        <f>IF(score!$N518=".",".",IF(score!$N518=0,"0",IF(score!$N518=25,"0",IF(score!$N518=50,"0",IF(score!$N518=75,"1",IF(score!$N518=100,"0"))))))</f>
        <v>0</v>
      </c>
      <c r="AN518">
        <f t="shared" si="490"/>
        <v>0</v>
      </c>
      <c r="AO518">
        <f t="shared" si="491"/>
        <v>-5.5646100000000001</v>
      </c>
      <c r="AP518">
        <f t="shared" si="492"/>
        <v>0</v>
      </c>
      <c r="AQ518">
        <f t="shared" si="493"/>
        <v>0</v>
      </c>
      <c r="AR518">
        <f t="shared" si="494"/>
        <v>0</v>
      </c>
      <c r="AS518">
        <f t="shared" si="495"/>
        <v>-3.4555500000000001</v>
      </c>
      <c r="AT518">
        <f t="shared" si="496"/>
        <v>-6.24397</v>
      </c>
      <c r="AU518">
        <f t="shared" si="497"/>
        <v>0</v>
      </c>
      <c r="AV518">
        <f t="shared" si="498"/>
        <v>0</v>
      </c>
      <c r="AW518">
        <f t="shared" si="499"/>
        <v>0</v>
      </c>
      <c r="AX518">
        <f t="shared" si="500"/>
        <v>0</v>
      </c>
      <c r="AY518">
        <f t="shared" si="501"/>
        <v>0</v>
      </c>
      <c r="AZ518">
        <f t="shared" si="502"/>
        <v>0</v>
      </c>
      <c r="BA518">
        <f t="shared" si="503"/>
        <v>0</v>
      </c>
      <c r="BB518">
        <f t="shared" si="504"/>
        <v>0</v>
      </c>
      <c r="BC518">
        <f t="shared" si="505"/>
        <v>0</v>
      </c>
      <c r="BD518">
        <f t="shared" si="506"/>
        <v>0</v>
      </c>
      <c r="BE518">
        <f t="shared" si="507"/>
        <v>0</v>
      </c>
      <c r="BF518">
        <f t="shared" si="508"/>
        <v>0</v>
      </c>
      <c r="BG518">
        <f t="shared" si="509"/>
        <v>0</v>
      </c>
      <c r="BH518">
        <f t="shared" si="510"/>
        <v>0.66513999999999995</v>
      </c>
      <c r="BI518">
        <f t="shared" si="511"/>
        <v>0</v>
      </c>
      <c r="BJ518">
        <f t="shared" si="512"/>
        <v>0</v>
      </c>
      <c r="BK518">
        <f t="shared" si="513"/>
        <v>0</v>
      </c>
      <c r="BL518">
        <f t="shared" si="514"/>
        <v>-1.1438699999999999</v>
      </c>
      <c r="BM518">
        <f t="shared" si="515"/>
        <v>0</v>
      </c>
      <c r="BN518">
        <f t="shared" si="516"/>
        <v>0</v>
      </c>
      <c r="BO518">
        <f t="shared" si="517"/>
        <v>0</v>
      </c>
      <c r="BP518">
        <f t="shared" si="518"/>
        <v>0</v>
      </c>
      <c r="BQ518">
        <f t="shared" si="519"/>
        <v>0</v>
      </c>
      <c r="BR518">
        <f t="shared" si="520"/>
        <v>0.41188000000000002</v>
      </c>
      <c r="BS518">
        <f t="shared" si="521"/>
        <v>0</v>
      </c>
      <c r="BT518">
        <f t="shared" si="522"/>
        <v>0</v>
      </c>
      <c r="BU518">
        <f t="shared" si="523"/>
        <v>0</v>
      </c>
      <c r="BV518">
        <f t="shared" si="524"/>
        <v>0</v>
      </c>
      <c r="BX518">
        <f t="shared" si="525"/>
        <v>0</v>
      </c>
      <c r="BY518">
        <f t="shared" si="526"/>
        <v>-0.16891</v>
      </c>
      <c r="BZ518">
        <f t="shared" si="527"/>
        <v>0</v>
      </c>
      <c r="CA518">
        <f t="shared" si="528"/>
        <v>0</v>
      </c>
      <c r="CB518">
        <f t="shared" si="529"/>
        <v>0</v>
      </c>
      <c r="CC518">
        <f t="shared" si="530"/>
        <v>1.8684000000000001</v>
      </c>
      <c r="CD518">
        <f t="shared" si="531"/>
        <v>2.68282</v>
      </c>
      <c r="CE518">
        <f t="shared" si="532"/>
        <v>0</v>
      </c>
      <c r="CF518">
        <f t="shared" si="533"/>
        <v>0</v>
      </c>
      <c r="CG518">
        <f t="shared" si="534"/>
        <v>0</v>
      </c>
      <c r="CH518">
        <f t="shared" si="535"/>
        <v>0</v>
      </c>
      <c r="CI518">
        <f t="shared" si="536"/>
        <v>0</v>
      </c>
      <c r="CJ518">
        <f t="shared" si="537"/>
        <v>0</v>
      </c>
      <c r="CK518">
        <f t="shared" si="538"/>
        <v>0</v>
      </c>
      <c r="CL518">
        <f t="shared" si="539"/>
        <v>0</v>
      </c>
      <c r="CM518">
        <f t="shared" si="540"/>
        <v>0</v>
      </c>
      <c r="CN518">
        <f t="shared" si="541"/>
        <v>0</v>
      </c>
      <c r="CO518">
        <f t="shared" si="542"/>
        <v>0</v>
      </c>
      <c r="CP518">
        <f t="shared" si="543"/>
        <v>0</v>
      </c>
      <c r="CQ518">
        <f t="shared" si="544"/>
        <v>0</v>
      </c>
      <c r="CR518">
        <f t="shared" si="545"/>
        <v>-1.9494899999999999</v>
      </c>
      <c r="CS518">
        <f t="shared" si="546"/>
        <v>0</v>
      </c>
      <c r="CT518">
        <f t="shared" si="547"/>
        <v>0</v>
      </c>
      <c r="CU518">
        <f t="shared" si="548"/>
        <v>0</v>
      </c>
      <c r="CV518">
        <f t="shared" si="549"/>
        <v>-1.65178</v>
      </c>
      <c r="CW518">
        <f t="shared" si="550"/>
        <v>0</v>
      </c>
      <c r="CX518">
        <f t="shared" si="551"/>
        <v>0</v>
      </c>
      <c r="CY518">
        <f t="shared" si="552"/>
        <v>0</v>
      </c>
      <c r="CZ518">
        <f t="shared" si="553"/>
        <v>0</v>
      </c>
      <c r="DA518">
        <f t="shared" si="554"/>
        <v>0</v>
      </c>
      <c r="DB518">
        <f t="shared" si="555"/>
        <v>-1.9593400000000001</v>
      </c>
      <c r="DC518">
        <f t="shared" si="556"/>
        <v>0</v>
      </c>
      <c r="DD518">
        <f t="shared" si="557"/>
        <v>0</v>
      </c>
      <c r="DE518">
        <f t="shared" si="558"/>
        <v>0</v>
      </c>
      <c r="DF518">
        <f t="shared" si="559"/>
        <v>0</v>
      </c>
    </row>
    <row r="519" spans="1:110" x14ac:dyDescent="0.25">
      <c r="A519" s="4">
        <f>raw!$A519:$A519</f>
        <v>43369</v>
      </c>
      <c r="B519" s="6" t="str">
        <f>raw!$B519:$B519</f>
        <v>0012-0084</v>
      </c>
      <c r="D519" t="str">
        <f>IF(score!$C519=".",".",IF(score!$C519=0,"1",IF(score!$C519=25,"0",IF(score!$C519=50,"0",IF(score!$C519=75,"0",IF(score!$C519=100,"0"))))))</f>
        <v>0</v>
      </c>
      <c r="E519" t="str">
        <f>IF(score!$C519=".",".",IF(score!$C519=0,"0",IF(score!$C519=25,"1",IF(score!$C519=50,"0",IF(score!$C519=75,"0",IF(score!$C519=100,"0"))))))</f>
        <v>1</v>
      </c>
      <c r="F519" t="str">
        <f>IF(score!$C519=".",".",IF(score!$C519=0,"0",IF(score!$C519=25,"0",IF(score!$C519=50,"1",IF(score!$C519=75,"0",IF(score!$C519=100,"0"))))))</f>
        <v>0</v>
      </c>
      <c r="G519" t="str">
        <f>IF(score!$C519=".",".",IF(score!$C519=0,"0",IF(score!$C519=25,"0",IF(score!$C519=50,"0",IF(score!$C519=75,"1",IF(score!$C519=100,"0"))))))</f>
        <v>0</v>
      </c>
      <c r="H519" t="str">
        <f>IF(score!$D519=".",".",IF(score!$D519=0,"1",IF(score!$D519=50,"0",IF(score!$D519=100,"0"))))</f>
        <v>1</v>
      </c>
      <c r="I519" t="str">
        <f>IF(score!$D519=".",".",IF(score!$D519=0,"0",IF(score!$D519=50,"1",IF(score!$D519=100,"0"))))</f>
        <v>0</v>
      </c>
      <c r="J519" t="str">
        <f>IF(score!$E519=".",".",IF(score!$E519=0,"1",IF(score!$E519=50,"0",IF(score!$E519=100,"0"))))</f>
        <v>1</v>
      </c>
      <c r="K519" t="str">
        <f>IF(score!$E519=".",".",IF(score!$E519=0,"0",IF(score!$E519=50,"1",IF(score!$E519=100,"0"))))</f>
        <v>0</v>
      </c>
      <c r="L519" t="str">
        <f>IF(score!$F519=".",".",IF(score!$F519=0,"1",IF(score!$F519=100,"0")))</f>
        <v>0</v>
      </c>
      <c r="M519" t="str">
        <f>IF(score!$G519=".",".",IF(score!$G519=0,"1",IF(score!$G519=100,"0")))</f>
        <v>0</v>
      </c>
      <c r="N519" t="str">
        <f>IF(score!$H519=".",".",IF(score!$H519=0,"1",IF(score!$H519=100,"0")))</f>
        <v>0</v>
      </c>
      <c r="O519" t="str">
        <f>IF(score!$I519=".",".",IF(score!$I519=0,"1",IF(score!$I519=50,"0",IF(score!$I519=100,"0"))))</f>
        <v>0</v>
      </c>
      <c r="P519" t="str">
        <f>IF(score!$J519=".",".",IF(score!$J519=0,"1",IF(score!$J519=25,"0",IF(score!$J519=50,"0",IF(score!$J519=75,"0",IF(score!$J519=100,"0"))))))</f>
        <v>0</v>
      </c>
      <c r="Q519" t="str">
        <f>IF(score!$J519=".",".",IF(score!$J519=0,"0",IF(score!$J519=25,"1",IF(score!$J519=50,"0",IF(score!$J519=75,"0",IF(score!$J519=100,"0"))))))</f>
        <v>0</v>
      </c>
      <c r="R519" t="str">
        <f>IF(score!$J519=".",".",IF(score!$J519=0,"0",IF(score!$J519=25,"0",IF(score!$J519=50,"1",IF(score!$J519=75,"0",IF(score!$J519=100,"0"))))))</f>
        <v>1</v>
      </c>
      <c r="S519" t="str">
        <f>IF(score!$J519=".",".",IF(score!$J519=0,"0",IF(score!$J519=25,"0",IF(score!$J519=50,"0",IF(score!$J519=75,"1",IF(score!$J519=100,"0"))))))</f>
        <v>0</v>
      </c>
      <c r="T519" t="str">
        <f>IF(score!$K519=".",".",IF(score!$K519=0,"1",IF(score!$K519=20,"0",IF(score!$K519=40,"0",IF(score!$K519=60,"0",IF(score!$K519=80,"0",IF(score!$K519=100,"0")))))))</f>
        <v>0</v>
      </c>
      <c r="U519" t="str">
        <f>IF(score!$K519=".",".",IF(score!$K519=0,"0",IF(score!$K519=20,"1",IF(score!$K519=40,"0",IF(score!$K519=60,"0",IF(score!$K519=80,"0",IF(score!$K519=100,"0")))))))</f>
        <v>0</v>
      </c>
      <c r="V519" t="str">
        <f>IF(score!$K519=".",".",IF(score!$K519=0,"0",IF(score!$K519=20,"0",IF(score!$K519=40,"1",IF(score!$K519=60,"0",IF(score!$K519=80,"0",IF(score!$K519=100,"0")))))))</f>
        <v>0</v>
      </c>
      <c r="W519" t="str">
        <f>IF(score!$K519=".",".",IF(score!$K519=0,"0",IF(score!$K519=20,"0",IF(score!$K519=40,"0",IF(score!$K519=60,"1",IF(score!$K519=80,"0",IF(score!$K519=100,"0")))))))</f>
        <v>1</v>
      </c>
      <c r="X519" t="str">
        <f>IF(score!$K519=".",".",IF(score!$K519=0,"0",IF(score!$K519=20,"0",IF(score!$K519=40,"0",IF(score!$K519=60,"0",IF(score!$K519=80,"1",IF(score!$K519=100,"0")))))))</f>
        <v>0</v>
      </c>
      <c r="Y519" t="str">
        <f>IF(score!$L519=".",".",IF(score!$L519=0,"1",IF(score!$L519=20,"0",IF(score!$L519=40,"0",IF(score!$L519=60,"0",IF(score!$L519=80,"0",IF(score!$L519=100,"0")))))))</f>
        <v>0</v>
      </c>
      <c r="Z519" t="str">
        <f>IF(score!$L519=".",".",IF(score!$L519=0,"0",IF(score!$L519=20,"1",IF(score!$L519=40,"0",IF(score!$L519=60,"0",IF(score!$L519=80,"0",IF(score!$L519=100,"0")))))))</f>
        <v>0</v>
      </c>
      <c r="AA519" t="str">
        <f>IF(score!$L519=".",".",IF(score!$L519=0,"0",IF(score!$L519=20,"0",IF(score!$L519=40,"1",IF(score!$L519=60,"0",IF(score!$L519=80,"0",IF(score!$L519=100,"0")))))))</f>
        <v>0</v>
      </c>
      <c r="AB519" t="str">
        <f>IF(score!$L519=".",".",IF(score!$L519=0,"0",IF(score!$L519=20,"0",IF(score!$L519=40,"0",IF(score!$L519=60,"1",IF(score!$L519=80,"0",IF(score!$L519=100,"0")))))))</f>
        <v>1</v>
      </c>
      <c r="AC519" t="str">
        <f>IF(score!$L519=".",".",IF(score!$L519=0,"0",IF(score!$L519=20,"0",IF(score!$L519=40,"0",IF(score!$L519=60,"0",IF(score!$L519=80,"1",IF(score!L519=100,"0")))))))</f>
        <v>0</v>
      </c>
      <c r="AD519" t="str">
        <f>IF(score!$M519=".",".",IF(score!$M519=0,"1",IF(score!$M519=20,"0",IF(score!$M519=40,"0",IF(score!$M519=60,"0",IF(score!$M519=80,"0",IF(score!$M519=100,"0")))))))</f>
        <v>0</v>
      </c>
      <c r="AE519" t="str">
        <f>IF(score!$M519=".",".",IF(score!$M519=0,"0",IF(score!$M519=20,"1",IF(score!$M519=40,"0",IF(score!$M519=60,"0",IF(score!$M519=80,"0",IF(score!$M519=100,"0")))))))</f>
        <v>0</v>
      </c>
      <c r="AF519" t="str">
        <f>IF(score!$M519=".",".",IF(score!$M519=0,"0",IF(score!$M519=20,"0",IF(score!$M519=40,"1",IF(score!$M519=60,"0",IF(score!$M519=80,"0",IF(score!$M519=100,"0")))))))</f>
        <v>0</v>
      </c>
      <c r="AG519" t="str">
        <f>IF(score!$M519=".",".",IF(score!$M519=0,"0",IF(score!$M519=20,"0",IF(score!$M519=40,"0",IF(score!$M519=60,"1",IF(score!$M519=80,"0",IF(score!$M519=100,"0")))))))</f>
        <v>1</v>
      </c>
      <c r="AH519" t="str">
        <f>IF(score!$M519=".",".",IF(score!$M519=0,"0",IF(score!$M519=20,"0",IF(score!$M519=40,"0",IF(score!$M519=60,"0",IF(score!$M519=80,"1",IF(score!$M519=100,"0")))))))</f>
        <v>0</v>
      </c>
      <c r="AI519" t="str">
        <f>IF(score!$N519=".",".",IF(score!$N519=0,"1",IF(score!$N519=25,"0",IF(score!$N519=50,"0",IF(score!$N519=75,"0",IF(score!$N519=100,"0"))))))</f>
        <v>0</v>
      </c>
      <c r="AJ519" t="str">
        <f>IF(score!$N519=".",".",IF(score!$N519=0,"0",IF(score!$N519=25,"1",IF(score!$N519=50,"0",IF(score!$N519=75,"0",IF(score!$N519=100,"0"))))))</f>
        <v>0</v>
      </c>
      <c r="AK519" t="str">
        <f>IF(score!$N519=".",".",IF(score!$N519=0,"0",IF(score!$N519=25,"0",IF(score!$N519=50,"1",IF(score!$N519=75,"0",IF(score!$N519=100,"0"))))))</f>
        <v>1</v>
      </c>
      <c r="AL519" t="str">
        <f>IF(score!$N519=".",".",IF(score!$N519=0,"0",IF(score!$N519=25,"0",IF(score!$N519=50,"0",IF(score!$N519=75,"1",IF(score!$N519=100,"0"))))))</f>
        <v>0</v>
      </c>
      <c r="AN519">
        <f t="shared" si="490"/>
        <v>0</v>
      </c>
      <c r="AO519">
        <f t="shared" si="491"/>
        <v>-5.5646100000000001</v>
      </c>
      <c r="AP519">
        <f t="shared" si="492"/>
        <v>0</v>
      </c>
      <c r="AQ519">
        <f t="shared" si="493"/>
        <v>0</v>
      </c>
      <c r="AR519">
        <f t="shared" si="494"/>
        <v>-7.2321600000000004</v>
      </c>
      <c r="AS519">
        <f t="shared" si="495"/>
        <v>0</v>
      </c>
      <c r="AT519">
        <f t="shared" si="496"/>
        <v>-6.24397</v>
      </c>
      <c r="AU519">
        <f t="shared" si="497"/>
        <v>0</v>
      </c>
      <c r="AV519">
        <f t="shared" si="498"/>
        <v>0</v>
      </c>
      <c r="AW519">
        <f t="shared" si="499"/>
        <v>0</v>
      </c>
      <c r="AX519">
        <f t="shared" si="500"/>
        <v>0</v>
      </c>
      <c r="AY519">
        <f t="shared" si="501"/>
        <v>0</v>
      </c>
      <c r="AZ519">
        <f t="shared" si="502"/>
        <v>0</v>
      </c>
      <c r="BA519">
        <f t="shared" si="503"/>
        <v>0</v>
      </c>
      <c r="BB519">
        <f t="shared" si="504"/>
        <v>-6.5052199999999996</v>
      </c>
      <c r="BC519">
        <f t="shared" si="505"/>
        <v>0</v>
      </c>
      <c r="BD519">
        <f t="shared" si="506"/>
        <v>0</v>
      </c>
      <c r="BE519">
        <f t="shared" si="507"/>
        <v>0</v>
      </c>
      <c r="BF519">
        <f t="shared" si="508"/>
        <v>0</v>
      </c>
      <c r="BG519">
        <f t="shared" si="509"/>
        <v>1.3668899999999999</v>
      </c>
      <c r="BH519">
        <f t="shared" si="510"/>
        <v>0</v>
      </c>
      <c r="BI519">
        <f t="shared" si="511"/>
        <v>0</v>
      </c>
      <c r="BJ519">
        <f t="shared" si="512"/>
        <v>0</v>
      </c>
      <c r="BK519">
        <f t="shared" si="513"/>
        <v>0</v>
      </c>
      <c r="BL519">
        <f t="shared" si="514"/>
        <v>-1.1438699999999999</v>
      </c>
      <c r="BM519">
        <f t="shared" si="515"/>
        <v>0</v>
      </c>
      <c r="BN519">
        <f t="shared" si="516"/>
        <v>0</v>
      </c>
      <c r="BO519">
        <f t="shared" si="517"/>
        <v>0</v>
      </c>
      <c r="BP519">
        <f t="shared" si="518"/>
        <v>0</v>
      </c>
      <c r="BQ519">
        <f t="shared" si="519"/>
        <v>1.28044</v>
      </c>
      <c r="BR519">
        <f t="shared" si="520"/>
        <v>0</v>
      </c>
      <c r="BS519">
        <f t="shared" si="521"/>
        <v>0</v>
      </c>
      <c r="BT519">
        <f t="shared" si="522"/>
        <v>0</v>
      </c>
      <c r="BU519">
        <f t="shared" si="523"/>
        <v>-0.18043000000000001</v>
      </c>
      <c r="BV519">
        <f t="shared" si="524"/>
        <v>0</v>
      </c>
      <c r="BX519">
        <f t="shared" si="525"/>
        <v>0</v>
      </c>
      <c r="BY519">
        <f t="shared" si="526"/>
        <v>-0.16891</v>
      </c>
      <c r="BZ519">
        <f t="shared" si="527"/>
        <v>0</v>
      </c>
      <c r="CA519">
        <f t="shared" si="528"/>
        <v>0</v>
      </c>
      <c r="CB519">
        <f t="shared" si="529"/>
        <v>3.9311500000000001</v>
      </c>
      <c r="CC519">
        <f t="shared" si="530"/>
        <v>0</v>
      </c>
      <c r="CD519">
        <f t="shared" si="531"/>
        <v>2.68282</v>
      </c>
      <c r="CE519">
        <f t="shared" si="532"/>
        <v>0</v>
      </c>
      <c r="CF519">
        <f t="shared" si="533"/>
        <v>0</v>
      </c>
      <c r="CG519">
        <f t="shared" si="534"/>
        <v>0</v>
      </c>
      <c r="CH519">
        <f t="shared" si="535"/>
        <v>0</v>
      </c>
      <c r="CI519">
        <f t="shared" si="536"/>
        <v>0</v>
      </c>
      <c r="CJ519">
        <f t="shared" si="537"/>
        <v>0</v>
      </c>
      <c r="CK519">
        <f t="shared" si="538"/>
        <v>0</v>
      </c>
      <c r="CL519">
        <f t="shared" si="539"/>
        <v>1.4938400000000001</v>
      </c>
      <c r="CM519">
        <f t="shared" si="540"/>
        <v>0</v>
      </c>
      <c r="CN519">
        <f t="shared" si="541"/>
        <v>0</v>
      </c>
      <c r="CO519">
        <f t="shared" si="542"/>
        <v>0</v>
      </c>
      <c r="CP519">
        <f t="shared" si="543"/>
        <v>0</v>
      </c>
      <c r="CQ519">
        <f t="shared" si="544"/>
        <v>-4.09842</v>
      </c>
      <c r="CR519">
        <f t="shared" si="545"/>
        <v>0</v>
      </c>
      <c r="CS519">
        <f t="shared" si="546"/>
        <v>0</v>
      </c>
      <c r="CT519">
        <f t="shared" si="547"/>
        <v>0</v>
      </c>
      <c r="CU519">
        <f t="shared" si="548"/>
        <v>0</v>
      </c>
      <c r="CV519">
        <f t="shared" si="549"/>
        <v>-1.65178</v>
      </c>
      <c r="CW519">
        <f t="shared" si="550"/>
        <v>0</v>
      </c>
      <c r="CX519">
        <f t="shared" si="551"/>
        <v>0</v>
      </c>
      <c r="CY519">
        <f t="shared" si="552"/>
        <v>0</v>
      </c>
      <c r="CZ519">
        <f t="shared" si="553"/>
        <v>0</v>
      </c>
      <c r="DA519">
        <f t="shared" si="554"/>
        <v>-4.5905500000000004</v>
      </c>
      <c r="DB519">
        <f t="shared" si="555"/>
        <v>0</v>
      </c>
      <c r="DC519">
        <f t="shared" si="556"/>
        <v>0</v>
      </c>
      <c r="DD519">
        <f t="shared" si="557"/>
        <v>0</v>
      </c>
      <c r="DE519">
        <f t="shared" si="558"/>
        <v>-5.63286</v>
      </c>
      <c r="DF519">
        <f t="shared" si="559"/>
        <v>0</v>
      </c>
    </row>
    <row r="520" spans="1:110" x14ac:dyDescent="0.25">
      <c r="A520" s="4">
        <f>raw!$A520:$A520</f>
        <v>43369</v>
      </c>
      <c r="B520" s="6" t="str">
        <f>raw!$B520:$B520</f>
        <v>0012-0085</v>
      </c>
      <c r="D520" t="str">
        <f>IF(score!$C520=".",".",IF(score!$C520=0,"1",IF(score!$C520=25,"0",IF(score!$C520=50,"0",IF(score!$C520=75,"0",IF(score!$C520=100,"0"))))))</f>
        <v>0</v>
      </c>
      <c r="E520" t="str">
        <f>IF(score!$C520=".",".",IF(score!$C520=0,"0",IF(score!$C520=25,"1",IF(score!$C520=50,"0",IF(score!$C520=75,"0",IF(score!$C520=100,"0"))))))</f>
        <v>0</v>
      </c>
      <c r="F520" t="str">
        <f>IF(score!$C520=".",".",IF(score!$C520=0,"0",IF(score!$C520=25,"0",IF(score!$C520=50,"1",IF(score!$C520=75,"0",IF(score!$C520=100,"0"))))))</f>
        <v>1</v>
      </c>
      <c r="G520" t="str">
        <f>IF(score!$C520=".",".",IF(score!$C520=0,"0",IF(score!$C520=25,"0",IF(score!$C520=50,"0",IF(score!$C520=75,"1",IF(score!$C520=100,"0"))))))</f>
        <v>0</v>
      </c>
      <c r="H520" t="str">
        <f>IF(score!$D520=".",".",IF(score!$D520=0,"1",IF(score!$D520=50,"0",IF(score!$D520=100,"0"))))</f>
        <v>1</v>
      </c>
      <c r="I520" t="str">
        <f>IF(score!$D520=".",".",IF(score!$D520=0,"0",IF(score!$D520=50,"1",IF(score!$D520=100,"0"))))</f>
        <v>0</v>
      </c>
      <c r="J520" t="str">
        <f>IF(score!$E520=".",".",IF(score!$E520=0,"1",IF(score!$E520=50,"0",IF(score!$E520=100,"0"))))</f>
        <v>1</v>
      </c>
      <c r="K520" t="str">
        <f>IF(score!$E520=".",".",IF(score!$E520=0,"0",IF(score!$E520=50,"1",IF(score!$E520=100,"0"))))</f>
        <v>0</v>
      </c>
      <c r="L520" t="str">
        <f>IF(score!$F520=".",".",IF(score!$F520=0,"1",IF(score!$F520=100,"0")))</f>
        <v>1</v>
      </c>
      <c r="M520" t="str">
        <f>IF(score!$G520=".",".",IF(score!$G520=0,"1",IF(score!$G520=100,"0")))</f>
        <v>1</v>
      </c>
      <c r="N520" t="str">
        <f>IF(score!$H520=".",".",IF(score!$H520=0,"1",IF(score!$H520=100,"0")))</f>
        <v>1</v>
      </c>
      <c r="O520" t="str">
        <f>IF(score!$I520=".",".",IF(score!$I520=0,"1",IF(score!$I520=50,"0",IF(score!$I520=100,"0"))))</f>
        <v>1</v>
      </c>
      <c r="P520" t="str">
        <f>IF(score!$J520=".",".",IF(score!$J520=0,"1",IF(score!$J520=25,"0",IF(score!$J520=50,"0",IF(score!$J520=75,"0",IF(score!$J520=100,"0"))))))</f>
        <v>0</v>
      </c>
      <c r="Q520" t="str">
        <f>IF(score!$J520=".",".",IF(score!$J520=0,"0",IF(score!$J520=25,"1",IF(score!$J520=50,"0",IF(score!$J520=75,"0",IF(score!$J520=100,"0"))))))</f>
        <v>0</v>
      </c>
      <c r="R520" t="str">
        <f>IF(score!$J520=".",".",IF(score!$J520=0,"0",IF(score!$J520=25,"0",IF(score!$J520=50,"1",IF(score!$J520=75,"0",IF(score!$J520=100,"0"))))))</f>
        <v>0</v>
      </c>
      <c r="S520" t="str">
        <f>IF(score!$J520=".",".",IF(score!$J520=0,"0",IF(score!$J520=25,"0",IF(score!$J520=50,"0",IF(score!$J520=75,"1",IF(score!$J520=100,"0"))))))</f>
        <v>1</v>
      </c>
      <c r="T520" t="str">
        <f>IF(score!$K520=".",".",IF(score!$K520=0,"1",IF(score!$K520=20,"0",IF(score!$K520=40,"0",IF(score!$K520=60,"0",IF(score!$K520=80,"0",IF(score!$K520=100,"0")))))))</f>
        <v>0</v>
      </c>
      <c r="U520" t="str">
        <f>IF(score!$K520=".",".",IF(score!$K520=0,"0",IF(score!$K520=20,"1",IF(score!$K520=40,"0",IF(score!$K520=60,"0",IF(score!$K520=80,"0",IF(score!$K520=100,"0")))))))</f>
        <v>0</v>
      </c>
      <c r="V520" t="str">
        <f>IF(score!$K520=".",".",IF(score!$K520=0,"0",IF(score!$K520=20,"0",IF(score!$K520=40,"1",IF(score!$K520=60,"0",IF(score!$K520=80,"0",IF(score!$K520=100,"0")))))))</f>
        <v>1</v>
      </c>
      <c r="W520" t="str">
        <f>IF(score!$K520=".",".",IF(score!$K520=0,"0",IF(score!$K520=20,"0",IF(score!$K520=40,"0",IF(score!$K520=60,"1",IF(score!$K520=80,"0",IF(score!$K520=100,"0")))))))</f>
        <v>0</v>
      </c>
      <c r="X520" t="str">
        <f>IF(score!$K520=".",".",IF(score!$K520=0,"0",IF(score!$K520=20,"0",IF(score!$K520=40,"0",IF(score!$K520=60,"0",IF(score!$K520=80,"1",IF(score!$K520=100,"0")))))))</f>
        <v>0</v>
      </c>
      <c r="Y520" t="str">
        <f>IF(score!$L520=".",".",IF(score!$L520=0,"1",IF(score!$L520=20,"0",IF(score!$L520=40,"0",IF(score!$L520=60,"0",IF(score!$L520=80,"0",IF(score!$L520=100,"0")))))))</f>
        <v>0</v>
      </c>
      <c r="Z520" t="str">
        <f>IF(score!$L520=".",".",IF(score!$L520=0,"0",IF(score!$L520=20,"1",IF(score!$L520=40,"0",IF(score!$L520=60,"0",IF(score!$L520=80,"0",IF(score!$L520=100,"0")))))))</f>
        <v>1</v>
      </c>
      <c r="AA520" t="str">
        <f>IF(score!$L520=".",".",IF(score!$L520=0,"0",IF(score!$L520=20,"0",IF(score!$L520=40,"1",IF(score!$L520=60,"0",IF(score!$L520=80,"0",IF(score!$L520=100,"0")))))))</f>
        <v>0</v>
      </c>
      <c r="AB520" t="str">
        <f>IF(score!$L520=".",".",IF(score!$L520=0,"0",IF(score!$L520=20,"0",IF(score!$L520=40,"0",IF(score!$L520=60,"1",IF(score!$L520=80,"0",IF(score!$L520=100,"0")))))))</f>
        <v>0</v>
      </c>
      <c r="AC520" t="str">
        <f>IF(score!$L520=".",".",IF(score!$L520=0,"0",IF(score!$L520=20,"0",IF(score!$L520=40,"0",IF(score!$L520=60,"0",IF(score!$L520=80,"1",IF(score!L520=100,"0")))))))</f>
        <v>0</v>
      </c>
      <c r="AD520" t="str">
        <f>IF(score!$M520=".",".",IF(score!$M520=0,"1",IF(score!$M520=20,"0",IF(score!$M520=40,"0",IF(score!$M520=60,"0",IF(score!$M520=80,"0",IF(score!$M520=100,"0")))))))</f>
        <v>1</v>
      </c>
      <c r="AE520" t="str">
        <f>IF(score!$M520=".",".",IF(score!$M520=0,"0",IF(score!$M520=20,"1",IF(score!$M520=40,"0",IF(score!$M520=60,"0",IF(score!$M520=80,"0",IF(score!$M520=100,"0")))))))</f>
        <v>0</v>
      </c>
      <c r="AF520" t="str">
        <f>IF(score!$M520=".",".",IF(score!$M520=0,"0",IF(score!$M520=20,"0",IF(score!$M520=40,"1",IF(score!$M520=60,"0",IF(score!$M520=80,"0",IF(score!$M520=100,"0")))))))</f>
        <v>0</v>
      </c>
      <c r="AG520" t="str">
        <f>IF(score!$M520=".",".",IF(score!$M520=0,"0",IF(score!$M520=20,"0",IF(score!$M520=40,"0",IF(score!$M520=60,"1",IF(score!$M520=80,"0",IF(score!$M520=100,"0")))))))</f>
        <v>0</v>
      </c>
      <c r="AH520" t="str">
        <f>IF(score!$M520=".",".",IF(score!$M520=0,"0",IF(score!$M520=20,"0",IF(score!$M520=40,"0",IF(score!$M520=60,"0",IF(score!$M520=80,"1",IF(score!$M520=100,"0")))))))</f>
        <v>0</v>
      </c>
      <c r="AI520" t="str">
        <f>IF(score!$N520=".",".",IF(score!$N520=0,"1",IF(score!$N520=25,"0",IF(score!$N520=50,"0",IF(score!$N520=75,"0",IF(score!$N520=100,"0"))))))</f>
        <v>0</v>
      </c>
      <c r="AJ520" t="str">
        <f>IF(score!$N520=".",".",IF(score!$N520=0,"0",IF(score!$N520=25,"1",IF(score!$N520=50,"0",IF(score!$N520=75,"0",IF(score!$N520=100,"0"))))))</f>
        <v>0</v>
      </c>
      <c r="AK520" t="str">
        <f>IF(score!$N520=".",".",IF(score!$N520=0,"0",IF(score!$N520=25,"0",IF(score!$N520=50,"1",IF(score!$N520=75,"0",IF(score!$N520=100,"0"))))))</f>
        <v>1</v>
      </c>
      <c r="AL520" t="str">
        <f>IF(score!$N520=".",".",IF(score!$N520=0,"0",IF(score!$N520=25,"0",IF(score!$N520=50,"0",IF(score!$N520=75,"1",IF(score!$N520=100,"0"))))))</f>
        <v>0</v>
      </c>
      <c r="AN520">
        <f t="shared" ref="AN520:AN583" si="560">IF($D520 = ".",".",$D520*-8.37399)</f>
        <v>0</v>
      </c>
      <c r="AO520">
        <f t="shared" ref="AO520:AO583" si="561">IF($E520 = ".",".",$E520*-5.56461)</f>
        <v>0</v>
      </c>
      <c r="AP520">
        <f t="shared" ref="AP520:AP583" si="562">IF($F520 = ".",".",$F520*-3.02396)</f>
        <v>-3.0239600000000002</v>
      </c>
      <c r="AQ520">
        <f t="shared" ref="AQ520:AQ583" si="563">IF($G520 = ".",".",$G520*-1.31872)</f>
        <v>0</v>
      </c>
      <c r="AR520">
        <f t="shared" ref="AR520:AR583" si="564">IF($H520 = ".",".",$H520*-7.23216)</f>
        <v>-7.2321600000000004</v>
      </c>
      <c r="AS520">
        <f t="shared" ref="AS520:AS583" si="565">IF($I520 = ".",".",$I520*-3.45555)</f>
        <v>0</v>
      </c>
      <c r="AT520">
        <f t="shared" ref="AT520:AT583" si="566">IF($J520 = ".",".",$J520*-6.24397)</f>
        <v>-6.24397</v>
      </c>
      <c r="AU520">
        <f t="shared" ref="AU520:AU583" si="567">IF($K520 = ".",".",$K520*-2.73557)</f>
        <v>0</v>
      </c>
      <c r="AV520">
        <f t="shared" ref="AV520:AV583" si="568">IF($L520 = ".",".",$L520*-4.61617)</f>
        <v>-4.6161700000000003</v>
      </c>
      <c r="AW520">
        <f t="shared" ref="AW520:AW583" si="569">IF($M520 = ".",".",$M520*-5.51747)</f>
        <v>-5.5174700000000003</v>
      </c>
      <c r="AX520">
        <f t="shared" ref="AX520:AX583" si="570">IF($N520 = ".",".",$N520*3.04365)</f>
        <v>3.04365</v>
      </c>
      <c r="AY520">
        <f t="shared" ref="AY520:AY583" si="571">IF($O520 = ".",".",$O520*2.32091)</f>
        <v>2.32091</v>
      </c>
      <c r="AZ520">
        <f t="shared" ref="AZ520:AZ583" si="572">IF($P520 = ".",".",$P520*-11.25544)</f>
        <v>0</v>
      </c>
      <c r="BA520">
        <f t="shared" ref="BA520:BA583" si="573">IF($Q520 = ".",".",$Q520*-8.38063)</f>
        <v>0</v>
      </c>
      <c r="BB520">
        <f t="shared" ref="BB520:BB583" si="574">IF($R520 = ".",".",$R520*-6.50522)</f>
        <v>0</v>
      </c>
      <c r="BC520">
        <f t="shared" ref="BC520:BC583" si="575">IF($S520 = ".",".",$S520*-3.8013)</f>
        <v>-3.8012999999999999</v>
      </c>
      <c r="BD520">
        <f t="shared" ref="BD520:BD583" si="576">IF($T520 = ".",".",$T520*3.46638)</f>
        <v>0</v>
      </c>
      <c r="BE520">
        <f t="shared" ref="BE520:BE583" si="577">IF($U520 = ".",".",$U520*2.90426)</f>
        <v>0</v>
      </c>
      <c r="BF520">
        <f t="shared" ref="BF520:BF583" si="578">IF($V520 = ".",".",$V520*2.37241)</f>
        <v>2.3724099999999999</v>
      </c>
      <c r="BG520">
        <f t="shared" ref="BG520:BG583" si="579">IF($W520 = ".",".",$W520*1.36689)</f>
        <v>0</v>
      </c>
      <c r="BH520">
        <f t="shared" ref="BH520:BH583" si="580">IF($X520 = ".",".",$X520*0.66514)</f>
        <v>0</v>
      </c>
      <c r="BI520">
        <f t="shared" ref="BI520:BI583" si="581">IF($Y520 = ".",".",$Y520*-2.44706)</f>
        <v>0</v>
      </c>
      <c r="BJ520">
        <f t="shared" ref="BJ520:BJ583" si="582">IF($Z520 = ".",".",$Z520*-2.02168)</f>
        <v>-2.0216799999999999</v>
      </c>
      <c r="BK520">
        <f t="shared" ref="BK520:BK583" si="583">IF($AA520 = ".",".",$AA520*-1.6185)</f>
        <v>0</v>
      </c>
      <c r="BL520">
        <f t="shared" ref="BL520:BL583" si="584">IF($AB520 = ".",".",$AB520*-1.14387)</f>
        <v>0</v>
      </c>
      <c r="BM520">
        <f t="shared" ref="BM520:BM583" si="585">IF($AC520 = ".",".",$AC520*-0.42251)</f>
        <v>0</v>
      </c>
      <c r="BN520">
        <f t="shared" ref="BN520:BN583" si="586">IF($AD520 = ".",".",$AD520*4.61446)</f>
        <v>4.6144600000000002</v>
      </c>
      <c r="BO520">
        <f t="shared" ref="BO520:BO583" si="587">IF($AE520 = ".",".",$AE520*3.41593)</f>
        <v>0</v>
      </c>
      <c r="BP520">
        <f t="shared" ref="BP520:BP583" si="588">IF($AF520 = ".",".",$AF520*2.34247)</f>
        <v>0</v>
      </c>
      <c r="BQ520">
        <f t="shared" ref="BQ520:BQ583" si="589">IF($AG520 = ".",".",$AG520*1.28044)</f>
        <v>0</v>
      </c>
      <c r="BR520">
        <f t="shared" ref="BR520:BR583" si="590">IF($AH520 = ".",".",$AH520*0.41188)</f>
        <v>0</v>
      </c>
      <c r="BS520">
        <f t="shared" ref="BS520:BS583" si="591">IF($AI520 = ".",".",$AI520*-0.33682)</f>
        <v>0</v>
      </c>
      <c r="BT520">
        <f t="shared" ref="BT520:BT583" si="592">IF($AJ520 = ".",".",$AJ520*-0.94342)</f>
        <v>0</v>
      </c>
      <c r="BU520">
        <f t="shared" ref="BU520:BU583" si="593">IF($AK520 = ".",".",$AK520*-0.18043)</f>
        <v>-0.18043000000000001</v>
      </c>
      <c r="BV520">
        <f t="shared" ref="BV520:BV583" si="594">IF($AL520 = ".",".",$AL520*0.11038)</f>
        <v>0</v>
      </c>
      <c r="BX520">
        <f t="shared" ref="BX520:BX583" si="595">IF($D520 = ".",".",$D520*-1.71175)</f>
        <v>0</v>
      </c>
      <c r="BY520">
        <f t="shared" ref="BY520:BY583" si="596">IF($E520 = ".",".",$E520*-0.16891)</f>
        <v>0</v>
      </c>
      <c r="BZ520">
        <f t="shared" ref="BZ520:BZ583" si="597">IF($F520 = ".",".",$F520*0.03482)</f>
        <v>3.4819999999999997E-2</v>
      </c>
      <c r="CA520">
        <f t="shared" ref="CA520:CA583" si="598">IF($G520 = ".",".",$G520*-0.06064)</f>
        <v>0</v>
      </c>
      <c r="CB520">
        <f t="shared" ref="CB520:CB583" si="599">IF($H520 = ".",".",$H520*3.93115)</f>
        <v>3.9311500000000001</v>
      </c>
      <c r="CC520">
        <f t="shared" ref="CC520:CC583" si="600">IF($I520 = ".",".",$I520*1.8684)</f>
        <v>0</v>
      </c>
      <c r="CD520">
        <f t="shared" ref="CD520:CD583" si="601">IF($J520 = ".",".",$J520*2.68282)</f>
        <v>2.68282</v>
      </c>
      <c r="CE520">
        <f t="shared" ref="CE520:CE583" si="602">IF($K520 = ".",".",$K520*1.43103)</f>
        <v>0</v>
      </c>
      <c r="CF520">
        <f t="shared" ref="CF520:CF583" si="603">IF($L520 = ".",".",$L520*1.4406)</f>
        <v>1.4406000000000001</v>
      </c>
      <c r="CG520">
        <f t="shared" ref="CG520:CG583" si="604">IF($M520 = ".",".",$M520*1.66968)</f>
        <v>1.6696800000000001</v>
      </c>
      <c r="CH520">
        <f t="shared" ref="CH520:CH583" si="605">IF($N520 = ".",".",$N520*-6.82672)</f>
        <v>-6.8267199999999999</v>
      </c>
      <c r="CI520">
        <f t="shared" ref="CI520:CI583" si="606">IF($O520 = ".",".",$O520*-5.69921)</f>
        <v>-5.6992099999999999</v>
      </c>
      <c r="CJ520">
        <f t="shared" ref="CJ520:CJ583" si="607">IF($P520 = ".",".",$P520*1.48619)</f>
        <v>0</v>
      </c>
      <c r="CK520">
        <f t="shared" ref="CK520:CK583" si="608">IF($Q520 = ".",".",$Q520*1.76691)</f>
        <v>0</v>
      </c>
      <c r="CL520">
        <f t="shared" ref="CL520:CL583" si="609">IF($R520 = ".",".",$R520*1.49384)</f>
        <v>0</v>
      </c>
      <c r="CM520">
        <f t="shared" ref="CM520:CM583" si="610">IF($S520 = ".",".",$S520*0.90384)</f>
        <v>0.90383999999999998</v>
      </c>
      <c r="CN520">
        <f t="shared" ref="CN520:CN583" si="611">IF($T520 = ".",".",$T520*-10.19085)</f>
        <v>0</v>
      </c>
      <c r="CO520">
        <f t="shared" ref="CO520:CO583" si="612">IF($U520 = ".",".",$U520*-7.92717)</f>
        <v>0</v>
      </c>
      <c r="CP520">
        <f t="shared" ref="CP520:CP583" si="613">IF($V520 = ".",".",$V520*-6.31121)</f>
        <v>-6.31121</v>
      </c>
      <c r="CQ520">
        <f t="shared" ref="CQ520:CQ583" si="614">IF($W520 = ".",".",$W520*-4.09842)</f>
        <v>0</v>
      </c>
      <c r="CR520">
        <f t="shared" ref="CR520:CR583" si="615">IF($X520 = ".",".",$X520*-1.94949)</f>
        <v>0</v>
      </c>
      <c r="CS520">
        <f t="shared" ref="CS520:CS583" si="616">IF($Y520 = ".",".",$Y520*-6.02409)</f>
        <v>0</v>
      </c>
      <c r="CT520">
        <f t="shared" ref="CT520:CT583" si="617">IF($Z520 = ".",".",$Z520*-4.88962)</f>
        <v>-4.8896199999999999</v>
      </c>
      <c r="CU520">
        <f t="shared" ref="CU520:CU583" si="618">IF($AA520 = ".",".",$AA520*-3.29805)</f>
        <v>0</v>
      </c>
      <c r="CV520">
        <f t="shared" ref="CV520:CV583" si="619">IF($AB520 = ".",".",$AB520*-1.65178)</f>
        <v>0</v>
      </c>
      <c r="CW520">
        <f t="shared" ref="CW520:CW583" si="620">IF($AC520 = ".",".",$AC520*-0.92057)</f>
        <v>0</v>
      </c>
      <c r="CX520">
        <f t="shared" ref="CX520:CX583" si="621">IF($AD520 = ".",".",$AD520*-16.15395)</f>
        <v>-16.153949999999998</v>
      </c>
      <c r="CY520">
        <f t="shared" ref="CY520:CY583" si="622">IF($AE520 = ".",".",$AE520*-10.77911)</f>
        <v>0</v>
      </c>
      <c r="CZ520">
        <f t="shared" ref="CZ520:CZ583" si="623">IF($AF520 = ".",".",$AF520*-8.09914)</f>
        <v>0</v>
      </c>
      <c r="DA520">
        <f t="shared" ref="DA520:DA583" si="624">IF($AG520 = ".",".",$AG520*-4.59055)</f>
        <v>0</v>
      </c>
      <c r="DB520">
        <f t="shared" ref="DB520:DB583" si="625">IF($AH520 = ".",".",$AH520*-1.95934)</f>
        <v>0</v>
      </c>
      <c r="DC520">
        <f t="shared" ref="DC520:DC583" si="626">IF($AI520 = ".",".",$AI520*-6.29724)</f>
        <v>0</v>
      </c>
      <c r="DD520">
        <f t="shared" ref="DD520:DD583" si="627">IF($AJ520 = ".",".",$AJ520*-8.26066)</f>
        <v>0</v>
      </c>
      <c r="DE520">
        <f t="shared" ref="DE520:DE583" si="628">IF($AK520 = ".",".",$AK520*-5.63286)</f>
        <v>-5.63286</v>
      </c>
      <c r="DF520">
        <f t="shared" ref="DF520:DF583" si="629">IF($AL520 = ".",".",$AL520*-3.13896)</f>
        <v>0</v>
      </c>
    </row>
    <row r="521" spans="1:110" x14ac:dyDescent="0.25">
      <c r="A521" s="4">
        <f>raw!$A521:$A521</f>
        <v>43369</v>
      </c>
      <c r="B521" s="6" t="str">
        <f>raw!$B521:$B521</f>
        <v>0012-0088</v>
      </c>
      <c r="D521" t="str">
        <f>IF(score!$C521=".",".",IF(score!$C521=0,"1",IF(score!$C521=25,"0",IF(score!$C521=50,"0",IF(score!$C521=75,"0",IF(score!$C521=100,"0"))))))</f>
        <v>0</v>
      </c>
      <c r="E521" t="str">
        <f>IF(score!$C521=".",".",IF(score!$C521=0,"0",IF(score!$C521=25,"1",IF(score!$C521=50,"0",IF(score!$C521=75,"0",IF(score!$C521=100,"0"))))))</f>
        <v>0</v>
      </c>
      <c r="F521" t="str">
        <f>IF(score!$C521=".",".",IF(score!$C521=0,"0",IF(score!$C521=25,"0",IF(score!$C521=50,"1",IF(score!$C521=75,"0",IF(score!$C521=100,"0"))))))</f>
        <v>1</v>
      </c>
      <c r="G521" t="str">
        <f>IF(score!$C521=".",".",IF(score!$C521=0,"0",IF(score!$C521=25,"0",IF(score!$C521=50,"0",IF(score!$C521=75,"1",IF(score!$C521=100,"0"))))))</f>
        <v>0</v>
      </c>
      <c r="H521" t="str">
        <f>IF(score!$D521=".",".",IF(score!$D521=0,"1",IF(score!$D521=50,"0",IF(score!$D521=100,"0"))))</f>
        <v>0</v>
      </c>
      <c r="I521" t="str">
        <f>IF(score!$D521=".",".",IF(score!$D521=0,"0",IF(score!$D521=50,"1",IF(score!$D521=100,"0"))))</f>
        <v>0</v>
      </c>
      <c r="J521" t="str">
        <f>IF(score!$E521=".",".",IF(score!$E521=0,"1",IF(score!$E521=50,"0",IF(score!$E521=100,"0"))))</f>
        <v>0</v>
      </c>
      <c r="K521" t="str">
        <f>IF(score!$E521=".",".",IF(score!$E521=0,"0",IF(score!$E521=50,"1",IF(score!$E521=100,"0"))))</f>
        <v>0</v>
      </c>
      <c r="L521" t="str">
        <f>IF(score!$F521=".",".",IF(score!$F521=0,"1",IF(score!$F521=100,"0")))</f>
        <v>0</v>
      </c>
      <c r="M521" t="str">
        <f>IF(score!$G521=".",".",IF(score!$G521=0,"1",IF(score!$G521=100,"0")))</f>
        <v>0</v>
      </c>
      <c r="N521" t="str">
        <f>IF(score!$H521=".",".",IF(score!$H521=0,"1",IF(score!$H521=100,"0")))</f>
        <v>0</v>
      </c>
      <c r="O521" t="str">
        <f>IF(score!$I521=".",".",IF(score!$I521=0,"1",IF(score!$I521=50,"0",IF(score!$I521=100,"0"))))</f>
        <v>0</v>
      </c>
      <c r="P521" t="str">
        <f>IF(score!$J521=".",".",IF(score!$J521=0,"1",IF(score!$J521=25,"0",IF(score!$J521=50,"0",IF(score!$J521=75,"0",IF(score!$J521=100,"0"))))))</f>
        <v>0</v>
      </c>
      <c r="Q521" t="str">
        <f>IF(score!$J521=".",".",IF(score!$J521=0,"0",IF(score!$J521=25,"1",IF(score!$J521=50,"0",IF(score!$J521=75,"0",IF(score!$J521=100,"0"))))))</f>
        <v>0</v>
      </c>
      <c r="R521" t="str">
        <f>IF(score!$J521=".",".",IF(score!$J521=0,"0",IF(score!$J521=25,"0",IF(score!$J521=50,"1",IF(score!$J521=75,"0",IF(score!$J521=100,"0"))))))</f>
        <v>0</v>
      </c>
      <c r="S521" t="str">
        <f>IF(score!$J521=".",".",IF(score!$J521=0,"0",IF(score!$J521=25,"0",IF(score!$J521=50,"0",IF(score!$J521=75,"1",IF(score!$J521=100,"0"))))))</f>
        <v>0</v>
      </c>
      <c r="T521" t="str">
        <f>IF(score!$K521=".",".",IF(score!$K521=0,"1",IF(score!$K521=20,"0",IF(score!$K521=40,"0",IF(score!$K521=60,"0",IF(score!$K521=80,"0",IF(score!$K521=100,"0")))))))</f>
        <v>0</v>
      </c>
      <c r="U521" t="str">
        <f>IF(score!$K521=".",".",IF(score!$K521=0,"0",IF(score!$K521=20,"1",IF(score!$K521=40,"0",IF(score!$K521=60,"0",IF(score!$K521=80,"0",IF(score!$K521=100,"0")))))))</f>
        <v>0</v>
      </c>
      <c r="V521" t="str">
        <f>IF(score!$K521=".",".",IF(score!$K521=0,"0",IF(score!$K521=20,"0",IF(score!$K521=40,"1",IF(score!$K521=60,"0",IF(score!$K521=80,"0",IF(score!$K521=100,"0")))))))</f>
        <v>0</v>
      </c>
      <c r="W521" t="str">
        <f>IF(score!$K521=".",".",IF(score!$K521=0,"0",IF(score!$K521=20,"0",IF(score!$K521=40,"0",IF(score!$K521=60,"1",IF(score!$K521=80,"0",IF(score!$K521=100,"0")))))))</f>
        <v>0</v>
      </c>
      <c r="X521" t="str">
        <f>IF(score!$K521=".",".",IF(score!$K521=0,"0",IF(score!$K521=20,"0",IF(score!$K521=40,"0",IF(score!$K521=60,"0",IF(score!$K521=80,"1",IF(score!$K521=100,"0")))))))</f>
        <v>1</v>
      </c>
      <c r="Y521" t="str">
        <f>IF(score!$L521=".",".",IF(score!$L521=0,"1",IF(score!$L521=20,"0",IF(score!$L521=40,"0",IF(score!$L521=60,"0",IF(score!$L521=80,"0",IF(score!$L521=100,"0")))))))</f>
        <v>0</v>
      </c>
      <c r="Z521" t="str">
        <f>IF(score!$L521=".",".",IF(score!$L521=0,"0",IF(score!$L521=20,"1",IF(score!$L521=40,"0",IF(score!$L521=60,"0",IF(score!$L521=80,"0",IF(score!$L521=100,"0")))))))</f>
        <v>0</v>
      </c>
      <c r="AA521" t="str">
        <f>IF(score!$L521=".",".",IF(score!$L521=0,"0",IF(score!$L521=20,"0",IF(score!$L521=40,"1",IF(score!$L521=60,"0",IF(score!$L521=80,"0",IF(score!$L521=100,"0")))))))</f>
        <v>0</v>
      </c>
      <c r="AB521" t="str">
        <f>IF(score!$L521=".",".",IF(score!$L521=0,"0",IF(score!$L521=20,"0",IF(score!$L521=40,"0",IF(score!$L521=60,"1",IF(score!$L521=80,"0",IF(score!$L521=100,"0")))))))</f>
        <v>0</v>
      </c>
      <c r="AC521" t="str">
        <f>IF(score!$L521=".",".",IF(score!$L521=0,"0",IF(score!$L521=20,"0",IF(score!$L521=40,"0",IF(score!$L521=60,"0",IF(score!$L521=80,"1",IF(score!L521=100,"0")))))))</f>
        <v>1</v>
      </c>
      <c r="AD521" t="str">
        <f>IF(score!$M521=".",".",IF(score!$M521=0,"1",IF(score!$M521=20,"0",IF(score!$M521=40,"0",IF(score!$M521=60,"0",IF(score!$M521=80,"0",IF(score!$M521=100,"0")))))))</f>
        <v>0</v>
      </c>
      <c r="AE521" t="str">
        <f>IF(score!$M521=".",".",IF(score!$M521=0,"0",IF(score!$M521=20,"1",IF(score!$M521=40,"0",IF(score!$M521=60,"0",IF(score!$M521=80,"0",IF(score!$M521=100,"0")))))))</f>
        <v>0</v>
      </c>
      <c r="AF521" t="str">
        <f>IF(score!$M521=".",".",IF(score!$M521=0,"0",IF(score!$M521=20,"0",IF(score!$M521=40,"1",IF(score!$M521=60,"0",IF(score!$M521=80,"0",IF(score!$M521=100,"0")))))))</f>
        <v>0</v>
      </c>
      <c r="AG521" t="str">
        <f>IF(score!$M521=".",".",IF(score!$M521=0,"0",IF(score!$M521=20,"0",IF(score!$M521=40,"0",IF(score!$M521=60,"1",IF(score!$M521=80,"0",IF(score!$M521=100,"0")))))))</f>
        <v>0</v>
      </c>
      <c r="AH521" t="str">
        <f>IF(score!$M521=".",".",IF(score!$M521=0,"0",IF(score!$M521=20,"0",IF(score!$M521=40,"0",IF(score!$M521=60,"0",IF(score!$M521=80,"1",IF(score!$M521=100,"0")))))))</f>
        <v>0</v>
      </c>
      <c r="AI521" t="str">
        <f>IF(score!$N521=".",".",IF(score!$N521=0,"1",IF(score!$N521=25,"0",IF(score!$N521=50,"0",IF(score!$N521=75,"0",IF(score!$N521=100,"0"))))))</f>
        <v>0</v>
      </c>
      <c r="AJ521" t="str">
        <f>IF(score!$N521=".",".",IF(score!$N521=0,"0",IF(score!$N521=25,"1",IF(score!$N521=50,"0",IF(score!$N521=75,"0",IF(score!$N521=100,"0"))))))</f>
        <v>0</v>
      </c>
      <c r="AK521" t="str">
        <f>IF(score!$N521=".",".",IF(score!$N521=0,"0",IF(score!$N521=25,"0",IF(score!$N521=50,"1",IF(score!$N521=75,"0",IF(score!$N521=100,"0"))))))</f>
        <v>0</v>
      </c>
      <c r="AL521" t="str">
        <f>IF(score!$N521=".",".",IF(score!$N521=0,"0",IF(score!$N521=25,"0",IF(score!$N521=50,"0",IF(score!$N521=75,"1",IF(score!$N521=100,"0"))))))</f>
        <v>0</v>
      </c>
      <c r="AN521">
        <f t="shared" si="560"/>
        <v>0</v>
      </c>
      <c r="AO521">
        <f t="shared" si="561"/>
        <v>0</v>
      </c>
      <c r="AP521">
        <f t="shared" si="562"/>
        <v>-3.0239600000000002</v>
      </c>
      <c r="AQ521">
        <f t="shared" si="563"/>
        <v>0</v>
      </c>
      <c r="AR521">
        <f t="shared" si="564"/>
        <v>0</v>
      </c>
      <c r="AS521">
        <f t="shared" si="565"/>
        <v>0</v>
      </c>
      <c r="AT521">
        <f t="shared" si="566"/>
        <v>0</v>
      </c>
      <c r="AU521">
        <f t="shared" si="567"/>
        <v>0</v>
      </c>
      <c r="AV521">
        <f t="shared" si="568"/>
        <v>0</v>
      </c>
      <c r="AW521">
        <f t="shared" si="569"/>
        <v>0</v>
      </c>
      <c r="AX521">
        <f t="shared" si="570"/>
        <v>0</v>
      </c>
      <c r="AY521">
        <f t="shared" si="571"/>
        <v>0</v>
      </c>
      <c r="AZ521">
        <f t="shared" si="572"/>
        <v>0</v>
      </c>
      <c r="BA521">
        <f t="shared" si="573"/>
        <v>0</v>
      </c>
      <c r="BB521">
        <f t="shared" si="574"/>
        <v>0</v>
      </c>
      <c r="BC521">
        <f t="shared" si="575"/>
        <v>0</v>
      </c>
      <c r="BD521">
        <f t="shared" si="576"/>
        <v>0</v>
      </c>
      <c r="BE521">
        <f t="shared" si="577"/>
        <v>0</v>
      </c>
      <c r="BF521">
        <f t="shared" si="578"/>
        <v>0</v>
      </c>
      <c r="BG521">
        <f t="shared" si="579"/>
        <v>0</v>
      </c>
      <c r="BH521">
        <f t="shared" si="580"/>
        <v>0.66513999999999995</v>
      </c>
      <c r="BI521">
        <f t="shared" si="581"/>
        <v>0</v>
      </c>
      <c r="BJ521">
        <f t="shared" si="582"/>
        <v>0</v>
      </c>
      <c r="BK521">
        <f t="shared" si="583"/>
        <v>0</v>
      </c>
      <c r="BL521">
        <f t="shared" si="584"/>
        <v>0</v>
      </c>
      <c r="BM521">
        <f t="shared" si="585"/>
        <v>-0.42251</v>
      </c>
      <c r="BN521">
        <f t="shared" si="586"/>
        <v>0</v>
      </c>
      <c r="BO521">
        <f t="shared" si="587"/>
        <v>0</v>
      </c>
      <c r="BP521">
        <f t="shared" si="588"/>
        <v>0</v>
      </c>
      <c r="BQ521">
        <f t="shared" si="589"/>
        <v>0</v>
      </c>
      <c r="BR521">
        <f t="shared" si="590"/>
        <v>0</v>
      </c>
      <c r="BS521">
        <f t="shared" si="591"/>
        <v>0</v>
      </c>
      <c r="BT521">
        <f t="shared" si="592"/>
        <v>0</v>
      </c>
      <c r="BU521">
        <f t="shared" si="593"/>
        <v>0</v>
      </c>
      <c r="BV521">
        <f t="shared" si="594"/>
        <v>0</v>
      </c>
      <c r="BX521">
        <f t="shared" si="595"/>
        <v>0</v>
      </c>
      <c r="BY521">
        <f t="shared" si="596"/>
        <v>0</v>
      </c>
      <c r="BZ521">
        <f t="shared" si="597"/>
        <v>3.4819999999999997E-2</v>
      </c>
      <c r="CA521">
        <f t="shared" si="598"/>
        <v>0</v>
      </c>
      <c r="CB521">
        <f t="shared" si="599"/>
        <v>0</v>
      </c>
      <c r="CC521">
        <f t="shared" si="600"/>
        <v>0</v>
      </c>
      <c r="CD521">
        <f t="shared" si="601"/>
        <v>0</v>
      </c>
      <c r="CE521">
        <f t="shared" si="602"/>
        <v>0</v>
      </c>
      <c r="CF521">
        <f t="shared" si="603"/>
        <v>0</v>
      </c>
      <c r="CG521">
        <f t="shared" si="604"/>
        <v>0</v>
      </c>
      <c r="CH521">
        <f t="shared" si="605"/>
        <v>0</v>
      </c>
      <c r="CI521">
        <f t="shared" si="606"/>
        <v>0</v>
      </c>
      <c r="CJ521">
        <f t="shared" si="607"/>
        <v>0</v>
      </c>
      <c r="CK521">
        <f t="shared" si="608"/>
        <v>0</v>
      </c>
      <c r="CL521">
        <f t="shared" si="609"/>
        <v>0</v>
      </c>
      <c r="CM521">
        <f t="shared" si="610"/>
        <v>0</v>
      </c>
      <c r="CN521">
        <f t="shared" si="611"/>
        <v>0</v>
      </c>
      <c r="CO521">
        <f t="shared" si="612"/>
        <v>0</v>
      </c>
      <c r="CP521">
        <f t="shared" si="613"/>
        <v>0</v>
      </c>
      <c r="CQ521">
        <f t="shared" si="614"/>
        <v>0</v>
      </c>
      <c r="CR521">
        <f t="shared" si="615"/>
        <v>-1.9494899999999999</v>
      </c>
      <c r="CS521">
        <f t="shared" si="616"/>
        <v>0</v>
      </c>
      <c r="CT521">
        <f t="shared" si="617"/>
        <v>0</v>
      </c>
      <c r="CU521">
        <f t="shared" si="618"/>
        <v>0</v>
      </c>
      <c r="CV521">
        <f t="shared" si="619"/>
        <v>0</v>
      </c>
      <c r="CW521">
        <f t="shared" si="620"/>
        <v>-0.92057</v>
      </c>
      <c r="CX521">
        <f t="shared" si="621"/>
        <v>0</v>
      </c>
      <c r="CY521">
        <f t="shared" si="622"/>
        <v>0</v>
      </c>
      <c r="CZ521">
        <f t="shared" si="623"/>
        <v>0</v>
      </c>
      <c r="DA521">
        <f t="shared" si="624"/>
        <v>0</v>
      </c>
      <c r="DB521">
        <f t="shared" si="625"/>
        <v>0</v>
      </c>
      <c r="DC521">
        <f t="shared" si="626"/>
        <v>0</v>
      </c>
      <c r="DD521">
        <f t="shared" si="627"/>
        <v>0</v>
      </c>
      <c r="DE521">
        <f t="shared" si="628"/>
        <v>0</v>
      </c>
      <c r="DF521">
        <f t="shared" si="629"/>
        <v>0</v>
      </c>
    </row>
    <row r="522" spans="1:110" x14ac:dyDescent="0.25">
      <c r="A522" s="4">
        <f>raw!$A522:$A522</f>
        <v>43370</v>
      </c>
      <c r="B522" s="6" t="str">
        <f>raw!$B522:$B522</f>
        <v>0012-0089</v>
      </c>
      <c r="D522" t="str">
        <f>IF(score!$C522=".",".",IF(score!$C522=0,"1",IF(score!$C522=25,"0",IF(score!$C522=50,"0",IF(score!$C522=75,"0",IF(score!$C522=100,"0"))))))</f>
        <v>0</v>
      </c>
      <c r="E522" t="str">
        <f>IF(score!$C522=".",".",IF(score!$C522=0,"0",IF(score!$C522=25,"1",IF(score!$C522=50,"0",IF(score!$C522=75,"0",IF(score!$C522=100,"0"))))))</f>
        <v>1</v>
      </c>
      <c r="F522" t="str">
        <f>IF(score!$C522=".",".",IF(score!$C522=0,"0",IF(score!$C522=25,"0",IF(score!$C522=50,"1",IF(score!$C522=75,"0",IF(score!$C522=100,"0"))))))</f>
        <v>0</v>
      </c>
      <c r="G522" t="str">
        <f>IF(score!$C522=".",".",IF(score!$C522=0,"0",IF(score!$C522=25,"0",IF(score!$C522=50,"0",IF(score!$C522=75,"1",IF(score!$C522=100,"0"))))))</f>
        <v>0</v>
      </c>
      <c r="H522" t="str">
        <f>IF(score!$D522=".",".",IF(score!$D522=0,"1",IF(score!$D522=50,"0",IF(score!$D522=100,"0"))))</f>
        <v>1</v>
      </c>
      <c r="I522" t="str">
        <f>IF(score!$D522=".",".",IF(score!$D522=0,"0",IF(score!$D522=50,"1",IF(score!$D522=100,"0"))))</f>
        <v>0</v>
      </c>
      <c r="J522" t="str">
        <f>IF(score!$E522=".",".",IF(score!$E522=0,"1",IF(score!$E522=50,"0",IF(score!$E522=100,"0"))))</f>
        <v>1</v>
      </c>
      <c r="K522" t="str">
        <f>IF(score!$E522=".",".",IF(score!$E522=0,"0",IF(score!$E522=50,"1",IF(score!$E522=100,"0"))))</f>
        <v>0</v>
      </c>
      <c r="L522" t="str">
        <f>IF(score!$F522=".",".",IF(score!$F522=0,"1",IF(score!$F522=100,"0")))</f>
        <v>0</v>
      </c>
      <c r="M522" t="str">
        <f>IF(score!$G522=".",".",IF(score!$G522=0,"1",IF(score!$G522=100,"0")))</f>
        <v>0</v>
      </c>
      <c r="N522" t="str">
        <f>IF(score!$H522=".",".",IF(score!$H522=0,"1",IF(score!$H522=100,"0")))</f>
        <v>0</v>
      </c>
      <c r="O522" t="str">
        <f>IF(score!$I522=".",".",IF(score!$I522=0,"1",IF(score!$I522=50,"0",IF(score!$I522=100,"0"))))</f>
        <v>0</v>
      </c>
      <c r="P522" t="str">
        <f>IF(score!$J522=".",".",IF(score!$J522=0,"1",IF(score!$J522=25,"0",IF(score!$J522=50,"0",IF(score!$J522=75,"0",IF(score!$J522=100,"0"))))))</f>
        <v>0</v>
      </c>
      <c r="Q522" t="str">
        <f>IF(score!$J522=".",".",IF(score!$J522=0,"0",IF(score!$J522=25,"1",IF(score!$J522=50,"0",IF(score!$J522=75,"0",IF(score!$J522=100,"0"))))))</f>
        <v>0</v>
      </c>
      <c r="R522" t="str">
        <f>IF(score!$J522=".",".",IF(score!$J522=0,"0",IF(score!$J522=25,"0",IF(score!$J522=50,"1",IF(score!$J522=75,"0",IF(score!$J522=100,"0"))))))</f>
        <v>0</v>
      </c>
      <c r="S522" t="str">
        <f>IF(score!$J522=".",".",IF(score!$J522=0,"0",IF(score!$J522=25,"0",IF(score!$J522=50,"0",IF(score!$J522=75,"1",IF(score!$J522=100,"0"))))))</f>
        <v>1</v>
      </c>
      <c r="T522" t="str">
        <f>IF(score!$K522=".",".",IF(score!$K522=0,"1",IF(score!$K522=20,"0",IF(score!$K522=40,"0",IF(score!$K522=60,"0",IF(score!$K522=80,"0",IF(score!$K522=100,"0")))))))</f>
        <v>0</v>
      </c>
      <c r="U522" t="str">
        <f>IF(score!$K522=".",".",IF(score!$K522=0,"0",IF(score!$K522=20,"1",IF(score!$K522=40,"0",IF(score!$K522=60,"0",IF(score!$K522=80,"0",IF(score!$K522=100,"0")))))))</f>
        <v>0</v>
      </c>
      <c r="V522" t="str">
        <f>IF(score!$K522=".",".",IF(score!$K522=0,"0",IF(score!$K522=20,"0",IF(score!$K522=40,"1",IF(score!$K522=60,"0",IF(score!$K522=80,"0",IF(score!$K522=100,"0")))))))</f>
        <v>0</v>
      </c>
      <c r="W522" t="str">
        <f>IF(score!$K522=".",".",IF(score!$K522=0,"0",IF(score!$K522=20,"0",IF(score!$K522=40,"0",IF(score!$K522=60,"1",IF(score!$K522=80,"0",IF(score!$K522=100,"0")))))))</f>
        <v>0</v>
      </c>
      <c r="X522" t="str">
        <f>IF(score!$K522=".",".",IF(score!$K522=0,"0",IF(score!$K522=20,"0",IF(score!$K522=40,"0",IF(score!$K522=60,"0",IF(score!$K522=80,"1",IF(score!$K522=100,"0")))))))</f>
        <v>1</v>
      </c>
      <c r="Y522" t="str">
        <f>IF(score!$L522=".",".",IF(score!$L522=0,"1",IF(score!$L522=20,"0",IF(score!$L522=40,"0",IF(score!$L522=60,"0",IF(score!$L522=80,"0",IF(score!$L522=100,"0")))))))</f>
        <v>0</v>
      </c>
      <c r="Z522" t="str">
        <f>IF(score!$L522=".",".",IF(score!$L522=0,"0",IF(score!$L522=20,"1",IF(score!$L522=40,"0",IF(score!$L522=60,"0",IF(score!$L522=80,"0",IF(score!$L522=100,"0")))))))</f>
        <v>0</v>
      </c>
      <c r="AA522" t="str">
        <f>IF(score!$L522=".",".",IF(score!$L522=0,"0",IF(score!$L522=20,"0",IF(score!$L522=40,"1",IF(score!$L522=60,"0",IF(score!$L522=80,"0",IF(score!$L522=100,"0")))))))</f>
        <v>1</v>
      </c>
      <c r="AB522" t="str">
        <f>IF(score!$L522=".",".",IF(score!$L522=0,"0",IF(score!$L522=20,"0",IF(score!$L522=40,"0",IF(score!$L522=60,"1",IF(score!$L522=80,"0",IF(score!$L522=100,"0")))))))</f>
        <v>0</v>
      </c>
      <c r="AC522" t="str">
        <f>IF(score!$L522=".",".",IF(score!$L522=0,"0",IF(score!$L522=20,"0",IF(score!$L522=40,"0",IF(score!$L522=60,"0",IF(score!$L522=80,"1",IF(score!L522=100,"0")))))))</f>
        <v>0</v>
      </c>
      <c r="AD522" t="str">
        <f>IF(score!$M522=".",".",IF(score!$M522=0,"1",IF(score!$M522=20,"0",IF(score!$M522=40,"0",IF(score!$M522=60,"0",IF(score!$M522=80,"0",IF(score!$M522=100,"0")))))))</f>
        <v>0</v>
      </c>
      <c r="AE522" t="str">
        <f>IF(score!$M522=".",".",IF(score!$M522=0,"0",IF(score!$M522=20,"1",IF(score!$M522=40,"0",IF(score!$M522=60,"0",IF(score!$M522=80,"0",IF(score!$M522=100,"0")))))))</f>
        <v>0</v>
      </c>
      <c r="AF522" t="str">
        <f>IF(score!$M522=".",".",IF(score!$M522=0,"0",IF(score!$M522=20,"0",IF(score!$M522=40,"1",IF(score!$M522=60,"0",IF(score!$M522=80,"0",IF(score!$M522=100,"0")))))))</f>
        <v>0</v>
      </c>
      <c r="AG522" t="str">
        <f>IF(score!$M522=".",".",IF(score!$M522=0,"0",IF(score!$M522=20,"0",IF(score!$M522=40,"0",IF(score!$M522=60,"1",IF(score!$M522=80,"0",IF(score!$M522=100,"0")))))))</f>
        <v>1</v>
      </c>
      <c r="AH522" t="str">
        <f>IF(score!$M522=".",".",IF(score!$M522=0,"0",IF(score!$M522=20,"0",IF(score!$M522=40,"0",IF(score!$M522=60,"0",IF(score!$M522=80,"1",IF(score!$M522=100,"0")))))))</f>
        <v>0</v>
      </c>
      <c r="AI522" t="str">
        <f>IF(score!$N522=".",".",IF(score!$N522=0,"1",IF(score!$N522=25,"0",IF(score!$N522=50,"0",IF(score!$N522=75,"0",IF(score!$N522=100,"0"))))))</f>
        <v>0</v>
      </c>
      <c r="AJ522" t="str">
        <f>IF(score!$N522=".",".",IF(score!$N522=0,"0",IF(score!$N522=25,"1",IF(score!$N522=50,"0",IF(score!$N522=75,"0",IF(score!$N522=100,"0"))))))</f>
        <v>0</v>
      </c>
      <c r="AK522" t="str">
        <f>IF(score!$N522=".",".",IF(score!$N522=0,"0",IF(score!$N522=25,"0",IF(score!$N522=50,"1",IF(score!$N522=75,"0",IF(score!$N522=100,"0"))))))</f>
        <v>1</v>
      </c>
      <c r="AL522" t="str">
        <f>IF(score!$N522=".",".",IF(score!$N522=0,"0",IF(score!$N522=25,"0",IF(score!$N522=50,"0",IF(score!$N522=75,"1",IF(score!$N522=100,"0"))))))</f>
        <v>0</v>
      </c>
      <c r="AN522">
        <f t="shared" si="560"/>
        <v>0</v>
      </c>
      <c r="AO522">
        <f t="shared" si="561"/>
        <v>-5.5646100000000001</v>
      </c>
      <c r="AP522">
        <f t="shared" si="562"/>
        <v>0</v>
      </c>
      <c r="AQ522">
        <f t="shared" si="563"/>
        <v>0</v>
      </c>
      <c r="AR522">
        <f t="shared" si="564"/>
        <v>-7.2321600000000004</v>
      </c>
      <c r="AS522">
        <f t="shared" si="565"/>
        <v>0</v>
      </c>
      <c r="AT522">
        <f t="shared" si="566"/>
        <v>-6.24397</v>
      </c>
      <c r="AU522">
        <f t="shared" si="567"/>
        <v>0</v>
      </c>
      <c r="AV522">
        <f t="shared" si="568"/>
        <v>0</v>
      </c>
      <c r="AW522">
        <f t="shared" si="569"/>
        <v>0</v>
      </c>
      <c r="AX522">
        <f t="shared" si="570"/>
        <v>0</v>
      </c>
      <c r="AY522">
        <f t="shared" si="571"/>
        <v>0</v>
      </c>
      <c r="AZ522">
        <f t="shared" si="572"/>
        <v>0</v>
      </c>
      <c r="BA522">
        <f t="shared" si="573"/>
        <v>0</v>
      </c>
      <c r="BB522">
        <f t="shared" si="574"/>
        <v>0</v>
      </c>
      <c r="BC522">
        <f t="shared" si="575"/>
        <v>-3.8012999999999999</v>
      </c>
      <c r="BD522">
        <f t="shared" si="576"/>
        <v>0</v>
      </c>
      <c r="BE522">
        <f t="shared" si="577"/>
        <v>0</v>
      </c>
      <c r="BF522">
        <f t="shared" si="578"/>
        <v>0</v>
      </c>
      <c r="BG522">
        <f t="shared" si="579"/>
        <v>0</v>
      </c>
      <c r="BH522">
        <f t="shared" si="580"/>
        <v>0.66513999999999995</v>
      </c>
      <c r="BI522">
        <f t="shared" si="581"/>
        <v>0</v>
      </c>
      <c r="BJ522">
        <f t="shared" si="582"/>
        <v>0</v>
      </c>
      <c r="BK522">
        <f t="shared" si="583"/>
        <v>-1.6185</v>
      </c>
      <c r="BL522">
        <f t="shared" si="584"/>
        <v>0</v>
      </c>
      <c r="BM522">
        <f t="shared" si="585"/>
        <v>0</v>
      </c>
      <c r="BN522">
        <f t="shared" si="586"/>
        <v>0</v>
      </c>
      <c r="BO522">
        <f t="shared" si="587"/>
        <v>0</v>
      </c>
      <c r="BP522">
        <f t="shared" si="588"/>
        <v>0</v>
      </c>
      <c r="BQ522">
        <f t="shared" si="589"/>
        <v>1.28044</v>
      </c>
      <c r="BR522">
        <f t="shared" si="590"/>
        <v>0</v>
      </c>
      <c r="BS522">
        <f t="shared" si="591"/>
        <v>0</v>
      </c>
      <c r="BT522">
        <f t="shared" si="592"/>
        <v>0</v>
      </c>
      <c r="BU522">
        <f t="shared" si="593"/>
        <v>-0.18043000000000001</v>
      </c>
      <c r="BV522">
        <f t="shared" si="594"/>
        <v>0</v>
      </c>
      <c r="BX522">
        <f t="shared" si="595"/>
        <v>0</v>
      </c>
      <c r="BY522">
        <f t="shared" si="596"/>
        <v>-0.16891</v>
      </c>
      <c r="BZ522">
        <f t="shared" si="597"/>
        <v>0</v>
      </c>
      <c r="CA522">
        <f t="shared" si="598"/>
        <v>0</v>
      </c>
      <c r="CB522">
        <f t="shared" si="599"/>
        <v>3.9311500000000001</v>
      </c>
      <c r="CC522">
        <f t="shared" si="600"/>
        <v>0</v>
      </c>
      <c r="CD522">
        <f t="shared" si="601"/>
        <v>2.68282</v>
      </c>
      <c r="CE522">
        <f t="shared" si="602"/>
        <v>0</v>
      </c>
      <c r="CF522">
        <f t="shared" si="603"/>
        <v>0</v>
      </c>
      <c r="CG522">
        <f t="shared" si="604"/>
        <v>0</v>
      </c>
      <c r="CH522">
        <f t="shared" si="605"/>
        <v>0</v>
      </c>
      <c r="CI522">
        <f t="shared" si="606"/>
        <v>0</v>
      </c>
      <c r="CJ522">
        <f t="shared" si="607"/>
        <v>0</v>
      </c>
      <c r="CK522">
        <f t="shared" si="608"/>
        <v>0</v>
      </c>
      <c r="CL522">
        <f t="shared" si="609"/>
        <v>0</v>
      </c>
      <c r="CM522">
        <f t="shared" si="610"/>
        <v>0.90383999999999998</v>
      </c>
      <c r="CN522">
        <f t="shared" si="611"/>
        <v>0</v>
      </c>
      <c r="CO522">
        <f t="shared" si="612"/>
        <v>0</v>
      </c>
      <c r="CP522">
        <f t="shared" si="613"/>
        <v>0</v>
      </c>
      <c r="CQ522">
        <f t="shared" si="614"/>
        <v>0</v>
      </c>
      <c r="CR522">
        <f t="shared" si="615"/>
        <v>-1.9494899999999999</v>
      </c>
      <c r="CS522">
        <f t="shared" si="616"/>
        <v>0</v>
      </c>
      <c r="CT522">
        <f t="shared" si="617"/>
        <v>0</v>
      </c>
      <c r="CU522">
        <f t="shared" si="618"/>
        <v>-3.2980499999999999</v>
      </c>
      <c r="CV522">
        <f t="shared" si="619"/>
        <v>0</v>
      </c>
      <c r="CW522">
        <f t="shared" si="620"/>
        <v>0</v>
      </c>
      <c r="CX522">
        <f t="shared" si="621"/>
        <v>0</v>
      </c>
      <c r="CY522">
        <f t="shared" si="622"/>
        <v>0</v>
      </c>
      <c r="CZ522">
        <f t="shared" si="623"/>
        <v>0</v>
      </c>
      <c r="DA522">
        <f t="shared" si="624"/>
        <v>-4.5905500000000004</v>
      </c>
      <c r="DB522">
        <f t="shared" si="625"/>
        <v>0</v>
      </c>
      <c r="DC522">
        <f t="shared" si="626"/>
        <v>0</v>
      </c>
      <c r="DD522">
        <f t="shared" si="627"/>
        <v>0</v>
      </c>
      <c r="DE522">
        <f t="shared" si="628"/>
        <v>-5.63286</v>
      </c>
      <c r="DF522">
        <f t="shared" si="629"/>
        <v>0</v>
      </c>
    </row>
    <row r="523" spans="1:110" x14ac:dyDescent="0.25">
      <c r="A523" s="4">
        <f>raw!$A523:$A523</f>
        <v>43370</v>
      </c>
      <c r="B523" s="6" t="str">
        <f>raw!$B523:$B523</f>
        <v>0012-0090</v>
      </c>
      <c r="D523" t="str">
        <f>IF(score!$C523=".",".",IF(score!$C523=0,"1",IF(score!$C523=25,"0",IF(score!$C523=50,"0",IF(score!$C523=75,"0",IF(score!$C523=100,"0"))))))</f>
        <v>0</v>
      </c>
      <c r="E523" t="str">
        <f>IF(score!$C523=".",".",IF(score!$C523=0,"0",IF(score!$C523=25,"1",IF(score!$C523=50,"0",IF(score!$C523=75,"0",IF(score!$C523=100,"0"))))))</f>
        <v>0</v>
      </c>
      <c r="F523" t="str">
        <f>IF(score!$C523=".",".",IF(score!$C523=0,"0",IF(score!$C523=25,"0",IF(score!$C523=50,"1",IF(score!$C523=75,"0",IF(score!$C523=100,"0"))))))</f>
        <v>1</v>
      </c>
      <c r="G523" t="str">
        <f>IF(score!$C523=".",".",IF(score!$C523=0,"0",IF(score!$C523=25,"0",IF(score!$C523=50,"0",IF(score!$C523=75,"1",IF(score!$C523=100,"0"))))))</f>
        <v>0</v>
      </c>
      <c r="H523" t="str">
        <f>IF(score!$D523=".",".",IF(score!$D523=0,"1",IF(score!$D523=50,"0",IF(score!$D523=100,"0"))))</f>
        <v>0</v>
      </c>
      <c r="I523" t="str">
        <f>IF(score!$D523=".",".",IF(score!$D523=0,"0",IF(score!$D523=50,"1",IF(score!$D523=100,"0"))))</f>
        <v>1</v>
      </c>
      <c r="J523" t="str">
        <f>IF(score!$E523=".",".",IF(score!$E523=0,"1",IF(score!$E523=50,"0",IF(score!$E523=100,"0"))))</f>
        <v>1</v>
      </c>
      <c r="K523" t="str">
        <f>IF(score!$E523=".",".",IF(score!$E523=0,"0",IF(score!$E523=50,"1",IF(score!$E523=100,"0"))))</f>
        <v>0</v>
      </c>
      <c r="L523" t="str">
        <f>IF(score!$F523=".",".",IF(score!$F523=0,"1",IF(score!$F523=100,"0")))</f>
        <v>0</v>
      </c>
      <c r="M523" t="str">
        <f>IF(score!$G523=".",".",IF(score!$G523=0,"1",IF(score!$G523=100,"0")))</f>
        <v>0</v>
      </c>
      <c r="N523" t="str">
        <f>IF(score!$H523=".",".",IF(score!$H523=0,"1",IF(score!$H523=100,"0")))</f>
        <v>0</v>
      </c>
      <c r="O523" t="str">
        <f>IF(score!$I523=".",".",IF(score!$I523=0,"1",IF(score!$I523=50,"0",IF(score!$I523=100,"0"))))</f>
        <v>0</v>
      </c>
      <c r="P523" t="str">
        <f>IF(score!$J523=".",".",IF(score!$J523=0,"1",IF(score!$J523=25,"0",IF(score!$J523=50,"0",IF(score!$J523=75,"0",IF(score!$J523=100,"0"))))))</f>
        <v>0</v>
      </c>
      <c r="Q523" t="str">
        <f>IF(score!$J523=".",".",IF(score!$J523=0,"0",IF(score!$J523=25,"1",IF(score!$J523=50,"0",IF(score!$J523=75,"0",IF(score!$J523=100,"0"))))))</f>
        <v>0</v>
      </c>
      <c r="R523" t="str">
        <f>IF(score!$J523=".",".",IF(score!$J523=0,"0",IF(score!$J523=25,"0",IF(score!$J523=50,"1",IF(score!$J523=75,"0",IF(score!$J523=100,"0"))))))</f>
        <v>0</v>
      </c>
      <c r="S523" t="str">
        <f>IF(score!$J523=".",".",IF(score!$J523=0,"0",IF(score!$J523=25,"0",IF(score!$J523=50,"0",IF(score!$J523=75,"1",IF(score!$J523=100,"0"))))))</f>
        <v>0</v>
      </c>
      <c r="T523" t="str">
        <f>IF(score!$K523=".",".",IF(score!$K523=0,"1",IF(score!$K523=20,"0",IF(score!$K523=40,"0",IF(score!$K523=60,"0",IF(score!$K523=80,"0",IF(score!$K523=100,"0")))))))</f>
        <v>0</v>
      </c>
      <c r="U523" t="str">
        <f>IF(score!$K523=".",".",IF(score!$K523=0,"0",IF(score!$K523=20,"1",IF(score!$K523=40,"0",IF(score!$K523=60,"0",IF(score!$K523=80,"0",IF(score!$K523=100,"0")))))))</f>
        <v>0</v>
      </c>
      <c r="V523" t="str">
        <f>IF(score!$K523=".",".",IF(score!$K523=0,"0",IF(score!$K523=20,"0",IF(score!$K523=40,"1",IF(score!$K523=60,"0",IF(score!$K523=80,"0",IF(score!$K523=100,"0")))))))</f>
        <v>0</v>
      </c>
      <c r="W523" t="str">
        <f>IF(score!$K523=".",".",IF(score!$K523=0,"0",IF(score!$K523=20,"0",IF(score!$K523=40,"0",IF(score!$K523=60,"1",IF(score!$K523=80,"0",IF(score!$K523=100,"0")))))))</f>
        <v>0</v>
      </c>
      <c r="X523" t="str">
        <f>IF(score!$K523=".",".",IF(score!$K523=0,"0",IF(score!$K523=20,"0",IF(score!$K523=40,"0",IF(score!$K523=60,"0",IF(score!$K523=80,"1",IF(score!$K523=100,"0")))))))</f>
        <v>1</v>
      </c>
      <c r="Y523" t="str">
        <f>IF(score!$L523=".",".",IF(score!$L523=0,"1",IF(score!$L523=20,"0",IF(score!$L523=40,"0",IF(score!$L523=60,"0",IF(score!$L523=80,"0",IF(score!$L523=100,"0")))))))</f>
        <v>0</v>
      </c>
      <c r="Z523" t="str">
        <f>IF(score!$L523=".",".",IF(score!$L523=0,"0",IF(score!$L523=20,"1",IF(score!$L523=40,"0",IF(score!$L523=60,"0",IF(score!$L523=80,"0",IF(score!$L523=100,"0")))))))</f>
        <v>0</v>
      </c>
      <c r="AA523" t="str">
        <f>IF(score!$L523=".",".",IF(score!$L523=0,"0",IF(score!$L523=20,"0",IF(score!$L523=40,"1",IF(score!$L523=60,"0",IF(score!$L523=80,"0",IF(score!$L523=100,"0")))))))</f>
        <v>0</v>
      </c>
      <c r="AB523" t="str">
        <f>IF(score!$L523=".",".",IF(score!$L523=0,"0",IF(score!$L523=20,"0",IF(score!$L523=40,"0",IF(score!$L523=60,"1",IF(score!$L523=80,"0",IF(score!$L523=100,"0")))))))</f>
        <v>0</v>
      </c>
      <c r="AC523" t="str">
        <f>IF(score!$L523=".",".",IF(score!$L523=0,"0",IF(score!$L523=20,"0",IF(score!$L523=40,"0",IF(score!$L523=60,"0",IF(score!$L523=80,"1",IF(score!L523=100,"0")))))))</f>
        <v>1</v>
      </c>
      <c r="AD523" t="str">
        <f>IF(score!$M523=".",".",IF(score!$M523=0,"1",IF(score!$M523=20,"0",IF(score!$M523=40,"0",IF(score!$M523=60,"0",IF(score!$M523=80,"0",IF(score!$M523=100,"0")))))))</f>
        <v>0</v>
      </c>
      <c r="AE523" t="str">
        <f>IF(score!$M523=".",".",IF(score!$M523=0,"0",IF(score!$M523=20,"1",IF(score!$M523=40,"0",IF(score!$M523=60,"0",IF(score!$M523=80,"0",IF(score!$M523=100,"0")))))))</f>
        <v>0</v>
      </c>
      <c r="AF523" t="str">
        <f>IF(score!$M523=".",".",IF(score!$M523=0,"0",IF(score!$M523=20,"0",IF(score!$M523=40,"1",IF(score!$M523=60,"0",IF(score!$M523=80,"0",IF(score!$M523=100,"0")))))))</f>
        <v>0</v>
      </c>
      <c r="AG523" t="str">
        <f>IF(score!$M523=".",".",IF(score!$M523=0,"0",IF(score!$M523=20,"0",IF(score!$M523=40,"0",IF(score!$M523=60,"1",IF(score!$M523=80,"0",IF(score!$M523=100,"0")))))))</f>
        <v>0</v>
      </c>
      <c r="AH523" t="str">
        <f>IF(score!$M523=".",".",IF(score!$M523=0,"0",IF(score!$M523=20,"0",IF(score!$M523=40,"0",IF(score!$M523=60,"0",IF(score!$M523=80,"1",IF(score!$M523=100,"0")))))))</f>
        <v>0</v>
      </c>
      <c r="AI523" t="str">
        <f>IF(score!$N523=".",".",IF(score!$N523=0,"1",IF(score!$N523=25,"0",IF(score!$N523=50,"0",IF(score!$N523=75,"0",IF(score!$N523=100,"0"))))))</f>
        <v>0</v>
      </c>
      <c r="AJ523" t="str">
        <f>IF(score!$N523=".",".",IF(score!$N523=0,"0",IF(score!$N523=25,"1",IF(score!$N523=50,"0",IF(score!$N523=75,"0",IF(score!$N523=100,"0"))))))</f>
        <v>0</v>
      </c>
      <c r="AK523" t="str">
        <f>IF(score!$N523=".",".",IF(score!$N523=0,"0",IF(score!$N523=25,"0",IF(score!$N523=50,"1",IF(score!$N523=75,"0",IF(score!$N523=100,"0"))))))</f>
        <v>0</v>
      </c>
      <c r="AL523" t="str">
        <f>IF(score!$N523=".",".",IF(score!$N523=0,"0",IF(score!$N523=25,"0",IF(score!$N523=50,"0",IF(score!$N523=75,"1",IF(score!$N523=100,"0"))))))</f>
        <v>0</v>
      </c>
      <c r="AN523">
        <f t="shared" si="560"/>
        <v>0</v>
      </c>
      <c r="AO523">
        <f t="shared" si="561"/>
        <v>0</v>
      </c>
      <c r="AP523">
        <f t="shared" si="562"/>
        <v>-3.0239600000000002</v>
      </c>
      <c r="AQ523">
        <f t="shared" si="563"/>
        <v>0</v>
      </c>
      <c r="AR523">
        <f t="shared" si="564"/>
        <v>0</v>
      </c>
      <c r="AS523">
        <f t="shared" si="565"/>
        <v>-3.4555500000000001</v>
      </c>
      <c r="AT523">
        <f t="shared" si="566"/>
        <v>-6.24397</v>
      </c>
      <c r="AU523">
        <f t="shared" si="567"/>
        <v>0</v>
      </c>
      <c r="AV523">
        <f t="shared" si="568"/>
        <v>0</v>
      </c>
      <c r="AW523">
        <f t="shared" si="569"/>
        <v>0</v>
      </c>
      <c r="AX523">
        <f t="shared" si="570"/>
        <v>0</v>
      </c>
      <c r="AY523">
        <f t="shared" si="571"/>
        <v>0</v>
      </c>
      <c r="AZ523">
        <f t="shared" si="572"/>
        <v>0</v>
      </c>
      <c r="BA523">
        <f t="shared" si="573"/>
        <v>0</v>
      </c>
      <c r="BB523">
        <f t="shared" si="574"/>
        <v>0</v>
      </c>
      <c r="BC523">
        <f t="shared" si="575"/>
        <v>0</v>
      </c>
      <c r="BD523">
        <f t="shared" si="576"/>
        <v>0</v>
      </c>
      <c r="BE523">
        <f t="shared" si="577"/>
        <v>0</v>
      </c>
      <c r="BF523">
        <f t="shared" si="578"/>
        <v>0</v>
      </c>
      <c r="BG523">
        <f t="shared" si="579"/>
        <v>0</v>
      </c>
      <c r="BH523">
        <f t="shared" si="580"/>
        <v>0.66513999999999995</v>
      </c>
      <c r="BI523">
        <f t="shared" si="581"/>
        <v>0</v>
      </c>
      <c r="BJ523">
        <f t="shared" si="582"/>
        <v>0</v>
      </c>
      <c r="BK523">
        <f t="shared" si="583"/>
        <v>0</v>
      </c>
      <c r="BL523">
        <f t="shared" si="584"/>
        <v>0</v>
      </c>
      <c r="BM523">
        <f t="shared" si="585"/>
        <v>-0.42251</v>
      </c>
      <c r="BN523">
        <f t="shared" si="586"/>
        <v>0</v>
      </c>
      <c r="BO523">
        <f t="shared" si="587"/>
        <v>0</v>
      </c>
      <c r="BP523">
        <f t="shared" si="588"/>
        <v>0</v>
      </c>
      <c r="BQ523">
        <f t="shared" si="589"/>
        <v>0</v>
      </c>
      <c r="BR523">
        <f t="shared" si="590"/>
        <v>0</v>
      </c>
      <c r="BS523">
        <f t="shared" si="591"/>
        <v>0</v>
      </c>
      <c r="BT523">
        <f t="shared" si="592"/>
        <v>0</v>
      </c>
      <c r="BU523">
        <f t="shared" si="593"/>
        <v>0</v>
      </c>
      <c r="BV523">
        <f t="shared" si="594"/>
        <v>0</v>
      </c>
      <c r="BX523">
        <f t="shared" si="595"/>
        <v>0</v>
      </c>
      <c r="BY523">
        <f t="shared" si="596"/>
        <v>0</v>
      </c>
      <c r="BZ523">
        <f t="shared" si="597"/>
        <v>3.4819999999999997E-2</v>
      </c>
      <c r="CA523">
        <f t="shared" si="598"/>
        <v>0</v>
      </c>
      <c r="CB523">
        <f t="shared" si="599"/>
        <v>0</v>
      </c>
      <c r="CC523">
        <f t="shared" si="600"/>
        <v>1.8684000000000001</v>
      </c>
      <c r="CD523">
        <f t="shared" si="601"/>
        <v>2.68282</v>
      </c>
      <c r="CE523">
        <f t="shared" si="602"/>
        <v>0</v>
      </c>
      <c r="CF523">
        <f t="shared" si="603"/>
        <v>0</v>
      </c>
      <c r="CG523">
        <f t="shared" si="604"/>
        <v>0</v>
      </c>
      <c r="CH523">
        <f t="shared" si="605"/>
        <v>0</v>
      </c>
      <c r="CI523">
        <f t="shared" si="606"/>
        <v>0</v>
      </c>
      <c r="CJ523">
        <f t="shared" si="607"/>
        <v>0</v>
      </c>
      <c r="CK523">
        <f t="shared" si="608"/>
        <v>0</v>
      </c>
      <c r="CL523">
        <f t="shared" si="609"/>
        <v>0</v>
      </c>
      <c r="CM523">
        <f t="shared" si="610"/>
        <v>0</v>
      </c>
      <c r="CN523">
        <f t="shared" si="611"/>
        <v>0</v>
      </c>
      <c r="CO523">
        <f t="shared" si="612"/>
        <v>0</v>
      </c>
      <c r="CP523">
        <f t="shared" si="613"/>
        <v>0</v>
      </c>
      <c r="CQ523">
        <f t="shared" si="614"/>
        <v>0</v>
      </c>
      <c r="CR523">
        <f t="shared" si="615"/>
        <v>-1.9494899999999999</v>
      </c>
      <c r="CS523">
        <f t="shared" si="616"/>
        <v>0</v>
      </c>
      <c r="CT523">
        <f t="shared" si="617"/>
        <v>0</v>
      </c>
      <c r="CU523">
        <f t="shared" si="618"/>
        <v>0</v>
      </c>
      <c r="CV523">
        <f t="shared" si="619"/>
        <v>0</v>
      </c>
      <c r="CW523">
        <f t="shared" si="620"/>
        <v>-0.92057</v>
      </c>
      <c r="CX523">
        <f t="shared" si="621"/>
        <v>0</v>
      </c>
      <c r="CY523">
        <f t="shared" si="622"/>
        <v>0</v>
      </c>
      <c r="CZ523">
        <f t="shared" si="623"/>
        <v>0</v>
      </c>
      <c r="DA523">
        <f t="shared" si="624"/>
        <v>0</v>
      </c>
      <c r="DB523">
        <f t="shared" si="625"/>
        <v>0</v>
      </c>
      <c r="DC523">
        <f t="shared" si="626"/>
        <v>0</v>
      </c>
      <c r="DD523">
        <f t="shared" si="627"/>
        <v>0</v>
      </c>
      <c r="DE523">
        <f t="shared" si="628"/>
        <v>0</v>
      </c>
      <c r="DF523">
        <f t="shared" si="629"/>
        <v>0</v>
      </c>
    </row>
    <row r="524" spans="1:110" x14ac:dyDescent="0.25">
      <c r="A524" s="4">
        <f>raw!$A524:$A524</f>
        <v>43369</v>
      </c>
      <c r="B524" s="6" t="str">
        <f>raw!$B524:$B524</f>
        <v>0012-0091</v>
      </c>
      <c r="D524" t="str">
        <f>IF(score!$C524=".",".",IF(score!$C524=0,"1",IF(score!$C524=25,"0",IF(score!$C524=50,"0",IF(score!$C524=75,"0",IF(score!$C524=100,"0"))))))</f>
        <v>0</v>
      </c>
      <c r="E524" t="str">
        <f>IF(score!$C524=".",".",IF(score!$C524=0,"0",IF(score!$C524=25,"1",IF(score!$C524=50,"0",IF(score!$C524=75,"0",IF(score!$C524=100,"0"))))))</f>
        <v>1</v>
      </c>
      <c r="F524" t="str">
        <f>IF(score!$C524=".",".",IF(score!$C524=0,"0",IF(score!$C524=25,"0",IF(score!$C524=50,"1",IF(score!$C524=75,"0",IF(score!$C524=100,"0"))))))</f>
        <v>0</v>
      </c>
      <c r="G524" t="str">
        <f>IF(score!$C524=".",".",IF(score!$C524=0,"0",IF(score!$C524=25,"0",IF(score!$C524=50,"0",IF(score!$C524=75,"1",IF(score!$C524=100,"0"))))))</f>
        <v>0</v>
      </c>
      <c r="H524" t="str">
        <f>IF(score!$D524=".",".",IF(score!$D524=0,"1",IF(score!$D524=50,"0",IF(score!$D524=100,"0"))))</f>
        <v>1</v>
      </c>
      <c r="I524" t="str">
        <f>IF(score!$D524=".",".",IF(score!$D524=0,"0",IF(score!$D524=50,"1",IF(score!$D524=100,"0"))))</f>
        <v>0</v>
      </c>
      <c r="J524" t="str">
        <f>IF(score!$E524=".",".",IF(score!$E524=0,"1",IF(score!$E524=50,"0",IF(score!$E524=100,"0"))))</f>
        <v>1</v>
      </c>
      <c r="K524" t="str">
        <f>IF(score!$E524=".",".",IF(score!$E524=0,"0",IF(score!$E524=50,"1",IF(score!$E524=100,"0"))))</f>
        <v>0</v>
      </c>
      <c r="L524" t="str">
        <f>IF(score!$F524=".",".",IF(score!$F524=0,"1",IF(score!$F524=100,"0")))</f>
        <v>1</v>
      </c>
      <c r="M524" t="str">
        <f>IF(score!$G524=".",".",IF(score!$G524=0,"1",IF(score!$G524=100,"0")))</f>
        <v>1</v>
      </c>
      <c r="N524" t="str">
        <f>IF(score!$H524=".",".",IF(score!$H524=0,"1",IF(score!$H524=100,"0")))</f>
        <v>1</v>
      </c>
      <c r="O524" t="str">
        <f>IF(score!$I524=".",".",IF(score!$I524=0,"1",IF(score!$I524=50,"0",IF(score!$I524=100,"0"))))</f>
        <v>1</v>
      </c>
      <c r="P524" t="str">
        <f>IF(score!$J524=".",".",IF(score!$J524=0,"1",IF(score!$J524=25,"0",IF(score!$J524=50,"0",IF(score!$J524=75,"0",IF(score!$J524=100,"0"))))))</f>
        <v>0</v>
      </c>
      <c r="Q524" t="str">
        <f>IF(score!$J524=".",".",IF(score!$J524=0,"0",IF(score!$J524=25,"1",IF(score!$J524=50,"0",IF(score!$J524=75,"0",IF(score!$J524=100,"0"))))))</f>
        <v>1</v>
      </c>
      <c r="R524" t="str">
        <f>IF(score!$J524=".",".",IF(score!$J524=0,"0",IF(score!$J524=25,"0",IF(score!$J524=50,"1",IF(score!$J524=75,"0",IF(score!$J524=100,"0"))))))</f>
        <v>0</v>
      </c>
      <c r="S524" t="str">
        <f>IF(score!$J524=".",".",IF(score!$J524=0,"0",IF(score!$J524=25,"0",IF(score!$J524=50,"0",IF(score!$J524=75,"1",IF(score!$J524=100,"0"))))))</f>
        <v>0</v>
      </c>
      <c r="T524" t="str">
        <f>IF(score!$K524=".",".",IF(score!$K524=0,"1",IF(score!$K524=20,"0",IF(score!$K524=40,"0",IF(score!$K524=60,"0",IF(score!$K524=80,"0",IF(score!$K524=100,"0")))))))</f>
        <v>0</v>
      </c>
      <c r="U524" t="str">
        <f>IF(score!$K524=".",".",IF(score!$K524=0,"0",IF(score!$K524=20,"1",IF(score!$K524=40,"0",IF(score!$K524=60,"0",IF(score!$K524=80,"0",IF(score!$K524=100,"0")))))))</f>
        <v>0</v>
      </c>
      <c r="V524" t="str">
        <f>IF(score!$K524=".",".",IF(score!$K524=0,"0",IF(score!$K524=20,"0",IF(score!$K524=40,"1",IF(score!$K524=60,"0",IF(score!$K524=80,"0",IF(score!$K524=100,"0")))))))</f>
        <v>0</v>
      </c>
      <c r="W524" t="str">
        <f>IF(score!$K524=".",".",IF(score!$K524=0,"0",IF(score!$K524=20,"0",IF(score!$K524=40,"0",IF(score!$K524=60,"1",IF(score!$K524=80,"0",IF(score!$K524=100,"0")))))))</f>
        <v>1</v>
      </c>
      <c r="X524" t="str">
        <f>IF(score!$K524=".",".",IF(score!$K524=0,"0",IF(score!$K524=20,"0",IF(score!$K524=40,"0",IF(score!$K524=60,"0",IF(score!$K524=80,"1",IF(score!$K524=100,"0")))))))</f>
        <v>0</v>
      </c>
      <c r="Y524" t="str">
        <f>IF(score!$L524=".",".",IF(score!$L524=0,"1",IF(score!$L524=20,"0",IF(score!$L524=40,"0",IF(score!$L524=60,"0",IF(score!$L524=80,"0",IF(score!$L524=100,"0")))))))</f>
        <v>1</v>
      </c>
      <c r="Z524" t="str">
        <f>IF(score!$L524=".",".",IF(score!$L524=0,"0",IF(score!$L524=20,"1",IF(score!$L524=40,"0",IF(score!$L524=60,"0",IF(score!$L524=80,"0",IF(score!$L524=100,"0")))))))</f>
        <v>0</v>
      </c>
      <c r="AA524" t="str">
        <f>IF(score!$L524=".",".",IF(score!$L524=0,"0",IF(score!$L524=20,"0",IF(score!$L524=40,"1",IF(score!$L524=60,"0",IF(score!$L524=80,"0",IF(score!$L524=100,"0")))))))</f>
        <v>0</v>
      </c>
      <c r="AB524" t="str">
        <f>IF(score!$L524=".",".",IF(score!$L524=0,"0",IF(score!$L524=20,"0",IF(score!$L524=40,"0",IF(score!$L524=60,"1",IF(score!$L524=80,"0",IF(score!$L524=100,"0")))))))</f>
        <v>0</v>
      </c>
      <c r="AC524" t="str">
        <f>IF(score!$L524=".",".",IF(score!$L524=0,"0",IF(score!$L524=20,"0",IF(score!$L524=40,"0",IF(score!$L524=60,"0",IF(score!$L524=80,"1",IF(score!L524=100,"0")))))))</f>
        <v>0</v>
      </c>
      <c r="AD524" t="str">
        <f>IF(score!$M524=".",".",IF(score!$M524=0,"1",IF(score!$M524=20,"0",IF(score!$M524=40,"0",IF(score!$M524=60,"0",IF(score!$M524=80,"0",IF(score!$M524=100,"0")))))))</f>
        <v>0</v>
      </c>
      <c r="AE524" t="str">
        <f>IF(score!$M524=".",".",IF(score!$M524=0,"0",IF(score!$M524=20,"1",IF(score!$M524=40,"0",IF(score!$M524=60,"0",IF(score!$M524=80,"0",IF(score!$M524=100,"0")))))))</f>
        <v>1</v>
      </c>
      <c r="AF524" t="str">
        <f>IF(score!$M524=".",".",IF(score!$M524=0,"0",IF(score!$M524=20,"0",IF(score!$M524=40,"1",IF(score!$M524=60,"0",IF(score!$M524=80,"0",IF(score!$M524=100,"0")))))))</f>
        <v>0</v>
      </c>
      <c r="AG524" t="str">
        <f>IF(score!$M524=".",".",IF(score!$M524=0,"0",IF(score!$M524=20,"0",IF(score!$M524=40,"0",IF(score!$M524=60,"1",IF(score!$M524=80,"0",IF(score!$M524=100,"0")))))))</f>
        <v>0</v>
      </c>
      <c r="AH524" t="str">
        <f>IF(score!$M524=".",".",IF(score!$M524=0,"0",IF(score!$M524=20,"0",IF(score!$M524=40,"0",IF(score!$M524=60,"0",IF(score!$M524=80,"1",IF(score!$M524=100,"0")))))))</f>
        <v>0</v>
      </c>
      <c r="AI524" t="str">
        <f>IF(score!$N524=".",".",IF(score!$N524=0,"1",IF(score!$N524=25,"0",IF(score!$N524=50,"0",IF(score!$N524=75,"0",IF(score!$N524=100,"0"))))))</f>
        <v>0</v>
      </c>
      <c r="AJ524" t="str">
        <f>IF(score!$N524=".",".",IF(score!$N524=0,"0",IF(score!$N524=25,"1",IF(score!$N524=50,"0",IF(score!$N524=75,"0",IF(score!$N524=100,"0"))))))</f>
        <v>1</v>
      </c>
      <c r="AK524" t="str">
        <f>IF(score!$N524=".",".",IF(score!$N524=0,"0",IF(score!$N524=25,"0",IF(score!$N524=50,"1",IF(score!$N524=75,"0",IF(score!$N524=100,"0"))))))</f>
        <v>0</v>
      </c>
      <c r="AL524" t="str">
        <f>IF(score!$N524=".",".",IF(score!$N524=0,"0",IF(score!$N524=25,"0",IF(score!$N524=50,"0",IF(score!$N524=75,"1",IF(score!$N524=100,"0"))))))</f>
        <v>0</v>
      </c>
      <c r="AN524">
        <f t="shared" si="560"/>
        <v>0</v>
      </c>
      <c r="AO524">
        <f t="shared" si="561"/>
        <v>-5.5646100000000001</v>
      </c>
      <c r="AP524">
        <f t="shared" si="562"/>
        <v>0</v>
      </c>
      <c r="AQ524">
        <f t="shared" si="563"/>
        <v>0</v>
      </c>
      <c r="AR524">
        <f t="shared" si="564"/>
        <v>-7.2321600000000004</v>
      </c>
      <c r="AS524">
        <f t="shared" si="565"/>
        <v>0</v>
      </c>
      <c r="AT524">
        <f t="shared" si="566"/>
        <v>-6.24397</v>
      </c>
      <c r="AU524">
        <f t="shared" si="567"/>
        <v>0</v>
      </c>
      <c r="AV524">
        <f t="shared" si="568"/>
        <v>-4.6161700000000003</v>
      </c>
      <c r="AW524">
        <f t="shared" si="569"/>
        <v>-5.5174700000000003</v>
      </c>
      <c r="AX524">
        <f t="shared" si="570"/>
        <v>3.04365</v>
      </c>
      <c r="AY524">
        <f t="shared" si="571"/>
        <v>2.32091</v>
      </c>
      <c r="AZ524">
        <f t="shared" si="572"/>
        <v>0</v>
      </c>
      <c r="BA524">
        <f t="shared" si="573"/>
        <v>-8.38063</v>
      </c>
      <c r="BB524">
        <f t="shared" si="574"/>
        <v>0</v>
      </c>
      <c r="BC524">
        <f t="shared" si="575"/>
        <v>0</v>
      </c>
      <c r="BD524">
        <f t="shared" si="576"/>
        <v>0</v>
      </c>
      <c r="BE524">
        <f t="shared" si="577"/>
        <v>0</v>
      </c>
      <c r="BF524">
        <f t="shared" si="578"/>
        <v>0</v>
      </c>
      <c r="BG524">
        <f t="shared" si="579"/>
        <v>1.3668899999999999</v>
      </c>
      <c r="BH524">
        <f t="shared" si="580"/>
        <v>0</v>
      </c>
      <c r="BI524">
        <f t="shared" si="581"/>
        <v>-2.44706</v>
      </c>
      <c r="BJ524">
        <f t="shared" si="582"/>
        <v>0</v>
      </c>
      <c r="BK524">
        <f t="shared" si="583"/>
        <v>0</v>
      </c>
      <c r="BL524">
        <f t="shared" si="584"/>
        <v>0</v>
      </c>
      <c r="BM524">
        <f t="shared" si="585"/>
        <v>0</v>
      </c>
      <c r="BN524">
        <f t="shared" si="586"/>
        <v>0</v>
      </c>
      <c r="BO524">
        <f t="shared" si="587"/>
        <v>3.4159299999999999</v>
      </c>
      <c r="BP524">
        <f t="shared" si="588"/>
        <v>0</v>
      </c>
      <c r="BQ524">
        <f t="shared" si="589"/>
        <v>0</v>
      </c>
      <c r="BR524">
        <f t="shared" si="590"/>
        <v>0</v>
      </c>
      <c r="BS524">
        <f t="shared" si="591"/>
        <v>0</v>
      </c>
      <c r="BT524">
        <f t="shared" si="592"/>
        <v>-0.94342000000000004</v>
      </c>
      <c r="BU524">
        <f t="shared" si="593"/>
        <v>0</v>
      </c>
      <c r="BV524">
        <f t="shared" si="594"/>
        <v>0</v>
      </c>
      <c r="BX524">
        <f t="shared" si="595"/>
        <v>0</v>
      </c>
      <c r="BY524">
        <f t="shared" si="596"/>
        <v>-0.16891</v>
      </c>
      <c r="BZ524">
        <f t="shared" si="597"/>
        <v>0</v>
      </c>
      <c r="CA524">
        <f t="shared" si="598"/>
        <v>0</v>
      </c>
      <c r="CB524">
        <f t="shared" si="599"/>
        <v>3.9311500000000001</v>
      </c>
      <c r="CC524">
        <f t="shared" si="600"/>
        <v>0</v>
      </c>
      <c r="CD524">
        <f t="shared" si="601"/>
        <v>2.68282</v>
      </c>
      <c r="CE524">
        <f t="shared" si="602"/>
        <v>0</v>
      </c>
      <c r="CF524">
        <f t="shared" si="603"/>
        <v>1.4406000000000001</v>
      </c>
      <c r="CG524">
        <f t="shared" si="604"/>
        <v>1.6696800000000001</v>
      </c>
      <c r="CH524">
        <f t="shared" si="605"/>
        <v>-6.8267199999999999</v>
      </c>
      <c r="CI524">
        <f t="shared" si="606"/>
        <v>-5.6992099999999999</v>
      </c>
      <c r="CJ524">
        <f t="shared" si="607"/>
        <v>0</v>
      </c>
      <c r="CK524">
        <f t="shared" si="608"/>
        <v>1.76691</v>
      </c>
      <c r="CL524">
        <f t="shared" si="609"/>
        <v>0</v>
      </c>
      <c r="CM524">
        <f t="shared" si="610"/>
        <v>0</v>
      </c>
      <c r="CN524">
        <f t="shared" si="611"/>
        <v>0</v>
      </c>
      <c r="CO524">
        <f t="shared" si="612"/>
        <v>0</v>
      </c>
      <c r="CP524">
        <f t="shared" si="613"/>
        <v>0</v>
      </c>
      <c r="CQ524">
        <f t="shared" si="614"/>
        <v>-4.09842</v>
      </c>
      <c r="CR524">
        <f t="shared" si="615"/>
        <v>0</v>
      </c>
      <c r="CS524">
        <f t="shared" si="616"/>
        <v>-6.0240900000000002</v>
      </c>
      <c r="CT524">
        <f t="shared" si="617"/>
        <v>0</v>
      </c>
      <c r="CU524">
        <f t="shared" si="618"/>
        <v>0</v>
      </c>
      <c r="CV524">
        <f t="shared" si="619"/>
        <v>0</v>
      </c>
      <c r="CW524">
        <f t="shared" si="620"/>
        <v>0</v>
      </c>
      <c r="CX524">
        <f t="shared" si="621"/>
        <v>0</v>
      </c>
      <c r="CY524">
        <f t="shared" si="622"/>
        <v>-10.779109999999999</v>
      </c>
      <c r="CZ524">
        <f t="shared" si="623"/>
        <v>0</v>
      </c>
      <c r="DA524">
        <f t="shared" si="624"/>
        <v>0</v>
      </c>
      <c r="DB524">
        <f t="shared" si="625"/>
        <v>0</v>
      </c>
      <c r="DC524">
        <f t="shared" si="626"/>
        <v>0</v>
      </c>
      <c r="DD524">
        <f t="shared" si="627"/>
        <v>-8.2606599999999997</v>
      </c>
      <c r="DE524">
        <f t="shared" si="628"/>
        <v>0</v>
      </c>
      <c r="DF524">
        <f t="shared" si="629"/>
        <v>0</v>
      </c>
    </row>
    <row r="525" spans="1:110" x14ac:dyDescent="0.25">
      <c r="A525" s="4">
        <f>raw!$A525:$A525</f>
        <v>43369</v>
      </c>
      <c r="B525" s="6" t="str">
        <f>raw!$B525:$B525</f>
        <v>0012-0092</v>
      </c>
      <c r="D525" t="str">
        <f>IF(score!$C525=".",".",IF(score!$C525=0,"1",IF(score!$C525=25,"0",IF(score!$C525=50,"0",IF(score!$C525=75,"0",IF(score!$C525=100,"0"))))))</f>
        <v>0</v>
      </c>
      <c r="E525" t="str">
        <f>IF(score!$C525=".",".",IF(score!$C525=0,"0",IF(score!$C525=25,"1",IF(score!$C525=50,"0",IF(score!$C525=75,"0",IF(score!$C525=100,"0"))))))</f>
        <v>1</v>
      </c>
      <c r="F525" t="str">
        <f>IF(score!$C525=".",".",IF(score!$C525=0,"0",IF(score!$C525=25,"0",IF(score!$C525=50,"1",IF(score!$C525=75,"0",IF(score!$C525=100,"0"))))))</f>
        <v>0</v>
      </c>
      <c r="G525" t="str">
        <f>IF(score!$C525=".",".",IF(score!$C525=0,"0",IF(score!$C525=25,"0",IF(score!$C525=50,"0",IF(score!$C525=75,"1",IF(score!$C525=100,"0"))))))</f>
        <v>0</v>
      </c>
      <c r="H525" t="str">
        <f>IF(score!$D525=".",".",IF(score!$D525=0,"1",IF(score!$D525=50,"0",IF(score!$D525=100,"0"))))</f>
        <v>0</v>
      </c>
      <c r="I525" t="str">
        <f>IF(score!$D525=".",".",IF(score!$D525=0,"0",IF(score!$D525=50,"1",IF(score!$D525=100,"0"))))</f>
        <v>1</v>
      </c>
      <c r="J525" t="str">
        <f>IF(score!$E525=".",".",IF(score!$E525=0,"1",IF(score!$E525=50,"0",IF(score!$E525=100,"0"))))</f>
        <v>0</v>
      </c>
      <c r="K525" t="str">
        <f>IF(score!$E525=".",".",IF(score!$E525=0,"0",IF(score!$E525=50,"1",IF(score!$E525=100,"0"))))</f>
        <v>1</v>
      </c>
      <c r="L525" t="str">
        <f>IF(score!$F525=".",".",IF(score!$F525=0,"1",IF(score!$F525=100,"0")))</f>
        <v>1</v>
      </c>
      <c r="M525" t="str">
        <f>IF(score!$G525=".",".",IF(score!$G525=0,"1",IF(score!$G525=100,"0")))</f>
        <v>1</v>
      </c>
      <c r="N525" t="str">
        <f>IF(score!$H525=".",".",IF(score!$H525=0,"1",IF(score!$H525=100,"0")))</f>
        <v>1</v>
      </c>
      <c r="O525" t="str">
        <f>IF(score!$I525=".",".",IF(score!$I525=0,"1",IF(score!$I525=50,"0",IF(score!$I525=100,"0"))))</f>
        <v>1</v>
      </c>
      <c r="P525" t="str">
        <f>IF(score!$J525=".",".",IF(score!$J525=0,"1",IF(score!$J525=25,"0",IF(score!$J525=50,"0",IF(score!$J525=75,"0",IF(score!$J525=100,"0"))))))</f>
        <v>0</v>
      </c>
      <c r="Q525" t="str">
        <f>IF(score!$J525=".",".",IF(score!$J525=0,"0",IF(score!$J525=25,"1",IF(score!$J525=50,"0",IF(score!$J525=75,"0",IF(score!$J525=100,"0"))))))</f>
        <v>1</v>
      </c>
      <c r="R525" t="str">
        <f>IF(score!$J525=".",".",IF(score!$J525=0,"0",IF(score!$J525=25,"0",IF(score!$J525=50,"1",IF(score!$J525=75,"0",IF(score!$J525=100,"0"))))))</f>
        <v>0</v>
      </c>
      <c r="S525" t="str">
        <f>IF(score!$J525=".",".",IF(score!$J525=0,"0",IF(score!$J525=25,"0",IF(score!$J525=50,"0",IF(score!$J525=75,"1",IF(score!$J525=100,"0"))))))</f>
        <v>0</v>
      </c>
      <c r="T525" t="str">
        <f>IF(score!$K525=".",".",IF(score!$K525=0,"1",IF(score!$K525=20,"0",IF(score!$K525=40,"0",IF(score!$K525=60,"0",IF(score!$K525=80,"0",IF(score!$K525=100,"0")))))))</f>
        <v>0</v>
      </c>
      <c r="U525" t="str">
        <f>IF(score!$K525=".",".",IF(score!$K525=0,"0",IF(score!$K525=20,"1",IF(score!$K525=40,"0",IF(score!$K525=60,"0",IF(score!$K525=80,"0",IF(score!$K525=100,"0")))))))</f>
        <v>0</v>
      </c>
      <c r="V525" t="str">
        <f>IF(score!$K525=".",".",IF(score!$K525=0,"0",IF(score!$K525=20,"0",IF(score!$K525=40,"1",IF(score!$K525=60,"0",IF(score!$K525=80,"0",IF(score!$K525=100,"0")))))))</f>
        <v>0</v>
      </c>
      <c r="W525" t="str">
        <f>IF(score!$K525=".",".",IF(score!$K525=0,"0",IF(score!$K525=20,"0",IF(score!$K525=40,"0",IF(score!$K525=60,"1",IF(score!$K525=80,"0",IF(score!$K525=100,"0")))))))</f>
        <v>1</v>
      </c>
      <c r="X525" t="str">
        <f>IF(score!$K525=".",".",IF(score!$K525=0,"0",IF(score!$K525=20,"0",IF(score!$K525=40,"0",IF(score!$K525=60,"0",IF(score!$K525=80,"1",IF(score!$K525=100,"0")))))))</f>
        <v>0</v>
      </c>
      <c r="Y525" t="str">
        <f>IF(score!$L525=".",".",IF(score!$L525=0,"1",IF(score!$L525=20,"0",IF(score!$L525=40,"0",IF(score!$L525=60,"0",IF(score!$L525=80,"0",IF(score!$L525=100,"0")))))))</f>
        <v>0</v>
      </c>
      <c r="Z525" t="str">
        <f>IF(score!$L525=".",".",IF(score!$L525=0,"0",IF(score!$L525=20,"1",IF(score!$L525=40,"0",IF(score!$L525=60,"0",IF(score!$L525=80,"0",IF(score!$L525=100,"0")))))))</f>
        <v>1</v>
      </c>
      <c r="AA525" t="str">
        <f>IF(score!$L525=".",".",IF(score!$L525=0,"0",IF(score!$L525=20,"0",IF(score!$L525=40,"1",IF(score!$L525=60,"0",IF(score!$L525=80,"0",IF(score!$L525=100,"0")))))))</f>
        <v>0</v>
      </c>
      <c r="AB525" t="str">
        <f>IF(score!$L525=".",".",IF(score!$L525=0,"0",IF(score!$L525=20,"0",IF(score!$L525=40,"0",IF(score!$L525=60,"1",IF(score!$L525=80,"0",IF(score!$L525=100,"0")))))))</f>
        <v>0</v>
      </c>
      <c r="AC525" t="str">
        <f>IF(score!$L525=".",".",IF(score!$L525=0,"0",IF(score!$L525=20,"0",IF(score!$L525=40,"0",IF(score!$L525=60,"0",IF(score!$L525=80,"1",IF(score!L525=100,"0")))))))</f>
        <v>0</v>
      </c>
      <c r="AD525" t="str">
        <f>IF(score!$M525=".",".",IF(score!$M525=0,"1",IF(score!$M525=20,"0",IF(score!$M525=40,"0",IF(score!$M525=60,"0",IF(score!$M525=80,"0",IF(score!$M525=100,"0")))))))</f>
        <v>0</v>
      </c>
      <c r="AE525" t="str">
        <f>IF(score!$M525=".",".",IF(score!$M525=0,"0",IF(score!$M525=20,"1",IF(score!$M525=40,"0",IF(score!$M525=60,"0",IF(score!$M525=80,"0",IF(score!$M525=100,"0")))))))</f>
        <v>0</v>
      </c>
      <c r="AF525" t="str">
        <f>IF(score!$M525=".",".",IF(score!$M525=0,"0",IF(score!$M525=20,"0",IF(score!$M525=40,"1",IF(score!$M525=60,"0",IF(score!$M525=80,"0",IF(score!$M525=100,"0")))))))</f>
        <v>1</v>
      </c>
      <c r="AG525" t="str">
        <f>IF(score!$M525=".",".",IF(score!$M525=0,"0",IF(score!$M525=20,"0",IF(score!$M525=40,"0",IF(score!$M525=60,"1",IF(score!$M525=80,"0",IF(score!$M525=100,"0")))))))</f>
        <v>0</v>
      </c>
      <c r="AH525" t="str">
        <f>IF(score!$M525=".",".",IF(score!$M525=0,"0",IF(score!$M525=20,"0",IF(score!$M525=40,"0",IF(score!$M525=60,"0",IF(score!$M525=80,"1",IF(score!$M525=100,"0")))))))</f>
        <v>0</v>
      </c>
      <c r="AI525" t="str">
        <f>IF(score!$N525=".",".",IF(score!$N525=0,"1",IF(score!$N525=25,"0",IF(score!$N525=50,"0",IF(score!$N525=75,"0",IF(score!$N525=100,"0"))))))</f>
        <v>0</v>
      </c>
      <c r="AJ525" t="str">
        <f>IF(score!$N525=".",".",IF(score!$N525=0,"0",IF(score!$N525=25,"1",IF(score!$N525=50,"0",IF(score!$N525=75,"0",IF(score!$N525=100,"0"))))))</f>
        <v>1</v>
      </c>
      <c r="AK525" t="str">
        <f>IF(score!$N525=".",".",IF(score!$N525=0,"0",IF(score!$N525=25,"0",IF(score!$N525=50,"1",IF(score!$N525=75,"0",IF(score!$N525=100,"0"))))))</f>
        <v>0</v>
      </c>
      <c r="AL525" t="str">
        <f>IF(score!$N525=".",".",IF(score!$N525=0,"0",IF(score!$N525=25,"0",IF(score!$N525=50,"0",IF(score!$N525=75,"1",IF(score!$N525=100,"0"))))))</f>
        <v>0</v>
      </c>
      <c r="AN525">
        <f t="shared" si="560"/>
        <v>0</v>
      </c>
      <c r="AO525">
        <f t="shared" si="561"/>
        <v>-5.5646100000000001</v>
      </c>
      <c r="AP525">
        <f t="shared" si="562"/>
        <v>0</v>
      </c>
      <c r="AQ525">
        <f t="shared" si="563"/>
        <v>0</v>
      </c>
      <c r="AR525">
        <f t="shared" si="564"/>
        <v>0</v>
      </c>
      <c r="AS525">
        <f t="shared" si="565"/>
        <v>-3.4555500000000001</v>
      </c>
      <c r="AT525">
        <f t="shared" si="566"/>
        <v>0</v>
      </c>
      <c r="AU525">
        <f t="shared" si="567"/>
        <v>-2.7355700000000001</v>
      </c>
      <c r="AV525">
        <f t="shared" si="568"/>
        <v>-4.6161700000000003</v>
      </c>
      <c r="AW525">
        <f t="shared" si="569"/>
        <v>-5.5174700000000003</v>
      </c>
      <c r="AX525">
        <f t="shared" si="570"/>
        <v>3.04365</v>
      </c>
      <c r="AY525">
        <f t="shared" si="571"/>
        <v>2.32091</v>
      </c>
      <c r="AZ525">
        <f t="shared" si="572"/>
        <v>0</v>
      </c>
      <c r="BA525">
        <f t="shared" si="573"/>
        <v>-8.38063</v>
      </c>
      <c r="BB525">
        <f t="shared" si="574"/>
        <v>0</v>
      </c>
      <c r="BC525">
        <f t="shared" si="575"/>
        <v>0</v>
      </c>
      <c r="BD525">
        <f t="shared" si="576"/>
        <v>0</v>
      </c>
      <c r="BE525">
        <f t="shared" si="577"/>
        <v>0</v>
      </c>
      <c r="BF525">
        <f t="shared" si="578"/>
        <v>0</v>
      </c>
      <c r="BG525">
        <f t="shared" si="579"/>
        <v>1.3668899999999999</v>
      </c>
      <c r="BH525">
        <f t="shared" si="580"/>
        <v>0</v>
      </c>
      <c r="BI525">
        <f t="shared" si="581"/>
        <v>0</v>
      </c>
      <c r="BJ525">
        <f t="shared" si="582"/>
        <v>-2.0216799999999999</v>
      </c>
      <c r="BK525">
        <f t="shared" si="583"/>
        <v>0</v>
      </c>
      <c r="BL525">
        <f t="shared" si="584"/>
        <v>0</v>
      </c>
      <c r="BM525">
        <f t="shared" si="585"/>
        <v>0</v>
      </c>
      <c r="BN525">
        <f t="shared" si="586"/>
        <v>0</v>
      </c>
      <c r="BO525">
        <f t="shared" si="587"/>
        <v>0</v>
      </c>
      <c r="BP525">
        <f t="shared" si="588"/>
        <v>2.3424700000000001</v>
      </c>
      <c r="BQ525">
        <f t="shared" si="589"/>
        <v>0</v>
      </c>
      <c r="BR525">
        <f t="shared" si="590"/>
        <v>0</v>
      </c>
      <c r="BS525">
        <f t="shared" si="591"/>
        <v>0</v>
      </c>
      <c r="BT525">
        <f t="shared" si="592"/>
        <v>-0.94342000000000004</v>
      </c>
      <c r="BU525">
        <f t="shared" si="593"/>
        <v>0</v>
      </c>
      <c r="BV525">
        <f t="shared" si="594"/>
        <v>0</v>
      </c>
      <c r="BX525">
        <f t="shared" si="595"/>
        <v>0</v>
      </c>
      <c r="BY525">
        <f t="shared" si="596"/>
        <v>-0.16891</v>
      </c>
      <c r="BZ525">
        <f t="shared" si="597"/>
        <v>0</v>
      </c>
      <c r="CA525">
        <f t="shared" si="598"/>
        <v>0</v>
      </c>
      <c r="CB525">
        <f t="shared" si="599"/>
        <v>0</v>
      </c>
      <c r="CC525">
        <f t="shared" si="600"/>
        <v>1.8684000000000001</v>
      </c>
      <c r="CD525">
        <f t="shared" si="601"/>
        <v>0</v>
      </c>
      <c r="CE525">
        <f t="shared" si="602"/>
        <v>1.43103</v>
      </c>
      <c r="CF525">
        <f t="shared" si="603"/>
        <v>1.4406000000000001</v>
      </c>
      <c r="CG525">
        <f t="shared" si="604"/>
        <v>1.6696800000000001</v>
      </c>
      <c r="CH525">
        <f t="shared" si="605"/>
        <v>-6.8267199999999999</v>
      </c>
      <c r="CI525">
        <f t="shared" si="606"/>
        <v>-5.6992099999999999</v>
      </c>
      <c r="CJ525">
        <f t="shared" si="607"/>
        <v>0</v>
      </c>
      <c r="CK525">
        <f t="shared" si="608"/>
        <v>1.76691</v>
      </c>
      <c r="CL525">
        <f t="shared" si="609"/>
        <v>0</v>
      </c>
      <c r="CM525">
        <f t="shared" si="610"/>
        <v>0</v>
      </c>
      <c r="CN525">
        <f t="shared" si="611"/>
        <v>0</v>
      </c>
      <c r="CO525">
        <f t="shared" si="612"/>
        <v>0</v>
      </c>
      <c r="CP525">
        <f t="shared" si="613"/>
        <v>0</v>
      </c>
      <c r="CQ525">
        <f t="shared" si="614"/>
        <v>-4.09842</v>
      </c>
      <c r="CR525">
        <f t="shared" si="615"/>
        <v>0</v>
      </c>
      <c r="CS525">
        <f t="shared" si="616"/>
        <v>0</v>
      </c>
      <c r="CT525">
        <f t="shared" si="617"/>
        <v>-4.8896199999999999</v>
      </c>
      <c r="CU525">
        <f t="shared" si="618"/>
        <v>0</v>
      </c>
      <c r="CV525">
        <f t="shared" si="619"/>
        <v>0</v>
      </c>
      <c r="CW525">
        <f t="shared" si="620"/>
        <v>0</v>
      </c>
      <c r="CX525">
        <f t="shared" si="621"/>
        <v>0</v>
      </c>
      <c r="CY525">
        <f t="shared" si="622"/>
        <v>0</v>
      </c>
      <c r="CZ525">
        <f t="shared" si="623"/>
        <v>-8.0991400000000002</v>
      </c>
      <c r="DA525">
        <f t="shared" si="624"/>
        <v>0</v>
      </c>
      <c r="DB525">
        <f t="shared" si="625"/>
        <v>0</v>
      </c>
      <c r="DC525">
        <f t="shared" si="626"/>
        <v>0</v>
      </c>
      <c r="DD525">
        <f t="shared" si="627"/>
        <v>-8.2606599999999997</v>
      </c>
      <c r="DE525">
        <f t="shared" si="628"/>
        <v>0</v>
      </c>
      <c r="DF525">
        <f t="shared" si="629"/>
        <v>0</v>
      </c>
    </row>
    <row r="526" spans="1:110" x14ac:dyDescent="0.25">
      <c r="A526" s="4">
        <f>raw!$A526:$A526</f>
        <v>43370</v>
      </c>
      <c r="B526" s="6" t="str">
        <f>raw!$B526:$B526</f>
        <v>0012-0093</v>
      </c>
      <c r="D526" t="str">
        <f>IF(score!$C526=".",".",IF(score!$C526=0,"1",IF(score!$C526=25,"0",IF(score!$C526=50,"0",IF(score!$C526=75,"0",IF(score!$C526=100,"0"))))))</f>
        <v>1</v>
      </c>
      <c r="E526" t="str">
        <f>IF(score!$C526=".",".",IF(score!$C526=0,"0",IF(score!$C526=25,"1",IF(score!$C526=50,"0",IF(score!$C526=75,"0",IF(score!$C526=100,"0"))))))</f>
        <v>0</v>
      </c>
      <c r="F526" t="str">
        <f>IF(score!$C526=".",".",IF(score!$C526=0,"0",IF(score!$C526=25,"0",IF(score!$C526=50,"1",IF(score!$C526=75,"0",IF(score!$C526=100,"0"))))))</f>
        <v>0</v>
      </c>
      <c r="G526" t="str">
        <f>IF(score!$C526=".",".",IF(score!$C526=0,"0",IF(score!$C526=25,"0",IF(score!$C526=50,"0",IF(score!$C526=75,"1",IF(score!$C526=100,"0"))))))</f>
        <v>0</v>
      </c>
      <c r="H526" t="str">
        <f>IF(score!$D526=".",".",IF(score!$D526=0,"1",IF(score!$D526=50,"0",IF(score!$D526=100,"0"))))</f>
        <v>1</v>
      </c>
      <c r="I526" t="str">
        <f>IF(score!$D526=".",".",IF(score!$D526=0,"0",IF(score!$D526=50,"1",IF(score!$D526=100,"0"))))</f>
        <v>0</v>
      </c>
      <c r="J526" t="str">
        <f>IF(score!$E526=".",".",IF(score!$E526=0,"1",IF(score!$E526=50,"0",IF(score!$E526=100,"0"))))</f>
        <v>1</v>
      </c>
      <c r="K526" t="str">
        <f>IF(score!$E526=".",".",IF(score!$E526=0,"0",IF(score!$E526=50,"1",IF(score!$E526=100,"0"))))</f>
        <v>0</v>
      </c>
      <c r="L526" t="str">
        <f>IF(score!$F526=".",".",IF(score!$F526=0,"1",IF(score!$F526=100,"0")))</f>
        <v>1</v>
      </c>
      <c r="M526" t="str">
        <f>IF(score!$G526=".",".",IF(score!$G526=0,"1",IF(score!$G526=100,"0")))</f>
        <v>1</v>
      </c>
      <c r="N526" t="str">
        <f>IF(score!$H526=".",".",IF(score!$H526=0,"1",IF(score!$H526=100,"0")))</f>
        <v>1</v>
      </c>
      <c r="O526" t="str">
        <f>IF(score!$I526=".",".",IF(score!$I526=0,"1",IF(score!$I526=50,"0",IF(score!$I526=100,"0"))))</f>
        <v>1</v>
      </c>
      <c r="P526" t="str">
        <f>IF(score!$J526=".",".",IF(score!$J526=0,"1",IF(score!$J526=25,"0",IF(score!$J526=50,"0",IF(score!$J526=75,"0",IF(score!$J526=100,"0"))))))</f>
        <v>1</v>
      </c>
      <c r="Q526" t="str">
        <f>IF(score!$J526=".",".",IF(score!$J526=0,"0",IF(score!$J526=25,"1",IF(score!$J526=50,"0",IF(score!$J526=75,"0",IF(score!$J526=100,"0"))))))</f>
        <v>0</v>
      </c>
      <c r="R526" t="str">
        <f>IF(score!$J526=".",".",IF(score!$J526=0,"0",IF(score!$J526=25,"0",IF(score!$J526=50,"1",IF(score!$J526=75,"0",IF(score!$J526=100,"0"))))))</f>
        <v>0</v>
      </c>
      <c r="S526" t="str">
        <f>IF(score!$J526=".",".",IF(score!$J526=0,"0",IF(score!$J526=25,"0",IF(score!$J526=50,"0",IF(score!$J526=75,"1",IF(score!$J526=100,"0"))))))</f>
        <v>0</v>
      </c>
      <c r="T526" t="str">
        <f>IF(score!$K526=".",".",IF(score!$K526=0,"1",IF(score!$K526=20,"0",IF(score!$K526=40,"0",IF(score!$K526=60,"0",IF(score!$K526=80,"0",IF(score!$K526=100,"0")))))))</f>
        <v>0</v>
      </c>
      <c r="U526" t="str">
        <f>IF(score!$K526=".",".",IF(score!$K526=0,"0",IF(score!$K526=20,"1",IF(score!$K526=40,"0",IF(score!$K526=60,"0",IF(score!$K526=80,"0",IF(score!$K526=100,"0")))))))</f>
        <v>1</v>
      </c>
      <c r="V526" t="str">
        <f>IF(score!$K526=".",".",IF(score!$K526=0,"0",IF(score!$K526=20,"0",IF(score!$K526=40,"1",IF(score!$K526=60,"0",IF(score!$K526=80,"0",IF(score!$K526=100,"0")))))))</f>
        <v>0</v>
      </c>
      <c r="W526" t="str">
        <f>IF(score!$K526=".",".",IF(score!$K526=0,"0",IF(score!$K526=20,"0",IF(score!$K526=40,"0",IF(score!$K526=60,"1",IF(score!$K526=80,"0",IF(score!$K526=100,"0")))))))</f>
        <v>0</v>
      </c>
      <c r="X526" t="str">
        <f>IF(score!$K526=".",".",IF(score!$K526=0,"0",IF(score!$K526=20,"0",IF(score!$K526=40,"0",IF(score!$K526=60,"0",IF(score!$K526=80,"1",IF(score!$K526=100,"0")))))))</f>
        <v>0</v>
      </c>
      <c r="Y526" t="str">
        <f>IF(score!$L526=".",".",IF(score!$L526=0,"1",IF(score!$L526=20,"0",IF(score!$L526=40,"0",IF(score!$L526=60,"0",IF(score!$L526=80,"0",IF(score!$L526=100,"0")))))))</f>
        <v>1</v>
      </c>
      <c r="Z526" t="str">
        <f>IF(score!$L526=".",".",IF(score!$L526=0,"0",IF(score!$L526=20,"1",IF(score!$L526=40,"0",IF(score!$L526=60,"0",IF(score!$L526=80,"0",IF(score!$L526=100,"0")))))))</f>
        <v>0</v>
      </c>
      <c r="AA526" t="str">
        <f>IF(score!$L526=".",".",IF(score!$L526=0,"0",IF(score!$L526=20,"0",IF(score!$L526=40,"1",IF(score!$L526=60,"0",IF(score!$L526=80,"0",IF(score!$L526=100,"0")))))))</f>
        <v>0</v>
      </c>
      <c r="AB526" t="str">
        <f>IF(score!$L526=".",".",IF(score!$L526=0,"0",IF(score!$L526=20,"0",IF(score!$L526=40,"0",IF(score!$L526=60,"1",IF(score!$L526=80,"0",IF(score!$L526=100,"0")))))))</f>
        <v>0</v>
      </c>
      <c r="AC526" t="str">
        <f>IF(score!$L526=".",".",IF(score!$L526=0,"0",IF(score!$L526=20,"0",IF(score!$L526=40,"0",IF(score!$L526=60,"0",IF(score!$L526=80,"1",IF(score!L526=100,"0")))))))</f>
        <v>0</v>
      </c>
      <c r="AD526" t="str">
        <f>IF(score!$M526=".",".",IF(score!$M526=0,"1",IF(score!$M526=20,"0",IF(score!$M526=40,"0",IF(score!$M526=60,"0",IF(score!$M526=80,"0",IF(score!$M526=100,"0")))))))</f>
        <v>1</v>
      </c>
      <c r="AE526" t="str">
        <f>IF(score!$M526=".",".",IF(score!$M526=0,"0",IF(score!$M526=20,"1",IF(score!$M526=40,"0",IF(score!$M526=60,"0",IF(score!$M526=80,"0",IF(score!$M526=100,"0")))))))</f>
        <v>0</v>
      </c>
      <c r="AF526" t="str">
        <f>IF(score!$M526=".",".",IF(score!$M526=0,"0",IF(score!$M526=20,"0",IF(score!$M526=40,"1",IF(score!$M526=60,"0",IF(score!$M526=80,"0",IF(score!$M526=100,"0")))))))</f>
        <v>0</v>
      </c>
      <c r="AG526" t="str">
        <f>IF(score!$M526=".",".",IF(score!$M526=0,"0",IF(score!$M526=20,"0",IF(score!$M526=40,"0",IF(score!$M526=60,"1",IF(score!$M526=80,"0",IF(score!$M526=100,"0")))))))</f>
        <v>0</v>
      </c>
      <c r="AH526" t="str">
        <f>IF(score!$M526=".",".",IF(score!$M526=0,"0",IF(score!$M526=20,"0",IF(score!$M526=40,"0",IF(score!$M526=60,"0",IF(score!$M526=80,"1",IF(score!$M526=100,"0")))))))</f>
        <v>0</v>
      </c>
      <c r="AI526" t="str">
        <f>IF(score!$N526=".",".",IF(score!$N526=0,"1",IF(score!$N526=25,"0",IF(score!$N526=50,"0",IF(score!$N526=75,"0",IF(score!$N526=100,"0"))))))</f>
        <v>1</v>
      </c>
      <c r="AJ526" t="str">
        <f>IF(score!$N526=".",".",IF(score!$N526=0,"0",IF(score!$N526=25,"1",IF(score!$N526=50,"0",IF(score!$N526=75,"0",IF(score!$N526=100,"0"))))))</f>
        <v>0</v>
      </c>
      <c r="AK526" t="str">
        <f>IF(score!$N526=".",".",IF(score!$N526=0,"0",IF(score!$N526=25,"0",IF(score!$N526=50,"1",IF(score!$N526=75,"0",IF(score!$N526=100,"0"))))))</f>
        <v>0</v>
      </c>
      <c r="AL526" t="str">
        <f>IF(score!$N526=".",".",IF(score!$N526=0,"0",IF(score!$N526=25,"0",IF(score!$N526=50,"0",IF(score!$N526=75,"1",IF(score!$N526=100,"0"))))))</f>
        <v>0</v>
      </c>
      <c r="AN526">
        <f t="shared" si="560"/>
        <v>-8.3739899999999992</v>
      </c>
      <c r="AO526">
        <f t="shared" si="561"/>
        <v>0</v>
      </c>
      <c r="AP526">
        <f t="shared" si="562"/>
        <v>0</v>
      </c>
      <c r="AQ526">
        <f t="shared" si="563"/>
        <v>0</v>
      </c>
      <c r="AR526">
        <f t="shared" si="564"/>
        <v>-7.2321600000000004</v>
      </c>
      <c r="AS526">
        <f t="shared" si="565"/>
        <v>0</v>
      </c>
      <c r="AT526">
        <f t="shared" si="566"/>
        <v>-6.24397</v>
      </c>
      <c r="AU526">
        <f t="shared" si="567"/>
        <v>0</v>
      </c>
      <c r="AV526">
        <f t="shared" si="568"/>
        <v>-4.6161700000000003</v>
      </c>
      <c r="AW526">
        <f t="shared" si="569"/>
        <v>-5.5174700000000003</v>
      </c>
      <c r="AX526">
        <f t="shared" si="570"/>
        <v>3.04365</v>
      </c>
      <c r="AY526">
        <f t="shared" si="571"/>
        <v>2.32091</v>
      </c>
      <c r="AZ526">
        <f t="shared" si="572"/>
        <v>-11.25544</v>
      </c>
      <c r="BA526">
        <f t="shared" si="573"/>
        <v>0</v>
      </c>
      <c r="BB526">
        <f t="shared" si="574"/>
        <v>0</v>
      </c>
      <c r="BC526">
        <f t="shared" si="575"/>
        <v>0</v>
      </c>
      <c r="BD526">
        <f t="shared" si="576"/>
        <v>0</v>
      </c>
      <c r="BE526">
        <f t="shared" si="577"/>
        <v>2.9042599999999998</v>
      </c>
      <c r="BF526">
        <f t="shared" si="578"/>
        <v>0</v>
      </c>
      <c r="BG526">
        <f t="shared" si="579"/>
        <v>0</v>
      </c>
      <c r="BH526">
        <f t="shared" si="580"/>
        <v>0</v>
      </c>
      <c r="BI526">
        <f t="shared" si="581"/>
        <v>-2.44706</v>
      </c>
      <c r="BJ526">
        <f t="shared" si="582"/>
        <v>0</v>
      </c>
      <c r="BK526">
        <f t="shared" si="583"/>
        <v>0</v>
      </c>
      <c r="BL526">
        <f t="shared" si="584"/>
        <v>0</v>
      </c>
      <c r="BM526">
        <f t="shared" si="585"/>
        <v>0</v>
      </c>
      <c r="BN526">
        <f t="shared" si="586"/>
        <v>4.6144600000000002</v>
      </c>
      <c r="BO526">
        <f t="shared" si="587"/>
        <v>0</v>
      </c>
      <c r="BP526">
        <f t="shared" si="588"/>
        <v>0</v>
      </c>
      <c r="BQ526">
        <f t="shared" si="589"/>
        <v>0</v>
      </c>
      <c r="BR526">
        <f t="shared" si="590"/>
        <v>0</v>
      </c>
      <c r="BS526">
        <f t="shared" si="591"/>
        <v>-0.33682000000000001</v>
      </c>
      <c r="BT526">
        <f t="shared" si="592"/>
        <v>0</v>
      </c>
      <c r="BU526">
        <f t="shared" si="593"/>
        <v>0</v>
      </c>
      <c r="BV526">
        <f t="shared" si="594"/>
        <v>0</v>
      </c>
      <c r="BX526">
        <f t="shared" si="595"/>
        <v>-1.7117500000000001</v>
      </c>
      <c r="BY526">
        <f t="shared" si="596"/>
        <v>0</v>
      </c>
      <c r="BZ526">
        <f t="shared" si="597"/>
        <v>0</v>
      </c>
      <c r="CA526">
        <f t="shared" si="598"/>
        <v>0</v>
      </c>
      <c r="CB526">
        <f t="shared" si="599"/>
        <v>3.9311500000000001</v>
      </c>
      <c r="CC526">
        <f t="shared" si="600"/>
        <v>0</v>
      </c>
      <c r="CD526">
        <f t="shared" si="601"/>
        <v>2.68282</v>
      </c>
      <c r="CE526">
        <f t="shared" si="602"/>
        <v>0</v>
      </c>
      <c r="CF526">
        <f t="shared" si="603"/>
        <v>1.4406000000000001</v>
      </c>
      <c r="CG526">
        <f t="shared" si="604"/>
        <v>1.6696800000000001</v>
      </c>
      <c r="CH526">
        <f t="shared" si="605"/>
        <v>-6.8267199999999999</v>
      </c>
      <c r="CI526">
        <f t="shared" si="606"/>
        <v>-5.6992099999999999</v>
      </c>
      <c r="CJ526">
        <f t="shared" si="607"/>
        <v>1.4861899999999999</v>
      </c>
      <c r="CK526">
        <f t="shared" si="608"/>
        <v>0</v>
      </c>
      <c r="CL526">
        <f t="shared" si="609"/>
        <v>0</v>
      </c>
      <c r="CM526">
        <f t="shared" si="610"/>
        <v>0</v>
      </c>
      <c r="CN526">
        <f t="shared" si="611"/>
        <v>0</v>
      </c>
      <c r="CO526">
        <f t="shared" si="612"/>
        <v>-7.9271700000000003</v>
      </c>
      <c r="CP526">
        <f t="shared" si="613"/>
        <v>0</v>
      </c>
      <c r="CQ526">
        <f t="shared" si="614"/>
        <v>0</v>
      </c>
      <c r="CR526">
        <f t="shared" si="615"/>
        <v>0</v>
      </c>
      <c r="CS526">
        <f t="shared" si="616"/>
        <v>-6.0240900000000002</v>
      </c>
      <c r="CT526">
        <f t="shared" si="617"/>
        <v>0</v>
      </c>
      <c r="CU526">
        <f t="shared" si="618"/>
        <v>0</v>
      </c>
      <c r="CV526">
        <f t="shared" si="619"/>
        <v>0</v>
      </c>
      <c r="CW526">
        <f t="shared" si="620"/>
        <v>0</v>
      </c>
      <c r="CX526">
        <f t="shared" si="621"/>
        <v>-16.153949999999998</v>
      </c>
      <c r="CY526">
        <f t="shared" si="622"/>
        <v>0</v>
      </c>
      <c r="CZ526">
        <f t="shared" si="623"/>
        <v>0</v>
      </c>
      <c r="DA526">
        <f t="shared" si="624"/>
        <v>0</v>
      </c>
      <c r="DB526">
        <f t="shared" si="625"/>
        <v>0</v>
      </c>
      <c r="DC526">
        <f t="shared" si="626"/>
        <v>-6.2972400000000004</v>
      </c>
      <c r="DD526">
        <f t="shared" si="627"/>
        <v>0</v>
      </c>
      <c r="DE526">
        <f t="shared" si="628"/>
        <v>0</v>
      </c>
      <c r="DF526">
        <f t="shared" si="629"/>
        <v>0</v>
      </c>
    </row>
    <row r="527" spans="1:110" x14ac:dyDescent="0.25">
      <c r="A527" s="4">
        <f>raw!$A527:$A527</f>
        <v>43370</v>
      </c>
      <c r="B527" s="6" t="str">
        <f>raw!$B527:$B527</f>
        <v>0012-0094</v>
      </c>
      <c r="D527" t="str">
        <f>IF(score!$C527=".",".",IF(score!$C527=0,"1",IF(score!$C527=25,"0",IF(score!$C527=50,"0",IF(score!$C527=75,"0",IF(score!$C527=100,"0"))))))</f>
        <v>0</v>
      </c>
      <c r="E527" t="str">
        <f>IF(score!$C527=".",".",IF(score!$C527=0,"0",IF(score!$C527=25,"1",IF(score!$C527=50,"0",IF(score!$C527=75,"0",IF(score!$C527=100,"0"))))))</f>
        <v>0</v>
      </c>
      <c r="F527" t="str">
        <f>IF(score!$C527=".",".",IF(score!$C527=0,"0",IF(score!$C527=25,"0",IF(score!$C527=50,"1",IF(score!$C527=75,"0",IF(score!$C527=100,"0"))))))</f>
        <v>1</v>
      </c>
      <c r="G527" t="str">
        <f>IF(score!$C527=".",".",IF(score!$C527=0,"0",IF(score!$C527=25,"0",IF(score!$C527=50,"0",IF(score!$C527=75,"1",IF(score!$C527=100,"0"))))))</f>
        <v>0</v>
      </c>
      <c r="H527" t="str">
        <f>IF(score!$D527=".",".",IF(score!$D527=0,"1",IF(score!$D527=50,"0",IF(score!$D527=100,"0"))))</f>
        <v>1</v>
      </c>
      <c r="I527" t="str">
        <f>IF(score!$D527=".",".",IF(score!$D527=0,"0",IF(score!$D527=50,"1",IF(score!$D527=100,"0"))))</f>
        <v>0</v>
      </c>
      <c r="J527" t="str">
        <f>IF(score!$E527=".",".",IF(score!$E527=0,"1",IF(score!$E527=50,"0",IF(score!$E527=100,"0"))))</f>
        <v>1</v>
      </c>
      <c r="K527" t="str">
        <f>IF(score!$E527=".",".",IF(score!$E527=0,"0",IF(score!$E527=50,"1",IF(score!$E527=100,"0"))))</f>
        <v>0</v>
      </c>
      <c r="L527" t="str">
        <f>IF(score!$F527=".",".",IF(score!$F527=0,"1",IF(score!$F527=100,"0")))</f>
        <v>0</v>
      </c>
      <c r="M527" t="str">
        <f>IF(score!$G527=".",".",IF(score!$G527=0,"1",IF(score!$G527=100,"0")))</f>
        <v>0</v>
      </c>
      <c r="N527" t="str">
        <f>IF(score!$H527=".",".",IF(score!$H527=0,"1",IF(score!$H527=100,"0")))</f>
        <v>0</v>
      </c>
      <c r="O527" t="str">
        <f>IF(score!$I527=".",".",IF(score!$I527=0,"1",IF(score!$I527=50,"0",IF(score!$I527=100,"0"))))</f>
        <v>0</v>
      </c>
      <c r="P527" t="str">
        <f>IF(score!$J527=".",".",IF(score!$J527=0,"1",IF(score!$J527=25,"0",IF(score!$J527=50,"0",IF(score!$J527=75,"0",IF(score!$J527=100,"0"))))))</f>
        <v>0</v>
      </c>
      <c r="Q527" t="str">
        <f>IF(score!$J527=".",".",IF(score!$J527=0,"0",IF(score!$J527=25,"1",IF(score!$J527=50,"0",IF(score!$J527=75,"0",IF(score!$J527=100,"0"))))))</f>
        <v>0</v>
      </c>
      <c r="R527" t="str">
        <f>IF(score!$J527=".",".",IF(score!$J527=0,"0",IF(score!$J527=25,"0",IF(score!$J527=50,"1",IF(score!$J527=75,"0",IF(score!$J527=100,"0"))))))</f>
        <v>1</v>
      </c>
      <c r="S527" t="str">
        <f>IF(score!$J527=".",".",IF(score!$J527=0,"0",IF(score!$J527=25,"0",IF(score!$J527=50,"0",IF(score!$J527=75,"1",IF(score!$J527=100,"0"))))))</f>
        <v>0</v>
      </c>
      <c r="T527" t="str">
        <f>IF(score!$K527=".",".",IF(score!$K527=0,"1",IF(score!$K527=20,"0",IF(score!$K527=40,"0",IF(score!$K527=60,"0",IF(score!$K527=80,"0",IF(score!$K527=100,"0")))))))</f>
        <v>0</v>
      </c>
      <c r="U527" t="str">
        <f>IF(score!$K527=".",".",IF(score!$K527=0,"0",IF(score!$K527=20,"1",IF(score!$K527=40,"0",IF(score!$K527=60,"0",IF(score!$K527=80,"0",IF(score!$K527=100,"0")))))))</f>
        <v>0</v>
      </c>
      <c r="V527" t="str">
        <f>IF(score!$K527=".",".",IF(score!$K527=0,"0",IF(score!$K527=20,"0",IF(score!$K527=40,"1",IF(score!$K527=60,"0",IF(score!$K527=80,"0",IF(score!$K527=100,"0")))))))</f>
        <v>0</v>
      </c>
      <c r="W527" t="str">
        <f>IF(score!$K527=".",".",IF(score!$K527=0,"0",IF(score!$K527=20,"0",IF(score!$K527=40,"0",IF(score!$K527=60,"1",IF(score!$K527=80,"0",IF(score!$K527=100,"0")))))))</f>
        <v>0</v>
      </c>
      <c r="X527" t="str">
        <f>IF(score!$K527=".",".",IF(score!$K527=0,"0",IF(score!$K527=20,"0",IF(score!$K527=40,"0",IF(score!$K527=60,"0",IF(score!$K527=80,"1",IF(score!$K527=100,"0")))))))</f>
        <v>1</v>
      </c>
      <c r="Y527" t="str">
        <f>IF(score!$L527=".",".",IF(score!$L527=0,"1",IF(score!$L527=20,"0",IF(score!$L527=40,"0",IF(score!$L527=60,"0",IF(score!$L527=80,"0",IF(score!$L527=100,"0")))))))</f>
        <v>0</v>
      </c>
      <c r="Z527" t="str">
        <f>IF(score!$L527=".",".",IF(score!$L527=0,"0",IF(score!$L527=20,"1",IF(score!$L527=40,"0",IF(score!$L527=60,"0",IF(score!$L527=80,"0",IF(score!$L527=100,"0")))))))</f>
        <v>0</v>
      </c>
      <c r="AA527" t="str">
        <f>IF(score!$L527=".",".",IF(score!$L527=0,"0",IF(score!$L527=20,"0",IF(score!$L527=40,"1",IF(score!$L527=60,"0",IF(score!$L527=80,"0",IF(score!$L527=100,"0")))))))</f>
        <v>0</v>
      </c>
      <c r="AB527" t="str">
        <f>IF(score!$L527=".",".",IF(score!$L527=0,"0",IF(score!$L527=20,"0",IF(score!$L527=40,"0",IF(score!$L527=60,"1",IF(score!$L527=80,"0",IF(score!$L527=100,"0")))))))</f>
        <v>1</v>
      </c>
      <c r="AC527" t="str">
        <f>IF(score!$L527=".",".",IF(score!$L527=0,"0",IF(score!$L527=20,"0",IF(score!$L527=40,"0",IF(score!$L527=60,"0",IF(score!$L527=80,"1",IF(score!L527=100,"0")))))))</f>
        <v>0</v>
      </c>
      <c r="AD527" t="str">
        <f>IF(score!$M527=".",".",IF(score!$M527=0,"1",IF(score!$M527=20,"0",IF(score!$M527=40,"0",IF(score!$M527=60,"0",IF(score!$M527=80,"0",IF(score!$M527=100,"0")))))))</f>
        <v>0</v>
      </c>
      <c r="AE527" t="str">
        <f>IF(score!$M527=".",".",IF(score!$M527=0,"0",IF(score!$M527=20,"1",IF(score!$M527=40,"0",IF(score!$M527=60,"0",IF(score!$M527=80,"0",IF(score!$M527=100,"0")))))))</f>
        <v>0</v>
      </c>
      <c r="AF527" t="str">
        <f>IF(score!$M527=".",".",IF(score!$M527=0,"0",IF(score!$M527=20,"0",IF(score!$M527=40,"1",IF(score!$M527=60,"0",IF(score!$M527=80,"0",IF(score!$M527=100,"0")))))))</f>
        <v>0</v>
      </c>
      <c r="AG527" t="str">
        <f>IF(score!$M527=".",".",IF(score!$M527=0,"0",IF(score!$M527=20,"0",IF(score!$M527=40,"0",IF(score!$M527=60,"1",IF(score!$M527=80,"0",IF(score!$M527=100,"0")))))))</f>
        <v>0</v>
      </c>
      <c r="AH527" t="str">
        <f>IF(score!$M527=".",".",IF(score!$M527=0,"0",IF(score!$M527=20,"0",IF(score!$M527=40,"0",IF(score!$M527=60,"0",IF(score!$M527=80,"1",IF(score!$M527=100,"0")))))))</f>
        <v>1</v>
      </c>
      <c r="AI527" t="str">
        <f>IF(score!$N527=".",".",IF(score!$N527=0,"1",IF(score!$N527=25,"0",IF(score!$N527=50,"0",IF(score!$N527=75,"0",IF(score!$N527=100,"0"))))))</f>
        <v>0</v>
      </c>
      <c r="AJ527" t="str">
        <f>IF(score!$N527=".",".",IF(score!$N527=0,"0",IF(score!$N527=25,"1",IF(score!$N527=50,"0",IF(score!$N527=75,"0",IF(score!$N527=100,"0"))))))</f>
        <v>0</v>
      </c>
      <c r="AK527" t="str">
        <f>IF(score!$N527=".",".",IF(score!$N527=0,"0",IF(score!$N527=25,"0",IF(score!$N527=50,"1",IF(score!$N527=75,"0",IF(score!$N527=100,"0"))))))</f>
        <v>1</v>
      </c>
      <c r="AL527" t="str">
        <f>IF(score!$N527=".",".",IF(score!$N527=0,"0",IF(score!$N527=25,"0",IF(score!$N527=50,"0",IF(score!$N527=75,"1",IF(score!$N527=100,"0"))))))</f>
        <v>0</v>
      </c>
      <c r="AN527">
        <f t="shared" si="560"/>
        <v>0</v>
      </c>
      <c r="AO527">
        <f t="shared" si="561"/>
        <v>0</v>
      </c>
      <c r="AP527">
        <f t="shared" si="562"/>
        <v>-3.0239600000000002</v>
      </c>
      <c r="AQ527">
        <f t="shared" si="563"/>
        <v>0</v>
      </c>
      <c r="AR527">
        <f t="shared" si="564"/>
        <v>-7.2321600000000004</v>
      </c>
      <c r="AS527">
        <f t="shared" si="565"/>
        <v>0</v>
      </c>
      <c r="AT527">
        <f t="shared" si="566"/>
        <v>-6.24397</v>
      </c>
      <c r="AU527">
        <f t="shared" si="567"/>
        <v>0</v>
      </c>
      <c r="AV527">
        <f t="shared" si="568"/>
        <v>0</v>
      </c>
      <c r="AW527">
        <f t="shared" si="569"/>
        <v>0</v>
      </c>
      <c r="AX527">
        <f t="shared" si="570"/>
        <v>0</v>
      </c>
      <c r="AY527">
        <f t="shared" si="571"/>
        <v>0</v>
      </c>
      <c r="AZ527">
        <f t="shared" si="572"/>
        <v>0</v>
      </c>
      <c r="BA527">
        <f t="shared" si="573"/>
        <v>0</v>
      </c>
      <c r="BB527">
        <f t="shared" si="574"/>
        <v>-6.5052199999999996</v>
      </c>
      <c r="BC527">
        <f t="shared" si="575"/>
        <v>0</v>
      </c>
      <c r="BD527">
        <f t="shared" si="576"/>
        <v>0</v>
      </c>
      <c r="BE527">
        <f t="shared" si="577"/>
        <v>0</v>
      </c>
      <c r="BF527">
        <f t="shared" si="578"/>
        <v>0</v>
      </c>
      <c r="BG527">
        <f t="shared" si="579"/>
        <v>0</v>
      </c>
      <c r="BH527">
        <f t="shared" si="580"/>
        <v>0.66513999999999995</v>
      </c>
      <c r="BI527">
        <f t="shared" si="581"/>
        <v>0</v>
      </c>
      <c r="BJ527">
        <f t="shared" si="582"/>
        <v>0</v>
      </c>
      <c r="BK527">
        <f t="shared" si="583"/>
        <v>0</v>
      </c>
      <c r="BL527">
        <f t="shared" si="584"/>
        <v>-1.1438699999999999</v>
      </c>
      <c r="BM527">
        <f t="shared" si="585"/>
        <v>0</v>
      </c>
      <c r="BN527">
        <f t="shared" si="586"/>
        <v>0</v>
      </c>
      <c r="BO527">
        <f t="shared" si="587"/>
        <v>0</v>
      </c>
      <c r="BP527">
        <f t="shared" si="588"/>
        <v>0</v>
      </c>
      <c r="BQ527">
        <f t="shared" si="589"/>
        <v>0</v>
      </c>
      <c r="BR527">
        <f t="shared" si="590"/>
        <v>0.41188000000000002</v>
      </c>
      <c r="BS527">
        <f t="shared" si="591"/>
        <v>0</v>
      </c>
      <c r="BT527">
        <f t="shared" si="592"/>
        <v>0</v>
      </c>
      <c r="BU527">
        <f t="shared" si="593"/>
        <v>-0.18043000000000001</v>
      </c>
      <c r="BV527">
        <f t="shared" si="594"/>
        <v>0</v>
      </c>
      <c r="BX527">
        <f t="shared" si="595"/>
        <v>0</v>
      </c>
      <c r="BY527">
        <f t="shared" si="596"/>
        <v>0</v>
      </c>
      <c r="BZ527">
        <f t="shared" si="597"/>
        <v>3.4819999999999997E-2</v>
      </c>
      <c r="CA527">
        <f t="shared" si="598"/>
        <v>0</v>
      </c>
      <c r="CB527">
        <f t="shared" si="599"/>
        <v>3.9311500000000001</v>
      </c>
      <c r="CC527">
        <f t="shared" si="600"/>
        <v>0</v>
      </c>
      <c r="CD527">
        <f t="shared" si="601"/>
        <v>2.68282</v>
      </c>
      <c r="CE527">
        <f t="shared" si="602"/>
        <v>0</v>
      </c>
      <c r="CF527">
        <f t="shared" si="603"/>
        <v>0</v>
      </c>
      <c r="CG527">
        <f t="shared" si="604"/>
        <v>0</v>
      </c>
      <c r="CH527">
        <f t="shared" si="605"/>
        <v>0</v>
      </c>
      <c r="CI527">
        <f t="shared" si="606"/>
        <v>0</v>
      </c>
      <c r="CJ527">
        <f t="shared" si="607"/>
        <v>0</v>
      </c>
      <c r="CK527">
        <f t="shared" si="608"/>
        <v>0</v>
      </c>
      <c r="CL527">
        <f t="shared" si="609"/>
        <v>1.4938400000000001</v>
      </c>
      <c r="CM527">
        <f t="shared" si="610"/>
        <v>0</v>
      </c>
      <c r="CN527">
        <f t="shared" si="611"/>
        <v>0</v>
      </c>
      <c r="CO527">
        <f t="shared" si="612"/>
        <v>0</v>
      </c>
      <c r="CP527">
        <f t="shared" si="613"/>
        <v>0</v>
      </c>
      <c r="CQ527">
        <f t="shared" si="614"/>
        <v>0</v>
      </c>
      <c r="CR527">
        <f t="shared" si="615"/>
        <v>-1.9494899999999999</v>
      </c>
      <c r="CS527">
        <f t="shared" si="616"/>
        <v>0</v>
      </c>
      <c r="CT527">
        <f t="shared" si="617"/>
        <v>0</v>
      </c>
      <c r="CU527">
        <f t="shared" si="618"/>
        <v>0</v>
      </c>
      <c r="CV527">
        <f t="shared" si="619"/>
        <v>-1.65178</v>
      </c>
      <c r="CW527">
        <f t="shared" si="620"/>
        <v>0</v>
      </c>
      <c r="CX527">
        <f t="shared" si="621"/>
        <v>0</v>
      </c>
      <c r="CY527">
        <f t="shared" si="622"/>
        <v>0</v>
      </c>
      <c r="CZ527">
        <f t="shared" si="623"/>
        <v>0</v>
      </c>
      <c r="DA527">
        <f t="shared" si="624"/>
        <v>0</v>
      </c>
      <c r="DB527">
        <f t="shared" si="625"/>
        <v>-1.9593400000000001</v>
      </c>
      <c r="DC527">
        <f t="shared" si="626"/>
        <v>0</v>
      </c>
      <c r="DD527">
        <f t="shared" si="627"/>
        <v>0</v>
      </c>
      <c r="DE527">
        <f t="shared" si="628"/>
        <v>-5.63286</v>
      </c>
      <c r="DF527">
        <f t="shared" si="629"/>
        <v>0</v>
      </c>
    </row>
    <row r="528" spans="1:110" x14ac:dyDescent="0.25">
      <c r="A528" s="4">
        <f>raw!$A528:$A528</f>
        <v>43370</v>
      </c>
      <c r="B528" s="6" t="str">
        <f>raw!$B528:$B528</f>
        <v>0012-0096</v>
      </c>
      <c r="D528" t="str">
        <f>IF(score!$C528=".",".",IF(score!$C528=0,"1",IF(score!$C528=25,"0",IF(score!$C528=50,"0",IF(score!$C528=75,"0",IF(score!$C528=100,"0"))))))</f>
        <v>0</v>
      </c>
      <c r="E528" t="str">
        <f>IF(score!$C528=".",".",IF(score!$C528=0,"0",IF(score!$C528=25,"1",IF(score!$C528=50,"0",IF(score!$C528=75,"0",IF(score!$C528=100,"0"))))))</f>
        <v>0</v>
      </c>
      <c r="F528" t="str">
        <f>IF(score!$C528=".",".",IF(score!$C528=0,"0",IF(score!$C528=25,"0",IF(score!$C528=50,"1",IF(score!$C528=75,"0",IF(score!$C528=100,"0"))))))</f>
        <v>1</v>
      </c>
      <c r="G528" t="str">
        <f>IF(score!$C528=".",".",IF(score!$C528=0,"0",IF(score!$C528=25,"0",IF(score!$C528=50,"0",IF(score!$C528=75,"1",IF(score!$C528=100,"0"))))))</f>
        <v>0</v>
      </c>
      <c r="H528" t="str">
        <f>IF(score!$D528=".",".",IF(score!$D528=0,"1",IF(score!$D528=50,"0",IF(score!$D528=100,"0"))))</f>
        <v>0</v>
      </c>
      <c r="I528" t="str">
        <f>IF(score!$D528=".",".",IF(score!$D528=0,"0",IF(score!$D528=50,"1",IF(score!$D528=100,"0"))))</f>
        <v>0</v>
      </c>
      <c r="J528" t="str">
        <f>IF(score!$E528=".",".",IF(score!$E528=0,"1",IF(score!$E528=50,"0",IF(score!$E528=100,"0"))))</f>
        <v>0</v>
      </c>
      <c r="K528" t="str">
        <f>IF(score!$E528=".",".",IF(score!$E528=0,"0",IF(score!$E528=50,"1",IF(score!$E528=100,"0"))))</f>
        <v>1</v>
      </c>
      <c r="L528" t="str">
        <f>IF(score!$F528=".",".",IF(score!$F528=0,"1",IF(score!$F528=100,"0")))</f>
        <v>0</v>
      </c>
      <c r="M528" t="str">
        <f>IF(score!$G528=".",".",IF(score!$G528=0,"1",IF(score!$G528=100,"0")))</f>
        <v>0</v>
      </c>
      <c r="N528" t="str">
        <f>IF(score!$H528=".",".",IF(score!$H528=0,"1",IF(score!$H528=100,"0")))</f>
        <v>0</v>
      </c>
      <c r="O528" t="str">
        <f>IF(score!$I528=".",".",IF(score!$I528=0,"1",IF(score!$I528=50,"0",IF(score!$I528=100,"0"))))</f>
        <v>0</v>
      </c>
      <c r="P528" t="str">
        <f>IF(score!$J528=".",".",IF(score!$J528=0,"1",IF(score!$J528=25,"0",IF(score!$J528=50,"0",IF(score!$J528=75,"0",IF(score!$J528=100,"0"))))))</f>
        <v>0</v>
      </c>
      <c r="Q528" t="str">
        <f>IF(score!$J528=".",".",IF(score!$J528=0,"0",IF(score!$J528=25,"1",IF(score!$J528=50,"0",IF(score!$J528=75,"0",IF(score!$J528=100,"0"))))))</f>
        <v>0</v>
      </c>
      <c r="R528" t="str">
        <f>IF(score!$J528=".",".",IF(score!$J528=0,"0",IF(score!$J528=25,"0",IF(score!$J528=50,"1",IF(score!$J528=75,"0",IF(score!$J528=100,"0"))))))</f>
        <v>0</v>
      </c>
      <c r="S528" t="str">
        <f>IF(score!$J528=".",".",IF(score!$J528=0,"0",IF(score!$J528=25,"0",IF(score!$J528=50,"0",IF(score!$J528=75,"1",IF(score!$J528=100,"0"))))))</f>
        <v>0</v>
      </c>
      <c r="T528" t="str">
        <f>IF(score!$K528=".",".",IF(score!$K528=0,"1",IF(score!$K528=20,"0",IF(score!$K528=40,"0",IF(score!$K528=60,"0",IF(score!$K528=80,"0",IF(score!$K528=100,"0")))))))</f>
        <v>0</v>
      </c>
      <c r="U528" t="str">
        <f>IF(score!$K528=".",".",IF(score!$K528=0,"0",IF(score!$K528=20,"1",IF(score!$K528=40,"0",IF(score!$K528=60,"0",IF(score!$K528=80,"0",IF(score!$K528=100,"0")))))))</f>
        <v>0</v>
      </c>
      <c r="V528" t="str">
        <f>IF(score!$K528=".",".",IF(score!$K528=0,"0",IF(score!$K528=20,"0",IF(score!$K528=40,"1",IF(score!$K528=60,"0",IF(score!$K528=80,"0",IF(score!$K528=100,"0")))))))</f>
        <v>0</v>
      </c>
      <c r="W528" t="str">
        <f>IF(score!$K528=".",".",IF(score!$K528=0,"0",IF(score!$K528=20,"0",IF(score!$K528=40,"0",IF(score!$K528=60,"1",IF(score!$K528=80,"0",IF(score!$K528=100,"0")))))))</f>
        <v>0</v>
      </c>
      <c r="X528" t="str">
        <f>IF(score!$K528=".",".",IF(score!$K528=0,"0",IF(score!$K528=20,"0",IF(score!$K528=40,"0",IF(score!$K528=60,"0",IF(score!$K528=80,"1",IF(score!$K528=100,"0")))))))</f>
        <v>1</v>
      </c>
      <c r="Y528" t="str">
        <f>IF(score!$L528=".",".",IF(score!$L528=0,"1",IF(score!$L528=20,"0",IF(score!$L528=40,"0",IF(score!$L528=60,"0",IF(score!$L528=80,"0",IF(score!$L528=100,"0")))))))</f>
        <v>0</v>
      </c>
      <c r="Z528" t="str">
        <f>IF(score!$L528=".",".",IF(score!$L528=0,"0",IF(score!$L528=20,"1",IF(score!$L528=40,"0",IF(score!$L528=60,"0",IF(score!$L528=80,"0",IF(score!$L528=100,"0")))))))</f>
        <v>0</v>
      </c>
      <c r="AA528" t="str">
        <f>IF(score!$L528=".",".",IF(score!$L528=0,"0",IF(score!$L528=20,"0",IF(score!$L528=40,"1",IF(score!$L528=60,"0",IF(score!$L528=80,"0",IF(score!$L528=100,"0")))))))</f>
        <v>0</v>
      </c>
      <c r="AB528" t="str">
        <f>IF(score!$L528=".",".",IF(score!$L528=0,"0",IF(score!$L528=20,"0",IF(score!$L528=40,"0",IF(score!$L528=60,"1",IF(score!$L528=80,"0",IF(score!$L528=100,"0")))))))</f>
        <v>1</v>
      </c>
      <c r="AC528" t="str">
        <f>IF(score!$L528=".",".",IF(score!$L528=0,"0",IF(score!$L528=20,"0",IF(score!$L528=40,"0",IF(score!$L528=60,"0",IF(score!$L528=80,"1",IF(score!L528=100,"0")))))))</f>
        <v>0</v>
      </c>
      <c r="AD528" t="str">
        <f>IF(score!$M528=".",".",IF(score!$M528=0,"1",IF(score!$M528=20,"0",IF(score!$M528=40,"0",IF(score!$M528=60,"0",IF(score!$M528=80,"0",IF(score!$M528=100,"0")))))))</f>
        <v>0</v>
      </c>
      <c r="AE528" t="str">
        <f>IF(score!$M528=".",".",IF(score!$M528=0,"0",IF(score!$M528=20,"1",IF(score!$M528=40,"0",IF(score!$M528=60,"0",IF(score!$M528=80,"0",IF(score!$M528=100,"0")))))))</f>
        <v>0</v>
      </c>
      <c r="AF528" t="str">
        <f>IF(score!$M528=".",".",IF(score!$M528=0,"0",IF(score!$M528=20,"0",IF(score!$M528=40,"1",IF(score!$M528=60,"0",IF(score!$M528=80,"0",IF(score!$M528=100,"0")))))))</f>
        <v>0</v>
      </c>
      <c r="AG528" t="str">
        <f>IF(score!$M528=".",".",IF(score!$M528=0,"0",IF(score!$M528=20,"0",IF(score!$M528=40,"0",IF(score!$M528=60,"1",IF(score!$M528=80,"0",IF(score!$M528=100,"0")))))))</f>
        <v>0</v>
      </c>
      <c r="AH528" t="str">
        <f>IF(score!$M528=".",".",IF(score!$M528=0,"0",IF(score!$M528=20,"0",IF(score!$M528=40,"0",IF(score!$M528=60,"0",IF(score!$M528=80,"1",IF(score!$M528=100,"0")))))))</f>
        <v>0</v>
      </c>
      <c r="AI528" t="str">
        <f>IF(score!$N528=".",".",IF(score!$N528=0,"1",IF(score!$N528=25,"0",IF(score!$N528=50,"0",IF(score!$N528=75,"0",IF(score!$N528=100,"0"))))))</f>
        <v>0</v>
      </c>
      <c r="AJ528" t="str">
        <f>IF(score!$N528=".",".",IF(score!$N528=0,"0",IF(score!$N528=25,"1",IF(score!$N528=50,"0",IF(score!$N528=75,"0",IF(score!$N528=100,"0"))))))</f>
        <v>0</v>
      </c>
      <c r="AK528" t="str">
        <f>IF(score!$N528=".",".",IF(score!$N528=0,"0",IF(score!$N528=25,"0",IF(score!$N528=50,"1",IF(score!$N528=75,"0",IF(score!$N528=100,"0"))))))</f>
        <v>1</v>
      </c>
      <c r="AL528" t="str">
        <f>IF(score!$N528=".",".",IF(score!$N528=0,"0",IF(score!$N528=25,"0",IF(score!$N528=50,"0",IF(score!$N528=75,"1",IF(score!$N528=100,"0"))))))</f>
        <v>0</v>
      </c>
      <c r="AN528">
        <f t="shared" si="560"/>
        <v>0</v>
      </c>
      <c r="AO528">
        <f t="shared" si="561"/>
        <v>0</v>
      </c>
      <c r="AP528">
        <f t="shared" si="562"/>
        <v>-3.0239600000000002</v>
      </c>
      <c r="AQ528">
        <f t="shared" si="563"/>
        <v>0</v>
      </c>
      <c r="AR528">
        <f t="shared" si="564"/>
        <v>0</v>
      </c>
      <c r="AS528">
        <f t="shared" si="565"/>
        <v>0</v>
      </c>
      <c r="AT528">
        <f t="shared" si="566"/>
        <v>0</v>
      </c>
      <c r="AU528">
        <f t="shared" si="567"/>
        <v>-2.7355700000000001</v>
      </c>
      <c r="AV528">
        <f t="shared" si="568"/>
        <v>0</v>
      </c>
      <c r="AW528">
        <f t="shared" si="569"/>
        <v>0</v>
      </c>
      <c r="AX528">
        <f t="shared" si="570"/>
        <v>0</v>
      </c>
      <c r="AY528">
        <f t="shared" si="571"/>
        <v>0</v>
      </c>
      <c r="AZ528">
        <f t="shared" si="572"/>
        <v>0</v>
      </c>
      <c r="BA528">
        <f t="shared" si="573"/>
        <v>0</v>
      </c>
      <c r="BB528">
        <f t="shared" si="574"/>
        <v>0</v>
      </c>
      <c r="BC528">
        <f t="shared" si="575"/>
        <v>0</v>
      </c>
      <c r="BD528">
        <f t="shared" si="576"/>
        <v>0</v>
      </c>
      <c r="BE528">
        <f t="shared" si="577"/>
        <v>0</v>
      </c>
      <c r="BF528">
        <f t="shared" si="578"/>
        <v>0</v>
      </c>
      <c r="BG528">
        <f t="shared" si="579"/>
        <v>0</v>
      </c>
      <c r="BH528">
        <f t="shared" si="580"/>
        <v>0.66513999999999995</v>
      </c>
      <c r="BI528">
        <f t="shared" si="581"/>
        <v>0</v>
      </c>
      <c r="BJ528">
        <f t="shared" si="582"/>
        <v>0</v>
      </c>
      <c r="BK528">
        <f t="shared" si="583"/>
        <v>0</v>
      </c>
      <c r="BL528">
        <f t="shared" si="584"/>
        <v>-1.1438699999999999</v>
      </c>
      <c r="BM528">
        <f t="shared" si="585"/>
        <v>0</v>
      </c>
      <c r="BN528">
        <f t="shared" si="586"/>
        <v>0</v>
      </c>
      <c r="BO528">
        <f t="shared" si="587"/>
        <v>0</v>
      </c>
      <c r="BP528">
        <f t="shared" si="588"/>
        <v>0</v>
      </c>
      <c r="BQ528">
        <f t="shared" si="589"/>
        <v>0</v>
      </c>
      <c r="BR528">
        <f t="shared" si="590"/>
        <v>0</v>
      </c>
      <c r="BS528">
        <f t="shared" si="591"/>
        <v>0</v>
      </c>
      <c r="BT528">
        <f t="shared" si="592"/>
        <v>0</v>
      </c>
      <c r="BU528">
        <f t="shared" si="593"/>
        <v>-0.18043000000000001</v>
      </c>
      <c r="BV528">
        <f t="shared" si="594"/>
        <v>0</v>
      </c>
      <c r="BX528">
        <f t="shared" si="595"/>
        <v>0</v>
      </c>
      <c r="BY528">
        <f t="shared" si="596"/>
        <v>0</v>
      </c>
      <c r="BZ528">
        <f t="shared" si="597"/>
        <v>3.4819999999999997E-2</v>
      </c>
      <c r="CA528">
        <f t="shared" si="598"/>
        <v>0</v>
      </c>
      <c r="CB528">
        <f t="shared" si="599"/>
        <v>0</v>
      </c>
      <c r="CC528">
        <f t="shared" si="600"/>
        <v>0</v>
      </c>
      <c r="CD528">
        <f t="shared" si="601"/>
        <v>0</v>
      </c>
      <c r="CE528">
        <f t="shared" si="602"/>
        <v>1.43103</v>
      </c>
      <c r="CF528">
        <f t="shared" si="603"/>
        <v>0</v>
      </c>
      <c r="CG528">
        <f t="shared" si="604"/>
        <v>0</v>
      </c>
      <c r="CH528">
        <f t="shared" si="605"/>
        <v>0</v>
      </c>
      <c r="CI528">
        <f t="shared" si="606"/>
        <v>0</v>
      </c>
      <c r="CJ528">
        <f t="shared" si="607"/>
        <v>0</v>
      </c>
      <c r="CK528">
        <f t="shared" si="608"/>
        <v>0</v>
      </c>
      <c r="CL528">
        <f t="shared" si="609"/>
        <v>0</v>
      </c>
      <c r="CM528">
        <f t="shared" si="610"/>
        <v>0</v>
      </c>
      <c r="CN528">
        <f t="shared" si="611"/>
        <v>0</v>
      </c>
      <c r="CO528">
        <f t="shared" si="612"/>
        <v>0</v>
      </c>
      <c r="CP528">
        <f t="shared" si="613"/>
        <v>0</v>
      </c>
      <c r="CQ528">
        <f t="shared" si="614"/>
        <v>0</v>
      </c>
      <c r="CR528">
        <f t="shared" si="615"/>
        <v>-1.9494899999999999</v>
      </c>
      <c r="CS528">
        <f t="shared" si="616"/>
        <v>0</v>
      </c>
      <c r="CT528">
        <f t="shared" si="617"/>
        <v>0</v>
      </c>
      <c r="CU528">
        <f t="shared" si="618"/>
        <v>0</v>
      </c>
      <c r="CV528">
        <f t="shared" si="619"/>
        <v>-1.65178</v>
      </c>
      <c r="CW528">
        <f t="shared" si="620"/>
        <v>0</v>
      </c>
      <c r="CX528">
        <f t="shared" si="621"/>
        <v>0</v>
      </c>
      <c r="CY528">
        <f t="shared" si="622"/>
        <v>0</v>
      </c>
      <c r="CZ528">
        <f t="shared" si="623"/>
        <v>0</v>
      </c>
      <c r="DA528">
        <f t="shared" si="624"/>
        <v>0</v>
      </c>
      <c r="DB528">
        <f t="shared" si="625"/>
        <v>0</v>
      </c>
      <c r="DC528">
        <f t="shared" si="626"/>
        <v>0</v>
      </c>
      <c r="DD528">
        <f t="shared" si="627"/>
        <v>0</v>
      </c>
      <c r="DE528">
        <f t="shared" si="628"/>
        <v>-5.63286</v>
      </c>
      <c r="DF528">
        <f t="shared" si="629"/>
        <v>0</v>
      </c>
    </row>
    <row r="529" spans="1:110" x14ac:dyDescent="0.25">
      <c r="A529" s="4">
        <f>raw!$A529:$A529</f>
        <v>43370</v>
      </c>
      <c r="B529" s="6" t="str">
        <f>raw!$B529:$B529</f>
        <v>0012-0097</v>
      </c>
      <c r="D529" t="str">
        <f>IF(score!$C529=".",".",IF(score!$C529=0,"1",IF(score!$C529=25,"0",IF(score!$C529=50,"0",IF(score!$C529=75,"0",IF(score!$C529=100,"0"))))))</f>
        <v>0</v>
      </c>
      <c r="E529" t="str">
        <f>IF(score!$C529=".",".",IF(score!$C529=0,"0",IF(score!$C529=25,"1",IF(score!$C529=50,"0",IF(score!$C529=75,"0",IF(score!$C529=100,"0"))))))</f>
        <v>1</v>
      </c>
      <c r="F529" t="str">
        <f>IF(score!$C529=".",".",IF(score!$C529=0,"0",IF(score!$C529=25,"0",IF(score!$C529=50,"1",IF(score!$C529=75,"0",IF(score!$C529=100,"0"))))))</f>
        <v>0</v>
      </c>
      <c r="G529" t="str">
        <f>IF(score!$C529=".",".",IF(score!$C529=0,"0",IF(score!$C529=25,"0",IF(score!$C529=50,"0",IF(score!$C529=75,"1",IF(score!$C529=100,"0"))))))</f>
        <v>0</v>
      </c>
      <c r="H529" t="str">
        <f>IF(score!$D529=".",".",IF(score!$D529=0,"1",IF(score!$D529=50,"0",IF(score!$D529=100,"0"))))</f>
        <v>0</v>
      </c>
      <c r="I529" t="str">
        <f>IF(score!$D529=".",".",IF(score!$D529=0,"0",IF(score!$D529=50,"1",IF(score!$D529=100,"0"))))</f>
        <v>1</v>
      </c>
      <c r="J529" t="str">
        <f>IF(score!$E529=".",".",IF(score!$E529=0,"1",IF(score!$E529=50,"0",IF(score!$E529=100,"0"))))</f>
        <v>1</v>
      </c>
      <c r="K529" t="str">
        <f>IF(score!$E529=".",".",IF(score!$E529=0,"0",IF(score!$E529=50,"1",IF(score!$E529=100,"0"))))</f>
        <v>0</v>
      </c>
      <c r="L529" t="str">
        <f>IF(score!$F529=".",".",IF(score!$F529=0,"1",IF(score!$F529=100,"0")))</f>
        <v>1</v>
      </c>
      <c r="M529" t="str">
        <f>IF(score!$G529=".",".",IF(score!$G529=0,"1",IF(score!$G529=100,"0")))</f>
        <v>1</v>
      </c>
      <c r="N529" t="str">
        <f>IF(score!$H529=".",".",IF(score!$H529=0,"1",IF(score!$H529=100,"0")))</f>
        <v>0</v>
      </c>
      <c r="O529" t="str">
        <f>IF(score!$I529=".",".",IF(score!$I529=0,"1",IF(score!$I529=50,"0",IF(score!$I529=100,"0"))))</f>
        <v>0</v>
      </c>
      <c r="P529" t="str">
        <f>IF(score!$J529=".",".",IF(score!$J529=0,"1",IF(score!$J529=25,"0",IF(score!$J529=50,"0",IF(score!$J529=75,"0",IF(score!$J529=100,"0"))))))</f>
        <v>0</v>
      </c>
      <c r="Q529" t="str">
        <f>IF(score!$J529=".",".",IF(score!$J529=0,"0",IF(score!$J529=25,"1",IF(score!$J529=50,"0",IF(score!$J529=75,"0",IF(score!$J529=100,"0"))))))</f>
        <v>0</v>
      </c>
      <c r="R529" t="str">
        <f>IF(score!$J529=".",".",IF(score!$J529=0,"0",IF(score!$J529=25,"0",IF(score!$J529=50,"1",IF(score!$J529=75,"0",IF(score!$J529=100,"0"))))))</f>
        <v>0</v>
      </c>
      <c r="S529" t="str">
        <f>IF(score!$J529=".",".",IF(score!$J529=0,"0",IF(score!$J529=25,"0",IF(score!$J529=50,"0",IF(score!$J529=75,"1",IF(score!$J529=100,"0"))))))</f>
        <v>1</v>
      </c>
      <c r="T529" t="str">
        <f>IF(score!$K529=".",".",IF(score!$K529=0,"1",IF(score!$K529=20,"0",IF(score!$K529=40,"0",IF(score!$K529=60,"0",IF(score!$K529=80,"0",IF(score!$K529=100,"0")))))))</f>
        <v>0</v>
      </c>
      <c r="U529" t="str">
        <f>IF(score!$K529=".",".",IF(score!$K529=0,"0",IF(score!$K529=20,"1",IF(score!$K529=40,"0",IF(score!$K529=60,"0",IF(score!$K529=80,"0",IF(score!$K529=100,"0")))))))</f>
        <v>0</v>
      </c>
      <c r="V529" t="str">
        <f>IF(score!$K529=".",".",IF(score!$K529=0,"0",IF(score!$K529=20,"0",IF(score!$K529=40,"1",IF(score!$K529=60,"0",IF(score!$K529=80,"0",IF(score!$K529=100,"0")))))))</f>
        <v>1</v>
      </c>
      <c r="W529" t="str">
        <f>IF(score!$K529=".",".",IF(score!$K529=0,"0",IF(score!$K529=20,"0",IF(score!$K529=40,"0",IF(score!$K529=60,"1",IF(score!$K529=80,"0",IF(score!$K529=100,"0")))))))</f>
        <v>0</v>
      </c>
      <c r="X529" t="str">
        <f>IF(score!$K529=".",".",IF(score!$K529=0,"0",IF(score!$K529=20,"0",IF(score!$K529=40,"0",IF(score!$K529=60,"0",IF(score!$K529=80,"1",IF(score!$K529=100,"0")))))))</f>
        <v>0</v>
      </c>
      <c r="Y529" t="str">
        <f>IF(score!$L529=".",".",IF(score!$L529=0,"1",IF(score!$L529=20,"0",IF(score!$L529=40,"0",IF(score!$L529=60,"0",IF(score!$L529=80,"0",IF(score!$L529=100,"0")))))))</f>
        <v>0</v>
      </c>
      <c r="Z529" t="str">
        <f>IF(score!$L529=".",".",IF(score!$L529=0,"0",IF(score!$L529=20,"1",IF(score!$L529=40,"0",IF(score!$L529=60,"0",IF(score!$L529=80,"0",IF(score!$L529=100,"0")))))))</f>
        <v>0</v>
      </c>
      <c r="AA529" t="str">
        <f>IF(score!$L529=".",".",IF(score!$L529=0,"0",IF(score!$L529=20,"0",IF(score!$L529=40,"1",IF(score!$L529=60,"0",IF(score!$L529=80,"0",IF(score!$L529=100,"0")))))))</f>
        <v>1</v>
      </c>
      <c r="AB529" t="str">
        <f>IF(score!$L529=".",".",IF(score!$L529=0,"0",IF(score!$L529=20,"0",IF(score!$L529=40,"0",IF(score!$L529=60,"1",IF(score!$L529=80,"0",IF(score!$L529=100,"0")))))))</f>
        <v>0</v>
      </c>
      <c r="AC529" t="str">
        <f>IF(score!$L529=".",".",IF(score!$L529=0,"0",IF(score!$L529=20,"0",IF(score!$L529=40,"0",IF(score!$L529=60,"0",IF(score!$L529=80,"1",IF(score!L529=100,"0")))))))</f>
        <v>0</v>
      </c>
      <c r="AD529" t="str">
        <f>IF(score!$M529=".",".",IF(score!$M529=0,"1",IF(score!$M529=20,"0",IF(score!$M529=40,"0",IF(score!$M529=60,"0",IF(score!$M529=80,"0",IF(score!$M529=100,"0")))))))</f>
        <v>0</v>
      </c>
      <c r="AE529" t="str">
        <f>IF(score!$M529=".",".",IF(score!$M529=0,"0",IF(score!$M529=20,"1",IF(score!$M529=40,"0",IF(score!$M529=60,"0",IF(score!$M529=80,"0",IF(score!$M529=100,"0")))))))</f>
        <v>0</v>
      </c>
      <c r="AF529" t="str">
        <f>IF(score!$M529=".",".",IF(score!$M529=0,"0",IF(score!$M529=20,"0",IF(score!$M529=40,"1",IF(score!$M529=60,"0",IF(score!$M529=80,"0",IF(score!$M529=100,"0")))))))</f>
        <v>1</v>
      </c>
      <c r="AG529" t="str">
        <f>IF(score!$M529=".",".",IF(score!$M529=0,"0",IF(score!$M529=20,"0",IF(score!$M529=40,"0",IF(score!$M529=60,"1",IF(score!$M529=80,"0",IF(score!$M529=100,"0")))))))</f>
        <v>0</v>
      </c>
      <c r="AH529" t="str">
        <f>IF(score!$M529=".",".",IF(score!$M529=0,"0",IF(score!$M529=20,"0",IF(score!$M529=40,"0",IF(score!$M529=60,"0",IF(score!$M529=80,"1",IF(score!$M529=100,"0")))))))</f>
        <v>0</v>
      </c>
      <c r="AI529" t="str">
        <f>IF(score!$N529=".",".",IF(score!$N529=0,"1",IF(score!$N529=25,"0",IF(score!$N529=50,"0",IF(score!$N529=75,"0",IF(score!$N529=100,"0"))))))</f>
        <v>0</v>
      </c>
      <c r="AJ529" t="str">
        <f>IF(score!$N529=".",".",IF(score!$N529=0,"0",IF(score!$N529=25,"1",IF(score!$N529=50,"0",IF(score!$N529=75,"0",IF(score!$N529=100,"0"))))))</f>
        <v>0</v>
      </c>
      <c r="AK529" t="str">
        <f>IF(score!$N529=".",".",IF(score!$N529=0,"0",IF(score!$N529=25,"0",IF(score!$N529=50,"1",IF(score!$N529=75,"0",IF(score!$N529=100,"0"))))))</f>
        <v>1</v>
      </c>
      <c r="AL529" t="str">
        <f>IF(score!$N529=".",".",IF(score!$N529=0,"0",IF(score!$N529=25,"0",IF(score!$N529=50,"0",IF(score!$N529=75,"1",IF(score!$N529=100,"0"))))))</f>
        <v>0</v>
      </c>
      <c r="AN529">
        <f t="shared" si="560"/>
        <v>0</v>
      </c>
      <c r="AO529">
        <f t="shared" si="561"/>
        <v>-5.5646100000000001</v>
      </c>
      <c r="AP529">
        <f t="shared" si="562"/>
        <v>0</v>
      </c>
      <c r="AQ529">
        <f t="shared" si="563"/>
        <v>0</v>
      </c>
      <c r="AR529">
        <f t="shared" si="564"/>
        <v>0</v>
      </c>
      <c r="AS529">
        <f t="shared" si="565"/>
        <v>-3.4555500000000001</v>
      </c>
      <c r="AT529">
        <f t="shared" si="566"/>
        <v>-6.24397</v>
      </c>
      <c r="AU529">
        <f t="shared" si="567"/>
        <v>0</v>
      </c>
      <c r="AV529">
        <f t="shared" si="568"/>
        <v>-4.6161700000000003</v>
      </c>
      <c r="AW529">
        <f t="shared" si="569"/>
        <v>-5.5174700000000003</v>
      </c>
      <c r="AX529">
        <f t="shared" si="570"/>
        <v>0</v>
      </c>
      <c r="AY529">
        <f t="shared" si="571"/>
        <v>0</v>
      </c>
      <c r="AZ529">
        <f t="shared" si="572"/>
        <v>0</v>
      </c>
      <c r="BA529">
        <f t="shared" si="573"/>
        <v>0</v>
      </c>
      <c r="BB529">
        <f t="shared" si="574"/>
        <v>0</v>
      </c>
      <c r="BC529">
        <f t="shared" si="575"/>
        <v>-3.8012999999999999</v>
      </c>
      <c r="BD529">
        <f t="shared" si="576"/>
        <v>0</v>
      </c>
      <c r="BE529">
        <f t="shared" si="577"/>
        <v>0</v>
      </c>
      <c r="BF529">
        <f t="shared" si="578"/>
        <v>2.3724099999999999</v>
      </c>
      <c r="BG529">
        <f t="shared" si="579"/>
        <v>0</v>
      </c>
      <c r="BH529">
        <f t="shared" si="580"/>
        <v>0</v>
      </c>
      <c r="BI529">
        <f t="shared" si="581"/>
        <v>0</v>
      </c>
      <c r="BJ529">
        <f t="shared" si="582"/>
        <v>0</v>
      </c>
      <c r="BK529">
        <f t="shared" si="583"/>
        <v>-1.6185</v>
      </c>
      <c r="BL529">
        <f t="shared" si="584"/>
        <v>0</v>
      </c>
      <c r="BM529">
        <f t="shared" si="585"/>
        <v>0</v>
      </c>
      <c r="BN529">
        <f t="shared" si="586"/>
        <v>0</v>
      </c>
      <c r="BO529">
        <f t="shared" si="587"/>
        <v>0</v>
      </c>
      <c r="BP529">
        <f t="shared" si="588"/>
        <v>2.3424700000000001</v>
      </c>
      <c r="BQ529">
        <f t="shared" si="589"/>
        <v>0</v>
      </c>
      <c r="BR529">
        <f t="shared" si="590"/>
        <v>0</v>
      </c>
      <c r="BS529">
        <f t="shared" si="591"/>
        <v>0</v>
      </c>
      <c r="BT529">
        <f t="shared" si="592"/>
        <v>0</v>
      </c>
      <c r="BU529">
        <f t="shared" si="593"/>
        <v>-0.18043000000000001</v>
      </c>
      <c r="BV529">
        <f t="shared" si="594"/>
        <v>0</v>
      </c>
      <c r="BX529">
        <f t="shared" si="595"/>
        <v>0</v>
      </c>
      <c r="BY529">
        <f t="shared" si="596"/>
        <v>-0.16891</v>
      </c>
      <c r="BZ529">
        <f t="shared" si="597"/>
        <v>0</v>
      </c>
      <c r="CA529">
        <f t="shared" si="598"/>
        <v>0</v>
      </c>
      <c r="CB529">
        <f t="shared" si="599"/>
        <v>0</v>
      </c>
      <c r="CC529">
        <f t="shared" si="600"/>
        <v>1.8684000000000001</v>
      </c>
      <c r="CD529">
        <f t="shared" si="601"/>
        <v>2.68282</v>
      </c>
      <c r="CE529">
        <f t="shared" si="602"/>
        <v>0</v>
      </c>
      <c r="CF529">
        <f t="shared" si="603"/>
        <v>1.4406000000000001</v>
      </c>
      <c r="CG529">
        <f t="shared" si="604"/>
        <v>1.6696800000000001</v>
      </c>
      <c r="CH529">
        <f t="shared" si="605"/>
        <v>0</v>
      </c>
      <c r="CI529">
        <f t="shared" si="606"/>
        <v>0</v>
      </c>
      <c r="CJ529">
        <f t="shared" si="607"/>
        <v>0</v>
      </c>
      <c r="CK529">
        <f t="shared" si="608"/>
        <v>0</v>
      </c>
      <c r="CL529">
        <f t="shared" si="609"/>
        <v>0</v>
      </c>
      <c r="CM529">
        <f t="shared" si="610"/>
        <v>0.90383999999999998</v>
      </c>
      <c r="CN529">
        <f t="shared" si="611"/>
        <v>0</v>
      </c>
      <c r="CO529">
        <f t="shared" si="612"/>
        <v>0</v>
      </c>
      <c r="CP529">
        <f t="shared" si="613"/>
        <v>-6.31121</v>
      </c>
      <c r="CQ529">
        <f t="shared" si="614"/>
        <v>0</v>
      </c>
      <c r="CR529">
        <f t="shared" si="615"/>
        <v>0</v>
      </c>
      <c r="CS529">
        <f t="shared" si="616"/>
        <v>0</v>
      </c>
      <c r="CT529">
        <f t="shared" si="617"/>
        <v>0</v>
      </c>
      <c r="CU529">
        <f t="shared" si="618"/>
        <v>-3.2980499999999999</v>
      </c>
      <c r="CV529">
        <f t="shared" si="619"/>
        <v>0</v>
      </c>
      <c r="CW529">
        <f t="shared" si="620"/>
        <v>0</v>
      </c>
      <c r="CX529">
        <f t="shared" si="621"/>
        <v>0</v>
      </c>
      <c r="CY529">
        <f t="shared" si="622"/>
        <v>0</v>
      </c>
      <c r="CZ529">
        <f t="shared" si="623"/>
        <v>-8.0991400000000002</v>
      </c>
      <c r="DA529">
        <f t="shared" si="624"/>
        <v>0</v>
      </c>
      <c r="DB529">
        <f t="shared" si="625"/>
        <v>0</v>
      </c>
      <c r="DC529">
        <f t="shared" si="626"/>
        <v>0</v>
      </c>
      <c r="DD529">
        <f t="shared" si="627"/>
        <v>0</v>
      </c>
      <c r="DE529">
        <f t="shared" si="628"/>
        <v>-5.63286</v>
      </c>
      <c r="DF529">
        <f t="shared" si="629"/>
        <v>0</v>
      </c>
    </row>
    <row r="530" spans="1:110" x14ac:dyDescent="0.25">
      <c r="A530" s="4">
        <f>raw!$A530:$A530</f>
        <v>43370</v>
      </c>
      <c r="B530" s="6" t="str">
        <f>raw!$B530:$B530</f>
        <v>0012-0098</v>
      </c>
      <c r="D530" t="str">
        <f>IF(score!$C530=".",".",IF(score!$C530=0,"1",IF(score!$C530=25,"0",IF(score!$C530=50,"0",IF(score!$C530=75,"0",IF(score!$C530=100,"0"))))))</f>
        <v>0</v>
      </c>
      <c r="E530" t="str">
        <f>IF(score!$C530=".",".",IF(score!$C530=0,"0",IF(score!$C530=25,"1",IF(score!$C530=50,"0",IF(score!$C530=75,"0",IF(score!$C530=100,"0"))))))</f>
        <v>1</v>
      </c>
      <c r="F530" t="str">
        <f>IF(score!$C530=".",".",IF(score!$C530=0,"0",IF(score!$C530=25,"0",IF(score!$C530=50,"1",IF(score!$C530=75,"0",IF(score!$C530=100,"0"))))))</f>
        <v>0</v>
      </c>
      <c r="G530" t="str">
        <f>IF(score!$C530=".",".",IF(score!$C530=0,"0",IF(score!$C530=25,"0",IF(score!$C530=50,"0",IF(score!$C530=75,"1",IF(score!$C530=100,"0"))))))</f>
        <v>0</v>
      </c>
      <c r="H530" t="str">
        <f>IF(score!$D530=".",".",IF(score!$D530=0,"1",IF(score!$D530=50,"0",IF(score!$D530=100,"0"))))</f>
        <v>0</v>
      </c>
      <c r="I530" t="str">
        <f>IF(score!$D530=".",".",IF(score!$D530=0,"0",IF(score!$D530=50,"1",IF(score!$D530=100,"0"))))</f>
        <v>0</v>
      </c>
      <c r="J530" t="str">
        <f>IF(score!$E530=".",".",IF(score!$E530=0,"1",IF(score!$E530=50,"0",IF(score!$E530=100,"0"))))</f>
        <v>0</v>
      </c>
      <c r="K530" t="str">
        <f>IF(score!$E530=".",".",IF(score!$E530=0,"0",IF(score!$E530=50,"1",IF(score!$E530=100,"0"))))</f>
        <v>0</v>
      </c>
      <c r="L530" t="str">
        <f>IF(score!$F530=".",".",IF(score!$F530=0,"1",IF(score!$F530=100,"0")))</f>
        <v>0</v>
      </c>
      <c r="M530" t="str">
        <f>IF(score!$G530=".",".",IF(score!$G530=0,"1",IF(score!$G530=100,"0")))</f>
        <v>0</v>
      </c>
      <c r="N530" t="str">
        <f>IF(score!$H530=".",".",IF(score!$H530=0,"1",IF(score!$H530=100,"0")))</f>
        <v>0</v>
      </c>
      <c r="O530" t="str">
        <f>IF(score!$I530=".",".",IF(score!$I530=0,"1",IF(score!$I530=50,"0",IF(score!$I530=100,"0"))))</f>
        <v>0</v>
      </c>
      <c r="P530" t="str">
        <f>IF(score!$J530=".",".",IF(score!$J530=0,"1",IF(score!$J530=25,"0",IF(score!$J530=50,"0",IF(score!$J530=75,"0",IF(score!$J530=100,"0"))))))</f>
        <v>0</v>
      </c>
      <c r="Q530" t="str">
        <f>IF(score!$J530=".",".",IF(score!$J530=0,"0",IF(score!$J530=25,"1",IF(score!$J530=50,"0",IF(score!$J530=75,"0",IF(score!$J530=100,"0"))))))</f>
        <v>0</v>
      </c>
      <c r="R530" t="str">
        <f>IF(score!$J530=".",".",IF(score!$J530=0,"0",IF(score!$J530=25,"0",IF(score!$J530=50,"1",IF(score!$J530=75,"0",IF(score!$J530=100,"0"))))))</f>
        <v>1</v>
      </c>
      <c r="S530" t="str">
        <f>IF(score!$J530=".",".",IF(score!$J530=0,"0",IF(score!$J530=25,"0",IF(score!$J530=50,"0",IF(score!$J530=75,"1",IF(score!$J530=100,"0"))))))</f>
        <v>0</v>
      </c>
      <c r="T530" t="str">
        <f>IF(score!$K530=".",".",IF(score!$K530=0,"1",IF(score!$K530=20,"0",IF(score!$K530=40,"0",IF(score!$K530=60,"0",IF(score!$K530=80,"0",IF(score!$K530=100,"0")))))))</f>
        <v>0</v>
      </c>
      <c r="U530" t="str">
        <f>IF(score!$K530=".",".",IF(score!$K530=0,"0",IF(score!$K530=20,"1",IF(score!$K530=40,"0",IF(score!$K530=60,"0",IF(score!$K530=80,"0",IF(score!$K530=100,"0")))))))</f>
        <v>0</v>
      </c>
      <c r="V530" t="str">
        <f>IF(score!$K530=".",".",IF(score!$K530=0,"0",IF(score!$K530=20,"0",IF(score!$K530=40,"1",IF(score!$K530=60,"0",IF(score!$K530=80,"0",IF(score!$K530=100,"0")))))))</f>
        <v>0</v>
      </c>
      <c r="W530" t="str">
        <f>IF(score!$K530=".",".",IF(score!$K530=0,"0",IF(score!$K530=20,"0",IF(score!$K530=40,"0",IF(score!$K530=60,"1",IF(score!$K530=80,"0",IF(score!$K530=100,"0")))))))</f>
        <v>1</v>
      </c>
      <c r="X530" t="str">
        <f>IF(score!$K530=".",".",IF(score!$K530=0,"0",IF(score!$K530=20,"0",IF(score!$K530=40,"0",IF(score!$K530=60,"0",IF(score!$K530=80,"1",IF(score!$K530=100,"0")))))))</f>
        <v>0</v>
      </c>
      <c r="Y530" t="str">
        <f>IF(score!$L530=".",".",IF(score!$L530=0,"1",IF(score!$L530=20,"0",IF(score!$L530=40,"0",IF(score!$L530=60,"0",IF(score!$L530=80,"0",IF(score!$L530=100,"0")))))))</f>
        <v>0</v>
      </c>
      <c r="Z530" t="str">
        <f>IF(score!$L530=".",".",IF(score!$L530=0,"0",IF(score!$L530=20,"1",IF(score!$L530=40,"0",IF(score!$L530=60,"0",IF(score!$L530=80,"0",IF(score!$L530=100,"0")))))))</f>
        <v>0</v>
      </c>
      <c r="AA530" t="str">
        <f>IF(score!$L530=".",".",IF(score!$L530=0,"0",IF(score!$L530=20,"0",IF(score!$L530=40,"1",IF(score!$L530=60,"0",IF(score!$L530=80,"0",IF(score!$L530=100,"0")))))))</f>
        <v>0</v>
      </c>
      <c r="AB530" t="str">
        <f>IF(score!$L530=".",".",IF(score!$L530=0,"0",IF(score!$L530=20,"0",IF(score!$L530=40,"0",IF(score!$L530=60,"1",IF(score!$L530=80,"0",IF(score!$L530=100,"0")))))))</f>
        <v>0</v>
      </c>
      <c r="AC530" t="str">
        <f>IF(score!$L530=".",".",IF(score!$L530=0,"0",IF(score!$L530=20,"0",IF(score!$L530=40,"0",IF(score!$L530=60,"0",IF(score!$L530=80,"1",IF(score!L530=100,"0")))))))</f>
        <v>1</v>
      </c>
      <c r="AD530" t="str">
        <f>IF(score!$M530=".",".",IF(score!$M530=0,"1",IF(score!$M530=20,"0",IF(score!$M530=40,"0",IF(score!$M530=60,"0",IF(score!$M530=80,"0",IF(score!$M530=100,"0")))))))</f>
        <v>0</v>
      </c>
      <c r="AE530" t="str">
        <f>IF(score!$M530=".",".",IF(score!$M530=0,"0",IF(score!$M530=20,"1",IF(score!$M530=40,"0",IF(score!$M530=60,"0",IF(score!$M530=80,"0",IF(score!$M530=100,"0")))))))</f>
        <v>0</v>
      </c>
      <c r="AF530" t="str">
        <f>IF(score!$M530=".",".",IF(score!$M530=0,"0",IF(score!$M530=20,"0",IF(score!$M530=40,"1",IF(score!$M530=60,"0",IF(score!$M530=80,"0",IF(score!$M530=100,"0")))))))</f>
        <v>1</v>
      </c>
      <c r="AG530" t="str">
        <f>IF(score!$M530=".",".",IF(score!$M530=0,"0",IF(score!$M530=20,"0",IF(score!$M530=40,"0",IF(score!$M530=60,"1",IF(score!$M530=80,"0",IF(score!$M530=100,"0")))))))</f>
        <v>0</v>
      </c>
      <c r="AH530" t="str">
        <f>IF(score!$M530=".",".",IF(score!$M530=0,"0",IF(score!$M530=20,"0",IF(score!$M530=40,"0",IF(score!$M530=60,"0",IF(score!$M530=80,"1",IF(score!$M530=100,"0")))))))</f>
        <v>0</v>
      </c>
      <c r="AI530" t="str">
        <f>IF(score!$N530=".",".",IF(score!$N530=0,"1",IF(score!$N530=25,"0",IF(score!$N530=50,"0",IF(score!$N530=75,"0",IF(score!$N530=100,"0"))))))</f>
        <v>0</v>
      </c>
      <c r="AJ530" t="str">
        <f>IF(score!$N530=".",".",IF(score!$N530=0,"0",IF(score!$N530=25,"1",IF(score!$N530=50,"0",IF(score!$N530=75,"0",IF(score!$N530=100,"0"))))))</f>
        <v>0</v>
      </c>
      <c r="AK530" t="str">
        <f>IF(score!$N530=".",".",IF(score!$N530=0,"0",IF(score!$N530=25,"0",IF(score!$N530=50,"1",IF(score!$N530=75,"0",IF(score!$N530=100,"0"))))))</f>
        <v>0</v>
      </c>
      <c r="AL530" t="str">
        <f>IF(score!$N530=".",".",IF(score!$N530=0,"0",IF(score!$N530=25,"0",IF(score!$N530=50,"0",IF(score!$N530=75,"1",IF(score!$N530=100,"0"))))))</f>
        <v>1</v>
      </c>
      <c r="AN530">
        <f t="shared" si="560"/>
        <v>0</v>
      </c>
      <c r="AO530">
        <f t="shared" si="561"/>
        <v>-5.5646100000000001</v>
      </c>
      <c r="AP530">
        <f t="shared" si="562"/>
        <v>0</v>
      </c>
      <c r="AQ530">
        <f t="shared" si="563"/>
        <v>0</v>
      </c>
      <c r="AR530">
        <f t="shared" si="564"/>
        <v>0</v>
      </c>
      <c r="AS530">
        <f t="shared" si="565"/>
        <v>0</v>
      </c>
      <c r="AT530">
        <f t="shared" si="566"/>
        <v>0</v>
      </c>
      <c r="AU530">
        <f t="shared" si="567"/>
        <v>0</v>
      </c>
      <c r="AV530">
        <f t="shared" si="568"/>
        <v>0</v>
      </c>
      <c r="AW530">
        <f t="shared" si="569"/>
        <v>0</v>
      </c>
      <c r="AX530">
        <f t="shared" si="570"/>
        <v>0</v>
      </c>
      <c r="AY530">
        <f t="shared" si="571"/>
        <v>0</v>
      </c>
      <c r="AZ530">
        <f t="shared" si="572"/>
        <v>0</v>
      </c>
      <c r="BA530">
        <f t="shared" si="573"/>
        <v>0</v>
      </c>
      <c r="BB530">
        <f t="shared" si="574"/>
        <v>-6.5052199999999996</v>
      </c>
      <c r="BC530">
        <f t="shared" si="575"/>
        <v>0</v>
      </c>
      <c r="BD530">
        <f t="shared" si="576"/>
        <v>0</v>
      </c>
      <c r="BE530">
        <f t="shared" si="577"/>
        <v>0</v>
      </c>
      <c r="BF530">
        <f t="shared" si="578"/>
        <v>0</v>
      </c>
      <c r="BG530">
        <f t="shared" si="579"/>
        <v>1.3668899999999999</v>
      </c>
      <c r="BH530">
        <f t="shared" si="580"/>
        <v>0</v>
      </c>
      <c r="BI530">
        <f t="shared" si="581"/>
        <v>0</v>
      </c>
      <c r="BJ530">
        <f t="shared" si="582"/>
        <v>0</v>
      </c>
      <c r="BK530">
        <f t="shared" si="583"/>
        <v>0</v>
      </c>
      <c r="BL530">
        <f t="shared" si="584"/>
        <v>0</v>
      </c>
      <c r="BM530">
        <f t="shared" si="585"/>
        <v>-0.42251</v>
      </c>
      <c r="BN530">
        <f t="shared" si="586"/>
        <v>0</v>
      </c>
      <c r="BO530">
        <f t="shared" si="587"/>
        <v>0</v>
      </c>
      <c r="BP530">
        <f t="shared" si="588"/>
        <v>2.3424700000000001</v>
      </c>
      <c r="BQ530">
        <f t="shared" si="589"/>
        <v>0</v>
      </c>
      <c r="BR530">
        <f t="shared" si="590"/>
        <v>0</v>
      </c>
      <c r="BS530">
        <f t="shared" si="591"/>
        <v>0</v>
      </c>
      <c r="BT530">
        <f t="shared" si="592"/>
        <v>0</v>
      </c>
      <c r="BU530">
        <f t="shared" si="593"/>
        <v>0</v>
      </c>
      <c r="BV530">
        <f t="shared" si="594"/>
        <v>0.11038000000000001</v>
      </c>
      <c r="BX530">
        <f t="shared" si="595"/>
        <v>0</v>
      </c>
      <c r="BY530">
        <f t="shared" si="596"/>
        <v>-0.16891</v>
      </c>
      <c r="BZ530">
        <f t="shared" si="597"/>
        <v>0</v>
      </c>
      <c r="CA530">
        <f t="shared" si="598"/>
        <v>0</v>
      </c>
      <c r="CB530">
        <f t="shared" si="599"/>
        <v>0</v>
      </c>
      <c r="CC530">
        <f t="shared" si="600"/>
        <v>0</v>
      </c>
      <c r="CD530">
        <f t="shared" si="601"/>
        <v>0</v>
      </c>
      <c r="CE530">
        <f t="shared" si="602"/>
        <v>0</v>
      </c>
      <c r="CF530">
        <f t="shared" si="603"/>
        <v>0</v>
      </c>
      <c r="CG530">
        <f t="shared" si="604"/>
        <v>0</v>
      </c>
      <c r="CH530">
        <f t="shared" si="605"/>
        <v>0</v>
      </c>
      <c r="CI530">
        <f t="shared" si="606"/>
        <v>0</v>
      </c>
      <c r="CJ530">
        <f t="shared" si="607"/>
        <v>0</v>
      </c>
      <c r="CK530">
        <f t="shared" si="608"/>
        <v>0</v>
      </c>
      <c r="CL530">
        <f t="shared" si="609"/>
        <v>1.4938400000000001</v>
      </c>
      <c r="CM530">
        <f t="shared" si="610"/>
        <v>0</v>
      </c>
      <c r="CN530">
        <f t="shared" si="611"/>
        <v>0</v>
      </c>
      <c r="CO530">
        <f t="shared" si="612"/>
        <v>0</v>
      </c>
      <c r="CP530">
        <f t="shared" si="613"/>
        <v>0</v>
      </c>
      <c r="CQ530">
        <f t="shared" si="614"/>
        <v>-4.09842</v>
      </c>
      <c r="CR530">
        <f t="shared" si="615"/>
        <v>0</v>
      </c>
      <c r="CS530">
        <f t="shared" si="616"/>
        <v>0</v>
      </c>
      <c r="CT530">
        <f t="shared" si="617"/>
        <v>0</v>
      </c>
      <c r="CU530">
        <f t="shared" si="618"/>
        <v>0</v>
      </c>
      <c r="CV530">
        <f t="shared" si="619"/>
        <v>0</v>
      </c>
      <c r="CW530">
        <f t="shared" si="620"/>
        <v>-0.92057</v>
      </c>
      <c r="CX530">
        <f t="shared" si="621"/>
        <v>0</v>
      </c>
      <c r="CY530">
        <f t="shared" si="622"/>
        <v>0</v>
      </c>
      <c r="CZ530">
        <f t="shared" si="623"/>
        <v>-8.0991400000000002</v>
      </c>
      <c r="DA530">
        <f t="shared" si="624"/>
        <v>0</v>
      </c>
      <c r="DB530">
        <f t="shared" si="625"/>
        <v>0</v>
      </c>
      <c r="DC530">
        <f t="shared" si="626"/>
        <v>0</v>
      </c>
      <c r="DD530">
        <f t="shared" si="627"/>
        <v>0</v>
      </c>
      <c r="DE530">
        <f t="shared" si="628"/>
        <v>0</v>
      </c>
      <c r="DF530">
        <f t="shared" si="629"/>
        <v>-3.13896</v>
      </c>
    </row>
    <row r="531" spans="1:110" x14ac:dyDescent="0.25">
      <c r="A531" s="4">
        <f>raw!$A531:$A531</f>
        <v>43371</v>
      </c>
      <c r="B531" s="6" t="str">
        <f>raw!$B531:$B531</f>
        <v>0012-0099</v>
      </c>
      <c r="D531" t="str">
        <f>IF(score!$C531=".",".",IF(score!$C531=0,"1",IF(score!$C531=25,"0",IF(score!$C531=50,"0",IF(score!$C531=75,"0",IF(score!$C531=100,"0"))))))</f>
        <v>0</v>
      </c>
      <c r="E531" t="str">
        <f>IF(score!$C531=".",".",IF(score!$C531=0,"0",IF(score!$C531=25,"1",IF(score!$C531=50,"0",IF(score!$C531=75,"0",IF(score!$C531=100,"0"))))))</f>
        <v>0</v>
      </c>
      <c r="F531" t="str">
        <f>IF(score!$C531=".",".",IF(score!$C531=0,"0",IF(score!$C531=25,"0",IF(score!$C531=50,"1",IF(score!$C531=75,"0",IF(score!$C531=100,"0"))))))</f>
        <v>1</v>
      </c>
      <c r="G531" t="str">
        <f>IF(score!$C531=".",".",IF(score!$C531=0,"0",IF(score!$C531=25,"0",IF(score!$C531=50,"0",IF(score!$C531=75,"1",IF(score!$C531=100,"0"))))))</f>
        <v>0</v>
      </c>
      <c r="H531" t="str">
        <f>IF(score!$D531=".",".",IF(score!$D531=0,"1",IF(score!$D531=50,"0",IF(score!$D531=100,"0"))))</f>
        <v>1</v>
      </c>
      <c r="I531" t="str">
        <f>IF(score!$D531=".",".",IF(score!$D531=0,"0",IF(score!$D531=50,"1",IF(score!$D531=100,"0"))))</f>
        <v>0</v>
      </c>
      <c r="J531" t="str">
        <f>IF(score!$E531=".",".",IF(score!$E531=0,"1",IF(score!$E531=50,"0",IF(score!$E531=100,"0"))))</f>
        <v>1</v>
      </c>
      <c r="K531" t="str">
        <f>IF(score!$E531=".",".",IF(score!$E531=0,"0",IF(score!$E531=50,"1",IF(score!$E531=100,"0"))))</f>
        <v>0</v>
      </c>
      <c r="L531" t="str">
        <f>IF(score!$F531=".",".",IF(score!$F531=0,"1",IF(score!$F531=100,"0")))</f>
        <v>0</v>
      </c>
      <c r="M531" t="str">
        <f>IF(score!$G531=".",".",IF(score!$G531=0,"1",IF(score!$G531=100,"0")))</f>
        <v>0</v>
      </c>
      <c r="N531" t="str">
        <f>IF(score!$H531=".",".",IF(score!$H531=0,"1",IF(score!$H531=100,"0")))</f>
        <v>0</v>
      </c>
      <c r="O531" t="str">
        <f>IF(score!$I531=".",".",IF(score!$I531=0,"1",IF(score!$I531=50,"0",IF(score!$I531=100,"0"))))</f>
        <v>0</v>
      </c>
      <c r="P531" t="str">
        <f>IF(score!$J531=".",".",IF(score!$J531=0,"1",IF(score!$J531=25,"0",IF(score!$J531=50,"0",IF(score!$J531=75,"0",IF(score!$J531=100,"0"))))))</f>
        <v>0</v>
      </c>
      <c r="Q531" t="str">
        <f>IF(score!$J531=".",".",IF(score!$J531=0,"0",IF(score!$J531=25,"1",IF(score!$J531=50,"0",IF(score!$J531=75,"0",IF(score!$J531=100,"0"))))))</f>
        <v>0</v>
      </c>
      <c r="R531" t="str">
        <f>IF(score!$J531=".",".",IF(score!$J531=0,"0",IF(score!$J531=25,"0",IF(score!$J531=50,"1",IF(score!$J531=75,"0",IF(score!$J531=100,"0"))))))</f>
        <v>0</v>
      </c>
      <c r="S531" t="str">
        <f>IF(score!$J531=".",".",IF(score!$J531=0,"0",IF(score!$J531=25,"0",IF(score!$J531=50,"0",IF(score!$J531=75,"1",IF(score!$J531=100,"0"))))))</f>
        <v>1</v>
      </c>
      <c r="T531" t="str">
        <f>IF(score!$K531=".",".",IF(score!$K531=0,"1",IF(score!$K531=20,"0",IF(score!$K531=40,"0",IF(score!$K531=60,"0",IF(score!$K531=80,"0",IF(score!$K531=100,"0")))))))</f>
        <v>0</v>
      </c>
      <c r="U531" t="str">
        <f>IF(score!$K531=".",".",IF(score!$K531=0,"0",IF(score!$K531=20,"1",IF(score!$K531=40,"0",IF(score!$K531=60,"0",IF(score!$K531=80,"0",IF(score!$K531=100,"0")))))))</f>
        <v>0</v>
      </c>
      <c r="V531" t="str">
        <f>IF(score!$K531=".",".",IF(score!$K531=0,"0",IF(score!$K531=20,"0",IF(score!$K531=40,"1",IF(score!$K531=60,"0",IF(score!$K531=80,"0",IF(score!$K531=100,"0")))))))</f>
        <v>0</v>
      </c>
      <c r="W531" t="str">
        <f>IF(score!$K531=".",".",IF(score!$K531=0,"0",IF(score!$K531=20,"0",IF(score!$K531=40,"0",IF(score!$K531=60,"1",IF(score!$K531=80,"0",IF(score!$K531=100,"0")))))))</f>
        <v>0</v>
      </c>
      <c r="X531" t="str">
        <f>IF(score!$K531=".",".",IF(score!$K531=0,"0",IF(score!$K531=20,"0",IF(score!$K531=40,"0",IF(score!$K531=60,"0",IF(score!$K531=80,"1",IF(score!$K531=100,"0")))))))</f>
        <v>0</v>
      </c>
      <c r="Y531" t="str">
        <f>IF(score!$L531=".",".",IF(score!$L531=0,"1",IF(score!$L531=20,"0",IF(score!$L531=40,"0",IF(score!$L531=60,"0",IF(score!$L531=80,"0",IF(score!$L531=100,"0")))))))</f>
        <v>0</v>
      </c>
      <c r="Z531" t="str">
        <f>IF(score!$L531=".",".",IF(score!$L531=0,"0",IF(score!$L531=20,"1",IF(score!$L531=40,"0",IF(score!$L531=60,"0",IF(score!$L531=80,"0",IF(score!$L531=100,"0")))))))</f>
        <v>0</v>
      </c>
      <c r="AA531" t="str">
        <f>IF(score!$L531=".",".",IF(score!$L531=0,"0",IF(score!$L531=20,"0",IF(score!$L531=40,"1",IF(score!$L531=60,"0",IF(score!$L531=80,"0",IF(score!$L531=100,"0")))))))</f>
        <v>1</v>
      </c>
      <c r="AB531" t="str">
        <f>IF(score!$L531=".",".",IF(score!$L531=0,"0",IF(score!$L531=20,"0",IF(score!$L531=40,"0",IF(score!$L531=60,"1",IF(score!$L531=80,"0",IF(score!$L531=100,"0")))))))</f>
        <v>0</v>
      </c>
      <c r="AC531" t="str">
        <f>IF(score!$L531=".",".",IF(score!$L531=0,"0",IF(score!$L531=20,"0",IF(score!$L531=40,"0",IF(score!$L531=60,"0",IF(score!$L531=80,"1",IF(score!L531=100,"0")))))))</f>
        <v>0</v>
      </c>
      <c r="AD531" t="str">
        <f>IF(score!$M531=".",".",IF(score!$M531=0,"1",IF(score!$M531=20,"0",IF(score!$M531=40,"0",IF(score!$M531=60,"0",IF(score!$M531=80,"0",IF(score!$M531=100,"0")))))))</f>
        <v>0</v>
      </c>
      <c r="AE531" t="str">
        <f>IF(score!$M531=".",".",IF(score!$M531=0,"0",IF(score!$M531=20,"1",IF(score!$M531=40,"0",IF(score!$M531=60,"0",IF(score!$M531=80,"0",IF(score!$M531=100,"0")))))))</f>
        <v>0</v>
      </c>
      <c r="AF531" t="str">
        <f>IF(score!$M531=".",".",IF(score!$M531=0,"0",IF(score!$M531=20,"0",IF(score!$M531=40,"1",IF(score!$M531=60,"0",IF(score!$M531=80,"0",IF(score!$M531=100,"0")))))))</f>
        <v>0</v>
      </c>
      <c r="AG531" t="str">
        <f>IF(score!$M531=".",".",IF(score!$M531=0,"0",IF(score!$M531=20,"0",IF(score!$M531=40,"0",IF(score!$M531=60,"1",IF(score!$M531=80,"0",IF(score!$M531=100,"0")))))))</f>
        <v>1</v>
      </c>
      <c r="AH531" t="str">
        <f>IF(score!$M531=".",".",IF(score!$M531=0,"0",IF(score!$M531=20,"0",IF(score!$M531=40,"0",IF(score!$M531=60,"0",IF(score!$M531=80,"1",IF(score!$M531=100,"0")))))))</f>
        <v>0</v>
      </c>
      <c r="AI531" t="str">
        <f>IF(score!$N531=".",".",IF(score!$N531=0,"1",IF(score!$N531=25,"0",IF(score!$N531=50,"0",IF(score!$N531=75,"0",IF(score!$N531=100,"0"))))))</f>
        <v>0</v>
      </c>
      <c r="AJ531" t="str">
        <f>IF(score!$N531=".",".",IF(score!$N531=0,"0",IF(score!$N531=25,"1",IF(score!$N531=50,"0",IF(score!$N531=75,"0",IF(score!$N531=100,"0"))))))</f>
        <v>0</v>
      </c>
      <c r="AK531" t="str">
        <f>IF(score!$N531=".",".",IF(score!$N531=0,"0",IF(score!$N531=25,"0",IF(score!$N531=50,"1",IF(score!$N531=75,"0",IF(score!$N531=100,"0"))))))</f>
        <v>1</v>
      </c>
      <c r="AL531" t="str">
        <f>IF(score!$N531=".",".",IF(score!$N531=0,"0",IF(score!$N531=25,"0",IF(score!$N531=50,"0",IF(score!$N531=75,"1",IF(score!$N531=100,"0"))))))</f>
        <v>0</v>
      </c>
      <c r="AN531">
        <f t="shared" si="560"/>
        <v>0</v>
      </c>
      <c r="AO531">
        <f t="shared" si="561"/>
        <v>0</v>
      </c>
      <c r="AP531">
        <f t="shared" si="562"/>
        <v>-3.0239600000000002</v>
      </c>
      <c r="AQ531">
        <f t="shared" si="563"/>
        <v>0</v>
      </c>
      <c r="AR531">
        <f t="shared" si="564"/>
        <v>-7.2321600000000004</v>
      </c>
      <c r="AS531">
        <f t="shared" si="565"/>
        <v>0</v>
      </c>
      <c r="AT531">
        <f t="shared" si="566"/>
        <v>-6.24397</v>
      </c>
      <c r="AU531">
        <f t="shared" si="567"/>
        <v>0</v>
      </c>
      <c r="AV531">
        <f t="shared" si="568"/>
        <v>0</v>
      </c>
      <c r="AW531">
        <f t="shared" si="569"/>
        <v>0</v>
      </c>
      <c r="AX531">
        <f t="shared" si="570"/>
        <v>0</v>
      </c>
      <c r="AY531">
        <f t="shared" si="571"/>
        <v>0</v>
      </c>
      <c r="AZ531">
        <f t="shared" si="572"/>
        <v>0</v>
      </c>
      <c r="BA531">
        <f t="shared" si="573"/>
        <v>0</v>
      </c>
      <c r="BB531">
        <f t="shared" si="574"/>
        <v>0</v>
      </c>
      <c r="BC531">
        <f t="shared" si="575"/>
        <v>-3.8012999999999999</v>
      </c>
      <c r="BD531">
        <f t="shared" si="576"/>
        <v>0</v>
      </c>
      <c r="BE531">
        <f t="shared" si="577"/>
        <v>0</v>
      </c>
      <c r="BF531">
        <f t="shared" si="578"/>
        <v>0</v>
      </c>
      <c r="BG531">
        <f t="shared" si="579"/>
        <v>0</v>
      </c>
      <c r="BH531">
        <f t="shared" si="580"/>
        <v>0</v>
      </c>
      <c r="BI531">
        <f t="shared" si="581"/>
        <v>0</v>
      </c>
      <c r="BJ531">
        <f t="shared" si="582"/>
        <v>0</v>
      </c>
      <c r="BK531">
        <f t="shared" si="583"/>
        <v>-1.6185</v>
      </c>
      <c r="BL531">
        <f t="shared" si="584"/>
        <v>0</v>
      </c>
      <c r="BM531">
        <f t="shared" si="585"/>
        <v>0</v>
      </c>
      <c r="BN531">
        <f t="shared" si="586"/>
        <v>0</v>
      </c>
      <c r="BO531">
        <f t="shared" si="587"/>
        <v>0</v>
      </c>
      <c r="BP531">
        <f t="shared" si="588"/>
        <v>0</v>
      </c>
      <c r="BQ531">
        <f t="shared" si="589"/>
        <v>1.28044</v>
      </c>
      <c r="BR531">
        <f t="shared" si="590"/>
        <v>0</v>
      </c>
      <c r="BS531">
        <f t="shared" si="591"/>
        <v>0</v>
      </c>
      <c r="BT531">
        <f t="shared" si="592"/>
        <v>0</v>
      </c>
      <c r="BU531">
        <f t="shared" si="593"/>
        <v>-0.18043000000000001</v>
      </c>
      <c r="BV531">
        <f t="shared" si="594"/>
        <v>0</v>
      </c>
      <c r="BX531">
        <f t="shared" si="595"/>
        <v>0</v>
      </c>
      <c r="BY531">
        <f t="shared" si="596"/>
        <v>0</v>
      </c>
      <c r="BZ531">
        <f t="shared" si="597"/>
        <v>3.4819999999999997E-2</v>
      </c>
      <c r="CA531">
        <f t="shared" si="598"/>
        <v>0</v>
      </c>
      <c r="CB531">
        <f t="shared" si="599"/>
        <v>3.9311500000000001</v>
      </c>
      <c r="CC531">
        <f t="shared" si="600"/>
        <v>0</v>
      </c>
      <c r="CD531">
        <f t="shared" si="601"/>
        <v>2.68282</v>
      </c>
      <c r="CE531">
        <f t="shared" si="602"/>
        <v>0</v>
      </c>
      <c r="CF531">
        <f t="shared" si="603"/>
        <v>0</v>
      </c>
      <c r="CG531">
        <f t="shared" si="604"/>
        <v>0</v>
      </c>
      <c r="CH531">
        <f t="shared" si="605"/>
        <v>0</v>
      </c>
      <c r="CI531">
        <f t="shared" si="606"/>
        <v>0</v>
      </c>
      <c r="CJ531">
        <f t="shared" si="607"/>
        <v>0</v>
      </c>
      <c r="CK531">
        <f t="shared" si="608"/>
        <v>0</v>
      </c>
      <c r="CL531">
        <f t="shared" si="609"/>
        <v>0</v>
      </c>
      <c r="CM531">
        <f t="shared" si="610"/>
        <v>0.90383999999999998</v>
      </c>
      <c r="CN531">
        <f t="shared" si="611"/>
        <v>0</v>
      </c>
      <c r="CO531">
        <f t="shared" si="612"/>
        <v>0</v>
      </c>
      <c r="CP531">
        <f t="shared" si="613"/>
        <v>0</v>
      </c>
      <c r="CQ531">
        <f t="shared" si="614"/>
        <v>0</v>
      </c>
      <c r="CR531">
        <f t="shared" si="615"/>
        <v>0</v>
      </c>
      <c r="CS531">
        <f t="shared" si="616"/>
        <v>0</v>
      </c>
      <c r="CT531">
        <f t="shared" si="617"/>
        <v>0</v>
      </c>
      <c r="CU531">
        <f t="shared" si="618"/>
        <v>-3.2980499999999999</v>
      </c>
      <c r="CV531">
        <f t="shared" si="619"/>
        <v>0</v>
      </c>
      <c r="CW531">
        <f t="shared" si="620"/>
        <v>0</v>
      </c>
      <c r="CX531">
        <f t="shared" si="621"/>
        <v>0</v>
      </c>
      <c r="CY531">
        <f t="shared" si="622"/>
        <v>0</v>
      </c>
      <c r="CZ531">
        <f t="shared" si="623"/>
        <v>0</v>
      </c>
      <c r="DA531">
        <f t="shared" si="624"/>
        <v>-4.5905500000000004</v>
      </c>
      <c r="DB531">
        <f t="shared" si="625"/>
        <v>0</v>
      </c>
      <c r="DC531">
        <f t="shared" si="626"/>
        <v>0</v>
      </c>
      <c r="DD531">
        <f t="shared" si="627"/>
        <v>0</v>
      </c>
      <c r="DE531">
        <f t="shared" si="628"/>
        <v>-5.63286</v>
      </c>
      <c r="DF531">
        <f t="shared" si="629"/>
        <v>0</v>
      </c>
    </row>
    <row r="532" spans="1:110" x14ac:dyDescent="0.25">
      <c r="A532" s="4">
        <f>raw!$A532:$A532</f>
        <v>43369</v>
      </c>
      <c r="B532" s="6" t="str">
        <f>raw!$B532:$B532</f>
        <v>0012-0100</v>
      </c>
      <c r="D532" t="str">
        <f>IF(score!$C532=".",".",IF(score!$C532=0,"1",IF(score!$C532=25,"0",IF(score!$C532=50,"0",IF(score!$C532=75,"0",IF(score!$C532=100,"0"))))))</f>
        <v>0</v>
      </c>
      <c r="E532" t="str">
        <f>IF(score!$C532=".",".",IF(score!$C532=0,"0",IF(score!$C532=25,"1",IF(score!$C532=50,"0",IF(score!$C532=75,"0",IF(score!$C532=100,"0"))))))</f>
        <v>1</v>
      </c>
      <c r="F532" t="str">
        <f>IF(score!$C532=".",".",IF(score!$C532=0,"0",IF(score!$C532=25,"0",IF(score!$C532=50,"1",IF(score!$C532=75,"0",IF(score!$C532=100,"0"))))))</f>
        <v>0</v>
      </c>
      <c r="G532" t="str">
        <f>IF(score!$C532=".",".",IF(score!$C532=0,"0",IF(score!$C532=25,"0",IF(score!$C532=50,"0",IF(score!$C532=75,"1",IF(score!$C532=100,"0"))))))</f>
        <v>0</v>
      </c>
      <c r="H532" t="str">
        <f>IF(score!$D532=".",".",IF(score!$D532=0,"1",IF(score!$D532=50,"0",IF(score!$D532=100,"0"))))</f>
        <v>1</v>
      </c>
      <c r="I532" t="str">
        <f>IF(score!$D532=".",".",IF(score!$D532=0,"0",IF(score!$D532=50,"1",IF(score!$D532=100,"0"))))</f>
        <v>0</v>
      </c>
      <c r="J532" t="str">
        <f>IF(score!$E532=".",".",IF(score!$E532=0,"1",IF(score!$E532=50,"0",IF(score!$E532=100,"0"))))</f>
        <v>1</v>
      </c>
      <c r="K532" t="str">
        <f>IF(score!$E532=".",".",IF(score!$E532=0,"0",IF(score!$E532=50,"1",IF(score!$E532=100,"0"))))</f>
        <v>0</v>
      </c>
      <c r="L532" t="str">
        <f>IF(score!$F532=".",".",IF(score!$F532=0,"1",IF(score!$F532=100,"0")))</f>
        <v>1</v>
      </c>
      <c r="M532" t="str">
        <f>IF(score!$G532=".",".",IF(score!$G532=0,"1",IF(score!$G532=100,"0")))</f>
        <v>1</v>
      </c>
      <c r="N532" t="str">
        <f>IF(score!$H532=".",".",IF(score!$H532=0,"1",IF(score!$H532=100,"0")))</f>
        <v>1</v>
      </c>
      <c r="O532" t="str">
        <f>IF(score!$I532=".",".",IF(score!$I532=0,"1",IF(score!$I532=50,"0",IF(score!$I532=100,"0"))))</f>
        <v>1</v>
      </c>
      <c r="P532" t="str">
        <f>IF(score!$J532=".",".",IF(score!$J532=0,"1",IF(score!$J532=25,"0",IF(score!$J532=50,"0",IF(score!$J532=75,"0",IF(score!$J532=100,"0"))))))</f>
        <v>1</v>
      </c>
      <c r="Q532" t="str">
        <f>IF(score!$J532=".",".",IF(score!$J532=0,"0",IF(score!$J532=25,"1",IF(score!$J532=50,"0",IF(score!$J532=75,"0",IF(score!$J532=100,"0"))))))</f>
        <v>0</v>
      </c>
      <c r="R532" t="str">
        <f>IF(score!$J532=".",".",IF(score!$J532=0,"0",IF(score!$J532=25,"0",IF(score!$J532=50,"1",IF(score!$J532=75,"0",IF(score!$J532=100,"0"))))))</f>
        <v>0</v>
      </c>
      <c r="S532" t="str">
        <f>IF(score!$J532=".",".",IF(score!$J532=0,"0",IF(score!$J532=25,"0",IF(score!$J532=50,"0",IF(score!$J532=75,"1",IF(score!$J532=100,"0"))))))</f>
        <v>0</v>
      </c>
      <c r="T532" t="str">
        <f>IF(score!$K532=".",".",IF(score!$K532=0,"1",IF(score!$K532=20,"0",IF(score!$K532=40,"0",IF(score!$K532=60,"0",IF(score!$K532=80,"0",IF(score!$K532=100,"0")))))))</f>
        <v>0</v>
      </c>
      <c r="U532" t="str">
        <f>IF(score!$K532=".",".",IF(score!$K532=0,"0",IF(score!$K532=20,"1",IF(score!$K532=40,"0",IF(score!$K532=60,"0",IF(score!$K532=80,"0",IF(score!$K532=100,"0")))))))</f>
        <v>0</v>
      </c>
      <c r="V532" t="str">
        <f>IF(score!$K532=".",".",IF(score!$K532=0,"0",IF(score!$K532=20,"0",IF(score!$K532=40,"1",IF(score!$K532=60,"0",IF(score!$K532=80,"0",IF(score!$K532=100,"0")))))))</f>
        <v>0</v>
      </c>
      <c r="W532" t="str">
        <f>IF(score!$K532=".",".",IF(score!$K532=0,"0",IF(score!$K532=20,"0",IF(score!$K532=40,"0",IF(score!$K532=60,"1",IF(score!$K532=80,"0",IF(score!$K532=100,"0")))))))</f>
        <v>1</v>
      </c>
      <c r="X532" t="str">
        <f>IF(score!$K532=".",".",IF(score!$K532=0,"0",IF(score!$K532=20,"0",IF(score!$K532=40,"0",IF(score!$K532=60,"0",IF(score!$K532=80,"1",IF(score!$K532=100,"0")))))))</f>
        <v>0</v>
      </c>
      <c r="Y532" t="str">
        <f>IF(score!$L532=".",".",IF(score!$L532=0,"1",IF(score!$L532=20,"0",IF(score!$L532=40,"0",IF(score!$L532=60,"0",IF(score!$L532=80,"0",IF(score!$L532=100,"0")))))))</f>
        <v>1</v>
      </c>
      <c r="Z532" t="str">
        <f>IF(score!$L532=".",".",IF(score!$L532=0,"0",IF(score!$L532=20,"1",IF(score!$L532=40,"0",IF(score!$L532=60,"0",IF(score!$L532=80,"0",IF(score!$L532=100,"0")))))))</f>
        <v>0</v>
      </c>
      <c r="AA532" t="str">
        <f>IF(score!$L532=".",".",IF(score!$L532=0,"0",IF(score!$L532=20,"0",IF(score!$L532=40,"1",IF(score!$L532=60,"0",IF(score!$L532=80,"0",IF(score!$L532=100,"0")))))))</f>
        <v>0</v>
      </c>
      <c r="AB532" t="str">
        <f>IF(score!$L532=".",".",IF(score!$L532=0,"0",IF(score!$L532=20,"0",IF(score!$L532=40,"0",IF(score!$L532=60,"1",IF(score!$L532=80,"0",IF(score!$L532=100,"0")))))))</f>
        <v>0</v>
      </c>
      <c r="AC532" t="str">
        <f>IF(score!$L532=".",".",IF(score!$L532=0,"0",IF(score!$L532=20,"0",IF(score!$L532=40,"0",IF(score!$L532=60,"0",IF(score!$L532=80,"1",IF(score!L532=100,"0")))))))</f>
        <v>0</v>
      </c>
      <c r="AD532" t="str">
        <f>IF(score!$M532=".",".",IF(score!$M532=0,"1",IF(score!$M532=20,"0",IF(score!$M532=40,"0",IF(score!$M532=60,"0",IF(score!$M532=80,"0",IF(score!$M532=100,"0")))))))</f>
        <v>0</v>
      </c>
      <c r="AE532" t="str">
        <f>IF(score!$M532=".",".",IF(score!$M532=0,"0",IF(score!$M532=20,"1",IF(score!$M532=40,"0",IF(score!$M532=60,"0",IF(score!$M532=80,"0",IF(score!$M532=100,"0")))))))</f>
        <v>1</v>
      </c>
      <c r="AF532" t="str">
        <f>IF(score!$M532=".",".",IF(score!$M532=0,"0",IF(score!$M532=20,"0",IF(score!$M532=40,"1",IF(score!$M532=60,"0",IF(score!$M532=80,"0",IF(score!$M532=100,"0")))))))</f>
        <v>0</v>
      </c>
      <c r="AG532" t="str">
        <f>IF(score!$M532=".",".",IF(score!$M532=0,"0",IF(score!$M532=20,"0",IF(score!$M532=40,"0",IF(score!$M532=60,"1",IF(score!$M532=80,"0",IF(score!$M532=100,"0")))))))</f>
        <v>0</v>
      </c>
      <c r="AH532" t="str">
        <f>IF(score!$M532=".",".",IF(score!$M532=0,"0",IF(score!$M532=20,"0",IF(score!$M532=40,"0",IF(score!$M532=60,"0",IF(score!$M532=80,"1",IF(score!$M532=100,"0")))))))</f>
        <v>0</v>
      </c>
      <c r="AI532" t="str">
        <f>IF(score!$N532=".",".",IF(score!$N532=0,"1",IF(score!$N532=25,"0",IF(score!$N532=50,"0",IF(score!$N532=75,"0",IF(score!$N532=100,"0"))))))</f>
        <v>1</v>
      </c>
      <c r="AJ532" t="str">
        <f>IF(score!$N532=".",".",IF(score!$N532=0,"0",IF(score!$N532=25,"1",IF(score!$N532=50,"0",IF(score!$N532=75,"0",IF(score!$N532=100,"0"))))))</f>
        <v>0</v>
      </c>
      <c r="AK532" t="str">
        <f>IF(score!$N532=".",".",IF(score!$N532=0,"0",IF(score!$N532=25,"0",IF(score!$N532=50,"1",IF(score!$N532=75,"0",IF(score!$N532=100,"0"))))))</f>
        <v>0</v>
      </c>
      <c r="AL532" t="str">
        <f>IF(score!$N532=".",".",IF(score!$N532=0,"0",IF(score!$N532=25,"0",IF(score!$N532=50,"0",IF(score!$N532=75,"1",IF(score!$N532=100,"0"))))))</f>
        <v>0</v>
      </c>
      <c r="AN532">
        <f t="shared" si="560"/>
        <v>0</v>
      </c>
      <c r="AO532">
        <f t="shared" si="561"/>
        <v>-5.5646100000000001</v>
      </c>
      <c r="AP532">
        <f t="shared" si="562"/>
        <v>0</v>
      </c>
      <c r="AQ532">
        <f t="shared" si="563"/>
        <v>0</v>
      </c>
      <c r="AR532">
        <f t="shared" si="564"/>
        <v>-7.2321600000000004</v>
      </c>
      <c r="AS532">
        <f t="shared" si="565"/>
        <v>0</v>
      </c>
      <c r="AT532">
        <f t="shared" si="566"/>
        <v>-6.24397</v>
      </c>
      <c r="AU532">
        <f t="shared" si="567"/>
        <v>0</v>
      </c>
      <c r="AV532">
        <f t="shared" si="568"/>
        <v>-4.6161700000000003</v>
      </c>
      <c r="AW532">
        <f t="shared" si="569"/>
        <v>-5.5174700000000003</v>
      </c>
      <c r="AX532">
        <f t="shared" si="570"/>
        <v>3.04365</v>
      </c>
      <c r="AY532">
        <f t="shared" si="571"/>
        <v>2.32091</v>
      </c>
      <c r="AZ532">
        <f t="shared" si="572"/>
        <v>-11.25544</v>
      </c>
      <c r="BA532">
        <f t="shared" si="573"/>
        <v>0</v>
      </c>
      <c r="BB532">
        <f t="shared" si="574"/>
        <v>0</v>
      </c>
      <c r="BC532">
        <f t="shared" si="575"/>
        <v>0</v>
      </c>
      <c r="BD532">
        <f t="shared" si="576"/>
        <v>0</v>
      </c>
      <c r="BE532">
        <f t="shared" si="577"/>
        <v>0</v>
      </c>
      <c r="BF532">
        <f t="shared" si="578"/>
        <v>0</v>
      </c>
      <c r="BG532">
        <f t="shared" si="579"/>
        <v>1.3668899999999999</v>
      </c>
      <c r="BH532">
        <f t="shared" si="580"/>
        <v>0</v>
      </c>
      <c r="BI532">
        <f t="shared" si="581"/>
        <v>-2.44706</v>
      </c>
      <c r="BJ532">
        <f t="shared" si="582"/>
        <v>0</v>
      </c>
      <c r="BK532">
        <f t="shared" si="583"/>
        <v>0</v>
      </c>
      <c r="BL532">
        <f t="shared" si="584"/>
        <v>0</v>
      </c>
      <c r="BM532">
        <f t="shared" si="585"/>
        <v>0</v>
      </c>
      <c r="BN532">
        <f t="shared" si="586"/>
        <v>0</v>
      </c>
      <c r="BO532">
        <f t="shared" si="587"/>
        <v>3.4159299999999999</v>
      </c>
      <c r="BP532">
        <f t="shared" si="588"/>
        <v>0</v>
      </c>
      <c r="BQ532">
        <f t="shared" si="589"/>
        <v>0</v>
      </c>
      <c r="BR532">
        <f t="shared" si="590"/>
        <v>0</v>
      </c>
      <c r="BS532">
        <f t="shared" si="591"/>
        <v>-0.33682000000000001</v>
      </c>
      <c r="BT532">
        <f t="shared" si="592"/>
        <v>0</v>
      </c>
      <c r="BU532">
        <f t="shared" si="593"/>
        <v>0</v>
      </c>
      <c r="BV532">
        <f t="shared" si="594"/>
        <v>0</v>
      </c>
      <c r="BX532">
        <f t="shared" si="595"/>
        <v>0</v>
      </c>
      <c r="BY532">
        <f t="shared" si="596"/>
        <v>-0.16891</v>
      </c>
      <c r="BZ532">
        <f t="shared" si="597"/>
        <v>0</v>
      </c>
      <c r="CA532">
        <f t="shared" si="598"/>
        <v>0</v>
      </c>
      <c r="CB532">
        <f t="shared" si="599"/>
        <v>3.9311500000000001</v>
      </c>
      <c r="CC532">
        <f t="shared" si="600"/>
        <v>0</v>
      </c>
      <c r="CD532">
        <f t="shared" si="601"/>
        <v>2.68282</v>
      </c>
      <c r="CE532">
        <f t="shared" si="602"/>
        <v>0</v>
      </c>
      <c r="CF532">
        <f t="shared" si="603"/>
        <v>1.4406000000000001</v>
      </c>
      <c r="CG532">
        <f t="shared" si="604"/>
        <v>1.6696800000000001</v>
      </c>
      <c r="CH532">
        <f t="shared" si="605"/>
        <v>-6.8267199999999999</v>
      </c>
      <c r="CI532">
        <f t="shared" si="606"/>
        <v>-5.6992099999999999</v>
      </c>
      <c r="CJ532">
        <f t="shared" si="607"/>
        <v>1.4861899999999999</v>
      </c>
      <c r="CK532">
        <f t="shared" si="608"/>
        <v>0</v>
      </c>
      <c r="CL532">
        <f t="shared" si="609"/>
        <v>0</v>
      </c>
      <c r="CM532">
        <f t="shared" si="610"/>
        <v>0</v>
      </c>
      <c r="CN532">
        <f t="shared" si="611"/>
        <v>0</v>
      </c>
      <c r="CO532">
        <f t="shared" si="612"/>
        <v>0</v>
      </c>
      <c r="CP532">
        <f t="shared" si="613"/>
        <v>0</v>
      </c>
      <c r="CQ532">
        <f t="shared" si="614"/>
        <v>-4.09842</v>
      </c>
      <c r="CR532">
        <f t="shared" si="615"/>
        <v>0</v>
      </c>
      <c r="CS532">
        <f t="shared" si="616"/>
        <v>-6.0240900000000002</v>
      </c>
      <c r="CT532">
        <f t="shared" si="617"/>
        <v>0</v>
      </c>
      <c r="CU532">
        <f t="shared" si="618"/>
        <v>0</v>
      </c>
      <c r="CV532">
        <f t="shared" si="619"/>
        <v>0</v>
      </c>
      <c r="CW532">
        <f t="shared" si="620"/>
        <v>0</v>
      </c>
      <c r="CX532">
        <f t="shared" si="621"/>
        <v>0</v>
      </c>
      <c r="CY532">
        <f t="shared" si="622"/>
        <v>-10.779109999999999</v>
      </c>
      <c r="CZ532">
        <f t="shared" si="623"/>
        <v>0</v>
      </c>
      <c r="DA532">
        <f t="shared" si="624"/>
        <v>0</v>
      </c>
      <c r="DB532">
        <f t="shared" si="625"/>
        <v>0</v>
      </c>
      <c r="DC532">
        <f t="shared" si="626"/>
        <v>-6.2972400000000004</v>
      </c>
      <c r="DD532">
        <f t="shared" si="627"/>
        <v>0</v>
      </c>
      <c r="DE532">
        <f t="shared" si="628"/>
        <v>0</v>
      </c>
      <c r="DF532">
        <f t="shared" si="629"/>
        <v>0</v>
      </c>
    </row>
    <row r="533" spans="1:110" x14ac:dyDescent="0.25">
      <c r="A533" s="4">
        <f>raw!$A533:$A533</f>
        <v>43369</v>
      </c>
      <c r="B533" s="6" t="str">
        <f>raw!$B533:$B533</f>
        <v>0012-0101</v>
      </c>
      <c r="D533" t="str">
        <f>IF(score!$C533=".",".",IF(score!$C533=0,"1",IF(score!$C533=25,"0",IF(score!$C533=50,"0",IF(score!$C533=75,"0",IF(score!$C533=100,"0"))))))</f>
        <v>0</v>
      </c>
      <c r="E533" t="str">
        <f>IF(score!$C533=".",".",IF(score!$C533=0,"0",IF(score!$C533=25,"1",IF(score!$C533=50,"0",IF(score!$C533=75,"0",IF(score!$C533=100,"0"))))))</f>
        <v>1</v>
      </c>
      <c r="F533" t="str">
        <f>IF(score!$C533=".",".",IF(score!$C533=0,"0",IF(score!$C533=25,"0",IF(score!$C533=50,"1",IF(score!$C533=75,"0",IF(score!$C533=100,"0"))))))</f>
        <v>0</v>
      </c>
      <c r="G533" t="str">
        <f>IF(score!$C533=".",".",IF(score!$C533=0,"0",IF(score!$C533=25,"0",IF(score!$C533=50,"0",IF(score!$C533=75,"1",IF(score!$C533=100,"0"))))))</f>
        <v>0</v>
      </c>
      <c r="H533" t="str">
        <f>IF(score!$D533=".",".",IF(score!$D533=0,"1",IF(score!$D533=50,"0",IF(score!$D533=100,"0"))))</f>
        <v>0</v>
      </c>
      <c r="I533" t="str">
        <f>IF(score!$D533=".",".",IF(score!$D533=0,"0",IF(score!$D533=50,"1",IF(score!$D533=100,"0"))))</f>
        <v>1</v>
      </c>
      <c r="J533" t="str">
        <f>IF(score!$E533=".",".",IF(score!$E533=0,"1",IF(score!$E533=50,"0",IF(score!$E533=100,"0"))))</f>
        <v>0</v>
      </c>
      <c r="K533" t="str">
        <f>IF(score!$E533=".",".",IF(score!$E533=0,"0",IF(score!$E533=50,"1",IF(score!$E533=100,"0"))))</f>
        <v>1</v>
      </c>
      <c r="L533" t="str">
        <f>IF(score!$F533=".",".",IF(score!$F533=0,"1",IF(score!$F533=100,"0")))</f>
        <v>0</v>
      </c>
      <c r="M533" t="str">
        <f>IF(score!$G533=".",".",IF(score!$G533=0,"1",IF(score!$G533=100,"0")))</f>
        <v>0</v>
      </c>
      <c r="N533" t="str">
        <f>IF(score!$H533=".",".",IF(score!$H533=0,"1",IF(score!$H533=100,"0")))</f>
        <v>0</v>
      </c>
      <c r="O533" t="str">
        <f>IF(score!$I533=".",".",IF(score!$I533=0,"1",IF(score!$I533=50,"0",IF(score!$I533=100,"0"))))</f>
        <v>0</v>
      </c>
      <c r="P533" t="str">
        <f>IF(score!$J533=".",".",IF(score!$J533=0,"1",IF(score!$J533=25,"0",IF(score!$J533=50,"0",IF(score!$J533=75,"0",IF(score!$J533=100,"0"))))))</f>
        <v>0</v>
      </c>
      <c r="Q533" t="str">
        <f>IF(score!$J533=".",".",IF(score!$J533=0,"0",IF(score!$J533=25,"1",IF(score!$J533=50,"0",IF(score!$J533=75,"0",IF(score!$J533=100,"0"))))))</f>
        <v>0</v>
      </c>
      <c r="R533" t="str">
        <f>IF(score!$J533=".",".",IF(score!$J533=0,"0",IF(score!$J533=25,"0",IF(score!$J533=50,"1",IF(score!$J533=75,"0",IF(score!$J533=100,"0"))))))</f>
        <v>0</v>
      </c>
      <c r="S533" t="str">
        <f>IF(score!$J533=".",".",IF(score!$J533=0,"0",IF(score!$J533=25,"0",IF(score!$J533=50,"0",IF(score!$J533=75,"1",IF(score!$J533=100,"0"))))))</f>
        <v>1</v>
      </c>
      <c r="T533" t="str">
        <f>IF(score!$K533=".",".",IF(score!$K533=0,"1",IF(score!$K533=20,"0",IF(score!$K533=40,"0",IF(score!$K533=60,"0",IF(score!$K533=80,"0",IF(score!$K533=100,"0")))))))</f>
        <v>0</v>
      </c>
      <c r="U533" t="str">
        <f>IF(score!$K533=".",".",IF(score!$K533=0,"0",IF(score!$K533=20,"1",IF(score!$K533=40,"0",IF(score!$K533=60,"0",IF(score!$K533=80,"0",IF(score!$K533=100,"0")))))))</f>
        <v>0</v>
      </c>
      <c r="V533" t="str">
        <f>IF(score!$K533=".",".",IF(score!$K533=0,"0",IF(score!$K533=20,"0",IF(score!$K533=40,"1",IF(score!$K533=60,"0",IF(score!$K533=80,"0",IF(score!$K533=100,"0")))))))</f>
        <v>0</v>
      </c>
      <c r="W533" t="str">
        <f>IF(score!$K533=".",".",IF(score!$K533=0,"0",IF(score!$K533=20,"0",IF(score!$K533=40,"0",IF(score!$K533=60,"1",IF(score!$K533=80,"0",IF(score!$K533=100,"0")))))))</f>
        <v>0</v>
      </c>
      <c r="X533" t="str">
        <f>IF(score!$K533=".",".",IF(score!$K533=0,"0",IF(score!$K533=20,"0",IF(score!$K533=40,"0",IF(score!$K533=60,"0",IF(score!$K533=80,"1",IF(score!$K533=100,"0")))))))</f>
        <v>1</v>
      </c>
      <c r="Y533" t="str">
        <f>IF(score!$L533=".",".",IF(score!$L533=0,"1",IF(score!$L533=20,"0",IF(score!$L533=40,"0",IF(score!$L533=60,"0",IF(score!$L533=80,"0",IF(score!$L533=100,"0")))))))</f>
        <v>0</v>
      </c>
      <c r="Z533" t="str">
        <f>IF(score!$L533=".",".",IF(score!$L533=0,"0",IF(score!$L533=20,"1",IF(score!$L533=40,"0",IF(score!$L533=60,"0",IF(score!$L533=80,"0",IF(score!$L533=100,"0")))))))</f>
        <v>0</v>
      </c>
      <c r="AA533" t="str">
        <f>IF(score!$L533=".",".",IF(score!$L533=0,"0",IF(score!$L533=20,"0",IF(score!$L533=40,"1",IF(score!$L533=60,"0",IF(score!$L533=80,"0",IF(score!$L533=100,"0")))))))</f>
        <v>0</v>
      </c>
      <c r="AB533" t="str">
        <f>IF(score!$L533=".",".",IF(score!$L533=0,"0",IF(score!$L533=20,"0",IF(score!$L533=40,"0",IF(score!$L533=60,"1",IF(score!$L533=80,"0",IF(score!$L533=100,"0")))))))</f>
        <v>1</v>
      </c>
      <c r="AC533" t="str">
        <f>IF(score!$L533=".",".",IF(score!$L533=0,"0",IF(score!$L533=20,"0",IF(score!$L533=40,"0",IF(score!$L533=60,"0",IF(score!$L533=80,"1",IF(score!L533=100,"0")))))))</f>
        <v>0</v>
      </c>
      <c r="AD533" t="str">
        <f>IF(score!$M533=".",".",IF(score!$M533=0,"1",IF(score!$M533=20,"0",IF(score!$M533=40,"0",IF(score!$M533=60,"0",IF(score!$M533=80,"0",IF(score!$M533=100,"0")))))))</f>
        <v>0</v>
      </c>
      <c r="AE533" t="str">
        <f>IF(score!$M533=".",".",IF(score!$M533=0,"0",IF(score!$M533=20,"1",IF(score!$M533=40,"0",IF(score!$M533=60,"0",IF(score!$M533=80,"0",IF(score!$M533=100,"0")))))))</f>
        <v>0</v>
      </c>
      <c r="AF533" t="str">
        <f>IF(score!$M533=".",".",IF(score!$M533=0,"0",IF(score!$M533=20,"0",IF(score!$M533=40,"1",IF(score!$M533=60,"0",IF(score!$M533=80,"0",IF(score!$M533=100,"0")))))))</f>
        <v>0</v>
      </c>
      <c r="AG533" t="str">
        <f>IF(score!$M533=".",".",IF(score!$M533=0,"0",IF(score!$M533=20,"0",IF(score!$M533=40,"0",IF(score!$M533=60,"1",IF(score!$M533=80,"0",IF(score!$M533=100,"0")))))))</f>
        <v>0</v>
      </c>
      <c r="AH533" t="str">
        <f>IF(score!$M533=".",".",IF(score!$M533=0,"0",IF(score!$M533=20,"0",IF(score!$M533=40,"0",IF(score!$M533=60,"0",IF(score!$M533=80,"1",IF(score!$M533=100,"0")))))))</f>
        <v>1</v>
      </c>
      <c r="AI533" t="str">
        <f>IF(score!$N533=".",".",IF(score!$N533=0,"1",IF(score!$N533=25,"0",IF(score!$N533=50,"0",IF(score!$N533=75,"0",IF(score!$N533=100,"0"))))))</f>
        <v>0</v>
      </c>
      <c r="AJ533" t="str">
        <f>IF(score!$N533=".",".",IF(score!$N533=0,"0",IF(score!$N533=25,"1",IF(score!$N533=50,"0",IF(score!$N533=75,"0",IF(score!$N533=100,"0"))))))</f>
        <v>0</v>
      </c>
      <c r="AK533" t="str">
        <f>IF(score!$N533=".",".",IF(score!$N533=0,"0",IF(score!$N533=25,"0",IF(score!$N533=50,"1",IF(score!$N533=75,"0",IF(score!$N533=100,"0"))))))</f>
        <v>0</v>
      </c>
      <c r="AL533" t="str">
        <f>IF(score!$N533=".",".",IF(score!$N533=0,"0",IF(score!$N533=25,"0",IF(score!$N533=50,"0",IF(score!$N533=75,"1",IF(score!$N533=100,"0"))))))</f>
        <v>1</v>
      </c>
      <c r="AN533">
        <f t="shared" si="560"/>
        <v>0</v>
      </c>
      <c r="AO533">
        <f t="shared" si="561"/>
        <v>-5.5646100000000001</v>
      </c>
      <c r="AP533">
        <f t="shared" si="562"/>
        <v>0</v>
      </c>
      <c r="AQ533">
        <f t="shared" si="563"/>
        <v>0</v>
      </c>
      <c r="AR533">
        <f t="shared" si="564"/>
        <v>0</v>
      </c>
      <c r="AS533">
        <f t="shared" si="565"/>
        <v>-3.4555500000000001</v>
      </c>
      <c r="AT533">
        <f t="shared" si="566"/>
        <v>0</v>
      </c>
      <c r="AU533">
        <f t="shared" si="567"/>
        <v>-2.7355700000000001</v>
      </c>
      <c r="AV533">
        <f t="shared" si="568"/>
        <v>0</v>
      </c>
      <c r="AW533">
        <f t="shared" si="569"/>
        <v>0</v>
      </c>
      <c r="AX533">
        <f t="shared" si="570"/>
        <v>0</v>
      </c>
      <c r="AY533">
        <f t="shared" si="571"/>
        <v>0</v>
      </c>
      <c r="AZ533">
        <f t="shared" si="572"/>
        <v>0</v>
      </c>
      <c r="BA533">
        <f t="shared" si="573"/>
        <v>0</v>
      </c>
      <c r="BB533">
        <f t="shared" si="574"/>
        <v>0</v>
      </c>
      <c r="BC533">
        <f t="shared" si="575"/>
        <v>-3.8012999999999999</v>
      </c>
      <c r="BD533">
        <f t="shared" si="576"/>
        <v>0</v>
      </c>
      <c r="BE533">
        <f t="shared" si="577"/>
        <v>0</v>
      </c>
      <c r="BF533">
        <f t="shared" si="578"/>
        <v>0</v>
      </c>
      <c r="BG533">
        <f t="shared" si="579"/>
        <v>0</v>
      </c>
      <c r="BH533">
        <f t="shared" si="580"/>
        <v>0.66513999999999995</v>
      </c>
      <c r="BI533">
        <f t="shared" si="581"/>
        <v>0</v>
      </c>
      <c r="BJ533">
        <f t="shared" si="582"/>
        <v>0</v>
      </c>
      <c r="BK533">
        <f t="shared" si="583"/>
        <v>0</v>
      </c>
      <c r="BL533">
        <f t="shared" si="584"/>
        <v>-1.1438699999999999</v>
      </c>
      <c r="BM533">
        <f t="shared" si="585"/>
        <v>0</v>
      </c>
      <c r="BN533">
        <f t="shared" si="586"/>
        <v>0</v>
      </c>
      <c r="BO533">
        <f t="shared" si="587"/>
        <v>0</v>
      </c>
      <c r="BP533">
        <f t="shared" si="588"/>
        <v>0</v>
      </c>
      <c r="BQ533">
        <f t="shared" si="589"/>
        <v>0</v>
      </c>
      <c r="BR533">
        <f t="shared" si="590"/>
        <v>0.41188000000000002</v>
      </c>
      <c r="BS533">
        <f t="shared" si="591"/>
        <v>0</v>
      </c>
      <c r="BT533">
        <f t="shared" si="592"/>
        <v>0</v>
      </c>
      <c r="BU533">
        <f t="shared" si="593"/>
        <v>0</v>
      </c>
      <c r="BV533">
        <f t="shared" si="594"/>
        <v>0.11038000000000001</v>
      </c>
      <c r="BX533">
        <f t="shared" si="595"/>
        <v>0</v>
      </c>
      <c r="BY533">
        <f t="shared" si="596"/>
        <v>-0.16891</v>
      </c>
      <c r="BZ533">
        <f t="shared" si="597"/>
        <v>0</v>
      </c>
      <c r="CA533">
        <f t="shared" si="598"/>
        <v>0</v>
      </c>
      <c r="CB533">
        <f t="shared" si="599"/>
        <v>0</v>
      </c>
      <c r="CC533">
        <f t="shared" si="600"/>
        <v>1.8684000000000001</v>
      </c>
      <c r="CD533">
        <f t="shared" si="601"/>
        <v>0</v>
      </c>
      <c r="CE533">
        <f t="shared" si="602"/>
        <v>1.43103</v>
      </c>
      <c r="CF533">
        <f t="shared" si="603"/>
        <v>0</v>
      </c>
      <c r="CG533">
        <f t="shared" si="604"/>
        <v>0</v>
      </c>
      <c r="CH533">
        <f t="shared" si="605"/>
        <v>0</v>
      </c>
      <c r="CI533">
        <f t="shared" si="606"/>
        <v>0</v>
      </c>
      <c r="CJ533">
        <f t="shared" si="607"/>
        <v>0</v>
      </c>
      <c r="CK533">
        <f t="shared" si="608"/>
        <v>0</v>
      </c>
      <c r="CL533">
        <f t="shared" si="609"/>
        <v>0</v>
      </c>
      <c r="CM533">
        <f t="shared" si="610"/>
        <v>0.90383999999999998</v>
      </c>
      <c r="CN533">
        <f t="shared" si="611"/>
        <v>0</v>
      </c>
      <c r="CO533">
        <f t="shared" si="612"/>
        <v>0</v>
      </c>
      <c r="CP533">
        <f t="shared" si="613"/>
        <v>0</v>
      </c>
      <c r="CQ533">
        <f t="shared" si="614"/>
        <v>0</v>
      </c>
      <c r="CR533">
        <f t="shared" si="615"/>
        <v>-1.9494899999999999</v>
      </c>
      <c r="CS533">
        <f t="shared" si="616"/>
        <v>0</v>
      </c>
      <c r="CT533">
        <f t="shared" si="617"/>
        <v>0</v>
      </c>
      <c r="CU533">
        <f t="shared" si="618"/>
        <v>0</v>
      </c>
      <c r="CV533">
        <f t="shared" si="619"/>
        <v>-1.65178</v>
      </c>
      <c r="CW533">
        <f t="shared" si="620"/>
        <v>0</v>
      </c>
      <c r="CX533">
        <f t="shared" si="621"/>
        <v>0</v>
      </c>
      <c r="CY533">
        <f t="shared" si="622"/>
        <v>0</v>
      </c>
      <c r="CZ533">
        <f t="shared" si="623"/>
        <v>0</v>
      </c>
      <c r="DA533">
        <f t="shared" si="624"/>
        <v>0</v>
      </c>
      <c r="DB533">
        <f t="shared" si="625"/>
        <v>-1.9593400000000001</v>
      </c>
      <c r="DC533">
        <f t="shared" si="626"/>
        <v>0</v>
      </c>
      <c r="DD533">
        <f t="shared" si="627"/>
        <v>0</v>
      </c>
      <c r="DE533">
        <f t="shared" si="628"/>
        <v>0</v>
      </c>
      <c r="DF533">
        <f t="shared" si="629"/>
        <v>-3.13896</v>
      </c>
    </row>
    <row r="534" spans="1:110" x14ac:dyDescent="0.25">
      <c r="A534" s="4">
        <f>raw!$A534:$A534</f>
        <v>43371</v>
      </c>
      <c r="B534" s="6" t="str">
        <f>raw!$B534:$B534</f>
        <v>0012-0102</v>
      </c>
      <c r="D534" t="str">
        <f>IF(score!$C534=".",".",IF(score!$C534=0,"1",IF(score!$C534=25,"0",IF(score!$C534=50,"0",IF(score!$C534=75,"0",IF(score!$C534=100,"0"))))))</f>
        <v>0</v>
      </c>
      <c r="E534" t="str">
        <f>IF(score!$C534=".",".",IF(score!$C534=0,"0",IF(score!$C534=25,"1",IF(score!$C534=50,"0",IF(score!$C534=75,"0",IF(score!$C534=100,"0"))))))</f>
        <v>0</v>
      </c>
      <c r="F534" t="str">
        <f>IF(score!$C534=".",".",IF(score!$C534=0,"0",IF(score!$C534=25,"0",IF(score!$C534=50,"1",IF(score!$C534=75,"0",IF(score!$C534=100,"0"))))))</f>
        <v>0</v>
      </c>
      <c r="G534" t="str">
        <f>IF(score!$C534=".",".",IF(score!$C534=0,"0",IF(score!$C534=25,"0",IF(score!$C534=50,"0",IF(score!$C534=75,"1",IF(score!$C534=100,"0"))))))</f>
        <v>1</v>
      </c>
      <c r="H534" t="str">
        <f>IF(score!$D534=".",".",IF(score!$D534=0,"1",IF(score!$D534=50,"0",IF(score!$D534=100,"0"))))</f>
        <v>0</v>
      </c>
      <c r="I534" t="str">
        <f>IF(score!$D534=".",".",IF(score!$D534=0,"0",IF(score!$D534=50,"1",IF(score!$D534=100,"0"))))</f>
        <v>0</v>
      </c>
      <c r="J534" t="str">
        <f>IF(score!$E534=".",".",IF(score!$E534=0,"1",IF(score!$E534=50,"0",IF(score!$E534=100,"0"))))</f>
        <v>0</v>
      </c>
      <c r="K534" t="str">
        <f>IF(score!$E534=".",".",IF(score!$E534=0,"0",IF(score!$E534=50,"1",IF(score!$E534=100,"0"))))</f>
        <v>0</v>
      </c>
      <c r="L534" t="str">
        <f>IF(score!$F534=".",".",IF(score!$F534=0,"1",IF(score!$F534=100,"0")))</f>
        <v>0</v>
      </c>
      <c r="M534" t="str">
        <f>IF(score!$G534=".",".",IF(score!$G534=0,"1",IF(score!$G534=100,"0")))</f>
        <v>0</v>
      </c>
      <c r="N534" t="str">
        <f>IF(score!$H534=".",".",IF(score!$H534=0,"1",IF(score!$H534=100,"0")))</f>
        <v>0</v>
      </c>
      <c r="O534" t="str">
        <f>IF(score!$I534=".",".",IF(score!$I534=0,"1",IF(score!$I534=50,"0",IF(score!$I534=100,"0"))))</f>
        <v>0</v>
      </c>
      <c r="P534" t="str">
        <f>IF(score!$J534=".",".",IF(score!$J534=0,"1",IF(score!$J534=25,"0",IF(score!$J534=50,"0",IF(score!$J534=75,"0",IF(score!$J534=100,"0"))))))</f>
        <v>0</v>
      </c>
      <c r="Q534" t="str">
        <f>IF(score!$J534=".",".",IF(score!$J534=0,"0",IF(score!$J534=25,"1",IF(score!$J534=50,"0",IF(score!$J534=75,"0",IF(score!$J534=100,"0"))))))</f>
        <v>0</v>
      </c>
      <c r="R534" t="str">
        <f>IF(score!$J534=".",".",IF(score!$J534=0,"0",IF(score!$J534=25,"0",IF(score!$J534=50,"1",IF(score!$J534=75,"0",IF(score!$J534=100,"0"))))))</f>
        <v>0</v>
      </c>
      <c r="S534" t="str">
        <f>IF(score!$J534=".",".",IF(score!$J534=0,"0",IF(score!$J534=25,"0",IF(score!$J534=50,"0",IF(score!$J534=75,"1",IF(score!$J534=100,"0"))))))</f>
        <v>0</v>
      </c>
      <c r="T534" t="str">
        <f>IF(score!$K534=".",".",IF(score!$K534=0,"1",IF(score!$K534=20,"0",IF(score!$K534=40,"0",IF(score!$K534=60,"0",IF(score!$K534=80,"0",IF(score!$K534=100,"0")))))))</f>
        <v>0</v>
      </c>
      <c r="U534" t="str">
        <f>IF(score!$K534=".",".",IF(score!$K534=0,"0",IF(score!$K534=20,"1",IF(score!$K534=40,"0",IF(score!$K534=60,"0",IF(score!$K534=80,"0",IF(score!$K534=100,"0")))))))</f>
        <v>0</v>
      </c>
      <c r="V534" t="str">
        <f>IF(score!$K534=".",".",IF(score!$K534=0,"0",IF(score!$K534=20,"0",IF(score!$K534=40,"1",IF(score!$K534=60,"0",IF(score!$K534=80,"0",IF(score!$K534=100,"0")))))))</f>
        <v>0</v>
      </c>
      <c r="W534" t="str">
        <f>IF(score!$K534=".",".",IF(score!$K534=0,"0",IF(score!$K534=20,"0",IF(score!$K534=40,"0",IF(score!$K534=60,"1",IF(score!$K534=80,"0",IF(score!$K534=100,"0")))))))</f>
        <v>0</v>
      </c>
      <c r="X534" t="str">
        <f>IF(score!$K534=".",".",IF(score!$K534=0,"0",IF(score!$K534=20,"0",IF(score!$K534=40,"0",IF(score!$K534=60,"0",IF(score!$K534=80,"1",IF(score!$K534=100,"0")))))))</f>
        <v>0</v>
      </c>
      <c r="Y534" t="str">
        <f>IF(score!$L534=".",".",IF(score!$L534=0,"1",IF(score!$L534=20,"0",IF(score!$L534=40,"0",IF(score!$L534=60,"0",IF(score!$L534=80,"0",IF(score!$L534=100,"0")))))))</f>
        <v>0</v>
      </c>
      <c r="Z534" t="str">
        <f>IF(score!$L534=".",".",IF(score!$L534=0,"0",IF(score!$L534=20,"1",IF(score!$L534=40,"0",IF(score!$L534=60,"0",IF(score!$L534=80,"0",IF(score!$L534=100,"0")))))))</f>
        <v>0</v>
      </c>
      <c r="AA534" t="str">
        <f>IF(score!$L534=".",".",IF(score!$L534=0,"0",IF(score!$L534=20,"0",IF(score!$L534=40,"1",IF(score!$L534=60,"0",IF(score!$L534=80,"0",IF(score!$L534=100,"0")))))))</f>
        <v>0</v>
      </c>
      <c r="AB534" t="str">
        <f>IF(score!$L534=".",".",IF(score!$L534=0,"0",IF(score!$L534=20,"0",IF(score!$L534=40,"0",IF(score!$L534=60,"1",IF(score!$L534=80,"0",IF(score!$L534=100,"0")))))))</f>
        <v>0</v>
      </c>
      <c r="AC534" t="str">
        <f>IF(score!$L534=".",".",IF(score!$L534=0,"0",IF(score!$L534=20,"0",IF(score!$L534=40,"0",IF(score!$L534=60,"0",IF(score!$L534=80,"1",IF(score!L534=100,"0")))))))</f>
        <v>0</v>
      </c>
      <c r="AD534" t="str">
        <f>IF(score!$M534=".",".",IF(score!$M534=0,"1",IF(score!$M534=20,"0",IF(score!$M534=40,"0",IF(score!$M534=60,"0",IF(score!$M534=80,"0",IF(score!$M534=100,"0")))))))</f>
        <v>0</v>
      </c>
      <c r="AE534" t="str">
        <f>IF(score!$M534=".",".",IF(score!$M534=0,"0",IF(score!$M534=20,"1",IF(score!$M534=40,"0",IF(score!$M534=60,"0",IF(score!$M534=80,"0",IF(score!$M534=100,"0")))))))</f>
        <v>0</v>
      </c>
      <c r="AF534" t="str">
        <f>IF(score!$M534=".",".",IF(score!$M534=0,"0",IF(score!$M534=20,"0",IF(score!$M534=40,"1",IF(score!$M534=60,"0",IF(score!$M534=80,"0",IF(score!$M534=100,"0")))))))</f>
        <v>0</v>
      </c>
      <c r="AG534" t="str">
        <f>IF(score!$M534=".",".",IF(score!$M534=0,"0",IF(score!$M534=20,"0",IF(score!$M534=40,"0",IF(score!$M534=60,"1",IF(score!$M534=80,"0",IF(score!$M534=100,"0")))))))</f>
        <v>0</v>
      </c>
      <c r="AH534" t="str">
        <f>IF(score!$M534=".",".",IF(score!$M534=0,"0",IF(score!$M534=20,"0",IF(score!$M534=40,"0",IF(score!$M534=60,"0",IF(score!$M534=80,"1",IF(score!$M534=100,"0")))))))</f>
        <v>0</v>
      </c>
      <c r="AI534" t="str">
        <f>IF(score!$N534=".",".",IF(score!$N534=0,"1",IF(score!$N534=25,"0",IF(score!$N534=50,"0",IF(score!$N534=75,"0",IF(score!$N534=100,"0"))))))</f>
        <v>0</v>
      </c>
      <c r="AJ534" t="str">
        <f>IF(score!$N534=".",".",IF(score!$N534=0,"0",IF(score!$N534=25,"1",IF(score!$N534=50,"0",IF(score!$N534=75,"0",IF(score!$N534=100,"0"))))))</f>
        <v>0</v>
      </c>
      <c r="AK534" t="str">
        <f>IF(score!$N534=".",".",IF(score!$N534=0,"0",IF(score!$N534=25,"0",IF(score!$N534=50,"1",IF(score!$N534=75,"0",IF(score!$N534=100,"0"))))))</f>
        <v>0</v>
      </c>
      <c r="AL534" t="str">
        <f>IF(score!$N534=".",".",IF(score!$N534=0,"0",IF(score!$N534=25,"0",IF(score!$N534=50,"0",IF(score!$N534=75,"1",IF(score!$N534=100,"0"))))))</f>
        <v>0</v>
      </c>
      <c r="AN534">
        <f t="shared" si="560"/>
        <v>0</v>
      </c>
      <c r="AO534">
        <f t="shared" si="561"/>
        <v>0</v>
      </c>
      <c r="AP534">
        <f t="shared" si="562"/>
        <v>0</v>
      </c>
      <c r="AQ534">
        <f t="shared" si="563"/>
        <v>-1.3187199999999999</v>
      </c>
      <c r="AR534">
        <f t="shared" si="564"/>
        <v>0</v>
      </c>
      <c r="AS534">
        <f t="shared" si="565"/>
        <v>0</v>
      </c>
      <c r="AT534">
        <f t="shared" si="566"/>
        <v>0</v>
      </c>
      <c r="AU534">
        <f t="shared" si="567"/>
        <v>0</v>
      </c>
      <c r="AV534">
        <f t="shared" si="568"/>
        <v>0</v>
      </c>
      <c r="AW534">
        <f t="shared" si="569"/>
        <v>0</v>
      </c>
      <c r="AX534">
        <f t="shared" si="570"/>
        <v>0</v>
      </c>
      <c r="AY534">
        <f t="shared" si="571"/>
        <v>0</v>
      </c>
      <c r="AZ534">
        <f t="shared" si="572"/>
        <v>0</v>
      </c>
      <c r="BA534">
        <f t="shared" si="573"/>
        <v>0</v>
      </c>
      <c r="BB534">
        <f t="shared" si="574"/>
        <v>0</v>
      </c>
      <c r="BC534">
        <f t="shared" si="575"/>
        <v>0</v>
      </c>
      <c r="BD534">
        <f t="shared" si="576"/>
        <v>0</v>
      </c>
      <c r="BE534">
        <f t="shared" si="577"/>
        <v>0</v>
      </c>
      <c r="BF534">
        <f t="shared" si="578"/>
        <v>0</v>
      </c>
      <c r="BG534">
        <f t="shared" si="579"/>
        <v>0</v>
      </c>
      <c r="BH534">
        <f t="shared" si="580"/>
        <v>0</v>
      </c>
      <c r="BI534">
        <f t="shared" si="581"/>
        <v>0</v>
      </c>
      <c r="BJ534">
        <f t="shared" si="582"/>
        <v>0</v>
      </c>
      <c r="BK534">
        <f t="shared" si="583"/>
        <v>0</v>
      </c>
      <c r="BL534">
        <f t="shared" si="584"/>
        <v>0</v>
      </c>
      <c r="BM534">
        <f t="shared" si="585"/>
        <v>0</v>
      </c>
      <c r="BN534">
        <f t="shared" si="586"/>
        <v>0</v>
      </c>
      <c r="BO534">
        <f t="shared" si="587"/>
        <v>0</v>
      </c>
      <c r="BP534">
        <f t="shared" si="588"/>
        <v>0</v>
      </c>
      <c r="BQ534">
        <f t="shared" si="589"/>
        <v>0</v>
      </c>
      <c r="BR534">
        <f t="shared" si="590"/>
        <v>0</v>
      </c>
      <c r="BS534">
        <f t="shared" si="591"/>
        <v>0</v>
      </c>
      <c r="BT534">
        <f t="shared" si="592"/>
        <v>0</v>
      </c>
      <c r="BU534">
        <f t="shared" si="593"/>
        <v>0</v>
      </c>
      <c r="BV534">
        <f t="shared" si="594"/>
        <v>0</v>
      </c>
      <c r="BX534">
        <f t="shared" si="595"/>
        <v>0</v>
      </c>
      <c r="BY534">
        <f t="shared" si="596"/>
        <v>0</v>
      </c>
      <c r="BZ534">
        <f t="shared" si="597"/>
        <v>0</v>
      </c>
      <c r="CA534">
        <f t="shared" si="598"/>
        <v>-6.0639999999999999E-2</v>
      </c>
      <c r="CB534">
        <f t="shared" si="599"/>
        <v>0</v>
      </c>
      <c r="CC534">
        <f t="shared" si="600"/>
        <v>0</v>
      </c>
      <c r="CD534">
        <f t="shared" si="601"/>
        <v>0</v>
      </c>
      <c r="CE534">
        <f t="shared" si="602"/>
        <v>0</v>
      </c>
      <c r="CF534">
        <f t="shared" si="603"/>
        <v>0</v>
      </c>
      <c r="CG534">
        <f t="shared" si="604"/>
        <v>0</v>
      </c>
      <c r="CH534">
        <f t="shared" si="605"/>
        <v>0</v>
      </c>
      <c r="CI534">
        <f t="shared" si="606"/>
        <v>0</v>
      </c>
      <c r="CJ534">
        <f t="shared" si="607"/>
        <v>0</v>
      </c>
      <c r="CK534">
        <f t="shared" si="608"/>
        <v>0</v>
      </c>
      <c r="CL534">
        <f t="shared" si="609"/>
        <v>0</v>
      </c>
      <c r="CM534">
        <f t="shared" si="610"/>
        <v>0</v>
      </c>
      <c r="CN534">
        <f t="shared" si="611"/>
        <v>0</v>
      </c>
      <c r="CO534">
        <f t="shared" si="612"/>
        <v>0</v>
      </c>
      <c r="CP534">
        <f t="shared" si="613"/>
        <v>0</v>
      </c>
      <c r="CQ534">
        <f t="shared" si="614"/>
        <v>0</v>
      </c>
      <c r="CR534">
        <f t="shared" si="615"/>
        <v>0</v>
      </c>
      <c r="CS534">
        <f t="shared" si="616"/>
        <v>0</v>
      </c>
      <c r="CT534">
        <f t="shared" si="617"/>
        <v>0</v>
      </c>
      <c r="CU534">
        <f t="shared" si="618"/>
        <v>0</v>
      </c>
      <c r="CV534">
        <f t="shared" si="619"/>
        <v>0</v>
      </c>
      <c r="CW534">
        <f t="shared" si="620"/>
        <v>0</v>
      </c>
      <c r="CX534">
        <f t="shared" si="621"/>
        <v>0</v>
      </c>
      <c r="CY534">
        <f t="shared" si="622"/>
        <v>0</v>
      </c>
      <c r="CZ534">
        <f t="shared" si="623"/>
        <v>0</v>
      </c>
      <c r="DA534">
        <f t="shared" si="624"/>
        <v>0</v>
      </c>
      <c r="DB534">
        <f t="shared" si="625"/>
        <v>0</v>
      </c>
      <c r="DC534">
        <f t="shared" si="626"/>
        <v>0</v>
      </c>
      <c r="DD534">
        <f t="shared" si="627"/>
        <v>0</v>
      </c>
      <c r="DE534">
        <f t="shared" si="628"/>
        <v>0</v>
      </c>
      <c r="DF534">
        <f t="shared" si="629"/>
        <v>0</v>
      </c>
    </row>
    <row r="535" spans="1:110" x14ac:dyDescent="0.25">
      <c r="A535" s="4">
        <f>raw!$A535:$A535</f>
        <v>43369</v>
      </c>
      <c r="B535" s="6" t="str">
        <f>raw!$B535:$B535</f>
        <v>0012-0103</v>
      </c>
      <c r="D535" t="str">
        <f>IF(score!$C535=".",".",IF(score!$C535=0,"1",IF(score!$C535=25,"0",IF(score!$C535=50,"0",IF(score!$C535=75,"0",IF(score!$C535=100,"0"))))))</f>
        <v>0</v>
      </c>
      <c r="E535" t="str">
        <f>IF(score!$C535=".",".",IF(score!$C535=0,"0",IF(score!$C535=25,"1",IF(score!$C535=50,"0",IF(score!$C535=75,"0",IF(score!$C535=100,"0"))))))</f>
        <v>0</v>
      </c>
      <c r="F535" t="str">
        <f>IF(score!$C535=".",".",IF(score!$C535=0,"0",IF(score!$C535=25,"0",IF(score!$C535=50,"1",IF(score!$C535=75,"0",IF(score!$C535=100,"0"))))))</f>
        <v>1</v>
      </c>
      <c r="G535" t="str">
        <f>IF(score!$C535=".",".",IF(score!$C535=0,"0",IF(score!$C535=25,"0",IF(score!$C535=50,"0",IF(score!$C535=75,"1",IF(score!$C535=100,"0"))))))</f>
        <v>0</v>
      </c>
      <c r="H535" t="str">
        <f>IF(score!$D535=".",".",IF(score!$D535=0,"1",IF(score!$D535=50,"0",IF(score!$D535=100,"0"))))</f>
        <v>0</v>
      </c>
      <c r="I535" t="str">
        <f>IF(score!$D535=".",".",IF(score!$D535=0,"0",IF(score!$D535=50,"1",IF(score!$D535=100,"0"))))</f>
        <v>0</v>
      </c>
      <c r="J535" t="str">
        <f>IF(score!$E535=".",".",IF(score!$E535=0,"1",IF(score!$E535=50,"0",IF(score!$E535=100,"0"))))</f>
        <v>0</v>
      </c>
      <c r="K535" t="str">
        <f>IF(score!$E535=".",".",IF(score!$E535=0,"0",IF(score!$E535=50,"1",IF(score!$E535=100,"0"))))</f>
        <v>0</v>
      </c>
      <c r="L535" t="str">
        <f>IF(score!$F535=".",".",IF(score!$F535=0,"1",IF(score!$F535=100,"0")))</f>
        <v>0</v>
      </c>
      <c r="M535" t="str">
        <f>IF(score!$G535=".",".",IF(score!$G535=0,"1",IF(score!$G535=100,"0")))</f>
        <v>0</v>
      </c>
      <c r="N535" t="str">
        <f>IF(score!$H535=".",".",IF(score!$H535=0,"1",IF(score!$H535=100,"0")))</f>
        <v>0</v>
      </c>
      <c r="O535" t="str">
        <f>IF(score!$I535=".",".",IF(score!$I535=0,"1",IF(score!$I535=50,"0",IF(score!$I535=100,"0"))))</f>
        <v>0</v>
      </c>
      <c r="P535" t="str">
        <f>IF(score!$J535=".",".",IF(score!$J535=0,"1",IF(score!$J535=25,"0",IF(score!$J535=50,"0",IF(score!$J535=75,"0",IF(score!$J535=100,"0"))))))</f>
        <v>0</v>
      </c>
      <c r="Q535" t="str">
        <f>IF(score!$J535=".",".",IF(score!$J535=0,"0",IF(score!$J535=25,"1",IF(score!$J535=50,"0",IF(score!$J535=75,"0",IF(score!$J535=100,"0"))))))</f>
        <v>0</v>
      </c>
      <c r="R535" t="str">
        <f>IF(score!$J535=".",".",IF(score!$J535=0,"0",IF(score!$J535=25,"0",IF(score!$J535=50,"1",IF(score!$J535=75,"0",IF(score!$J535=100,"0"))))))</f>
        <v>1</v>
      </c>
      <c r="S535" t="str">
        <f>IF(score!$J535=".",".",IF(score!$J535=0,"0",IF(score!$J535=25,"0",IF(score!$J535=50,"0",IF(score!$J535=75,"1",IF(score!$J535=100,"0"))))))</f>
        <v>0</v>
      </c>
      <c r="T535" t="str">
        <f>IF(score!$K535=".",".",IF(score!$K535=0,"1",IF(score!$K535=20,"0",IF(score!$K535=40,"0",IF(score!$K535=60,"0",IF(score!$K535=80,"0",IF(score!$K535=100,"0")))))))</f>
        <v>0</v>
      </c>
      <c r="U535" t="str">
        <f>IF(score!$K535=".",".",IF(score!$K535=0,"0",IF(score!$K535=20,"1",IF(score!$K535=40,"0",IF(score!$K535=60,"0",IF(score!$K535=80,"0",IF(score!$K535=100,"0")))))))</f>
        <v>0</v>
      </c>
      <c r="V535" t="str">
        <f>IF(score!$K535=".",".",IF(score!$K535=0,"0",IF(score!$K535=20,"0",IF(score!$K535=40,"1",IF(score!$K535=60,"0",IF(score!$K535=80,"0",IF(score!$K535=100,"0")))))))</f>
        <v>0</v>
      </c>
      <c r="W535" t="str">
        <f>IF(score!$K535=".",".",IF(score!$K535=0,"0",IF(score!$K535=20,"0",IF(score!$K535=40,"0",IF(score!$K535=60,"1",IF(score!$K535=80,"0",IF(score!$K535=100,"0")))))))</f>
        <v>0</v>
      </c>
      <c r="X535" t="str">
        <f>IF(score!$K535=".",".",IF(score!$K535=0,"0",IF(score!$K535=20,"0",IF(score!$K535=40,"0",IF(score!$K535=60,"0",IF(score!$K535=80,"1",IF(score!$K535=100,"0")))))))</f>
        <v>1</v>
      </c>
      <c r="Y535" t="str">
        <f>IF(score!$L535=".",".",IF(score!$L535=0,"1",IF(score!$L535=20,"0",IF(score!$L535=40,"0",IF(score!$L535=60,"0",IF(score!$L535=80,"0",IF(score!$L535=100,"0")))))))</f>
        <v>0</v>
      </c>
      <c r="Z535" t="str">
        <f>IF(score!$L535=".",".",IF(score!$L535=0,"0",IF(score!$L535=20,"1",IF(score!$L535=40,"0",IF(score!$L535=60,"0",IF(score!$L535=80,"0",IF(score!$L535=100,"0")))))))</f>
        <v>0</v>
      </c>
      <c r="AA535" t="str">
        <f>IF(score!$L535=".",".",IF(score!$L535=0,"0",IF(score!$L535=20,"0",IF(score!$L535=40,"1",IF(score!$L535=60,"0",IF(score!$L535=80,"0",IF(score!$L535=100,"0")))))))</f>
        <v>1</v>
      </c>
      <c r="AB535" t="str">
        <f>IF(score!$L535=".",".",IF(score!$L535=0,"0",IF(score!$L535=20,"0",IF(score!$L535=40,"0",IF(score!$L535=60,"1",IF(score!$L535=80,"0",IF(score!$L535=100,"0")))))))</f>
        <v>0</v>
      </c>
      <c r="AC535" t="str">
        <f>IF(score!$L535=".",".",IF(score!$L535=0,"0",IF(score!$L535=20,"0",IF(score!$L535=40,"0",IF(score!$L535=60,"0",IF(score!$L535=80,"1",IF(score!L535=100,"0")))))))</f>
        <v>0</v>
      </c>
      <c r="AD535" t="str">
        <f>IF(score!$M535=".",".",IF(score!$M535=0,"1",IF(score!$M535=20,"0",IF(score!$M535=40,"0",IF(score!$M535=60,"0",IF(score!$M535=80,"0",IF(score!$M535=100,"0")))))))</f>
        <v>0</v>
      </c>
      <c r="AE535" t="str">
        <f>IF(score!$M535=".",".",IF(score!$M535=0,"0",IF(score!$M535=20,"1",IF(score!$M535=40,"0",IF(score!$M535=60,"0",IF(score!$M535=80,"0",IF(score!$M535=100,"0")))))))</f>
        <v>0</v>
      </c>
      <c r="AF535" t="str">
        <f>IF(score!$M535=".",".",IF(score!$M535=0,"0",IF(score!$M535=20,"0",IF(score!$M535=40,"1",IF(score!$M535=60,"0",IF(score!$M535=80,"0",IF(score!$M535=100,"0")))))))</f>
        <v>0</v>
      </c>
      <c r="AG535" t="str">
        <f>IF(score!$M535=".",".",IF(score!$M535=0,"0",IF(score!$M535=20,"0",IF(score!$M535=40,"0",IF(score!$M535=60,"1",IF(score!$M535=80,"0",IF(score!$M535=100,"0")))))))</f>
        <v>1</v>
      </c>
      <c r="AH535" t="str">
        <f>IF(score!$M535=".",".",IF(score!$M535=0,"0",IF(score!$M535=20,"0",IF(score!$M535=40,"0",IF(score!$M535=60,"0",IF(score!$M535=80,"1",IF(score!$M535=100,"0")))))))</f>
        <v>0</v>
      </c>
      <c r="AI535" t="str">
        <f>IF(score!$N535=".",".",IF(score!$N535=0,"1",IF(score!$N535=25,"0",IF(score!$N535=50,"0",IF(score!$N535=75,"0",IF(score!$N535=100,"0"))))))</f>
        <v>0</v>
      </c>
      <c r="AJ535" t="str">
        <f>IF(score!$N535=".",".",IF(score!$N535=0,"0",IF(score!$N535=25,"1",IF(score!$N535=50,"0",IF(score!$N535=75,"0",IF(score!$N535=100,"0"))))))</f>
        <v>0</v>
      </c>
      <c r="AK535" t="str">
        <f>IF(score!$N535=".",".",IF(score!$N535=0,"0",IF(score!$N535=25,"0",IF(score!$N535=50,"1",IF(score!$N535=75,"0",IF(score!$N535=100,"0"))))))</f>
        <v>0</v>
      </c>
      <c r="AL535" t="str">
        <f>IF(score!$N535=".",".",IF(score!$N535=0,"0",IF(score!$N535=25,"0",IF(score!$N535=50,"0",IF(score!$N535=75,"1",IF(score!$N535=100,"0"))))))</f>
        <v>0</v>
      </c>
      <c r="AN535">
        <f t="shared" si="560"/>
        <v>0</v>
      </c>
      <c r="AO535">
        <f t="shared" si="561"/>
        <v>0</v>
      </c>
      <c r="AP535">
        <f t="shared" si="562"/>
        <v>-3.0239600000000002</v>
      </c>
      <c r="AQ535">
        <f t="shared" si="563"/>
        <v>0</v>
      </c>
      <c r="AR535">
        <f t="shared" si="564"/>
        <v>0</v>
      </c>
      <c r="AS535">
        <f t="shared" si="565"/>
        <v>0</v>
      </c>
      <c r="AT535">
        <f t="shared" si="566"/>
        <v>0</v>
      </c>
      <c r="AU535">
        <f t="shared" si="567"/>
        <v>0</v>
      </c>
      <c r="AV535">
        <f t="shared" si="568"/>
        <v>0</v>
      </c>
      <c r="AW535">
        <f t="shared" si="569"/>
        <v>0</v>
      </c>
      <c r="AX535">
        <f t="shared" si="570"/>
        <v>0</v>
      </c>
      <c r="AY535">
        <f t="shared" si="571"/>
        <v>0</v>
      </c>
      <c r="AZ535">
        <f t="shared" si="572"/>
        <v>0</v>
      </c>
      <c r="BA535">
        <f t="shared" si="573"/>
        <v>0</v>
      </c>
      <c r="BB535">
        <f t="shared" si="574"/>
        <v>-6.5052199999999996</v>
      </c>
      <c r="BC535">
        <f t="shared" si="575"/>
        <v>0</v>
      </c>
      <c r="BD535">
        <f t="shared" si="576"/>
        <v>0</v>
      </c>
      <c r="BE535">
        <f t="shared" si="577"/>
        <v>0</v>
      </c>
      <c r="BF535">
        <f t="shared" si="578"/>
        <v>0</v>
      </c>
      <c r="BG535">
        <f t="shared" si="579"/>
        <v>0</v>
      </c>
      <c r="BH535">
        <f t="shared" si="580"/>
        <v>0.66513999999999995</v>
      </c>
      <c r="BI535">
        <f t="shared" si="581"/>
        <v>0</v>
      </c>
      <c r="BJ535">
        <f t="shared" si="582"/>
        <v>0</v>
      </c>
      <c r="BK535">
        <f t="shared" si="583"/>
        <v>-1.6185</v>
      </c>
      <c r="BL535">
        <f t="shared" si="584"/>
        <v>0</v>
      </c>
      <c r="BM535">
        <f t="shared" si="585"/>
        <v>0</v>
      </c>
      <c r="BN535">
        <f t="shared" si="586"/>
        <v>0</v>
      </c>
      <c r="BO535">
        <f t="shared" si="587"/>
        <v>0</v>
      </c>
      <c r="BP535">
        <f t="shared" si="588"/>
        <v>0</v>
      </c>
      <c r="BQ535">
        <f t="shared" si="589"/>
        <v>1.28044</v>
      </c>
      <c r="BR535">
        <f t="shared" si="590"/>
        <v>0</v>
      </c>
      <c r="BS535">
        <f t="shared" si="591"/>
        <v>0</v>
      </c>
      <c r="BT535">
        <f t="shared" si="592"/>
        <v>0</v>
      </c>
      <c r="BU535">
        <f t="shared" si="593"/>
        <v>0</v>
      </c>
      <c r="BV535">
        <f t="shared" si="594"/>
        <v>0</v>
      </c>
      <c r="BX535">
        <f t="shared" si="595"/>
        <v>0</v>
      </c>
      <c r="BY535">
        <f t="shared" si="596"/>
        <v>0</v>
      </c>
      <c r="BZ535">
        <f t="shared" si="597"/>
        <v>3.4819999999999997E-2</v>
      </c>
      <c r="CA535">
        <f t="shared" si="598"/>
        <v>0</v>
      </c>
      <c r="CB535">
        <f t="shared" si="599"/>
        <v>0</v>
      </c>
      <c r="CC535">
        <f t="shared" si="600"/>
        <v>0</v>
      </c>
      <c r="CD535">
        <f t="shared" si="601"/>
        <v>0</v>
      </c>
      <c r="CE535">
        <f t="shared" si="602"/>
        <v>0</v>
      </c>
      <c r="CF535">
        <f t="shared" si="603"/>
        <v>0</v>
      </c>
      <c r="CG535">
        <f t="shared" si="604"/>
        <v>0</v>
      </c>
      <c r="CH535">
        <f t="shared" si="605"/>
        <v>0</v>
      </c>
      <c r="CI535">
        <f t="shared" si="606"/>
        <v>0</v>
      </c>
      <c r="CJ535">
        <f t="shared" si="607"/>
        <v>0</v>
      </c>
      <c r="CK535">
        <f t="shared" si="608"/>
        <v>0</v>
      </c>
      <c r="CL535">
        <f t="shared" si="609"/>
        <v>1.4938400000000001</v>
      </c>
      <c r="CM535">
        <f t="shared" si="610"/>
        <v>0</v>
      </c>
      <c r="CN535">
        <f t="shared" si="611"/>
        <v>0</v>
      </c>
      <c r="CO535">
        <f t="shared" si="612"/>
        <v>0</v>
      </c>
      <c r="CP535">
        <f t="shared" si="613"/>
        <v>0</v>
      </c>
      <c r="CQ535">
        <f t="shared" si="614"/>
        <v>0</v>
      </c>
      <c r="CR535">
        <f t="shared" si="615"/>
        <v>-1.9494899999999999</v>
      </c>
      <c r="CS535">
        <f t="shared" si="616"/>
        <v>0</v>
      </c>
      <c r="CT535">
        <f t="shared" si="617"/>
        <v>0</v>
      </c>
      <c r="CU535">
        <f t="shared" si="618"/>
        <v>-3.2980499999999999</v>
      </c>
      <c r="CV535">
        <f t="shared" si="619"/>
        <v>0</v>
      </c>
      <c r="CW535">
        <f t="shared" si="620"/>
        <v>0</v>
      </c>
      <c r="CX535">
        <f t="shared" si="621"/>
        <v>0</v>
      </c>
      <c r="CY535">
        <f t="shared" si="622"/>
        <v>0</v>
      </c>
      <c r="CZ535">
        <f t="shared" si="623"/>
        <v>0</v>
      </c>
      <c r="DA535">
        <f t="shared" si="624"/>
        <v>-4.5905500000000004</v>
      </c>
      <c r="DB535">
        <f t="shared" si="625"/>
        <v>0</v>
      </c>
      <c r="DC535">
        <f t="shared" si="626"/>
        <v>0</v>
      </c>
      <c r="DD535">
        <f t="shared" si="627"/>
        <v>0</v>
      </c>
      <c r="DE535">
        <f t="shared" si="628"/>
        <v>0</v>
      </c>
      <c r="DF535">
        <f t="shared" si="629"/>
        <v>0</v>
      </c>
    </row>
    <row r="536" spans="1:110" x14ac:dyDescent="0.25">
      <c r="A536" s="4">
        <f>raw!$A536:$A536</f>
        <v>43398</v>
      </c>
      <c r="B536" s="6" t="str">
        <f>raw!$B536:$B536</f>
        <v>0012-0115</v>
      </c>
      <c r="D536" t="str">
        <f>IF(score!$C536=".",".",IF(score!$C536=0,"1",IF(score!$C536=25,"0",IF(score!$C536=50,"0",IF(score!$C536=75,"0",IF(score!$C536=100,"0"))))))</f>
        <v>0</v>
      </c>
      <c r="E536" t="str">
        <f>IF(score!$C536=".",".",IF(score!$C536=0,"0",IF(score!$C536=25,"1",IF(score!$C536=50,"0",IF(score!$C536=75,"0",IF(score!$C536=100,"0"))))))</f>
        <v>0</v>
      </c>
      <c r="F536" t="str">
        <f>IF(score!$C536=".",".",IF(score!$C536=0,"0",IF(score!$C536=25,"0",IF(score!$C536=50,"1",IF(score!$C536=75,"0",IF(score!$C536=100,"0"))))))</f>
        <v>1</v>
      </c>
      <c r="G536" t="str">
        <f>IF(score!$C536=".",".",IF(score!$C536=0,"0",IF(score!$C536=25,"0",IF(score!$C536=50,"0",IF(score!$C536=75,"1",IF(score!$C536=100,"0"))))))</f>
        <v>0</v>
      </c>
      <c r="H536" t="str">
        <f>IF(score!$D536=".",".",IF(score!$D536=0,"1",IF(score!$D536=50,"0",IF(score!$D536=100,"0"))))</f>
        <v>0</v>
      </c>
      <c r="I536" t="str">
        <f>IF(score!$D536=".",".",IF(score!$D536=0,"0",IF(score!$D536=50,"1",IF(score!$D536=100,"0"))))</f>
        <v>0</v>
      </c>
      <c r="J536" t="str">
        <f>IF(score!$E536=".",".",IF(score!$E536=0,"1",IF(score!$E536=50,"0",IF(score!$E536=100,"0"))))</f>
        <v>0</v>
      </c>
      <c r="K536" t="str">
        <f>IF(score!$E536=".",".",IF(score!$E536=0,"0",IF(score!$E536=50,"1",IF(score!$E536=100,"0"))))</f>
        <v>0</v>
      </c>
      <c r="L536" t="str">
        <f>IF(score!$F536=".",".",IF(score!$F536=0,"1",IF(score!$F536=100,"0")))</f>
        <v>0</v>
      </c>
      <c r="M536" t="str">
        <f>IF(score!$G536=".",".",IF(score!$G536=0,"1",IF(score!$G536=100,"0")))</f>
        <v>0</v>
      </c>
      <c r="N536" t="str">
        <f>IF(score!$H536=".",".",IF(score!$H536=0,"1",IF(score!$H536=100,"0")))</f>
        <v>0</v>
      </c>
      <c r="O536" t="str">
        <f>IF(score!$I536=".",".",IF(score!$I536=0,"1",IF(score!$I536=50,"0",IF(score!$I536=100,"0"))))</f>
        <v>0</v>
      </c>
      <c r="P536" t="str">
        <f>IF(score!$J536=".",".",IF(score!$J536=0,"1",IF(score!$J536=25,"0",IF(score!$J536=50,"0",IF(score!$J536=75,"0",IF(score!$J536=100,"0"))))))</f>
        <v>0</v>
      </c>
      <c r="Q536" t="str">
        <f>IF(score!$J536=".",".",IF(score!$J536=0,"0",IF(score!$J536=25,"1",IF(score!$J536=50,"0",IF(score!$J536=75,"0",IF(score!$J536=100,"0"))))))</f>
        <v>0</v>
      </c>
      <c r="R536" t="str">
        <f>IF(score!$J536=".",".",IF(score!$J536=0,"0",IF(score!$J536=25,"0",IF(score!$J536=50,"1",IF(score!$J536=75,"0",IF(score!$J536=100,"0"))))))</f>
        <v>0</v>
      </c>
      <c r="S536" t="str">
        <f>IF(score!$J536=".",".",IF(score!$J536=0,"0",IF(score!$J536=25,"0",IF(score!$J536=50,"0",IF(score!$J536=75,"1",IF(score!$J536=100,"0"))))))</f>
        <v>0</v>
      </c>
      <c r="T536" t="str">
        <f>IF(score!$K536=".",".",IF(score!$K536=0,"1",IF(score!$K536=20,"0",IF(score!$K536=40,"0",IF(score!$K536=60,"0",IF(score!$K536=80,"0",IF(score!$K536=100,"0")))))))</f>
        <v>0</v>
      </c>
      <c r="U536" t="str">
        <f>IF(score!$K536=".",".",IF(score!$K536=0,"0",IF(score!$K536=20,"1",IF(score!$K536=40,"0",IF(score!$K536=60,"0",IF(score!$K536=80,"0",IF(score!$K536=100,"0")))))))</f>
        <v>0</v>
      </c>
      <c r="V536" t="str">
        <f>IF(score!$K536=".",".",IF(score!$K536=0,"0",IF(score!$K536=20,"0",IF(score!$K536=40,"1",IF(score!$K536=60,"0",IF(score!$K536=80,"0",IF(score!$K536=100,"0")))))))</f>
        <v>0</v>
      </c>
      <c r="W536" t="str">
        <f>IF(score!$K536=".",".",IF(score!$K536=0,"0",IF(score!$K536=20,"0",IF(score!$K536=40,"0",IF(score!$K536=60,"1",IF(score!$K536=80,"0",IF(score!$K536=100,"0")))))))</f>
        <v>0</v>
      </c>
      <c r="X536" t="str">
        <f>IF(score!$K536=".",".",IF(score!$K536=0,"0",IF(score!$K536=20,"0",IF(score!$K536=40,"0",IF(score!$K536=60,"0",IF(score!$K536=80,"1",IF(score!$K536=100,"0")))))))</f>
        <v>1</v>
      </c>
      <c r="Y536" t="str">
        <f>IF(score!$L536=".",".",IF(score!$L536=0,"1",IF(score!$L536=20,"0",IF(score!$L536=40,"0",IF(score!$L536=60,"0",IF(score!$L536=80,"0",IF(score!$L536=100,"0")))))))</f>
        <v>0</v>
      </c>
      <c r="Z536" t="str">
        <f>IF(score!$L536=".",".",IF(score!$L536=0,"0",IF(score!$L536=20,"1",IF(score!$L536=40,"0",IF(score!$L536=60,"0",IF(score!$L536=80,"0",IF(score!$L536=100,"0")))))))</f>
        <v>0</v>
      </c>
      <c r="AA536" t="str">
        <f>IF(score!$L536=".",".",IF(score!$L536=0,"0",IF(score!$L536=20,"0",IF(score!$L536=40,"1",IF(score!$L536=60,"0",IF(score!$L536=80,"0",IF(score!$L536=100,"0")))))))</f>
        <v>0</v>
      </c>
      <c r="AB536" t="str">
        <f>IF(score!$L536=".",".",IF(score!$L536=0,"0",IF(score!$L536=20,"0",IF(score!$L536=40,"0",IF(score!$L536=60,"1",IF(score!$L536=80,"0",IF(score!$L536=100,"0")))))))</f>
        <v>0</v>
      </c>
      <c r="AC536" t="str">
        <f>IF(score!$L536=".",".",IF(score!$L536=0,"0",IF(score!$L536=20,"0",IF(score!$L536=40,"0",IF(score!$L536=60,"0",IF(score!$L536=80,"1",IF(score!L536=100,"0")))))))</f>
        <v>1</v>
      </c>
      <c r="AD536" t="str">
        <f>IF(score!$M536=".",".",IF(score!$M536=0,"1",IF(score!$M536=20,"0",IF(score!$M536=40,"0",IF(score!$M536=60,"0",IF(score!$M536=80,"0",IF(score!$M536=100,"0")))))))</f>
        <v>0</v>
      </c>
      <c r="AE536" t="str">
        <f>IF(score!$M536=".",".",IF(score!$M536=0,"0",IF(score!$M536=20,"1",IF(score!$M536=40,"0",IF(score!$M536=60,"0",IF(score!$M536=80,"0",IF(score!$M536=100,"0")))))))</f>
        <v>0</v>
      </c>
      <c r="AF536" t="str">
        <f>IF(score!$M536=".",".",IF(score!$M536=0,"0",IF(score!$M536=20,"0",IF(score!$M536=40,"1",IF(score!$M536=60,"0",IF(score!$M536=80,"0",IF(score!$M536=100,"0")))))))</f>
        <v>0</v>
      </c>
      <c r="AG536" t="str">
        <f>IF(score!$M536=".",".",IF(score!$M536=0,"0",IF(score!$M536=20,"0",IF(score!$M536=40,"0",IF(score!$M536=60,"1",IF(score!$M536=80,"0",IF(score!$M536=100,"0")))))))</f>
        <v>1</v>
      </c>
      <c r="AH536" t="str">
        <f>IF(score!$M536=".",".",IF(score!$M536=0,"0",IF(score!$M536=20,"0",IF(score!$M536=40,"0",IF(score!$M536=60,"0",IF(score!$M536=80,"1",IF(score!$M536=100,"0")))))))</f>
        <v>0</v>
      </c>
      <c r="AI536" t="str">
        <f>IF(score!$N536=".",".",IF(score!$N536=0,"1",IF(score!$N536=25,"0",IF(score!$N536=50,"0",IF(score!$N536=75,"0",IF(score!$N536=100,"0"))))))</f>
        <v>0</v>
      </c>
      <c r="AJ536" t="str">
        <f>IF(score!$N536=".",".",IF(score!$N536=0,"0",IF(score!$N536=25,"1",IF(score!$N536=50,"0",IF(score!$N536=75,"0",IF(score!$N536=100,"0"))))))</f>
        <v>0</v>
      </c>
      <c r="AK536" t="str">
        <f>IF(score!$N536=".",".",IF(score!$N536=0,"0",IF(score!$N536=25,"0",IF(score!$N536=50,"1",IF(score!$N536=75,"0",IF(score!$N536=100,"0"))))))</f>
        <v>0</v>
      </c>
      <c r="AL536" t="str">
        <f>IF(score!$N536=".",".",IF(score!$N536=0,"0",IF(score!$N536=25,"0",IF(score!$N536=50,"0",IF(score!$N536=75,"1",IF(score!$N536=100,"0"))))))</f>
        <v>1</v>
      </c>
      <c r="AN536">
        <f t="shared" si="560"/>
        <v>0</v>
      </c>
      <c r="AO536">
        <f t="shared" si="561"/>
        <v>0</v>
      </c>
      <c r="AP536">
        <f t="shared" si="562"/>
        <v>-3.0239600000000002</v>
      </c>
      <c r="AQ536">
        <f t="shared" si="563"/>
        <v>0</v>
      </c>
      <c r="AR536">
        <f t="shared" si="564"/>
        <v>0</v>
      </c>
      <c r="AS536">
        <f t="shared" si="565"/>
        <v>0</v>
      </c>
      <c r="AT536">
        <f t="shared" si="566"/>
        <v>0</v>
      </c>
      <c r="AU536">
        <f t="shared" si="567"/>
        <v>0</v>
      </c>
      <c r="AV536">
        <f t="shared" si="568"/>
        <v>0</v>
      </c>
      <c r="AW536">
        <f t="shared" si="569"/>
        <v>0</v>
      </c>
      <c r="AX536">
        <f t="shared" si="570"/>
        <v>0</v>
      </c>
      <c r="AY536">
        <f t="shared" si="571"/>
        <v>0</v>
      </c>
      <c r="AZ536">
        <f t="shared" si="572"/>
        <v>0</v>
      </c>
      <c r="BA536">
        <f t="shared" si="573"/>
        <v>0</v>
      </c>
      <c r="BB536">
        <f t="shared" si="574"/>
        <v>0</v>
      </c>
      <c r="BC536">
        <f t="shared" si="575"/>
        <v>0</v>
      </c>
      <c r="BD536">
        <f t="shared" si="576"/>
        <v>0</v>
      </c>
      <c r="BE536">
        <f t="shared" si="577"/>
        <v>0</v>
      </c>
      <c r="BF536">
        <f t="shared" si="578"/>
        <v>0</v>
      </c>
      <c r="BG536">
        <f t="shared" si="579"/>
        <v>0</v>
      </c>
      <c r="BH536">
        <f t="shared" si="580"/>
        <v>0.66513999999999995</v>
      </c>
      <c r="BI536">
        <f t="shared" si="581"/>
        <v>0</v>
      </c>
      <c r="BJ536">
        <f t="shared" si="582"/>
        <v>0</v>
      </c>
      <c r="BK536">
        <f t="shared" si="583"/>
        <v>0</v>
      </c>
      <c r="BL536">
        <f t="shared" si="584"/>
        <v>0</v>
      </c>
      <c r="BM536">
        <f t="shared" si="585"/>
        <v>-0.42251</v>
      </c>
      <c r="BN536">
        <f t="shared" si="586"/>
        <v>0</v>
      </c>
      <c r="BO536">
        <f t="shared" si="587"/>
        <v>0</v>
      </c>
      <c r="BP536">
        <f t="shared" si="588"/>
        <v>0</v>
      </c>
      <c r="BQ536">
        <f t="shared" si="589"/>
        <v>1.28044</v>
      </c>
      <c r="BR536">
        <f t="shared" si="590"/>
        <v>0</v>
      </c>
      <c r="BS536">
        <f t="shared" si="591"/>
        <v>0</v>
      </c>
      <c r="BT536">
        <f t="shared" si="592"/>
        <v>0</v>
      </c>
      <c r="BU536">
        <f t="shared" si="593"/>
        <v>0</v>
      </c>
      <c r="BV536">
        <f t="shared" si="594"/>
        <v>0.11038000000000001</v>
      </c>
      <c r="BX536">
        <f t="shared" si="595"/>
        <v>0</v>
      </c>
      <c r="BY536">
        <f t="shared" si="596"/>
        <v>0</v>
      </c>
      <c r="BZ536">
        <f t="shared" si="597"/>
        <v>3.4819999999999997E-2</v>
      </c>
      <c r="CA536">
        <f t="shared" si="598"/>
        <v>0</v>
      </c>
      <c r="CB536">
        <f t="shared" si="599"/>
        <v>0</v>
      </c>
      <c r="CC536">
        <f t="shared" si="600"/>
        <v>0</v>
      </c>
      <c r="CD536">
        <f t="shared" si="601"/>
        <v>0</v>
      </c>
      <c r="CE536">
        <f t="shared" si="602"/>
        <v>0</v>
      </c>
      <c r="CF536">
        <f t="shared" si="603"/>
        <v>0</v>
      </c>
      <c r="CG536">
        <f t="shared" si="604"/>
        <v>0</v>
      </c>
      <c r="CH536">
        <f t="shared" si="605"/>
        <v>0</v>
      </c>
      <c r="CI536">
        <f t="shared" si="606"/>
        <v>0</v>
      </c>
      <c r="CJ536">
        <f t="shared" si="607"/>
        <v>0</v>
      </c>
      <c r="CK536">
        <f t="shared" si="608"/>
        <v>0</v>
      </c>
      <c r="CL536">
        <f t="shared" si="609"/>
        <v>0</v>
      </c>
      <c r="CM536">
        <f t="shared" si="610"/>
        <v>0</v>
      </c>
      <c r="CN536">
        <f t="shared" si="611"/>
        <v>0</v>
      </c>
      <c r="CO536">
        <f t="shared" si="612"/>
        <v>0</v>
      </c>
      <c r="CP536">
        <f t="shared" si="613"/>
        <v>0</v>
      </c>
      <c r="CQ536">
        <f t="shared" si="614"/>
        <v>0</v>
      </c>
      <c r="CR536">
        <f t="shared" si="615"/>
        <v>-1.9494899999999999</v>
      </c>
      <c r="CS536">
        <f t="shared" si="616"/>
        <v>0</v>
      </c>
      <c r="CT536">
        <f t="shared" si="617"/>
        <v>0</v>
      </c>
      <c r="CU536">
        <f t="shared" si="618"/>
        <v>0</v>
      </c>
      <c r="CV536">
        <f t="shared" si="619"/>
        <v>0</v>
      </c>
      <c r="CW536">
        <f t="shared" si="620"/>
        <v>-0.92057</v>
      </c>
      <c r="CX536">
        <f t="shared" si="621"/>
        <v>0</v>
      </c>
      <c r="CY536">
        <f t="shared" si="622"/>
        <v>0</v>
      </c>
      <c r="CZ536">
        <f t="shared" si="623"/>
        <v>0</v>
      </c>
      <c r="DA536">
        <f t="shared" si="624"/>
        <v>-4.5905500000000004</v>
      </c>
      <c r="DB536">
        <f t="shared" si="625"/>
        <v>0</v>
      </c>
      <c r="DC536">
        <f t="shared" si="626"/>
        <v>0</v>
      </c>
      <c r="DD536">
        <f t="shared" si="627"/>
        <v>0</v>
      </c>
      <c r="DE536">
        <f t="shared" si="628"/>
        <v>0</v>
      </c>
      <c r="DF536">
        <f t="shared" si="629"/>
        <v>-3.13896</v>
      </c>
    </row>
    <row r="537" spans="1:110" x14ac:dyDescent="0.25">
      <c r="A537" s="4">
        <f>raw!$A537:$A537</f>
        <v>43399</v>
      </c>
      <c r="B537" s="6" t="str">
        <f>raw!$B537:$B537</f>
        <v>0012-0116</v>
      </c>
      <c r="D537" t="str">
        <f>IF(score!$C537=".",".",IF(score!$C537=0,"1",IF(score!$C537=25,"0",IF(score!$C537=50,"0",IF(score!$C537=75,"0",IF(score!$C537=100,"0"))))))</f>
        <v>0</v>
      </c>
      <c r="E537" t="str">
        <f>IF(score!$C537=".",".",IF(score!$C537=0,"0",IF(score!$C537=25,"1",IF(score!$C537=50,"0",IF(score!$C537=75,"0",IF(score!$C537=100,"0"))))))</f>
        <v>0</v>
      </c>
      <c r="F537" t="str">
        <f>IF(score!$C537=".",".",IF(score!$C537=0,"0",IF(score!$C537=25,"0",IF(score!$C537=50,"1",IF(score!$C537=75,"0",IF(score!$C537=100,"0"))))))</f>
        <v>1</v>
      </c>
      <c r="G537" t="str">
        <f>IF(score!$C537=".",".",IF(score!$C537=0,"0",IF(score!$C537=25,"0",IF(score!$C537=50,"0",IF(score!$C537=75,"1",IF(score!$C537=100,"0"))))))</f>
        <v>0</v>
      </c>
      <c r="H537" t="str">
        <f>IF(score!$D537=".",".",IF(score!$D537=0,"1",IF(score!$D537=50,"0",IF(score!$D537=100,"0"))))</f>
        <v>0</v>
      </c>
      <c r="I537" t="str">
        <f>IF(score!$D537=".",".",IF(score!$D537=0,"0",IF(score!$D537=50,"1",IF(score!$D537=100,"0"))))</f>
        <v>0</v>
      </c>
      <c r="J537" t="str">
        <f>IF(score!$E537=".",".",IF(score!$E537=0,"1",IF(score!$E537=50,"0",IF(score!$E537=100,"0"))))</f>
        <v>0</v>
      </c>
      <c r="K537" t="str">
        <f>IF(score!$E537=".",".",IF(score!$E537=0,"0",IF(score!$E537=50,"1",IF(score!$E537=100,"0"))))</f>
        <v>0</v>
      </c>
      <c r="L537" t="str">
        <f>IF(score!$F537=".",".",IF(score!$F537=0,"1",IF(score!$F537=100,"0")))</f>
        <v>0</v>
      </c>
      <c r="M537" t="str">
        <f>IF(score!$G537=".",".",IF(score!$G537=0,"1",IF(score!$G537=100,"0")))</f>
        <v>0</v>
      </c>
      <c r="N537" t="str">
        <f>IF(score!$H537=".",".",IF(score!$H537=0,"1",IF(score!$H537=100,"0")))</f>
        <v>0</v>
      </c>
      <c r="O537" t="str">
        <f>IF(score!$I537=".",".",IF(score!$I537=0,"1",IF(score!$I537=50,"0",IF(score!$I537=100,"0"))))</f>
        <v>0</v>
      </c>
      <c r="P537" t="str">
        <f>IF(score!$J537=".",".",IF(score!$J537=0,"1",IF(score!$J537=25,"0",IF(score!$J537=50,"0",IF(score!$J537=75,"0",IF(score!$J537=100,"0"))))))</f>
        <v>0</v>
      </c>
      <c r="Q537" t="str">
        <f>IF(score!$J537=".",".",IF(score!$J537=0,"0",IF(score!$J537=25,"1",IF(score!$J537=50,"0",IF(score!$J537=75,"0",IF(score!$J537=100,"0"))))))</f>
        <v>0</v>
      </c>
      <c r="R537" t="str">
        <f>IF(score!$J537=".",".",IF(score!$J537=0,"0",IF(score!$J537=25,"0",IF(score!$J537=50,"1",IF(score!$J537=75,"0",IF(score!$J537=100,"0"))))))</f>
        <v>0</v>
      </c>
      <c r="S537" t="str">
        <f>IF(score!$J537=".",".",IF(score!$J537=0,"0",IF(score!$J537=25,"0",IF(score!$J537=50,"0",IF(score!$J537=75,"1",IF(score!$J537=100,"0"))))))</f>
        <v>0</v>
      </c>
      <c r="T537" t="str">
        <f>IF(score!$K537=".",".",IF(score!$K537=0,"1",IF(score!$K537=20,"0",IF(score!$K537=40,"0",IF(score!$K537=60,"0",IF(score!$K537=80,"0",IF(score!$K537=100,"0")))))))</f>
        <v>0</v>
      </c>
      <c r="U537" t="str">
        <f>IF(score!$K537=".",".",IF(score!$K537=0,"0",IF(score!$K537=20,"1",IF(score!$K537=40,"0",IF(score!$K537=60,"0",IF(score!$K537=80,"0",IF(score!$K537=100,"0")))))))</f>
        <v>0</v>
      </c>
      <c r="V537" t="str">
        <f>IF(score!$K537=".",".",IF(score!$K537=0,"0",IF(score!$K537=20,"0",IF(score!$K537=40,"1",IF(score!$K537=60,"0",IF(score!$K537=80,"0",IF(score!$K537=100,"0")))))))</f>
        <v>0</v>
      </c>
      <c r="W537" t="str">
        <f>IF(score!$K537=".",".",IF(score!$K537=0,"0",IF(score!$K537=20,"0",IF(score!$K537=40,"0",IF(score!$K537=60,"1",IF(score!$K537=80,"0",IF(score!$K537=100,"0")))))))</f>
        <v>0</v>
      </c>
      <c r="X537" t="str">
        <f>IF(score!$K537=".",".",IF(score!$K537=0,"0",IF(score!$K537=20,"0",IF(score!$K537=40,"0",IF(score!$K537=60,"0",IF(score!$K537=80,"1",IF(score!$K537=100,"0")))))))</f>
        <v>0</v>
      </c>
      <c r="Y537" t="str">
        <f>IF(score!$L537=".",".",IF(score!$L537=0,"1",IF(score!$L537=20,"0",IF(score!$L537=40,"0",IF(score!$L537=60,"0",IF(score!$L537=80,"0",IF(score!$L537=100,"0")))))))</f>
        <v>0</v>
      </c>
      <c r="Z537" t="str">
        <f>IF(score!$L537=".",".",IF(score!$L537=0,"0",IF(score!$L537=20,"1",IF(score!$L537=40,"0",IF(score!$L537=60,"0",IF(score!$L537=80,"0",IF(score!$L537=100,"0")))))))</f>
        <v>0</v>
      </c>
      <c r="AA537" t="str">
        <f>IF(score!$L537=".",".",IF(score!$L537=0,"0",IF(score!$L537=20,"0",IF(score!$L537=40,"1",IF(score!$L537=60,"0",IF(score!$L537=80,"0",IF(score!$L537=100,"0")))))))</f>
        <v>0</v>
      </c>
      <c r="AB537" t="str">
        <f>IF(score!$L537=".",".",IF(score!$L537=0,"0",IF(score!$L537=20,"0",IF(score!$L537=40,"0",IF(score!$L537=60,"1",IF(score!$L537=80,"0",IF(score!$L537=100,"0")))))))</f>
        <v>0</v>
      </c>
      <c r="AC537" t="str">
        <f>IF(score!$L537=".",".",IF(score!$L537=0,"0",IF(score!$L537=20,"0",IF(score!$L537=40,"0",IF(score!$L537=60,"0",IF(score!$L537=80,"1",IF(score!L537=100,"0")))))))</f>
        <v>0</v>
      </c>
      <c r="AD537" t="str">
        <f>IF(score!$M537=".",".",IF(score!$M537=0,"1",IF(score!$M537=20,"0",IF(score!$M537=40,"0",IF(score!$M537=60,"0",IF(score!$M537=80,"0",IF(score!$M537=100,"0")))))))</f>
        <v>0</v>
      </c>
      <c r="AE537" t="str">
        <f>IF(score!$M537=".",".",IF(score!$M537=0,"0",IF(score!$M537=20,"1",IF(score!$M537=40,"0",IF(score!$M537=60,"0",IF(score!$M537=80,"0",IF(score!$M537=100,"0")))))))</f>
        <v>0</v>
      </c>
      <c r="AF537" t="str">
        <f>IF(score!$M537=".",".",IF(score!$M537=0,"0",IF(score!$M537=20,"0",IF(score!$M537=40,"1",IF(score!$M537=60,"0",IF(score!$M537=80,"0",IF(score!$M537=100,"0")))))))</f>
        <v>0</v>
      </c>
      <c r="AG537" t="str">
        <f>IF(score!$M537=".",".",IF(score!$M537=0,"0",IF(score!$M537=20,"0",IF(score!$M537=40,"0",IF(score!$M537=60,"1",IF(score!$M537=80,"0",IF(score!$M537=100,"0")))))))</f>
        <v>0</v>
      </c>
      <c r="AH537" t="str">
        <f>IF(score!$M537=".",".",IF(score!$M537=0,"0",IF(score!$M537=20,"0",IF(score!$M537=40,"0",IF(score!$M537=60,"0",IF(score!$M537=80,"1",IF(score!$M537=100,"0")))))))</f>
        <v>0</v>
      </c>
      <c r="AI537" t="str">
        <f>IF(score!$N537=".",".",IF(score!$N537=0,"1",IF(score!$N537=25,"0",IF(score!$N537=50,"0",IF(score!$N537=75,"0",IF(score!$N537=100,"0"))))))</f>
        <v>0</v>
      </c>
      <c r="AJ537" t="str">
        <f>IF(score!$N537=".",".",IF(score!$N537=0,"0",IF(score!$N537=25,"1",IF(score!$N537=50,"0",IF(score!$N537=75,"0",IF(score!$N537=100,"0"))))))</f>
        <v>0</v>
      </c>
      <c r="AK537" t="str">
        <f>IF(score!$N537=".",".",IF(score!$N537=0,"0",IF(score!$N537=25,"0",IF(score!$N537=50,"1",IF(score!$N537=75,"0",IF(score!$N537=100,"0"))))))</f>
        <v>0</v>
      </c>
      <c r="AL537" t="str">
        <f>IF(score!$N537=".",".",IF(score!$N537=0,"0",IF(score!$N537=25,"0",IF(score!$N537=50,"0",IF(score!$N537=75,"1",IF(score!$N537=100,"0"))))))</f>
        <v>0</v>
      </c>
      <c r="AN537">
        <f t="shared" si="560"/>
        <v>0</v>
      </c>
      <c r="AO537">
        <f t="shared" si="561"/>
        <v>0</v>
      </c>
      <c r="AP537">
        <f t="shared" si="562"/>
        <v>-3.0239600000000002</v>
      </c>
      <c r="AQ537">
        <f t="shared" si="563"/>
        <v>0</v>
      </c>
      <c r="AR537">
        <f t="shared" si="564"/>
        <v>0</v>
      </c>
      <c r="AS537">
        <f t="shared" si="565"/>
        <v>0</v>
      </c>
      <c r="AT537">
        <f t="shared" si="566"/>
        <v>0</v>
      </c>
      <c r="AU537">
        <f t="shared" si="567"/>
        <v>0</v>
      </c>
      <c r="AV537">
        <f t="shared" si="568"/>
        <v>0</v>
      </c>
      <c r="AW537">
        <f t="shared" si="569"/>
        <v>0</v>
      </c>
      <c r="AX537">
        <f t="shared" si="570"/>
        <v>0</v>
      </c>
      <c r="AY537">
        <f t="shared" si="571"/>
        <v>0</v>
      </c>
      <c r="AZ537">
        <f t="shared" si="572"/>
        <v>0</v>
      </c>
      <c r="BA537">
        <f t="shared" si="573"/>
        <v>0</v>
      </c>
      <c r="BB537">
        <f t="shared" si="574"/>
        <v>0</v>
      </c>
      <c r="BC537">
        <f t="shared" si="575"/>
        <v>0</v>
      </c>
      <c r="BD537">
        <f t="shared" si="576"/>
        <v>0</v>
      </c>
      <c r="BE537">
        <f t="shared" si="577"/>
        <v>0</v>
      </c>
      <c r="BF537">
        <f t="shared" si="578"/>
        <v>0</v>
      </c>
      <c r="BG537">
        <f t="shared" si="579"/>
        <v>0</v>
      </c>
      <c r="BH537">
        <f t="shared" si="580"/>
        <v>0</v>
      </c>
      <c r="BI537">
        <f t="shared" si="581"/>
        <v>0</v>
      </c>
      <c r="BJ537">
        <f t="shared" si="582"/>
        <v>0</v>
      </c>
      <c r="BK537">
        <f t="shared" si="583"/>
        <v>0</v>
      </c>
      <c r="BL537">
        <f t="shared" si="584"/>
        <v>0</v>
      </c>
      <c r="BM537">
        <f t="shared" si="585"/>
        <v>0</v>
      </c>
      <c r="BN537">
        <f t="shared" si="586"/>
        <v>0</v>
      </c>
      <c r="BO537">
        <f t="shared" si="587"/>
        <v>0</v>
      </c>
      <c r="BP537">
        <f t="shared" si="588"/>
        <v>0</v>
      </c>
      <c r="BQ537">
        <f t="shared" si="589"/>
        <v>0</v>
      </c>
      <c r="BR537">
        <f t="shared" si="590"/>
        <v>0</v>
      </c>
      <c r="BS537">
        <f t="shared" si="591"/>
        <v>0</v>
      </c>
      <c r="BT537">
        <f t="shared" si="592"/>
        <v>0</v>
      </c>
      <c r="BU537">
        <f t="shared" si="593"/>
        <v>0</v>
      </c>
      <c r="BV537">
        <f t="shared" si="594"/>
        <v>0</v>
      </c>
      <c r="BX537">
        <f t="shared" si="595"/>
        <v>0</v>
      </c>
      <c r="BY537">
        <f t="shared" si="596"/>
        <v>0</v>
      </c>
      <c r="BZ537">
        <f t="shared" si="597"/>
        <v>3.4819999999999997E-2</v>
      </c>
      <c r="CA537">
        <f t="shared" si="598"/>
        <v>0</v>
      </c>
      <c r="CB537">
        <f t="shared" si="599"/>
        <v>0</v>
      </c>
      <c r="CC537">
        <f t="shared" si="600"/>
        <v>0</v>
      </c>
      <c r="CD537">
        <f t="shared" si="601"/>
        <v>0</v>
      </c>
      <c r="CE537">
        <f t="shared" si="602"/>
        <v>0</v>
      </c>
      <c r="CF537">
        <f t="shared" si="603"/>
        <v>0</v>
      </c>
      <c r="CG537">
        <f t="shared" si="604"/>
        <v>0</v>
      </c>
      <c r="CH537">
        <f t="shared" si="605"/>
        <v>0</v>
      </c>
      <c r="CI537">
        <f t="shared" si="606"/>
        <v>0</v>
      </c>
      <c r="CJ537">
        <f t="shared" si="607"/>
        <v>0</v>
      </c>
      <c r="CK537">
        <f t="shared" si="608"/>
        <v>0</v>
      </c>
      <c r="CL537">
        <f t="shared" si="609"/>
        <v>0</v>
      </c>
      <c r="CM537">
        <f t="shared" si="610"/>
        <v>0</v>
      </c>
      <c r="CN537">
        <f t="shared" si="611"/>
        <v>0</v>
      </c>
      <c r="CO537">
        <f t="shared" si="612"/>
        <v>0</v>
      </c>
      <c r="CP537">
        <f t="shared" si="613"/>
        <v>0</v>
      </c>
      <c r="CQ537">
        <f t="shared" si="614"/>
        <v>0</v>
      </c>
      <c r="CR537">
        <f t="shared" si="615"/>
        <v>0</v>
      </c>
      <c r="CS537">
        <f t="shared" si="616"/>
        <v>0</v>
      </c>
      <c r="CT537">
        <f t="shared" si="617"/>
        <v>0</v>
      </c>
      <c r="CU537">
        <f t="shared" si="618"/>
        <v>0</v>
      </c>
      <c r="CV537">
        <f t="shared" si="619"/>
        <v>0</v>
      </c>
      <c r="CW537">
        <f t="shared" si="620"/>
        <v>0</v>
      </c>
      <c r="CX537">
        <f t="shared" si="621"/>
        <v>0</v>
      </c>
      <c r="CY537">
        <f t="shared" si="622"/>
        <v>0</v>
      </c>
      <c r="CZ537">
        <f t="shared" si="623"/>
        <v>0</v>
      </c>
      <c r="DA537">
        <f t="shared" si="624"/>
        <v>0</v>
      </c>
      <c r="DB537">
        <f t="shared" si="625"/>
        <v>0</v>
      </c>
      <c r="DC537">
        <f t="shared" si="626"/>
        <v>0</v>
      </c>
      <c r="DD537">
        <f t="shared" si="627"/>
        <v>0</v>
      </c>
      <c r="DE537">
        <f t="shared" si="628"/>
        <v>0</v>
      </c>
      <c r="DF537">
        <f t="shared" si="629"/>
        <v>0</v>
      </c>
    </row>
    <row r="538" spans="1:110" x14ac:dyDescent="0.25">
      <c r="A538" s="4">
        <f>raw!$A538:$A538</f>
        <v>43403</v>
      </c>
      <c r="B538" s="6" t="str">
        <f>raw!$B538:$B538</f>
        <v>0012-0117</v>
      </c>
      <c r="D538" t="str">
        <f>IF(score!$C538=".",".",IF(score!$C538=0,"1",IF(score!$C538=25,"0",IF(score!$C538=50,"0",IF(score!$C538=75,"0",IF(score!$C538=100,"0"))))))</f>
        <v>0</v>
      </c>
      <c r="E538" t="str">
        <f>IF(score!$C538=".",".",IF(score!$C538=0,"0",IF(score!$C538=25,"1",IF(score!$C538=50,"0",IF(score!$C538=75,"0",IF(score!$C538=100,"0"))))))</f>
        <v>0</v>
      </c>
      <c r="F538" t="str">
        <f>IF(score!$C538=".",".",IF(score!$C538=0,"0",IF(score!$C538=25,"0",IF(score!$C538=50,"1",IF(score!$C538=75,"0",IF(score!$C538=100,"0"))))))</f>
        <v>1</v>
      </c>
      <c r="G538" t="str">
        <f>IF(score!$C538=".",".",IF(score!$C538=0,"0",IF(score!$C538=25,"0",IF(score!$C538=50,"0",IF(score!$C538=75,"1",IF(score!$C538=100,"0"))))))</f>
        <v>0</v>
      </c>
      <c r="H538" t="str">
        <f>IF(score!$D538=".",".",IF(score!$D538=0,"1",IF(score!$D538=50,"0",IF(score!$D538=100,"0"))))</f>
        <v>0</v>
      </c>
      <c r="I538" t="str">
        <f>IF(score!$D538=".",".",IF(score!$D538=0,"0",IF(score!$D538=50,"1",IF(score!$D538=100,"0"))))</f>
        <v>1</v>
      </c>
      <c r="J538" t="str">
        <f>IF(score!$E538=".",".",IF(score!$E538=0,"1",IF(score!$E538=50,"0",IF(score!$E538=100,"0"))))</f>
        <v>0</v>
      </c>
      <c r="K538" t="str">
        <f>IF(score!$E538=".",".",IF(score!$E538=0,"0",IF(score!$E538=50,"1",IF(score!$E538=100,"0"))))</f>
        <v>1</v>
      </c>
      <c r="L538" t="str">
        <f>IF(score!$F538=".",".",IF(score!$F538=0,"1",IF(score!$F538=100,"0")))</f>
        <v>0</v>
      </c>
      <c r="M538" t="str">
        <f>IF(score!$G538=".",".",IF(score!$G538=0,"1",IF(score!$G538=100,"0")))</f>
        <v>0</v>
      </c>
      <c r="N538" t="str">
        <f>IF(score!$H538=".",".",IF(score!$H538=0,"1",IF(score!$H538=100,"0")))</f>
        <v>0</v>
      </c>
      <c r="O538" t="str">
        <f>IF(score!$I538=".",".",IF(score!$I538=0,"1",IF(score!$I538=50,"0",IF(score!$I538=100,"0"))))</f>
        <v>0</v>
      </c>
      <c r="P538" t="str">
        <f>IF(score!$J538=".",".",IF(score!$J538=0,"1",IF(score!$J538=25,"0",IF(score!$J538=50,"0",IF(score!$J538=75,"0",IF(score!$J538=100,"0"))))))</f>
        <v>0</v>
      </c>
      <c r="Q538" t="str">
        <f>IF(score!$J538=".",".",IF(score!$J538=0,"0",IF(score!$J538=25,"1",IF(score!$J538=50,"0",IF(score!$J538=75,"0",IF(score!$J538=100,"0"))))))</f>
        <v>0</v>
      </c>
      <c r="R538" t="str">
        <f>IF(score!$J538=".",".",IF(score!$J538=0,"0",IF(score!$J538=25,"0",IF(score!$J538=50,"1",IF(score!$J538=75,"0",IF(score!$J538=100,"0"))))))</f>
        <v>0</v>
      </c>
      <c r="S538" t="str">
        <f>IF(score!$J538=".",".",IF(score!$J538=0,"0",IF(score!$J538=25,"0",IF(score!$J538=50,"0",IF(score!$J538=75,"1",IF(score!$J538=100,"0"))))))</f>
        <v>0</v>
      </c>
      <c r="T538" t="str">
        <f>IF(score!$K538=".",".",IF(score!$K538=0,"1",IF(score!$K538=20,"0",IF(score!$K538=40,"0",IF(score!$K538=60,"0",IF(score!$K538=80,"0",IF(score!$K538=100,"0")))))))</f>
        <v>0</v>
      </c>
      <c r="U538" t="str">
        <f>IF(score!$K538=".",".",IF(score!$K538=0,"0",IF(score!$K538=20,"1",IF(score!$K538=40,"0",IF(score!$K538=60,"0",IF(score!$K538=80,"0",IF(score!$K538=100,"0")))))))</f>
        <v>0</v>
      </c>
      <c r="V538" t="str">
        <f>IF(score!$K538=".",".",IF(score!$K538=0,"0",IF(score!$K538=20,"0",IF(score!$K538=40,"1",IF(score!$K538=60,"0",IF(score!$K538=80,"0",IF(score!$K538=100,"0")))))))</f>
        <v>0</v>
      </c>
      <c r="W538" t="str">
        <f>IF(score!$K538=".",".",IF(score!$K538=0,"0",IF(score!$K538=20,"0",IF(score!$K538=40,"0",IF(score!$K538=60,"1",IF(score!$K538=80,"0",IF(score!$K538=100,"0")))))))</f>
        <v>0</v>
      </c>
      <c r="X538" t="str">
        <f>IF(score!$K538=".",".",IF(score!$K538=0,"0",IF(score!$K538=20,"0",IF(score!$K538=40,"0",IF(score!$K538=60,"0",IF(score!$K538=80,"1",IF(score!$K538=100,"0")))))))</f>
        <v>0</v>
      </c>
      <c r="Y538" t="str">
        <f>IF(score!$L538=".",".",IF(score!$L538=0,"1",IF(score!$L538=20,"0",IF(score!$L538=40,"0",IF(score!$L538=60,"0",IF(score!$L538=80,"0",IF(score!$L538=100,"0")))))))</f>
        <v>0</v>
      </c>
      <c r="Z538" t="str">
        <f>IF(score!$L538=".",".",IF(score!$L538=0,"0",IF(score!$L538=20,"1",IF(score!$L538=40,"0",IF(score!$L538=60,"0",IF(score!$L538=80,"0",IF(score!$L538=100,"0")))))))</f>
        <v>0</v>
      </c>
      <c r="AA538" t="str">
        <f>IF(score!$L538=".",".",IF(score!$L538=0,"0",IF(score!$L538=20,"0",IF(score!$L538=40,"1",IF(score!$L538=60,"0",IF(score!$L538=80,"0",IF(score!$L538=100,"0")))))))</f>
        <v>0</v>
      </c>
      <c r="AB538" t="str">
        <f>IF(score!$L538=".",".",IF(score!$L538=0,"0",IF(score!$L538=20,"0",IF(score!$L538=40,"0",IF(score!$L538=60,"1",IF(score!$L538=80,"0",IF(score!$L538=100,"0")))))))</f>
        <v>1</v>
      </c>
      <c r="AC538" t="str">
        <f>IF(score!$L538=".",".",IF(score!$L538=0,"0",IF(score!$L538=20,"0",IF(score!$L538=40,"0",IF(score!$L538=60,"0",IF(score!$L538=80,"1",IF(score!L538=100,"0")))))))</f>
        <v>0</v>
      </c>
      <c r="AD538" t="str">
        <f>IF(score!$M538=".",".",IF(score!$M538=0,"1",IF(score!$M538=20,"0",IF(score!$M538=40,"0",IF(score!$M538=60,"0",IF(score!$M538=80,"0",IF(score!$M538=100,"0")))))))</f>
        <v>0</v>
      </c>
      <c r="AE538" t="str">
        <f>IF(score!$M538=".",".",IF(score!$M538=0,"0",IF(score!$M538=20,"1",IF(score!$M538=40,"0",IF(score!$M538=60,"0",IF(score!$M538=80,"0",IF(score!$M538=100,"0")))))))</f>
        <v>0</v>
      </c>
      <c r="AF538" t="str">
        <f>IF(score!$M538=".",".",IF(score!$M538=0,"0",IF(score!$M538=20,"0",IF(score!$M538=40,"1",IF(score!$M538=60,"0",IF(score!$M538=80,"0",IF(score!$M538=100,"0")))))))</f>
        <v>0</v>
      </c>
      <c r="AG538" t="str">
        <f>IF(score!$M538=".",".",IF(score!$M538=0,"0",IF(score!$M538=20,"0",IF(score!$M538=40,"0",IF(score!$M538=60,"1",IF(score!$M538=80,"0",IF(score!$M538=100,"0")))))))</f>
        <v>0</v>
      </c>
      <c r="AH538" t="str">
        <f>IF(score!$M538=".",".",IF(score!$M538=0,"0",IF(score!$M538=20,"0",IF(score!$M538=40,"0",IF(score!$M538=60,"0",IF(score!$M538=80,"1",IF(score!$M538=100,"0")))))))</f>
        <v>1</v>
      </c>
      <c r="AI538" t="str">
        <f>IF(score!$N538=".",".",IF(score!$N538=0,"1",IF(score!$N538=25,"0",IF(score!$N538=50,"0",IF(score!$N538=75,"0",IF(score!$N538=100,"0"))))))</f>
        <v>0</v>
      </c>
      <c r="AJ538" t="str">
        <f>IF(score!$N538=".",".",IF(score!$N538=0,"0",IF(score!$N538=25,"1",IF(score!$N538=50,"0",IF(score!$N538=75,"0",IF(score!$N538=100,"0"))))))</f>
        <v>0</v>
      </c>
      <c r="AK538" t="str">
        <f>IF(score!$N538=".",".",IF(score!$N538=0,"0",IF(score!$N538=25,"0",IF(score!$N538=50,"1",IF(score!$N538=75,"0",IF(score!$N538=100,"0"))))))</f>
        <v>0</v>
      </c>
      <c r="AL538" t="str">
        <f>IF(score!$N538=".",".",IF(score!$N538=0,"0",IF(score!$N538=25,"0",IF(score!$N538=50,"0",IF(score!$N538=75,"1",IF(score!$N538=100,"0"))))))</f>
        <v>1</v>
      </c>
      <c r="AN538">
        <f t="shared" si="560"/>
        <v>0</v>
      </c>
      <c r="AO538">
        <f t="shared" si="561"/>
        <v>0</v>
      </c>
      <c r="AP538">
        <f t="shared" si="562"/>
        <v>-3.0239600000000002</v>
      </c>
      <c r="AQ538">
        <f t="shared" si="563"/>
        <v>0</v>
      </c>
      <c r="AR538">
        <f t="shared" si="564"/>
        <v>0</v>
      </c>
      <c r="AS538">
        <f t="shared" si="565"/>
        <v>-3.4555500000000001</v>
      </c>
      <c r="AT538">
        <f t="shared" si="566"/>
        <v>0</v>
      </c>
      <c r="AU538">
        <f t="shared" si="567"/>
        <v>-2.7355700000000001</v>
      </c>
      <c r="AV538">
        <f t="shared" si="568"/>
        <v>0</v>
      </c>
      <c r="AW538">
        <f t="shared" si="569"/>
        <v>0</v>
      </c>
      <c r="AX538">
        <f t="shared" si="570"/>
        <v>0</v>
      </c>
      <c r="AY538">
        <f t="shared" si="571"/>
        <v>0</v>
      </c>
      <c r="AZ538">
        <f t="shared" si="572"/>
        <v>0</v>
      </c>
      <c r="BA538">
        <f t="shared" si="573"/>
        <v>0</v>
      </c>
      <c r="BB538">
        <f t="shared" si="574"/>
        <v>0</v>
      </c>
      <c r="BC538">
        <f t="shared" si="575"/>
        <v>0</v>
      </c>
      <c r="BD538">
        <f t="shared" si="576"/>
        <v>0</v>
      </c>
      <c r="BE538">
        <f t="shared" si="577"/>
        <v>0</v>
      </c>
      <c r="BF538">
        <f t="shared" si="578"/>
        <v>0</v>
      </c>
      <c r="BG538">
        <f t="shared" si="579"/>
        <v>0</v>
      </c>
      <c r="BH538">
        <f t="shared" si="580"/>
        <v>0</v>
      </c>
      <c r="BI538">
        <f t="shared" si="581"/>
        <v>0</v>
      </c>
      <c r="BJ538">
        <f t="shared" si="582"/>
        <v>0</v>
      </c>
      <c r="BK538">
        <f t="shared" si="583"/>
        <v>0</v>
      </c>
      <c r="BL538">
        <f t="shared" si="584"/>
        <v>-1.1438699999999999</v>
      </c>
      <c r="BM538">
        <f t="shared" si="585"/>
        <v>0</v>
      </c>
      <c r="BN538">
        <f t="shared" si="586"/>
        <v>0</v>
      </c>
      <c r="BO538">
        <f t="shared" si="587"/>
        <v>0</v>
      </c>
      <c r="BP538">
        <f t="shared" si="588"/>
        <v>0</v>
      </c>
      <c r="BQ538">
        <f t="shared" si="589"/>
        <v>0</v>
      </c>
      <c r="BR538">
        <f t="shared" si="590"/>
        <v>0.41188000000000002</v>
      </c>
      <c r="BS538">
        <f t="shared" si="591"/>
        <v>0</v>
      </c>
      <c r="BT538">
        <f t="shared" si="592"/>
        <v>0</v>
      </c>
      <c r="BU538">
        <f t="shared" si="593"/>
        <v>0</v>
      </c>
      <c r="BV538">
        <f t="shared" si="594"/>
        <v>0.11038000000000001</v>
      </c>
      <c r="BX538">
        <f t="shared" si="595"/>
        <v>0</v>
      </c>
      <c r="BY538">
        <f t="shared" si="596"/>
        <v>0</v>
      </c>
      <c r="BZ538">
        <f t="shared" si="597"/>
        <v>3.4819999999999997E-2</v>
      </c>
      <c r="CA538">
        <f t="shared" si="598"/>
        <v>0</v>
      </c>
      <c r="CB538">
        <f t="shared" si="599"/>
        <v>0</v>
      </c>
      <c r="CC538">
        <f t="shared" si="600"/>
        <v>1.8684000000000001</v>
      </c>
      <c r="CD538">
        <f t="shared" si="601"/>
        <v>0</v>
      </c>
      <c r="CE538">
        <f t="shared" si="602"/>
        <v>1.43103</v>
      </c>
      <c r="CF538">
        <f t="shared" si="603"/>
        <v>0</v>
      </c>
      <c r="CG538">
        <f t="shared" si="604"/>
        <v>0</v>
      </c>
      <c r="CH538">
        <f t="shared" si="605"/>
        <v>0</v>
      </c>
      <c r="CI538">
        <f t="shared" si="606"/>
        <v>0</v>
      </c>
      <c r="CJ538">
        <f t="shared" si="607"/>
        <v>0</v>
      </c>
      <c r="CK538">
        <f t="shared" si="608"/>
        <v>0</v>
      </c>
      <c r="CL538">
        <f t="shared" si="609"/>
        <v>0</v>
      </c>
      <c r="CM538">
        <f t="shared" si="610"/>
        <v>0</v>
      </c>
      <c r="CN538">
        <f t="shared" si="611"/>
        <v>0</v>
      </c>
      <c r="CO538">
        <f t="shared" si="612"/>
        <v>0</v>
      </c>
      <c r="CP538">
        <f t="shared" si="613"/>
        <v>0</v>
      </c>
      <c r="CQ538">
        <f t="shared" si="614"/>
        <v>0</v>
      </c>
      <c r="CR538">
        <f t="shared" si="615"/>
        <v>0</v>
      </c>
      <c r="CS538">
        <f t="shared" si="616"/>
        <v>0</v>
      </c>
      <c r="CT538">
        <f t="shared" si="617"/>
        <v>0</v>
      </c>
      <c r="CU538">
        <f t="shared" si="618"/>
        <v>0</v>
      </c>
      <c r="CV538">
        <f t="shared" si="619"/>
        <v>-1.65178</v>
      </c>
      <c r="CW538">
        <f t="shared" si="620"/>
        <v>0</v>
      </c>
      <c r="CX538">
        <f t="shared" si="621"/>
        <v>0</v>
      </c>
      <c r="CY538">
        <f t="shared" si="622"/>
        <v>0</v>
      </c>
      <c r="CZ538">
        <f t="shared" si="623"/>
        <v>0</v>
      </c>
      <c r="DA538">
        <f t="shared" si="624"/>
        <v>0</v>
      </c>
      <c r="DB538">
        <f t="shared" si="625"/>
        <v>-1.9593400000000001</v>
      </c>
      <c r="DC538">
        <f t="shared" si="626"/>
        <v>0</v>
      </c>
      <c r="DD538">
        <f t="shared" si="627"/>
        <v>0</v>
      </c>
      <c r="DE538">
        <f t="shared" si="628"/>
        <v>0</v>
      </c>
      <c r="DF538">
        <f t="shared" si="629"/>
        <v>-3.13896</v>
      </c>
    </row>
    <row r="539" spans="1:110" x14ac:dyDescent="0.25">
      <c r="A539" s="4">
        <f>raw!$A539:$A539</f>
        <v>43395</v>
      </c>
      <c r="B539" s="6" t="str">
        <f>raw!$B539:$B539</f>
        <v>0012-0118</v>
      </c>
      <c r="D539" t="str">
        <f>IF(score!$C539=".",".",IF(score!$C539=0,"1",IF(score!$C539=25,"0",IF(score!$C539=50,"0",IF(score!$C539=75,"0",IF(score!$C539=100,"0"))))))</f>
        <v>0</v>
      </c>
      <c r="E539" t="str">
        <f>IF(score!$C539=".",".",IF(score!$C539=0,"0",IF(score!$C539=25,"1",IF(score!$C539=50,"0",IF(score!$C539=75,"0",IF(score!$C539=100,"0"))))))</f>
        <v>0</v>
      </c>
      <c r="F539" t="str">
        <f>IF(score!$C539=".",".",IF(score!$C539=0,"0",IF(score!$C539=25,"0",IF(score!$C539=50,"1",IF(score!$C539=75,"0",IF(score!$C539=100,"0"))))))</f>
        <v>1</v>
      </c>
      <c r="G539" t="str">
        <f>IF(score!$C539=".",".",IF(score!$C539=0,"0",IF(score!$C539=25,"0",IF(score!$C539=50,"0",IF(score!$C539=75,"1",IF(score!$C539=100,"0"))))))</f>
        <v>0</v>
      </c>
      <c r="H539" t="str">
        <f>IF(score!$D539=".",".",IF(score!$D539=0,"1",IF(score!$D539=50,"0",IF(score!$D539=100,"0"))))</f>
        <v>0</v>
      </c>
      <c r="I539" t="str">
        <f>IF(score!$D539=".",".",IF(score!$D539=0,"0",IF(score!$D539=50,"1",IF(score!$D539=100,"0"))))</f>
        <v>0</v>
      </c>
      <c r="J539" t="str">
        <f>IF(score!$E539=".",".",IF(score!$E539=0,"1",IF(score!$E539=50,"0",IF(score!$E539=100,"0"))))</f>
        <v>0</v>
      </c>
      <c r="K539" t="str">
        <f>IF(score!$E539=".",".",IF(score!$E539=0,"0",IF(score!$E539=50,"1",IF(score!$E539=100,"0"))))</f>
        <v>0</v>
      </c>
      <c r="L539" t="str">
        <f>IF(score!$F539=".",".",IF(score!$F539=0,"1",IF(score!$F539=100,"0")))</f>
        <v>0</v>
      </c>
      <c r="M539" t="str">
        <f>IF(score!$G539=".",".",IF(score!$G539=0,"1",IF(score!$G539=100,"0")))</f>
        <v>0</v>
      </c>
      <c r="N539" t="str">
        <f>IF(score!$H539=".",".",IF(score!$H539=0,"1",IF(score!$H539=100,"0")))</f>
        <v>0</v>
      </c>
      <c r="O539" t="str">
        <f>IF(score!$I539=".",".",IF(score!$I539=0,"1",IF(score!$I539=50,"0",IF(score!$I539=100,"0"))))</f>
        <v>0</v>
      </c>
      <c r="P539" t="str">
        <f>IF(score!$J539=".",".",IF(score!$J539=0,"1",IF(score!$J539=25,"0",IF(score!$J539=50,"0",IF(score!$J539=75,"0",IF(score!$J539=100,"0"))))))</f>
        <v>0</v>
      </c>
      <c r="Q539" t="str">
        <f>IF(score!$J539=".",".",IF(score!$J539=0,"0",IF(score!$J539=25,"1",IF(score!$J539=50,"0",IF(score!$J539=75,"0",IF(score!$J539=100,"0"))))))</f>
        <v>1</v>
      </c>
      <c r="R539" t="str">
        <f>IF(score!$J539=".",".",IF(score!$J539=0,"0",IF(score!$J539=25,"0",IF(score!$J539=50,"1",IF(score!$J539=75,"0",IF(score!$J539=100,"0"))))))</f>
        <v>0</v>
      </c>
      <c r="S539" t="str">
        <f>IF(score!$J539=".",".",IF(score!$J539=0,"0",IF(score!$J539=25,"0",IF(score!$J539=50,"0",IF(score!$J539=75,"1",IF(score!$J539=100,"0"))))))</f>
        <v>0</v>
      </c>
      <c r="T539" t="str">
        <f>IF(score!$K539=".",".",IF(score!$K539=0,"1",IF(score!$K539=20,"0",IF(score!$K539=40,"0",IF(score!$K539=60,"0",IF(score!$K539=80,"0",IF(score!$K539=100,"0")))))))</f>
        <v>0</v>
      </c>
      <c r="U539" t="str">
        <f>IF(score!$K539=".",".",IF(score!$K539=0,"0",IF(score!$K539=20,"1",IF(score!$K539=40,"0",IF(score!$K539=60,"0",IF(score!$K539=80,"0",IF(score!$K539=100,"0")))))))</f>
        <v>0</v>
      </c>
      <c r="V539" t="str">
        <f>IF(score!$K539=".",".",IF(score!$K539=0,"0",IF(score!$K539=20,"0",IF(score!$K539=40,"1",IF(score!$K539=60,"0",IF(score!$K539=80,"0",IF(score!$K539=100,"0")))))))</f>
        <v>0</v>
      </c>
      <c r="W539" t="str">
        <f>IF(score!$K539=".",".",IF(score!$K539=0,"0",IF(score!$K539=20,"0",IF(score!$K539=40,"0",IF(score!$K539=60,"1",IF(score!$K539=80,"0",IF(score!$K539=100,"0")))))))</f>
        <v>0</v>
      </c>
      <c r="X539" t="str">
        <f>IF(score!$K539=".",".",IF(score!$K539=0,"0",IF(score!$K539=20,"0",IF(score!$K539=40,"0",IF(score!$K539=60,"0",IF(score!$K539=80,"1",IF(score!$K539=100,"0")))))))</f>
        <v>0</v>
      </c>
      <c r="Y539" t="str">
        <f>IF(score!$L539=".",".",IF(score!$L539=0,"1",IF(score!$L539=20,"0",IF(score!$L539=40,"0",IF(score!$L539=60,"0",IF(score!$L539=80,"0",IF(score!$L539=100,"0")))))))</f>
        <v>0</v>
      </c>
      <c r="Z539" t="str">
        <f>IF(score!$L539=".",".",IF(score!$L539=0,"0",IF(score!$L539=20,"1",IF(score!$L539=40,"0",IF(score!$L539=60,"0",IF(score!$L539=80,"0",IF(score!$L539=100,"0")))))))</f>
        <v>0</v>
      </c>
      <c r="AA539" t="str">
        <f>IF(score!$L539=".",".",IF(score!$L539=0,"0",IF(score!$L539=20,"0",IF(score!$L539=40,"1",IF(score!$L539=60,"0",IF(score!$L539=80,"0",IF(score!$L539=100,"0")))))))</f>
        <v>0</v>
      </c>
      <c r="AB539" t="str">
        <f>IF(score!$L539=".",".",IF(score!$L539=0,"0",IF(score!$L539=20,"0",IF(score!$L539=40,"0",IF(score!$L539=60,"1",IF(score!$L539=80,"0",IF(score!$L539=100,"0")))))))</f>
        <v>1</v>
      </c>
      <c r="AC539" t="str">
        <f>IF(score!$L539=".",".",IF(score!$L539=0,"0",IF(score!$L539=20,"0",IF(score!$L539=40,"0",IF(score!$L539=60,"0",IF(score!$L539=80,"1",IF(score!L539=100,"0")))))))</f>
        <v>0</v>
      </c>
      <c r="AD539" t="str">
        <f>IF(score!$M539=".",".",IF(score!$M539=0,"1",IF(score!$M539=20,"0",IF(score!$M539=40,"0",IF(score!$M539=60,"0",IF(score!$M539=80,"0",IF(score!$M539=100,"0")))))))</f>
        <v>1</v>
      </c>
      <c r="AE539" t="str">
        <f>IF(score!$M539=".",".",IF(score!$M539=0,"0",IF(score!$M539=20,"1",IF(score!$M539=40,"0",IF(score!$M539=60,"0",IF(score!$M539=80,"0",IF(score!$M539=100,"0")))))))</f>
        <v>0</v>
      </c>
      <c r="AF539" t="str">
        <f>IF(score!$M539=".",".",IF(score!$M539=0,"0",IF(score!$M539=20,"0",IF(score!$M539=40,"1",IF(score!$M539=60,"0",IF(score!$M539=80,"0",IF(score!$M539=100,"0")))))))</f>
        <v>0</v>
      </c>
      <c r="AG539" t="str">
        <f>IF(score!$M539=".",".",IF(score!$M539=0,"0",IF(score!$M539=20,"0",IF(score!$M539=40,"0",IF(score!$M539=60,"1",IF(score!$M539=80,"0",IF(score!$M539=100,"0")))))))</f>
        <v>0</v>
      </c>
      <c r="AH539" t="str">
        <f>IF(score!$M539=".",".",IF(score!$M539=0,"0",IF(score!$M539=20,"0",IF(score!$M539=40,"0",IF(score!$M539=60,"0",IF(score!$M539=80,"1",IF(score!$M539=100,"0")))))))</f>
        <v>0</v>
      </c>
      <c r="AI539" t="str">
        <f>IF(score!$N539=".",".",IF(score!$N539=0,"1",IF(score!$N539=25,"0",IF(score!$N539=50,"0",IF(score!$N539=75,"0",IF(score!$N539=100,"0"))))))</f>
        <v>0</v>
      </c>
      <c r="AJ539" t="str">
        <f>IF(score!$N539=".",".",IF(score!$N539=0,"0",IF(score!$N539=25,"1",IF(score!$N539=50,"0",IF(score!$N539=75,"0",IF(score!$N539=100,"0"))))))</f>
        <v>0</v>
      </c>
      <c r="AK539" t="str">
        <f>IF(score!$N539=".",".",IF(score!$N539=0,"0",IF(score!$N539=25,"0",IF(score!$N539=50,"1",IF(score!$N539=75,"0",IF(score!$N539=100,"0"))))))</f>
        <v>0</v>
      </c>
      <c r="AL539" t="str">
        <f>IF(score!$N539=".",".",IF(score!$N539=0,"0",IF(score!$N539=25,"0",IF(score!$N539=50,"0",IF(score!$N539=75,"1",IF(score!$N539=100,"0"))))))</f>
        <v>1</v>
      </c>
      <c r="AN539">
        <f t="shared" si="560"/>
        <v>0</v>
      </c>
      <c r="AO539">
        <f t="shared" si="561"/>
        <v>0</v>
      </c>
      <c r="AP539">
        <f t="shared" si="562"/>
        <v>-3.0239600000000002</v>
      </c>
      <c r="AQ539">
        <f t="shared" si="563"/>
        <v>0</v>
      </c>
      <c r="AR539">
        <f t="shared" si="564"/>
        <v>0</v>
      </c>
      <c r="AS539">
        <f t="shared" si="565"/>
        <v>0</v>
      </c>
      <c r="AT539">
        <f t="shared" si="566"/>
        <v>0</v>
      </c>
      <c r="AU539">
        <f t="shared" si="567"/>
        <v>0</v>
      </c>
      <c r="AV539">
        <f t="shared" si="568"/>
        <v>0</v>
      </c>
      <c r="AW539">
        <f t="shared" si="569"/>
        <v>0</v>
      </c>
      <c r="AX539">
        <f t="shared" si="570"/>
        <v>0</v>
      </c>
      <c r="AY539">
        <f t="shared" si="571"/>
        <v>0</v>
      </c>
      <c r="AZ539">
        <f t="shared" si="572"/>
        <v>0</v>
      </c>
      <c r="BA539">
        <f t="shared" si="573"/>
        <v>-8.38063</v>
      </c>
      <c r="BB539">
        <f t="shared" si="574"/>
        <v>0</v>
      </c>
      <c r="BC539">
        <f t="shared" si="575"/>
        <v>0</v>
      </c>
      <c r="BD539">
        <f t="shared" si="576"/>
        <v>0</v>
      </c>
      <c r="BE539">
        <f t="shared" si="577"/>
        <v>0</v>
      </c>
      <c r="BF539">
        <f t="shared" si="578"/>
        <v>0</v>
      </c>
      <c r="BG539">
        <f t="shared" si="579"/>
        <v>0</v>
      </c>
      <c r="BH539">
        <f t="shared" si="580"/>
        <v>0</v>
      </c>
      <c r="BI539">
        <f t="shared" si="581"/>
        <v>0</v>
      </c>
      <c r="BJ539">
        <f t="shared" si="582"/>
        <v>0</v>
      </c>
      <c r="BK539">
        <f t="shared" si="583"/>
        <v>0</v>
      </c>
      <c r="BL539">
        <f t="shared" si="584"/>
        <v>-1.1438699999999999</v>
      </c>
      <c r="BM539">
        <f t="shared" si="585"/>
        <v>0</v>
      </c>
      <c r="BN539">
        <f t="shared" si="586"/>
        <v>4.6144600000000002</v>
      </c>
      <c r="BO539">
        <f t="shared" si="587"/>
        <v>0</v>
      </c>
      <c r="BP539">
        <f t="shared" si="588"/>
        <v>0</v>
      </c>
      <c r="BQ539">
        <f t="shared" si="589"/>
        <v>0</v>
      </c>
      <c r="BR539">
        <f t="shared" si="590"/>
        <v>0</v>
      </c>
      <c r="BS539">
        <f t="shared" si="591"/>
        <v>0</v>
      </c>
      <c r="BT539">
        <f t="shared" si="592"/>
        <v>0</v>
      </c>
      <c r="BU539">
        <f t="shared" si="593"/>
        <v>0</v>
      </c>
      <c r="BV539">
        <f t="shared" si="594"/>
        <v>0.11038000000000001</v>
      </c>
      <c r="BX539">
        <f t="shared" si="595"/>
        <v>0</v>
      </c>
      <c r="BY539">
        <f t="shared" si="596"/>
        <v>0</v>
      </c>
      <c r="BZ539">
        <f t="shared" si="597"/>
        <v>3.4819999999999997E-2</v>
      </c>
      <c r="CA539">
        <f t="shared" si="598"/>
        <v>0</v>
      </c>
      <c r="CB539">
        <f t="shared" si="599"/>
        <v>0</v>
      </c>
      <c r="CC539">
        <f t="shared" si="600"/>
        <v>0</v>
      </c>
      <c r="CD539">
        <f t="shared" si="601"/>
        <v>0</v>
      </c>
      <c r="CE539">
        <f t="shared" si="602"/>
        <v>0</v>
      </c>
      <c r="CF539">
        <f t="shared" si="603"/>
        <v>0</v>
      </c>
      <c r="CG539">
        <f t="shared" si="604"/>
        <v>0</v>
      </c>
      <c r="CH539">
        <f t="shared" si="605"/>
        <v>0</v>
      </c>
      <c r="CI539">
        <f t="shared" si="606"/>
        <v>0</v>
      </c>
      <c r="CJ539">
        <f t="shared" si="607"/>
        <v>0</v>
      </c>
      <c r="CK539">
        <f t="shared" si="608"/>
        <v>1.76691</v>
      </c>
      <c r="CL539">
        <f t="shared" si="609"/>
        <v>0</v>
      </c>
      <c r="CM539">
        <f t="shared" si="610"/>
        <v>0</v>
      </c>
      <c r="CN539">
        <f t="shared" si="611"/>
        <v>0</v>
      </c>
      <c r="CO539">
        <f t="shared" si="612"/>
        <v>0</v>
      </c>
      <c r="CP539">
        <f t="shared" si="613"/>
        <v>0</v>
      </c>
      <c r="CQ539">
        <f t="shared" si="614"/>
        <v>0</v>
      </c>
      <c r="CR539">
        <f t="shared" si="615"/>
        <v>0</v>
      </c>
      <c r="CS539">
        <f t="shared" si="616"/>
        <v>0</v>
      </c>
      <c r="CT539">
        <f t="shared" si="617"/>
        <v>0</v>
      </c>
      <c r="CU539">
        <f t="shared" si="618"/>
        <v>0</v>
      </c>
      <c r="CV539">
        <f t="shared" si="619"/>
        <v>-1.65178</v>
      </c>
      <c r="CW539">
        <f t="shared" si="620"/>
        <v>0</v>
      </c>
      <c r="CX539">
        <f t="shared" si="621"/>
        <v>-16.153949999999998</v>
      </c>
      <c r="CY539">
        <f t="shared" si="622"/>
        <v>0</v>
      </c>
      <c r="CZ539">
        <f t="shared" si="623"/>
        <v>0</v>
      </c>
      <c r="DA539">
        <f t="shared" si="624"/>
        <v>0</v>
      </c>
      <c r="DB539">
        <f t="shared" si="625"/>
        <v>0</v>
      </c>
      <c r="DC539">
        <f t="shared" si="626"/>
        <v>0</v>
      </c>
      <c r="DD539">
        <f t="shared" si="627"/>
        <v>0</v>
      </c>
      <c r="DE539">
        <f t="shared" si="628"/>
        <v>0</v>
      </c>
      <c r="DF539">
        <f t="shared" si="629"/>
        <v>-3.13896</v>
      </c>
    </row>
    <row r="540" spans="1:110" x14ac:dyDescent="0.25">
      <c r="A540" s="4">
        <f>raw!$A540:$A540</f>
        <v>43391</v>
      </c>
      <c r="B540" s="6" t="str">
        <f>raw!$B540:$B540</f>
        <v>0012-0120</v>
      </c>
      <c r="D540" t="str">
        <f>IF(score!$C540=".",".",IF(score!$C540=0,"1",IF(score!$C540=25,"0",IF(score!$C540=50,"0",IF(score!$C540=75,"0",IF(score!$C540=100,"0"))))))</f>
        <v>0</v>
      </c>
      <c r="E540" t="str">
        <f>IF(score!$C540=".",".",IF(score!$C540=0,"0",IF(score!$C540=25,"1",IF(score!$C540=50,"0",IF(score!$C540=75,"0",IF(score!$C540=100,"0"))))))</f>
        <v>0</v>
      </c>
      <c r="F540" t="str">
        <f>IF(score!$C540=".",".",IF(score!$C540=0,"0",IF(score!$C540=25,"0",IF(score!$C540=50,"1",IF(score!$C540=75,"0",IF(score!$C540=100,"0"))))))</f>
        <v>1</v>
      </c>
      <c r="G540" t="str">
        <f>IF(score!$C540=".",".",IF(score!$C540=0,"0",IF(score!$C540=25,"0",IF(score!$C540=50,"0",IF(score!$C540=75,"1",IF(score!$C540=100,"0"))))))</f>
        <v>0</v>
      </c>
      <c r="H540" t="str">
        <f>IF(score!$D540=".",".",IF(score!$D540=0,"1",IF(score!$D540=50,"0",IF(score!$D540=100,"0"))))</f>
        <v>0</v>
      </c>
      <c r="I540" t="str">
        <f>IF(score!$D540=".",".",IF(score!$D540=0,"0",IF(score!$D540=50,"1",IF(score!$D540=100,"0"))))</f>
        <v>1</v>
      </c>
      <c r="J540" t="str">
        <f>IF(score!$E540=".",".",IF(score!$E540=0,"1",IF(score!$E540=50,"0",IF(score!$E540=100,"0"))))</f>
        <v>0</v>
      </c>
      <c r="K540" t="str">
        <f>IF(score!$E540=".",".",IF(score!$E540=0,"0",IF(score!$E540=50,"1",IF(score!$E540=100,"0"))))</f>
        <v>1</v>
      </c>
      <c r="L540" t="str">
        <f>IF(score!$F540=".",".",IF(score!$F540=0,"1",IF(score!$F540=100,"0")))</f>
        <v>0</v>
      </c>
      <c r="M540" t="str">
        <f>IF(score!$G540=".",".",IF(score!$G540=0,"1",IF(score!$G540=100,"0")))</f>
        <v>0</v>
      </c>
      <c r="N540" t="str">
        <f>IF(score!$H540=".",".",IF(score!$H540=0,"1",IF(score!$H540=100,"0")))</f>
        <v>0</v>
      </c>
      <c r="O540" t="str">
        <f>IF(score!$I540=".",".",IF(score!$I540=0,"1",IF(score!$I540=50,"0",IF(score!$I540=100,"0"))))</f>
        <v>0</v>
      </c>
      <c r="P540" t="str">
        <f>IF(score!$J540=".",".",IF(score!$J540=0,"1",IF(score!$J540=25,"0",IF(score!$J540=50,"0",IF(score!$J540=75,"0",IF(score!$J540=100,"0"))))))</f>
        <v>0</v>
      </c>
      <c r="Q540" t="str">
        <f>IF(score!$J540=".",".",IF(score!$J540=0,"0",IF(score!$J540=25,"1",IF(score!$J540=50,"0",IF(score!$J540=75,"0",IF(score!$J540=100,"0"))))))</f>
        <v>0</v>
      </c>
      <c r="R540" t="str">
        <f>IF(score!$J540=".",".",IF(score!$J540=0,"0",IF(score!$J540=25,"0",IF(score!$J540=50,"1",IF(score!$J540=75,"0",IF(score!$J540=100,"0"))))))</f>
        <v>0</v>
      </c>
      <c r="S540" t="str">
        <f>IF(score!$J540=".",".",IF(score!$J540=0,"0",IF(score!$J540=25,"0",IF(score!$J540=50,"0",IF(score!$J540=75,"1",IF(score!$J540=100,"0"))))))</f>
        <v>1</v>
      </c>
      <c r="T540" t="str">
        <f>IF(score!$K540=".",".",IF(score!$K540=0,"1",IF(score!$K540=20,"0",IF(score!$K540=40,"0",IF(score!$K540=60,"0",IF(score!$K540=80,"0",IF(score!$K540=100,"0")))))))</f>
        <v>0</v>
      </c>
      <c r="U540" t="str">
        <f>IF(score!$K540=".",".",IF(score!$K540=0,"0",IF(score!$K540=20,"1",IF(score!$K540=40,"0",IF(score!$K540=60,"0",IF(score!$K540=80,"0",IF(score!$K540=100,"0")))))))</f>
        <v>0</v>
      </c>
      <c r="V540" t="str">
        <f>IF(score!$K540=".",".",IF(score!$K540=0,"0",IF(score!$K540=20,"0",IF(score!$K540=40,"1",IF(score!$K540=60,"0",IF(score!$K540=80,"0",IF(score!$K540=100,"0")))))))</f>
        <v>0</v>
      </c>
      <c r="W540" t="str">
        <f>IF(score!$K540=".",".",IF(score!$K540=0,"0",IF(score!$K540=20,"0",IF(score!$K540=40,"0",IF(score!$K540=60,"1",IF(score!$K540=80,"0",IF(score!$K540=100,"0")))))))</f>
        <v>0</v>
      </c>
      <c r="X540" t="str">
        <f>IF(score!$K540=".",".",IF(score!$K540=0,"0",IF(score!$K540=20,"0",IF(score!$K540=40,"0",IF(score!$K540=60,"0",IF(score!$K540=80,"1",IF(score!$K540=100,"0")))))))</f>
        <v>1</v>
      </c>
      <c r="Y540" t="str">
        <f>IF(score!$L540=".",".",IF(score!$L540=0,"1",IF(score!$L540=20,"0",IF(score!$L540=40,"0",IF(score!$L540=60,"0",IF(score!$L540=80,"0",IF(score!$L540=100,"0")))))))</f>
        <v>0</v>
      </c>
      <c r="Z540" t="str">
        <f>IF(score!$L540=".",".",IF(score!$L540=0,"0",IF(score!$L540=20,"1",IF(score!$L540=40,"0",IF(score!$L540=60,"0",IF(score!$L540=80,"0",IF(score!$L540=100,"0")))))))</f>
        <v>0</v>
      </c>
      <c r="AA540" t="str">
        <f>IF(score!$L540=".",".",IF(score!$L540=0,"0",IF(score!$L540=20,"0",IF(score!$L540=40,"1",IF(score!$L540=60,"0",IF(score!$L540=80,"0",IF(score!$L540=100,"0")))))))</f>
        <v>0</v>
      </c>
      <c r="AB540" t="str">
        <f>IF(score!$L540=".",".",IF(score!$L540=0,"0",IF(score!$L540=20,"0",IF(score!$L540=40,"0",IF(score!$L540=60,"1",IF(score!$L540=80,"0",IF(score!$L540=100,"0")))))))</f>
        <v>0</v>
      </c>
      <c r="AC540" t="str">
        <f>IF(score!$L540=".",".",IF(score!$L540=0,"0",IF(score!$L540=20,"0",IF(score!$L540=40,"0",IF(score!$L540=60,"0",IF(score!$L540=80,"1",IF(score!L540=100,"0")))))))</f>
        <v>1</v>
      </c>
      <c r="AD540" t="str">
        <f>IF(score!$M540=".",".",IF(score!$M540=0,"1",IF(score!$M540=20,"0",IF(score!$M540=40,"0",IF(score!$M540=60,"0",IF(score!$M540=80,"0",IF(score!$M540=100,"0")))))))</f>
        <v>0</v>
      </c>
      <c r="AE540" t="str">
        <f>IF(score!$M540=".",".",IF(score!$M540=0,"0",IF(score!$M540=20,"1",IF(score!$M540=40,"0",IF(score!$M540=60,"0",IF(score!$M540=80,"0",IF(score!$M540=100,"0")))))))</f>
        <v>0</v>
      </c>
      <c r="AF540" t="str">
        <f>IF(score!$M540=".",".",IF(score!$M540=0,"0",IF(score!$M540=20,"0",IF(score!$M540=40,"1",IF(score!$M540=60,"0",IF(score!$M540=80,"0",IF(score!$M540=100,"0")))))))</f>
        <v>0</v>
      </c>
      <c r="AG540" t="str">
        <f>IF(score!$M540=".",".",IF(score!$M540=0,"0",IF(score!$M540=20,"0",IF(score!$M540=40,"0",IF(score!$M540=60,"1",IF(score!$M540=80,"0",IF(score!$M540=100,"0")))))))</f>
        <v>1</v>
      </c>
      <c r="AH540" t="str">
        <f>IF(score!$M540=".",".",IF(score!$M540=0,"0",IF(score!$M540=20,"0",IF(score!$M540=40,"0",IF(score!$M540=60,"0",IF(score!$M540=80,"1",IF(score!$M540=100,"0")))))))</f>
        <v>0</v>
      </c>
      <c r="AI540" t="str">
        <f>IF(score!$N540=".",".",IF(score!$N540=0,"1",IF(score!$N540=25,"0",IF(score!$N540=50,"0",IF(score!$N540=75,"0",IF(score!$N540=100,"0"))))))</f>
        <v>0</v>
      </c>
      <c r="AJ540" t="str">
        <f>IF(score!$N540=".",".",IF(score!$N540=0,"0",IF(score!$N540=25,"1",IF(score!$N540=50,"0",IF(score!$N540=75,"0",IF(score!$N540=100,"0"))))))</f>
        <v>0</v>
      </c>
      <c r="AK540" t="str">
        <f>IF(score!$N540=".",".",IF(score!$N540=0,"0",IF(score!$N540=25,"0",IF(score!$N540=50,"1",IF(score!$N540=75,"0",IF(score!$N540=100,"0"))))))</f>
        <v>0</v>
      </c>
      <c r="AL540" t="str">
        <f>IF(score!$N540=".",".",IF(score!$N540=0,"0",IF(score!$N540=25,"0",IF(score!$N540=50,"0",IF(score!$N540=75,"1",IF(score!$N540=100,"0"))))))</f>
        <v>0</v>
      </c>
      <c r="AN540">
        <f t="shared" si="560"/>
        <v>0</v>
      </c>
      <c r="AO540">
        <f t="shared" si="561"/>
        <v>0</v>
      </c>
      <c r="AP540">
        <f t="shared" si="562"/>
        <v>-3.0239600000000002</v>
      </c>
      <c r="AQ540">
        <f t="shared" si="563"/>
        <v>0</v>
      </c>
      <c r="AR540">
        <f t="shared" si="564"/>
        <v>0</v>
      </c>
      <c r="AS540">
        <f t="shared" si="565"/>
        <v>-3.4555500000000001</v>
      </c>
      <c r="AT540">
        <f t="shared" si="566"/>
        <v>0</v>
      </c>
      <c r="AU540">
        <f t="shared" si="567"/>
        <v>-2.7355700000000001</v>
      </c>
      <c r="AV540">
        <f t="shared" si="568"/>
        <v>0</v>
      </c>
      <c r="AW540">
        <f t="shared" si="569"/>
        <v>0</v>
      </c>
      <c r="AX540">
        <f t="shared" si="570"/>
        <v>0</v>
      </c>
      <c r="AY540">
        <f t="shared" si="571"/>
        <v>0</v>
      </c>
      <c r="AZ540">
        <f t="shared" si="572"/>
        <v>0</v>
      </c>
      <c r="BA540">
        <f t="shared" si="573"/>
        <v>0</v>
      </c>
      <c r="BB540">
        <f t="shared" si="574"/>
        <v>0</v>
      </c>
      <c r="BC540">
        <f t="shared" si="575"/>
        <v>-3.8012999999999999</v>
      </c>
      <c r="BD540">
        <f t="shared" si="576"/>
        <v>0</v>
      </c>
      <c r="BE540">
        <f t="shared" si="577"/>
        <v>0</v>
      </c>
      <c r="BF540">
        <f t="shared" si="578"/>
        <v>0</v>
      </c>
      <c r="BG540">
        <f t="shared" si="579"/>
        <v>0</v>
      </c>
      <c r="BH540">
        <f t="shared" si="580"/>
        <v>0.66513999999999995</v>
      </c>
      <c r="BI540">
        <f t="shared" si="581"/>
        <v>0</v>
      </c>
      <c r="BJ540">
        <f t="shared" si="582"/>
        <v>0</v>
      </c>
      <c r="BK540">
        <f t="shared" si="583"/>
        <v>0</v>
      </c>
      <c r="BL540">
        <f t="shared" si="584"/>
        <v>0</v>
      </c>
      <c r="BM540">
        <f t="shared" si="585"/>
        <v>-0.42251</v>
      </c>
      <c r="BN540">
        <f t="shared" si="586"/>
        <v>0</v>
      </c>
      <c r="BO540">
        <f t="shared" si="587"/>
        <v>0</v>
      </c>
      <c r="BP540">
        <f t="shared" si="588"/>
        <v>0</v>
      </c>
      <c r="BQ540">
        <f t="shared" si="589"/>
        <v>1.28044</v>
      </c>
      <c r="BR540">
        <f t="shared" si="590"/>
        <v>0</v>
      </c>
      <c r="BS540">
        <f t="shared" si="591"/>
        <v>0</v>
      </c>
      <c r="BT540">
        <f t="shared" si="592"/>
        <v>0</v>
      </c>
      <c r="BU540">
        <f t="shared" si="593"/>
        <v>0</v>
      </c>
      <c r="BV540">
        <f t="shared" si="594"/>
        <v>0</v>
      </c>
      <c r="BX540">
        <f t="shared" si="595"/>
        <v>0</v>
      </c>
      <c r="BY540">
        <f t="shared" si="596"/>
        <v>0</v>
      </c>
      <c r="BZ540">
        <f t="shared" si="597"/>
        <v>3.4819999999999997E-2</v>
      </c>
      <c r="CA540">
        <f t="shared" si="598"/>
        <v>0</v>
      </c>
      <c r="CB540">
        <f t="shared" si="599"/>
        <v>0</v>
      </c>
      <c r="CC540">
        <f t="shared" si="600"/>
        <v>1.8684000000000001</v>
      </c>
      <c r="CD540">
        <f t="shared" si="601"/>
        <v>0</v>
      </c>
      <c r="CE540">
        <f t="shared" si="602"/>
        <v>1.43103</v>
      </c>
      <c r="CF540">
        <f t="shared" si="603"/>
        <v>0</v>
      </c>
      <c r="CG540">
        <f t="shared" si="604"/>
        <v>0</v>
      </c>
      <c r="CH540">
        <f t="shared" si="605"/>
        <v>0</v>
      </c>
      <c r="CI540">
        <f t="shared" si="606"/>
        <v>0</v>
      </c>
      <c r="CJ540">
        <f t="shared" si="607"/>
        <v>0</v>
      </c>
      <c r="CK540">
        <f t="shared" si="608"/>
        <v>0</v>
      </c>
      <c r="CL540">
        <f t="shared" si="609"/>
        <v>0</v>
      </c>
      <c r="CM540">
        <f t="shared" si="610"/>
        <v>0.90383999999999998</v>
      </c>
      <c r="CN540">
        <f t="shared" si="611"/>
        <v>0</v>
      </c>
      <c r="CO540">
        <f t="shared" si="612"/>
        <v>0</v>
      </c>
      <c r="CP540">
        <f t="shared" si="613"/>
        <v>0</v>
      </c>
      <c r="CQ540">
        <f t="shared" si="614"/>
        <v>0</v>
      </c>
      <c r="CR540">
        <f t="shared" si="615"/>
        <v>-1.9494899999999999</v>
      </c>
      <c r="CS540">
        <f t="shared" si="616"/>
        <v>0</v>
      </c>
      <c r="CT540">
        <f t="shared" si="617"/>
        <v>0</v>
      </c>
      <c r="CU540">
        <f t="shared" si="618"/>
        <v>0</v>
      </c>
      <c r="CV540">
        <f t="shared" si="619"/>
        <v>0</v>
      </c>
      <c r="CW540">
        <f t="shared" si="620"/>
        <v>-0.92057</v>
      </c>
      <c r="CX540">
        <f t="shared" si="621"/>
        <v>0</v>
      </c>
      <c r="CY540">
        <f t="shared" si="622"/>
        <v>0</v>
      </c>
      <c r="CZ540">
        <f t="shared" si="623"/>
        <v>0</v>
      </c>
      <c r="DA540">
        <f t="shared" si="624"/>
        <v>-4.5905500000000004</v>
      </c>
      <c r="DB540">
        <f t="shared" si="625"/>
        <v>0</v>
      </c>
      <c r="DC540">
        <f t="shared" si="626"/>
        <v>0</v>
      </c>
      <c r="DD540">
        <f t="shared" si="627"/>
        <v>0</v>
      </c>
      <c r="DE540">
        <f t="shared" si="628"/>
        <v>0</v>
      </c>
      <c r="DF540">
        <f t="shared" si="629"/>
        <v>0</v>
      </c>
    </row>
    <row r="541" spans="1:110" x14ac:dyDescent="0.25">
      <c r="A541" s="4">
        <f>raw!$A541:$A541</f>
        <v>43391</v>
      </c>
      <c r="B541" s="6" t="str">
        <f>raw!$B541:$B541</f>
        <v>0012-0121</v>
      </c>
      <c r="D541" t="str">
        <f>IF(score!$C541=".",".",IF(score!$C541=0,"1",IF(score!$C541=25,"0",IF(score!$C541=50,"0",IF(score!$C541=75,"0",IF(score!$C541=100,"0"))))))</f>
        <v>0</v>
      </c>
      <c r="E541" t="str">
        <f>IF(score!$C541=".",".",IF(score!$C541=0,"0",IF(score!$C541=25,"1",IF(score!$C541=50,"0",IF(score!$C541=75,"0",IF(score!$C541=100,"0"))))))</f>
        <v>0</v>
      </c>
      <c r="F541" t="str">
        <f>IF(score!$C541=".",".",IF(score!$C541=0,"0",IF(score!$C541=25,"0",IF(score!$C541=50,"1",IF(score!$C541=75,"0",IF(score!$C541=100,"0"))))))</f>
        <v>1</v>
      </c>
      <c r="G541" t="str">
        <f>IF(score!$C541=".",".",IF(score!$C541=0,"0",IF(score!$C541=25,"0",IF(score!$C541=50,"0",IF(score!$C541=75,"1",IF(score!$C541=100,"0"))))))</f>
        <v>0</v>
      </c>
      <c r="H541" t="str">
        <f>IF(score!$D541=".",".",IF(score!$D541=0,"1",IF(score!$D541=50,"0",IF(score!$D541=100,"0"))))</f>
        <v>0</v>
      </c>
      <c r="I541" t="str">
        <f>IF(score!$D541=".",".",IF(score!$D541=0,"0",IF(score!$D541=50,"1",IF(score!$D541=100,"0"))))</f>
        <v>0</v>
      </c>
      <c r="J541" t="str">
        <f>IF(score!$E541=".",".",IF(score!$E541=0,"1",IF(score!$E541=50,"0",IF(score!$E541=100,"0"))))</f>
        <v>0</v>
      </c>
      <c r="K541" t="str">
        <f>IF(score!$E541=".",".",IF(score!$E541=0,"0",IF(score!$E541=50,"1",IF(score!$E541=100,"0"))))</f>
        <v>0</v>
      </c>
      <c r="L541" t="str">
        <f>IF(score!$F541=".",".",IF(score!$F541=0,"1",IF(score!$F541=100,"0")))</f>
        <v>0</v>
      </c>
      <c r="M541" t="str">
        <f>IF(score!$G541=".",".",IF(score!$G541=0,"1",IF(score!$G541=100,"0")))</f>
        <v>0</v>
      </c>
      <c r="N541" t="str">
        <f>IF(score!$H541=".",".",IF(score!$H541=0,"1",IF(score!$H541=100,"0")))</f>
        <v>0</v>
      </c>
      <c r="O541" t="str">
        <f>IF(score!$I541=".",".",IF(score!$I541=0,"1",IF(score!$I541=50,"0",IF(score!$I541=100,"0"))))</f>
        <v>0</v>
      </c>
      <c r="P541" t="str">
        <f>IF(score!$J541=".",".",IF(score!$J541=0,"1",IF(score!$J541=25,"0",IF(score!$J541=50,"0",IF(score!$J541=75,"0",IF(score!$J541=100,"0"))))))</f>
        <v>0</v>
      </c>
      <c r="Q541" t="str">
        <f>IF(score!$J541=".",".",IF(score!$J541=0,"0",IF(score!$J541=25,"1",IF(score!$J541=50,"0",IF(score!$J541=75,"0",IF(score!$J541=100,"0"))))))</f>
        <v>0</v>
      </c>
      <c r="R541" t="str">
        <f>IF(score!$J541=".",".",IF(score!$J541=0,"0",IF(score!$J541=25,"0",IF(score!$J541=50,"1",IF(score!$J541=75,"0",IF(score!$J541=100,"0"))))))</f>
        <v>0</v>
      </c>
      <c r="S541" t="str">
        <f>IF(score!$J541=".",".",IF(score!$J541=0,"0",IF(score!$J541=25,"0",IF(score!$J541=50,"0",IF(score!$J541=75,"1",IF(score!$J541=100,"0"))))))</f>
        <v>0</v>
      </c>
      <c r="T541" t="str">
        <f>IF(score!$K541=".",".",IF(score!$K541=0,"1",IF(score!$K541=20,"0",IF(score!$K541=40,"0",IF(score!$K541=60,"0",IF(score!$K541=80,"0",IF(score!$K541=100,"0")))))))</f>
        <v>0</v>
      </c>
      <c r="U541" t="str">
        <f>IF(score!$K541=".",".",IF(score!$K541=0,"0",IF(score!$K541=20,"1",IF(score!$K541=40,"0",IF(score!$K541=60,"0",IF(score!$K541=80,"0",IF(score!$K541=100,"0")))))))</f>
        <v>0</v>
      </c>
      <c r="V541" t="str">
        <f>IF(score!$K541=".",".",IF(score!$K541=0,"0",IF(score!$K541=20,"0",IF(score!$K541=40,"1",IF(score!$K541=60,"0",IF(score!$K541=80,"0",IF(score!$K541=100,"0")))))))</f>
        <v>0</v>
      </c>
      <c r="W541" t="str">
        <f>IF(score!$K541=".",".",IF(score!$K541=0,"0",IF(score!$K541=20,"0",IF(score!$K541=40,"0",IF(score!$K541=60,"1",IF(score!$K541=80,"0",IF(score!$K541=100,"0")))))))</f>
        <v>0</v>
      </c>
      <c r="X541" t="str">
        <f>IF(score!$K541=".",".",IF(score!$K541=0,"0",IF(score!$K541=20,"0",IF(score!$K541=40,"0",IF(score!$K541=60,"0",IF(score!$K541=80,"1",IF(score!$K541=100,"0")))))))</f>
        <v>1</v>
      </c>
      <c r="Y541" t="str">
        <f>IF(score!$L541=".",".",IF(score!$L541=0,"1",IF(score!$L541=20,"0",IF(score!$L541=40,"0",IF(score!$L541=60,"0",IF(score!$L541=80,"0",IF(score!$L541=100,"0")))))))</f>
        <v>0</v>
      </c>
      <c r="Z541" t="str">
        <f>IF(score!$L541=".",".",IF(score!$L541=0,"0",IF(score!$L541=20,"1",IF(score!$L541=40,"0",IF(score!$L541=60,"0",IF(score!$L541=80,"0",IF(score!$L541=100,"0")))))))</f>
        <v>0</v>
      </c>
      <c r="AA541" t="str">
        <f>IF(score!$L541=".",".",IF(score!$L541=0,"0",IF(score!$L541=20,"0",IF(score!$L541=40,"1",IF(score!$L541=60,"0",IF(score!$L541=80,"0",IF(score!$L541=100,"0")))))))</f>
        <v>0</v>
      </c>
      <c r="AB541" t="str">
        <f>IF(score!$L541=".",".",IF(score!$L541=0,"0",IF(score!$L541=20,"0",IF(score!$L541=40,"0",IF(score!$L541=60,"1",IF(score!$L541=80,"0",IF(score!$L541=100,"0")))))))</f>
        <v>0</v>
      </c>
      <c r="AC541" t="str">
        <f>IF(score!$L541=".",".",IF(score!$L541=0,"0",IF(score!$L541=20,"0",IF(score!$L541=40,"0",IF(score!$L541=60,"0",IF(score!$L541=80,"1",IF(score!L541=100,"0")))))))</f>
        <v>1</v>
      </c>
      <c r="AD541" t="str">
        <f>IF(score!$M541=".",".",IF(score!$M541=0,"1",IF(score!$M541=20,"0",IF(score!$M541=40,"0",IF(score!$M541=60,"0",IF(score!$M541=80,"0",IF(score!$M541=100,"0")))))))</f>
        <v>0</v>
      </c>
      <c r="AE541" t="str">
        <f>IF(score!$M541=".",".",IF(score!$M541=0,"0",IF(score!$M541=20,"1",IF(score!$M541=40,"0",IF(score!$M541=60,"0",IF(score!$M541=80,"0",IF(score!$M541=100,"0")))))))</f>
        <v>0</v>
      </c>
      <c r="AF541" t="str">
        <f>IF(score!$M541=".",".",IF(score!$M541=0,"0",IF(score!$M541=20,"0",IF(score!$M541=40,"1",IF(score!$M541=60,"0",IF(score!$M541=80,"0",IF(score!$M541=100,"0")))))))</f>
        <v>0</v>
      </c>
      <c r="AG541" t="str">
        <f>IF(score!$M541=".",".",IF(score!$M541=0,"0",IF(score!$M541=20,"0",IF(score!$M541=40,"0",IF(score!$M541=60,"1",IF(score!$M541=80,"0",IF(score!$M541=100,"0")))))))</f>
        <v>0</v>
      </c>
      <c r="AH541" t="str">
        <f>IF(score!$M541=".",".",IF(score!$M541=0,"0",IF(score!$M541=20,"0",IF(score!$M541=40,"0",IF(score!$M541=60,"0",IF(score!$M541=80,"1",IF(score!$M541=100,"0")))))))</f>
        <v>1</v>
      </c>
      <c r="AI541" t="str">
        <f>IF(score!$N541=".",".",IF(score!$N541=0,"1",IF(score!$N541=25,"0",IF(score!$N541=50,"0",IF(score!$N541=75,"0",IF(score!$N541=100,"0"))))))</f>
        <v>0</v>
      </c>
      <c r="AJ541" t="str">
        <f>IF(score!$N541=".",".",IF(score!$N541=0,"0",IF(score!$N541=25,"1",IF(score!$N541=50,"0",IF(score!$N541=75,"0",IF(score!$N541=100,"0"))))))</f>
        <v>0</v>
      </c>
      <c r="AK541" t="str">
        <f>IF(score!$N541=".",".",IF(score!$N541=0,"0",IF(score!$N541=25,"0",IF(score!$N541=50,"1",IF(score!$N541=75,"0",IF(score!$N541=100,"0"))))))</f>
        <v>0</v>
      </c>
      <c r="AL541" t="str">
        <f>IF(score!$N541=".",".",IF(score!$N541=0,"0",IF(score!$N541=25,"0",IF(score!$N541=50,"0",IF(score!$N541=75,"1",IF(score!$N541=100,"0"))))))</f>
        <v>0</v>
      </c>
      <c r="AN541">
        <f t="shared" si="560"/>
        <v>0</v>
      </c>
      <c r="AO541">
        <f t="shared" si="561"/>
        <v>0</v>
      </c>
      <c r="AP541">
        <f t="shared" si="562"/>
        <v>-3.0239600000000002</v>
      </c>
      <c r="AQ541">
        <f t="shared" si="563"/>
        <v>0</v>
      </c>
      <c r="AR541">
        <f t="shared" si="564"/>
        <v>0</v>
      </c>
      <c r="AS541">
        <f t="shared" si="565"/>
        <v>0</v>
      </c>
      <c r="AT541">
        <f t="shared" si="566"/>
        <v>0</v>
      </c>
      <c r="AU541">
        <f t="shared" si="567"/>
        <v>0</v>
      </c>
      <c r="AV541">
        <f t="shared" si="568"/>
        <v>0</v>
      </c>
      <c r="AW541">
        <f t="shared" si="569"/>
        <v>0</v>
      </c>
      <c r="AX541">
        <f t="shared" si="570"/>
        <v>0</v>
      </c>
      <c r="AY541">
        <f t="shared" si="571"/>
        <v>0</v>
      </c>
      <c r="AZ541">
        <f t="shared" si="572"/>
        <v>0</v>
      </c>
      <c r="BA541">
        <f t="shared" si="573"/>
        <v>0</v>
      </c>
      <c r="BB541">
        <f t="shared" si="574"/>
        <v>0</v>
      </c>
      <c r="BC541">
        <f t="shared" si="575"/>
        <v>0</v>
      </c>
      <c r="BD541">
        <f t="shared" si="576"/>
        <v>0</v>
      </c>
      <c r="BE541">
        <f t="shared" si="577"/>
        <v>0</v>
      </c>
      <c r="BF541">
        <f t="shared" si="578"/>
        <v>0</v>
      </c>
      <c r="BG541">
        <f t="shared" si="579"/>
        <v>0</v>
      </c>
      <c r="BH541">
        <f t="shared" si="580"/>
        <v>0.66513999999999995</v>
      </c>
      <c r="BI541">
        <f t="shared" si="581"/>
        <v>0</v>
      </c>
      <c r="BJ541">
        <f t="shared" si="582"/>
        <v>0</v>
      </c>
      <c r="BK541">
        <f t="shared" si="583"/>
        <v>0</v>
      </c>
      <c r="BL541">
        <f t="shared" si="584"/>
        <v>0</v>
      </c>
      <c r="BM541">
        <f t="shared" si="585"/>
        <v>-0.42251</v>
      </c>
      <c r="BN541">
        <f t="shared" si="586"/>
        <v>0</v>
      </c>
      <c r="BO541">
        <f t="shared" si="587"/>
        <v>0</v>
      </c>
      <c r="BP541">
        <f t="shared" si="588"/>
        <v>0</v>
      </c>
      <c r="BQ541">
        <f t="shared" si="589"/>
        <v>0</v>
      </c>
      <c r="BR541">
        <f t="shared" si="590"/>
        <v>0.41188000000000002</v>
      </c>
      <c r="BS541">
        <f t="shared" si="591"/>
        <v>0</v>
      </c>
      <c r="BT541">
        <f t="shared" si="592"/>
        <v>0</v>
      </c>
      <c r="BU541">
        <f t="shared" si="593"/>
        <v>0</v>
      </c>
      <c r="BV541">
        <f t="shared" si="594"/>
        <v>0</v>
      </c>
      <c r="BX541">
        <f t="shared" si="595"/>
        <v>0</v>
      </c>
      <c r="BY541">
        <f t="shared" si="596"/>
        <v>0</v>
      </c>
      <c r="BZ541">
        <f t="shared" si="597"/>
        <v>3.4819999999999997E-2</v>
      </c>
      <c r="CA541">
        <f t="shared" si="598"/>
        <v>0</v>
      </c>
      <c r="CB541">
        <f t="shared" si="599"/>
        <v>0</v>
      </c>
      <c r="CC541">
        <f t="shared" si="600"/>
        <v>0</v>
      </c>
      <c r="CD541">
        <f t="shared" si="601"/>
        <v>0</v>
      </c>
      <c r="CE541">
        <f t="shared" si="602"/>
        <v>0</v>
      </c>
      <c r="CF541">
        <f t="shared" si="603"/>
        <v>0</v>
      </c>
      <c r="CG541">
        <f t="shared" si="604"/>
        <v>0</v>
      </c>
      <c r="CH541">
        <f t="shared" si="605"/>
        <v>0</v>
      </c>
      <c r="CI541">
        <f t="shared" si="606"/>
        <v>0</v>
      </c>
      <c r="CJ541">
        <f t="shared" si="607"/>
        <v>0</v>
      </c>
      <c r="CK541">
        <f t="shared" si="608"/>
        <v>0</v>
      </c>
      <c r="CL541">
        <f t="shared" si="609"/>
        <v>0</v>
      </c>
      <c r="CM541">
        <f t="shared" si="610"/>
        <v>0</v>
      </c>
      <c r="CN541">
        <f t="shared" si="611"/>
        <v>0</v>
      </c>
      <c r="CO541">
        <f t="shared" si="612"/>
        <v>0</v>
      </c>
      <c r="CP541">
        <f t="shared" si="613"/>
        <v>0</v>
      </c>
      <c r="CQ541">
        <f t="shared" si="614"/>
        <v>0</v>
      </c>
      <c r="CR541">
        <f t="shared" si="615"/>
        <v>-1.9494899999999999</v>
      </c>
      <c r="CS541">
        <f t="shared" si="616"/>
        <v>0</v>
      </c>
      <c r="CT541">
        <f t="shared" si="617"/>
        <v>0</v>
      </c>
      <c r="CU541">
        <f t="shared" si="618"/>
        <v>0</v>
      </c>
      <c r="CV541">
        <f t="shared" si="619"/>
        <v>0</v>
      </c>
      <c r="CW541">
        <f t="shared" si="620"/>
        <v>-0.92057</v>
      </c>
      <c r="CX541">
        <f t="shared" si="621"/>
        <v>0</v>
      </c>
      <c r="CY541">
        <f t="shared" si="622"/>
        <v>0</v>
      </c>
      <c r="CZ541">
        <f t="shared" si="623"/>
        <v>0</v>
      </c>
      <c r="DA541">
        <f t="shared" si="624"/>
        <v>0</v>
      </c>
      <c r="DB541">
        <f t="shared" si="625"/>
        <v>-1.9593400000000001</v>
      </c>
      <c r="DC541">
        <f t="shared" si="626"/>
        <v>0</v>
      </c>
      <c r="DD541">
        <f t="shared" si="627"/>
        <v>0</v>
      </c>
      <c r="DE541">
        <f t="shared" si="628"/>
        <v>0</v>
      </c>
      <c r="DF541">
        <f t="shared" si="629"/>
        <v>0</v>
      </c>
    </row>
    <row r="542" spans="1:110" x14ac:dyDescent="0.25">
      <c r="A542" s="4">
        <f>raw!$A542:$A542</f>
        <v>43391</v>
      </c>
      <c r="B542" s="6" t="str">
        <f>raw!$B542:$B542</f>
        <v>0012-0122</v>
      </c>
      <c r="D542" t="str">
        <f>IF(score!$C542=".",".",IF(score!$C542=0,"1",IF(score!$C542=25,"0",IF(score!$C542=50,"0",IF(score!$C542=75,"0",IF(score!$C542=100,"0"))))))</f>
        <v>0</v>
      </c>
      <c r="E542" t="str">
        <f>IF(score!$C542=".",".",IF(score!$C542=0,"0",IF(score!$C542=25,"1",IF(score!$C542=50,"0",IF(score!$C542=75,"0",IF(score!$C542=100,"0"))))))</f>
        <v>1</v>
      </c>
      <c r="F542" t="str">
        <f>IF(score!$C542=".",".",IF(score!$C542=0,"0",IF(score!$C542=25,"0",IF(score!$C542=50,"1",IF(score!$C542=75,"0",IF(score!$C542=100,"0"))))))</f>
        <v>0</v>
      </c>
      <c r="G542" t="str">
        <f>IF(score!$C542=".",".",IF(score!$C542=0,"0",IF(score!$C542=25,"0",IF(score!$C542=50,"0",IF(score!$C542=75,"1",IF(score!$C542=100,"0"))))))</f>
        <v>0</v>
      </c>
      <c r="H542" t="str">
        <f>IF(score!$D542=".",".",IF(score!$D542=0,"1",IF(score!$D542=50,"0",IF(score!$D542=100,"0"))))</f>
        <v>1</v>
      </c>
      <c r="I542" t="str">
        <f>IF(score!$D542=".",".",IF(score!$D542=0,"0",IF(score!$D542=50,"1",IF(score!$D542=100,"0"))))</f>
        <v>0</v>
      </c>
      <c r="J542" t="str">
        <f>IF(score!$E542=".",".",IF(score!$E542=0,"1",IF(score!$E542=50,"0",IF(score!$E542=100,"0"))))</f>
        <v>1</v>
      </c>
      <c r="K542" t="str">
        <f>IF(score!$E542=".",".",IF(score!$E542=0,"0",IF(score!$E542=50,"1",IF(score!$E542=100,"0"))))</f>
        <v>0</v>
      </c>
      <c r="L542" t="str">
        <f>IF(score!$F542=".",".",IF(score!$F542=0,"1",IF(score!$F542=100,"0")))</f>
        <v>0</v>
      </c>
      <c r="M542" t="str">
        <f>IF(score!$G542=".",".",IF(score!$G542=0,"1",IF(score!$G542=100,"0")))</f>
        <v>0</v>
      </c>
      <c r="N542" t="str">
        <f>IF(score!$H542=".",".",IF(score!$H542=0,"1",IF(score!$H542=100,"0")))</f>
        <v>1</v>
      </c>
      <c r="O542" t="str">
        <f>IF(score!$I542=".",".",IF(score!$I542=0,"1",IF(score!$I542=50,"0",IF(score!$I542=100,"0"))))</f>
        <v>1</v>
      </c>
      <c r="P542" t="str">
        <f>IF(score!$J542=".",".",IF(score!$J542=0,"1",IF(score!$J542=25,"0",IF(score!$J542=50,"0",IF(score!$J542=75,"0",IF(score!$J542=100,"0"))))))</f>
        <v>1</v>
      </c>
      <c r="Q542" t="str">
        <f>IF(score!$J542=".",".",IF(score!$J542=0,"0",IF(score!$J542=25,"1",IF(score!$J542=50,"0",IF(score!$J542=75,"0",IF(score!$J542=100,"0"))))))</f>
        <v>0</v>
      </c>
      <c r="R542" t="str">
        <f>IF(score!$J542=".",".",IF(score!$J542=0,"0",IF(score!$J542=25,"0",IF(score!$J542=50,"1",IF(score!$J542=75,"0",IF(score!$J542=100,"0"))))))</f>
        <v>0</v>
      </c>
      <c r="S542" t="str">
        <f>IF(score!$J542=".",".",IF(score!$J542=0,"0",IF(score!$J542=25,"0",IF(score!$J542=50,"0",IF(score!$J542=75,"1",IF(score!$J542=100,"0"))))))</f>
        <v>0</v>
      </c>
      <c r="T542" t="str">
        <f>IF(score!$K542=".",".",IF(score!$K542=0,"1",IF(score!$K542=20,"0",IF(score!$K542=40,"0",IF(score!$K542=60,"0",IF(score!$K542=80,"0",IF(score!$K542=100,"0")))))))</f>
        <v>0</v>
      </c>
      <c r="U542" t="str">
        <f>IF(score!$K542=".",".",IF(score!$K542=0,"0",IF(score!$K542=20,"1",IF(score!$K542=40,"0",IF(score!$K542=60,"0",IF(score!$K542=80,"0",IF(score!$K542=100,"0")))))))</f>
        <v>0</v>
      </c>
      <c r="V542" t="str">
        <f>IF(score!$K542=".",".",IF(score!$K542=0,"0",IF(score!$K542=20,"0",IF(score!$K542=40,"1",IF(score!$K542=60,"0",IF(score!$K542=80,"0",IF(score!$K542=100,"0")))))))</f>
        <v>1</v>
      </c>
      <c r="W542" t="str">
        <f>IF(score!$K542=".",".",IF(score!$K542=0,"0",IF(score!$K542=20,"0",IF(score!$K542=40,"0",IF(score!$K542=60,"1",IF(score!$K542=80,"0",IF(score!$K542=100,"0")))))))</f>
        <v>0</v>
      </c>
      <c r="X542" t="str">
        <f>IF(score!$K542=".",".",IF(score!$K542=0,"0",IF(score!$K542=20,"0",IF(score!$K542=40,"0",IF(score!$K542=60,"0",IF(score!$K542=80,"1",IF(score!$K542=100,"0")))))))</f>
        <v>0</v>
      </c>
      <c r="Y542" t="str">
        <f>IF(score!$L542=".",".",IF(score!$L542=0,"1",IF(score!$L542=20,"0",IF(score!$L542=40,"0",IF(score!$L542=60,"0",IF(score!$L542=80,"0",IF(score!$L542=100,"0")))))))</f>
        <v>0</v>
      </c>
      <c r="Z542" t="str">
        <f>IF(score!$L542=".",".",IF(score!$L542=0,"0",IF(score!$L542=20,"1",IF(score!$L542=40,"0",IF(score!$L542=60,"0",IF(score!$L542=80,"0",IF(score!$L542=100,"0")))))))</f>
        <v>0</v>
      </c>
      <c r="AA542" t="str">
        <f>IF(score!$L542=".",".",IF(score!$L542=0,"0",IF(score!$L542=20,"0",IF(score!$L542=40,"1",IF(score!$L542=60,"0",IF(score!$L542=80,"0",IF(score!$L542=100,"0")))))))</f>
        <v>0</v>
      </c>
      <c r="AB542" t="str">
        <f>IF(score!$L542=".",".",IF(score!$L542=0,"0",IF(score!$L542=20,"0",IF(score!$L542=40,"0",IF(score!$L542=60,"1",IF(score!$L542=80,"0",IF(score!$L542=100,"0")))))))</f>
        <v>0</v>
      </c>
      <c r="AC542" t="str">
        <f>IF(score!$L542=".",".",IF(score!$L542=0,"0",IF(score!$L542=20,"0",IF(score!$L542=40,"0",IF(score!$L542=60,"0",IF(score!$L542=80,"1",IF(score!L542=100,"0")))))))</f>
        <v>1</v>
      </c>
      <c r="AD542" t="str">
        <f>IF(score!$M542=".",".",IF(score!$M542=0,"1",IF(score!$M542=20,"0",IF(score!$M542=40,"0",IF(score!$M542=60,"0",IF(score!$M542=80,"0",IF(score!$M542=100,"0")))))))</f>
        <v>0</v>
      </c>
      <c r="AE542" t="str">
        <f>IF(score!$M542=".",".",IF(score!$M542=0,"0",IF(score!$M542=20,"1",IF(score!$M542=40,"0",IF(score!$M542=60,"0",IF(score!$M542=80,"0",IF(score!$M542=100,"0")))))))</f>
        <v>1</v>
      </c>
      <c r="AF542" t="str">
        <f>IF(score!$M542=".",".",IF(score!$M542=0,"0",IF(score!$M542=20,"0",IF(score!$M542=40,"1",IF(score!$M542=60,"0",IF(score!$M542=80,"0",IF(score!$M542=100,"0")))))))</f>
        <v>0</v>
      </c>
      <c r="AG542" t="str">
        <f>IF(score!$M542=".",".",IF(score!$M542=0,"0",IF(score!$M542=20,"0",IF(score!$M542=40,"0",IF(score!$M542=60,"1",IF(score!$M542=80,"0",IF(score!$M542=100,"0")))))))</f>
        <v>0</v>
      </c>
      <c r="AH542" t="str">
        <f>IF(score!$M542=".",".",IF(score!$M542=0,"0",IF(score!$M542=20,"0",IF(score!$M542=40,"0",IF(score!$M542=60,"0",IF(score!$M542=80,"1",IF(score!$M542=100,"0")))))))</f>
        <v>0</v>
      </c>
      <c r="AI542" t="str">
        <f>IF(score!$N542=".",".",IF(score!$N542=0,"1",IF(score!$N542=25,"0",IF(score!$N542=50,"0",IF(score!$N542=75,"0",IF(score!$N542=100,"0"))))))</f>
        <v>0</v>
      </c>
      <c r="AJ542" t="str">
        <f>IF(score!$N542=".",".",IF(score!$N542=0,"0",IF(score!$N542=25,"1",IF(score!$N542=50,"0",IF(score!$N542=75,"0",IF(score!$N542=100,"0"))))))</f>
        <v>1</v>
      </c>
      <c r="AK542" t="str">
        <f>IF(score!$N542=".",".",IF(score!$N542=0,"0",IF(score!$N542=25,"0",IF(score!$N542=50,"1",IF(score!$N542=75,"0",IF(score!$N542=100,"0"))))))</f>
        <v>0</v>
      </c>
      <c r="AL542" t="str">
        <f>IF(score!$N542=".",".",IF(score!$N542=0,"0",IF(score!$N542=25,"0",IF(score!$N542=50,"0",IF(score!$N542=75,"1",IF(score!$N542=100,"0"))))))</f>
        <v>0</v>
      </c>
      <c r="AN542">
        <f t="shared" si="560"/>
        <v>0</v>
      </c>
      <c r="AO542">
        <f t="shared" si="561"/>
        <v>-5.5646100000000001</v>
      </c>
      <c r="AP542">
        <f t="shared" si="562"/>
        <v>0</v>
      </c>
      <c r="AQ542">
        <f t="shared" si="563"/>
        <v>0</v>
      </c>
      <c r="AR542">
        <f t="shared" si="564"/>
        <v>-7.2321600000000004</v>
      </c>
      <c r="AS542">
        <f t="shared" si="565"/>
        <v>0</v>
      </c>
      <c r="AT542">
        <f t="shared" si="566"/>
        <v>-6.24397</v>
      </c>
      <c r="AU542">
        <f t="shared" si="567"/>
        <v>0</v>
      </c>
      <c r="AV542">
        <f t="shared" si="568"/>
        <v>0</v>
      </c>
      <c r="AW542">
        <f t="shared" si="569"/>
        <v>0</v>
      </c>
      <c r="AX542">
        <f t="shared" si="570"/>
        <v>3.04365</v>
      </c>
      <c r="AY542">
        <f t="shared" si="571"/>
        <v>2.32091</v>
      </c>
      <c r="AZ542">
        <f t="shared" si="572"/>
        <v>-11.25544</v>
      </c>
      <c r="BA542">
        <f t="shared" si="573"/>
        <v>0</v>
      </c>
      <c r="BB542">
        <f t="shared" si="574"/>
        <v>0</v>
      </c>
      <c r="BC542">
        <f t="shared" si="575"/>
        <v>0</v>
      </c>
      <c r="BD542">
        <f t="shared" si="576"/>
        <v>0</v>
      </c>
      <c r="BE542">
        <f t="shared" si="577"/>
        <v>0</v>
      </c>
      <c r="BF542">
        <f t="shared" si="578"/>
        <v>2.3724099999999999</v>
      </c>
      <c r="BG542">
        <f t="shared" si="579"/>
        <v>0</v>
      </c>
      <c r="BH542">
        <f t="shared" si="580"/>
        <v>0</v>
      </c>
      <c r="BI542">
        <f t="shared" si="581"/>
        <v>0</v>
      </c>
      <c r="BJ542">
        <f t="shared" si="582"/>
        <v>0</v>
      </c>
      <c r="BK542">
        <f t="shared" si="583"/>
        <v>0</v>
      </c>
      <c r="BL542">
        <f t="shared" si="584"/>
        <v>0</v>
      </c>
      <c r="BM542">
        <f t="shared" si="585"/>
        <v>-0.42251</v>
      </c>
      <c r="BN542">
        <f t="shared" si="586"/>
        <v>0</v>
      </c>
      <c r="BO542">
        <f t="shared" si="587"/>
        <v>3.4159299999999999</v>
      </c>
      <c r="BP542">
        <f t="shared" si="588"/>
        <v>0</v>
      </c>
      <c r="BQ542">
        <f t="shared" si="589"/>
        <v>0</v>
      </c>
      <c r="BR542">
        <f t="shared" si="590"/>
        <v>0</v>
      </c>
      <c r="BS542">
        <f t="shared" si="591"/>
        <v>0</v>
      </c>
      <c r="BT542">
        <f t="shared" si="592"/>
        <v>-0.94342000000000004</v>
      </c>
      <c r="BU542">
        <f t="shared" si="593"/>
        <v>0</v>
      </c>
      <c r="BV542">
        <f t="shared" si="594"/>
        <v>0</v>
      </c>
      <c r="BX542">
        <f t="shared" si="595"/>
        <v>0</v>
      </c>
      <c r="BY542">
        <f t="shared" si="596"/>
        <v>-0.16891</v>
      </c>
      <c r="BZ542">
        <f t="shared" si="597"/>
        <v>0</v>
      </c>
      <c r="CA542">
        <f t="shared" si="598"/>
        <v>0</v>
      </c>
      <c r="CB542">
        <f t="shared" si="599"/>
        <v>3.9311500000000001</v>
      </c>
      <c r="CC542">
        <f t="shared" si="600"/>
        <v>0</v>
      </c>
      <c r="CD542">
        <f t="shared" si="601"/>
        <v>2.68282</v>
      </c>
      <c r="CE542">
        <f t="shared" si="602"/>
        <v>0</v>
      </c>
      <c r="CF542">
        <f t="shared" si="603"/>
        <v>0</v>
      </c>
      <c r="CG542">
        <f t="shared" si="604"/>
        <v>0</v>
      </c>
      <c r="CH542">
        <f t="shared" si="605"/>
        <v>-6.8267199999999999</v>
      </c>
      <c r="CI542">
        <f t="shared" si="606"/>
        <v>-5.6992099999999999</v>
      </c>
      <c r="CJ542">
        <f t="shared" si="607"/>
        <v>1.4861899999999999</v>
      </c>
      <c r="CK542">
        <f t="shared" si="608"/>
        <v>0</v>
      </c>
      <c r="CL542">
        <f t="shared" si="609"/>
        <v>0</v>
      </c>
      <c r="CM542">
        <f t="shared" si="610"/>
        <v>0</v>
      </c>
      <c r="CN542">
        <f t="shared" si="611"/>
        <v>0</v>
      </c>
      <c r="CO542">
        <f t="shared" si="612"/>
        <v>0</v>
      </c>
      <c r="CP542">
        <f t="shared" si="613"/>
        <v>-6.31121</v>
      </c>
      <c r="CQ542">
        <f t="shared" si="614"/>
        <v>0</v>
      </c>
      <c r="CR542">
        <f t="shared" si="615"/>
        <v>0</v>
      </c>
      <c r="CS542">
        <f t="shared" si="616"/>
        <v>0</v>
      </c>
      <c r="CT542">
        <f t="shared" si="617"/>
        <v>0</v>
      </c>
      <c r="CU542">
        <f t="shared" si="618"/>
        <v>0</v>
      </c>
      <c r="CV542">
        <f t="shared" si="619"/>
        <v>0</v>
      </c>
      <c r="CW542">
        <f t="shared" si="620"/>
        <v>-0.92057</v>
      </c>
      <c r="CX542">
        <f t="shared" si="621"/>
        <v>0</v>
      </c>
      <c r="CY542">
        <f t="shared" si="622"/>
        <v>-10.779109999999999</v>
      </c>
      <c r="CZ542">
        <f t="shared" si="623"/>
        <v>0</v>
      </c>
      <c r="DA542">
        <f t="shared" si="624"/>
        <v>0</v>
      </c>
      <c r="DB542">
        <f t="shared" si="625"/>
        <v>0</v>
      </c>
      <c r="DC542">
        <f t="shared" si="626"/>
        <v>0</v>
      </c>
      <c r="DD542">
        <f t="shared" si="627"/>
        <v>-8.2606599999999997</v>
      </c>
      <c r="DE542">
        <f t="shared" si="628"/>
        <v>0</v>
      </c>
      <c r="DF542">
        <f t="shared" si="629"/>
        <v>0</v>
      </c>
    </row>
    <row r="543" spans="1:110" x14ac:dyDescent="0.25">
      <c r="A543" s="4">
        <f>raw!$A543:$A543</f>
        <v>43391</v>
      </c>
      <c r="B543" s="6" t="str">
        <f>raw!$B543:$B543</f>
        <v>0012-0123</v>
      </c>
      <c r="D543" t="str">
        <f>IF(score!$C543=".",".",IF(score!$C543=0,"1",IF(score!$C543=25,"0",IF(score!$C543=50,"0",IF(score!$C543=75,"0",IF(score!$C543=100,"0"))))))</f>
        <v>0</v>
      </c>
      <c r="E543" t="str">
        <f>IF(score!$C543=".",".",IF(score!$C543=0,"0",IF(score!$C543=25,"1",IF(score!$C543=50,"0",IF(score!$C543=75,"0",IF(score!$C543=100,"0"))))))</f>
        <v>0</v>
      </c>
      <c r="F543" t="str">
        <f>IF(score!$C543=".",".",IF(score!$C543=0,"0",IF(score!$C543=25,"0",IF(score!$C543=50,"1",IF(score!$C543=75,"0",IF(score!$C543=100,"0"))))))</f>
        <v>1</v>
      </c>
      <c r="G543" t="str">
        <f>IF(score!$C543=".",".",IF(score!$C543=0,"0",IF(score!$C543=25,"0",IF(score!$C543=50,"0",IF(score!$C543=75,"1",IF(score!$C543=100,"0"))))))</f>
        <v>0</v>
      </c>
      <c r="H543" t="str">
        <f>IF(score!$D543=".",".",IF(score!$D543=0,"1",IF(score!$D543=50,"0",IF(score!$D543=100,"0"))))</f>
        <v>1</v>
      </c>
      <c r="I543" t="str">
        <f>IF(score!$D543=".",".",IF(score!$D543=0,"0",IF(score!$D543=50,"1",IF(score!$D543=100,"0"))))</f>
        <v>0</v>
      </c>
      <c r="J543" t="str">
        <f>IF(score!$E543=".",".",IF(score!$E543=0,"1",IF(score!$E543=50,"0",IF(score!$E543=100,"0"))))</f>
        <v>1</v>
      </c>
      <c r="K543" t="str">
        <f>IF(score!$E543=".",".",IF(score!$E543=0,"0",IF(score!$E543=50,"1",IF(score!$E543=100,"0"))))</f>
        <v>0</v>
      </c>
      <c r="L543" t="str">
        <f>IF(score!$F543=".",".",IF(score!$F543=0,"1",IF(score!$F543=100,"0")))</f>
        <v>0</v>
      </c>
      <c r="M543" t="str">
        <f>IF(score!$G543=".",".",IF(score!$G543=0,"1",IF(score!$G543=100,"0")))</f>
        <v>0</v>
      </c>
      <c r="N543" t="str">
        <f>IF(score!$H543=".",".",IF(score!$H543=0,"1",IF(score!$H543=100,"0")))</f>
        <v>0</v>
      </c>
      <c r="O543" t="str">
        <f>IF(score!$I543=".",".",IF(score!$I543=0,"1",IF(score!$I543=50,"0",IF(score!$I543=100,"0"))))</f>
        <v>0</v>
      </c>
      <c r="P543" t="str">
        <f>IF(score!$J543=".",".",IF(score!$J543=0,"1",IF(score!$J543=25,"0",IF(score!$J543=50,"0",IF(score!$J543=75,"0",IF(score!$J543=100,"0"))))))</f>
        <v>0</v>
      </c>
      <c r="Q543" t="str">
        <f>IF(score!$J543=".",".",IF(score!$J543=0,"0",IF(score!$J543=25,"1",IF(score!$J543=50,"0",IF(score!$J543=75,"0",IF(score!$J543=100,"0"))))))</f>
        <v>0</v>
      </c>
      <c r="R543" t="str">
        <f>IF(score!$J543=".",".",IF(score!$J543=0,"0",IF(score!$J543=25,"0",IF(score!$J543=50,"1",IF(score!$J543=75,"0",IF(score!$J543=100,"0"))))))</f>
        <v>0</v>
      </c>
      <c r="S543" t="str">
        <f>IF(score!$J543=".",".",IF(score!$J543=0,"0",IF(score!$J543=25,"0",IF(score!$J543=50,"0",IF(score!$J543=75,"1",IF(score!$J543=100,"0"))))))</f>
        <v>1</v>
      </c>
      <c r="T543" t="str">
        <f>IF(score!$K543=".",".",IF(score!$K543=0,"1",IF(score!$K543=20,"0",IF(score!$K543=40,"0",IF(score!$K543=60,"0",IF(score!$K543=80,"0",IF(score!$K543=100,"0")))))))</f>
        <v>0</v>
      </c>
      <c r="U543" t="str">
        <f>IF(score!$K543=".",".",IF(score!$K543=0,"0",IF(score!$K543=20,"1",IF(score!$K543=40,"0",IF(score!$K543=60,"0",IF(score!$K543=80,"0",IF(score!$K543=100,"0")))))))</f>
        <v>0</v>
      </c>
      <c r="V543" t="str">
        <f>IF(score!$K543=".",".",IF(score!$K543=0,"0",IF(score!$K543=20,"0",IF(score!$K543=40,"1",IF(score!$K543=60,"0",IF(score!$K543=80,"0",IF(score!$K543=100,"0")))))))</f>
        <v>0</v>
      </c>
      <c r="W543" t="str">
        <f>IF(score!$K543=".",".",IF(score!$K543=0,"0",IF(score!$K543=20,"0",IF(score!$K543=40,"0",IF(score!$K543=60,"1",IF(score!$K543=80,"0",IF(score!$K543=100,"0")))))))</f>
        <v>0</v>
      </c>
      <c r="X543" t="str">
        <f>IF(score!$K543=".",".",IF(score!$K543=0,"0",IF(score!$K543=20,"0",IF(score!$K543=40,"0",IF(score!$K543=60,"0",IF(score!$K543=80,"1",IF(score!$K543=100,"0")))))))</f>
        <v>1</v>
      </c>
      <c r="Y543" t="str">
        <f>IF(score!$L543=".",".",IF(score!$L543=0,"1",IF(score!$L543=20,"0",IF(score!$L543=40,"0",IF(score!$L543=60,"0",IF(score!$L543=80,"0",IF(score!$L543=100,"0")))))))</f>
        <v>0</v>
      </c>
      <c r="Z543" t="str">
        <f>IF(score!$L543=".",".",IF(score!$L543=0,"0",IF(score!$L543=20,"1",IF(score!$L543=40,"0",IF(score!$L543=60,"0",IF(score!$L543=80,"0",IF(score!$L543=100,"0")))))))</f>
        <v>0</v>
      </c>
      <c r="AA543" t="str">
        <f>IF(score!$L543=".",".",IF(score!$L543=0,"0",IF(score!$L543=20,"0",IF(score!$L543=40,"1",IF(score!$L543=60,"0",IF(score!$L543=80,"0",IF(score!$L543=100,"0")))))))</f>
        <v>0</v>
      </c>
      <c r="AB543" t="str">
        <f>IF(score!$L543=".",".",IF(score!$L543=0,"0",IF(score!$L543=20,"0",IF(score!$L543=40,"0",IF(score!$L543=60,"1",IF(score!$L543=80,"0",IF(score!$L543=100,"0")))))))</f>
        <v>1</v>
      </c>
      <c r="AC543" t="str">
        <f>IF(score!$L543=".",".",IF(score!$L543=0,"0",IF(score!$L543=20,"0",IF(score!$L543=40,"0",IF(score!$L543=60,"0",IF(score!$L543=80,"1",IF(score!L543=100,"0")))))))</f>
        <v>0</v>
      </c>
      <c r="AD543" t="str">
        <f>IF(score!$M543=".",".",IF(score!$M543=0,"1",IF(score!$M543=20,"0",IF(score!$M543=40,"0",IF(score!$M543=60,"0",IF(score!$M543=80,"0",IF(score!$M543=100,"0")))))))</f>
        <v>0</v>
      </c>
      <c r="AE543" t="str">
        <f>IF(score!$M543=".",".",IF(score!$M543=0,"0",IF(score!$M543=20,"1",IF(score!$M543=40,"0",IF(score!$M543=60,"0",IF(score!$M543=80,"0",IF(score!$M543=100,"0")))))))</f>
        <v>0</v>
      </c>
      <c r="AF543" t="str">
        <f>IF(score!$M543=".",".",IF(score!$M543=0,"0",IF(score!$M543=20,"0",IF(score!$M543=40,"1",IF(score!$M543=60,"0",IF(score!$M543=80,"0",IF(score!$M543=100,"0")))))))</f>
        <v>0</v>
      </c>
      <c r="AG543" t="str">
        <f>IF(score!$M543=".",".",IF(score!$M543=0,"0",IF(score!$M543=20,"0",IF(score!$M543=40,"0",IF(score!$M543=60,"1",IF(score!$M543=80,"0",IF(score!$M543=100,"0")))))))</f>
        <v>0</v>
      </c>
      <c r="AH543" t="str">
        <f>IF(score!$M543=".",".",IF(score!$M543=0,"0",IF(score!$M543=20,"0",IF(score!$M543=40,"0",IF(score!$M543=60,"0",IF(score!$M543=80,"1",IF(score!$M543=100,"0")))))))</f>
        <v>0</v>
      </c>
      <c r="AI543" t="str">
        <f>IF(score!$N543=".",".",IF(score!$N543=0,"1",IF(score!$N543=25,"0",IF(score!$N543=50,"0",IF(score!$N543=75,"0",IF(score!$N543=100,"0"))))))</f>
        <v>0</v>
      </c>
      <c r="AJ543" t="str">
        <f>IF(score!$N543=".",".",IF(score!$N543=0,"0",IF(score!$N543=25,"1",IF(score!$N543=50,"0",IF(score!$N543=75,"0",IF(score!$N543=100,"0"))))))</f>
        <v>0</v>
      </c>
      <c r="AK543" t="str">
        <f>IF(score!$N543=".",".",IF(score!$N543=0,"0",IF(score!$N543=25,"0",IF(score!$N543=50,"1",IF(score!$N543=75,"0",IF(score!$N543=100,"0"))))))</f>
        <v>0</v>
      </c>
      <c r="AL543" t="str">
        <f>IF(score!$N543=".",".",IF(score!$N543=0,"0",IF(score!$N543=25,"0",IF(score!$N543=50,"0",IF(score!$N543=75,"1",IF(score!$N543=100,"0"))))))</f>
        <v>0</v>
      </c>
      <c r="AN543">
        <f t="shared" si="560"/>
        <v>0</v>
      </c>
      <c r="AO543">
        <f t="shared" si="561"/>
        <v>0</v>
      </c>
      <c r="AP543">
        <f t="shared" si="562"/>
        <v>-3.0239600000000002</v>
      </c>
      <c r="AQ543">
        <f t="shared" si="563"/>
        <v>0</v>
      </c>
      <c r="AR543">
        <f t="shared" si="564"/>
        <v>-7.2321600000000004</v>
      </c>
      <c r="AS543">
        <f t="shared" si="565"/>
        <v>0</v>
      </c>
      <c r="AT543">
        <f t="shared" si="566"/>
        <v>-6.24397</v>
      </c>
      <c r="AU543">
        <f t="shared" si="567"/>
        <v>0</v>
      </c>
      <c r="AV543">
        <f t="shared" si="568"/>
        <v>0</v>
      </c>
      <c r="AW543">
        <f t="shared" si="569"/>
        <v>0</v>
      </c>
      <c r="AX543">
        <f t="shared" si="570"/>
        <v>0</v>
      </c>
      <c r="AY543">
        <f t="shared" si="571"/>
        <v>0</v>
      </c>
      <c r="AZ543">
        <f t="shared" si="572"/>
        <v>0</v>
      </c>
      <c r="BA543">
        <f t="shared" si="573"/>
        <v>0</v>
      </c>
      <c r="BB543">
        <f t="shared" si="574"/>
        <v>0</v>
      </c>
      <c r="BC543">
        <f t="shared" si="575"/>
        <v>-3.8012999999999999</v>
      </c>
      <c r="BD543">
        <f t="shared" si="576"/>
        <v>0</v>
      </c>
      <c r="BE543">
        <f t="shared" si="577"/>
        <v>0</v>
      </c>
      <c r="BF543">
        <f t="shared" si="578"/>
        <v>0</v>
      </c>
      <c r="BG543">
        <f t="shared" si="579"/>
        <v>0</v>
      </c>
      <c r="BH543">
        <f t="shared" si="580"/>
        <v>0.66513999999999995</v>
      </c>
      <c r="BI543">
        <f t="shared" si="581"/>
        <v>0</v>
      </c>
      <c r="BJ543">
        <f t="shared" si="582"/>
        <v>0</v>
      </c>
      <c r="BK543">
        <f t="shared" si="583"/>
        <v>0</v>
      </c>
      <c r="BL543">
        <f t="shared" si="584"/>
        <v>-1.1438699999999999</v>
      </c>
      <c r="BM543">
        <f t="shared" si="585"/>
        <v>0</v>
      </c>
      <c r="BN543">
        <f t="shared" si="586"/>
        <v>0</v>
      </c>
      <c r="BO543">
        <f t="shared" si="587"/>
        <v>0</v>
      </c>
      <c r="BP543">
        <f t="shared" si="588"/>
        <v>0</v>
      </c>
      <c r="BQ543">
        <f t="shared" si="589"/>
        <v>0</v>
      </c>
      <c r="BR543">
        <f t="shared" si="590"/>
        <v>0</v>
      </c>
      <c r="BS543">
        <f t="shared" si="591"/>
        <v>0</v>
      </c>
      <c r="BT543">
        <f t="shared" si="592"/>
        <v>0</v>
      </c>
      <c r="BU543">
        <f t="shared" si="593"/>
        <v>0</v>
      </c>
      <c r="BV543">
        <f t="shared" si="594"/>
        <v>0</v>
      </c>
      <c r="BX543">
        <f t="shared" si="595"/>
        <v>0</v>
      </c>
      <c r="BY543">
        <f t="shared" si="596"/>
        <v>0</v>
      </c>
      <c r="BZ543">
        <f t="shared" si="597"/>
        <v>3.4819999999999997E-2</v>
      </c>
      <c r="CA543">
        <f t="shared" si="598"/>
        <v>0</v>
      </c>
      <c r="CB543">
        <f t="shared" si="599"/>
        <v>3.9311500000000001</v>
      </c>
      <c r="CC543">
        <f t="shared" si="600"/>
        <v>0</v>
      </c>
      <c r="CD543">
        <f t="shared" si="601"/>
        <v>2.68282</v>
      </c>
      <c r="CE543">
        <f t="shared" si="602"/>
        <v>0</v>
      </c>
      <c r="CF543">
        <f t="shared" si="603"/>
        <v>0</v>
      </c>
      <c r="CG543">
        <f t="shared" si="604"/>
        <v>0</v>
      </c>
      <c r="CH543">
        <f t="shared" si="605"/>
        <v>0</v>
      </c>
      <c r="CI543">
        <f t="shared" si="606"/>
        <v>0</v>
      </c>
      <c r="CJ543">
        <f t="shared" si="607"/>
        <v>0</v>
      </c>
      <c r="CK543">
        <f t="shared" si="608"/>
        <v>0</v>
      </c>
      <c r="CL543">
        <f t="shared" si="609"/>
        <v>0</v>
      </c>
      <c r="CM543">
        <f t="shared" si="610"/>
        <v>0.90383999999999998</v>
      </c>
      <c r="CN543">
        <f t="shared" si="611"/>
        <v>0</v>
      </c>
      <c r="CO543">
        <f t="shared" si="612"/>
        <v>0</v>
      </c>
      <c r="CP543">
        <f t="shared" si="613"/>
        <v>0</v>
      </c>
      <c r="CQ543">
        <f t="shared" si="614"/>
        <v>0</v>
      </c>
      <c r="CR543">
        <f t="shared" si="615"/>
        <v>-1.9494899999999999</v>
      </c>
      <c r="CS543">
        <f t="shared" si="616"/>
        <v>0</v>
      </c>
      <c r="CT543">
        <f t="shared" si="617"/>
        <v>0</v>
      </c>
      <c r="CU543">
        <f t="shared" si="618"/>
        <v>0</v>
      </c>
      <c r="CV543">
        <f t="shared" si="619"/>
        <v>-1.65178</v>
      </c>
      <c r="CW543">
        <f t="shared" si="620"/>
        <v>0</v>
      </c>
      <c r="CX543">
        <f t="shared" si="621"/>
        <v>0</v>
      </c>
      <c r="CY543">
        <f t="shared" si="622"/>
        <v>0</v>
      </c>
      <c r="CZ543">
        <f t="shared" si="623"/>
        <v>0</v>
      </c>
      <c r="DA543">
        <f t="shared" si="624"/>
        <v>0</v>
      </c>
      <c r="DB543">
        <f t="shared" si="625"/>
        <v>0</v>
      </c>
      <c r="DC543">
        <f t="shared" si="626"/>
        <v>0</v>
      </c>
      <c r="DD543">
        <f t="shared" si="627"/>
        <v>0</v>
      </c>
      <c r="DE543">
        <f t="shared" si="628"/>
        <v>0</v>
      </c>
      <c r="DF543">
        <f t="shared" si="629"/>
        <v>0</v>
      </c>
    </row>
    <row r="544" spans="1:110" x14ac:dyDescent="0.25">
      <c r="A544" s="4">
        <f>raw!$A544:$A544</f>
        <v>43391</v>
      </c>
      <c r="B544" s="6" t="str">
        <f>raw!$B544:$B544</f>
        <v>0012-0124</v>
      </c>
      <c r="D544" t="str">
        <f>IF(score!$C544=".",".",IF(score!$C544=0,"1",IF(score!$C544=25,"0",IF(score!$C544=50,"0",IF(score!$C544=75,"0",IF(score!$C544=100,"0"))))))</f>
        <v>0</v>
      </c>
      <c r="E544" t="str">
        <f>IF(score!$C544=".",".",IF(score!$C544=0,"0",IF(score!$C544=25,"1",IF(score!$C544=50,"0",IF(score!$C544=75,"0",IF(score!$C544=100,"0"))))))</f>
        <v>1</v>
      </c>
      <c r="F544" t="str">
        <f>IF(score!$C544=".",".",IF(score!$C544=0,"0",IF(score!$C544=25,"0",IF(score!$C544=50,"1",IF(score!$C544=75,"0",IF(score!$C544=100,"0"))))))</f>
        <v>0</v>
      </c>
      <c r="G544" t="str">
        <f>IF(score!$C544=".",".",IF(score!$C544=0,"0",IF(score!$C544=25,"0",IF(score!$C544=50,"0",IF(score!$C544=75,"1",IF(score!$C544=100,"0"))))))</f>
        <v>0</v>
      </c>
      <c r="H544" t="str">
        <f>IF(score!$D544=".",".",IF(score!$D544=0,"1",IF(score!$D544=50,"0",IF(score!$D544=100,"0"))))</f>
        <v>1</v>
      </c>
      <c r="I544" t="str">
        <f>IF(score!$D544=".",".",IF(score!$D544=0,"0",IF(score!$D544=50,"1",IF(score!$D544=100,"0"))))</f>
        <v>0</v>
      </c>
      <c r="J544" t="str">
        <f>IF(score!$E544=".",".",IF(score!$E544=0,"1",IF(score!$E544=50,"0",IF(score!$E544=100,"0"))))</f>
        <v>1</v>
      </c>
      <c r="K544" t="str">
        <f>IF(score!$E544=".",".",IF(score!$E544=0,"0",IF(score!$E544=50,"1",IF(score!$E544=100,"0"))))</f>
        <v>0</v>
      </c>
      <c r="L544" t="str">
        <f>IF(score!$F544=".",".",IF(score!$F544=0,"1",IF(score!$F544=100,"0")))</f>
        <v>0</v>
      </c>
      <c r="M544" t="str">
        <f>IF(score!$G544=".",".",IF(score!$G544=0,"1",IF(score!$G544=100,"0")))</f>
        <v>0</v>
      </c>
      <c r="N544" t="str">
        <f>IF(score!$H544=".",".",IF(score!$H544=0,"1",IF(score!$H544=100,"0")))</f>
        <v>0</v>
      </c>
      <c r="O544" t="str">
        <f>IF(score!$I544=".",".",IF(score!$I544=0,"1",IF(score!$I544=50,"0",IF(score!$I544=100,"0"))))</f>
        <v>0</v>
      </c>
      <c r="P544" t="str">
        <f>IF(score!$J544=".",".",IF(score!$J544=0,"1",IF(score!$J544=25,"0",IF(score!$J544=50,"0",IF(score!$J544=75,"0",IF(score!$J544=100,"0"))))))</f>
        <v>0</v>
      </c>
      <c r="Q544" t="str">
        <f>IF(score!$J544=".",".",IF(score!$J544=0,"0",IF(score!$J544=25,"1",IF(score!$J544=50,"0",IF(score!$J544=75,"0",IF(score!$J544=100,"0"))))))</f>
        <v>0</v>
      </c>
      <c r="R544" t="str">
        <f>IF(score!$J544=".",".",IF(score!$J544=0,"0",IF(score!$J544=25,"0",IF(score!$J544=50,"1",IF(score!$J544=75,"0",IF(score!$J544=100,"0"))))))</f>
        <v>0</v>
      </c>
      <c r="S544" t="str">
        <f>IF(score!$J544=".",".",IF(score!$J544=0,"0",IF(score!$J544=25,"0",IF(score!$J544=50,"0",IF(score!$J544=75,"1",IF(score!$J544=100,"0"))))))</f>
        <v>1</v>
      </c>
      <c r="T544" t="str">
        <f>IF(score!$K544=".",".",IF(score!$K544=0,"1",IF(score!$K544=20,"0",IF(score!$K544=40,"0",IF(score!$K544=60,"0",IF(score!$K544=80,"0",IF(score!$K544=100,"0")))))))</f>
        <v>0</v>
      </c>
      <c r="U544" t="str">
        <f>IF(score!$K544=".",".",IF(score!$K544=0,"0",IF(score!$K544=20,"1",IF(score!$K544=40,"0",IF(score!$K544=60,"0",IF(score!$K544=80,"0",IF(score!$K544=100,"0")))))))</f>
        <v>0</v>
      </c>
      <c r="V544" t="str">
        <f>IF(score!$K544=".",".",IF(score!$K544=0,"0",IF(score!$K544=20,"0",IF(score!$K544=40,"1",IF(score!$K544=60,"0",IF(score!$K544=80,"0",IF(score!$K544=100,"0")))))))</f>
        <v>0</v>
      </c>
      <c r="W544" t="str">
        <f>IF(score!$K544=".",".",IF(score!$K544=0,"0",IF(score!$K544=20,"0",IF(score!$K544=40,"0",IF(score!$K544=60,"1",IF(score!$K544=80,"0",IF(score!$K544=100,"0")))))))</f>
        <v>0</v>
      </c>
      <c r="X544" t="str">
        <f>IF(score!$K544=".",".",IF(score!$K544=0,"0",IF(score!$K544=20,"0",IF(score!$K544=40,"0",IF(score!$K544=60,"0",IF(score!$K544=80,"1",IF(score!$K544=100,"0")))))))</f>
        <v>0</v>
      </c>
      <c r="Y544" t="str">
        <f>IF(score!$L544=".",".",IF(score!$L544=0,"1",IF(score!$L544=20,"0",IF(score!$L544=40,"0",IF(score!$L544=60,"0",IF(score!$L544=80,"0",IF(score!$L544=100,"0")))))))</f>
        <v>0</v>
      </c>
      <c r="Z544" t="str">
        <f>IF(score!$L544=".",".",IF(score!$L544=0,"0",IF(score!$L544=20,"1",IF(score!$L544=40,"0",IF(score!$L544=60,"0",IF(score!$L544=80,"0",IF(score!$L544=100,"0")))))))</f>
        <v>1</v>
      </c>
      <c r="AA544" t="str">
        <f>IF(score!$L544=".",".",IF(score!$L544=0,"0",IF(score!$L544=20,"0",IF(score!$L544=40,"1",IF(score!$L544=60,"0",IF(score!$L544=80,"0",IF(score!$L544=100,"0")))))))</f>
        <v>0</v>
      </c>
      <c r="AB544" t="str">
        <f>IF(score!$L544=".",".",IF(score!$L544=0,"0",IF(score!$L544=20,"0",IF(score!$L544=40,"0",IF(score!$L544=60,"1",IF(score!$L544=80,"0",IF(score!$L544=100,"0")))))))</f>
        <v>0</v>
      </c>
      <c r="AC544" t="str">
        <f>IF(score!$L544=".",".",IF(score!$L544=0,"0",IF(score!$L544=20,"0",IF(score!$L544=40,"0",IF(score!$L544=60,"0",IF(score!$L544=80,"1",IF(score!L544=100,"0")))))))</f>
        <v>0</v>
      </c>
      <c r="AD544" t="str">
        <f>IF(score!$M544=".",".",IF(score!$M544=0,"1",IF(score!$M544=20,"0",IF(score!$M544=40,"0",IF(score!$M544=60,"0",IF(score!$M544=80,"0",IF(score!$M544=100,"0")))))))</f>
        <v>0</v>
      </c>
      <c r="AE544" t="str">
        <f>IF(score!$M544=".",".",IF(score!$M544=0,"0",IF(score!$M544=20,"1",IF(score!$M544=40,"0",IF(score!$M544=60,"0",IF(score!$M544=80,"0",IF(score!$M544=100,"0")))))))</f>
        <v>0</v>
      </c>
      <c r="AF544" t="str">
        <f>IF(score!$M544=".",".",IF(score!$M544=0,"0",IF(score!$M544=20,"0",IF(score!$M544=40,"1",IF(score!$M544=60,"0",IF(score!$M544=80,"0",IF(score!$M544=100,"0")))))))</f>
        <v>0</v>
      </c>
      <c r="AG544" t="str">
        <f>IF(score!$M544=".",".",IF(score!$M544=0,"0",IF(score!$M544=20,"0",IF(score!$M544=40,"0",IF(score!$M544=60,"1",IF(score!$M544=80,"0",IF(score!$M544=100,"0")))))))</f>
        <v>1</v>
      </c>
      <c r="AH544" t="str">
        <f>IF(score!$M544=".",".",IF(score!$M544=0,"0",IF(score!$M544=20,"0",IF(score!$M544=40,"0",IF(score!$M544=60,"0",IF(score!$M544=80,"1",IF(score!$M544=100,"0")))))))</f>
        <v>0</v>
      </c>
      <c r="AI544" t="str">
        <f>IF(score!$N544=".",".",IF(score!$N544=0,"1",IF(score!$N544=25,"0",IF(score!$N544=50,"0",IF(score!$N544=75,"0",IF(score!$N544=100,"0"))))))</f>
        <v>0</v>
      </c>
      <c r="AJ544" t="str">
        <f>IF(score!$N544=".",".",IF(score!$N544=0,"0",IF(score!$N544=25,"1",IF(score!$N544=50,"0",IF(score!$N544=75,"0",IF(score!$N544=100,"0"))))))</f>
        <v>1</v>
      </c>
      <c r="AK544" t="str">
        <f>IF(score!$N544=".",".",IF(score!$N544=0,"0",IF(score!$N544=25,"0",IF(score!$N544=50,"1",IF(score!$N544=75,"0",IF(score!$N544=100,"0"))))))</f>
        <v>0</v>
      </c>
      <c r="AL544" t="str">
        <f>IF(score!$N544=".",".",IF(score!$N544=0,"0",IF(score!$N544=25,"0",IF(score!$N544=50,"0",IF(score!$N544=75,"1",IF(score!$N544=100,"0"))))))</f>
        <v>0</v>
      </c>
      <c r="AN544">
        <f t="shared" si="560"/>
        <v>0</v>
      </c>
      <c r="AO544">
        <f t="shared" si="561"/>
        <v>-5.5646100000000001</v>
      </c>
      <c r="AP544">
        <f t="shared" si="562"/>
        <v>0</v>
      </c>
      <c r="AQ544">
        <f t="shared" si="563"/>
        <v>0</v>
      </c>
      <c r="AR544">
        <f t="shared" si="564"/>
        <v>-7.2321600000000004</v>
      </c>
      <c r="AS544">
        <f t="shared" si="565"/>
        <v>0</v>
      </c>
      <c r="AT544">
        <f t="shared" si="566"/>
        <v>-6.24397</v>
      </c>
      <c r="AU544">
        <f t="shared" si="567"/>
        <v>0</v>
      </c>
      <c r="AV544">
        <f t="shared" si="568"/>
        <v>0</v>
      </c>
      <c r="AW544">
        <f t="shared" si="569"/>
        <v>0</v>
      </c>
      <c r="AX544">
        <f t="shared" si="570"/>
        <v>0</v>
      </c>
      <c r="AY544">
        <f t="shared" si="571"/>
        <v>0</v>
      </c>
      <c r="AZ544">
        <f t="shared" si="572"/>
        <v>0</v>
      </c>
      <c r="BA544">
        <f t="shared" si="573"/>
        <v>0</v>
      </c>
      <c r="BB544">
        <f t="shared" si="574"/>
        <v>0</v>
      </c>
      <c r="BC544">
        <f t="shared" si="575"/>
        <v>-3.8012999999999999</v>
      </c>
      <c r="BD544">
        <f t="shared" si="576"/>
        <v>0</v>
      </c>
      <c r="BE544">
        <f t="shared" si="577"/>
        <v>0</v>
      </c>
      <c r="BF544">
        <f t="shared" si="578"/>
        <v>0</v>
      </c>
      <c r="BG544">
        <f t="shared" si="579"/>
        <v>0</v>
      </c>
      <c r="BH544">
        <f t="shared" si="580"/>
        <v>0</v>
      </c>
      <c r="BI544">
        <f t="shared" si="581"/>
        <v>0</v>
      </c>
      <c r="BJ544">
        <f t="shared" si="582"/>
        <v>-2.0216799999999999</v>
      </c>
      <c r="BK544">
        <f t="shared" si="583"/>
        <v>0</v>
      </c>
      <c r="BL544">
        <f t="shared" si="584"/>
        <v>0</v>
      </c>
      <c r="BM544">
        <f t="shared" si="585"/>
        <v>0</v>
      </c>
      <c r="BN544">
        <f t="shared" si="586"/>
        <v>0</v>
      </c>
      <c r="BO544">
        <f t="shared" si="587"/>
        <v>0</v>
      </c>
      <c r="BP544">
        <f t="shared" si="588"/>
        <v>0</v>
      </c>
      <c r="BQ544">
        <f t="shared" si="589"/>
        <v>1.28044</v>
      </c>
      <c r="BR544">
        <f t="shared" si="590"/>
        <v>0</v>
      </c>
      <c r="BS544">
        <f t="shared" si="591"/>
        <v>0</v>
      </c>
      <c r="BT544">
        <f t="shared" si="592"/>
        <v>-0.94342000000000004</v>
      </c>
      <c r="BU544">
        <f t="shared" si="593"/>
        <v>0</v>
      </c>
      <c r="BV544">
        <f t="shared" si="594"/>
        <v>0</v>
      </c>
      <c r="BX544">
        <f t="shared" si="595"/>
        <v>0</v>
      </c>
      <c r="BY544">
        <f t="shared" si="596"/>
        <v>-0.16891</v>
      </c>
      <c r="BZ544">
        <f t="shared" si="597"/>
        <v>0</v>
      </c>
      <c r="CA544">
        <f t="shared" si="598"/>
        <v>0</v>
      </c>
      <c r="CB544">
        <f t="shared" si="599"/>
        <v>3.9311500000000001</v>
      </c>
      <c r="CC544">
        <f t="shared" si="600"/>
        <v>0</v>
      </c>
      <c r="CD544">
        <f t="shared" si="601"/>
        <v>2.68282</v>
      </c>
      <c r="CE544">
        <f t="shared" si="602"/>
        <v>0</v>
      </c>
      <c r="CF544">
        <f t="shared" si="603"/>
        <v>0</v>
      </c>
      <c r="CG544">
        <f t="shared" si="604"/>
        <v>0</v>
      </c>
      <c r="CH544">
        <f t="shared" si="605"/>
        <v>0</v>
      </c>
      <c r="CI544">
        <f t="shared" si="606"/>
        <v>0</v>
      </c>
      <c r="CJ544">
        <f t="shared" si="607"/>
        <v>0</v>
      </c>
      <c r="CK544">
        <f t="shared" si="608"/>
        <v>0</v>
      </c>
      <c r="CL544">
        <f t="shared" si="609"/>
        <v>0</v>
      </c>
      <c r="CM544">
        <f t="shared" si="610"/>
        <v>0.90383999999999998</v>
      </c>
      <c r="CN544">
        <f t="shared" si="611"/>
        <v>0</v>
      </c>
      <c r="CO544">
        <f t="shared" si="612"/>
        <v>0</v>
      </c>
      <c r="CP544">
        <f t="shared" si="613"/>
        <v>0</v>
      </c>
      <c r="CQ544">
        <f t="shared" si="614"/>
        <v>0</v>
      </c>
      <c r="CR544">
        <f t="shared" si="615"/>
        <v>0</v>
      </c>
      <c r="CS544">
        <f t="shared" si="616"/>
        <v>0</v>
      </c>
      <c r="CT544">
        <f t="shared" si="617"/>
        <v>-4.8896199999999999</v>
      </c>
      <c r="CU544">
        <f t="shared" si="618"/>
        <v>0</v>
      </c>
      <c r="CV544">
        <f t="shared" si="619"/>
        <v>0</v>
      </c>
      <c r="CW544">
        <f t="shared" si="620"/>
        <v>0</v>
      </c>
      <c r="CX544">
        <f t="shared" si="621"/>
        <v>0</v>
      </c>
      <c r="CY544">
        <f t="shared" si="622"/>
        <v>0</v>
      </c>
      <c r="CZ544">
        <f t="shared" si="623"/>
        <v>0</v>
      </c>
      <c r="DA544">
        <f t="shared" si="624"/>
        <v>-4.5905500000000004</v>
      </c>
      <c r="DB544">
        <f t="shared" si="625"/>
        <v>0</v>
      </c>
      <c r="DC544">
        <f t="shared" si="626"/>
        <v>0</v>
      </c>
      <c r="DD544">
        <f t="shared" si="627"/>
        <v>-8.2606599999999997</v>
      </c>
      <c r="DE544">
        <f t="shared" si="628"/>
        <v>0</v>
      </c>
      <c r="DF544">
        <f t="shared" si="629"/>
        <v>0</v>
      </c>
    </row>
    <row r="545" spans="1:110" x14ac:dyDescent="0.25">
      <c r="A545" s="4">
        <f>raw!$A545:$A545</f>
        <v>43391</v>
      </c>
      <c r="B545" s="6" t="str">
        <f>raw!$B545:$B545</f>
        <v>0012-0125</v>
      </c>
      <c r="D545" t="str">
        <f>IF(score!$C545=".",".",IF(score!$C545=0,"1",IF(score!$C545=25,"0",IF(score!$C545=50,"0",IF(score!$C545=75,"0",IF(score!$C545=100,"0"))))))</f>
        <v>0</v>
      </c>
      <c r="E545" t="str">
        <f>IF(score!$C545=".",".",IF(score!$C545=0,"0",IF(score!$C545=25,"1",IF(score!$C545=50,"0",IF(score!$C545=75,"0",IF(score!$C545=100,"0"))))))</f>
        <v>0</v>
      </c>
      <c r="F545" t="str">
        <f>IF(score!$C545=".",".",IF(score!$C545=0,"0",IF(score!$C545=25,"0",IF(score!$C545=50,"1",IF(score!$C545=75,"0",IF(score!$C545=100,"0"))))))</f>
        <v>1</v>
      </c>
      <c r="G545" t="str">
        <f>IF(score!$C545=".",".",IF(score!$C545=0,"0",IF(score!$C545=25,"0",IF(score!$C545=50,"0",IF(score!$C545=75,"1",IF(score!$C545=100,"0"))))))</f>
        <v>0</v>
      </c>
      <c r="H545" t="str">
        <f>IF(score!$D545=".",".",IF(score!$D545=0,"1",IF(score!$D545=50,"0",IF(score!$D545=100,"0"))))</f>
        <v>1</v>
      </c>
      <c r="I545" t="str">
        <f>IF(score!$D545=".",".",IF(score!$D545=0,"0",IF(score!$D545=50,"1",IF(score!$D545=100,"0"))))</f>
        <v>0</v>
      </c>
      <c r="J545" t="str">
        <f>IF(score!$E545=".",".",IF(score!$E545=0,"1",IF(score!$E545=50,"0",IF(score!$E545=100,"0"))))</f>
        <v>1</v>
      </c>
      <c r="K545" t="str">
        <f>IF(score!$E545=".",".",IF(score!$E545=0,"0",IF(score!$E545=50,"1",IF(score!$E545=100,"0"))))</f>
        <v>0</v>
      </c>
      <c r="L545" t="str">
        <f>IF(score!$F545=".",".",IF(score!$F545=0,"1",IF(score!$F545=100,"0")))</f>
        <v>0</v>
      </c>
      <c r="M545" t="str">
        <f>IF(score!$G545=".",".",IF(score!$G545=0,"1",IF(score!$G545=100,"0")))</f>
        <v>0</v>
      </c>
      <c r="N545" t="str">
        <f>IF(score!$H545=".",".",IF(score!$H545=0,"1",IF(score!$H545=100,"0")))</f>
        <v>0</v>
      </c>
      <c r="O545" t="str">
        <f>IF(score!$I545=".",".",IF(score!$I545=0,"1",IF(score!$I545=50,"0",IF(score!$I545=100,"0"))))</f>
        <v>0</v>
      </c>
      <c r="P545" t="str">
        <f>IF(score!$J545=".",".",IF(score!$J545=0,"1",IF(score!$J545=25,"0",IF(score!$J545=50,"0",IF(score!$J545=75,"0",IF(score!$J545=100,"0"))))))</f>
        <v>1</v>
      </c>
      <c r="Q545" t="str">
        <f>IF(score!$J545=".",".",IF(score!$J545=0,"0",IF(score!$J545=25,"1",IF(score!$J545=50,"0",IF(score!$J545=75,"0",IF(score!$J545=100,"0"))))))</f>
        <v>0</v>
      </c>
      <c r="R545" t="str">
        <f>IF(score!$J545=".",".",IF(score!$J545=0,"0",IF(score!$J545=25,"0",IF(score!$J545=50,"1",IF(score!$J545=75,"0",IF(score!$J545=100,"0"))))))</f>
        <v>0</v>
      </c>
      <c r="S545" t="str">
        <f>IF(score!$J545=".",".",IF(score!$J545=0,"0",IF(score!$J545=25,"0",IF(score!$J545=50,"0",IF(score!$J545=75,"1",IF(score!$J545=100,"0"))))))</f>
        <v>0</v>
      </c>
      <c r="T545" t="str">
        <f>IF(score!$K545=".",".",IF(score!$K545=0,"1",IF(score!$K545=20,"0",IF(score!$K545=40,"0",IF(score!$K545=60,"0",IF(score!$K545=80,"0",IF(score!$K545=100,"0")))))))</f>
        <v>0</v>
      </c>
      <c r="U545" t="str">
        <f>IF(score!$K545=".",".",IF(score!$K545=0,"0",IF(score!$K545=20,"1",IF(score!$K545=40,"0",IF(score!$K545=60,"0",IF(score!$K545=80,"0",IF(score!$K545=100,"0")))))))</f>
        <v>0</v>
      </c>
      <c r="V545" t="str">
        <f>IF(score!$K545=".",".",IF(score!$K545=0,"0",IF(score!$K545=20,"0",IF(score!$K545=40,"1",IF(score!$K545=60,"0",IF(score!$K545=80,"0",IF(score!$K545=100,"0")))))))</f>
        <v>0</v>
      </c>
      <c r="W545" t="str">
        <f>IF(score!$K545=".",".",IF(score!$K545=0,"0",IF(score!$K545=20,"0",IF(score!$K545=40,"0",IF(score!$K545=60,"1",IF(score!$K545=80,"0",IF(score!$K545=100,"0")))))))</f>
        <v>0</v>
      </c>
      <c r="X545" t="str">
        <f>IF(score!$K545=".",".",IF(score!$K545=0,"0",IF(score!$K545=20,"0",IF(score!$K545=40,"0",IF(score!$K545=60,"0",IF(score!$K545=80,"1",IF(score!$K545=100,"0")))))))</f>
        <v>1</v>
      </c>
      <c r="Y545" t="str">
        <f>IF(score!$L545=".",".",IF(score!$L545=0,"1",IF(score!$L545=20,"0",IF(score!$L545=40,"0",IF(score!$L545=60,"0",IF(score!$L545=80,"0",IF(score!$L545=100,"0")))))))</f>
        <v>0</v>
      </c>
      <c r="Z545" t="str">
        <f>IF(score!$L545=".",".",IF(score!$L545=0,"0",IF(score!$L545=20,"1",IF(score!$L545=40,"0",IF(score!$L545=60,"0",IF(score!$L545=80,"0",IF(score!$L545=100,"0")))))))</f>
        <v>0</v>
      </c>
      <c r="AA545" t="str">
        <f>IF(score!$L545=".",".",IF(score!$L545=0,"0",IF(score!$L545=20,"0",IF(score!$L545=40,"1",IF(score!$L545=60,"0",IF(score!$L545=80,"0",IF(score!$L545=100,"0")))))))</f>
        <v>0</v>
      </c>
      <c r="AB545" t="str">
        <f>IF(score!$L545=".",".",IF(score!$L545=0,"0",IF(score!$L545=20,"0",IF(score!$L545=40,"0",IF(score!$L545=60,"1",IF(score!$L545=80,"0",IF(score!$L545=100,"0")))))))</f>
        <v>0</v>
      </c>
      <c r="AC545" t="str">
        <f>IF(score!$L545=".",".",IF(score!$L545=0,"0",IF(score!$L545=20,"0",IF(score!$L545=40,"0",IF(score!$L545=60,"0",IF(score!$L545=80,"1",IF(score!L545=100,"0")))))))</f>
        <v>1</v>
      </c>
      <c r="AD545" t="str">
        <f>IF(score!$M545=".",".",IF(score!$M545=0,"1",IF(score!$M545=20,"0",IF(score!$M545=40,"0",IF(score!$M545=60,"0",IF(score!$M545=80,"0",IF(score!$M545=100,"0")))))))</f>
        <v>0</v>
      </c>
      <c r="AE545" t="str">
        <f>IF(score!$M545=".",".",IF(score!$M545=0,"0",IF(score!$M545=20,"1",IF(score!$M545=40,"0",IF(score!$M545=60,"0",IF(score!$M545=80,"0",IF(score!$M545=100,"0")))))))</f>
        <v>0</v>
      </c>
      <c r="AF545" t="str">
        <f>IF(score!$M545=".",".",IF(score!$M545=0,"0",IF(score!$M545=20,"0",IF(score!$M545=40,"1",IF(score!$M545=60,"0",IF(score!$M545=80,"0",IF(score!$M545=100,"0")))))))</f>
        <v>1</v>
      </c>
      <c r="AG545" t="str">
        <f>IF(score!$M545=".",".",IF(score!$M545=0,"0",IF(score!$M545=20,"0",IF(score!$M545=40,"0",IF(score!$M545=60,"1",IF(score!$M545=80,"0",IF(score!$M545=100,"0")))))))</f>
        <v>0</v>
      </c>
      <c r="AH545" t="str">
        <f>IF(score!$M545=".",".",IF(score!$M545=0,"0",IF(score!$M545=20,"0",IF(score!$M545=40,"0",IF(score!$M545=60,"0",IF(score!$M545=80,"1",IF(score!$M545=100,"0")))))))</f>
        <v>0</v>
      </c>
      <c r="AI545" t="str">
        <f>IF(score!$N545=".",".",IF(score!$N545=0,"1",IF(score!$N545=25,"0",IF(score!$N545=50,"0",IF(score!$N545=75,"0",IF(score!$N545=100,"0"))))))</f>
        <v>0</v>
      </c>
      <c r="AJ545" t="str">
        <f>IF(score!$N545=".",".",IF(score!$N545=0,"0",IF(score!$N545=25,"1",IF(score!$N545=50,"0",IF(score!$N545=75,"0",IF(score!$N545=100,"0"))))))</f>
        <v>0</v>
      </c>
      <c r="AK545" t="str">
        <f>IF(score!$N545=".",".",IF(score!$N545=0,"0",IF(score!$N545=25,"0",IF(score!$N545=50,"1",IF(score!$N545=75,"0",IF(score!$N545=100,"0"))))))</f>
        <v>1</v>
      </c>
      <c r="AL545" t="str">
        <f>IF(score!$N545=".",".",IF(score!$N545=0,"0",IF(score!$N545=25,"0",IF(score!$N545=50,"0",IF(score!$N545=75,"1",IF(score!$N545=100,"0"))))))</f>
        <v>0</v>
      </c>
      <c r="AN545">
        <f t="shared" si="560"/>
        <v>0</v>
      </c>
      <c r="AO545">
        <f t="shared" si="561"/>
        <v>0</v>
      </c>
      <c r="AP545">
        <f t="shared" si="562"/>
        <v>-3.0239600000000002</v>
      </c>
      <c r="AQ545">
        <f t="shared" si="563"/>
        <v>0</v>
      </c>
      <c r="AR545">
        <f t="shared" si="564"/>
        <v>-7.2321600000000004</v>
      </c>
      <c r="AS545">
        <f t="shared" si="565"/>
        <v>0</v>
      </c>
      <c r="AT545">
        <f t="shared" si="566"/>
        <v>-6.24397</v>
      </c>
      <c r="AU545">
        <f t="shared" si="567"/>
        <v>0</v>
      </c>
      <c r="AV545">
        <f t="shared" si="568"/>
        <v>0</v>
      </c>
      <c r="AW545">
        <f t="shared" si="569"/>
        <v>0</v>
      </c>
      <c r="AX545">
        <f t="shared" si="570"/>
        <v>0</v>
      </c>
      <c r="AY545">
        <f t="shared" si="571"/>
        <v>0</v>
      </c>
      <c r="AZ545">
        <f t="shared" si="572"/>
        <v>-11.25544</v>
      </c>
      <c r="BA545">
        <f t="shared" si="573"/>
        <v>0</v>
      </c>
      <c r="BB545">
        <f t="shared" si="574"/>
        <v>0</v>
      </c>
      <c r="BC545">
        <f t="shared" si="575"/>
        <v>0</v>
      </c>
      <c r="BD545">
        <f t="shared" si="576"/>
        <v>0</v>
      </c>
      <c r="BE545">
        <f t="shared" si="577"/>
        <v>0</v>
      </c>
      <c r="BF545">
        <f t="shared" si="578"/>
        <v>0</v>
      </c>
      <c r="BG545">
        <f t="shared" si="579"/>
        <v>0</v>
      </c>
      <c r="BH545">
        <f t="shared" si="580"/>
        <v>0.66513999999999995</v>
      </c>
      <c r="BI545">
        <f t="shared" si="581"/>
        <v>0</v>
      </c>
      <c r="BJ545">
        <f t="shared" si="582"/>
        <v>0</v>
      </c>
      <c r="BK545">
        <f t="shared" si="583"/>
        <v>0</v>
      </c>
      <c r="BL545">
        <f t="shared" si="584"/>
        <v>0</v>
      </c>
      <c r="BM545">
        <f t="shared" si="585"/>
        <v>-0.42251</v>
      </c>
      <c r="BN545">
        <f t="shared" si="586"/>
        <v>0</v>
      </c>
      <c r="BO545">
        <f t="shared" si="587"/>
        <v>0</v>
      </c>
      <c r="BP545">
        <f t="shared" si="588"/>
        <v>2.3424700000000001</v>
      </c>
      <c r="BQ545">
        <f t="shared" si="589"/>
        <v>0</v>
      </c>
      <c r="BR545">
        <f t="shared" si="590"/>
        <v>0</v>
      </c>
      <c r="BS545">
        <f t="shared" si="591"/>
        <v>0</v>
      </c>
      <c r="BT545">
        <f t="shared" si="592"/>
        <v>0</v>
      </c>
      <c r="BU545">
        <f t="shared" si="593"/>
        <v>-0.18043000000000001</v>
      </c>
      <c r="BV545">
        <f t="shared" si="594"/>
        <v>0</v>
      </c>
      <c r="BX545">
        <f t="shared" si="595"/>
        <v>0</v>
      </c>
      <c r="BY545">
        <f t="shared" si="596"/>
        <v>0</v>
      </c>
      <c r="BZ545">
        <f t="shared" si="597"/>
        <v>3.4819999999999997E-2</v>
      </c>
      <c r="CA545">
        <f t="shared" si="598"/>
        <v>0</v>
      </c>
      <c r="CB545">
        <f t="shared" si="599"/>
        <v>3.9311500000000001</v>
      </c>
      <c r="CC545">
        <f t="shared" si="600"/>
        <v>0</v>
      </c>
      <c r="CD545">
        <f t="shared" si="601"/>
        <v>2.68282</v>
      </c>
      <c r="CE545">
        <f t="shared" si="602"/>
        <v>0</v>
      </c>
      <c r="CF545">
        <f t="shared" si="603"/>
        <v>0</v>
      </c>
      <c r="CG545">
        <f t="shared" si="604"/>
        <v>0</v>
      </c>
      <c r="CH545">
        <f t="shared" si="605"/>
        <v>0</v>
      </c>
      <c r="CI545">
        <f t="shared" si="606"/>
        <v>0</v>
      </c>
      <c r="CJ545">
        <f t="shared" si="607"/>
        <v>1.4861899999999999</v>
      </c>
      <c r="CK545">
        <f t="shared" si="608"/>
        <v>0</v>
      </c>
      <c r="CL545">
        <f t="shared" si="609"/>
        <v>0</v>
      </c>
      <c r="CM545">
        <f t="shared" si="610"/>
        <v>0</v>
      </c>
      <c r="CN545">
        <f t="shared" si="611"/>
        <v>0</v>
      </c>
      <c r="CO545">
        <f t="shared" si="612"/>
        <v>0</v>
      </c>
      <c r="CP545">
        <f t="shared" si="613"/>
        <v>0</v>
      </c>
      <c r="CQ545">
        <f t="shared" si="614"/>
        <v>0</v>
      </c>
      <c r="CR545">
        <f t="shared" si="615"/>
        <v>-1.9494899999999999</v>
      </c>
      <c r="CS545">
        <f t="shared" si="616"/>
        <v>0</v>
      </c>
      <c r="CT545">
        <f t="shared" si="617"/>
        <v>0</v>
      </c>
      <c r="CU545">
        <f t="shared" si="618"/>
        <v>0</v>
      </c>
      <c r="CV545">
        <f t="shared" si="619"/>
        <v>0</v>
      </c>
      <c r="CW545">
        <f t="shared" si="620"/>
        <v>-0.92057</v>
      </c>
      <c r="CX545">
        <f t="shared" si="621"/>
        <v>0</v>
      </c>
      <c r="CY545">
        <f t="shared" si="622"/>
        <v>0</v>
      </c>
      <c r="CZ545">
        <f t="shared" si="623"/>
        <v>-8.0991400000000002</v>
      </c>
      <c r="DA545">
        <f t="shared" si="624"/>
        <v>0</v>
      </c>
      <c r="DB545">
        <f t="shared" si="625"/>
        <v>0</v>
      </c>
      <c r="DC545">
        <f t="shared" si="626"/>
        <v>0</v>
      </c>
      <c r="DD545">
        <f t="shared" si="627"/>
        <v>0</v>
      </c>
      <c r="DE545">
        <f t="shared" si="628"/>
        <v>-5.63286</v>
      </c>
      <c r="DF545">
        <f t="shared" si="629"/>
        <v>0</v>
      </c>
    </row>
    <row r="546" spans="1:110" x14ac:dyDescent="0.25">
      <c r="A546" s="4">
        <f>raw!$A546:$A546</f>
        <v>43391</v>
      </c>
      <c r="B546" s="6" t="str">
        <f>raw!$B546:$B546</f>
        <v>0012-0126</v>
      </c>
      <c r="D546" t="str">
        <f>IF(score!$C546=".",".",IF(score!$C546=0,"1",IF(score!$C546=25,"0",IF(score!$C546=50,"0",IF(score!$C546=75,"0",IF(score!$C546=100,"0"))))))</f>
        <v>0</v>
      </c>
      <c r="E546" t="str">
        <f>IF(score!$C546=".",".",IF(score!$C546=0,"0",IF(score!$C546=25,"1",IF(score!$C546=50,"0",IF(score!$C546=75,"0",IF(score!$C546=100,"0"))))))</f>
        <v>0</v>
      </c>
      <c r="F546" t="str">
        <f>IF(score!$C546=".",".",IF(score!$C546=0,"0",IF(score!$C546=25,"0",IF(score!$C546=50,"1",IF(score!$C546=75,"0",IF(score!$C546=100,"0"))))))</f>
        <v>1</v>
      </c>
      <c r="G546" t="str">
        <f>IF(score!$C546=".",".",IF(score!$C546=0,"0",IF(score!$C546=25,"0",IF(score!$C546=50,"0",IF(score!$C546=75,"1",IF(score!$C546=100,"0"))))))</f>
        <v>0</v>
      </c>
      <c r="H546" t="str">
        <f>IF(score!$D546=".",".",IF(score!$D546=0,"1",IF(score!$D546=50,"0",IF(score!$D546=100,"0"))))</f>
        <v>0</v>
      </c>
      <c r="I546" t="str">
        <f>IF(score!$D546=".",".",IF(score!$D546=0,"0",IF(score!$D546=50,"1",IF(score!$D546=100,"0"))))</f>
        <v>0</v>
      </c>
      <c r="J546" t="str">
        <f>IF(score!$E546=".",".",IF(score!$E546=0,"1",IF(score!$E546=50,"0",IF(score!$E546=100,"0"))))</f>
        <v>0</v>
      </c>
      <c r="K546" t="str">
        <f>IF(score!$E546=".",".",IF(score!$E546=0,"0",IF(score!$E546=50,"1",IF(score!$E546=100,"0"))))</f>
        <v>1</v>
      </c>
      <c r="L546" t="str">
        <f>IF(score!$F546=".",".",IF(score!$F546=0,"1",IF(score!$F546=100,"0")))</f>
        <v>0</v>
      </c>
      <c r="M546" t="str">
        <f>IF(score!$G546=".",".",IF(score!$G546=0,"1",IF(score!$G546=100,"0")))</f>
        <v>0</v>
      </c>
      <c r="N546" t="str">
        <f>IF(score!$H546=".",".",IF(score!$H546=0,"1",IF(score!$H546=100,"0")))</f>
        <v>0</v>
      </c>
      <c r="O546" t="str">
        <f>IF(score!$I546=".",".",IF(score!$I546=0,"1",IF(score!$I546=50,"0",IF(score!$I546=100,"0"))))</f>
        <v>0</v>
      </c>
      <c r="P546" t="str">
        <f>IF(score!$J546=".",".",IF(score!$J546=0,"1",IF(score!$J546=25,"0",IF(score!$J546=50,"0",IF(score!$J546=75,"0",IF(score!$J546=100,"0"))))))</f>
        <v>0</v>
      </c>
      <c r="Q546" t="str">
        <f>IF(score!$J546=".",".",IF(score!$J546=0,"0",IF(score!$J546=25,"1",IF(score!$J546=50,"0",IF(score!$J546=75,"0",IF(score!$J546=100,"0"))))))</f>
        <v>0</v>
      </c>
      <c r="R546" t="str">
        <f>IF(score!$J546=".",".",IF(score!$J546=0,"0",IF(score!$J546=25,"0",IF(score!$J546=50,"1",IF(score!$J546=75,"0",IF(score!$J546=100,"0"))))))</f>
        <v>0</v>
      </c>
      <c r="S546" t="str">
        <f>IF(score!$J546=".",".",IF(score!$J546=0,"0",IF(score!$J546=25,"0",IF(score!$J546=50,"0",IF(score!$J546=75,"1",IF(score!$J546=100,"0"))))))</f>
        <v>0</v>
      </c>
      <c r="T546" t="str">
        <f>IF(score!$K546=".",".",IF(score!$K546=0,"1",IF(score!$K546=20,"0",IF(score!$K546=40,"0",IF(score!$K546=60,"0",IF(score!$K546=80,"0",IF(score!$K546=100,"0")))))))</f>
        <v>0</v>
      </c>
      <c r="U546" t="str">
        <f>IF(score!$K546=".",".",IF(score!$K546=0,"0",IF(score!$K546=20,"1",IF(score!$K546=40,"0",IF(score!$K546=60,"0",IF(score!$K546=80,"0",IF(score!$K546=100,"0")))))))</f>
        <v>0</v>
      </c>
      <c r="V546" t="str">
        <f>IF(score!$K546=".",".",IF(score!$K546=0,"0",IF(score!$K546=20,"0",IF(score!$K546=40,"1",IF(score!$K546=60,"0",IF(score!$K546=80,"0",IF(score!$K546=100,"0")))))))</f>
        <v>0</v>
      </c>
      <c r="W546" t="str">
        <f>IF(score!$K546=".",".",IF(score!$K546=0,"0",IF(score!$K546=20,"0",IF(score!$K546=40,"0",IF(score!$K546=60,"1",IF(score!$K546=80,"0",IF(score!$K546=100,"0")))))))</f>
        <v>0</v>
      </c>
      <c r="X546" t="str">
        <f>IF(score!$K546=".",".",IF(score!$K546=0,"0",IF(score!$K546=20,"0",IF(score!$K546=40,"0",IF(score!$K546=60,"0",IF(score!$K546=80,"1",IF(score!$K546=100,"0")))))))</f>
        <v>0</v>
      </c>
      <c r="Y546" t="str">
        <f>IF(score!$L546=".",".",IF(score!$L546=0,"1",IF(score!$L546=20,"0",IF(score!$L546=40,"0",IF(score!$L546=60,"0",IF(score!$L546=80,"0",IF(score!$L546=100,"0")))))))</f>
        <v>0</v>
      </c>
      <c r="Z546" t="str">
        <f>IF(score!$L546=".",".",IF(score!$L546=0,"0",IF(score!$L546=20,"1",IF(score!$L546=40,"0",IF(score!$L546=60,"0",IF(score!$L546=80,"0",IF(score!$L546=100,"0")))))))</f>
        <v>0</v>
      </c>
      <c r="AA546" t="str">
        <f>IF(score!$L546=".",".",IF(score!$L546=0,"0",IF(score!$L546=20,"0",IF(score!$L546=40,"1",IF(score!$L546=60,"0",IF(score!$L546=80,"0",IF(score!$L546=100,"0")))))))</f>
        <v>0</v>
      </c>
      <c r="AB546" t="str">
        <f>IF(score!$L546=".",".",IF(score!$L546=0,"0",IF(score!$L546=20,"0",IF(score!$L546=40,"0",IF(score!$L546=60,"1",IF(score!$L546=80,"0",IF(score!$L546=100,"0")))))))</f>
        <v>0</v>
      </c>
      <c r="AC546" t="str">
        <f>IF(score!$L546=".",".",IF(score!$L546=0,"0",IF(score!$L546=20,"0",IF(score!$L546=40,"0",IF(score!$L546=60,"0",IF(score!$L546=80,"1",IF(score!L546=100,"0")))))))</f>
        <v>1</v>
      </c>
      <c r="AD546" t="str">
        <f>IF(score!$M546=".",".",IF(score!$M546=0,"1",IF(score!$M546=20,"0",IF(score!$M546=40,"0",IF(score!$M546=60,"0",IF(score!$M546=80,"0",IF(score!$M546=100,"0")))))))</f>
        <v>0</v>
      </c>
      <c r="AE546" t="str">
        <f>IF(score!$M546=".",".",IF(score!$M546=0,"0",IF(score!$M546=20,"1",IF(score!$M546=40,"0",IF(score!$M546=60,"0",IF(score!$M546=80,"0",IF(score!$M546=100,"0")))))))</f>
        <v>0</v>
      </c>
      <c r="AF546" t="str">
        <f>IF(score!$M546=".",".",IF(score!$M546=0,"0",IF(score!$M546=20,"0",IF(score!$M546=40,"1",IF(score!$M546=60,"0",IF(score!$M546=80,"0",IF(score!$M546=100,"0")))))))</f>
        <v>0</v>
      </c>
      <c r="AG546" t="str">
        <f>IF(score!$M546=".",".",IF(score!$M546=0,"0",IF(score!$M546=20,"0",IF(score!$M546=40,"0",IF(score!$M546=60,"1",IF(score!$M546=80,"0",IF(score!$M546=100,"0")))))))</f>
        <v>0</v>
      </c>
      <c r="AH546" t="str">
        <f>IF(score!$M546=".",".",IF(score!$M546=0,"0",IF(score!$M546=20,"0",IF(score!$M546=40,"0",IF(score!$M546=60,"0",IF(score!$M546=80,"1",IF(score!$M546=100,"0")))))))</f>
        <v>1</v>
      </c>
      <c r="AI546" t="str">
        <f>IF(score!$N546=".",".",IF(score!$N546=0,"1",IF(score!$N546=25,"0",IF(score!$N546=50,"0",IF(score!$N546=75,"0",IF(score!$N546=100,"0"))))))</f>
        <v>0</v>
      </c>
      <c r="AJ546" t="str">
        <f>IF(score!$N546=".",".",IF(score!$N546=0,"0",IF(score!$N546=25,"1",IF(score!$N546=50,"0",IF(score!$N546=75,"0",IF(score!$N546=100,"0"))))))</f>
        <v>0</v>
      </c>
      <c r="AK546" t="str">
        <f>IF(score!$N546=".",".",IF(score!$N546=0,"0",IF(score!$N546=25,"0",IF(score!$N546=50,"1",IF(score!$N546=75,"0",IF(score!$N546=100,"0"))))))</f>
        <v>0</v>
      </c>
      <c r="AL546" t="str">
        <f>IF(score!$N546=".",".",IF(score!$N546=0,"0",IF(score!$N546=25,"0",IF(score!$N546=50,"0",IF(score!$N546=75,"1",IF(score!$N546=100,"0"))))))</f>
        <v>0</v>
      </c>
      <c r="AN546">
        <f t="shared" si="560"/>
        <v>0</v>
      </c>
      <c r="AO546">
        <f t="shared" si="561"/>
        <v>0</v>
      </c>
      <c r="AP546">
        <f t="shared" si="562"/>
        <v>-3.0239600000000002</v>
      </c>
      <c r="AQ546">
        <f t="shared" si="563"/>
        <v>0</v>
      </c>
      <c r="AR546">
        <f t="shared" si="564"/>
        <v>0</v>
      </c>
      <c r="AS546">
        <f t="shared" si="565"/>
        <v>0</v>
      </c>
      <c r="AT546">
        <f t="shared" si="566"/>
        <v>0</v>
      </c>
      <c r="AU546">
        <f t="shared" si="567"/>
        <v>-2.7355700000000001</v>
      </c>
      <c r="AV546">
        <f t="shared" si="568"/>
        <v>0</v>
      </c>
      <c r="AW546">
        <f t="shared" si="569"/>
        <v>0</v>
      </c>
      <c r="AX546">
        <f t="shared" si="570"/>
        <v>0</v>
      </c>
      <c r="AY546">
        <f t="shared" si="571"/>
        <v>0</v>
      </c>
      <c r="AZ546">
        <f t="shared" si="572"/>
        <v>0</v>
      </c>
      <c r="BA546">
        <f t="shared" si="573"/>
        <v>0</v>
      </c>
      <c r="BB546">
        <f t="shared" si="574"/>
        <v>0</v>
      </c>
      <c r="BC546">
        <f t="shared" si="575"/>
        <v>0</v>
      </c>
      <c r="BD546">
        <f t="shared" si="576"/>
        <v>0</v>
      </c>
      <c r="BE546">
        <f t="shared" si="577"/>
        <v>0</v>
      </c>
      <c r="BF546">
        <f t="shared" si="578"/>
        <v>0</v>
      </c>
      <c r="BG546">
        <f t="shared" si="579"/>
        <v>0</v>
      </c>
      <c r="BH546">
        <f t="shared" si="580"/>
        <v>0</v>
      </c>
      <c r="BI546">
        <f t="shared" si="581"/>
        <v>0</v>
      </c>
      <c r="BJ546">
        <f t="shared" si="582"/>
        <v>0</v>
      </c>
      <c r="BK546">
        <f t="shared" si="583"/>
        <v>0</v>
      </c>
      <c r="BL546">
        <f t="shared" si="584"/>
        <v>0</v>
      </c>
      <c r="BM546">
        <f t="shared" si="585"/>
        <v>-0.42251</v>
      </c>
      <c r="BN546">
        <f t="shared" si="586"/>
        <v>0</v>
      </c>
      <c r="BO546">
        <f t="shared" si="587"/>
        <v>0</v>
      </c>
      <c r="BP546">
        <f t="shared" si="588"/>
        <v>0</v>
      </c>
      <c r="BQ546">
        <f t="shared" si="589"/>
        <v>0</v>
      </c>
      <c r="BR546">
        <f t="shared" si="590"/>
        <v>0.41188000000000002</v>
      </c>
      <c r="BS546">
        <f t="shared" si="591"/>
        <v>0</v>
      </c>
      <c r="BT546">
        <f t="shared" si="592"/>
        <v>0</v>
      </c>
      <c r="BU546">
        <f t="shared" si="593"/>
        <v>0</v>
      </c>
      <c r="BV546">
        <f t="shared" si="594"/>
        <v>0</v>
      </c>
      <c r="BX546">
        <f t="shared" si="595"/>
        <v>0</v>
      </c>
      <c r="BY546">
        <f t="shared" si="596"/>
        <v>0</v>
      </c>
      <c r="BZ546">
        <f t="shared" si="597"/>
        <v>3.4819999999999997E-2</v>
      </c>
      <c r="CA546">
        <f t="shared" si="598"/>
        <v>0</v>
      </c>
      <c r="CB546">
        <f t="shared" si="599"/>
        <v>0</v>
      </c>
      <c r="CC546">
        <f t="shared" si="600"/>
        <v>0</v>
      </c>
      <c r="CD546">
        <f t="shared" si="601"/>
        <v>0</v>
      </c>
      <c r="CE546">
        <f t="shared" si="602"/>
        <v>1.43103</v>
      </c>
      <c r="CF546">
        <f t="shared" si="603"/>
        <v>0</v>
      </c>
      <c r="CG546">
        <f t="shared" si="604"/>
        <v>0</v>
      </c>
      <c r="CH546">
        <f t="shared" si="605"/>
        <v>0</v>
      </c>
      <c r="CI546">
        <f t="shared" si="606"/>
        <v>0</v>
      </c>
      <c r="CJ546">
        <f t="shared" si="607"/>
        <v>0</v>
      </c>
      <c r="CK546">
        <f t="shared" si="608"/>
        <v>0</v>
      </c>
      <c r="CL546">
        <f t="shared" si="609"/>
        <v>0</v>
      </c>
      <c r="CM546">
        <f t="shared" si="610"/>
        <v>0</v>
      </c>
      <c r="CN546">
        <f t="shared" si="611"/>
        <v>0</v>
      </c>
      <c r="CO546">
        <f t="shared" si="612"/>
        <v>0</v>
      </c>
      <c r="CP546">
        <f t="shared" si="613"/>
        <v>0</v>
      </c>
      <c r="CQ546">
        <f t="shared" si="614"/>
        <v>0</v>
      </c>
      <c r="CR546">
        <f t="shared" si="615"/>
        <v>0</v>
      </c>
      <c r="CS546">
        <f t="shared" si="616"/>
        <v>0</v>
      </c>
      <c r="CT546">
        <f t="shared" si="617"/>
        <v>0</v>
      </c>
      <c r="CU546">
        <f t="shared" si="618"/>
        <v>0</v>
      </c>
      <c r="CV546">
        <f t="shared" si="619"/>
        <v>0</v>
      </c>
      <c r="CW546">
        <f t="shared" si="620"/>
        <v>-0.92057</v>
      </c>
      <c r="CX546">
        <f t="shared" si="621"/>
        <v>0</v>
      </c>
      <c r="CY546">
        <f t="shared" si="622"/>
        <v>0</v>
      </c>
      <c r="CZ546">
        <f t="shared" si="623"/>
        <v>0</v>
      </c>
      <c r="DA546">
        <f t="shared" si="624"/>
        <v>0</v>
      </c>
      <c r="DB546">
        <f t="shared" si="625"/>
        <v>-1.9593400000000001</v>
      </c>
      <c r="DC546">
        <f t="shared" si="626"/>
        <v>0</v>
      </c>
      <c r="DD546">
        <f t="shared" si="627"/>
        <v>0</v>
      </c>
      <c r="DE546">
        <f t="shared" si="628"/>
        <v>0</v>
      </c>
      <c r="DF546">
        <f t="shared" si="629"/>
        <v>0</v>
      </c>
    </row>
    <row r="547" spans="1:110" x14ac:dyDescent="0.25">
      <c r="A547" s="4">
        <f>raw!$A547:$A547</f>
        <v>43391</v>
      </c>
      <c r="B547" s="6" t="str">
        <f>raw!$B547:$B547</f>
        <v>0012-0127</v>
      </c>
      <c r="D547" t="str">
        <f>IF(score!$C547=".",".",IF(score!$C547=0,"1",IF(score!$C547=25,"0",IF(score!$C547=50,"0",IF(score!$C547=75,"0",IF(score!$C547=100,"0"))))))</f>
        <v>0</v>
      </c>
      <c r="E547" t="str">
        <f>IF(score!$C547=".",".",IF(score!$C547=0,"0",IF(score!$C547=25,"1",IF(score!$C547=50,"0",IF(score!$C547=75,"0",IF(score!$C547=100,"0"))))))</f>
        <v>0</v>
      </c>
      <c r="F547" t="str">
        <f>IF(score!$C547=".",".",IF(score!$C547=0,"0",IF(score!$C547=25,"0",IF(score!$C547=50,"1",IF(score!$C547=75,"0",IF(score!$C547=100,"0"))))))</f>
        <v>1</v>
      </c>
      <c r="G547" t="str">
        <f>IF(score!$C547=".",".",IF(score!$C547=0,"0",IF(score!$C547=25,"0",IF(score!$C547=50,"0",IF(score!$C547=75,"1",IF(score!$C547=100,"0"))))))</f>
        <v>0</v>
      </c>
      <c r="H547" t="str">
        <f>IF(score!$D547=".",".",IF(score!$D547=0,"1",IF(score!$D547=50,"0",IF(score!$D547=100,"0"))))</f>
        <v>0</v>
      </c>
      <c r="I547" t="str">
        <f>IF(score!$D547=".",".",IF(score!$D547=0,"0",IF(score!$D547=50,"1",IF(score!$D547=100,"0"))))</f>
        <v>0</v>
      </c>
      <c r="J547" t="str">
        <f>IF(score!$E547=".",".",IF(score!$E547=0,"1",IF(score!$E547=50,"0",IF(score!$E547=100,"0"))))</f>
        <v>0</v>
      </c>
      <c r="K547" t="str">
        <f>IF(score!$E547=".",".",IF(score!$E547=0,"0",IF(score!$E547=50,"1",IF(score!$E547=100,"0"))))</f>
        <v>0</v>
      </c>
      <c r="L547" t="str">
        <f>IF(score!$F547=".",".",IF(score!$F547=0,"1",IF(score!$F547=100,"0")))</f>
        <v>0</v>
      </c>
      <c r="M547" t="str">
        <f>IF(score!$G547=".",".",IF(score!$G547=0,"1",IF(score!$G547=100,"0")))</f>
        <v>0</v>
      </c>
      <c r="N547" t="str">
        <f>IF(score!$H547=".",".",IF(score!$H547=0,"1",IF(score!$H547=100,"0")))</f>
        <v>0</v>
      </c>
      <c r="O547" t="str">
        <f>IF(score!$I547=".",".",IF(score!$I547=0,"1",IF(score!$I547=50,"0",IF(score!$I547=100,"0"))))</f>
        <v>0</v>
      </c>
      <c r="P547" t="str">
        <f>IF(score!$J547=".",".",IF(score!$J547=0,"1",IF(score!$J547=25,"0",IF(score!$J547=50,"0",IF(score!$J547=75,"0",IF(score!$J547=100,"0"))))))</f>
        <v>0</v>
      </c>
      <c r="Q547" t="str">
        <f>IF(score!$J547=".",".",IF(score!$J547=0,"0",IF(score!$J547=25,"1",IF(score!$J547=50,"0",IF(score!$J547=75,"0",IF(score!$J547=100,"0"))))))</f>
        <v>0</v>
      </c>
      <c r="R547" t="str">
        <f>IF(score!$J547=".",".",IF(score!$J547=0,"0",IF(score!$J547=25,"0",IF(score!$J547=50,"1",IF(score!$J547=75,"0",IF(score!$J547=100,"0"))))))</f>
        <v>0</v>
      </c>
      <c r="S547" t="str">
        <f>IF(score!$J547=".",".",IF(score!$J547=0,"0",IF(score!$J547=25,"0",IF(score!$J547=50,"0",IF(score!$J547=75,"1",IF(score!$J547=100,"0"))))))</f>
        <v>0</v>
      </c>
      <c r="T547" t="str">
        <f>IF(score!$K547=".",".",IF(score!$K547=0,"1",IF(score!$K547=20,"0",IF(score!$K547=40,"0",IF(score!$K547=60,"0",IF(score!$K547=80,"0",IF(score!$K547=100,"0")))))))</f>
        <v>0</v>
      </c>
      <c r="U547" t="str">
        <f>IF(score!$K547=".",".",IF(score!$K547=0,"0",IF(score!$K547=20,"1",IF(score!$K547=40,"0",IF(score!$K547=60,"0",IF(score!$K547=80,"0",IF(score!$K547=100,"0")))))))</f>
        <v>0</v>
      </c>
      <c r="V547" t="str">
        <f>IF(score!$K547=".",".",IF(score!$K547=0,"0",IF(score!$K547=20,"0",IF(score!$K547=40,"1",IF(score!$K547=60,"0",IF(score!$K547=80,"0",IF(score!$K547=100,"0")))))))</f>
        <v>0</v>
      </c>
      <c r="W547" t="str">
        <f>IF(score!$K547=".",".",IF(score!$K547=0,"0",IF(score!$K547=20,"0",IF(score!$K547=40,"0",IF(score!$K547=60,"1",IF(score!$K547=80,"0",IF(score!$K547=100,"0")))))))</f>
        <v>0</v>
      </c>
      <c r="X547" t="str">
        <f>IF(score!$K547=".",".",IF(score!$K547=0,"0",IF(score!$K547=20,"0",IF(score!$K547=40,"0",IF(score!$K547=60,"0",IF(score!$K547=80,"1",IF(score!$K547=100,"0")))))))</f>
        <v>1</v>
      </c>
      <c r="Y547" t="str">
        <f>IF(score!$L547=".",".",IF(score!$L547=0,"1",IF(score!$L547=20,"0",IF(score!$L547=40,"0",IF(score!$L547=60,"0",IF(score!$L547=80,"0",IF(score!$L547=100,"0")))))))</f>
        <v>0</v>
      </c>
      <c r="Z547" t="str">
        <f>IF(score!$L547=".",".",IF(score!$L547=0,"0",IF(score!$L547=20,"1",IF(score!$L547=40,"0",IF(score!$L547=60,"0",IF(score!$L547=80,"0",IF(score!$L547=100,"0")))))))</f>
        <v>0</v>
      </c>
      <c r="AA547" t="str">
        <f>IF(score!$L547=".",".",IF(score!$L547=0,"0",IF(score!$L547=20,"0",IF(score!$L547=40,"1",IF(score!$L547=60,"0",IF(score!$L547=80,"0",IF(score!$L547=100,"0")))))))</f>
        <v>0</v>
      </c>
      <c r="AB547" t="str">
        <f>IF(score!$L547=".",".",IF(score!$L547=0,"0",IF(score!$L547=20,"0",IF(score!$L547=40,"0",IF(score!$L547=60,"1",IF(score!$L547=80,"0",IF(score!$L547=100,"0")))))))</f>
        <v>1</v>
      </c>
      <c r="AC547" t="str">
        <f>IF(score!$L547=".",".",IF(score!$L547=0,"0",IF(score!$L547=20,"0",IF(score!$L547=40,"0",IF(score!$L547=60,"0",IF(score!$L547=80,"1",IF(score!L547=100,"0")))))))</f>
        <v>0</v>
      </c>
      <c r="AD547" t="str">
        <f>IF(score!$M547=".",".",IF(score!$M547=0,"1",IF(score!$M547=20,"0",IF(score!$M547=40,"0",IF(score!$M547=60,"0",IF(score!$M547=80,"0",IF(score!$M547=100,"0")))))))</f>
        <v>0</v>
      </c>
      <c r="AE547" t="str">
        <f>IF(score!$M547=".",".",IF(score!$M547=0,"0",IF(score!$M547=20,"1",IF(score!$M547=40,"0",IF(score!$M547=60,"0",IF(score!$M547=80,"0",IF(score!$M547=100,"0")))))))</f>
        <v>0</v>
      </c>
      <c r="AF547" t="str">
        <f>IF(score!$M547=".",".",IF(score!$M547=0,"0",IF(score!$M547=20,"0",IF(score!$M547=40,"1",IF(score!$M547=60,"0",IF(score!$M547=80,"0",IF(score!$M547=100,"0")))))))</f>
        <v>0</v>
      </c>
      <c r="AG547" t="str">
        <f>IF(score!$M547=".",".",IF(score!$M547=0,"0",IF(score!$M547=20,"0",IF(score!$M547=40,"0",IF(score!$M547=60,"1",IF(score!$M547=80,"0",IF(score!$M547=100,"0")))))))</f>
        <v>1</v>
      </c>
      <c r="AH547" t="str">
        <f>IF(score!$M547=".",".",IF(score!$M547=0,"0",IF(score!$M547=20,"0",IF(score!$M547=40,"0",IF(score!$M547=60,"0",IF(score!$M547=80,"1",IF(score!$M547=100,"0")))))))</f>
        <v>0</v>
      </c>
      <c r="AI547" t="str">
        <f>IF(score!$N547=".",".",IF(score!$N547=0,"1",IF(score!$N547=25,"0",IF(score!$N547=50,"0",IF(score!$N547=75,"0",IF(score!$N547=100,"0"))))))</f>
        <v>0</v>
      </c>
      <c r="AJ547" t="str">
        <f>IF(score!$N547=".",".",IF(score!$N547=0,"0",IF(score!$N547=25,"1",IF(score!$N547=50,"0",IF(score!$N547=75,"0",IF(score!$N547=100,"0"))))))</f>
        <v>0</v>
      </c>
      <c r="AK547" t="str">
        <f>IF(score!$N547=".",".",IF(score!$N547=0,"0",IF(score!$N547=25,"0",IF(score!$N547=50,"1",IF(score!$N547=75,"0",IF(score!$N547=100,"0"))))))</f>
        <v>0</v>
      </c>
      <c r="AL547" t="str">
        <f>IF(score!$N547=".",".",IF(score!$N547=0,"0",IF(score!$N547=25,"0",IF(score!$N547=50,"0",IF(score!$N547=75,"1",IF(score!$N547=100,"0"))))))</f>
        <v>1</v>
      </c>
      <c r="AN547">
        <f t="shared" si="560"/>
        <v>0</v>
      </c>
      <c r="AO547">
        <f t="shared" si="561"/>
        <v>0</v>
      </c>
      <c r="AP547">
        <f t="shared" si="562"/>
        <v>-3.0239600000000002</v>
      </c>
      <c r="AQ547">
        <f t="shared" si="563"/>
        <v>0</v>
      </c>
      <c r="AR547">
        <f t="shared" si="564"/>
        <v>0</v>
      </c>
      <c r="AS547">
        <f t="shared" si="565"/>
        <v>0</v>
      </c>
      <c r="AT547">
        <f t="shared" si="566"/>
        <v>0</v>
      </c>
      <c r="AU547">
        <f t="shared" si="567"/>
        <v>0</v>
      </c>
      <c r="AV547">
        <f t="shared" si="568"/>
        <v>0</v>
      </c>
      <c r="AW547">
        <f t="shared" si="569"/>
        <v>0</v>
      </c>
      <c r="AX547">
        <f t="shared" si="570"/>
        <v>0</v>
      </c>
      <c r="AY547">
        <f t="shared" si="571"/>
        <v>0</v>
      </c>
      <c r="AZ547">
        <f t="shared" si="572"/>
        <v>0</v>
      </c>
      <c r="BA547">
        <f t="shared" si="573"/>
        <v>0</v>
      </c>
      <c r="BB547">
        <f t="shared" si="574"/>
        <v>0</v>
      </c>
      <c r="BC547">
        <f t="shared" si="575"/>
        <v>0</v>
      </c>
      <c r="BD547">
        <f t="shared" si="576"/>
        <v>0</v>
      </c>
      <c r="BE547">
        <f t="shared" si="577"/>
        <v>0</v>
      </c>
      <c r="BF547">
        <f t="shared" si="578"/>
        <v>0</v>
      </c>
      <c r="BG547">
        <f t="shared" si="579"/>
        <v>0</v>
      </c>
      <c r="BH547">
        <f t="shared" si="580"/>
        <v>0.66513999999999995</v>
      </c>
      <c r="BI547">
        <f t="shared" si="581"/>
        <v>0</v>
      </c>
      <c r="BJ547">
        <f t="shared" si="582"/>
        <v>0</v>
      </c>
      <c r="BK547">
        <f t="shared" si="583"/>
        <v>0</v>
      </c>
      <c r="BL547">
        <f t="shared" si="584"/>
        <v>-1.1438699999999999</v>
      </c>
      <c r="BM547">
        <f t="shared" si="585"/>
        <v>0</v>
      </c>
      <c r="BN547">
        <f t="shared" si="586"/>
        <v>0</v>
      </c>
      <c r="BO547">
        <f t="shared" si="587"/>
        <v>0</v>
      </c>
      <c r="BP547">
        <f t="shared" si="588"/>
        <v>0</v>
      </c>
      <c r="BQ547">
        <f t="shared" si="589"/>
        <v>1.28044</v>
      </c>
      <c r="BR547">
        <f t="shared" si="590"/>
        <v>0</v>
      </c>
      <c r="BS547">
        <f t="shared" si="591"/>
        <v>0</v>
      </c>
      <c r="BT547">
        <f t="shared" si="592"/>
        <v>0</v>
      </c>
      <c r="BU547">
        <f t="shared" si="593"/>
        <v>0</v>
      </c>
      <c r="BV547">
        <f t="shared" si="594"/>
        <v>0.11038000000000001</v>
      </c>
      <c r="BX547">
        <f t="shared" si="595"/>
        <v>0</v>
      </c>
      <c r="BY547">
        <f t="shared" si="596"/>
        <v>0</v>
      </c>
      <c r="BZ547">
        <f t="shared" si="597"/>
        <v>3.4819999999999997E-2</v>
      </c>
      <c r="CA547">
        <f t="shared" si="598"/>
        <v>0</v>
      </c>
      <c r="CB547">
        <f t="shared" si="599"/>
        <v>0</v>
      </c>
      <c r="CC547">
        <f t="shared" si="600"/>
        <v>0</v>
      </c>
      <c r="CD547">
        <f t="shared" si="601"/>
        <v>0</v>
      </c>
      <c r="CE547">
        <f t="shared" si="602"/>
        <v>0</v>
      </c>
      <c r="CF547">
        <f t="shared" si="603"/>
        <v>0</v>
      </c>
      <c r="CG547">
        <f t="shared" si="604"/>
        <v>0</v>
      </c>
      <c r="CH547">
        <f t="shared" si="605"/>
        <v>0</v>
      </c>
      <c r="CI547">
        <f t="shared" si="606"/>
        <v>0</v>
      </c>
      <c r="CJ547">
        <f t="shared" si="607"/>
        <v>0</v>
      </c>
      <c r="CK547">
        <f t="shared" si="608"/>
        <v>0</v>
      </c>
      <c r="CL547">
        <f t="shared" si="609"/>
        <v>0</v>
      </c>
      <c r="CM547">
        <f t="shared" si="610"/>
        <v>0</v>
      </c>
      <c r="CN547">
        <f t="shared" si="611"/>
        <v>0</v>
      </c>
      <c r="CO547">
        <f t="shared" si="612"/>
        <v>0</v>
      </c>
      <c r="CP547">
        <f t="shared" si="613"/>
        <v>0</v>
      </c>
      <c r="CQ547">
        <f t="shared" si="614"/>
        <v>0</v>
      </c>
      <c r="CR547">
        <f t="shared" si="615"/>
        <v>-1.9494899999999999</v>
      </c>
      <c r="CS547">
        <f t="shared" si="616"/>
        <v>0</v>
      </c>
      <c r="CT547">
        <f t="shared" si="617"/>
        <v>0</v>
      </c>
      <c r="CU547">
        <f t="shared" si="618"/>
        <v>0</v>
      </c>
      <c r="CV547">
        <f t="shared" si="619"/>
        <v>-1.65178</v>
      </c>
      <c r="CW547">
        <f t="shared" si="620"/>
        <v>0</v>
      </c>
      <c r="CX547">
        <f t="shared" si="621"/>
        <v>0</v>
      </c>
      <c r="CY547">
        <f t="shared" si="622"/>
        <v>0</v>
      </c>
      <c r="CZ547">
        <f t="shared" si="623"/>
        <v>0</v>
      </c>
      <c r="DA547">
        <f t="shared" si="624"/>
        <v>-4.5905500000000004</v>
      </c>
      <c r="DB547">
        <f t="shared" si="625"/>
        <v>0</v>
      </c>
      <c r="DC547">
        <f t="shared" si="626"/>
        <v>0</v>
      </c>
      <c r="DD547">
        <f t="shared" si="627"/>
        <v>0</v>
      </c>
      <c r="DE547">
        <f t="shared" si="628"/>
        <v>0</v>
      </c>
      <c r="DF547">
        <f t="shared" si="629"/>
        <v>-3.13896</v>
      </c>
    </row>
    <row r="548" spans="1:110" x14ac:dyDescent="0.25">
      <c r="A548" s="4">
        <f>raw!$A548:$A548</f>
        <v>43391</v>
      </c>
      <c r="B548" s="6" t="str">
        <f>raw!$B548:$B548</f>
        <v>0012-0128</v>
      </c>
      <c r="D548" t="str">
        <f>IF(score!$C548=".",".",IF(score!$C548=0,"1",IF(score!$C548=25,"0",IF(score!$C548=50,"0",IF(score!$C548=75,"0",IF(score!$C548=100,"0"))))))</f>
        <v>0</v>
      </c>
      <c r="E548" t="str">
        <f>IF(score!$C548=".",".",IF(score!$C548=0,"0",IF(score!$C548=25,"1",IF(score!$C548=50,"0",IF(score!$C548=75,"0",IF(score!$C548=100,"0"))))))</f>
        <v>0</v>
      </c>
      <c r="F548" t="str">
        <f>IF(score!$C548=".",".",IF(score!$C548=0,"0",IF(score!$C548=25,"0",IF(score!$C548=50,"1",IF(score!$C548=75,"0",IF(score!$C548=100,"0"))))))</f>
        <v>1</v>
      </c>
      <c r="G548" t="str">
        <f>IF(score!$C548=".",".",IF(score!$C548=0,"0",IF(score!$C548=25,"0",IF(score!$C548=50,"0",IF(score!$C548=75,"1",IF(score!$C548=100,"0"))))))</f>
        <v>0</v>
      </c>
      <c r="H548" t="str">
        <f>IF(score!$D548=".",".",IF(score!$D548=0,"1",IF(score!$D548=50,"0",IF(score!$D548=100,"0"))))</f>
        <v>0</v>
      </c>
      <c r="I548" t="str">
        <f>IF(score!$D548=".",".",IF(score!$D548=0,"0",IF(score!$D548=50,"1",IF(score!$D548=100,"0"))))</f>
        <v>0</v>
      </c>
      <c r="J548" t="str">
        <f>IF(score!$E548=".",".",IF(score!$E548=0,"1",IF(score!$E548=50,"0",IF(score!$E548=100,"0"))))</f>
        <v>0</v>
      </c>
      <c r="K548" t="str">
        <f>IF(score!$E548=".",".",IF(score!$E548=0,"0",IF(score!$E548=50,"1",IF(score!$E548=100,"0"))))</f>
        <v>0</v>
      </c>
      <c r="L548" t="str">
        <f>IF(score!$F548=".",".",IF(score!$F548=0,"1",IF(score!$F548=100,"0")))</f>
        <v>0</v>
      </c>
      <c r="M548" t="str">
        <f>IF(score!$G548=".",".",IF(score!$G548=0,"1",IF(score!$G548=100,"0")))</f>
        <v>0</v>
      </c>
      <c r="N548" t="str">
        <f>IF(score!$H548=".",".",IF(score!$H548=0,"1",IF(score!$H548=100,"0")))</f>
        <v>0</v>
      </c>
      <c r="O548" t="str">
        <f>IF(score!$I548=".",".",IF(score!$I548=0,"1",IF(score!$I548=50,"0",IF(score!$I548=100,"0"))))</f>
        <v>0</v>
      </c>
      <c r="P548" t="str">
        <f>IF(score!$J548=".",".",IF(score!$J548=0,"1",IF(score!$J548=25,"0",IF(score!$J548=50,"0",IF(score!$J548=75,"0",IF(score!$J548=100,"0"))))))</f>
        <v>0</v>
      </c>
      <c r="Q548" t="str">
        <f>IF(score!$J548=".",".",IF(score!$J548=0,"0",IF(score!$J548=25,"1",IF(score!$J548=50,"0",IF(score!$J548=75,"0",IF(score!$J548=100,"0"))))))</f>
        <v>1</v>
      </c>
      <c r="R548" t="str">
        <f>IF(score!$J548=".",".",IF(score!$J548=0,"0",IF(score!$J548=25,"0",IF(score!$J548=50,"1",IF(score!$J548=75,"0",IF(score!$J548=100,"0"))))))</f>
        <v>0</v>
      </c>
      <c r="S548" t="str">
        <f>IF(score!$J548=".",".",IF(score!$J548=0,"0",IF(score!$J548=25,"0",IF(score!$J548=50,"0",IF(score!$J548=75,"1",IF(score!$J548=100,"0"))))))</f>
        <v>0</v>
      </c>
      <c r="T548" t="str">
        <f>IF(score!$K548=".",".",IF(score!$K548=0,"1",IF(score!$K548=20,"0",IF(score!$K548=40,"0",IF(score!$K548=60,"0",IF(score!$K548=80,"0",IF(score!$K548=100,"0")))))))</f>
        <v>0</v>
      </c>
      <c r="U548" t="str">
        <f>IF(score!$K548=".",".",IF(score!$K548=0,"0",IF(score!$K548=20,"1",IF(score!$K548=40,"0",IF(score!$K548=60,"0",IF(score!$K548=80,"0",IF(score!$K548=100,"0")))))))</f>
        <v>0</v>
      </c>
      <c r="V548" t="str">
        <f>IF(score!$K548=".",".",IF(score!$K548=0,"0",IF(score!$K548=20,"0",IF(score!$K548=40,"1",IF(score!$K548=60,"0",IF(score!$K548=80,"0",IF(score!$K548=100,"0")))))))</f>
        <v>0</v>
      </c>
      <c r="W548" t="str">
        <f>IF(score!$K548=".",".",IF(score!$K548=0,"0",IF(score!$K548=20,"0",IF(score!$K548=40,"0",IF(score!$K548=60,"1",IF(score!$K548=80,"0",IF(score!$K548=100,"0")))))))</f>
        <v>0</v>
      </c>
      <c r="X548" t="str">
        <f>IF(score!$K548=".",".",IF(score!$K548=0,"0",IF(score!$K548=20,"0",IF(score!$K548=40,"0",IF(score!$K548=60,"0",IF(score!$K548=80,"1",IF(score!$K548=100,"0")))))))</f>
        <v>1</v>
      </c>
      <c r="Y548" t="str">
        <f>IF(score!$L548=".",".",IF(score!$L548=0,"1",IF(score!$L548=20,"0",IF(score!$L548=40,"0",IF(score!$L548=60,"0",IF(score!$L548=80,"0",IF(score!$L548=100,"0")))))))</f>
        <v>0</v>
      </c>
      <c r="Z548" t="str">
        <f>IF(score!$L548=".",".",IF(score!$L548=0,"0",IF(score!$L548=20,"1",IF(score!$L548=40,"0",IF(score!$L548=60,"0",IF(score!$L548=80,"0",IF(score!$L548=100,"0")))))))</f>
        <v>0</v>
      </c>
      <c r="AA548" t="str">
        <f>IF(score!$L548=".",".",IF(score!$L548=0,"0",IF(score!$L548=20,"0",IF(score!$L548=40,"1",IF(score!$L548=60,"0",IF(score!$L548=80,"0",IF(score!$L548=100,"0")))))))</f>
        <v>1</v>
      </c>
      <c r="AB548" t="str">
        <f>IF(score!$L548=".",".",IF(score!$L548=0,"0",IF(score!$L548=20,"0",IF(score!$L548=40,"0",IF(score!$L548=60,"1",IF(score!$L548=80,"0",IF(score!$L548=100,"0")))))))</f>
        <v>0</v>
      </c>
      <c r="AC548" t="str">
        <f>IF(score!$L548=".",".",IF(score!$L548=0,"0",IF(score!$L548=20,"0",IF(score!$L548=40,"0",IF(score!$L548=60,"0",IF(score!$L548=80,"1",IF(score!L548=100,"0")))))))</f>
        <v>0</v>
      </c>
      <c r="AD548" t="str">
        <f>IF(score!$M548=".",".",IF(score!$M548=0,"1",IF(score!$M548=20,"0",IF(score!$M548=40,"0",IF(score!$M548=60,"0",IF(score!$M548=80,"0",IF(score!$M548=100,"0")))))))</f>
        <v>0</v>
      </c>
      <c r="AE548" t="str">
        <f>IF(score!$M548=".",".",IF(score!$M548=0,"0",IF(score!$M548=20,"1",IF(score!$M548=40,"0",IF(score!$M548=60,"0",IF(score!$M548=80,"0",IF(score!$M548=100,"0")))))))</f>
        <v>0</v>
      </c>
      <c r="AF548" t="str">
        <f>IF(score!$M548=".",".",IF(score!$M548=0,"0",IF(score!$M548=20,"0",IF(score!$M548=40,"1",IF(score!$M548=60,"0",IF(score!$M548=80,"0",IF(score!$M548=100,"0")))))))</f>
        <v>0</v>
      </c>
      <c r="AG548" t="str">
        <f>IF(score!$M548=".",".",IF(score!$M548=0,"0",IF(score!$M548=20,"0",IF(score!$M548=40,"0",IF(score!$M548=60,"1",IF(score!$M548=80,"0",IF(score!$M548=100,"0")))))))</f>
        <v>0</v>
      </c>
      <c r="AH548" t="str">
        <f>IF(score!$M548=".",".",IF(score!$M548=0,"0",IF(score!$M548=20,"0",IF(score!$M548=40,"0",IF(score!$M548=60,"0",IF(score!$M548=80,"1",IF(score!$M548=100,"0")))))))</f>
        <v>1</v>
      </c>
      <c r="AI548" t="str">
        <f>IF(score!$N548=".",".",IF(score!$N548=0,"1",IF(score!$N548=25,"0",IF(score!$N548=50,"0",IF(score!$N548=75,"0",IF(score!$N548=100,"0"))))))</f>
        <v>0</v>
      </c>
      <c r="AJ548" t="str">
        <f>IF(score!$N548=".",".",IF(score!$N548=0,"0",IF(score!$N548=25,"1",IF(score!$N548=50,"0",IF(score!$N548=75,"0",IF(score!$N548=100,"0"))))))</f>
        <v>0</v>
      </c>
      <c r="AK548" t="str">
        <f>IF(score!$N548=".",".",IF(score!$N548=0,"0",IF(score!$N548=25,"0",IF(score!$N548=50,"1",IF(score!$N548=75,"0",IF(score!$N548=100,"0"))))))</f>
        <v>1</v>
      </c>
      <c r="AL548" t="str">
        <f>IF(score!$N548=".",".",IF(score!$N548=0,"0",IF(score!$N548=25,"0",IF(score!$N548=50,"0",IF(score!$N548=75,"1",IF(score!$N548=100,"0"))))))</f>
        <v>0</v>
      </c>
      <c r="AN548">
        <f t="shared" si="560"/>
        <v>0</v>
      </c>
      <c r="AO548">
        <f t="shared" si="561"/>
        <v>0</v>
      </c>
      <c r="AP548">
        <f t="shared" si="562"/>
        <v>-3.0239600000000002</v>
      </c>
      <c r="AQ548">
        <f t="shared" si="563"/>
        <v>0</v>
      </c>
      <c r="AR548">
        <f t="shared" si="564"/>
        <v>0</v>
      </c>
      <c r="AS548">
        <f t="shared" si="565"/>
        <v>0</v>
      </c>
      <c r="AT548">
        <f t="shared" si="566"/>
        <v>0</v>
      </c>
      <c r="AU548">
        <f t="shared" si="567"/>
        <v>0</v>
      </c>
      <c r="AV548">
        <f t="shared" si="568"/>
        <v>0</v>
      </c>
      <c r="AW548">
        <f t="shared" si="569"/>
        <v>0</v>
      </c>
      <c r="AX548">
        <f t="shared" si="570"/>
        <v>0</v>
      </c>
      <c r="AY548">
        <f t="shared" si="571"/>
        <v>0</v>
      </c>
      <c r="AZ548">
        <f t="shared" si="572"/>
        <v>0</v>
      </c>
      <c r="BA548">
        <f t="shared" si="573"/>
        <v>-8.38063</v>
      </c>
      <c r="BB548">
        <f t="shared" si="574"/>
        <v>0</v>
      </c>
      <c r="BC548">
        <f t="shared" si="575"/>
        <v>0</v>
      </c>
      <c r="BD548">
        <f t="shared" si="576"/>
        <v>0</v>
      </c>
      <c r="BE548">
        <f t="shared" si="577"/>
        <v>0</v>
      </c>
      <c r="BF548">
        <f t="shared" si="578"/>
        <v>0</v>
      </c>
      <c r="BG548">
        <f t="shared" si="579"/>
        <v>0</v>
      </c>
      <c r="BH548">
        <f t="shared" si="580"/>
        <v>0.66513999999999995</v>
      </c>
      <c r="BI548">
        <f t="shared" si="581"/>
        <v>0</v>
      </c>
      <c r="BJ548">
        <f t="shared" si="582"/>
        <v>0</v>
      </c>
      <c r="BK548">
        <f t="shared" si="583"/>
        <v>-1.6185</v>
      </c>
      <c r="BL548">
        <f t="shared" si="584"/>
        <v>0</v>
      </c>
      <c r="BM548">
        <f t="shared" si="585"/>
        <v>0</v>
      </c>
      <c r="BN548">
        <f t="shared" si="586"/>
        <v>0</v>
      </c>
      <c r="BO548">
        <f t="shared" si="587"/>
        <v>0</v>
      </c>
      <c r="BP548">
        <f t="shared" si="588"/>
        <v>0</v>
      </c>
      <c r="BQ548">
        <f t="shared" si="589"/>
        <v>0</v>
      </c>
      <c r="BR548">
        <f t="shared" si="590"/>
        <v>0.41188000000000002</v>
      </c>
      <c r="BS548">
        <f t="shared" si="591"/>
        <v>0</v>
      </c>
      <c r="BT548">
        <f t="shared" si="592"/>
        <v>0</v>
      </c>
      <c r="BU548">
        <f t="shared" si="593"/>
        <v>-0.18043000000000001</v>
      </c>
      <c r="BV548">
        <f t="shared" si="594"/>
        <v>0</v>
      </c>
      <c r="BX548">
        <f t="shared" si="595"/>
        <v>0</v>
      </c>
      <c r="BY548">
        <f t="shared" si="596"/>
        <v>0</v>
      </c>
      <c r="BZ548">
        <f t="shared" si="597"/>
        <v>3.4819999999999997E-2</v>
      </c>
      <c r="CA548">
        <f t="shared" si="598"/>
        <v>0</v>
      </c>
      <c r="CB548">
        <f t="shared" si="599"/>
        <v>0</v>
      </c>
      <c r="CC548">
        <f t="shared" si="600"/>
        <v>0</v>
      </c>
      <c r="CD548">
        <f t="shared" si="601"/>
        <v>0</v>
      </c>
      <c r="CE548">
        <f t="shared" si="602"/>
        <v>0</v>
      </c>
      <c r="CF548">
        <f t="shared" si="603"/>
        <v>0</v>
      </c>
      <c r="CG548">
        <f t="shared" si="604"/>
        <v>0</v>
      </c>
      <c r="CH548">
        <f t="shared" si="605"/>
        <v>0</v>
      </c>
      <c r="CI548">
        <f t="shared" si="606"/>
        <v>0</v>
      </c>
      <c r="CJ548">
        <f t="shared" si="607"/>
        <v>0</v>
      </c>
      <c r="CK548">
        <f t="shared" si="608"/>
        <v>1.76691</v>
      </c>
      <c r="CL548">
        <f t="shared" si="609"/>
        <v>0</v>
      </c>
      <c r="CM548">
        <f t="shared" si="610"/>
        <v>0</v>
      </c>
      <c r="CN548">
        <f t="shared" si="611"/>
        <v>0</v>
      </c>
      <c r="CO548">
        <f t="shared" si="612"/>
        <v>0</v>
      </c>
      <c r="CP548">
        <f t="shared" si="613"/>
        <v>0</v>
      </c>
      <c r="CQ548">
        <f t="shared" si="614"/>
        <v>0</v>
      </c>
      <c r="CR548">
        <f t="shared" si="615"/>
        <v>-1.9494899999999999</v>
      </c>
      <c r="CS548">
        <f t="shared" si="616"/>
        <v>0</v>
      </c>
      <c r="CT548">
        <f t="shared" si="617"/>
        <v>0</v>
      </c>
      <c r="CU548">
        <f t="shared" si="618"/>
        <v>-3.2980499999999999</v>
      </c>
      <c r="CV548">
        <f t="shared" si="619"/>
        <v>0</v>
      </c>
      <c r="CW548">
        <f t="shared" si="620"/>
        <v>0</v>
      </c>
      <c r="CX548">
        <f t="shared" si="621"/>
        <v>0</v>
      </c>
      <c r="CY548">
        <f t="shared" si="622"/>
        <v>0</v>
      </c>
      <c r="CZ548">
        <f t="shared" si="623"/>
        <v>0</v>
      </c>
      <c r="DA548">
        <f t="shared" si="624"/>
        <v>0</v>
      </c>
      <c r="DB548">
        <f t="shared" si="625"/>
        <v>-1.9593400000000001</v>
      </c>
      <c r="DC548">
        <f t="shared" si="626"/>
        <v>0</v>
      </c>
      <c r="DD548">
        <f t="shared" si="627"/>
        <v>0</v>
      </c>
      <c r="DE548">
        <f t="shared" si="628"/>
        <v>-5.63286</v>
      </c>
      <c r="DF548">
        <f t="shared" si="629"/>
        <v>0</v>
      </c>
    </row>
    <row r="549" spans="1:110" x14ac:dyDescent="0.25">
      <c r="A549" s="4">
        <f>raw!$A549:$A549</f>
        <v>43402</v>
      </c>
      <c r="B549" s="6" t="str">
        <f>raw!$B549:$B549</f>
        <v>0012-0129</v>
      </c>
      <c r="D549" t="str">
        <f>IF(score!$C549=".",".",IF(score!$C549=0,"1",IF(score!$C549=25,"0",IF(score!$C549=50,"0",IF(score!$C549=75,"0",IF(score!$C549=100,"0"))))))</f>
        <v>0</v>
      </c>
      <c r="E549" t="str">
        <f>IF(score!$C549=".",".",IF(score!$C549=0,"0",IF(score!$C549=25,"1",IF(score!$C549=50,"0",IF(score!$C549=75,"0",IF(score!$C549=100,"0"))))))</f>
        <v>0</v>
      </c>
      <c r="F549" t="str">
        <f>IF(score!$C549=".",".",IF(score!$C549=0,"0",IF(score!$C549=25,"0",IF(score!$C549=50,"1",IF(score!$C549=75,"0",IF(score!$C549=100,"0"))))))</f>
        <v>1</v>
      </c>
      <c r="G549" t="str">
        <f>IF(score!$C549=".",".",IF(score!$C549=0,"0",IF(score!$C549=25,"0",IF(score!$C549=50,"0",IF(score!$C549=75,"1",IF(score!$C549=100,"0"))))))</f>
        <v>0</v>
      </c>
      <c r="H549" t="str">
        <f>IF(score!$D549=".",".",IF(score!$D549=0,"1",IF(score!$D549=50,"0",IF(score!$D549=100,"0"))))</f>
        <v>0</v>
      </c>
      <c r="I549" t="str">
        <f>IF(score!$D549=".",".",IF(score!$D549=0,"0",IF(score!$D549=50,"1",IF(score!$D549=100,"0"))))</f>
        <v>0</v>
      </c>
      <c r="J549" t="str">
        <f>IF(score!$E549=".",".",IF(score!$E549=0,"1",IF(score!$E549=50,"0",IF(score!$E549=100,"0"))))</f>
        <v>0</v>
      </c>
      <c r="K549" t="str">
        <f>IF(score!$E549=".",".",IF(score!$E549=0,"0",IF(score!$E549=50,"1",IF(score!$E549=100,"0"))))</f>
        <v>0</v>
      </c>
      <c r="L549" t="str">
        <f>IF(score!$F549=".",".",IF(score!$F549=0,"1",IF(score!$F549=100,"0")))</f>
        <v>0</v>
      </c>
      <c r="M549" t="str">
        <f>IF(score!$G549=".",".",IF(score!$G549=0,"1",IF(score!$G549=100,"0")))</f>
        <v>0</v>
      </c>
      <c r="N549" t="str">
        <f>IF(score!$H549=".",".",IF(score!$H549=0,"1",IF(score!$H549=100,"0")))</f>
        <v>0</v>
      </c>
      <c r="O549" t="str">
        <f>IF(score!$I549=".",".",IF(score!$I549=0,"1",IF(score!$I549=50,"0",IF(score!$I549=100,"0"))))</f>
        <v>0</v>
      </c>
      <c r="P549" t="str">
        <f>IF(score!$J549=".",".",IF(score!$J549=0,"1",IF(score!$J549=25,"0",IF(score!$J549=50,"0",IF(score!$J549=75,"0",IF(score!$J549=100,"0"))))))</f>
        <v>0</v>
      </c>
      <c r="Q549" t="str">
        <f>IF(score!$J549=".",".",IF(score!$J549=0,"0",IF(score!$J549=25,"1",IF(score!$J549=50,"0",IF(score!$J549=75,"0",IF(score!$J549=100,"0"))))))</f>
        <v>0</v>
      </c>
      <c r="R549" t="str">
        <f>IF(score!$J549=".",".",IF(score!$J549=0,"0",IF(score!$J549=25,"0",IF(score!$J549=50,"1",IF(score!$J549=75,"0",IF(score!$J549=100,"0"))))))</f>
        <v>0</v>
      </c>
      <c r="S549" t="str">
        <f>IF(score!$J549=".",".",IF(score!$J549=0,"0",IF(score!$J549=25,"0",IF(score!$J549=50,"0",IF(score!$J549=75,"1",IF(score!$J549=100,"0"))))))</f>
        <v>0</v>
      </c>
      <c r="T549" t="str">
        <f>IF(score!$K549=".",".",IF(score!$K549=0,"1",IF(score!$K549=20,"0",IF(score!$K549=40,"0",IF(score!$K549=60,"0",IF(score!$K549=80,"0",IF(score!$K549=100,"0")))))))</f>
        <v>0</v>
      </c>
      <c r="U549" t="str">
        <f>IF(score!$K549=".",".",IF(score!$K549=0,"0",IF(score!$K549=20,"1",IF(score!$K549=40,"0",IF(score!$K549=60,"0",IF(score!$K549=80,"0",IF(score!$K549=100,"0")))))))</f>
        <v>0</v>
      </c>
      <c r="V549" t="str">
        <f>IF(score!$K549=".",".",IF(score!$K549=0,"0",IF(score!$K549=20,"0",IF(score!$K549=40,"1",IF(score!$K549=60,"0",IF(score!$K549=80,"0",IF(score!$K549=100,"0")))))))</f>
        <v>0</v>
      </c>
      <c r="W549" t="str">
        <f>IF(score!$K549=".",".",IF(score!$K549=0,"0",IF(score!$K549=20,"0",IF(score!$K549=40,"0",IF(score!$K549=60,"1",IF(score!$K549=80,"0",IF(score!$K549=100,"0")))))))</f>
        <v>0</v>
      </c>
      <c r="X549" t="str">
        <f>IF(score!$K549=".",".",IF(score!$K549=0,"0",IF(score!$K549=20,"0",IF(score!$K549=40,"0",IF(score!$K549=60,"0",IF(score!$K549=80,"1",IF(score!$K549=100,"0")))))))</f>
        <v>1</v>
      </c>
      <c r="Y549" t="str">
        <f>IF(score!$L549=".",".",IF(score!$L549=0,"1",IF(score!$L549=20,"0",IF(score!$L549=40,"0",IF(score!$L549=60,"0",IF(score!$L549=80,"0",IF(score!$L549=100,"0")))))))</f>
        <v>0</v>
      </c>
      <c r="Z549" t="str">
        <f>IF(score!$L549=".",".",IF(score!$L549=0,"0",IF(score!$L549=20,"1",IF(score!$L549=40,"0",IF(score!$L549=60,"0",IF(score!$L549=80,"0",IF(score!$L549=100,"0")))))))</f>
        <v>0</v>
      </c>
      <c r="AA549" t="str">
        <f>IF(score!$L549=".",".",IF(score!$L549=0,"0",IF(score!$L549=20,"0",IF(score!$L549=40,"1",IF(score!$L549=60,"0",IF(score!$L549=80,"0",IF(score!$L549=100,"0")))))))</f>
        <v>0</v>
      </c>
      <c r="AB549" t="str">
        <f>IF(score!$L549=".",".",IF(score!$L549=0,"0",IF(score!$L549=20,"0",IF(score!$L549=40,"0",IF(score!$L549=60,"1",IF(score!$L549=80,"0",IF(score!$L549=100,"0")))))))</f>
        <v>0</v>
      </c>
      <c r="AC549" t="str">
        <f>IF(score!$L549=".",".",IF(score!$L549=0,"0",IF(score!$L549=20,"0",IF(score!$L549=40,"0",IF(score!$L549=60,"0",IF(score!$L549=80,"1",IF(score!L549=100,"0")))))))</f>
        <v>0</v>
      </c>
      <c r="AD549" t="str">
        <f>IF(score!$M549=".",".",IF(score!$M549=0,"1",IF(score!$M549=20,"0",IF(score!$M549=40,"0",IF(score!$M549=60,"0",IF(score!$M549=80,"0",IF(score!$M549=100,"0")))))))</f>
        <v>0</v>
      </c>
      <c r="AE549" t="str">
        <f>IF(score!$M549=".",".",IF(score!$M549=0,"0",IF(score!$M549=20,"1",IF(score!$M549=40,"0",IF(score!$M549=60,"0",IF(score!$M549=80,"0",IF(score!$M549=100,"0")))))))</f>
        <v>0</v>
      </c>
      <c r="AF549" t="str">
        <f>IF(score!$M549=".",".",IF(score!$M549=0,"0",IF(score!$M549=20,"0",IF(score!$M549=40,"1",IF(score!$M549=60,"0",IF(score!$M549=80,"0",IF(score!$M549=100,"0")))))))</f>
        <v>0</v>
      </c>
      <c r="AG549" t="str">
        <f>IF(score!$M549=".",".",IF(score!$M549=0,"0",IF(score!$M549=20,"0",IF(score!$M549=40,"0",IF(score!$M549=60,"1",IF(score!$M549=80,"0",IF(score!$M549=100,"0")))))))</f>
        <v>0</v>
      </c>
      <c r="AH549" t="str">
        <f>IF(score!$M549=".",".",IF(score!$M549=0,"0",IF(score!$M549=20,"0",IF(score!$M549=40,"0",IF(score!$M549=60,"0",IF(score!$M549=80,"1",IF(score!$M549=100,"0")))))))</f>
        <v>0</v>
      </c>
      <c r="AI549" t="str">
        <f>IF(score!$N549=".",".",IF(score!$N549=0,"1",IF(score!$N549=25,"0",IF(score!$N549=50,"0",IF(score!$N549=75,"0",IF(score!$N549=100,"0"))))))</f>
        <v>0</v>
      </c>
      <c r="AJ549" t="str">
        <f>IF(score!$N549=".",".",IF(score!$N549=0,"0",IF(score!$N549=25,"1",IF(score!$N549=50,"0",IF(score!$N549=75,"0",IF(score!$N549=100,"0"))))))</f>
        <v>0</v>
      </c>
      <c r="AK549" t="str">
        <f>IF(score!$N549=".",".",IF(score!$N549=0,"0",IF(score!$N549=25,"0",IF(score!$N549=50,"1",IF(score!$N549=75,"0",IF(score!$N549=100,"0"))))))</f>
        <v>0</v>
      </c>
      <c r="AL549" t="str">
        <f>IF(score!$N549=".",".",IF(score!$N549=0,"0",IF(score!$N549=25,"0",IF(score!$N549=50,"0",IF(score!$N549=75,"1",IF(score!$N549=100,"0"))))))</f>
        <v>0</v>
      </c>
      <c r="AN549">
        <f t="shared" si="560"/>
        <v>0</v>
      </c>
      <c r="AO549">
        <f t="shared" si="561"/>
        <v>0</v>
      </c>
      <c r="AP549">
        <f t="shared" si="562"/>
        <v>-3.0239600000000002</v>
      </c>
      <c r="AQ549">
        <f t="shared" si="563"/>
        <v>0</v>
      </c>
      <c r="AR549">
        <f t="shared" si="564"/>
        <v>0</v>
      </c>
      <c r="AS549">
        <f t="shared" si="565"/>
        <v>0</v>
      </c>
      <c r="AT549">
        <f t="shared" si="566"/>
        <v>0</v>
      </c>
      <c r="AU549">
        <f t="shared" si="567"/>
        <v>0</v>
      </c>
      <c r="AV549">
        <f t="shared" si="568"/>
        <v>0</v>
      </c>
      <c r="AW549">
        <f t="shared" si="569"/>
        <v>0</v>
      </c>
      <c r="AX549">
        <f t="shared" si="570"/>
        <v>0</v>
      </c>
      <c r="AY549">
        <f t="shared" si="571"/>
        <v>0</v>
      </c>
      <c r="AZ549">
        <f t="shared" si="572"/>
        <v>0</v>
      </c>
      <c r="BA549">
        <f t="shared" si="573"/>
        <v>0</v>
      </c>
      <c r="BB549">
        <f t="shared" si="574"/>
        <v>0</v>
      </c>
      <c r="BC549">
        <f t="shared" si="575"/>
        <v>0</v>
      </c>
      <c r="BD549">
        <f t="shared" si="576"/>
        <v>0</v>
      </c>
      <c r="BE549">
        <f t="shared" si="577"/>
        <v>0</v>
      </c>
      <c r="BF549">
        <f t="shared" si="578"/>
        <v>0</v>
      </c>
      <c r="BG549">
        <f t="shared" si="579"/>
        <v>0</v>
      </c>
      <c r="BH549">
        <f t="shared" si="580"/>
        <v>0.66513999999999995</v>
      </c>
      <c r="BI549">
        <f t="shared" si="581"/>
        <v>0</v>
      </c>
      <c r="BJ549">
        <f t="shared" si="582"/>
        <v>0</v>
      </c>
      <c r="BK549">
        <f t="shared" si="583"/>
        <v>0</v>
      </c>
      <c r="BL549">
        <f t="shared" si="584"/>
        <v>0</v>
      </c>
      <c r="BM549">
        <f t="shared" si="585"/>
        <v>0</v>
      </c>
      <c r="BN549">
        <f t="shared" si="586"/>
        <v>0</v>
      </c>
      <c r="BO549">
        <f t="shared" si="587"/>
        <v>0</v>
      </c>
      <c r="BP549">
        <f t="shared" si="588"/>
        <v>0</v>
      </c>
      <c r="BQ549">
        <f t="shared" si="589"/>
        <v>0</v>
      </c>
      <c r="BR549">
        <f t="shared" si="590"/>
        <v>0</v>
      </c>
      <c r="BS549">
        <f t="shared" si="591"/>
        <v>0</v>
      </c>
      <c r="BT549">
        <f t="shared" si="592"/>
        <v>0</v>
      </c>
      <c r="BU549">
        <f t="shared" si="593"/>
        <v>0</v>
      </c>
      <c r="BV549">
        <f t="shared" si="594"/>
        <v>0</v>
      </c>
      <c r="BX549">
        <f t="shared" si="595"/>
        <v>0</v>
      </c>
      <c r="BY549">
        <f t="shared" si="596"/>
        <v>0</v>
      </c>
      <c r="BZ549">
        <f t="shared" si="597"/>
        <v>3.4819999999999997E-2</v>
      </c>
      <c r="CA549">
        <f t="shared" si="598"/>
        <v>0</v>
      </c>
      <c r="CB549">
        <f t="shared" si="599"/>
        <v>0</v>
      </c>
      <c r="CC549">
        <f t="shared" si="600"/>
        <v>0</v>
      </c>
      <c r="CD549">
        <f t="shared" si="601"/>
        <v>0</v>
      </c>
      <c r="CE549">
        <f t="shared" si="602"/>
        <v>0</v>
      </c>
      <c r="CF549">
        <f t="shared" si="603"/>
        <v>0</v>
      </c>
      <c r="CG549">
        <f t="shared" si="604"/>
        <v>0</v>
      </c>
      <c r="CH549">
        <f t="shared" si="605"/>
        <v>0</v>
      </c>
      <c r="CI549">
        <f t="shared" si="606"/>
        <v>0</v>
      </c>
      <c r="CJ549">
        <f t="shared" si="607"/>
        <v>0</v>
      </c>
      <c r="CK549">
        <f t="shared" si="608"/>
        <v>0</v>
      </c>
      <c r="CL549">
        <f t="shared" si="609"/>
        <v>0</v>
      </c>
      <c r="CM549">
        <f t="shared" si="610"/>
        <v>0</v>
      </c>
      <c r="CN549">
        <f t="shared" si="611"/>
        <v>0</v>
      </c>
      <c r="CO549">
        <f t="shared" si="612"/>
        <v>0</v>
      </c>
      <c r="CP549">
        <f t="shared" si="613"/>
        <v>0</v>
      </c>
      <c r="CQ549">
        <f t="shared" si="614"/>
        <v>0</v>
      </c>
      <c r="CR549">
        <f t="shared" si="615"/>
        <v>-1.9494899999999999</v>
      </c>
      <c r="CS549">
        <f t="shared" si="616"/>
        <v>0</v>
      </c>
      <c r="CT549">
        <f t="shared" si="617"/>
        <v>0</v>
      </c>
      <c r="CU549">
        <f t="shared" si="618"/>
        <v>0</v>
      </c>
      <c r="CV549">
        <f t="shared" si="619"/>
        <v>0</v>
      </c>
      <c r="CW549">
        <f t="shared" si="620"/>
        <v>0</v>
      </c>
      <c r="CX549">
        <f t="shared" si="621"/>
        <v>0</v>
      </c>
      <c r="CY549">
        <f t="shared" si="622"/>
        <v>0</v>
      </c>
      <c r="CZ549">
        <f t="shared" si="623"/>
        <v>0</v>
      </c>
      <c r="DA549">
        <f t="shared" si="624"/>
        <v>0</v>
      </c>
      <c r="DB549">
        <f t="shared" si="625"/>
        <v>0</v>
      </c>
      <c r="DC549">
        <f t="shared" si="626"/>
        <v>0</v>
      </c>
      <c r="DD549">
        <f t="shared" si="627"/>
        <v>0</v>
      </c>
      <c r="DE549">
        <f t="shared" si="628"/>
        <v>0</v>
      </c>
      <c r="DF549">
        <f t="shared" si="629"/>
        <v>0</v>
      </c>
    </row>
    <row r="550" spans="1:110" x14ac:dyDescent="0.25">
      <c r="A550" s="4">
        <f>raw!$A550:$A550</f>
        <v>43403</v>
      </c>
      <c r="B550" s="6" t="str">
        <f>raw!$B550:$B550</f>
        <v>0012-0130</v>
      </c>
      <c r="D550" t="str">
        <f>IF(score!$C550=".",".",IF(score!$C550=0,"1",IF(score!$C550=25,"0",IF(score!$C550=50,"0",IF(score!$C550=75,"0",IF(score!$C550=100,"0"))))))</f>
        <v>0</v>
      </c>
      <c r="E550" t="str">
        <f>IF(score!$C550=".",".",IF(score!$C550=0,"0",IF(score!$C550=25,"1",IF(score!$C550=50,"0",IF(score!$C550=75,"0",IF(score!$C550=100,"0"))))))</f>
        <v>0</v>
      </c>
      <c r="F550" t="str">
        <f>IF(score!$C550=".",".",IF(score!$C550=0,"0",IF(score!$C550=25,"0",IF(score!$C550=50,"1",IF(score!$C550=75,"0",IF(score!$C550=100,"0"))))))</f>
        <v>0</v>
      </c>
      <c r="G550" t="str">
        <f>IF(score!$C550=".",".",IF(score!$C550=0,"0",IF(score!$C550=25,"0",IF(score!$C550=50,"0",IF(score!$C550=75,"1",IF(score!$C550=100,"0"))))))</f>
        <v>0</v>
      </c>
      <c r="H550" t="str">
        <f>IF(score!$D550=".",".",IF(score!$D550=0,"1",IF(score!$D550=50,"0",IF(score!$D550=100,"0"))))</f>
        <v>1</v>
      </c>
      <c r="I550" t="str">
        <f>IF(score!$D550=".",".",IF(score!$D550=0,"0",IF(score!$D550=50,"1",IF(score!$D550=100,"0"))))</f>
        <v>0</v>
      </c>
      <c r="J550" t="str">
        <f>IF(score!$E550=".",".",IF(score!$E550=0,"1",IF(score!$E550=50,"0",IF(score!$E550=100,"0"))))</f>
        <v>0</v>
      </c>
      <c r="K550" t="str">
        <f>IF(score!$E550=".",".",IF(score!$E550=0,"0",IF(score!$E550=50,"1",IF(score!$E550=100,"0"))))</f>
        <v>1</v>
      </c>
      <c r="L550" t="str">
        <f>IF(score!$F550=".",".",IF(score!$F550=0,"1",IF(score!$F550=100,"0")))</f>
        <v>0</v>
      </c>
      <c r="M550" t="str">
        <f>IF(score!$G550=".",".",IF(score!$G550=0,"1",IF(score!$G550=100,"0")))</f>
        <v>0</v>
      </c>
      <c r="N550" t="str">
        <f>IF(score!$H550=".",".",IF(score!$H550=0,"1",IF(score!$H550=100,"0")))</f>
        <v>0</v>
      </c>
      <c r="O550" t="str">
        <f>IF(score!$I550=".",".",IF(score!$I550=0,"1",IF(score!$I550=50,"0",IF(score!$I550=100,"0"))))</f>
        <v>0</v>
      </c>
      <c r="P550" t="str">
        <f>IF(score!$J550=".",".",IF(score!$J550=0,"1",IF(score!$J550=25,"0",IF(score!$J550=50,"0",IF(score!$J550=75,"0",IF(score!$J550=100,"0"))))))</f>
        <v>0</v>
      </c>
      <c r="Q550" t="str">
        <f>IF(score!$J550=".",".",IF(score!$J550=0,"0",IF(score!$J550=25,"1",IF(score!$J550=50,"0",IF(score!$J550=75,"0",IF(score!$J550=100,"0"))))))</f>
        <v>0</v>
      </c>
      <c r="R550" t="str">
        <f>IF(score!$J550=".",".",IF(score!$J550=0,"0",IF(score!$J550=25,"0",IF(score!$J550=50,"1",IF(score!$J550=75,"0",IF(score!$J550=100,"0"))))))</f>
        <v>0</v>
      </c>
      <c r="S550" t="str">
        <f>IF(score!$J550=".",".",IF(score!$J550=0,"0",IF(score!$J550=25,"0",IF(score!$J550=50,"0",IF(score!$J550=75,"1",IF(score!$J550=100,"0"))))))</f>
        <v>0</v>
      </c>
      <c r="T550" t="str">
        <f>IF(score!$K550=".",".",IF(score!$K550=0,"1",IF(score!$K550=20,"0",IF(score!$K550=40,"0",IF(score!$K550=60,"0",IF(score!$K550=80,"0",IF(score!$K550=100,"0")))))))</f>
        <v>0</v>
      </c>
      <c r="U550" t="str">
        <f>IF(score!$K550=".",".",IF(score!$K550=0,"0",IF(score!$K550=20,"1",IF(score!$K550=40,"0",IF(score!$K550=60,"0",IF(score!$K550=80,"0",IF(score!$K550=100,"0")))))))</f>
        <v>0</v>
      </c>
      <c r="V550" t="str">
        <f>IF(score!$K550=".",".",IF(score!$K550=0,"0",IF(score!$K550=20,"0",IF(score!$K550=40,"1",IF(score!$K550=60,"0",IF(score!$K550=80,"0",IF(score!$K550=100,"0")))))))</f>
        <v>0</v>
      </c>
      <c r="W550" t="str">
        <f>IF(score!$K550=".",".",IF(score!$K550=0,"0",IF(score!$K550=20,"0",IF(score!$K550=40,"0",IF(score!$K550=60,"1",IF(score!$K550=80,"0",IF(score!$K550=100,"0")))))))</f>
        <v>0</v>
      </c>
      <c r="X550" t="str">
        <f>IF(score!$K550=".",".",IF(score!$K550=0,"0",IF(score!$K550=20,"0",IF(score!$K550=40,"0",IF(score!$K550=60,"0",IF(score!$K550=80,"1",IF(score!$K550=100,"0")))))))</f>
        <v>0</v>
      </c>
      <c r="Y550" t="str">
        <f>IF(score!$L550=".",".",IF(score!$L550=0,"1",IF(score!$L550=20,"0",IF(score!$L550=40,"0",IF(score!$L550=60,"0",IF(score!$L550=80,"0",IF(score!$L550=100,"0")))))))</f>
        <v>0</v>
      </c>
      <c r="Z550" t="str">
        <f>IF(score!$L550=".",".",IF(score!$L550=0,"0",IF(score!$L550=20,"1",IF(score!$L550=40,"0",IF(score!$L550=60,"0",IF(score!$L550=80,"0",IF(score!$L550=100,"0")))))))</f>
        <v>0</v>
      </c>
      <c r="AA550" t="str">
        <f>IF(score!$L550=".",".",IF(score!$L550=0,"0",IF(score!$L550=20,"0",IF(score!$L550=40,"1",IF(score!$L550=60,"0",IF(score!$L550=80,"0",IF(score!$L550=100,"0")))))))</f>
        <v>0</v>
      </c>
      <c r="AB550" t="str">
        <f>IF(score!$L550=".",".",IF(score!$L550=0,"0",IF(score!$L550=20,"0",IF(score!$L550=40,"0",IF(score!$L550=60,"1",IF(score!$L550=80,"0",IF(score!$L550=100,"0")))))))</f>
        <v>0</v>
      </c>
      <c r="AC550" t="str">
        <f>IF(score!$L550=".",".",IF(score!$L550=0,"0",IF(score!$L550=20,"0",IF(score!$L550=40,"0",IF(score!$L550=60,"0",IF(score!$L550=80,"1",IF(score!L550=100,"0")))))))</f>
        <v>0</v>
      </c>
      <c r="AD550" t="str">
        <f>IF(score!$M550=".",".",IF(score!$M550=0,"1",IF(score!$M550=20,"0",IF(score!$M550=40,"0",IF(score!$M550=60,"0",IF(score!$M550=80,"0",IF(score!$M550=100,"0")))))))</f>
        <v>0</v>
      </c>
      <c r="AE550" t="str">
        <f>IF(score!$M550=".",".",IF(score!$M550=0,"0",IF(score!$M550=20,"1",IF(score!$M550=40,"0",IF(score!$M550=60,"0",IF(score!$M550=80,"0",IF(score!$M550=100,"0")))))))</f>
        <v>0</v>
      </c>
      <c r="AF550" t="str">
        <f>IF(score!$M550=".",".",IF(score!$M550=0,"0",IF(score!$M550=20,"0",IF(score!$M550=40,"1",IF(score!$M550=60,"0",IF(score!$M550=80,"0",IF(score!$M550=100,"0")))))))</f>
        <v>0</v>
      </c>
      <c r="AG550" t="str">
        <f>IF(score!$M550=".",".",IF(score!$M550=0,"0",IF(score!$M550=20,"0",IF(score!$M550=40,"0",IF(score!$M550=60,"1",IF(score!$M550=80,"0",IF(score!$M550=100,"0")))))))</f>
        <v>0</v>
      </c>
      <c r="AH550" t="str">
        <f>IF(score!$M550=".",".",IF(score!$M550=0,"0",IF(score!$M550=20,"0",IF(score!$M550=40,"0",IF(score!$M550=60,"0",IF(score!$M550=80,"1",IF(score!$M550=100,"0")))))))</f>
        <v>0</v>
      </c>
      <c r="AI550" t="str">
        <f>IF(score!$N550=".",".",IF(score!$N550=0,"1",IF(score!$N550=25,"0",IF(score!$N550=50,"0",IF(score!$N550=75,"0",IF(score!$N550=100,"0"))))))</f>
        <v>0</v>
      </c>
      <c r="AJ550" t="str">
        <f>IF(score!$N550=".",".",IF(score!$N550=0,"0",IF(score!$N550=25,"1",IF(score!$N550=50,"0",IF(score!$N550=75,"0",IF(score!$N550=100,"0"))))))</f>
        <v>0</v>
      </c>
      <c r="AK550" t="str">
        <f>IF(score!$N550=".",".",IF(score!$N550=0,"0",IF(score!$N550=25,"0",IF(score!$N550=50,"1",IF(score!$N550=75,"0",IF(score!$N550=100,"0"))))))</f>
        <v>0</v>
      </c>
      <c r="AL550" t="str">
        <f>IF(score!$N550=".",".",IF(score!$N550=0,"0",IF(score!$N550=25,"0",IF(score!$N550=50,"0",IF(score!$N550=75,"1",IF(score!$N550=100,"0"))))))</f>
        <v>0</v>
      </c>
      <c r="AN550">
        <f t="shared" si="560"/>
        <v>0</v>
      </c>
      <c r="AO550">
        <f t="shared" si="561"/>
        <v>0</v>
      </c>
      <c r="AP550">
        <f t="shared" si="562"/>
        <v>0</v>
      </c>
      <c r="AQ550">
        <f t="shared" si="563"/>
        <v>0</v>
      </c>
      <c r="AR550">
        <f t="shared" si="564"/>
        <v>-7.2321600000000004</v>
      </c>
      <c r="AS550">
        <f t="shared" si="565"/>
        <v>0</v>
      </c>
      <c r="AT550">
        <f t="shared" si="566"/>
        <v>0</v>
      </c>
      <c r="AU550">
        <f t="shared" si="567"/>
        <v>-2.7355700000000001</v>
      </c>
      <c r="AV550">
        <f t="shared" si="568"/>
        <v>0</v>
      </c>
      <c r="AW550">
        <f t="shared" si="569"/>
        <v>0</v>
      </c>
      <c r="AX550">
        <f t="shared" si="570"/>
        <v>0</v>
      </c>
      <c r="AY550">
        <f t="shared" si="571"/>
        <v>0</v>
      </c>
      <c r="AZ550">
        <f t="shared" si="572"/>
        <v>0</v>
      </c>
      <c r="BA550">
        <f t="shared" si="573"/>
        <v>0</v>
      </c>
      <c r="BB550">
        <f t="shared" si="574"/>
        <v>0</v>
      </c>
      <c r="BC550">
        <f t="shared" si="575"/>
        <v>0</v>
      </c>
      <c r="BD550">
        <f t="shared" si="576"/>
        <v>0</v>
      </c>
      <c r="BE550">
        <f t="shared" si="577"/>
        <v>0</v>
      </c>
      <c r="BF550">
        <f t="shared" si="578"/>
        <v>0</v>
      </c>
      <c r="BG550">
        <f t="shared" si="579"/>
        <v>0</v>
      </c>
      <c r="BH550">
        <f t="shared" si="580"/>
        <v>0</v>
      </c>
      <c r="BI550">
        <f t="shared" si="581"/>
        <v>0</v>
      </c>
      <c r="BJ550">
        <f t="shared" si="582"/>
        <v>0</v>
      </c>
      <c r="BK550">
        <f t="shared" si="583"/>
        <v>0</v>
      </c>
      <c r="BL550">
        <f t="shared" si="584"/>
        <v>0</v>
      </c>
      <c r="BM550">
        <f t="shared" si="585"/>
        <v>0</v>
      </c>
      <c r="BN550">
        <f t="shared" si="586"/>
        <v>0</v>
      </c>
      <c r="BO550">
        <f t="shared" si="587"/>
        <v>0</v>
      </c>
      <c r="BP550">
        <f t="shared" si="588"/>
        <v>0</v>
      </c>
      <c r="BQ550">
        <f t="shared" si="589"/>
        <v>0</v>
      </c>
      <c r="BR550">
        <f t="shared" si="590"/>
        <v>0</v>
      </c>
      <c r="BS550">
        <f t="shared" si="591"/>
        <v>0</v>
      </c>
      <c r="BT550">
        <f t="shared" si="592"/>
        <v>0</v>
      </c>
      <c r="BU550">
        <f t="shared" si="593"/>
        <v>0</v>
      </c>
      <c r="BV550">
        <f t="shared" si="594"/>
        <v>0</v>
      </c>
      <c r="BX550">
        <f t="shared" si="595"/>
        <v>0</v>
      </c>
      <c r="BY550">
        <f t="shared" si="596"/>
        <v>0</v>
      </c>
      <c r="BZ550">
        <f t="shared" si="597"/>
        <v>0</v>
      </c>
      <c r="CA550">
        <f t="shared" si="598"/>
        <v>0</v>
      </c>
      <c r="CB550">
        <f t="shared" si="599"/>
        <v>3.9311500000000001</v>
      </c>
      <c r="CC550">
        <f t="shared" si="600"/>
        <v>0</v>
      </c>
      <c r="CD550">
        <f t="shared" si="601"/>
        <v>0</v>
      </c>
      <c r="CE550">
        <f t="shared" si="602"/>
        <v>1.43103</v>
      </c>
      <c r="CF550">
        <f t="shared" si="603"/>
        <v>0</v>
      </c>
      <c r="CG550">
        <f t="shared" si="604"/>
        <v>0</v>
      </c>
      <c r="CH550">
        <f t="shared" si="605"/>
        <v>0</v>
      </c>
      <c r="CI550">
        <f t="shared" si="606"/>
        <v>0</v>
      </c>
      <c r="CJ550">
        <f t="shared" si="607"/>
        <v>0</v>
      </c>
      <c r="CK550">
        <f t="shared" si="608"/>
        <v>0</v>
      </c>
      <c r="CL550">
        <f t="shared" si="609"/>
        <v>0</v>
      </c>
      <c r="CM550">
        <f t="shared" si="610"/>
        <v>0</v>
      </c>
      <c r="CN550">
        <f t="shared" si="611"/>
        <v>0</v>
      </c>
      <c r="CO550">
        <f t="shared" si="612"/>
        <v>0</v>
      </c>
      <c r="CP550">
        <f t="shared" si="613"/>
        <v>0</v>
      </c>
      <c r="CQ550">
        <f t="shared" si="614"/>
        <v>0</v>
      </c>
      <c r="CR550">
        <f t="shared" si="615"/>
        <v>0</v>
      </c>
      <c r="CS550">
        <f t="shared" si="616"/>
        <v>0</v>
      </c>
      <c r="CT550">
        <f t="shared" si="617"/>
        <v>0</v>
      </c>
      <c r="CU550">
        <f t="shared" si="618"/>
        <v>0</v>
      </c>
      <c r="CV550">
        <f t="shared" si="619"/>
        <v>0</v>
      </c>
      <c r="CW550">
        <f t="shared" si="620"/>
        <v>0</v>
      </c>
      <c r="CX550">
        <f t="shared" si="621"/>
        <v>0</v>
      </c>
      <c r="CY550">
        <f t="shared" si="622"/>
        <v>0</v>
      </c>
      <c r="CZ550">
        <f t="shared" si="623"/>
        <v>0</v>
      </c>
      <c r="DA550">
        <f t="shared" si="624"/>
        <v>0</v>
      </c>
      <c r="DB550">
        <f t="shared" si="625"/>
        <v>0</v>
      </c>
      <c r="DC550">
        <f t="shared" si="626"/>
        <v>0</v>
      </c>
      <c r="DD550">
        <f t="shared" si="627"/>
        <v>0</v>
      </c>
      <c r="DE550">
        <f t="shared" si="628"/>
        <v>0</v>
      </c>
      <c r="DF550">
        <f t="shared" si="629"/>
        <v>0</v>
      </c>
    </row>
    <row r="551" spans="1:110" x14ac:dyDescent="0.25">
      <c r="A551" s="4">
        <f>raw!$A551:$A551</f>
        <v>43403</v>
      </c>
      <c r="B551" s="6" t="str">
        <f>raw!$B551:$B551</f>
        <v>0012-0131</v>
      </c>
      <c r="D551" t="str">
        <f>IF(score!$C551=".",".",IF(score!$C551=0,"1",IF(score!$C551=25,"0",IF(score!$C551=50,"0",IF(score!$C551=75,"0",IF(score!$C551=100,"0"))))))</f>
        <v>0</v>
      </c>
      <c r="E551" t="str">
        <f>IF(score!$C551=".",".",IF(score!$C551=0,"0",IF(score!$C551=25,"1",IF(score!$C551=50,"0",IF(score!$C551=75,"0",IF(score!$C551=100,"0"))))))</f>
        <v>0</v>
      </c>
      <c r="F551" t="str">
        <f>IF(score!$C551=".",".",IF(score!$C551=0,"0",IF(score!$C551=25,"0",IF(score!$C551=50,"1",IF(score!$C551=75,"0",IF(score!$C551=100,"0"))))))</f>
        <v>0</v>
      </c>
      <c r="G551" t="str">
        <f>IF(score!$C551=".",".",IF(score!$C551=0,"0",IF(score!$C551=25,"0",IF(score!$C551=50,"0",IF(score!$C551=75,"1",IF(score!$C551=100,"0"))))))</f>
        <v>0</v>
      </c>
      <c r="H551" t="str">
        <f>IF(score!$D551=".",".",IF(score!$D551=0,"1",IF(score!$D551=50,"0",IF(score!$D551=100,"0"))))</f>
        <v>0</v>
      </c>
      <c r="I551" t="str">
        <f>IF(score!$D551=".",".",IF(score!$D551=0,"0",IF(score!$D551=50,"1",IF(score!$D551=100,"0"))))</f>
        <v>1</v>
      </c>
      <c r="J551" t="str">
        <f>IF(score!$E551=".",".",IF(score!$E551=0,"1",IF(score!$E551=50,"0",IF(score!$E551=100,"0"))))</f>
        <v>0</v>
      </c>
      <c r="K551" t="str">
        <f>IF(score!$E551=".",".",IF(score!$E551=0,"0",IF(score!$E551=50,"1",IF(score!$E551=100,"0"))))</f>
        <v>1</v>
      </c>
      <c r="L551" t="str">
        <f>IF(score!$F551=".",".",IF(score!$F551=0,"1",IF(score!$F551=100,"0")))</f>
        <v>0</v>
      </c>
      <c r="M551" t="str">
        <f>IF(score!$G551=".",".",IF(score!$G551=0,"1",IF(score!$G551=100,"0")))</f>
        <v>0</v>
      </c>
      <c r="N551" t="str">
        <f>IF(score!$H551=".",".",IF(score!$H551=0,"1",IF(score!$H551=100,"0")))</f>
        <v>0</v>
      </c>
      <c r="O551" t="str">
        <f>IF(score!$I551=".",".",IF(score!$I551=0,"1",IF(score!$I551=50,"0",IF(score!$I551=100,"0"))))</f>
        <v>0</v>
      </c>
      <c r="P551" t="str">
        <f>IF(score!$J551=".",".",IF(score!$J551=0,"1",IF(score!$J551=25,"0",IF(score!$J551=50,"0",IF(score!$J551=75,"0",IF(score!$J551=100,"0"))))))</f>
        <v>0</v>
      </c>
      <c r="Q551" t="str">
        <f>IF(score!$J551=".",".",IF(score!$J551=0,"0",IF(score!$J551=25,"1",IF(score!$J551=50,"0",IF(score!$J551=75,"0",IF(score!$J551=100,"0"))))))</f>
        <v>0</v>
      </c>
      <c r="R551" t="str">
        <f>IF(score!$J551=".",".",IF(score!$J551=0,"0",IF(score!$J551=25,"0",IF(score!$J551=50,"1",IF(score!$J551=75,"0",IF(score!$J551=100,"0"))))))</f>
        <v>0</v>
      </c>
      <c r="S551" t="str">
        <f>IF(score!$J551=".",".",IF(score!$J551=0,"0",IF(score!$J551=25,"0",IF(score!$J551=50,"0",IF(score!$J551=75,"1",IF(score!$J551=100,"0"))))))</f>
        <v>0</v>
      </c>
      <c r="T551" t="str">
        <f>IF(score!$K551=".",".",IF(score!$K551=0,"1",IF(score!$K551=20,"0",IF(score!$K551=40,"0",IF(score!$K551=60,"0",IF(score!$K551=80,"0",IF(score!$K551=100,"0")))))))</f>
        <v>0</v>
      </c>
      <c r="U551" t="str">
        <f>IF(score!$K551=".",".",IF(score!$K551=0,"0",IF(score!$K551=20,"1",IF(score!$K551=40,"0",IF(score!$K551=60,"0",IF(score!$K551=80,"0",IF(score!$K551=100,"0")))))))</f>
        <v>0</v>
      </c>
      <c r="V551" t="str">
        <f>IF(score!$K551=".",".",IF(score!$K551=0,"0",IF(score!$K551=20,"0",IF(score!$K551=40,"1",IF(score!$K551=60,"0",IF(score!$K551=80,"0",IF(score!$K551=100,"0")))))))</f>
        <v>0</v>
      </c>
      <c r="W551" t="str">
        <f>IF(score!$K551=".",".",IF(score!$K551=0,"0",IF(score!$K551=20,"0",IF(score!$K551=40,"0",IF(score!$K551=60,"1",IF(score!$K551=80,"0",IF(score!$K551=100,"0")))))))</f>
        <v>0</v>
      </c>
      <c r="X551" t="str">
        <f>IF(score!$K551=".",".",IF(score!$K551=0,"0",IF(score!$K551=20,"0",IF(score!$K551=40,"0",IF(score!$K551=60,"0",IF(score!$K551=80,"1",IF(score!$K551=100,"0")))))))</f>
        <v>0</v>
      </c>
      <c r="Y551" t="str">
        <f>IF(score!$L551=".",".",IF(score!$L551=0,"1",IF(score!$L551=20,"0",IF(score!$L551=40,"0",IF(score!$L551=60,"0",IF(score!$L551=80,"0",IF(score!$L551=100,"0")))))))</f>
        <v>0</v>
      </c>
      <c r="Z551" t="str">
        <f>IF(score!$L551=".",".",IF(score!$L551=0,"0",IF(score!$L551=20,"1",IF(score!$L551=40,"0",IF(score!$L551=60,"0",IF(score!$L551=80,"0",IF(score!$L551=100,"0")))))))</f>
        <v>0</v>
      </c>
      <c r="AA551" t="str">
        <f>IF(score!$L551=".",".",IF(score!$L551=0,"0",IF(score!$L551=20,"0",IF(score!$L551=40,"1",IF(score!$L551=60,"0",IF(score!$L551=80,"0",IF(score!$L551=100,"0")))))))</f>
        <v>0</v>
      </c>
      <c r="AB551" t="str">
        <f>IF(score!$L551=".",".",IF(score!$L551=0,"0",IF(score!$L551=20,"0",IF(score!$L551=40,"0",IF(score!$L551=60,"1",IF(score!$L551=80,"0",IF(score!$L551=100,"0")))))))</f>
        <v>0</v>
      </c>
      <c r="AC551" t="str">
        <f>IF(score!$L551=".",".",IF(score!$L551=0,"0",IF(score!$L551=20,"0",IF(score!$L551=40,"0",IF(score!$L551=60,"0",IF(score!$L551=80,"1",IF(score!L551=100,"0")))))))</f>
        <v>0</v>
      </c>
      <c r="AD551" t="str">
        <f>IF(score!$M551=".",".",IF(score!$M551=0,"1",IF(score!$M551=20,"0",IF(score!$M551=40,"0",IF(score!$M551=60,"0",IF(score!$M551=80,"0",IF(score!$M551=100,"0")))))))</f>
        <v>0</v>
      </c>
      <c r="AE551" t="str">
        <f>IF(score!$M551=".",".",IF(score!$M551=0,"0",IF(score!$M551=20,"1",IF(score!$M551=40,"0",IF(score!$M551=60,"0",IF(score!$M551=80,"0",IF(score!$M551=100,"0")))))))</f>
        <v>0</v>
      </c>
      <c r="AF551" t="str">
        <f>IF(score!$M551=".",".",IF(score!$M551=0,"0",IF(score!$M551=20,"0",IF(score!$M551=40,"1",IF(score!$M551=60,"0",IF(score!$M551=80,"0",IF(score!$M551=100,"0")))))))</f>
        <v>0</v>
      </c>
      <c r="AG551" t="str">
        <f>IF(score!$M551=".",".",IF(score!$M551=0,"0",IF(score!$M551=20,"0",IF(score!$M551=40,"0",IF(score!$M551=60,"1",IF(score!$M551=80,"0",IF(score!$M551=100,"0")))))))</f>
        <v>0</v>
      </c>
      <c r="AH551" t="str">
        <f>IF(score!$M551=".",".",IF(score!$M551=0,"0",IF(score!$M551=20,"0",IF(score!$M551=40,"0",IF(score!$M551=60,"0",IF(score!$M551=80,"1",IF(score!$M551=100,"0")))))))</f>
        <v>0</v>
      </c>
      <c r="AI551" t="str">
        <f>IF(score!$N551=".",".",IF(score!$N551=0,"1",IF(score!$N551=25,"0",IF(score!$N551=50,"0",IF(score!$N551=75,"0",IF(score!$N551=100,"0"))))))</f>
        <v>0</v>
      </c>
      <c r="AJ551" t="str">
        <f>IF(score!$N551=".",".",IF(score!$N551=0,"0",IF(score!$N551=25,"1",IF(score!$N551=50,"0",IF(score!$N551=75,"0",IF(score!$N551=100,"0"))))))</f>
        <v>0</v>
      </c>
      <c r="AK551" t="str">
        <f>IF(score!$N551=".",".",IF(score!$N551=0,"0",IF(score!$N551=25,"0",IF(score!$N551=50,"1",IF(score!$N551=75,"0",IF(score!$N551=100,"0"))))))</f>
        <v>0</v>
      </c>
      <c r="AL551" t="str">
        <f>IF(score!$N551=".",".",IF(score!$N551=0,"0",IF(score!$N551=25,"0",IF(score!$N551=50,"0",IF(score!$N551=75,"1",IF(score!$N551=100,"0"))))))</f>
        <v>0</v>
      </c>
      <c r="AN551">
        <f t="shared" si="560"/>
        <v>0</v>
      </c>
      <c r="AO551">
        <f t="shared" si="561"/>
        <v>0</v>
      </c>
      <c r="AP551">
        <f t="shared" si="562"/>
        <v>0</v>
      </c>
      <c r="AQ551">
        <f t="shared" si="563"/>
        <v>0</v>
      </c>
      <c r="AR551">
        <f t="shared" si="564"/>
        <v>0</v>
      </c>
      <c r="AS551">
        <f t="shared" si="565"/>
        <v>-3.4555500000000001</v>
      </c>
      <c r="AT551">
        <f t="shared" si="566"/>
        <v>0</v>
      </c>
      <c r="AU551">
        <f t="shared" si="567"/>
        <v>-2.7355700000000001</v>
      </c>
      <c r="AV551">
        <f t="shared" si="568"/>
        <v>0</v>
      </c>
      <c r="AW551">
        <f t="shared" si="569"/>
        <v>0</v>
      </c>
      <c r="AX551">
        <f t="shared" si="570"/>
        <v>0</v>
      </c>
      <c r="AY551">
        <f t="shared" si="571"/>
        <v>0</v>
      </c>
      <c r="AZ551">
        <f t="shared" si="572"/>
        <v>0</v>
      </c>
      <c r="BA551">
        <f t="shared" si="573"/>
        <v>0</v>
      </c>
      <c r="BB551">
        <f t="shared" si="574"/>
        <v>0</v>
      </c>
      <c r="BC551">
        <f t="shared" si="575"/>
        <v>0</v>
      </c>
      <c r="BD551">
        <f t="shared" si="576"/>
        <v>0</v>
      </c>
      <c r="BE551">
        <f t="shared" si="577"/>
        <v>0</v>
      </c>
      <c r="BF551">
        <f t="shared" si="578"/>
        <v>0</v>
      </c>
      <c r="BG551">
        <f t="shared" si="579"/>
        <v>0</v>
      </c>
      <c r="BH551">
        <f t="shared" si="580"/>
        <v>0</v>
      </c>
      <c r="BI551">
        <f t="shared" si="581"/>
        <v>0</v>
      </c>
      <c r="BJ551">
        <f t="shared" si="582"/>
        <v>0</v>
      </c>
      <c r="BK551">
        <f t="shared" si="583"/>
        <v>0</v>
      </c>
      <c r="BL551">
        <f t="shared" si="584"/>
        <v>0</v>
      </c>
      <c r="BM551">
        <f t="shared" si="585"/>
        <v>0</v>
      </c>
      <c r="BN551">
        <f t="shared" si="586"/>
        <v>0</v>
      </c>
      <c r="BO551">
        <f t="shared" si="587"/>
        <v>0</v>
      </c>
      <c r="BP551">
        <f t="shared" si="588"/>
        <v>0</v>
      </c>
      <c r="BQ551">
        <f t="shared" si="589"/>
        <v>0</v>
      </c>
      <c r="BR551">
        <f t="shared" si="590"/>
        <v>0</v>
      </c>
      <c r="BS551">
        <f t="shared" si="591"/>
        <v>0</v>
      </c>
      <c r="BT551">
        <f t="shared" si="592"/>
        <v>0</v>
      </c>
      <c r="BU551">
        <f t="shared" si="593"/>
        <v>0</v>
      </c>
      <c r="BV551">
        <f t="shared" si="594"/>
        <v>0</v>
      </c>
      <c r="BX551">
        <f t="shared" si="595"/>
        <v>0</v>
      </c>
      <c r="BY551">
        <f t="shared" si="596"/>
        <v>0</v>
      </c>
      <c r="BZ551">
        <f t="shared" si="597"/>
        <v>0</v>
      </c>
      <c r="CA551">
        <f t="shared" si="598"/>
        <v>0</v>
      </c>
      <c r="CB551">
        <f t="shared" si="599"/>
        <v>0</v>
      </c>
      <c r="CC551">
        <f t="shared" si="600"/>
        <v>1.8684000000000001</v>
      </c>
      <c r="CD551">
        <f t="shared" si="601"/>
        <v>0</v>
      </c>
      <c r="CE551">
        <f t="shared" si="602"/>
        <v>1.43103</v>
      </c>
      <c r="CF551">
        <f t="shared" si="603"/>
        <v>0</v>
      </c>
      <c r="CG551">
        <f t="shared" si="604"/>
        <v>0</v>
      </c>
      <c r="CH551">
        <f t="shared" si="605"/>
        <v>0</v>
      </c>
      <c r="CI551">
        <f t="shared" si="606"/>
        <v>0</v>
      </c>
      <c r="CJ551">
        <f t="shared" si="607"/>
        <v>0</v>
      </c>
      <c r="CK551">
        <f t="shared" si="608"/>
        <v>0</v>
      </c>
      <c r="CL551">
        <f t="shared" si="609"/>
        <v>0</v>
      </c>
      <c r="CM551">
        <f t="shared" si="610"/>
        <v>0</v>
      </c>
      <c r="CN551">
        <f t="shared" si="611"/>
        <v>0</v>
      </c>
      <c r="CO551">
        <f t="shared" si="612"/>
        <v>0</v>
      </c>
      <c r="CP551">
        <f t="shared" si="613"/>
        <v>0</v>
      </c>
      <c r="CQ551">
        <f t="shared" si="614"/>
        <v>0</v>
      </c>
      <c r="CR551">
        <f t="shared" si="615"/>
        <v>0</v>
      </c>
      <c r="CS551">
        <f t="shared" si="616"/>
        <v>0</v>
      </c>
      <c r="CT551">
        <f t="shared" si="617"/>
        <v>0</v>
      </c>
      <c r="CU551">
        <f t="shared" si="618"/>
        <v>0</v>
      </c>
      <c r="CV551">
        <f t="shared" si="619"/>
        <v>0</v>
      </c>
      <c r="CW551">
        <f t="shared" si="620"/>
        <v>0</v>
      </c>
      <c r="CX551">
        <f t="shared" si="621"/>
        <v>0</v>
      </c>
      <c r="CY551">
        <f t="shared" si="622"/>
        <v>0</v>
      </c>
      <c r="CZ551">
        <f t="shared" si="623"/>
        <v>0</v>
      </c>
      <c r="DA551">
        <f t="shared" si="624"/>
        <v>0</v>
      </c>
      <c r="DB551">
        <f t="shared" si="625"/>
        <v>0</v>
      </c>
      <c r="DC551">
        <f t="shared" si="626"/>
        <v>0</v>
      </c>
      <c r="DD551">
        <f t="shared" si="627"/>
        <v>0</v>
      </c>
      <c r="DE551">
        <f t="shared" si="628"/>
        <v>0</v>
      </c>
      <c r="DF551">
        <f t="shared" si="629"/>
        <v>0</v>
      </c>
    </row>
    <row r="552" spans="1:110" x14ac:dyDescent="0.25">
      <c r="A552" s="4">
        <f>raw!$A552:$A552</f>
        <v>43403</v>
      </c>
      <c r="B552" s="6" t="str">
        <f>raw!$B552:$B552</f>
        <v>0012-0132</v>
      </c>
      <c r="D552" t="str">
        <f>IF(score!$C552=".",".",IF(score!$C552=0,"1",IF(score!$C552=25,"0",IF(score!$C552=50,"0",IF(score!$C552=75,"0",IF(score!$C552=100,"0"))))))</f>
        <v>0</v>
      </c>
      <c r="E552" t="str">
        <f>IF(score!$C552=".",".",IF(score!$C552=0,"0",IF(score!$C552=25,"1",IF(score!$C552=50,"0",IF(score!$C552=75,"0",IF(score!$C552=100,"0"))))))</f>
        <v>0</v>
      </c>
      <c r="F552" t="str">
        <f>IF(score!$C552=".",".",IF(score!$C552=0,"0",IF(score!$C552=25,"0",IF(score!$C552=50,"1",IF(score!$C552=75,"0",IF(score!$C552=100,"0"))))))</f>
        <v>1</v>
      </c>
      <c r="G552" t="str">
        <f>IF(score!$C552=".",".",IF(score!$C552=0,"0",IF(score!$C552=25,"0",IF(score!$C552=50,"0",IF(score!$C552=75,"1",IF(score!$C552=100,"0"))))))</f>
        <v>0</v>
      </c>
      <c r="H552" t="str">
        <f>IF(score!$D552=".",".",IF(score!$D552=0,"1",IF(score!$D552=50,"0",IF(score!$D552=100,"0"))))</f>
        <v>0</v>
      </c>
      <c r="I552" t="str">
        <f>IF(score!$D552=".",".",IF(score!$D552=0,"0",IF(score!$D552=50,"1",IF(score!$D552=100,"0"))))</f>
        <v>1</v>
      </c>
      <c r="J552" t="str">
        <f>IF(score!$E552=".",".",IF(score!$E552=0,"1",IF(score!$E552=50,"0",IF(score!$E552=100,"0"))))</f>
        <v>0</v>
      </c>
      <c r="K552" t="str">
        <f>IF(score!$E552=".",".",IF(score!$E552=0,"0",IF(score!$E552=50,"1",IF(score!$E552=100,"0"))))</f>
        <v>1</v>
      </c>
      <c r="L552" t="str">
        <f>IF(score!$F552=".",".",IF(score!$F552=0,"1",IF(score!$F552=100,"0")))</f>
        <v>0</v>
      </c>
      <c r="M552" t="str">
        <f>IF(score!$G552=".",".",IF(score!$G552=0,"1",IF(score!$G552=100,"0")))</f>
        <v>0</v>
      </c>
      <c r="N552" t="str">
        <f>IF(score!$H552=".",".",IF(score!$H552=0,"1",IF(score!$H552=100,"0")))</f>
        <v>0</v>
      </c>
      <c r="O552" t="str">
        <f>IF(score!$I552=".",".",IF(score!$I552=0,"1",IF(score!$I552=50,"0",IF(score!$I552=100,"0"))))</f>
        <v>0</v>
      </c>
      <c r="P552" t="str">
        <f>IF(score!$J552=".",".",IF(score!$J552=0,"1",IF(score!$J552=25,"0",IF(score!$J552=50,"0",IF(score!$J552=75,"0",IF(score!$J552=100,"0"))))))</f>
        <v>0</v>
      </c>
      <c r="Q552" t="str">
        <f>IF(score!$J552=".",".",IF(score!$J552=0,"0",IF(score!$J552=25,"1",IF(score!$J552=50,"0",IF(score!$J552=75,"0",IF(score!$J552=100,"0"))))))</f>
        <v>0</v>
      </c>
      <c r="R552" t="str">
        <f>IF(score!$J552=".",".",IF(score!$J552=0,"0",IF(score!$J552=25,"0",IF(score!$J552=50,"1",IF(score!$J552=75,"0",IF(score!$J552=100,"0"))))))</f>
        <v>0</v>
      </c>
      <c r="S552" t="str">
        <f>IF(score!$J552=".",".",IF(score!$J552=0,"0",IF(score!$J552=25,"0",IF(score!$J552=50,"0",IF(score!$J552=75,"1",IF(score!$J552=100,"0"))))))</f>
        <v>0</v>
      </c>
      <c r="T552" t="str">
        <f>IF(score!$K552=".",".",IF(score!$K552=0,"1",IF(score!$K552=20,"0",IF(score!$K552=40,"0",IF(score!$K552=60,"0",IF(score!$K552=80,"0",IF(score!$K552=100,"0")))))))</f>
        <v>0</v>
      </c>
      <c r="U552" t="str">
        <f>IF(score!$K552=".",".",IF(score!$K552=0,"0",IF(score!$K552=20,"1",IF(score!$K552=40,"0",IF(score!$K552=60,"0",IF(score!$K552=80,"0",IF(score!$K552=100,"0")))))))</f>
        <v>0</v>
      </c>
      <c r="V552" t="str">
        <f>IF(score!$K552=".",".",IF(score!$K552=0,"0",IF(score!$K552=20,"0",IF(score!$K552=40,"1",IF(score!$K552=60,"0",IF(score!$K552=80,"0",IF(score!$K552=100,"0")))))))</f>
        <v>0</v>
      </c>
      <c r="W552" t="str">
        <f>IF(score!$K552=".",".",IF(score!$K552=0,"0",IF(score!$K552=20,"0",IF(score!$K552=40,"0",IF(score!$K552=60,"1",IF(score!$K552=80,"0",IF(score!$K552=100,"0")))))))</f>
        <v>0</v>
      </c>
      <c r="X552" t="str">
        <f>IF(score!$K552=".",".",IF(score!$K552=0,"0",IF(score!$K552=20,"0",IF(score!$K552=40,"0",IF(score!$K552=60,"0",IF(score!$K552=80,"1",IF(score!$K552=100,"0")))))))</f>
        <v>1</v>
      </c>
      <c r="Y552" t="str">
        <f>IF(score!$L552=".",".",IF(score!$L552=0,"1",IF(score!$L552=20,"0",IF(score!$L552=40,"0",IF(score!$L552=60,"0",IF(score!$L552=80,"0",IF(score!$L552=100,"0")))))))</f>
        <v>0</v>
      </c>
      <c r="Z552" t="str">
        <f>IF(score!$L552=".",".",IF(score!$L552=0,"0",IF(score!$L552=20,"1",IF(score!$L552=40,"0",IF(score!$L552=60,"0",IF(score!$L552=80,"0",IF(score!$L552=100,"0")))))))</f>
        <v>0</v>
      </c>
      <c r="AA552" t="str">
        <f>IF(score!$L552=".",".",IF(score!$L552=0,"0",IF(score!$L552=20,"0",IF(score!$L552=40,"1",IF(score!$L552=60,"0",IF(score!$L552=80,"0",IF(score!$L552=100,"0")))))))</f>
        <v>0</v>
      </c>
      <c r="AB552" t="str">
        <f>IF(score!$L552=".",".",IF(score!$L552=0,"0",IF(score!$L552=20,"0",IF(score!$L552=40,"0",IF(score!$L552=60,"1",IF(score!$L552=80,"0",IF(score!$L552=100,"0")))))))</f>
        <v>1</v>
      </c>
      <c r="AC552" t="str">
        <f>IF(score!$L552=".",".",IF(score!$L552=0,"0",IF(score!$L552=20,"0",IF(score!$L552=40,"0",IF(score!$L552=60,"0",IF(score!$L552=80,"1",IF(score!L552=100,"0")))))))</f>
        <v>0</v>
      </c>
      <c r="AD552" t="str">
        <f>IF(score!$M552=".",".",IF(score!$M552=0,"1",IF(score!$M552=20,"0",IF(score!$M552=40,"0",IF(score!$M552=60,"0",IF(score!$M552=80,"0",IF(score!$M552=100,"0")))))))</f>
        <v>0</v>
      </c>
      <c r="AE552" t="str">
        <f>IF(score!$M552=".",".",IF(score!$M552=0,"0",IF(score!$M552=20,"1",IF(score!$M552=40,"0",IF(score!$M552=60,"0",IF(score!$M552=80,"0",IF(score!$M552=100,"0")))))))</f>
        <v>0</v>
      </c>
      <c r="AF552" t="str">
        <f>IF(score!$M552=".",".",IF(score!$M552=0,"0",IF(score!$M552=20,"0",IF(score!$M552=40,"1",IF(score!$M552=60,"0",IF(score!$M552=80,"0",IF(score!$M552=100,"0")))))))</f>
        <v>0</v>
      </c>
      <c r="AG552" t="str">
        <f>IF(score!$M552=".",".",IF(score!$M552=0,"0",IF(score!$M552=20,"0",IF(score!$M552=40,"0",IF(score!$M552=60,"1",IF(score!$M552=80,"0",IF(score!$M552=100,"0")))))))</f>
        <v>0</v>
      </c>
      <c r="AH552" t="str">
        <f>IF(score!$M552=".",".",IF(score!$M552=0,"0",IF(score!$M552=20,"0",IF(score!$M552=40,"0",IF(score!$M552=60,"0",IF(score!$M552=80,"1",IF(score!$M552=100,"0")))))))</f>
        <v>0</v>
      </c>
      <c r="AI552" t="str">
        <f>IF(score!$N552=".",".",IF(score!$N552=0,"1",IF(score!$N552=25,"0",IF(score!$N552=50,"0",IF(score!$N552=75,"0",IF(score!$N552=100,"0"))))))</f>
        <v>0</v>
      </c>
      <c r="AJ552" t="str">
        <f>IF(score!$N552=".",".",IF(score!$N552=0,"0",IF(score!$N552=25,"1",IF(score!$N552=50,"0",IF(score!$N552=75,"0",IF(score!$N552=100,"0"))))))</f>
        <v>0</v>
      </c>
      <c r="AK552" t="str">
        <f>IF(score!$N552=".",".",IF(score!$N552=0,"0",IF(score!$N552=25,"0",IF(score!$N552=50,"1",IF(score!$N552=75,"0",IF(score!$N552=100,"0"))))))</f>
        <v>0</v>
      </c>
      <c r="AL552" t="str">
        <f>IF(score!$N552=".",".",IF(score!$N552=0,"0",IF(score!$N552=25,"0",IF(score!$N552=50,"0",IF(score!$N552=75,"1",IF(score!$N552=100,"0"))))))</f>
        <v>0</v>
      </c>
      <c r="AN552">
        <f t="shared" si="560"/>
        <v>0</v>
      </c>
      <c r="AO552">
        <f t="shared" si="561"/>
        <v>0</v>
      </c>
      <c r="AP552">
        <f t="shared" si="562"/>
        <v>-3.0239600000000002</v>
      </c>
      <c r="AQ552">
        <f t="shared" si="563"/>
        <v>0</v>
      </c>
      <c r="AR552">
        <f t="shared" si="564"/>
        <v>0</v>
      </c>
      <c r="AS552">
        <f t="shared" si="565"/>
        <v>-3.4555500000000001</v>
      </c>
      <c r="AT552">
        <f t="shared" si="566"/>
        <v>0</v>
      </c>
      <c r="AU552">
        <f t="shared" si="567"/>
        <v>-2.7355700000000001</v>
      </c>
      <c r="AV552">
        <f t="shared" si="568"/>
        <v>0</v>
      </c>
      <c r="AW552">
        <f t="shared" si="569"/>
        <v>0</v>
      </c>
      <c r="AX552">
        <f t="shared" si="570"/>
        <v>0</v>
      </c>
      <c r="AY552">
        <f t="shared" si="571"/>
        <v>0</v>
      </c>
      <c r="AZ552">
        <f t="shared" si="572"/>
        <v>0</v>
      </c>
      <c r="BA552">
        <f t="shared" si="573"/>
        <v>0</v>
      </c>
      <c r="BB552">
        <f t="shared" si="574"/>
        <v>0</v>
      </c>
      <c r="BC552">
        <f t="shared" si="575"/>
        <v>0</v>
      </c>
      <c r="BD552">
        <f t="shared" si="576"/>
        <v>0</v>
      </c>
      <c r="BE552">
        <f t="shared" si="577"/>
        <v>0</v>
      </c>
      <c r="BF552">
        <f t="shared" si="578"/>
        <v>0</v>
      </c>
      <c r="BG552">
        <f t="shared" si="579"/>
        <v>0</v>
      </c>
      <c r="BH552">
        <f t="shared" si="580"/>
        <v>0.66513999999999995</v>
      </c>
      <c r="BI552">
        <f t="shared" si="581"/>
        <v>0</v>
      </c>
      <c r="BJ552">
        <f t="shared" si="582"/>
        <v>0</v>
      </c>
      <c r="BK552">
        <f t="shared" si="583"/>
        <v>0</v>
      </c>
      <c r="BL552">
        <f t="shared" si="584"/>
        <v>-1.1438699999999999</v>
      </c>
      <c r="BM552">
        <f t="shared" si="585"/>
        <v>0</v>
      </c>
      <c r="BN552">
        <f t="shared" si="586"/>
        <v>0</v>
      </c>
      <c r="BO552">
        <f t="shared" si="587"/>
        <v>0</v>
      </c>
      <c r="BP552">
        <f t="shared" si="588"/>
        <v>0</v>
      </c>
      <c r="BQ552">
        <f t="shared" si="589"/>
        <v>0</v>
      </c>
      <c r="BR552">
        <f t="shared" si="590"/>
        <v>0</v>
      </c>
      <c r="BS552">
        <f t="shared" si="591"/>
        <v>0</v>
      </c>
      <c r="BT552">
        <f t="shared" si="592"/>
        <v>0</v>
      </c>
      <c r="BU552">
        <f t="shared" si="593"/>
        <v>0</v>
      </c>
      <c r="BV552">
        <f t="shared" si="594"/>
        <v>0</v>
      </c>
      <c r="BX552">
        <f t="shared" si="595"/>
        <v>0</v>
      </c>
      <c r="BY552">
        <f t="shared" si="596"/>
        <v>0</v>
      </c>
      <c r="BZ552">
        <f t="shared" si="597"/>
        <v>3.4819999999999997E-2</v>
      </c>
      <c r="CA552">
        <f t="shared" si="598"/>
        <v>0</v>
      </c>
      <c r="CB552">
        <f t="shared" si="599"/>
        <v>0</v>
      </c>
      <c r="CC552">
        <f t="shared" si="600"/>
        <v>1.8684000000000001</v>
      </c>
      <c r="CD552">
        <f t="shared" si="601"/>
        <v>0</v>
      </c>
      <c r="CE552">
        <f t="shared" si="602"/>
        <v>1.43103</v>
      </c>
      <c r="CF552">
        <f t="shared" si="603"/>
        <v>0</v>
      </c>
      <c r="CG552">
        <f t="shared" si="604"/>
        <v>0</v>
      </c>
      <c r="CH552">
        <f t="shared" si="605"/>
        <v>0</v>
      </c>
      <c r="CI552">
        <f t="shared" si="606"/>
        <v>0</v>
      </c>
      <c r="CJ552">
        <f t="shared" si="607"/>
        <v>0</v>
      </c>
      <c r="CK552">
        <f t="shared" si="608"/>
        <v>0</v>
      </c>
      <c r="CL552">
        <f t="shared" si="609"/>
        <v>0</v>
      </c>
      <c r="CM552">
        <f t="shared" si="610"/>
        <v>0</v>
      </c>
      <c r="CN552">
        <f t="shared" si="611"/>
        <v>0</v>
      </c>
      <c r="CO552">
        <f t="shared" si="612"/>
        <v>0</v>
      </c>
      <c r="CP552">
        <f t="shared" si="613"/>
        <v>0</v>
      </c>
      <c r="CQ552">
        <f t="shared" si="614"/>
        <v>0</v>
      </c>
      <c r="CR552">
        <f t="shared" si="615"/>
        <v>-1.9494899999999999</v>
      </c>
      <c r="CS552">
        <f t="shared" si="616"/>
        <v>0</v>
      </c>
      <c r="CT552">
        <f t="shared" si="617"/>
        <v>0</v>
      </c>
      <c r="CU552">
        <f t="shared" si="618"/>
        <v>0</v>
      </c>
      <c r="CV552">
        <f t="shared" si="619"/>
        <v>-1.65178</v>
      </c>
      <c r="CW552">
        <f t="shared" si="620"/>
        <v>0</v>
      </c>
      <c r="CX552">
        <f t="shared" si="621"/>
        <v>0</v>
      </c>
      <c r="CY552">
        <f t="shared" si="622"/>
        <v>0</v>
      </c>
      <c r="CZ552">
        <f t="shared" si="623"/>
        <v>0</v>
      </c>
      <c r="DA552">
        <f t="shared" si="624"/>
        <v>0</v>
      </c>
      <c r="DB552">
        <f t="shared" si="625"/>
        <v>0</v>
      </c>
      <c r="DC552">
        <f t="shared" si="626"/>
        <v>0</v>
      </c>
      <c r="DD552">
        <f t="shared" si="627"/>
        <v>0</v>
      </c>
      <c r="DE552">
        <f t="shared" si="628"/>
        <v>0</v>
      </c>
      <c r="DF552">
        <f t="shared" si="629"/>
        <v>0</v>
      </c>
    </row>
    <row r="553" spans="1:110" x14ac:dyDescent="0.25">
      <c r="A553" s="4">
        <f>raw!$A554:$A554</f>
        <v>43395</v>
      </c>
      <c r="B553" s="6" t="str">
        <f>raw!$B554:$B554</f>
        <v>0012-0134</v>
      </c>
      <c r="D553" t="str">
        <f>IF(score!$C553=".",".",IF(score!$C553=0,"1",IF(score!$C553=25,"0",IF(score!$C553=50,"0",IF(score!$C553=75,"0",IF(score!$C553=100,"0"))))))</f>
        <v>0</v>
      </c>
      <c r="E553" t="str">
        <f>IF(score!$C553=".",".",IF(score!$C553=0,"0",IF(score!$C553=25,"1",IF(score!$C553=50,"0",IF(score!$C553=75,"0",IF(score!$C553=100,"0"))))))</f>
        <v>0</v>
      </c>
      <c r="F553" t="str">
        <f>IF(score!$C553=".",".",IF(score!$C553=0,"0",IF(score!$C553=25,"0",IF(score!$C553=50,"1",IF(score!$C553=75,"0",IF(score!$C553=100,"0"))))))</f>
        <v>0</v>
      </c>
      <c r="G553" t="str">
        <f>IF(score!$C553=".",".",IF(score!$C553=0,"0",IF(score!$C553=25,"0",IF(score!$C553=50,"0",IF(score!$C553=75,"1",IF(score!$C553=100,"0"))))))</f>
        <v>1</v>
      </c>
      <c r="H553" t="str">
        <f>IF(score!$D553=".",".",IF(score!$D553=0,"1",IF(score!$D553=50,"0",IF(score!$D553=100,"0"))))</f>
        <v>0</v>
      </c>
      <c r="I553" t="str">
        <f>IF(score!$D553=".",".",IF(score!$D553=0,"0",IF(score!$D553=50,"1",IF(score!$D553=100,"0"))))</f>
        <v>0</v>
      </c>
      <c r="J553" t="str">
        <f>IF(score!$E553=".",".",IF(score!$E553=0,"1",IF(score!$E553=50,"0",IF(score!$E553=100,"0"))))</f>
        <v>0</v>
      </c>
      <c r="K553" t="str">
        <f>IF(score!$E553=".",".",IF(score!$E553=0,"0",IF(score!$E553=50,"1",IF(score!$E553=100,"0"))))</f>
        <v>0</v>
      </c>
      <c r="L553" t="str">
        <f>IF(score!$F553=".",".",IF(score!$F553=0,"1",IF(score!$F553=100,"0")))</f>
        <v>1</v>
      </c>
      <c r="M553" t="str">
        <f>IF(score!$G553=".",".",IF(score!$G553=0,"1",IF(score!$G553=100,"0")))</f>
        <v>1</v>
      </c>
      <c r="N553" t="str">
        <f>IF(score!$H553=".",".",IF(score!$H553=0,"1",IF(score!$H553=100,"0")))</f>
        <v>0</v>
      </c>
      <c r="O553" t="str">
        <f>IF(score!$I553=".",".",IF(score!$I553=0,"1",IF(score!$I553=50,"0",IF(score!$I553=100,"0"))))</f>
        <v>0</v>
      </c>
      <c r="P553" t="str">
        <f>IF(score!$J553=".",".",IF(score!$J553=0,"1",IF(score!$J553=25,"0",IF(score!$J553=50,"0",IF(score!$J553=75,"0",IF(score!$J553=100,"0"))))))</f>
        <v>0</v>
      </c>
      <c r="Q553" t="str">
        <f>IF(score!$J553=".",".",IF(score!$J553=0,"0",IF(score!$J553=25,"1",IF(score!$J553=50,"0",IF(score!$J553=75,"0",IF(score!$J553=100,"0"))))))</f>
        <v>0</v>
      </c>
      <c r="R553" t="str">
        <f>IF(score!$J553=".",".",IF(score!$J553=0,"0",IF(score!$J553=25,"0",IF(score!$J553=50,"1",IF(score!$J553=75,"0",IF(score!$J553=100,"0"))))))</f>
        <v>0</v>
      </c>
      <c r="S553" t="str">
        <f>IF(score!$J553=".",".",IF(score!$J553=0,"0",IF(score!$J553=25,"0",IF(score!$J553=50,"0",IF(score!$J553=75,"1",IF(score!$J553=100,"0"))))))</f>
        <v>1</v>
      </c>
      <c r="T553" t="str">
        <f>IF(score!$K553=".",".",IF(score!$K553=0,"1",IF(score!$K553=20,"0",IF(score!$K553=40,"0",IF(score!$K553=60,"0",IF(score!$K553=80,"0",IF(score!$K553=100,"0")))))))</f>
        <v>0</v>
      </c>
      <c r="U553" t="str">
        <f>IF(score!$K553=".",".",IF(score!$K553=0,"0",IF(score!$K553=20,"1",IF(score!$K553=40,"0",IF(score!$K553=60,"0",IF(score!$K553=80,"0",IF(score!$K553=100,"0")))))))</f>
        <v>0</v>
      </c>
      <c r="V553" t="str">
        <f>IF(score!$K553=".",".",IF(score!$K553=0,"0",IF(score!$K553=20,"0",IF(score!$K553=40,"1",IF(score!$K553=60,"0",IF(score!$K553=80,"0",IF(score!$K553=100,"0")))))))</f>
        <v>0</v>
      </c>
      <c r="W553" t="str">
        <f>IF(score!$K553=".",".",IF(score!$K553=0,"0",IF(score!$K553=20,"0",IF(score!$K553=40,"0",IF(score!$K553=60,"1",IF(score!$K553=80,"0",IF(score!$K553=100,"0")))))))</f>
        <v>0</v>
      </c>
      <c r="X553" t="str">
        <f>IF(score!$K553=".",".",IF(score!$K553=0,"0",IF(score!$K553=20,"0",IF(score!$K553=40,"0",IF(score!$K553=60,"0",IF(score!$K553=80,"1",IF(score!$K553=100,"0")))))))</f>
        <v>0</v>
      </c>
      <c r="Y553" t="str">
        <f>IF(score!$L553=".",".",IF(score!$L553=0,"1",IF(score!$L553=20,"0",IF(score!$L553=40,"0",IF(score!$L553=60,"0",IF(score!$L553=80,"0",IF(score!$L553=100,"0")))))))</f>
        <v>0</v>
      </c>
      <c r="Z553" t="str">
        <f>IF(score!$L553=".",".",IF(score!$L553=0,"0",IF(score!$L553=20,"1",IF(score!$L553=40,"0",IF(score!$L553=60,"0",IF(score!$L553=80,"0",IF(score!$L553=100,"0")))))))</f>
        <v>0</v>
      </c>
      <c r="AA553" t="str">
        <f>IF(score!$L553=".",".",IF(score!$L553=0,"0",IF(score!$L553=20,"0",IF(score!$L553=40,"1",IF(score!$L553=60,"0",IF(score!$L553=80,"0",IF(score!$L553=100,"0")))))))</f>
        <v>0</v>
      </c>
      <c r="AB553" t="str">
        <f>IF(score!$L553=".",".",IF(score!$L553=0,"0",IF(score!$L553=20,"0",IF(score!$L553=40,"0",IF(score!$L553=60,"1",IF(score!$L553=80,"0",IF(score!$L553=100,"0")))))))</f>
        <v>0</v>
      </c>
      <c r="AC553" t="str">
        <f>IF(score!$L553=".",".",IF(score!$L553=0,"0",IF(score!$L553=20,"0",IF(score!$L553=40,"0",IF(score!$L553=60,"0",IF(score!$L553=80,"1",IF(score!L553=100,"0")))))))</f>
        <v>1</v>
      </c>
      <c r="AD553" t="str">
        <f>IF(score!$M553=".",".",IF(score!$M553=0,"1",IF(score!$M553=20,"0",IF(score!$M553=40,"0",IF(score!$M553=60,"0",IF(score!$M553=80,"0",IF(score!$M553=100,"0")))))))</f>
        <v>0</v>
      </c>
      <c r="AE553" t="str">
        <f>IF(score!$M553=".",".",IF(score!$M553=0,"0",IF(score!$M553=20,"1",IF(score!$M553=40,"0",IF(score!$M553=60,"0",IF(score!$M553=80,"0",IF(score!$M553=100,"0")))))))</f>
        <v>0</v>
      </c>
      <c r="AF553" t="str">
        <f>IF(score!$M553=".",".",IF(score!$M553=0,"0",IF(score!$M553=20,"0",IF(score!$M553=40,"1",IF(score!$M553=60,"0",IF(score!$M553=80,"0",IF(score!$M553=100,"0")))))))</f>
        <v>1</v>
      </c>
      <c r="AG553" t="str">
        <f>IF(score!$M553=".",".",IF(score!$M553=0,"0",IF(score!$M553=20,"0",IF(score!$M553=40,"0",IF(score!$M553=60,"1",IF(score!$M553=80,"0",IF(score!$M553=100,"0")))))))</f>
        <v>0</v>
      </c>
      <c r="AH553" t="str">
        <f>IF(score!$M553=".",".",IF(score!$M553=0,"0",IF(score!$M553=20,"0",IF(score!$M553=40,"0",IF(score!$M553=60,"0",IF(score!$M553=80,"1",IF(score!$M553=100,"0")))))))</f>
        <v>0</v>
      </c>
      <c r="AI553" t="str">
        <f>IF(score!$N553=".",".",IF(score!$N553=0,"1",IF(score!$N553=25,"0",IF(score!$N553=50,"0",IF(score!$N553=75,"0",IF(score!$N553=100,"0"))))))</f>
        <v>0</v>
      </c>
      <c r="AJ553" t="str">
        <f>IF(score!$N553=".",".",IF(score!$N553=0,"0",IF(score!$N553=25,"1",IF(score!$N553=50,"0",IF(score!$N553=75,"0",IF(score!$N553=100,"0"))))))</f>
        <v>0</v>
      </c>
      <c r="AK553" t="str">
        <f>IF(score!$N553=".",".",IF(score!$N553=0,"0",IF(score!$N553=25,"0",IF(score!$N553=50,"1",IF(score!$N553=75,"0",IF(score!$N553=100,"0"))))))</f>
        <v>1</v>
      </c>
      <c r="AL553" t="str">
        <f>IF(score!$N553=".",".",IF(score!$N553=0,"0",IF(score!$N553=25,"0",IF(score!$N553=50,"0",IF(score!$N553=75,"1",IF(score!$N553=100,"0"))))))</f>
        <v>0</v>
      </c>
      <c r="AN553">
        <f t="shared" si="560"/>
        <v>0</v>
      </c>
      <c r="AO553">
        <f t="shared" si="561"/>
        <v>0</v>
      </c>
      <c r="AP553">
        <f t="shared" si="562"/>
        <v>0</v>
      </c>
      <c r="AQ553">
        <f t="shared" si="563"/>
        <v>-1.3187199999999999</v>
      </c>
      <c r="AR553">
        <f t="shared" si="564"/>
        <v>0</v>
      </c>
      <c r="AS553">
        <f t="shared" si="565"/>
        <v>0</v>
      </c>
      <c r="AT553">
        <f t="shared" si="566"/>
        <v>0</v>
      </c>
      <c r="AU553">
        <f t="shared" si="567"/>
        <v>0</v>
      </c>
      <c r="AV553">
        <f t="shared" si="568"/>
        <v>-4.6161700000000003</v>
      </c>
      <c r="AW553">
        <f t="shared" si="569"/>
        <v>-5.5174700000000003</v>
      </c>
      <c r="AX553">
        <f t="shared" si="570"/>
        <v>0</v>
      </c>
      <c r="AY553">
        <f t="shared" si="571"/>
        <v>0</v>
      </c>
      <c r="AZ553">
        <f t="shared" si="572"/>
        <v>0</v>
      </c>
      <c r="BA553">
        <f t="shared" si="573"/>
        <v>0</v>
      </c>
      <c r="BB553">
        <f t="shared" si="574"/>
        <v>0</v>
      </c>
      <c r="BC553">
        <f t="shared" si="575"/>
        <v>-3.8012999999999999</v>
      </c>
      <c r="BD553">
        <f t="shared" si="576"/>
        <v>0</v>
      </c>
      <c r="BE553">
        <f t="shared" si="577"/>
        <v>0</v>
      </c>
      <c r="BF553">
        <f t="shared" si="578"/>
        <v>0</v>
      </c>
      <c r="BG553">
        <f t="shared" si="579"/>
        <v>0</v>
      </c>
      <c r="BH553">
        <f t="shared" si="580"/>
        <v>0</v>
      </c>
      <c r="BI553">
        <f t="shared" si="581"/>
        <v>0</v>
      </c>
      <c r="BJ553">
        <f t="shared" si="582"/>
        <v>0</v>
      </c>
      <c r="BK553">
        <f t="shared" si="583"/>
        <v>0</v>
      </c>
      <c r="BL553">
        <f t="shared" si="584"/>
        <v>0</v>
      </c>
      <c r="BM553">
        <f t="shared" si="585"/>
        <v>-0.42251</v>
      </c>
      <c r="BN553">
        <f t="shared" si="586"/>
        <v>0</v>
      </c>
      <c r="BO553">
        <f t="shared" si="587"/>
        <v>0</v>
      </c>
      <c r="BP553">
        <f t="shared" si="588"/>
        <v>2.3424700000000001</v>
      </c>
      <c r="BQ553">
        <f t="shared" si="589"/>
        <v>0</v>
      </c>
      <c r="BR553">
        <f t="shared" si="590"/>
        <v>0</v>
      </c>
      <c r="BS553">
        <f t="shared" si="591"/>
        <v>0</v>
      </c>
      <c r="BT553">
        <f t="shared" si="592"/>
        <v>0</v>
      </c>
      <c r="BU553">
        <f t="shared" si="593"/>
        <v>-0.18043000000000001</v>
      </c>
      <c r="BV553">
        <f t="shared" si="594"/>
        <v>0</v>
      </c>
      <c r="BX553">
        <f t="shared" si="595"/>
        <v>0</v>
      </c>
      <c r="BY553">
        <f t="shared" si="596"/>
        <v>0</v>
      </c>
      <c r="BZ553">
        <f t="shared" si="597"/>
        <v>0</v>
      </c>
      <c r="CA553">
        <f t="shared" si="598"/>
        <v>-6.0639999999999999E-2</v>
      </c>
      <c r="CB553">
        <f t="shared" si="599"/>
        <v>0</v>
      </c>
      <c r="CC553">
        <f t="shared" si="600"/>
        <v>0</v>
      </c>
      <c r="CD553">
        <f t="shared" si="601"/>
        <v>0</v>
      </c>
      <c r="CE553">
        <f t="shared" si="602"/>
        <v>0</v>
      </c>
      <c r="CF553">
        <f t="shared" si="603"/>
        <v>1.4406000000000001</v>
      </c>
      <c r="CG553">
        <f t="shared" si="604"/>
        <v>1.6696800000000001</v>
      </c>
      <c r="CH553">
        <f t="shared" si="605"/>
        <v>0</v>
      </c>
      <c r="CI553">
        <f t="shared" si="606"/>
        <v>0</v>
      </c>
      <c r="CJ553">
        <f t="shared" si="607"/>
        <v>0</v>
      </c>
      <c r="CK553">
        <f t="shared" si="608"/>
        <v>0</v>
      </c>
      <c r="CL553">
        <f t="shared" si="609"/>
        <v>0</v>
      </c>
      <c r="CM553">
        <f t="shared" si="610"/>
        <v>0.90383999999999998</v>
      </c>
      <c r="CN553">
        <f t="shared" si="611"/>
        <v>0</v>
      </c>
      <c r="CO553">
        <f t="shared" si="612"/>
        <v>0</v>
      </c>
      <c r="CP553">
        <f t="shared" si="613"/>
        <v>0</v>
      </c>
      <c r="CQ553">
        <f t="shared" si="614"/>
        <v>0</v>
      </c>
      <c r="CR553">
        <f t="shared" si="615"/>
        <v>0</v>
      </c>
      <c r="CS553">
        <f t="shared" si="616"/>
        <v>0</v>
      </c>
      <c r="CT553">
        <f t="shared" si="617"/>
        <v>0</v>
      </c>
      <c r="CU553">
        <f t="shared" si="618"/>
        <v>0</v>
      </c>
      <c r="CV553">
        <f t="shared" si="619"/>
        <v>0</v>
      </c>
      <c r="CW553">
        <f t="shared" si="620"/>
        <v>-0.92057</v>
      </c>
      <c r="CX553">
        <f t="shared" si="621"/>
        <v>0</v>
      </c>
      <c r="CY553">
        <f t="shared" si="622"/>
        <v>0</v>
      </c>
      <c r="CZ553">
        <f t="shared" si="623"/>
        <v>-8.0991400000000002</v>
      </c>
      <c r="DA553">
        <f t="shared" si="624"/>
        <v>0</v>
      </c>
      <c r="DB553">
        <f t="shared" si="625"/>
        <v>0</v>
      </c>
      <c r="DC553">
        <f t="shared" si="626"/>
        <v>0</v>
      </c>
      <c r="DD553">
        <f t="shared" si="627"/>
        <v>0</v>
      </c>
      <c r="DE553">
        <f t="shared" si="628"/>
        <v>-5.63286</v>
      </c>
      <c r="DF553">
        <f t="shared" si="629"/>
        <v>0</v>
      </c>
    </row>
    <row r="554" spans="1:110" x14ac:dyDescent="0.25">
      <c r="A554" s="4">
        <f>raw!$A555:$A555</f>
        <v>43396</v>
      </c>
      <c r="B554" s="6" t="str">
        <f>raw!$B555:$B555</f>
        <v>0012-0135</v>
      </c>
      <c r="D554" t="str">
        <f>IF(score!$C554=".",".",IF(score!$C554=0,"1",IF(score!$C554=25,"0",IF(score!$C554=50,"0",IF(score!$C554=75,"0",IF(score!$C554=100,"0"))))))</f>
        <v>0</v>
      </c>
      <c r="E554" t="str">
        <f>IF(score!$C554=".",".",IF(score!$C554=0,"0",IF(score!$C554=25,"1",IF(score!$C554=50,"0",IF(score!$C554=75,"0",IF(score!$C554=100,"0"))))))</f>
        <v>1</v>
      </c>
      <c r="F554" t="str">
        <f>IF(score!$C554=".",".",IF(score!$C554=0,"0",IF(score!$C554=25,"0",IF(score!$C554=50,"1",IF(score!$C554=75,"0",IF(score!$C554=100,"0"))))))</f>
        <v>0</v>
      </c>
      <c r="G554" t="str">
        <f>IF(score!$C554=".",".",IF(score!$C554=0,"0",IF(score!$C554=25,"0",IF(score!$C554=50,"0",IF(score!$C554=75,"1",IF(score!$C554=100,"0"))))))</f>
        <v>0</v>
      </c>
      <c r="H554" t="str">
        <f>IF(score!$D554=".",".",IF(score!$D554=0,"1",IF(score!$D554=50,"0",IF(score!$D554=100,"0"))))</f>
        <v>1</v>
      </c>
      <c r="I554" t="str">
        <f>IF(score!$D554=".",".",IF(score!$D554=0,"0",IF(score!$D554=50,"1",IF(score!$D554=100,"0"))))</f>
        <v>0</v>
      </c>
      <c r="J554" t="str">
        <f>IF(score!$E554=".",".",IF(score!$E554=0,"1",IF(score!$E554=50,"0",IF(score!$E554=100,"0"))))</f>
        <v>1</v>
      </c>
      <c r="K554" t="str">
        <f>IF(score!$E554=".",".",IF(score!$E554=0,"0",IF(score!$E554=50,"1",IF(score!$E554=100,"0"))))</f>
        <v>0</v>
      </c>
      <c r="L554" t="str">
        <f>IF(score!$F554=".",".",IF(score!$F554=0,"1",IF(score!$F554=100,"0")))</f>
        <v>1</v>
      </c>
      <c r="M554" t="str">
        <f>IF(score!$G554=".",".",IF(score!$G554=0,"1",IF(score!$G554=100,"0")))</f>
        <v>1</v>
      </c>
      <c r="N554" t="str">
        <f>IF(score!$H554=".",".",IF(score!$H554=0,"1",IF(score!$H554=100,"0")))</f>
        <v>1</v>
      </c>
      <c r="O554" t="str">
        <f>IF(score!$I554=".",".",IF(score!$I554=0,"1",IF(score!$I554=50,"0",IF(score!$I554=100,"0"))))</f>
        <v>1</v>
      </c>
      <c r="P554" t="str">
        <f>IF(score!$J554=".",".",IF(score!$J554=0,"1",IF(score!$J554=25,"0",IF(score!$J554=50,"0",IF(score!$J554=75,"0",IF(score!$J554=100,"0"))))))</f>
        <v>0</v>
      </c>
      <c r="Q554" t="str">
        <f>IF(score!$J554=".",".",IF(score!$J554=0,"0",IF(score!$J554=25,"1",IF(score!$J554=50,"0",IF(score!$J554=75,"0",IF(score!$J554=100,"0"))))))</f>
        <v>1</v>
      </c>
      <c r="R554" t="str">
        <f>IF(score!$J554=".",".",IF(score!$J554=0,"0",IF(score!$J554=25,"0",IF(score!$J554=50,"1",IF(score!$J554=75,"0",IF(score!$J554=100,"0"))))))</f>
        <v>0</v>
      </c>
      <c r="S554" t="str">
        <f>IF(score!$J554=".",".",IF(score!$J554=0,"0",IF(score!$J554=25,"0",IF(score!$J554=50,"0",IF(score!$J554=75,"1",IF(score!$J554=100,"0"))))))</f>
        <v>0</v>
      </c>
      <c r="T554" t="str">
        <f>IF(score!$K554=".",".",IF(score!$K554=0,"1",IF(score!$K554=20,"0",IF(score!$K554=40,"0",IF(score!$K554=60,"0",IF(score!$K554=80,"0",IF(score!$K554=100,"0")))))))</f>
        <v>0</v>
      </c>
      <c r="U554" t="str">
        <f>IF(score!$K554=".",".",IF(score!$K554=0,"0",IF(score!$K554=20,"1",IF(score!$K554=40,"0",IF(score!$K554=60,"0",IF(score!$K554=80,"0",IF(score!$K554=100,"0")))))))</f>
        <v>0</v>
      </c>
      <c r="V554" t="str">
        <f>IF(score!$K554=".",".",IF(score!$K554=0,"0",IF(score!$K554=20,"0",IF(score!$K554=40,"1",IF(score!$K554=60,"0",IF(score!$K554=80,"0",IF(score!$K554=100,"0")))))))</f>
        <v>0</v>
      </c>
      <c r="W554" t="str">
        <f>IF(score!$K554=".",".",IF(score!$K554=0,"0",IF(score!$K554=20,"0",IF(score!$K554=40,"0",IF(score!$K554=60,"1",IF(score!$K554=80,"0",IF(score!$K554=100,"0")))))))</f>
        <v>1</v>
      </c>
      <c r="X554" t="str">
        <f>IF(score!$K554=".",".",IF(score!$K554=0,"0",IF(score!$K554=20,"0",IF(score!$K554=40,"0",IF(score!$K554=60,"0",IF(score!$K554=80,"1",IF(score!$K554=100,"0")))))))</f>
        <v>0</v>
      </c>
      <c r="Y554" t="str">
        <f>IF(score!$L554=".",".",IF(score!$L554=0,"1",IF(score!$L554=20,"0",IF(score!$L554=40,"0",IF(score!$L554=60,"0",IF(score!$L554=80,"0",IF(score!$L554=100,"0")))))))</f>
        <v>0</v>
      </c>
      <c r="Z554" t="str">
        <f>IF(score!$L554=".",".",IF(score!$L554=0,"0",IF(score!$L554=20,"1",IF(score!$L554=40,"0",IF(score!$L554=60,"0",IF(score!$L554=80,"0",IF(score!$L554=100,"0")))))))</f>
        <v>0</v>
      </c>
      <c r="AA554" t="str">
        <f>IF(score!$L554=".",".",IF(score!$L554=0,"0",IF(score!$L554=20,"0",IF(score!$L554=40,"1",IF(score!$L554=60,"0",IF(score!$L554=80,"0",IF(score!$L554=100,"0")))))))</f>
        <v>1</v>
      </c>
      <c r="AB554" t="str">
        <f>IF(score!$L554=".",".",IF(score!$L554=0,"0",IF(score!$L554=20,"0",IF(score!$L554=40,"0",IF(score!$L554=60,"1",IF(score!$L554=80,"0",IF(score!$L554=100,"0")))))))</f>
        <v>0</v>
      </c>
      <c r="AC554" t="str">
        <f>IF(score!$L554=".",".",IF(score!$L554=0,"0",IF(score!$L554=20,"0",IF(score!$L554=40,"0",IF(score!$L554=60,"0",IF(score!$L554=80,"1",IF(score!L554=100,"0")))))))</f>
        <v>0</v>
      </c>
      <c r="AD554" t="str">
        <f>IF(score!$M554=".",".",IF(score!$M554=0,"1",IF(score!$M554=20,"0",IF(score!$M554=40,"0",IF(score!$M554=60,"0",IF(score!$M554=80,"0",IF(score!$M554=100,"0")))))))</f>
        <v>0</v>
      </c>
      <c r="AE554" t="str">
        <f>IF(score!$M554=".",".",IF(score!$M554=0,"0",IF(score!$M554=20,"1",IF(score!$M554=40,"0",IF(score!$M554=60,"0",IF(score!$M554=80,"0",IF(score!$M554=100,"0")))))))</f>
        <v>0</v>
      </c>
      <c r="AF554" t="str">
        <f>IF(score!$M554=".",".",IF(score!$M554=0,"0",IF(score!$M554=20,"0",IF(score!$M554=40,"1",IF(score!$M554=60,"0",IF(score!$M554=80,"0",IF(score!$M554=100,"0")))))))</f>
        <v>0</v>
      </c>
      <c r="AG554" t="str">
        <f>IF(score!$M554=".",".",IF(score!$M554=0,"0",IF(score!$M554=20,"0",IF(score!$M554=40,"0",IF(score!$M554=60,"1",IF(score!$M554=80,"0",IF(score!$M554=100,"0")))))))</f>
        <v>1</v>
      </c>
      <c r="AH554" t="str">
        <f>IF(score!$M554=".",".",IF(score!$M554=0,"0",IF(score!$M554=20,"0",IF(score!$M554=40,"0",IF(score!$M554=60,"0",IF(score!$M554=80,"1",IF(score!$M554=100,"0")))))))</f>
        <v>0</v>
      </c>
      <c r="AI554" t="str">
        <f>IF(score!$N554=".",".",IF(score!$N554=0,"1",IF(score!$N554=25,"0",IF(score!$N554=50,"0",IF(score!$N554=75,"0",IF(score!$N554=100,"0"))))))</f>
        <v>0</v>
      </c>
      <c r="AJ554" t="str">
        <f>IF(score!$N554=".",".",IF(score!$N554=0,"0",IF(score!$N554=25,"1",IF(score!$N554=50,"0",IF(score!$N554=75,"0",IF(score!$N554=100,"0"))))))</f>
        <v>0</v>
      </c>
      <c r="AK554" t="str">
        <f>IF(score!$N554=".",".",IF(score!$N554=0,"0",IF(score!$N554=25,"0",IF(score!$N554=50,"1",IF(score!$N554=75,"0",IF(score!$N554=100,"0"))))))</f>
        <v>1</v>
      </c>
      <c r="AL554" t="str">
        <f>IF(score!$N554=".",".",IF(score!$N554=0,"0",IF(score!$N554=25,"0",IF(score!$N554=50,"0",IF(score!$N554=75,"1",IF(score!$N554=100,"0"))))))</f>
        <v>0</v>
      </c>
      <c r="AN554">
        <f t="shared" si="560"/>
        <v>0</v>
      </c>
      <c r="AO554">
        <f t="shared" si="561"/>
        <v>-5.5646100000000001</v>
      </c>
      <c r="AP554">
        <f t="shared" si="562"/>
        <v>0</v>
      </c>
      <c r="AQ554">
        <f t="shared" si="563"/>
        <v>0</v>
      </c>
      <c r="AR554">
        <f t="shared" si="564"/>
        <v>-7.2321600000000004</v>
      </c>
      <c r="AS554">
        <f t="shared" si="565"/>
        <v>0</v>
      </c>
      <c r="AT554">
        <f t="shared" si="566"/>
        <v>-6.24397</v>
      </c>
      <c r="AU554">
        <f t="shared" si="567"/>
        <v>0</v>
      </c>
      <c r="AV554">
        <f t="shared" si="568"/>
        <v>-4.6161700000000003</v>
      </c>
      <c r="AW554">
        <f t="shared" si="569"/>
        <v>-5.5174700000000003</v>
      </c>
      <c r="AX554">
        <f t="shared" si="570"/>
        <v>3.04365</v>
      </c>
      <c r="AY554">
        <f t="shared" si="571"/>
        <v>2.32091</v>
      </c>
      <c r="AZ554">
        <f t="shared" si="572"/>
        <v>0</v>
      </c>
      <c r="BA554">
        <f t="shared" si="573"/>
        <v>-8.38063</v>
      </c>
      <c r="BB554">
        <f t="shared" si="574"/>
        <v>0</v>
      </c>
      <c r="BC554">
        <f t="shared" si="575"/>
        <v>0</v>
      </c>
      <c r="BD554">
        <f t="shared" si="576"/>
        <v>0</v>
      </c>
      <c r="BE554">
        <f t="shared" si="577"/>
        <v>0</v>
      </c>
      <c r="BF554">
        <f t="shared" si="578"/>
        <v>0</v>
      </c>
      <c r="BG554">
        <f t="shared" si="579"/>
        <v>1.3668899999999999</v>
      </c>
      <c r="BH554">
        <f t="shared" si="580"/>
        <v>0</v>
      </c>
      <c r="BI554">
        <f t="shared" si="581"/>
        <v>0</v>
      </c>
      <c r="BJ554">
        <f t="shared" si="582"/>
        <v>0</v>
      </c>
      <c r="BK554">
        <f t="shared" si="583"/>
        <v>-1.6185</v>
      </c>
      <c r="BL554">
        <f t="shared" si="584"/>
        <v>0</v>
      </c>
      <c r="BM554">
        <f t="shared" si="585"/>
        <v>0</v>
      </c>
      <c r="BN554">
        <f t="shared" si="586"/>
        <v>0</v>
      </c>
      <c r="BO554">
        <f t="shared" si="587"/>
        <v>0</v>
      </c>
      <c r="BP554">
        <f t="shared" si="588"/>
        <v>0</v>
      </c>
      <c r="BQ554">
        <f t="shared" si="589"/>
        <v>1.28044</v>
      </c>
      <c r="BR554">
        <f t="shared" si="590"/>
        <v>0</v>
      </c>
      <c r="BS554">
        <f t="shared" si="591"/>
        <v>0</v>
      </c>
      <c r="BT554">
        <f t="shared" si="592"/>
        <v>0</v>
      </c>
      <c r="BU554">
        <f t="shared" si="593"/>
        <v>-0.18043000000000001</v>
      </c>
      <c r="BV554">
        <f t="shared" si="594"/>
        <v>0</v>
      </c>
      <c r="BX554">
        <f t="shared" si="595"/>
        <v>0</v>
      </c>
      <c r="BY554">
        <f t="shared" si="596"/>
        <v>-0.16891</v>
      </c>
      <c r="BZ554">
        <f t="shared" si="597"/>
        <v>0</v>
      </c>
      <c r="CA554">
        <f t="shared" si="598"/>
        <v>0</v>
      </c>
      <c r="CB554">
        <f t="shared" si="599"/>
        <v>3.9311500000000001</v>
      </c>
      <c r="CC554">
        <f t="shared" si="600"/>
        <v>0</v>
      </c>
      <c r="CD554">
        <f t="shared" si="601"/>
        <v>2.68282</v>
      </c>
      <c r="CE554">
        <f t="shared" si="602"/>
        <v>0</v>
      </c>
      <c r="CF554">
        <f t="shared" si="603"/>
        <v>1.4406000000000001</v>
      </c>
      <c r="CG554">
        <f t="shared" si="604"/>
        <v>1.6696800000000001</v>
      </c>
      <c r="CH554">
        <f t="shared" si="605"/>
        <v>-6.8267199999999999</v>
      </c>
      <c r="CI554">
        <f t="shared" si="606"/>
        <v>-5.6992099999999999</v>
      </c>
      <c r="CJ554">
        <f t="shared" si="607"/>
        <v>0</v>
      </c>
      <c r="CK554">
        <f t="shared" si="608"/>
        <v>1.76691</v>
      </c>
      <c r="CL554">
        <f t="shared" si="609"/>
        <v>0</v>
      </c>
      <c r="CM554">
        <f t="shared" si="610"/>
        <v>0</v>
      </c>
      <c r="CN554">
        <f t="shared" si="611"/>
        <v>0</v>
      </c>
      <c r="CO554">
        <f t="shared" si="612"/>
        <v>0</v>
      </c>
      <c r="CP554">
        <f t="shared" si="613"/>
        <v>0</v>
      </c>
      <c r="CQ554">
        <f t="shared" si="614"/>
        <v>-4.09842</v>
      </c>
      <c r="CR554">
        <f t="shared" si="615"/>
        <v>0</v>
      </c>
      <c r="CS554">
        <f t="shared" si="616"/>
        <v>0</v>
      </c>
      <c r="CT554">
        <f t="shared" si="617"/>
        <v>0</v>
      </c>
      <c r="CU554">
        <f t="shared" si="618"/>
        <v>-3.2980499999999999</v>
      </c>
      <c r="CV554">
        <f t="shared" si="619"/>
        <v>0</v>
      </c>
      <c r="CW554">
        <f t="shared" si="620"/>
        <v>0</v>
      </c>
      <c r="CX554">
        <f t="shared" si="621"/>
        <v>0</v>
      </c>
      <c r="CY554">
        <f t="shared" si="622"/>
        <v>0</v>
      </c>
      <c r="CZ554">
        <f t="shared" si="623"/>
        <v>0</v>
      </c>
      <c r="DA554">
        <f t="shared" si="624"/>
        <v>-4.5905500000000004</v>
      </c>
      <c r="DB554">
        <f t="shared" si="625"/>
        <v>0</v>
      </c>
      <c r="DC554">
        <f t="shared" si="626"/>
        <v>0</v>
      </c>
      <c r="DD554">
        <f t="shared" si="627"/>
        <v>0</v>
      </c>
      <c r="DE554">
        <f t="shared" si="628"/>
        <v>-5.63286</v>
      </c>
      <c r="DF554">
        <f t="shared" si="629"/>
        <v>0</v>
      </c>
    </row>
    <row r="555" spans="1:110" x14ac:dyDescent="0.25">
      <c r="A555" s="4">
        <f>raw!$A556:$A556</f>
        <v>43385</v>
      </c>
      <c r="B555" s="6" t="str">
        <f>raw!$B556:$B556</f>
        <v>0012-0136</v>
      </c>
      <c r="D555" t="str">
        <f>IF(score!$C555=".",".",IF(score!$C555=0,"1",IF(score!$C555=25,"0",IF(score!$C555=50,"0",IF(score!$C555=75,"0",IF(score!$C555=100,"0"))))))</f>
        <v>0</v>
      </c>
      <c r="E555" t="str">
        <f>IF(score!$C555=".",".",IF(score!$C555=0,"0",IF(score!$C555=25,"1",IF(score!$C555=50,"0",IF(score!$C555=75,"0",IF(score!$C555=100,"0"))))))</f>
        <v>0</v>
      </c>
      <c r="F555" t="str">
        <f>IF(score!$C555=".",".",IF(score!$C555=0,"0",IF(score!$C555=25,"0",IF(score!$C555=50,"1",IF(score!$C555=75,"0",IF(score!$C555=100,"0"))))))</f>
        <v>0</v>
      </c>
      <c r="G555" t="str">
        <f>IF(score!$C555=".",".",IF(score!$C555=0,"0",IF(score!$C555=25,"0",IF(score!$C555=50,"0",IF(score!$C555=75,"1",IF(score!$C555=100,"0"))))))</f>
        <v>1</v>
      </c>
      <c r="H555" t="str">
        <f>IF(score!$D555=".",".",IF(score!$D555=0,"1",IF(score!$D555=50,"0",IF(score!$D555=100,"0"))))</f>
        <v>0</v>
      </c>
      <c r="I555" t="str">
        <f>IF(score!$D555=".",".",IF(score!$D555=0,"0",IF(score!$D555=50,"1",IF(score!$D555=100,"0"))))</f>
        <v>0</v>
      </c>
      <c r="J555" t="str">
        <f>IF(score!$E555=".",".",IF(score!$E555=0,"1",IF(score!$E555=50,"0",IF(score!$E555=100,"0"))))</f>
        <v>0</v>
      </c>
      <c r="K555" t="str">
        <f>IF(score!$E555=".",".",IF(score!$E555=0,"0",IF(score!$E555=50,"1",IF(score!$E555=100,"0"))))</f>
        <v>0</v>
      </c>
      <c r="L555" t="str">
        <f>IF(score!$F555=".",".",IF(score!$F555=0,"1",IF(score!$F555=100,"0")))</f>
        <v>0</v>
      </c>
      <c r="M555" t="str">
        <f>IF(score!$G555=".",".",IF(score!$G555=0,"1",IF(score!$G555=100,"0")))</f>
        <v>0</v>
      </c>
      <c r="N555" t="str">
        <f>IF(score!$H555=".",".",IF(score!$H555=0,"1",IF(score!$H555=100,"0")))</f>
        <v>0</v>
      </c>
      <c r="O555" t="str">
        <f>IF(score!$I555=".",".",IF(score!$I555=0,"1",IF(score!$I555=50,"0",IF(score!$I555=100,"0"))))</f>
        <v>0</v>
      </c>
      <c r="P555" t="str">
        <f>IF(score!$J555=".",".",IF(score!$J555=0,"1",IF(score!$J555=25,"0",IF(score!$J555=50,"0",IF(score!$J555=75,"0",IF(score!$J555=100,"0"))))))</f>
        <v>0</v>
      </c>
      <c r="Q555" t="str">
        <f>IF(score!$J555=".",".",IF(score!$J555=0,"0",IF(score!$J555=25,"1",IF(score!$J555=50,"0",IF(score!$J555=75,"0",IF(score!$J555=100,"0"))))))</f>
        <v>0</v>
      </c>
      <c r="R555" t="str">
        <f>IF(score!$J555=".",".",IF(score!$J555=0,"0",IF(score!$J555=25,"0",IF(score!$J555=50,"1",IF(score!$J555=75,"0",IF(score!$J555=100,"0"))))))</f>
        <v>0</v>
      </c>
      <c r="S555" t="str">
        <f>IF(score!$J555=".",".",IF(score!$J555=0,"0",IF(score!$J555=25,"0",IF(score!$J555=50,"0",IF(score!$J555=75,"1",IF(score!$J555=100,"0"))))))</f>
        <v>0</v>
      </c>
      <c r="T555" t="str">
        <f>IF(score!$K555=".",".",IF(score!$K555=0,"1",IF(score!$K555=20,"0",IF(score!$K555=40,"0",IF(score!$K555=60,"0",IF(score!$K555=80,"0",IF(score!$K555=100,"0")))))))</f>
        <v>0</v>
      </c>
      <c r="U555" t="str">
        <f>IF(score!$K555=".",".",IF(score!$K555=0,"0",IF(score!$K555=20,"1",IF(score!$K555=40,"0",IF(score!$K555=60,"0",IF(score!$K555=80,"0",IF(score!$K555=100,"0")))))))</f>
        <v>0</v>
      </c>
      <c r="V555" t="str">
        <f>IF(score!$K555=".",".",IF(score!$K555=0,"0",IF(score!$K555=20,"0",IF(score!$K555=40,"1",IF(score!$K555=60,"0",IF(score!$K555=80,"0",IF(score!$K555=100,"0")))))))</f>
        <v>0</v>
      </c>
      <c r="W555" t="str">
        <f>IF(score!$K555=".",".",IF(score!$K555=0,"0",IF(score!$K555=20,"0",IF(score!$K555=40,"0",IF(score!$K555=60,"1",IF(score!$K555=80,"0",IF(score!$K555=100,"0")))))))</f>
        <v>0</v>
      </c>
      <c r="X555" t="str">
        <f>IF(score!$K555=".",".",IF(score!$K555=0,"0",IF(score!$K555=20,"0",IF(score!$K555=40,"0",IF(score!$K555=60,"0",IF(score!$K555=80,"1",IF(score!$K555=100,"0")))))))</f>
        <v>0</v>
      </c>
      <c r="Y555" t="str">
        <f>IF(score!$L555=".",".",IF(score!$L555=0,"1",IF(score!$L555=20,"0",IF(score!$L555=40,"0",IF(score!$L555=60,"0",IF(score!$L555=80,"0",IF(score!$L555=100,"0")))))))</f>
        <v>0</v>
      </c>
      <c r="Z555" t="str">
        <f>IF(score!$L555=".",".",IF(score!$L555=0,"0",IF(score!$L555=20,"1",IF(score!$L555=40,"0",IF(score!$L555=60,"0",IF(score!$L555=80,"0",IF(score!$L555=100,"0")))))))</f>
        <v>0</v>
      </c>
      <c r="AA555" t="str">
        <f>IF(score!$L555=".",".",IF(score!$L555=0,"0",IF(score!$L555=20,"0",IF(score!$L555=40,"1",IF(score!$L555=60,"0",IF(score!$L555=80,"0",IF(score!$L555=100,"0")))))))</f>
        <v>0</v>
      </c>
      <c r="AB555" t="str">
        <f>IF(score!$L555=".",".",IF(score!$L555=0,"0",IF(score!$L555=20,"0",IF(score!$L555=40,"0",IF(score!$L555=60,"1",IF(score!$L555=80,"0",IF(score!$L555=100,"0")))))))</f>
        <v>0</v>
      </c>
      <c r="AC555" t="str">
        <f>IF(score!$L555=".",".",IF(score!$L555=0,"0",IF(score!$L555=20,"0",IF(score!$L555=40,"0",IF(score!$L555=60,"0",IF(score!$L555=80,"1",IF(score!L555=100,"0")))))))</f>
        <v>0</v>
      </c>
      <c r="AD555" t="str">
        <f>IF(score!$M555=".",".",IF(score!$M555=0,"1",IF(score!$M555=20,"0",IF(score!$M555=40,"0",IF(score!$M555=60,"0",IF(score!$M555=80,"0",IF(score!$M555=100,"0")))))))</f>
        <v>0</v>
      </c>
      <c r="AE555" t="str">
        <f>IF(score!$M555=".",".",IF(score!$M555=0,"0",IF(score!$M555=20,"1",IF(score!$M555=40,"0",IF(score!$M555=60,"0",IF(score!$M555=80,"0",IF(score!$M555=100,"0")))))))</f>
        <v>0</v>
      </c>
      <c r="AF555" t="str">
        <f>IF(score!$M555=".",".",IF(score!$M555=0,"0",IF(score!$M555=20,"0",IF(score!$M555=40,"1",IF(score!$M555=60,"0",IF(score!$M555=80,"0",IF(score!$M555=100,"0")))))))</f>
        <v>0</v>
      </c>
      <c r="AG555" t="str">
        <f>IF(score!$M555=".",".",IF(score!$M555=0,"0",IF(score!$M555=20,"0",IF(score!$M555=40,"0",IF(score!$M555=60,"1",IF(score!$M555=80,"0",IF(score!$M555=100,"0")))))))</f>
        <v>0</v>
      </c>
      <c r="AH555" t="str">
        <f>IF(score!$M555=".",".",IF(score!$M555=0,"0",IF(score!$M555=20,"0",IF(score!$M555=40,"0",IF(score!$M555=60,"0",IF(score!$M555=80,"1",IF(score!$M555=100,"0")))))))</f>
        <v>1</v>
      </c>
      <c r="AI555" t="str">
        <f>IF(score!$N555=".",".",IF(score!$N555=0,"1",IF(score!$N555=25,"0",IF(score!$N555=50,"0",IF(score!$N555=75,"0",IF(score!$N555=100,"0"))))))</f>
        <v>0</v>
      </c>
      <c r="AJ555" t="str">
        <f>IF(score!$N555=".",".",IF(score!$N555=0,"0",IF(score!$N555=25,"1",IF(score!$N555=50,"0",IF(score!$N555=75,"0",IF(score!$N555=100,"0"))))))</f>
        <v>0</v>
      </c>
      <c r="AK555" t="str">
        <f>IF(score!$N555=".",".",IF(score!$N555=0,"0",IF(score!$N555=25,"0",IF(score!$N555=50,"1",IF(score!$N555=75,"0",IF(score!$N555=100,"0"))))))</f>
        <v>0</v>
      </c>
      <c r="AL555" t="str">
        <f>IF(score!$N555=".",".",IF(score!$N555=0,"0",IF(score!$N555=25,"0",IF(score!$N555=50,"0",IF(score!$N555=75,"1",IF(score!$N555=100,"0"))))))</f>
        <v>0</v>
      </c>
      <c r="AN555">
        <f t="shared" si="560"/>
        <v>0</v>
      </c>
      <c r="AO555">
        <f t="shared" si="561"/>
        <v>0</v>
      </c>
      <c r="AP555">
        <f t="shared" si="562"/>
        <v>0</v>
      </c>
      <c r="AQ555">
        <f t="shared" si="563"/>
        <v>-1.3187199999999999</v>
      </c>
      <c r="AR555">
        <f t="shared" si="564"/>
        <v>0</v>
      </c>
      <c r="AS555">
        <f t="shared" si="565"/>
        <v>0</v>
      </c>
      <c r="AT555">
        <f t="shared" si="566"/>
        <v>0</v>
      </c>
      <c r="AU555">
        <f t="shared" si="567"/>
        <v>0</v>
      </c>
      <c r="AV555">
        <f t="shared" si="568"/>
        <v>0</v>
      </c>
      <c r="AW555">
        <f t="shared" si="569"/>
        <v>0</v>
      </c>
      <c r="AX555">
        <f t="shared" si="570"/>
        <v>0</v>
      </c>
      <c r="AY555">
        <f t="shared" si="571"/>
        <v>0</v>
      </c>
      <c r="AZ555">
        <f t="shared" si="572"/>
        <v>0</v>
      </c>
      <c r="BA555">
        <f t="shared" si="573"/>
        <v>0</v>
      </c>
      <c r="BB555">
        <f t="shared" si="574"/>
        <v>0</v>
      </c>
      <c r="BC555">
        <f t="shared" si="575"/>
        <v>0</v>
      </c>
      <c r="BD555">
        <f t="shared" si="576"/>
        <v>0</v>
      </c>
      <c r="BE555">
        <f t="shared" si="577"/>
        <v>0</v>
      </c>
      <c r="BF555">
        <f t="shared" si="578"/>
        <v>0</v>
      </c>
      <c r="BG555">
        <f t="shared" si="579"/>
        <v>0</v>
      </c>
      <c r="BH555">
        <f t="shared" si="580"/>
        <v>0</v>
      </c>
      <c r="BI555">
        <f t="shared" si="581"/>
        <v>0</v>
      </c>
      <c r="BJ555">
        <f t="shared" si="582"/>
        <v>0</v>
      </c>
      <c r="BK555">
        <f t="shared" si="583"/>
        <v>0</v>
      </c>
      <c r="BL555">
        <f t="shared" si="584"/>
        <v>0</v>
      </c>
      <c r="BM555">
        <f t="shared" si="585"/>
        <v>0</v>
      </c>
      <c r="BN555">
        <f t="shared" si="586"/>
        <v>0</v>
      </c>
      <c r="BO555">
        <f t="shared" si="587"/>
        <v>0</v>
      </c>
      <c r="BP555">
        <f t="shared" si="588"/>
        <v>0</v>
      </c>
      <c r="BQ555">
        <f t="shared" si="589"/>
        <v>0</v>
      </c>
      <c r="BR555">
        <f t="shared" si="590"/>
        <v>0.41188000000000002</v>
      </c>
      <c r="BS555">
        <f t="shared" si="591"/>
        <v>0</v>
      </c>
      <c r="BT555">
        <f t="shared" si="592"/>
        <v>0</v>
      </c>
      <c r="BU555">
        <f t="shared" si="593"/>
        <v>0</v>
      </c>
      <c r="BV555">
        <f t="shared" si="594"/>
        <v>0</v>
      </c>
      <c r="BX555">
        <f t="shared" si="595"/>
        <v>0</v>
      </c>
      <c r="BY555">
        <f t="shared" si="596"/>
        <v>0</v>
      </c>
      <c r="BZ555">
        <f t="shared" si="597"/>
        <v>0</v>
      </c>
      <c r="CA555">
        <f t="shared" si="598"/>
        <v>-6.0639999999999999E-2</v>
      </c>
      <c r="CB555">
        <f t="shared" si="599"/>
        <v>0</v>
      </c>
      <c r="CC555">
        <f t="shared" si="600"/>
        <v>0</v>
      </c>
      <c r="CD555">
        <f t="shared" si="601"/>
        <v>0</v>
      </c>
      <c r="CE555">
        <f t="shared" si="602"/>
        <v>0</v>
      </c>
      <c r="CF555">
        <f t="shared" si="603"/>
        <v>0</v>
      </c>
      <c r="CG555">
        <f t="shared" si="604"/>
        <v>0</v>
      </c>
      <c r="CH555">
        <f t="shared" si="605"/>
        <v>0</v>
      </c>
      <c r="CI555">
        <f t="shared" si="606"/>
        <v>0</v>
      </c>
      <c r="CJ555">
        <f t="shared" si="607"/>
        <v>0</v>
      </c>
      <c r="CK555">
        <f t="shared" si="608"/>
        <v>0</v>
      </c>
      <c r="CL555">
        <f t="shared" si="609"/>
        <v>0</v>
      </c>
      <c r="CM555">
        <f t="shared" si="610"/>
        <v>0</v>
      </c>
      <c r="CN555">
        <f t="shared" si="611"/>
        <v>0</v>
      </c>
      <c r="CO555">
        <f t="shared" si="612"/>
        <v>0</v>
      </c>
      <c r="CP555">
        <f t="shared" si="613"/>
        <v>0</v>
      </c>
      <c r="CQ555">
        <f t="shared" si="614"/>
        <v>0</v>
      </c>
      <c r="CR555">
        <f t="shared" si="615"/>
        <v>0</v>
      </c>
      <c r="CS555">
        <f t="shared" si="616"/>
        <v>0</v>
      </c>
      <c r="CT555">
        <f t="shared" si="617"/>
        <v>0</v>
      </c>
      <c r="CU555">
        <f t="shared" si="618"/>
        <v>0</v>
      </c>
      <c r="CV555">
        <f t="shared" si="619"/>
        <v>0</v>
      </c>
      <c r="CW555">
        <f t="shared" si="620"/>
        <v>0</v>
      </c>
      <c r="CX555">
        <f t="shared" si="621"/>
        <v>0</v>
      </c>
      <c r="CY555">
        <f t="shared" si="622"/>
        <v>0</v>
      </c>
      <c r="CZ555">
        <f t="shared" si="623"/>
        <v>0</v>
      </c>
      <c r="DA555">
        <f t="shared" si="624"/>
        <v>0</v>
      </c>
      <c r="DB555">
        <f t="shared" si="625"/>
        <v>-1.9593400000000001</v>
      </c>
      <c r="DC555">
        <f t="shared" si="626"/>
        <v>0</v>
      </c>
      <c r="DD555">
        <f t="shared" si="627"/>
        <v>0</v>
      </c>
      <c r="DE555">
        <f t="shared" si="628"/>
        <v>0</v>
      </c>
      <c r="DF555">
        <f t="shared" si="629"/>
        <v>0</v>
      </c>
    </row>
    <row r="556" spans="1:110" x14ac:dyDescent="0.25">
      <c r="A556" s="4">
        <f>raw!$A557:$A557</f>
        <v>43396</v>
      </c>
      <c r="B556" s="6" t="str">
        <f>raw!$B557:$B557</f>
        <v>0012-0137</v>
      </c>
      <c r="D556" t="str">
        <f>IF(score!$C556=".",".",IF(score!$C556=0,"1",IF(score!$C556=25,"0",IF(score!$C556=50,"0",IF(score!$C556=75,"0",IF(score!$C556=100,"0"))))))</f>
        <v>0</v>
      </c>
      <c r="E556" t="str">
        <f>IF(score!$C556=".",".",IF(score!$C556=0,"0",IF(score!$C556=25,"1",IF(score!$C556=50,"0",IF(score!$C556=75,"0",IF(score!$C556=100,"0"))))))</f>
        <v>0</v>
      </c>
      <c r="F556" t="str">
        <f>IF(score!$C556=".",".",IF(score!$C556=0,"0",IF(score!$C556=25,"0",IF(score!$C556=50,"1",IF(score!$C556=75,"0",IF(score!$C556=100,"0"))))))</f>
        <v>0</v>
      </c>
      <c r="G556" t="str">
        <f>IF(score!$C556=".",".",IF(score!$C556=0,"0",IF(score!$C556=25,"0",IF(score!$C556=50,"0",IF(score!$C556=75,"1",IF(score!$C556=100,"0"))))))</f>
        <v>1</v>
      </c>
      <c r="H556" t="str">
        <f>IF(score!$D556=".",".",IF(score!$D556=0,"1",IF(score!$D556=50,"0",IF(score!$D556=100,"0"))))</f>
        <v>1</v>
      </c>
      <c r="I556" t="str">
        <f>IF(score!$D556=".",".",IF(score!$D556=0,"0",IF(score!$D556=50,"1",IF(score!$D556=100,"0"))))</f>
        <v>0</v>
      </c>
      <c r="J556" t="str">
        <f>IF(score!$E556=".",".",IF(score!$E556=0,"1",IF(score!$E556=50,"0",IF(score!$E556=100,"0"))))</f>
        <v>1</v>
      </c>
      <c r="K556" t="str">
        <f>IF(score!$E556=".",".",IF(score!$E556=0,"0",IF(score!$E556=50,"1",IF(score!$E556=100,"0"))))</f>
        <v>0</v>
      </c>
      <c r="L556" t="str">
        <f>IF(score!$F556=".",".",IF(score!$F556=0,"1",IF(score!$F556=100,"0")))</f>
        <v>1</v>
      </c>
      <c r="M556" t="str">
        <f>IF(score!$G556=".",".",IF(score!$G556=0,"1",IF(score!$G556=100,"0")))</f>
        <v>1</v>
      </c>
      <c r="N556" t="str">
        <f>IF(score!$H556=".",".",IF(score!$H556=0,"1",IF(score!$H556=100,"0")))</f>
        <v>1</v>
      </c>
      <c r="O556" t="str">
        <f>IF(score!$I556=".",".",IF(score!$I556=0,"1",IF(score!$I556=50,"0",IF(score!$I556=100,"0"))))</f>
        <v>1</v>
      </c>
      <c r="P556" t="str">
        <f>IF(score!$J556=".",".",IF(score!$J556=0,"1",IF(score!$J556=25,"0",IF(score!$J556=50,"0",IF(score!$J556=75,"0",IF(score!$J556=100,"0"))))))</f>
        <v>0</v>
      </c>
      <c r="Q556" t="str">
        <f>IF(score!$J556=".",".",IF(score!$J556=0,"0",IF(score!$J556=25,"1",IF(score!$J556=50,"0",IF(score!$J556=75,"0",IF(score!$J556=100,"0"))))))</f>
        <v>0</v>
      </c>
      <c r="R556" t="str">
        <f>IF(score!$J556=".",".",IF(score!$J556=0,"0",IF(score!$J556=25,"0",IF(score!$J556=50,"1",IF(score!$J556=75,"0",IF(score!$J556=100,"0"))))))</f>
        <v>1</v>
      </c>
      <c r="S556" t="str">
        <f>IF(score!$J556=".",".",IF(score!$J556=0,"0",IF(score!$J556=25,"0",IF(score!$J556=50,"0",IF(score!$J556=75,"1",IF(score!$J556=100,"0"))))))</f>
        <v>0</v>
      </c>
      <c r="T556" t="str">
        <f>IF(score!$K556=".",".",IF(score!$K556=0,"1",IF(score!$K556=20,"0",IF(score!$K556=40,"0",IF(score!$K556=60,"0",IF(score!$K556=80,"0",IF(score!$K556=100,"0")))))))</f>
        <v>0</v>
      </c>
      <c r="U556" t="str">
        <f>IF(score!$K556=".",".",IF(score!$K556=0,"0",IF(score!$K556=20,"1",IF(score!$K556=40,"0",IF(score!$K556=60,"0",IF(score!$K556=80,"0",IF(score!$K556=100,"0")))))))</f>
        <v>0</v>
      </c>
      <c r="V556" t="str">
        <f>IF(score!$K556=".",".",IF(score!$K556=0,"0",IF(score!$K556=20,"0",IF(score!$K556=40,"1",IF(score!$K556=60,"0",IF(score!$K556=80,"0",IF(score!$K556=100,"0")))))))</f>
        <v>1</v>
      </c>
      <c r="W556" t="str">
        <f>IF(score!$K556=".",".",IF(score!$K556=0,"0",IF(score!$K556=20,"0",IF(score!$K556=40,"0",IF(score!$K556=60,"1",IF(score!$K556=80,"0",IF(score!$K556=100,"0")))))))</f>
        <v>0</v>
      </c>
      <c r="X556" t="str">
        <f>IF(score!$K556=".",".",IF(score!$K556=0,"0",IF(score!$K556=20,"0",IF(score!$K556=40,"0",IF(score!$K556=60,"0",IF(score!$K556=80,"1",IF(score!$K556=100,"0")))))))</f>
        <v>0</v>
      </c>
      <c r="Y556" t="str">
        <f>IF(score!$L556=".",".",IF(score!$L556=0,"1",IF(score!$L556=20,"0",IF(score!$L556=40,"0",IF(score!$L556=60,"0",IF(score!$L556=80,"0",IF(score!$L556=100,"0")))))))</f>
        <v>0</v>
      </c>
      <c r="Z556" t="str">
        <f>IF(score!$L556=".",".",IF(score!$L556=0,"0",IF(score!$L556=20,"1",IF(score!$L556=40,"0",IF(score!$L556=60,"0",IF(score!$L556=80,"0",IF(score!$L556=100,"0")))))))</f>
        <v>0</v>
      </c>
      <c r="AA556" t="str">
        <f>IF(score!$L556=".",".",IF(score!$L556=0,"0",IF(score!$L556=20,"0",IF(score!$L556=40,"1",IF(score!$L556=60,"0",IF(score!$L556=80,"0",IF(score!$L556=100,"0")))))))</f>
        <v>0</v>
      </c>
      <c r="AB556" t="str">
        <f>IF(score!$L556=".",".",IF(score!$L556=0,"0",IF(score!$L556=20,"0",IF(score!$L556=40,"0",IF(score!$L556=60,"1",IF(score!$L556=80,"0",IF(score!$L556=100,"0")))))))</f>
        <v>1</v>
      </c>
      <c r="AC556" t="str">
        <f>IF(score!$L556=".",".",IF(score!$L556=0,"0",IF(score!$L556=20,"0",IF(score!$L556=40,"0",IF(score!$L556=60,"0",IF(score!$L556=80,"1",IF(score!L556=100,"0")))))))</f>
        <v>0</v>
      </c>
      <c r="AD556" t="str">
        <f>IF(score!$M556=".",".",IF(score!$M556=0,"1",IF(score!$M556=20,"0",IF(score!$M556=40,"0",IF(score!$M556=60,"0",IF(score!$M556=80,"0",IF(score!$M556=100,"0")))))))</f>
        <v>1</v>
      </c>
      <c r="AE556" t="str">
        <f>IF(score!$M556=".",".",IF(score!$M556=0,"0",IF(score!$M556=20,"1",IF(score!$M556=40,"0",IF(score!$M556=60,"0",IF(score!$M556=80,"0",IF(score!$M556=100,"0")))))))</f>
        <v>0</v>
      </c>
      <c r="AF556" t="str">
        <f>IF(score!$M556=".",".",IF(score!$M556=0,"0",IF(score!$M556=20,"0",IF(score!$M556=40,"1",IF(score!$M556=60,"0",IF(score!$M556=80,"0",IF(score!$M556=100,"0")))))))</f>
        <v>0</v>
      </c>
      <c r="AG556" t="str">
        <f>IF(score!$M556=".",".",IF(score!$M556=0,"0",IF(score!$M556=20,"0",IF(score!$M556=40,"0",IF(score!$M556=60,"1",IF(score!$M556=80,"0",IF(score!$M556=100,"0")))))))</f>
        <v>0</v>
      </c>
      <c r="AH556" t="str">
        <f>IF(score!$M556=".",".",IF(score!$M556=0,"0",IF(score!$M556=20,"0",IF(score!$M556=40,"0",IF(score!$M556=60,"0",IF(score!$M556=80,"1",IF(score!$M556=100,"0")))))))</f>
        <v>0</v>
      </c>
      <c r="AI556" t="str">
        <f>IF(score!$N556=".",".",IF(score!$N556=0,"1",IF(score!$N556=25,"0",IF(score!$N556=50,"0",IF(score!$N556=75,"0",IF(score!$N556=100,"0"))))))</f>
        <v>0</v>
      </c>
      <c r="AJ556" t="str">
        <f>IF(score!$N556=".",".",IF(score!$N556=0,"0",IF(score!$N556=25,"1",IF(score!$N556=50,"0",IF(score!$N556=75,"0",IF(score!$N556=100,"0"))))))</f>
        <v>0</v>
      </c>
      <c r="AK556" t="str">
        <f>IF(score!$N556=".",".",IF(score!$N556=0,"0",IF(score!$N556=25,"0",IF(score!$N556=50,"1",IF(score!$N556=75,"0",IF(score!$N556=100,"0"))))))</f>
        <v>0</v>
      </c>
      <c r="AL556" t="str">
        <f>IF(score!$N556=".",".",IF(score!$N556=0,"0",IF(score!$N556=25,"0",IF(score!$N556=50,"0",IF(score!$N556=75,"1",IF(score!$N556=100,"0"))))))</f>
        <v>0</v>
      </c>
      <c r="AN556">
        <f t="shared" si="560"/>
        <v>0</v>
      </c>
      <c r="AO556">
        <f t="shared" si="561"/>
        <v>0</v>
      </c>
      <c r="AP556">
        <f t="shared" si="562"/>
        <v>0</v>
      </c>
      <c r="AQ556">
        <f t="shared" si="563"/>
        <v>-1.3187199999999999</v>
      </c>
      <c r="AR556">
        <f t="shared" si="564"/>
        <v>-7.2321600000000004</v>
      </c>
      <c r="AS556">
        <f t="shared" si="565"/>
        <v>0</v>
      </c>
      <c r="AT556">
        <f t="shared" si="566"/>
        <v>-6.24397</v>
      </c>
      <c r="AU556">
        <f t="shared" si="567"/>
        <v>0</v>
      </c>
      <c r="AV556">
        <f t="shared" si="568"/>
        <v>-4.6161700000000003</v>
      </c>
      <c r="AW556">
        <f t="shared" si="569"/>
        <v>-5.5174700000000003</v>
      </c>
      <c r="AX556">
        <f t="shared" si="570"/>
        <v>3.04365</v>
      </c>
      <c r="AY556">
        <f t="shared" si="571"/>
        <v>2.32091</v>
      </c>
      <c r="AZ556">
        <f t="shared" si="572"/>
        <v>0</v>
      </c>
      <c r="BA556">
        <f t="shared" si="573"/>
        <v>0</v>
      </c>
      <c r="BB556">
        <f t="shared" si="574"/>
        <v>-6.5052199999999996</v>
      </c>
      <c r="BC556">
        <f t="shared" si="575"/>
        <v>0</v>
      </c>
      <c r="BD556">
        <f t="shared" si="576"/>
        <v>0</v>
      </c>
      <c r="BE556">
        <f t="shared" si="577"/>
        <v>0</v>
      </c>
      <c r="BF556">
        <f t="shared" si="578"/>
        <v>2.3724099999999999</v>
      </c>
      <c r="BG556">
        <f t="shared" si="579"/>
        <v>0</v>
      </c>
      <c r="BH556">
        <f t="shared" si="580"/>
        <v>0</v>
      </c>
      <c r="BI556">
        <f t="shared" si="581"/>
        <v>0</v>
      </c>
      <c r="BJ556">
        <f t="shared" si="582"/>
        <v>0</v>
      </c>
      <c r="BK556">
        <f t="shared" si="583"/>
        <v>0</v>
      </c>
      <c r="BL556">
        <f t="shared" si="584"/>
        <v>-1.1438699999999999</v>
      </c>
      <c r="BM556">
        <f t="shared" si="585"/>
        <v>0</v>
      </c>
      <c r="BN556">
        <f t="shared" si="586"/>
        <v>4.6144600000000002</v>
      </c>
      <c r="BO556">
        <f t="shared" si="587"/>
        <v>0</v>
      </c>
      <c r="BP556">
        <f t="shared" si="588"/>
        <v>0</v>
      </c>
      <c r="BQ556">
        <f t="shared" si="589"/>
        <v>0</v>
      </c>
      <c r="BR556">
        <f t="shared" si="590"/>
        <v>0</v>
      </c>
      <c r="BS556">
        <f t="shared" si="591"/>
        <v>0</v>
      </c>
      <c r="BT556">
        <f t="shared" si="592"/>
        <v>0</v>
      </c>
      <c r="BU556">
        <f t="shared" si="593"/>
        <v>0</v>
      </c>
      <c r="BV556">
        <f t="shared" si="594"/>
        <v>0</v>
      </c>
      <c r="BX556">
        <f t="shared" si="595"/>
        <v>0</v>
      </c>
      <c r="BY556">
        <f t="shared" si="596"/>
        <v>0</v>
      </c>
      <c r="BZ556">
        <f t="shared" si="597"/>
        <v>0</v>
      </c>
      <c r="CA556">
        <f t="shared" si="598"/>
        <v>-6.0639999999999999E-2</v>
      </c>
      <c r="CB556">
        <f t="shared" si="599"/>
        <v>3.9311500000000001</v>
      </c>
      <c r="CC556">
        <f t="shared" si="600"/>
        <v>0</v>
      </c>
      <c r="CD556">
        <f t="shared" si="601"/>
        <v>2.68282</v>
      </c>
      <c r="CE556">
        <f t="shared" si="602"/>
        <v>0</v>
      </c>
      <c r="CF556">
        <f t="shared" si="603"/>
        <v>1.4406000000000001</v>
      </c>
      <c r="CG556">
        <f t="shared" si="604"/>
        <v>1.6696800000000001</v>
      </c>
      <c r="CH556">
        <f t="shared" si="605"/>
        <v>-6.8267199999999999</v>
      </c>
      <c r="CI556">
        <f t="shared" si="606"/>
        <v>-5.6992099999999999</v>
      </c>
      <c r="CJ556">
        <f t="shared" si="607"/>
        <v>0</v>
      </c>
      <c r="CK556">
        <f t="shared" si="608"/>
        <v>0</v>
      </c>
      <c r="CL556">
        <f t="shared" si="609"/>
        <v>1.4938400000000001</v>
      </c>
      <c r="CM556">
        <f t="shared" si="610"/>
        <v>0</v>
      </c>
      <c r="CN556">
        <f t="shared" si="611"/>
        <v>0</v>
      </c>
      <c r="CO556">
        <f t="shared" si="612"/>
        <v>0</v>
      </c>
      <c r="CP556">
        <f t="shared" si="613"/>
        <v>-6.31121</v>
      </c>
      <c r="CQ556">
        <f t="shared" si="614"/>
        <v>0</v>
      </c>
      <c r="CR556">
        <f t="shared" si="615"/>
        <v>0</v>
      </c>
      <c r="CS556">
        <f t="shared" si="616"/>
        <v>0</v>
      </c>
      <c r="CT556">
        <f t="shared" si="617"/>
        <v>0</v>
      </c>
      <c r="CU556">
        <f t="shared" si="618"/>
        <v>0</v>
      </c>
      <c r="CV556">
        <f t="shared" si="619"/>
        <v>-1.65178</v>
      </c>
      <c r="CW556">
        <f t="shared" si="620"/>
        <v>0</v>
      </c>
      <c r="CX556">
        <f t="shared" si="621"/>
        <v>-16.153949999999998</v>
      </c>
      <c r="CY556">
        <f t="shared" si="622"/>
        <v>0</v>
      </c>
      <c r="CZ556">
        <f t="shared" si="623"/>
        <v>0</v>
      </c>
      <c r="DA556">
        <f t="shared" si="624"/>
        <v>0</v>
      </c>
      <c r="DB556">
        <f t="shared" si="625"/>
        <v>0</v>
      </c>
      <c r="DC556">
        <f t="shared" si="626"/>
        <v>0</v>
      </c>
      <c r="DD556">
        <f t="shared" si="627"/>
        <v>0</v>
      </c>
      <c r="DE556">
        <f t="shared" si="628"/>
        <v>0</v>
      </c>
      <c r="DF556">
        <f t="shared" si="629"/>
        <v>0</v>
      </c>
    </row>
    <row r="557" spans="1:110" x14ac:dyDescent="0.25">
      <c r="A557" s="4">
        <f>raw!$A558:$A558</f>
        <v>43395</v>
      </c>
      <c r="B557" s="6" t="str">
        <f>raw!$B558:$B558</f>
        <v>0012-0138</v>
      </c>
      <c r="D557" t="str">
        <f>IF(score!$C557=".",".",IF(score!$C557=0,"1",IF(score!$C557=25,"0",IF(score!$C557=50,"0",IF(score!$C557=75,"0",IF(score!$C557=100,"0"))))))</f>
        <v>0</v>
      </c>
      <c r="E557" t="str">
        <f>IF(score!$C557=".",".",IF(score!$C557=0,"0",IF(score!$C557=25,"1",IF(score!$C557=50,"0",IF(score!$C557=75,"0",IF(score!$C557=100,"0"))))))</f>
        <v>1</v>
      </c>
      <c r="F557" t="str">
        <f>IF(score!$C557=".",".",IF(score!$C557=0,"0",IF(score!$C557=25,"0",IF(score!$C557=50,"1",IF(score!$C557=75,"0",IF(score!$C557=100,"0"))))))</f>
        <v>0</v>
      </c>
      <c r="G557" t="str">
        <f>IF(score!$C557=".",".",IF(score!$C557=0,"0",IF(score!$C557=25,"0",IF(score!$C557=50,"0",IF(score!$C557=75,"1",IF(score!$C557=100,"0"))))))</f>
        <v>0</v>
      </c>
      <c r="H557" t="str">
        <f>IF(score!$D557=".",".",IF(score!$D557=0,"1",IF(score!$D557=50,"0",IF(score!$D557=100,"0"))))</f>
        <v>0</v>
      </c>
      <c r="I557" t="str">
        <f>IF(score!$D557=".",".",IF(score!$D557=0,"0",IF(score!$D557=50,"1",IF(score!$D557=100,"0"))))</f>
        <v>1</v>
      </c>
      <c r="J557" t="str">
        <f>IF(score!$E557=".",".",IF(score!$E557=0,"1",IF(score!$E557=50,"0",IF(score!$E557=100,"0"))))</f>
        <v>0</v>
      </c>
      <c r="K557" t="str">
        <f>IF(score!$E557=".",".",IF(score!$E557=0,"0",IF(score!$E557=50,"1",IF(score!$E557=100,"0"))))</f>
        <v>1</v>
      </c>
      <c r="L557" t="str">
        <f>IF(score!$F557=".",".",IF(score!$F557=0,"1",IF(score!$F557=100,"0")))</f>
        <v>0</v>
      </c>
      <c r="M557" t="str">
        <f>IF(score!$G557=".",".",IF(score!$G557=0,"1",IF(score!$G557=100,"0")))</f>
        <v>0</v>
      </c>
      <c r="N557" t="str">
        <f>IF(score!$H557=".",".",IF(score!$H557=0,"1",IF(score!$H557=100,"0")))</f>
        <v>0</v>
      </c>
      <c r="O557" t="str">
        <f>IF(score!$I557=".",".",IF(score!$I557=0,"1",IF(score!$I557=50,"0",IF(score!$I557=100,"0"))))</f>
        <v>0</v>
      </c>
      <c r="P557" t="str">
        <f>IF(score!$J557=".",".",IF(score!$J557=0,"1",IF(score!$J557=25,"0",IF(score!$J557=50,"0",IF(score!$J557=75,"0",IF(score!$J557=100,"0"))))))</f>
        <v>0</v>
      </c>
      <c r="Q557" t="str">
        <f>IF(score!$J557=".",".",IF(score!$J557=0,"0",IF(score!$J557=25,"1",IF(score!$J557=50,"0",IF(score!$J557=75,"0",IF(score!$J557=100,"0"))))))</f>
        <v>0</v>
      </c>
      <c r="R557" t="str">
        <f>IF(score!$J557=".",".",IF(score!$J557=0,"0",IF(score!$J557=25,"0",IF(score!$J557=50,"1",IF(score!$J557=75,"0",IF(score!$J557=100,"0"))))))</f>
        <v>0</v>
      </c>
      <c r="S557" t="str">
        <f>IF(score!$J557=".",".",IF(score!$J557=0,"0",IF(score!$J557=25,"0",IF(score!$J557=50,"0",IF(score!$J557=75,"1",IF(score!$J557=100,"0"))))))</f>
        <v>0</v>
      </c>
      <c r="T557" t="str">
        <f>IF(score!$K557=".",".",IF(score!$K557=0,"1",IF(score!$K557=20,"0",IF(score!$K557=40,"0",IF(score!$K557=60,"0",IF(score!$K557=80,"0",IF(score!$K557=100,"0")))))))</f>
        <v>0</v>
      </c>
      <c r="U557" t="str">
        <f>IF(score!$K557=".",".",IF(score!$K557=0,"0",IF(score!$K557=20,"1",IF(score!$K557=40,"0",IF(score!$K557=60,"0",IF(score!$K557=80,"0",IF(score!$K557=100,"0")))))))</f>
        <v>0</v>
      </c>
      <c r="V557" t="str">
        <f>IF(score!$K557=".",".",IF(score!$K557=0,"0",IF(score!$K557=20,"0",IF(score!$K557=40,"1",IF(score!$K557=60,"0",IF(score!$K557=80,"0",IF(score!$K557=100,"0")))))))</f>
        <v>0</v>
      </c>
      <c r="W557" t="str">
        <f>IF(score!$K557=".",".",IF(score!$K557=0,"0",IF(score!$K557=20,"0",IF(score!$K557=40,"0",IF(score!$K557=60,"1",IF(score!$K557=80,"0",IF(score!$K557=100,"0")))))))</f>
        <v>1</v>
      </c>
      <c r="X557" t="str">
        <f>IF(score!$K557=".",".",IF(score!$K557=0,"0",IF(score!$K557=20,"0",IF(score!$K557=40,"0",IF(score!$K557=60,"0",IF(score!$K557=80,"1",IF(score!$K557=100,"0")))))))</f>
        <v>0</v>
      </c>
      <c r="Y557" t="str">
        <f>IF(score!$L557=".",".",IF(score!$L557=0,"1",IF(score!$L557=20,"0",IF(score!$L557=40,"0",IF(score!$L557=60,"0",IF(score!$L557=80,"0",IF(score!$L557=100,"0")))))))</f>
        <v>0</v>
      </c>
      <c r="Z557" t="str">
        <f>IF(score!$L557=".",".",IF(score!$L557=0,"0",IF(score!$L557=20,"1",IF(score!$L557=40,"0",IF(score!$L557=60,"0",IF(score!$L557=80,"0",IF(score!$L557=100,"0")))))))</f>
        <v>0</v>
      </c>
      <c r="AA557" t="str">
        <f>IF(score!$L557=".",".",IF(score!$L557=0,"0",IF(score!$L557=20,"0",IF(score!$L557=40,"1",IF(score!$L557=60,"0",IF(score!$L557=80,"0",IF(score!$L557=100,"0")))))))</f>
        <v>0</v>
      </c>
      <c r="AB557" t="str">
        <f>IF(score!$L557=".",".",IF(score!$L557=0,"0",IF(score!$L557=20,"0",IF(score!$L557=40,"0",IF(score!$L557=60,"1",IF(score!$L557=80,"0",IF(score!$L557=100,"0")))))))</f>
        <v>1</v>
      </c>
      <c r="AC557" t="str">
        <f>IF(score!$L557=".",".",IF(score!$L557=0,"0",IF(score!$L557=20,"0",IF(score!$L557=40,"0",IF(score!$L557=60,"0",IF(score!$L557=80,"1",IF(score!L557=100,"0")))))))</f>
        <v>0</v>
      </c>
      <c r="AD557" t="str">
        <f>IF(score!$M557=".",".",IF(score!$M557=0,"1",IF(score!$M557=20,"0",IF(score!$M557=40,"0",IF(score!$M557=60,"0",IF(score!$M557=80,"0",IF(score!$M557=100,"0")))))))</f>
        <v>0</v>
      </c>
      <c r="AE557" t="str">
        <f>IF(score!$M557=".",".",IF(score!$M557=0,"0",IF(score!$M557=20,"1",IF(score!$M557=40,"0",IF(score!$M557=60,"0",IF(score!$M557=80,"0",IF(score!$M557=100,"0")))))))</f>
        <v>1</v>
      </c>
      <c r="AF557" t="str">
        <f>IF(score!$M557=".",".",IF(score!$M557=0,"0",IF(score!$M557=20,"0",IF(score!$M557=40,"1",IF(score!$M557=60,"0",IF(score!$M557=80,"0",IF(score!$M557=100,"0")))))))</f>
        <v>0</v>
      </c>
      <c r="AG557" t="str">
        <f>IF(score!$M557=".",".",IF(score!$M557=0,"0",IF(score!$M557=20,"0",IF(score!$M557=40,"0",IF(score!$M557=60,"1",IF(score!$M557=80,"0",IF(score!$M557=100,"0")))))))</f>
        <v>0</v>
      </c>
      <c r="AH557" t="str">
        <f>IF(score!$M557=".",".",IF(score!$M557=0,"0",IF(score!$M557=20,"0",IF(score!$M557=40,"0",IF(score!$M557=60,"0",IF(score!$M557=80,"1",IF(score!$M557=100,"0")))))))</f>
        <v>0</v>
      </c>
      <c r="AI557" t="str">
        <f>IF(score!$N557=".",".",IF(score!$N557=0,"1",IF(score!$N557=25,"0",IF(score!$N557=50,"0",IF(score!$N557=75,"0",IF(score!$N557=100,"0"))))))</f>
        <v>0</v>
      </c>
      <c r="AJ557" t="str">
        <f>IF(score!$N557=".",".",IF(score!$N557=0,"0",IF(score!$N557=25,"1",IF(score!$N557=50,"0",IF(score!$N557=75,"0",IF(score!$N557=100,"0"))))))</f>
        <v>0</v>
      </c>
      <c r="AK557" t="str">
        <f>IF(score!$N557=".",".",IF(score!$N557=0,"0",IF(score!$N557=25,"0",IF(score!$N557=50,"1",IF(score!$N557=75,"0",IF(score!$N557=100,"0"))))))</f>
        <v>0</v>
      </c>
      <c r="AL557" t="str">
        <f>IF(score!$N557=".",".",IF(score!$N557=0,"0",IF(score!$N557=25,"0",IF(score!$N557=50,"0",IF(score!$N557=75,"1",IF(score!$N557=100,"0"))))))</f>
        <v>0</v>
      </c>
      <c r="AN557">
        <f t="shared" si="560"/>
        <v>0</v>
      </c>
      <c r="AO557">
        <f t="shared" si="561"/>
        <v>-5.5646100000000001</v>
      </c>
      <c r="AP557">
        <f t="shared" si="562"/>
        <v>0</v>
      </c>
      <c r="AQ557">
        <f t="shared" si="563"/>
        <v>0</v>
      </c>
      <c r="AR557">
        <f t="shared" si="564"/>
        <v>0</v>
      </c>
      <c r="AS557">
        <f t="shared" si="565"/>
        <v>-3.4555500000000001</v>
      </c>
      <c r="AT557">
        <f t="shared" si="566"/>
        <v>0</v>
      </c>
      <c r="AU557">
        <f t="shared" si="567"/>
        <v>-2.7355700000000001</v>
      </c>
      <c r="AV557">
        <f t="shared" si="568"/>
        <v>0</v>
      </c>
      <c r="AW557">
        <f t="shared" si="569"/>
        <v>0</v>
      </c>
      <c r="AX557">
        <f t="shared" si="570"/>
        <v>0</v>
      </c>
      <c r="AY557">
        <f t="shared" si="571"/>
        <v>0</v>
      </c>
      <c r="AZ557">
        <f t="shared" si="572"/>
        <v>0</v>
      </c>
      <c r="BA557">
        <f t="shared" si="573"/>
        <v>0</v>
      </c>
      <c r="BB557">
        <f t="shared" si="574"/>
        <v>0</v>
      </c>
      <c r="BC557">
        <f t="shared" si="575"/>
        <v>0</v>
      </c>
      <c r="BD557">
        <f t="shared" si="576"/>
        <v>0</v>
      </c>
      <c r="BE557">
        <f t="shared" si="577"/>
        <v>0</v>
      </c>
      <c r="BF557">
        <f t="shared" si="578"/>
        <v>0</v>
      </c>
      <c r="BG557">
        <f t="shared" si="579"/>
        <v>1.3668899999999999</v>
      </c>
      <c r="BH557">
        <f t="shared" si="580"/>
        <v>0</v>
      </c>
      <c r="BI557">
        <f t="shared" si="581"/>
        <v>0</v>
      </c>
      <c r="BJ557">
        <f t="shared" si="582"/>
        <v>0</v>
      </c>
      <c r="BK557">
        <f t="shared" si="583"/>
        <v>0</v>
      </c>
      <c r="BL557">
        <f t="shared" si="584"/>
        <v>-1.1438699999999999</v>
      </c>
      <c r="BM557">
        <f t="shared" si="585"/>
        <v>0</v>
      </c>
      <c r="BN557">
        <f t="shared" si="586"/>
        <v>0</v>
      </c>
      <c r="BO557">
        <f t="shared" si="587"/>
        <v>3.4159299999999999</v>
      </c>
      <c r="BP557">
        <f t="shared" si="588"/>
        <v>0</v>
      </c>
      <c r="BQ557">
        <f t="shared" si="589"/>
        <v>0</v>
      </c>
      <c r="BR557">
        <f t="shared" si="590"/>
        <v>0</v>
      </c>
      <c r="BS557">
        <f t="shared" si="591"/>
        <v>0</v>
      </c>
      <c r="BT557">
        <f t="shared" si="592"/>
        <v>0</v>
      </c>
      <c r="BU557">
        <f t="shared" si="593"/>
        <v>0</v>
      </c>
      <c r="BV557">
        <f t="shared" si="594"/>
        <v>0</v>
      </c>
      <c r="BX557">
        <f t="shared" si="595"/>
        <v>0</v>
      </c>
      <c r="BY557">
        <f t="shared" si="596"/>
        <v>-0.16891</v>
      </c>
      <c r="BZ557">
        <f t="shared" si="597"/>
        <v>0</v>
      </c>
      <c r="CA557">
        <f t="shared" si="598"/>
        <v>0</v>
      </c>
      <c r="CB557">
        <f t="shared" si="599"/>
        <v>0</v>
      </c>
      <c r="CC557">
        <f t="shared" si="600"/>
        <v>1.8684000000000001</v>
      </c>
      <c r="CD557">
        <f t="shared" si="601"/>
        <v>0</v>
      </c>
      <c r="CE557">
        <f t="shared" si="602"/>
        <v>1.43103</v>
      </c>
      <c r="CF557">
        <f t="shared" si="603"/>
        <v>0</v>
      </c>
      <c r="CG557">
        <f t="shared" si="604"/>
        <v>0</v>
      </c>
      <c r="CH557">
        <f t="shared" si="605"/>
        <v>0</v>
      </c>
      <c r="CI557">
        <f t="shared" si="606"/>
        <v>0</v>
      </c>
      <c r="CJ557">
        <f t="shared" si="607"/>
        <v>0</v>
      </c>
      <c r="CK557">
        <f t="shared" si="608"/>
        <v>0</v>
      </c>
      <c r="CL557">
        <f t="shared" si="609"/>
        <v>0</v>
      </c>
      <c r="CM557">
        <f t="shared" si="610"/>
        <v>0</v>
      </c>
      <c r="CN557">
        <f t="shared" si="611"/>
        <v>0</v>
      </c>
      <c r="CO557">
        <f t="shared" si="612"/>
        <v>0</v>
      </c>
      <c r="CP557">
        <f t="shared" si="613"/>
        <v>0</v>
      </c>
      <c r="CQ557">
        <f t="shared" si="614"/>
        <v>-4.09842</v>
      </c>
      <c r="CR557">
        <f t="shared" si="615"/>
        <v>0</v>
      </c>
      <c r="CS557">
        <f t="shared" si="616"/>
        <v>0</v>
      </c>
      <c r="CT557">
        <f t="shared" si="617"/>
        <v>0</v>
      </c>
      <c r="CU557">
        <f t="shared" si="618"/>
        <v>0</v>
      </c>
      <c r="CV557">
        <f t="shared" si="619"/>
        <v>-1.65178</v>
      </c>
      <c r="CW557">
        <f t="shared" si="620"/>
        <v>0</v>
      </c>
      <c r="CX557">
        <f t="shared" si="621"/>
        <v>0</v>
      </c>
      <c r="CY557">
        <f t="shared" si="622"/>
        <v>-10.779109999999999</v>
      </c>
      <c r="CZ557">
        <f t="shared" si="623"/>
        <v>0</v>
      </c>
      <c r="DA557">
        <f t="shared" si="624"/>
        <v>0</v>
      </c>
      <c r="DB557">
        <f t="shared" si="625"/>
        <v>0</v>
      </c>
      <c r="DC557">
        <f t="shared" si="626"/>
        <v>0</v>
      </c>
      <c r="DD557">
        <f t="shared" si="627"/>
        <v>0</v>
      </c>
      <c r="DE557">
        <f t="shared" si="628"/>
        <v>0</v>
      </c>
      <c r="DF557">
        <f t="shared" si="629"/>
        <v>0</v>
      </c>
    </row>
    <row r="558" spans="1:110" x14ac:dyDescent="0.25">
      <c r="A558" s="4">
        <f>raw!$A559:$A559</f>
        <v>43403</v>
      </c>
      <c r="B558" s="6" t="str">
        <f>raw!$B559:$B559</f>
        <v>0012-0140</v>
      </c>
      <c r="D558" t="str">
        <f>IF(score!$C558=".",".",IF(score!$C558=0,"1",IF(score!$C558=25,"0",IF(score!$C558=50,"0",IF(score!$C558=75,"0",IF(score!$C558=100,"0"))))))</f>
        <v>0</v>
      </c>
      <c r="E558" t="str">
        <f>IF(score!$C558=".",".",IF(score!$C558=0,"0",IF(score!$C558=25,"1",IF(score!$C558=50,"0",IF(score!$C558=75,"0",IF(score!$C558=100,"0"))))))</f>
        <v>0</v>
      </c>
      <c r="F558" t="str">
        <f>IF(score!$C558=".",".",IF(score!$C558=0,"0",IF(score!$C558=25,"0",IF(score!$C558=50,"1",IF(score!$C558=75,"0",IF(score!$C558=100,"0"))))))</f>
        <v>1</v>
      </c>
      <c r="G558" t="str">
        <f>IF(score!$C558=".",".",IF(score!$C558=0,"0",IF(score!$C558=25,"0",IF(score!$C558=50,"0",IF(score!$C558=75,"1",IF(score!$C558=100,"0"))))))</f>
        <v>0</v>
      </c>
      <c r="H558" t="str">
        <f>IF(score!$D558=".",".",IF(score!$D558=0,"1",IF(score!$D558=50,"0",IF(score!$D558=100,"0"))))</f>
        <v>1</v>
      </c>
      <c r="I558" t="str">
        <f>IF(score!$D558=".",".",IF(score!$D558=0,"0",IF(score!$D558=50,"1",IF(score!$D558=100,"0"))))</f>
        <v>0</v>
      </c>
      <c r="J558" t="str">
        <f>IF(score!$E558=".",".",IF(score!$E558=0,"1",IF(score!$E558=50,"0",IF(score!$E558=100,"0"))))</f>
        <v>1</v>
      </c>
      <c r="K558" t="str">
        <f>IF(score!$E558=".",".",IF(score!$E558=0,"0",IF(score!$E558=50,"1",IF(score!$E558=100,"0"))))</f>
        <v>0</v>
      </c>
      <c r="L558" t="str">
        <f>IF(score!$F558=".",".",IF(score!$F558=0,"1",IF(score!$F558=100,"0")))</f>
        <v>0</v>
      </c>
      <c r="M558" t="str">
        <f>IF(score!$G558=".",".",IF(score!$G558=0,"1",IF(score!$G558=100,"0")))</f>
        <v>0</v>
      </c>
      <c r="N558" t="str">
        <f>IF(score!$H558=".",".",IF(score!$H558=0,"1",IF(score!$H558=100,"0")))</f>
        <v>0</v>
      </c>
      <c r="O558" t="str">
        <f>IF(score!$I558=".",".",IF(score!$I558=0,"1",IF(score!$I558=50,"0",IF(score!$I558=100,"0"))))</f>
        <v>0</v>
      </c>
      <c r="P558" t="str">
        <f>IF(score!$J558=".",".",IF(score!$J558=0,"1",IF(score!$J558=25,"0",IF(score!$J558=50,"0",IF(score!$J558=75,"0",IF(score!$J558=100,"0"))))))</f>
        <v>0</v>
      </c>
      <c r="Q558" t="str">
        <f>IF(score!$J558=".",".",IF(score!$J558=0,"0",IF(score!$J558=25,"1",IF(score!$J558=50,"0",IF(score!$J558=75,"0",IF(score!$J558=100,"0"))))))</f>
        <v>0</v>
      </c>
      <c r="R558" t="str">
        <f>IF(score!$J558=".",".",IF(score!$J558=0,"0",IF(score!$J558=25,"0",IF(score!$J558=50,"1",IF(score!$J558=75,"0",IF(score!$J558=100,"0"))))))</f>
        <v>1</v>
      </c>
      <c r="S558" t="str">
        <f>IF(score!$J558=".",".",IF(score!$J558=0,"0",IF(score!$J558=25,"0",IF(score!$J558=50,"0",IF(score!$J558=75,"1",IF(score!$J558=100,"0"))))))</f>
        <v>0</v>
      </c>
      <c r="T558" t="str">
        <f>IF(score!$K558=".",".",IF(score!$K558=0,"1",IF(score!$K558=20,"0",IF(score!$K558=40,"0",IF(score!$K558=60,"0",IF(score!$K558=80,"0",IF(score!$K558=100,"0")))))))</f>
        <v>0</v>
      </c>
      <c r="U558" t="str">
        <f>IF(score!$K558=".",".",IF(score!$K558=0,"0",IF(score!$K558=20,"1",IF(score!$K558=40,"0",IF(score!$K558=60,"0",IF(score!$K558=80,"0",IF(score!$K558=100,"0")))))))</f>
        <v>0</v>
      </c>
      <c r="V558" t="str">
        <f>IF(score!$K558=".",".",IF(score!$K558=0,"0",IF(score!$K558=20,"0",IF(score!$K558=40,"1",IF(score!$K558=60,"0",IF(score!$K558=80,"0",IF(score!$K558=100,"0")))))))</f>
        <v>0</v>
      </c>
      <c r="W558" t="str">
        <f>IF(score!$K558=".",".",IF(score!$K558=0,"0",IF(score!$K558=20,"0",IF(score!$K558=40,"0",IF(score!$K558=60,"1",IF(score!$K558=80,"0",IF(score!$K558=100,"0")))))))</f>
        <v>0</v>
      </c>
      <c r="X558" t="str">
        <f>IF(score!$K558=".",".",IF(score!$K558=0,"0",IF(score!$K558=20,"0",IF(score!$K558=40,"0",IF(score!$K558=60,"0",IF(score!$K558=80,"1",IF(score!$K558=100,"0")))))))</f>
        <v>0</v>
      </c>
      <c r="Y558" t="str">
        <f>IF(score!$L558=".",".",IF(score!$L558=0,"1",IF(score!$L558=20,"0",IF(score!$L558=40,"0",IF(score!$L558=60,"0",IF(score!$L558=80,"0",IF(score!$L558=100,"0")))))))</f>
        <v>0</v>
      </c>
      <c r="Z558" t="str">
        <f>IF(score!$L558=".",".",IF(score!$L558=0,"0",IF(score!$L558=20,"1",IF(score!$L558=40,"0",IF(score!$L558=60,"0",IF(score!$L558=80,"0",IF(score!$L558=100,"0")))))))</f>
        <v>0</v>
      </c>
      <c r="AA558" t="str">
        <f>IF(score!$L558=".",".",IF(score!$L558=0,"0",IF(score!$L558=20,"0",IF(score!$L558=40,"1",IF(score!$L558=60,"0",IF(score!$L558=80,"0",IF(score!$L558=100,"0")))))))</f>
        <v>0</v>
      </c>
      <c r="AB558" t="str">
        <f>IF(score!$L558=".",".",IF(score!$L558=0,"0",IF(score!$L558=20,"0",IF(score!$L558=40,"0",IF(score!$L558=60,"1",IF(score!$L558=80,"0",IF(score!$L558=100,"0")))))))</f>
        <v>1</v>
      </c>
      <c r="AC558" t="str">
        <f>IF(score!$L558=".",".",IF(score!$L558=0,"0",IF(score!$L558=20,"0",IF(score!$L558=40,"0",IF(score!$L558=60,"0",IF(score!$L558=80,"1",IF(score!L558=100,"0")))))))</f>
        <v>0</v>
      </c>
      <c r="AD558" t="str">
        <f>IF(score!$M558=".",".",IF(score!$M558=0,"1",IF(score!$M558=20,"0",IF(score!$M558=40,"0",IF(score!$M558=60,"0",IF(score!$M558=80,"0",IF(score!$M558=100,"0")))))))</f>
        <v>0</v>
      </c>
      <c r="AE558" t="str">
        <f>IF(score!$M558=".",".",IF(score!$M558=0,"0",IF(score!$M558=20,"1",IF(score!$M558=40,"0",IF(score!$M558=60,"0",IF(score!$M558=80,"0",IF(score!$M558=100,"0")))))))</f>
        <v>0</v>
      </c>
      <c r="AF558" t="str">
        <f>IF(score!$M558=".",".",IF(score!$M558=0,"0",IF(score!$M558=20,"0",IF(score!$M558=40,"1",IF(score!$M558=60,"0",IF(score!$M558=80,"0",IF(score!$M558=100,"0")))))))</f>
        <v>0</v>
      </c>
      <c r="AG558" t="str">
        <f>IF(score!$M558=".",".",IF(score!$M558=0,"0",IF(score!$M558=20,"0",IF(score!$M558=40,"0",IF(score!$M558=60,"1",IF(score!$M558=80,"0",IF(score!$M558=100,"0")))))))</f>
        <v>1</v>
      </c>
      <c r="AH558" t="str">
        <f>IF(score!$M558=".",".",IF(score!$M558=0,"0",IF(score!$M558=20,"0",IF(score!$M558=40,"0",IF(score!$M558=60,"0",IF(score!$M558=80,"1",IF(score!$M558=100,"0")))))))</f>
        <v>0</v>
      </c>
      <c r="AI558" t="str">
        <f>IF(score!$N558=".",".",IF(score!$N558=0,"1",IF(score!$N558=25,"0",IF(score!$N558=50,"0",IF(score!$N558=75,"0",IF(score!$N558=100,"0"))))))</f>
        <v>1</v>
      </c>
      <c r="AJ558" t="str">
        <f>IF(score!$N558=".",".",IF(score!$N558=0,"0",IF(score!$N558=25,"1",IF(score!$N558=50,"0",IF(score!$N558=75,"0",IF(score!$N558=100,"0"))))))</f>
        <v>0</v>
      </c>
      <c r="AK558" t="str">
        <f>IF(score!$N558=".",".",IF(score!$N558=0,"0",IF(score!$N558=25,"0",IF(score!$N558=50,"1",IF(score!$N558=75,"0",IF(score!$N558=100,"0"))))))</f>
        <v>0</v>
      </c>
      <c r="AL558" t="str">
        <f>IF(score!$N558=".",".",IF(score!$N558=0,"0",IF(score!$N558=25,"0",IF(score!$N558=50,"0",IF(score!$N558=75,"1",IF(score!$N558=100,"0"))))))</f>
        <v>0</v>
      </c>
      <c r="AN558">
        <f t="shared" si="560"/>
        <v>0</v>
      </c>
      <c r="AO558">
        <f t="shared" si="561"/>
        <v>0</v>
      </c>
      <c r="AP558">
        <f t="shared" si="562"/>
        <v>-3.0239600000000002</v>
      </c>
      <c r="AQ558">
        <f t="shared" si="563"/>
        <v>0</v>
      </c>
      <c r="AR558">
        <f t="shared" si="564"/>
        <v>-7.2321600000000004</v>
      </c>
      <c r="AS558">
        <f t="shared" si="565"/>
        <v>0</v>
      </c>
      <c r="AT558">
        <f t="shared" si="566"/>
        <v>-6.24397</v>
      </c>
      <c r="AU558">
        <f t="shared" si="567"/>
        <v>0</v>
      </c>
      <c r="AV558">
        <f t="shared" si="568"/>
        <v>0</v>
      </c>
      <c r="AW558">
        <f t="shared" si="569"/>
        <v>0</v>
      </c>
      <c r="AX558">
        <f t="shared" si="570"/>
        <v>0</v>
      </c>
      <c r="AY558">
        <f t="shared" si="571"/>
        <v>0</v>
      </c>
      <c r="AZ558">
        <f t="shared" si="572"/>
        <v>0</v>
      </c>
      <c r="BA558">
        <f t="shared" si="573"/>
        <v>0</v>
      </c>
      <c r="BB558">
        <f t="shared" si="574"/>
        <v>-6.5052199999999996</v>
      </c>
      <c r="BC558">
        <f t="shared" si="575"/>
        <v>0</v>
      </c>
      <c r="BD558">
        <f t="shared" si="576"/>
        <v>0</v>
      </c>
      <c r="BE558">
        <f t="shared" si="577"/>
        <v>0</v>
      </c>
      <c r="BF558">
        <f t="shared" si="578"/>
        <v>0</v>
      </c>
      <c r="BG558">
        <f t="shared" si="579"/>
        <v>0</v>
      </c>
      <c r="BH558">
        <f t="shared" si="580"/>
        <v>0</v>
      </c>
      <c r="BI558">
        <f t="shared" si="581"/>
        <v>0</v>
      </c>
      <c r="BJ558">
        <f t="shared" si="582"/>
        <v>0</v>
      </c>
      <c r="BK558">
        <f t="shared" si="583"/>
        <v>0</v>
      </c>
      <c r="BL558">
        <f t="shared" si="584"/>
        <v>-1.1438699999999999</v>
      </c>
      <c r="BM558">
        <f t="shared" si="585"/>
        <v>0</v>
      </c>
      <c r="BN558">
        <f t="shared" si="586"/>
        <v>0</v>
      </c>
      <c r="BO558">
        <f t="shared" si="587"/>
        <v>0</v>
      </c>
      <c r="BP558">
        <f t="shared" si="588"/>
        <v>0</v>
      </c>
      <c r="BQ558">
        <f t="shared" si="589"/>
        <v>1.28044</v>
      </c>
      <c r="BR558">
        <f t="shared" si="590"/>
        <v>0</v>
      </c>
      <c r="BS558">
        <f t="shared" si="591"/>
        <v>-0.33682000000000001</v>
      </c>
      <c r="BT558">
        <f t="shared" si="592"/>
        <v>0</v>
      </c>
      <c r="BU558">
        <f t="shared" si="593"/>
        <v>0</v>
      </c>
      <c r="BV558">
        <f t="shared" si="594"/>
        <v>0</v>
      </c>
      <c r="BX558">
        <f t="shared" si="595"/>
        <v>0</v>
      </c>
      <c r="BY558">
        <f t="shared" si="596"/>
        <v>0</v>
      </c>
      <c r="BZ558">
        <f t="shared" si="597"/>
        <v>3.4819999999999997E-2</v>
      </c>
      <c r="CA558">
        <f t="shared" si="598"/>
        <v>0</v>
      </c>
      <c r="CB558">
        <f t="shared" si="599"/>
        <v>3.9311500000000001</v>
      </c>
      <c r="CC558">
        <f t="shared" si="600"/>
        <v>0</v>
      </c>
      <c r="CD558">
        <f t="shared" si="601"/>
        <v>2.68282</v>
      </c>
      <c r="CE558">
        <f t="shared" si="602"/>
        <v>0</v>
      </c>
      <c r="CF558">
        <f t="shared" si="603"/>
        <v>0</v>
      </c>
      <c r="CG558">
        <f t="shared" si="604"/>
        <v>0</v>
      </c>
      <c r="CH558">
        <f t="shared" si="605"/>
        <v>0</v>
      </c>
      <c r="CI558">
        <f t="shared" si="606"/>
        <v>0</v>
      </c>
      <c r="CJ558">
        <f t="shared" si="607"/>
        <v>0</v>
      </c>
      <c r="CK558">
        <f t="shared" si="608"/>
        <v>0</v>
      </c>
      <c r="CL558">
        <f t="shared" si="609"/>
        <v>1.4938400000000001</v>
      </c>
      <c r="CM558">
        <f t="shared" si="610"/>
        <v>0</v>
      </c>
      <c r="CN558">
        <f t="shared" si="611"/>
        <v>0</v>
      </c>
      <c r="CO558">
        <f t="shared" si="612"/>
        <v>0</v>
      </c>
      <c r="CP558">
        <f t="shared" si="613"/>
        <v>0</v>
      </c>
      <c r="CQ558">
        <f t="shared" si="614"/>
        <v>0</v>
      </c>
      <c r="CR558">
        <f t="shared" si="615"/>
        <v>0</v>
      </c>
      <c r="CS558">
        <f t="shared" si="616"/>
        <v>0</v>
      </c>
      <c r="CT558">
        <f t="shared" si="617"/>
        <v>0</v>
      </c>
      <c r="CU558">
        <f t="shared" si="618"/>
        <v>0</v>
      </c>
      <c r="CV558">
        <f t="shared" si="619"/>
        <v>-1.65178</v>
      </c>
      <c r="CW558">
        <f t="shared" si="620"/>
        <v>0</v>
      </c>
      <c r="CX558">
        <f t="shared" si="621"/>
        <v>0</v>
      </c>
      <c r="CY558">
        <f t="shared" si="622"/>
        <v>0</v>
      </c>
      <c r="CZ558">
        <f t="shared" si="623"/>
        <v>0</v>
      </c>
      <c r="DA558">
        <f t="shared" si="624"/>
        <v>-4.5905500000000004</v>
      </c>
      <c r="DB558">
        <f t="shared" si="625"/>
        <v>0</v>
      </c>
      <c r="DC558">
        <f t="shared" si="626"/>
        <v>-6.2972400000000004</v>
      </c>
      <c r="DD558">
        <f t="shared" si="627"/>
        <v>0</v>
      </c>
      <c r="DE558">
        <f t="shared" si="628"/>
        <v>0</v>
      </c>
      <c r="DF558">
        <f t="shared" si="629"/>
        <v>0</v>
      </c>
    </row>
    <row r="559" spans="1:110" x14ac:dyDescent="0.25">
      <c r="A559" s="4">
        <f>raw!$A560:$A560</f>
        <v>43403</v>
      </c>
      <c r="B559" s="6" t="str">
        <f>raw!$B560:$B560</f>
        <v>0012-0141</v>
      </c>
      <c r="D559" t="str">
        <f>IF(score!$C559=".",".",IF(score!$C559=0,"1",IF(score!$C559=25,"0",IF(score!$C559=50,"0",IF(score!$C559=75,"0",IF(score!$C559=100,"0"))))))</f>
        <v>0</v>
      </c>
      <c r="E559" t="str">
        <f>IF(score!$C559=".",".",IF(score!$C559=0,"0",IF(score!$C559=25,"1",IF(score!$C559=50,"0",IF(score!$C559=75,"0",IF(score!$C559=100,"0"))))))</f>
        <v>0</v>
      </c>
      <c r="F559" t="str">
        <f>IF(score!$C559=".",".",IF(score!$C559=0,"0",IF(score!$C559=25,"0",IF(score!$C559=50,"1",IF(score!$C559=75,"0",IF(score!$C559=100,"0"))))))</f>
        <v>1</v>
      </c>
      <c r="G559" t="str">
        <f>IF(score!$C559=".",".",IF(score!$C559=0,"0",IF(score!$C559=25,"0",IF(score!$C559=50,"0",IF(score!$C559=75,"1",IF(score!$C559=100,"0"))))))</f>
        <v>0</v>
      </c>
      <c r="H559" t="str">
        <f>IF(score!$D559=".",".",IF(score!$D559=0,"1",IF(score!$D559=50,"0",IF(score!$D559=100,"0"))))</f>
        <v>0</v>
      </c>
      <c r="I559" t="str">
        <f>IF(score!$D559=".",".",IF(score!$D559=0,"0",IF(score!$D559=50,"1",IF(score!$D559=100,"0"))))</f>
        <v>0</v>
      </c>
      <c r="J559" t="str">
        <f>IF(score!$E559=".",".",IF(score!$E559=0,"1",IF(score!$E559=50,"0",IF(score!$E559=100,"0"))))</f>
        <v>0</v>
      </c>
      <c r="K559" t="str">
        <f>IF(score!$E559=".",".",IF(score!$E559=0,"0",IF(score!$E559=50,"1",IF(score!$E559=100,"0"))))</f>
        <v>1</v>
      </c>
      <c r="L559" t="str">
        <f>IF(score!$F559=".",".",IF(score!$F559=0,"1",IF(score!$F559=100,"0")))</f>
        <v>0</v>
      </c>
      <c r="M559" t="str">
        <f>IF(score!$G559=".",".",IF(score!$G559=0,"1",IF(score!$G559=100,"0")))</f>
        <v>0</v>
      </c>
      <c r="N559" t="str">
        <f>IF(score!$H559=".",".",IF(score!$H559=0,"1",IF(score!$H559=100,"0")))</f>
        <v>0</v>
      </c>
      <c r="O559" t="str">
        <f>IF(score!$I559=".",".",IF(score!$I559=0,"1",IF(score!$I559=50,"0",IF(score!$I559=100,"0"))))</f>
        <v>0</v>
      </c>
      <c r="P559" t="str">
        <f>IF(score!$J559=".",".",IF(score!$J559=0,"1",IF(score!$J559=25,"0",IF(score!$J559=50,"0",IF(score!$J559=75,"0",IF(score!$J559=100,"0"))))))</f>
        <v>0</v>
      </c>
      <c r="Q559" t="str">
        <f>IF(score!$J559=".",".",IF(score!$J559=0,"0",IF(score!$J559=25,"1",IF(score!$J559=50,"0",IF(score!$J559=75,"0",IF(score!$J559=100,"0"))))))</f>
        <v>0</v>
      </c>
      <c r="R559" t="str">
        <f>IF(score!$J559=".",".",IF(score!$J559=0,"0",IF(score!$J559=25,"0",IF(score!$J559=50,"1",IF(score!$J559=75,"0",IF(score!$J559=100,"0"))))))</f>
        <v>0</v>
      </c>
      <c r="S559" t="str">
        <f>IF(score!$J559=".",".",IF(score!$J559=0,"0",IF(score!$J559=25,"0",IF(score!$J559=50,"0",IF(score!$J559=75,"1",IF(score!$J559=100,"0"))))))</f>
        <v>1</v>
      </c>
      <c r="T559" t="str">
        <f>IF(score!$K559=".",".",IF(score!$K559=0,"1",IF(score!$K559=20,"0",IF(score!$K559=40,"0",IF(score!$K559=60,"0",IF(score!$K559=80,"0",IF(score!$K559=100,"0")))))))</f>
        <v>0</v>
      </c>
      <c r="U559" t="str">
        <f>IF(score!$K559=".",".",IF(score!$K559=0,"0",IF(score!$K559=20,"1",IF(score!$K559=40,"0",IF(score!$K559=60,"0",IF(score!$K559=80,"0",IF(score!$K559=100,"0")))))))</f>
        <v>0</v>
      </c>
      <c r="V559" t="str">
        <f>IF(score!$K559=".",".",IF(score!$K559=0,"0",IF(score!$K559=20,"0",IF(score!$K559=40,"1",IF(score!$K559=60,"0",IF(score!$K559=80,"0",IF(score!$K559=100,"0")))))))</f>
        <v>0</v>
      </c>
      <c r="W559" t="str">
        <f>IF(score!$K559=".",".",IF(score!$K559=0,"0",IF(score!$K559=20,"0",IF(score!$K559=40,"0",IF(score!$K559=60,"1",IF(score!$K559=80,"0",IF(score!$K559=100,"0")))))))</f>
        <v>0</v>
      </c>
      <c r="X559" t="str">
        <f>IF(score!$K559=".",".",IF(score!$K559=0,"0",IF(score!$K559=20,"0",IF(score!$K559=40,"0",IF(score!$K559=60,"0",IF(score!$K559=80,"1",IF(score!$K559=100,"0")))))))</f>
        <v>1</v>
      </c>
      <c r="Y559" t="str">
        <f>IF(score!$L559=".",".",IF(score!$L559=0,"1",IF(score!$L559=20,"0",IF(score!$L559=40,"0",IF(score!$L559=60,"0",IF(score!$L559=80,"0",IF(score!$L559=100,"0")))))))</f>
        <v>0</v>
      </c>
      <c r="Z559" t="str">
        <f>IF(score!$L559=".",".",IF(score!$L559=0,"0",IF(score!$L559=20,"1",IF(score!$L559=40,"0",IF(score!$L559=60,"0",IF(score!$L559=80,"0",IF(score!$L559=100,"0")))))))</f>
        <v>0</v>
      </c>
      <c r="AA559" t="str">
        <f>IF(score!$L559=".",".",IF(score!$L559=0,"0",IF(score!$L559=20,"0",IF(score!$L559=40,"1",IF(score!$L559=60,"0",IF(score!$L559=80,"0",IF(score!$L559=100,"0")))))))</f>
        <v>0</v>
      </c>
      <c r="AB559" t="str">
        <f>IF(score!$L559=".",".",IF(score!$L559=0,"0",IF(score!$L559=20,"0",IF(score!$L559=40,"0",IF(score!$L559=60,"1",IF(score!$L559=80,"0",IF(score!$L559=100,"0")))))))</f>
        <v>1</v>
      </c>
      <c r="AC559" t="str">
        <f>IF(score!$L559=".",".",IF(score!$L559=0,"0",IF(score!$L559=20,"0",IF(score!$L559=40,"0",IF(score!$L559=60,"0",IF(score!$L559=80,"1",IF(score!L559=100,"0")))))))</f>
        <v>0</v>
      </c>
      <c r="AD559" t="str">
        <f>IF(score!$M559=".",".",IF(score!$M559=0,"1",IF(score!$M559=20,"0",IF(score!$M559=40,"0",IF(score!$M559=60,"0",IF(score!$M559=80,"0",IF(score!$M559=100,"0")))))))</f>
        <v>0</v>
      </c>
      <c r="AE559" t="str">
        <f>IF(score!$M559=".",".",IF(score!$M559=0,"0",IF(score!$M559=20,"1",IF(score!$M559=40,"0",IF(score!$M559=60,"0",IF(score!$M559=80,"0",IF(score!$M559=100,"0")))))))</f>
        <v>0</v>
      </c>
      <c r="AF559" t="str">
        <f>IF(score!$M559=".",".",IF(score!$M559=0,"0",IF(score!$M559=20,"0",IF(score!$M559=40,"1",IF(score!$M559=60,"0",IF(score!$M559=80,"0",IF(score!$M559=100,"0")))))))</f>
        <v>0</v>
      </c>
      <c r="AG559" t="str">
        <f>IF(score!$M559=".",".",IF(score!$M559=0,"0",IF(score!$M559=20,"0",IF(score!$M559=40,"0",IF(score!$M559=60,"1",IF(score!$M559=80,"0",IF(score!$M559=100,"0")))))))</f>
        <v>0</v>
      </c>
      <c r="AH559" t="str">
        <f>IF(score!$M559=".",".",IF(score!$M559=0,"0",IF(score!$M559=20,"0",IF(score!$M559=40,"0",IF(score!$M559=60,"0",IF(score!$M559=80,"1",IF(score!$M559=100,"0")))))))</f>
        <v>0</v>
      </c>
      <c r="AI559" t="str">
        <f>IF(score!$N559=".",".",IF(score!$N559=0,"1",IF(score!$N559=25,"0",IF(score!$N559=50,"0",IF(score!$N559=75,"0",IF(score!$N559=100,"0"))))))</f>
        <v>0</v>
      </c>
      <c r="AJ559" t="str">
        <f>IF(score!$N559=".",".",IF(score!$N559=0,"0",IF(score!$N559=25,"1",IF(score!$N559=50,"0",IF(score!$N559=75,"0",IF(score!$N559=100,"0"))))))</f>
        <v>0</v>
      </c>
      <c r="AK559" t="str">
        <f>IF(score!$N559=".",".",IF(score!$N559=0,"0",IF(score!$N559=25,"0",IF(score!$N559=50,"1",IF(score!$N559=75,"0",IF(score!$N559=100,"0"))))))</f>
        <v>0</v>
      </c>
      <c r="AL559" t="str">
        <f>IF(score!$N559=".",".",IF(score!$N559=0,"0",IF(score!$N559=25,"0",IF(score!$N559=50,"0",IF(score!$N559=75,"1",IF(score!$N559=100,"0"))))))</f>
        <v>0</v>
      </c>
      <c r="AN559">
        <f t="shared" si="560"/>
        <v>0</v>
      </c>
      <c r="AO559">
        <f t="shared" si="561"/>
        <v>0</v>
      </c>
      <c r="AP559">
        <f t="shared" si="562"/>
        <v>-3.0239600000000002</v>
      </c>
      <c r="AQ559">
        <f t="shared" si="563"/>
        <v>0</v>
      </c>
      <c r="AR559">
        <f t="shared" si="564"/>
        <v>0</v>
      </c>
      <c r="AS559">
        <f t="shared" si="565"/>
        <v>0</v>
      </c>
      <c r="AT559">
        <f t="shared" si="566"/>
        <v>0</v>
      </c>
      <c r="AU559">
        <f t="shared" si="567"/>
        <v>-2.7355700000000001</v>
      </c>
      <c r="AV559">
        <f t="shared" si="568"/>
        <v>0</v>
      </c>
      <c r="AW559">
        <f t="shared" si="569"/>
        <v>0</v>
      </c>
      <c r="AX559">
        <f t="shared" si="570"/>
        <v>0</v>
      </c>
      <c r="AY559">
        <f t="shared" si="571"/>
        <v>0</v>
      </c>
      <c r="AZ559">
        <f t="shared" si="572"/>
        <v>0</v>
      </c>
      <c r="BA559">
        <f t="shared" si="573"/>
        <v>0</v>
      </c>
      <c r="BB559">
        <f t="shared" si="574"/>
        <v>0</v>
      </c>
      <c r="BC559">
        <f t="shared" si="575"/>
        <v>-3.8012999999999999</v>
      </c>
      <c r="BD559">
        <f t="shared" si="576"/>
        <v>0</v>
      </c>
      <c r="BE559">
        <f t="shared" si="577"/>
        <v>0</v>
      </c>
      <c r="BF559">
        <f t="shared" si="578"/>
        <v>0</v>
      </c>
      <c r="BG559">
        <f t="shared" si="579"/>
        <v>0</v>
      </c>
      <c r="BH559">
        <f t="shared" si="580"/>
        <v>0.66513999999999995</v>
      </c>
      <c r="BI559">
        <f t="shared" si="581"/>
        <v>0</v>
      </c>
      <c r="BJ559">
        <f t="shared" si="582"/>
        <v>0</v>
      </c>
      <c r="BK559">
        <f t="shared" si="583"/>
        <v>0</v>
      </c>
      <c r="BL559">
        <f t="shared" si="584"/>
        <v>-1.1438699999999999</v>
      </c>
      <c r="BM559">
        <f t="shared" si="585"/>
        <v>0</v>
      </c>
      <c r="BN559">
        <f t="shared" si="586"/>
        <v>0</v>
      </c>
      <c r="BO559">
        <f t="shared" si="587"/>
        <v>0</v>
      </c>
      <c r="BP559">
        <f t="shared" si="588"/>
        <v>0</v>
      </c>
      <c r="BQ559">
        <f t="shared" si="589"/>
        <v>0</v>
      </c>
      <c r="BR559">
        <f t="shared" si="590"/>
        <v>0</v>
      </c>
      <c r="BS559">
        <f t="shared" si="591"/>
        <v>0</v>
      </c>
      <c r="BT559">
        <f t="shared" si="592"/>
        <v>0</v>
      </c>
      <c r="BU559">
        <f t="shared" si="593"/>
        <v>0</v>
      </c>
      <c r="BV559">
        <f t="shared" si="594"/>
        <v>0</v>
      </c>
      <c r="BX559">
        <f t="shared" si="595"/>
        <v>0</v>
      </c>
      <c r="BY559">
        <f t="shared" si="596"/>
        <v>0</v>
      </c>
      <c r="BZ559">
        <f t="shared" si="597"/>
        <v>3.4819999999999997E-2</v>
      </c>
      <c r="CA559">
        <f t="shared" si="598"/>
        <v>0</v>
      </c>
      <c r="CB559">
        <f t="shared" si="599"/>
        <v>0</v>
      </c>
      <c r="CC559">
        <f t="shared" si="600"/>
        <v>0</v>
      </c>
      <c r="CD559">
        <f t="shared" si="601"/>
        <v>0</v>
      </c>
      <c r="CE559">
        <f t="shared" si="602"/>
        <v>1.43103</v>
      </c>
      <c r="CF559">
        <f t="shared" si="603"/>
        <v>0</v>
      </c>
      <c r="CG559">
        <f t="shared" si="604"/>
        <v>0</v>
      </c>
      <c r="CH559">
        <f t="shared" si="605"/>
        <v>0</v>
      </c>
      <c r="CI559">
        <f t="shared" si="606"/>
        <v>0</v>
      </c>
      <c r="CJ559">
        <f t="shared" si="607"/>
        <v>0</v>
      </c>
      <c r="CK559">
        <f t="shared" si="608"/>
        <v>0</v>
      </c>
      <c r="CL559">
        <f t="shared" si="609"/>
        <v>0</v>
      </c>
      <c r="CM559">
        <f t="shared" si="610"/>
        <v>0.90383999999999998</v>
      </c>
      <c r="CN559">
        <f t="shared" si="611"/>
        <v>0</v>
      </c>
      <c r="CO559">
        <f t="shared" si="612"/>
        <v>0</v>
      </c>
      <c r="CP559">
        <f t="shared" si="613"/>
        <v>0</v>
      </c>
      <c r="CQ559">
        <f t="shared" si="614"/>
        <v>0</v>
      </c>
      <c r="CR559">
        <f t="shared" si="615"/>
        <v>-1.9494899999999999</v>
      </c>
      <c r="CS559">
        <f t="shared" si="616"/>
        <v>0</v>
      </c>
      <c r="CT559">
        <f t="shared" si="617"/>
        <v>0</v>
      </c>
      <c r="CU559">
        <f t="shared" si="618"/>
        <v>0</v>
      </c>
      <c r="CV559">
        <f t="shared" si="619"/>
        <v>-1.65178</v>
      </c>
      <c r="CW559">
        <f t="shared" si="620"/>
        <v>0</v>
      </c>
      <c r="CX559">
        <f t="shared" si="621"/>
        <v>0</v>
      </c>
      <c r="CY559">
        <f t="shared" si="622"/>
        <v>0</v>
      </c>
      <c r="CZ559">
        <f t="shared" si="623"/>
        <v>0</v>
      </c>
      <c r="DA559">
        <f t="shared" si="624"/>
        <v>0</v>
      </c>
      <c r="DB559">
        <f t="shared" si="625"/>
        <v>0</v>
      </c>
      <c r="DC559">
        <f t="shared" si="626"/>
        <v>0</v>
      </c>
      <c r="DD559">
        <f t="shared" si="627"/>
        <v>0</v>
      </c>
      <c r="DE559">
        <f t="shared" si="628"/>
        <v>0</v>
      </c>
      <c r="DF559">
        <f t="shared" si="629"/>
        <v>0</v>
      </c>
    </row>
    <row r="560" spans="1:110" x14ac:dyDescent="0.25">
      <c r="A560" s="4">
        <f>raw!$A561:$A561</f>
        <v>43403</v>
      </c>
      <c r="B560" s="6" t="str">
        <f>raw!$B561:$B561</f>
        <v>0012-0142</v>
      </c>
      <c r="D560" t="str">
        <f>IF(score!$C560=".",".",IF(score!$C560=0,"1",IF(score!$C560=25,"0",IF(score!$C560=50,"0",IF(score!$C560=75,"0",IF(score!$C560=100,"0"))))))</f>
        <v>0</v>
      </c>
      <c r="E560" t="str">
        <f>IF(score!$C560=".",".",IF(score!$C560=0,"0",IF(score!$C560=25,"1",IF(score!$C560=50,"0",IF(score!$C560=75,"0",IF(score!$C560=100,"0"))))))</f>
        <v>0</v>
      </c>
      <c r="F560" t="str">
        <f>IF(score!$C560=".",".",IF(score!$C560=0,"0",IF(score!$C560=25,"0",IF(score!$C560=50,"1",IF(score!$C560=75,"0",IF(score!$C560=100,"0"))))))</f>
        <v>0</v>
      </c>
      <c r="G560" t="str">
        <f>IF(score!$C560=".",".",IF(score!$C560=0,"0",IF(score!$C560=25,"0",IF(score!$C560=50,"0",IF(score!$C560=75,"1",IF(score!$C560=100,"0"))))))</f>
        <v>0</v>
      </c>
      <c r="H560" t="str">
        <f>IF(score!$D560=".",".",IF(score!$D560=0,"1",IF(score!$D560=50,"0",IF(score!$D560=100,"0"))))</f>
        <v>0</v>
      </c>
      <c r="I560" t="str">
        <f>IF(score!$D560=".",".",IF(score!$D560=0,"0",IF(score!$D560=50,"1",IF(score!$D560=100,"0"))))</f>
        <v>1</v>
      </c>
      <c r="J560" t="str">
        <f>IF(score!$E560=".",".",IF(score!$E560=0,"1",IF(score!$E560=50,"0",IF(score!$E560=100,"0"))))</f>
        <v>0</v>
      </c>
      <c r="K560" t="str">
        <f>IF(score!$E560=".",".",IF(score!$E560=0,"0",IF(score!$E560=50,"1",IF(score!$E560=100,"0"))))</f>
        <v>1</v>
      </c>
      <c r="L560" t="str">
        <f>IF(score!$F560=".",".",IF(score!$F560=0,"1",IF(score!$F560=100,"0")))</f>
        <v>0</v>
      </c>
      <c r="M560" t="str">
        <f>IF(score!$G560=".",".",IF(score!$G560=0,"1",IF(score!$G560=100,"0")))</f>
        <v>0</v>
      </c>
      <c r="N560" t="str">
        <f>IF(score!$H560=".",".",IF(score!$H560=0,"1",IF(score!$H560=100,"0")))</f>
        <v>0</v>
      </c>
      <c r="O560" t="str">
        <f>IF(score!$I560=".",".",IF(score!$I560=0,"1",IF(score!$I560=50,"0",IF(score!$I560=100,"0"))))</f>
        <v>0</v>
      </c>
      <c r="P560" t="str">
        <f>IF(score!$J560=".",".",IF(score!$J560=0,"1",IF(score!$J560=25,"0",IF(score!$J560=50,"0",IF(score!$J560=75,"0",IF(score!$J560=100,"0"))))))</f>
        <v>0</v>
      </c>
      <c r="Q560" t="str">
        <f>IF(score!$J560=".",".",IF(score!$J560=0,"0",IF(score!$J560=25,"1",IF(score!$J560=50,"0",IF(score!$J560=75,"0",IF(score!$J560=100,"0"))))))</f>
        <v>0</v>
      </c>
      <c r="R560" t="str">
        <f>IF(score!$J560=".",".",IF(score!$J560=0,"0",IF(score!$J560=25,"0",IF(score!$J560=50,"1",IF(score!$J560=75,"0",IF(score!$J560=100,"0"))))))</f>
        <v>0</v>
      </c>
      <c r="S560" t="str">
        <f>IF(score!$J560=".",".",IF(score!$J560=0,"0",IF(score!$J560=25,"0",IF(score!$J560=50,"0",IF(score!$J560=75,"1",IF(score!$J560=100,"0"))))))</f>
        <v>0</v>
      </c>
      <c r="T560" t="str">
        <f>IF(score!$K560=".",".",IF(score!$K560=0,"1",IF(score!$K560=20,"0",IF(score!$K560=40,"0",IF(score!$K560=60,"0",IF(score!$K560=80,"0",IF(score!$K560=100,"0")))))))</f>
        <v>0</v>
      </c>
      <c r="U560" t="str">
        <f>IF(score!$K560=".",".",IF(score!$K560=0,"0",IF(score!$K560=20,"1",IF(score!$K560=40,"0",IF(score!$K560=60,"0",IF(score!$K560=80,"0",IF(score!$K560=100,"0")))))))</f>
        <v>0</v>
      </c>
      <c r="V560" t="str">
        <f>IF(score!$K560=".",".",IF(score!$K560=0,"0",IF(score!$K560=20,"0",IF(score!$K560=40,"1",IF(score!$K560=60,"0",IF(score!$K560=80,"0",IF(score!$K560=100,"0")))))))</f>
        <v>0</v>
      </c>
      <c r="W560" t="str">
        <f>IF(score!$K560=".",".",IF(score!$K560=0,"0",IF(score!$K560=20,"0",IF(score!$K560=40,"0",IF(score!$K560=60,"1",IF(score!$K560=80,"0",IF(score!$K560=100,"0")))))))</f>
        <v>0</v>
      </c>
      <c r="X560" t="str">
        <f>IF(score!$K560=".",".",IF(score!$K560=0,"0",IF(score!$K560=20,"0",IF(score!$K560=40,"0",IF(score!$K560=60,"0",IF(score!$K560=80,"1",IF(score!$K560=100,"0")))))))</f>
        <v>0</v>
      </c>
      <c r="Y560" t="str">
        <f>IF(score!$L560=".",".",IF(score!$L560=0,"1",IF(score!$L560=20,"0",IF(score!$L560=40,"0",IF(score!$L560=60,"0",IF(score!$L560=80,"0",IF(score!$L560=100,"0")))))))</f>
        <v>0</v>
      </c>
      <c r="Z560" t="str">
        <f>IF(score!$L560=".",".",IF(score!$L560=0,"0",IF(score!$L560=20,"1",IF(score!$L560=40,"0",IF(score!$L560=60,"0",IF(score!$L560=80,"0",IF(score!$L560=100,"0")))))))</f>
        <v>0</v>
      </c>
      <c r="AA560" t="str">
        <f>IF(score!$L560=".",".",IF(score!$L560=0,"0",IF(score!$L560=20,"0",IF(score!$L560=40,"1",IF(score!$L560=60,"0",IF(score!$L560=80,"0",IF(score!$L560=100,"0")))))))</f>
        <v>0</v>
      </c>
      <c r="AB560" t="str">
        <f>IF(score!$L560=".",".",IF(score!$L560=0,"0",IF(score!$L560=20,"0",IF(score!$L560=40,"0",IF(score!$L560=60,"1",IF(score!$L560=80,"0",IF(score!$L560=100,"0")))))))</f>
        <v>0</v>
      </c>
      <c r="AC560" t="str">
        <f>IF(score!$L560=".",".",IF(score!$L560=0,"0",IF(score!$L560=20,"0",IF(score!$L560=40,"0",IF(score!$L560=60,"0",IF(score!$L560=80,"1",IF(score!L560=100,"0")))))))</f>
        <v>0</v>
      </c>
      <c r="AD560" t="str">
        <f>IF(score!$M560=".",".",IF(score!$M560=0,"1",IF(score!$M560=20,"0",IF(score!$M560=40,"0",IF(score!$M560=60,"0",IF(score!$M560=80,"0",IF(score!$M560=100,"0")))))))</f>
        <v>0</v>
      </c>
      <c r="AE560" t="str">
        <f>IF(score!$M560=".",".",IF(score!$M560=0,"0",IF(score!$M560=20,"1",IF(score!$M560=40,"0",IF(score!$M560=60,"0",IF(score!$M560=80,"0",IF(score!$M560=100,"0")))))))</f>
        <v>0</v>
      </c>
      <c r="AF560" t="str">
        <f>IF(score!$M560=".",".",IF(score!$M560=0,"0",IF(score!$M560=20,"0",IF(score!$M560=40,"1",IF(score!$M560=60,"0",IF(score!$M560=80,"0",IF(score!$M560=100,"0")))))))</f>
        <v>0</v>
      </c>
      <c r="AG560" t="str">
        <f>IF(score!$M560=".",".",IF(score!$M560=0,"0",IF(score!$M560=20,"0",IF(score!$M560=40,"0",IF(score!$M560=60,"1",IF(score!$M560=80,"0",IF(score!$M560=100,"0")))))))</f>
        <v>0</v>
      </c>
      <c r="AH560" t="str">
        <f>IF(score!$M560=".",".",IF(score!$M560=0,"0",IF(score!$M560=20,"0",IF(score!$M560=40,"0",IF(score!$M560=60,"0",IF(score!$M560=80,"1",IF(score!$M560=100,"0")))))))</f>
        <v>0</v>
      </c>
      <c r="AI560" t="str">
        <f>IF(score!$N560=".",".",IF(score!$N560=0,"1",IF(score!$N560=25,"0",IF(score!$N560=50,"0",IF(score!$N560=75,"0",IF(score!$N560=100,"0"))))))</f>
        <v>0</v>
      </c>
      <c r="AJ560" t="str">
        <f>IF(score!$N560=".",".",IF(score!$N560=0,"0",IF(score!$N560=25,"1",IF(score!$N560=50,"0",IF(score!$N560=75,"0",IF(score!$N560=100,"0"))))))</f>
        <v>0</v>
      </c>
      <c r="AK560" t="str">
        <f>IF(score!$N560=".",".",IF(score!$N560=0,"0",IF(score!$N560=25,"0",IF(score!$N560=50,"1",IF(score!$N560=75,"0",IF(score!$N560=100,"0"))))))</f>
        <v>0</v>
      </c>
      <c r="AL560" t="str">
        <f>IF(score!$N560=".",".",IF(score!$N560=0,"0",IF(score!$N560=25,"0",IF(score!$N560=50,"0",IF(score!$N560=75,"1",IF(score!$N560=100,"0"))))))</f>
        <v>0</v>
      </c>
      <c r="AN560">
        <f t="shared" si="560"/>
        <v>0</v>
      </c>
      <c r="AO560">
        <f t="shared" si="561"/>
        <v>0</v>
      </c>
      <c r="AP560">
        <f t="shared" si="562"/>
        <v>0</v>
      </c>
      <c r="AQ560">
        <f t="shared" si="563"/>
        <v>0</v>
      </c>
      <c r="AR560">
        <f t="shared" si="564"/>
        <v>0</v>
      </c>
      <c r="AS560">
        <f t="shared" si="565"/>
        <v>-3.4555500000000001</v>
      </c>
      <c r="AT560">
        <f t="shared" si="566"/>
        <v>0</v>
      </c>
      <c r="AU560">
        <f t="shared" si="567"/>
        <v>-2.7355700000000001</v>
      </c>
      <c r="AV560">
        <f t="shared" si="568"/>
        <v>0</v>
      </c>
      <c r="AW560">
        <f t="shared" si="569"/>
        <v>0</v>
      </c>
      <c r="AX560">
        <f t="shared" si="570"/>
        <v>0</v>
      </c>
      <c r="AY560">
        <f t="shared" si="571"/>
        <v>0</v>
      </c>
      <c r="AZ560">
        <f t="shared" si="572"/>
        <v>0</v>
      </c>
      <c r="BA560">
        <f t="shared" si="573"/>
        <v>0</v>
      </c>
      <c r="BB560">
        <f t="shared" si="574"/>
        <v>0</v>
      </c>
      <c r="BC560">
        <f t="shared" si="575"/>
        <v>0</v>
      </c>
      <c r="BD560">
        <f t="shared" si="576"/>
        <v>0</v>
      </c>
      <c r="BE560">
        <f t="shared" si="577"/>
        <v>0</v>
      </c>
      <c r="BF560">
        <f t="shared" si="578"/>
        <v>0</v>
      </c>
      <c r="BG560">
        <f t="shared" si="579"/>
        <v>0</v>
      </c>
      <c r="BH560">
        <f t="shared" si="580"/>
        <v>0</v>
      </c>
      <c r="BI560">
        <f t="shared" si="581"/>
        <v>0</v>
      </c>
      <c r="BJ560">
        <f t="shared" si="582"/>
        <v>0</v>
      </c>
      <c r="BK560">
        <f t="shared" si="583"/>
        <v>0</v>
      </c>
      <c r="BL560">
        <f t="shared" si="584"/>
        <v>0</v>
      </c>
      <c r="BM560">
        <f t="shared" si="585"/>
        <v>0</v>
      </c>
      <c r="BN560">
        <f t="shared" si="586"/>
        <v>0</v>
      </c>
      <c r="BO560">
        <f t="shared" si="587"/>
        <v>0</v>
      </c>
      <c r="BP560">
        <f t="shared" si="588"/>
        <v>0</v>
      </c>
      <c r="BQ560">
        <f t="shared" si="589"/>
        <v>0</v>
      </c>
      <c r="BR560">
        <f t="shared" si="590"/>
        <v>0</v>
      </c>
      <c r="BS560">
        <f t="shared" si="591"/>
        <v>0</v>
      </c>
      <c r="BT560">
        <f t="shared" si="592"/>
        <v>0</v>
      </c>
      <c r="BU560">
        <f t="shared" si="593"/>
        <v>0</v>
      </c>
      <c r="BV560">
        <f t="shared" si="594"/>
        <v>0</v>
      </c>
      <c r="BX560">
        <f t="shared" si="595"/>
        <v>0</v>
      </c>
      <c r="BY560">
        <f t="shared" si="596"/>
        <v>0</v>
      </c>
      <c r="BZ560">
        <f t="shared" si="597"/>
        <v>0</v>
      </c>
      <c r="CA560">
        <f t="shared" si="598"/>
        <v>0</v>
      </c>
      <c r="CB560">
        <f t="shared" si="599"/>
        <v>0</v>
      </c>
      <c r="CC560">
        <f t="shared" si="600"/>
        <v>1.8684000000000001</v>
      </c>
      <c r="CD560">
        <f t="shared" si="601"/>
        <v>0</v>
      </c>
      <c r="CE560">
        <f t="shared" si="602"/>
        <v>1.43103</v>
      </c>
      <c r="CF560">
        <f t="shared" si="603"/>
        <v>0</v>
      </c>
      <c r="CG560">
        <f t="shared" si="604"/>
        <v>0</v>
      </c>
      <c r="CH560">
        <f t="shared" si="605"/>
        <v>0</v>
      </c>
      <c r="CI560">
        <f t="shared" si="606"/>
        <v>0</v>
      </c>
      <c r="CJ560">
        <f t="shared" si="607"/>
        <v>0</v>
      </c>
      <c r="CK560">
        <f t="shared" si="608"/>
        <v>0</v>
      </c>
      <c r="CL560">
        <f t="shared" si="609"/>
        <v>0</v>
      </c>
      <c r="CM560">
        <f t="shared" si="610"/>
        <v>0</v>
      </c>
      <c r="CN560">
        <f t="shared" si="611"/>
        <v>0</v>
      </c>
      <c r="CO560">
        <f t="shared" si="612"/>
        <v>0</v>
      </c>
      <c r="CP560">
        <f t="shared" si="613"/>
        <v>0</v>
      </c>
      <c r="CQ560">
        <f t="shared" si="614"/>
        <v>0</v>
      </c>
      <c r="CR560">
        <f t="shared" si="615"/>
        <v>0</v>
      </c>
      <c r="CS560">
        <f t="shared" si="616"/>
        <v>0</v>
      </c>
      <c r="CT560">
        <f t="shared" si="617"/>
        <v>0</v>
      </c>
      <c r="CU560">
        <f t="shared" si="618"/>
        <v>0</v>
      </c>
      <c r="CV560">
        <f t="shared" si="619"/>
        <v>0</v>
      </c>
      <c r="CW560">
        <f t="shared" si="620"/>
        <v>0</v>
      </c>
      <c r="CX560">
        <f t="shared" si="621"/>
        <v>0</v>
      </c>
      <c r="CY560">
        <f t="shared" si="622"/>
        <v>0</v>
      </c>
      <c r="CZ560">
        <f t="shared" si="623"/>
        <v>0</v>
      </c>
      <c r="DA560">
        <f t="shared" si="624"/>
        <v>0</v>
      </c>
      <c r="DB560">
        <f t="shared" si="625"/>
        <v>0</v>
      </c>
      <c r="DC560">
        <f t="shared" si="626"/>
        <v>0</v>
      </c>
      <c r="DD560">
        <f t="shared" si="627"/>
        <v>0</v>
      </c>
      <c r="DE560">
        <f t="shared" si="628"/>
        <v>0</v>
      </c>
      <c r="DF560">
        <f t="shared" si="629"/>
        <v>0</v>
      </c>
    </row>
    <row r="561" spans="1:110" x14ac:dyDescent="0.25">
      <c r="A561" s="4">
        <f>raw!$A562:$A562</f>
        <v>43399</v>
      </c>
      <c r="B561" s="6" t="str">
        <f>raw!$B562:$B562</f>
        <v>0012-0145</v>
      </c>
      <c r="D561" t="str">
        <f>IF(score!$C561=".",".",IF(score!$C561=0,"1",IF(score!$C561=25,"0",IF(score!$C561=50,"0",IF(score!$C561=75,"0",IF(score!$C561=100,"0"))))))</f>
        <v>0</v>
      </c>
      <c r="E561" t="str">
        <f>IF(score!$C561=".",".",IF(score!$C561=0,"0",IF(score!$C561=25,"1",IF(score!$C561=50,"0",IF(score!$C561=75,"0",IF(score!$C561=100,"0"))))))</f>
        <v>1</v>
      </c>
      <c r="F561" t="str">
        <f>IF(score!$C561=".",".",IF(score!$C561=0,"0",IF(score!$C561=25,"0",IF(score!$C561=50,"1",IF(score!$C561=75,"0",IF(score!$C561=100,"0"))))))</f>
        <v>0</v>
      </c>
      <c r="G561" t="str">
        <f>IF(score!$C561=".",".",IF(score!$C561=0,"0",IF(score!$C561=25,"0",IF(score!$C561=50,"0",IF(score!$C561=75,"1",IF(score!$C561=100,"0"))))))</f>
        <v>0</v>
      </c>
      <c r="H561" t="str">
        <f>IF(score!$D561=".",".",IF(score!$D561=0,"1",IF(score!$D561=50,"0",IF(score!$D561=100,"0"))))</f>
        <v>0</v>
      </c>
      <c r="I561" t="str">
        <f>IF(score!$D561=".",".",IF(score!$D561=0,"0",IF(score!$D561=50,"1",IF(score!$D561=100,"0"))))</f>
        <v>1</v>
      </c>
      <c r="J561" t="str">
        <f>IF(score!$E561=".",".",IF(score!$E561=0,"1",IF(score!$E561=50,"0",IF(score!$E561=100,"0"))))</f>
        <v>0</v>
      </c>
      <c r="K561" t="str">
        <f>IF(score!$E561=".",".",IF(score!$E561=0,"0",IF(score!$E561=50,"1",IF(score!$E561=100,"0"))))</f>
        <v>1</v>
      </c>
      <c r="L561" t="str">
        <f>IF(score!$F561=".",".",IF(score!$F561=0,"1",IF(score!$F561=100,"0")))</f>
        <v>0</v>
      </c>
      <c r="M561" t="str">
        <f>IF(score!$G561=".",".",IF(score!$G561=0,"1",IF(score!$G561=100,"0")))</f>
        <v>0</v>
      </c>
      <c r="N561" t="str">
        <f>IF(score!$H561=".",".",IF(score!$H561=0,"1",IF(score!$H561=100,"0")))</f>
        <v>0</v>
      </c>
      <c r="O561" t="str">
        <f>IF(score!$I561=".",".",IF(score!$I561=0,"1",IF(score!$I561=50,"0",IF(score!$I561=100,"0"))))</f>
        <v>0</v>
      </c>
      <c r="P561" t="str">
        <f>IF(score!$J561=".",".",IF(score!$J561=0,"1",IF(score!$J561=25,"0",IF(score!$J561=50,"0",IF(score!$J561=75,"0",IF(score!$J561=100,"0"))))))</f>
        <v>0</v>
      </c>
      <c r="Q561" t="str">
        <f>IF(score!$J561=".",".",IF(score!$J561=0,"0",IF(score!$J561=25,"1",IF(score!$J561=50,"0",IF(score!$J561=75,"0",IF(score!$J561=100,"0"))))))</f>
        <v>1</v>
      </c>
      <c r="R561" t="str">
        <f>IF(score!$J561=".",".",IF(score!$J561=0,"0",IF(score!$J561=25,"0",IF(score!$J561=50,"1",IF(score!$J561=75,"0",IF(score!$J561=100,"0"))))))</f>
        <v>0</v>
      </c>
      <c r="S561" t="str">
        <f>IF(score!$J561=".",".",IF(score!$J561=0,"0",IF(score!$J561=25,"0",IF(score!$J561=50,"0",IF(score!$J561=75,"1",IF(score!$J561=100,"0"))))))</f>
        <v>0</v>
      </c>
      <c r="T561" t="str">
        <f>IF(score!$K561=".",".",IF(score!$K561=0,"1",IF(score!$K561=20,"0",IF(score!$K561=40,"0",IF(score!$K561=60,"0",IF(score!$K561=80,"0",IF(score!$K561=100,"0")))))))</f>
        <v>0</v>
      </c>
      <c r="U561" t="str">
        <f>IF(score!$K561=".",".",IF(score!$K561=0,"0",IF(score!$K561=20,"1",IF(score!$K561=40,"0",IF(score!$K561=60,"0",IF(score!$K561=80,"0",IF(score!$K561=100,"0")))))))</f>
        <v>0</v>
      </c>
      <c r="V561" t="str">
        <f>IF(score!$K561=".",".",IF(score!$K561=0,"0",IF(score!$K561=20,"0",IF(score!$K561=40,"1",IF(score!$K561=60,"0",IF(score!$K561=80,"0",IF(score!$K561=100,"0")))))))</f>
        <v>0</v>
      </c>
      <c r="W561" t="str">
        <f>IF(score!$K561=".",".",IF(score!$K561=0,"0",IF(score!$K561=20,"0",IF(score!$K561=40,"0",IF(score!$K561=60,"1",IF(score!$K561=80,"0",IF(score!$K561=100,"0")))))))</f>
        <v>0</v>
      </c>
      <c r="X561" t="str">
        <f>IF(score!$K561=".",".",IF(score!$K561=0,"0",IF(score!$K561=20,"0",IF(score!$K561=40,"0",IF(score!$K561=60,"0",IF(score!$K561=80,"1",IF(score!$K561=100,"0")))))))</f>
        <v>0</v>
      </c>
      <c r="Y561" t="str">
        <f>IF(score!$L561=".",".",IF(score!$L561=0,"1",IF(score!$L561=20,"0",IF(score!$L561=40,"0",IF(score!$L561=60,"0",IF(score!$L561=80,"0",IF(score!$L561=100,"0")))))))</f>
        <v>0</v>
      </c>
      <c r="Z561" t="str">
        <f>IF(score!$L561=".",".",IF(score!$L561=0,"0",IF(score!$L561=20,"1",IF(score!$L561=40,"0",IF(score!$L561=60,"0",IF(score!$L561=80,"0",IF(score!$L561=100,"0")))))))</f>
        <v>0</v>
      </c>
      <c r="AA561" t="str">
        <f>IF(score!$L561=".",".",IF(score!$L561=0,"0",IF(score!$L561=20,"0",IF(score!$L561=40,"1",IF(score!$L561=60,"0",IF(score!$L561=80,"0",IF(score!$L561=100,"0")))))))</f>
        <v>0</v>
      </c>
      <c r="AB561" t="str">
        <f>IF(score!$L561=".",".",IF(score!$L561=0,"0",IF(score!$L561=20,"0",IF(score!$L561=40,"0",IF(score!$L561=60,"1",IF(score!$L561=80,"0",IF(score!$L561=100,"0")))))))</f>
        <v>0</v>
      </c>
      <c r="AC561" t="str">
        <f>IF(score!$L561=".",".",IF(score!$L561=0,"0",IF(score!$L561=20,"0",IF(score!$L561=40,"0",IF(score!$L561=60,"0",IF(score!$L561=80,"1",IF(score!L561=100,"0")))))))</f>
        <v>1</v>
      </c>
      <c r="AD561" t="str">
        <f>IF(score!$M561=".",".",IF(score!$M561=0,"1",IF(score!$M561=20,"0",IF(score!$M561=40,"0",IF(score!$M561=60,"0",IF(score!$M561=80,"0",IF(score!$M561=100,"0")))))))</f>
        <v>0</v>
      </c>
      <c r="AE561" t="str">
        <f>IF(score!$M561=".",".",IF(score!$M561=0,"0",IF(score!$M561=20,"1",IF(score!$M561=40,"0",IF(score!$M561=60,"0",IF(score!$M561=80,"0",IF(score!$M561=100,"0")))))))</f>
        <v>0</v>
      </c>
      <c r="AF561" t="str">
        <f>IF(score!$M561=".",".",IF(score!$M561=0,"0",IF(score!$M561=20,"0",IF(score!$M561=40,"1",IF(score!$M561=60,"0",IF(score!$M561=80,"0",IF(score!$M561=100,"0")))))))</f>
        <v>0</v>
      </c>
      <c r="AG561" t="str">
        <f>IF(score!$M561=".",".",IF(score!$M561=0,"0",IF(score!$M561=20,"0",IF(score!$M561=40,"0",IF(score!$M561=60,"1",IF(score!$M561=80,"0",IF(score!$M561=100,"0")))))))</f>
        <v>0</v>
      </c>
      <c r="AH561" t="str">
        <f>IF(score!$M561=".",".",IF(score!$M561=0,"0",IF(score!$M561=20,"0",IF(score!$M561=40,"0",IF(score!$M561=60,"0",IF(score!$M561=80,"1",IF(score!$M561=100,"0")))))))</f>
        <v>0</v>
      </c>
      <c r="AI561" t="str">
        <f>IF(score!$N561=".",".",IF(score!$N561=0,"1",IF(score!$N561=25,"0",IF(score!$N561=50,"0",IF(score!$N561=75,"0",IF(score!$N561=100,"0"))))))</f>
        <v>0</v>
      </c>
      <c r="AJ561" t="str">
        <f>IF(score!$N561=".",".",IF(score!$N561=0,"0",IF(score!$N561=25,"1",IF(score!$N561=50,"0",IF(score!$N561=75,"0",IF(score!$N561=100,"0"))))))</f>
        <v>0</v>
      </c>
      <c r="AK561" t="str">
        <f>IF(score!$N561=".",".",IF(score!$N561=0,"0",IF(score!$N561=25,"0",IF(score!$N561=50,"1",IF(score!$N561=75,"0",IF(score!$N561=100,"0"))))))</f>
        <v>0</v>
      </c>
      <c r="AL561" t="str">
        <f>IF(score!$N561=".",".",IF(score!$N561=0,"0",IF(score!$N561=25,"0",IF(score!$N561=50,"0",IF(score!$N561=75,"1",IF(score!$N561=100,"0"))))))</f>
        <v>0</v>
      </c>
      <c r="AN561">
        <f t="shared" si="560"/>
        <v>0</v>
      </c>
      <c r="AO561">
        <f t="shared" si="561"/>
        <v>-5.5646100000000001</v>
      </c>
      <c r="AP561">
        <f t="shared" si="562"/>
        <v>0</v>
      </c>
      <c r="AQ561">
        <f t="shared" si="563"/>
        <v>0</v>
      </c>
      <c r="AR561">
        <f t="shared" si="564"/>
        <v>0</v>
      </c>
      <c r="AS561">
        <f t="shared" si="565"/>
        <v>-3.4555500000000001</v>
      </c>
      <c r="AT561">
        <f t="shared" si="566"/>
        <v>0</v>
      </c>
      <c r="AU561">
        <f t="shared" si="567"/>
        <v>-2.7355700000000001</v>
      </c>
      <c r="AV561">
        <f t="shared" si="568"/>
        <v>0</v>
      </c>
      <c r="AW561">
        <f t="shared" si="569"/>
        <v>0</v>
      </c>
      <c r="AX561">
        <f t="shared" si="570"/>
        <v>0</v>
      </c>
      <c r="AY561">
        <f t="shared" si="571"/>
        <v>0</v>
      </c>
      <c r="AZ561">
        <f t="shared" si="572"/>
        <v>0</v>
      </c>
      <c r="BA561">
        <f t="shared" si="573"/>
        <v>-8.38063</v>
      </c>
      <c r="BB561">
        <f t="shared" si="574"/>
        <v>0</v>
      </c>
      <c r="BC561">
        <f t="shared" si="575"/>
        <v>0</v>
      </c>
      <c r="BD561">
        <f t="shared" si="576"/>
        <v>0</v>
      </c>
      <c r="BE561">
        <f t="shared" si="577"/>
        <v>0</v>
      </c>
      <c r="BF561">
        <f t="shared" si="578"/>
        <v>0</v>
      </c>
      <c r="BG561">
        <f t="shared" si="579"/>
        <v>0</v>
      </c>
      <c r="BH561">
        <f t="shared" si="580"/>
        <v>0</v>
      </c>
      <c r="BI561">
        <f t="shared" si="581"/>
        <v>0</v>
      </c>
      <c r="BJ561">
        <f t="shared" si="582"/>
        <v>0</v>
      </c>
      <c r="BK561">
        <f t="shared" si="583"/>
        <v>0</v>
      </c>
      <c r="BL561">
        <f t="shared" si="584"/>
        <v>0</v>
      </c>
      <c r="BM561">
        <f t="shared" si="585"/>
        <v>-0.42251</v>
      </c>
      <c r="BN561">
        <f t="shared" si="586"/>
        <v>0</v>
      </c>
      <c r="BO561">
        <f t="shared" si="587"/>
        <v>0</v>
      </c>
      <c r="BP561">
        <f t="shared" si="588"/>
        <v>0</v>
      </c>
      <c r="BQ561">
        <f t="shared" si="589"/>
        <v>0</v>
      </c>
      <c r="BR561">
        <f t="shared" si="590"/>
        <v>0</v>
      </c>
      <c r="BS561">
        <f t="shared" si="591"/>
        <v>0</v>
      </c>
      <c r="BT561">
        <f t="shared" si="592"/>
        <v>0</v>
      </c>
      <c r="BU561">
        <f t="shared" si="593"/>
        <v>0</v>
      </c>
      <c r="BV561">
        <f t="shared" si="594"/>
        <v>0</v>
      </c>
      <c r="BX561">
        <f t="shared" si="595"/>
        <v>0</v>
      </c>
      <c r="BY561">
        <f t="shared" si="596"/>
        <v>-0.16891</v>
      </c>
      <c r="BZ561">
        <f t="shared" si="597"/>
        <v>0</v>
      </c>
      <c r="CA561">
        <f t="shared" si="598"/>
        <v>0</v>
      </c>
      <c r="CB561">
        <f t="shared" si="599"/>
        <v>0</v>
      </c>
      <c r="CC561">
        <f t="shared" si="600"/>
        <v>1.8684000000000001</v>
      </c>
      <c r="CD561">
        <f t="shared" si="601"/>
        <v>0</v>
      </c>
      <c r="CE561">
        <f t="shared" si="602"/>
        <v>1.43103</v>
      </c>
      <c r="CF561">
        <f t="shared" si="603"/>
        <v>0</v>
      </c>
      <c r="CG561">
        <f t="shared" si="604"/>
        <v>0</v>
      </c>
      <c r="CH561">
        <f t="shared" si="605"/>
        <v>0</v>
      </c>
      <c r="CI561">
        <f t="shared" si="606"/>
        <v>0</v>
      </c>
      <c r="CJ561">
        <f t="shared" si="607"/>
        <v>0</v>
      </c>
      <c r="CK561">
        <f t="shared" si="608"/>
        <v>1.76691</v>
      </c>
      <c r="CL561">
        <f t="shared" si="609"/>
        <v>0</v>
      </c>
      <c r="CM561">
        <f t="shared" si="610"/>
        <v>0</v>
      </c>
      <c r="CN561">
        <f t="shared" si="611"/>
        <v>0</v>
      </c>
      <c r="CO561">
        <f t="shared" si="612"/>
        <v>0</v>
      </c>
      <c r="CP561">
        <f t="shared" si="613"/>
        <v>0</v>
      </c>
      <c r="CQ561">
        <f t="shared" si="614"/>
        <v>0</v>
      </c>
      <c r="CR561">
        <f t="shared" si="615"/>
        <v>0</v>
      </c>
      <c r="CS561">
        <f t="shared" si="616"/>
        <v>0</v>
      </c>
      <c r="CT561">
        <f t="shared" si="617"/>
        <v>0</v>
      </c>
      <c r="CU561">
        <f t="shared" si="618"/>
        <v>0</v>
      </c>
      <c r="CV561">
        <f t="shared" si="619"/>
        <v>0</v>
      </c>
      <c r="CW561">
        <f t="shared" si="620"/>
        <v>-0.92057</v>
      </c>
      <c r="CX561">
        <f t="shared" si="621"/>
        <v>0</v>
      </c>
      <c r="CY561">
        <f t="shared" si="622"/>
        <v>0</v>
      </c>
      <c r="CZ561">
        <f t="shared" si="623"/>
        <v>0</v>
      </c>
      <c r="DA561">
        <f t="shared" si="624"/>
        <v>0</v>
      </c>
      <c r="DB561">
        <f t="shared" si="625"/>
        <v>0</v>
      </c>
      <c r="DC561">
        <f t="shared" si="626"/>
        <v>0</v>
      </c>
      <c r="DD561">
        <f t="shared" si="627"/>
        <v>0</v>
      </c>
      <c r="DE561">
        <f t="shared" si="628"/>
        <v>0</v>
      </c>
      <c r="DF561">
        <f t="shared" si="629"/>
        <v>0</v>
      </c>
    </row>
    <row r="562" spans="1:110" x14ac:dyDescent="0.25">
      <c r="A562" s="4">
        <f>raw!$A563:$A563</f>
        <v>43406</v>
      </c>
      <c r="B562" s="6" t="str">
        <f>raw!$B563:$B563</f>
        <v>0012-0146</v>
      </c>
      <c r="D562" t="str">
        <f>IF(score!$C562=".",".",IF(score!$C562=0,"1",IF(score!$C562=25,"0",IF(score!$C562=50,"0",IF(score!$C562=75,"0",IF(score!$C562=100,"0"))))))</f>
        <v>0</v>
      </c>
      <c r="E562" t="str">
        <f>IF(score!$C562=".",".",IF(score!$C562=0,"0",IF(score!$C562=25,"1",IF(score!$C562=50,"0",IF(score!$C562=75,"0",IF(score!$C562=100,"0"))))))</f>
        <v>0</v>
      </c>
      <c r="F562" t="str">
        <f>IF(score!$C562=".",".",IF(score!$C562=0,"0",IF(score!$C562=25,"0",IF(score!$C562=50,"1",IF(score!$C562=75,"0",IF(score!$C562=100,"0"))))))</f>
        <v>1</v>
      </c>
      <c r="G562" t="str">
        <f>IF(score!$C562=".",".",IF(score!$C562=0,"0",IF(score!$C562=25,"0",IF(score!$C562=50,"0",IF(score!$C562=75,"1",IF(score!$C562=100,"0"))))))</f>
        <v>0</v>
      </c>
      <c r="H562" t="str">
        <f>IF(score!$D562=".",".",IF(score!$D562=0,"1",IF(score!$D562=50,"0",IF(score!$D562=100,"0"))))</f>
        <v>0</v>
      </c>
      <c r="I562" t="str">
        <f>IF(score!$D562=".",".",IF(score!$D562=0,"0",IF(score!$D562=50,"1",IF(score!$D562=100,"0"))))</f>
        <v>0</v>
      </c>
      <c r="J562" t="str">
        <f>IF(score!$E562=".",".",IF(score!$E562=0,"1",IF(score!$E562=50,"0",IF(score!$E562=100,"0"))))</f>
        <v>0</v>
      </c>
      <c r="K562" t="str">
        <f>IF(score!$E562=".",".",IF(score!$E562=0,"0",IF(score!$E562=50,"1",IF(score!$E562=100,"0"))))</f>
        <v>0</v>
      </c>
      <c r="L562" t="str">
        <f>IF(score!$F562=".",".",IF(score!$F562=0,"1",IF(score!$F562=100,"0")))</f>
        <v>0</v>
      </c>
      <c r="M562" t="str">
        <f>IF(score!$G562=".",".",IF(score!$G562=0,"1",IF(score!$G562=100,"0")))</f>
        <v>0</v>
      </c>
      <c r="N562" t="str">
        <f>IF(score!$H562=".",".",IF(score!$H562=0,"1",IF(score!$H562=100,"0")))</f>
        <v>0</v>
      </c>
      <c r="O562" t="str">
        <f>IF(score!$I562=".",".",IF(score!$I562=0,"1",IF(score!$I562=50,"0",IF(score!$I562=100,"0"))))</f>
        <v>0</v>
      </c>
      <c r="P562" t="str">
        <f>IF(score!$J562=".",".",IF(score!$J562=0,"1",IF(score!$J562=25,"0",IF(score!$J562=50,"0",IF(score!$J562=75,"0",IF(score!$J562=100,"0"))))))</f>
        <v>0</v>
      </c>
      <c r="Q562" t="str">
        <f>IF(score!$J562=".",".",IF(score!$J562=0,"0",IF(score!$J562=25,"1",IF(score!$J562=50,"0",IF(score!$J562=75,"0",IF(score!$J562=100,"0"))))))</f>
        <v>0</v>
      </c>
      <c r="R562" t="str">
        <f>IF(score!$J562=".",".",IF(score!$J562=0,"0",IF(score!$J562=25,"0",IF(score!$J562=50,"1",IF(score!$J562=75,"0",IF(score!$J562=100,"0"))))))</f>
        <v>0</v>
      </c>
      <c r="S562" t="str">
        <f>IF(score!$J562=".",".",IF(score!$J562=0,"0",IF(score!$J562=25,"0",IF(score!$J562=50,"0",IF(score!$J562=75,"1",IF(score!$J562=100,"0"))))))</f>
        <v>0</v>
      </c>
      <c r="T562" t="str">
        <f>IF(score!$K562=".",".",IF(score!$K562=0,"1",IF(score!$K562=20,"0",IF(score!$K562=40,"0",IF(score!$K562=60,"0",IF(score!$K562=80,"0",IF(score!$K562=100,"0")))))))</f>
        <v>0</v>
      </c>
      <c r="U562" t="str">
        <f>IF(score!$K562=".",".",IF(score!$K562=0,"0",IF(score!$K562=20,"1",IF(score!$K562=40,"0",IF(score!$K562=60,"0",IF(score!$K562=80,"0",IF(score!$K562=100,"0")))))))</f>
        <v>0</v>
      </c>
      <c r="V562" t="str">
        <f>IF(score!$K562=".",".",IF(score!$K562=0,"0",IF(score!$K562=20,"0",IF(score!$K562=40,"1",IF(score!$K562=60,"0",IF(score!$K562=80,"0",IF(score!$K562=100,"0")))))))</f>
        <v>0</v>
      </c>
      <c r="W562" t="str">
        <f>IF(score!$K562=".",".",IF(score!$K562=0,"0",IF(score!$K562=20,"0",IF(score!$K562=40,"0",IF(score!$K562=60,"1",IF(score!$K562=80,"0",IF(score!$K562=100,"0")))))))</f>
        <v>0</v>
      </c>
      <c r="X562" t="str">
        <f>IF(score!$K562=".",".",IF(score!$K562=0,"0",IF(score!$K562=20,"0",IF(score!$K562=40,"0",IF(score!$K562=60,"0",IF(score!$K562=80,"1",IF(score!$K562=100,"0")))))))</f>
        <v>0</v>
      </c>
      <c r="Y562" t="str">
        <f>IF(score!$L562=".",".",IF(score!$L562=0,"1",IF(score!$L562=20,"0",IF(score!$L562=40,"0",IF(score!$L562=60,"0",IF(score!$L562=80,"0",IF(score!$L562=100,"0")))))))</f>
        <v>0</v>
      </c>
      <c r="Z562" t="str">
        <f>IF(score!$L562=".",".",IF(score!$L562=0,"0",IF(score!$L562=20,"1",IF(score!$L562=40,"0",IF(score!$L562=60,"0",IF(score!$L562=80,"0",IF(score!$L562=100,"0")))))))</f>
        <v>0</v>
      </c>
      <c r="AA562" t="str">
        <f>IF(score!$L562=".",".",IF(score!$L562=0,"0",IF(score!$L562=20,"0",IF(score!$L562=40,"1",IF(score!$L562=60,"0",IF(score!$L562=80,"0",IF(score!$L562=100,"0")))))))</f>
        <v>0</v>
      </c>
      <c r="AB562" t="str">
        <f>IF(score!$L562=".",".",IF(score!$L562=0,"0",IF(score!$L562=20,"0",IF(score!$L562=40,"0",IF(score!$L562=60,"1",IF(score!$L562=80,"0",IF(score!$L562=100,"0")))))))</f>
        <v>0</v>
      </c>
      <c r="AC562" t="str">
        <f>IF(score!$L562=".",".",IF(score!$L562=0,"0",IF(score!$L562=20,"0",IF(score!$L562=40,"0",IF(score!$L562=60,"0",IF(score!$L562=80,"1",IF(score!L562=100,"0")))))))</f>
        <v>0</v>
      </c>
      <c r="AD562" t="str">
        <f>IF(score!$M562=".",".",IF(score!$M562=0,"1",IF(score!$M562=20,"0",IF(score!$M562=40,"0",IF(score!$M562=60,"0",IF(score!$M562=80,"0",IF(score!$M562=100,"0")))))))</f>
        <v>0</v>
      </c>
      <c r="AE562" t="str">
        <f>IF(score!$M562=".",".",IF(score!$M562=0,"0",IF(score!$M562=20,"1",IF(score!$M562=40,"0",IF(score!$M562=60,"0",IF(score!$M562=80,"0",IF(score!$M562=100,"0")))))))</f>
        <v>0</v>
      </c>
      <c r="AF562" t="str">
        <f>IF(score!$M562=".",".",IF(score!$M562=0,"0",IF(score!$M562=20,"0",IF(score!$M562=40,"1",IF(score!$M562=60,"0",IF(score!$M562=80,"0",IF(score!$M562=100,"0")))))))</f>
        <v>0</v>
      </c>
      <c r="AG562" t="str">
        <f>IF(score!$M562=".",".",IF(score!$M562=0,"0",IF(score!$M562=20,"0",IF(score!$M562=40,"0",IF(score!$M562=60,"1",IF(score!$M562=80,"0",IF(score!$M562=100,"0")))))))</f>
        <v>0</v>
      </c>
      <c r="AH562" t="str">
        <f>IF(score!$M562=".",".",IF(score!$M562=0,"0",IF(score!$M562=20,"0",IF(score!$M562=40,"0",IF(score!$M562=60,"0",IF(score!$M562=80,"1",IF(score!$M562=100,"0")))))))</f>
        <v>1</v>
      </c>
      <c r="AI562" t="str">
        <f>IF(score!$N562=".",".",IF(score!$N562=0,"1",IF(score!$N562=25,"0",IF(score!$N562=50,"0",IF(score!$N562=75,"0",IF(score!$N562=100,"0"))))))</f>
        <v>0</v>
      </c>
      <c r="AJ562" t="str">
        <f>IF(score!$N562=".",".",IF(score!$N562=0,"0",IF(score!$N562=25,"1",IF(score!$N562=50,"0",IF(score!$N562=75,"0",IF(score!$N562=100,"0"))))))</f>
        <v>0</v>
      </c>
      <c r="AK562" t="str">
        <f>IF(score!$N562=".",".",IF(score!$N562=0,"0",IF(score!$N562=25,"0",IF(score!$N562=50,"1",IF(score!$N562=75,"0",IF(score!$N562=100,"0"))))))</f>
        <v>0</v>
      </c>
      <c r="AL562" t="str">
        <f>IF(score!$N562=".",".",IF(score!$N562=0,"0",IF(score!$N562=25,"0",IF(score!$N562=50,"0",IF(score!$N562=75,"1",IF(score!$N562=100,"0"))))))</f>
        <v>0</v>
      </c>
      <c r="AN562">
        <f t="shared" si="560"/>
        <v>0</v>
      </c>
      <c r="AO562">
        <f t="shared" si="561"/>
        <v>0</v>
      </c>
      <c r="AP562">
        <f t="shared" si="562"/>
        <v>-3.0239600000000002</v>
      </c>
      <c r="AQ562">
        <f t="shared" si="563"/>
        <v>0</v>
      </c>
      <c r="AR562">
        <f t="shared" si="564"/>
        <v>0</v>
      </c>
      <c r="AS562">
        <f t="shared" si="565"/>
        <v>0</v>
      </c>
      <c r="AT562">
        <f t="shared" si="566"/>
        <v>0</v>
      </c>
      <c r="AU562">
        <f t="shared" si="567"/>
        <v>0</v>
      </c>
      <c r="AV562">
        <f t="shared" si="568"/>
        <v>0</v>
      </c>
      <c r="AW562">
        <f t="shared" si="569"/>
        <v>0</v>
      </c>
      <c r="AX562">
        <f t="shared" si="570"/>
        <v>0</v>
      </c>
      <c r="AY562">
        <f t="shared" si="571"/>
        <v>0</v>
      </c>
      <c r="AZ562">
        <f t="shared" si="572"/>
        <v>0</v>
      </c>
      <c r="BA562">
        <f t="shared" si="573"/>
        <v>0</v>
      </c>
      <c r="BB562">
        <f t="shared" si="574"/>
        <v>0</v>
      </c>
      <c r="BC562">
        <f t="shared" si="575"/>
        <v>0</v>
      </c>
      <c r="BD562">
        <f t="shared" si="576"/>
        <v>0</v>
      </c>
      <c r="BE562">
        <f t="shared" si="577"/>
        <v>0</v>
      </c>
      <c r="BF562">
        <f t="shared" si="578"/>
        <v>0</v>
      </c>
      <c r="BG562">
        <f t="shared" si="579"/>
        <v>0</v>
      </c>
      <c r="BH562">
        <f t="shared" si="580"/>
        <v>0</v>
      </c>
      <c r="BI562">
        <f t="shared" si="581"/>
        <v>0</v>
      </c>
      <c r="BJ562">
        <f t="shared" si="582"/>
        <v>0</v>
      </c>
      <c r="BK562">
        <f t="shared" si="583"/>
        <v>0</v>
      </c>
      <c r="BL562">
        <f t="shared" si="584"/>
        <v>0</v>
      </c>
      <c r="BM562">
        <f t="shared" si="585"/>
        <v>0</v>
      </c>
      <c r="BN562">
        <f t="shared" si="586"/>
        <v>0</v>
      </c>
      <c r="BO562">
        <f t="shared" si="587"/>
        <v>0</v>
      </c>
      <c r="BP562">
        <f t="shared" si="588"/>
        <v>0</v>
      </c>
      <c r="BQ562">
        <f t="shared" si="589"/>
        <v>0</v>
      </c>
      <c r="BR562">
        <f t="shared" si="590"/>
        <v>0.41188000000000002</v>
      </c>
      <c r="BS562">
        <f t="shared" si="591"/>
        <v>0</v>
      </c>
      <c r="BT562">
        <f t="shared" si="592"/>
        <v>0</v>
      </c>
      <c r="BU562">
        <f t="shared" si="593"/>
        <v>0</v>
      </c>
      <c r="BV562">
        <f t="shared" si="594"/>
        <v>0</v>
      </c>
      <c r="BX562">
        <f t="shared" si="595"/>
        <v>0</v>
      </c>
      <c r="BY562">
        <f t="shared" si="596"/>
        <v>0</v>
      </c>
      <c r="BZ562">
        <f t="shared" si="597"/>
        <v>3.4819999999999997E-2</v>
      </c>
      <c r="CA562">
        <f t="shared" si="598"/>
        <v>0</v>
      </c>
      <c r="CB562">
        <f t="shared" si="599"/>
        <v>0</v>
      </c>
      <c r="CC562">
        <f t="shared" si="600"/>
        <v>0</v>
      </c>
      <c r="CD562">
        <f t="shared" si="601"/>
        <v>0</v>
      </c>
      <c r="CE562">
        <f t="shared" si="602"/>
        <v>0</v>
      </c>
      <c r="CF562">
        <f t="shared" si="603"/>
        <v>0</v>
      </c>
      <c r="CG562">
        <f t="shared" si="604"/>
        <v>0</v>
      </c>
      <c r="CH562">
        <f t="shared" si="605"/>
        <v>0</v>
      </c>
      <c r="CI562">
        <f t="shared" si="606"/>
        <v>0</v>
      </c>
      <c r="CJ562">
        <f t="shared" si="607"/>
        <v>0</v>
      </c>
      <c r="CK562">
        <f t="shared" si="608"/>
        <v>0</v>
      </c>
      <c r="CL562">
        <f t="shared" si="609"/>
        <v>0</v>
      </c>
      <c r="CM562">
        <f t="shared" si="610"/>
        <v>0</v>
      </c>
      <c r="CN562">
        <f t="shared" si="611"/>
        <v>0</v>
      </c>
      <c r="CO562">
        <f t="shared" si="612"/>
        <v>0</v>
      </c>
      <c r="CP562">
        <f t="shared" si="613"/>
        <v>0</v>
      </c>
      <c r="CQ562">
        <f t="shared" si="614"/>
        <v>0</v>
      </c>
      <c r="CR562">
        <f t="shared" si="615"/>
        <v>0</v>
      </c>
      <c r="CS562">
        <f t="shared" si="616"/>
        <v>0</v>
      </c>
      <c r="CT562">
        <f t="shared" si="617"/>
        <v>0</v>
      </c>
      <c r="CU562">
        <f t="shared" si="618"/>
        <v>0</v>
      </c>
      <c r="CV562">
        <f t="shared" si="619"/>
        <v>0</v>
      </c>
      <c r="CW562">
        <f t="shared" si="620"/>
        <v>0</v>
      </c>
      <c r="CX562">
        <f t="shared" si="621"/>
        <v>0</v>
      </c>
      <c r="CY562">
        <f t="shared" si="622"/>
        <v>0</v>
      </c>
      <c r="CZ562">
        <f t="shared" si="623"/>
        <v>0</v>
      </c>
      <c r="DA562">
        <f t="shared" si="624"/>
        <v>0</v>
      </c>
      <c r="DB562">
        <f t="shared" si="625"/>
        <v>-1.9593400000000001</v>
      </c>
      <c r="DC562">
        <f t="shared" si="626"/>
        <v>0</v>
      </c>
      <c r="DD562">
        <f t="shared" si="627"/>
        <v>0</v>
      </c>
      <c r="DE562">
        <f t="shared" si="628"/>
        <v>0</v>
      </c>
      <c r="DF562">
        <f t="shared" si="629"/>
        <v>0</v>
      </c>
    </row>
    <row r="563" spans="1:110" x14ac:dyDescent="0.25">
      <c r="A563" s="4">
        <f>raw!$A564:$A564</f>
        <v>43399</v>
      </c>
      <c r="B563" s="6" t="str">
        <f>raw!$B564:$B564</f>
        <v>0012-0149</v>
      </c>
      <c r="D563" t="str">
        <f>IF(score!$C563=".",".",IF(score!$C563=0,"1",IF(score!$C563=25,"0",IF(score!$C563=50,"0",IF(score!$C563=75,"0",IF(score!$C563=100,"0"))))))</f>
        <v>0</v>
      </c>
      <c r="E563" t="str">
        <f>IF(score!$C563=".",".",IF(score!$C563=0,"0",IF(score!$C563=25,"1",IF(score!$C563=50,"0",IF(score!$C563=75,"0",IF(score!$C563=100,"0"))))))</f>
        <v>1</v>
      </c>
      <c r="F563" t="str">
        <f>IF(score!$C563=".",".",IF(score!$C563=0,"0",IF(score!$C563=25,"0",IF(score!$C563=50,"1",IF(score!$C563=75,"0",IF(score!$C563=100,"0"))))))</f>
        <v>0</v>
      </c>
      <c r="G563" t="str">
        <f>IF(score!$C563=".",".",IF(score!$C563=0,"0",IF(score!$C563=25,"0",IF(score!$C563=50,"0",IF(score!$C563=75,"1",IF(score!$C563=100,"0"))))))</f>
        <v>0</v>
      </c>
      <c r="H563" t="str">
        <f>IF(score!$D563=".",".",IF(score!$D563=0,"1",IF(score!$D563=50,"0",IF(score!$D563=100,"0"))))</f>
        <v>0</v>
      </c>
      <c r="I563" t="str">
        <f>IF(score!$D563=".",".",IF(score!$D563=0,"0",IF(score!$D563=50,"1",IF(score!$D563=100,"0"))))</f>
        <v>1</v>
      </c>
      <c r="J563" t="str">
        <f>IF(score!$E563=".",".",IF(score!$E563=0,"1",IF(score!$E563=50,"0",IF(score!$E563=100,"0"))))</f>
        <v>0</v>
      </c>
      <c r="K563" t="str">
        <f>IF(score!$E563=".",".",IF(score!$E563=0,"0",IF(score!$E563=50,"1",IF(score!$E563=100,"0"))))</f>
        <v>1</v>
      </c>
      <c r="L563" t="str">
        <f>IF(score!$F563=".",".",IF(score!$F563=0,"1",IF(score!$F563=100,"0")))</f>
        <v>0</v>
      </c>
      <c r="M563" t="str">
        <f>IF(score!$G563=".",".",IF(score!$G563=0,"1",IF(score!$G563=100,"0")))</f>
        <v>0</v>
      </c>
      <c r="N563" t="str">
        <f>IF(score!$H563=".",".",IF(score!$H563=0,"1",IF(score!$H563=100,"0")))</f>
        <v>0</v>
      </c>
      <c r="O563" t="str">
        <f>IF(score!$I563=".",".",IF(score!$I563=0,"1",IF(score!$I563=50,"0",IF(score!$I563=100,"0"))))</f>
        <v>0</v>
      </c>
      <c r="P563" t="str">
        <f>IF(score!$J563=".",".",IF(score!$J563=0,"1",IF(score!$J563=25,"0",IF(score!$J563=50,"0",IF(score!$J563=75,"0",IF(score!$J563=100,"0"))))))</f>
        <v>0</v>
      </c>
      <c r="Q563" t="str">
        <f>IF(score!$J563=".",".",IF(score!$J563=0,"0",IF(score!$J563=25,"1",IF(score!$J563=50,"0",IF(score!$J563=75,"0",IF(score!$J563=100,"0"))))))</f>
        <v>1</v>
      </c>
      <c r="R563" t="str">
        <f>IF(score!$J563=".",".",IF(score!$J563=0,"0",IF(score!$J563=25,"0",IF(score!$J563=50,"1",IF(score!$J563=75,"0",IF(score!$J563=100,"0"))))))</f>
        <v>0</v>
      </c>
      <c r="S563" t="str">
        <f>IF(score!$J563=".",".",IF(score!$J563=0,"0",IF(score!$J563=25,"0",IF(score!$J563=50,"0",IF(score!$J563=75,"1",IF(score!$J563=100,"0"))))))</f>
        <v>0</v>
      </c>
      <c r="T563" t="str">
        <f>IF(score!$K563=".",".",IF(score!$K563=0,"1",IF(score!$K563=20,"0",IF(score!$K563=40,"0",IF(score!$K563=60,"0",IF(score!$K563=80,"0",IF(score!$K563=100,"0")))))))</f>
        <v>0</v>
      </c>
      <c r="U563" t="str">
        <f>IF(score!$K563=".",".",IF(score!$K563=0,"0",IF(score!$K563=20,"1",IF(score!$K563=40,"0",IF(score!$K563=60,"0",IF(score!$K563=80,"0",IF(score!$K563=100,"0")))))))</f>
        <v>0</v>
      </c>
      <c r="V563" t="str">
        <f>IF(score!$K563=".",".",IF(score!$K563=0,"0",IF(score!$K563=20,"0",IF(score!$K563=40,"1",IF(score!$K563=60,"0",IF(score!$K563=80,"0",IF(score!$K563=100,"0")))))))</f>
        <v>0</v>
      </c>
      <c r="W563" t="str">
        <f>IF(score!$K563=".",".",IF(score!$K563=0,"0",IF(score!$K563=20,"0",IF(score!$K563=40,"0",IF(score!$K563=60,"1",IF(score!$K563=80,"0",IF(score!$K563=100,"0")))))))</f>
        <v>0</v>
      </c>
      <c r="X563" t="str">
        <f>IF(score!$K563=".",".",IF(score!$K563=0,"0",IF(score!$K563=20,"0",IF(score!$K563=40,"0",IF(score!$K563=60,"0",IF(score!$K563=80,"1",IF(score!$K563=100,"0")))))))</f>
        <v>1</v>
      </c>
      <c r="Y563" t="str">
        <f>IF(score!$L563=".",".",IF(score!$L563=0,"1",IF(score!$L563=20,"0",IF(score!$L563=40,"0",IF(score!$L563=60,"0",IF(score!$L563=80,"0",IF(score!$L563=100,"0")))))))</f>
        <v>0</v>
      </c>
      <c r="Z563" t="str">
        <f>IF(score!$L563=".",".",IF(score!$L563=0,"0",IF(score!$L563=20,"1",IF(score!$L563=40,"0",IF(score!$L563=60,"0",IF(score!$L563=80,"0",IF(score!$L563=100,"0")))))))</f>
        <v>0</v>
      </c>
      <c r="AA563" t="str">
        <f>IF(score!$L563=".",".",IF(score!$L563=0,"0",IF(score!$L563=20,"0",IF(score!$L563=40,"1",IF(score!$L563=60,"0",IF(score!$L563=80,"0",IF(score!$L563=100,"0")))))))</f>
        <v>0</v>
      </c>
      <c r="AB563" t="str">
        <f>IF(score!$L563=".",".",IF(score!$L563=0,"0",IF(score!$L563=20,"0",IF(score!$L563=40,"0",IF(score!$L563=60,"1",IF(score!$L563=80,"0",IF(score!$L563=100,"0")))))))</f>
        <v>1</v>
      </c>
      <c r="AC563" t="str">
        <f>IF(score!$L563=".",".",IF(score!$L563=0,"0",IF(score!$L563=20,"0",IF(score!$L563=40,"0",IF(score!$L563=60,"0",IF(score!$L563=80,"1",IF(score!L563=100,"0")))))))</f>
        <v>0</v>
      </c>
      <c r="AD563" t="str">
        <f>IF(score!$M563=".",".",IF(score!$M563=0,"1",IF(score!$M563=20,"0",IF(score!$M563=40,"0",IF(score!$M563=60,"0",IF(score!$M563=80,"0",IF(score!$M563=100,"0")))))))</f>
        <v>0</v>
      </c>
      <c r="AE563" t="str">
        <f>IF(score!$M563=".",".",IF(score!$M563=0,"0",IF(score!$M563=20,"1",IF(score!$M563=40,"0",IF(score!$M563=60,"0",IF(score!$M563=80,"0",IF(score!$M563=100,"0")))))))</f>
        <v>0</v>
      </c>
      <c r="AF563" t="str">
        <f>IF(score!$M563=".",".",IF(score!$M563=0,"0",IF(score!$M563=20,"0",IF(score!$M563=40,"1",IF(score!$M563=60,"0",IF(score!$M563=80,"0",IF(score!$M563=100,"0")))))))</f>
        <v>0</v>
      </c>
      <c r="AG563" t="str">
        <f>IF(score!$M563=".",".",IF(score!$M563=0,"0",IF(score!$M563=20,"0",IF(score!$M563=40,"0",IF(score!$M563=60,"1",IF(score!$M563=80,"0",IF(score!$M563=100,"0")))))))</f>
        <v>0</v>
      </c>
      <c r="AH563" t="str">
        <f>IF(score!$M563=".",".",IF(score!$M563=0,"0",IF(score!$M563=20,"0",IF(score!$M563=40,"0",IF(score!$M563=60,"0",IF(score!$M563=80,"1",IF(score!$M563=100,"0")))))))</f>
        <v>0</v>
      </c>
      <c r="AI563" t="str">
        <f>IF(score!$N563=".",".",IF(score!$N563=0,"1",IF(score!$N563=25,"0",IF(score!$N563=50,"0",IF(score!$N563=75,"0",IF(score!$N563=100,"0"))))))</f>
        <v>0</v>
      </c>
      <c r="AJ563" t="str">
        <f>IF(score!$N563=".",".",IF(score!$N563=0,"0",IF(score!$N563=25,"1",IF(score!$N563=50,"0",IF(score!$N563=75,"0",IF(score!$N563=100,"0"))))))</f>
        <v>0</v>
      </c>
      <c r="AK563" t="str">
        <f>IF(score!$N563=".",".",IF(score!$N563=0,"0",IF(score!$N563=25,"0",IF(score!$N563=50,"1",IF(score!$N563=75,"0",IF(score!$N563=100,"0"))))))</f>
        <v>0</v>
      </c>
      <c r="AL563" t="str">
        <f>IF(score!$N563=".",".",IF(score!$N563=0,"0",IF(score!$N563=25,"0",IF(score!$N563=50,"0",IF(score!$N563=75,"1",IF(score!$N563=100,"0"))))))</f>
        <v>1</v>
      </c>
      <c r="AN563">
        <f t="shared" si="560"/>
        <v>0</v>
      </c>
      <c r="AO563">
        <f t="shared" si="561"/>
        <v>-5.5646100000000001</v>
      </c>
      <c r="AP563">
        <f t="shared" si="562"/>
        <v>0</v>
      </c>
      <c r="AQ563">
        <f t="shared" si="563"/>
        <v>0</v>
      </c>
      <c r="AR563">
        <f t="shared" si="564"/>
        <v>0</v>
      </c>
      <c r="AS563">
        <f t="shared" si="565"/>
        <v>-3.4555500000000001</v>
      </c>
      <c r="AT563">
        <f t="shared" si="566"/>
        <v>0</v>
      </c>
      <c r="AU563">
        <f t="shared" si="567"/>
        <v>-2.7355700000000001</v>
      </c>
      <c r="AV563">
        <f t="shared" si="568"/>
        <v>0</v>
      </c>
      <c r="AW563">
        <f t="shared" si="569"/>
        <v>0</v>
      </c>
      <c r="AX563">
        <f t="shared" si="570"/>
        <v>0</v>
      </c>
      <c r="AY563">
        <f t="shared" si="571"/>
        <v>0</v>
      </c>
      <c r="AZ563">
        <f t="shared" si="572"/>
        <v>0</v>
      </c>
      <c r="BA563">
        <f t="shared" si="573"/>
        <v>-8.38063</v>
      </c>
      <c r="BB563">
        <f t="shared" si="574"/>
        <v>0</v>
      </c>
      <c r="BC563">
        <f t="shared" si="575"/>
        <v>0</v>
      </c>
      <c r="BD563">
        <f t="shared" si="576"/>
        <v>0</v>
      </c>
      <c r="BE563">
        <f t="shared" si="577"/>
        <v>0</v>
      </c>
      <c r="BF563">
        <f t="shared" si="578"/>
        <v>0</v>
      </c>
      <c r="BG563">
        <f t="shared" si="579"/>
        <v>0</v>
      </c>
      <c r="BH563">
        <f t="shared" si="580"/>
        <v>0.66513999999999995</v>
      </c>
      <c r="BI563">
        <f t="shared" si="581"/>
        <v>0</v>
      </c>
      <c r="BJ563">
        <f t="shared" si="582"/>
        <v>0</v>
      </c>
      <c r="BK563">
        <f t="shared" si="583"/>
        <v>0</v>
      </c>
      <c r="BL563">
        <f t="shared" si="584"/>
        <v>-1.1438699999999999</v>
      </c>
      <c r="BM563">
        <f t="shared" si="585"/>
        <v>0</v>
      </c>
      <c r="BN563">
        <f t="shared" si="586"/>
        <v>0</v>
      </c>
      <c r="BO563">
        <f t="shared" si="587"/>
        <v>0</v>
      </c>
      <c r="BP563">
        <f t="shared" si="588"/>
        <v>0</v>
      </c>
      <c r="BQ563">
        <f t="shared" si="589"/>
        <v>0</v>
      </c>
      <c r="BR563">
        <f t="shared" si="590"/>
        <v>0</v>
      </c>
      <c r="BS563">
        <f t="shared" si="591"/>
        <v>0</v>
      </c>
      <c r="BT563">
        <f t="shared" si="592"/>
        <v>0</v>
      </c>
      <c r="BU563">
        <f t="shared" si="593"/>
        <v>0</v>
      </c>
      <c r="BV563">
        <f t="shared" si="594"/>
        <v>0.11038000000000001</v>
      </c>
      <c r="BX563">
        <f t="shared" si="595"/>
        <v>0</v>
      </c>
      <c r="BY563">
        <f t="shared" si="596"/>
        <v>-0.16891</v>
      </c>
      <c r="BZ563">
        <f t="shared" si="597"/>
        <v>0</v>
      </c>
      <c r="CA563">
        <f t="shared" si="598"/>
        <v>0</v>
      </c>
      <c r="CB563">
        <f t="shared" si="599"/>
        <v>0</v>
      </c>
      <c r="CC563">
        <f t="shared" si="600"/>
        <v>1.8684000000000001</v>
      </c>
      <c r="CD563">
        <f t="shared" si="601"/>
        <v>0</v>
      </c>
      <c r="CE563">
        <f t="shared" si="602"/>
        <v>1.43103</v>
      </c>
      <c r="CF563">
        <f t="shared" si="603"/>
        <v>0</v>
      </c>
      <c r="CG563">
        <f t="shared" si="604"/>
        <v>0</v>
      </c>
      <c r="CH563">
        <f t="shared" si="605"/>
        <v>0</v>
      </c>
      <c r="CI563">
        <f t="shared" si="606"/>
        <v>0</v>
      </c>
      <c r="CJ563">
        <f t="shared" si="607"/>
        <v>0</v>
      </c>
      <c r="CK563">
        <f t="shared" si="608"/>
        <v>1.76691</v>
      </c>
      <c r="CL563">
        <f t="shared" si="609"/>
        <v>0</v>
      </c>
      <c r="CM563">
        <f t="shared" si="610"/>
        <v>0</v>
      </c>
      <c r="CN563">
        <f t="shared" si="611"/>
        <v>0</v>
      </c>
      <c r="CO563">
        <f t="shared" si="612"/>
        <v>0</v>
      </c>
      <c r="CP563">
        <f t="shared" si="613"/>
        <v>0</v>
      </c>
      <c r="CQ563">
        <f t="shared" si="614"/>
        <v>0</v>
      </c>
      <c r="CR563">
        <f t="shared" si="615"/>
        <v>-1.9494899999999999</v>
      </c>
      <c r="CS563">
        <f t="shared" si="616"/>
        <v>0</v>
      </c>
      <c r="CT563">
        <f t="shared" si="617"/>
        <v>0</v>
      </c>
      <c r="CU563">
        <f t="shared" si="618"/>
        <v>0</v>
      </c>
      <c r="CV563">
        <f t="shared" si="619"/>
        <v>-1.65178</v>
      </c>
      <c r="CW563">
        <f t="shared" si="620"/>
        <v>0</v>
      </c>
      <c r="CX563">
        <f t="shared" si="621"/>
        <v>0</v>
      </c>
      <c r="CY563">
        <f t="shared" si="622"/>
        <v>0</v>
      </c>
      <c r="CZ563">
        <f t="shared" si="623"/>
        <v>0</v>
      </c>
      <c r="DA563">
        <f t="shared" si="624"/>
        <v>0</v>
      </c>
      <c r="DB563">
        <f t="shared" si="625"/>
        <v>0</v>
      </c>
      <c r="DC563">
        <f t="shared" si="626"/>
        <v>0</v>
      </c>
      <c r="DD563">
        <f t="shared" si="627"/>
        <v>0</v>
      </c>
      <c r="DE563">
        <f t="shared" si="628"/>
        <v>0</v>
      </c>
      <c r="DF563">
        <f t="shared" si="629"/>
        <v>-3.13896</v>
      </c>
    </row>
    <row r="564" spans="1:110" x14ac:dyDescent="0.25">
      <c r="A564" s="4">
        <f>raw!$A565:$A565</f>
        <v>43397</v>
      </c>
      <c r="B564" s="6" t="str">
        <f>raw!$B565:$B565</f>
        <v>0013-0001</v>
      </c>
      <c r="D564" t="str">
        <f>IF(score!$C564=".",".",IF(score!$C564=0,"1",IF(score!$C564=25,"0",IF(score!$C564=50,"0",IF(score!$C564=75,"0",IF(score!$C564=100,"0"))))))</f>
        <v>0</v>
      </c>
      <c r="E564" t="str">
        <f>IF(score!$C564=".",".",IF(score!$C564=0,"0",IF(score!$C564=25,"1",IF(score!$C564=50,"0",IF(score!$C564=75,"0",IF(score!$C564=100,"0"))))))</f>
        <v>0</v>
      </c>
      <c r="F564" t="str">
        <f>IF(score!$C564=".",".",IF(score!$C564=0,"0",IF(score!$C564=25,"0",IF(score!$C564=50,"1",IF(score!$C564=75,"0",IF(score!$C564=100,"0"))))))</f>
        <v>0</v>
      </c>
      <c r="G564" t="str">
        <f>IF(score!$C564=".",".",IF(score!$C564=0,"0",IF(score!$C564=25,"0",IF(score!$C564=50,"0",IF(score!$C564=75,"1",IF(score!$C564=100,"0"))))))</f>
        <v>1</v>
      </c>
      <c r="H564" t="str">
        <f>IF(score!$D564=".",".",IF(score!$D564=0,"1",IF(score!$D564=50,"0",IF(score!$D564=100,"0"))))</f>
        <v>0</v>
      </c>
      <c r="I564" t="str">
        <f>IF(score!$D564=".",".",IF(score!$D564=0,"0",IF(score!$D564=50,"1",IF(score!$D564=100,"0"))))</f>
        <v>0</v>
      </c>
      <c r="J564" t="str">
        <f>IF(score!$E564=".",".",IF(score!$E564=0,"1",IF(score!$E564=50,"0",IF(score!$E564=100,"0"))))</f>
        <v>0</v>
      </c>
      <c r="K564" t="str">
        <f>IF(score!$E564=".",".",IF(score!$E564=0,"0",IF(score!$E564=50,"1",IF(score!$E564=100,"0"))))</f>
        <v>0</v>
      </c>
      <c r="L564" t="str">
        <f>IF(score!$F564=".",".",IF(score!$F564=0,"1",IF(score!$F564=100,"0")))</f>
        <v>0</v>
      </c>
      <c r="M564" t="str">
        <f>IF(score!$G564=".",".",IF(score!$G564=0,"1",IF(score!$G564=100,"0")))</f>
        <v>0</v>
      </c>
      <c r="N564" t="str">
        <f>IF(score!$H564=".",".",IF(score!$H564=0,"1",IF(score!$H564=100,"0")))</f>
        <v>0</v>
      </c>
      <c r="O564" t="str">
        <f>IF(score!$I564=".",".",IF(score!$I564=0,"1",IF(score!$I564=50,"0",IF(score!$I564=100,"0"))))</f>
        <v>0</v>
      </c>
      <c r="P564" t="str">
        <f>IF(score!$J564=".",".",IF(score!$J564=0,"1",IF(score!$J564=25,"0",IF(score!$J564=50,"0",IF(score!$J564=75,"0",IF(score!$J564=100,"0"))))))</f>
        <v>0</v>
      </c>
      <c r="Q564" t="str">
        <f>IF(score!$J564=".",".",IF(score!$J564=0,"0",IF(score!$J564=25,"1",IF(score!$J564=50,"0",IF(score!$J564=75,"0",IF(score!$J564=100,"0"))))))</f>
        <v>0</v>
      </c>
      <c r="R564" t="str">
        <f>IF(score!$J564=".",".",IF(score!$J564=0,"0",IF(score!$J564=25,"0",IF(score!$J564=50,"1",IF(score!$J564=75,"0",IF(score!$J564=100,"0"))))))</f>
        <v>0</v>
      </c>
      <c r="S564" t="str">
        <f>IF(score!$J564=".",".",IF(score!$J564=0,"0",IF(score!$J564=25,"0",IF(score!$J564=50,"0",IF(score!$J564=75,"1",IF(score!$J564=100,"0"))))))</f>
        <v>0</v>
      </c>
      <c r="T564" t="str">
        <f>IF(score!$K564=".",".",IF(score!$K564=0,"1",IF(score!$K564=20,"0",IF(score!$K564=40,"0",IF(score!$K564=60,"0",IF(score!$K564=80,"0",IF(score!$K564=100,"0")))))))</f>
        <v>0</v>
      </c>
      <c r="U564" t="str">
        <f>IF(score!$K564=".",".",IF(score!$K564=0,"0",IF(score!$K564=20,"1",IF(score!$K564=40,"0",IF(score!$K564=60,"0",IF(score!$K564=80,"0",IF(score!$K564=100,"0")))))))</f>
        <v>0</v>
      </c>
      <c r="V564" t="str">
        <f>IF(score!$K564=".",".",IF(score!$K564=0,"0",IF(score!$K564=20,"0",IF(score!$K564=40,"1",IF(score!$K564=60,"0",IF(score!$K564=80,"0",IF(score!$K564=100,"0")))))))</f>
        <v>0</v>
      </c>
      <c r="W564" t="str">
        <f>IF(score!$K564=".",".",IF(score!$K564=0,"0",IF(score!$K564=20,"0",IF(score!$K564=40,"0",IF(score!$K564=60,"1",IF(score!$K564=80,"0",IF(score!$K564=100,"0")))))))</f>
        <v>0</v>
      </c>
      <c r="X564" t="str">
        <f>IF(score!$K564=".",".",IF(score!$K564=0,"0",IF(score!$K564=20,"0",IF(score!$K564=40,"0",IF(score!$K564=60,"0",IF(score!$K564=80,"1",IF(score!$K564=100,"0")))))))</f>
        <v>0</v>
      </c>
      <c r="Y564" t="str">
        <f>IF(score!$L564=".",".",IF(score!$L564=0,"1",IF(score!$L564=20,"0",IF(score!$L564=40,"0",IF(score!$L564=60,"0",IF(score!$L564=80,"0",IF(score!$L564=100,"0")))))))</f>
        <v>0</v>
      </c>
      <c r="Z564" t="str">
        <f>IF(score!$L564=".",".",IF(score!$L564=0,"0",IF(score!$L564=20,"1",IF(score!$L564=40,"0",IF(score!$L564=60,"0",IF(score!$L564=80,"0",IF(score!$L564=100,"0")))))))</f>
        <v>0</v>
      </c>
      <c r="AA564" t="str">
        <f>IF(score!$L564=".",".",IF(score!$L564=0,"0",IF(score!$L564=20,"0",IF(score!$L564=40,"1",IF(score!$L564=60,"0",IF(score!$L564=80,"0",IF(score!$L564=100,"0")))))))</f>
        <v>0</v>
      </c>
      <c r="AB564" t="str">
        <f>IF(score!$L564=".",".",IF(score!$L564=0,"0",IF(score!$L564=20,"0",IF(score!$L564=40,"0",IF(score!$L564=60,"1",IF(score!$L564=80,"0",IF(score!$L564=100,"0")))))))</f>
        <v>0</v>
      </c>
      <c r="AC564" t="str">
        <f>IF(score!$L564=".",".",IF(score!$L564=0,"0",IF(score!$L564=20,"0",IF(score!$L564=40,"0",IF(score!$L564=60,"0",IF(score!$L564=80,"1",IF(score!L564=100,"0")))))))</f>
        <v>0</v>
      </c>
      <c r="AD564" t="str">
        <f>IF(score!$M564=".",".",IF(score!$M564=0,"1",IF(score!$M564=20,"0",IF(score!$M564=40,"0",IF(score!$M564=60,"0",IF(score!$M564=80,"0",IF(score!$M564=100,"0")))))))</f>
        <v>0</v>
      </c>
      <c r="AE564" t="str">
        <f>IF(score!$M564=".",".",IF(score!$M564=0,"0",IF(score!$M564=20,"1",IF(score!$M564=40,"0",IF(score!$M564=60,"0",IF(score!$M564=80,"0",IF(score!$M564=100,"0")))))))</f>
        <v>0</v>
      </c>
      <c r="AF564" t="str">
        <f>IF(score!$M564=".",".",IF(score!$M564=0,"0",IF(score!$M564=20,"0",IF(score!$M564=40,"1",IF(score!$M564=60,"0",IF(score!$M564=80,"0",IF(score!$M564=100,"0")))))))</f>
        <v>0</v>
      </c>
      <c r="AG564" t="str">
        <f>IF(score!$M564=".",".",IF(score!$M564=0,"0",IF(score!$M564=20,"0",IF(score!$M564=40,"0",IF(score!$M564=60,"1",IF(score!$M564=80,"0",IF(score!$M564=100,"0")))))))</f>
        <v>0</v>
      </c>
      <c r="AH564" t="str">
        <f>IF(score!$M564=".",".",IF(score!$M564=0,"0",IF(score!$M564=20,"0",IF(score!$M564=40,"0",IF(score!$M564=60,"0",IF(score!$M564=80,"1",IF(score!$M564=100,"0")))))))</f>
        <v>0</v>
      </c>
      <c r="AI564" t="str">
        <f>IF(score!$N564=".",".",IF(score!$N564=0,"1",IF(score!$N564=25,"0",IF(score!$N564=50,"0",IF(score!$N564=75,"0",IF(score!$N564=100,"0"))))))</f>
        <v>0</v>
      </c>
      <c r="AJ564" t="str">
        <f>IF(score!$N564=".",".",IF(score!$N564=0,"0",IF(score!$N564=25,"1",IF(score!$N564=50,"0",IF(score!$N564=75,"0",IF(score!$N564=100,"0"))))))</f>
        <v>0</v>
      </c>
      <c r="AK564" t="str">
        <f>IF(score!$N564=".",".",IF(score!$N564=0,"0",IF(score!$N564=25,"0",IF(score!$N564=50,"1",IF(score!$N564=75,"0",IF(score!$N564=100,"0"))))))</f>
        <v>0</v>
      </c>
      <c r="AL564" t="str">
        <f>IF(score!$N564=".",".",IF(score!$N564=0,"0",IF(score!$N564=25,"0",IF(score!$N564=50,"0",IF(score!$N564=75,"1",IF(score!$N564=100,"0"))))))</f>
        <v>0</v>
      </c>
      <c r="AN564">
        <f t="shared" si="560"/>
        <v>0</v>
      </c>
      <c r="AO564">
        <f t="shared" si="561"/>
        <v>0</v>
      </c>
      <c r="AP564">
        <f t="shared" si="562"/>
        <v>0</v>
      </c>
      <c r="AQ564">
        <f t="shared" si="563"/>
        <v>-1.3187199999999999</v>
      </c>
      <c r="AR564">
        <f t="shared" si="564"/>
        <v>0</v>
      </c>
      <c r="AS564">
        <f t="shared" si="565"/>
        <v>0</v>
      </c>
      <c r="AT564">
        <f t="shared" si="566"/>
        <v>0</v>
      </c>
      <c r="AU564">
        <f t="shared" si="567"/>
        <v>0</v>
      </c>
      <c r="AV564">
        <f t="shared" si="568"/>
        <v>0</v>
      </c>
      <c r="AW564">
        <f t="shared" si="569"/>
        <v>0</v>
      </c>
      <c r="AX564">
        <f t="shared" si="570"/>
        <v>0</v>
      </c>
      <c r="AY564">
        <f t="shared" si="571"/>
        <v>0</v>
      </c>
      <c r="AZ564">
        <f t="shared" si="572"/>
        <v>0</v>
      </c>
      <c r="BA564">
        <f t="shared" si="573"/>
        <v>0</v>
      </c>
      <c r="BB564">
        <f t="shared" si="574"/>
        <v>0</v>
      </c>
      <c r="BC564">
        <f t="shared" si="575"/>
        <v>0</v>
      </c>
      <c r="BD564">
        <f t="shared" si="576"/>
        <v>0</v>
      </c>
      <c r="BE564">
        <f t="shared" si="577"/>
        <v>0</v>
      </c>
      <c r="BF564">
        <f t="shared" si="578"/>
        <v>0</v>
      </c>
      <c r="BG564">
        <f t="shared" si="579"/>
        <v>0</v>
      </c>
      <c r="BH564">
        <f t="shared" si="580"/>
        <v>0</v>
      </c>
      <c r="BI564">
        <f t="shared" si="581"/>
        <v>0</v>
      </c>
      <c r="BJ564">
        <f t="shared" si="582"/>
        <v>0</v>
      </c>
      <c r="BK564">
        <f t="shared" si="583"/>
        <v>0</v>
      </c>
      <c r="BL564">
        <f t="shared" si="584"/>
        <v>0</v>
      </c>
      <c r="BM564">
        <f t="shared" si="585"/>
        <v>0</v>
      </c>
      <c r="BN564">
        <f t="shared" si="586"/>
        <v>0</v>
      </c>
      <c r="BO564">
        <f t="shared" si="587"/>
        <v>0</v>
      </c>
      <c r="BP564">
        <f t="shared" si="588"/>
        <v>0</v>
      </c>
      <c r="BQ564">
        <f t="shared" si="589"/>
        <v>0</v>
      </c>
      <c r="BR564">
        <f t="shared" si="590"/>
        <v>0</v>
      </c>
      <c r="BS564">
        <f t="shared" si="591"/>
        <v>0</v>
      </c>
      <c r="BT564">
        <f t="shared" si="592"/>
        <v>0</v>
      </c>
      <c r="BU564">
        <f t="shared" si="593"/>
        <v>0</v>
      </c>
      <c r="BV564">
        <f t="shared" si="594"/>
        <v>0</v>
      </c>
      <c r="BX564">
        <f t="shared" si="595"/>
        <v>0</v>
      </c>
      <c r="BY564">
        <f t="shared" si="596"/>
        <v>0</v>
      </c>
      <c r="BZ564">
        <f t="shared" si="597"/>
        <v>0</v>
      </c>
      <c r="CA564">
        <f t="shared" si="598"/>
        <v>-6.0639999999999999E-2</v>
      </c>
      <c r="CB564">
        <f t="shared" si="599"/>
        <v>0</v>
      </c>
      <c r="CC564">
        <f t="shared" si="600"/>
        <v>0</v>
      </c>
      <c r="CD564">
        <f t="shared" si="601"/>
        <v>0</v>
      </c>
      <c r="CE564">
        <f t="shared" si="602"/>
        <v>0</v>
      </c>
      <c r="CF564">
        <f t="shared" si="603"/>
        <v>0</v>
      </c>
      <c r="CG564">
        <f t="shared" si="604"/>
        <v>0</v>
      </c>
      <c r="CH564">
        <f t="shared" si="605"/>
        <v>0</v>
      </c>
      <c r="CI564">
        <f t="shared" si="606"/>
        <v>0</v>
      </c>
      <c r="CJ564">
        <f t="shared" si="607"/>
        <v>0</v>
      </c>
      <c r="CK564">
        <f t="shared" si="608"/>
        <v>0</v>
      </c>
      <c r="CL564">
        <f t="shared" si="609"/>
        <v>0</v>
      </c>
      <c r="CM564">
        <f t="shared" si="610"/>
        <v>0</v>
      </c>
      <c r="CN564">
        <f t="shared" si="611"/>
        <v>0</v>
      </c>
      <c r="CO564">
        <f t="shared" si="612"/>
        <v>0</v>
      </c>
      <c r="CP564">
        <f t="shared" si="613"/>
        <v>0</v>
      </c>
      <c r="CQ564">
        <f t="shared" si="614"/>
        <v>0</v>
      </c>
      <c r="CR564">
        <f t="shared" si="615"/>
        <v>0</v>
      </c>
      <c r="CS564">
        <f t="shared" si="616"/>
        <v>0</v>
      </c>
      <c r="CT564">
        <f t="shared" si="617"/>
        <v>0</v>
      </c>
      <c r="CU564">
        <f t="shared" si="618"/>
        <v>0</v>
      </c>
      <c r="CV564">
        <f t="shared" si="619"/>
        <v>0</v>
      </c>
      <c r="CW564">
        <f t="shared" si="620"/>
        <v>0</v>
      </c>
      <c r="CX564">
        <f t="shared" si="621"/>
        <v>0</v>
      </c>
      <c r="CY564">
        <f t="shared" si="622"/>
        <v>0</v>
      </c>
      <c r="CZ564">
        <f t="shared" si="623"/>
        <v>0</v>
      </c>
      <c r="DA564">
        <f t="shared" si="624"/>
        <v>0</v>
      </c>
      <c r="DB564">
        <f t="shared" si="625"/>
        <v>0</v>
      </c>
      <c r="DC564">
        <f t="shared" si="626"/>
        <v>0</v>
      </c>
      <c r="DD564">
        <f t="shared" si="627"/>
        <v>0</v>
      </c>
      <c r="DE564">
        <f t="shared" si="628"/>
        <v>0</v>
      </c>
      <c r="DF564">
        <f t="shared" si="629"/>
        <v>0</v>
      </c>
    </row>
    <row r="565" spans="1:110" x14ac:dyDescent="0.25">
      <c r="A565" s="4">
        <f>raw!$A566:$A566</f>
        <v>43395</v>
      </c>
      <c r="B565" s="6" t="str">
        <f>raw!$B566:$B566</f>
        <v>0013-0002</v>
      </c>
      <c r="D565" t="str">
        <f>IF(score!$C565=".",".",IF(score!$C565=0,"1",IF(score!$C565=25,"0",IF(score!$C565=50,"0",IF(score!$C565=75,"0",IF(score!$C565=100,"0"))))))</f>
        <v>0</v>
      </c>
      <c r="E565" t="str">
        <f>IF(score!$C565=".",".",IF(score!$C565=0,"0",IF(score!$C565=25,"1",IF(score!$C565=50,"0",IF(score!$C565=75,"0",IF(score!$C565=100,"0"))))))</f>
        <v>0</v>
      </c>
      <c r="F565" t="str">
        <f>IF(score!$C565=".",".",IF(score!$C565=0,"0",IF(score!$C565=25,"0",IF(score!$C565=50,"1",IF(score!$C565=75,"0",IF(score!$C565=100,"0"))))))</f>
        <v>1</v>
      </c>
      <c r="G565" t="str">
        <f>IF(score!$C565=".",".",IF(score!$C565=0,"0",IF(score!$C565=25,"0",IF(score!$C565=50,"0",IF(score!$C565=75,"1",IF(score!$C565=100,"0"))))))</f>
        <v>0</v>
      </c>
      <c r="H565" t="str">
        <f>IF(score!$D565=".",".",IF(score!$D565=0,"1",IF(score!$D565=50,"0",IF(score!$D565=100,"0"))))</f>
        <v>1</v>
      </c>
      <c r="I565" t="str">
        <f>IF(score!$D565=".",".",IF(score!$D565=0,"0",IF(score!$D565=50,"1",IF(score!$D565=100,"0"))))</f>
        <v>0</v>
      </c>
      <c r="J565" t="str">
        <f>IF(score!$E565=".",".",IF(score!$E565=0,"1",IF(score!$E565=50,"0",IF(score!$E565=100,"0"))))</f>
        <v>1</v>
      </c>
      <c r="K565" t="str">
        <f>IF(score!$E565=".",".",IF(score!$E565=0,"0",IF(score!$E565=50,"1",IF(score!$E565=100,"0"))))</f>
        <v>0</v>
      </c>
      <c r="L565" t="str">
        <f>IF(score!$F565=".",".",IF(score!$F565=0,"1",IF(score!$F565=100,"0")))</f>
        <v>1</v>
      </c>
      <c r="M565" t="str">
        <f>IF(score!$G565=".",".",IF(score!$G565=0,"1",IF(score!$G565=100,"0")))</f>
        <v>1</v>
      </c>
      <c r="N565" t="str">
        <f>IF(score!$H565=".",".",IF(score!$H565=0,"1",IF(score!$H565=100,"0")))</f>
        <v>1</v>
      </c>
      <c r="O565" t="str">
        <f>IF(score!$I565=".",".",IF(score!$I565=0,"1",IF(score!$I565=50,"0",IF(score!$I565=100,"0"))))</f>
        <v>0</v>
      </c>
      <c r="P565" t="str">
        <f>IF(score!$J565=".",".",IF(score!$J565=0,"1",IF(score!$J565=25,"0",IF(score!$J565=50,"0",IF(score!$J565=75,"0",IF(score!$J565=100,"0"))))))</f>
        <v>1</v>
      </c>
      <c r="Q565" t="str">
        <f>IF(score!$J565=".",".",IF(score!$J565=0,"0",IF(score!$J565=25,"1",IF(score!$J565=50,"0",IF(score!$J565=75,"0",IF(score!$J565=100,"0"))))))</f>
        <v>0</v>
      </c>
      <c r="R565" t="str">
        <f>IF(score!$J565=".",".",IF(score!$J565=0,"0",IF(score!$J565=25,"0",IF(score!$J565=50,"1",IF(score!$J565=75,"0",IF(score!$J565=100,"0"))))))</f>
        <v>0</v>
      </c>
      <c r="S565" t="str">
        <f>IF(score!$J565=".",".",IF(score!$J565=0,"0",IF(score!$J565=25,"0",IF(score!$J565=50,"0",IF(score!$J565=75,"1",IF(score!$J565=100,"0"))))))</f>
        <v>0</v>
      </c>
      <c r="T565" t="str">
        <f>IF(score!$K565=".",".",IF(score!$K565=0,"1",IF(score!$K565=20,"0",IF(score!$K565=40,"0",IF(score!$K565=60,"0",IF(score!$K565=80,"0",IF(score!$K565=100,"0")))))))</f>
        <v>0</v>
      </c>
      <c r="U565" t="str">
        <f>IF(score!$K565=".",".",IF(score!$K565=0,"0",IF(score!$K565=20,"1",IF(score!$K565=40,"0",IF(score!$K565=60,"0",IF(score!$K565=80,"0",IF(score!$K565=100,"0")))))))</f>
        <v>0</v>
      </c>
      <c r="V565" t="str">
        <f>IF(score!$K565=".",".",IF(score!$K565=0,"0",IF(score!$K565=20,"0",IF(score!$K565=40,"1",IF(score!$K565=60,"0",IF(score!$K565=80,"0",IF(score!$K565=100,"0")))))))</f>
        <v>0</v>
      </c>
      <c r="W565" t="str">
        <f>IF(score!$K565=".",".",IF(score!$K565=0,"0",IF(score!$K565=20,"0",IF(score!$K565=40,"0",IF(score!$K565=60,"1",IF(score!$K565=80,"0",IF(score!$K565=100,"0")))))))</f>
        <v>0</v>
      </c>
      <c r="X565" t="str">
        <f>IF(score!$K565=".",".",IF(score!$K565=0,"0",IF(score!$K565=20,"0",IF(score!$K565=40,"0",IF(score!$K565=60,"0",IF(score!$K565=80,"1",IF(score!$K565=100,"0")))))))</f>
        <v>0</v>
      </c>
      <c r="Y565" t="str">
        <f>IF(score!$L565=".",".",IF(score!$L565=0,"1",IF(score!$L565=20,"0",IF(score!$L565=40,"0",IF(score!$L565=60,"0",IF(score!$L565=80,"0",IF(score!$L565=100,"0")))))))</f>
        <v>0</v>
      </c>
      <c r="Z565" t="str">
        <f>IF(score!$L565=".",".",IF(score!$L565=0,"0",IF(score!$L565=20,"1",IF(score!$L565=40,"0",IF(score!$L565=60,"0",IF(score!$L565=80,"0",IF(score!$L565=100,"0")))))))</f>
        <v>1</v>
      </c>
      <c r="AA565" t="str">
        <f>IF(score!$L565=".",".",IF(score!$L565=0,"0",IF(score!$L565=20,"0",IF(score!$L565=40,"1",IF(score!$L565=60,"0",IF(score!$L565=80,"0",IF(score!$L565=100,"0")))))))</f>
        <v>0</v>
      </c>
      <c r="AB565" t="str">
        <f>IF(score!$L565=".",".",IF(score!$L565=0,"0",IF(score!$L565=20,"0",IF(score!$L565=40,"0",IF(score!$L565=60,"1",IF(score!$L565=80,"0",IF(score!$L565=100,"0")))))))</f>
        <v>0</v>
      </c>
      <c r="AC565" t="str">
        <f>IF(score!$L565=".",".",IF(score!$L565=0,"0",IF(score!$L565=20,"0",IF(score!$L565=40,"0",IF(score!$L565=60,"0",IF(score!$L565=80,"1",IF(score!L565=100,"0")))))))</f>
        <v>0</v>
      </c>
      <c r="AD565" t="str">
        <f>IF(score!$M565=".",".",IF(score!$M565=0,"1",IF(score!$M565=20,"0",IF(score!$M565=40,"0",IF(score!$M565=60,"0",IF(score!$M565=80,"0",IF(score!$M565=100,"0")))))))</f>
        <v>0</v>
      </c>
      <c r="AE565" t="str">
        <f>IF(score!$M565=".",".",IF(score!$M565=0,"0",IF(score!$M565=20,"1",IF(score!$M565=40,"0",IF(score!$M565=60,"0",IF(score!$M565=80,"0",IF(score!$M565=100,"0")))))))</f>
        <v>0</v>
      </c>
      <c r="AF565" t="str">
        <f>IF(score!$M565=".",".",IF(score!$M565=0,"0",IF(score!$M565=20,"0",IF(score!$M565=40,"1",IF(score!$M565=60,"0",IF(score!$M565=80,"0",IF(score!$M565=100,"0")))))))</f>
        <v>0</v>
      </c>
      <c r="AG565" t="str">
        <f>IF(score!$M565=".",".",IF(score!$M565=0,"0",IF(score!$M565=20,"0",IF(score!$M565=40,"0",IF(score!$M565=60,"1",IF(score!$M565=80,"0",IF(score!$M565=100,"0")))))))</f>
        <v>0</v>
      </c>
      <c r="AH565" t="str">
        <f>IF(score!$M565=".",".",IF(score!$M565=0,"0",IF(score!$M565=20,"0",IF(score!$M565=40,"0",IF(score!$M565=60,"0",IF(score!$M565=80,"1",IF(score!$M565=100,"0")))))))</f>
        <v>0</v>
      </c>
      <c r="AI565" t="str">
        <f>IF(score!$N565=".",".",IF(score!$N565=0,"1",IF(score!$N565=25,"0",IF(score!$N565=50,"0",IF(score!$N565=75,"0",IF(score!$N565=100,"0"))))))</f>
        <v>0</v>
      </c>
      <c r="AJ565" t="str">
        <f>IF(score!$N565=".",".",IF(score!$N565=0,"0",IF(score!$N565=25,"1",IF(score!$N565=50,"0",IF(score!$N565=75,"0",IF(score!$N565=100,"0"))))))</f>
        <v>0</v>
      </c>
      <c r="AK565" t="str">
        <f>IF(score!$N565=".",".",IF(score!$N565=0,"0",IF(score!$N565=25,"0",IF(score!$N565=50,"1",IF(score!$N565=75,"0",IF(score!$N565=100,"0"))))))</f>
        <v>0</v>
      </c>
      <c r="AL565" t="str">
        <f>IF(score!$N565=".",".",IF(score!$N565=0,"0",IF(score!$N565=25,"0",IF(score!$N565=50,"0",IF(score!$N565=75,"1",IF(score!$N565=100,"0"))))))</f>
        <v>0</v>
      </c>
      <c r="AN565">
        <f t="shared" si="560"/>
        <v>0</v>
      </c>
      <c r="AO565">
        <f t="shared" si="561"/>
        <v>0</v>
      </c>
      <c r="AP565">
        <f t="shared" si="562"/>
        <v>-3.0239600000000002</v>
      </c>
      <c r="AQ565">
        <f t="shared" si="563"/>
        <v>0</v>
      </c>
      <c r="AR565">
        <f t="shared" si="564"/>
        <v>-7.2321600000000004</v>
      </c>
      <c r="AS565">
        <f t="shared" si="565"/>
        <v>0</v>
      </c>
      <c r="AT565">
        <f t="shared" si="566"/>
        <v>-6.24397</v>
      </c>
      <c r="AU565">
        <f t="shared" si="567"/>
        <v>0</v>
      </c>
      <c r="AV565">
        <f t="shared" si="568"/>
        <v>-4.6161700000000003</v>
      </c>
      <c r="AW565">
        <f t="shared" si="569"/>
        <v>-5.5174700000000003</v>
      </c>
      <c r="AX565">
        <f t="shared" si="570"/>
        <v>3.04365</v>
      </c>
      <c r="AY565">
        <f t="shared" si="571"/>
        <v>0</v>
      </c>
      <c r="AZ565">
        <f t="shared" si="572"/>
        <v>-11.25544</v>
      </c>
      <c r="BA565">
        <f t="shared" si="573"/>
        <v>0</v>
      </c>
      <c r="BB565">
        <f t="shared" si="574"/>
        <v>0</v>
      </c>
      <c r="BC565">
        <f t="shared" si="575"/>
        <v>0</v>
      </c>
      <c r="BD565">
        <f t="shared" si="576"/>
        <v>0</v>
      </c>
      <c r="BE565">
        <f t="shared" si="577"/>
        <v>0</v>
      </c>
      <c r="BF565">
        <f t="shared" si="578"/>
        <v>0</v>
      </c>
      <c r="BG565">
        <f t="shared" si="579"/>
        <v>0</v>
      </c>
      <c r="BH565">
        <f t="shared" si="580"/>
        <v>0</v>
      </c>
      <c r="BI565">
        <f t="shared" si="581"/>
        <v>0</v>
      </c>
      <c r="BJ565">
        <f t="shared" si="582"/>
        <v>-2.0216799999999999</v>
      </c>
      <c r="BK565">
        <f t="shared" si="583"/>
        <v>0</v>
      </c>
      <c r="BL565">
        <f t="shared" si="584"/>
        <v>0</v>
      </c>
      <c r="BM565">
        <f t="shared" si="585"/>
        <v>0</v>
      </c>
      <c r="BN565">
        <f t="shared" si="586"/>
        <v>0</v>
      </c>
      <c r="BO565">
        <f t="shared" si="587"/>
        <v>0</v>
      </c>
      <c r="BP565">
        <f t="shared" si="588"/>
        <v>0</v>
      </c>
      <c r="BQ565">
        <f t="shared" si="589"/>
        <v>0</v>
      </c>
      <c r="BR565">
        <f t="shared" si="590"/>
        <v>0</v>
      </c>
      <c r="BS565">
        <f t="shared" si="591"/>
        <v>0</v>
      </c>
      <c r="BT565">
        <f t="shared" si="592"/>
        <v>0</v>
      </c>
      <c r="BU565">
        <f t="shared" si="593"/>
        <v>0</v>
      </c>
      <c r="BV565">
        <f t="shared" si="594"/>
        <v>0</v>
      </c>
      <c r="BX565">
        <f t="shared" si="595"/>
        <v>0</v>
      </c>
      <c r="BY565">
        <f t="shared" si="596"/>
        <v>0</v>
      </c>
      <c r="BZ565">
        <f t="shared" si="597"/>
        <v>3.4819999999999997E-2</v>
      </c>
      <c r="CA565">
        <f t="shared" si="598"/>
        <v>0</v>
      </c>
      <c r="CB565">
        <f t="shared" si="599"/>
        <v>3.9311500000000001</v>
      </c>
      <c r="CC565">
        <f t="shared" si="600"/>
        <v>0</v>
      </c>
      <c r="CD565">
        <f t="shared" si="601"/>
        <v>2.68282</v>
      </c>
      <c r="CE565">
        <f t="shared" si="602"/>
        <v>0</v>
      </c>
      <c r="CF565">
        <f t="shared" si="603"/>
        <v>1.4406000000000001</v>
      </c>
      <c r="CG565">
        <f t="shared" si="604"/>
        <v>1.6696800000000001</v>
      </c>
      <c r="CH565">
        <f t="shared" si="605"/>
        <v>-6.8267199999999999</v>
      </c>
      <c r="CI565">
        <f t="shared" si="606"/>
        <v>0</v>
      </c>
      <c r="CJ565">
        <f t="shared" si="607"/>
        <v>1.4861899999999999</v>
      </c>
      <c r="CK565">
        <f t="shared" si="608"/>
        <v>0</v>
      </c>
      <c r="CL565">
        <f t="shared" si="609"/>
        <v>0</v>
      </c>
      <c r="CM565">
        <f t="shared" si="610"/>
        <v>0</v>
      </c>
      <c r="CN565">
        <f t="shared" si="611"/>
        <v>0</v>
      </c>
      <c r="CO565">
        <f t="shared" si="612"/>
        <v>0</v>
      </c>
      <c r="CP565">
        <f t="shared" si="613"/>
        <v>0</v>
      </c>
      <c r="CQ565">
        <f t="shared" si="614"/>
        <v>0</v>
      </c>
      <c r="CR565">
        <f t="shared" si="615"/>
        <v>0</v>
      </c>
      <c r="CS565">
        <f t="shared" si="616"/>
        <v>0</v>
      </c>
      <c r="CT565">
        <f t="shared" si="617"/>
        <v>-4.8896199999999999</v>
      </c>
      <c r="CU565">
        <f t="shared" si="618"/>
        <v>0</v>
      </c>
      <c r="CV565">
        <f t="shared" si="619"/>
        <v>0</v>
      </c>
      <c r="CW565">
        <f t="shared" si="620"/>
        <v>0</v>
      </c>
      <c r="CX565">
        <f t="shared" si="621"/>
        <v>0</v>
      </c>
      <c r="CY565">
        <f t="shared" si="622"/>
        <v>0</v>
      </c>
      <c r="CZ565">
        <f t="shared" si="623"/>
        <v>0</v>
      </c>
      <c r="DA565">
        <f t="shared" si="624"/>
        <v>0</v>
      </c>
      <c r="DB565">
        <f t="shared" si="625"/>
        <v>0</v>
      </c>
      <c r="DC565">
        <f t="shared" si="626"/>
        <v>0</v>
      </c>
      <c r="DD565">
        <f t="shared" si="627"/>
        <v>0</v>
      </c>
      <c r="DE565">
        <f t="shared" si="628"/>
        <v>0</v>
      </c>
      <c r="DF565">
        <f t="shared" si="629"/>
        <v>0</v>
      </c>
    </row>
    <row r="566" spans="1:110" x14ac:dyDescent="0.25">
      <c r="A566" s="4">
        <f>raw!$A567:$A567</f>
        <v>43395</v>
      </c>
      <c r="B566" s="6" t="str">
        <f>raw!$B567:$B567</f>
        <v>0013-0003</v>
      </c>
      <c r="D566" t="str">
        <f>IF(score!$C566=".",".",IF(score!$C566=0,"1",IF(score!$C566=25,"0",IF(score!$C566=50,"0",IF(score!$C566=75,"0",IF(score!$C566=100,"0"))))))</f>
        <v>0</v>
      </c>
      <c r="E566" t="str">
        <f>IF(score!$C566=".",".",IF(score!$C566=0,"0",IF(score!$C566=25,"1",IF(score!$C566=50,"0",IF(score!$C566=75,"0",IF(score!$C566=100,"0"))))))</f>
        <v>0</v>
      </c>
      <c r="F566" t="str">
        <f>IF(score!$C566=".",".",IF(score!$C566=0,"0",IF(score!$C566=25,"0",IF(score!$C566=50,"1",IF(score!$C566=75,"0",IF(score!$C566=100,"0"))))))</f>
        <v>1</v>
      </c>
      <c r="G566" t="str">
        <f>IF(score!$C566=".",".",IF(score!$C566=0,"0",IF(score!$C566=25,"0",IF(score!$C566=50,"0",IF(score!$C566=75,"1",IF(score!$C566=100,"0"))))))</f>
        <v>0</v>
      </c>
      <c r="H566" t="str">
        <f>IF(score!$D566=".",".",IF(score!$D566=0,"1",IF(score!$D566=50,"0",IF(score!$D566=100,"0"))))</f>
        <v>0</v>
      </c>
      <c r="I566" t="str">
        <f>IF(score!$D566=".",".",IF(score!$D566=0,"0",IF(score!$D566=50,"1",IF(score!$D566=100,"0"))))</f>
        <v>0</v>
      </c>
      <c r="J566" t="str">
        <f>IF(score!$E566=".",".",IF(score!$E566=0,"1",IF(score!$E566=50,"0",IF(score!$E566=100,"0"))))</f>
        <v>0</v>
      </c>
      <c r="K566" t="str">
        <f>IF(score!$E566=".",".",IF(score!$E566=0,"0",IF(score!$E566=50,"1",IF(score!$E566=100,"0"))))</f>
        <v>1</v>
      </c>
      <c r="L566" t="str">
        <f>IF(score!$F566=".",".",IF(score!$F566=0,"1",IF(score!$F566=100,"0")))</f>
        <v>0</v>
      </c>
      <c r="M566" t="str">
        <f>IF(score!$G566=".",".",IF(score!$G566=0,"1",IF(score!$G566=100,"0")))</f>
        <v>0</v>
      </c>
      <c r="N566" t="str">
        <f>IF(score!$H566=".",".",IF(score!$H566=0,"1",IF(score!$H566=100,"0")))</f>
        <v>0</v>
      </c>
      <c r="O566" t="str">
        <f>IF(score!$I566=".",".",IF(score!$I566=0,"1",IF(score!$I566=50,"0",IF(score!$I566=100,"0"))))</f>
        <v>0</v>
      </c>
      <c r="P566" t="str">
        <f>IF(score!$J566=".",".",IF(score!$J566=0,"1",IF(score!$J566=25,"0",IF(score!$J566=50,"0",IF(score!$J566=75,"0",IF(score!$J566=100,"0"))))))</f>
        <v>0</v>
      </c>
      <c r="Q566" t="str">
        <f>IF(score!$J566=".",".",IF(score!$J566=0,"0",IF(score!$J566=25,"1",IF(score!$J566=50,"0",IF(score!$J566=75,"0",IF(score!$J566=100,"0"))))))</f>
        <v>0</v>
      </c>
      <c r="R566" t="str">
        <f>IF(score!$J566=".",".",IF(score!$J566=0,"0",IF(score!$J566=25,"0",IF(score!$J566=50,"1",IF(score!$J566=75,"0",IF(score!$J566=100,"0"))))))</f>
        <v>0</v>
      </c>
      <c r="S566" t="str">
        <f>IF(score!$J566=".",".",IF(score!$J566=0,"0",IF(score!$J566=25,"0",IF(score!$J566=50,"0",IF(score!$J566=75,"1",IF(score!$J566=100,"0"))))))</f>
        <v>0</v>
      </c>
      <c r="T566" t="str">
        <f>IF(score!$K566=".",".",IF(score!$K566=0,"1",IF(score!$K566=20,"0",IF(score!$K566=40,"0",IF(score!$K566=60,"0",IF(score!$K566=80,"0",IF(score!$K566=100,"0")))))))</f>
        <v>0</v>
      </c>
      <c r="U566" t="str">
        <f>IF(score!$K566=".",".",IF(score!$K566=0,"0",IF(score!$K566=20,"1",IF(score!$K566=40,"0",IF(score!$K566=60,"0",IF(score!$K566=80,"0",IF(score!$K566=100,"0")))))))</f>
        <v>0</v>
      </c>
      <c r="V566" t="str">
        <f>IF(score!$K566=".",".",IF(score!$K566=0,"0",IF(score!$K566=20,"0",IF(score!$K566=40,"1",IF(score!$K566=60,"0",IF(score!$K566=80,"0",IF(score!$K566=100,"0")))))))</f>
        <v>0</v>
      </c>
      <c r="W566" t="str">
        <f>IF(score!$K566=".",".",IF(score!$K566=0,"0",IF(score!$K566=20,"0",IF(score!$K566=40,"0",IF(score!$K566=60,"1",IF(score!$K566=80,"0",IF(score!$K566=100,"0")))))))</f>
        <v>0</v>
      </c>
      <c r="X566" t="str">
        <f>IF(score!$K566=".",".",IF(score!$K566=0,"0",IF(score!$K566=20,"0",IF(score!$K566=40,"0",IF(score!$K566=60,"0",IF(score!$K566=80,"1",IF(score!$K566=100,"0")))))))</f>
        <v>1</v>
      </c>
      <c r="Y566" t="str">
        <f>IF(score!$L566=".",".",IF(score!$L566=0,"1",IF(score!$L566=20,"0",IF(score!$L566=40,"0",IF(score!$L566=60,"0",IF(score!$L566=80,"0",IF(score!$L566=100,"0")))))))</f>
        <v>0</v>
      </c>
      <c r="Z566" t="str">
        <f>IF(score!$L566=".",".",IF(score!$L566=0,"0",IF(score!$L566=20,"1",IF(score!$L566=40,"0",IF(score!$L566=60,"0",IF(score!$L566=80,"0",IF(score!$L566=100,"0")))))))</f>
        <v>0</v>
      </c>
      <c r="AA566" t="str">
        <f>IF(score!$L566=".",".",IF(score!$L566=0,"0",IF(score!$L566=20,"0",IF(score!$L566=40,"1",IF(score!$L566=60,"0",IF(score!$L566=80,"0",IF(score!$L566=100,"0")))))))</f>
        <v>1</v>
      </c>
      <c r="AB566" t="str">
        <f>IF(score!$L566=".",".",IF(score!$L566=0,"0",IF(score!$L566=20,"0",IF(score!$L566=40,"0",IF(score!$L566=60,"1",IF(score!$L566=80,"0",IF(score!$L566=100,"0")))))))</f>
        <v>0</v>
      </c>
      <c r="AC566" t="str">
        <f>IF(score!$L566=".",".",IF(score!$L566=0,"0",IF(score!$L566=20,"0",IF(score!$L566=40,"0",IF(score!$L566=60,"0",IF(score!$L566=80,"1",IF(score!L566=100,"0")))))))</f>
        <v>0</v>
      </c>
      <c r="AD566" t="str">
        <f>IF(score!$M566=".",".",IF(score!$M566=0,"1",IF(score!$M566=20,"0",IF(score!$M566=40,"0",IF(score!$M566=60,"0",IF(score!$M566=80,"0",IF(score!$M566=100,"0")))))))</f>
        <v>0</v>
      </c>
      <c r="AE566" t="str">
        <f>IF(score!$M566=".",".",IF(score!$M566=0,"0",IF(score!$M566=20,"1",IF(score!$M566=40,"0",IF(score!$M566=60,"0",IF(score!$M566=80,"0",IF(score!$M566=100,"0")))))))</f>
        <v>0</v>
      </c>
      <c r="AF566" t="str">
        <f>IF(score!$M566=".",".",IF(score!$M566=0,"0",IF(score!$M566=20,"0",IF(score!$M566=40,"1",IF(score!$M566=60,"0",IF(score!$M566=80,"0",IF(score!$M566=100,"0")))))))</f>
        <v>0</v>
      </c>
      <c r="AG566" t="str">
        <f>IF(score!$M566=".",".",IF(score!$M566=0,"0",IF(score!$M566=20,"0",IF(score!$M566=40,"0",IF(score!$M566=60,"1",IF(score!$M566=80,"0",IF(score!$M566=100,"0")))))))</f>
        <v>0</v>
      </c>
      <c r="AH566" t="str">
        <f>IF(score!$M566=".",".",IF(score!$M566=0,"0",IF(score!$M566=20,"0",IF(score!$M566=40,"0",IF(score!$M566=60,"0",IF(score!$M566=80,"1",IF(score!$M566=100,"0")))))))</f>
        <v>0</v>
      </c>
      <c r="AI566" t="str">
        <f>IF(score!$N566=".",".",IF(score!$N566=0,"1",IF(score!$N566=25,"0",IF(score!$N566=50,"0",IF(score!$N566=75,"0",IF(score!$N566=100,"0"))))))</f>
        <v>0</v>
      </c>
      <c r="AJ566" t="str">
        <f>IF(score!$N566=".",".",IF(score!$N566=0,"0",IF(score!$N566=25,"1",IF(score!$N566=50,"0",IF(score!$N566=75,"0",IF(score!$N566=100,"0"))))))</f>
        <v>0</v>
      </c>
      <c r="AK566" t="str">
        <f>IF(score!$N566=".",".",IF(score!$N566=0,"0",IF(score!$N566=25,"0",IF(score!$N566=50,"1",IF(score!$N566=75,"0",IF(score!$N566=100,"0"))))))</f>
        <v>0</v>
      </c>
      <c r="AL566" t="str">
        <f>IF(score!$N566=".",".",IF(score!$N566=0,"0",IF(score!$N566=25,"0",IF(score!$N566=50,"0",IF(score!$N566=75,"1",IF(score!$N566=100,"0"))))))</f>
        <v>0</v>
      </c>
      <c r="AN566">
        <f t="shared" si="560"/>
        <v>0</v>
      </c>
      <c r="AO566">
        <f t="shared" si="561"/>
        <v>0</v>
      </c>
      <c r="AP566">
        <f t="shared" si="562"/>
        <v>-3.0239600000000002</v>
      </c>
      <c r="AQ566">
        <f t="shared" si="563"/>
        <v>0</v>
      </c>
      <c r="AR566">
        <f t="shared" si="564"/>
        <v>0</v>
      </c>
      <c r="AS566">
        <f t="shared" si="565"/>
        <v>0</v>
      </c>
      <c r="AT566">
        <f t="shared" si="566"/>
        <v>0</v>
      </c>
      <c r="AU566">
        <f t="shared" si="567"/>
        <v>-2.7355700000000001</v>
      </c>
      <c r="AV566">
        <f t="shared" si="568"/>
        <v>0</v>
      </c>
      <c r="AW566">
        <f t="shared" si="569"/>
        <v>0</v>
      </c>
      <c r="AX566">
        <f t="shared" si="570"/>
        <v>0</v>
      </c>
      <c r="AY566">
        <f t="shared" si="571"/>
        <v>0</v>
      </c>
      <c r="AZ566">
        <f t="shared" si="572"/>
        <v>0</v>
      </c>
      <c r="BA566">
        <f t="shared" si="573"/>
        <v>0</v>
      </c>
      <c r="BB566">
        <f t="shared" si="574"/>
        <v>0</v>
      </c>
      <c r="BC566">
        <f t="shared" si="575"/>
        <v>0</v>
      </c>
      <c r="BD566">
        <f t="shared" si="576"/>
        <v>0</v>
      </c>
      <c r="BE566">
        <f t="shared" si="577"/>
        <v>0</v>
      </c>
      <c r="BF566">
        <f t="shared" si="578"/>
        <v>0</v>
      </c>
      <c r="BG566">
        <f t="shared" si="579"/>
        <v>0</v>
      </c>
      <c r="BH566">
        <f t="shared" si="580"/>
        <v>0.66513999999999995</v>
      </c>
      <c r="BI566">
        <f t="shared" si="581"/>
        <v>0</v>
      </c>
      <c r="BJ566">
        <f t="shared" si="582"/>
        <v>0</v>
      </c>
      <c r="BK566">
        <f t="shared" si="583"/>
        <v>-1.6185</v>
      </c>
      <c r="BL566">
        <f t="shared" si="584"/>
        <v>0</v>
      </c>
      <c r="BM566">
        <f t="shared" si="585"/>
        <v>0</v>
      </c>
      <c r="BN566">
        <f t="shared" si="586"/>
        <v>0</v>
      </c>
      <c r="BO566">
        <f t="shared" si="587"/>
        <v>0</v>
      </c>
      <c r="BP566">
        <f t="shared" si="588"/>
        <v>0</v>
      </c>
      <c r="BQ566">
        <f t="shared" si="589"/>
        <v>0</v>
      </c>
      <c r="BR566">
        <f t="shared" si="590"/>
        <v>0</v>
      </c>
      <c r="BS566">
        <f t="shared" si="591"/>
        <v>0</v>
      </c>
      <c r="BT566">
        <f t="shared" si="592"/>
        <v>0</v>
      </c>
      <c r="BU566">
        <f t="shared" si="593"/>
        <v>0</v>
      </c>
      <c r="BV566">
        <f t="shared" si="594"/>
        <v>0</v>
      </c>
      <c r="BX566">
        <f t="shared" si="595"/>
        <v>0</v>
      </c>
      <c r="BY566">
        <f t="shared" si="596"/>
        <v>0</v>
      </c>
      <c r="BZ566">
        <f t="shared" si="597"/>
        <v>3.4819999999999997E-2</v>
      </c>
      <c r="CA566">
        <f t="shared" si="598"/>
        <v>0</v>
      </c>
      <c r="CB566">
        <f t="shared" si="599"/>
        <v>0</v>
      </c>
      <c r="CC566">
        <f t="shared" si="600"/>
        <v>0</v>
      </c>
      <c r="CD566">
        <f t="shared" si="601"/>
        <v>0</v>
      </c>
      <c r="CE566">
        <f t="shared" si="602"/>
        <v>1.43103</v>
      </c>
      <c r="CF566">
        <f t="shared" si="603"/>
        <v>0</v>
      </c>
      <c r="CG566">
        <f t="shared" si="604"/>
        <v>0</v>
      </c>
      <c r="CH566">
        <f t="shared" si="605"/>
        <v>0</v>
      </c>
      <c r="CI566">
        <f t="shared" si="606"/>
        <v>0</v>
      </c>
      <c r="CJ566">
        <f t="shared" si="607"/>
        <v>0</v>
      </c>
      <c r="CK566">
        <f t="shared" si="608"/>
        <v>0</v>
      </c>
      <c r="CL566">
        <f t="shared" si="609"/>
        <v>0</v>
      </c>
      <c r="CM566">
        <f t="shared" si="610"/>
        <v>0</v>
      </c>
      <c r="CN566">
        <f t="shared" si="611"/>
        <v>0</v>
      </c>
      <c r="CO566">
        <f t="shared" si="612"/>
        <v>0</v>
      </c>
      <c r="CP566">
        <f t="shared" si="613"/>
        <v>0</v>
      </c>
      <c r="CQ566">
        <f t="shared" si="614"/>
        <v>0</v>
      </c>
      <c r="CR566">
        <f t="shared" si="615"/>
        <v>-1.9494899999999999</v>
      </c>
      <c r="CS566">
        <f t="shared" si="616"/>
        <v>0</v>
      </c>
      <c r="CT566">
        <f t="shared" si="617"/>
        <v>0</v>
      </c>
      <c r="CU566">
        <f t="shared" si="618"/>
        <v>-3.2980499999999999</v>
      </c>
      <c r="CV566">
        <f t="shared" si="619"/>
        <v>0</v>
      </c>
      <c r="CW566">
        <f t="shared" si="620"/>
        <v>0</v>
      </c>
      <c r="CX566">
        <f t="shared" si="621"/>
        <v>0</v>
      </c>
      <c r="CY566">
        <f t="shared" si="622"/>
        <v>0</v>
      </c>
      <c r="CZ566">
        <f t="shared" si="623"/>
        <v>0</v>
      </c>
      <c r="DA566">
        <f t="shared" si="624"/>
        <v>0</v>
      </c>
      <c r="DB566">
        <f t="shared" si="625"/>
        <v>0</v>
      </c>
      <c r="DC566">
        <f t="shared" si="626"/>
        <v>0</v>
      </c>
      <c r="DD566">
        <f t="shared" si="627"/>
        <v>0</v>
      </c>
      <c r="DE566">
        <f t="shared" si="628"/>
        <v>0</v>
      </c>
      <c r="DF566">
        <f t="shared" si="629"/>
        <v>0</v>
      </c>
    </row>
    <row r="567" spans="1:110" x14ac:dyDescent="0.25">
      <c r="A567" s="4">
        <f>raw!$A568:$A568</f>
        <v>43395</v>
      </c>
      <c r="B567" s="6" t="str">
        <f>raw!$B568:$B568</f>
        <v>0013-0004</v>
      </c>
      <c r="D567" t="str">
        <f>IF(score!$C567=".",".",IF(score!$C567=0,"1",IF(score!$C567=25,"0",IF(score!$C567=50,"0",IF(score!$C567=75,"0",IF(score!$C567=100,"0"))))))</f>
        <v>0</v>
      </c>
      <c r="E567" t="str">
        <f>IF(score!$C567=".",".",IF(score!$C567=0,"0",IF(score!$C567=25,"1",IF(score!$C567=50,"0",IF(score!$C567=75,"0",IF(score!$C567=100,"0"))))))</f>
        <v>1</v>
      </c>
      <c r="F567" t="str">
        <f>IF(score!$C567=".",".",IF(score!$C567=0,"0",IF(score!$C567=25,"0",IF(score!$C567=50,"1",IF(score!$C567=75,"0",IF(score!$C567=100,"0"))))))</f>
        <v>0</v>
      </c>
      <c r="G567" t="str">
        <f>IF(score!$C567=".",".",IF(score!$C567=0,"0",IF(score!$C567=25,"0",IF(score!$C567=50,"0",IF(score!$C567=75,"1",IF(score!$C567=100,"0"))))))</f>
        <v>0</v>
      </c>
      <c r="H567" t="str">
        <f>IF(score!$D567=".",".",IF(score!$D567=0,"1",IF(score!$D567=50,"0",IF(score!$D567=100,"0"))))</f>
        <v>1</v>
      </c>
      <c r="I567" t="str">
        <f>IF(score!$D567=".",".",IF(score!$D567=0,"0",IF(score!$D567=50,"1",IF(score!$D567=100,"0"))))</f>
        <v>0</v>
      </c>
      <c r="J567" t="str">
        <f>IF(score!$E567=".",".",IF(score!$E567=0,"1",IF(score!$E567=50,"0",IF(score!$E567=100,"0"))))</f>
        <v>1</v>
      </c>
      <c r="K567" t="str">
        <f>IF(score!$E567=".",".",IF(score!$E567=0,"0",IF(score!$E567=50,"1",IF(score!$E567=100,"0"))))</f>
        <v>0</v>
      </c>
      <c r="L567" t="str">
        <f>IF(score!$F567=".",".",IF(score!$F567=0,"1",IF(score!$F567=100,"0")))</f>
        <v>0</v>
      </c>
      <c r="M567" t="str">
        <f>IF(score!$G567=".",".",IF(score!$G567=0,"1",IF(score!$G567=100,"0")))</f>
        <v>0</v>
      </c>
      <c r="N567" t="str">
        <f>IF(score!$H567=".",".",IF(score!$H567=0,"1",IF(score!$H567=100,"0")))</f>
        <v>0</v>
      </c>
      <c r="O567" t="str">
        <f>IF(score!$I567=".",".",IF(score!$I567=0,"1",IF(score!$I567=50,"0",IF(score!$I567=100,"0"))))</f>
        <v>0</v>
      </c>
      <c r="P567" t="str">
        <f>IF(score!$J567=".",".",IF(score!$J567=0,"1",IF(score!$J567=25,"0",IF(score!$J567=50,"0",IF(score!$J567=75,"0",IF(score!$J567=100,"0"))))))</f>
        <v>0</v>
      </c>
      <c r="Q567" t="str">
        <f>IF(score!$J567=".",".",IF(score!$J567=0,"0",IF(score!$J567=25,"1",IF(score!$J567=50,"0",IF(score!$J567=75,"0",IF(score!$J567=100,"0"))))))</f>
        <v>0</v>
      </c>
      <c r="R567" t="str">
        <f>IF(score!$J567=".",".",IF(score!$J567=0,"0",IF(score!$J567=25,"0",IF(score!$J567=50,"1",IF(score!$J567=75,"0",IF(score!$J567=100,"0"))))))</f>
        <v>0</v>
      </c>
      <c r="S567" t="str">
        <f>IF(score!$J567=".",".",IF(score!$J567=0,"0",IF(score!$J567=25,"0",IF(score!$J567=50,"0",IF(score!$J567=75,"1",IF(score!$J567=100,"0"))))))</f>
        <v>0</v>
      </c>
      <c r="T567" t="str">
        <f>IF(score!$K567=".",".",IF(score!$K567=0,"1",IF(score!$K567=20,"0",IF(score!$K567=40,"0",IF(score!$K567=60,"0",IF(score!$K567=80,"0",IF(score!$K567=100,"0")))))))</f>
        <v>0</v>
      </c>
      <c r="U567" t="str">
        <f>IF(score!$K567=".",".",IF(score!$K567=0,"0",IF(score!$K567=20,"1",IF(score!$K567=40,"0",IF(score!$K567=60,"0",IF(score!$K567=80,"0",IF(score!$K567=100,"0")))))))</f>
        <v>0</v>
      </c>
      <c r="V567" t="str">
        <f>IF(score!$K567=".",".",IF(score!$K567=0,"0",IF(score!$K567=20,"0",IF(score!$K567=40,"1",IF(score!$K567=60,"0",IF(score!$K567=80,"0",IF(score!$K567=100,"0")))))))</f>
        <v>0</v>
      </c>
      <c r="W567" t="str">
        <f>IF(score!$K567=".",".",IF(score!$K567=0,"0",IF(score!$K567=20,"0",IF(score!$K567=40,"0",IF(score!$K567=60,"1",IF(score!$K567=80,"0",IF(score!$K567=100,"0")))))))</f>
        <v>0</v>
      </c>
      <c r="X567" t="str">
        <f>IF(score!$K567=".",".",IF(score!$K567=0,"0",IF(score!$K567=20,"0",IF(score!$K567=40,"0",IF(score!$K567=60,"0",IF(score!$K567=80,"1",IF(score!$K567=100,"0")))))))</f>
        <v>0</v>
      </c>
      <c r="Y567" t="str">
        <f>IF(score!$L567=".",".",IF(score!$L567=0,"1",IF(score!$L567=20,"0",IF(score!$L567=40,"0",IF(score!$L567=60,"0",IF(score!$L567=80,"0",IF(score!$L567=100,"0")))))))</f>
        <v>0</v>
      </c>
      <c r="Z567" t="str">
        <f>IF(score!$L567=".",".",IF(score!$L567=0,"0",IF(score!$L567=20,"1",IF(score!$L567=40,"0",IF(score!$L567=60,"0",IF(score!$L567=80,"0",IF(score!$L567=100,"0")))))))</f>
        <v>0</v>
      </c>
      <c r="AA567" t="str">
        <f>IF(score!$L567=".",".",IF(score!$L567=0,"0",IF(score!$L567=20,"0",IF(score!$L567=40,"1",IF(score!$L567=60,"0",IF(score!$L567=80,"0",IF(score!$L567=100,"0")))))))</f>
        <v>1</v>
      </c>
      <c r="AB567" t="str">
        <f>IF(score!$L567=".",".",IF(score!$L567=0,"0",IF(score!$L567=20,"0",IF(score!$L567=40,"0",IF(score!$L567=60,"1",IF(score!$L567=80,"0",IF(score!$L567=100,"0")))))))</f>
        <v>0</v>
      </c>
      <c r="AC567" t="str">
        <f>IF(score!$L567=".",".",IF(score!$L567=0,"0",IF(score!$L567=20,"0",IF(score!$L567=40,"0",IF(score!$L567=60,"0",IF(score!$L567=80,"1",IF(score!L567=100,"0")))))))</f>
        <v>0</v>
      </c>
      <c r="AD567" t="str">
        <f>IF(score!$M567=".",".",IF(score!$M567=0,"1",IF(score!$M567=20,"0",IF(score!$M567=40,"0",IF(score!$M567=60,"0",IF(score!$M567=80,"0",IF(score!$M567=100,"0")))))))</f>
        <v>0</v>
      </c>
      <c r="AE567" t="str">
        <f>IF(score!$M567=".",".",IF(score!$M567=0,"0",IF(score!$M567=20,"1",IF(score!$M567=40,"0",IF(score!$M567=60,"0",IF(score!$M567=80,"0",IF(score!$M567=100,"0")))))))</f>
        <v>0</v>
      </c>
      <c r="AF567" t="str">
        <f>IF(score!$M567=".",".",IF(score!$M567=0,"0",IF(score!$M567=20,"0",IF(score!$M567=40,"1",IF(score!$M567=60,"0",IF(score!$M567=80,"0",IF(score!$M567=100,"0")))))))</f>
        <v>0</v>
      </c>
      <c r="AG567" t="str">
        <f>IF(score!$M567=".",".",IF(score!$M567=0,"0",IF(score!$M567=20,"0",IF(score!$M567=40,"0",IF(score!$M567=60,"1",IF(score!$M567=80,"0",IF(score!$M567=100,"0")))))))</f>
        <v>0</v>
      </c>
      <c r="AH567" t="str">
        <f>IF(score!$M567=".",".",IF(score!$M567=0,"0",IF(score!$M567=20,"0",IF(score!$M567=40,"0",IF(score!$M567=60,"0",IF(score!$M567=80,"1",IF(score!$M567=100,"0")))))))</f>
        <v>0</v>
      </c>
      <c r="AI567" t="str">
        <f>IF(score!$N567=".",".",IF(score!$N567=0,"1",IF(score!$N567=25,"0",IF(score!$N567=50,"0",IF(score!$N567=75,"0",IF(score!$N567=100,"0"))))))</f>
        <v>0</v>
      </c>
      <c r="AJ567" t="str">
        <f>IF(score!$N567=".",".",IF(score!$N567=0,"0",IF(score!$N567=25,"1",IF(score!$N567=50,"0",IF(score!$N567=75,"0",IF(score!$N567=100,"0"))))))</f>
        <v>0</v>
      </c>
      <c r="AK567" t="str">
        <f>IF(score!$N567=".",".",IF(score!$N567=0,"0",IF(score!$N567=25,"0",IF(score!$N567=50,"1",IF(score!$N567=75,"0",IF(score!$N567=100,"0"))))))</f>
        <v>0</v>
      </c>
      <c r="AL567" t="str">
        <f>IF(score!$N567=".",".",IF(score!$N567=0,"0",IF(score!$N567=25,"0",IF(score!$N567=50,"0",IF(score!$N567=75,"1",IF(score!$N567=100,"0"))))))</f>
        <v>0</v>
      </c>
      <c r="AN567">
        <f t="shared" si="560"/>
        <v>0</v>
      </c>
      <c r="AO567">
        <f t="shared" si="561"/>
        <v>-5.5646100000000001</v>
      </c>
      <c r="AP567">
        <f t="shared" si="562"/>
        <v>0</v>
      </c>
      <c r="AQ567">
        <f t="shared" si="563"/>
        <v>0</v>
      </c>
      <c r="AR567">
        <f t="shared" si="564"/>
        <v>-7.2321600000000004</v>
      </c>
      <c r="AS567">
        <f t="shared" si="565"/>
        <v>0</v>
      </c>
      <c r="AT567">
        <f t="shared" si="566"/>
        <v>-6.24397</v>
      </c>
      <c r="AU567">
        <f t="shared" si="567"/>
        <v>0</v>
      </c>
      <c r="AV567">
        <f t="shared" si="568"/>
        <v>0</v>
      </c>
      <c r="AW567">
        <f t="shared" si="569"/>
        <v>0</v>
      </c>
      <c r="AX567">
        <f t="shared" si="570"/>
        <v>0</v>
      </c>
      <c r="AY567">
        <f t="shared" si="571"/>
        <v>0</v>
      </c>
      <c r="AZ567">
        <f t="shared" si="572"/>
        <v>0</v>
      </c>
      <c r="BA567">
        <f t="shared" si="573"/>
        <v>0</v>
      </c>
      <c r="BB567">
        <f t="shared" si="574"/>
        <v>0</v>
      </c>
      <c r="BC567">
        <f t="shared" si="575"/>
        <v>0</v>
      </c>
      <c r="BD567">
        <f t="shared" si="576"/>
        <v>0</v>
      </c>
      <c r="BE567">
        <f t="shared" si="577"/>
        <v>0</v>
      </c>
      <c r="BF567">
        <f t="shared" si="578"/>
        <v>0</v>
      </c>
      <c r="BG567">
        <f t="shared" si="579"/>
        <v>0</v>
      </c>
      <c r="BH567">
        <f t="shared" si="580"/>
        <v>0</v>
      </c>
      <c r="BI567">
        <f t="shared" si="581"/>
        <v>0</v>
      </c>
      <c r="BJ567">
        <f t="shared" si="582"/>
        <v>0</v>
      </c>
      <c r="BK567">
        <f t="shared" si="583"/>
        <v>-1.6185</v>
      </c>
      <c r="BL567">
        <f t="shared" si="584"/>
        <v>0</v>
      </c>
      <c r="BM567">
        <f t="shared" si="585"/>
        <v>0</v>
      </c>
      <c r="BN567">
        <f t="shared" si="586"/>
        <v>0</v>
      </c>
      <c r="BO567">
        <f t="shared" si="587"/>
        <v>0</v>
      </c>
      <c r="BP567">
        <f t="shared" si="588"/>
        <v>0</v>
      </c>
      <c r="BQ567">
        <f t="shared" si="589"/>
        <v>0</v>
      </c>
      <c r="BR567">
        <f t="shared" si="590"/>
        <v>0</v>
      </c>
      <c r="BS567">
        <f t="shared" si="591"/>
        <v>0</v>
      </c>
      <c r="BT567">
        <f t="shared" si="592"/>
        <v>0</v>
      </c>
      <c r="BU567">
        <f t="shared" si="593"/>
        <v>0</v>
      </c>
      <c r="BV567">
        <f t="shared" si="594"/>
        <v>0</v>
      </c>
      <c r="BX567">
        <f t="shared" si="595"/>
        <v>0</v>
      </c>
      <c r="BY567">
        <f t="shared" si="596"/>
        <v>-0.16891</v>
      </c>
      <c r="BZ567">
        <f t="shared" si="597"/>
        <v>0</v>
      </c>
      <c r="CA567">
        <f t="shared" si="598"/>
        <v>0</v>
      </c>
      <c r="CB567">
        <f t="shared" si="599"/>
        <v>3.9311500000000001</v>
      </c>
      <c r="CC567">
        <f t="shared" si="600"/>
        <v>0</v>
      </c>
      <c r="CD567">
        <f t="shared" si="601"/>
        <v>2.68282</v>
      </c>
      <c r="CE567">
        <f t="shared" si="602"/>
        <v>0</v>
      </c>
      <c r="CF567">
        <f t="shared" si="603"/>
        <v>0</v>
      </c>
      <c r="CG567">
        <f t="shared" si="604"/>
        <v>0</v>
      </c>
      <c r="CH567">
        <f t="shared" si="605"/>
        <v>0</v>
      </c>
      <c r="CI567">
        <f t="shared" si="606"/>
        <v>0</v>
      </c>
      <c r="CJ567">
        <f t="shared" si="607"/>
        <v>0</v>
      </c>
      <c r="CK567">
        <f t="shared" si="608"/>
        <v>0</v>
      </c>
      <c r="CL567">
        <f t="shared" si="609"/>
        <v>0</v>
      </c>
      <c r="CM567">
        <f t="shared" si="610"/>
        <v>0</v>
      </c>
      <c r="CN567">
        <f t="shared" si="611"/>
        <v>0</v>
      </c>
      <c r="CO567">
        <f t="shared" si="612"/>
        <v>0</v>
      </c>
      <c r="CP567">
        <f t="shared" si="613"/>
        <v>0</v>
      </c>
      <c r="CQ567">
        <f t="shared" si="614"/>
        <v>0</v>
      </c>
      <c r="CR567">
        <f t="shared" si="615"/>
        <v>0</v>
      </c>
      <c r="CS567">
        <f t="shared" si="616"/>
        <v>0</v>
      </c>
      <c r="CT567">
        <f t="shared" si="617"/>
        <v>0</v>
      </c>
      <c r="CU567">
        <f t="shared" si="618"/>
        <v>-3.2980499999999999</v>
      </c>
      <c r="CV567">
        <f t="shared" si="619"/>
        <v>0</v>
      </c>
      <c r="CW567">
        <f t="shared" si="620"/>
        <v>0</v>
      </c>
      <c r="CX567">
        <f t="shared" si="621"/>
        <v>0</v>
      </c>
      <c r="CY567">
        <f t="shared" si="622"/>
        <v>0</v>
      </c>
      <c r="CZ567">
        <f t="shared" si="623"/>
        <v>0</v>
      </c>
      <c r="DA567">
        <f t="shared" si="624"/>
        <v>0</v>
      </c>
      <c r="DB567">
        <f t="shared" si="625"/>
        <v>0</v>
      </c>
      <c r="DC567">
        <f t="shared" si="626"/>
        <v>0</v>
      </c>
      <c r="DD567">
        <f t="shared" si="627"/>
        <v>0</v>
      </c>
      <c r="DE567">
        <f t="shared" si="628"/>
        <v>0</v>
      </c>
      <c r="DF567">
        <f t="shared" si="629"/>
        <v>0</v>
      </c>
    </row>
    <row r="568" spans="1:110" x14ac:dyDescent="0.25">
      <c r="A568" s="4">
        <f>raw!$A569:$A569</f>
        <v>43392</v>
      </c>
      <c r="B568" s="6" t="str">
        <f>raw!$B569:$B569</f>
        <v>0013-0005</v>
      </c>
      <c r="D568" t="str">
        <f>IF(score!$C568=".",".",IF(score!$C568=0,"1",IF(score!$C568=25,"0",IF(score!$C568=50,"0",IF(score!$C568=75,"0",IF(score!$C568=100,"0"))))))</f>
        <v>0</v>
      </c>
      <c r="E568" t="str">
        <f>IF(score!$C568=".",".",IF(score!$C568=0,"0",IF(score!$C568=25,"1",IF(score!$C568=50,"0",IF(score!$C568=75,"0",IF(score!$C568=100,"0"))))))</f>
        <v>0</v>
      </c>
      <c r="F568" t="str">
        <f>IF(score!$C568=".",".",IF(score!$C568=0,"0",IF(score!$C568=25,"0",IF(score!$C568=50,"1",IF(score!$C568=75,"0",IF(score!$C568=100,"0"))))))</f>
        <v>1</v>
      </c>
      <c r="G568" t="str">
        <f>IF(score!$C568=".",".",IF(score!$C568=0,"0",IF(score!$C568=25,"0",IF(score!$C568=50,"0",IF(score!$C568=75,"1",IF(score!$C568=100,"0"))))))</f>
        <v>0</v>
      </c>
      <c r="H568" t="str">
        <f>IF(score!$D568=".",".",IF(score!$D568=0,"1",IF(score!$D568=50,"0",IF(score!$D568=100,"0"))))</f>
        <v>0</v>
      </c>
      <c r="I568" t="str">
        <f>IF(score!$D568=".",".",IF(score!$D568=0,"0",IF(score!$D568=50,"1",IF(score!$D568=100,"0"))))</f>
        <v>1</v>
      </c>
      <c r="J568" t="str">
        <f>IF(score!$E568=".",".",IF(score!$E568=0,"1",IF(score!$E568=50,"0",IF(score!$E568=100,"0"))))</f>
        <v>0</v>
      </c>
      <c r="K568" t="str">
        <f>IF(score!$E568=".",".",IF(score!$E568=0,"0",IF(score!$E568=50,"1",IF(score!$E568=100,"0"))))</f>
        <v>1</v>
      </c>
      <c r="L568" t="str">
        <f>IF(score!$F568=".",".",IF(score!$F568=0,"1",IF(score!$F568=100,"0")))</f>
        <v>0</v>
      </c>
      <c r="M568" t="str">
        <f>IF(score!$G568=".",".",IF(score!$G568=0,"1",IF(score!$G568=100,"0")))</f>
        <v>0</v>
      </c>
      <c r="N568" t="str">
        <f>IF(score!$H568=".",".",IF(score!$H568=0,"1",IF(score!$H568=100,"0")))</f>
        <v>0</v>
      </c>
      <c r="O568" t="str">
        <f>IF(score!$I568=".",".",IF(score!$I568=0,"1",IF(score!$I568=50,"0",IF(score!$I568=100,"0"))))</f>
        <v>0</v>
      </c>
      <c r="P568" t="str">
        <f>IF(score!$J568=".",".",IF(score!$J568=0,"1",IF(score!$J568=25,"0",IF(score!$J568=50,"0",IF(score!$J568=75,"0",IF(score!$J568=100,"0"))))))</f>
        <v>0</v>
      </c>
      <c r="Q568" t="str">
        <f>IF(score!$J568=".",".",IF(score!$J568=0,"0",IF(score!$J568=25,"1",IF(score!$J568=50,"0",IF(score!$J568=75,"0",IF(score!$J568=100,"0"))))))</f>
        <v>0</v>
      </c>
      <c r="R568" t="str">
        <f>IF(score!$J568=".",".",IF(score!$J568=0,"0",IF(score!$J568=25,"0",IF(score!$J568=50,"1",IF(score!$J568=75,"0",IF(score!$J568=100,"0"))))))</f>
        <v>0</v>
      </c>
      <c r="S568" t="str">
        <f>IF(score!$J568=".",".",IF(score!$J568=0,"0",IF(score!$J568=25,"0",IF(score!$J568=50,"0",IF(score!$J568=75,"1",IF(score!$J568=100,"0"))))))</f>
        <v>0</v>
      </c>
      <c r="T568" t="str">
        <f>IF(score!$K568=".",".",IF(score!$K568=0,"1",IF(score!$K568=20,"0",IF(score!$K568=40,"0",IF(score!$K568=60,"0",IF(score!$K568=80,"0",IF(score!$K568=100,"0")))))))</f>
        <v>0</v>
      </c>
      <c r="U568" t="str">
        <f>IF(score!$K568=".",".",IF(score!$K568=0,"0",IF(score!$K568=20,"1",IF(score!$K568=40,"0",IF(score!$K568=60,"0",IF(score!$K568=80,"0",IF(score!$K568=100,"0")))))))</f>
        <v>0</v>
      </c>
      <c r="V568" t="str">
        <f>IF(score!$K568=".",".",IF(score!$K568=0,"0",IF(score!$K568=20,"0",IF(score!$K568=40,"1",IF(score!$K568=60,"0",IF(score!$K568=80,"0",IF(score!$K568=100,"0")))))))</f>
        <v>0</v>
      </c>
      <c r="W568" t="str">
        <f>IF(score!$K568=".",".",IF(score!$K568=0,"0",IF(score!$K568=20,"0",IF(score!$K568=40,"0",IF(score!$K568=60,"1",IF(score!$K568=80,"0",IF(score!$K568=100,"0")))))))</f>
        <v>0</v>
      </c>
      <c r="X568" t="str">
        <f>IF(score!$K568=".",".",IF(score!$K568=0,"0",IF(score!$K568=20,"0",IF(score!$K568=40,"0",IF(score!$K568=60,"0",IF(score!$K568=80,"1",IF(score!$K568=100,"0")))))))</f>
        <v>1</v>
      </c>
      <c r="Y568" t="str">
        <f>IF(score!$L568=".",".",IF(score!$L568=0,"1",IF(score!$L568=20,"0",IF(score!$L568=40,"0",IF(score!$L568=60,"0",IF(score!$L568=80,"0",IF(score!$L568=100,"0")))))))</f>
        <v>0</v>
      </c>
      <c r="Z568" t="str">
        <f>IF(score!$L568=".",".",IF(score!$L568=0,"0",IF(score!$L568=20,"1",IF(score!$L568=40,"0",IF(score!$L568=60,"0",IF(score!$L568=80,"0",IF(score!$L568=100,"0")))))))</f>
        <v>0</v>
      </c>
      <c r="AA568" t="str">
        <f>IF(score!$L568=".",".",IF(score!$L568=0,"0",IF(score!$L568=20,"0",IF(score!$L568=40,"1",IF(score!$L568=60,"0",IF(score!$L568=80,"0",IF(score!$L568=100,"0")))))))</f>
        <v>0</v>
      </c>
      <c r="AB568" t="str">
        <f>IF(score!$L568=".",".",IF(score!$L568=0,"0",IF(score!$L568=20,"0",IF(score!$L568=40,"0",IF(score!$L568=60,"1",IF(score!$L568=80,"0",IF(score!$L568=100,"0")))))))</f>
        <v>0</v>
      </c>
      <c r="AC568" t="str">
        <f>IF(score!$L568=".",".",IF(score!$L568=0,"0",IF(score!$L568=20,"0",IF(score!$L568=40,"0",IF(score!$L568=60,"0",IF(score!$L568=80,"1",IF(score!L568=100,"0")))))))</f>
        <v>1</v>
      </c>
      <c r="AD568" t="str">
        <f>IF(score!$M568=".",".",IF(score!$M568=0,"1",IF(score!$M568=20,"0",IF(score!$M568=40,"0",IF(score!$M568=60,"0",IF(score!$M568=80,"0",IF(score!$M568=100,"0")))))))</f>
        <v>0</v>
      </c>
      <c r="AE568" t="str">
        <f>IF(score!$M568=".",".",IF(score!$M568=0,"0",IF(score!$M568=20,"1",IF(score!$M568=40,"0",IF(score!$M568=60,"0",IF(score!$M568=80,"0",IF(score!$M568=100,"0")))))))</f>
        <v>1</v>
      </c>
      <c r="AF568" t="str">
        <f>IF(score!$M568=".",".",IF(score!$M568=0,"0",IF(score!$M568=20,"0",IF(score!$M568=40,"1",IF(score!$M568=60,"0",IF(score!$M568=80,"0",IF(score!$M568=100,"0")))))))</f>
        <v>0</v>
      </c>
      <c r="AG568" t="str">
        <f>IF(score!$M568=".",".",IF(score!$M568=0,"0",IF(score!$M568=20,"0",IF(score!$M568=40,"0",IF(score!$M568=60,"1",IF(score!$M568=80,"0",IF(score!$M568=100,"0")))))))</f>
        <v>0</v>
      </c>
      <c r="AH568" t="str">
        <f>IF(score!$M568=".",".",IF(score!$M568=0,"0",IF(score!$M568=20,"0",IF(score!$M568=40,"0",IF(score!$M568=60,"0",IF(score!$M568=80,"1",IF(score!$M568=100,"0")))))))</f>
        <v>0</v>
      </c>
      <c r="AI568" t="str">
        <f>IF(score!$N568=".",".",IF(score!$N568=0,"1",IF(score!$N568=25,"0",IF(score!$N568=50,"0",IF(score!$N568=75,"0",IF(score!$N568=100,"0"))))))</f>
        <v>0</v>
      </c>
      <c r="AJ568" t="str">
        <f>IF(score!$N568=".",".",IF(score!$N568=0,"0",IF(score!$N568=25,"1",IF(score!$N568=50,"0",IF(score!$N568=75,"0",IF(score!$N568=100,"0"))))))</f>
        <v>0</v>
      </c>
      <c r="AK568" t="str">
        <f>IF(score!$N568=".",".",IF(score!$N568=0,"0",IF(score!$N568=25,"0",IF(score!$N568=50,"1",IF(score!$N568=75,"0",IF(score!$N568=100,"0"))))))</f>
        <v>1</v>
      </c>
      <c r="AL568" t="str">
        <f>IF(score!$N568=".",".",IF(score!$N568=0,"0",IF(score!$N568=25,"0",IF(score!$N568=50,"0",IF(score!$N568=75,"1",IF(score!$N568=100,"0"))))))</f>
        <v>0</v>
      </c>
      <c r="AN568">
        <f t="shared" si="560"/>
        <v>0</v>
      </c>
      <c r="AO568">
        <f t="shared" si="561"/>
        <v>0</v>
      </c>
      <c r="AP568">
        <f t="shared" si="562"/>
        <v>-3.0239600000000002</v>
      </c>
      <c r="AQ568">
        <f t="shared" si="563"/>
        <v>0</v>
      </c>
      <c r="AR568">
        <f t="shared" si="564"/>
        <v>0</v>
      </c>
      <c r="AS568">
        <f t="shared" si="565"/>
        <v>-3.4555500000000001</v>
      </c>
      <c r="AT568">
        <f t="shared" si="566"/>
        <v>0</v>
      </c>
      <c r="AU568">
        <f t="shared" si="567"/>
        <v>-2.7355700000000001</v>
      </c>
      <c r="AV568">
        <f t="shared" si="568"/>
        <v>0</v>
      </c>
      <c r="AW568">
        <f t="shared" si="569"/>
        <v>0</v>
      </c>
      <c r="AX568">
        <f t="shared" si="570"/>
        <v>0</v>
      </c>
      <c r="AY568">
        <f t="shared" si="571"/>
        <v>0</v>
      </c>
      <c r="AZ568">
        <f t="shared" si="572"/>
        <v>0</v>
      </c>
      <c r="BA568">
        <f t="shared" si="573"/>
        <v>0</v>
      </c>
      <c r="BB568">
        <f t="shared" si="574"/>
        <v>0</v>
      </c>
      <c r="BC568">
        <f t="shared" si="575"/>
        <v>0</v>
      </c>
      <c r="BD568">
        <f t="shared" si="576"/>
        <v>0</v>
      </c>
      <c r="BE568">
        <f t="shared" si="577"/>
        <v>0</v>
      </c>
      <c r="BF568">
        <f t="shared" si="578"/>
        <v>0</v>
      </c>
      <c r="BG568">
        <f t="shared" si="579"/>
        <v>0</v>
      </c>
      <c r="BH568">
        <f t="shared" si="580"/>
        <v>0.66513999999999995</v>
      </c>
      <c r="BI568">
        <f t="shared" si="581"/>
        <v>0</v>
      </c>
      <c r="BJ568">
        <f t="shared" si="582"/>
        <v>0</v>
      </c>
      <c r="BK568">
        <f t="shared" si="583"/>
        <v>0</v>
      </c>
      <c r="BL568">
        <f t="shared" si="584"/>
        <v>0</v>
      </c>
      <c r="BM568">
        <f t="shared" si="585"/>
        <v>-0.42251</v>
      </c>
      <c r="BN568">
        <f t="shared" si="586"/>
        <v>0</v>
      </c>
      <c r="BO568">
        <f t="shared" si="587"/>
        <v>3.4159299999999999</v>
      </c>
      <c r="BP568">
        <f t="shared" si="588"/>
        <v>0</v>
      </c>
      <c r="BQ568">
        <f t="shared" si="589"/>
        <v>0</v>
      </c>
      <c r="BR568">
        <f t="shared" si="590"/>
        <v>0</v>
      </c>
      <c r="BS568">
        <f t="shared" si="591"/>
        <v>0</v>
      </c>
      <c r="BT568">
        <f t="shared" si="592"/>
        <v>0</v>
      </c>
      <c r="BU568">
        <f t="shared" si="593"/>
        <v>-0.18043000000000001</v>
      </c>
      <c r="BV568">
        <f t="shared" si="594"/>
        <v>0</v>
      </c>
      <c r="BX568">
        <f t="shared" si="595"/>
        <v>0</v>
      </c>
      <c r="BY568">
        <f t="shared" si="596"/>
        <v>0</v>
      </c>
      <c r="BZ568">
        <f t="shared" si="597"/>
        <v>3.4819999999999997E-2</v>
      </c>
      <c r="CA568">
        <f t="shared" si="598"/>
        <v>0</v>
      </c>
      <c r="CB568">
        <f t="shared" si="599"/>
        <v>0</v>
      </c>
      <c r="CC568">
        <f t="shared" si="600"/>
        <v>1.8684000000000001</v>
      </c>
      <c r="CD568">
        <f t="shared" si="601"/>
        <v>0</v>
      </c>
      <c r="CE568">
        <f t="shared" si="602"/>
        <v>1.43103</v>
      </c>
      <c r="CF568">
        <f t="shared" si="603"/>
        <v>0</v>
      </c>
      <c r="CG568">
        <f t="shared" si="604"/>
        <v>0</v>
      </c>
      <c r="CH568">
        <f t="shared" si="605"/>
        <v>0</v>
      </c>
      <c r="CI568">
        <f t="shared" si="606"/>
        <v>0</v>
      </c>
      <c r="CJ568">
        <f t="shared" si="607"/>
        <v>0</v>
      </c>
      <c r="CK568">
        <f t="shared" si="608"/>
        <v>0</v>
      </c>
      <c r="CL568">
        <f t="shared" si="609"/>
        <v>0</v>
      </c>
      <c r="CM568">
        <f t="shared" si="610"/>
        <v>0</v>
      </c>
      <c r="CN568">
        <f t="shared" si="611"/>
        <v>0</v>
      </c>
      <c r="CO568">
        <f t="shared" si="612"/>
        <v>0</v>
      </c>
      <c r="CP568">
        <f t="shared" si="613"/>
        <v>0</v>
      </c>
      <c r="CQ568">
        <f t="shared" si="614"/>
        <v>0</v>
      </c>
      <c r="CR568">
        <f t="shared" si="615"/>
        <v>-1.9494899999999999</v>
      </c>
      <c r="CS568">
        <f t="shared" si="616"/>
        <v>0</v>
      </c>
      <c r="CT568">
        <f t="shared" si="617"/>
        <v>0</v>
      </c>
      <c r="CU568">
        <f t="shared" si="618"/>
        <v>0</v>
      </c>
      <c r="CV568">
        <f t="shared" si="619"/>
        <v>0</v>
      </c>
      <c r="CW568">
        <f t="shared" si="620"/>
        <v>-0.92057</v>
      </c>
      <c r="CX568">
        <f t="shared" si="621"/>
        <v>0</v>
      </c>
      <c r="CY568">
        <f t="shared" si="622"/>
        <v>-10.779109999999999</v>
      </c>
      <c r="CZ568">
        <f t="shared" si="623"/>
        <v>0</v>
      </c>
      <c r="DA568">
        <f t="shared" si="624"/>
        <v>0</v>
      </c>
      <c r="DB568">
        <f t="shared" si="625"/>
        <v>0</v>
      </c>
      <c r="DC568">
        <f t="shared" si="626"/>
        <v>0</v>
      </c>
      <c r="DD568">
        <f t="shared" si="627"/>
        <v>0</v>
      </c>
      <c r="DE568">
        <f t="shared" si="628"/>
        <v>-5.63286</v>
      </c>
      <c r="DF568">
        <f t="shared" si="629"/>
        <v>0</v>
      </c>
    </row>
    <row r="569" spans="1:110" x14ac:dyDescent="0.25">
      <c r="A569" s="4">
        <f>raw!$A570:$A570</f>
        <v>43392</v>
      </c>
      <c r="B569" s="6" t="str">
        <f>raw!$B570:$B570</f>
        <v>0013-0006</v>
      </c>
      <c r="D569" t="str">
        <f>IF(score!$C569=".",".",IF(score!$C569=0,"1",IF(score!$C569=25,"0",IF(score!$C569=50,"0",IF(score!$C569=75,"0",IF(score!$C569=100,"0"))))))</f>
        <v>0</v>
      </c>
      <c r="E569" t="str">
        <f>IF(score!$C569=".",".",IF(score!$C569=0,"0",IF(score!$C569=25,"1",IF(score!$C569=50,"0",IF(score!$C569=75,"0",IF(score!$C569=100,"0"))))))</f>
        <v>0</v>
      </c>
      <c r="F569" t="str">
        <f>IF(score!$C569=".",".",IF(score!$C569=0,"0",IF(score!$C569=25,"0",IF(score!$C569=50,"1",IF(score!$C569=75,"0",IF(score!$C569=100,"0"))))))</f>
        <v>0</v>
      </c>
      <c r="G569" t="str">
        <f>IF(score!$C569=".",".",IF(score!$C569=0,"0",IF(score!$C569=25,"0",IF(score!$C569=50,"0",IF(score!$C569=75,"1",IF(score!$C569=100,"0"))))))</f>
        <v>1</v>
      </c>
      <c r="H569" t="str">
        <f>IF(score!$D569=".",".",IF(score!$D569=0,"1",IF(score!$D569=50,"0",IF(score!$D569=100,"0"))))</f>
        <v>0</v>
      </c>
      <c r="I569" t="str">
        <f>IF(score!$D569=".",".",IF(score!$D569=0,"0",IF(score!$D569=50,"1",IF(score!$D569=100,"0"))))</f>
        <v>0</v>
      </c>
      <c r="J569" t="str">
        <f>IF(score!$E569=".",".",IF(score!$E569=0,"1",IF(score!$E569=50,"0",IF(score!$E569=100,"0"))))</f>
        <v>0</v>
      </c>
      <c r="K569" t="str">
        <f>IF(score!$E569=".",".",IF(score!$E569=0,"0",IF(score!$E569=50,"1",IF(score!$E569=100,"0"))))</f>
        <v>0</v>
      </c>
      <c r="L569" t="str">
        <f>IF(score!$F569=".",".",IF(score!$F569=0,"1",IF(score!$F569=100,"0")))</f>
        <v>0</v>
      </c>
      <c r="M569" t="str">
        <f>IF(score!$G569=".",".",IF(score!$G569=0,"1",IF(score!$G569=100,"0")))</f>
        <v>0</v>
      </c>
      <c r="N569" t="str">
        <f>IF(score!$H569=".",".",IF(score!$H569=0,"1",IF(score!$H569=100,"0")))</f>
        <v>0</v>
      </c>
      <c r="O569" t="str">
        <f>IF(score!$I569=".",".",IF(score!$I569=0,"1",IF(score!$I569=50,"0",IF(score!$I569=100,"0"))))</f>
        <v>0</v>
      </c>
      <c r="P569" t="str">
        <f>IF(score!$J569=".",".",IF(score!$J569=0,"1",IF(score!$J569=25,"0",IF(score!$J569=50,"0",IF(score!$J569=75,"0",IF(score!$J569=100,"0"))))))</f>
        <v>0</v>
      </c>
      <c r="Q569" t="str">
        <f>IF(score!$J569=".",".",IF(score!$J569=0,"0",IF(score!$J569=25,"1",IF(score!$J569=50,"0",IF(score!$J569=75,"0",IF(score!$J569=100,"0"))))))</f>
        <v>0</v>
      </c>
      <c r="R569" t="str">
        <f>IF(score!$J569=".",".",IF(score!$J569=0,"0",IF(score!$J569=25,"0",IF(score!$J569=50,"1",IF(score!$J569=75,"0",IF(score!$J569=100,"0"))))))</f>
        <v>0</v>
      </c>
      <c r="S569" t="str">
        <f>IF(score!$J569=".",".",IF(score!$J569=0,"0",IF(score!$J569=25,"0",IF(score!$J569=50,"0",IF(score!$J569=75,"1",IF(score!$J569=100,"0"))))))</f>
        <v>0</v>
      </c>
      <c r="T569" t="str">
        <f>IF(score!$K569=".",".",IF(score!$K569=0,"1",IF(score!$K569=20,"0",IF(score!$K569=40,"0",IF(score!$K569=60,"0",IF(score!$K569=80,"0",IF(score!$K569=100,"0")))))))</f>
        <v>0</v>
      </c>
      <c r="U569" t="str">
        <f>IF(score!$K569=".",".",IF(score!$K569=0,"0",IF(score!$K569=20,"1",IF(score!$K569=40,"0",IF(score!$K569=60,"0",IF(score!$K569=80,"0",IF(score!$K569=100,"0")))))))</f>
        <v>0</v>
      </c>
      <c r="V569" t="str">
        <f>IF(score!$K569=".",".",IF(score!$K569=0,"0",IF(score!$K569=20,"0",IF(score!$K569=40,"1",IF(score!$K569=60,"0",IF(score!$K569=80,"0",IF(score!$K569=100,"0")))))))</f>
        <v>0</v>
      </c>
      <c r="W569" t="str">
        <f>IF(score!$K569=".",".",IF(score!$K569=0,"0",IF(score!$K569=20,"0",IF(score!$K569=40,"0",IF(score!$K569=60,"1",IF(score!$K569=80,"0",IF(score!$K569=100,"0")))))))</f>
        <v>0</v>
      </c>
      <c r="X569" t="str">
        <f>IF(score!$K569=".",".",IF(score!$K569=0,"0",IF(score!$K569=20,"0",IF(score!$K569=40,"0",IF(score!$K569=60,"0",IF(score!$K569=80,"1",IF(score!$K569=100,"0")))))))</f>
        <v>0</v>
      </c>
      <c r="Y569" t="str">
        <f>IF(score!$L569=".",".",IF(score!$L569=0,"1",IF(score!$L569=20,"0",IF(score!$L569=40,"0",IF(score!$L569=60,"0",IF(score!$L569=80,"0",IF(score!$L569=100,"0")))))))</f>
        <v>0</v>
      </c>
      <c r="Z569" t="str">
        <f>IF(score!$L569=".",".",IF(score!$L569=0,"0",IF(score!$L569=20,"1",IF(score!$L569=40,"0",IF(score!$L569=60,"0",IF(score!$L569=80,"0",IF(score!$L569=100,"0")))))))</f>
        <v>0</v>
      </c>
      <c r="AA569" t="str">
        <f>IF(score!$L569=".",".",IF(score!$L569=0,"0",IF(score!$L569=20,"0",IF(score!$L569=40,"1",IF(score!$L569=60,"0",IF(score!$L569=80,"0",IF(score!$L569=100,"0")))))))</f>
        <v>0</v>
      </c>
      <c r="AB569" t="str">
        <f>IF(score!$L569=".",".",IF(score!$L569=0,"0",IF(score!$L569=20,"0",IF(score!$L569=40,"0",IF(score!$L569=60,"1",IF(score!$L569=80,"0",IF(score!$L569=100,"0")))))))</f>
        <v>0</v>
      </c>
      <c r="AC569" t="str">
        <f>IF(score!$L569=".",".",IF(score!$L569=0,"0",IF(score!$L569=20,"0",IF(score!$L569=40,"0",IF(score!$L569=60,"0",IF(score!$L569=80,"1",IF(score!L569=100,"0")))))))</f>
        <v>0</v>
      </c>
      <c r="AD569" t="str">
        <f>IF(score!$M569=".",".",IF(score!$M569=0,"1",IF(score!$M569=20,"0",IF(score!$M569=40,"0",IF(score!$M569=60,"0",IF(score!$M569=80,"0",IF(score!$M569=100,"0")))))))</f>
        <v>0</v>
      </c>
      <c r="AE569" t="str">
        <f>IF(score!$M569=".",".",IF(score!$M569=0,"0",IF(score!$M569=20,"1",IF(score!$M569=40,"0",IF(score!$M569=60,"0",IF(score!$M569=80,"0",IF(score!$M569=100,"0")))))))</f>
        <v>0</v>
      </c>
      <c r="AF569" t="str">
        <f>IF(score!$M569=".",".",IF(score!$M569=0,"0",IF(score!$M569=20,"0",IF(score!$M569=40,"1",IF(score!$M569=60,"0",IF(score!$M569=80,"0",IF(score!$M569=100,"0")))))))</f>
        <v>0</v>
      </c>
      <c r="AG569" t="str">
        <f>IF(score!$M569=".",".",IF(score!$M569=0,"0",IF(score!$M569=20,"0",IF(score!$M569=40,"0",IF(score!$M569=60,"1",IF(score!$M569=80,"0",IF(score!$M569=100,"0")))))))</f>
        <v>0</v>
      </c>
      <c r="AH569" t="str">
        <f>IF(score!$M569=".",".",IF(score!$M569=0,"0",IF(score!$M569=20,"0",IF(score!$M569=40,"0",IF(score!$M569=60,"0",IF(score!$M569=80,"1",IF(score!$M569=100,"0")))))))</f>
        <v>0</v>
      </c>
      <c r="AI569" t="str">
        <f>IF(score!$N569=".",".",IF(score!$N569=0,"1",IF(score!$N569=25,"0",IF(score!$N569=50,"0",IF(score!$N569=75,"0",IF(score!$N569=100,"0"))))))</f>
        <v>0</v>
      </c>
      <c r="AJ569" t="str">
        <f>IF(score!$N569=".",".",IF(score!$N569=0,"0",IF(score!$N569=25,"1",IF(score!$N569=50,"0",IF(score!$N569=75,"0",IF(score!$N569=100,"0"))))))</f>
        <v>0</v>
      </c>
      <c r="AK569" t="str">
        <f>IF(score!$N569=".",".",IF(score!$N569=0,"0",IF(score!$N569=25,"0",IF(score!$N569=50,"1",IF(score!$N569=75,"0",IF(score!$N569=100,"0"))))))</f>
        <v>0</v>
      </c>
      <c r="AL569" t="str">
        <f>IF(score!$N569=".",".",IF(score!$N569=0,"0",IF(score!$N569=25,"0",IF(score!$N569=50,"0",IF(score!$N569=75,"1",IF(score!$N569=100,"0"))))))</f>
        <v>0</v>
      </c>
      <c r="AN569">
        <f t="shared" si="560"/>
        <v>0</v>
      </c>
      <c r="AO569">
        <f t="shared" si="561"/>
        <v>0</v>
      </c>
      <c r="AP569">
        <f t="shared" si="562"/>
        <v>0</v>
      </c>
      <c r="AQ569">
        <f t="shared" si="563"/>
        <v>-1.3187199999999999</v>
      </c>
      <c r="AR569">
        <f t="shared" si="564"/>
        <v>0</v>
      </c>
      <c r="AS569">
        <f t="shared" si="565"/>
        <v>0</v>
      </c>
      <c r="AT569">
        <f t="shared" si="566"/>
        <v>0</v>
      </c>
      <c r="AU569">
        <f t="shared" si="567"/>
        <v>0</v>
      </c>
      <c r="AV569">
        <f t="shared" si="568"/>
        <v>0</v>
      </c>
      <c r="AW569">
        <f t="shared" si="569"/>
        <v>0</v>
      </c>
      <c r="AX569">
        <f t="shared" si="570"/>
        <v>0</v>
      </c>
      <c r="AY569">
        <f t="shared" si="571"/>
        <v>0</v>
      </c>
      <c r="AZ569">
        <f t="shared" si="572"/>
        <v>0</v>
      </c>
      <c r="BA569">
        <f t="shared" si="573"/>
        <v>0</v>
      </c>
      <c r="BB569">
        <f t="shared" si="574"/>
        <v>0</v>
      </c>
      <c r="BC569">
        <f t="shared" si="575"/>
        <v>0</v>
      </c>
      <c r="BD569">
        <f t="shared" si="576"/>
        <v>0</v>
      </c>
      <c r="BE569">
        <f t="shared" si="577"/>
        <v>0</v>
      </c>
      <c r="BF569">
        <f t="shared" si="578"/>
        <v>0</v>
      </c>
      <c r="BG569">
        <f t="shared" si="579"/>
        <v>0</v>
      </c>
      <c r="BH569">
        <f t="shared" si="580"/>
        <v>0</v>
      </c>
      <c r="BI569">
        <f t="shared" si="581"/>
        <v>0</v>
      </c>
      <c r="BJ569">
        <f t="shared" si="582"/>
        <v>0</v>
      </c>
      <c r="BK569">
        <f t="shared" si="583"/>
        <v>0</v>
      </c>
      <c r="BL569">
        <f t="shared" si="584"/>
        <v>0</v>
      </c>
      <c r="BM569">
        <f t="shared" si="585"/>
        <v>0</v>
      </c>
      <c r="BN569">
        <f t="shared" si="586"/>
        <v>0</v>
      </c>
      <c r="BO569">
        <f t="shared" si="587"/>
        <v>0</v>
      </c>
      <c r="BP569">
        <f t="shared" si="588"/>
        <v>0</v>
      </c>
      <c r="BQ569">
        <f t="shared" si="589"/>
        <v>0</v>
      </c>
      <c r="BR569">
        <f t="shared" si="590"/>
        <v>0</v>
      </c>
      <c r="BS569">
        <f t="shared" si="591"/>
        <v>0</v>
      </c>
      <c r="BT569">
        <f t="shared" si="592"/>
        <v>0</v>
      </c>
      <c r="BU569">
        <f t="shared" si="593"/>
        <v>0</v>
      </c>
      <c r="BV569">
        <f t="shared" si="594"/>
        <v>0</v>
      </c>
      <c r="BX569">
        <f t="shared" si="595"/>
        <v>0</v>
      </c>
      <c r="BY569">
        <f t="shared" si="596"/>
        <v>0</v>
      </c>
      <c r="BZ569">
        <f t="shared" si="597"/>
        <v>0</v>
      </c>
      <c r="CA569">
        <f t="shared" si="598"/>
        <v>-6.0639999999999999E-2</v>
      </c>
      <c r="CB569">
        <f t="shared" si="599"/>
        <v>0</v>
      </c>
      <c r="CC569">
        <f t="shared" si="600"/>
        <v>0</v>
      </c>
      <c r="CD569">
        <f t="shared" si="601"/>
        <v>0</v>
      </c>
      <c r="CE569">
        <f t="shared" si="602"/>
        <v>0</v>
      </c>
      <c r="CF569">
        <f t="shared" si="603"/>
        <v>0</v>
      </c>
      <c r="CG569">
        <f t="shared" si="604"/>
        <v>0</v>
      </c>
      <c r="CH569">
        <f t="shared" si="605"/>
        <v>0</v>
      </c>
      <c r="CI569">
        <f t="shared" si="606"/>
        <v>0</v>
      </c>
      <c r="CJ569">
        <f t="shared" si="607"/>
        <v>0</v>
      </c>
      <c r="CK569">
        <f t="shared" si="608"/>
        <v>0</v>
      </c>
      <c r="CL569">
        <f t="shared" si="609"/>
        <v>0</v>
      </c>
      <c r="CM569">
        <f t="shared" si="610"/>
        <v>0</v>
      </c>
      <c r="CN569">
        <f t="shared" si="611"/>
        <v>0</v>
      </c>
      <c r="CO569">
        <f t="shared" si="612"/>
        <v>0</v>
      </c>
      <c r="CP569">
        <f t="shared" si="613"/>
        <v>0</v>
      </c>
      <c r="CQ569">
        <f t="shared" si="614"/>
        <v>0</v>
      </c>
      <c r="CR569">
        <f t="shared" si="615"/>
        <v>0</v>
      </c>
      <c r="CS569">
        <f t="shared" si="616"/>
        <v>0</v>
      </c>
      <c r="CT569">
        <f t="shared" si="617"/>
        <v>0</v>
      </c>
      <c r="CU569">
        <f t="shared" si="618"/>
        <v>0</v>
      </c>
      <c r="CV569">
        <f t="shared" si="619"/>
        <v>0</v>
      </c>
      <c r="CW569">
        <f t="shared" si="620"/>
        <v>0</v>
      </c>
      <c r="CX569">
        <f t="shared" si="621"/>
        <v>0</v>
      </c>
      <c r="CY569">
        <f t="shared" si="622"/>
        <v>0</v>
      </c>
      <c r="CZ569">
        <f t="shared" si="623"/>
        <v>0</v>
      </c>
      <c r="DA569">
        <f t="shared" si="624"/>
        <v>0</v>
      </c>
      <c r="DB569">
        <f t="shared" si="625"/>
        <v>0</v>
      </c>
      <c r="DC569">
        <f t="shared" si="626"/>
        <v>0</v>
      </c>
      <c r="DD569">
        <f t="shared" si="627"/>
        <v>0</v>
      </c>
      <c r="DE569">
        <f t="shared" si="628"/>
        <v>0</v>
      </c>
      <c r="DF569">
        <f t="shared" si="629"/>
        <v>0</v>
      </c>
    </row>
    <row r="570" spans="1:110" x14ac:dyDescent="0.25">
      <c r="A570" s="4">
        <f>raw!$A571:$A571</f>
        <v>43397</v>
      </c>
      <c r="B570" s="6" t="str">
        <f>raw!$B571:$B571</f>
        <v>0013-0007</v>
      </c>
      <c r="D570" t="str">
        <f>IF(score!$C570=".",".",IF(score!$C570=0,"1",IF(score!$C570=25,"0",IF(score!$C570=50,"0",IF(score!$C570=75,"0",IF(score!$C570=100,"0"))))))</f>
        <v>0</v>
      </c>
      <c r="E570" t="str">
        <f>IF(score!$C570=".",".",IF(score!$C570=0,"0",IF(score!$C570=25,"1",IF(score!$C570=50,"0",IF(score!$C570=75,"0",IF(score!$C570=100,"0"))))))</f>
        <v>0</v>
      </c>
      <c r="F570" t="str">
        <f>IF(score!$C570=".",".",IF(score!$C570=0,"0",IF(score!$C570=25,"0",IF(score!$C570=50,"1",IF(score!$C570=75,"0",IF(score!$C570=100,"0"))))))</f>
        <v>0</v>
      </c>
      <c r="G570" t="str">
        <f>IF(score!$C570=".",".",IF(score!$C570=0,"0",IF(score!$C570=25,"0",IF(score!$C570=50,"0",IF(score!$C570=75,"1",IF(score!$C570=100,"0"))))))</f>
        <v>0</v>
      </c>
      <c r="H570" t="str">
        <f>IF(score!$D570=".",".",IF(score!$D570=0,"1",IF(score!$D570=50,"0",IF(score!$D570=100,"0"))))</f>
        <v>0</v>
      </c>
      <c r="I570" t="str">
        <f>IF(score!$D570=".",".",IF(score!$D570=0,"0",IF(score!$D570=50,"1",IF(score!$D570=100,"0"))))</f>
        <v>0</v>
      </c>
      <c r="J570" t="str">
        <f>IF(score!$E570=".",".",IF(score!$E570=0,"1",IF(score!$E570=50,"0",IF(score!$E570=100,"0"))))</f>
        <v>0</v>
      </c>
      <c r="K570" t="str">
        <f>IF(score!$E570=".",".",IF(score!$E570=0,"0",IF(score!$E570=50,"1",IF(score!$E570=100,"0"))))</f>
        <v>0</v>
      </c>
      <c r="L570" t="str">
        <f>IF(score!$F570=".",".",IF(score!$F570=0,"1",IF(score!$F570=100,"0")))</f>
        <v>0</v>
      </c>
      <c r="M570" t="str">
        <f>IF(score!$G570=".",".",IF(score!$G570=0,"1",IF(score!$G570=100,"0")))</f>
        <v>0</v>
      </c>
      <c r="N570" t="str">
        <f>IF(score!$H570=".",".",IF(score!$H570=0,"1",IF(score!$H570=100,"0")))</f>
        <v>0</v>
      </c>
      <c r="O570" t="str">
        <f>IF(score!$I570=".",".",IF(score!$I570=0,"1",IF(score!$I570=50,"0",IF(score!$I570=100,"0"))))</f>
        <v>0</v>
      </c>
      <c r="P570" t="str">
        <f>IF(score!$J570=".",".",IF(score!$J570=0,"1",IF(score!$J570=25,"0",IF(score!$J570=50,"0",IF(score!$J570=75,"0",IF(score!$J570=100,"0"))))))</f>
        <v>0</v>
      </c>
      <c r="Q570" t="str">
        <f>IF(score!$J570=".",".",IF(score!$J570=0,"0",IF(score!$J570=25,"1",IF(score!$J570=50,"0",IF(score!$J570=75,"0",IF(score!$J570=100,"0"))))))</f>
        <v>0</v>
      </c>
      <c r="R570" t="str">
        <f>IF(score!$J570=".",".",IF(score!$J570=0,"0",IF(score!$J570=25,"0",IF(score!$J570=50,"1",IF(score!$J570=75,"0",IF(score!$J570=100,"0"))))))</f>
        <v>0</v>
      </c>
      <c r="S570" t="str">
        <f>IF(score!$J570=".",".",IF(score!$J570=0,"0",IF(score!$J570=25,"0",IF(score!$J570=50,"0",IF(score!$J570=75,"1",IF(score!$J570=100,"0"))))))</f>
        <v>0</v>
      </c>
      <c r="T570" t="str">
        <f>IF(score!$K570=".",".",IF(score!$K570=0,"1",IF(score!$K570=20,"0",IF(score!$K570=40,"0",IF(score!$K570=60,"0",IF(score!$K570=80,"0",IF(score!$K570=100,"0")))))))</f>
        <v>0</v>
      </c>
      <c r="U570" t="str">
        <f>IF(score!$K570=".",".",IF(score!$K570=0,"0",IF(score!$K570=20,"1",IF(score!$K570=40,"0",IF(score!$K570=60,"0",IF(score!$K570=80,"0",IF(score!$K570=100,"0")))))))</f>
        <v>0</v>
      </c>
      <c r="V570" t="str">
        <f>IF(score!$K570=".",".",IF(score!$K570=0,"0",IF(score!$K570=20,"0",IF(score!$K570=40,"1",IF(score!$K570=60,"0",IF(score!$K570=80,"0",IF(score!$K570=100,"0")))))))</f>
        <v>0</v>
      </c>
      <c r="W570" t="str">
        <f>IF(score!$K570=".",".",IF(score!$K570=0,"0",IF(score!$K570=20,"0",IF(score!$K570=40,"0",IF(score!$K570=60,"1",IF(score!$K570=80,"0",IF(score!$K570=100,"0")))))))</f>
        <v>0</v>
      </c>
      <c r="X570" t="str">
        <f>IF(score!$K570=".",".",IF(score!$K570=0,"0",IF(score!$K570=20,"0",IF(score!$K570=40,"0",IF(score!$K570=60,"0",IF(score!$K570=80,"1",IF(score!$K570=100,"0")))))))</f>
        <v>0</v>
      </c>
      <c r="Y570" t="str">
        <f>IF(score!$L570=".",".",IF(score!$L570=0,"1",IF(score!$L570=20,"0",IF(score!$L570=40,"0",IF(score!$L570=60,"0",IF(score!$L570=80,"0",IF(score!$L570=100,"0")))))))</f>
        <v>0</v>
      </c>
      <c r="Z570" t="str">
        <f>IF(score!$L570=".",".",IF(score!$L570=0,"0",IF(score!$L570=20,"1",IF(score!$L570=40,"0",IF(score!$L570=60,"0",IF(score!$L570=80,"0",IF(score!$L570=100,"0")))))))</f>
        <v>0</v>
      </c>
      <c r="AA570" t="str">
        <f>IF(score!$L570=".",".",IF(score!$L570=0,"0",IF(score!$L570=20,"0",IF(score!$L570=40,"1",IF(score!$L570=60,"0",IF(score!$L570=80,"0",IF(score!$L570=100,"0")))))))</f>
        <v>0</v>
      </c>
      <c r="AB570" t="str">
        <f>IF(score!$L570=".",".",IF(score!$L570=0,"0",IF(score!$L570=20,"0",IF(score!$L570=40,"0",IF(score!$L570=60,"1",IF(score!$L570=80,"0",IF(score!$L570=100,"0")))))))</f>
        <v>0</v>
      </c>
      <c r="AC570" t="str">
        <f>IF(score!$L570=".",".",IF(score!$L570=0,"0",IF(score!$L570=20,"0",IF(score!$L570=40,"0",IF(score!$L570=60,"0",IF(score!$L570=80,"1",IF(score!L570=100,"0")))))))</f>
        <v>0</v>
      </c>
      <c r="AD570" t="str">
        <f>IF(score!$M570=".",".",IF(score!$M570=0,"1",IF(score!$M570=20,"0",IF(score!$M570=40,"0",IF(score!$M570=60,"0",IF(score!$M570=80,"0",IF(score!$M570=100,"0")))))))</f>
        <v>0</v>
      </c>
      <c r="AE570" t="str">
        <f>IF(score!$M570=".",".",IF(score!$M570=0,"0",IF(score!$M570=20,"1",IF(score!$M570=40,"0",IF(score!$M570=60,"0",IF(score!$M570=80,"0",IF(score!$M570=100,"0")))))))</f>
        <v>0</v>
      </c>
      <c r="AF570" t="str">
        <f>IF(score!$M570=".",".",IF(score!$M570=0,"0",IF(score!$M570=20,"0",IF(score!$M570=40,"1",IF(score!$M570=60,"0",IF(score!$M570=80,"0",IF(score!$M570=100,"0")))))))</f>
        <v>0</v>
      </c>
      <c r="AG570" t="str">
        <f>IF(score!$M570=".",".",IF(score!$M570=0,"0",IF(score!$M570=20,"0",IF(score!$M570=40,"0",IF(score!$M570=60,"1",IF(score!$M570=80,"0",IF(score!$M570=100,"0")))))))</f>
        <v>0</v>
      </c>
      <c r="AH570" t="str">
        <f>IF(score!$M570=".",".",IF(score!$M570=0,"0",IF(score!$M570=20,"0",IF(score!$M570=40,"0",IF(score!$M570=60,"0",IF(score!$M570=80,"1",IF(score!$M570=100,"0")))))))</f>
        <v>0</v>
      </c>
      <c r="AI570" t="str">
        <f>IF(score!$N570=".",".",IF(score!$N570=0,"1",IF(score!$N570=25,"0",IF(score!$N570=50,"0",IF(score!$N570=75,"0",IF(score!$N570=100,"0"))))))</f>
        <v>0</v>
      </c>
      <c r="AJ570" t="str">
        <f>IF(score!$N570=".",".",IF(score!$N570=0,"0",IF(score!$N570=25,"1",IF(score!$N570=50,"0",IF(score!$N570=75,"0",IF(score!$N570=100,"0"))))))</f>
        <v>0</v>
      </c>
      <c r="AK570" t="str">
        <f>IF(score!$N570=".",".",IF(score!$N570=0,"0",IF(score!$N570=25,"0",IF(score!$N570=50,"1",IF(score!$N570=75,"0",IF(score!$N570=100,"0"))))))</f>
        <v>0</v>
      </c>
      <c r="AL570" t="str">
        <f>IF(score!$N570=".",".",IF(score!$N570=0,"0",IF(score!$N570=25,"0",IF(score!$N570=50,"0",IF(score!$N570=75,"1",IF(score!$N570=100,"0"))))))</f>
        <v>0</v>
      </c>
      <c r="AN570">
        <f t="shared" si="560"/>
        <v>0</v>
      </c>
      <c r="AO570">
        <f t="shared" si="561"/>
        <v>0</v>
      </c>
      <c r="AP570">
        <f t="shared" si="562"/>
        <v>0</v>
      </c>
      <c r="AQ570">
        <f t="shared" si="563"/>
        <v>0</v>
      </c>
      <c r="AR570">
        <f t="shared" si="564"/>
        <v>0</v>
      </c>
      <c r="AS570">
        <f t="shared" si="565"/>
        <v>0</v>
      </c>
      <c r="AT570">
        <f t="shared" si="566"/>
        <v>0</v>
      </c>
      <c r="AU570">
        <f t="shared" si="567"/>
        <v>0</v>
      </c>
      <c r="AV570">
        <f t="shared" si="568"/>
        <v>0</v>
      </c>
      <c r="AW570">
        <f t="shared" si="569"/>
        <v>0</v>
      </c>
      <c r="AX570">
        <f t="shared" si="570"/>
        <v>0</v>
      </c>
      <c r="AY570">
        <f t="shared" si="571"/>
        <v>0</v>
      </c>
      <c r="AZ570">
        <f t="shared" si="572"/>
        <v>0</v>
      </c>
      <c r="BA570">
        <f t="shared" si="573"/>
        <v>0</v>
      </c>
      <c r="BB570">
        <f t="shared" si="574"/>
        <v>0</v>
      </c>
      <c r="BC570">
        <f t="shared" si="575"/>
        <v>0</v>
      </c>
      <c r="BD570">
        <f t="shared" si="576"/>
        <v>0</v>
      </c>
      <c r="BE570">
        <f t="shared" si="577"/>
        <v>0</v>
      </c>
      <c r="BF570">
        <f t="shared" si="578"/>
        <v>0</v>
      </c>
      <c r="BG570">
        <f t="shared" si="579"/>
        <v>0</v>
      </c>
      <c r="BH570">
        <f t="shared" si="580"/>
        <v>0</v>
      </c>
      <c r="BI570">
        <f t="shared" si="581"/>
        <v>0</v>
      </c>
      <c r="BJ570">
        <f t="shared" si="582"/>
        <v>0</v>
      </c>
      <c r="BK570">
        <f t="shared" si="583"/>
        <v>0</v>
      </c>
      <c r="BL570">
        <f t="shared" si="584"/>
        <v>0</v>
      </c>
      <c r="BM570">
        <f t="shared" si="585"/>
        <v>0</v>
      </c>
      <c r="BN570">
        <f t="shared" si="586"/>
        <v>0</v>
      </c>
      <c r="BO570">
        <f t="shared" si="587"/>
        <v>0</v>
      </c>
      <c r="BP570">
        <f t="shared" si="588"/>
        <v>0</v>
      </c>
      <c r="BQ570">
        <f t="shared" si="589"/>
        <v>0</v>
      </c>
      <c r="BR570">
        <f t="shared" si="590"/>
        <v>0</v>
      </c>
      <c r="BS570">
        <f t="shared" si="591"/>
        <v>0</v>
      </c>
      <c r="BT570">
        <f t="shared" si="592"/>
        <v>0</v>
      </c>
      <c r="BU570">
        <f t="shared" si="593"/>
        <v>0</v>
      </c>
      <c r="BV570">
        <f t="shared" si="594"/>
        <v>0</v>
      </c>
      <c r="BX570">
        <f t="shared" si="595"/>
        <v>0</v>
      </c>
      <c r="BY570">
        <f t="shared" si="596"/>
        <v>0</v>
      </c>
      <c r="BZ570">
        <f t="shared" si="597"/>
        <v>0</v>
      </c>
      <c r="CA570">
        <f t="shared" si="598"/>
        <v>0</v>
      </c>
      <c r="CB570">
        <f t="shared" si="599"/>
        <v>0</v>
      </c>
      <c r="CC570">
        <f t="shared" si="600"/>
        <v>0</v>
      </c>
      <c r="CD570">
        <f t="shared" si="601"/>
        <v>0</v>
      </c>
      <c r="CE570">
        <f t="shared" si="602"/>
        <v>0</v>
      </c>
      <c r="CF570">
        <f t="shared" si="603"/>
        <v>0</v>
      </c>
      <c r="CG570">
        <f t="shared" si="604"/>
        <v>0</v>
      </c>
      <c r="CH570">
        <f t="shared" si="605"/>
        <v>0</v>
      </c>
      <c r="CI570">
        <f t="shared" si="606"/>
        <v>0</v>
      </c>
      <c r="CJ570">
        <f t="shared" si="607"/>
        <v>0</v>
      </c>
      <c r="CK570">
        <f t="shared" si="608"/>
        <v>0</v>
      </c>
      <c r="CL570">
        <f t="shared" si="609"/>
        <v>0</v>
      </c>
      <c r="CM570">
        <f t="shared" si="610"/>
        <v>0</v>
      </c>
      <c r="CN570">
        <f t="shared" si="611"/>
        <v>0</v>
      </c>
      <c r="CO570">
        <f t="shared" si="612"/>
        <v>0</v>
      </c>
      <c r="CP570">
        <f t="shared" si="613"/>
        <v>0</v>
      </c>
      <c r="CQ570">
        <f t="shared" si="614"/>
        <v>0</v>
      </c>
      <c r="CR570">
        <f t="shared" si="615"/>
        <v>0</v>
      </c>
      <c r="CS570">
        <f t="shared" si="616"/>
        <v>0</v>
      </c>
      <c r="CT570">
        <f t="shared" si="617"/>
        <v>0</v>
      </c>
      <c r="CU570">
        <f t="shared" si="618"/>
        <v>0</v>
      </c>
      <c r="CV570">
        <f t="shared" si="619"/>
        <v>0</v>
      </c>
      <c r="CW570">
        <f t="shared" si="620"/>
        <v>0</v>
      </c>
      <c r="CX570">
        <f t="shared" si="621"/>
        <v>0</v>
      </c>
      <c r="CY570">
        <f t="shared" si="622"/>
        <v>0</v>
      </c>
      <c r="CZ570">
        <f t="shared" si="623"/>
        <v>0</v>
      </c>
      <c r="DA570">
        <f t="shared" si="624"/>
        <v>0</v>
      </c>
      <c r="DB570">
        <f t="shared" si="625"/>
        <v>0</v>
      </c>
      <c r="DC570">
        <f t="shared" si="626"/>
        <v>0</v>
      </c>
      <c r="DD570">
        <f t="shared" si="627"/>
        <v>0</v>
      </c>
      <c r="DE570">
        <f t="shared" si="628"/>
        <v>0</v>
      </c>
      <c r="DF570">
        <f t="shared" si="629"/>
        <v>0</v>
      </c>
    </row>
    <row r="571" spans="1:110" x14ac:dyDescent="0.25">
      <c r="A571" s="4">
        <f>raw!$A572:$A572</f>
        <v>43395</v>
      </c>
      <c r="B571" s="6" t="str">
        <f>raw!$B572:$B572</f>
        <v>0013-0008</v>
      </c>
      <c r="D571" t="str">
        <f>IF(score!$C571=".",".",IF(score!$C571=0,"1",IF(score!$C571=25,"0",IF(score!$C571=50,"0",IF(score!$C571=75,"0",IF(score!$C571=100,"0"))))))</f>
        <v>0</v>
      </c>
      <c r="E571" t="str">
        <f>IF(score!$C571=".",".",IF(score!$C571=0,"0",IF(score!$C571=25,"1",IF(score!$C571=50,"0",IF(score!$C571=75,"0",IF(score!$C571=100,"0"))))))</f>
        <v>1</v>
      </c>
      <c r="F571" t="str">
        <f>IF(score!$C571=".",".",IF(score!$C571=0,"0",IF(score!$C571=25,"0",IF(score!$C571=50,"1",IF(score!$C571=75,"0",IF(score!$C571=100,"0"))))))</f>
        <v>0</v>
      </c>
      <c r="G571" t="str">
        <f>IF(score!$C571=".",".",IF(score!$C571=0,"0",IF(score!$C571=25,"0",IF(score!$C571=50,"0",IF(score!$C571=75,"1",IF(score!$C571=100,"0"))))))</f>
        <v>0</v>
      </c>
      <c r="H571" t="str">
        <f>IF(score!$D571=".",".",IF(score!$D571=0,"1",IF(score!$D571=50,"0",IF(score!$D571=100,"0"))))</f>
        <v>1</v>
      </c>
      <c r="I571" t="str">
        <f>IF(score!$D571=".",".",IF(score!$D571=0,"0",IF(score!$D571=50,"1",IF(score!$D571=100,"0"))))</f>
        <v>0</v>
      </c>
      <c r="J571" t="str">
        <f>IF(score!$E571=".",".",IF(score!$E571=0,"1",IF(score!$E571=50,"0",IF(score!$E571=100,"0"))))</f>
        <v>1</v>
      </c>
      <c r="K571" t="str">
        <f>IF(score!$E571=".",".",IF(score!$E571=0,"0",IF(score!$E571=50,"1",IF(score!$E571=100,"0"))))</f>
        <v>0</v>
      </c>
      <c r="L571" t="str">
        <f>IF(score!$F571=".",".",IF(score!$F571=0,"1",IF(score!$F571=100,"0")))</f>
        <v>1</v>
      </c>
      <c r="M571" t="str">
        <f>IF(score!$G571=".",".",IF(score!$G571=0,"1",IF(score!$G571=100,"0")))</f>
        <v>1</v>
      </c>
      <c r="N571" t="str">
        <f>IF(score!$H571=".",".",IF(score!$H571=0,"1",IF(score!$H571=100,"0")))</f>
        <v>1</v>
      </c>
      <c r="O571" t="str">
        <f>IF(score!$I571=".",".",IF(score!$I571=0,"1",IF(score!$I571=50,"0",IF(score!$I571=100,"0"))))</f>
        <v>1</v>
      </c>
      <c r="P571" t="str">
        <f>IF(score!$J571=".",".",IF(score!$J571=0,"1",IF(score!$J571=25,"0",IF(score!$J571=50,"0",IF(score!$J571=75,"0",IF(score!$J571=100,"0"))))))</f>
        <v>0</v>
      </c>
      <c r="Q571" t="str">
        <f>IF(score!$J571=".",".",IF(score!$J571=0,"0",IF(score!$J571=25,"1",IF(score!$J571=50,"0",IF(score!$J571=75,"0",IF(score!$J571=100,"0"))))))</f>
        <v>1</v>
      </c>
      <c r="R571" t="str">
        <f>IF(score!$J571=".",".",IF(score!$J571=0,"0",IF(score!$J571=25,"0",IF(score!$J571=50,"1",IF(score!$J571=75,"0",IF(score!$J571=100,"0"))))))</f>
        <v>0</v>
      </c>
      <c r="S571" t="str">
        <f>IF(score!$J571=".",".",IF(score!$J571=0,"0",IF(score!$J571=25,"0",IF(score!$J571=50,"0",IF(score!$J571=75,"1",IF(score!$J571=100,"0"))))))</f>
        <v>0</v>
      </c>
      <c r="T571" t="str">
        <f>IF(score!$K571=".",".",IF(score!$K571=0,"1",IF(score!$K571=20,"0",IF(score!$K571=40,"0",IF(score!$K571=60,"0",IF(score!$K571=80,"0",IF(score!$K571=100,"0")))))))</f>
        <v>0</v>
      </c>
      <c r="U571" t="str">
        <f>IF(score!$K571=".",".",IF(score!$K571=0,"0",IF(score!$K571=20,"1",IF(score!$K571=40,"0",IF(score!$K571=60,"0",IF(score!$K571=80,"0",IF(score!$K571=100,"0")))))))</f>
        <v>0</v>
      </c>
      <c r="V571" t="str">
        <f>IF(score!$K571=".",".",IF(score!$K571=0,"0",IF(score!$K571=20,"0",IF(score!$K571=40,"1",IF(score!$K571=60,"0",IF(score!$K571=80,"0",IF(score!$K571=100,"0")))))))</f>
        <v>1</v>
      </c>
      <c r="W571" t="str">
        <f>IF(score!$K571=".",".",IF(score!$K571=0,"0",IF(score!$K571=20,"0",IF(score!$K571=40,"0",IF(score!$K571=60,"1",IF(score!$K571=80,"0",IF(score!$K571=100,"0")))))))</f>
        <v>0</v>
      </c>
      <c r="X571" t="str">
        <f>IF(score!$K571=".",".",IF(score!$K571=0,"0",IF(score!$K571=20,"0",IF(score!$K571=40,"0",IF(score!$K571=60,"0",IF(score!$K571=80,"1",IF(score!$K571=100,"0")))))))</f>
        <v>0</v>
      </c>
      <c r="Y571" t="str">
        <f>IF(score!$L571=".",".",IF(score!$L571=0,"1",IF(score!$L571=20,"0",IF(score!$L571=40,"0",IF(score!$L571=60,"0",IF(score!$L571=80,"0",IF(score!$L571=100,"0")))))))</f>
        <v>0</v>
      </c>
      <c r="Z571" t="str">
        <f>IF(score!$L571=".",".",IF(score!$L571=0,"0",IF(score!$L571=20,"1",IF(score!$L571=40,"0",IF(score!$L571=60,"0",IF(score!$L571=80,"0",IF(score!$L571=100,"0")))))))</f>
        <v>0</v>
      </c>
      <c r="AA571" t="str">
        <f>IF(score!$L571=".",".",IF(score!$L571=0,"0",IF(score!$L571=20,"0",IF(score!$L571=40,"1",IF(score!$L571=60,"0",IF(score!$L571=80,"0",IF(score!$L571=100,"0")))))))</f>
        <v>1</v>
      </c>
      <c r="AB571" t="str">
        <f>IF(score!$L571=".",".",IF(score!$L571=0,"0",IF(score!$L571=20,"0",IF(score!$L571=40,"0",IF(score!$L571=60,"1",IF(score!$L571=80,"0",IF(score!$L571=100,"0")))))))</f>
        <v>0</v>
      </c>
      <c r="AC571" t="str">
        <f>IF(score!$L571=".",".",IF(score!$L571=0,"0",IF(score!$L571=20,"0",IF(score!$L571=40,"0",IF(score!$L571=60,"0",IF(score!$L571=80,"1",IF(score!L571=100,"0")))))))</f>
        <v>0</v>
      </c>
      <c r="AD571" t="str">
        <f>IF(score!$M571=".",".",IF(score!$M571=0,"1",IF(score!$M571=20,"0",IF(score!$M571=40,"0",IF(score!$M571=60,"0",IF(score!$M571=80,"0",IF(score!$M571=100,"0")))))))</f>
        <v>1</v>
      </c>
      <c r="AE571" t="str">
        <f>IF(score!$M571=".",".",IF(score!$M571=0,"0",IF(score!$M571=20,"1",IF(score!$M571=40,"0",IF(score!$M571=60,"0",IF(score!$M571=80,"0",IF(score!$M571=100,"0")))))))</f>
        <v>0</v>
      </c>
      <c r="AF571" t="str">
        <f>IF(score!$M571=".",".",IF(score!$M571=0,"0",IF(score!$M571=20,"0",IF(score!$M571=40,"1",IF(score!$M571=60,"0",IF(score!$M571=80,"0",IF(score!$M571=100,"0")))))))</f>
        <v>0</v>
      </c>
      <c r="AG571" t="str">
        <f>IF(score!$M571=".",".",IF(score!$M571=0,"0",IF(score!$M571=20,"0",IF(score!$M571=40,"0",IF(score!$M571=60,"1",IF(score!$M571=80,"0",IF(score!$M571=100,"0")))))))</f>
        <v>0</v>
      </c>
      <c r="AH571" t="str">
        <f>IF(score!$M571=".",".",IF(score!$M571=0,"0",IF(score!$M571=20,"0",IF(score!$M571=40,"0",IF(score!$M571=60,"0",IF(score!$M571=80,"1",IF(score!$M571=100,"0")))))))</f>
        <v>0</v>
      </c>
      <c r="AI571" t="str">
        <f>IF(score!$N571=".",".",IF(score!$N571=0,"1",IF(score!$N571=25,"0",IF(score!$N571=50,"0",IF(score!$N571=75,"0",IF(score!$N571=100,"0"))))))</f>
        <v>1</v>
      </c>
      <c r="AJ571" t="str">
        <f>IF(score!$N571=".",".",IF(score!$N571=0,"0",IF(score!$N571=25,"1",IF(score!$N571=50,"0",IF(score!$N571=75,"0",IF(score!$N571=100,"0"))))))</f>
        <v>0</v>
      </c>
      <c r="AK571" t="str">
        <f>IF(score!$N571=".",".",IF(score!$N571=0,"0",IF(score!$N571=25,"0",IF(score!$N571=50,"1",IF(score!$N571=75,"0",IF(score!$N571=100,"0"))))))</f>
        <v>0</v>
      </c>
      <c r="AL571" t="str">
        <f>IF(score!$N571=".",".",IF(score!$N571=0,"0",IF(score!$N571=25,"0",IF(score!$N571=50,"0",IF(score!$N571=75,"1",IF(score!$N571=100,"0"))))))</f>
        <v>0</v>
      </c>
      <c r="AN571">
        <f t="shared" si="560"/>
        <v>0</v>
      </c>
      <c r="AO571">
        <f t="shared" si="561"/>
        <v>-5.5646100000000001</v>
      </c>
      <c r="AP571">
        <f t="shared" si="562"/>
        <v>0</v>
      </c>
      <c r="AQ571">
        <f t="shared" si="563"/>
        <v>0</v>
      </c>
      <c r="AR571">
        <f t="shared" si="564"/>
        <v>-7.2321600000000004</v>
      </c>
      <c r="AS571">
        <f t="shared" si="565"/>
        <v>0</v>
      </c>
      <c r="AT571">
        <f t="shared" si="566"/>
        <v>-6.24397</v>
      </c>
      <c r="AU571">
        <f t="shared" si="567"/>
        <v>0</v>
      </c>
      <c r="AV571">
        <f t="shared" si="568"/>
        <v>-4.6161700000000003</v>
      </c>
      <c r="AW571">
        <f t="shared" si="569"/>
        <v>-5.5174700000000003</v>
      </c>
      <c r="AX571">
        <f t="shared" si="570"/>
        <v>3.04365</v>
      </c>
      <c r="AY571">
        <f t="shared" si="571"/>
        <v>2.32091</v>
      </c>
      <c r="AZ571">
        <f t="shared" si="572"/>
        <v>0</v>
      </c>
      <c r="BA571">
        <f t="shared" si="573"/>
        <v>-8.38063</v>
      </c>
      <c r="BB571">
        <f t="shared" si="574"/>
        <v>0</v>
      </c>
      <c r="BC571">
        <f t="shared" si="575"/>
        <v>0</v>
      </c>
      <c r="BD571">
        <f t="shared" si="576"/>
        <v>0</v>
      </c>
      <c r="BE571">
        <f t="shared" si="577"/>
        <v>0</v>
      </c>
      <c r="BF571">
        <f t="shared" si="578"/>
        <v>2.3724099999999999</v>
      </c>
      <c r="BG571">
        <f t="shared" si="579"/>
        <v>0</v>
      </c>
      <c r="BH571">
        <f t="shared" si="580"/>
        <v>0</v>
      </c>
      <c r="BI571">
        <f t="shared" si="581"/>
        <v>0</v>
      </c>
      <c r="BJ571">
        <f t="shared" si="582"/>
        <v>0</v>
      </c>
      <c r="BK571">
        <f t="shared" si="583"/>
        <v>-1.6185</v>
      </c>
      <c r="BL571">
        <f t="shared" si="584"/>
        <v>0</v>
      </c>
      <c r="BM571">
        <f t="shared" si="585"/>
        <v>0</v>
      </c>
      <c r="BN571">
        <f t="shared" si="586"/>
        <v>4.6144600000000002</v>
      </c>
      <c r="BO571">
        <f t="shared" si="587"/>
        <v>0</v>
      </c>
      <c r="BP571">
        <f t="shared" si="588"/>
        <v>0</v>
      </c>
      <c r="BQ571">
        <f t="shared" si="589"/>
        <v>0</v>
      </c>
      <c r="BR571">
        <f t="shared" si="590"/>
        <v>0</v>
      </c>
      <c r="BS571">
        <f t="shared" si="591"/>
        <v>-0.33682000000000001</v>
      </c>
      <c r="BT571">
        <f t="shared" si="592"/>
        <v>0</v>
      </c>
      <c r="BU571">
        <f t="shared" si="593"/>
        <v>0</v>
      </c>
      <c r="BV571">
        <f t="shared" si="594"/>
        <v>0</v>
      </c>
      <c r="BX571">
        <f t="shared" si="595"/>
        <v>0</v>
      </c>
      <c r="BY571">
        <f t="shared" si="596"/>
        <v>-0.16891</v>
      </c>
      <c r="BZ571">
        <f t="shared" si="597"/>
        <v>0</v>
      </c>
      <c r="CA571">
        <f t="shared" si="598"/>
        <v>0</v>
      </c>
      <c r="CB571">
        <f t="shared" si="599"/>
        <v>3.9311500000000001</v>
      </c>
      <c r="CC571">
        <f t="shared" si="600"/>
        <v>0</v>
      </c>
      <c r="CD571">
        <f t="shared" si="601"/>
        <v>2.68282</v>
      </c>
      <c r="CE571">
        <f t="shared" si="602"/>
        <v>0</v>
      </c>
      <c r="CF571">
        <f t="shared" si="603"/>
        <v>1.4406000000000001</v>
      </c>
      <c r="CG571">
        <f t="shared" si="604"/>
        <v>1.6696800000000001</v>
      </c>
      <c r="CH571">
        <f t="shared" si="605"/>
        <v>-6.8267199999999999</v>
      </c>
      <c r="CI571">
        <f t="shared" si="606"/>
        <v>-5.6992099999999999</v>
      </c>
      <c r="CJ571">
        <f t="shared" si="607"/>
        <v>0</v>
      </c>
      <c r="CK571">
        <f t="shared" si="608"/>
        <v>1.76691</v>
      </c>
      <c r="CL571">
        <f t="shared" si="609"/>
        <v>0</v>
      </c>
      <c r="CM571">
        <f t="shared" si="610"/>
        <v>0</v>
      </c>
      <c r="CN571">
        <f t="shared" si="611"/>
        <v>0</v>
      </c>
      <c r="CO571">
        <f t="shared" si="612"/>
        <v>0</v>
      </c>
      <c r="CP571">
        <f t="shared" si="613"/>
        <v>-6.31121</v>
      </c>
      <c r="CQ571">
        <f t="shared" si="614"/>
        <v>0</v>
      </c>
      <c r="CR571">
        <f t="shared" si="615"/>
        <v>0</v>
      </c>
      <c r="CS571">
        <f t="shared" si="616"/>
        <v>0</v>
      </c>
      <c r="CT571">
        <f t="shared" si="617"/>
        <v>0</v>
      </c>
      <c r="CU571">
        <f t="shared" si="618"/>
        <v>-3.2980499999999999</v>
      </c>
      <c r="CV571">
        <f t="shared" si="619"/>
        <v>0</v>
      </c>
      <c r="CW571">
        <f t="shared" si="620"/>
        <v>0</v>
      </c>
      <c r="CX571">
        <f t="shared" si="621"/>
        <v>-16.153949999999998</v>
      </c>
      <c r="CY571">
        <f t="shared" si="622"/>
        <v>0</v>
      </c>
      <c r="CZ571">
        <f t="shared" si="623"/>
        <v>0</v>
      </c>
      <c r="DA571">
        <f t="shared" si="624"/>
        <v>0</v>
      </c>
      <c r="DB571">
        <f t="shared" si="625"/>
        <v>0</v>
      </c>
      <c r="DC571">
        <f t="shared" si="626"/>
        <v>-6.2972400000000004</v>
      </c>
      <c r="DD571">
        <f t="shared" si="627"/>
        <v>0</v>
      </c>
      <c r="DE571">
        <f t="shared" si="628"/>
        <v>0</v>
      </c>
      <c r="DF571">
        <f t="shared" si="629"/>
        <v>0</v>
      </c>
    </row>
    <row r="572" spans="1:110" x14ac:dyDescent="0.25">
      <c r="A572" s="4">
        <f>raw!$A573:$A573</f>
        <v>43397</v>
      </c>
      <c r="B572" s="6" t="str">
        <f>raw!$B573:$B573</f>
        <v>0013-0009</v>
      </c>
      <c r="D572" t="str">
        <f>IF(score!$C572=".",".",IF(score!$C572=0,"1",IF(score!$C572=25,"0",IF(score!$C572=50,"0",IF(score!$C572=75,"0",IF(score!$C572=100,"0"))))))</f>
        <v>0</v>
      </c>
      <c r="E572" t="str">
        <f>IF(score!$C572=".",".",IF(score!$C572=0,"0",IF(score!$C572=25,"1",IF(score!$C572=50,"0",IF(score!$C572=75,"0",IF(score!$C572=100,"0"))))))</f>
        <v>0</v>
      </c>
      <c r="F572" t="str">
        <f>IF(score!$C572=".",".",IF(score!$C572=0,"0",IF(score!$C572=25,"0",IF(score!$C572=50,"1",IF(score!$C572=75,"0",IF(score!$C572=100,"0"))))))</f>
        <v>1</v>
      </c>
      <c r="G572" t="str">
        <f>IF(score!$C572=".",".",IF(score!$C572=0,"0",IF(score!$C572=25,"0",IF(score!$C572=50,"0",IF(score!$C572=75,"1",IF(score!$C572=100,"0"))))))</f>
        <v>0</v>
      </c>
      <c r="H572" t="str">
        <f>IF(score!$D572=".",".",IF(score!$D572=0,"1",IF(score!$D572=50,"0",IF(score!$D572=100,"0"))))</f>
        <v>1</v>
      </c>
      <c r="I572" t="str">
        <f>IF(score!$D572=".",".",IF(score!$D572=0,"0",IF(score!$D572=50,"1",IF(score!$D572=100,"0"))))</f>
        <v>0</v>
      </c>
      <c r="J572" t="str">
        <f>IF(score!$E572=".",".",IF(score!$E572=0,"1",IF(score!$E572=50,"0",IF(score!$E572=100,"0"))))</f>
        <v>1</v>
      </c>
      <c r="K572" t="str">
        <f>IF(score!$E572=".",".",IF(score!$E572=0,"0",IF(score!$E572=50,"1",IF(score!$E572=100,"0"))))</f>
        <v>0</v>
      </c>
      <c r="L572" t="str">
        <f>IF(score!$F572=".",".",IF(score!$F572=0,"1",IF(score!$F572=100,"0")))</f>
        <v>1</v>
      </c>
      <c r="M572" t="str">
        <f>IF(score!$G572=".",".",IF(score!$G572=0,"1",IF(score!$G572=100,"0")))</f>
        <v>1</v>
      </c>
      <c r="N572" t="str">
        <f>IF(score!$H572=".",".",IF(score!$H572=0,"1",IF(score!$H572=100,"0")))</f>
        <v>0</v>
      </c>
      <c r="O572" t="str">
        <f>IF(score!$I572=".",".",IF(score!$I572=0,"1",IF(score!$I572=50,"0",IF(score!$I572=100,"0"))))</f>
        <v>0</v>
      </c>
      <c r="P572" t="str">
        <f>IF(score!$J572=".",".",IF(score!$J572=0,"1",IF(score!$J572=25,"0",IF(score!$J572=50,"0",IF(score!$J572=75,"0",IF(score!$J572=100,"0"))))))</f>
        <v>0</v>
      </c>
      <c r="Q572" t="str">
        <f>IF(score!$J572=".",".",IF(score!$J572=0,"0",IF(score!$J572=25,"1",IF(score!$J572=50,"0",IF(score!$J572=75,"0",IF(score!$J572=100,"0"))))))</f>
        <v>0</v>
      </c>
      <c r="R572" t="str">
        <f>IF(score!$J572=".",".",IF(score!$J572=0,"0",IF(score!$J572=25,"0",IF(score!$J572=50,"1",IF(score!$J572=75,"0",IF(score!$J572=100,"0"))))))</f>
        <v>0</v>
      </c>
      <c r="S572" t="str">
        <f>IF(score!$J572=".",".",IF(score!$J572=0,"0",IF(score!$J572=25,"0",IF(score!$J572=50,"0",IF(score!$J572=75,"1",IF(score!$J572=100,"0"))))))</f>
        <v>0</v>
      </c>
      <c r="T572" t="str">
        <f>IF(score!$K572=".",".",IF(score!$K572=0,"1",IF(score!$K572=20,"0",IF(score!$K572=40,"0",IF(score!$K572=60,"0",IF(score!$K572=80,"0",IF(score!$K572=100,"0")))))))</f>
        <v>0</v>
      </c>
      <c r="U572" t="str">
        <f>IF(score!$K572=".",".",IF(score!$K572=0,"0",IF(score!$K572=20,"1",IF(score!$K572=40,"0",IF(score!$K572=60,"0",IF(score!$K572=80,"0",IF(score!$K572=100,"0")))))))</f>
        <v>0</v>
      </c>
      <c r="V572" t="str">
        <f>IF(score!$K572=".",".",IF(score!$K572=0,"0",IF(score!$K572=20,"0",IF(score!$K572=40,"1",IF(score!$K572=60,"0",IF(score!$K572=80,"0",IF(score!$K572=100,"0")))))))</f>
        <v>0</v>
      </c>
      <c r="W572" t="str">
        <f>IF(score!$K572=".",".",IF(score!$K572=0,"0",IF(score!$K572=20,"0",IF(score!$K572=40,"0",IF(score!$K572=60,"1",IF(score!$K572=80,"0",IF(score!$K572=100,"0")))))))</f>
        <v>0</v>
      </c>
      <c r="X572" t="str">
        <f>IF(score!$K572=".",".",IF(score!$K572=0,"0",IF(score!$K572=20,"0",IF(score!$K572=40,"0",IF(score!$K572=60,"0",IF(score!$K572=80,"1",IF(score!$K572=100,"0")))))))</f>
        <v>0</v>
      </c>
      <c r="Y572" t="str">
        <f>IF(score!$L572=".",".",IF(score!$L572=0,"1",IF(score!$L572=20,"0",IF(score!$L572=40,"0",IF(score!$L572=60,"0",IF(score!$L572=80,"0",IF(score!$L572=100,"0")))))))</f>
        <v>0</v>
      </c>
      <c r="Z572" t="str">
        <f>IF(score!$L572=".",".",IF(score!$L572=0,"0",IF(score!$L572=20,"1",IF(score!$L572=40,"0",IF(score!$L572=60,"0",IF(score!$L572=80,"0",IF(score!$L572=100,"0")))))))</f>
        <v>0</v>
      </c>
      <c r="AA572" t="str">
        <f>IF(score!$L572=".",".",IF(score!$L572=0,"0",IF(score!$L572=20,"0",IF(score!$L572=40,"1",IF(score!$L572=60,"0",IF(score!$L572=80,"0",IF(score!$L572=100,"0")))))))</f>
        <v>0</v>
      </c>
      <c r="AB572" t="str">
        <f>IF(score!$L572=".",".",IF(score!$L572=0,"0",IF(score!$L572=20,"0",IF(score!$L572=40,"0",IF(score!$L572=60,"1",IF(score!$L572=80,"0",IF(score!$L572=100,"0")))))))</f>
        <v>0</v>
      </c>
      <c r="AC572" t="str">
        <f>IF(score!$L572=".",".",IF(score!$L572=0,"0",IF(score!$L572=20,"0",IF(score!$L572=40,"0",IF(score!$L572=60,"0",IF(score!$L572=80,"1",IF(score!L572=100,"0")))))))</f>
        <v>0</v>
      </c>
      <c r="AD572" t="str">
        <f>IF(score!$M572=".",".",IF(score!$M572=0,"1",IF(score!$M572=20,"0",IF(score!$M572=40,"0",IF(score!$M572=60,"0",IF(score!$M572=80,"0",IF(score!$M572=100,"0")))))))</f>
        <v>0</v>
      </c>
      <c r="AE572" t="str">
        <f>IF(score!$M572=".",".",IF(score!$M572=0,"0",IF(score!$M572=20,"1",IF(score!$M572=40,"0",IF(score!$M572=60,"0",IF(score!$M572=80,"0",IF(score!$M572=100,"0")))))))</f>
        <v>0</v>
      </c>
      <c r="AF572" t="str">
        <f>IF(score!$M572=".",".",IF(score!$M572=0,"0",IF(score!$M572=20,"0",IF(score!$M572=40,"1",IF(score!$M572=60,"0",IF(score!$M572=80,"0",IF(score!$M572=100,"0")))))))</f>
        <v>0</v>
      </c>
      <c r="AG572" t="str">
        <f>IF(score!$M572=".",".",IF(score!$M572=0,"0",IF(score!$M572=20,"0",IF(score!$M572=40,"0",IF(score!$M572=60,"1",IF(score!$M572=80,"0",IF(score!$M572=100,"0")))))))</f>
        <v>0</v>
      </c>
      <c r="AH572" t="str">
        <f>IF(score!$M572=".",".",IF(score!$M572=0,"0",IF(score!$M572=20,"0",IF(score!$M572=40,"0",IF(score!$M572=60,"0",IF(score!$M572=80,"1",IF(score!$M572=100,"0")))))))</f>
        <v>0</v>
      </c>
      <c r="AI572" t="str">
        <f>IF(score!$N572=".",".",IF(score!$N572=0,"1",IF(score!$N572=25,"0",IF(score!$N572=50,"0",IF(score!$N572=75,"0",IF(score!$N572=100,"0"))))))</f>
        <v>0</v>
      </c>
      <c r="AJ572" t="str">
        <f>IF(score!$N572=".",".",IF(score!$N572=0,"0",IF(score!$N572=25,"1",IF(score!$N572=50,"0",IF(score!$N572=75,"0",IF(score!$N572=100,"0"))))))</f>
        <v>0</v>
      </c>
      <c r="AK572" t="str">
        <f>IF(score!$N572=".",".",IF(score!$N572=0,"0",IF(score!$N572=25,"0",IF(score!$N572=50,"1",IF(score!$N572=75,"0",IF(score!$N572=100,"0"))))))</f>
        <v>0</v>
      </c>
      <c r="AL572" t="str">
        <f>IF(score!$N572=".",".",IF(score!$N572=0,"0",IF(score!$N572=25,"0",IF(score!$N572=50,"0",IF(score!$N572=75,"1",IF(score!$N572=100,"0"))))))</f>
        <v>0</v>
      </c>
      <c r="AN572">
        <f t="shared" si="560"/>
        <v>0</v>
      </c>
      <c r="AO572">
        <f t="shared" si="561"/>
        <v>0</v>
      </c>
      <c r="AP572">
        <f t="shared" si="562"/>
        <v>-3.0239600000000002</v>
      </c>
      <c r="AQ572">
        <f t="shared" si="563"/>
        <v>0</v>
      </c>
      <c r="AR572">
        <f t="shared" si="564"/>
        <v>-7.2321600000000004</v>
      </c>
      <c r="AS572">
        <f t="shared" si="565"/>
        <v>0</v>
      </c>
      <c r="AT572">
        <f t="shared" si="566"/>
        <v>-6.24397</v>
      </c>
      <c r="AU572">
        <f t="shared" si="567"/>
        <v>0</v>
      </c>
      <c r="AV572">
        <f t="shared" si="568"/>
        <v>-4.6161700000000003</v>
      </c>
      <c r="AW572">
        <f t="shared" si="569"/>
        <v>-5.5174700000000003</v>
      </c>
      <c r="AX572">
        <f t="shared" si="570"/>
        <v>0</v>
      </c>
      <c r="AY572">
        <f t="shared" si="571"/>
        <v>0</v>
      </c>
      <c r="AZ572">
        <f t="shared" si="572"/>
        <v>0</v>
      </c>
      <c r="BA572">
        <f t="shared" si="573"/>
        <v>0</v>
      </c>
      <c r="BB572">
        <f t="shared" si="574"/>
        <v>0</v>
      </c>
      <c r="BC572">
        <f t="shared" si="575"/>
        <v>0</v>
      </c>
      <c r="BD572">
        <f t="shared" si="576"/>
        <v>0</v>
      </c>
      <c r="BE572">
        <f t="shared" si="577"/>
        <v>0</v>
      </c>
      <c r="BF572">
        <f t="shared" si="578"/>
        <v>0</v>
      </c>
      <c r="BG572">
        <f t="shared" si="579"/>
        <v>0</v>
      </c>
      <c r="BH572">
        <f t="shared" si="580"/>
        <v>0</v>
      </c>
      <c r="BI572">
        <f t="shared" si="581"/>
        <v>0</v>
      </c>
      <c r="BJ572">
        <f t="shared" si="582"/>
        <v>0</v>
      </c>
      <c r="BK572">
        <f t="shared" si="583"/>
        <v>0</v>
      </c>
      <c r="BL572">
        <f t="shared" si="584"/>
        <v>0</v>
      </c>
      <c r="BM572">
        <f t="shared" si="585"/>
        <v>0</v>
      </c>
      <c r="BN572">
        <f t="shared" si="586"/>
        <v>0</v>
      </c>
      <c r="BO572">
        <f t="shared" si="587"/>
        <v>0</v>
      </c>
      <c r="BP572">
        <f t="shared" si="588"/>
        <v>0</v>
      </c>
      <c r="BQ572">
        <f t="shared" si="589"/>
        <v>0</v>
      </c>
      <c r="BR572">
        <f t="shared" si="590"/>
        <v>0</v>
      </c>
      <c r="BS572">
        <f t="shared" si="591"/>
        <v>0</v>
      </c>
      <c r="BT572">
        <f t="shared" si="592"/>
        <v>0</v>
      </c>
      <c r="BU572">
        <f t="shared" si="593"/>
        <v>0</v>
      </c>
      <c r="BV572">
        <f t="shared" si="594"/>
        <v>0</v>
      </c>
      <c r="BX572">
        <f t="shared" si="595"/>
        <v>0</v>
      </c>
      <c r="BY572">
        <f t="shared" si="596"/>
        <v>0</v>
      </c>
      <c r="BZ572">
        <f t="shared" si="597"/>
        <v>3.4819999999999997E-2</v>
      </c>
      <c r="CA572">
        <f t="shared" si="598"/>
        <v>0</v>
      </c>
      <c r="CB572">
        <f t="shared" si="599"/>
        <v>3.9311500000000001</v>
      </c>
      <c r="CC572">
        <f t="shared" si="600"/>
        <v>0</v>
      </c>
      <c r="CD572">
        <f t="shared" si="601"/>
        <v>2.68282</v>
      </c>
      <c r="CE572">
        <f t="shared" si="602"/>
        <v>0</v>
      </c>
      <c r="CF572">
        <f t="shared" si="603"/>
        <v>1.4406000000000001</v>
      </c>
      <c r="CG572">
        <f t="shared" si="604"/>
        <v>1.6696800000000001</v>
      </c>
      <c r="CH572">
        <f t="shared" si="605"/>
        <v>0</v>
      </c>
      <c r="CI572">
        <f t="shared" si="606"/>
        <v>0</v>
      </c>
      <c r="CJ572">
        <f t="shared" si="607"/>
        <v>0</v>
      </c>
      <c r="CK572">
        <f t="shared" si="608"/>
        <v>0</v>
      </c>
      <c r="CL572">
        <f t="shared" si="609"/>
        <v>0</v>
      </c>
      <c r="CM572">
        <f t="shared" si="610"/>
        <v>0</v>
      </c>
      <c r="CN572">
        <f t="shared" si="611"/>
        <v>0</v>
      </c>
      <c r="CO572">
        <f t="shared" si="612"/>
        <v>0</v>
      </c>
      <c r="CP572">
        <f t="shared" si="613"/>
        <v>0</v>
      </c>
      <c r="CQ572">
        <f t="shared" si="614"/>
        <v>0</v>
      </c>
      <c r="CR572">
        <f t="shared" si="615"/>
        <v>0</v>
      </c>
      <c r="CS572">
        <f t="shared" si="616"/>
        <v>0</v>
      </c>
      <c r="CT572">
        <f t="shared" si="617"/>
        <v>0</v>
      </c>
      <c r="CU572">
        <f t="shared" si="618"/>
        <v>0</v>
      </c>
      <c r="CV572">
        <f t="shared" si="619"/>
        <v>0</v>
      </c>
      <c r="CW572">
        <f t="shared" si="620"/>
        <v>0</v>
      </c>
      <c r="CX572">
        <f t="shared" si="621"/>
        <v>0</v>
      </c>
      <c r="CY572">
        <f t="shared" si="622"/>
        <v>0</v>
      </c>
      <c r="CZ572">
        <f t="shared" si="623"/>
        <v>0</v>
      </c>
      <c r="DA572">
        <f t="shared" si="624"/>
        <v>0</v>
      </c>
      <c r="DB572">
        <f t="shared" si="625"/>
        <v>0</v>
      </c>
      <c r="DC572">
        <f t="shared" si="626"/>
        <v>0</v>
      </c>
      <c r="DD572">
        <f t="shared" si="627"/>
        <v>0</v>
      </c>
      <c r="DE572">
        <f t="shared" si="628"/>
        <v>0</v>
      </c>
      <c r="DF572">
        <f t="shared" si="629"/>
        <v>0</v>
      </c>
    </row>
    <row r="573" spans="1:110" x14ac:dyDescent="0.25">
      <c r="A573" s="4">
        <f>raw!$A574:$A574</f>
        <v>43392</v>
      </c>
      <c r="B573" s="6" t="str">
        <f>raw!$B574:$B574</f>
        <v>0013-0012</v>
      </c>
      <c r="D573" t="str">
        <f>IF(score!$C573=".",".",IF(score!$C573=0,"1",IF(score!$C573=25,"0",IF(score!$C573=50,"0",IF(score!$C573=75,"0",IF(score!$C573=100,"0"))))))</f>
        <v>0</v>
      </c>
      <c r="E573" t="str">
        <f>IF(score!$C573=".",".",IF(score!$C573=0,"0",IF(score!$C573=25,"1",IF(score!$C573=50,"0",IF(score!$C573=75,"0",IF(score!$C573=100,"0"))))))</f>
        <v>0</v>
      </c>
      <c r="F573" t="str">
        <f>IF(score!$C573=".",".",IF(score!$C573=0,"0",IF(score!$C573=25,"0",IF(score!$C573=50,"1",IF(score!$C573=75,"0",IF(score!$C573=100,"0"))))))</f>
        <v>0</v>
      </c>
      <c r="G573" t="str">
        <f>IF(score!$C573=".",".",IF(score!$C573=0,"0",IF(score!$C573=25,"0",IF(score!$C573=50,"0",IF(score!$C573=75,"1",IF(score!$C573=100,"0"))))))</f>
        <v>1</v>
      </c>
      <c r="H573" t="str">
        <f>IF(score!$D573=".",".",IF(score!$D573=0,"1",IF(score!$D573=50,"0",IF(score!$D573=100,"0"))))</f>
        <v>0</v>
      </c>
      <c r="I573" t="str">
        <f>IF(score!$D573=".",".",IF(score!$D573=0,"0",IF(score!$D573=50,"1",IF(score!$D573=100,"0"))))</f>
        <v>0</v>
      </c>
      <c r="J573" t="str">
        <f>IF(score!$E573=".",".",IF(score!$E573=0,"1",IF(score!$E573=50,"0",IF(score!$E573=100,"0"))))</f>
        <v>0</v>
      </c>
      <c r="K573" t="str">
        <f>IF(score!$E573=".",".",IF(score!$E573=0,"0",IF(score!$E573=50,"1",IF(score!$E573=100,"0"))))</f>
        <v>0</v>
      </c>
      <c r="L573" t="str">
        <f>IF(score!$F573=".",".",IF(score!$F573=0,"1",IF(score!$F573=100,"0")))</f>
        <v>0</v>
      </c>
      <c r="M573" t="str">
        <f>IF(score!$G573=".",".",IF(score!$G573=0,"1",IF(score!$G573=100,"0")))</f>
        <v>0</v>
      </c>
      <c r="N573" t="str">
        <f>IF(score!$H573=".",".",IF(score!$H573=0,"1",IF(score!$H573=100,"0")))</f>
        <v>0</v>
      </c>
      <c r="O573" t="str">
        <f>IF(score!$I573=".",".",IF(score!$I573=0,"1",IF(score!$I573=50,"0",IF(score!$I573=100,"0"))))</f>
        <v>0</v>
      </c>
      <c r="P573" t="str">
        <f>IF(score!$J573=".",".",IF(score!$J573=0,"1",IF(score!$J573=25,"0",IF(score!$J573=50,"0",IF(score!$J573=75,"0",IF(score!$J573=100,"0"))))))</f>
        <v>0</v>
      </c>
      <c r="Q573" t="str">
        <f>IF(score!$J573=".",".",IF(score!$J573=0,"0",IF(score!$J573=25,"1",IF(score!$J573=50,"0",IF(score!$J573=75,"0",IF(score!$J573=100,"0"))))))</f>
        <v>0</v>
      </c>
      <c r="R573" t="str">
        <f>IF(score!$J573=".",".",IF(score!$J573=0,"0",IF(score!$J573=25,"0",IF(score!$J573=50,"1",IF(score!$J573=75,"0",IF(score!$J573=100,"0"))))))</f>
        <v>0</v>
      </c>
      <c r="S573" t="str">
        <f>IF(score!$J573=".",".",IF(score!$J573=0,"0",IF(score!$J573=25,"0",IF(score!$J573=50,"0",IF(score!$J573=75,"1",IF(score!$J573=100,"0"))))))</f>
        <v>0</v>
      </c>
      <c r="T573" t="str">
        <f>IF(score!$K573=".",".",IF(score!$K573=0,"1",IF(score!$K573=20,"0",IF(score!$K573=40,"0",IF(score!$K573=60,"0",IF(score!$K573=80,"0",IF(score!$K573=100,"0")))))))</f>
        <v>0</v>
      </c>
      <c r="U573" t="str">
        <f>IF(score!$K573=".",".",IF(score!$K573=0,"0",IF(score!$K573=20,"1",IF(score!$K573=40,"0",IF(score!$K573=60,"0",IF(score!$K573=80,"0",IF(score!$K573=100,"0")))))))</f>
        <v>0</v>
      </c>
      <c r="V573" t="str">
        <f>IF(score!$K573=".",".",IF(score!$K573=0,"0",IF(score!$K573=20,"0",IF(score!$K573=40,"1",IF(score!$K573=60,"0",IF(score!$K573=80,"0",IF(score!$K573=100,"0")))))))</f>
        <v>0</v>
      </c>
      <c r="W573" t="str">
        <f>IF(score!$K573=".",".",IF(score!$K573=0,"0",IF(score!$K573=20,"0",IF(score!$K573=40,"0",IF(score!$K573=60,"1",IF(score!$K573=80,"0",IF(score!$K573=100,"0")))))))</f>
        <v>0</v>
      </c>
      <c r="X573" t="str">
        <f>IF(score!$K573=".",".",IF(score!$K573=0,"0",IF(score!$K573=20,"0",IF(score!$K573=40,"0",IF(score!$K573=60,"0",IF(score!$K573=80,"1",IF(score!$K573=100,"0")))))))</f>
        <v>0</v>
      </c>
      <c r="Y573" t="str">
        <f>IF(score!$L573=".",".",IF(score!$L573=0,"1",IF(score!$L573=20,"0",IF(score!$L573=40,"0",IF(score!$L573=60,"0",IF(score!$L573=80,"0",IF(score!$L573=100,"0")))))))</f>
        <v>0</v>
      </c>
      <c r="Z573" t="str">
        <f>IF(score!$L573=".",".",IF(score!$L573=0,"0",IF(score!$L573=20,"1",IF(score!$L573=40,"0",IF(score!$L573=60,"0",IF(score!$L573=80,"0",IF(score!$L573=100,"0")))))))</f>
        <v>0</v>
      </c>
      <c r="AA573" t="str">
        <f>IF(score!$L573=".",".",IF(score!$L573=0,"0",IF(score!$L573=20,"0",IF(score!$L573=40,"1",IF(score!$L573=60,"0",IF(score!$L573=80,"0",IF(score!$L573=100,"0")))))))</f>
        <v>0</v>
      </c>
      <c r="AB573" t="str">
        <f>IF(score!$L573=".",".",IF(score!$L573=0,"0",IF(score!$L573=20,"0",IF(score!$L573=40,"0",IF(score!$L573=60,"1",IF(score!$L573=80,"0",IF(score!$L573=100,"0")))))))</f>
        <v>0</v>
      </c>
      <c r="AC573" t="str">
        <f>IF(score!$L573=".",".",IF(score!$L573=0,"0",IF(score!$L573=20,"0",IF(score!$L573=40,"0",IF(score!$L573=60,"0",IF(score!$L573=80,"1",IF(score!L573=100,"0")))))))</f>
        <v>0</v>
      </c>
      <c r="AD573" t="str">
        <f>IF(score!$M573=".",".",IF(score!$M573=0,"1",IF(score!$M573=20,"0",IF(score!$M573=40,"0",IF(score!$M573=60,"0",IF(score!$M573=80,"0",IF(score!$M573=100,"0")))))))</f>
        <v>0</v>
      </c>
      <c r="AE573" t="str">
        <f>IF(score!$M573=".",".",IF(score!$M573=0,"0",IF(score!$M573=20,"1",IF(score!$M573=40,"0",IF(score!$M573=60,"0",IF(score!$M573=80,"0",IF(score!$M573=100,"0")))))))</f>
        <v>0</v>
      </c>
      <c r="AF573" t="str">
        <f>IF(score!$M573=".",".",IF(score!$M573=0,"0",IF(score!$M573=20,"0",IF(score!$M573=40,"1",IF(score!$M573=60,"0",IF(score!$M573=80,"0",IF(score!$M573=100,"0")))))))</f>
        <v>0</v>
      </c>
      <c r="AG573" t="str">
        <f>IF(score!$M573=".",".",IF(score!$M573=0,"0",IF(score!$M573=20,"0",IF(score!$M573=40,"0",IF(score!$M573=60,"1",IF(score!$M573=80,"0",IF(score!$M573=100,"0")))))))</f>
        <v>0</v>
      </c>
      <c r="AH573" t="str">
        <f>IF(score!$M573=".",".",IF(score!$M573=0,"0",IF(score!$M573=20,"0",IF(score!$M573=40,"0",IF(score!$M573=60,"0",IF(score!$M573=80,"1",IF(score!$M573=100,"0")))))))</f>
        <v>0</v>
      </c>
      <c r="AI573" t="str">
        <f>IF(score!$N573=".",".",IF(score!$N573=0,"1",IF(score!$N573=25,"0",IF(score!$N573=50,"0",IF(score!$N573=75,"0",IF(score!$N573=100,"0"))))))</f>
        <v>0</v>
      </c>
      <c r="AJ573" t="str">
        <f>IF(score!$N573=".",".",IF(score!$N573=0,"0",IF(score!$N573=25,"1",IF(score!$N573=50,"0",IF(score!$N573=75,"0",IF(score!$N573=100,"0"))))))</f>
        <v>0</v>
      </c>
      <c r="AK573" t="str">
        <f>IF(score!$N573=".",".",IF(score!$N573=0,"0",IF(score!$N573=25,"0",IF(score!$N573=50,"1",IF(score!$N573=75,"0",IF(score!$N573=100,"0"))))))</f>
        <v>0</v>
      </c>
      <c r="AL573" t="str">
        <f>IF(score!$N573=".",".",IF(score!$N573=0,"0",IF(score!$N573=25,"0",IF(score!$N573=50,"0",IF(score!$N573=75,"1",IF(score!$N573=100,"0"))))))</f>
        <v>0</v>
      </c>
      <c r="AN573">
        <f t="shared" si="560"/>
        <v>0</v>
      </c>
      <c r="AO573">
        <f t="shared" si="561"/>
        <v>0</v>
      </c>
      <c r="AP573">
        <f t="shared" si="562"/>
        <v>0</v>
      </c>
      <c r="AQ573">
        <f t="shared" si="563"/>
        <v>-1.3187199999999999</v>
      </c>
      <c r="AR573">
        <f t="shared" si="564"/>
        <v>0</v>
      </c>
      <c r="AS573">
        <f t="shared" si="565"/>
        <v>0</v>
      </c>
      <c r="AT573">
        <f t="shared" si="566"/>
        <v>0</v>
      </c>
      <c r="AU573">
        <f t="shared" si="567"/>
        <v>0</v>
      </c>
      <c r="AV573">
        <f t="shared" si="568"/>
        <v>0</v>
      </c>
      <c r="AW573">
        <f t="shared" si="569"/>
        <v>0</v>
      </c>
      <c r="AX573">
        <f t="shared" si="570"/>
        <v>0</v>
      </c>
      <c r="AY573">
        <f t="shared" si="571"/>
        <v>0</v>
      </c>
      <c r="AZ573">
        <f t="shared" si="572"/>
        <v>0</v>
      </c>
      <c r="BA573">
        <f t="shared" si="573"/>
        <v>0</v>
      </c>
      <c r="BB573">
        <f t="shared" si="574"/>
        <v>0</v>
      </c>
      <c r="BC573">
        <f t="shared" si="575"/>
        <v>0</v>
      </c>
      <c r="BD573">
        <f t="shared" si="576"/>
        <v>0</v>
      </c>
      <c r="BE573">
        <f t="shared" si="577"/>
        <v>0</v>
      </c>
      <c r="BF573">
        <f t="shared" si="578"/>
        <v>0</v>
      </c>
      <c r="BG573">
        <f t="shared" si="579"/>
        <v>0</v>
      </c>
      <c r="BH573">
        <f t="shared" si="580"/>
        <v>0</v>
      </c>
      <c r="BI573">
        <f t="shared" si="581"/>
        <v>0</v>
      </c>
      <c r="BJ573">
        <f t="shared" si="582"/>
        <v>0</v>
      </c>
      <c r="BK573">
        <f t="shared" si="583"/>
        <v>0</v>
      </c>
      <c r="BL573">
        <f t="shared" si="584"/>
        <v>0</v>
      </c>
      <c r="BM573">
        <f t="shared" si="585"/>
        <v>0</v>
      </c>
      <c r="BN573">
        <f t="shared" si="586"/>
        <v>0</v>
      </c>
      <c r="BO573">
        <f t="shared" si="587"/>
        <v>0</v>
      </c>
      <c r="BP573">
        <f t="shared" si="588"/>
        <v>0</v>
      </c>
      <c r="BQ573">
        <f t="shared" si="589"/>
        <v>0</v>
      </c>
      <c r="BR573">
        <f t="shared" si="590"/>
        <v>0</v>
      </c>
      <c r="BS573">
        <f t="shared" si="591"/>
        <v>0</v>
      </c>
      <c r="BT573">
        <f t="shared" si="592"/>
        <v>0</v>
      </c>
      <c r="BU573">
        <f t="shared" si="593"/>
        <v>0</v>
      </c>
      <c r="BV573">
        <f t="shared" si="594"/>
        <v>0</v>
      </c>
      <c r="BX573">
        <f t="shared" si="595"/>
        <v>0</v>
      </c>
      <c r="BY573">
        <f t="shared" si="596"/>
        <v>0</v>
      </c>
      <c r="BZ573">
        <f t="shared" si="597"/>
        <v>0</v>
      </c>
      <c r="CA573">
        <f t="shared" si="598"/>
        <v>-6.0639999999999999E-2</v>
      </c>
      <c r="CB573">
        <f t="shared" si="599"/>
        <v>0</v>
      </c>
      <c r="CC573">
        <f t="shared" si="600"/>
        <v>0</v>
      </c>
      <c r="CD573">
        <f t="shared" si="601"/>
        <v>0</v>
      </c>
      <c r="CE573">
        <f t="shared" si="602"/>
        <v>0</v>
      </c>
      <c r="CF573">
        <f t="shared" si="603"/>
        <v>0</v>
      </c>
      <c r="CG573">
        <f t="shared" si="604"/>
        <v>0</v>
      </c>
      <c r="CH573">
        <f t="shared" si="605"/>
        <v>0</v>
      </c>
      <c r="CI573">
        <f t="shared" si="606"/>
        <v>0</v>
      </c>
      <c r="CJ573">
        <f t="shared" si="607"/>
        <v>0</v>
      </c>
      <c r="CK573">
        <f t="shared" si="608"/>
        <v>0</v>
      </c>
      <c r="CL573">
        <f t="shared" si="609"/>
        <v>0</v>
      </c>
      <c r="CM573">
        <f t="shared" si="610"/>
        <v>0</v>
      </c>
      <c r="CN573">
        <f t="shared" si="611"/>
        <v>0</v>
      </c>
      <c r="CO573">
        <f t="shared" si="612"/>
        <v>0</v>
      </c>
      <c r="CP573">
        <f t="shared" si="613"/>
        <v>0</v>
      </c>
      <c r="CQ573">
        <f t="shared" si="614"/>
        <v>0</v>
      </c>
      <c r="CR573">
        <f t="shared" si="615"/>
        <v>0</v>
      </c>
      <c r="CS573">
        <f t="shared" si="616"/>
        <v>0</v>
      </c>
      <c r="CT573">
        <f t="shared" si="617"/>
        <v>0</v>
      </c>
      <c r="CU573">
        <f t="shared" si="618"/>
        <v>0</v>
      </c>
      <c r="CV573">
        <f t="shared" si="619"/>
        <v>0</v>
      </c>
      <c r="CW573">
        <f t="shared" si="620"/>
        <v>0</v>
      </c>
      <c r="CX573">
        <f t="shared" si="621"/>
        <v>0</v>
      </c>
      <c r="CY573">
        <f t="shared" si="622"/>
        <v>0</v>
      </c>
      <c r="CZ573">
        <f t="shared" si="623"/>
        <v>0</v>
      </c>
      <c r="DA573">
        <f t="shared" si="624"/>
        <v>0</v>
      </c>
      <c r="DB573">
        <f t="shared" si="625"/>
        <v>0</v>
      </c>
      <c r="DC573">
        <f t="shared" si="626"/>
        <v>0</v>
      </c>
      <c r="DD573">
        <f t="shared" si="627"/>
        <v>0</v>
      </c>
      <c r="DE573">
        <f t="shared" si="628"/>
        <v>0</v>
      </c>
      <c r="DF573">
        <f t="shared" si="629"/>
        <v>0</v>
      </c>
    </row>
    <row r="574" spans="1:110" x14ac:dyDescent="0.25">
      <c r="A574" s="4">
        <f>raw!$A575:$A575</f>
        <v>43395</v>
      </c>
      <c r="B574" s="6" t="str">
        <f>raw!$B575:$B575</f>
        <v>0013-0013</v>
      </c>
      <c r="D574" t="str">
        <f>IF(score!$C574=".",".",IF(score!$C574=0,"1",IF(score!$C574=25,"0",IF(score!$C574=50,"0",IF(score!$C574=75,"0",IF(score!$C574=100,"0"))))))</f>
        <v>0</v>
      </c>
      <c r="E574" t="str">
        <f>IF(score!$C574=".",".",IF(score!$C574=0,"0",IF(score!$C574=25,"1",IF(score!$C574=50,"0",IF(score!$C574=75,"0",IF(score!$C574=100,"0"))))))</f>
        <v>1</v>
      </c>
      <c r="F574" t="str">
        <f>IF(score!$C574=".",".",IF(score!$C574=0,"0",IF(score!$C574=25,"0",IF(score!$C574=50,"1",IF(score!$C574=75,"0",IF(score!$C574=100,"0"))))))</f>
        <v>0</v>
      </c>
      <c r="G574" t="str">
        <f>IF(score!$C574=".",".",IF(score!$C574=0,"0",IF(score!$C574=25,"0",IF(score!$C574=50,"0",IF(score!$C574=75,"1",IF(score!$C574=100,"0"))))))</f>
        <v>0</v>
      </c>
      <c r="H574" t="str">
        <f>IF(score!$D574=".",".",IF(score!$D574=0,"1",IF(score!$D574=50,"0",IF(score!$D574=100,"0"))))</f>
        <v>1</v>
      </c>
      <c r="I574" t="str">
        <f>IF(score!$D574=".",".",IF(score!$D574=0,"0",IF(score!$D574=50,"1",IF(score!$D574=100,"0"))))</f>
        <v>0</v>
      </c>
      <c r="J574" t="str">
        <f>IF(score!$E574=".",".",IF(score!$E574=0,"1",IF(score!$E574=50,"0",IF(score!$E574=100,"0"))))</f>
        <v>1</v>
      </c>
      <c r="K574" t="str">
        <f>IF(score!$E574=".",".",IF(score!$E574=0,"0",IF(score!$E574=50,"1",IF(score!$E574=100,"0"))))</f>
        <v>0</v>
      </c>
      <c r="L574" t="str">
        <f>IF(score!$F574=".",".",IF(score!$F574=0,"1",IF(score!$F574=100,"0")))</f>
        <v>0</v>
      </c>
      <c r="M574" t="str">
        <f>IF(score!$G574=".",".",IF(score!$G574=0,"1",IF(score!$G574=100,"0")))</f>
        <v>1</v>
      </c>
      <c r="N574" t="str">
        <f>IF(score!$H574=".",".",IF(score!$H574=0,"1",IF(score!$H574=100,"0")))</f>
        <v>1</v>
      </c>
      <c r="O574" t="str">
        <f>IF(score!$I574=".",".",IF(score!$I574=0,"1",IF(score!$I574=50,"0",IF(score!$I574=100,"0"))))</f>
        <v>1</v>
      </c>
      <c r="P574" t="str">
        <f>IF(score!$J574=".",".",IF(score!$J574=0,"1",IF(score!$J574=25,"0",IF(score!$J574=50,"0",IF(score!$J574=75,"0",IF(score!$J574=100,"0"))))))</f>
        <v>0</v>
      </c>
      <c r="Q574" t="str">
        <f>IF(score!$J574=".",".",IF(score!$J574=0,"0",IF(score!$J574=25,"1",IF(score!$J574=50,"0",IF(score!$J574=75,"0",IF(score!$J574=100,"0"))))))</f>
        <v>1</v>
      </c>
      <c r="R574" t="str">
        <f>IF(score!$J574=".",".",IF(score!$J574=0,"0",IF(score!$J574=25,"0",IF(score!$J574=50,"1",IF(score!$J574=75,"0",IF(score!$J574=100,"0"))))))</f>
        <v>0</v>
      </c>
      <c r="S574" t="str">
        <f>IF(score!$J574=".",".",IF(score!$J574=0,"0",IF(score!$J574=25,"0",IF(score!$J574=50,"0",IF(score!$J574=75,"1",IF(score!$J574=100,"0"))))))</f>
        <v>0</v>
      </c>
      <c r="T574" t="str">
        <f>IF(score!$K574=".",".",IF(score!$K574=0,"1",IF(score!$K574=20,"0",IF(score!$K574=40,"0",IF(score!$K574=60,"0",IF(score!$K574=80,"0",IF(score!$K574=100,"0")))))))</f>
        <v>0</v>
      </c>
      <c r="U574" t="str">
        <f>IF(score!$K574=".",".",IF(score!$K574=0,"0",IF(score!$K574=20,"1",IF(score!$K574=40,"0",IF(score!$K574=60,"0",IF(score!$K574=80,"0",IF(score!$K574=100,"0")))))))</f>
        <v>0</v>
      </c>
      <c r="V574" t="str">
        <f>IF(score!$K574=".",".",IF(score!$K574=0,"0",IF(score!$K574=20,"0",IF(score!$K574=40,"1",IF(score!$K574=60,"0",IF(score!$K574=80,"0",IF(score!$K574=100,"0")))))))</f>
        <v>0</v>
      </c>
      <c r="W574" t="str">
        <f>IF(score!$K574=".",".",IF(score!$K574=0,"0",IF(score!$K574=20,"0",IF(score!$K574=40,"0",IF(score!$K574=60,"1",IF(score!$K574=80,"0",IF(score!$K574=100,"0")))))))</f>
        <v>1</v>
      </c>
      <c r="X574" t="str">
        <f>IF(score!$K574=".",".",IF(score!$K574=0,"0",IF(score!$K574=20,"0",IF(score!$K574=40,"0",IF(score!$K574=60,"0",IF(score!$K574=80,"1",IF(score!$K574=100,"0")))))))</f>
        <v>0</v>
      </c>
      <c r="Y574" t="str">
        <f>IF(score!$L574=".",".",IF(score!$L574=0,"1",IF(score!$L574=20,"0",IF(score!$L574=40,"0",IF(score!$L574=60,"0",IF(score!$L574=80,"0",IF(score!$L574=100,"0")))))))</f>
        <v>0</v>
      </c>
      <c r="Z574" t="str">
        <f>IF(score!$L574=".",".",IF(score!$L574=0,"0",IF(score!$L574=20,"1",IF(score!$L574=40,"0",IF(score!$L574=60,"0",IF(score!$L574=80,"0",IF(score!$L574=100,"0")))))))</f>
        <v>1</v>
      </c>
      <c r="AA574" t="str">
        <f>IF(score!$L574=".",".",IF(score!$L574=0,"0",IF(score!$L574=20,"0",IF(score!$L574=40,"1",IF(score!$L574=60,"0",IF(score!$L574=80,"0",IF(score!$L574=100,"0")))))))</f>
        <v>0</v>
      </c>
      <c r="AB574" t="str">
        <f>IF(score!$L574=".",".",IF(score!$L574=0,"0",IF(score!$L574=20,"0",IF(score!$L574=40,"0",IF(score!$L574=60,"1",IF(score!$L574=80,"0",IF(score!$L574=100,"0")))))))</f>
        <v>0</v>
      </c>
      <c r="AC574" t="str">
        <f>IF(score!$L574=".",".",IF(score!$L574=0,"0",IF(score!$L574=20,"0",IF(score!$L574=40,"0",IF(score!$L574=60,"0",IF(score!$L574=80,"1",IF(score!L574=100,"0")))))))</f>
        <v>0</v>
      </c>
      <c r="AD574" t="str">
        <f>IF(score!$M574=".",".",IF(score!$M574=0,"1",IF(score!$M574=20,"0",IF(score!$M574=40,"0",IF(score!$M574=60,"0",IF(score!$M574=80,"0",IF(score!$M574=100,"0")))))))</f>
        <v>0</v>
      </c>
      <c r="AE574" t="str">
        <f>IF(score!$M574=".",".",IF(score!$M574=0,"0",IF(score!$M574=20,"1",IF(score!$M574=40,"0",IF(score!$M574=60,"0",IF(score!$M574=80,"0",IF(score!$M574=100,"0")))))))</f>
        <v>1</v>
      </c>
      <c r="AF574" t="str">
        <f>IF(score!$M574=".",".",IF(score!$M574=0,"0",IF(score!$M574=20,"0",IF(score!$M574=40,"1",IF(score!$M574=60,"0",IF(score!$M574=80,"0",IF(score!$M574=100,"0")))))))</f>
        <v>0</v>
      </c>
      <c r="AG574" t="str">
        <f>IF(score!$M574=".",".",IF(score!$M574=0,"0",IF(score!$M574=20,"0",IF(score!$M574=40,"0",IF(score!$M574=60,"1",IF(score!$M574=80,"0",IF(score!$M574=100,"0")))))))</f>
        <v>0</v>
      </c>
      <c r="AH574" t="str">
        <f>IF(score!$M574=".",".",IF(score!$M574=0,"0",IF(score!$M574=20,"0",IF(score!$M574=40,"0",IF(score!$M574=60,"0",IF(score!$M574=80,"1",IF(score!$M574=100,"0")))))))</f>
        <v>0</v>
      </c>
      <c r="AI574" t="str">
        <f>IF(score!$N574=".",".",IF(score!$N574=0,"1",IF(score!$N574=25,"0",IF(score!$N574=50,"0",IF(score!$N574=75,"0",IF(score!$N574=100,"0"))))))</f>
        <v>0</v>
      </c>
      <c r="AJ574" t="str">
        <f>IF(score!$N574=".",".",IF(score!$N574=0,"0",IF(score!$N574=25,"1",IF(score!$N574=50,"0",IF(score!$N574=75,"0",IF(score!$N574=100,"0"))))))</f>
        <v>0</v>
      </c>
      <c r="AK574" t="str">
        <f>IF(score!$N574=".",".",IF(score!$N574=0,"0",IF(score!$N574=25,"0",IF(score!$N574=50,"1",IF(score!$N574=75,"0",IF(score!$N574=100,"0"))))))</f>
        <v>0</v>
      </c>
      <c r="AL574" t="str">
        <f>IF(score!$N574=".",".",IF(score!$N574=0,"0",IF(score!$N574=25,"0",IF(score!$N574=50,"0",IF(score!$N574=75,"1",IF(score!$N574=100,"0"))))))</f>
        <v>0</v>
      </c>
      <c r="AN574">
        <f t="shared" si="560"/>
        <v>0</v>
      </c>
      <c r="AO574">
        <f t="shared" si="561"/>
        <v>-5.5646100000000001</v>
      </c>
      <c r="AP574">
        <f t="shared" si="562"/>
        <v>0</v>
      </c>
      <c r="AQ574">
        <f t="shared" si="563"/>
        <v>0</v>
      </c>
      <c r="AR574">
        <f t="shared" si="564"/>
        <v>-7.2321600000000004</v>
      </c>
      <c r="AS574">
        <f t="shared" si="565"/>
        <v>0</v>
      </c>
      <c r="AT574">
        <f t="shared" si="566"/>
        <v>-6.24397</v>
      </c>
      <c r="AU574">
        <f t="shared" si="567"/>
        <v>0</v>
      </c>
      <c r="AV574">
        <f t="shared" si="568"/>
        <v>0</v>
      </c>
      <c r="AW574">
        <f t="shared" si="569"/>
        <v>-5.5174700000000003</v>
      </c>
      <c r="AX574">
        <f t="shared" si="570"/>
        <v>3.04365</v>
      </c>
      <c r="AY574">
        <f t="shared" si="571"/>
        <v>2.32091</v>
      </c>
      <c r="AZ574">
        <f t="shared" si="572"/>
        <v>0</v>
      </c>
      <c r="BA574">
        <f t="shared" si="573"/>
        <v>-8.38063</v>
      </c>
      <c r="BB574">
        <f t="shared" si="574"/>
        <v>0</v>
      </c>
      <c r="BC574">
        <f t="shared" si="575"/>
        <v>0</v>
      </c>
      <c r="BD574">
        <f t="shared" si="576"/>
        <v>0</v>
      </c>
      <c r="BE574">
        <f t="shared" si="577"/>
        <v>0</v>
      </c>
      <c r="BF574">
        <f t="shared" si="578"/>
        <v>0</v>
      </c>
      <c r="BG574">
        <f t="shared" si="579"/>
        <v>1.3668899999999999</v>
      </c>
      <c r="BH574">
        <f t="shared" si="580"/>
        <v>0</v>
      </c>
      <c r="BI574">
        <f t="shared" si="581"/>
        <v>0</v>
      </c>
      <c r="BJ574">
        <f t="shared" si="582"/>
        <v>-2.0216799999999999</v>
      </c>
      <c r="BK574">
        <f t="shared" si="583"/>
        <v>0</v>
      </c>
      <c r="BL574">
        <f t="shared" si="584"/>
        <v>0</v>
      </c>
      <c r="BM574">
        <f t="shared" si="585"/>
        <v>0</v>
      </c>
      <c r="BN574">
        <f t="shared" si="586"/>
        <v>0</v>
      </c>
      <c r="BO574">
        <f t="shared" si="587"/>
        <v>3.4159299999999999</v>
      </c>
      <c r="BP574">
        <f t="shared" si="588"/>
        <v>0</v>
      </c>
      <c r="BQ574">
        <f t="shared" si="589"/>
        <v>0</v>
      </c>
      <c r="BR574">
        <f t="shared" si="590"/>
        <v>0</v>
      </c>
      <c r="BS574">
        <f t="shared" si="591"/>
        <v>0</v>
      </c>
      <c r="BT574">
        <f t="shared" si="592"/>
        <v>0</v>
      </c>
      <c r="BU574">
        <f t="shared" si="593"/>
        <v>0</v>
      </c>
      <c r="BV574">
        <f t="shared" si="594"/>
        <v>0</v>
      </c>
      <c r="BX574">
        <f t="shared" si="595"/>
        <v>0</v>
      </c>
      <c r="BY574">
        <f t="shared" si="596"/>
        <v>-0.16891</v>
      </c>
      <c r="BZ574">
        <f t="shared" si="597"/>
        <v>0</v>
      </c>
      <c r="CA574">
        <f t="shared" si="598"/>
        <v>0</v>
      </c>
      <c r="CB574">
        <f t="shared" si="599"/>
        <v>3.9311500000000001</v>
      </c>
      <c r="CC574">
        <f t="shared" si="600"/>
        <v>0</v>
      </c>
      <c r="CD574">
        <f t="shared" si="601"/>
        <v>2.68282</v>
      </c>
      <c r="CE574">
        <f t="shared" si="602"/>
        <v>0</v>
      </c>
      <c r="CF574">
        <f t="shared" si="603"/>
        <v>0</v>
      </c>
      <c r="CG574">
        <f t="shared" si="604"/>
        <v>1.6696800000000001</v>
      </c>
      <c r="CH574">
        <f t="shared" si="605"/>
        <v>-6.8267199999999999</v>
      </c>
      <c r="CI574">
        <f t="shared" si="606"/>
        <v>-5.6992099999999999</v>
      </c>
      <c r="CJ574">
        <f t="shared" si="607"/>
        <v>0</v>
      </c>
      <c r="CK574">
        <f t="shared" si="608"/>
        <v>1.76691</v>
      </c>
      <c r="CL574">
        <f t="shared" si="609"/>
        <v>0</v>
      </c>
      <c r="CM574">
        <f t="shared" si="610"/>
        <v>0</v>
      </c>
      <c r="CN574">
        <f t="shared" si="611"/>
        <v>0</v>
      </c>
      <c r="CO574">
        <f t="shared" si="612"/>
        <v>0</v>
      </c>
      <c r="CP574">
        <f t="shared" si="613"/>
        <v>0</v>
      </c>
      <c r="CQ574">
        <f t="shared" si="614"/>
        <v>-4.09842</v>
      </c>
      <c r="CR574">
        <f t="shared" si="615"/>
        <v>0</v>
      </c>
      <c r="CS574">
        <f t="shared" si="616"/>
        <v>0</v>
      </c>
      <c r="CT574">
        <f t="shared" si="617"/>
        <v>-4.8896199999999999</v>
      </c>
      <c r="CU574">
        <f t="shared" si="618"/>
        <v>0</v>
      </c>
      <c r="CV574">
        <f t="shared" si="619"/>
        <v>0</v>
      </c>
      <c r="CW574">
        <f t="shared" si="620"/>
        <v>0</v>
      </c>
      <c r="CX574">
        <f t="shared" si="621"/>
        <v>0</v>
      </c>
      <c r="CY574">
        <f t="shared" si="622"/>
        <v>-10.779109999999999</v>
      </c>
      <c r="CZ574">
        <f t="shared" si="623"/>
        <v>0</v>
      </c>
      <c r="DA574">
        <f t="shared" si="624"/>
        <v>0</v>
      </c>
      <c r="DB574">
        <f t="shared" si="625"/>
        <v>0</v>
      </c>
      <c r="DC574">
        <f t="shared" si="626"/>
        <v>0</v>
      </c>
      <c r="DD574">
        <f t="shared" si="627"/>
        <v>0</v>
      </c>
      <c r="DE574">
        <f t="shared" si="628"/>
        <v>0</v>
      </c>
      <c r="DF574">
        <f t="shared" si="629"/>
        <v>0</v>
      </c>
    </row>
    <row r="575" spans="1:110" x14ac:dyDescent="0.25">
      <c r="A575" s="4">
        <f>raw!$A576:$A576</f>
        <v>43392</v>
      </c>
      <c r="B575" s="6" t="str">
        <f>raw!$B576:$B576</f>
        <v>0013-0014</v>
      </c>
      <c r="D575" t="str">
        <f>IF(score!$C575=".",".",IF(score!$C575=0,"1",IF(score!$C575=25,"0",IF(score!$C575=50,"0",IF(score!$C575=75,"0",IF(score!$C575=100,"0"))))))</f>
        <v>0</v>
      </c>
      <c r="E575" t="str">
        <f>IF(score!$C575=".",".",IF(score!$C575=0,"0",IF(score!$C575=25,"1",IF(score!$C575=50,"0",IF(score!$C575=75,"0",IF(score!$C575=100,"0"))))))</f>
        <v>0</v>
      </c>
      <c r="F575" t="str">
        <f>IF(score!$C575=".",".",IF(score!$C575=0,"0",IF(score!$C575=25,"0",IF(score!$C575=50,"1",IF(score!$C575=75,"0",IF(score!$C575=100,"0"))))))</f>
        <v>0</v>
      </c>
      <c r="G575" t="str">
        <f>IF(score!$C575=".",".",IF(score!$C575=0,"0",IF(score!$C575=25,"0",IF(score!$C575=50,"0",IF(score!$C575=75,"1",IF(score!$C575=100,"0"))))))</f>
        <v>0</v>
      </c>
      <c r="H575" t="str">
        <f>IF(score!$D575=".",".",IF(score!$D575=0,"1",IF(score!$D575=50,"0",IF(score!$D575=100,"0"))))</f>
        <v>0</v>
      </c>
      <c r="I575" t="str">
        <f>IF(score!$D575=".",".",IF(score!$D575=0,"0",IF(score!$D575=50,"1",IF(score!$D575=100,"0"))))</f>
        <v>1</v>
      </c>
      <c r="J575" t="str">
        <f>IF(score!$E575=".",".",IF(score!$E575=0,"1",IF(score!$E575=50,"0",IF(score!$E575=100,"0"))))</f>
        <v>0</v>
      </c>
      <c r="K575" t="str">
        <f>IF(score!$E575=".",".",IF(score!$E575=0,"0",IF(score!$E575=50,"1",IF(score!$E575=100,"0"))))</f>
        <v>1</v>
      </c>
      <c r="L575" t="str">
        <f>IF(score!$F575=".",".",IF(score!$F575=0,"1",IF(score!$F575=100,"0")))</f>
        <v>0</v>
      </c>
      <c r="M575" t="str">
        <f>IF(score!$G575=".",".",IF(score!$G575=0,"1",IF(score!$G575=100,"0")))</f>
        <v>0</v>
      </c>
      <c r="N575" t="str">
        <f>IF(score!$H575=".",".",IF(score!$H575=0,"1",IF(score!$H575=100,"0")))</f>
        <v>0</v>
      </c>
      <c r="O575" t="str">
        <f>IF(score!$I575=".",".",IF(score!$I575=0,"1",IF(score!$I575=50,"0",IF(score!$I575=100,"0"))))</f>
        <v>0</v>
      </c>
      <c r="P575" t="str">
        <f>IF(score!$J575=".",".",IF(score!$J575=0,"1",IF(score!$J575=25,"0",IF(score!$J575=50,"0",IF(score!$J575=75,"0",IF(score!$J575=100,"0"))))))</f>
        <v>0</v>
      </c>
      <c r="Q575" t="str">
        <f>IF(score!$J575=".",".",IF(score!$J575=0,"0",IF(score!$J575=25,"1",IF(score!$J575=50,"0",IF(score!$J575=75,"0",IF(score!$J575=100,"0"))))))</f>
        <v>0</v>
      </c>
      <c r="R575" t="str">
        <f>IF(score!$J575=".",".",IF(score!$J575=0,"0",IF(score!$J575=25,"0",IF(score!$J575=50,"1",IF(score!$J575=75,"0",IF(score!$J575=100,"0"))))))</f>
        <v>1</v>
      </c>
      <c r="S575" t="str">
        <f>IF(score!$J575=".",".",IF(score!$J575=0,"0",IF(score!$J575=25,"0",IF(score!$J575=50,"0",IF(score!$J575=75,"1",IF(score!$J575=100,"0"))))))</f>
        <v>0</v>
      </c>
      <c r="T575" t="str">
        <f>IF(score!$K575=".",".",IF(score!$K575=0,"1",IF(score!$K575=20,"0",IF(score!$K575=40,"0",IF(score!$K575=60,"0",IF(score!$K575=80,"0",IF(score!$K575=100,"0")))))))</f>
        <v>0</v>
      </c>
      <c r="U575" t="str">
        <f>IF(score!$K575=".",".",IF(score!$K575=0,"0",IF(score!$K575=20,"1",IF(score!$K575=40,"0",IF(score!$K575=60,"0",IF(score!$K575=80,"0",IF(score!$K575=100,"0")))))))</f>
        <v>0</v>
      </c>
      <c r="V575" t="str">
        <f>IF(score!$K575=".",".",IF(score!$K575=0,"0",IF(score!$K575=20,"0",IF(score!$K575=40,"1",IF(score!$K575=60,"0",IF(score!$K575=80,"0",IF(score!$K575=100,"0")))))))</f>
        <v>0</v>
      </c>
      <c r="W575" t="str">
        <f>IF(score!$K575=".",".",IF(score!$K575=0,"0",IF(score!$K575=20,"0",IF(score!$K575=40,"0",IF(score!$K575=60,"1",IF(score!$K575=80,"0",IF(score!$K575=100,"0")))))))</f>
        <v>0</v>
      </c>
      <c r="X575" t="str">
        <f>IF(score!$K575=".",".",IF(score!$K575=0,"0",IF(score!$K575=20,"0",IF(score!$K575=40,"0",IF(score!$K575=60,"0",IF(score!$K575=80,"1",IF(score!$K575=100,"0")))))))</f>
        <v>0</v>
      </c>
      <c r="Y575" t="str">
        <f>IF(score!$L575=".",".",IF(score!$L575=0,"1",IF(score!$L575=20,"0",IF(score!$L575=40,"0",IF(score!$L575=60,"0",IF(score!$L575=80,"0",IF(score!$L575=100,"0")))))))</f>
        <v>0</v>
      </c>
      <c r="Z575" t="str">
        <f>IF(score!$L575=".",".",IF(score!$L575=0,"0",IF(score!$L575=20,"1",IF(score!$L575=40,"0",IF(score!$L575=60,"0",IF(score!$L575=80,"0",IF(score!$L575=100,"0")))))))</f>
        <v>0</v>
      </c>
      <c r="AA575" t="str">
        <f>IF(score!$L575=".",".",IF(score!$L575=0,"0",IF(score!$L575=20,"0",IF(score!$L575=40,"1",IF(score!$L575=60,"0",IF(score!$L575=80,"0",IF(score!$L575=100,"0")))))))</f>
        <v>0</v>
      </c>
      <c r="AB575" t="str">
        <f>IF(score!$L575=".",".",IF(score!$L575=0,"0",IF(score!$L575=20,"0",IF(score!$L575=40,"0",IF(score!$L575=60,"1",IF(score!$L575=80,"0",IF(score!$L575=100,"0")))))))</f>
        <v>0</v>
      </c>
      <c r="AC575" t="str">
        <f>IF(score!$L575=".",".",IF(score!$L575=0,"0",IF(score!$L575=20,"0",IF(score!$L575=40,"0",IF(score!$L575=60,"0",IF(score!$L575=80,"1",IF(score!L575=100,"0")))))))</f>
        <v>0</v>
      </c>
      <c r="AD575" t="str">
        <f>IF(score!$M575=".",".",IF(score!$M575=0,"1",IF(score!$M575=20,"0",IF(score!$M575=40,"0",IF(score!$M575=60,"0",IF(score!$M575=80,"0",IF(score!$M575=100,"0")))))))</f>
        <v>0</v>
      </c>
      <c r="AE575" t="str">
        <f>IF(score!$M575=".",".",IF(score!$M575=0,"0",IF(score!$M575=20,"1",IF(score!$M575=40,"0",IF(score!$M575=60,"0",IF(score!$M575=80,"0",IF(score!$M575=100,"0")))))))</f>
        <v>0</v>
      </c>
      <c r="AF575" t="str">
        <f>IF(score!$M575=".",".",IF(score!$M575=0,"0",IF(score!$M575=20,"0",IF(score!$M575=40,"1",IF(score!$M575=60,"0",IF(score!$M575=80,"0",IF(score!$M575=100,"0")))))))</f>
        <v>0</v>
      </c>
      <c r="AG575" t="str">
        <f>IF(score!$M575=".",".",IF(score!$M575=0,"0",IF(score!$M575=20,"0",IF(score!$M575=40,"0",IF(score!$M575=60,"1",IF(score!$M575=80,"0",IF(score!$M575=100,"0")))))))</f>
        <v>0</v>
      </c>
      <c r="AH575" t="str">
        <f>IF(score!$M575=".",".",IF(score!$M575=0,"0",IF(score!$M575=20,"0",IF(score!$M575=40,"0",IF(score!$M575=60,"0",IF(score!$M575=80,"1",IF(score!$M575=100,"0")))))))</f>
        <v>0</v>
      </c>
      <c r="AI575" t="str">
        <f>IF(score!$N575=".",".",IF(score!$N575=0,"1",IF(score!$N575=25,"0",IF(score!$N575=50,"0",IF(score!$N575=75,"0",IF(score!$N575=100,"0"))))))</f>
        <v>0</v>
      </c>
      <c r="AJ575" t="str">
        <f>IF(score!$N575=".",".",IF(score!$N575=0,"0",IF(score!$N575=25,"1",IF(score!$N575=50,"0",IF(score!$N575=75,"0",IF(score!$N575=100,"0"))))))</f>
        <v>0</v>
      </c>
      <c r="AK575" t="str">
        <f>IF(score!$N575=".",".",IF(score!$N575=0,"0",IF(score!$N575=25,"0",IF(score!$N575=50,"1",IF(score!$N575=75,"0",IF(score!$N575=100,"0"))))))</f>
        <v>0</v>
      </c>
      <c r="AL575" t="str">
        <f>IF(score!$N575=".",".",IF(score!$N575=0,"0",IF(score!$N575=25,"0",IF(score!$N575=50,"0",IF(score!$N575=75,"1",IF(score!$N575=100,"0"))))))</f>
        <v>0</v>
      </c>
      <c r="AN575">
        <f t="shared" si="560"/>
        <v>0</v>
      </c>
      <c r="AO575">
        <f t="shared" si="561"/>
        <v>0</v>
      </c>
      <c r="AP575">
        <f t="shared" si="562"/>
        <v>0</v>
      </c>
      <c r="AQ575">
        <f t="shared" si="563"/>
        <v>0</v>
      </c>
      <c r="AR575">
        <f t="shared" si="564"/>
        <v>0</v>
      </c>
      <c r="AS575">
        <f t="shared" si="565"/>
        <v>-3.4555500000000001</v>
      </c>
      <c r="AT575">
        <f t="shared" si="566"/>
        <v>0</v>
      </c>
      <c r="AU575">
        <f t="shared" si="567"/>
        <v>-2.7355700000000001</v>
      </c>
      <c r="AV575">
        <f t="shared" si="568"/>
        <v>0</v>
      </c>
      <c r="AW575">
        <f t="shared" si="569"/>
        <v>0</v>
      </c>
      <c r="AX575">
        <f t="shared" si="570"/>
        <v>0</v>
      </c>
      <c r="AY575">
        <f t="shared" si="571"/>
        <v>0</v>
      </c>
      <c r="AZ575">
        <f t="shared" si="572"/>
        <v>0</v>
      </c>
      <c r="BA575">
        <f t="shared" si="573"/>
        <v>0</v>
      </c>
      <c r="BB575">
        <f t="shared" si="574"/>
        <v>-6.5052199999999996</v>
      </c>
      <c r="BC575">
        <f t="shared" si="575"/>
        <v>0</v>
      </c>
      <c r="BD575">
        <f t="shared" si="576"/>
        <v>0</v>
      </c>
      <c r="BE575">
        <f t="shared" si="577"/>
        <v>0</v>
      </c>
      <c r="BF575">
        <f t="shared" si="578"/>
        <v>0</v>
      </c>
      <c r="BG575">
        <f t="shared" si="579"/>
        <v>0</v>
      </c>
      <c r="BH575">
        <f t="shared" si="580"/>
        <v>0</v>
      </c>
      <c r="BI575">
        <f t="shared" si="581"/>
        <v>0</v>
      </c>
      <c r="BJ575">
        <f t="shared" si="582"/>
        <v>0</v>
      </c>
      <c r="BK575">
        <f t="shared" si="583"/>
        <v>0</v>
      </c>
      <c r="BL575">
        <f t="shared" si="584"/>
        <v>0</v>
      </c>
      <c r="BM575">
        <f t="shared" si="585"/>
        <v>0</v>
      </c>
      <c r="BN575">
        <f t="shared" si="586"/>
        <v>0</v>
      </c>
      <c r="BO575">
        <f t="shared" si="587"/>
        <v>0</v>
      </c>
      <c r="BP575">
        <f t="shared" si="588"/>
        <v>0</v>
      </c>
      <c r="BQ575">
        <f t="shared" si="589"/>
        <v>0</v>
      </c>
      <c r="BR575">
        <f t="shared" si="590"/>
        <v>0</v>
      </c>
      <c r="BS575">
        <f t="shared" si="591"/>
        <v>0</v>
      </c>
      <c r="BT575">
        <f t="shared" si="592"/>
        <v>0</v>
      </c>
      <c r="BU575">
        <f t="shared" si="593"/>
        <v>0</v>
      </c>
      <c r="BV575">
        <f t="shared" si="594"/>
        <v>0</v>
      </c>
      <c r="BX575">
        <f t="shared" si="595"/>
        <v>0</v>
      </c>
      <c r="BY575">
        <f t="shared" si="596"/>
        <v>0</v>
      </c>
      <c r="BZ575">
        <f t="shared" si="597"/>
        <v>0</v>
      </c>
      <c r="CA575">
        <f t="shared" si="598"/>
        <v>0</v>
      </c>
      <c r="CB575">
        <f t="shared" si="599"/>
        <v>0</v>
      </c>
      <c r="CC575">
        <f t="shared" si="600"/>
        <v>1.8684000000000001</v>
      </c>
      <c r="CD575">
        <f t="shared" si="601"/>
        <v>0</v>
      </c>
      <c r="CE575">
        <f t="shared" si="602"/>
        <v>1.43103</v>
      </c>
      <c r="CF575">
        <f t="shared" si="603"/>
        <v>0</v>
      </c>
      <c r="CG575">
        <f t="shared" si="604"/>
        <v>0</v>
      </c>
      <c r="CH575">
        <f t="shared" si="605"/>
        <v>0</v>
      </c>
      <c r="CI575">
        <f t="shared" si="606"/>
        <v>0</v>
      </c>
      <c r="CJ575">
        <f t="shared" si="607"/>
        <v>0</v>
      </c>
      <c r="CK575">
        <f t="shared" si="608"/>
        <v>0</v>
      </c>
      <c r="CL575">
        <f t="shared" si="609"/>
        <v>1.4938400000000001</v>
      </c>
      <c r="CM575">
        <f t="shared" si="610"/>
        <v>0</v>
      </c>
      <c r="CN575">
        <f t="shared" si="611"/>
        <v>0</v>
      </c>
      <c r="CO575">
        <f t="shared" si="612"/>
        <v>0</v>
      </c>
      <c r="CP575">
        <f t="shared" si="613"/>
        <v>0</v>
      </c>
      <c r="CQ575">
        <f t="shared" si="614"/>
        <v>0</v>
      </c>
      <c r="CR575">
        <f t="shared" si="615"/>
        <v>0</v>
      </c>
      <c r="CS575">
        <f t="shared" si="616"/>
        <v>0</v>
      </c>
      <c r="CT575">
        <f t="shared" si="617"/>
        <v>0</v>
      </c>
      <c r="CU575">
        <f t="shared" si="618"/>
        <v>0</v>
      </c>
      <c r="CV575">
        <f t="shared" si="619"/>
        <v>0</v>
      </c>
      <c r="CW575">
        <f t="shared" si="620"/>
        <v>0</v>
      </c>
      <c r="CX575">
        <f t="shared" si="621"/>
        <v>0</v>
      </c>
      <c r="CY575">
        <f t="shared" si="622"/>
        <v>0</v>
      </c>
      <c r="CZ575">
        <f t="shared" si="623"/>
        <v>0</v>
      </c>
      <c r="DA575">
        <f t="shared" si="624"/>
        <v>0</v>
      </c>
      <c r="DB575">
        <f t="shared" si="625"/>
        <v>0</v>
      </c>
      <c r="DC575">
        <f t="shared" si="626"/>
        <v>0</v>
      </c>
      <c r="DD575">
        <f t="shared" si="627"/>
        <v>0</v>
      </c>
      <c r="DE575">
        <f t="shared" si="628"/>
        <v>0</v>
      </c>
      <c r="DF575">
        <f t="shared" si="629"/>
        <v>0</v>
      </c>
    </row>
    <row r="576" spans="1:110" x14ac:dyDescent="0.25">
      <c r="A576" s="4">
        <f>raw!$A577:$A577</f>
        <v>43395</v>
      </c>
      <c r="B576" s="6" t="str">
        <f>raw!$B577:$B577</f>
        <v>0013-0015</v>
      </c>
      <c r="D576" t="str">
        <f>IF(score!$C576=".",".",IF(score!$C576=0,"1",IF(score!$C576=25,"0",IF(score!$C576=50,"0",IF(score!$C576=75,"0",IF(score!$C576=100,"0"))))))</f>
        <v>0</v>
      </c>
      <c r="E576" t="str">
        <f>IF(score!$C576=".",".",IF(score!$C576=0,"0",IF(score!$C576=25,"1",IF(score!$C576=50,"0",IF(score!$C576=75,"0",IF(score!$C576=100,"0"))))))</f>
        <v>1</v>
      </c>
      <c r="F576" t="str">
        <f>IF(score!$C576=".",".",IF(score!$C576=0,"0",IF(score!$C576=25,"0",IF(score!$C576=50,"1",IF(score!$C576=75,"0",IF(score!$C576=100,"0"))))))</f>
        <v>0</v>
      </c>
      <c r="G576" t="str">
        <f>IF(score!$C576=".",".",IF(score!$C576=0,"0",IF(score!$C576=25,"0",IF(score!$C576=50,"0",IF(score!$C576=75,"1",IF(score!$C576=100,"0"))))))</f>
        <v>0</v>
      </c>
      <c r="H576" t="str">
        <f>IF(score!$D576=".",".",IF(score!$D576=0,"1",IF(score!$D576=50,"0",IF(score!$D576=100,"0"))))</f>
        <v>0</v>
      </c>
      <c r="I576" t="str">
        <f>IF(score!$D576=".",".",IF(score!$D576=0,"0",IF(score!$D576=50,"1",IF(score!$D576=100,"0"))))</f>
        <v>1</v>
      </c>
      <c r="J576" t="str">
        <f>IF(score!$E576=".",".",IF(score!$E576=0,"1",IF(score!$E576=50,"0",IF(score!$E576=100,"0"))))</f>
        <v>0</v>
      </c>
      <c r="K576" t="str">
        <f>IF(score!$E576=".",".",IF(score!$E576=0,"0",IF(score!$E576=50,"1",IF(score!$E576=100,"0"))))</f>
        <v>1</v>
      </c>
      <c r="L576" t="str">
        <f>IF(score!$F576=".",".",IF(score!$F576=0,"1",IF(score!$F576=100,"0")))</f>
        <v>1</v>
      </c>
      <c r="M576" t="str">
        <f>IF(score!$G576=".",".",IF(score!$G576=0,"1",IF(score!$G576=100,"0")))</f>
        <v>1</v>
      </c>
      <c r="N576" t="str">
        <f>IF(score!$H576=".",".",IF(score!$H576=0,"1",IF(score!$H576=100,"0")))</f>
        <v>0</v>
      </c>
      <c r="O576" t="str">
        <f>IF(score!$I576=".",".",IF(score!$I576=0,"1",IF(score!$I576=50,"0",IF(score!$I576=100,"0"))))</f>
        <v>0</v>
      </c>
      <c r="P576" t="str">
        <f>IF(score!$J576=".",".",IF(score!$J576=0,"1",IF(score!$J576=25,"0",IF(score!$J576=50,"0",IF(score!$J576=75,"0",IF(score!$J576=100,"0"))))))</f>
        <v>0</v>
      </c>
      <c r="Q576" t="str">
        <f>IF(score!$J576=".",".",IF(score!$J576=0,"0",IF(score!$J576=25,"1",IF(score!$J576=50,"0",IF(score!$J576=75,"0",IF(score!$J576=100,"0"))))))</f>
        <v>1</v>
      </c>
      <c r="R576" t="str">
        <f>IF(score!$J576=".",".",IF(score!$J576=0,"0",IF(score!$J576=25,"0",IF(score!$J576=50,"1",IF(score!$J576=75,"0",IF(score!$J576=100,"0"))))))</f>
        <v>0</v>
      </c>
      <c r="S576" t="str">
        <f>IF(score!$J576=".",".",IF(score!$J576=0,"0",IF(score!$J576=25,"0",IF(score!$J576=50,"0",IF(score!$J576=75,"1",IF(score!$J576=100,"0"))))))</f>
        <v>0</v>
      </c>
      <c r="T576" t="str">
        <f>IF(score!$K576=".",".",IF(score!$K576=0,"1",IF(score!$K576=20,"0",IF(score!$K576=40,"0",IF(score!$K576=60,"0",IF(score!$K576=80,"0",IF(score!$K576=100,"0")))))))</f>
        <v>0</v>
      </c>
      <c r="U576" t="str">
        <f>IF(score!$K576=".",".",IF(score!$K576=0,"0",IF(score!$K576=20,"1",IF(score!$K576=40,"0",IF(score!$K576=60,"0",IF(score!$K576=80,"0",IF(score!$K576=100,"0")))))))</f>
        <v>0</v>
      </c>
      <c r="V576" t="str">
        <f>IF(score!$K576=".",".",IF(score!$K576=0,"0",IF(score!$K576=20,"0",IF(score!$K576=40,"1",IF(score!$K576=60,"0",IF(score!$K576=80,"0",IF(score!$K576=100,"0")))))))</f>
        <v>0</v>
      </c>
      <c r="W576" t="str">
        <f>IF(score!$K576=".",".",IF(score!$K576=0,"0",IF(score!$K576=20,"0",IF(score!$K576=40,"0",IF(score!$K576=60,"1",IF(score!$K576=80,"0",IF(score!$K576=100,"0")))))))</f>
        <v>0</v>
      </c>
      <c r="X576" t="str">
        <f>IF(score!$K576=".",".",IF(score!$K576=0,"0",IF(score!$K576=20,"0",IF(score!$K576=40,"0",IF(score!$K576=60,"0",IF(score!$K576=80,"1",IF(score!$K576=100,"0")))))))</f>
        <v>0</v>
      </c>
      <c r="Y576" t="str">
        <f>IF(score!$L576=".",".",IF(score!$L576=0,"1",IF(score!$L576=20,"0",IF(score!$L576=40,"0",IF(score!$L576=60,"0",IF(score!$L576=80,"0",IF(score!$L576=100,"0")))))))</f>
        <v>0</v>
      </c>
      <c r="Z576" t="str">
        <f>IF(score!$L576=".",".",IF(score!$L576=0,"0",IF(score!$L576=20,"1",IF(score!$L576=40,"0",IF(score!$L576=60,"0",IF(score!$L576=80,"0",IF(score!$L576=100,"0")))))))</f>
        <v>0</v>
      </c>
      <c r="AA576" t="str">
        <f>IF(score!$L576=".",".",IF(score!$L576=0,"0",IF(score!$L576=20,"0",IF(score!$L576=40,"1",IF(score!$L576=60,"0",IF(score!$L576=80,"0",IF(score!$L576=100,"0")))))))</f>
        <v>0</v>
      </c>
      <c r="AB576" t="str">
        <f>IF(score!$L576=".",".",IF(score!$L576=0,"0",IF(score!$L576=20,"0",IF(score!$L576=40,"0",IF(score!$L576=60,"1",IF(score!$L576=80,"0",IF(score!$L576=100,"0")))))))</f>
        <v>0</v>
      </c>
      <c r="AC576" t="str">
        <f>IF(score!$L576=".",".",IF(score!$L576=0,"0",IF(score!$L576=20,"0",IF(score!$L576=40,"0",IF(score!$L576=60,"0",IF(score!$L576=80,"1",IF(score!L576=100,"0")))))))</f>
        <v>0</v>
      </c>
      <c r="AD576" t="str">
        <f>IF(score!$M576=".",".",IF(score!$M576=0,"1",IF(score!$M576=20,"0",IF(score!$M576=40,"0",IF(score!$M576=60,"0",IF(score!$M576=80,"0",IF(score!$M576=100,"0")))))))</f>
        <v>0</v>
      </c>
      <c r="AE576" t="str">
        <f>IF(score!$M576=".",".",IF(score!$M576=0,"0",IF(score!$M576=20,"1",IF(score!$M576=40,"0",IF(score!$M576=60,"0",IF(score!$M576=80,"0",IF(score!$M576=100,"0")))))))</f>
        <v>0</v>
      </c>
      <c r="AF576" t="str">
        <f>IF(score!$M576=".",".",IF(score!$M576=0,"0",IF(score!$M576=20,"0",IF(score!$M576=40,"1",IF(score!$M576=60,"0",IF(score!$M576=80,"0",IF(score!$M576=100,"0")))))))</f>
        <v>0</v>
      </c>
      <c r="AG576" t="str">
        <f>IF(score!$M576=".",".",IF(score!$M576=0,"0",IF(score!$M576=20,"0",IF(score!$M576=40,"0",IF(score!$M576=60,"1",IF(score!$M576=80,"0",IF(score!$M576=100,"0")))))))</f>
        <v>0</v>
      </c>
      <c r="AH576" t="str">
        <f>IF(score!$M576=".",".",IF(score!$M576=0,"0",IF(score!$M576=20,"0",IF(score!$M576=40,"0",IF(score!$M576=60,"0",IF(score!$M576=80,"1",IF(score!$M576=100,"0")))))))</f>
        <v>1</v>
      </c>
      <c r="AI576" t="str">
        <f>IF(score!$N576=".",".",IF(score!$N576=0,"1",IF(score!$N576=25,"0",IF(score!$N576=50,"0",IF(score!$N576=75,"0",IF(score!$N576=100,"0"))))))</f>
        <v>0</v>
      </c>
      <c r="AJ576" t="str">
        <f>IF(score!$N576=".",".",IF(score!$N576=0,"0",IF(score!$N576=25,"1",IF(score!$N576=50,"0",IF(score!$N576=75,"0",IF(score!$N576=100,"0"))))))</f>
        <v>1</v>
      </c>
      <c r="AK576" t="str">
        <f>IF(score!$N576=".",".",IF(score!$N576=0,"0",IF(score!$N576=25,"0",IF(score!$N576=50,"1",IF(score!$N576=75,"0",IF(score!$N576=100,"0"))))))</f>
        <v>0</v>
      </c>
      <c r="AL576" t="str">
        <f>IF(score!$N576=".",".",IF(score!$N576=0,"0",IF(score!$N576=25,"0",IF(score!$N576=50,"0",IF(score!$N576=75,"1",IF(score!$N576=100,"0"))))))</f>
        <v>0</v>
      </c>
      <c r="AN576">
        <f t="shared" si="560"/>
        <v>0</v>
      </c>
      <c r="AO576">
        <f t="shared" si="561"/>
        <v>-5.5646100000000001</v>
      </c>
      <c r="AP576">
        <f t="shared" si="562"/>
        <v>0</v>
      </c>
      <c r="AQ576">
        <f t="shared" si="563"/>
        <v>0</v>
      </c>
      <c r="AR576">
        <f t="shared" si="564"/>
        <v>0</v>
      </c>
      <c r="AS576">
        <f t="shared" si="565"/>
        <v>-3.4555500000000001</v>
      </c>
      <c r="AT576">
        <f t="shared" si="566"/>
        <v>0</v>
      </c>
      <c r="AU576">
        <f t="shared" si="567"/>
        <v>-2.7355700000000001</v>
      </c>
      <c r="AV576">
        <f t="shared" si="568"/>
        <v>-4.6161700000000003</v>
      </c>
      <c r="AW576">
        <f t="shared" si="569"/>
        <v>-5.5174700000000003</v>
      </c>
      <c r="AX576">
        <f t="shared" si="570"/>
        <v>0</v>
      </c>
      <c r="AY576">
        <f t="shared" si="571"/>
        <v>0</v>
      </c>
      <c r="AZ576">
        <f t="shared" si="572"/>
        <v>0</v>
      </c>
      <c r="BA576">
        <f t="shared" si="573"/>
        <v>-8.38063</v>
      </c>
      <c r="BB576">
        <f t="shared" si="574"/>
        <v>0</v>
      </c>
      <c r="BC576">
        <f t="shared" si="575"/>
        <v>0</v>
      </c>
      <c r="BD576">
        <f t="shared" si="576"/>
        <v>0</v>
      </c>
      <c r="BE576">
        <f t="shared" si="577"/>
        <v>0</v>
      </c>
      <c r="BF576">
        <f t="shared" si="578"/>
        <v>0</v>
      </c>
      <c r="BG576">
        <f t="shared" si="579"/>
        <v>0</v>
      </c>
      <c r="BH576">
        <f t="shared" si="580"/>
        <v>0</v>
      </c>
      <c r="BI576">
        <f t="shared" si="581"/>
        <v>0</v>
      </c>
      <c r="BJ576">
        <f t="shared" si="582"/>
        <v>0</v>
      </c>
      <c r="BK576">
        <f t="shared" si="583"/>
        <v>0</v>
      </c>
      <c r="BL576">
        <f t="shared" si="584"/>
        <v>0</v>
      </c>
      <c r="BM576">
        <f t="shared" si="585"/>
        <v>0</v>
      </c>
      <c r="BN576">
        <f t="shared" si="586"/>
        <v>0</v>
      </c>
      <c r="BO576">
        <f t="shared" si="587"/>
        <v>0</v>
      </c>
      <c r="BP576">
        <f t="shared" si="588"/>
        <v>0</v>
      </c>
      <c r="BQ576">
        <f t="shared" si="589"/>
        <v>0</v>
      </c>
      <c r="BR576">
        <f t="shared" si="590"/>
        <v>0.41188000000000002</v>
      </c>
      <c r="BS576">
        <f t="shared" si="591"/>
        <v>0</v>
      </c>
      <c r="BT576">
        <f t="shared" si="592"/>
        <v>-0.94342000000000004</v>
      </c>
      <c r="BU576">
        <f t="shared" si="593"/>
        <v>0</v>
      </c>
      <c r="BV576">
        <f t="shared" si="594"/>
        <v>0</v>
      </c>
      <c r="BX576">
        <f t="shared" si="595"/>
        <v>0</v>
      </c>
      <c r="BY576">
        <f t="shared" si="596"/>
        <v>-0.16891</v>
      </c>
      <c r="BZ576">
        <f t="shared" si="597"/>
        <v>0</v>
      </c>
      <c r="CA576">
        <f t="shared" si="598"/>
        <v>0</v>
      </c>
      <c r="CB576">
        <f t="shared" si="599"/>
        <v>0</v>
      </c>
      <c r="CC576">
        <f t="shared" si="600"/>
        <v>1.8684000000000001</v>
      </c>
      <c r="CD576">
        <f t="shared" si="601"/>
        <v>0</v>
      </c>
      <c r="CE576">
        <f t="shared" si="602"/>
        <v>1.43103</v>
      </c>
      <c r="CF576">
        <f t="shared" si="603"/>
        <v>1.4406000000000001</v>
      </c>
      <c r="CG576">
        <f t="shared" si="604"/>
        <v>1.6696800000000001</v>
      </c>
      <c r="CH576">
        <f t="shared" si="605"/>
        <v>0</v>
      </c>
      <c r="CI576">
        <f t="shared" si="606"/>
        <v>0</v>
      </c>
      <c r="CJ576">
        <f t="shared" si="607"/>
        <v>0</v>
      </c>
      <c r="CK576">
        <f t="shared" si="608"/>
        <v>1.76691</v>
      </c>
      <c r="CL576">
        <f t="shared" si="609"/>
        <v>0</v>
      </c>
      <c r="CM576">
        <f t="shared" si="610"/>
        <v>0</v>
      </c>
      <c r="CN576">
        <f t="shared" si="611"/>
        <v>0</v>
      </c>
      <c r="CO576">
        <f t="shared" si="612"/>
        <v>0</v>
      </c>
      <c r="CP576">
        <f t="shared" si="613"/>
        <v>0</v>
      </c>
      <c r="CQ576">
        <f t="shared" si="614"/>
        <v>0</v>
      </c>
      <c r="CR576">
        <f t="shared" si="615"/>
        <v>0</v>
      </c>
      <c r="CS576">
        <f t="shared" si="616"/>
        <v>0</v>
      </c>
      <c r="CT576">
        <f t="shared" si="617"/>
        <v>0</v>
      </c>
      <c r="CU576">
        <f t="shared" si="618"/>
        <v>0</v>
      </c>
      <c r="CV576">
        <f t="shared" si="619"/>
        <v>0</v>
      </c>
      <c r="CW576">
        <f t="shared" si="620"/>
        <v>0</v>
      </c>
      <c r="CX576">
        <f t="shared" si="621"/>
        <v>0</v>
      </c>
      <c r="CY576">
        <f t="shared" si="622"/>
        <v>0</v>
      </c>
      <c r="CZ576">
        <f t="shared" si="623"/>
        <v>0</v>
      </c>
      <c r="DA576">
        <f t="shared" si="624"/>
        <v>0</v>
      </c>
      <c r="DB576">
        <f t="shared" si="625"/>
        <v>-1.9593400000000001</v>
      </c>
      <c r="DC576">
        <f t="shared" si="626"/>
        <v>0</v>
      </c>
      <c r="DD576">
        <f t="shared" si="627"/>
        <v>-8.2606599999999997</v>
      </c>
      <c r="DE576">
        <f t="shared" si="628"/>
        <v>0</v>
      </c>
      <c r="DF576">
        <f t="shared" si="629"/>
        <v>0</v>
      </c>
    </row>
    <row r="577" spans="1:110" x14ac:dyDescent="0.25">
      <c r="A577" s="4">
        <f>raw!$A578:$A578</f>
        <v>43395</v>
      </c>
      <c r="B577" s="6" t="str">
        <f>raw!$B578:$B578</f>
        <v>0013-0016</v>
      </c>
      <c r="D577" t="str">
        <f>IF(score!$C577=".",".",IF(score!$C577=0,"1",IF(score!$C577=25,"0",IF(score!$C577=50,"0",IF(score!$C577=75,"0",IF(score!$C577=100,"0"))))))</f>
        <v>0</v>
      </c>
      <c r="E577" t="str">
        <f>IF(score!$C577=".",".",IF(score!$C577=0,"0",IF(score!$C577=25,"1",IF(score!$C577=50,"0",IF(score!$C577=75,"0",IF(score!$C577=100,"0"))))))</f>
        <v>0</v>
      </c>
      <c r="F577" t="str">
        <f>IF(score!$C577=".",".",IF(score!$C577=0,"0",IF(score!$C577=25,"0",IF(score!$C577=50,"1",IF(score!$C577=75,"0",IF(score!$C577=100,"0"))))))</f>
        <v>1</v>
      </c>
      <c r="G577" t="str">
        <f>IF(score!$C577=".",".",IF(score!$C577=0,"0",IF(score!$C577=25,"0",IF(score!$C577=50,"0",IF(score!$C577=75,"1",IF(score!$C577=100,"0"))))))</f>
        <v>0</v>
      </c>
      <c r="H577" t="str">
        <f>IF(score!$D577=".",".",IF(score!$D577=0,"1",IF(score!$D577=50,"0",IF(score!$D577=100,"0"))))</f>
        <v>0</v>
      </c>
      <c r="I577" t="str">
        <f>IF(score!$D577=".",".",IF(score!$D577=0,"0",IF(score!$D577=50,"1",IF(score!$D577=100,"0"))))</f>
        <v>1</v>
      </c>
      <c r="J577" t="str">
        <f>IF(score!$E577=".",".",IF(score!$E577=0,"1",IF(score!$E577=50,"0",IF(score!$E577=100,"0"))))</f>
        <v>0</v>
      </c>
      <c r="K577" t="str">
        <f>IF(score!$E577=".",".",IF(score!$E577=0,"0",IF(score!$E577=50,"1",IF(score!$E577=100,"0"))))</f>
        <v>1</v>
      </c>
      <c r="L577" t="str">
        <f>IF(score!$F577=".",".",IF(score!$F577=0,"1",IF(score!$F577=100,"0")))</f>
        <v>0</v>
      </c>
      <c r="M577" t="str">
        <f>IF(score!$G577=".",".",IF(score!$G577=0,"1",IF(score!$G577=100,"0")))</f>
        <v>1</v>
      </c>
      <c r="N577" t="str">
        <f>IF(score!$H577=".",".",IF(score!$H577=0,"1",IF(score!$H577=100,"0")))</f>
        <v>0</v>
      </c>
      <c r="O577" t="str">
        <f>IF(score!$I577=".",".",IF(score!$I577=0,"1",IF(score!$I577=50,"0",IF(score!$I577=100,"0"))))</f>
        <v>0</v>
      </c>
      <c r="P577" t="str">
        <f>IF(score!$J577=".",".",IF(score!$J577=0,"1",IF(score!$J577=25,"0",IF(score!$J577=50,"0",IF(score!$J577=75,"0",IF(score!$J577=100,"0"))))))</f>
        <v>0</v>
      </c>
      <c r="Q577" t="str">
        <f>IF(score!$J577=".",".",IF(score!$J577=0,"0",IF(score!$J577=25,"1",IF(score!$J577=50,"0",IF(score!$J577=75,"0",IF(score!$J577=100,"0"))))))</f>
        <v>0</v>
      </c>
      <c r="R577" t="str">
        <f>IF(score!$J577=".",".",IF(score!$J577=0,"0",IF(score!$J577=25,"0",IF(score!$J577=50,"1",IF(score!$J577=75,"0",IF(score!$J577=100,"0"))))))</f>
        <v>1</v>
      </c>
      <c r="S577" t="str">
        <f>IF(score!$J577=".",".",IF(score!$J577=0,"0",IF(score!$J577=25,"0",IF(score!$J577=50,"0",IF(score!$J577=75,"1",IF(score!$J577=100,"0"))))))</f>
        <v>0</v>
      </c>
      <c r="T577" t="str">
        <f>IF(score!$K577=".",".",IF(score!$K577=0,"1",IF(score!$K577=20,"0",IF(score!$K577=40,"0",IF(score!$K577=60,"0",IF(score!$K577=80,"0",IF(score!$K577=100,"0")))))))</f>
        <v>0</v>
      </c>
      <c r="U577" t="str">
        <f>IF(score!$K577=".",".",IF(score!$K577=0,"0",IF(score!$K577=20,"1",IF(score!$K577=40,"0",IF(score!$K577=60,"0",IF(score!$K577=80,"0",IF(score!$K577=100,"0")))))))</f>
        <v>0</v>
      </c>
      <c r="V577" t="str">
        <f>IF(score!$K577=".",".",IF(score!$K577=0,"0",IF(score!$K577=20,"0",IF(score!$K577=40,"1",IF(score!$K577=60,"0",IF(score!$K577=80,"0",IF(score!$K577=100,"0")))))))</f>
        <v>0</v>
      </c>
      <c r="W577" t="str">
        <f>IF(score!$K577=".",".",IF(score!$K577=0,"0",IF(score!$K577=20,"0",IF(score!$K577=40,"0",IF(score!$K577=60,"1",IF(score!$K577=80,"0",IF(score!$K577=100,"0")))))))</f>
        <v>1</v>
      </c>
      <c r="X577" t="str">
        <f>IF(score!$K577=".",".",IF(score!$K577=0,"0",IF(score!$K577=20,"0",IF(score!$K577=40,"0",IF(score!$K577=60,"0",IF(score!$K577=80,"1",IF(score!$K577=100,"0")))))))</f>
        <v>0</v>
      </c>
      <c r="Y577" t="str">
        <f>IF(score!$L577=".",".",IF(score!$L577=0,"1",IF(score!$L577=20,"0",IF(score!$L577=40,"0",IF(score!$L577=60,"0",IF(score!$L577=80,"0",IF(score!$L577=100,"0")))))))</f>
        <v>0</v>
      </c>
      <c r="Z577" t="str">
        <f>IF(score!$L577=".",".",IF(score!$L577=0,"0",IF(score!$L577=20,"1",IF(score!$L577=40,"0",IF(score!$L577=60,"0",IF(score!$L577=80,"0",IF(score!$L577=100,"0")))))))</f>
        <v>0</v>
      </c>
      <c r="AA577" t="str">
        <f>IF(score!$L577=".",".",IF(score!$L577=0,"0",IF(score!$L577=20,"0",IF(score!$L577=40,"1",IF(score!$L577=60,"0",IF(score!$L577=80,"0",IF(score!$L577=100,"0")))))))</f>
        <v>0</v>
      </c>
      <c r="AB577" t="str">
        <f>IF(score!$L577=".",".",IF(score!$L577=0,"0",IF(score!$L577=20,"0",IF(score!$L577=40,"0",IF(score!$L577=60,"1",IF(score!$L577=80,"0",IF(score!$L577=100,"0")))))))</f>
        <v>0</v>
      </c>
      <c r="AC577" t="str">
        <f>IF(score!$L577=".",".",IF(score!$L577=0,"0",IF(score!$L577=20,"0",IF(score!$L577=40,"0",IF(score!$L577=60,"0",IF(score!$L577=80,"1",IF(score!L577=100,"0")))))))</f>
        <v>1</v>
      </c>
      <c r="AD577" t="str">
        <f>IF(score!$M577=".",".",IF(score!$M577=0,"1",IF(score!$M577=20,"0",IF(score!$M577=40,"0",IF(score!$M577=60,"0",IF(score!$M577=80,"0",IF(score!$M577=100,"0")))))))</f>
        <v>0</v>
      </c>
      <c r="AE577" t="str">
        <f>IF(score!$M577=".",".",IF(score!$M577=0,"0",IF(score!$M577=20,"1",IF(score!$M577=40,"0",IF(score!$M577=60,"0",IF(score!$M577=80,"0",IF(score!$M577=100,"0")))))))</f>
        <v>0</v>
      </c>
      <c r="AF577" t="str">
        <f>IF(score!$M577=".",".",IF(score!$M577=0,"0",IF(score!$M577=20,"0",IF(score!$M577=40,"1",IF(score!$M577=60,"0",IF(score!$M577=80,"0",IF(score!$M577=100,"0")))))))</f>
        <v>0</v>
      </c>
      <c r="AG577" t="str">
        <f>IF(score!$M577=".",".",IF(score!$M577=0,"0",IF(score!$M577=20,"0",IF(score!$M577=40,"0",IF(score!$M577=60,"1",IF(score!$M577=80,"0",IF(score!$M577=100,"0")))))))</f>
        <v>0</v>
      </c>
      <c r="AH577" t="str">
        <f>IF(score!$M577=".",".",IF(score!$M577=0,"0",IF(score!$M577=20,"0",IF(score!$M577=40,"0",IF(score!$M577=60,"0",IF(score!$M577=80,"1",IF(score!$M577=100,"0")))))))</f>
        <v>0</v>
      </c>
      <c r="AI577" t="str">
        <f>IF(score!$N577=".",".",IF(score!$N577=0,"1",IF(score!$N577=25,"0",IF(score!$N577=50,"0",IF(score!$N577=75,"0",IF(score!$N577=100,"0"))))))</f>
        <v>0</v>
      </c>
      <c r="AJ577" t="str">
        <f>IF(score!$N577=".",".",IF(score!$N577=0,"0",IF(score!$N577=25,"1",IF(score!$N577=50,"0",IF(score!$N577=75,"0",IF(score!$N577=100,"0"))))))</f>
        <v>0</v>
      </c>
      <c r="AK577" t="str">
        <f>IF(score!$N577=".",".",IF(score!$N577=0,"0",IF(score!$N577=25,"0",IF(score!$N577=50,"1",IF(score!$N577=75,"0",IF(score!$N577=100,"0"))))))</f>
        <v>0</v>
      </c>
      <c r="AL577" t="str">
        <f>IF(score!$N577=".",".",IF(score!$N577=0,"0",IF(score!$N577=25,"0",IF(score!$N577=50,"0",IF(score!$N577=75,"1",IF(score!$N577=100,"0"))))))</f>
        <v>0</v>
      </c>
      <c r="AN577">
        <f t="shared" si="560"/>
        <v>0</v>
      </c>
      <c r="AO577">
        <f t="shared" si="561"/>
        <v>0</v>
      </c>
      <c r="AP577">
        <f t="shared" si="562"/>
        <v>-3.0239600000000002</v>
      </c>
      <c r="AQ577">
        <f t="shared" si="563"/>
        <v>0</v>
      </c>
      <c r="AR577">
        <f t="shared" si="564"/>
        <v>0</v>
      </c>
      <c r="AS577">
        <f t="shared" si="565"/>
        <v>-3.4555500000000001</v>
      </c>
      <c r="AT577">
        <f t="shared" si="566"/>
        <v>0</v>
      </c>
      <c r="AU577">
        <f t="shared" si="567"/>
        <v>-2.7355700000000001</v>
      </c>
      <c r="AV577">
        <f t="shared" si="568"/>
        <v>0</v>
      </c>
      <c r="AW577">
        <f t="shared" si="569"/>
        <v>-5.5174700000000003</v>
      </c>
      <c r="AX577">
        <f t="shared" si="570"/>
        <v>0</v>
      </c>
      <c r="AY577">
        <f t="shared" si="571"/>
        <v>0</v>
      </c>
      <c r="AZ577">
        <f t="shared" si="572"/>
        <v>0</v>
      </c>
      <c r="BA577">
        <f t="shared" si="573"/>
        <v>0</v>
      </c>
      <c r="BB577">
        <f t="shared" si="574"/>
        <v>-6.5052199999999996</v>
      </c>
      <c r="BC577">
        <f t="shared" si="575"/>
        <v>0</v>
      </c>
      <c r="BD577">
        <f t="shared" si="576"/>
        <v>0</v>
      </c>
      <c r="BE577">
        <f t="shared" si="577"/>
        <v>0</v>
      </c>
      <c r="BF577">
        <f t="shared" si="578"/>
        <v>0</v>
      </c>
      <c r="BG577">
        <f t="shared" si="579"/>
        <v>1.3668899999999999</v>
      </c>
      <c r="BH577">
        <f t="shared" si="580"/>
        <v>0</v>
      </c>
      <c r="BI577">
        <f t="shared" si="581"/>
        <v>0</v>
      </c>
      <c r="BJ577">
        <f t="shared" si="582"/>
        <v>0</v>
      </c>
      <c r="BK577">
        <f t="shared" si="583"/>
        <v>0</v>
      </c>
      <c r="BL577">
        <f t="shared" si="584"/>
        <v>0</v>
      </c>
      <c r="BM577">
        <f t="shared" si="585"/>
        <v>-0.42251</v>
      </c>
      <c r="BN577">
        <f t="shared" si="586"/>
        <v>0</v>
      </c>
      <c r="BO577">
        <f t="shared" si="587"/>
        <v>0</v>
      </c>
      <c r="BP577">
        <f t="shared" si="588"/>
        <v>0</v>
      </c>
      <c r="BQ577">
        <f t="shared" si="589"/>
        <v>0</v>
      </c>
      <c r="BR577">
        <f t="shared" si="590"/>
        <v>0</v>
      </c>
      <c r="BS577">
        <f t="shared" si="591"/>
        <v>0</v>
      </c>
      <c r="BT577">
        <f t="shared" si="592"/>
        <v>0</v>
      </c>
      <c r="BU577">
        <f t="shared" si="593"/>
        <v>0</v>
      </c>
      <c r="BV577">
        <f t="shared" si="594"/>
        <v>0</v>
      </c>
      <c r="BX577">
        <f t="shared" si="595"/>
        <v>0</v>
      </c>
      <c r="BY577">
        <f t="shared" si="596"/>
        <v>0</v>
      </c>
      <c r="BZ577">
        <f t="shared" si="597"/>
        <v>3.4819999999999997E-2</v>
      </c>
      <c r="CA577">
        <f t="shared" si="598"/>
        <v>0</v>
      </c>
      <c r="CB577">
        <f t="shared" si="599"/>
        <v>0</v>
      </c>
      <c r="CC577">
        <f t="shared" si="600"/>
        <v>1.8684000000000001</v>
      </c>
      <c r="CD577">
        <f t="shared" si="601"/>
        <v>0</v>
      </c>
      <c r="CE577">
        <f t="shared" si="602"/>
        <v>1.43103</v>
      </c>
      <c r="CF577">
        <f t="shared" si="603"/>
        <v>0</v>
      </c>
      <c r="CG577">
        <f t="shared" si="604"/>
        <v>1.6696800000000001</v>
      </c>
      <c r="CH577">
        <f t="shared" si="605"/>
        <v>0</v>
      </c>
      <c r="CI577">
        <f t="shared" si="606"/>
        <v>0</v>
      </c>
      <c r="CJ577">
        <f t="shared" si="607"/>
        <v>0</v>
      </c>
      <c r="CK577">
        <f t="shared" si="608"/>
        <v>0</v>
      </c>
      <c r="CL577">
        <f t="shared" si="609"/>
        <v>1.4938400000000001</v>
      </c>
      <c r="CM577">
        <f t="shared" si="610"/>
        <v>0</v>
      </c>
      <c r="CN577">
        <f t="shared" si="611"/>
        <v>0</v>
      </c>
      <c r="CO577">
        <f t="shared" si="612"/>
        <v>0</v>
      </c>
      <c r="CP577">
        <f t="shared" si="613"/>
        <v>0</v>
      </c>
      <c r="CQ577">
        <f t="shared" si="614"/>
        <v>-4.09842</v>
      </c>
      <c r="CR577">
        <f t="shared" si="615"/>
        <v>0</v>
      </c>
      <c r="CS577">
        <f t="shared" si="616"/>
        <v>0</v>
      </c>
      <c r="CT577">
        <f t="shared" si="617"/>
        <v>0</v>
      </c>
      <c r="CU577">
        <f t="shared" si="618"/>
        <v>0</v>
      </c>
      <c r="CV577">
        <f t="shared" si="619"/>
        <v>0</v>
      </c>
      <c r="CW577">
        <f t="shared" si="620"/>
        <v>-0.92057</v>
      </c>
      <c r="CX577">
        <f t="shared" si="621"/>
        <v>0</v>
      </c>
      <c r="CY577">
        <f t="shared" si="622"/>
        <v>0</v>
      </c>
      <c r="CZ577">
        <f t="shared" si="623"/>
        <v>0</v>
      </c>
      <c r="DA577">
        <f t="shared" si="624"/>
        <v>0</v>
      </c>
      <c r="DB577">
        <f t="shared" si="625"/>
        <v>0</v>
      </c>
      <c r="DC577">
        <f t="shared" si="626"/>
        <v>0</v>
      </c>
      <c r="DD577">
        <f t="shared" si="627"/>
        <v>0</v>
      </c>
      <c r="DE577">
        <f t="shared" si="628"/>
        <v>0</v>
      </c>
      <c r="DF577">
        <f t="shared" si="629"/>
        <v>0</v>
      </c>
    </row>
    <row r="578" spans="1:110" x14ac:dyDescent="0.25">
      <c r="A578" s="4">
        <f>raw!$A579:$A579</f>
        <v>43395</v>
      </c>
      <c r="B578" s="6" t="str">
        <f>raw!$B579:$B579</f>
        <v>0013-0017</v>
      </c>
      <c r="D578" t="str">
        <f>IF(score!$C578=".",".",IF(score!$C578=0,"1",IF(score!$C578=25,"0",IF(score!$C578=50,"0",IF(score!$C578=75,"0",IF(score!$C578=100,"0"))))))</f>
        <v>0</v>
      </c>
      <c r="E578" t="str">
        <f>IF(score!$C578=".",".",IF(score!$C578=0,"0",IF(score!$C578=25,"1",IF(score!$C578=50,"0",IF(score!$C578=75,"0",IF(score!$C578=100,"0"))))))</f>
        <v>1</v>
      </c>
      <c r="F578" t="str">
        <f>IF(score!$C578=".",".",IF(score!$C578=0,"0",IF(score!$C578=25,"0",IF(score!$C578=50,"1",IF(score!$C578=75,"0",IF(score!$C578=100,"0"))))))</f>
        <v>0</v>
      </c>
      <c r="G578" t="str">
        <f>IF(score!$C578=".",".",IF(score!$C578=0,"0",IF(score!$C578=25,"0",IF(score!$C578=50,"0",IF(score!$C578=75,"1",IF(score!$C578=100,"0"))))))</f>
        <v>0</v>
      </c>
      <c r="H578" t="str">
        <f>IF(score!$D578=".",".",IF(score!$D578=0,"1",IF(score!$D578=50,"0",IF(score!$D578=100,"0"))))</f>
        <v>1</v>
      </c>
      <c r="I578" t="str">
        <f>IF(score!$D578=".",".",IF(score!$D578=0,"0",IF(score!$D578=50,"1",IF(score!$D578=100,"0"))))</f>
        <v>0</v>
      </c>
      <c r="J578" t="str">
        <f>IF(score!$E578=".",".",IF(score!$E578=0,"1",IF(score!$E578=50,"0",IF(score!$E578=100,"0"))))</f>
        <v>1</v>
      </c>
      <c r="K578" t="str">
        <f>IF(score!$E578=".",".",IF(score!$E578=0,"0",IF(score!$E578=50,"1",IF(score!$E578=100,"0"))))</f>
        <v>0</v>
      </c>
      <c r="L578" t="str">
        <f>IF(score!$F578=".",".",IF(score!$F578=0,"1",IF(score!$F578=100,"0")))</f>
        <v>1</v>
      </c>
      <c r="M578" t="str">
        <f>IF(score!$G578=".",".",IF(score!$G578=0,"1",IF(score!$G578=100,"0")))</f>
        <v>0</v>
      </c>
      <c r="N578" t="str">
        <f>IF(score!$H578=".",".",IF(score!$H578=0,"1",IF(score!$H578=100,"0")))</f>
        <v>0</v>
      </c>
      <c r="O578" t="str">
        <f>IF(score!$I578=".",".",IF(score!$I578=0,"1",IF(score!$I578=50,"0",IF(score!$I578=100,"0"))))</f>
        <v>0</v>
      </c>
      <c r="P578" t="str">
        <f>IF(score!$J578=".",".",IF(score!$J578=0,"1",IF(score!$J578=25,"0",IF(score!$J578=50,"0",IF(score!$J578=75,"0",IF(score!$J578=100,"0"))))))</f>
        <v>0</v>
      </c>
      <c r="Q578" t="str">
        <f>IF(score!$J578=".",".",IF(score!$J578=0,"0",IF(score!$J578=25,"1",IF(score!$J578=50,"0",IF(score!$J578=75,"0",IF(score!$J578=100,"0"))))))</f>
        <v>1</v>
      </c>
      <c r="R578" t="str">
        <f>IF(score!$J578=".",".",IF(score!$J578=0,"0",IF(score!$J578=25,"0",IF(score!$J578=50,"1",IF(score!$J578=75,"0",IF(score!$J578=100,"0"))))))</f>
        <v>0</v>
      </c>
      <c r="S578" t="str">
        <f>IF(score!$J578=".",".",IF(score!$J578=0,"0",IF(score!$J578=25,"0",IF(score!$J578=50,"0",IF(score!$J578=75,"1",IF(score!$J578=100,"0"))))))</f>
        <v>0</v>
      </c>
      <c r="T578" t="str">
        <f>IF(score!$K578=".",".",IF(score!$K578=0,"1",IF(score!$K578=20,"0",IF(score!$K578=40,"0",IF(score!$K578=60,"0",IF(score!$K578=80,"0",IF(score!$K578=100,"0")))))))</f>
        <v>0</v>
      </c>
      <c r="U578" t="str">
        <f>IF(score!$K578=".",".",IF(score!$K578=0,"0",IF(score!$K578=20,"1",IF(score!$K578=40,"0",IF(score!$K578=60,"0",IF(score!$K578=80,"0",IF(score!$K578=100,"0")))))))</f>
        <v>0</v>
      </c>
      <c r="V578" t="str">
        <f>IF(score!$K578=".",".",IF(score!$K578=0,"0",IF(score!$K578=20,"0",IF(score!$K578=40,"1",IF(score!$K578=60,"0",IF(score!$K578=80,"0",IF(score!$K578=100,"0")))))))</f>
        <v>0</v>
      </c>
      <c r="W578" t="str">
        <f>IF(score!$K578=".",".",IF(score!$K578=0,"0",IF(score!$K578=20,"0",IF(score!$K578=40,"0",IF(score!$K578=60,"1",IF(score!$K578=80,"0",IF(score!$K578=100,"0")))))))</f>
        <v>0</v>
      </c>
      <c r="X578" t="str">
        <f>IF(score!$K578=".",".",IF(score!$K578=0,"0",IF(score!$K578=20,"0",IF(score!$K578=40,"0",IF(score!$K578=60,"0",IF(score!$K578=80,"1",IF(score!$K578=100,"0")))))))</f>
        <v>1</v>
      </c>
      <c r="Y578" t="str">
        <f>IF(score!$L578=".",".",IF(score!$L578=0,"1",IF(score!$L578=20,"0",IF(score!$L578=40,"0",IF(score!$L578=60,"0",IF(score!$L578=80,"0",IF(score!$L578=100,"0")))))))</f>
        <v>0</v>
      </c>
      <c r="Z578" t="str">
        <f>IF(score!$L578=".",".",IF(score!$L578=0,"0",IF(score!$L578=20,"1",IF(score!$L578=40,"0",IF(score!$L578=60,"0",IF(score!$L578=80,"0",IF(score!$L578=100,"0")))))))</f>
        <v>0</v>
      </c>
      <c r="AA578" t="str">
        <f>IF(score!$L578=".",".",IF(score!$L578=0,"0",IF(score!$L578=20,"0",IF(score!$L578=40,"1",IF(score!$L578=60,"0",IF(score!$L578=80,"0",IF(score!$L578=100,"0")))))))</f>
        <v>0</v>
      </c>
      <c r="AB578" t="str">
        <f>IF(score!$L578=".",".",IF(score!$L578=0,"0",IF(score!$L578=20,"0",IF(score!$L578=40,"0",IF(score!$L578=60,"1",IF(score!$L578=80,"0",IF(score!$L578=100,"0")))))))</f>
        <v>1</v>
      </c>
      <c r="AC578" t="str">
        <f>IF(score!$L578=".",".",IF(score!$L578=0,"0",IF(score!$L578=20,"0",IF(score!$L578=40,"0",IF(score!$L578=60,"0",IF(score!$L578=80,"1",IF(score!L578=100,"0")))))))</f>
        <v>0</v>
      </c>
      <c r="AD578" t="str">
        <f>IF(score!$M578=".",".",IF(score!$M578=0,"1",IF(score!$M578=20,"0",IF(score!$M578=40,"0",IF(score!$M578=60,"0",IF(score!$M578=80,"0",IF(score!$M578=100,"0")))))))</f>
        <v>0</v>
      </c>
      <c r="AE578" t="str">
        <f>IF(score!$M578=".",".",IF(score!$M578=0,"0",IF(score!$M578=20,"1",IF(score!$M578=40,"0",IF(score!$M578=60,"0",IF(score!$M578=80,"0",IF(score!$M578=100,"0")))))))</f>
        <v>0</v>
      </c>
      <c r="AF578" t="str">
        <f>IF(score!$M578=".",".",IF(score!$M578=0,"0",IF(score!$M578=20,"0",IF(score!$M578=40,"1",IF(score!$M578=60,"0",IF(score!$M578=80,"0",IF(score!$M578=100,"0")))))))</f>
        <v>0</v>
      </c>
      <c r="AG578" t="str">
        <f>IF(score!$M578=".",".",IF(score!$M578=0,"0",IF(score!$M578=20,"0",IF(score!$M578=40,"0",IF(score!$M578=60,"1",IF(score!$M578=80,"0",IF(score!$M578=100,"0")))))))</f>
        <v>1</v>
      </c>
      <c r="AH578" t="str">
        <f>IF(score!$M578=".",".",IF(score!$M578=0,"0",IF(score!$M578=20,"0",IF(score!$M578=40,"0",IF(score!$M578=60,"0",IF(score!$M578=80,"1",IF(score!$M578=100,"0")))))))</f>
        <v>0</v>
      </c>
      <c r="AI578" t="str">
        <f>IF(score!$N578=".",".",IF(score!$N578=0,"1",IF(score!$N578=25,"0",IF(score!$N578=50,"0",IF(score!$N578=75,"0",IF(score!$N578=100,"0"))))))</f>
        <v>0</v>
      </c>
      <c r="AJ578" t="str">
        <f>IF(score!$N578=".",".",IF(score!$N578=0,"0",IF(score!$N578=25,"1",IF(score!$N578=50,"0",IF(score!$N578=75,"0",IF(score!$N578=100,"0"))))))</f>
        <v>0</v>
      </c>
      <c r="AK578" t="str">
        <f>IF(score!$N578=".",".",IF(score!$N578=0,"0",IF(score!$N578=25,"0",IF(score!$N578=50,"1",IF(score!$N578=75,"0",IF(score!$N578=100,"0"))))))</f>
        <v>0</v>
      </c>
      <c r="AL578" t="str">
        <f>IF(score!$N578=".",".",IF(score!$N578=0,"0",IF(score!$N578=25,"0",IF(score!$N578=50,"0",IF(score!$N578=75,"1",IF(score!$N578=100,"0"))))))</f>
        <v>0</v>
      </c>
      <c r="AN578">
        <f t="shared" si="560"/>
        <v>0</v>
      </c>
      <c r="AO578">
        <f t="shared" si="561"/>
        <v>-5.5646100000000001</v>
      </c>
      <c r="AP578">
        <f t="shared" si="562"/>
        <v>0</v>
      </c>
      <c r="AQ578">
        <f t="shared" si="563"/>
        <v>0</v>
      </c>
      <c r="AR578">
        <f t="shared" si="564"/>
        <v>-7.2321600000000004</v>
      </c>
      <c r="AS578">
        <f t="shared" si="565"/>
        <v>0</v>
      </c>
      <c r="AT578">
        <f t="shared" si="566"/>
        <v>-6.24397</v>
      </c>
      <c r="AU578">
        <f t="shared" si="567"/>
        <v>0</v>
      </c>
      <c r="AV578">
        <f t="shared" si="568"/>
        <v>-4.6161700000000003</v>
      </c>
      <c r="AW578">
        <f t="shared" si="569"/>
        <v>0</v>
      </c>
      <c r="AX578">
        <f t="shared" si="570"/>
        <v>0</v>
      </c>
      <c r="AY578">
        <f t="shared" si="571"/>
        <v>0</v>
      </c>
      <c r="AZ578">
        <f t="shared" si="572"/>
        <v>0</v>
      </c>
      <c r="BA578">
        <f t="shared" si="573"/>
        <v>-8.38063</v>
      </c>
      <c r="BB578">
        <f t="shared" si="574"/>
        <v>0</v>
      </c>
      <c r="BC578">
        <f t="shared" si="575"/>
        <v>0</v>
      </c>
      <c r="BD578">
        <f t="shared" si="576"/>
        <v>0</v>
      </c>
      <c r="BE578">
        <f t="shared" si="577"/>
        <v>0</v>
      </c>
      <c r="BF578">
        <f t="shared" si="578"/>
        <v>0</v>
      </c>
      <c r="BG578">
        <f t="shared" si="579"/>
        <v>0</v>
      </c>
      <c r="BH578">
        <f t="shared" si="580"/>
        <v>0.66513999999999995</v>
      </c>
      <c r="BI578">
        <f t="shared" si="581"/>
        <v>0</v>
      </c>
      <c r="BJ578">
        <f t="shared" si="582"/>
        <v>0</v>
      </c>
      <c r="BK578">
        <f t="shared" si="583"/>
        <v>0</v>
      </c>
      <c r="BL578">
        <f t="shared" si="584"/>
        <v>-1.1438699999999999</v>
      </c>
      <c r="BM578">
        <f t="shared" si="585"/>
        <v>0</v>
      </c>
      <c r="BN578">
        <f t="shared" si="586"/>
        <v>0</v>
      </c>
      <c r="BO578">
        <f t="shared" si="587"/>
        <v>0</v>
      </c>
      <c r="BP578">
        <f t="shared" si="588"/>
        <v>0</v>
      </c>
      <c r="BQ578">
        <f t="shared" si="589"/>
        <v>1.28044</v>
      </c>
      <c r="BR578">
        <f t="shared" si="590"/>
        <v>0</v>
      </c>
      <c r="BS578">
        <f t="shared" si="591"/>
        <v>0</v>
      </c>
      <c r="BT578">
        <f t="shared" si="592"/>
        <v>0</v>
      </c>
      <c r="BU578">
        <f t="shared" si="593"/>
        <v>0</v>
      </c>
      <c r="BV578">
        <f t="shared" si="594"/>
        <v>0</v>
      </c>
      <c r="BX578">
        <f t="shared" si="595"/>
        <v>0</v>
      </c>
      <c r="BY578">
        <f t="shared" si="596"/>
        <v>-0.16891</v>
      </c>
      <c r="BZ578">
        <f t="shared" si="597"/>
        <v>0</v>
      </c>
      <c r="CA578">
        <f t="shared" si="598"/>
        <v>0</v>
      </c>
      <c r="CB578">
        <f t="shared" si="599"/>
        <v>3.9311500000000001</v>
      </c>
      <c r="CC578">
        <f t="shared" si="600"/>
        <v>0</v>
      </c>
      <c r="CD578">
        <f t="shared" si="601"/>
        <v>2.68282</v>
      </c>
      <c r="CE578">
        <f t="shared" si="602"/>
        <v>0</v>
      </c>
      <c r="CF578">
        <f t="shared" si="603"/>
        <v>1.4406000000000001</v>
      </c>
      <c r="CG578">
        <f t="shared" si="604"/>
        <v>0</v>
      </c>
      <c r="CH578">
        <f t="shared" si="605"/>
        <v>0</v>
      </c>
      <c r="CI578">
        <f t="shared" si="606"/>
        <v>0</v>
      </c>
      <c r="CJ578">
        <f t="shared" si="607"/>
        <v>0</v>
      </c>
      <c r="CK578">
        <f t="shared" si="608"/>
        <v>1.76691</v>
      </c>
      <c r="CL578">
        <f t="shared" si="609"/>
        <v>0</v>
      </c>
      <c r="CM578">
        <f t="shared" si="610"/>
        <v>0</v>
      </c>
      <c r="CN578">
        <f t="shared" si="611"/>
        <v>0</v>
      </c>
      <c r="CO578">
        <f t="shared" si="612"/>
        <v>0</v>
      </c>
      <c r="CP578">
        <f t="shared" si="613"/>
        <v>0</v>
      </c>
      <c r="CQ578">
        <f t="shared" si="614"/>
        <v>0</v>
      </c>
      <c r="CR578">
        <f t="shared" si="615"/>
        <v>-1.9494899999999999</v>
      </c>
      <c r="CS578">
        <f t="shared" si="616"/>
        <v>0</v>
      </c>
      <c r="CT578">
        <f t="shared" si="617"/>
        <v>0</v>
      </c>
      <c r="CU578">
        <f t="shared" si="618"/>
        <v>0</v>
      </c>
      <c r="CV578">
        <f t="shared" si="619"/>
        <v>-1.65178</v>
      </c>
      <c r="CW578">
        <f t="shared" si="620"/>
        <v>0</v>
      </c>
      <c r="CX578">
        <f t="shared" si="621"/>
        <v>0</v>
      </c>
      <c r="CY578">
        <f t="shared" si="622"/>
        <v>0</v>
      </c>
      <c r="CZ578">
        <f t="shared" si="623"/>
        <v>0</v>
      </c>
      <c r="DA578">
        <f t="shared" si="624"/>
        <v>-4.5905500000000004</v>
      </c>
      <c r="DB578">
        <f t="shared" si="625"/>
        <v>0</v>
      </c>
      <c r="DC578">
        <f t="shared" si="626"/>
        <v>0</v>
      </c>
      <c r="DD578">
        <f t="shared" si="627"/>
        <v>0</v>
      </c>
      <c r="DE578">
        <f t="shared" si="628"/>
        <v>0</v>
      </c>
      <c r="DF578">
        <f t="shared" si="629"/>
        <v>0</v>
      </c>
    </row>
    <row r="579" spans="1:110" x14ac:dyDescent="0.25">
      <c r="A579" s="4">
        <f>raw!$A580:$A580</f>
        <v>43397</v>
      </c>
      <c r="B579" s="6" t="str">
        <f>raw!$B580:$B580</f>
        <v>0013-0018</v>
      </c>
      <c r="D579" t="str">
        <f>IF(score!$C579=".",".",IF(score!$C579=0,"1",IF(score!$C579=25,"0",IF(score!$C579=50,"0",IF(score!$C579=75,"0",IF(score!$C579=100,"0"))))))</f>
        <v>0</v>
      </c>
      <c r="E579" t="str">
        <f>IF(score!$C579=".",".",IF(score!$C579=0,"0",IF(score!$C579=25,"1",IF(score!$C579=50,"0",IF(score!$C579=75,"0",IF(score!$C579=100,"0"))))))</f>
        <v>0</v>
      </c>
      <c r="F579" t="str">
        <f>IF(score!$C579=".",".",IF(score!$C579=0,"0",IF(score!$C579=25,"0",IF(score!$C579=50,"1",IF(score!$C579=75,"0",IF(score!$C579=100,"0"))))))</f>
        <v>1</v>
      </c>
      <c r="G579" t="str">
        <f>IF(score!$C579=".",".",IF(score!$C579=0,"0",IF(score!$C579=25,"0",IF(score!$C579=50,"0",IF(score!$C579=75,"1",IF(score!$C579=100,"0"))))))</f>
        <v>0</v>
      </c>
      <c r="H579" t="str">
        <f>IF(score!$D579=".",".",IF(score!$D579=0,"1",IF(score!$D579=50,"0",IF(score!$D579=100,"0"))))</f>
        <v>0</v>
      </c>
      <c r="I579" t="str">
        <f>IF(score!$D579=".",".",IF(score!$D579=0,"0",IF(score!$D579=50,"1",IF(score!$D579=100,"0"))))</f>
        <v>1</v>
      </c>
      <c r="J579" t="str">
        <f>IF(score!$E579=".",".",IF(score!$E579=0,"1",IF(score!$E579=50,"0",IF(score!$E579=100,"0"))))</f>
        <v>0</v>
      </c>
      <c r="K579" t="str">
        <f>IF(score!$E579=".",".",IF(score!$E579=0,"0",IF(score!$E579=50,"1",IF(score!$E579=100,"0"))))</f>
        <v>1</v>
      </c>
      <c r="L579" t="str">
        <f>IF(score!$F579=".",".",IF(score!$F579=0,"1",IF(score!$F579=100,"0")))</f>
        <v>0</v>
      </c>
      <c r="M579" t="str">
        <f>IF(score!$G579=".",".",IF(score!$G579=0,"1",IF(score!$G579=100,"0")))</f>
        <v>1</v>
      </c>
      <c r="N579" t="str">
        <f>IF(score!$H579=".",".",IF(score!$H579=0,"1",IF(score!$H579=100,"0")))</f>
        <v>0</v>
      </c>
      <c r="O579" t="str">
        <f>IF(score!$I579=".",".",IF(score!$I579=0,"1",IF(score!$I579=50,"0",IF(score!$I579=100,"0"))))</f>
        <v>0</v>
      </c>
      <c r="P579" t="str">
        <f>IF(score!$J579=".",".",IF(score!$J579=0,"1",IF(score!$J579=25,"0",IF(score!$J579=50,"0",IF(score!$J579=75,"0",IF(score!$J579=100,"0"))))))</f>
        <v>0</v>
      </c>
      <c r="Q579" t="str">
        <f>IF(score!$J579=".",".",IF(score!$J579=0,"0",IF(score!$J579=25,"1",IF(score!$J579=50,"0",IF(score!$J579=75,"0",IF(score!$J579=100,"0"))))))</f>
        <v>0</v>
      </c>
      <c r="R579" t="str">
        <f>IF(score!$J579=".",".",IF(score!$J579=0,"0",IF(score!$J579=25,"0",IF(score!$J579=50,"1",IF(score!$J579=75,"0",IF(score!$J579=100,"0"))))))</f>
        <v>0</v>
      </c>
      <c r="S579" t="str">
        <f>IF(score!$J579=".",".",IF(score!$J579=0,"0",IF(score!$J579=25,"0",IF(score!$J579=50,"0",IF(score!$J579=75,"1",IF(score!$J579=100,"0"))))))</f>
        <v>1</v>
      </c>
      <c r="T579" t="str">
        <f>IF(score!$K579=".",".",IF(score!$K579=0,"1",IF(score!$K579=20,"0",IF(score!$K579=40,"0",IF(score!$K579=60,"0",IF(score!$K579=80,"0",IF(score!$K579=100,"0")))))))</f>
        <v>0</v>
      </c>
      <c r="U579" t="str">
        <f>IF(score!$K579=".",".",IF(score!$K579=0,"0",IF(score!$K579=20,"1",IF(score!$K579=40,"0",IF(score!$K579=60,"0",IF(score!$K579=80,"0",IF(score!$K579=100,"0")))))))</f>
        <v>0</v>
      </c>
      <c r="V579" t="str">
        <f>IF(score!$K579=".",".",IF(score!$K579=0,"0",IF(score!$K579=20,"0",IF(score!$K579=40,"1",IF(score!$K579=60,"0",IF(score!$K579=80,"0",IF(score!$K579=100,"0")))))))</f>
        <v>0</v>
      </c>
      <c r="W579" t="str">
        <f>IF(score!$K579=".",".",IF(score!$K579=0,"0",IF(score!$K579=20,"0",IF(score!$K579=40,"0",IF(score!$K579=60,"1",IF(score!$K579=80,"0",IF(score!$K579=100,"0")))))))</f>
        <v>0</v>
      </c>
      <c r="X579" t="str">
        <f>IF(score!$K579=".",".",IF(score!$K579=0,"0",IF(score!$K579=20,"0",IF(score!$K579=40,"0",IF(score!$K579=60,"0",IF(score!$K579=80,"1",IF(score!$K579=100,"0")))))))</f>
        <v>0</v>
      </c>
      <c r="Y579" t="str">
        <f>IF(score!$L579=".",".",IF(score!$L579=0,"1",IF(score!$L579=20,"0",IF(score!$L579=40,"0",IF(score!$L579=60,"0",IF(score!$L579=80,"0",IF(score!$L579=100,"0")))))))</f>
        <v>0</v>
      </c>
      <c r="Z579" t="str">
        <f>IF(score!$L579=".",".",IF(score!$L579=0,"0",IF(score!$L579=20,"1",IF(score!$L579=40,"0",IF(score!$L579=60,"0",IF(score!$L579=80,"0",IF(score!$L579=100,"0")))))))</f>
        <v>0</v>
      </c>
      <c r="AA579" t="str">
        <f>IF(score!$L579=".",".",IF(score!$L579=0,"0",IF(score!$L579=20,"0",IF(score!$L579=40,"1",IF(score!$L579=60,"0",IF(score!$L579=80,"0",IF(score!$L579=100,"0")))))))</f>
        <v>0</v>
      </c>
      <c r="AB579" t="str">
        <f>IF(score!$L579=".",".",IF(score!$L579=0,"0",IF(score!$L579=20,"0",IF(score!$L579=40,"0",IF(score!$L579=60,"1",IF(score!$L579=80,"0",IF(score!$L579=100,"0")))))))</f>
        <v>0</v>
      </c>
      <c r="AC579" t="str">
        <f>IF(score!$L579=".",".",IF(score!$L579=0,"0",IF(score!$L579=20,"0",IF(score!$L579=40,"0",IF(score!$L579=60,"0",IF(score!$L579=80,"1",IF(score!L579=100,"0")))))))</f>
        <v>0</v>
      </c>
      <c r="AD579" t="str">
        <f>IF(score!$M579=".",".",IF(score!$M579=0,"1",IF(score!$M579=20,"0",IF(score!$M579=40,"0",IF(score!$M579=60,"0",IF(score!$M579=80,"0",IF(score!$M579=100,"0")))))))</f>
        <v>0</v>
      </c>
      <c r="AE579" t="str">
        <f>IF(score!$M579=".",".",IF(score!$M579=0,"0",IF(score!$M579=20,"1",IF(score!$M579=40,"0",IF(score!$M579=60,"0",IF(score!$M579=80,"0",IF(score!$M579=100,"0")))))))</f>
        <v>0</v>
      </c>
      <c r="AF579" t="str">
        <f>IF(score!$M579=".",".",IF(score!$M579=0,"0",IF(score!$M579=20,"0",IF(score!$M579=40,"1",IF(score!$M579=60,"0",IF(score!$M579=80,"0",IF(score!$M579=100,"0")))))))</f>
        <v>0</v>
      </c>
      <c r="AG579" t="str">
        <f>IF(score!$M579=".",".",IF(score!$M579=0,"0",IF(score!$M579=20,"0",IF(score!$M579=40,"0",IF(score!$M579=60,"1",IF(score!$M579=80,"0",IF(score!$M579=100,"0")))))))</f>
        <v>0</v>
      </c>
      <c r="AH579" t="str">
        <f>IF(score!$M579=".",".",IF(score!$M579=0,"0",IF(score!$M579=20,"0",IF(score!$M579=40,"0",IF(score!$M579=60,"0",IF(score!$M579=80,"1",IF(score!$M579=100,"0")))))))</f>
        <v>0</v>
      </c>
      <c r="AI579" t="str">
        <f>IF(score!$N579=".",".",IF(score!$N579=0,"1",IF(score!$N579=25,"0",IF(score!$N579=50,"0",IF(score!$N579=75,"0",IF(score!$N579=100,"0"))))))</f>
        <v>0</v>
      </c>
      <c r="AJ579" t="str">
        <f>IF(score!$N579=".",".",IF(score!$N579=0,"0",IF(score!$N579=25,"1",IF(score!$N579=50,"0",IF(score!$N579=75,"0",IF(score!$N579=100,"0"))))))</f>
        <v>0</v>
      </c>
      <c r="AK579" t="str">
        <f>IF(score!$N579=".",".",IF(score!$N579=0,"0",IF(score!$N579=25,"0",IF(score!$N579=50,"1",IF(score!$N579=75,"0",IF(score!$N579=100,"0"))))))</f>
        <v>0</v>
      </c>
      <c r="AL579" t="str">
        <f>IF(score!$N579=".",".",IF(score!$N579=0,"0",IF(score!$N579=25,"0",IF(score!$N579=50,"0",IF(score!$N579=75,"1",IF(score!$N579=100,"0"))))))</f>
        <v>0</v>
      </c>
      <c r="AN579">
        <f t="shared" si="560"/>
        <v>0</v>
      </c>
      <c r="AO579">
        <f t="shared" si="561"/>
        <v>0</v>
      </c>
      <c r="AP579">
        <f t="shared" si="562"/>
        <v>-3.0239600000000002</v>
      </c>
      <c r="AQ579">
        <f t="shared" si="563"/>
        <v>0</v>
      </c>
      <c r="AR579">
        <f t="shared" si="564"/>
        <v>0</v>
      </c>
      <c r="AS579">
        <f t="shared" si="565"/>
        <v>-3.4555500000000001</v>
      </c>
      <c r="AT579">
        <f t="shared" si="566"/>
        <v>0</v>
      </c>
      <c r="AU579">
        <f t="shared" si="567"/>
        <v>-2.7355700000000001</v>
      </c>
      <c r="AV579">
        <f t="shared" si="568"/>
        <v>0</v>
      </c>
      <c r="AW579">
        <f t="shared" si="569"/>
        <v>-5.5174700000000003</v>
      </c>
      <c r="AX579">
        <f t="shared" si="570"/>
        <v>0</v>
      </c>
      <c r="AY579">
        <f t="shared" si="571"/>
        <v>0</v>
      </c>
      <c r="AZ579">
        <f t="shared" si="572"/>
        <v>0</v>
      </c>
      <c r="BA579">
        <f t="shared" si="573"/>
        <v>0</v>
      </c>
      <c r="BB579">
        <f t="shared" si="574"/>
        <v>0</v>
      </c>
      <c r="BC579">
        <f t="shared" si="575"/>
        <v>-3.8012999999999999</v>
      </c>
      <c r="BD579">
        <f t="shared" si="576"/>
        <v>0</v>
      </c>
      <c r="BE579">
        <f t="shared" si="577"/>
        <v>0</v>
      </c>
      <c r="BF579">
        <f t="shared" si="578"/>
        <v>0</v>
      </c>
      <c r="BG579">
        <f t="shared" si="579"/>
        <v>0</v>
      </c>
      <c r="BH579">
        <f t="shared" si="580"/>
        <v>0</v>
      </c>
      <c r="BI579">
        <f t="shared" si="581"/>
        <v>0</v>
      </c>
      <c r="BJ579">
        <f t="shared" si="582"/>
        <v>0</v>
      </c>
      <c r="BK579">
        <f t="shared" si="583"/>
        <v>0</v>
      </c>
      <c r="BL579">
        <f t="shared" si="584"/>
        <v>0</v>
      </c>
      <c r="BM579">
        <f t="shared" si="585"/>
        <v>0</v>
      </c>
      <c r="BN579">
        <f t="shared" si="586"/>
        <v>0</v>
      </c>
      <c r="BO579">
        <f t="shared" si="587"/>
        <v>0</v>
      </c>
      <c r="BP579">
        <f t="shared" si="588"/>
        <v>0</v>
      </c>
      <c r="BQ579">
        <f t="shared" si="589"/>
        <v>0</v>
      </c>
      <c r="BR579">
        <f t="shared" si="590"/>
        <v>0</v>
      </c>
      <c r="BS579">
        <f t="shared" si="591"/>
        <v>0</v>
      </c>
      <c r="BT579">
        <f t="shared" si="592"/>
        <v>0</v>
      </c>
      <c r="BU579">
        <f t="shared" si="593"/>
        <v>0</v>
      </c>
      <c r="BV579">
        <f t="shared" si="594"/>
        <v>0</v>
      </c>
      <c r="BX579">
        <f t="shared" si="595"/>
        <v>0</v>
      </c>
      <c r="BY579">
        <f t="shared" si="596"/>
        <v>0</v>
      </c>
      <c r="BZ579">
        <f t="shared" si="597"/>
        <v>3.4819999999999997E-2</v>
      </c>
      <c r="CA579">
        <f t="shared" si="598"/>
        <v>0</v>
      </c>
      <c r="CB579">
        <f t="shared" si="599"/>
        <v>0</v>
      </c>
      <c r="CC579">
        <f t="shared" si="600"/>
        <v>1.8684000000000001</v>
      </c>
      <c r="CD579">
        <f t="shared" si="601"/>
        <v>0</v>
      </c>
      <c r="CE579">
        <f t="shared" si="602"/>
        <v>1.43103</v>
      </c>
      <c r="CF579">
        <f t="shared" si="603"/>
        <v>0</v>
      </c>
      <c r="CG579">
        <f t="shared" si="604"/>
        <v>1.6696800000000001</v>
      </c>
      <c r="CH579">
        <f t="shared" si="605"/>
        <v>0</v>
      </c>
      <c r="CI579">
        <f t="shared" si="606"/>
        <v>0</v>
      </c>
      <c r="CJ579">
        <f t="shared" si="607"/>
        <v>0</v>
      </c>
      <c r="CK579">
        <f t="shared" si="608"/>
        <v>0</v>
      </c>
      <c r="CL579">
        <f t="shared" si="609"/>
        <v>0</v>
      </c>
      <c r="CM579">
        <f t="shared" si="610"/>
        <v>0.90383999999999998</v>
      </c>
      <c r="CN579">
        <f t="shared" si="611"/>
        <v>0</v>
      </c>
      <c r="CO579">
        <f t="shared" si="612"/>
        <v>0</v>
      </c>
      <c r="CP579">
        <f t="shared" si="613"/>
        <v>0</v>
      </c>
      <c r="CQ579">
        <f t="shared" si="614"/>
        <v>0</v>
      </c>
      <c r="CR579">
        <f t="shared" si="615"/>
        <v>0</v>
      </c>
      <c r="CS579">
        <f t="shared" si="616"/>
        <v>0</v>
      </c>
      <c r="CT579">
        <f t="shared" si="617"/>
        <v>0</v>
      </c>
      <c r="CU579">
        <f t="shared" si="618"/>
        <v>0</v>
      </c>
      <c r="CV579">
        <f t="shared" si="619"/>
        <v>0</v>
      </c>
      <c r="CW579">
        <f t="shared" si="620"/>
        <v>0</v>
      </c>
      <c r="CX579">
        <f t="shared" si="621"/>
        <v>0</v>
      </c>
      <c r="CY579">
        <f t="shared" si="622"/>
        <v>0</v>
      </c>
      <c r="CZ579">
        <f t="shared" si="623"/>
        <v>0</v>
      </c>
      <c r="DA579">
        <f t="shared" si="624"/>
        <v>0</v>
      </c>
      <c r="DB579">
        <f t="shared" si="625"/>
        <v>0</v>
      </c>
      <c r="DC579">
        <f t="shared" si="626"/>
        <v>0</v>
      </c>
      <c r="DD579">
        <f t="shared" si="627"/>
        <v>0</v>
      </c>
      <c r="DE579">
        <f t="shared" si="628"/>
        <v>0</v>
      </c>
      <c r="DF579">
        <f t="shared" si="629"/>
        <v>0</v>
      </c>
    </row>
    <row r="580" spans="1:110" x14ac:dyDescent="0.25">
      <c r="A580" s="4">
        <f>raw!$A581:$A581</f>
        <v>43397</v>
      </c>
      <c r="B580" s="6" t="str">
        <f>raw!$B581:$B581</f>
        <v>0013-0020</v>
      </c>
      <c r="D580" t="str">
        <f>IF(score!$C580=".",".",IF(score!$C580=0,"1",IF(score!$C580=25,"0",IF(score!$C580=50,"0",IF(score!$C580=75,"0",IF(score!$C580=100,"0"))))))</f>
        <v>0</v>
      </c>
      <c r="E580" t="str">
        <f>IF(score!$C580=".",".",IF(score!$C580=0,"0",IF(score!$C580=25,"1",IF(score!$C580=50,"0",IF(score!$C580=75,"0",IF(score!$C580=100,"0"))))))</f>
        <v>1</v>
      </c>
      <c r="F580" t="str">
        <f>IF(score!$C580=".",".",IF(score!$C580=0,"0",IF(score!$C580=25,"0",IF(score!$C580=50,"1",IF(score!$C580=75,"0",IF(score!$C580=100,"0"))))))</f>
        <v>0</v>
      </c>
      <c r="G580" t="str">
        <f>IF(score!$C580=".",".",IF(score!$C580=0,"0",IF(score!$C580=25,"0",IF(score!$C580=50,"0",IF(score!$C580=75,"1",IF(score!$C580=100,"0"))))))</f>
        <v>0</v>
      </c>
      <c r="H580" t="str">
        <f>IF(score!$D580=".",".",IF(score!$D580=0,"1",IF(score!$D580=50,"0",IF(score!$D580=100,"0"))))</f>
        <v>0</v>
      </c>
      <c r="I580" t="str">
        <f>IF(score!$D580=".",".",IF(score!$D580=0,"0",IF(score!$D580=50,"1",IF(score!$D580=100,"0"))))</f>
        <v>0</v>
      </c>
      <c r="J580" t="str">
        <f>IF(score!$E580=".",".",IF(score!$E580=0,"1",IF(score!$E580=50,"0",IF(score!$E580=100,"0"))))</f>
        <v>0</v>
      </c>
      <c r="K580" t="str">
        <f>IF(score!$E580=".",".",IF(score!$E580=0,"0",IF(score!$E580=50,"1",IF(score!$E580=100,"0"))))</f>
        <v>0</v>
      </c>
      <c r="L580" t="str">
        <f>IF(score!$F580=".",".",IF(score!$F580=0,"1",IF(score!$F580=100,"0")))</f>
        <v>0</v>
      </c>
      <c r="M580" t="str">
        <f>IF(score!$G580=".",".",IF(score!$G580=0,"1",IF(score!$G580=100,"0")))</f>
        <v>0</v>
      </c>
      <c r="N580" t="str">
        <f>IF(score!$H580=".",".",IF(score!$H580=0,"1",IF(score!$H580=100,"0")))</f>
        <v>0</v>
      </c>
      <c r="O580" t="str">
        <f>IF(score!$I580=".",".",IF(score!$I580=0,"1",IF(score!$I580=50,"0",IF(score!$I580=100,"0"))))</f>
        <v>0</v>
      </c>
      <c r="P580" t="str">
        <f>IF(score!$J580=".",".",IF(score!$J580=0,"1",IF(score!$J580=25,"0",IF(score!$J580=50,"0",IF(score!$J580=75,"0",IF(score!$J580=100,"0"))))))</f>
        <v>0</v>
      </c>
      <c r="Q580" t="str">
        <f>IF(score!$J580=".",".",IF(score!$J580=0,"0",IF(score!$J580=25,"1",IF(score!$J580=50,"0",IF(score!$J580=75,"0",IF(score!$J580=100,"0"))))))</f>
        <v>0</v>
      </c>
      <c r="R580" t="str">
        <f>IF(score!$J580=".",".",IF(score!$J580=0,"0",IF(score!$J580=25,"0",IF(score!$J580=50,"1",IF(score!$J580=75,"0",IF(score!$J580=100,"0"))))))</f>
        <v>0</v>
      </c>
      <c r="S580" t="str">
        <f>IF(score!$J580=".",".",IF(score!$J580=0,"0",IF(score!$J580=25,"0",IF(score!$J580=50,"0",IF(score!$J580=75,"1",IF(score!$J580=100,"0"))))))</f>
        <v>0</v>
      </c>
      <c r="T580" t="str">
        <f>IF(score!$K580=".",".",IF(score!$K580=0,"1",IF(score!$K580=20,"0",IF(score!$K580=40,"0",IF(score!$K580=60,"0",IF(score!$K580=80,"0",IF(score!$K580=100,"0")))))))</f>
        <v>0</v>
      </c>
      <c r="U580" t="str">
        <f>IF(score!$K580=".",".",IF(score!$K580=0,"0",IF(score!$K580=20,"1",IF(score!$K580=40,"0",IF(score!$K580=60,"0",IF(score!$K580=80,"0",IF(score!$K580=100,"0")))))))</f>
        <v>0</v>
      </c>
      <c r="V580" t="str">
        <f>IF(score!$K580=".",".",IF(score!$K580=0,"0",IF(score!$K580=20,"0",IF(score!$K580=40,"1",IF(score!$K580=60,"0",IF(score!$K580=80,"0",IF(score!$K580=100,"0")))))))</f>
        <v>0</v>
      </c>
      <c r="W580" t="str">
        <f>IF(score!$K580=".",".",IF(score!$K580=0,"0",IF(score!$K580=20,"0",IF(score!$K580=40,"0",IF(score!$K580=60,"1",IF(score!$K580=80,"0",IF(score!$K580=100,"0")))))))</f>
        <v>0</v>
      </c>
      <c r="X580" t="str">
        <f>IF(score!$K580=".",".",IF(score!$K580=0,"0",IF(score!$K580=20,"0",IF(score!$K580=40,"0",IF(score!$K580=60,"0",IF(score!$K580=80,"1",IF(score!$K580=100,"0")))))))</f>
        <v>1</v>
      </c>
      <c r="Y580" t="str">
        <f>IF(score!$L580=".",".",IF(score!$L580=0,"1",IF(score!$L580=20,"0",IF(score!$L580=40,"0",IF(score!$L580=60,"0",IF(score!$L580=80,"0",IF(score!$L580=100,"0")))))))</f>
        <v>0</v>
      </c>
      <c r="Z580" t="str">
        <f>IF(score!$L580=".",".",IF(score!$L580=0,"0",IF(score!$L580=20,"1",IF(score!$L580=40,"0",IF(score!$L580=60,"0",IF(score!$L580=80,"0",IF(score!$L580=100,"0")))))))</f>
        <v>0</v>
      </c>
      <c r="AA580" t="str">
        <f>IF(score!$L580=".",".",IF(score!$L580=0,"0",IF(score!$L580=20,"0",IF(score!$L580=40,"1",IF(score!$L580=60,"0",IF(score!$L580=80,"0",IF(score!$L580=100,"0")))))))</f>
        <v>1</v>
      </c>
      <c r="AB580" t="str">
        <f>IF(score!$L580=".",".",IF(score!$L580=0,"0",IF(score!$L580=20,"0",IF(score!$L580=40,"0",IF(score!$L580=60,"1",IF(score!$L580=80,"0",IF(score!$L580=100,"0")))))))</f>
        <v>0</v>
      </c>
      <c r="AC580" t="str">
        <f>IF(score!$L580=".",".",IF(score!$L580=0,"0",IF(score!$L580=20,"0",IF(score!$L580=40,"0",IF(score!$L580=60,"0",IF(score!$L580=80,"1",IF(score!L580=100,"0")))))))</f>
        <v>0</v>
      </c>
      <c r="AD580" t="str">
        <f>IF(score!$M580=".",".",IF(score!$M580=0,"1",IF(score!$M580=20,"0",IF(score!$M580=40,"0",IF(score!$M580=60,"0",IF(score!$M580=80,"0",IF(score!$M580=100,"0")))))))</f>
        <v>0</v>
      </c>
      <c r="AE580" t="str">
        <f>IF(score!$M580=".",".",IF(score!$M580=0,"0",IF(score!$M580=20,"1",IF(score!$M580=40,"0",IF(score!$M580=60,"0",IF(score!$M580=80,"0",IF(score!$M580=100,"0")))))))</f>
        <v>0</v>
      </c>
      <c r="AF580" t="str">
        <f>IF(score!$M580=".",".",IF(score!$M580=0,"0",IF(score!$M580=20,"0",IF(score!$M580=40,"1",IF(score!$M580=60,"0",IF(score!$M580=80,"0",IF(score!$M580=100,"0")))))))</f>
        <v>0</v>
      </c>
      <c r="AG580" t="str">
        <f>IF(score!$M580=".",".",IF(score!$M580=0,"0",IF(score!$M580=20,"0",IF(score!$M580=40,"0",IF(score!$M580=60,"1",IF(score!$M580=80,"0",IF(score!$M580=100,"0")))))))</f>
        <v>1</v>
      </c>
      <c r="AH580" t="str">
        <f>IF(score!$M580=".",".",IF(score!$M580=0,"0",IF(score!$M580=20,"0",IF(score!$M580=40,"0",IF(score!$M580=60,"0",IF(score!$M580=80,"1",IF(score!$M580=100,"0")))))))</f>
        <v>0</v>
      </c>
      <c r="AI580" t="str">
        <f>IF(score!$N580=".",".",IF(score!$N580=0,"1",IF(score!$N580=25,"0",IF(score!$N580=50,"0",IF(score!$N580=75,"0",IF(score!$N580=100,"0"))))))</f>
        <v>0</v>
      </c>
      <c r="AJ580" t="str">
        <f>IF(score!$N580=".",".",IF(score!$N580=0,"0",IF(score!$N580=25,"1",IF(score!$N580=50,"0",IF(score!$N580=75,"0",IF(score!$N580=100,"0"))))))</f>
        <v>0</v>
      </c>
      <c r="AK580" t="str">
        <f>IF(score!$N580=".",".",IF(score!$N580=0,"0",IF(score!$N580=25,"0",IF(score!$N580=50,"1",IF(score!$N580=75,"0",IF(score!$N580=100,"0"))))))</f>
        <v>0</v>
      </c>
      <c r="AL580" t="str">
        <f>IF(score!$N580=".",".",IF(score!$N580=0,"0",IF(score!$N580=25,"0",IF(score!$N580=50,"0",IF(score!$N580=75,"1",IF(score!$N580=100,"0"))))))</f>
        <v>0</v>
      </c>
      <c r="AN580">
        <f t="shared" si="560"/>
        <v>0</v>
      </c>
      <c r="AO580">
        <f t="shared" si="561"/>
        <v>-5.5646100000000001</v>
      </c>
      <c r="AP580">
        <f t="shared" si="562"/>
        <v>0</v>
      </c>
      <c r="AQ580">
        <f t="shared" si="563"/>
        <v>0</v>
      </c>
      <c r="AR580">
        <f t="shared" si="564"/>
        <v>0</v>
      </c>
      <c r="AS580">
        <f t="shared" si="565"/>
        <v>0</v>
      </c>
      <c r="AT580">
        <f t="shared" si="566"/>
        <v>0</v>
      </c>
      <c r="AU580">
        <f t="shared" si="567"/>
        <v>0</v>
      </c>
      <c r="AV580">
        <f t="shared" si="568"/>
        <v>0</v>
      </c>
      <c r="AW580">
        <f t="shared" si="569"/>
        <v>0</v>
      </c>
      <c r="AX580">
        <f t="shared" si="570"/>
        <v>0</v>
      </c>
      <c r="AY580">
        <f t="shared" si="571"/>
        <v>0</v>
      </c>
      <c r="AZ580">
        <f t="shared" si="572"/>
        <v>0</v>
      </c>
      <c r="BA580">
        <f t="shared" si="573"/>
        <v>0</v>
      </c>
      <c r="BB580">
        <f t="shared" si="574"/>
        <v>0</v>
      </c>
      <c r="BC580">
        <f t="shared" si="575"/>
        <v>0</v>
      </c>
      <c r="BD580">
        <f t="shared" si="576"/>
        <v>0</v>
      </c>
      <c r="BE580">
        <f t="shared" si="577"/>
        <v>0</v>
      </c>
      <c r="BF580">
        <f t="shared" si="578"/>
        <v>0</v>
      </c>
      <c r="BG580">
        <f t="shared" si="579"/>
        <v>0</v>
      </c>
      <c r="BH580">
        <f t="shared" si="580"/>
        <v>0.66513999999999995</v>
      </c>
      <c r="BI580">
        <f t="shared" si="581"/>
        <v>0</v>
      </c>
      <c r="BJ580">
        <f t="shared" si="582"/>
        <v>0</v>
      </c>
      <c r="BK580">
        <f t="shared" si="583"/>
        <v>-1.6185</v>
      </c>
      <c r="BL580">
        <f t="shared" si="584"/>
        <v>0</v>
      </c>
      <c r="BM580">
        <f t="shared" si="585"/>
        <v>0</v>
      </c>
      <c r="BN580">
        <f t="shared" si="586"/>
        <v>0</v>
      </c>
      <c r="BO580">
        <f t="shared" si="587"/>
        <v>0</v>
      </c>
      <c r="BP580">
        <f t="shared" si="588"/>
        <v>0</v>
      </c>
      <c r="BQ580">
        <f t="shared" si="589"/>
        <v>1.28044</v>
      </c>
      <c r="BR580">
        <f t="shared" si="590"/>
        <v>0</v>
      </c>
      <c r="BS580">
        <f t="shared" si="591"/>
        <v>0</v>
      </c>
      <c r="BT580">
        <f t="shared" si="592"/>
        <v>0</v>
      </c>
      <c r="BU580">
        <f t="shared" si="593"/>
        <v>0</v>
      </c>
      <c r="BV580">
        <f t="shared" si="594"/>
        <v>0</v>
      </c>
      <c r="BX580">
        <f t="shared" si="595"/>
        <v>0</v>
      </c>
      <c r="BY580">
        <f t="shared" si="596"/>
        <v>-0.16891</v>
      </c>
      <c r="BZ580">
        <f t="shared" si="597"/>
        <v>0</v>
      </c>
      <c r="CA580">
        <f t="shared" si="598"/>
        <v>0</v>
      </c>
      <c r="CB580">
        <f t="shared" si="599"/>
        <v>0</v>
      </c>
      <c r="CC580">
        <f t="shared" si="600"/>
        <v>0</v>
      </c>
      <c r="CD580">
        <f t="shared" si="601"/>
        <v>0</v>
      </c>
      <c r="CE580">
        <f t="shared" si="602"/>
        <v>0</v>
      </c>
      <c r="CF580">
        <f t="shared" si="603"/>
        <v>0</v>
      </c>
      <c r="CG580">
        <f t="shared" si="604"/>
        <v>0</v>
      </c>
      <c r="CH580">
        <f t="shared" si="605"/>
        <v>0</v>
      </c>
      <c r="CI580">
        <f t="shared" si="606"/>
        <v>0</v>
      </c>
      <c r="CJ580">
        <f t="shared" si="607"/>
        <v>0</v>
      </c>
      <c r="CK580">
        <f t="shared" si="608"/>
        <v>0</v>
      </c>
      <c r="CL580">
        <f t="shared" si="609"/>
        <v>0</v>
      </c>
      <c r="CM580">
        <f t="shared" si="610"/>
        <v>0</v>
      </c>
      <c r="CN580">
        <f t="shared" si="611"/>
        <v>0</v>
      </c>
      <c r="CO580">
        <f t="shared" si="612"/>
        <v>0</v>
      </c>
      <c r="CP580">
        <f t="shared" si="613"/>
        <v>0</v>
      </c>
      <c r="CQ580">
        <f t="shared" si="614"/>
        <v>0</v>
      </c>
      <c r="CR580">
        <f t="shared" si="615"/>
        <v>-1.9494899999999999</v>
      </c>
      <c r="CS580">
        <f t="shared" si="616"/>
        <v>0</v>
      </c>
      <c r="CT580">
        <f t="shared" si="617"/>
        <v>0</v>
      </c>
      <c r="CU580">
        <f t="shared" si="618"/>
        <v>-3.2980499999999999</v>
      </c>
      <c r="CV580">
        <f t="shared" si="619"/>
        <v>0</v>
      </c>
      <c r="CW580">
        <f t="shared" si="620"/>
        <v>0</v>
      </c>
      <c r="CX580">
        <f t="shared" si="621"/>
        <v>0</v>
      </c>
      <c r="CY580">
        <f t="shared" si="622"/>
        <v>0</v>
      </c>
      <c r="CZ580">
        <f t="shared" si="623"/>
        <v>0</v>
      </c>
      <c r="DA580">
        <f t="shared" si="624"/>
        <v>-4.5905500000000004</v>
      </c>
      <c r="DB580">
        <f t="shared" si="625"/>
        <v>0</v>
      </c>
      <c r="DC580">
        <f t="shared" si="626"/>
        <v>0</v>
      </c>
      <c r="DD580">
        <f t="shared" si="627"/>
        <v>0</v>
      </c>
      <c r="DE580">
        <f t="shared" si="628"/>
        <v>0</v>
      </c>
      <c r="DF580">
        <f t="shared" si="629"/>
        <v>0</v>
      </c>
    </row>
    <row r="581" spans="1:110" x14ac:dyDescent="0.25">
      <c r="A581" s="4">
        <f>raw!$A582:$A582</f>
        <v>43397</v>
      </c>
      <c r="B581" s="6" t="str">
        <f>raw!$B582:$B582</f>
        <v>0013-0022</v>
      </c>
      <c r="D581" t="str">
        <f>IF(score!$C581=".",".",IF(score!$C581=0,"1",IF(score!$C581=25,"0",IF(score!$C581=50,"0",IF(score!$C581=75,"0",IF(score!$C581=100,"0"))))))</f>
        <v>0</v>
      </c>
      <c r="E581" t="str">
        <f>IF(score!$C581=".",".",IF(score!$C581=0,"0",IF(score!$C581=25,"1",IF(score!$C581=50,"0",IF(score!$C581=75,"0",IF(score!$C581=100,"0"))))))</f>
        <v>0</v>
      </c>
      <c r="F581" t="str">
        <f>IF(score!$C581=".",".",IF(score!$C581=0,"0",IF(score!$C581=25,"0",IF(score!$C581=50,"1",IF(score!$C581=75,"0",IF(score!$C581=100,"0"))))))</f>
        <v>1</v>
      </c>
      <c r="G581" t="str">
        <f>IF(score!$C581=".",".",IF(score!$C581=0,"0",IF(score!$C581=25,"0",IF(score!$C581=50,"0",IF(score!$C581=75,"1",IF(score!$C581=100,"0"))))))</f>
        <v>0</v>
      </c>
      <c r="H581" t="str">
        <f>IF(score!$D581=".",".",IF(score!$D581=0,"1",IF(score!$D581=50,"0",IF(score!$D581=100,"0"))))</f>
        <v>0</v>
      </c>
      <c r="I581" t="str">
        <f>IF(score!$D581=".",".",IF(score!$D581=0,"0",IF(score!$D581=50,"1",IF(score!$D581=100,"0"))))</f>
        <v>1</v>
      </c>
      <c r="J581" t="str">
        <f>IF(score!$E581=".",".",IF(score!$E581=0,"1",IF(score!$E581=50,"0",IF(score!$E581=100,"0"))))</f>
        <v>0</v>
      </c>
      <c r="K581" t="str">
        <f>IF(score!$E581=".",".",IF(score!$E581=0,"0",IF(score!$E581=50,"1",IF(score!$E581=100,"0"))))</f>
        <v>1</v>
      </c>
      <c r="L581" t="str">
        <f>IF(score!$F581=".",".",IF(score!$F581=0,"1",IF(score!$F581=100,"0")))</f>
        <v>1</v>
      </c>
      <c r="M581" t="str">
        <f>IF(score!$G581=".",".",IF(score!$G581=0,"1",IF(score!$G581=100,"0")))</f>
        <v>0</v>
      </c>
      <c r="N581" t="str">
        <f>IF(score!$H581=".",".",IF(score!$H581=0,"1",IF(score!$H581=100,"0")))</f>
        <v>1</v>
      </c>
      <c r="O581" t="str">
        <f>IF(score!$I581=".",".",IF(score!$I581=0,"1",IF(score!$I581=50,"0",IF(score!$I581=100,"0"))))</f>
        <v>0</v>
      </c>
      <c r="P581" t="str">
        <f>IF(score!$J581=".",".",IF(score!$J581=0,"1",IF(score!$J581=25,"0",IF(score!$J581=50,"0",IF(score!$J581=75,"0",IF(score!$J581=100,"0"))))))</f>
        <v>0</v>
      </c>
      <c r="Q581" t="str">
        <f>IF(score!$J581=".",".",IF(score!$J581=0,"0",IF(score!$J581=25,"1",IF(score!$J581=50,"0",IF(score!$J581=75,"0",IF(score!$J581=100,"0"))))))</f>
        <v>0</v>
      </c>
      <c r="R581" t="str">
        <f>IF(score!$J581=".",".",IF(score!$J581=0,"0",IF(score!$J581=25,"0",IF(score!$J581=50,"1",IF(score!$J581=75,"0",IF(score!$J581=100,"0"))))))</f>
        <v>0</v>
      </c>
      <c r="S581" t="str">
        <f>IF(score!$J581=".",".",IF(score!$J581=0,"0",IF(score!$J581=25,"0",IF(score!$J581=50,"0",IF(score!$J581=75,"1",IF(score!$J581=100,"0"))))))</f>
        <v>0</v>
      </c>
      <c r="T581" t="str">
        <f>IF(score!$K581=".",".",IF(score!$K581=0,"1",IF(score!$K581=20,"0",IF(score!$K581=40,"0",IF(score!$K581=60,"0",IF(score!$K581=80,"0",IF(score!$K581=100,"0")))))))</f>
        <v>0</v>
      </c>
      <c r="U581" t="str">
        <f>IF(score!$K581=".",".",IF(score!$K581=0,"0",IF(score!$K581=20,"1",IF(score!$K581=40,"0",IF(score!$K581=60,"0",IF(score!$K581=80,"0",IF(score!$K581=100,"0")))))))</f>
        <v>0</v>
      </c>
      <c r="V581" t="str">
        <f>IF(score!$K581=".",".",IF(score!$K581=0,"0",IF(score!$K581=20,"0",IF(score!$K581=40,"1",IF(score!$K581=60,"0",IF(score!$K581=80,"0",IF(score!$K581=100,"0")))))))</f>
        <v>0</v>
      </c>
      <c r="W581" t="str">
        <f>IF(score!$K581=".",".",IF(score!$K581=0,"0",IF(score!$K581=20,"0",IF(score!$K581=40,"0",IF(score!$K581=60,"1",IF(score!$K581=80,"0",IF(score!$K581=100,"0")))))))</f>
        <v>0</v>
      </c>
      <c r="X581" t="str">
        <f>IF(score!$K581=".",".",IF(score!$K581=0,"0",IF(score!$K581=20,"0",IF(score!$K581=40,"0",IF(score!$K581=60,"0",IF(score!$K581=80,"1",IF(score!$K581=100,"0")))))))</f>
        <v>0</v>
      </c>
      <c r="Y581" t="str">
        <f>IF(score!$L581=".",".",IF(score!$L581=0,"1",IF(score!$L581=20,"0",IF(score!$L581=40,"0",IF(score!$L581=60,"0",IF(score!$L581=80,"0",IF(score!$L581=100,"0")))))))</f>
        <v>0</v>
      </c>
      <c r="Z581" t="str">
        <f>IF(score!$L581=".",".",IF(score!$L581=0,"0",IF(score!$L581=20,"1",IF(score!$L581=40,"0",IF(score!$L581=60,"0",IF(score!$L581=80,"0",IF(score!$L581=100,"0")))))))</f>
        <v>0</v>
      </c>
      <c r="AA581" t="str">
        <f>IF(score!$L581=".",".",IF(score!$L581=0,"0",IF(score!$L581=20,"0",IF(score!$L581=40,"1",IF(score!$L581=60,"0",IF(score!$L581=80,"0",IF(score!$L581=100,"0")))))))</f>
        <v>0</v>
      </c>
      <c r="AB581" t="str">
        <f>IF(score!$L581=".",".",IF(score!$L581=0,"0",IF(score!$L581=20,"0",IF(score!$L581=40,"0",IF(score!$L581=60,"1",IF(score!$L581=80,"0",IF(score!$L581=100,"0")))))))</f>
        <v>0</v>
      </c>
      <c r="AC581" t="str">
        <f>IF(score!$L581=".",".",IF(score!$L581=0,"0",IF(score!$L581=20,"0",IF(score!$L581=40,"0",IF(score!$L581=60,"0",IF(score!$L581=80,"1",IF(score!L581=100,"0")))))))</f>
        <v>1</v>
      </c>
      <c r="AD581" t="str">
        <f>IF(score!$M581=".",".",IF(score!$M581=0,"1",IF(score!$M581=20,"0",IF(score!$M581=40,"0",IF(score!$M581=60,"0",IF(score!$M581=80,"0",IF(score!$M581=100,"0")))))))</f>
        <v>0</v>
      </c>
      <c r="AE581" t="str">
        <f>IF(score!$M581=".",".",IF(score!$M581=0,"0",IF(score!$M581=20,"1",IF(score!$M581=40,"0",IF(score!$M581=60,"0",IF(score!$M581=80,"0",IF(score!$M581=100,"0")))))))</f>
        <v>0</v>
      </c>
      <c r="AF581" t="str">
        <f>IF(score!$M581=".",".",IF(score!$M581=0,"0",IF(score!$M581=20,"0",IF(score!$M581=40,"1",IF(score!$M581=60,"0",IF(score!$M581=80,"0",IF(score!$M581=100,"0")))))))</f>
        <v>0</v>
      </c>
      <c r="AG581" t="str">
        <f>IF(score!$M581=".",".",IF(score!$M581=0,"0",IF(score!$M581=20,"0",IF(score!$M581=40,"0",IF(score!$M581=60,"1",IF(score!$M581=80,"0",IF(score!$M581=100,"0")))))))</f>
        <v>0</v>
      </c>
      <c r="AH581" t="str">
        <f>IF(score!$M581=".",".",IF(score!$M581=0,"0",IF(score!$M581=20,"0",IF(score!$M581=40,"0",IF(score!$M581=60,"0",IF(score!$M581=80,"1",IF(score!$M581=100,"0")))))))</f>
        <v>1</v>
      </c>
      <c r="AI581" t="str">
        <f>IF(score!$N581=".",".",IF(score!$N581=0,"1",IF(score!$N581=25,"0",IF(score!$N581=50,"0",IF(score!$N581=75,"0",IF(score!$N581=100,"0"))))))</f>
        <v>0</v>
      </c>
      <c r="AJ581" t="str">
        <f>IF(score!$N581=".",".",IF(score!$N581=0,"0",IF(score!$N581=25,"1",IF(score!$N581=50,"0",IF(score!$N581=75,"0",IF(score!$N581=100,"0"))))))</f>
        <v>0</v>
      </c>
      <c r="AK581" t="str">
        <f>IF(score!$N581=".",".",IF(score!$N581=0,"0",IF(score!$N581=25,"0",IF(score!$N581=50,"1",IF(score!$N581=75,"0",IF(score!$N581=100,"0"))))))</f>
        <v>0</v>
      </c>
      <c r="AL581" t="str">
        <f>IF(score!$N581=".",".",IF(score!$N581=0,"0",IF(score!$N581=25,"0",IF(score!$N581=50,"0",IF(score!$N581=75,"1",IF(score!$N581=100,"0"))))))</f>
        <v>0</v>
      </c>
      <c r="AN581">
        <f t="shared" si="560"/>
        <v>0</v>
      </c>
      <c r="AO581">
        <f t="shared" si="561"/>
        <v>0</v>
      </c>
      <c r="AP581">
        <f t="shared" si="562"/>
        <v>-3.0239600000000002</v>
      </c>
      <c r="AQ581">
        <f t="shared" si="563"/>
        <v>0</v>
      </c>
      <c r="AR581">
        <f t="shared" si="564"/>
        <v>0</v>
      </c>
      <c r="AS581">
        <f t="shared" si="565"/>
        <v>-3.4555500000000001</v>
      </c>
      <c r="AT581">
        <f t="shared" si="566"/>
        <v>0</v>
      </c>
      <c r="AU581">
        <f t="shared" si="567"/>
        <v>-2.7355700000000001</v>
      </c>
      <c r="AV581">
        <f t="shared" si="568"/>
        <v>-4.6161700000000003</v>
      </c>
      <c r="AW581">
        <f t="shared" si="569"/>
        <v>0</v>
      </c>
      <c r="AX581">
        <f t="shared" si="570"/>
        <v>3.04365</v>
      </c>
      <c r="AY581">
        <f t="shared" si="571"/>
        <v>0</v>
      </c>
      <c r="AZ581">
        <f t="shared" si="572"/>
        <v>0</v>
      </c>
      <c r="BA581">
        <f t="shared" si="573"/>
        <v>0</v>
      </c>
      <c r="BB581">
        <f t="shared" si="574"/>
        <v>0</v>
      </c>
      <c r="BC581">
        <f t="shared" si="575"/>
        <v>0</v>
      </c>
      <c r="BD581">
        <f t="shared" si="576"/>
        <v>0</v>
      </c>
      <c r="BE581">
        <f t="shared" si="577"/>
        <v>0</v>
      </c>
      <c r="BF581">
        <f t="shared" si="578"/>
        <v>0</v>
      </c>
      <c r="BG581">
        <f t="shared" si="579"/>
        <v>0</v>
      </c>
      <c r="BH581">
        <f t="shared" si="580"/>
        <v>0</v>
      </c>
      <c r="BI581">
        <f t="shared" si="581"/>
        <v>0</v>
      </c>
      <c r="BJ581">
        <f t="shared" si="582"/>
        <v>0</v>
      </c>
      <c r="BK581">
        <f t="shared" si="583"/>
        <v>0</v>
      </c>
      <c r="BL581">
        <f t="shared" si="584"/>
        <v>0</v>
      </c>
      <c r="BM581">
        <f t="shared" si="585"/>
        <v>-0.42251</v>
      </c>
      <c r="BN581">
        <f t="shared" si="586"/>
        <v>0</v>
      </c>
      <c r="BO581">
        <f t="shared" si="587"/>
        <v>0</v>
      </c>
      <c r="BP581">
        <f t="shared" si="588"/>
        <v>0</v>
      </c>
      <c r="BQ581">
        <f t="shared" si="589"/>
        <v>0</v>
      </c>
      <c r="BR581">
        <f t="shared" si="590"/>
        <v>0.41188000000000002</v>
      </c>
      <c r="BS581">
        <f t="shared" si="591"/>
        <v>0</v>
      </c>
      <c r="BT581">
        <f t="shared" si="592"/>
        <v>0</v>
      </c>
      <c r="BU581">
        <f t="shared" si="593"/>
        <v>0</v>
      </c>
      <c r="BV581">
        <f t="shared" si="594"/>
        <v>0</v>
      </c>
      <c r="BX581">
        <f t="shared" si="595"/>
        <v>0</v>
      </c>
      <c r="BY581">
        <f t="shared" si="596"/>
        <v>0</v>
      </c>
      <c r="BZ581">
        <f t="shared" si="597"/>
        <v>3.4819999999999997E-2</v>
      </c>
      <c r="CA581">
        <f t="shared" si="598"/>
        <v>0</v>
      </c>
      <c r="CB581">
        <f t="shared" si="599"/>
        <v>0</v>
      </c>
      <c r="CC581">
        <f t="shared" si="600"/>
        <v>1.8684000000000001</v>
      </c>
      <c r="CD581">
        <f t="shared" si="601"/>
        <v>0</v>
      </c>
      <c r="CE581">
        <f t="shared" si="602"/>
        <v>1.43103</v>
      </c>
      <c r="CF581">
        <f t="shared" si="603"/>
        <v>1.4406000000000001</v>
      </c>
      <c r="CG581">
        <f t="shared" si="604"/>
        <v>0</v>
      </c>
      <c r="CH581">
        <f t="shared" si="605"/>
        <v>-6.8267199999999999</v>
      </c>
      <c r="CI581">
        <f t="shared" si="606"/>
        <v>0</v>
      </c>
      <c r="CJ581">
        <f t="shared" si="607"/>
        <v>0</v>
      </c>
      <c r="CK581">
        <f t="shared" si="608"/>
        <v>0</v>
      </c>
      <c r="CL581">
        <f t="shared" si="609"/>
        <v>0</v>
      </c>
      <c r="CM581">
        <f t="shared" si="610"/>
        <v>0</v>
      </c>
      <c r="CN581">
        <f t="shared" si="611"/>
        <v>0</v>
      </c>
      <c r="CO581">
        <f t="shared" si="612"/>
        <v>0</v>
      </c>
      <c r="CP581">
        <f t="shared" si="613"/>
        <v>0</v>
      </c>
      <c r="CQ581">
        <f t="shared" si="614"/>
        <v>0</v>
      </c>
      <c r="CR581">
        <f t="shared" si="615"/>
        <v>0</v>
      </c>
      <c r="CS581">
        <f t="shared" si="616"/>
        <v>0</v>
      </c>
      <c r="CT581">
        <f t="shared" si="617"/>
        <v>0</v>
      </c>
      <c r="CU581">
        <f t="shared" si="618"/>
        <v>0</v>
      </c>
      <c r="CV581">
        <f t="shared" si="619"/>
        <v>0</v>
      </c>
      <c r="CW581">
        <f t="shared" si="620"/>
        <v>-0.92057</v>
      </c>
      <c r="CX581">
        <f t="shared" si="621"/>
        <v>0</v>
      </c>
      <c r="CY581">
        <f t="shared" si="622"/>
        <v>0</v>
      </c>
      <c r="CZ581">
        <f t="shared" si="623"/>
        <v>0</v>
      </c>
      <c r="DA581">
        <f t="shared" si="624"/>
        <v>0</v>
      </c>
      <c r="DB581">
        <f t="shared" si="625"/>
        <v>-1.9593400000000001</v>
      </c>
      <c r="DC581">
        <f t="shared" si="626"/>
        <v>0</v>
      </c>
      <c r="DD581">
        <f t="shared" si="627"/>
        <v>0</v>
      </c>
      <c r="DE581">
        <f t="shared" si="628"/>
        <v>0</v>
      </c>
      <c r="DF581">
        <f t="shared" si="629"/>
        <v>0</v>
      </c>
    </row>
    <row r="582" spans="1:110" x14ac:dyDescent="0.25">
      <c r="A582" s="4">
        <f>raw!$A583:$A583</f>
        <v>43397</v>
      </c>
      <c r="B582" s="6" t="str">
        <f>raw!$B583:$B583</f>
        <v>0013-0023</v>
      </c>
      <c r="D582" t="str">
        <f>IF(score!$C582=".",".",IF(score!$C582=0,"1",IF(score!$C582=25,"0",IF(score!$C582=50,"0",IF(score!$C582=75,"0",IF(score!$C582=100,"0"))))))</f>
        <v>0</v>
      </c>
      <c r="E582" t="str">
        <f>IF(score!$C582=".",".",IF(score!$C582=0,"0",IF(score!$C582=25,"1",IF(score!$C582=50,"0",IF(score!$C582=75,"0",IF(score!$C582=100,"0"))))))</f>
        <v>0</v>
      </c>
      <c r="F582" t="str">
        <f>IF(score!$C582=".",".",IF(score!$C582=0,"0",IF(score!$C582=25,"0",IF(score!$C582=50,"1",IF(score!$C582=75,"0",IF(score!$C582=100,"0"))))))</f>
        <v>0</v>
      </c>
      <c r="G582" t="str">
        <f>IF(score!$C582=".",".",IF(score!$C582=0,"0",IF(score!$C582=25,"0",IF(score!$C582=50,"0",IF(score!$C582=75,"1",IF(score!$C582=100,"0"))))))</f>
        <v>1</v>
      </c>
      <c r="H582" t="str">
        <f>IF(score!$D582=".",".",IF(score!$D582=0,"1",IF(score!$D582=50,"0",IF(score!$D582=100,"0"))))</f>
        <v>0</v>
      </c>
      <c r="I582" t="str">
        <f>IF(score!$D582=".",".",IF(score!$D582=0,"0",IF(score!$D582=50,"1",IF(score!$D582=100,"0"))))</f>
        <v>0</v>
      </c>
      <c r="J582" t="str">
        <f>IF(score!$E582=".",".",IF(score!$E582=0,"1",IF(score!$E582=50,"0",IF(score!$E582=100,"0"))))</f>
        <v>0</v>
      </c>
      <c r="K582" t="str">
        <f>IF(score!$E582=".",".",IF(score!$E582=0,"0",IF(score!$E582=50,"1",IF(score!$E582=100,"0"))))</f>
        <v>0</v>
      </c>
      <c r="L582" t="str">
        <f>IF(score!$F582=".",".",IF(score!$F582=0,"1",IF(score!$F582=100,"0")))</f>
        <v>0</v>
      </c>
      <c r="M582" t="str">
        <f>IF(score!$G582=".",".",IF(score!$G582=0,"1",IF(score!$G582=100,"0")))</f>
        <v>0</v>
      </c>
      <c r="N582" t="str">
        <f>IF(score!$H582=".",".",IF(score!$H582=0,"1",IF(score!$H582=100,"0")))</f>
        <v>0</v>
      </c>
      <c r="O582" t="str">
        <f>IF(score!$I582=".",".",IF(score!$I582=0,"1",IF(score!$I582=50,"0",IF(score!$I582=100,"0"))))</f>
        <v>0</v>
      </c>
      <c r="P582" t="str">
        <f>IF(score!$J582=".",".",IF(score!$J582=0,"1",IF(score!$J582=25,"0",IF(score!$J582=50,"0",IF(score!$J582=75,"0",IF(score!$J582=100,"0"))))))</f>
        <v>0</v>
      </c>
      <c r="Q582" t="str">
        <f>IF(score!$J582=".",".",IF(score!$J582=0,"0",IF(score!$J582=25,"1",IF(score!$J582=50,"0",IF(score!$J582=75,"0",IF(score!$J582=100,"0"))))))</f>
        <v>0</v>
      </c>
      <c r="R582" t="str">
        <f>IF(score!$J582=".",".",IF(score!$J582=0,"0",IF(score!$J582=25,"0",IF(score!$J582=50,"1",IF(score!$J582=75,"0",IF(score!$J582=100,"0"))))))</f>
        <v>0</v>
      </c>
      <c r="S582" t="str">
        <f>IF(score!$J582=".",".",IF(score!$J582=0,"0",IF(score!$J582=25,"0",IF(score!$J582=50,"0",IF(score!$J582=75,"1",IF(score!$J582=100,"0"))))))</f>
        <v>0</v>
      </c>
      <c r="T582" t="str">
        <f>IF(score!$K582=".",".",IF(score!$K582=0,"1",IF(score!$K582=20,"0",IF(score!$K582=40,"0",IF(score!$K582=60,"0",IF(score!$K582=80,"0",IF(score!$K582=100,"0")))))))</f>
        <v>0</v>
      </c>
      <c r="U582" t="str">
        <f>IF(score!$K582=".",".",IF(score!$K582=0,"0",IF(score!$K582=20,"1",IF(score!$K582=40,"0",IF(score!$K582=60,"0",IF(score!$K582=80,"0",IF(score!$K582=100,"0")))))))</f>
        <v>0</v>
      </c>
      <c r="V582" t="str">
        <f>IF(score!$K582=".",".",IF(score!$K582=0,"0",IF(score!$K582=20,"0",IF(score!$K582=40,"1",IF(score!$K582=60,"0",IF(score!$K582=80,"0",IF(score!$K582=100,"0")))))))</f>
        <v>0</v>
      </c>
      <c r="W582" t="str">
        <f>IF(score!$K582=".",".",IF(score!$K582=0,"0",IF(score!$K582=20,"0",IF(score!$K582=40,"0",IF(score!$K582=60,"1",IF(score!$K582=80,"0",IF(score!$K582=100,"0")))))))</f>
        <v>0</v>
      </c>
      <c r="X582" t="str">
        <f>IF(score!$K582=".",".",IF(score!$K582=0,"0",IF(score!$K582=20,"0",IF(score!$K582=40,"0",IF(score!$K582=60,"0",IF(score!$K582=80,"1",IF(score!$K582=100,"0")))))))</f>
        <v>0</v>
      </c>
      <c r="Y582" t="str">
        <f>IF(score!$L582=".",".",IF(score!$L582=0,"1",IF(score!$L582=20,"0",IF(score!$L582=40,"0",IF(score!$L582=60,"0",IF(score!$L582=80,"0",IF(score!$L582=100,"0")))))))</f>
        <v>0</v>
      </c>
      <c r="Z582" t="str">
        <f>IF(score!$L582=".",".",IF(score!$L582=0,"0",IF(score!$L582=20,"1",IF(score!$L582=40,"0",IF(score!$L582=60,"0",IF(score!$L582=80,"0",IF(score!$L582=100,"0")))))))</f>
        <v>0</v>
      </c>
      <c r="AA582" t="str">
        <f>IF(score!$L582=".",".",IF(score!$L582=0,"0",IF(score!$L582=20,"0",IF(score!$L582=40,"1",IF(score!$L582=60,"0",IF(score!$L582=80,"0",IF(score!$L582=100,"0")))))))</f>
        <v>0</v>
      </c>
      <c r="AB582" t="str">
        <f>IF(score!$L582=".",".",IF(score!$L582=0,"0",IF(score!$L582=20,"0",IF(score!$L582=40,"0",IF(score!$L582=60,"1",IF(score!$L582=80,"0",IF(score!$L582=100,"0")))))))</f>
        <v>0</v>
      </c>
      <c r="AC582" t="str">
        <f>IF(score!$L582=".",".",IF(score!$L582=0,"0",IF(score!$L582=20,"0",IF(score!$L582=40,"0",IF(score!$L582=60,"0",IF(score!$L582=80,"1",IF(score!L582=100,"0")))))))</f>
        <v>0</v>
      </c>
      <c r="AD582" t="str">
        <f>IF(score!$M582=".",".",IF(score!$M582=0,"1",IF(score!$M582=20,"0",IF(score!$M582=40,"0",IF(score!$M582=60,"0",IF(score!$M582=80,"0",IF(score!$M582=100,"0")))))))</f>
        <v>0</v>
      </c>
      <c r="AE582" t="str">
        <f>IF(score!$M582=".",".",IF(score!$M582=0,"0",IF(score!$M582=20,"1",IF(score!$M582=40,"0",IF(score!$M582=60,"0",IF(score!$M582=80,"0",IF(score!$M582=100,"0")))))))</f>
        <v>0</v>
      </c>
      <c r="AF582" t="str">
        <f>IF(score!$M582=".",".",IF(score!$M582=0,"0",IF(score!$M582=20,"0",IF(score!$M582=40,"1",IF(score!$M582=60,"0",IF(score!$M582=80,"0",IF(score!$M582=100,"0")))))))</f>
        <v>0</v>
      </c>
      <c r="AG582" t="str">
        <f>IF(score!$M582=".",".",IF(score!$M582=0,"0",IF(score!$M582=20,"0",IF(score!$M582=40,"0",IF(score!$M582=60,"1",IF(score!$M582=80,"0",IF(score!$M582=100,"0")))))))</f>
        <v>0</v>
      </c>
      <c r="AH582" t="str">
        <f>IF(score!$M582=".",".",IF(score!$M582=0,"0",IF(score!$M582=20,"0",IF(score!$M582=40,"0",IF(score!$M582=60,"0",IF(score!$M582=80,"1",IF(score!$M582=100,"0")))))))</f>
        <v>0</v>
      </c>
      <c r="AI582" t="str">
        <f>IF(score!$N582=".",".",IF(score!$N582=0,"1",IF(score!$N582=25,"0",IF(score!$N582=50,"0",IF(score!$N582=75,"0",IF(score!$N582=100,"0"))))))</f>
        <v>0</v>
      </c>
      <c r="AJ582" t="str">
        <f>IF(score!$N582=".",".",IF(score!$N582=0,"0",IF(score!$N582=25,"1",IF(score!$N582=50,"0",IF(score!$N582=75,"0",IF(score!$N582=100,"0"))))))</f>
        <v>0</v>
      </c>
      <c r="AK582" t="str">
        <f>IF(score!$N582=".",".",IF(score!$N582=0,"0",IF(score!$N582=25,"0",IF(score!$N582=50,"1",IF(score!$N582=75,"0",IF(score!$N582=100,"0"))))))</f>
        <v>0</v>
      </c>
      <c r="AL582" t="str">
        <f>IF(score!$N582=".",".",IF(score!$N582=0,"0",IF(score!$N582=25,"0",IF(score!$N582=50,"0",IF(score!$N582=75,"1",IF(score!$N582=100,"0"))))))</f>
        <v>0</v>
      </c>
      <c r="AN582">
        <f t="shared" si="560"/>
        <v>0</v>
      </c>
      <c r="AO582">
        <f t="shared" si="561"/>
        <v>0</v>
      </c>
      <c r="AP582">
        <f t="shared" si="562"/>
        <v>0</v>
      </c>
      <c r="AQ582">
        <f t="shared" si="563"/>
        <v>-1.3187199999999999</v>
      </c>
      <c r="AR582">
        <f t="shared" si="564"/>
        <v>0</v>
      </c>
      <c r="AS582">
        <f t="shared" si="565"/>
        <v>0</v>
      </c>
      <c r="AT582">
        <f t="shared" si="566"/>
        <v>0</v>
      </c>
      <c r="AU582">
        <f t="shared" si="567"/>
        <v>0</v>
      </c>
      <c r="AV582">
        <f t="shared" si="568"/>
        <v>0</v>
      </c>
      <c r="AW582">
        <f t="shared" si="569"/>
        <v>0</v>
      </c>
      <c r="AX582">
        <f t="shared" si="570"/>
        <v>0</v>
      </c>
      <c r="AY582">
        <f t="shared" si="571"/>
        <v>0</v>
      </c>
      <c r="AZ582">
        <f t="shared" si="572"/>
        <v>0</v>
      </c>
      <c r="BA582">
        <f t="shared" si="573"/>
        <v>0</v>
      </c>
      <c r="BB582">
        <f t="shared" si="574"/>
        <v>0</v>
      </c>
      <c r="BC582">
        <f t="shared" si="575"/>
        <v>0</v>
      </c>
      <c r="BD582">
        <f t="shared" si="576"/>
        <v>0</v>
      </c>
      <c r="BE582">
        <f t="shared" si="577"/>
        <v>0</v>
      </c>
      <c r="BF582">
        <f t="shared" si="578"/>
        <v>0</v>
      </c>
      <c r="BG582">
        <f t="shared" si="579"/>
        <v>0</v>
      </c>
      <c r="BH582">
        <f t="shared" si="580"/>
        <v>0</v>
      </c>
      <c r="BI582">
        <f t="shared" si="581"/>
        <v>0</v>
      </c>
      <c r="BJ582">
        <f t="shared" si="582"/>
        <v>0</v>
      </c>
      <c r="BK582">
        <f t="shared" si="583"/>
        <v>0</v>
      </c>
      <c r="BL582">
        <f t="shared" si="584"/>
        <v>0</v>
      </c>
      <c r="BM582">
        <f t="shared" si="585"/>
        <v>0</v>
      </c>
      <c r="BN582">
        <f t="shared" si="586"/>
        <v>0</v>
      </c>
      <c r="BO582">
        <f t="shared" si="587"/>
        <v>0</v>
      </c>
      <c r="BP582">
        <f t="shared" si="588"/>
        <v>0</v>
      </c>
      <c r="BQ582">
        <f t="shared" si="589"/>
        <v>0</v>
      </c>
      <c r="BR582">
        <f t="shared" si="590"/>
        <v>0</v>
      </c>
      <c r="BS582">
        <f t="shared" si="591"/>
        <v>0</v>
      </c>
      <c r="BT582">
        <f t="shared" si="592"/>
        <v>0</v>
      </c>
      <c r="BU582">
        <f t="shared" si="593"/>
        <v>0</v>
      </c>
      <c r="BV582">
        <f t="shared" si="594"/>
        <v>0</v>
      </c>
      <c r="BX582">
        <f t="shared" si="595"/>
        <v>0</v>
      </c>
      <c r="BY582">
        <f t="shared" si="596"/>
        <v>0</v>
      </c>
      <c r="BZ582">
        <f t="shared" si="597"/>
        <v>0</v>
      </c>
      <c r="CA582">
        <f t="shared" si="598"/>
        <v>-6.0639999999999999E-2</v>
      </c>
      <c r="CB582">
        <f t="shared" si="599"/>
        <v>0</v>
      </c>
      <c r="CC582">
        <f t="shared" si="600"/>
        <v>0</v>
      </c>
      <c r="CD582">
        <f t="shared" si="601"/>
        <v>0</v>
      </c>
      <c r="CE582">
        <f t="shared" si="602"/>
        <v>0</v>
      </c>
      <c r="CF582">
        <f t="shared" si="603"/>
        <v>0</v>
      </c>
      <c r="CG582">
        <f t="shared" si="604"/>
        <v>0</v>
      </c>
      <c r="CH582">
        <f t="shared" si="605"/>
        <v>0</v>
      </c>
      <c r="CI582">
        <f t="shared" si="606"/>
        <v>0</v>
      </c>
      <c r="CJ582">
        <f t="shared" si="607"/>
        <v>0</v>
      </c>
      <c r="CK582">
        <f t="shared" si="608"/>
        <v>0</v>
      </c>
      <c r="CL582">
        <f t="shared" si="609"/>
        <v>0</v>
      </c>
      <c r="CM582">
        <f t="shared" si="610"/>
        <v>0</v>
      </c>
      <c r="CN582">
        <f t="shared" si="611"/>
        <v>0</v>
      </c>
      <c r="CO582">
        <f t="shared" si="612"/>
        <v>0</v>
      </c>
      <c r="CP582">
        <f t="shared" si="613"/>
        <v>0</v>
      </c>
      <c r="CQ582">
        <f t="shared" si="614"/>
        <v>0</v>
      </c>
      <c r="CR582">
        <f t="shared" si="615"/>
        <v>0</v>
      </c>
      <c r="CS582">
        <f t="shared" si="616"/>
        <v>0</v>
      </c>
      <c r="CT582">
        <f t="shared" si="617"/>
        <v>0</v>
      </c>
      <c r="CU582">
        <f t="shared" si="618"/>
        <v>0</v>
      </c>
      <c r="CV582">
        <f t="shared" si="619"/>
        <v>0</v>
      </c>
      <c r="CW582">
        <f t="shared" si="620"/>
        <v>0</v>
      </c>
      <c r="CX582">
        <f t="shared" si="621"/>
        <v>0</v>
      </c>
      <c r="CY582">
        <f t="shared" si="622"/>
        <v>0</v>
      </c>
      <c r="CZ582">
        <f t="shared" si="623"/>
        <v>0</v>
      </c>
      <c r="DA582">
        <f t="shared" si="624"/>
        <v>0</v>
      </c>
      <c r="DB582">
        <f t="shared" si="625"/>
        <v>0</v>
      </c>
      <c r="DC582">
        <f t="shared" si="626"/>
        <v>0</v>
      </c>
      <c r="DD582">
        <f t="shared" si="627"/>
        <v>0</v>
      </c>
      <c r="DE582">
        <f t="shared" si="628"/>
        <v>0</v>
      </c>
      <c r="DF582">
        <f t="shared" si="629"/>
        <v>0</v>
      </c>
    </row>
    <row r="583" spans="1:110" x14ac:dyDescent="0.25">
      <c r="A583" s="4">
        <f>raw!$A584:$A584</f>
        <v>43397</v>
      </c>
      <c r="B583" s="6" t="str">
        <f>raw!$B584:$B584</f>
        <v>0013-0024</v>
      </c>
      <c r="D583" t="str">
        <f>IF(score!$C583=".",".",IF(score!$C583=0,"1",IF(score!$C583=25,"0",IF(score!$C583=50,"0",IF(score!$C583=75,"0",IF(score!$C583=100,"0"))))))</f>
        <v>0</v>
      </c>
      <c r="E583" t="str">
        <f>IF(score!$C583=".",".",IF(score!$C583=0,"0",IF(score!$C583=25,"1",IF(score!$C583=50,"0",IF(score!$C583=75,"0",IF(score!$C583=100,"0"))))))</f>
        <v>0</v>
      </c>
      <c r="F583" t="str">
        <f>IF(score!$C583=".",".",IF(score!$C583=0,"0",IF(score!$C583=25,"0",IF(score!$C583=50,"1",IF(score!$C583=75,"0",IF(score!$C583=100,"0"))))))</f>
        <v>0</v>
      </c>
      <c r="G583" t="str">
        <f>IF(score!$C583=".",".",IF(score!$C583=0,"0",IF(score!$C583=25,"0",IF(score!$C583=50,"0",IF(score!$C583=75,"1",IF(score!$C583=100,"0"))))))</f>
        <v>0</v>
      </c>
      <c r="H583" t="str">
        <f>IF(score!$D583=".",".",IF(score!$D583=0,"1",IF(score!$D583=50,"0",IF(score!$D583=100,"0"))))</f>
        <v>0</v>
      </c>
      <c r="I583" t="str">
        <f>IF(score!$D583=".",".",IF(score!$D583=0,"0",IF(score!$D583=50,"1",IF(score!$D583=100,"0"))))</f>
        <v>1</v>
      </c>
      <c r="J583" t="str">
        <f>IF(score!$E583=".",".",IF(score!$E583=0,"1",IF(score!$E583=50,"0",IF(score!$E583=100,"0"))))</f>
        <v>0</v>
      </c>
      <c r="K583" t="str">
        <f>IF(score!$E583=".",".",IF(score!$E583=0,"0",IF(score!$E583=50,"1",IF(score!$E583=100,"0"))))</f>
        <v>1</v>
      </c>
      <c r="L583" t="str">
        <f>IF(score!$F583=".",".",IF(score!$F583=0,"1",IF(score!$F583=100,"0")))</f>
        <v>0</v>
      </c>
      <c r="M583" t="str">
        <f>IF(score!$G583=".",".",IF(score!$G583=0,"1",IF(score!$G583=100,"0")))</f>
        <v>0</v>
      </c>
      <c r="N583" t="str">
        <f>IF(score!$H583=".",".",IF(score!$H583=0,"1",IF(score!$H583=100,"0")))</f>
        <v>0</v>
      </c>
      <c r="O583" t="str">
        <f>IF(score!$I583=".",".",IF(score!$I583=0,"1",IF(score!$I583=50,"0",IF(score!$I583=100,"0"))))</f>
        <v>0</v>
      </c>
      <c r="P583" t="str">
        <f>IF(score!$J583=".",".",IF(score!$J583=0,"1",IF(score!$J583=25,"0",IF(score!$J583=50,"0",IF(score!$J583=75,"0",IF(score!$J583=100,"0"))))))</f>
        <v>0</v>
      </c>
      <c r="Q583" t="str">
        <f>IF(score!$J583=".",".",IF(score!$J583=0,"0",IF(score!$J583=25,"1",IF(score!$J583=50,"0",IF(score!$J583=75,"0",IF(score!$J583=100,"0"))))))</f>
        <v>0</v>
      </c>
      <c r="R583" t="str">
        <f>IF(score!$J583=".",".",IF(score!$J583=0,"0",IF(score!$J583=25,"0",IF(score!$J583=50,"1",IF(score!$J583=75,"0",IF(score!$J583=100,"0"))))))</f>
        <v>0</v>
      </c>
      <c r="S583" t="str">
        <f>IF(score!$J583=".",".",IF(score!$J583=0,"0",IF(score!$J583=25,"0",IF(score!$J583=50,"0",IF(score!$J583=75,"1",IF(score!$J583=100,"0"))))))</f>
        <v>0</v>
      </c>
      <c r="T583" t="str">
        <f>IF(score!$K583=".",".",IF(score!$K583=0,"1",IF(score!$K583=20,"0",IF(score!$K583=40,"0",IF(score!$K583=60,"0",IF(score!$K583=80,"0",IF(score!$K583=100,"0")))))))</f>
        <v>0</v>
      </c>
      <c r="U583" t="str">
        <f>IF(score!$K583=".",".",IF(score!$K583=0,"0",IF(score!$K583=20,"1",IF(score!$K583=40,"0",IF(score!$K583=60,"0",IF(score!$K583=80,"0",IF(score!$K583=100,"0")))))))</f>
        <v>0</v>
      </c>
      <c r="V583" t="str">
        <f>IF(score!$K583=".",".",IF(score!$K583=0,"0",IF(score!$K583=20,"0",IF(score!$K583=40,"1",IF(score!$K583=60,"0",IF(score!$K583=80,"0",IF(score!$K583=100,"0")))))))</f>
        <v>0</v>
      </c>
      <c r="W583" t="str">
        <f>IF(score!$K583=".",".",IF(score!$K583=0,"0",IF(score!$K583=20,"0",IF(score!$K583=40,"0",IF(score!$K583=60,"1",IF(score!$K583=80,"0",IF(score!$K583=100,"0")))))))</f>
        <v>0</v>
      </c>
      <c r="X583" t="str">
        <f>IF(score!$K583=".",".",IF(score!$K583=0,"0",IF(score!$K583=20,"0",IF(score!$K583=40,"0",IF(score!$K583=60,"0",IF(score!$K583=80,"1",IF(score!$K583=100,"0")))))))</f>
        <v>0</v>
      </c>
      <c r="Y583" t="str">
        <f>IF(score!$L583=".",".",IF(score!$L583=0,"1",IF(score!$L583=20,"0",IF(score!$L583=40,"0",IF(score!$L583=60,"0",IF(score!$L583=80,"0",IF(score!$L583=100,"0")))))))</f>
        <v>0</v>
      </c>
      <c r="Z583" t="str">
        <f>IF(score!$L583=".",".",IF(score!$L583=0,"0",IF(score!$L583=20,"1",IF(score!$L583=40,"0",IF(score!$L583=60,"0",IF(score!$L583=80,"0",IF(score!$L583=100,"0")))))))</f>
        <v>0</v>
      </c>
      <c r="AA583" t="str">
        <f>IF(score!$L583=".",".",IF(score!$L583=0,"0",IF(score!$L583=20,"0",IF(score!$L583=40,"1",IF(score!$L583=60,"0",IF(score!$L583=80,"0",IF(score!$L583=100,"0")))))))</f>
        <v>0</v>
      </c>
      <c r="AB583" t="str">
        <f>IF(score!$L583=".",".",IF(score!$L583=0,"0",IF(score!$L583=20,"0",IF(score!$L583=40,"0",IF(score!$L583=60,"1",IF(score!$L583=80,"0",IF(score!$L583=100,"0")))))))</f>
        <v>0</v>
      </c>
      <c r="AC583" t="str">
        <f>IF(score!$L583=".",".",IF(score!$L583=0,"0",IF(score!$L583=20,"0",IF(score!$L583=40,"0",IF(score!$L583=60,"0",IF(score!$L583=80,"1",IF(score!L583=100,"0")))))))</f>
        <v>0</v>
      </c>
      <c r="AD583" t="str">
        <f>IF(score!$M583=".",".",IF(score!$M583=0,"1",IF(score!$M583=20,"0",IF(score!$M583=40,"0",IF(score!$M583=60,"0",IF(score!$M583=80,"0",IF(score!$M583=100,"0")))))))</f>
        <v>0</v>
      </c>
      <c r="AE583" t="str">
        <f>IF(score!$M583=".",".",IF(score!$M583=0,"0",IF(score!$M583=20,"1",IF(score!$M583=40,"0",IF(score!$M583=60,"0",IF(score!$M583=80,"0",IF(score!$M583=100,"0")))))))</f>
        <v>0</v>
      </c>
      <c r="AF583" t="str">
        <f>IF(score!$M583=".",".",IF(score!$M583=0,"0",IF(score!$M583=20,"0",IF(score!$M583=40,"1",IF(score!$M583=60,"0",IF(score!$M583=80,"0",IF(score!$M583=100,"0")))))))</f>
        <v>0</v>
      </c>
      <c r="AG583" t="str">
        <f>IF(score!$M583=".",".",IF(score!$M583=0,"0",IF(score!$M583=20,"0",IF(score!$M583=40,"0",IF(score!$M583=60,"1",IF(score!$M583=80,"0",IF(score!$M583=100,"0")))))))</f>
        <v>0</v>
      </c>
      <c r="AH583" t="str">
        <f>IF(score!$M583=".",".",IF(score!$M583=0,"0",IF(score!$M583=20,"0",IF(score!$M583=40,"0",IF(score!$M583=60,"0",IF(score!$M583=80,"1",IF(score!$M583=100,"0")))))))</f>
        <v>0</v>
      </c>
      <c r="AI583" t="str">
        <f>IF(score!$N583=".",".",IF(score!$N583=0,"1",IF(score!$N583=25,"0",IF(score!$N583=50,"0",IF(score!$N583=75,"0",IF(score!$N583=100,"0"))))))</f>
        <v>0</v>
      </c>
      <c r="AJ583" t="str">
        <f>IF(score!$N583=".",".",IF(score!$N583=0,"0",IF(score!$N583=25,"1",IF(score!$N583=50,"0",IF(score!$N583=75,"0",IF(score!$N583=100,"0"))))))</f>
        <v>0</v>
      </c>
      <c r="AK583" t="str">
        <f>IF(score!$N583=".",".",IF(score!$N583=0,"0",IF(score!$N583=25,"0",IF(score!$N583=50,"1",IF(score!$N583=75,"0",IF(score!$N583=100,"0"))))))</f>
        <v>0</v>
      </c>
      <c r="AL583" t="str">
        <f>IF(score!$N583=".",".",IF(score!$N583=0,"0",IF(score!$N583=25,"0",IF(score!$N583=50,"0",IF(score!$N583=75,"1",IF(score!$N583=100,"0"))))))</f>
        <v>0</v>
      </c>
      <c r="AN583">
        <f t="shared" si="560"/>
        <v>0</v>
      </c>
      <c r="AO583">
        <f t="shared" si="561"/>
        <v>0</v>
      </c>
      <c r="AP583">
        <f t="shared" si="562"/>
        <v>0</v>
      </c>
      <c r="AQ583">
        <f t="shared" si="563"/>
        <v>0</v>
      </c>
      <c r="AR583">
        <f t="shared" si="564"/>
        <v>0</v>
      </c>
      <c r="AS583">
        <f t="shared" si="565"/>
        <v>-3.4555500000000001</v>
      </c>
      <c r="AT583">
        <f t="shared" si="566"/>
        <v>0</v>
      </c>
      <c r="AU583">
        <f t="shared" si="567"/>
        <v>-2.7355700000000001</v>
      </c>
      <c r="AV583">
        <f t="shared" si="568"/>
        <v>0</v>
      </c>
      <c r="AW583">
        <f t="shared" si="569"/>
        <v>0</v>
      </c>
      <c r="AX583">
        <f t="shared" si="570"/>
        <v>0</v>
      </c>
      <c r="AY583">
        <f t="shared" si="571"/>
        <v>0</v>
      </c>
      <c r="AZ583">
        <f t="shared" si="572"/>
        <v>0</v>
      </c>
      <c r="BA583">
        <f t="shared" si="573"/>
        <v>0</v>
      </c>
      <c r="BB583">
        <f t="shared" si="574"/>
        <v>0</v>
      </c>
      <c r="BC583">
        <f t="shared" si="575"/>
        <v>0</v>
      </c>
      <c r="BD583">
        <f t="shared" si="576"/>
        <v>0</v>
      </c>
      <c r="BE583">
        <f t="shared" si="577"/>
        <v>0</v>
      </c>
      <c r="BF583">
        <f t="shared" si="578"/>
        <v>0</v>
      </c>
      <c r="BG583">
        <f t="shared" si="579"/>
        <v>0</v>
      </c>
      <c r="BH583">
        <f t="shared" si="580"/>
        <v>0</v>
      </c>
      <c r="BI583">
        <f t="shared" si="581"/>
        <v>0</v>
      </c>
      <c r="BJ583">
        <f t="shared" si="582"/>
        <v>0</v>
      </c>
      <c r="BK583">
        <f t="shared" si="583"/>
        <v>0</v>
      </c>
      <c r="BL583">
        <f t="shared" si="584"/>
        <v>0</v>
      </c>
      <c r="BM583">
        <f t="shared" si="585"/>
        <v>0</v>
      </c>
      <c r="BN583">
        <f t="shared" si="586"/>
        <v>0</v>
      </c>
      <c r="BO583">
        <f t="shared" si="587"/>
        <v>0</v>
      </c>
      <c r="BP583">
        <f t="shared" si="588"/>
        <v>0</v>
      </c>
      <c r="BQ583">
        <f t="shared" si="589"/>
        <v>0</v>
      </c>
      <c r="BR583">
        <f t="shared" si="590"/>
        <v>0</v>
      </c>
      <c r="BS583">
        <f t="shared" si="591"/>
        <v>0</v>
      </c>
      <c r="BT583">
        <f t="shared" si="592"/>
        <v>0</v>
      </c>
      <c r="BU583">
        <f t="shared" si="593"/>
        <v>0</v>
      </c>
      <c r="BV583">
        <f t="shared" si="594"/>
        <v>0</v>
      </c>
      <c r="BX583">
        <f t="shared" si="595"/>
        <v>0</v>
      </c>
      <c r="BY583">
        <f t="shared" si="596"/>
        <v>0</v>
      </c>
      <c r="BZ583">
        <f t="shared" si="597"/>
        <v>0</v>
      </c>
      <c r="CA583">
        <f t="shared" si="598"/>
        <v>0</v>
      </c>
      <c r="CB583">
        <f t="shared" si="599"/>
        <v>0</v>
      </c>
      <c r="CC583">
        <f t="shared" si="600"/>
        <v>1.8684000000000001</v>
      </c>
      <c r="CD583">
        <f t="shared" si="601"/>
        <v>0</v>
      </c>
      <c r="CE583">
        <f t="shared" si="602"/>
        <v>1.43103</v>
      </c>
      <c r="CF583">
        <f t="shared" si="603"/>
        <v>0</v>
      </c>
      <c r="CG583">
        <f t="shared" si="604"/>
        <v>0</v>
      </c>
      <c r="CH583">
        <f t="shared" si="605"/>
        <v>0</v>
      </c>
      <c r="CI583">
        <f t="shared" si="606"/>
        <v>0</v>
      </c>
      <c r="CJ583">
        <f t="shared" si="607"/>
        <v>0</v>
      </c>
      <c r="CK583">
        <f t="shared" si="608"/>
        <v>0</v>
      </c>
      <c r="CL583">
        <f t="shared" si="609"/>
        <v>0</v>
      </c>
      <c r="CM583">
        <f t="shared" si="610"/>
        <v>0</v>
      </c>
      <c r="CN583">
        <f t="shared" si="611"/>
        <v>0</v>
      </c>
      <c r="CO583">
        <f t="shared" si="612"/>
        <v>0</v>
      </c>
      <c r="CP583">
        <f t="shared" si="613"/>
        <v>0</v>
      </c>
      <c r="CQ583">
        <f t="shared" si="614"/>
        <v>0</v>
      </c>
      <c r="CR583">
        <f t="shared" si="615"/>
        <v>0</v>
      </c>
      <c r="CS583">
        <f t="shared" si="616"/>
        <v>0</v>
      </c>
      <c r="CT583">
        <f t="shared" si="617"/>
        <v>0</v>
      </c>
      <c r="CU583">
        <f t="shared" si="618"/>
        <v>0</v>
      </c>
      <c r="CV583">
        <f t="shared" si="619"/>
        <v>0</v>
      </c>
      <c r="CW583">
        <f t="shared" si="620"/>
        <v>0</v>
      </c>
      <c r="CX583">
        <f t="shared" si="621"/>
        <v>0</v>
      </c>
      <c r="CY583">
        <f t="shared" si="622"/>
        <v>0</v>
      </c>
      <c r="CZ583">
        <f t="shared" si="623"/>
        <v>0</v>
      </c>
      <c r="DA583">
        <f t="shared" si="624"/>
        <v>0</v>
      </c>
      <c r="DB583">
        <f t="shared" si="625"/>
        <v>0</v>
      </c>
      <c r="DC583">
        <f t="shared" si="626"/>
        <v>0</v>
      </c>
      <c r="DD583">
        <f t="shared" si="627"/>
        <v>0</v>
      </c>
      <c r="DE583">
        <f t="shared" si="628"/>
        <v>0</v>
      </c>
      <c r="DF583">
        <f t="shared" si="629"/>
        <v>0</v>
      </c>
    </row>
    <row r="584" spans="1:110" x14ac:dyDescent="0.25">
      <c r="A584" s="4">
        <f>raw!$A585:$A585</f>
        <v>43396</v>
      </c>
      <c r="B584" s="6" t="str">
        <f>raw!$B585:$B585</f>
        <v>0013-0025</v>
      </c>
      <c r="D584" t="str">
        <f>IF(score!$C584=".",".",IF(score!$C584=0,"1",IF(score!$C584=25,"0",IF(score!$C584=50,"0",IF(score!$C584=75,"0",IF(score!$C584=100,"0"))))))</f>
        <v>1</v>
      </c>
      <c r="E584" t="str">
        <f>IF(score!$C584=".",".",IF(score!$C584=0,"0",IF(score!$C584=25,"1",IF(score!$C584=50,"0",IF(score!$C584=75,"0",IF(score!$C584=100,"0"))))))</f>
        <v>0</v>
      </c>
      <c r="F584" t="str">
        <f>IF(score!$C584=".",".",IF(score!$C584=0,"0",IF(score!$C584=25,"0",IF(score!$C584=50,"1",IF(score!$C584=75,"0",IF(score!$C584=100,"0"))))))</f>
        <v>0</v>
      </c>
      <c r="G584" t="str">
        <f>IF(score!$C584=".",".",IF(score!$C584=0,"0",IF(score!$C584=25,"0",IF(score!$C584=50,"0",IF(score!$C584=75,"1",IF(score!$C584=100,"0"))))))</f>
        <v>0</v>
      </c>
      <c r="H584" t="str">
        <f>IF(score!$D584=".",".",IF(score!$D584=0,"1",IF(score!$D584=50,"0",IF(score!$D584=100,"0"))))</f>
        <v>1</v>
      </c>
      <c r="I584" t="str">
        <f>IF(score!$D584=".",".",IF(score!$D584=0,"0",IF(score!$D584=50,"1",IF(score!$D584=100,"0"))))</f>
        <v>0</v>
      </c>
      <c r="J584" t="str">
        <f>IF(score!$E584=".",".",IF(score!$E584=0,"1",IF(score!$E584=50,"0",IF(score!$E584=100,"0"))))</f>
        <v>1</v>
      </c>
      <c r="K584" t="str">
        <f>IF(score!$E584=".",".",IF(score!$E584=0,"0",IF(score!$E584=50,"1",IF(score!$E584=100,"0"))))</f>
        <v>0</v>
      </c>
      <c r="L584" t="str">
        <f>IF(score!$F584=".",".",IF(score!$F584=0,"1",IF(score!$F584=100,"0")))</f>
        <v>1</v>
      </c>
      <c r="M584" t="str">
        <f>IF(score!$G584=".",".",IF(score!$G584=0,"1",IF(score!$G584=100,"0")))</f>
        <v>1</v>
      </c>
      <c r="N584" t="str">
        <f>IF(score!$H584=".",".",IF(score!$H584=0,"1",IF(score!$H584=100,"0")))</f>
        <v>1</v>
      </c>
      <c r="O584" t="str">
        <f>IF(score!$I584=".",".",IF(score!$I584=0,"1",IF(score!$I584=50,"0",IF(score!$I584=100,"0"))))</f>
        <v>1</v>
      </c>
      <c r="P584" t="str">
        <f>IF(score!$J584=".",".",IF(score!$J584=0,"1",IF(score!$J584=25,"0",IF(score!$J584=50,"0",IF(score!$J584=75,"0",IF(score!$J584=100,"0"))))))</f>
        <v>1</v>
      </c>
      <c r="Q584" t="str">
        <f>IF(score!$J584=".",".",IF(score!$J584=0,"0",IF(score!$J584=25,"1",IF(score!$J584=50,"0",IF(score!$J584=75,"0",IF(score!$J584=100,"0"))))))</f>
        <v>0</v>
      </c>
      <c r="R584" t="str">
        <f>IF(score!$J584=".",".",IF(score!$J584=0,"0",IF(score!$J584=25,"0",IF(score!$J584=50,"1",IF(score!$J584=75,"0",IF(score!$J584=100,"0"))))))</f>
        <v>0</v>
      </c>
      <c r="S584" t="str">
        <f>IF(score!$J584=".",".",IF(score!$J584=0,"0",IF(score!$J584=25,"0",IF(score!$J584=50,"0",IF(score!$J584=75,"1",IF(score!$J584=100,"0"))))))</f>
        <v>0</v>
      </c>
      <c r="T584" t="str">
        <f>IF(score!$K584=".",".",IF(score!$K584=0,"1",IF(score!$K584=20,"0",IF(score!$K584=40,"0",IF(score!$K584=60,"0",IF(score!$K584=80,"0",IF(score!$K584=100,"0")))))))</f>
        <v>1</v>
      </c>
      <c r="U584" t="str">
        <f>IF(score!$K584=".",".",IF(score!$K584=0,"0",IF(score!$K584=20,"1",IF(score!$K584=40,"0",IF(score!$K584=60,"0",IF(score!$K584=80,"0",IF(score!$K584=100,"0")))))))</f>
        <v>0</v>
      </c>
      <c r="V584" t="str">
        <f>IF(score!$K584=".",".",IF(score!$K584=0,"0",IF(score!$K584=20,"0",IF(score!$K584=40,"1",IF(score!$K584=60,"0",IF(score!$K584=80,"0",IF(score!$K584=100,"0")))))))</f>
        <v>0</v>
      </c>
      <c r="W584" t="str">
        <f>IF(score!$K584=".",".",IF(score!$K584=0,"0",IF(score!$K584=20,"0",IF(score!$K584=40,"0",IF(score!$K584=60,"1",IF(score!$K584=80,"0",IF(score!$K584=100,"0")))))))</f>
        <v>0</v>
      </c>
      <c r="X584" t="str">
        <f>IF(score!$K584=".",".",IF(score!$K584=0,"0",IF(score!$K584=20,"0",IF(score!$K584=40,"0",IF(score!$K584=60,"0",IF(score!$K584=80,"1",IF(score!$K584=100,"0")))))))</f>
        <v>0</v>
      </c>
      <c r="Y584" t="str">
        <f>IF(score!$L584=".",".",IF(score!$L584=0,"1",IF(score!$L584=20,"0",IF(score!$L584=40,"0",IF(score!$L584=60,"0",IF(score!$L584=80,"0",IF(score!$L584=100,"0")))))))</f>
        <v>1</v>
      </c>
      <c r="Z584" t="str">
        <f>IF(score!$L584=".",".",IF(score!$L584=0,"0",IF(score!$L584=20,"1",IF(score!$L584=40,"0",IF(score!$L584=60,"0",IF(score!$L584=80,"0",IF(score!$L584=100,"0")))))))</f>
        <v>0</v>
      </c>
      <c r="AA584" t="str">
        <f>IF(score!$L584=".",".",IF(score!$L584=0,"0",IF(score!$L584=20,"0",IF(score!$L584=40,"1",IF(score!$L584=60,"0",IF(score!$L584=80,"0",IF(score!$L584=100,"0")))))))</f>
        <v>0</v>
      </c>
      <c r="AB584" t="str">
        <f>IF(score!$L584=".",".",IF(score!$L584=0,"0",IF(score!$L584=20,"0",IF(score!$L584=40,"0",IF(score!$L584=60,"1",IF(score!$L584=80,"0",IF(score!$L584=100,"0")))))))</f>
        <v>0</v>
      </c>
      <c r="AC584" t="str">
        <f>IF(score!$L584=".",".",IF(score!$L584=0,"0",IF(score!$L584=20,"0",IF(score!$L584=40,"0",IF(score!$L584=60,"0",IF(score!$L584=80,"1",IF(score!L584=100,"0")))))))</f>
        <v>0</v>
      </c>
      <c r="AD584" t="str">
        <f>IF(score!$M584=".",".",IF(score!$M584=0,"1",IF(score!$M584=20,"0",IF(score!$M584=40,"0",IF(score!$M584=60,"0",IF(score!$M584=80,"0",IF(score!$M584=100,"0")))))))</f>
        <v>0</v>
      </c>
      <c r="AE584" t="str">
        <f>IF(score!$M584=".",".",IF(score!$M584=0,"0",IF(score!$M584=20,"1",IF(score!$M584=40,"0",IF(score!$M584=60,"0",IF(score!$M584=80,"0",IF(score!$M584=100,"0")))))))</f>
        <v>1</v>
      </c>
      <c r="AF584" t="str">
        <f>IF(score!$M584=".",".",IF(score!$M584=0,"0",IF(score!$M584=20,"0",IF(score!$M584=40,"1",IF(score!$M584=60,"0",IF(score!$M584=80,"0",IF(score!$M584=100,"0")))))))</f>
        <v>0</v>
      </c>
      <c r="AG584" t="str">
        <f>IF(score!$M584=".",".",IF(score!$M584=0,"0",IF(score!$M584=20,"0",IF(score!$M584=40,"0",IF(score!$M584=60,"1",IF(score!$M584=80,"0",IF(score!$M584=100,"0")))))))</f>
        <v>0</v>
      </c>
      <c r="AH584" t="str">
        <f>IF(score!$M584=".",".",IF(score!$M584=0,"0",IF(score!$M584=20,"0",IF(score!$M584=40,"0",IF(score!$M584=60,"0",IF(score!$M584=80,"1",IF(score!$M584=100,"0")))))))</f>
        <v>0</v>
      </c>
      <c r="AI584" t="str">
        <f>IF(score!$N584=".",".",IF(score!$N584=0,"1",IF(score!$N584=25,"0",IF(score!$N584=50,"0",IF(score!$N584=75,"0",IF(score!$N584=100,"0"))))))</f>
        <v>1</v>
      </c>
      <c r="AJ584" t="str">
        <f>IF(score!$N584=".",".",IF(score!$N584=0,"0",IF(score!$N584=25,"1",IF(score!$N584=50,"0",IF(score!$N584=75,"0",IF(score!$N584=100,"0"))))))</f>
        <v>0</v>
      </c>
      <c r="AK584" t="str">
        <f>IF(score!$N584=".",".",IF(score!$N584=0,"0",IF(score!$N584=25,"0",IF(score!$N584=50,"1",IF(score!$N584=75,"0",IF(score!$N584=100,"0"))))))</f>
        <v>0</v>
      </c>
      <c r="AL584" t="str">
        <f>IF(score!$N584=".",".",IF(score!$N584=0,"0",IF(score!$N584=25,"0",IF(score!$N584=50,"0",IF(score!$N584=75,"1",IF(score!$N584=100,"0"))))))</f>
        <v>0</v>
      </c>
      <c r="AN584">
        <f t="shared" ref="AN584:AN647" si="630">IF($D584 = ".",".",$D584*-8.37399)</f>
        <v>-8.3739899999999992</v>
      </c>
      <c r="AO584">
        <f t="shared" ref="AO584:AO647" si="631">IF($E584 = ".",".",$E584*-5.56461)</f>
        <v>0</v>
      </c>
      <c r="AP584">
        <f t="shared" ref="AP584:AP647" si="632">IF($F584 = ".",".",$F584*-3.02396)</f>
        <v>0</v>
      </c>
      <c r="AQ584">
        <f t="shared" ref="AQ584:AQ647" si="633">IF($G584 = ".",".",$G584*-1.31872)</f>
        <v>0</v>
      </c>
      <c r="AR584">
        <f t="shared" ref="AR584:AR647" si="634">IF($H584 = ".",".",$H584*-7.23216)</f>
        <v>-7.2321600000000004</v>
      </c>
      <c r="AS584">
        <f t="shared" ref="AS584:AS647" si="635">IF($I584 = ".",".",$I584*-3.45555)</f>
        <v>0</v>
      </c>
      <c r="AT584">
        <f t="shared" ref="AT584:AT647" si="636">IF($J584 = ".",".",$J584*-6.24397)</f>
        <v>-6.24397</v>
      </c>
      <c r="AU584">
        <f t="shared" ref="AU584:AU647" si="637">IF($K584 = ".",".",$K584*-2.73557)</f>
        <v>0</v>
      </c>
      <c r="AV584">
        <f t="shared" ref="AV584:AV647" si="638">IF($L584 = ".",".",$L584*-4.61617)</f>
        <v>-4.6161700000000003</v>
      </c>
      <c r="AW584">
        <f t="shared" ref="AW584:AW647" si="639">IF($M584 = ".",".",$M584*-5.51747)</f>
        <v>-5.5174700000000003</v>
      </c>
      <c r="AX584">
        <f t="shared" ref="AX584:AX647" si="640">IF($N584 = ".",".",$N584*3.04365)</f>
        <v>3.04365</v>
      </c>
      <c r="AY584">
        <f t="shared" ref="AY584:AY647" si="641">IF($O584 = ".",".",$O584*2.32091)</f>
        <v>2.32091</v>
      </c>
      <c r="AZ584">
        <f t="shared" ref="AZ584:AZ647" si="642">IF($P584 = ".",".",$P584*-11.25544)</f>
        <v>-11.25544</v>
      </c>
      <c r="BA584">
        <f t="shared" ref="BA584:BA647" si="643">IF($Q584 = ".",".",$Q584*-8.38063)</f>
        <v>0</v>
      </c>
      <c r="BB584">
        <f t="shared" ref="BB584:BB647" si="644">IF($R584 = ".",".",$R584*-6.50522)</f>
        <v>0</v>
      </c>
      <c r="BC584">
        <f t="shared" ref="BC584:BC647" si="645">IF($S584 = ".",".",$S584*-3.8013)</f>
        <v>0</v>
      </c>
      <c r="BD584">
        <f t="shared" ref="BD584:BD647" si="646">IF($T584 = ".",".",$T584*3.46638)</f>
        <v>3.46638</v>
      </c>
      <c r="BE584">
        <f t="shared" ref="BE584:BE647" si="647">IF($U584 = ".",".",$U584*2.90426)</f>
        <v>0</v>
      </c>
      <c r="BF584">
        <f t="shared" ref="BF584:BF647" si="648">IF($V584 = ".",".",$V584*2.37241)</f>
        <v>0</v>
      </c>
      <c r="BG584">
        <f t="shared" ref="BG584:BG647" si="649">IF($W584 = ".",".",$W584*1.36689)</f>
        <v>0</v>
      </c>
      <c r="BH584">
        <f t="shared" ref="BH584:BH647" si="650">IF($X584 = ".",".",$X584*0.66514)</f>
        <v>0</v>
      </c>
      <c r="BI584">
        <f t="shared" ref="BI584:BI647" si="651">IF($Y584 = ".",".",$Y584*-2.44706)</f>
        <v>-2.44706</v>
      </c>
      <c r="BJ584">
        <f t="shared" ref="BJ584:BJ647" si="652">IF($Z584 = ".",".",$Z584*-2.02168)</f>
        <v>0</v>
      </c>
      <c r="BK584">
        <f t="shared" ref="BK584:BK647" si="653">IF($AA584 = ".",".",$AA584*-1.6185)</f>
        <v>0</v>
      </c>
      <c r="BL584">
        <f t="shared" ref="BL584:BL647" si="654">IF($AB584 = ".",".",$AB584*-1.14387)</f>
        <v>0</v>
      </c>
      <c r="BM584">
        <f t="shared" ref="BM584:BM647" si="655">IF($AC584 = ".",".",$AC584*-0.42251)</f>
        <v>0</v>
      </c>
      <c r="BN584">
        <f t="shared" ref="BN584:BN647" si="656">IF($AD584 = ".",".",$AD584*4.61446)</f>
        <v>0</v>
      </c>
      <c r="BO584">
        <f t="shared" ref="BO584:BO647" si="657">IF($AE584 = ".",".",$AE584*3.41593)</f>
        <v>3.4159299999999999</v>
      </c>
      <c r="BP584">
        <f t="shared" ref="BP584:BP647" si="658">IF($AF584 = ".",".",$AF584*2.34247)</f>
        <v>0</v>
      </c>
      <c r="BQ584">
        <f t="shared" ref="BQ584:BQ647" si="659">IF($AG584 = ".",".",$AG584*1.28044)</f>
        <v>0</v>
      </c>
      <c r="BR584">
        <f t="shared" ref="BR584:BR647" si="660">IF($AH584 = ".",".",$AH584*0.41188)</f>
        <v>0</v>
      </c>
      <c r="BS584">
        <f t="shared" ref="BS584:BS647" si="661">IF($AI584 = ".",".",$AI584*-0.33682)</f>
        <v>-0.33682000000000001</v>
      </c>
      <c r="BT584">
        <f t="shared" ref="BT584:BT647" si="662">IF($AJ584 = ".",".",$AJ584*-0.94342)</f>
        <v>0</v>
      </c>
      <c r="BU584">
        <f t="shared" ref="BU584:BU647" si="663">IF($AK584 = ".",".",$AK584*-0.18043)</f>
        <v>0</v>
      </c>
      <c r="BV584">
        <f t="shared" ref="BV584:BV647" si="664">IF($AL584 = ".",".",$AL584*0.11038)</f>
        <v>0</v>
      </c>
      <c r="BX584">
        <f t="shared" ref="BX584:BX647" si="665">IF($D584 = ".",".",$D584*-1.71175)</f>
        <v>-1.7117500000000001</v>
      </c>
      <c r="BY584">
        <f t="shared" ref="BY584:BY647" si="666">IF($E584 = ".",".",$E584*-0.16891)</f>
        <v>0</v>
      </c>
      <c r="BZ584">
        <f t="shared" ref="BZ584:BZ647" si="667">IF($F584 = ".",".",$F584*0.03482)</f>
        <v>0</v>
      </c>
      <c r="CA584">
        <f t="shared" ref="CA584:CA647" si="668">IF($G584 = ".",".",$G584*-0.06064)</f>
        <v>0</v>
      </c>
      <c r="CB584">
        <f t="shared" ref="CB584:CB647" si="669">IF($H584 = ".",".",$H584*3.93115)</f>
        <v>3.9311500000000001</v>
      </c>
      <c r="CC584">
        <f t="shared" ref="CC584:CC647" si="670">IF($I584 = ".",".",$I584*1.8684)</f>
        <v>0</v>
      </c>
      <c r="CD584">
        <f t="shared" ref="CD584:CD647" si="671">IF($J584 = ".",".",$J584*2.68282)</f>
        <v>2.68282</v>
      </c>
      <c r="CE584">
        <f t="shared" ref="CE584:CE647" si="672">IF($K584 = ".",".",$K584*1.43103)</f>
        <v>0</v>
      </c>
      <c r="CF584">
        <f t="shared" ref="CF584:CF647" si="673">IF($L584 = ".",".",$L584*1.4406)</f>
        <v>1.4406000000000001</v>
      </c>
      <c r="CG584">
        <f t="shared" ref="CG584:CG647" si="674">IF($M584 = ".",".",$M584*1.66968)</f>
        <v>1.6696800000000001</v>
      </c>
      <c r="CH584">
        <f t="shared" ref="CH584:CH647" si="675">IF($N584 = ".",".",$N584*-6.82672)</f>
        <v>-6.8267199999999999</v>
      </c>
      <c r="CI584">
        <f t="shared" ref="CI584:CI647" si="676">IF($O584 = ".",".",$O584*-5.69921)</f>
        <v>-5.6992099999999999</v>
      </c>
      <c r="CJ584">
        <f t="shared" ref="CJ584:CJ647" si="677">IF($P584 = ".",".",$P584*1.48619)</f>
        <v>1.4861899999999999</v>
      </c>
      <c r="CK584">
        <f t="shared" ref="CK584:CK647" si="678">IF($Q584 = ".",".",$Q584*1.76691)</f>
        <v>0</v>
      </c>
      <c r="CL584">
        <f t="shared" ref="CL584:CL647" si="679">IF($R584 = ".",".",$R584*1.49384)</f>
        <v>0</v>
      </c>
      <c r="CM584">
        <f t="shared" ref="CM584:CM647" si="680">IF($S584 = ".",".",$S584*0.90384)</f>
        <v>0</v>
      </c>
      <c r="CN584">
        <f t="shared" ref="CN584:CN647" si="681">IF($T584 = ".",".",$T584*-10.19085)</f>
        <v>-10.190849999999999</v>
      </c>
      <c r="CO584">
        <f t="shared" ref="CO584:CO647" si="682">IF($U584 = ".",".",$U584*-7.92717)</f>
        <v>0</v>
      </c>
      <c r="CP584">
        <f t="shared" ref="CP584:CP647" si="683">IF($V584 = ".",".",$V584*-6.31121)</f>
        <v>0</v>
      </c>
      <c r="CQ584">
        <f t="shared" ref="CQ584:CQ647" si="684">IF($W584 = ".",".",$W584*-4.09842)</f>
        <v>0</v>
      </c>
      <c r="CR584">
        <f t="shared" ref="CR584:CR647" si="685">IF($X584 = ".",".",$X584*-1.94949)</f>
        <v>0</v>
      </c>
      <c r="CS584">
        <f t="shared" ref="CS584:CS647" si="686">IF($Y584 = ".",".",$Y584*-6.02409)</f>
        <v>-6.0240900000000002</v>
      </c>
      <c r="CT584">
        <f t="shared" ref="CT584:CT647" si="687">IF($Z584 = ".",".",$Z584*-4.88962)</f>
        <v>0</v>
      </c>
      <c r="CU584">
        <f t="shared" ref="CU584:CU647" si="688">IF($AA584 = ".",".",$AA584*-3.29805)</f>
        <v>0</v>
      </c>
      <c r="CV584">
        <f t="shared" ref="CV584:CV647" si="689">IF($AB584 = ".",".",$AB584*-1.65178)</f>
        <v>0</v>
      </c>
      <c r="CW584">
        <f t="shared" ref="CW584:CW647" si="690">IF($AC584 = ".",".",$AC584*-0.92057)</f>
        <v>0</v>
      </c>
      <c r="CX584">
        <f t="shared" ref="CX584:CX647" si="691">IF($AD584 = ".",".",$AD584*-16.15395)</f>
        <v>0</v>
      </c>
      <c r="CY584">
        <f t="shared" ref="CY584:CY647" si="692">IF($AE584 = ".",".",$AE584*-10.77911)</f>
        <v>-10.779109999999999</v>
      </c>
      <c r="CZ584">
        <f t="shared" ref="CZ584:CZ647" si="693">IF($AF584 = ".",".",$AF584*-8.09914)</f>
        <v>0</v>
      </c>
      <c r="DA584">
        <f t="shared" ref="DA584:DA647" si="694">IF($AG584 = ".",".",$AG584*-4.59055)</f>
        <v>0</v>
      </c>
      <c r="DB584">
        <f t="shared" ref="DB584:DB647" si="695">IF($AH584 = ".",".",$AH584*-1.95934)</f>
        <v>0</v>
      </c>
      <c r="DC584">
        <f t="shared" ref="DC584:DC647" si="696">IF($AI584 = ".",".",$AI584*-6.29724)</f>
        <v>-6.2972400000000004</v>
      </c>
      <c r="DD584">
        <f t="shared" ref="DD584:DD647" si="697">IF($AJ584 = ".",".",$AJ584*-8.26066)</f>
        <v>0</v>
      </c>
      <c r="DE584">
        <f t="shared" ref="DE584:DE647" si="698">IF($AK584 = ".",".",$AK584*-5.63286)</f>
        <v>0</v>
      </c>
      <c r="DF584">
        <f t="shared" ref="DF584:DF647" si="699">IF($AL584 = ".",".",$AL584*-3.13896)</f>
        <v>0</v>
      </c>
    </row>
    <row r="585" spans="1:110" x14ac:dyDescent="0.25">
      <c r="A585" s="4">
        <f>raw!$A586:$A586</f>
        <v>43397</v>
      </c>
      <c r="B585" s="6" t="str">
        <f>raw!$B586:$B586</f>
        <v>0013-0026</v>
      </c>
      <c r="D585" t="str">
        <f>IF(score!$C585=".",".",IF(score!$C585=0,"1",IF(score!$C585=25,"0",IF(score!$C585=50,"0",IF(score!$C585=75,"0",IF(score!$C585=100,"0"))))))</f>
        <v>0</v>
      </c>
      <c r="E585" t="str">
        <f>IF(score!$C585=".",".",IF(score!$C585=0,"0",IF(score!$C585=25,"1",IF(score!$C585=50,"0",IF(score!$C585=75,"0",IF(score!$C585=100,"0"))))))</f>
        <v>1</v>
      </c>
      <c r="F585" t="str">
        <f>IF(score!$C585=".",".",IF(score!$C585=0,"0",IF(score!$C585=25,"0",IF(score!$C585=50,"1",IF(score!$C585=75,"0",IF(score!$C585=100,"0"))))))</f>
        <v>0</v>
      </c>
      <c r="G585" t="str">
        <f>IF(score!$C585=".",".",IF(score!$C585=0,"0",IF(score!$C585=25,"0",IF(score!$C585=50,"0",IF(score!$C585=75,"1",IF(score!$C585=100,"0"))))))</f>
        <v>0</v>
      </c>
      <c r="H585" t="str">
        <f>IF(score!$D585=".",".",IF(score!$D585=0,"1",IF(score!$D585=50,"0",IF(score!$D585=100,"0"))))</f>
        <v>0</v>
      </c>
      <c r="I585" t="str">
        <f>IF(score!$D585=".",".",IF(score!$D585=0,"0",IF(score!$D585=50,"1",IF(score!$D585=100,"0"))))</f>
        <v>0</v>
      </c>
      <c r="J585" t="str">
        <f>IF(score!$E585=".",".",IF(score!$E585=0,"1",IF(score!$E585=50,"0",IF(score!$E585=100,"0"))))</f>
        <v>0</v>
      </c>
      <c r="K585" t="str">
        <f>IF(score!$E585=".",".",IF(score!$E585=0,"0",IF(score!$E585=50,"1",IF(score!$E585=100,"0"))))</f>
        <v>0</v>
      </c>
      <c r="L585" t="str">
        <f>IF(score!$F585=".",".",IF(score!$F585=0,"1",IF(score!$F585=100,"0")))</f>
        <v>1</v>
      </c>
      <c r="M585" t="str">
        <f>IF(score!$G585=".",".",IF(score!$G585=0,"1",IF(score!$G585=100,"0")))</f>
        <v>1</v>
      </c>
      <c r="N585" t="str">
        <f>IF(score!$H585=".",".",IF(score!$H585=0,"1",IF(score!$H585=100,"0")))</f>
        <v>0</v>
      </c>
      <c r="O585" t="str">
        <f>IF(score!$I585=".",".",IF(score!$I585=0,"1",IF(score!$I585=50,"0",IF(score!$I585=100,"0"))))</f>
        <v>1</v>
      </c>
      <c r="P585" t="str">
        <f>IF(score!$J585=".",".",IF(score!$J585=0,"1",IF(score!$J585=25,"0",IF(score!$J585=50,"0",IF(score!$J585=75,"0",IF(score!$J585=100,"0"))))))</f>
        <v>0</v>
      </c>
      <c r="Q585" t="str">
        <f>IF(score!$J585=".",".",IF(score!$J585=0,"0",IF(score!$J585=25,"1",IF(score!$J585=50,"0",IF(score!$J585=75,"0",IF(score!$J585=100,"0"))))))</f>
        <v>0</v>
      </c>
      <c r="R585" t="str">
        <f>IF(score!$J585=".",".",IF(score!$J585=0,"0",IF(score!$J585=25,"0",IF(score!$J585=50,"1",IF(score!$J585=75,"0",IF(score!$J585=100,"0"))))))</f>
        <v>0</v>
      </c>
      <c r="S585" t="str">
        <f>IF(score!$J585=".",".",IF(score!$J585=0,"0",IF(score!$J585=25,"0",IF(score!$J585=50,"0",IF(score!$J585=75,"1",IF(score!$J585=100,"0"))))))</f>
        <v>0</v>
      </c>
      <c r="T585" t="str">
        <f>IF(score!$K585=".",".",IF(score!$K585=0,"1",IF(score!$K585=20,"0",IF(score!$K585=40,"0",IF(score!$K585=60,"0",IF(score!$K585=80,"0",IF(score!$K585=100,"0")))))))</f>
        <v>0</v>
      </c>
      <c r="U585" t="str">
        <f>IF(score!$K585=".",".",IF(score!$K585=0,"0",IF(score!$K585=20,"1",IF(score!$K585=40,"0",IF(score!$K585=60,"0",IF(score!$K585=80,"0",IF(score!$K585=100,"0")))))))</f>
        <v>0</v>
      </c>
      <c r="V585" t="str">
        <f>IF(score!$K585=".",".",IF(score!$K585=0,"0",IF(score!$K585=20,"0",IF(score!$K585=40,"1",IF(score!$K585=60,"0",IF(score!$K585=80,"0",IF(score!$K585=100,"0")))))))</f>
        <v>0</v>
      </c>
      <c r="W585" t="str">
        <f>IF(score!$K585=".",".",IF(score!$K585=0,"0",IF(score!$K585=20,"0",IF(score!$K585=40,"0",IF(score!$K585=60,"1",IF(score!$K585=80,"0",IF(score!$K585=100,"0")))))))</f>
        <v>0</v>
      </c>
      <c r="X585" t="str">
        <f>IF(score!$K585=".",".",IF(score!$K585=0,"0",IF(score!$K585=20,"0",IF(score!$K585=40,"0",IF(score!$K585=60,"0",IF(score!$K585=80,"1",IF(score!$K585=100,"0")))))))</f>
        <v>0</v>
      </c>
      <c r="Y585" t="str">
        <f>IF(score!$L585=".",".",IF(score!$L585=0,"1",IF(score!$L585=20,"0",IF(score!$L585=40,"0",IF(score!$L585=60,"0",IF(score!$L585=80,"0",IF(score!$L585=100,"0")))))))</f>
        <v>1</v>
      </c>
      <c r="Z585" t="str">
        <f>IF(score!$L585=".",".",IF(score!$L585=0,"0",IF(score!$L585=20,"1",IF(score!$L585=40,"0",IF(score!$L585=60,"0",IF(score!$L585=80,"0",IF(score!$L585=100,"0")))))))</f>
        <v>0</v>
      </c>
      <c r="AA585" t="str">
        <f>IF(score!$L585=".",".",IF(score!$L585=0,"0",IF(score!$L585=20,"0",IF(score!$L585=40,"1",IF(score!$L585=60,"0",IF(score!$L585=80,"0",IF(score!$L585=100,"0")))))))</f>
        <v>0</v>
      </c>
      <c r="AB585" t="str">
        <f>IF(score!$L585=".",".",IF(score!$L585=0,"0",IF(score!$L585=20,"0",IF(score!$L585=40,"0",IF(score!$L585=60,"1",IF(score!$L585=80,"0",IF(score!$L585=100,"0")))))))</f>
        <v>0</v>
      </c>
      <c r="AC585" t="str">
        <f>IF(score!$L585=".",".",IF(score!$L585=0,"0",IF(score!$L585=20,"0",IF(score!$L585=40,"0",IF(score!$L585=60,"0",IF(score!$L585=80,"1",IF(score!L585=100,"0")))))))</f>
        <v>0</v>
      </c>
      <c r="AD585" t="str">
        <f>IF(score!$M585=".",".",IF(score!$M585=0,"1",IF(score!$M585=20,"0",IF(score!$M585=40,"0",IF(score!$M585=60,"0",IF(score!$M585=80,"0",IF(score!$M585=100,"0")))))))</f>
        <v>0</v>
      </c>
      <c r="AE585" t="str">
        <f>IF(score!$M585=".",".",IF(score!$M585=0,"0",IF(score!$M585=20,"1",IF(score!$M585=40,"0",IF(score!$M585=60,"0",IF(score!$M585=80,"0",IF(score!$M585=100,"0")))))))</f>
        <v>0</v>
      </c>
      <c r="AF585" t="str">
        <f>IF(score!$M585=".",".",IF(score!$M585=0,"0",IF(score!$M585=20,"0",IF(score!$M585=40,"1",IF(score!$M585=60,"0",IF(score!$M585=80,"0",IF(score!$M585=100,"0")))))))</f>
        <v>0</v>
      </c>
      <c r="AG585" t="str">
        <f>IF(score!$M585=".",".",IF(score!$M585=0,"0",IF(score!$M585=20,"0",IF(score!$M585=40,"0",IF(score!$M585=60,"1",IF(score!$M585=80,"0",IF(score!$M585=100,"0")))))))</f>
        <v>0</v>
      </c>
      <c r="AH585" t="str">
        <f>IF(score!$M585=".",".",IF(score!$M585=0,"0",IF(score!$M585=20,"0",IF(score!$M585=40,"0",IF(score!$M585=60,"0",IF(score!$M585=80,"1",IF(score!$M585=100,"0")))))))</f>
        <v>0</v>
      </c>
      <c r="AI585" t="str">
        <f>IF(score!$N585=".",".",IF(score!$N585=0,"1",IF(score!$N585=25,"0",IF(score!$N585=50,"0",IF(score!$N585=75,"0",IF(score!$N585=100,"0"))))))</f>
        <v>0</v>
      </c>
      <c r="AJ585" t="str">
        <f>IF(score!$N585=".",".",IF(score!$N585=0,"0",IF(score!$N585=25,"1",IF(score!$N585=50,"0",IF(score!$N585=75,"0",IF(score!$N585=100,"0"))))))</f>
        <v>0</v>
      </c>
      <c r="AK585" t="str">
        <f>IF(score!$N585=".",".",IF(score!$N585=0,"0",IF(score!$N585=25,"0",IF(score!$N585=50,"1",IF(score!$N585=75,"0",IF(score!$N585=100,"0"))))))</f>
        <v>0</v>
      </c>
      <c r="AL585" t="str">
        <f>IF(score!$N585=".",".",IF(score!$N585=0,"0",IF(score!$N585=25,"0",IF(score!$N585=50,"0",IF(score!$N585=75,"1",IF(score!$N585=100,"0"))))))</f>
        <v>0</v>
      </c>
      <c r="AN585">
        <f t="shared" si="630"/>
        <v>0</v>
      </c>
      <c r="AO585">
        <f t="shared" si="631"/>
        <v>-5.5646100000000001</v>
      </c>
      <c r="AP585">
        <f t="shared" si="632"/>
        <v>0</v>
      </c>
      <c r="AQ585">
        <f t="shared" si="633"/>
        <v>0</v>
      </c>
      <c r="AR585">
        <f t="shared" si="634"/>
        <v>0</v>
      </c>
      <c r="AS585">
        <f t="shared" si="635"/>
        <v>0</v>
      </c>
      <c r="AT585">
        <f t="shared" si="636"/>
        <v>0</v>
      </c>
      <c r="AU585">
        <f t="shared" si="637"/>
        <v>0</v>
      </c>
      <c r="AV585">
        <f t="shared" si="638"/>
        <v>-4.6161700000000003</v>
      </c>
      <c r="AW585">
        <f t="shared" si="639"/>
        <v>-5.5174700000000003</v>
      </c>
      <c r="AX585">
        <f t="shared" si="640"/>
        <v>0</v>
      </c>
      <c r="AY585">
        <f t="shared" si="641"/>
        <v>2.32091</v>
      </c>
      <c r="AZ585">
        <f t="shared" si="642"/>
        <v>0</v>
      </c>
      <c r="BA585">
        <f t="shared" si="643"/>
        <v>0</v>
      </c>
      <c r="BB585">
        <f t="shared" si="644"/>
        <v>0</v>
      </c>
      <c r="BC585">
        <f t="shared" si="645"/>
        <v>0</v>
      </c>
      <c r="BD585">
        <f t="shared" si="646"/>
        <v>0</v>
      </c>
      <c r="BE585">
        <f t="shared" si="647"/>
        <v>0</v>
      </c>
      <c r="BF585">
        <f t="shared" si="648"/>
        <v>0</v>
      </c>
      <c r="BG585">
        <f t="shared" si="649"/>
        <v>0</v>
      </c>
      <c r="BH585">
        <f t="shared" si="650"/>
        <v>0</v>
      </c>
      <c r="BI585">
        <f t="shared" si="651"/>
        <v>-2.44706</v>
      </c>
      <c r="BJ585">
        <f t="shared" si="652"/>
        <v>0</v>
      </c>
      <c r="BK585">
        <f t="shared" si="653"/>
        <v>0</v>
      </c>
      <c r="BL585">
        <f t="shared" si="654"/>
        <v>0</v>
      </c>
      <c r="BM585">
        <f t="shared" si="655"/>
        <v>0</v>
      </c>
      <c r="BN585">
        <f t="shared" si="656"/>
        <v>0</v>
      </c>
      <c r="BO585">
        <f t="shared" si="657"/>
        <v>0</v>
      </c>
      <c r="BP585">
        <f t="shared" si="658"/>
        <v>0</v>
      </c>
      <c r="BQ585">
        <f t="shared" si="659"/>
        <v>0</v>
      </c>
      <c r="BR585">
        <f t="shared" si="660"/>
        <v>0</v>
      </c>
      <c r="BS585">
        <f t="shared" si="661"/>
        <v>0</v>
      </c>
      <c r="BT585">
        <f t="shared" si="662"/>
        <v>0</v>
      </c>
      <c r="BU585">
        <f t="shared" si="663"/>
        <v>0</v>
      </c>
      <c r="BV585">
        <f t="shared" si="664"/>
        <v>0</v>
      </c>
      <c r="BX585">
        <f t="shared" si="665"/>
        <v>0</v>
      </c>
      <c r="BY585">
        <f t="shared" si="666"/>
        <v>-0.16891</v>
      </c>
      <c r="BZ585">
        <f t="shared" si="667"/>
        <v>0</v>
      </c>
      <c r="CA585">
        <f t="shared" si="668"/>
        <v>0</v>
      </c>
      <c r="CB585">
        <f t="shared" si="669"/>
        <v>0</v>
      </c>
      <c r="CC585">
        <f t="shared" si="670"/>
        <v>0</v>
      </c>
      <c r="CD585">
        <f t="shared" si="671"/>
        <v>0</v>
      </c>
      <c r="CE585">
        <f t="shared" si="672"/>
        <v>0</v>
      </c>
      <c r="CF585">
        <f t="shared" si="673"/>
        <v>1.4406000000000001</v>
      </c>
      <c r="CG585">
        <f t="shared" si="674"/>
        <v>1.6696800000000001</v>
      </c>
      <c r="CH585">
        <f t="shared" si="675"/>
        <v>0</v>
      </c>
      <c r="CI585">
        <f t="shared" si="676"/>
        <v>-5.6992099999999999</v>
      </c>
      <c r="CJ585">
        <f t="shared" si="677"/>
        <v>0</v>
      </c>
      <c r="CK585">
        <f t="shared" si="678"/>
        <v>0</v>
      </c>
      <c r="CL585">
        <f t="shared" si="679"/>
        <v>0</v>
      </c>
      <c r="CM585">
        <f t="shared" si="680"/>
        <v>0</v>
      </c>
      <c r="CN585">
        <f t="shared" si="681"/>
        <v>0</v>
      </c>
      <c r="CO585">
        <f t="shared" si="682"/>
        <v>0</v>
      </c>
      <c r="CP585">
        <f t="shared" si="683"/>
        <v>0</v>
      </c>
      <c r="CQ585">
        <f t="shared" si="684"/>
        <v>0</v>
      </c>
      <c r="CR585">
        <f t="shared" si="685"/>
        <v>0</v>
      </c>
      <c r="CS585">
        <f t="shared" si="686"/>
        <v>-6.0240900000000002</v>
      </c>
      <c r="CT585">
        <f t="shared" si="687"/>
        <v>0</v>
      </c>
      <c r="CU585">
        <f t="shared" si="688"/>
        <v>0</v>
      </c>
      <c r="CV585">
        <f t="shared" si="689"/>
        <v>0</v>
      </c>
      <c r="CW585">
        <f t="shared" si="690"/>
        <v>0</v>
      </c>
      <c r="CX585">
        <f t="shared" si="691"/>
        <v>0</v>
      </c>
      <c r="CY585">
        <f t="shared" si="692"/>
        <v>0</v>
      </c>
      <c r="CZ585">
        <f t="shared" si="693"/>
        <v>0</v>
      </c>
      <c r="DA585">
        <f t="shared" si="694"/>
        <v>0</v>
      </c>
      <c r="DB585">
        <f t="shared" si="695"/>
        <v>0</v>
      </c>
      <c r="DC585">
        <f t="shared" si="696"/>
        <v>0</v>
      </c>
      <c r="DD585">
        <f t="shared" si="697"/>
        <v>0</v>
      </c>
      <c r="DE585">
        <f t="shared" si="698"/>
        <v>0</v>
      </c>
      <c r="DF585">
        <f t="shared" si="699"/>
        <v>0</v>
      </c>
    </row>
    <row r="586" spans="1:110" x14ac:dyDescent="0.25">
      <c r="A586" s="4">
        <f>raw!$A587:$A587</f>
        <v>43407</v>
      </c>
      <c r="B586" s="6" t="str">
        <f>raw!$B587:$B587</f>
        <v>0013-0029</v>
      </c>
      <c r="D586" t="str">
        <f>IF(score!$C586=".",".",IF(score!$C586=0,"1",IF(score!$C586=25,"0",IF(score!$C586=50,"0",IF(score!$C586=75,"0",IF(score!$C586=100,"0"))))))</f>
        <v>0</v>
      </c>
      <c r="E586" t="str">
        <f>IF(score!$C586=".",".",IF(score!$C586=0,"0",IF(score!$C586=25,"1",IF(score!$C586=50,"0",IF(score!$C586=75,"0",IF(score!$C586=100,"0"))))))</f>
        <v>0</v>
      </c>
      <c r="F586" t="str">
        <f>IF(score!$C586=".",".",IF(score!$C586=0,"0",IF(score!$C586=25,"0",IF(score!$C586=50,"1",IF(score!$C586=75,"0",IF(score!$C586=100,"0"))))))</f>
        <v>1</v>
      </c>
      <c r="G586" t="str">
        <f>IF(score!$C586=".",".",IF(score!$C586=0,"0",IF(score!$C586=25,"0",IF(score!$C586=50,"0",IF(score!$C586=75,"1",IF(score!$C586=100,"0"))))))</f>
        <v>0</v>
      </c>
      <c r="H586" t="str">
        <f>IF(score!$D586=".",".",IF(score!$D586=0,"1",IF(score!$D586=50,"0",IF(score!$D586=100,"0"))))</f>
        <v>1</v>
      </c>
      <c r="I586" t="str">
        <f>IF(score!$D586=".",".",IF(score!$D586=0,"0",IF(score!$D586=50,"1",IF(score!$D586=100,"0"))))</f>
        <v>0</v>
      </c>
      <c r="J586" t="str">
        <f>IF(score!$E586=".",".",IF(score!$E586=0,"1",IF(score!$E586=50,"0",IF(score!$E586=100,"0"))))</f>
        <v>1</v>
      </c>
      <c r="K586" t="str">
        <f>IF(score!$E586=".",".",IF(score!$E586=0,"0",IF(score!$E586=50,"1",IF(score!$E586=100,"0"))))</f>
        <v>0</v>
      </c>
      <c r="L586" t="str">
        <f>IF(score!$F586=".",".",IF(score!$F586=0,"1",IF(score!$F586=100,"0")))</f>
        <v>1</v>
      </c>
      <c r="M586" t="str">
        <f>IF(score!$G586=".",".",IF(score!$G586=0,"1",IF(score!$G586=100,"0")))</f>
        <v>0</v>
      </c>
      <c r="N586" t="str">
        <f>IF(score!$H586=".",".",IF(score!$H586=0,"1",IF(score!$H586=100,"0")))</f>
        <v>0</v>
      </c>
      <c r="O586" t="str">
        <f>IF(score!$I586=".",".",IF(score!$I586=0,"1",IF(score!$I586=50,"0",IF(score!$I586=100,"0"))))</f>
        <v>0</v>
      </c>
      <c r="P586" t="str">
        <f>IF(score!$J586=".",".",IF(score!$J586=0,"1",IF(score!$J586=25,"0",IF(score!$J586=50,"0",IF(score!$J586=75,"0",IF(score!$J586=100,"0"))))))</f>
        <v>0</v>
      </c>
      <c r="Q586" t="str">
        <f>IF(score!$J586=".",".",IF(score!$J586=0,"0",IF(score!$J586=25,"1",IF(score!$J586=50,"0",IF(score!$J586=75,"0",IF(score!$J586=100,"0"))))))</f>
        <v>0</v>
      </c>
      <c r="R586" t="str">
        <f>IF(score!$J586=".",".",IF(score!$J586=0,"0",IF(score!$J586=25,"0",IF(score!$J586=50,"1",IF(score!$J586=75,"0",IF(score!$J586=100,"0"))))))</f>
        <v>0</v>
      </c>
      <c r="S586" t="str">
        <f>IF(score!$J586=".",".",IF(score!$J586=0,"0",IF(score!$J586=25,"0",IF(score!$J586=50,"0",IF(score!$J586=75,"1",IF(score!$J586=100,"0"))))))</f>
        <v>0</v>
      </c>
      <c r="T586" t="str">
        <f>IF(score!$K586=".",".",IF(score!$K586=0,"1",IF(score!$K586=20,"0",IF(score!$K586=40,"0",IF(score!$K586=60,"0",IF(score!$K586=80,"0",IF(score!$K586=100,"0")))))))</f>
        <v>0</v>
      </c>
      <c r="U586" t="str">
        <f>IF(score!$K586=".",".",IF(score!$K586=0,"0",IF(score!$K586=20,"1",IF(score!$K586=40,"0",IF(score!$K586=60,"0",IF(score!$K586=80,"0",IF(score!$K586=100,"0")))))))</f>
        <v>0</v>
      </c>
      <c r="V586" t="str">
        <f>IF(score!$K586=".",".",IF(score!$K586=0,"0",IF(score!$K586=20,"0",IF(score!$K586=40,"1",IF(score!$K586=60,"0",IF(score!$K586=80,"0",IF(score!$K586=100,"0")))))))</f>
        <v>0</v>
      </c>
      <c r="W586" t="str">
        <f>IF(score!$K586=".",".",IF(score!$K586=0,"0",IF(score!$K586=20,"0",IF(score!$K586=40,"0",IF(score!$K586=60,"1",IF(score!$K586=80,"0",IF(score!$K586=100,"0")))))))</f>
        <v>0</v>
      </c>
      <c r="X586" t="str">
        <f>IF(score!$K586=".",".",IF(score!$K586=0,"0",IF(score!$K586=20,"0",IF(score!$K586=40,"0",IF(score!$K586=60,"0",IF(score!$K586=80,"1",IF(score!$K586=100,"0")))))))</f>
        <v>0</v>
      </c>
      <c r="Y586" t="str">
        <f>IF(score!$L586=".",".",IF(score!$L586=0,"1",IF(score!$L586=20,"0",IF(score!$L586=40,"0",IF(score!$L586=60,"0",IF(score!$L586=80,"0",IF(score!$L586=100,"0")))))))</f>
        <v>0</v>
      </c>
      <c r="Z586" t="str">
        <f>IF(score!$L586=".",".",IF(score!$L586=0,"0",IF(score!$L586=20,"1",IF(score!$L586=40,"0",IF(score!$L586=60,"0",IF(score!$L586=80,"0",IF(score!$L586=100,"0")))))))</f>
        <v>0</v>
      </c>
      <c r="AA586" t="str">
        <f>IF(score!$L586=".",".",IF(score!$L586=0,"0",IF(score!$L586=20,"0",IF(score!$L586=40,"1",IF(score!$L586=60,"0",IF(score!$L586=80,"0",IF(score!$L586=100,"0")))))))</f>
        <v>1</v>
      </c>
      <c r="AB586" t="str">
        <f>IF(score!$L586=".",".",IF(score!$L586=0,"0",IF(score!$L586=20,"0",IF(score!$L586=40,"0",IF(score!$L586=60,"1",IF(score!$L586=80,"0",IF(score!$L586=100,"0")))))))</f>
        <v>0</v>
      </c>
      <c r="AC586" t="str">
        <f>IF(score!$L586=".",".",IF(score!$L586=0,"0",IF(score!$L586=20,"0",IF(score!$L586=40,"0",IF(score!$L586=60,"0",IF(score!$L586=80,"1",IF(score!L586=100,"0")))))))</f>
        <v>0</v>
      </c>
      <c r="AD586" t="str">
        <f>IF(score!$M586=".",".",IF(score!$M586=0,"1",IF(score!$M586=20,"0",IF(score!$M586=40,"0",IF(score!$M586=60,"0",IF(score!$M586=80,"0",IF(score!$M586=100,"0")))))))</f>
        <v>0</v>
      </c>
      <c r="AE586" t="str">
        <f>IF(score!$M586=".",".",IF(score!$M586=0,"0",IF(score!$M586=20,"1",IF(score!$M586=40,"0",IF(score!$M586=60,"0",IF(score!$M586=80,"0",IF(score!$M586=100,"0")))))))</f>
        <v>0</v>
      </c>
      <c r="AF586" t="str">
        <f>IF(score!$M586=".",".",IF(score!$M586=0,"0",IF(score!$M586=20,"0",IF(score!$M586=40,"1",IF(score!$M586=60,"0",IF(score!$M586=80,"0",IF(score!$M586=100,"0")))))))</f>
        <v>0</v>
      </c>
      <c r="AG586" t="str">
        <f>IF(score!$M586=".",".",IF(score!$M586=0,"0",IF(score!$M586=20,"0",IF(score!$M586=40,"0",IF(score!$M586=60,"1",IF(score!$M586=80,"0",IF(score!$M586=100,"0")))))))</f>
        <v>0</v>
      </c>
      <c r="AH586" t="str">
        <f>IF(score!$M586=".",".",IF(score!$M586=0,"0",IF(score!$M586=20,"0",IF(score!$M586=40,"0",IF(score!$M586=60,"0",IF(score!$M586=80,"1",IF(score!$M586=100,"0")))))))</f>
        <v>0</v>
      </c>
      <c r="AI586" t="str">
        <f>IF(score!$N586=".",".",IF(score!$N586=0,"1",IF(score!$N586=25,"0",IF(score!$N586=50,"0",IF(score!$N586=75,"0",IF(score!$N586=100,"0"))))))</f>
        <v>0</v>
      </c>
      <c r="AJ586" t="str">
        <f>IF(score!$N586=".",".",IF(score!$N586=0,"0",IF(score!$N586=25,"1",IF(score!$N586=50,"0",IF(score!$N586=75,"0",IF(score!$N586=100,"0"))))))</f>
        <v>0</v>
      </c>
      <c r="AK586" t="str">
        <f>IF(score!$N586=".",".",IF(score!$N586=0,"0",IF(score!$N586=25,"0",IF(score!$N586=50,"1",IF(score!$N586=75,"0",IF(score!$N586=100,"0"))))))</f>
        <v>0</v>
      </c>
      <c r="AL586" t="str">
        <f>IF(score!$N586=".",".",IF(score!$N586=0,"0",IF(score!$N586=25,"0",IF(score!$N586=50,"0",IF(score!$N586=75,"1",IF(score!$N586=100,"0"))))))</f>
        <v>0</v>
      </c>
      <c r="AN586">
        <f t="shared" si="630"/>
        <v>0</v>
      </c>
      <c r="AO586">
        <f t="shared" si="631"/>
        <v>0</v>
      </c>
      <c r="AP586">
        <f t="shared" si="632"/>
        <v>-3.0239600000000002</v>
      </c>
      <c r="AQ586">
        <f t="shared" si="633"/>
        <v>0</v>
      </c>
      <c r="AR586">
        <f t="shared" si="634"/>
        <v>-7.2321600000000004</v>
      </c>
      <c r="AS586">
        <f t="shared" si="635"/>
        <v>0</v>
      </c>
      <c r="AT586">
        <f t="shared" si="636"/>
        <v>-6.24397</v>
      </c>
      <c r="AU586">
        <f t="shared" si="637"/>
        <v>0</v>
      </c>
      <c r="AV586">
        <f t="shared" si="638"/>
        <v>-4.6161700000000003</v>
      </c>
      <c r="AW586">
        <f t="shared" si="639"/>
        <v>0</v>
      </c>
      <c r="AX586">
        <f t="shared" si="640"/>
        <v>0</v>
      </c>
      <c r="AY586">
        <f t="shared" si="641"/>
        <v>0</v>
      </c>
      <c r="AZ586">
        <f t="shared" si="642"/>
        <v>0</v>
      </c>
      <c r="BA586">
        <f t="shared" si="643"/>
        <v>0</v>
      </c>
      <c r="BB586">
        <f t="shared" si="644"/>
        <v>0</v>
      </c>
      <c r="BC586">
        <f t="shared" si="645"/>
        <v>0</v>
      </c>
      <c r="BD586">
        <f t="shared" si="646"/>
        <v>0</v>
      </c>
      <c r="BE586">
        <f t="shared" si="647"/>
        <v>0</v>
      </c>
      <c r="BF586">
        <f t="shared" si="648"/>
        <v>0</v>
      </c>
      <c r="BG586">
        <f t="shared" si="649"/>
        <v>0</v>
      </c>
      <c r="BH586">
        <f t="shared" si="650"/>
        <v>0</v>
      </c>
      <c r="BI586">
        <f t="shared" si="651"/>
        <v>0</v>
      </c>
      <c r="BJ586">
        <f t="shared" si="652"/>
        <v>0</v>
      </c>
      <c r="BK586">
        <f t="shared" si="653"/>
        <v>-1.6185</v>
      </c>
      <c r="BL586">
        <f t="shared" si="654"/>
        <v>0</v>
      </c>
      <c r="BM586">
        <f t="shared" si="655"/>
        <v>0</v>
      </c>
      <c r="BN586">
        <f t="shared" si="656"/>
        <v>0</v>
      </c>
      <c r="BO586">
        <f t="shared" si="657"/>
        <v>0</v>
      </c>
      <c r="BP586">
        <f t="shared" si="658"/>
        <v>0</v>
      </c>
      <c r="BQ586">
        <f t="shared" si="659"/>
        <v>0</v>
      </c>
      <c r="BR586">
        <f t="shared" si="660"/>
        <v>0</v>
      </c>
      <c r="BS586">
        <f t="shared" si="661"/>
        <v>0</v>
      </c>
      <c r="BT586">
        <f t="shared" si="662"/>
        <v>0</v>
      </c>
      <c r="BU586">
        <f t="shared" si="663"/>
        <v>0</v>
      </c>
      <c r="BV586">
        <f t="shared" si="664"/>
        <v>0</v>
      </c>
      <c r="BX586">
        <f t="shared" si="665"/>
        <v>0</v>
      </c>
      <c r="BY586">
        <f t="shared" si="666"/>
        <v>0</v>
      </c>
      <c r="BZ586">
        <f t="shared" si="667"/>
        <v>3.4819999999999997E-2</v>
      </c>
      <c r="CA586">
        <f t="shared" si="668"/>
        <v>0</v>
      </c>
      <c r="CB586">
        <f t="shared" si="669"/>
        <v>3.9311500000000001</v>
      </c>
      <c r="CC586">
        <f t="shared" si="670"/>
        <v>0</v>
      </c>
      <c r="CD586">
        <f t="shared" si="671"/>
        <v>2.68282</v>
      </c>
      <c r="CE586">
        <f t="shared" si="672"/>
        <v>0</v>
      </c>
      <c r="CF586">
        <f t="shared" si="673"/>
        <v>1.4406000000000001</v>
      </c>
      <c r="CG586">
        <f t="shared" si="674"/>
        <v>0</v>
      </c>
      <c r="CH586">
        <f t="shared" si="675"/>
        <v>0</v>
      </c>
      <c r="CI586">
        <f t="shared" si="676"/>
        <v>0</v>
      </c>
      <c r="CJ586">
        <f t="shared" si="677"/>
        <v>0</v>
      </c>
      <c r="CK586">
        <f t="shared" si="678"/>
        <v>0</v>
      </c>
      <c r="CL586">
        <f t="shared" si="679"/>
        <v>0</v>
      </c>
      <c r="CM586">
        <f t="shared" si="680"/>
        <v>0</v>
      </c>
      <c r="CN586">
        <f t="shared" si="681"/>
        <v>0</v>
      </c>
      <c r="CO586">
        <f t="shared" si="682"/>
        <v>0</v>
      </c>
      <c r="CP586">
        <f t="shared" si="683"/>
        <v>0</v>
      </c>
      <c r="CQ586">
        <f t="shared" si="684"/>
        <v>0</v>
      </c>
      <c r="CR586">
        <f t="shared" si="685"/>
        <v>0</v>
      </c>
      <c r="CS586">
        <f t="shared" si="686"/>
        <v>0</v>
      </c>
      <c r="CT586">
        <f t="shared" si="687"/>
        <v>0</v>
      </c>
      <c r="CU586">
        <f t="shared" si="688"/>
        <v>-3.2980499999999999</v>
      </c>
      <c r="CV586">
        <f t="shared" si="689"/>
        <v>0</v>
      </c>
      <c r="CW586">
        <f t="shared" si="690"/>
        <v>0</v>
      </c>
      <c r="CX586">
        <f t="shared" si="691"/>
        <v>0</v>
      </c>
      <c r="CY586">
        <f t="shared" si="692"/>
        <v>0</v>
      </c>
      <c r="CZ586">
        <f t="shared" si="693"/>
        <v>0</v>
      </c>
      <c r="DA586">
        <f t="shared" si="694"/>
        <v>0</v>
      </c>
      <c r="DB586">
        <f t="shared" si="695"/>
        <v>0</v>
      </c>
      <c r="DC586">
        <f t="shared" si="696"/>
        <v>0</v>
      </c>
      <c r="DD586">
        <f t="shared" si="697"/>
        <v>0</v>
      </c>
      <c r="DE586">
        <f t="shared" si="698"/>
        <v>0</v>
      </c>
      <c r="DF586">
        <f t="shared" si="699"/>
        <v>0</v>
      </c>
    </row>
    <row r="587" spans="1:110" x14ac:dyDescent="0.25">
      <c r="A587" s="4">
        <f>raw!$A588:$A588</f>
        <v>43398</v>
      </c>
      <c r="B587" s="6" t="str">
        <f>raw!$B588:$B588</f>
        <v>0013-0030</v>
      </c>
      <c r="D587" t="str">
        <f>IF(score!$C587=".",".",IF(score!$C587=0,"1",IF(score!$C587=25,"0",IF(score!$C587=50,"0",IF(score!$C587=75,"0",IF(score!$C587=100,"0"))))))</f>
        <v>0</v>
      </c>
      <c r="E587" t="str">
        <f>IF(score!$C587=".",".",IF(score!$C587=0,"0",IF(score!$C587=25,"1",IF(score!$C587=50,"0",IF(score!$C587=75,"0",IF(score!$C587=100,"0"))))))</f>
        <v>0</v>
      </c>
      <c r="F587" t="str">
        <f>IF(score!$C587=".",".",IF(score!$C587=0,"0",IF(score!$C587=25,"0",IF(score!$C587=50,"1",IF(score!$C587=75,"0",IF(score!$C587=100,"0"))))))</f>
        <v>1</v>
      </c>
      <c r="G587" t="str">
        <f>IF(score!$C587=".",".",IF(score!$C587=0,"0",IF(score!$C587=25,"0",IF(score!$C587=50,"0",IF(score!$C587=75,"1",IF(score!$C587=100,"0"))))))</f>
        <v>0</v>
      </c>
      <c r="H587" t="str">
        <f>IF(score!$D587=".",".",IF(score!$D587=0,"1",IF(score!$D587=50,"0",IF(score!$D587=100,"0"))))</f>
        <v>0</v>
      </c>
      <c r="I587" t="str">
        <f>IF(score!$D587=".",".",IF(score!$D587=0,"0",IF(score!$D587=50,"1",IF(score!$D587=100,"0"))))</f>
        <v>0</v>
      </c>
      <c r="J587" t="str">
        <f>IF(score!$E587=".",".",IF(score!$E587=0,"1",IF(score!$E587=50,"0",IF(score!$E587=100,"0"))))</f>
        <v>0</v>
      </c>
      <c r="K587" t="str">
        <f>IF(score!$E587=".",".",IF(score!$E587=0,"0",IF(score!$E587=50,"1",IF(score!$E587=100,"0"))))</f>
        <v>1</v>
      </c>
      <c r="L587" t="str">
        <f>IF(score!$F587=".",".",IF(score!$F587=0,"1",IF(score!$F587=100,"0")))</f>
        <v>1</v>
      </c>
      <c r="M587" t="str">
        <f>IF(score!$G587=".",".",IF(score!$G587=0,"1",IF(score!$G587=100,"0")))</f>
        <v>1</v>
      </c>
      <c r="N587" t="str">
        <f>IF(score!$H587=".",".",IF(score!$H587=0,"1",IF(score!$H587=100,"0")))</f>
        <v>0</v>
      </c>
      <c r="O587" t="str">
        <f>IF(score!$I587=".",".",IF(score!$I587=0,"1",IF(score!$I587=50,"0",IF(score!$I587=100,"0"))))</f>
        <v>0</v>
      </c>
      <c r="P587" t="str">
        <f>IF(score!$J587=".",".",IF(score!$J587=0,"1",IF(score!$J587=25,"0",IF(score!$J587=50,"0",IF(score!$J587=75,"0",IF(score!$J587=100,"0"))))))</f>
        <v>0</v>
      </c>
      <c r="Q587" t="str">
        <f>IF(score!$J587=".",".",IF(score!$J587=0,"0",IF(score!$J587=25,"1",IF(score!$J587=50,"0",IF(score!$J587=75,"0",IF(score!$J587=100,"0"))))))</f>
        <v>0</v>
      </c>
      <c r="R587" t="str">
        <f>IF(score!$J587=".",".",IF(score!$J587=0,"0",IF(score!$J587=25,"0",IF(score!$J587=50,"1",IF(score!$J587=75,"0",IF(score!$J587=100,"0"))))))</f>
        <v>1</v>
      </c>
      <c r="S587" t="str">
        <f>IF(score!$J587=".",".",IF(score!$J587=0,"0",IF(score!$J587=25,"0",IF(score!$J587=50,"0",IF(score!$J587=75,"1",IF(score!$J587=100,"0"))))))</f>
        <v>0</v>
      </c>
      <c r="T587" t="str">
        <f>IF(score!$K587=".",".",IF(score!$K587=0,"1",IF(score!$K587=20,"0",IF(score!$K587=40,"0",IF(score!$K587=60,"0",IF(score!$K587=80,"0",IF(score!$K587=100,"0")))))))</f>
        <v>0</v>
      </c>
      <c r="U587" t="str">
        <f>IF(score!$K587=".",".",IF(score!$K587=0,"0",IF(score!$K587=20,"1",IF(score!$K587=40,"0",IF(score!$K587=60,"0",IF(score!$K587=80,"0",IF(score!$K587=100,"0")))))))</f>
        <v>0</v>
      </c>
      <c r="V587" t="str">
        <f>IF(score!$K587=".",".",IF(score!$K587=0,"0",IF(score!$K587=20,"0",IF(score!$K587=40,"1",IF(score!$K587=60,"0",IF(score!$K587=80,"0",IF(score!$K587=100,"0")))))))</f>
        <v>1</v>
      </c>
      <c r="W587" t="str">
        <f>IF(score!$K587=".",".",IF(score!$K587=0,"0",IF(score!$K587=20,"0",IF(score!$K587=40,"0",IF(score!$K587=60,"1",IF(score!$K587=80,"0",IF(score!$K587=100,"0")))))))</f>
        <v>0</v>
      </c>
      <c r="X587" t="str">
        <f>IF(score!$K587=".",".",IF(score!$K587=0,"0",IF(score!$K587=20,"0",IF(score!$K587=40,"0",IF(score!$K587=60,"0",IF(score!$K587=80,"1",IF(score!$K587=100,"0")))))))</f>
        <v>0</v>
      </c>
      <c r="Y587" t="str">
        <f>IF(score!$L587=".",".",IF(score!$L587=0,"1",IF(score!$L587=20,"0",IF(score!$L587=40,"0",IF(score!$L587=60,"0",IF(score!$L587=80,"0",IF(score!$L587=100,"0")))))))</f>
        <v>0</v>
      </c>
      <c r="Z587" t="str">
        <f>IF(score!$L587=".",".",IF(score!$L587=0,"0",IF(score!$L587=20,"1",IF(score!$L587=40,"0",IF(score!$L587=60,"0",IF(score!$L587=80,"0",IF(score!$L587=100,"0")))))))</f>
        <v>0</v>
      </c>
      <c r="AA587" t="str">
        <f>IF(score!$L587=".",".",IF(score!$L587=0,"0",IF(score!$L587=20,"0",IF(score!$L587=40,"1",IF(score!$L587=60,"0",IF(score!$L587=80,"0",IF(score!$L587=100,"0")))))))</f>
        <v>1</v>
      </c>
      <c r="AB587" t="str">
        <f>IF(score!$L587=".",".",IF(score!$L587=0,"0",IF(score!$L587=20,"0",IF(score!$L587=40,"0",IF(score!$L587=60,"1",IF(score!$L587=80,"0",IF(score!$L587=100,"0")))))))</f>
        <v>0</v>
      </c>
      <c r="AC587" t="str">
        <f>IF(score!$L587=".",".",IF(score!$L587=0,"0",IF(score!$L587=20,"0",IF(score!$L587=40,"0",IF(score!$L587=60,"0",IF(score!$L587=80,"1",IF(score!L587=100,"0")))))))</f>
        <v>0</v>
      </c>
      <c r="AD587" t="str">
        <f>IF(score!$M587=".",".",IF(score!$M587=0,"1",IF(score!$M587=20,"0",IF(score!$M587=40,"0",IF(score!$M587=60,"0",IF(score!$M587=80,"0",IF(score!$M587=100,"0")))))))</f>
        <v>0</v>
      </c>
      <c r="AE587" t="str">
        <f>IF(score!$M587=".",".",IF(score!$M587=0,"0",IF(score!$M587=20,"1",IF(score!$M587=40,"0",IF(score!$M587=60,"0",IF(score!$M587=80,"0",IF(score!$M587=100,"0")))))))</f>
        <v>0</v>
      </c>
      <c r="AF587" t="str">
        <f>IF(score!$M587=".",".",IF(score!$M587=0,"0",IF(score!$M587=20,"0",IF(score!$M587=40,"1",IF(score!$M587=60,"0",IF(score!$M587=80,"0",IF(score!$M587=100,"0")))))))</f>
        <v>0</v>
      </c>
      <c r="AG587" t="str">
        <f>IF(score!$M587=".",".",IF(score!$M587=0,"0",IF(score!$M587=20,"0",IF(score!$M587=40,"0",IF(score!$M587=60,"1",IF(score!$M587=80,"0",IF(score!$M587=100,"0")))))))</f>
        <v>1</v>
      </c>
      <c r="AH587" t="str">
        <f>IF(score!$M587=".",".",IF(score!$M587=0,"0",IF(score!$M587=20,"0",IF(score!$M587=40,"0",IF(score!$M587=60,"0",IF(score!$M587=80,"1",IF(score!$M587=100,"0")))))))</f>
        <v>0</v>
      </c>
      <c r="AI587" t="str">
        <f>IF(score!$N587=".",".",IF(score!$N587=0,"1",IF(score!$N587=25,"0",IF(score!$N587=50,"0",IF(score!$N587=75,"0",IF(score!$N587=100,"0"))))))</f>
        <v>0</v>
      </c>
      <c r="AJ587" t="str">
        <f>IF(score!$N587=".",".",IF(score!$N587=0,"0",IF(score!$N587=25,"1",IF(score!$N587=50,"0",IF(score!$N587=75,"0",IF(score!$N587=100,"0"))))))</f>
        <v>0</v>
      </c>
      <c r="AK587" t="str">
        <f>IF(score!$N587=".",".",IF(score!$N587=0,"0",IF(score!$N587=25,"0",IF(score!$N587=50,"1",IF(score!$N587=75,"0",IF(score!$N587=100,"0"))))))</f>
        <v>1</v>
      </c>
      <c r="AL587" t="str">
        <f>IF(score!$N587=".",".",IF(score!$N587=0,"0",IF(score!$N587=25,"0",IF(score!$N587=50,"0",IF(score!$N587=75,"1",IF(score!$N587=100,"0"))))))</f>
        <v>0</v>
      </c>
      <c r="AN587">
        <f t="shared" si="630"/>
        <v>0</v>
      </c>
      <c r="AO587">
        <f t="shared" si="631"/>
        <v>0</v>
      </c>
      <c r="AP587">
        <f t="shared" si="632"/>
        <v>-3.0239600000000002</v>
      </c>
      <c r="AQ587">
        <f t="shared" si="633"/>
        <v>0</v>
      </c>
      <c r="AR587">
        <f t="shared" si="634"/>
        <v>0</v>
      </c>
      <c r="AS587">
        <f t="shared" si="635"/>
        <v>0</v>
      </c>
      <c r="AT587">
        <f t="shared" si="636"/>
        <v>0</v>
      </c>
      <c r="AU587">
        <f t="shared" si="637"/>
        <v>-2.7355700000000001</v>
      </c>
      <c r="AV587">
        <f t="shared" si="638"/>
        <v>-4.6161700000000003</v>
      </c>
      <c r="AW587">
        <f t="shared" si="639"/>
        <v>-5.5174700000000003</v>
      </c>
      <c r="AX587">
        <f t="shared" si="640"/>
        <v>0</v>
      </c>
      <c r="AY587">
        <f t="shared" si="641"/>
        <v>0</v>
      </c>
      <c r="AZ587">
        <f t="shared" si="642"/>
        <v>0</v>
      </c>
      <c r="BA587">
        <f t="shared" si="643"/>
        <v>0</v>
      </c>
      <c r="BB587">
        <f t="shared" si="644"/>
        <v>-6.5052199999999996</v>
      </c>
      <c r="BC587">
        <f t="shared" si="645"/>
        <v>0</v>
      </c>
      <c r="BD587">
        <f t="shared" si="646"/>
        <v>0</v>
      </c>
      <c r="BE587">
        <f t="shared" si="647"/>
        <v>0</v>
      </c>
      <c r="BF587">
        <f t="shared" si="648"/>
        <v>2.3724099999999999</v>
      </c>
      <c r="BG587">
        <f t="shared" si="649"/>
        <v>0</v>
      </c>
      <c r="BH587">
        <f t="shared" si="650"/>
        <v>0</v>
      </c>
      <c r="BI587">
        <f t="shared" si="651"/>
        <v>0</v>
      </c>
      <c r="BJ587">
        <f t="shared" si="652"/>
        <v>0</v>
      </c>
      <c r="BK587">
        <f t="shared" si="653"/>
        <v>-1.6185</v>
      </c>
      <c r="BL587">
        <f t="shared" si="654"/>
        <v>0</v>
      </c>
      <c r="BM587">
        <f t="shared" si="655"/>
        <v>0</v>
      </c>
      <c r="BN587">
        <f t="shared" si="656"/>
        <v>0</v>
      </c>
      <c r="BO587">
        <f t="shared" si="657"/>
        <v>0</v>
      </c>
      <c r="BP587">
        <f t="shared" si="658"/>
        <v>0</v>
      </c>
      <c r="BQ587">
        <f t="shared" si="659"/>
        <v>1.28044</v>
      </c>
      <c r="BR587">
        <f t="shared" si="660"/>
        <v>0</v>
      </c>
      <c r="BS587">
        <f t="shared" si="661"/>
        <v>0</v>
      </c>
      <c r="BT587">
        <f t="shared" si="662"/>
        <v>0</v>
      </c>
      <c r="BU587">
        <f t="shared" si="663"/>
        <v>-0.18043000000000001</v>
      </c>
      <c r="BV587">
        <f t="shared" si="664"/>
        <v>0</v>
      </c>
      <c r="BX587">
        <f t="shared" si="665"/>
        <v>0</v>
      </c>
      <c r="BY587">
        <f t="shared" si="666"/>
        <v>0</v>
      </c>
      <c r="BZ587">
        <f t="shared" si="667"/>
        <v>3.4819999999999997E-2</v>
      </c>
      <c r="CA587">
        <f t="shared" si="668"/>
        <v>0</v>
      </c>
      <c r="CB587">
        <f t="shared" si="669"/>
        <v>0</v>
      </c>
      <c r="CC587">
        <f t="shared" si="670"/>
        <v>0</v>
      </c>
      <c r="CD587">
        <f t="shared" si="671"/>
        <v>0</v>
      </c>
      <c r="CE587">
        <f t="shared" si="672"/>
        <v>1.43103</v>
      </c>
      <c r="CF587">
        <f t="shared" si="673"/>
        <v>1.4406000000000001</v>
      </c>
      <c r="CG587">
        <f t="shared" si="674"/>
        <v>1.6696800000000001</v>
      </c>
      <c r="CH587">
        <f t="shared" si="675"/>
        <v>0</v>
      </c>
      <c r="CI587">
        <f t="shared" si="676"/>
        <v>0</v>
      </c>
      <c r="CJ587">
        <f t="shared" si="677"/>
        <v>0</v>
      </c>
      <c r="CK587">
        <f t="shared" si="678"/>
        <v>0</v>
      </c>
      <c r="CL587">
        <f t="shared" si="679"/>
        <v>1.4938400000000001</v>
      </c>
      <c r="CM587">
        <f t="shared" si="680"/>
        <v>0</v>
      </c>
      <c r="CN587">
        <f t="shared" si="681"/>
        <v>0</v>
      </c>
      <c r="CO587">
        <f t="shared" si="682"/>
        <v>0</v>
      </c>
      <c r="CP587">
        <f t="shared" si="683"/>
        <v>-6.31121</v>
      </c>
      <c r="CQ587">
        <f t="shared" si="684"/>
        <v>0</v>
      </c>
      <c r="CR587">
        <f t="shared" si="685"/>
        <v>0</v>
      </c>
      <c r="CS587">
        <f t="shared" si="686"/>
        <v>0</v>
      </c>
      <c r="CT587">
        <f t="shared" si="687"/>
        <v>0</v>
      </c>
      <c r="CU587">
        <f t="shared" si="688"/>
        <v>-3.2980499999999999</v>
      </c>
      <c r="CV587">
        <f t="shared" si="689"/>
        <v>0</v>
      </c>
      <c r="CW587">
        <f t="shared" si="690"/>
        <v>0</v>
      </c>
      <c r="CX587">
        <f t="shared" si="691"/>
        <v>0</v>
      </c>
      <c r="CY587">
        <f t="shared" si="692"/>
        <v>0</v>
      </c>
      <c r="CZ587">
        <f t="shared" si="693"/>
        <v>0</v>
      </c>
      <c r="DA587">
        <f t="shared" si="694"/>
        <v>-4.5905500000000004</v>
      </c>
      <c r="DB587">
        <f t="shared" si="695"/>
        <v>0</v>
      </c>
      <c r="DC587">
        <f t="shared" si="696"/>
        <v>0</v>
      </c>
      <c r="DD587">
        <f t="shared" si="697"/>
        <v>0</v>
      </c>
      <c r="DE587">
        <f t="shared" si="698"/>
        <v>-5.63286</v>
      </c>
      <c r="DF587">
        <f t="shared" si="699"/>
        <v>0</v>
      </c>
    </row>
    <row r="588" spans="1:110" x14ac:dyDescent="0.25">
      <c r="A588" s="4">
        <f>raw!$A589:$A589</f>
        <v>43406</v>
      </c>
      <c r="B588" s="6" t="str">
        <f>raw!$B589:$B589</f>
        <v>0013-0031</v>
      </c>
      <c r="D588" t="str">
        <f>IF(score!$C588=".",".",IF(score!$C588=0,"1",IF(score!$C588=25,"0",IF(score!$C588=50,"0",IF(score!$C588=75,"0",IF(score!$C588=100,"0"))))))</f>
        <v>1</v>
      </c>
      <c r="E588" t="str">
        <f>IF(score!$C588=".",".",IF(score!$C588=0,"0",IF(score!$C588=25,"1",IF(score!$C588=50,"0",IF(score!$C588=75,"0",IF(score!$C588=100,"0"))))))</f>
        <v>0</v>
      </c>
      <c r="F588" t="str">
        <f>IF(score!$C588=".",".",IF(score!$C588=0,"0",IF(score!$C588=25,"0",IF(score!$C588=50,"1",IF(score!$C588=75,"0",IF(score!$C588=100,"0"))))))</f>
        <v>0</v>
      </c>
      <c r="G588" t="str">
        <f>IF(score!$C588=".",".",IF(score!$C588=0,"0",IF(score!$C588=25,"0",IF(score!$C588=50,"0",IF(score!$C588=75,"1",IF(score!$C588=100,"0"))))))</f>
        <v>0</v>
      </c>
      <c r="H588" t="str">
        <f>IF(score!$D588=".",".",IF(score!$D588=0,"1",IF(score!$D588=50,"0",IF(score!$D588=100,"0"))))</f>
        <v>0</v>
      </c>
      <c r="I588" t="str">
        <f>IF(score!$D588=".",".",IF(score!$D588=0,"0",IF(score!$D588=50,"1",IF(score!$D588=100,"0"))))</f>
        <v>1</v>
      </c>
      <c r="J588" t="str">
        <f>IF(score!$E588=".",".",IF(score!$E588=0,"1",IF(score!$E588=50,"0",IF(score!$E588=100,"0"))))</f>
        <v>0</v>
      </c>
      <c r="K588" t="str">
        <f>IF(score!$E588=".",".",IF(score!$E588=0,"0",IF(score!$E588=50,"1",IF(score!$E588=100,"0"))))</f>
        <v>1</v>
      </c>
      <c r="L588" t="str">
        <f>IF(score!$F588=".",".",IF(score!$F588=0,"1",IF(score!$F588=100,"0")))</f>
        <v>1</v>
      </c>
      <c r="M588" t="str">
        <f>IF(score!$G588=".",".",IF(score!$G588=0,"1",IF(score!$G588=100,"0")))</f>
        <v>1</v>
      </c>
      <c r="N588" t="str">
        <f>IF(score!$H588=".",".",IF(score!$H588=0,"1",IF(score!$H588=100,"0")))</f>
        <v>0</v>
      </c>
      <c r="O588" t="str">
        <f>IF(score!$I588=".",".",IF(score!$I588=0,"1",IF(score!$I588=50,"0",IF(score!$I588=100,"0"))))</f>
        <v>0</v>
      </c>
      <c r="P588" t="str">
        <f>IF(score!$J588=".",".",IF(score!$J588=0,"1",IF(score!$J588=25,"0",IF(score!$J588=50,"0",IF(score!$J588=75,"0",IF(score!$J588=100,"0"))))))</f>
        <v>0</v>
      </c>
      <c r="Q588" t="str">
        <f>IF(score!$J588=".",".",IF(score!$J588=0,"0",IF(score!$J588=25,"1",IF(score!$J588=50,"0",IF(score!$J588=75,"0",IF(score!$J588=100,"0"))))))</f>
        <v>1</v>
      </c>
      <c r="R588" t="str">
        <f>IF(score!$J588=".",".",IF(score!$J588=0,"0",IF(score!$J588=25,"0",IF(score!$J588=50,"1",IF(score!$J588=75,"0",IF(score!$J588=100,"0"))))))</f>
        <v>0</v>
      </c>
      <c r="S588" t="str">
        <f>IF(score!$J588=".",".",IF(score!$J588=0,"0",IF(score!$J588=25,"0",IF(score!$J588=50,"0",IF(score!$J588=75,"1",IF(score!$J588=100,"0"))))))</f>
        <v>0</v>
      </c>
      <c r="T588" t="str">
        <f>IF(score!$K588=".",".",IF(score!$K588=0,"1",IF(score!$K588=20,"0",IF(score!$K588=40,"0",IF(score!$K588=60,"0",IF(score!$K588=80,"0",IF(score!$K588=100,"0")))))))</f>
        <v>0</v>
      </c>
      <c r="U588" t="str">
        <f>IF(score!$K588=".",".",IF(score!$K588=0,"0",IF(score!$K588=20,"1",IF(score!$K588=40,"0",IF(score!$K588=60,"0",IF(score!$K588=80,"0",IF(score!$K588=100,"0")))))))</f>
        <v>0</v>
      </c>
      <c r="V588" t="str">
        <f>IF(score!$K588=".",".",IF(score!$K588=0,"0",IF(score!$K588=20,"0",IF(score!$K588=40,"1",IF(score!$K588=60,"0",IF(score!$K588=80,"0",IF(score!$K588=100,"0")))))))</f>
        <v>1</v>
      </c>
      <c r="W588" t="str">
        <f>IF(score!$K588=".",".",IF(score!$K588=0,"0",IF(score!$K588=20,"0",IF(score!$K588=40,"0",IF(score!$K588=60,"1",IF(score!$K588=80,"0",IF(score!$K588=100,"0")))))))</f>
        <v>0</v>
      </c>
      <c r="X588" t="str">
        <f>IF(score!$K588=".",".",IF(score!$K588=0,"0",IF(score!$K588=20,"0",IF(score!$K588=40,"0",IF(score!$K588=60,"0",IF(score!$K588=80,"1",IF(score!$K588=100,"0")))))))</f>
        <v>0</v>
      </c>
      <c r="Y588" t="str">
        <f>IF(score!$L588=".",".",IF(score!$L588=0,"1",IF(score!$L588=20,"0",IF(score!$L588=40,"0",IF(score!$L588=60,"0",IF(score!$L588=80,"0",IF(score!$L588=100,"0")))))))</f>
        <v>1</v>
      </c>
      <c r="Z588" t="str">
        <f>IF(score!$L588=".",".",IF(score!$L588=0,"0",IF(score!$L588=20,"1",IF(score!$L588=40,"0",IF(score!$L588=60,"0",IF(score!$L588=80,"0",IF(score!$L588=100,"0")))))))</f>
        <v>0</v>
      </c>
      <c r="AA588" t="str">
        <f>IF(score!$L588=".",".",IF(score!$L588=0,"0",IF(score!$L588=20,"0",IF(score!$L588=40,"1",IF(score!$L588=60,"0",IF(score!$L588=80,"0",IF(score!$L588=100,"0")))))))</f>
        <v>0</v>
      </c>
      <c r="AB588" t="str">
        <f>IF(score!$L588=".",".",IF(score!$L588=0,"0",IF(score!$L588=20,"0",IF(score!$L588=40,"0",IF(score!$L588=60,"1",IF(score!$L588=80,"0",IF(score!$L588=100,"0")))))))</f>
        <v>0</v>
      </c>
      <c r="AC588" t="str">
        <f>IF(score!$L588=".",".",IF(score!$L588=0,"0",IF(score!$L588=20,"0",IF(score!$L588=40,"0",IF(score!$L588=60,"0",IF(score!$L588=80,"1",IF(score!L588=100,"0")))))))</f>
        <v>0</v>
      </c>
      <c r="AD588" t="str">
        <f>IF(score!$M588=".",".",IF(score!$M588=0,"1",IF(score!$M588=20,"0",IF(score!$M588=40,"0",IF(score!$M588=60,"0",IF(score!$M588=80,"0",IF(score!$M588=100,"0")))))))</f>
        <v>1</v>
      </c>
      <c r="AE588" t="str">
        <f>IF(score!$M588=".",".",IF(score!$M588=0,"0",IF(score!$M588=20,"1",IF(score!$M588=40,"0",IF(score!$M588=60,"0",IF(score!$M588=80,"0",IF(score!$M588=100,"0")))))))</f>
        <v>0</v>
      </c>
      <c r="AF588" t="str">
        <f>IF(score!$M588=".",".",IF(score!$M588=0,"0",IF(score!$M588=20,"0",IF(score!$M588=40,"1",IF(score!$M588=60,"0",IF(score!$M588=80,"0",IF(score!$M588=100,"0")))))))</f>
        <v>0</v>
      </c>
      <c r="AG588" t="str">
        <f>IF(score!$M588=".",".",IF(score!$M588=0,"0",IF(score!$M588=20,"0",IF(score!$M588=40,"0",IF(score!$M588=60,"1",IF(score!$M588=80,"0",IF(score!$M588=100,"0")))))))</f>
        <v>0</v>
      </c>
      <c r="AH588" t="str">
        <f>IF(score!$M588=".",".",IF(score!$M588=0,"0",IF(score!$M588=20,"0",IF(score!$M588=40,"0",IF(score!$M588=60,"0",IF(score!$M588=80,"1",IF(score!$M588=100,"0")))))))</f>
        <v>0</v>
      </c>
      <c r="AI588" t="str">
        <f>IF(score!$N588=".",".",IF(score!$N588=0,"1",IF(score!$N588=25,"0",IF(score!$N588=50,"0",IF(score!$N588=75,"0",IF(score!$N588=100,"0"))))))</f>
        <v>0</v>
      </c>
      <c r="AJ588" t="str">
        <f>IF(score!$N588=".",".",IF(score!$N588=0,"0",IF(score!$N588=25,"1",IF(score!$N588=50,"0",IF(score!$N588=75,"0",IF(score!$N588=100,"0"))))))</f>
        <v>0</v>
      </c>
      <c r="AK588" t="str">
        <f>IF(score!$N588=".",".",IF(score!$N588=0,"0",IF(score!$N588=25,"0",IF(score!$N588=50,"1",IF(score!$N588=75,"0",IF(score!$N588=100,"0"))))))</f>
        <v>1</v>
      </c>
      <c r="AL588" t="str">
        <f>IF(score!$N588=".",".",IF(score!$N588=0,"0",IF(score!$N588=25,"0",IF(score!$N588=50,"0",IF(score!$N588=75,"1",IF(score!$N588=100,"0"))))))</f>
        <v>0</v>
      </c>
      <c r="AN588">
        <f t="shared" si="630"/>
        <v>-8.3739899999999992</v>
      </c>
      <c r="AO588">
        <f t="shared" si="631"/>
        <v>0</v>
      </c>
      <c r="AP588">
        <f t="shared" si="632"/>
        <v>0</v>
      </c>
      <c r="AQ588">
        <f t="shared" si="633"/>
        <v>0</v>
      </c>
      <c r="AR588">
        <f t="shared" si="634"/>
        <v>0</v>
      </c>
      <c r="AS588">
        <f t="shared" si="635"/>
        <v>-3.4555500000000001</v>
      </c>
      <c r="AT588">
        <f t="shared" si="636"/>
        <v>0</v>
      </c>
      <c r="AU588">
        <f t="shared" si="637"/>
        <v>-2.7355700000000001</v>
      </c>
      <c r="AV588">
        <f t="shared" si="638"/>
        <v>-4.6161700000000003</v>
      </c>
      <c r="AW588">
        <f t="shared" si="639"/>
        <v>-5.5174700000000003</v>
      </c>
      <c r="AX588">
        <f t="shared" si="640"/>
        <v>0</v>
      </c>
      <c r="AY588">
        <f t="shared" si="641"/>
        <v>0</v>
      </c>
      <c r="AZ588">
        <f t="shared" si="642"/>
        <v>0</v>
      </c>
      <c r="BA588">
        <f t="shared" si="643"/>
        <v>-8.38063</v>
      </c>
      <c r="BB588">
        <f t="shared" si="644"/>
        <v>0</v>
      </c>
      <c r="BC588">
        <f t="shared" si="645"/>
        <v>0</v>
      </c>
      <c r="BD588">
        <f t="shared" si="646"/>
        <v>0</v>
      </c>
      <c r="BE588">
        <f t="shared" si="647"/>
        <v>0</v>
      </c>
      <c r="BF588">
        <f t="shared" si="648"/>
        <v>2.3724099999999999</v>
      </c>
      <c r="BG588">
        <f t="shared" si="649"/>
        <v>0</v>
      </c>
      <c r="BH588">
        <f t="shared" si="650"/>
        <v>0</v>
      </c>
      <c r="BI588">
        <f t="shared" si="651"/>
        <v>-2.44706</v>
      </c>
      <c r="BJ588">
        <f t="shared" si="652"/>
        <v>0</v>
      </c>
      <c r="BK588">
        <f t="shared" si="653"/>
        <v>0</v>
      </c>
      <c r="BL588">
        <f t="shared" si="654"/>
        <v>0</v>
      </c>
      <c r="BM588">
        <f t="shared" si="655"/>
        <v>0</v>
      </c>
      <c r="BN588">
        <f t="shared" si="656"/>
        <v>4.6144600000000002</v>
      </c>
      <c r="BO588">
        <f t="shared" si="657"/>
        <v>0</v>
      </c>
      <c r="BP588">
        <f t="shared" si="658"/>
        <v>0</v>
      </c>
      <c r="BQ588">
        <f t="shared" si="659"/>
        <v>0</v>
      </c>
      <c r="BR588">
        <f t="shared" si="660"/>
        <v>0</v>
      </c>
      <c r="BS588">
        <f t="shared" si="661"/>
        <v>0</v>
      </c>
      <c r="BT588">
        <f t="shared" si="662"/>
        <v>0</v>
      </c>
      <c r="BU588">
        <f t="shared" si="663"/>
        <v>-0.18043000000000001</v>
      </c>
      <c r="BV588">
        <f t="shared" si="664"/>
        <v>0</v>
      </c>
      <c r="BX588">
        <f t="shared" si="665"/>
        <v>-1.7117500000000001</v>
      </c>
      <c r="BY588">
        <f t="shared" si="666"/>
        <v>0</v>
      </c>
      <c r="BZ588">
        <f t="shared" si="667"/>
        <v>0</v>
      </c>
      <c r="CA588">
        <f t="shared" si="668"/>
        <v>0</v>
      </c>
      <c r="CB588">
        <f t="shared" si="669"/>
        <v>0</v>
      </c>
      <c r="CC588">
        <f t="shared" si="670"/>
        <v>1.8684000000000001</v>
      </c>
      <c r="CD588">
        <f t="shared" si="671"/>
        <v>0</v>
      </c>
      <c r="CE588">
        <f t="shared" si="672"/>
        <v>1.43103</v>
      </c>
      <c r="CF588">
        <f t="shared" si="673"/>
        <v>1.4406000000000001</v>
      </c>
      <c r="CG588">
        <f t="shared" si="674"/>
        <v>1.6696800000000001</v>
      </c>
      <c r="CH588">
        <f t="shared" si="675"/>
        <v>0</v>
      </c>
      <c r="CI588">
        <f t="shared" si="676"/>
        <v>0</v>
      </c>
      <c r="CJ588">
        <f t="shared" si="677"/>
        <v>0</v>
      </c>
      <c r="CK588">
        <f t="shared" si="678"/>
        <v>1.76691</v>
      </c>
      <c r="CL588">
        <f t="shared" si="679"/>
        <v>0</v>
      </c>
      <c r="CM588">
        <f t="shared" si="680"/>
        <v>0</v>
      </c>
      <c r="CN588">
        <f t="shared" si="681"/>
        <v>0</v>
      </c>
      <c r="CO588">
        <f t="shared" si="682"/>
        <v>0</v>
      </c>
      <c r="CP588">
        <f t="shared" si="683"/>
        <v>-6.31121</v>
      </c>
      <c r="CQ588">
        <f t="shared" si="684"/>
        <v>0</v>
      </c>
      <c r="CR588">
        <f t="shared" si="685"/>
        <v>0</v>
      </c>
      <c r="CS588">
        <f t="shared" si="686"/>
        <v>-6.0240900000000002</v>
      </c>
      <c r="CT588">
        <f t="shared" si="687"/>
        <v>0</v>
      </c>
      <c r="CU588">
        <f t="shared" si="688"/>
        <v>0</v>
      </c>
      <c r="CV588">
        <f t="shared" si="689"/>
        <v>0</v>
      </c>
      <c r="CW588">
        <f t="shared" si="690"/>
        <v>0</v>
      </c>
      <c r="CX588">
        <f t="shared" si="691"/>
        <v>-16.153949999999998</v>
      </c>
      <c r="CY588">
        <f t="shared" si="692"/>
        <v>0</v>
      </c>
      <c r="CZ588">
        <f t="shared" si="693"/>
        <v>0</v>
      </c>
      <c r="DA588">
        <f t="shared" si="694"/>
        <v>0</v>
      </c>
      <c r="DB588">
        <f t="shared" si="695"/>
        <v>0</v>
      </c>
      <c r="DC588">
        <f t="shared" si="696"/>
        <v>0</v>
      </c>
      <c r="DD588">
        <f t="shared" si="697"/>
        <v>0</v>
      </c>
      <c r="DE588">
        <f t="shared" si="698"/>
        <v>-5.63286</v>
      </c>
      <c r="DF588">
        <f t="shared" si="699"/>
        <v>0</v>
      </c>
    </row>
    <row r="589" spans="1:110" x14ac:dyDescent="0.25">
      <c r="A589" s="4">
        <f>raw!$A590:$A590</f>
        <v>43410</v>
      </c>
      <c r="B589" s="6" t="str">
        <f>raw!$B590:$B590</f>
        <v>0013-0032</v>
      </c>
      <c r="D589" t="str">
        <f>IF(score!$C589=".",".",IF(score!$C589=0,"1",IF(score!$C589=25,"0",IF(score!$C589=50,"0",IF(score!$C589=75,"0",IF(score!$C589=100,"0"))))))</f>
        <v>0</v>
      </c>
      <c r="E589" t="str">
        <f>IF(score!$C589=".",".",IF(score!$C589=0,"0",IF(score!$C589=25,"1",IF(score!$C589=50,"0",IF(score!$C589=75,"0",IF(score!$C589=100,"0"))))))</f>
        <v>0</v>
      </c>
      <c r="F589" t="str">
        <f>IF(score!$C589=".",".",IF(score!$C589=0,"0",IF(score!$C589=25,"0",IF(score!$C589=50,"1",IF(score!$C589=75,"0",IF(score!$C589=100,"0"))))))</f>
        <v>1</v>
      </c>
      <c r="G589" t="str">
        <f>IF(score!$C589=".",".",IF(score!$C589=0,"0",IF(score!$C589=25,"0",IF(score!$C589=50,"0",IF(score!$C589=75,"1",IF(score!$C589=100,"0"))))))</f>
        <v>0</v>
      </c>
      <c r="H589" t="str">
        <f>IF(score!$D589=".",".",IF(score!$D589=0,"1",IF(score!$D589=50,"0",IF(score!$D589=100,"0"))))</f>
        <v>0</v>
      </c>
      <c r="I589" t="str">
        <f>IF(score!$D589=".",".",IF(score!$D589=0,"0",IF(score!$D589=50,"1",IF(score!$D589=100,"0"))))</f>
        <v>1</v>
      </c>
      <c r="J589" t="str">
        <f>IF(score!$E589=".",".",IF(score!$E589=0,"1",IF(score!$E589=50,"0",IF(score!$E589=100,"0"))))</f>
        <v>0</v>
      </c>
      <c r="K589" t="str">
        <f>IF(score!$E589=".",".",IF(score!$E589=0,"0",IF(score!$E589=50,"1",IF(score!$E589=100,"0"))))</f>
        <v>1</v>
      </c>
      <c r="L589" t="str">
        <f>IF(score!$F589=".",".",IF(score!$F589=0,"1",IF(score!$F589=100,"0")))</f>
        <v>0</v>
      </c>
      <c r="M589" t="str">
        <f>IF(score!$G589=".",".",IF(score!$G589=0,"1",IF(score!$G589=100,"0")))</f>
        <v>1</v>
      </c>
      <c r="N589" t="str">
        <f>IF(score!$H589=".",".",IF(score!$H589=0,"1",IF(score!$H589=100,"0")))</f>
        <v>0</v>
      </c>
      <c r="O589" t="str">
        <f>IF(score!$I589=".",".",IF(score!$I589=0,"1",IF(score!$I589=50,"0",IF(score!$I589=100,"0"))))</f>
        <v>0</v>
      </c>
      <c r="P589" t="str">
        <f>IF(score!$J589=".",".",IF(score!$J589=0,"1",IF(score!$J589=25,"0",IF(score!$J589=50,"0",IF(score!$J589=75,"0",IF(score!$J589=100,"0"))))))</f>
        <v>0</v>
      </c>
      <c r="Q589" t="str">
        <f>IF(score!$J589=".",".",IF(score!$J589=0,"0",IF(score!$J589=25,"1",IF(score!$J589=50,"0",IF(score!$J589=75,"0",IF(score!$J589=100,"0"))))))</f>
        <v>0</v>
      </c>
      <c r="R589" t="str">
        <f>IF(score!$J589=".",".",IF(score!$J589=0,"0",IF(score!$J589=25,"0",IF(score!$J589=50,"1",IF(score!$J589=75,"0",IF(score!$J589=100,"0"))))))</f>
        <v>0</v>
      </c>
      <c r="S589" t="str">
        <f>IF(score!$J589=".",".",IF(score!$J589=0,"0",IF(score!$J589=25,"0",IF(score!$J589=50,"0",IF(score!$J589=75,"1",IF(score!$J589=100,"0"))))))</f>
        <v>0</v>
      </c>
      <c r="T589" t="str">
        <f>IF(score!$K589=".",".",IF(score!$K589=0,"1",IF(score!$K589=20,"0",IF(score!$K589=40,"0",IF(score!$K589=60,"0",IF(score!$K589=80,"0",IF(score!$K589=100,"0")))))))</f>
        <v>0</v>
      </c>
      <c r="U589" t="str">
        <f>IF(score!$K589=".",".",IF(score!$K589=0,"0",IF(score!$K589=20,"1",IF(score!$K589=40,"0",IF(score!$K589=60,"0",IF(score!$K589=80,"0",IF(score!$K589=100,"0")))))))</f>
        <v>0</v>
      </c>
      <c r="V589" t="str">
        <f>IF(score!$K589=".",".",IF(score!$K589=0,"0",IF(score!$K589=20,"0",IF(score!$K589=40,"1",IF(score!$K589=60,"0",IF(score!$K589=80,"0",IF(score!$K589=100,"0")))))))</f>
        <v>0</v>
      </c>
      <c r="W589" t="str">
        <f>IF(score!$K589=".",".",IF(score!$K589=0,"0",IF(score!$K589=20,"0",IF(score!$K589=40,"0",IF(score!$K589=60,"1",IF(score!$K589=80,"0",IF(score!$K589=100,"0")))))))</f>
        <v>0</v>
      </c>
      <c r="X589" t="str">
        <f>IF(score!$K589=".",".",IF(score!$K589=0,"0",IF(score!$K589=20,"0",IF(score!$K589=40,"0",IF(score!$K589=60,"0",IF(score!$K589=80,"1",IF(score!$K589=100,"0")))))))</f>
        <v>0</v>
      </c>
      <c r="Y589" t="str">
        <f>IF(score!$L589=".",".",IF(score!$L589=0,"1",IF(score!$L589=20,"0",IF(score!$L589=40,"0",IF(score!$L589=60,"0",IF(score!$L589=80,"0",IF(score!$L589=100,"0")))))))</f>
        <v>0</v>
      </c>
      <c r="Z589" t="str">
        <f>IF(score!$L589=".",".",IF(score!$L589=0,"0",IF(score!$L589=20,"1",IF(score!$L589=40,"0",IF(score!$L589=60,"0",IF(score!$L589=80,"0",IF(score!$L589=100,"0")))))))</f>
        <v>0</v>
      </c>
      <c r="AA589" t="str">
        <f>IF(score!$L589=".",".",IF(score!$L589=0,"0",IF(score!$L589=20,"0",IF(score!$L589=40,"1",IF(score!$L589=60,"0",IF(score!$L589=80,"0",IF(score!$L589=100,"0")))))))</f>
        <v>0</v>
      </c>
      <c r="AB589" t="str">
        <f>IF(score!$L589=".",".",IF(score!$L589=0,"0",IF(score!$L589=20,"0",IF(score!$L589=40,"0",IF(score!$L589=60,"1",IF(score!$L589=80,"0",IF(score!$L589=100,"0")))))))</f>
        <v>0</v>
      </c>
      <c r="AC589" t="str">
        <f>IF(score!$L589=".",".",IF(score!$L589=0,"0",IF(score!$L589=20,"0",IF(score!$L589=40,"0",IF(score!$L589=60,"0",IF(score!$L589=80,"1",IF(score!L589=100,"0")))))))</f>
        <v>1</v>
      </c>
      <c r="AD589" t="str">
        <f>IF(score!$M589=".",".",IF(score!$M589=0,"1",IF(score!$M589=20,"0",IF(score!$M589=40,"0",IF(score!$M589=60,"0",IF(score!$M589=80,"0",IF(score!$M589=100,"0")))))))</f>
        <v>0</v>
      </c>
      <c r="AE589" t="str">
        <f>IF(score!$M589=".",".",IF(score!$M589=0,"0",IF(score!$M589=20,"1",IF(score!$M589=40,"0",IF(score!$M589=60,"0",IF(score!$M589=80,"0",IF(score!$M589=100,"0")))))))</f>
        <v>0</v>
      </c>
      <c r="AF589" t="str">
        <f>IF(score!$M589=".",".",IF(score!$M589=0,"0",IF(score!$M589=20,"0",IF(score!$M589=40,"1",IF(score!$M589=60,"0",IF(score!$M589=80,"0",IF(score!$M589=100,"0")))))))</f>
        <v>0</v>
      </c>
      <c r="AG589" t="str">
        <f>IF(score!$M589=".",".",IF(score!$M589=0,"0",IF(score!$M589=20,"0",IF(score!$M589=40,"0",IF(score!$M589=60,"1",IF(score!$M589=80,"0",IF(score!$M589=100,"0")))))))</f>
        <v>0</v>
      </c>
      <c r="AH589" t="str">
        <f>IF(score!$M589=".",".",IF(score!$M589=0,"0",IF(score!$M589=20,"0",IF(score!$M589=40,"0",IF(score!$M589=60,"0",IF(score!$M589=80,"1",IF(score!$M589=100,"0")))))))</f>
        <v>0</v>
      </c>
      <c r="AI589" t="str">
        <f>IF(score!$N589=".",".",IF(score!$N589=0,"1",IF(score!$N589=25,"0",IF(score!$N589=50,"0",IF(score!$N589=75,"0",IF(score!$N589=100,"0"))))))</f>
        <v>0</v>
      </c>
      <c r="AJ589" t="str">
        <f>IF(score!$N589=".",".",IF(score!$N589=0,"0",IF(score!$N589=25,"1",IF(score!$N589=50,"0",IF(score!$N589=75,"0",IF(score!$N589=100,"0"))))))</f>
        <v>0</v>
      </c>
      <c r="AK589" t="str">
        <f>IF(score!$N589=".",".",IF(score!$N589=0,"0",IF(score!$N589=25,"0",IF(score!$N589=50,"1",IF(score!$N589=75,"0",IF(score!$N589=100,"0"))))))</f>
        <v>0</v>
      </c>
      <c r="AL589" t="str">
        <f>IF(score!$N589=".",".",IF(score!$N589=0,"0",IF(score!$N589=25,"0",IF(score!$N589=50,"0",IF(score!$N589=75,"1",IF(score!$N589=100,"0"))))))</f>
        <v>0</v>
      </c>
      <c r="AN589">
        <f t="shared" si="630"/>
        <v>0</v>
      </c>
      <c r="AO589">
        <f t="shared" si="631"/>
        <v>0</v>
      </c>
      <c r="AP589">
        <f t="shared" si="632"/>
        <v>-3.0239600000000002</v>
      </c>
      <c r="AQ589">
        <f t="shared" si="633"/>
        <v>0</v>
      </c>
      <c r="AR589">
        <f t="shared" si="634"/>
        <v>0</v>
      </c>
      <c r="AS589">
        <f t="shared" si="635"/>
        <v>-3.4555500000000001</v>
      </c>
      <c r="AT589">
        <f t="shared" si="636"/>
        <v>0</v>
      </c>
      <c r="AU589">
        <f t="shared" si="637"/>
        <v>-2.7355700000000001</v>
      </c>
      <c r="AV589">
        <f t="shared" si="638"/>
        <v>0</v>
      </c>
      <c r="AW589">
        <f t="shared" si="639"/>
        <v>-5.5174700000000003</v>
      </c>
      <c r="AX589">
        <f t="shared" si="640"/>
        <v>0</v>
      </c>
      <c r="AY589">
        <f t="shared" si="641"/>
        <v>0</v>
      </c>
      <c r="AZ589">
        <f t="shared" si="642"/>
        <v>0</v>
      </c>
      <c r="BA589">
        <f t="shared" si="643"/>
        <v>0</v>
      </c>
      <c r="BB589">
        <f t="shared" si="644"/>
        <v>0</v>
      </c>
      <c r="BC589">
        <f t="shared" si="645"/>
        <v>0</v>
      </c>
      <c r="BD589">
        <f t="shared" si="646"/>
        <v>0</v>
      </c>
      <c r="BE589">
        <f t="shared" si="647"/>
        <v>0</v>
      </c>
      <c r="BF589">
        <f t="shared" si="648"/>
        <v>0</v>
      </c>
      <c r="BG589">
        <f t="shared" si="649"/>
        <v>0</v>
      </c>
      <c r="BH589">
        <f t="shared" si="650"/>
        <v>0</v>
      </c>
      <c r="BI589">
        <f t="shared" si="651"/>
        <v>0</v>
      </c>
      <c r="BJ589">
        <f t="shared" si="652"/>
        <v>0</v>
      </c>
      <c r="BK589">
        <f t="shared" si="653"/>
        <v>0</v>
      </c>
      <c r="BL589">
        <f t="shared" si="654"/>
        <v>0</v>
      </c>
      <c r="BM589">
        <f t="shared" si="655"/>
        <v>-0.42251</v>
      </c>
      <c r="BN589">
        <f t="shared" si="656"/>
        <v>0</v>
      </c>
      <c r="BO589">
        <f t="shared" si="657"/>
        <v>0</v>
      </c>
      <c r="BP589">
        <f t="shared" si="658"/>
        <v>0</v>
      </c>
      <c r="BQ589">
        <f t="shared" si="659"/>
        <v>0</v>
      </c>
      <c r="BR589">
        <f t="shared" si="660"/>
        <v>0</v>
      </c>
      <c r="BS589">
        <f t="shared" si="661"/>
        <v>0</v>
      </c>
      <c r="BT589">
        <f t="shared" si="662"/>
        <v>0</v>
      </c>
      <c r="BU589">
        <f t="shared" si="663"/>
        <v>0</v>
      </c>
      <c r="BV589">
        <f t="shared" si="664"/>
        <v>0</v>
      </c>
      <c r="BX589">
        <f t="shared" si="665"/>
        <v>0</v>
      </c>
      <c r="BY589">
        <f t="shared" si="666"/>
        <v>0</v>
      </c>
      <c r="BZ589">
        <f t="shared" si="667"/>
        <v>3.4819999999999997E-2</v>
      </c>
      <c r="CA589">
        <f t="shared" si="668"/>
        <v>0</v>
      </c>
      <c r="CB589">
        <f t="shared" si="669"/>
        <v>0</v>
      </c>
      <c r="CC589">
        <f t="shared" si="670"/>
        <v>1.8684000000000001</v>
      </c>
      <c r="CD589">
        <f t="shared" si="671"/>
        <v>0</v>
      </c>
      <c r="CE589">
        <f t="shared" si="672"/>
        <v>1.43103</v>
      </c>
      <c r="CF589">
        <f t="shared" si="673"/>
        <v>0</v>
      </c>
      <c r="CG589">
        <f t="shared" si="674"/>
        <v>1.6696800000000001</v>
      </c>
      <c r="CH589">
        <f t="shared" si="675"/>
        <v>0</v>
      </c>
      <c r="CI589">
        <f t="shared" si="676"/>
        <v>0</v>
      </c>
      <c r="CJ589">
        <f t="shared" si="677"/>
        <v>0</v>
      </c>
      <c r="CK589">
        <f t="shared" si="678"/>
        <v>0</v>
      </c>
      <c r="CL589">
        <f t="shared" si="679"/>
        <v>0</v>
      </c>
      <c r="CM589">
        <f t="shared" si="680"/>
        <v>0</v>
      </c>
      <c r="CN589">
        <f t="shared" si="681"/>
        <v>0</v>
      </c>
      <c r="CO589">
        <f t="shared" si="682"/>
        <v>0</v>
      </c>
      <c r="CP589">
        <f t="shared" si="683"/>
        <v>0</v>
      </c>
      <c r="CQ589">
        <f t="shared" si="684"/>
        <v>0</v>
      </c>
      <c r="CR589">
        <f t="shared" si="685"/>
        <v>0</v>
      </c>
      <c r="CS589">
        <f t="shared" si="686"/>
        <v>0</v>
      </c>
      <c r="CT589">
        <f t="shared" si="687"/>
        <v>0</v>
      </c>
      <c r="CU589">
        <f t="shared" si="688"/>
        <v>0</v>
      </c>
      <c r="CV589">
        <f t="shared" si="689"/>
        <v>0</v>
      </c>
      <c r="CW589">
        <f t="shared" si="690"/>
        <v>-0.92057</v>
      </c>
      <c r="CX589">
        <f t="shared" si="691"/>
        <v>0</v>
      </c>
      <c r="CY589">
        <f t="shared" si="692"/>
        <v>0</v>
      </c>
      <c r="CZ589">
        <f t="shared" si="693"/>
        <v>0</v>
      </c>
      <c r="DA589">
        <f t="shared" si="694"/>
        <v>0</v>
      </c>
      <c r="DB589">
        <f t="shared" si="695"/>
        <v>0</v>
      </c>
      <c r="DC589">
        <f t="shared" si="696"/>
        <v>0</v>
      </c>
      <c r="DD589">
        <f t="shared" si="697"/>
        <v>0</v>
      </c>
      <c r="DE589">
        <f t="shared" si="698"/>
        <v>0</v>
      </c>
      <c r="DF589">
        <f t="shared" si="699"/>
        <v>0</v>
      </c>
    </row>
    <row r="590" spans="1:110" x14ac:dyDescent="0.25">
      <c r="A590" s="4">
        <f>raw!$A591:$A591</f>
        <v>43410</v>
      </c>
      <c r="B590" s="6" t="str">
        <f>raw!$B591:$B591</f>
        <v>0013-0033</v>
      </c>
      <c r="D590" t="str">
        <f>IF(score!$C590=".",".",IF(score!$C590=0,"1",IF(score!$C590=25,"0",IF(score!$C590=50,"0",IF(score!$C590=75,"0",IF(score!$C590=100,"0"))))))</f>
        <v>0</v>
      </c>
      <c r="E590" t="str">
        <f>IF(score!$C590=".",".",IF(score!$C590=0,"0",IF(score!$C590=25,"1",IF(score!$C590=50,"0",IF(score!$C590=75,"0",IF(score!$C590=100,"0"))))))</f>
        <v>0</v>
      </c>
      <c r="F590" t="str">
        <f>IF(score!$C590=".",".",IF(score!$C590=0,"0",IF(score!$C590=25,"0",IF(score!$C590=50,"1",IF(score!$C590=75,"0",IF(score!$C590=100,"0"))))))</f>
        <v>1</v>
      </c>
      <c r="G590" t="str">
        <f>IF(score!$C590=".",".",IF(score!$C590=0,"0",IF(score!$C590=25,"0",IF(score!$C590=50,"0",IF(score!$C590=75,"1",IF(score!$C590=100,"0"))))))</f>
        <v>0</v>
      </c>
      <c r="H590" t="str">
        <f>IF(score!$D590=".",".",IF(score!$D590=0,"1",IF(score!$D590=50,"0",IF(score!$D590=100,"0"))))</f>
        <v>0</v>
      </c>
      <c r="I590" t="str">
        <f>IF(score!$D590=".",".",IF(score!$D590=0,"0",IF(score!$D590=50,"1",IF(score!$D590=100,"0"))))</f>
        <v>0</v>
      </c>
      <c r="J590" t="str">
        <f>IF(score!$E590=".",".",IF(score!$E590=0,"1",IF(score!$E590=50,"0",IF(score!$E590=100,"0"))))</f>
        <v>0</v>
      </c>
      <c r="K590" t="str">
        <f>IF(score!$E590=".",".",IF(score!$E590=0,"0",IF(score!$E590=50,"1",IF(score!$E590=100,"0"))))</f>
        <v>1</v>
      </c>
      <c r="L590" t="str">
        <f>IF(score!$F590=".",".",IF(score!$F590=0,"1",IF(score!$F590=100,"0")))</f>
        <v>0</v>
      </c>
      <c r="M590" t="str">
        <f>IF(score!$G590=".",".",IF(score!$G590=0,"1",IF(score!$G590=100,"0")))</f>
        <v>0</v>
      </c>
      <c r="N590" t="str">
        <f>IF(score!$H590=".",".",IF(score!$H590=0,"1",IF(score!$H590=100,"0")))</f>
        <v>0</v>
      </c>
      <c r="O590" t="str">
        <f>IF(score!$I590=".",".",IF(score!$I590=0,"1",IF(score!$I590=50,"0",IF(score!$I590=100,"0"))))</f>
        <v>0</v>
      </c>
      <c r="P590" t="str">
        <f>IF(score!$J590=".",".",IF(score!$J590=0,"1",IF(score!$J590=25,"0",IF(score!$J590=50,"0",IF(score!$J590=75,"0",IF(score!$J590=100,"0"))))))</f>
        <v>0</v>
      </c>
      <c r="Q590" t="str">
        <f>IF(score!$J590=".",".",IF(score!$J590=0,"0",IF(score!$J590=25,"1",IF(score!$J590=50,"0",IF(score!$J590=75,"0",IF(score!$J590=100,"0"))))))</f>
        <v>0</v>
      </c>
      <c r="R590" t="str">
        <f>IF(score!$J590=".",".",IF(score!$J590=0,"0",IF(score!$J590=25,"0",IF(score!$J590=50,"1",IF(score!$J590=75,"0",IF(score!$J590=100,"0"))))))</f>
        <v>0</v>
      </c>
      <c r="S590" t="str">
        <f>IF(score!$J590=".",".",IF(score!$J590=0,"0",IF(score!$J590=25,"0",IF(score!$J590=50,"0",IF(score!$J590=75,"1",IF(score!$J590=100,"0"))))))</f>
        <v>0</v>
      </c>
      <c r="T590" t="str">
        <f>IF(score!$K590=".",".",IF(score!$K590=0,"1",IF(score!$K590=20,"0",IF(score!$K590=40,"0",IF(score!$K590=60,"0",IF(score!$K590=80,"0",IF(score!$K590=100,"0")))))))</f>
        <v>0</v>
      </c>
      <c r="U590" t="str">
        <f>IF(score!$K590=".",".",IF(score!$K590=0,"0",IF(score!$K590=20,"1",IF(score!$K590=40,"0",IF(score!$K590=60,"0",IF(score!$K590=80,"0",IF(score!$K590=100,"0")))))))</f>
        <v>0</v>
      </c>
      <c r="V590" t="str">
        <f>IF(score!$K590=".",".",IF(score!$K590=0,"0",IF(score!$K590=20,"0",IF(score!$K590=40,"1",IF(score!$K590=60,"0",IF(score!$K590=80,"0",IF(score!$K590=100,"0")))))))</f>
        <v>0</v>
      </c>
      <c r="W590" t="str">
        <f>IF(score!$K590=".",".",IF(score!$K590=0,"0",IF(score!$K590=20,"0",IF(score!$K590=40,"0",IF(score!$K590=60,"1",IF(score!$K590=80,"0",IF(score!$K590=100,"0")))))))</f>
        <v>0</v>
      </c>
      <c r="X590" t="str">
        <f>IF(score!$K590=".",".",IF(score!$K590=0,"0",IF(score!$K590=20,"0",IF(score!$K590=40,"0",IF(score!$K590=60,"0",IF(score!$K590=80,"1",IF(score!$K590=100,"0")))))))</f>
        <v>0</v>
      </c>
      <c r="Y590" t="str">
        <f>IF(score!$L590=".",".",IF(score!$L590=0,"1",IF(score!$L590=20,"0",IF(score!$L590=40,"0",IF(score!$L590=60,"0",IF(score!$L590=80,"0",IF(score!$L590=100,"0")))))))</f>
        <v>1</v>
      </c>
      <c r="Z590" t="str">
        <f>IF(score!$L590=".",".",IF(score!$L590=0,"0",IF(score!$L590=20,"1",IF(score!$L590=40,"0",IF(score!$L590=60,"0",IF(score!$L590=80,"0",IF(score!$L590=100,"0")))))))</f>
        <v>0</v>
      </c>
      <c r="AA590" t="str">
        <f>IF(score!$L590=".",".",IF(score!$L590=0,"0",IF(score!$L590=20,"0",IF(score!$L590=40,"1",IF(score!$L590=60,"0",IF(score!$L590=80,"0",IF(score!$L590=100,"0")))))))</f>
        <v>0</v>
      </c>
      <c r="AB590" t="str">
        <f>IF(score!$L590=".",".",IF(score!$L590=0,"0",IF(score!$L590=20,"0",IF(score!$L590=40,"0",IF(score!$L590=60,"1",IF(score!$L590=80,"0",IF(score!$L590=100,"0")))))))</f>
        <v>0</v>
      </c>
      <c r="AC590" t="str">
        <f>IF(score!$L590=".",".",IF(score!$L590=0,"0",IF(score!$L590=20,"0",IF(score!$L590=40,"0",IF(score!$L590=60,"0",IF(score!$L590=80,"1",IF(score!L590=100,"0")))))))</f>
        <v>0</v>
      </c>
      <c r="AD590" t="str">
        <f>IF(score!$M590=".",".",IF(score!$M590=0,"1",IF(score!$M590=20,"0",IF(score!$M590=40,"0",IF(score!$M590=60,"0",IF(score!$M590=80,"0",IF(score!$M590=100,"0")))))))</f>
        <v>0</v>
      </c>
      <c r="AE590" t="str">
        <f>IF(score!$M590=".",".",IF(score!$M590=0,"0",IF(score!$M590=20,"1",IF(score!$M590=40,"0",IF(score!$M590=60,"0",IF(score!$M590=80,"0",IF(score!$M590=100,"0")))))))</f>
        <v>0</v>
      </c>
      <c r="AF590" t="str">
        <f>IF(score!$M590=".",".",IF(score!$M590=0,"0",IF(score!$M590=20,"0",IF(score!$M590=40,"1",IF(score!$M590=60,"0",IF(score!$M590=80,"0",IF(score!$M590=100,"0")))))))</f>
        <v>0</v>
      </c>
      <c r="AG590" t="str">
        <f>IF(score!$M590=".",".",IF(score!$M590=0,"0",IF(score!$M590=20,"0",IF(score!$M590=40,"0",IF(score!$M590=60,"1",IF(score!$M590=80,"0",IF(score!$M590=100,"0")))))))</f>
        <v>0</v>
      </c>
      <c r="AH590" t="str">
        <f>IF(score!$M590=".",".",IF(score!$M590=0,"0",IF(score!$M590=20,"0",IF(score!$M590=40,"0",IF(score!$M590=60,"0",IF(score!$M590=80,"1",IF(score!$M590=100,"0")))))))</f>
        <v>0</v>
      </c>
      <c r="AI590" t="str">
        <f>IF(score!$N590=".",".",IF(score!$N590=0,"1",IF(score!$N590=25,"0",IF(score!$N590=50,"0",IF(score!$N590=75,"0",IF(score!$N590=100,"0"))))))</f>
        <v>0</v>
      </c>
      <c r="AJ590" t="str">
        <f>IF(score!$N590=".",".",IF(score!$N590=0,"0",IF(score!$N590=25,"1",IF(score!$N590=50,"0",IF(score!$N590=75,"0",IF(score!$N590=100,"0"))))))</f>
        <v>0</v>
      </c>
      <c r="AK590" t="str">
        <f>IF(score!$N590=".",".",IF(score!$N590=0,"0",IF(score!$N590=25,"0",IF(score!$N590=50,"1",IF(score!$N590=75,"0",IF(score!$N590=100,"0"))))))</f>
        <v>0</v>
      </c>
      <c r="AL590" t="str">
        <f>IF(score!$N590=".",".",IF(score!$N590=0,"0",IF(score!$N590=25,"0",IF(score!$N590=50,"0",IF(score!$N590=75,"1",IF(score!$N590=100,"0"))))))</f>
        <v>0</v>
      </c>
      <c r="AN590">
        <f t="shared" si="630"/>
        <v>0</v>
      </c>
      <c r="AO590">
        <f t="shared" si="631"/>
        <v>0</v>
      </c>
      <c r="AP590">
        <f t="shared" si="632"/>
        <v>-3.0239600000000002</v>
      </c>
      <c r="AQ590">
        <f t="shared" si="633"/>
        <v>0</v>
      </c>
      <c r="AR590">
        <f t="shared" si="634"/>
        <v>0</v>
      </c>
      <c r="AS590">
        <f t="shared" si="635"/>
        <v>0</v>
      </c>
      <c r="AT590">
        <f t="shared" si="636"/>
        <v>0</v>
      </c>
      <c r="AU590">
        <f t="shared" si="637"/>
        <v>-2.7355700000000001</v>
      </c>
      <c r="AV590">
        <f t="shared" si="638"/>
        <v>0</v>
      </c>
      <c r="AW590">
        <f t="shared" si="639"/>
        <v>0</v>
      </c>
      <c r="AX590">
        <f t="shared" si="640"/>
        <v>0</v>
      </c>
      <c r="AY590">
        <f t="shared" si="641"/>
        <v>0</v>
      </c>
      <c r="AZ590">
        <f t="shared" si="642"/>
        <v>0</v>
      </c>
      <c r="BA590">
        <f t="shared" si="643"/>
        <v>0</v>
      </c>
      <c r="BB590">
        <f t="shared" si="644"/>
        <v>0</v>
      </c>
      <c r="BC590">
        <f t="shared" si="645"/>
        <v>0</v>
      </c>
      <c r="BD590">
        <f t="shared" si="646"/>
        <v>0</v>
      </c>
      <c r="BE590">
        <f t="shared" si="647"/>
        <v>0</v>
      </c>
      <c r="BF590">
        <f t="shared" si="648"/>
        <v>0</v>
      </c>
      <c r="BG590">
        <f t="shared" si="649"/>
        <v>0</v>
      </c>
      <c r="BH590">
        <f t="shared" si="650"/>
        <v>0</v>
      </c>
      <c r="BI590">
        <f t="shared" si="651"/>
        <v>-2.44706</v>
      </c>
      <c r="BJ590">
        <f t="shared" si="652"/>
        <v>0</v>
      </c>
      <c r="BK590">
        <f t="shared" si="653"/>
        <v>0</v>
      </c>
      <c r="BL590">
        <f t="shared" si="654"/>
        <v>0</v>
      </c>
      <c r="BM590">
        <f t="shared" si="655"/>
        <v>0</v>
      </c>
      <c r="BN590">
        <f t="shared" si="656"/>
        <v>0</v>
      </c>
      <c r="BO590">
        <f t="shared" si="657"/>
        <v>0</v>
      </c>
      <c r="BP590">
        <f t="shared" si="658"/>
        <v>0</v>
      </c>
      <c r="BQ590">
        <f t="shared" si="659"/>
        <v>0</v>
      </c>
      <c r="BR590">
        <f t="shared" si="660"/>
        <v>0</v>
      </c>
      <c r="BS590">
        <f t="shared" si="661"/>
        <v>0</v>
      </c>
      <c r="BT590">
        <f t="shared" si="662"/>
        <v>0</v>
      </c>
      <c r="BU590">
        <f t="shared" si="663"/>
        <v>0</v>
      </c>
      <c r="BV590">
        <f t="shared" si="664"/>
        <v>0</v>
      </c>
      <c r="BX590">
        <f t="shared" si="665"/>
        <v>0</v>
      </c>
      <c r="BY590">
        <f t="shared" si="666"/>
        <v>0</v>
      </c>
      <c r="BZ590">
        <f t="shared" si="667"/>
        <v>3.4819999999999997E-2</v>
      </c>
      <c r="CA590">
        <f t="shared" si="668"/>
        <v>0</v>
      </c>
      <c r="CB590">
        <f t="shared" si="669"/>
        <v>0</v>
      </c>
      <c r="CC590">
        <f t="shared" si="670"/>
        <v>0</v>
      </c>
      <c r="CD590">
        <f t="shared" si="671"/>
        <v>0</v>
      </c>
      <c r="CE590">
        <f t="shared" si="672"/>
        <v>1.43103</v>
      </c>
      <c r="CF590">
        <f t="shared" si="673"/>
        <v>0</v>
      </c>
      <c r="CG590">
        <f t="shared" si="674"/>
        <v>0</v>
      </c>
      <c r="CH590">
        <f t="shared" si="675"/>
        <v>0</v>
      </c>
      <c r="CI590">
        <f t="shared" si="676"/>
        <v>0</v>
      </c>
      <c r="CJ590">
        <f t="shared" si="677"/>
        <v>0</v>
      </c>
      <c r="CK590">
        <f t="shared" si="678"/>
        <v>0</v>
      </c>
      <c r="CL590">
        <f t="shared" si="679"/>
        <v>0</v>
      </c>
      <c r="CM590">
        <f t="shared" si="680"/>
        <v>0</v>
      </c>
      <c r="CN590">
        <f t="shared" si="681"/>
        <v>0</v>
      </c>
      <c r="CO590">
        <f t="shared" si="682"/>
        <v>0</v>
      </c>
      <c r="CP590">
        <f t="shared" si="683"/>
        <v>0</v>
      </c>
      <c r="CQ590">
        <f t="shared" si="684"/>
        <v>0</v>
      </c>
      <c r="CR590">
        <f t="shared" si="685"/>
        <v>0</v>
      </c>
      <c r="CS590">
        <f t="shared" si="686"/>
        <v>-6.0240900000000002</v>
      </c>
      <c r="CT590">
        <f t="shared" si="687"/>
        <v>0</v>
      </c>
      <c r="CU590">
        <f t="shared" si="688"/>
        <v>0</v>
      </c>
      <c r="CV590">
        <f t="shared" si="689"/>
        <v>0</v>
      </c>
      <c r="CW590">
        <f t="shared" si="690"/>
        <v>0</v>
      </c>
      <c r="CX590">
        <f t="shared" si="691"/>
        <v>0</v>
      </c>
      <c r="CY590">
        <f t="shared" si="692"/>
        <v>0</v>
      </c>
      <c r="CZ590">
        <f t="shared" si="693"/>
        <v>0</v>
      </c>
      <c r="DA590">
        <f t="shared" si="694"/>
        <v>0</v>
      </c>
      <c r="DB590">
        <f t="shared" si="695"/>
        <v>0</v>
      </c>
      <c r="DC590">
        <f t="shared" si="696"/>
        <v>0</v>
      </c>
      <c r="DD590">
        <f t="shared" si="697"/>
        <v>0</v>
      </c>
      <c r="DE590">
        <f t="shared" si="698"/>
        <v>0</v>
      </c>
      <c r="DF590">
        <f t="shared" si="699"/>
        <v>0</v>
      </c>
    </row>
    <row r="591" spans="1:110" x14ac:dyDescent="0.25">
      <c r="A591" s="4">
        <f>raw!$A592:$A592</f>
        <v>43406</v>
      </c>
      <c r="B591" s="6" t="str">
        <f>raw!$B592:$B592</f>
        <v>0013-0034</v>
      </c>
      <c r="D591" t="str">
        <f>IF(score!$C591=".",".",IF(score!$C591=0,"1",IF(score!$C591=25,"0",IF(score!$C591=50,"0",IF(score!$C591=75,"0",IF(score!$C591=100,"0"))))))</f>
        <v>0</v>
      </c>
      <c r="E591" t="str">
        <f>IF(score!$C591=".",".",IF(score!$C591=0,"0",IF(score!$C591=25,"1",IF(score!$C591=50,"0",IF(score!$C591=75,"0",IF(score!$C591=100,"0"))))))</f>
        <v>0</v>
      </c>
      <c r="F591" t="str">
        <f>IF(score!$C591=".",".",IF(score!$C591=0,"0",IF(score!$C591=25,"0",IF(score!$C591=50,"1",IF(score!$C591=75,"0",IF(score!$C591=100,"0"))))))</f>
        <v>1</v>
      </c>
      <c r="G591" t="str">
        <f>IF(score!$C591=".",".",IF(score!$C591=0,"0",IF(score!$C591=25,"0",IF(score!$C591=50,"0",IF(score!$C591=75,"1",IF(score!$C591=100,"0"))))))</f>
        <v>0</v>
      </c>
      <c r="H591" t="str">
        <f>IF(score!$D591=".",".",IF(score!$D591=0,"1",IF(score!$D591=50,"0",IF(score!$D591=100,"0"))))</f>
        <v>0</v>
      </c>
      <c r="I591" t="str">
        <f>IF(score!$D591=".",".",IF(score!$D591=0,"0",IF(score!$D591=50,"1",IF(score!$D591=100,"0"))))</f>
        <v>1</v>
      </c>
      <c r="J591" t="str">
        <f>IF(score!$E591=".",".",IF(score!$E591=0,"1",IF(score!$E591=50,"0",IF(score!$E591=100,"0"))))</f>
        <v>0</v>
      </c>
      <c r="K591" t="str">
        <f>IF(score!$E591=".",".",IF(score!$E591=0,"0",IF(score!$E591=50,"1",IF(score!$E591=100,"0"))))</f>
        <v>1</v>
      </c>
      <c r="L591" t="str">
        <f>IF(score!$F591=".",".",IF(score!$F591=0,"1",IF(score!$F591=100,"0")))</f>
        <v>0</v>
      </c>
      <c r="M591" t="str">
        <f>IF(score!$G591=".",".",IF(score!$G591=0,"1",IF(score!$G591=100,"0")))</f>
        <v>0</v>
      </c>
      <c r="N591" t="str">
        <f>IF(score!$H591=".",".",IF(score!$H591=0,"1",IF(score!$H591=100,"0")))</f>
        <v>0</v>
      </c>
      <c r="O591" t="str">
        <f>IF(score!$I591=".",".",IF(score!$I591=0,"1",IF(score!$I591=50,"0",IF(score!$I591=100,"0"))))</f>
        <v>0</v>
      </c>
      <c r="P591" t="str">
        <f>IF(score!$J591=".",".",IF(score!$J591=0,"1",IF(score!$J591=25,"0",IF(score!$J591=50,"0",IF(score!$J591=75,"0",IF(score!$J591=100,"0"))))))</f>
        <v>0</v>
      </c>
      <c r="Q591" t="str">
        <f>IF(score!$J591=".",".",IF(score!$J591=0,"0",IF(score!$J591=25,"1",IF(score!$J591=50,"0",IF(score!$J591=75,"0",IF(score!$J591=100,"0"))))))</f>
        <v>0</v>
      </c>
      <c r="R591" t="str">
        <f>IF(score!$J591=".",".",IF(score!$J591=0,"0",IF(score!$J591=25,"0",IF(score!$J591=50,"1",IF(score!$J591=75,"0",IF(score!$J591=100,"0"))))))</f>
        <v>0</v>
      </c>
      <c r="S591" t="str">
        <f>IF(score!$J591=".",".",IF(score!$J591=0,"0",IF(score!$J591=25,"0",IF(score!$J591=50,"0",IF(score!$J591=75,"1",IF(score!$J591=100,"0"))))))</f>
        <v>0</v>
      </c>
      <c r="T591" t="str">
        <f>IF(score!$K591=".",".",IF(score!$K591=0,"1",IF(score!$K591=20,"0",IF(score!$K591=40,"0",IF(score!$K591=60,"0",IF(score!$K591=80,"0",IF(score!$K591=100,"0")))))))</f>
        <v>0</v>
      </c>
      <c r="U591" t="str">
        <f>IF(score!$K591=".",".",IF(score!$K591=0,"0",IF(score!$K591=20,"1",IF(score!$K591=40,"0",IF(score!$K591=60,"0",IF(score!$K591=80,"0",IF(score!$K591=100,"0")))))))</f>
        <v>0</v>
      </c>
      <c r="V591" t="str">
        <f>IF(score!$K591=".",".",IF(score!$K591=0,"0",IF(score!$K591=20,"0",IF(score!$K591=40,"1",IF(score!$K591=60,"0",IF(score!$K591=80,"0",IF(score!$K591=100,"0")))))))</f>
        <v>0</v>
      </c>
      <c r="W591" t="str">
        <f>IF(score!$K591=".",".",IF(score!$K591=0,"0",IF(score!$K591=20,"0",IF(score!$K591=40,"0",IF(score!$K591=60,"1",IF(score!$K591=80,"0",IF(score!$K591=100,"0")))))))</f>
        <v>0</v>
      </c>
      <c r="X591" t="str">
        <f>IF(score!$K591=".",".",IF(score!$K591=0,"0",IF(score!$K591=20,"0",IF(score!$K591=40,"0",IF(score!$K591=60,"0",IF(score!$K591=80,"1",IF(score!$K591=100,"0")))))))</f>
        <v>0</v>
      </c>
      <c r="Y591" t="str">
        <f>IF(score!$L591=".",".",IF(score!$L591=0,"1",IF(score!$L591=20,"0",IF(score!$L591=40,"0",IF(score!$L591=60,"0",IF(score!$L591=80,"0",IF(score!$L591=100,"0")))))))</f>
        <v>0</v>
      </c>
      <c r="Z591" t="str">
        <f>IF(score!$L591=".",".",IF(score!$L591=0,"0",IF(score!$L591=20,"1",IF(score!$L591=40,"0",IF(score!$L591=60,"0",IF(score!$L591=80,"0",IF(score!$L591=100,"0")))))))</f>
        <v>0</v>
      </c>
      <c r="AA591" t="str">
        <f>IF(score!$L591=".",".",IF(score!$L591=0,"0",IF(score!$L591=20,"0",IF(score!$L591=40,"1",IF(score!$L591=60,"0",IF(score!$L591=80,"0",IF(score!$L591=100,"0")))))))</f>
        <v>0</v>
      </c>
      <c r="AB591" t="str">
        <f>IF(score!$L591=".",".",IF(score!$L591=0,"0",IF(score!$L591=20,"0",IF(score!$L591=40,"0",IF(score!$L591=60,"1",IF(score!$L591=80,"0",IF(score!$L591=100,"0")))))))</f>
        <v>0</v>
      </c>
      <c r="AC591" t="str">
        <f>IF(score!$L591=".",".",IF(score!$L591=0,"0",IF(score!$L591=20,"0",IF(score!$L591=40,"0",IF(score!$L591=60,"0",IF(score!$L591=80,"1",IF(score!L591=100,"0")))))))</f>
        <v>0</v>
      </c>
      <c r="AD591" t="str">
        <f>IF(score!$M591=".",".",IF(score!$M591=0,"1",IF(score!$M591=20,"0",IF(score!$M591=40,"0",IF(score!$M591=60,"0",IF(score!$M591=80,"0",IF(score!$M591=100,"0")))))))</f>
        <v>0</v>
      </c>
      <c r="AE591" t="str">
        <f>IF(score!$M591=".",".",IF(score!$M591=0,"0",IF(score!$M591=20,"1",IF(score!$M591=40,"0",IF(score!$M591=60,"0",IF(score!$M591=80,"0",IF(score!$M591=100,"0")))))))</f>
        <v>0</v>
      </c>
      <c r="AF591" t="str">
        <f>IF(score!$M591=".",".",IF(score!$M591=0,"0",IF(score!$M591=20,"0",IF(score!$M591=40,"1",IF(score!$M591=60,"0",IF(score!$M591=80,"0",IF(score!$M591=100,"0")))))))</f>
        <v>0</v>
      </c>
      <c r="AG591" t="str">
        <f>IF(score!$M591=".",".",IF(score!$M591=0,"0",IF(score!$M591=20,"0",IF(score!$M591=40,"0",IF(score!$M591=60,"1",IF(score!$M591=80,"0",IF(score!$M591=100,"0")))))))</f>
        <v>0</v>
      </c>
      <c r="AH591" t="str">
        <f>IF(score!$M591=".",".",IF(score!$M591=0,"0",IF(score!$M591=20,"0",IF(score!$M591=40,"0",IF(score!$M591=60,"0",IF(score!$M591=80,"1",IF(score!$M591=100,"0")))))))</f>
        <v>0</v>
      </c>
      <c r="AI591" t="str">
        <f>IF(score!$N591=".",".",IF(score!$N591=0,"1",IF(score!$N591=25,"0",IF(score!$N591=50,"0",IF(score!$N591=75,"0",IF(score!$N591=100,"0"))))))</f>
        <v>0</v>
      </c>
      <c r="AJ591" t="str">
        <f>IF(score!$N591=".",".",IF(score!$N591=0,"0",IF(score!$N591=25,"1",IF(score!$N591=50,"0",IF(score!$N591=75,"0",IF(score!$N591=100,"0"))))))</f>
        <v>0</v>
      </c>
      <c r="AK591" t="str">
        <f>IF(score!$N591=".",".",IF(score!$N591=0,"0",IF(score!$N591=25,"0",IF(score!$N591=50,"1",IF(score!$N591=75,"0",IF(score!$N591=100,"0"))))))</f>
        <v>0</v>
      </c>
      <c r="AL591" t="str">
        <f>IF(score!$N591=".",".",IF(score!$N591=0,"0",IF(score!$N591=25,"0",IF(score!$N591=50,"0",IF(score!$N591=75,"1",IF(score!$N591=100,"0"))))))</f>
        <v>0</v>
      </c>
      <c r="AN591">
        <f t="shared" si="630"/>
        <v>0</v>
      </c>
      <c r="AO591">
        <f t="shared" si="631"/>
        <v>0</v>
      </c>
      <c r="AP591">
        <f t="shared" si="632"/>
        <v>-3.0239600000000002</v>
      </c>
      <c r="AQ591">
        <f t="shared" si="633"/>
        <v>0</v>
      </c>
      <c r="AR591">
        <f t="shared" si="634"/>
        <v>0</v>
      </c>
      <c r="AS591">
        <f t="shared" si="635"/>
        <v>-3.4555500000000001</v>
      </c>
      <c r="AT591">
        <f t="shared" si="636"/>
        <v>0</v>
      </c>
      <c r="AU591">
        <f t="shared" si="637"/>
        <v>-2.7355700000000001</v>
      </c>
      <c r="AV591">
        <f t="shared" si="638"/>
        <v>0</v>
      </c>
      <c r="AW591">
        <f t="shared" si="639"/>
        <v>0</v>
      </c>
      <c r="AX591">
        <f t="shared" si="640"/>
        <v>0</v>
      </c>
      <c r="AY591">
        <f t="shared" si="641"/>
        <v>0</v>
      </c>
      <c r="AZ591">
        <f t="shared" si="642"/>
        <v>0</v>
      </c>
      <c r="BA591">
        <f t="shared" si="643"/>
        <v>0</v>
      </c>
      <c r="BB591">
        <f t="shared" si="644"/>
        <v>0</v>
      </c>
      <c r="BC591">
        <f t="shared" si="645"/>
        <v>0</v>
      </c>
      <c r="BD591">
        <f t="shared" si="646"/>
        <v>0</v>
      </c>
      <c r="BE591">
        <f t="shared" si="647"/>
        <v>0</v>
      </c>
      <c r="BF591">
        <f t="shared" si="648"/>
        <v>0</v>
      </c>
      <c r="BG591">
        <f t="shared" si="649"/>
        <v>0</v>
      </c>
      <c r="BH591">
        <f t="shared" si="650"/>
        <v>0</v>
      </c>
      <c r="BI591">
        <f t="shared" si="651"/>
        <v>0</v>
      </c>
      <c r="BJ591">
        <f t="shared" si="652"/>
        <v>0</v>
      </c>
      <c r="BK591">
        <f t="shared" si="653"/>
        <v>0</v>
      </c>
      <c r="BL591">
        <f t="shared" si="654"/>
        <v>0</v>
      </c>
      <c r="BM591">
        <f t="shared" si="655"/>
        <v>0</v>
      </c>
      <c r="BN591">
        <f t="shared" si="656"/>
        <v>0</v>
      </c>
      <c r="BO591">
        <f t="shared" si="657"/>
        <v>0</v>
      </c>
      <c r="BP591">
        <f t="shared" si="658"/>
        <v>0</v>
      </c>
      <c r="BQ591">
        <f t="shared" si="659"/>
        <v>0</v>
      </c>
      <c r="BR591">
        <f t="shared" si="660"/>
        <v>0</v>
      </c>
      <c r="BS591">
        <f t="shared" si="661"/>
        <v>0</v>
      </c>
      <c r="BT591">
        <f t="shared" si="662"/>
        <v>0</v>
      </c>
      <c r="BU591">
        <f t="shared" si="663"/>
        <v>0</v>
      </c>
      <c r="BV591">
        <f t="shared" si="664"/>
        <v>0</v>
      </c>
      <c r="BX591">
        <f t="shared" si="665"/>
        <v>0</v>
      </c>
      <c r="BY591">
        <f t="shared" si="666"/>
        <v>0</v>
      </c>
      <c r="BZ591">
        <f t="shared" si="667"/>
        <v>3.4819999999999997E-2</v>
      </c>
      <c r="CA591">
        <f t="shared" si="668"/>
        <v>0</v>
      </c>
      <c r="CB591">
        <f t="shared" si="669"/>
        <v>0</v>
      </c>
      <c r="CC591">
        <f t="shared" si="670"/>
        <v>1.8684000000000001</v>
      </c>
      <c r="CD591">
        <f t="shared" si="671"/>
        <v>0</v>
      </c>
      <c r="CE591">
        <f t="shared" si="672"/>
        <v>1.43103</v>
      </c>
      <c r="CF591">
        <f t="shared" si="673"/>
        <v>0</v>
      </c>
      <c r="CG591">
        <f t="shared" si="674"/>
        <v>0</v>
      </c>
      <c r="CH591">
        <f t="shared" si="675"/>
        <v>0</v>
      </c>
      <c r="CI591">
        <f t="shared" si="676"/>
        <v>0</v>
      </c>
      <c r="CJ591">
        <f t="shared" si="677"/>
        <v>0</v>
      </c>
      <c r="CK591">
        <f t="shared" si="678"/>
        <v>0</v>
      </c>
      <c r="CL591">
        <f t="shared" si="679"/>
        <v>0</v>
      </c>
      <c r="CM591">
        <f t="shared" si="680"/>
        <v>0</v>
      </c>
      <c r="CN591">
        <f t="shared" si="681"/>
        <v>0</v>
      </c>
      <c r="CO591">
        <f t="shared" si="682"/>
        <v>0</v>
      </c>
      <c r="CP591">
        <f t="shared" si="683"/>
        <v>0</v>
      </c>
      <c r="CQ591">
        <f t="shared" si="684"/>
        <v>0</v>
      </c>
      <c r="CR591">
        <f t="shared" si="685"/>
        <v>0</v>
      </c>
      <c r="CS591">
        <f t="shared" si="686"/>
        <v>0</v>
      </c>
      <c r="CT591">
        <f t="shared" si="687"/>
        <v>0</v>
      </c>
      <c r="CU591">
        <f t="shared" si="688"/>
        <v>0</v>
      </c>
      <c r="CV591">
        <f t="shared" si="689"/>
        <v>0</v>
      </c>
      <c r="CW591">
        <f t="shared" si="690"/>
        <v>0</v>
      </c>
      <c r="CX591">
        <f t="shared" si="691"/>
        <v>0</v>
      </c>
      <c r="CY591">
        <f t="shared" si="692"/>
        <v>0</v>
      </c>
      <c r="CZ591">
        <f t="shared" si="693"/>
        <v>0</v>
      </c>
      <c r="DA591">
        <f t="shared" si="694"/>
        <v>0</v>
      </c>
      <c r="DB591">
        <f t="shared" si="695"/>
        <v>0</v>
      </c>
      <c r="DC591">
        <f t="shared" si="696"/>
        <v>0</v>
      </c>
      <c r="DD591">
        <f t="shared" si="697"/>
        <v>0</v>
      </c>
      <c r="DE591">
        <f t="shared" si="698"/>
        <v>0</v>
      </c>
      <c r="DF591">
        <f t="shared" si="699"/>
        <v>0</v>
      </c>
    </row>
    <row r="592" spans="1:110" x14ac:dyDescent="0.25">
      <c r="A592" s="4">
        <f>raw!$A593:$A593</f>
        <v>43407</v>
      </c>
      <c r="B592" s="6" t="str">
        <f>raw!$B593:$B593</f>
        <v>0013-0036</v>
      </c>
      <c r="D592" t="str">
        <f>IF(score!$C592=".",".",IF(score!$C592=0,"1",IF(score!$C592=25,"0",IF(score!$C592=50,"0",IF(score!$C592=75,"0",IF(score!$C592=100,"0"))))))</f>
        <v>0</v>
      </c>
      <c r="E592" t="str">
        <f>IF(score!$C592=".",".",IF(score!$C592=0,"0",IF(score!$C592=25,"1",IF(score!$C592=50,"0",IF(score!$C592=75,"0",IF(score!$C592=100,"0"))))))</f>
        <v>0</v>
      </c>
      <c r="F592" t="str">
        <f>IF(score!$C592=".",".",IF(score!$C592=0,"0",IF(score!$C592=25,"0",IF(score!$C592=50,"1",IF(score!$C592=75,"0",IF(score!$C592=100,"0"))))))</f>
        <v>1</v>
      </c>
      <c r="G592" t="str">
        <f>IF(score!$C592=".",".",IF(score!$C592=0,"0",IF(score!$C592=25,"0",IF(score!$C592=50,"0",IF(score!$C592=75,"1",IF(score!$C592=100,"0"))))))</f>
        <v>0</v>
      </c>
      <c r="H592" t="str">
        <f>IF(score!$D592=".",".",IF(score!$D592=0,"1",IF(score!$D592=50,"0",IF(score!$D592=100,"0"))))</f>
        <v>0</v>
      </c>
      <c r="I592" t="str">
        <f>IF(score!$D592=".",".",IF(score!$D592=0,"0",IF(score!$D592=50,"1",IF(score!$D592=100,"0"))))</f>
        <v>0</v>
      </c>
      <c r="J592" t="str">
        <f>IF(score!$E592=".",".",IF(score!$E592=0,"1",IF(score!$E592=50,"0",IF(score!$E592=100,"0"))))</f>
        <v>0</v>
      </c>
      <c r="K592" t="str">
        <f>IF(score!$E592=".",".",IF(score!$E592=0,"0",IF(score!$E592=50,"1",IF(score!$E592=100,"0"))))</f>
        <v>0</v>
      </c>
      <c r="L592" t="str">
        <f>IF(score!$F592=".",".",IF(score!$F592=0,"1",IF(score!$F592=100,"0")))</f>
        <v>0</v>
      </c>
      <c r="M592" t="str">
        <f>IF(score!$G592=".",".",IF(score!$G592=0,"1",IF(score!$G592=100,"0")))</f>
        <v>0</v>
      </c>
      <c r="N592" t="str">
        <f>IF(score!$H592=".",".",IF(score!$H592=0,"1",IF(score!$H592=100,"0")))</f>
        <v>0</v>
      </c>
      <c r="O592" t="str">
        <f>IF(score!$I592=".",".",IF(score!$I592=0,"1",IF(score!$I592=50,"0",IF(score!$I592=100,"0"))))</f>
        <v>0</v>
      </c>
      <c r="P592" t="str">
        <f>IF(score!$J592=".",".",IF(score!$J592=0,"1",IF(score!$J592=25,"0",IF(score!$J592=50,"0",IF(score!$J592=75,"0",IF(score!$J592=100,"0"))))))</f>
        <v>0</v>
      </c>
      <c r="Q592" t="str">
        <f>IF(score!$J592=".",".",IF(score!$J592=0,"0",IF(score!$J592=25,"1",IF(score!$J592=50,"0",IF(score!$J592=75,"0",IF(score!$J592=100,"0"))))))</f>
        <v>0</v>
      </c>
      <c r="R592" t="str">
        <f>IF(score!$J592=".",".",IF(score!$J592=0,"0",IF(score!$J592=25,"0",IF(score!$J592=50,"1",IF(score!$J592=75,"0",IF(score!$J592=100,"0"))))))</f>
        <v>0</v>
      </c>
      <c r="S592" t="str">
        <f>IF(score!$J592=".",".",IF(score!$J592=0,"0",IF(score!$J592=25,"0",IF(score!$J592=50,"0",IF(score!$J592=75,"1",IF(score!$J592=100,"0"))))))</f>
        <v>0</v>
      </c>
      <c r="T592" t="str">
        <f>IF(score!$K592=".",".",IF(score!$K592=0,"1",IF(score!$K592=20,"0",IF(score!$K592=40,"0",IF(score!$K592=60,"0",IF(score!$K592=80,"0",IF(score!$K592=100,"0")))))))</f>
        <v>0</v>
      </c>
      <c r="U592" t="str">
        <f>IF(score!$K592=".",".",IF(score!$K592=0,"0",IF(score!$K592=20,"1",IF(score!$K592=40,"0",IF(score!$K592=60,"0",IF(score!$K592=80,"0",IF(score!$K592=100,"0")))))))</f>
        <v>0</v>
      </c>
      <c r="V592" t="str">
        <f>IF(score!$K592=".",".",IF(score!$K592=0,"0",IF(score!$K592=20,"0",IF(score!$K592=40,"1",IF(score!$K592=60,"0",IF(score!$K592=80,"0",IF(score!$K592=100,"0")))))))</f>
        <v>0</v>
      </c>
      <c r="W592" t="str">
        <f>IF(score!$K592=".",".",IF(score!$K592=0,"0",IF(score!$K592=20,"0",IF(score!$K592=40,"0",IF(score!$K592=60,"1",IF(score!$K592=80,"0",IF(score!$K592=100,"0")))))))</f>
        <v>0</v>
      </c>
      <c r="X592" t="str">
        <f>IF(score!$K592=".",".",IF(score!$K592=0,"0",IF(score!$K592=20,"0",IF(score!$K592=40,"0",IF(score!$K592=60,"0",IF(score!$K592=80,"1",IF(score!$K592=100,"0")))))))</f>
        <v>0</v>
      </c>
      <c r="Y592" t="str">
        <f>IF(score!$L592=".",".",IF(score!$L592=0,"1",IF(score!$L592=20,"0",IF(score!$L592=40,"0",IF(score!$L592=60,"0",IF(score!$L592=80,"0",IF(score!$L592=100,"0")))))))</f>
        <v>0</v>
      </c>
      <c r="Z592" t="str">
        <f>IF(score!$L592=".",".",IF(score!$L592=0,"0",IF(score!$L592=20,"1",IF(score!$L592=40,"0",IF(score!$L592=60,"0",IF(score!$L592=80,"0",IF(score!$L592=100,"0")))))))</f>
        <v>0</v>
      </c>
      <c r="AA592" t="str">
        <f>IF(score!$L592=".",".",IF(score!$L592=0,"0",IF(score!$L592=20,"0",IF(score!$L592=40,"1",IF(score!$L592=60,"0",IF(score!$L592=80,"0",IF(score!$L592=100,"0")))))))</f>
        <v>0</v>
      </c>
      <c r="AB592" t="str">
        <f>IF(score!$L592=".",".",IF(score!$L592=0,"0",IF(score!$L592=20,"0",IF(score!$L592=40,"0",IF(score!$L592=60,"1",IF(score!$L592=80,"0",IF(score!$L592=100,"0")))))))</f>
        <v>0</v>
      </c>
      <c r="AC592" t="str">
        <f>IF(score!$L592=".",".",IF(score!$L592=0,"0",IF(score!$L592=20,"0",IF(score!$L592=40,"0",IF(score!$L592=60,"0",IF(score!$L592=80,"1",IF(score!L592=100,"0")))))))</f>
        <v>0</v>
      </c>
      <c r="AD592" t="str">
        <f>IF(score!$M592=".",".",IF(score!$M592=0,"1",IF(score!$M592=20,"0",IF(score!$M592=40,"0",IF(score!$M592=60,"0",IF(score!$M592=80,"0",IF(score!$M592=100,"0")))))))</f>
        <v>0</v>
      </c>
      <c r="AE592" t="str">
        <f>IF(score!$M592=".",".",IF(score!$M592=0,"0",IF(score!$M592=20,"1",IF(score!$M592=40,"0",IF(score!$M592=60,"0",IF(score!$M592=80,"0",IF(score!$M592=100,"0")))))))</f>
        <v>0</v>
      </c>
      <c r="AF592" t="str">
        <f>IF(score!$M592=".",".",IF(score!$M592=0,"0",IF(score!$M592=20,"0",IF(score!$M592=40,"1",IF(score!$M592=60,"0",IF(score!$M592=80,"0",IF(score!$M592=100,"0")))))))</f>
        <v>0</v>
      </c>
      <c r="AG592" t="str">
        <f>IF(score!$M592=".",".",IF(score!$M592=0,"0",IF(score!$M592=20,"0",IF(score!$M592=40,"0",IF(score!$M592=60,"1",IF(score!$M592=80,"0",IF(score!$M592=100,"0")))))))</f>
        <v>0</v>
      </c>
      <c r="AH592" t="str">
        <f>IF(score!$M592=".",".",IF(score!$M592=0,"0",IF(score!$M592=20,"0",IF(score!$M592=40,"0",IF(score!$M592=60,"0",IF(score!$M592=80,"1",IF(score!$M592=100,"0")))))))</f>
        <v>0</v>
      </c>
      <c r="AI592" t="str">
        <f>IF(score!$N592=".",".",IF(score!$N592=0,"1",IF(score!$N592=25,"0",IF(score!$N592=50,"0",IF(score!$N592=75,"0",IF(score!$N592=100,"0"))))))</f>
        <v>0</v>
      </c>
      <c r="AJ592" t="str">
        <f>IF(score!$N592=".",".",IF(score!$N592=0,"0",IF(score!$N592=25,"1",IF(score!$N592=50,"0",IF(score!$N592=75,"0",IF(score!$N592=100,"0"))))))</f>
        <v>0</v>
      </c>
      <c r="AK592" t="str">
        <f>IF(score!$N592=".",".",IF(score!$N592=0,"0",IF(score!$N592=25,"0",IF(score!$N592=50,"1",IF(score!$N592=75,"0",IF(score!$N592=100,"0"))))))</f>
        <v>0</v>
      </c>
      <c r="AL592" t="str">
        <f>IF(score!$N592=".",".",IF(score!$N592=0,"0",IF(score!$N592=25,"0",IF(score!$N592=50,"0",IF(score!$N592=75,"1",IF(score!$N592=100,"0"))))))</f>
        <v>0</v>
      </c>
      <c r="AN592">
        <f t="shared" si="630"/>
        <v>0</v>
      </c>
      <c r="AO592">
        <f t="shared" si="631"/>
        <v>0</v>
      </c>
      <c r="AP592">
        <f t="shared" si="632"/>
        <v>-3.0239600000000002</v>
      </c>
      <c r="AQ592">
        <f t="shared" si="633"/>
        <v>0</v>
      </c>
      <c r="AR592">
        <f t="shared" si="634"/>
        <v>0</v>
      </c>
      <c r="AS592">
        <f t="shared" si="635"/>
        <v>0</v>
      </c>
      <c r="AT592">
        <f t="shared" si="636"/>
        <v>0</v>
      </c>
      <c r="AU592">
        <f t="shared" si="637"/>
        <v>0</v>
      </c>
      <c r="AV592">
        <f t="shared" si="638"/>
        <v>0</v>
      </c>
      <c r="AW592">
        <f t="shared" si="639"/>
        <v>0</v>
      </c>
      <c r="AX592">
        <f t="shared" si="640"/>
        <v>0</v>
      </c>
      <c r="AY592">
        <f t="shared" si="641"/>
        <v>0</v>
      </c>
      <c r="AZ592">
        <f t="shared" si="642"/>
        <v>0</v>
      </c>
      <c r="BA592">
        <f t="shared" si="643"/>
        <v>0</v>
      </c>
      <c r="BB592">
        <f t="shared" si="644"/>
        <v>0</v>
      </c>
      <c r="BC592">
        <f t="shared" si="645"/>
        <v>0</v>
      </c>
      <c r="BD592">
        <f t="shared" si="646"/>
        <v>0</v>
      </c>
      <c r="BE592">
        <f t="shared" si="647"/>
        <v>0</v>
      </c>
      <c r="BF592">
        <f t="shared" si="648"/>
        <v>0</v>
      </c>
      <c r="BG592">
        <f t="shared" si="649"/>
        <v>0</v>
      </c>
      <c r="BH592">
        <f t="shared" si="650"/>
        <v>0</v>
      </c>
      <c r="BI592">
        <f t="shared" si="651"/>
        <v>0</v>
      </c>
      <c r="BJ592">
        <f t="shared" si="652"/>
        <v>0</v>
      </c>
      <c r="BK592">
        <f t="shared" si="653"/>
        <v>0</v>
      </c>
      <c r="BL592">
        <f t="shared" si="654"/>
        <v>0</v>
      </c>
      <c r="BM592">
        <f t="shared" si="655"/>
        <v>0</v>
      </c>
      <c r="BN592">
        <f t="shared" si="656"/>
        <v>0</v>
      </c>
      <c r="BO592">
        <f t="shared" si="657"/>
        <v>0</v>
      </c>
      <c r="BP592">
        <f t="shared" si="658"/>
        <v>0</v>
      </c>
      <c r="BQ592">
        <f t="shared" si="659"/>
        <v>0</v>
      </c>
      <c r="BR592">
        <f t="shared" si="660"/>
        <v>0</v>
      </c>
      <c r="BS592">
        <f t="shared" si="661"/>
        <v>0</v>
      </c>
      <c r="BT592">
        <f t="shared" si="662"/>
        <v>0</v>
      </c>
      <c r="BU592">
        <f t="shared" si="663"/>
        <v>0</v>
      </c>
      <c r="BV592">
        <f t="shared" si="664"/>
        <v>0</v>
      </c>
      <c r="BX592">
        <f t="shared" si="665"/>
        <v>0</v>
      </c>
      <c r="BY592">
        <f t="shared" si="666"/>
        <v>0</v>
      </c>
      <c r="BZ592">
        <f t="shared" si="667"/>
        <v>3.4819999999999997E-2</v>
      </c>
      <c r="CA592">
        <f t="shared" si="668"/>
        <v>0</v>
      </c>
      <c r="CB592">
        <f t="shared" si="669"/>
        <v>0</v>
      </c>
      <c r="CC592">
        <f t="shared" si="670"/>
        <v>0</v>
      </c>
      <c r="CD592">
        <f t="shared" si="671"/>
        <v>0</v>
      </c>
      <c r="CE592">
        <f t="shared" si="672"/>
        <v>0</v>
      </c>
      <c r="CF592">
        <f t="shared" si="673"/>
        <v>0</v>
      </c>
      <c r="CG592">
        <f t="shared" si="674"/>
        <v>0</v>
      </c>
      <c r="CH592">
        <f t="shared" si="675"/>
        <v>0</v>
      </c>
      <c r="CI592">
        <f t="shared" si="676"/>
        <v>0</v>
      </c>
      <c r="CJ592">
        <f t="shared" si="677"/>
        <v>0</v>
      </c>
      <c r="CK592">
        <f t="shared" si="678"/>
        <v>0</v>
      </c>
      <c r="CL592">
        <f t="shared" si="679"/>
        <v>0</v>
      </c>
      <c r="CM592">
        <f t="shared" si="680"/>
        <v>0</v>
      </c>
      <c r="CN592">
        <f t="shared" si="681"/>
        <v>0</v>
      </c>
      <c r="CO592">
        <f t="shared" si="682"/>
        <v>0</v>
      </c>
      <c r="CP592">
        <f t="shared" si="683"/>
        <v>0</v>
      </c>
      <c r="CQ592">
        <f t="shared" si="684"/>
        <v>0</v>
      </c>
      <c r="CR592">
        <f t="shared" si="685"/>
        <v>0</v>
      </c>
      <c r="CS592">
        <f t="shared" si="686"/>
        <v>0</v>
      </c>
      <c r="CT592">
        <f t="shared" si="687"/>
        <v>0</v>
      </c>
      <c r="CU592">
        <f t="shared" si="688"/>
        <v>0</v>
      </c>
      <c r="CV592">
        <f t="shared" si="689"/>
        <v>0</v>
      </c>
      <c r="CW592">
        <f t="shared" si="690"/>
        <v>0</v>
      </c>
      <c r="CX592">
        <f t="shared" si="691"/>
        <v>0</v>
      </c>
      <c r="CY592">
        <f t="shared" si="692"/>
        <v>0</v>
      </c>
      <c r="CZ592">
        <f t="shared" si="693"/>
        <v>0</v>
      </c>
      <c r="DA592">
        <f t="shared" si="694"/>
        <v>0</v>
      </c>
      <c r="DB592">
        <f t="shared" si="695"/>
        <v>0</v>
      </c>
      <c r="DC592">
        <f t="shared" si="696"/>
        <v>0</v>
      </c>
      <c r="DD592">
        <f t="shared" si="697"/>
        <v>0</v>
      </c>
      <c r="DE592">
        <f t="shared" si="698"/>
        <v>0</v>
      </c>
      <c r="DF592">
        <f t="shared" si="699"/>
        <v>0</v>
      </c>
    </row>
    <row r="593" spans="1:110" x14ac:dyDescent="0.25">
      <c r="A593" s="4">
        <f>raw!$A594:$A594</f>
        <v>43407</v>
      </c>
      <c r="B593" s="6" t="str">
        <f>raw!$B594:$B594</f>
        <v>0013-0037</v>
      </c>
      <c r="D593" t="str">
        <f>IF(score!$C593=".",".",IF(score!$C593=0,"1",IF(score!$C593=25,"0",IF(score!$C593=50,"0",IF(score!$C593=75,"0",IF(score!$C593=100,"0"))))))</f>
        <v>0</v>
      </c>
      <c r="E593" t="str">
        <f>IF(score!$C593=".",".",IF(score!$C593=0,"0",IF(score!$C593=25,"1",IF(score!$C593=50,"0",IF(score!$C593=75,"0",IF(score!$C593=100,"0"))))))</f>
        <v>0</v>
      </c>
      <c r="F593" t="str">
        <f>IF(score!$C593=".",".",IF(score!$C593=0,"0",IF(score!$C593=25,"0",IF(score!$C593=50,"1",IF(score!$C593=75,"0",IF(score!$C593=100,"0"))))))</f>
        <v>0</v>
      </c>
      <c r="G593" t="str">
        <f>IF(score!$C593=".",".",IF(score!$C593=0,"0",IF(score!$C593=25,"0",IF(score!$C593=50,"0",IF(score!$C593=75,"1",IF(score!$C593=100,"0"))))))</f>
        <v>1</v>
      </c>
      <c r="H593" t="str">
        <f>IF(score!$D593=".",".",IF(score!$D593=0,"1",IF(score!$D593=50,"0",IF(score!$D593=100,"0"))))</f>
        <v>0</v>
      </c>
      <c r="I593" t="str">
        <f>IF(score!$D593=".",".",IF(score!$D593=0,"0",IF(score!$D593=50,"1",IF(score!$D593=100,"0"))))</f>
        <v>1</v>
      </c>
      <c r="J593" t="str">
        <f>IF(score!$E593=".",".",IF(score!$E593=0,"1",IF(score!$E593=50,"0",IF(score!$E593=100,"0"))))</f>
        <v>0</v>
      </c>
      <c r="K593" t="str">
        <f>IF(score!$E593=".",".",IF(score!$E593=0,"0",IF(score!$E593=50,"1",IF(score!$E593=100,"0"))))</f>
        <v>0</v>
      </c>
      <c r="L593" t="str">
        <f>IF(score!$F593=".",".",IF(score!$F593=0,"1",IF(score!$F593=100,"0")))</f>
        <v>1</v>
      </c>
      <c r="M593" t="str">
        <f>IF(score!$G593=".",".",IF(score!$G593=0,"1",IF(score!$G593=100,"0")))</f>
        <v>1</v>
      </c>
      <c r="N593" t="str">
        <f>IF(score!$H593=".",".",IF(score!$H593=0,"1",IF(score!$H593=100,"0")))</f>
        <v>0</v>
      </c>
      <c r="O593" t="str">
        <f>IF(score!$I593=".",".",IF(score!$I593=0,"1",IF(score!$I593=50,"0",IF(score!$I593=100,"0"))))</f>
        <v>0</v>
      </c>
      <c r="P593" t="str">
        <f>IF(score!$J593=".",".",IF(score!$J593=0,"1",IF(score!$J593=25,"0",IF(score!$J593=50,"0",IF(score!$J593=75,"0",IF(score!$J593=100,"0"))))))</f>
        <v>0</v>
      </c>
      <c r="Q593" t="str">
        <f>IF(score!$J593=".",".",IF(score!$J593=0,"0",IF(score!$J593=25,"1",IF(score!$J593=50,"0",IF(score!$J593=75,"0",IF(score!$J593=100,"0"))))))</f>
        <v>0</v>
      </c>
      <c r="R593" t="str">
        <f>IF(score!$J593=".",".",IF(score!$J593=0,"0",IF(score!$J593=25,"0",IF(score!$J593=50,"1",IF(score!$J593=75,"0",IF(score!$J593=100,"0"))))))</f>
        <v>0</v>
      </c>
      <c r="S593" t="str">
        <f>IF(score!$J593=".",".",IF(score!$J593=0,"0",IF(score!$J593=25,"0",IF(score!$J593=50,"0",IF(score!$J593=75,"1",IF(score!$J593=100,"0"))))))</f>
        <v>0</v>
      </c>
      <c r="T593" t="str">
        <f>IF(score!$K593=".",".",IF(score!$K593=0,"1",IF(score!$K593=20,"0",IF(score!$K593=40,"0",IF(score!$K593=60,"0",IF(score!$K593=80,"0",IF(score!$K593=100,"0")))))))</f>
        <v>0</v>
      </c>
      <c r="U593" t="str">
        <f>IF(score!$K593=".",".",IF(score!$K593=0,"0",IF(score!$K593=20,"1",IF(score!$K593=40,"0",IF(score!$K593=60,"0",IF(score!$K593=80,"0",IF(score!$K593=100,"0")))))))</f>
        <v>0</v>
      </c>
      <c r="V593" t="str">
        <f>IF(score!$K593=".",".",IF(score!$K593=0,"0",IF(score!$K593=20,"0",IF(score!$K593=40,"1",IF(score!$K593=60,"0",IF(score!$K593=80,"0",IF(score!$K593=100,"0")))))))</f>
        <v>0</v>
      </c>
      <c r="W593" t="str">
        <f>IF(score!$K593=".",".",IF(score!$K593=0,"0",IF(score!$K593=20,"0",IF(score!$K593=40,"0",IF(score!$K593=60,"1",IF(score!$K593=80,"0",IF(score!$K593=100,"0")))))))</f>
        <v>0</v>
      </c>
      <c r="X593" t="str">
        <f>IF(score!$K593=".",".",IF(score!$K593=0,"0",IF(score!$K593=20,"0",IF(score!$K593=40,"0",IF(score!$K593=60,"0",IF(score!$K593=80,"1",IF(score!$K593=100,"0")))))))</f>
        <v>0</v>
      </c>
      <c r="Y593" t="str">
        <f>IF(score!$L593=".",".",IF(score!$L593=0,"1",IF(score!$L593=20,"0",IF(score!$L593=40,"0",IF(score!$L593=60,"0",IF(score!$L593=80,"0",IF(score!$L593=100,"0")))))))</f>
        <v>1</v>
      </c>
      <c r="Z593" t="str">
        <f>IF(score!$L593=".",".",IF(score!$L593=0,"0",IF(score!$L593=20,"1",IF(score!$L593=40,"0",IF(score!$L593=60,"0",IF(score!$L593=80,"0",IF(score!$L593=100,"0")))))))</f>
        <v>0</v>
      </c>
      <c r="AA593" t="str">
        <f>IF(score!$L593=".",".",IF(score!$L593=0,"0",IF(score!$L593=20,"0",IF(score!$L593=40,"1",IF(score!$L593=60,"0",IF(score!$L593=80,"0",IF(score!$L593=100,"0")))))))</f>
        <v>0</v>
      </c>
      <c r="AB593" t="str">
        <f>IF(score!$L593=".",".",IF(score!$L593=0,"0",IF(score!$L593=20,"0",IF(score!$L593=40,"0",IF(score!$L593=60,"1",IF(score!$L593=80,"0",IF(score!$L593=100,"0")))))))</f>
        <v>0</v>
      </c>
      <c r="AC593" t="str">
        <f>IF(score!$L593=".",".",IF(score!$L593=0,"0",IF(score!$L593=20,"0",IF(score!$L593=40,"0",IF(score!$L593=60,"0",IF(score!$L593=80,"1",IF(score!L593=100,"0")))))))</f>
        <v>0</v>
      </c>
      <c r="AD593" t="str">
        <f>IF(score!$M593=".",".",IF(score!$M593=0,"1",IF(score!$M593=20,"0",IF(score!$M593=40,"0",IF(score!$M593=60,"0",IF(score!$M593=80,"0",IF(score!$M593=100,"0")))))))</f>
        <v>0</v>
      </c>
      <c r="AE593" t="str">
        <f>IF(score!$M593=".",".",IF(score!$M593=0,"0",IF(score!$M593=20,"1",IF(score!$M593=40,"0",IF(score!$M593=60,"0",IF(score!$M593=80,"0",IF(score!$M593=100,"0")))))))</f>
        <v>0</v>
      </c>
      <c r="AF593" t="str">
        <f>IF(score!$M593=".",".",IF(score!$M593=0,"0",IF(score!$M593=20,"0",IF(score!$M593=40,"1",IF(score!$M593=60,"0",IF(score!$M593=80,"0",IF(score!$M593=100,"0")))))))</f>
        <v>0</v>
      </c>
      <c r="AG593" t="str">
        <f>IF(score!$M593=".",".",IF(score!$M593=0,"0",IF(score!$M593=20,"0",IF(score!$M593=40,"0",IF(score!$M593=60,"1",IF(score!$M593=80,"0",IF(score!$M593=100,"0")))))))</f>
        <v>0</v>
      </c>
      <c r="AH593" t="str">
        <f>IF(score!$M593=".",".",IF(score!$M593=0,"0",IF(score!$M593=20,"0",IF(score!$M593=40,"0",IF(score!$M593=60,"0",IF(score!$M593=80,"1",IF(score!$M593=100,"0")))))))</f>
        <v>0</v>
      </c>
      <c r="AI593" t="str">
        <f>IF(score!$N593=".",".",IF(score!$N593=0,"1",IF(score!$N593=25,"0",IF(score!$N593=50,"0",IF(score!$N593=75,"0",IF(score!$N593=100,"0"))))))</f>
        <v>0</v>
      </c>
      <c r="AJ593" t="str">
        <f>IF(score!$N593=".",".",IF(score!$N593=0,"0",IF(score!$N593=25,"1",IF(score!$N593=50,"0",IF(score!$N593=75,"0",IF(score!$N593=100,"0"))))))</f>
        <v>0</v>
      </c>
      <c r="AK593" t="str">
        <f>IF(score!$N593=".",".",IF(score!$N593=0,"0",IF(score!$N593=25,"0",IF(score!$N593=50,"1",IF(score!$N593=75,"0",IF(score!$N593=100,"0"))))))</f>
        <v>0</v>
      </c>
      <c r="AL593" t="str">
        <f>IF(score!$N593=".",".",IF(score!$N593=0,"0",IF(score!$N593=25,"0",IF(score!$N593=50,"0",IF(score!$N593=75,"1",IF(score!$N593=100,"0"))))))</f>
        <v>0</v>
      </c>
      <c r="AN593">
        <f t="shared" si="630"/>
        <v>0</v>
      </c>
      <c r="AO593">
        <f t="shared" si="631"/>
        <v>0</v>
      </c>
      <c r="AP593">
        <f t="shared" si="632"/>
        <v>0</v>
      </c>
      <c r="AQ593">
        <f t="shared" si="633"/>
        <v>-1.3187199999999999</v>
      </c>
      <c r="AR593">
        <f t="shared" si="634"/>
        <v>0</v>
      </c>
      <c r="AS593">
        <f t="shared" si="635"/>
        <v>-3.4555500000000001</v>
      </c>
      <c r="AT593">
        <f t="shared" si="636"/>
        <v>0</v>
      </c>
      <c r="AU593">
        <f t="shared" si="637"/>
        <v>0</v>
      </c>
      <c r="AV593">
        <f t="shared" si="638"/>
        <v>-4.6161700000000003</v>
      </c>
      <c r="AW593">
        <f t="shared" si="639"/>
        <v>-5.5174700000000003</v>
      </c>
      <c r="AX593">
        <f t="shared" si="640"/>
        <v>0</v>
      </c>
      <c r="AY593">
        <f t="shared" si="641"/>
        <v>0</v>
      </c>
      <c r="AZ593">
        <f t="shared" si="642"/>
        <v>0</v>
      </c>
      <c r="BA593">
        <f t="shared" si="643"/>
        <v>0</v>
      </c>
      <c r="BB593">
        <f t="shared" si="644"/>
        <v>0</v>
      </c>
      <c r="BC593">
        <f t="shared" si="645"/>
        <v>0</v>
      </c>
      <c r="BD593">
        <f t="shared" si="646"/>
        <v>0</v>
      </c>
      <c r="BE593">
        <f t="shared" si="647"/>
        <v>0</v>
      </c>
      <c r="BF593">
        <f t="shared" si="648"/>
        <v>0</v>
      </c>
      <c r="BG593">
        <f t="shared" si="649"/>
        <v>0</v>
      </c>
      <c r="BH593">
        <f t="shared" si="650"/>
        <v>0</v>
      </c>
      <c r="BI593">
        <f t="shared" si="651"/>
        <v>-2.44706</v>
      </c>
      <c r="BJ593">
        <f t="shared" si="652"/>
        <v>0</v>
      </c>
      <c r="BK593">
        <f t="shared" si="653"/>
        <v>0</v>
      </c>
      <c r="BL593">
        <f t="shared" si="654"/>
        <v>0</v>
      </c>
      <c r="BM593">
        <f t="shared" si="655"/>
        <v>0</v>
      </c>
      <c r="BN593">
        <f t="shared" si="656"/>
        <v>0</v>
      </c>
      <c r="BO593">
        <f t="shared" si="657"/>
        <v>0</v>
      </c>
      <c r="BP593">
        <f t="shared" si="658"/>
        <v>0</v>
      </c>
      <c r="BQ593">
        <f t="shared" si="659"/>
        <v>0</v>
      </c>
      <c r="BR593">
        <f t="shared" si="660"/>
        <v>0</v>
      </c>
      <c r="BS593">
        <f t="shared" si="661"/>
        <v>0</v>
      </c>
      <c r="BT593">
        <f t="shared" si="662"/>
        <v>0</v>
      </c>
      <c r="BU593">
        <f t="shared" si="663"/>
        <v>0</v>
      </c>
      <c r="BV593">
        <f t="shared" si="664"/>
        <v>0</v>
      </c>
      <c r="BX593">
        <f t="shared" si="665"/>
        <v>0</v>
      </c>
      <c r="BY593">
        <f t="shared" si="666"/>
        <v>0</v>
      </c>
      <c r="BZ593">
        <f t="shared" si="667"/>
        <v>0</v>
      </c>
      <c r="CA593">
        <f t="shared" si="668"/>
        <v>-6.0639999999999999E-2</v>
      </c>
      <c r="CB593">
        <f t="shared" si="669"/>
        <v>0</v>
      </c>
      <c r="CC593">
        <f t="shared" si="670"/>
        <v>1.8684000000000001</v>
      </c>
      <c r="CD593">
        <f t="shared" si="671"/>
        <v>0</v>
      </c>
      <c r="CE593">
        <f t="shared" si="672"/>
        <v>0</v>
      </c>
      <c r="CF593">
        <f t="shared" si="673"/>
        <v>1.4406000000000001</v>
      </c>
      <c r="CG593">
        <f t="shared" si="674"/>
        <v>1.6696800000000001</v>
      </c>
      <c r="CH593">
        <f t="shared" si="675"/>
        <v>0</v>
      </c>
      <c r="CI593">
        <f t="shared" si="676"/>
        <v>0</v>
      </c>
      <c r="CJ593">
        <f t="shared" si="677"/>
        <v>0</v>
      </c>
      <c r="CK593">
        <f t="shared" si="678"/>
        <v>0</v>
      </c>
      <c r="CL593">
        <f t="shared" si="679"/>
        <v>0</v>
      </c>
      <c r="CM593">
        <f t="shared" si="680"/>
        <v>0</v>
      </c>
      <c r="CN593">
        <f t="shared" si="681"/>
        <v>0</v>
      </c>
      <c r="CO593">
        <f t="shared" si="682"/>
        <v>0</v>
      </c>
      <c r="CP593">
        <f t="shared" si="683"/>
        <v>0</v>
      </c>
      <c r="CQ593">
        <f t="shared" si="684"/>
        <v>0</v>
      </c>
      <c r="CR593">
        <f t="shared" si="685"/>
        <v>0</v>
      </c>
      <c r="CS593">
        <f t="shared" si="686"/>
        <v>-6.0240900000000002</v>
      </c>
      <c r="CT593">
        <f t="shared" si="687"/>
        <v>0</v>
      </c>
      <c r="CU593">
        <f t="shared" si="688"/>
        <v>0</v>
      </c>
      <c r="CV593">
        <f t="shared" si="689"/>
        <v>0</v>
      </c>
      <c r="CW593">
        <f t="shared" si="690"/>
        <v>0</v>
      </c>
      <c r="CX593">
        <f t="shared" si="691"/>
        <v>0</v>
      </c>
      <c r="CY593">
        <f t="shared" si="692"/>
        <v>0</v>
      </c>
      <c r="CZ593">
        <f t="shared" si="693"/>
        <v>0</v>
      </c>
      <c r="DA593">
        <f t="shared" si="694"/>
        <v>0</v>
      </c>
      <c r="DB593">
        <f t="shared" si="695"/>
        <v>0</v>
      </c>
      <c r="DC593">
        <f t="shared" si="696"/>
        <v>0</v>
      </c>
      <c r="DD593">
        <f t="shared" si="697"/>
        <v>0</v>
      </c>
      <c r="DE593">
        <f t="shared" si="698"/>
        <v>0</v>
      </c>
      <c r="DF593">
        <f t="shared" si="699"/>
        <v>0</v>
      </c>
    </row>
    <row r="594" spans="1:110" x14ac:dyDescent="0.25">
      <c r="A594" s="4">
        <f>raw!$A595:$A595</f>
        <v>43410</v>
      </c>
      <c r="B594" s="6" t="str">
        <f>raw!$B595:$B595</f>
        <v>0013-0038</v>
      </c>
      <c r="D594" t="str">
        <f>IF(score!$C594=".",".",IF(score!$C594=0,"1",IF(score!$C594=25,"0",IF(score!$C594=50,"0",IF(score!$C594=75,"0",IF(score!$C594=100,"0"))))))</f>
        <v>0</v>
      </c>
      <c r="E594" t="str">
        <f>IF(score!$C594=".",".",IF(score!$C594=0,"0",IF(score!$C594=25,"1",IF(score!$C594=50,"0",IF(score!$C594=75,"0",IF(score!$C594=100,"0"))))))</f>
        <v>1</v>
      </c>
      <c r="F594" t="str">
        <f>IF(score!$C594=".",".",IF(score!$C594=0,"0",IF(score!$C594=25,"0",IF(score!$C594=50,"1",IF(score!$C594=75,"0",IF(score!$C594=100,"0"))))))</f>
        <v>0</v>
      </c>
      <c r="G594" t="str">
        <f>IF(score!$C594=".",".",IF(score!$C594=0,"0",IF(score!$C594=25,"0",IF(score!$C594=50,"0",IF(score!$C594=75,"1",IF(score!$C594=100,"0"))))))</f>
        <v>0</v>
      </c>
      <c r="H594" t="str">
        <f>IF(score!$D594=".",".",IF(score!$D594=0,"1",IF(score!$D594=50,"0",IF(score!$D594=100,"0"))))</f>
        <v>0</v>
      </c>
      <c r="I594" t="str">
        <f>IF(score!$D594=".",".",IF(score!$D594=0,"0",IF(score!$D594=50,"1",IF(score!$D594=100,"0"))))</f>
        <v>1</v>
      </c>
      <c r="J594" t="str">
        <f>IF(score!$E594=".",".",IF(score!$E594=0,"1",IF(score!$E594=50,"0",IF(score!$E594=100,"0"))))</f>
        <v>0</v>
      </c>
      <c r="K594" t="str">
        <f>IF(score!$E594=".",".",IF(score!$E594=0,"0",IF(score!$E594=50,"1",IF(score!$E594=100,"0"))))</f>
        <v>1</v>
      </c>
      <c r="L594" t="str">
        <f>IF(score!$F594=".",".",IF(score!$F594=0,"1",IF(score!$F594=100,"0")))</f>
        <v>0</v>
      </c>
      <c r="M594" t="str">
        <f>IF(score!$G594=".",".",IF(score!$G594=0,"1",IF(score!$G594=100,"0")))</f>
        <v>1</v>
      </c>
      <c r="N594" t="str">
        <f>IF(score!$H594=".",".",IF(score!$H594=0,"1",IF(score!$H594=100,"0")))</f>
        <v>1</v>
      </c>
      <c r="O594" t="str">
        <f>IF(score!$I594=".",".",IF(score!$I594=0,"1",IF(score!$I594=50,"0",IF(score!$I594=100,"0"))))</f>
        <v>1</v>
      </c>
      <c r="P594" t="str">
        <f>IF(score!$J594=".",".",IF(score!$J594=0,"1",IF(score!$J594=25,"0",IF(score!$J594=50,"0",IF(score!$J594=75,"0",IF(score!$J594=100,"0"))))))</f>
        <v>0</v>
      </c>
      <c r="Q594" t="str">
        <f>IF(score!$J594=".",".",IF(score!$J594=0,"0",IF(score!$J594=25,"1",IF(score!$J594=50,"0",IF(score!$J594=75,"0",IF(score!$J594=100,"0"))))))</f>
        <v>0</v>
      </c>
      <c r="R594" t="str">
        <f>IF(score!$J594=".",".",IF(score!$J594=0,"0",IF(score!$J594=25,"0",IF(score!$J594=50,"1",IF(score!$J594=75,"0",IF(score!$J594=100,"0"))))))</f>
        <v>1</v>
      </c>
      <c r="S594" t="str">
        <f>IF(score!$J594=".",".",IF(score!$J594=0,"0",IF(score!$J594=25,"0",IF(score!$J594=50,"0",IF(score!$J594=75,"1",IF(score!$J594=100,"0"))))))</f>
        <v>0</v>
      </c>
      <c r="T594" t="str">
        <f>IF(score!$K594=".",".",IF(score!$K594=0,"1",IF(score!$K594=20,"0",IF(score!$K594=40,"0",IF(score!$K594=60,"0",IF(score!$K594=80,"0",IF(score!$K594=100,"0")))))))</f>
        <v>0</v>
      </c>
      <c r="U594" t="str">
        <f>IF(score!$K594=".",".",IF(score!$K594=0,"0",IF(score!$K594=20,"1",IF(score!$K594=40,"0",IF(score!$K594=60,"0",IF(score!$K594=80,"0",IF(score!$K594=100,"0")))))))</f>
        <v>0</v>
      </c>
      <c r="V594" t="str">
        <f>IF(score!$K594=".",".",IF(score!$K594=0,"0",IF(score!$K594=20,"0",IF(score!$K594=40,"1",IF(score!$K594=60,"0",IF(score!$K594=80,"0",IF(score!$K594=100,"0")))))))</f>
        <v>1</v>
      </c>
      <c r="W594" t="str">
        <f>IF(score!$K594=".",".",IF(score!$K594=0,"0",IF(score!$K594=20,"0",IF(score!$K594=40,"0",IF(score!$K594=60,"1",IF(score!$K594=80,"0",IF(score!$K594=100,"0")))))))</f>
        <v>0</v>
      </c>
      <c r="X594" t="str">
        <f>IF(score!$K594=".",".",IF(score!$K594=0,"0",IF(score!$K594=20,"0",IF(score!$K594=40,"0",IF(score!$K594=60,"0",IF(score!$K594=80,"1",IF(score!$K594=100,"0")))))))</f>
        <v>0</v>
      </c>
      <c r="Y594" t="str">
        <f>IF(score!$L594=".",".",IF(score!$L594=0,"1",IF(score!$L594=20,"0",IF(score!$L594=40,"0",IF(score!$L594=60,"0",IF(score!$L594=80,"0",IF(score!$L594=100,"0")))))))</f>
        <v>0</v>
      </c>
      <c r="Z594" t="str">
        <f>IF(score!$L594=".",".",IF(score!$L594=0,"0",IF(score!$L594=20,"1",IF(score!$L594=40,"0",IF(score!$L594=60,"0",IF(score!$L594=80,"0",IF(score!$L594=100,"0")))))))</f>
        <v>0</v>
      </c>
      <c r="AA594" t="str">
        <f>IF(score!$L594=".",".",IF(score!$L594=0,"0",IF(score!$L594=20,"0",IF(score!$L594=40,"1",IF(score!$L594=60,"0",IF(score!$L594=80,"0",IF(score!$L594=100,"0")))))))</f>
        <v>1</v>
      </c>
      <c r="AB594" t="str">
        <f>IF(score!$L594=".",".",IF(score!$L594=0,"0",IF(score!$L594=20,"0",IF(score!$L594=40,"0",IF(score!$L594=60,"1",IF(score!$L594=80,"0",IF(score!$L594=100,"0")))))))</f>
        <v>0</v>
      </c>
      <c r="AC594" t="str">
        <f>IF(score!$L594=".",".",IF(score!$L594=0,"0",IF(score!$L594=20,"0",IF(score!$L594=40,"0",IF(score!$L594=60,"0",IF(score!$L594=80,"1",IF(score!L594=100,"0")))))))</f>
        <v>0</v>
      </c>
      <c r="AD594" t="str">
        <f>IF(score!$M594=".",".",IF(score!$M594=0,"1",IF(score!$M594=20,"0",IF(score!$M594=40,"0",IF(score!$M594=60,"0",IF(score!$M594=80,"0",IF(score!$M594=100,"0")))))))</f>
        <v>0</v>
      </c>
      <c r="AE594" t="str">
        <f>IF(score!$M594=".",".",IF(score!$M594=0,"0",IF(score!$M594=20,"1",IF(score!$M594=40,"0",IF(score!$M594=60,"0",IF(score!$M594=80,"0",IF(score!$M594=100,"0")))))))</f>
        <v>1</v>
      </c>
      <c r="AF594" t="str">
        <f>IF(score!$M594=".",".",IF(score!$M594=0,"0",IF(score!$M594=20,"0",IF(score!$M594=40,"1",IF(score!$M594=60,"0",IF(score!$M594=80,"0",IF(score!$M594=100,"0")))))))</f>
        <v>0</v>
      </c>
      <c r="AG594" t="str">
        <f>IF(score!$M594=".",".",IF(score!$M594=0,"0",IF(score!$M594=20,"0",IF(score!$M594=40,"0",IF(score!$M594=60,"1",IF(score!$M594=80,"0",IF(score!$M594=100,"0")))))))</f>
        <v>0</v>
      </c>
      <c r="AH594" t="str">
        <f>IF(score!$M594=".",".",IF(score!$M594=0,"0",IF(score!$M594=20,"0",IF(score!$M594=40,"0",IF(score!$M594=60,"0",IF(score!$M594=80,"1",IF(score!$M594=100,"0")))))))</f>
        <v>0</v>
      </c>
      <c r="AI594" t="str">
        <f>IF(score!$N594=".",".",IF(score!$N594=0,"1",IF(score!$N594=25,"0",IF(score!$N594=50,"0",IF(score!$N594=75,"0",IF(score!$N594=100,"0"))))))</f>
        <v>0</v>
      </c>
      <c r="AJ594" t="str">
        <f>IF(score!$N594=".",".",IF(score!$N594=0,"0",IF(score!$N594=25,"1",IF(score!$N594=50,"0",IF(score!$N594=75,"0",IF(score!$N594=100,"0"))))))</f>
        <v>1</v>
      </c>
      <c r="AK594" t="str">
        <f>IF(score!$N594=".",".",IF(score!$N594=0,"0",IF(score!$N594=25,"0",IF(score!$N594=50,"1",IF(score!$N594=75,"0",IF(score!$N594=100,"0"))))))</f>
        <v>0</v>
      </c>
      <c r="AL594" t="str">
        <f>IF(score!$N594=".",".",IF(score!$N594=0,"0",IF(score!$N594=25,"0",IF(score!$N594=50,"0",IF(score!$N594=75,"1",IF(score!$N594=100,"0"))))))</f>
        <v>0</v>
      </c>
      <c r="AN594">
        <f t="shared" si="630"/>
        <v>0</v>
      </c>
      <c r="AO594">
        <f t="shared" si="631"/>
        <v>-5.5646100000000001</v>
      </c>
      <c r="AP594">
        <f t="shared" si="632"/>
        <v>0</v>
      </c>
      <c r="AQ594">
        <f t="shared" si="633"/>
        <v>0</v>
      </c>
      <c r="AR594">
        <f t="shared" si="634"/>
        <v>0</v>
      </c>
      <c r="AS594">
        <f t="shared" si="635"/>
        <v>-3.4555500000000001</v>
      </c>
      <c r="AT594">
        <f t="shared" si="636"/>
        <v>0</v>
      </c>
      <c r="AU594">
        <f t="shared" si="637"/>
        <v>-2.7355700000000001</v>
      </c>
      <c r="AV594">
        <f t="shared" si="638"/>
        <v>0</v>
      </c>
      <c r="AW594">
        <f t="shared" si="639"/>
        <v>-5.5174700000000003</v>
      </c>
      <c r="AX594">
        <f t="shared" si="640"/>
        <v>3.04365</v>
      </c>
      <c r="AY594">
        <f t="shared" si="641"/>
        <v>2.32091</v>
      </c>
      <c r="AZ594">
        <f t="shared" si="642"/>
        <v>0</v>
      </c>
      <c r="BA594">
        <f t="shared" si="643"/>
        <v>0</v>
      </c>
      <c r="BB594">
        <f t="shared" si="644"/>
        <v>-6.5052199999999996</v>
      </c>
      <c r="BC594">
        <f t="shared" si="645"/>
        <v>0</v>
      </c>
      <c r="BD594">
        <f t="shared" si="646"/>
        <v>0</v>
      </c>
      <c r="BE594">
        <f t="shared" si="647"/>
        <v>0</v>
      </c>
      <c r="BF594">
        <f t="shared" si="648"/>
        <v>2.3724099999999999</v>
      </c>
      <c r="BG594">
        <f t="shared" si="649"/>
        <v>0</v>
      </c>
      <c r="BH594">
        <f t="shared" si="650"/>
        <v>0</v>
      </c>
      <c r="BI594">
        <f t="shared" si="651"/>
        <v>0</v>
      </c>
      <c r="BJ594">
        <f t="shared" si="652"/>
        <v>0</v>
      </c>
      <c r="BK594">
        <f t="shared" si="653"/>
        <v>-1.6185</v>
      </c>
      <c r="BL594">
        <f t="shared" si="654"/>
        <v>0</v>
      </c>
      <c r="BM594">
        <f t="shared" si="655"/>
        <v>0</v>
      </c>
      <c r="BN594">
        <f t="shared" si="656"/>
        <v>0</v>
      </c>
      <c r="BO594">
        <f t="shared" si="657"/>
        <v>3.4159299999999999</v>
      </c>
      <c r="BP594">
        <f t="shared" si="658"/>
        <v>0</v>
      </c>
      <c r="BQ594">
        <f t="shared" si="659"/>
        <v>0</v>
      </c>
      <c r="BR594">
        <f t="shared" si="660"/>
        <v>0</v>
      </c>
      <c r="BS594">
        <f t="shared" si="661"/>
        <v>0</v>
      </c>
      <c r="BT594">
        <f t="shared" si="662"/>
        <v>-0.94342000000000004</v>
      </c>
      <c r="BU594">
        <f t="shared" si="663"/>
        <v>0</v>
      </c>
      <c r="BV594">
        <f t="shared" si="664"/>
        <v>0</v>
      </c>
      <c r="BX594">
        <f t="shared" si="665"/>
        <v>0</v>
      </c>
      <c r="BY594">
        <f t="shared" si="666"/>
        <v>-0.16891</v>
      </c>
      <c r="BZ594">
        <f t="shared" si="667"/>
        <v>0</v>
      </c>
      <c r="CA594">
        <f t="shared" si="668"/>
        <v>0</v>
      </c>
      <c r="CB594">
        <f t="shared" si="669"/>
        <v>0</v>
      </c>
      <c r="CC594">
        <f t="shared" si="670"/>
        <v>1.8684000000000001</v>
      </c>
      <c r="CD594">
        <f t="shared" si="671"/>
        <v>0</v>
      </c>
      <c r="CE594">
        <f t="shared" si="672"/>
        <v>1.43103</v>
      </c>
      <c r="CF594">
        <f t="shared" si="673"/>
        <v>0</v>
      </c>
      <c r="CG594">
        <f t="shared" si="674"/>
        <v>1.6696800000000001</v>
      </c>
      <c r="CH594">
        <f t="shared" si="675"/>
        <v>-6.8267199999999999</v>
      </c>
      <c r="CI594">
        <f t="shared" si="676"/>
        <v>-5.6992099999999999</v>
      </c>
      <c r="CJ594">
        <f t="shared" si="677"/>
        <v>0</v>
      </c>
      <c r="CK594">
        <f t="shared" si="678"/>
        <v>0</v>
      </c>
      <c r="CL594">
        <f t="shared" si="679"/>
        <v>1.4938400000000001</v>
      </c>
      <c r="CM594">
        <f t="shared" si="680"/>
        <v>0</v>
      </c>
      <c r="CN594">
        <f t="shared" si="681"/>
        <v>0</v>
      </c>
      <c r="CO594">
        <f t="shared" si="682"/>
        <v>0</v>
      </c>
      <c r="CP594">
        <f t="shared" si="683"/>
        <v>-6.31121</v>
      </c>
      <c r="CQ594">
        <f t="shared" si="684"/>
        <v>0</v>
      </c>
      <c r="CR594">
        <f t="shared" si="685"/>
        <v>0</v>
      </c>
      <c r="CS594">
        <f t="shared" si="686"/>
        <v>0</v>
      </c>
      <c r="CT594">
        <f t="shared" si="687"/>
        <v>0</v>
      </c>
      <c r="CU594">
        <f t="shared" si="688"/>
        <v>-3.2980499999999999</v>
      </c>
      <c r="CV594">
        <f t="shared" si="689"/>
        <v>0</v>
      </c>
      <c r="CW594">
        <f t="shared" si="690"/>
        <v>0</v>
      </c>
      <c r="CX594">
        <f t="shared" si="691"/>
        <v>0</v>
      </c>
      <c r="CY594">
        <f t="shared" si="692"/>
        <v>-10.779109999999999</v>
      </c>
      <c r="CZ594">
        <f t="shared" si="693"/>
        <v>0</v>
      </c>
      <c r="DA594">
        <f t="shared" si="694"/>
        <v>0</v>
      </c>
      <c r="DB594">
        <f t="shared" si="695"/>
        <v>0</v>
      </c>
      <c r="DC594">
        <f t="shared" si="696"/>
        <v>0</v>
      </c>
      <c r="DD594">
        <f t="shared" si="697"/>
        <v>-8.2606599999999997</v>
      </c>
      <c r="DE594">
        <f t="shared" si="698"/>
        <v>0</v>
      </c>
      <c r="DF594">
        <f t="shared" si="699"/>
        <v>0</v>
      </c>
    </row>
    <row r="595" spans="1:110" x14ac:dyDescent="0.25">
      <c r="A595" s="4">
        <f>raw!$A596:$A596</f>
        <v>43410</v>
      </c>
      <c r="B595" s="6" t="str">
        <f>raw!$B596:$B596</f>
        <v>0013-0040</v>
      </c>
      <c r="D595" t="str">
        <f>IF(score!$C595=".",".",IF(score!$C595=0,"1",IF(score!$C595=25,"0",IF(score!$C595=50,"0",IF(score!$C595=75,"0",IF(score!$C595=100,"0"))))))</f>
        <v>0</v>
      </c>
      <c r="E595" t="str">
        <f>IF(score!$C595=".",".",IF(score!$C595=0,"0",IF(score!$C595=25,"1",IF(score!$C595=50,"0",IF(score!$C595=75,"0",IF(score!$C595=100,"0"))))))</f>
        <v>0</v>
      </c>
      <c r="F595" t="str">
        <f>IF(score!$C595=".",".",IF(score!$C595=0,"0",IF(score!$C595=25,"0",IF(score!$C595=50,"1",IF(score!$C595=75,"0",IF(score!$C595=100,"0"))))))</f>
        <v>1</v>
      </c>
      <c r="G595" t="str">
        <f>IF(score!$C595=".",".",IF(score!$C595=0,"0",IF(score!$C595=25,"0",IF(score!$C595=50,"0",IF(score!$C595=75,"1",IF(score!$C595=100,"0"))))))</f>
        <v>0</v>
      </c>
      <c r="H595" t="str">
        <f>IF(score!$D595=".",".",IF(score!$D595=0,"1",IF(score!$D595=50,"0",IF(score!$D595=100,"0"))))</f>
        <v>0</v>
      </c>
      <c r="I595" t="str">
        <f>IF(score!$D595=".",".",IF(score!$D595=0,"0",IF(score!$D595=50,"1",IF(score!$D595=100,"0"))))</f>
        <v>0</v>
      </c>
      <c r="J595" t="str">
        <f>IF(score!$E595=".",".",IF(score!$E595=0,"1",IF(score!$E595=50,"0",IF(score!$E595=100,"0"))))</f>
        <v>0</v>
      </c>
      <c r="K595" t="str">
        <f>IF(score!$E595=".",".",IF(score!$E595=0,"0",IF(score!$E595=50,"1",IF(score!$E595=100,"0"))))</f>
        <v>0</v>
      </c>
      <c r="L595" t="str">
        <f>IF(score!$F595=".",".",IF(score!$F595=0,"1",IF(score!$F595=100,"0")))</f>
        <v>0</v>
      </c>
      <c r="M595" t="str">
        <f>IF(score!$G595=".",".",IF(score!$G595=0,"1",IF(score!$G595=100,"0")))</f>
        <v>0</v>
      </c>
      <c r="N595" t="str">
        <f>IF(score!$H595=".",".",IF(score!$H595=0,"1",IF(score!$H595=100,"0")))</f>
        <v>0</v>
      </c>
      <c r="O595" t="str">
        <f>IF(score!$I595=".",".",IF(score!$I595=0,"1",IF(score!$I595=50,"0",IF(score!$I595=100,"0"))))</f>
        <v>1</v>
      </c>
      <c r="P595" t="str">
        <f>IF(score!$J595=".",".",IF(score!$J595=0,"1",IF(score!$J595=25,"0",IF(score!$J595=50,"0",IF(score!$J595=75,"0",IF(score!$J595=100,"0"))))))</f>
        <v>0</v>
      </c>
      <c r="Q595" t="str">
        <f>IF(score!$J595=".",".",IF(score!$J595=0,"0",IF(score!$J595=25,"1",IF(score!$J595=50,"0",IF(score!$J595=75,"0",IF(score!$J595=100,"0"))))))</f>
        <v>0</v>
      </c>
      <c r="R595" t="str">
        <f>IF(score!$J595=".",".",IF(score!$J595=0,"0",IF(score!$J595=25,"0",IF(score!$J595=50,"1",IF(score!$J595=75,"0",IF(score!$J595=100,"0"))))))</f>
        <v>0</v>
      </c>
      <c r="S595" t="str">
        <f>IF(score!$J595=".",".",IF(score!$J595=0,"0",IF(score!$J595=25,"0",IF(score!$J595=50,"0",IF(score!$J595=75,"1",IF(score!$J595=100,"0"))))))</f>
        <v>0</v>
      </c>
      <c r="T595" t="str">
        <f>IF(score!$K595=".",".",IF(score!$K595=0,"1",IF(score!$K595=20,"0",IF(score!$K595=40,"0",IF(score!$K595=60,"0",IF(score!$K595=80,"0",IF(score!$K595=100,"0")))))))</f>
        <v>0</v>
      </c>
      <c r="U595" t="str">
        <f>IF(score!$K595=".",".",IF(score!$K595=0,"0",IF(score!$K595=20,"1",IF(score!$K595=40,"0",IF(score!$K595=60,"0",IF(score!$K595=80,"0",IF(score!$K595=100,"0")))))))</f>
        <v>0</v>
      </c>
      <c r="V595" t="str">
        <f>IF(score!$K595=".",".",IF(score!$K595=0,"0",IF(score!$K595=20,"0",IF(score!$K595=40,"1",IF(score!$K595=60,"0",IF(score!$K595=80,"0",IF(score!$K595=100,"0")))))))</f>
        <v>0</v>
      </c>
      <c r="W595" t="str">
        <f>IF(score!$K595=".",".",IF(score!$K595=0,"0",IF(score!$K595=20,"0",IF(score!$K595=40,"0",IF(score!$K595=60,"1",IF(score!$K595=80,"0",IF(score!$K595=100,"0")))))))</f>
        <v>0</v>
      </c>
      <c r="X595" t="str">
        <f>IF(score!$K595=".",".",IF(score!$K595=0,"0",IF(score!$K595=20,"0",IF(score!$K595=40,"0",IF(score!$K595=60,"0",IF(score!$K595=80,"1",IF(score!$K595=100,"0")))))))</f>
        <v>0</v>
      </c>
      <c r="Y595" t="str">
        <f>IF(score!$L595=".",".",IF(score!$L595=0,"1",IF(score!$L595=20,"0",IF(score!$L595=40,"0",IF(score!$L595=60,"0",IF(score!$L595=80,"0",IF(score!$L595=100,"0")))))))</f>
        <v>0</v>
      </c>
      <c r="Z595" t="str">
        <f>IF(score!$L595=".",".",IF(score!$L595=0,"0",IF(score!$L595=20,"1",IF(score!$L595=40,"0",IF(score!$L595=60,"0",IF(score!$L595=80,"0",IF(score!$L595=100,"0")))))))</f>
        <v>0</v>
      </c>
      <c r="AA595" t="str">
        <f>IF(score!$L595=".",".",IF(score!$L595=0,"0",IF(score!$L595=20,"0",IF(score!$L595=40,"1",IF(score!$L595=60,"0",IF(score!$L595=80,"0",IF(score!$L595=100,"0")))))))</f>
        <v>0</v>
      </c>
      <c r="AB595" t="str">
        <f>IF(score!$L595=".",".",IF(score!$L595=0,"0",IF(score!$L595=20,"0",IF(score!$L595=40,"0",IF(score!$L595=60,"1",IF(score!$L595=80,"0",IF(score!$L595=100,"0")))))))</f>
        <v>1</v>
      </c>
      <c r="AC595" t="str">
        <f>IF(score!$L595=".",".",IF(score!$L595=0,"0",IF(score!$L595=20,"0",IF(score!$L595=40,"0",IF(score!$L595=60,"0",IF(score!$L595=80,"1",IF(score!L595=100,"0")))))))</f>
        <v>0</v>
      </c>
      <c r="AD595" t="str">
        <f>IF(score!$M595=".",".",IF(score!$M595=0,"1",IF(score!$M595=20,"0",IF(score!$M595=40,"0",IF(score!$M595=60,"0",IF(score!$M595=80,"0",IF(score!$M595=100,"0")))))))</f>
        <v>0</v>
      </c>
      <c r="AE595" t="str">
        <f>IF(score!$M595=".",".",IF(score!$M595=0,"0",IF(score!$M595=20,"1",IF(score!$M595=40,"0",IF(score!$M595=60,"0",IF(score!$M595=80,"0",IF(score!$M595=100,"0")))))))</f>
        <v>0</v>
      </c>
      <c r="AF595" t="str">
        <f>IF(score!$M595=".",".",IF(score!$M595=0,"0",IF(score!$M595=20,"0",IF(score!$M595=40,"1",IF(score!$M595=60,"0",IF(score!$M595=80,"0",IF(score!$M595=100,"0")))))))</f>
        <v>1</v>
      </c>
      <c r="AG595" t="str">
        <f>IF(score!$M595=".",".",IF(score!$M595=0,"0",IF(score!$M595=20,"0",IF(score!$M595=40,"0",IF(score!$M595=60,"1",IF(score!$M595=80,"0",IF(score!$M595=100,"0")))))))</f>
        <v>0</v>
      </c>
      <c r="AH595" t="str">
        <f>IF(score!$M595=".",".",IF(score!$M595=0,"0",IF(score!$M595=20,"0",IF(score!$M595=40,"0",IF(score!$M595=60,"0",IF(score!$M595=80,"1",IF(score!$M595=100,"0")))))))</f>
        <v>0</v>
      </c>
      <c r="AI595" t="str">
        <f>IF(score!$N595=".",".",IF(score!$N595=0,"1",IF(score!$N595=25,"0",IF(score!$N595=50,"0",IF(score!$N595=75,"0",IF(score!$N595=100,"0"))))))</f>
        <v>0</v>
      </c>
      <c r="AJ595" t="str">
        <f>IF(score!$N595=".",".",IF(score!$N595=0,"0",IF(score!$N595=25,"1",IF(score!$N595=50,"0",IF(score!$N595=75,"0",IF(score!$N595=100,"0"))))))</f>
        <v>0</v>
      </c>
      <c r="AK595" t="str">
        <f>IF(score!$N595=".",".",IF(score!$N595=0,"0",IF(score!$N595=25,"0",IF(score!$N595=50,"1",IF(score!$N595=75,"0",IF(score!$N595=100,"0"))))))</f>
        <v>0</v>
      </c>
      <c r="AL595" t="str">
        <f>IF(score!$N595=".",".",IF(score!$N595=0,"0",IF(score!$N595=25,"0",IF(score!$N595=50,"0",IF(score!$N595=75,"1",IF(score!$N595=100,"0"))))))</f>
        <v>0</v>
      </c>
      <c r="AN595">
        <f t="shared" si="630"/>
        <v>0</v>
      </c>
      <c r="AO595">
        <f t="shared" si="631"/>
        <v>0</v>
      </c>
      <c r="AP595">
        <f t="shared" si="632"/>
        <v>-3.0239600000000002</v>
      </c>
      <c r="AQ595">
        <f t="shared" si="633"/>
        <v>0</v>
      </c>
      <c r="AR595">
        <f t="shared" si="634"/>
        <v>0</v>
      </c>
      <c r="AS595">
        <f t="shared" si="635"/>
        <v>0</v>
      </c>
      <c r="AT595">
        <f t="shared" si="636"/>
        <v>0</v>
      </c>
      <c r="AU595">
        <f t="shared" si="637"/>
        <v>0</v>
      </c>
      <c r="AV595">
        <f t="shared" si="638"/>
        <v>0</v>
      </c>
      <c r="AW595">
        <f t="shared" si="639"/>
        <v>0</v>
      </c>
      <c r="AX595">
        <f t="shared" si="640"/>
        <v>0</v>
      </c>
      <c r="AY595">
        <f t="shared" si="641"/>
        <v>2.32091</v>
      </c>
      <c r="AZ595">
        <f t="shared" si="642"/>
        <v>0</v>
      </c>
      <c r="BA595">
        <f t="shared" si="643"/>
        <v>0</v>
      </c>
      <c r="BB595">
        <f t="shared" si="644"/>
        <v>0</v>
      </c>
      <c r="BC595">
        <f t="shared" si="645"/>
        <v>0</v>
      </c>
      <c r="BD595">
        <f t="shared" si="646"/>
        <v>0</v>
      </c>
      <c r="BE595">
        <f t="shared" si="647"/>
        <v>0</v>
      </c>
      <c r="BF595">
        <f t="shared" si="648"/>
        <v>0</v>
      </c>
      <c r="BG595">
        <f t="shared" si="649"/>
        <v>0</v>
      </c>
      <c r="BH595">
        <f t="shared" si="650"/>
        <v>0</v>
      </c>
      <c r="BI595">
        <f t="shared" si="651"/>
        <v>0</v>
      </c>
      <c r="BJ595">
        <f t="shared" si="652"/>
        <v>0</v>
      </c>
      <c r="BK595">
        <f t="shared" si="653"/>
        <v>0</v>
      </c>
      <c r="BL595">
        <f t="shared" si="654"/>
        <v>-1.1438699999999999</v>
      </c>
      <c r="BM595">
        <f t="shared" si="655"/>
        <v>0</v>
      </c>
      <c r="BN595">
        <f t="shared" si="656"/>
        <v>0</v>
      </c>
      <c r="BO595">
        <f t="shared" si="657"/>
        <v>0</v>
      </c>
      <c r="BP595">
        <f t="shared" si="658"/>
        <v>2.3424700000000001</v>
      </c>
      <c r="BQ595">
        <f t="shared" si="659"/>
        <v>0</v>
      </c>
      <c r="BR595">
        <f t="shared" si="660"/>
        <v>0</v>
      </c>
      <c r="BS595">
        <f t="shared" si="661"/>
        <v>0</v>
      </c>
      <c r="BT595">
        <f t="shared" si="662"/>
        <v>0</v>
      </c>
      <c r="BU595">
        <f t="shared" si="663"/>
        <v>0</v>
      </c>
      <c r="BV595">
        <f t="shared" si="664"/>
        <v>0</v>
      </c>
      <c r="BX595">
        <f t="shared" si="665"/>
        <v>0</v>
      </c>
      <c r="BY595">
        <f t="shared" si="666"/>
        <v>0</v>
      </c>
      <c r="BZ595">
        <f t="shared" si="667"/>
        <v>3.4819999999999997E-2</v>
      </c>
      <c r="CA595">
        <f t="shared" si="668"/>
        <v>0</v>
      </c>
      <c r="CB595">
        <f t="shared" si="669"/>
        <v>0</v>
      </c>
      <c r="CC595">
        <f t="shared" si="670"/>
        <v>0</v>
      </c>
      <c r="CD595">
        <f t="shared" si="671"/>
        <v>0</v>
      </c>
      <c r="CE595">
        <f t="shared" si="672"/>
        <v>0</v>
      </c>
      <c r="CF595">
        <f t="shared" si="673"/>
        <v>0</v>
      </c>
      <c r="CG595">
        <f t="shared" si="674"/>
        <v>0</v>
      </c>
      <c r="CH595">
        <f t="shared" si="675"/>
        <v>0</v>
      </c>
      <c r="CI595">
        <f t="shared" si="676"/>
        <v>-5.6992099999999999</v>
      </c>
      <c r="CJ595">
        <f t="shared" si="677"/>
        <v>0</v>
      </c>
      <c r="CK595">
        <f t="shared" si="678"/>
        <v>0</v>
      </c>
      <c r="CL595">
        <f t="shared" si="679"/>
        <v>0</v>
      </c>
      <c r="CM595">
        <f t="shared" si="680"/>
        <v>0</v>
      </c>
      <c r="CN595">
        <f t="shared" si="681"/>
        <v>0</v>
      </c>
      <c r="CO595">
        <f t="shared" si="682"/>
        <v>0</v>
      </c>
      <c r="CP595">
        <f t="shared" si="683"/>
        <v>0</v>
      </c>
      <c r="CQ595">
        <f t="shared" si="684"/>
        <v>0</v>
      </c>
      <c r="CR595">
        <f t="shared" si="685"/>
        <v>0</v>
      </c>
      <c r="CS595">
        <f t="shared" si="686"/>
        <v>0</v>
      </c>
      <c r="CT595">
        <f t="shared" si="687"/>
        <v>0</v>
      </c>
      <c r="CU595">
        <f t="shared" si="688"/>
        <v>0</v>
      </c>
      <c r="CV595">
        <f t="shared" si="689"/>
        <v>-1.65178</v>
      </c>
      <c r="CW595">
        <f t="shared" si="690"/>
        <v>0</v>
      </c>
      <c r="CX595">
        <f t="shared" si="691"/>
        <v>0</v>
      </c>
      <c r="CY595">
        <f t="shared" si="692"/>
        <v>0</v>
      </c>
      <c r="CZ595">
        <f t="shared" si="693"/>
        <v>-8.0991400000000002</v>
      </c>
      <c r="DA595">
        <f t="shared" si="694"/>
        <v>0</v>
      </c>
      <c r="DB595">
        <f t="shared" si="695"/>
        <v>0</v>
      </c>
      <c r="DC595">
        <f t="shared" si="696"/>
        <v>0</v>
      </c>
      <c r="DD595">
        <f t="shared" si="697"/>
        <v>0</v>
      </c>
      <c r="DE595">
        <f t="shared" si="698"/>
        <v>0</v>
      </c>
      <c r="DF595">
        <f t="shared" si="699"/>
        <v>0</v>
      </c>
    </row>
    <row r="596" spans="1:110" x14ac:dyDescent="0.25">
      <c r="A596" s="4">
        <f>raw!$A597:$A597</f>
        <v>43410</v>
      </c>
      <c r="B596" s="6" t="str">
        <f>raw!$B597:$B597</f>
        <v>0013-0041</v>
      </c>
      <c r="D596" t="str">
        <f>IF(score!$C596=".",".",IF(score!$C596=0,"1",IF(score!$C596=25,"0",IF(score!$C596=50,"0",IF(score!$C596=75,"0",IF(score!$C596=100,"0"))))))</f>
        <v>0</v>
      </c>
      <c r="E596" t="str">
        <f>IF(score!$C596=".",".",IF(score!$C596=0,"0",IF(score!$C596=25,"1",IF(score!$C596=50,"0",IF(score!$C596=75,"0",IF(score!$C596=100,"0"))))))</f>
        <v>0</v>
      </c>
      <c r="F596" t="str">
        <f>IF(score!$C596=".",".",IF(score!$C596=0,"0",IF(score!$C596=25,"0",IF(score!$C596=50,"1",IF(score!$C596=75,"0",IF(score!$C596=100,"0"))))))</f>
        <v>0</v>
      </c>
      <c r="G596" t="str">
        <f>IF(score!$C596=".",".",IF(score!$C596=0,"0",IF(score!$C596=25,"0",IF(score!$C596=50,"0",IF(score!$C596=75,"1",IF(score!$C596=100,"0"))))))</f>
        <v>1</v>
      </c>
      <c r="H596" t="str">
        <f>IF(score!$D596=".",".",IF(score!$D596=0,"1",IF(score!$D596=50,"0",IF(score!$D596=100,"0"))))</f>
        <v>0</v>
      </c>
      <c r="I596" t="str">
        <f>IF(score!$D596=".",".",IF(score!$D596=0,"0",IF(score!$D596=50,"1",IF(score!$D596=100,"0"))))</f>
        <v>0</v>
      </c>
      <c r="J596" t="str">
        <f>IF(score!$E596=".",".",IF(score!$E596=0,"1",IF(score!$E596=50,"0",IF(score!$E596=100,"0"))))</f>
        <v>0</v>
      </c>
      <c r="K596" t="str">
        <f>IF(score!$E596=".",".",IF(score!$E596=0,"0",IF(score!$E596=50,"1",IF(score!$E596=100,"0"))))</f>
        <v>0</v>
      </c>
      <c r="L596" t="str">
        <f>IF(score!$F596=".",".",IF(score!$F596=0,"1",IF(score!$F596=100,"0")))</f>
        <v>0</v>
      </c>
      <c r="M596" t="str">
        <f>IF(score!$G596=".",".",IF(score!$G596=0,"1",IF(score!$G596=100,"0")))</f>
        <v>0</v>
      </c>
      <c r="N596" t="str">
        <f>IF(score!$H596=".",".",IF(score!$H596=0,"1",IF(score!$H596=100,"0")))</f>
        <v>0</v>
      </c>
      <c r="O596" t="str">
        <f>IF(score!$I596=".",".",IF(score!$I596=0,"1",IF(score!$I596=50,"0",IF(score!$I596=100,"0"))))</f>
        <v>0</v>
      </c>
      <c r="P596" t="str">
        <f>IF(score!$J596=".",".",IF(score!$J596=0,"1",IF(score!$J596=25,"0",IF(score!$J596=50,"0",IF(score!$J596=75,"0",IF(score!$J596=100,"0"))))))</f>
        <v>0</v>
      </c>
      <c r="Q596" t="str">
        <f>IF(score!$J596=".",".",IF(score!$J596=0,"0",IF(score!$J596=25,"1",IF(score!$J596=50,"0",IF(score!$J596=75,"0",IF(score!$J596=100,"0"))))))</f>
        <v>0</v>
      </c>
      <c r="R596" t="str">
        <f>IF(score!$J596=".",".",IF(score!$J596=0,"0",IF(score!$J596=25,"0",IF(score!$J596=50,"1",IF(score!$J596=75,"0",IF(score!$J596=100,"0"))))))</f>
        <v>0</v>
      </c>
      <c r="S596" t="str">
        <f>IF(score!$J596=".",".",IF(score!$J596=0,"0",IF(score!$J596=25,"0",IF(score!$J596=50,"0",IF(score!$J596=75,"1",IF(score!$J596=100,"0"))))))</f>
        <v>0</v>
      </c>
      <c r="T596" t="str">
        <f>IF(score!$K596=".",".",IF(score!$K596=0,"1",IF(score!$K596=20,"0",IF(score!$K596=40,"0",IF(score!$K596=60,"0",IF(score!$K596=80,"0",IF(score!$K596=100,"0")))))))</f>
        <v>0</v>
      </c>
      <c r="U596" t="str">
        <f>IF(score!$K596=".",".",IF(score!$K596=0,"0",IF(score!$K596=20,"1",IF(score!$K596=40,"0",IF(score!$K596=60,"0",IF(score!$K596=80,"0",IF(score!$K596=100,"0")))))))</f>
        <v>0</v>
      </c>
      <c r="V596" t="str">
        <f>IF(score!$K596=".",".",IF(score!$K596=0,"0",IF(score!$K596=20,"0",IF(score!$K596=40,"1",IF(score!$K596=60,"0",IF(score!$K596=80,"0",IF(score!$K596=100,"0")))))))</f>
        <v>0</v>
      </c>
      <c r="W596" t="str">
        <f>IF(score!$K596=".",".",IF(score!$K596=0,"0",IF(score!$K596=20,"0",IF(score!$K596=40,"0",IF(score!$K596=60,"1",IF(score!$K596=80,"0",IF(score!$K596=100,"0")))))))</f>
        <v>0</v>
      </c>
      <c r="X596" t="str">
        <f>IF(score!$K596=".",".",IF(score!$K596=0,"0",IF(score!$K596=20,"0",IF(score!$K596=40,"0",IF(score!$K596=60,"0",IF(score!$K596=80,"1",IF(score!$K596=100,"0")))))))</f>
        <v>1</v>
      </c>
      <c r="Y596" t="str">
        <f>IF(score!$L596=".",".",IF(score!$L596=0,"1",IF(score!$L596=20,"0",IF(score!$L596=40,"0",IF(score!$L596=60,"0",IF(score!$L596=80,"0",IF(score!$L596=100,"0")))))))</f>
        <v>0</v>
      </c>
      <c r="Z596" t="str">
        <f>IF(score!$L596=".",".",IF(score!$L596=0,"0",IF(score!$L596=20,"1",IF(score!$L596=40,"0",IF(score!$L596=60,"0",IF(score!$L596=80,"0",IF(score!$L596=100,"0")))))))</f>
        <v>0</v>
      </c>
      <c r="AA596" t="str">
        <f>IF(score!$L596=".",".",IF(score!$L596=0,"0",IF(score!$L596=20,"0",IF(score!$L596=40,"1",IF(score!$L596=60,"0",IF(score!$L596=80,"0",IF(score!$L596=100,"0")))))))</f>
        <v>1</v>
      </c>
      <c r="AB596" t="str">
        <f>IF(score!$L596=".",".",IF(score!$L596=0,"0",IF(score!$L596=20,"0",IF(score!$L596=40,"0",IF(score!$L596=60,"1",IF(score!$L596=80,"0",IF(score!$L596=100,"0")))))))</f>
        <v>0</v>
      </c>
      <c r="AC596" t="str">
        <f>IF(score!$L596=".",".",IF(score!$L596=0,"0",IF(score!$L596=20,"0",IF(score!$L596=40,"0",IF(score!$L596=60,"0",IF(score!$L596=80,"1",IF(score!L596=100,"0")))))))</f>
        <v>0</v>
      </c>
      <c r="AD596" t="str">
        <f>IF(score!$M596=".",".",IF(score!$M596=0,"1",IF(score!$M596=20,"0",IF(score!$M596=40,"0",IF(score!$M596=60,"0",IF(score!$M596=80,"0",IF(score!$M596=100,"0")))))))</f>
        <v>0</v>
      </c>
      <c r="AE596" t="str">
        <f>IF(score!$M596=".",".",IF(score!$M596=0,"0",IF(score!$M596=20,"1",IF(score!$M596=40,"0",IF(score!$M596=60,"0",IF(score!$M596=80,"0",IF(score!$M596=100,"0")))))))</f>
        <v>0</v>
      </c>
      <c r="AF596" t="str">
        <f>IF(score!$M596=".",".",IF(score!$M596=0,"0",IF(score!$M596=20,"0",IF(score!$M596=40,"1",IF(score!$M596=60,"0",IF(score!$M596=80,"0",IF(score!$M596=100,"0")))))))</f>
        <v>0</v>
      </c>
      <c r="AG596" t="str">
        <f>IF(score!$M596=".",".",IF(score!$M596=0,"0",IF(score!$M596=20,"0",IF(score!$M596=40,"0",IF(score!$M596=60,"1",IF(score!$M596=80,"0",IF(score!$M596=100,"0")))))))</f>
        <v>0</v>
      </c>
      <c r="AH596" t="str">
        <f>IF(score!$M596=".",".",IF(score!$M596=0,"0",IF(score!$M596=20,"0",IF(score!$M596=40,"0",IF(score!$M596=60,"0",IF(score!$M596=80,"1",IF(score!$M596=100,"0")))))))</f>
        <v>0</v>
      </c>
      <c r="AI596" t="str">
        <f>IF(score!$N596=".",".",IF(score!$N596=0,"1",IF(score!$N596=25,"0",IF(score!$N596=50,"0",IF(score!$N596=75,"0",IF(score!$N596=100,"0"))))))</f>
        <v>0</v>
      </c>
      <c r="AJ596" t="str">
        <f>IF(score!$N596=".",".",IF(score!$N596=0,"0",IF(score!$N596=25,"1",IF(score!$N596=50,"0",IF(score!$N596=75,"0",IF(score!$N596=100,"0"))))))</f>
        <v>0</v>
      </c>
      <c r="AK596" t="str">
        <f>IF(score!$N596=".",".",IF(score!$N596=0,"0",IF(score!$N596=25,"0",IF(score!$N596=50,"1",IF(score!$N596=75,"0",IF(score!$N596=100,"0"))))))</f>
        <v>0</v>
      </c>
      <c r="AL596" t="str">
        <f>IF(score!$N596=".",".",IF(score!$N596=0,"0",IF(score!$N596=25,"0",IF(score!$N596=50,"0",IF(score!$N596=75,"1",IF(score!$N596=100,"0"))))))</f>
        <v>0</v>
      </c>
      <c r="AN596">
        <f t="shared" si="630"/>
        <v>0</v>
      </c>
      <c r="AO596">
        <f t="shared" si="631"/>
        <v>0</v>
      </c>
      <c r="AP596">
        <f t="shared" si="632"/>
        <v>0</v>
      </c>
      <c r="AQ596">
        <f t="shared" si="633"/>
        <v>-1.3187199999999999</v>
      </c>
      <c r="AR596">
        <f t="shared" si="634"/>
        <v>0</v>
      </c>
      <c r="AS596">
        <f t="shared" si="635"/>
        <v>0</v>
      </c>
      <c r="AT596">
        <f t="shared" si="636"/>
        <v>0</v>
      </c>
      <c r="AU596">
        <f t="shared" si="637"/>
        <v>0</v>
      </c>
      <c r="AV596">
        <f t="shared" si="638"/>
        <v>0</v>
      </c>
      <c r="AW596">
        <f t="shared" si="639"/>
        <v>0</v>
      </c>
      <c r="AX596">
        <f t="shared" si="640"/>
        <v>0</v>
      </c>
      <c r="AY596">
        <f t="shared" si="641"/>
        <v>0</v>
      </c>
      <c r="AZ596">
        <f t="shared" si="642"/>
        <v>0</v>
      </c>
      <c r="BA596">
        <f t="shared" si="643"/>
        <v>0</v>
      </c>
      <c r="BB596">
        <f t="shared" si="644"/>
        <v>0</v>
      </c>
      <c r="BC596">
        <f t="shared" si="645"/>
        <v>0</v>
      </c>
      <c r="BD596">
        <f t="shared" si="646"/>
        <v>0</v>
      </c>
      <c r="BE596">
        <f t="shared" si="647"/>
        <v>0</v>
      </c>
      <c r="BF596">
        <f t="shared" si="648"/>
        <v>0</v>
      </c>
      <c r="BG596">
        <f t="shared" si="649"/>
        <v>0</v>
      </c>
      <c r="BH596">
        <f t="shared" si="650"/>
        <v>0.66513999999999995</v>
      </c>
      <c r="BI596">
        <f t="shared" si="651"/>
        <v>0</v>
      </c>
      <c r="BJ596">
        <f t="shared" si="652"/>
        <v>0</v>
      </c>
      <c r="BK596">
        <f t="shared" si="653"/>
        <v>-1.6185</v>
      </c>
      <c r="BL596">
        <f t="shared" si="654"/>
        <v>0</v>
      </c>
      <c r="BM596">
        <f t="shared" si="655"/>
        <v>0</v>
      </c>
      <c r="BN596">
        <f t="shared" si="656"/>
        <v>0</v>
      </c>
      <c r="BO596">
        <f t="shared" si="657"/>
        <v>0</v>
      </c>
      <c r="BP596">
        <f t="shared" si="658"/>
        <v>0</v>
      </c>
      <c r="BQ596">
        <f t="shared" si="659"/>
        <v>0</v>
      </c>
      <c r="BR596">
        <f t="shared" si="660"/>
        <v>0</v>
      </c>
      <c r="BS596">
        <f t="shared" si="661"/>
        <v>0</v>
      </c>
      <c r="BT596">
        <f t="shared" si="662"/>
        <v>0</v>
      </c>
      <c r="BU596">
        <f t="shared" si="663"/>
        <v>0</v>
      </c>
      <c r="BV596">
        <f t="shared" si="664"/>
        <v>0</v>
      </c>
      <c r="BX596">
        <f t="shared" si="665"/>
        <v>0</v>
      </c>
      <c r="BY596">
        <f t="shared" si="666"/>
        <v>0</v>
      </c>
      <c r="BZ596">
        <f t="shared" si="667"/>
        <v>0</v>
      </c>
      <c r="CA596">
        <f t="shared" si="668"/>
        <v>-6.0639999999999999E-2</v>
      </c>
      <c r="CB596">
        <f t="shared" si="669"/>
        <v>0</v>
      </c>
      <c r="CC596">
        <f t="shared" si="670"/>
        <v>0</v>
      </c>
      <c r="CD596">
        <f t="shared" si="671"/>
        <v>0</v>
      </c>
      <c r="CE596">
        <f t="shared" si="672"/>
        <v>0</v>
      </c>
      <c r="CF596">
        <f t="shared" si="673"/>
        <v>0</v>
      </c>
      <c r="CG596">
        <f t="shared" si="674"/>
        <v>0</v>
      </c>
      <c r="CH596">
        <f t="shared" si="675"/>
        <v>0</v>
      </c>
      <c r="CI596">
        <f t="shared" si="676"/>
        <v>0</v>
      </c>
      <c r="CJ596">
        <f t="shared" si="677"/>
        <v>0</v>
      </c>
      <c r="CK596">
        <f t="shared" si="678"/>
        <v>0</v>
      </c>
      <c r="CL596">
        <f t="shared" si="679"/>
        <v>0</v>
      </c>
      <c r="CM596">
        <f t="shared" si="680"/>
        <v>0</v>
      </c>
      <c r="CN596">
        <f t="shared" si="681"/>
        <v>0</v>
      </c>
      <c r="CO596">
        <f t="shared" si="682"/>
        <v>0</v>
      </c>
      <c r="CP596">
        <f t="shared" si="683"/>
        <v>0</v>
      </c>
      <c r="CQ596">
        <f t="shared" si="684"/>
        <v>0</v>
      </c>
      <c r="CR596">
        <f t="shared" si="685"/>
        <v>-1.9494899999999999</v>
      </c>
      <c r="CS596">
        <f t="shared" si="686"/>
        <v>0</v>
      </c>
      <c r="CT596">
        <f t="shared" si="687"/>
        <v>0</v>
      </c>
      <c r="CU596">
        <f t="shared" si="688"/>
        <v>-3.2980499999999999</v>
      </c>
      <c r="CV596">
        <f t="shared" si="689"/>
        <v>0</v>
      </c>
      <c r="CW596">
        <f t="shared" si="690"/>
        <v>0</v>
      </c>
      <c r="CX596">
        <f t="shared" si="691"/>
        <v>0</v>
      </c>
      <c r="CY596">
        <f t="shared" si="692"/>
        <v>0</v>
      </c>
      <c r="CZ596">
        <f t="shared" si="693"/>
        <v>0</v>
      </c>
      <c r="DA596">
        <f t="shared" si="694"/>
        <v>0</v>
      </c>
      <c r="DB596">
        <f t="shared" si="695"/>
        <v>0</v>
      </c>
      <c r="DC596">
        <f t="shared" si="696"/>
        <v>0</v>
      </c>
      <c r="DD596">
        <f t="shared" si="697"/>
        <v>0</v>
      </c>
      <c r="DE596">
        <f t="shared" si="698"/>
        <v>0</v>
      </c>
      <c r="DF596">
        <f t="shared" si="699"/>
        <v>0</v>
      </c>
    </row>
    <row r="597" spans="1:110" x14ac:dyDescent="0.25">
      <c r="A597" s="4">
        <f>raw!$A598:$A598</f>
        <v>43410</v>
      </c>
      <c r="B597" s="6" t="str">
        <f>raw!$B598:$B598</f>
        <v>0013-0042</v>
      </c>
      <c r="D597" t="str">
        <f>IF(score!$C597=".",".",IF(score!$C597=0,"1",IF(score!$C597=25,"0",IF(score!$C597=50,"0",IF(score!$C597=75,"0",IF(score!$C597=100,"0"))))))</f>
        <v>0</v>
      </c>
      <c r="E597" t="str">
        <f>IF(score!$C597=".",".",IF(score!$C597=0,"0",IF(score!$C597=25,"1",IF(score!$C597=50,"0",IF(score!$C597=75,"0",IF(score!$C597=100,"0"))))))</f>
        <v>0</v>
      </c>
      <c r="F597" t="str">
        <f>IF(score!$C597=".",".",IF(score!$C597=0,"0",IF(score!$C597=25,"0",IF(score!$C597=50,"1",IF(score!$C597=75,"0",IF(score!$C597=100,"0"))))))</f>
        <v>1</v>
      </c>
      <c r="G597" t="str">
        <f>IF(score!$C597=".",".",IF(score!$C597=0,"0",IF(score!$C597=25,"0",IF(score!$C597=50,"0",IF(score!$C597=75,"1",IF(score!$C597=100,"0"))))))</f>
        <v>0</v>
      </c>
      <c r="H597" t="str">
        <f>IF(score!$D597=".",".",IF(score!$D597=0,"1",IF(score!$D597=50,"0",IF(score!$D597=100,"0"))))</f>
        <v>0</v>
      </c>
      <c r="I597" t="str">
        <f>IF(score!$D597=".",".",IF(score!$D597=0,"0",IF(score!$D597=50,"1",IF(score!$D597=100,"0"))))</f>
        <v>1</v>
      </c>
      <c r="J597" t="str">
        <f>IF(score!$E597=".",".",IF(score!$E597=0,"1",IF(score!$E597=50,"0",IF(score!$E597=100,"0"))))</f>
        <v>0</v>
      </c>
      <c r="K597" t="str">
        <f>IF(score!$E597=".",".",IF(score!$E597=0,"0",IF(score!$E597=50,"1",IF(score!$E597=100,"0"))))</f>
        <v>1</v>
      </c>
      <c r="L597" t="str">
        <f>IF(score!$F597=".",".",IF(score!$F597=0,"1",IF(score!$F597=100,"0")))</f>
        <v>1</v>
      </c>
      <c r="M597" t="str">
        <f>IF(score!$G597=".",".",IF(score!$G597=0,"1",IF(score!$G597=100,"0")))</f>
        <v>1</v>
      </c>
      <c r="N597" t="str">
        <f>IF(score!$H597=".",".",IF(score!$H597=0,"1",IF(score!$H597=100,"0")))</f>
        <v>0</v>
      </c>
      <c r="O597" t="str">
        <f>IF(score!$I597=".",".",IF(score!$I597=0,"1",IF(score!$I597=50,"0",IF(score!$I597=100,"0"))))</f>
        <v>0</v>
      </c>
      <c r="P597" t="str">
        <f>IF(score!$J597=".",".",IF(score!$J597=0,"1",IF(score!$J597=25,"0",IF(score!$J597=50,"0",IF(score!$J597=75,"0",IF(score!$J597=100,"0"))))))</f>
        <v>0</v>
      </c>
      <c r="Q597" t="str">
        <f>IF(score!$J597=".",".",IF(score!$J597=0,"0",IF(score!$J597=25,"1",IF(score!$J597=50,"0",IF(score!$J597=75,"0",IF(score!$J597=100,"0"))))))</f>
        <v>0</v>
      </c>
      <c r="R597" t="str">
        <f>IF(score!$J597=".",".",IF(score!$J597=0,"0",IF(score!$J597=25,"0",IF(score!$J597=50,"1",IF(score!$J597=75,"0",IF(score!$J597=100,"0"))))))</f>
        <v>0</v>
      </c>
      <c r="S597" t="str">
        <f>IF(score!$J597=".",".",IF(score!$J597=0,"0",IF(score!$J597=25,"0",IF(score!$J597=50,"0",IF(score!$J597=75,"1",IF(score!$J597=100,"0"))))))</f>
        <v>0</v>
      </c>
      <c r="T597" t="str">
        <f>IF(score!$K597=".",".",IF(score!$K597=0,"1",IF(score!$K597=20,"0",IF(score!$K597=40,"0",IF(score!$K597=60,"0",IF(score!$K597=80,"0",IF(score!$K597=100,"0")))))))</f>
        <v>0</v>
      </c>
      <c r="U597" t="str">
        <f>IF(score!$K597=".",".",IF(score!$K597=0,"0",IF(score!$K597=20,"1",IF(score!$K597=40,"0",IF(score!$K597=60,"0",IF(score!$K597=80,"0",IF(score!$K597=100,"0")))))))</f>
        <v>0</v>
      </c>
      <c r="V597" t="str">
        <f>IF(score!$K597=".",".",IF(score!$K597=0,"0",IF(score!$K597=20,"0",IF(score!$K597=40,"1",IF(score!$K597=60,"0",IF(score!$K597=80,"0",IF(score!$K597=100,"0")))))))</f>
        <v>0</v>
      </c>
      <c r="W597" t="str">
        <f>IF(score!$K597=".",".",IF(score!$K597=0,"0",IF(score!$K597=20,"0",IF(score!$K597=40,"0",IF(score!$K597=60,"1",IF(score!$K597=80,"0",IF(score!$K597=100,"0")))))))</f>
        <v>0</v>
      </c>
      <c r="X597" t="str">
        <f>IF(score!$K597=".",".",IF(score!$K597=0,"0",IF(score!$K597=20,"0",IF(score!$K597=40,"0",IF(score!$K597=60,"0",IF(score!$K597=80,"1",IF(score!$K597=100,"0")))))))</f>
        <v>0</v>
      </c>
      <c r="Y597" t="str">
        <f>IF(score!$L597=".",".",IF(score!$L597=0,"1",IF(score!$L597=20,"0",IF(score!$L597=40,"0",IF(score!$L597=60,"0",IF(score!$L597=80,"0",IF(score!$L597=100,"0")))))))</f>
        <v>0</v>
      </c>
      <c r="Z597" t="str">
        <f>IF(score!$L597=".",".",IF(score!$L597=0,"0",IF(score!$L597=20,"1",IF(score!$L597=40,"0",IF(score!$L597=60,"0",IF(score!$L597=80,"0",IF(score!$L597=100,"0")))))))</f>
        <v>0</v>
      </c>
      <c r="AA597" t="str">
        <f>IF(score!$L597=".",".",IF(score!$L597=0,"0",IF(score!$L597=20,"0",IF(score!$L597=40,"1",IF(score!$L597=60,"0",IF(score!$L597=80,"0",IF(score!$L597=100,"0")))))))</f>
        <v>0</v>
      </c>
      <c r="AB597" t="str">
        <f>IF(score!$L597=".",".",IF(score!$L597=0,"0",IF(score!$L597=20,"0",IF(score!$L597=40,"0",IF(score!$L597=60,"1",IF(score!$L597=80,"0",IF(score!$L597=100,"0")))))))</f>
        <v>0</v>
      </c>
      <c r="AC597" t="str">
        <f>IF(score!$L597=".",".",IF(score!$L597=0,"0",IF(score!$L597=20,"0",IF(score!$L597=40,"0",IF(score!$L597=60,"0",IF(score!$L597=80,"1",IF(score!L597=100,"0")))))))</f>
        <v>0</v>
      </c>
      <c r="AD597" t="str">
        <f>IF(score!$M597=".",".",IF(score!$M597=0,"1",IF(score!$M597=20,"0",IF(score!$M597=40,"0",IF(score!$M597=60,"0",IF(score!$M597=80,"0",IF(score!$M597=100,"0")))))))</f>
        <v>0</v>
      </c>
      <c r="AE597" t="str">
        <f>IF(score!$M597=".",".",IF(score!$M597=0,"0",IF(score!$M597=20,"1",IF(score!$M597=40,"0",IF(score!$M597=60,"0",IF(score!$M597=80,"0",IF(score!$M597=100,"0")))))))</f>
        <v>0</v>
      </c>
      <c r="AF597" t="str">
        <f>IF(score!$M597=".",".",IF(score!$M597=0,"0",IF(score!$M597=20,"0",IF(score!$M597=40,"1",IF(score!$M597=60,"0",IF(score!$M597=80,"0",IF(score!$M597=100,"0")))))))</f>
        <v>0</v>
      </c>
      <c r="AG597" t="str">
        <f>IF(score!$M597=".",".",IF(score!$M597=0,"0",IF(score!$M597=20,"0",IF(score!$M597=40,"0",IF(score!$M597=60,"1",IF(score!$M597=80,"0",IF(score!$M597=100,"0")))))))</f>
        <v>0</v>
      </c>
      <c r="AH597" t="str">
        <f>IF(score!$M597=".",".",IF(score!$M597=0,"0",IF(score!$M597=20,"0",IF(score!$M597=40,"0",IF(score!$M597=60,"0",IF(score!$M597=80,"1",IF(score!$M597=100,"0")))))))</f>
        <v>0</v>
      </c>
      <c r="AI597" t="str">
        <f>IF(score!$N597=".",".",IF(score!$N597=0,"1",IF(score!$N597=25,"0",IF(score!$N597=50,"0",IF(score!$N597=75,"0",IF(score!$N597=100,"0"))))))</f>
        <v>0</v>
      </c>
      <c r="AJ597" t="str">
        <f>IF(score!$N597=".",".",IF(score!$N597=0,"0",IF(score!$N597=25,"1",IF(score!$N597=50,"0",IF(score!$N597=75,"0",IF(score!$N597=100,"0"))))))</f>
        <v>0</v>
      </c>
      <c r="AK597" t="str">
        <f>IF(score!$N597=".",".",IF(score!$N597=0,"0",IF(score!$N597=25,"0",IF(score!$N597=50,"1",IF(score!$N597=75,"0",IF(score!$N597=100,"0"))))))</f>
        <v>0</v>
      </c>
      <c r="AL597" t="str">
        <f>IF(score!$N597=".",".",IF(score!$N597=0,"0",IF(score!$N597=25,"0",IF(score!$N597=50,"0",IF(score!$N597=75,"1",IF(score!$N597=100,"0"))))))</f>
        <v>0</v>
      </c>
      <c r="AN597">
        <f t="shared" si="630"/>
        <v>0</v>
      </c>
      <c r="AO597">
        <f t="shared" si="631"/>
        <v>0</v>
      </c>
      <c r="AP597">
        <f t="shared" si="632"/>
        <v>-3.0239600000000002</v>
      </c>
      <c r="AQ597">
        <f t="shared" si="633"/>
        <v>0</v>
      </c>
      <c r="AR597">
        <f t="shared" si="634"/>
        <v>0</v>
      </c>
      <c r="AS597">
        <f t="shared" si="635"/>
        <v>-3.4555500000000001</v>
      </c>
      <c r="AT597">
        <f t="shared" si="636"/>
        <v>0</v>
      </c>
      <c r="AU597">
        <f t="shared" si="637"/>
        <v>-2.7355700000000001</v>
      </c>
      <c r="AV597">
        <f t="shared" si="638"/>
        <v>-4.6161700000000003</v>
      </c>
      <c r="AW597">
        <f t="shared" si="639"/>
        <v>-5.5174700000000003</v>
      </c>
      <c r="AX597">
        <f t="shared" si="640"/>
        <v>0</v>
      </c>
      <c r="AY597">
        <f t="shared" si="641"/>
        <v>0</v>
      </c>
      <c r="AZ597">
        <f t="shared" si="642"/>
        <v>0</v>
      </c>
      <c r="BA597">
        <f t="shared" si="643"/>
        <v>0</v>
      </c>
      <c r="BB597">
        <f t="shared" si="644"/>
        <v>0</v>
      </c>
      <c r="BC597">
        <f t="shared" si="645"/>
        <v>0</v>
      </c>
      <c r="BD597">
        <f t="shared" si="646"/>
        <v>0</v>
      </c>
      <c r="BE597">
        <f t="shared" si="647"/>
        <v>0</v>
      </c>
      <c r="BF597">
        <f t="shared" si="648"/>
        <v>0</v>
      </c>
      <c r="BG597">
        <f t="shared" si="649"/>
        <v>0</v>
      </c>
      <c r="BH597">
        <f t="shared" si="650"/>
        <v>0</v>
      </c>
      <c r="BI597">
        <f t="shared" si="651"/>
        <v>0</v>
      </c>
      <c r="BJ597">
        <f t="shared" si="652"/>
        <v>0</v>
      </c>
      <c r="BK597">
        <f t="shared" si="653"/>
        <v>0</v>
      </c>
      <c r="BL597">
        <f t="shared" si="654"/>
        <v>0</v>
      </c>
      <c r="BM597">
        <f t="shared" si="655"/>
        <v>0</v>
      </c>
      <c r="BN597">
        <f t="shared" si="656"/>
        <v>0</v>
      </c>
      <c r="BO597">
        <f t="shared" si="657"/>
        <v>0</v>
      </c>
      <c r="BP597">
        <f t="shared" si="658"/>
        <v>0</v>
      </c>
      <c r="BQ597">
        <f t="shared" si="659"/>
        <v>0</v>
      </c>
      <c r="BR597">
        <f t="shared" si="660"/>
        <v>0</v>
      </c>
      <c r="BS597">
        <f t="shared" si="661"/>
        <v>0</v>
      </c>
      <c r="BT597">
        <f t="shared" si="662"/>
        <v>0</v>
      </c>
      <c r="BU597">
        <f t="shared" si="663"/>
        <v>0</v>
      </c>
      <c r="BV597">
        <f t="shared" si="664"/>
        <v>0</v>
      </c>
      <c r="BX597">
        <f t="shared" si="665"/>
        <v>0</v>
      </c>
      <c r="BY597">
        <f t="shared" si="666"/>
        <v>0</v>
      </c>
      <c r="BZ597">
        <f t="shared" si="667"/>
        <v>3.4819999999999997E-2</v>
      </c>
      <c r="CA597">
        <f t="shared" si="668"/>
        <v>0</v>
      </c>
      <c r="CB597">
        <f t="shared" si="669"/>
        <v>0</v>
      </c>
      <c r="CC597">
        <f t="shared" si="670"/>
        <v>1.8684000000000001</v>
      </c>
      <c r="CD597">
        <f t="shared" si="671"/>
        <v>0</v>
      </c>
      <c r="CE597">
        <f t="shared" si="672"/>
        <v>1.43103</v>
      </c>
      <c r="CF597">
        <f t="shared" si="673"/>
        <v>1.4406000000000001</v>
      </c>
      <c r="CG597">
        <f t="shared" si="674"/>
        <v>1.6696800000000001</v>
      </c>
      <c r="CH597">
        <f t="shared" si="675"/>
        <v>0</v>
      </c>
      <c r="CI597">
        <f t="shared" si="676"/>
        <v>0</v>
      </c>
      <c r="CJ597">
        <f t="shared" si="677"/>
        <v>0</v>
      </c>
      <c r="CK597">
        <f t="shared" si="678"/>
        <v>0</v>
      </c>
      <c r="CL597">
        <f t="shared" si="679"/>
        <v>0</v>
      </c>
      <c r="CM597">
        <f t="shared" si="680"/>
        <v>0</v>
      </c>
      <c r="CN597">
        <f t="shared" si="681"/>
        <v>0</v>
      </c>
      <c r="CO597">
        <f t="shared" si="682"/>
        <v>0</v>
      </c>
      <c r="CP597">
        <f t="shared" si="683"/>
        <v>0</v>
      </c>
      <c r="CQ597">
        <f t="shared" si="684"/>
        <v>0</v>
      </c>
      <c r="CR597">
        <f t="shared" si="685"/>
        <v>0</v>
      </c>
      <c r="CS597">
        <f t="shared" si="686"/>
        <v>0</v>
      </c>
      <c r="CT597">
        <f t="shared" si="687"/>
        <v>0</v>
      </c>
      <c r="CU597">
        <f t="shared" si="688"/>
        <v>0</v>
      </c>
      <c r="CV597">
        <f t="shared" si="689"/>
        <v>0</v>
      </c>
      <c r="CW597">
        <f t="shared" si="690"/>
        <v>0</v>
      </c>
      <c r="CX597">
        <f t="shared" si="691"/>
        <v>0</v>
      </c>
      <c r="CY597">
        <f t="shared" si="692"/>
        <v>0</v>
      </c>
      <c r="CZ597">
        <f t="shared" si="693"/>
        <v>0</v>
      </c>
      <c r="DA597">
        <f t="shared" si="694"/>
        <v>0</v>
      </c>
      <c r="DB597">
        <f t="shared" si="695"/>
        <v>0</v>
      </c>
      <c r="DC597">
        <f t="shared" si="696"/>
        <v>0</v>
      </c>
      <c r="DD597">
        <f t="shared" si="697"/>
        <v>0</v>
      </c>
      <c r="DE597">
        <f t="shared" si="698"/>
        <v>0</v>
      </c>
      <c r="DF597">
        <f t="shared" si="699"/>
        <v>0</v>
      </c>
    </row>
    <row r="598" spans="1:110" x14ac:dyDescent="0.25">
      <c r="A598" s="4">
        <f>raw!$A599:$A599</f>
        <v>43410</v>
      </c>
      <c r="B598" s="6" t="str">
        <f>raw!$B599:$B599</f>
        <v>0013-0043</v>
      </c>
      <c r="D598" t="str">
        <f>IF(score!$C598=".",".",IF(score!$C598=0,"1",IF(score!$C598=25,"0",IF(score!$C598=50,"0",IF(score!$C598=75,"0",IF(score!$C598=100,"0"))))))</f>
        <v>0</v>
      </c>
      <c r="E598" t="str">
        <f>IF(score!$C598=".",".",IF(score!$C598=0,"0",IF(score!$C598=25,"1",IF(score!$C598=50,"0",IF(score!$C598=75,"0",IF(score!$C598=100,"0"))))))</f>
        <v>0</v>
      </c>
      <c r="F598" t="str">
        <f>IF(score!$C598=".",".",IF(score!$C598=0,"0",IF(score!$C598=25,"0",IF(score!$C598=50,"1",IF(score!$C598=75,"0",IF(score!$C598=100,"0"))))))</f>
        <v>0</v>
      </c>
      <c r="G598" t="str">
        <f>IF(score!$C598=".",".",IF(score!$C598=0,"0",IF(score!$C598=25,"0",IF(score!$C598=50,"0",IF(score!$C598=75,"1",IF(score!$C598=100,"0"))))))</f>
        <v>1</v>
      </c>
      <c r="H598" t="str">
        <f>IF(score!$D598=".",".",IF(score!$D598=0,"1",IF(score!$D598=50,"0",IF(score!$D598=100,"0"))))</f>
        <v>0</v>
      </c>
      <c r="I598" t="str">
        <f>IF(score!$D598=".",".",IF(score!$D598=0,"0",IF(score!$D598=50,"1",IF(score!$D598=100,"0"))))</f>
        <v>0</v>
      </c>
      <c r="J598" t="str">
        <f>IF(score!$E598=".",".",IF(score!$E598=0,"1",IF(score!$E598=50,"0",IF(score!$E598=100,"0"))))</f>
        <v>0</v>
      </c>
      <c r="K598" t="str">
        <f>IF(score!$E598=".",".",IF(score!$E598=0,"0",IF(score!$E598=50,"1",IF(score!$E598=100,"0"))))</f>
        <v>0</v>
      </c>
      <c r="L598" t="str">
        <f>IF(score!$F598=".",".",IF(score!$F598=0,"1",IF(score!$F598=100,"0")))</f>
        <v>0</v>
      </c>
      <c r="M598" t="str">
        <f>IF(score!$G598=".",".",IF(score!$G598=0,"1",IF(score!$G598=100,"0")))</f>
        <v>0</v>
      </c>
      <c r="N598" t="str">
        <f>IF(score!$H598=".",".",IF(score!$H598=0,"1",IF(score!$H598=100,"0")))</f>
        <v>0</v>
      </c>
      <c r="O598" t="str">
        <f>IF(score!$I598=".",".",IF(score!$I598=0,"1",IF(score!$I598=50,"0",IF(score!$I598=100,"0"))))</f>
        <v>0</v>
      </c>
      <c r="P598" t="str">
        <f>IF(score!$J598=".",".",IF(score!$J598=0,"1",IF(score!$J598=25,"0",IF(score!$J598=50,"0",IF(score!$J598=75,"0",IF(score!$J598=100,"0"))))))</f>
        <v>0</v>
      </c>
      <c r="Q598" t="str">
        <f>IF(score!$J598=".",".",IF(score!$J598=0,"0",IF(score!$J598=25,"1",IF(score!$J598=50,"0",IF(score!$J598=75,"0",IF(score!$J598=100,"0"))))))</f>
        <v>0</v>
      </c>
      <c r="R598" t="str">
        <f>IF(score!$J598=".",".",IF(score!$J598=0,"0",IF(score!$J598=25,"0",IF(score!$J598=50,"1",IF(score!$J598=75,"0",IF(score!$J598=100,"0"))))))</f>
        <v>0</v>
      </c>
      <c r="S598" t="str">
        <f>IF(score!$J598=".",".",IF(score!$J598=0,"0",IF(score!$J598=25,"0",IF(score!$J598=50,"0",IF(score!$J598=75,"1",IF(score!$J598=100,"0"))))))</f>
        <v>0</v>
      </c>
      <c r="T598" t="str">
        <f>IF(score!$K598=".",".",IF(score!$K598=0,"1",IF(score!$K598=20,"0",IF(score!$K598=40,"0",IF(score!$K598=60,"0",IF(score!$K598=80,"0",IF(score!$K598=100,"0")))))))</f>
        <v>0</v>
      </c>
      <c r="U598" t="str">
        <f>IF(score!$K598=".",".",IF(score!$K598=0,"0",IF(score!$K598=20,"1",IF(score!$K598=40,"0",IF(score!$K598=60,"0",IF(score!$K598=80,"0",IF(score!$K598=100,"0")))))))</f>
        <v>0</v>
      </c>
      <c r="V598" t="str">
        <f>IF(score!$K598=".",".",IF(score!$K598=0,"0",IF(score!$K598=20,"0",IF(score!$K598=40,"1",IF(score!$K598=60,"0",IF(score!$K598=80,"0",IF(score!$K598=100,"0")))))))</f>
        <v>0</v>
      </c>
      <c r="W598" t="str">
        <f>IF(score!$K598=".",".",IF(score!$K598=0,"0",IF(score!$K598=20,"0",IF(score!$K598=40,"0",IF(score!$K598=60,"1",IF(score!$K598=80,"0",IF(score!$K598=100,"0")))))))</f>
        <v>0</v>
      </c>
      <c r="X598" t="str">
        <f>IF(score!$K598=".",".",IF(score!$K598=0,"0",IF(score!$K598=20,"0",IF(score!$K598=40,"0",IF(score!$K598=60,"0",IF(score!$K598=80,"1",IF(score!$K598=100,"0")))))))</f>
        <v>0</v>
      </c>
      <c r="Y598" t="str">
        <f>IF(score!$L598=".",".",IF(score!$L598=0,"1",IF(score!$L598=20,"0",IF(score!$L598=40,"0",IF(score!$L598=60,"0",IF(score!$L598=80,"0",IF(score!$L598=100,"0")))))))</f>
        <v>0</v>
      </c>
      <c r="Z598" t="str">
        <f>IF(score!$L598=".",".",IF(score!$L598=0,"0",IF(score!$L598=20,"1",IF(score!$L598=40,"0",IF(score!$L598=60,"0",IF(score!$L598=80,"0",IF(score!$L598=100,"0")))))))</f>
        <v>0</v>
      </c>
      <c r="AA598" t="str">
        <f>IF(score!$L598=".",".",IF(score!$L598=0,"0",IF(score!$L598=20,"0",IF(score!$L598=40,"1",IF(score!$L598=60,"0",IF(score!$L598=80,"0",IF(score!$L598=100,"0")))))))</f>
        <v>0</v>
      </c>
      <c r="AB598" t="str">
        <f>IF(score!$L598=".",".",IF(score!$L598=0,"0",IF(score!$L598=20,"0",IF(score!$L598=40,"0",IF(score!$L598=60,"1",IF(score!$L598=80,"0",IF(score!$L598=100,"0")))))))</f>
        <v>1</v>
      </c>
      <c r="AC598" t="str">
        <f>IF(score!$L598=".",".",IF(score!$L598=0,"0",IF(score!$L598=20,"0",IF(score!$L598=40,"0",IF(score!$L598=60,"0",IF(score!$L598=80,"1",IF(score!L598=100,"0")))))))</f>
        <v>0</v>
      </c>
      <c r="AD598" t="str">
        <f>IF(score!$M598=".",".",IF(score!$M598=0,"1",IF(score!$M598=20,"0",IF(score!$M598=40,"0",IF(score!$M598=60,"0",IF(score!$M598=80,"0",IF(score!$M598=100,"0")))))))</f>
        <v>0</v>
      </c>
      <c r="AE598" t="str">
        <f>IF(score!$M598=".",".",IF(score!$M598=0,"0",IF(score!$M598=20,"1",IF(score!$M598=40,"0",IF(score!$M598=60,"0",IF(score!$M598=80,"0",IF(score!$M598=100,"0")))))))</f>
        <v>0</v>
      </c>
      <c r="AF598" t="str">
        <f>IF(score!$M598=".",".",IF(score!$M598=0,"0",IF(score!$M598=20,"0",IF(score!$M598=40,"1",IF(score!$M598=60,"0",IF(score!$M598=80,"0",IF(score!$M598=100,"0")))))))</f>
        <v>0</v>
      </c>
      <c r="AG598" t="str">
        <f>IF(score!$M598=".",".",IF(score!$M598=0,"0",IF(score!$M598=20,"0",IF(score!$M598=40,"0",IF(score!$M598=60,"1",IF(score!$M598=80,"0",IF(score!$M598=100,"0")))))))</f>
        <v>0</v>
      </c>
      <c r="AH598" t="str">
        <f>IF(score!$M598=".",".",IF(score!$M598=0,"0",IF(score!$M598=20,"0",IF(score!$M598=40,"0",IF(score!$M598=60,"0",IF(score!$M598=80,"1",IF(score!$M598=100,"0")))))))</f>
        <v>0</v>
      </c>
      <c r="AI598" t="str">
        <f>IF(score!$N598=".",".",IF(score!$N598=0,"1",IF(score!$N598=25,"0",IF(score!$N598=50,"0",IF(score!$N598=75,"0",IF(score!$N598=100,"0"))))))</f>
        <v>0</v>
      </c>
      <c r="AJ598" t="str">
        <f>IF(score!$N598=".",".",IF(score!$N598=0,"0",IF(score!$N598=25,"1",IF(score!$N598=50,"0",IF(score!$N598=75,"0",IF(score!$N598=100,"0"))))))</f>
        <v>0</v>
      </c>
      <c r="AK598" t="str">
        <f>IF(score!$N598=".",".",IF(score!$N598=0,"0",IF(score!$N598=25,"0",IF(score!$N598=50,"1",IF(score!$N598=75,"0",IF(score!$N598=100,"0"))))))</f>
        <v>0</v>
      </c>
      <c r="AL598" t="str">
        <f>IF(score!$N598=".",".",IF(score!$N598=0,"0",IF(score!$N598=25,"0",IF(score!$N598=50,"0",IF(score!$N598=75,"1",IF(score!$N598=100,"0"))))))</f>
        <v>0</v>
      </c>
      <c r="AN598">
        <f t="shared" si="630"/>
        <v>0</v>
      </c>
      <c r="AO598">
        <f t="shared" si="631"/>
        <v>0</v>
      </c>
      <c r="AP598">
        <f t="shared" si="632"/>
        <v>0</v>
      </c>
      <c r="AQ598">
        <f t="shared" si="633"/>
        <v>-1.3187199999999999</v>
      </c>
      <c r="AR598">
        <f t="shared" si="634"/>
        <v>0</v>
      </c>
      <c r="AS598">
        <f t="shared" si="635"/>
        <v>0</v>
      </c>
      <c r="AT598">
        <f t="shared" si="636"/>
        <v>0</v>
      </c>
      <c r="AU598">
        <f t="shared" si="637"/>
        <v>0</v>
      </c>
      <c r="AV598">
        <f t="shared" si="638"/>
        <v>0</v>
      </c>
      <c r="AW598">
        <f t="shared" si="639"/>
        <v>0</v>
      </c>
      <c r="AX598">
        <f t="shared" si="640"/>
        <v>0</v>
      </c>
      <c r="AY598">
        <f t="shared" si="641"/>
        <v>0</v>
      </c>
      <c r="AZ598">
        <f t="shared" si="642"/>
        <v>0</v>
      </c>
      <c r="BA598">
        <f t="shared" si="643"/>
        <v>0</v>
      </c>
      <c r="BB598">
        <f t="shared" si="644"/>
        <v>0</v>
      </c>
      <c r="BC598">
        <f t="shared" si="645"/>
        <v>0</v>
      </c>
      <c r="BD598">
        <f t="shared" si="646"/>
        <v>0</v>
      </c>
      <c r="BE598">
        <f t="shared" si="647"/>
        <v>0</v>
      </c>
      <c r="BF598">
        <f t="shared" si="648"/>
        <v>0</v>
      </c>
      <c r="BG598">
        <f t="shared" si="649"/>
        <v>0</v>
      </c>
      <c r="BH598">
        <f t="shared" si="650"/>
        <v>0</v>
      </c>
      <c r="BI598">
        <f t="shared" si="651"/>
        <v>0</v>
      </c>
      <c r="BJ598">
        <f t="shared" si="652"/>
        <v>0</v>
      </c>
      <c r="BK598">
        <f t="shared" si="653"/>
        <v>0</v>
      </c>
      <c r="BL598">
        <f t="shared" si="654"/>
        <v>-1.1438699999999999</v>
      </c>
      <c r="BM598">
        <f t="shared" si="655"/>
        <v>0</v>
      </c>
      <c r="BN598">
        <f t="shared" si="656"/>
        <v>0</v>
      </c>
      <c r="BO598">
        <f t="shared" si="657"/>
        <v>0</v>
      </c>
      <c r="BP598">
        <f t="shared" si="658"/>
        <v>0</v>
      </c>
      <c r="BQ598">
        <f t="shared" si="659"/>
        <v>0</v>
      </c>
      <c r="BR598">
        <f t="shared" si="660"/>
        <v>0</v>
      </c>
      <c r="BS598">
        <f t="shared" si="661"/>
        <v>0</v>
      </c>
      <c r="BT598">
        <f t="shared" si="662"/>
        <v>0</v>
      </c>
      <c r="BU598">
        <f t="shared" si="663"/>
        <v>0</v>
      </c>
      <c r="BV598">
        <f t="shared" si="664"/>
        <v>0</v>
      </c>
      <c r="BX598">
        <f t="shared" si="665"/>
        <v>0</v>
      </c>
      <c r="BY598">
        <f t="shared" si="666"/>
        <v>0</v>
      </c>
      <c r="BZ598">
        <f t="shared" si="667"/>
        <v>0</v>
      </c>
      <c r="CA598">
        <f t="shared" si="668"/>
        <v>-6.0639999999999999E-2</v>
      </c>
      <c r="CB598">
        <f t="shared" si="669"/>
        <v>0</v>
      </c>
      <c r="CC598">
        <f t="shared" si="670"/>
        <v>0</v>
      </c>
      <c r="CD598">
        <f t="shared" si="671"/>
        <v>0</v>
      </c>
      <c r="CE598">
        <f t="shared" si="672"/>
        <v>0</v>
      </c>
      <c r="CF598">
        <f t="shared" si="673"/>
        <v>0</v>
      </c>
      <c r="CG598">
        <f t="shared" si="674"/>
        <v>0</v>
      </c>
      <c r="CH598">
        <f t="shared" si="675"/>
        <v>0</v>
      </c>
      <c r="CI598">
        <f t="shared" si="676"/>
        <v>0</v>
      </c>
      <c r="CJ598">
        <f t="shared" si="677"/>
        <v>0</v>
      </c>
      <c r="CK598">
        <f t="shared" si="678"/>
        <v>0</v>
      </c>
      <c r="CL598">
        <f t="shared" si="679"/>
        <v>0</v>
      </c>
      <c r="CM598">
        <f t="shared" si="680"/>
        <v>0</v>
      </c>
      <c r="CN598">
        <f t="shared" si="681"/>
        <v>0</v>
      </c>
      <c r="CO598">
        <f t="shared" si="682"/>
        <v>0</v>
      </c>
      <c r="CP598">
        <f t="shared" si="683"/>
        <v>0</v>
      </c>
      <c r="CQ598">
        <f t="shared" si="684"/>
        <v>0</v>
      </c>
      <c r="CR598">
        <f t="shared" si="685"/>
        <v>0</v>
      </c>
      <c r="CS598">
        <f t="shared" si="686"/>
        <v>0</v>
      </c>
      <c r="CT598">
        <f t="shared" si="687"/>
        <v>0</v>
      </c>
      <c r="CU598">
        <f t="shared" si="688"/>
        <v>0</v>
      </c>
      <c r="CV598">
        <f t="shared" si="689"/>
        <v>-1.65178</v>
      </c>
      <c r="CW598">
        <f t="shared" si="690"/>
        <v>0</v>
      </c>
      <c r="CX598">
        <f t="shared" si="691"/>
        <v>0</v>
      </c>
      <c r="CY598">
        <f t="shared" si="692"/>
        <v>0</v>
      </c>
      <c r="CZ598">
        <f t="shared" si="693"/>
        <v>0</v>
      </c>
      <c r="DA598">
        <f t="shared" si="694"/>
        <v>0</v>
      </c>
      <c r="DB598">
        <f t="shared" si="695"/>
        <v>0</v>
      </c>
      <c r="DC598">
        <f t="shared" si="696"/>
        <v>0</v>
      </c>
      <c r="DD598">
        <f t="shared" si="697"/>
        <v>0</v>
      </c>
      <c r="DE598">
        <f t="shared" si="698"/>
        <v>0</v>
      </c>
      <c r="DF598">
        <f t="shared" si="699"/>
        <v>0</v>
      </c>
    </row>
    <row r="599" spans="1:110" x14ac:dyDescent="0.25">
      <c r="A599" s="4">
        <f>raw!$A600:$A600</f>
        <v>43410</v>
      </c>
      <c r="B599" s="6" t="str">
        <f>raw!$B600:$B600</f>
        <v>0013-0044</v>
      </c>
      <c r="D599" t="str">
        <f>IF(score!$C599=".",".",IF(score!$C599=0,"1",IF(score!$C599=25,"0",IF(score!$C599=50,"0",IF(score!$C599=75,"0",IF(score!$C599=100,"0"))))))</f>
        <v>0</v>
      </c>
      <c r="E599" t="str">
        <f>IF(score!$C599=".",".",IF(score!$C599=0,"0",IF(score!$C599=25,"1",IF(score!$C599=50,"0",IF(score!$C599=75,"0",IF(score!$C599=100,"0"))))))</f>
        <v>0</v>
      </c>
      <c r="F599" t="str">
        <f>IF(score!$C599=".",".",IF(score!$C599=0,"0",IF(score!$C599=25,"0",IF(score!$C599=50,"1",IF(score!$C599=75,"0",IF(score!$C599=100,"0"))))))</f>
        <v>1</v>
      </c>
      <c r="G599" t="str">
        <f>IF(score!$C599=".",".",IF(score!$C599=0,"0",IF(score!$C599=25,"0",IF(score!$C599=50,"0",IF(score!$C599=75,"1",IF(score!$C599=100,"0"))))))</f>
        <v>0</v>
      </c>
      <c r="H599" t="str">
        <f>IF(score!$D599=".",".",IF(score!$D599=0,"1",IF(score!$D599=50,"0",IF(score!$D599=100,"0"))))</f>
        <v>1</v>
      </c>
      <c r="I599" t="str">
        <f>IF(score!$D599=".",".",IF(score!$D599=0,"0",IF(score!$D599=50,"1",IF(score!$D599=100,"0"))))</f>
        <v>0</v>
      </c>
      <c r="J599" t="str">
        <f>IF(score!$E599=".",".",IF(score!$E599=0,"1",IF(score!$E599=50,"0",IF(score!$E599=100,"0"))))</f>
        <v>1</v>
      </c>
      <c r="K599" t="str">
        <f>IF(score!$E599=".",".",IF(score!$E599=0,"0",IF(score!$E599=50,"1",IF(score!$E599=100,"0"))))</f>
        <v>0</v>
      </c>
      <c r="L599" t="str">
        <f>IF(score!$F599=".",".",IF(score!$F599=0,"1",IF(score!$F599=100,"0")))</f>
        <v>0</v>
      </c>
      <c r="M599" t="str">
        <f>IF(score!$G599=".",".",IF(score!$G599=0,"1",IF(score!$G599=100,"0")))</f>
        <v>0</v>
      </c>
      <c r="N599" t="str">
        <f>IF(score!$H599=".",".",IF(score!$H599=0,"1",IF(score!$H599=100,"0")))</f>
        <v>0</v>
      </c>
      <c r="O599" t="str">
        <f>IF(score!$I599=".",".",IF(score!$I599=0,"1",IF(score!$I599=50,"0",IF(score!$I599=100,"0"))))</f>
        <v>0</v>
      </c>
      <c r="P599" t="str">
        <f>IF(score!$J599=".",".",IF(score!$J599=0,"1",IF(score!$J599=25,"0",IF(score!$J599=50,"0",IF(score!$J599=75,"0",IF(score!$J599=100,"0"))))))</f>
        <v>0</v>
      </c>
      <c r="Q599" t="str">
        <f>IF(score!$J599=".",".",IF(score!$J599=0,"0",IF(score!$J599=25,"1",IF(score!$J599=50,"0",IF(score!$J599=75,"0",IF(score!$J599=100,"0"))))))</f>
        <v>0</v>
      </c>
      <c r="R599" t="str">
        <f>IF(score!$J599=".",".",IF(score!$J599=0,"0",IF(score!$J599=25,"0",IF(score!$J599=50,"1",IF(score!$J599=75,"0",IF(score!$J599=100,"0"))))))</f>
        <v>1</v>
      </c>
      <c r="S599" t="str">
        <f>IF(score!$J599=".",".",IF(score!$J599=0,"0",IF(score!$J599=25,"0",IF(score!$J599=50,"0",IF(score!$J599=75,"1",IF(score!$J599=100,"0"))))))</f>
        <v>0</v>
      </c>
      <c r="T599" t="str">
        <f>IF(score!$K599=".",".",IF(score!$K599=0,"1",IF(score!$K599=20,"0",IF(score!$K599=40,"0",IF(score!$K599=60,"0",IF(score!$K599=80,"0",IF(score!$K599=100,"0")))))))</f>
        <v>0</v>
      </c>
      <c r="U599" t="str">
        <f>IF(score!$K599=".",".",IF(score!$K599=0,"0",IF(score!$K599=20,"1",IF(score!$K599=40,"0",IF(score!$K599=60,"0",IF(score!$K599=80,"0",IF(score!$K599=100,"0")))))))</f>
        <v>0</v>
      </c>
      <c r="V599" t="str">
        <f>IF(score!$K599=".",".",IF(score!$K599=0,"0",IF(score!$K599=20,"0",IF(score!$K599=40,"1",IF(score!$K599=60,"0",IF(score!$K599=80,"0",IF(score!$K599=100,"0")))))))</f>
        <v>0</v>
      </c>
      <c r="W599" t="str">
        <f>IF(score!$K599=".",".",IF(score!$K599=0,"0",IF(score!$K599=20,"0",IF(score!$K599=40,"0",IF(score!$K599=60,"1",IF(score!$K599=80,"0",IF(score!$K599=100,"0")))))))</f>
        <v>0</v>
      </c>
      <c r="X599" t="str">
        <f>IF(score!$K599=".",".",IF(score!$K599=0,"0",IF(score!$K599=20,"0",IF(score!$K599=40,"0",IF(score!$K599=60,"0",IF(score!$K599=80,"1",IF(score!$K599=100,"0")))))))</f>
        <v>1</v>
      </c>
      <c r="Y599" t="str">
        <f>IF(score!$L599=".",".",IF(score!$L599=0,"1",IF(score!$L599=20,"0",IF(score!$L599=40,"0",IF(score!$L599=60,"0",IF(score!$L599=80,"0",IF(score!$L599=100,"0")))))))</f>
        <v>0</v>
      </c>
      <c r="Z599" t="str">
        <f>IF(score!$L599=".",".",IF(score!$L599=0,"0",IF(score!$L599=20,"1",IF(score!$L599=40,"0",IF(score!$L599=60,"0",IF(score!$L599=80,"0",IF(score!$L599=100,"0")))))))</f>
        <v>1</v>
      </c>
      <c r="AA599" t="str">
        <f>IF(score!$L599=".",".",IF(score!$L599=0,"0",IF(score!$L599=20,"0",IF(score!$L599=40,"1",IF(score!$L599=60,"0",IF(score!$L599=80,"0",IF(score!$L599=100,"0")))))))</f>
        <v>0</v>
      </c>
      <c r="AB599" t="str">
        <f>IF(score!$L599=".",".",IF(score!$L599=0,"0",IF(score!$L599=20,"0",IF(score!$L599=40,"0",IF(score!$L599=60,"1",IF(score!$L599=80,"0",IF(score!$L599=100,"0")))))))</f>
        <v>0</v>
      </c>
      <c r="AC599" t="str">
        <f>IF(score!$L599=".",".",IF(score!$L599=0,"0",IF(score!$L599=20,"0",IF(score!$L599=40,"0",IF(score!$L599=60,"0",IF(score!$L599=80,"1",IF(score!L599=100,"0")))))))</f>
        <v>0</v>
      </c>
      <c r="AD599" t="str">
        <f>IF(score!$M599=".",".",IF(score!$M599=0,"1",IF(score!$M599=20,"0",IF(score!$M599=40,"0",IF(score!$M599=60,"0",IF(score!$M599=80,"0",IF(score!$M599=100,"0")))))))</f>
        <v>0</v>
      </c>
      <c r="AE599" t="str">
        <f>IF(score!$M599=".",".",IF(score!$M599=0,"0",IF(score!$M599=20,"1",IF(score!$M599=40,"0",IF(score!$M599=60,"0",IF(score!$M599=80,"0",IF(score!$M599=100,"0")))))))</f>
        <v>0</v>
      </c>
      <c r="AF599" t="str">
        <f>IF(score!$M599=".",".",IF(score!$M599=0,"0",IF(score!$M599=20,"0",IF(score!$M599=40,"1",IF(score!$M599=60,"0",IF(score!$M599=80,"0",IF(score!$M599=100,"0")))))))</f>
        <v>0</v>
      </c>
      <c r="AG599" t="str">
        <f>IF(score!$M599=".",".",IF(score!$M599=0,"0",IF(score!$M599=20,"0",IF(score!$M599=40,"0",IF(score!$M599=60,"1",IF(score!$M599=80,"0",IF(score!$M599=100,"0")))))))</f>
        <v>1</v>
      </c>
      <c r="AH599" t="str">
        <f>IF(score!$M599=".",".",IF(score!$M599=0,"0",IF(score!$M599=20,"0",IF(score!$M599=40,"0",IF(score!$M599=60,"0",IF(score!$M599=80,"1",IF(score!$M599=100,"0")))))))</f>
        <v>0</v>
      </c>
      <c r="AI599" t="str">
        <f>IF(score!$N599=".",".",IF(score!$N599=0,"1",IF(score!$N599=25,"0",IF(score!$N599=50,"0",IF(score!$N599=75,"0",IF(score!$N599=100,"0"))))))</f>
        <v>0</v>
      </c>
      <c r="AJ599" t="str">
        <f>IF(score!$N599=".",".",IF(score!$N599=0,"0",IF(score!$N599=25,"1",IF(score!$N599=50,"0",IF(score!$N599=75,"0",IF(score!$N599=100,"0"))))))</f>
        <v>1</v>
      </c>
      <c r="AK599" t="str">
        <f>IF(score!$N599=".",".",IF(score!$N599=0,"0",IF(score!$N599=25,"0",IF(score!$N599=50,"1",IF(score!$N599=75,"0",IF(score!$N599=100,"0"))))))</f>
        <v>0</v>
      </c>
      <c r="AL599" t="str">
        <f>IF(score!$N599=".",".",IF(score!$N599=0,"0",IF(score!$N599=25,"0",IF(score!$N599=50,"0",IF(score!$N599=75,"1",IF(score!$N599=100,"0"))))))</f>
        <v>0</v>
      </c>
      <c r="AN599">
        <f t="shared" si="630"/>
        <v>0</v>
      </c>
      <c r="AO599">
        <f t="shared" si="631"/>
        <v>0</v>
      </c>
      <c r="AP599">
        <f t="shared" si="632"/>
        <v>-3.0239600000000002</v>
      </c>
      <c r="AQ599">
        <f t="shared" si="633"/>
        <v>0</v>
      </c>
      <c r="AR599">
        <f t="shared" si="634"/>
        <v>-7.2321600000000004</v>
      </c>
      <c r="AS599">
        <f t="shared" si="635"/>
        <v>0</v>
      </c>
      <c r="AT599">
        <f t="shared" si="636"/>
        <v>-6.24397</v>
      </c>
      <c r="AU599">
        <f t="shared" si="637"/>
        <v>0</v>
      </c>
      <c r="AV599">
        <f t="shared" si="638"/>
        <v>0</v>
      </c>
      <c r="AW599">
        <f t="shared" si="639"/>
        <v>0</v>
      </c>
      <c r="AX599">
        <f t="shared" si="640"/>
        <v>0</v>
      </c>
      <c r="AY599">
        <f t="shared" si="641"/>
        <v>0</v>
      </c>
      <c r="AZ599">
        <f t="shared" si="642"/>
        <v>0</v>
      </c>
      <c r="BA599">
        <f t="shared" si="643"/>
        <v>0</v>
      </c>
      <c r="BB599">
        <f t="shared" si="644"/>
        <v>-6.5052199999999996</v>
      </c>
      <c r="BC599">
        <f t="shared" si="645"/>
        <v>0</v>
      </c>
      <c r="BD599">
        <f t="shared" si="646"/>
        <v>0</v>
      </c>
      <c r="BE599">
        <f t="shared" si="647"/>
        <v>0</v>
      </c>
      <c r="BF599">
        <f t="shared" si="648"/>
        <v>0</v>
      </c>
      <c r="BG599">
        <f t="shared" si="649"/>
        <v>0</v>
      </c>
      <c r="BH599">
        <f t="shared" si="650"/>
        <v>0.66513999999999995</v>
      </c>
      <c r="BI599">
        <f t="shared" si="651"/>
        <v>0</v>
      </c>
      <c r="BJ599">
        <f t="shared" si="652"/>
        <v>-2.0216799999999999</v>
      </c>
      <c r="BK599">
        <f t="shared" si="653"/>
        <v>0</v>
      </c>
      <c r="BL599">
        <f t="shared" si="654"/>
        <v>0</v>
      </c>
      <c r="BM599">
        <f t="shared" si="655"/>
        <v>0</v>
      </c>
      <c r="BN599">
        <f t="shared" si="656"/>
        <v>0</v>
      </c>
      <c r="BO599">
        <f t="shared" si="657"/>
        <v>0</v>
      </c>
      <c r="BP599">
        <f t="shared" si="658"/>
        <v>0</v>
      </c>
      <c r="BQ599">
        <f t="shared" si="659"/>
        <v>1.28044</v>
      </c>
      <c r="BR599">
        <f t="shared" si="660"/>
        <v>0</v>
      </c>
      <c r="BS599">
        <f t="shared" si="661"/>
        <v>0</v>
      </c>
      <c r="BT599">
        <f t="shared" si="662"/>
        <v>-0.94342000000000004</v>
      </c>
      <c r="BU599">
        <f t="shared" si="663"/>
        <v>0</v>
      </c>
      <c r="BV599">
        <f t="shared" si="664"/>
        <v>0</v>
      </c>
      <c r="BX599">
        <f t="shared" si="665"/>
        <v>0</v>
      </c>
      <c r="BY599">
        <f t="shared" si="666"/>
        <v>0</v>
      </c>
      <c r="BZ599">
        <f t="shared" si="667"/>
        <v>3.4819999999999997E-2</v>
      </c>
      <c r="CA599">
        <f t="shared" si="668"/>
        <v>0</v>
      </c>
      <c r="CB599">
        <f t="shared" si="669"/>
        <v>3.9311500000000001</v>
      </c>
      <c r="CC599">
        <f t="shared" si="670"/>
        <v>0</v>
      </c>
      <c r="CD599">
        <f t="shared" si="671"/>
        <v>2.68282</v>
      </c>
      <c r="CE599">
        <f t="shared" si="672"/>
        <v>0</v>
      </c>
      <c r="CF599">
        <f t="shared" si="673"/>
        <v>0</v>
      </c>
      <c r="CG599">
        <f t="shared" si="674"/>
        <v>0</v>
      </c>
      <c r="CH599">
        <f t="shared" si="675"/>
        <v>0</v>
      </c>
      <c r="CI599">
        <f t="shared" si="676"/>
        <v>0</v>
      </c>
      <c r="CJ599">
        <f t="shared" si="677"/>
        <v>0</v>
      </c>
      <c r="CK599">
        <f t="shared" si="678"/>
        <v>0</v>
      </c>
      <c r="CL599">
        <f t="shared" si="679"/>
        <v>1.4938400000000001</v>
      </c>
      <c r="CM599">
        <f t="shared" si="680"/>
        <v>0</v>
      </c>
      <c r="CN599">
        <f t="shared" si="681"/>
        <v>0</v>
      </c>
      <c r="CO599">
        <f t="shared" si="682"/>
        <v>0</v>
      </c>
      <c r="CP599">
        <f t="shared" si="683"/>
        <v>0</v>
      </c>
      <c r="CQ599">
        <f t="shared" si="684"/>
        <v>0</v>
      </c>
      <c r="CR599">
        <f t="shared" si="685"/>
        <v>-1.9494899999999999</v>
      </c>
      <c r="CS599">
        <f t="shared" si="686"/>
        <v>0</v>
      </c>
      <c r="CT599">
        <f t="shared" si="687"/>
        <v>-4.8896199999999999</v>
      </c>
      <c r="CU599">
        <f t="shared" si="688"/>
        <v>0</v>
      </c>
      <c r="CV599">
        <f t="shared" si="689"/>
        <v>0</v>
      </c>
      <c r="CW599">
        <f t="shared" si="690"/>
        <v>0</v>
      </c>
      <c r="CX599">
        <f t="shared" si="691"/>
        <v>0</v>
      </c>
      <c r="CY599">
        <f t="shared" si="692"/>
        <v>0</v>
      </c>
      <c r="CZ599">
        <f t="shared" si="693"/>
        <v>0</v>
      </c>
      <c r="DA599">
        <f t="shared" si="694"/>
        <v>-4.5905500000000004</v>
      </c>
      <c r="DB599">
        <f t="shared" si="695"/>
        <v>0</v>
      </c>
      <c r="DC599">
        <f t="shared" si="696"/>
        <v>0</v>
      </c>
      <c r="DD599">
        <f t="shared" si="697"/>
        <v>-8.2606599999999997</v>
      </c>
      <c r="DE599">
        <f t="shared" si="698"/>
        <v>0</v>
      </c>
      <c r="DF599">
        <f t="shared" si="699"/>
        <v>0</v>
      </c>
    </row>
    <row r="600" spans="1:110" x14ac:dyDescent="0.25">
      <c r="A600" s="4">
        <f>raw!$A601:$A601</f>
        <v>43410</v>
      </c>
      <c r="B600" s="6" t="str">
        <f>raw!$B601:$B601</f>
        <v>0013-0045</v>
      </c>
      <c r="D600" t="str">
        <f>IF(score!$C600=".",".",IF(score!$C600=0,"1",IF(score!$C600=25,"0",IF(score!$C600=50,"0",IF(score!$C600=75,"0",IF(score!$C600=100,"0"))))))</f>
        <v>0</v>
      </c>
      <c r="E600" t="str">
        <f>IF(score!$C600=".",".",IF(score!$C600=0,"0",IF(score!$C600=25,"1",IF(score!$C600=50,"0",IF(score!$C600=75,"0",IF(score!$C600=100,"0"))))))</f>
        <v>0</v>
      </c>
      <c r="F600" t="str">
        <f>IF(score!$C600=".",".",IF(score!$C600=0,"0",IF(score!$C600=25,"0",IF(score!$C600=50,"1",IF(score!$C600=75,"0",IF(score!$C600=100,"0"))))))</f>
        <v>1</v>
      </c>
      <c r="G600" t="str">
        <f>IF(score!$C600=".",".",IF(score!$C600=0,"0",IF(score!$C600=25,"0",IF(score!$C600=50,"0",IF(score!$C600=75,"1",IF(score!$C600=100,"0"))))))</f>
        <v>0</v>
      </c>
      <c r="H600" t="str">
        <f>IF(score!$D600=".",".",IF(score!$D600=0,"1",IF(score!$D600=50,"0",IF(score!$D600=100,"0"))))</f>
        <v>0</v>
      </c>
      <c r="I600" t="str">
        <f>IF(score!$D600=".",".",IF(score!$D600=0,"0",IF(score!$D600=50,"1",IF(score!$D600=100,"0"))))</f>
        <v>0</v>
      </c>
      <c r="J600" t="str">
        <f>IF(score!$E600=".",".",IF(score!$E600=0,"1",IF(score!$E600=50,"0",IF(score!$E600=100,"0"))))</f>
        <v>0</v>
      </c>
      <c r="K600" t="str">
        <f>IF(score!$E600=".",".",IF(score!$E600=0,"0",IF(score!$E600=50,"1",IF(score!$E600=100,"0"))))</f>
        <v>1</v>
      </c>
      <c r="L600" t="str">
        <f>IF(score!$F600=".",".",IF(score!$F600=0,"1",IF(score!$F600=100,"0")))</f>
        <v>1</v>
      </c>
      <c r="M600" t="str">
        <f>IF(score!$G600=".",".",IF(score!$G600=0,"1",IF(score!$G600=100,"0")))</f>
        <v>1</v>
      </c>
      <c r="N600" t="str">
        <f>IF(score!$H600=".",".",IF(score!$H600=0,"1",IF(score!$H600=100,"0")))</f>
        <v>0</v>
      </c>
      <c r="O600" t="str">
        <f>IF(score!$I600=".",".",IF(score!$I600=0,"1",IF(score!$I600=50,"0",IF(score!$I600=100,"0"))))</f>
        <v>0</v>
      </c>
      <c r="P600" t="str">
        <f>IF(score!$J600=".",".",IF(score!$J600=0,"1",IF(score!$J600=25,"0",IF(score!$J600=50,"0",IF(score!$J600=75,"0",IF(score!$J600=100,"0"))))))</f>
        <v>0</v>
      </c>
      <c r="Q600" t="str">
        <f>IF(score!$J600=".",".",IF(score!$J600=0,"0",IF(score!$J600=25,"1",IF(score!$J600=50,"0",IF(score!$J600=75,"0",IF(score!$J600=100,"0"))))))</f>
        <v>0</v>
      </c>
      <c r="R600" t="str">
        <f>IF(score!$J600=".",".",IF(score!$J600=0,"0",IF(score!$J600=25,"0",IF(score!$J600=50,"1",IF(score!$J600=75,"0",IF(score!$J600=100,"0"))))))</f>
        <v>0</v>
      </c>
      <c r="S600" t="str">
        <f>IF(score!$J600=".",".",IF(score!$J600=0,"0",IF(score!$J600=25,"0",IF(score!$J600=50,"0",IF(score!$J600=75,"1",IF(score!$J600=100,"0"))))))</f>
        <v>0</v>
      </c>
      <c r="T600" t="str">
        <f>IF(score!$K600=".",".",IF(score!$K600=0,"1",IF(score!$K600=20,"0",IF(score!$K600=40,"0",IF(score!$K600=60,"0",IF(score!$K600=80,"0",IF(score!$K600=100,"0")))))))</f>
        <v>0</v>
      </c>
      <c r="U600" t="str">
        <f>IF(score!$K600=".",".",IF(score!$K600=0,"0",IF(score!$K600=20,"1",IF(score!$K600=40,"0",IF(score!$K600=60,"0",IF(score!$K600=80,"0",IF(score!$K600=100,"0")))))))</f>
        <v>0</v>
      </c>
      <c r="V600" t="str">
        <f>IF(score!$K600=".",".",IF(score!$K600=0,"0",IF(score!$K600=20,"0",IF(score!$K600=40,"1",IF(score!$K600=60,"0",IF(score!$K600=80,"0",IF(score!$K600=100,"0")))))))</f>
        <v>0</v>
      </c>
      <c r="W600" t="str">
        <f>IF(score!$K600=".",".",IF(score!$K600=0,"0",IF(score!$K600=20,"0",IF(score!$K600=40,"0",IF(score!$K600=60,"1",IF(score!$K600=80,"0",IF(score!$K600=100,"0")))))))</f>
        <v>0</v>
      </c>
      <c r="X600" t="str">
        <f>IF(score!$K600=".",".",IF(score!$K600=0,"0",IF(score!$K600=20,"0",IF(score!$K600=40,"0",IF(score!$K600=60,"0",IF(score!$K600=80,"1",IF(score!$K600=100,"0")))))))</f>
        <v>0</v>
      </c>
      <c r="Y600" t="str">
        <f>IF(score!$L600=".",".",IF(score!$L600=0,"1",IF(score!$L600=20,"0",IF(score!$L600=40,"0",IF(score!$L600=60,"0",IF(score!$L600=80,"0",IF(score!$L600=100,"0")))))))</f>
        <v>0</v>
      </c>
      <c r="Z600" t="str">
        <f>IF(score!$L600=".",".",IF(score!$L600=0,"0",IF(score!$L600=20,"1",IF(score!$L600=40,"0",IF(score!$L600=60,"0",IF(score!$L600=80,"0",IF(score!$L600=100,"0")))))))</f>
        <v>0</v>
      </c>
      <c r="AA600" t="str">
        <f>IF(score!$L600=".",".",IF(score!$L600=0,"0",IF(score!$L600=20,"0",IF(score!$L600=40,"1",IF(score!$L600=60,"0",IF(score!$L600=80,"0",IF(score!$L600=100,"0")))))))</f>
        <v>0</v>
      </c>
      <c r="AB600" t="str">
        <f>IF(score!$L600=".",".",IF(score!$L600=0,"0",IF(score!$L600=20,"0",IF(score!$L600=40,"0",IF(score!$L600=60,"1",IF(score!$L600=80,"0",IF(score!$L600=100,"0")))))))</f>
        <v>0</v>
      </c>
      <c r="AC600" t="str">
        <f>IF(score!$L600=".",".",IF(score!$L600=0,"0",IF(score!$L600=20,"0",IF(score!$L600=40,"0",IF(score!$L600=60,"0",IF(score!$L600=80,"1",IF(score!L600=100,"0")))))))</f>
        <v>0</v>
      </c>
      <c r="AD600" t="str">
        <f>IF(score!$M600=".",".",IF(score!$M600=0,"1",IF(score!$M600=20,"0",IF(score!$M600=40,"0",IF(score!$M600=60,"0",IF(score!$M600=80,"0",IF(score!$M600=100,"0")))))))</f>
        <v>0</v>
      </c>
      <c r="AE600" t="str">
        <f>IF(score!$M600=".",".",IF(score!$M600=0,"0",IF(score!$M600=20,"1",IF(score!$M600=40,"0",IF(score!$M600=60,"0",IF(score!$M600=80,"0",IF(score!$M600=100,"0")))))))</f>
        <v>0</v>
      </c>
      <c r="AF600" t="str">
        <f>IF(score!$M600=".",".",IF(score!$M600=0,"0",IF(score!$M600=20,"0",IF(score!$M600=40,"1",IF(score!$M600=60,"0",IF(score!$M600=80,"0",IF(score!$M600=100,"0")))))))</f>
        <v>0</v>
      </c>
      <c r="AG600" t="str">
        <f>IF(score!$M600=".",".",IF(score!$M600=0,"0",IF(score!$M600=20,"0",IF(score!$M600=40,"0",IF(score!$M600=60,"1",IF(score!$M600=80,"0",IF(score!$M600=100,"0")))))))</f>
        <v>0</v>
      </c>
      <c r="AH600" t="str">
        <f>IF(score!$M600=".",".",IF(score!$M600=0,"0",IF(score!$M600=20,"0",IF(score!$M600=40,"0",IF(score!$M600=60,"0",IF(score!$M600=80,"1",IF(score!$M600=100,"0")))))))</f>
        <v>0</v>
      </c>
      <c r="AI600" t="str">
        <f>IF(score!$N600=".",".",IF(score!$N600=0,"1",IF(score!$N600=25,"0",IF(score!$N600=50,"0",IF(score!$N600=75,"0",IF(score!$N600=100,"0"))))))</f>
        <v>0</v>
      </c>
      <c r="AJ600" t="str">
        <f>IF(score!$N600=".",".",IF(score!$N600=0,"0",IF(score!$N600=25,"1",IF(score!$N600=50,"0",IF(score!$N600=75,"0",IF(score!$N600=100,"0"))))))</f>
        <v>0</v>
      </c>
      <c r="AK600" t="str">
        <f>IF(score!$N600=".",".",IF(score!$N600=0,"0",IF(score!$N600=25,"0",IF(score!$N600=50,"1",IF(score!$N600=75,"0",IF(score!$N600=100,"0"))))))</f>
        <v>0</v>
      </c>
      <c r="AL600" t="str">
        <f>IF(score!$N600=".",".",IF(score!$N600=0,"0",IF(score!$N600=25,"0",IF(score!$N600=50,"0",IF(score!$N600=75,"1",IF(score!$N600=100,"0"))))))</f>
        <v>0</v>
      </c>
      <c r="AN600">
        <f t="shared" si="630"/>
        <v>0</v>
      </c>
      <c r="AO600">
        <f t="shared" si="631"/>
        <v>0</v>
      </c>
      <c r="AP600">
        <f t="shared" si="632"/>
        <v>-3.0239600000000002</v>
      </c>
      <c r="AQ600">
        <f t="shared" si="633"/>
        <v>0</v>
      </c>
      <c r="AR600">
        <f t="shared" si="634"/>
        <v>0</v>
      </c>
      <c r="AS600">
        <f t="shared" si="635"/>
        <v>0</v>
      </c>
      <c r="AT600">
        <f t="shared" si="636"/>
        <v>0</v>
      </c>
      <c r="AU600">
        <f t="shared" si="637"/>
        <v>-2.7355700000000001</v>
      </c>
      <c r="AV600">
        <f t="shared" si="638"/>
        <v>-4.6161700000000003</v>
      </c>
      <c r="AW600">
        <f t="shared" si="639"/>
        <v>-5.5174700000000003</v>
      </c>
      <c r="AX600">
        <f t="shared" si="640"/>
        <v>0</v>
      </c>
      <c r="AY600">
        <f t="shared" si="641"/>
        <v>0</v>
      </c>
      <c r="AZ600">
        <f t="shared" si="642"/>
        <v>0</v>
      </c>
      <c r="BA600">
        <f t="shared" si="643"/>
        <v>0</v>
      </c>
      <c r="BB600">
        <f t="shared" si="644"/>
        <v>0</v>
      </c>
      <c r="BC600">
        <f t="shared" si="645"/>
        <v>0</v>
      </c>
      <c r="BD600">
        <f t="shared" si="646"/>
        <v>0</v>
      </c>
      <c r="BE600">
        <f t="shared" si="647"/>
        <v>0</v>
      </c>
      <c r="BF600">
        <f t="shared" si="648"/>
        <v>0</v>
      </c>
      <c r="BG600">
        <f t="shared" si="649"/>
        <v>0</v>
      </c>
      <c r="BH600">
        <f t="shared" si="650"/>
        <v>0</v>
      </c>
      <c r="BI600">
        <f t="shared" si="651"/>
        <v>0</v>
      </c>
      <c r="BJ600">
        <f t="shared" si="652"/>
        <v>0</v>
      </c>
      <c r="BK600">
        <f t="shared" si="653"/>
        <v>0</v>
      </c>
      <c r="BL600">
        <f t="shared" si="654"/>
        <v>0</v>
      </c>
      <c r="BM600">
        <f t="shared" si="655"/>
        <v>0</v>
      </c>
      <c r="BN600">
        <f t="shared" si="656"/>
        <v>0</v>
      </c>
      <c r="BO600">
        <f t="shared" si="657"/>
        <v>0</v>
      </c>
      <c r="BP600">
        <f t="shared" si="658"/>
        <v>0</v>
      </c>
      <c r="BQ600">
        <f t="shared" si="659"/>
        <v>0</v>
      </c>
      <c r="BR600">
        <f t="shared" si="660"/>
        <v>0</v>
      </c>
      <c r="BS600">
        <f t="shared" si="661"/>
        <v>0</v>
      </c>
      <c r="BT600">
        <f t="shared" si="662"/>
        <v>0</v>
      </c>
      <c r="BU600">
        <f t="shared" si="663"/>
        <v>0</v>
      </c>
      <c r="BV600">
        <f t="shared" si="664"/>
        <v>0</v>
      </c>
      <c r="BX600">
        <f t="shared" si="665"/>
        <v>0</v>
      </c>
      <c r="BY600">
        <f t="shared" si="666"/>
        <v>0</v>
      </c>
      <c r="BZ600">
        <f t="shared" si="667"/>
        <v>3.4819999999999997E-2</v>
      </c>
      <c r="CA600">
        <f t="shared" si="668"/>
        <v>0</v>
      </c>
      <c r="CB600">
        <f t="shared" si="669"/>
        <v>0</v>
      </c>
      <c r="CC600">
        <f t="shared" si="670"/>
        <v>0</v>
      </c>
      <c r="CD600">
        <f t="shared" si="671"/>
        <v>0</v>
      </c>
      <c r="CE600">
        <f t="shared" si="672"/>
        <v>1.43103</v>
      </c>
      <c r="CF600">
        <f t="shared" si="673"/>
        <v>1.4406000000000001</v>
      </c>
      <c r="CG600">
        <f t="shared" si="674"/>
        <v>1.6696800000000001</v>
      </c>
      <c r="CH600">
        <f t="shared" si="675"/>
        <v>0</v>
      </c>
      <c r="CI600">
        <f t="shared" si="676"/>
        <v>0</v>
      </c>
      <c r="CJ600">
        <f t="shared" si="677"/>
        <v>0</v>
      </c>
      <c r="CK600">
        <f t="shared" si="678"/>
        <v>0</v>
      </c>
      <c r="CL600">
        <f t="shared" si="679"/>
        <v>0</v>
      </c>
      <c r="CM600">
        <f t="shared" si="680"/>
        <v>0</v>
      </c>
      <c r="CN600">
        <f t="shared" si="681"/>
        <v>0</v>
      </c>
      <c r="CO600">
        <f t="shared" si="682"/>
        <v>0</v>
      </c>
      <c r="CP600">
        <f t="shared" si="683"/>
        <v>0</v>
      </c>
      <c r="CQ600">
        <f t="shared" si="684"/>
        <v>0</v>
      </c>
      <c r="CR600">
        <f t="shared" si="685"/>
        <v>0</v>
      </c>
      <c r="CS600">
        <f t="shared" si="686"/>
        <v>0</v>
      </c>
      <c r="CT600">
        <f t="shared" si="687"/>
        <v>0</v>
      </c>
      <c r="CU600">
        <f t="shared" si="688"/>
        <v>0</v>
      </c>
      <c r="CV600">
        <f t="shared" si="689"/>
        <v>0</v>
      </c>
      <c r="CW600">
        <f t="shared" si="690"/>
        <v>0</v>
      </c>
      <c r="CX600">
        <f t="shared" si="691"/>
        <v>0</v>
      </c>
      <c r="CY600">
        <f t="shared" si="692"/>
        <v>0</v>
      </c>
      <c r="CZ600">
        <f t="shared" si="693"/>
        <v>0</v>
      </c>
      <c r="DA600">
        <f t="shared" si="694"/>
        <v>0</v>
      </c>
      <c r="DB600">
        <f t="shared" si="695"/>
        <v>0</v>
      </c>
      <c r="DC600">
        <f t="shared" si="696"/>
        <v>0</v>
      </c>
      <c r="DD600">
        <f t="shared" si="697"/>
        <v>0</v>
      </c>
      <c r="DE600">
        <f t="shared" si="698"/>
        <v>0</v>
      </c>
      <c r="DF600">
        <f t="shared" si="699"/>
        <v>0</v>
      </c>
    </row>
    <row r="601" spans="1:110" x14ac:dyDescent="0.25">
      <c r="A601" s="4">
        <f>raw!$A602:$A602</f>
        <v>43410</v>
      </c>
      <c r="B601" s="6" t="str">
        <f>raw!$B602:$B602</f>
        <v>0013-0046</v>
      </c>
      <c r="D601" t="str">
        <f>IF(score!$C601=".",".",IF(score!$C601=0,"1",IF(score!$C601=25,"0",IF(score!$C601=50,"0",IF(score!$C601=75,"0",IF(score!$C601=100,"0"))))))</f>
        <v>0</v>
      </c>
      <c r="E601" t="str">
        <f>IF(score!$C601=".",".",IF(score!$C601=0,"0",IF(score!$C601=25,"1",IF(score!$C601=50,"0",IF(score!$C601=75,"0",IF(score!$C601=100,"0"))))))</f>
        <v>0</v>
      </c>
      <c r="F601" t="str">
        <f>IF(score!$C601=".",".",IF(score!$C601=0,"0",IF(score!$C601=25,"0",IF(score!$C601=50,"1",IF(score!$C601=75,"0",IF(score!$C601=100,"0"))))))</f>
        <v>1</v>
      </c>
      <c r="G601" t="str">
        <f>IF(score!$C601=".",".",IF(score!$C601=0,"0",IF(score!$C601=25,"0",IF(score!$C601=50,"0",IF(score!$C601=75,"1",IF(score!$C601=100,"0"))))))</f>
        <v>0</v>
      </c>
      <c r="H601" t="str">
        <f>IF(score!$D601=".",".",IF(score!$D601=0,"1",IF(score!$D601=50,"0",IF(score!$D601=100,"0"))))</f>
        <v>0</v>
      </c>
      <c r="I601" t="str">
        <f>IF(score!$D601=".",".",IF(score!$D601=0,"0",IF(score!$D601=50,"1",IF(score!$D601=100,"0"))))</f>
        <v>1</v>
      </c>
      <c r="J601" t="str">
        <f>IF(score!$E601=".",".",IF(score!$E601=0,"1",IF(score!$E601=50,"0",IF(score!$E601=100,"0"))))</f>
        <v>0</v>
      </c>
      <c r="K601" t="str">
        <f>IF(score!$E601=".",".",IF(score!$E601=0,"0",IF(score!$E601=50,"1",IF(score!$E601=100,"0"))))</f>
        <v>1</v>
      </c>
      <c r="L601" t="str">
        <f>IF(score!$F601=".",".",IF(score!$F601=0,"1",IF(score!$F601=100,"0")))</f>
        <v>1</v>
      </c>
      <c r="M601" t="str">
        <f>IF(score!$G601=".",".",IF(score!$G601=0,"1",IF(score!$G601=100,"0")))</f>
        <v>1</v>
      </c>
      <c r="N601" t="str">
        <f>IF(score!$H601=".",".",IF(score!$H601=0,"1",IF(score!$H601=100,"0")))</f>
        <v>1</v>
      </c>
      <c r="O601" t="str">
        <f>IF(score!$I601=".",".",IF(score!$I601=0,"1",IF(score!$I601=50,"0",IF(score!$I601=100,"0"))))</f>
        <v>0</v>
      </c>
      <c r="P601" t="str">
        <f>IF(score!$J601=".",".",IF(score!$J601=0,"1",IF(score!$J601=25,"0",IF(score!$J601=50,"0",IF(score!$J601=75,"0",IF(score!$J601=100,"0"))))))</f>
        <v>0</v>
      </c>
      <c r="Q601" t="str">
        <f>IF(score!$J601=".",".",IF(score!$J601=0,"0",IF(score!$J601=25,"1",IF(score!$J601=50,"0",IF(score!$J601=75,"0",IF(score!$J601=100,"0"))))))</f>
        <v>0</v>
      </c>
      <c r="R601" t="str">
        <f>IF(score!$J601=".",".",IF(score!$J601=0,"0",IF(score!$J601=25,"0",IF(score!$J601=50,"1",IF(score!$J601=75,"0",IF(score!$J601=100,"0"))))))</f>
        <v>0</v>
      </c>
      <c r="S601" t="str">
        <f>IF(score!$J601=".",".",IF(score!$J601=0,"0",IF(score!$J601=25,"0",IF(score!$J601=50,"0",IF(score!$J601=75,"1",IF(score!$J601=100,"0"))))))</f>
        <v>0</v>
      </c>
      <c r="T601" t="str">
        <f>IF(score!$K601=".",".",IF(score!$K601=0,"1",IF(score!$K601=20,"0",IF(score!$K601=40,"0",IF(score!$K601=60,"0",IF(score!$K601=80,"0",IF(score!$K601=100,"0")))))))</f>
        <v>0</v>
      </c>
      <c r="U601" t="str">
        <f>IF(score!$K601=".",".",IF(score!$K601=0,"0",IF(score!$K601=20,"1",IF(score!$K601=40,"0",IF(score!$K601=60,"0",IF(score!$K601=80,"0",IF(score!$K601=100,"0")))))))</f>
        <v>0</v>
      </c>
      <c r="V601" t="str">
        <f>IF(score!$K601=".",".",IF(score!$K601=0,"0",IF(score!$K601=20,"0",IF(score!$K601=40,"1",IF(score!$K601=60,"0",IF(score!$K601=80,"0",IF(score!$K601=100,"0")))))))</f>
        <v>0</v>
      </c>
      <c r="W601" t="str">
        <f>IF(score!$K601=".",".",IF(score!$K601=0,"0",IF(score!$K601=20,"0",IF(score!$K601=40,"0",IF(score!$K601=60,"1",IF(score!$K601=80,"0",IF(score!$K601=100,"0")))))))</f>
        <v>0</v>
      </c>
      <c r="X601" t="str">
        <f>IF(score!$K601=".",".",IF(score!$K601=0,"0",IF(score!$K601=20,"0",IF(score!$K601=40,"0",IF(score!$K601=60,"0",IF(score!$K601=80,"1",IF(score!$K601=100,"0")))))))</f>
        <v>1</v>
      </c>
      <c r="Y601" t="str">
        <f>IF(score!$L601=".",".",IF(score!$L601=0,"1",IF(score!$L601=20,"0",IF(score!$L601=40,"0",IF(score!$L601=60,"0",IF(score!$L601=80,"0",IF(score!$L601=100,"0")))))))</f>
        <v>0</v>
      </c>
      <c r="Z601" t="str">
        <f>IF(score!$L601=".",".",IF(score!$L601=0,"0",IF(score!$L601=20,"1",IF(score!$L601=40,"0",IF(score!$L601=60,"0",IF(score!$L601=80,"0",IF(score!$L601=100,"0")))))))</f>
        <v>0</v>
      </c>
      <c r="AA601" t="str">
        <f>IF(score!$L601=".",".",IF(score!$L601=0,"0",IF(score!$L601=20,"0",IF(score!$L601=40,"1",IF(score!$L601=60,"0",IF(score!$L601=80,"0",IF(score!$L601=100,"0")))))))</f>
        <v>0</v>
      </c>
      <c r="AB601" t="str">
        <f>IF(score!$L601=".",".",IF(score!$L601=0,"0",IF(score!$L601=20,"0",IF(score!$L601=40,"0",IF(score!$L601=60,"1",IF(score!$L601=80,"0",IF(score!$L601=100,"0")))))))</f>
        <v>0</v>
      </c>
      <c r="AC601" t="str">
        <f>IF(score!$L601=".",".",IF(score!$L601=0,"0",IF(score!$L601=20,"0",IF(score!$L601=40,"0",IF(score!$L601=60,"0",IF(score!$L601=80,"1",IF(score!L601=100,"0")))))))</f>
        <v>1</v>
      </c>
      <c r="AD601" t="str">
        <f>IF(score!$M601=".",".",IF(score!$M601=0,"1",IF(score!$M601=20,"0",IF(score!$M601=40,"0",IF(score!$M601=60,"0",IF(score!$M601=80,"0",IF(score!$M601=100,"0")))))))</f>
        <v>0</v>
      </c>
      <c r="AE601" t="str">
        <f>IF(score!$M601=".",".",IF(score!$M601=0,"0",IF(score!$M601=20,"1",IF(score!$M601=40,"0",IF(score!$M601=60,"0",IF(score!$M601=80,"0",IF(score!$M601=100,"0")))))))</f>
        <v>0</v>
      </c>
      <c r="AF601" t="str">
        <f>IF(score!$M601=".",".",IF(score!$M601=0,"0",IF(score!$M601=20,"0",IF(score!$M601=40,"1",IF(score!$M601=60,"0",IF(score!$M601=80,"0",IF(score!$M601=100,"0")))))))</f>
        <v>0</v>
      </c>
      <c r="AG601" t="str">
        <f>IF(score!$M601=".",".",IF(score!$M601=0,"0",IF(score!$M601=20,"0",IF(score!$M601=40,"0",IF(score!$M601=60,"1",IF(score!$M601=80,"0",IF(score!$M601=100,"0")))))))</f>
        <v>0</v>
      </c>
      <c r="AH601" t="str">
        <f>IF(score!$M601=".",".",IF(score!$M601=0,"0",IF(score!$M601=20,"0",IF(score!$M601=40,"0",IF(score!$M601=60,"0",IF(score!$M601=80,"1",IF(score!$M601=100,"0")))))))</f>
        <v>0</v>
      </c>
      <c r="AI601" t="str">
        <f>IF(score!$N601=".",".",IF(score!$N601=0,"1",IF(score!$N601=25,"0",IF(score!$N601=50,"0",IF(score!$N601=75,"0",IF(score!$N601=100,"0"))))))</f>
        <v>0</v>
      </c>
      <c r="AJ601" t="str">
        <f>IF(score!$N601=".",".",IF(score!$N601=0,"0",IF(score!$N601=25,"1",IF(score!$N601=50,"0",IF(score!$N601=75,"0",IF(score!$N601=100,"0"))))))</f>
        <v>0</v>
      </c>
      <c r="AK601" t="str">
        <f>IF(score!$N601=".",".",IF(score!$N601=0,"0",IF(score!$N601=25,"0",IF(score!$N601=50,"1",IF(score!$N601=75,"0",IF(score!$N601=100,"0"))))))</f>
        <v>0</v>
      </c>
      <c r="AL601" t="str">
        <f>IF(score!$N601=".",".",IF(score!$N601=0,"0",IF(score!$N601=25,"0",IF(score!$N601=50,"0",IF(score!$N601=75,"1",IF(score!$N601=100,"0"))))))</f>
        <v>0</v>
      </c>
      <c r="AN601">
        <f t="shared" si="630"/>
        <v>0</v>
      </c>
      <c r="AO601">
        <f t="shared" si="631"/>
        <v>0</v>
      </c>
      <c r="AP601">
        <f t="shared" si="632"/>
        <v>-3.0239600000000002</v>
      </c>
      <c r="AQ601">
        <f t="shared" si="633"/>
        <v>0</v>
      </c>
      <c r="AR601">
        <f t="shared" si="634"/>
        <v>0</v>
      </c>
      <c r="AS601">
        <f t="shared" si="635"/>
        <v>-3.4555500000000001</v>
      </c>
      <c r="AT601">
        <f t="shared" si="636"/>
        <v>0</v>
      </c>
      <c r="AU601">
        <f t="shared" si="637"/>
        <v>-2.7355700000000001</v>
      </c>
      <c r="AV601">
        <f t="shared" si="638"/>
        <v>-4.6161700000000003</v>
      </c>
      <c r="AW601">
        <f t="shared" si="639"/>
        <v>-5.5174700000000003</v>
      </c>
      <c r="AX601">
        <f t="shared" si="640"/>
        <v>3.04365</v>
      </c>
      <c r="AY601">
        <f t="shared" si="641"/>
        <v>0</v>
      </c>
      <c r="AZ601">
        <f t="shared" si="642"/>
        <v>0</v>
      </c>
      <c r="BA601">
        <f t="shared" si="643"/>
        <v>0</v>
      </c>
      <c r="BB601">
        <f t="shared" si="644"/>
        <v>0</v>
      </c>
      <c r="BC601">
        <f t="shared" si="645"/>
        <v>0</v>
      </c>
      <c r="BD601">
        <f t="shared" si="646"/>
        <v>0</v>
      </c>
      <c r="BE601">
        <f t="shared" si="647"/>
        <v>0</v>
      </c>
      <c r="BF601">
        <f t="shared" si="648"/>
        <v>0</v>
      </c>
      <c r="BG601">
        <f t="shared" si="649"/>
        <v>0</v>
      </c>
      <c r="BH601">
        <f t="shared" si="650"/>
        <v>0.66513999999999995</v>
      </c>
      <c r="BI601">
        <f t="shared" si="651"/>
        <v>0</v>
      </c>
      <c r="BJ601">
        <f t="shared" si="652"/>
        <v>0</v>
      </c>
      <c r="BK601">
        <f t="shared" si="653"/>
        <v>0</v>
      </c>
      <c r="BL601">
        <f t="shared" si="654"/>
        <v>0</v>
      </c>
      <c r="BM601">
        <f t="shared" si="655"/>
        <v>-0.42251</v>
      </c>
      <c r="BN601">
        <f t="shared" si="656"/>
        <v>0</v>
      </c>
      <c r="BO601">
        <f t="shared" si="657"/>
        <v>0</v>
      </c>
      <c r="BP601">
        <f t="shared" si="658"/>
        <v>0</v>
      </c>
      <c r="BQ601">
        <f t="shared" si="659"/>
        <v>0</v>
      </c>
      <c r="BR601">
        <f t="shared" si="660"/>
        <v>0</v>
      </c>
      <c r="BS601">
        <f t="shared" si="661"/>
        <v>0</v>
      </c>
      <c r="BT601">
        <f t="shared" si="662"/>
        <v>0</v>
      </c>
      <c r="BU601">
        <f t="shared" si="663"/>
        <v>0</v>
      </c>
      <c r="BV601">
        <f t="shared" si="664"/>
        <v>0</v>
      </c>
      <c r="BX601">
        <f t="shared" si="665"/>
        <v>0</v>
      </c>
      <c r="BY601">
        <f t="shared" si="666"/>
        <v>0</v>
      </c>
      <c r="BZ601">
        <f t="shared" si="667"/>
        <v>3.4819999999999997E-2</v>
      </c>
      <c r="CA601">
        <f t="shared" si="668"/>
        <v>0</v>
      </c>
      <c r="CB601">
        <f t="shared" si="669"/>
        <v>0</v>
      </c>
      <c r="CC601">
        <f t="shared" si="670"/>
        <v>1.8684000000000001</v>
      </c>
      <c r="CD601">
        <f t="shared" si="671"/>
        <v>0</v>
      </c>
      <c r="CE601">
        <f t="shared" si="672"/>
        <v>1.43103</v>
      </c>
      <c r="CF601">
        <f t="shared" si="673"/>
        <v>1.4406000000000001</v>
      </c>
      <c r="CG601">
        <f t="shared" si="674"/>
        <v>1.6696800000000001</v>
      </c>
      <c r="CH601">
        <f t="shared" si="675"/>
        <v>-6.8267199999999999</v>
      </c>
      <c r="CI601">
        <f t="shared" si="676"/>
        <v>0</v>
      </c>
      <c r="CJ601">
        <f t="shared" si="677"/>
        <v>0</v>
      </c>
      <c r="CK601">
        <f t="shared" si="678"/>
        <v>0</v>
      </c>
      <c r="CL601">
        <f t="shared" si="679"/>
        <v>0</v>
      </c>
      <c r="CM601">
        <f t="shared" si="680"/>
        <v>0</v>
      </c>
      <c r="CN601">
        <f t="shared" si="681"/>
        <v>0</v>
      </c>
      <c r="CO601">
        <f t="shared" si="682"/>
        <v>0</v>
      </c>
      <c r="CP601">
        <f t="shared" si="683"/>
        <v>0</v>
      </c>
      <c r="CQ601">
        <f t="shared" si="684"/>
        <v>0</v>
      </c>
      <c r="CR601">
        <f t="shared" si="685"/>
        <v>-1.9494899999999999</v>
      </c>
      <c r="CS601">
        <f t="shared" si="686"/>
        <v>0</v>
      </c>
      <c r="CT601">
        <f t="shared" si="687"/>
        <v>0</v>
      </c>
      <c r="CU601">
        <f t="shared" si="688"/>
        <v>0</v>
      </c>
      <c r="CV601">
        <f t="shared" si="689"/>
        <v>0</v>
      </c>
      <c r="CW601">
        <f t="shared" si="690"/>
        <v>-0.92057</v>
      </c>
      <c r="CX601">
        <f t="shared" si="691"/>
        <v>0</v>
      </c>
      <c r="CY601">
        <f t="shared" si="692"/>
        <v>0</v>
      </c>
      <c r="CZ601">
        <f t="shared" si="693"/>
        <v>0</v>
      </c>
      <c r="DA601">
        <f t="shared" si="694"/>
        <v>0</v>
      </c>
      <c r="DB601">
        <f t="shared" si="695"/>
        <v>0</v>
      </c>
      <c r="DC601">
        <f t="shared" si="696"/>
        <v>0</v>
      </c>
      <c r="DD601">
        <f t="shared" si="697"/>
        <v>0</v>
      </c>
      <c r="DE601">
        <f t="shared" si="698"/>
        <v>0</v>
      </c>
      <c r="DF601">
        <f t="shared" si="699"/>
        <v>0</v>
      </c>
    </row>
    <row r="602" spans="1:110" x14ac:dyDescent="0.25">
      <c r="A602" s="4">
        <f>raw!$A603:$A603</f>
        <v>43410</v>
      </c>
      <c r="B602" s="6" t="str">
        <f>raw!$B603:$B603</f>
        <v>0013-0047</v>
      </c>
      <c r="D602" t="str">
        <f>IF(score!$C602=".",".",IF(score!$C602=0,"1",IF(score!$C602=25,"0",IF(score!$C602=50,"0",IF(score!$C602=75,"0",IF(score!$C602=100,"0"))))))</f>
        <v>0</v>
      </c>
      <c r="E602" t="str">
        <f>IF(score!$C602=".",".",IF(score!$C602=0,"0",IF(score!$C602=25,"1",IF(score!$C602=50,"0",IF(score!$C602=75,"0",IF(score!$C602=100,"0"))))))</f>
        <v>0</v>
      </c>
      <c r="F602" t="str">
        <f>IF(score!$C602=".",".",IF(score!$C602=0,"0",IF(score!$C602=25,"0",IF(score!$C602=50,"1",IF(score!$C602=75,"0",IF(score!$C602=100,"0"))))))</f>
        <v>0</v>
      </c>
      <c r="G602" t="str">
        <f>IF(score!$C602=".",".",IF(score!$C602=0,"0",IF(score!$C602=25,"0",IF(score!$C602=50,"0",IF(score!$C602=75,"1",IF(score!$C602=100,"0"))))))</f>
        <v>0</v>
      </c>
      <c r="H602" t="str">
        <f>IF(score!$D602=".",".",IF(score!$D602=0,"1",IF(score!$D602=50,"0",IF(score!$D602=100,"0"))))</f>
        <v>0</v>
      </c>
      <c r="I602" t="str">
        <f>IF(score!$D602=".",".",IF(score!$D602=0,"0",IF(score!$D602=50,"1",IF(score!$D602=100,"0"))))</f>
        <v>0</v>
      </c>
      <c r="J602" t="str">
        <f>IF(score!$E602=".",".",IF(score!$E602=0,"1",IF(score!$E602=50,"0",IF(score!$E602=100,"0"))))</f>
        <v>0</v>
      </c>
      <c r="K602" t="str">
        <f>IF(score!$E602=".",".",IF(score!$E602=0,"0",IF(score!$E602=50,"1",IF(score!$E602=100,"0"))))</f>
        <v>1</v>
      </c>
      <c r="L602" t="str">
        <f>IF(score!$F602=".",".",IF(score!$F602=0,"1",IF(score!$F602=100,"0")))</f>
        <v>0</v>
      </c>
      <c r="M602" t="str">
        <f>IF(score!$G602=".",".",IF(score!$G602=0,"1",IF(score!$G602=100,"0")))</f>
        <v>0</v>
      </c>
      <c r="N602" t="str">
        <f>IF(score!$H602=".",".",IF(score!$H602=0,"1",IF(score!$H602=100,"0")))</f>
        <v>0</v>
      </c>
      <c r="O602" t="str">
        <f>IF(score!$I602=".",".",IF(score!$I602=0,"1",IF(score!$I602=50,"0",IF(score!$I602=100,"0"))))</f>
        <v>0</v>
      </c>
      <c r="P602" t="str">
        <f>IF(score!$J602=".",".",IF(score!$J602=0,"1",IF(score!$J602=25,"0",IF(score!$J602=50,"0",IF(score!$J602=75,"0",IF(score!$J602=100,"0"))))))</f>
        <v>0</v>
      </c>
      <c r="Q602" t="str">
        <f>IF(score!$J602=".",".",IF(score!$J602=0,"0",IF(score!$J602=25,"1",IF(score!$J602=50,"0",IF(score!$J602=75,"0",IF(score!$J602=100,"0"))))))</f>
        <v>0</v>
      </c>
      <c r="R602" t="str">
        <f>IF(score!$J602=".",".",IF(score!$J602=0,"0",IF(score!$J602=25,"0",IF(score!$J602=50,"1",IF(score!$J602=75,"0",IF(score!$J602=100,"0"))))))</f>
        <v>0</v>
      </c>
      <c r="S602" t="str">
        <f>IF(score!$J602=".",".",IF(score!$J602=0,"0",IF(score!$J602=25,"0",IF(score!$J602=50,"0",IF(score!$J602=75,"1",IF(score!$J602=100,"0"))))))</f>
        <v>0</v>
      </c>
      <c r="T602" t="str">
        <f>IF(score!$K602=".",".",IF(score!$K602=0,"1",IF(score!$K602=20,"0",IF(score!$K602=40,"0",IF(score!$K602=60,"0",IF(score!$K602=80,"0",IF(score!$K602=100,"0")))))))</f>
        <v>0</v>
      </c>
      <c r="U602" t="str">
        <f>IF(score!$K602=".",".",IF(score!$K602=0,"0",IF(score!$K602=20,"1",IF(score!$K602=40,"0",IF(score!$K602=60,"0",IF(score!$K602=80,"0",IF(score!$K602=100,"0")))))))</f>
        <v>0</v>
      </c>
      <c r="V602" t="str">
        <f>IF(score!$K602=".",".",IF(score!$K602=0,"0",IF(score!$K602=20,"0",IF(score!$K602=40,"1",IF(score!$K602=60,"0",IF(score!$K602=80,"0",IF(score!$K602=100,"0")))))))</f>
        <v>0</v>
      </c>
      <c r="W602" t="str">
        <f>IF(score!$K602=".",".",IF(score!$K602=0,"0",IF(score!$K602=20,"0",IF(score!$K602=40,"0",IF(score!$K602=60,"1",IF(score!$K602=80,"0",IF(score!$K602=100,"0")))))))</f>
        <v>0</v>
      </c>
      <c r="X602" t="str">
        <f>IF(score!$K602=".",".",IF(score!$K602=0,"0",IF(score!$K602=20,"0",IF(score!$K602=40,"0",IF(score!$K602=60,"0",IF(score!$K602=80,"1",IF(score!$K602=100,"0")))))))</f>
        <v>0</v>
      </c>
      <c r="Y602" t="str">
        <f>IF(score!$L602=".",".",IF(score!$L602=0,"1",IF(score!$L602=20,"0",IF(score!$L602=40,"0",IF(score!$L602=60,"0",IF(score!$L602=80,"0",IF(score!$L602=100,"0")))))))</f>
        <v>0</v>
      </c>
      <c r="Z602" t="str">
        <f>IF(score!$L602=".",".",IF(score!$L602=0,"0",IF(score!$L602=20,"1",IF(score!$L602=40,"0",IF(score!$L602=60,"0",IF(score!$L602=80,"0",IF(score!$L602=100,"0")))))))</f>
        <v>0</v>
      </c>
      <c r="AA602" t="str">
        <f>IF(score!$L602=".",".",IF(score!$L602=0,"0",IF(score!$L602=20,"0",IF(score!$L602=40,"1",IF(score!$L602=60,"0",IF(score!$L602=80,"0",IF(score!$L602=100,"0")))))))</f>
        <v>0</v>
      </c>
      <c r="AB602" t="str">
        <f>IF(score!$L602=".",".",IF(score!$L602=0,"0",IF(score!$L602=20,"0",IF(score!$L602=40,"0",IF(score!$L602=60,"1",IF(score!$L602=80,"0",IF(score!$L602=100,"0")))))))</f>
        <v>0</v>
      </c>
      <c r="AC602" t="str">
        <f>IF(score!$L602=".",".",IF(score!$L602=0,"0",IF(score!$L602=20,"0",IF(score!$L602=40,"0",IF(score!$L602=60,"0",IF(score!$L602=80,"1",IF(score!L602=100,"0")))))))</f>
        <v>0</v>
      </c>
      <c r="AD602" t="str">
        <f>IF(score!$M602=".",".",IF(score!$M602=0,"1",IF(score!$M602=20,"0",IF(score!$M602=40,"0",IF(score!$M602=60,"0",IF(score!$M602=80,"0",IF(score!$M602=100,"0")))))))</f>
        <v>0</v>
      </c>
      <c r="AE602" t="str">
        <f>IF(score!$M602=".",".",IF(score!$M602=0,"0",IF(score!$M602=20,"1",IF(score!$M602=40,"0",IF(score!$M602=60,"0",IF(score!$M602=80,"0",IF(score!$M602=100,"0")))))))</f>
        <v>0</v>
      </c>
      <c r="AF602" t="str">
        <f>IF(score!$M602=".",".",IF(score!$M602=0,"0",IF(score!$M602=20,"0",IF(score!$M602=40,"1",IF(score!$M602=60,"0",IF(score!$M602=80,"0",IF(score!$M602=100,"0")))))))</f>
        <v>0</v>
      </c>
      <c r="AG602" t="str">
        <f>IF(score!$M602=".",".",IF(score!$M602=0,"0",IF(score!$M602=20,"0",IF(score!$M602=40,"0",IF(score!$M602=60,"1",IF(score!$M602=80,"0",IF(score!$M602=100,"0")))))))</f>
        <v>0</v>
      </c>
      <c r="AH602" t="str">
        <f>IF(score!$M602=".",".",IF(score!$M602=0,"0",IF(score!$M602=20,"0",IF(score!$M602=40,"0",IF(score!$M602=60,"0",IF(score!$M602=80,"1",IF(score!$M602=100,"0")))))))</f>
        <v>0</v>
      </c>
      <c r="AI602" t="str">
        <f>IF(score!$N602=".",".",IF(score!$N602=0,"1",IF(score!$N602=25,"0",IF(score!$N602=50,"0",IF(score!$N602=75,"0",IF(score!$N602=100,"0"))))))</f>
        <v>0</v>
      </c>
      <c r="AJ602" t="str">
        <f>IF(score!$N602=".",".",IF(score!$N602=0,"0",IF(score!$N602=25,"1",IF(score!$N602=50,"0",IF(score!$N602=75,"0",IF(score!$N602=100,"0"))))))</f>
        <v>0</v>
      </c>
      <c r="AK602" t="str">
        <f>IF(score!$N602=".",".",IF(score!$N602=0,"0",IF(score!$N602=25,"0",IF(score!$N602=50,"1",IF(score!$N602=75,"0",IF(score!$N602=100,"0"))))))</f>
        <v>0</v>
      </c>
      <c r="AL602" t="str">
        <f>IF(score!$N602=".",".",IF(score!$N602=0,"0",IF(score!$N602=25,"0",IF(score!$N602=50,"0",IF(score!$N602=75,"1",IF(score!$N602=100,"0"))))))</f>
        <v>0</v>
      </c>
      <c r="AN602">
        <f t="shared" si="630"/>
        <v>0</v>
      </c>
      <c r="AO602">
        <f t="shared" si="631"/>
        <v>0</v>
      </c>
      <c r="AP602">
        <f t="shared" si="632"/>
        <v>0</v>
      </c>
      <c r="AQ602">
        <f t="shared" si="633"/>
        <v>0</v>
      </c>
      <c r="AR602">
        <f t="shared" si="634"/>
        <v>0</v>
      </c>
      <c r="AS602">
        <f t="shared" si="635"/>
        <v>0</v>
      </c>
      <c r="AT602">
        <f t="shared" si="636"/>
        <v>0</v>
      </c>
      <c r="AU602">
        <f t="shared" si="637"/>
        <v>-2.7355700000000001</v>
      </c>
      <c r="AV602">
        <f t="shared" si="638"/>
        <v>0</v>
      </c>
      <c r="AW602">
        <f t="shared" si="639"/>
        <v>0</v>
      </c>
      <c r="AX602">
        <f t="shared" si="640"/>
        <v>0</v>
      </c>
      <c r="AY602">
        <f t="shared" si="641"/>
        <v>0</v>
      </c>
      <c r="AZ602">
        <f t="shared" si="642"/>
        <v>0</v>
      </c>
      <c r="BA602">
        <f t="shared" si="643"/>
        <v>0</v>
      </c>
      <c r="BB602">
        <f t="shared" si="644"/>
        <v>0</v>
      </c>
      <c r="BC602">
        <f t="shared" si="645"/>
        <v>0</v>
      </c>
      <c r="BD602">
        <f t="shared" si="646"/>
        <v>0</v>
      </c>
      <c r="BE602">
        <f t="shared" si="647"/>
        <v>0</v>
      </c>
      <c r="BF602">
        <f t="shared" si="648"/>
        <v>0</v>
      </c>
      <c r="BG602">
        <f t="shared" si="649"/>
        <v>0</v>
      </c>
      <c r="BH602">
        <f t="shared" si="650"/>
        <v>0</v>
      </c>
      <c r="BI602">
        <f t="shared" si="651"/>
        <v>0</v>
      </c>
      <c r="BJ602">
        <f t="shared" si="652"/>
        <v>0</v>
      </c>
      <c r="BK602">
        <f t="shared" si="653"/>
        <v>0</v>
      </c>
      <c r="BL602">
        <f t="shared" si="654"/>
        <v>0</v>
      </c>
      <c r="BM602">
        <f t="shared" si="655"/>
        <v>0</v>
      </c>
      <c r="BN602">
        <f t="shared" si="656"/>
        <v>0</v>
      </c>
      <c r="BO602">
        <f t="shared" si="657"/>
        <v>0</v>
      </c>
      <c r="BP602">
        <f t="shared" si="658"/>
        <v>0</v>
      </c>
      <c r="BQ602">
        <f t="shared" si="659"/>
        <v>0</v>
      </c>
      <c r="BR602">
        <f t="shared" si="660"/>
        <v>0</v>
      </c>
      <c r="BS602">
        <f t="shared" si="661"/>
        <v>0</v>
      </c>
      <c r="BT602">
        <f t="shared" si="662"/>
        <v>0</v>
      </c>
      <c r="BU602">
        <f t="shared" si="663"/>
        <v>0</v>
      </c>
      <c r="BV602">
        <f t="shared" si="664"/>
        <v>0</v>
      </c>
      <c r="BX602">
        <f t="shared" si="665"/>
        <v>0</v>
      </c>
      <c r="BY602">
        <f t="shared" si="666"/>
        <v>0</v>
      </c>
      <c r="BZ602">
        <f t="shared" si="667"/>
        <v>0</v>
      </c>
      <c r="CA602">
        <f t="shared" si="668"/>
        <v>0</v>
      </c>
      <c r="CB602">
        <f t="shared" si="669"/>
        <v>0</v>
      </c>
      <c r="CC602">
        <f t="shared" si="670"/>
        <v>0</v>
      </c>
      <c r="CD602">
        <f t="shared" si="671"/>
        <v>0</v>
      </c>
      <c r="CE602">
        <f t="shared" si="672"/>
        <v>1.43103</v>
      </c>
      <c r="CF602">
        <f t="shared" si="673"/>
        <v>0</v>
      </c>
      <c r="CG602">
        <f t="shared" si="674"/>
        <v>0</v>
      </c>
      <c r="CH602">
        <f t="shared" si="675"/>
        <v>0</v>
      </c>
      <c r="CI602">
        <f t="shared" si="676"/>
        <v>0</v>
      </c>
      <c r="CJ602">
        <f t="shared" si="677"/>
        <v>0</v>
      </c>
      <c r="CK602">
        <f t="shared" si="678"/>
        <v>0</v>
      </c>
      <c r="CL602">
        <f t="shared" si="679"/>
        <v>0</v>
      </c>
      <c r="CM602">
        <f t="shared" si="680"/>
        <v>0</v>
      </c>
      <c r="CN602">
        <f t="shared" si="681"/>
        <v>0</v>
      </c>
      <c r="CO602">
        <f t="shared" si="682"/>
        <v>0</v>
      </c>
      <c r="CP602">
        <f t="shared" si="683"/>
        <v>0</v>
      </c>
      <c r="CQ602">
        <f t="shared" si="684"/>
        <v>0</v>
      </c>
      <c r="CR602">
        <f t="shared" si="685"/>
        <v>0</v>
      </c>
      <c r="CS602">
        <f t="shared" si="686"/>
        <v>0</v>
      </c>
      <c r="CT602">
        <f t="shared" si="687"/>
        <v>0</v>
      </c>
      <c r="CU602">
        <f t="shared" si="688"/>
        <v>0</v>
      </c>
      <c r="CV602">
        <f t="shared" si="689"/>
        <v>0</v>
      </c>
      <c r="CW602">
        <f t="shared" si="690"/>
        <v>0</v>
      </c>
      <c r="CX602">
        <f t="shared" si="691"/>
        <v>0</v>
      </c>
      <c r="CY602">
        <f t="shared" si="692"/>
        <v>0</v>
      </c>
      <c r="CZ602">
        <f t="shared" si="693"/>
        <v>0</v>
      </c>
      <c r="DA602">
        <f t="shared" si="694"/>
        <v>0</v>
      </c>
      <c r="DB602">
        <f t="shared" si="695"/>
        <v>0</v>
      </c>
      <c r="DC602">
        <f t="shared" si="696"/>
        <v>0</v>
      </c>
      <c r="DD602">
        <f t="shared" si="697"/>
        <v>0</v>
      </c>
      <c r="DE602">
        <f t="shared" si="698"/>
        <v>0</v>
      </c>
      <c r="DF602">
        <f t="shared" si="699"/>
        <v>0</v>
      </c>
    </row>
    <row r="603" spans="1:110" x14ac:dyDescent="0.25">
      <c r="A603" s="4">
        <f>raw!$A604:$A604</f>
        <v>43410</v>
      </c>
      <c r="B603" s="6" t="str">
        <f>raw!$B604:$B604</f>
        <v>0013-0048</v>
      </c>
      <c r="D603" t="str">
        <f>IF(score!$C603=".",".",IF(score!$C603=0,"1",IF(score!$C603=25,"0",IF(score!$C603=50,"0",IF(score!$C603=75,"0",IF(score!$C603=100,"0"))))))</f>
        <v>0</v>
      </c>
      <c r="E603" t="str">
        <f>IF(score!$C603=".",".",IF(score!$C603=0,"0",IF(score!$C603=25,"1",IF(score!$C603=50,"0",IF(score!$C603=75,"0",IF(score!$C603=100,"0"))))))</f>
        <v>0</v>
      </c>
      <c r="F603" t="str">
        <f>IF(score!$C603=".",".",IF(score!$C603=0,"0",IF(score!$C603=25,"0",IF(score!$C603=50,"1",IF(score!$C603=75,"0",IF(score!$C603=100,"0"))))))</f>
        <v>1</v>
      </c>
      <c r="G603" t="str">
        <f>IF(score!$C603=".",".",IF(score!$C603=0,"0",IF(score!$C603=25,"0",IF(score!$C603=50,"0",IF(score!$C603=75,"1",IF(score!$C603=100,"0"))))))</f>
        <v>0</v>
      </c>
      <c r="H603" t="str">
        <f>IF(score!$D603=".",".",IF(score!$D603=0,"1",IF(score!$D603=50,"0",IF(score!$D603=100,"0"))))</f>
        <v>0</v>
      </c>
      <c r="I603" t="str">
        <f>IF(score!$D603=".",".",IF(score!$D603=0,"0",IF(score!$D603=50,"1",IF(score!$D603=100,"0"))))</f>
        <v>1</v>
      </c>
      <c r="J603" t="str">
        <f>IF(score!$E603=".",".",IF(score!$E603=0,"1",IF(score!$E603=50,"0",IF(score!$E603=100,"0"))))</f>
        <v>0</v>
      </c>
      <c r="K603" t="str">
        <f>IF(score!$E603=".",".",IF(score!$E603=0,"0",IF(score!$E603=50,"1",IF(score!$E603=100,"0"))))</f>
        <v>1</v>
      </c>
      <c r="L603" t="str">
        <f>IF(score!$F603=".",".",IF(score!$F603=0,"1",IF(score!$F603=100,"0")))</f>
        <v>0</v>
      </c>
      <c r="M603" t="str">
        <f>IF(score!$G603=".",".",IF(score!$G603=0,"1",IF(score!$G603=100,"0")))</f>
        <v>0</v>
      </c>
      <c r="N603" t="str">
        <f>IF(score!$H603=".",".",IF(score!$H603=0,"1",IF(score!$H603=100,"0")))</f>
        <v>0</v>
      </c>
      <c r="O603" t="str">
        <f>IF(score!$I603=".",".",IF(score!$I603=0,"1",IF(score!$I603=50,"0",IF(score!$I603=100,"0"))))</f>
        <v>0</v>
      </c>
      <c r="P603" t="str">
        <f>IF(score!$J603=".",".",IF(score!$J603=0,"1",IF(score!$J603=25,"0",IF(score!$J603=50,"0",IF(score!$J603=75,"0",IF(score!$J603=100,"0"))))))</f>
        <v>0</v>
      </c>
      <c r="Q603" t="str">
        <f>IF(score!$J603=".",".",IF(score!$J603=0,"0",IF(score!$J603=25,"1",IF(score!$J603=50,"0",IF(score!$J603=75,"0",IF(score!$J603=100,"0"))))))</f>
        <v>0</v>
      </c>
      <c r="R603" t="str">
        <f>IF(score!$J603=".",".",IF(score!$J603=0,"0",IF(score!$J603=25,"0",IF(score!$J603=50,"1",IF(score!$J603=75,"0",IF(score!$J603=100,"0"))))))</f>
        <v>0</v>
      </c>
      <c r="S603" t="str">
        <f>IF(score!$J603=".",".",IF(score!$J603=0,"0",IF(score!$J603=25,"0",IF(score!$J603=50,"0",IF(score!$J603=75,"1",IF(score!$J603=100,"0"))))))</f>
        <v>0</v>
      </c>
      <c r="T603" t="str">
        <f>IF(score!$K603=".",".",IF(score!$K603=0,"1",IF(score!$K603=20,"0",IF(score!$K603=40,"0",IF(score!$K603=60,"0",IF(score!$K603=80,"0",IF(score!$K603=100,"0")))))))</f>
        <v>0</v>
      </c>
      <c r="U603" t="str">
        <f>IF(score!$K603=".",".",IF(score!$K603=0,"0",IF(score!$K603=20,"1",IF(score!$K603=40,"0",IF(score!$K603=60,"0",IF(score!$K603=80,"0",IF(score!$K603=100,"0")))))))</f>
        <v>0</v>
      </c>
      <c r="V603" t="str">
        <f>IF(score!$K603=".",".",IF(score!$K603=0,"0",IF(score!$K603=20,"0",IF(score!$K603=40,"1",IF(score!$K603=60,"0",IF(score!$K603=80,"0",IF(score!$K603=100,"0")))))))</f>
        <v>0</v>
      </c>
      <c r="W603" t="str">
        <f>IF(score!$K603=".",".",IF(score!$K603=0,"0",IF(score!$K603=20,"0",IF(score!$K603=40,"0",IF(score!$K603=60,"1",IF(score!$K603=80,"0",IF(score!$K603=100,"0")))))))</f>
        <v>0</v>
      </c>
      <c r="X603" t="str">
        <f>IF(score!$K603=".",".",IF(score!$K603=0,"0",IF(score!$K603=20,"0",IF(score!$K603=40,"0",IF(score!$K603=60,"0",IF(score!$K603=80,"1",IF(score!$K603=100,"0")))))))</f>
        <v>0</v>
      </c>
      <c r="Y603" t="str">
        <f>IF(score!$L603=".",".",IF(score!$L603=0,"1",IF(score!$L603=20,"0",IF(score!$L603=40,"0",IF(score!$L603=60,"0",IF(score!$L603=80,"0",IF(score!$L603=100,"0")))))))</f>
        <v>0</v>
      </c>
      <c r="Z603" t="str">
        <f>IF(score!$L603=".",".",IF(score!$L603=0,"0",IF(score!$L603=20,"1",IF(score!$L603=40,"0",IF(score!$L603=60,"0",IF(score!$L603=80,"0",IF(score!$L603=100,"0")))))))</f>
        <v>0</v>
      </c>
      <c r="AA603" t="str">
        <f>IF(score!$L603=".",".",IF(score!$L603=0,"0",IF(score!$L603=20,"0",IF(score!$L603=40,"1",IF(score!$L603=60,"0",IF(score!$L603=80,"0",IF(score!$L603=100,"0")))))))</f>
        <v>0</v>
      </c>
      <c r="AB603" t="str">
        <f>IF(score!$L603=".",".",IF(score!$L603=0,"0",IF(score!$L603=20,"0",IF(score!$L603=40,"0",IF(score!$L603=60,"1",IF(score!$L603=80,"0",IF(score!$L603=100,"0")))))))</f>
        <v>0</v>
      </c>
      <c r="AC603" t="str">
        <f>IF(score!$L603=".",".",IF(score!$L603=0,"0",IF(score!$L603=20,"0",IF(score!$L603=40,"0",IF(score!$L603=60,"0",IF(score!$L603=80,"1",IF(score!L603=100,"0")))))))</f>
        <v>1</v>
      </c>
      <c r="AD603" t="str">
        <f>IF(score!$M603=".",".",IF(score!$M603=0,"1",IF(score!$M603=20,"0",IF(score!$M603=40,"0",IF(score!$M603=60,"0",IF(score!$M603=80,"0",IF(score!$M603=100,"0")))))))</f>
        <v>0</v>
      </c>
      <c r="AE603" t="str">
        <f>IF(score!$M603=".",".",IF(score!$M603=0,"0",IF(score!$M603=20,"1",IF(score!$M603=40,"0",IF(score!$M603=60,"0",IF(score!$M603=80,"0",IF(score!$M603=100,"0")))))))</f>
        <v>0</v>
      </c>
      <c r="AF603" t="str">
        <f>IF(score!$M603=".",".",IF(score!$M603=0,"0",IF(score!$M603=20,"0",IF(score!$M603=40,"1",IF(score!$M603=60,"0",IF(score!$M603=80,"0",IF(score!$M603=100,"0")))))))</f>
        <v>0</v>
      </c>
      <c r="AG603" t="str">
        <f>IF(score!$M603=".",".",IF(score!$M603=0,"0",IF(score!$M603=20,"0",IF(score!$M603=40,"0",IF(score!$M603=60,"1",IF(score!$M603=80,"0",IF(score!$M603=100,"0")))))))</f>
        <v>0</v>
      </c>
      <c r="AH603" t="str">
        <f>IF(score!$M603=".",".",IF(score!$M603=0,"0",IF(score!$M603=20,"0",IF(score!$M603=40,"0",IF(score!$M603=60,"0",IF(score!$M603=80,"1",IF(score!$M603=100,"0")))))))</f>
        <v>0</v>
      </c>
      <c r="AI603" t="str">
        <f>IF(score!$N603=".",".",IF(score!$N603=0,"1",IF(score!$N603=25,"0",IF(score!$N603=50,"0",IF(score!$N603=75,"0",IF(score!$N603=100,"0"))))))</f>
        <v>0</v>
      </c>
      <c r="AJ603" t="str">
        <f>IF(score!$N603=".",".",IF(score!$N603=0,"0",IF(score!$N603=25,"1",IF(score!$N603=50,"0",IF(score!$N603=75,"0",IF(score!$N603=100,"0"))))))</f>
        <v>0</v>
      </c>
      <c r="AK603" t="str">
        <f>IF(score!$N603=".",".",IF(score!$N603=0,"0",IF(score!$N603=25,"0",IF(score!$N603=50,"1",IF(score!$N603=75,"0",IF(score!$N603=100,"0"))))))</f>
        <v>0</v>
      </c>
      <c r="AL603" t="str">
        <f>IF(score!$N603=".",".",IF(score!$N603=0,"0",IF(score!$N603=25,"0",IF(score!$N603=50,"0",IF(score!$N603=75,"1",IF(score!$N603=100,"0"))))))</f>
        <v>0</v>
      </c>
      <c r="AN603">
        <f t="shared" si="630"/>
        <v>0</v>
      </c>
      <c r="AO603">
        <f t="shared" si="631"/>
        <v>0</v>
      </c>
      <c r="AP603">
        <f t="shared" si="632"/>
        <v>-3.0239600000000002</v>
      </c>
      <c r="AQ603">
        <f t="shared" si="633"/>
        <v>0</v>
      </c>
      <c r="AR603">
        <f t="shared" si="634"/>
        <v>0</v>
      </c>
      <c r="AS603">
        <f t="shared" si="635"/>
        <v>-3.4555500000000001</v>
      </c>
      <c r="AT603">
        <f t="shared" si="636"/>
        <v>0</v>
      </c>
      <c r="AU603">
        <f t="shared" si="637"/>
        <v>-2.7355700000000001</v>
      </c>
      <c r="AV603">
        <f t="shared" si="638"/>
        <v>0</v>
      </c>
      <c r="AW603">
        <f t="shared" si="639"/>
        <v>0</v>
      </c>
      <c r="AX603">
        <f t="shared" si="640"/>
        <v>0</v>
      </c>
      <c r="AY603">
        <f t="shared" si="641"/>
        <v>0</v>
      </c>
      <c r="AZ603">
        <f t="shared" si="642"/>
        <v>0</v>
      </c>
      <c r="BA603">
        <f t="shared" si="643"/>
        <v>0</v>
      </c>
      <c r="BB603">
        <f t="shared" si="644"/>
        <v>0</v>
      </c>
      <c r="BC603">
        <f t="shared" si="645"/>
        <v>0</v>
      </c>
      <c r="BD603">
        <f t="shared" si="646"/>
        <v>0</v>
      </c>
      <c r="BE603">
        <f t="shared" si="647"/>
        <v>0</v>
      </c>
      <c r="BF603">
        <f t="shared" si="648"/>
        <v>0</v>
      </c>
      <c r="BG603">
        <f t="shared" si="649"/>
        <v>0</v>
      </c>
      <c r="BH603">
        <f t="shared" si="650"/>
        <v>0</v>
      </c>
      <c r="BI603">
        <f t="shared" si="651"/>
        <v>0</v>
      </c>
      <c r="BJ603">
        <f t="shared" si="652"/>
        <v>0</v>
      </c>
      <c r="BK603">
        <f t="shared" si="653"/>
        <v>0</v>
      </c>
      <c r="BL603">
        <f t="shared" si="654"/>
        <v>0</v>
      </c>
      <c r="BM603">
        <f t="shared" si="655"/>
        <v>-0.42251</v>
      </c>
      <c r="BN603">
        <f t="shared" si="656"/>
        <v>0</v>
      </c>
      <c r="BO603">
        <f t="shared" si="657"/>
        <v>0</v>
      </c>
      <c r="BP603">
        <f t="shared" si="658"/>
        <v>0</v>
      </c>
      <c r="BQ603">
        <f t="shared" si="659"/>
        <v>0</v>
      </c>
      <c r="BR603">
        <f t="shared" si="660"/>
        <v>0</v>
      </c>
      <c r="BS603">
        <f t="shared" si="661"/>
        <v>0</v>
      </c>
      <c r="BT603">
        <f t="shared" si="662"/>
        <v>0</v>
      </c>
      <c r="BU603">
        <f t="shared" si="663"/>
        <v>0</v>
      </c>
      <c r="BV603">
        <f t="shared" si="664"/>
        <v>0</v>
      </c>
      <c r="BX603">
        <f t="shared" si="665"/>
        <v>0</v>
      </c>
      <c r="BY603">
        <f t="shared" si="666"/>
        <v>0</v>
      </c>
      <c r="BZ603">
        <f t="shared" si="667"/>
        <v>3.4819999999999997E-2</v>
      </c>
      <c r="CA603">
        <f t="shared" si="668"/>
        <v>0</v>
      </c>
      <c r="CB603">
        <f t="shared" si="669"/>
        <v>0</v>
      </c>
      <c r="CC603">
        <f t="shared" si="670"/>
        <v>1.8684000000000001</v>
      </c>
      <c r="CD603">
        <f t="shared" si="671"/>
        <v>0</v>
      </c>
      <c r="CE603">
        <f t="shared" si="672"/>
        <v>1.43103</v>
      </c>
      <c r="CF603">
        <f t="shared" si="673"/>
        <v>0</v>
      </c>
      <c r="CG603">
        <f t="shared" si="674"/>
        <v>0</v>
      </c>
      <c r="CH603">
        <f t="shared" si="675"/>
        <v>0</v>
      </c>
      <c r="CI603">
        <f t="shared" si="676"/>
        <v>0</v>
      </c>
      <c r="CJ603">
        <f t="shared" si="677"/>
        <v>0</v>
      </c>
      <c r="CK603">
        <f t="shared" si="678"/>
        <v>0</v>
      </c>
      <c r="CL603">
        <f t="shared" si="679"/>
        <v>0</v>
      </c>
      <c r="CM603">
        <f t="shared" si="680"/>
        <v>0</v>
      </c>
      <c r="CN603">
        <f t="shared" si="681"/>
        <v>0</v>
      </c>
      <c r="CO603">
        <f t="shared" si="682"/>
        <v>0</v>
      </c>
      <c r="CP603">
        <f t="shared" si="683"/>
        <v>0</v>
      </c>
      <c r="CQ603">
        <f t="shared" si="684"/>
        <v>0</v>
      </c>
      <c r="CR603">
        <f t="shared" si="685"/>
        <v>0</v>
      </c>
      <c r="CS603">
        <f t="shared" si="686"/>
        <v>0</v>
      </c>
      <c r="CT603">
        <f t="shared" si="687"/>
        <v>0</v>
      </c>
      <c r="CU603">
        <f t="shared" si="688"/>
        <v>0</v>
      </c>
      <c r="CV603">
        <f t="shared" si="689"/>
        <v>0</v>
      </c>
      <c r="CW603">
        <f t="shared" si="690"/>
        <v>-0.92057</v>
      </c>
      <c r="CX603">
        <f t="shared" si="691"/>
        <v>0</v>
      </c>
      <c r="CY603">
        <f t="shared" si="692"/>
        <v>0</v>
      </c>
      <c r="CZ603">
        <f t="shared" si="693"/>
        <v>0</v>
      </c>
      <c r="DA603">
        <f t="shared" si="694"/>
        <v>0</v>
      </c>
      <c r="DB603">
        <f t="shared" si="695"/>
        <v>0</v>
      </c>
      <c r="DC603">
        <f t="shared" si="696"/>
        <v>0</v>
      </c>
      <c r="DD603">
        <f t="shared" si="697"/>
        <v>0</v>
      </c>
      <c r="DE603">
        <f t="shared" si="698"/>
        <v>0</v>
      </c>
      <c r="DF603">
        <f t="shared" si="699"/>
        <v>0</v>
      </c>
    </row>
    <row r="604" spans="1:110" x14ac:dyDescent="0.25">
      <c r="A604" s="4">
        <f>raw!$A605:$A605</f>
        <v>43410</v>
      </c>
      <c r="B604" s="6" t="str">
        <f>raw!$B605:$B605</f>
        <v>0013-0049</v>
      </c>
      <c r="D604" t="str">
        <f>IF(score!$C604=".",".",IF(score!$C604=0,"1",IF(score!$C604=25,"0",IF(score!$C604=50,"0",IF(score!$C604=75,"0",IF(score!$C604=100,"0"))))))</f>
        <v>0</v>
      </c>
      <c r="E604" t="str">
        <f>IF(score!$C604=".",".",IF(score!$C604=0,"0",IF(score!$C604=25,"1",IF(score!$C604=50,"0",IF(score!$C604=75,"0",IF(score!$C604=100,"0"))))))</f>
        <v>0</v>
      </c>
      <c r="F604" t="str">
        <f>IF(score!$C604=".",".",IF(score!$C604=0,"0",IF(score!$C604=25,"0",IF(score!$C604=50,"1",IF(score!$C604=75,"0",IF(score!$C604=100,"0"))))))</f>
        <v>0</v>
      </c>
      <c r="G604" t="str">
        <f>IF(score!$C604=".",".",IF(score!$C604=0,"0",IF(score!$C604=25,"0",IF(score!$C604=50,"0",IF(score!$C604=75,"1",IF(score!$C604=100,"0"))))))</f>
        <v>0</v>
      </c>
      <c r="H604" t="str">
        <f>IF(score!$D604=".",".",IF(score!$D604=0,"1",IF(score!$D604=50,"0",IF(score!$D604=100,"0"))))</f>
        <v>0</v>
      </c>
      <c r="I604" t="str">
        <f>IF(score!$D604=".",".",IF(score!$D604=0,"0",IF(score!$D604=50,"1",IF(score!$D604=100,"0"))))</f>
        <v>0</v>
      </c>
      <c r="J604" t="str">
        <f>IF(score!$E604=".",".",IF(score!$E604=0,"1",IF(score!$E604=50,"0",IF(score!$E604=100,"0"))))</f>
        <v>0</v>
      </c>
      <c r="K604" t="str">
        <f>IF(score!$E604=".",".",IF(score!$E604=0,"0",IF(score!$E604=50,"1",IF(score!$E604=100,"0"))))</f>
        <v>0</v>
      </c>
      <c r="L604" t="str">
        <f>IF(score!$F604=".",".",IF(score!$F604=0,"1",IF(score!$F604=100,"0")))</f>
        <v>0</v>
      </c>
      <c r="M604" t="str">
        <f>IF(score!$G604=".",".",IF(score!$G604=0,"1",IF(score!$G604=100,"0")))</f>
        <v>0</v>
      </c>
      <c r="N604" t="str">
        <f>IF(score!$H604=".",".",IF(score!$H604=0,"1",IF(score!$H604=100,"0")))</f>
        <v>0</v>
      </c>
      <c r="O604" t="str">
        <f>IF(score!$I604=".",".",IF(score!$I604=0,"1",IF(score!$I604=50,"0",IF(score!$I604=100,"0"))))</f>
        <v>0</v>
      </c>
      <c r="P604" t="str">
        <f>IF(score!$J604=".",".",IF(score!$J604=0,"1",IF(score!$J604=25,"0",IF(score!$J604=50,"0",IF(score!$J604=75,"0",IF(score!$J604=100,"0"))))))</f>
        <v>0</v>
      </c>
      <c r="Q604" t="str">
        <f>IF(score!$J604=".",".",IF(score!$J604=0,"0",IF(score!$J604=25,"1",IF(score!$J604=50,"0",IF(score!$J604=75,"0",IF(score!$J604=100,"0"))))))</f>
        <v>0</v>
      </c>
      <c r="R604" t="str">
        <f>IF(score!$J604=".",".",IF(score!$J604=0,"0",IF(score!$J604=25,"0",IF(score!$J604=50,"1",IF(score!$J604=75,"0",IF(score!$J604=100,"0"))))))</f>
        <v>0</v>
      </c>
      <c r="S604" t="str">
        <f>IF(score!$J604=".",".",IF(score!$J604=0,"0",IF(score!$J604=25,"0",IF(score!$J604=50,"0",IF(score!$J604=75,"1",IF(score!$J604=100,"0"))))))</f>
        <v>0</v>
      </c>
      <c r="T604" t="str">
        <f>IF(score!$K604=".",".",IF(score!$K604=0,"1",IF(score!$K604=20,"0",IF(score!$K604=40,"0",IF(score!$K604=60,"0",IF(score!$K604=80,"0",IF(score!$K604=100,"0")))))))</f>
        <v>0</v>
      </c>
      <c r="U604" t="str">
        <f>IF(score!$K604=".",".",IF(score!$K604=0,"0",IF(score!$K604=20,"1",IF(score!$K604=40,"0",IF(score!$K604=60,"0",IF(score!$K604=80,"0",IF(score!$K604=100,"0")))))))</f>
        <v>0</v>
      </c>
      <c r="V604" t="str">
        <f>IF(score!$K604=".",".",IF(score!$K604=0,"0",IF(score!$K604=20,"0",IF(score!$K604=40,"1",IF(score!$K604=60,"0",IF(score!$K604=80,"0",IF(score!$K604=100,"0")))))))</f>
        <v>0</v>
      </c>
      <c r="W604" t="str">
        <f>IF(score!$K604=".",".",IF(score!$K604=0,"0",IF(score!$K604=20,"0",IF(score!$K604=40,"0",IF(score!$K604=60,"1",IF(score!$K604=80,"0",IF(score!$K604=100,"0")))))))</f>
        <v>0</v>
      </c>
      <c r="X604" t="str">
        <f>IF(score!$K604=".",".",IF(score!$K604=0,"0",IF(score!$K604=20,"0",IF(score!$K604=40,"0",IF(score!$K604=60,"0",IF(score!$K604=80,"1",IF(score!$K604=100,"0")))))))</f>
        <v>1</v>
      </c>
      <c r="Y604" t="str">
        <f>IF(score!$L604=".",".",IF(score!$L604=0,"1",IF(score!$L604=20,"0",IF(score!$L604=40,"0",IF(score!$L604=60,"0",IF(score!$L604=80,"0",IF(score!$L604=100,"0")))))))</f>
        <v>0</v>
      </c>
      <c r="Z604" t="str">
        <f>IF(score!$L604=".",".",IF(score!$L604=0,"0",IF(score!$L604=20,"1",IF(score!$L604=40,"0",IF(score!$L604=60,"0",IF(score!$L604=80,"0",IF(score!$L604=100,"0")))))))</f>
        <v>0</v>
      </c>
      <c r="AA604" t="str">
        <f>IF(score!$L604=".",".",IF(score!$L604=0,"0",IF(score!$L604=20,"0",IF(score!$L604=40,"1",IF(score!$L604=60,"0",IF(score!$L604=80,"0",IF(score!$L604=100,"0")))))))</f>
        <v>0</v>
      </c>
      <c r="AB604" t="str">
        <f>IF(score!$L604=".",".",IF(score!$L604=0,"0",IF(score!$L604=20,"0",IF(score!$L604=40,"0",IF(score!$L604=60,"1",IF(score!$L604=80,"0",IF(score!$L604=100,"0")))))))</f>
        <v>0</v>
      </c>
      <c r="AC604" t="str">
        <f>IF(score!$L604=".",".",IF(score!$L604=0,"0",IF(score!$L604=20,"0",IF(score!$L604=40,"0",IF(score!$L604=60,"0",IF(score!$L604=80,"1",IF(score!L604=100,"0")))))))</f>
        <v>0</v>
      </c>
      <c r="AD604" t="str">
        <f>IF(score!$M604=".",".",IF(score!$M604=0,"1",IF(score!$M604=20,"0",IF(score!$M604=40,"0",IF(score!$M604=60,"0",IF(score!$M604=80,"0",IF(score!$M604=100,"0")))))))</f>
        <v>0</v>
      </c>
      <c r="AE604" t="str">
        <f>IF(score!$M604=".",".",IF(score!$M604=0,"0",IF(score!$M604=20,"1",IF(score!$M604=40,"0",IF(score!$M604=60,"0",IF(score!$M604=80,"0",IF(score!$M604=100,"0")))))))</f>
        <v>0</v>
      </c>
      <c r="AF604" t="str">
        <f>IF(score!$M604=".",".",IF(score!$M604=0,"0",IF(score!$M604=20,"0",IF(score!$M604=40,"1",IF(score!$M604=60,"0",IF(score!$M604=80,"0",IF(score!$M604=100,"0")))))))</f>
        <v>0</v>
      </c>
      <c r="AG604" t="str">
        <f>IF(score!$M604=".",".",IF(score!$M604=0,"0",IF(score!$M604=20,"0",IF(score!$M604=40,"0",IF(score!$M604=60,"1",IF(score!$M604=80,"0",IF(score!$M604=100,"0")))))))</f>
        <v>0</v>
      </c>
      <c r="AH604" t="str">
        <f>IF(score!$M604=".",".",IF(score!$M604=0,"0",IF(score!$M604=20,"0",IF(score!$M604=40,"0",IF(score!$M604=60,"0",IF(score!$M604=80,"1",IF(score!$M604=100,"0")))))))</f>
        <v>1</v>
      </c>
      <c r="AI604" t="str">
        <f>IF(score!$N604=".",".",IF(score!$N604=0,"1",IF(score!$N604=25,"0",IF(score!$N604=50,"0",IF(score!$N604=75,"0",IF(score!$N604=100,"0"))))))</f>
        <v>0</v>
      </c>
      <c r="AJ604" t="str">
        <f>IF(score!$N604=".",".",IF(score!$N604=0,"0",IF(score!$N604=25,"1",IF(score!$N604=50,"0",IF(score!$N604=75,"0",IF(score!$N604=100,"0"))))))</f>
        <v>0</v>
      </c>
      <c r="AK604" t="str">
        <f>IF(score!$N604=".",".",IF(score!$N604=0,"0",IF(score!$N604=25,"0",IF(score!$N604=50,"1",IF(score!$N604=75,"0",IF(score!$N604=100,"0"))))))</f>
        <v>0</v>
      </c>
      <c r="AL604" t="str">
        <f>IF(score!$N604=".",".",IF(score!$N604=0,"0",IF(score!$N604=25,"0",IF(score!$N604=50,"0",IF(score!$N604=75,"1",IF(score!$N604=100,"0"))))))</f>
        <v>0</v>
      </c>
      <c r="AN604">
        <f t="shared" si="630"/>
        <v>0</v>
      </c>
      <c r="AO604">
        <f t="shared" si="631"/>
        <v>0</v>
      </c>
      <c r="AP604">
        <f t="shared" si="632"/>
        <v>0</v>
      </c>
      <c r="AQ604">
        <f t="shared" si="633"/>
        <v>0</v>
      </c>
      <c r="AR604">
        <f t="shared" si="634"/>
        <v>0</v>
      </c>
      <c r="AS604">
        <f t="shared" si="635"/>
        <v>0</v>
      </c>
      <c r="AT604">
        <f t="shared" si="636"/>
        <v>0</v>
      </c>
      <c r="AU604">
        <f t="shared" si="637"/>
        <v>0</v>
      </c>
      <c r="AV604">
        <f t="shared" si="638"/>
        <v>0</v>
      </c>
      <c r="AW604">
        <f t="shared" si="639"/>
        <v>0</v>
      </c>
      <c r="AX604">
        <f t="shared" si="640"/>
        <v>0</v>
      </c>
      <c r="AY604">
        <f t="shared" si="641"/>
        <v>0</v>
      </c>
      <c r="AZ604">
        <f t="shared" si="642"/>
        <v>0</v>
      </c>
      <c r="BA604">
        <f t="shared" si="643"/>
        <v>0</v>
      </c>
      <c r="BB604">
        <f t="shared" si="644"/>
        <v>0</v>
      </c>
      <c r="BC604">
        <f t="shared" si="645"/>
        <v>0</v>
      </c>
      <c r="BD604">
        <f t="shared" si="646"/>
        <v>0</v>
      </c>
      <c r="BE604">
        <f t="shared" si="647"/>
        <v>0</v>
      </c>
      <c r="BF604">
        <f t="shared" si="648"/>
        <v>0</v>
      </c>
      <c r="BG604">
        <f t="shared" si="649"/>
        <v>0</v>
      </c>
      <c r="BH604">
        <f t="shared" si="650"/>
        <v>0.66513999999999995</v>
      </c>
      <c r="BI604">
        <f t="shared" si="651"/>
        <v>0</v>
      </c>
      <c r="BJ604">
        <f t="shared" si="652"/>
        <v>0</v>
      </c>
      <c r="BK604">
        <f t="shared" si="653"/>
        <v>0</v>
      </c>
      <c r="BL604">
        <f t="shared" si="654"/>
        <v>0</v>
      </c>
      <c r="BM604">
        <f t="shared" si="655"/>
        <v>0</v>
      </c>
      <c r="BN604">
        <f t="shared" si="656"/>
        <v>0</v>
      </c>
      <c r="BO604">
        <f t="shared" si="657"/>
        <v>0</v>
      </c>
      <c r="BP604">
        <f t="shared" si="658"/>
        <v>0</v>
      </c>
      <c r="BQ604">
        <f t="shared" si="659"/>
        <v>0</v>
      </c>
      <c r="BR604">
        <f t="shared" si="660"/>
        <v>0.41188000000000002</v>
      </c>
      <c r="BS604">
        <f t="shared" si="661"/>
        <v>0</v>
      </c>
      <c r="BT604">
        <f t="shared" si="662"/>
        <v>0</v>
      </c>
      <c r="BU604">
        <f t="shared" si="663"/>
        <v>0</v>
      </c>
      <c r="BV604">
        <f t="shared" si="664"/>
        <v>0</v>
      </c>
      <c r="BX604">
        <f t="shared" si="665"/>
        <v>0</v>
      </c>
      <c r="BY604">
        <f t="shared" si="666"/>
        <v>0</v>
      </c>
      <c r="BZ604">
        <f t="shared" si="667"/>
        <v>0</v>
      </c>
      <c r="CA604">
        <f t="shared" si="668"/>
        <v>0</v>
      </c>
      <c r="CB604">
        <f t="shared" si="669"/>
        <v>0</v>
      </c>
      <c r="CC604">
        <f t="shared" si="670"/>
        <v>0</v>
      </c>
      <c r="CD604">
        <f t="shared" si="671"/>
        <v>0</v>
      </c>
      <c r="CE604">
        <f t="shared" si="672"/>
        <v>0</v>
      </c>
      <c r="CF604">
        <f t="shared" si="673"/>
        <v>0</v>
      </c>
      <c r="CG604">
        <f t="shared" si="674"/>
        <v>0</v>
      </c>
      <c r="CH604">
        <f t="shared" si="675"/>
        <v>0</v>
      </c>
      <c r="CI604">
        <f t="shared" si="676"/>
        <v>0</v>
      </c>
      <c r="CJ604">
        <f t="shared" si="677"/>
        <v>0</v>
      </c>
      <c r="CK604">
        <f t="shared" si="678"/>
        <v>0</v>
      </c>
      <c r="CL604">
        <f t="shared" si="679"/>
        <v>0</v>
      </c>
      <c r="CM604">
        <f t="shared" si="680"/>
        <v>0</v>
      </c>
      <c r="CN604">
        <f t="shared" si="681"/>
        <v>0</v>
      </c>
      <c r="CO604">
        <f t="shared" si="682"/>
        <v>0</v>
      </c>
      <c r="CP604">
        <f t="shared" si="683"/>
        <v>0</v>
      </c>
      <c r="CQ604">
        <f t="shared" si="684"/>
        <v>0</v>
      </c>
      <c r="CR604">
        <f t="shared" si="685"/>
        <v>-1.9494899999999999</v>
      </c>
      <c r="CS604">
        <f t="shared" si="686"/>
        <v>0</v>
      </c>
      <c r="CT604">
        <f t="shared" si="687"/>
        <v>0</v>
      </c>
      <c r="CU604">
        <f t="shared" si="688"/>
        <v>0</v>
      </c>
      <c r="CV604">
        <f t="shared" si="689"/>
        <v>0</v>
      </c>
      <c r="CW604">
        <f t="shared" si="690"/>
        <v>0</v>
      </c>
      <c r="CX604">
        <f t="shared" si="691"/>
        <v>0</v>
      </c>
      <c r="CY604">
        <f t="shared" si="692"/>
        <v>0</v>
      </c>
      <c r="CZ604">
        <f t="shared" si="693"/>
        <v>0</v>
      </c>
      <c r="DA604">
        <f t="shared" si="694"/>
        <v>0</v>
      </c>
      <c r="DB604">
        <f t="shared" si="695"/>
        <v>-1.9593400000000001</v>
      </c>
      <c r="DC604">
        <f t="shared" si="696"/>
        <v>0</v>
      </c>
      <c r="DD604">
        <f t="shared" si="697"/>
        <v>0</v>
      </c>
      <c r="DE604">
        <f t="shared" si="698"/>
        <v>0</v>
      </c>
      <c r="DF604">
        <f t="shared" si="699"/>
        <v>0</v>
      </c>
    </row>
    <row r="605" spans="1:110" x14ac:dyDescent="0.25">
      <c r="A605" s="4">
        <f>raw!$A606:$A606</f>
        <v>43398</v>
      </c>
      <c r="B605" s="6" t="str">
        <f>raw!$B606:$B606</f>
        <v>0013-0050</v>
      </c>
      <c r="D605" t="str">
        <f>IF(score!$C605=".",".",IF(score!$C605=0,"1",IF(score!$C605=25,"0",IF(score!$C605=50,"0",IF(score!$C605=75,"0",IF(score!$C605=100,"0"))))))</f>
        <v>0</v>
      </c>
      <c r="E605" t="str">
        <f>IF(score!$C605=".",".",IF(score!$C605=0,"0",IF(score!$C605=25,"1",IF(score!$C605=50,"0",IF(score!$C605=75,"0",IF(score!$C605=100,"0"))))))</f>
        <v>1</v>
      </c>
      <c r="F605" t="str">
        <f>IF(score!$C605=".",".",IF(score!$C605=0,"0",IF(score!$C605=25,"0",IF(score!$C605=50,"1",IF(score!$C605=75,"0",IF(score!$C605=100,"0"))))))</f>
        <v>0</v>
      </c>
      <c r="G605" t="str">
        <f>IF(score!$C605=".",".",IF(score!$C605=0,"0",IF(score!$C605=25,"0",IF(score!$C605=50,"0",IF(score!$C605=75,"1",IF(score!$C605=100,"0"))))))</f>
        <v>0</v>
      </c>
      <c r="H605" t="str">
        <f>IF(score!$D605=".",".",IF(score!$D605=0,"1",IF(score!$D605=50,"0",IF(score!$D605=100,"0"))))</f>
        <v>1</v>
      </c>
      <c r="I605" t="str">
        <f>IF(score!$D605=".",".",IF(score!$D605=0,"0",IF(score!$D605=50,"1",IF(score!$D605=100,"0"))))</f>
        <v>0</v>
      </c>
      <c r="J605" t="str">
        <f>IF(score!$E605=".",".",IF(score!$E605=0,"1",IF(score!$E605=50,"0",IF(score!$E605=100,"0"))))</f>
        <v>0</v>
      </c>
      <c r="K605" t="str">
        <f>IF(score!$E605=".",".",IF(score!$E605=0,"0",IF(score!$E605=50,"1",IF(score!$E605=100,"0"))))</f>
        <v>1</v>
      </c>
      <c r="L605" t="str">
        <f>IF(score!$F605=".",".",IF(score!$F605=0,"1",IF(score!$F605=100,"0")))</f>
        <v>1</v>
      </c>
      <c r="M605" t="str">
        <f>IF(score!$G605=".",".",IF(score!$G605=0,"1",IF(score!$G605=100,"0")))</f>
        <v>1</v>
      </c>
      <c r="N605" t="str">
        <f>IF(score!$H605=".",".",IF(score!$H605=0,"1",IF(score!$H605=100,"0")))</f>
        <v>0</v>
      </c>
      <c r="O605" t="str">
        <f>IF(score!$I605=".",".",IF(score!$I605=0,"1",IF(score!$I605=50,"0",IF(score!$I605=100,"0"))))</f>
        <v>0</v>
      </c>
      <c r="P605" t="str">
        <f>IF(score!$J605=".",".",IF(score!$J605=0,"1",IF(score!$J605=25,"0",IF(score!$J605=50,"0",IF(score!$J605=75,"0",IF(score!$J605=100,"0"))))))</f>
        <v>0</v>
      </c>
      <c r="Q605" t="str">
        <f>IF(score!$J605=".",".",IF(score!$J605=0,"0",IF(score!$J605=25,"1",IF(score!$J605=50,"0",IF(score!$J605=75,"0",IF(score!$J605=100,"0"))))))</f>
        <v>0</v>
      </c>
      <c r="R605" t="str">
        <f>IF(score!$J605=".",".",IF(score!$J605=0,"0",IF(score!$J605=25,"0",IF(score!$J605=50,"1",IF(score!$J605=75,"0",IF(score!$J605=100,"0"))))))</f>
        <v>0</v>
      </c>
      <c r="S605" t="str">
        <f>IF(score!$J605=".",".",IF(score!$J605=0,"0",IF(score!$J605=25,"0",IF(score!$J605=50,"0",IF(score!$J605=75,"1",IF(score!$J605=100,"0"))))))</f>
        <v>1</v>
      </c>
      <c r="T605" t="str">
        <f>IF(score!$K605=".",".",IF(score!$K605=0,"1",IF(score!$K605=20,"0",IF(score!$K605=40,"0",IF(score!$K605=60,"0",IF(score!$K605=80,"0",IF(score!$K605=100,"0")))))))</f>
        <v>0</v>
      </c>
      <c r="U605" t="str">
        <f>IF(score!$K605=".",".",IF(score!$K605=0,"0",IF(score!$K605=20,"1",IF(score!$K605=40,"0",IF(score!$K605=60,"0",IF(score!$K605=80,"0",IF(score!$K605=100,"0")))))))</f>
        <v>0</v>
      </c>
      <c r="V605" t="str">
        <f>IF(score!$K605=".",".",IF(score!$K605=0,"0",IF(score!$K605=20,"0",IF(score!$K605=40,"1",IF(score!$K605=60,"0",IF(score!$K605=80,"0",IF(score!$K605=100,"0")))))))</f>
        <v>0</v>
      </c>
      <c r="W605" t="str">
        <f>IF(score!$K605=".",".",IF(score!$K605=0,"0",IF(score!$K605=20,"0",IF(score!$K605=40,"0",IF(score!$K605=60,"1",IF(score!$K605=80,"0",IF(score!$K605=100,"0")))))))</f>
        <v>0</v>
      </c>
      <c r="X605" t="str">
        <f>IF(score!$K605=".",".",IF(score!$K605=0,"0",IF(score!$K605=20,"0",IF(score!$K605=40,"0",IF(score!$K605=60,"0",IF(score!$K605=80,"1",IF(score!$K605=100,"0")))))))</f>
        <v>0</v>
      </c>
      <c r="Y605" t="str">
        <f>IF(score!$L605=".",".",IF(score!$L605=0,"1",IF(score!$L605=20,"0",IF(score!$L605=40,"0",IF(score!$L605=60,"0",IF(score!$L605=80,"0",IF(score!$L605=100,"0")))))))</f>
        <v>0</v>
      </c>
      <c r="Z605" t="str">
        <f>IF(score!$L605=".",".",IF(score!$L605=0,"0",IF(score!$L605=20,"1",IF(score!$L605=40,"0",IF(score!$L605=60,"0",IF(score!$L605=80,"0",IF(score!$L605=100,"0")))))))</f>
        <v>0</v>
      </c>
      <c r="AA605" t="str">
        <f>IF(score!$L605=".",".",IF(score!$L605=0,"0",IF(score!$L605=20,"0",IF(score!$L605=40,"1",IF(score!$L605=60,"0",IF(score!$L605=80,"0",IF(score!$L605=100,"0")))))))</f>
        <v>0</v>
      </c>
      <c r="AB605" t="str">
        <f>IF(score!$L605=".",".",IF(score!$L605=0,"0",IF(score!$L605=20,"0",IF(score!$L605=40,"0",IF(score!$L605=60,"1",IF(score!$L605=80,"0",IF(score!$L605=100,"0")))))))</f>
        <v>0</v>
      </c>
      <c r="AC605" t="str">
        <f>IF(score!$L605=".",".",IF(score!$L605=0,"0",IF(score!$L605=20,"0",IF(score!$L605=40,"0",IF(score!$L605=60,"0",IF(score!$L605=80,"1",IF(score!L605=100,"0")))))))</f>
        <v>1</v>
      </c>
      <c r="AD605" t="str">
        <f>IF(score!$M605=".",".",IF(score!$M605=0,"1",IF(score!$M605=20,"0",IF(score!$M605=40,"0",IF(score!$M605=60,"0",IF(score!$M605=80,"0",IF(score!$M605=100,"0")))))))</f>
        <v>0</v>
      </c>
      <c r="AE605" t="str">
        <f>IF(score!$M605=".",".",IF(score!$M605=0,"0",IF(score!$M605=20,"1",IF(score!$M605=40,"0",IF(score!$M605=60,"0",IF(score!$M605=80,"0",IF(score!$M605=100,"0")))))))</f>
        <v>0</v>
      </c>
      <c r="AF605" t="str">
        <f>IF(score!$M605=".",".",IF(score!$M605=0,"0",IF(score!$M605=20,"0",IF(score!$M605=40,"1",IF(score!$M605=60,"0",IF(score!$M605=80,"0",IF(score!$M605=100,"0")))))))</f>
        <v>1</v>
      </c>
      <c r="AG605" t="str">
        <f>IF(score!$M605=".",".",IF(score!$M605=0,"0",IF(score!$M605=20,"0",IF(score!$M605=40,"0",IF(score!$M605=60,"1",IF(score!$M605=80,"0",IF(score!$M605=100,"0")))))))</f>
        <v>0</v>
      </c>
      <c r="AH605" t="str">
        <f>IF(score!$M605=".",".",IF(score!$M605=0,"0",IF(score!$M605=20,"0",IF(score!$M605=40,"0",IF(score!$M605=60,"0",IF(score!$M605=80,"1",IF(score!$M605=100,"0")))))))</f>
        <v>0</v>
      </c>
      <c r="AI605" t="str">
        <f>IF(score!$N605=".",".",IF(score!$N605=0,"1",IF(score!$N605=25,"0",IF(score!$N605=50,"0",IF(score!$N605=75,"0",IF(score!$N605=100,"0"))))))</f>
        <v>0</v>
      </c>
      <c r="AJ605" t="str">
        <f>IF(score!$N605=".",".",IF(score!$N605=0,"0",IF(score!$N605=25,"1",IF(score!$N605=50,"0",IF(score!$N605=75,"0",IF(score!$N605=100,"0"))))))</f>
        <v>1</v>
      </c>
      <c r="AK605" t="str">
        <f>IF(score!$N605=".",".",IF(score!$N605=0,"0",IF(score!$N605=25,"0",IF(score!$N605=50,"1",IF(score!$N605=75,"0",IF(score!$N605=100,"0"))))))</f>
        <v>0</v>
      </c>
      <c r="AL605" t="str">
        <f>IF(score!$N605=".",".",IF(score!$N605=0,"0",IF(score!$N605=25,"0",IF(score!$N605=50,"0",IF(score!$N605=75,"1",IF(score!$N605=100,"0"))))))</f>
        <v>0</v>
      </c>
      <c r="AN605">
        <f t="shared" si="630"/>
        <v>0</v>
      </c>
      <c r="AO605">
        <f t="shared" si="631"/>
        <v>-5.5646100000000001</v>
      </c>
      <c r="AP605">
        <f t="shared" si="632"/>
        <v>0</v>
      </c>
      <c r="AQ605">
        <f t="shared" si="633"/>
        <v>0</v>
      </c>
      <c r="AR605">
        <f t="shared" si="634"/>
        <v>-7.2321600000000004</v>
      </c>
      <c r="AS605">
        <f t="shared" si="635"/>
        <v>0</v>
      </c>
      <c r="AT605">
        <f t="shared" si="636"/>
        <v>0</v>
      </c>
      <c r="AU605">
        <f t="shared" si="637"/>
        <v>-2.7355700000000001</v>
      </c>
      <c r="AV605">
        <f t="shared" si="638"/>
        <v>-4.6161700000000003</v>
      </c>
      <c r="AW605">
        <f t="shared" si="639"/>
        <v>-5.5174700000000003</v>
      </c>
      <c r="AX605">
        <f t="shared" si="640"/>
        <v>0</v>
      </c>
      <c r="AY605">
        <f t="shared" si="641"/>
        <v>0</v>
      </c>
      <c r="AZ605">
        <f t="shared" si="642"/>
        <v>0</v>
      </c>
      <c r="BA605">
        <f t="shared" si="643"/>
        <v>0</v>
      </c>
      <c r="BB605">
        <f t="shared" si="644"/>
        <v>0</v>
      </c>
      <c r="BC605">
        <f t="shared" si="645"/>
        <v>-3.8012999999999999</v>
      </c>
      <c r="BD605">
        <f t="shared" si="646"/>
        <v>0</v>
      </c>
      <c r="BE605">
        <f t="shared" si="647"/>
        <v>0</v>
      </c>
      <c r="BF605">
        <f t="shared" si="648"/>
        <v>0</v>
      </c>
      <c r="BG605">
        <f t="shared" si="649"/>
        <v>0</v>
      </c>
      <c r="BH605">
        <f t="shared" si="650"/>
        <v>0</v>
      </c>
      <c r="BI605">
        <f t="shared" si="651"/>
        <v>0</v>
      </c>
      <c r="BJ605">
        <f t="shared" si="652"/>
        <v>0</v>
      </c>
      <c r="BK605">
        <f t="shared" si="653"/>
        <v>0</v>
      </c>
      <c r="BL605">
        <f t="shared" si="654"/>
        <v>0</v>
      </c>
      <c r="BM605">
        <f t="shared" si="655"/>
        <v>-0.42251</v>
      </c>
      <c r="BN605">
        <f t="shared" si="656"/>
        <v>0</v>
      </c>
      <c r="BO605">
        <f t="shared" si="657"/>
        <v>0</v>
      </c>
      <c r="BP605">
        <f t="shared" si="658"/>
        <v>2.3424700000000001</v>
      </c>
      <c r="BQ605">
        <f t="shared" si="659"/>
        <v>0</v>
      </c>
      <c r="BR605">
        <f t="shared" si="660"/>
        <v>0</v>
      </c>
      <c r="BS605">
        <f t="shared" si="661"/>
        <v>0</v>
      </c>
      <c r="BT605">
        <f t="shared" si="662"/>
        <v>-0.94342000000000004</v>
      </c>
      <c r="BU605">
        <f t="shared" si="663"/>
        <v>0</v>
      </c>
      <c r="BV605">
        <f t="shared" si="664"/>
        <v>0</v>
      </c>
      <c r="BX605">
        <f t="shared" si="665"/>
        <v>0</v>
      </c>
      <c r="BY605">
        <f t="shared" si="666"/>
        <v>-0.16891</v>
      </c>
      <c r="BZ605">
        <f t="shared" si="667"/>
        <v>0</v>
      </c>
      <c r="CA605">
        <f t="shared" si="668"/>
        <v>0</v>
      </c>
      <c r="CB605">
        <f t="shared" si="669"/>
        <v>3.9311500000000001</v>
      </c>
      <c r="CC605">
        <f t="shared" si="670"/>
        <v>0</v>
      </c>
      <c r="CD605">
        <f t="shared" si="671"/>
        <v>0</v>
      </c>
      <c r="CE605">
        <f t="shared" si="672"/>
        <v>1.43103</v>
      </c>
      <c r="CF605">
        <f t="shared" si="673"/>
        <v>1.4406000000000001</v>
      </c>
      <c r="CG605">
        <f t="shared" si="674"/>
        <v>1.6696800000000001</v>
      </c>
      <c r="CH605">
        <f t="shared" si="675"/>
        <v>0</v>
      </c>
      <c r="CI605">
        <f t="shared" si="676"/>
        <v>0</v>
      </c>
      <c r="CJ605">
        <f t="shared" si="677"/>
        <v>0</v>
      </c>
      <c r="CK605">
        <f t="shared" si="678"/>
        <v>0</v>
      </c>
      <c r="CL605">
        <f t="shared" si="679"/>
        <v>0</v>
      </c>
      <c r="CM605">
        <f t="shared" si="680"/>
        <v>0.90383999999999998</v>
      </c>
      <c r="CN605">
        <f t="shared" si="681"/>
        <v>0</v>
      </c>
      <c r="CO605">
        <f t="shared" si="682"/>
        <v>0</v>
      </c>
      <c r="CP605">
        <f t="shared" si="683"/>
        <v>0</v>
      </c>
      <c r="CQ605">
        <f t="shared" si="684"/>
        <v>0</v>
      </c>
      <c r="CR605">
        <f t="shared" si="685"/>
        <v>0</v>
      </c>
      <c r="CS605">
        <f t="shared" si="686"/>
        <v>0</v>
      </c>
      <c r="CT605">
        <f t="shared" si="687"/>
        <v>0</v>
      </c>
      <c r="CU605">
        <f t="shared" si="688"/>
        <v>0</v>
      </c>
      <c r="CV605">
        <f t="shared" si="689"/>
        <v>0</v>
      </c>
      <c r="CW605">
        <f t="shared" si="690"/>
        <v>-0.92057</v>
      </c>
      <c r="CX605">
        <f t="shared" si="691"/>
        <v>0</v>
      </c>
      <c r="CY605">
        <f t="shared" si="692"/>
        <v>0</v>
      </c>
      <c r="CZ605">
        <f t="shared" si="693"/>
        <v>-8.0991400000000002</v>
      </c>
      <c r="DA605">
        <f t="shared" si="694"/>
        <v>0</v>
      </c>
      <c r="DB605">
        <f t="shared" si="695"/>
        <v>0</v>
      </c>
      <c r="DC605">
        <f t="shared" si="696"/>
        <v>0</v>
      </c>
      <c r="DD605">
        <f t="shared" si="697"/>
        <v>-8.2606599999999997</v>
      </c>
      <c r="DE605">
        <f t="shared" si="698"/>
        <v>0</v>
      </c>
      <c r="DF605">
        <f t="shared" si="699"/>
        <v>0</v>
      </c>
    </row>
    <row r="606" spans="1:110" x14ac:dyDescent="0.25">
      <c r="A606" s="4">
        <f>raw!$A607:$A607</f>
        <v>43410</v>
      </c>
      <c r="B606" s="6" t="str">
        <f>raw!$B607:$B607</f>
        <v>0013-0051</v>
      </c>
      <c r="D606" t="str">
        <f>IF(score!$C606=".",".",IF(score!$C606=0,"1",IF(score!$C606=25,"0",IF(score!$C606=50,"0",IF(score!$C606=75,"0",IF(score!$C606=100,"0"))))))</f>
        <v>0</v>
      </c>
      <c r="E606" t="str">
        <f>IF(score!$C606=".",".",IF(score!$C606=0,"0",IF(score!$C606=25,"1",IF(score!$C606=50,"0",IF(score!$C606=75,"0",IF(score!$C606=100,"0"))))))</f>
        <v>1</v>
      </c>
      <c r="F606" t="str">
        <f>IF(score!$C606=".",".",IF(score!$C606=0,"0",IF(score!$C606=25,"0",IF(score!$C606=50,"1",IF(score!$C606=75,"0",IF(score!$C606=100,"0"))))))</f>
        <v>0</v>
      </c>
      <c r="G606" t="str">
        <f>IF(score!$C606=".",".",IF(score!$C606=0,"0",IF(score!$C606=25,"0",IF(score!$C606=50,"0",IF(score!$C606=75,"1",IF(score!$C606=100,"0"))))))</f>
        <v>0</v>
      </c>
      <c r="H606" t="str">
        <f>IF(score!$D606=".",".",IF(score!$D606=0,"1",IF(score!$D606=50,"0",IF(score!$D606=100,"0"))))</f>
        <v>0</v>
      </c>
      <c r="I606" t="str">
        <f>IF(score!$D606=".",".",IF(score!$D606=0,"0",IF(score!$D606=50,"1",IF(score!$D606=100,"0"))))</f>
        <v>1</v>
      </c>
      <c r="J606" t="str">
        <f>IF(score!$E606=".",".",IF(score!$E606=0,"1",IF(score!$E606=50,"0",IF(score!$E606=100,"0"))))</f>
        <v>0</v>
      </c>
      <c r="K606" t="str">
        <f>IF(score!$E606=".",".",IF(score!$E606=0,"0",IF(score!$E606=50,"1",IF(score!$E606=100,"0"))))</f>
        <v>1</v>
      </c>
      <c r="L606" t="str">
        <f>IF(score!$F606=".",".",IF(score!$F606=0,"1",IF(score!$F606=100,"0")))</f>
        <v>1</v>
      </c>
      <c r="M606" t="str">
        <f>IF(score!$G606=".",".",IF(score!$G606=0,"1",IF(score!$G606=100,"0")))</f>
        <v>1</v>
      </c>
      <c r="N606" t="str">
        <f>IF(score!$H606=".",".",IF(score!$H606=0,"1",IF(score!$H606=100,"0")))</f>
        <v>0</v>
      </c>
      <c r="O606" t="str">
        <f>IF(score!$I606=".",".",IF(score!$I606=0,"1",IF(score!$I606=50,"0",IF(score!$I606=100,"0"))))</f>
        <v>0</v>
      </c>
      <c r="P606" t="str">
        <f>IF(score!$J606=".",".",IF(score!$J606=0,"1",IF(score!$J606=25,"0",IF(score!$J606=50,"0",IF(score!$J606=75,"0",IF(score!$J606=100,"0"))))))</f>
        <v>0</v>
      </c>
      <c r="Q606" t="str">
        <f>IF(score!$J606=".",".",IF(score!$J606=0,"0",IF(score!$J606=25,"1",IF(score!$J606=50,"0",IF(score!$J606=75,"0",IF(score!$J606=100,"0"))))))</f>
        <v>0</v>
      </c>
      <c r="R606" t="str">
        <f>IF(score!$J606=".",".",IF(score!$J606=0,"0",IF(score!$J606=25,"0",IF(score!$J606=50,"1",IF(score!$J606=75,"0",IF(score!$J606=100,"0"))))))</f>
        <v>0</v>
      </c>
      <c r="S606" t="str">
        <f>IF(score!$J606=".",".",IF(score!$J606=0,"0",IF(score!$J606=25,"0",IF(score!$J606=50,"0",IF(score!$J606=75,"1",IF(score!$J606=100,"0"))))))</f>
        <v>0</v>
      </c>
      <c r="T606" t="str">
        <f>IF(score!$K606=".",".",IF(score!$K606=0,"1",IF(score!$K606=20,"0",IF(score!$K606=40,"0",IF(score!$K606=60,"0",IF(score!$K606=80,"0",IF(score!$K606=100,"0")))))))</f>
        <v>0</v>
      </c>
      <c r="U606" t="str">
        <f>IF(score!$K606=".",".",IF(score!$K606=0,"0",IF(score!$K606=20,"1",IF(score!$K606=40,"0",IF(score!$K606=60,"0",IF(score!$K606=80,"0",IF(score!$K606=100,"0")))))))</f>
        <v>0</v>
      </c>
      <c r="V606" t="str">
        <f>IF(score!$K606=".",".",IF(score!$K606=0,"0",IF(score!$K606=20,"0",IF(score!$K606=40,"1",IF(score!$K606=60,"0",IF(score!$K606=80,"0",IF(score!$K606=100,"0")))))))</f>
        <v>0</v>
      </c>
      <c r="W606" t="str">
        <f>IF(score!$K606=".",".",IF(score!$K606=0,"0",IF(score!$K606=20,"0",IF(score!$K606=40,"0",IF(score!$K606=60,"1",IF(score!$K606=80,"0",IF(score!$K606=100,"0")))))))</f>
        <v>0</v>
      </c>
      <c r="X606" t="str">
        <f>IF(score!$K606=".",".",IF(score!$K606=0,"0",IF(score!$K606=20,"0",IF(score!$K606=40,"0",IF(score!$K606=60,"0",IF(score!$K606=80,"1",IF(score!$K606=100,"0")))))))</f>
        <v>1</v>
      </c>
      <c r="Y606" t="str">
        <f>IF(score!$L606=".",".",IF(score!$L606=0,"1",IF(score!$L606=20,"0",IF(score!$L606=40,"0",IF(score!$L606=60,"0",IF(score!$L606=80,"0",IF(score!$L606=100,"0")))))))</f>
        <v>0</v>
      </c>
      <c r="Z606" t="str">
        <f>IF(score!$L606=".",".",IF(score!$L606=0,"0",IF(score!$L606=20,"1",IF(score!$L606=40,"0",IF(score!$L606=60,"0",IF(score!$L606=80,"0",IF(score!$L606=100,"0")))))))</f>
        <v>1</v>
      </c>
      <c r="AA606" t="str">
        <f>IF(score!$L606=".",".",IF(score!$L606=0,"0",IF(score!$L606=20,"0",IF(score!$L606=40,"1",IF(score!$L606=60,"0",IF(score!$L606=80,"0",IF(score!$L606=100,"0")))))))</f>
        <v>0</v>
      </c>
      <c r="AB606" t="str">
        <f>IF(score!$L606=".",".",IF(score!$L606=0,"0",IF(score!$L606=20,"0",IF(score!$L606=40,"0",IF(score!$L606=60,"1",IF(score!$L606=80,"0",IF(score!$L606=100,"0")))))))</f>
        <v>0</v>
      </c>
      <c r="AC606" t="str">
        <f>IF(score!$L606=".",".",IF(score!$L606=0,"0",IF(score!$L606=20,"0",IF(score!$L606=40,"0",IF(score!$L606=60,"0",IF(score!$L606=80,"1",IF(score!L606=100,"0")))))))</f>
        <v>0</v>
      </c>
      <c r="AD606" t="str">
        <f>IF(score!$M606=".",".",IF(score!$M606=0,"1",IF(score!$M606=20,"0",IF(score!$M606=40,"0",IF(score!$M606=60,"0",IF(score!$M606=80,"0",IF(score!$M606=100,"0")))))))</f>
        <v>0</v>
      </c>
      <c r="AE606" t="str">
        <f>IF(score!$M606=".",".",IF(score!$M606=0,"0",IF(score!$M606=20,"1",IF(score!$M606=40,"0",IF(score!$M606=60,"0",IF(score!$M606=80,"0",IF(score!$M606=100,"0")))))))</f>
        <v>0</v>
      </c>
      <c r="AF606" t="str">
        <f>IF(score!$M606=".",".",IF(score!$M606=0,"0",IF(score!$M606=20,"0",IF(score!$M606=40,"1",IF(score!$M606=60,"0",IF(score!$M606=80,"0",IF(score!$M606=100,"0")))))))</f>
        <v>0</v>
      </c>
      <c r="AG606" t="str">
        <f>IF(score!$M606=".",".",IF(score!$M606=0,"0",IF(score!$M606=20,"0",IF(score!$M606=40,"0",IF(score!$M606=60,"1",IF(score!$M606=80,"0",IF(score!$M606=100,"0")))))))</f>
        <v>1</v>
      </c>
      <c r="AH606" t="str">
        <f>IF(score!$M606=".",".",IF(score!$M606=0,"0",IF(score!$M606=20,"0",IF(score!$M606=40,"0",IF(score!$M606=60,"0",IF(score!$M606=80,"1",IF(score!$M606=100,"0")))))))</f>
        <v>0</v>
      </c>
      <c r="AI606" t="str">
        <f>IF(score!$N606=".",".",IF(score!$N606=0,"1",IF(score!$N606=25,"0",IF(score!$N606=50,"0",IF(score!$N606=75,"0",IF(score!$N606=100,"0"))))))</f>
        <v>0</v>
      </c>
      <c r="AJ606" t="str">
        <f>IF(score!$N606=".",".",IF(score!$N606=0,"0",IF(score!$N606=25,"1",IF(score!$N606=50,"0",IF(score!$N606=75,"0",IF(score!$N606=100,"0"))))))</f>
        <v>0</v>
      </c>
      <c r="AK606" t="str">
        <f>IF(score!$N606=".",".",IF(score!$N606=0,"0",IF(score!$N606=25,"0",IF(score!$N606=50,"1",IF(score!$N606=75,"0",IF(score!$N606=100,"0"))))))</f>
        <v>0</v>
      </c>
      <c r="AL606" t="str">
        <f>IF(score!$N606=".",".",IF(score!$N606=0,"0",IF(score!$N606=25,"0",IF(score!$N606=50,"0",IF(score!$N606=75,"1",IF(score!$N606=100,"0"))))))</f>
        <v>0</v>
      </c>
      <c r="AN606">
        <f t="shared" si="630"/>
        <v>0</v>
      </c>
      <c r="AO606">
        <f t="shared" si="631"/>
        <v>-5.5646100000000001</v>
      </c>
      <c r="AP606">
        <f t="shared" si="632"/>
        <v>0</v>
      </c>
      <c r="AQ606">
        <f t="shared" si="633"/>
        <v>0</v>
      </c>
      <c r="AR606">
        <f t="shared" si="634"/>
        <v>0</v>
      </c>
      <c r="AS606">
        <f t="shared" si="635"/>
        <v>-3.4555500000000001</v>
      </c>
      <c r="AT606">
        <f t="shared" si="636"/>
        <v>0</v>
      </c>
      <c r="AU606">
        <f t="shared" si="637"/>
        <v>-2.7355700000000001</v>
      </c>
      <c r="AV606">
        <f t="shared" si="638"/>
        <v>-4.6161700000000003</v>
      </c>
      <c r="AW606">
        <f t="shared" si="639"/>
        <v>-5.5174700000000003</v>
      </c>
      <c r="AX606">
        <f t="shared" si="640"/>
        <v>0</v>
      </c>
      <c r="AY606">
        <f t="shared" si="641"/>
        <v>0</v>
      </c>
      <c r="AZ606">
        <f t="shared" si="642"/>
        <v>0</v>
      </c>
      <c r="BA606">
        <f t="shared" si="643"/>
        <v>0</v>
      </c>
      <c r="BB606">
        <f t="shared" si="644"/>
        <v>0</v>
      </c>
      <c r="BC606">
        <f t="shared" si="645"/>
        <v>0</v>
      </c>
      <c r="BD606">
        <f t="shared" si="646"/>
        <v>0</v>
      </c>
      <c r="BE606">
        <f t="shared" si="647"/>
        <v>0</v>
      </c>
      <c r="BF606">
        <f t="shared" si="648"/>
        <v>0</v>
      </c>
      <c r="BG606">
        <f t="shared" si="649"/>
        <v>0</v>
      </c>
      <c r="BH606">
        <f t="shared" si="650"/>
        <v>0.66513999999999995</v>
      </c>
      <c r="BI606">
        <f t="shared" si="651"/>
        <v>0</v>
      </c>
      <c r="BJ606">
        <f t="shared" si="652"/>
        <v>-2.0216799999999999</v>
      </c>
      <c r="BK606">
        <f t="shared" si="653"/>
        <v>0</v>
      </c>
      <c r="BL606">
        <f t="shared" si="654"/>
        <v>0</v>
      </c>
      <c r="BM606">
        <f t="shared" si="655"/>
        <v>0</v>
      </c>
      <c r="BN606">
        <f t="shared" si="656"/>
        <v>0</v>
      </c>
      <c r="BO606">
        <f t="shared" si="657"/>
        <v>0</v>
      </c>
      <c r="BP606">
        <f t="shared" si="658"/>
        <v>0</v>
      </c>
      <c r="BQ606">
        <f t="shared" si="659"/>
        <v>1.28044</v>
      </c>
      <c r="BR606">
        <f t="shared" si="660"/>
        <v>0</v>
      </c>
      <c r="BS606">
        <f t="shared" si="661"/>
        <v>0</v>
      </c>
      <c r="BT606">
        <f t="shared" si="662"/>
        <v>0</v>
      </c>
      <c r="BU606">
        <f t="shared" si="663"/>
        <v>0</v>
      </c>
      <c r="BV606">
        <f t="shared" si="664"/>
        <v>0</v>
      </c>
      <c r="BX606">
        <f t="shared" si="665"/>
        <v>0</v>
      </c>
      <c r="BY606">
        <f t="shared" si="666"/>
        <v>-0.16891</v>
      </c>
      <c r="BZ606">
        <f t="shared" si="667"/>
        <v>0</v>
      </c>
      <c r="CA606">
        <f t="shared" si="668"/>
        <v>0</v>
      </c>
      <c r="CB606">
        <f t="shared" si="669"/>
        <v>0</v>
      </c>
      <c r="CC606">
        <f t="shared" si="670"/>
        <v>1.8684000000000001</v>
      </c>
      <c r="CD606">
        <f t="shared" si="671"/>
        <v>0</v>
      </c>
      <c r="CE606">
        <f t="shared" si="672"/>
        <v>1.43103</v>
      </c>
      <c r="CF606">
        <f t="shared" si="673"/>
        <v>1.4406000000000001</v>
      </c>
      <c r="CG606">
        <f t="shared" si="674"/>
        <v>1.6696800000000001</v>
      </c>
      <c r="CH606">
        <f t="shared" si="675"/>
        <v>0</v>
      </c>
      <c r="CI606">
        <f t="shared" si="676"/>
        <v>0</v>
      </c>
      <c r="CJ606">
        <f t="shared" si="677"/>
        <v>0</v>
      </c>
      <c r="CK606">
        <f t="shared" si="678"/>
        <v>0</v>
      </c>
      <c r="CL606">
        <f t="shared" si="679"/>
        <v>0</v>
      </c>
      <c r="CM606">
        <f t="shared" si="680"/>
        <v>0</v>
      </c>
      <c r="CN606">
        <f t="shared" si="681"/>
        <v>0</v>
      </c>
      <c r="CO606">
        <f t="shared" si="682"/>
        <v>0</v>
      </c>
      <c r="CP606">
        <f t="shared" si="683"/>
        <v>0</v>
      </c>
      <c r="CQ606">
        <f t="shared" si="684"/>
        <v>0</v>
      </c>
      <c r="CR606">
        <f t="shared" si="685"/>
        <v>-1.9494899999999999</v>
      </c>
      <c r="CS606">
        <f t="shared" si="686"/>
        <v>0</v>
      </c>
      <c r="CT606">
        <f t="shared" si="687"/>
        <v>-4.8896199999999999</v>
      </c>
      <c r="CU606">
        <f t="shared" si="688"/>
        <v>0</v>
      </c>
      <c r="CV606">
        <f t="shared" si="689"/>
        <v>0</v>
      </c>
      <c r="CW606">
        <f t="shared" si="690"/>
        <v>0</v>
      </c>
      <c r="CX606">
        <f t="shared" si="691"/>
        <v>0</v>
      </c>
      <c r="CY606">
        <f t="shared" si="692"/>
        <v>0</v>
      </c>
      <c r="CZ606">
        <f t="shared" si="693"/>
        <v>0</v>
      </c>
      <c r="DA606">
        <f t="shared" si="694"/>
        <v>-4.5905500000000004</v>
      </c>
      <c r="DB606">
        <f t="shared" si="695"/>
        <v>0</v>
      </c>
      <c r="DC606">
        <f t="shared" si="696"/>
        <v>0</v>
      </c>
      <c r="DD606">
        <f t="shared" si="697"/>
        <v>0</v>
      </c>
      <c r="DE606">
        <f t="shared" si="698"/>
        <v>0</v>
      </c>
      <c r="DF606">
        <f t="shared" si="699"/>
        <v>0</v>
      </c>
    </row>
    <row r="607" spans="1:110" x14ac:dyDescent="0.25">
      <c r="A607" s="4">
        <f>raw!$A608:$A608</f>
        <v>43407</v>
      </c>
      <c r="B607" s="6" t="str">
        <f>raw!$B608:$B608</f>
        <v>0013-0052</v>
      </c>
      <c r="D607" t="str">
        <f>IF(score!$C607=".",".",IF(score!$C607=0,"1",IF(score!$C607=25,"0",IF(score!$C607=50,"0",IF(score!$C607=75,"0",IF(score!$C607=100,"0"))))))</f>
        <v>0</v>
      </c>
      <c r="E607" t="str">
        <f>IF(score!$C607=".",".",IF(score!$C607=0,"0",IF(score!$C607=25,"1",IF(score!$C607=50,"0",IF(score!$C607=75,"0",IF(score!$C607=100,"0"))))))</f>
        <v>0</v>
      </c>
      <c r="F607" t="str">
        <f>IF(score!$C607=".",".",IF(score!$C607=0,"0",IF(score!$C607=25,"0",IF(score!$C607=50,"1",IF(score!$C607=75,"0",IF(score!$C607=100,"0"))))))</f>
        <v>0</v>
      </c>
      <c r="G607" t="str">
        <f>IF(score!$C607=".",".",IF(score!$C607=0,"0",IF(score!$C607=25,"0",IF(score!$C607=50,"0",IF(score!$C607=75,"1",IF(score!$C607=100,"0"))))))</f>
        <v>0</v>
      </c>
      <c r="H607" t="str">
        <f>IF(score!$D607=".",".",IF(score!$D607=0,"1",IF(score!$D607=50,"0",IF(score!$D607=100,"0"))))</f>
        <v>0</v>
      </c>
      <c r="I607" t="str">
        <f>IF(score!$D607=".",".",IF(score!$D607=0,"0",IF(score!$D607=50,"1",IF(score!$D607=100,"0"))))</f>
        <v>0</v>
      </c>
      <c r="J607" t="str">
        <f>IF(score!$E607=".",".",IF(score!$E607=0,"1",IF(score!$E607=50,"0",IF(score!$E607=100,"0"))))</f>
        <v>0</v>
      </c>
      <c r="K607" t="str">
        <f>IF(score!$E607=".",".",IF(score!$E607=0,"0",IF(score!$E607=50,"1",IF(score!$E607=100,"0"))))</f>
        <v>0</v>
      </c>
      <c r="L607" t="str">
        <f>IF(score!$F607=".",".",IF(score!$F607=0,"1",IF(score!$F607=100,"0")))</f>
        <v>0</v>
      </c>
      <c r="M607" t="str">
        <f>IF(score!$G607=".",".",IF(score!$G607=0,"1",IF(score!$G607=100,"0")))</f>
        <v>0</v>
      </c>
      <c r="N607" t="str">
        <f>IF(score!$H607=".",".",IF(score!$H607=0,"1",IF(score!$H607=100,"0")))</f>
        <v>0</v>
      </c>
      <c r="O607" t="str">
        <f>IF(score!$I607=".",".",IF(score!$I607=0,"1",IF(score!$I607=50,"0",IF(score!$I607=100,"0"))))</f>
        <v>0</v>
      </c>
      <c r="P607" t="str">
        <f>IF(score!$J607=".",".",IF(score!$J607=0,"1",IF(score!$J607=25,"0",IF(score!$J607=50,"0",IF(score!$J607=75,"0",IF(score!$J607=100,"0"))))))</f>
        <v>0</v>
      </c>
      <c r="Q607" t="str">
        <f>IF(score!$J607=".",".",IF(score!$J607=0,"0",IF(score!$J607=25,"1",IF(score!$J607=50,"0",IF(score!$J607=75,"0",IF(score!$J607=100,"0"))))))</f>
        <v>0</v>
      </c>
      <c r="R607" t="str">
        <f>IF(score!$J607=".",".",IF(score!$J607=0,"0",IF(score!$J607=25,"0",IF(score!$J607=50,"1",IF(score!$J607=75,"0",IF(score!$J607=100,"0"))))))</f>
        <v>0</v>
      </c>
      <c r="S607" t="str">
        <f>IF(score!$J607=".",".",IF(score!$J607=0,"0",IF(score!$J607=25,"0",IF(score!$J607=50,"0",IF(score!$J607=75,"1",IF(score!$J607=100,"0"))))))</f>
        <v>0</v>
      </c>
      <c r="T607" t="str">
        <f>IF(score!$K607=".",".",IF(score!$K607=0,"1",IF(score!$K607=20,"0",IF(score!$K607=40,"0",IF(score!$K607=60,"0",IF(score!$K607=80,"0",IF(score!$K607=100,"0")))))))</f>
        <v>0</v>
      </c>
      <c r="U607" t="str">
        <f>IF(score!$K607=".",".",IF(score!$K607=0,"0",IF(score!$K607=20,"1",IF(score!$K607=40,"0",IF(score!$K607=60,"0",IF(score!$K607=80,"0",IF(score!$K607=100,"0")))))))</f>
        <v>0</v>
      </c>
      <c r="V607" t="str">
        <f>IF(score!$K607=".",".",IF(score!$K607=0,"0",IF(score!$K607=20,"0",IF(score!$K607=40,"1",IF(score!$K607=60,"0",IF(score!$K607=80,"0",IF(score!$K607=100,"0")))))))</f>
        <v>0</v>
      </c>
      <c r="W607" t="str">
        <f>IF(score!$K607=".",".",IF(score!$K607=0,"0",IF(score!$K607=20,"0",IF(score!$K607=40,"0",IF(score!$K607=60,"1",IF(score!$K607=80,"0",IF(score!$K607=100,"0")))))))</f>
        <v>0</v>
      </c>
      <c r="X607" t="str">
        <f>IF(score!$K607=".",".",IF(score!$K607=0,"0",IF(score!$K607=20,"0",IF(score!$K607=40,"0",IF(score!$K607=60,"0",IF(score!$K607=80,"1",IF(score!$K607=100,"0")))))))</f>
        <v>0</v>
      </c>
      <c r="Y607" t="str">
        <f>IF(score!$L607=".",".",IF(score!$L607=0,"1",IF(score!$L607=20,"0",IF(score!$L607=40,"0",IF(score!$L607=60,"0",IF(score!$L607=80,"0",IF(score!$L607=100,"0")))))))</f>
        <v>0</v>
      </c>
      <c r="Z607" t="str">
        <f>IF(score!$L607=".",".",IF(score!$L607=0,"0",IF(score!$L607=20,"1",IF(score!$L607=40,"0",IF(score!$L607=60,"0",IF(score!$L607=80,"0",IF(score!$L607=100,"0")))))))</f>
        <v>0</v>
      </c>
      <c r="AA607" t="str">
        <f>IF(score!$L607=".",".",IF(score!$L607=0,"0",IF(score!$L607=20,"0",IF(score!$L607=40,"1",IF(score!$L607=60,"0",IF(score!$L607=80,"0",IF(score!$L607=100,"0")))))))</f>
        <v>0</v>
      </c>
      <c r="AB607" t="str">
        <f>IF(score!$L607=".",".",IF(score!$L607=0,"0",IF(score!$L607=20,"0",IF(score!$L607=40,"0",IF(score!$L607=60,"1",IF(score!$L607=80,"0",IF(score!$L607=100,"0")))))))</f>
        <v>0</v>
      </c>
      <c r="AC607" t="str">
        <f>IF(score!$L607=".",".",IF(score!$L607=0,"0",IF(score!$L607=20,"0",IF(score!$L607=40,"0",IF(score!$L607=60,"0",IF(score!$L607=80,"1",IF(score!L607=100,"0")))))))</f>
        <v>0</v>
      </c>
      <c r="AD607" t="str">
        <f>IF(score!$M607=".",".",IF(score!$M607=0,"1",IF(score!$M607=20,"0",IF(score!$M607=40,"0",IF(score!$M607=60,"0",IF(score!$M607=80,"0",IF(score!$M607=100,"0")))))))</f>
        <v>0</v>
      </c>
      <c r="AE607" t="str">
        <f>IF(score!$M607=".",".",IF(score!$M607=0,"0",IF(score!$M607=20,"1",IF(score!$M607=40,"0",IF(score!$M607=60,"0",IF(score!$M607=80,"0",IF(score!$M607=100,"0")))))))</f>
        <v>0</v>
      </c>
      <c r="AF607" t="str">
        <f>IF(score!$M607=".",".",IF(score!$M607=0,"0",IF(score!$M607=20,"0",IF(score!$M607=40,"1",IF(score!$M607=60,"0",IF(score!$M607=80,"0",IF(score!$M607=100,"0")))))))</f>
        <v>0</v>
      </c>
      <c r="AG607" t="str">
        <f>IF(score!$M607=".",".",IF(score!$M607=0,"0",IF(score!$M607=20,"0",IF(score!$M607=40,"0",IF(score!$M607=60,"1",IF(score!$M607=80,"0",IF(score!$M607=100,"0")))))))</f>
        <v>0</v>
      </c>
      <c r="AH607" t="str">
        <f>IF(score!$M607=".",".",IF(score!$M607=0,"0",IF(score!$M607=20,"0",IF(score!$M607=40,"0",IF(score!$M607=60,"0",IF(score!$M607=80,"1",IF(score!$M607=100,"0")))))))</f>
        <v>0</v>
      </c>
      <c r="AI607" t="str">
        <f>IF(score!$N607=".",".",IF(score!$N607=0,"1",IF(score!$N607=25,"0",IF(score!$N607=50,"0",IF(score!$N607=75,"0",IF(score!$N607=100,"0"))))))</f>
        <v>0</v>
      </c>
      <c r="AJ607" t="str">
        <f>IF(score!$N607=".",".",IF(score!$N607=0,"0",IF(score!$N607=25,"1",IF(score!$N607=50,"0",IF(score!$N607=75,"0",IF(score!$N607=100,"0"))))))</f>
        <v>0</v>
      </c>
      <c r="AK607" t="str">
        <f>IF(score!$N607=".",".",IF(score!$N607=0,"0",IF(score!$N607=25,"0",IF(score!$N607=50,"1",IF(score!$N607=75,"0",IF(score!$N607=100,"0"))))))</f>
        <v>0</v>
      </c>
      <c r="AL607" t="str">
        <f>IF(score!$N607=".",".",IF(score!$N607=0,"0",IF(score!$N607=25,"0",IF(score!$N607=50,"0",IF(score!$N607=75,"1",IF(score!$N607=100,"0"))))))</f>
        <v>0</v>
      </c>
      <c r="AN607">
        <f t="shared" si="630"/>
        <v>0</v>
      </c>
      <c r="AO607">
        <f t="shared" si="631"/>
        <v>0</v>
      </c>
      <c r="AP607">
        <f t="shared" si="632"/>
        <v>0</v>
      </c>
      <c r="AQ607">
        <f t="shared" si="633"/>
        <v>0</v>
      </c>
      <c r="AR607">
        <f t="shared" si="634"/>
        <v>0</v>
      </c>
      <c r="AS607">
        <f t="shared" si="635"/>
        <v>0</v>
      </c>
      <c r="AT607">
        <f t="shared" si="636"/>
        <v>0</v>
      </c>
      <c r="AU607">
        <f t="shared" si="637"/>
        <v>0</v>
      </c>
      <c r="AV607">
        <f t="shared" si="638"/>
        <v>0</v>
      </c>
      <c r="AW607">
        <f t="shared" si="639"/>
        <v>0</v>
      </c>
      <c r="AX607">
        <f t="shared" si="640"/>
        <v>0</v>
      </c>
      <c r="AY607">
        <f t="shared" si="641"/>
        <v>0</v>
      </c>
      <c r="AZ607">
        <f t="shared" si="642"/>
        <v>0</v>
      </c>
      <c r="BA607">
        <f t="shared" si="643"/>
        <v>0</v>
      </c>
      <c r="BB607">
        <f t="shared" si="644"/>
        <v>0</v>
      </c>
      <c r="BC607">
        <f t="shared" si="645"/>
        <v>0</v>
      </c>
      <c r="BD607">
        <f t="shared" si="646"/>
        <v>0</v>
      </c>
      <c r="BE607">
        <f t="shared" si="647"/>
        <v>0</v>
      </c>
      <c r="BF607">
        <f t="shared" si="648"/>
        <v>0</v>
      </c>
      <c r="BG607">
        <f t="shared" si="649"/>
        <v>0</v>
      </c>
      <c r="BH607">
        <f t="shared" si="650"/>
        <v>0</v>
      </c>
      <c r="BI607">
        <f t="shared" si="651"/>
        <v>0</v>
      </c>
      <c r="BJ607">
        <f t="shared" si="652"/>
        <v>0</v>
      </c>
      <c r="BK607">
        <f t="shared" si="653"/>
        <v>0</v>
      </c>
      <c r="BL607">
        <f t="shared" si="654"/>
        <v>0</v>
      </c>
      <c r="BM607">
        <f t="shared" si="655"/>
        <v>0</v>
      </c>
      <c r="BN607">
        <f t="shared" si="656"/>
        <v>0</v>
      </c>
      <c r="BO607">
        <f t="shared" si="657"/>
        <v>0</v>
      </c>
      <c r="BP607">
        <f t="shared" si="658"/>
        <v>0</v>
      </c>
      <c r="BQ607">
        <f t="shared" si="659"/>
        <v>0</v>
      </c>
      <c r="BR607">
        <f t="shared" si="660"/>
        <v>0</v>
      </c>
      <c r="BS607">
        <f t="shared" si="661"/>
        <v>0</v>
      </c>
      <c r="BT607">
        <f t="shared" si="662"/>
        <v>0</v>
      </c>
      <c r="BU607">
        <f t="shared" si="663"/>
        <v>0</v>
      </c>
      <c r="BV607">
        <f t="shared" si="664"/>
        <v>0</v>
      </c>
      <c r="BX607">
        <f t="shared" si="665"/>
        <v>0</v>
      </c>
      <c r="BY607">
        <f t="shared" si="666"/>
        <v>0</v>
      </c>
      <c r="BZ607">
        <f t="shared" si="667"/>
        <v>0</v>
      </c>
      <c r="CA607">
        <f t="shared" si="668"/>
        <v>0</v>
      </c>
      <c r="CB607">
        <f t="shared" si="669"/>
        <v>0</v>
      </c>
      <c r="CC607">
        <f t="shared" si="670"/>
        <v>0</v>
      </c>
      <c r="CD607">
        <f t="shared" si="671"/>
        <v>0</v>
      </c>
      <c r="CE607">
        <f t="shared" si="672"/>
        <v>0</v>
      </c>
      <c r="CF607">
        <f t="shared" si="673"/>
        <v>0</v>
      </c>
      <c r="CG607">
        <f t="shared" si="674"/>
        <v>0</v>
      </c>
      <c r="CH607">
        <f t="shared" si="675"/>
        <v>0</v>
      </c>
      <c r="CI607">
        <f t="shared" si="676"/>
        <v>0</v>
      </c>
      <c r="CJ607">
        <f t="shared" si="677"/>
        <v>0</v>
      </c>
      <c r="CK607">
        <f t="shared" si="678"/>
        <v>0</v>
      </c>
      <c r="CL607">
        <f t="shared" si="679"/>
        <v>0</v>
      </c>
      <c r="CM607">
        <f t="shared" si="680"/>
        <v>0</v>
      </c>
      <c r="CN607">
        <f t="shared" si="681"/>
        <v>0</v>
      </c>
      <c r="CO607">
        <f t="shared" si="682"/>
        <v>0</v>
      </c>
      <c r="CP607">
        <f t="shared" si="683"/>
        <v>0</v>
      </c>
      <c r="CQ607">
        <f t="shared" si="684"/>
        <v>0</v>
      </c>
      <c r="CR607">
        <f t="shared" si="685"/>
        <v>0</v>
      </c>
      <c r="CS607">
        <f t="shared" si="686"/>
        <v>0</v>
      </c>
      <c r="CT607">
        <f t="shared" si="687"/>
        <v>0</v>
      </c>
      <c r="CU607">
        <f t="shared" si="688"/>
        <v>0</v>
      </c>
      <c r="CV607">
        <f t="shared" si="689"/>
        <v>0</v>
      </c>
      <c r="CW607">
        <f t="shared" si="690"/>
        <v>0</v>
      </c>
      <c r="CX607">
        <f t="shared" si="691"/>
        <v>0</v>
      </c>
      <c r="CY607">
        <f t="shared" si="692"/>
        <v>0</v>
      </c>
      <c r="CZ607">
        <f t="shared" si="693"/>
        <v>0</v>
      </c>
      <c r="DA607">
        <f t="shared" si="694"/>
        <v>0</v>
      </c>
      <c r="DB607">
        <f t="shared" si="695"/>
        <v>0</v>
      </c>
      <c r="DC607">
        <f t="shared" si="696"/>
        <v>0</v>
      </c>
      <c r="DD607">
        <f t="shared" si="697"/>
        <v>0</v>
      </c>
      <c r="DE607">
        <f t="shared" si="698"/>
        <v>0</v>
      </c>
      <c r="DF607">
        <f t="shared" si="699"/>
        <v>0</v>
      </c>
    </row>
    <row r="608" spans="1:110" x14ac:dyDescent="0.25">
      <c r="A608" s="4">
        <f>raw!$A609:$A609</f>
        <v>43407</v>
      </c>
      <c r="B608" s="6" t="str">
        <f>raw!$B609:$B609</f>
        <v>0013-0053</v>
      </c>
      <c r="D608" t="str">
        <f>IF(score!$C608=".",".",IF(score!$C608=0,"1",IF(score!$C608=25,"0",IF(score!$C608=50,"0",IF(score!$C608=75,"0",IF(score!$C608=100,"0"))))))</f>
        <v>0</v>
      </c>
      <c r="E608" t="str">
        <f>IF(score!$C608=".",".",IF(score!$C608=0,"0",IF(score!$C608=25,"1",IF(score!$C608=50,"0",IF(score!$C608=75,"0",IF(score!$C608=100,"0"))))))</f>
        <v>0</v>
      </c>
      <c r="F608" t="str">
        <f>IF(score!$C608=".",".",IF(score!$C608=0,"0",IF(score!$C608=25,"0",IF(score!$C608=50,"1",IF(score!$C608=75,"0",IF(score!$C608=100,"0"))))))</f>
        <v>1</v>
      </c>
      <c r="G608" t="str">
        <f>IF(score!$C608=".",".",IF(score!$C608=0,"0",IF(score!$C608=25,"0",IF(score!$C608=50,"0",IF(score!$C608=75,"1",IF(score!$C608=100,"0"))))))</f>
        <v>0</v>
      </c>
      <c r="H608" t="str">
        <f>IF(score!$D608=".",".",IF(score!$D608=0,"1",IF(score!$D608=50,"0",IF(score!$D608=100,"0"))))</f>
        <v>1</v>
      </c>
      <c r="I608" t="str">
        <f>IF(score!$D608=".",".",IF(score!$D608=0,"0",IF(score!$D608=50,"1",IF(score!$D608=100,"0"))))</f>
        <v>0</v>
      </c>
      <c r="J608" t="str">
        <f>IF(score!$E608=".",".",IF(score!$E608=0,"1",IF(score!$E608=50,"0",IF(score!$E608=100,"0"))))</f>
        <v>1</v>
      </c>
      <c r="K608" t="str">
        <f>IF(score!$E608=".",".",IF(score!$E608=0,"0",IF(score!$E608=50,"1",IF(score!$E608=100,"0"))))</f>
        <v>0</v>
      </c>
      <c r="L608" t="str">
        <f>IF(score!$F608=".",".",IF(score!$F608=0,"1",IF(score!$F608=100,"0")))</f>
        <v>0</v>
      </c>
      <c r="M608" t="str">
        <f>IF(score!$G608=".",".",IF(score!$G608=0,"1",IF(score!$G608=100,"0")))</f>
        <v>0</v>
      </c>
      <c r="N608" t="str">
        <f>IF(score!$H608=".",".",IF(score!$H608=0,"1",IF(score!$H608=100,"0")))</f>
        <v>0</v>
      </c>
      <c r="O608" t="str">
        <f>IF(score!$I608=".",".",IF(score!$I608=0,"1",IF(score!$I608=50,"0",IF(score!$I608=100,"0"))))</f>
        <v>0</v>
      </c>
      <c r="P608" t="str">
        <f>IF(score!$J608=".",".",IF(score!$J608=0,"1",IF(score!$J608=25,"0",IF(score!$J608=50,"0",IF(score!$J608=75,"0",IF(score!$J608=100,"0"))))))</f>
        <v>1</v>
      </c>
      <c r="Q608" t="str">
        <f>IF(score!$J608=".",".",IF(score!$J608=0,"0",IF(score!$J608=25,"1",IF(score!$J608=50,"0",IF(score!$J608=75,"0",IF(score!$J608=100,"0"))))))</f>
        <v>0</v>
      </c>
      <c r="R608" t="str">
        <f>IF(score!$J608=".",".",IF(score!$J608=0,"0",IF(score!$J608=25,"0",IF(score!$J608=50,"1",IF(score!$J608=75,"0",IF(score!$J608=100,"0"))))))</f>
        <v>0</v>
      </c>
      <c r="S608" t="str">
        <f>IF(score!$J608=".",".",IF(score!$J608=0,"0",IF(score!$J608=25,"0",IF(score!$J608=50,"0",IF(score!$J608=75,"1",IF(score!$J608=100,"0"))))))</f>
        <v>0</v>
      </c>
      <c r="T608" t="str">
        <f>IF(score!$K608=".",".",IF(score!$K608=0,"1",IF(score!$K608=20,"0",IF(score!$K608=40,"0",IF(score!$K608=60,"0",IF(score!$K608=80,"0",IF(score!$K608=100,"0")))))))</f>
        <v>0</v>
      </c>
      <c r="U608" t="str">
        <f>IF(score!$K608=".",".",IF(score!$K608=0,"0",IF(score!$K608=20,"1",IF(score!$K608=40,"0",IF(score!$K608=60,"0",IF(score!$K608=80,"0",IF(score!$K608=100,"0")))))))</f>
        <v>0</v>
      </c>
      <c r="V608" t="str">
        <f>IF(score!$K608=".",".",IF(score!$K608=0,"0",IF(score!$K608=20,"0",IF(score!$K608=40,"1",IF(score!$K608=60,"0",IF(score!$K608=80,"0",IF(score!$K608=100,"0")))))))</f>
        <v>0</v>
      </c>
      <c r="W608" t="str">
        <f>IF(score!$K608=".",".",IF(score!$K608=0,"0",IF(score!$K608=20,"0",IF(score!$K608=40,"0",IF(score!$K608=60,"1",IF(score!$K608=80,"0",IF(score!$K608=100,"0")))))))</f>
        <v>0</v>
      </c>
      <c r="X608" t="str">
        <f>IF(score!$K608=".",".",IF(score!$K608=0,"0",IF(score!$K608=20,"0",IF(score!$K608=40,"0",IF(score!$K608=60,"0",IF(score!$K608=80,"1",IF(score!$K608=100,"0")))))))</f>
        <v>1</v>
      </c>
      <c r="Y608" t="str">
        <f>IF(score!$L608=".",".",IF(score!$L608=0,"1",IF(score!$L608=20,"0",IF(score!$L608=40,"0",IF(score!$L608=60,"0",IF(score!$L608=80,"0",IF(score!$L608=100,"0")))))))</f>
        <v>0</v>
      </c>
      <c r="Z608" t="str">
        <f>IF(score!$L608=".",".",IF(score!$L608=0,"0",IF(score!$L608=20,"1",IF(score!$L608=40,"0",IF(score!$L608=60,"0",IF(score!$L608=80,"0",IF(score!$L608=100,"0")))))))</f>
        <v>1</v>
      </c>
      <c r="AA608" t="str">
        <f>IF(score!$L608=".",".",IF(score!$L608=0,"0",IF(score!$L608=20,"0",IF(score!$L608=40,"1",IF(score!$L608=60,"0",IF(score!$L608=80,"0",IF(score!$L608=100,"0")))))))</f>
        <v>0</v>
      </c>
      <c r="AB608" t="str">
        <f>IF(score!$L608=".",".",IF(score!$L608=0,"0",IF(score!$L608=20,"0",IF(score!$L608=40,"0",IF(score!$L608=60,"1",IF(score!$L608=80,"0",IF(score!$L608=100,"0")))))))</f>
        <v>0</v>
      </c>
      <c r="AC608" t="str">
        <f>IF(score!$L608=".",".",IF(score!$L608=0,"0",IF(score!$L608=20,"0",IF(score!$L608=40,"0",IF(score!$L608=60,"0",IF(score!$L608=80,"1",IF(score!L608=100,"0")))))))</f>
        <v>0</v>
      </c>
      <c r="AD608" t="str">
        <f>IF(score!$M608=".",".",IF(score!$M608=0,"1",IF(score!$M608=20,"0",IF(score!$M608=40,"0",IF(score!$M608=60,"0",IF(score!$M608=80,"0",IF(score!$M608=100,"0")))))))</f>
        <v>0</v>
      </c>
      <c r="AE608" t="str">
        <f>IF(score!$M608=".",".",IF(score!$M608=0,"0",IF(score!$M608=20,"1",IF(score!$M608=40,"0",IF(score!$M608=60,"0",IF(score!$M608=80,"0",IF(score!$M608=100,"0")))))))</f>
        <v>0</v>
      </c>
      <c r="AF608" t="str">
        <f>IF(score!$M608=".",".",IF(score!$M608=0,"0",IF(score!$M608=20,"0",IF(score!$M608=40,"1",IF(score!$M608=60,"0",IF(score!$M608=80,"0",IF(score!$M608=100,"0")))))))</f>
        <v>1</v>
      </c>
      <c r="AG608" t="str">
        <f>IF(score!$M608=".",".",IF(score!$M608=0,"0",IF(score!$M608=20,"0",IF(score!$M608=40,"0",IF(score!$M608=60,"1",IF(score!$M608=80,"0",IF(score!$M608=100,"0")))))))</f>
        <v>0</v>
      </c>
      <c r="AH608" t="str">
        <f>IF(score!$M608=".",".",IF(score!$M608=0,"0",IF(score!$M608=20,"0",IF(score!$M608=40,"0",IF(score!$M608=60,"0",IF(score!$M608=80,"1",IF(score!$M608=100,"0")))))))</f>
        <v>0</v>
      </c>
      <c r="AI608" t="str">
        <f>IF(score!$N608=".",".",IF(score!$N608=0,"1",IF(score!$N608=25,"0",IF(score!$N608=50,"0",IF(score!$N608=75,"0",IF(score!$N608=100,"0"))))))</f>
        <v>0</v>
      </c>
      <c r="AJ608" t="str">
        <f>IF(score!$N608=".",".",IF(score!$N608=0,"0",IF(score!$N608=25,"1",IF(score!$N608=50,"0",IF(score!$N608=75,"0",IF(score!$N608=100,"0"))))))</f>
        <v>1</v>
      </c>
      <c r="AK608" t="str">
        <f>IF(score!$N608=".",".",IF(score!$N608=0,"0",IF(score!$N608=25,"0",IF(score!$N608=50,"1",IF(score!$N608=75,"0",IF(score!$N608=100,"0"))))))</f>
        <v>0</v>
      </c>
      <c r="AL608" t="str">
        <f>IF(score!$N608=".",".",IF(score!$N608=0,"0",IF(score!$N608=25,"0",IF(score!$N608=50,"0",IF(score!$N608=75,"1",IF(score!$N608=100,"0"))))))</f>
        <v>0</v>
      </c>
      <c r="AN608">
        <f t="shared" si="630"/>
        <v>0</v>
      </c>
      <c r="AO608">
        <f t="shared" si="631"/>
        <v>0</v>
      </c>
      <c r="AP608">
        <f t="shared" si="632"/>
        <v>-3.0239600000000002</v>
      </c>
      <c r="AQ608">
        <f t="shared" si="633"/>
        <v>0</v>
      </c>
      <c r="AR608">
        <f t="shared" si="634"/>
        <v>-7.2321600000000004</v>
      </c>
      <c r="AS608">
        <f t="shared" si="635"/>
        <v>0</v>
      </c>
      <c r="AT608">
        <f t="shared" si="636"/>
        <v>-6.24397</v>
      </c>
      <c r="AU608">
        <f t="shared" si="637"/>
        <v>0</v>
      </c>
      <c r="AV608">
        <f t="shared" si="638"/>
        <v>0</v>
      </c>
      <c r="AW608">
        <f t="shared" si="639"/>
        <v>0</v>
      </c>
      <c r="AX608">
        <f t="shared" si="640"/>
        <v>0</v>
      </c>
      <c r="AY608">
        <f t="shared" si="641"/>
        <v>0</v>
      </c>
      <c r="AZ608">
        <f t="shared" si="642"/>
        <v>-11.25544</v>
      </c>
      <c r="BA608">
        <f t="shared" si="643"/>
        <v>0</v>
      </c>
      <c r="BB608">
        <f t="shared" si="644"/>
        <v>0</v>
      </c>
      <c r="BC608">
        <f t="shared" si="645"/>
        <v>0</v>
      </c>
      <c r="BD608">
        <f t="shared" si="646"/>
        <v>0</v>
      </c>
      <c r="BE608">
        <f t="shared" si="647"/>
        <v>0</v>
      </c>
      <c r="BF608">
        <f t="shared" si="648"/>
        <v>0</v>
      </c>
      <c r="BG608">
        <f t="shared" si="649"/>
        <v>0</v>
      </c>
      <c r="BH608">
        <f t="shared" si="650"/>
        <v>0.66513999999999995</v>
      </c>
      <c r="BI608">
        <f t="shared" si="651"/>
        <v>0</v>
      </c>
      <c r="BJ608">
        <f t="shared" si="652"/>
        <v>-2.0216799999999999</v>
      </c>
      <c r="BK608">
        <f t="shared" si="653"/>
        <v>0</v>
      </c>
      <c r="BL608">
        <f t="shared" si="654"/>
        <v>0</v>
      </c>
      <c r="BM608">
        <f t="shared" si="655"/>
        <v>0</v>
      </c>
      <c r="BN608">
        <f t="shared" si="656"/>
        <v>0</v>
      </c>
      <c r="BO608">
        <f t="shared" si="657"/>
        <v>0</v>
      </c>
      <c r="BP608">
        <f t="shared" si="658"/>
        <v>2.3424700000000001</v>
      </c>
      <c r="BQ608">
        <f t="shared" si="659"/>
        <v>0</v>
      </c>
      <c r="BR608">
        <f t="shared" si="660"/>
        <v>0</v>
      </c>
      <c r="BS608">
        <f t="shared" si="661"/>
        <v>0</v>
      </c>
      <c r="BT608">
        <f t="shared" si="662"/>
        <v>-0.94342000000000004</v>
      </c>
      <c r="BU608">
        <f t="shared" si="663"/>
        <v>0</v>
      </c>
      <c r="BV608">
        <f t="shared" si="664"/>
        <v>0</v>
      </c>
      <c r="BX608">
        <f t="shared" si="665"/>
        <v>0</v>
      </c>
      <c r="BY608">
        <f t="shared" si="666"/>
        <v>0</v>
      </c>
      <c r="BZ608">
        <f t="shared" si="667"/>
        <v>3.4819999999999997E-2</v>
      </c>
      <c r="CA608">
        <f t="shared" si="668"/>
        <v>0</v>
      </c>
      <c r="CB608">
        <f t="shared" si="669"/>
        <v>3.9311500000000001</v>
      </c>
      <c r="CC608">
        <f t="shared" si="670"/>
        <v>0</v>
      </c>
      <c r="CD608">
        <f t="shared" si="671"/>
        <v>2.68282</v>
      </c>
      <c r="CE608">
        <f t="shared" si="672"/>
        <v>0</v>
      </c>
      <c r="CF608">
        <f t="shared" si="673"/>
        <v>0</v>
      </c>
      <c r="CG608">
        <f t="shared" si="674"/>
        <v>0</v>
      </c>
      <c r="CH608">
        <f t="shared" si="675"/>
        <v>0</v>
      </c>
      <c r="CI608">
        <f t="shared" si="676"/>
        <v>0</v>
      </c>
      <c r="CJ608">
        <f t="shared" si="677"/>
        <v>1.4861899999999999</v>
      </c>
      <c r="CK608">
        <f t="shared" si="678"/>
        <v>0</v>
      </c>
      <c r="CL608">
        <f t="shared" si="679"/>
        <v>0</v>
      </c>
      <c r="CM608">
        <f t="shared" si="680"/>
        <v>0</v>
      </c>
      <c r="CN608">
        <f t="shared" si="681"/>
        <v>0</v>
      </c>
      <c r="CO608">
        <f t="shared" si="682"/>
        <v>0</v>
      </c>
      <c r="CP608">
        <f t="shared" si="683"/>
        <v>0</v>
      </c>
      <c r="CQ608">
        <f t="shared" si="684"/>
        <v>0</v>
      </c>
      <c r="CR608">
        <f t="shared" si="685"/>
        <v>-1.9494899999999999</v>
      </c>
      <c r="CS608">
        <f t="shared" si="686"/>
        <v>0</v>
      </c>
      <c r="CT608">
        <f t="shared" si="687"/>
        <v>-4.8896199999999999</v>
      </c>
      <c r="CU608">
        <f t="shared" si="688"/>
        <v>0</v>
      </c>
      <c r="CV608">
        <f t="shared" si="689"/>
        <v>0</v>
      </c>
      <c r="CW608">
        <f t="shared" si="690"/>
        <v>0</v>
      </c>
      <c r="CX608">
        <f t="shared" si="691"/>
        <v>0</v>
      </c>
      <c r="CY608">
        <f t="shared" si="692"/>
        <v>0</v>
      </c>
      <c r="CZ608">
        <f t="shared" si="693"/>
        <v>-8.0991400000000002</v>
      </c>
      <c r="DA608">
        <f t="shared" si="694"/>
        <v>0</v>
      </c>
      <c r="DB608">
        <f t="shared" si="695"/>
        <v>0</v>
      </c>
      <c r="DC608">
        <f t="shared" si="696"/>
        <v>0</v>
      </c>
      <c r="DD608">
        <f t="shared" si="697"/>
        <v>-8.2606599999999997</v>
      </c>
      <c r="DE608">
        <f t="shared" si="698"/>
        <v>0</v>
      </c>
      <c r="DF608">
        <f t="shared" si="699"/>
        <v>0</v>
      </c>
    </row>
    <row r="609" spans="1:110" x14ac:dyDescent="0.25">
      <c r="A609" s="4">
        <f>raw!$A610:$A610</f>
        <v>43410</v>
      </c>
      <c r="B609" s="6" t="str">
        <f>raw!$B610:$B610</f>
        <v>0013-0056</v>
      </c>
      <c r="D609" t="str">
        <f>IF(score!$C609=".",".",IF(score!$C609=0,"1",IF(score!$C609=25,"0",IF(score!$C609=50,"0",IF(score!$C609=75,"0",IF(score!$C609=100,"0"))))))</f>
        <v>0</v>
      </c>
      <c r="E609" t="str">
        <f>IF(score!$C609=".",".",IF(score!$C609=0,"0",IF(score!$C609=25,"1",IF(score!$C609=50,"0",IF(score!$C609=75,"0",IF(score!$C609=100,"0"))))))</f>
        <v>0</v>
      </c>
      <c r="F609" t="str">
        <f>IF(score!$C609=".",".",IF(score!$C609=0,"0",IF(score!$C609=25,"0",IF(score!$C609=50,"1",IF(score!$C609=75,"0",IF(score!$C609=100,"0"))))))</f>
        <v>1</v>
      </c>
      <c r="G609" t="str">
        <f>IF(score!$C609=".",".",IF(score!$C609=0,"0",IF(score!$C609=25,"0",IF(score!$C609=50,"0",IF(score!$C609=75,"1",IF(score!$C609=100,"0"))))))</f>
        <v>0</v>
      </c>
      <c r="H609" t="str">
        <f>IF(score!$D609=".",".",IF(score!$D609=0,"1",IF(score!$D609=50,"0",IF(score!$D609=100,"0"))))</f>
        <v>0</v>
      </c>
      <c r="I609" t="str">
        <f>IF(score!$D609=".",".",IF(score!$D609=0,"0",IF(score!$D609=50,"1",IF(score!$D609=100,"0"))))</f>
        <v>0</v>
      </c>
      <c r="J609" t="str">
        <f>IF(score!$E609=".",".",IF(score!$E609=0,"1",IF(score!$E609=50,"0",IF(score!$E609=100,"0"))))</f>
        <v>0</v>
      </c>
      <c r="K609" t="str">
        <f>IF(score!$E609=".",".",IF(score!$E609=0,"0",IF(score!$E609=50,"1",IF(score!$E609=100,"0"))))</f>
        <v>1</v>
      </c>
      <c r="L609" t="str">
        <f>IF(score!$F609=".",".",IF(score!$F609=0,"1",IF(score!$F609=100,"0")))</f>
        <v>0</v>
      </c>
      <c r="M609" t="str">
        <f>IF(score!$G609=".",".",IF(score!$G609=0,"1",IF(score!$G609=100,"0")))</f>
        <v>0</v>
      </c>
      <c r="N609" t="str">
        <f>IF(score!$H609=".",".",IF(score!$H609=0,"1",IF(score!$H609=100,"0")))</f>
        <v>0</v>
      </c>
      <c r="O609" t="str">
        <f>IF(score!$I609=".",".",IF(score!$I609=0,"1",IF(score!$I609=50,"0",IF(score!$I609=100,"0"))))</f>
        <v>0</v>
      </c>
      <c r="P609" t="str">
        <f>IF(score!$J609=".",".",IF(score!$J609=0,"1",IF(score!$J609=25,"0",IF(score!$J609=50,"0",IF(score!$J609=75,"0",IF(score!$J609=100,"0"))))))</f>
        <v>0</v>
      </c>
      <c r="Q609" t="str">
        <f>IF(score!$J609=".",".",IF(score!$J609=0,"0",IF(score!$J609=25,"1",IF(score!$J609=50,"0",IF(score!$J609=75,"0",IF(score!$J609=100,"0"))))))</f>
        <v>0</v>
      </c>
      <c r="R609" t="str">
        <f>IF(score!$J609=".",".",IF(score!$J609=0,"0",IF(score!$J609=25,"0",IF(score!$J609=50,"1",IF(score!$J609=75,"0",IF(score!$J609=100,"0"))))))</f>
        <v>0</v>
      </c>
      <c r="S609" t="str">
        <f>IF(score!$J609=".",".",IF(score!$J609=0,"0",IF(score!$J609=25,"0",IF(score!$J609=50,"0",IF(score!$J609=75,"1",IF(score!$J609=100,"0"))))))</f>
        <v>0</v>
      </c>
      <c r="T609" t="str">
        <f>IF(score!$K609=".",".",IF(score!$K609=0,"1",IF(score!$K609=20,"0",IF(score!$K609=40,"0",IF(score!$K609=60,"0",IF(score!$K609=80,"0",IF(score!$K609=100,"0")))))))</f>
        <v>0</v>
      </c>
      <c r="U609" t="str">
        <f>IF(score!$K609=".",".",IF(score!$K609=0,"0",IF(score!$K609=20,"1",IF(score!$K609=40,"0",IF(score!$K609=60,"0",IF(score!$K609=80,"0",IF(score!$K609=100,"0")))))))</f>
        <v>0</v>
      </c>
      <c r="V609" t="str">
        <f>IF(score!$K609=".",".",IF(score!$K609=0,"0",IF(score!$K609=20,"0",IF(score!$K609=40,"1",IF(score!$K609=60,"0",IF(score!$K609=80,"0",IF(score!$K609=100,"0")))))))</f>
        <v>0</v>
      </c>
      <c r="W609" t="str">
        <f>IF(score!$K609=".",".",IF(score!$K609=0,"0",IF(score!$K609=20,"0",IF(score!$K609=40,"0",IF(score!$K609=60,"1",IF(score!$K609=80,"0",IF(score!$K609=100,"0")))))))</f>
        <v>0</v>
      </c>
      <c r="X609" t="str">
        <f>IF(score!$K609=".",".",IF(score!$K609=0,"0",IF(score!$K609=20,"0",IF(score!$K609=40,"0",IF(score!$K609=60,"0",IF(score!$K609=80,"1",IF(score!$K609=100,"0")))))))</f>
        <v>0</v>
      </c>
      <c r="Y609" t="str">
        <f>IF(score!$L609=".",".",IF(score!$L609=0,"1",IF(score!$L609=20,"0",IF(score!$L609=40,"0",IF(score!$L609=60,"0",IF(score!$L609=80,"0",IF(score!$L609=100,"0")))))))</f>
        <v>0</v>
      </c>
      <c r="Z609" t="str">
        <f>IF(score!$L609=".",".",IF(score!$L609=0,"0",IF(score!$L609=20,"1",IF(score!$L609=40,"0",IF(score!$L609=60,"0",IF(score!$L609=80,"0",IF(score!$L609=100,"0")))))))</f>
        <v>0</v>
      </c>
      <c r="AA609" t="str">
        <f>IF(score!$L609=".",".",IF(score!$L609=0,"0",IF(score!$L609=20,"0",IF(score!$L609=40,"1",IF(score!$L609=60,"0",IF(score!$L609=80,"0",IF(score!$L609=100,"0")))))))</f>
        <v>0</v>
      </c>
      <c r="AB609" t="str">
        <f>IF(score!$L609=".",".",IF(score!$L609=0,"0",IF(score!$L609=20,"0",IF(score!$L609=40,"0",IF(score!$L609=60,"1",IF(score!$L609=80,"0",IF(score!$L609=100,"0")))))))</f>
        <v>0</v>
      </c>
      <c r="AC609" t="str">
        <f>IF(score!$L609=".",".",IF(score!$L609=0,"0",IF(score!$L609=20,"0",IF(score!$L609=40,"0",IF(score!$L609=60,"0",IF(score!$L609=80,"1",IF(score!L609=100,"0")))))))</f>
        <v>0</v>
      </c>
      <c r="AD609" t="str">
        <f>IF(score!$M609=".",".",IF(score!$M609=0,"1",IF(score!$M609=20,"0",IF(score!$M609=40,"0",IF(score!$M609=60,"0",IF(score!$M609=80,"0",IF(score!$M609=100,"0")))))))</f>
        <v>0</v>
      </c>
      <c r="AE609" t="str">
        <f>IF(score!$M609=".",".",IF(score!$M609=0,"0",IF(score!$M609=20,"1",IF(score!$M609=40,"0",IF(score!$M609=60,"0",IF(score!$M609=80,"0",IF(score!$M609=100,"0")))))))</f>
        <v>0</v>
      </c>
      <c r="AF609" t="str">
        <f>IF(score!$M609=".",".",IF(score!$M609=0,"0",IF(score!$M609=20,"0",IF(score!$M609=40,"1",IF(score!$M609=60,"0",IF(score!$M609=80,"0",IF(score!$M609=100,"0")))))))</f>
        <v>0</v>
      </c>
      <c r="AG609" t="str">
        <f>IF(score!$M609=".",".",IF(score!$M609=0,"0",IF(score!$M609=20,"0",IF(score!$M609=40,"0",IF(score!$M609=60,"1",IF(score!$M609=80,"0",IF(score!$M609=100,"0")))))))</f>
        <v>0</v>
      </c>
      <c r="AH609" t="str">
        <f>IF(score!$M609=".",".",IF(score!$M609=0,"0",IF(score!$M609=20,"0",IF(score!$M609=40,"0",IF(score!$M609=60,"0",IF(score!$M609=80,"1",IF(score!$M609=100,"0")))))))</f>
        <v>0</v>
      </c>
      <c r="AI609" t="str">
        <f>IF(score!$N609=".",".",IF(score!$N609=0,"1",IF(score!$N609=25,"0",IF(score!$N609=50,"0",IF(score!$N609=75,"0",IF(score!$N609=100,"0"))))))</f>
        <v>0</v>
      </c>
      <c r="AJ609" t="str">
        <f>IF(score!$N609=".",".",IF(score!$N609=0,"0",IF(score!$N609=25,"1",IF(score!$N609=50,"0",IF(score!$N609=75,"0",IF(score!$N609=100,"0"))))))</f>
        <v>0</v>
      </c>
      <c r="AK609" t="str">
        <f>IF(score!$N609=".",".",IF(score!$N609=0,"0",IF(score!$N609=25,"0",IF(score!$N609=50,"1",IF(score!$N609=75,"0",IF(score!$N609=100,"0"))))))</f>
        <v>0</v>
      </c>
      <c r="AL609" t="str">
        <f>IF(score!$N609=".",".",IF(score!$N609=0,"0",IF(score!$N609=25,"0",IF(score!$N609=50,"0",IF(score!$N609=75,"1",IF(score!$N609=100,"0"))))))</f>
        <v>0</v>
      </c>
      <c r="AN609">
        <f t="shared" si="630"/>
        <v>0</v>
      </c>
      <c r="AO609">
        <f t="shared" si="631"/>
        <v>0</v>
      </c>
      <c r="AP609">
        <f t="shared" si="632"/>
        <v>-3.0239600000000002</v>
      </c>
      <c r="AQ609">
        <f t="shared" si="633"/>
        <v>0</v>
      </c>
      <c r="AR609">
        <f t="shared" si="634"/>
        <v>0</v>
      </c>
      <c r="AS609">
        <f t="shared" si="635"/>
        <v>0</v>
      </c>
      <c r="AT609">
        <f t="shared" si="636"/>
        <v>0</v>
      </c>
      <c r="AU609">
        <f t="shared" si="637"/>
        <v>-2.7355700000000001</v>
      </c>
      <c r="AV609">
        <f t="shared" si="638"/>
        <v>0</v>
      </c>
      <c r="AW609">
        <f t="shared" si="639"/>
        <v>0</v>
      </c>
      <c r="AX609">
        <f t="shared" si="640"/>
        <v>0</v>
      </c>
      <c r="AY609">
        <f t="shared" si="641"/>
        <v>0</v>
      </c>
      <c r="AZ609">
        <f t="shared" si="642"/>
        <v>0</v>
      </c>
      <c r="BA609">
        <f t="shared" si="643"/>
        <v>0</v>
      </c>
      <c r="BB609">
        <f t="shared" si="644"/>
        <v>0</v>
      </c>
      <c r="BC609">
        <f t="shared" si="645"/>
        <v>0</v>
      </c>
      <c r="BD609">
        <f t="shared" si="646"/>
        <v>0</v>
      </c>
      <c r="BE609">
        <f t="shared" si="647"/>
        <v>0</v>
      </c>
      <c r="BF609">
        <f t="shared" si="648"/>
        <v>0</v>
      </c>
      <c r="BG609">
        <f t="shared" si="649"/>
        <v>0</v>
      </c>
      <c r="BH609">
        <f t="shared" si="650"/>
        <v>0</v>
      </c>
      <c r="BI609">
        <f t="shared" si="651"/>
        <v>0</v>
      </c>
      <c r="BJ609">
        <f t="shared" si="652"/>
        <v>0</v>
      </c>
      <c r="BK609">
        <f t="shared" si="653"/>
        <v>0</v>
      </c>
      <c r="BL609">
        <f t="shared" si="654"/>
        <v>0</v>
      </c>
      <c r="BM609">
        <f t="shared" si="655"/>
        <v>0</v>
      </c>
      <c r="BN609">
        <f t="shared" si="656"/>
        <v>0</v>
      </c>
      <c r="BO609">
        <f t="shared" si="657"/>
        <v>0</v>
      </c>
      <c r="BP609">
        <f t="shared" si="658"/>
        <v>0</v>
      </c>
      <c r="BQ609">
        <f t="shared" si="659"/>
        <v>0</v>
      </c>
      <c r="BR609">
        <f t="shared" si="660"/>
        <v>0</v>
      </c>
      <c r="BS609">
        <f t="shared" si="661"/>
        <v>0</v>
      </c>
      <c r="BT609">
        <f t="shared" si="662"/>
        <v>0</v>
      </c>
      <c r="BU609">
        <f t="shared" si="663"/>
        <v>0</v>
      </c>
      <c r="BV609">
        <f t="shared" si="664"/>
        <v>0</v>
      </c>
      <c r="BX609">
        <f t="shared" si="665"/>
        <v>0</v>
      </c>
      <c r="BY609">
        <f t="shared" si="666"/>
        <v>0</v>
      </c>
      <c r="BZ609">
        <f t="shared" si="667"/>
        <v>3.4819999999999997E-2</v>
      </c>
      <c r="CA609">
        <f t="shared" si="668"/>
        <v>0</v>
      </c>
      <c r="CB609">
        <f t="shared" si="669"/>
        <v>0</v>
      </c>
      <c r="CC609">
        <f t="shared" si="670"/>
        <v>0</v>
      </c>
      <c r="CD609">
        <f t="shared" si="671"/>
        <v>0</v>
      </c>
      <c r="CE609">
        <f t="shared" si="672"/>
        <v>1.43103</v>
      </c>
      <c r="CF609">
        <f t="shared" si="673"/>
        <v>0</v>
      </c>
      <c r="CG609">
        <f t="shared" si="674"/>
        <v>0</v>
      </c>
      <c r="CH609">
        <f t="shared" si="675"/>
        <v>0</v>
      </c>
      <c r="CI609">
        <f t="shared" si="676"/>
        <v>0</v>
      </c>
      <c r="CJ609">
        <f t="shared" si="677"/>
        <v>0</v>
      </c>
      <c r="CK609">
        <f t="shared" si="678"/>
        <v>0</v>
      </c>
      <c r="CL609">
        <f t="shared" si="679"/>
        <v>0</v>
      </c>
      <c r="CM609">
        <f t="shared" si="680"/>
        <v>0</v>
      </c>
      <c r="CN609">
        <f t="shared" si="681"/>
        <v>0</v>
      </c>
      <c r="CO609">
        <f t="shared" si="682"/>
        <v>0</v>
      </c>
      <c r="CP609">
        <f t="shared" si="683"/>
        <v>0</v>
      </c>
      <c r="CQ609">
        <f t="shared" si="684"/>
        <v>0</v>
      </c>
      <c r="CR609">
        <f t="shared" si="685"/>
        <v>0</v>
      </c>
      <c r="CS609">
        <f t="shared" si="686"/>
        <v>0</v>
      </c>
      <c r="CT609">
        <f t="shared" si="687"/>
        <v>0</v>
      </c>
      <c r="CU609">
        <f t="shared" si="688"/>
        <v>0</v>
      </c>
      <c r="CV609">
        <f t="shared" si="689"/>
        <v>0</v>
      </c>
      <c r="CW609">
        <f t="shared" si="690"/>
        <v>0</v>
      </c>
      <c r="CX609">
        <f t="shared" si="691"/>
        <v>0</v>
      </c>
      <c r="CY609">
        <f t="shared" si="692"/>
        <v>0</v>
      </c>
      <c r="CZ609">
        <f t="shared" si="693"/>
        <v>0</v>
      </c>
      <c r="DA609">
        <f t="shared" si="694"/>
        <v>0</v>
      </c>
      <c r="DB609">
        <f t="shared" si="695"/>
        <v>0</v>
      </c>
      <c r="DC609">
        <f t="shared" si="696"/>
        <v>0</v>
      </c>
      <c r="DD609">
        <f t="shared" si="697"/>
        <v>0</v>
      </c>
      <c r="DE609">
        <f t="shared" si="698"/>
        <v>0</v>
      </c>
      <c r="DF609">
        <f t="shared" si="699"/>
        <v>0</v>
      </c>
    </row>
    <row r="610" spans="1:110" x14ac:dyDescent="0.25">
      <c r="A610" s="4">
        <f>raw!$A611:$A611</f>
        <v>43407</v>
      </c>
      <c r="B610" s="6" t="str">
        <f>raw!$B611:$B611</f>
        <v>0013-0057</v>
      </c>
      <c r="D610" t="str">
        <f>IF(score!$C610=".",".",IF(score!$C610=0,"1",IF(score!$C610=25,"0",IF(score!$C610=50,"0",IF(score!$C610=75,"0",IF(score!$C610=100,"0"))))))</f>
        <v>0</v>
      </c>
      <c r="E610" t="str">
        <f>IF(score!$C610=".",".",IF(score!$C610=0,"0",IF(score!$C610=25,"1",IF(score!$C610=50,"0",IF(score!$C610=75,"0",IF(score!$C610=100,"0"))))))</f>
        <v>0</v>
      </c>
      <c r="F610" t="str">
        <f>IF(score!$C610=".",".",IF(score!$C610=0,"0",IF(score!$C610=25,"0",IF(score!$C610=50,"1",IF(score!$C610=75,"0",IF(score!$C610=100,"0"))))))</f>
        <v>0</v>
      </c>
      <c r="G610" t="str">
        <f>IF(score!$C610=".",".",IF(score!$C610=0,"0",IF(score!$C610=25,"0",IF(score!$C610=50,"0",IF(score!$C610=75,"1",IF(score!$C610=100,"0"))))))</f>
        <v>1</v>
      </c>
      <c r="H610" t="str">
        <f>IF(score!$D610=".",".",IF(score!$D610=0,"1",IF(score!$D610=50,"0",IF(score!$D610=100,"0"))))</f>
        <v>0</v>
      </c>
      <c r="I610" t="str">
        <f>IF(score!$D610=".",".",IF(score!$D610=0,"0",IF(score!$D610=50,"1",IF(score!$D610=100,"0"))))</f>
        <v>0</v>
      </c>
      <c r="J610" t="str">
        <f>IF(score!$E610=".",".",IF(score!$E610=0,"1",IF(score!$E610=50,"0",IF(score!$E610=100,"0"))))</f>
        <v>0</v>
      </c>
      <c r="K610" t="str">
        <f>IF(score!$E610=".",".",IF(score!$E610=0,"0",IF(score!$E610=50,"1",IF(score!$E610=100,"0"))))</f>
        <v>0</v>
      </c>
      <c r="L610" t="str">
        <f>IF(score!$F610=".",".",IF(score!$F610=0,"1",IF(score!$F610=100,"0")))</f>
        <v>0</v>
      </c>
      <c r="M610" t="str">
        <f>IF(score!$G610=".",".",IF(score!$G610=0,"1",IF(score!$G610=100,"0")))</f>
        <v>0</v>
      </c>
      <c r="N610" t="str">
        <f>IF(score!$H610=".",".",IF(score!$H610=0,"1",IF(score!$H610=100,"0")))</f>
        <v>0</v>
      </c>
      <c r="O610" t="str">
        <f>IF(score!$I610=".",".",IF(score!$I610=0,"1",IF(score!$I610=50,"0",IF(score!$I610=100,"0"))))</f>
        <v>0</v>
      </c>
      <c r="P610" t="str">
        <f>IF(score!$J610=".",".",IF(score!$J610=0,"1",IF(score!$J610=25,"0",IF(score!$J610=50,"0",IF(score!$J610=75,"0",IF(score!$J610=100,"0"))))))</f>
        <v>0</v>
      </c>
      <c r="Q610" t="str">
        <f>IF(score!$J610=".",".",IF(score!$J610=0,"0",IF(score!$J610=25,"1",IF(score!$J610=50,"0",IF(score!$J610=75,"0",IF(score!$J610=100,"0"))))))</f>
        <v>0</v>
      </c>
      <c r="R610" t="str">
        <f>IF(score!$J610=".",".",IF(score!$J610=0,"0",IF(score!$J610=25,"0",IF(score!$J610=50,"1",IF(score!$J610=75,"0",IF(score!$J610=100,"0"))))))</f>
        <v>0</v>
      </c>
      <c r="S610" t="str">
        <f>IF(score!$J610=".",".",IF(score!$J610=0,"0",IF(score!$J610=25,"0",IF(score!$J610=50,"0",IF(score!$J610=75,"1",IF(score!$J610=100,"0"))))))</f>
        <v>0</v>
      </c>
      <c r="T610" t="str">
        <f>IF(score!$K610=".",".",IF(score!$K610=0,"1",IF(score!$K610=20,"0",IF(score!$K610=40,"0",IF(score!$K610=60,"0",IF(score!$K610=80,"0",IF(score!$K610=100,"0")))))))</f>
        <v>0</v>
      </c>
      <c r="U610" t="str">
        <f>IF(score!$K610=".",".",IF(score!$K610=0,"0",IF(score!$K610=20,"1",IF(score!$K610=40,"0",IF(score!$K610=60,"0",IF(score!$K610=80,"0",IF(score!$K610=100,"0")))))))</f>
        <v>0</v>
      </c>
      <c r="V610" t="str">
        <f>IF(score!$K610=".",".",IF(score!$K610=0,"0",IF(score!$K610=20,"0",IF(score!$K610=40,"1",IF(score!$K610=60,"0",IF(score!$K610=80,"0",IF(score!$K610=100,"0")))))))</f>
        <v>0</v>
      </c>
      <c r="W610" t="str">
        <f>IF(score!$K610=".",".",IF(score!$K610=0,"0",IF(score!$K610=20,"0",IF(score!$K610=40,"0",IF(score!$K610=60,"1",IF(score!$K610=80,"0",IF(score!$K610=100,"0")))))))</f>
        <v>0</v>
      </c>
      <c r="X610" t="str">
        <f>IF(score!$K610=".",".",IF(score!$K610=0,"0",IF(score!$K610=20,"0",IF(score!$K610=40,"0",IF(score!$K610=60,"0",IF(score!$K610=80,"1",IF(score!$K610=100,"0")))))))</f>
        <v>0</v>
      </c>
      <c r="Y610" t="str">
        <f>IF(score!$L610=".",".",IF(score!$L610=0,"1",IF(score!$L610=20,"0",IF(score!$L610=40,"0",IF(score!$L610=60,"0",IF(score!$L610=80,"0",IF(score!$L610=100,"0")))))))</f>
        <v>0</v>
      </c>
      <c r="Z610" t="str">
        <f>IF(score!$L610=".",".",IF(score!$L610=0,"0",IF(score!$L610=20,"1",IF(score!$L610=40,"0",IF(score!$L610=60,"0",IF(score!$L610=80,"0",IF(score!$L610=100,"0")))))))</f>
        <v>0</v>
      </c>
      <c r="AA610" t="str">
        <f>IF(score!$L610=".",".",IF(score!$L610=0,"0",IF(score!$L610=20,"0",IF(score!$L610=40,"1",IF(score!$L610=60,"0",IF(score!$L610=80,"0",IF(score!$L610=100,"0")))))))</f>
        <v>0</v>
      </c>
      <c r="AB610" t="str">
        <f>IF(score!$L610=".",".",IF(score!$L610=0,"0",IF(score!$L610=20,"0",IF(score!$L610=40,"0",IF(score!$L610=60,"1",IF(score!$L610=80,"0",IF(score!$L610=100,"0")))))))</f>
        <v>0</v>
      </c>
      <c r="AC610" t="str">
        <f>IF(score!$L610=".",".",IF(score!$L610=0,"0",IF(score!$L610=20,"0",IF(score!$L610=40,"0",IF(score!$L610=60,"0",IF(score!$L610=80,"1",IF(score!L610=100,"0")))))))</f>
        <v>0</v>
      </c>
      <c r="AD610" t="str">
        <f>IF(score!$M610=".",".",IF(score!$M610=0,"1",IF(score!$M610=20,"0",IF(score!$M610=40,"0",IF(score!$M610=60,"0",IF(score!$M610=80,"0",IF(score!$M610=100,"0")))))))</f>
        <v>0</v>
      </c>
      <c r="AE610" t="str">
        <f>IF(score!$M610=".",".",IF(score!$M610=0,"0",IF(score!$M610=20,"1",IF(score!$M610=40,"0",IF(score!$M610=60,"0",IF(score!$M610=80,"0",IF(score!$M610=100,"0")))))))</f>
        <v>0</v>
      </c>
      <c r="AF610" t="str">
        <f>IF(score!$M610=".",".",IF(score!$M610=0,"0",IF(score!$M610=20,"0",IF(score!$M610=40,"1",IF(score!$M610=60,"0",IF(score!$M610=80,"0",IF(score!$M610=100,"0")))))))</f>
        <v>0</v>
      </c>
      <c r="AG610" t="str">
        <f>IF(score!$M610=".",".",IF(score!$M610=0,"0",IF(score!$M610=20,"0",IF(score!$M610=40,"0",IF(score!$M610=60,"1",IF(score!$M610=80,"0",IF(score!$M610=100,"0")))))))</f>
        <v>0</v>
      </c>
      <c r="AH610" t="str">
        <f>IF(score!$M610=".",".",IF(score!$M610=0,"0",IF(score!$M610=20,"0",IF(score!$M610=40,"0",IF(score!$M610=60,"0",IF(score!$M610=80,"1",IF(score!$M610=100,"0")))))))</f>
        <v>0</v>
      </c>
      <c r="AI610" t="str">
        <f>IF(score!$N610=".",".",IF(score!$N610=0,"1",IF(score!$N610=25,"0",IF(score!$N610=50,"0",IF(score!$N610=75,"0",IF(score!$N610=100,"0"))))))</f>
        <v>0</v>
      </c>
      <c r="AJ610" t="str">
        <f>IF(score!$N610=".",".",IF(score!$N610=0,"0",IF(score!$N610=25,"1",IF(score!$N610=50,"0",IF(score!$N610=75,"0",IF(score!$N610=100,"0"))))))</f>
        <v>0</v>
      </c>
      <c r="AK610" t="str">
        <f>IF(score!$N610=".",".",IF(score!$N610=0,"0",IF(score!$N610=25,"0",IF(score!$N610=50,"1",IF(score!$N610=75,"0",IF(score!$N610=100,"0"))))))</f>
        <v>0</v>
      </c>
      <c r="AL610" t="str">
        <f>IF(score!$N610=".",".",IF(score!$N610=0,"0",IF(score!$N610=25,"0",IF(score!$N610=50,"0",IF(score!$N610=75,"1",IF(score!$N610=100,"0"))))))</f>
        <v>0</v>
      </c>
      <c r="AN610">
        <f t="shared" si="630"/>
        <v>0</v>
      </c>
      <c r="AO610">
        <f t="shared" si="631"/>
        <v>0</v>
      </c>
      <c r="AP610">
        <f t="shared" si="632"/>
        <v>0</v>
      </c>
      <c r="AQ610">
        <f t="shared" si="633"/>
        <v>-1.3187199999999999</v>
      </c>
      <c r="AR610">
        <f t="shared" si="634"/>
        <v>0</v>
      </c>
      <c r="AS610">
        <f t="shared" si="635"/>
        <v>0</v>
      </c>
      <c r="AT610">
        <f t="shared" si="636"/>
        <v>0</v>
      </c>
      <c r="AU610">
        <f t="shared" si="637"/>
        <v>0</v>
      </c>
      <c r="AV610">
        <f t="shared" si="638"/>
        <v>0</v>
      </c>
      <c r="AW610">
        <f t="shared" si="639"/>
        <v>0</v>
      </c>
      <c r="AX610">
        <f t="shared" si="640"/>
        <v>0</v>
      </c>
      <c r="AY610">
        <f t="shared" si="641"/>
        <v>0</v>
      </c>
      <c r="AZ610">
        <f t="shared" si="642"/>
        <v>0</v>
      </c>
      <c r="BA610">
        <f t="shared" si="643"/>
        <v>0</v>
      </c>
      <c r="BB610">
        <f t="shared" si="644"/>
        <v>0</v>
      </c>
      <c r="BC610">
        <f t="shared" si="645"/>
        <v>0</v>
      </c>
      <c r="BD610">
        <f t="shared" si="646"/>
        <v>0</v>
      </c>
      <c r="BE610">
        <f t="shared" si="647"/>
        <v>0</v>
      </c>
      <c r="BF610">
        <f t="shared" si="648"/>
        <v>0</v>
      </c>
      <c r="BG610">
        <f t="shared" si="649"/>
        <v>0</v>
      </c>
      <c r="BH610">
        <f t="shared" si="650"/>
        <v>0</v>
      </c>
      <c r="BI610">
        <f t="shared" si="651"/>
        <v>0</v>
      </c>
      <c r="BJ610">
        <f t="shared" si="652"/>
        <v>0</v>
      </c>
      <c r="BK610">
        <f t="shared" si="653"/>
        <v>0</v>
      </c>
      <c r="BL610">
        <f t="shared" si="654"/>
        <v>0</v>
      </c>
      <c r="BM610">
        <f t="shared" si="655"/>
        <v>0</v>
      </c>
      <c r="BN610">
        <f t="shared" si="656"/>
        <v>0</v>
      </c>
      <c r="BO610">
        <f t="shared" si="657"/>
        <v>0</v>
      </c>
      <c r="BP610">
        <f t="shared" si="658"/>
        <v>0</v>
      </c>
      <c r="BQ610">
        <f t="shared" si="659"/>
        <v>0</v>
      </c>
      <c r="BR610">
        <f t="shared" si="660"/>
        <v>0</v>
      </c>
      <c r="BS610">
        <f t="shared" si="661"/>
        <v>0</v>
      </c>
      <c r="BT610">
        <f t="shared" si="662"/>
        <v>0</v>
      </c>
      <c r="BU610">
        <f t="shared" si="663"/>
        <v>0</v>
      </c>
      <c r="BV610">
        <f t="shared" si="664"/>
        <v>0</v>
      </c>
      <c r="BX610">
        <f t="shared" si="665"/>
        <v>0</v>
      </c>
      <c r="BY610">
        <f t="shared" si="666"/>
        <v>0</v>
      </c>
      <c r="BZ610">
        <f t="shared" si="667"/>
        <v>0</v>
      </c>
      <c r="CA610">
        <f t="shared" si="668"/>
        <v>-6.0639999999999999E-2</v>
      </c>
      <c r="CB610">
        <f t="shared" si="669"/>
        <v>0</v>
      </c>
      <c r="CC610">
        <f t="shared" si="670"/>
        <v>0</v>
      </c>
      <c r="CD610">
        <f t="shared" si="671"/>
        <v>0</v>
      </c>
      <c r="CE610">
        <f t="shared" si="672"/>
        <v>0</v>
      </c>
      <c r="CF610">
        <f t="shared" si="673"/>
        <v>0</v>
      </c>
      <c r="CG610">
        <f t="shared" si="674"/>
        <v>0</v>
      </c>
      <c r="CH610">
        <f t="shared" si="675"/>
        <v>0</v>
      </c>
      <c r="CI610">
        <f t="shared" si="676"/>
        <v>0</v>
      </c>
      <c r="CJ610">
        <f t="shared" si="677"/>
        <v>0</v>
      </c>
      <c r="CK610">
        <f t="shared" si="678"/>
        <v>0</v>
      </c>
      <c r="CL610">
        <f t="shared" si="679"/>
        <v>0</v>
      </c>
      <c r="CM610">
        <f t="shared" si="680"/>
        <v>0</v>
      </c>
      <c r="CN610">
        <f t="shared" si="681"/>
        <v>0</v>
      </c>
      <c r="CO610">
        <f t="shared" si="682"/>
        <v>0</v>
      </c>
      <c r="CP610">
        <f t="shared" si="683"/>
        <v>0</v>
      </c>
      <c r="CQ610">
        <f t="shared" si="684"/>
        <v>0</v>
      </c>
      <c r="CR610">
        <f t="shared" si="685"/>
        <v>0</v>
      </c>
      <c r="CS610">
        <f t="shared" si="686"/>
        <v>0</v>
      </c>
      <c r="CT610">
        <f t="shared" si="687"/>
        <v>0</v>
      </c>
      <c r="CU610">
        <f t="shared" si="688"/>
        <v>0</v>
      </c>
      <c r="CV610">
        <f t="shared" si="689"/>
        <v>0</v>
      </c>
      <c r="CW610">
        <f t="shared" si="690"/>
        <v>0</v>
      </c>
      <c r="CX610">
        <f t="shared" si="691"/>
        <v>0</v>
      </c>
      <c r="CY610">
        <f t="shared" si="692"/>
        <v>0</v>
      </c>
      <c r="CZ610">
        <f t="shared" si="693"/>
        <v>0</v>
      </c>
      <c r="DA610">
        <f t="shared" si="694"/>
        <v>0</v>
      </c>
      <c r="DB610">
        <f t="shared" si="695"/>
        <v>0</v>
      </c>
      <c r="DC610">
        <f t="shared" si="696"/>
        <v>0</v>
      </c>
      <c r="DD610">
        <f t="shared" si="697"/>
        <v>0</v>
      </c>
      <c r="DE610">
        <f t="shared" si="698"/>
        <v>0</v>
      </c>
      <c r="DF610">
        <f t="shared" si="699"/>
        <v>0</v>
      </c>
    </row>
    <row r="611" spans="1:110" x14ac:dyDescent="0.25">
      <c r="A611" s="4">
        <f>raw!$A612:$A612</f>
        <v>43407</v>
      </c>
      <c r="B611" s="6" t="str">
        <f>raw!$B612:$B612</f>
        <v>0013-0058</v>
      </c>
      <c r="D611" t="str">
        <f>IF(score!$C611=".",".",IF(score!$C611=0,"1",IF(score!$C611=25,"0",IF(score!$C611=50,"0",IF(score!$C611=75,"0",IF(score!$C611=100,"0"))))))</f>
        <v>0</v>
      </c>
      <c r="E611" t="str">
        <f>IF(score!$C611=".",".",IF(score!$C611=0,"0",IF(score!$C611=25,"1",IF(score!$C611=50,"0",IF(score!$C611=75,"0",IF(score!$C611=100,"0"))))))</f>
        <v>1</v>
      </c>
      <c r="F611" t="str">
        <f>IF(score!$C611=".",".",IF(score!$C611=0,"0",IF(score!$C611=25,"0",IF(score!$C611=50,"1",IF(score!$C611=75,"0",IF(score!$C611=100,"0"))))))</f>
        <v>0</v>
      </c>
      <c r="G611" t="str">
        <f>IF(score!$C611=".",".",IF(score!$C611=0,"0",IF(score!$C611=25,"0",IF(score!$C611=50,"0",IF(score!$C611=75,"1",IF(score!$C611=100,"0"))))))</f>
        <v>0</v>
      </c>
      <c r="H611" t="str">
        <f>IF(score!$D611=".",".",IF(score!$D611=0,"1",IF(score!$D611=50,"0",IF(score!$D611=100,"0"))))</f>
        <v>0</v>
      </c>
      <c r="I611" t="str">
        <f>IF(score!$D611=".",".",IF(score!$D611=0,"0",IF(score!$D611=50,"1",IF(score!$D611=100,"0"))))</f>
        <v>1</v>
      </c>
      <c r="J611" t="str">
        <f>IF(score!$E611=".",".",IF(score!$E611=0,"1",IF(score!$E611=50,"0",IF(score!$E611=100,"0"))))</f>
        <v>0</v>
      </c>
      <c r="K611" t="str">
        <f>IF(score!$E611=".",".",IF(score!$E611=0,"0",IF(score!$E611=50,"1",IF(score!$E611=100,"0"))))</f>
        <v>1</v>
      </c>
      <c r="L611" t="str">
        <f>IF(score!$F611=".",".",IF(score!$F611=0,"1",IF(score!$F611=100,"0")))</f>
        <v>1</v>
      </c>
      <c r="M611" t="str">
        <f>IF(score!$G611=".",".",IF(score!$G611=0,"1",IF(score!$G611=100,"0")))</f>
        <v>1</v>
      </c>
      <c r="N611" t="str">
        <f>IF(score!$H611=".",".",IF(score!$H611=0,"1",IF(score!$H611=100,"0")))</f>
        <v>0</v>
      </c>
      <c r="O611" t="str">
        <f>IF(score!$I611=".",".",IF(score!$I611=0,"1",IF(score!$I611=50,"0",IF(score!$I611=100,"0"))))</f>
        <v>0</v>
      </c>
      <c r="P611" t="str">
        <f>IF(score!$J611=".",".",IF(score!$J611=0,"1",IF(score!$J611=25,"0",IF(score!$J611=50,"0",IF(score!$J611=75,"0",IF(score!$J611=100,"0"))))))</f>
        <v>0</v>
      </c>
      <c r="Q611" t="str">
        <f>IF(score!$J611=".",".",IF(score!$J611=0,"0",IF(score!$J611=25,"1",IF(score!$J611=50,"0",IF(score!$J611=75,"0",IF(score!$J611=100,"0"))))))</f>
        <v>0</v>
      </c>
      <c r="R611" t="str">
        <f>IF(score!$J611=".",".",IF(score!$J611=0,"0",IF(score!$J611=25,"0",IF(score!$J611=50,"1",IF(score!$J611=75,"0",IF(score!$J611=100,"0"))))))</f>
        <v>0</v>
      </c>
      <c r="S611" t="str">
        <f>IF(score!$J611=".",".",IF(score!$J611=0,"0",IF(score!$J611=25,"0",IF(score!$J611=50,"0",IF(score!$J611=75,"1",IF(score!$J611=100,"0"))))))</f>
        <v>1</v>
      </c>
      <c r="T611" t="str">
        <f>IF(score!$K611=".",".",IF(score!$K611=0,"1",IF(score!$K611=20,"0",IF(score!$K611=40,"0",IF(score!$K611=60,"0",IF(score!$K611=80,"0",IF(score!$K611=100,"0")))))))</f>
        <v>0</v>
      </c>
      <c r="U611" t="str">
        <f>IF(score!$K611=".",".",IF(score!$K611=0,"0",IF(score!$K611=20,"1",IF(score!$K611=40,"0",IF(score!$K611=60,"0",IF(score!$K611=80,"0",IF(score!$K611=100,"0")))))))</f>
        <v>0</v>
      </c>
      <c r="V611" t="str">
        <f>IF(score!$K611=".",".",IF(score!$K611=0,"0",IF(score!$K611=20,"0",IF(score!$K611=40,"1",IF(score!$K611=60,"0",IF(score!$K611=80,"0",IF(score!$K611=100,"0")))))))</f>
        <v>1</v>
      </c>
      <c r="W611" t="str">
        <f>IF(score!$K611=".",".",IF(score!$K611=0,"0",IF(score!$K611=20,"0",IF(score!$K611=40,"0",IF(score!$K611=60,"1",IF(score!$K611=80,"0",IF(score!$K611=100,"0")))))))</f>
        <v>0</v>
      </c>
      <c r="X611" t="str">
        <f>IF(score!$K611=".",".",IF(score!$K611=0,"0",IF(score!$K611=20,"0",IF(score!$K611=40,"0",IF(score!$K611=60,"0",IF(score!$K611=80,"1",IF(score!$K611=100,"0")))))))</f>
        <v>0</v>
      </c>
      <c r="Y611" t="str">
        <f>IF(score!$L611=".",".",IF(score!$L611=0,"1",IF(score!$L611=20,"0",IF(score!$L611=40,"0",IF(score!$L611=60,"0",IF(score!$L611=80,"0",IF(score!$L611=100,"0")))))))</f>
        <v>0</v>
      </c>
      <c r="Z611" t="str">
        <f>IF(score!$L611=".",".",IF(score!$L611=0,"0",IF(score!$L611=20,"1",IF(score!$L611=40,"0",IF(score!$L611=60,"0",IF(score!$L611=80,"0",IF(score!$L611=100,"0")))))))</f>
        <v>0</v>
      </c>
      <c r="AA611" t="str">
        <f>IF(score!$L611=".",".",IF(score!$L611=0,"0",IF(score!$L611=20,"0",IF(score!$L611=40,"1",IF(score!$L611=60,"0",IF(score!$L611=80,"0",IF(score!$L611=100,"0")))))))</f>
        <v>1</v>
      </c>
      <c r="AB611" t="str">
        <f>IF(score!$L611=".",".",IF(score!$L611=0,"0",IF(score!$L611=20,"0",IF(score!$L611=40,"0",IF(score!$L611=60,"1",IF(score!$L611=80,"0",IF(score!$L611=100,"0")))))))</f>
        <v>0</v>
      </c>
      <c r="AC611" t="str">
        <f>IF(score!$L611=".",".",IF(score!$L611=0,"0",IF(score!$L611=20,"0",IF(score!$L611=40,"0",IF(score!$L611=60,"0",IF(score!$L611=80,"1",IF(score!L611=100,"0")))))))</f>
        <v>0</v>
      </c>
      <c r="AD611" t="str">
        <f>IF(score!$M611=".",".",IF(score!$M611=0,"1",IF(score!$M611=20,"0",IF(score!$M611=40,"0",IF(score!$M611=60,"0",IF(score!$M611=80,"0",IF(score!$M611=100,"0")))))))</f>
        <v>0</v>
      </c>
      <c r="AE611" t="str">
        <f>IF(score!$M611=".",".",IF(score!$M611=0,"0",IF(score!$M611=20,"1",IF(score!$M611=40,"0",IF(score!$M611=60,"0",IF(score!$M611=80,"0",IF(score!$M611=100,"0")))))))</f>
        <v>1</v>
      </c>
      <c r="AF611" t="str">
        <f>IF(score!$M611=".",".",IF(score!$M611=0,"0",IF(score!$M611=20,"0",IF(score!$M611=40,"1",IF(score!$M611=60,"0",IF(score!$M611=80,"0",IF(score!$M611=100,"0")))))))</f>
        <v>0</v>
      </c>
      <c r="AG611" t="str">
        <f>IF(score!$M611=".",".",IF(score!$M611=0,"0",IF(score!$M611=20,"0",IF(score!$M611=40,"0",IF(score!$M611=60,"1",IF(score!$M611=80,"0",IF(score!$M611=100,"0")))))))</f>
        <v>0</v>
      </c>
      <c r="AH611" t="str">
        <f>IF(score!$M611=".",".",IF(score!$M611=0,"0",IF(score!$M611=20,"0",IF(score!$M611=40,"0",IF(score!$M611=60,"0",IF(score!$M611=80,"1",IF(score!$M611=100,"0")))))))</f>
        <v>0</v>
      </c>
      <c r="AI611" t="str">
        <f>IF(score!$N611=".",".",IF(score!$N611=0,"1",IF(score!$N611=25,"0",IF(score!$N611=50,"0",IF(score!$N611=75,"0",IF(score!$N611=100,"0"))))))</f>
        <v>0</v>
      </c>
      <c r="AJ611" t="str">
        <f>IF(score!$N611=".",".",IF(score!$N611=0,"0",IF(score!$N611=25,"1",IF(score!$N611=50,"0",IF(score!$N611=75,"0",IF(score!$N611=100,"0"))))))</f>
        <v>1</v>
      </c>
      <c r="AK611" t="str">
        <f>IF(score!$N611=".",".",IF(score!$N611=0,"0",IF(score!$N611=25,"0",IF(score!$N611=50,"1",IF(score!$N611=75,"0",IF(score!$N611=100,"0"))))))</f>
        <v>0</v>
      </c>
      <c r="AL611" t="str">
        <f>IF(score!$N611=".",".",IF(score!$N611=0,"0",IF(score!$N611=25,"0",IF(score!$N611=50,"0",IF(score!$N611=75,"1",IF(score!$N611=100,"0"))))))</f>
        <v>0</v>
      </c>
      <c r="AN611">
        <f t="shared" si="630"/>
        <v>0</v>
      </c>
      <c r="AO611">
        <f t="shared" si="631"/>
        <v>-5.5646100000000001</v>
      </c>
      <c r="AP611">
        <f t="shared" si="632"/>
        <v>0</v>
      </c>
      <c r="AQ611">
        <f t="shared" si="633"/>
        <v>0</v>
      </c>
      <c r="AR611">
        <f t="shared" si="634"/>
        <v>0</v>
      </c>
      <c r="AS611">
        <f t="shared" si="635"/>
        <v>-3.4555500000000001</v>
      </c>
      <c r="AT611">
        <f t="shared" si="636"/>
        <v>0</v>
      </c>
      <c r="AU611">
        <f t="shared" si="637"/>
        <v>-2.7355700000000001</v>
      </c>
      <c r="AV611">
        <f t="shared" si="638"/>
        <v>-4.6161700000000003</v>
      </c>
      <c r="AW611">
        <f t="shared" si="639"/>
        <v>-5.5174700000000003</v>
      </c>
      <c r="AX611">
        <f t="shared" si="640"/>
        <v>0</v>
      </c>
      <c r="AY611">
        <f t="shared" si="641"/>
        <v>0</v>
      </c>
      <c r="AZ611">
        <f t="shared" si="642"/>
        <v>0</v>
      </c>
      <c r="BA611">
        <f t="shared" si="643"/>
        <v>0</v>
      </c>
      <c r="BB611">
        <f t="shared" si="644"/>
        <v>0</v>
      </c>
      <c r="BC611">
        <f t="shared" si="645"/>
        <v>-3.8012999999999999</v>
      </c>
      <c r="BD611">
        <f t="shared" si="646"/>
        <v>0</v>
      </c>
      <c r="BE611">
        <f t="shared" si="647"/>
        <v>0</v>
      </c>
      <c r="BF611">
        <f t="shared" si="648"/>
        <v>2.3724099999999999</v>
      </c>
      <c r="BG611">
        <f t="shared" si="649"/>
        <v>0</v>
      </c>
      <c r="BH611">
        <f t="shared" si="650"/>
        <v>0</v>
      </c>
      <c r="BI611">
        <f t="shared" si="651"/>
        <v>0</v>
      </c>
      <c r="BJ611">
        <f t="shared" si="652"/>
        <v>0</v>
      </c>
      <c r="BK611">
        <f t="shared" si="653"/>
        <v>-1.6185</v>
      </c>
      <c r="BL611">
        <f t="shared" si="654"/>
        <v>0</v>
      </c>
      <c r="BM611">
        <f t="shared" si="655"/>
        <v>0</v>
      </c>
      <c r="BN611">
        <f t="shared" si="656"/>
        <v>0</v>
      </c>
      <c r="BO611">
        <f t="shared" si="657"/>
        <v>3.4159299999999999</v>
      </c>
      <c r="BP611">
        <f t="shared" si="658"/>
        <v>0</v>
      </c>
      <c r="BQ611">
        <f t="shared" si="659"/>
        <v>0</v>
      </c>
      <c r="BR611">
        <f t="shared" si="660"/>
        <v>0</v>
      </c>
      <c r="BS611">
        <f t="shared" si="661"/>
        <v>0</v>
      </c>
      <c r="BT611">
        <f t="shared" si="662"/>
        <v>-0.94342000000000004</v>
      </c>
      <c r="BU611">
        <f t="shared" si="663"/>
        <v>0</v>
      </c>
      <c r="BV611">
        <f t="shared" si="664"/>
        <v>0</v>
      </c>
      <c r="BX611">
        <f t="shared" si="665"/>
        <v>0</v>
      </c>
      <c r="BY611">
        <f t="shared" si="666"/>
        <v>-0.16891</v>
      </c>
      <c r="BZ611">
        <f t="shared" si="667"/>
        <v>0</v>
      </c>
      <c r="CA611">
        <f t="shared" si="668"/>
        <v>0</v>
      </c>
      <c r="CB611">
        <f t="shared" si="669"/>
        <v>0</v>
      </c>
      <c r="CC611">
        <f t="shared" si="670"/>
        <v>1.8684000000000001</v>
      </c>
      <c r="CD611">
        <f t="shared" si="671"/>
        <v>0</v>
      </c>
      <c r="CE611">
        <f t="shared" si="672"/>
        <v>1.43103</v>
      </c>
      <c r="CF611">
        <f t="shared" si="673"/>
        <v>1.4406000000000001</v>
      </c>
      <c r="CG611">
        <f t="shared" si="674"/>
        <v>1.6696800000000001</v>
      </c>
      <c r="CH611">
        <f t="shared" si="675"/>
        <v>0</v>
      </c>
      <c r="CI611">
        <f t="shared" si="676"/>
        <v>0</v>
      </c>
      <c r="CJ611">
        <f t="shared" si="677"/>
        <v>0</v>
      </c>
      <c r="CK611">
        <f t="shared" si="678"/>
        <v>0</v>
      </c>
      <c r="CL611">
        <f t="shared" si="679"/>
        <v>0</v>
      </c>
      <c r="CM611">
        <f t="shared" si="680"/>
        <v>0.90383999999999998</v>
      </c>
      <c r="CN611">
        <f t="shared" si="681"/>
        <v>0</v>
      </c>
      <c r="CO611">
        <f t="shared" si="682"/>
        <v>0</v>
      </c>
      <c r="CP611">
        <f t="shared" si="683"/>
        <v>-6.31121</v>
      </c>
      <c r="CQ611">
        <f t="shared" si="684"/>
        <v>0</v>
      </c>
      <c r="CR611">
        <f t="shared" si="685"/>
        <v>0</v>
      </c>
      <c r="CS611">
        <f t="shared" si="686"/>
        <v>0</v>
      </c>
      <c r="CT611">
        <f t="shared" si="687"/>
        <v>0</v>
      </c>
      <c r="CU611">
        <f t="shared" si="688"/>
        <v>-3.2980499999999999</v>
      </c>
      <c r="CV611">
        <f t="shared" si="689"/>
        <v>0</v>
      </c>
      <c r="CW611">
        <f t="shared" si="690"/>
        <v>0</v>
      </c>
      <c r="CX611">
        <f t="shared" si="691"/>
        <v>0</v>
      </c>
      <c r="CY611">
        <f t="shared" si="692"/>
        <v>-10.779109999999999</v>
      </c>
      <c r="CZ611">
        <f t="shared" si="693"/>
        <v>0</v>
      </c>
      <c r="DA611">
        <f t="shared" si="694"/>
        <v>0</v>
      </c>
      <c r="DB611">
        <f t="shared" si="695"/>
        <v>0</v>
      </c>
      <c r="DC611">
        <f t="shared" si="696"/>
        <v>0</v>
      </c>
      <c r="DD611">
        <f t="shared" si="697"/>
        <v>-8.2606599999999997</v>
      </c>
      <c r="DE611">
        <f t="shared" si="698"/>
        <v>0</v>
      </c>
      <c r="DF611">
        <f t="shared" si="699"/>
        <v>0</v>
      </c>
    </row>
    <row r="612" spans="1:110" x14ac:dyDescent="0.25">
      <c r="A612" s="4">
        <f>raw!$A613:$A613</f>
        <v>43402</v>
      </c>
      <c r="B612" s="6" t="str">
        <f>raw!$B613:$B613</f>
        <v>0013-0059</v>
      </c>
      <c r="D612" t="str">
        <f>IF(score!$C612=".",".",IF(score!$C612=0,"1",IF(score!$C612=25,"0",IF(score!$C612=50,"0",IF(score!$C612=75,"0",IF(score!$C612=100,"0"))))))</f>
        <v>0</v>
      </c>
      <c r="E612" t="str">
        <f>IF(score!$C612=".",".",IF(score!$C612=0,"0",IF(score!$C612=25,"1",IF(score!$C612=50,"0",IF(score!$C612=75,"0",IF(score!$C612=100,"0"))))))</f>
        <v>1</v>
      </c>
      <c r="F612" t="str">
        <f>IF(score!$C612=".",".",IF(score!$C612=0,"0",IF(score!$C612=25,"0",IF(score!$C612=50,"1",IF(score!$C612=75,"0",IF(score!$C612=100,"0"))))))</f>
        <v>0</v>
      </c>
      <c r="G612" t="str">
        <f>IF(score!$C612=".",".",IF(score!$C612=0,"0",IF(score!$C612=25,"0",IF(score!$C612=50,"0",IF(score!$C612=75,"1",IF(score!$C612=100,"0"))))))</f>
        <v>0</v>
      </c>
      <c r="H612" t="str">
        <f>IF(score!$D612=".",".",IF(score!$D612=0,"1",IF(score!$D612=50,"0",IF(score!$D612=100,"0"))))</f>
        <v>0</v>
      </c>
      <c r="I612" t="str">
        <f>IF(score!$D612=".",".",IF(score!$D612=0,"0",IF(score!$D612=50,"1",IF(score!$D612=100,"0"))))</f>
        <v>1</v>
      </c>
      <c r="J612" t="str">
        <f>IF(score!$E612=".",".",IF(score!$E612=0,"1",IF(score!$E612=50,"0",IF(score!$E612=100,"0"))))</f>
        <v>0</v>
      </c>
      <c r="K612" t="str">
        <f>IF(score!$E612=".",".",IF(score!$E612=0,"0",IF(score!$E612=50,"1",IF(score!$E612=100,"0"))))</f>
        <v>1</v>
      </c>
      <c r="L612" t="str">
        <f>IF(score!$F612=".",".",IF(score!$F612=0,"1",IF(score!$F612=100,"0")))</f>
        <v>1</v>
      </c>
      <c r="M612" t="str">
        <f>IF(score!$G612=".",".",IF(score!$G612=0,"1",IF(score!$G612=100,"0")))</f>
        <v>1</v>
      </c>
      <c r="N612" t="str">
        <f>IF(score!$H612=".",".",IF(score!$H612=0,"1",IF(score!$H612=100,"0")))</f>
        <v>1</v>
      </c>
      <c r="O612" t="str">
        <f>IF(score!$I612=".",".",IF(score!$I612=0,"1",IF(score!$I612=50,"0",IF(score!$I612=100,"0"))))</f>
        <v>0</v>
      </c>
      <c r="P612" t="str">
        <f>IF(score!$J612=".",".",IF(score!$J612=0,"1",IF(score!$J612=25,"0",IF(score!$J612=50,"0",IF(score!$J612=75,"0",IF(score!$J612=100,"0"))))))</f>
        <v>0</v>
      </c>
      <c r="Q612" t="str">
        <f>IF(score!$J612=".",".",IF(score!$J612=0,"0",IF(score!$J612=25,"1",IF(score!$J612=50,"0",IF(score!$J612=75,"0",IF(score!$J612=100,"0"))))))</f>
        <v>0</v>
      </c>
      <c r="R612" t="str">
        <f>IF(score!$J612=".",".",IF(score!$J612=0,"0",IF(score!$J612=25,"0",IF(score!$J612=50,"1",IF(score!$J612=75,"0",IF(score!$J612=100,"0"))))))</f>
        <v>0</v>
      </c>
      <c r="S612" t="str">
        <f>IF(score!$J612=".",".",IF(score!$J612=0,"0",IF(score!$J612=25,"0",IF(score!$J612=50,"0",IF(score!$J612=75,"1",IF(score!$J612=100,"0"))))))</f>
        <v>0</v>
      </c>
      <c r="T612" t="str">
        <f>IF(score!$K612=".",".",IF(score!$K612=0,"1",IF(score!$K612=20,"0",IF(score!$K612=40,"0",IF(score!$K612=60,"0",IF(score!$K612=80,"0",IF(score!$K612=100,"0")))))))</f>
        <v>0</v>
      </c>
      <c r="U612" t="str">
        <f>IF(score!$K612=".",".",IF(score!$K612=0,"0",IF(score!$K612=20,"1",IF(score!$K612=40,"0",IF(score!$K612=60,"0",IF(score!$K612=80,"0",IF(score!$K612=100,"0")))))))</f>
        <v>0</v>
      </c>
      <c r="V612" t="str">
        <f>IF(score!$K612=".",".",IF(score!$K612=0,"0",IF(score!$K612=20,"0",IF(score!$K612=40,"1",IF(score!$K612=60,"0",IF(score!$K612=80,"0",IF(score!$K612=100,"0")))))))</f>
        <v>1</v>
      </c>
      <c r="W612" t="str">
        <f>IF(score!$K612=".",".",IF(score!$K612=0,"0",IF(score!$K612=20,"0",IF(score!$K612=40,"0",IF(score!$K612=60,"1",IF(score!$K612=80,"0",IF(score!$K612=100,"0")))))))</f>
        <v>0</v>
      </c>
      <c r="X612" t="str">
        <f>IF(score!$K612=".",".",IF(score!$K612=0,"0",IF(score!$K612=20,"0",IF(score!$K612=40,"0",IF(score!$K612=60,"0",IF(score!$K612=80,"1",IF(score!$K612=100,"0")))))))</f>
        <v>0</v>
      </c>
      <c r="Y612" t="str">
        <f>IF(score!$L612=".",".",IF(score!$L612=0,"1",IF(score!$L612=20,"0",IF(score!$L612=40,"0",IF(score!$L612=60,"0",IF(score!$L612=80,"0",IF(score!$L612=100,"0")))))))</f>
        <v>1</v>
      </c>
      <c r="Z612" t="str">
        <f>IF(score!$L612=".",".",IF(score!$L612=0,"0",IF(score!$L612=20,"1",IF(score!$L612=40,"0",IF(score!$L612=60,"0",IF(score!$L612=80,"0",IF(score!$L612=100,"0")))))))</f>
        <v>0</v>
      </c>
      <c r="AA612" t="str">
        <f>IF(score!$L612=".",".",IF(score!$L612=0,"0",IF(score!$L612=20,"0",IF(score!$L612=40,"1",IF(score!$L612=60,"0",IF(score!$L612=80,"0",IF(score!$L612=100,"0")))))))</f>
        <v>0</v>
      </c>
      <c r="AB612" t="str">
        <f>IF(score!$L612=".",".",IF(score!$L612=0,"0",IF(score!$L612=20,"0",IF(score!$L612=40,"0",IF(score!$L612=60,"1",IF(score!$L612=80,"0",IF(score!$L612=100,"0")))))))</f>
        <v>0</v>
      </c>
      <c r="AC612" t="str">
        <f>IF(score!$L612=".",".",IF(score!$L612=0,"0",IF(score!$L612=20,"0",IF(score!$L612=40,"0",IF(score!$L612=60,"0",IF(score!$L612=80,"1",IF(score!L612=100,"0")))))))</f>
        <v>0</v>
      </c>
      <c r="AD612" t="str">
        <f>IF(score!$M612=".",".",IF(score!$M612=0,"1",IF(score!$M612=20,"0",IF(score!$M612=40,"0",IF(score!$M612=60,"0",IF(score!$M612=80,"0",IF(score!$M612=100,"0")))))))</f>
        <v>0</v>
      </c>
      <c r="AE612" t="str">
        <f>IF(score!$M612=".",".",IF(score!$M612=0,"0",IF(score!$M612=20,"1",IF(score!$M612=40,"0",IF(score!$M612=60,"0",IF(score!$M612=80,"0",IF(score!$M612=100,"0")))))))</f>
        <v>0</v>
      </c>
      <c r="AF612" t="str">
        <f>IF(score!$M612=".",".",IF(score!$M612=0,"0",IF(score!$M612=20,"0",IF(score!$M612=40,"1",IF(score!$M612=60,"0",IF(score!$M612=80,"0",IF(score!$M612=100,"0")))))))</f>
        <v>0</v>
      </c>
      <c r="AG612" t="str">
        <f>IF(score!$M612=".",".",IF(score!$M612=0,"0",IF(score!$M612=20,"0",IF(score!$M612=40,"0",IF(score!$M612=60,"1",IF(score!$M612=80,"0",IF(score!$M612=100,"0")))))))</f>
        <v>1</v>
      </c>
      <c r="AH612" t="str">
        <f>IF(score!$M612=".",".",IF(score!$M612=0,"0",IF(score!$M612=20,"0",IF(score!$M612=40,"0",IF(score!$M612=60,"0",IF(score!$M612=80,"1",IF(score!$M612=100,"0")))))))</f>
        <v>0</v>
      </c>
      <c r="AI612" t="str">
        <f>IF(score!$N612=".",".",IF(score!$N612=0,"1",IF(score!$N612=25,"0",IF(score!$N612=50,"0",IF(score!$N612=75,"0",IF(score!$N612=100,"0"))))))</f>
        <v>0</v>
      </c>
      <c r="AJ612" t="str">
        <f>IF(score!$N612=".",".",IF(score!$N612=0,"0",IF(score!$N612=25,"1",IF(score!$N612=50,"0",IF(score!$N612=75,"0",IF(score!$N612=100,"0"))))))</f>
        <v>0</v>
      </c>
      <c r="AK612" t="str">
        <f>IF(score!$N612=".",".",IF(score!$N612=0,"0",IF(score!$N612=25,"0",IF(score!$N612=50,"1",IF(score!$N612=75,"0",IF(score!$N612=100,"0"))))))</f>
        <v>1</v>
      </c>
      <c r="AL612" t="str">
        <f>IF(score!$N612=".",".",IF(score!$N612=0,"0",IF(score!$N612=25,"0",IF(score!$N612=50,"0",IF(score!$N612=75,"1",IF(score!$N612=100,"0"))))))</f>
        <v>0</v>
      </c>
      <c r="AN612">
        <f t="shared" si="630"/>
        <v>0</v>
      </c>
      <c r="AO612">
        <f t="shared" si="631"/>
        <v>-5.5646100000000001</v>
      </c>
      <c r="AP612">
        <f t="shared" si="632"/>
        <v>0</v>
      </c>
      <c r="AQ612">
        <f t="shared" si="633"/>
        <v>0</v>
      </c>
      <c r="AR612">
        <f t="shared" si="634"/>
        <v>0</v>
      </c>
      <c r="AS612">
        <f t="shared" si="635"/>
        <v>-3.4555500000000001</v>
      </c>
      <c r="AT612">
        <f t="shared" si="636"/>
        <v>0</v>
      </c>
      <c r="AU612">
        <f t="shared" si="637"/>
        <v>-2.7355700000000001</v>
      </c>
      <c r="AV612">
        <f t="shared" si="638"/>
        <v>-4.6161700000000003</v>
      </c>
      <c r="AW612">
        <f t="shared" si="639"/>
        <v>-5.5174700000000003</v>
      </c>
      <c r="AX612">
        <f t="shared" si="640"/>
        <v>3.04365</v>
      </c>
      <c r="AY612">
        <f t="shared" si="641"/>
        <v>0</v>
      </c>
      <c r="AZ612">
        <f t="shared" si="642"/>
        <v>0</v>
      </c>
      <c r="BA612">
        <f t="shared" si="643"/>
        <v>0</v>
      </c>
      <c r="BB612">
        <f t="shared" si="644"/>
        <v>0</v>
      </c>
      <c r="BC612">
        <f t="shared" si="645"/>
        <v>0</v>
      </c>
      <c r="BD612">
        <f t="shared" si="646"/>
        <v>0</v>
      </c>
      <c r="BE612">
        <f t="shared" si="647"/>
        <v>0</v>
      </c>
      <c r="BF612">
        <f t="shared" si="648"/>
        <v>2.3724099999999999</v>
      </c>
      <c r="BG612">
        <f t="shared" si="649"/>
        <v>0</v>
      </c>
      <c r="BH612">
        <f t="shared" si="650"/>
        <v>0</v>
      </c>
      <c r="BI612">
        <f t="shared" si="651"/>
        <v>-2.44706</v>
      </c>
      <c r="BJ612">
        <f t="shared" si="652"/>
        <v>0</v>
      </c>
      <c r="BK612">
        <f t="shared" si="653"/>
        <v>0</v>
      </c>
      <c r="BL612">
        <f t="shared" si="654"/>
        <v>0</v>
      </c>
      <c r="BM612">
        <f t="shared" si="655"/>
        <v>0</v>
      </c>
      <c r="BN612">
        <f t="shared" si="656"/>
        <v>0</v>
      </c>
      <c r="BO612">
        <f t="shared" si="657"/>
        <v>0</v>
      </c>
      <c r="BP612">
        <f t="shared" si="658"/>
        <v>0</v>
      </c>
      <c r="BQ612">
        <f t="shared" si="659"/>
        <v>1.28044</v>
      </c>
      <c r="BR612">
        <f t="shared" si="660"/>
        <v>0</v>
      </c>
      <c r="BS612">
        <f t="shared" si="661"/>
        <v>0</v>
      </c>
      <c r="BT612">
        <f t="shared" si="662"/>
        <v>0</v>
      </c>
      <c r="BU612">
        <f t="shared" si="663"/>
        <v>-0.18043000000000001</v>
      </c>
      <c r="BV612">
        <f t="shared" si="664"/>
        <v>0</v>
      </c>
      <c r="BX612">
        <f t="shared" si="665"/>
        <v>0</v>
      </c>
      <c r="BY612">
        <f t="shared" si="666"/>
        <v>-0.16891</v>
      </c>
      <c r="BZ612">
        <f t="shared" si="667"/>
        <v>0</v>
      </c>
      <c r="CA612">
        <f t="shared" si="668"/>
        <v>0</v>
      </c>
      <c r="CB612">
        <f t="shared" si="669"/>
        <v>0</v>
      </c>
      <c r="CC612">
        <f t="shared" si="670"/>
        <v>1.8684000000000001</v>
      </c>
      <c r="CD612">
        <f t="shared" si="671"/>
        <v>0</v>
      </c>
      <c r="CE612">
        <f t="shared" si="672"/>
        <v>1.43103</v>
      </c>
      <c r="CF612">
        <f t="shared" si="673"/>
        <v>1.4406000000000001</v>
      </c>
      <c r="CG612">
        <f t="shared" si="674"/>
        <v>1.6696800000000001</v>
      </c>
      <c r="CH612">
        <f t="shared" si="675"/>
        <v>-6.8267199999999999</v>
      </c>
      <c r="CI612">
        <f t="shared" si="676"/>
        <v>0</v>
      </c>
      <c r="CJ612">
        <f t="shared" si="677"/>
        <v>0</v>
      </c>
      <c r="CK612">
        <f t="shared" si="678"/>
        <v>0</v>
      </c>
      <c r="CL612">
        <f t="shared" si="679"/>
        <v>0</v>
      </c>
      <c r="CM612">
        <f t="shared" si="680"/>
        <v>0</v>
      </c>
      <c r="CN612">
        <f t="shared" si="681"/>
        <v>0</v>
      </c>
      <c r="CO612">
        <f t="shared" si="682"/>
        <v>0</v>
      </c>
      <c r="CP612">
        <f t="shared" si="683"/>
        <v>-6.31121</v>
      </c>
      <c r="CQ612">
        <f t="shared" si="684"/>
        <v>0</v>
      </c>
      <c r="CR612">
        <f t="shared" si="685"/>
        <v>0</v>
      </c>
      <c r="CS612">
        <f t="shared" si="686"/>
        <v>-6.0240900000000002</v>
      </c>
      <c r="CT612">
        <f t="shared" si="687"/>
        <v>0</v>
      </c>
      <c r="CU612">
        <f t="shared" si="688"/>
        <v>0</v>
      </c>
      <c r="CV612">
        <f t="shared" si="689"/>
        <v>0</v>
      </c>
      <c r="CW612">
        <f t="shared" si="690"/>
        <v>0</v>
      </c>
      <c r="CX612">
        <f t="shared" si="691"/>
        <v>0</v>
      </c>
      <c r="CY612">
        <f t="shared" si="692"/>
        <v>0</v>
      </c>
      <c r="CZ612">
        <f t="shared" si="693"/>
        <v>0</v>
      </c>
      <c r="DA612">
        <f t="shared" si="694"/>
        <v>-4.5905500000000004</v>
      </c>
      <c r="DB612">
        <f t="shared" si="695"/>
        <v>0</v>
      </c>
      <c r="DC612">
        <f t="shared" si="696"/>
        <v>0</v>
      </c>
      <c r="DD612">
        <f t="shared" si="697"/>
        <v>0</v>
      </c>
      <c r="DE612">
        <f t="shared" si="698"/>
        <v>-5.63286</v>
      </c>
      <c r="DF612">
        <f t="shared" si="699"/>
        <v>0</v>
      </c>
    </row>
    <row r="613" spans="1:110" x14ac:dyDescent="0.25">
      <c r="A613" s="4">
        <f>raw!$A614:$A614</f>
        <v>43402</v>
      </c>
      <c r="B613" s="6" t="str">
        <f>raw!$B614:$B614</f>
        <v>0013-0060</v>
      </c>
      <c r="D613" t="str">
        <f>IF(score!$C613=".",".",IF(score!$C613=0,"1",IF(score!$C613=25,"0",IF(score!$C613=50,"0",IF(score!$C613=75,"0",IF(score!$C613=100,"0"))))))</f>
        <v>0</v>
      </c>
      <c r="E613" t="str">
        <f>IF(score!$C613=".",".",IF(score!$C613=0,"0",IF(score!$C613=25,"1",IF(score!$C613=50,"0",IF(score!$C613=75,"0",IF(score!$C613=100,"0"))))))</f>
        <v>0</v>
      </c>
      <c r="F613" t="str">
        <f>IF(score!$C613=".",".",IF(score!$C613=0,"0",IF(score!$C613=25,"0",IF(score!$C613=50,"1",IF(score!$C613=75,"0",IF(score!$C613=100,"0"))))))</f>
        <v>1</v>
      </c>
      <c r="G613" t="str">
        <f>IF(score!$C613=".",".",IF(score!$C613=0,"0",IF(score!$C613=25,"0",IF(score!$C613=50,"0",IF(score!$C613=75,"1",IF(score!$C613=100,"0"))))))</f>
        <v>0</v>
      </c>
      <c r="H613" t="str">
        <f>IF(score!$D613=".",".",IF(score!$D613=0,"1",IF(score!$D613=50,"0",IF(score!$D613=100,"0"))))</f>
        <v>0</v>
      </c>
      <c r="I613" t="str">
        <f>IF(score!$D613=".",".",IF(score!$D613=0,"0",IF(score!$D613=50,"1",IF(score!$D613=100,"0"))))</f>
        <v>0</v>
      </c>
      <c r="J613" t="str">
        <f>IF(score!$E613=".",".",IF(score!$E613=0,"1",IF(score!$E613=50,"0",IF(score!$E613=100,"0"))))</f>
        <v>0</v>
      </c>
      <c r="K613" t="str">
        <f>IF(score!$E613=".",".",IF(score!$E613=0,"0",IF(score!$E613=50,"1",IF(score!$E613=100,"0"))))</f>
        <v>1</v>
      </c>
      <c r="L613" t="str">
        <f>IF(score!$F613=".",".",IF(score!$F613=0,"1",IF(score!$F613=100,"0")))</f>
        <v>0</v>
      </c>
      <c r="M613" t="str">
        <f>IF(score!$G613=".",".",IF(score!$G613=0,"1",IF(score!$G613=100,"0")))</f>
        <v>1</v>
      </c>
      <c r="N613" t="str">
        <f>IF(score!$H613=".",".",IF(score!$H613=0,"1",IF(score!$H613=100,"0")))</f>
        <v>0</v>
      </c>
      <c r="O613" t="str">
        <f>IF(score!$I613=".",".",IF(score!$I613=0,"1",IF(score!$I613=50,"0",IF(score!$I613=100,"0"))))</f>
        <v>0</v>
      </c>
      <c r="P613" t="str">
        <f>IF(score!$J613=".",".",IF(score!$J613=0,"1",IF(score!$J613=25,"0",IF(score!$J613=50,"0",IF(score!$J613=75,"0",IF(score!$J613=100,"0"))))))</f>
        <v>0</v>
      </c>
      <c r="Q613" t="str">
        <f>IF(score!$J613=".",".",IF(score!$J613=0,"0",IF(score!$J613=25,"1",IF(score!$J613=50,"0",IF(score!$J613=75,"0",IF(score!$J613=100,"0"))))))</f>
        <v>0</v>
      </c>
      <c r="R613" t="str">
        <f>IF(score!$J613=".",".",IF(score!$J613=0,"0",IF(score!$J613=25,"0",IF(score!$J613=50,"1",IF(score!$J613=75,"0",IF(score!$J613=100,"0"))))))</f>
        <v>0</v>
      </c>
      <c r="S613" t="str">
        <f>IF(score!$J613=".",".",IF(score!$J613=0,"0",IF(score!$J613=25,"0",IF(score!$J613=50,"0",IF(score!$J613=75,"1",IF(score!$J613=100,"0"))))))</f>
        <v>1</v>
      </c>
      <c r="T613" t="str">
        <f>IF(score!$K613=".",".",IF(score!$K613=0,"1",IF(score!$K613=20,"0",IF(score!$K613=40,"0",IF(score!$K613=60,"0",IF(score!$K613=80,"0",IF(score!$K613=100,"0")))))))</f>
        <v>0</v>
      </c>
      <c r="U613" t="str">
        <f>IF(score!$K613=".",".",IF(score!$K613=0,"0",IF(score!$K613=20,"1",IF(score!$K613=40,"0",IF(score!$K613=60,"0",IF(score!$K613=80,"0",IF(score!$K613=100,"0")))))))</f>
        <v>0</v>
      </c>
      <c r="V613" t="str">
        <f>IF(score!$K613=".",".",IF(score!$K613=0,"0",IF(score!$K613=20,"0",IF(score!$K613=40,"1",IF(score!$K613=60,"0",IF(score!$K613=80,"0",IF(score!$K613=100,"0")))))))</f>
        <v>0</v>
      </c>
      <c r="W613" t="str">
        <f>IF(score!$K613=".",".",IF(score!$K613=0,"0",IF(score!$K613=20,"0",IF(score!$K613=40,"0",IF(score!$K613=60,"1",IF(score!$K613=80,"0",IF(score!$K613=100,"0")))))))</f>
        <v>0</v>
      </c>
      <c r="X613" t="str">
        <f>IF(score!$K613=".",".",IF(score!$K613=0,"0",IF(score!$K613=20,"0",IF(score!$K613=40,"0",IF(score!$K613=60,"0",IF(score!$K613=80,"1",IF(score!$K613=100,"0")))))))</f>
        <v>0</v>
      </c>
      <c r="Y613" t="str">
        <f>IF(score!$L613=".",".",IF(score!$L613=0,"1",IF(score!$L613=20,"0",IF(score!$L613=40,"0",IF(score!$L613=60,"0",IF(score!$L613=80,"0",IF(score!$L613=100,"0")))))))</f>
        <v>0</v>
      </c>
      <c r="Z613" t="str">
        <f>IF(score!$L613=".",".",IF(score!$L613=0,"0",IF(score!$L613=20,"1",IF(score!$L613=40,"0",IF(score!$L613=60,"0",IF(score!$L613=80,"0",IF(score!$L613=100,"0")))))))</f>
        <v>0</v>
      </c>
      <c r="AA613" t="str">
        <f>IF(score!$L613=".",".",IF(score!$L613=0,"0",IF(score!$L613=20,"0",IF(score!$L613=40,"1",IF(score!$L613=60,"0",IF(score!$L613=80,"0",IF(score!$L613=100,"0")))))))</f>
        <v>1</v>
      </c>
      <c r="AB613" t="str">
        <f>IF(score!$L613=".",".",IF(score!$L613=0,"0",IF(score!$L613=20,"0",IF(score!$L613=40,"0",IF(score!$L613=60,"1",IF(score!$L613=80,"0",IF(score!$L613=100,"0")))))))</f>
        <v>0</v>
      </c>
      <c r="AC613" t="str">
        <f>IF(score!$L613=".",".",IF(score!$L613=0,"0",IF(score!$L613=20,"0",IF(score!$L613=40,"0",IF(score!$L613=60,"0",IF(score!$L613=80,"1",IF(score!L613=100,"0")))))))</f>
        <v>0</v>
      </c>
      <c r="AD613" t="str">
        <f>IF(score!$M613=".",".",IF(score!$M613=0,"1",IF(score!$M613=20,"0",IF(score!$M613=40,"0",IF(score!$M613=60,"0",IF(score!$M613=80,"0",IF(score!$M613=100,"0")))))))</f>
        <v>0</v>
      </c>
      <c r="AE613" t="str">
        <f>IF(score!$M613=".",".",IF(score!$M613=0,"0",IF(score!$M613=20,"1",IF(score!$M613=40,"0",IF(score!$M613=60,"0",IF(score!$M613=80,"0",IF(score!$M613=100,"0")))))))</f>
        <v>0</v>
      </c>
      <c r="AF613" t="str">
        <f>IF(score!$M613=".",".",IF(score!$M613=0,"0",IF(score!$M613=20,"0",IF(score!$M613=40,"1",IF(score!$M613=60,"0",IF(score!$M613=80,"0",IF(score!$M613=100,"0")))))))</f>
        <v>0</v>
      </c>
      <c r="AG613" t="str">
        <f>IF(score!$M613=".",".",IF(score!$M613=0,"0",IF(score!$M613=20,"0",IF(score!$M613=40,"0",IF(score!$M613=60,"1",IF(score!$M613=80,"0",IF(score!$M613=100,"0")))))))</f>
        <v>0</v>
      </c>
      <c r="AH613" t="str">
        <f>IF(score!$M613=".",".",IF(score!$M613=0,"0",IF(score!$M613=20,"0",IF(score!$M613=40,"0",IF(score!$M613=60,"0",IF(score!$M613=80,"1",IF(score!$M613=100,"0")))))))</f>
        <v>0</v>
      </c>
      <c r="AI613" t="str">
        <f>IF(score!$N613=".",".",IF(score!$N613=0,"1",IF(score!$N613=25,"0",IF(score!$N613=50,"0",IF(score!$N613=75,"0",IF(score!$N613=100,"0"))))))</f>
        <v>0</v>
      </c>
      <c r="AJ613" t="str">
        <f>IF(score!$N613=".",".",IF(score!$N613=0,"0",IF(score!$N613=25,"1",IF(score!$N613=50,"0",IF(score!$N613=75,"0",IF(score!$N613=100,"0"))))))</f>
        <v>0</v>
      </c>
      <c r="AK613" t="str">
        <f>IF(score!$N613=".",".",IF(score!$N613=0,"0",IF(score!$N613=25,"0",IF(score!$N613=50,"1",IF(score!$N613=75,"0",IF(score!$N613=100,"0"))))))</f>
        <v>0</v>
      </c>
      <c r="AL613" t="str">
        <f>IF(score!$N613=".",".",IF(score!$N613=0,"0",IF(score!$N613=25,"0",IF(score!$N613=50,"0",IF(score!$N613=75,"1",IF(score!$N613=100,"0"))))))</f>
        <v>0</v>
      </c>
      <c r="AN613">
        <f t="shared" si="630"/>
        <v>0</v>
      </c>
      <c r="AO613">
        <f t="shared" si="631"/>
        <v>0</v>
      </c>
      <c r="AP613">
        <f t="shared" si="632"/>
        <v>-3.0239600000000002</v>
      </c>
      <c r="AQ613">
        <f t="shared" si="633"/>
        <v>0</v>
      </c>
      <c r="AR613">
        <f t="shared" si="634"/>
        <v>0</v>
      </c>
      <c r="AS613">
        <f t="shared" si="635"/>
        <v>0</v>
      </c>
      <c r="AT613">
        <f t="shared" si="636"/>
        <v>0</v>
      </c>
      <c r="AU613">
        <f t="shared" si="637"/>
        <v>-2.7355700000000001</v>
      </c>
      <c r="AV613">
        <f t="shared" si="638"/>
        <v>0</v>
      </c>
      <c r="AW613">
        <f t="shared" si="639"/>
        <v>-5.5174700000000003</v>
      </c>
      <c r="AX613">
        <f t="shared" si="640"/>
        <v>0</v>
      </c>
      <c r="AY613">
        <f t="shared" si="641"/>
        <v>0</v>
      </c>
      <c r="AZ613">
        <f t="shared" si="642"/>
        <v>0</v>
      </c>
      <c r="BA613">
        <f t="shared" si="643"/>
        <v>0</v>
      </c>
      <c r="BB613">
        <f t="shared" si="644"/>
        <v>0</v>
      </c>
      <c r="BC613">
        <f t="shared" si="645"/>
        <v>-3.8012999999999999</v>
      </c>
      <c r="BD613">
        <f t="shared" si="646"/>
        <v>0</v>
      </c>
      <c r="BE613">
        <f t="shared" si="647"/>
        <v>0</v>
      </c>
      <c r="BF613">
        <f t="shared" si="648"/>
        <v>0</v>
      </c>
      <c r="BG613">
        <f t="shared" si="649"/>
        <v>0</v>
      </c>
      <c r="BH613">
        <f t="shared" si="650"/>
        <v>0</v>
      </c>
      <c r="BI613">
        <f t="shared" si="651"/>
        <v>0</v>
      </c>
      <c r="BJ613">
        <f t="shared" si="652"/>
        <v>0</v>
      </c>
      <c r="BK613">
        <f t="shared" si="653"/>
        <v>-1.6185</v>
      </c>
      <c r="BL613">
        <f t="shared" si="654"/>
        <v>0</v>
      </c>
      <c r="BM613">
        <f t="shared" si="655"/>
        <v>0</v>
      </c>
      <c r="BN613">
        <f t="shared" si="656"/>
        <v>0</v>
      </c>
      <c r="BO613">
        <f t="shared" si="657"/>
        <v>0</v>
      </c>
      <c r="BP613">
        <f t="shared" si="658"/>
        <v>0</v>
      </c>
      <c r="BQ613">
        <f t="shared" si="659"/>
        <v>0</v>
      </c>
      <c r="BR613">
        <f t="shared" si="660"/>
        <v>0</v>
      </c>
      <c r="BS613">
        <f t="shared" si="661"/>
        <v>0</v>
      </c>
      <c r="BT613">
        <f t="shared" si="662"/>
        <v>0</v>
      </c>
      <c r="BU613">
        <f t="shared" si="663"/>
        <v>0</v>
      </c>
      <c r="BV613">
        <f t="shared" si="664"/>
        <v>0</v>
      </c>
      <c r="BX613">
        <f t="shared" si="665"/>
        <v>0</v>
      </c>
      <c r="BY613">
        <f t="shared" si="666"/>
        <v>0</v>
      </c>
      <c r="BZ613">
        <f t="shared" si="667"/>
        <v>3.4819999999999997E-2</v>
      </c>
      <c r="CA613">
        <f t="shared" si="668"/>
        <v>0</v>
      </c>
      <c r="CB613">
        <f t="shared" si="669"/>
        <v>0</v>
      </c>
      <c r="CC613">
        <f t="shared" si="670"/>
        <v>0</v>
      </c>
      <c r="CD613">
        <f t="shared" si="671"/>
        <v>0</v>
      </c>
      <c r="CE613">
        <f t="shared" si="672"/>
        <v>1.43103</v>
      </c>
      <c r="CF613">
        <f t="shared" si="673"/>
        <v>0</v>
      </c>
      <c r="CG613">
        <f t="shared" si="674"/>
        <v>1.6696800000000001</v>
      </c>
      <c r="CH613">
        <f t="shared" si="675"/>
        <v>0</v>
      </c>
      <c r="CI613">
        <f t="shared" si="676"/>
        <v>0</v>
      </c>
      <c r="CJ613">
        <f t="shared" si="677"/>
        <v>0</v>
      </c>
      <c r="CK613">
        <f t="shared" si="678"/>
        <v>0</v>
      </c>
      <c r="CL613">
        <f t="shared" si="679"/>
        <v>0</v>
      </c>
      <c r="CM613">
        <f t="shared" si="680"/>
        <v>0.90383999999999998</v>
      </c>
      <c r="CN613">
        <f t="shared" si="681"/>
        <v>0</v>
      </c>
      <c r="CO613">
        <f t="shared" si="682"/>
        <v>0</v>
      </c>
      <c r="CP613">
        <f t="shared" si="683"/>
        <v>0</v>
      </c>
      <c r="CQ613">
        <f t="shared" si="684"/>
        <v>0</v>
      </c>
      <c r="CR613">
        <f t="shared" si="685"/>
        <v>0</v>
      </c>
      <c r="CS613">
        <f t="shared" si="686"/>
        <v>0</v>
      </c>
      <c r="CT613">
        <f t="shared" si="687"/>
        <v>0</v>
      </c>
      <c r="CU613">
        <f t="shared" si="688"/>
        <v>-3.2980499999999999</v>
      </c>
      <c r="CV613">
        <f t="shared" si="689"/>
        <v>0</v>
      </c>
      <c r="CW613">
        <f t="shared" si="690"/>
        <v>0</v>
      </c>
      <c r="CX613">
        <f t="shared" si="691"/>
        <v>0</v>
      </c>
      <c r="CY613">
        <f t="shared" si="692"/>
        <v>0</v>
      </c>
      <c r="CZ613">
        <f t="shared" si="693"/>
        <v>0</v>
      </c>
      <c r="DA613">
        <f t="shared" si="694"/>
        <v>0</v>
      </c>
      <c r="DB613">
        <f t="shared" si="695"/>
        <v>0</v>
      </c>
      <c r="DC613">
        <f t="shared" si="696"/>
        <v>0</v>
      </c>
      <c r="DD613">
        <f t="shared" si="697"/>
        <v>0</v>
      </c>
      <c r="DE613">
        <f t="shared" si="698"/>
        <v>0</v>
      </c>
      <c r="DF613">
        <f t="shared" si="699"/>
        <v>0</v>
      </c>
    </row>
    <row r="614" spans="1:110" x14ac:dyDescent="0.25">
      <c r="A614" s="4">
        <f>raw!$A615:$A615</f>
        <v>43411</v>
      </c>
      <c r="B614" s="6" t="str">
        <f>raw!$B615:$B615</f>
        <v>0013-0061</v>
      </c>
      <c r="D614" t="str">
        <f>IF(score!$C614=".",".",IF(score!$C614=0,"1",IF(score!$C614=25,"0",IF(score!$C614=50,"0",IF(score!$C614=75,"0",IF(score!$C614=100,"0"))))))</f>
        <v>0</v>
      </c>
      <c r="E614" t="str">
        <f>IF(score!$C614=".",".",IF(score!$C614=0,"0",IF(score!$C614=25,"1",IF(score!$C614=50,"0",IF(score!$C614=75,"0",IF(score!$C614=100,"0"))))))</f>
        <v>0</v>
      </c>
      <c r="F614" t="str">
        <f>IF(score!$C614=".",".",IF(score!$C614=0,"0",IF(score!$C614=25,"0",IF(score!$C614=50,"1",IF(score!$C614=75,"0",IF(score!$C614=100,"0"))))))</f>
        <v>1</v>
      </c>
      <c r="G614" t="str">
        <f>IF(score!$C614=".",".",IF(score!$C614=0,"0",IF(score!$C614=25,"0",IF(score!$C614=50,"0",IF(score!$C614=75,"1",IF(score!$C614=100,"0"))))))</f>
        <v>0</v>
      </c>
      <c r="H614" t="str">
        <f>IF(score!$D614=".",".",IF(score!$D614=0,"1",IF(score!$D614=50,"0",IF(score!$D614=100,"0"))))</f>
        <v>0</v>
      </c>
      <c r="I614" t="str">
        <f>IF(score!$D614=".",".",IF(score!$D614=0,"0",IF(score!$D614=50,"1",IF(score!$D614=100,"0"))))</f>
        <v>1</v>
      </c>
      <c r="J614" t="str">
        <f>IF(score!$E614=".",".",IF(score!$E614=0,"1",IF(score!$E614=50,"0",IF(score!$E614=100,"0"))))</f>
        <v>0</v>
      </c>
      <c r="K614" t="str">
        <f>IF(score!$E614=".",".",IF(score!$E614=0,"0",IF(score!$E614=50,"1",IF(score!$E614=100,"0"))))</f>
        <v>1</v>
      </c>
      <c r="L614" t="str">
        <f>IF(score!$F614=".",".",IF(score!$F614=0,"1",IF(score!$F614=100,"0")))</f>
        <v>0</v>
      </c>
      <c r="M614" t="str">
        <f>IF(score!$G614=".",".",IF(score!$G614=0,"1",IF(score!$G614=100,"0")))</f>
        <v>0</v>
      </c>
      <c r="N614" t="str">
        <f>IF(score!$H614=".",".",IF(score!$H614=0,"1",IF(score!$H614=100,"0")))</f>
        <v>0</v>
      </c>
      <c r="O614" t="str">
        <f>IF(score!$I614=".",".",IF(score!$I614=0,"1",IF(score!$I614=50,"0",IF(score!$I614=100,"0"))))</f>
        <v>0</v>
      </c>
      <c r="P614" t="str">
        <f>IF(score!$J614=".",".",IF(score!$J614=0,"1",IF(score!$J614=25,"0",IF(score!$J614=50,"0",IF(score!$J614=75,"0",IF(score!$J614=100,"0"))))))</f>
        <v>0</v>
      </c>
      <c r="Q614" t="str">
        <f>IF(score!$J614=".",".",IF(score!$J614=0,"0",IF(score!$J614=25,"1",IF(score!$J614=50,"0",IF(score!$J614=75,"0",IF(score!$J614=100,"0"))))))</f>
        <v>0</v>
      </c>
      <c r="R614" t="str">
        <f>IF(score!$J614=".",".",IF(score!$J614=0,"0",IF(score!$J614=25,"0",IF(score!$J614=50,"1",IF(score!$J614=75,"0",IF(score!$J614=100,"0"))))))</f>
        <v>0</v>
      </c>
      <c r="S614" t="str">
        <f>IF(score!$J614=".",".",IF(score!$J614=0,"0",IF(score!$J614=25,"0",IF(score!$J614=50,"0",IF(score!$J614=75,"1",IF(score!$J614=100,"0"))))))</f>
        <v>1</v>
      </c>
      <c r="T614" t="str">
        <f>IF(score!$K614=".",".",IF(score!$K614=0,"1",IF(score!$K614=20,"0",IF(score!$K614=40,"0",IF(score!$K614=60,"0",IF(score!$K614=80,"0",IF(score!$K614=100,"0")))))))</f>
        <v>0</v>
      </c>
      <c r="U614" t="str">
        <f>IF(score!$K614=".",".",IF(score!$K614=0,"0",IF(score!$K614=20,"1",IF(score!$K614=40,"0",IF(score!$K614=60,"0",IF(score!$K614=80,"0",IF(score!$K614=100,"0")))))))</f>
        <v>0</v>
      </c>
      <c r="V614" t="str">
        <f>IF(score!$K614=".",".",IF(score!$K614=0,"0",IF(score!$K614=20,"0",IF(score!$K614=40,"1",IF(score!$K614=60,"0",IF(score!$K614=80,"0",IF(score!$K614=100,"0")))))))</f>
        <v>0</v>
      </c>
      <c r="W614" t="str">
        <f>IF(score!$K614=".",".",IF(score!$K614=0,"0",IF(score!$K614=20,"0",IF(score!$K614=40,"0",IF(score!$K614=60,"1",IF(score!$K614=80,"0",IF(score!$K614=100,"0")))))))</f>
        <v>0</v>
      </c>
      <c r="X614" t="str">
        <f>IF(score!$K614=".",".",IF(score!$K614=0,"0",IF(score!$K614=20,"0",IF(score!$K614=40,"0",IF(score!$K614=60,"0",IF(score!$K614=80,"1",IF(score!$K614=100,"0")))))))</f>
        <v>0</v>
      </c>
      <c r="Y614" t="str">
        <f>IF(score!$L614=".",".",IF(score!$L614=0,"1",IF(score!$L614=20,"0",IF(score!$L614=40,"0",IF(score!$L614=60,"0",IF(score!$L614=80,"0",IF(score!$L614=100,"0")))))))</f>
        <v>0</v>
      </c>
      <c r="Z614" t="str">
        <f>IF(score!$L614=".",".",IF(score!$L614=0,"0",IF(score!$L614=20,"1",IF(score!$L614=40,"0",IF(score!$L614=60,"0",IF(score!$L614=80,"0",IF(score!$L614=100,"0")))))))</f>
        <v>0</v>
      </c>
      <c r="AA614" t="str">
        <f>IF(score!$L614=".",".",IF(score!$L614=0,"0",IF(score!$L614=20,"0",IF(score!$L614=40,"1",IF(score!$L614=60,"0",IF(score!$L614=80,"0",IF(score!$L614=100,"0")))))))</f>
        <v>0</v>
      </c>
      <c r="AB614" t="str">
        <f>IF(score!$L614=".",".",IF(score!$L614=0,"0",IF(score!$L614=20,"0",IF(score!$L614=40,"0",IF(score!$L614=60,"1",IF(score!$L614=80,"0",IF(score!$L614=100,"0")))))))</f>
        <v>1</v>
      </c>
      <c r="AC614" t="str">
        <f>IF(score!$L614=".",".",IF(score!$L614=0,"0",IF(score!$L614=20,"0",IF(score!$L614=40,"0",IF(score!$L614=60,"0",IF(score!$L614=80,"1",IF(score!L614=100,"0")))))))</f>
        <v>0</v>
      </c>
      <c r="AD614" t="str">
        <f>IF(score!$M614=".",".",IF(score!$M614=0,"1",IF(score!$M614=20,"0",IF(score!$M614=40,"0",IF(score!$M614=60,"0",IF(score!$M614=80,"0",IF(score!$M614=100,"0")))))))</f>
        <v>0</v>
      </c>
      <c r="AE614" t="str">
        <f>IF(score!$M614=".",".",IF(score!$M614=0,"0",IF(score!$M614=20,"1",IF(score!$M614=40,"0",IF(score!$M614=60,"0",IF(score!$M614=80,"0",IF(score!$M614=100,"0")))))))</f>
        <v>0</v>
      </c>
      <c r="AF614" t="str">
        <f>IF(score!$M614=".",".",IF(score!$M614=0,"0",IF(score!$M614=20,"0",IF(score!$M614=40,"1",IF(score!$M614=60,"0",IF(score!$M614=80,"0",IF(score!$M614=100,"0")))))))</f>
        <v>0</v>
      </c>
      <c r="AG614" t="str">
        <f>IF(score!$M614=".",".",IF(score!$M614=0,"0",IF(score!$M614=20,"0",IF(score!$M614=40,"0",IF(score!$M614=60,"1",IF(score!$M614=80,"0",IF(score!$M614=100,"0")))))))</f>
        <v>1</v>
      </c>
      <c r="AH614" t="str">
        <f>IF(score!$M614=".",".",IF(score!$M614=0,"0",IF(score!$M614=20,"0",IF(score!$M614=40,"0",IF(score!$M614=60,"0",IF(score!$M614=80,"1",IF(score!$M614=100,"0")))))))</f>
        <v>0</v>
      </c>
      <c r="AI614" t="str">
        <f>IF(score!$N614=".",".",IF(score!$N614=0,"1",IF(score!$N614=25,"0",IF(score!$N614=50,"0",IF(score!$N614=75,"0",IF(score!$N614=100,"0"))))))</f>
        <v>0</v>
      </c>
      <c r="AJ614" t="str">
        <f>IF(score!$N614=".",".",IF(score!$N614=0,"0",IF(score!$N614=25,"1",IF(score!$N614=50,"0",IF(score!$N614=75,"0",IF(score!$N614=100,"0"))))))</f>
        <v>0</v>
      </c>
      <c r="AK614" t="str">
        <f>IF(score!$N614=".",".",IF(score!$N614=0,"0",IF(score!$N614=25,"0",IF(score!$N614=50,"1",IF(score!$N614=75,"0",IF(score!$N614=100,"0"))))))</f>
        <v>0</v>
      </c>
      <c r="AL614" t="str">
        <f>IF(score!$N614=".",".",IF(score!$N614=0,"0",IF(score!$N614=25,"0",IF(score!$N614=50,"0",IF(score!$N614=75,"1",IF(score!$N614=100,"0"))))))</f>
        <v>0</v>
      </c>
      <c r="AN614">
        <f t="shared" si="630"/>
        <v>0</v>
      </c>
      <c r="AO614">
        <f t="shared" si="631"/>
        <v>0</v>
      </c>
      <c r="AP614">
        <f t="shared" si="632"/>
        <v>-3.0239600000000002</v>
      </c>
      <c r="AQ614">
        <f t="shared" si="633"/>
        <v>0</v>
      </c>
      <c r="AR614">
        <f t="shared" si="634"/>
        <v>0</v>
      </c>
      <c r="AS614">
        <f t="shared" si="635"/>
        <v>-3.4555500000000001</v>
      </c>
      <c r="AT614">
        <f t="shared" si="636"/>
        <v>0</v>
      </c>
      <c r="AU614">
        <f t="shared" si="637"/>
        <v>-2.7355700000000001</v>
      </c>
      <c r="AV614">
        <f t="shared" si="638"/>
        <v>0</v>
      </c>
      <c r="AW614">
        <f t="shared" si="639"/>
        <v>0</v>
      </c>
      <c r="AX614">
        <f t="shared" si="640"/>
        <v>0</v>
      </c>
      <c r="AY614">
        <f t="shared" si="641"/>
        <v>0</v>
      </c>
      <c r="AZ614">
        <f t="shared" si="642"/>
        <v>0</v>
      </c>
      <c r="BA614">
        <f t="shared" si="643"/>
        <v>0</v>
      </c>
      <c r="BB614">
        <f t="shared" si="644"/>
        <v>0</v>
      </c>
      <c r="BC614">
        <f t="shared" si="645"/>
        <v>-3.8012999999999999</v>
      </c>
      <c r="BD614">
        <f t="shared" si="646"/>
        <v>0</v>
      </c>
      <c r="BE614">
        <f t="shared" si="647"/>
        <v>0</v>
      </c>
      <c r="BF614">
        <f t="shared" si="648"/>
        <v>0</v>
      </c>
      <c r="BG614">
        <f t="shared" si="649"/>
        <v>0</v>
      </c>
      <c r="BH614">
        <f t="shared" si="650"/>
        <v>0</v>
      </c>
      <c r="BI614">
        <f t="shared" si="651"/>
        <v>0</v>
      </c>
      <c r="BJ614">
        <f t="shared" si="652"/>
        <v>0</v>
      </c>
      <c r="BK614">
        <f t="shared" si="653"/>
        <v>0</v>
      </c>
      <c r="BL614">
        <f t="shared" si="654"/>
        <v>-1.1438699999999999</v>
      </c>
      <c r="BM614">
        <f t="shared" si="655"/>
        <v>0</v>
      </c>
      <c r="BN614">
        <f t="shared" si="656"/>
        <v>0</v>
      </c>
      <c r="BO614">
        <f t="shared" si="657"/>
        <v>0</v>
      </c>
      <c r="BP614">
        <f t="shared" si="658"/>
        <v>0</v>
      </c>
      <c r="BQ614">
        <f t="shared" si="659"/>
        <v>1.28044</v>
      </c>
      <c r="BR614">
        <f t="shared" si="660"/>
        <v>0</v>
      </c>
      <c r="BS614">
        <f t="shared" si="661"/>
        <v>0</v>
      </c>
      <c r="BT614">
        <f t="shared" si="662"/>
        <v>0</v>
      </c>
      <c r="BU614">
        <f t="shared" si="663"/>
        <v>0</v>
      </c>
      <c r="BV614">
        <f t="shared" si="664"/>
        <v>0</v>
      </c>
      <c r="BX614">
        <f t="shared" si="665"/>
        <v>0</v>
      </c>
      <c r="BY614">
        <f t="shared" si="666"/>
        <v>0</v>
      </c>
      <c r="BZ614">
        <f t="shared" si="667"/>
        <v>3.4819999999999997E-2</v>
      </c>
      <c r="CA614">
        <f t="shared" si="668"/>
        <v>0</v>
      </c>
      <c r="CB614">
        <f t="shared" si="669"/>
        <v>0</v>
      </c>
      <c r="CC614">
        <f t="shared" si="670"/>
        <v>1.8684000000000001</v>
      </c>
      <c r="CD614">
        <f t="shared" si="671"/>
        <v>0</v>
      </c>
      <c r="CE614">
        <f t="shared" si="672"/>
        <v>1.43103</v>
      </c>
      <c r="CF614">
        <f t="shared" si="673"/>
        <v>0</v>
      </c>
      <c r="CG614">
        <f t="shared" si="674"/>
        <v>0</v>
      </c>
      <c r="CH614">
        <f t="shared" si="675"/>
        <v>0</v>
      </c>
      <c r="CI614">
        <f t="shared" si="676"/>
        <v>0</v>
      </c>
      <c r="CJ614">
        <f t="shared" si="677"/>
        <v>0</v>
      </c>
      <c r="CK614">
        <f t="shared" si="678"/>
        <v>0</v>
      </c>
      <c r="CL614">
        <f t="shared" si="679"/>
        <v>0</v>
      </c>
      <c r="CM614">
        <f t="shared" si="680"/>
        <v>0.90383999999999998</v>
      </c>
      <c r="CN614">
        <f t="shared" si="681"/>
        <v>0</v>
      </c>
      <c r="CO614">
        <f t="shared" si="682"/>
        <v>0</v>
      </c>
      <c r="CP614">
        <f t="shared" si="683"/>
        <v>0</v>
      </c>
      <c r="CQ614">
        <f t="shared" si="684"/>
        <v>0</v>
      </c>
      <c r="CR614">
        <f t="shared" si="685"/>
        <v>0</v>
      </c>
      <c r="CS614">
        <f t="shared" si="686"/>
        <v>0</v>
      </c>
      <c r="CT614">
        <f t="shared" si="687"/>
        <v>0</v>
      </c>
      <c r="CU614">
        <f t="shared" si="688"/>
        <v>0</v>
      </c>
      <c r="CV614">
        <f t="shared" si="689"/>
        <v>-1.65178</v>
      </c>
      <c r="CW614">
        <f t="shared" si="690"/>
        <v>0</v>
      </c>
      <c r="CX614">
        <f t="shared" si="691"/>
        <v>0</v>
      </c>
      <c r="CY614">
        <f t="shared" si="692"/>
        <v>0</v>
      </c>
      <c r="CZ614">
        <f t="shared" si="693"/>
        <v>0</v>
      </c>
      <c r="DA614">
        <f t="shared" si="694"/>
        <v>-4.5905500000000004</v>
      </c>
      <c r="DB614">
        <f t="shared" si="695"/>
        <v>0</v>
      </c>
      <c r="DC614">
        <f t="shared" si="696"/>
        <v>0</v>
      </c>
      <c r="DD614">
        <f t="shared" si="697"/>
        <v>0</v>
      </c>
      <c r="DE614">
        <f t="shared" si="698"/>
        <v>0</v>
      </c>
      <c r="DF614">
        <f t="shared" si="699"/>
        <v>0</v>
      </c>
    </row>
    <row r="615" spans="1:110" x14ac:dyDescent="0.25">
      <c r="A615" s="4">
        <f>raw!$A616:$A616</f>
        <v>43386</v>
      </c>
      <c r="B615" s="6" t="str">
        <f>raw!$B616:$B616</f>
        <v>0014-0001</v>
      </c>
      <c r="D615" t="str">
        <f>IF(score!$C615=".",".",IF(score!$C615=0,"1",IF(score!$C615=25,"0",IF(score!$C615=50,"0",IF(score!$C615=75,"0",IF(score!$C615=100,"0"))))))</f>
        <v>0</v>
      </c>
      <c r="E615" t="str">
        <f>IF(score!$C615=".",".",IF(score!$C615=0,"0",IF(score!$C615=25,"1",IF(score!$C615=50,"0",IF(score!$C615=75,"0",IF(score!$C615=100,"0"))))))</f>
        <v>1</v>
      </c>
      <c r="F615" t="str">
        <f>IF(score!$C615=".",".",IF(score!$C615=0,"0",IF(score!$C615=25,"0",IF(score!$C615=50,"1",IF(score!$C615=75,"0",IF(score!$C615=100,"0"))))))</f>
        <v>0</v>
      </c>
      <c r="G615" t="str">
        <f>IF(score!$C615=".",".",IF(score!$C615=0,"0",IF(score!$C615=25,"0",IF(score!$C615=50,"0",IF(score!$C615=75,"1",IF(score!$C615=100,"0"))))))</f>
        <v>0</v>
      </c>
      <c r="H615" t="str">
        <f>IF(score!$D615=".",".",IF(score!$D615=0,"1",IF(score!$D615=50,"0",IF(score!$D615=100,"0"))))</f>
        <v>1</v>
      </c>
      <c r="I615" t="str">
        <f>IF(score!$D615=".",".",IF(score!$D615=0,"0",IF(score!$D615=50,"1",IF(score!$D615=100,"0"))))</f>
        <v>0</v>
      </c>
      <c r="J615" t="str">
        <f>IF(score!$E615=".",".",IF(score!$E615=0,"1",IF(score!$E615=50,"0",IF(score!$E615=100,"0"))))</f>
        <v>1</v>
      </c>
      <c r="K615" t="str">
        <f>IF(score!$E615=".",".",IF(score!$E615=0,"0",IF(score!$E615=50,"1",IF(score!$E615=100,"0"))))</f>
        <v>0</v>
      </c>
      <c r="L615" t="str">
        <f>IF(score!$F615=".",".",IF(score!$F615=0,"1",IF(score!$F615=100,"0")))</f>
        <v>1</v>
      </c>
      <c r="M615" t="str">
        <f>IF(score!$G615=".",".",IF(score!$G615=0,"1",IF(score!$G615=100,"0")))</f>
        <v>1</v>
      </c>
      <c r="N615" t="str">
        <f>IF(score!$H615=".",".",IF(score!$H615=0,"1",IF(score!$H615=100,"0")))</f>
        <v>1</v>
      </c>
      <c r="O615" t="str">
        <f>IF(score!$I615=".",".",IF(score!$I615=0,"1",IF(score!$I615=50,"0",IF(score!$I615=100,"0"))))</f>
        <v>1</v>
      </c>
      <c r="P615" t="str">
        <f>IF(score!$J615=".",".",IF(score!$J615=0,"1",IF(score!$J615=25,"0",IF(score!$J615=50,"0",IF(score!$J615=75,"0",IF(score!$J615=100,"0"))))))</f>
        <v>0</v>
      </c>
      <c r="Q615" t="str">
        <f>IF(score!$J615=".",".",IF(score!$J615=0,"0",IF(score!$J615=25,"1",IF(score!$J615=50,"0",IF(score!$J615=75,"0",IF(score!$J615=100,"0"))))))</f>
        <v>1</v>
      </c>
      <c r="R615" t="str">
        <f>IF(score!$J615=".",".",IF(score!$J615=0,"0",IF(score!$J615=25,"0",IF(score!$J615=50,"1",IF(score!$J615=75,"0",IF(score!$J615=100,"0"))))))</f>
        <v>0</v>
      </c>
      <c r="S615" t="str">
        <f>IF(score!$J615=".",".",IF(score!$J615=0,"0",IF(score!$J615=25,"0",IF(score!$J615=50,"0",IF(score!$J615=75,"1",IF(score!$J615=100,"0"))))))</f>
        <v>0</v>
      </c>
      <c r="T615" t="str">
        <f>IF(score!$K615=".",".",IF(score!$K615=0,"1",IF(score!$K615=20,"0",IF(score!$K615=40,"0",IF(score!$K615=60,"0",IF(score!$K615=80,"0",IF(score!$K615=100,"0")))))))</f>
        <v>0</v>
      </c>
      <c r="U615" t="str">
        <f>IF(score!$K615=".",".",IF(score!$K615=0,"0",IF(score!$K615=20,"1",IF(score!$K615=40,"0",IF(score!$K615=60,"0",IF(score!$K615=80,"0",IF(score!$K615=100,"0")))))))</f>
        <v>0</v>
      </c>
      <c r="V615" t="str">
        <f>IF(score!$K615=".",".",IF(score!$K615=0,"0",IF(score!$K615=20,"0",IF(score!$K615=40,"1",IF(score!$K615=60,"0",IF(score!$K615=80,"0",IF(score!$K615=100,"0")))))))</f>
        <v>0</v>
      </c>
      <c r="W615" t="str">
        <f>IF(score!$K615=".",".",IF(score!$K615=0,"0",IF(score!$K615=20,"0",IF(score!$K615=40,"0",IF(score!$K615=60,"1",IF(score!$K615=80,"0",IF(score!$K615=100,"0")))))))</f>
        <v>1</v>
      </c>
      <c r="X615" t="str">
        <f>IF(score!$K615=".",".",IF(score!$K615=0,"0",IF(score!$K615=20,"0",IF(score!$K615=40,"0",IF(score!$K615=60,"0",IF(score!$K615=80,"1",IF(score!$K615=100,"0")))))))</f>
        <v>0</v>
      </c>
      <c r="Y615" t="str">
        <f>IF(score!$L615=".",".",IF(score!$L615=0,"1",IF(score!$L615=20,"0",IF(score!$L615=40,"0",IF(score!$L615=60,"0",IF(score!$L615=80,"0",IF(score!$L615=100,"0")))))))</f>
        <v>1</v>
      </c>
      <c r="Z615" t="str">
        <f>IF(score!$L615=".",".",IF(score!$L615=0,"0",IF(score!$L615=20,"1",IF(score!$L615=40,"0",IF(score!$L615=60,"0",IF(score!$L615=80,"0",IF(score!$L615=100,"0")))))))</f>
        <v>0</v>
      </c>
      <c r="AA615" t="str">
        <f>IF(score!$L615=".",".",IF(score!$L615=0,"0",IF(score!$L615=20,"0",IF(score!$L615=40,"1",IF(score!$L615=60,"0",IF(score!$L615=80,"0",IF(score!$L615=100,"0")))))))</f>
        <v>0</v>
      </c>
      <c r="AB615" t="str">
        <f>IF(score!$L615=".",".",IF(score!$L615=0,"0",IF(score!$L615=20,"0",IF(score!$L615=40,"0",IF(score!$L615=60,"1",IF(score!$L615=80,"0",IF(score!$L615=100,"0")))))))</f>
        <v>0</v>
      </c>
      <c r="AC615" t="str">
        <f>IF(score!$L615=".",".",IF(score!$L615=0,"0",IF(score!$L615=20,"0",IF(score!$L615=40,"0",IF(score!$L615=60,"0",IF(score!$L615=80,"1",IF(score!L615=100,"0")))))))</f>
        <v>0</v>
      </c>
      <c r="AD615" t="str">
        <f>IF(score!$M615=".",".",IF(score!$M615=0,"1",IF(score!$M615=20,"0",IF(score!$M615=40,"0",IF(score!$M615=60,"0",IF(score!$M615=80,"0",IF(score!$M615=100,"0")))))))</f>
        <v>0</v>
      </c>
      <c r="AE615" t="str">
        <f>IF(score!$M615=".",".",IF(score!$M615=0,"0",IF(score!$M615=20,"1",IF(score!$M615=40,"0",IF(score!$M615=60,"0",IF(score!$M615=80,"0",IF(score!$M615=100,"0")))))))</f>
        <v>0</v>
      </c>
      <c r="AF615" t="str">
        <f>IF(score!$M615=".",".",IF(score!$M615=0,"0",IF(score!$M615=20,"0",IF(score!$M615=40,"1",IF(score!$M615=60,"0",IF(score!$M615=80,"0",IF(score!$M615=100,"0")))))))</f>
        <v>1</v>
      </c>
      <c r="AG615" t="str">
        <f>IF(score!$M615=".",".",IF(score!$M615=0,"0",IF(score!$M615=20,"0",IF(score!$M615=40,"0",IF(score!$M615=60,"1",IF(score!$M615=80,"0",IF(score!$M615=100,"0")))))))</f>
        <v>0</v>
      </c>
      <c r="AH615" t="str">
        <f>IF(score!$M615=".",".",IF(score!$M615=0,"0",IF(score!$M615=20,"0",IF(score!$M615=40,"0",IF(score!$M615=60,"0",IF(score!$M615=80,"1",IF(score!$M615=100,"0")))))))</f>
        <v>0</v>
      </c>
      <c r="AI615" t="str">
        <f>IF(score!$N615=".",".",IF(score!$N615=0,"1",IF(score!$N615=25,"0",IF(score!$N615=50,"0",IF(score!$N615=75,"0",IF(score!$N615=100,"0"))))))</f>
        <v>0</v>
      </c>
      <c r="AJ615" t="str">
        <f>IF(score!$N615=".",".",IF(score!$N615=0,"0",IF(score!$N615=25,"1",IF(score!$N615=50,"0",IF(score!$N615=75,"0",IF(score!$N615=100,"0"))))))</f>
        <v>1</v>
      </c>
      <c r="AK615" t="str">
        <f>IF(score!$N615=".",".",IF(score!$N615=0,"0",IF(score!$N615=25,"0",IF(score!$N615=50,"1",IF(score!$N615=75,"0",IF(score!$N615=100,"0"))))))</f>
        <v>0</v>
      </c>
      <c r="AL615" t="str">
        <f>IF(score!$N615=".",".",IF(score!$N615=0,"0",IF(score!$N615=25,"0",IF(score!$N615=50,"0",IF(score!$N615=75,"1",IF(score!$N615=100,"0"))))))</f>
        <v>0</v>
      </c>
      <c r="AN615">
        <f t="shared" si="630"/>
        <v>0</v>
      </c>
      <c r="AO615">
        <f t="shared" si="631"/>
        <v>-5.5646100000000001</v>
      </c>
      <c r="AP615">
        <f t="shared" si="632"/>
        <v>0</v>
      </c>
      <c r="AQ615">
        <f t="shared" si="633"/>
        <v>0</v>
      </c>
      <c r="AR615">
        <f t="shared" si="634"/>
        <v>-7.2321600000000004</v>
      </c>
      <c r="AS615">
        <f t="shared" si="635"/>
        <v>0</v>
      </c>
      <c r="AT615">
        <f t="shared" si="636"/>
        <v>-6.24397</v>
      </c>
      <c r="AU615">
        <f t="shared" si="637"/>
        <v>0</v>
      </c>
      <c r="AV615">
        <f t="shared" si="638"/>
        <v>-4.6161700000000003</v>
      </c>
      <c r="AW615">
        <f t="shared" si="639"/>
        <v>-5.5174700000000003</v>
      </c>
      <c r="AX615">
        <f t="shared" si="640"/>
        <v>3.04365</v>
      </c>
      <c r="AY615">
        <f t="shared" si="641"/>
        <v>2.32091</v>
      </c>
      <c r="AZ615">
        <f t="shared" si="642"/>
        <v>0</v>
      </c>
      <c r="BA615">
        <f t="shared" si="643"/>
        <v>-8.38063</v>
      </c>
      <c r="BB615">
        <f t="shared" si="644"/>
        <v>0</v>
      </c>
      <c r="BC615">
        <f t="shared" si="645"/>
        <v>0</v>
      </c>
      <c r="BD615">
        <f t="shared" si="646"/>
        <v>0</v>
      </c>
      <c r="BE615">
        <f t="shared" si="647"/>
        <v>0</v>
      </c>
      <c r="BF615">
        <f t="shared" si="648"/>
        <v>0</v>
      </c>
      <c r="BG615">
        <f t="shared" si="649"/>
        <v>1.3668899999999999</v>
      </c>
      <c r="BH615">
        <f t="shared" si="650"/>
        <v>0</v>
      </c>
      <c r="BI615">
        <f t="shared" si="651"/>
        <v>-2.44706</v>
      </c>
      <c r="BJ615">
        <f t="shared" si="652"/>
        <v>0</v>
      </c>
      <c r="BK615">
        <f t="shared" si="653"/>
        <v>0</v>
      </c>
      <c r="BL615">
        <f t="shared" si="654"/>
        <v>0</v>
      </c>
      <c r="BM615">
        <f t="shared" si="655"/>
        <v>0</v>
      </c>
      <c r="BN615">
        <f t="shared" si="656"/>
        <v>0</v>
      </c>
      <c r="BO615">
        <f t="shared" si="657"/>
        <v>0</v>
      </c>
      <c r="BP615">
        <f t="shared" si="658"/>
        <v>2.3424700000000001</v>
      </c>
      <c r="BQ615">
        <f t="shared" si="659"/>
        <v>0</v>
      </c>
      <c r="BR615">
        <f t="shared" si="660"/>
        <v>0</v>
      </c>
      <c r="BS615">
        <f t="shared" si="661"/>
        <v>0</v>
      </c>
      <c r="BT615">
        <f t="shared" si="662"/>
        <v>-0.94342000000000004</v>
      </c>
      <c r="BU615">
        <f t="shared" si="663"/>
        <v>0</v>
      </c>
      <c r="BV615">
        <f t="shared" si="664"/>
        <v>0</v>
      </c>
      <c r="BX615">
        <f t="shared" si="665"/>
        <v>0</v>
      </c>
      <c r="BY615">
        <f t="shared" si="666"/>
        <v>-0.16891</v>
      </c>
      <c r="BZ615">
        <f t="shared" si="667"/>
        <v>0</v>
      </c>
      <c r="CA615">
        <f t="shared" si="668"/>
        <v>0</v>
      </c>
      <c r="CB615">
        <f t="shared" si="669"/>
        <v>3.9311500000000001</v>
      </c>
      <c r="CC615">
        <f t="shared" si="670"/>
        <v>0</v>
      </c>
      <c r="CD615">
        <f t="shared" si="671"/>
        <v>2.68282</v>
      </c>
      <c r="CE615">
        <f t="shared" si="672"/>
        <v>0</v>
      </c>
      <c r="CF615">
        <f t="shared" si="673"/>
        <v>1.4406000000000001</v>
      </c>
      <c r="CG615">
        <f t="shared" si="674"/>
        <v>1.6696800000000001</v>
      </c>
      <c r="CH615">
        <f t="shared" si="675"/>
        <v>-6.8267199999999999</v>
      </c>
      <c r="CI615">
        <f t="shared" si="676"/>
        <v>-5.6992099999999999</v>
      </c>
      <c r="CJ615">
        <f t="shared" si="677"/>
        <v>0</v>
      </c>
      <c r="CK615">
        <f t="shared" si="678"/>
        <v>1.76691</v>
      </c>
      <c r="CL615">
        <f t="shared" si="679"/>
        <v>0</v>
      </c>
      <c r="CM615">
        <f t="shared" si="680"/>
        <v>0</v>
      </c>
      <c r="CN615">
        <f t="shared" si="681"/>
        <v>0</v>
      </c>
      <c r="CO615">
        <f t="shared" si="682"/>
        <v>0</v>
      </c>
      <c r="CP615">
        <f t="shared" si="683"/>
        <v>0</v>
      </c>
      <c r="CQ615">
        <f t="shared" si="684"/>
        <v>-4.09842</v>
      </c>
      <c r="CR615">
        <f t="shared" si="685"/>
        <v>0</v>
      </c>
      <c r="CS615">
        <f t="shared" si="686"/>
        <v>-6.0240900000000002</v>
      </c>
      <c r="CT615">
        <f t="shared" si="687"/>
        <v>0</v>
      </c>
      <c r="CU615">
        <f t="shared" si="688"/>
        <v>0</v>
      </c>
      <c r="CV615">
        <f t="shared" si="689"/>
        <v>0</v>
      </c>
      <c r="CW615">
        <f t="shared" si="690"/>
        <v>0</v>
      </c>
      <c r="CX615">
        <f t="shared" si="691"/>
        <v>0</v>
      </c>
      <c r="CY615">
        <f t="shared" si="692"/>
        <v>0</v>
      </c>
      <c r="CZ615">
        <f t="shared" si="693"/>
        <v>-8.0991400000000002</v>
      </c>
      <c r="DA615">
        <f t="shared" si="694"/>
        <v>0</v>
      </c>
      <c r="DB615">
        <f t="shared" si="695"/>
        <v>0</v>
      </c>
      <c r="DC615">
        <f t="shared" si="696"/>
        <v>0</v>
      </c>
      <c r="DD615">
        <f t="shared" si="697"/>
        <v>-8.2606599999999997</v>
      </c>
      <c r="DE615">
        <f t="shared" si="698"/>
        <v>0</v>
      </c>
      <c r="DF615">
        <f t="shared" si="699"/>
        <v>0</v>
      </c>
    </row>
    <row r="616" spans="1:110" x14ac:dyDescent="0.25">
      <c r="A616" s="4">
        <f>raw!$A617:$A617</f>
        <v>43393</v>
      </c>
      <c r="B616" s="6" t="str">
        <f>raw!$B617:$B617</f>
        <v>0014-0002</v>
      </c>
      <c r="D616" t="str">
        <f>IF(score!$C616=".",".",IF(score!$C616=0,"1",IF(score!$C616=25,"0",IF(score!$C616=50,"0",IF(score!$C616=75,"0",IF(score!$C616=100,"0"))))))</f>
        <v>0</v>
      </c>
      <c r="E616" t="str">
        <f>IF(score!$C616=".",".",IF(score!$C616=0,"0",IF(score!$C616=25,"1",IF(score!$C616=50,"0",IF(score!$C616=75,"0",IF(score!$C616=100,"0"))))))</f>
        <v>0</v>
      </c>
      <c r="F616" t="str">
        <f>IF(score!$C616=".",".",IF(score!$C616=0,"0",IF(score!$C616=25,"0",IF(score!$C616=50,"1",IF(score!$C616=75,"0",IF(score!$C616=100,"0"))))))</f>
        <v>1</v>
      </c>
      <c r="G616" t="str">
        <f>IF(score!$C616=".",".",IF(score!$C616=0,"0",IF(score!$C616=25,"0",IF(score!$C616=50,"0",IF(score!$C616=75,"1",IF(score!$C616=100,"0"))))))</f>
        <v>0</v>
      </c>
      <c r="H616" t="str">
        <f>IF(score!$D616=".",".",IF(score!$D616=0,"1",IF(score!$D616=50,"0",IF(score!$D616=100,"0"))))</f>
        <v>0</v>
      </c>
      <c r="I616" t="str">
        <f>IF(score!$D616=".",".",IF(score!$D616=0,"0",IF(score!$D616=50,"1",IF(score!$D616=100,"0"))))</f>
        <v>0</v>
      </c>
      <c r="J616" t="str">
        <f>IF(score!$E616=".",".",IF(score!$E616=0,"1",IF(score!$E616=50,"0",IF(score!$E616=100,"0"))))</f>
        <v>0</v>
      </c>
      <c r="K616" t="str">
        <f>IF(score!$E616=".",".",IF(score!$E616=0,"0",IF(score!$E616=50,"1",IF(score!$E616=100,"0"))))</f>
        <v>0</v>
      </c>
      <c r="L616" t="str">
        <f>IF(score!$F616=".",".",IF(score!$F616=0,"1",IF(score!$F616=100,"0")))</f>
        <v>0</v>
      </c>
      <c r="M616" t="str">
        <f>IF(score!$G616=".",".",IF(score!$G616=0,"1",IF(score!$G616=100,"0")))</f>
        <v>0</v>
      </c>
      <c r="N616" t="str">
        <f>IF(score!$H616=".",".",IF(score!$H616=0,"1",IF(score!$H616=100,"0")))</f>
        <v>0</v>
      </c>
      <c r="O616" t="str">
        <f>IF(score!$I616=".",".",IF(score!$I616=0,"1",IF(score!$I616=50,"0",IF(score!$I616=100,"0"))))</f>
        <v>0</v>
      </c>
      <c r="P616" t="str">
        <f>IF(score!$J616=".",".",IF(score!$J616=0,"1",IF(score!$J616=25,"0",IF(score!$J616=50,"0",IF(score!$J616=75,"0",IF(score!$J616=100,"0"))))))</f>
        <v>0</v>
      </c>
      <c r="Q616" t="str">
        <f>IF(score!$J616=".",".",IF(score!$J616=0,"0",IF(score!$J616=25,"1",IF(score!$J616=50,"0",IF(score!$J616=75,"0",IF(score!$J616=100,"0"))))))</f>
        <v>0</v>
      </c>
      <c r="R616" t="str">
        <f>IF(score!$J616=".",".",IF(score!$J616=0,"0",IF(score!$J616=25,"0",IF(score!$J616=50,"1",IF(score!$J616=75,"0",IF(score!$J616=100,"0"))))))</f>
        <v>0</v>
      </c>
      <c r="S616" t="str">
        <f>IF(score!$J616=".",".",IF(score!$J616=0,"0",IF(score!$J616=25,"0",IF(score!$J616=50,"0",IF(score!$J616=75,"1",IF(score!$J616=100,"0"))))))</f>
        <v>0</v>
      </c>
      <c r="T616" t="str">
        <f>IF(score!$K616=".",".",IF(score!$K616=0,"1",IF(score!$K616=20,"0",IF(score!$K616=40,"0",IF(score!$K616=60,"0",IF(score!$K616=80,"0",IF(score!$K616=100,"0")))))))</f>
        <v>0</v>
      </c>
      <c r="U616" t="str">
        <f>IF(score!$K616=".",".",IF(score!$K616=0,"0",IF(score!$K616=20,"1",IF(score!$K616=40,"0",IF(score!$K616=60,"0",IF(score!$K616=80,"0",IF(score!$K616=100,"0")))))))</f>
        <v>0</v>
      </c>
      <c r="V616" t="str">
        <f>IF(score!$K616=".",".",IF(score!$K616=0,"0",IF(score!$K616=20,"0",IF(score!$K616=40,"1",IF(score!$K616=60,"0",IF(score!$K616=80,"0",IF(score!$K616=100,"0")))))))</f>
        <v>0</v>
      </c>
      <c r="W616" t="str">
        <f>IF(score!$K616=".",".",IF(score!$K616=0,"0",IF(score!$K616=20,"0",IF(score!$K616=40,"0",IF(score!$K616=60,"1",IF(score!$K616=80,"0",IF(score!$K616=100,"0")))))))</f>
        <v>0</v>
      </c>
      <c r="X616" t="str">
        <f>IF(score!$K616=".",".",IF(score!$K616=0,"0",IF(score!$K616=20,"0",IF(score!$K616=40,"0",IF(score!$K616=60,"0",IF(score!$K616=80,"1",IF(score!$K616=100,"0")))))))</f>
        <v>0</v>
      </c>
      <c r="Y616" t="str">
        <f>IF(score!$L616=".",".",IF(score!$L616=0,"1",IF(score!$L616=20,"0",IF(score!$L616=40,"0",IF(score!$L616=60,"0",IF(score!$L616=80,"0",IF(score!$L616=100,"0")))))))</f>
        <v>0</v>
      </c>
      <c r="Z616" t="str">
        <f>IF(score!$L616=".",".",IF(score!$L616=0,"0",IF(score!$L616=20,"1",IF(score!$L616=40,"0",IF(score!$L616=60,"0",IF(score!$L616=80,"0",IF(score!$L616=100,"0")))))))</f>
        <v>0</v>
      </c>
      <c r="AA616" t="str">
        <f>IF(score!$L616=".",".",IF(score!$L616=0,"0",IF(score!$L616=20,"0",IF(score!$L616=40,"1",IF(score!$L616=60,"0",IF(score!$L616=80,"0",IF(score!$L616=100,"0")))))))</f>
        <v>0</v>
      </c>
      <c r="AB616" t="str">
        <f>IF(score!$L616=".",".",IF(score!$L616=0,"0",IF(score!$L616=20,"0",IF(score!$L616=40,"0",IF(score!$L616=60,"1",IF(score!$L616=80,"0",IF(score!$L616=100,"0")))))))</f>
        <v>0</v>
      </c>
      <c r="AC616" t="str">
        <f>IF(score!$L616=".",".",IF(score!$L616=0,"0",IF(score!$L616=20,"0",IF(score!$L616=40,"0",IF(score!$L616=60,"0",IF(score!$L616=80,"1",IF(score!L616=100,"0")))))))</f>
        <v>0</v>
      </c>
      <c r="AD616" t="str">
        <f>IF(score!$M616=".",".",IF(score!$M616=0,"1",IF(score!$M616=20,"0",IF(score!$M616=40,"0",IF(score!$M616=60,"0",IF(score!$M616=80,"0",IF(score!$M616=100,"0")))))))</f>
        <v>0</v>
      </c>
      <c r="AE616" t="str">
        <f>IF(score!$M616=".",".",IF(score!$M616=0,"0",IF(score!$M616=20,"1",IF(score!$M616=40,"0",IF(score!$M616=60,"0",IF(score!$M616=80,"0",IF(score!$M616=100,"0")))))))</f>
        <v>0</v>
      </c>
      <c r="AF616" t="str">
        <f>IF(score!$M616=".",".",IF(score!$M616=0,"0",IF(score!$M616=20,"0",IF(score!$M616=40,"1",IF(score!$M616=60,"0",IF(score!$M616=80,"0",IF(score!$M616=100,"0")))))))</f>
        <v>0</v>
      </c>
      <c r="AG616" t="str">
        <f>IF(score!$M616=".",".",IF(score!$M616=0,"0",IF(score!$M616=20,"0",IF(score!$M616=40,"0",IF(score!$M616=60,"1",IF(score!$M616=80,"0",IF(score!$M616=100,"0")))))))</f>
        <v>0</v>
      </c>
      <c r="AH616" t="str">
        <f>IF(score!$M616=".",".",IF(score!$M616=0,"0",IF(score!$M616=20,"0",IF(score!$M616=40,"0",IF(score!$M616=60,"0",IF(score!$M616=80,"1",IF(score!$M616=100,"0")))))))</f>
        <v>0</v>
      </c>
      <c r="AI616" t="str">
        <f>IF(score!$N616=".",".",IF(score!$N616=0,"1",IF(score!$N616=25,"0",IF(score!$N616=50,"0",IF(score!$N616=75,"0",IF(score!$N616=100,"0"))))))</f>
        <v>0</v>
      </c>
      <c r="AJ616" t="str">
        <f>IF(score!$N616=".",".",IF(score!$N616=0,"0",IF(score!$N616=25,"1",IF(score!$N616=50,"0",IF(score!$N616=75,"0",IF(score!$N616=100,"0"))))))</f>
        <v>0</v>
      </c>
      <c r="AK616" t="str">
        <f>IF(score!$N616=".",".",IF(score!$N616=0,"0",IF(score!$N616=25,"0",IF(score!$N616=50,"1",IF(score!$N616=75,"0",IF(score!$N616=100,"0"))))))</f>
        <v>0</v>
      </c>
      <c r="AL616" t="str">
        <f>IF(score!$N616=".",".",IF(score!$N616=0,"0",IF(score!$N616=25,"0",IF(score!$N616=50,"0",IF(score!$N616=75,"1",IF(score!$N616=100,"0"))))))</f>
        <v>0</v>
      </c>
      <c r="AN616">
        <f t="shared" si="630"/>
        <v>0</v>
      </c>
      <c r="AO616">
        <f t="shared" si="631"/>
        <v>0</v>
      </c>
      <c r="AP616">
        <f t="shared" si="632"/>
        <v>-3.0239600000000002</v>
      </c>
      <c r="AQ616">
        <f t="shared" si="633"/>
        <v>0</v>
      </c>
      <c r="AR616">
        <f t="shared" si="634"/>
        <v>0</v>
      </c>
      <c r="AS616">
        <f t="shared" si="635"/>
        <v>0</v>
      </c>
      <c r="AT616">
        <f t="shared" si="636"/>
        <v>0</v>
      </c>
      <c r="AU616">
        <f t="shared" si="637"/>
        <v>0</v>
      </c>
      <c r="AV616">
        <f t="shared" si="638"/>
        <v>0</v>
      </c>
      <c r="AW616">
        <f t="shared" si="639"/>
        <v>0</v>
      </c>
      <c r="AX616">
        <f t="shared" si="640"/>
        <v>0</v>
      </c>
      <c r="AY616">
        <f t="shared" si="641"/>
        <v>0</v>
      </c>
      <c r="AZ616">
        <f t="shared" si="642"/>
        <v>0</v>
      </c>
      <c r="BA616">
        <f t="shared" si="643"/>
        <v>0</v>
      </c>
      <c r="BB616">
        <f t="shared" si="644"/>
        <v>0</v>
      </c>
      <c r="BC616">
        <f t="shared" si="645"/>
        <v>0</v>
      </c>
      <c r="BD616">
        <f t="shared" si="646"/>
        <v>0</v>
      </c>
      <c r="BE616">
        <f t="shared" si="647"/>
        <v>0</v>
      </c>
      <c r="BF616">
        <f t="shared" si="648"/>
        <v>0</v>
      </c>
      <c r="BG616">
        <f t="shared" si="649"/>
        <v>0</v>
      </c>
      <c r="BH616">
        <f t="shared" si="650"/>
        <v>0</v>
      </c>
      <c r="BI616">
        <f t="shared" si="651"/>
        <v>0</v>
      </c>
      <c r="BJ616">
        <f t="shared" si="652"/>
        <v>0</v>
      </c>
      <c r="BK616">
        <f t="shared" si="653"/>
        <v>0</v>
      </c>
      <c r="BL616">
        <f t="shared" si="654"/>
        <v>0</v>
      </c>
      <c r="BM616">
        <f t="shared" si="655"/>
        <v>0</v>
      </c>
      <c r="BN616">
        <f t="shared" si="656"/>
        <v>0</v>
      </c>
      <c r="BO616">
        <f t="shared" si="657"/>
        <v>0</v>
      </c>
      <c r="BP616">
        <f t="shared" si="658"/>
        <v>0</v>
      </c>
      <c r="BQ616">
        <f t="shared" si="659"/>
        <v>0</v>
      </c>
      <c r="BR616">
        <f t="shared" si="660"/>
        <v>0</v>
      </c>
      <c r="BS616">
        <f t="shared" si="661"/>
        <v>0</v>
      </c>
      <c r="BT616">
        <f t="shared" si="662"/>
        <v>0</v>
      </c>
      <c r="BU616">
        <f t="shared" si="663"/>
        <v>0</v>
      </c>
      <c r="BV616">
        <f t="shared" si="664"/>
        <v>0</v>
      </c>
      <c r="BX616">
        <f t="shared" si="665"/>
        <v>0</v>
      </c>
      <c r="BY616">
        <f t="shared" si="666"/>
        <v>0</v>
      </c>
      <c r="BZ616">
        <f t="shared" si="667"/>
        <v>3.4819999999999997E-2</v>
      </c>
      <c r="CA616">
        <f t="shared" si="668"/>
        <v>0</v>
      </c>
      <c r="CB616">
        <f t="shared" si="669"/>
        <v>0</v>
      </c>
      <c r="CC616">
        <f t="shared" si="670"/>
        <v>0</v>
      </c>
      <c r="CD616">
        <f t="shared" si="671"/>
        <v>0</v>
      </c>
      <c r="CE616">
        <f t="shared" si="672"/>
        <v>0</v>
      </c>
      <c r="CF616">
        <f t="shared" si="673"/>
        <v>0</v>
      </c>
      <c r="CG616">
        <f t="shared" si="674"/>
        <v>0</v>
      </c>
      <c r="CH616">
        <f t="shared" si="675"/>
        <v>0</v>
      </c>
      <c r="CI616">
        <f t="shared" si="676"/>
        <v>0</v>
      </c>
      <c r="CJ616">
        <f t="shared" si="677"/>
        <v>0</v>
      </c>
      <c r="CK616">
        <f t="shared" si="678"/>
        <v>0</v>
      </c>
      <c r="CL616">
        <f t="shared" si="679"/>
        <v>0</v>
      </c>
      <c r="CM616">
        <f t="shared" si="680"/>
        <v>0</v>
      </c>
      <c r="CN616">
        <f t="shared" si="681"/>
        <v>0</v>
      </c>
      <c r="CO616">
        <f t="shared" si="682"/>
        <v>0</v>
      </c>
      <c r="CP616">
        <f t="shared" si="683"/>
        <v>0</v>
      </c>
      <c r="CQ616">
        <f t="shared" si="684"/>
        <v>0</v>
      </c>
      <c r="CR616">
        <f t="shared" si="685"/>
        <v>0</v>
      </c>
      <c r="CS616">
        <f t="shared" si="686"/>
        <v>0</v>
      </c>
      <c r="CT616">
        <f t="shared" si="687"/>
        <v>0</v>
      </c>
      <c r="CU616">
        <f t="shared" si="688"/>
        <v>0</v>
      </c>
      <c r="CV616">
        <f t="shared" si="689"/>
        <v>0</v>
      </c>
      <c r="CW616">
        <f t="shared" si="690"/>
        <v>0</v>
      </c>
      <c r="CX616">
        <f t="shared" si="691"/>
        <v>0</v>
      </c>
      <c r="CY616">
        <f t="shared" si="692"/>
        <v>0</v>
      </c>
      <c r="CZ616">
        <f t="shared" si="693"/>
        <v>0</v>
      </c>
      <c r="DA616">
        <f t="shared" si="694"/>
        <v>0</v>
      </c>
      <c r="DB616">
        <f t="shared" si="695"/>
        <v>0</v>
      </c>
      <c r="DC616">
        <f t="shared" si="696"/>
        <v>0</v>
      </c>
      <c r="DD616">
        <f t="shared" si="697"/>
        <v>0</v>
      </c>
      <c r="DE616">
        <f t="shared" si="698"/>
        <v>0</v>
      </c>
      <c r="DF616">
        <f t="shared" si="699"/>
        <v>0</v>
      </c>
    </row>
    <row r="617" spans="1:110" x14ac:dyDescent="0.25">
      <c r="A617" s="4">
        <f>raw!$A618:$A618</f>
        <v>43386</v>
      </c>
      <c r="B617" s="6" t="str">
        <f>raw!$B618:$B618</f>
        <v>0014-0004</v>
      </c>
      <c r="D617" t="str">
        <f>IF(score!$C617=".",".",IF(score!$C617=0,"1",IF(score!$C617=25,"0",IF(score!$C617=50,"0",IF(score!$C617=75,"0",IF(score!$C617=100,"0"))))))</f>
        <v>0</v>
      </c>
      <c r="E617" t="str">
        <f>IF(score!$C617=".",".",IF(score!$C617=0,"0",IF(score!$C617=25,"1",IF(score!$C617=50,"0",IF(score!$C617=75,"0",IF(score!$C617=100,"0"))))))</f>
        <v>0</v>
      </c>
      <c r="F617" t="str">
        <f>IF(score!$C617=".",".",IF(score!$C617=0,"0",IF(score!$C617=25,"0",IF(score!$C617=50,"1",IF(score!$C617=75,"0",IF(score!$C617=100,"0"))))))</f>
        <v>1</v>
      </c>
      <c r="G617" t="str">
        <f>IF(score!$C617=".",".",IF(score!$C617=0,"0",IF(score!$C617=25,"0",IF(score!$C617=50,"0",IF(score!$C617=75,"1",IF(score!$C617=100,"0"))))))</f>
        <v>0</v>
      </c>
      <c r="H617" t="str">
        <f>IF(score!$D617=".",".",IF(score!$D617=0,"1",IF(score!$D617=50,"0",IF(score!$D617=100,"0"))))</f>
        <v>0</v>
      </c>
      <c r="I617" t="str">
        <f>IF(score!$D617=".",".",IF(score!$D617=0,"0",IF(score!$D617=50,"1",IF(score!$D617=100,"0"))))</f>
        <v>1</v>
      </c>
      <c r="J617" t="str">
        <f>IF(score!$E617=".",".",IF(score!$E617=0,"1",IF(score!$E617=50,"0",IF(score!$E617=100,"0"))))</f>
        <v>0</v>
      </c>
      <c r="K617" t="str">
        <f>IF(score!$E617=".",".",IF(score!$E617=0,"0",IF(score!$E617=50,"1",IF(score!$E617=100,"0"))))</f>
        <v>1</v>
      </c>
      <c r="L617" t="str">
        <f>IF(score!$F617=".",".",IF(score!$F617=0,"1",IF(score!$F617=100,"0")))</f>
        <v>0</v>
      </c>
      <c r="M617" t="str">
        <f>IF(score!$G617=".",".",IF(score!$G617=0,"1",IF(score!$G617=100,"0")))</f>
        <v>0</v>
      </c>
      <c r="N617" t="str">
        <f>IF(score!$H617=".",".",IF(score!$H617=0,"1",IF(score!$H617=100,"0")))</f>
        <v>0</v>
      </c>
      <c r="O617" t="str">
        <f>IF(score!$I617=".",".",IF(score!$I617=0,"1",IF(score!$I617=50,"0",IF(score!$I617=100,"0"))))</f>
        <v>0</v>
      </c>
      <c r="P617" t="str">
        <f>IF(score!$J617=".",".",IF(score!$J617=0,"1",IF(score!$J617=25,"0",IF(score!$J617=50,"0",IF(score!$J617=75,"0",IF(score!$J617=100,"0"))))))</f>
        <v>0</v>
      </c>
      <c r="Q617" t="str">
        <f>IF(score!$J617=".",".",IF(score!$J617=0,"0",IF(score!$J617=25,"1",IF(score!$J617=50,"0",IF(score!$J617=75,"0",IF(score!$J617=100,"0"))))))</f>
        <v>0</v>
      </c>
      <c r="R617" t="str">
        <f>IF(score!$J617=".",".",IF(score!$J617=0,"0",IF(score!$J617=25,"0",IF(score!$J617=50,"1",IF(score!$J617=75,"0",IF(score!$J617=100,"0"))))))</f>
        <v>0</v>
      </c>
      <c r="S617" t="str">
        <f>IF(score!$J617=".",".",IF(score!$J617=0,"0",IF(score!$J617=25,"0",IF(score!$J617=50,"0",IF(score!$J617=75,"1",IF(score!$J617=100,"0"))))))</f>
        <v>0</v>
      </c>
      <c r="T617" t="str">
        <f>IF(score!$K617=".",".",IF(score!$K617=0,"1",IF(score!$K617=20,"0",IF(score!$K617=40,"0",IF(score!$K617=60,"0",IF(score!$K617=80,"0",IF(score!$K617=100,"0")))))))</f>
        <v>0</v>
      </c>
      <c r="U617" t="str">
        <f>IF(score!$K617=".",".",IF(score!$K617=0,"0",IF(score!$K617=20,"1",IF(score!$K617=40,"0",IF(score!$K617=60,"0",IF(score!$K617=80,"0",IF(score!$K617=100,"0")))))))</f>
        <v>0</v>
      </c>
      <c r="V617" t="str">
        <f>IF(score!$K617=".",".",IF(score!$K617=0,"0",IF(score!$K617=20,"0",IF(score!$K617=40,"1",IF(score!$K617=60,"0",IF(score!$K617=80,"0",IF(score!$K617=100,"0")))))))</f>
        <v>0</v>
      </c>
      <c r="W617" t="str">
        <f>IF(score!$K617=".",".",IF(score!$K617=0,"0",IF(score!$K617=20,"0",IF(score!$K617=40,"0",IF(score!$K617=60,"1",IF(score!$K617=80,"0",IF(score!$K617=100,"0")))))))</f>
        <v>0</v>
      </c>
      <c r="X617" t="str">
        <f>IF(score!$K617=".",".",IF(score!$K617=0,"0",IF(score!$K617=20,"0",IF(score!$K617=40,"0",IF(score!$K617=60,"0",IF(score!$K617=80,"1",IF(score!$K617=100,"0")))))))</f>
        <v>0</v>
      </c>
      <c r="Y617" t="str">
        <f>IF(score!$L617=".",".",IF(score!$L617=0,"1",IF(score!$L617=20,"0",IF(score!$L617=40,"0",IF(score!$L617=60,"0",IF(score!$L617=80,"0",IF(score!$L617=100,"0")))))))</f>
        <v>0</v>
      </c>
      <c r="Z617" t="str">
        <f>IF(score!$L617=".",".",IF(score!$L617=0,"0",IF(score!$L617=20,"1",IF(score!$L617=40,"0",IF(score!$L617=60,"0",IF(score!$L617=80,"0",IF(score!$L617=100,"0")))))))</f>
        <v>0</v>
      </c>
      <c r="AA617" t="str">
        <f>IF(score!$L617=".",".",IF(score!$L617=0,"0",IF(score!$L617=20,"0",IF(score!$L617=40,"1",IF(score!$L617=60,"0",IF(score!$L617=80,"0",IF(score!$L617=100,"0")))))))</f>
        <v>0</v>
      </c>
      <c r="AB617" t="str">
        <f>IF(score!$L617=".",".",IF(score!$L617=0,"0",IF(score!$L617=20,"0",IF(score!$L617=40,"0",IF(score!$L617=60,"1",IF(score!$L617=80,"0",IF(score!$L617=100,"0")))))))</f>
        <v>0</v>
      </c>
      <c r="AC617" t="str">
        <f>IF(score!$L617=".",".",IF(score!$L617=0,"0",IF(score!$L617=20,"0",IF(score!$L617=40,"0",IF(score!$L617=60,"0",IF(score!$L617=80,"1",IF(score!L617=100,"0")))))))</f>
        <v>0</v>
      </c>
      <c r="AD617" t="str">
        <f>IF(score!$M617=".",".",IF(score!$M617=0,"1",IF(score!$M617=20,"0",IF(score!$M617=40,"0",IF(score!$M617=60,"0",IF(score!$M617=80,"0",IF(score!$M617=100,"0")))))))</f>
        <v>0</v>
      </c>
      <c r="AE617" t="str">
        <f>IF(score!$M617=".",".",IF(score!$M617=0,"0",IF(score!$M617=20,"1",IF(score!$M617=40,"0",IF(score!$M617=60,"0",IF(score!$M617=80,"0",IF(score!$M617=100,"0")))))))</f>
        <v>0</v>
      </c>
      <c r="AF617" t="str">
        <f>IF(score!$M617=".",".",IF(score!$M617=0,"0",IF(score!$M617=20,"0",IF(score!$M617=40,"1",IF(score!$M617=60,"0",IF(score!$M617=80,"0",IF(score!$M617=100,"0")))))))</f>
        <v>0</v>
      </c>
      <c r="AG617" t="str">
        <f>IF(score!$M617=".",".",IF(score!$M617=0,"0",IF(score!$M617=20,"0",IF(score!$M617=40,"0",IF(score!$M617=60,"1",IF(score!$M617=80,"0",IF(score!$M617=100,"0")))))))</f>
        <v>0</v>
      </c>
      <c r="AH617" t="str">
        <f>IF(score!$M617=".",".",IF(score!$M617=0,"0",IF(score!$M617=20,"0",IF(score!$M617=40,"0",IF(score!$M617=60,"0",IF(score!$M617=80,"1",IF(score!$M617=100,"0")))))))</f>
        <v>1</v>
      </c>
      <c r="AI617" t="str">
        <f>IF(score!$N617=".",".",IF(score!$N617=0,"1",IF(score!$N617=25,"0",IF(score!$N617=50,"0",IF(score!$N617=75,"0",IF(score!$N617=100,"0"))))))</f>
        <v>0</v>
      </c>
      <c r="AJ617" t="str">
        <f>IF(score!$N617=".",".",IF(score!$N617=0,"0",IF(score!$N617=25,"1",IF(score!$N617=50,"0",IF(score!$N617=75,"0",IF(score!$N617=100,"0"))))))</f>
        <v>0</v>
      </c>
      <c r="AK617" t="str">
        <f>IF(score!$N617=".",".",IF(score!$N617=0,"0",IF(score!$N617=25,"0",IF(score!$N617=50,"1",IF(score!$N617=75,"0",IF(score!$N617=100,"0"))))))</f>
        <v>0</v>
      </c>
      <c r="AL617" t="str">
        <f>IF(score!$N617=".",".",IF(score!$N617=0,"0",IF(score!$N617=25,"0",IF(score!$N617=50,"0",IF(score!$N617=75,"1",IF(score!$N617=100,"0"))))))</f>
        <v>0</v>
      </c>
      <c r="AN617">
        <f t="shared" si="630"/>
        <v>0</v>
      </c>
      <c r="AO617">
        <f t="shared" si="631"/>
        <v>0</v>
      </c>
      <c r="AP617">
        <f t="shared" si="632"/>
        <v>-3.0239600000000002</v>
      </c>
      <c r="AQ617">
        <f t="shared" si="633"/>
        <v>0</v>
      </c>
      <c r="AR617">
        <f t="shared" si="634"/>
        <v>0</v>
      </c>
      <c r="AS617">
        <f t="shared" si="635"/>
        <v>-3.4555500000000001</v>
      </c>
      <c r="AT617">
        <f t="shared" si="636"/>
        <v>0</v>
      </c>
      <c r="AU617">
        <f t="shared" si="637"/>
        <v>-2.7355700000000001</v>
      </c>
      <c r="AV617">
        <f t="shared" si="638"/>
        <v>0</v>
      </c>
      <c r="AW617">
        <f t="shared" si="639"/>
        <v>0</v>
      </c>
      <c r="AX617">
        <f t="shared" si="640"/>
        <v>0</v>
      </c>
      <c r="AY617">
        <f t="shared" si="641"/>
        <v>0</v>
      </c>
      <c r="AZ617">
        <f t="shared" si="642"/>
        <v>0</v>
      </c>
      <c r="BA617">
        <f t="shared" si="643"/>
        <v>0</v>
      </c>
      <c r="BB617">
        <f t="shared" si="644"/>
        <v>0</v>
      </c>
      <c r="BC617">
        <f t="shared" si="645"/>
        <v>0</v>
      </c>
      <c r="BD617">
        <f t="shared" si="646"/>
        <v>0</v>
      </c>
      <c r="BE617">
        <f t="shared" si="647"/>
        <v>0</v>
      </c>
      <c r="BF617">
        <f t="shared" si="648"/>
        <v>0</v>
      </c>
      <c r="BG617">
        <f t="shared" si="649"/>
        <v>0</v>
      </c>
      <c r="BH617">
        <f t="shared" si="650"/>
        <v>0</v>
      </c>
      <c r="BI617">
        <f t="shared" si="651"/>
        <v>0</v>
      </c>
      <c r="BJ617">
        <f t="shared" si="652"/>
        <v>0</v>
      </c>
      <c r="BK617">
        <f t="shared" si="653"/>
        <v>0</v>
      </c>
      <c r="BL617">
        <f t="shared" si="654"/>
        <v>0</v>
      </c>
      <c r="BM617">
        <f t="shared" si="655"/>
        <v>0</v>
      </c>
      <c r="BN617">
        <f t="shared" si="656"/>
        <v>0</v>
      </c>
      <c r="BO617">
        <f t="shared" si="657"/>
        <v>0</v>
      </c>
      <c r="BP617">
        <f t="shared" si="658"/>
        <v>0</v>
      </c>
      <c r="BQ617">
        <f t="shared" si="659"/>
        <v>0</v>
      </c>
      <c r="BR617">
        <f t="shared" si="660"/>
        <v>0.41188000000000002</v>
      </c>
      <c r="BS617">
        <f t="shared" si="661"/>
        <v>0</v>
      </c>
      <c r="BT617">
        <f t="shared" si="662"/>
        <v>0</v>
      </c>
      <c r="BU617">
        <f t="shared" si="663"/>
        <v>0</v>
      </c>
      <c r="BV617">
        <f t="shared" si="664"/>
        <v>0</v>
      </c>
      <c r="BX617">
        <f t="shared" si="665"/>
        <v>0</v>
      </c>
      <c r="BY617">
        <f t="shared" si="666"/>
        <v>0</v>
      </c>
      <c r="BZ617">
        <f t="shared" si="667"/>
        <v>3.4819999999999997E-2</v>
      </c>
      <c r="CA617">
        <f t="shared" si="668"/>
        <v>0</v>
      </c>
      <c r="CB617">
        <f t="shared" si="669"/>
        <v>0</v>
      </c>
      <c r="CC617">
        <f t="shared" si="670"/>
        <v>1.8684000000000001</v>
      </c>
      <c r="CD617">
        <f t="shared" si="671"/>
        <v>0</v>
      </c>
      <c r="CE617">
        <f t="shared" si="672"/>
        <v>1.43103</v>
      </c>
      <c r="CF617">
        <f t="shared" si="673"/>
        <v>0</v>
      </c>
      <c r="CG617">
        <f t="shared" si="674"/>
        <v>0</v>
      </c>
      <c r="CH617">
        <f t="shared" si="675"/>
        <v>0</v>
      </c>
      <c r="CI617">
        <f t="shared" si="676"/>
        <v>0</v>
      </c>
      <c r="CJ617">
        <f t="shared" si="677"/>
        <v>0</v>
      </c>
      <c r="CK617">
        <f t="shared" si="678"/>
        <v>0</v>
      </c>
      <c r="CL617">
        <f t="shared" si="679"/>
        <v>0</v>
      </c>
      <c r="CM617">
        <f t="shared" si="680"/>
        <v>0</v>
      </c>
      <c r="CN617">
        <f t="shared" si="681"/>
        <v>0</v>
      </c>
      <c r="CO617">
        <f t="shared" si="682"/>
        <v>0</v>
      </c>
      <c r="CP617">
        <f t="shared" si="683"/>
        <v>0</v>
      </c>
      <c r="CQ617">
        <f t="shared" si="684"/>
        <v>0</v>
      </c>
      <c r="CR617">
        <f t="shared" si="685"/>
        <v>0</v>
      </c>
      <c r="CS617">
        <f t="shared" si="686"/>
        <v>0</v>
      </c>
      <c r="CT617">
        <f t="shared" si="687"/>
        <v>0</v>
      </c>
      <c r="CU617">
        <f t="shared" si="688"/>
        <v>0</v>
      </c>
      <c r="CV617">
        <f t="shared" si="689"/>
        <v>0</v>
      </c>
      <c r="CW617">
        <f t="shared" si="690"/>
        <v>0</v>
      </c>
      <c r="CX617">
        <f t="shared" si="691"/>
        <v>0</v>
      </c>
      <c r="CY617">
        <f t="shared" si="692"/>
        <v>0</v>
      </c>
      <c r="CZ617">
        <f t="shared" si="693"/>
        <v>0</v>
      </c>
      <c r="DA617">
        <f t="shared" si="694"/>
        <v>0</v>
      </c>
      <c r="DB617">
        <f t="shared" si="695"/>
        <v>-1.9593400000000001</v>
      </c>
      <c r="DC617">
        <f t="shared" si="696"/>
        <v>0</v>
      </c>
      <c r="DD617">
        <f t="shared" si="697"/>
        <v>0</v>
      </c>
      <c r="DE617">
        <f t="shared" si="698"/>
        <v>0</v>
      </c>
      <c r="DF617">
        <f t="shared" si="699"/>
        <v>0</v>
      </c>
    </row>
    <row r="618" spans="1:110" x14ac:dyDescent="0.25">
      <c r="A618" s="4">
        <f>raw!$A619:$A619</f>
        <v>43386</v>
      </c>
      <c r="B618" s="6" t="str">
        <f>raw!$B619:$B619</f>
        <v>0014-0005</v>
      </c>
      <c r="D618" t="str">
        <f>IF(score!$C618=".",".",IF(score!$C618=0,"1",IF(score!$C618=25,"0",IF(score!$C618=50,"0",IF(score!$C618=75,"0",IF(score!$C618=100,"0"))))))</f>
        <v>0</v>
      </c>
      <c r="E618" t="str">
        <f>IF(score!$C618=".",".",IF(score!$C618=0,"0",IF(score!$C618=25,"1",IF(score!$C618=50,"0",IF(score!$C618=75,"0",IF(score!$C618=100,"0"))))))</f>
        <v>0</v>
      </c>
      <c r="F618" t="str">
        <f>IF(score!$C618=".",".",IF(score!$C618=0,"0",IF(score!$C618=25,"0",IF(score!$C618=50,"1",IF(score!$C618=75,"0",IF(score!$C618=100,"0"))))))</f>
        <v>1</v>
      </c>
      <c r="G618" t="str">
        <f>IF(score!$C618=".",".",IF(score!$C618=0,"0",IF(score!$C618=25,"0",IF(score!$C618=50,"0",IF(score!$C618=75,"1",IF(score!$C618=100,"0"))))))</f>
        <v>0</v>
      </c>
      <c r="H618" t="str">
        <f>IF(score!$D618=".",".",IF(score!$D618=0,"1",IF(score!$D618=50,"0",IF(score!$D618=100,"0"))))</f>
        <v>1</v>
      </c>
      <c r="I618" t="str">
        <f>IF(score!$D618=".",".",IF(score!$D618=0,"0",IF(score!$D618=50,"1",IF(score!$D618=100,"0"))))</f>
        <v>0</v>
      </c>
      <c r="J618" t="str">
        <f>IF(score!$E618=".",".",IF(score!$E618=0,"1",IF(score!$E618=50,"0",IF(score!$E618=100,"0"))))</f>
        <v>1</v>
      </c>
      <c r="K618" t="str">
        <f>IF(score!$E618=".",".",IF(score!$E618=0,"0",IF(score!$E618=50,"1",IF(score!$E618=100,"0"))))</f>
        <v>0</v>
      </c>
      <c r="L618" t="str">
        <f>IF(score!$F618=".",".",IF(score!$F618=0,"1",IF(score!$F618=100,"0")))</f>
        <v>1</v>
      </c>
      <c r="M618" t="str">
        <f>IF(score!$G618=".",".",IF(score!$G618=0,"1",IF(score!$G618=100,"0")))</f>
        <v>1</v>
      </c>
      <c r="N618" t="str">
        <f>IF(score!$H618=".",".",IF(score!$H618=0,"1",IF(score!$H618=100,"0")))</f>
        <v>0</v>
      </c>
      <c r="O618" t="str">
        <f>IF(score!$I618=".",".",IF(score!$I618=0,"1",IF(score!$I618=50,"0",IF(score!$I618=100,"0"))))</f>
        <v>0</v>
      </c>
      <c r="P618" t="str">
        <f>IF(score!$J618=".",".",IF(score!$J618=0,"1",IF(score!$J618=25,"0",IF(score!$J618=50,"0",IF(score!$J618=75,"0",IF(score!$J618=100,"0"))))))</f>
        <v>0</v>
      </c>
      <c r="Q618" t="str">
        <f>IF(score!$J618=".",".",IF(score!$J618=0,"0",IF(score!$J618=25,"1",IF(score!$J618=50,"0",IF(score!$J618=75,"0",IF(score!$J618=100,"0"))))))</f>
        <v>0</v>
      </c>
      <c r="R618" t="str">
        <f>IF(score!$J618=".",".",IF(score!$J618=0,"0",IF(score!$J618=25,"0",IF(score!$J618=50,"1",IF(score!$J618=75,"0",IF(score!$J618=100,"0"))))))</f>
        <v>1</v>
      </c>
      <c r="S618" t="str">
        <f>IF(score!$J618=".",".",IF(score!$J618=0,"0",IF(score!$J618=25,"0",IF(score!$J618=50,"0",IF(score!$J618=75,"1",IF(score!$J618=100,"0"))))))</f>
        <v>0</v>
      </c>
      <c r="T618" t="str">
        <f>IF(score!$K618=".",".",IF(score!$K618=0,"1",IF(score!$K618=20,"0",IF(score!$K618=40,"0",IF(score!$K618=60,"0",IF(score!$K618=80,"0",IF(score!$K618=100,"0")))))))</f>
        <v>0</v>
      </c>
      <c r="U618" t="str">
        <f>IF(score!$K618=".",".",IF(score!$K618=0,"0",IF(score!$K618=20,"1",IF(score!$K618=40,"0",IF(score!$K618=60,"0",IF(score!$K618=80,"0",IF(score!$K618=100,"0")))))))</f>
        <v>0</v>
      </c>
      <c r="V618" t="str">
        <f>IF(score!$K618=".",".",IF(score!$K618=0,"0",IF(score!$K618=20,"0",IF(score!$K618=40,"1",IF(score!$K618=60,"0",IF(score!$K618=80,"0",IF(score!$K618=100,"0")))))))</f>
        <v>0</v>
      </c>
      <c r="W618" t="str">
        <f>IF(score!$K618=".",".",IF(score!$K618=0,"0",IF(score!$K618=20,"0",IF(score!$K618=40,"0",IF(score!$K618=60,"1",IF(score!$K618=80,"0",IF(score!$K618=100,"0")))))))</f>
        <v>0</v>
      </c>
      <c r="X618" t="str">
        <f>IF(score!$K618=".",".",IF(score!$K618=0,"0",IF(score!$K618=20,"0",IF(score!$K618=40,"0",IF(score!$K618=60,"0",IF(score!$K618=80,"1",IF(score!$K618=100,"0")))))))</f>
        <v>1</v>
      </c>
      <c r="Y618" t="str">
        <f>IF(score!$L618=".",".",IF(score!$L618=0,"1",IF(score!$L618=20,"0",IF(score!$L618=40,"0",IF(score!$L618=60,"0",IF(score!$L618=80,"0",IF(score!$L618=100,"0")))))))</f>
        <v>0</v>
      </c>
      <c r="Z618" t="str">
        <f>IF(score!$L618=".",".",IF(score!$L618=0,"0",IF(score!$L618=20,"1",IF(score!$L618=40,"0",IF(score!$L618=60,"0",IF(score!$L618=80,"0",IF(score!$L618=100,"0")))))))</f>
        <v>0</v>
      </c>
      <c r="AA618" t="str">
        <f>IF(score!$L618=".",".",IF(score!$L618=0,"0",IF(score!$L618=20,"0",IF(score!$L618=40,"1",IF(score!$L618=60,"0",IF(score!$L618=80,"0",IF(score!$L618=100,"0")))))))</f>
        <v>1</v>
      </c>
      <c r="AB618" t="str">
        <f>IF(score!$L618=".",".",IF(score!$L618=0,"0",IF(score!$L618=20,"0",IF(score!$L618=40,"0",IF(score!$L618=60,"1",IF(score!$L618=80,"0",IF(score!$L618=100,"0")))))))</f>
        <v>0</v>
      </c>
      <c r="AC618" t="str">
        <f>IF(score!$L618=".",".",IF(score!$L618=0,"0",IF(score!$L618=20,"0",IF(score!$L618=40,"0",IF(score!$L618=60,"0",IF(score!$L618=80,"1",IF(score!L618=100,"0")))))))</f>
        <v>0</v>
      </c>
      <c r="AD618" t="str">
        <f>IF(score!$M618=".",".",IF(score!$M618=0,"1",IF(score!$M618=20,"0",IF(score!$M618=40,"0",IF(score!$M618=60,"0",IF(score!$M618=80,"0",IF(score!$M618=100,"0")))))))</f>
        <v>0</v>
      </c>
      <c r="AE618" t="str">
        <f>IF(score!$M618=".",".",IF(score!$M618=0,"0",IF(score!$M618=20,"1",IF(score!$M618=40,"0",IF(score!$M618=60,"0",IF(score!$M618=80,"0",IF(score!$M618=100,"0")))))))</f>
        <v>0</v>
      </c>
      <c r="AF618" t="str">
        <f>IF(score!$M618=".",".",IF(score!$M618=0,"0",IF(score!$M618=20,"0",IF(score!$M618=40,"1",IF(score!$M618=60,"0",IF(score!$M618=80,"0",IF(score!$M618=100,"0")))))))</f>
        <v>0</v>
      </c>
      <c r="AG618" t="str">
        <f>IF(score!$M618=".",".",IF(score!$M618=0,"0",IF(score!$M618=20,"0",IF(score!$M618=40,"0",IF(score!$M618=60,"1",IF(score!$M618=80,"0",IF(score!$M618=100,"0")))))))</f>
        <v>0</v>
      </c>
      <c r="AH618" t="str">
        <f>IF(score!$M618=".",".",IF(score!$M618=0,"0",IF(score!$M618=20,"0",IF(score!$M618=40,"0",IF(score!$M618=60,"0",IF(score!$M618=80,"1",IF(score!$M618=100,"0")))))))</f>
        <v>1</v>
      </c>
      <c r="AI618" t="str">
        <f>IF(score!$N618=".",".",IF(score!$N618=0,"1",IF(score!$N618=25,"0",IF(score!$N618=50,"0",IF(score!$N618=75,"0",IF(score!$N618=100,"0"))))))</f>
        <v>0</v>
      </c>
      <c r="AJ618" t="str">
        <f>IF(score!$N618=".",".",IF(score!$N618=0,"0",IF(score!$N618=25,"1",IF(score!$N618=50,"0",IF(score!$N618=75,"0",IF(score!$N618=100,"0"))))))</f>
        <v>0</v>
      </c>
      <c r="AK618" t="str">
        <f>IF(score!$N618=".",".",IF(score!$N618=0,"0",IF(score!$N618=25,"0",IF(score!$N618=50,"1",IF(score!$N618=75,"0",IF(score!$N618=100,"0"))))))</f>
        <v>1</v>
      </c>
      <c r="AL618" t="str">
        <f>IF(score!$N618=".",".",IF(score!$N618=0,"0",IF(score!$N618=25,"0",IF(score!$N618=50,"0",IF(score!$N618=75,"1",IF(score!$N618=100,"0"))))))</f>
        <v>0</v>
      </c>
      <c r="AN618">
        <f t="shared" si="630"/>
        <v>0</v>
      </c>
      <c r="AO618">
        <f t="shared" si="631"/>
        <v>0</v>
      </c>
      <c r="AP618">
        <f t="shared" si="632"/>
        <v>-3.0239600000000002</v>
      </c>
      <c r="AQ618">
        <f t="shared" si="633"/>
        <v>0</v>
      </c>
      <c r="AR618">
        <f t="shared" si="634"/>
        <v>-7.2321600000000004</v>
      </c>
      <c r="AS618">
        <f t="shared" si="635"/>
        <v>0</v>
      </c>
      <c r="AT618">
        <f t="shared" si="636"/>
        <v>-6.24397</v>
      </c>
      <c r="AU618">
        <f t="shared" si="637"/>
        <v>0</v>
      </c>
      <c r="AV618">
        <f t="shared" si="638"/>
        <v>-4.6161700000000003</v>
      </c>
      <c r="AW618">
        <f t="shared" si="639"/>
        <v>-5.5174700000000003</v>
      </c>
      <c r="AX618">
        <f t="shared" si="640"/>
        <v>0</v>
      </c>
      <c r="AY618">
        <f t="shared" si="641"/>
        <v>0</v>
      </c>
      <c r="AZ618">
        <f t="shared" si="642"/>
        <v>0</v>
      </c>
      <c r="BA618">
        <f t="shared" si="643"/>
        <v>0</v>
      </c>
      <c r="BB618">
        <f t="shared" si="644"/>
        <v>-6.5052199999999996</v>
      </c>
      <c r="BC618">
        <f t="shared" si="645"/>
        <v>0</v>
      </c>
      <c r="BD618">
        <f t="shared" si="646"/>
        <v>0</v>
      </c>
      <c r="BE618">
        <f t="shared" si="647"/>
        <v>0</v>
      </c>
      <c r="BF618">
        <f t="shared" si="648"/>
        <v>0</v>
      </c>
      <c r="BG618">
        <f t="shared" si="649"/>
        <v>0</v>
      </c>
      <c r="BH618">
        <f t="shared" si="650"/>
        <v>0.66513999999999995</v>
      </c>
      <c r="BI618">
        <f t="shared" si="651"/>
        <v>0</v>
      </c>
      <c r="BJ618">
        <f t="shared" si="652"/>
        <v>0</v>
      </c>
      <c r="BK618">
        <f t="shared" si="653"/>
        <v>-1.6185</v>
      </c>
      <c r="BL618">
        <f t="shared" si="654"/>
        <v>0</v>
      </c>
      <c r="BM618">
        <f t="shared" si="655"/>
        <v>0</v>
      </c>
      <c r="BN618">
        <f t="shared" si="656"/>
        <v>0</v>
      </c>
      <c r="BO618">
        <f t="shared" si="657"/>
        <v>0</v>
      </c>
      <c r="BP618">
        <f t="shared" si="658"/>
        <v>0</v>
      </c>
      <c r="BQ618">
        <f t="shared" si="659"/>
        <v>0</v>
      </c>
      <c r="BR618">
        <f t="shared" si="660"/>
        <v>0.41188000000000002</v>
      </c>
      <c r="BS618">
        <f t="shared" si="661"/>
        <v>0</v>
      </c>
      <c r="BT618">
        <f t="shared" si="662"/>
        <v>0</v>
      </c>
      <c r="BU618">
        <f t="shared" si="663"/>
        <v>-0.18043000000000001</v>
      </c>
      <c r="BV618">
        <f t="shared" si="664"/>
        <v>0</v>
      </c>
      <c r="BX618">
        <f t="shared" si="665"/>
        <v>0</v>
      </c>
      <c r="BY618">
        <f t="shared" si="666"/>
        <v>0</v>
      </c>
      <c r="BZ618">
        <f t="shared" si="667"/>
        <v>3.4819999999999997E-2</v>
      </c>
      <c r="CA618">
        <f t="shared" si="668"/>
        <v>0</v>
      </c>
      <c r="CB618">
        <f t="shared" si="669"/>
        <v>3.9311500000000001</v>
      </c>
      <c r="CC618">
        <f t="shared" si="670"/>
        <v>0</v>
      </c>
      <c r="CD618">
        <f t="shared" si="671"/>
        <v>2.68282</v>
      </c>
      <c r="CE618">
        <f t="shared" si="672"/>
        <v>0</v>
      </c>
      <c r="CF618">
        <f t="shared" si="673"/>
        <v>1.4406000000000001</v>
      </c>
      <c r="CG618">
        <f t="shared" si="674"/>
        <v>1.6696800000000001</v>
      </c>
      <c r="CH618">
        <f t="shared" si="675"/>
        <v>0</v>
      </c>
      <c r="CI618">
        <f t="shared" si="676"/>
        <v>0</v>
      </c>
      <c r="CJ618">
        <f t="shared" si="677"/>
        <v>0</v>
      </c>
      <c r="CK618">
        <f t="shared" si="678"/>
        <v>0</v>
      </c>
      <c r="CL618">
        <f t="shared" si="679"/>
        <v>1.4938400000000001</v>
      </c>
      <c r="CM618">
        <f t="shared" si="680"/>
        <v>0</v>
      </c>
      <c r="CN618">
        <f t="shared" si="681"/>
        <v>0</v>
      </c>
      <c r="CO618">
        <f t="shared" si="682"/>
        <v>0</v>
      </c>
      <c r="CP618">
        <f t="shared" si="683"/>
        <v>0</v>
      </c>
      <c r="CQ618">
        <f t="shared" si="684"/>
        <v>0</v>
      </c>
      <c r="CR618">
        <f t="shared" si="685"/>
        <v>-1.9494899999999999</v>
      </c>
      <c r="CS618">
        <f t="shared" si="686"/>
        <v>0</v>
      </c>
      <c r="CT618">
        <f t="shared" si="687"/>
        <v>0</v>
      </c>
      <c r="CU618">
        <f t="shared" si="688"/>
        <v>-3.2980499999999999</v>
      </c>
      <c r="CV618">
        <f t="shared" si="689"/>
        <v>0</v>
      </c>
      <c r="CW618">
        <f t="shared" si="690"/>
        <v>0</v>
      </c>
      <c r="CX618">
        <f t="shared" si="691"/>
        <v>0</v>
      </c>
      <c r="CY618">
        <f t="shared" si="692"/>
        <v>0</v>
      </c>
      <c r="CZ618">
        <f t="shared" si="693"/>
        <v>0</v>
      </c>
      <c r="DA618">
        <f t="shared" si="694"/>
        <v>0</v>
      </c>
      <c r="DB618">
        <f t="shared" si="695"/>
        <v>-1.9593400000000001</v>
      </c>
      <c r="DC618">
        <f t="shared" si="696"/>
        <v>0</v>
      </c>
      <c r="DD618">
        <f t="shared" si="697"/>
        <v>0</v>
      </c>
      <c r="DE618">
        <f t="shared" si="698"/>
        <v>-5.63286</v>
      </c>
      <c r="DF618">
        <f t="shared" si="699"/>
        <v>0</v>
      </c>
    </row>
    <row r="619" spans="1:110" x14ac:dyDescent="0.25">
      <c r="A619" s="4">
        <f>raw!$A620:$A620</f>
        <v>43386</v>
      </c>
      <c r="B619" s="6" t="str">
        <f>raw!$B620:$B620</f>
        <v>0014-0006</v>
      </c>
      <c r="D619" t="str">
        <f>IF(score!$C619=".",".",IF(score!$C619=0,"1",IF(score!$C619=25,"0",IF(score!$C619=50,"0",IF(score!$C619=75,"0",IF(score!$C619=100,"0"))))))</f>
        <v>0</v>
      </c>
      <c r="E619" t="str">
        <f>IF(score!$C619=".",".",IF(score!$C619=0,"0",IF(score!$C619=25,"1",IF(score!$C619=50,"0",IF(score!$C619=75,"0",IF(score!$C619=100,"0"))))))</f>
        <v>0</v>
      </c>
      <c r="F619" t="str">
        <f>IF(score!$C619=".",".",IF(score!$C619=0,"0",IF(score!$C619=25,"0",IF(score!$C619=50,"1",IF(score!$C619=75,"0",IF(score!$C619=100,"0"))))))</f>
        <v>0</v>
      </c>
      <c r="G619" t="str">
        <f>IF(score!$C619=".",".",IF(score!$C619=0,"0",IF(score!$C619=25,"0",IF(score!$C619=50,"0",IF(score!$C619=75,"1",IF(score!$C619=100,"0"))))))</f>
        <v>1</v>
      </c>
      <c r="H619" t="str">
        <f>IF(score!$D619=".",".",IF(score!$D619=0,"1",IF(score!$D619=50,"0",IF(score!$D619=100,"0"))))</f>
        <v>0</v>
      </c>
      <c r="I619" t="str">
        <f>IF(score!$D619=".",".",IF(score!$D619=0,"0",IF(score!$D619=50,"1",IF(score!$D619=100,"0"))))</f>
        <v>0</v>
      </c>
      <c r="J619" t="str">
        <f>IF(score!$E619=".",".",IF(score!$E619=0,"1",IF(score!$E619=50,"0",IF(score!$E619=100,"0"))))</f>
        <v>0</v>
      </c>
      <c r="K619" t="str">
        <f>IF(score!$E619=".",".",IF(score!$E619=0,"0",IF(score!$E619=50,"1",IF(score!$E619=100,"0"))))</f>
        <v>0</v>
      </c>
      <c r="L619" t="str">
        <f>IF(score!$F619=".",".",IF(score!$F619=0,"1",IF(score!$F619=100,"0")))</f>
        <v>0</v>
      </c>
      <c r="M619" t="str">
        <f>IF(score!$G619=".",".",IF(score!$G619=0,"1",IF(score!$G619=100,"0")))</f>
        <v>0</v>
      </c>
      <c r="N619" t="str">
        <f>IF(score!$H619=".",".",IF(score!$H619=0,"1",IF(score!$H619=100,"0")))</f>
        <v>0</v>
      </c>
      <c r="O619" t="str">
        <f>IF(score!$I619=".",".",IF(score!$I619=0,"1",IF(score!$I619=50,"0",IF(score!$I619=100,"0"))))</f>
        <v>0</v>
      </c>
      <c r="P619" t="str">
        <f>IF(score!$J619=".",".",IF(score!$J619=0,"1",IF(score!$J619=25,"0",IF(score!$J619=50,"0",IF(score!$J619=75,"0",IF(score!$J619=100,"0"))))))</f>
        <v>0</v>
      </c>
      <c r="Q619" t="str">
        <f>IF(score!$J619=".",".",IF(score!$J619=0,"0",IF(score!$J619=25,"1",IF(score!$J619=50,"0",IF(score!$J619=75,"0",IF(score!$J619=100,"0"))))))</f>
        <v>0</v>
      </c>
      <c r="R619" t="str">
        <f>IF(score!$J619=".",".",IF(score!$J619=0,"0",IF(score!$J619=25,"0",IF(score!$J619=50,"1",IF(score!$J619=75,"0",IF(score!$J619=100,"0"))))))</f>
        <v>0</v>
      </c>
      <c r="S619" t="str">
        <f>IF(score!$J619=".",".",IF(score!$J619=0,"0",IF(score!$J619=25,"0",IF(score!$J619=50,"0",IF(score!$J619=75,"1",IF(score!$J619=100,"0"))))))</f>
        <v>0</v>
      </c>
      <c r="T619" t="str">
        <f>IF(score!$K619=".",".",IF(score!$K619=0,"1",IF(score!$K619=20,"0",IF(score!$K619=40,"0",IF(score!$K619=60,"0",IF(score!$K619=80,"0",IF(score!$K619=100,"0")))))))</f>
        <v>0</v>
      </c>
      <c r="U619" t="str">
        <f>IF(score!$K619=".",".",IF(score!$K619=0,"0",IF(score!$K619=20,"1",IF(score!$K619=40,"0",IF(score!$K619=60,"0",IF(score!$K619=80,"0",IF(score!$K619=100,"0")))))))</f>
        <v>0</v>
      </c>
      <c r="V619" t="str">
        <f>IF(score!$K619=".",".",IF(score!$K619=0,"0",IF(score!$K619=20,"0",IF(score!$K619=40,"1",IF(score!$K619=60,"0",IF(score!$K619=80,"0",IF(score!$K619=100,"0")))))))</f>
        <v>0</v>
      </c>
      <c r="W619" t="str">
        <f>IF(score!$K619=".",".",IF(score!$K619=0,"0",IF(score!$K619=20,"0",IF(score!$K619=40,"0",IF(score!$K619=60,"1",IF(score!$K619=80,"0",IF(score!$K619=100,"0")))))))</f>
        <v>0</v>
      </c>
      <c r="X619" t="str">
        <f>IF(score!$K619=".",".",IF(score!$K619=0,"0",IF(score!$K619=20,"0",IF(score!$K619=40,"0",IF(score!$K619=60,"0",IF(score!$K619=80,"1",IF(score!$K619=100,"0")))))))</f>
        <v>0</v>
      </c>
      <c r="Y619" t="str">
        <f>IF(score!$L619=".",".",IF(score!$L619=0,"1",IF(score!$L619=20,"0",IF(score!$L619=40,"0",IF(score!$L619=60,"0",IF(score!$L619=80,"0",IF(score!$L619=100,"0")))))))</f>
        <v>0</v>
      </c>
      <c r="Z619" t="str">
        <f>IF(score!$L619=".",".",IF(score!$L619=0,"0",IF(score!$L619=20,"1",IF(score!$L619=40,"0",IF(score!$L619=60,"0",IF(score!$L619=80,"0",IF(score!$L619=100,"0")))))))</f>
        <v>0</v>
      </c>
      <c r="AA619" t="str">
        <f>IF(score!$L619=".",".",IF(score!$L619=0,"0",IF(score!$L619=20,"0",IF(score!$L619=40,"1",IF(score!$L619=60,"0",IF(score!$L619=80,"0",IF(score!$L619=100,"0")))))))</f>
        <v>0</v>
      </c>
      <c r="AB619" t="str">
        <f>IF(score!$L619=".",".",IF(score!$L619=0,"0",IF(score!$L619=20,"0",IF(score!$L619=40,"0",IF(score!$L619=60,"1",IF(score!$L619=80,"0",IF(score!$L619=100,"0")))))))</f>
        <v>0</v>
      </c>
      <c r="AC619" t="str">
        <f>IF(score!$L619=".",".",IF(score!$L619=0,"0",IF(score!$L619=20,"0",IF(score!$L619=40,"0",IF(score!$L619=60,"0",IF(score!$L619=80,"1",IF(score!L619=100,"0")))))))</f>
        <v>0</v>
      </c>
      <c r="AD619" t="str">
        <f>IF(score!$M619=".",".",IF(score!$M619=0,"1",IF(score!$M619=20,"0",IF(score!$M619=40,"0",IF(score!$M619=60,"0",IF(score!$M619=80,"0",IF(score!$M619=100,"0")))))))</f>
        <v>0</v>
      </c>
      <c r="AE619" t="str">
        <f>IF(score!$M619=".",".",IF(score!$M619=0,"0",IF(score!$M619=20,"1",IF(score!$M619=40,"0",IF(score!$M619=60,"0",IF(score!$M619=80,"0",IF(score!$M619=100,"0")))))))</f>
        <v>0</v>
      </c>
      <c r="AF619" t="str">
        <f>IF(score!$M619=".",".",IF(score!$M619=0,"0",IF(score!$M619=20,"0",IF(score!$M619=40,"1",IF(score!$M619=60,"0",IF(score!$M619=80,"0",IF(score!$M619=100,"0")))))))</f>
        <v>0</v>
      </c>
      <c r="AG619" t="str">
        <f>IF(score!$M619=".",".",IF(score!$M619=0,"0",IF(score!$M619=20,"0",IF(score!$M619=40,"0",IF(score!$M619=60,"1",IF(score!$M619=80,"0",IF(score!$M619=100,"0")))))))</f>
        <v>0</v>
      </c>
      <c r="AH619" t="str">
        <f>IF(score!$M619=".",".",IF(score!$M619=0,"0",IF(score!$M619=20,"0",IF(score!$M619=40,"0",IF(score!$M619=60,"0",IF(score!$M619=80,"1",IF(score!$M619=100,"0")))))))</f>
        <v>0</v>
      </c>
      <c r="AI619" t="str">
        <f>IF(score!$N619=".",".",IF(score!$N619=0,"1",IF(score!$N619=25,"0",IF(score!$N619=50,"0",IF(score!$N619=75,"0",IF(score!$N619=100,"0"))))))</f>
        <v>0</v>
      </c>
      <c r="AJ619" t="str">
        <f>IF(score!$N619=".",".",IF(score!$N619=0,"0",IF(score!$N619=25,"1",IF(score!$N619=50,"0",IF(score!$N619=75,"0",IF(score!$N619=100,"0"))))))</f>
        <v>0</v>
      </c>
      <c r="AK619" t="str">
        <f>IF(score!$N619=".",".",IF(score!$N619=0,"0",IF(score!$N619=25,"0",IF(score!$N619=50,"1",IF(score!$N619=75,"0",IF(score!$N619=100,"0"))))))</f>
        <v>0</v>
      </c>
      <c r="AL619" t="str">
        <f>IF(score!$N619=".",".",IF(score!$N619=0,"0",IF(score!$N619=25,"0",IF(score!$N619=50,"0",IF(score!$N619=75,"1",IF(score!$N619=100,"0"))))))</f>
        <v>0</v>
      </c>
      <c r="AN619">
        <f t="shared" si="630"/>
        <v>0</v>
      </c>
      <c r="AO619">
        <f t="shared" si="631"/>
        <v>0</v>
      </c>
      <c r="AP619">
        <f t="shared" si="632"/>
        <v>0</v>
      </c>
      <c r="AQ619">
        <f t="shared" si="633"/>
        <v>-1.3187199999999999</v>
      </c>
      <c r="AR619">
        <f t="shared" si="634"/>
        <v>0</v>
      </c>
      <c r="AS619">
        <f t="shared" si="635"/>
        <v>0</v>
      </c>
      <c r="AT619">
        <f t="shared" si="636"/>
        <v>0</v>
      </c>
      <c r="AU619">
        <f t="shared" si="637"/>
        <v>0</v>
      </c>
      <c r="AV619">
        <f t="shared" si="638"/>
        <v>0</v>
      </c>
      <c r="AW619">
        <f t="shared" si="639"/>
        <v>0</v>
      </c>
      <c r="AX619">
        <f t="shared" si="640"/>
        <v>0</v>
      </c>
      <c r="AY619">
        <f t="shared" si="641"/>
        <v>0</v>
      </c>
      <c r="AZ619">
        <f t="shared" si="642"/>
        <v>0</v>
      </c>
      <c r="BA619">
        <f t="shared" si="643"/>
        <v>0</v>
      </c>
      <c r="BB619">
        <f t="shared" si="644"/>
        <v>0</v>
      </c>
      <c r="BC619">
        <f t="shared" si="645"/>
        <v>0</v>
      </c>
      <c r="BD619">
        <f t="shared" si="646"/>
        <v>0</v>
      </c>
      <c r="BE619">
        <f t="shared" si="647"/>
        <v>0</v>
      </c>
      <c r="BF619">
        <f t="shared" si="648"/>
        <v>0</v>
      </c>
      <c r="BG619">
        <f t="shared" si="649"/>
        <v>0</v>
      </c>
      <c r="BH619">
        <f t="shared" si="650"/>
        <v>0</v>
      </c>
      <c r="BI619">
        <f t="shared" si="651"/>
        <v>0</v>
      </c>
      <c r="BJ619">
        <f t="shared" si="652"/>
        <v>0</v>
      </c>
      <c r="BK619">
        <f t="shared" si="653"/>
        <v>0</v>
      </c>
      <c r="BL619">
        <f t="shared" si="654"/>
        <v>0</v>
      </c>
      <c r="BM619">
        <f t="shared" si="655"/>
        <v>0</v>
      </c>
      <c r="BN619">
        <f t="shared" si="656"/>
        <v>0</v>
      </c>
      <c r="BO619">
        <f t="shared" si="657"/>
        <v>0</v>
      </c>
      <c r="BP619">
        <f t="shared" si="658"/>
        <v>0</v>
      </c>
      <c r="BQ619">
        <f t="shared" si="659"/>
        <v>0</v>
      </c>
      <c r="BR619">
        <f t="shared" si="660"/>
        <v>0</v>
      </c>
      <c r="BS619">
        <f t="shared" si="661"/>
        <v>0</v>
      </c>
      <c r="BT619">
        <f t="shared" si="662"/>
        <v>0</v>
      </c>
      <c r="BU619">
        <f t="shared" si="663"/>
        <v>0</v>
      </c>
      <c r="BV619">
        <f t="shared" si="664"/>
        <v>0</v>
      </c>
      <c r="BX619">
        <f t="shared" si="665"/>
        <v>0</v>
      </c>
      <c r="BY619">
        <f t="shared" si="666"/>
        <v>0</v>
      </c>
      <c r="BZ619">
        <f t="shared" si="667"/>
        <v>0</v>
      </c>
      <c r="CA619">
        <f t="shared" si="668"/>
        <v>-6.0639999999999999E-2</v>
      </c>
      <c r="CB619">
        <f t="shared" si="669"/>
        <v>0</v>
      </c>
      <c r="CC619">
        <f t="shared" si="670"/>
        <v>0</v>
      </c>
      <c r="CD619">
        <f t="shared" si="671"/>
        <v>0</v>
      </c>
      <c r="CE619">
        <f t="shared" si="672"/>
        <v>0</v>
      </c>
      <c r="CF619">
        <f t="shared" si="673"/>
        <v>0</v>
      </c>
      <c r="CG619">
        <f t="shared" si="674"/>
        <v>0</v>
      </c>
      <c r="CH619">
        <f t="shared" si="675"/>
        <v>0</v>
      </c>
      <c r="CI619">
        <f t="shared" si="676"/>
        <v>0</v>
      </c>
      <c r="CJ619">
        <f t="shared" si="677"/>
        <v>0</v>
      </c>
      <c r="CK619">
        <f t="shared" si="678"/>
        <v>0</v>
      </c>
      <c r="CL619">
        <f t="shared" si="679"/>
        <v>0</v>
      </c>
      <c r="CM619">
        <f t="shared" si="680"/>
        <v>0</v>
      </c>
      <c r="CN619">
        <f t="shared" si="681"/>
        <v>0</v>
      </c>
      <c r="CO619">
        <f t="shared" si="682"/>
        <v>0</v>
      </c>
      <c r="CP619">
        <f t="shared" si="683"/>
        <v>0</v>
      </c>
      <c r="CQ619">
        <f t="shared" si="684"/>
        <v>0</v>
      </c>
      <c r="CR619">
        <f t="shared" si="685"/>
        <v>0</v>
      </c>
      <c r="CS619">
        <f t="shared" si="686"/>
        <v>0</v>
      </c>
      <c r="CT619">
        <f t="shared" si="687"/>
        <v>0</v>
      </c>
      <c r="CU619">
        <f t="shared" si="688"/>
        <v>0</v>
      </c>
      <c r="CV619">
        <f t="shared" si="689"/>
        <v>0</v>
      </c>
      <c r="CW619">
        <f t="shared" si="690"/>
        <v>0</v>
      </c>
      <c r="CX619">
        <f t="shared" si="691"/>
        <v>0</v>
      </c>
      <c r="CY619">
        <f t="shared" si="692"/>
        <v>0</v>
      </c>
      <c r="CZ619">
        <f t="shared" si="693"/>
        <v>0</v>
      </c>
      <c r="DA619">
        <f t="shared" si="694"/>
        <v>0</v>
      </c>
      <c r="DB619">
        <f t="shared" si="695"/>
        <v>0</v>
      </c>
      <c r="DC619">
        <f t="shared" si="696"/>
        <v>0</v>
      </c>
      <c r="DD619">
        <f t="shared" si="697"/>
        <v>0</v>
      </c>
      <c r="DE619">
        <f t="shared" si="698"/>
        <v>0</v>
      </c>
      <c r="DF619">
        <f t="shared" si="699"/>
        <v>0</v>
      </c>
    </row>
    <row r="620" spans="1:110" x14ac:dyDescent="0.25">
      <c r="A620" s="4">
        <f>raw!$A621:$A621</f>
        <v>43393</v>
      </c>
      <c r="B620" s="6" t="str">
        <f>raw!$B621:$B621</f>
        <v>0014-0007</v>
      </c>
      <c r="D620" t="str">
        <f>IF(score!$C620=".",".",IF(score!$C620=0,"1",IF(score!$C620=25,"0",IF(score!$C620=50,"0",IF(score!$C620=75,"0",IF(score!$C620=100,"0"))))))</f>
        <v>0</v>
      </c>
      <c r="E620" t="str">
        <f>IF(score!$C620=".",".",IF(score!$C620=0,"0",IF(score!$C620=25,"1",IF(score!$C620=50,"0",IF(score!$C620=75,"0",IF(score!$C620=100,"0"))))))</f>
        <v>0</v>
      </c>
      <c r="F620" t="str">
        <f>IF(score!$C620=".",".",IF(score!$C620=0,"0",IF(score!$C620=25,"0",IF(score!$C620=50,"1",IF(score!$C620=75,"0",IF(score!$C620=100,"0"))))))</f>
        <v>1</v>
      </c>
      <c r="G620" t="str">
        <f>IF(score!$C620=".",".",IF(score!$C620=0,"0",IF(score!$C620=25,"0",IF(score!$C620=50,"0",IF(score!$C620=75,"1",IF(score!$C620=100,"0"))))))</f>
        <v>0</v>
      </c>
      <c r="H620" t="str">
        <f>IF(score!$D620=".",".",IF(score!$D620=0,"1",IF(score!$D620=50,"0",IF(score!$D620=100,"0"))))</f>
        <v>0</v>
      </c>
      <c r="I620" t="str">
        <f>IF(score!$D620=".",".",IF(score!$D620=0,"0",IF(score!$D620=50,"1",IF(score!$D620=100,"0"))))</f>
        <v>0</v>
      </c>
      <c r="J620" t="str">
        <f>IF(score!$E620=".",".",IF(score!$E620=0,"1",IF(score!$E620=50,"0",IF(score!$E620=100,"0"))))</f>
        <v>0</v>
      </c>
      <c r="K620" t="str">
        <f>IF(score!$E620=".",".",IF(score!$E620=0,"0",IF(score!$E620=50,"1",IF(score!$E620=100,"0"))))</f>
        <v>0</v>
      </c>
      <c r="L620" t="str">
        <f>IF(score!$F620=".",".",IF(score!$F620=0,"1",IF(score!$F620=100,"0")))</f>
        <v>0</v>
      </c>
      <c r="M620" t="str">
        <f>IF(score!$G620=".",".",IF(score!$G620=0,"1",IF(score!$G620=100,"0")))</f>
        <v>0</v>
      </c>
      <c r="N620" t="str">
        <f>IF(score!$H620=".",".",IF(score!$H620=0,"1",IF(score!$H620=100,"0")))</f>
        <v>0</v>
      </c>
      <c r="O620" t="str">
        <f>IF(score!$I620=".",".",IF(score!$I620=0,"1",IF(score!$I620=50,"0",IF(score!$I620=100,"0"))))</f>
        <v>0</v>
      </c>
      <c r="P620" t="str">
        <f>IF(score!$J620=".",".",IF(score!$J620=0,"1",IF(score!$J620=25,"0",IF(score!$J620=50,"0",IF(score!$J620=75,"0",IF(score!$J620=100,"0"))))))</f>
        <v>0</v>
      </c>
      <c r="Q620" t="str">
        <f>IF(score!$J620=".",".",IF(score!$J620=0,"0",IF(score!$J620=25,"1",IF(score!$J620=50,"0",IF(score!$J620=75,"0",IF(score!$J620=100,"0"))))))</f>
        <v>0</v>
      </c>
      <c r="R620" t="str">
        <f>IF(score!$J620=".",".",IF(score!$J620=0,"0",IF(score!$J620=25,"0",IF(score!$J620=50,"1",IF(score!$J620=75,"0",IF(score!$J620=100,"0"))))))</f>
        <v>0</v>
      </c>
      <c r="S620" t="str">
        <f>IF(score!$J620=".",".",IF(score!$J620=0,"0",IF(score!$J620=25,"0",IF(score!$J620=50,"0",IF(score!$J620=75,"1",IF(score!$J620=100,"0"))))))</f>
        <v>0</v>
      </c>
      <c r="T620" t="str">
        <f>IF(score!$K620=".",".",IF(score!$K620=0,"1",IF(score!$K620=20,"0",IF(score!$K620=40,"0",IF(score!$K620=60,"0",IF(score!$K620=80,"0",IF(score!$K620=100,"0")))))))</f>
        <v>0</v>
      </c>
      <c r="U620" t="str">
        <f>IF(score!$K620=".",".",IF(score!$K620=0,"0",IF(score!$K620=20,"1",IF(score!$K620=40,"0",IF(score!$K620=60,"0",IF(score!$K620=80,"0",IF(score!$K620=100,"0")))))))</f>
        <v>0</v>
      </c>
      <c r="V620" t="str">
        <f>IF(score!$K620=".",".",IF(score!$K620=0,"0",IF(score!$K620=20,"0",IF(score!$K620=40,"1",IF(score!$K620=60,"0",IF(score!$K620=80,"0",IF(score!$K620=100,"0")))))))</f>
        <v>0</v>
      </c>
      <c r="W620" t="str">
        <f>IF(score!$K620=".",".",IF(score!$K620=0,"0",IF(score!$K620=20,"0",IF(score!$K620=40,"0",IF(score!$K620=60,"1",IF(score!$K620=80,"0",IF(score!$K620=100,"0")))))))</f>
        <v>0</v>
      </c>
      <c r="X620" t="str">
        <f>IF(score!$K620=".",".",IF(score!$K620=0,"0",IF(score!$K620=20,"0",IF(score!$K620=40,"0",IF(score!$K620=60,"0",IF(score!$K620=80,"1",IF(score!$K620=100,"0")))))))</f>
        <v>0</v>
      </c>
      <c r="Y620" t="str">
        <f>IF(score!$L620=".",".",IF(score!$L620=0,"1",IF(score!$L620=20,"0",IF(score!$L620=40,"0",IF(score!$L620=60,"0",IF(score!$L620=80,"0",IF(score!$L620=100,"0")))))))</f>
        <v>0</v>
      </c>
      <c r="Z620" t="str">
        <f>IF(score!$L620=".",".",IF(score!$L620=0,"0",IF(score!$L620=20,"1",IF(score!$L620=40,"0",IF(score!$L620=60,"0",IF(score!$L620=80,"0",IF(score!$L620=100,"0")))))))</f>
        <v>0</v>
      </c>
      <c r="AA620" t="str">
        <f>IF(score!$L620=".",".",IF(score!$L620=0,"0",IF(score!$L620=20,"0",IF(score!$L620=40,"1",IF(score!$L620=60,"0",IF(score!$L620=80,"0",IF(score!$L620=100,"0")))))))</f>
        <v>0</v>
      </c>
      <c r="AB620" t="str">
        <f>IF(score!$L620=".",".",IF(score!$L620=0,"0",IF(score!$L620=20,"0",IF(score!$L620=40,"0",IF(score!$L620=60,"1",IF(score!$L620=80,"0",IF(score!$L620=100,"0")))))))</f>
        <v>0</v>
      </c>
      <c r="AC620" t="str">
        <f>IF(score!$L620=".",".",IF(score!$L620=0,"0",IF(score!$L620=20,"0",IF(score!$L620=40,"0",IF(score!$L620=60,"0",IF(score!$L620=80,"1",IF(score!L620=100,"0")))))))</f>
        <v>0</v>
      </c>
      <c r="AD620" t="str">
        <f>IF(score!$M620=".",".",IF(score!$M620=0,"1",IF(score!$M620=20,"0",IF(score!$M620=40,"0",IF(score!$M620=60,"0",IF(score!$M620=80,"0",IF(score!$M620=100,"0")))))))</f>
        <v>0</v>
      </c>
      <c r="AE620" t="str">
        <f>IF(score!$M620=".",".",IF(score!$M620=0,"0",IF(score!$M620=20,"1",IF(score!$M620=40,"0",IF(score!$M620=60,"0",IF(score!$M620=80,"0",IF(score!$M620=100,"0")))))))</f>
        <v>0</v>
      </c>
      <c r="AF620" t="str">
        <f>IF(score!$M620=".",".",IF(score!$M620=0,"0",IF(score!$M620=20,"0",IF(score!$M620=40,"1",IF(score!$M620=60,"0",IF(score!$M620=80,"0",IF(score!$M620=100,"0")))))))</f>
        <v>0</v>
      </c>
      <c r="AG620" t="str">
        <f>IF(score!$M620=".",".",IF(score!$M620=0,"0",IF(score!$M620=20,"0",IF(score!$M620=40,"0",IF(score!$M620=60,"1",IF(score!$M620=80,"0",IF(score!$M620=100,"0")))))))</f>
        <v>0</v>
      </c>
      <c r="AH620" t="str">
        <f>IF(score!$M620=".",".",IF(score!$M620=0,"0",IF(score!$M620=20,"0",IF(score!$M620=40,"0",IF(score!$M620=60,"0",IF(score!$M620=80,"1",IF(score!$M620=100,"0")))))))</f>
        <v>0</v>
      </c>
      <c r="AI620" t="str">
        <f>IF(score!$N620=".",".",IF(score!$N620=0,"1",IF(score!$N620=25,"0",IF(score!$N620=50,"0",IF(score!$N620=75,"0",IF(score!$N620=100,"0"))))))</f>
        <v>0</v>
      </c>
      <c r="AJ620" t="str">
        <f>IF(score!$N620=".",".",IF(score!$N620=0,"0",IF(score!$N620=25,"1",IF(score!$N620=50,"0",IF(score!$N620=75,"0",IF(score!$N620=100,"0"))))))</f>
        <v>0</v>
      </c>
      <c r="AK620" t="str">
        <f>IF(score!$N620=".",".",IF(score!$N620=0,"0",IF(score!$N620=25,"0",IF(score!$N620=50,"1",IF(score!$N620=75,"0",IF(score!$N620=100,"0"))))))</f>
        <v>0</v>
      </c>
      <c r="AL620" t="str">
        <f>IF(score!$N620=".",".",IF(score!$N620=0,"0",IF(score!$N620=25,"0",IF(score!$N620=50,"0",IF(score!$N620=75,"1",IF(score!$N620=100,"0"))))))</f>
        <v>0</v>
      </c>
      <c r="AN620">
        <f t="shared" si="630"/>
        <v>0</v>
      </c>
      <c r="AO620">
        <f t="shared" si="631"/>
        <v>0</v>
      </c>
      <c r="AP620">
        <f t="shared" si="632"/>
        <v>-3.0239600000000002</v>
      </c>
      <c r="AQ620">
        <f t="shared" si="633"/>
        <v>0</v>
      </c>
      <c r="AR620">
        <f t="shared" si="634"/>
        <v>0</v>
      </c>
      <c r="AS620">
        <f t="shared" si="635"/>
        <v>0</v>
      </c>
      <c r="AT620">
        <f t="shared" si="636"/>
        <v>0</v>
      </c>
      <c r="AU620">
        <f t="shared" si="637"/>
        <v>0</v>
      </c>
      <c r="AV620">
        <f t="shared" si="638"/>
        <v>0</v>
      </c>
      <c r="AW620">
        <f t="shared" si="639"/>
        <v>0</v>
      </c>
      <c r="AX620">
        <f t="shared" si="640"/>
        <v>0</v>
      </c>
      <c r="AY620">
        <f t="shared" si="641"/>
        <v>0</v>
      </c>
      <c r="AZ620">
        <f t="shared" si="642"/>
        <v>0</v>
      </c>
      <c r="BA620">
        <f t="shared" si="643"/>
        <v>0</v>
      </c>
      <c r="BB620">
        <f t="shared" si="644"/>
        <v>0</v>
      </c>
      <c r="BC620">
        <f t="shared" si="645"/>
        <v>0</v>
      </c>
      <c r="BD620">
        <f t="shared" si="646"/>
        <v>0</v>
      </c>
      <c r="BE620">
        <f t="shared" si="647"/>
        <v>0</v>
      </c>
      <c r="BF620">
        <f t="shared" si="648"/>
        <v>0</v>
      </c>
      <c r="BG620">
        <f t="shared" si="649"/>
        <v>0</v>
      </c>
      <c r="BH620">
        <f t="shared" si="650"/>
        <v>0</v>
      </c>
      <c r="BI620">
        <f t="shared" si="651"/>
        <v>0</v>
      </c>
      <c r="BJ620">
        <f t="shared" si="652"/>
        <v>0</v>
      </c>
      <c r="BK620">
        <f t="shared" si="653"/>
        <v>0</v>
      </c>
      <c r="BL620">
        <f t="shared" si="654"/>
        <v>0</v>
      </c>
      <c r="BM620">
        <f t="shared" si="655"/>
        <v>0</v>
      </c>
      <c r="BN620">
        <f t="shared" si="656"/>
        <v>0</v>
      </c>
      <c r="BO620">
        <f t="shared" si="657"/>
        <v>0</v>
      </c>
      <c r="BP620">
        <f t="shared" si="658"/>
        <v>0</v>
      </c>
      <c r="BQ620">
        <f t="shared" si="659"/>
        <v>0</v>
      </c>
      <c r="BR620">
        <f t="shared" si="660"/>
        <v>0</v>
      </c>
      <c r="BS620">
        <f t="shared" si="661"/>
        <v>0</v>
      </c>
      <c r="BT620">
        <f t="shared" si="662"/>
        <v>0</v>
      </c>
      <c r="BU620">
        <f t="shared" si="663"/>
        <v>0</v>
      </c>
      <c r="BV620">
        <f t="shared" si="664"/>
        <v>0</v>
      </c>
      <c r="BX620">
        <f t="shared" si="665"/>
        <v>0</v>
      </c>
      <c r="BY620">
        <f t="shared" si="666"/>
        <v>0</v>
      </c>
      <c r="BZ620">
        <f t="shared" si="667"/>
        <v>3.4819999999999997E-2</v>
      </c>
      <c r="CA620">
        <f t="shared" si="668"/>
        <v>0</v>
      </c>
      <c r="CB620">
        <f t="shared" si="669"/>
        <v>0</v>
      </c>
      <c r="CC620">
        <f t="shared" si="670"/>
        <v>0</v>
      </c>
      <c r="CD620">
        <f t="shared" si="671"/>
        <v>0</v>
      </c>
      <c r="CE620">
        <f t="shared" si="672"/>
        <v>0</v>
      </c>
      <c r="CF620">
        <f t="shared" si="673"/>
        <v>0</v>
      </c>
      <c r="CG620">
        <f t="shared" si="674"/>
        <v>0</v>
      </c>
      <c r="CH620">
        <f t="shared" si="675"/>
        <v>0</v>
      </c>
      <c r="CI620">
        <f t="shared" si="676"/>
        <v>0</v>
      </c>
      <c r="CJ620">
        <f t="shared" si="677"/>
        <v>0</v>
      </c>
      <c r="CK620">
        <f t="shared" si="678"/>
        <v>0</v>
      </c>
      <c r="CL620">
        <f t="shared" si="679"/>
        <v>0</v>
      </c>
      <c r="CM620">
        <f t="shared" si="680"/>
        <v>0</v>
      </c>
      <c r="CN620">
        <f t="shared" si="681"/>
        <v>0</v>
      </c>
      <c r="CO620">
        <f t="shared" si="682"/>
        <v>0</v>
      </c>
      <c r="CP620">
        <f t="shared" si="683"/>
        <v>0</v>
      </c>
      <c r="CQ620">
        <f t="shared" si="684"/>
        <v>0</v>
      </c>
      <c r="CR620">
        <f t="shared" si="685"/>
        <v>0</v>
      </c>
      <c r="CS620">
        <f t="shared" si="686"/>
        <v>0</v>
      </c>
      <c r="CT620">
        <f t="shared" si="687"/>
        <v>0</v>
      </c>
      <c r="CU620">
        <f t="shared" si="688"/>
        <v>0</v>
      </c>
      <c r="CV620">
        <f t="shared" si="689"/>
        <v>0</v>
      </c>
      <c r="CW620">
        <f t="shared" si="690"/>
        <v>0</v>
      </c>
      <c r="CX620">
        <f t="shared" si="691"/>
        <v>0</v>
      </c>
      <c r="CY620">
        <f t="shared" si="692"/>
        <v>0</v>
      </c>
      <c r="CZ620">
        <f t="shared" si="693"/>
        <v>0</v>
      </c>
      <c r="DA620">
        <f t="shared" si="694"/>
        <v>0</v>
      </c>
      <c r="DB620">
        <f t="shared" si="695"/>
        <v>0</v>
      </c>
      <c r="DC620">
        <f t="shared" si="696"/>
        <v>0</v>
      </c>
      <c r="DD620">
        <f t="shared" si="697"/>
        <v>0</v>
      </c>
      <c r="DE620">
        <f t="shared" si="698"/>
        <v>0</v>
      </c>
      <c r="DF620">
        <f t="shared" si="699"/>
        <v>0</v>
      </c>
    </row>
    <row r="621" spans="1:110" x14ac:dyDescent="0.25">
      <c r="A621" s="4">
        <f>raw!$A622:$A622</f>
        <v>43386</v>
      </c>
      <c r="B621" s="6" t="str">
        <f>raw!$B622:$B622</f>
        <v>0014-0008</v>
      </c>
      <c r="D621" t="str">
        <f>IF(score!$C621=".",".",IF(score!$C621=0,"1",IF(score!$C621=25,"0",IF(score!$C621=50,"0",IF(score!$C621=75,"0",IF(score!$C621=100,"0"))))))</f>
        <v>0</v>
      </c>
      <c r="E621" t="str">
        <f>IF(score!$C621=".",".",IF(score!$C621=0,"0",IF(score!$C621=25,"1",IF(score!$C621=50,"0",IF(score!$C621=75,"0",IF(score!$C621=100,"0"))))))</f>
        <v>0</v>
      </c>
      <c r="F621" t="str">
        <f>IF(score!$C621=".",".",IF(score!$C621=0,"0",IF(score!$C621=25,"0",IF(score!$C621=50,"1",IF(score!$C621=75,"0",IF(score!$C621=100,"0"))))))</f>
        <v>1</v>
      </c>
      <c r="G621" t="str">
        <f>IF(score!$C621=".",".",IF(score!$C621=0,"0",IF(score!$C621=25,"0",IF(score!$C621=50,"0",IF(score!$C621=75,"1",IF(score!$C621=100,"0"))))))</f>
        <v>0</v>
      </c>
      <c r="H621" t="str">
        <f>IF(score!$D621=".",".",IF(score!$D621=0,"1",IF(score!$D621=50,"0",IF(score!$D621=100,"0"))))</f>
        <v>0</v>
      </c>
      <c r="I621" t="str">
        <f>IF(score!$D621=".",".",IF(score!$D621=0,"0",IF(score!$D621=50,"1",IF(score!$D621=100,"0"))))</f>
        <v>0</v>
      </c>
      <c r="J621" t="str">
        <f>IF(score!$E621=".",".",IF(score!$E621=0,"1",IF(score!$E621=50,"0",IF(score!$E621=100,"0"))))</f>
        <v>0</v>
      </c>
      <c r="K621" t="str">
        <f>IF(score!$E621=".",".",IF(score!$E621=0,"0",IF(score!$E621=50,"1",IF(score!$E621=100,"0"))))</f>
        <v>0</v>
      </c>
      <c r="L621" t="str">
        <f>IF(score!$F621=".",".",IF(score!$F621=0,"1",IF(score!$F621=100,"0")))</f>
        <v>0</v>
      </c>
      <c r="M621" t="str">
        <f>IF(score!$G621=".",".",IF(score!$G621=0,"1",IF(score!$G621=100,"0")))</f>
        <v>0</v>
      </c>
      <c r="N621" t="str">
        <f>IF(score!$H621=".",".",IF(score!$H621=0,"1",IF(score!$H621=100,"0")))</f>
        <v>0</v>
      </c>
      <c r="O621" t="str">
        <f>IF(score!$I621=".",".",IF(score!$I621=0,"1",IF(score!$I621=50,"0",IF(score!$I621=100,"0"))))</f>
        <v>0</v>
      </c>
      <c r="P621" t="str">
        <f>IF(score!$J621=".",".",IF(score!$J621=0,"1",IF(score!$J621=25,"0",IF(score!$J621=50,"0",IF(score!$J621=75,"0",IF(score!$J621=100,"0"))))))</f>
        <v>0</v>
      </c>
      <c r="Q621" t="str">
        <f>IF(score!$J621=".",".",IF(score!$J621=0,"0",IF(score!$J621=25,"1",IF(score!$J621=50,"0",IF(score!$J621=75,"0",IF(score!$J621=100,"0"))))))</f>
        <v>0</v>
      </c>
      <c r="R621" t="str">
        <f>IF(score!$J621=".",".",IF(score!$J621=0,"0",IF(score!$J621=25,"0",IF(score!$J621=50,"1",IF(score!$J621=75,"0",IF(score!$J621=100,"0"))))))</f>
        <v>0</v>
      </c>
      <c r="S621" t="str">
        <f>IF(score!$J621=".",".",IF(score!$J621=0,"0",IF(score!$J621=25,"0",IF(score!$J621=50,"0",IF(score!$J621=75,"1",IF(score!$J621=100,"0"))))))</f>
        <v>0</v>
      </c>
      <c r="T621" t="str">
        <f>IF(score!$K621=".",".",IF(score!$K621=0,"1",IF(score!$K621=20,"0",IF(score!$K621=40,"0",IF(score!$K621=60,"0",IF(score!$K621=80,"0",IF(score!$K621=100,"0")))))))</f>
        <v>0</v>
      </c>
      <c r="U621" t="str">
        <f>IF(score!$K621=".",".",IF(score!$K621=0,"0",IF(score!$K621=20,"1",IF(score!$K621=40,"0",IF(score!$K621=60,"0",IF(score!$K621=80,"0",IF(score!$K621=100,"0")))))))</f>
        <v>0</v>
      </c>
      <c r="V621" t="str">
        <f>IF(score!$K621=".",".",IF(score!$K621=0,"0",IF(score!$K621=20,"0",IF(score!$K621=40,"1",IF(score!$K621=60,"0",IF(score!$K621=80,"0",IF(score!$K621=100,"0")))))))</f>
        <v>0</v>
      </c>
      <c r="W621" t="str">
        <f>IF(score!$K621=".",".",IF(score!$K621=0,"0",IF(score!$K621=20,"0",IF(score!$K621=40,"0",IF(score!$K621=60,"1",IF(score!$K621=80,"0",IF(score!$K621=100,"0")))))))</f>
        <v>0</v>
      </c>
      <c r="X621" t="str">
        <f>IF(score!$K621=".",".",IF(score!$K621=0,"0",IF(score!$K621=20,"0",IF(score!$K621=40,"0",IF(score!$K621=60,"0",IF(score!$K621=80,"1",IF(score!$K621=100,"0")))))))</f>
        <v>0</v>
      </c>
      <c r="Y621" t="str">
        <f>IF(score!$L621=".",".",IF(score!$L621=0,"1",IF(score!$L621=20,"0",IF(score!$L621=40,"0",IF(score!$L621=60,"0",IF(score!$L621=80,"0",IF(score!$L621=100,"0")))))))</f>
        <v>0</v>
      </c>
      <c r="Z621" t="str">
        <f>IF(score!$L621=".",".",IF(score!$L621=0,"0",IF(score!$L621=20,"1",IF(score!$L621=40,"0",IF(score!$L621=60,"0",IF(score!$L621=80,"0",IF(score!$L621=100,"0")))))))</f>
        <v>0</v>
      </c>
      <c r="AA621" t="str">
        <f>IF(score!$L621=".",".",IF(score!$L621=0,"0",IF(score!$L621=20,"0",IF(score!$L621=40,"1",IF(score!$L621=60,"0",IF(score!$L621=80,"0",IF(score!$L621=100,"0")))))))</f>
        <v>0</v>
      </c>
      <c r="AB621" t="str">
        <f>IF(score!$L621=".",".",IF(score!$L621=0,"0",IF(score!$L621=20,"0",IF(score!$L621=40,"0",IF(score!$L621=60,"1",IF(score!$L621=80,"0",IF(score!$L621=100,"0")))))))</f>
        <v>0</v>
      </c>
      <c r="AC621" t="str">
        <f>IF(score!$L621=".",".",IF(score!$L621=0,"0",IF(score!$L621=20,"0",IF(score!$L621=40,"0",IF(score!$L621=60,"0",IF(score!$L621=80,"1",IF(score!L621=100,"0")))))))</f>
        <v>0</v>
      </c>
      <c r="AD621" t="str">
        <f>IF(score!$M621=".",".",IF(score!$M621=0,"1",IF(score!$M621=20,"0",IF(score!$M621=40,"0",IF(score!$M621=60,"0",IF(score!$M621=80,"0",IF(score!$M621=100,"0")))))))</f>
        <v>0</v>
      </c>
      <c r="AE621" t="str">
        <f>IF(score!$M621=".",".",IF(score!$M621=0,"0",IF(score!$M621=20,"1",IF(score!$M621=40,"0",IF(score!$M621=60,"0",IF(score!$M621=80,"0",IF(score!$M621=100,"0")))))))</f>
        <v>0</v>
      </c>
      <c r="AF621" t="str">
        <f>IF(score!$M621=".",".",IF(score!$M621=0,"0",IF(score!$M621=20,"0",IF(score!$M621=40,"1",IF(score!$M621=60,"0",IF(score!$M621=80,"0",IF(score!$M621=100,"0")))))))</f>
        <v>0</v>
      </c>
      <c r="AG621" t="str">
        <f>IF(score!$M621=".",".",IF(score!$M621=0,"0",IF(score!$M621=20,"0",IF(score!$M621=40,"0",IF(score!$M621=60,"1",IF(score!$M621=80,"0",IF(score!$M621=100,"0")))))))</f>
        <v>0</v>
      </c>
      <c r="AH621" t="str">
        <f>IF(score!$M621=".",".",IF(score!$M621=0,"0",IF(score!$M621=20,"0",IF(score!$M621=40,"0",IF(score!$M621=60,"0",IF(score!$M621=80,"1",IF(score!$M621=100,"0")))))))</f>
        <v>0</v>
      </c>
      <c r="AI621" t="str">
        <f>IF(score!$N621=".",".",IF(score!$N621=0,"1",IF(score!$N621=25,"0",IF(score!$N621=50,"0",IF(score!$N621=75,"0",IF(score!$N621=100,"0"))))))</f>
        <v>0</v>
      </c>
      <c r="AJ621" t="str">
        <f>IF(score!$N621=".",".",IF(score!$N621=0,"0",IF(score!$N621=25,"1",IF(score!$N621=50,"0",IF(score!$N621=75,"0",IF(score!$N621=100,"0"))))))</f>
        <v>0</v>
      </c>
      <c r="AK621" t="str">
        <f>IF(score!$N621=".",".",IF(score!$N621=0,"0",IF(score!$N621=25,"0",IF(score!$N621=50,"1",IF(score!$N621=75,"0",IF(score!$N621=100,"0"))))))</f>
        <v>0</v>
      </c>
      <c r="AL621" t="str">
        <f>IF(score!$N621=".",".",IF(score!$N621=0,"0",IF(score!$N621=25,"0",IF(score!$N621=50,"0",IF(score!$N621=75,"1",IF(score!$N621=100,"0"))))))</f>
        <v>0</v>
      </c>
      <c r="AN621">
        <f t="shared" si="630"/>
        <v>0</v>
      </c>
      <c r="AO621">
        <f t="shared" si="631"/>
        <v>0</v>
      </c>
      <c r="AP621">
        <f t="shared" si="632"/>
        <v>-3.0239600000000002</v>
      </c>
      <c r="AQ621">
        <f t="shared" si="633"/>
        <v>0</v>
      </c>
      <c r="AR621">
        <f t="shared" si="634"/>
        <v>0</v>
      </c>
      <c r="AS621">
        <f t="shared" si="635"/>
        <v>0</v>
      </c>
      <c r="AT621">
        <f t="shared" si="636"/>
        <v>0</v>
      </c>
      <c r="AU621">
        <f t="shared" si="637"/>
        <v>0</v>
      </c>
      <c r="AV621">
        <f t="shared" si="638"/>
        <v>0</v>
      </c>
      <c r="AW621">
        <f t="shared" si="639"/>
        <v>0</v>
      </c>
      <c r="AX621">
        <f t="shared" si="640"/>
        <v>0</v>
      </c>
      <c r="AY621">
        <f t="shared" si="641"/>
        <v>0</v>
      </c>
      <c r="AZ621">
        <f t="shared" si="642"/>
        <v>0</v>
      </c>
      <c r="BA621">
        <f t="shared" si="643"/>
        <v>0</v>
      </c>
      <c r="BB621">
        <f t="shared" si="644"/>
        <v>0</v>
      </c>
      <c r="BC621">
        <f t="shared" si="645"/>
        <v>0</v>
      </c>
      <c r="BD621">
        <f t="shared" si="646"/>
        <v>0</v>
      </c>
      <c r="BE621">
        <f t="shared" si="647"/>
        <v>0</v>
      </c>
      <c r="BF621">
        <f t="shared" si="648"/>
        <v>0</v>
      </c>
      <c r="BG621">
        <f t="shared" si="649"/>
        <v>0</v>
      </c>
      <c r="BH621">
        <f t="shared" si="650"/>
        <v>0</v>
      </c>
      <c r="BI621">
        <f t="shared" si="651"/>
        <v>0</v>
      </c>
      <c r="BJ621">
        <f t="shared" si="652"/>
        <v>0</v>
      </c>
      <c r="BK621">
        <f t="shared" si="653"/>
        <v>0</v>
      </c>
      <c r="BL621">
        <f t="shared" si="654"/>
        <v>0</v>
      </c>
      <c r="BM621">
        <f t="shared" si="655"/>
        <v>0</v>
      </c>
      <c r="BN621">
        <f t="shared" si="656"/>
        <v>0</v>
      </c>
      <c r="BO621">
        <f t="shared" si="657"/>
        <v>0</v>
      </c>
      <c r="BP621">
        <f t="shared" si="658"/>
        <v>0</v>
      </c>
      <c r="BQ621">
        <f t="shared" si="659"/>
        <v>0</v>
      </c>
      <c r="BR621">
        <f t="shared" si="660"/>
        <v>0</v>
      </c>
      <c r="BS621">
        <f t="shared" si="661"/>
        <v>0</v>
      </c>
      <c r="BT621">
        <f t="shared" si="662"/>
        <v>0</v>
      </c>
      <c r="BU621">
        <f t="shared" si="663"/>
        <v>0</v>
      </c>
      <c r="BV621">
        <f t="shared" si="664"/>
        <v>0</v>
      </c>
      <c r="BX621">
        <f t="shared" si="665"/>
        <v>0</v>
      </c>
      <c r="BY621">
        <f t="shared" si="666"/>
        <v>0</v>
      </c>
      <c r="BZ621">
        <f t="shared" si="667"/>
        <v>3.4819999999999997E-2</v>
      </c>
      <c r="CA621">
        <f t="shared" si="668"/>
        <v>0</v>
      </c>
      <c r="CB621">
        <f t="shared" si="669"/>
        <v>0</v>
      </c>
      <c r="CC621">
        <f t="shared" si="670"/>
        <v>0</v>
      </c>
      <c r="CD621">
        <f t="shared" si="671"/>
        <v>0</v>
      </c>
      <c r="CE621">
        <f t="shared" si="672"/>
        <v>0</v>
      </c>
      <c r="CF621">
        <f t="shared" si="673"/>
        <v>0</v>
      </c>
      <c r="CG621">
        <f t="shared" si="674"/>
        <v>0</v>
      </c>
      <c r="CH621">
        <f t="shared" si="675"/>
        <v>0</v>
      </c>
      <c r="CI621">
        <f t="shared" si="676"/>
        <v>0</v>
      </c>
      <c r="CJ621">
        <f t="shared" si="677"/>
        <v>0</v>
      </c>
      <c r="CK621">
        <f t="shared" si="678"/>
        <v>0</v>
      </c>
      <c r="CL621">
        <f t="shared" si="679"/>
        <v>0</v>
      </c>
      <c r="CM621">
        <f t="shared" si="680"/>
        <v>0</v>
      </c>
      <c r="CN621">
        <f t="shared" si="681"/>
        <v>0</v>
      </c>
      <c r="CO621">
        <f t="shared" si="682"/>
        <v>0</v>
      </c>
      <c r="CP621">
        <f t="shared" si="683"/>
        <v>0</v>
      </c>
      <c r="CQ621">
        <f t="shared" si="684"/>
        <v>0</v>
      </c>
      <c r="CR621">
        <f t="shared" si="685"/>
        <v>0</v>
      </c>
      <c r="CS621">
        <f t="shared" si="686"/>
        <v>0</v>
      </c>
      <c r="CT621">
        <f t="shared" si="687"/>
        <v>0</v>
      </c>
      <c r="CU621">
        <f t="shared" si="688"/>
        <v>0</v>
      </c>
      <c r="CV621">
        <f t="shared" si="689"/>
        <v>0</v>
      </c>
      <c r="CW621">
        <f t="shared" si="690"/>
        <v>0</v>
      </c>
      <c r="CX621">
        <f t="shared" si="691"/>
        <v>0</v>
      </c>
      <c r="CY621">
        <f t="shared" si="692"/>
        <v>0</v>
      </c>
      <c r="CZ621">
        <f t="shared" si="693"/>
        <v>0</v>
      </c>
      <c r="DA621">
        <f t="shared" si="694"/>
        <v>0</v>
      </c>
      <c r="DB621">
        <f t="shared" si="695"/>
        <v>0</v>
      </c>
      <c r="DC621">
        <f t="shared" si="696"/>
        <v>0</v>
      </c>
      <c r="DD621">
        <f t="shared" si="697"/>
        <v>0</v>
      </c>
      <c r="DE621">
        <f t="shared" si="698"/>
        <v>0</v>
      </c>
      <c r="DF621">
        <f t="shared" si="699"/>
        <v>0</v>
      </c>
    </row>
    <row r="622" spans="1:110" x14ac:dyDescent="0.25">
      <c r="A622" s="4">
        <f>raw!$A623:$A623</f>
        <v>43393</v>
      </c>
      <c r="B622" s="6" t="str">
        <f>raw!$B623:$B623</f>
        <v>0014-0009</v>
      </c>
      <c r="D622" t="str">
        <f>IF(score!$C622=".",".",IF(score!$C622=0,"1",IF(score!$C622=25,"0",IF(score!$C622=50,"0",IF(score!$C622=75,"0",IF(score!$C622=100,"0"))))))</f>
        <v>0</v>
      </c>
      <c r="E622" t="str">
        <f>IF(score!$C622=".",".",IF(score!$C622=0,"0",IF(score!$C622=25,"1",IF(score!$C622=50,"0",IF(score!$C622=75,"0",IF(score!$C622=100,"0"))))))</f>
        <v>0</v>
      </c>
      <c r="F622" t="str">
        <f>IF(score!$C622=".",".",IF(score!$C622=0,"0",IF(score!$C622=25,"0",IF(score!$C622=50,"1",IF(score!$C622=75,"0",IF(score!$C622=100,"0"))))))</f>
        <v>1</v>
      </c>
      <c r="G622" t="str">
        <f>IF(score!$C622=".",".",IF(score!$C622=0,"0",IF(score!$C622=25,"0",IF(score!$C622=50,"0",IF(score!$C622=75,"1",IF(score!$C622=100,"0"))))))</f>
        <v>0</v>
      </c>
      <c r="H622" t="str">
        <f>IF(score!$D622=".",".",IF(score!$D622=0,"1",IF(score!$D622=50,"0",IF(score!$D622=100,"0"))))</f>
        <v>0</v>
      </c>
      <c r="I622" t="str">
        <f>IF(score!$D622=".",".",IF(score!$D622=0,"0",IF(score!$D622=50,"1",IF(score!$D622=100,"0"))))</f>
        <v>0</v>
      </c>
      <c r="J622" t="str">
        <f>IF(score!$E622=".",".",IF(score!$E622=0,"1",IF(score!$E622=50,"0",IF(score!$E622=100,"0"))))</f>
        <v>0</v>
      </c>
      <c r="K622" t="str">
        <f>IF(score!$E622=".",".",IF(score!$E622=0,"0",IF(score!$E622=50,"1",IF(score!$E622=100,"0"))))</f>
        <v>0</v>
      </c>
      <c r="L622" t="str">
        <f>IF(score!$F622=".",".",IF(score!$F622=0,"1",IF(score!$F622=100,"0")))</f>
        <v>0</v>
      </c>
      <c r="M622" t="str">
        <f>IF(score!$G622=".",".",IF(score!$G622=0,"1",IF(score!$G622=100,"0")))</f>
        <v>0</v>
      </c>
      <c r="N622" t="str">
        <f>IF(score!$H622=".",".",IF(score!$H622=0,"1",IF(score!$H622=100,"0")))</f>
        <v>0</v>
      </c>
      <c r="O622" t="str">
        <f>IF(score!$I622=".",".",IF(score!$I622=0,"1",IF(score!$I622=50,"0",IF(score!$I622=100,"0"))))</f>
        <v>0</v>
      </c>
      <c r="P622" t="str">
        <f>IF(score!$J622=".",".",IF(score!$J622=0,"1",IF(score!$J622=25,"0",IF(score!$J622=50,"0",IF(score!$J622=75,"0",IF(score!$J622=100,"0"))))))</f>
        <v>0</v>
      </c>
      <c r="Q622" t="str">
        <f>IF(score!$J622=".",".",IF(score!$J622=0,"0",IF(score!$J622=25,"1",IF(score!$J622=50,"0",IF(score!$J622=75,"0",IF(score!$J622=100,"0"))))))</f>
        <v>1</v>
      </c>
      <c r="R622" t="str">
        <f>IF(score!$J622=".",".",IF(score!$J622=0,"0",IF(score!$J622=25,"0",IF(score!$J622=50,"1",IF(score!$J622=75,"0",IF(score!$J622=100,"0"))))))</f>
        <v>0</v>
      </c>
      <c r="S622" t="str">
        <f>IF(score!$J622=".",".",IF(score!$J622=0,"0",IF(score!$J622=25,"0",IF(score!$J622=50,"0",IF(score!$J622=75,"1",IF(score!$J622=100,"0"))))))</f>
        <v>0</v>
      </c>
      <c r="T622" t="str">
        <f>IF(score!$K622=".",".",IF(score!$K622=0,"1",IF(score!$K622=20,"0",IF(score!$K622=40,"0",IF(score!$K622=60,"0",IF(score!$K622=80,"0",IF(score!$K622=100,"0")))))))</f>
        <v>0</v>
      </c>
      <c r="U622" t="str">
        <f>IF(score!$K622=".",".",IF(score!$K622=0,"0",IF(score!$K622=20,"1",IF(score!$K622=40,"0",IF(score!$K622=60,"0",IF(score!$K622=80,"0",IF(score!$K622=100,"0")))))))</f>
        <v>0</v>
      </c>
      <c r="V622" t="str">
        <f>IF(score!$K622=".",".",IF(score!$K622=0,"0",IF(score!$K622=20,"0",IF(score!$K622=40,"1",IF(score!$K622=60,"0",IF(score!$K622=80,"0",IF(score!$K622=100,"0")))))))</f>
        <v>0</v>
      </c>
      <c r="W622" t="str">
        <f>IF(score!$K622=".",".",IF(score!$K622=0,"0",IF(score!$K622=20,"0",IF(score!$K622=40,"0",IF(score!$K622=60,"1",IF(score!$K622=80,"0",IF(score!$K622=100,"0")))))))</f>
        <v>0</v>
      </c>
      <c r="X622" t="str">
        <f>IF(score!$K622=".",".",IF(score!$K622=0,"0",IF(score!$K622=20,"0",IF(score!$K622=40,"0",IF(score!$K622=60,"0",IF(score!$K622=80,"1",IF(score!$K622=100,"0")))))))</f>
        <v>0</v>
      </c>
      <c r="Y622" t="str">
        <f>IF(score!$L622=".",".",IF(score!$L622=0,"1",IF(score!$L622=20,"0",IF(score!$L622=40,"0",IF(score!$L622=60,"0",IF(score!$L622=80,"0",IF(score!$L622=100,"0")))))))</f>
        <v>0</v>
      </c>
      <c r="Z622" t="str">
        <f>IF(score!$L622=".",".",IF(score!$L622=0,"0",IF(score!$L622=20,"1",IF(score!$L622=40,"0",IF(score!$L622=60,"0",IF(score!$L622=80,"0",IF(score!$L622=100,"0")))))))</f>
        <v>0</v>
      </c>
      <c r="AA622" t="str">
        <f>IF(score!$L622=".",".",IF(score!$L622=0,"0",IF(score!$L622=20,"0",IF(score!$L622=40,"1",IF(score!$L622=60,"0",IF(score!$L622=80,"0",IF(score!$L622=100,"0")))))))</f>
        <v>1</v>
      </c>
      <c r="AB622" t="str">
        <f>IF(score!$L622=".",".",IF(score!$L622=0,"0",IF(score!$L622=20,"0",IF(score!$L622=40,"0",IF(score!$L622=60,"1",IF(score!$L622=80,"0",IF(score!$L622=100,"0")))))))</f>
        <v>0</v>
      </c>
      <c r="AC622" t="str">
        <f>IF(score!$L622=".",".",IF(score!$L622=0,"0",IF(score!$L622=20,"0",IF(score!$L622=40,"0",IF(score!$L622=60,"0",IF(score!$L622=80,"1",IF(score!L622=100,"0")))))))</f>
        <v>0</v>
      </c>
      <c r="AD622" t="str">
        <f>IF(score!$M622=".",".",IF(score!$M622=0,"1",IF(score!$M622=20,"0",IF(score!$M622=40,"0",IF(score!$M622=60,"0",IF(score!$M622=80,"0",IF(score!$M622=100,"0")))))))</f>
        <v>0</v>
      </c>
      <c r="AE622" t="str">
        <f>IF(score!$M622=".",".",IF(score!$M622=0,"0",IF(score!$M622=20,"1",IF(score!$M622=40,"0",IF(score!$M622=60,"0",IF(score!$M622=80,"0",IF(score!$M622=100,"0")))))))</f>
        <v>0</v>
      </c>
      <c r="AF622" t="str">
        <f>IF(score!$M622=".",".",IF(score!$M622=0,"0",IF(score!$M622=20,"0",IF(score!$M622=40,"1",IF(score!$M622=60,"0",IF(score!$M622=80,"0",IF(score!$M622=100,"0")))))))</f>
        <v>0</v>
      </c>
      <c r="AG622" t="str">
        <f>IF(score!$M622=".",".",IF(score!$M622=0,"0",IF(score!$M622=20,"0",IF(score!$M622=40,"0",IF(score!$M622=60,"1",IF(score!$M622=80,"0",IF(score!$M622=100,"0")))))))</f>
        <v>0</v>
      </c>
      <c r="AH622" t="str">
        <f>IF(score!$M622=".",".",IF(score!$M622=0,"0",IF(score!$M622=20,"0",IF(score!$M622=40,"0",IF(score!$M622=60,"0",IF(score!$M622=80,"1",IF(score!$M622=100,"0")))))))</f>
        <v>0</v>
      </c>
      <c r="AI622" t="str">
        <f>IF(score!$N622=".",".",IF(score!$N622=0,"1",IF(score!$N622=25,"0",IF(score!$N622=50,"0",IF(score!$N622=75,"0",IF(score!$N622=100,"0"))))))</f>
        <v>1</v>
      </c>
      <c r="AJ622" t="str">
        <f>IF(score!$N622=".",".",IF(score!$N622=0,"0",IF(score!$N622=25,"1",IF(score!$N622=50,"0",IF(score!$N622=75,"0",IF(score!$N622=100,"0"))))))</f>
        <v>0</v>
      </c>
      <c r="AK622" t="str">
        <f>IF(score!$N622=".",".",IF(score!$N622=0,"0",IF(score!$N622=25,"0",IF(score!$N622=50,"1",IF(score!$N622=75,"0",IF(score!$N622=100,"0"))))))</f>
        <v>0</v>
      </c>
      <c r="AL622" t="str">
        <f>IF(score!$N622=".",".",IF(score!$N622=0,"0",IF(score!$N622=25,"0",IF(score!$N622=50,"0",IF(score!$N622=75,"1",IF(score!$N622=100,"0"))))))</f>
        <v>0</v>
      </c>
      <c r="AN622">
        <f t="shared" si="630"/>
        <v>0</v>
      </c>
      <c r="AO622">
        <f t="shared" si="631"/>
        <v>0</v>
      </c>
      <c r="AP622">
        <f t="shared" si="632"/>
        <v>-3.0239600000000002</v>
      </c>
      <c r="AQ622">
        <f t="shared" si="633"/>
        <v>0</v>
      </c>
      <c r="AR622">
        <f t="shared" si="634"/>
        <v>0</v>
      </c>
      <c r="AS622">
        <f t="shared" si="635"/>
        <v>0</v>
      </c>
      <c r="AT622">
        <f t="shared" si="636"/>
        <v>0</v>
      </c>
      <c r="AU622">
        <f t="shared" si="637"/>
        <v>0</v>
      </c>
      <c r="AV622">
        <f t="shared" si="638"/>
        <v>0</v>
      </c>
      <c r="AW622">
        <f t="shared" si="639"/>
        <v>0</v>
      </c>
      <c r="AX622">
        <f t="shared" si="640"/>
        <v>0</v>
      </c>
      <c r="AY622">
        <f t="shared" si="641"/>
        <v>0</v>
      </c>
      <c r="AZ622">
        <f t="shared" si="642"/>
        <v>0</v>
      </c>
      <c r="BA622">
        <f t="shared" si="643"/>
        <v>-8.38063</v>
      </c>
      <c r="BB622">
        <f t="shared" si="644"/>
        <v>0</v>
      </c>
      <c r="BC622">
        <f t="shared" si="645"/>
        <v>0</v>
      </c>
      <c r="BD622">
        <f t="shared" si="646"/>
        <v>0</v>
      </c>
      <c r="BE622">
        <f t="shared" si="647"/>
        <v>0</v>
      </c>
      <c r="BF622">
        <f t="shared" si="648"/>
        <v>0</v>
      </c>
      <c r="BG622">
        <f t="shared" si="649"/>
        <v>0</v>
      </c>
      <c r="BH622">
        <f t="shared" si="650"/>
        <v>0</v>
      </c>
      <c r="BI622">
        <f t="shared" si="651"/>
        <v>0</v>
      </c>
      <c r="BJ622">
        <f t="shared" si="652"/>
        <v>0</v>
      </c>
      <c r="BK622">
        <f t="shared" si="653"/>
        <v>-1.6185</v>
      </c>
      <c r="BL622">
        <f t="shared" si="654"/>
        <v>0</v>
      </c>
      <c r="BM622">
        <f t="shared" si="655"/>
        <v>0</v>
      </c>
      <c r="BN622">
        <f t="shared" si="656"/>
        <v>0</v>
      </c>
      <c r="BO622">
        <f t="shared" si="657"/>
        <v>0</v>
      </c>
      <c r="BP622">
        <f t="shared" si="658"/>
        <v>0</v>
      </c>
      <c r="BQ622">
        <f t="shared" si="659"/>
        <v>0</v>
      </c>
      <c r="BR622">
        <f t="shared" si="660"/>
        <v>0</v>
      </c>
      <c r="BS622">
        <f t="shared" si="661"/>
        <v>-0.33682000000000001</v>
      </c>
      <c r="BT622">
        <f t="shared" si="662"/>
        <v>0</v>
      </c>
      <c r="BU622">
        <f t="shared" si="663"/>
        <v>0</v>
      </c>
      <c r="BV622">
        <f t="shared" si="664"/>
        <v>0</v>
      </c>
      <c r="BX622">
        <f t="shared" si="665"/>
        <v>0</v>
      </c>
      <c r="BY622">
        <f t="shared" si="666"/>
        <v>0</v>
      </c>
      <c r="BZ622">
        <f t="shared" si="667"/>
        <v>3.4819999999999997E-2</v>
      </c>
      <c r="CA622">
        <f t="shared" si="668"/>
        <v>0</v>
      </c>
      <c r="CB622">
        <f t="shared" si="669"/>
        <v>0</v>
      </c>
      <c r="CC622">
        <f t="shared" si="670"/>
        <v>0</v>
      </c>
      <c r="CD622">
        <f t="shared" si="671"/>
        <v>0</v>
      </c>
      <c r="CE622">
        <f t="shared" si="672"/>
        <v>0</v>
      </c>
      <c r="CF622">
        <f t="shared" si="673"/>
        <v>0</v>
      </c>
      <c r="CG622">
        <f t="shared" si="674"/>
        <v>0</v>
      </c>
      <c r="CH622">
        <f t="shared" si="675"/>
        <v>0</v>
      </c>
      <c r="CI622">
        <f t="shared" si="676"/>
        <v>0</v>
      </c>
      <c r="CJ622">
        <f t="shared" si="677"/>
        <v>0</v>
      </c>
      <c r="CK622">
        <f t="shared" si="678"/>
        <v>1.76691</v>
      </c>
      <c r="CL622">
        <f t="shared" si="679"/>
        <v>0</v>
      </c>
      <c r="CM622">
        <f t="shared" si="680"/>
        <v>0</v>
      </c>
      <c r="CN622">
        <f t="shared" si="681"/>
        <v>0</v>
      </c>
      <c r="CO622">
        <f t="shared" si="682"/>
        <v>0</v>
      </c>
      <c r="CP622">
        <f t="shared" si="683"/>
        <v>0</v>
      </c>
      <c r="CQ622">
        <f t="shared" si="684"/>
        <v>0</v>
      </c>
      <c r="CR622">
        <f t="shared" si="685"/>
        <v>0</v>
      </c>
      <c r="CS622">
        <f t="shared" si="686"/>
        <v>0</v>
      </c>
      <c r="CT622">
        <f t="shared" si="687"/>
        <v>0</v>
      </c>
      <c r="CU622">
        <f t="shared" si="688"/>
        <v>-3.2980499999999999</v>
      </c>
      <c r="CV622">
        <f t="shared" si="689"/>
        <v>0</v>
      </c>
      <c r="CW622">
        <f t="shared" si="690"/>
        <v>0</v>
      </c>
      <c r="CX622">
        <f t="shared" si="691"/>
        <v>0</v>
      </c>
      <c r="CY622">
        <f t="shared" si="692"/>
        <v>0</v>
      </c>
      <c r="CZ622">
        <f t="shared" si="693"/>
        <v>0</v>
      </c>
      <c r="DA622">
        <f t="shared" si="694"/>
        <v>0</v>
      </c>
      <c r="DB622">
        <f t="shared" si="695"/>
        <v>0</v>
      </c>
      <c r="DC622">
        <f t="shared" si="696"/>
        <v>-6.2972400000000004</v>
      </c>
      <c r="DD622">
        <f t="shared" si="697"/>
        <v>0</v>
      </c>
      <c r="DE622">
        <f t="shared" si="698"/>
        <v>0</v>
      </c>
      <c r="DF622">
        <f t="shared" si="699"/>
        <v>0</v>
      </c>
    </row>
    <row r="623" spans="1:110" x14ac:dyDescent="0.25">
      <c r="A623" s="4">
        <f>raw!$A624:$A624</f>
        <v>43393</v>
      </c>
      <c r="B623" s="6" t="str">
        <f>raw!$B624:$B624</f>
        <v>0014-0010</v>
      </c>
      <c r="D623" t="str">
        <f>IF(score!$C623=".",".",IF(score!$C623=0,"1",IF(score!$C623=25,"0",IF(score!$C623=50,"0",IF(score!$C623=75,"0",IF(score!$C623=100,"0"))))))</f>
        <v>0</v>
      </c>
      <c r="E623" t="str">
        <f>IF(score!$C623=".",".",IF(score!$C623=0,"0",IF(score!$C623=25,"1",IF(score!$C623=50,"0",IF(score!$C623=75,"0",IF(score!$C623=100,"0"))))))</f>
        <v>1</v>
      </c>
      <c r="F623" t="str">
        <f>IF(score!$C623=".",".",IF(score!$C623=0,"0",IF(score!$C623=25,"0",IF(score!$C623=50,"1",IF(score!$C623=75,"0",IF(score!$C623=100,"0"))))))</f>
        <v>0</v>
      </c>
      <c r="G623" t="str">
        <f>IF(score!$C623=".",".",IF(score!$C623=0,"0",IF(score!$C623=25,"0",IF(score!$C623=50,"0",IF(score!$C623=75,"1",IF(score!$C623=100,"0"))))))</f>
        <v>0</v>
      </c>
      <c r="H623" t="str">
        <f>IF(score!$D623=".",".",IF(score!$D623=0,"1",IF(score!$D623=50,"0",IF(score!$D623=100,"0"))))</f>
        <v>1</v>
      </c>
      <c r="I623" t="str">
        <f>IF(score!$D623=".",".",IF(score!$D623=0,"0",IF(score!$D623=50,"1",IF(score!$D623=100,"0"))))</f>
        <v>0</v>
      </c>
      <c r="J623" t="str">
        <f>IF(score!$E623=".",".",IF(score!$E623=0,"1",IF(score!$E623=50,"0",IF(score!$E623=100,"0"))))</f>
        <v>1</v>
      </c>
      <c r="K623" t="str">
        <f>IF(score!$E623=".",".",IF(score!$E623=0,"0",IF(score!$E623=50,"1",IF(score!$E623=100,"0"))))</f>
        <v>0</v>
      </c>
      <c r="L623" t="str">
        <f>IF(score!$F623=".",".",IF(score!$F623=0,"1",IF(score!$F623=100,"0")))</f>
        <v>0</v>
      </c>
      <c r="M623" t="str">
        <f>IF(score!$G623=".",".",IF(score!$G623=0,"1",IF(score!$G623=100,"0")))</f>
        <v>0</v>
      </c>
      <c r="N623" t="str">
        <f>IF(score!$H623=".",".",IF(score!$H623=0,"1",IF(score!$H623=100,"0")))</f>
        <v>0</v>
      </c>
      <c r="O623" t="str">
        <f>IF(score!$I623=".",".",IF(score!$I623=0,"1",IF(score!$I623=50,"0",IF(score!$I623=100,"0"))))</f>
        <v>0</v>
      </c>
      <c r="P623" t="str">
        <f>IF(score!$J623=".",".",IF(score!$J623=0,"1",IF(score!$J623=25,"0",IF(score!$J623=50,"0",IF(score!$J623=75,"0",IF(score!$J623=100,"0"))))))</f>
        <v>0</v>
      </c>
      <c r="Q623" t="str">
        <f>IF(score!$J623=".",".",IF(score!$J623=0,"0",IF(score!$J623=25,"1",IF(score!$J623=50,"0",IF(score!$J623=75,"0",IF(score!$J623=100,"0"))))))</f>
        <v>0</v>
      </c>
      <c r="R623" t="str">
        <f>IF(score!$J623=".",".",IF(score!$J623=0,"0",IF(score!$J623=25,"0",IF(score!$J623=50,"1",IF(score!$J623=75,"0",IF(score!$J623=100,"0"))))))</f>
        <v>1</v>
      </c>
      <c r="S623" t="str">
        <f>IF(score!$J623=".",".",IF(score!$J623=0,"0",IF(score!$J623=25,"0",IF(score!$J623=50,"0",IF(score!$J623=75,"1",IF(score!$J623=100,"0"))))))</f>
        <v>0</v>
      </c>
      <c r="T623" t="str">
        <f>IF(score!$K623=".",".",IF(score!$K623=0,"1",IF(score!$K623=20,"0",IF(score!$K623=40,"0",IF(score!$K623=60,"0",IF(score!$K623=80,"0",IF(score!$K623=100,"0")))))))</f>
        <v>0</v>
      </c>
      <c r="U623" t="str">
        <f>IF(score!$K623=".",".",IF(score!$K623=0,"0",IF(score!$K623=20,"1",IF(score!$K623=40,"0",IF(score!$K623=60,"0",IF(score!$K623=80,"0",IF(score!$K623=100,"0")))))))</f>
        <v>0</v>
      </c>
      <c r="V623" t="str">
        <f>IF(score!$K623=".",".",IF(score!$K623=0,"0",IF(score!$K623=20,"0",IF(score!$K623=40,"1",IF(score!$K623=60,"0",IF(score!$K623=80,"0",IF(score!$K623=100,"0")))))))</f>
        <v>0</v>
      </c>
      <c r="W623" t="str">
        <f>IF(score!$K623=".",".",IF(score!$K623=0,"0",IF(score!$K623=20,"0",IF(score!$K623=40,"0",IF(score!$K623=60,"1",IF(score!$K623=80,"0",IF(score!$K623=100,"0")))))))</f>
        <v>0</v>
      </c>
      <c r="X623" t="str">
        <f>IF(score!$K623=".",".",IF(score!$K623=0,"0",IF(score!$K623=20,"0",IF(score!$K623=40,"0",IF(score!$K623=60,"0",IF(score!$K623=80,"1",IF(score!$K623=100,"0")))))))</f>
        <v>0</v>
      </c>
      <c r="Y623" t="str">
        <f>IF(score!$L623=".",".",IF(score!$L623=0,"1",IF(score!$L623=20,"0",IF(score!$L623=40,"0",IF(score!$L623=60,"0",IF(score!$L623=80,"0",IF(score!$L623=100,"0")))))))</f>
        <v>1</v>
      </c>
      <c r="Z623" t="str">
        <f>IF(score!$L623=".",".",IF(score!$L623=0,"0",IF(score!$L623=20,"1",IF(score!$L623=40,"0",IF(score!$L623=60,"0",IF(score!$L623=80,"0",IF(score!$L623=100,"0")))))))</f>
        <v>0</v>
      </c>
      <c r="AA623" t="str">
        <f>IF(score!$L623=".",".",IF(score!$L623=0,"0",IF(score!$L623=20,"0",IF(score!$L623=40,"1",IF(score!$L623=60,"0",IF(score!$L623=80,"0",IF(score!$L623=100,"0")))))))</f>
        <v>0</v>
      </c>
      <c r="AB623" t="str">
        <f>IF(score!$L623=".",".",IF(score!$L623=0,"0",IF(score!$L623=20,"0",IF(score!$L623=40,"0",IF(score!$L623=60,"1",IF(score!$L623=80,"0",IF(score!$L623=100,"0")))))))</f>
        <v>0</v>
      </c>
      <c r="AC623" t="str">
        <f>IF(score!$L623=".",".",IF(score!$L623=0,"0",IF(score!$L623=20,"0",IF(score!$L623=40,"0",IF(score!$L623=60,"0",IF(score!$L623=80,"1",IF(score!L623=100,"0")))))))</f>
        <v>0</v>
      </c>
      <c r="AD623" t="str">
        <f>IF(score!$M623=".",".",IF(score!$M623=0,"1",IF(score!$M623=20,"0",IF(score!$M623=40,"0",IF(score!$M623=60,"0",IF(score!$M623=80,"0",IF(score!$M623=100,"0")))))))</f>
        <v>0</v>
      </c>
      <c r="AE623" t="str">
        <f>IF(score!$M623=".",".",IF(score!$M623=0,"0",IF(score!$M623=20,"1",IF(score!$M623=40,"0",IF(score!$M623=60,"0",IF(score!$M623=80,"0",IF(score!$M623=100,"0")))))))</f>
        <v>0</v>
      </c>
      <c r="AF623" t="str">
        <f>IF(score!$M623=".",".",IF(score!$M623=0,"0",IF(score!$M623=20,"0",IF(score!$M623=40,"1",IF(score!$M623=60,"0",IF(score!$M623=80,"0",IF(score!$M623=100,"0")))))))</f>
        <v>0</v>
      </c>
      <c r="AG623" t="str">
        <f>IF(score!$M623=".",".",IF(score!$M623=0,"0",IF(score!$M623=20,"0",IF(score!$M623=40,"0",IF(score!$M623=60,"1",IF(score!$M623=80,"0",IF(score!$M623=100,"0")))))))</f>
        <v>0</v>
      </c>
      <c r="AH623" t="str">
        <f>IF(score!$M623=".",".",IF(score!$M623=0,"0",IF(score!$M623=20,"0",IF(score!$M623=40,"0",IF(score!$M623=60,"0",IF(score!$M623=80,"1",IF(score!$M623=100,"0")))))))</f>
        <v>0</v>
      </c>
      <c r="AI623" t="str">
        <f>IF(score!$N623=".",".",IF(score!$N623=0,"1",IF(score!$N623=25,"0",IF(score!$N623=50,"0",IF(score!$N623=75,"0",IF(score!$N623=100,"0"))))))</f>
        <v>0</v>
      </c>
      <c r="AJ623" t="str">
        <f>IF(score!$N623=".",".",IF(score!$N623=0,"0",IF(score!$N623=25,"1",IF(score!$N623=50,"0",IF(score!$N623=75,"0",IF(score!$N623=100,"0"))))))</f>
        <v>1</v>
      </c>
      <c r="AK623" t="str">
        <f>IF(score!$N623=".",".",IF(score!$N623=0,"0",IF(score!$N623=25,"0",IF(score!$N623=50,"1",IF(score!$N623=75,"0",IF(score!$N623=100,"0"))))))</f>
        <v>0</v>
      </c>
      <c r="AL623" t="str">
        <f>IF(score!$N623=".",".",IF(score!$N623=0,"0",IF(score!$N623=25,"0",IF(score!$N623=50,"0",IF(score!$N623=75,"1",IF(score!$N623=100,"0"))))))</f>
        <v>0</v>
      </c>
      <c r="AN623">
        <f t="shared" si="630"/>
        <v>0</v>
      </c>
      <c r="AO623">
        <f t="shared" si="631"/>
        <v>-5.5646100000000001</v>
      </c>
      <c r="AP623">
        <f t="shared" si="632"/>
        <v>0</v>
      </c>
      <c r="AQ623">
        <f t="shared" si="633"/>
        <v>0</v>
      </c>
      <c r="AR623">
        <f t="shared" si="634"/>
        <v>-7.2321600000000004</v>
      </c>
      <c r="AS623">
        <f t="shared" si="635"/>
        <v>0</v>
      </c>
      <c r="AT623">
        <f t="shared" si="636"/>
        <v>-6.24397</v>
      </c>
      <c r="AU623">
        <f t="shared" si="637"/>
        <v>0</v>
      </c>
      <c r="AV623">
        <f t="shared" si="638"/>
        <v>0</v>
      </c>
      <c r="AW623">
        <f t="shared" si="639"/>
        <v>0</v>
      </c>
      <c r="AX623">
        <f t="shared" si="640"/>
        <v>0</v>
      </c>
      <c r="AY623">
        <f t="shared" si="641"/>
        <v>0</v>
      </c>
      <c r="AZ623">
        <f t="shared" si="642"/>
        <v>0</v>
      </c>
      <c r="BA623">
        <f t="shared" si="643"/>
        <v>0</v>
      </c>
      <c r="BB623">
        <f t="shared" si="644"/>
        <v>-6.5052199999999996</v>
      </c>
      <c r="BC623">
        <f t="shared" si="645"/>
        <v>0</v>
      </c>
      <c r="BD623">
        <f t="shared" si="646"/>
        <v>0</v>
      </c>
      <c r="BE623">
        <f t="shared" si="647"/>
        <v>0</v>
      </c>
      <c r="BF623">
        <f t="shared" si="648"/>
        <v>0</v>
      </c>
      <c r="BG623">
        <f t="shared" si="649"/>
        <v>0</v>
      </c>
      <c r="BH623">
        <f t="shared" si="650"/>
        <v>0</v>
      </c>
      <c r="BI623">
        <f t="shared" si="651"/>
        <v>-2.44706</v>
      </c>
      <c r="BJ623">
        <f t="shared" si="652"/>
        <v>0</v>
      </c>
      <c r="BK623">
        <f t="shared" si="653"/>
        <v>0</v>
      </c>
      <c r="BL623">
        <f t="shared" si="654"/>
        <v>0</v>
      </c>
      <c r="BM623">
        <f t="shared" si="655"/>
        <v>0</v>
      </c>
      <c r="BN623">
        <f t="shared" si="656"/>
        <v>0</v>
      </c>
      <c r="BO623">
        <f t="shared" si="657"/>
        <v>0</v>
      </c>
      <c r="BP623">
        <f t="shared" si="658"/>
        <v>0</v>
      </c>
      <c r="BQ623">
        <f t="shared" si="659"/>
        <v>0</v>
      </c>
      <c r="BR623">
        <f t="shared" si="660"/>
        <v>0</v>
      </c>
      <c r="BS623">
        <f t="shared" si="661"/>
        <v>0</v>
      </c>
      <c r="BT623">
        <f t="shared" si="662"/>
        <v>-0.94342000000000004</v>
      </c>
      <c r="BU623">
        <f t="shared" si="663"/>
        <v>0</v>
      </c>
      <c r="BV623">
        <f t="shared" si="664"/>
        <v>0</v>
      </c>
      <c r="BX623">
        <f t="shared" si="665"/>
        <v>0</v>
      </c>
      <c r="BY623">
        <f t="shared" si="666"/>
        <v>-0.16891</v>
      </c>
      <c r="BZ623">
        <f t="shared" si="667"/>
        <v>0</v>
      </c>
      <c r="CA623">
        <f t="shared" si="668"/>
        <v>0</v>
      </c>
      <c r="CB623">
        <f t="shared" si="669"/>
        <v>3.9311500000000001</v>
      </c>
      <c r="CC623">
        <f t="shared" si="670"/>
        <v>0</v>
      </c>
      <c r="CD623">
        <f t="shared" si="671"/>
        <v>2.68282</v>
      </c>
      <c r="CE623">
        <f t="shared" si="672"/>
        <v>0</v>
      </c>
      <c r="CF623">
        <f t="shared" si="673"/>
        <v>0</v>
      </c>
      <c r="CG623">
        <f t="shared" si="674"/>
        <v>0</v>
      </c>
      <c r="CH623">
        <f t="shared" si="675"/>
        <v>0</v>
      </c>
      <c r="CI623">
        <f t="shared" si="676"/>
        <v>0</v>
      </c>
      <c r="CJ623">
        <f t="shared" si="677"/>
        <v>0</v>
      </c>
      <c r="CK623">
        <f t="shared" si="678"/>
        <v>0</v>
      </c>
      <c r="CL623">
        <f t="shared" si="679"/>
        <v>1.4938400000000001</v>
      </c>
      <c r="CM623">
        <f t="shared" si="680"/>
        <v>0</v>
      </c>
      <c r="CN623">
        <f t="shared" si="681"/>
        <v>0</v>
      </c>
      <c r="CO623">
        <f t="shared" si="682"/>
        <v>0</v>
      </c>
      <c r="CP623">
        <f t="shared" si="683"/>
        <v>0</v>
      </c>
      <c r="CQ623">
        <f t="shared" si="684"/>
        <v>0</v>
      </c>
      <c r="CR623">
        <f t="shared" si="685"/>
        <v>0</v>
      </c>
      <c r="CS623">
        <f t="shared" si="686"/>
        <v>-6.0240900000000002</v>
      </c>
      <c r="CT623">
        <f t="shared" si="687"/>
        <v>0</v>
      </c>
      <c r="CU623">
        <f t="shared" si="688"/>
        <v>0</v>
      </c>
      <c r="CV623">
        <f t="shared" si="689"/>
        <v>0</v>
      </c>
      <c r="CW623">
        <f t="shared" si="690"/>
        <v>0</v>
      </c>
      <c r="CX623">
        <f t="shared" si="691"/>
        <v>0</v>
      </c>
      <c r="CY623">
        <f t="shared" si="692"/>
        <v>0</v>
      </c>
      <c r="CZ623">
        <f t="shared" si="693"/>
        <v>0</v>
      </c>
      <c r="DA623">
        <f t="shared" si="694"/>
        <v>0</v>
      </c>
      <c r="DB623">
        <f t="shared" si="695"/>
        <v>0</v>
      </c>
      <c r="DC623">
        <f t="shared" si="696"/>
        <v>0</v>
      </c>
      <c r="DD623">
        <f t="shared" si="697"/>
        <v>-8.2606599999999997</v>
      </c>
      <c r="DE623">
        <f t="shared" si="698"/>
        <v>0</v>
      </c>
      <c r="DF623">
        <f t="shared" si="699"/>
        <v>0</v>
      </c>
    </row>
    <row r="624" spans="1:110" x14ac:dyDescent="0.25">
      <c r="A624" s="4">
        <f>raw!$A625:$A625</f>
        <v>43386</v>
      </c>
      <c r="B624" s="6" t="str">
        <f>raw!$B625:$B625</f>
        <v>0014-0011</v>
      </c>
      <c r="D624" t="str">
        <f>IF(score!$C624=".",".",IF(score!$C624=0,"1",IF(score!$C624=25,"0",IF(score!$C624=50,"0",IF(score!$C624=75,"0",IF(score!$C624=100,"0"))))))</f>
        <v>0</v>
      </c>
      <c r="E624" t="str">
        <f>IF(score!$C624=".",".",IF(score!$C624=0,"0",IF(score!$C624=25,"1",IF(score!$C624=50,"0",IF(score!$C624=75,"0",IF(score!$C624=100,"0"))))))</f>
        <v>0</v>
      </c>
      <c r="F624" t="str">
        <f>IF(score!$C624=".",".",IF(score!$C624=0,"0",IF(score!$C624=25,"0",IF(score!$C624=50,"1",IF(score!$C624=75,"0",IF(score!$C624=100,"0"))))))</f>
        <v>1</v>
      </c>
      <c r="G624" t="str">
        <f>IF(score!$C624=".",".",IF(score!$C624=0,"0",IF(score!$C624=25,"0",IF(score!$C624=50,"0",IF(score!$C624=75,"1",IF(score!$C624=100,"0"))))))</f>
        <v>0</v>
      </c>
      <c r="H624" t="str">
        <f>IF(score!$D624=".",".",IF(score!$D624=0,"1",IF(score!$D624=50,"0",IF(score!$D624=100,"0"))))</f>
        <v>0</v>
      </c>
      <c r="I624" t="str">
        <f>IF(score!$D624=".",".",IF(score!$D624=0,"0",IF(score!$D624=50,"1",IF(score!$D624=100,"0"))))</f>
        <v>0</v>
      </c>
      <c r="J624" t="str">
        <f>IF(score!$E624=".",".",IF(score!$E624=0,"1",IF(score!$E624=50,"0",IF(score!$E624=100,"0"))))</f>
        <v>0</v>
      </c>
      <c r="K624" t="str">
        <f>IF(score!$E624=".",".",IF(score!$E624=0,"0",IF(score!$E624=50,"1",IF(score!$E624=100,"0"))))</f>
        <v>0</v>
      </c>
      <c r="L624" t="str">
        <f>IF(score!$F624=".",".",IF(score!$F624=0,"1",IF(score!$F624=100,"0")))</f>
        <v>1</v>
      </c>
      <c r="M624" t="str">
        <f>IF(score!$G624=".",".",IF(score!$G624=0,"1",IF(score!$G624=100,"0")))</f>
        <v>0</v>
      </c>
      <c r="N624" t="str">
        <f>IF(score!$H624=".",".",IF(score!$H624=0,"1",IF(score!$H624=100,"0")))</f>
        <v>1</v>
      </c>
      <c r="O624" t="str">
        <f>IF(score!$I624=".",".",IF(score!$I624=0,"1",IF(score!$I624=50,"0",IF(score!$I624=100,"0"))))</f>
        <v>1</v>
      </c>
      <c r="P624" t="str">
        <f>IF(score!$J624=".",".",IF(score!$J624=0,"1",IF(score!$J624=25,"0",IF(score!$J624=50,"0",IF(score!$J624=75,"0",IF(score!$J624=100,"0"))))))</f>
        <v>0</v>
      </c>
      <c r="Q624" t="str">
        <f>IF(score!$J624=".",".",IF(score!$J624=0,"0",IF(score!$J624=25,"1",IF(score!$J624=50,"0",IF(score!$J624=75,"0",IF(score!$J624=100,"0"))))))</f>
        <v>0</v>
      </c>
      <c r="R624" t="str">
        <f>IF(score!$J624=".",".",IF(score!$J624=0,"0",IF(score!$J624=25,"0",IF(score!$J624=50,"1",IF(score!$J624=75,"0",IF(score!$J624=100,"0"))))))</f>
        <v>0</v>
      </c>
      <c r="S624" t="str">
        <f>IF(score!$J624=".",".",IF(score!$J624=0,"0",IF(score!$J624=25,"0",IF(score!$J624=50,"0",IF(score!$J624=75,"1",IF(score!$J624=100,"0"))))))</f>
        <v>0</v>
      </c>
      <c r="T624" t="str">
        <f>IF(score!$K624=".",".",IF(score!$K624=0,"1",IF(score!$K624=20,"0",IF(score!$K624=40,"0",IF(score!$K624=60,"0",IF(score!$K624=80,"0",IF(score!$K624=100,"0")))))))</f>
        <v>0</v>
      </c>
      <c r="U624" t="str">
        <f>IF(score!$K624=".",".",IF(score!$K624=0,"0",IF(score!$K624=20,"1",IF(score!$K624=40,"0",IF(score!$K624=60,"0",IF(score!$K624=80,"0",IF(score!$K624=100,"0")))))))</f>
        <v>0</v>
      </c>
      <c r="V624" t="str">
        <f>IF(score!$K624=".",".",IF(score!$K624=0,"0",IF(score!$K624=20,"0",IF(score!$K624=40,"1",IF(score!$K624=60,"0",IF(score!$K624=80,"0",IF(score!$K624=100,"0")))))))</f>
        <v>0</v>
      </c>
      <c r="W624" t="str">
        <f>IF(score!$K624=".",".",IF(score!$K624=0,"0",IF(score!$K624=20,"0",IF(score!$K624=40,"0",IF(score!$K624=60,"1",IF(score!$K624=80,"0",IF(score!$K624=100,"0")))))))</f>
        <v>1</v>
      </c>
      <c r="X624" t="str">
        <f>IF(score!$K624=".",".",IF(score!$K624=0,"0",IF(score!$K624=20,"0",IF(score!$K624=40,"0",IF(score!$K624=60,"0",IF(score!$K624=80,"1",IF(score!$K624=100,"0")))))))</f>
        <v>0</v>
      </c>
      <c r="Y624" t="str">
        <f>IF(score!$L624=".",".",IF(score!$L624=0,"1",IF(score!$L624=20,"0",IF(score!$L624=40,"0",IF(score!$L624=60,"0",IF(score!$L624=80,"0",IF(score!$L624=100,"0")))))))</f>
        <v>0</v>
      </c>
      <c r="Z624" t="str">
        <f>IF(score!$L624=".",".",IF(score!$L624=0,"0",IF(score!$L624=20,"1",IF(score!$L624=40,"0",IF(score!$L624=60,"0",IF(score!$L624=80,"0",IF(score!$L624=100,"0")))))))</f>
        <v>0</v>
      </c>
      <c r="AA624" t="str">
        <f>IF(score!$L624=".",".",IF(score!$L624=0,"0",IF(score!$L624=20,"0",IF(score!$L624=40,"1",IF(score!$L624=60,"0",IF(score!$L624=80,"0",IF(score!$L624=100,"0")))))))</f>
        <v>0</v>
      </c>
      <c r="AB624" t="str">
        <f>IF(score!$L624=".",".",IF(score!$L624=0,"0",IF(score!$L624=20,"0",IF(score!$L624=40,"0",IF(score!$L624=60,"1",IF(score!$L624=80,"0",IF(score!$L624=100,"0")))))))</f>
        <v>1</v>
      </c>
      <c r="AC624" t="str">
        <f>IF(score!$L624=".",".",IF(score!$L624=0,"0",IF(score!$L624=20,"0",IF(score!$L624=40,"0",IF(score!$L624=60,"0",IF(score!$L624=80,"1",IF(score!L624=100,"0")))))))</f>
        <v>0</v>
      </c>
      <c r="AD624" t="str">
        <f>IF(score!$M624=".",".",IF(score!$M624=0,"1",IF(score!$M624=20,"0",IF(score!$M624=40,"0",IF(score!$M624=60,"0",IF(score!$M624=80,"0",IF(score!$M624=100,"0")))))))</f>
        <v>0</v>
      </c>
      <c r="AE624" t="str">
        <f>IF(score!$M624=".",".",IF(score!$M624=0,"0",IF(score!$M624=20,"1",IF(score!$M624=40,"0",IF(score!$M624=60,"0",IF(score!$M624=80,"0",IF(score!$M624=100,"0")))))))</f>
        <v>0</v>
      </c>
      <c r="AF624" t="str">
        <f>IF(score!$M624=".",".",IF(score!$M624=0,"0",IF(score!$M624=20,"0",IF(score!$M624=40,"1",IF(score!$M624=60,"0",IF(score!$M624=80,"0",IF(score!$M624=100,"0")))))))</f>
        <v>0</v>
      </c>
      <c r="AG624" t="str">
        <f>IF(score!$M624=".",".",IF(score!$M624=0,"0",IF(score!$M624=20,"0",IF(score!$M624=40,"0",IF(score!$M624=60,"1",IF(score!$M624=80,"0",IF(score!$M624=100,"0")))))))</f>
        <v>1</v>
      </c>
      <c r="AH624" t="str">
        <f>IF(score!$M624=".",".",IF(score!$M624=0,"0",IF(score!$M624=20,"0",IF(score!$M624=40,"0",IF(score!$M624=60,"0",IF(score!$M624=80,"1",IF(score!$M624=100,"0")))))))</f>
        <v>0</v>
      </c>
      <c r="AI624" t="str">
        <f>IF(score!$N624=".",".",IF(score!$N624=0,"1",IF(score!$N624=25,"0",IF(score!$N624=50,"0",IF(score!$N624=75,"0",IF(score!$N624=100,"0"))))))</f>
        <v>0</v>
      </c>
      <c r="AJ624" t="str">
        <f>IF(score!$N624=".",".",IF(score!$N624=0,"0",IF(score!$N624=25,"1",IF(score!$N624=50,"0",IF(score!$N624=75,"0",IF(score!$N624=100,"0"))))))</f>
        <v>0</v>
      </c>
      <c r="AK624" t="str">
        <f>IF(score!$N624=".",".",IF(score!$N624=0,"0",IF(score!$N624=25,"0",IF(score!$N624=50,"1",IF(score!$N624=75,"0",IF(score!$N624=100,"0"))))))</f>
        <v>0</v>
      </c>
      <c r="AL624" t="str">
        <f>IF(score!$N624=".",".",IF(score!$N624=0,"0",IF(score!$N624=25,"0",IF(score!$N624=50,"0",IF(score!$N624=75,"1",IF(score!$N624=100,"0"))))))</f>
        <v>0</v>
      </c>
      <c r="AN624">
        <f t="shared" si="630"/>
        <v>0</v>
      </c>
      <c r="AO624">
        <f t="shared" si="631"/>
        <v>0</v>
      </c>
      <c r="AP624">
        <f t="shared" si="632"/>
        <v>-3.0239600000000002</v>
      </c>
      <c r="AQ624">
        <f t="shared" si="633"/>
        <v>0</v>
      </c>
      <c r="AR624">
        <f t="shared" si="634"/>
        <v>0</v>
      </c>
      <c r="AS624">
        <f t="shared" si="635"/>
        <v>0</v>
      </c>
      <c r="AT624">
        <f t="shared" si="636"/>
        <v>0</v>
      </c>
      <c r="AU624">
        <f t="shared" si="637"/>
        <v>0</v>
      </c>
      <c r="AV624">
        <f t="shared" si="638"/>
        <v>-4.6161700000000003</v>
      </c>
      <c r="AW624">
        <f t="shared" si="639"/>
        <v>0</v>
      </c>
      <c r="AX624">
        <f t="shared" si="640"/>
        <v>3.04365</v>
      </c>
      <c r="AY624">
        <f t="shared" si="641"/>
        <v>2.32091</v>
      </c>
      <c r="AZ624">
        <f t="shared" si="642"/>
        <v>0</v>
      </c>
      <c r="BA624">
        <f t="shared" si="643"/>
        <v>0</v>
      </c>
      <c r="BB624">
        <f t="shared" si="644"/>
        <v>0</v>
      </c>
      <c r="BC624">
        <f t="shared" si="645"/>
        <v>0</v>
      </c>
      <c r="BD624">
        <f t="shared" si="646"/>
        <v>0</v>
      </c>
      <c r="BE624">
        <f t="shared" si="647"/>
        <v>0</v>
      </c>
      <c r="BF624">
        <f t="shared" si="648"/>
        <v>0</v>
      </c>
      <c r="BG624">
        <f t="shared" si="649"/>
        <v>1.3668899999999999</v>
      </c>
      <c r="BH624">
        <f t="shared" si="650"/>
        <v>0</v>
      </c>
      <c r="BI624">
        <f t="shared" si="651"/>
        <v>0</v>
      </c>
      <c r="BJ624">
        <f t="shared" si="652"/>
        <v>0</v>
      </c>
      <c r="BK624">
        <f t="shared" si="653"/>
        <v>0</v>
      </c>
      <c r="BL624">
        <f t="shared" si="654"/>
        <v>-1.1438699999999999</v>
      </c>
      <c r="BM624">
        <f t="shared" si="655"/>
        <v>0</v>
      </c>
      <c r="BN624">
        <f t="shared" si="656"/>
        <v>0</v>
      </c>
      <c r="BO624">
        <f t="shared" si="657"/>
        <v>0</v>
      </c>
      <c r="BP624">
        <f t="shared" si="658"/>
        <v>0</v>
      </c>
      <c r="BQ624">
        <f t="shared" si="659"/>
        <v>1.28044</v>
      </c>
      <c r="BR624">
        <f t="shared" si="660"/>
        <v>0</v>
      </c>
      <c r="BS624">
        <f t="shared" si="661"/>
        <v>0</v>
      </c>
      <c r="BT624">
        <f t="shared" si="662"/>
        <v>0</v>
      </c>
      <c r="BU624">
        <f t="shared" si="663"/>
        <v>0</v>
      </c>
      <c r="BV624">
        <f t="shared" si="664"/>
        <v>0</v>
      </c>
      <c r="BX624">
        <f t="shared" si="665"/>
        <v>0</v>
      </c>
      <c r="BY624">
        <f t="shared" si="666"/>
        <v>0</v>
      </c>
      <c r="BZ624">
        <f t="shared" si="667"/>
        <v>3.4819999999999997E-2</v>
      </c>
      <c r="CA624">
        <f t="shared" si="668"/>
        <v>0</v>
      </c>
      <c r="CB624">
        <f t="shared" si="669"/>
        <v>0</v>
      </c>
      <c r="CC624">
        <f t="shared" si="670"/>
        <v>0</v>
      </c>
      <c r="CD624">
        <f t="shared" si="671"/>
        <v>0</v>
      </c>
      <c r="CE624">
        <f t="shared" si="672"/>
        <v>0</v>
      </c>
      <c r="CF624">
        <f t="shared" si="673"/>
        <v>1.4406000000000001</v>
      </c>
      <c r="CG624">
        <f t="shared" si="674"/>
        <v>0</v>
      </c>
      <c r="CH624">
        <f t="shared" si="675"/>
        <v>-6.8267199999999999</v>
      </c>
      <c r="CI624">
        <f t="shared" si="676"/>
        <v>-5.6992099999999999</v>
      </c>
      <c r="CJ624">
        <f t="shared" si="677"/>
        <v>0</v>
      </c>
      <c r="CK624">
        <f t="shared" si="678"/>
        <v>0</v>
      </c>
      <c r="CL624">
        <f t="shared" si="679"/>
        <v>0</v>
      </c>
      <c r="CM624">
        <f t="shared" si="680"/>
        <v>0</v>
      </c>
      <c r="CN624">
        <f t="shared" si="681"/>
        <v>0</v>
      </c>
      <c r="CO624">
        <f t="shared" si="682"/>
        <v>0</v>
      </c>
      <c r="CP624">
        <f t="shared" si="683"/>
        <v>0</v>
      </c>
      <c r="CQ624">
        <f t="shared" si="684"/>
        <v>-4.09842</v>
      </c>
      <c r="CR624">
        <f t="shared" si="685"/>
        <v>0</v>
      </c>
      <c r="CS624">
        <f t="shared" si="686"/>
        <v>0</v>
      </c>
      <c r="CT624">
        <f t="shared" si="687"/>
        <v>0</v>
      </c>
      <c r="CU624">
        <f t="shared" si="688"/>
        <v>0</v>
      </c>
      <c r="CV624">
        <f t="shared" si="689"/>
        <v>-1.65178</v>
      </c>
      <c r="CW624">
        <f t="shared" si="690"/>
        <v>0</v>
      </c>
      <c r="CX624">
        <f t="shared" si="691"/>
        <v>0</v>
      </c>
      <c r="CY624">
        <f t="shared" si="692"/>
        <v>0</v>
      </c>
      <c r="CZ624">
        <f t="shared" si="693"/>
        <v>0</v>
      </c>
      <c r="DA624">
        <f t="shared" si="694"/>
        <v>-4.5905500000000004</v>
      </c>
      <c r="DB624">
        <f t="shared" si="695"/>
        <v>0</v>
      </c>
      <c r="DC624">
        <f t="shared" si="696"/>
        <v>0</v>
      </c>
      <c r="DD624">
        <f t="shared" si="697"/>
        <v>0</v>
      </c>
      <c r="DE624">
        <f t="shared" si="698"/>
        <v>0</v>
      </c>
      <c r="DF624">
        <f t="shared" si="699"/>
        <v>0</v>
      </c>
    </row>
    <row r="625" spans="1:110" x14ac:dyDescent="0.25">
      <c r="A625" s="4">
        <f>raw!$A626:$A626</f>
        <v>43389</v>
      </c>
      <c r="B625" s="6" t="str">
        <f>raw!$B626:$B626</f>
        <v>0014-0012</v>
      </c>
      <c r="D625" t="str">
        <f>IF(score!$C625=".",".",IF(score!$C625=0,"1",IF(score!$C625=25,"0",IF(score!$C625=50,"0",IF(score!$C625=75,"0",IF(score!$C625=100,"0"))))))</f>
        <v>0</v>
      </c>
      <c r="E625" t="str">
        <f>IF(score!$C625=".",".",IF(score!$C625=0,"0",IF(score!$C625=25,"1",IF(score!$C625=50,"0",IF(score!$C625=75,"0",IF(score!$C625=100,"0"))))))</f>
        <v>0</v>
      </c>
      <c r="F625" t="str">
        <f>IF(score!$C625=".",".",IF(score!$C625=0,"0",IF(score!$C625=25,"0",IF(score!$C625=50,"1",IF(score!$C625=75,"0",IF(score!$C625=100,"0"))))))</f>
        <v>0</v>
      </c>
      <c r="G625" t="str">
        <f>IF(score!$C625=".",".",IF(score!$C625=0,"0",IF(score!$C625=25,"0",IF(score!$C625=50,"0",IF(score!$C625=75,"1",IF(score!$C625=100,"0"))))))</f>
        <v>0</v>
      </c>
      <c r="H625" t="str">
        <f>IF(score!$D625=".",".",IF(score!$D625=0,"1",IF(score!$D625=50,"0",IF(score!$D625=100,"0"))))</f>
        <v>1</v>
      </c>
      <c r="I625" t="str">
        <f>IF(score!$D625=".",".",IF(score!$D625=0,"0",IF(score!$D625=50,"1",IF(score!$D625=100,"0"))))</f>
        <v>0</v>
      </c>
      <c r="J625" t="str">
        <f>IF(score!$E625=".",".",IF(score!$E625=0,"1",IF(score!$E625=50,"0",IF(score!$E625=100,"0"))))</f>
        <v>1</v>
      </c>
      <c r="K625" t="str">
        <f>IF(score!$E625=".",".",IF(score!$E625=0,"0",IF(score!$E625=50,"1",IF(score!$E625=100,"0"))))</f>
        <v>0</v>
      </c>
      <c r="L625" t="str">
        <f>IF(score!$F625=".",".",IF(score!$F625=0,"1",IF(score!$F625=100,"0")))</f>
        <v>0</v>
      </c>
      <c r="M625" t="str">
        <f>IF(score!$G625=".",".",IF(score!$G625=0,"1",IF(score!$G625=100,"0")))</f>
        <v>0</v>
      </c>
      <c r="N625" t="str">
        <f>IF(score!$H625=".",".",IF(score!$H625=0,"1",IF(score!$H625=100,"0")))</f>
        <v>0</v>
      </c>
      <c r="O625" t="str">
        <f>IF(score!$I625=".",".",IF(score!$I625=0,"1",IF(score!$I625=50,"0",IF(score!$I625=100,"0"))))</f>
        <v>0</v>
      </c>
      <c r="P625" t="str">
        <f>IF(score!$J625=".",".",IF(score!$J625=0,"1",IF(score!$J625=25,"0",IF(score!$J625=50,"0",IF(score!$J625=75,"0",IF(score!$J625=100,"0"))))))</f>
        <v>0</v>
      </c>
      <c r="Q625" t="str">
        <f>IF(score!$J625=".",".",IF(score!$J625=0,"0",IF(score!$J625=25,"1",IF(score!$J625=50,"0",IF(score!$J625=75,"0",IF(score!$J625=100,"0"))))))</f>
        <v>0</v>
      </c>
      <c r="R625" t="str">
        <f>IF(score!$J625=".",".",IF(score!$J625=0,"0",IF(score!$J625=25,"0",IF(score!$J625=50,"1",IF(score!$J625=75,"0",IF(score!$J625=100,"0"))))))</f>
        <v>1</v>
      </c>
      <c r="S625" t="str">
        <f>IF(score!$J625=".",".",IF(score!$J625=0,"0",IF(score!$J625=25,"0",IF(score!$J625=50,"0",IF(score!$J625=75,"1",IF(score!$J625=100,"0"))))))</f>
        <v>0</v>
      </c>
      <c r="T625" t="str">
        <f>IF(score!$K625=".",".",IF(score!$K625=0,"1",IF(score!$K625=20,"0",IF(score!$K625=40,"0",IF(score!$K625=60,"0",IF(score!$K625=80,"0",IF(score!$K625=100,"0")))))))</f>
        <v>0</v>
      </c>
      <c r="U625" t="str">
        <f>IF(score!$K625=".",".",IF(score!$K625=0,"0",IF(score!$K625=20,"1",IF(score!$K625=40,"0",IF(score!$K625=60,"0",IF(score!$K625=80,"0",IF(score!$K625=100,"0")))))))</f>
        <v>0</v>
      </c>
      <c r="V625" t="str">
        <f>IF(score!$K625=".",".",IF(score!$K625=0,"0",IF(score!$K625=20,"0",IF(score!$K625=40,"1",IF(score!$K625=60,"0",IF(score!$K625=80,"0",IF(score!$K625=100,"0")))))))</f>
        <v>0</v>
      </c>
      <c r="W625" t="str">
        <f>IF(score!$K625=".",".",IF(score!$K625=0,"0",IF(score!$K625=20,"0",IF(score!$K625=40,"0",IF(score!$K625=60,"1",IF(score!$K625=80,"0",IF(score!$K625=100,"0")))))))</f>
        <v>0</v>
      </c>
      <c r="X625" t="str">
        <f>IF(score!$K625=".",".",IF(score!$K625=0,"0",IF(score!$K625=20,"0",IF(score!$K625=40,"0",IF(score!$K625=60,"0",IF(score!$K625=80,"1",IF(score!$K625=100,"0")))))))</f>
        <v>0</v>
      </c>
      <c r="Y625" t="str">
        <f>IF(score!$L625=".",".",IF(score!$L625=0,"1",IF(score!$L625=20,"0",IF(score!$L625=40,"0",IF(score!$L625=60,"0",IF(score!$L625=80,"0",IF(score!$L625=100,"0")))))))</f>
        <v>0</v>
      </c>
      <c r="Z625" t="str">
        <f>IF(score!$L625=".",".",IF(score!$L625=0,"0",IF(score!$L625=20,"1",IF(score!$L625=40,"0",IF(score!$L625=60,"0",IF(score!$L625=80,"0",IF(score!$L625=100,"0")))))))</f>
        <v>0</v>
      </c>
      <c r="AA625" t="str">
        <f>IF(score!$L625=".",".",IF(score!$L625=0,"0",IF(score!$L625=20,"0",IF(score!$L625=40,"1",IF(score!$L625=60,"0",IF(score!$L625=80,"0",IF(score!$L625=100,"0")))))))</f>
        <v>0</v>
      </c>
      <c r="AB625" t="str">
        <f>IF(score!$L625=".",".",IF(score!$L625=0,"0",IF(score!$L625=20,"0",IF(score!$L625=40,"0",IF(score!$L625=60,"1",IF(score!$L625=80,"0",IF(score!$L625=100,"0")))))))</f>
        <v>0</v>
      </c>
      <c r="AC625" t="str">
        <f>IF(score!$L625=".",".",IF(score!$L625=0,"0",IF(score!$L625=20,"0",IF(score!$L625=40,"0",IF(score!$L625=60,"0",IF(score!$L625=80,"1",IF(score!L625=100,"0")))))))</f>
        <v>1</v>
      </c>
      <c r="AD625" t="str">
        <f>IF(score!$M625=".",".",IF(score!$M625=0,"1",IF(score!$M625=20,"0",IF(score!$M625=40,"0",IF(score!$M625=60,"0",IF(score!$M625=80,"0",IF(score!$M625=100,"0")))))))</f>
        <v>0</v>
      </c>
      <c r="AE625" t="str">
        <f>IF(score!$M625=".",".",IF(score!$M625=0,"0",IF(score!$M625=20,"1",IF(score!$M625=40,"0",IF(score!$M625=60,"0",IF(score!$M625=80,"0",IF(score!$M625=100,"0")))))))</f>
        <v>0</v>
      </c>
      <c r="AF625" t="str">
        <f>IF(score!$M625=".",".",IF(score!$M625=0,"0",IF(score!$M625=20,"0",IF(score!$M625=40,"1",IF(score!$M625=60,"0",IF(score!$M625=80,"0",IF(score!$M625=100,"0")))))))</f>
        <v>0</v>
      </c>
      <c r="AG625" t="str">
        <f>IF(score!$M625=".",".",IF(score!$M625=0,"0",IF(score!$M625=20,"0",IF(score!$M625=40,"0",IF(score!$M625=60,"1",IF(score!$M625=80,"0",IF(score!$M625=100,"0")))))))</f>
        <v>0</v>
      </c>
      <c r="AH625" t="str">
        <f>IF(score!$M625=".",".",IF(score!$M625=0,"0",IF(score!$M625=20,"0",IF(score!$M625=40,"0",IF(score!$M625=60,"0",IF(score!$M625=80,"1",IF(score!$M625=100,"0")))))))</f>
        <v>1</v>
      </c>
      <c r="AI625" t="str">
        <f>IF(score!$N625=".",".",IF(score!$N625=0,"1",IF(score!$N625=25,"0",IF(score!$N625=50,"0",IF(score!$N625=75,"0",IF(score!$N625=100,"0"))))))</f>
        <v>0</v>
      </c>
      <c r="AJ625" t="str">
        <f>IF(score!$N625=".",".",IF(score!$N625=0,"0",IF(score!$N625=25,"1",IF(score!$N625=50,"0",IF(score!$N625=75,"0",IF(score!$N625=100,"0"))))))</f>
        <v>0</v>
      </c>
      <c r="AK625" t="str">
        <f>IF(score!$N625=".",".",IF(score!$N625=0,"0",IF(score!$N625=25,"0",IF(score!$N625=50,"1",IF(score!$N625=75,"0",IF(score!$N625=100,"0"))))))</f>
        <v>0</v>
      </c>
      <c r="AL625" t="str">
        <f>IF(score!$N625=".",".",IF(score!$N625=0,"0",IF(score!$N625=25,"0",IF(score!$N625=50,"0",IF(score!$N625=75,"1",IF(score!$N625=100,"0"))))))</f>
        <v>0</v>
      </c>
      <c r="AN625">
        <f t="shared" si="630"/>
        <v>0</v>
      </c>
      <c r="AO625">
        <f t="shared" si="631"/>
        <v>0</v>
      </c>
      <c r="AP625">
        <f t="shared" si="632"/>
        <v>0</v>
      </c>
      <c r="AQ625">
        <f t="shared" si="633"/>
        <v>0</v>
      </c>
      <c r="AR625">
        <f t="shared" si="634"/>
        <v>-7.2321600000000004</v>
      </c>
      <c r="AS625">
        <f t="shared" si="635"/>
        <v>0</v>
      </c>
      <c r="AT625">
        <f t="shared" si="636"/>
        <v>-6.24397</v>
      </c>
      <c r="AU625">
        <f t="shared" si="637"/>
        <v>0</v>
      </c>
      <c r="AV625">
        <f t="shared" si="638"/>
        <v>0</v>
      </c>
      <c r="AW625">
        <f t="shared" si="639"/>
        <v>0</v>
      </c>
      <c r="AX625">
        <f t="shared" si="640"/>
        <v>0</v>
      </c>
      <c r="AY625">
        <f t="shared" si="641"/>
        <v>0</v>
      </c>
      <c r="AZ625">
        <f t="shared" si="642"/>
        <v>0</v>
      </c>
      <c r="BA625">
        <f t="shared" si="643"/>
        <v>0</v>
      </c>
      <c r="BB625">
        <f t="shared" si="644"/>
        <v>-6.5052199999999996</v>
      </c>
      <c r="BC625">
        <f t="shared" si="645"/>
        <v>0</v>
      </c>
      <c r="BD625">
        <f t="shared" si="646"/>
        <v>0</v>
      </c>
      <c r="BE625">
        <f t="shared" si="647"/>
        <v>0</v>
      </c>
      <c r="BF625">
        <f t="shared" si="648"/>
        <v>0</v>
      </c>
      <c r="BG625">
        <f t="shared" si="649"/>
        <v>0</v>
      </c>
      <c r="BH625">
        <f t="shared" si="650"/>
        <v>0</v>
      </c>
      <c r="BI625">
        <f t="shared" si="651"/>
        <v>0</v>
      </c>
      <c r="BJ625">
        <f t="shared" si="652"/>
        <v>0</v>
      </c>
      <c r="BK625">
        <f t="shared" si="653"/>
        <v>0</v>
      </c>
      <c r="BL625">
        <f t="shared" si="654"/>
        <v>0</v>
      </c>
      <c r="BM625">
        <f t="shared" si="655"/>
        <v>-0.42251</v>
      </c>
      <c r="BN625">
        <f t="shared" si="656"/>
        <v>0</v>
      </c>
      <c r="BO625">
        <f t="shared" si="657"/>
        <v>0</v>
      </c>
      <c r="BP625">
        <f t="shared" si="658"/>
        <v>0</v>
      </c>
      <c r="BQ625">
        <f t="shared" si="659"/>
        <v>0</v>
      </c>
      <c r="BR625">
        <f t="shared" si="660"/>
        <v>0.41188000000000002</v>
      </c>
      <c r="BS625">
        <f t="shared" si="661"/>
        <v>0</v>
      </c>
      <c r="BT625">
        <f t="shared" si="662"/>
        <v>0</v>
      </c>
      <c r="BU625">
        <f t="shared" si="663"/>
        <v>0</v>
      </c>
      <c r="BV625">
        <f t="shared" si="664"/>
        <v>0</v>
      </c>
      <c r="BX625">
        <f t="shared" si="665"/>
        <v>0</v>
      </c>
      <c r="BY625">
        <f t="shared" si="666"/>
        <v>0</v>
      </c>
      <c r="BZ625">
        <f t="shared" si="667"/>
        <v>0</v>
      </c>
      <c r="CA625">
        <f t="shared" si="668"/>
        <v>0</v>
      </c>
      <c r="CB625">
        <f t="shared" si="669"/>
        <v>3.9311500000000001</v>
      </c>
      <c r="CC625">
        <f t="shared" si="670"/>
        <v>0</v>
      </c>
      <c r="CD625">
        <f t="shared" si="671"/>
        <v>2.68282</v>
      </c>
      <c r="CE625">
        <f t="shared" si="672"/>
        <v>0</v>
      </c>
      <c r="CF625">
        <f t="shared" si="673"/>
        <v>0</v>
      </c>
      <c r="CG625">
        <f t="shared" si="674"/>
        <v>0</v>
      </c>
      <c r="CH625">
        <f t="shared" si="675"/>
        <v>0</v>
      </c>
      <c r="CI625">
        <f t="shared" si="676"/>
        <v>0</v>
      </c>
      <c r="CJ625">
        <f t="shared" si="677"/>
        <v>0</v>
      </c>
      <c r="CK625">
        <f t="shared" si="678"/>
        <v>0</v>
      </c>
      <c r="CL625">
        <f t="shared" si="679"/>
        <v>1.4938400000000001</v>
      </c>
      <c r="CM625">
        <f t="shared" si="680"/>
        <v>0</v>
      </c>
      <c r="CN625">
        <f t="shared" si="681"/>
        <v>0</v>
      </c>
      <c r="CO625">
        <f t="shared" si="682"/>
        <v>0</v>
      </c>
      <c r="CP625">
        <f t="shared" si="683"/>
        <v>0</v>
      </c>
      <c r="CQ625">
        <f t="shared" si="684"/>
        <v>0</v>
      </c>
      <c r="CR625">
        <f t="shared" si="685"/>
        <v>0</v>
      </c>
      <c r="CS625">
        <f t="shared" si="686"/>
        <v>0</v>
      </c>
      <c r="CT625">
        <f t="shared" si="687"/>
        <v>0</v>
      </c>
      <c r="CU625">
        <f t="shared" si="688"/>
        <v>0</v>
      </c>
      <c r="CV625">
        <f t="shared" si="689"/>
        <v>0</v>
      </c>
      <c r="CW625">
        <f t="shared" si="690"/>
        <v>-0.92057</v>
      </c>
      <c r="CX625">
        <f t="shared" si="691"/>
        <v>0</v>
      </c>
      <c r="CY625">
        <f t="shared" si="692"/>
        <v>0</v>
      </c>
      <c r="CZ625">
        <f t="shared" si="693"/>
        <v>0</v>
      </c>
      <c r="DA625">
        <f t="shared" si="694"/>
        <v>0</v>
      </c>
      <c r="DB625">
        <f t="shared" si="695"/>
        <v>-1.9593400000000001</v>
      </c>
      <c r="DC625">
        <f t="shared" si="696"/>
        <v>0</v>
      </c>
      <c r="DD625">
        <f t="shared" si="697"/>
        <v>0</v>
      </c>
      <c r="DE625">
        <f t="shared" si="698"/>
        <v>0</v>
      </c>
      <c r="DF625">
        <f t="shared" si="699"/>
        <v>0</v>
      </c>
    </row>
    <row r="626" spans="1:110" x14ac:dyDescent="0.25">
      <c r="A626" s="4">
        <f>raw!$A627:$A627</f>
        <v>43393</v>
      </c>
      <c r="B626" s="6" t="str">
        <f>raw!$B627:$B627</f>
        <v>0014-0013</v>
      </c>
      <c r="D626" t="str">
        <f>IF(score!$C626=".",".",IF(score!$C626=0,"1",IF(score!$C626=25,"0",IF(score!$C626=50,"0",IF(score!$C626=75,"0",IF(score!$C626=100,"0"))))))</f>
        <v>1</v>
      </c>
      <c r="E626" t="str">
        <f>IF(score!$C626=".",".",IF(score!$C626=0,"0",IF(score!$C626=25,"1",IF(score!$C626=50,"0",IF(score!$C626=75,"0",IF(score!$C626=100,"0"))))))</f>
        <v>0</v>
      </c>
      <c r="F626" t="str">
        <f>IF(score!$C626=".",".",IF(score!$C626=0,"0",IF(score!$C626=25,"0",IF(score!$C626=50,"1",IF(score!$C626=75,"0",IF(score!$C626=100,"0"))))))</f>
        <v>0</v>
      </c>
      <c r="G626" t="str">
        <f>IF(score!$C626=".",".",IF(score!$C626=0,"0",IF(score!$C626=25,"0",IF(score!$C626=50,"0",IF(score!$C626=75,"1",IF(score!$C626=100,"0"))))))</f>
        <v>0</v>
      </c>
      <c r="H626" t="str">
        <f>IF(score!$D626=".",".",IF(score!$D626=0,"1",IF(score!$D626=50,"0",IF(score!$D626=100,"0"))))</f>
        <v>1</v>
      </c>
      <c r="I626" t="str">
        <f>IF(score!$D626=".",".",IF(score!$D626=0,"0",IF(score!$D626=50,"1",IF(score!$D626=100,"0"))))</f>
        <v>0</v>
      </c>
      <c r="J626" t="str">
        <f>IF(score!$E626=".",".",IF(score!$E626=0,"1",IF(score!$E626=50,"0",IF(score!$E626=100,"0"))))</f>
        <v>1</v>
      </c>
      <c r="K626" t="str">
        <f>IF(score!$E626=".",".",IF(score!$E626=0,"0",IF(score!$E626=50,"1",IF(score!$E626=100,"0"))))</f>
        <v>0</v>
      </c>
      <c r="L626" t="str">
        <f>IF(score!$F626=".",".",IF(score!$F626=0,"1",IF(score!$F626=100,"0")))</f>
        <v>1</v>
      </c>
      <c r="M626" t="str">
        <f>IF(score!$G626=".",".",IF(score!$G626=0,"1",IF(score!$G626=100,"0")))</f>
        <v>1</v>
      </c>
      <c r="N626" t="str">
        <f>IF(score!$H626=".",".",IF(score!$H626=0,"1",IF(score!$H626=100,"0")))</f>
        <v>1</v>
      </c>
      <c r="O626" t="str">
        <f>IF(score!$I626=".",".",IF(score!$I626=0,"1",IF(score!$I626=50,"0",IF(score!$I626=100,"0"))))</f>
        <v>1</v>
      </c>
      <c r="P626" t="str">
        <f>IF(score!$J626=".",".",IF(score!$J626=0,"1",IF(score!$J626=25,"0",IF(score!$J626=50,"0",IF(score!$J626=75,"0",IF(score!$J626=100,"0"))))))</f>
        <v>0</v>
      </c>
      <c r="Q626" t="str">
        <f>IF(score!$J626=".",".",IF(score!$J626=0,"0",IF(score!$J626=25,"1",IF(score!$J626=50,"0",IF(score!$J626=75,"0",IF(score!$J626=100,"0"))))))</f>
        <v>1</v>
      </c>
      <c r="R626" t="str">
        <f>IF(score!$J626=".",".",IF(score!$J626=0,"0",IF(score!$J626=25,"0",IF(score!$J626=50,"1",IF(score!$J626=75,"0",IF(score!$J626=100,"0"))))))</f>
        <v>0</v>
      </c>
      <c r="S626" t="str">
        <f>IF(score!$J626=".",".",IF(score!$J626=0,"0",IF(score!$J626=25,"0",IF(score!$J626=50,"0",IF(score!$J626=75,"1",IF(score!$J626=100,"0"))))))</f>
        <v>0</v>
      </c>
      <c r="T626" t="str">
        <f>IF(score!$K626=".",".",IF(score!$K626=0,"1",IF(score!$K626=20,"0",IF(score!$K626=40,"0",IF(score!$K626=60,"0",IF(score!$K626=80,"0",IF(score!$K626=100,"0")))))))</f>
        <v>0</v>
      </c>
      <c r="U626" t="str">
        <f>IF(score!$K626=".",".",IF(score!$K626=0,"0",IF(score!$K626=20,"1",IF(score!$K626=40,"0",IF(score!$K626=60,"0",IF(score!$K626=80,"0",IF(score!$K626=100,"0")))))))</f>
        <v>0</v>
      </c>
      <c r="V626" t="str">
        <f>IF(score!$K626=".",".",IF(score!$K626=0,"0",IF(score!$K626=20,"0",IF(score!$K626=40,"1",IF(score!$K626=60,"0",IF(score!$K626=80,"0",IF(score!$K626=100,"0")))))))</f>
        <v>1</v>
      </c>
      <c r="W626" t="str">
        <f>IF(score!$K626=".",".",IF(score!$K626=0,"0",IF(score!$K626=20,"0",IF(score!$K626=40,"0",IF(score!$K626=60,"1",IF(score!$K626=80,"0",IF(score!$K626=100,"0")))))))</f>
        <v>0</v>
      </c>
      <c r="X626" t="str">
        <f>IF(score!$K626=".",".",IF(score!$K626=0,"0",IF(score!$K626=20,"0",IF(score!$K626=40,"0",IF(score!$K626=60,"0",IF(score!$K626=80,"1",IF(score!$K626=100,"0")))))))</f>
        <v>0</v>
      </c>
      <c r="Y626" t="str">
        <f>IF(score!$L626=".",".",IF(score!$L626=0,"1",IF(score!$L626=20,"0",IF(score!$L626=40,"0",IF(score!$L626=60,"0",IF(score!$L626=80,"0",IF(score!$L626=100,"0")))))))</f>
        <v>1</v>
      </c>
      <c r="Z626" t="str">
        <f>IF(score!$L626=".",".",IF(score!$L626=0,"0",IF(score!$L626=20,"1",IF(score!$L626=40,"0",IF(score!$L626=60,"0",IF(score!$L626=80,"0",IF(score!$L626=100,"0")))))))</f>
        <v>0</v>
      </c>
      <c r="AA626" t="str">
        <f>IF(score!$L626=".",".",IF(score!$L626=0,"0",IF(score!$L626=20,"0",IF(score!$L626=40,"1",IF(score!$L626=60,"0",IF(score!$L626=80,"0",IF(score!$L626=100,"0")))))))</f>
        <v>0</v>
      </c>
      <c r="AB626" t="str">
        <f>IF(score!$L626=".",".",IF(score!$L626=0,"0",IF(score!$L626=20,"0",IF(score!$L626=40,"0",IF(score!$L626=60,"1",IF(score!$L626=80,"0",IF(score!$L626=100,"0")))))))</f>
        <v>0</v>
      </c>
      <c r="AC626" t="str">
        <f>IF(score!$L626=".",".",IF(score!$L626=0,"0",IF(score!$L626=20,"0",IF(score!$L626=40,"0",IF(score!$L626=60,"0",IF(score!$L626=80,"1",IF(score!L626=100,"0")))))))</f>
        <v>0</v>
      </c>
      <c r="AD626" t="str">
        <f>IF(score!$M626=".",".",IF(score!$M626=0,"1",IF(score!$M626=20,"0",IF(score!$M626=40,"0",IF(score!$M626=60,"0",IF(score!$M626=80,"0",IF(score!$M626=100,"0")))))))</f>
        <v>0</v>
      </c>
      <c r="AE626" t="str">
        <f>IF(score!$M626=".",".",IF(score!$M626=0,"0",IF(score!$M626=20,"1",IF(score!$M626=40,"0",IF(score!$M626=60,"0",IF(score!$M626=80,"0",IF(score!$M626=100,"0")))))))</f>
        <v>1</v>
      </c>
      <c r="AF626" t="str">
        <f>IF(score!$M626=".",".",IF(score!$M626=0,"0",IF(score!$M626=20,"0",IF(score!$M626=40,"1",IF(score!$M626=60,"0",IF(score!$M626=80,"0",IF(score!$M626=100,"0")))))))</f>
        <v>0</v>
      </c>
      <c r="AG626" t="str">
        <f>IF(score!$M626=".",".",IF(score!$M626=0,"0",IF(score!$M626=20,"0",IF(score!$M626=40,"0",IF(score!$M626=60,"1",IF(score!$M626=80,"0",IF(score!$M626=100,"0")))))))</f>
        <v>0</v>
      </c>
      <c r="AH626" t="str">
        <f>IF(score!$M626=".",".",IF(score!$M626=0,"0",IF(score!$M626=20,"0",IF(score!$M626=40,"0",IF(score!$M626=60,"0",IF(score!$M626=80,"1",IF(score!$M626=100,"0")))))))</f>
        <v>0</v>
      </c>
      <c r="AI626" t="str">
        <f>IF(score!$N626=".",".",IF(score!$N626=0,"1",IF(score!$N626=25,"0",IF(score!$N626=50,"0",IF(score!$N626=75,"0",IF(score!$N626=100,"0"))))))</f>
        <v>1</v>
      </c>
      <c r="AJ626" t="str">
        <f>IF(score!$N626=".",".",IF(score!$N626=0,"0",IF(score!$N626=25,"1",IF(score!$N626=50,"0",IF(score!$N626=75,"0",IF(score!$N626=100,"0"))))))</f>
        <v>0</v>
      </c>
      <c r="AK626" t="str">
        <f>IF(score!$N626=".",".",IF(score!$N626=0,"0",IF(score!$N626=25,"0",IF(score!$N626=50,"1",IF(score!$N626=75,"0",IF(score!$N626=100,"0"))))))</f>
        <v>0</v>
      </c>
      <c r="AL626" t="str">
        <f>IF(score!$N626=".",".",IF(score!$N626=0,"0",IF(score!$N626=25,"0",IF(score!$N626=50,"0",IF(score!$N626=75,"1",IF(score!$N626=100,"0"))))))</f>
        <v>0</v>
      </c>
      <c r="AN626">
        <f t="shared" si="630"/>
        <v>-8.3739899999999992</v>
      </c>
      <c r="AO626">
        <f t="shared" si="631"/>
        <v>0</v>
      </c>
      <c r="AP626">
        <f t="shared" si="632"/>
        <v>0</v>
      </c>
      <c r="AQ626">
        <f t="shared" si="633"/>
        <v>0</v>
      </c>
      <c r="AR626">
        <f t="shared" si="634"/>
        <v>-7.2321600000000004</v>
      </c>
      <c r="AS626">
        <f t="shared" si="635"/>
        <v>0</v>
      </c>
      <c r="AT626">
        <f t="shared" si="636"/>
        <v>-6.24397</v>
      </c>
      <c r="AU626">
        <f t="shared" si="637"/>
        <v>0</v>
      </c>
      <c r="AV626">
        <f t="shared" si="638"/>
        <v>-4.6161700000000003</v>
      </c>
      <c r="AW626">
        <f t="shared" si="639"/>
        <v>-5.5174700000000003</v>
      </c>
      <c r="AX626">
        <f t="shared" si="640"/>
        <v>3.04365</v>
      </c>
      <c r="AY626">
        <f t="shared" si="641"/>
        <v>2.32091</v>
      </c>
      <c r="AZ626">
        <f t="shared" si="642"/>
        <v>0</v>
      </c>
      <c r="BA626">
        <f t="shared" si="643"/>
        <v>-8.38063</v>
      </c>
      <c r="BB626">
        <f t="shared" si="644"/>
        <v>0</v>
      </c>
      <c r="BC626">
        <f t="shared" si="645"/>
        <v>0</v>
      </c>
      <c r="BD626">
        <f t="shared" si="646"/>
        <v>0</v>
      </c>
      <c r="BE626">
        <f t="shared" si="647"/>
        <v>0</v>
      </c>
      <c r="BF626">
        <f t="shared" si="648"/>
        <v>2.3724099999999999</v>
      </c>
      <c r="BG626">
        <f t="shared" si="649"/>
        <v>0</v>
      </c>
      <c r="BH626">
        <f t="shared" si="650"/>
        <v>0</v>
      </c>
      <c r="BI626">
        <f t="shared" si="651"/>
        <v>-2.44706</v>
      </c>
      <c r="BJ626">
        <f t="shared" si="652"/>
        <v>0</v>
      </c>
      <c r="BK626">
        <f t="shared" si="653"/>
        <v>0</v>
      </c>
      <c r="BL626">
        <f t="shared" si="654"/>
        <v>0</v>
      </c>
      <c r="BM626">
        <f t="shared" si="655"/>
        <v>0</v>
      </c>
      <c r="BN626">
        <f t="shared" si="656"/>
        <v>0</v>
      </c>
      <c r="BO626">
        <f t="shared" si="657"/>
        <v>3.4159299999999999</v>
      </c>
      <c r="BP626">
        <f t="shared" si="658"/>
        <v>0</v>
      </c>
      <c r="BQ626">
        <f t="shared" si="659"/>
        <v>0</v>
      </c>
      <c r="BR626">
        <f t="shared" si="660"/>
        <v>0</v>
      </c>
      <c r="BS626">
        <f t="shared" si="661"/>
        <v>-0.33682000000000001</v>
      </c>
      <c r="BT626">
        <f t="shared" si="662"/>
        <v>0</v>
      </c>
      <c r="BU626">
        <f t="shared" si="663"/>
        <v>0</v>
      </c>
      <c r="BV626">
        <f t="shared" si="664"/>
        <v>0</v>
      </c>
      <c r="BX626">
        <f t="shared" si="665"/>
        <v>-1.7117500000000001</v>
      </c>
      <c r="BY626">
        <f t="shared" si="666"/>
        <v>0</v>
      </c>
      <c r="BZ626">
        <f t="shared" si="667"/>
        <v>0</v>
      </c>
      <c r="CA626">
        <f t="shared" si="668"/>
        <v>0</v>
      </c>
      <c r="CB626">
        <f t="shared" si="669"/>
        <v>3.9311500000000001</v>
      </c>
      <c r="CC626">
        <f t="shared" si="670"/>
        <v>0</v>
      </c>
      <c r="CD626">
        <f t="shared" si="671"/>
        <v>2.68282</v>
      </c>
      <c r="CE626">
        <f t="shared" si="672"/>
        <v>0</v>
      </c>
      <c r="CF626">
        <f t="shared" si="673"/>
        <v>1.4406000000000001</v>
      </c>
      <c r="CG626">
        <f t="shared" si="674"/>
        <v>1.6696800000000001</v>
      </c>
      <c r="CH626">
        <f t="shared" si="675"/>
        <v>-6.8267199999999999</v>
      </c>
      <c r="CI626">
        <f t="shared" si="676"/>
        <v>-5.6992099999999999</v>
      </c>
      <c r="CJ626">
        <f t="shared" si="677"/>
        <v>0</v>
      </c>
      <c r="CK626">
        <f t="shared" si="678"/>
        <v>1.76691</v>
      </c>
      <c r="CL626">
        <f t="shared" si="679"/>
        <v>0</v>
      </c>
      <c r="CM626">
        <f t="shared" si="680"/>
        <v>0</v>
      </c>
      <c r="CN626">
        <f t="shared" si="681"/>
        <v>0</v>
      </c>
      <c r="CO626">
        <f t="shared" si="682"/>
        <v>0</v>
      </c>
      <c r="CP626">
        <f t="shared" si="683"/>
        <v>-6.31121</v>
      </c>
      <c r="CQ626">
        <f t="shared" si="684"/>
        <v>0</v>
      </c>
      <c r="CR626">
        <f t="shared" si="685"/>
        <v>0</v>
      </c>
      <c r="CS626">
        <f t="shared" si="686"/>
        <v>-6.0240900000000002</v>
      </c>
      <c r="CT626">
        <f t="shared" si="687"/>
        <v>0</v>
      </c>
      <c r="CU626">
        <f t="shared" si="688"/>
        <v>0</v>
      </c>
      <c r="CV626">
        <f t="shared" si="689"/>
        <v>0</v>
      </c>
      <c r="CW626">
        <f t="shared" si="690"/>
        <v>0</v>
      </c>
      <c r="CX626">
        <f t="shared" si="691"/>
        <v>0</v>
      </c>
      <c r="CY626">
        <f t="shared" si="692"/>
        <v>-10.779109999999999</v>
      </c>
      <c r="CZ626">
        <f t="shared" si="693"/>
        <v>0</v>
      </c>
      <c r="DA626">
        <f t="shared" si="694"/>
        <v>0</v>
      </c>
      <c r="DB626">
        <f t="shared" si="695"/>
        <v>0</v>
      </c>
      <c r="DC626">
        <f t="shared" si="696"/>
        <v>-6.2972400000000004</v>
      </c>
      <c r="DD626">
        <f t="shared" si="697"/>
        <v>0</v>
      </c>
      <c r="DE626">
        <f t="shared" si="698"/>
        <v>0</v>
      </c>
      <c r="DF626">
        <f t="shared" si="699"/>
        <v>0</v>
      </c>
    </row>
    <row r="627" spans="1:110" x14ac:dyDescent="0.25">
      <c r="A627" s="4">
        <f>raw!$A628:$A628</f>
        <v>43398</v>
      </c>
      <c r="B627" s="6" t="str">
        <f>raw!$B628:$B628</f>
        <v>0014-0014</v>
      </c>
      <c r="D627" t="str">
        <f>IF(score!$C627=".",".",IF(score!$C627=0,"1",IF(score!$C627=25,"0",IF(score!$C627=50,"0",IF(score!$C627=75,"0",IF(score!$C627=100,"0"))))))</f>
        <v>0</v>
      </c>
      <c r="E627" t="str">
        <f>IF(score!$C627=".",".",IF(score!$C627=0,"0",IF(score!$C627=25,"1",IF(score!$C627=50,"0",IF(score!$C627=75,"0",IF(score!$C627=100,"0"))))))</f>
        <v>0</v>
      </c>
      <c r="F627" t="str">
        <f>IF(score!$C627=".",".",IF(score!$C627=0,"0",IF(score!$C627=25,"0",IF(score!$C627=50,"1",IF(score!$C627=75,"0",IF(score!$C627=100,"0"))))))</f>
        <v>1</v>
      </c>
      <c r="G627" t="str">
        <f>IF(score!$C627=".",".",IF(score!$C627=0,"0",IF(score!$C627=25,"0",IF(score!$C627=50,"0",IF(score!$C627=75,"1",IF(score!$C627=100,"0"))))))</f>
        <v>0</v>
      </c>
      <c r="H627" t="str">
        <f>IF(score!$D627=".",".",IF(score!$D627=0,"1",IF(score!$D627=50,"0",IF(score!$D627=100,"0"))))</f>
        <v>0</v>
      </c>
      <c r="I627" t="str">
        <f>IF(score!$D627=".",".",IF(score!$D627=0,"0",IF(score!$D627=50,"1",IF(score!$D627=100,"0"))))</f>
        <v>1</v>
      </c>
      <c r="J627" t="str">
        <f>IF(score!$E627=".",".",IF(score!$E627=0,"1",IF(score!$E627=50,"0",IF(score!$E627=100,"0"))))</f>
        <v>0</v>
      </c>
      <c r="K627" t="str">
        <f>IF(score!$E627=".",".",IF(score!$E627=0,"0",IF(score!$E627=50,"1",IF(score!$E627=100,"0"))))</f>
        <v>1</v>
      </c>
      <c r="L627" t="str">
        <f>IF(score!$F627=".",".",IF(score!$F627=0,"1",IF(score!$F627=100,"0")))</f>
        <v>1</v>
      </c>
      <c r="M627" t="str">
        <f>IF(score!$G627=".",".",IF(score!$G627=0,"1",IF(score!$G627=100,"0")))</f>
        <v>1</v>
      </c>
      <c r="N627" t="str">
        <f>IF(score!$H627=".",".",IF(score!$H627=0,"1",IF(score!$H627=100,"0")))</f>
        <v>0</v>
      </c>
      <c r="O627" t="str">
        <f>IF(score!$I627=".",".",IF(score!$I627=0,"1",IF(score!$I627=50,"0",IF(score!$I627=100,"0"))))</f>
        <v>0</v>
      </c>
      <c r="P627" t="str">
        <f>IF(score!$J627=".",".",IF(score!$J627=0,"1",IF(score!$J627=25,"0",IF(score!$J627=50,"0",IF(score!$J627=75,"0",IF(score!$J627=100,"0"))))))</f>
        <v>1</v>
      </c>
      <c r="Q627" t="str">
        <f>IF(score!$J627=".",".",IF(score!$J627=0,"0",IF(score!$J627=25,"1",IF(score!$J627=50,"0",IF(score!$J627=75,"0",IF(score!$J627=100,"0"))))))</f>
        <v>0</v>
      </c>
      <c r="R627" t="str">
        <f>IF(score!$J627=".",".",IF(score!$J627=0,"0",IF(score!$J627=25,"0",IF(score!$J627=50,"1",IF(score!$J627=75,"0",IF(score!$J627=100,"0"))))))</f>
        <v>0</v>
      </c>
      <c r="S627" t="str">
        <f>IF(score!$J627=".",".",IF(score!$J627=0,"0",IF(score!$J627=25,"0",IF(score!$J627=50,"0",IF(score!$J627=75,"1",IF(score!$J627=100,"0"))))))</f>
        <v>0</v>
      </c>
      <c r="T627" t="str">
        <f>IF(score!$K627=".",".",IF(score!$K627=0,"1",IF(score!$K627=20,"0",IF(score!$K627=40,"0",IF(score!$K627=60,"0",IF(score!$K627=80,"0",IF(score!$K627=100,"0")))))))</f>
        <v>0</v>
      </c>
      <c r="U627" t="str">
        <f>IF(score!$K627=".",".",IF(score!$K627=0,"0",IF(score!$K627=20,"1",IF(score!$K627=40,"0",IF(score!$K627=60,"0",IF(score!$K627=80,"0",IF(score!$K627=100,"0")))))))</f>
        <v>0</v>
      </c>
      <c r="V627" t="str">
        <f>IF(score!$K627=".",".",IF(score!$K627=0,"0",IF(score!$K627=20,"0",IF(score!$K627=40,"1",IF(score!$K627=60,"0",IF(score!$K627=80,"0",IF(score!$K627=100,"0")))))))</f>
        <v>0</v>
      </c>
      <c r="W627" t="str">
        <f>IF(score!$K627=".",".",IF(score!$K627=0,"0",IF(score!$K627=20,"0",IF(score!$K627=40,"0",IF(score!$K627=60,"1",IF(score!$K627=80,"0",IF(score!$K627=100,"0")))))))</f>
        <v>1</v>
      </c>
      <c r="X627" t="str">
        <f>IF(score!$K627=".",".",IF(score!$K627=0,"0",IF(score!$K627=20,"0",IF(score!$K627=40,"0",IF(score!$K627=60,"0",IF(score!$K627=80,"1",IF(score!$K627=100,"0")))))))</f>
        <v>0</v>
      </c>
      <c r="Y627" t="str">
        <f>IF(score!$L627=".",".",IF(score!$L627=0,"1",IF(score!$L627=20,"0",IF(score!$L627=40,"0",IF(score!$L627=60,"0",IF(score!$L627=80,"0",IF(score!$L627=100,"0")))))))</f>
        <v>0</v>
      </c>
      <c r="Z627" t="str">
        <f>IF(score!$L627=".",".",IF(score!$L627=0,"0",IF(score!$L627=20,"1",IF(score!$L627=40,"0",IF(score!$L627=60,"0",IF(score!$L627=80,"0",IF(score!$L627=100,"0")))))))</f>
        <v>0</v>
      </c>
      <c r="AA627" t="str">
        <f>IF(score!$L627=".",".",IF(score!$L627=0,"0",IF(score!$L627=20,"0",IF(score!$L627=40,"1",IF(score!$L627=60,"0",IF(score!$L627=80,"0",IF(score!$L627=100,"0")))))))</f>
        <v>0</v>
      </c>
      <c r="AB627" t="str">
        <f>IF(score!$L627=".",".",IF(score!$L627=0,"0",IF(score!$L627=20,"0",IF(score!$L627=40,"0",IF(score!$L627=60,"1",IF(score!$L627=80,"0",IF(score!$L627=100,"0")))))))</f>
        <v>0</v>
      </c>
      <c r="AC627" t="str">
        <f>IF(score!$L627=".",".",IF(score!$L627=0,"0",IF(score!$L627=20,"0",IF(score!$L627=40,"0",IF(score!$L627=60,"0",IF(score!$L627=80,"1",IF(score!L627=100,"0")))))))</f>
        <v>1</v>
      </c>
      <c r="AD627" t="str">
        <f>IF(score!$M627=".",".",IF(score!$M627=0,"1",IF(score!$M627=20,"0",IF(score!$M627=40,"0",IF(score!$M627=60,"0",IF(score!$M627=80,"0",IF(score!$M627=100,"0")))))))</f>
        <v>0</v>
      </c>
      <c r="AE627" t="str">
        <f>IF(score!$M627=".",".",IF(score!$M627=0,"0",IF(score!$M627=20,"1",IF(score!$M627=40,"0",IF(score!$M627=60,"0",IF(score!$M627=80,"0",IF(score!$M627=100,"0")))))))</f>
        <v>0</v>
      </c>
      <c r="AF627" t="str">
        <f>IF(score!$M627=".",".",IF(score!$M627=0,"0",IF(score!$M627=20,"0",IF(score!$M627=40,"1",IF(score!$M627=60,"0",IF(score!$M627=80,"0",IF(score!$M627=100,"0")))))))</f>
        <v>0</v>
      </c>
      <c r="AG627" t="str">
        <f>IF(score!$M627=".",".",IF(score!$M627=0,"0",IF(score!$M627=20,"0",IF(score!$M627=40,"0",IF(score!$M627=60,"1",IF(score!$M627=80,"0",IF(score!$M627=100,"0")))))))</f>
        <v>0</v>
      </c>
      <c r="AH627" t="str">
        <f>IF(score!$M627=".",".",IF(score!$M627=0,"0",IF(score!$M627=20,"0",IF(score!$M627=40,"0",IF(score!$M627=60,"0",IF(score!$M627=80,"1",IF(score!$M627=100,"0")))))))</f>
        <v>0</v>
      </c>
      <c r="AI627" t="str">
        <f>IF(score!$N627=".",".",IF(score!$N627=0,"1",IF(score!$N627=25,"0",IF(score!$N627=50,"0",IF(score!$N627=75,"0",IF(score!$N627=100,"0"))))))</f>
        <v>0</v>
      </c>
      <c r="AJ627" t="str">
        <f>IF(score!$N627=".",".",IF(score!$N627=0,"0",IF(score!$N627=25,"1",IF(score!$N627=50,"0",IF(score!$N627=75,"0",IF(score!$N627=100,"0"))))))</f>
        <v>0</v>
      </c>
      <c r="AK627" t="str">
        <f>IF(score!$N627=".",".",IF(score!$N627=0,"0",IF(score!$N627=25,"0",IF(score!$N627=50,"1",IF(score!$N627=75,"0",IF(score!$N627=100,"0"))))))</f>
        <v>0</v>
      </c>
      <c r="AL627" t="str">
        <f>IF(score!$N627=".",".",IF(score!$N627=0,"0",IF(score!$N627=25,"0",IF(score!$N627=50,"0",IF(score!$N627=75,"1",IF(score!$N627=100,"0"))))))</f>
        <v>0</v>
      </c>
      <c r="AN627">
        <f t="shared" si="630"/>
        <v>0</v>
      </c>
      <c r="AO627">
        <f t="shared" si="631"/>
        <v>0</v>
      </c>
      <c r="AP627">
        <f t="shared" si="632"/>
        <v>-3.0239600000000002</v>
      </c>
      <c r="AQ627">
        <f t="shared" si="633"/>
        <v>0</v>
      </c>
      <c r="AR627">
        <f t="shared" si="634"/>
        <v>0</v>
      </c>
      <c r="AS627">
        <f t="shared" si="635"/>
        <v>-3.4555500000000001</v>
      </c>
      <c r="AT627">
        <f t="shared" si="636"/>
        <v>0</v>
      </c>
      <c r="AU627">
        <f t="shared" si="637"/>
        <v>-2.7355700000000001</v>
      </c>
      <c r="AV627">
        <f t="shared" si="638"/>
        <v>-4.6161700000000003</v>
      </c>
      <c r="AW627">
        <f t="shared" si="639"/>
        <v>-5.5174700000000003</v>
      </c>
      <c r="AX627">
        <f t="shared" si="640"/>
        <v>0</v>
      </c>
      <c r="AY627">
        <f t="shared" si="641"/>
        <v>0</v>
      </c>
      <c r="AZ627">
        <f t="shared" si="642"/>
        <v>-11.25544</v>
      </c>
      <c r="BA627">
        <f t="shared" si="643"/>
        <v>0</v>
      </c>
      <c r="BB627">
        <f t="shared" si="644"/>
        <v>0</v>
      </c>
      <c r="BC627">
        <f t="shared" si="645"/>
        <v>0</v>
      </c>
      <c r="BD627">
        <f t="shared" si="646"/>
        <v>0</v>
      </c>
      <c r="BE627">
        <f t="shared" si="647"/>
        <v>0</v>
      </c>
      <c r="BF627">
        <f t="shared" si="648"/>
        <v>0</v>
      </c>
      <c r="BG627">
        <f t="shared" si="649"/>
        <v>1.3668899999999999</v>
      </c>
      <c r="BH627">
        <f t="shared" si="650"/>
        <v>0</v>
      </c>
      <c r="BI627">
        <f t="shared" si="651"/>
        <v>0</v>
      </c>
      <c r="BJ627">
        <f t="shared" si="652"/>
        <v>0</v>
      </c>
      <c r="BK627">
        <f t="shared" si="653"/>
        <v>0</v>
      </c>
      <c r="BL627">
        <f t="shared" si="654"/>
        <v>0</v>
      </c>
      <c r="BM627">
        <f t="shared" si="655"/>
        <v>-0.42251</v>
      </c>
      <c r="BN627">
        <f t="shared" si="656"/>
        <v>0</v>
      </c>
      <c r="BO627">
        <f t="shared" si="657"/>
        <v>0</v>
      </c>
      <c r="BP627">
        <f t="shared" si="658"/>
        <v>0</v>
      </c>
      <c r="BQ627">
        <f t="shared" si="659"/>
        <v>0</v>
      </c>
      <c r="BR627">
        <f t="shared" si="660"/>
        <v>0</v>
      </c>
      <c r="BS627">
        <f t="shared" si="661"/>
        <v>0</v>
      </c>
      <c r="BT627">
        <f t="shared" si="662"/>
        <v>0</v>
      </c>
      <c r="BU627">
        <f t="shared" si="663"/>
        <v>0</v>
      </c>
      <c r="BV627">
        <f t="shared" si="664"/>
        <v>0</v>
      </c>
      <c r="BX627">
        <f t="shared" si="665"/>
        <v>0</v>
      </c>
      <c r="BY627">
        <f t="shared" si="666"/>
        <v>0</v>
      </c>
      <c r="BZ627">
        <f t="shared" si="667"/>
        <v>3.4819999999999997E-2</v>
      </c>
      <c r="CA627">
        <f t="shared" si="668"/>
        <v>0</v>
      </c>
      <c r="CB627">
        <f t="shared" si="669"/>
        <v>0</v>
      </c>
      <c r="CC627">
        <f t="shared" si="670"/>
        <v>1.8684000000000001</v>
      </c>
      <c r="CD627">
        <f t="shared" si="671"/>
        <v>0</v>
      </c>
      <c r="CE627">
        <f t="shared" si="672"/>
        <v>1.43103</v>
      </c>
      <c r="CF627">
        <f t="shared" si="673"/>
        <v>1.4406000000000001</v>
      </c>
      <c r="CG627">
        <f t="shared" si="674"/>
        <v>1.6696800000000001</v>
      </c>
      <c r="CH627">
        <f t="shared" si="675"/>
        <v>0</v>
      </c>
      <c r="CI627">
        <f t="shared" si="676"/>
        <v>0</v>
      </c>
      <c r="CJ627">
        <f t="shared" si="677"/>
        <v>1.4861899999999999</v>
      </c>
      <c r="CK627">
        <f t="shared" si="678"/>
        <v>0</v>
      </c>
      <c r="CL627">
        <f t="shared" si="679"/>
        <v>0</v>
      </c>
      <c r="CM627">
        <f t="shared" si="680"/>
        <v>0</v>
      </c>
      <c r="CN627">
        <f t="shared" si="681"/>
        <v>0</v>
      </c>
      <c r="CO627">
        <f t="shared" si="682"/>
        <v>0</v>
      </c>
      <c r="CP627">
        <f t="shared" si="683"/>
        <v>0</v>
      </c>
      <c r="CQ627">
        <f t="shared" si="684"/>
        <v>-4.09842</v>
      </c>
      <c r="CR627">
        <f t="shared" si="685"/>
        <v>0</v>
      </c>
      <c r="CS627">
        <f t="shared" si="686"/>
        <v>0</v>
      </c>
      <c r="CT627">
        <f t="shared" si="687"/>
        <v>0</v>
      </c>
      <c r="CU627">
        <f t="shared" si="688"/>
        <v>0</v>
      </c>
      <c r="CV627">
        <f t="shared" si="689"/>
        <v>0</v>
      </c>
      <c r="CW627">
        <f t="shared" si="690"/>
        <v>-0.92057</v>
      </c>
      <c r="CX627">
        <f t="shared" si="691"/>
        <v>0</v>
      </c>
      <c r="CY627">
        <f t="shared" si="692"/>
        <v>0</v>
      </c>
      <c r="CZ627">
        <f t="shared" si="693"/>
        <v>0</v>
      </c>
      <c r="DA627">
        <f t="shared" si="694"/>
        <v>0</v>
      </c>
      <c r="DB627">
        <f t="shared" si="695"/>
        <v>0</v>
      </c>
      <c r="DC627">
        <f t="shared" si="696"/>
        <v>0</v>
      </c>
      <c r="DD627">
        <f t="shared" si="697"/>
        <v>0</v>
      </c>
      <c r="DE627">
        <f t="shared" si="698"/>
        <v>0</v>
      </c>
      <c r="DF627">
        <f t="shared" si="699"/>
        <v>0</v>
      </c>
    </row>
    <row r="628" spans="1:110" x14ac:dyDescent="0.25">
      <c r="A628" s="4">
        <f>raw!$A629:$A629</f>
        <v>43398</v>
      </c>
      <c r="B628" s="6" t="str">
        <f>raw!$B629:$B629</f>
        <v>0014-0016</v>
      </c>
      <c r="D628" t="str">
        <f>IF(score!$C628=".",".",IF(score!$C628=0,"1",IF(score!$C628=25,"0",IF(score!$C628=50,"0",IF(score!$C628=75,"0",IF(score!$C628=100,"0"))))))</f>
        <v>0</v>
      </c>
      <c r="E628" t="str">
        <f>IF(score!$C628=".",".",IF(score!$C628=0,"0",IF(score!$C628=25,"1",IF(score!$C628=50,"0",IF(score!$C628=75,"0",IF(score!$C628=100,"0"))))))</f>
        <v>1</v>
      </c>
      <c r="F628" t="str">
        <f>IF(score!$C628=".",".",IF(score!$C628=0,"0",IF(score!$C628=25,"0",IF(score!$C628=50,"1",IF(score!$C628=75,"0",IF(score!$C628=100,"0"))))))</f>
        <v>0</v>
      </c>
      <c r="G628" t="str">
        <f>IF(score!$C628=".",".",IF(score!$C628=0,"0",IF(score!$C628=25,"0",IF(score!$C628=50,"0",IF(score!$C628=75,"1",IF(score!$C628=100,"0"))))))</f>
        <v>0</v>
      </c>
      <c r="H628" t="str">
        <f>IF(score!$D628=".",".",IF(score!$D628=0,"1",IF(score!$D628=50,"0",IF(score!$D628=100,"0"))))</f>
        <v>1</v>
      </c>
      <c r="I628" t="str">
        <f>IF(score!$D628=".",".",IF(score!$D628=0,"0",IF(score!$D628=50,"1",IF(score!$D628=100,"0"))))</f>
        <v>0</v>
      </c>
      <c r="J628" t="str">
        <f>IF(score!$E628=".",".",IF(score!$E628=0,"1",IF(score!$E628=50,"0",IF(score!$E628=100,"0"))))</f>
        <v>1</v>
      </c>
      <c r="K628" t="str">
        <f>IF(score!$E628=".",".",IF(score!$E628=0,"0",IF(score!$E628=50,"1",IF(score!$E628=100,"0"))))</f>
        <v>0</v>
      </c>
      <c r="L628" t="str">
        <f>IF(score!$F628=".",".",IF(score!$F628=0,"1",IF(score!$F628=100,"0")))</f>
        <v>1</v>
      </c>
      <c r="M628" t="str">
        <f>IF(score!$G628=".",".",IF(score!$G628=0,"1",IF(score!$G628=100,"0")))</f>
        <v>1</v>
      </c>
      <c r="N628" t="str">
        <f>IF(score!$H628=".",".",IF(score!$H628=0,"1",IF(score!$H628=100,"0")))</f>
        <v>1</v>
      </c>
      <c r="O628" t="str">
        <f>IF(score!$I628=".",".",IF(score!$I628=0,"1",IF(score!$I628=50,"0",IF(score!$I628=100,"0"))))</f>
        <v>1</v>
      </c>
      <c r="P628" t="str">
        <f>IF(score!$J628=".",".",IF(score!$J628=0,"1",IF(score!$J628=25,"0",IF(score!$J628=50,"0",IF(score!$J628=75,"0",IF(score!$J628=100,"0"))))))</f>
        <v>0</v>
      </c>
      <c r="Q628" t="str">
        <f>IF(score!$J628=".",".",IF(score!$J628=0,"0",IF(score!$J628=25,"1",IF(score!$J628=50,"0",IF(score!$J628=75,"0",IF(score!$J628=100,"0"))))))</f>
        <v>1</v>
      </c>
      <c r="R628" t="str">
        <f>IF(score!$J628=".",".",IF(score!$J628=0,"0",IF(score!$J628=25,"0",IF(score!$J628=50,"1",IF(score!$J628=75,"0",IF(score!$J628=100,"0"))))))</f>
        <v>0</v>
      </c>
      <c r="S628" t="str">
        <f>IF(score!$J628=".",".",IF(score!$J628=0,"0",IF(score!$J628=25,"0",IF(score!$J628=50,"0",IF(score!$J628=75,"1",IF(score!$J628=100,"0"))))))</f>
        <v>0</v>
      </c>
      <c r="T628" t="str">
        <f>IF(score!$K628=".",".",IF(score!$K628=0,"1",IF(score!$K628=20,"0",IF(score!$K628=40,"0",IF(score!$K628=60,"0",IF(score!$K628=80,"0",IF(score!$K628=100,"0")))))))</f>
        <v>0</v>
      </c>
      <c r="U628" t="str">
        <f>IF(score!$K628=".",".",IF(score!$K628=0,"0",IF(score!$K628=20,"1",IF(score!$K628=40,"0",IF(score!$K628=60,"0",IF(score!$K628=80,"0",IF(score!$K628=100,"0")))))))</f>
        <v>0</v>
      </c>
      <c r="V628" t="str">
        <f>IF(score!$K628=".",".",IF(score!$K628=0,"0",IF(score!$K628=20,"0",IF(score!$K628=40,"1",IF(score!$K628=60,"0",IF(score!$K628=80,"0",IF(score!$K628=100,"0")))))))</f>
        <v>0</v>
      </c>
      <c r="W628" t="str">
        <f>IF(score!$K628=".",".",IF(score!$K628=0,"0",IF(score!$K628=20,"0",IF(score!$K628=40,"0",IF(score!$K628=60,"1",IF(score!$K628=80,"0",IF(score!$K628=100,"0")))))))</f>
        <v>1</v>
      </c>
      <c r="X628" t="str">
        <f>IF(score!$K628=".",".",IF(score!$K628=0,"0",IF(score!$K628=20,"0",IF(score!$K628=40,"0",IF(score!$K628=60,"0",IF(score!$K628=80,"1",IF(score!$K628=100,"0")))))))</f>
        <v>0</v>
      </c>
      <c r="Y628" t="str">
        <f>IF(score!$L628=".",".",IF(score!$L628=0,"1",IF(score!$L628=20,"0",IF(score!$L628=40,"0",IF(score!$L628=60,"0",IF(score!$L628=80,"0",IF(score!$L628=100,"0")))))))</f>
        <v>0</v>
      </c>
      <c r="Z628" t="str">
        <f>IF(score!$L628=".",".",IF(score!$L628=0,"0",IF(score!$L628=20,"1",IF(score!$L628=40,"0",IF(score!$L628=60,"0",IF(score!$L628=80,"0",IF(score!$L628=100,"0")))))))</f>
        <v>0</v>
      </c>
      <c r="AA628" t="str">
        <f>IF(score!$L628=".",".",IF(score!$L628=0,"0",IF(score!$L628=20,"0",IF(score!$L628=40,"1",IF(score!$L628=60,"0",IF(score!$L628=80,"0",IF(score!$L628=100,"0")))))))</f>
        <v>1</v>
      </c>
      <c r="AB628" t="str">
        <f>IF(score!$L628=".",".",IF(score!$L628=0,"0",IF(score!$L628=20,"0",IF(score!$L628=40,"0",IF(score!$L628=60,"1",IF(score!$L628=80,"0",IF(score!$L628=100,"0")))))))</f>
        <v>0</v>
      </c>
      <c r="AC628" t="str">
        <f>IF(score!$L628=".",".",IF(score!$L628=0,"0",IF(score!$L628=20,"0",IF(score!$L628=40,"0",IF(score!$L628=60,"0",IF(score!$L628=80,"1",IF(score!L628=100,"0")))))))</f>
        <v>0</v>
      </c>
      <c r="AD628" t="str">
        <f>IF(score!$M628=".",".",IF(score!$M628=0,"1",IF(score!$M628=20,"0",IF(score!$M628=40,"0",IF(score!$M628=60,"0",IF(score!$M628=80,"0",IF(score!$M628=100,"0")))))))</f>
        <v>0</v>
      </c>
      <c r="AE628" t="str">
        <f>IF(score!$M628=".",".",IF(score!$M628=0,"0",IF(score!$M628=20,"1",IF(score!$M628=40,"0",IF(score!$M628=60,"0",IF(score!$M628=80,"0",IF(score!$M628=100,"0")))))))</f>
        <v>0</v>
      </c>
      <c r="AF628" t="str">
        <f>IF(score!$M628=".",".",IF(score!$M628=0,"0",IF(score!$M628=20,"0",IF(score!$M628=40,"1",IF(score!$M628=60,"0",IF(score!$M628=80,"0",IF(score!$M628=100,"0")))))))</f>
        <v>0</v>
      </c>
      <c r="AG628" t="str">
        <f>IF(score!$M628=".",".",IF(score!$M628=0,"0",IF(score!$M628=20,"0",IF(score!$M628=40,"0",IF(score!$M628=60,"1",IF(score!$M628=80,"0",IF(score!$M628=100,"0")))))))</f>
        <v>0</v>
      </c>
      <c r="AH628" t="str">
        <f>IF(score!$M628=".",".",IF(score!$M628=0,"0",IF(score!$M628=20,"0",IF(score!$M628=40,"0",IF(score!$M628=60,"0",IF(score!$M628=80,"1",IF(score!$M628=100,"0")))))))</f>
        <v>1</v>
      </c>
      <c r="AI628" t="str">
        <f>IF(score!$N628=".",".",IF(score!$N628=0,"1",IF(score!$N628=25,"0",IF(score!$N628=50,"0",IF(score!$N628=75,"0",IF(score!$N628=100,"0"))))))</f>
        <v>0</v>
      </c>
      <c r="AJ628" t="str">
        <f>IF(score!$N628=".",".",IF(score!$N628=0,"0",IF(score!$N628=25,"1",IF(score!$N628=50,"0",IF(score!$N628=75,"0",IF(score!$N628=100,"0"))))))</f>
        <v>0</v>
      </c>
      <c r="AK628" t="str">
        <f>IF(score!$N628=".",".",IF(score!$N628=0,"0",IF(score!$N628=25,"0",IF(score!$N628=50,"1",IF(score!$N628=75,"0",IF(score!$N628=100,"0"))))))</f>
        <v>1</v>
      </c>
      <c r="AL628" t="str">
        <f>IF(score!$N628=".",".",IF(score!$N628=0,"0",IF(score!$N628=25,"0",IF(score!$N628=50,"0",IF(score!$N628=75,"1",IF(score!$N628=100,"0"))))))</f>
        <v>0</v>
      </c>
      <c r="AN628">
        <f t="shared" si="630"/>
        <v>0</v>
      </c>
      <c r="AO628">
        <f t="shared" si="631"/>
        <v>-5.5646100000000001</v>
      </c>
      <c r="AP628">
        <f t="shared" si="632"/>
        <v>0</v>
      </c>
      <c r="AQ628">
        <f t="shared" si="633"/>
        <v>0</v>
      </c>
      <c r="AR628">
        <f t="shared" si="634"/>
        <v>-7.2321600000000004</v>
      </c>
      <c r="AS628">
        <f t="shared" si="635"/>
        <v>0</v>
      </c>
      <c r="AT628">
        <f t="shared" si="636"/>
        <v>-6.24397</v>
      </c>
      <c r="AU628">
        <f t="shared" si="637"/>
        <v>0</v>
      </c>
      <c r="AV628">
        <f t="shared" si="638"/>
        <v>-4.6161700000000003</v>
      </c>
      <c r="AW628">
        <f t="shared" si="639"/>
        <v>-5.5174700000000003</v>
      </c>
      <c r="AX628">
        <f t="shared" si="640"/>
        <v>3.04365</v>
      </c>
      <c r="AY628">
        <f t="shared" si="641"/>
        <v>2.32091</v>
      </c>
      <c r="AZ628">
        <f t="shared" si="642"/>
        <v>0</v>
      </c>
      <c r="BA628">
        <f t="shared" si="643"/>
        <v>-8.38063</v>
      </c>
      <c r="BB628">
        <f t="shared" si="644"/>
        <v>0</v>
      </c>
      <c r="BC628">
        <f t="shared" si="645"/>
        <v>0</v>
      </c>
      <c r="BD628">
        <f t="shared" si="646"/>
        <v>0</v>
      </c>
      <c r="BE628">
        <f t="shared" si="647"/>
        <v>0</v>
      </c>
      <c r="BF628">
        <f t="shared" si="648"/>
        <v>0</v>
      </c>
      <c r="BG628">
        <f t="shared" si="649"/>
        <v>1.3668899999999999</v>
      </c>
      <c r="BH628">
        <f t="shared" si="650"/>
        <v>0</v>
      </c>
      <c r="BI628">
        <f t="shared" si="651"/>
        <v>0</v>
      </c>
      <c r="BJ628">
        <f t="shared" si="652"/>
        <v>0</v>
      </c>
      <c r="BK628">
        <f t="shared" si="653"/>
        <v>-1.6185</v>
      </c>
      <c r="BL628">
        <f t="shared" si="654"/>
        <v>0</v>
      </c>
      <c r="BM628">
        <f t="shared" si="655"/>
        <v>0</v>
      </c>
      <c r="BN628">
        <f t="shared" si="656"/>
        <v>0</v>
      </c>
      <c r="BO628">
        <f t="shared" si="657"/>
        <v>0</v>
      </c>
      <c r="BP628">
        <f t="shared" si="658"/>
        <v>0</v>
      </c>
      <c r="BQ628">
        <f t="shared" si="659"/>
        <v>0</v>
      </c>
      <c r="BR628">
        <f t="shared" si="660"/>
        <v>0.41188000000000002</v>
      </c>
      <c r="BS628">
        <f t="shared" si="661"/>
        <v>0</v>
      </c>
      <c r="BT628">
        <f t="shared" si="662"/>
        <v>0</v>
      </c>
      <c r="BU628">
        <f t="shared" si="663"/>
        <v>-0.18043000000000001</v>
      </c>
      <c r="BV628">
        <f t="shared" si="664"/>
        <v>0</v>
      </c>
      <c r="BX628">
        <f t="shared" si="665"/>
        <v>0</v>
      </c>
      <c r="BY628">
        <f t="shared" si="666"/>
        <v>-0.16891</v>
      </c>
      <c r="BZ628">
        <f t="shared" si="667"/>
        <v>0</v>
      </c>
      <c r="CA628">
        <f t="shared" si="668"/>
        <v>0</v>
      </c>
      <c r="CB628">
        <f t="shared" si="669"/>
        <v>3.9311500000000001</v>
      </c>
      <c r="CC628">
        <f t="shared" si="670"/>
        <v>0</v>
      </c>
      <c r="CD628">
        <f t="shared" si="671"/>
        <v>2.68282</v>
      </c>
      <c r="CE628">
        <f t="shared" si="672"/>
        <v>0</v>
      </c>
      <c r="CF628">
        <f t="shared" si="673"/>
        <v>1.4406000000000001</v>
      </c>
      <c r="CG628">
        <f t="shared" si="674"/>
        <v>1.6696800000000001</v>
      </c>
      <c r="CH628">
        <f t="shared" si="675"/>
        <v>-6.8267199999999999</v>
      </c>
      <c r="CI628">
        <f t="shared" si="676"/>
        <v>-5.6992099999999999</v>
      </c>
      <c r="CJ628">
        <f t="shared" si="677"/>
        <v>0</v>
      </c>
      <c r="CK628">
        <f t="shared" si="678"/>
        <v>1.76691</v>
      </c>
      <c r="CL628">
        <f t="shared" si="679"/>
        <v>0</v>
      </c>
      <c r="CM628">
        <f t="shared" si="680"/>
        <v>0</v>
      </c>
      <c r="CN628">
        <f t="shared" si="681"/>
        <v>0</v>
      </c>
      <c r="CO628">
        <f t="shared" si="682"/>
        <v>0</v>
      </c>
      <c r="CP628">
        <f t="shared" si="683"/>
        <v>0</v>
      </c>
      <c r="CQ628">
        <f t="shared" si="684"/>
        <v>-4.09842</v>
      </c>
      <c r="CR628">
        <f t="shared" si="685"/>
        <v>0</v>
      </c>
      <c r="CS628">
        <f t="shared" si="686"/>
        <v>0</v>
      </c>
      <c r="CT628">
        <f t="shared" si="687"/>
        <v>0</v>
      </c>
      <c r="CU628">
        <f t="shared" si="688"/>
        <v>-3.2980499999999999</v>
      </c>
      <c r="CV628">
        <f t="shared" si="689"/>
        <v>0</v>
      </c>
      <c r="CW628">
        <f t="shared" si="690"/>
        <v>0</v>
      </c>
      <c r="CX628">
        <f t="shared" si="691"/>
        <v>0</v>
      </c>
      <c r="CY628">
        <f t="shared" si="692"/>
        <v>0</v>
      </c>
      <c r="CZ628">
        <f t="shared" si="693"/>
        <v>0</v>
      </c>
      <c r="DA628">
        <f t="shared" si="694"/>
        <v>0</v>
      </c>
      <c r="DB628">
        <f t="shared" si="695"/>
        <v>-1.9593400000000001</v>
      </c>
      <c r="DC628">
        <f t="shared" si="696"/>
        <v>0</v>
      </c>
      <c r="DD628">
        <f t="shared" si="697"/>
        <v>0</v>
      </c>
      <c r="DE628">
        <f t="shared" si="698"/>
        <v>-5.63286</v>
      </c>
      <c r="DF628">
        <f t="shared" si="699"/>
        <v>0</v>
      </c>
    </row>
    <row r="629" spans="1:110" x14ac:dyDescent="0.25">
      <c r="A629" s="4">
        <f>raw!$A630:$A630</f>
        <v>43384</v>
      </c>
      <c r="B629" s="6" t="str">
        <f>raw!$B630:$B630</f>
        <v>0014-0018</v>
      </c>
      <c r="D629" t="str">
        <f>IF(score!$C629=".",".",IF(score!$C629=0,"1",IF(score!$C629=25,"0",IF(score!$C629=50,"0",IF(score!$C629=75,"0",IF(score!$C629=100,"0"))))))</f>
        <v>0</v>
      </c>
      <c r="E629" t="str">
        <f>IF(score!$C629=".",".",IF(score!$C629=0,"0",IF(score!$C629=25,"1",IF(score!$C629=50,"0",IF(score!$C629=75,"0",IF(score!$C629=100,"0"))))))</f>
        <v>1</v>
      </c>
      <c r="F629" t="str">
        <f>IF(score!$C629=".",".",IF(score!$C629=0,"0",IF(score!$C629=25,"0",IF(score!$C629=50,"1",IF(score!$C629=75,"0",IF(score!$C629=100,"0"))))))</f>
        <v>0</v>
      </c>
      <c r="G629" t="str">
        <f>IF(score!$C629=".",".",IF(score!$C629=0,"0",IF(score!$C629=25,"0",IF(score!$C629=50,"0",IF(score!$C629=75,"1",IF(score!$C629=100,"0"))))))</f>
        <v>0</v>
      </c>
      <c r="H629" t="str">
        <f>IF(score!$D629=".",".",IF(score!$D629=0,"1",IF(score!$D629=50,"0",IF(score!$D629=100,"0"))))</f>
        <v>1</v>
      </c>
      <c r="I629" t="str">
        <f>IF(score!$D629=".",".",IF(score!$D629=0,"0",IF(score!$D629=50,"1",IF(score!$D629=100,"0"))))</f>
        <v>0</v>
      </c>
      <c r="J629" t="str">
        <f>IF(score!$E629=".",".",IF(score!$E629=0,"1",IF(score!$E629=50,"0",IF(score!$E629=100,"0"))))</f>
        <v>1</v>
      </c>
      <c r="K629" t="str">
        <f>IF(score!$E629=".",".",IF(score!$E629=0,"0",IF(score!$E629=50,"1",IF(score!$E629=100,"0"))))</f>
        <v>0</v>
      </c>
      <c r="L629" t="str">
        <f>IF(score!$F629=".",".",IF(score!$F629=0,"1",IF(score!$F629=100,"0")))</f>
        <v>0</v>
      </c>
      <c r="M629" t="str">
        <f>IF(score!$G629=".",".",IF(score!$G629=0,"1",IF(score!$G629=100,"0")))</f>
        <v>1</v>
      </c>
      <c r="N629" t="str">
        <f>IF(score!$H629=".",".",IF(score!$H629=0,"1",IF(score!$H629=100,"0")))</f>
        <v>0</v>
      </c>
      <c r="O629" t="str">
        <f>IF(score!$I629=".",".",IF(score!$I629=0,"1",IF(score!$I629=50,"0",IF(score!$I629=100,"0"))))</f>
        <v>0</v>
      </c>
      <c r="P629" t="str">
        <f>IF(score!$J629=".",".",IF(score!$J629=0,"1",IF(score!$J629=25,"0",IF(score!$J629=50,"0",IF(score!$J629=75,"0",IF(score!$J629=100,"0"))))))</f>
        <v>0</v>
      </c>
      <c r="Q629" t="str">
        <f>IF(score!$J629=".",".",IF(score!$J629=0,"0",IF(score!$J629=25,"1",IF(score!$J629=50,"0",IF(score!$J629=75,"0",IF(score!$J629=100,"0"))))))</f>
        <v>1</v>
      </c>
      <c r="R629" t="str">
        <f>IF(score!$J629=".",".",IF(score!$J629=0,"0",IF(score!$J629=25,"0",IF(score!$J629=50,"1",IF(score!$J629=75,"0",IF(score!$J629=100,"0"))))))</f>
        <v>0</v>
      </c>
      <c r="S629" t="str">
        <f>IF(score!$J629=".",".",IF(score!$J629=0,"0",IF(score!$J629=25,"0",IF(score!$J629=50,"0",IF(score!$J629=75,"1",IF(score!$J629=100,"0"))))))</f>
        <v>0</v>
      </c>
      <c r="T629" t="str">
        <f>IF(score!$K629=".",".",IF(score!$K629=0,"1",IF(score!$K629=20,"0",IF(score!$K629=40,"0",IF(score!$K629=60,"0",IF(score!$K629=80,"0",IF(score!$K629=100,"0")))))))</f>
        <v>0</v>
      </c>
      <c r="U629" t="str">
        <f>IF(score!$K629=".",".",IF(score!$K629=0,"0",IF(score!$K629=20,"1",IF(score!$K629=40,"0",IF(score!$K629=60,"0",IF(score!$K629=80,"0",IF(score!$K629=100,"0")))))))</f>
        <v>0</v>
      </c>
      <c r="V629" t="str">
        <f>IF(score!$K629=".",".",IF(score!$K629=0,"0",IF(score!$K629=20,"0",IF(score!$K629=40,"1",IF(score!$K629=60,"0",IF(score!$K629=80,"0",IF(score!$K629=100,"0")))))))</f>
        <v>0</v>
      </c>
      <c r="W629" t="str">
        <f>IF(score!$K629=".",".",IF(score!$K629=0,"0",IF(score!$K629=20,"0",IF(score!$K629=40,"0",IF(score!$K629=60,"1",IF(score!$K629=80,"0",IF(score!$K629=100,"0")))))))</f>
        <v>0</v>
      </c>
      <c r="X629" t="str">
        <f>IF(score!$K629=".",".",IF(score!$K629=0,"0",IF(score!$K629=20,"0",IF(score!$K629=40,"0",IF(score!$K629=60,"0",IF(score!$K629=80,"1",IF(score!$K629=100,"0")))))))</f>
        <v>1</v>
      </c>
      <c r="Y629" t="str">
        <f>IF(score!$L629=".",".",IF(score!$L629=0,"1",IF(score!$L629=20,"0",IF(score!$L629=40,"0",IF(score!$L629=60,"0",IF(score!$L629=80,"0",IF(score!$L629=100,"0")))))))</f>
        <v>0</v>
      </c>
      <c r="Z629" t="str">
        <f>IF(score!$L629=".",".",IF(score!$L629=0,"0",IF(score!$L629=20,"1",IF(score!$L629=40,"0",IF(score!$L629=60,"0",IF(score!$L629=80,"0",IF(score!$L629=100,"0")))))))</f>
        <v>0</v>
      </c>
      <c r="AA629" t="str">
        <f>IF(score!$L629=".",".",IF(score!$L629=0,"0",IF(score!$L629=20,"0",IF(score!$L629=40,"1",IF(score!$L629=60,"0",IF(score!$L629=80,"0",IF(score!$L629=100,"0")))))))</f>
        <v>1</v>
      </c>
      <c r="AB629" t="str">
        <f>IF(score!$L629=".",".",IF(score!$L629=0,"0",IF(score!$L629=20,"0",IF(score!$L629=40,"0",IF(score!$L629=60,"1",IF(score!$L629=80,"0",IF(score!$L629=100,"0")))))))</f>
        <v>0</v>
      </c>
      <c r="AC629" t="str">
        <f>IF(score!$L629=".",".",IF(score!$L629=0,"0",IF(score!$L629=20,"0",IF(score!$L629=40,"0",IF(score!$L629=60,"0",IF(score!$L629=80,"1",IF(score!L629=100,"0")))))))</f>
        <v>0</v>
      </c>
      <c r="AD629" t="str">
        <f>IF(score!$M629=".",".",IF(score!$M629=0,"1",IF(score!$M629=20,"0",IF(score!$M629=40,"0",IF(score!$M629=60,"0",IF(score!$M629=80,"0",IF(score!$M629=100,"0")))))))</f>
        <v>0</v>
      </c>
      <c r="AE629" t="str">
        <f>IF(score!$M629=".",".",IF(score!$M629=0,"0",IF(score!$M629=20,"1",IF(score!$M629=40,"0",IF(score!$M629=60,"0",IF(score!$M629=80,"0",IF(score!$M629=100,"0")))))))</f>
        <v>0</v>
      </c>
      <c r="AF629" t="str">
        <f>IF(score!$M629=".",".",IF(score!$M629=0,"0",IF(score!$M629=20,"0",IF(score!$M629=40,"1",IF(score!$M629=60,"0",IF(score!$M629=80,"0",IF(score!$M629=100,"0")))))))</f>
        <v>1</v>
      </c>
      <c r="AG629" t="str">
        <f>IF(score!$M629=".",".",IF(score!$M629=0,"0",IF(score!$M629=20,"0",IF(score!$M629=40,"0",IF(score!$M629=60,"1",IF(score!$M629=80,"0",IF(score!$M629=100,"0")))))))</f>
        <v>0</v>
      </c>
      <c r="AH629" t="str">
        <f>IF(score!$M629=".",".",IF(score!$M629=0,"0",IF(score!$M629=20,"0",IF(score!$M629=40,"0",IF(score!$M629=60,"0",IF(score!$M629=80,"1",IF(score!$M629=100,"0")))))))</f>
        <v>0</v>
      </c>
      <c r="AI629" t="str">
        <f>IF(score!$N629=".",".",IF(score!$N629=0,"1",IF(score!$N629=25,"0",IF(score!$N629=50,"0",IF(score!$N629=75,"0",IF(score!$N629=100,"0"))))))</f>
        <v>1</v>
      </c>
      <c r="AJ629" t="str">
        <f>IF(score!$N629=".",".",IF(score!$N629=0,"0",IF(score!$N629=25,"1",IF(score!$N629=50,"0",IF(score!$N629=75,"0",IF(score!$N629=100,"0"))))))</f>
        <v>0</v>
      </c>
      <c r="AK629" t="str">
        <f>IF(score!$N629=".",".",IF(score!$N629=0,"0",IF(score!$N629=25,"0",IF(score!$N629=50,"1",IF(score!$N629=75,"0",IF(score!$N629=100,"0"))))))</f>
        <v>0</v>
      </c>
      <c r="AL629" t="str">
        <f>IF(score!$N629=".",".",IF(score!$N629=0,"0",IF(score!$N629=25,"0",IF(score!$N629=50,"0",IF(score!$N629=75,"1",IF(score!$N629=100,"0"))))))</f>
        <v>0</v>
      </c>
      <c r="AN629">
        <f t="shared" si="630"/>
        <v>0</v>
      </c>
      <c r="AO629">
        <f t="shared" si="631"/>
        <v>-5.5646100000000001</v>
      </c>
      <c r="AP629">
        <f t="shared" si="632"/>
        <v>0</v>
      </c>
      <c r="AQ629">
        <f t="shared" si="633"/>
        <v>0</v>
      </c>
      <c r="AR629">
        <f t="shared" si="634"/>
        <v>-7.2321600000000004</v>
      </c>
      <c r="AS629">
        <f t="shared" si="635"/>
        <v>0</v>
      </c>
      <c r="AT629">
        <f t="shared" si="636"/>
        <v>-6.24397</v>
      </c>
      <c r="AU629">
        <f t="shared" si="637"/>
        <v>0</v>
      </c>
      <c r="AV629">
        <f t="shared" si="638"/>
        <v>0</v>
      </c>
      <c r="AW629">
        <f t="shared" si="639"/>
        <v>-5.5174700000000003</v>
      </c>
      <c r="AX629">
        <f t="shared" si="640"/>
        <v>0</v>
      </c>
      <c r="AY629">
        <f t="shared" si="641"/>
        <v>0</v>
      </c>
      <c r="AZ629">
        <f t="shared" si="642"/>
        <v>0</v>
      </c>
      <c r="BA629">
        <f t="shared" si="643"/>
        <v>-8.38063</v>
      </c>
      <c r="BB629">
        <f t="shared" si="644"/>
        <v>0</v>
      </c>
      <c r="BC629">
        <f t="shared" si="645"/>
        <v>0</v>
      </c>
      <c r="BD629">
        <f t="shared" si="646"/>
        <v>0</v>
      </c>
      <c r="BE629">
        <f t="shared" si="647"/>
        <v>0</v>
      </c>
      <c r="BF629">
        <f t="shared" si="648"/>
        <v>0</v>
      </c>
      <c r="BG629">
        <f t="shared" si="649"/>
        <v>0</v>
      </c>
      <c r="BH629">
        <f t="shared" si="650"/>
        <v>0.66513999999999995</v>
      </c>
      <c r="BI629">
        <f t="shared" si="651"/>
        <v>0</v>
      </c>
      <c r="BJ629">
        <f t="shared" si="652"/>
        <v>0</v>
      </c>
      <c r="BK629">
        <f t="shared" si="653"/>
        <v>-1.6185</v>
      </c>
      <c r="BL629">
        <f t="shared" si="654"/>
        <v>0</v>
      </c>
      <c r="BM629">
        <f t="shared" si="655"/>
        <v>0</v>
      </c>
      <c r="BN629">
        <f t="shared" si="656"/>
        <v>0</v>
      </c>
      <c r="BO629">
        <f t="shared" si="657"/>
        <v>0</v>
      </c>
      <c r="BP629">
        <f t="shared" si="658"/>
        <v>2.3424700000000001</v>
      </c>
      <c r="BQ629">
        <f t="shared" si="659"/>
        <v>0</v>
      </c>
      <c r="BR629">
        <f t="shared" si="660"/>
        <v>0</v>
      </c>
      <c r="BS629">
        <f t="shared" si="661"/>
        <v>-0.33682000000000001</v>
      </c>
      <c r="BT629">
        <f t="shared" si="662"/>
        <v>0</v>
      </c>
      <c r="BU629">
        <f t="shared" si="663"/>
        <v>0</v>
      </c>
      <c r="BV629">
        <f t="shared" si="664"/>
        <v>0</v>
      </c>
      <c r="BX629">
        <f t="shared" si="665"/>
        <v>0</v>
      </c>
      <c r="BY629">
        <f t="shared" si="666"/>
        <v>-0.16891</v>
      </c>
      <c r="BZ629">
        <f t="shared" si="667"/>
        <v>0</v>
      </c>
      <c r="CA629">
        <f t="shared" si="668"/>
        <v>0</v>
      </c>
      <c r="CB629">
        <f t="shared" si="669"/>
        <v>3.9311500000000001</v>
      </c>
      <c r="CC629">
        <f t="shared" si="670"/>
        <v>0</v>
      </c>
      <c r="CD629">
        <f t="shared" si="671"/>
        <v>2.68282</v>
      </c>
      <c r="CE629">
        <f t="shared" si="672"/>
        <v>0</v>
      </c>
      <c r="CF629">
        <f t="shared" si="673"/>
        <v>0</v>
      </c>
      <c r="CG629">
        <f t="shared" si="674"/>
        <v>1.6696800000000001</v>
      </c>
      <c r="CH629">
        <f t="shared" si="675"/>
        <v>0</v>
      </c>
      <c r="CI629">
        <f t="shared" si="676"/>
        <v>0</v>
      </c>
      <c r="CJ629">
        <f t="shared" si="677"/>
        <v>0</v>
      </c>
      <c r="CK629">
        <f t="shared" si="678"/>
        <v>1.76691</v>
      </c>
      <c r="CL629">
        <f t="shared" si="679"/>
        <v>0</v>
      </c>
      <c r="CM629">
        <f t="shared" si="680"/>
        <v>0</v>
      </c>
      <c r="CN629">
        <f t="shared" si="681"/>
        <v>0</v>
      </c>
      <c r="CO629">
        <f t="shared" si="682"/>
        <v>0</v>
      </c>
      <c r="CP629">
        <f t="shared" si="683"/>
        <v>0</v>
      </c>
      <c r="CQ629">
        <f t="shared" si="684"/>
        <v>0</v>
      </c>
      <c r="CR629">
        <f t="shared" si="685"/>
        <v>-1.9494899999999999</v>
      </c>
      <c r="CS629">
        <f t="shared" si="686"/>
        <v>0</v>
      </c>
      <c r="CT629">
        <f t="shared" si="687"/>
        <v>0</v>
      </c>
      <c r="CU629">
        <f t="shared" si="688"/>
        <v>-3.2980499999999999</v>
      </c>
      <c r="CV629">
        <f t="shared" si="689"/>
        <v>0</v>
      </c>
      <c r="CW629">
        <f t="shared" si="690"/>
        <v>0</v>
      </c>
      <c r="CX629">
        <f t="shared" si="691"/>
        <v>0</v>
      </c>
      <c r="CY629">
        <f t="shared" si="692"/>
        <v>0</v>
      </c>
      <c r="CZ629">
        <f t="shared" si="693"/>
        <v>-8.0991400000000002</v>
      </c>
      <c r="DA629">
        <f t="shared" si="694"/>
        <v>0</v>
      </c>
      <c r="DB629">
        <f t="shared" si="695"/>
        <v>0</v>
      </c>
      <c r="DC629">
        <f t="shared" si="696"/>
        <v>-6.2972400000000004</v>
      </c>
      <c r="DD629">
        <f t="shared" si="697"/>
        <v>0</v>
      </c>
      <c r="DE629">
        <f t="shared" si="698"/>
        <v>0</v>
      </c>
      <c r="DF629">
        <f t="shared" si="699"/>
        <v>0</v>
      </c>
    </row>
    <row r="630" spans="1:110" x14ac:dyDescent="0.25">
      <c r="A630" s="4">
        <f>raw!$A631:$A631</f>
        <v>43384</v>
      </c>
      <c r="B630" s="6" t="str">
        <f>raw!$B631:$B631</f>
        <v>0014-0019</v>
      </c>
      <c r="D630" t="str">
        <f>IF(score!$C630=".",".",IF(score!$C630=0,"1",IF(score!$C630=25,"0",IF(score!$C630=50,"0",IF(score!$C630=75,"0",IF(score!$C630=100,"0"))))))</f>
        <v>0</v>
      </c>
      <c r="E630" t="str">
        <f>IF(score!$C630=".",".",IF(score!$C630=0,"0",IF(score!$C630=25,"1",IF(score!$C630=50,"0",IF(score!$C630=75,"0",IF(score!$C630=100,"0"))))))</f>
        <v>1</v>
      </c>
      <c r="F630" t="str">
        <f>IF(score!$C630=".",".",IF(score!$C630=0,"0",IF(score!$C630=25,"0",IF(score!$C630=50,"1",IF(score!$C630=75,"0",IF(score!$C630=100,"0"))))))</f>
        <v>0</v>
      </c>
      <c r="G630" t="str">
        <f>IF(score!$C630=".",".",IF(score!$C630=0,"0",IF(score!$C630=25,"0",IF(score!$C630=50,"0",IF(score!$C630=75,"1",IF(score!$C630=100,"0"))))))</f>
        <v>0</v>
      </c>
      <c r="H630" t="str">
        <f>IF(score!$D630=".",".",IF(score!$D630=0,"1",IF(score!$D630=50,"0",IF(score!$D630=100,"0"))))</f>
        <v>1</v>
      </c>
      <c r="I630" t="str">
        <f>IF(score!$D630=".",".",IF(score!$D630=0,"0",IF(score!$D630=50,"1",IF(score!$D630=100,"0"))))</f>
        <v>0</v>
      </c>
      <c r="J630" t="str">
        <f>IF(score!$E630=".",".",IF(score!$E630=0,"1",IF(score!$E630=50,"0",IF(score!$E630=100,"0"))))</f>
        <v>1</v>
      </c>
      <c r="K630" t="str">
        <f>IF(score!$E630=".",".",IF(score!$E630=0,"0",IF(score!$E630=50,"1",IF(score!$E630=100,"0"))))</f>
        <v>0</v>
      </c>
      <c r="L630" t="str">
        <f>IF(score!$F630=".",".",IF(score!$F630=0,"1",IF(score!$F630=100,"0")))</f>
        <v>1</v>
      </c>
      <c r="M630" t="str">
        <f>IF(score!$G630=".",".",IF(score!$G630=0,"1",IF(score!$G630=100,"0")))</f>
        <v>1</v>
      </c>
      <c r="N630" t="str">
        <f>IF(score!$H630=".",".",IF(score!$H630=0,"1",IF(score!$H630=100,"0")))</f>
        <v>1</v>
      </c>
      <c r="O630" t="str">
        <f>IF(score!$I630=".",".",IF(score!$I630=0,"1",IF(score!$I630=50,"0",IF(score!$I630=100,"0"))))</f>
        <v>1</v>
      </c>
      <c r="P630" t="str">
        <f>IF(score!$J630=".",".",IF(score!$J630=0,"1",IF(score!$J630=25,"0",IF(score!$J630=50,"0",IF(score!$J630=75,"0",IF(score!$J630=100,"0"))))))</f>
        <v>0</v>
      </c>
      <c r="Q630" t="str">
        <f>IF(score!$J630=".",".",IF(score!$J630=0,"0",IF(score!$J630=25,"1",IF(score!$J630=50,"0",IF(score!$J630=75,"0",IF(score!$J630=100,"0"))))))</f>
        <v>0</v>
      </c>
      <c r="R630" t="str">
        <f>IF(score!$J630=".",".",IF(score!$J630=0,"0",IF(score!$J630=25,"0",IF(score!$J630=50,"1",IF(score!$J630=75,"0",IF(score!$J630=100,"0"))))))</f>
        <v>1</v>
      </c>
      <c r="S630" t="str">
        <f>IF(score!$J630=".",".",IF(score!$J630=0,"0",IF(score!$J630=25,"0",IF(score!$J630=50,"0",IF(score!$J630=75,"1",IF(score!$J630=100,"0"))))))</f>
        <v>0</v>
      </c>
      <c r="T630" t="str">
        <f>IF(score!$K630=".",".",IF(score!$K630=0,"1",IF(score!$K630=20,"0",IF(score!$K630=40,"0",IF(score!$K630=60,"0",IF(score!$K630=80,"0",IF(score!$K630=100,"0")))))))</f>
        <v>0</v>
      </c>
      <c r="U630" t="str">
        <f>IF(score!$K630=".",".",IF(score!$K630=0,"0",IF(score!$K630=20,"1",IF(score!$K630=40,"0",IF(score!$K630=60,"0",IF(score!$K630=80,"0",IF(score!$K630=100,"0")))))))</f>
        <v>0</v>
      </c>
      <c r="V630" t="str">
        <f>IF(score!$K630=".",".",IF(score!$K630=0,"0",IF(score!$K630=20,"0",IF(score!$K630=40,"1",IF(score!$K630=60,"0",IF(score!$K630=80,"0",IF(score!$K630=100,"0")))))))</f>
        <v>0</v>
      </c>
      <c r="W630" t="str">
        <f>IF(score!$K630=".",".",IF(score!$K630=0,"0",IF(score!$K630=20,"0",IF(score!$K630=40,"0",IF(score!$K630=60,"1",IF(score!$K630=80,"0",IF(score!$K630=100,"0")))))))</f>
        <v>0</v>
      </c>
      <c r="X630" t="str">
        <f>IF(score!$K630=".",".",IF(score!$K630=0,"0",IF(score!$K630=20,"0",IF(score!$K630=40,"0",IF(score!$K630=60,"0",IF(score!$K630=80,"1",IF(score!$K630=100,"0")))))))</f>
        <v>1</v>
      </c>
      <c r="Y630" t="str">
        <f>IF(score!$L630=".",".",IF(score!$L630=0,"1",IF(score!$L630=20,"0",IF(score!$L630=40,"0",IF(score!$L630=60,"0",IF(score!$L630=80,"0",IF(score!$L630=100,"0")))))))</f>
        <v>0</v>
      </c>
      <c r="Z630" t="str">
        <f>IF(score!$L630=".",".",IF(score!$L630=0,"0",IF(score!$L630=20,"1",IF(score!$L630=40,"0",IF(score!$L630=60,"0",IF(score!$L630=80,"0",IF(score!$L630=100,"0")))))))</f>
        <v>0</v>
      </c>
      <c r="AA630" t="str">
        <f>IF(score!$L630=".",".",IF(score!$L630=0,"0",IF(score!$L630=20,"0",IF(score!$L630=40,"1",IF(score!$L630=60,"0",IF(score!$L630=80,"0",IF(score!$L630=100,"0")))))))</f>
        <v>0</v>
      </c>
      <c r="AB630" t="str">
        <f>IF(score!$L630=".",".",IF(score!$L630=0,"0",IF(score!$L630=20,"0",IF(score!$L630=40,"0",IF(score!$L630=60,"1",IF(score!$L630=80,"0",IF(score!$L630=100,"0")))))))</f>
        <v>1</v>
      </c>
      <c r="AC630" t="str">
        <f>IF(score!$L630=".",".",IF(score!$L630=0,"0",IF(score!$L630=20,"0",IF(score!$L630=40,"0",IF(score!$L630=60,"0",IF(score!$L630=80,"1",IF(score!L630=100,"0")))))))</f>
        <v>0</v>
      </c>
      <c r="AD630" t="str">
        <f>IF(score!$M630=".",".",IF(score!$M630=0,"1",IF(score!$M630=20,"0",IF(score!$M630=40,"0",IF(score!$M630=60,"0",IF(score!$M630=80,"0",IF(score!$M630=100,"0")))))))</f>
        <v>0</v>
      </c>
      <c r="AE630" t="str">
        <f>IF(score!$M630=".",".",IF(score!$M630=0,"0",IF(score!$M630=20,"1",IF(score!$M630=40,"0",IF(score!$M630=60,"0",IF(score!$M630=80,"0",IF(score!$M630=100,"0")))))))</f>
        <v>0</v>
      </c>
      <c r="AF630" t="str">
        <f>IF(score!$M630=".",".",IF(score!$M630=0,"0",IF(score!$M630=20,"0",IF(score!$M630=40,"1",IF(score!$M630=60,"0",IF(score!$M630=80,"0",IF(score!$M630=100,"0")))))))</f>
        <v>0</v>
      </c>
      <c r="AG630" t="str">
        <f>IF(score!$M630=".",".",IF(score!$M630=0,"0",IF(score!$M630=20,"0",IF(score!$M630=40,"0",IF(score!$M630=60,"1",IF(score!$M630=80,"0",IF(score!$M630=100,"0")))))))</f>
        <v>1</v>
      </c>
      <c r="AH630" t="str">
        <f>IF(score!$M630=".",".",IF(score!$M630=0,"0",IF(score!$M630=20,"0",IF(score!$M630=40,"0",IF(score!$M630=60,"0",IF(score!$M630=80,"1",IF(score!$M630=100,"0")))))))</f>
        <v>0</v>
      </c>
      <c r="AI630" t="str">
        <f>IF(score!$N630=".",".",IF(score!$N630=0,"1",IF(score!$N630=25,"0",IF(score!$N630=50,"0",IF(score!$N630=75,"0",IF(score!$N630=100,"0"))))))</f>
        <v>0</v>
      </c>
      <c r="AJ630" t="str">
        <f>IF(score!$N630=".",".",IF(score!$N630=0,"0",IF(score!$N630=25,"1",IF(score!$N630=50,"0",IF(score!$N630=75,"0",IF(score!$N630=100,"0"))))))</f>
        <v>0</v>
      </c>
      <c r="AK630" t="str">
        <f>IF(score!$N630=".",".",IF(score!$N630=0,"0",IF(score!$N630=25,"0",IF(score!$N630=50,"1",IF(score!$N630=75,"0",IF(score!$N630=100,"0"))))))</f>
        <v>1</v>
      </c>
      <c r="AL630" t="str">
        <f>IF(score!$N630=".",".",IF(score!$N630=0,"0",IF(score!$N630=25,"0",IF(score!$N630=50,"0",IF(score!$N630=75,"1",IF(score!$N630=100,"0"))))))</f>
        <v>0</v>
      </c>
      <c r="AN630">
        <f t="shared" si="630"/>
        <v>0</v>
      </c>
      <c r="AO630">
        <f t="shared" si="631"/>
        <v>-5.5646100000000001</v>
      </c>
      <c r="AP630">
        <f t="shared" si="632"/>
        <v>0</v>
      </c>
      <c r="AQ630">
        <f t="shared" si="633"/>
        <v>0</v>
      </c>
      <c r="AR630">
        <f t="shared" si="634"/>
        <v>-7.2321600000000004</v>
      </c>
      <c r="AS630">
        <f t="shared" si="635"/>
        <v>0</v>
      </c>
      <c r="AT630">
        <f t="shared" si="636"/>
        <v>-6.24397</v>
      </c>
      <c r="AU630">
        <f t="shared" si="637"/>
        <v>0</v>
      </c>
      <c r="AV630">
        <f t="shared" si="638"/>
        <v>-4.6161700000000003</v>
      </c>
      <c r="AW630">
        <f t="shared" si="639"/>
        <v>-5.5174700000000003</v>
      </c>
      <c r="AX630">
        <f t="shared" si="640"/>
        <v>3.04365</v>
      </c>
      <c r="AY630">
        <f t="shared" si="641"/>
        <v>2.32091</v>
      </c>
      <c r="AZ630">
        <f t="shared" si="642"/>
        <v>0</v>
      </c>
      <c r="BA630">
        <f t="shared" si="643"/>
        <v>0</v>
      </c>
      <c r="BB630">
        <f t="shared" si="644"/>
        <v>-6.5052199999999996</v>
      </c>
      <c r="BC630">
        <f t="shared" si="645"/>
        <v>0</v>
      </c>
      <c r="BD630">
        <f t="shared" si="646"/>
        <v>0</v>
      </c>
      <c r="BE630">
        <f t="shared" si="647"/>
        <v>0</v>
      </c>
      <c r="BF630">
        <f t="shared" si="648"/>
        <v>0</v>
      </c>
      <c r="BG630">
        <f t="shared" si="649"/>
        <v>0</v>
      </c>
      <c r="BH630">
        <f t="shared" si="650"/>
        <v>0.66513999999999995</v>
      </c>
      <c r="BI630">
        <f t="shared" si="651"/>
        <v>0</v>
      </c>
      <c r="BJ630">
        <f t="shared" si="652"/>
        <v>0</v>
      </c>
      <c r="BK630">
        <f t="shared" si="653"/>
        <v>0</v>
      </c>
      <c r="BL630">
        <f t="shared" si="654"/>
        <v>-1.1438699999999999</v>
      </c>
      <c r="BM630">
        <f t="shared" si="655"/>
        <v>0</v>
      </c>
      <c r="BN630">
        <f t="shared" si="656"/>
        <v>0</v>
      </c>
      <c r="BO630">
        <f t="shared" si="657"/>
        <v>0</v>
      </c>
      <c r="BP630">
        <f t="shared" si="658"/>
        <v>0</v>
      </c>
      <c r="BQ630">
        <f t="shared" si="659"/>
        <v>1.28044</v>
      </c>
      <c r="BR630">
        <f t="shared" si="660"/>
        <v>0</v>
      </c>
      <c r="BS630">
        <f t="shared" si="661"/>
        <v>0</v>
      </c>
      <c r="BT630">
        <f t="shared" si="662"/>
        <v>0</v>
      </c>
      <c r="BU630">
        <f t="shared" si="663"/>
        <v>-0.18043000000000001</v>
      </c>
      <c r="BV630">
        <f t="shared" si="664"/>
        <v>0</v>
      </c>
      <c r="BX630">
        <f t="shared" si="665"/>
        <v>0</v>
      </c>
      <c r="BY630">
        <f t="shared" si="666"/>
        <v>-0.16891</v>
      </c>
      <c r="BZ630">
        <f t="shared" si="667"/>
        <v>0</v>
      </c>
      <c r="CA630">
        <f t="shared" si="668"/>
        <v>0</v>
      </c>
      <c r="CB630">
        <f t="shared" si="669"/>
        <v>3.9311500000000001</v>
      </c>
      <c r="CC630">
        <f t="shared" si="670"/>
        <v>0</v>
      </c>
      <c r="CD630">
        <f t="shared" si="671"/>
        <v>2.68282</v>
      </c>
      <c r="CE630">
        <f t="shared" si="672"/>
        <v>0</v>
      </c>
      <c r="CF630">
        <f t="shared" si="673"/>
        <v>1.4406000000000001</v>
      </c>
      <c r="CG630">
        <f t="shared" si="674"/>
        <v>1.6696800000000001</v>
      </c>
      <c r="CH630">
        <f t="shared" si="675"/>
        <v>-6.8267199999999999</v>
      </c>
      <c r="CI630">
        <f t="shared" si="676"/>
        <v>-5.6992099999999999</v>
      </c>
      <c r="CJ630">
        <f t="shared" si="677"/>
        <v>0</v>
      </c>
      <c r="CK630">
        <f t="shared" si="678"/>
        <v>0</v>
      </c>
      <c r="CL630">
        <f t="shared" si="679"/>
        <v>1.4938400000000001</v>
      </c>
      <c r="CM630">
        <f t="shared" si="680"/>
        <v>0</v>
      </c>
      <c r="CN630">
        <f t="shared" si="681"/>
        <v>0</v>
      </c>
      <c r="CO630">
        <f t="shared" si="682"/>
        <v>0</v>
      </c>
      <c r="CP630">
        <f t="shared" si="683"/>
        <v>0</v>
      </c>
      <c r="CQ630">
        <f t="shared" si="684"/>
        <v>0</v>
      </c>
      <c r="CR630">
        <f t="shared" si="685"/>
        <v>-1.9494899999999999</v>
      </c>
      <c r="CS630">
        <f t="shared" si="686"/>
        <v>0</v>
      </c>
      <c r="CT630">
        <f t="shared" si="687"/>
        <v>0</v>
      </c>
      <c r="CU630">
        <f t="shared" si="688"/>
        <v>0</v>
      </c>
      <c r="CV630">
        <f t="shared" si="689"/>
        <v>-1.65178</v>
      </c>
      <c r="CW630">
        <f t="shared" si="690"/>
        <v>0</v>
      </c>
      <c r="CX630">
        <f t="shared" si="691"/>
        <v>0</v>
      </c>
      <c r="CY630">
        <f t="shared" si="692"/>
        <v>0</v>
      </c>
      <c r="CZ630">
        <f t="shared" si="693"/>
        <v>0</v>
      </c>
      <c r="DA630">
        <f t="shared" si="694"/>
        <v>-4.5905500000000004</v>
      </c>
      <c r="DB630">
        <f t="shared" si="695"/>
        <v>0</v>
      </c>
      <c r="DC630">
        <f t="shared" si="696"/>
        <v>0</v>
      </c>
      <c r="DD630">
        <f t="shared" si="697"/>
        <v>0</v>
      </c>
      <c r="DE630">
        <f t="shared" si="698"/>
        <v>-5.63286</v>
      </c>
      <c r="DF630">
        <f t="shared" si="699"/>
        <v>0</v>
      </c>
    </row>
    <row r="631" spans="1:110" x14ac:dyDescent="0.25">
      <c r="A631" s="4">
        <f>raw!$A632:$A632</f>
        <v>43386</v>
      </c>
      <c r="B631" s="6" t="str">
        <f>raw!$B632:$B632</f>
        <v>0014-0020</v>
      </c>
      <c r="D631" t="str">
        <f>IF(score!$C631=".",".",IF(score!$C631=0,"1",IF(score!$C631=25,"0",IF(score!$C631=50,"0",IF(score!$C631=75,"0",IF(score!$C631=100,"0"))))))</f>
        <v>0</v>
      </c>
      <c r="E631" t="str">
        <f>IF(score!$C631=".",".",IF(score!$C631=0,"0",IF(score!$C631=25,"1",IF(score!$C631=50,"0",IF(score!$C631=75,"0",IF(score!$C631=100,"0"))))))</f>
        <v>1</v>
      </c>
      <c r="F631" t="str">
        <f>IF(score!$C631=".",".",IF(score!$C631=0,"0",IF(score!$C631=25,"0",IF(score!$C631=50,"1",IF(score!$C631=75,"0",IF(score!$C631=100,"0"))))))</f>
        <v>0</v>
      </c>
      <c r="G631" t="str">
        <f>IF(score!$C631=".",".",IF(score!$C631=0,"0",IF(score!$C631=25,"0",IF(score!$C631=50,"0",IF(score!$C631=75,"1",IF(score!$C631=100,"0"))))))</f>
        <v>0</v>
      </c>
      <c r="H631" t="str">
        <f>IF(score!$D631=".",".",IF(score!$D631=0,"1",IF(score!$D631=50,"0",IF(score!$D631=100,"0"))))</f>
        <v>0</v>
      </c>
      <c r="I631" t="str">
        <f>IF(score!$D631=".",".",IF(score!$D631=0,"0",IF(score!$D631=50,"1",IF(score!$D631=100,"0"))))</f>
        <v>0</v>
      </c>
      <c r="J631" t="str">
        <f>IF(score!$E631=".",".",IF(score!$E631=0,"1",IF(score!$E631=50,"0",IF(score!$E631=100,"0"))))</f>
        <v>0</v>
      </c>
      <c r="K631" t="str">
        <f>IF(score!$E631=".",".",IF(score!$E631=0,"0",IF(score!$E631=50,"1",IF(score!$E631=100,"0"))))</f>
        <v>1</v>
      </c>
      <c r="L631" t="str">
        <f>IF(score!$F631=".",".",IF(score!$F631=0,"1",IF(score!$F631=100,"0")))</f>
        <v>1</v>
      </c>
      <c r="M631" t="str">
        <f>IF(score!$G631=".",".",IF(score!$G631=0,"1",IF(score!$G631=100,"0")))</f>
        <v>1</v>
      </c>
      <c r="N631" t="str">
        <f>IF(score!$H631=".",".",IF(score!$H631=0,"1",IF(score!$H631=100,"0")))</f>
        <v>1</v>
      </c>
      <c r="O631" t="str">
        <f>IF(score!$I631=".",".",IF(score!$I631=0,"1",IF(score!$I631=50,"0",IF(score!$I631=100,"0"))))</f>
        <v>1</v>
      </c>
      <c r="P631" t="str">
        <f>IF(score!$J631=".",".",IF(score!$J631=0,"1",IF(score!$J631=25,"0",IF(score!$J631=50,"0",IF(score!$J631=75,"0",IF(score!$J631=100,"0"))))))</f>
        <v>0</v>
      </c>
      <c r="Q631" t="str">
        <f>IF(score!$J631=".",".",IF(score!$J631=0,"0",IF(score!$J631=25,"1",IF(score!$J631=50,"0",IF(score!$J631=75,"0",IF(score!$J631=100,"0"))))))</f>
        <v>1</v>
      </c>
      <c r="R631" t="str">
        <f>IF(score!$J631=".",".",IF(score!$J631=0,"0",IF(score!$J631=25,"0",IF(score!$J631=50,"1",IF(score!$J631=75,"0",IF(score!$J631=100,"0"))))))</f>
        <v>0</v>
      </c>
      <c r="S631" t="str">
        <f>IF(score!$J631=".",".",IF(score!$J631=0,"0",IF(score!$J631=25,"0",IF(score!$J631=50,"0",IF(score!$J631=75,"1",IF(score!$J631=100,"0"))))))</f>
        <v>0</v>
      </c>
      <c r="T631" t="str">
        <f>IF(score!$K631=".",".",IF(score!$K631=0,"1",IF(score!$K631=20,"0",IF(score!$K631=40,"0",IF(score!$K631=60,"0",IF(score!$K631=80,"0",IF(score!$K631=100,"0")))))))</f>
        <v>0</v>
      </c>
      <c r="U631" t="str">
        <f>IF(score!$K631=".",".",IF(score!$K631=0,"0",IF(score!$K631=20,"1",IF(score!$K631=40,"0",IF(score!$K631=60,"0",IF(score!$K631=80,"0",IF(score!$K631=100,"0")))))))</f>
        <v>0</v>
      </c>
      <c r="V631" t="str">
        <f>IF(score!$K631=".",".",IF(score!$K631=0,"0",IF(score!$K631=20,"0",IF(score!$K631=40,"1",IF(score!$K631=60,"0",IF(score!$K631=80,"0",IF(score!$K631=100,"0")))))))</f>
        <v>1</v>
      </c>
      <c r="W631" t="str">
        <f>IF(score!$K631=".",".",IF(score!$K631=0,"0",IF(score!$K631=20,"0",IF(score!$K631=40,"0",IF(score!$K631=60,"1",IF(score!$K631=80,"0",IF(score!$K631=100,"0")))))))</f>
        <v>0</v>
      </c>
      <c r="X631" t="str">
        <f>IF(score!$K631=".",".",IF(score!$K631=0,"0",IF(score!$K631=20,"0",IF(score!$K631=40,"0",IF(score!$K631=60,"0",IF(score!$K631=80,"1",IF(score!$K631=100,"0")))))))</f>
        <v>0</v>
      </c>
      <c r="Y631" t="str">
        <f>IF(score!$L631=".",".",IF(score!$L631=0,"1",IF(score!$L631=20,"0",IF(score!$L631=40,"0",IF(score!$L631=60,"0",IF(score!$L631=80,"0",IF(score!$L631=100,"0")))))))</f>
        <v>0</v>
      </c>
      <c r="Z631" t="str">
        <f>IF(score!$L631=".",".",IF(score!$L631=0,"0",IF(score!$L631=20,"1",IF(score!$L631=40,"0",IF(score!$L631=60,"0",IF(score!$L631=80,"0",IF(score!$L631=100,"0")))))))</f>
        <v>0</v>
      </c>
      <c r="AA631" t="str">
        <f>IF(score!$L631=".",".",IF(score!$L631=0,"0",IF(score!$L631=20,"0",IF(score!$L631=40,"1",IF(score!$L631=60,"0",IF(score!$L631=80,"0",IF(score!$L631=100,"0")))))))</f>
        <v>1</v>
      </c>
      <c r="AB631" t="str">
        <f>IF(score!$L631=".",".",IF(score!$L631=0,"0",IF(score!$L631=20,"0",IF(score!$L631=40,"0",IF(score!$L631=60,"1",IF(score!$L631=80,"0",IF(score!$L631=100,"0")))))))</f>
        <v>0</v>
      </c>
      <c r="AC631" t="str">
        <f>IF(score!$L631=".",".",IF(score!$L631=0,"0",IF(score!$L631=20,"0",IF(score!$L631=40,"0",IF(score!$L631=60,"0",IF(score!$L631=80,"1",IF(score!L631=100,"0")))))))</f>
        <v>0</v>
      </c>
      <c r="AD631" t="str">
        <f>IF(score!$M631=".",".",IF(score!$M631=0,"1",IF(score!$M631=20,"0",IF(score!$M631=40,"0",IF(score!$M631=60,"0",IF(score!$M631=80,"0",IF(score!$M631=100,"0")))))))</f>
        <v>0</v>
      </c>
      <c r="AE631" t="str">
        <f>IF(score!$M631=".",".",IF(score!$M631=0,"0",IF(score!$M631=20,"1",IF(score!$M631=40,"0",IF(score!$M631=60,"0",IF(score!$M631=80,"0",IF(score!$M631=100,"0")))))))</f>
        <v>0</v>
      </c>
      <c r="AF631" t="str">
        <f>IF(score!$M631=".",".",IF(score!$M631=0,"0",IF(score!$M631=20,"0",IF(score!$M631=40,"1",IF(score!$M631=60,"0",IF(score!$M631=80,"0",IF(score!$M631=100,"0")))))))</f>
        <v>0</v>
      </c>
      <c r="AG631" t="str">
        <f>IF(score!$M631=".",".",IF(score!$M631=0,"0",IF(score!$M631=20,"0",IF(score!$M631=40,"0",IF(score!$M631=60,"1",IF(score!$M631=80,"0",IF(score!$M631=100,"0")))))))</f>
        <v>1</v>
      </c>
      <c r="AH631" t="str">
        <f>IF(score!$M631=".",".",IF(score!$M631=0,"0",IF(score!$M631=20,"0",IF(score!$M631=40,"0",IF(score!$M631=60,"0",IF(score!$M631=80,"1",IF(score!$M631=100,"0")))))))</f>
        <v>0</v>
      </c>
      <c r="AI631" t="str">
        <f>IF(score!$N631=".",".",IF(score!$N631=0,"1",IF(score!$N631=25,"0",IF(score!$N631=50,"0",IF(score!$N631=75,"0",IF(score!$N631=100,"0"))))))</f>
        <v>1</v>
      </c>
      <c r="AJ631" t="str">
        <f>IF(score!$N631=".",".",IF(score!$N631=0,"0",IF(score!$N631=25,"1",IF(score!$N631=50,"0",IF(score!$N631=75,"0",IF(score!$N631=100,"0"))))))</f>
        <v>0</v>
      </c>
      <c r="AK631" t="str">
        <f>IF(score!$N631=".",".",IF(score!$N631=0,"0",IF(score!$N631=25,"0",IF(score!$N631=50,"1",IF(score!$N631=75,"0",IF(score!$N631=100,"0"))))))</f>
        <v>0</v>
      </c>
      <c r="AL631" t="str">
        <f>IF(score!$N631=".",".",IF(score!$N631=0,"0",IF(score!$N631=25,"0",IF(score!$N631=50,"0",IF(score!$N631=75,"1",IF(score!$N631=100,"0"))))))</f>
        <v>0</v>
      </c>
      <c r="AN631">
        <f t="shared" si="630"/>
        <v>0</v>
      </c>
      <c r="AO631">
        <f t="shared" si="631"/>
        <v>-5.5646100000000001</v>
      </c>
      <c r="AP631">
        <f t="shared" si="632"/>
        <v>0</v>
      </c>
      <c r="AQ631">
        <f t="shared" si="633"/>
        <v>0</v>
      </c>
      <c r="AR631">
        <f t="shared" si="634"/>
        <v>0</v>
      </c>
      <c r="AS631">
        <f t="shared" si="635"/>
        <v>0</v>
      </c>
      <c r="AT631">
        <f t="shared" si="636"/>
        <v>0</v>
      </c>
      <c r="AU631">
        <f t="shared" si="637"/>
        <v>-2.7355700000000001</v>
      </c>
      <c r="AV631">
        <f t="shared" si="638"/>
        <v>-4.6161700000000003</v>
      </c>
      <c r="AW631">
        <f t="shared" si="639"/>
        <v>-5.5174700000000003</v>
      </c>
      <c r="AX631">
        <f t="shared" si="640"/>
        <v>3.04365</v>
      </c>
      <c r="AY631">
        <f t="shared" si="641"/>
        <v>2.32091</v>
      </c>
      <c r="AZ631">
        <f t="shared" si="642"/>
        <v>0</v>
      </c>
      <c r="BA631">
        <f t="shared" si="643"/>
        <v>-8.38063</v>
      </c>
      <c r="BB631">
        <f t="shared" si="644"/>
        <v>0</v>
      </c>
      <c r="BC631">
        <f t="shared" si="645"/>
        <v>0</v>
      </c>
      <c r="BD631">
        <f t="shared" si="646"/>
        <v>0</v>
      </c>
      <c r="BE631">
        <f t="shared" si="647"/>
        <v>0</v>
      </c>
      <c r="BF631">
        <f t="shared" si="648"/>
        <v>2.3724099999999999</v>
      </c>
      <c r="BG631">
        <f t="shared" si="649"/>
        <v>0</v>
      </c>
      <c r="BH631">
        <f t="shared" si="650"/>
        <v>0</v>
      </c>
      <c r="BI631">
        <f t="shared" si="651"/>
        <v>0</v>
      </c>
      <c r="BJ631">
        <f t="shared" si="652"/>
        <v>0</v>
      </c>
      <c r="BK631">
        <f t="shared" si="653"/>
        <v>-1.6185</v>
      </c>
      <c r="BL631">
        <f t="shared" si="654"/>
        <v>0</v>
      </c>
      <c r="BM631">
        <f t="shared" si="655"/>
        <v>0</v>
      </c>
      <c r="BN631">
        <f t="shared" si="656"/>
        <v>0</v>
      </c>
      <c r="BO631">
        <f t="shared" si="657"/>
        <v>0</v>
      </c>
      <c r="BP631">
        <f t="shared" si="658"/>
        <v>0</v>
      </c>
      <c r="BQ631">
        <f t="shared" si="659"/>
        <v>1.28044</v>
      </c>
      <c r="BR631">
        <f t="shared" si="660"/>
        <v>0</v>
      </c>
      <c r="BS631">
        <f t="shared" si="661"/>
        <v>-0.33682000000000001</v>
      </c>
      <c r="BT631">
        <f t="shared" si="662"/>
        <v>0</v>
      </c>
      <c r="BU631">
        <f t="shared" si="663"/>
        <v>0</v>
      </c>
      <c r="BV631">
        <f t="shared" si="664"/>
        <v>0</v>
      </c>
      <c r="BX631">
        <f t="shared" si="665"/>
        <v>0</v>
      </c>
      <c r="BY631">
        <f t="shared" si="666"/>
        <v>-0.16891</v>
      </c>
      <c r="BZ631">
        <f t="shared" si="667"/>
        <v>0</v>
      </c>
      <c r="CA631">
        <f t="shared" si="668"/>
        <v>0</v>
      </c>
      <c r="CB631">
        <f t="shared" si="669"/>
        <v>0</v>
      </c>
      <c r="CC631">
        <f t="shared" si="670"/>
        <v>0</v>
      </c>
      <c r="CD631">
        <f t="shared" si="671"/>
        <v>0</v>
      </c>
      <c r="CE631">
        <f t="shared" si="672"/>
        <v>1.43103</v>
      </c>
      <c r="CF631">
        <f t="shared" si="673"/>
        <v>1.4406000000000001</v>
      </c>
      <c r="CG631">
        <f t="shared" si="674"/>
        <v>1.6696800000000001</v>
      </c>
      <c r="CH631">
        <f t="shared" si="675"/>
        <v>-6.8267199999999999</v>
      </c>
      <c r="CI631">
        <f t="shared" si="676"/>
        <v>-5.6992099999999999</v>
      </c>
      <c r="CJ631">
        <f t="shared" si="677"/>
        <v>0</v>
      </c>
      <c r="CK631">
        <f t="shared" si="678"/>
        <v>1.76691</v>
      </c>
      <c r="CL631">
        <f t="shared" si="679"/>
        <v>0</v>
      </c>
      <c r="CM631">
        <f t="shared" si="680"/>
        <v>0</v>
      </c>
      <c r="CN631">
        <f t="shared" si="681"/>
        <v>0</v>
      </c>
      <c r="CO631">
        <f t="shared" si="682"/>
        <v>0</v>
      </c>
      <c r="CP631">
        <f t="shared" si="683"/>
        <v>-6.31121</v>
      </c>
      <c r="CQ631">
        <f t="shared" si="684"/>
        <v>0</v>
      </c>
      <c r="CR631">
        <f t="shared" si="685"/>
        <v>0</v>
      </c>
      <c r="CS631">
        <f t="shared" si="686"/>
        <v>0</v>
      </c>
      <c r="CT631">
        <f t="shared" si="687"/>
        <v>0</v>
      </c>
      <c r="CU631">
        <f t="shared" si="688"/>
        <v>-3.2980499999999999</v>
      </c>
      <c r="CV631">
        <f t="shared" si="689"/>
        <v>0</v>
      </c>
      <c r="CW631">
        <f t="shared" si="690"/>
        <v>0</v>
      </c>
      <c r="CX631">
        <f t="shared" si="691"/>
        <v>0</v>
      </c>
      <c r="CY631">
        <f t="shared" si="692"/>
        <v>0</v>
      </c>
      <c r="CZ631">
        <f t="shared" si="693"/>
        <v>0</v>
      </c>
      <c r="DA631">
        <f t="shared" si="694"/>
        <v>-4.5905500000000004</v>
      </c>
      <c r="DB631">
        <f t="shared" si="695"/>
        <v>0</v>
      </c>
      <c r="DC631">
        <f t="shared" si="696"/>
        <v>-6.2972400000000004</v>
      </c>
      <c r="DD631">
        <f t="shared" si="697"/>
        <v>0</v>
      </c>
      <c r="DE631">
        <f t="shared" si="698"/>
        <v>0</v>
      </c>
      <c r="DF631">
        <f t="shared" si="699"/>
        <v>0</v>
      </c>
    </row>
    <row r="632" spans="1:110" x14ac:dyDescent="0.25">
      <c r="A632" s="4">
        <f>raw!$A633:$A633</f>
        <v>43384</v>
      </c>
      <c r="B632" s="6" t="str">
        <f>raw!$B633:$B633</f>
        <v>0014-0022</v>
      </c>
      <c r="D632" t="str">
        <f>IF(score!$C632=".",".",IF(score!$C632=0,"1",IF(score!$C632=25,"0",IF(score!$C632=50,"0",IF(score!$C632=75,"0",IF(score!$C632=100,"0"))))))</f>
        <v>0</v>
      </c>
      <c r="E632" t="str">
        <f>IF(score!$C632=".",".",IF(score!$C632=0,"0",IF(score!$C632=25,"1",IF(score!$C632=50,"0",IF(score!$C632=75,"0",IF(score!$C632=100,"0"))))))</f>
        <v>1</v>
      </c>
      <c r="F632" t="str">
        <f>IF(score!$C632=".",".",IF(score!$C632=0,"0",IF(score!$C632=25,"0",IF(score!$C632=50,"1",IF(score!$C632=75,"0",IF(score!$C632=100,"0"))))))</f>
        <v>0</v>
      </c>
      <c r="G632" t="str">
        <f>IF(score!$C632=".",".",IF(score!$C632=0,"0",IF(score!$C632=25,"0",IF(score!$C632=50,"0",IF(score!$C632=75,"1",IF(score!$C632=100,"0"))))))</f>
        <v>0</v>
      </c>
      <c r="H632" t="str">
        <f>IF(score!$D632=".",".",IF(score!$D632=0,"1",IF(score!$D632=50,"0",IF(score!$D632=100,"0"))))</f>
        <v>1</v>
      </c>
      <c r="I632" t="str">
        <f>IF(score!$D632=".",".",IF(score!$D632=0,"0",IF(score!$D632=50,"1",IF(score!$D632=100,"0"))))</f>
        <v>0</v>
      </c>
      <c r="J632" t="str">
        <f>IF(score!$E632=".",".",IF(score!$E632=0,"1",IF(score!$E632=50,"0",IF(score!$E632=100,"0"))))</f>
        <v>1</v>
      </c>
      <c r="K632" t="str">
        <f>IF(score!$E632=".",".",IF(score!$E632=0,"0",IF(score!$E632=50,"1",IF(score!$E632=100,"0"))))</f>
        <v>0</v>
      </c>
      <c r="L632" t="str">
        <f>IF(score!$F632=".",".",IF(score!$F632=0,"1",IF(score!$F632=100,"0")))</f>
        <v>1</v>
      </c>
      <c r="M632" t="str">
        <f>IF(score!$G632=".",".",IF(score!$G632=0,"1",IF(score!$G632=100,"0")))</f>
        <v>0</v>
      </c>
      <c r="N632" t="str">
        <f>IF(score!$H632=".",".",IF(score!$H632=0,"1",IF(score!$H632=100,"0")))</f>
        <v>0</v>
      </c>
      <c r="O632" t="str">
        <f>IF(score!$I632=".",".",IF(score!$I632=0,"1",IF(score!$I632=50,"0",IF(score!$I632=100,"0"))))</f>
        <v>0</v>
      </c>
      <c r="P632" t="str">
        <f>IF(score!$J632=".",".",IF(score!$J632=0,"1",IF(score!$J632=25,"0",IF(score!$J632=50,"0",IF(score!$J632=75,"0",IF(score!$J632=100,"0"))))))</f>
        <v>0</v>
      </c>
      <c r="Q632" t="str">
        <f>IF(score!$J632=".",".",IF(score!$J632=0,"0",IF(score!$J632=25,"1",IF(score!$J632=50,"0",IF(score!$J632=75,"0",IF(score!$J632=100,"0"))))))</f>
        <v>1</v>
      </c>
      <c r="R632" t="str">
        <f>IF(score!$J632=".",".",IF(score!$J632=0,"0",IF(score!$J632=25,"0",IF(score!$J632=50,"1",IF(score!$J632=75,"0",IF(score!$J632=100,"0"))))))</f>
        <v>0</v>
      </c>
      <c r="S632" t="str">
        <f>IF(score!$J632=".",".",IF(score!$J632=0,"0",IF(score!$J632=25,"0",IF(score!$J632=50,"0",IF(score!$J632=75,"1",IF(score!$J632=100,"0"))))))</f>
        <v>0</v>
      </c>
      <c r="T632" t="str">
        <f>IF(score!$K632=".",".",IF(score!$K632=0,"1",IF(score!$K632=20,"0",IF(score!$K632=40,"0",IF(score!$K632=60,"0",IF(score!$K632=80,"0",IF(score!$K632=100,"0")))))))</f>
        <v>0</v>
      </c>
      <c r="U632" t="str">
        <f>IF(score!$K632=".",".",IF(score!$K632=0,"0",IF(score!$K632=20,"1",IF(score!$K632=40,"0",IF(score!$K632=60,"0",IF(score!$K632=80,"0",IF(score!$K632=100,"0")))))))</f>
        <v>0</v>
      </c>
      <c r="V632" t="str">
        <f>IF(score!$K632=".",".",IF(score!$K632=0,"0",IF(score!$K632=20,"0",IF(score!$K632=40,"1",IF(score!$K632=60,"0",IF(score!$K632=80,"0",IF(score!$K632=100,"0")))))))</f>
        <v>0</v>
      </c>
      <c r="W632" t="str">
        <f>IF(score!$K632=".",".",IF(score!$K632=0,"0",IF(score!$K632=20,"0",IF(score!$K632=40,"0",IF(score!$K632=60,"1",IF(score!$K632=80,"0",IF(score!$K632=100,"0")))))))</f>
        <v>0</v>
      </c>
      <c r="X632" t="str">
        <f>IF(score!$K632=".",".",IF(score!$K632=0,"0",IF(score!$K632=20,"0",IF(score!$K632=40,"0",IF(score!$K632=60,"0",IF(score!$K632=80,"1",IF(score!$K632=100,"0")))))))</f>
        <v>1</v>
      </c>
      <c r="Y632" t="str">
        <f>IF(score!$L632=".",".",IF(score!$L632=0,"1",IF(score!$L632=20,"0",IF(score!$L632=40,"0",IF(score!$L632=60,"0",IF(score!$L632=80,"0",IF(score!$L632=100,"0")))))))</f>
        <v>0</v>
      </c>
      <c r="Z632" t="str">
        <f>IF(score!$L632=".",".",IF(score!$L632=0,"0",IF(score!$L632=20,"1",IF(score!$L632=40,"0",IF(score!$L632=60,"0",IF(score!$L632=80,"0",IF(score!$L632=100,"0")))))))</f>
        <v>0</v>
      </c>
      <c r="AA632" t="str">
        <f>IF(score!$L632=".",".",IF(score!$L632=0,"0",IF(score!$L632=20,"0",IF(score!$L632=40,"1",IF(score!$L632=60,"0",IF(score!$L632=80,"0",IF(score!$L632=100,"0")))))))</f>
        <v>0</v>
      </c>
      <c r="AB632" t="str">
        <f>IF(score!$L632=".",".",IF(score!$L632=0,"0",IF(score!$L632=20,"0",IF(score!$L632=40,"0",IF(score!$L632=60,"1",IF(score!$L632=80,"0",IF(score!$L632=100,"0")))))))</f>
        <v>0</v>
      </c>
      <c r="AC632" t="str">
        <f>IF(score!$L632=".",".",IF(score!$L632=0,"0",IF(score!$L632=20,"0",IF(score!$L632=40,"0",IF(score!$L632=60,"0",IF(score!$L632=80,"1",IF(score!L632=100,"0")))))))</f>
        <v>0</v>
      </c>
      <c r="AD632" t="str">
        <f>IF(score!$M632=".",".",IF(score!$M632=0,"1",IF(score!$M632=20,"0",IF(score!$M632=40,"0",IF(score!$M632=60,"0",IF(score!$M632=80,"0",IF(score!$M632=100,"0")))))))</f>
        <v>0</v>
      </c>
      <c r="AE632" t="str">
        <f>IF(score!$M632=".",".",IF(score!$M632=0,"0",IF(score!$M632=20,"1",IF(score!$M632=40,"0",IF(score!$M632=60,"0",IF(score!$M632=80,"0",IF(score!$M632=100,"0")))))))</f>
        <v>0</v>
      </c>
      <c r="AF632" t="str">
        <f>IF(score!$M632=".",".",IF(score!$M632=0,"0",IF(score!$M632=20,"0",IF(score!$M632=40,"1",IF(score!$M632=60,"0",IF(score!$M632=80,"0",IF(score!$M632=100,"0")))))))</f>
        <v>0</v>
      </c>
      <c r="AG632" t="str">
        <f>IF(score!$M632=".",".",IF(score!$M632=0,"0",IF(score!$M632=20,"0",IF(score!$M632=40,"0",IF(score!$M632=60,"1",IF(score!$M632=80,"0",IF(score!$M632=100,"0")))))))</f>
        <v>0</v>
      </c>
      <c r="AH632" t="str">
        <f>IF(score!$M632=".",".",IF(score!$M632=0,"0",IF(score!$M632=20,"0",IF(score!$M632=40,"0",IF(score!$M632=60,"0",IF(score!$M632=80,"1",IF(score!$M632=100,"0")))))))</f>
        <v>0</v>
      </c>
      <c r="AI632" t="str">
        <f>IF(score!$N632=".",".",IF(score!$N632=0,"1",IF(score!$N632=25,"0",IF(score!$N632=50,"0",IF(score!$N632=75,"0",IF(score!$N632=100,"0"))))))</f>
        <v>0</v>
      </c>
      <c r="AJ632" t="str">
        <f>IF(score!$N632=".",".",IF(score!$N632=0,"0",IF(score!$N632=25,"1",IF(score!$N632=50,"0",IF(score!$N632=75,"0",IF(score!$N632=100,"0"))))))</f>
        <v>1</v>
      </c>
      <c r="AK632" t="str">
        <f>IF(score!$N632=".",".",IF(score!$N632=0,"0",IF(score!$N632=25,"0",IF(score!$N632=50,"1",IF(score!$N632=75,"0",IF(score!$N632=100,"0"))))))</f>
        <v>0</v>
      </c>
      <c r="AL632" t="str">
        <f>IF(score!$N632=".",".",IF(score!$N632=0,"0",IF(score!$N632=25,"0",IF(score!$N632=50,"0",IF(score!$N632=75,"1",IF(score!$N632=100,"0"))))))</f>
        <v>0</v>
      </c>
      <c r="AN632">
        <f t="shared" si="630"/>
        <v>0</v>
      </c>
      <c r="AO632">
        <f t="shared" si="631"/>
        <v>-5.5646100000000001</v>
      </c>
      <c r="AP632">
        <f t="shared" si="632"/>
        <v>0</v>
      </c>
      <c r="AQ632">
        <f t="shared" si="633"/>
        <v>0</v>
      </c>
      <c r="AR632">
        <f t="shared" si="634"/>
        <v>-7.2321600000000004</v>
      </c>
      <c r="AS632">
        <f t="shared" si="635"/>
        <v>0</v>
      </c>
      <c r="AT632">
        <f t="shared" si="636"/>
        <v>-6.24397</v>
      </c>
      <c r="AU632">
        <f t="shared" si="637"/>
        <v>0</v>
      </c>
      <c r="AV632">
        <f t="shared" si="638"/>
        <v>-4.6161700000000003</v>
      </c>
      <c r="AW632">
        <f t="shared" si="639"/>
        <v>0</v>
      </c>
      <c r="AX632">
        <f t="shared" si="640"/>
        <v>0</v>
      </c>
      <c r="AY632">
        <f t="shared" si="641"/>
        <v>0</v>
      </c>
      <c r="AZ632">
        <f t="shared" si="642"/>
        <v>0</v>
      </c>
      <c r="BA632">
        <f t="shared" si="643"/>
        <v>-8.38063</v>
      </c>
      <c r="BB632">
        <f t="shared" si="644"/>
        <v>0</v>
      </c>
      <c r="BC632">
        <f t="shared" si="645"/>
        <v>0</v>
      </c>
      <c r="BD632">
        <f t="shared" si="646"/>
        <v>0</v>
      </c>
      <c r="BE632">
        <f t="shared" si="647"/>
        <v>0</v>
      </c>
      <c r="BF632">
        <f t="shared" si="648"/>
        <v>0</v>
      </c>
      <c r="BG632">
        <f t="shared" si="649"/>
        <v>0</v>
      </c>
      <c r="BH632">
        <f t="shared" si="650"/>
        <v>0.66513999999999995</v>
      </c>
      <c r="BI632">
        <f t="shared" si="651"/>
        <v>0</v>
      </c>
      <c r="BJ632">
        <f t="shared" si="652"/>
        <v>0</v>
      </c>
      <c r="BK632">
        <f t="shared" si="653"/>
        <v>0</v>
      </c>
      <c r="BL632">
        <f t="shared" si="654"/>
        <v>0</v>
      </c>
      <c r="BM632">
        <f t="shared" si="655"/>
        <v>0</v>
      </c>
      <c r="BN632">
        <f t="shared" si="656"/>
        <v>0</v>
      </c>
      <c r="BO632">
        <f t="shared" si="657"/>
        <v>0</v>
      </c>
      <c r="BP632">
        <f t="shared" si="658"/>
        <v>0</v>
      </c>
      <c r="BQ632">
        <f t="shared" si="659"/>
        <v>0</v>
      </c>
      <c r="BR632">
        <f t="shared" si="660"/>
        <v>0</v>
      </c>
      <c r="BS632">
        <f t="shared" si="661"/>
        <v>0</v>
      </c>
      <c r="BT632">
        <f t="shared" si="662"/>
        <v>-0.94342000000000004</v>
      </c>
      <c r="BU632">
        <f t="shared" si="663"/>
        <v>0</v>
      </c>
      <c r="BV632">
        <f t="shared" si="664"/>
        <v>0</v>
      </c>
      <c r="BX632">
        <f t="shared" si="665"/>
        <v>0</v>
      </c>
      <c r="BY632">
        <f t="shared" si="666"/>
        <v>-0.16891</v>
      </c>
      <c r="BZ632">
        <f t="shared" si="667"/>
        <v>0</v>
      </c>
      <c r="CA632">
        <f t="shared" si="668"/>
        <v>0</v>
      </c>
      <c r="CB632">
        <f t="shared" si="669"/>
        <v>3.9311500000000001</v>
      </c>
      <c r="CC632">
        <f t="shared" si="670"/>
        <v>0</v>
      </c>
      <c r="CD632">
        <f t="shared" si="671"/>
        <v>2.68282</v>
      </c>
      <c r="CE632">
        <f t="shared" si="672"/>
        <v>0</v>
      </c>
      <c r="CF632">
        <f t="shared" si="673"/>
        <v>1.4406000000000001</v>
      </c>
      <c r="CG632">
        <f t="shared" si="674"/>
        <v>0</v>
      </c>
      <c r="CH632">
        <f t="shared" si="675"/>
        <v>0</v>
      </c>
      <c r="CI632">
        <f t="shared" si="676"/>
        <v>0</v>
      </c>
      <c r="CJ632">
        <f t="shared" si="677"/>
        <v>0</v>
      </c>
      <c r="CK632">
        <f t="shared" si="678"/>
        <v>1.76691</v>
      </c>
      <c r="CL632">
        <f t="shared" si="679"/>
        <v>0</v>
      </c>
      <c r="CM632">
        <f t="shared" si="680"/>
        <v>0</v>
      </c>
      <c r="CN632">
        <f t="shared" si="681"/>
        <v>0</v>
      </c>
      <c r="CO632">
        <f t="shared" si="682"/>
        <v>0</v>
      </c>
      <c r="CP632">
        <f t="shared" si="683"/>
        <v>0</v>
      </c>
      <c r="CQ632">
        <f t="shared" si="684"/>
        <v>0</v>
      </c>
      <c r="CR632">
        <f t="shared" si="685"/>
        <v>-1.9494899999999999</v>
      </c>
      <c r="CS632">
        <f t="shared" si="686"/>
        <v>0</v>
      </c>
      <c r="CT632">
        <f t="shared" si="687"/>
        <v>0</v>
      </c>
      <c r="CU632">
        <f t="shared" si="688"/>
        <v>0</v>
      </c>
      <c r="CV632">
        <f t="shared" si="689"/>
        <v>0</v>
      </c>
      <c r="CW632">
        <f t="shared" si="690"/>
        <v>0</v>
      </c>
      <c r="CX632">
        <f t="shared" si="691"/>
        <v>0</v>
      </c>
      <c r="CY632">
        <f t="shared" si="692"/>
        <v>0</v>
      </c>
      <c r="CZ632">
        <f t="shared" si="693"/>
        <v>0</v>
      </c>
      <c r="DA632">
        <f t="shared" si="694"/>
        <v>0</v>
      </c>
      <c r="DB632">
        <f t="shared" si="695"/>
        <v>0</v>
      </c>
      <c r="DC632">
        <f t="shared" si="696"/>
        <v>0</v>
      </c>
      <c r="DD632">
        <f t="shared" si="697"/>
        <v>-8.2606599999999997</v>
      </c>
      <c r="DE632">
        <f t="shared" si="698"/>
        <v>0</v>
      </c>
      <c r="DF632">
        <f t="shared" si="699"/>
        <v>0</v>
      </c>
    </row>
    <row r="633" spans="1:110" x14ac:dyDescent="0.25">
      <c r="A633" s="4">
        <f>raw!$A634:$A634</f>
        <v>43386</v>
      </c>
      <c r="B633" s="6" t="str">
        <f>raw!$B634:$B634</f>
        <v>0014-0024</v>
      </c>
      <c r="D633" t="str">
        <f>IF(score!$C633=".",".",IF(score!$C633=0,"1",IF(score!$C633=25,"0",IF(score!$C633=50,"0",IF(score!$C633=75,"0",IF(score!$C633=100,"0"))))))</f>
        <v>0</v>
      </c>
      <c r="E633" t="str">
        <f>IF(score!$C633=".",".",IF(score!$C633=0,"0",IF(score!$C633=25,"1",IF(score!$C633=50,"0",IF(score!$C633=75,"0",IF(score!$C633=100,"0"))))))</f>
        <v>0</v>
      </c>
      <c r="F633" t="str">
        <f>IF(score!$C633=".",".",IF(score!$C633=0,"0",IF(score!$C633=25,"0",IF(score!$C633=50,"1",IF(score!$C633=75,"0",IF(score!$C633=100,"0"))))))</f>
        <v>1</v>
      </c>
      <c r="G633" t="str">
        <f>IF(score!$C633=".",".",IF(score!$C633=0,"0",IF(score!$C633=25,"0",IF(score!$C633=50,"0",IF(score!$C633=75,"1",IF(score!$C633=100,"0"))))))</f>
        <v>0</v>
      </c>
      <c r="H633" t="str">
        <f>IF(score!$D633=".",".",IF(score!$D633=0,"1",IF(score!$D633=50,"0",IF(score!$D633=100,"0"))))</f>
        <v>0</v>
      </c>
      <c r="I633" t="str">
        <f>IF(score!$D633=".",".",IF(score!$D633=0,"0",IF(score!$D633=50,"1",IF(score!$D633=100,"0"))))</f>
        <v>1</v>
      </c>
      <c r="J633" t="str">
        <f>IF(score!$E633=".",".",IF(score!$E633=0,"1",IF(score!$E633=50,"0",IF(score!$E633=100,"0"))))</f>
        <v>0</v>
      </c>
      <c r="K633" t="str">
        <f>IF(score!$E633=".",".",IF(score!$E633=0,"0",IF(score!$E633=50,"1",IF(score!$E633=100,"0"))))</f>
        <v>1</v>
      </c>
      <c r="L633" t="str">
        <f>IF(score!$F633=".",".",IF(score!$F633=0,"1",IF(score!$F633=100,"0")))</f>
        <v>0</v>
      </c>
      <c r="M633" t="str">
        <f>IF(score!$G633=".",".",IF(score!$G633=0,"1",IF(score!$G633=100,"0")))</f>
        <v>0</v>
      </c>
      <c r="N633" t="str">
        <f>IF(score!$H633=".",".",IF(score!$H633=0,"1",IF(score!$H633=100,"0")))</f>
        <v>0</v>
      </c>
      <c r="O633" t="str">
        <f>IF(score!$I633=".",".",IF(score!$I633=0,"1",IF(score!$I633=50,"0",IF(score!$I633=100,"0"))))</f>
        <v>0</v>
      </c>
      <c r="P633" t="str">
        <f>IF(score!$J633=".",".",IF(score!$J633=0,"1",IF(score!$J633=25,"0",IF(score!$J633=50,"0",IF(score!$J633=75,"0",IF(score!$J633=100,"0"))))))</f>
        <v>0</v>
      </c>
      <c r="Q633" t="str">
        <f>IF(score!$J633=".",".",IF(score!$J633=0,"0",IF(score!$J633=25,"1",IF(score!$J633=50,"0",IF(score!$J633=75,"0",IF(score!$J633=100,"0"))))))</f>
        <v>0</v>
      </c>
      <c r="R633" t="str">
        <f>IF(score!$J633=".",".",IF(score!$J633=0,"0",IF(score!$J633=25,"0",IF(score!$J633=50,"1",IF(score!$J633=75,"0",IF(score!$J633=100,"0"))))))</f>
        <v>0</v>
      </c>
      <c r="S633" t="str">
        <f>IF(score!$J633=".",".",IF(score!$J633=0,"0",IF(score!$J633=25,"0",IF(score!$J633=50,"0",IF(score!$J633=75,"1",IF(score!$J633=100,"0"))))))</f>
        <v>0</v>
      </c>
      <c r="T633" t="str">
        <f>IF(score!$K633=".",".",IF(score!$K633=0,"1",IF(score!$K633=20,"0",IF(score!$K633=40,"0",IF(score!$K633=60,"0",IF(score!$K633=80,"0",IF(score!$K633=100,"0")))))))</f>
        <v>0</v>
      </c>
      <c r="U633" t="str">
        <f>IF(score!$K633=".",".",IF(score!$K633=0,"0",IF(score!$K633=20,"1",IF(score!$K633=40,"0",IF(score!$K633=60,"0",IF(score!$K633=80,"0",IF(score!$K633=100,"0")))))))</f>
        <v>0</v>
      </c>
      <c r="V633" t="str">
        <f>IF(score!$K633=".",".",IF(score!$K633=0,"0",IF(score!$K633=20,"0",IF(score!$K633=40,"1",IF(score!$K633=60,"0",IF(score!$K633=80,"0",IF(score!$K633=100,"0")))))))</f>
        <v>0</v>
      </c>
      <c r="W633" t="str">
        <f>IF(score!$K633=".",".",IF(score!$K633=0,"0",IF(score!$K633=20,"0",IF(score!$K633=40,"0",IF(score!$K633=60,"1",IF(score!$K633=80,"0",IF(score!$K633=100,"0")))))))</f>
        <v>0</v>
      </c>
      <c r="X633" t="str">
        <f>IF(score!$K633=".",".",IF(score!$K633=0,"0",IF(score!$K633=20,"0",IF(score!$K633=40,"0",IF(score!$K633=60,"0",IF(score!$K633=80,"1",IF(score!$K633=100,"0")))))))</f>
        <v>0</v>
      </c>
      <c r="Y633" t="str">
        <f>IF(score!$L633=".",".",IF(score!$L633=0,"1",IF(score!$L633=20,"0",IF(score!$L633=40,"0",IF(score!$L633=60,"0",IF(score!$L633=80,"0",IF(score!$L633=100,"0")))))))</f>
        <v>0</v>
      </c>
      <c r="Z633" t="str">
        <f>IF(score!$L633=".",".",IF(score!$L633=0,"0",IF(score!$L633=20,"1",IF(score!$L633=40,"0",IF(score!$L633=60,"0",IF(score!$L633=80,"0",IF(score!$L633=100,"0")))))))</f>
        <v>0</v>
      </c>
      <c r="AA633" t="str">
        <f>IF(score!$L633=".",".",IF(score!$L633=0,"0",IF(score!$L633=20,"0",IF(score!$L633=40,"1",IF(score!$L633=60,"0",IF(score!$L633=80,"0",IF(score!$L633=100,"0")))))))</f>
        <v>0</v>
      </c>
      <c r="AB633" t="str">
        <f>IF(score!$L633=".",".",IF(score!$L633=0,"0",IF(score!$L633=20,"0",IF(score!$L633=40,"0",IF(score!$L633=60,"1",IF(score!$L633=80,"0",IF(score!$L633=100,"0")))))))</f>
        <v>0</v>
      </c>
      <c r="AC633" t="str">
        <f>IF(score!$L633=".",".",IF(score!$L633=0,"0",IF(score!$L633=20,"0",IF(score!$L633=40,"0",IF(score!$L633=60,"0",IF(score!$L633=80,"1",IF(score!L633=100,"0")))))))</f>
        <v>0</v>
      </c>
      <c r="AD633" t="str">
        <f>IF(score!$M633=".",".",IF(score!$M633=0,"1",IF(score!$M633=20,"0",IF(score!$M633=40,"0",IF(score!$M633=60,"0",IF(score!$M633=80,"0",IF(score!$M633=100,"0")))))))</f>
        <v>0</v>
      </c>
      <c r="AE633" t="str">
        <f>IF(score!$M633=".",".",IF(score!$M633=0,"0",IF(score!$M633=20,"1",IF(score!$M633=40,"0",IF(score!$M633=60,"0",IF(score!$M633=80,"0",IF(score!$M633=100,"0")))))))</f>
        <v>0</v>
      </c>
      <c r="AF633" t="str">
        <f>IF(score!$M633=".",".",IF(score!$M633=0,"0",IF(score!$M633=20,"0",IF(score!$M633=40,"1",IF(score!$M633=60,"0",IF(score!$M633=80,"0",IF(score!$M633=100,"0")))))))</f>
        <v>0</v>
      </c>
      <c r="AG633" t="str">
        <f>IF(score!$M633=".",".",IF(score!$M633=0,"0",IF(score!$M633=20,"0",IF(score!$M633=40,"0",IF(score!$M633=60,"1",IF(score!$M633=80,"0",IF(score!$M633=100,"0")))))))</f>
        <v>0</v>
      </c>
      <c r="AH633" t="str">
        <f>IF(score!$M633=".",".",IF(score!$M633=0,"0",IF(score!$M633=20,"0",IF(score!$M633=40,"0",IF(score!$M633=60,"0",IF(score!$M633=80,"1",IF(score!$M633=100,"0")))))))</f>
        <v>0</v>
      </c>
      <c r="AI633" t="str">
        <f>IF(score!$N633=".",".",IF(score!$N633=0,"1",IF(score!$N633=25,"0",IF(score!$N633=50,"0",IF(score!$N633=75,"0",IF(score!$N633=100,"0"))))))</f>
        <v>0</v>
      </c>
      <c r="AJ633" t="str">
        <f>IF(score!$N633=".",".",IF(score!$N633=0,"0",IF(score!$N633=25,"1",IF(score!$N633=50,"0",IF(score!$N633=75,"0",IF(score!$N633=100,"0"))))))</f>
        <v>0</v>
      </c>
      <c r="AK633" t="str">
        <f>IF(score!$N633=".",".",IF(score!$N633=0,"0",IF(score!$N633=25,"0",IF(score!$N633=50,"1",IF(score!$N633=75,"0",IF(score!$N633=100,"0"))))))</f>
        <v>0</v>
      </c>
      <c r="AL633" t="str">
        <f>IF(score!$N633=".",".",IF(score!$N633=0,"0",IF(score!$N633=25,"0",IF(score!$N633=50,"0",IF(score!$N633=75,"1",IF(score!$N633=100,"0"))))))</f>
        <v>0</v>
      </c>
      <c r="AN633">
        <f t="shared" si="630"/>
        <v>0</v>
      </c>
      <c r="AO633">
        <f t="shared" si="631"/>
        <v>0</v>
      </c>
      <c r="AP633">
        <f t="shared" si="632"/>
        <v>-3.0239600000000002</v>
      </c>
      <c r="AQ633">
        <f t="shared" si="633"/>
        <v>0</v>
      </c>
      <c r="AR633">
        <f t="shared" si="634"/>
        <v>0</v>
      </c>
      <c r="AS633">
        <f t="shared" si="635"/>
        <v>-3.4555500000000001</v>
      </c>
      <c r="AT633">
        <f t="shared" si="636"/>
        <v>0</v>
      </c>
      <c r="AU633">
        <f t="shared" si="637"/>
        <v>-2.7355700000000001</v>
      </c>
      <c r="AV633">
        <f t="shared" si="638"/>
        <v>0</v>
      </c>
      <c r="AW633">
        <f t="shared" si="639"/>
        <v>0</v>
      </c>
      <c r="AX633">
        <f t="shared" si="640"/>
        <v>0</v>
      </c>
      <c r="AY633">
        <f t="shared" si="641"/>
        <v>0</v>
      </c>
      <c r="AZ633">
        <f t="shared" si="642"/>
        <v>0</v>
      </c>
      <c r="BA633">
        <f t="shared" si="643"/>
        <v>0</v>
      </c>
      <c r="BB633">
        <f t="shared" si="644"/>
        <v>0</v>
      </c>
      <c r="BC633">
        <f t="shared" si="645"/>
        <v>0</v>
      </c>
      <c r="BD633">
        <f t="shared" si="646"/>
        <v>0</v>
      </c>
      <c r="BE633">
        <f t="shared" si="647"/>
        <v>0</v>
      </c>
      <c r="BF633">
        <f t="shared" si="648"/>
        <v>0</v>
      </c>
      <c r="BG633">
        <f t="shared" si="649"/>
        <v>0</v>
      </c>
      <c r="BH633">
        <f t="shared" si="650"/>
        <v>0</v>
      </c>
      <c r="BI633">
        <f t="shared" si="651"/>
        <v>0</v>
      </c>
      <c r="BJ633">
        <f t="shared" si="652"/>
        <v>0</v>
      </c>
      <c r="BK633">
        <f t="shared" si="653"/>
        <v>0</v>
      </c>
      <c r="BL633">
        <f t="shared" si="654"/>
        <v>0</v>
      </c>
      <c r="BM633">
        <f t="shared" si="655"/>
        <v>0</v>
      </c>
      <c r="BN633">
        <f t="shared" si="656"/>
        <v>0</v>
      </c>
      <c r="BO633">
        <f t="shared" si="657"/>
        <v>0</v>
      </c>
      <c r="BP633">
        <f t="shared" si="658"/>
        <v>0</v>
      </c>
      <c r="BQ633">
        <f t="shared" si="659"/>
        <v>0</v>
      </c>
      <c r="BR633">
        <f t="shared" si="660"/>
        <v>0</v>
      </c>
      <c r="BS633">
        <f t="shared" si="661"/>
        <v>0</v>
      </c>
      <c r="BT633">
        <f t="shared" si="662"/>
        <v>0</v>
      </c>
      <c r="BU633">
        <f t="shared" si="663"/>
        <v>0</v>
      </c>
      <c r="BV633">
        <f t="shared" si="664"/>
        <v>0</v>
      </c>
      <c r="BX633">
        <f t="shared" si="665"/>
        <v>0</v>
      </c>
      <c r="BY633">
        <f t="shared" si="666"/>
        <v>0</v>
      </c>
      <c r="BZ633">
        <f t="shared" si="667"/>
        <v>3.4819999999999997E-2</v>
      </c>
      <c r="CA633">
        <f t="shared" si="668"/>
        <v>0</v>
      </c>
      <c r="CB633">
        <f t="shared" si="669"/>
        <v>0</v>
      </c>
      <c r="CC633">
        <f t="shared" si="670"/>
        <v>1.8684000000000001</v>
      </c>
      <c r="CD633">
        <f t="shared" si="671"/>
        <v>0</v>
      </c>
      <c r="CE633">
        <f t="shared" si="672"/>
        <v>1.43103</v>
      </c>
      <c r="CF633">
        <f t="shared" si="673"/>
        <v>0</v>
      </c>
      <c r="CG633">
        <f t="shared" si="674"/>
        <v>0</v>
      </c>
      <c r="CH633">
        <f t="shared" si="675"/>
        <v>0</v>
      </c>
      <c r="CI633">
        <f t="shared" si="676"/>
        <v>0</v>
      </c>
      <c r="CJ633">
        <f t="shared" si="677"/>
        <v>0</v>
      </c>
      <c r="CK633">
        <f t="shared" si="678"/>
        <v>0</v>
      </c>
      <c r="CL633">
        <f t="shared" si="679"/>
        <v>0</v>
      </c>
      <c r="CM633">
        <f t="shared" si="680"/>
        <v>0</v>
      </c>
      <c r="CN633">
        <f t="shared" si="681"/>
        <v>0</v>
      </c>
      <c r="CO633">
        <f t="shared" si="682"/>
        <v>0</v>
      </c>
      <c r="CP633">
        <f t="shared" si="683"/>
        <v>0</v>
      </c>
      <c r="CQ633">
        <f t="shared" si="684"/>
        <v>0</v>
      </c>
      <c r="CR633">
        <f t="shared" si="685"/>
        <v>0</v>
      </c>
      <c r="CS633">
        <f t="shared" si="686"/>
        <v>0</v>
      </c>
      <c r="CT633">
        <f t="shared" si="687"/>
        <v>0</v>
      </c>
      <c r="CU633">
        <f t="shared" si="688"/>
        <v>0</v>
      </c>
      <c r="CV633">
        <f t="shared" si="689"/>
        <v>0</v>
      </c>
      <c r="CW633">
        <f t="shared" si="690"/>
        <v>0</v>
      </c>
      <c r="CX633">
        <f t="shared" si="691"/>
        <v>0</v>
      </c>
      <c r="CY633">
        <f t="shared" si="692"/>
        <v>0</v>
      </c>
      <c r="CZ633">
        <f t="shared" si="693"/>
        <v>0</v>
      </c>
      <c r="DA633">
        <f t="shared" si="694"/>
        <v>0</v>
      </c>
      <c r="DB633">
        <f t="shared" si="695"/>
        <v>0</v>
      </c>
      <c r="DC633">
        <f t="shared" si="696"/>
        <v>0</v>
      </c>
      <c r="DD633">
        <f t="shared" si="697"/>
        <v>0</v>
      </c>
      <c r="DE633">
        <f t="shared" si="698"/>
        <v>0</v>
      </c>
      <c r="DF633">
        <f t="shared" si="699"/>
        <v>0</v>
      </c>
    </row>
    <row r="634" spans="1:110" x14ac:dyDescent="0.25">
      <c r="A634" s="4">
        <f>raw!$A635:$A635</f>
        <v>43388</v>
      </c>
      <c r="B634" s="6" t="str">
        <f>raw!$B635:$B635</f>
        <v>0014-0026</v>
      </c>
      <c r="D634" t="str">
        <f>IF(score!$C634=".",".",IF(score!$C634=0,"1",IF(score!$C634=25,"0",IF(score!$C634=50,"0",IF(score!$C634=75,"0",IF(score!$C634=100,"0"))))))</f>
        <v>0</v>
      </c>
      <c r="E634" t="str">
        <f>IF(score!$C634=".",".",IF(score!$C634=0,"0",IF(score!$C634=25,"1",IF(score!$C634=50,"0",IF(score!$C634=75,"0",IF(score!$C634=100,"0"))))))</f>
        <v>0</v>
      </c>
      <c r="F634" t="str">
        <f>IF(score!$C634=".",".",IF(score!$C634=0,"0",IF(score!$C634=25,"0",IF(score!$C634=50,"1",IF(score!$C634=75,"0",IF(score!$C634=100,"0"))))))</f>
        <v>0</v>
      </c>
      <c r="G634" t="str">
        <f>IF(score!$C634=".",".",IF(score!$C634=0,"0",IF(score!$C634=25,"0",IF(score!$C634=50,"0",IF(score!$C634=75,"1",IF(score!$C634=100,"0"))))))</f>
        <v>0</v>
      </c>
      <c r="H634" t="str">
        <f>IF(score!$D634=".",".",IF(score!$D634=0,"1",IF(score!$D634=50,"0",IF(score!$D634=100,"0"))))</f>
        <v>0</v>
      </c>
      <c r="I634" t="str">
        <f>IF(score!$D634=".",".",IF(score!$D634=0,"0",IF(score!$D634=50,"1",IF(score!$D634=100,"0"))))</f>
        <v>0</v>
      </c>
      <c r="J634" t="str">
        <f>IF(score!$E634=".",".",IF(score!$E634=0,"1",IF(score!$E634=50,"0",IF(score!$E634=100,"0"))))</f>
        <v>0</v>
      </c>
      <c r="K634" t="str">
        <f>IF(score!$E634=".",".",IF(score!$E634=0,"0",IF(score!$E634=50,"1",IF(score!$E634=100,"0"))))</f>
        <v>0</v>
      </c>
      <c r="L634" t="str">
        <f>IF(score!$F634=".",".",IF(score!$F634=0,"1",IF(score!$F634=100,"0")))</f>
        <v>0</v>
      </c>
      <c r="M634" t="str">
        <f>IF(score!$G634=".",".",IF(score!$G634=0,"1",IF(score!$G634=100,"0")))</f>
        <v>0</v>
      </c>
      <c r="N634" t="str">
        <f>IF(score!$H634=".",".",IF(score!$H634=0,"1",IF(score!$H634=100,"0")))</f>
        <v>0</v>
      </c>
      <c r="O634" t="str">
        <f>IF(score!$I634=".",".",IF(score!$I634=0,"1",IF(score!$I634=50,"0",IF(score!$I634=100,"0"))))</f>
        <v>0</v>
      </c>
      <c r="P634" t="str">
        <f>IF(score!$J634=".",".",IF(score!$J634=0,"1",IF(score!$J634=25,"0",IF(score!$J634=50,"0",IF(score!$J634=75,"0",IF(score!$J634=100,"0"))))))</f>
        <v>0</v>
      </c>
      <c r="Q634" t="str">
        <f>IF(score!$J634=".",".",IF(score!$J634=0,"0",IF(score!$J634=25,"1",IF(score!$J634=50,"0",IF(score!$J634=75,"0",IF(score!$J634=100,"0"))))))</f>
        <v>0</v>
      </c>
      <c r="R634" t="str">
        <f>IF(score!$J634=".",".",IF(score!$J634=0,"0",IF(score!$J634=25,"0",IF(score!$J634=50,"1",IF(score!$J634=75,"0",IF(score!$J634=100,"0"))))))</f>
        <v>0</v>
      </c>
      <c r="S634" t="str">
        <f>IF(score!$J634=".",".",IF(score!$J634=0,"0",IF(score!$J634=25,"0",IF(score!$J634=50,"0",IF(score!$J634=75,"1",IF(score!$J634=100,"0"))))))</f>
        <v>1</v>
      </c>
      <c r="T634" t="str">
        <f>IF(score!$K634=".",".",IF(score!$K634=0,"1",IF(score!$K634=20,"0",IF(score!$K634=40,"0",IF(score!$K634=60,"0",IF(score!$K634=80,"0",IF(score!$K634=100,"0")))))))</f>
        <v>0</v>
      </c>
      <c r="U634" t="str">
        <f>IF(score!$K634=".",".",IF(score!$K634=0,"0",IF(score!$K634=20,"1",IF(score!$K634=40,"0",IF(score!$K634=60,"0",IF(score!$K634=80,"0",IF(score!$K634=100,"0")))))))</f>
        <v>0</v>
      </c>
      <c r="V634" t="str">
        <f>IF(score!$K634=".",".",IF(score!$K634=0,"0",IF(score!$K634=20,"0",IF(score!$K634=40,"1",IF(score!$K634=60,"0",IF(score!$K634=80,"0",IF(score!$K634=100,"0")))))))</f>
        <v>0</v>
      </c>
      <c r="W634" t="str">
        <f>IF(score!$K634=".",".",IF(score!$K634=0,"0",IF(score!$K634=20,"0",IF(score!$K634=40,"0",IF(score!$K634=60,"1",IF(score!$K634=80,"0",IF(score!$K634=100,"0")))))))</f>
        <v>0</v>
      </c>
      <c r="X634" t="str">
        <f>IF(score!$K634=".",".",IF(score!$K634=0,"0",IF(score!$K634=20,"0",IF(score!$K634=40,"0",IF(score!$K634=60,"0",IF(score!$K634=80,"1",IF(score!$K634=100,"0")))))))</f>
        <v>0</v>
      </c>
      <c r="Y634" t="str">
        <f>IF(score!$L634=".",".",IF(score!$L634=0,"1",IF(score!$L634=20,"0",IF(score!$L634=40,"0",IF(score!$L634=60,"0",IF(score!$L634=80,"0",IF(score!$L634=100,"0")))))))</f>
        <v>0</v>
      </c>
      <c r="Z634" t="str">
        <f>IF(score!$L634=".",".",IF(score!$L634=0,"0",IF(score!$L634=20,"1",IF(score!$L634=40,"0",IF(score!$L634=60,"0",IF(score!$L634=80,"0",IF(score!$L634=100,"0")))))))</f>
        <v>0</v>
      </c>
      <c r="AA634" t="str">
        <f>IF(score!$L634=".",".",IF(score!$L634=0,"0",IF(score!$L634=20,"0",IF(score!$L634=40,"1",IF(score!$L634=60,"0",IF(score!$L634=80,"0",IF(score!$L634=100,"0")))))))</f>
        <v>0</v>
      </c>
      <c r="AB634" t="str">
        <f>IF(score!$L634=".",".",IF(score!$L634=0,"0",IF(score!$L634=20,"0",IF(score!$L634=40,"0",IF(score!$L634=60,"1",IF(score!$L634=80,"0",IF(score!$L634=100,"0")))))))</f>
        <v>0</v>
      </c>
      <c r="AC634" t="str">
        <f>IF(score!$L634=".",".",IF(score!$L634=0,"0",IF(score!$L634=20,"0",IF(score!$L634=40,"0",IF(score!$L634=60,"0",IF(score!$L634=80,"1",IF(score!L634=100,"0")))))))</f>
        <v>1</v>
      </c>
      <c r="AD634" t="str">
        <f>IF(score!$M634=".",".",IF(score!$M634=0,"1",IF(score!$M634=20,"0",IF(score!$M634=40,"0",IF(score!$M634=60,"0",IF(score!$M634=80,"0",IF(score!$M634=100,"0")))))))</f>
        <v>0</v>
      </c>
      <c r="AE634" t="str">
        <f>IF(score!$M634=".",".",IF(score!$M634=0,"0",IF(score!$M634=20,"1",IF(score!$M634=40,"0",IF(score!$M634=60,"0",IF(score!$M634=80,"0",IF(score!$M634=100,"0")))))))</f>
        <v>0</v>
      </c>
      <c r="AF634" t="str">
        <f>IF(score!$M634=".",".",IF(score!$M634=0,"0",IF(score!$M634=20,"0",IF(score!$M634=40,"1",IF(score!$M634=60,"0",IF(score!$M634=80,"0",IF(score!$M634=100,"0")))))))</f>
        <v>0</v>
      </c>
      <c r="AG634" t="str">
        <f>IF(score!$M634=".",".",IF(score!$M634=0,"0",IF(score!$M634=20,"0",IF(score!$M634=40,"0",IF(score!$M634=60,"1",IF(score!$M634=80,"0",IF(score!$M634=100,"0")))))))</f>
        <v>0</v>
      </c>
      <c r="AH634" t="str">
        <f>IF(score!$M634=".",".",IF(score!$M634=0,"0",IF(score!$M634=20,"0",IF(score!$M634=40,"0",IF(score!$M634=60,"0",IF(score!$M634=80,"1",IF(score!$M634=100,"0")))))))</f>
        <v>0</v>
      </c>
      <c r="AI634" t="str">
        <f>IF(score!$N634=".",".",IF(score!$N634=0,"1",IF(score!$N634=25,"0",IF(score!$N634=50,"0",IF(score!$N634=75,"0",IF(score!$N634=100,"0"))))))</f>
        <v>0</v>
      </c>
      <c r="AJ634" t="str">
        <f>IF(score!$N634=".",".",IF(score!$N634=0,"0",IF(score!$N634=25,"1",IF(score!$N634=50,"0",IF(score!$N634=75,"0",IF(score!$N634=100,"0"))))))</f>
        <v>0</v>
      </c>
      <c r="AK634" t="str">
        <f>IF(score!$N634=".",".",IF(score!$N634=0,"0",IF(score!$N634=25,"0",IF(score!$N634=50,"1",IF(score!$N634=75,"0",IF(score!$N634=100,"0"))))))</f>
        <v>0</v>
      </c>
      <c r="AL634" t="str">
        <f>IF(score!$N634=".",".",IF(score!$N634=0,"0",IF(score!$N634=25,"0",IF(score!$N634=50,"0",IF(score!$N634=75,"1",IF(score!$N634=100,"0"))))))</f>
        <v>0</v>
      </c>
      <c r="AN634">
        <f t="shared" si="630"/>
        <v>0</v>
      </c>
      <c r="AO634">
        <f t="shared" si="631"/>
        <v>0</v>
      </c>
      <c r="AP634">
        <f t="shared" si="632"/>
        <v>0</v>
      </c>
      <c r="AQ634">
        <f t="shared" si="633"/>
        <v>0</v>
      </c>
      <c r="AR634">
        <f t="shared" si="634"/>
        <v>0</v>
      </c>
      <c r="AS634">
        <f t="shared" si="635"/>
        <v>0</v>
      </c>
      <c r="AT634">
        <f t="shared" si="636"/>
        <v>0</v>
      </c>
      <c r="AU634">
        <f t="shared" si="637"/>
        <v>0</v>
      </c>
      <c r="AV634">
        <f t="shared" si="638"/>
        <v>0</v>
      </c>
      <c r="AW634">
        <f t="shared" si="639"/>
        <v>0</v>
      </c>
      <c r="AX634">
        <f t="shared" si="640"/>
        <v>0</v>
      </c>
      <c r="AY634">
        <f t="shared" si="641"/>
        <v>0</v>
      </c>
      <c r="AZ634">
        <f t="shared" si="642"/>
        <v>0</v>
      </c>
      <c r="BA634">
        <f t="shared" si="643"/>
        <v>0</v>
      </c>
      <c r="BB634">
        <f t="shared" si="644"/>
        <v>0</v>
      </c>
      <c r="BC634">
        <f t="shared" si="645"/>
        <v>-3.8012999999999999</v>
      </c>
      <c r="BD634">
        <f t="shared" si="646"/>
        <v>0</v>
      </c>
      <c r="BE634">
        <f t="shared" si="647"/>
        <v>0</v>
      </c>
      <c r="BF634">
        <f t="shared" si="648"/>
        <v>0</v>
      </c>
      <c r="BG634">
        <f t="shared" si="649"/>
        <v>0</v>
      </c>
      <c r="BH634">
        <f t="shared" si="650"/>
        <v>0</v>
      </c>
      <c r="BI634">
        <f t="shared" si="651"/>
        <v>0</v>
      </c>
      <c r="BJ634">
        <f t="shared" si="652"/>
        <v>0</v>
      </c>
      <c r="BK634">
        <f t="shared" si="653"/>
        <v>0</v>
      </c>
      <c r="BL634">
        <f t="shared" si="654"/>
        <v>0</v>
      </c>
      <c r="BM634">
        <f t="shared" si="655"/>
        <v>-0.42251</v>
      </c>
      <c r="BN634">
        <f t="shared" si="656"/>
        <v>0</v>
      </c>
      <c r="BO634">
        <f t="shared" si="657"/>
        <v>0</v>
      </c>
      <c r="BP634">
        <f t="shared" si="658"/>
        <v>0</v>
      </c>
      <c r="BQ634">
        <f t="shared" si="659"/>
        <v>0</v>
      </c>
      <c r="BR634">
        <f t="shared" si="660"/>
        <v>0</v>
      </c>
      <c r="BS634">
        <f t="shared" si="661"/>
        <v>0</v>
      </c>
      <c r="BT634">
        <f t="shared" si="662"/>
        <v>0</v>
      </c>
      <c r="BU634">
        <f t="shared" si="663"/>
        <v>0</v>
      </c>
      <c r="BV634">
        <f t="shared" si="664"/>
        <v>0</v>
      </c>
      <c r="BX634">
        <f t="shared" si="665"/>
        <v>0</v>
      </c>
      <c r="BY634">
        <f t="shared" si="666"/>
        <v>0</v>
      </c>
      <c r="BZ634">
        <f t="shared" si="667"/>
        <v>0</v>
      </c>
      <c r="CA634">
        <f t="shared" si="668"/>
        <v>0</v>
      </c>
      <c r="CB634">
        <f t="shared" si="669"/>
        <v>0</v>
      </c>
      <c r="CC634">
        <f t="shared" si="670"/>
        <v>0</v>
      </c>
      <c r="CD634">
        <f t="shared" si="671"/>
        <v>0</v>
      </c>
      <c r="CE634">
        <f t="shared" si="672"/>
        <v>0</v>
      </c>
      <c r="CF634">
        <f t="shared" si="673"/>
        <v>0</v>
      </c>
      <c r="CG634">
        <f t="shared" si="674"/>
        <v>0</v>
      </c>
      <c r="CH634">
        <f t="shared" si="675"/>
        <v>0</v>
      </c>
      <c r="CI634">
        <f t="shared" si="676"/>
        <v>0</v>
      </c>
      <c r="CJ634">
        <f t="shared" si="677"/>
        <v>0</v>
      </c>
      <c r="CK634">
        <f t="shared" si="678"/>
        <v>0</v>
      </c>
      <c r="CL634">
        <f t="shared" si="679"/>
        <v>0</v>
      </c>
      <c r="CM634">
        <f t="shared" si="680"/>
        <v>0.90383999999999998</v>
      </c>
      <c r="CN634">
        <f t="shared" si="681"/>
        <v>0</v>
      </c>
      <c r="CO634">
        <f t="shared" si="682"/>
        <v>0</v>
      </c>
      <c r="CP634">
        <f t="shared" si="683"/>
        <v>0</v>
      </c>
      <c r="CQ634">
        <f t="shared" si="684"/>
        <v>0</v>
      </c>
      <c r="CR634">
        <f t="shared" si="685"/>
        <v>0</v>
      </c>
      <c r="CS634">
        <f t="shared" si="686"/>
        <v>0</v>
      </c>
      <c r="CT634">
        <f t="shared" si="687"/>
        <v>0</v>
      </c>
      <c r="CU634">
        <f t="shared" si="688"/>
        <v>0</v>
      </c>
      <c r="CV634">
        <f t="shared" si="689"/>
        <v>0</v>
      </c>
      <c r="CW634">
        <f t="shared" si="690"/>
        <v>-0.92057</v>
      </c>
      <c r="CX634">
        <f t="shared" si="691"/>
        <v>0</v>
      </c>
      <c r="CY634">
        <f t="shared" si="692"/>
        <v>0</v>
      </c>
      <c r="CZ634">
        <f t="shared" si="693"/>
        <v>0</v>
      </c>
      <c r="DA634">
        <f t="shared" si="694"/>
        <v>0</v>
      </c>
      <c r="DB634">
        <f t="shared" si="695"/>
        <v>0</v>
      </c>
      <c r="DC634">
        <f t="shared" si="696"/>
        <v>0</v>
      </c>
      <c r="DD634">
        <f t="shared" si="697"/>
        <v>0</v>
      </c>
      <c r="DE634">
        <f t="shared" si="698"/>
        <v>0</v>
      </c>
      <c r="DF634">
        <f t="shared" si="699"/>
        <v>0</v>
      </c>
    </row>
    <row r="635" spans="1:110" x14ac:dyDescent="0.25">
      <c r="A635" s="4">
        <f>raw!$A636:$A636</f>
        <v>43383</v>
      </c>
      <c r="B635" s="6" t="str">
        <f>raw!$B636:$B636</f>
        <v>0014-0028</v>
      </c>
      <c r="D635" t="str">
        <f>IF(score!$C635=".",".",IF(score!$C635=0,"1",IF(score!$C635=25,"0",IF(score!$C635=50,"0",IF(score!$C635=75,"0",IF(score!$C635=100,"0"))))))</f>
        <v>0</v>
      </c>
      <c r="E635" t="str">
        <f>IF(score!$C635=".",".",IF(score!$C635=0,"0",IF(score!$C635=25,"1",IF(score!$C635=50,"0",IF(score!$C635=75,"0",IF(score!$C635=100,"0"))))))</f>
        <v>1</v>
      </c>
      <c r="F635" t="str">
        <f>IF(score!$C635=".",".",IF(score!$C635=0,"0",IF(score!$C635=25,"0",IF(score!$C635=50,"1",IF(score!$C635=75,"0",IF(score!$C635=100,"0"))))))</f>
        <v>0</v>
      </c>
      <c r="G635" t="str">
        <f>IF(score!$C635=".",".",IF(score!$C635=0,"0",IF(score!$C635=25,"0",IF(score!$C635=50,"0",IF(score!$C635=75,"1",IF(score!$C635=100,"0"))))))</f>
        <v>0</v>
      </c>
      <c r="H635" t="str">
        <f>IF(score!$D635=".",".",IF(score!$D635=0,"1",IF(score!$D635=50,"0",IF(score!$D635=100,"0"))))</f>
        <v>1</v>
      </c>
      <c r="I635" t="str">
        <f>IF(score!$D635=".",".",IF(score!$D635=0,"0",IF(score!$D635=50,"1",IF(score!$D635=100,"0"))))</f>
        <v>0</v>
      </c>
      <c r="J635" t="str">
        <f>IF(score!$E635=".",".",IF(score!$E635=0,"1",IF(score!$E635=50,"0",IF(score!$E635=100,"0"))))</f>
        <v>0</v>
      </c>
      <c r="K635" t="str">
        <f>IF(score!$E635=".",".",IF(score!$E635=0,"0",IF(score!$E635=50,"1",IF(score!$E635=100,"0"))))</f>
        <v>1</v>
      </c>
      <c r="L635" t="str">
        <f>IF(score!$F635=".",".",IF(score!$F635=0,"1",IF(score!$F635=100,"0")))</f>
        <v>1</v>
      </c>
      <c r="M635" t="str">
        <f>IF(score!$G635=".",".",IF(score!$G635=0,"1",IF(score!$G635=100,"0")))</f>
        <v>1</v>
      </c>
      <c r="N635" t="str">
        <f>IF(score!$H635=".",".",IF(score!$H635=0,"1",IF(score!$H635=100,"0")))</f>
        <v>0</v>
      </c>
      <c r="O635" t="str">
        <f>IF(score!$I635=".",".",IF(score!$I635=0,"1",IF(score!$I635=50,"0",IF(score!$I635=100,"0"))))</f>
        <v>0</v>
      </c>
      <c r="P635" t="str">
        <f>IF(score!$J635=".",".",IF(score!$J635=0,"1",IF(score!$J635=25,"0",IF(score!$J635=50,"0",IF(score!$J635=75,"0",IF(score!$J635=100,"0"))))))</f>
        <v>0</v>
      </c>
      <c r="Q635" t="str">
        <f>IF(score!$J635=".",".",IF(score!$J635=0,"0",IF(score!$J635=25,"1",IF(score!$J635=50,"0",IF(score!$J635=75,"0",IF(score!$J635=100,"0"))))))</f>
        <v>1</v>
      </c>
      <c r="R635" t="str">
        <f>IF(score!$J635=".",".",IF(score!$J635=0,"0",IF(score!$J635=25,"0",IF(score!$J635=50,"1",IF(score!$J635=75,"0",IF(score!$J635=100,"0"))))))</f>
        <v>0</v>
      </c>
      <c r="S635" t="str">
        <f>IF(score!$J635=".",".",IF(score!$J635=0,"0",IF(score!$J635=25,"0",IF(score!$J635=50,"0",IF(score!$J635=75,"1",IF(score!$J635=100,"0"))))))</f>
        <v>0</v>
      </c>
      <c r="T635" t="str">
        <f>IF(score!$K635=".",".",IF(score!$K635=0,"1",IF(score!$K635=20,"0",IF(score!$K635=40,"0",IF(score!$K635=60,"0",IF(score!$K635=80,"0",IF(score!$K635=100,"0")))))))</f>
        <v>0</v>
      </c>
      <c r="U635" t="str">
        <f>IF(score!$K635=".",".",IF(score!$K635=0,"0",IF(score!$K635=20,"1",IF(score!$K635=40,"0",IF(score!$K635=60,"0",IF(score!$K635=80,"0",IF(score!$K635=100,"0")))))))</f>
        <v>0</v>
      </c>
      <c r="V635" t="str">
        <f>IF(score!$K635=".",".",IF(score!$K635=0,"0",IF(score!$K635=20,"0",IF(score!$K635=40,"1",IF(score!$K635=60,"0",IF(score!$K635=80,"0",IF(score!$K635=100,"0")))))))</f>
        <v>0</v>
      </c>
      <c r="W635" t="str">
        <f>IF(score!$K635=".",".",IF(score!$K635=0,"0",IF(score!$K635=20,"0",IF(score!$K635=40,"0",IF(score!$K635=60,"1",IF(score!$K635=80,"0",IF(score!$K635=100,"0")))))))</f>
        <v>0</v>
      </c>
      <c r="X635" t="str">
        <f>IF(score!$K635=".",".",IF(score!$K635=0,"0",IF(score!$K635=20,"0",IF(score!$K635=40,"0",IF(score!$K635=60,"0",IF(score!$K635=80,"1",IF(score!$K635=100,"0")))))))</f>
        <v>0</v>
      </c>
      <c r="Y635" t="str">
        <f>IF(score!$L635=".",".",IF(score!$L635=0,"1",IF(score!$L635=20,"0",IF(score!$L635=40,"0",IF(score!$L635=60,"0",IF(score!$L635=80,"0",IF(score!$L635=100,"0")))))))</f>
        <v>0</v>
      </c>
      <c r="Z635" t="str">
        <f>IF(score!$L635=".",".",IF(score!$L635=0,"0",IF(score!$L635=20,"1",IF(score!$L635=40,"0",IF(score!$L635=60,"0",IF(score!$L635=80,"0",IF(score!$L635=100,"0")))))))</f>
        <v>1</v>
      </c>
      <c r="AA635" t="str">
        <f>IF(score!$L635=".",".",IF(score!$L635=0,"0",IF(score!$L635=20,"0",IF(score!$L635=40,"1",IF(score!$L635=60,"0",IF(score!$L635=80,"0",IF(score!$L635=100,"0")))))))</f>
        <v>0</v>
      </c>
      <c r="AB635" t="str">
        <f>IF(score!$L635=".",".",IF(score!$L635=0,"0",IF(score!$L635=20,"0",IF(score!$L635=40,"0",IF(score!$L635=60,"1",IF(score!$L635=80,"0",IF(score!$L635=100,"0")))))))</f>
        <v>0</v>
      </c>
      <c r="AC635" t="str">
        <f>IF(score!$L635=".",".",IF(score!$L635=0,"0",IF(score!$L635=20,"0",IF(score!$L635=40,"0",IF(score!$L635=60,"0",IF(score!$L635=80,"1",IF(score!L635=100,"0")))))))</f>
        <v>0</v>
      </c>
      <c r="AD635" t="str">
        <f>IF(score!$M635=".",".",IF(score!$M635=0,"1",IF(score!$M635=20,"0",IF(score!$M635=40,"0",IF(score!$M635=60,"0",IF(score!$M635=80,"0",IF(score!$M635=100,"0")))))))</f>
        <v>0</v>
      </c>
      <c r="AE635" t="str">
        <f>IF(score!$M635=".",".",IF(score!$M635=0,"0",IF(score!$M635=20,"1",IF(score!$M635=40,"0",IF(score!$M635=60,"0",IF(score!$M635=80,"0",IF(score!$M635=100,"0")))))))</f>
        <v>0</v>
      </c>
      <c r="AF635" t="str">
        <f>IF(score!$M635=".",".",IF(score!$M635=0,"0",IF(score!$M635=20,"0",IF(score!$M635=40,"1",IF(score!$M635=60,"0",IF(score!$M635=80,"0",IF(score!$M635=100,"0")))))))</f>
        <v>0</v>
      </c>
      <c r="AG635" t="str">
        <f>IF(score!$M635=".",".",IF(score!$M635=0,"0",IF(score!$M635=20,"0",IF(score!$M635=40,"0",IF(score!$M635=60,"1",IF(score!$M635=80,"0",IF(score!$M635=100,"0")))))))</f>
        <v>1</v>
      </c>
      <c r="AH635" t="str">
        <f>IF(score!$M635=".",".",IF(score!$M635=0,"0",IF(score!$M635=20,"0",IF(score!$M635=40,"0",IF(score!$M635=60,"0",IF(score!$M635=80,"1",IF(score!$M635=100,"0")))))))</f>
        <v>0</v>
      </c>
      <c r="AI635" t="str">
        <f>IF(score!$N635=".",".",IF(score!$N635=0,"1",IF(score!$N635=25,"0",IF(score!$N635=50,"0",IF(score!$N635=75,"0",IF(score!$N635=100,"0"))))))</f>
        <v>1</v>
      </c>
      <c r="AJ635" t="str">
        <f>IF(score!$N635=".",".",IF(score!$N635=0,"0",IF(score!$N635=25,"1",IF(score!$N635=50,"0",IF(score!$N635=75,"0",IF(score!$N635=100,"0"))))))</f>
        <v>0</v>
      </c>
      <c r="AK635" t="str">
        <f>IF(score!$N635=".",".",IF(score!$N635=0,"0",IF(score!$N635=25,"0",IF(score!$N635=50,"1",IF(score!$N635=75,"0",IF(score!$N635=100,"0"))))))</f>
        <v>0</v>
      </c>
      <c r="AL635" t="str">
        <f>IF(score!$N635=".",".",IF(score!$N635=0,"0",IF(score!$N635=25,"0",IF(score!$N635=50,"0",IF(score!$N635=75,"1",IF(score!$N635=100,"0"))))))</f>
        <v>0</v>
      </c>
      <c r="AN635">
        <f t="shared" si="630"/>
        <v>0</v>
      </c>
      <c r="AO635">
        <f t="shared" si="631"/>
        <v>-5.5646100000000001</v>
      </c>
      <c r="AP635">
        <f t="shared" si="632"/>
        <v>0</v>
      </c>
      <c r="AQ635">
        <f t="shared" si="633"/>
        <v>0</v>
      </c>
      <c r="AR635">
        <f t="shared" si="634"/>
        <v>-7.2321600000000004</v>
      </c>
      <c r="AS635">
        <f t="shared" si="635"/>
        <v>0</v>
      </c>
      <c r="AT635">
        <f t="shared" si="636"/>
        <v>0</v>
      </c>
      <c r="AU635">
        <f t="shared" si="637"/>
        <v>-2.7355700000000001</v>
      </c>
      <c r="AV635">
        <f t="shared" si="638"/>
        <v>-4.6161700000000003</v>
      </c>
      <c r="AW635">
        <f t="shared" si="639"/>
        <v>-5.5174700000000003</v>
      </c>
      <c r="AX635">
        <f t="shared" si="640"/>
        <v>0</v>
      </c>
      <c r="AY635">
        <f t="shared" si="641"/>
        <v>0</v>
      </c>
      <c r="AZ635">
        <f t="shared" si="642"/>
        <v>0</v>
      </c>
      <c r="BA635">
        <f t="shared" si="643"/>
        <v>-8.38063</v>
      </c>
      <c r="BB635">
        <f t="shared" si="644"/>
        <v>0</v>
      </c>
      <c r="BC635">
        <f t="shared" si="645"/>
        <v>0</v>
      </c>
      <c r="BD635">
        <f t="shared" si="646"/>
        <v>0</v>
      </c>
      <c r="BE635">
        <f t="shared" si="647"/>
        <v>0</v>
      </c>
      <c r="BF635">
        <f t="shared" si="648"/>
        <v>0</v>
      </c>
      <c r="BG635">
        <f t="shared" si="649"/>
        <v>0</v>
      </c>
      <c r="BH635">
        <f t="shared" si="650"/>
        <v>0</v>
      </c>
      <c r="BI635">
        <f t="shared" si="651"/>
        <v>0</v>
      </c>
      <c r="BJ635">
        <f t="shared" si="652"/>
        <v>-2.0216799999999999</v>
      </c>
      <c r="BK635">
        <f t="shared" si="653"/>
        <v>0</v>
      </c>
      <c r="BL635">
        <f t="shared" si="654"/>
        <v>0</v>
      </c>
      <c r="BM635">
        <f t="shared" si="655"/>
        <v>0</v>
      </c>
      <c r="BN635">
        <f t="shared" si="656"/>
        <v>0</v>
      </c>
      <c r="BO635">
        <f t="shared" si="657"/>
        <v>0</v>
      </c>
      <c r="BP635">
        <f t="shared" si="658"/>
        <v>0</v>
      </c>
      <c r="BQ635">
        <f t="shared" si="659"/>
        <v>1.28044</v>
      </c>
      <c r="BR635">
        <f t="shared" si="660"/>
        <v>0</v>
      </c>
      <c r="BS635">
        <f t="shared" si="661"/>
        <v>-0.33682000000000001</v>
      </c>
      <c r="BT635">
        <f t="shared" si="662"/>
        <v>0</v>
      </c>
      <c r="BU635">
        <f t="shared" si="663"/>
        <v>0</v>
      </c>
      <c r="BV635">
        <f t="shared" si="664"/>
        <v>0</v>
      </c>
      <c r="BX635">
        <f t="shared" si="665"/>
        <v>0</v>
      </c>
      <c r="BY635">
        <f t="shared" si="666"/>
        <v>-0.16891</v>
      </c>
      <c r="BZ635">
        <f t="shared" si="667"/>
        <v>0</v>
      </c>
      <c r="CA635">
        <f t="shared" si="668"/>
        <v>0</v>
      </c>
      <c r="CB635">
        <f t="shared" si="669"/>
        <v>3.9311500000000001</v>
      </c>
      <c r="CC635">
        <f t="shared" si="670"/>
        <v>0</v>
      </c>
      <c r="CD635">
        <f t="shared" si="671"/>
        <v>0</v>
      </c>
      <c r="CE635">
        <f t="shared" si="672"/>
        <v>1.43103</v>
      </c>
      <c r="CF635">
        <f t="shared" si="673"/>
        <v>1.4406000000000001</v>
      </c>
      <c r="CG635">
        <f t="shared" si="674"/>
        <v>1.6696800000000001</v>
      </c>
      <c r="CH635">
        <f t="shared" si="675"/>
        <v>0</v>
      </c>
      <c r="CI635">
        <f t="shared" si="676"/>
        <v>0</v>
      </c>
      <c r="CJ635">
        <f t="shared" si="677"/>
        <v>0</v>
      </c>
      <c r="CK635">
        <f t="shared" si="678"/>
        <v>1.76691</v>
      </c>
      <c r="CL635">
        <f t="shared" si="679"/>
        <v>0</v>
      </c>
      <c r="CM635">
        <f t="shared" si="680"/>
        <v>0</v>
      </c>
      <c r="CN635">
        <f t="shared" si="681"/>
        <v>0</v>
      </c>
      <c r="CO635">
        <f t="shared" si="682"/>
        <v>0</v>
      </c>
      <c r="CP635">
        <f t="shared" si="683"/>
        <v>0</v>
      </c>
      <c r="CQ635">
        <f t="shared" si="684"/>
        <v>0</v>
      </c>
      <c r="CR635">
        <f t="shared" si="685"/>
        <v>0</v>
      </c>
      <c r="CS635">
        <f t="shared" si="686"/>
        <v>0</v>
      </c>
      <c r="CT635">
        <f t="shared" si="687"/>
        <v>-4.8896199999999999</v>
      </c>
      <c r="CU635">
        <f t="shared" si="688"/>
        <v>0</v>
      </c>
      <c r="CV635">
        <f t="shared" si="689"/>
        <v>0</v>
      </c>
      <c r="CW635">
        <f t="shared" si="690"/>
        <v>0</v>
      </c>
      <c r="CX635">
        <f t="shared" si="691"/>
        <v>0</v>
      </c>
      <c r="CY635">
        <f t="shared" si="692"/>
        <v>0</v>
      </c>
      <c r="CZ635">
        <f t="shared" si="693"/>
        <v>0</v>
      </c>
      <c r="DA635">
        <f t="shared" si="694"/>
        <v>-4.5905500000000004</v>
      </c>
      <c r="DB635">
        <f t="shared" si="695"/>
        <v>0</v>
      </c>
      <c r="DC635">
        <f t="shared" si="696"/>
        <v>-6.2972400000000004</v>
      </c>
      <c r="DD635">
        <f t="shared" si="697"/>
        <v>0</v>
      </c>
      <c r="DE635">
        <f t="shared" si="698"/>
        <v>0</v>
      </c>
      <c r="DF635">
        <f t="shared" si="699"/>
        <v>0</v>
      </c>
    </row>
    <row r="636" spans="1:110" x14ac:dyDescent="0.25">
      <c r="A636" s="4">
        <f>raw!$A637:$A637</f>
        <v>43388</v>
      </c>
      <c r="B636" s="6" t="str">
        <f>raw!$B637:$B637</f>
        <v>0014-0030</v>
      </c>
      <c r="D636" t="str">
        <f>IF(score!$C636=".",".",IF(score!$C636=0,"1",IF(score!$C636=25,"0",IF(score!$C636=50,"0",IF(score!$C636=75,"0",IF(score!$C636=100,"0"))))))</f>
        <v>0</v>
      </c>
      <c r="E636" t="str">
        <f>IF(score!$C636=".",".",IF(score!$C636=0,"0",IF(score!$C636=25,"1",IF(score!$C636=50,"0",IF(score!$C636=75,"0",IF(score!$C636=100,"0"))))))</f>
        <v>0</v>
      </c>
      <c r="F636" t="str">
        <f>IF(score!$C636=".",".",IF(score!$C636=0,"0",IF(score!$C636=25,"0",IF(score!$C636=50,"1",IF(score!$C636=75,"0",IF(score!$C636=100,"0"))))))</f>
        <v>1</v>
      </c>
      <c r="G636" t="str">
        <f>IF(score!$C636=".",".",IF(score!$C636=0,"0",IF(score!$C636=25,"0",IF(score!$C636=50,"0",IF(score!$C636=75,"1",IF(score!$C636=100,"0"))))))</f>
        <v>0</v>
      </c>
      <c r="H636" t="str">
        <f>IF(score!$D636=".",".",IF(score!$D636=0,"1",IF(score!$D636=50,"0",IF(score!$D636=100,"0"))))</f>
        <v>1</v>
      </c>
      <c r="I636" t="str">
        <f>IF(score!$D636=".",".",IF(score!$D636=0,"0",IF(score!$D636=50,"1",IF(score!$D636=100,"0"))))</f>
        <v>0</v>
      </c>
      <c r="J636" t="str">
        <f>IF(score!$E636=".",".",IF(score!$E636=0,"1",IF(score!$E636=50,"0",IF(score!$E636=100,"0"))))</f>
        <v>1</v>
      </c>
      <c r="K636" t="str">
        <f>IF(score!$E636=".",".",IF(score!$E636=0,"0",IF(score!$E636=50,"1",IF(score!$E636=100,"0"))))</f>
        <v>0</v>
      </c>
      <c r="L636" t="str">
        <f>IF(score!$F636=".",".",IF(score!$F636=0,"1",IF(score!$F636=100,"0")))</f>
        <v>0</v>
      </c>
      <c r="M636" t="str">
        <f>IF(score!$G636=".",".",IF(score!$G636=0,"1",IF(score!$G636=100,"0")))</f>
        <v>0</v>
      </c>
      <c r="N636" t="str">
        <f>IF(score!$H636=".",".",IF(score!$H636=0,"1",IF(score!$H636=100,"0")))</f>
        <v>0</v>
      </c>
      <c r="O636" t="str">
        <f>IF(score!$I636=".",".",IF(score!$I636=0,"1",IF(score!$I636=50,"0",IF(score!$I636=100,"0"))))</f>
        <v>0</v>
      </c>
      <c r="P636" t="str">
        <f>IF(score!$J636=".",".",IF(score!$J636=0,"1",IF(score!$J636=25,"0",IF(score!$J636=50,"0",IF(score!$J636=75,"0",IF(score!$J636=100,"0"))))))</f>
        <v>0</v>
      </c>
      <c r="Q636" t="str">
        <f>IF(score!$J636=".",".",IF(score!$J636=0,"0",IF(score!$J636=25,"1",IF(score!$J636=50,"0",IF(score!$J636=75,"0",IF(score!$J636=100,"0"))))))</f>
        <v>1</v>
      </c>
      <c r="R636" t="str">
        <f>IF(score!$J636=".",".",IF(score!$J636=0,"0",IF(score!$J636=25,"0",IF(score!$J636=50,"1",IF(score!$J636=75,"0",IF(score!$J636=100,"0"))))))</f>
        <v>0</v>
      </c>
      <c r="S636" t="str">
        <f>IF(score!$J636=".",".",IF(score!$J636=0,"0",IF(score!$J636=25,"0",IF(score!$J636=50,"0",IF(score!$J636=75,"1",IF(score!$J636=100,"0"))))))</f>
        <v>0</v>
      </c>
      <c r="T636" t="str">
        <f>IF(score!$K636=".",".",IF(score!$K636=0,"1",IF(score!$K636=20,"0",IF(score!$K636=40,"0",IF(score!$K636=60,"0",IF(score!$K636=80,"0",IF(score!$K636=100,"0")))))))</f>
        <v>0</v>
      </c>
      <c r="U636" t="str">
        <f>IF(score!$K636=".",".",IF(score!$K636=0,"0",IF(score!$K636=20,"1",IF(score!$K636=40,"0",IF(score!$K636=60,"0",IF(score!$K636=80,"0",IF(score!$K636=100,"0")))))))</f>
        <v>0</v>
      </c>
      <c r="V636" t="str">
        <f>IF(score!$K636=".",".",IF(score!$K636=0,"0",IF(score!$K636=20,"0",IF(score!$K636=40,"1",IF(score!$K636=60,"0",IF(score!$K636=80,"0",IF(score!$K636=100,"0")))))))</f>
        <v>0</v>
      </c>
      <c r="W636" t="str">
        <f>IF(score!$K636=".",".",IF(score!$K636=0,"0",IF(score!$K636=20,"0",IF(score!$K636=40,"0",IF(score!$K636=60,"1",IF(score!$K636=80,"0",IF(score!$K636=100,"0")))))))</f>
        <v>0</v>
      </c>
      <c r="X636" t="str">
        <f>IF(score!$K636=".",".",IF(score!$K636=0,"0",IF(score!$K636=20,"0",IF(score!$K636=40,"0",IF(score!$K636=60,"0",IF(score!$K636=80,"1",IF(score!$K636=100,"0")))))))</f>
        <v>0</v>
      </c>
      <c r="Y636" t="str">
        <f>IF(score!$L636=".",".",IF(score!$L636=0,"1",IF(score!$L636=20,"0",IF(score!$L636=40,"0",IF(score!$L636=60,"0",IF(score!$L636=80,"0",IF(score!$L636=100,"0")))))))</f>
        <v>0</v>
      </c>
      <c r="Z636" t="str">
        <f>IF(score!$L636=".",".",IF(score!$L636=0,"0",IF(score!$L636=20,"1",IF(score!$L636=40,"0",IF(score!$L636=60,"0",IF(score!$L636=80,"0",IF(score!$L636=100,"0")))))))</f>
        <v>0</v>
      </c>
      <c r="AA636" t="str">
        <f>IF(score!$L636=".",".",IF(score!$L636=0,"0",IF(score!$L636=20,"0",IF(score!$L636=40,"1",IF(score!$L636=60,"0",IF(score!$L636=80,"0",IF(score!$L636=100,"0")))))))</f>
        <v>0</v>
      </c>
      <c r="AB636" t="str">
        <f>IF(score!$L636=".",".",IF(score!$L636=0,"0",IF(score!$L636=20,"0",IF(score!$L636=40,"0",IF(score!$L636=60,"1",IF(score!$L636=80,"0",IF(score!$L636=100,"0")))))))</f>
        <v>0</v>
      </c>
      <c r="AC636" t="str">
        <f>IF(score!$L636=".",".",IF(score!$L636=0,"0",IF(score!$L636=20,"0",IF(score!$L636=40,"0",IF(score!$L636=60,"0",IF(score!$L636=80,"1",IF(score!L636=100,"0")))))))</f>
        <v>0</v>
      </c>
      <c r="AD636" t="str">
        <f>IF(score!$M636=".",".",IF(score!$M636=0,"1",IF(score!$M636=20,"0",IF(score!$M636=40,"0",IF(score!$M636=60,"0",IF(score!$M636=80,"0",IF(score!$M636=100,"0")))))))</f>
        <v>0</v>
      </c>
      <c r="AE636" t="str">
        <f>IF(score!$M636=".",".",IF(score!$M636=0,"0",IF(score!$M636=20,"1",IF(score!$M636=40,"0",IF(score!$M636=60,"0",IF(score!$M636=80,"0",IF(score!$M636=100,"0")))))))</f>
        <v>0</v>
      </c>
      <c r="AF636" t="str">
        <f>IF(score!$M636=".",".",IF(score!$M636=0,"0",IF(score!$M636=20,"0",IF(score!$M636=40,"1",IF(score!$M636=60,"0",IF(score!$M636=80,"0",IF(score!$M636=100,"0")))))))</f>
        <v>0</v>
      </c>
      <c r="AG636" t="str">
        <f>IF(score!$M636=".",".",IF(score!$M636=0,"0",IF(score!$M636=20,"0",IF(score!$M636=40,"0",IF(score!$M636=60,"1",IF(score!$M636=80,"0",IF(score!$M636=100,"0")))))))</f>
        <v>1</v>
      </c>
      <c r="AH636" t="str">
        <f>IF(score!$M636=".",".",IF(score!$M636=0,"0",IF(score!$M636=20,"0",IF(score!$M636=40,"0",IF(score!$M636=60,"0",IF(score!$M636=80,"1",IF(score!$M636=100,"0")))))))</f>
        <v>0</v>
      </c>
      <c r="AI636" t="str">
        <f>IF(score!$N636=".",".",IF(score!$N636=0,"1",IF(score!$N636=25,"0",IF(score!$N636=50,"0",IF(score!$N636=75,"0",IF(score!$N636=100,"0"))))))</f>
        <v>0</v>
      </c>
      <c r="AJ636" t="str">
        <f>IF(score!$N636=".",".",IF(score!$N636=0,"0",IF(score!$N636=25,"1",IF(score!$N636=50,"0",IF(score!$N636=75,"0",IF(score!$N636=100,"0"))))))</f>
        <v>0</v>
      </c>
      <c r="AK636" t="str">
        <f>IF(score!$N636=".",".",IF(score!$N636=0,"0",IF(score!$N636=25,"0",IF(score!$N636=50,"1",IF(score!$N636=75,"0",IF(score!$N636=100,"0"))))))</f>
        <v>1</v>
      </c>
      <c r="AL636" t="str">
        <f>IF(score!$N636=".",".",IF(score!$N636=0,"0",IF(score!$N636=25,"0",IF(score!$N636=50,"0",IF(score!$N636=75,"1",IF(score!$N636=100,"0"))))))</f>
        <v>0</v>
      </c>
      <c r="AN636">
        <f t="shared" si="630"/>
        <v>0</v>
      </c>
      <c r="AO636">
        <f t="shared" si="631"/>
        <v>0</v>
      </c>
      <c r="AP636">
        <f t="shared" si="632"/>
        <v>-3.0239600000000002</v>
      </c>
      <c r="AQ636">
        <f t="shared" si="633"/>
        <v>0</v>
      </c>
      <c r="AR636">
        <f t="shared" si="634"/>
        <v>-7.2321600000000004</v>
      </c>
      <c r="AS636">
        <f t="shared" si="635"/>
        <v>0</v>
      </c>
      <c r="AT636">
        <f t="shared" si="636"/>
        <v>-6.24397</v>
      </c>
      <c r="AU636">
        <f t="shared" si="637"/>
        <v>0</v>
      </c>
      <c r="AV636">
        <f t="shared" si="638"/>
        <v>0</v>
      </c>
      <c r="AW636">
        <f t="shared" si="639"/>
        <v>0</v>
      </c>
      <c r="AX636">
        <f t="shared" si="640"/>
        <v>0</v>
      </c>
      <c r="AY636">
        <f t="shared" si="641"/>
        <v>0</v>
      </c>
      <c r="AZ636">
        <f t="shared" si="642"/>
        <v>0</v>
      </c>
      <c r="BA636">
        <f t="shared" si="643"/>
        <v>-8.38063</v>
      </c>
      <c r="BB636">
        <f t="shared" si="644"/>
        <v>0</v>
      </c>
      <c r="BC636">
        <f t="shared" si="645"/>
        <v>0</v>
      </c>
      <c r="BD636">
        <f t="shared" si="646"/>
        <v>0</v>
      </c>
      <c r="BE636">
        <f t="shared" si="647"/>
        <v>0</v>
      </c>
      <c r="BF636">
        <f t="shared" si="648"/>
        <v>0</v>
      </c>
      <c r="BG636">
        <f t="shared" si="649"/>
        <v>0</v>
      </c>
      <c r="BH636">
        <f t="shared" si="650"/>
        <v>0</v>
      </c>
      <c r="BI636">
        <f t="shared" si="651"/>
        <v>0</v>
      </c>
      <c r="BJ636">
        <f t="shared" si="652"/>
        <v>0</v>
      </c>
      <c r="BK636">
        <f t="shared" si="653"/>
        <v>0</v>
      </c>
      <c r="BL636">
        <f t="shared" si="654"/>
        <v>0</v>
      </c>
      <c r="BM636">
        <f t="shared" si="655"/>
        <v>0</v>
      </c>
      <c r="BN636">
        <f t="shared" si="656"/>
        <v>0</v>
      </c>
      <c r="BO636">
        <f t="shared" si="657"/>
        <v>0</v>
      </c>
      <c r="BP636">
        <f t="shared" si="658"/>
        <v>0</v>
      </c>
      <c r="BQ636">
        <f t="shared" si="659"/>
        <v>1.28044</v>
      </c>
      <c r="BR636">
        <f t="shared" si="660"/>
        <v>0</v>
      </c>
      <c r="BS636">
        <f t="shared" si="661"/>
        <v>0</v>
      </c>
      <c r="BT636">
        <f t="shared" si="662"/>
        <v>0</v>
      </c>
      <c r="BU636">
        <f t="shared" si="663"/>
        <v>-0.18043000000000001</v>
      </c>
      <c r="BV636">
        <f t="shared" si="664"/>
        <v>0</v>
      </c>
      <c r="BX636">
        <f t="shared" si="665"/>
        <v>0</v>
      </c>
      <c r="BY636">
        <f t="shared" si="666"/>
        <v>0</v>
      </c>
      <c r="BZ636">
        <f t="shared" si="667"/>
        <v>3.4819999999999997E-2</v>
      </c>
      <c r="CA636">
        <f t="shared" si="668"/>
        <v>0</v>
      </c>
      <c r="CB636">
        <f t="shared" si="669"/>
        <v>3.9311500000000001</v>
      </c>
      <c r="CC636">
        <f t="shared" si="670"/>
        <v>0</v>
      </c>
      <c r="CD636">
        <f t="shared" si="671"/>
        <v>2.68282</v>
      </c>
      <c r="CE636">
        <f t="shared" si="672"/>
        <v>0</v>
      </c>
      <c r="CF636">
        <f t="shared" si="673"/>
        <v>0</v>
      </c>
      <c r="CG636">
        <f t="shared" si="674"/>
        <v>0</v>
      </c>
      <c r="CH636">
        <f t="shared" si="675"/>
        <v>0</v>
      </c>
      <c r="CI636">
        <f t="shared" si="676"/>
        <v>0</v>
      </c>
      <c r="CJ636">
        <f t="shared" si="677"/>
        <v>0</v>
      </c>
      <c r="CK636">
        <f t="shared" si="678"/>
        <v>1.76691</v>
      </c>
      <c r="CL636">
        <f t="shared" si="679"/>
        <v>0</v>
      </c>
      <c r="CM636">
        <f t="shared" si="680"/>
        <v>0</v>
      </c>
      <c r="CN636">
        <f t="shared" si="681"/>
        <v>0</v>
      </c>
      <c r="CO636">
        <f t="shared" si="682"/>
        <v>0</v>
      </c>
      <c r="CP636">
        <f t="shared" si="683"/>
        <v>0</v>
      </c>
      <c r="CQ636">
        <f t="shared" si="684"/>
        <v>0</v>
      </c>
      <c r="CR636">
        <f t="shared" si="685"/>
        <v>0</v>
      </c>
      <c r="CS636">
        <f t="shared" si="686"/>
        <v>0</v>
      </c>
      <c r="CT636">
        <f t="shared" si="687"/>
        <v>0</v>
      </c>
      <c r="CU636">
        <f t="shared" si="688"/>
        <v>0</v>
      </c>
      <c r="CV636">
        <f t="shared" si="689"/>
        <v>0</v>
      </c>
      <c r="CW636">
        <f t="shared" si="690"/>
        <v>0</v>
      </c>
      <c r="CX636">
        <f t="shared" si="691"/>
        <v>0</v>
      </c>
      <c r="CY636">
        <f t="shared" si="692"/>
        <v>0</v>
      </c>
      <c r="CZ636">
        <f t="shared" si="693"/>
        <v>0</v>
      </c>
      <c r="DA636">
        <f t="shared" si="694"/>
        <v>-4.5905500000000004</v>
      </c>
      <c r="DB636">
        <f t="shared" si="695"/>
        <v>0</v>
      </c>
      <c r="DC636">
        <f t="shared" si="696"/>
        <v>0</v>
      </c>
      <c r="DD636">
        <f t="shared" si="697"/>
        <v>0</v>
      </c>
      <c r="DE636">
        <f t="shared" si="698"/>
        <v>-5.63286</v>
      </c>
      <c r="DF636">
        <f t="shared" si="699"/>
        <v>0</v>
      </c>
    </row>
    <row r="637" spans="1:110" x14ac:dyDescent="0.25">
      <c r="A637" s="4">
        <f>raw!$A638:$A638</f>
        <v>43388</v>
      </c>
      <c r="B637" s="6" t="str">
        <f>raw!$B638:$B638</f>
        <v>0014-0032</v>
      </c>
      <c r="D637" t="str">
        <f>IF(score!$C637=".",".",IF(score!$C637=0,"1",IF(score!$C637=25,"0",IF(score!$C637=50,"0",IF(score!$C637=75,"0",IF(score!$C637=100,"0"))))))</f>
        <v>0</v>
      </c>
      <c r="E637" t="str">
        <f>IF(score!$C637=".",".",IF(score!$C637=0,"0",IF(score!$C637=25,"1",IF(score!$C637=50,"0",IF(score!$C637=75,"0",IF(score!$C637=100,"0"))))))</f>
        <v>0</v>
      </c>
      <c r="F637" t="str">
        <f>IF(score!$C637=".",".",IF(score!$C637=0,"0",IF(score!$C637=25,"0",IF(score!$C637=50,"1",IF(score!$C637=75,"0",IF(score!$C637=100,"0"))))))</f>
        <v>0</v>
      </c>
      <c r="G637" t="str">
        <f>IF(score!$C637=".",".",IF(score!$C637=0,"0",IF(score!$C637=25,"0",IF(score!$C637=50,"0",IF(score!$C637=75,"1",IF(score!$C637=100,"0"))))))</f>
        <v>0</v>
      </c>
      <c r="H637" t="str">
        <f>IF(score!$D637=".",".",IF(score!$D637=0,"1",IF(score!$D637=50,"0",IF(score!$D637=100,"0"))))</f>
        <v>0</v>
      </c>
      <c r="I637" t="str">
        <f>IF(score!$D637=".",".",IF(score!$D637=0,"0",IF(score!$D637=50,"1",IF(score!$D637=100,"0"))))</f>
        <v>0</v>
      </c>
      <c r="J637" t="str">
        <f>IF(score!$E637=".",".",IF(score!$E637=0,"1",IF(score!$E637=50,"0",IF(score!$E637=100,"0"))))</f>
        <v>0</v>
      </c>
      <c r="K637" t="str">
        <f>IF(score!$E637=".",".",IF(score!$E637=0,"0",IF(score!$E637=50,"1",IF(score!$E637=100,"0"))))</f>
        <v>1</v>
      </c>
      <c r="L637" t="str">
        <f>IF(score!$F637=".",".",IF(score!$F637=0,"1",IF(score!$F637=100,"0")))</f>
        <v>1</v>
      </c>
      <c r="M637" t="str">
        <f>IF(score!$G637=".",".",IF(score!$G637=0,"1",IF(score!$G637=100,"0")))</f>
        <v>1</v>
      </c>
      <c r="N637" t="str">
        <f>IF(score!$H637=".",".",IF(score!$H637=0,"1",IF(score!$H637=100,"0")))</f>
        <v>0</v>
      </c>
      <c r="O637" t="str">
        <f>IF(score!$I637=".",".",IF(score!$I637=0,"1",IF(score!$I637=50,"0",IF(score!$I637=100,"0"))))</f>
        <v>0</v>
      </c>
      <c r="P637" t="str">
        <f>IF(score!$J637=".",".",IF(score!$J637=0,"1",IF(score!$J637=25,"0",IF(score!$J637=50,"0",IF(score!$J637=75,"0",IF(score!$J637=100,"0"))))))</f>
        <v>0</v>
      </c>
      <c r="Q637" t="str">
        <f>IF(score!$J637=".",".",IF(score!$J637=0,"0",IF(score!$J637=25,"1",IF(score!$J637=50,"0",IF(score!$J637=75,"0",IF(score!$J637=100,"0"))))))</f>
        <v>0</v>
      </c>
      <c r="R637" t="str">
        <f>IF(score!$J637=".",".",IF(score!$J637=0,"0",IF(score!$J637=25,"0",IF(score!$J637=50,"1",IF(score!$J637=75,"0",IF(score!$J637=100,"0"))))))</f>
        <v>0</v>
      </c>
      <c r="S637" t="str">
        <f>IF(score!$J637=".",".",IF(score!$J637=0,"0",IF(score!$J637=25,"0",IF(score!$J637=50,"0",IF(score!$J637=75,"1",IF(score!$J637=100,"0"))))))</f>
        <v>1</v>
      </c>
      <c r="T637" t="str">
        <f>IF(score!$K637=".",".",IF(score!$K637=0,"1",IF(score!$K637=20,"0",IF(score!$K637=40,"0",IF(score!$K637=60,"0",IF(score!$K637=80,"0",IF(score!$K637=100,"0")))))))</f>
        <v>0</v>
      </c>
      <c r="U637" t="str">
        <f>IF(score!$K637=".",".",IF(score!$K637=0,"0",IF(score!$K637=20,"1",IF(score!$K637=40,"0",IF(score!$K637=60,"0",IF(score!$K637=80,"0",IF(score!$K637=100,"0")))))))</f>
        <v>0</v>
      </c>
      <c r="V637" t="str">
        <f>IF(score!$K637=".",".",IF(score!$K637=0,"0",IF(score!$K637=20,"0",IF(score!$K637=40,"1",IF(score!$K637=60,"0",IF(score!$K637=80,"0",IF(score!$K637=100,"0")))))))</f>
        <v>0</v>
      </c>
      <c r="W637" t="str">
        <f>IF(score!$K637=".",".",IF(score!$K637=0,"0",IF(score!$K637=20,"0",IF(score!$K637=40,"0",IF(score!$K637=60,"1",IF(score!$K637=80,"0",IF(score!$K637=100,"0")))))))</f>
        <v>0</v>
      </c>
      <c r="X637" t="str">
        <f>IF(score!$K637=".",".",IF(score!$K637=0,"0",IF(score!$K637=20,"0",IF(score!$K637=40,"0",IF(score!$K637=60,"0",IF(score!$K637=80,"1",IF(score!$K637=100,"0")))))))</f>
        <v>0</v>
      </c>
      <c r="Y637" t="str">
        <f>IF(score!$L637=".",".",IF(score!$L637=0,"1",IF(score!$L637=20,"0",IF(score!$L637=40,"0",IF(score!$L637=60,"0",IF(score!$L637=80,"0",IF(score!$L637=100,"0")))))))</f>
        <v>0</v>
      </c>
      <c r="Z637" t="str">
        <f>IF(score!$L637=".",".",IF(score!$L637=0,"0",IF(score!$L637=20,"1",IF(score!$L637=40,"0",IF(score!$L637=60,"0",IF(score!$L637=80,"0",IF(score!$L637=100,"0")))))))</f>
        <v>0</v>
      </c>
      <c r="AA637" t="str">
        <f>IF(score!$L637=".",".",IF(score!$L637=0,"0",IF(score!$L637=20,"0",IF(score!$L637=40,"1",IF(score!$L637=60,"0",IF(score!$L637=80,"0",IF(score!$L637=100,"0")))))))</f>
        <v>0</v>
      </c>
      <c r="AB637" t="str">
        <f>IF(score!$L637=".",".",IF(score!$L637=0,"0",IF(score!$L637=20,"0",IF(score!$L637=40,"0",IF(score!$L637=60,"1",IF(score!$L637=80,"0",IF(score!$L637=100,"0")))))))</f>
        <v>1</v>
      </c>
      <c r="AC637" t="str">
        <f>IF(score!$L637=".",".",IF(score!$L637=0,"0",IF(score!$L637=20,"0",IF(score!$L637=40,"0",IF(score!$L637=60,"0",IF(score!$L637=80,"1",IF(score!L637=100,"0")))))))</f>
        <v>0</v>
      </c>
      <c r="AD637" t="str">
        <f>IF(score!$M637=".",".",IF(score!$M637=0,"1",IF(score!$M637=20,"0",IF(score!$M637=40,"0",IF(score!$M637=60,"0",IF(score!$M637=80,"0",IF(score!$M637=100,"0")))))))</f>
        <v>0</v>
      </c>
      <c r="AE637" t="str">
        <f>IF(score!$M637=".",".",IF(score!$M637=0,"0",IF(score!$M637=20,"1",IF(score!$M637=40,"0",IF(score!$M637=60,"0",IF(score!$M637=80,"0",IF(score!$M637=100,"0")))))))</f>
        <v>0</v>
      </c>
      <c r="AF637" t="str">
        <f>IF(score!$M637=".",".",IF(score!$M637=0,"0",IF(score!$M637=20,"0",IF(score!$M637=40,"1",IF(score!$M637=60,"0",IF(score!$M637=80,"0",IF(score!$M637=100,"0")))))))</f>
        <v>0</v>
      </c>
      <c r="AG637" t="str">
        <f>IF(score!$M637=".",".",IF(score!$M637=0,"0",IF(score!$M637=20,"0",IF(score!$M637=40,"0",IF(score!$M637=60,"1",IF(score!$M637=80,"0",IF(score!$M637=100,"0")))))))</f>
        <v>0</v>
      </c>
      <c r="AH637" t="str">
        <f>IF(score!$M637=".",".",IF(score!$M637=0,"0",IF(score!$M637=20,"0",IF(score!$M637=40,"0",IF(score!$M637=60,"0",IF(score!$M637=80,"1",IF(score!$M637=100,"0")))))))</f>
        <v>0</v>
      </c>
      <c r="AI637" t="str">
        <f>IF(score!$N637=".",".",IF(score!$N637=0,"1",IF(score!$N637=25,"0",IF(score!$N637=50,"0",IF(score!$N637=75,"0",IF(score!$N637=100,"0"))))))</f>
        <v>0</v>
      </c>
      <c r="AJ637" t="str">
        <f>IF(score!$N637=".",".",IF(score!$N637=0,"0",IF(score!$N637=25,"1",IF(score!$N637=50,"0",IF(score!$N637=75,"0",IF(score!$N637=100,"0"))))))</f>
        <v>0</v>
      </c>
      <c r="AK637" t="str">
        <f>IF(score!$N637=".",".",IF(score!$N637=0,"0",IF(score!$N637=25,"0",IF(score!$N637=50,"1",IF(score!$N637=75,"0",IF(score!$N637=100,"0"))))))</f>
        <v>1</v>
      </c>
      <c r="AL637" t="str">
        <f>IF(score!$N637=".",".",IF(score!$N637=0,"0",IF(score!$N637=25,"0",IF(score!$N637=50,"0",IF(score!$N637=75,"1",IF(score!$N637=100,"0"))))))</f>
        <v>0</v>
      </c>
      <c r="AN637">
        <f t="shared" si="630"/>
        <v>0</v>
      </c>
      <c r="AO637">
        <f t="shared" si="631"/>
        <v>0</v>
      </c>
      <c r="AP637">
        <f t="shared" si="632"/>
        <v>0</v>
      </c>
      <c r="AQ637">
        <f t="shared" si="633"/>
        <v>0</v>
      </c>
      <c r="AR637">
        <f t="shared" si="634"/>
        <v>0</v>
      </c>
      <c r="AS637">
        <f t="shared" si="635"/>
        <v>0</v>
      </c>
      <c r="AT637">
        <f t="shared" si="636"/>
        <v>0</v>
      </c>
      <c r="AU637">
        <f t="shared" si="637"/>
        <v>-2.7355700000000001</v>
      </c>
      <c r="AV637">
        <f t="shared" si="638"/>
        <v>-4.6161700000000003</v>
      </c>
      <c r="AW637">
        <f t="shared" si="639"/>
        <v>-5.5174700000000003</v>
      </c>
      <c r="AX637">
        <f t="shared" si="640"/>
        <v>0</v>
      </c>
      <c r="AY637">
        <f t="shared" si="641"/>
        <v>0</v>
      </c>
      <c r="AZ637">
        <f t="shared" si="642"/>
        <v>0</v>
      </c>
      <c r="BA637">
        <f t="shared" si="643"/>
        <v>0</v>
      </c>
      <c r="BB637">
        <f t="shared" si="644"/>
        <v>0</v>
      </c>
      <c r="BC637">
        <f t="shared" si="645"/>
        <v>-3.8012999999999999</v>
      </c>
      <c r="BD637">
        <f t="shared" si="646"/>
        <v>0</v>
      </c>
      <c r="BE637">
        <f t="shared" si="647"/>
        <v>0</v>
      </c>
      <c r="BF637">
        <f t="shared" si="648"/>
        <v>0</v>
      </c>
      <c r="BG637">
        <f t="shared" si="649"/>
        <v>0</v>
      </c>
      <c r="BH637">
        <f t="shared" si="650"/>
        <v>0</v>
      </c>
      <c r="BI637">
        <f t="shared" si="651"/>
        <v>0</v>
      </c>
      <c r="BJ637">
        <f t="shared" si="652"/>
        <v>0</v>
      </c>
      <c r="BK637">
        <f t="shared" si="653"/>
        <v>0</v>
      </c>
      <c r="BL637">
        <f t="shared" si="654"/>
        <v>-1.1438699999999999</v>
      </c>
      <c r="BM637">
        <f t="shared" si="655"/>
        <v>0</v>
      </c>
      <c r="BN637">
        <f t="shared" si="656"/>
        <v>0</v>
      </c>
      <c r="BO637">
        <f t="shared" si="657"/>
        <v>0</v>
      </c>
      <c r="BP637">
        <f t="shared" si="658"/>
        <v>0</v>
      </c>
      <c r="BQ637">
        <f t="shared" si="659"/>
        <v>0</v>
      </c>
      <c r="BR637">
        <f t="shared" si="660"/>
        <v>0</v>
      </c>
      <c r="BS637">
        <f t="shared" si="661"/>
        <v>0</v>
      </c>
      <c r="BT637">
        <f t="shared" si="662"/>
        <v>0</v>
      </c>
      <c r="BU637">
        <f t="shared" si="663"/>
        <v>-0.18043000000000001</v>
      </c>
      <c r="BV637">
        <f t="shared" si="664"/>
        <v>0</v>
      </c>
      <c r="BX637">
        <f t="shared" si="665"/>
        <v>0</v>
      </c>
      <c r="BY637">
        <f t="shared" si="666"/>
        <v>0</v>
      </c>
      <c r="BZ637">
        <f t="shared" si="667"/>
        <v>0</v>
      </c>
      <c r="CA637">
        <f t="shared" si="668"/>
        <v>0</v>
      </c>
      <c r="CB637">
        <f t="shared" si="669"/>
        <v>0</v>
      </c>
      <c r="CC637">
        <f t="shared" si="670"/>
        <v>0</v>
      </c>
      <c r="CD637">
        <f t="shared" si="671"/>
        <v>0</v>
      </c>
      <c r="CE637">
        <f t="shared" si="672"/>
        <v>1.43103</v>
      </c>
      <c r="CF637">
        <f t="shared" si="673"/>
        <v>1.4406000000000001</v>
      </c>
      <c r="CG637">
        <f t="shared" si="674"/>
        <v>1.6696800000000001</v>
      </c>
      <c r="CH637">
        <f t="shared" si="675"/>
        <v>0</v>
      </c>
      <c r="CI637">
        <f t="shared" si="676"/>
        <v>0</v>
      </c>
      <c r="CJ637">
        <f t="shared" si="677"/>
        <v>0</v>
      </c>
      <c r="CK637">
        <f t="shared" si="678"/>
        <v>0</v>
      </c>
      <c r="CL637">
        <f t="shared" si="679"/>
        <v>0</v>
      </c>
      <c r="CM637">
        <f t="shared" si="680"/>
        <v>0.90383999999999998</v>
      </c>
      <c r="CN637">
        <f t="shared" si="681"/>
        <v>0</v>
      </c>
      <c r="CO637">
        <f t="shared" si="682"/>
        <v>0</v>
      </c>
      <c r="CP637">
        <f t="shared" si="683"/>
        <v>0</v>
      </c>
      <c r="CQ637">
        <f t="shared" si="684"/>
        <v>0</v>
      </c>
      <c r="CR637">
        <f t="shared" si="685"/>
        <v>0</v>
      </c>
      <c r="CS637">
        <f t="shared" si="686"/>
        <v>0</v>
      </c>
      <c r="CT637">
        <f t="shared" si="687"/>
        <v>0</v>
      </c>
      <c r="CU637">
        <f t="shared" si="688"/>
        <v>0</v>
      </c>
      <c r="CV637">
        <f t="shared" si="689"/>
        <v>-1.65178</v>
      </c>
      <c r="CW637">
        <f t="shared" si="690"/>
        <v>0</v>
      </c>
      <c r="CX637">
        <f t="shared" si="691"/>
        <v>0</v>
      </c>
      <c r="CY637">
        <f t="shared" si="692"/>
        <v>0</v>
      </c>
      <c r="CZ637">
        <f t="shared" si="693"/>
        <v>0</v>
      </c>
      <c r="DA637">
        <f t="shared" si="694"/>
        <v>0</v>
      </c>
      <c r="DB637">
        <f t="shared" si="695"/>
        <v>0</v>
      </c>
      <c r="DC637">
        <f t="shared" si="696"/>
        <v>0</v>
      </c>
      <c r="DD637">
        <f t="shared" si="697"/>
        <v>0</v>
      </c>
      <c r="DE637">
        <f t="shared" si="698"/>
        <v>-5.63286</v>
      </c>
      <c r="DF637">
        <f t="shared" si="699"/>
        <v>0</v>
      </c>
    </row>
    <row r="638" spans="1:110" x14ac:dyDescent="0.25">
      <c r="A638" s="4">
        <f>raw!$A639:$A639</f>
        <v>43388</v>
      </c>
      <c r="B638" s="6" t="str">
        <f>raw!$B639:$B639</f>
        <v>0014-0033</v>
      </c>
      <c r="D638" t="str">
        <f>IF(score!$C638=".",".",IF(score!$C638=0,"1",IF(score!$C638=25,"0",IF(score!$C638=50,"0",IF(score!$C638=75,"0",IF(score!$C638=100,"0"))))))</f>
        <v>0</v>
      </c>
      <c r="E638" t="str">
        <f>IF(score!$C638=".",".",IF(score!$C638=0,"0",IF(score!$C638=25,"1",IF(score!$C638=50,"0",IF(score!$C638=75,"0",IF(score!$C638=100,"0"))))))</f>
        <v>0</v>
      </c>
      <c r="F638" t="str">
        <f>IF(score!$C638=".",".",IF(score!$C638=0,"0",IF(score!$C638=25,"0",IF(score!$C638=50,"1",IF(score!$C638=75,"0",IF(score!$C638=100,"0"))))))</f>
        <v>1</v>
      </c>
      <c r="G638" t="str">
        <f>IF(score!$C638=".",".",IF(score!$C638=0,"0",IF(score!$C638=25,"0",IF(score!$C638=50,"0",IF(score!$C638=75,"1",IF(score!$C638=100,"0"))))))</f>
        <v>0</v>
      </c>
      <c r="H638" t="str">
        <f>IF(score!$D638=".",".",IF(score!$D638=0,"1",IF(score!$D638=50,"0",IF(score!$D638=100,"0"))))</f>
        <v>0</v>
      </c>
      <c r="I638" t="str">
        <f>IF(score!$D638=".",".",IF(score!$D638=0,"0",IF(score!$D638=50,"1",IF(score!$D638=100,"0"))))</f>
        <v>0</v>
      </c>
      <c r="J638" t="str">
        <f>IF(score!$E638=".",".",IF(score!$E638=0,"1",IF(score!$E638=50,"0",IF(score!$E638=100,"0"))))</f>
        <v>0</v>
      </c>
      <c r="K638" t="str">
        <f>IF(score!$E638=".",".",IF(score!$E638=0,"0",IF(score!$E638=50,"1",IF(score!$E638=100,"0"))))</f>
        <v>0</v>
      </c>
      <c r="L638" t="str">
        <f>IF(score!$F638=".",".",IF(score!$F638=0,"1",IF(score!$F638=100,"0")))</f>
        <v>1</v>
      </c>
      <c r="M638" t="str">
        <f>IF(score!$G638=".",".",IF(score!$G638=0,"1",IF(score!$G638=100,"0")))</f>
        <v>1</v>
      </c>
      <c r="N638" t="str">
        <f>IF(score!$H638=".",".",IF(score!$H638=0,"1",IF(score!$H638=100,"0")))</f>
        <v>1</v>
      </c>
      <c r="O638" t="str">
        <f>IF(score!$I638=".",".",IF(score!$I638=0,"1",IF(score!$I638=50,"0",IF(score!$I638=100,"0"))))</f>
        <v>1</v>
      </c>
      <c r="P638" t="str">
        <f>IF(score!$J638=".",".",IF(score!$J638=0,"1",IF(score!$J638=25,"0",IF(score!$J638=50,"0",IF(score!$J638=75,"0",IF(score!$J638=100,"0"))))))</f>
        <v>0</v>
      </c>
      <c r="Q638" t="str">
        <f>IF(score!$J638=".",".",IF(score!$J638=0,"0",IF(score!$J638=25,"1",IF(score!$J638=50,"0",IF(score!$J638=75,"0",IF(score!$J638=100,"0"))))))</f>
        <v>0</v>
      </c>
      <c r="R638" t="str">
        <f>IF(score!$J638=".",".",IF(score!$J638=0,"0",IF(score!$J638=25,"0",IF(score!$J638=50,"1",IF(score!$J638=75,"0",IF(score!$J638=100,"0"))))))</f>
        <v>0</v>
      </c>
      <c r="S638" t="str">
        <f>IF(score!$J638=".",".",IF(score!$J638=0,"0",IF(score!$J638=25,"0",IF(score!$J638=50,"0",IF(score!$J638=75,"1",IF(score!$J638=100,"0"))))))</f>
        <v>1</v>
      </c>
      <c r="T638" t="str">
        <f>IF(score!$K638=".",".",IF(score!$K638=0,"1",IF(score!$K638=20,"0",IF(score!$K638=40,"0",IF(score!$K638=60,"0",IF(score!$K638=80,"0",IF(score!$K638=100,"0")))))))</f>
        <v>0</v>
      </c>
      <c r="U638" t="str">
        <f>IF(score!$K638=".",".",IF(score!$K638=0,"0",IF(score!$K638=20,"1",IF(score!$K638=40,"0",IF(score!$K638=60,"0",IF(score!$K638=80,"0",IF(score!$K638=100,"0")))))))</f>
        <v>0</v>
      </c>
      <c r="V638" t="str">
        <f>IF(score!$K638=".",".",IF(score!$K638=0,"0",IF(score!$K638=20,"0",IF(score!$K638=40,"1",IF(score!$K638=60,"0",IF(score!$K638=80,"0",IF(score!$K638=100,"0")))))))</f>
        <v>1</v>
      </c>
      <c r="W638" t="str">
        <f>IF(score!$K638=".",".",IF(score!$K638=0,"0",IF(score!$K638=20,"0",IF(score!$K638=40,"0",IF(score!$K638=60,"1",IF(score!$K638=80,"0",IF(score!$K638=100,"0")))))))</f>
        <v>0</v>
      </c>
      <c r="X638" t="str">
        <f>IF(score!$K638=".",".",IF(score!$K638=0,"0",IF(score!$K638=20,"0",IF(score!$K638=40,"0",IF(score!$K638=60,"0",IF(score!$K638=80,"1",IF(score!$K638=100,"0")))))))</f>
        <v>0</v>
      </c>
      <c r="Y638" t="str">
        <f>IF(score!$L638=".",".",IF(score!$L638=0,"1",IF(score!$L638=20,"0",IF(score!$L638=40,"0",IF(score!$L638=60,"0",IF(score!$L638=80,"0",IF(score!$L638=100,"0")))))))</f>
        <v>0</v>
      </c>
      <c r="Z638" t="str">
        <f>IF(score!$L638=".",".",IF(score!$L638=0,"0",IF(score!$L638=20,"1",IF(score!$L638=40,"0",IF(score!$L638=60,"0",IF(score!$L638=80,"0",IF(score!$L638=100,"0")))))))</f>
        <v>0</v>
      </c>
      <c r="AA638" t="str">
        <f>IF(score!$L638=".",".",IF(score!$L638=0,"0",IF(score!$L638=20,"0",IF(score!$L638=40,"1",IF(score!$L638=60,"0",IF(score!$L638=80,"0",IF(score!$L638=100,"0")))))))</f>
        <v>0</v>
      </c>
      <c r="AB638" t="str">
        <f>IF(score!$L638=".",".",IF(score!$L638=0,"0",IF(score!$L638=20,"0",IF(score!$L638=40,"0",IF(score!$L638=60,"1",IF(score!$L638=80,"0",IF(score!$L638=100,"0")))))))</f>
        <v>1</v>
      </c>
      <c r="AC638" t="str">
        <f>IF(score!$L638=".",".",IF(score!$L638=0,"0",IF(score!$L638=20,"0",IF(score!$L638=40,"0",IF(score!$L638=60,"0",IF(score!$L638=80,"1",IF(score!L638=100,"0")))))))</f>
        <v>0</v>
      </c>
      <c r="AD638" t="str">
        <f>IF(score!$M638=".",".",IF(score!$M638=0,"1",IF(score!$M638=20,"0",IF(score!$M638=40,"0",IF(score!$M638=60,"0",IF(score!$M638=80,"0",IF(score!$M638=100,"0")))))))</f>
        <v>0</v>
      </c>
      <c r="AE638" t="str">
        <f>IF(score!$M638=".",".",IF(score!$M638=0,"0",IF(score!$M638=20,"1",IF(score!$M638=40,"0",IF(score!$M638=60,"0",IF(score!$M638=80,"0",IF(score!$M638=100,"0")))))))</f>
        <v>0</v>
      </c>
      <c r="AF638" t="str">
        <f>IF(score!$M638=".",".",IF(score!$M638=0,"0",IF(score!$M638=20,"0",IF(score!$M638=40,"1",IF(score!$M638=60,"0",IF(score!$M638=80,"0",IF(score!$M638=100,"0")))))))</f>
        <v>0</v>
      </c>
      <c r="AG638" t="str">
        <f>IF(score!$M638=".",".",IF(score!$M638=0,"0",IF(score!$M638=20,"0",IF(score!$M638=40,"0",IF(score!$M638=60,"1",IF(score!$M638=80,"0",IF(score!$M638=100,"0")))))))</f>
        <v>1</v>
      </c>
      <c r="AH638" t="str">
        <f>IF(score!$M638=".",".",IF(score!$M638=0,"0",IF(score!$M638=20,"0",IF(score!$M638=40,"0",IF(score!$M638=60,"0",IF(score!$M638=80,"1",IF(score!$M638=100,"0")))))))</f>
        <v>0</v>
      </c>
      <c r="AI638" t="str">
        <f>IF(score!$N638=".",".",IF(score!$N638=0,"1",IF(score!$N638=25,"0",IF(score!$N638=50,"0",IF(score!$N638=75,"0",IF(score!$N638=100,"0"))))))</f>
        <v>0</v>
      </c>
      <c r="AJ638" t="str">
        <f>IF(score!$N638=".",".",IF(score!$N638=0,"0",IF(score!$N638=25,"1",IF(score!$N638=50,"0",IF(score!$N638=75,"0",IF(score!$N638=100,"0"))))))</f>
        <v>0</v>
      </c>
      <c r="AK638" t="str">
        <f>IF(score!$N638=".",".",IF(score!$N638=0,"0",IF(score!$N638=25,"0",IF(score!$N638=50,"1",IF(score!$N638=75,"0",IF(score!$N638=100,"0"))))))</f>
        <v>1</v>
      </c>
      <c r="AL638" t="str">
        <f>IF(score!$N638=".",".",IF(score!$N638=0,"0",IF(score!$N638=25,"0",IF(score!$N638=50,"0",IF(score!$N638=75,"1",IF(score!$N638=100,"0"))))))</f>
        <v>0</v>
      </c>
      <c r="AN638">
        <f t="shared" si="630"/>
        <v>0</v>
      </c>
      <c r="AO638">
        <f t="shared" si="631"/>
        <v>0</v>
      </c>
      <c r="AP638">
        <f t="shared" si="632"/>
        <v>-3.0239600000000002</v>
      </c>
      <c r="AQ638">
        <f t="shared" si="633"/>
        <v>0</v>
      </c>
      <c r="AR638">
        <f t="shared" si="634"/>
        <v>0</v>
      </c>
      <c r="AS638">
        <f t="shared" si="635"/>
        <v>0</v>
      </c>
      <c r="AT638">
        <f t="shared" si="636"/>
        <v>0</v>
      </c>
      <c r="AU638">
        <f t="shared" si="637"/>
        <v>0</v>
      </c>
      <c r="AV638">
        <f t="shared" si="638"/>
        <v>-4.6161700000000003</v>
      </c>
      <c r="AW638">
        <f t="shared" si="639"/>
        <v>-5.5174700000000003</v>
      </c>
      <c r="AX638">
        <f t="shared" si="640"/>
        <v>3.04365</v>
      </c>
      <c r="AY638">
        <f t="shared" si="641"/>
        <v>2.32091</v>
      </c>
      <c r="AZ638">
        <f t="shared" si="642"/>
        <v>0</v>
      </c>
      <c r="BA638">
        <f t="shared" si="643"/>
        <v>0</v>
      </c>
      <c r="BB638">
        <f t="shared" si="644"/>
        <v>0</v>
      </c>
      <c r="BC638">
        <f t="shared" si="645"/>
        <v>-3.8012999999999999</v>
      </c>
      <c r="BD638">
        <f t="shared" si="646"/>
        <v>0</v>
      </c>
      <c r="BE638">
        <f t="shared" si="647"/>
        <v>0</v>
      </c>
      <c r="BF638">
        <f t="shared" si="648"/>
        <v>2.3724099999999999</v>
      </c>
      <c r="BG638">
        <f t="shared" si="649"/>
        <v>0</v>
      </c>
      <c r="BH638">
        <f t="shared" si="650"/>
        <v>0</v>
      </c>
      <c r="BI638">
        <f t="shared" si="651"/>
        <v>0</v>
      </c>
      <c r="BJ638">
        <f t="shared" si="652"/>
        <v>0</v>
      </c>
      <c r="BK638">
        <f t="shared" si="653"/>
        <v>0</v>
      </c>
      <c r="BL638">
        <f t="shared" si="654"/>
        <v>-1.1438699999999999</v>
      </c>
      <c r="BM638">
        <f t="shared" si="655"/>
        <v>0</v>
      </c>
      <c r="BN638">
        <f t="shared" si="656"/>
        <v>0</v>
      </c>
      <c r="BO638">
        <f t="shared" si="657"/>
        <v>0</v>
      </c>
      <c r="BP638">
        <f t="shared" si="658"/>
        <v>0</v>
      </c>
      <c r="BQ638">
        <f t="shared" si="659"/>
        <v>1.28044</v>
      </c>
      <c r="BR638">
        <f t="shared" si="660"/>
        <v>0</v>
      </c>
      <c r="BS638">
        <f t="shared" si="661"/>
        <v>0</v>
      </c>
      <c r="BT638">
        <f t="shared" si="662"/>
        <v>0</v>
      </c>
      <c r="BU638">
        <f t="shared" si="663"/>
        <v>-0.18043000000000001</v>
      </c>
      <c r="BV638">
        <f t="shared" si="664"/>
        <v>0</v>
      </c>
      <c r="BX638">
        <f t="shared" si="665"/>
        <v>0</v>
      </c>
      <c r="BY638">
        <f t="shared" si="666"/>
        <v>0</v>
      </c>
      <c r="BZ638">
        <f t="shared" si="667"/>
        <v>3.4819999999999997E-2</v>
      </c>
      <c r="CA638">
        <f t="shared" si="668"/>
        <v>0</v>
      </c>
      <c r="CB638">
        <f t="shared" si="669"/>
        <v>0</v>
      </c>
      <c r="CC638">
        <f t="shared" si="670"/>
        <v>0</v>
      </c>
      <c r="CD638">
        <f t="shared" si="671"/>
        <v>0</v>
      </c>
      <c r="CE638">
        <f t="shared" si="672"/>
        <v>0</v>
      </c>
      <c r="CF638">
        <f t="shared" si="673"/>
        <v>1.4406000000000001</v>
      </c>
      <c r="CG638">
        <f t="shared" si="674"/>
        <v>1.6696800000000001</v>
      </c>
      <c r="CH638">
        <f t="shared" si="675"/>
        <v>-6.8267199999999999</v>
      </c>
      <c r="CI638">
        <f t="shared" si="676"/>
        <v>-5.6992099999999999</v>
      </c>
      <c r="CJ638">
        <f t="shared" si="677"/>
        <v>0</v>
      </c>
      <c r="CK638">
        <f t="shared" si="678"/>
        <v>0</v>
      </c>
      <c r="CL638">
        <f t="shared" si="679"/>
        <v>0</v>
      </c>
      <c r="CM638">
        <f t="shared" si="680"/>
        <v>0.90383999999999998</v>
      </c>
      <c r="CN638">
        <f t="shared" si="681"/>
        <v>0</v>
      </c>
      <c r="CO638">
        <f t="shared" si="682"/>
        <v>0</v>
      </c>
      <c r="CP638">
        <f t="shared" si="683"/>
        <v>-6.31121</v>
      </c>
      <c r="CQ638">
        <f t="shared" si="684"/>
        <v>0</v>
      </c>
      <c r="CR638">
        <f t="shared" si="685"/>
        <v>0</v>
      </c>
      <c r="CS638">
        <f t="shared" si="686"/>
        <v>0</v>
      </c>
      <c r="CT638">
        <f t="shared" si="687"/>
        <v>0</v>
      </c>
      <c r="CU638">
        <f t="shared" si="688"/>
        <v>0</v>
      </c>
      <c r="CV638">
        <f t="shared" si="689"/>
        <v>-1.65178</v>
      </c>
      <c r="CW638">
        <f t="shared" si="690"/>
        <v>0</v>
      </c>
      <c r="CX638">
        <f t="shared" si="691"/>
        <v>0</v>
      </c>
      <c r="CY638">
        <f t="shared" si="692"/>
        <v>0</v>
      </c>
      <c r="CZ638">
        <f t="shared" si="693"/>
        <v>0</v>
      </c>
      <c r="DA638">
        <f t="shared" si="694"/>
        <v>-4.5905500000000004</v>
      </c>
      <c r="DB638">
        <f t="shared" si="695"/>
        <v>0</v>
      </c>
      <c r="DC638">
        <f t="shared" si="696"/>
        <v>0</v>
      </c>
      <c r="DD638">
        <f t="shared" si="697"/>
        <v>0</v>
      </c>
      <c r="DE638">
        <f t="shared" si="698"/>
        <v>-5.63286</v>
      </c>
      <c r="DF638">
        <f t="shared" si="699"/>
        <v>0</v>
      </c>
    </row>
    <row r="639" spans="1:110" x14ac:dyDescent="0.25">
      <c r="A639" s="4">
        <f>raw!$A640:$A640</f>
        <v>43383</v>
      </c>
      <c r="B639" s="6" t="str">
        <f>raw!$B640:$B640</f>
        <v>0014-0034</v>
      </c>
      <c r="D639" t="str">
        <f>IF(score!$C639=".",".",IF(score!$C639=0,"1",IF(score!$C639=25,"0",IF(score!$C639=50,"0",IF(score!$C639=75,"0",IF(score!$C639=100,"0"))))))</f>
        <v>0</v>
      </c>
      <c r="E639" t="str">
        <f>IF(score!$C639=".",".",IF(score!$C639=0,"0",IF(score!$C639=25,"1",IF(score!$C639=50,"0",IF(score!$C639=75,"0",IF(score!$C639=100,"0"))))))</f>
        <v>0</v>
      </c>
      <c r="F639" t="str">
        <f>IF(score!$C639=".",".",IF(score!$C639=0,"0",IF(score!$C639=25,"0",IF(score!$C639=50,"1",IF(score!$C639=75,"0",IF(score!$C639=100,"0"))))))</f>
        <v>1</v>
      </c>
      <c r="G639" t="str">
        <f>IF(score!$C639=".",".",IF(score!$C639=0,"0",IF(score!$C639=25,"0",IF(score!$C639=50,"0",IF(score!$C639=75,"1",IF(score!$C639=100,"0"))))))</f>
        <v>0</v>
      </c>
      <c r="H639" t="str">
        <f>IF(score!$D639=".",".",IF(score!$D639=0,"1",IF(score!$D639=50,"0",IF(score!$D639=100,"0"))))</f>
        <v>1</v>
      </c>
      <c r="I639" t="str">
        <f>IF(score!$D639=".",".",IF(score!$D639=0,"0",IF(score!$D639=50,"1",IF(score!$D639=100,"0"))))</f>
        <v>0</v>
      </c>
      <c r="J639" t="str">
        <f>IF(score!$E639=".",".",IF(score!$E639=0,"1",IF(score!$E639=50,"0",IF(score!$E639=100,"0"))))</f>
        <v>1</v>
      </c>
      <c r="K639" t="str">
        <f>IF(score!$E639=".",".",IF(score!$E639=0,"0",IF(score!$E639=50,"1",IF(score!$E639=100,"0"))))</f>
        <v>0</v>
      </c>
      <c r="L639" t="str">
        <f>IF(score!$F639=".",".",IF(score!$F639=0,"1",IF(score!$F639=100,"0")))</f>
        <v>1</v>
      </c>
      <c r="M639" t="str">
        <f>IF(score!$G639=".",".",IF(score!$G639=0,"1",IF(score!$G639=100,"0")))</f>
        <v>1</v>
      </c>
      <c r="N639" t="str">
        <f>IF(score!$H639=".",".",IF(score!$H639=0,"1",IF(score!$H639=100,"0")))</f>
        <v>1</v>
      </c>
      <c r="O639" t="str">
        <f>IF(score!$I639=".",".",IF(score!$I639=0,"1",IF(score!$I639=50,"0",IF(score!$I639=100,"0"))))</f>
        <v>1</v>
      </c>
      <c r="P639" t="str">
        <f>IF(score!$J639=".",".",IF(score!$J639=0,"1",IF(score!$J639=25,"0",IF(score!$J639=50,"0",IF(score!$J639=75,"0",IF(score!$J639=100,"0"))))))</f>
        <v>0</v>
      </c>
      <c r="Q639" t="str">
        <f>IF(score!$J639=".",".",IF(score!$J639=0,"0",IF(score!$J639=25,"1",IF(score!$J639=50,"0",IF(score!$J639=75,"0",IF(score!$J639=100,"0"))))))</f>
        <v>0</v>
      </c>
      <c r="R639" t="str">
        <f>IF(score!$J639=".",".",IF(score!$J639=0,"0",IF(score!$J639=25,"0",IF(score!$J639=50,"1",IF(score!$J639=75,"0",IF(score!$J639=100,"0"))))))</f>
        <v>0</v>
      </c>
      <c r="S639" t="str">
        <f>IF(score!$J639=".",".",IF(score!$J639=0,"0",IF(score!$J639=25,"0",IF(score!$J639=50,"0",IF(score!$J639=75,"1",IF(score!$J639=100,"0"))))))</f>
        <v>1</v>
      </c>
      <c r="T639" t="str">
        <f>IF(score!$K639=".",".",IF(score!$K639=0,"1",IF(score!$K639=20,"0",IF(score!$K639=40,"0",IF(score!$K639=60,"0",IF(score!$K639=80,"0",IF(score!$K639=100,"0")))))))</f>
        <v>0</v>
      </c>
      <c r="U639" t="str">
        <f>IF(score!$K639=".",".",IF(score!$K639=0,"0",IF(score!$K639=20,"1",IF(score!$K639=40,"0",IF(score!$K639=60,"0",IF(score!$K639=80,"0",IF(score!$K639=100,"0")))))))</f>
        <v>0</v>
      </c>
      <c r="V639" t="str">
        <f>IF(score!$K639=".",".",IF(score!$K639=0,"0",IF(score!$K639=20,"0",IF(score!$K639=40,"1",IF(score!$K639=60,"0",IF(score!$K639=80,"0",IF(score!$K639=100,"0")))))))</f>
        <v>0</v>
      </c>
      <c r="W639" t="str">
        <f>IF(score!$K639=".",".",IF(score!$K639=0,"0",IF(score!$K639=20,"0",IF(score!$K639=40,"0",IF(score!$K639=60,"1",IF(score!$K639=80,"0",IF(score!$K639=100,"0")))))))</f>
        <v>1</v>
      </c>
      <c r="X639" t="str">
        <f>IF(score!$K639=".",".",IF(score!$K639=0,"0",IF(score!$K639=20,"0",IF(score!$K639=40,"0",IF(score!$K639=60,"0",IF(score!$K639=80,"1",IF(score!$K639=100,"0")))))))</f>
        <v>0</v>
      </c>
      <c r="Y639" t="str">
        <f>IF(score!$L639=".",".",IF(score!$L639=0,"1",IF(score!$L639=20,"0",IF(score!$L639=40,"0",IF(score!$L639=60,"0",IF(score!$L639=80,"0",IF(score!$L639=100,"0")))))))</f>
        <v>0</v>
      </c>
      <c r="Z639" t="str">
        <f>IF(score!$L639=".",".",IF(score!$L639=0,"0",IF(score!$L639=20,"1",IF(score!$L639=40,"0",IF(score!$L639=60,"0",IF(score!$L639=80,"0",IF(score!$L639=100,"0")))))))</f>
        <v>0</v>
      </c>
      <c r="AA639" t="str">
        <f>IF(score!$L639=".",".",IF(score!$L639=0,"0",IF(score!$L639=20,"0",IF(score!$L639=40,"1",IF(score!$L639=60,"0",IF(score!$L639=80,"0",IF(score!$L639=100,"0")))))))</f>
        <v>0</v>
      </c>
      <c r="AB639" t="str">
        <f>IF(score!$L639=".",".",IF(score!$L639=0,"0",IF(score!$L639=20,"0",IF(score!$L639=40,"0",IF(score!$L639=60,"1",IF(score!$L639=80,"0",IF(score!$L639=100,"0")))))))</f>
        <v>0</v>
      </c>
      <c r="AC639" t="str">
        <f>IF(score!$L639=".",".",IF(score!$L639=0,"0",IF(score!$L639=20,"0",IF(score!$L639=40,"0",IF(score!$L639=60,"0",IF(score!$L639=80,"1",IF(score!L639=100,"0")))))))</f>
        <v>0</v>
      </c>
      <c r="AD639" t="str">
        <f>IF(score!$M639=".",".",IF(score!$M639=0,"1",IF(score!$M639=20,"0",IF(score!$M639=40,"0",IF(score!$M639=60,"0",IF(score!$M639=80,"0",IF(score!$M639=100,"0")))))))</f>
        <v>0</v>
      </c>
      <c r="AE639" t="str">
        <f>IF(score!$M639=".",".",IF(score!$M639=0,"0",IF(score!$M639=20,"1",IF(score!$M639=40,"0",IF(score!$M639=60,"0",IF(score!$M639=80,"0",IF(score!$M639=100,"0")))))))</f>
        <v>0</v>
      </c>
      <c r="AF639" t="str">
        <f>IF(score!$M639=".",".",IF(score!$M639=0,"0",IF(score!$M639=20,"0",IF(score!$M639=40,"1",IF(score!$M639=60,"0",IF(score!$M639=80,"0",IF(score!$M639=100,"0")))))))</f>
        <v>0</v>
      </c>
      <c r="AG639" t="str">
        <f>IF(score!$M639=".",".",IF(score!$M639=0,"0",IF(score!$M639=20,"0",IF(score!$M639=40,"0",IF(score!$M639=60,"1",IF(score!$M639=80,"0",IF(score!$M639=100,"0")))))))</f>
        <v>1</v>
      </c>
      <c r="AH639" t="str">
        <f>IF(score!$M639=".",".",IF(score!$M639=0,"0",IF(score!$M639=20,"0",IF(score!$M639=40,"0",IF(score!$M639=60,"0",IF(score!$M639=80,"1",IF(score!$M639=100,"0")))))))</f>
        <v>0</v>
      </c>
      <c r="AI639" t="str">
        <f>IF(score!$N639=".",".",IF(score!$N639=0,"1",IF(score!$N639=25,"0",IF(score!$N639=50,"0",IF(score!$N639=75,"0",IF(score!$N639=100,"0"))))))</f>
        <v>0</v>
      </c>
      <c r="AJ639" t="str">
        <f>IF(score!$N639=".",".",IF(score!$N639=0,"0",IF(score!$N639=25,"1",IF(score!$N639=50,"0",IF(score!$N639=75,"0",IF(score!$N639=100,"0"))))))</f>
        <v>0</v>
      </c>
      <c r="AK639" t="str">
        <f>IF(score!$N639=".",".",IF(score!$N639=0,"0",IF(score!$N639=25,"0",IF(score!$N639=50,"1",IF(score!$N639=75,"0",IF(score!$N639=100,"0"))))))</f>
        <v>1</v>
      </c>
      <c r="AL639" t="str">
        <f>IF(score!$N639=".",".",IF(score!$N639=0,"0",IF(score!$N639=25,"0",IF(score!$N639=50,"0",IF(score!$N639=75,"1",IF(score!$N639=100,"0"))))))</f>
        <v>0</v>
      </c>
      <c r="AN639">
        <f t="shared" si="630"/>
        <v>0</v>
      </c>
      <c r="AO639">
        <f t="shared" si="631"/>
        <v>0</v>
      </c>
      <c r="AP639">
        <f t="shared" si="632"/>
        <v>-3.0239600000000002</v>
      </c>
      <c r="AQ639">
        <f t="shared" si="633"/>
        <v>0</v>
      </c>
      <c r="AR639">
        <f t="shared" si="634"/>
        <v>-7.2321600000000004</v>
      </c>
      <c r="AS639">
        <f t="shared" si="635"/>
        <v>0</v>
      </c>
      <c r="AT639">
        <f t="shared" si="636"/>
        <v>-6.24397</v>
      </c>
      <c r="AU639">
        <f t="shared" si="637"/>
        <v>0</v>
      </c>
      <c r="AV639">
        <f t="shared" si="638"/>
        <v>-4.6161700000000003</v>
      </c>
      <c r="AW639">
        <f t="shared" si="639"/>
        <v>-5.5174700000000003</v>
      </c>
      <c r="AX639">
        <f t="shared" si="640"/>
        <v>3.04365</v>
      </c>
      <c r="AY639">
        <f t="shared" si="641"/>
        <v>2.32091</v>
      </c>
      <c r="AZ639">
        <f t="shared" si="642"/>
        <v>0</v>
      </c>
      <c r="BA639">
        <f t="shared" si="643"/>
        <v>0</v>
      </c>
      <c r="BB639">
        <f t="shared" si="644"/>
        <v>0</v>
      </c>
      <c r="BC639">
        <f t="shared" si="645"/>
        <v>-3.8012999999999999</v>
      </c>
      <c r="BD639">
        <f t="shared" si="646"/>
        <v>0</v>
      </c>
      <c r="BE639">
        <f t="shared" si="647"/>
        <v>0</v>
      </c>
      <c r="BF639">
        <f t="shared" si="648"/>
        <v>0</v>
      </c>
      <c r="BG639">
        <f t="shared" si="649"/>
        <v>1.3668899999999999</v>
      </c>
      <c r="BH639">
        <f t="shared" si="650"/>
        <v>0</v>
      </c>
      <c r="BI639">
        <f t="shared" si="651"/>
        <v>0</v>
      </c>
      <c r="BJ639">
        <f t="shared" si="652"/>
        <v>0</v>
      </c>
      <c r="BK639">
        <f t="shared" si="653"/>
        <v>0</v>
      </c>
      <c r="BL639">
        <f t="shared" si="654"/>
        <v>0</v>
      </c>
      <c r="BM639">
        <f t="shared" si="655"/>
        <v>0</v>
      </c>
      <c r="BN639">
        <f t="shared" si="656"/>
        <v>0</v>
      </c>
      <c r="BO639">
        <f t="shared" si="657"/>
        <v>0</v>
      </c>
      <c r="BP639">
        <f t="shared" si="658"/>
        <v>0</v>
      </c>
      <c r="BQ639">
        <f t="shared" si="659"/>
        <v>1.28044</v>
      </c>
      <c r="BR639">
        <f t="shared" si="660"/>
        <v>0</v>
      </c>
      <c r="BS639">
        <f t="shared" si="661"/>
        <v>0</v>
      </c>
      <c r="BT639">
        <f t="shared" si="662"/>
        <v>0</v>
      </c>
      <c r="BU639">
        <f t="shared" si="663"/>
        <v>-0.18043000000000001</v>
      </c>
      <c r="BV639">
        <f t="shared" si="664"/>
        <v>0</v>
      </c>
      <c r="BX639">
        <f t="shared" si="665"/>
        <v>0</v>
      </c>
      <c r="BY639">
        <f t="shared" si="666"/>
        <v>0</v>
      </c>
      <c r="BZ639">
        <f t="shared" si="667"/>
        <v>3.4819999999999997E-2</v>
      </c>
      <c r="CA639">
        <f t="shared" si="668"/>
        <v>0</v>
      </c>
      <c r="CB639">
        <f t="shared" si="669"/>
        <v>3.9311500000000001</v>
      </c>
      <c r="CC639">
        <f t="shared" si="670"/>
        <v>0</v>
      </c>
      <c r="CD639">
        <f t="shared" si="671"/>
        <v>2.68282</v>
      </c>
      <c r="CE639">
        <f t="shared" si="672"/>
        <v>0</v>
      </c>
      <c r="CF639">
        <f t="shared" si="673"/>
        <v>1.4406000000000001</v>
      </c>
      <c r="CG639">
        <f t="shared" si="674"/>
        <v>1.6696800000000001</v>
      </c>
      <c r="CH639">
        <f t="shared" si="675"/>
        <v>-6.8267199999999999</v>
      </c>
      <c r="CI639">
        <f t="shared" si="676"/>
        <v>-5.6992099999999999</v>
      </c>
      <c r="CJ639">
        <f t="shared" si="677"/>
        <v>0</v>
      </c>
      <c r="CK639">
        <f t="shared" si="678"/>
        <v>0</v>
      </c>
      <c r="CL639">
        <f t="shared" si="679"/>
        <v>0</v>
      </c>
      <c r="CM639">
        <f t="shared" si="680"/>
        <v>0.90383999999999998</v>
      </c>
      <c r="CN639">
        <f t="shared" si="681"/>
        <v>0</v>
      </c>
      <c r="CO639">
        <f t="shared" si="682"/>
        <v>0</v>
      </c>
      <c r="CP639">
        <f t="shared" si="683"/>
        <v>0</v>
      </c>
      <c r="CQ639">
        <f t="shared" si="684"/>
        <v>-4.09842</v>
      </c>
      <c r="CR639">
        <f t="shared" si="685"/>
        <v>0</v>
      </c>
      <c r="CS639">
        <f t="shared" si="686"/>
        <v>0</v>
      </c>
      <c r="CT639">
        <f t="shared" si="687"/>
        <v>0</v>
      </c>
      <c r="CU639">
        <f t="shared" si="688"/>
        <v>0</v>
      </c>
      <c r="CV639">
        <f t="shared" si="689"/>
        <v>0</v>
      </c>
      <c r="CW639">
        <f t="shared" si="690"/>
        <v>0</v>
      </c>
      <c r="CX639">
        <f t="shared" si="691"/>
        <v>0</v>
      </c>
      <c r="CY639">
        <f t="shared" si="692"/>
        <v>0</v>
      </c>
      <c r="CZ639">
        <f t="shared" si="693"/>
        <v>0</v>
      </c>
      <c r="DA639">
        <f t="shared" si="694"/>
        <v>-4.5905500000000004</v>
      </c>
      <c r="DB639">
        <f t="shared" si="695"/>
        <v>0</v>
      </c>
      <c r="DC639">
        <f t="shared" si="696"/>
        <v>0</v>
      </c>
      <c r="DD639">
        <f t="shared" si="697"/>
        <v>0</v>
      </c>
      <c r="DE639">
        <f t="shared" si="698"/>
        <v>-5.63286</v>
      </c>
      <c r="DF639">
        <f t="shared" si="699"/>
        <v>0</v>
      </c>
    </row>
    <row r="640" spans="1:110" x14ac:dyDescent="0.25">
      <c r="A640" s="4">
        <f>raw!$A641:$A641</f>
        <v>43392</v>
      </c>
      <c r="B640" s="6" t="str">
        <f>raw!$B641:$B641</f>
        <v>0014-0035</v>
      </c>
      <c r="D640" t="str">
        <f>IF(score!$C640=".",".",IF(score!$C640=0,"1",IF(score!$C640=25,"0",IF(score!$C640=50,"0",IF(score!$C640=75,"0",IF(score!$C640=100,"0"))))))</f>
        <v>0</v>
      </c>
      <c r="E640" t="str">
        <f>IF(score!$C640=".",".",IF(score!$C640=0,"0",IF(score!$C640=25,"1",IF(score!$C640=50,"0",IF(score!$C640=75,"0",IF(score!$C640=100,"0"))))))</f>
        <v>0</v>
      </c>
      <c r="F640" t="str">
        <f>IF(score!$C640=".",".",IF(score!$C640=0,"0",IF(score!$C640=25,"0",IF(score!$C640=50,"1",IF(score!$C640=75,"0",IF(score!$C640=100,"0"))))))</f>
        <v>0</v>
      </c>
      <c r="G640" t="str">
        <f>IF(score!$C640=".",".",IF(score!$C640=0,"0",IF(score!$C640=25,"0",IF(score!$C640=50,"0",IF(score!$C640=75,"1",IF(score!$C640=100,"0"))))))</f>
        <v>0</v>
      </c>
      <c r="H640" t="str">
        <f>IF(score!$D640=".",".",IF(score!$D640=0,"1",IF(score!$D640=50,"0",IF(score!$D640=100,"0"))))</f>
        <v>0</v>
      </c>
      <c r="I640" t="str">
        <f>IF(score!$D640=".",".",IF(score!$D640=0,"0",IF(score!$D640=50,"1",IF(score!$D640=100,"0"))))</f>
        <v>0</v>
      </c>
      <c r="J640" t="str">
        <f>IF(score!$E640=".",".",IF(score!$E640=0,"1",IF(score!$E640=50,"0",IF(score!$E640=100,"0"))))</f>
        <v>0</v>
      </c>
      <c r="K640" t="str">
        <f>IF(score!$E640=".",".",IF(score!$E640=0,"0",IF(score!$E640=50,"1",IF(score!$E640=100,"0"))))</f>
        <v>0</v>
      </c>
      <c r="L640" t="str">
        <f>IF(score!$F640=".",".",IF(score!$F640=0,"1",IF(score!$F640=100,"0")))</f>
        <v>0</v>
      </c>
      <c r="M640" t="str">
        <f>IF(score!$G640=".",".",IF(score!$G640=0,"1",IF(score!$G640=100,"0")))</f>
        <v>0</v>
      </c>
      <c r="N640" t="str">
        <f>IF(score!$H640=".",".",IF(score!$H640=0,"1",IF(score!$H640=100,"0")))</f>
        <v>0</v>
      </c>
      <c r="O640" t="str">
        <f>IF(score!$I640=".",".",IF(score!$I640=0,"1",IF(score!$I640=50,"0",IF(score!$I640=100,"0"))))</f>
        <v>0</v>
      </c>
      <c r="P640" t="str">
        <f>IF(score!$J640=".",".",IF(score!$J640=0,"1",IF(score!$J640=25,"0",IF(score!$J640=50,"0",IF(score!$J640=75,"0",IF(score!$J640=100,"0"))))))</f>
        <v>0</v>
      </c>
      <c r="Q640" t="str">
        <f>IF(score!$J640=".",".",IF(score!$J640=0,"0",IF(score!$J640=25,"1",IF(score!$J640=50,"0",IF(score!$J640=75,"0",IF(score!$J640=100,"0"))))))</f>
        <v>0</v>
      </c>
      <c r="R640" t="str">
        <f>IF(score!$J640=".",".",IF(score!$J640=0,"0",IF(score!$J640=25,"0",IF(score!$J640=50,"1",IF(score!$J640=75,"0",IF(score!$J640=100,"0"))))))</f>
        <v>0</v>
      </c>
      <c r="S640" t="str">
        <f>IF(score!$J640=".",".",IF(score!$J640=0,"0",IF(score!$J640=25,"0",IF(score!$J640=50,"0",IF(score!$J640=75,"1",IF(score!$J640=100,"0"))))))</f>
        <v>0</v>
      </c>
      <c r="T640" t="str">
        <f>IF(score!$K640=".",".",IF(score!$K640=0,"1",IF(score!$K640=20,"0",IF(score!$K640=40,"0",IF(score!$K640=60,"0",IF(score!$K640=80,"0",IF(score!$K640=100,"0")))))))</f>
        <v>0</v>
      </c>
      <c r="U640" t="str">
        <f>IF(score!$K640=".",".",IF(score!$K640=0,"0",IF(score!$K640=20,"1",IF(score!$K640=40,"0",IF(score!$K640=60,"0",IF(score!$K640=80,"0",IF(score!$K640=100,"0")))))))</f>
        <v>0</v>
      </c>
      <c r="V640" t="str">
        <f>IF(score!$K640=".",".",IF(score!$K640=0,"0",IF(score!$K640=20,"0",IF(score!$K640=40,"1",IF(score!$K640=60,"0",IF(score!$K640=80,"0",IF(score!$K640=100,"0")))))))</f>
        <v>0</v>
      </c>
      <c r="W640" t="str">
        <f>IF(score!$K640=".",".",IF(score!$K640=0,"0",IF(score!$K640=20,"0",IF(score!$K640=40,"0",IF(score!$K640=60,"1",IF(score!$K640=80,"0",IF(score!$K640=100,"0")))))))</f>
        <v>0</v>
      </c>
      <c r="X640" t="str">
        <f>IF(score!$K640=".",".",IF(score!$K640=0,"0",IF(score!$K640=20,"0",IF(score!$K640=40,"0",IF(score!$K640=60,"0",IF(score!$K640=80,"1",IF(score!$K640=100,"0")))))))</f>
        <v>0</v>
      </c>
      <c r="Y640" t="str">
        <f>IF(score!$L640=".",".",IF(score!$L640=0,"1",IF(score!$L640=20,"0",IF(score!$L640=40,"0",IF(score!$L640=60,"0",IF(score!$L640=80,"0",IF(score!$L640=100,"0")))))))</f>
        <v>0</v>
      </c>
      <c r="Z640" t="str">
        <f>IF(score!$L640=".",".",IF(score!$L640=0,"0",IF(score!$L640=20,"1",IF(score!$L640=40,"0",IF(score!$L640=60,"0",IF(score!$L640=80,"0",IF(score!$L640=100,"0")))))))</f>
        <v>0</v>
      </c>
      <c r="AA640" t="str">
        <f>IF(score!$L640=".",".",IF(score!$L640=0,"0",IF(score!$L640=20,"0",IF(score!$L640=40,"1",IF(score!$L640=60,"0",IF(score!$L640=80,"0",IF(score!$L640=100,"0")))))))</f>
        <v>0</v>
      </c>
      <c r="AB640" t="str">
        <f>IF(score!$L640=".",".",IF(score!$L640=0,"0",IF(score!$L640=20,"0",IF(score!$L640=40,"0",IF(score!$L640=60,"1",IF(score!$L640=80,"0",IF(score!$L640=100,"0")))))))</f>
        <v>0</v>
      </c>
      <c r="AC640" t="str">
        <f>IF(score!$L640=".",".",IF(score!$L640=0,"0",IF(score!$L640=20,"0",IF(score!$L640=40,"0",IF(score!$L640=60,"0",IF(score!$L640=80,"1",IF(score!L640=100,"0")))))))</f>
        <v>0</v>
      </c>
      <c r="AD640" t="str">
        <f>IF(score!$M640=".",".",IF(score!$M640=0,"1",IF(score!$M640=20,"0",IF(score!$M640=40,"0",IF(score!$M640=60,"0",IF(score!$M640=80,"0",IF(score!$M640=100,"0")))))))</f>
        <v>0</v>
      </c>
      <c r="AE640" t="str">
        <f>IF(score!$M640=".",".",IF(score!$M640=0,"0",IF(score!$M640=20,"1",IF(score!$M640=40,"0",IF(score!$M640=60,"0",IF(score!$M640=80,"0",IF(score!$M640=100,"0")))))))</f>
        <v>0</v>
      </c>
      <c r="AF640" t="str">
        <f>IF(score!$M640=".",".",IF(score!$M640=0,"0",IF(score!$M640=20,"0",IF(score!$M640=40,"1",IF(score!$M640=60,"0",IF(score!$M640=80,"0",IF(score!$M640=100,"0")))))))</f>
        <v>0</v>
      </c>
      <c r="AG640" t="str">
        <f>IF(score!$M640=".",".",IF(score!$M640=0,"0",IF(score!$M640=20,"0",IF(score!$M640=40,"0",IF(score!$M640=60,"1",IF(score!$M640=80,"0",IF(score!$M640=100,"0")))))))</f>
        <v>0</v>
      </c>
      <c r="AH640" t="str">
        <f>IF(score!$M640=".",".",IF(score!$M640=0,"0",IF(score!$M640=20,"0",IF(score!$M640=40,"0",IF(score!$M640=60,"0",IF(score!$M640=80,"1",IF(score!$M640=100,"0")))))))</f>
        <v>0</v>
      </c>
      <c r="AI640" t="str">
        <f>IF(score!$N640=".",".",IF(score!$N640=0,"1",IF(score!$N640=25,"0",IF(score!$N640=50,"0",IF(score!$N640=75,"0",IF(score!$N640=100,"0"))))))</f>
        <v>0</v>
      </c>
      <c r="AJ640" t="str">
        <f>IF(score!$N640=".",".",IF(score!$N640=0,"0",IF(score!$N640=25,"1",IF(score!$N640=50,"0",IF(score!$N640=75,"0",IF(score!$N640=100,"0"))))))</f>
        <v>0</v>
      </c>
      <c r="AK640" t="str">
        <f>IF(score!$N640=".",".",IF(score!$N640=0,"0",IF(score!$N640=25,"0",IF(score!$N640=50,"1",IF(score!$N640=75,"0",IF(score!$N640=100,"0"))))))</f>
        <v>0</v>
      </c>
      <c r="AL640" t="str">
        <f>IF(score!$N640=".",".",IF(score!$N640=0,"0",IF(score!$N640=25,"0",IF(score!$N640=50,"0",IF(score!$N640=75,"1",IF(score!$N640=100,"0"))))))</f>
        <v>0</v>
      </c>
      <c r="AN640">
        <f t="shared" si="630"/>
        <v>0</v>
      </c>
      <c r="AO640">
        <f t="shared" si="631"/>
        <v>0</v>
      </c>
      <c r="AP640">
        <f t="shared" si="632"/>
        <v>0</v>
      </c>
      <c r="AQ640">
        <f t="shared" si="633"/>
        <v>0</v>
      </c>
      <c r="AR640">
        <f t="shared" si="634"/>
        <v>0</v>
      </c>
      <c r="AS640">
        <f t="shared" si="635"/>
        <v>0</v>
      </c>
      <c r="AT640">
        <f t="shared" si="636"/>
        <v>0</v>
      </c>
      <c r="AU640">
        <f t="shared" si="637"/>
        <v>0</v>
      </c>
      <c r="AV640">
        <f t="shared" si="638"/>
        <v>0</v>
      </c>
      <c r="AW640">
        <f t="shared" si="639"/>
        <v>0</v>
      </c>
      <c r="AX640">
        <f t="shared" si="640"/>
        <v>0</v>
      </c>
      <c r="AY640">
        <f t="shared" si="641"/>
        <v>0</v>
      </c>
      <c r="AZ640">
        <f t="shared" si="642"/>
        <v>0</v>
      </c>
      <c r="BA640">
        <f t="shared" si="643"/>
        <v>0</v>
      </c>
      <c r="BB640">
        <f t="shared" si="644"/>
        <v>0</v>
      </c>
      <c r="BC640">
        <f t="shared" si="645"/>
        <v>0</v>
      </c>
      <c r="BD640">
        <f t="shared" si="646"/>
        <v>0</v>
      </c>
      <c r="BE640">
        <f t="shared" si="647"/>
        <v>0</v>
      </c>
      <c r="BF640">
        <f t="shared" si="648"/>
        <v>0</v>
      </c>
      <c r="BG640">
        <f t="shared" si="649"/>
        <v>0</v>
      </c>
      <c r="BH640">
        <f t="shared" si="650"/>
        <v>0</v>
      </c>
      <c r="BI640">
        <f t="shared" si="651"/>
        <v>0</v>
      </c>
      <c r="BJ640">
        <f t="shared" si="652"/>
        <v>0</v>
      </c>
      <c r="BK640">
        <f t="shared" si="653"/>
        <v>0</v>
      </c>
      <c r="BL640">
        <f t="shared" si="654"/>
        <v>0</v>
      </c>
      <c r="BM640">
        <f t="shared" si="655"/>
        <v>0</v>
      </c>
      <c r="BN640">
        <f t="shared" si="656"/>
        <v>0</v>
      </c>
      <c r="BO640">
        <f t="shared" si="657"/>
        <v>0</v>
      </c>
      <c r="BP640">
        <f t="shared" si="658"/>
        <v>0</v>
      </c>
      <c r="BQ640">
        <f t="shared" si="659"/>
        <v>0</v>
      </c>
      <c r="BR640">
        <f t="shared" si="660"/>
        <v>0</v>
      </c>
      <c r="BS640">
        <f t="shared" si="661"/>
        <v>0</v>
      </c>
      <c r="BT640">
        <f t="shared" si="662"/>
        <v>0</v>
      </c>
      <c r="BU640">
        <f t="shared" si="663"/>
        <v>0</v>
      </c>
      <c r="BV640">
        <f t="shared" si="664"/>
        <v>0</v>
      </c>
      <c r="BX640">
        <f t="shared" si="665"/>
        <v>0</v>
      </c>
      <c r="BY640">
        <f t="shared" si="666"/>
        <v>0</v>
      </c>
      <c r="BZ640">
        <f t="shared" si="667"/>
        <v>0</v>
      </c>
      <c r="CA640">
        <f t="shared" si="668"/>
        <v>0</v>
      </c>
      <c r="CB640">
        <f t="shared" si="669"/>
        <v>0</v>
      </c>
      <c r="CC640">
        <f t="shared" si="670"/>
        <v>0</v>
      </c>
      <c r="CD640">
        <f t="shared" si="671"/>
        <v>0</v>
      </c>
      <c r="CE640">
        <f t="shared" si="672"/>
        <v>0</v>
      </c>
      <c r="CF640">
        <f t="shared" si="673"/>
        <v>0</v>
      </c>
      <c r="CG640">
        <f t="shared" si="674"/>
        <v>0</v>
      </c>
      <c r="CH640">
        <f t="shared" si="675"/>
        <v>0</v>
      </c>
      <c r="CI640">
        <f t="shared" si="676"/>
        <v>0</v>
      </c>
      <c r="CJ640">
        <f t="shared" si="677"/>
        <v>0</v>
      </c>
      <c r="CK640">
        <f t="shared" si="678"/>
        <v>0</v>
      </c>
      <c r="CL640">
        <f t="shared" si="679"/>
        <v>0</v>
      </c>
      <c r="CM640">
        <f t="shared" si="680"/>
        <v>0</v>
      </c>
      <c r="CN640">
        <f t="shared" si="681"/>
        <v>0</v>
      </c>
      <c r="CO640">
        <f t="shared" si="682"/>
        <v>0</v>
      </c>
      <c r="CP640">
        <f t="shared" si="683"/>
        <v>0</v>
      </c>
      <c r="CQ640">
        <f t="shared" si="684"/>
        <v>0</v>
      </c>
      <c r="CR640">
        <f t="shared" si="685"/>
        <v>0</v>
      </c>
      <c r="CS640">
        <f t="shared" si="686"/>
        <v>0</v>
      </c>
      <c r="CT640">
        <f t="shared" si="687"/>
        <v>0</v>
      </c>
      <c r="CU640">
        <f t="shared" si="688"/>
        <v>0</v>
      </c>
      <c r="CV640">
        <f t="shared" si="689"/>
        <v>0</v>
      </c>
      <c r="CW640">
        <f t="shared" si="690"/>
        <v>0</v>
      </c>
      <c r="CX640">
        <f t="shared" si="691"/>
        <v>0</v>
      </c>
      <c r="CY640">
        <f t="shared" si="692"/>
        <v>0</v>
      </c>
      <c r="CZ640">
        <f t="shared" si="693"/>
        <v>0</v>
      </c>
      <c r="DA640">
        <f t="shared" si="694"/>
        <v>0</v>
      </c>
      <c r="DB640">
        <f t="shared" si="695"/>
        <v>0</v>
      </c>
      <c r="DC640">
        <f t="shared" si="696"/>
        <v>0</v>
      </c>
      <c r="DD640">
        <f t="shared" si="697"/>
        <v>0</v>
      </c>
      <c r="DE640">
        <f t="shared" si="698"/>
        <v>0</v>
      </c>
      <c r="DF640">
        <f t="shared" si="699"/>
        <v>0</v>
      </c>
    </row>
    <row r="641" spans="1:110" x14ac:dyDescent="0.25">
      <c r="A641" s="4">
        <f>raw!$A642:$A642</f>
        <v>43388</v>
      </c>
      <c r="B641" s="6" t="str">
        <f>raw!$B642:$B642</f>
        <v>0014-0036</v>
      </c>
      <c r="D641" t="str">
        <f>IF(score!$C641=".",".",IF(score!$C641=0,"1",IF(score!$C641=25,"0",IF(score!$C641=50,"0",IF(score!$C641=75,"0",IF(score!$C641=100,"0"))))))</f>
        <v>0</v>
      </c>
      <c r="E641" t="str">
        <f>IF(score!$C641=".",".",IF(score!$C641=0,"0",IF(score!$C641=25,"1",IF(score!$C641=50,"0",IF(score!$C641=75,"0",IF(score!$C641=100,"0"))))))</f>
        <v>0</v>
      </c>
      <c r="F641" t="str">
        <f>IF(score!$C641=".",".",IF(score!$C641=0,"0",IF(score!$C641=25,"0",IF(score!$C641=50,"1",IF(score!$C641=75,"0",IF(score!$C641=100,"0"))))))</f>
        <v>1</v>
      </c>
      <c r="G641" t="str">
        <f>IF(score!$C641=".",".",IF(score!$C641=0,"0",IF(score!$C641=25,"0",IF(score!$C641=50,"0",IF(score!$C641=75,"1",IF(score!$C641=100,"0"))))))</f>
        <v>0</v>
      </c>
      <c r="H641" t="str">
        <f>IF(score!$D641=".",".",IF(score!$D641=0,"1",IF(score!$D641=50,"0",IF(score!$D641=100,"0"))))</f>
        <v>1</v>
      </c>
      <c r="I641" t="str">
        <f>IF(score!$D641=".",".",IF(score!$D641=0,"0",IF(score!$D641=50,"1",IF(score!$D641=100,"0"))))</f>
        <v>0</v>
      </c>
      <c r="J641" t="str">
        <f>IF(score!$E641=".",".",IF(score!$E641=0,"1",IF(score!$E641=50,"0",IF(score!$E641=100,"0"))))</f>
        <v>1</v>
      </c>
      <c r="K641" t="str">
        <f>IF(score!$E641=".",".",IF(score!$E641=0,"0",IF(score!$E641=50,"1",IF(score!$E641=100,"0"))))</f>
        <v>0</v>
      </c>
      <c r="L641" t="str">
        <f>IF(score!$F641=".",".",IF(score!$F641=0,"1",IF(score!$F641=100,"0")))</f>
        <v>0</v>
      </c>
      <c r="M641" t="str">
        <f>IF(score!$G641=".",".",IF(score!$G641=0,"1",IF(score!$G641=100,"0")))</f>
        <v>0</v>
      </c>
      <c r="N641" t="str">
        <f>IF(score!$H641=".",".",IF(score!$H641=0,"1",IF(score!$H641=100,"0")))</f>
        <v>0</v>
      </c>
      <c r="O641" t="str">
        <f>IF(score!$I641=".",".",IF(score!$I641=0,"1",IF(score!$I641=50,"0",IF(score!$I641=100,"0"))))</f>
        <v>0</v>
      </c>
      <c r="P641" t="str">
        <f>IF(score!$J641=".",".",IF(score!$J641=0,"1",IF(score!$J641=25,"0",IF(score!$J641=50,"0",IF(score!$J641=75,"0",IF(score!$J641=100,"0"))))))</f>
        <v>0</v>
      </c>
      <c r="Q641" t="str">
        <f>IF(score!$J641=".",".",IF(score!$J641=0,"0",IF(score!$J641=25,"1",IF(score!$J641=50,"0",IF(score!$J641=75,"0",IF(score!$J641=100,"0"))))))</f>
        <v>0</v>
      </c>
      <c r="R641" t="str">
        <f>IF(score!$J641=".",".",IF(score!$J641=0,"0",IF(score!$J641=25,"0",IF(score!$J641=50,"1",IF(score!$J641=75,"0",IF(score!$J641=100,"0"))))))</f>
        <v>1</v>
      </c>
      <c r="S641" t="str">
        <f>IF(score!$J641=".",".",IF(score!$J641=0,"0",IF(score!$J641=25,"0",IF(score!$J641=50,"0",IF(score!$J641=75,"1",IF(score!$J641=100,"0"))))))</f>
        <v>0</v>
      </c>
      <c r="T641" t="str">
        <f>IF(score!$K641=".",".",IF(score!$K641=0,"1",IF(score!$K641=20,"0",IF(score!$K641=40,"0",IF(score!$K641=60,"0",IF(score!$K641=80,"0",IF(score!$K641=100,"0")))))))</f>
        <v>0</v>
      </c>
      <c r="U641" t="str">
        <f>IF(score!$K641=".",".",IF(score!$K641=0,"0",IF(score!$K641=20,"1",IF(score!$K641=40,"0",IF(score!$K641=60,"0",IF(score!$K641=80,"0",IF(score!$K641=100,"0")))))))</f>
        <v>0</v>
      </c>
      <c r="V641" t="str">
        <f>IF(score!$K641=".",".",IF(score!$K641=0,"0",IF(score!$K641=20,"0",IF(score!$K641=40,"1",IF(score!$K641=60,"0",IF(score!$K641=80,"0",IF(score!$K641=100,"0")))))))</f>
        <v>0</v>
      </c>
      <c r="W641" t="str">
        <f>IF(score!$K641=".",".",IF(score!$K641=0,"0",IF(score!$K641=20,"0",IF(score!$K641=40,"0",IF(score!$K641=60,"1",IF(score!$K641=80,"0",IF(score!$K641=100,"0")))))))</f>
        <v>0</v>
      </c>
      <c r="X641" t="str">
        <f>IF(score!$K641=".",".",IF(score!$K641=0,"0",IF(score!$K641=20,"0",IF(score!$K641=40,"0",IF(score!$K641=60,"0",IF(score!$K641=80,"1",IF(score!$K641=100,"0")))))))</f>
        <v>1</v>
      </c>
      <c r="Y641" t="str">
        <f>IF(score!$L641=".",".",IF(score!$L641=0,"1",IF(score!$L641=20,"0",IF(score!$L641=40,"0",IF(score!$L641=60,"0",IF(score!$L641=80,"0",IF(score!$L641=100,"0")))))))</f>
        <v>0</v>
      </c>
      <c r="Z641" t="str">
        <f>IF(score!$L641=".",".",IF(score!$L641=0,"0",IF(score!$L641=20,"1",IF(score!$L641=40,"0",IF(score!$L641=60,"0",IF(score!$L641=80,"0",IF(score!$L641=100,"0")))))))</f>
        <v>0</v>
      </c>
      <c r="AA641" t="str">
        <f>IF(score!$L641=".",".",IF(score!$L641=0,"0",IF(score!$L641=20,"0",IF(score!$L641=40,"1",IF(score!$L641=60,"0",IF(score!$L641=80,"0",IF(score!$L641=100,"0")))))))</f>
        <v>0</v>
      </c>
      <c r="AB641" t="str">
        <f>IF(score!$L641=".",".",IF(score!$L641=0,"0",IF(score!$L641=20,"0",IF(score!$L641=40,"0",IF(score!$L641=60,"1",IF(score!$L641=80,"0",IF(score!$L641=100,"0")))))))</f>
        <v>1</v>
      </c>
      <c r="AC641" t="str">
        <f>IF(score!$L641=".",".",IF(score!$L641=0,"0",IF(score!$L641=20,"0",IF(score!$L641=40,"0",IF(score!$L641=60,"0",IF(score!$L641=80,"1",IF(score!L641=100,"0")))))))</f>
        <v>0</v>
      </c>
      <c r="AD641" t="str">
        <f>IF(score!$M641=".",".",IF(score!$M641=0,"1",IF(score!$M641=20,"0",IF(score!$M641=40,"0",IF(score!$M641=60,"0",IF(score!$M641=80,"0",IF(score!$M641=100,"0")))))))</f>
        <v>0</v>
      </c>
      <c r="AE641" t="str">
        <f>IF(score!$M641=".",".",IF(score!$M641=0,"0",IF(score!$M641=20,"1",IF(score!$M641=40,"0",IF(score!$M641=60,"0",IF(score!$M641=80,"0",IF(score!$M641=100,"0")))))))</f>
        <v>0</v>
      </c>
      <c r="AF641" t="str">
        <f>IF(score!$M641=".",".",IF(score!$M641=0,"0",IF(score!$M641=20,"0",IF(score!$M641=40,"1",IF(score!$M641=60,"0",IF(score!$M641=80,"0",IF(score!$M641=100,"0")))))))</f>
        <v>0</v>
      </c>
      <c r="AG641" t="str">
        <f>IF(score!$M641=".",".",IF(score!$M641=0,"0",IF(score!$M641=20,"0",IF(score!$M641=40,"0",IF(score!$M641=60,"1",IF(score!$M641=80,"0",IF(score!$M641=100,"0")))))))</f>
        <v>1</v>
      </c>
      <c r="AH641" t="str">
        <f>IF(score!$M641=".",".",IF(score!$M641=0,"0",IF(score!$M641=20,"0",IF(score!$M641=40,"0",IF(score!$M641=60,"0",IF(score!$M641=80,"1",IF(score!$M641=100,"0")))))))</f>
        <v>0</v>
      </c>
      <c r="AI641" t="str">
        <f>IF(score!$N641=".",".",IF(score!$N641=0,"1",IF(score!$N641=25,"0",IF(score!$N641=50,"0",IF(score!$N641=75,"0",IF(score!$N641=100,"0"))))))</f>
        <v>0</v>
      </c>
      <c r="AJ641" t="str">
        <f>IF(score!$N641=".",".",IF(score!$N641=0,"0",IF(score!$N641=25,"1",IF(score!$N641=50,"0",IF(score!$N641=75,"0",IF(score!$N641=100,"0"))))))</f>
        <v>0</v>
      </c>
      <c r="AK641" t="str">
        <f>IF(score!$N641=".",".",IF(score!$N641=0,"0",IF(score!$N641=25,"0",IF(score!$N641=50,"1",IF(score!$N641=75,"0",IF(score!$N641=100,"0"))))))</f>
        <v>1</v>
      </c>
      <c r="AL641" t="str">
        <f>IF(score!$N641=".",".",IF(score!$N641=0,"0",IF(score!$N641=25,"0",IF(score!$N641=50,"0",IF(score!$N641=75,"1",IF(score!$N641=100,"0"))))))</f>
        <v>0</v>
      </c>
      <c r="AN641">
        <f t="shared" si="630"/>
        <v>0</v>
      </c>
      <c r="AO641">
        <f t="shared" si="631"/>
        <v>0</v>
      </c>
      <c r="AP641">
        <f t="shared" si="632"/>
        <v>-3.0239600000000002</v>
      </c>
      <c r="AQ641">
        <f t="shared" si="633"/>
        <v>0</v>
      </c>
      <c r="AR641">
        <f t="shared" si="634"/>
        <v>-7.2321600000000004</v>
      </c>
      <c r="AS641">
        <f t="shared" si="635"/>
        <v>0</v>
      </c>
      <c r="AT641">
        <f t="shared" si="636"/>
        <v>-6.24397</v>
      </c>
      <c r="AU641">
        <f t="shared" si="637"/>
        <v>0</v>
      </c>
      <c r="AV641">
        <f t="shared" si="638"/>
        <v>0</v>
      </c>
      <c r="AW641">
        <f t="shared" si="639"/>
        <v>0</v>
      </c>
      <c r="AX641">
        <f t="shared" si="640"/>
        <v>0</v>
      </c>
      <c r="AY641">
        <f t="shared" si="641"/>
        <v>0</v>
      </c>
      <c r="AZ641">
        <f t="shared" si="642"/>
        <v>0</v>
      </c>
      <c r="BA641">
        <f t="shared" si="643"/>
        <v>0</v>
      </c>
      <c r="BB641">
        <f t="shared" si="644"/>
        <v>-6.5052199999999996</v>
      </c>
      <c r="BC641">
        <f t="shared" si="645"/>
        <v>0</v>
      </c>
      <c r="BD641">
        <f t="shared" si="646"/>
        <v>0</v>
      </c>
      <c r="BE641">
        <f t="shared" si="647"/>
        <v>0</v>
      </c>
      <c r="BF641">
        <f t="shared" si="648"/>
        <v>0</v>
      </c>
      <c r="BG641">
        <f t="shared" si="649"/>
        <v>0</v>
      </c>
      <c r="BH641">
        <f t="shared" si="650"/>
        <v>0.66513999999999995</v>
      </c>
      <c r="BI641">
        <f t="shared" si="651"/>
        <v>0</v>
      </c>
      <c r="BJ641">
        <f t="shared" si="652"/>
        <v>0</v>
      </c>
      <c r="BK641">
        <f t="shared" si="653"/>
        <v>0</v>
      </c>
      <c r="BL641">
        <f t="shared" si="654"/>
        <v>-1.1438699999999999</v>
      </c>
      <c r="BM641">
        <f t="shared" si="655"/>
        <v>0</v>
      </c>
      <c r="BN641">
        <f t="shared" si="656"/>
        <v>0</v>
      </c>
      <c r="BO641">
        <f t="shared" si="657"/>
        <v>0</v>
      </c>
      <c r="BP641">
        <f t="shared" si="658"/>
        <v>0</v>
      </c>
      <c r="BQ641">
        <f t="shared" si="659"/>
        <v>1.28044</v>
      </c>
      <c r="BR641">
        <f t="shared" si="660"/>
        <v>0</v>
      </c>
      <c r="BS641">
        <f t="shared" si="661"/>
        <v>0</v>
      </c>
      <c r="BT641">
        <f t="shared" si="662"/>
        <v>0</v>
      </c>
      <c r="BU641">
        <f t="shared" si="663"/>
        <v>-0.18043000000000001</v>
      </c>
      <c r="BV641">
        <f t="shared" si="664"/>
        <v>0</v>
      </c>
      <c r="BX641">
        <f t="shared" si="665"/>
        <v>0</v>
      </c>
      <c r="BY641">
        <f t="shared" si="666"/>
        <v>0</v>
      </c>
      <c r="BZ641">
        <f t="shared" si="667"/>
        <v>3.4819999999999997E-2</v>
      </c>
      <c r="CA641">
        <f t="shared" si="668"/>
        <v>0</v>
      </c>
      <c r="CB641">
        <f t="shared" si="669"/>
        <v>3.9311500000000001</v>
      </c>
      <c r="CC641">
        <f t="shared" si="670"/>
        <v>0</v>
      </c>
      <c r="CD641">
        <f t="shared" si="671"/>
        <v>2.68282</v>
      </c>
      <c r="CE641">
        <f t="shared" si="672"/>
        <v>0</v>
      </c>
      <c r="CF641">
        <f t="shared" si="673"/>
        <v>0</v>
      </c>
      <c r="CG641">
        <f t="shared" si="674"/>
        <v>0</v>
      </c>
      <c r="CH641">
        <f t="shared" si="675"/>
        <v>0</v>
      </c>
      <c r="CI641">
        <f t="shared" si="676"/>
        <v>0</v>
      </c>
      <c r="CJ641">
        <f t="shared" si="677"/>
        <v>0</v>
      </c>
      <c r="CK641">
        <f t="shared" si="678"/>
        <v>0</v>
      </c>
      <c r="CL641">
        <f t="shared" si="679"/>
        <v>1.4938400000000001</v>
      </c>
      <c r="CM641">
        <f t="shared" si="680"/>
        <v>0</v>
      </c>
      <c r="CN641">
        <f t="shared" si="681"/>
        <v>0</v>
      </c>
      <c r="CO641">
        <f t="shared" si="682"/>
        <v>0</v>
      </c>
      <c r="CP641">
        <f t="shared" si="683"/>
        <v>0</v>
      </c>
      <c r="CQ641">
        <f t="shared" si="684"/>
        <v>0</v>
      </c>
      <c r="CR641">
        <f t="shared" si="685"/>
        <v>-1.9494899999999999</v>
      </c>
      <c r="CS641">
        <f t="shared" si="686"/>
        <v>0</v>
      </c>
      <c r="CT641">
        <f t="shared" si="687"/>
        <v>0</v>
      </c>
      <c r="CU641">
        <f t="shared" si="688"/>
        <v>0</v>
      </c>
      <c r="CV641">
        <f t="shared" si="689"/>
        <v>-1.65178</v>
      </c>
      <c r="CW641">
        <f t="shared" si="690"/>
        <v>0</v>
      </c>
      <c r="CX641">
        <f t="shared" si="691"/>
        <v>0</v>
      </c>
      <c r="CY641">
        <f t="shared" si="692"/>
        <v>0</v>
      </c>
      <c r="CZ641">
        <f t="shared" si="693"/>
        <v>0</v>
      </c>
      <c r="DA641">
        <f t="shared" si="694"/>
        <v>-4.5905500000000004</v>
      </c>
      <c r="DB641">
        <f t="shared" si="695"/>
        <v>0</v>
      </c>
      <c r="DC641">
        <f t="shared" si="696"/>
        <v>0</v>
      </c>
      <c r="DD641">
        <f t="shared" si="697"/>
        <v>0</v>
      </c>
      <c r="DE641">
        <f t="shared" si="698"/>
        <v>-5.63286</v>
      </c>
      <c r="DF641">
        <f t="shared" si="699"/>
        <v>0</v>
      </c>
    </row>
    <row r="642" spans="1:110" x14ac:dyDescent="0.25">
      <c r="A642" s="4">
        <f>raw!$A643:$A643</f>
        <v>43388</v>
      </c>
      <c r="B642" s="6" t="str">
        <f>raw!$B643:$B643</f>
        <v>0014-0037</v>
      </c>
      <c r="D642" t="str">
        <f>IF(score!$C642=".",".",IF(score!$C642=0,"1",IF(score!$C642=25,"0",IF(score!$C642=50,"0",IF(score!$C642=75,"0",IF(score!$C642=100,"0"))))))</f>
        <v>0</v>
      </c>
      <c r="E642" t="str">
        <f>IF(score!$C642=".",".",IF(score!$C642=0,"0",IF(score!$C642=25,"1",IF(score!$C642=50,"0",IF(score!$C642=75,"0",IF(score!$C642=100,"0"))))))</f>
        <v>0</v>
      </c>
      <c r="F642" t="str">
        <f>IF(score!$C642=".",".",IF(score!$C642=0,"0",IF(score!$C642=25,"0",IF(score!$C642=50,"1",IF(score!$C642=75,"0",IF(score!$C642=100,"0"))))))</f>
        <v>0</v>
      </c>
      <c r="G642" t="str">
        <f>IF(score!$C642=".",".",IF(score!$C642=0,"0",IF(score!$C642=25,"0",IF(score!$C642=50,"0",IF(score!$C642=75,"1",IF(score!$C642=100,"0"))))))</f>
        <v>0</v>
      </c>
      <c r="H642" t="str">
        <f>IF(score!$D642=".",".",IF(score!$D642=0,"1",IF(score!$D642=50,"0",IF(score!$D642=100,"0"))))</f>
        <v>1</v>
      </c>
      <c r="I642" t="str">
        <f>IF(score!$D642=".",".",IF(score!$D642=0,"0",IF(score!$D642=50,"1",IF(score!$D642=100,"0"))))</f>
        <v>0</v>
      </c>
      <c r="J642" t="str">
        <f>IF(score!$E642=".",".",IF(score!$E642=0,"1",IF(score!$E642=50,"0",IF(score!$E642=100,"0"))))</f>
        <v>1</v>
      </c>
      <c r="K642" t="str">
        <f>IF(score!$E642=".",".",IF(score!$E642=0,"0",IF(score!$E642=50,"1",IF(score!$E642=100,"0"))))</f>
        <v>0</v>
      </c>
      <c r="L642" t="str">
        <f>IF(score!$F642=".",".",IF(score!$F642=0,"1",IF(score!$F642=100,"0")))</f>
        <v>1</v>
      </c>
      <c r="M642" t="str">
        <f>IF(score!$G642=".",".",IF(score!$G642=0,"1",IF(score!$G642=100,"0")))</f>
        <v>1</v>
      </c>
      <c r="N642" t="str">
        <f>IF(score!$H642=".",".",IF(score!$H642=0,"1",IF(score!$H642=100,"0")))</f>
        <v>1</v>
      </c>
      <c r="O642" t="str">
        <f>IF(score!$I642=".",".",IF(score!$I642=0,"1",IF(score!$I642=50,"0",IF(score!$I642=100,"0"))))</f>
        <v>1</v>
      </c>
      <c r="P642" t="str">
        <f>IF(score!$J642=".",".",IF(score!$J642=0,"1",IF(score!$J642=25,"0",IF(score!$J642=50,"0",IF(score!$J642=75,"0",IF(score!$J642=100,"0"))))))</f>
        <v>0</v>
      </c>
      <c r="Q642" t="str">
        <f>IF(score!$J642=".",".",IF(score!$J642=0,"0",IF(score!$J642=25,"1",IF(score!$J642=50,"0",IF(score!$J642=75,"0",IF(score!$J642=100,"0"))))))</f>
        <v>1</v>
      </c>
      <c r="R642" t="str">
        <f>IF(score!$J642=".",".",IF(score!$J642=0,"0",IF(score!$J642=25,"0",IF(score!$J642=50,"1",IF(score!$J642=75,"0",IF(score!$J642=100,"0"))))))</f>
        <v>0</v>
      </c>
      <c r="S642" t="str">
        <f>IF(score!$J642=".",".",IF(score!$J642=0,"0",IF(score!$J642=25,"0",IF(score!$J642=50,"0",IF(score!$J642=75,"1",IF(score!$J642=100,"0"))))))</f>
        <v>0</v>
      </c>
      <c r="T642" t="str">
        <f>IF(score!$K642=".",".",IF(score!$K642=0,"1",IF(score!$K642=20,"0",IF(score!$K642=40,"0",IF(score!$K642=60,"0",IF(score!$K642=80,"0",IF(score!$K642=100,"0")))))))</f>
        <v>0</v>
      </c>
      <c r="U642" t="str">
        <f>IF(score!$K642=".",".",IF(score!$K642=0,"0",IF(score!$K642=20,"1",IF(score!$K642=40,"0",IF(score!$K642=60,"0",IF(score!$K642=80,"0",IF(score!$K642=100,"0")))))))</f>
        <v>0</v>
      </c>
      <c r="V642" t="str">
        <f>IF(score!$K642=".",".",IF(score!$K642=0,"0",IF(score!$K642=20,"0",IF(score!$K642=40,"1",IF(score!$K642=60,"0",IF(score!$K642=80,"0",IF(score!$K642=100,"0")))))))</f>
        <v>0</v>
      </c>
      <c r="W642" t="str">
        <f>IF(score!$K642=".",".",IF(score!$K642=0,"0",IF(score!$K642=20,"0",IF(score!$K642=40,"0",IF(score!$K642=60,"1",IF(score!$K642=80,"0",IF(score!$K642=100,"0")))))))</f>
        <v>1</v>
      </c>
      <c r="X642" t="str">
        <f>IF(score!$K642=".",".",IF(score!$K642=0,"0",IF(score!$K642=20,"0",IF(score!$K642=40,"0",IF(score!$K642=60,"0",IF(score!$K642=80,"1",IF(score!$K642=100,"0")))))))</f>
        <v>0</v>
      </c>
      <c r="Y642" t="str">
        <f>IF(score!$L642=".",".",IF(score!$L642=0,"1",IF(score!$L642=20,"0",IF(score!$L642=40,"0",IF(score!$L642=60,"0",IF(score!$L642=80,"0",IF(score!$L642=100,"0")))))))</f>
        <v>0</v>
      </c>
      <c r="Z642" t="str">
        <f>IF(score!$L642=".",".",IF(score!$L642=0,"0",IF(score!$L642=20,"1",IF(score!$L642=40,"0",IF(score!$L642=60,"0",IF(score!$L642=80,"0",IF(score!$L642=100,"0")))))))</f>
        <v>0</v>
      </c>
      <c r="AA642" t="str">
        <f>IF(score!$L642=".",".",IF(score!$L642=0,"0",IF(score!$L642=20,"0",IF(score!$L642=40,"1",IF(score!$L642=60,"0",IF(score!$L642=80,"0",IF(score!$L642=100,"0")))))))</f>
        <v>1</v>
      </c>
      <c r="AB642" t="str">
        <f>IF(score!$L642=".",".",IF(score!$L642=0,"0",IF(score!$L642=20,"0",IF(score!$L642=40,"0",IF(score!$L642=60,"1",IF(score!$L642=80,"0",IF(score!$L642=100,"0")))))))</f>
        <v>0</v>
      </c>
      <c r="AC642" t="str">
        <f>IF(score!$L642=".",".",IF(score!$L642=0,"0",IF(score!$L642=20,"0",IF(score!$L642=40,"0",IF(score!$L642=60,"0",IF(score!$L642=80,"1",IF(score!L642=100,"0")))))))</f>
        <v>0</v>
      </c>
      <c r="AD642" t="str">
        <f>IF(score!$M642=".",".",IF(score!$M642=0,"1",IF(score!$M642=20,"0",IF(score!$M642=40,"0",IF(score!$M642=60,"0",IF(score!$M642=80,"0",IF(score!$M642=100,"0")))))))</f>
        <v>1</v>
      </c>
      <c r="AE642" t="str">
        <f>IF(score!$M642=".",".",IF(score!$M642=0,"0",IF(score!$M642=20,"1",IF(score!$M642=40,"0",IF(score!$M642=60,"0",IF(score!$M642=80,"0",IF(score!$M642=100,"0")))))))</f>
        <v>0</v>
      </c>
      <c r="AF642" t="str">
        <f>IF(score!$M642=".",".",IF(score!$M642=0,"0",IF(score!$M642=20,"0",IF(score!$M642=40,"1",IF(score!$M642=60,"0",IF(score!$M642=80,"0",IF(score!$M642=100,"0")))))))</f>
        <v>0</v>
      </c>
      <c r="AG642" t="str">
        <f>IF(score!$M642=".",".",IF(score!$M642=0,"0",IF(score!$M642=20,"0",IF(score!$M642=40,"0",IF(score!$M642=60,"1",IF(score!$M642=80,"0",IF(score!$M642=100,"0")))))))</f>
        <v>0</v>
      </c>
      <c r="AH642" t="str">
        <f>IF(score!$M642=".",".",IF(score!$M642=0,"0",IF(score!$M642=20,"0",IF(score!$M642=40,"0",IF(score!$M642=60,"0",IF(score!$M642=80,"1",IF(score!$M642=100,"0")))))))</f>
        <v>0</v>
      </c>
      <c r="AI642" t="str">
        <f>IF(score!$N642=".",".",IF(score!$N642=0,"1",IF(score!$N642=25,"0",IF(score!$N642=50,"0",IF(score!$N642=75,"0",IF(score!$N642=100,"0"))))))</f>
        <v>0</v>
      </c>
      <c r="AJ642" t="str">
        <f>IF(score!$N642=".",".",IF(score!$N642=0,"0",IF(score!$N642=25,"1",IF(score!$N642=50,"0",IF(score!$N642=75,"0",IF(score!$N642=100,"0"))))))</f>
        <v>1</v>
      </c>
      <c r="AK642" t="str">
        <f>IF(score!$N642=".",".",IF(score!$N642=0,"0",IF(score!$N642=25,"0",IF(score!$N642=50,"1",IF(score!$N642=75,"0",IF(score!$N642=100,"0"))))))</f>
        <v>0</v>
      </c>
      <c r="AL642" t="str">
        <f>IF(score!$N642=".",".",IF(score!$N642=0,"0",IF(score!$N642=25,"0",IF(score!$N642=50,"0",IF(score!$N642=75,"1",IF(score!$N642=100,"0"))))))</f>
        <v>0</v>
      </c>
      <c r="AN642">
        <f t="shared" si="630"/>
        <v>0</v>
      </c>
      <c r="AO642">
        <f t="shared" si="631"/>
        <v>0</v>
      </c>
      <c r="AP642">
        <f t="shared" si="632"/>
        <v>0</v>
      </c>
      <c r="AQ642">
        <f t="shared" si="633"/>
        <v>0</v>
      </c>
      <c r="AR642">
        <f t="shared" si="634"/>
        <v>-7.2321600000000004</v>
      </c>
      <c r="AS642">
        <f t="shared" si="635"/>
        <v>0</v>
      </c>
      <c r="AT642">
        <f t="shared" si="636"/>
        <v>-6.24397</v>
      </c>
      <c r="AU642">
        <f t="shared" si="637"/>
        <v>0</v>
      </c>
      <c r="AV642">
        <f t="shared" si="638"/>
        <v>-4.6161700000000003</v>
      </c>
      <c r="AW642">
        <f t="shared" si="639"/>
        <v>-5.5174700000000003</v>
      </c>
      <c r="AX642">
        <f t="shared" si="640"/>
        <v>3.04365</v>
      </c>
      <c r="AY642">
        <f t="shared" si="641"/>
        <v>2.32091</v>
      </c>
      <c r="AZ642">
        <f t="shared" si="642"/>
        <v>0</v>
      </c>
      <c r="BA642">
        <f t="shared" si="643"/>
        <v>-8.38063</v>
      </c>
      <c r="BB642">
        <f t="shared" si="644"/>
        <v>0</v>
      </c>
      <c r="BC642">
        <f t="shared" si="645"/>
        <v>0</v>
      </c>
      <c r="BD642">
        <f t="shared" si="646"/>
        <v>0</v>
      </c>
      <c r="BE642">
        <f t="shared" si="647"/>
        <v>0</v>
      </c>
      <c r="BF642">
        <f t="shared" si="648"/>
        <v>0</v>
      </c>
      <c r="BG642">
        <f t="shared" si="649"/>
        <v>1.3668899999999999</v>
      </c>
      <c r="BH642">
        <f t="shared" si="650"/>
        <v>0</v>
      </c>
      <c r="BI642">
        <f t="shared" si="651"/>
        <v>0</v>
      </c>
      <c r="BJ642">
        <f t="shared" si="652"/>
        <v>0</v>
      </c>
      <c r="BK642">
        <f t="shared" si="653"/>
        <v>-1.6185</v>
      </c>
      <c r="BL642">
        <f t="shared" si="654"/>
        <v>0</v>
      </c>
      <c r="BM642">
        <f t="shared" si="655"/>
        <v>0</v>
      </c>
      <c r="BN642">
        <f t="shared" si="656"/>
        <v>4.6144600000000002</v>
      </c>
      <c r="BO642">
        <f t="shared" si="657"/>
        <v>0</v>
      </c>
      <c r="BP642">
        <f t="shared" si="658"/>
        <v>0</v>
      </c>
      <c r="BQ642">
        <f t="shared" si="659"/>
        <v>0</v>
      </c>
      <c r="BR642">
        <f t="shared" si="660"/>
        <v>0</v>
      </c>
      <c r="BS642">
        <f t="shared" si="661"/>
        <v>0</v>
      </c>
      <c r="BT642">
        <f t="shared" si="662"/>
        <v>-0.94342000000000004</v>
      </c>
      <c r="BU642">
        <f t="shared" si="663"/>
        <v>0</v>
      </c>
      <c r="BV642">
        <f t="shared" si="664"/>
        <v>0</v>
      </c>
      <c r="BX642">
        <f t="shared" si="665"/>
        <v>0</v>
      </c>
      <c r="BY642">
        <f t="shared" si="666"/>
        <v>0</v>
      </c>
      <c r="BZ642">
        <f t="shared" si="667"/>
        <v>0</v>
      </c>
      <c r="CA642">
        <f t="shared" si="668"/>
        <v>0</v>
      </c>
      <c r="CB642">
        <f t="shared" si="669"/>
        <v>3.9311500000000001</v>
      </c>
      <c r="CC642">
        <f t="shared" si="670"/>
        <v>0</v>
      </c>
      <c r="CD642">
        <f t="shared" si="671"/>
        <v>2.68282</v>
      </c>
      <c r="CE642">
        <f t="shared" si="672"/>
        <v>0</v>
      </c>
      <c r="CF642">
        <f t="shared" si="673"/>
        <v>1.4406000000000001</v>
      </c>
      <c r="CG642">
        <f t="shared" si="674"/>
        <v>1.6696800000000001</v>
      </c>
      <c r="CH642">
        <f t="shared" si="675"/>
        <v>-6.8267199999999999</v>
      </c>
      <c r="CI642">
        <f t="shared" si="676"/>
        <v>-5.6992099999999999</v>
      </c>
      <c r="CJ642">
        <f t="shared" si="677"/>
        <v>0</v>
      </c>
      <c r="CK642">
        <f t="shared" si="678"/>
        <v>1.76691</v>
      </c>
      <c r="CL642">
        <f t="shared" si="679"/>
        <v>0</v>
      </c>
      <c r="CM642">
        <f t="shared" si="680"/>
        <v>0</v>
      </c>
      <c r="CN642">
        <f t="shared" si="681"/>
        <v>0</v>
      </c>
      <c r="CO642">
        <f t="shared" si="682"/>
        <v>0</v>
      </c>
      <c r="CP642">
        <f t="shared" si="683"/>
        <v>0</v>
      </c>
      <c r="CQ642">
        <f t="shared" si="684"/>
        <v>-4.09842</v>
      </c>
      <c r="CR642">
        <f t="shared" si="685"/>
        <v>0</v>
      </c>
      <c r="CS642">
        <f t="shared" si="686"/>
        <v>0</v>
      </c>
      <c r="CT642">
        <f t="shared" si="687"/>
        <v>0</v>
      </c>
      <c r="CU642">
        <f t="shared" si="688"/>
        <v>-3.2980499999999999</v>
      </c>
      <c r="CV642">
        <f t="shared" si="689"/>
        <v>0</v>
      </c>
      <c r="CW642">
        <f t="shared" si="690"/>
        <v>0</v>
      </c>
      <c r="CX642">
        <f t="shared" si="691"/>
        <v>-16.153949999999998</v>
      </c>
      <c r="CY642">
        <f t="shared" si="692"/>
        <v>0</v>
      </c>
      <c r="CZ642">
        <f t="shared" si="693"/>
        <v>0</v>
      </c>
      <c r="DA642">
        <f t="shared" si="694"/>
        <v>0</v>
      </c>
      <c r="DB642">
        <f t="shared" si="695"/>
        <v>0</v>
      </c>
      <c r="DC642">
        <f t="shared" si="696"/>
        <v>0</v>
      </c>
      <c r="DD642">
        <f t="shared" si="697"/>
        <v>-8.2606599999999997</v>
      </c>
      <c r="DE642">
        <f t="shared" si="698"/>
        <v>0</v>
      </c>
      <c r="DF642">
        <f t="shared" si="699"/>
        <v>0</v>
      </c>
    </row>
    <row r="643" spans="1:110" x14ac:dyDescent="0.25">
      <c r="A643" s="4">
        <f>raw!$A644:$A644</f>
        <v>43388</v>
      </c>
      <c r="B643" s="6" t="str">
        <f>raw!$B644:$B644</f>
        <v>0014-0038</v>
      </c>
      <c r="D643" t="str">
        <f>IF(score!$C643=".",".",IF(score!$C643=0,"1",IF(score!$C643=25,"0",IF(score!$C643=50,"0",IF(score!$C643=75,"0",IF(score!$C643=100,"0"))))))</f>
        <v>0</v>
      </c>
      <c r="E643" t="str">
        <f>IF(score!$C643=".",".",IF(score!$C643=0,"0",IF(score!$C643=25,"1",IF(score!$C643=50,"0",IF(score!$C643=75,"0",IF(score!$C643=100,"0"))))))</f>
        <v>0</v>
      </c>
      <c r="F643" t="str">
        <f>IF(score!$C643=".",".",IF(score!$C643=0,"0",IF(score!$C643=25,"0",IF(score!$C643=50,"1",IF(score!$C643=75,"0",IF(score!$C643=100,"0"))))))</f>
        <v>0</v>
      </c>
      <c r="G643" t="str">
        <f>IF(score!$C643=".",".",IF(score!$C643=0,"0",IF(score!$C643=25,"0",IF(score!$C643=50,"0",IF(score!$C643=75,"1",IF(score!$C643=100,"0"))))))</f>
        <v>1</v>
      </c>
      <c r="H643" t="str">
        <f>IF(score!$D643=".",".",IF(score!$D643=0,"1",IF(score!$D643=50,"0",IF(score!$D643=100,"0"))))</f>
        <v>0</v>
      </c>
      <c r="I643" t="str">
        <f>IF(score!$D643=".",".",IF(score!$D643=0,"0",IF(score!$D643=50,"1",IF(score!$D643=100,"0"))))</f>
        <v>0</v>
      </c>
      <c r="J643" t="str">
        <f>IF(score!$E643=".",".",IF(score!$E643=0,"1",IF(score!$E643=50,"0",IF(score!$E643=100,"0"))))</f>
        <v>0</v>
      </c>
      <c r="K643" t="str">
        <f>IF(score!$E643=".",".",IF(score!$E643=0,"0",IF(score!$E643=50,"1",IF(score!$E643=100,"0"))))</f>
        <v>0</v>
      </c>
      <c r="L643" t="str">
        <f>IF(score!$F643=".",".",IF(score!$F643=0,"1",IF(score!$F643=100,"0")))</f>
        <v>0</v>
      </c>
      <c r="M643" t="str">
        <f>IF(score!$G643=".",".",IF(score!$G643=0,"1",IF(score!$G643=100,"0")))</f>
        <v>0</v>
      </c>
      <c r="N643" t="str">
        <f>IF(score!$H643=".",".",IF(score!$H643=0,"1",IF(score!$H643=100,"0")))</f>
        <v>0</v>
      </c>
      <c r="O643" t="str">
        <f>IF(score!$I643=".",".",IF(score!$I643=0,"1",IF(score!$I643=50,"0",IF(score!$I643=100,"0"))))</f>
        <v>0</v>
      </c>
      <c r="P643" t="str">
        <f>IF(score!$J643=".",".",IF(score!$J643=0,"1",IF(score!$J643=25,"0",IF(score!$J643=50,"0",IF(score!$J643=75,"0",IF(score!$J643=100,"0"))))))</f>
        <v>0</v>
      </c>
      <c r="Q643" t="str">
        <f>IF(score!$J643=".",".",IF(score!$J643=0,"0",IF(score!$J643=25,"1",IF(score!$J643=50,"0",IF(score!$J643=75,"0",IF(score!$J643=100,"0"))))))</f>
        <v>0</v>
      </c>
      <c r="R643" t="str">
        <f>IF(score!$J643=".",".",IF(score!$J643=0,"0",IF(score!$J643=25,"0",IF(score!$J643=50,"1",IF(score!$J643=75,"0",IF(score!$J643=100,"0"))))))</f>
        <v>0</v>
      </c>
      <c r="S643" t="str">
        <f>IF(score!$J643=".",".",IF(score!$J643=0,"0",IF(score!$J643=25,"0",IF(score!$J643=50,"0",IF(score!$J643=75,"1",IF(score!$J643=100,"0"))))))</f>
        <v>0</v>
      </c>
      <c r="T643" t="str">
        <f>IF(score!$K643=".",".",IF(score!$K643=0,"1",IF(score!$K643=20,"0",IF(score!$K643=40,"0",IF(score!$K643=60,"0",IF(score!$K643=80,"0",IF(score!$K643=100,"0")))))))</f>
        <v>0</v>
      </c>
      <c r="U643" t="str">
        <f>IF(score!$K643=".",".",IF(score!$K643=0,"0",IF(score!$K643=20,"1",IF(score!$K643=40,"0",IF(score!$K643=60,"0",IF(score!$K643=80,"0",IF(score!$K643=100,"0")))))))</f>
        <v>0</v>
      </c>
      <c r="V643" t="str">
        <f>IF(score!$K643=".",".",IF(score!$K643=0,"0",IF(score!$K643=20,"0",IF(score!$K643=40,"1",IF(score!$K643=60,"0",IF(score!$K643=80,"0",IF(score!$K643=100,"0")))))))</f>
        <v>0</v>
      </c>
      <c r="W643" t="str">
        <f>IF(score!$K643=".",".",IF(score!$K643=0,"0",IF(score!$K643=20,"0",IF(score!$K643=40,"0",IF(score!$K643=60,"1",IF(score!$K643=80,"0",IF(score!$K643=100,"0")))))))</f>
        <v>0</v>
      </c>
      <c r="X643" t="str">
        <f>IF(score!$K643=".",".",IF(score!$K643=0,"0",IF(score!$K643=20,"0",IF(score!$K643=40,"0",IF(score!$K643=60,"0",IF(score!$K643=80,"1",IF(score!$K643=100,"0")))))))</f>
        <v>0</v>
      </c>
      <c r="Y643" t="str">
        <f>IF(score!$L643=".",".",IF(score!$L643=0,"1",IF(score!$L643=20,"0",IF(score!$L643=40,"0",IF(score!$L643=60,"0",IF(score!$L643=80,"0",IF(score!$L643=100,"0")))))))</f>
        <v>0</v>
      </c>
      <c r="Z643" t="str">
        <f>IF(score!$L643=".",".",IF(score!$L643=0,"0",IF(score!$L643=20,"1",IF(score!$L643=40,"0",IF(score!$L643=60,"0",IF(score!$L643=80,"0",IF(score!$L643=100,"0")))))))</f>
        <v>0</v>
      </c>
      <c r="AA643" t="str">
        <f>IF(score!$L643=".",".",IF(score!$L643=0,"0",IF(score!$L643=20,"0",IF(score!$L643=40,"1",IF(score!$L643=60,"0",IF(score!$L643=80,"0",IF(score!$L643=100,"0")))))))</f>
        <v>0</v>
      </c>
      <c r="AB643" t="str">
        <f>IF(score!$L643=".",".",IF(score!$L643=0,"0",IF(score!$L643=20,"0",IF(score!$L643=40,"0",IF(score!$L643=60,"1",IF(score!$L643=80,"0",IF(score!$L643=100,"0")))))))</f>
        <v>0</v>
      </c>
      <c r="AC643" t="str">
        <f>IF(score!$L643=".",".",IF(score!$L643=0,"0",IF(score!$L643=20,"0",IF(score!$L643=40,"0",IF(score!$L643=60,"0",IF(score!$L643=80,"1",IF(score!L643=100,"0")))))))</f>
        <v>0</v>
      </c>
      <c r="AD643" t="str">
        <f>IF(score!$M643=".",".",IF(score!$M643=0,"1",IF(score!$M643=20,"0",IF(score!$M643=40,"0",IF(score!$M643=60,"0",IF(score!$M643=80,"0",IF(score!$M643=100,"0")))))))</f>
        <v>0</v>
      </c>
      <c r="AE643" t="str">
        <f>IF(score!$M643=".",".",IF(score!$M643=0,"0",IF(score!$M643=20,"1",IF(score!$M643=40,"0",IF(score!$M643=60,"0",IF(score!$M643=80,"0",IF(score!$M643=100,"0")))))))</f>
        <v>0</v>
      </c>
      <c r="AF643" t="str">
        <f>IF(score!$M643=".",".",IF(score!$M643=0,"0",IF(score!$M643=20,"0",IF(score!$M643=40,"1",IF(score!$M643=60,"0",IF(score!$M643=80,"0",IF(score!$M643=100,"0")))))))</f>
        <v>0</v>
      </c>
      <c r="AG643" t="str">
        <f>IF(score!$M643=".",".",IF(score!$M643=0,"0",IF(score!$M643=20,"0",IF(score!$M643=40,"0",IF(score!$M643=60,"1",IF(score!$M643=80,"0",IF(score!$M643=100,"0")))))))</f>
        <v>0</v>
      </c>
      <c r="AH643" t="str">
        <f>IF(score!$M643=".",".",IF(score!$M643=0,"0",IF(score!$M643=20,"0",IF(score!$M643=40,"0",IF(score!$M643=60,"0",IF(score!$M643=80,"1",IF(score!$M643=100,"0")))))))</f>
        <v>0</v>
      </c>
      <c r="AI643" t="str">
        <f>IF(score!$N643=".",".",IF(score!$N643=0,"1",IF(score!$N643=25,"0",IF(score!$N643=50,"0",IF(score!$N643=75,"0",IF(score!$N643=100,"0"))))))</f>
        <v>0</v>
      </c>
      <c r="AJ643" t="str">
        <f>IF(score!$N643=".",".",IF(score!$N643=0,"0",IF(score!$N643=25,"1",IF(score!$N643=50,"0",IF(score!$N643=75,"0",IF(score!$N643=100,"0"))))))</f>
        <v>0</v>
      </c>
      <c r="AK643" t="str">
        <f>IF(score!$N643=".",".",IF(score!$N643=0,"0",IF(score!$N643=25,"0",IF(score!$N643=50,"1",IF(score!$N643=75,"0",IF(score!$N643=100,"0"))))))</f>
        <v>0</v>
      </c>
      <c r="AL643" t="str">
        <f>IF(score!$N643=".",".",IF(score!$N643=0,"0",IF(score!$N643=25,"0",IF(score!$N643=50,"0",IF(score!$N643=75,"1",IF(score!$N643=100,"0"))))))</f>
        <v>0</v>
      </c>
      <c r="AN643">
        <f t="shared" si="630"/>
        <v>0</v>
      </c>
      <c r="AO643">
        <f t="shared" si="631"/>
        <v>0</v>
      </c>
      <c r="AP643">
        <f t="shared" si="632"/>
        <v>0</v>
      </c>
      <c r="AQ643">
        <f t="shared" si="633"/>
        <v>-1.3187199999999999</v>
      </c>
      <c r="AR643">
        <f t="shared" si="634"/>
        <v>0</v>
      </c>
      <c r="AS643">
        <f t="shared" si="635"/>
        <v>0</v>
      </c>
      <c r="AT643">
        <f t="shared" si="636"/>
        <v>0</v>
      </c>
      <c r="AU643">
        <f t="shared" si="637"/>
        <v>0</v>
      </c>
      <c r="AV643">
        <f t="shared" si="638"/>
        <v>0</v>
      </c>
      <c r="AW643">
        <f t="shared" si="639"/>
        <v>0</v>
      </c>
      <c r="AX643">
        <f t="shared" si="640"/>
        <v>0</v>
      </c>
      <c r="AY643">
        <f t="shared" si="641"/>
        <v>0</v>
      </c>
      <c r="AZ643">
        <f t="shared" si="642"/>
        <v>0</v>
      </c>
      <c r="BA643">
        <f t="shared" si="643"/>
        <v>0</v>
      </c>
      <c r="BB643">
        <f t="shared" si="644"/>
        <v>0</v>
      </c>
      <c r="BC643">
        <f t="shared" si="645"/>
        <v>0</v>
      </c>
      <c r="BD643">
        <f t="shared" si="646"/>
        <v>0</v>
      </c>
      <c r="BE643">
        <f t="shared" si="647"/>
        <v>0</v>
      </c>
      <c r="BF643">
        <f t="shared" si="648"/>
        <v>0</v>
      </c>
      <c r="BG643">
        <f t="shared" si="649"/>
        <v>0</v>
      </c>
      <c r="BH643">
        <f t="shared" si="650"/>
        <v>0</v>
      </c>
      <c r="BI643">
        <f t="shared" si="651"/>
        <v>0</v>
      </c>
      <c r="BJ643">
        <f t="shared" si="652"/>
        <v>0</v>
      </c>
      <c r="BK643">
        <f t="shared" si="653"/>
        <v>0</v>
      </c>
      <c r="BL643">
        <f t="shared" si="654"/>
        <v>0</v>
      </c>
      <c r="BM643">
        <f t="shared" si="655"/>
        <v>0</v>
      </c>
      <c r="BN643">
        <f t="shared" si="656"/>
        <v>0</v>
      </c>
      <c r="BO643">
        <f t="shared" si="657"/>
        <v>0</v>
      </c>
      <c r="BP643">
        <f t="shared" si="658"/>
        <v>0</v>
      </c>
      <c r="BQ643">
        <f t="shared" si="659"/>
        <v>0</v>
      </c>
      <c r="BR643">
        <f t="shared" si="660"/>
        <v>0</v>
      </c>
      <c r="BS643">
        <f t="shared" si="661"/>
        <v>0</v>
      </c>
      <c r="BT643">
        <f t="shared" si="662"/>
        <v>0</v>
      </c>
      <c r="BU643">
        <f t="shared" si="663"/>
        <v>0</v>
      </c>
      <c r="BV643">
        <f t="shared" si="664"/>
        <v>0</v>
      </c>
      <c r="BX643">
        <f t="shared" si="665"/>
        <v>0</v>
      </c>
      <c r="BY643">
        <f t="shared" si="666"/>
        <v>0</v>
      </c>
      <c r="BZ643">
        <f t="shared" si="667"/>
        <v>0</v>
      </c>
      <c r="CA643">
        <f t="shared" si="668"/>
        <v>-6.0639999999999999E-2</v>
      </c>
      <c r="CB643">
        <f t="shared" si="669"/>
        <v>0</v>
      </c>
      <c r="CC643">
        <f t="shared" si="670"/>
        <v>0</v>
      </c>
      <c r="CD643">
        <f t="shared" si="671"/>
        <v>0</v>
      </c>
      <c r="CE643">
        <f t="shared" si="672"/>
        <v>0</v>
      </c>
      <c r="CF643">
        <f t="shared" si="673"/>
        <v>0</v>
      </c>
      <c r="CG643">
        <f t="shared" si="674"/>
        <v>0</v>
      </c>
      <c r="CH643">
        <f t="shared" si="675"/>
        <v>0</v>
      </c>
      <c r="CI643">
        <f t="shared" si="676"/>
        <v>0</v>
      </c>
      <c r="CJ643">
        <f t="shared" si="677"/>
        <v>0</v>
      </c>
      <c r="CK643">
        <f t="shared" si="678"/>
        <v>0</v>
      </c>
      <c r="CL643">
        <f t="shared" si="679"/>
        <v>0</v>
      </c>
      <c r="CM643">
        <f t="shared" si="680"/>
        <v>0</v>
      </c>
      <c r="CN643">
        <f t="shared" si="681"/>
        <v>0</v>
      </c>
      <c r="CO643">
        <f t="shared" si="682"/>
        <v>0</v>
      </c>
      <c r="CP643">
        <f t="shared" si="683"/>
        <v>0</v>
      </c>
      <c r="CQ643">
        <f t="shared" si="684"/>
        <v>0</v>
      </c>
      <c r="CR643">
        <f t="shared" si="685"/>
        <v>0</v>
      </c>
      <c r="CS643">
        <f t="shared" si="686"/>
        <v>0</v>
      </c>
      <c r="CT643">
        <f t="shared" si="687"/>
        <v>0</v>
      </c>
      <c r="CU643">
        <f t="shared" si="688"/>
        <v>0</v>
      </c>
      <c r="CV643">
        <f t="shared" si="689"/>
        <v>0</v>
      </c>
      <c r="CW643">
        <f t="shared" si="690"/>
        <v>0</v>
      </c>
      <c r="CX643">
        <f t="shared" si="691"/>
        <v>0</v>
      </c>
      <c r="CY643">
        <f t="shared" si="692"/>
        <v>0</v>
      </c>
      <c r="CZ643">
        <f t="shared" si="693"/>
        <v>0</v>
      </c>
      <c r="DA643">
        <f t="shared" si="694"/>
        <v>0</v>
      </c>
      <c r="DB643">
        <f t="shared" si="695"/>
        <v>0</v>
      </c>
      <c r="DC643">
        <f t="shared" si="696"/>
        <v>0</v>
      </c>
      <c r="DD643">
        <f t="shared" si="697"/>
        <v>0</v>
      </c>
      <c r="DE643">
        <f t="shared" si="698"/>
        <v>0</v>
      </c>
      <c r="DF643">
        <f t="shared" si="699"/>
        <v>0</v>
      </c>
    </row>
    <row r="644" spans="1:110" x14ac:dyDescent="0.25">
      <c r="A644" s="4">
        <f>raw!$A645:$A645</f>
        <v>43388</v>
      </c>
      <c r="B644" s="6" t="str">
        <f>raw!$B645:$B645</f>
        <v>0014-0039</v>
      </c>
      <c r="D644" t="str">
        <f>IF(score!$C644=".",".",IF(score!$C644=0,"1",IF(score!$C644=25,"0",IF(score!$C644=50,"0",IF(score!$C644=75,"0",IF(score!$C644=100,"0"))))))</f>
        <v>0</v>
      </c>
      <c r="E644" t="str">
        <f>IF(score!$C644=".",".",IF(score!$C644=0,"0",IF(score!$C644=25,"1",IF(score!$C644=50,"0",IF(score!$C644=75,"0",IF(score!$C644=100,"0"))))))</f>
        <v>1</v>
      </c>
      <c r="F644" t="str">
        <f>IF(score!$C644=".",".",IF(score!$C644=0,"0",IF(score!$C644=25,"0",IF(score!$C644=50,"1",IF(score!$C644=75,"0",IF(score!$C644=100,"0"))))))</f>
        <v>0</v>
      </c>
      <c r="G644" t="str">
        <f>IF(score!$C644=".",".",IF(score!$C644=0,"0",IF(score!$C644=25,"0",IF(score!$C644=50,"0",IF(score!$C644=75,"1",IF(score!$C644=100,"0"))))))</f>
        <v>0</v>
      </c>
      <c r="H644" t="str">
        <f>IF(score!$D644=".",".",IF(score!$D644=0,"1",IF(score!$D644=50,"0",IF(score!$D644=100,"0"))))</f>
        <v>1</v>
      </c>
      <c r="I644" t="str">
        <f>IF(score!$D644=".",".",IF(score!$D644=0,"0",IF(score!$D644=50,"1",IF(score!$D644=100,"0"))))</f>
        <v>0</v>
      </c>
      <c r="J644" t="str">
        <f>IF(score!$E644=".",".",IF(score!$E644=0,"1",IF(score!$E644=50,"0",IF(score!$E644=100,"0"))))</f>
        <v>1</v>
      </c>
      <c r="K644" t="str">
        <f>IF(score!$E644=".",".",IF(score!$E644=0,"0",IF(score!$E644=50,"1",IF(score!$E644=100,"0"))))</f>
        <v>0</v>
      </c>
      <c r="L644" t="str">
        <f>IF(score!$F644=".",".",IF(score!$F644=0,"1",IF(score!$F644=100,"0")))</f>
        <v>1</v>
      </c>
      <c r="M644" t="str">
        <f>IF(score!$G644=".",".",IF(score!$G644=0,"1",IF(score!$G644=100,"0")))</f>
        <v>1</v>
      </c>
      <c r="N644" t="str">
        <f>IF(score!$H644=".",".",IF(score!$H644=0,"1",IF(score!$H644=100,"0")))</f>
        <v>1</v>
      </c>
      <c r="O644" t="str">
        <f>IF(score!$I644=".",".",IF(score!$I644=0,"1",IF(score!$I644=50,"0",IF(score!$I644=100,"0"))))</f>
        <v>1</v>
      </c>
      <c r="P644" t="str">
        <f>IF(score!$J644=".",".",IF(score!$J644=0,"1",IF(score!$J644=25,"0",IF(score!$J644=50,"0",IF(score!$J644=75,"0",IF(score!$J644=100,"0"))))))</f>
        <v>0</v>
      </c>
      <c r="Q644" t="str">
        <f>IF(score!$J644=".",".",IF(score!$J644=0,"0",IF(score!$J644=25,"1",IF(score!$J644=50,"0",IF(score!$J644=75,"0",IF(score!$J644=100,"0"))))))</f>
        <v>1</v>
      </c>
      <c r="R644" t="str">
        <f>IF(score!$J644=".",".",IF(score!$J644=0,"0",IF(score!$J644=25,"0",IF(score!$J644=50,"1",IF(score!$J644=75,"0",IF(score!$J644=100,"0"))))))</f>
        <v>0</v>
      </c>
      <c r="S644" t="str">
        <f>IF(score!$J644=".",".",IF(score!$J644=0,"0",IF(score!$J644=25,"0",IF(score!$J644=50,"0",IF(score!$J644=75,"1",IF(score!$J644=100,"0"))))))</f>
        <v>0</v>
      </c>
      <c r="T644" t="str">
        <f>IF(score!$K644=".",".",IF(score!$K644=0,"1",IF(score!$K644=20,"0",IF(score!$K644=40,"0",IF(score!$K644=60,"0",IF(score!$K644=80,"0",IF(score!$K644=100,"0")))))))</f>
        <v>0</v>
      </c>
      <c r="U644" t="str">
        <f>IF(score!$K644=".",".",IF(score!$K644=0,"0",IF(score!$K644=20,"1",IF(score!$K644=40,"0",IF(score!$K644=60,"0",IF(score!$K644=80,"0",IF(score!$K644=100,"0")))))))</f>
        <v>0</v>
      </c>
      <c r="V644" t="str">
        <f>IF(score!$K644=".",".",IF(score!$K644=0,"0",IF(score!$K644=20,"0",IF(score!$K644=40,"1",IF(score!$K644=60,"0",IF(score!$K644=80,"0",IF(score!$K644=100,"0")))))))</f>
        <v>1</v>
      </c>
      <c r="W644" t="str">
        <f>IF(score!$K644=".",".",IF(score!$K644=0,"0",IF(score!$K644=20,"0",IF(score!$K644=40,"0",IF(score!$K644=60,"1",IF(score!$K644=80,"0",IF(score!$K644=100,"0")))))))</f>
        <v>0</v>
      </c>
      <c r="X644" t="str">
        <f>IF(score!$K644=".",".",IF(score!$K644=0,"0",IF(score!$K644=20,"0",IF(score!$K644=40,"0",IF(score!$K644=60,"0",IF(score!$K644=80,"1",IF(score!$K644=100,"0")))))))</f>
        <v>0</v>
      </c>
      <c r="Y644" t="str">
        <f>IF(score!$L644=".",".",IF(score!$L644=0,"1",IF(score!$L644=20,"0",IF(score!$L644=40,"0",IF(score!$L644=60,"0",IF(score!$L644=80,"0",IF(score!$L644=100,"0")))))))</f>
        <v>1</v>
      </c>
      <c r="Z644" t="str">
        <f>IF(score!$L644=".",".",IF(score!$L644=0,"0",IF(score!$L644=20,"1",IF(score!$L644=40,"0",IF(score!$L644=60,"0",IF(score!$L644=80,"0",IF(score!$L644=100,"0")))))))</f>
        <v>0</v>
      </c>
      <c r="AA644" t="str">
        <f>IF(score!$L644=".",".",IF(score!$L644=0,"0",IF(score!$L644=20,"0",IF(score!$L644=40,"1",IF(score!$L644=60,"0",IF(score!$L644=80,"0",IF(score!$L644=100,"0")))))))</f>
        <v>0</v>
      </c>
      <c r="AB644" t="str">
        <f>IF(score!$L644=".",".",IF(score!$L644=0,"0",IF(score!$L644=20,"0",IF(score!$L644=40,"0",IF(score!$L644=60,"1",IF(score!$L644=80,"0",IF(score!$L644=100,"0")))))))</f>
        <v>0</v>
      </c>
      <c r="AC644" t="str">
        <f>IF(score!$L644=".",".",IF(score!$L644=0,"0",IF(score!$L644=20,"0",IF(score!$L644=40,"0",IF(score!$L644=60,"0",IF(score!$L644=80,"1",IF(score!L644=100,"0")))))))</f>
        <v>0</v>
      </c>
      <c r="AD644" t="str">
        <f>IF(score!$M644=".",".",IF(score!$M644=0,"1",IF(score!$M644=20,"0",IF(score!$M644=40,"0",IF(score!$M644=60,"0",IF(score!$M644=80,"0",IF(score!$M644=100,"0")))))))</f>
        <v>0</v>
      </c>
      <c r="AE644" t="str">
        <f>IF(score!$M644=".",".",IF(score!$M644=0,"0",IF(score!$M644=20,"1",IF(score!$M644=40,"0",IF(score!$M644=60,"0",IF(score!$M644=80,"0",IF(score!$M644=100,"0")))))))</f>
        <v>0</v>
      </c>
      <c r="AF644" t="str">
        <f>IF(score!$M644=".",".",IF(score!$M644=0,"0",IF(score!$M644=20,"0",IF(score!$M644=40,"1",IF(score!$M644=60,"0",IF(score!$M644=80,"0",IF(score!$M644=100,"0")))))))</f>
        <v>1</v>
      </c>
      <c r="AG644" t="str">
        <f>IF(score!$M644=".",".",IF(score!$M644=0,"0",IF(score!$M644=20,"0",IF(score!$M644=40,"0",IF(score!$M644=60,"1",IF(score!$M644=80,"0",IF(score!$M644=100,"0")))))))</f>
        <v>0</v>
      </c>
      <c r="AH644" t="str">
        <f>IF(score!$M644=".",".",IF(score!$M644=0,"0",IF(score!$M644=20,"0",IF(score!$M644=40,"0",IF(score!$M644=60,"0",IF(score!$M644=80,"1",IF(score!$M644=100,"0")))))))</f>
        <v>0</v>
      </c>
      <c r="AI644" t="str">
        <f>IF(score!$N644=".",".",IF(score!$N644=0,"1",IF(score!$N644=25,"0",IF(score!$N644=50,"0",IF(score!$N644=75,"0",IF(score!$N644=100,"0"))))))</f>
        <v>1</v>
      </c>
      <c r="AJ644" t="str">
        <f>IF(score!$N644=".",".",IF(score!$N644=0,"0",IF(score!$N644=25,"1",IF(score!$N644=50,"0",IF(score!$N644=75,"0",IF(score!$N644=100,"0"))))))</f>
        <v>0</v>
      </c>
      <c r="AK644" t="str">
        <f>IF(score!$N644=".",".",IF(score!$N644=0,"0",IF(score!$N644=25,"0",IF(score!$N644=50,"1",IF(score!$N644=75,"0",IF(score!$N644=100,"0"))))))</f>
        <v>0</v>
      </c>
      <c r="AL644" t="str">
        <f>IF(score!$N644=".",".",IF(score!$N644=0,"0",IF(score!$N644=25,"0",IF(score!$N644=50,"0",IF(score!$N644=75,"1",IF(score!$N644=100,"0"))))))</f>
        <v>0</v>
      </c>
      <c r="AN644">
        <f t="shared" si="630"/>
        <v>0</v>
      </c>
      <c r="AO644">
        <f t="shared" si="631"/>
        <v>-5.5646100000000001</v>
      </c>
      <c r="AP644">
        <f t="shared" si="632"/>
        <v>0</v>
      </c>
      <c r="AQ644">
        <f t="shared" si="633"/>
        <v>0</v>
      </c>
      <c r="AR644">
        <f t="shared" si="634"/>
        <v>-7.2321600000000004</v>
      </c>
      <c r="AS644">
        <f t="shared" si="635"/>
        <v>0</v>
      </c>
      <c r="AT644">
        <f t="shared" si="636"/>
        <v>-6.24397</v>
      </c>
      <c r="AU644">
        <f t="shared" si="637"/>
        <v>0</v>
      </c>
      <c r="AV644">
        <f t="shared" si="638"/>
        <v>-4.6161700000000003</v>
      </c>
      <c r="AW644">
        <f t="shared" si="639"/>
        <v>-5.5174700000000003</v>
      </c>
      <c r="AX644">
        <f t="shared" si="640"/>
        <v>3.04365</v>
      </c>
      <c r="AY644">
        <f t="shared" si="641"/>
        <v>2.32091</v>
      </c>
      <c r="AZ644">
        <f t="shared" si="642"/>
        <v>0</v>
      </c>
      <c r="BA644">
        <f t="shared" si="643"/>
        <v>-8.38063</v>
      </c>
      <c r="BB644">
        <f t="shared" si="644"/>
        <v>0</v>
      </c>
      <c r="BC644">
        <f t="shared" si="645"/>
        <v>0</v>
      </c>
      <c r="BD644">
        <f t="shared" si="646"/>
        <v>0</v>
      </c>
      <c r="BE644">
        <f t="shared" si="647"/>
        <v>0</v>
      </c>
      <c r="BF644">
        <f t="shared" si="648"/>
        <v>2.3724099999999999</v>
      </c>
      <c r="BG644">
        <f t="shared" si="649"/>
        <v>0</v>
      </c>
      <c r="BH644">
        <f t="shared" si="650"/>
        <v>0</v>
      </c>
      <c r="BI644">
        <f t="shared" si="651"/>
        <v>-2.44706</v>
      </c>
      <c r="BJ644">
        <f t="shared" si="652"/>
        <v>0</v>
      </c>
      <c r="BK644">
        <f t="shared" si="653"/>
        <v>0</v>
      </c>
      <c r="BL644">
        <f t="shared" si="654"/>
        <v>0</v>
      </c>
      <c r="BM644">
        <f t="shared" si="655"/>
        <v>0</v>
      </c>
      <c r="BN644">
        <f t="shared" si="656"/>
        <v>0</v>
      </c>
      <c r="BO644">
        <f t="shared" si="657"/>
        <v>0</v>
      </c>
      <c r="BP644">
        <f t="shared" si="658"/>
        <v>2.3424700000000001</v>
      </c>
      <c r="BQ644">
        <f t="shared" si="659"/>
        <v>0</v>
      </c>
      <c r="BR644">
        <f t="shared" si="660"/>
        <v>0</v>
      </c>
      <c r="BS644">
        <f t="shared" si="661"/>
        <v>-0.33682000000000001</v>
      </c>
      <c r="BT644">
        <f t="shared" si="662"/>
        <v>0</v>
      </c>
      <c r="BU644">
        <f t="shared" si="663"/>
        <v>0</v>
      </c>
      <c r="BV644">
        <f t="shared" si="664"/>
        <v>0</v>
      </c>
      <c r="BX644">
        <f t="shared" si="665"/>
        <v>0</v>
      </c>
      <c r="BY644">
        <f t="shared" si="666"/>
        <v>-0.16891</v>
      </c>
      <c r="BZ644">
        <f t="shared" si="667"/>
        <v>0</v>
      </c>
      <c r="CA644">
        <f t="shared" si="668"/>
        <v>0</v>
      </c>
      <c r="CB644">
        <f t="shared" si="669"/>
        <v>3.9311500000000001</v>
      </c>
      <c r="CC644">
        <f t="shared" si="670"/>
        <v>0</v>
      </c>
      <c r="CD644">
        <f t="shared" si="671"/>
        <v>2.68282</v>
      </c>
      <c r="CE644">
        <f t="shared" si="672"/>
        <v>0</v>
      </c>
      <c r="CF644">
        <f t="shared" si="673"/>
        <v>1.4406000000000001</v>
      </c>
      <c r="CG644">
        <f t="shared" si="674"/>
        <v>1.6696800000000001</v>
      </c>
      <c r="CH644">
        <f t="shared" si="675"/>
        <v>-6.8267199999999999</v>
      </c>
      <c r="CI644">
        <f t="shared" si="676"/>
        <v>-5.6992099999999999</v>
      </c>
      <c r="CJ644">
        <f t="shared" si="677"/>
        <v>0</v>
      </c>
      <c r="CK644">
        <f t="shared" si="678"/>
        <v>1.76691</v>
      </c>
      <c r="CL644">
        <f t="shared" si="679"/>
        <v>0</v>
      </c>
      <c r="CM644">
        <f t="shared" si="680"/>
        <v>0</v>
      </c>
      <c r="CN644">
        <f t="shared" si="681"/>
        <v>0</v>
      </c>
      <c r="CO644">
        <f t="shared" si="682"/>
        <v>0</v>
      </c>
      <c r="CP644">
        <f t="shared" si="683"/>
        <v>-6.31121</v>
      </c>
      <c r="CQ644">
        <f t="shared" si="684"/>
        <v>0</v>
      </c>
      <c r="CR644">
        <f t="shared" si="685"/>
        <v>0</v>
      </c>
      <c r="CS644">
        <f t="shared" si="686"/>
        <v>-6.0240900000000002</v>
      </c>
      <c r="CT644">
        <f t="shared" si="687"/>
        <v>0</v>
      </c>
      <c r="CU644">
        <f t="shared" si="688"/>
        <v>0</v>
      </c>
      <c r="CV644">
        <f t="shared" si="689"/>
        <v>0</v>
      </c>
      <c r="CW644">
        <f t="shared" si="690"/>
        <v>0</v>
      </c>
      <c r="CX644">
        <f t="shared" si="691"/>
        <v>0</v>
      </c>
      <c r="CY644">
        <f t="shared" si="692"/>
        <v>0</v>
      </c>
      <c r="CZ644">
        <f t="shared" si="693"/>
        <v>-8.0991400000000002</v>
      </c>
      <c r="DA644">
        <f t="shared" si="694"/>
        <v>0</v>
      </c>
      <c r="DB644">
        <f t="shared" si="695"/>
        <v>0</v>
      </c>
      <c r="DC644">
        <f t="shared" si="696"/>
        <v>-6.2972400000000004</v>
      </c>
      <c r="DD644">
        <f t="shared" si="697"/>
        <v>0</v>
      </c>
      <c r="DE644">
        <f t="shared" si="698"/>
        <v>0</v>
      </c>
      <c r="DF644">
        <f t="shared" si="699"/>
        <v>0</v>
      </c>
    </row>
    <row r="645" spans="1:110" x14ac:dyDescent="0.25">
      <c r="A645" s="4">
        <f>raw!$A646:$A646</f>
        <v>43383</v>
      </c>
      <c r="B645" s="6" t="str">
        <f>raw!$B646:$B646</f>
        <v>0014-0042</v>
      </c>
      <c r="D645" t="str">
        <f>IF(score!$C645=".",".",IF(score!$C645=0,"1",IF(score!$C645=25,"0",IF(score!$C645=50,"0",IF(score!$C645=75,"0",IF(score!$C645=100,"0"))))))</f>
        <v>0</v>
      </c>
      <c r="E645" t="str">
        <f>IF(score!$C645=".",".",IF(score!$C645=0,"0",IF(score!$C645=25,"1",IF(score!$C645=50,"0",IF(score!$C645=75,"0",IF(score!$C645=100,"0"))))))</f>
        <v>0</v>
      </c>
      <c r="F645" t="str">
        <f>IF(score!$C645=".",".",IF(score!$C645=0,"0",IF(score!$C645=25,"0",IF(score!$C645=50,"1",IF(score!$C645=75,"0",IF(score!$C645=100,"0"))))))</f>
        <v>1</v>
      </c>
      <c r="G645" t="str">
        <f>IF(score!$C645=".",".",IF(score!$C645=0,"0",IF(score!$C645=25,"0",IF(score!$C645=50,"0",IF(score!$C645=75,"1",IF(score!$C645=100,"0"))))))</f>
        <v>0</v>
      </c>
      <c r="H645" t="str">
        <f>IF(score!$D645=".",".",IF(score!$D645=0,"1",IF(score!$D645=50,"0",IF(score!$D645=100,"0"))))</f>
        <v>1</v>
      </c>
      <c r="I645" t="str">
        <f>IF(score!$D645=".",".",IF(score!$D645=0,"0",IF(score!$D645=50,"1",IF(score!$D645=100,"0"))))</f>
        <v>0</v>
      </c>
      <c r="J645" t="str">
        <f>IF(score!$E645=".",".",IF(score!$E645=0,"1",IF(score!$E645=50,"0",IF(score!$E645=100,"0"))))</f>
        <v>0</v>
      </c>
      <c r="K645" t="str">
        <f>IF(score!$E645=".",".",IF(score!$E645=0,"0",IF(score!$E645=50,"1",IF(score!$E645=100,"0"))))</f>
        <v>1</v>
      </c>
      <c r="L645" t="str">
        <f>IF(score!$F645=".",".",IF(score!$F645=0,"1",IF(score!$F645=100,"0")))</f>
        <v>1</v>
      </c>
      <c r="M645" t="str">
        <f>IF(score!$G645=".",".",IF(score!$G645=0,"1",IF(score!$G645=100,"0")))</f>
        <v>1</v>
      </c>
      <c r="N645" t="str">
        <f>IF(score!$H645=".",".",IF(score!$H645=0,"1",IF(score!$H645=100,"0")))</f>
        <v>1</v>
      </c>
      <c r="O645" t="str">
        <f>IF(score!$I645=".",".",IF(score!$I645=0,"1",IF(score!$I645=50,"0",IF(score!$I645=100,"0"))))</f>
        <v>1</v>
      </c>
      <c r="P645" t="str">
        <f>IF(score!$J645=".",".",IF(score!$J645=0,"1",IF(score!$J645=25,"0",IF(score!$J645=50,"0",IF(score!$J645=75,"0",IF(score!$J645=100,"0"))))))</f>
        <v>0</v>
      </c>
      <c r="Q645" t="str">
        <f>IF(score!$J645=".",".",IF(score!$J645=0,"0",IF(score!$J645=25,"1",IF(score!$J645=50,"0",IF(score!$J645=75,"0",IF(score!$J645=100,"0"))))))</f>
        <v>0</v>
      </c>
      <c r="R645" t="str">
        <f>IF(score!$J645=".",".",IF(score!$J645=0,"0",IF(score!$J645=25,"0",IF(score!$J645=50,"1",IF(score!$J645=75,"0",IF(score!$J645=100,"0"))))))</f>
        <v>0</v>
      </c>
      <c r="S645" t="str">
        <f>IF(score!$J645=".",".",IF(score!$J645=0,"0",IF(score!$J645=25,"0",IF(score!$J645=50,"0",IF(score!$J645=75,"1",IF(score!$J645=100,"0"))))))</f>
        <v>1</v>
      </c>
      <c r="T645" t="str">
        <f>IF(score!$K645=".",".",IF(score!$K645=0,"1",IF(score!$K645=20,"0",IF(score!$K645=40,"0",IF(score!$K645=60,"0",IF(score!$K645=80,"0",IF(score!$K645=100,"0")))))))</f>
        <v>0</v>
      </c>
      <c r="U645" t="str">
        <f>IF(score!$K645=".",".",IF(score!$K645=0,"0",IF(score!$K645=20,"1",IF(score!$K645=40,"0",IF(score!$K645=60,"0",IF(score!$K645=80,"0",IF(score!$K645=100,"0")))))))</f>
        <v>0</v>
      </c>
      <c r="V645" t="str">
        <f>IF(score!$K645=".",".",IF(score!$K645=0,"0",IF(score!$K645=20,"0",IF(score!$K645=40,"1",IF(score!$K645=60,"0",IF(score!$K645=80,"0",IF(score!$K645=100,"0")))))))</f>
        <v>0</v>
      </c>
      <c r="W645" t="str">
        <f>IF(score!$K645=".",".",IF(score!$K645=0,"0",IF(score!$K645=20,"0",IF(score!$K645=40,"0",IF(score!$K645=60,"1",IF(score!$K645=80,"0",IF(score!$K645=100,"0")))))))</f>
        <v>0</v>
      </c>
      <c r="X645" t="str">
        <f>IF(score!$K645=".",".",IF(score!$K645=0,"0",IF(score!$K645=20,"0",IF(score!$K645=40,"0",IF(score!$K645=60,"0",IF(score!$K645=80,"1",IF(score!$K645=100,"0")))))))</f>
        <v>1</v>
      </c>
      <c r="Y645" t="str">
        <f>IF(score!$L645=".",".",IF(score!$L645=0,"1",IF(score!$L645=20,"0",IF(score!$L645=40,"0",IF(score!$L645=60,"0",IF(score!$L645=80,"0",IF(score!$L645=100,"0")))))))</f>
        <v>0</v>
      </c>
      <c r="Z645" t="str">
        <f>IF(score!$L645=".",".",IF(score!$L645=0,"0",IF(score!$L645=20,"1",IF(score!$L645=40,"0",IF(score!$L645=60,"0",IF(score!$L645=80,"0",IF(score!$L645=100,"0")))))))</f>
        <v>0</v>
      </c>
      <c r="AA645" t="str">
        <f>IF(score!$L645=".",".",IF(score!$L645=0,"0",IF(score!$L645=20,"0",IF(score!$L645=40,"1",IF(score!$L645=60,"0",IF(score!$L645=80,"0",IF(score!$L645=100,"0")))))))</f>
        <v>1</v>
      </c>
      <c r="AB645" t="str">
        <f>IF(score!$L645=".",".",IF(score!$L645=0,"0",IF(score!$L645=20,"0",IF(score!$L645=40,"0",IF(score!$L645=60,"1",IF(score!$L645=80,"0",IF(score!$L645=100,"0")))))))</f>
        <v>0</v>
      </c>
      <c r="AC645" t="str">
        <f>IF(score!$L645=".",".",IF(score!$L645=0,"0",IF(score!$L645=20,"0",IF(score!$L645=40,"0",IF(score!$L645=60,"0",IF(score!$L645=80,"1",IF(score!L645=100,"0")))))))</f>
        <v>0</v>
      </c>
      <c r="AD645" t="str">
        <f>IF(score!$M645=".",".",IF(score!$M645=0,"1",IF(score!$M645=20,"0",IF(score!$M645=40,"0",IF(score!$M645=60,"0",IF(score!$M645=80,"0",IF(score!$M645=100,"0")))))))</f>
        <v>0</v>
      </c>
      <c r="AE645" t="str">
        <f>IF(score!$M645=".",".",IF(score!$M645=0,"0",IF(score!$M645=20,"1",IF(score!$M645=40,"0",IF(score!$M645=60,"0",IF(score!$M645=80,"0",IF(score!$M645=100,"0")))))))</f>
        <v>0</v>
      </c>
      <c r="AF645" t="str">
        <f>IF(score!$M645=".",".",IF(score!$M645=0,"0",IF(score!$M645=20,"0",IF(score!$M645=40,"1",IF(score!$M645=60,"0",IF(score!$M645=80,"0",IF(score!$M645=100,"0")))))))</f>
        <v>1</v>
      </c>
      <c r="AG645" t="str">
        <f>IF(score!$M645=".",".",IF(score!$M645=0,"0",IF(score!$M645=20,"0",IF(score!$M645=40,"0",IF(score!$M645=60,"1",IF(score!$M645=80,"0",IF(score!$M645=100,"0")))))))</f>
        <v>0</v>
      </c>
      <c r="AH645" t="str">
        <f>IF(score!$M645=".",".",IF(score!$M645=0,"0",IF(score!$M645=20,"0",IF(score!$M645=40,"0",IF(score!$M645=60,"0",IF(score!$M645=80,"1",IF(score!$M645=100,"0")))))))</f>
        <v>0</v>
      </c>
      <c r="AI645" t="str">
        <f>IF(score!$N645=".",".",IF(score!$N645=0,"1",IF(score!$N645=25,"0",IF(score!$N645=50,"0",IF(score!$N645=75,"0",IF(score!$N645=100,"0"))))))</f>
        <v>0</v>
      </c>
      <c r="AJ645" t="str">
        <f>IF(score!$N645=".",".",IF(score!$N645=0,"0",IF(score!$N645=25,"1",IF(score!$N645=50,"0",IF(score!$N645=75,"0",IF(score!$N645=100,"0"))))))</f>
        <v>0</v>
      </c>
      <c r="AK645" t="str">
        <f>IF(score!$N645=".",".",IF(score!$N645=0,"0",IF(score!$N645=25,"0",IF(score!$N645=50,"1",IF(score!$N645=75,"0",IF(score!$N645=100,"0"))))))</f>
        <v>1</v>
      </c>
      <c r="AL645" t="str">
        <f>IF(score!$N645=".",".",IF(score!$N645=0,"0",IF(score!$N645=25,"0",IF(score!$N645=50,"0",IF(score!$N645=75,"1",IF(score!$N645=100,"0"))))))</f>
        <v>0</v>
      </c>
      <c r="AN645">
        <f t="shared" si="630"/>
        <v>0</v>
      </c>
      <c r="AO645">
        <f t="shared" si="631"/>
        <v>0</v>
      </c>
      <c r="AP645">
        <f t="shared" si="632"/>
        <v>-3.0239600000000002</v>
      </c>
      <c r="AQ645">
        <f t="shared" si="633"/>
        <v>0</v>
      </c>
      <c r="AR645">
        <f t="shared" si="634"/>
        <v>-7.2321600000000004</v>
      </c>
      <c r="AS645">
        <f t="shared" si="635"/>
        <v>0</v>
      </c>
      <c r="AT645">
        <f t="shared" si="636"/>
        <v>0</v>
      </c>
      <c r="AU645">
        <f t="shared" si="637"/>
        <v>-2.7355700000000001</v>
      </c>
      <c r="AV645">
        <f t="shared" si="638"/>
        <v>-4.6161700000000003</v>
      </c>
      <c r="AW645">
        <f t="shared" si="639"/>
        <v>-5.5174700000000003</v>
      </c>
      <c r="AX645">
        <f t="shared" si="640"/>
        <v>3.04365</v>
      </c>
      <c r="AY645">
        <f t="shared" si="641"/>
        <v>2.32091</v>
      </c>
      <c r="AZ645">
        <f t="shared" si="642"/>
        <v>0</v>
      </c>
      <c r="BA645">
        <f t="shared" si="643"/>
        <v>0</v>
      </c>
      <c r="BB645">
        <f t="shared" si="644"/>
        <v>0</v>
      </c>
      <c r="BC645">
        <f t="shared" si="645"/>
        <v>-3.8012999999999999</v>
      </c>
      <c r="BD645">
        <f t="shared" si="646"/>
        <v>0</v>
      </c>
      <c r="BE645">
        <f t="shared" si="647"/>
        <v>0</v>
      </c>
      <c r="BF645">
        <f t="shared" si="648"/>
        <v>0</v>
      </c>
      <c r="BG645">
        <f t="shared" si="649"/>
        <v>0</v>
      </c>
      <c r="BH645">
        <f t="shared" si="650"/>
        <v>0.66513999999999995</v>
      </c>
      <c r="BI645">
        <f t="shared" si="651"/>
        <v>0</v>
      </c>
      <c r="BJ645">
        <f t="shared" si="652"/>
        <v>0</v>
      </c>
      <c r="BK645">
        <f t="shared" si="653"/>
        <v>-1.6185</v>
      </c>
      <c r="BL645">
        <f t="shared" si="654"/>
        <v>0</v>
      </c>
      <c r="BM645">
        <f t="shared" si="655"/>
        <v>0</v>
      </c>
      <c r="BN645">
        <f t="shared" si="656"/>
        <v>0</v>
      </c>
      <c r="BO645">
        <f t="shared" si="657"/>
        <v>0</v>
      </c>
      <c r="BP645">
        <f t="shared" si="658"/>
        <v>2.3424700000000001</v>
      </c>
      <c r="BQ645">
        <f t="shared" si="659"/>
        <v>0</v>
      </c>
      <c r="BR645">
        <f t="shared" si="660"/>
        <v>0</v>
      </c>
      <c r="BS645">
        <f t="shared" si="661"/>
        <v>0</v>
      </c>
      <c r="BT645">
        <f t="shared" si="662"/>
        <v>0</v>
      </c>
      <c r="BU645">
        <f t="shared" si="663"/>
        <v>-0.18043000000000001</v>
      </c>
      <c r="BV645">
        <f t="shared" si="664"/>
        <v>0</v>
      </c>
      <c r="BX645">
        <f t="shared" si="665"/>
        <v>0</v>
      </c>
      <c r="BY645">
        <f t="shared" si="666"/>
        <v>0</v>
      </c>
      <c r="BZ645">
        <f t="shared" si="667"/>
        <v>3.4819999999999997E-2</v>
      </c>
      <c r="CA645">
        <f t="shared" si="668"/>
        <v>0</v>
      </c>
      <c r="CB645">
        <f t="shared" si="669"/>
        <v>3.9311500000000001</v>
      </c>
      <c r="CC645">
        <f t="shared" si="670"/>
        <v>0</v>
      </c>
      <c r="CD645">
        <f t="shared" si="671"/>
        <v>0</v>
      </c>
      <c r="CE645">
        <f t="shared" si="672"/>
        <v>1.43103</v>
      </c>
      <c r="CF645">
        <f t="shared" si="673"/>
        <v>1.4406000000000001</v>
      </c>
      <c r="CG645">
        <f t="shared" si="674"/>
        <v>1.6696800000000001</v>
      </c>
      <c r="CH645">
        <f t="shared" si="675"/>
        <v>-6.8267199999999999</v>
      </c>
      <c r="CI645">
        <f t="shared" si="676"/>
        <v>-5.6992099999999999</v>
      </c>
      <c r="CJ645">
        <f t="shared" si="677"/>
        <v>0</v>
      </c>
      <c r="CK645">
        <f t="shared" si="678"/>
        <v>0</v>
      </c>
      <c r="CL645">
        <f t="shared" si="679"/>
        <v>0</v>
      </c>
      <c r="CM645">
        <f t="shared" si="680"/>
        <v>0.90383999999999998</v>
      </c>
      <c r="CN645">
        <f t="shared" si="681"/>
        <v>0</v>
      </c>
      <c r="CO645">
        <f t="shared" si="682"/>
        <v>0</v>
      </c>
      <c r="CP645">
        <f t="shared" si="683"/>
        <v>0</v>
      </c>
      <c r="CQ645">
        <f t="shared" si="684"/>
        <v>0</v>
      </c>
      <c r="CR645">
        <f t="shared" si="685"/>
        <v>-1.9494899999999999</v>
      </c>
      <c r="CS645">
        <f t="shared" si="686"/>
        <v>0</v>
      </c>
      <c r="CT645">
        <f t="shared" si="687"/>
        <v>0</v>
      </c>
      <c r="CU645">
        <f t="shared" si="688"/>
        <v>-3.2980499999999999</v>
      </c>
      <c r="CV645">
        <f t="shared" si="689"/>
        <v>0</v>
      </c>
      <c r="CW645">
        <f t="shared" si="690"/>
        <v>0</v>
      </c>
      <c r="CX645">
        <f t="shared" si="691"/>
        <v>0</v>
      </c>
      <c r="CY645">
        <f t="shared" si="692"/>
        <v>0</v>
      </c>
      <c r="CZ645">
        <f t="shared" si="693"/>
        <v>-8.0991400000000002</v>
      </c>
      <c r="DA645">
        <f t="shared" si="694"/>
        <v>0</v>
      </c>
      <c r="DB645">
        <f t="shared" si="695"/>
        <v>0</v>
      </c>
      <c r="DC645">
        <f t="shared" si="696"/>
        <v>0</v>
      </c>
      <c r="DD645">
        <f t="shared" si="697"/>
        <v>0</v>
      </c>
      <c r="DE645">
        <f t="shared" si="698"/>
        <v>-5.63286</v>
      </c>
      <c r="DF645">
        <f t="shared" si="699"/>
        <v>0</v>
      </c>
    </row>
    <row r="646" spans="1:110" x14ac:dyDescent="0.25">
      <c r="A646" s="4">
        <f>raw!$A647:$A647</f>
        <v>43383</v>
      </c>
      <c r="B646" s="6" t="str">
        <f>raw!$B647:$B647</f>
        <v>0014-0043</v>
      </c>
      <c r="D646" t="str">
        <f>IF(score!$C646=".",".",IF(score!$C646=0,"1",IF(score!$C646=25,"0",IF(score!$C646=50,"0",IF(score!$C646=75,"0",IF(score!$C646=100,"0"))))))</f>
        <v>0</v>
      </c>
      <c r="E646" t="str">
        <f>IF(score!$C646=".",".",IF(score!$C646=0,"0",IF(score!$C646=25,"1",IF(score!$C646=50,"0",IF(score!$C646=75,"0",IF(score!$C646=100,"0"))))))</f>
        <v>0</v>
      </c>
      <c r="F646" t="str">
        <f>IF(score!$C646=".",".",IF(score!$C646=0,"0",IF(score!$C646=25,"0",IF(score!$C646=50,"1",IF(score!$C646=75,"0",IF(score!$C646=100,"0"))))))</f>
        <v>1</v>
      </c>
      <c r="G646" t="str">
        <f>IF(score!$C646=".",".",IF(score!$C646=0,"0",IF(score!$C646=25,"0",IF(score!$C646=50,"0",IF(score!$C646=75,"1",IF(score!$C646=100,"0"))))))</f>
        <v>0</v>
      </c>
      <c r="H646" t="str">
        <f>IF(score!$D646=".",".",IF(score!$D646=0,"1",IF(score!$D646=50,"0",IF(score!$D646=100,"0"))))</f>
        <v>0</v>
      </c>
      <c r="I646" t="str">
        <f>IF(score!$D646=".",".",IF(score!$D646=0,"0",IF(score!$D646=50,"1",IF(score!$D646=100,"0"))))</f>
        <v>0</v>
      </c>
      <c r="J646" t="str">
        <f>IF(score!$E646=".",".",IF(score!$E646=0,"1",IF(score!$E646=50,"0",IF(score!$E646=100,"0"))))</f>
        <v>0</v>
      </c>
      <c r="K646" t="str">
        <f>IF(score!$E646=".",".",IF(score!$E646=0,"0",IF(score!$E646=50,"1",IF(score!$E646=100,"0"))))</f>
        <v>0</v>
      </c>
      <c r="L646" t="str">
        <f>IF(score!$F646=".",".",IF(score!$F646=0,"1",IF(score!$F646=100,"0")))</f>
        <v>1</v>
      </c>
      <c r="M646" t="str">
        <f>IF(score!$G646=".",".",IF(score!$G646=0,"1",IF(score!$G646=100,"0")))</f>
        <v>1</v>
      </c>
      <c r="N646" t="str">
        <f>IF(score!$H646=".",".",IF(score!$H646=0,"1",IF(score!$H646=100,"0")))</f>
        <v>0</v>
      </c>
      <c r="O646" t="str">
        <f>IF(score!$I646=".",".",IF(score!$I646=0,"1",IF(score!$I646=50,"0",IF(score!$I646=100,"0"))))</f>
        <v>0</v>
      </c>
      <c r="P646" t="str">
        <f>IF(score!$J646=".",".",IF(score!$J646=0,"1",IF(score!$J646=25,"0",IF(score!$J646=50,"0",IF(score!$J646=75,"0",IF(score!$J646=100,"0"))))))</f>
        <v>0</v>
      </c>
      <c r="Q646" t="str">
        <f>IF(score!$J646=".",".",IF(score!$J646=0,"0",IF(score!$J646=25,"1",IF(score!$J646=50,"0",IF(score!$J646=75,"0",IF(score!$J646=100,"0"))))))</f>
        <v>0</v>
      </c>
      <c r="R646" t="str">
        <f>IF(score!$J646=".",".",IF(score!$J646=0,"0",IF(score!$J646=25,"0",IF(score!$J646=50,"1",IF(score!$J646=75,"0",IF(score!$J646=100,"0"))))))</f>
        <v>1</v>
      </c>
      <c r="S646" t="str">
        <f>IF(score!$J646=".",".",IF(score!$J646=0,"0",IF(score!$J646=25,"0",IF(score!$J646=50,"0",IF(score!$J646=75,"1",IF(score!$J646=100,"0"))))))</f>
        <v>0</v>
      </c>
      <c r="T646" t="str">
        <f>IF(score!$K646=".",".",IF(score!$K646=0,"1",IF(score!$K646=20,"0",IF(score!$K646=40,"0",IF(score!$K646=60,"0",IF(score!$K646=80,"0",IF(score!$K646=100,"0")))))))</f>
        <v>0</v>
      </c>
      <c r="U646" t="str">
        <f>IF(score!$K646=".",".",IF(score!$K646=0,"0",IF(score!$K646=20,"1",IF(score!$K646=40,"0",IF(score!$K646=60,"0",IF(score!$K646=80,"0",IF(score!$K646=100,"0")))))))</f>
        <v>0</v>
      </c>
      <c r="V646" t="str">
        <f>IF(score!$K646=".",".",IF(score!$K646=0,"0",IF(score!$K646=20,"0",IF(score!$K646=40,"1",IF(score!$K646=60,"0",IF(score!$K646=80,"0",IF(score!$K646=100,"0")))))))</f>
        <v>0</v>
      </c>
      <c r="W646" t="str">
        <f>IF(score!$K646=".",".",IF(score!$K646=0,"0",IF(score!$K646=20,"0",IF(score!$K646=40,"0",IF(score!$K646=60,"1",IF(score!$K646=80,"0",IF(score!$K646=100,"0")))))))</f>
        <v>0</v>
      </c>
      <c r="X646" t="str">
        <f>IF(score!$K646=".",".",IF(score!$K646=0,"0",IF(score!$K646=20,"0",IF(score!$K646=40,"0",IF(score!$K646=60,"0",IF(score!$K646=80,"1",IF(score!$K646=100,"0")))))))</f>
        <v>1</v>
      </c>
      <c r="Y646" t="str">
        <f>IF(score!$L646=".",".",IF(score!$L646=0,"1",IF(score!$L646=20,"0",IF(score!$L646=40,"0",IF(score!$L646=60,"0",IF(score!$L646=80,"0",IF(score!$L646=100,"0")))))))</f>
        <v>0</v>
      </c>
      <c r="Z646" t="str">
        <f>IF(score!$L646=".",".",IF(score!$L646=0,"0",IF(score!$L646=20,"1",IF(score!$L646=40,"0",IF(score!$L646=60,"0",IF(score!$L646=80,"0",IF(score!$L646=100,"0")))))))</f>
        <v>0</v>
      </c>
      <c r="AA646" t="str">
        <f>IF(score!$L646=".",".",IF(score!$L646=0,"0",IF(score!$L646=20,"0",IF(score!$L646=40,"1",IF(score!$L646=60,"0",IF(score!$L646=80,"0",IF(score!$L646=100,"0")))))))</f>
        <v>0</v>
      </c>
      <c r="AB646" t="str">
        <f>IF(score!$L646=".",".",IF(score!$L646=0,"0",IF(score!$L646=20,"0",IF(score!$L646=40,"0",IF(score!$L646=60,"1",IF(score!$L646=80,"0",IF(score!$L646=100,"0")))))))</f>
        <v>0</v>
      </c>
      <c r="AC646" t="str">
        <f>IF(score!$L646=".",".",IF(score!$L646=0,"0",IF(score!$L646=20,"0",IF(score!$L646=40,"0",IF(score!$L646=60,"0",IF(score!$L646=80,"1",IF(score!L646=100,"0")))))))</f>
        <v>1</v>
      </c>
      <c r="AD646" t="str">
        <f>IF(score!$M646=".",".",IF(score!$M646=0,"1",IF(score!$M646=20,"0",IF(score!$M646=40,"0",IF(score!$M646=60,"0",IF(score!$M646=80,"0",IF(score!$M646=100,"0")))))))</f>
        <v>0</v>
      </c>
      <c r="AE646" t="str">
        <f>IF(score!$M646=".",".",IF(score!$M646=0,"0",IF(score!$M646=20,"1",IF(score!$M646=40,"0",IF(score!$M646=60,"0",IF(score!$M646=80,"0",IF(score!$M646=100,"0")))))))</f>
        <v>0</v>
      </c>
      <c r="AF646" t="str">
        <f>IF(score!$M646=".",".",IF(score!$M646=0,"0",IF(score!$M646=20,"0",IF(score!$M646=40,"1",IF(score!$M646=60,"0",IF(score!$M646=80,"0",IF(score!$M646=100,"0")))))))</f>
        <v>0</v>
      </c>
      <c r="AG646" t="str">
        <f>IF(score!$M646=".",".",IF(score!$M646=0,"0",IF(score!$M646=20,"0",IF(score!$M646=40,"0",IF(score!$M646=60,"1",IF(score!$M646=80,"0",IF(score!$M646=100,"0")))))))</f>
        <v>0</v>
      </c>
      <c r="AH646" t="str">
        <f>IF(score!$M646=".",".",IF(score!$M646=0,"0",IF(score!$M646=20,"0",IF(score!$M646=40,"0",IF(score!$M646=60,"0",IF(score!$M646=80,"1",IF(score!$M646=100,"0")))))))</f>
        <v>1</v>
      </c>
      <c r="AI646" t="str">
        <f>IF(score!$N646=".",".",IF(score!$N646=0,"1",IF(score!$N646=25,"0",IF(score!$N646=50,"0",IF(score!$N646=75,"0",IF(score!$N646=100,"0"))))))</f>
        <v>0</v>
      </c>
      <c r="AJ646" t="str">
        <f>IF(score!$N646=".",".",IF(score!$N646=0,"0",IF(score!$N646=25,"1",IF(score!$N646=50,"0",IF(score!$N646=75,"0",IF(score!$N646=100,"0"))))))</f>
        <v>1</v>
      </c>
      <c r="AK646" t="str">
        <f>IF(score!$N646=".",".",IF(score!$N646=0,"0",IF(score!$N646=25,"0",IF(score!$N646=50,"1",IF(score!$N646=75,"0",IF(score!$N646=100,"0"))))))</f>
        <v>0</v>
      </c>
      <c r="AL646" t="str">
        <f>IF(score!$N646=".",".",IF(score!$N646=0,"0",IF(score!$N646=25,"0",IF(score!$N646=50,"0",IF(score!$N646=75,"1",IF(score!$N646=100,"0"))))))</f>
        <v>0</v>
      </c>
      <c r="AN646">
        <f t="shared" si="630"/>
        <v>0</v>
      </c>
      <c r="AO646">
        <f t="shared" si="631"/>
        <v>0</v>
      </c>
      <c r="AP646">
        <f t="shared" si="632"/>
        <v>-3.0239600000000002</v>
      </c>
      <c r="AQ646">
        <f t="shared" si="633"/>
        <v>0</v>
      </c>
      <c r="AR646">
        <f t="shared" si="634"/>
        <v>0</v>
      </c>
      <c r="AS646">
        <f t="shared" si="635"/>
        <v>0</v>
      </c>
      <c r="AT646">
        <f t="shared" si="636"/>
        <v>0</v>
      </c>
      <c r="AU646">
        <f t="shared" si="637"/>
        <v>0</v>
      </c>
      <c r="AV646">
        <f t="shared" si="638"/>
        <v>-4.6161700000000003</v>
      </c>
      <c r="AW646">
        <f t="shared" si="639"/>
        <v>-5.5174700000000003</v>
      </c>
      <c r="AX646">
        <f t="shared" si="640"/>
        <v>0</v>
      </c>
      <c r="AY646">
        <f t="shared" si="641"/>
        <v>0</v>
      </c>
      <c r="AZ646">
        <f t="shared" si="642"/>
        <v>0</v>
      </c>
      <c r="BA646">
        <f t="shared" si="643"/>
        <v>0</v>
      </c>
      <c r="BB646">
        <f t="shared" si="644"/>
        <v>-6.5052199999999996</v>
      </c>
      <c r="BC646">
        <f t="shared" si="645"/>
        <v>0</v>
      </c>
      <c r="BD646">
        <f t="shared" si="646"/>
        <v>0</v>
      </c>
      <c r="BE646">
        <f t="shared" si="647"/>
        <v>0</v>
      </c>
      <c r="BF646">
        <f t="shared" si="648"/>
        <v>0</v>
      </c>
      <c r="BG646">
        <f t="shared" si="649"/>
        <v>0</v>
      </c>
      <c r="BH646">
        <f t="shared" si="650"/>
        <v>0.66513999999999995</v>
      </c>
      <c r="BI646">
        <f t="shared" si="651"/>
        <v>0</v>
      </c>
      <c r="BJ646">
        <f t="shared" si="652"/>
        <v>0</v>
      </c>
      <c r="BK646">
        <f t="shared" si="653"/>
        <v>0</v>
      </c>
      <c r="BL646">
        <f t="shared" si="654"/>
        <v>0</v>
      </c>
      <c r="BM646">
        <f t="shared" si="655"/>
        <v>-0.42251</v>
      </c>
      <c r="BN646">
        <f t="shared" si="656"/>
        <v>0</v>
      </c>
      <c r="BO646">
        <f t="shared" si="657"/>
        <v>0</v>
      </c>
      <c r="BP646">
        <f t="shared" si="658"/>
        <v>0</v>
      </c>
      <c r="BQ646">
        <f t="shared" si="659"/>
        <v>0</v>
      </c>
      <c r="BR646">
        <f t="shared" si="660"/>
        <v>0.41188000000000002</v>
      </c>
      <c r="BS646">
        <f t="shared" si="661"/>
        <v>0</v>
      </c>
      <c r="BT646">
        <f t="shared" si="662"/>
        <v>-0.94342000000000004</v>
      </c>
      <c r="BU646">
        <f t="shared" si="663"/>
        <v>0</v>
      </c>
      <c r="BV646">
        <f t="shared" si="664"/>
        <v>0</v>
      </c>
      <c r="BX646">
        <f t="shared" si="665"/>
        <v>0</v>
      </c>
      <c r="BY646">
        <f t="shared" si="666"/>
        <v>0</v>
      </c>
      <c r="BZ646">
        <f t="shared" si="667"/>
        <v>3.4819999999999997E-2</v>
      </c>
      <c r="CA646">
        <f t="shared" si="668"/>
        <v>0</v>
      </c>
      <c r="CB646">
        <f t="shared" si="669"/>
        <v>0</v>
      </c>
      <c r="CC646">
        <f t="shared" si="670"/>
        <v>0</v>
      </c>
      <c r="CD646">
        <f t="shared" si="671"/>
        <v>0</v>
      </c>
      <c r="CE646">
        <f t="shared" si="672"/>
        <v>0</v>
      </c>
      <c r="CF646">
        <f t="shared" si="673"/>
        <v>1.4406000000000001</v>
      </c>
      <c r="CG646">
        <f t="shared" si="674"/>
        <v>1.6696800000000001</v>
      </c>
      <c r="CH646">
        <f t="shared" si="675"/>
        <v>0</v>
      </c>
      <c r="CI646">
        <f t="shared" si="676"/>
        <v>0</v>
      </c>
      <c r="CJ646">
        <f t="shared" si="677"/>
        <v>0</v>
      </c>
      <c r="CK646">
        <f t="shared" si="678"/>
        <v>0</v>
      </c>
      <c r="CL646">
        <f t="shared" si="679"/>
        <v>1.4938400000000001</v>
      </c>
      <c r="CM646">
        <f t="shared" si="680"/>
        <v>0</v>
      </c>
      <c r="CN646">
        <f t="shared" si="681"/>
        <v>0</v>
      </c>
      <c r="CO646">
        <f t="shared" si="682"/>
        <v>0</v>
      </c>
      <c r="CP646">
        <f t="shared" si="683"/>
        <v>0</v>
      </c>
      <c r="CQ646">
        <f t="shared" si="684"/>
        <v>0</v>
      </c>
      <c r="CR646">
        <f t="shared" si="685"/>
        <v>-1.9494899999999999</v>
      </c>
      <c r="CS646">
        <f t="shared" si="686"/>
        <v>0</v>
      </c>
      <c r="CT646">
        <f t="shared" si="687"/>
        <v>0</v>
      </c>
      <c r="CU646">
        <f t="shared" si="688"/>
        <v>0</v>
      </c>
      <c r="CV646">
        <f t="shared" si="689"/>
        <v>0</v>
      </c>
      <c r="CW646">
        <f t="shared" si="690"/>
        <v>-0.92057</v>
      </c>
      <c r="CX646">
        <f t="shared" si="691"/>
        <v>0</v>
      </c>
      <c r="CY646">
        <f t="shared" si="692"/>
        <v>0</v>
      </c>
      <c r="CZ646">
        <f t="shared" si="693"/>
        <v>0</v>
      </c>
      <c r="DA646">
        <f t="shared" si="694"/>
        <v>0</v>
      </c>
      <c r="DB646">
        <f t="shared" si="695"/>
        <v>-1.9593400000000001</v>
      </c>
      <c r="DC646">
        <f t="shared" si="696"/>
        <v>0</v>
      </c>
      <c r="DD646">
        <f t="shared" si="697"/>
        <v>-8.2606599999999997</v>
      </c>
      <c r="DE646">
        <f t="shared" si="698"/>
        <v>0</v>
      </c>
      <c r="DF646">
        <f t="shared" si="699"/>
        <v>0</v>
      </c>
    </row>
    <row r="647" spans="1:110" x14ac:dyDescent="0.25">
      <c r="A647" s="4">
        <f>raw!$A648:$A648</f>
        <v>43386</v>
      </c>
      <c r="B647" s="6" t="str">
        <f>raw!$B648:$B648</f>
        <v>0014-0044</v>
      </c>
      <c r="D647" t="str">
        <f>IF(score!$C647=".",".",IF(score!$C647=0,"1",IF(score!$C647=25,"0",IF(score!$C647=50,"0",IF(score!$C647=75,"0",IF(score!$C647=100,"0"))))))</f>
        <v>0</v>
      </c>
      <c r="E647" t="str">
        <f>IF(score!$C647=".",".",IF(score!$C647=0,"0",IF(score!$C647=25,"1",IF(score!$C647=50,"0",IF(score!$C647=75,"0",IF(score!$C647=100,"0"))))))</f>
        <v>1</v>
      </c>
      <c r="F647" t="str">
        <f>IF(score!$C647=".",".",IF(score!$C647=0,"0",IF(score!$C647=25,"0",IF(score!$C647=50,"1",IF(score!$C647=75,"0",IF(score!$C647=100,"0"))))))</f>
        <v>0</v>
      </c>
      <c r="G647" t="str">
        <f>IF(score!$C647=".",".",IF(score!$C647=0,"0",IF(score!$C647=25,"0",IF(score!$C647=50,"0",IF(score!$C647=75,"1",IF(score!$C647=100,"0"))))))</f>
        <v>0</v>
      </c>
      <c r="H647" t="str">
        <f>IF(score!$D647=".",".",IF(score!$D647=0,"1",IF(score!$D647=50,"0",IF(score!$D647=100,"0"))))</f>
        <v>1</v>
      </c>
      <c r="I647" t="str">
        <f>IF(score!$D647=".",".",IF(score!$D647=0,"0",IF(score!$D647=50,"1",IF(score!$D647=100,"0"))))</f>
        <v>0</v>
      </c>
      <c r="J647" t="str">
        <f>IF(score!$E647=".",".",IF(score!$E647=0,"1",IF(score!$E647=50,"0",IF(score!$E647=100,"0"))))</f>
        <v>1</v>
      </c>
      <c r="K647" t="str">
        <f>IF(score!$E647=".",".",IF(score!$E647=0,"0",IF(score!$E647=50,"1",IF(score!$E647=100,"0"))))</f>
        <v>0</v>
      </c>
      <c r="L647" t="str">
        <f>IF(score!$F647=".",".",IF(score!$F647=0,"1",IF(score!$F647=100,"0")))</f>
        <v>1</v>
      </c>
      <c r="M647" t="str">
        <f>IF(score!$G647=".",".",IF(score!$G647=0,"1",IF(score!$G647=100,"0")))</f>
        <v>1</v>
      </c>
      <c r="N647" t="str">
        <f>IF(score!$H647=".",".",IF(score!$H647=0,"1",IF(score!$H647=100,"0")))</f>
        <v>1</v>
      </c>
      <c r="O647" t="str">
        <f>IF(score!$I647=".",".",IF(score!$I647=0,"1",IF(score!$I647=50,"0",IF(score!$I647=100,"0"))))</f>
        <v>1</v>
      </c>
      <c r="P647" t="str">
        <f>IF(score!$J647=".",".",IF(score!$J647=0,"1",IF(score!$J647=25,"0",IF(score!$J647=50,"0",IF(score!$J647=75,"0",IF(score!$J647=100,"0"))))))</f>
        <v>0</v>
      </c>
      <c r="Q647" t="str">
        <f>IF(score!$J647=".",".",IF(score!$J647=0,"0",IF(score!$J647=25,"1",IF(score!$J647=50,"0",IF(score!$J647=75,"0",IF(score!$J647=100,"0"))))))</f>
        <v>1</v>
      </c>
      <c r="R647" t="str">
        <f>IF(score!$J647=".",".",IF(score!$J647=0,"0",IF(score!$J647=25,"0",IF(score!$J647=50,"1",IF(score!$J647=75,"0",IF(score!$J647=100,"0"))))))</f>
        <v>0</v>
      </c>
      <c r="S647" t="str">
        <f>IF(score!$J647=".",".",IF(score!$J647=0,"0",IF(score!$J647=25,"0",IF(score!$J647=50,"0",IF(score!$J647=75,"1",IF(score!$J647=100,"0"))))))</f>
        <v>0</v>
      </c>
      <c r="T647" t="str">
        <f>IF(score!$K647=".",".",IF(score!$K647=0,"1",IF(score!$K647=20,"0",IF(score!$K647=40,"0",IF(score!$K647=60,"0",IF(score!$K647=80,"0",IF(score!$K647=100,"0")))))))</f>
        <v>0</v>
      </c>
      <c r="U647" t="str">
        <f>IF(score!$K647=".",".",IF(score!$K647=0,"0",IF(score!$K647=20,"1",IF(score!$K647=40,"0",IF(score!$K647=60,"0",IF(score!$K647=80,"0",IF(score!$K647=100,"0")))))))</f>
        <v>1</v>
      </c>
      <c r="V647" t="str">
        <f>IF(score!$K647=".",".",IF(score!$K647=0,"0",IF(score!$K647=20,"0",IF(score!$K647=40,"1",IF(score!$K647=60,"0",IF(score!$K647=80,"0",IF(score!$K647=100,"0")))))))</f>
        <v>0</v>
      </c>
      <c r="W647" t="str">
        <f>IF(score!$K647=".",".",IF(score!$K647=0,"0",IF(score!$K647=20,"0",IF(score!$K647=40,"0",IF(score!$K647=60,"1",IF(score!$K647=80,"0",IF(score!$K647=100,"0")))))))</f>
        <v>0</v>
      </c>
      <c r="X647" t="str">
        <f>IF(score!$K647=".",".",IF(score!$K647=0,"0",IF(score!$K647=20,"0",IF(score!$K647=40,"0",IF(score!$K647=60,"0",IF(score!$K647=80,"1",IF(score!$K647=100,"0")))))))</f>
        <v>0</v>
      </c>
      <c r="Y647" t="str">
        <f>IF(score!$L647=".",".",IF(score!$L647=0,"1",IF(score!$L647=20,"0",IF(score!$L647=40,"0",IF(score!$L647=60,"0",IF(score!$L647=80,"0",IF(score!$L647=100,"0")))))))</f>
        <v>0</v>
      </c>
      <c r="Z647" t="str">
        <f>IF(score!$L647=".",".",IF(score!$L647=0,"0",IF(score!$L647=20,"1",IF(score!$L647=40,"0",IF(score!$L647=60,"0",IF(score!$L647=80,"0",IF(score!$L647=100,"0")))))))</f>
        <v>1</v>
      </c>
      <c r="AA647" t="str">
        <f>IF(score!$L647=".",".",IF(score!$L647=0,"0",IF(score!$L647=20,"0",IF(score!$L647=40,"1",IF(score!$L647=60,"0",IF(score!$L647=80,"0",IF(score!$L647=100,"0")))))))</f>
        <v>0</v>
      </c>
      <c r="AB647" t="str">
        <f>IF(score!$L647=".",".",IF(score!$L647=0,"0",IF(score!$L647=20,"0",IF(score!$L647=40,"0",IF(score!$L647=60,"1",IF(score!$L647=80,"0",IF(score!$L647=100,"0")))))))</f>
        <v>0</v>
      </c>
      <c r="AC647" t="str">
        <f>IF(score!$L647=".",".",IF(score!$L647=0,"0",IF(score!$L647=20,"0",IF(score!$L647=40,"0",IF(score!$L647=60,"0",IF(score!$L647=80,"1",IF(score!L647=100,"0")))))))</f>
        <v>0</v>
      </c>
      <c r="AD647" t="str">
        <f>IF(score!$M647=".",".",IF(score!$M647=0,"1",IF(score!$M647=20,"0",IF(score!$M647=40,"0",IF(score!$M647=60,"0",IF(score!$M647=80,"0",IF(score!$M647=100,"0")))))))</f>
        <v>1</v>
      </c>
      <c r="AE647" t="str">
        <f>IF(score!$M647=".",".",IF(score!$M647=0,"0",IF(score!$M647=20,"1",IF(score!$M647=40,"0",IF(score!$M647=60,"0",IF(score!$M647=80,"0",IF(score!$M647=100,"0")))))))</f>
        <v>0</v>
      </c>
      <c r="AF647" t="str">
        <f>IF(score!$M647=".",".",IF(score!$M647=0,"0",IF(score!$M647=20,"0",IF(score!$M647=40,"1",IF(score!$M647=60,"0",IF(score!$M647=80,"0",IF(score!$M647=100,"0")))))))</f>
        <v>0</v>
      </c>
      <c r="AG647" t="str">
        <f>IF(score!$M647=".",".",IF(score!$M647=0,"0",IF(score!$M647=20,"0",IF(score!$M647=40,"0",IF(score!$M647=60,"1",IF(score!$M647=80,"0",IF(score!$M647=100,"0")))))))</f>
        <v>0</v>
      </c>
      <c r="AH647" t="str">
        <f>IF(score!$M647=".",".",IF(score!$M647=0,"0",IF(score!$M647=20,"0",IF(score!$M647=40,"0",IF(score!$M647=60,"0",IF(score!$M647=80,"1",IF(score!$M647=100,"0")))))))</f>
        <v>0</v>
      </c>
      <c r="AI647" t="str">
        <f>IF(score!$N647=".",".",IF(score!$N647=0,"1",IF(score!$N647=25,"0",IF(score!$N647=50,"0",IF(score!$N647=75,"0",IF(score!$N647=100,"0"))))))</f>
        <v>0</v>
      </c>
      <c r="AJ647" t="str">
        <f>IF(score!$N647=".",".",IF(score!$N647=0,"0",IF(score!$N647=25,"1",IF(score!$N647=50,"0",IF(score!$N647=75,"0",IF(score!$N647=100,"0"))))))</f>
        <v>1</v>
      </c>
      <c r="AK647" t="str">
        <f>IF(score!$N647=".",".",IF(score!$N647=0,"0",IF(score!$N647=25,"0",IF(score!$N647=50,"1",IF(score!$N647=75,"0",IF(score!$N647=100,"0"))))))</f>
        <v>0</v>
      </c>
      <c r="AL647" t="str">
        <f>IF(score!$N647=".",".",IF(score!$N647=0,"0",IF(score!$N647=25,"0",IF(score!$N647=50,"0",IF(score!$N647=75,"1",IF(score!$N647=100,"0"))))))</f>
        <v>0</v>
      </c>
      <c r="AN647">
        <f t="shared" si="630"/>
        <v>0</v>
      </c>
      <c r="AO647">
        <f t="shared" si="631"/>
        <v>-5.5646100000000001</v>
      </c>
      <c r="AP647">
        <f t="shared" si="632"/>
        <v>0</v>
      </c>
      <c r="AQ647">
        <f t="shared" si="633"/>
        <v>0</v>
      </c>
      <c r="AR647">
        <f t="shared" si="634"/>
        <v>-7.2321600000000004</v>
      </c>
      <c r="AS647">
        <f t="shared" si="635"/>
        <v>0</v>
      </c>
      <c r="AT647">
        <f t="shared" si="636"/>
        <v>-6.24397</v>
      </c>
      <c r="AU647">
        <f t="shared" si="637"/>
        <v>0</v>
      </c>
      <c r="AV647">
        <f t="shared" si="638"/>
        <v>-4.6161700000000003</v>
      </c>
      <c r="AW647">
        <f t="shared" si="639"/>
        <v>-5.5174700000000003</v>
      </c>
      <c r="AX647">
        <f t="shared" si="640"/>
        <v>3.04365</v>
      </c>
      <c r="AY647">
        <f t="shared" si="641"/>
        <v>2.32091</v>
      </c>
      <c r="AZ647">
        <f t="shared" si="642"/>
        <v>0</v>
      </c>
      <c r="BA647">
        <f t="shared" si="643"/>
        <v>-8.38063</v>
      </c>
      <c r="BB647">
        <f t="shared" si="644"/>
        <v>0</v>
      </c>
      <c r="BC647">
        <f t="shared" si="645"/>
        <v>0</v>
      </c>
      <c r="BD647">
        <f t="shared" si="646"/>
        <v>0</v>
      </c>
      <c r="BE647">
        <f t="shared" si="647"/>
        <v>2.9042599999999998</v>
      </c>
      <c r="BF647">
        <f t="shared" si="648"/>
        <v>0</v>
      </c>
      <c r="BG647">
        <f t="shared" si="649"/>
        <v>0</v>
      </c>
      <c r="BH647">
        <f t="shared" si="650"/>
        <v>0</v>
      </c>
      <c r="BI647">
        <f t="shared" si="651"/>
        <v>0</v>
      </c>
      <c r="BJ647">
        <f t="shared" si="652"/>
        <v>-2.0216799999999999</v>
      </c>
      <c r="BK647">
        <f t="shared" si="653"/>
        <v>0</v>
      </c>
      <c r="BL647">
        <f t="shared" si="654"/>
        <v>0</v>
      </c>
      <c r="BM647">
        <f t="shared" si="655"/>
        <v>0</v>
      </c>
      <c r="BN647">
        <f t="shared" si="656"/>
        <v>4.6144600000000002</v>
      </c>
      <c r="BO647">
        <f t="shared" si="657"/>
        <v>0</v>
      </c>
      <c r="BP647">
        <f t="shared" si="658"/>
        <v>0</v>
      </c>
      <c r="BQ647">
        <f t="shared" si="659"/>
        <v>0</v>
      </c>
      <c r="BR647">
        <f t="shared" si="660"/>
        <v>0</v>
      </c>
      <c r="BS647">
        <f t="shared" si="661"/>
        <v>0</v>
      </c>
      <c r="BT647">
        <f t="shared" si="662"/>
        <v>-0.94342000000000004</v>
      </c>
      <c r="BU647">
        <f t="shared" si="663"/>
        <v>0</v>
      </c>
      <c r="BV647">
        <f t="shared" si="664"/>
        <v>0</v>
      </c>
      <c r="BX647">
        <f t="shared" si="665"/>
        <v>0</v>
      </c>
      <c r="BY647">
        <f t="shared" si="666"/>
        <v>-0.16891</v>
      </c>
      <c r="BZ647">
        <f t="shared" si="667"/>
        <v>0</v>
      </c>
      <c r="CA647">
        <f t="shared" si="668"/>
        <v>0</v>
      </c>
      <c r="CB647">
        <f t="shared" si="669"/>
        <v>3.9311500000000001</v>
      </c>
      <c r="CC647">
        <f t="shared" si="670"/>
        <v>0</v>
      </c>
      <c r="CD647">
        <f t="shared" si="671"/>
        <v>2.68282</v>
      </c>
      <c r="CE647">
        <f t="shared" si="672"/>
        <v>0</v>
      </c>
      <c r="CF647">
        <f t="shared" si="673"/>
        <v>1.4406000000000001</v>
      </c>
      <c r="CG647">
        <f t="shared" si="674"/>
        <v>1.6696800000000001</v>
      </c>
      <c r="CH647">
        <f t="shared" si="675"/>
        <v>-6.8267199999999999</v>
      </c>
      <c r="CI647">
        <f t="shared" si="676"/>
        <v>-5.6992099999999999</v>
      </c>
      <c r="CJ647">
        <f t="shared" si="677"/>
        <v>0</v>
      </c>
      <c r="CK647">
        <f t="shared" si="678"/>
        <v>1.76691</v>
      </c>
      <c r="CL647">
        <f t="shared" si="679"/>
        <v>0</v>
      </c>
      <c r="CM647">
        <f t="shared" si="680"/>
        <v>0</v>
      </c>
      <c r="CN647">
        <f t="shared" si="681"/>
        <v>0</v>
      </c>
      <c r="CO647">
        <f t="shared" si="682"/>
        <v>-7.9271700000000003</v>
      </c>
      <c r="CP647">
        <f t="shared" si="683"/>
        <v>0</v>
      </c>
      <c r="CQ647">
        <f t="shared" si="684"/>
        <v>0</v>
      </c>
      <c r="CR647">
        <f t="shared" si="685"/>
        <v>0</v>
      </c>
      <c r="CS647">
        <f t="shared" si="686"/>
        <v>0</v>
      </c>
      <c r="CT647">
        <f t="shared" si="687"/>
        <v>-4.8896199999999999</v>
      </c>
      <c r="CU647">
        <f t="shared" si="688"/>
        <v>0</v>
      </c>
      <c r="CV647">
        <f t="shared" si="689"/>
        <v>0</v>
      </c>
      <c r="CW647">
        <f t="shared" si="690"/>
        <v>0</v>
      </c>
      <c r="CX647">
        <f t="shared" si="691"/>
        <v>-16.153949999999998</v>
      </c>
      <c r="CY647">
        <f t="shared" si="692"/>
        <v>0</v>
      </c>
      <c r="CZ647">
        <f t="shared" si="693"/>
        <v>0</v>
      </c>
      <c r="DA647">
        <f t="shared" si="694"/>
        <v>0</v>
      </c>
      <c r="DB647">
        <f t="shared" si="695"/>
        <v>0</v>
      </c>
      <c r="DC647">
        <f t="shared" si="696"/>
        <v>0</v>
      </c>
      <c r="DD647">
        <f t="shared" si="697"/>
        <v>-8.2606599999999997</v>
      </c>
      <c r="DE647">
        <f t="shared" si="698"/>
        <v>0</v>
      </c>
      <c r="DF647">
        <f t="shared" si="699"/>
        <v>0</v>
      </c>
    </row>
    <row r="648" spans="1:110" x14ac:dyDescent="0.25">
      <c r="A648" s="4">
        <f>raw!$A649:$A649</f>
        <v>43413</v>
      </c>
      <c r="B648" s="6" t="str">
        <f>raw!$B649:$B649</f>
        <v>0014-0045</v>
      </c>
      <c r="D648" t="str">
        <f>IF(score!$C648=".",".",IF(score!$C648=0,"1",IF(score!$C648=25,"0",IF(score!$C648=50,"0",IF(score!$C648=75,"0",IF(score!$C648=100,"0"))))))</f>
        <v>0</v>
      </c>
      <c r="E648" t="str">
        <f>IF(score!$C648=".",".",IF(score!$C648=0,"0",IF(score!$C648=25,"1",IF(score!$C648=50,"0",IF(score!$C648=75,"0",IF(score!$C648=100,"0"))))))</f>
        <v>0</v>
      </c>
      <c r="F648" t="str">
        <f>IF(score!$C648=".",".",IF(score!$C648=0,"0",IF(score!$C648=25,"0",IF(score!$C648=50,"1",IF(score!$C648=75,"0",IF(score!$C648=100,"0"))))))</f>
        <v>1</v>
      </c>
      <c r="G648" t="str">
        <f>IF(score!$C648=".",".",IF(score!$C648=0,"0",IF(score!$C648=25,"0",IF(score!$C648=50,"0",IF(score!$C648=75,"1",IF(score!$C648=100,"0"))))))</f>
        <v>0</v>
      </c>
      <c r="H648" t="str">
        <f>IF(score!$D648=".",".",IF(score!$D648=0,"1",IF(score!$D648=50,"0",IF(score!$D648=100,"0"))))</f>
        <v>1</v>
      </c>
      <c r="I648" t="str">
        <f>IF(score!$D648=".",".",IF(score!$D648=0,"0",IF(score!$D648=50,"1",IF(score!$D648=100,"0"))))</f>
        <v>0</v>
      </c>
      <c r="J648" t="str">
        <f>IF(score!$E648=".",".",IF(score!$E648=0,"1",IF(score!$E648=50,"0",IF(score!$E648=100,"0"))))</f>
        <v>1</v>
      </c>
      <c r="K648" t="str">
        <f>IF(score!$E648=".",".",IF(score!$E648=0,"0",IF(score!$E648=50,"1",IF(score!$E648=100,"0"))))</f>
        <v>0</v>
      </c>
      <c r="L648" t="str">
        <f>IF(score!$F648=".",".",IF(score!$F648=0,"1",IF(score!$F648=100,"0")))</f>
        <v>0</v>
      </c>
      <c r="M648" t="str">
        <f>IF(score!$G648=".",".",IF(score!$G648=0,"1",IF(score!$G648=100,"0")))</f>
        <v>0</v>
      </c>
      <c r="N648" t="str">
        <f>IF(score!$H648=".",".",IF(score!$H648=0,"1",IF(score!$H648=100,"0")))</f>
        <v>0</v>
      </c>
      <c r="O648" t="str">
        <f>IF(score!$I648=".",".",IF(score!$I648=0,"1",IF(score!$I648=50,"0",IF(score!$I648=100,"0"))))</f>
        <v>0</v>
      </c>
      <c r="P648" t="str">
        <f>IF(score!$J648=".",".",IF(score!$J648=0,"1",IF(score!$J648=25,"0",IF(score!$J648=50,"0",IF(score!$J648=75,"0",IF(score!$J648=100,"0"))))))</f>
        <v>0</v>
      </c>
      <c r="Q648" t="str">
        <f>IF(score!$J648=".",".",IF(score!$J648=0,"0",IF(score!$J648=25,"1",IF(score!$J648=50,"0",IF(score!$J648=75,"0",IF(score!$J648=100,"0"))))))</f>
        <v>0</v>
      </c>
      <c r="R648" t="str">
        <f>IF(score!$J648=".",".",IF(score!$J648=0,"0",IF(score!$J648=25,"0",IF(score!$J648=50,"1",IF(score!$J648=75,"0",IF(score!$J648=100,"0"))))))</f>
        <v>0</v>
      </c>
      <c r="S648" t="str">
        <f>IF(score!$J648=".",".",IF(score!$J648=0,"0",IF(score!$J648=25,"0",IF(score!$J648=50,"0",IF(score!$J648=75,"1",IF(score!$J648=100,"0"))))))</f>
        <v>0</v>
      </c>
      <c r="T648" t="str">
        <f>IF(score!$K648=".",".",IF(score!$K648=0,"1",IF(score!$K648=20,"0",IF(score!$K648=40,"0",IF(score!$K648=60,"0",IF(score!$K648=80,"0",IF(score!$K648=100,"0")))))))</f>
        <v>0</v>
      </c>
      <c r="U648" t="str">
        <f>IF(score!$K648=".",".",IF(score!$K648=0,"0",IF(score!$K648=20,"1",IF(score!$K648=40,"0",IF(score!$K648=60,"0",IF(score!$K648=80,"0",IF(score!$K648=100,"0")))))))</f>
        <v>0</v>
      </c>
      <c r="V648" t="str">
        <f>IF(score!$K648=".",".",IF(score!$K648=0,"0",IF(score!$K648=20,"0",IF(score!$K648=40,"1",IF(score!$K648=60,"0",IF(score!$K648=80,"0",IF(score!$K648=100,"0")))))))</f>
        <v>0</v>
      </c>
      <c r="W648" t="str">
        <f>IF(score!$K648=".",".",IF(score!$K648=0,"0",IF(score!$K648=20,"0",IF(score!$K648=40,"0",IF(score!$K648=60,"1",IF(score!$K648=80,"0",IF(score!$K648=100,"0")))))))</f>
        <v>0</v>
      </c>
      <c r="X648" t="str">
        <f>IF(score!$K648=".",".",IF(score!$K648=0,"0",IF(score!$K648=20,"0",IF(score!$K648=40,"0",IF(score!$K648=60,"0",IF(score!$K648=80,"1",IF(score!$K648=100,"0")))))))</f>
        <v>0</v>
      </c>
      <c r="Y648" t="str">
        <f>IF(score!$L648=".",".",IF(score!$L648=0,"1",IF(score!$L648=20,"0",IF(score!$L648=40,"0",IF(score!$L648=60,"0",IF(score!$L648=80,"0",IF(score!$L648=100,"0")))))))</f>
        <v>0</v>
      </c>
      <c r="Z648" t="str">
        <f>IF(score!$L648=".",".",IF(score!$L648=0,"0",IF(score!$L648=20,"1",IF(score!$L648=40,"0",IF(score!$L648=60,"0",IF(score!$L648=80,"0",IF(score!$L648=100,"0")))))))</f>
        <v>0</v>
      </c>
      <c r="AA648" t="str">
        <f>IF(score!$L648=".",".",IF(score!$L648=0,"0",IF(score!$L648=20,"0",IF(score!$L648=40,"1",IF(score!$L648=60,"0",IF(score!$L648=80,"0",IF(score!$L648=100,"0")))))))</f>
        <v>0</v>
      </c>
      <c r="AB648" t="str">
        <f>IF(score!$L648=".",".",IF(score!$L648=0,"0",IF(score!$L648=20,"0",IF(score!$L648=40,"0",IF(score!$L648=60,"1",IF(score!$L648=80,"0",IF(score!$L648=100,"0")))))))</f>
        <v>0</v>
      </c>
      <c r="AC648" t="str">
        <f>IF(score!$L648=".",".",IF(score!$L648=0,"0",IF(score!$L648=20,"0",IF(score!$L648=40,"0",IF(score!$L648=60,"0",IF(score!$L648=80,"1",IF(score!L648=100,"0")))))))</f>
        <v>0</v>
      </c>
      <c r="AD648" t="str">
        <f>IF(score!$M648=".",".",IF(score!$M648=0,"1",IF(score!$M648=20,"0",IF(score!$M648=40,"0",IF(score!$M648=60,"0",IF(score!$M648=80,"0",IF(score!$M648=100,"0")))))))</f>
        <v>0</v>
      </c>
      <c r="AE648" t="str">
        <f>IF(score!$M648=".",".",IF(score!$M648=0,"0",IF(score!$M648=20,"1",IF(score!$M648=40,"0",IF(score!$M648=60,"0",IF(score!$M648=80,"0",IF(score!$M648=100,"0")))))))</f>
        <v>0</v>
      </c>
      <c r="AF648" t="str">
        <f>IF(score!$M648=".",".",IF(score!$M648=0,"0",IF(score!$M648=20,"0",IF(score!$M648=40,"1",IF(score!$M648=60,"0",IF(score!$M648=80,"0",IF(score!$M648=100,"0")))))))</f>
        <v>0</v>
      </c>
      <c r="AG648" t="str">
        <f>IF(score!$M648=".",".",IF(score!$M648=0,"0",IF(score!$M648=20,"0",IF(score!$M648=40,"0",IF(score!$M648=60,"1",IF(score!$M648=80,"0",IF(score!$M648=100,"0")))))))</f>
        <v>0</v>
      </c>
      <c r="AH648" t="str">
        <f>IF(score!$M648=".",".",IF(score!$M648=0,"0",IF(score!$M648=20,"0",IF(score!$M648=40,"0",IF(score!$M648=60,"0",IF(score!$M648=80,"1",IF(score!$M648=100,"0")))))))</f>
        <v>1</v>
      </c>
      <c r="AI648" t="str">
        <f>IF(score!$N648=".",".",IF(score!$N648=0,"1",IF(score!$N648=25,"0",IF(score!$N648=50,"0",IF(score!$N648=75,"0",IF(score!$N648=100,"0"))))))</f>
        <v>0</v>
      </c>
      <c r="AJ648" t="str">
        <f>IF(score!$N648=".",".",IF(score!$N648=0,"0",IF(score!$N648=25,"1",IF(score!$N648=50,"0",IF(score!$N648=75,"0",IF(score!$N648=100,"0"))))))</f>
        <v>1</v>
      </c>
      <c r="AK648" t="str">
        <f>IF(score!$N648=".",".",IF(score!$N648=0,"0",IF(score!$N648=25,"0",IF(score!$N648=50,"1",IF(score!$N648=75,"0",IF(score!$N648=100,"0"))))))</f>
        <v>0</v>
      </c>
      <c r="AL648" t="str">
        <f>IF(score!$N648=".",".",IF(score!$N648=0,"0",IF(score!$N648=25,"0",IF(score!$N648=50,"0",IF(score!$N648=75,"1",IF(score!$N648=100,"0"))))))</f>
        <v>0</v>
      </c>
      <c r="AN648">
        <f t="shared" ref="AN648:AN711" si="700">IF($D648 = ".",".",$D648*-8.37399)</f>
        <v>0</v>
      </c>
      <c r="AO648">
        <f t="shared" ref="AO648:AO711" si="701">IF($E648 = ".",".",$E648*-5.56461)</f>
        <v>0</v>
      </c>
      <c r="AP648">
        <f t="shared" ref="AP648:AP711" si="702">IF($F648 = ".",".",$F648*-3.02396)</f>
        <v>-3.0239600000000002</v>
      </c>
      <c r="AQ648">
        <f t="shared" ref="AQ648:AQ711" si="703">IF($G648 = ".",".",$G648*-1.31872)</f>
        <v>0</v>
      </c>
      <c r="AR648">
        <f t="shared" ref="AR648:AR711" si="704">IF($H648 = ".",".",$H648*-7.23216)</f>
        <v>-7.2321600000000004</v>
      </c>
      <c r="AS648">
        <f t="shared" ref="AS648:AS711" si="705">IF($I648 = ".",".",$I648*-3.45555)</f>
        <v>0</v>
      </c>
      <c r="AT648">
        <f t="shared" ref="AT648:AT711" si="706">IF($J648 = ".",".",$J648*-6.24397)</f>
        <v>-6.24397</v>
      </c>
      <c r="AU648">
        <f t="shared" ref="AU648:AU711" si="707">IF($K648 = ".",".",$K648*-2.73557)</f>
        <v>0</v>
      </c>
      <c r="AV648">
        <f t="shared" ref="AV648:AV711" si="708">IF($L648 = ".",".",$L648*-4.61617)</f>
        <v>0</v>
      </c>
      <c r="AW648">
        <f t="shared" ref="AW648:AW711" si="709">IF($M648 = ".",".",$M648*-5.51747)</f>
        <v>0</v>
      </c>
      <c r="AX648">
        <f t="shared" ref="AX648:AX711" si="710">IF($N648 = ".",".",$N648*3.04365)</f>
        <v>0</v>
      </c>
      <c r="AY648">
        <f t="shared" ref="AY648:AY711" si="711">IF($O648 = ".",".",$O648*2.32091)</f>
        <v>0</v>
      </c>
      <c r="AZ648">
        <f t="shared" ref="AZ648:AZ711" si="712">IF($P648 = ".",".",$P648*-11.25544)</f>
        <v>0</v>
      </c>
      <c r="BA648">
        <f t="shared" ref="BA648:BA711" si="713">IF($Q648 = ".",".",$Q648*-8.38063)</f>
        <v>0</v>
      </c>
      <c r="BB648">
        <f t="shared" ref="BB648:BB711" si="714">IF($R648 = ".",".",$R648*-6.50522)</f>
        <v>0</v>
      </c>
      <c r="BC648">
        <f t="shared" ref="BC648:BC711" si="715">IF($S648 = ".",".",$S648*-3.8013)</f>
        <v>0</v>
      </c>
      <c r="BD648">
        <f t="shared" ref="BD648:BD711" si="716">IF($T648 = ".",".",$T648*3.46638)</f>
        <v>0</v>
      </c>
      <c r="BE648">
        <f t="shared" ref="BE648:BE711" si="717">IF($U648 = ".",".",$U648*2.90426)</f>
        <v>0</v>
      </c>
      <c r="BF648">
        <f t="shared" ref="BF648:BF711" si="718">IF($V648 = ".",".",$V648*2.37241)</f>
        <v>0</v>
      </c>
      <c r="BG648">
        <f t="shared" ref="BG648:BG711" si="719">IF($W648 = ".",".",$W648*1.36689)</f>
        <v>0</v>
      </c>
      <c r="BH648">
        <f t="shared" ref="BH648:BH711" si="720">IF($X648 = ".",".",$X648*0.66514)</f>
        <v>0</v>
      </c>
      <c r="BI648">
        <f t="shared" ref="BI648:BI711" si="721">IF($Y648 = ".",".",$Y648*-2.44706)</f>
        <v>0</v>
      </c>
      <c r="BJ648">
        <f t="shared" ref="BJ648:BJ711" si="722">IF($Z648 = ".",".",$Z648*-2.02168)</f>
        <v>0</v>
      </c>
      <c r="BK648">
        <f t="shared" ref="BK648:BK711" si="723">IF($AA648 = ".",".",$AA648*-1.6185)</f>
        <v>0</v>
      </c>
      <c r="BL648">
        <f t="shared" ref="BL648:BL711" si="724">IF($AB648 = ".",".",$AB648*-1.14387)</f>
        <v>0</v>
      </c>
      <c r="BM648">
        <f t="shared" ref="BM648:BM711" si="725">IF($AC648 = ".",".",$AC648*-0.42251)</f>
        <v>0</v>
      </c>
      <c r="BN648">
        <f t="shared" ref="BN648:BN711" si="726">IF($AD648 = ".",".",$AD648*4.61446)</f>
        <v>0</v>
      </c>
      <c r="BO648">
        <f t="shared" ref="BO648:BO711" si="727">IF($AE648 = ".",".",$AE648*3.41593)</f>
        <v>0</v>
      </c>
      <c r="BP648">
        <f t="shared" ref="BP648:BP711" si="728">IF($AF648 = ".",".",$AF648*2.34247)</f>
        <v>0</v>
      </c>
      <c r="BQ648">
        <f t="shared" ref="BQ648:BQ711" si="729">IF($AG648 = ".",".",$AG648*1.28044)</f>
        <v>0</v>
      </c>
      <c r="BR648">
        <f t="shared" ref="BR648:BR711" si="730">IF($AH648 = ".",".",$AH648*0.41188)</f>
        <v>0.41188000000000002</v>
      </c>
      <c r="BS648">
        <f t="shared" ref="BS648:BS711" si="731">IF($AI648 = ".",".",$AI648*-0.33682)</f>
        <v>0</v>
      </c>
      <c r="BT648">
        <f t="shared" ref="BT648:BT711" si="732">IF($AJ648 = ".",".",$AJ648*-0.94342)</f>
        <v>-0.94342000000000004</v>
      </c>
      <c r="BU648">
        <f t="shared" ref="BU648:BU711" si="733">IF($AK648 = ".",".",$AK648*-0.18043)</f>
        <v>0</v>
      </c>
      <c r="BV648">
        <f t="shared" ref="BV648:BV711" si="734">IF($AL648 = ".",".",$AL648*0.11038)</f>
        <v>0</v>
      </c>
      <c r="BX648">
        <f t="shared" ref="BX648:BX711" si="735">IF($D648 = ".",".",$D648*-1.71175)</f>
        <v>0</v>
      </c>
      <c r="BY648">
        <f t="shared" ref="BY648:BY711" si="736">IF($E648 = ".",".",$E648*-0.16891)</f>
        <v>0</v>
      </c>
      <c r="BZ648">
        <f t="shared" ref="BZ648:BZ711" si="737">IF($F648 = ".",".",$F648*0.03482)</f>
        <v>3.4819999999999997E-2</v>
      </c>
      <c r="CA648">
        <f t="shared" ref="CA648:CA711" si="738">IF($G648 = ".",".",$G648*-0.06064)</f>
        <v>0</v>
      </c>
      <c r="CB648">
        <f t="shared" ref="CB648:CB711" si="739">IF($H648 = ".",".",$H648*3.93115)</f>
        <v>3.9311500000000001</v>
      </c>
      <c r="CC648">
        <f t="shared" ref="CC648:CC711" si="740">IF($I648 = ".",".",$I648*1.8684)</f>
        <v>0</v>
      </c>
      <c r="CD648">
        <f t="shared" ref="CD648:CD711" si="741">IF($J648 = ".",".",$J648*2.68282)</f>
        <v>2.68282</v>
      </c>
      <c r="CE648">
        <f t="shared" ref="CE648:CE711" si="742">IF($K648 = ".",".",$K648*1.43103)</f>
        <v>0</v>
      </c>
      <c r="CF648">
        <f t="shared" ref="CF648:CF711" si="743">IF($L648 = ".",".",$L648*1.4406)</f>
        <v>0</v>
      </c>
      <c r="CG648">
        <f t="shared" ref="CG648:CG711" si="744">IF($M648 = ".",".",$M648*1.66968)</f>
        <v>0</v>
      </c>
      <c r="CH648">
        <f t="shared" ref="CH648:CH711" si="745">IF($N648 = ".",".",$N648*-6.82672)</f>
        <v>0</v>
      </c>
      <c r="CI648">
        <f t="shared" ref="CI648:CI711" si="746">IF($O648 = ".",".",$O648*-5.69921)</f>
        <v>0</v>
      </c>
      <c r="CJ648">
        <f t="shared" ref="CJ648:CJ711" si="747">IF($P648 = ".",".",$P648*1.48619)</f>
        <v>0</v>
      </c>
      <c r="CK648">
        <f t="shared" ref="CK648:CK711" si="748">IF($Q648 = ".",".",$Q648*1.76691)</f>
        <v>0</v>
      </c>
      <c r="CL648">
        <f t="shared" ref="CL648:CL711" si="749">IF($R648 = ".",".",$R648*1.49384)</f>
        <v>0</v>
      </c>
      <c r="CM648">
        <f t="shared" ref="CM648:CM711" si="750">IF($S648 = ".",".",$S648*0.90384)</f>
        <v>0</v>
      </c>
      <c r="CN648">
        <f t="shared" ref="CN648:CN711" si="751">IF($T648 = ".",".",$T648*-10.19085)</f>
        <v>0</v>
      </c>
      <c r="CO648">
        <f t="shared" ref="CO648:CO711" si="752">IF($U648 = ".",".",$U648*-7.92717)</f>
        <v>0</v>
      </c>
      <c r="CP648">
        <f t="shared" ref="CP648:CP711" si="753">IF($V648 = ".",".",$V648*-6.31121)</f>
        <v>0</v>
      </c>
      <c r="CQ648">
        <f t="shared" ref="CQ648:CQ711" si="754">IF($W648 = ".",".",$W648*-4.09842)</f>
        <v>0</v>
      </c>
      <c r="CR648">
        <f t="shared" ref="CR648:CR711" si="755">IF($X648 = ".",".",$X648*-1.94949)</f>
        <v>0</v>
      </c>
      <c r="CS648">
        <f t="shared" ref="CS648:CS711" si="756">IF($Y648 = ".",".",$Y648*-6.02409)</f>
        <v>0</v>
      </c>
      <c r="CT648">
        <f t="shared" ref="CT648:CT711" si="757">IF($Z648 = ".",".",$Z648*-4.88962)</f>
        <v>0</v>
      </c>
      <c r="CU648">
        <f t="shared" ref="CU648:CU711" si="758">IF($AA648 = ".",".",$AA648*-3.29805)</f>
        <v>0</v>
      </c>
      <c r="CV648">
        <f t="shared" ref="CV648:CV711" si="759">IF($AB648 = ".",".",$AB648*-1.65178)</f>
        <v>0</v>
      </c>
      <c r="CW648">
        <f t="shared" ref="CW648:CW711" si="760">IF($AC648 = ".",".",$AC648*-0.92057)</f>
        <v>0</v>
      </c>
      <c r="CX648">
        <f t="shared" ref="CX648:CX711" si="761">IF($AD648 = ".",".",$AD648*-16.15395)</f>
        <v>0</v>
      </c>
      <c r="CY648">
        <f t="shared" ref="CY648:CY711" si="762">IF($AE648 = ".",".",$AE648*-10.77911)</f>
        <v>0</v>
      </c>
      <c r="CZ648">
        <f t="shared" ref="CZ648:CZ711" si="763">IF($AF648 = ".",".",$AF648*-8.09914)</f>
        <v>0</v>
      </c>
      <c r="DA648">
        <f t="shared" ref="DA648:DA711" si="764">IF($AG648 = ".",".",$AG648*-4.59055)</f>
        <v>0</v>
      </c>
      <c r="DB648">
        <f t="shared" ref="DB648:DB711" si="765">IF($AH648 = ".",".",$AH648*-1.95934)</f>
        <v>-1.9593400000000001</v>
      </c>
      <c r="DC648">
        <f t="shared" ref="DC648:DC711" si="766">IF($AI648 = ".",".",$AI648*-6.29724)</f>
        <v>0</v>
      </c>
      <c r="DD648">
        <f t="shared" ref="DD648:DD711" si="767">IF($AJ648 = ".",".",$AJ648*-8.26066)</f>
        <v>-8.2606599999999997</v>
      </c>
      <c r="DE648">
        <f t="shared" ref="DE648:DE711" si="768">IF($AK648 = ".",".",$AK648*-5.63286)</f>
        <v>0</v>
      </c>
      <c r="DF648">
        <f t="shared" ref="DF648:DF711" si="769">IF($AL648 = ".",".",$AL648*-3.13896)</f>
        <v>0</v>
      </c>
    </row>
    <row r="649" spans="1:110" x14ac:dyDescent="0.25">
      <c r="A649" s="4">
        <f>raw!$A650:$A650</f>
        <v>43413</v>
      </c>
      <c r="B649" s="6" t="str">
        <f>raw!$B650:$B650</f>
        <v>0014-0046</v>
      </c>
      <c r="D649" t="str">
        <f>IF(score!$C649=".",".",IF(score!$C649=0,"1",IF(score!$C649=25,"0",IF(score!$C649=50,"0",IF(score!$C649=75,"0",IF(score!$C649=100,"0"))))))</f>
        <v>0</v>
      </c>
      <c r="E649" t="str">
        <f>IF(score!$C649=".",".",IF(score!$C649=0,"0",IF(score!$C649=25,"1",IF(score!$C649=50,"0",IF(score!$C649=75,"0",IF(score!$C649=100,"0"))))))</f>
        <v>0</v>
      </c>
      <c r="F649" t="str">
        <f>IF(score!$C649=".",".",IF(score!$C649=0,"0",IF(score!$C649=25,"0",IF(score!$C649=50,"1",IF(score!$C649=75,"0",IF(score!$C649=100,"0"))))))</f>
        <v>1</v>
      </c>
      <c r="G649" t="str">
        <f>IF(score!$C649=".",".",IF(score!$C649=0,"0",IF(score!$C649=25,"0",IF(score!$C649=50,"0",IF(score!$C649=75,"1",IF(score!$C649=100,"0"))))))</f>
        <v>0</v>
      </c>
      <c r="H649" t="str">
        <f>IF(score!$D649=".",".",IF(score!$D649=0,"1",IF(score!$D649=50,"0",IF(score!$D649=100,"0"))))</f>
        <v>0</v>
      </c>
      <c r="I649" t="str">
        <f>IF(score!$D649=".",".",IF(score!$D649=0,"0",IF(score!$D649=50,"1",IF(score!$D649=100,"0"))))</f>
        <v>0</v>
      </c>
      <c r="J649" t="str">
        <f>IF(score!$E649=".",".",IF(score!$E649=0,"1",IF(score!$E649=50,"0",IF(score!$E649=100,"0"))))</f>
        <v>0</v>
      </c>
      <c r="K649" t="str">
        <f>IF(score!$E649=".",".",IF(score!$E649=0,"0",IF(score!$E649=50,"1",IF(score!$E649=100,"0"))))</f>
        <v>0</v>
      </c>
      <c r="L649" t="str">
        <f>IF(score!$F649=".",".",IF(score!$F649=0,"1",IF(score!$F649=100,"0")))</f>
        <v>0</v>
      </c>
      <c r="M649" t="str">
        <f>IF(score!$G649=".",".",IF(score!$G649=0,"1",IF(score!$G649=100,"0")))</f>
        <v>0</v>
      </c>
      <c r="N649" t="str">
        <f>IF(score!$H649=".",".",IF(score!$H649=0,"1",IF(score!$H649=100,"0")))</f>
        <v>0</v>
      </c>
      <c r="O649" t="str">
        <f>IF(score!$I649=".",".",IF(score!$I649=0,"1",IF(score!$I649=50,"0",IF(score!$I649=100,"0"))))</f>
        <v>0</v>
      </c>
      <c r="P649" t="str">
        <f>IF(score!$J649=".",".",IF(score!$J649=0,"1",IF(score!$J649=25,"0",IF(score!$J649=50,"0",IF(score!$J649=75,"0",IF(score!$J649=100,"0"))))))</f>
        <v>0</v>
      </c>
      <c r="Q649" t="str">
        <f>IF(score!$J649=".",".",IF(score!$J649=0,"0",IF(score!$J649=25,"1",IF(score!$J649=50,"0",IF(score!$J649=75,"0",IF(score!$J649=100,"0"))))))</f>
        <v>0</v>
      </c>
      <c r="R649" t="str">
        <f>IF(score!$J649=".",".",IF(score!$J649=0,"0",IF(score!$J649=25,"0",IF(score!$J649=50,"1",IF(score!$J649=75,"0",IF(score!$J649=100,"0"))))))</f>
        <v>0</v>
      </c>
      <c r="S649" t="str">
        <f>IF(score!$J649=".",".",IF(score!$J649=0,"0",IF(score!$J649=25,"0",IF(score!$J649=50,"0",IF(score!$J649=75,"1",IF(score!$J649=100,"0"))))))</f>
        <v>1</v>
      </c>
      <c r="T649" t="str">
        <f>IF(score!$K649=".",".",IF(score!$K649=0,"1",IF(score!$K649=20,"0",IF(score!$K649=40,"0",IF(score!$K649=60,"0",IF(score!$K649=80,"0",IF(score!$K649=100,"0")))))))</f>
        <v>0</v>
      </c>
      <c r="U649" t="str">
        <f>IF(score!$K649=".",".",IF(score!$K649=0,"0",IF(score!$K649=20,"1",IF(score!$K649=40,"0",IF(score!$K649=60,"0",IF(score!$K649=80,"0",IF(score!$K649=100,"0")))))))</f>
        <v>0</v>
      </c>
      <c r="V649" t="str">
        <f>IF(score!$K649=".",".",IF(score!$K649=0,"0",IF(score!$K649=20,"0",IF(score!$K649=40,"1",IF(score!$K649=60,"0",IF(score!$K649=80,"0",IF(score!$K649=100,"0")))))))</f>
        <v>0</v>
      </c>
      <c r="W649" t="str">
        <f>IF(score!$K649=".",".",IF(score!$K649=0,"0",IF(score!$K649=20,"0",IF(score!$K649=40,"0",IF(score!$K649=60,"1",IF(score!$K649=80,"0",IF(score!$K649=100,"0")))))))</f>
        <v>0</v>
      </c>
      <c r="X649" t="str">
        <f>IF(score!$K649=".",".",IF(score!$K649=0,"0",IF(score!$K649=20,"0",IF(score!$K649=40,"0",IF(score!$K649=60,"0",IF(score!$K649=80,"1",IF(score!$K649=100,"0")))))))</f>
        <v>0</v>
      </c>
      <c r="Y649" t="str">
        <f>IF(score!$L649=".",".",IF(score!$L649=0,"1",IF(score!$L649=20,"0",IF(score!$L649=40,"0",IF(score!$L649=60,"0",IF(score!$L649=80,"0",IF(score!$L649=100,"0")))))))</f>
        <v>0</v>
      </c>
      <c r="Z649" t="str">
        <f>IF(score!$L649=".",".",IF(score!$L649=0,"0",IF(score!$L649=20,"1",IF(score!$L649=40,"0",IF(score!$L649=60,"0",IF(score!$L649=80,"0",IF(score!$L649=100,"0")))))))</f>
        <v>0</v>
      </c>
      <c r="AA649" t="str">
        <f>IF(score!$L649=".",".",IF(score!$L649=0,"0",IF(score!$L649=20,"0",IF(score!$L649=40,"1",IF(score!$L649=60,"0",IF(score!$L649=80,"0",IF(score!$L649=100,"0")))))))</f>
        <v>0</v>
      </c>
      <c r="AB649" t="str">
        <f>IF(score!$L649=".",".",IF(score!$L649=0,"0",IF(score!$L649=20,"0",IF(score!$L649=40,"0",IF(score!$L649=60,"1",IF(score!$L649=80,"0",IF(score!$L649=100,"0")))))))</f>
        <v>0</v>
      </c>
      <c r="AC649" t="str">
        <f>IF(score!$L649=".",".",IF(score!$L649=0,"0",IF(score!$L649=20,"0",IF(score!$L649=40,"0",IF(score!$L649=60,"0",IF(score!$L649=80,"1",IF(score!L649=100,"0")))))))</f>
        <v>1</v>
      </c>
      <c r="AD649" t="str">
        <f>IF(score!$M649=".",".",IF(score!$M649=0,"1",IF(score!$M649=20,"0",IF(score!$M649=40,"0",IF(score!$M649=60,"0",IF(score!$M649=80,"0",IF(score!$M649=100,"0")))))))</f>
        <v>0</v>
      </c>
      <c r="AE649" t="str">
        <f>IF(score!$M649=".",".",IF(score!$M649=0,"0",IF(score!$M649=20,"1",IF(score!$M649=40,"0",IF(score!$M649=60,"0",IF(score!$M649=80,"0",IF(score!$M649=100,"0")))))))</f>
        <v>0</v>
      </c>
      <c r="AF649" t="str">
        <f>IF(score!$M649=".",".",IF(score!$M649=0,"0",IF(score!$M649=20,"0",IF(score!$M649=40,"1",IF(score!$M649=60,"0",IF(score!$M649=80,"0",IF(score!$M649=100,"0")))))))</f>
        <v>0</v>
      </c>
      <c r="AG649" t="str">
        <f>IF(score!$M649=".",".",IF(score!$M649=0,"0",IF(score!$M649=20,"0",IF(score!$M649=40,"0",IF(score!$M649=60,"1",IF(score!$M649=80,"0",IF(score!$M649=100,"0")))))))</f>
        <v>0</v>
      </c>
      <c r="AH649" t="str">
        <f>IF(score!$M649=".",".",IF(score!$M649=0,"0",IF(score!$M649=20,"0",IF(score!$M649=40,"0",IF(score!$M649=60,"0",IF(score!$M649=80,"1",IF(score!$M649=100,"0")))))))</f>
        <v>0</v>
      </c>
      <c r="AI649" t="str">
        <f>IF(score!$N649=".",".",IF(score!$N649=0,"1",IF(score!$N649=25,"0",IF(score!$N649=50,"0",IF(score!$N649=75,"0",IF(score!$N649=100,"0"))))))</f>
        <v>0</v>
      </c>
      <c r="AJ649" t="str">
        <f>IF(score!$N649=".",".",IF(score!$N649=0,"0",IF(score!$N649=25,"1",IF(score!$N649=50,"0",IF(score!$N649=75,"0",IF(score!$N649=100,"0"))))))</f>
        <v>0</v>
      </c>
      <c r="AK649" t="str">
        <f>IF(score!$N649=".",".",IF(score!$N649=0,"0",IF(score!$N649=25,"0",IF(score!$N649=50,"1",IF(score!$N649=75,"0",IF(score!$N649=100,"0"))))))</f>
        <v>0</v>
      </c>
      <c r="AL649" t="str">
        <f>IF(score!$N649=".",".",IF(score!$N649=0,"0",IF(score!$N649=25,"0",IF(score!$N649=50,"0",IF(score!$N649=75,"1",IF(score!$N649=100,"0"))))))</f>
        <v>0</v>
      </c>
      <c r="AN649">
        <f t="shared" si="700"/>
        <v>0</v>
      </c>
      <c r="AO649">
        <f t="shared" si="701"/>
        <v>0</v>
      </c>
      <c r="AP649">
        <f t="shared" si="702"/>
        <v>-3.0239600000000002</v>
      </c>
      <c r="AQ649">
        <f t="shared" si="703"/>
        <v>0</v>
      </c>
      <c r="AR649">
        <f t="shared" si="704"/>
        <v>0</v>
      </c>
      <c r="AS649">
        <f t="shared" si="705"/>
        <v>0</v>
      </c>
      <c r="AT649">
        <f t="shared" si="706"/>
        <v>0</v>
      </c>
      <c r="AU649">
        <f t="shared" si="707"/>
        <v>0</v>
      </c>
      <c r="AV649">
        <f t="shared" si="708"/>
        <v>0</v>
      </c>
      <c r="AW649">
        <f t="shared" si="709"/>
        <v>0</v>
      </c>
      <c r="AX649">
        <f t="shared" si="710"/>
        <v>0</v>
      </c>
      <c r="AY649">
        <f t="shared" si="711"/>
        <v>0</v>
      </c>
      <c r="AZ649">
        <f t="shared" si="712"/>
        <v>0</v>
      </c>
      <c r="BA649">
        <f t="shared" si="713"/>
        <v>0</v>
      </c>
      <c r="BB649">
        <f t="shared" si="714"/>
        <v>0</v>
      </c>
      <c r="BC649">
        <f t="shared" si="715"/>
        <v>-3.8012999999999999</v>
      </c>
      <c r="BD649">
        <f t="shared" si="716"/>
        <v>0</v>
      </c>
      <c r="BE649">
        <f t="shared" si="717"/>
        <v>0</v>
      </c>
      <c r="BF649">
        <f t="shared" si="718"/>
        <v>0</v>
      </c>
      <c r="BG649">
        <f t="shared" si="719"/>
        <v>0</v>
      </c>
      <c r="BH649">
        <f t="shared" si="720"/>
        <v>0</v>
      </c>
      <c r="BI649">
        <f t="shared" si="721"/>
        <v>0</v>
      </c>
      <c r="BJ649">
        <f t="shared" si="722"/>
        <v>0</v>
      </c>
      <c r="BK649">
        <f t="shared" si="723"/>
        <v>0</v>
      </c>
      <c r="BL649">
        <f t="shared" si="724"/>
        <v>0</v>
      </c>
      <c r="BM649">
        <f t="shared" si="725"/>
        <v>-0.42251</v>
      </c>
      <c r="BN649">
        <f t="shared" si="726"/>
        <v>0</v>
      </c>
      <c r="BO649">
        <f t="shared" si="727"/>
        <v>0</v>
      </c>
      <c r="BP649">
        <f t="shared" si="728"/>
        <v>0</v>
      </c>
      <c r="BQ649">
        <f t="shared" si="729"/>
        <v>0</v>
      </c>
      <c r="BR649">
        <f t="shared" si="730"/>
        <v>0</v>
      </c>
      <c r="BS649">
        <f t="shared" si="731"/>
        <v>0</v>
      </c>
      <c r="BT649">
        <f t="shared" si="732"/>
        <v>0</v>
      </c>
      <c r="BU649">
        <f t="shared" si="733"/>
        <v>0</v>
      </c>
      <c r="BV649">
        <f t="shared" si="734"/>
        <v>0</v>
      </c>
      <c r="BX649">
        <f t="shared" si="735"/>
        <v>0</v>
      </c>
      <c r="BY649">
        <f t="shared" si="736"/>
        <v>0</v>
      </c>
      <c r="BZ649">
        <f t="shared" si="737"/>
        <v>3.4819999999999997E-2</v>
      </c>
      <c r="CA649">
        <f t="shared" si="738"/>
        <v>0</v>
      </c>
      <c r="CB649">
        <f t="shared" si="739"/>
        <v>0</v>
      </c>
      <c r="CC649">
        <f t="shared" si="740"/>
        <v>0</v>
      </c>
      <c r="CD649">
        <f t="shared" si="741"/>
        <v>0</v>
      </c>
      <c r="CE649">
        <f t="shared" si="742"/>
        <v>0</v>
      </c>
      <c r="CF649">
        <f t="shared" si="743"/>
        <v>0</v>
      </c>
      <c r="CG649">
        <f t="shared" si="744"/>
        <v>0</v>
      </c>
      <c r="CH649">
        <f t="shared" si="745"/>
        <v>0</v>
      </c>
      <c r="CI649">
        <f t="shared" si="746"/>
        <v>0</v>
      </c>
      <c r="CJ649">
        <f t="shared" si="747"/>
        <v>0</v>
      </c>
      <c r="CK649">
        <f t="shared" si="748"/>
        <v>0</v>
      </c>
      <c r="CL649">
        <f t="shared" si="749"/>
        <v>0</v>
      </c>
      <c r="CM649">
        <f t="shared" si="750"/>
        <v>0.90383999999999998</v>
      </c>
      <c r="CN649">
        <f t="shared" si="751"/>
        <v>0</v>
      </c>
      <c r="CO649">
        <f t="shared" si="752"/>
        <v>0</v>
      </c>
      <c r="CP649">
        <f t="shared" si="753"/>
        <v>0</v>
      </c>
      <c r="CQ649">
        <f t="shared" si="754"/>
        <v>0</v>
      </c>
      <c r="CR649">
        <f t="shared" si="755"/>
        <v>0</v>
      </c>
      <c r="CS649">
        <f t="shared" si="756"/>
        <v>0</v>
      </c>
      <c r="CT649">
        <f t="shared" si="757"/>
        <v>0</v>
      </c>
      <c r="CU649">
        <f t="shared" si="758"/>
        <v>0</v>
      </c>
      <c r="CV649">
        <f t="shared" si="759"/>
        <v>0</v>
      </c>
      <c r="CW649">
        <f t="shared" si="760"/>
        <v>-0.92057</v>
      </c>
      <c r="CX649">
        <f t="shared" si="761"/>
        <v>0</v>
      </c>
      <c r="CY649">
        <f t="shared" si="762"/>
        <v>0</v>
      </c>
      <c r="CZ649">
        <f t="shared" si="763"/>
        <v>0</v>
      </c>
      <c r="DA649">
        <f t="shared" si="764"/>
        <v>0</v>
      </c>
      <c r="DB649">
        <f t="shared" si="765"/>
        <v>0</v>
      </c>
      <c r="DC649">
        <f t="shared" si="766"/>
        <v>0</v>
      </c>
      <c r="DD649">
        <f t="shared" si="767"/>
        <v>0</v>
      </c>
      <c r="DE649">
        <f t="shared" si="768"/>
        <v>0</v>
      </c>
      <c r="DF649">
        <f t="shared" si="769"/>
        <v>0</v>
      </c>
    </row>
    <row r="650" spans="1:110" x14ac:dyDescent="0.25">
      <c r="A650" s="4">
        <f>raw!$A651:$A651</f>
        <v>43418</v>
      </c>
      <c r="B650" s="6" t="str">
        <f>raw!$B651:$B651</f>
        <v>0014-0047</v>
      </c>
      <c r="D650" t="str">
        <f>IF(score!$C650=".",".",IF(score!$C650=0,"1",IF(score!$C650=25,"0",IF(score!$C650=50,"0",IF(score!$C650=75,"0",IF(score!$C650=100,"0"))))))</f>
        <v>0</v>
      </c>
      <c r="E650" t="str">
        <f>IF(score!$C650=".",".",IF(score!$C650=0,"0",IF(score!$C650=25,"1",IF(score!$C650=50,"0",IF(score!$C650=75,"0",IF(score!$C650=100,"0"))))))</f>
        <v>0</v>
      </c>
      <c r="F650" t="str">
        <f>IF(score!$C650=".",".",IF(score!$C650=0,"0",IF(score!$C650=25,"0",IF(score!$C650=50,"1",IF(score!$C650=75,"0",IF(score!$C650=100,"0"))))))</f>
        <v>1</v>
      </c>
      <c r="G650" t="str">
        <f>IF(score!$C650=".",".",IF(score!$C650=0,"0",IF(score!$C650=25,"0",IF(score!$C650=50,"0",IF(score!$C650=75,"1",IF(score!$C650=100,"0"))))))</f>
        <v>0</v>
      </c>
      <c r="H650" t="str">
        <f>IF(score!$D650=".",".",IF(score!$D650=0,"1",IF(score!$D650=50,"0",IF(score!$D650=100,"0"))))</f>
        <v>1</v>
      </c>
      <c r="I650" t="str">
        <f>IF(score!$D650=".",".",IF(score!$D650=0,"0",IF(score!$D650=50,"1",IF(score!$D650=100,"0"))))</f>
        <v>0</v>
      </c>
      <c r="J650" t="str">
        <f>IF(score!$E650=".",".",IF(score!$E650=0,"1",IF(score!$E650=50,"0",IF(score!$E650=100,"0"))))</f>
        <v>1</v>
      </c>
      <c r="K650" t="str">
        <f>IF(score!$E650=".",".",IF(score!$E650=0,"0",IF(score!$E650=50,"1",IF(score!$E650=100,"0"))))</f>
        <v>0</v>
      </c>
      <c r="L650" t="str">
        <f>IF(score!$F650=".",".",IF(score!$F650=0,"1",IF(score!$F650=100,"0")))</f>
        <v>0</v>
      </c>
      <c r="M650" t="str">
        <f>IF(score!$G650=".",".",IF(score!$G650=0,"1",IF(score!$G650=100,"0")))</f>
        <v>0</v>
      </c>
      <c r="N650" t="str">
        <f>IF(score!$H650=".",".",IF(score!$H650=0,"1",IF(score!$H650=100,"0")))</f>
        <v>0</v>
      </c>
      <c r="O650" t="str">
        <f>IF(score!$I650=".",".",IF(score!$I650=0,"1",IF(score!$I650=50,"0",IF(score!$I650=100,"0"))))</f>
        <v>0</v>
      </c>
      <c r="P650" t="str">
        <f>IF(score!$J650=".",".",IF(score!$J650=0,"1",IF(score!$J650=25,"0",IF(score!$J650=50,"0",IF(score!$J650=75,"0",IF(score!$J650=100,"0"))))))</f>
        <v>0</v>
      </c>
      <c r="Q650" t="str">
        <f>IF(score!$J650=".",".",IF(score!$J650=0,"0",IF(score!$J650=25,"1",IF(score!$J650=50,"0",IF(score!$J650=75,"0",IF(score!$J650=100,"0"))))))</f>
        <v>0</v>
      </c>
      <c r="R650" t="str">
        <f>IF(score!$J650=".",".",IF(score!$J650=0,"0",IF(score!$J650=25,"0",IF(score!$J650=50,"1",IF(score!$J650=75,"0",IF(score!$J650=100,"0"))))))</f>
        <v>0</v>
      </c>
      <c r="S650" t="str">
        <f>IF(score!$J650=".",".",IF(score!$J650=0,"0",IF(score!$J650=25,"0",IF(score!$J650=50,"0",IF(score!$J650=75,"1",IF(score!$J650=100,"0"))))))</f>
        <v>0</v>
      </c>
      <c r="T650" t="str">
        <f>IF(score!$K650=".",".",IF(score!$K650=0,"1",IF(score!$K650=20,"0",IF(score!$K650=40,"0",IF(score!$K650=60,"0",IF(score!$K650=80,"0",IF(score!$K650=100,"0")))))))</f>
        <v>0</v>
      </c>
      <c r="U650" t="str">
        <f>IF(score!$K650=".",".",IF(score!$K650=0,"0",IF(score!$K650=20,"1",IF(score!$K650=40,"0",IF(score!$K650=60,"0",IF(score!$K650=80,"0",IF(score!$K650=100,"0")))))))</f>
        <v>0</v>
      </c>
      <c r="V650" t="str">
        <f>IF(score!$K650=".",".",IF(score!$K650=0,"0",IF(score!$K650=20,"0",IF(score!$K650=40,"1",IF(score!$K650=60,"0",IF(score!$K650=80,"0",IF(score!$K650=100,"0")))))))</f>
        <v>0</v>
      </c>
      <c r="W650" t="str">
        <f>IF(score!$K650=".",".",IF(score!$K650=0,"0",IF(score!$K650=20,"0",IF(score!$K650=40,"0",IF(score!$K650=60,"1",IF(score!$K650=80,"0",IF(score!$K650=100,"0")))))))</f>
        <v>0</v>
      </c>
      <c r="X650" t="str">
        <f>IF(score!$K650=".",".",IF(score!$K650=0,"0",IF(score!$K650=20,"0",IF(score!$K650=40,"0",IF(score!$K650=60,"0",IF(score!$K650=80,"1",IF(score!$K650=100,"0")))))))</f>
        <v>0</v>
      </c>
      <c r="Y650" t="str">
        <f>IF(score!$L650=".",".",IF(score!$L650=0,"1",IF(score!$L650=20,"0",IF(score!$L650=40,"0",IF(score!$L650=60,"0",IF(score!$L650=80,"0",IF(score!$L650=100,"0")))))))</f>
        <v>0</v>
      </c>
      <c r="Z650" t="str">
        <f>IF(score!$L650=".",".",IF(score!$L650=0,"0",IF(score!$L650=20,"1",IF(score!$L650=40,"0",IF(score!$L650=60,"0",IF(score!$L650=80,"0",IF(score!$L650=100,"0")))))))</f>
        <v>0</v>
      </c>
      <c r="AA650" t="str">
        <f>IF(score!$L650=".",".",IF(score!$L650=0,"0",IF(score!$L650=20,"0",IF(score!$L650=40,"1",IF(score!$L650=60,"0",IF(score!$L650=80,"0",IF(score!$L650=100,"0")))))))</f>
        <v>1</v>
      </c>
      <c r="AB650" t="str">
        <f>IF(score!$L650=".",".",IF(score!$L650=0,"0",IF(score!$L650=20,"0",IF(score!$L650=40,"0",IF(score!$L650=60,"1",IF(score!$L650=80,"0",IF(score!$L650=100,"0")))))))</f>
        <v>0</v>
      </c>
      <c r="AC650" t="str">
        <f>IF(score!$L650=".",".",IF(score!$L650=0,"0",IF(score!$L650=20,"0",IF(score!$L650=40,"0",IF(score!$L650=60,"0",IF(score!$L650=80,"1",IF(score!L650=100,"0")))))))</f>
        <v>0</v>
      </c>
      <c r="AD650" t="str">
        <f>IF(score!$M650=".",".",IF(score!$M650=0,"1",IF(score!$M650=20,"0",IF(score!$M650=40,"0",IF(score!$M650=60,"0",IF(score!$M650=80,"0",IF(score!$M650=100,"0")))))))</f>
        <v>0</v>
      </c>
      <c r="AE650" t="str">
        <f>IF(score!$M650=".",".",IF(score!$M650=0,"0",IF(score!$M650=20,"1",IF(score!$M650=40,"0",IF(score!$M650=60,"0",IF(score!$M650=80,"0",IF(score!$M650=100,"0")))))))</f>
        <v>0</v>
      </c>
      <c r="AF650" t="str">
        <f>IF(score!$M650=".",".",IF(score!$M650=0,"0",IF(score!$M650=20,"0",IF(score!$M650=40,"1",IF(score!$M650=60,"0",IF(score!$M650=80,"0",IF(score!$M650=100,"0")))))))</f>
        <v>0</v>
      </c>
      <c r="AG650" t="str">
        <f>IF(score!$M650=".",".",IF(score!$M650=0,"0",IF(score!$M650=20,"0",IF(score!$M650=40,"0",IF(score!$M650=60,"1",IF(score!$M650=80,"0",IF(score!$M650=100,"0")))))))</f>
        <v>1</v>
      </c>
      <c r="AH650" t="str">
        <f>IF(score!$M650=".",".",IF(score!$M650=0,"0",IF(score!$M650=20,"0",IF(score!$M650=40,"0",IF(score!$M650=60,"0",IF(score!$M650=80,"1",IF(score!$M650=100,"0")))))))</f>
        <v>0</v>
      </c>
      <c r="AI650" t="str">
        <f>IF(score!$N650=".",".",IF(score!$N650=0,"1",IF(score!$N650=25,"0",IF(score!$N650=50,"0",IF(score!$N650=75,"0",IF(score!$N650=100,"0"))))))</f>
        <v>1</v>
      </c>
      <c r="AJ650" t="str">
        <f>IF(score!$N650=".",".",IF(score!$N650=0,"0",IF(score!$N650=25,"1",IF(score!$N650=50,"0",IF(score!$N650=75,"0",IF(score!$N650=100,"0"))))))</f>
        <v>0</v>
      </c>
      <c r="AK650" t="str">
        <f>IF(score!$N650=".",".",IF(score!$N650=0,"0",IF(score!$N650=25,"0",IF(score!$N650=50,"1",IF(score!$N650=75,"0",IF(score!$N650=100,"0"))))))</f>
        <v>0</v>
      </c>
      <c r="AL650" t="str">
        <f>IF(score!$N650=".",".",IF(score!$N650=0,"0",IF(score!$N650=25,"0",IF(score!$N650=50,"0",IF(score!$N650=75,"1",IF(score!$N650=100,"0"))))))</f>
        <v>0</v>
      </c>
      <c r="AN650">
        <f t="shared" si="700"/>
        <v>0</v>
      </c>
      <c r="AO650">
        <f t="shared" si="701"/>
        <v>0</v>
      </c>
      <c r="AP650">
        <f t="shared" si="702"/>
        <v>-3.0239600000000002</v>
      </c>
      <c r="AQ650">
        <f t="shared" si="703"/>
        <v>0</v>
      </c>
      <c r="AR650">
        <f t="shared" si="704"/>
        <v>-7.2321600000000004</v>
      </c>
      <c r="AS650">
        <f t="shared" si="705"/>
        <v>0</v>
      </c>
      <c r="AT650">
        <f t="shared" si="706"/>
        <v>-6.24397</v>
      </c>
      <c r="AU650">
        <f t="shared" si="707"/>
        <v>0</v>
      </c>
      <c r="AV650">
        <f t="shared" si="708"/>
        <v>0</v>
      </c>
      <c r="AW650">
        <f t="shared" si="709"/>
        <v>0</v>
      </c>
      <c r="AX650">
        <f t="shared" si="710"/>
        <v>0</v>
      </c>
      <c r="AY650">
        <f t="shared" si="711"/>
        <v>0</v>
      </c>
      <c r="AZ650">
        <f t="shared" si="712"/>
        <v>0</v>
      </c>
      <c r="BA650">
        <f t="shared" si="713"/>
        <v>0</v>
      </c>
      <c r="BB650">
        <f t="shared" si="714"/>
        <v>0</v>
      </c>
      <c r="BC650">
        <f t="shared" si="715"/>
        <v>0</v>
      </c>
      <c r="BD650">
        <f t="shared" si="716"/>
        <v>0</v>
      </c>
      <c r="BE650">
        <f t="shared" si="717"/>
        <v>0</v>
      </c>
      <c r="BF650">
        <f t="shared" si="718"/>
        <v>0</v>
      </c>
      <c r="BG650">
        <f t="shared" si="719"/>
        <v>0</v>
      </c>
      <c r="BH650">
        <f t="shared" si="720"/>
        <v>0</v>
      </c>
      <c r="BI650">
        <f t="shared" si="721"/>
        <v>0</v>
      </c>
      <c r="BJ650">
        <f t="shared" si="722"/>
        <v>0</v>
      </c>
      <c r="BK650">
        <f t="shared" si="723"/>
        <v>-1.6185</v>
      </c>
      <c r="BL650">
        <f t="shared" si="724"/>
        <v>0</v>
      </c>
      <c r="BM650">
        <f t="shared" si="725"/>
        <v>0</v>
      </c>
      <c r="BN650">
        <f t="shared" si="726"/>
        <v>0</v>
      </c>
      <c r="BO650">
        <f t="shared" si="727"/>
        <v>0</v>
      </c>
      <c r="BP650">
        <f t="shared" si="728"/>
        <v>0</v>
      </c>
      <c r="BQ650">
        <f t="shared" si="729"/>
        <v>1.28044</v>
      </c>
      <c r="BR650">
        <f t="shared" si="730"/>
        <v>0</v>
      </c>
      <c r="BS650">
        <f t="shared" si="731"/>
        <v>-0.33682000000000001</v>
      </c>
      <c r="BT650">
        <f t="shared" si="732"/>
        <v>0</v>
      </c>
      <c r="BU650">
        <f t="shared" si="733"/>
        <v>0</v>
      </c>
      <c r="BV650">
        <f t="shared" si="734"/>
        <v>0</v>
      </c>
      <c r="BX650">
        <f t="shared" si="735"/>
        <v>0</v>
      </c>
      <c r="BY650">
        <f t="shared" si="736"/>
        <v>0</v>
      </c>
      <c r="BZ650">
        <f t="shared" si="737"/>
        <v>3.4819999999999997E-2</v>
      </c>
      <c r="CA650">
        <f t="shared" si="738"/>
        <v>0</v>
      </c>
      <c r="CB650">
        <f t="shared" si="739"/>
        <v>3.9311500000000001</v>
      </c>
      <c r="CC650">
        <f t="shared" si="740"/>
        <v>0</v>
      </c>
      <c r="CD650">
        <f t="shared" si="741"/>
        <v>2.68282</v>
      </c>
      <c r="CE650">
        <f t="shared" si="742"/>
        <v>0</v>
      </c>
      <c r="CF650">
        <f t="shared" si="743"/>
        <v>0</v>
      </c>
      <c r="CG650">
        <f t="shared" si="744"/>
        <v>0</v>
      </c>
      <c r="CH650">
        <f t="shared" si="745"/>
        <v>0</v>
      </c>
      <c r="CI650">
        <f t="shared" si="746"/>
        <v>0</v>
      </c>
      <c r="CJ650">
        <f t="shared" si="747"/>
        <v>0</v>
      </c>
      <c r="CK650">
        <f t="shared" si="748"/>
        <v>0</v>
      </c>
      <c r="CL650">
        <f t="shared" si="749"/>
        <v>0</v>
      </c>
      <c r="CM650">
        <f t="shared" si="750"/>
        <v>0</v>
      </c>
      <c r="CN650">
        <f t="shared" si="751"/>
        <v>0</v>
      </c>
      <c r="CO650">
        <f t="shared" si="752"/>
        <v>0</v>
      </c>
      <c r="CP650">
        <f t="shared" si="753"/>
        <v>0</v>
      </c>
      <c r="CQ650">
        <f t="shared" si="754"/>
        <v>0</v>
      </c>
      <c r="CR650">
        <f t="shared" si="755"/>
        <v>0</v>
      </c>
      <c r="CS650">
        <f t="shared" si="756"/>
        <v>0</v>
      </c>
      <c r="CT650">
        <f t="shared" si="757"/>
        <v>0</v>
      </c>
      <c r="CU650">
        <f t="shared" si="758"/>
        <v>-3.2980499999999999</v>
      </c>
      <c r="CV650">
        <f t="shared" si="759"/>
        <v>0</v>
      </c>
      <c r="CW650">
        <f t="shared" si="760"/>
        <v>0</v>
      </c>
      <c r="CX650">
        <f t="shared" si="761"/>
        <v>0</v>
      </c>
      <c r="CY650">
        <f t="shared" si="762"/>
        <v>0</v>
      </c>
      <c r="CZ650">
        <f t="shared" si="763"/>
        <v>0</v>
      </c>
      <c r="DA650">
        <f t="shared" si="764"/>
        <v>-4.5905500000000004</v>
      </c>
      <c r="DB650">
        <f t="shared" si="765"/>
        <v>0</v>
      </c>
      <c r="DC650">
        <f t="shared" si="766"/>
        <v>-6.2972400000000004</v>
      </c>
      <c r="DD650">
        <f t="shared" si="767"/>
        <v>0</v>
      </c>
      <c r="DE650">
        <f t="shared" si="768"/>
        <v>0</v>
      </c>
      <c r="DF650">
        <f t="shared" si="769"/>
        <v>0</v>
      </c>
    </row>
    <row r="651" spans="1:110" x14ac:dyDescent="0.25">
      <c r="A651" s="4">
        <f>raw!$A652:$A652</f>
        <v>43413</v>
      </c>
      <c r="B651" s="6" t="str">
        <f>raw!$B652:$B652</f>
        <v>0014-0048</v>
      </c>
      <c r="D651" t="str">
        <f>IF(score!$C651=".",".",IF(score!$C651=0,"1",IF(score!$C651=25,"0",IF(score!$C651=50,"0",IF(score!$C651=75,"0",IF(score!$C651=100,"0"))))))</f>
        <v>0</v>
      </c>
      <c r="E651" t="str">
        <f>IF(score!$C651=".",".",IF(score!$C651=0,"0",IF(score!$C651=25,"1",IF(score!$C651=50,"0",IF(score!$C651=75,"0",IF(score!$C651=100,"0"))))))</f>
        <v>1</v>
      </c>
      <c r="F651" t="str">
        <f>IF(score!$C651=".",".",IF(score!$C651=0,"0",IF(score!$C651=25,"0",IF(score!$C651=50,"1",IF(score!$C651=75,"0",IF(score!$C651=100,"0"))))))</f>
        <v>0</v>
      </c>
      <c r="G651" t="str">
        <f>IF(score!$C651=".",".",IF(score!$C651=0,"0",IF(score!$C651=25,"0",IF(score!$C651=50,"0",IF(score!$C651=75,"1",IF(score!$C651=100,"0"))))))</f>
        <v>0</v>
      </c>
      <c r="H651" t="str">
        <f>IF(score!$D651=".",".",IF(score!$D651=0,"1",IF(score!$D651=50,"0",IF(score!$D651=100,"0"))))</f>
        <v>0</v>
      </c>
      <c r="I651" t="str">
        <f>IF(score!$D651=".",".",IF(score!$D651=0,"0",IF(score!$D651=50,"1",IF(score!$D651=100,"0"))))</f>
        <v>0</v>
      </c>
      <c r="J651" t="str">
        <f>IF(score!$E651=".",".",IF(score!$E651=0,"1",IF(score!$E651=50,"0",IF(score!$E651=100,"0"))))</f>
        <v>0</v>
      </c>
      <c r="K651" t="str">
        <f>IF(score!$E651=".",".",IF(score!$E651=0,"0",IF(score!$E651=50,"1",IF(score!$E651=100,"0"))))</f>
        <v>0</v>
      </c>
      <c r="L651" t="str">
        <f>IF(score!$F651=".",".",IF(score!$F651=0,"1",IF(score!$F651=100,"0")))</f>
        <v>0</v>
      </c>
      <c r="M651" t="str">
        <f>IF(score!$G651=".",".",IF(score!$G651=0,"1",IF(score!$G651=100,"0")))</f>
        <v>0</v>
      </c>
      <c r="N651" t="str">
        <f>IF(score!$H651=".",".",IF(score!$H651=0,"1",IF(score!$H651=100,"0")))</f>
        <v>0</v>
      </c>
      <c r="O651" t="str">
        <f>IF(score!$I651=".",".",IF(score!$I651=0,"1",IF(score!$I651=50,"0",IF(score!$I651=100,"0"))))</f>
        <v>1</v>
      </c>
      <c r="P651" t="str">
        <f>IF(score!$J651=".",".",IF(score!$J651=0,"1",IF(score!$J651=25,"0",IF(score!$J651=50,"0",IF(score!$J651=75,"0",IF(score!$J651=100,"0"))))))</f>
        <v>0</v>
      </c>
      <c r="Q651" t="str">
        <f>IF(score!$J651=".",".",IF(score!$J651=0,"0",IF(score!$J651=25,"1",IF(score!$J651=50,"0",IF(score!$J651=75,"0",IF(score!$J651=100,"0"))))))</f>
        <v>0</v>
      </c>
      <c r="R651" t="str">
        <f>IF(score!$J651=".",".",IF(score!$J651=0,"0",IF(score!$J651=25,"0",IF(score!$J651=50,"1",IF(score!$J651=75,"0",IF(score!$J651=100,"0"))))))</f>
        <v>0</v>
      </c>
      <c r="S651" t="str">
        <f>IF(score!$J651=".",".",IF(score!$J651=0,"0",IF(score!$J651=25,"0",IF(score!$J651=50,"0",IF(score!$J651=75,"1",IF(score!$J651=100,"0"))))))</f>
        <v>1</v>
      </c>
      <c r="T651" t="str">
        <f>IF(score!$K651=".",".",IF(score!$K651=0,"1",IF(score!$K651=20,"0",IF(score!$K651=40,"0",IF(score!$K651=60,"0",IF(score!$K651=80,"0",IF(score!$K651=100,"0")))))))</f>
        <v>0</v>
      </c>
      <c r="U651" t="str">
        <f>IF(score!$K651=".",".",IF(score!$K651=0,"0",IF(score!$K651=20,"1",IF(score!$K651=40,"0",IF(score!$K651=60,"0",IF(score!$K651=80,"0",IF(score!$K651=100,"0")))))))</f>
        <v>0</v>
      </c>
      <c r="V651" t="str">
        <f>IF(score!$K651=".",".",IF(score!$K651=0,"0",IF(score!$K651=20,"0",IF(score!$K651=40,"1",IF(score!$K651=60,"0",IF(score!$K651=80,"0",IF(score!$K651=100,"0")))))))</f>
        <v>1</v>
      </c>
      <c r="W651" t="str">
        <f>IF(score!$K651=".",".",IF(score!$K651=0,"0",IF(score!$K651=20,"0",IF(score!$K651=40,"0",IF(score!$K651=60,"1",IF(score!$K651=80,"0",IF(score!$K651=100,"0")))))))</f>
        <v>0</v>
      </c>
      <c r="X651" t="str">
        <f>IF(score!$K651=".",".",IF(score!$K651=0,"0",IF(score!$K651=20,"0",IF(score!$K651=40,"0",IF(score!$K651=60,"0",IF(score!$K651=80,"1",IF(score!$K651=100,"0")))))))</f>
        <v>0</v>
      </c>
      <c r="Y651" t="str">
        <f>IF(score!$L651=".",".",IF(score!$L651=0,"1",IF(score!$L651=20,"0",IF(score!$L651=40,"0",IF(score!$L651=60,"0",IF(score!$L651=80,"0",IF(score!$L651=100,"0")))))))</f>
        <v>0</v>
      </c>
      <c r="Z651" t="str">
        <f>IF(score!$L651=".",".",IF(score!$L651=0,"0",IF(score!$L651=20,"1",IF(score!$L651=40,"0",IF(score!$L651=60,"0",IF(score!$L651=80,"0",IF(score!$L651=100,"0")))))))</f>
        <v>0</v>
      </c>
      <c r="AA651" t="str">
        <f>IF(score!$L651=".",".",IF(score!$L651=0,"0",IF(score!$L651=20,"0",IF(score!$L651=40,"1",IF(score!$L651=60,"0",IF(score!$L651=80,"0",IF(score!$L651=100,"0")))))))</f>
        <v>0</v>
      </c>
      <c r="AB651" t="str">
        <f>IF(score!$L651=".",".",IF(score!$L651=0,"0",IF(score!$L651=20,"0",IF(score!$L651=40,"0",IF(score!$L651=60,"1",IF(score!$L651=80,"0",IF(score!$L651=100,"0")))))))</f>
        <v>0</v>
      </c>
      <c r="AC651" t="str">
        <f>IF(score!$L651=".",".",IF(score!$L651=0,"0",IF(score!$L651=20,"0",IF(score!$L651=40,"0",IF(score!$L651=60,"0",IF(score!$L651=80,"1",IF(score!L651=100,"0")))))))</f>
        <v>0</v>
      </c>
      <c r="AD651" t="str">
        <f>IF(score!$M651=".",".",IF(score!$M651=0,"1",IF(score!$M651=20,"0",IF(score!$M651=40,"0",IF(score!$M651=60,"0",IF(score!$M651=80,"0",IF(score!$M651=100,"0")))))))</f>
        <v>0</v>
      </c>
      <c r="AE651" t="str">
        <f>IF(score!$M651=".",".",IF(score!$M651=0,"0",IF(score!$M651=20,"1",IF(score!$M651=40,"0",IF(score!$M651=60,"0",IF(score!$M651=80,"0",IF(score!$M651=100,"0")))))))</f>
        <v>0</v>
      </c>
      <c r="AF651" t="str">
        <f>IF(score!$M651=".",".",IF(score!$M651=0,"0",IF(score!$M651=20,"0",IF(score!$M651=40,"1",IF(score!$M651=60,"0",IF(score!$M651=80,"0",IF(score!$M651=100,"0")))))))</f>
        <v>0</v>
      </c>
      <c r="AG651" t="str">
        <f>IF(score!$M651=".",".",IF(score!$M651=0,"0",IF(score!$M651=20,"0",IF(score!$M651=40,"0",IF(score!$M651=60,"1",IF(score!$M651=80,"0",IF(score!$M651=100,"0")))))))</f>
        <v>0</v>
      </c>
      <c r="AH651" t="str">
        <f>IF(score!$M651=".",".",IF(score!$M651=0,"0",IF(score!$M651=20,"0",IF(score!$M651=40,"0",IF(score!$M651=60,"0",IF(score!$M651=80,"1",IF(score!$M651=100,"0")))))))</f>
        <v>0</v>
      </c>
      <c r="AI651" t="str">
        <f>IF(score!$N651=".",".",IF(score!$N651=0,"1",IF(score!$N651=25,"0",IF(score!$N651=50,"0",IF(score!$N651=75,"0",IF(score!$N651=100,"0"))))))</f>
        <v>0</v>
      </c>
      <c r="AJ651" t="str">
        <f>IF(score!$N651=".",".",IF(score!$N651=0,"0",IF(score!$N651=25,"1",IF(score!$N651=50,"0",IF(score!$N651=75,"0",IF(score!$N651=100,"0"))))))</f>
        <v>0</v>
      </c>
      <c r="AK651" t="str">
        <f>IF(score!$N651=".",".",IF(score!$N651=0,"0",IF(score!$N651=25,"0",IF(score!$N651=50,"1",IF(score!$N651=75,"0",IF(score!$N651=100,"0"))))))</f>
        <v>1</v>
      </c>
      <c r="AL651" t="str">
        <f>IF(score!$N651=".",".",IF(score!$N651=0,"0",IF(score!$N651=25,"0",IF(score!$N651=50,"0",IF(score!$N651=75,"1",IF(score!$N651=100,"0"))))))</f>
        <v>0</v>
      </c>
      <c r="AN651">
        <f t="shared" si="700"/>
        <v>0</v>
      </c>
      <c r="AO651">
        <f t="shared" si="701"/>
        <v>-5.5646100000000001</v>
      </c>
      <c r="AP651">
        <f t="shared" si="702"/>
        <v>0</v>
      </c>
      <c r="AQ651">
        <f t="shared" si="703"/>
        <v>0</v>
      </c>
      <c r="AR651">
        <f t="shared" si="704"/>
        <v>0</v>
      </c>
      <c r="AS651">
        <f t="shared" si="705"/>
        <v>0</v>
      </c>
      <c r="AT651">
        <f t="shared" si="706"/>
        <v>0</v>
      </c>
      <c r="AU651">
        <f t="shared" si="707"/>
        <v>0</v>
      </c>
      <c r="AV651">
        <f t="shared" si="708"/>
        <v>0</v>
      </c>
      <c r="AW651">
        <f t="shared" si="709"/>
        <v>0</v>
      </c>
      <c r="AX651">
        <f t="shared" si="710"/>
        <v>0</v>
      </c>
      <c r="AY651">
        <f t="shared" si="711"/>
        <v>2.32091</v>
      </c>
      <c r="AZ651">
        <f t="shared" si="712"/>
        <v>0</v>
      </c>
      <c r="BA651">
        <f t="shared" si="713"/>
        <v>0</v>
      </c>
      <c r="BB651">
        <f t="shared" si="714"/>
        <v>0</v>
      </c>
      <c r="BC651">
        <f t="shared" si="715"/>
        <v>-3.8012999999999999</v>
      </c>
      <c r="BD651">
        <f t="shared" si="716"/>
        <v>0</v>
      </c>
      <c r="BE651">
        <f t="shared" si="717"/>
        <v>0</v>
      </c>
      <c r="BF651">
        <f t="shared" si="718"/>
        <v>2.3724099999999999</v>
      </c>
      <c r="BG651">
        <f t="shared" si="719"/>
        <v>0</v>
      </c>
      <c r="BH651">
        <f t="shared" si="720"/>
        <v>0</v>
      </c>
      <c r="BI651">
        <f t="shared" si="721"/>
        <v>0</v>
      </c>
      <c r="BJ651">
        <f t="shared" si="722"/>
        <v>0</v>
      </c>
      <c r="BK651">
        <f t="shared" si="723"/>
        <v>0</v>
      </c>
      <c r="BL651">
        <f t="shared" si="724"/>
        <v>0</v>
      </c>
      <c r="BM651">
        <f t="shared" si="725"/>
        <v>0</v>
      </c>
      <c r="BN651">
        <f t="shared" si="726"/>
        <v>0</v>
      </c>
      <c r="BO651">
        <f t="shared" si="727"/>
        <v>0</v>
      </c>
      <c r="BP651">
        <f t="shared" si="728"/>
        <v>0</v>
      </c>
      <c r="BQ651">
        <f t="shared" si="729"/>
        <v>0</v>
      </c>
      <c r="BR651">
        <f t="shared" si="730"/>
        <v>0</v>
      </c>
      <c r="BS651">
        <f t="shared" si="731"/>
        <v>0</v>
      </c>
      <c r="BT651">
        <f t="shared" si="732"/>
        <v>0</v>
      </c>
      <c r="BU651">
        <f t="shared" si="733"/>
        <v>-0.18043000000000001</v>
      </c>
      <c r="BV651">
        <f t="shared" si="734"/>
        <v>0</v>
      </c>
      <c r="BX651">
        <f t="shared" si="735"/>
        <v>0</v>
      </c>
      <c r="BY651">
        <f t="shared" si="736"/>
        <v>-0.16891</v>
      </c>
      <c r="BZ651">
        <f t="shared" si="737"/>
        <v>0</v>
      </c>
      <c r="CA651">
        <f t="shared" si="738"/>
        <v>0</v>
      </c>
      <c r="CB651">
        <f t="shared" si="739"/>
        <v>0</v>
      </c>
      <c r="CC651">
        <f t="shared" si="740"/>
        <v>0</v>
      </c>
      <c r="CD651">
        <f t="shared" si="741"/>
        <v>0</v>
      </c>
      <c r="CE651">
        <f t="shared" si="742"/>
        <v>0</v>
      </c>
      <c r="CF651">
        <f t="shared" si="743"/>
        <v>0</v>
      </c>
      <c r="CG651">
        <f t="shared" si="744"/>
        <v>0</v>
      </c>
      <c r="CH651">
        <f t="shared" si="745"/>
        <v>0</v>
      </c>
      <c r="CI651">
        <f t="shared" si="746"/>
        <v>-5.6992099999999999</v>
      </c>
      <c r="CJ651">
        <f t="shared" si="747"/>
        <v>0</v>
      </c>
      <c r="CK651">
        <f t="shared" si="748"/>
        <v>0</v>
      </c>
      <c r="CL651">
        <f t="shared" si="749"/>
        <v>0</v>
      </c>
      <c r="CM651">
        <f t="shared" si="750"/>
        <v>0.90383999999999998</v>
      </c>
      <c r="CN651">
        <f t="shared" si="751"/>
        <v>0</v>
      </c>
      <c r="CO651">
        <f t="shared" si="752"/>
        <v>0</v>
      </c>
      <c r="CP651">
        <f t="shared" si="753"/>
        <v>-6.31121</v>
      </c>
      <c r="CQ651">
        <f t="shared" si="754"/>
        <v>0</v>
      </c>
      <c r="CR651">
        <f t="shared" si="755"/>
        <v>0</v>
      </c>
      <c r="CS651">
        <f t="shared" si="756"/>
        <v>0</v>
      </c>
      <c r="CT651">
        <f t="shared" si="757"/>
        <v>0</v>
      </c>
      <c r="CU651">
        <f t="shared" si="758"/>
        <v>0</v>
      </c>
      <c r="CV651">
        <f t="shared" si="759"/>
        <v>0</v>
      </c>
      <c r="CW651">
        <f t="shared" si="760"/>
        <v>0</v>
      </c>
      <c r="CX651">
        <f t="shared" si="761"/>
        <v>0</v>
      </c>
      <c r="CY651">
        <f t="shared" si="762"/>
        <v>0</v>
      </c>
      <c r="CZ651">
        <f t="shared" si="763"/>
        <v>0</v>
      </c>
      <c r="DA651">
        <f t="shared" si="764"/>
        <v>0</v>
      </c>
      <c r="DB651">
        <f t="shared" si="765"/>
        <v>0</v>
      </c>
      <c r="DC651">
        <f t="shared" si="766"/>
        <v>0</v>
      </c>
      <c r="DD651">
        <f t="shared" si="767"/>
        <v>0</v>
      </c>
      <c r="DE651">
        <f t="shared" si="768"/>
        <v>-5.63286</v>
      </c>
      <c r="DF651">
        <f t="shared" si="769"/>
        <v>0</v>
      </c>
    </row>
    <row r="652" spans="1:110" x14ac:dyDescent="0.25">
      <c r="A652" s="4">
        <f>raw!$A653:$A653</f>
        <v>43413</v>
      </c>
      <c r="B652" s="6" t="str">
        <f>raw!$B653:$B653</f>
        <v>0014-0049</v>
      </c>
      <c r="D652" t="str">
        <f>IF(score!$C652=".",".",IF(score!$C652=0,"1",IF(score!$C652=25,"0",IF(score!$C652=50,"0",IF(score!$C652=75,"0",IF(score!$C652=100,"0"))))))</f>
        <v>0</v>
      </c>
      <c r="E652" t="str">
        <f>IF(score!$C652=".",".",IF(score!$C652=0,"0",IF(score!$C652=25,"1",IF(score!$C652=50,"0",IF(score!$C652=75,"0",IF(score!$C652=100,"0"))))))</f>
        <v>1</v>
      </c>
      <c r="F652" t="str">
        <f>IF(score!$C652=".",".",IF(score!$C652=0,"0",IF(score!$C652=25,"0",IF(score!$C652=50,"1",IF(score!$C652=75,"0",IF(score!$C652=100,"0"))))))</f>
        <v>0</v>
      </c>
      <c r="G652" t="str">
        <f>IF(score!$C652=".",".",IF(score!$C652=0,"0",IF(score!$C652=25,"0",IF(score!$C652=50,"0",IF(score!$C652=75,"1",IF(score!$C652=100,"0"))))))</f>
        <v>0</v>
      </c>
      <c r="H652" t="str">
        <f>IF(score!$D652=".",".",IF(score!$D652=0,"1",IF(score!$D652=50,"0",IF(score!$D652=100,"0"))))</f>
        <v>1</v>
      </c>
      <c r="I652" t="str">
        <f>IF(score!$D652=".",".",IF(score!$D652=0,"0",IF(score!$D652=50,"1",IF(score!$D652=100,"0"))))</f>
        <v>0</v>
      </c>
      <c r="J652" t="str">
        <f>IF(score!$E652=".",".",IF(score!$E652=0,"1",IF(score!$E652=50,"0",IF(score!$E652=100,"0"))))</f>
        <v>1</v>
      </c>
      <c r="K652" t="str">
        <f>IF(score!$E652=".",".",IF(score!$E652=0,"0",IF(score!$E652=50,"1",IF(score!$E652=100,"0"))))</f>
        <v>0</v>
      </c>
      <c r="L652" t="str">
        <f>IF(score!$F652=".",".",IF(score!$F652=0,"1",IF(score!$F652=100,"0")))</f>
        <v>1</v>
      </c>
      <c r="M652" t="str">
        <f>IF(score!$G652=".",".",IF(score!$G652=0,"1",IF(score!$G652=100,"0")))</f>
        <v>1</v>
      </c>
      <c r="N652" t="str">
        <f>IF(score!$H652=".",".",IF(score!$H652=0,"1",IF(score!$H652=100,"0")))</f>
        <v>0</v>
      </c>
      <c r="O652" t="str">
        <f>IF(score!$I652=".",".",IF(score!$I652=0,"1",IF(score!$I652=50,"0",IF(score!$I652=100,"0"))))</f>
        <v>0</v>
      </c>
      <c r="P652" t="str">
        <f>IF(score!$J652=".",".",IF(score!$J652=0,"1",IF(score!$J652=25,"0",IF(score!$J652=50,"0",IF(score!$J652=75,"0",IF(score!$J652=100,"0"))))))</f>
        <v>1</v>
      </c>
      <c r="Q652" t="str">
        <f>IF(score!$J652=".",".",IF(score!$J652=0,"0",IF(score!$J652=25,"1",IF(score!$J652=50,"0",IF(score!$J652=75,"0",IF(score!$J652=100,"0"))))))</f>
        <v>0</v>
      </c>
      <c r="R652" t="str">
        <f>IF(score!$J652=".",".",IF(score!$J652=0,"0",IF(score!$J652=25,"0",IF(score!$J652=50,"1",IF(score!$J652=75,"0",IF(score!$J652=100,"0"))))))</f>
        <v>0</v>
      </c>
      <c r="S652" t="str">
        <f>IF(score!$J652=".",".",IF(score!$J652=0,"0",IF(score!$J652=25,"0",IF(score!$J652=50,"0",IF(score!$J652=75,"1",IF(score!$J652=100,"0"))))))</f>
        <v>0</v>
      </c>
      <c r="T652" t="str">
        <f>IF(score!$K652=".",".",IF(score!$K652=0,"1",IF(score!$K652=20,"0",IF(score!$K652=40,"0",IF(score!$K652=60,"0",IF(score!$K652=80,"0",IF(score!$K652=100,"0")))))))</f>
        <v>0</v>
      </c>
      <c r="U652" t="str">
        <f>IF(score!$K652=".",".",IF(score!$K652=0,"0",IF(score!$K652=20,"1",IF(score!$K652=40,"0",IF(score!$K652=60,"0",IF(score!$K652=80,"0",IF(score!$K652=100,"0")))))))</f>
        <v>0</v>
      </c>
      <c r="V652" t="str">
        <f>IF(score!$K652=".",".",IF(score!$K652=0,"0",IF(score!$K652=20,"0",IF(score!$K652=40,"1",IF(score!$K652=60,"0",IF(score!$K652=80,"0",IF(score!$K652=100,"0")))))))</f>
        <v>0</v>
      </c>
      <c r="W652" t="str">
        <f>IF(score!$K652=".",".",IF(score!$K652=0,"0",IF(score!$K652=20,"0",IF(score!$K652=40,"0",IF(score!$K652=60,"1",IF(score!$K652=80,"0",IF(score!$K652=100,"0")))))))</f>
        <v>1</v>
      </c>
      <c r="X652" t="str">
        <f>IF(score!$K652=".",".",IF(score!$K652=0,"0",IF(score!$K652=20,"0",IF(score!$K652=40,"0",IF(score!$K652=60,"0",IF(score!$K652=80,"1",IF(score!$K652=100,"0")))))))</f>
        <v>0</v>
      </c>
      <c r="Y652" t="str">
        <f>IF(score!$L652=".",".",IF(score!$L652=0,"1",IF(score!$L652=20,"0",IF(score!$L652=40,"0",IF(score!$L652=60,"0",IF(score!$L652=80,"0",IF(score!$L652=100,"0")))))))</f>
        <v>0</v>
      </c>
      <c r="Z652" t="str">
        <f>IF(score!$L652=".",".",IF(score!$L652=0,"0",IF(score!$L652=20,"1",IF(score!$L652=40,"0",IF(score!$L652=60,"0",IF(score!$L652=80,"0",IF(score!$L652=100,"0")))))))</f>
        <v>0</v>
      </c>
      <c r="AA652" t="str">
        <f>IF(score!$L652=".",".",IF(score!$L652=0,"0",IF(score!$L652=20,"0",IF(score!$L652=40,"1",IF(score!$L652=60,"0",IF(score!$L652=80,"0",IF(score!$L652=100,"0")))))))</f>
        <v>1</v>
      </c>
      <c r="AB652" t="str">
        <f>IF(score!$L652=".",".",IF(score!$L652=0,"0",IF(score!$L652=20,"0",IF(score!$L652=40,"0",IF(score!$L652=60,"1",IF(score!$L652=80,"0",IF(score!$L652=100,"0")))))))</f>
        <v>0</v>
      </c>
      <c r="AC652" t="str">
        <f>IF(score!$L652=".",".",IF(score!$L652=0,"0",IF(score!$L652=20,"0",IF(score!$L652=40,"0",IF(score!$L652=60,"0",IF(score!$L652=80,"1",IF(score!L652=100,"0")))))))</f>
        <v>0</v>
      </c>
      <c r="AD652" t="str">
        <f>IF(score!$M652=".",".",IF(score!$M652=0,"1",IF(score!$M652=20,"0",IF(score!$M652=40,"0",IF(score!$M652=60,"0",IF(score!$M652=80,"0",IF(score!$M652=100,"0")))))))</f>
        <v>0</v>
      </c>
      <c r="AE652" t="str">
        <f>IF(score!$M652=".",".",IF(score!$M652=0,"0",IF(score!$M652=20,"1",IF(score!$M652=40,"0",IF(score!$M652=60,"0",IF(score!$M652=80,"0",IF(score!$M652=100,"0")))))))</f>
        <v>0</v>
      </c>
      <c r="AF652" t="str">
        <f>IF(score!$M652=".",".",IF(score!$M652=0,"0",IF(score!$M652=20,"0",IF(score!$M652=40,"1",IF(score!$M652=60,"0",IF(score!$M652=80,"0",IF(score!$M652=100,"0")))))))</f>
        <v>0</v>
      </c>
      <c r="AG652" t="str">
        <f>IF(score!$M652=".",".",IF(score!$M652=0,"0",IF(score!$M652=20,"0",IF(score!$M652=40,"0",IF(score!$M652=60,"1",IF(score!$M652=80,"0",IF(score!$M652=100,"0")))))))</f>
        <v>0</v>
      </c>
      <c r="AH652" t="str">
        <f>IF(score!$M652=".",".",IF(score!$M652=0,"0",IF(score!$M652=20,"0",IF(score!$M652=40,"0",IF(score!$M652=60,"0",IF(score!$M652=80,"1",IF(score!$M652=100,"0")))))))</f>
        <v>0</v>
      </c>
      <c r="AI652" t="str">
        <f>IF(score!$N652=".",".",IF(score!$N652=0,"1",IF(score!$N652=25,"0",IF(score!$N652=50,"0",IF(score!$N652=75,"0",IF(score!$N652=100,"0"))))))</f>
        <v>0</v>
      </c>
      <c r="AJ652" t="str">
        <f>IF(score!$N652=".",".",IF(score!$N652=0,"0",IF(score!$N652=25,"1",IF(score!$N652=50,"0",IF(score!$N652=75,"0",IF(score!$N652=100,"0"))))))</f>
        <v>1</v>
      </c>
      <c r="AK652" t="str">
        <f>IF(score!$N652=".",".",IF(score!$N652=0,"0",IF(score!$N652=25,"0",IF(score!$N652=50,"1",IF(score!$N652=75,"0",IF(score!$N652=100,"0"))))))</f>
        <v>0</v>
      </c>
      <c r="AL652" t="str">
        <f>IF(score!$N652=".",".",IF(score!$N652=0,"0",IF(score!$N652=25,"0",IF(score!$N652=50,"0",IF(score!$N652=75,"1",IF(score!$N652=100,"0"))))))</f>
        <v>0</v>
      </c>
      <c r="AN652">
        <f t="shared" si="700"/>
        <v>0</v>
      </c>
      <c r="AO652">
        <f t="shared" si="701"/>
        <v>-5.5646100000000001</v>
      </c>
      <c r="AP652">
        <f t="shared" si="702"/>
        <v>0</v>
      </c>
      <c r="AQ652">
        <f t="shared" si="703"/>
        <v>0</v>
      </c>
      <c r="AR652">
        <f t="shared" si="704"/>
        <v>-7.2321600000000004</v>
      </c>
      <c r="AS652">
        <f t="shared" si="705"/>
        <v>0</v>
      </c>
      <c r="AT652">
        <f t="shared" si="706"/>
        <v>-6.24397</v>
      </c>
      <c r="AU652">
        <f t="shared" si="707"/>
        <v>0</v>
      </c>
      <c r="AV652">
        <f t="shared" si="708"/>
        <v>-4.6161700000000003</v>
      </c>
      <c r="AW652">
        <f t="shared" si="709"/>
        <v>-5.5174700000000003</v>
      </c>
      <c r="AX652">
        <f t="shared" si="710"/>
        <v>0</v>
      </c>
      <c r="AY652">
        <f t="shared" si="711"/>
        <v>0</v>
      </c>
      <c r="AZ652">
        <f t="shared" si="712"/>
        <v>-11.25544</v>
      </c>
      <c r="BA652">
        <f t="shared" si="713"/>
        <v>0</v>
      </c>
      <c r="BB652">
        <f t="shared" si="714"/>
        <v>0</v>
      </c>
      <c r="BC652">
        <f t="shared" si="715"/>
        <v>0</v>
      </c>
      <c r="BD652">
        <f t="shared" si="716"/>
        <v>0</v>
      </c>
      <c r="BE652">
        <f t="shared" si="717"/>
        <v>0</v>
      </c>
      <c r="BF652">
        <f t="shared" si="718"/>
        <v>0</v>
      </c>
      <c r="BG652">
        <f t="shared" si="719"/>
        <v>1.3668899999999999</v>
      </c>
      <c r="BH652">
        <f t="shared" si="720"/>
        <v>0</v>
      </c>
      <c r="BI652">
        <f t="shared" si="721"/>
        <v>0</v>
      </c>
      <c r="BJ652">
        <f t="shared" si="722"/>
        <v>0</v>
      </c>
      <c r="BK652">
        <f t="shared" si="723"/>
        <v>-1.6185</v>
      </c>
      <c r="BL652">
        <f t="shared" si="724"/>
        <v>0</v>
      </c>
      <c r="BM652">
        <f t="shared" si="725"/>
        <v>0</v>
      </c>
      <c r="BN652">
        <f t="shared" si="726"/>
        <v>0</v>
      </c>
      <c r="BO652">
        <f t="shared" si="727"/>
        <v>0</v>
      </c>
      <c r="BP652">
        <f t="shared" si="728"/>
        <v>0</v>
      </c>
      <c r="BQ652">
        <f t="shared" si="729"/>
        <v>0</v>
      </c>
      <c r="BR652">
        <f t="shared" si="730"/>
        <v>0</v>
      </c>
      <c r="BS652">
        <f t="shared" si="731"/>
        <v>0</v>
      </c>
      <c r="BT652">
        <f t="shared" si="732"/>
        <v>-0.94342000000000004</v>
      </c>
      <c r="BU652">
        <f t="shared" si="733"/>
        <v>0</v>
      </c>
      <c r="BV652">
        <f t="shared" si="734"/>
        <v>0</v>
      </c>
      <c r="BX652">
        <f t="shared" si="735"/>
        <v>0</v>
      </c>
      <c r="BY652">
        <f t="shared" si="736"/>
        <v>-0.16891</v>
      </c>
      <c r="BZ652">
        <f t="shared" si="737"/>
        <v>0</v>
      </c>
      <c r="CA652">
        <f t="shared" si="738"/>
        <v>0</v>
      </c>
      <c r="CB652">
        <f t="shared" si="739"/>
        <v>3.9311500000000001</v>
      </c>
      <c r="CC652">
        <f t="shared" si="740"/>
        <v>0</v>
      </c>
      <c r="CD652">
        <f t="shared" si="741"/>
        <v>2.68282</v>
      </c>
      <c r="CE652">
        <f t="shared" si="742"/>
        <v>0</v>
      </c>
      <c r="CF652">
        <f t="shared" si="743"/>
        <v>1.4406000000000001</v>
      </c>
      <c r="CG652">
        <f t="shared" si="744"/>
        <v>1.6696800000000001</v>
      </c>
      <c r="CH652">
        <f t="shared" si="745"/>
        <v>0</v>
      </c>
      <c r="CI652">
        <f t="shared" si="746"/>
        <v>0</v>
      </c>
      <c r="CJ652">
        <f t="shared" si="747"/>
        <v>1.4861899999999999</v>
      </c>
      <c r="CK652">
        <f t="shared" si="748"/>
        <v>0</v>
      </c>
      <c r="CL652">
        <f t="shared" si="749"/>
        <v>0</v>
      </c>
      <c r="CM652">
        <f t="shared" si="750"/>
        <v>0</v>
      </c>
      <c r="CN652">
        <f t="shared" si="751"/>
        <v>0</v>
      </c>
      <c r="CO652">
        <f t="shared" si="752"/>
        <v>0</v>
      </c>
      <c r="CP652">
        <f t="shared" si="753"/>
        <v>0</v>
      </c>
      <c r="CQ652">
        <f t="shared" si="754"/>
        <v>-4.09842</v>
      </c>
      <c r="CR652">
        <f t="shared" si="755"/>
        <v>0</v>
      </c>
      <c r="CS652">
        <f t="shared" si="756"/>
        <v>0</v>
      </c>
      <c r="CT652">
        <f t="shared" si="757"/>
        <v>0</v>
      </c>
      <c r="CU652">
        <f t="shared" si="758"/>
        <v>-3.2980499999999999</v>
      </c>
      <c r="CV652">
        <f t="shared" si="759"/>
        <v>0</v>
      </c>
      <c r="CW652">
        <f t="shared" si="760"/>
        <v>0</v>
      </c>
      <c r="CX652">
        <f t="shared" si="761"/>
        <v>0</v>
      </c>
      <c r="CY652">
        <f t="shared" si="762"/>
        <v>0</v>
      </c>
      <c r="CZ652">
        <f t="shared" si="763"/>
        <v>0</v>
      </c>
      <c r="DA652">
        <f t="shared" si="764"/>
        <v>0</v>
      </c>
      <c r="DB652">
        <f t="shared" si="765"/>
        <v>0</v>
      </c>
      <c r="DC652">
        <f t="shared" si="766"/>
        <v>0</v>
      </c>
      <c r="DD652">
        <f t="shared" si="767"/>
        <v>-8.2606599999999997</v>
      </c>
      <c r="DE652">
        <f t="shared" si="768"/>
        <v>0</v>
      </c>
      <c r="DF652">
        <f t="shared" si="769"/>
        <v>0</v>
      </c>
    </row>
    <row r="653" spans="1:110" x14ac:dyDescent="0.25">
      <c r="A653" s="4">
        <f>raw!$A654:$A654</f>
        <v>43412</v>
      </c>
      <c r="B653" s="6" t="str">
        <f>raw!$B654:$B654</f>
        <v>0014-0050</v>
      </c>
      <c r="D653" t="str">
        <f>IF(score!$C653=".",".",IF(score!$C653=0,"1",IF(score!$C653=25,"0",IF(score!$C653=50,"0",IF(score!$C653=75,"0",IF(score!$C653=100,"0"))))))</f>
        <v>0</v>
      </c>
      <c r="E653" t="str">
        <f>IF(score!$C653=".",".",IF(score!$C653=0,"0",IF(score!$C653=25,"1",IF(score!$C653=50,"0",IF(score!$C653=75,"0",IF(score!$C653=100,"0"))))))</f>
        <v>1</v>
      </c>
      <c r="F653" t="str">
        <f>IF(score!$C653=".",".",IF(score!$C653=0,"0",IF(score!$C653=25,"0",IF(score!$C653=50,"1",IF(score!$C653=75,"0",IF(score!$C653=100,"0"))))))</f>
        <v>0</v>
      </c>
      <c r="G653" t="str">
        <f>IF(score!$C653=".",".",IF(score!$C653=0,"0",IF(score!$C653=25,"0",IF(score!$C653=50,"0",IF(score!$C653=75,"1",IF(score!$C653=100,"0"))))))</f>
        <v>0</v>
      </c>
      <c r="H653" t="str">
        <f>IF(score!$D653=".",".",IF(score!$D653=0,"1",IF(score!$D653=50,"0",IF(score!$D653=100,"0"))))</f>
        <v>1</v>
      </c>
      <c r="I653" t="str">
        <f>IF(score!$D653=".",".",IF(score!$D653=0,"0",IF(score!$D653=50,"1",IF(score!$D653=100,"0"))))</f>
        <v>0</v>
      </c>
      <c r="J653" t="str">
        <f>IF(score!$E653=".",".",IF(score!$E653=0,"1",IF(score!$E653=50,"0",IF(score!$E653=100,"0"))))</f>
        <v>1</v>
      </c>
      <c r="K653" t="str">
        <f>IF(score!$E653=".",".",IF(score!$E653=0,"0",IF(score!$E653=50,"1",IF(score!$E653=100,"0"))))</f>
        <v>0</v>
      </c>
      <c r="L653" t="str">
        <f>IF(score!$F653=".",".",IF(score!$F653=0,"1",IF(score!$F653=100,"0")))</f>
        <v>1</v>
      </c>
      <c r="M653" t="str">
        <f>IF(score!$G653=".",".",IF(score!$G653=0,"1",IF(score!$G653=100,"0")))</f>
        <v>1</v>
      </c>
      <c r="N653" t="str">
        <f>IF(score!$H653=".",".",IF(score!$H653=0,"1",IF(score!$H653=100,"0")))</f>
        <v>1</v>
      </c>
      <c r="O653" t="str">
        <f>IF(score!$I653=".",".",IF(score!$I653=0,"1",IF(score!$I653=50,"0",IF(score!$I653=100,"0"))))</f>
        <v>1</v>
      </c>
      <c r="P653" t="str">
        <f>IF(score!$J653=".",".",IF(score!$J653=0,"1",IF(score!$J653=25,"0",IF(score!$J653=50,"0",IF(score!$J653=75,"0",IF(score!$J653=100,"0"))))))</f>
        <v>0</v>
      </c>
      <c r="Q653" t="str">
        <f>IF(score!$J653=".",".",IF(score!$J653=0,"0",IF(score!$J653=25,"1",IF(score!$J653=50,"0",IF(score!$J653=75,"0",IF(score!$J653=100,"0"))))))</f>
        <v>1</v>
      </c>
      <c r="R653" t="str">
        <f>IF(score!$J653=".",".",IF(score!$J653=0,"0",IF(score!$J653=25,"0",IF(score!$J653=50,"1",IF(score!$J653=75,"0",IF(score!$J653=100,"0"))))))</f>
        <v>0</v>
      </c>
      <c r="S653" t="str">
        <f>IF(score!$J653=".",".",IF(score!$J653=0,"0",IF(score!$J653=25,"0",IF(score!$J653=50,"0",IF(score!$J653=75,"1",IF(score!$J653=100,"0"))))))</f>
        <v>0</v>
      </c>
      <c r="T653" t="str">
        <f>IF(score!$K653=".",".",IF(score!$K653=0,"1",IF(score!$K653=20,"0",IF(score!$K653=40,"0",IF(score!$K653=60,"0",IF(score!$K653=80,"0",IF(score!$K653=100,"0")))))))</f>
        <v>1</v>
      </c>
      <c r="U653" t="str">
        <f>IF(score!$K653=".",".",IF(score!$K653=0,"0",IF(score!$K653=20,"1",IF(score!$K653=40,"0",IF(score!$K653=60,"0",IF(score!$K653=80,"0",IF(score!$K653=100,"0")))))))</f>
        <v>0</v>
      </c>
      <c r="V653" t="str">
        <f>IF(score!$K653=".",".",IF(score!$K653=0,"0",IF(score!$K653=20,"0",IF(score!$K653=40,"1",IF(score!$K653=60,"0",IF(score!$K653=80,"0",IF(score!$K653=100,"0")))))))</f>
        <v>0</v>
      </c>
      <c r="W653" t="str">
        <f>IF(score!$K653=".",".",IF(score!$K653=0,"0",IF(score!$K653=20,"0",IF(score!$K653=40,"0",IF(score!$K653=60,"1",IF(score!$K653=80,"0",IF(score!$K653=100,"0")))))))</f>
        <v>0</v>
      </c>
      <c r="X653" t="str">
        <f>IF(score!$K653=".",".",IF(score!$K653=0,"0",IF(score!$K653=20,"0",IF(score!$K653=40,"0",IF(score!$K653=60,"0",IF(score!$K653=80,"1",IF(score!$K653=100,"0")))))))</f>
        <v>0</v>
      </c>
      <c r="Y653" t="str">
        <f>IF(score!$L653=".",".",IF(score!$L653=0,"1",IF(score!$L653=20,"0",IF(score!$L653=40,"0",IF(score!$L653=60,"0",IF(score!$L653=80,"0",IF(score!$L653=100,"0")))))))</f>
        <v>0</v>
      </c>
      <c r="Z653" t="str">
        <f>IF(score!$L653=".",".",IF(score!$L653=0,"0",IF(score!$L653=20,"1",IF(score!$L653=40,"0",IF(score!$L653=60,"0",IF(score!$L653=80,"0",IF(score!$L653=100,"0")))))))</f>
        <v>0</v>
      </c>
      <c r="AA653" t="str">
        <f>IF(score!$L653=".",".",IF(score!$L653=0,"0",IF(score!$L653=20,"0",IF(score!$L653=40,"1",IF(score!$L653=60,"0",IF(score!$L653=80,"0",IF(score!$L653=100,"0")))))))</f>
        <v>1</v>
      </c>
      <c r="AB653" t="str">
        <f>IF(score!$L653=".",".",IF(score!$L653=0,"0",IF(score!$L653=20,"0",IF(score!$L653=40,"0",IF(score!$L653=60,"1",IF(score!$L653=80,"0",IF(score!$L653=100,"0")))))))</f>
        <v>0</v>
      </c>
      <c r="AC653" t="str">
        <f>IF(score!$L653=".",".",IF(score!$L653=0,"0",IF(score!$L653=20,"0",IF(score!$L653=40,"0",IF(score!$L653=60,"0",IF(score!$L653=80,"1",IF(score!L653=100,"0")))))))</f>
        <v>0</v>
      </c>
      <c r="AD653" t="str">
        <f>IF(score!$M653=".",".",IF(score!$M653=0,"1",IF(score!$M653=20,"0",IF(score!$M653=40,"0",IF(score!$M653=60,"0",IF(score!$M653=80,"0",IF(score!$M653=100,"0")))))))</f>
        <v>0</v>
      </c>
      <c r="AE653" t="str">
        <f>IF(score!$M653=".",".",IF(score!$M653=0,"0",IF(score!$M653=20,"1",IF(score!$M653=40,"0",IF(score!$M653=60,"0",IF(score!$M653=80,"0",IF(score!$M653=100,"0")))))))</f>
        <v>0</v>
      </c>
      <c r="AF653" t="str">
        <f>IF(score!$M653=".",".",IF(score!$M653=0,"0",IF(score!$M653=20,"0",IF(score!$M653=40,"1",IF(score!$M653=60,"0",IF(score!$M653=80,"0",IF(score!$M653=100,"0")))))))</f>
        <v>0</v>
      </c>
      <c r="AG653" t="str">
        <f>IF(score!$M653=".",".",IF(score!$M653=0,"0",IF(score!$M653=20,"0",IF(score!$M653=40,"0",IF(score!$M653=60,"1",IF(score!$M653=80,"0",IF(score!$M653=100,"0")))))))</f>
        <v>1</v>
      </c>
      <c r="AH653" t="str">
        <f>IF(score!$M653=".",".",IF(score!$M653=0,"0",IF(score!$M653=20,"0",IF(score!$M653=40,"0",IF(score!$M653=60,"0",IF(score!$M653=80,"1",IF(score!$M653=100,"0")))))))</f>
        <v>0</v>
      </c>
      <c r="AI653" t="str">
        <f>IF(score!$N653=".",".",IF(score!$N653=0,"1",IF(score!$N653=25,"0",IF(score!$N653=50,"0",IF(score!$N653=75,"0",IF(score!$N653=100,"0"))))))</f>
        <v>0</v>
      </c>
      <c r="AJ653" t="str">
        <f>IF(score!$N653=".",".",IF(score!$N653=0,"0",IF(score!$N653=25,"1",IF(score!$N653=50,"0",IF(score!$N653=75,"0",IF(score!$N653=100,"0"))))))</f>
        <v>0</v>
      </c>
      <c r="AK653" t="str">
        <f>IF(score!$N653=".",".",IF(score!$N653=0,"0",IF(score!$N653=25,"0",IF(score!$N653=50,"1",IF(score!$N653=75,"0",IF(score!$N653=100,"0"))))))</f>
        <v>1</v>
      </c>
      <c r="AL653" t="str">
        <f>IF(score!$N653=".",".",IF(score!$N653=0,"0",IF(score!$N653=25,"0",IF(score!$N653=50,"0",IF(score!$N653=75,"1",IF(score!$N653=100,"0"))))))</f>
        <v>0</v>
      </c>
      <c r="AN653">
        <f t="shared" si="700"/>
        <v>0</v>
      </c>
      <c r="AO653">
        <f t="shared" si="701"/>
        <v>-5.5646100000000001</v>
      </c>
      <c r="AP653">
        <f t="shared" si="702"/>
        <v>0</v>
      </c>
      <c r="AQ653">
        <f t="shared" si="703"/>
        <v>0</v>
      </c>
      <c r="AR653">
        <f t="shared" si="704"/>
        <v>-7.2321600000000004</v>
      </c>
      <c r="AS653">
        <f t="shared" si="705"/>
        <v>0</v>
      </c>
      <c r="AT653">
        <f t="shared" si="706"/>
        <v>-6.24397</v>
      </c>
      <c r="AU653">
        <f t="shared" si="707"/>
        <v>0</v>
      </c>
      <c r="AV653">
        <f t="shared" si="708"/>
        <v>-4.6161700000000003</v>
      </c>
      <c r="AW653">
        <f t="shared" si="709"/>
        <v>-5.5174700000000003</v>
      </c>
      <c r="AX653">
        <f t="shared" si="710"/>
        <v>3.04365</v>
      </c>
      <c r="AY653">
        <f t="shared" si="711"/>
        <v>2.32091</v>
      </c>
      <c r="AZ653">
        <f t="shared" si="712"/>
        <v>0</v>
      </c>
      <c r="BA653">
        <f t="shared" si="713"/>
        <v>-8.38063</v>
      </c>
      <c r="BB653">
        <f t="shared" si="714"/>
        <v>0</v>
      </c>
      <c r="BC653">
        <f t="shared" si="715"/>
        <v>0</v>
      </c>
      <c r="BD653">
        <f t="shared" si="716"/>
        <v>3.46638</v>
      </c>
      <c r="BE653">
        <f t="shared" si="717"/>
        <v>0</v>
      </c>
      <c r="BF653">
        <f t="shared" si="718"/>
        <v>0</v>
      </c>
      <c r="BG653">
        <f t="shared" si="719"/>
        <v>0</v>
      </c>
      <c r="BH653">
        <f t="shared" si="720"/>
        <v>0</v>
      </c>
      <c r="BI653">
        <f t="shared" si="721"/>
        <v>0</v>
      </c>
      <c r="BJ653">
        <f t="shared" si="722"/>
        <v>0</v>
      </c>
      <c r="BK653">
        <f t="shared" si="723"/>
        <v>-1.6185</v>
      </c>
      <c r="BL653">
        <f t="shared" si="724"/>
        <v>0</v>
      </c>
      <c r="BM653">
        <f t="shared" si="725"/>
        <v>0</v>
      </c>
      <c r="BN653">
        <f t="shared" si="726"/>
        <v>0</v>
      </c>
      <c r="BO653">
        <f t="shared" si="727"/>
        <v>0</v>
      </c>
      <c r="BP653">
        <f t="shared" si="728"/>
        <v>0</v>
      </c>
      <c r="BQ653">
        <f t="shared" si="729"/>
        <v>1.28044</v>
      </c>
      <c r="BR653">
        <f t="shared" si="730"/>
        <v>0</v>
      </c>
      <c r="BS653">
        <f t="shared" si="731"/>
        <v>0</v>
      </c>
      <c r="BT653">
        <f t="shared" si="732"/>
        <v>0</v>
      </c>
      <c r="BU653">
        <f t="shared" si="733"/>
        <v>-0.18043000000000001</v>
      </c>
      <c r="BV653">
        <f t="shared" si="734"/>
        <v>0</v>
      </c>
      <c r="BX653">
        <f t="shared" si="735"/>
        <v>0</v>
      </c>
      <c r="BY653">
        <f t="shared" si="736"/>
        <v>-0.16891</v>
      </c>
      <c r="BZ653">
        <f t="shared" si="737"/>
        <v>0</v>
      </c>
      <c r="CA653">
        <f t="shared" si="738"/>
        <v>0</v>
      </c>
      <c r="CB653">
        <f t="shared" si="739"/>
        <v>3.9311500000000001</v>
      </c>
      <c r="CC653">
        <f t="shared" si="740"/>
        <v>0</v>
      </c>
      <c r="CD653">
        <f t="shared" si="741"/>
        <v>2.68282</v>
      </c>
      <c r="CE653">
        <f t="shared" si="742"/>
        <v>0</v>
      </c>
      <c r="CF653">
        <f t="shared" si="743"/>
        <v>1.4406000000000001</v>
      </c>
      <c r="CG653">
        <f t="shared" si="744"/>
        <v>1.6696800000000001</v>
      </c>
      <c r="CH653">
        <f t="shared" si="745"/>
        <v>-6.8267199999999999</v>
      </c>
      <c r="CI653">
        <f t="shared" si="746"/>
        <v>-5.6992099999999999</v>
      </c>
      <c r="CJ653">
        <f t="shared" si="747"/>
        <v>0</v>
      </c>
      <c r="CK653">
        <f t="shared" si="748"/>
        <v>1.76691</v>
      </c>
      <c r="CL653">
        <f t="shared" si="749"/>
        <v>0</v>
      </c>
      <c r="CM653">
        <f t="shared" si="750"/>
        <v>0</v>
      </c>
      <c r="CN653">
        <f t="shared" si="751"/>
        <v>-10.190849999999999</v>
      </c>
      <c r="CO653">
        <f t="shared" si="752"/>
        <v>0</v>
      </c>
      <c r="CP653">
        <f t="shared" si="753"/>
        <v>0</v>
      </c>
      <c r="CQ653">
        <f t="shared" si="754"/>
        <v>0</v>
      </c>
      <c r="CR653">
        <f t="shared" si="755"/>
        <v>0</v>
      </c>
      <c r="CS653">
        <f t="shared" si="756"/>
        <v>0</v>
      </c>
      <c r="CT653">
        <f t="shared" si="757"/>
        <v>0</v>
      </c>
      <c r="CU653">
        <f t="shared" si="758"/>
        <v>-3.2980499999999999</v>
      </c>
      <c r="CV653">
        <f t="shared" si="759"/>
        <v>0</v>
      </c>
      <c r="CW653">
        <f t="shared" si="760"/>
        <v>0</v>
      </c>
      <c r="CX653">
        <f t="shared" si="761"/>
        <v>0</v>
      </c>
      <c r="CY653">
        <f t="shared" si="762"/>
        <v>0</v>
      </c>
      <c r="CZ653">
        <f t="shared" si="763"/>
        <v>0</v>
      </c>
      <c r="DA653">
        <f t="shared" si="764"/>
        <v>-4.5905500000000004</v>
      </c>
      <c r="DB653">
        <f t="shared" si="765"/>
        <v>0</v>
      </c>
      <c r="DC653">
        <f t="shared" si="766"/>
        <v>0</v>
      </c>
      <c r="DD653">
        <f t="shared" si="767"/>
        <v>0</v>
      </c>
      <c r="DE653">
        <f t="shared" si="768"/>
        <v>-5.63286</v>
      </c>
      <c r="DF653">
        <f t="shared" si="769"/>
        <v>0</v>
      </c>
    </row>
    <row r="654" spans="1:110" x14ac:dyDescent="0.25">
      <c r="A654" s="4">
        <f>raw!$A655:$A655</f>
        <v>43417</v>
      </c>
      <c r="B654" s="6" t="str">
        <f>raw!$B655:$B655</f>
        <v>0014-0051</v>
      </c>
      <c r="D654" t="str">
        <f>IF(score!$C654=".",".",IF(score!$C654=0,"1",IF(score!$C654=25,"0",IF(score!$C654=50,"0",IF(score!$C654=75,"0",IF(score!$C654=100,"0"))))))</f>
        <v>0</v>
      </c>
      <c r="E654" t="str">
        <f>IF(score!$C654=".",".",IF(score!$C654=0,"0",IF(score!$C654=25,"1",IF(score!$C654=50,"0",IF(score!$C654=75,"0",IF(score!$C654=100,"0"))))))</f>
        <v>1</v>
      </c>
      <c r="F654" t="str">
        <f>IF(score!$C654=".",".",IF(score!$C654=0,"0",IF(score!$C654=25,"0",IF(score!$C654=50,"1",IF(score!$C654=75,"0",IF(score!$C654=100,"0"))))))</f>
        <v>0</v>
      </c>
      <c r="G654" t="str">
        <f>IF(score!$C654=".",".",IF(score!$C654=0,"0",IF(score!$C654=25,"0",IF(score!$C654=50,"0",IF(score!$C654=75,"1",IF(score!$C654=100,"0"))))))</f>
        <v>0</v>
      </c>
      <c r="H654" t="str">
        <f>IF(score!$D654=".",".",IF(score!$D654=0,"1",IF(score!$D654=50,"0",IF(score!$D654=100,"0"))))</f>
        <v>1</v>
      </c>
      <c r="I654" t="str">
        <f>IF(score!$D654=".",".",IF(score!$D654=0,"0",IF(score!$D654=50,"1",IF(score!$D654=100,"0"))))</f>
        <v>0</v>
      </c>
      <c r="J654" t="str">
        <f>IF(score!$E654=".",".",IF(score!$E654=0,"1",IF(score!$E654=50,"0",IF(score!$E654=100,"0"))))</f>
        <v>1</v>
      </c>
      <c r="K654" t="str">
        <f>IF(score!$E654=".",".",IF(score!$E654=0,"0",IF(score!$E654=50,"1",IF(score!$E654=100,"0"))))</f>
        <v>0</v>
      </c>
      <c r="L654" t="str">
        <f>IF(score!$F654=".",".",IF(score!$F654=0,"1",IF(score!$F654=100,"0")))</f>
        <v>0</v>
      </c>
      <c r="M654" t="str">
        <f>IF(score!$G654=".",".",IF(score!$G654=0,"1",IF(score!$G654=100,"0")))</f>
        <v>1</v>
      </c>
      <c r="N654" t="str">
        <f>IF(score!$H654=".",".",IF(score!$H654=0,"1",IF(score!$H654=100,"0")))</f>
        <v>1</v>
      </c>
      <c r="O654" t="str">
        <f>IF(score!$I654=".",".",IF(score!$I654=0,"1",IF(score!$I654=50,"0",IF(score!$I654=100,"0"))))</f>
        <v>1</v>
      </c>
      <c r="P654" t="str">
        <f>IF(score!$J654=".",".",IF(score!$J654=0,"1",IF(score!$J654=25,"0",IF(score!$J654=50,"0",IF(score!$J654=75,"0",IF(score!$J654=100,"0"))))))</f>
        <v>0</v>
      </c>
      <c r="Q654" t="str">
        <f>IF(score!$J654=".",".",IF(score!$J654=0,"0",IF(score!$J654=25,"1",IF(score!$J654=50,"0",IF(score!$J654=75,"0",IF(score!$J654=100,"0"))))))</f>
        <v>0</v>
      </c>
      <c r="R654" t="str">
        <f>IF(score!$J654=".",".",IF(score!$J654=0,"0",IF(score!$J654=25,"0",IF(score!$J654=50,"1",IF(score!$J654=75,"0",IF(score!$J654=100,"0"))))))</f>
        <v>0</v>
      </c>
      <c r="S654" t="str">
        <f>IF(score!$J654=".",".",IF(score!$J654=0,"0",IF(score!$J654=25,"0",IF(score!$J654=50,"0",IF(score!$J654=75,"1",IF(score!$J654=100,"0"))))))</f>
        <v>0</v>
      </c>
      <c r="T654" t="str">
        <f>IF(score!$K654=".",".",IF(score!$K654=0,"1",IF(score!$K654=20,"0",IF(score!$K654=40,"0",IF(score!$K654=60,"0",IF(score!$K654=80,"0",IF(score!$K654=100,"0")))))))</f>
        <v>0</v>
      </c>
      <c r="U654" t="str">
        <f>IF(score!$K654=".",".",IF(score!$K654=0,"0",IF(score!$K654=20,"1",IF(score!$K654=40,"0",IF(score!$K654=60,"0",IF(score!$K654=80,"0",IF(score!$K654=100,"0")))))))</f>
        <v>0</v>
      </c>
      <c r="V654" t="str">
        <f>IF(score!$K654=".",".",IF(score!$K654=0,"0",IF(score!$K654=20,"0",IF(score!$K654=40,"1",IF(score!$K654=60,"0",IF(score!$K654=80,"0",IF(score!$K654=100,"0")))))))</f>
        <v>0</v>
      </c>
      <c r="W654" t="str">
        <f>IF(score!$K654=".",".",IF(score!$K654=0,"0",IF(score!$K654=20,"0",IF(score!$K654=40,"0",IF(score!$K654=60,"1",IF(score!$K654=80,"0",IF(score!$K654=100,"0")))))))</f>
        <v>0</v>
      </c>
      <c r="X654" t="str">
        <f>IF(score!$K654=".",".",IF(score!$K654=0,"0",IF(score!$K654=20,"0",IF(score!$K654=40,"0",IF(score!$K654=60,"0",IF(score!$K654=80,"1",IF(score!$K654=100,"0")))))))</f>
        <v>0</v>
      </c>
      <c r="Y654" t="str">
        <f>IF(score!$L654=".",".",IF(score!$L654=0,"1",IF(score!$L654=20,"0",IF(score!$L654=40,"0",IF(score!$L654=60,"0",IF(score!$L654=80,"0",IF(score!$L654=100,"0")))))))</f>
        <v>0</v>
      </c>
      <c r="Z654" t="str">
        <f>IF(score!$L654=".",".",IF(score!$L654=0,"0",IF(score!$L654=20,"1",IF(score!$L654=40,"0",IF(score!$L654=60,"0",IF(score!$L654=80,"0",IF(score!$L654=100,"0")))))))</f>
        <v>0</v>
      </c>
      <c r="AA654" t="str">
        <f>IF(score!$L654=".",".",IF(score!$L654=0,"0",IF(score!$L654=20,"0",IF(score!$L654=40,"1",IF(score!$L654=60,"0",IF(score!$L654=80,"0",IF(score!$L654=100,"0")))))))</f>
        <v>1</v>
      </c>
      <c r="AB654" t="str">
        <f>IF(score!$L654=".",".",IF(score!$L654=0,"0",IF(score!$L654=20,"0",IF(score!$L654=40,"0",IF(score!$L654=60,"1",IF(score!$L654=80,"0",IF(score!$L654=100,"0")))))))</f>
        <v>0</v>
      </c>
      <c r="AC654" t="str">
        <f>IF(score!$L654=".",".",IF(score!$L654=0,"0",IF(score!$L654=20,"0",IF(score!$L654=40,"0",IF(score!$L654=60,"0",IF(score!$L654=80,"1",IF(score!L654=100,"0")))))))</f>
        <v>0</v>
      </c>
      <c r="AD654" t="str">
        <f>IF(score!$M654=".",".",IF(score!$M654=0,"1",IF(score!$M654=20,"0",IF(score!$M654=40,"0",IF(score!$M654=60,"0",IF(score!$M654=80,"0",IF(score!$M654=100,"0")))))))</f>
        <v>0</v>
      </c>
      <c r="AE654" t="str">
        <f>IF(score!$M654=".",".",IF(score!$M654=0,"0",IF(score!$M654=20,"1",IF(score!$M654=40,"0",IF(score!$M654=60,"0",IF(score!$M654=80,"0",IF(score!$M654=100,"0")))))))</f>
        <v>0</v>
      </c>
      <c r="AF654" t="str">
        <f>IF(score!$M654=".",".",IF(score!$M654=0,"0",IF(score!$M654=20,"0",IF(score!$M654=40,"1",IF(score!$M654=60,"0",IF(score!$M654=80,"0",IF(score!$M654=100,"0")))))))</f>
        <v>0</v>
      </c>
      <c r="AG654" t="str">
        <f>IF(score!$M654=".",".",IF(score!$M654=0,"0",IF(score!$M654=20,"0",IF(score!$M654=40,"0",IF(score!$M654=60,"1",IF(score!$M654=80,"0",IF(score!$M654=100,"0")))))))</f>
        <v>1</v>
      </c>
      <c r="AH654" t="str">
        <f>IF(score!$M654=".",".",IF(score!$M654=0,"0",IF(score!$M654=20,"0",IF(score!$M654=40,"0",IF(score!$M654=60,"0",IF(score!$M654=80,"1",IF(score!$M654=100,"0")))))))</f>
        <v>0</v>
      </c>
      <c r="AI654" t="str">
        <f>IF(score!$N654=".",".",IF(score!$N654=0,"1",IF(score!$N654=25,"0",IF(score!$N654=50,"0",IF(score!$N654=75,"0",IF(score!$N654=100,"0"))))))</f>
        <v>1</v>
      </c>
      <c r="AJ654" t="str">
        <f>IF(score!$N654=".",".",IF(score!$N654=0,"0",IF(score!$N654=25,"1",IF(score!$N654=50,"0",IF(score!$N654=75,"0",IF(score!$N654=100,"0"))))))</f>
        <v>0</v>
      </c>
      <c r="AK654" t="str">
        <f>IF(score!$N654=".",".",IF(score!$N654=0,"0",IF(score!$N654=25,"0",IF(score!$N654=50,"1",IF(score!$N654=75,"0",IF(score!$N654=100,"0"))))))</f>
        <v>0</v>
      </c>
      <c r="AL654" t="str">
        <f>IF(score!$N654=".",".",IF(score!$N654=0,"0",IF(score!$N654=25,"0",IF(score!$N654=50,"0",IF(score!$N654=75,"1",IF(score!$N654=100,"0"))))))</f>
        <v>0</v>
      </c>
      <c r="AN654">
        <f t="shared" si="700"/>
        <v>0</v>
      </c>
      <c r="AO654">
        <f t="shared" si="701"/>
        <v>-5.5646100000000001</v>
      </c>
      <c r="AP654">
        <f t="shared" si="702"/>
        <v>0</v>
      </c>
      <c r="AQ654">
        <f t="shared" si="703"/>
        <v>0</v>
      </c>
      <c r="AR654">
        <f t="shared" si="704"/>
        <v>-7.2321600000000004</v>
      </c>
      <c r="AS654">
        <f t="shared" si="705"/>
        <v>0</v>
      </c>
      <c r="AT654">
        <f t="shared" si="706"/>
        <v>-6.24397</v>
      </c>
      <c r="AU654">
        <f t="shared" si="707"/>
        <v>0</v>
      </c>
      <c r="AV654">
        <f t="shared" si="708"/>
        <v>0</v>
      </c>
      <c r="AW654">
        <f t="shared" si="709"/>
        <v>-5.5174700000000003</v>
      </c>
      <c r="AX654">
        <f t="shared" si="710"/>
        <v>3.04365</v>
      </c>
      <c r="AY654">
        <f t="shared" si="711"/>
        <v>2.32091</v>
      </c>
      <c r="AZ654">
        <f t="shared" si="712"/>
        <v>0</v>
      </c>
      <c r="BA654">
        <f t="shared" si="713"/>
        <v>0</v>
      </c>
      <c r="BB654">
        <f t="shared" si="714"/>
        <v>0</v>
      </c>
      <c r="BC654">
        <f t="shared" si="715"/>
        <v>0</v>
      </c>
      <c r="BD654">
        <f t="shared" si="716"/>
        <v>0</v>
      </c>
      <c r="BE654">
        <f t="shared" si="717"/>
        <v>0</v>
      </c>
      <c r="BF654">
        <f t="shared" si="718"/>
        <v>0</v>
      </c>
      <c r="BG654">
        <f t="shared" si="719"/>
        <v>0</v>
      </c>
      <c r="BH654">
        <f t="shared" si="720"/>
        <v>0</v>
      </c>
      <c r="BI654">
        <f t="shared" si="721"/>
        <v>0</v>
      </c>
      <c r="BJ654">
        <f t="shared" si="722"/>
        <v>0</v>
      </c>
      <c r="BK654">
        <f t="shared" si="723"/>
        <v>-1.6185</v>
      </c>
      <c r="BL654">
        <f t="shared" si="724"/>
        <v>0</v>
      </c>
      <c r="BM654">
        <f t="shared" si="725"/>
        <v>0</v>
      </c>
      <c r="BN654">
        <f t="shared" si="726"/>
        <v>0</v>
      </c>
      <c r="BO654">
        <f t="shared" si="727"/>
        <v>0</v>
      </c>
      <c r="BP654">
        <f t="shared" si="728"/>
        <v>0</v>
      </c>
      <c r="BQ654">
        <f t="shared" si="729"/>
        <v>1.28044</v>
      </c>
      <c r="BR654">
        <f t="shared" si="730"/>
        <v>0</v>
      </c>
      <c r="BS654">
        <f t="shared" si="731"/>
        <v>-0.33682000000000001</v>
      </c>
      <c r="BT654">
        <f t="shared" si="732"/>
        <v>0</v>
      </c>
      <c r="BU654">
        <f t="shared" si="733"/>
        <v>0</v>
      </c>
      <c r="BV654">
        <f t="shared" si="734"/>
        <v>0</v>
      </c>
      <c r="BX654">
        <f t="shared" si="735"/>
        <v>0</v>
      </c>
      <c r="BY654">
        <f t="shared" si="736"/>
        <v>-0.16891</v>
      </c>
      <c r="BZ654">
        <f t="shared" si="737"/>
        <v>0</v>
      </c>
      <c r="CA654">
        <f t="shared" si="738"/>
        <v>0</v>
      </c>
      <c r="CB654">
        <f t="shared" si="739"/>
        <v>3.9311500000000001</v>
      </c>
      <c r="CC654">
        <f t="shared" si="740"/>
        <v>0</v>
      </c>
      <c r="CD654">
        <f t="shared" si="741"/>
        <v>2.68282</v>
      </c>
      <c r="CE654">
        <f t="shared" si="742"/>
        <v>0</v>
      </c>
      <c r="CF654">
        <f t="shared" si="743"/>
        <v>0</v>
      </c>
      <c r="CG654">
        <f t="shared" si="744"/>
        <v>1.6696800000000001</v>
      </c>
      <c r="CH654">
        <f t="shared" si="745"/>
        <v>-6.8267199999999999</v>
      </c>
      <c r="CI654">
        <f t="shared" si="746"/>
        <v>-5.6992099999999999</v>
      </c>
      <c r="CJ654">
        <f t="shared" si="747"/>
        <v>0</v>
      </c>
      <c r="CK654">
        <f t="shared" si="748"/>
        <v>0</v>
      </c>
      <c r="CL654">
        <f t="shared" si="749"/>
        <v>0</v>
      </c>
      <c r="CM654">
        <f t="shared" si="750"/>
        <v>0</v>
      </c>
      <c r="CN654">
        <f t="shared" si="751"/>
        <v>0</v>
      </c>
      <c r="CO654">
        <f t="shared" si="752"/>
        <v>0</v>
      </c>
      <c r="CP654">
        <f t="shared" si="753"/>
        <v>0</v>
      </c>
      <c r="CQ654">
        <f t="shared" si="754"/>
        <v>0</v>
      </c>
      <c r="CR654">
        <f t="shared" si="755"/>
        <v>0</v>
      </c>
      <c r="CS654">
        <f t="shared" si="756"/>
        <v>0</v>
      </c>
      <c r="CT654">
        <f t="shared" si="757"/>
        <v>0</v>
      </c>
      <c r="CU654">
        <f t="shared" si="758"/>
        <v>-3.2980499999999999</v>
      </c>
      <c r="CV654">
        <f t="shared" si="759"/>
        <v>0</v>
      </c>
      <c r="CW654">
        <f t="shared" si="760"/>
        <v>0</v>
      </c>
      <c r="CX654">
        <f t="shared" si="761"/>
        <v>0</v>
      </c>
      <c r="CY654">
        <f t="shared" si="762"/>
        <v>0</v>
      </c>
      <c r="CZ654">
        <f t="shared" si="763"/>
        <v>0</v>
      </c>
      <c r="DA654">
        <f t="shared" si="764"/>
        <v>-4.5905500000000004</v>
      </c>
      <c r="DB654">
        <f t="shared" si="765"/>
        <v>0</v>
      </c>
      <c r="DC654">
        <f t="shared" si="766"/>
        <v>-6.2972400000000004</v>
      </c>
      <c r="DD654">
        <f t="shared" si="767"/>
        <v>0</v>
      </c>
      <c r="DE654">
        <f t="shared" si="768"/>
        <v>0</v>
      </c>
      <c r="DF654">
        <f t="shared" si="769"/>
        <v>0</v>
      </c>
    </row>
    <row r="655" spans="1:110" x14ac:dyDescent="0.25">
      <c r="A655" s="4">
        <f>raw!$A656:$A656</f>
        <v>43417</v>
      </c>
      <c r="B655" s="6" t="str">
        <f>raw!$B656:$B656</f>
        <v>0014-0052</v>
      </c>
      <c r="D655" t="str">
        <f>IF(score!$C655=".",".",IF(score!$C655=0,"1",IF(score!$C655=25,"0",IF(score!$C655=50,"0",IF(score!$C655=75,"0",IF(score!$C655=100,"0"))))))</f>
        <v>0</v>
      </c>
      <c r="E655" t="str">
        <f>IF(score!$C655=".",".",IF(score!$C655=0,"0",IF(score!$C655=25,"1",IF(score!$C655=50,"0",IF(score!$C655=75,"0",IF(score!$C655=100,"0"))))))</f>
        <v>0</v>
      </c>
      <c r="F655" t="str">
        <f>IF(score!$C655=".",".",IF(score!$C655=0,"0",IF(score!$C655=25,"0",IF(score!$C655=50,"1",IF(score!$C655=75,"0",IF(score!$C655=100,"0"))))))</f>
        <v>1</v>
      </c>
      <c r="G655" t="str">
        <f>IF(score!$C655=".",".",IF(score!$C655=0,"0",IF(score!$C655=25,"0",IF(score!$C655=50,"0",IF(score!$C655=75,"1",IF(score!$C655=100,"0"))))))</f>
        <v>0</v>
      </c>
      <c r="H655" t="str">
        <f>IF(score!$D655=".",".",IF(score!$D655=0,"1",IF(score!$D655=50,"0",IF(score!$D655=100,"0"))))</f>
        <v>1</v>
      </c>
      <c r="I655" t="str">
        <f>IF(score!$D655=".",".",IF(score!$D655=0,"0",IF(score!$D655=50,"1",IF(score!$D655=100,"0"))))</f>
        <v>0</v>
      </c>
      <c r="J655" t="str">
        <f>IF(score!$E655=".",".",IF(score!$E655=0,"1",IF(score!$E655=50,"0",IF(score!$E655=100,"0"))))</f>
        <v>1</v>
      </c>
      <c r="K655" t="str">
        <f>IF(score!$E655=".",".",IF(score!$E655=0,"0",IF(score!$E655=50,"1",IF(score!$E655=100,"0"))))</f>
        <v>0</v>
      </c>
      <c r="L655" t="str">
        <f>IF(score!$F655=".",".",IF(score!$F655=0,"1",IF(score!$F655=100,"0")))</f>
        <v>0</v>
      </c>
      <c r="M655" t="str">
        <f>IF(score!$G655=".",".",IF(score!$G655=0,"1",IF(score!$G655=100,"0")))</f>
        <v>1</v>
      </c>
      <c r="N655" t="str">
        <f>IF(score!$H655=".",".",IF(score!$H655=0,"1",IF(score!$H655=100,"0")))</f>
        <v>0</v>
      </c>
      <c r="O655" t="str">
        <f>IF(score!$I655=".",".",IF(score!$I655=0,"1",IF(score!$I655=50,"0",IF(score!$I655=100,"0"))))</f>
        <v>0</v>
      </c>
      <c r="P655" t="str">
        <f>IF(score!$J655=".",".",IF(score!$J655=0,"1",IF(score!$J655=25,"0",IF(score!$J655=50,"0",IF(score!$J655=75,"0",IF(score!$J655=100,"0"))))))</f>
        <v>0</v>
      </c>
      <c r="Q655" t="str">
        <f>IF(score!$J655=".",".",IF(score!$J655=0,"0",IF(score!$J655=25,"1",IF(score!$J655=50,"0",IF(score!$J655=75,"0",IF(score!$J655=100,"0"))))))</f>
        <v>0</v>
      </c>
      <c r="R655" t="str">
        <f>IF(score!$J655=".",".",IF(score!$J655=0,"0",IF(score!$J655=25,"0",IF(score!$J655=50,"1",IF(score!$J655=75,"0",IF(score!$J655=100,"0"))))))</f>
        <v>1</v>
      </c>
      <c r="S655" t="str">
        <f>IF(score!$J655=".",".",IF(score!$J655=0,"0",IF(score!$J655=25,"0",IF(score!$J655=50,"0",IF(score!$J655=75,"1",IF(score!$J655=100,"0"))))))</f>
        <v>0</v>
      </c>
      <c r="T655" t="str">
        <f>IF(score!$K655=".",".",IF(score!$K655=0,"1",IF(score!$K655=20,"0",IF(score!$K655=40,"0",IF(score!$K655=60,"0",IF(score!$K655=80,"0",IF(score!$K655=100,"0")))))))</f>
        <v>0</v>
      </c>
      <c r="U655" t="str">
        <f>IF(score!$K655=".",".",IF(score!$K655=0,"0",IF(score!$K655=20,"1",IF(score!$K655=40,"0",IF(score!$K655=60,"0",IF(score!$K655=80,"0",IF(score!$K655=100,"0")))))))</f>
        <v>0</v>
      </c>
      <c r="V655" t="str">
        <f>IF(score!$K655=".",".",IF(score!$K655=0,"0",IF(score!$K655=20,"0",IF(score!$K655=40,"1",IF(score!$K655=60,"0",IF(score!$K655=80,"0",IF(score!$K655=100,"0")))))))</f>
        <v>0</v>
      </c>
      <c r="W655" t="str">
        <f>IF(score!$K655=".",".",IF(score!$K655=0,"0",IF(score!$K655=20,"0",IF(score!$K655=40,"0",IF(score!$K655=60,"1",IF(score!$K655=80,"0",IF(score!$K655=100,"0")))))))</f>
        <v>0</v>
      </c>
      <c r="X655" t="str">
        <f>IF(score!$K655=".",".",IF(score!$K655=0,"0",IF(score!$K655=20,"0",IF(score!$K655=40,"0",IF(score!$K655=60,"0",IF(score!$K655=80,"1",IF(score!$K655=100,"0")))))))</f>
        <v>0</v>
      </c>
      <c r="Y655" t="str">
        <f>IF(score!$L655=".",".",IF(score!$L655=0,"1",IF(score!$L655=20,"0",IF(score!$L655=40,"0",IF(score!$L655=60,"0",IF(score!$L655=80,"0",IF(score!$L655=100,"0")))))))</f>
        <v>0</v>
      </c>
      <c r="Z655" t="str">
        <f>IF(score!$L655=".",".",IF(score!$L655=0,"0",IF(score!$L655=20,"1",IF(score!$L655=40,"0",IF(score!$L655=60,"0",IF(score!$L655=80,"0",IF(score!$L655=100,"0")))))))</f>
        <v>0</v>
      </c>
      <c r="AA655" t="str">
        <f>IF(score!$L655=".",".",IF(score!$L655=0,"0",IF(score!$L655=20,"0",IF(score!$L655=40,"1",IF(score!$L655=60,"0",IF(score!$L655=80,"0",IF(score!$L655=100,"0")))))))</f>
        <v>1</v>
      </c>
      <c r="AB655" t="str">
        <f>IF(score!$L655=".",".",IF(score!$L655=0,"0",IF(score!$L655=20,"0",IF(score!$L655=40,"0",IF(score!$L655=60,"1",IF(score!$L655=80,"0",IF(score!$L655=100,"0")))))))</f>
        <v>0</v>
      </c>
      <c r="AC655" t="str">
        <f>IF(score!$L655=".",".",IF(score!$L655=0,"0",IF(score!$L655=20,"0",IF(score!$L655=40,"0",IF(score!$L655=60,"0",IF(score!$L655=80,"1",IF(score!L655=100,"0")))))))</f>
        <v>0</v>
      </c>
      <c r="AD655" t="str">
        <f>IF(score!$M655=".",".",IF(score!$M655=0,"1",IF(score!$M655=20,"0",IF(score!$M655=40,"0",IF(score!$M655=60,"0",IF(score!$M655=80,"0",IF(score!$M655=100,"0")))))))</f>
        <v>0</v>
      </c>
      <c r="AE655" t="str">
        <f>IF(score!$M655=".",".",IF(score!$M655=0,"0",IF(score!$M655=20,"1",IF(score!$M655=40,"0",IF(score!$M655=60,"0",IF(score!$M655=80,"0",IF(score!$M655=100,"0")))))))</f>
        <v>0</v>
      </c>
      <c r="AF655" t="str">
        <f>IF(score!$M655=".",".",IF(score!$M655=0,"0",IF(score!$M655=20,"0",IF(score!$M655=40,"1",IF(score!$M655=60,"0",IF(score!$M655=80,"0",IF(score!$M655=100,"0")))))))</f>
        <v>0</v>
      </c>
      <c r="AG655" t="str">
        <f>IF(score!$M655=".",".",IF(score!$M655=0,"0",IF(score!$M655=20,"0",IF(score!$M655=40,"0",IF(score!$M655=60,"1",IF(score!$M655=80,"0",IF(score!$M655=100,"0")))))))</f>
        <v>0</v>
      </c>
      <c r="AH655" t="str">
        <f>IF(score!$M655=".",".",IF(score!$M655=0,"0",IF(score!$M655=20,"0",IF(score!$M655=40,"0",IF(score!$M655=60,"0",IF(score!$M655=80,"1",IF(score!$M655=100,"0")))))))</f>
        <v>0</v>
      </c>
      <c r="AI655" t="str">
        <f>IF(score!$N655=".",".",IF(score!$N655=0,"1",IF(score!$N655=25,"0",IF(score!$N655=50,"0",IF(score!$N655=75,"0",IF(score!$N655=100,"0"))))))</f>
        <v>0</v>
      </c>
      <c r="AJ655" t="str">
        <f>IF(score!$N655=".",".",IF(score!$N655=0,"0",IF(score!$N655=25,"1",IF(score!$N655=50,"0",IF(score!$N655=75,"0",IF(score!$N655=100,"0"))))))</f>
        <v>0</v>
      </c>
      <c r="AK655" t="str">
        <f>IF(score!$N655=".",".",IF(score!$N655=0,"0",IF(score!$N655=25,"0",IF(score!$N655=50,"1",IF(score!$N655=75,"0",IF(score!$N655=100,"0"))))))</f>
        <v>0</v>
      </c>
      <c r="AL655" t="str">
        <f>IF(score!$N655=".",".",IF(score!$N655=0,"0",IF(score!$N655=25,"0",IF(score!$N655=50,"0",IF(score!$N655=75,"1",IF(score!$N655=100,"0"))))))</f>
        <v>1</v>
      </c>
      <c r="AN655">
        <f t="shared" si="700"/>
        <v>0</v>
      </c>
      <c r="AO655">
        <f t="shared" si="701"/>
        <v>0</v>
      </c>
      <c r="AP655">
        <f t="shared" si="702"/>
        <v>-3.0239600000000002</v>
      </c>
      <c r="AQ655">
        <f t="shared" si="703"/>
        <v>0</v>
      </c>
      <c r="AR655">
        <f t="shared" si="704"/>
        <v>-7.2321600000000004</v>
      </c>
      <c r="AS655">
        <f t="shared" si="705"/>
        <v>0</v>
      </c>
      <c r="AT655">
        <f t="shared" si="706"/>
        <v>-6.24397</v>
      </c>
      <c r="AU655">
        <f t="shared" si="707"/>
        <v>0</v>
      </c>
      <c r="AV655">
        <f t="shared" si="708"/>
        <v>0</v>
      </c>
      <c r="AW655">
        <f t="shared" si="709"/>
        <v>-5.5174700000000003</v>
      </c>
      <c r="AX655">
        <f t="shared" si="710"/>
        <v>0</v>
      </c>
      <c r="AY655">
        <f t="shared" si="711"/>
        <v>0</v>
      </c>
      <c r="AZ655">
        <f t="shared" si="712"/>
        <v>0</v>
      </c>
      <c r="BA655">
        <f t="shared" si="713"/>
        <v>0</v>
      </c>
      <c r="BB655">
        <f t="shared" si="714"/>
        <v>-6.5052199999999996</v>
      </c>
      <c r="BC655">
        <f t="shared" si="715"/>
        <v>0</v>
      </c>
      <c r="BD655">
        <f t="shared" si="716"/>
        <v>0</v>
      </c>
      <c r="BE655">
        <f t="shared" si="717"/>
        <v>0</v>
      </c>
      <c r="BF655">
        <f t="shared" si="718"/>
        <v>0</v>
      </c>
      <c r="BG655">
        <f t="shared" si="719"/>
        <v>0</v>
      </c>
      <c r="BH655">
        <f t="shared" si="720"/>
        <v>0</v>
      </c>
      <c r="BI655">
        <f t="shared" si="721"/>
        <v>0</v>
      </c>
      <c r="BJ655">
        <f t="shared" si="722"/>
        <v>0</v>
      </c>
      <c r="BK655">
        <f t="shared" si="723"/>
        <v>-1.6185</v>
      </c>
      <c r="BL655">
        <f t="shared" si="724"/>
        <v>0</v>
      </c>
      <c r="BM655">
        <f t="shared" si="725"/>
        <v>0</v>
      </c>
      <c r="BN655">
        <f t="shared" si="726"/>
        <v>0</v>
      </c>
      <c r="BO655">
        <f t="shared" si="727"/>
        <v>0</v>
      </c>
      <c r="BP655">
        <f t="shared" si="728"/>
        <v>0</v>
      </c>
      <c r="BQ655">
        <f t="shared" si="729"/>
        <v>0</v>
      </c>
      <c r="BR655">
        <f t="shared" si="730"/>
        <v>0</v>
      </c>
      <c r="BS655">
        <f t="shared" si="731"/>
        <v>0</v>
      </c>
      <c r="BT655">
        <f t="shared" si="732"/>
        <v>0</v>
      </c>
      <c r="BU655">
        <f t="shared" si="733"/>
        <v>0</v>
      </c>
      <c r="BV655">
        <f t="shared" si="734"/>
        <v>0.11038000000000001</v>
      </c>
      <c r="BX655">
        <f t="shared" si="735"/>
        <v>0</v>
      </c>
      <c r="BY655">
        <f t="shared" si="736"/>
        <v>0</v>
      </c>
      <c r="BZ655">
        <f t="shared" si="737"/>
        <v>3.4819999999999997E-2</v>
      </c>
      <c r="CA655">
        <f t="shared" si="738"/>
        <v>0</v>
      </c>
      <c r="CB655">
        <f t="shared" si="739"/>
        <v>3.9311500000000001</v>
      </c>
      <c r="CC655">
        <f t="shared" si="740"/>
        <v>0</v>
      </c>
      <c r="CD655">
        <f t="shared" si="741"/>
        <v>2.68282</v>
      </c>
      <c r="CE655">
        <f t="shared" si="742"/>
        <v>0</v>
      </c>
      <c r="CF655">
        <f t="shared" si="743"/>
        <v>0</v>
      </c>
      <c r="CG655">
        <f t="shared" si="744"/>
        <v>1.6696800000000001</v>
      </c>
      <c r="CH655">
        <f t="shared" si="745"/>
        <v>0</v>
      </c>
      <c r="CI655">
        <f t="shared" si="746"/>
        <v>0</v>
      </c>
      <c r="CJ655">
        <f t="shared" si="747"/>
        <v>0</v>
      </c>
      <c r="CK655">
        <f t="shared" si="748"/>
        <v>0</v>
      </c>
      <c r="CL655">
        <f t="shared" si="749"/>
        <v>1.4938400000000001</v>
      </c>
      <c r="CM655">
        <f t="shared" si="750"/>
        <v>0</v>
      </c>
      <c r="CN655">
        <f t="shared" si="751"/>
        <v>0</v>
      </c>
      <c r="CO655">
        <f t="shared" si="752"/>
        <v>0</v>
      </c>
      <c r="CP655">
        <f t="shared" si="753"/>
        <v>0</v>
      </c>
      <c r="CQ655">
        <f t="shared" si="754"/>
        <v>0</v>
      </c>
      <c r="CR655">
        <f t="shared" si="755"/>
        <v>0</v>
      </c>
      <c r="CS655">
        <f t="shared" si="756"/>
        <v>0</v>
      </c>
      <c r="CT655">
        <f t="shared" si="757"/>
        <v>0</v>
      </c>
      <c r="CU655">
        <f t="shared" si="758"/>
        <v>-3.2980499999999999</v>
      </c>
      <c r="CV655">
        <f t="shared" si="759"/>
        <v>0</v>
      </c>
      <c r="CW655">
        <f t="shared" si="760"/>
        <v>0</v>
      </c>
      <c r="CX655">
        <f t="shared" si="761"/>
        <v>0</v>
      </c>
      <c r="CY655">
        <f t="shared" si="762"/>
        <v>0</v>
      </c>
      <c r="CZ655">
        <f t="shared" si="763"/>
        <v>0</v>
      </c>
      <c r="DA655">
        <f t="shared" si="764"/>
        <v>0</v>
      </c>
      <c r="DB655">
        <f t="shared" si="765"/>
        <v>0</v>
      </c>
      <c r="DC655">
        <f t="shared" si="766"/>
        <v>0</v>
      </c>
      <c r="DD655">
        <f t="shared" si="767"/>
        <v>0</v>
      </c>
      <c r="DE655">
        <f t="shared" si="768"/>
        <v>0</v>
      </c>
      <c r="DF655">
        <f t="shared" si="769"/>
        <v>-3.13896</v>
      </c>
    </row>
    <row r="656" spans="1:110" x14ac:dyDescent="0.25">
      <c r="A656" s="4">
        <f>raw!$A657:$A657</f>
        <v>43419</v>
      </c>
      <c r="B656" s="6" t="str">
        <f>raw!$B657:$B657</f>
        <v>0014-0053</v>
      </c>
      <c r="D656" t="str">
        <f>IF(score!$C656=".",".",IF(score!$C656=0,"1",IF(score!$C656=25,"0",IF(score!$C656=50,"0",IF(score!$C656=75,"0",IF(score!$C656=100,"0"))))))</f>
        <v>0</v>
      </c>
      <c r="E656" t="str">
        <f>IF(score!$C656=".",".",IF(score!$C656=0,"0",IF(score!$C656=25,"1",IF(score!$C656=50,"0",IF(score!$C656=75,"0",IF(score!$C656=100,"0"))))))</f>
        <v>0</v>
      </c>
      <c r="F656" t="str">
        <f>IF(score!$C656=".",".",IF(score!$C656=0,"0",IF(score!$C656=25,"0",IF(score!$C656=50,"1",IF(score!$C656=75,"0",IF(score!$C656=100,"0"))))))</f>
        <v>1</v>
      </c>
      <c r="G656" t="str">
        <f>IF(score!$C656=".",".",IF(score!$C656=0,"0",IF(score!$C656=25,"0",IF(score!$C656=50,"0",IF(score!$C656=75,"1",IF(score!$C656=100,"0"))))))</f>
        <v>0</v>
      </c>
      <c r="H656" t="str">
        <f>IF(score!$D656=".",".",IF(score!$D656=0,"1",IF(score!$D656=50,"0",IF(score!$D656=100,"0"))))</f>
        <v>0</v>
      </c>
      <c r="I656" t="str">
        <f>IF(score!$D656=".",".",IF(score!$D656=0,"0",IF(score!$D656=50,"1",IF(score!$D656=100,"0"))))</f>
        <v>0</v>
      </c>
      <c r="J656" t="str">
        <f>IF(score!$E656=".",".",IF(score!$E656=0,"1",IF(score!$E656=50,"0",IF(score!$E656=100,"0"))))</f>
        <v>0</v>
      </c>
      <c r="K656" t="str">
        <f>IF(score!$E656=".",".",IF(score!$E656=0,"0",IF(score!$E656=50,"1",IF(score!$E656=100,"0"))))</f>
        <v>1</v>
      </c>
      <c r="L656" t="str">
        <f>IF(score!$F656=".",".",IF(score!$F656=0,"1",IF(score!$F656=100,"0")))</f>
        <v>1</v>
      </c>
      <c r="M656" t="str">
        <f>IF(score!$G656=".",".",IF(score!$G656=0,"1",IF(score!$G656=100,"0")))</f>
        <v>0</v>
      </c>
      <c r="N656" t="str">
        <f>IF(score!$H656=".",".",IF(score!$H656=0,"1",IF(score!$H656=100,"0")))</f>
        <v>0</v>
      </c>
      <c r="O656" t="str">
        <f>IF(score!$I656=".",".",IF(score!$I656=0,"1",IF(score!$I656=50,"0",IF(score!$I656=100,"0"))))</f>
        <v>0</v>
      </c>
      <c r="P656" t="str">
        <f>IF(score!$J656=".",".",IF(score!$J656=0,"1",IF(score!$J656=25,"0",IF(score!$J656=50,"0",IF(score!$J656=75,"0",IF(score!$J656=100,"0"))))))</f>
        <v>0</v>
      </c>
      <c r="Q656" t="str">
        <f>IF(score!$J656=".",".",IF(score!$J656=0,"0",IF(score!$J656=25,"1",IF(score!$J656=50,"0",IF(score!$J656=75,"0",IF(score!$J656=100,"0"))))))</f>
        <v>0</v>
      </c>
      <c r="R656" t="str">
        <f>IF(score!$J656=".",".",IF(score!$J656=0,"0",IF(score!$J656=25,"0",IF(score!$J656=50,"1",IF(score!$J656=75,"0",IF(score!$J656=100,"0"))))))</f>
        <v>1</v>
      </c>
      <c r="S656" t="str">
        <f>IF(score!$J656=".",".",IF(score!$J656=0,"0",IF(score!$J656=25,"0",IF(score!$J656=50,"0",IF(score!$J656=75,"1",IF(score!$J656=100,"0"))))))</f>
        <v>0</v>
      </c>
      <c r="T656" t="str">
        <f>IF(score!$K656=".",".",IF(score!$K656=0,"1",IF(score!$K656=20,"0",IF(score!$K656=40,"0",IF(score!$K656=60,"0",IF(score!$K656=80,"0",IF(score!$K656=100,"0")))))))</f>
        <v>0</v>
      </c>
      <c r="U656" t="str">
        <f>IF(score!$K656=".",".",IF(score!$K656=0,"0",IF(score!$K656=20,"1",IF(score!$K656=40,"0",IF(score!$K656=60,"0",IF(score!$K656=80,"0",IF(score!$K656=100,"0")))))))</f>
        <v>0</v>
      </c>
      <c r="V656" t="str">
        <f>IF(score!$K656=".",".",IF(score!$K656=0,"0",IF(score!$K656=20,"0",IF(score!$K656=40,"1",IF(score!$K656=60,"0",IF(score!$K656=80,"0",IF(score!$K656=100,"0")))))))</f>
        <v>0</v>
      </c>
      <c r="W656" t="str">
        <f>IF(score!$K656=".",".",IF(score!$K656=0,"0",IF(score!$K656=20,"0",IF(score!$K656=40,"0",IF(score!$K656=60,"1",IF(score!$K656=80,"0",IF(score!$K656=100,"0")))))))</f>
        <v>0</v>
      </c>
      <c r="X656" t="str">
        <f>IF(score!$K656=".",".",IF(score!$K656=0,"0",IF(score!$K656=20,"0",IF(score!$K656=40,"0",IF(score!$K656=60,"0",IF(score!$K656=80,"1",IF(score!$K656=100,"0")))))))</f>
        <v>0</v>
      </c>
      <c r="Y656" t="str">
        <f>IF(score!$L656=".",".",IF(score!$L656=0,"1",IF(score!$L656=20,"0",IF(score!$L656=40,"0",IF(score!$L656=60,"0",IF(score!$L656=80,"0",IF(score!$L656=100,"0")))))))</f>
        <v>0</v>
      </c>
      <c r="Z656" t="str">
        <f>IF(score!$L656=".",".",IF(score!$L656=0,"0",IF(score!$L656=20,"1",IF(score!$L656=40,"0",IF(score!$L656=60,"0",IF(score!$L656=80,"0",IF(score!$L656=100,"0")))))))</f>
        <v>0</v>
      </c>
      <c r="AA656" t="str">
        <f>IF(score!$L656=".",".",IF(score!$L656=0,"0",IF(score!$L656=20,"0",IF(score!$L656=40,"1",IF(score!$L656=60,"0",IF(score!$L656=80,"0",IF(score!$L656=100,"0")))))))</f>
        <v>0</v>
      </c>
      <c r="AB656" t="str">
        <f>IF(score!$L656=".",".",IF(score!$L656=0,"0",IF(score!$L656=20,"0",IF(score!$L656=40,"0",IF(score!$L656=60,"1",IF(score!$L656=80,"0",IF(score!$L656=100,"0")))))))</f>
        <v>0</v>
      </c>
      <c r="AC656" t="str">
        <f>IF(score!$L656=".",".",IF(score!$L656=0,"0",IF(score!$L656=20,"0",IF(score!$L656=40,"0",IF(score!$L656=60,"0",IF(score!$L656=80,"1",IF(score!L656=100,"0")))))))</f>
        <v>1</v>
      </c>
      <c r="AD656" t="str">
        <f>IF(score!$M656=".",".",IF(score!$M656=0,"1",IF(score!$M656=20,"0",IF(score!$M656=40,"0",IF(score!$M656=60,"0",IF(score!$M656=80,"0",IF(score!$M656=100,"0")))))))</f>
        <v>0</v>
      </c>
      <c r="AE656" t="str">
        <f>IF(score!$M656=".",".",IF(score!$M656=0,"0",IF(score!$M656=20,"1",IF(score!$M656=40,"0",IF(score!$M656=60,"0",IF(score!$M656=80,"0",IF(score!$M656=100,"0")))))))</f>
        <v>0</v>
      </c>
      <c r="AF656" t="str">
        <f>IF(score!$M656=".",".",IF(score!$M656=0,"0",IF(score!$M656=20,"0",IF(score!$M656=40,"1",IF(score!$M656=60,"0",IF(score!$M656=80,"0",IF(score!$M656=100,"0")))))))</f>
        <v>0</v>
      </c>
      <c r="AG656" t="str">
        <f>IF(score!$M656=".",".",IF(score!$M656=0,"0",IF(score!$M656=20,"0",IF(score!$M656=40,"0",IF(score!$M656=60,"1",IF(score!$M656=80,"0",IF(score!$M656=100,"0")))))))</f>
        <v>1</v>
      </c>
      <c r="AH656" t="str">
        <f>IF(score!$M656=".",".",IF(score!$M656=0,"0",IF(score!$M656=20,"0",IF(score!$M656=40,"0",IF(score!$M656=60,"0",IF(score!$M656=80,"1",IF(score!$M656=100,"0")))))))</f>
        <v>0</v>
      </c>
      <c r="AI656" t="str">
        <f>IF(score!$N656=".",".",IF(score!$N656=0,"1",IF(score!$N656=25,"0",IF(score!$N656=50,"0",IF(score!$N656=75,"0",IF(score!$N656=100,"0"))))))</f>
        <v>1</v>
      </c>
      <c r="AJ656" t="str">
        <f>IF(score!$N656=".",".",IF(score!$N656=0,"0",IF(score!$N656=25,"1",IF(score!$N656=50,"0",IF(score!$N656=75,"0",IF(score!$N656=100,"0"))))))</f>
        <v>0</v>
      </c>
      <c r="AK656" t="str">
        <f>IF(score!$N656=".",".",IF(score!$N656=0,"0",IF(score!$N656=25,"0",IF(score!$N656=50,"1",IF(score!$N656=75,"0",IF(score!$N656=100,"0"))))))</f>
        <v>0</v>
      </c>
      <c r="AL656" t="str">
        <f>IF(score!$N656=".",".",IF(score!$N656=0,"0",IF(score!$N656=25,"0",IF(score!$N656=50,"0",IF(score!$N656=75,"1",IF(score!$N656=100,"0"))))))</f>
        <v>0</v>
      </c>
      <c r="AN656">
        <f t="shared" si="700"/>
        <v>0</v>
      </c>
      <c r="AO656">
        <f t="shared" si="701"/>
        <v>0</v>
      </c>
      <c r="AP656">
        <f t="shared" si="702"/>
        <v>-3.0239600000000002</v>
      </c>
      <c r="AQ656">
        <f t="shared" si="703"/>
        <v>0</v>
      </c>
      <c r="AR656">
        <f t="shared" si="704"/>
        <v>0</v>
      </c>
      <c r="AS656">
        <f t="shared" si="705"/>
        <v>0</v>
      </c>
      <c r="AT656">
        <f t="shared" si="706"/>
        <v>0</v>
      </c>
      <c r="AU656">
        <f t="shared" si="707"/>
        <v>-2.7355700000000001</v>
      </c>
      <c r="AV656">
        <f t="shared" si="708"/>
        <v>-4.6161700000000003</v>
      </c>
      <c r="AW656">
        <f t="shared" si="709"/>
        <v>0</v>
      </c>
      <c r="AX656">
        <f t="shared" si="710"/>
        <v>0</v>
      </c>
      <c r="AY656">
        <f t="shared" si="711"/>
        <v>0</v>
      </c>
      <c r="AZ656">
        <f t="shared" si="712"/>
        <v>0</v>
      </c>
      <c r="BA656">
        <f t="shared" si="713"/>
        <v>0</v>
      </c>
      <c r="BB656">
        <f t="shared" si="714"/>
        <v>-6.5052199999999996</v>
      </c>
      <c r="BC656">
        <f t="shared" si="715"/>
        <v>0</v>
      </c>
      <c r="BD656">
        <f t="shared" si="716"/>
        <v>0</v>
      </c>
      <c r="BE656">
        <f t="shared" si="717"/>
        <v>0</v>
      </c>
      <c r="BF656">
        <f t="shared" si="718"/>
        <v>0</v>
      </c>
      <c r="BG656">
        <f t="shared" si="719"/>
        <v>0</v>
      </c>
      <c r="BH656">
        <f t="shared" si="720"/>
        <v>0</v>
      </c>
      <c r="BI656">
        <f t="shared" si="721"/>
        <v>0</v>
      </c>
      <c r="BJ656">
        <f t="shared" si="722"/>
        <v>0</v>
      </c>
      <c r="BK656">
        <f t="shared" si="723"/>
        <v>0</v>
      </c>
      <c r="BL656">
        <f t="shared" si="724"/>
        <v>0</v>
      </c>
      <c r="BM656">
        <f t="shared" si="725"/>
        <v>-0.42251</v>
      </c>
      <c r="BN656">
        <f t="shared" si="726"/>
        <v>0</v>
      </c>
      <c r="BO656">
        <f t="shared" si="727"/>
        <v>0</v>
      </c>
      <c r="BP656">
        <f t="shared" si="728"/>
        <v>0</v>
      </c>
      <c r="BQ656">
        <f t="shared" si="729"/>
        <v>1.28044</v>
      </c>
      <c r="BR656">
        <f t="shared" si="730"/>
        <v>0</v>
      </c>
      <c r="BS656">
        <f t="shared" si="731"/>
        <v>-0.33682000000000001</v>
      </c>
      <c r="BT656">
        <f t="shared" si="732"/>
        <v>0</v>
      </c>
      <c r="BU656">
        <f t="shared" si="733"/>
        <v>0</v>
      </c>
      <c r="BV656">
        <f t="shared" si="734"/>
        <v>0</v>
      </c>
      <c r="BX656">
        <f t="shared" si="735"/>
        <v>0</v>
      </c>
      <c r="BY656">
        <f t="shared" si="736"/>
        <v>0</v>
      </c>
      <c r="BZ656">
        <f t="shared" si="737"/>
        <v>3.4819999999999997E-2</v>
      </c>
      <c r="CA656">
        <f t="shared" si="738"/>
        <v>0</v>
      </c>
      <c r="CB656">
        <f t="shared" si="739"/>
        <v>0</v>
      </c>
      <c r="CC656">
        <f t="shared" si="740"/>
        <v>0</v>
      </c>
      <c r="CD656">
        <f t="shared" si="741"/>
        <v>0</v>
      </c>
      <c r="CE656">
        <f t="shared" si="742"/>
        <v>1.43103</v>
      </c>
      <c r="CF656">
        <f t="shared" si="743"/>
        <v>1.4406000000000001</v>
      </c>
      <c r="CG656">
        <f t="shared" si="744"/>
        <v>0</v>
      </c>
      <c r="CH656">
        <f t="shared" si="745"/>
        <v>0</v>
      </c>
      <c r="CI656">
        <f t="shared" si="746"/>
        <v>0</v>
      </c>
      <c r="CJ656">
        <f t="shared" si="747"/>
        <v>0</v>
      </c>
      <c r="CK656">
        <f t="shared" si="748"/>
        <v>0</v>
      </c>
      <c r="CL656">
        <f t="shared" si="749"/>
        <v>1.4938400000000001</v>
      </c>
      <c r="CM656">
        <f t="shared" si="750"/>
        <v>0</v>
      </c>
      <c r="CN656">
        <f t="shared" si="751"/>
        <v>0</v>
      </c>
      <c r="CO656">
        <f t="shared" si="752"/>
        <v>0</v>
      </c>
      <c r="CP656">
        <f t="shared" si="753"/>
        <v>0</v>
      </c>
      <c r="CQ656">
        <f t="shared" si="754"/>
        <v>0</v>
      </c>
      <c r="CR656">
        <f t="shared" si="755"/>
        <v>0</v>
      </c>
      <c r="CS656">
        <f t="shared" si="756"/>
        <v>0</v>
      </c>
      <c r="CT656">
        <f t="shared" si="757"/>
        <v>0</v>
      </c>
      <c r="CU656">
        <f t="shared" si="758"/>
        <v>0</v>
      </c>
      <c r="CV656">
        <f t="shared" si="759"/>
        <v>0</v>
      </c>
      <c r="CW656">
        <f t="shared" si="760"/>
        <v>-0.92057</v>
      </c>
      <c r="CX656">
        <f t="shared" si="761"/>
        <v>0</v>
      </c>
      <c r="CY656">
        <f t="shared" si="762"/>
        <v>0</v>
      </c>
      <c r="CZ656">
        <f t="shared" si="763"/>
        <v>0</v>
      </c>
      <c r="DA656">
        <f t="shared" si="764"/>
        <v>-4.5905500000000004</v>
      </c>
      <c r="DB656">
        <f t="shared" si="765"/>
        <v>0</v>
      </c>
      <c r="DC656">
        <f t="shared" si="766"/>
        <v>-6.2972400000000004</v>
      </c>
      <c r="DD656">
        <f t="shared" si="767"/>
        <v>0</v>
      </c>
      <c r="DE656">
        <f t="shared" si="768"/>
        <v>0</v>
      </c>
      <c r="DF656">
        <f t="shared" si="769"/>
        <v>0</v>
      </c>
    </row>
    <row r="657" spans="1:110" x14ac:dyDescent="0.25">
      <c r="A657" s="4">
        <f>raw!$A658:$A658</f>
        <v>43417</v>
      </c>
      <c r="B657" s="6" t="str">
        <f>raw!$B658:$B658</f>
        <v>0014-0054</v>
      </c>
      <c r="D657" t="str">
        <f>IF(score!$C657=".",".",IF(score!$C657=0,"1",IF(score!$C657=25,"0",IF(score!$C657=50,"0",IF(score!$C657=75,"0",IF(score!$C657=100,"0"))))))</f>
        <v>1</v>
      </c>
      <c r="E657" t="str">
        <f>IF(score!$C657=".",".",IF(score!$C657=0,"0",IF(score!$C657=25,"1",IF(score!$C657=50,"0",IF(score!$C657=75,"0",IF(score!$C657=100,"0"))))))</f>
        <v>0</v>
      </c>
      <c r="F657" t="str">
        <f>IF(score!$C657=".",".",IF(score!$C657=0,"0",IF(score!$C657=25,"0",IF(score!$C657=50,"1",IF(score!$C657=75,"0",IF(score!$C657=100,"0"))))))</f>
        <v>0</v>
      </c>
      <c r="G657" t="str">
        <f>IF(score!$C657=".",".",IF(score!$C657=0,"0",IF(score!$C657=25,"0",IF(score!$C657=50,"0",IF(score!$C657=75,"1",IF(score!$C657=100,"0"))))))</f>
        <v>0</v>
      </c>
      <c r="H657" t="str">
        <f>IF(score!$D657=".",".",IF(score!$D657=0,"1",IF(score!$D657=50,"0",IF(score!$D657=100,"0"))))</f>
        <v>1</v>
      </c>
      <c r="I657" t="str">
        <f>IF(score!$D657=".",".",IF(score!$D657=0,"0",IF(score!$D657=50,"1",IF(score!$D657=100,"0"))))</f>
        <v>0</v>
      </c>
      <c r="J657" t="str">
        <f>IF(score!$E657=".",".",IF(score!$E657=0,"1",IF(score!$E657=50,"0",IF(score!$E657=100,"0"))))</f>
        <v>1</v>
      </c>
      <c r="K657" t="str">
        <f>IF(score!$E657=".",".",IF(score!$E657=0,"0",IF(score!$E657=50,"1",IF(score!$E657=100,"0"))))</f>
        <v>0</v>
      </c>
      <c r="L657" t="str">
        <f>IF(score!$F657=".",".",IF(score!$F657=0,"1",IF(score!$F657=100,"0")))</f>
        <v>1</v>
      </c>
      <c r="M657" t="str">
        <f>IF(score!$G657=".",".",IF(score!$G657=0,"1",IF(score!$G657=100,"0")))</f>
        <v>1</v>
      </c>
      <c r="N657" t="str">
        <f>IF(score!$H657=".",".",IF(score!$H657=0,"1",IF(score!$H657=100,"0")))</f>
        <v>1</v>
      </c>
      <c r="O657" t="str">
        <f>IF(score!$I657=".",".",IF(score!$I657=0,"1",IF(score!$I657=50,"0",IF(score!$I657=100,"0"))))</f>
        <v>1</v>
      </c>
      <c r="P657" t="str">
        <f>IF(score!$J657=".",".",IF(score!$J657=0,"1",IF(score!$J657=25,"0",IF(score!$J657=50,"0",IF(score!$J657=75,"0",IF(score!$J657=100,"0"))))))</f>
        <v>0</v>
      </c>
      <c r="Q657" t="str">
        <f>IF(score!$J657=".",".",IF(score!$J657=0,"0",IF(score!$J657=25,"1",IF(score!$J657=50,"0",IF(score!$J657=75,"0",IF(score!$J657=100,"0"))))))</f>
        <v>1</v>
      </c>
      <c r="R657" t="str">
        <f>IF(score!$J657=".",".",IF(score!$J657=0,"0",IF(score!$J657=25,"0",IF(score!$J657=50,"1",IF(score!$J657=75,"0",IF(score!$J657=100,"0"))))))</f>
        <v>0</v>
      </c>
      <c r="S657" t="str">
        <f>IF(score!$J657=".",".",IF(score!$J657=0,"0",IF(score!$J657=25,"0",IF(score!$J657=50,"0",IF(score!$J657=75,"1",IF(score!$J657=100,"0"))))))</f>
        <v>0</v>
      </c>
      <c r="T657" t="str">
        <f>IF(score!$K657=".",".",IF(score!$K657=0,"1",IF(score!$K657=20,"0",IF(score!$K657=40,"0",IF(score!$K657=60,"0",IF(score!$K657=80,"0",IF(score!$K657=100,"0")))))))</f>
        <v>0</v>
      </c>
      <c r="U657" t="str">
        <f>IF(score!$K657=".",".",IF(score!$K657=0,"0",IF(score!$K657=20,"1",IF(score!$K657=40,"0",IF(score!$K657=60,"0",IF(score!$K657=80,"0",IF(score!$K657=100,"0")))))))</f>
        <v>0</v>
      </c>
      <c r="V657" t="str">
        <f>IF(score!$K657=".",".",IF(score!$K657=0,"0",IF(score!$K657=20,"0",IF(score!$K657=40,"1",IF(score!$K657=60,"0",IF(score!$K657=80,"0",IF(score!$K657=100,"0")))))))</f>
        <v>0</v>
      </c>
      <c r="W657" t="str">
        <f>IF(score!$K657=".",".",IF(score!$K657=0,"0",IF(score!$K657=20,"0",IF(score!$K657=40,"0",IF(score!$K657=60,"1",IF(score!$K657=80,"0",IF(score!$K657=100,"0")))))))</f>
        <v>1</v>
      </c>
      <c r="X657" t="str">
        <f>IF(score!$K657=".",".",IF(score!$K657=0,"0",IF(score!$K657=20,"0",IF(score!$K657=40,"0",IF(score!$K657=60,"0",IF(score!$K657=80,"1",IF(score!$K657=100,"0")))))))</f>
        <v>0</v>
      </c>
      <c r="Y657" t="str">
        <f>IF(score!$L657=".",".",IF(score!$L657=0,"1",IF(score!$L657=20,"0",IF(score!$L657=40,"0",IF(score!$L657=60,"0",IF(score!$L657=80,"0",IF(score!$L657=100,"0")))))))</f>
        <v>0</v>
      </c>
      <c r="Z657" t="str">
        <f>IF(score!$L657=".",".",IF(score!$L657=0,"0",IF(score!$L657=20,"1",IF(score!$L657=40,"0",IF(score!$L657=60,"0",IF(score!$L657=80,"0",IF(score!$L657=100,"0")))))))</f>
        <v>0</v>
      </c>
      <c r="AA657" t="str">
        <f>IF(score!$L657=".",".",IF(score!$L657=0,"0",IF(score!$L657=20,"0",IF(score!$L657=40,"1",IF(score!$L657=60,"0",IF(score!$L657=80,"0",IF(score!$L657=100,"0")))))))</f>
        <v>0</v>
      </c>
      <c r="AB657" t="str">
        <f>IF(score!$L657=".",".",IF(score!$L657=0,"0",IF(score!$L657=20,"0",IF(score!$L657=40,"0",IF(score!$L657=60,"1",IF(score!$L657=80,"0",IF(score!$L657=100,"0")))))))</f>
        <v>1</v>
      </c>
      <c r="AC657" t="str">
        <f>IF(score!$L657=".",".",IF(score!$L657=0,"0",IF(score!$L657=20,"0",IF(score!$L657=40,"0",IF(score!$L657=60,"0",IF(score!$L657=80,"1",IF(score!L657=100,"0")))))))</f>
        <v>0</v>
      </c>
      <c r="AD657" t="str">
        <f>IF(score!$M657=".",".",IF(score!$M657=0,"1",IF(score!$M657=20,"0",IF(score!$M657=40,"0",IF(score!$M657=60,"0",IF(score!$M657=80,"0",IF(score!$M657=100,"0")))))))</f>
        <v>0</v>
      </c>
      <c r="AE657" t="str">
        <f>IF(score!$M657=".",".",IF(score!$M657=0,"0",IF(score!$M657=20,"1",IF(score!$M657=40,"0",IF(score!$M657=60,"0",IF(score!$M657=80,"0",IF(score!$M657=100,"0")))))))</f>
        <v>0</v>
      </c>
      <c r="AF657" t="str">
        <f>IF(score!$M657=".",".",IF(score!$M657=0,"0",IF(score!$M657=20,"0",IF(score!$M657=40,"1",IF(score!$M657=60,"0",IF(score!$M657=80,"0",IF(score!$M657=100,"0")))))))</f>
        <v>0</v>
      </c>
      <c r="AG657" t="str">
        <f>IF(score!$M657=".",".",IF(score!$M657=0,"0",IF(score!$M657=20,"0",IF(score!$M657=40,"0",IF(score!$M657=60,"1",IF(score!$M657=80,"0",IF(score!$M657=100,"0")))))))</f>
        <v>1</v>
      </c>
      <c r="AH657" t="str">
        <f>IF(score!$M657=".",".",IF(score!$M657=0,"0",IF(score!$M657=20,"0",IF(score!$M657=40,"0",IF(score!$M657=60,"0",IF(score!$M657=80,"1",IF(score!$M657=100,"0")))))))</f>
        <v>0</v>
      </c>
      <c r="AI657" t="str">
        <f>IF(score!$N657=".",".",IF(score!$N657=0,"1",IF(score!$N657=25,"0",IF(score!$N657=50,"0",IF(score!$N657=75,"0",IF(score!$N657=100,"0"))))))</f>
        <v>0</v>
      </c>
      <c r="AJ657" t="str">
        <f>IF(score!$N657=".",".",IF(score!$N657=0,"0",IF(score!$N657=25,"1",IF(score!$N657=50,"0",IF(score!$N657=75,"0",IF(score!$N657=100,"0"))))))</f>
        <v>0</v>
      </c>
      <c r="AK657" t="str">
        <f>IF(score!$N657=".",".",IF(score!$N657=0,"0",IF(score!$N657=25,"0",IF(score!$N657=50,"1",IF(score!$N657=75,"0",IF(score!$N657=100,"0"))))))</f>
        <v>1</v>
      </c>
      <c r="AL657" t="str">
        <f>IF(score!$N657=".",".",IF(score!$N657=0,"0",IF(score!$N657=25,"0",IF(score!$N657=50,"0",IF(score!$N657=75,"1",IF(score!$N657=100,"0"))))))</f>
        <v>0</v>
      </c>
      <c r="AN657">
        <f t="shared" si="700"/>
        <v>-8.3739899999999992</v>
      </c>
      <c r="AO657">
        <f t="shared" si="701"/>
        <v>0</v>
      </c>
      <c r="AP657">
        <f t="shared" si="702"/>
        <v>0</v>
      </c>
      <c r="AQ657">
        <f t="shared" si="703"/>
        <v>0</v>
      </c>
      <c r="AR657">
        <f t="shared" si="704"/>
        <v>-7.2321600000000004</v>
      </c>
      <c r="AS657">
        <f t="shared" si="705"/>
        <v>0</v>
      </c>
      <c r="AT657">
        <f t="shared" si="706"/>
        <v>-6.24397</v>
      </c>
      <c r="AU657">
        <f t="shared" si="707"/>
        <v>0</v>
      </c>
      <c r="AV657">
        <f t="shared" si="708"/>
        <v>-4.6161700000000003</v>
      </c>
      <c r="AW657">
        <f t="shared" si="709"/>
        <v>-5.5174700000000003</v>
      </c>
      <c r="AX657">
        <f t="shared" si="710"/>
        <v>3.04365</v>
      </c>
      <c r="AY657">
        <f t="shared" si="711"/>
        <v>2.32091</v>
      </c>
      <c r="AZ657">
        <f t="shared" si="712"/>
        <v>0</v>
      </c>
      <c r="BA657">
        <f t="shared" si="713"/>
        <v>-8.38063</v>
      </c>
      <c r="BB657">
        <f t="shared" si="714"/>
        <v>0</v>
      </c>
      <c r="BC657">
        <f t="shared" si="715"/>
        <v>0</v>
      </c>
      <c r="BD657">
        <f t="shared" si="716"/>
        <v>0</v>
      </c>
      <c r="BE657">
        <f t="shared" si="717"/>
        <v>0</v>
      </c>
      <c r="BF657">
        <f t="shared" si="718"/>
        <v>0</v>
      </c>
      <c r="BG657">
        <f t="shared" si="719"/>
        <v>1.3668899999999999</v>
      </c>
      <c r="BH657">
        <f t="shared" si="720"/>
        <v>0</v>
      </c>
      <c r="BI657">
        <f t="shared" si="721"/>
        <v>0</v>
      </c>
      <c r="BJ657">
        <f t="shared" si="722"/>
        <v>0</v>
      </c>
      <c r="BK657">
        <f t="shared" si="723"/>
        <v>0</v>
      </c>
      <c r="BL657">
        <f t="shared" si="724"/>
        <v>-1.1438699999999999</v>
      </c>
      <c r="BM657">
        <f t="shared" si="725"/>
        <v>0</v>
      </c>
      <c r="BN657">
        <f t="shared" si="726"/>
        <v>0</v>
      </c>
      <c r="BO657">
        <f t="shared" si="727"/>
        <v>0</v>
      </c>
      <c r="BP657">
        <f t="shared" si="728"/>
        <v>0</v>
      </c>
      <c r="BQ657">
        <f t="shared" si="729"/>
        <v>1.28044</v>
      </c>
      <c r="BR657">
        <f t="shared" si="730"/>
        <v>0</v>
      </c>
      <c r="BS657">
        <f t="shared" si="731"/>
        <v>0</v>
      </c>
      <c r="BT657">
        <f t="shared" si="732"/>
        <v>0</v>
      </c>
      <c r="BU657">
        <f t="shared" si="733"/>
        <v>-0.18043000000000001</v>
      </c>
      <c r="BV657">
        <f t="shared" si="734"/>
        <v>0</v>
      </c>
      <c r="BX657">
        <f t="shared" si="735"/>
        <v>-1.7117500000000001</v>
      </c>
      <c r="BY657">
        <f t="shared" si="736"/>
        <v>0</v>
      </c>
      <c r="BZ657">
        <f t="shared" si="737"/>
        <v>0</v>
      </c>
      <c r="CA657">
        <f t="shared" si="738"/>
        <v>0</v>
      </c>
      <c r="CB657">
        <f t="shared" si="739"/>
        <v>3.9311500000000001</v>
      </c>
      <c r="CC657">
        <f t="shared" si="740"/>
        <v>0</v>
      </c>
      <c r="CD657">
        <f t="shared" si="741"/>
        <v>2.68282</v>
      </c>
      <c r="CE657">
        <f t="shared" si="742"/>
        <v>0</v>
      </c>
      <c r="CF657">
        <f t="shared" si="743"/>
        <v>1.4406000000000001</v>
      </c>
      <c r="CG657">
        <f t="shared" si="744"/>
        <v>1.6696800000000001</v>
      </c>
      <c r="CH657">
        <f t="shared" si="745"/>
        <v>-6.8267199999999999</v>
      </c>
      <c r="CI657">
        <f t="shared" si="746"/>
        <v>-5.6992099999999999</v>
      </c>
      <c r="CJ657">
        <f t="shared" si="747"/>
        <v>0</v>
      </c>
      <c r="CK657">
        <f t="shared" si="748"/>
        <v>1.76691</v>
      </c>
      <c r="CL657">
        <f t="shared" si="749"/>
        <v>0</v>
      </c>
      <c r="CM657">
        <f t="shared" si="750"/>
        <v>0</v>
      </c>
      <c r="CN657">
        <f t="shared" si="751"/>
        <v>0</v>
      </c>
      <c r="CO657">
        <f t="shared" si="752"/>
        <v>0</v>
      </c>
      <c r="CP657">
        <f t="shared" si="753"/>
        <v>0</v>
      </c>
      <c r="CQ657">
        <f t="shared" si="754"/>
        <v>-4.09842</v>
      </c>
      <c r="CR657">
        <f t="shared" si="755"/>
        <v>0</v>
      </c>
      <c r="CS657">
        <f t="shared" si="756"/>
        <v>0</v>
      </c>
      <c r="CT657">
        <f t="shared" si="757"/>
        <v>0</v>
      </c>
      <c r="CU657">
        <f t="shared" si="758"/>
        <v>0</v>
      </c>
      <c r="CV657">
        <f t="shared" si="759"/>
        <v>-1.65178</v>
      </c>
      <c r="CW657">
        <f t="shared" si="760"/>
        <v>0</v>
      </c>
      <c r="CX657">
        <f t="shared" si="761"/>
        <v>0</v>
      </c>
      <c r="CY657">
        <f t="shared" si="762"/>
        <v>0</v>
      </c>
      <c r="CZ657">
        <f t="shared" si="763"/>
        <v>0</v>
      </c>
      <c r="DA657">
        <f t="shared" si="764"/>
        <v>-4.5905500000000004</v>
      </c>
      <c r="DB657">
        <f t="shared" si="765"/>
        <v>0</v>
      </c>
      <c r="DC657">
        <f t="shared" si="766"/>
        <v>0</v>
      </c>
      <c r="DD657">
        <f t="shared" si="767"/>
        <v>0</v>
      </c>
      <c r="DE657">
        <f t="shared" si="768"/>
        <v>-5.63286</v>
      </c>
      <c r="DF657">
        <f t="shared" si="769"/>
        <v>0</v>
      </c>
    </row>
    <row r="658" spans="1:110" x14ac:dyDescent="0.25">
      <c r="A658" s="4">
        <f>raw!$A659:$A659</f>
        <v>0</v>
      </c>
      <c r="B658" s="6">
        <f>raw!$B659:$B659</f>
        <v>0</v>
      </c>
      <c r="D658" t="e">
        <f>IF(score!$C658=".",".",IF(score!$C658=0,"1",IF(score!$C658=25,"0",IF(score!$C658=50,"0",IF(score!$C658=75,"0",IF(score!$C658=100,"0"))))))</f>
        <v>#N/A</v>
      </c>
      <c r="E658" t="e">
        <f>IF(score!$C658=".",".",IF(score!$C658=0,"0",IF(score!$C658=25,"1",IF(score!$C658=50,"0",IF(score!$C658=75,"0",IF(score!$C658=100,"0"))))))</f>
        <v>#N/A</v>
      </c>
      <c r="F658" t="e">
        <f>IF(score!$C658=".",".",IF(score!$C658=0,"0",IF(score!$C658=25,"0",IF(score!$C658=50,"1",IF(score!$C658=75,"0",IF(score!$C658=100,"0"))))))</f>
        <v>#N/A</v>
      </c>
      <c r="G658" t="e">
        <f>IF(score!$C658=".",".",IF(score!$C658=0,"0",IF(score!$C658=25,"0",IF(score!$C658=50,"0",IF(score!$C658=75,"1",IF(score!$C658=100,"0"))))))</f>
        <v>#N/A</v>
      </c>
      <c r="H658" t="e">
        <f>IF(score!$D658=".",".",IF(score!$D658=0,"1",IF(score!$D658=50,"0",IF(score!$D658=100,"0"))))</f>
        <v>#N/A</v>
      </c>
      <c r="I658" t="e">
        <f>IF(score!$D658=".",".",IF(score!$D658=0,"0",IF(score!$D658=50,"1",IF(score!$D658=100,"0"))))</f>
        <v>#N/A</v>
      </c>
      <c r="J658" t="e">
        <f>IF(score!$E658=".",".",IF(score!$E658=0,"1",IF(score!$E658=50,"0",IF(score!$E658=100,"0"))))</f>
        <v>#N/A</v>
      </c>
      <c r="K658" t="e">
        <f>IF(score!$E658=".",".",IF(score!$E658=0,"0",IF(score!$E658=50,"1",IF(score!$E658=100,"0"))))</f>
        <v>#N/A</v>
      </c>
      <c r="L658" t="e">
        <f>IF(score!$F658=".",".",IF(score!$F658=0,"1",IF(score!$F658=100,"0")))</f>
        <v>#N/A</v>
      </c>
      <c r="M658" t="e">
        <f>IF(score!$G658=".",".",IF(score!$G658=0,"1",IF(score!$G658=100,"0")))</f>
        <v>#N/A</v>
      </c>
      <c r="N658" t="e">
        <f>IF(score!$H658=".",".",IF(score!$H658=0,"1",IF(score!$H658=100,"0")))</f>
        <v>#N/A</v>
      </c>
      <c r="O658" t="e">
        <f>IF(score!$I658=".",".",IF(score!$I658=0,"1",IF(score!$I658=50,"0",IF(score!$I658=100,"0"))))</f>
        <v>#N/A</v>
      </c>
      <c r="P658" t="e">
        <f>IF(score!$J658=".",".",IF(score!$J658=0,"1",IF(score!$J658=25,"0",IF(score!$J658=50,"0",IF(score!$J658=75,"0",IF(score!$J658=100,"0"))))))</f>
        <v>#N/A</v>
      </c>
      <c r="Q658" t="e">
        <f>IF(score!$J658=".",".",IF(score!$J658=0,"0",IF(score!$J658=25,"1",IF(score!$J658=50,"0",IF(score!$J658=75,"0",IF(score!$J658=100,"0"))))))</f>
        <v>#N/A</v>
      </c>
      <c r="R658" t="e">
        <f>IF(score!$J658=".",".",IF(score!$J658=0,"0",IF(score!$J658=25,"0",IF(score!$J658=50,"1",IF(score!$J658=75,"0",IF(score!$J658=100,"0"))))))</f>
        <v>#N/A</v>
      </c>
      <c r="S658" t="e">
        <f>IF(score!$J658=".",".",IF(score!$J658=0,"0",IF(score!$J658=25,"0",IF(score!$J658=50,"0",IF(score!$J658=75,"1",IF(score!$J658=100,"0"))))))</f>
        <v>#N/A</v>
      </c>
      <c r="T658" t="e">
        <f>IF(score!$K658=".",".",IF(score!$K658=0,"1",IF(score!$K658=20,"0",IF(score!$K658=40,"0",IF(score!$K658=60,"0",IF(score!$K658=80,"0",IF(score!$K658=100,"0")))))))</f>
        <v>#N/A</v>
      </c>
      <c r="U658" t="e">
        <f>IF(score!$K658=".",".",IF(score!$K658=0,"0",IF(score!$K658=20,"1",IF(score!$K658=40,"0",IF(score!$K658=60,"0",IF(score!$K658=80,"0",IF(score!$K658=100,"0")))))))</f>
        <v>#N/A</v>
      </c>
      <c r="V658" t="e">
        <f>IF(score!$K658=".",".",IF(score!$K658=0,"0",IF(score!$K658=20,"0",IF(score!$K658=40,"1",IF(score!$K658=60,"0",IF(score!$K658=80,"0",IF(score!$K658=100,"0")))))))</f>
        <v>#N/A</v>
      </c>
      <c r="W658" t="e">
        <f>IF(score!$K658=".",".",IF(score!$K658=0,"0",IF(score!$K658=20,"0",IF(score!$K658=40,"0",IF(score!$K658=60,"1",IF(score!$K658=80,"0",IF(score!$K658=100,"0")))))))</f>
        <v>#N/A</v>
      </c>
      <c r="X658" t="e">
        <f>IF(score!$K658=".",".",IF(score!$K658=0,"0",IF(score!$K658=20,"0",IF(score!$K658=40,"0",IF(score!$K658=60,"0",IF(score!$K658=80,"1",IF(score!$K658=100,"0")))))))</f>
        <v>#N/A</v>
      </c>
      <c r="Y658" t="e">
        <f>IF(score!$L658=".",".",IF(score!$L658=0,"1",IF(score!$L658=20,"0",IF(score!$L658=40,"0",IF(score!$L658=60,"0",IF(score!$L658=80,"0",IF(score!$L658=100,"0")))))))</f>
        <v>#N/A</v>
      </c>
      <c r="Z658" t="e">
        <f>IF(score!$L658=".",".",IF(score!$L658=0,"0",IF(score!$L658=20,"1",IF(score!$L658=40,"0",IF(score!$L658=60,"0",IF(score!$L658=80,"0",IF(score!$L658=100,"0")))))))</f>
        <v>#N/A</v>
      </c>
      <c r="AA658" t="e">
        <f>IF(score!$L658=".",".",IF(score!$L658=0,"0",IF(score!$L658=20,"0",IF(score!$L658=40,"1",IF(score!$L658=60,"0",IF(score!$L658=80,"0",IF(score!$L658=100,"0")))))))</f>
        <v>#N/A</v>
      </c>
      <c r="AB658" t="e">
        <f>IF(score!$L658=".",".",IF(score!$L658=0,"0",IF(score!$L658=20,"0",IF(score!$L658=40,"0",IF(score!$L658=60,"1",IF(score!$L658=80,"0",IF(score!$L658=100,"0")))))))</f>
        <v>#N/A</v>
      </c>
      <c r="AC658" t="e">
        <f>IF(score!$L658=".",".",IF(score!$L658=0,"0",IF(score!$L658=20,"0",IF(score!$L658=40,"0",IF(score!$L658=60,"0",IF(score!$L658=80,"1",IF(score!L658=100,"0")))))))</f>
        <v>#N/A</v>
      </c>
      <c r="AD658" t="e">
        <f>IF(score!$M658=".",".",IF(score!$M658=0,"1",IF(score!$M658=20,"0",IF(score!$M658=40,"0",IF(score!$M658=60,"0",IF(score!$M658=80,"0",IF(score!$M658=100,"0")))))))</f>
        <v>#N/A</v>
      </c>
      <c r="AE658" t="e">
        <f>IF(score!$M658=".",".",IF(score!$M658=0,"0",IF(score!$M658=20,"1",IF(score!$M658=40,"0",IF(score!$M658=60,"0",IF(score!$M658=80,"0",IF(score!$M658=100,"0")))))))</f>
        <v>#N/A</v>
      </c>
      <c r="AF658" t="e">
        <f>IF(score!$M658=".",".",IF(score!$M658=0,"0",IF(score!$M658=20,"0",IF(score!$M658=40,"1",IF(score!$M658=60,"0",IF(score!$M658=80,"0",IF(score!$M658=100,"0")))))))</f>
        <v>#N/A</v>
      </c>
      <c r="AG658" t="e">
        <f>IF(score!$M658=".",".",IF(score!$M658=0,"0",IF(score!$M658=20,"0",IF(score!$M658=40,"0",IF(score!$M658=60,"1",IF(score!$M658=80,"0",IF(score!$M658=100,"0")))))))</f>
        <v>#N/A</v>
      </c>
      <c r="AH658" t="e">
        <f>IF(score!$M658=".",".",IF(score!$M658=0,"0",IF(score!$M658=20,"0",IF(score!$M658=40,"0",IF(score!$M658=60,"0",IF(score!$M658=80,"1",IF(score!$M658=100,"0")))))))</f>
        <v>#N/A</v>
      </c>
      <c r="AI658" t="e">
        <f>IF(score!$N658=".",".",IF(score!$N658=0,"1",IF(score!$N658=25,"0",IF(score!$N658=50,"0",IF(score!$N658=75,"0",IF(score!$N658=100,"0"))))))</f>
        <v>#N/A</v>
      </c>
      <c r="AJ658" t="e">
        <f>IF(score!$N658=".",".",IF(score!$N658=0,"0",IF(score!$N658=25,"1",IF(score!$N658=50,"0",IF(score!$N658=75,"0",IF(score!$N658=100,"0"))))))</f>
        <v>#N/A</v>
      </c>
      <c r="AK658" t="e">
        <f>IF(score!$N658=".",".",IF(score!$N658=0,"0",IF(score!$N658=25,"0",IF(score!$N658=50,"1",IF(score!$N658=75,"0",IF(score!$N658=100,"0"))))))</f>
        <v>#N/A</v>
      </c>
      <c r="AL658" t="e">
        <f>IF(score!$N658=".",".",IF(score!$N658=0,"0",IF(score!$N658=25,"0",IF(score!$N658=50,"0",IF(score!$N658=75,"1",IF(score!$N658=100,"0"))))))</f>
        <v>#N/A</v>
      </c>
      <c r="AN658" t="e">
        <f t="shared" si="700"/>
        <v>#N/A</v>
      </c>
      <c r="AO658" t="e">
        <f t="shared" si="701"/>
        <v>#N/A</v>
      </c>
      <c r="AP658" t="e">
        <f t="shared" si="702"/>
        <v>#N/A</v>
      </c>
      <c r="AQ658" t="e">
        <f t="shared" si="703"/>
        <v>#N/A</v>
      </c>
      <c r="AR658" t="e">
        <f t="shared" si="704"/>
        <v>#N/A</v>
      </c>
      <c r="AS658" t="e">
        <f t="shared" si="705"/>
        <v>#N/A</v>
      </c>
      <c r="AT658" t="e">
        <f t="shared" si="706"/>
        <v>#N/A</v>
      </c>
      <c r="AU658" t="e">
        <f t="shared" si="707"/>
        <v>#N/A</v>
      </c>
      <c r="AV658" t="e">
        <f t="shared" si="708"/>
        <v>#N/A</v>
      </c>
      <c r="AW658" t="e">
        <f t="shared" si="709"/>
        <v>#N/A</v>
      </c>
      <c r="AX658" t="e">
        <f t="shared" si="710"/>
        <v>#N/A</v>
      </c>
      <c r="AY658" t="e">
        <f t="shared" si="711"/>
        <v>#N/A</v>
      </c>
      <c r="AZ658" t="e">
        <f t="shared" si="712"/>
        <v>#N/A</v>
      </c>
      <c r="BA658" t="e">
        <f t="shared" si="713"/>
        <v>#N/A</v>
      </c>
      <c r="BB658" t="e">
        <f t="shared" si="714"/>
        <v>#N/A</v>
      </c>
      <c r="BC658" t="e">
        <f t="shared" si="715"/>
        <v>#N/A</v>
      </c>
      <c r="BD658" t="e">
        <f t="shared" si="716"/>
        <v>#N/A</v>
      </c>
      <c r="BE658" t="e">
        <f t="shared" si="717"/>
        <v>#N/A</v>
      </c>
      <c r="BF658" t="e">
        <f t="shared" si="718"/>
        <v>#N/A</v>
      </c>
      <c r="BG658" t="e">
        <f t="shared" si="719"/>
        <v>#N/A</v>
      </c>
      <c r="BH658" t="e">
        <f t="shared" si="720"/>
        <v>#N/A</v>
      </c>
      <c r="BI658" t="e">
        <f t="shared" si="721"/>
        <v>#N/A</v>
      </c>
      <c r="BJ658" t="e">
        <f t="shared" si="722"/>
        <v>#N/A</v>
      </c>
      <c r="BK658" t="e">
        <f t="shared" si="723"/>
        <v>#N/A</v>
      </c>
      <c r="BL658" t="e">
        <f t="shared" si="724"/>
        <v>#N/A</v>
      </c>
      <c r="BM658" t="e">
        <f t="shared" si="725"/>
        <v>#N/A</v>
      </c>
      <c r="BN658" t="e">
        <f t="shared" si="726"/>
        <v>#N/A</v>
      </c>
      <c r="BO658" t="e">
        <f t="shared" si="727"/>
        <v>#N/A</v>
      </c>
      <c r="BP658" t="e">
        <f t="shared" si="728"/>
        <v>#N/A</v>
      </c>
      <c r="BQ658" t="e">
        <f t="shared" si="729"/>
        <v>#N/A</v>
      </c>
      <c r="BR658" t="e">
        <f t="shared" si="730"/>
        <v>#N/A</v>
      </c>
      <c r="BS658" t="e">
        <f t="shared" si="731"/>
        <v>#N/A</v>
      </c>
      <c r="BT658" t="e">
        <f t="shared" si="732"/>
        <v>#N/A</v>
      </c>
      <c r="BU658" t="e">
        <f t="shared" si="733"/>
        <v>#N/A</v>
      </c>
      <c r="BV658" t="e">
        <f t="shared" si="734"/>
        <v>#N/A</v>
      </c>
      <c r="BX658" t="e">
        <f t="shared" si="735"/>
        <v>#N/A</v>
      </c>
      <c r="BY658" t="e">
        <f t="shared" si="736"/>
        <v>#N/A</v>
      </c>
      <c r="BZ658" t="e">
        <f t="shared" si="737"/>
        <v>#N/A</v>
      </c>
      <c r="CA658" t="e">
        <f t="shared" si="738"/>
        <v>#N/A</v>
      </c>
      <c r="CB658" t="e">
        <f t="shared" si="739"/>
        <v>#N/A</v>
      </c>
      <c r="CC658" t="e">
        <f t="shared" si="740"/>
        <v>#N/A</v>
      </c>
      <c r="CD658" t="e">
        <f t="shared" si="741"/>
        <v>#N/A</v>
      </c>
      <c r="CE658" t="e">
        <f t="shared" si="742"/>
        <v>#N/A</v>
      </c>
      <c r="CF658" t="e">
        <f t="shared" si="743"/>
        <v>#N/A</v>
      </c>
      <c r="CG658" t="e">
        <f t="shared" si="744"/>
        <v>#N/A</v>
      </c>
      <c r="CH658" t="e">
        <f t="shared" si="745"/>
        <v>#N/A</v>
      </c>
      <c r="CI658" t="e">
        <f t="shared" si="746"/>
        <v>#N/A</v>
      </c>
      <c r="CJ658" t="e">
        <f t="shared" si="747"/>
        <v>#N/A</v>
      </c>
      <c r="CK658" t="e">
        <f t="shared" si="748"/>
        <v>#N/A</v>
      </c>
      <c r="CL658" t="e">
        <f t="shared" si="749"/>
        <v>#N/A</v>
      </c>
      <c r="CM658" t="e">
        <f t="shared" si="750"/>
        <v>#N/A</v>
      </c>
      <c r="CN658" t="e">
        <f t="shared" si="751"/>
        <v>#N/A</v>
      </c>
      <c r="CO658" t="e">
        <f t="shared" si="752"/>
        <v>#N/A</v>
      </c>
      <c r="CP658" t="e">
        <f t="shared" si="753"/>
        <v>#N/A</v>
      </c>
      <c r="CQ658" t="e">
        <f t="shared" si="754"/>
        <v>#N/A</v>
      </c>
      <c r="CR658" t="e">
        <f t="shared" si="755"/>
        <v>#N/A</v>
      </c>
      <c r="CS658" t="e">
        <f t="shared" si="756"/>
        <v>#N/A</v>
      </c>
      <c r="CT658" t="e">
        <f t="shared" si="757"/>
        <v>#N/A</v>
      </c>
      <c r="CU658" t="e">
        <f t="shared" si="758"/>
        <v>#N/A</v>
      </c>
      <c r="CV658" t="e">
        <f t="shared" si="759"/>
        <v>#N/A</v>
      </c>
      <c r="CW658" t="e">
        <f t="shared" si="760"/>
        <v>#N/A</v>
      </c>
      <c r="CX658" t="e">
        <f t="shared" si="761"/>
        <v>#N/A</v>
      </c>
      <c r="CY658" t="e">
        <f t="shared" si="762"/>
        <v>#N/A</v>
      </c>
      <c r="CZ658" t="e">
        <f t="shared" si="763"/>
        <v>#N/A</v>
      </c>
      <c r="DA658" t="e">
        <f t="shared" si="764"/>
        <v>#N/A</v>
      </c>
      <c r="DB658" t="e">
        <f t="shared" si="765"/>
        <v>#N/A</v>
      </c>
      <c r="DC658" t="e">
        <f t="shared" si="766"/>
        <v>#N/A</v>
      </c>
      <c r="DD658" t="e">
        <f t="shared" si="767"/>
        <v>#N/A</v>
      </c>
      <c r="DE658" t="e">
        <f t="shared" si="768"/>
        <v>#N/A</v>
      </c>
      <c r="DF658" t="e">
        <f t="shared" si="769"/>
        <v>#N/A</v>
      </c>
    </row>
    <row r="659" spans="1:110" x14ac:dyDescent="0.25">
      <c r="A659" s="4">
        <f>raw!$A660:$A660</f>
        <v>0</v>
      </c>
      <c r="B659" s="6">
        <f>raw!$B660:$B660</f>
        <v>0</v>
      </c>
      <c r="D659" t="e">
        <f>IF(score!$C659=".",".",IF(score!$C659=0,"1",IF(score!$C659=25,"0",IF(score!$C659=50,"0",IF(score!$C659=75,"0",IF(score!$C659=100,"0"))))))</f>
        <v>#N/A</v>
      </c>
      <c r="E659" t="e">
        <f>IF(score!$C659=".",".",IF(score!$C659=0,"0",IF(score!$C659=25,"1",IF(score!$C659=50,"0",IF(score!$C659=75,"0",IF(score!$C659=100,"0"))))))</f>
        <v>#N/A</v>
      </c>
      <c r="F659" t="e">
        <f>IF(score!$C659=".",".",IF(score!$C659=0,"0",IF(score!$C659=25,"0",IF(score!$C659=50,"1",IF(score!$C659=75,"0",IF(score!$C659=100,"0"))))))</f>
        <v>#N/A</v>
      </c>
      <c r="G659" t="e">
        <f>IF(score!$C659=".",".",IF(score!$C659=0,"0",IF(score!$C659=25,"0",IF(score!$C659=50,"0",IF(score!$C659=75,"1",IF(score!$C659=100,"0"))))))</f>
        <v>#N/A</v>
      </c>
      <c r="H659" t="e">
        <f>IF(score!$D659=".",".",IF(score!$D659=0,"1",IF(score!$D659=50,"0",IF(score!$D659=100,"0"))))</f>
        <v>#N/A</v>
      </c>
      <c r="I659" t="e">
        <f>IF(score!$D659=".",".",IF(score!$D659=0,"0",IF(score!$D659=50,"1",IF(score!$D659=100,"0"))))</f>
        <v>#N/A</v>
      </c>
      <c r="J659" t="e">
        <f>IF(score!$E659=".",".",IF(score!$E659=0,"1",IF(score!$E659=50,"0",IF(score!$E659=100,"0"))))</f>
        <v>#N/A</v>
      </c>
      <c r="K659" t="e">
        <f>IF(score!$E659=".",".",IF(score!$E659=0,"0",IF(score!$E659=50,"1",IF(score!$E659=100,"0"))))</f>
        <v>#N/A</v>
      </c>
      <c r="L659" t="e">
        <f>IF(score!$F659=".",".",IF(score!$F659=0,"1",IF(score!$F659=100,"0")))</f>
        <v>#N/A</v>
      </c>
      <c r="M659" t="e">
        <f>IF(score!$G659=".",".",IF(score!$G659=0,"1",IF(score!$G659=100,"0")))</f>
        <v>#N/A</v>
      </c>
      <c r="N659" t="e">
        <f>IF(score!$H659=".",".",IF(score!$H659=0,"1",IF(score!$H659=100,"0")))</f>
        <v>#N/A</v>
      </c>
      <c r="O659" t="e">
        <f>IF(score!$I659=".",".",IF(score!$I659=0,"1",IF(score!$I659=50,"0",IF(score!$I659=100,"0"))))</f>
        <v>#N/A</v>
      </c>
      <c r="P659" t="e">
        <f>IF(score!$J659=".",".",IF(score!$J659=0,"1",IF(score!$J659=25,"0",IF(score!$J659=50,"0",IF(score!$J659=75,"0",IF(score!$J659=100,"0"))))))</f>
        <v>#N/A</v>
      </c>
      <c r="Q659" t="e">
        <f>IF(score!$J659=".",".",IF(score!$J659=0,"0",IF(score!$J659=25,"1",IF(score!$J659=50,"0",IF(score!$J659=75,"0",IF(score!$J659=100,"0"))))))</f>
        <v>#N/A</v>
      </c>
      <c r="R659" t="e">
        <f>IF(score!$J659=".",".",IF(score!$J659=0,"0",IF(score!$J659=25,"0",IF(score!$J659=50,"1",IF(score!$J659=75,"0",IF(score!$J659=100,"0"))))))</f>
        <v>#N/A</v>
      </c>
      <c r="S659" t="e">
        <f>IF(score!$J659=".",".",IF(score!$J659=0,"0",IF(score!$J659=25,"0",IF(score!$J659=50,"0",IF(score!$J659=75,"1",IF(score!$J659=100,"0"))))))</f>
        <v>#N/A</v>
      </c>
      <c r="T659" t="e">
        <f>IF(score!$K659=".",".",IF(score!$K659=0,"1",IF(score!$K659=20,"0",IF(score!$K659=40,"0",IF(score!$K659=60,"0",IF(score!$K659=80,"0",IF(score!$K659=100,"0")))))))</f>
        <v>#N/A</v>
      </c>
      <c r="U659" t="e">
        <f>IF(score!$K659=".",".",IF(score!$K659=0,"0",IF(score!$K659=20,"1",IF(score!$K659=40,"0",IF(score!$K659=60,"0",IF(score!$K659=80,"0",IF(score!$K659=100,"0")))))))</f>
        <v>#N/A</v>
      </c>
      <c r="V659" t="e">
        <f>IF(score!$K659=".",".",IF(score!$K659=0,"0",IF(score!$K659=20,"0",IF(score!$K659=40,"1",IF(score!$K659=60,"0",IF(score!$K659=80,"0",IF(score!$K659=100,"0")))))))</f>
        <v>#N/A</v>
      </c>
      <c r="W659" t="e">
        <f>IF(score!$K659=".",".",IF(score!$K659=0,"0",IF(score!$K659=20,"0",IF(score!$K659=40,"0",IF(score!$K659=60,"1",IF(score!$K659=80,"0",IF(score!$K659=100,"0")))))))</f>
        <v>#N/A</v>
      </c>
      <c r="X659" t="e">
        <f>IF(score!$K659=".",".",IF(score!$K659=0,"0",IF(score!$K659=20,"0",IF(score!$K659=40,"0",IF(score!$K659=60,"0",IF(score!$K659=80,"1",IF(score!$K659=100,"0")))))))</f>
        <v>#N/A</v>
      </c>
      <c r="Y659" t="e">
        <f>IF(score!$L659=".",".",IF(score!$L659=0,"1",IF(score!$L659=20,"0",IF(score!$L659=40,"0",IF(score!$L659=60,"0",IF(score!$L659=80,"0",IF(score!$L659=100,"0")))))))</f>
        <v>#N/A</v>
      </c>
      <c r="Z659" t="e">
        <f>IF(score!$L659=".",".",IF(score!$L659=0,"0",IF(score!$L659=20,"1",IF(score!$L659=40,"0",IF(score!$L659=60,"0",IF(score!$L659=80,"0",IF(score!$L659=100,"0")))))))</f>
        <v>#N/A</v>
      </c>
      <c r="AA659" t="e">
        <f>IF(score!$L659=".",".",IF(score!$L659=0,"0",IF(score!$L659=20,"0",IF(score!$L659=40,"1",IF(score!$L659=60,"0",IF(score!$L659=80,"0",IF(score!$L659=100,"0")))))))</f>
        <v>#N/A</v>
      </c>
      <c r="AB659" t="e">
        <f>IF(score!$L659=".",".",IF(score!$L659=0,"0",IF(score!$L659=20,"0",IF(score!$L659=40,"0",IF(score!$L659=60,"1",IF(score!$L659=80,"0",IF(score!$L659=100,"0")))))))</f>
        <v>#N/A</v>
      </c>
      <c r="AC659" t="e">
        <f>IF(score!$L659=".",".",IF(score!$L659=0,"0",IF(score!$L659=20,"0",IF(score!$L659=40,"0",IF(score!$L659=60,"0",IF(score!$L659=80,"1",IF(score!L659=100,"0")))))))</f>
        <v>#N/A</v>
      </c>
      <c r="AD659" t="e">
        <f>IF(score!$M659=".",".",IF(score!$M659=0,"1",IF(score!$M659=20,"0",IF(score!$M659=40,"0",IF(score!$M659=60,"0",IF(score!$M659=80,"0",IF(score!$M659=100,"0")))))))</f>
        <v>#N/A</v>
      </c>
      <c r="AE659" t="e">
        <f>IF(score!$M659=".",".",IF(score!$M659=0,"0",IF(score!$M659=20,"1",IF(score!$M659=40,"0",IF(score!$M659=60,"0",IF(score!$M659=80,"0",IF(score!$M659=100,"0")))))))</f>
        <v>#N/A</v>
      </c>
      <c r="AF659" t="e">
        <f>IF(score!$M659=".",".",IF(score!$M659=0,"0",IF(score!$M659=20,"0",IF(score!$M659=40,"1",IF(score!$M659=60,"0",IF(score!$M659=80,"0",IF(score!$M659=100,"0")))))))</f>
        <v>#N/A</v>
      </c>
      <c r="AG659" t="e">
        <f>IF(score!$M659=".",".",IF(score!$M659=0,"0",IF(score!$M659=20,"0",IF(score!$M659=40,"0",IF(score!$M659=60,"1",IF(score!$M659=80,"0",IF(score!$M659=100,"0")))))))</f>
        <v>#N/A</v>
      </c>
      <c r="AH659" t="e">
        <f>IF(score!$M659=".",".",IF(score!$M659=0,"0",IF(score!$M659=20,"0",IF(score!$M659=40,"0",IF(score!$M659=60,"0",IF(score!$M659=80,"1",IF(score!$M659=100,"0")))))))</f>
        <v>#N/A</v>
      </c>
      <c r="AI659" t="e">
        <f>IF(score!$N659=".",".",IF(score!$N659=0,"1",IF(score!$N659=25,"0",IF(score!$N659=50,"0",IF(score!$N659=75,"0",IF(score!$N659=100,"0"))))))</f>
        <v>#N/A</v>
      </c>
      <c r="AJ659" t="e">
        <f>IF(score!$N659=".",".",IF(score!$N659=0,"0",IF(score!$N659=25,"1",IF(score!$N659=50,"0",IF(score!$N659=75,"0",IF(score!$N659=100,"0"))))))</f>
        <v>#N/A</v>
      </c>
      <c r="AK659" t="e">
        <f>IF(score!$N659=".",".",IF(score!$N659=0,"0",IF(score!$N659=25,"0",IF(score!$N659=50,"1",IF(score!$N659=75,"0",IF(score!$N659=100,"0"))))))</f>
        <v>#N/A</v>
      </c>
      <c r="AL659" t="e">
        <f>IF(score!$N659=".",".",IF(score!$N659=0,"0",IF(score!$N659=25,"0",IF(score!$N659=50,"0",IF(score!$N659=75,"1",IF(score!$N659=100,"0"))))))</f>
        <v>#N/A</v>
      </c>
      <c r="AN659" t="e">
        <f t="shared" si="700"/>
        <v>#N/A</v>
      </c>
      <c r="AO659" t="e">
        <f t="shared" si="701"/>
        <v>#N/A</v>
      </c>
      <c r="AP659" t="e">
        <f t="shared" si="702"/>
        <v>#N/A</v>
      </c>
      <c r="AQ659" t="e">
        <f t="shared" si="703"/>
        <v>#N/A</v>
      </c>
      <c r="AR659" t="e">
        <f t="shared" si="704"/>
        <v>#N/A</v>
      </c>
      <c r="AS659" t="e">
        <f t="shared" si="705"/>
        <v>#N/A</v>
      </c>
      <c r="AT659" t="e">
        <f t="shared" si="706"/>
        <v>#N/A</v>
      </c>
      <c r="AU659" t="e">
        <f t="shared" si="707"/>
        <v>#N/A</v>
      </c>
      <c r="AV659" t="e">
        <f t="shared" si="708"/>
        <v>#N/A</v>
      </c>
      <c r="AW659" t="e">
        <f t="shared" si="709"/>
        <v>#N/A</v>
      </c>
      <c r="AX659" t="e">
        <f t="shared" si="710"/>
        <v>#N/A</v>
      </c>
      <c r="AY659" t="e">
        <f t="shared" si="711"/>
        <v>#N/A</v>
      </c>
      <c r="AZ659" t="e">
        <f t="shared" si="712"/>
        <v>#N/A</v>
      </c>
      <c r="BA659" t="e">
        <f t="shared" si="713"/>
        <v>#N/A</v>
      </c>
      <c r="BB659" t="e">
        <f t="shared" si="714"/>
        <v>#N/A</v>
      </c>
      <c r="BC659" t="e">
        <f t="shared" si="715"/>
        <v>#N/A</v>
      </c>
      <c r="BD659" t="e">
        <f t="shared" si="716"/>
        <v>#N/A</v>
      </c>
      <c r="BE659" t="e">
        <f t="shared" si="717"/>
        <v>#N/A</v>
      </c>
      <c r="BF659" t="e">
        <f t="shared" si="718"/>
        <v>#N/A</v>
      </c>
      <c r="BG659" t="e">
        <f t="shared" si="719"/>
        <v>#N/A</v>
      </c>
      <c r="BH659" t="e">
        <f t="shared" si="720"/>
        <v>#N/A</v>
      </c>
      <c r="BI659" t="e">
        <f t="shared" si="721"/>
        <v>#N/A</v>
      </c>
      <c r="BJ659" t="e">
        <f t="shared" si="722"/>
        <v>#N/A</v>
      </c>
      <c r="BK659" t="e">
        <f t="shared" si="723"/>
        <v>#N/A</v>
      </c>
      <c r="BL659" t="e">
        <f t="shared" si="724"/>
        <v>#N/A</v>
      </c>
      <c r="BM659" t="e">
        <f t="shared" si="725"/>
        <v>#N/A</v>
      </c>
      <c r="BN659" t="e">
        <f t="shared" si="726"/>
        <v>#N/A</v>
      </c>
      <c r="BO659" t="e">
        <f t="shared" si="727"/>
        <v>#N/A</v>
      </c>
      <c r="BP659" t="e">
        <f t="shared" si="728"/>
        <v>#N/A</v>
      </c>
      <c r="BQ659" t="e">
        <f t="shared" si="729"/>
        <v>#N/A</v>
      </c>
      <c r="BR659" t="e">
        <f t="shared" si="730"/>
        <v>#N/A</v>
      </c>
      <c r="BS659" t="e">
        <f t="shared" si="731"/>
        <v>#N/A</v>
      </c>
      <c r="BT659" t="e">
        <f t="shared" si="732"/>
        <v>#N/A</v>
      </c>
      <c r="BU659" t="e">
        <f t="shared" si="733"/>
        <v>#N/A</v>
      </c>
      <c r="BV659" t="e">
        <f t="shared" si="734"/>
        <v>#N/A</v>
      </c>
      <c r="BX659" t="e">
        <f t="shared" si="735"/>
        <v>#N/A</v>
      </c>
      <c r="BY659" t="e">
        <f t="shared" si="736"/>
        <v>#N/A</v>
      </c>
      <c r="BZ659" t="e">
        <f t="shared" si="737"/>
        <v>#N/A</v>
      </c>
      <c r="CA659" t="e">
        <f t="shared" si="738"/>
        <v>#N/A</v>
      </c>
      <c r="CB659" t="e">
        <f t="shared" si="739"/>
        <v>#N/A</v>
      </c>
      <c r="CC659" t="e">
        <f t="shared" si="740"/>
        <v>#N/A</v>
      </c>
      <c r="CD659" t="e">
        <f t="shared" si="741"/>
        <v>#N/A</v>
      </c>
      <c r="CE659" t="e">
        <f t="shared" si="742"/>
        <v>#N/A</v>
      </c>
      <c r="CF659" t="e">
        <f t="shared" si="743"/>
        <v>#N/A</v>
      </c>
      <c r="CG659" t="e">
        <f t="shared" si="744"/>
        <v>#N/A</v>
      </c>
      <c r="CH659" t="e">
        <f t="shared" si="745"/>
        <v>#N/A</v>
      </c>
      <c r="CI659" t="e">
        <f t="shared" si="746"/>
        <v>#N/A</v>
      </c>
      <c r="CJ659" t="e">
        <f t="shared" si="747"/>
        <v>#N/A</v>
      </c>
      <c r="CK659" t="e">
        <f t="shared" si="748"/>
        <v>#N/A</v>
      </c>
      <c r="CL659" t="e">
        <f t="shared" si="749"/>
        <v>#N/A</v>
      </c>
      <c r="CM659" t="e">
        <f t="shared" si="750"/>
        <v>#N/A</v>
      </c>
      <c r="CN659" t="e">
        <f t="shared" si="751"/>
        <v>#N/A</v>
      </c>
      <c r="CO659" t="e">
        <f t="shared" si="752"/>
        <v>#N/A</v>
      </c>
      <c r="CP659" t="e">
        <f t="shared" si="753"/>
        <v>#N/A</v>
      </c>
      <c r="CQ659" t="e">
        <f t="shared" si="754"/>
        <v>#N/A</v>
      </c>
      <c r="CR659" t="e">
        <f t="shared" si="755"/>
        <v>#N/A</v>
      </c>
      <c r="CS659" t="e">
        <f t="shared" si="756"/>
        <v>#N/A</v>
      </c>
      <c r="CT659" t="e">
        <f t="shared" si="757"/>
        <v>#N/A</v>
      </c>
      <c r="CU659" t="e">
        <f t="shared" si="758"/>
        <v>#N/A</v>
      </c>
      <c r="CV659" t="e">
        <f t="shared" si="759"/>
        <v>#N/A</v>
      </c>
      <c r="CW659" t="e">
        <f t="shared" si="760"/>
        <v>#N/A</v>
      </c>
      <c r="CX659" t="e">
        <f t="shared" si="761"/>
        <v>#N/A</v>
      </c>
      <c r="CY659" t="e">
        <f t="shared" si="762"/>
        <v>#N/A</v>
      </c>
      <c r="CZ659" t="e">
        <f t="shared" si="763"/>
        <v>#N/A</v>
      </c>
      <c r="DA659" t="e">
        <f t="shared" si="764"/>
        <v>#N/A</v>
      </c>
      <c r="DB659" t="e">
        <f t="shared" si="765"/>
        <v>#N/A</v>
      </c>
      <c r="DC659" t="e">
        <f t="shared" si="766"/>
        <v>#N/A</v>
      </c>
      <c r="DD659" t="e">
        <f t="shared" si="767"/>
        <v>#N/A</v>
      </c>
      <c r="DE659" t="e">
        <f t="shared" si="768"/>
        <v>#N/A</v>
      </c>
      <c r="DF659" t="e">
        <f t="shared" si="769"/>
        <v>#N/A</v>
      </c>
    </row>
    <row r="660" spans="1:110" x14ac:dyDescent="0.25">
      <c r="A660" s="4">
        <f>raw!$A661:$A661</f>
        <v>0</v>
      </c>
      <c r="B660" s="6">
        <f>raw!$B661:$B661</f>
        <v>0</v>
      </c>
      <c r="D660" t="e">
        <f>IF(score!$C660=".",".",IF(score!$C660=0,"1",IF(score!$C660=25,"0",IF(score!$C660=50,"0",IF(score!$C660=75,"0",IF(score!$C660=100,"0"))))))</f>
        <v>#N/A</v>
      </c>
      <c r="E660" t="e">
        <f>IF(score!$C660=".",".",IF(score!$C660=0,"0",IF(score!$C660=25,"1",IF(score!$C660=50,"0",IF(score!$C660=75,"0",IF(score!$C660=100,"0"))))))</f>
        <v>#N/A</v>
      </c>
      <c r="F660" t="e">
        <f>IF(score!$C660=".",".",IF(score!$C660=0,"0",IF(score!$C660=25,"0",IF(score!$C660=50,"1",IF(score!$C660=75,"0",IF(score!$C660=100,"0"))))))</f>
        <v>#N/A</v>
      </c>
      <c r="G660" t="e">
        <f>IF(score!$C660=".",".",IF(score!$C660=0,"0",IF(score!$C660=25,"0",IF(score!$C660=50,"0",IF(score!$C660=75,"1",IF(score!$C660=100,"0"))))))</f>
        <v>#N/A</v>
      </c>
      <c r="H660" t="e">
        <f>IF(score!$D660=".",".",IF(score!$D660=0,"1",IF(score!$D660=50,"0",IF(score!$D660=100,"0"))))</f>
        <v>#N/A</v>
      </c>
      <c r="I660" t="e">
        <f>IF(score!$D660=".",".",IF(score!$D660=0,"0",IF(score!$D660=50,"1",IF(score!$D660=100,"0"))))</f>
        <v>#N/A</v>
      </c>
      <c r="J660" t="e">
        <f>IF(score!$E660=".",".",IF(score!$E660=0,"1",IF(score!$E660=50,"0",IF(score!$E660=100,"0"))))</f>
        <v>#N/A</v>
      </c>
      <c r="K660" t="e">
        <f>IF(score!$E660=".",".",IF(score!$E660=0,"0",IF(score!$E660=50,"1",IF(score!$E660=100,"0"))))</f>
        <v>#N/A</v>
      </c>
      <c r="L660" t="e">
        <f>IF(score!$F660=".",".",IF(score!$F660=0,"1",IF(score!$F660=100,"0")))</f>
        <v>#N/A</v>
      </c>
      <c r="M660" t="e">
        <f>IF(score!$G660=".",".",IF(score!$G660=0,"1",IF(score!$G660=100,"0")))</f>
        <v>#N/A</v>
      </c>
      <c r="N660" t="e">
        <f>IF(score!$H660=".",".",IF(score!$H660=0,"1",IF(score!$H660=100,"0")))</f>
        <v>#N/A</v>
      </c>
      <c r="O660" t="e">
        <f>IF(score!$I660=".",".",IF(score!$I660=0,"1",IF(score!$I660=50,"0",IF(score!$I660=100,"0"))))</f>
        <v>#N/A</v>
      </c>
      <c r="P660" t="e">
        <f>IF(score!$J660=".",".",IF(score!$J660=0,"1",IF(score!$J660=25,"0",IF(score!$J660=50,"0",IF(score!$J660=75,"0",IF(score!$J660=100,"0"))))))</f>
        <v>#N/A</v>
      </c>
      <c r="Q660" t="e">
        <f>IF(score!$J660=".",".",IF(score!$J660=0,"0",IF(score!$J660=25,"1",IF(score!$J660=50,"0",IF(score!$J660=75,"0",IF(score!$J660=100,"0"))))))</f>
        <v>#N/A</v>
      </c>
      <c r="R660" t="e">
        <f>IF(score!$J660=".",".",IF(score!$J660=0,"0",IF(score!$J660=25,"0",IF(score!$J660=50,"1",IF(score!$J660=75,"0",IF(score!$J660=100,"0"))))))</f>
        <v>#N/A</v>
      </c>
      <c r="S660" t="e">
        <f>IF(score!$J660=".",".",IF(score!$J660=0,"0",IF(score!$J660=25,"0",IF(score!$J660=50,"0",IF(score!$J660=75,"1",IF(score!$J660=100,"0"))))))</f>
        <v>#N/A</v>
      </c>
      <c r="T660" t="e">
        <f>IF(score!$K660=".",".",IF(score!$K660=0,"1",IF(score!$K660=20,"0",IF(score!$K660=40,"0",IF(score!$K660=60,"0",IF(score!$K660=80,"0",IF(score!$K660=100,"0")))))))</f>
        <v>#N/A</v>
      </c>
      <c r="U660" t="e">
        <f>IF(score!$K660=".",".",IF(score!$K660=0,"0",IF(score!$K660=20,"1",IF(score!$K660=40,"0",IF(score!$K660=60,"0",IF(score!$K660=80,"0",IF(score!$K660=100,"0")))))))</f>
        <v>#N/A</v>
      </c>
      <c r="V660" t="e">
        <f>IF(score!$K660=".",".",IF(score!$K660=0,"0",IF(score!$K660=20,"0",IF(score!$K660=40,"1",IF(score!$K660=60,"0",IF(score!$K660=80,"0",IF(score!$K660=100,"0")))))))</f>
        <v>#N/A</v>
      </c>
      <c r="W660" t="e">
        <f>IF(score!$K660=".",".",IF(score!$K660=0,"0",IF(score!$K660=20,"0",IF(score!$K660=40,"0",IF(score!$K660=60,"1",IF(score!$K660=80,"0",IF(score!$K660=100,"0")))))))</f>
        <v>#N/A</v>
      </c>
      <c r="X660" t="e">
        <f>IF(score!$K660=".",".",IF(score!$K660=0,"0",IF(score!$K660=20,"0",IF(score!$K660=40,"0",IF(score!$K660=60,"0",IF(score!$K660=80,"1",IF(score!$K660=100,"0")))))))</f>
        <v>#N/A</v>
      </c>
      <c r="Y660" t="e">
        <f>IF(score!$L660=".",".",IF(score!$L660=0,"1",IF(score!$L660=20,"0",IF(score!$L660=40,"0",IF(score!$L660=60,"0",IF(score!$L660=80,"0",IF(score!$L660=100,"0")))))))</f>
        <v>#N/A</v>
      </c>
      <c r="Z660" t="e">
        <f>IF(score!$L660=".",".",IF(score!$L660=0,"0",IF(score!$L660=20,"1",IF(score!$L660=40,"0",IF(score!$L660=60,"0",IF(score!$L660=80,"0",IF(score!$L660=100,"0")))))))</f>
        <v>#N/A</v>
      </c>
      <c r="AA660" t="e">
        <f>IF(score!$L660=".",".",IF(score!$L660=0,"0",IF(score!$L660=20,"0",IF(score!$L660=40,"1",IF(score!$L660=60,"0",IF(score!$L660=80,"0",IF(score!$L660=100,"0")))))))</f>
        <v>#N/A</v>
      </c>
      <c r="AB660" t="e">
        <f>IF(score!$L660=".",".",IF(score!$L660=0,"0",IF(score!$L660=20,"0",IF(score!$L660=40,"0",IF(score!$L660=60,"1",IF(score!$L660=80,"0",IF(score!$L660=100,"0")))))))</f>
        <v>#N/A</v>
      </c>
      <c r="AC660" t="e">
        <f>IF(score!$L660=".",".",IF(score!$L660=0,"0",IF(score!$L660=20,"0",IF(score!$L660=40,"0",IF(score!$L660=60,"0",IF(score!$L660=80,"1",IF(score!L660=100,"0")))))))</f>
        <v>#N/A</v>
      </c>
      <c r="AD660" t="e">
        <f>IF(score!$M660=".",".",IF(score!$M660=0,"1",IF(score!$M660=20,"0",IF(score!$M660=40,"0",IF(score!$M660=60,"0",IF(score!$M660=80,"0",IF(score!$M660=100,"0")))))))</f>
        <v>#N/A</v>
      </c>
      <c r="AE660" t="e">
        <f>IF(score!$M660=".",".",IF(score!$M660=0,"0",IF(score!$M660=20,"1",IF(score!$M660=40,"0",IF(score!$M660=60,"0",IF(score!$M660=80,"0",IF(score!$M660=100,"0")))))))</f>
        <v>#N/A</v>
      </c>
      <c r="AF660" t="e">
        <f>IF(score!$M660=".",".",IF(score!$M660=0,"0",IF(score!$M660=20,"0",IF(score!$M660=40,"1",IF(score!$M660=60,"0",IF(score!$M660=80,"0",IF(score!$M660=100,"0")))))))</f>
        <v>#N/A</v>
      </c>
      <c r="AG660" t="e">
        <f>IF(score!$M660=".",".",IF(score!$M660=0,"0",IF(score!$M660=20,"0",IF(score!$M660=40,"0",IF(score!$M660=60,"1",IF(score!$M660=80,"0",IF(score!$M660=100,"0")))))))</f>
        <v>#N/A</v>
      </c>
      <c r="AH660" t="e">
        <f>IF(score!$M660=".",".",IF(score!$M660=0,"0",IF(score!$M660=20,"0",IF(score!$M660=40,"0",IF(score!$M660=60,"0",IF(score!$M660=80,"1",IF(score!$M660=100,"0")))))))</f>
        <v>#N/A</v>
      </c>
      <c r="AI660" t="e">
        <f>IF(score!$N660=".",".",IF(score!$N660=0,"1",IF(score!$N660=25,"0",IF(score!$N660=50,"0",IF(score!$N660=75,"0",IF(score!$N660=100,"0"))))))</f>
        <v>#N/A</v>
      </c>
      <c r="AJ660" t="e">
        <f>IF(score!$N660=".",".",IF(score!$N660=0,"0",IF(score!$N660=25,"1",IF(score!$N660=50,"0",IF(score!$N660=75,"0",IF(score!$N660=100,"0"))))))</f>
        <v>#N/A</v>
      </c>
      <c r="AK660" t="e">
        <f>IF(score!$N660=".",".",IF(score!$N660=0,"0",IF(score!$N660=25,"0",IF(score!$N660=50,"1",IF(score!$N660=75,"0",IF(score!$N660=100,"0"))))))</f>
        <v>#N/A</v>
      </c>
      <c r="AL660" t="e">
        <f>IF(score!$N660=".",".",IF(score!$N660=0,"0",IF(score!$N660=25,"0",IF(score!$N660=50,"0",IF(score!$N660=75,"1",IF(score!$N660=100,"0"))))))</f>
        <v>#N/A</v>
      </c>
      <c r="AN660" t="e">
        <f t="shared" si="700"/>
        <v>#N/A</v>
      </c>
      <c r="AO660" t="e">
        <f t="shared" si="701"/>
        <v>#N/A</v>
      </c>
      <c r="AP660" t="e">
        <f t="shared" si="702"/>
        <v>#N/A</v>
      </c>
      <c r="AQ660" t="e">
        <f t="shared" si="703"/>
        <v>#N/A</v>
      </c>
      <c r="AR660" t="e">
        <f t="shared" si="704"/>
        <v>#N/A</v>
      </c>
      <c r="AS660" t="e">
        <f t="shared" si="705"/>
        <v>#N/A</v>
      </c>
      <c r="AT660" t="e">
        <f t="shared" si="706"/>
        <v>#N/A</v>
      </c>
      <c r="AU660" t="e">
        <f t="shared" si="707"/>
        <v>#N/A</v>
      </c>
      <c r="AV660" t="e">
        <f t="shared" si="708"/>
        <v>#N/A</v>
      </c>
      <c r="AW660" t="e">
        <f t="shared" si="709"/>
        <v>#N/A</v>
      </c>
      <c r="AX660" t="e">
        <f t="shared" si="710"/>
        <v>#N/A</v>
      </c>
      <c r="AY660" t="e">
        <f t="shared" si="711"/>
        <v>#N/A</v>
      </c>
      <c r="AZ660" t="e">
        <f t="shared" si="712"/>
        <v>#N/A</v>
      </c>
      <c r="BA660" t="e">
        <f t="shared" si="713"/>
        <v>#N/A</v>
      </c>
      <c r="BB660" t="e">
        <f t="shared" si="714"/>
        <v>#N/A</v>
      </c>
      <c r="BC660" t="e">
        <f t="shared" si="715"/>
        <v>#N/A</v>
      </c>
      <c r="BD660" t="e">
        <f t="shared" si="716"/>
        <v>#N/A</v>
      </c>
      <c r="BE660" t="e">
        <f t="shared" si="717"/>
        <v>#N/A</v>
      </c>
      <c r="BF660" t="e">
        <f t="shared" si="718"/>
        <v>#N/A</v>
      </c>
      <c r="BG660" t="e">
        <f t="shared" si="719"/>
        <v>#N/A</v>
      </c>
      <c r="BH660" t="e">
        <f t="shared" si="720"/>
        <v>#N/A</v>
      </c>
      <c r="BI660" t="e">
        <f t="shared" si="721"/>
        <v>#N/A</v>
      </c>
      <c r="BJ660" t="e">
        <f t="shared" si="722"/>
        <v>#N/A</v>
      </c>
      <c r="BK660" t="e">
        <f t="shared" si="723"/>
        <v>#N/A</v>
      </c>
      <c r="BL660" t="e">
        <f t="shared" si="724"/>
        <v>#N/A</v>
      </c>
      <c r="BM660" t="e">
        <f t="shared" si="725"/>
        <v>#N/A</v>
      </c>
      <c r="BN660" t="e">
        <f t="shared" si="726"/>
        <v>#N/A</v>
      </c>
      <c r="BO660" t="e">
        <f t="shared" si="727"/>
        <v>#N/A</v>
      </c>
      <c r="BP660" t="e">
        <f t="shared" si="728"/>
        <v>#N/A</v>
      </c>
      <c r="BQ660" t="e">
        <f t="shared" si="729"/>
        <v>#N/A</v>
      </c>
      <c r="BR660" t="e">
        <f t="shared" si="730"/>
        <v>#N/A</v>
      </c>
      <c r="BS660" t="e">
        <f t="shared" si="731"/>
        <v>#N/A</v>
      </c>
      <c r="BT660" t="e">
        <f t="shared" si="732"/>
        <v>#N/A</v>
      </c>
      <c r="BU660" t="e">
        <f t="shared" si="733"/>
        <v>#N/A</v>
      </c>
      <c r="BV660" t="e">
        <f t="shared" si="734"/>
        <v>#N/A</v>
      </c>
      <c r="BX660" t="e">
        <f t="shared" si="735"/>
        <v>#N/A</v>
      </c>
      <c r="BY660" t="e">
        <f t="shared" si="736"/>
        <v>#N/A</v>
      </c>
      <c r="BZ660" t="e">
        <f t="shared" si="737"/>
        <v>#N/A</v>
      </c>
      <c r="CA660" t="e">
        <f t="shared" si="738"/>
        <v>#N/A</v>
      </c>
      <c r="CB660" t="e">
        <f t="shared" si="739"/>
        <v>#N/A</v>
      </c>
      <c r="CC660" t="e">
        <f t="shared" si="740"/>
        <v>#N/A</v>
      </c>
      <c r="CD660" t="e">
        <f t="shared" si="741"/>
        <v>#N/A</v>
      </c>
      <c r="CE660" t="e">
        <f t="shared" si="742"/>
        <v>#N/A</v>
      </c>
      <c r="CF660" t="e">
        <f t="shared" si="743"/>
        <v>#N/A</v>
      </c>
      <c r="CG660" t="e">
        <f t="shared" si="744"/>
        <v>#N/A</v>
      </c>
      <c r="CH660" t="e">
        <f t="shared" si="745"/>
        <v>#N/A</v>
      </c>
      <c r="CI660" t="e">
        <f t="shared" si="746"/>
        <v>#N/A</v>
      </c>
      <c r="CJ660" t="e">
        <f t="shared" si="747"/>
        <v>#N/A</v>
      </c>
      <c r="CK660" t="e">
        <f t="shared" si="748"/>
        <v>#N/A</v>
      </c>
      <c r="CL660" t="e">
        <f t="shared" si="749"/>
        <v>#N/A</v>
      </c>
      <c r="CM660" t="e">
        <f t="shared" si="750"/>
        <v>#N/A</v>
      </c>
      <c r="CN660" t="e">
        <f t="shared" si="751"/>
        <v>#N/A</v>
      </c>
      <c r="CO660" t="e">
        <f t="shared" si="752"/>
        <v>#N/A</v>
      </c>
      <c r="CP660" t="e">
        <f t="shared" si="753"/>
        <v>#N/A</v>
      </c>
      <c r="CQ660" t="e">
        <f t="shared" si="754"/>
        <v>#N/A</v>
      </c>
      <c r="CR660" t="e">
        <f t="shared" si="755"/>
        <v>#N/A</v>
      </c>
      <c r="CS660" t="e">
        <f t="shared" si="756"/>
        <v>#N/A</v>
      </c>
      <c r="CT660" t="e">
        <f t="shared" si="757"/>
        <v>#N/A</v>
      </c>
      <c r="CU660" t="e">
        <f t="shared" si="758"/>
        <v>#N/A</v>
      </c>
      <c r="CV660" t="e">
        <f t="shared" si="759"/>
        <v>#N/A</v>
      </c>
      <c r="CW660" t="e">
        <f t="shared" si="760"/>
        <v>#N/A</v>
      </c>
      <c r="CX660" t="e">
        <f t="shared" si="761"/>
        <v>#N/A</v>
      </c>
      <c r="CY660" t="e">
        <f t="shared" si="762"/>
        <v>#N/A</v>
      </c>
      <c r="CZ660" t="e">
        <f t="shared" si="763"/>
        <v>#N/A</v>
      </c>
      <c r="DA660" t="e">
        <f t="shared" si="764"/>
        <v>#N/A</v>
      </c>
      <c r="DB660" t="e">
        <f t="shared" si="765"/>
        <v>#N/A</v>
      </c>
      <c r="DC660" t="e">
        <f t="shared" si="766"/>
        <v>#N/A</v>
      </c>
      <c r="DD660" t="e">
        <f t="shared" si="767"/>
        <v>#N/A</v>
      </c>
      <c r="DE660" t="e">
        <f t="shared" si="768"/>
        <v>#N/A</v>
      </c>
      <c r="DF660" t="e">
        <f t="shared" si="769"/>
        <v>#N/A</v>
      </c>
    </row>
    <row r="661" spans="1:110" x14ac:dyDescent="0.25">
      <c r="A661" s="4">
        <f>raw!$A662:$A662</f>
        <v>0</v>
      </c>
      <c r="B661" s="6">
        <f>raw!$B662:$B662</f>
        <v>0</v>
      </c>
      <c r="D661" t="e">
        <f>IF(score!$C661=".",".",IF(score!$C661=0,"1",IF(score!$C661=25,"0",IF(score!$C661=50,"0",IF(score!$C661=75,"0",IF(score!$C661=100,"0"))))))</f>
        <v>#N/A</v>
      </c>
      <c r="E661" t="e">
        <f>IF(score!$C661=".",".",IF(score!$C661=0,"0",IF(score!$C661=25,"1",IF(score!$C661=50,"0",IF(score!$C661=75,"0",IF(score!$C661=100,"0"))))))</f>
        <v>#N/A</v>
      </c>
      <c r="F661" t="e">
        <f>IF(score!$C661=".",".",IF(score!$C661=0,"0",IF(score!$C661=25,"0",IF(score!$C661=50,"1",IF(score!$C661=75,"0",IF(score!$C661=100,"0"))))))</f>
        <v>#N/A</v>
      </c>
      <c r="G661" t="e">
        <f>IF(score!$C661=".",".",IF(score!$C661=0,"0",IF(score!$C661=25,"0",IF(score!$C661=50,"0",IF(score!$C661=75,"1",IF(score!$C661=100,"0"))))))</f>
        <v>#N/A</v>
      </c>
      <c r="H661" t="e">
        <f>IF(score!$D661=".",".",IF(score!$D661=0,"1",IF(score!$D661=50,"0",IF(score!$D661=100,"0"))))</f>
        <v>#N/A</v>
      </c>
      <c r="I661" t="e">
        <f>IF(score!$D661=".",".",IF(score!$D661=0,"0",IF(score!$D661=50,"1",IF(score!$D661=100,"0"))))</f>
        <v>#N/A</v>
      </c>
      <c r="J661" t="e">
        <f>IF(score!$E661=".",".",IF(score!$E661=0,"1",IF(score!$E661=50,"0",IF(score!$E661=100,"0"))))</f>
        <v>#N/A</v>
      </c>
      <c r="K661" t="e">
        <f>IF(score!$E661=".",".",IF(score!$E661=0,"0",IF(score!$E661=50,"1",IF(score!$E661=100,"0"))))</f>
        <v>#N/A</v>
      </c>
      <c r="L661" t="e">
        <f>IF(score!$F661=".",".",IF(score!$F661=0,"1",IF(score!$F661=100,"0")))</f>
        <v>#N/A</v>
      </c>
      <c r="M661" t="e">
        <f>IF(score!$G661=".",".",IF(score!$G661=0,"1",IF(score!$G661=100,"0")))</f>
        <v>#N/A</v>
      </c>
      <c r="N661" t="e">
        <f>IF(score!$H661=".",".",IF(score!$H661=0,"1",IF(score!$H661=100,"0")))</f>
        <v>#N/A</v>
      </c>
      <c r="O661" t="e">
        <f>IF(score!$I661=".",".",IF(score!$I661=0,"1",IF(score!$I661=50,"0",IF(score!$I661=100,"0"))))</f>
        <v>#N/A</v>
      </c>
      <c r="P661" t="e">
        <f>IF(score!$J661=".",".",IF(score!$J661=0,"1",IF(score!$J661=25,"0",IF(score!$J661=50,"0",IF(score!$J661=75,"0",IF(score!$J661=100,"0"))))))</f>
        <v>#N/A</v>
      </c>
      <c r="Q661" t="e">
        <f>IF(score!$J661=".",".",IF(score!$J661=0,"0",IF(score!$J661=25,"1",IF(score!$J661=50,"0",IF(score!$J661=75,"0",IF(score!$J661=100,"0"))))))</f>
        <v>#N/A</v>
      </c>
      <c r="R661" t="e">
        <f>IF(score!$J661=".",".",IF(score!$J661=0,"0",IF(score!$J661=25,"0",IF(score!$J661=50,"1",IF(score!$J661=75,"0",IF(score!$J661=100,"0"))))))</f>
        <v>#N/A</v>
      </c>
      <c r="S661" t="e">
        <f>IF(score!$J661=".",".",IF(score!$J661=0,"0",IF(score!$J661=25,"0",IF(score!$J661=50,"0",IF(score!$J661=75,"1",IF(score!$J661=100,"0"))))))</f>
        <v>#N/A</v>
      </c>
      <c r="T661" t="e">
        <f>IF(score!$K661=".",".",IF(score!$K661=0,"1",IF(score!$K661=20,"0",IF(score!$K661=40,"0",IF(score!$K661=60,"0",IF(score!$K661=80,"0",IF(score!$K661=100,"0")))))))</f>
        <v>#N/A</v>
      </c>
      <c r="U661" t="e">
        <f>IF(score!$K661=".",".",IF(score!$K661=0,"0",IF(score!$K661=20,"1",IF(score!$K661=40,"0",IF(score!$K661=60,"0",IF(score!$K661=80,"0",IF(score!$K661=100,"0")))))))</f>
        <v>#N/A</v>
      </c>
      <c r="V661" t="e">
        <f>IF(score!$K661=".",".",IF(score!$K661=0,"0",IF(score!$K661=20,"0",IF(score!$K661=40,"1",IF(score!$K661=60,"0",IF(score!$K661=80,"0",IF(score!$K661=100,"0")))))))</f>
        <v>#N/A</v>
      </c>
      <c r="W661" t="e">
        <f>IF(score!$K661=".",".",IF(score!$K661=0,"0",IF(score!$K661=20,"0",IF(score!$K661=40,"0",IF(score!$K661=60,"1",IF(score!$K661=80,"0",IF(score!$K661=100,"0")))))))</f>
        <v>#N/A</v>
      </c>
      <c r="X661" t="e">
        <f>IF(score!$K661=".",".",IF(score!$K661=0,"0",IF(score!$K661=20,"0",IF(score!$K661=40,"0",IF(score!$K661=60,"0",IF(score!$K661=80,"1",IF(score!$K661=100,"0")))))))</f>
        <v>#N/A</v>
      </c>
      <c r="Y661" t="e">
        <f>IF(score!$L661=".",".",IF(score!$L661=0,"1",IF(score!$L661=20,"0",IF(score!$L661=40,"0",IF(score!$L661=60,"0",IF(score!$L661=80,"0",IF(score!$L661=100,"0")))))))</f>
        <v>#N/A</v>
      </c>
      <c r="Z661" t="e">
        <f>IF(score!$L661=".",".",IF(score!$L661=0,"0",IF(score!$L661=20,"1",IF(score!$L661=40,"0",IF(score!$L661=60,"0",IF(score!$L661=80,"0",IF(score!$L661=100,"0")))))))</f>
        <v>#N/A</v>
      </c>
      <c r="AA661" t="e">
        <f>IF(score!$L661=".",".",IF(score!$L661=0,"0",IF(score!$L661=20,"0",IF(score!$L661=40,"1",IF(score!$L661=60,"0",IF(score!$L661=80,"0",IF(score!$L661=100,"0")))))))</f>
        <v>#N/A</v>
      </c>
      <c r="AB661" t="e">
        <f>IF(score!$L661=".",".",IF(score!$L661=0,"0",IF(score!$L661=20,"0",IF(score!$L661=40,"0",IF(score!$L661=60,"1",IF(score!$L661=80,"0",IF(score!$L661=100,"0")))))))</f>
        <v>#N/A</v>
      </c>
      <c r="AC661" t="e">
        <f>IF(score!$L661=".",".",IF(score!$L661=0,"0",IF(score!$L661=20,"0",IF(score!$L661=40,"0",IF(score!$L661=60,"0",IF(score!$L661=80,"1",IF(score!L661=100,"0")))))))</f>
        <v>#N/A</v>
      </c>
      <c r="AD661" t="e">
        <f>IF(score!$M661=".",".",IF(score!$M661=0,"1",IF(score!$M661=20,"0",IF(score!$M661=40,"0",IF(score!$M661=60,"0",IF(score!$M661=80,"0",IF(score!$M661=100,"0")))))))</f>
        <v>#N/A</v>
      </c>
      <c r="AE661" t="e">
        <f>IF(score!$M661=".",".",IF(score!$M661=0,"0",IF(score!$M661=20,"1",IF(score!$M661=40,"0",IF(score!$M661=60,"0",IF(score!$M661=80,"0",IF(score!$M661=100,"0")))))))</f>
        <v>#N/A</v>
      </c>
      <c r="AF661" t="e">
        <f>IF(score!$M661=".",".",IF(score!$M661=0,"0",IF(score!$M661=20,"0",IF(score!$M661=40,"1",IF(score!$M661=60,"0",IF(score!$M661=80,"0",IF(score!$M661=100,"0")))))))</f>
        <v>#N/A</v>
      </c>
      <c r="AG661" t="e">
        <f>IF(score!$M661=".",".",IF(score!$M661=0,"0",IF(score!$M661=20,"0",IF(score!$M661=40,"0",IF(score!$M661=60,"1",IF(score!$M661=80,"0",IF(score!$M661=100,"0")))))))</f>
        <v>#N/A</v>
      </c>
      <c r="AH661" t="e">
        <f>IF(score!$M661=".",".",IF(score!$M661=0,"0",IF(score!$M661=20,"0",IF(score!$M661=40,"0",IF(score!$M661=60,"0",IF(score!$M661=80,"1",IF(score!$M661=100,"0")))))))</f>
        <v>#N/A</v>
      </c>
      <c r="AI661" t="e">
        <f>IF(score!$N661=".",".",IF(score!$N661=0,"1",IF(score!$N661=25,"0",IF(score!$N661=50,"0",IF(score!$N661=75,"0",IF(score!$N661=100,"0"))))))</f>
        <v>#N/A</v>
      </c>
      <c r="AJ661" t="e">
        <f>IF(score!$N661=".",".",IF(score!$N661=0,"0",IF(score!$N661=25,"1",IF(score!$N661=50,"0",IF(score!$N661=75,"0",IF(score!$N661=100,"0"))))))</f>
        <v>#N/A</v>
      </c>
      <c r="AK661" t="e">
        <f>IF(score!$N661=".",".",IF(score!$N661=0,"0",IF(score!$N661=25,"0",IF(score!$N661=50,"1",IF(score!$N661=75,"0",IF(score!$N661=100,"0"))))))</f>
        <v>#N/A</v>
      </c>
      <c r="AL661" t="e">
        <f>IF(score!$N661=".",".",IF(score!$N661=0,"0",IF(score!$N661=25,"0",IF(score!$N661=50,"0",IF(score!$N661=75,"1",IF(score!$N661=100,"0"))))))</f>
        <v>#N/A</v>
      </c>
      <c r="AN661" t="e">
        <f t="shared" si="700"/>
        <v>#N/A</v>
      </c>
      <c r="AO661" t="e">
        <f t="shared" si="701"/>
        <v>#N/A</v>
      </c>
      <c r="AP661" t="e">
        <f t="shared" si="702"/>
        <v>#N/A</v>
      </c>
      <c r="AQ661" t="e">
        <f t="shared" si="703"/>
        <v>#N/A</v>
      </c>
      <c r="AR661" t="e">
        <f t="shared" si="704"/>
        <v>#N/A</v>
      </c>
      <c r="AS661" t="e">
        <f t="shared" si="705"/>
        <v>#N/A</v>
      </c>
      <c r="AT661" t="e">
        <f t="shared" si="706"/>
        <v>#N/A</v>
      </c>
      <c r="AU661" t="e">
        <f t="shared" si="707"/>
        <v>#N/A</v>
      </c>
      <c r="AV661" t="e">
        <f t="shared" si="708"/>
        <v>#N/A</v>
      </c>
      <c r="AW661" t="e">
        <f t="shared" si="709"/>
        <v>#N/A</v>
      </c>
      <c r="AX661" t="e">
        <f t="shared" si="710"/>
        <v>#N/A</v>
      </c>
      <c r="AY661" t="e">
        <f t="shared" si="711"/>
        <v>#N/A</v>
      </c>
      <c r="AZ661" t="e">
        <f t="shared" si="712"/>
        <v>#N/A</v>
      </c>
      <c r="BA661" t="e">
        <f t="shared" si="713"/>
        <v>#N/A</v>
      </c>
      <c r="BB661" t="e">
        <f t="shared" si="714"/>
        <v>#N/A</v>
      </c>
      <c r="BC661" t="e">
        <f t="shared" si="715"/>
        <v>#N/A</v>
      </c>
      <c r="BD661" t="e">
        <f t="shared" si="716"/>
        <v>#N/A</v>
      </c>
      <c r="BE661" t="e">
        <f t="shared" si="717"/>
        <v>#N/A</v>
      </c>
      <c r="BF661" t="e">
        <f t="shared" si="718"/>
        <v>#N/A</v>
      </c>
      <c r="BG661" t="e">
        <f t="shared" si="719"/>
        <v>#N/A</v>
      </c>
      <c r="BH661" t="e">
        <f t="shared" si="720"/>
        <v>#N/A</v>
      </c>
      <c r="BI661" t="e">
        <f t="shared" si="721"/>
        <v>#N/A</v>
      </c>
      <c r="BJ661" t="e">
        <f t="shared" si="722"/>
        <v>#N/A</v>
      </c>
      <c r="BK661" t="e">
        <f t="shared" si="723"/>
        <v>#N/A</v>
      </c>
      <c r="BL661" t="e">
        <f t="shared" si="724"/>
        <v>#N/A</v>
      </c>
      <c r="BM661" t="e">
        <f t="shared" si="725"/>
        <v>#N/A</v>
      </c>
      <c r="BN661" t="e">
        <f t="shared" si="726"/>
        <v>#N/A</v>
      </c>
      <c r="BO661" t="e">
        <f t="shared" si="727"/>
        <v>#N/A</v>
      </c>
      <c r="BP661" t="e">
        <f t="shared" si="728"/>
        <v>#N/A</v>
      </c>
      <c r="BQ661" t="e">
        <f t="shared" si="729"/>
        <v>#N/A</v>
      </c>
      <c r="BR661" t="e">
        <f t="shared" si="730"/>
        <v>#N/A</v>
      </c>
      <c r="BS661" t="e">
        <f t="shared" si="731"/>
        <v>#N/A</v>
      </c>
      <c r="BT661" t="e">
        <f t="shared" si="732"/>
        <v>#N/A</v>
      </c>
      <c r="BU661" t="e">
        <f t="shared" si="733"/>
        <v>#N/A</v>
      </c>
      <c r="BV661" t="e">
        <f t="shared" si="734"/>
        <v>#N/A</v>
      </c>
      <c r="BX661" t="e">
        <f t="shared" si="735"/>
        <v>#N/A</v>
      </c>
      <c r="BY661" t="e">
        <f t="shared" si="736"/>
        <v>#N/A</v>
      </c>
      <c r="BZ661" t="e">
        <f t="shared" si="737"/>
        <v>#N/A</v>
      </c>
      <c r="CA661" t="e">
        <f t="shared" si="738"/>
        <v>#N/A</v>
      </c>
      <c r="CB661" t="e">
        <f t="shared" si="739"/>
        <v>#N/A</v>
      </c>
      <c r="CC661" t="e">
        <f t="shared" si="740"/>
        <v>#N/A</v>
      </c>
      <c r="CD661" t="e">
        <f t="shared" si="741"/>
        <v>#N/A</v>
      </c>
      <c r="CE661" t="e">
        <f t="shared" si="742"/>
        <v>#N/A</v>
      </c>
      <c r="CF661" t="e">
        <f t="shared" si="743"/>
        <v>#N/A</v>
      </c>
      <c r="CG661" t="e">
        <f t="shared" si="744"/>
        <v>#N/A</v>
      </c>
      <c r="CH661" t="e">
        <f t="shared" si="745"/>
        <v>#N/A</v>
      </c>
      <c r="CI661" t="e">
        <f t="shared" si="746"/>
        <v>#N/A</v>
      </c>
      <c r="CJ661" t="e">
        <f t="shared" si="747"/>
        <v>#N/A</v>
      </c>
      <c r="CK661" t="e">
        <f t="shared" si="748"/>
        <v>#N/A</v>
      </c>
      <c r="CL661" t="e">
        <f t="shared" si="749"/>
        <v>#N/A</v>
      </c>
      <c r="CM661" t="e">
        <f t="shared" si="750"/>
        <v>#N/A</v>
      </c>
      <c r="CN661" t="e">
        <f t="shared" si="751"/>
        <v>#N/A</v>
      </c>
      <c r="CO661" t="e">
        <f t="shared" si="752"/>
        <v>#N/A</v>
      </c>
      <c r="CP661" t="e">
        <f t="shared" si="753"/>
        <v>#N/A</v>
      </c>
      <c r="CQ661" t="e">
        <f t="shared" si="754"/>
        <v>#N/A</v>
      </c>
      <c r="CR661" t="e">
        <f t="shared" si="755"/>
        <v>#N/A</v>
      </c>
      <c r="CS661" t="e">
        <f t="shared" si="756"/>
        <v>#N/A</v>
      </c>
      <c r="CT661" t="e">
        <f t="shared" si="757"/>
        <v>#N/A</v>
      </c>
      <c r="CU661" t="e">
        <f t="shared" si="758"/>
        <v>#N/A</v>
      </c>
      <c r="CV661" t="e">
        <f t="shared" si="759"/>
        <v>#N/A</v>
      </c>
      <c r="CW661" t="e">
        <f t="shared" si="760"/>
        <v>#N/A</v>
      </c>
      <c r="CX661" t="e">
        <f t="shared" si="761"/>
        <v>#N/A</v>
      </c>
      <c r="CY661" t="e">
        <f t="shared" si="762"/>
        <v>#N/A</v>
      </c>
      <c r="CZ661" t="e">
        <f t="shared" si="763"/>
        <v>#N/A</v>
      </c>
      <c r="DA661" t="e">
        <f t="shared" si="764"/>
        <v>#N/A</v>
      </c>
      <c r="DB661" t="e">
        <f t="shared" si="765"/>
        <v>#N/A</v>
      </c>
      <c r="DC661" t="e">
        <f t="shared" si="766"/>
        <v>#N/A</v>
      </c>
      <c r="DD661" t="e">
        <f t="shared" si="767"/>
        <v>#N/A</v>
      </c>
      <c r="DE661" t="e">
        <f t="shared" si="768"/>
        <v>#N/A</v>
      </c>
      <c r="DF661" t="e">
        <f t="shared" si="769"/>
        <v>#N/A</v>
      </c>
    </row>
    <row r="662" spans="1:110" x14ac:dyDescent="0.25">
      <c r="A662" s="4">
        <f>raw!$A663:$A663</f>
        <v>0</v>
      </c>
      <c r="B662" s="6">
        <f>raw!$B663:$B663</f>
        <v>0</v>
      </c>
      <c r="D662" t="e">
        <f>IF(score!$C662=".",".",IF(score!$C662=0,"1",IF(score!$C662=25,"0",IF(score!$C662=50,"0",IF(score!$C662=75,"0",IF(score!$C662=100,"0"))))))</f>
        <v>#N/A</v>
      </c>
      <c r="E662" t="e">
        <f>IF(score!$C662=".",".",IF(score!$C662=0,"0",IF(score!$C662=25,"1",IF(score!$C662=50,"0",IF(score!$C662=75,"0",IF(score!$C662=100,"0"))))))</f>
        <v>#N/A</v>
      </c>
      <c r="F662" t="e">
        <f>IF(score!$C662=".",".",IF(score!$C662=0,"0",IF(score!$C662=25,"0",IF(score!$C662=50,"1",IF(score!$C662=75,"0",IF(score!$C662=100,"0"))))))</f>
        <v>#N/A</v>
      </c>
      <c r="G662" t="e">
        <f>IF(score!$C662=".",".",IF(score!$C662=0,"0",IF(score!$C662=25,"0",IF(score!$C662=50,"0",IF(score!$C662=75,"1",IF(score!$C662=100,"0"))))))</f>
        <v>#N/A</v>
      </c>
      <c r="H662" t="e">
        <f>IF(score!$D662=".",".",IF(score!$D662=0,"1",IF(score!$D662=50,"0",IF(score!$D662=100,"0"))))</f>
        <v>#N/A</v>
      </c>
      <c r="I662" t="e">
        <f>IF(score!$D662=".",".",IF(score!$D662=0,"0",IF(score!$D662=50,"1",IF(score!$D662=100,"0"))))</f>
        <v>#N/A</v>
      </c>
      <c r="J662" t="e">
        <f>IF(score!$E662=".",".",IF(score!$E662=0,"1",IF(score!$E662=50,"0",IF(score!$E662=100,"0"))))</f>
        <v>#N/A</v>
      </c>
      <c r="K662" t="e">
        <f>IF(score!$E662=".",".",IF(score!$E662=0,"0",IF(score!$E662=50,"1",IF(score!$E662=100,"0"))))</f>
        <v>#N/A</v>
      </c>
      <c r="L662" t="e">
        <f>IF(score!$F662=".",".",IF(score!$F662=0,"1",IF(score!$F662=100,"0")))</f>
        <v>#N/A</v>
      </c>
      <c r="M662" t="e">
        <f>IF(score!$G662=".",".",IF(score!$G662=0,"1",IF(score!$G662=100,"0")))</f>
        <v>#N/A</v>
      </c>
      <c r="N662" t="e">
        <f>IF(score!$H662=".",".",IF(score!$H662=0,"1",IF(score!$H662=100,"0")))</f>
        <v>#N/A</v>
      </c>
      <c r="O662" t="e">
        <f>IF(score!$I662=".",".",IF(score!$I662=0,"1",IF(score!$I662=50,"0",IF(score!$I662=100,"0"))))</f>
        <v>#N/A</v>
      </c>
      <c r="P662" t="e">
        <f>IF(score!$J662=".",".",IF(score!$J662=0,"1",IF(score!$J662=25,"0",IF(score!$J662=50,"0",IF(score!$J662=75,"0",IF(score!$J662=100,"0"))))))</f>
        <v>#N/A</v>
      </c>
      <c r="Q662" t="e">
        <f>IF(score!$J662=".",".",IF(score!$J662=0,"0",IF(score!$J662=25,"1",IF(score!$J662=50,"0",IF(score!$J662=75,"0",IF(score!$J662=100,"0"))))))</f>
        <v>#N/A</v>
      </c>
      <c r="R662" t="e">
        <f>IF(score!$J662=".",".",IF(score!$J662=0,"0",IF(score!$J662=25,"0",IF(score!$J662=50,"1",IF(score!$J662=75,"0",IF(score!$J662=100,"0"))))))</f>
        <v>#N/A</v>
      </c>
      <c r="S662" t="e">
        <f>IF(score!$J662=".",".",IF(score!$J662=0,"0",IF(score!$J662=25,"0",IF(score!$J662=50,"0",IF(score!$J662=75,"1",IF(score!$J662=100,"0"))))))</f>
        <v>#N/A</v>
      </c>
      <c r="T662" t="e">
        <f>IF(score!$K662=".",".",IF(score!$K662=0,"1",IF(score!$K662=20,"0",IF(score!$K662=40,"0",IF(score!$K662=60,"0",IF(score!$K662=80,"0",IF(score!$K662=100,"0")))))))</f>
        <v>#N/A</v>
      </c>
      <c r="U662" t="e">
        <f>IF(score!$K662=".",".",IF(score!$K662=0,"0",IF(score!$K662=20,"1",IF(score!$K662=40,"0",IF(score!$K662=60,"0",IF(score!$K662=80,"0",IF(score!$K662=100,"0")))))))</f>
        <v>#N/A</v>
      </c>
      <c r="V662" t="e">
        <f>IF(score!$K662=".",".",IF(score!$K662=0,"0",IF(score!$K662=20,"0",IF(score!$K662=40,"1",IF(score!$K662=60,"0",IF(score!$K662=80,"0",IF(score!$K662=100,"0")))))))</f>
        <v>#N/A</v>
      </c>
      <c r="W662" t="e">
        <f>IF(score!$K662=".",".",IF(score!$K662=0,"0",IF(score!$K662=20,"0",IF(score!$K662=40,"0",IF(score!$K662=60,"1",IF(score!$K662=80,"0",IF(score!$K662=100,"0")))))))</f>
        <v>#N/A</v>
      </c>
      <c r="X662" t="e">
        <f>IF(score!$K662=".",".",IF(score!$K662=0,"0",IF(score!$K662=20,"0",IF(score!$K662=40,"0",IF(score!$K662=60,"0",IF(score!$K662=80,"1",IF(score!$K662=100,"0")))))))</f>
        <v>#N/A</v>
      </c>
      <c r="Y662" t="e">
        <f>IF(score!$L662=".",".",IF(score!$L662=0,"1",IF(score!$L662=20,"0",IF(score!$L662=40,"0",IF(score!$L662=60,"0",IF(score!$L662=80,"0",IF(score!$L662=100,"0")))))))</f>
        <v>#N/A</v>
      </c>
      <c r="Z662" t="e">
        <f>IF(score!$L662=".",".",IF(score!$L662=0,"0",IF(score!$L662=20,"1",IF(score!$L662=40,"0",IF(score!$L662=60,"0",IF(score!$L662=80,"0",IF(score!$L662=100,"0")))))))</f>
        <v>#N/A</v>
      </c>
      <c r="AA662" t="e">
        <f>IF(score!$L662=".",".",IF(score!$L662=0,"0",IF(score!$L662=20,"0",IF(score!$L662=40,"1",IF(score!$L662=60,"0",IF(score!$L662=80,"0",IF(score!$L662=100,"0")))))))</f>
        <v>#N/A</v>
      </c>
      <c r="AB662" t="e">
        <f>IF(score!$L662=".",".",IF(score!$L662=0,"0",IF(score!$L662=20,"0",IF(score!$L662=40,"0",IF(score!$L662=60,"1",IF(score!$L662=80,"0",IF(score!$L662=100,"0")))))))</f>
        <v>#N/A</v>
      </c>
      <c r="AC662" t="e">
        <f>IF(score!$L662=".",".",IF(score!$L662=0,"0",IF(score!$L662=20,"0",IF(score!$L662=40,"0",IF(score!$L662=60,"0",IF(score!$L662=80,"1",IF(score!L662=100,"0")))))))</f>
        <v>#N/A</v>
      </c>
      <c r="AD662" t="e">
        <f>IF(score!$M662=".",".",IF(score!$M662=0,"1",IF(score!$M662=20,"0",IF(score!$M662=40,"0",IF(score!$M662=60,"0",IF(score!$M662=80,"0",IF(score!$M662=100,"0")))))))</f>
        <v>#N/A</v>
      </c>
      <c r="AE662" t="e">
        <f>IF(score!$M662=".",".",IF(score!$M662=0,"0",IF(score!$M662=20,"1",IF(score!$M662=40,"0",IF(score!$M662=60,"0",IF(score!$M662=80,"0",IF(score!$M662=100,"0")))))))</f>
        <v>#N/A</v>
      </c>
      <c r="AF662" t="e">
        <f>IF(score!$M662=".",".",IF(score!$M662=0,"0",IF(score!$M662=20,"0",IF(score!$M662=40,"1",IF(score!$M662=60,"0",IF(score!$M662=80,"0",IF(score!$M662=100,"0")))))))</f>
        <v>#N/A</v>
      </c>
      <c r="AG662" t="e">
        <f>IF(score!$M662=".",".",IF(score!$M662=0,"0",IF(score!$M662=20,"0",IF(score!$M662=40,"0",IF(score!$M662=60,"1",IF(score!$M662=80,"0",IF(score!$M662=100,"0")))))))</f>
        <v>#N/A</v>
      </c>
      <c r="AH662" t="e">
        <f>IF(score!$M662=".",".",IF(score!$M662=0,"0",IF(score!$M662=20,"0",IF(score!$M662=40,"0",IF(score!$M662=60,"0",IF(score!$M662=80,"1",IF(score!$M662=100,"0")))))))</f>
        <v>#N/A</v>
      </c>
      <c r="AI662" t="e">
        <f>IF(score!$N662=".",".",IF(score!$N662=0,"1",IF(score!$N662=25,"0",IF(score!$N662=50,"0",IF(score!$N662=75,"0",IF(score!$N662=100,"0"))))))</f>
        <v>#N/A</v>
      </c>
      <c r="AJ662" t="e">
        <f>IF(score!$N662=".",".",IF(score!$N662=0,"0",IF(score!$N662=25,"1",IF(score!$N662=50,"0",IF(score!$N662=75,"0",IF(score!$N662=100,"0"))))))</f>
        <v>#N/A</v>
      </c>
      <c r="AK662" t="e">
        <f>IF(score!$N662=".",".",IF(score!$N662=0,"0",IF(score!$N662=25,"0",IF(score!$N662=50,"1",IF(score!$N662=75,"0",IF(score!$N662=100,"0"))))))</f>
        <v>#N/A</v>
      </c>
      <c r="AL662" t="e">
        <f>IF(score!$N662=".",".",IF(score!$N662=0,"0",IF(score!$N662=25,"0",IF(score!$N662=50,"0",IF(score!$N662=75,"1",IF(score!$N662=100,"0"))))))</f>
        <v>#N/A</v>
      </c>
      <c r="AN662" t="e">
        <f t="shared" si="700"/>
        <v>#N/A</v>
      </c>
      <c r="AO662" t="e">
        <f t="shared" si="701"/>
        <v>#N/A</v>
      </c>
      <c r="AP662" t="e">
        <f t="shared" si="702"/>
        <v>#N/A</v>
      </c>
      <c r="AQ662" t="e">
        <f t="shared" si="703"/>
        <v>#N/A</v>
      </c>
      <c r="AR662" t="e">
        <f t="shared" si="704"/>
        <v>#N/A</v>
      </c>
      <c r="AS662" t="e">
        <f t="shared" si="705"/>
        <v>#N/A</v>
      </c>
      <c r="AT662" t="e">
        <f t="shared" si="706"/>
        <v>#N/A</v>
      </c>
      <c r="AU662" t="e">
        <f t="shared" si="707"/>
        <v>#N/A</v>
      </c>
      <c r="AV662" t="e">
        <f t="shared" si="708"/>
        <v>#N/A</v>
      </c>
      <c r="AW662" t="e">
        <f t="shared" si="709"/>
        <v>#N/A</v>
      </c>
      <c r="AX662" t="e">
        <f t="shared" si="710"/>
        <v>#N/A</v>
      </c>
      <c r="AY662" t="e">
        <f t="shared" si="711"/>
        <v>#N/A</v>
      </c>
      <c r="AZ662" t="e">
        <f t="shared" si="712"/>
        <v>#N/A</v>
      </c>
      <c r="BA662" t="e">
        <f t="shared" si="713"/>
        <v>#N/A</v>
      </c>
      <c r="BB662" t="e">
        <f t="shared" si="714"/>
        <v>#N/A</v>
      </c>
      <c r="BC662" t="e">
        <f t="shared" si="715"/>
        <v>#N/A</v>
      </c>
      <c r="BD662" t="e">
        <f t="shared" si="716"/>
        <v>#N/A</v>
      </c>
      <c r="BE662" t="e">
        <f t="shared" si="717"/>
        <v>#N/A</v>
      </c>
      <c r="BF662" t="e">
        <f t="shared" si="718"/>
        <v>#N/A</v>
      </c>
      <c r="BG662" t="e">
        <f t="shared" si="719"/>
        <v>#N/A</v>
      </c>
      <c r="BH662" t="e">
        <f t="shared" si="720"/>
        <v>#N/A</v>
      </c>
      <c r="BI662" t="e">
        <f t="shared" si="721"/>
        <v>#N/A</v>
      </c>
      <c r="BJ662" t="e">
        <f t="shared" si="722"/>
        <v>#N/A</v>
      </c>
      <c r="BK662" t="e">
        <f t="shared" si="723"/>
        <v>#N/A</v>
      </c>
      <c r="BL662" t="e">
        <f t="shared" si="724"/>
        <v>#N/A</v>
      </c>
      <c r="BM662" t="e">
        <f t="shared" si="725"/>
        <v>#N/A</v>
      </c>
      <c r="BN662" t="e">
        <f t="shared" si="726"/>
        <v>#N/A</v>
      </c>
      <c r="BO662" t="e">
        <f t="shared" si="727"/>
        <v>#N/A</v>
      </c>
      <c r="BP662" t="e">
        <f t="shared" si="728"/>
        <v>#N/A</v>
      </c>
      <c r="BQ662" t="e">
        <f t="shared" si="729"/>
        <v>#N/A</v>
      </c>
      <c r="BR662" t="e">
        <f t="shared" si="730"/>
        <v>#N/A</v>
      </c>
      <c r="BS662" t="e">
        <f t="shared" si="731"/>
        <v>#N/A</v>
      </c>
      <c r="BT662" t="e">
        <f t="shared" si="732"/>
        <v>#N/A</v>
      </c>
      <c r="BU662" t="e">
        <f t="shared" si="733"/>
        <v>#N/A</v>
      </c>
      <c r="BV662" t="e">
        <f t="shared" si="734"/>
        <v>#N/A</v>
      </c>
      <c r="BX662" t="e">
        <f t="shared" si="735"/>
        <v>#N/A</v>
      </c>
      <c r="BY662" t="e">
        <f t="shared" si="736"/>
        <v>#N/A</v>
      </c>
      <c r="BZ662" t="e">
        <f t="shared" si="737"/>
        <v>#N/A</v>
      </c>
      <c r="CA662" t="e">
        <f t="shared" si="738"/>
        <v>#N/A</v>
      </c>
      <c r="CB662" t="e">
        <f t="shared" si="739"/>
        <v>#N/A</v>
      </c>
      <c r="CC662" t="e">
        <f t="shared" si="740"/>
        <v>#N/A</v>
      </c>
      <c r="CD662" t="e">
        <f t="shared" si="741"/>
        <v>#N/A</v>
      </c>
      <c r="CE662" t="e">
        <f t="shared" si="742"/>
        <v>#N/A</v>
      </c>
      <c r="CF662" t="e">
        <f t="shared" si="743"/>
        <v>#N/A</v>
      </c>
      <c r="CG662" t="e">
        <f t="shared" si="744"/>
        <v>#N/A</v>
      </c>
      <c r="CH662" t="e">
        <f t="shared" si="745"/>
        <v>#N/A</v>
      </c>
      <c r="CI662" t="e">
        <f t="shared" si="746"/>
        <v>#N/A</v>
      </c>
      <c r="CJ662" t="e">
        <f t="shared" si="747"/>
        <v>#N/A</v>
      </c>
      <c r="CK662" t="e">
        <f t="shared" si="748"/>
        <v>#N/A</v>
      </c>
      <c r="CL662" t="e">
        <f t="shared" si="749"/>
        <v>#N/A</v>
      </c>
      <c r="CM662" t="e">
        <f t="shared" si="750"/>
        <v>#N/A</v>
      </c>
      <c r="CN662" t="e">
        <f t="shared" si="751"/>
        <v>#N/A</v>
      </c>
      <c r="CO662" t="e">
        <f t="shared" si="752"/>
        <v>#N/A</v>
      </c>
      <c r="CP662" t="e">
        <f t="shared" si="753"/>
        <v>#N/A</v>
      </c>
      <c r="CQ662" t="e">
        <f t="shared" si="754"/>
        <v>#N/A</v>
      </c>
      <c r="CR662" t="e">
        <f t="shared" si="755"/>
        <v>#N/A</v>
      </c>
      <c r="CS662" t="e">
        <f t="shared" si="756"/>
        <v>#N/A</v>
      </c>
      <c r="CT662" t="e">
        <f t="shared" si="757"/>
        <v>#N/A</v>
      </c>
      <c r="CU662" t="e">
        <f t="shared" si="758"/>
        <v>#N/A</v>
      </c>
      <c r="CV662" t="e">
        <f t="shared" si="759"/>
        <v>#N/A</v>
      </c>
      <c r="CW662" t="e">
        <f t="shared" si="760"/>
        <v>#N/A</v>
      </c>
      <c r="CX662" t="e">
        <f t="shared" si="761"/>
        <v>#N/A</v>
      </c>
      <c r="CY662" t="e">
        <f t="shared" si="762"/>
        <v>#N/A</v>
      </c>
      <c r="CZ662" t="e">
        <f t="shared" si="763"/>
        <v>#N/A</v>
      </c>
      <c r="DA662" t="e">
        <f t="shared" si="764"/>
        <v>#N/A</v>
      </c>
      <c r="DB662" t="e">
        <f t="shared" si="765"/>
        <v>#N/A</v>
      </c>
      <c r="DC662" t="e">
        <f t="shared" si="766"/>
        <v>#N/A</v>
      </c>
      <c r="DD662" t="e">
        <f t="shared" si="767"/>
        <v>#N/A</v>
      </c>
      <c r="DE662" t="e">
        <f t="shared" si="768"/>
        <v>#N/A</v>
      </c>
      <c r="DF662" t="e">
        <f t="shared" si="769"/>
        <v>#N/A</v>
      </c>
    </row>
    <row r="663" spans="1:110" x14ac:dyDescent="0.25">
      <c r="A663" s="4">
        <f>raw!$A664:$A664</f>
        <v>0</v>
      </c>
      <c r="B663" s="6">
        <f>raw!$B664:$B664</f>
        <v>0</v>
      </c>
      <c r="D663" t="e">
        <f>IF(score!$C663=".",".",IF(score!$C663=0,"1",IF(score!$C663=25,"0",IF(score!$C663=50,"0",IF(score!$C663=75,"0",IF(score!$C663=100,"0"))))))</f>
        <v>#N/A</v>
      </c>
      <c r="E663" t="e">
        <f>IF(score!$C663=".",".",IF(score!$C663=0,"0",IF(score!$C663=25,"1",IF(score!$C663=50,"0",IF(score!$C663=75,"0",IF(score!$C663=100,"0"))))))</f>
        <v>#N/A</v>
      </c>
      <c r="F663" t="e">
        <f>IF(score!$C663=".",".",IF(score!$C663=0,"0",IF(score!$C663=25,"0",IF(score!$C663=50,"1",IF(score!$C663=75,"0",IF(score!$C663=100,"0"))))))</f>
        <v>#N/A</v>
      </c>
      <c r="G663" t="e">
        <f>IF(score!$C663=".",".",IF(score!$C663=0,"0",IF(score!$C663=25,"0",IF(score!$C663=50,"0",IF(score!$C663=75,"1",IF(score!$C663=100,"0"))))))</f>
        <v>#N/A</v>
      </c>
      <c r="H663" t="e">
        <f>IF(score!$D663=".",".",IF(score!$D663=0,"1",IF(score!$D663=50,"0",IF(score!$D663=100,"0"))))</f>
        <v>#N/A</v>
      </c>
      <c r="I663" t="e">
        <f>IF(score!$D663=".",".",IF(score!$D663=0,"0",IF(score!$D663=50,"1",IF(score!$D663=100,"0"))))</f>
        <v>#N/A</v>
      </c>
      <c r="J663" t="e">
        <f>IF(score!$E663=".",".",IF(score!$E663=0,"1",IF(score!$E663=50,"0",IF(score!$E663=100,"0"))))</f>
        <v>#N/A</v>
      </c>
      <c r="K663" t="e">
        <f>IF(score!$E663=".",".",IF(score!$E663=0,"0",IF(score!$E663=50,"1",IF(score!$E663=100,"0"))))</f>
        <v>#N/A</v>
      </c>
      <c r="L663" t="e">
        <f>IF(score!$F663=".",".",IF(score!$F663=0,"1",IF(score!$F663=100,"0")))</f>
        <v>#N/A</v>
      </c>
      <c r="M663" t="e">
        <f>IF(score!$G663=".",".",IF(score!$G663=0,"1",IF(score!$G663=100,"0")))</f>
        <v>#N/A</v>
      </c>
      <c r="N663" t="e">
        <f>IF(score!$H663=".",".",IF(score!$H663=0,"1",IF(score!$H663=100,"0")))</f>
        <v>#N/A</v>
      </c>
      <c r="O663" t="e">
        <f>IF(score!$I663=".",".",IF(score!$I663=0,"1",IF(score!$I663=50,"0",IF(score!$I663=100,"0"))))</f>
        <v>#N/A</v>
      </c>
      <c r="P663" t="e">
        <f>IF(score!$J663=".",".",IF(score!$J663=0,"1",IF(score!$J663=25,"0",IF(score!$J663=50,"0",IF(score!$J663=75,"0",IF(score!$J663=100,"0"))))))</f>
        <v>#N/A</v>
      </c>
      <c r="Q663" t="e">
        <f>IF(score!$J663=".",".",IF(score!$J663=0,"0",IF(score!$J663=25,"1",IF(score!$J663=50,"0",IF(score!$J663=75,"0",IF(score!$J663=100,"0"))))))</f>
        <v>#N/A</v>
      </c>
      <c r="R663" t="e">
        <f>IF(score!$J663=".",".",IF(score!$J663=0,"0",IF(score!$J663=25,"0",IF(score!$J663=50,"1",IF(score!$J663=75,"0",IF(score!$J663=100,"0"))))))</f>
        <v>#N/A</v>
      </c>
      <c r="S663" t="e">
        <f>IF(score!$J663=".",".",IF(score!$J663=0,"0",IF(score!$J663=25,"0",IF(score!$J663=50,"0",IF(score!$J663=75,"1",IF(score!$J663=100,"0"))))))</f>
        <v>#N/A</v>
      </c>
      <c r="T663" t="e">
        <f>IF(score!$K663=".",".",IF(score!$K663=0,"1",IF(score!$K663=20,"0",IF(score!$K663=40,"0",IF(score!$K663=60,"0",IF(score!$K663=80,"0",IF(score!$K663=100,"0")))))))</f>
        <v>#N/A</v>
      </c>
      <c r="U663" t="e">
        <f>IF(score!$K663=".",".",IF(score!$K663=0,"0",IF(score!$K663=20,"1",IF(score!$K663=40,"0",IF(score!$K663=60,"0",IF(score!$K663=80,"0",IF(score!$K663=100,"0")))))))</f>
        <v>#N/A</v>
      </c>
      <c r="V663" t="e">
        <f>IF(score!$K663=".",".",IF(score!$K663=0,"0",IF(score!$K663=20,"0",IF(score!$K663=40,"1",IF(score!$K663=60,"0",IF(score!$K663=80,"0",IF(score!$K663=100,"0")))))))</f>
        <v>#N/A</v>
      </c>
      <c r="W663" t="e">
        <f>IF(score!$K663=".",".",IF(score!$K663=0,"0",IF(score!$K663=20,"0",IF(score!$K663=40,"0",IF(score!$K663=60,"1",IF(score!$K663=80,"0",IF(score!$K663=100,"0")))))))</f>
        <v>#N/A</v>
      </c>
      <c r="X663" t="e">
        <f>IF(score!$K663=".",".",IF(score!$K663=0,"0",IF(score!$K663=20,"0",IF(score!$K663=40,"0",IF(score!$K663=60,"0",IF(score!$K663=80,"1",IF(score!$K663=100,"0")))))))</f>
        <v>#N/A</v>
      </c>
      <c r="Y663" t="e">
        <f>IF(score!$L663=".",".",IF(score!$L663=0,"1",IF(score!$L663=20,"0",IF(score!$L663=40,"0",IF(score!$L663=60,"0",IF(score!$L663=80,"0",IF(score!$L663=100,"0")))))))</f>
        <v>#N/A</v>
      </c>
      <c r="Z663" t="e">
        <f>IF(score!$L663=".",".",IF(score!$L663=0,"0",IF(score!$L663=20,"1",IF(score!$L663=40,"0",IF(score!$L663=60,"0",IF(score!$L663=80,"0",IF(score!$L663=100,"0")))))))</f>
        <v>#N/A</v>
      </c>
      <c r="AA663" t="e">
        <f>IF(score!$L663=".",".",IF(score!$L663=0,"0",IF(score!$L663=20,"0",IF(score!$L663=40,"1",IF(score!$L663=60,"0",IF(score!$L663=80,"0",IF(score!$L663=100,"0")))))))</f>
        <v>#N/A</v>
      </c>
      <c r="AB663" t="e">
        <f>IF(score!$L663=".",".",IF(score!$L663=0,"0",IF(score!$L663=20,"0",IF(score!$L663=40,"0",IF(score!$L663=60,"1",IF(score!$L663=80,"0",IF(score!$L663=100,"0")))))))</f>
        <v>#N/A</v>
      </c>
      <c r="AC663" t="e">
        <f>IF(score!$L663=".",".",IF(score!$L663=0,"0",IF(score!$L663=20,"0",IF(score!$L663=40,"0",IF(score!$L663=60,"0",IF(score!$L663=80,"1",IF(score!L663=100,"0")))))))</f>
        <v>#N/A</v>
      </c>
      <c r="AD663" t="e">
        <f>IF(score!$M663=".",".",IF(score!$M663=0,"1",IF(score!$M663=20,"0",IF(score!$M663=40,"0",IF(score!$M663=60,"0",IF(score!$M663=80,"0",IF(score!$M663=100,"0")))))))</f>
        <v>#N/A</v>
      </c>
      <c r="AE663" t="e">
        <f>IF(score!$M663=".",".",IF(score!$M663=0,"0",IF(score!$M663=20,"1",IF(score!$M663=40,"0",IF(score!$M663=60,"0",IF(score!$M663=80,"0",IF(score!$M663=100,"0")))))))</f>
        <v>#N/A</v>
      </c>
      <c r="AF663" t="e">
        <f>IF(score!$M663=".",".",IF(score!$M663=0,"0",IF(score!$M663=20,"0",IF(score!$M663=40,"1",IF(score!$M663=60,"0",IF(score!$M663=80,"0",IF(score!$M663=100,"0")))))))</f>
        <v>#N/A</v>
      </c>
      <c r="AG663" t="e">
        <f>IF(score!$M663=".",".",IF(score!$M663=0,"0",IF(score!$M663=20,"0",IF(score!$M663=40,"0",IF(score!$M663=60,"1",IF(score!$M663=80,"0",IF(score!$M663=100,"0")))))))</f>
        <v>#N/A</v>
      </c>
      <c r="AH663" t="e">
        <f>IF(score!$M663=".",".",IF(score!$M663=0,"0",IF(score!$M663=20,"0",IF(score!$M663=40,"0",IF(score!$M663=60,"0",IF(score!$M663=80,"1",IF(score!$M663=100,"0")))))))</f>
        <v>#N/A</v>
      </c>
      <c r="AI663" t="e">
        <f>IF(score!$N663=".",".",IF(score!$N663=0,"1",IF(score!$N663=25,"0",IF(score!$N663=50,"0",IF(score!$N663=75,"0",IF(score!$N663=100,"0"))))))</f>
        <v>#N/A</v>
      </c>
      <c r="AJ663" t="e">
        <f>IF(score!$N663=".",".",IF(score!$N663=0,"0",IF(score!$N663=25,"1",IF(score!$N663=50,"0",IF(score!$N663=75,"0",IF(score!$N663=100,"0"))))))</f>
        <v>#N/A</v>
      </c>
      <c r="AK663" t="e">
        <f>IF(score!$N663=".",".",IF(score!$N663=0,"0",IF(score!$N663=25,"0",IF(score!$N663=50,"1",IF(score!$N663=75,"0",IF(score!$N663=100,"0"))))))</f>
        <v>#N/A</v>
      </c>
      <c r="AL663" t="e">
        <f>IF(score!$N663=".",".",IF(score!$N663=0,"0",IF(score!$N663=25,"0",IF(score!$N663=50,"0",IF(score!$N663=75,"1",IF(score!$N663=100,"0"))))))</f>
        <v>#N/A</v>
      </c>
      <c r="AN663" t="e">
        <f t="shared" si="700"/>
        <v>#N/A</v>
      </c>
      <c r="AO663" t="e">
        <f t="shared" si="701"/>
        <v>#N/A</v>
      </c>
      <c r="AP663" t="e">
        <f t="shared" si="702"/>
        <v>#N/A</v>
      </c>
      <c r="AQ663" t="e">
        <f t="shared" si="703"/>
        <v>#N/A</v>
      </c>
      <c r="AR663" t="e">
        <f t="shared" si="704"/>
        <v>#N/A</v>
      </c>
      <c r="AS663" t="e">
        <f t="shared" si="705"/>
        <v>#N/A</v>
      </c>
      <c r="AT663" t="e">
        <f t="shared" si="706"/>
        <v>#N/A</v>
      </c>
      <c r="AU663" t="e">
        <f t="shared" si="707"/>
        <v>#N/A</v>
      </c>
      <c r="AV663" t="e">
        <f t="shared" si="708"/>
        <v>#N/A</v>
      </c>
      <c r="AW663" t="e">
        <f t="shared" si="709"/>
        <v>#N/A</v>
      </c>
      <c r="AX663" t="e">
        <f t="shared" si="710"/>
        <v>#N/A</v>
      </c>
      <c r="AY663" t="e">
        <f t="shared" si="711"/>
        <v>#N/A</v>
      </c>
      <c r="AZ663" t="e">
        <f t="shared" si="712"/>
        <v>#N/A</v>
      </c>
      <c r="BA663" t="e">
        <f t="shared" si="713"/>
        <v>#N/A</v>
      </c>
      <c r="BB663" t="e">
        <f t="shared" si="714"/>
        <v>#N/A</v>
      </c>
      <c r="BC663" t="e">
        <f t="shared" si="715"/>
        <v>#N/A</v>
      </c>
      <c r="BD663" t="e">
        <f t="shared" si="716"/>
        <v>#N/A</v>
      </c>
      <c r="BE663" t="e">
        <f t="shared" si="717"/>
        <v>#N/A</v>
      </c>
      <c r="BF663" t="e">
        <f t="shared" si="718"/>
        <v>#N/A</v>
      </c>
      <c r="BG663" t="e">
        <f t="shared" si="719"/>
        <v>#N/A</v>
      </c>
      <c r="BH663" t="e">
        <f t="shared" si="720"/>
        <v>#N/A</v>
      </c>
      <c r="BI663" t="e">
        <f t="shared" si="721"/>
        <v>#N/A</v>
      </c>
      <c r="BJ663" t="e">
        <f t="shared" si="722"/>
        <v>#N/A</v>
      </c>
      <c r="BK663" t="e">
        <f t="shared" si="723"/>
        <v>#N/A</v>
      </c>
      <c r="BL663" t="e">
        <f t="shared" si="724"/>
        <v>#N/A</v>
      </c>
      <c r="BM663" t="e">
        <f t="shared" si="725"/>
        <v>#N/A</v>
      </c>
      <c r="BN663" t="e">
        <f t="shared" si="726"/>
        <v>#N/A</v>
      </c>
      <c r="BO663" t="e">
        <f t="shared" si="727"/>
        <v>#N/A</v>
      </c>
      <c r="BP663" t="e">
        <f t="shared" si="728"/>
        <v>#N/A</v>
      </c>
      <c r="BQ663" t="e">
        <f t="shared" si="729"/>
        <v>#N/A</v>
      </c>
      <c r="BR663" t="e">
        <f t="shared" si="730"/>
        <v>#N/A</v>
      </c>
      <c r="BS663" t="e">
        <f t="shared" si="731"/>
        <v>#N/A</v>
      </c>
      <c r="BT663" t="e">
        <f t="shared" si="732"/>
        <v>#N/A</v>
      </c>
      <c r="BU663" t="e">
        <f t="shared" si="733"/>
        <v>#N/A</v>
      </c>
      <c r="BV663" t="e">
        <f t="shared" si="734"/>
        <v>#N/A</v>
      </c>
      <c r="BX663" t="e">
        <f t="shared" si="735"/>
        <v>#N/A</v>
      </c>
      <c r="BY663" t="e">
        <f t="shared" si="736"/>
        <v>#N/A</v>
      </c>
      <c r="BZ663" t="e">
        <f t="shared" si="737"/>
        <v>#N/A</v>
      </c>
      <c r="CA663" t="e">
        <f t="shared" si="738"/>
        <v>#N/A</v>
      </c>
      <c r="CB663" t="e">
        <f t="shared" si="739"/>
        <v>#N/A</v>
      </c>
      <c r="CC663" t="e">
        <f t="shared" si="740"/>
        <v>#N/A</v>
      </c>
      <c r="CD663" t="e">
        <f t="shared" si="741"/>
        <v>#N/A</v>
      </c>
      <c r="CE663" t="e">
        <f t="shared" si="742"/>
        <v>#N/A</v>
      </c>
      <c r="CF663" t="e">
        <f t="shared" si="743"/>
        <v>#N/A</v>
      </c>
      <c r="CG663" t="e">
        <f t="shared" si="744"/>
        <v>#N/A</v>
      </c>
      <c r="CH663" t="e">
        <f t="shared" si="745"/>
        <v>#N/A</v>
      </c>
      <c r="CI663" t="e">
        <f t="shared" si="746"/>
        <v>#N/A</v>
      </c>
      <c r="CJ663" t="e">
        <f t="shared" si="747"/>
        <v>#N/A</v>
      </c>
      <c r="CK663" t="e">
        <f t="shared" si="748"/>
        <v>#N/A</v>
      </c>
      <c r="CL663" t="e">
        <f t="shared" si="749"/>
        <v>#N/A</v>
      </c>
      <c r="CM663" t="e">
        <f t="shared" si="750"/>
        <v>#N/A</v>
      </c>
      <c r="CN663" t="e">
        <f t="shared" si="751"/>
        <v>#N/A</v>
      </c>
      <c r="CO663" t="e">
        <f t="shared" si="752"/>
        <v>#N/A</v>
      </c>
      <c r="CP663" t="e">
        <f t="shared" si="753"/>
        <v>#N/A</v>
      </c>
      <c r="CQ663" t="e">
        <f t="shared" si="754"/>
        <v>#N/A</v>
      </c>
      <c r="CR663" t="e">
        <f t="shared" si="755"/>
        <v>#N/A</v>
      </c>
      <c r="CS663" t="e">
        <f t="shared" si="756"/>
        <v>#N/A</v>
      </c>
      <c r="CT663" t="e">
        <f t="shared" si="757"/>
        <v>#N/A</v>
      </c>
      <c r="CU663" t="e">
        <f t="shared" si="758"/>
        <v>#N/A</v>
      </c>
      <c r="CV663" t="e">
        <f t="shared" si="759"/>
        <v>#N/A</v>
      </c>
      <c r="CW663" t="e">
        <f t="shared" si="760"/>
        <v>#N/A</v>
      </c>
      <c r="CX663" t="e">
        <f t="shared" si="761"/>
        <v>#N/A</v>
      </c>
      <c r="CY663" t="e">
        <f t="shared" si="762"/>
        <v>#N/A</v>
      </c>
      <c r="CZ663" t="e">
        <f t="shared" si="763"/>
        <v>#N/A</v>
      </c>
      <c r="DA663" t="e">
        <f t="shared" si="764"/>
        <v>#N/A</v>
      </c>
      <c r="DB663" t="e">
        <f t="shared" si="765"/>
        <v>#N/A</v>
      </c>
      <c r="DC663" t="e">
        <f t="shared" si="766"/>
        <v>#N/A</v>
      </c>
      <c r="DD663" t="e">
        <f t="shared" si="767"/>
        <v>#N/A</v>
      </c>
      <c r="DE663" t="e">
        <f t="shared" si="768"/>
        <v>#N/A</v>
      </c>
      <c r="DF663" t="e">
        <f t="shared" si="769"/>
        <v>#N/A</v>
      </c>
    </row>
    <row r="664" spans="1:110" x14ac:dyDescent="0.25">
      <c r="A664" s="4">
        <f>raw!$A665:$A665</f>
        <v>0</v>
      </c>
      <c r="B664" s="6">
        <f>raw!$B665:$B665</f>
        <v>0</v>
      </c>
      <c r="D664" t="e">
        <f>IF(score!$C664=".",".",IF(score!$C664=0,"1",IF(score!$C664=25,"0",IF(score!$C664=50,"0",IF(score!$C664=75,"0",IF(score!$C664=100,"0"))))))</f>
        <v>#N/A</v>
      </c>
      <c r="E664" t="e">
        <f>IF(score!$C664=".",".",IF(score!$C664=0,"0",IF(score!$C664=25,"1",IF(score!$C664=50,"0",IF(score!$C664=75,"0",IF(score!$C664=100,"0"))))))</f>
        <v>#N/A</v>
      </c>
      <c r="F664" t="e">
        <f>IF(score!$C664=".",".",IF(score!$C664=0,"0",IF(score!$C664=25,"0",IF(score!$C664=50,"1",IF(score!$C664=75,"0",IF(score!$C664=100,"0"))))))</f>
        <v>#N/A</v>
      </c>
      <c r="G664" t="e">
        <f>IF(score!$C664=".",".",IF(score!$C664=0,"0",IF(score!$C664=25,"0",IF(score!$C664=50,"0",IF(score!$C664=75,"1",IF(score!$C664=100,"0"))))))</f>
        <v>#N/A</v>
      </c>
      <c r="H664" t="e">
        <f>IF(score!$D664=".",".",IF(score!$D664=0,"1",IF(score!$D664=50,"0",IF(score!$D664=100,"0"))))</f>
        <v>#N/A</v>
      </c>
      <c r="I664" t="e">
        <f>IF(score!$D664=".",".",IF(score!$D664=0,"0",IF(score!$D664=50,"1",IF(score!$D664=100,"0"))))</f>
        <v>#N/A</v>
      </c>
      <c r="J664" t="e">
        <f>IF(score!$E664=".",".",IF(score!$E664=0,"1",IF(score!$E664=50,"0",IF(score!$E664=100,"0"))))</f>
        <v>#N/A</v>
      </c>
      <c r="K664" t="e">
        <f>IF(score!$E664=".",".",IF(score!$E664=0,"0",IF(score!$E664=50,"1",IF(score!$E664=100,"0"))))</f>
        <v>#N/A</v>
      </c>
      <c r="L664" t="e">
        <f>IF(score!$F664=".",".",IF(score!$F664=0,"1",IF(score!$F664=100,"0")))</f>
        <v>#N/A</v>
      </c>
      <c r="M664" t="e">
        <f>IF(score!$G664=".",".",IF(score!$G664=0,"1",IF(score!$G664=100,"0")))</f>
        <v>#N/A</v>
      </c>
      <c r="N664" t="e">
        <f>IF(score!$H664=".",".",IF(score!$H664=0,"1",IF(score!$H664=100,"0")))</f>
        <v>#N/A</v>
      </c>
      <c r="O664" t="e">
        <f>IF(score!$I664=".",".",IF(score!$I664=0,"1",IF(score!$I664=50,"0",IF(score!$I664=100,"0"))))</f>
        <v>#N/A</v>
      </c>
      <c r="P664" t="e">
        <f>IF(score!$J664=".",".",IF(score!$J664=0,"1",IF(score!$J664=25,"0",IF(score!$J664=50,"0",IF(score!$J664=75,"0",IF(score!$J664=100,"0"))))))</f>
        <v>#N/A</v>
      </c>
      <c r="Q664" t="e">
        <f>IF(score!$J664=".",".",IF(score!$J664=0,"0",IF(score!$J664=25,"1",IF(score!$J664=50,"0",IF(score!$J664=75,"0",IF(score!$J664=100,"0"))))))</f>
        <v>#N/A</v>
      </c>
      <c r="R664" t="e">
        <f>IF(score!$J664=".",".",IF(score!$J664=0,"0",IF(score!$J664=25,"0",IF(score!$J664=50,"1",IF(score!$J664=75,"0",IF(score!$J664=100,"0"))))))</f>
        <v>#N/A</v>
      </c>
      <c r="S664" t="e">
        <f>IF(score!$J664=".",".",IF(score!$J664=0,"0",IF(score!$J664=25,"0",IF(score!$J664=50,"0",IF(score!$J664=75,"1",IF(score!$J664=100,"0"))))))</f>
        <v>#N/A</v>
      </c>
      <c r="T664" t="e">
        <f>IF(score!$K664=".",".",IF(score!$K664=0,"1",IF(score!$K664=20,"0",IF(score!$K664=40,"0",IF(score!$K664=60,"0",IF(score!$K664=80,"0",IF(score!$K664=100,"0")))))))</f>
        <v>#N/A</v>
      </c>
      <c r="U664" t="e">
        <f>IF(score!$K664=".",".",IF(score!$K664=0,"0",IF(score!$K664=20,"1",IF(score!$K664=40,"0",IF(score!$K664=60,"0",IF(score!$K664=80,"0",IF(score!$K664=100,"0")))))))</f>
        <v>#N/A</v>
      </c>
      <c r="V664" t="e">
        <f>IF(score!$K664=".",".",IF(score!$K664=0,"0",IF(score!$K664=20,"0",IF(score!$K664=40,"1",IF(score!$K664=60,"0",IF(score!$K664=80,"0",IF(score!$K664=100,"0")))))))</f>
        <v>#N/A</v>
      </c>
      <c r="W664" t="e">
        <f>IF(score!$K664=".",".",IF(score!$K664=0,"0",IF(score!$K664=20,"0",IF(score!$K664=40,"0",IF(score!$K664=60,"1",IF(score!$K664=80,"0",IF(score!$K664=100,"0")))))))</f>
        <v>#N/A</v>
      </c>
      <c r="X664" t="e">
        <f>IF(score!$K664=".",".",IF(score!$K664=0,"0",IF(score!$K664=20,"0",IF(score!$K664=40,"0",IF(score!$K664=60,"0",IF(score!$K664=80,"1",IF(score!$K664=100,"0")))))))</f>
        <v>#N/A</v>
      </c>
      <c r="Y664" t="e">
        <f>IF(score!$L664=".",".",IF(score!$L664=0,"1",IF(score!$L664=20,"0",IF(score!$L664=40,"0",IF(score!$L664=60,"0",IF(score!$L664=80,"0",IF(score!$L664=100,"0")))))))</f>
        <v>#N/A</v>
      </c>
      <c r="Z664" t="e">
        <f>IF(score!$L664=".",".",IF(score!$L664=0,"0",IF(score!$L664=20,"1",IF(score!$L664=40,"0",IF(score!$L664=60,"0",IF(score!$L664=80,"0",IF(score!$L664=100,"0")))))))</f>
        <v>#N/A</v>
      </c>
      <c r="AA664" t="e">
        <f>IF(score!$L664=".",".",IF(score!$L664=0,"0",IF(score!$L664=20,"0",IF(score!$L664=40,"1",IF(score!$L664=60,"0",IF(score!$L664=80,"0",IF(score!$L664=100,"0")))))))</f>
        <v>#N/A</v>
      </c>
      <c r="AB664" t="e">
        <f>IF(score!$L664=".",".",IF(score!$L664=0,"0",IF(score!$L664=20,"0",IF(score!$L664=40,"0",IF(score!$L664=60,"1",IF(score!$L664=80,"0",IF(score!$L664=100,"0")))))))</f>
        <v>#N/A</v>
      </c>
      <c r="AC664" t="e">
        <f>IF(score!$L664=".",".",IF(score!$L664=0,"0",IF(score!$L664=20,"0",IF(score!$L664=40,"0",IF(score!$L664=60,"0",IF(score!$L664=80,"1",IF(score!L664=100,"0")))))))</f>
        <v>#N/A</v>
      </c>
      <c r="AD664" t="e">
        <f>IF(score!$M664=".",".",IF(score!$M664=0,"1",IF(score!$M664=20,"0",IF(score!$M664=40,"0",IF(score!$M664=60,"0",IF(score!$M664=80,"0",IF(score!$M664=100,"0")))))))</f>
        <v>#N/A</v>
      </c>
      <c r="AE664" t="e">
        <f>IF(score!$M664=".",".",IF(score!$M664=0,"0",IF(score!$M664=20,"1",IF(score!$M664=40,"0",IF(score!$M664=60,"0",IF(score!$M664=80,"0",IF(score!$M664=100,"0")))))))</f>
        <v>#N/A</v>
      </c>
      <c r="AF664" t="e">
        <f>IF(score!$M664=".",".",IF(score!$M664=0,"0",IF(score!$M664=20,"0",IF(score!$M664=40,"1",IF(score!$M664=60,"0",IF(score!$M664=80,"0",IF(score!$M664=100,"0")))))))</f>
        <v>#N/A</v>
      </c>
      <c r="AG664" t="e">
        <f>IF(score!$M664=".",".",IF(score!$M664=0,"0",IF(score!$M664=20,"0",IF(score!$M664=40,"0",IF(score!$M664=60,"1",IF(score!$M664=80,"0",IF(score!$M664=100,"0")))))))</f>
        <v>#N/A</v>
      </c>
      <c r="AH664" t="e">
        <f>IF(score!$M664=".",".",IF(score!$M664=0,"0",IF(score!$M664=20,"0",IF(score!$M664=40,"0",IF(score!$M664=60,"0",IF(score!$M664=80,"1",IF(score!$M664=100,"0")))))))</f>
        <v>#N/A</v>
      </c>
      <c r="AI664" t="e">
        <f>IF(score!$N664=".",".",IF(score!$N664=0,"1",IF(score!$N664=25,"0",IF(score!$N664=50,"0",IF(score!$N664=75,"0",IF(score!$N664=100,"0"))))))</f>
        <v>#N/A</v>
      </c>
      <c r="AJ664" t="e">
        <f>IF(score!$N664=".",".",IF(score!$N664=0,"0",IF(score!$N664=25,"1",IF(score!$N664=50,"0",IF(score!$N664=75,"0",IF(score!$N664=100,"0"))))))</f>
        <v>#N/A</v>
      </c>
      <c r="AK664" t="e">
        <f>IF(score!$N664=".",".",IF(score!$N664=0,"0",IF(score!$N664=25,"0",IF(score!$N664=50,"1",IF(score!$N664=75,"0",IF(score!$N664=100,"0"))))))</f>
        <v>#N/A</v>
      </c>
      <c r="AL664" t="e">
        <f>IF(score!$N664=".",".",IF(score!$N664=0,"0",IF(score!$N664=25,"0",IF(score!$N664=50,"0",IF(score!$N664=75,"1",IF(score!$N664=100,"0"))))))</f>
        <v>#N/A</v>
      </c>
      <c r="AN664" t="e">
        <f t="shared" si="700"/>
        <v>#N/A</v>
      </c>
      <c r="AO664" t="e">
        <f t="shared" si="701"/>
        <v>#N/A</v>
      </c>
      <c r="AP664" t="e">
        <f t="shared" si="702"/>
        <v>#N/A</v>
      </c>
      <c r="AQ664" t="e">
        <f t="shared" si="703"/>
        <v>#N/A</v>
      </c>
      <c r="AR664" t="e">
        <f t="shared" si="704"/>
        <v>#N/A</v>
      </c>
      <c r="AS664" t="e">
        <f t="shared" si="705"/>
        <v>#N/A</v>
      </c>
      <c r="AT664" t="e">
        <f t="shared" si="706"/>
        <v>#N/A</v>
      </c>
      <c r="AU664" t="e">
        <f t="shared" si="707"/>
        <v>#N/A</v>
      </c>
      <c r="AV664" t="e">
        <f t="shared" si="708"/>
        <v>#N/A</v>
      </c>
      <c r="AW664" t="e">
        <f t="shared" si="709"/>
        <v>#N/A</v>
      </c>
      <c r="AX664" t="e">
        <f t="shared" si="710"/>
        <v>#N/A</v>
      </c>
      <c r="AY664" t="e">
        <f t="shared" si="711"/>
        <v>#N/A</v>
      </c>
      <c r="AZ664" t="e">
        <f t="shared" si="712"/>
        <v>#N/A</v>
      </c>
      <c r="BA664" t="e">
        <f t="shared" si="713"/>
        <v>#N/A</v>
      </c>
      <c r="BB664" t="e">
        <f t="shared" si="714"/>
        <v>#N/A</v>
      </c>
      <c r="BC664" t="e">
        <f t="shared" si="715"/>
        <v>#N/A</v>
      </c>
      <c r="BD664" t="e">
        <f t="shared" si="716"/>
        <v>#N/A</v>
      </c>
      <c r="BE664" t="e">
        <f t="shared" si="717"/>
        <v>#N/A</v>
      </c>
      <c r="BF664" t="e">
        <f t="shared" si="718"/>
        <v>#N/A</v>
      </c>
      <c r="BG664" t="e">
        <f t="shared" si="719"/>
        <v>#N/A</v>
      </c>
      <c r="BH664" t="e">
        <f t="shared" si="720"/>
        <v>#N/A</v>
      </c>
      <c r="BI664" t="e">
        <f t="shared" si="721"/>
        <v>#N/A</v>
      </c>
      <c r="BJ664" t="e">
        <f t="shared" si="722"/>
        <v>#N/A</v>
      </c>
      <c r="BK664" t="e">
        <f t="shared" si="723"/>
        <v>#N/A</v>
      </c>
      <c r="BL664" t="e">
        <f t="shared" si="724"/>
        <v>#N/A</v>
      </c>
      <c r="BM664" t="e">
        <f t="shared" si="725"/>
        <v>#N/A</v>
      </c>
      <c r="BN664" t="e">
        <f t="shared" si="726"/>
        <v>#N/A</v>
      </c>
      <c r="BO664" t="e">
        <f t="shared" si="727"/>
        <v>#N/A</v>
      </c>
      <c r="BP664" t="e">
        <f t="shared" si="728"/>
        <v>#N/A</v>
      </c>
      <c r="BQ664" t="e">
        <f t="shared" si="729"/>
        <v>#N/A</v>
      </c>
      <c r="BR664" t="e">
        <f t="shared" si="730"/>
        <v>#N/A</v>
      </c>
      <c r="BS664" t="e">
        <f t="shared" si="731"/>
        <v>#N/A</v>
      </c>
      <c r="BT664" t="e">
        <f t="shared" si="732"/>
        <v>#N/A</v>
      </c>
      <c r="BU664" t="e">
        <f t="shared" si="733"/>
        <v>#N/A</v>
      </c>
      <c r="BV664" t="e">
        <f t="shared" si="734"/>
        <v>#N/A</v>
      </c>
      <c r="BX664" t="e">
        <f t="shared" si="735"/>
        <v>#N/A</v>
      </c>
      <c r="BY664" t="e">
        <f t="shared" si="736"/>
        <v>#N/A</v>
      </c>
      <c r="BZ664" t="e">
        <f t="shared" si="737"/>
        <v>#N/A</v>
      </c>
      <c r="CA664" t="e">
        <f t="shared" si="738"/>
        <v>#N/A</v>
      </c>
      <c r="CB664" t="e">
        <f t="shared" si="739"/>
        <v>#N/A</v>
      </c>
      <c r="CC664" t="e">
        <f t="shared" si="740"/>
        <v>#N/A</v>
      </c>
      <c r="CD664" t="e">
        <f t="shared" si="741"/>
        <v>#N/A</v>
      </c>
      <c r="CE664" t="e">
        <f t="shared" si="742"/>
        <v>#N/A</v>
      </c>
      <c r="CF664" t="e">
        <f t="shared" si="743"/>
        <v>#N/A</v>
      </c>
      <c r="CG664" t="e">
        <f t="shared" si="744"/>
        <v>#N/A</v>
      </c>
      <c r="CH664" t="e">
        <f t="shared" si="745"/>
        <v>#N/A</v>
      </c>
      <c r="CI664" t="e">
        <f t="shared" si="746"/>
        <v>#N/A</v>
      </c>
      <c r="CJ664" t="e">
        <f t="shared" si="747"/>
        <v>#N/A</v>
      </c>
      <c r="CK664" t="e">
        <f t="shared" si="748"/>
        <v>#N/A</v>
      </c>
      <c r="CL664" t="e">
        <f t="shared" si="749"/>
        <v>#N/A</v>
      </c>
      <c r="CM664" t="e">
        <f t="shared" si="750"/>
        <v>#N/A</v>
      </c>
      <c r="CN664" t="e">
        <f t="shared" si="751"/>
        <v>#N/A</v>
      </c>
      <c r="CO664" t="e">
        <f t="shared" si="752"/>
        <v>#N/A</v>
      </c>
      <c r="CP664" t="e">
        <f t="shared" si="753"/>
        <v>#N/A</v>
      </c>
      <c r="CQ664" t="e">
        <f t="shared" si="754"/>
        <v>#N/A</v>
      </c>
      <c r="CR664" t="e">
        <f t="shared" si="755"/>
        <v>#N/A</v>
      </c>
      <c r="CS664" t="e">
        <f t="shared" si="756"/>
        <v>#N/A</v>
      </c>
      <c r="CT664" t="e">
        <f t="shared" si="757"/>
        <v>#N/A</v>
      </c>
      <c r="CU664" t="e">
        <f t="shared" si="758"/>
        <v>#N/A</v>
      </c>
      <c r="CV664" t="e">
        <f t="shared" si="759"/>
        <v>#N/A</v>
      </c>
      <c r="CW664" t="e">
        <f t="shared" si="760"/>
        <v>#N/A</v>
      </c>
      <c r="CX664" t="e">
        <f t="shared" si="761"/>
        <v>#N/A</v>
      </c>
      <c r="CY664" t="e">
        <f t="shared" si="762"/>
        <v>#N/A</v>
      </c>
      <c r="CZ664" t="e">
        <f t="shared" si="763"/>
        <v>#N/A</v>
      </c>
      <c r="DA664" t="e">
        <f t="shared" si="764"/>
        <v>#N/A</v>
      </c>
      <c r="DB664" t="e">
        <f t="shared" si="765"/>
        <v>#N/A</v>
      </c>
      <c r="DC664" t="e">
        <f t="shared" si="766"/>
        <v>#N/A</v>
      </c>
      <c r="DD664" t="e">
        <f t="shared" si="767"/>
        <v>#N/A</v>
      </c>
      <c r="DE664" t="e">
        <f t="shared" si="768"/>
        <v>#N/A</v>
      </c>
      <c r="DF664" t="e">
        <f t="shared" si="769"/>
        <v>#N/A</v>
      </c>
    </row>
    <row r="665" spans="1:110" x14ac:dyDescent="0.25">
      <c r="A665" s="4">
        <f>raw!$A666:$A666</f>
        <v>0</v>
      </c>
      <c r="B665" s="6">
        <f>raw!$B666:$B666</f>
        <v>0</v>
      </c>
      <c r="D665" t="e">
        <f>IF(score!$C665=".",".",IF(score!$C665=0,"1",IF(score!$C665=25,"0",IF(score!$C665=50,"0",IF(score!$C665=75,"0",IF(score!$C665=100,"0"))))))</f>
        <v>#N/A</v>
      </c>
      <c r="E665" t="e">
        <f>IF(score!$C665=".",".",IF(score!$C665=0,"0",IF(score!$C665=25,"1",IF(score!$C665=50,"0",IF(score!$C665=75,"0",IF(score!$C665=100,"0"))))))</f>
        <v>#N/A</v>
      </c>
      <c r="F665" t="e">
        <f>IF(score!$C665=".",".",IF(score!$C665=0,"0",IF(score!$C665=25,"0",IF(score!$C665=50,"1",IF(score!$C665=75,"0",IF(score!$C665=100,"0"))))))</f>
        <v>#N/A</v>
      </c>
      <c r="G665" t="e">
        <f>IF(score!$C665=".",".",IF(score!$C665=0,"0",IF(score!$C665=25,"0",IF(score!$C665=50,"0",IF(score!$C665=75,"1",IF(score!$C665=100,"0"))))))</f>
        <v>#N/A</v>
      </c>
      <c r="H665" t="e">
        <f>IF(score!$D665=".",".",IF(score!$D665=0,"1",IF(score!$D665=50,"0",IF(score!$D665=100,"0"))))</f>
        <v>#N/A</v>
      </c>
      <c r="I665" t="e">
        <f>IF(score!$D665=".",".",IF(score!$D665=0,"0",IF(score!$D665=50,"1",IF(score!$D665=100,"0"))))</f>
        <v>#N/A</v>
      </c>
      <c r="J665" t="e">
        <f>IF(score!$E665=".",".",IF(score!$E665=0,"1",IF(score!$E665=50,"0",IF(score!$E665=100,"0"))))</f>
        <v>#N/A</v>
      </c>
      <c r="K665" t="e">
        <f>IF(score!$E665=".",".",IF(score!$E665=0,"0",IF(score!$E665=50,"1",IF(score!$E665=100,"0"))))</f>
        <v>#N/A</v>
      </c>
      <c r="L665" t="e">
        <f>IF(score!$F665=".",".",IF(score!$F665=0,"1",IF(score!$F665=100,"0")))</f>
        <v>#N/A</v>
      </c>
      <c r="M665" t="e">
        <f>IF(score!$G665=".",".",IF(score!$G665=0,"1",IF(score!$G665=100,"0")))</f>
        <v>#N/A</v>
      </c>
      <c r="N665" t="e">
        <f>IF(score!$H665=".",".",IF(score!$H665=0,"1",IF(score!$H665=100,"0")))</f>
        <v>#N/A</v>
      </c>
      <c r="O665" t="e">
        <f>IF(score!$I665=".",".",IF(score!$I665=0,"1",IF(score!$I665=50,"0",IF(score!$I665=100,"0"))))</f>
        <v>#N/A</v>
      </c>
      <c r="P665" t="e">
        <f>IF(score!$J665=".",".",IF(score!$J665=0,"1",IF(score!$J665=25,"0",IF(score!$J665=50,"0",IF(score!$J665=75,"0",IF(score!$J665=100,"0"))))))</f>
        <v>#N/A</v>
      </c>
      <c r="Q665" t="e">
        <f>IF(score!$J665=".",".",IF(score!$J665=0,"0",IF(score!$J665=25,"1",IF(score!$J665=50,"0",IF(score!$J665=75,"0",IF(score!$J665=100,"0"))))))</f>
        <v>#N/A</v>
      </c>
      <c r="R665" t="e">
        <f>IF(score!$J665=".",".",IF(score!$J665=0,"0",IF(score!$J665=25,"0",IF(score!$J665=50,"1",IF(score!$J665=75,"0",IF(score!$J665=100,"0"))))))</f>
        <v>#N/A</v>
      </c>
      <c r="S665" t="e">
        <f>IF(score!$J665=".",".",IF(score!$J665=0,"0",IF(score!$J665=25,"0",IF(score!$J665=50,"0",IF(score!$J665=75,"1",IF(score!$J665=100,"0"))))))</f>
        <v>#N/A</v>
      </c>
      <c r="T665" t="e">
        <f>IF(score!$K665=".",".",IF(score!$K665=0,"1",IF(score!$K665=20,"0",IF(score!$K665=40,"0",IF(score!$K665=60,"0",IF(score!$K665=80,"0",IF(score!$K665=100,"0")))))))</f>
        <v>#N/A</v>
      </c>
      <c r="U665" t="e">
        <f>IF(score!$K665=".",".",IF(score!$K665=0,"0",IF(score!$K665=20,"1",IF(score!$K665=40,"0",IF(score!$K665=60,"0",IF(score!$K665=80,"0",IF(score!$K665=100,"0")))))))</f>
        <v>#N/A</v>
      </c>
      <c r="V665" t="e">
        <f>IF(score!$K665=".",".",IF(score!$K665=0,"0",IF(score!$K665=20,"0",IF(score!$K665=40,"1",IF(score!$K665=60,"0",IF(score!$K665=80,"0",IF(score!$K665=100,"0")))))))</f>
        <v>#N/A</v>
      </c>
      <c r="W665" t="e">
        <f>IF(score!$K665=".",".",IF(score!$K665=0,"0",IF(score!$K665=20,"0",IF(score!$K665=40,"0",IF(score!$K665=60,"1",IF(score!$K665=80,"0",IF(score!$K665=100,"0")))))))</f>
        <v>#N/A</v>
      </c>
      <c r="X665" t="e">
        <f>IF(score!$K665=".",".",IF(score!$K665=0,"0",IF(score!$K665=20,"0",IF(score!$K665=40,"0",IF(score!$K665=60,"0",IF(score!$K665=80,"1",IF(score!$K665=100,"0")))))))</f>
        <v>#N/A</v>
      </c>
      <c r="Y665" t="e">
        <f>IF(score!$L665=".",".",IF(score!$L665=0,"1",IF(score!$L665=20,"0",IF(score!$L665=40,"0",IF(score!$L665=60,"0",IF(score!$L665=80,"0",IF(score!$L665=100,"0")))))))</f>
        <v>#N/A</v>
      </c>
      <c r="Z665" t="e">
        <f>IF(score!$L665=".",".",IF(score!$L665=0,"0",IF(score!$L665=20,"1",IF(score!$L665=40,"0",IF(score!$L665=60,"0",IF(score!$L665=80,"0",IF(score!$L665=100,"0")))))))</f>
        <v>#N/A</v>
      </c>
      <c r="AA665" t="e">
        <f>IF(score!$L665=".",".",IF(score!$L665=0,"0",IF(score!$L665=20,"0",IF(score!$L665=40,"1",IF(score!$L665=60,"0",IF(score!$L665=80,"0",IF(score!$L665=100,"0")))))))</f>
        <v>#N/A</v>
      </c>
      <c r="AB665" t="e">
        <f>IF(score!$L665=".",".",IF(score!$L665=0,"0",IF(score!$L665=20,"0",IF(score!$L665=40,"0",IF(score!$L665=60,"1",IF(score!$L665=80,"0",IF(score!$L665=100,"0")))))))</f>
        <v>#N/A</v>
      </c>
      <c r="AC665" t="e">
        <f>IF(score!$L665=".",".",IF(score!$L665=0,"0",IF(score!$L665=20,"0",IF(score!$L665=40,"0",IF(score!$L665=60,"0",IF(score!$L665=80,"1",IF(score!L665=100,"0")))))))</f>
        <v>#N/A</v>
      </c>
      <c r="AD665" t="e">
        <f>IF(score!$M665=".",".",IF(score!$M665=0,"1",IF(score!$M665=20,"0",IF(score!$M665=40,"0",IF(score!$M665=60,"0",IF(score!$M665=80,"0",IF(score!$M665=100,"0")))))))</f>
        <v>#N/A</v>
      </c>
      <c r="AE665" t="e">
        <f>IF(score!$M665=".",".",IF(score!$M665=0,"0",IF(score!$M665=20,"1",IF(score!$M665=40,"0",IF(score!$M665=60,"0",IF(score!$M665=80,"0",IF(score!$M665=100,"0")))))))</f>
        <v>#N/A</v>
      </c>
      <c r="AF665" t="e">
        <f>IF(score!$M665=".",".",IF(score!$M665=0,"0",IF(score!$M665=20,"0",IF(score!$M665=40,"1",IF(score!$M665=60,"0",IF(score!$M665=80,"0",IF(score!$M665=100,"0")))))))</f>
        <v>#N/A</v>
      </c>
      <c r="AG665" t="e">
        <f>IF(score!$M665=".",".",IF(score!$M665=0,"0",IF(score!$M665=20,"0",IF(score!$M665=40,"0",IF(score!$M665=60,"1",IF(score!$M665=80,"0",IF(score!$M665=100,"0")))))))</f>
        <v>#N/A</v>
      </c>
      <c r="AH665" t="e">
        <f>IF(score!$M665=".",".",IF(score!$M665=0,"0",IF(score!$M665=20,"0",IF(score!$M665=40,"0",IF(score!$M665=60,"0",IF(score!$M665=80,"1",IF(score!$M665=100,"0")))))))</f>
        <v>#N/A</v>
      </c>
      <c r="AI665" t="e">
        <f>IF(score!$N665=".",".",IF(score!$N665=0,"1",IF(score!$N665=25,"0",IF(score!$N665=50,"0",IF(score!$N665=75,"0",IF(score!$N665=100,"0"))))))</f>
        <v>#N/A</v>
      </c>
      <c r="AJ665" t="e">
        <f>IF(score!$N665=".",".",IF(score!$N665=0,"0",IF(score!$N665=25,"1",IF(score!$N665=50,"0",IF(score!$N665=75,"0",IF(score!$N665=100,"0"))))))</f>
        <v>#N/A</v>
      </c>
      <c r="AK665" t="e">
        <f>IF(score!$N665=".",".",IF(score!$N665=0,"0",IF(score!$N665=25,"0",IF(score!$N665=50,"1",IF(score!$N665=75,"0",IF(score!$N665=100,"0"))))))</f>
        <v>#N/A</v>
      </c>
      <c r="AL665" t="e">
        <f>IF(score!$N665=".",".",IF(score!$N665=0,"0",IF(score!$N665=25,"0",IF(score!$N665=50,"0",IF(score!$N665=75,"1",IF(score!$N665=100,"0"))))))</f>
        <v>#N/A</v>
      </c>
      <c r="AN665" t="e">
        <f t="shared" si="700"/>
        <v>#N/A</v>
      </c>
      <c r="AO665" t="e">
        <f t="shared" si="701"/>
        <v>#N/A</v>
      </c>
      <c r="AP665" t="e">
        <f t="shared" si="702"/>
        <v>#N/A</v>
      </c>
      <c r="AQ665" t="e">
        <f t="shared" si="703"/>
        <v>#N/A</v>
      </c>
      <c r="AR665" t="e">
        <f t="shared" si="704"/>
        <v>#N/A</v>
      </c>
      <c r="AS665" t="e">
        <f t="shared" si="705"/>
        <v>#N/A</v>
      </c>
      <c r="AT665" t="e">
        <f t="shared" si="706"/>
        <v>#N/A</v>
      </c>
      <c r="AU665" t="e">
        <f t="shared" si="707"/>
        <v>#N/A</v>
      </c>
      <c r="AV665" t="e">
        <f t="shared" si="708"/>
        <v>#N/A</v>
      </c>
      <c r="AW665" t="e">
        <f t="shared" si="709"/>
        <v>#N/A</v>
      </c>
      <c r="AX665" t="e">
        <f t="shared" si="710"/>
        <v>#N/A</v>
      </c>
      <c r="AY665" t="e">
        <f t="shared" si="711"/>
        <v>#N/A</v>
      </c>
      <c r="AZ665" t="e">
        <f t="shared" si="712"/>
        <v>#N/A</v>
      </c>
      <c r="BA665" t="e">
        <f t="shared" si="713"/>
        <v>#N/A</v>
      </c>
      <c r="BB665" t="e">
        <f t="shared" si="714"/>
        <v>#N/A</v>
      </c>
      <c r="BC665" t="e">
        <f t="shared" si="715"/>
        <v>#N/A</v>
      </c>
      <c r="BD665" t="e">
        <f t="shared" si="716"/>
        <v>#N/A</v>
      </c>
      <c r="BE665" t="e">
        <f t="shared" si="717"/>
        <v>#N/A</v>
      </c>
      <c r="BF665" t="e">
        <f t="shared" si="718"/>
        <v>#N/A</v>
      </c>
      <c r="BG665" t="e">
        <f t="shared" si="719"/>
        <v>#N/A</v>
      </c>
      <c r="BH665" t="e">
        <f t="shared" si="720"/>
        <v>#N/A</v>
      </c>
      <c r="BI665" t="e">
        <f t="shared" si="721"/>
        <v>#N/A</v>
      </c>
      <c r="BJ665" t="e">
        <f t="shared" si="722"/>
        <v>#N/A</v>
      </c>
      <c r="BK665" t="e">
        <f t="shared" si="723"/>
        <v>#N/A</v>
      </c>
      <c r="BL665" t="e">
        <f t="shared" si="724"/>
        <v>#N/A</v>
      </c>
      <c r="BM665" t="e">
        <f t="shared" si="725"/>
        <v>#N/A</v>
      </c>
      <c r="BN665" t="e">
        <f t="shared" si="726"/>
        <v>#N/A</v>
      </c>
      <c r="BO665" t="e">
        <f t="shared" si="727"/>
        <v>#N/A</v>
      </c>
      <c r="BP665" t="e">
        <f t="shared" si="728"/>
        <v>#N/A</v>
      </c>
      <c r="BQ665" t="e">
        <f t="shared" si="729"/>
        <v>#N/A</v>
      </c>
      <c r="BR665" t="e">
        <f t="shared" si="730"/>
        <v>#N/A</v>
      </c>
      <c r="BS665" t="e">
        <f t="shared" si="731"/>
        <v>#N/A</v>
      </c>
      <c r="BT665" t="e">
        <f t="shared" si="732"/>
        <v>#N/A</v>
      </c>
      <c r="BU665" t="e">
        <f t="shared" si="733"/>
        <v>#N/A</v>
      </c>
      <c r="BV665" t="e">
        <f t="shared" si="734"/>
        <v>#N/A</v>
      </c>
      <c r="BX665" t="e">
        <f t="shared" si="735"/>
        <v>#N/A</v>
      </c>
      <c r="BY665" t="e">
        <f t="shared" si="736"/>
        <v>#N/A</v>
      </c>
      <c r="BZ665" t="e">
        <f t="shared" si="737"/>
        <v>#N/A</v>
      </c>
      <c r="CA665" t="e">
        <f t="shared" si="738"/>
        <v>#N/A</v>
      </c>
      <c r="CB665" t="e">
        <f t="shared" si="739"/>
        <v>#N/A</v>
      </c>
      <c r="CC665" t="e">
        <f t="shared" si="740"/>
        <v>#N/A</v>
      </c>
      <c r="CD665" t="e">
        <f t="shared" si="741"/>
        <v>#N/A</v>
      </c>
      <c r="CE665" t="e">
        <f t="shared" si="742"/>
        <v>#N/A</v>
      </c>
      <c r="CF665" t="e">
        <f t="shared" si="743"/>
        <v>#N/A</v>
      </c>
      <c r="CG665" t="e">
        <f t="shared" si="744"/>
        <v>#N/A</v>
      </c>
      <c r="CH665" t="e">
        <f t="shared" si="745"/>
        <v>#N/A</v>
      </c>
      <c r="CI665" t="e">
        <f t="shared" si="746"/>
        <v>#N/A</v>
      </c>
      <c r="CJ665" t="e">
        <f t="shared" si="747"/>
        <v>#N/A</v>
      </c>
      <c r="CK665" t="e">
        <f t="shared" si="748"/>
        <v>#N/A</v>
      </c>
      <c r="CL665" t="e">
        <f t="shared" si="749"/>
        <v>#N/A</v>
      </c>
      <c r="CM665" t="e">
        <f t="shared" si="750"/>
        <v>#N/A</v>
      </c>
      <c r="CN665" t="e">
        <f t="shared" si="751"/>
        <v>#N/A</v>
      </c>
      <c r="CO665" t="e">
        <f t="shared" si="752"/>
        <v>#N/A</v>
      </c>
      <c r="CP665" t="e">
        <f t="shared" si="753"/>
        <v>#N/A</v>
      </c>
      <c r="CQ665" t="e">
        <f t="shared" si="754"/>
        <v>#N/A</v>
      </c>
      <c r="CR665" t="e">
        <f t="shared" si="755"/>
        <v>#N/A</v>
      </c>
      <c r="CS665" t="e">
        <f t="shared" si="756"/>
        <v>#N/A</v>
      </c>
      <c r="CT665" t="e">
        <f t="shared" si="757"/>
        <v>#N/A</v>
      </c>
      <c r="CU665" t="e">
        <f t="shared" si="758"/>
        <v>#N/A</v>
      </c>
      <c r="CV665" t="e">
        <f t="shared" si="759"/>
        <v>#N/A</v>
      </c>
      <c r="CW665" t="e">
        <f t="shared" si="760"/>
        <v>#N/A</v>
      </c>
      <c r="CX665" t="e">
        <f t="shared" si="761"/>
        <v>#N/A</v>
      </c>
      <c r="CY665" t="e">
        <f t="shared" si="762"/>
        <v>#N/A</v>
      </c>
      <c r="CZ665" t="e">
        <f t="shared" si="763"/>
        <v>#N/A</v>
      </c>
      <c r="DA665" t="e">
        <f t="shared" si="764"/>
        <v>#N/A</v>
      </c>
      <c r="DB665" t="e">
        <f t="shared" si="765"/>
        <v>#N/A</v>
      </c>
      <c r="DC665" t="e">
        <f t="shared" si="766"/>
        <v>#N/A</v>
      </c>
      <c r="DD665" t="e">
        <f t="shared" si="767"/>
        <v>#N/A</v>
      </c>
      <c r="DE665" t="e">
        <f t="shared" si="768"/>
        <v>#N/A</v>
      </c>
      <c r="DF665" t="e">
        <f t="shared" si="769"/>
        <v>#N/A</v>
      </c>
    </row>
    <row r="666" spans="1:110" x14ac:dyDescent="0.25">
      <c r="A666" s="4">
        <f>raw!$A667:$A667</f>
        <v>0</v>
      </c>
      <c r="B666" s="6">
        <f>raw!$B667:$B667</f>
        <v>0</v>
      </c>
      <c r="D666" t="e">
        <f>IF(score!$C666=".",".",IF(score!$C666=0,"1",IF(score!$C666=25,"0",IF(score!$C666=50,"0",IF(score!$C666=75,"0",IF(score!$C666=100,"0"))))))</f>
        <v>#N/A</v>
      </c>
      <c r="E666" t="e">
        <f>IF(score!$C666=".",".",IF(score!$C666=0,"0",IF(score!$C666=25,"1",IF(score!$C666=50,"0",IF(score!$C666=75,"0",IF(score!$C666=100,"0"))))))</f>
        <v>#N/A</v>
      </c>
      <c r="F666" t="e">
        <f>IF(score!$C666=".",".",IF(score!$C666=0,"0",IF(score!$C666=25,"0",IF(score!$C666=50,"1",IF(score!$C666=75,"0",IF(score!$C666=100,"0"))))))</f>
        <v>#N/A</v>
      </c>
      <c r="G666" t="e">
        <f>IF(score!$C666=".",".",IF(score!$C666=0,"0",IF(score!$C666=25,"0",IF(score!$C666=50,"0",IF(score!$C666=75,"1",IF(score!$C666=100,"0"))))))</f>
        <v>#N/A</v>
      </c>
      <c r="H666" t="e">
        <f>IF(score!$D666=".",".",IF(score!$D666=0,"1",IF(score!$D666=50,"0",IF(score!$D666=100,"0"))))</f>
        <v>#N/A</v>
      </c>
      <c r="I666" t="e">
        <f>IF(score!$D666=".",".",IF(score!$D666=0,"0",IF(score!$D666=50,"1",IF(score!$D666=100,"0"))))</f>
        <v>#N/A</v>
      </c>
      <c r="J666" t="e">
        <f>IF(score!$E666=".",".",IF(score!$E666=0,"1",IF(score!$E666=50,"0",IF(score!$E666=100,"0"))))</f>
        <v>#N/A</v>
      </c>
      <c r="K666" t="e">
        <f>IF(score!$E666=".",".",IF(score!$E666=0,"0",IF(score!$E666=50,"1",IF(score!$E666=100,"0"))))</f>
        <v>#N/A</v>
      </c>
      <c r="L666" t="e">
        <f>IF(score!$F666=".",".",IF(score!$F666=0,"1",IF(score!$F666=100,"0")))</f>
        <v>#N/A</v>
      </c>
      <c r="M666" t="e">
        <f>IF(score!$G666=".",".",IF(score!$G666=0,"1",IF(score!$G666=100,"0")))</f>
        <v>#N/A</v>
      </c>
      <c r="N666" t="e">
        <f>IF(score!$H666=".",".",IF(score!$H666=0,"1",IF(score!$H666=100,"0")))</f>
        <v>#N/A</v>
      </c>
      <c r="O666" t="e">
        <f>IF(score!$I666=".",".",IF(score!$I666=0,"1",IF(score!$I666=50,"0",IF(score!$I666=100,"0"))))</f>
        <v>#N/A</v>
      </c>
      <c r="P666" t="e">
        <f>IF(score!$J666=".",".",IF(score!$J666=0,"1",IF(score!$J666=25,"0",IF(score!$J666=50,"0",IF(score!$J666=75,"0",IF(score!$J666=100,"0"))))))</f>
        <v>#N/A</v>
      </c>
      <c r="Q666" t="e">
        <f>IF(score!$J666=".",".",IF(score!$J666=0,"0",IF(score!$J666=25,"1",IF(score!$J666=50,"0",IF(score!$J666=75,"0",IF(score!$J666=100,"0"))))))</f>
        <v>#N/A</v>
      </c>
      <c r="R666" t="e">
        <f>IF(score!$J666=".",".",IF(score!$J666=0,"0",IF(score!$J666=25,"0",IF(score!$J666=50,"1",IF(score!$J666=75,"0",IF(score!$J666=100,"0"))))))</f>
        <v>#N/A</v>
      </c>
      <c r="S666" t="e">
        <f>IF(score!$J666=".",".",IF(score!$J666=0,"0",IF(score!$J666=25,"0",IF(score!$J666=50,"0",IF(score!$J666=75,"1",IF(score!$J666=100,"0"))))))</f>
        <v>#N/A</v>
      </c>
      <c r="T666" t="e">
        <f>IF(score!$K666=".",".",IF(score!$K666=0,"1",IF(score!$K666=20,"0",IF(score!$K666=40,"0",IF(score!$K666=60,"0",IF(score!$K666=80,"0",IF(score!$K666=100,"0")))))))</f>
        <v>#N/A</v>
      </c>
      <c r="U666" t="e">
        <f>IF(score!$K666=".",".",IF(score!$K666=0,"0",IF(score!$K666=20,"1",IF(score!$K666=40,"0",IF(score!$K666=60,"0",IF(score!$K666=80,"0",IF(score!$K666=100,"0")))))))</f>
        <v>#N/A</v>
      </c>
      <c r="V666" t="e">
        <f>IF(score!$K666=".",".",IF(score!$K666=0,"0",IF(score!$K666=20,"0",IF(score!$K666=40,"1",IF(score!$K666=60,"0",IF(score!$K666=80,"0",IF(score!$K666=100,"0")))))))</f>
        <v>#N/A</v>
      </c>
      <c r="W666" t="e">
        <f>IF(score!$K666=".",".",IF(score!$K666=0,"0",IF(score!$K666=20,"0",IF(score!$K666=40,"0",IF(score!$K666=60,"1",IF(score!$K666=80,"0",IF(score!$K666=100,"0")))))))</f>
        <v>#N/A</v>
      </c>
      <c r="X666" t="e">
        <f>IF(score!$K666=".",".",IF(score!$K666=0,"0",IF(score!$K666=20,"0",IF(score!$K666=40,"0",IF(score!$K666=60,"0",IF(score!$K666=80,"1",IF(score!$K666=100,"0")))))))</f>
        <v>#N/A</v>
      </c>
      <c r="Y666" t="e">
        <f>IF(score!$L666=".",".",IF(score!$L666=0,"1",IF(score!$L666=20,"0",IF(score!$L666=40,"0",IF(score!$L666=60,"0",IF(score!$L666=80,"0",IF(score!$L666=100,"0")))))))</f>
        <v>#N/A</v>
      </c>
      <c r="Z666" t="e">
        <f>IF(score!$L666=".",".",IF(score!$L666=0,"0",IF(score!$L666=20,"1",IF(score!$L666=40,"0",IF(score!$L666=60,"0",IF(score!$L666=80,"0",IF(score!$L666=100,"0")))))))</f>
        <v>#N/A</v>
      </c>
      <c r="AA666" t="e">
        <f>IF(score!$L666=".",".",IF(score!$L666=0,"0",IF(score!$L666=20,"0",IF(score!$L666=40,"1",IF(score!$L666=60,"0",IF(score!$L666=80,"0",IF(score!$L666=100,"0")))))))</f>
        <v>#N/A</v>
      </c>
      <c r="AB666" t="e">
        <f>IF(score!$L666=".",".",IF(score!$L666=0,"0",IF(score!$L666=20,"0",IF(score!$L666=40,"0",IF(score!$L666=60,"1",IF(score!$L666=80,"0",IF(score!$L666=100,"0")))))))</f>
        <v>#N/A</v>
      </c>
      <c r="AC666" t="e">
        <f>IF(score!$L666=".",".",IF(score!$L666=0,"0",IF(score!$L666=20,"0",IF(score!$L666=40,"0",IF(score!$L666=60,"0",IF(score!$L666=80,"1",IF(score!L666=100,"0")))))))</f>
        <v>#N/A</v>
      </c>
      <c r="AD666" t="e">
        <f>IF(score!$M666=".",".",IF(score!$M666=0,"1",IF(score!$M666=20,"0",IF(score!$M666=40,"0",IF(score!$M666=60,"0",IF(score!$M666=80,"0",IF(score!$M666=100,"0")))))))</f>
        <v>#N/A</v>
      </c>
      <c r="AE666" t="e">
        <f>IF(score!$M666=".",".",IF(score!$M666=0,"0",IF(score!$M666=20,"1",IF(score!$M666=40,"0",IF(score!$M666=60,"0",IF(score!$M666=80,"0",IF(score!$M666=100,"0")))))))</f>
        <v>#N/A</v>
      </c>
      <c r="AF666" t="e">
        <f>IF(score!$M666=".",".",IF(score!$M666=0,"0",IF(score!$M666=20,"0",IF(score!$M666=40,"1",IF(score!$M666=60,"0",IF(score!$M666=80,"0",IF(score!$M666=100,"0")))))))</f>
        <v>#N/A</v>
      </c>
      <c r="AG666" t="e">
        <f>IF(score!$M666=".",".",IF(score!$M666=0,"0",IF(score!$M666=20,"0",IF(score!$M666=40,"0",IF(score!$M666=60,"1",IF(score!$M666=80,"0",IF(score!$M666=100,"0")))))))</f>
        <v>#N/A</v>
      </c>
      <c r="AH666" t="e">
        <f>IF(score!$M666=".",".",IF(score!$M666=0,"0",IF(score!$M666=20,"0",IF(score!$M666=40,"0",IF(score!$M666=60,"0",IF(score!$M666=80,"1",IF(score!$M666=100,"0")))))))</f>
        <v>#N/A</v>
      </c>
      <c r="AI666" t="e">
        <f>IF(score!$N666=".",".",IF(score!$N666=0,"1",IF(score!$N666=25,"0",IF(score!$N666=50,"0",IF(score!$N666=75,"0",IF(score!$N666=100,"0"))))))</f>
        <v>#N/A</v>
      </c>
      <c r="AJ666" t="e">
        <f>IF(score!$N666=".",".",IF(score!$N666=0,"0",IF(score!$N666=25,"1",IF(score!$N666=50,"0",IF(score!$N666=75,"0",IF(score!$N666=100,"0"))))))</f>
        <v>#N/A</v>
      </c>
      <c r="AK666" t="e">
        <f>IF(score!$N666=".",".",IF(score!$N666=0,"0",IF(score!$N666=25,"0",IF(score!$N666=50,"1",IF(score!$N666=75,"0",IF(score!$N666=100,"0"))))))</f>
        <v>#N/A</v>
      </c>
      <c r="AL666" t="e">
        <f>IF(score!$N666=".",".",IF(score!$N666=0,"0",IF(score!$N666=25,"0",IF(score!$N666=50,"0",IF(score!$N666=75,"1",IF(score!$N666=100,"0"))))))</f>
        <v>#N/A</v>
      </c>
      <c r="AN666" t="e">
        <f t="shared" si="700"/>
        <v>#N/A</v>
      </c>
      <c r="AO666" t="e">
        <f t="shared" si="701"/>
        <v>#N/A</v>
      </c>
      <c r="AP666" t="e">
        <f t="shared" si="702"/>
        <v>#N/A</v>
      </c>
      <c r="AQ666" t="e">
        <f t="shared" si="703"/>
        <v>#N/A</v>
      </c>
      <c r="AR666" t="e">
        <f t="shared" si="704"/>
        <v>#N/A</v>
      </c>
      <c r="AS666" t="e">
        <f t="shared" si="705"/>
        <v>#N/A</v>
      </c>
      <c r="AT666" t="e">
        <f t="shared" si="706"/>
        <v>#N/A</v>
      </c>
      <c r="AU666" t="e">
        <f t="shared" si="707"/>
        <v>#N/A</v>
      </c>
      <c r="AV666" t="e">
        <f t="shared" si="708"/>
        <v>#N/A</v>
      </c>
      <c r="AW666" t="e">
        <f t="shared" si="709"/>
        <v>#N/A</v>
      </c>
      <c r="AX666" t="e">
        <f t="shared" si="710"/>
        <v>#N/A</v>
      </c>
      <c r="AY666" t="e">
        <f t="shared" si="711"/>
        <v>#N/A</v>
      </c>
      <c r="AZ666" t="e">
        <f t="shared" si="712"/>
        <v>#N/A</v>
      </c>
      <c r="BA666" t="e">
        <f t="shared" si="713"/>
        <v>#N/A</v>
      </c>
      <c r="BB666" t="e">
        <f t="shared" si="714"/>
        <v>#N/A</v>
      </c>
      <c r="BC666" t="e">
        <f t="shared" si="715"/>
        <v>#N/A</v>
      </c>
      <c r="BD666" t="e">
        <f t="shared" si="716"/>
        <v>#N/A</v>
      </c>
      <c r="BE666" t="e">
        <f t="shared" si="717"/>
        <v>#N/A</v>
      </c>
      <c r="BF666" t="e">
        <f t="shared" si="718"/>
        <v>#N/A</v>
      </c>
      <c r="BG666" t="e">
        <f t="shared" si="719"/>
        <v>#N/A</v>
      </c>
      <c r="BH666" t="e">
        <f t="shared" si="720"/>
        <v>#N/A</v>
      </c>
      <c r="BI666" t="e">
        <f t="shared" si="721"/>
        <v>#N/A</v>
      </c>
      <c r="BJ666" t="e">
        <f t="shared" si="722"/>
        <v>#N/A</v>
      </c>
      <c r="BK666" t="e">
        <f t="shared" si="723"/>
        <v>#N/A</v>
      </c>
      <c r="BL666" t="e">
        <f t="shared" si="724"/>
        <v>#N/A</v>
      </c>
      <c r="BM666" t="e">
        <f t="shared" si="725"/>
        <v>#N/A</v>
      </c>
      <c r="BN666" t="e">
        <f t="shared" si="726"/>
        <v>#N/A</v>
      </c>
      <c r="BO666" t="e">
        <f t="shared" si="727"/>
        <v>#N/A</v>
      </c>
      <c r="BP666" t="e">
        <f t="shared" si="728"/>
        <v>#N/A</v>
      </c>
      <c r="BQ666" t="e">
        <f t="shared" si="729"/>
        <v>#N/A</v>
      </c>
      <c r="BR666" t="e">
        <f t="shared" si="730"/>
        <v>#N/A</v>
      </c>
      <c r="BS666" t="e">
        <f t="shared" si="731"/>
        <v>#N/A</v>
      </c>
      <c r="BT666" t="e">
        <f t="shared" si="732"/>
        <v>#N/A</v>
      </c>
      <c r="BU666" t="e">
        <f t="shared" si="733"/>
        <v>#N/A</v>
      </c>
      <c r="BV666" t="e">
        <f t="shared" si="734"/>
        <v>#N/A</v>
      </c>
      <c r="BX666" t="e">
        <f t="shared" si="735"/>
        <v>#N/A</v>
      </c>
      <c r="BY666" t="e">
        <f t="shared" si="736"/>
        <v>#N/A</v>
      </c>
      <c r="BZ666" t="e">
        <f t="shared" si="737"/>
        <v>#N/A</v>
      </c>
      <c r="CA666" t="e">
        <f t="shared" si="738"/>
        <v>#N/A</v>
      </c>
      <c r="CB666" t="e">
        <f t="shared" si="739"/>
        <v>#N/A</v>
      </c>
      <c r="CC666" t="e">
        <f t="shared" si="740"/>
        <v>#N/A</v>
      </c>
      <c r="CD666" t="e">
        <f t="shared" si="741"/>
        <v>#N/A</v>
      </c>
      <c r="CE666" t="e">
        <f t="shared" si="742"/>
        <v>#N/A</v>
      </c>
      <c r="CF666" t="e">
        <f t="shared" si="743"/>
        <v>#N/A</v>
      </c>
      <c r="CG666" t="e">
        <f t="shared" si="744"/>
        <v>#N/A</v>
      </c>
      <c r="CH666" t="e">
        <f t="shared" si="745"/>
        <v>#N/A</v>
      </c>
      <c r="CI666" t="e">
        <f t="shared" si="746"/>
        <v>#N/A</v>
      </c>
      <c r="CJ666" t="e">
        <f t="shared" si="747"/>
        <v>#N/A</v>
      </c>
      <c r="CK666" t="e">
        <f t="shared" si="748"/>
        <v>#N/A</v>
      </c>
      <c r="CL666" t="e">
        <f t="shared" si="749"/>
        <v>#N/A</v>
      </c>
      <c r="CM666" t="e">
        <f t="shared" si="750"/>
        <v>#N/A</v>
      </c>
      <c r="CN666" t="e">
        <f t="shared" si="751"/>
        <v>#N/A</v>
      </c>
      <c r="CO666" t="e">
        <f t="shared" si="752"/>
        <v>#N/A</v>
      </c>
      <c r="CP666" t="e">
        <f t="shared" si="753"/>
        <v>#N/A</v>
      </c>
      <c r="CQ666" t="e">
        <f t="shared" si="754"/>
        <v>#N/A</v>
      </c>
      <c r="CR666" t="e">
        <f t="shared" si="755"/>
        <v>#N/A</v>
      </c>
      <c r="CS666" t="e">
        <f t="shared" si="756"/>
        <v>#N/A</v>
      </c>
      <c r="CT666" t="e">
        <f t="shared" si="757"/>
        <v>#N/A</v>
      </c>
      <c r="CU666" t="e">
        <f t="shared" si="758"/>
        <v>#N/A</v>
      </c>
      <c r="CV666" t="e">
        <f t="shared" si="759"/>
        <v>#N/A</v>
      </c>
      <c r="CW666" t="e">
        <f t="shared" si="760"/>
        <v>#N/A</v>
      </c>
      <c r="CX666" t="e">
        <f t="shared" si="761"/>
        <v>#N/A</v>
      </c>
      <c r="CY666" t="e">
        <f t="shared" si="762"/>
        <v>#N/A</v>
      </c>
      <c r="CZ666" t="e">
        <f t="shared" si="763"/>
        <v>#N/A</v>
      </c>
      <c r="DA666" t="e">
        <f t="shared" si="764"/>
        <v>#N/A</v>
      </c>
      <c r="DB666" t="e">
        <f t="shared" si="765"/>
        <v>#N/A</v>
      </c>
      <c r="DC666" t="e">
        <f t="shared" si="766"/>
        <v>#N/A</v>
      </c>
      <c r="DD666" t="e">
        <f t="shared" si="767"/>
        <v>#N/A</v>
      </c>
      <c r="DE666" t="e">
        <f t="shared" si="768"/>
        <v>#N/A</v>
      </c>
      <c r="DF666" t="e">
        <f t="shared" si="769"/>
        <v>#N/A</v>
      </c>
    </row>
    <row r="667" spans="1:110" x14ac:dyDescent="0.25">
      <c r="A667" s="4">
        <f>raw!$A668:$A668</f>
        <v>0</v>
      </c>
      <c r="B667" s="6">
        <f>raw!$B668:$B668</f>
        <v>0</v>
      </c>
      <c r="D667" t="e">
        <f>IF(score!$C667=".",".",IF(score!$C667=0,"1",IF(score!$C667=25,"0",IF(score!$C667=50,"0",IF(score!$C667=75,"0",IF(score!$C667=100,"0"))))))</f>
        <v>#N/A</v>
      </c>
      <c r="E667" t="e">
        <f>IF(score!$C667=".",".",IF(score!$C667=0,"0",IF(score!$C667=25,"1",IF(score!$C667=50,"0",IF(score!$C667=75,"0",IF(score!$C667=100,"0"))))))</f>
        <v>#N/A</v>
      </c>
      <c r="F667" t="e">
        <f>IF(score!$C667=".",".",IF(score!$C667=0,"0",IF(score!$C667=25,"0",IF(score!$C667=50,"1",IF(score!$C667=75,"0",IF(score!$C667=100,"0"))))))</f>
        <v>#N/A</v>
      </c>
      <c r="G667" t="e">
        <f>IF(score!$C667=".",".",IF(score!$C667=0,"0",IF(score!$C667=25,"0",IF(score!$C667=50,"0",IF(score!$C667=75,"1",IF(score!$C667=100,"0"))))))</f>
        <v>#N/A</v>
      </c>
      <c r="H667" t="e">
        <f>IF(score!$D667=".",".",IF(score!$D667=0,"1",IF(score!$D667=50,"0",IF(score!$D667=100,"0"))))</f>
        <v>#N/A</v>
      </c>
      <c r="I667" t="e">
        <f>IF(score!$D667=".",".",IF(score!$D667=0,"0",IF(score!$D667=50,"1",IF(score!$D667=100,"0"))))</f>
        <v>#N/A</v>
      </c>
      <c r="J667" t="e">
        <f>IF(score!$E667=".",".",IF(score!$E667=0,"1",IF(score!$E667=50,"0",IF(score!$E667=100,"0"))))</f>
        <v>#N/A</v>
      </c>
      <c r="K667" t="e">
        <f>IF(score!$E667=".",".",IF(score!$E667=0,"0",IF(score!$E667=50,"1",IF(score!$E667=100,"0"))))</f>
        <v>#N/A</v>
      </c>
      <c r="L667" t="e">
        <f>IF(score!$F667=".",".",IF(score!$F667=0,"1",IF(score!$F667=100,"0")))</f>
        <v>#N/A</v>
      </c>
      <c r="M667" t="e">
        <f>IF(score!$G667=".",".",IF(score!$G667=0,"1",IF(score!$G667=100,"0")))</f>
        <v>#N/A</v>
      </c>
      <c r="N667" t="e">
        <f>IF(score!$H667=".",".",IF(score!$H667=0,"1",IF(score!$H667=100,"0")))</f>
        <v>#N/A</v>
      </c>
      <c r="O667" t="e">
        <f>IF(score!$I667=".",".",IF(score!$I667=0,"1",IF(score!$I667=50,"0",IF(score!$I667=100,"0"))))</f>
        <v>#N/A</v>
      </c>
      <c r="P667" t="e">
        <f>IF(score!$J667=".",".",IF(score!$J667=0,"1",IF(score!$J667=25,"0",IF(score!$J667=50,"0",IF(score!$J667=75,"0",IF(score!$J667=100,"0"))))))</f>
        <v>#N/A</v>
      </c>
      <c r="Q667" t="e">
        <f>IF(score!$J667=".",".",IF(score!$J667=0,"0",IF(score!$J667=25,"1",IF(score!$J667=50,"0",IF(score!$J667=75,"0",IF(score!$J667=100,"0"))))))</f>
        <v>#N/A</v>
      </c>
      <c r="R667" t="e">
        <f>IF(score!$J667=".",".",IF(score!$J667=0,"0",IF(score!$J667=25,"0",IF(score!$J667=50,"1",IF(score!$J667=75,"0",IF(score!$J667=100,"0"))))))</f>
        <v>#N/A</v>
      </c>
      <c r="S667" t="e">
        <f>IF(score!$J667=".",".",IF(score!$J667=0,"0",IF(score!$J667=25,"0",IF(score!$J667=50,"0",IF(score!$J667=75,"1",IF(score!$J667=100,"0"))))))</f>
        <v>#N/A</v>
      </c>
      <c r="T667" t="e">
        <f>IF(score!$K667=".",".",IF(score!$K667=0,"1",IF(score!$K667=20,"0",IF(score!$K667=40,"0",IF(score!$K667=60,"0",IF(score!$K667=80,"0",IF(score!$K667=100,"0")))))))</f>
        <v>#N/A</v>
      </c>
      <c r="U667" t="e">
        <f>IF(score!$K667=".",".",IF(score!$K667=0,"0",IF(score!$K667=20,"1",IF(score!$K667=40,"0",IF(score!$K667=60,"0",IF(score!$K667=80,"0",IF(score!$K667=100,"0")))))))</f>
        <v>#N/A</v>
      </c>
      <c r="V667" t="e">
        <f>IF(score!$K667=".",".",IF(score!$K667=0,"0",IF(score!$K667=20,"0",IF(score!$K667=40,"1",IF(score!$K667=60,"0",IF(score!$K667=80,"0",IF(score!$K667=100,"0")))))))</f>
        <v>#N/A</v>
      </c>
      <c r="W667" t="e">
        <f>IF(score!$K667=".",".",IF(score!$K667=0,"0",IF(score!$K667=20,"0",IF(score!$K667=40,"0",IF(score!$K667=60,"1",IF(score!$K667=80,"0",IF(score!$K667=100,"0")))))))</f>
        <v>#N/A</v>
      </c>
      <c r="X667" t="e">
        <f>IF(score!$K667=".",".",IF(score!$K667=0,"0",IF(score!$K667=20,"0",IF(score!$K667=40,"0",IF(score!$K667=60,"0",IF(score!$K667=80,"1",IF(score!$K667=100,"0")))))))</f>
        <v>#N/A</v>
      </c>
      <c r="Y667" t="e">
        <f>IF(score!$L667=".",".",IF(score!$L667=0,"1",IF(score!$L667=20,"0",IF(score!$L667=40,"0",IF(score!$L667=60,"0",IF(score!$L667=80,"0",IF(score!$L667=100,"0")))))))</f>
        <v>#N/A</v>
      </c>
      <c r="Z667" t="e">
        <f>IF(score!$L667=".",".",IF(score!$L667=0,"0",IF(score!$L667=20,"1",IF(score!$L667=40,"0",IF(score!$L667=60,"0",IF(score!$L667=80,"0",IF(score!$L667=100,"0")))))))</f>
        <v>#N/A</v>
      </c>
      <c r="AA667" t="e">
        <f>IF(score!$L667=".",".",IF(score!$L667=0,"0",IF(score!$L667=20,"0",IF(score!$L667=40,"1",IF(score!$L667=60,"0",IF(score!$L667=80,"0",IF(score!$L667=100,"0")))))))</f>
        <v>#N/A</v>
      </c>
      <c r="AB667" t="e">
        <f>IF(score!$L667=".",".",IF(score!$L667=0,"0",IF(score!$L667=20,"0",IF(score!$L667=40,"0",IF(score!$L667=60,"1",IF(score!$L667=80,"0",IF(score!$L667=100,"0")))))))</f>
        <v>#N/A</v>
      </c>
      <c r="AC667" t="e">
        <f>IF(score!$L667=".",".",IF(score!$L667=0,"0",IF(score!$L667=20,"0",IF(score!$L667=40,"0",IF(score!$L667=60,"0",IF(score!$L667=80,"1",IF(score!L667=100,"0")))))))</f>
        <v>#N/A</v>
      </c>
      <c r="AD667" t="e">
        <f>IF(score!$M667=".",".",IF(score!$M667=0,"1",IF(score!$M667=20,"0",IF(score!$M667=40,"0",IF(score!$M667=60,"0",IF(score!$M667=80,"0",IF(score!$M667=100,"0")))))))</f>
        <v>#N/A</v>
      </c>
      <c r="AE667" t="e">
        <f>IF(score!$M667=".",".",IF(score!$M667=0,"0",IF(score!$M667=20,"1",IF(score!$M667=40,"0",IF(score!$M667=60,"0",IF(score!$M667=80,"0",IF(score!$M667=100,"0")))))))</f>
        <v>#N/A</v>
      </c>
      <c r="AF667" t="e">
        <f>IF(score!$M667=".",".",IF(score!$M667=0,"0",IF(score!$M667=20,"0",IF(score!$M667=40,"1",IF(score!$M667=60,"0",IF(score!$M667=80,"0",IF(score!$M667=100,"0")))))))</f>
        <v>#N/A</v>
      </c>
      <c r="AG667" t="e">
        <f>IF(score!$M667=".",".",IF(score!$M667=0,"0",IF(score!$M667=20,"0",IF(score!$M667=40,"0",IF(score!$M667=60,"1",IF(score!$M667=80,"0",IF(score!$M667=100,"0")))))))</f>
        <v>#N/A</v>
      </c>
      <c r="AH667" t="e">
        <f>IF(score!$M667=".",".",IF(score!$M667=0,"0",IF(score!$M667=20,"0",IF(score!$M667=40,"0",IF(score!$M667=60,"0",IF(score!$M667=80,"1",IF(score!$M667=100,"0")))))))</f>
        <v>#N/A</v>
      </c>
      <c r="AI667" t="e">
        <f>IF(score!$N667=".",".",IF(score!$N667=0,"1",IF(score!$N667=25,"0",IF(score!$N667=50,"0",IF(score!$N667=75,"0",IF(score!$N667=100,"0"))))))</f>
        <v>#N/A</v>
      </c>
      <c r="AJ667" t="e">
        <f>IF(score!$N667=".",".",IF(score!$N667=0,"0",IF(score!$N667=25,"1",IF(score!$N667=50,"0",IF(score!$N667=75,"0",IF(score!$N667=100,"0"))))))</f>
        <v>#N/A</v>
      </c>
      <c r="AK667" t="e">
        <f>IF(score!$N667=".",".",IF(score!$N667=0,"0",IF(score!$N667=25,"0",IF(score!$N667=50,"1",IF(score!$N667=75,"0",IF(score!$N667=100,"0"))))))</f>
        <v>#N/A</v>
      </c>
      <c r="AL667" t="e">
        <f>IF(score!$N667=".",".",IF(score!$N667=0,"0",IF(score!$N667=25,"0",IF(score!$N667=50,"0",IF(score!$N667=75,"1",IF(score!$N667=100,"0"))))))</f>
        <v>#N/A</v>
      </c>
      <c r="AN667" t="e">
        <f t="shared" si="700"/>
        <v>#N/A</v>
      </c>
      <c r="AO667" t="e">
        <f t="shared" si="701"/>
        <v>#N/A</v>
      </c>
      <c r="AP667" t="e">
        <f t="shared" si="702"/>
        <v>#N/A</v>
      </c>
      <c r="AQ667" t="e">
        <f t="shared" si="703"/>
        <v>#N/A</v>
      </c>
      <c r="AR667" t="e">
        <f t="shared" si="704"/>
        <v>#N/A</v>
      </c>
      <c r="AS667" t="e">
        <f t="shared" si="705"/>
        <v>#N/A</v>
      </c>
      <c r="AT667" t="e">
        <f t="shared" si="706"/>
        <v>#N/A</v>
      </c>
      <c r="AU667" t="e">
        <f t="shared" si="707"/>
        <v>#N/A</v>
      </c>
      <c r="AV667" t="e">
        <f t="shared" si="708"/>
        <v>#N/A</v>
      </c>
      <c r="AW667" t="e">
        <f t="shared" si="709"/>
        <v>#N/A</v>
      </c>
      <c r="AX667" t="e">
        <f t="shared" si="710"/>
        <v>#N/A</v>
      </c>
      <c r="AY667" t="e">
        <f t="shared" si="711"/>
        <v>#N/A</v>
      </c>
      <c r="AZ667" t="e">
        <f t="shared" si="712"/>
        <v>#N/A</v>
      </c>
      <c r="BA667" t="e">
        <f t="shared" si="713"/>
        <v>#N/A</v>
      </c>
      <c r="BB667" t="e">
        <f t="shared" si="714"/>
        <v>#N/A</v>
      </c>
      <c r="BC667" t="e">
        <f t="shared" si="715"/>
        <v>#N/A</v>
      </c>
      <c r="BD667" t="e">
        <f t="shared" si="716"/>
        <v>#N/A</v>
      </c>
      <c r="BE667" t="e">
        <f t="shared" si="717"/>
        <v>#N/A</v>
      </c>
      <c r="BF667" t="e">
        <f t="shared" si="718"/>
        <v>#N/A</v>
      </c>
      <c r="BG667" t="e">
        <f t="shared" si="719"/>
        <v>#N/A</v>
      </c>
      <c r="BH667" t="e">
        <f t="shared" si="720"/>
        <v>#N/A</v>
      </c>
      <c r="BI667" t="e">
        <f t="shared" si="721"/>
        <v>#N/A</v>
      </c>
      <c r="BJ667" t="e">
        <f t="shared" si="722"/>
        <v>#N/A</v>
      </c>
      <c r="BK667" t="e">
        <f t="shared" si="723"/>
        <v>#N/A</v>
      </c>
      <c r="BL667" t="e">
        <f t="shared" si="724"/>
        <v>#N/A</v>
      </c>
      <c r="BM667" t="e">
        <f t="shared" si="725"/>
        <v>#N/A</v>
      </c>
      <c r="BN667" t="e">
        <f t="shared" si="726"/>
        <v>#N/A</v>
      </c>
      <c r="BO667" t="e">
        <f t="shared" si="727"/>
        <v>#N/A</v>
      </c>
      <c r="BP667" t="e">
        <f t="shared" si="728"/>
        <v>#N/A</v>
      </c>
      <c r="BQ667" t="e">
        <f t="shared" si="729"/>
        <v>#N/A</v>
      </c>
      <c r="BR667" t="e">
        <f t="shared" si="730"/>
        <v>#N/A</v>
      </c>
      <c r="BS667" t="e">
        <f t="shared" si="731"/>
        <v>#N/A</v>
      </c>
      <c r="BT667" t="e">
        <f t="shared" si="732"/>
        <v>#N/A</v>
      </c>
      <c r="BU667" t="e">
        <f t="shared" si="733"/>
        <v>#N/A</v>
      </c>
      <c r="BV667" t="e">
        <f t="shared" si="734"/>
        <v>#N/A</v>
      </c>
      <c r="BX667" t="e">
        <f t="shared" si="735"/>
        <v>#N/A</v>
      </c>
      <c r="BY667" t="e">
        <f t="shared" si="736"/>
        <v>#N/A</v>
      </c>
      <c r="BZ667" t="e">
        <f t="shared" si="737"/>
        <v>#N/A</v>
      </c>
      <c r="CA667" t="e">
        <f t="shared" si="738"/>
        <v>#N/A</v>
      </c>
      <c r="CB667" t="e">
        <f t="shared" si="739"/>
        <v>#N/A</v>
      </c>
      <c r="CC667" t="e">
        <f t="shared" si="740"/>
        <v>#N/A</v>
      </c>
      <c r="CD667" t="e">
        <f t="shared" si="741"/>
        <v>#N/A</v>
      </c>
      <c r="CE667" t="e">
        <f t="shared" si="742"/>
        <v>#N/A</v>
      </c>
      <c r="CF667" t="e">
        <f t="shared" si="743"/>
        <v>#N/A</v>
      </c>
      <c r="CG667" t="e">
        <f t="shared" si="744"/>
        <v>#N/A</v>
      </c>
      <c r="CH667" t="e">
        <f t="shared" si="745"/>
        <v>#N/A</v>
      </c>
      <c r="CI667" t="e">
        <f t="shared" si="746"/>
        <v>#N/A</v>
      </c>
      <c r="CJ667" t="e">
        <f t="shared" si="747"/>
        <v>#N/A</v>
      </c>
      <c r="CK667" t="e">
        <f t="shared" si="748"/>
        <v>#N/A</v>
      </c>
      <c r="CL667" t="e">
        <f t="shared" si="749"/>
        <v>#N/A</v>
      </c>
      <c r="CM667" t="e">
        <f t="shared" si="750"/>
        <v>#N/A</v>
      </c>
      <c r="CN667" t="e">
        <f t="shared" si="751"/>
        <v>#N/A</v>
      </c>
      <c r="CO667" t="e">
        <f t="shared" si="752"/>
        <v>#N/A</v>
      </c>
      <c r="CP667" t="e">
        <f t="shared" si="753"/>
        <v>#N/A</v>
      </c>
      <c r="CQ667" t="e">
        <f t="shared" si="754"/>
        <v>#N/A</v>
      </c>
      <c r="CR667" t="e">
        <f t="shared" si="755"/>
        <v>#N/A</v>
      </c>
      <c r="CS667" t="e">
        <f t="shared" si="756"/>
        <v>#N/A</v>
      </c>
      <c r="CT667" t="e">
        <f t="shared" si="757"/>
        <v>#N/A</v>
      </c>
      <c r="CU667" t="e">
        <f t="shared" si="758"/>
        <v>#N/A</v>
      </c>
      <c r="CV667" t="e">
        <f t="shared" si="759"/>
        <v>#N/A</v>
      </c>
      <c r="CW667" t="e">
        <f t="shared" si="760"/>
        <v>#N/A</v>
      </c>
      <c r="CX667" t="e">
        <f t="shared" si="761"/>
        <v>#N/A</v>
      </c>
      <c r="CY667" t="e">
        <f t="shared" si="762"/>
        <v>#N/A</v>
      </c>
      <c r="CZ667" t="e">
        <f t="shared" si="763"/>
        <v>#N/A</v>
      </c>
      <c r="DA667" t="e">
        <f t="shared" si="764"/>
        <v>#N/A</v>
      </c>
      <c r="DB667" t="e">
        <f t="shared" si="765"/>
        <v>#N/A</v>
      </c>
      <c r="DC667" t="e">
        <f t="shared" si="766"/>
        <v>#N/A</v>
      </c>
      <c r="DD667" t="e">
        <f t="shared" si="767"/>
        <v>#N/A</v>
      </c>
      <c r="DE667" t="e">
        <f t="shared" si="768"/>
        <v>#N/A</v>
      </c>
      <c r="DF667" t="e">
        <f t="shared" si="769"/>
        <v>#N/A</v>
      </c>
    </row>
    <row r="668" spans="1:110" x14ac:dyDescent="0.25">
      <c r="A668" s="4">
        <f>raw!$A669:$A669</f>
        <v>0</v>
      </c>
      <c r="B668" s="6">
        <f>raw!$B669:$B669</f>
        <v>0</v>
      </c>
      <c r="D668" t="e">
        <f>IF(score!$C668=".",".",IF(score!$C668=0,"1",IF(score!$C668=25,"0",IF(score!$C668=50,"0",IF(score!$C668=75,"0",IF(score!$C668=100,"0"))))))</f>
        <v>#N/A</v>
      </c>
      <c r="E668" t="e">
        <f>IF(score!$C668=".",".",IF(score!$C668=0,"0",IF(score!$C668=25,"1",IF(score!$C668=50,"0",IF(score!$C668=75,"0",IF(score!$C668=100,"0"))))))</f>
        <v>#N/A</v>
      </c>
      <c r="F668" t="e">
        <f>IF(score!$C668=".",".",IF(score!$C668=0,"0",IF(score!$C668=25,"0",IF(score!$C668=50,"1",IF(score!$C668=75,"0",IF(score!$C668=100,"0"))))))</f>
        <v>#N/A</v>
      </c>
      <c r="G668" t="e">
        <f>IF(score!$C668=".",".",IF(score!$C668=0,"0",IF(score!$C668=25,"0",IF(score!$C668=50,"0",IF(score!$C668=75,"1",IF(score!$C668=100,"0"))))))</f>
        <v>#N/A</v>
      </c>
      <c r="H668" t="e">
        <f>IF(score!$D668=".",".",IF(score!$D668=0,"1",IF(score!$D668=50,"0",IF(score!$D668=100,"0"))))</f>
        <v>#N/A</v>
      </c>
      <c r="I668" t="e">
        <f>IF(score!$D668=".",".",IF(score!$D668=0,"0",IF(score!$D668=50,"1",IF(score!$D668=100,"0"))))</f>
        <v>#N/A</v>
      </c>
      <c r="J668" t="e">
        <f>IF(score!$E668=".",".",IF(score!$E668=0,"1",IF(score!$E668=50,"0",IF(score!$E668=100,"0"))))</f>
        <v>#N/A</v>
      </c>
      <c r="K668" t="e">
        <f>IF(score!$E668=".",".",IF(score!$E668=0,"0",IF(score!$E668=50,"1",IF(score!$E668=100,"0"))))</f>
        <v>#N/A</v>
      </c>
      <c r="L668" t="e">
        <f>IF(score!$F668=".",".",IF(score!$F668=0,"1",IF(score!$F668=100,"0")))</f>
        <v>#N/A</v>
      </c>
      <c r="M668" t="e">
        <f>IF(score!$G668=".",".",IF(score!$G668=0,"1",IF(score!$G668=100,"0")))</f>
        <v>#N/A</v>
      </c>
      <c r="N668" t="e">
        <f>IF(score!$H668=".",".",IF(score!$H668=0,"1",IF(score!$H668=100,"0")))</f>
        <v>#N/A</v>
      </c>
      <c r="O668" t="e">
        <f>IF(score!$I668=".",".",IF(score!$I668=0,"1",IF(score!$I668=50,"0",IF(score!$I668=100,"0"))))</f>
        <v>#N/A</v>
      </c>
      <c r="P668" t="e">
        <f>IF(score!$J668=".",".",IF(score!$J668=0,"1",IF(score!$J668=25,"0",IF(score!$J668=50,"0",IF(score!$J668=75,"0",IF(score!$J668=100,"0"))))))</f>
        <v>#N/A</v>
      </c>
      <c r="Q668" t="e">
        <f>IF(score!$J668=".",".",IF(score!$J668=0,"0",IF(score!$J668=25,"1",IF(score!$J668=50,"0",IF(score!$J668=75,"0",IF(score!$J668=100,"0"))))))</f>
        <v>#N/A</v>
      </c>
      <c r="R668" t="e">
        <f>IF(score!$J668=".",".",IF(score!$J668=0,"0",IF(score!$J668=25,"0",IF(score!$J668=50,"1",IF(score!$J668=75,"0",IF(score!$J668=100,"0"))))))</f>
        <v>#N/A</v>
      </c>
      <c r="S668" t="e">
        <f>IF(score!$J668=".",".",IF(score!$J668=0,"0",IF(score!$J668=25,"0",IF(score!$J668=50,"0",IF(score!$J668=75,"1",IF(score!$J668=100,"0"))))))</f>
        <v>#N/A</v>
      </c>
      <c r="T668" t="e">
        <f>IF(score!$K668=".",".",IF(score!$K668=0,"1",IF(score!$K668=20,"0",IF(score!$K668=40,"0",IF(score!$K668=60,"0",IF(score!$K668=80,"0",IF(score!$K668=100,"0")))))))</f>
        <v>#N/A</v>
      </c>
      <c r="U668" t="e">
        <f>IF(score!$K668=".",".",IF(score!$K668=0,"0",IF(score!$K668=20,"1",IF(score!$K668=40,"0",IF(score!$K668=60,"0",IF(score!$K668=80,"0",IF(score!$K668=100,"0")))))))</f>
        <v>#N/A</v>
      </c>
      <c r="V668" t="e">
        <f>IF(score!$K668=".",".",IF(score!$K668=0,"0",IF(score!$K668=20,"0",IF(score!$K668=40,"1",IF(score!$K668=60,"0",IF(score!$K668=80,"0",IF(score!$K668=100,"0")))))))</f>
        <v>#N/A</v>
      </c>
      <c r="W668" t="e">
        <f>IF(score!$K668=".",".",IF(score!$K668=0,"0",IF(score!$K668=20,"0",IF(score!$K668=40,"0",IF(score!$K668=60,"1",IF(score!$K668=80,"0",IF(score!$K668=100,"0")))))))</f>
        <v>#N/A</v>
      </c>
      <c r="X668" t="e">
        <f>IF(score!$K668=".",".",IF(score!$K668=0,"0",IF(score!$K668=20,"0",IF(score!$K668=40,"0",IF(score!$K668=60,"0",IF(score!$K668=80,"1",IF(score!$K668=100,"0")))))))</f>
        <v>#N/A</v>
      </c>
      <c r="Y668" t="e">
        <f>IF(score!$L668=".",".",IF(score!$L668=0,"1",IF(score!$L668=20,"0",IF(score!$L668=40,"0",IF(score!$L668=60,"0",IF(score!$L668=80,"0",IF(score!$L668=100,"0")))))))</f>
        <v>#N/A</v>
      </c>
      <c r="Z668" t="e">
        <f>IF(score!$L668=".",".",IF(score!$L668=0,"0",IF(score!$L668=20,"1",IF(score!$L668=40,"0",IF(score!$L668=60,"0",IF(score!$L668=80,"0",IF(score!$L668=100,"0")))))))</f>
        <v>#N/A</v>
      </c>
      <c r="AA668" t="e">
        <f>IF(score!$L668=".",".",IF(score!$L668=0,"0",IF(score!$L668=20,"0",IF(score!$L668=40,"1",IF(score!$L668=60,"0",IF(score!$L668=80,"0",IF(score!$L668=100,"0")))))))</f>
        <v>#N/A</v>
      </c>
      <c r="AB668" t="e">
        <f>IF(score!$L668=".",".",IF(score!$L668=0,"0",IF(score!$L668=20,"0",IF(score!$L668=40,"0",IF(score!$L668=60,"1",IF(score!$L668=80,"0",IF(score!$L668=100,"0")))))))</f>
        <v>#N/A</v>
      </c>
      <c r="AC668" t="e">
        <f>IF(score!$L668=".",".",IF(score!$L668=0,"0",IF(score!$L668=20,"0",IF(score!$L668=40,"0",IF(score!$L668=60,"0",IF(score!$L668=80,"1",IF(score!L668=100,"0")))))))</f>
        <v>#N/A</v>
      </c>
      <c r="AD668" t="e">
        <f>IF(score!$M668=".",".",IF(score!$M668=0,"1",IF(score!$M668=20,"0",IF(score!$M668=40,"0",IF(score!$M668=60,"0",IF(score!$M668=80,"0",IF(score!$M668=100,"0")))))))</f>
        <v>#N/A</v>
      </c>
      <c r="AE668" t="e">
        <f>IF(score!$M668=".",".",IF(score!$M668=0,"0",IF(score!$M668=20,"1",IF(score!$M668=40,"0",IF(score!$M668=60,"0",IF(score!$M668=80,"0",IF(score!$M668=100,"0")))))))</f>
        <v>#N/A</v>
      </c>
      <c r="AF668" t="e">
        <f>IF(score!$M668=".",".",IF(score!$M668=0,"0",IF(score!$M668=20,"0",IF(score!$M668=40,"1",IF(score!$M668=60,"0",IF(score!$M668=80,"0",IF(score!$M668=100,"0")))))))</f>
        <v>#N/A</v>
      </c>
      <c r="AG668" t="e">
        <f>IF(score!$M668=".",".",IF(score!$M668=0,"0",IF(score!$M668=20,"0",IF(score!$M668=40,"0",IF(score!$M668=60,"1",IF(score!$M668=80,"0",IF(score!$M668=100,"0")))))))</f>
        <v>#N/A</v>
      </c>
      <c r="AH668" t="e">
        <f>IF(score!$M668=".",".",IF(score!$M668=0,"0",IF(score!$M668=20,"0",IF(score!$M668=40,"0",IF(score!$M668=60,"0",IF(score!$M668=80,"1",IF(score!$M668=100,"0")))))))</f>
        <v>#N/A</v>
      </c>
      <c r="AI668" t="e">
        <f>IF(score!$N668=".",".",IF(score!$N668=0,"1",IF(score!$N668=25,"0",IF(score!$N668=50,"0",IF(score!$N668=75,"0",IF(score!$N668=100,"0"))))))</f>
        <v>#N/A</v>
      </c>
      <c r="AJ668" t="e">
        <f>IF(score!$N668=".",".",IF(score!$N668=0,"0",IF(score!$N668=25,"1",IF(score!$N668=50,"0",IF(score!$N668=75,"0",IF(score!$N668=100,"0"))))))</f>
        <v>#N/A</v>
      </c>
      <c r="AK668" t="e">
        <f>IF(score!$N668=".",".",IF(score!$N668=0,"0",IF(score!$N668=25,"0",IF(score!$N668=50,"1",IF(score!$N668=75,"0",IF(score!$N668=100,"0"))))))</f>
        <v>#N/A</v>
      </c>
      <c r="AL668" t="e">
        <f>IF(score!$N668=".",".",IF(score!$N668=0,"0",IF(score!$N668=25,"0",IF(score!$N668=50,"0",IF(score!$N668=75,"1",IF(score!$N668=100,"0"))))))</f>
        <v>#N/A</v>
      </c>
      <c r="AN668" t="e">
        <f t="shared" si="700"/>
        <v>#N/A</v>
      </c>
      <c r="AO668" t="e">
        <f t="shared" si="701"/>
        <v>#N/A</v>
      </c>
      <c r="AP668" t="e">
        <f t="shared" si="702"/>
        <v>#N/A</v>
      </c>
      <c r="AQ668" t="e">
        <f t="shared" si="703"/>
        <v>#N/A</v>
      </c>
      <c r="AR668" t="e">
        <f t="shared" si="704"/>
        <v>#N/A</v>
      </c>
      <c r="AS668" t="e">
        <f t="shared" si="705"/>
        <v>#N/A</v>
      </c>
      <c r="AT668" t="e">
        <f t="shared" si="706"/>
        <v>#N/A</v>
      </c>
      <c r="AU668" t="e">
        <f t="shared" si="707"/>
        <v>#N/A</v>
      </c>
      <c r="AV668" t="e">
        <f t="shared" si="708"/>
        <v>#N/A</v>
      </c>
      <c r="AW668" t="e">
        <f t="shared" si="709"/>
        <v>#N/A</v>
      </c>
      <c r="AX668" t="e">
        <f t="shared" si="710"/>
        <v>#N/A</v>
      </c>
      <c r="AY668" t="e">
        <f t="shared" si="711"/>
        <v>#N/A</v>
      </c>
      <c r="AZ668" t="e">
        <f t="shared" si="712"/>
        <v>#N/A</v>
      </c>
      <c r="BA668" t="e">
        <f t="shared" si="713"/>
        <v>#N/A</v>
      </c>
      <c r="BB668" t="e">
        <f t="shared" si="714"/>
        <v>#N/A</v>
      </c>
      <c r="BC668" t="e">
        <f t="shared" si="715"/>
        <v>#N/A</v>
      </c>
      <c r="BD668" t="e">
        <f t="shared" si="716"/>
        <v>#N/A</v>
      </c>
      <c r="BE668" t="e">
        <f t="shared" si="717"/>
        <v>#N/A</v>
      </c>
      <c r="BF668" t="e">
        <f t="shared" si="718"/>
        <v>#N/A</v>
      </c>
      <c r="BG668" t="e">
        <f t="shared" si="719"/>
        <v>#N/A</v>
      </c>
      <c r="BH668" t="e">
        <f t="shared" si="720"/>
        <v>#N/A</v>
      </c>
      <c r="BI668" t="e">
        <f t="shared" si="721"/>
        <v>#N/A</v>
      </c>
      <c r="BJ668" t="e">
        <f t="shared" si="722"/>
        <v>#N/A</v>
      </c>
      <c r="BK668" t="e">
        <f t="shared" si="723"/>
        <v>#N/A</v>
      </c>
      <c r="BL668" t="e">
        <f t="shared" si="724"/>
        <v>#N/A</v>
      </c>
      <c r="BM668" t="e">
        <f t="shared" si="725"/>
        <v>#N/A</v>
      </c>
      <c r="BN668" t="e">
        <f t="shared" si="726"/>
        <v>#N/A</v>
      </c>
      <c r="BO668" t="e">
        <f t="shared" si="727"/>
        <v>#N/A</v>
      </c>
      <c r="BP668" t="e">
        <f t="shared" si="728"/>
        <v>#N/A</v>
      </c>
      <c r="BQ668" t="e">
        <f t="shared" si="729"/>
        <v>#N/A</v>
      </c>
      <c r="BR668" t="e">
        <f t="shared" si="730"/>
        <v>#N/A</v>
      </c>
      <c r="BS668" t="e">
        <f t="shared" si="731"/>
        <v>#N/A</v>
      </c>
      <c r="BT668" t="e">
        <f t="shared" si="732"/>
        <v>#N/A</v>
      </c>
      <c r="BU668" t="e">
        <f t="shared" si="733"/>
        <v>#N/A</v>
      </c>
      <c r="BV668" t="e">
        <f t="shared" si="734"/>
        <v>#N/A</v>
      </c>
      <c r="BX668" t="e">
        <f t="shared" si="735"/>
        <v>#N/A</v>
      </c>
      <c r="BY668" t="e">
        <f t="shared" si="736"/>
        <v>#N/A</v>
      </c>
      <c r="BZ668" t="e">
        <f t="shared" si="737"/>
        <v>#N/A</v>
      </c>
      <c r="CA668" t="e">
        <f t="shared" si="738"/>
        <v>#N/A</v>
      </c>
      <c r="CB668" t="e">
        <f t="shared" si="739"/>
        <v>#N/A</v>
      </c>
      <c r="CC668" t="e">
        <f t="shared" si="740"/>
        <v>#N/A</v>
      </c>
      <c r="CD668" t="e">
        <f t="shared" si="741"/>
        <v>#N/A</v>
      </c>
      <c r="CE668" t="e">
        <f t="shared" si="742"/>
        <v>#N/A</v>
      </c>
      <c r="CF668" t="e">
        <f t="shared" si="743"/>
        <v>#N/A</v>
      </c>
      <c r="CG668" t="e">
        <f t="shared" si="744"/>
        <v>#N/A</v>
      </c>
      <c r="CH668" t="e">
        <f t="shared" si="745"/>
        <v>#N/A</v>
      </c>
      <c r="CI668" t="e">
        <f t="shared" si="746"/>
        <v>#N/A</v>
      </c>
      <c r="CJ668" t="e">
        <f t="shared" si="747"/>
        <v>#N/A</v>
      </c>
      <c r="CK668" t="e">
        <f t="shared" si="748"/>
        <v>#N/A</v>
      </c>
      <c r="CL668" t="e">
        <f t="shared" si="749"/>
        <v>#N/A</v>
      </c>
      <c r="CM668" t="e">
        <f t="shared" si="750"/>
        <v>#N/A</v>
      </c>
      <c r="CN668" t="e">
        <f t="shared" si="751"/>
        <v>#N/A</v>
      </c>
      <c r="CO668" t="e">
        <f t="shared" si="752"/>
        <v>#N/A</v>
      </c>
      <c r="CP668" t="e">
        <f t="shared" si="753"/>
        <v>#N/A</v>
      </c>
      <c r="CQ668" t="e">
        <f t="shared" si="754"/>
        <v>#N/A</v>
      </c>
      <c r="CR668" t="e">
        <f t="shared" si="755"/>
        <v>#N/A</v>
      </c>
      <c r="CS668" t="e">
        <f t="shared" si="756"/>
        <v>#N/A</v>
      </c>
      <c r="CT668" t="e">
        <f t="shared" si="757"/>
        <v>#N/A</v>
      </c>
      <c r="CU668" t="e">
        <f t="shared" si="758"/>
        <v>#N/A</v>
      </c>
      <c r="CV668" t="e">
        <f t="shared" si="759"/>
        <v>#N/A</v>
      </c>
      <c r="CW668" t="e">
        <f t="shared" si="760"/>
        <v>#N/A</v>
      </c>
      <c r="CX668" t="e">
        <f t="shared" si="761"/>
        <v>#N/A</v>
      </c>
      <c r="CY668" t="e">
        <f t="shared" si="762"/>
        <v>#N/A</v>
      </c>
      <c r="CZ668" t="e">
        <f t="shared" si="763"/>
        <v>#N/A</v>
      </c>
      <c r="DA668" t="e">
        <f t="shared" si="764"/>
        <v>#N/A</v>
      </c>
      <c r="DB668" t="e">
        <f t="shared" si="765"/>
        <v>#N/A</v>
      </c>
      <c r="DC668" t="e">
        <f t="shared" si="766"/>
        <v>#N/A</v>
      </c>
      <c r="DD668" t="e">
        <f t="shared" si="767"/>
        <v>#N/A</v>
      </c>
      <c r="DE668" t="e">
        <f t="shared" si="768"/>
        <v>#N/A</v>
      </c>
      <c r="DF668" t="e">
        <f t="shared" si="769"/>
        <v>#N/A</v>
      </c>
    </row>
    <row r="669" spans="1:110" x14ac:dyDescent="0.25">
      <c r="A669" s="4">
        <f>raw!$A670:$A670</f>
        <v>0</v>
      </c>
      <c r="B669" s="6">
        <f>raw!$B670:$B670</f>
        <v>0</v>
      </c>
      <c r="D669" t="e">
        <f>IF(score!$C669=".",".",IF(score!$C669=0,"1",IF(score!$C669=25,"0",IF(score!$C669=50,"0",IF(score!$C669=75,"0",IF(score!$C669=100,"0"))))))</f>
        <v>#N/A</v>
      </c>
      <c r="E669" t="e">
        <f>IF(score!$C669=".",".",IF(score!$C669=0,"0",IF(score!$C669=25,"1",IF(score!$C669=50,"0",IF(score!$C669=75,"0",IF(score!$C669=100,"0"))))))</f>
        <v>#N/A</v>
      </c>
      <c r="F669" t="e">
        <f>IF(score!$C669=".",".",IF(score!$C669=0,"0",IF(score!$C669=25,"0",IF(score!$C669=50,"1",IF(score!$C669=75,"0",IF(score!$C669=100,"0"))))))</f>
        <v>#N/A</v>
      </c>
      <c r="G669" t="e">
        <f>IF(score!$C669=".",".",IF(score!$C669=0,"0",IF(score!$C669=25,"0",IF(score!$C669=50,"0",IF(score!$C669=75,"1",IF(score!$C669=100,"0"))))))</f>
        <v>#N/A</v>
      </c>
      <c r="H669" t="e">
        <f>IF(score!$D669=".",".",IF(score!$D669=0,"1",IF(score!$D669=50,"0",IF(score!$D669=100,"0"))))</f>
        <v>#N/A</v>
      </c>
      <c r="I669" t="e">
        <f>IF(score!$D669=".",".",IF(score!$D669=0,"0",IF(score!$D669=50,"1",IF(score!$D669=100,"0"))))</f>
        <v>#N/A</v>
      </c>
      <c r="J669" t="e">
        <f>IF(score!$E669=".",".",IF(score!$E669=0,"1",IF(score!$E669=50,"0",IF(score!$E669=100,"0"))))</f>
        <v>#N/A</v>
      </c>
      <c r="K669" t="e">
        <f>IF(score!$E669=".",".",IF(score!$E669=0,"0",IF(score!$E669=50,"1",IF(score!$E669=100,"0"))))</f>
        <v>#N/A</v>
      </c>
      <c r="L669" t="e">
        <f>IF(score!$F669=".",".",IF(score!$F669=0,"1",IF(score!$F669=100,"0")))</f>
        <v>#N/A</v>
      </c>
      <c r="M669" t="e">
        <f>IF(score!$G669=".",".",IF(score!$G669=0,"1",IF(score!$G669=100,"0")))</f>
        <v>#N/A</v>
      </c>
      <c r="N669" t="e">
        <f>IF(score!$H669=".",".",IF(score!$H669=0,"1",IF(score!$H669=100,"0")))</f>
        <v>#N/A</v>
      </c>
      <c r="O669" t="e">
        <f>IF(score!$I669=".",".",IF(score!$I669=0,"1",IF(score!$I669=50,"0",IF(score!$I669=100,"0"))))</f>
        <v>#N/A</v>
      </c>
      <c r="P669" t="e">
        <f>IF(score!$J669=".",".",IF(score!$J669=0,"1",IF(score!$J669=25,"0",IF(score!$J669=50,"0",IF(score!$J669=75,"0",IF(score!$J669=100,"0"))))))</f>
        <v>#N/A</v>
      </c>
      <c r="Q669" t="e">
        <f>IF(score!$J669=".",".",IF(score!$J669=0,"0",IF(score!$J669=25,"1",IF(score!$J669=50,"0",IF(score!$J669=75,"0",IF(score!$J669=100,"0"))))))</f>
        <v>#N/A</v>
      </c>
      <c r="R669" t="e">
        <f>IF(score!$J669=".",".",IF(score!$J669=0,"0",IF(score!$J669=25,"0",IF(score!$J669=50,"1",IF(score!$J669=75,"0",IF(score!$J669=100,"0"))))))</f>
        <v>#N/A</v>
      </c>
      <c r="S669" t="e">
        <f>IF(score!$J669=".",".",IF(score!$J669=0,"0",IF(score!$J669=25,"0",IF(score!$J669=50,"0",IF(score!$J669=75,"1",IF(score!$J669=100,"0"))))))</f>
        <v>#N/A</v>
      </c>
      <c r="T669" t="e">
        <f>IF(score!$K669=".",".",IF(score!$K669=0,"1",IF(score!$K669=20,"0",IF(score!$K669=40,"0",IF(score!$K669=60,"0",IF(score!$K669=80,"0",IF(score!$K669=100,"0")))))))</f>
        <v>#N/A</v>
      </c>
      <c r="U669" t="e">
        <f>IF(score!$K669=".",".",IF(score!$K669=0,"0",IF(score!$K669=20,"1",IF(score!$K669=40,"0",IF(score!$K669=60,"0",IF(score!$K669=80,"0",IF(score!$K669=100,"0")))))))</f>
        <v>#N/A</v>
      </c>
      <c r="V669" t="e">
        <f>IF(score!$K669=".",".",IF(score!$K669=0,"0",IF(score!$K669=20,"0",IF(score!$K669=40,"1",IF(score!$K669=60,"0",IF(score!$K669=80,"0",IF(score!$K669=100,"0")))))))</f>
        <v>#N/A</v>
      </c>
      <c r="W669" t="e">
        <f>IF(score!$K669=".",".",IF(score!$K669=0,"0",IF(score!$K669=20,"0",IF(score!$K669=40,"0",IF(score!$K669=60,"1",IF(score!$K669=80,"0",IF(score!$K669=100,"0")))))))</f>
        <v>#N/A</v>
      </c>
      <c r="X669" t="e">
        <f>IF(score!$K669=".",".",IF(score!$K669=0,"0",IF(score!$K669=20,"0",IF(score!$K669=40,"0",IF(score!$K669=60,"0",IF(score!$K669=80,"1",IF(score!$K669=100,"0")))))))</f>
        <v>#N/A</v>
      </c>
      <c r="Y669" t="e">
        <f>IF(score!$L669=".",".",IF(score!$L669=0,"1",IF(score!$L669=20,"0",IF(score!$L669=40,"0",IF(score!$L669=60,"0",IF(score!$L669=80,"0",IF(score!$L669=100,"0")))))))</f>
        <v>#N/A</v>
      </c>
      <c r="Z669" t="e">
        <f>IF(score!$L669=".",".",IF(score!$L669=0,"0",IF(score!$L669=20,"1",IF(score!$L669=40,"0",IF(score!$L669=60,"0",IF(score!$L669=80,"0",IF(score!$L669=100,"0")))))))</f>
        <v>#N/A</v>
      </c>
      <c r="AA669" t="e">
        <f>IF(score!$L669=".",".",IF(score!$L669=0,"0",IF(score!$L669=20,"0",IF(score!$L669=40,"1",IF(score!$L669=60,"0",IF(score!$L669=80,"0",IF(score!$L669=100,"0")))))))</f>
        <v>#N/A</v>
      </c>
      <c r="AB669" t="e">
        <f>IF(score!$L669=".",".",IF(score!$L669=0,"0",IF(score!$L669=20,"0",IF(score!$L669=40,"0",IF(score!$L669=60,"1",IF(score!$L669=80,"0",IF(score!$L669=100,"0")))))))</f>
        <v>#N/A</v>
      </c>
      <c r="AC669" t="e">
        <f>IF(score!$L669=".",".",IF(score!$L669=0,"0",IF(score!$L669=20,"0",IF(score!$L669=40,"0",IF(score!$L669=60,"0",IF(score!$L669=80,"1",IF(score!L669=100,"0")))))))</f>
        <v>#N/A</v>
      </c>
      <c r="AD669" t="e">
        <f>IF(score!$M669=".",".",IF(score!$M669=0,"1",IF(score!$M669=20,"0",IF(score!$M669=40,"0",IF(score!$M669=60,"0",IF(score!$M669=80,"0",IF(score!$M669=100,"0")))))))</f>
        <v>#N/A</v>
      </c>
      <c r="AE669" t="e">
        <f>IF(score!$M669=".",".",IF(score!$M669=0,"0",IF(score!$M669=20,"1",IF(score!$M669=40,"0",IF(score!$M669=60,"0",IF(score!$M669=80,"0",IF(score!$M669=100,"0")))))))</f>
        <v>#N/A</v>
      </c>
      <c r="AF669" t="e">
        <f>IF(score!$M669=".",".",IF(score!$M669=0,"0",IF(score!$M669=20,"0",IF(score!$M669=40,"1",IF(score!$M669=60,"0",IF(score!$M669=80,"0",IF(score!$M669=100,"0")))))))</f>
        <v>#N/A</v>
      </c>
      <c r="AG669" t="e">
        <f>IF(score!$M669=".",".",IF(score!$M669=0,"0",IF(score!$M669=20,"0",IF(score!$M669=40,"0",IF(score!$M669=60,"1",IF(score!$M669=80,"0",IF(score!$M669=100,"0")))))))</f>
        <v>#N/A</v>
      </c>
      <c r="AH669" t="e">
        <f>IF(score!$M669=".",".",IF(score!$M669=0,"0",IF(score!$M669=20,"0",IF(score!$M669=40,"0",IF(score!$M669=60,"0",IF(score!$M669=80,"1",IF(score!$M669=100,"0")))))))</f>
        <v>#N/A</v>
      </c>
      <c r="AI669" t="e">
        <f>IF(score!$N669=".",".",IF(score!$N669=0,"1",IF(score!$N669=25,"0",IF(score!$N669=50,"0",IF(score!$N669=75,"0",IF(score!$N669=100,"0"))))))</f>
        <v>#N/A</v>
      </c>
      <c r="AJ669" t="e">
        <f>IF(score!$N669=".",".",IF(score!$N669=0,"0",IF(score!$N669=25,"1",IF(score!$N669=50,"0",IF(score!$N669=75,"0",IF(score!$N669=100,"0"))))))</f>
        <v>#N/A</v>
      </c>
      <c r="AK669" t="e">
        <f>IF(score!$N669=".",".",IF(score!$N669=0,"0",IF(score!$N669=25,"0",IF(score!$N669=50,"1",IF(score!$N669=75,"0",IF(score!$N669=100,"0"))))))</f>
        <v>#N/A</v>
      </c>
      <c r="AL669" t="e">
        <f>IF(score!$N669=".",".",IF(score!$N669=0,"0",IF(score!$N669=25,"0",IF(score!$N669=50,"0",IF(score!$N669=75,"1",IF(score!$N669=100,"0"))))))</f>
        <v>#N/A</v>
      </c>
      <c r="AN669" t="e">
        <f t="shared" si="700"/>
        <v>#N/A</v>
      </c>
      <c r="AO669" t="e">
        <f t="shared" si="701"/>
        <v>#N/A</v>
      </c>
      <c r="AP669" t="e">
        <f t="shared" si="702"/>
        <v>#N/A</v>
      </c>
      <c r="AQ669" t="e">
        <f t="shared" si="703"/>
        <v>#N/A</v>
      </c>
      <c r="AR669" t="e">
        <f t="shared" si="704"/>
        <v>#N/A</v>
      </c>
      <c r="AS669" t="e">
        <f t="shared" si="705"/>
        <v>#N/A</v>
      </c>
      <c r="AT669" t="e">
        <f t="shared" si="706"/>
        <v>#N/A</v>
      </c>
      <c r="AU669" t="e">
        <f t="shared" si="707"/>
        <v>#N/A</v>
      </c>
      <c r="AV669" t="e">
        <f t="shared" si="708"/>
        <v>#N/A</v>
      </c>
      <c r="AW669" t="e">
        <f t="shared" si="709"/>
        <v>#N/A</v>
      </c>
      <c r="AX669" t="e">
        <f t="shared" si="710"/>
        <v>#N/A</v>
      </c>
      <c r="AY669" t="e">
        <f t="shared" si="711"/>
        <v>#N/A</v>
      </c>
      <c r="AZ669" t="e">
        <f t="shared" si="712"/>
        <v>#N/A</v>
      </c>
      <c r="BA669" t="e">
        <f t="shared" si="713"/>
        <v>#N/A</v>
      </c>
      <c r="BB669" t="e">
        <f t="shared" si="714"/>
        <v>#N/A</v>
      </c>
      <c r="BC669" t="e">
        <f t="shared" si="715"/>
        <v>#N/A</v>
      </c>
      <c r="BD669" t="e">
        <f t="shared" si="716"/>
        <v>#N/A</v>
      </c>
      <c r="BE669" t="e">
        <f t="shared" si="717"/>
        <v>#N/A</v>
      </c>
      <c r="BF669" t="e">
        <f t="shared" si="718"/>
        <v>#N/A</v>
      </c>
      <c r="BG669" t="e">
        <f t="shared" si="719"/>
        <v>#N/A</v>
      </c>
      <c r="BH669" t="e">
        <f t="shared" si="720"/>
        <v>#N/A</v>
      </c>
      <c r="BI669" t="e">
        <f t="shared" si="721"/>
        <v>#N/A</v>
      </c>
      <c r="BJ669" t="e">
        <f t="shared" si="722"/>
        <v>#N/A</v>
      </c>
      <c r="BK669" t="e">
        <f t="shared" si="723"/>
        <v>#N/A</v>
      </c>
      <c r="BL669" t="e">
        <f t="shared" si="724"/>
        <v>#N/A</v>
      </c>
      <c r="BM669" t="e">
        <f t="shared" si="725"/>
        <v>#N/A</v>
      </c>
      <c r="BN669" t="e">
        <f t="shared" si="726"/>
        <v>#N/A</v>
      </c>
      <c r="BO669" t="e">
        <f t="shared" si="727"/>
        <v>#N/A</v>
      </c>
      <c r="BP669" t="e">
        <f t="shared" si="728"/>
        <v>#N/A</v>
      </c>
      <c r="BQ669" t="e">
        <f t="shared" si="729"/>
        <v>#N/A</v>
      </c>
      <c r="BR669" t="e">
        <f t="shared" si="730"/>
        <v>#N/A</v>
      </c>
      <c r="BS669" t="e">
        <f t="shared" si="731"/>
        <v>#N/A</v>
      </c>
      <c r="BT669" t="e">
        <f t="shared" si="732"/>
        <v>#N/A</v>
      </c>
      <c r="BU669" t="e">
        <f t="shared" si="733"/>
        <v>#N/A</v>
      </c>
      <c r="BV669" t="e">
        <f t="shared" si="734"/>
        <v>#N/A</v>
      </c>
      <c r="BX669" t="e">
        <f t="shared" si="735"/>
        <v>#N/A</v>
      </c>
      <c r="BY669" t="e">
        <f t="shared" si="736"/>
        <v>#N/A</v>
      </c>
      <c r="BZ669" t="e">
        <f t="shared" si="737"/>
        <v>#N/A</v>
      </c>
      <c r="CA669" t="e">
        <f t="shared" si="738"/>
        <v>#N/A</v>
      </c>
      <c r="CB669" t="e">
        <f t="shared" si="739"/>
        <v>#N/A</v>
      </c>
      <c r="CC669" t="e">
        <f t="shared" si="740"/>
        <v>#N/A</v>
      </c>
      <c r="CD669" t="e">
        <f t="shared" si="741"/>
        <v>#N/A</v>
      </c>
      <c r="CE669" t="e">
        <f t="shared" si="742"/>
        <v>#N/A</v>
      </c>
      <c r="CF669" t="e">
        <f t="shared" si="743"/>
        <v>#N/A</v>
      </c>
      <c r="CG669" t="e">
        <f t="shared" si="744"/>
        <v>#N/A</v>
      </c>
      <c r="CH669" t="e">
        <f t="shared" si="745"/>
        <v>#N/A</v>
      </c>
      <c r="CI669" t="e">
        <f t="shared" si="746"/>
        <v>#N/A</v>
      </c>
      <c r="CJ669" t="e">
        <f t="shared" si="747"/>
        <v>#N/A</v>
      </c>
      <c r="CK669" t="e">
        <f t="shared" si="748"/>
        <v>#N/A</v>
      </c>
      <c r="CL669" t="e">
        <f t="shared" si="749"/>
        <v>#N/A</v>
      </c>
      <c r="CM669" t="e">
        <f t="shared" si="750"/>
        <v>#N/A</v>
      </c>
      <c r="CN669" t="e">
        <f t="shared" si="751"/>
        <v>#N/A</v>
      </c>
      <c r="CO669" t="e">
        <f t="shared" si="752"/>
        <v>#N/A</v>
      </c>
      <c r="CP669" t="e">
        <f t="shared" si="753"/>
        <v>#N/A</v>
      </c>
      <c r="CQ669" t="e">
        <f t="shared" si="754"/>
        <v>#N/A</v>
      </c>
      <c r="CR669" t="e">
        <f t="shared" si="755"/>
        <v>#N/A</v>
      </c>
      <c r="CS669" t="e">
        <f t="shared" si="756"/>
        <v>#N/A</v>
      </c>
      <c r="CT669" t="e">
        <f t="shared" si="757"/>
        <v>#N/A</v>
      </c>
      <c r="CU669" t="e">
        <f t="shared" si="758"/>
        <v>#N/A</v>
      </c>
      <c r="CV669" t="e">
        <f t="shared" si="759"/>
        <v>#N/A</v>
      </c>
      <c r="CW669" t="e">
        <f t="shared" si="760"/>
        <v>#N/A</v>
      </c>
      <c r="CX669" t="e">
        <f t="shared" si="761"/>
        <v>#N/A</v>
      </c>
      <c r="CY669" t="e">
        <f t="shared" si="762"/>
        <v>#N/A</v>
      </c>
      <c r="CZ669" t="e">
        <f t="shared" si="763"/>
        <v>#N/A</v>
      </c>
      <c r="DA669" t="e">
        <f t="shared" si="764"/>
        <v>#N/A</v>
      </c>
      <c r="DB669" t="e">
        <f t="shared" si="765"/>
        <v>#N/A</v>
      </c>
      <c r="DC669" t="e">
        <f t="shared" si="766"/>
        <v>#N/A</v>
      </c>
      <c r="DD669" t="e">
        <f t="shared" si="767"/>
        <v>#N/A</v>
      </c>
      <c r="DE669" t="e">
        <f t="shared" si="768"/>
        <v>#N/A</v>
      </c>
      <c r="DF669" t="e">
        <f t="shared" si="769"/>
        <v>#N/A</v>
      </c>
    </row>
    <row r="670" spans="1:110" x14ac:dyDescent="0.25">
      <c r="A670" s="4">
        <f>raw!$A671:$A671</f>
        <v>0</v>
      </c>
      <c r="B670" s="6">
        <f>raw!$B671:$B671</f>
        <v>0</v>
      </c>
      <c r="D670" t="e">
        <f>IF(score!$C670=".",".",IF(score!$C670=0,"1",IF(score!$C670=25,"0",IF(score!$C670=50,"0",IF(score!$C670=75,"0",IF(score!$C670=100,"0"))))))</f>
        <v>#N/A</v>
      </c>
      <c r="E670" t="e">
        <f>IF(score!$C670=".",".",IF(score!$C670=0,"0",IF(score!$C670=25,"1",IF(score!$C670=50,"0",IF(score!$C670=75,"0",IF(score!$C670=100,"0"))))))</f>
        <v>#N/A</v>
      </c>
      <c r="F670" t="e">
        <f>IF(score!$C670=".",".",IF(score!$C670=0,"0",IF(score!$C670=25,"0",IF(score!$C670=50,"1",IF(score!$C670=75,"0",IF(score!$C670=100,"0"))))))</f>
        <v>#N/A</v>
      </c>
      <c r="G670" t="e">
        <f>IF(score!$C670=".",".",IF(score!$C670=0,"0",IF(score!$C670=25,"0",IF(score!$C670=50,"0",IF(score!$C670=75,"1",IF(score!$C670=100,"0"))))))</f>
        <v>#N/A</v>
      </c>
      <c r="H670" t="e">
        <f>IF(score!$D670=".",".",IF(score!$D670=0,"1",IF(score!$D670=50,"0",IF(score!$D670=100,"0"))))</f>
        <v>#N/A</v>
      </c>
      <c r="I670" t="e">
        <f>IF(score!$D670=".",".",IF(score!$D670=0,"0",IF(score!$D670=50,"1",IF(score!$D670=100,"0"))))</f>
        <v>#N/A</v>
      </c>
      <c r="J670" t="e">
        <f>IF(score!$E670=".",".",IF(score!$E670=0,"1",IF(score!$E670=50,"0",IF(score!$E670=100,"0"))))</f>
        <v>#N/A</v>
      </c>
      <c r="K670" t="e">
        <f>IF(score!$E670=".",".",IF(score!$E670=0,"0",IF(score!$E670=50,"1",IF(score!$E670=100,"0"))))</f>
        <v>#N/A</v>
      </c>
      <c r="L670" t="e">
        <f>IF(score!$F670=".",".",IF(score!$F670=0,"1",IF(score!$F670=100,"0")))</f>
        <v>#N/A</v>
      </c>
      <c r="M670" t="e">
        <f>IF(score!$G670=".",".",IF(score!$G670=0,"1",IF(score!$G670=100,"0")))</f>
        <v>#N/A</v>
      </c>
      <c r="N670" t="e">
        <f>IF(score!$H670=".",".",IF(score!$H670=0,"1",IF(score!$H670=100,"0")))</f>
        <v>#N/A</v>
      </c>
      <c r="O670" t="e">
        <f>IF(score!$I670=".",".",IF(score!$I670=0,"1",IF(score!$I670=50,"0",IF(score!$I670=100,"0"))))</f>
        <v>#N/A</v>
      </c>
      <c r="P670" t="e">
        <f>IF(score!$J670=".",".",IF(score!$J670=0,"1",IF(score!$J670=25,"0",IF(score!$J670=50,"0",IF(score!$J670=75,"0",IF(score!$J670=100,"0"))))))</f>
        <v>#N/A</v>
      </c>
      <c r="Q670" t="e">
        <f>IF(score!$J670=".",".",IF(score!$J670=0,"0",IF(score!$J670=25,"1",IF(score!$J670=50,"0",IF(score!$J670=75,"0",IF(score!$J670=100,"0"))))))</f>
        <v>#N/A</v>
      </c>
      <c r="R670" t="e">
        <f>IF(score!$J670=".",".",IF(score!$J670=0,"0",IF(score!$J670=25,"0",IF(score!$J670=50,"1",IF(score!$J670=75,"0",IF(score!$J670=100,"0"))))))</f>
        <v>#N/A</v>
      </c>
      <c r="S670" t="e">
        <f>IF(score!$J670=".",".",IF(score!$J670=0,"0",IF(score!$J670=25,"0",IF(score!$J670=50,"0",IF(score!$J670=75,"1",IF(score!$J670=100,"0"))))))</f>
        <v>#N/A</v>
      </c>
      <c r="T670" t="e">
        <f>IF(score!$K670=".",".",IF(score!$K670=0,"1",IF(score!$K670=20,"0",IF(score!$K670=40,"0",IF(score!$K670=60,"0",IF(score!$K670=80,"0",IF(score!$K670=100,"0")))))))</f>
        <v>#N/A</v>
      </c>
      <c r="U670" t="e">
        <f>IF(score!$K670=".",".",IF(score!$K670=0,"0",IF(score!$K670=20,"1",IF(score!$K670=40,"0",IF(score!$K670=60,"0",IF(score!$K670=80,"0",IF(score!$K670=100,"0")))))))</f>
        <v>#N/A</v>
      </c>
      <c r="V670" t="e">
        <f>IF(score!$K670=".",".",IF(score!$K670=0,"0",IF(score!$K670=20,"0",IF(score!$K670=40,"1",IF(score!$K670=60,"0",IF(score!$K670=80,"0",IF(score!$K670=100,"0")))))))</f>
        <v>#N/A</v>
      </c>
      <c r="W670" t="e">
        <f>IF(score!$K670=".",".",IF(score!$K670=0,"0",IF(score!$K670=20,"0",IF(score!$K670=40,"0",IF(score!$K670=60,"1",IF(score!$K670=80,"0",IF(score!$K670=100,"0")))))))</f>
        <v>#N/A</v>
      </c>
      <c r="X670" t="e">
        <f>IF(score!$K670=".",".",IF(score!$K670=0,"0",IF(score!$K670=20,"0",IF(score!$K670=40,"0",IF(score!$K670=60,"0",IF(score!$K670=80,"1",IF(score!$K670=100,"0")))))))</f>
        <v>#N/A</v>
      </c>
      <c r="Y670" t="e">
        <f>IF(score!$L670=".",".",IF(score!$L670=0,"1",IF(score!$L670=20,"0",IF(score!$L670=40,"0",IF(score!$L670=60,"0",IF(score!$L670=80,"0",IF(score!$L670=100,"0")))))))</f>
        <v>#N/A</v>
      </c>
      <c r="Z670" t="e">
        <f>IF(score!$L670=".",".",IF(score!$L670=0,"0",IF(score!$L670=20,"1",IF(score!$L670=40,"0",IF(score!$L670=60,"0",IF(score!$L670=80,"0",IF(score!$L670=100,"0")))))))</f>
        <v>#N/A</v>
      </c>
      <c r="AA670" t="e">
        <f>IF(score!$L670=".",".",IF(score!$L670=0,"0",IF(score!$L670=20,"0",IF(score!$L670=40,"1",IF(score!$L670=60,"0",IF(score!$L670=80,"0",IF(score!$L670=100,"0")))))))</f>
        <v>#N/A</v>
      </c>
      <c r="AB670" t="e">
        <f>IF(score!$L670=".",".",IF(score!$L670=0,"0",IF(score!$L670=20,"0",IF(score!$L670=40,"0",IF(score!$L670=60,"1",IF(score!$L670=80,"0",IF(score!$L670=100,"0")))))))</f>
        <v>#N/A</v>
      </c>
      <c r="AC670" t="e">
        <f>IF(score!$L670=".",".",IF(score!$L670=0,"0",IF(score!$L670=20,"0",IF(score!$L670=40,"0",IF(score!$L670=60,"0",IF(score!$L670=80,"1",IF(score!L670=100,"0")))))))</f>
        <v>#N/A</v>
      </c>
      <c r="AD670" t="e">
        <f>IF(score!$M670=".",".",IF(score!$M670=0,"1",IF(score!$M670=20,"0",IF(score!$M670=40,"0",IF(score!$M670=60,"0",IF(score!$M670=80,"0",IF(score!$M670=100,"0")))))))</f>
        <v>#N/A</v>
      </c>
      <c r="AE670" t="e">
        <f>IF(score!$M670=".",".",IF(score!$M670=0,"0",IF(score!$M670=20,"1",IF(score!$M670=40,"0",IF(score!$M670=60,"0",IF(score!$M670=80,"0",IF(score!$M670=100,"0")))))))</f>
        <v>#N/A</v>
      </c>
      <c r="AF670" t="e">
        <f>IF(score!$M670=".",".",IF(score!$M670=0,"0",IF(score!$M670=20,"0",IF(score!$M670=40,"1",IF(score!$M670=60,"0",IF(score!$M670=80,"0",IF(score!$M670=100,"0")))))))</f>
        <v>#N/A</v>
      </c>
      <c r="AG670" t="e">
        <f>IF(score!$M670=".",".",IF(score!$M670=0,"0",IF(score!$M670=20,"0",IF(score!$M670=40,"0",IF(score!$M670=60,"1",IF(score!$M670=80,"0",IF(score!$M670=100,"0")))))))</f>
        <v>#N/A</v>
      </c>
      <c r="AH670" t="e">
        <f>IF(score!$M670=".",".",IF(score!$M670=0,"0",IF(score!$M670=20,"0",IF(score!$M670=40,"0",IF(score!$M670=60,"0",IF(score!$M670=80,"1",IF(score!$M670=100,"0")))))))</f>
        <v>#N/A</v>
      </c>
      <c r="AI670" t="e">
        <f>IF(score!$N670=".",".",IF(score!$N670=0,"1",IF(score!$N670=25,"0",IF(score!$N670=50,"0",IF(score!$N670=75,"0",IF(score!$N670=100,"0"))))))</f>
        <v>#N/A</v>
      </c>
      <c r="AJ670" t="e">
        <f>IF(score!$N670=".",".",IF(score!$N670=0,"0",IF(score!$N670=25,"1",IF(score!$N670=50,"0",IF(score!$N670=75,"0",IF(score!$N670=100,"0"))))))</f>
        <v>#N/A</v>
      </c>
      <c r="AK670" t="e">
        <f>IF(score!$N670=".",".",IF(score!$N670=0,"0",IF(score!$N670=25,"0",IF(score!$N670=50,"1",IF(score!$N670=75,"0",IF(score!$N670=100,"0"))))))</f>
        <v>#N/A</v>
      </c>
      <c r="AL670" t="e">
        <f>IF(score!$N670=".",".",IF(score!$N670=0,"0",IF(score!$N670=25,"0",IF(score!$N670=50,"0",IF(score!$N670=75,"1",IF(score!$N670=100,"0"))))))</f>
        <v>#N/A</v>
      </c>
      <c r="AN670" t="e">
        <f t="shared" si="700"/>
        <v>#N/A</v>
      </c>
      <c r="AO670" t="e">
        <f t="shared" si="701"/>
        <v>#N/A</v>
      </c>
      <c r="AP670" t="e">
        <f t="shared" si="702"/>
        <v>#N/A</v>
      </c>
      <c r="AQ670" t="e">
        <f t="shared" si="703"/>
        <v>#N/A</v>
      </c>
      <c r="AR670" t="e">
        <f t="shared" si="704"/>
        <v>#N/A</v>
      </c>
      <c r="AS670" t="e">
        <f t="shared" si="705"/>
        <v>#N/A</v>
      </c>
      <c r="AT670" t="e">
        <f t="shared" si="706"/>
        <v>#N/A</v>
      </c>
      <c r="AU670" t="e">
        <f t="shared" si="707"/>
        <v>#N/A</v>
      </c>
      <c r="AV670" t="e">
        <f t="shared" si="708"/>
        <v>#N/A</v>
      </c>
      <c r="AW670" t="e">
        <f t="shared" si="709"/>
        <v>#N/A</v>
      </c>
      <c r="AX670" t="e">
        <f t="shared" si="710"/>
        <v>#N/A</v>
      </c>
      <c r="AY670" t="e">
        <f t="shared" si="711"/>
        <v>#N/A</v>
      </c>
      <c r="AZ670" t="e">
        <f t="shared" si="712"/>
        <v>#N/A</v>
      </c>
      <c r="BA670" t="e">
        <f t="shared" si="713"/>
        <v>#N/A</v>
      </c>
      <c r="BB670" t="e">
        <f t="shared" si="714"/>
        <v>#N/A</v>
      </c>
      <c r="BC670" t="e">
        <f t="shared" si="715"/>
        <v>#N/A</v>
      </c>
      <c r="BD670" t="e">
        <f t="shared" si="716"/>
        <v>#N/A</v>
      </c>
      <c r="BE670" t="e">
        <f t="shared" si="717"/>
        <v>#N/A</v>
      </c>
      <c r="BF670" t="e">
        <f t="shared" si="718"/>
        <v>#N/A</v>
      </c>
      <c r="BG670" t="e">
        <f t="shared" si="719"/>
        <v>#N/A</v>
      </c>
      <c r="BH670" t="e">
        <f t="shared" si="720"/>
        <v>#N/A</v>
      </c>
      <c r="BI670" t="e">
        <f t="shared" si="721"/>
        <v>#N/A</v>
      </c>
      <c r="BJ670" t="e">
        <f t="shared" si="722"/>
        <v>#N/A</v>
      </c>
      <c r="BK670" t="e">
        <f t="shared" si="723"/>
        <v>#N/A</v>
      </c>
      <c r="BL670" t="e">
        <f t="shared" si="724"/>
        <v>#N/A</v>
      </c>
      <c r="BM670" t="e">
        <f t="shared" si="725"/>
        <v>#N/A</v>
      </c>
      <c r="BN670" t="e">
        <f t="shared" si="726"/>
        <v>#N/A</v>
      </c>
      <c r="BO670" t="e">
        <f t="shared" si="727"/>
        <v>#N/A</v>
      </c>
      <c r="BP670" t="e">
        <f t="shared" si="728"/>
        <v>#N/A</v>
      </c>
      <c r="BQ670" t="e">
        <f t="shared" si="729"/>
        <v>#N/A</v>
      </c>
      <c r="BR670" t="e">
        <f t="shared" si="730"/>
        <v>#N/A</v>
      </c>
      <c r="BS670" t="e">
        <f t="shared" si="731"/>
        <v>#N/A</v>
      </c>
      <c r="BT670" t="e">
        <f t="shared" si="732"/>
        <v>#N/A</v>
      </c>
      <c r="BU670" t="e">
        <f t="shared" si="733"/>
        <v>#N/A</v>
      </c>
      <c r="BV670" t="e">
        <f t="shared" si="734"/>
        <v>#N/A</v>
      </c>
      <c r="BX670" t="e">
        <f t="shared" si="735"/>
        <v>#N/A</v>
      </c>
      <c r="BY670" t="e">
        <f t="shared" si="736"/>
        <v>#N/A</v>
      </c>
      <c r="BZ670" t="e">
        <f t="shared" si="737"/>
        <v>#N/A</v>
      </c>
      <c r="CA670" t="e">
        <f t="shared" si="738"/>
        <v>#N/A</v>
      </c>
      <c r="CB670" t="e">
        <f t="shared" si="739"/>
        <v>#N/A</v>
      </c>
      <c r="CC670" t="e">
        <f t="shared" si="740"/>
        <v>#N/A</v>
      </c>
      <c r="CD670" t="e">
        <f t="shared" si="741"/>
        <v>#N/A</v>
      </c>
      <c r="CE670" t="e">
        <f t="shared" si="742"/>
        <v>#N/A</v>
      </c>
      <c r="CF670" t="e">
        <f t="shared" si="743"/>
        <v>#N/A</v>
      </c>
      <c r="CG670" t="e">
        <f t="shared" si="744"/>
        <v>#N/A</v>
      </c>
      <c r="CH670" t="e">
        <f t="shared" si="745"/>
        <v>#N/A</v>
      </c>
      <c r="CI670" t="e">
        <f t="shared" si="746"/>
        <v>#N/A</v>
      </c>
      <c r="CJ670" t="e">
        <f t="shared" si="747"/>
        <v>#N/A</v>
      </c>
      <c r="CK670" t="e">
        <f t="shared" si="748"/>
        <v>#N/A</v>
      </c>
      <c r="CL670" t="e">
        <f t="shared" si="749"/>
        <v>#N/A</v>
      </c>
      <c r="CM670" t="e">
        <f t="shared" si="750"/>
        <v>#N/A</v>
      </c>
      <c r="CN670" t="e">
        <f t="shared" si="751"/>
        <v>#N/A</v>
      </c>
      <c r="CO670" t="e">
        <f t="shared" si="752"/>
        <v>#N/A</v>
      </c>
      <c r="CP670" t="e">
        <f t="shared" si="753"/>
        <v>#N/A</v>
      </c>
      <c r="CQ670" t="e">
        <f t="shared" si="754"/>
        <v>#N/A</v>
      </c>
      <c r="CR670" t="e">
        <f t="shared" si="755"/>
        <v>#N/A</v>
      </c>
      <c r="CS670" t="e">
        <f t="shared" si="756"/>
        <v>#N/A</v>
      </c>
      <c r="CT670" t="e">
        <f t="shared" si="757"/>
        <v>#N/A</v>
      </c>
      <c r="CU670" t="e">
        <f t="shared" si="758"/>
        <v>#N/A</v>
      </c>
      <c r="CV670" t="e">
        <f t="shared" si="759"/>
        <v>#N/A</v>
      </c>
      <c r="CW670" t="e">
        <f t="shared" si="760"/>
        <v>#N/A</v>
      </c>
      <c r="CX670" t="e">
        <f t="shared" si="761"/>
        <v>#N/A</v>
      </c>
      <c r="CY670" t="e">
        <f t="shared" si="762"/>
        <v>#N/A</v>
      </c>
      <c r="CZ670" t="e">
        <f t="shared" si="763"/>
        <v>#N/A</v>
      </c>
      <c r="DA670" t="e">
        <f t="shared" si="764"/>
        <v>#N/A</v>
      </c>
      <c r="DB670" t="e">
        <f t="shared" si="765"/>
        <v>#N/A</v>
      </c>
      <c r="DC670" t="e">
        <f t="shared" si="766"/>
        <v>#N/A</v>
      </c>
      <c r="DD670" t="e">
        <f t="shared" si="767"/>
        <v>#N/A</v>
      </c>
      <c r="DE670" t="e">
        <f t="shared" si="768"/>
        <v>#N/A</v>
      </c>
      <c r="DF670" t="e">
        <f t="shared" si="769"/>
        <v>#N/A</v>
      </c>
    </row>
    <row r="671" spans="1:110" x14ac:dyDescent="0.25">
      <c r="A671" s="4">
        <f>raw!$A672:$A672</f>
        <v>0</v>
      </c>
      <c r="B671" s="6">
        <f>raw!$B672:$B672</f>
        <v>0</v>
      </c>
      <c r="D671" t="e">
        <f>IF(score!$C671=".",".",IF(score!$C671=0,"1",IF(score!$C671=25,"0",IF(score!$C671=50,"0",IF(score!$C671=75,"0",IF(score!$C671=100,"0"))))))</f>
        <v>#N/A</v>
      </c>
      <c r="E671" t="e">
        <f>IF(score!$C671=".",".",IF(score!$C671=0,"0",IF(score!$C671=25,"1",IF(score!$C671=50,"0",IF(score!$C671=75,"0",IF(score!$C671=100,"0"))))))</f>
        <v>#N/A</v>
      </c>
      <c r="F671" t="e">
        <f>IF(score!$C671=".",".",IF(score!$C671=0,"0",IF(score!$C671=25,"0",IF(score!$C671=50,"1",IF(score!$C671=75,"0",IF(score!$C671=100,"0"))))))</f>
        <v>#N/A</v>
      </c>
      <c r="G671" t="e">
        <f>IF(score!$C671=".",".",IF(score!$C671=0,"0",IF(score!$C671=25,"0",IF(score!$C671=50,"0",IF(score!$C671=75,"1",IF(score!$C671=100,"0"))))))</f>
        <v>#N/A</v>
      </c>
      <c r="H671" t="e">
        <f>IF(score!$D671=".",".",IF(score!$D671=0,"1",IF(score!$D671=50,"0",IF(score!$D671=100,"0"))))</f>
        <v>#N/A</v>
      </c>
      <c r="I671" t="e">
        <f>IF(score!$D671=".",".",IF(score!$D671=0,"0",IF(score!$D671=50,"1",IF(score!$D671=100,"0"))))</f>
        <v>#N/A</v>
      </c>
      <c r="J671" t="e">
        <f>IF(score!$E671=".",".",IF(score!$E671=0,"1",IF(score!$E671=50,"0",IF(score!$E671=100,"0"))))</f>
        <v>#N/A</v>
      </c>
      <c r="K671" t="e">
        <f>IF(score!$E671=".",".",IF(score!$E671=0,"0",IF(score!$E671=50,"1",IF(score!$E671=100,"0"))))</f>
        <v>#N/A</v>
      </c>
      <c r="L671" t="e">
        <f>IF(score!$F671=".",".",IF(score!$F671=0,"1",IF(score!$F671=100,"0")))</f>
        <v>#N/A</v>
      </c>
      <c r="M671" t="e">
        <f>IF(score!$G671=".",".",IF(score!$G671=0,"1",IF(score!$G671=100,"0")))</f>
        <v>#N/A</v>
      </c>
      <c r="N671" t="e">
        <f>IF(score!$H671=".",".",IF(score!$H671=0,"1",IF(score!$H671=100,"0")))</f>
        <v>#N/A</v>
      </c>
      <c r="O671" t="e">
        <f>IF(score!$I671=".",".",IF(score!$I671=0,"1",IF(score!$I671=50,"0",IF(score!$I671=100,"0"))))</f>
        <v>#N/A</v>
      </c>
      <c r="P671" t="e">
        <f>IF(score!$J671=".",".",IF(score!$J671=0,"1",IF(score!$J671=25,"0",IF(score!$J671=50,"0",IF(score!$J671=75,"0",IF(score!$J671=100,"0"))))))</f>
        <v>#N/A</v>
      </c>
      <c r="Q671" t="e">
        <f>IF(score!$J671=".",".",IF(score!$J671=0,"0",IF(score!$J671=25,"1",IF(score!$J671=50,"0",IF(score!$J671=75,"0",IF(score!$J671=100,"0"))))))</f>
        <v>#N/A</v>
      </c>
      <c r="R671" t="e">
        <f>IF(score!$J671=".",".",IF(score!$J671=0,"0",IF(score!$J671=25,"0",IF(score!$J671=50,"1",IF(score!$J671=75,"0",IF(score!$J671=100,"0"))))))</f>
        <v>#N/A</v>
      </c>
      <c r="S671" t="e">
        <f>IF(score!$J671=".",".",IF(score!$J671=0,"0",IF(score!$J671=25,"0",IF(score!$J671=50,"0",IF(score!$J671=75,"1",IF(score!$J671=100,"0"))))))</f>
        <v>#N/A</v>
      </c>
      <c r="T671" t="e">
        <f>IF(score!$K671=".",".",IF(score!$K671=0,"1",IF(score!$K671=20,"0",IF(score!$K671=40,"0",IF(score!$K671=60,"0",IF(score!$K671=80,"0",IF(score!$K671=100,"0")))))))</f>
        <v>#N/A</v>
      </c>
      <c r="U671" t="e">
        <f>IF(score!$K671=".",".",IF(score!$K671=0,"0",IF(score!$K671=20,"1",IF(score!$K671=40,"0",IF(score!$K671=60,"0",IF(score!$K671=80,"0",IF(score!$K671=100,"0")))))))</f>
        <v>#N/A</v>
      </c>
      <c r="V671" t="e">
        <f>IF(score!$K671=".",".",IF(score!$K671=0,"0",IF(score!$K671=20,"0",IF(score!$K671=40,"1",IF(score!$K671=60,"0",IF(score!$K671=80,"0",IF(score!$K671=100,"0")))))))</f>
        <v>#N/A</v>
      </c>
      <c r="W671" t="e">
        <f>IF(score!$K671=".",".",IF(score!$K671=0,"0",IF(score!$K671=20,"0",IF(score!$K671=40,"0",IF(score!$K671=60,"1",IF(score!$K671=80,"0",IF(score!$K671=100,"0")))))))</f>
        <v>#N/A</v>
      </c>
      <c r="X671" t="e">
        <f>IF(score!$K671=".",".",IF(score!$K671=0,"0",IF(score!$K671=20,"0",IF(score!$K671=40,"0",IF(score!$K671=60,"0",IF(score!$K671=80,"1",IF(score!$K671=100,"0")))))))</f>
        <v>#N/A</v>
      </c>
      <c r="Y671" t="e">
        <f>IF(score!$L671=".",".",IF(score!$L671=0,"1",IF(score!$L671=20,"0",IF(score!$L671=40,"0",IF(score!$L671=60,"0",IF(score!$L671=80,"0",IF(score!$L671=100,"0")))))))</f>
        <v>#N/A</v>
      </c>
      <c r="Z671" t="e">
        <f>IF(score!$L671=".",".",IF(score!$L671=0,"0",IF(score!$L671=20,"1",IF(score!$L671=40,"0",IF(score!$L671=60,"0",IF(score!$L671=80,"0",IF(score!$L671=100,"0")))))))</f>
        <v>#N/A</v>
      </c>
      <c r="AA671" t="e">
        <f>IF(score!$L671=".",".",IF(score!$L671=0,"0",IF(score!$L671=20,"0",IF(score!$L671=40,"1",IF(score!$L671=60,"0",IF(score!$L671=80,"0",IF(score!$L671=100,"0")))))))</f>
        <v>#N/A</v>
      </c>
      <c r="AB671" t="e">
        <f>IF(score!$L671=".",".",IF(score!$L671=0,"0",IF(score!$L671=20,"0",IF(score!$L671=40,"0",IF(score!$L671=60,"1",IF(score!$L671=80,"0",IF(score!$L671=100,"0")))))))</f>
        <v>#N/A</v>
      </c>
      <c r="AC671" t="e">
        <f>IF(score!$L671=".",".",IF(score!$L671=0,"0",IF(score!$L671=20,"0",IF(score!$L671=40,"0",IF(score!$L671=60,"0",IF(score!$L671=80,"1",IF(score!L671=100,"0")))))))</f>
        <v>#N/A</v>
      </c>
      <c r="AD671" t="e">
        <f>IF(score!$M671=".",".",IF(score!$M671=0,"1",IF(score!$M671=20,"0",IF(score!$M671=40,"0",IF(score!$M671=60,"0",IF(score!$M671=80,"0",IF(score!$M671=100,"0")))))))</f>
        <v>#N/A</v>
      </c>
      <c r="AE671" t="e">
        <f>IF(score!$M671=".",".",IF(score!$M671=0,"0",IF(score!$M671=20,"1",IF(score!$M671=40,"0",IF(score!$M671=60,"0",IF(score!$M671=80,"0",IF(score!$M671=100,"0")))))))</f>
        <v>#N/A</v>
      </c>
      <c r="AF671" t="e">
        <f>IF(score!$M671=".",".",IF(score!$M671=0,"0",IF(score!$M671=20,"0",IF(score!$M671=40,"1",IF(score!$M671=60,"0",IF(score!$M671=80,"0",IF(score!$M671=100,"0")))))))</f>
        <v>#N/A</v>
      </c>
      <c r="AG671" t="e">
        <f>IF(score!$M671=".",".",IF(score!$M671=0,"0",IF(score!$M671=20,"0",IF(score!$M671=40,"0",IF(score!$M671=60,"1",IF(score!$M671=80,"0",IF(score!$M671=100,"0")))))))</f>
        <v>#N/A</v>
      </c>
      <c r="AH671" t="e">
        <f>IF(score!$M671=".",".",IF(score!$M671=0,"0",IF(score!$M671=20,"0",IF(score!$M671=40,"0",IF(score!$M671=60,"0",IF(score!$M671=80,"1",IF(score!$M671=100,"0")))))))</f>
        <v>#N/A</v>
      </c>
      <c r="AI671" t="e">
        <f>IF(score!$N671=".",".",IF(score!$N671=0,"1",IF(score!$N671=25,"0",IF(score!$N671=50,"0",IF(score!$N671=75,"0",IF(score!$N671=100,"0"))))))</f>
        <v>#N/A</v>
      </c>
      <c r="AJ671" t="e">
        <f>IF(score!$N671=".",".",IF(score!$N671=0,"0",IF(score!$N671=25,"1",IF(score!$N671=50,"0",IF(score!$N671=75,"0",IF(score!$N671=100,"0"))))))</f>
        <v>#N/A</v>
      </c>
      <c r="AK671" t="e">
        <f>IF(score!$N671=".",".",IF(score!$N671=0,"0",IF(score!$N671=25,"0",IF(score!$N671=50,"1",IF(score!$N671=75,"0",IF(score!$N671=100,"0"))))))</f>
        <v>#N/A</v>
      </c>
      <c r="AL671" t="e">
        <f>IF(score!$N671=".",".",IF(score!$N671=0,"0",IF(score!$N671=25,"0",IF(score!$N671=50,"0",IF(score!$N671=75,"1",IF(score!$N671=100,"0"))))))</f>
        <v>#N/A</v>
      </c>
      <c r="AN671" t="e">
        <f t="shared" si="700"/>
        <v>#N/A</v>
      </c>
      <c r="AO671" t="e">
        <f t="shared" si="701"/>
        <v>#N/A</v>
      </c>
      <c r="AP671" t="e">
        <f t="shared" si="702"/>
        <v>#N/A</v>
      </c>
      <c r="AQ671" t="e">
        <f t="shared" si="703"/>
        <v>#N/A</v>
      </c>
      <c r="AR671" t="e">
        <f t="shared" si="704"/>
        <v>#N/A</v>
      </c>
      <c r="AS671" t="e">
        <f t="shared" si="705"/>
        <v>#N/A</v>
      </c>
      <c r="AT671" t="e">
        <f t="shared" si="706"/>
        <v>#N/A</v>
      </c>
      <c r="AU671" t="e">
        <f t="shared" si="707"/>
        <v>#N/A</v>
      </c>
      <c r="AV671" t="e">
        <f t="shared" si="708"/>
        <v>#N/A</v>
      </c>
      <c r="AW671" t="e">
        <f t="shared" si="709"/>
        <v>#N/A</v>
      </c>
      <c r="AX671" t="e">
        <f t="shared" si="710"/>
        <v>#N/A</v>
      </c>
      <c r="AY671" t="e">
        <f t="shared" si="711"/>
        <v>#N/A</v>
      </c>
      <c r="AZ671" t="e">
        <f t="shared" si="712"/>
        <v>#N/A</v>
      </c>
      <c r="BA671" t="e">
        <f t="shared" si="713"/>
        <v>#N/A</v>
      </c>
      <c r="BB671" t="e">
        <f t="shared" si="714"/>
        <v>#N/A</v>
      </c>
      <c r="BC671" t="e">
        <f t="shared" si="715"/>
        <v>#N/A</v>
      </c>
      <c r="BD671" t="e">
        <f t="shared" si="716"/>
        <v>#N/A</v>
      </c>
      <c r="BE671" t="e">
        <f t="shared" si="717"/>
        <v>#N/A</v>
      </c>
      <c r="BF671" t="e">
        <f t="shared" si="718"/>
        <v>#N/A</v>
      </c>
      <c r="BG671" t="e">
        <f t="shared" si="719"/>
        <v>#N/A</v>
      </c>
      <c r="BH671" t="e">
        <f t="shared" si="720"/>
        <v>#N/A</v>
      </c>
      <c r="BI671" t="e">
        <f t="shared" si="721"/>
        <v>#N/A</v>
      </c>
      <c r="BJ671" t="e">
        <f t="shared" si="722"/>
        <v>#N/A</v>
      </c>
      <c r="BK671" t="e">
        <f t="shared" si="723"/>
        <v>#N/A</v>
      </c>
      <c r="BL671" t="e">
        <f t="shared" si="724"/>
        <v>#N/A</v>
      </c>
      <c r="BM671" t="e">
        <f t="shared" si="725"/>
        <v>#N/A</v>
      </c>
      <c r="BN671" t="e">
        <f t="shared" si="726"/>
        <v>#N/A</v>
      </c>
      <c r="BO671" t="e">
        <f t="shared" si="727"/>
        <v>#N/A</v>
      </c>
      <c r="BP671" t="e">
        <f t="shared" si="728"/>
        <v>#N/A</v>
      </c>
      <c r="BQ671" t="e">
        <f t="shared" si="729"/>
        <v>#N/A</v>
      </c>
      <c r="BR671" t="e">
        <f t="shared" si="730"/>
        <v>#N/A</v>
      </c>
      <c r="BS671" t="e">
        <f t="shared" si="731"/>
        <v>#N/A</v>
      </c>
      <c r="BT671" t="e">
        <f t="shared" si="732"/>
        <v>#N/A</v>
      </c>
      <c r="BU671" t="e">
        <f t="shared" si="733"/>
        <v>#N/A</v>
      </c>
      <c r="BV671" t="e">
        <f t="shared" si="734"/>
        <v>#N/A</v>
      </c>
      <c r="BX671" t="e">
        <f t="shared" si="735"/>
        <v>#N/A</v>
      </c>
      <c r="BY671" t="e">
        <f t="shared" si="736"/>
        <v>#N/A</v>
      </c>
      <c r="BZ671" t="e">
        <f t="shared" si="737"/>
        <v>#N/A</v>
      </c>
      <c r="CA671" t="e">
        <f t="shared" si="738"/>
        <v>#N/A</v>
      </c>
      <c r="CB671" t="e">
        <f t="shared" si="739"/>
        <v>#N/A</v>
      </c>
      <c r="CC671" t="e">
        <f t="shared" si="740"/>
        <v>#N/A</v>
      </c>
      <c r="CD671" t="e">
        <f t="shared" si="741"/>
        <v>#N/A</v>
      </c>
      <c r="CE671" t="e">
        <f t="shared" si="742"/>
        <v>#N/A</v>
      </c>
      <c r="CF671" t="e">
        <f t="shared" si="743"/>
        <v>#N/A</v>
      </c>
      <c r="CG671" t="e">
        <f t="shared" si="744"/>
        <v>#N/A</v>
      </c>
      <c r="CH671" t="e">
        <f t="shared" si="745"/>
        <v>#N/A</v>
      </c>
      <c r="CI671" t="e">
        <f t="shared" si="746"/>
        <v>#N/A</v>
      </c>
      <c r="CJ671" t="e">
        <f t="shared" si="747"/>
        <v>#N/A</v>
      </c>
      <c r="CK671" t="e">
        <f t="shared" si="748"/>
        <v>#N/A</v>
      </c>
      <c r="CL671" t="e">
        <f t="shared" si="749"/>
        <v>#N/A</v>
      </c>
      <c r="CM671" t="e">
        <f t="shared" si="750"/>
        <v>#N/A</v>
      </c>
      <c r="CN671" t="e">
        <f t="shared" si="751"/>
        <v>#N/A</v>
      </c>
      <c r="CO671" t="e">
        <f t="shared" si="752"/>
        <v>#N/A</v>
      </c>
      <c r="CP671" t="e">
        <f t="shared" si="753"/>
        <v>#N/A</v>
      </c>
      <c r="CQ671" t="e">
        <f t="shared" si="754"/>
        <v>#N/A</v>
      </c>
      <c r="CR671" t="e">
        <f t="shared" si="755"/>
        <v>#N/A</v>
      </c>
      <c r="CS671" t="e">
        <f t="shared" si="756"/>
        <v>#N/A</v>
      </c>
      <c r="CT671" t="e">
        <f t="shared" si="757"/>
        <v>#N/A</v>
      </c>
      <c r="CU671" t="e">
        <f t="shared" si="758"/>
        <v>#N/A</v>
      </c>
      <c r="CV671" t="e">
        <f t="shared" si="759"/>
        <v>#N/A</v>
      </c>
      <c r="CW671" t="e">
        <f t="shared" si="760"/>
        <v>#N/A</v>
      </c>
      <c r="CX671" t="e">
        <f t="shared" si="761"/>
        <v>#N/A</v>
      </c>
      <c r="CY671" t="e">
        <f t="shared" si="762"/>
        <v>#N/A</v>
      </c>
      <c r="CZ671" t="e">
        <f t="shared" si="763"/>
        <v>#N/A</v>
      </c>
      <c r="DA671" t="e">
        <f t="shared" si="764"/>
        <v>#N/A</v>
      </c>
      <c r="DB671" t="e">
        <f t="shared" si="765"/>
        <v>#N/A</v>
      </c>
      <c r="DC671" t="e">
        <f t="shared" si="766"/>
        <v>#N/A</v>
      </c>
      <c r="DD671" t="e">
        <f t="shared" si="767"/>
        <v>#N/A</v>
      </c>
      <c r="DE671" t="e">
        <f t="shared" si="768"/>
        <v>#N/A</v>
      </c>
      <c r="DF671" t="e">
        <f t="shared" si="769"/>
        <v>#N/A</v>
      </c>
    </row>
    <row r="672" spans="1:110" x14ac:dyDescent="0.25">
      <c r="A672" s="4">
        <f>raw!$A673:$A673</f>
        <v>0</v>
      </c>
      <c r="B672" s="6">
        <f>raw!$B673:$B673</f>
        <v>0</v>
      </c>
      <c r="D672" t="e">
        <f>IF(score!$C672=".",".",IF(score!$C672=0,"1",IF(score!$C672=25,"0",IF(score!$C672=50,"0",IF(score!$C672=75,"0",IF(score!$C672=100,"0"))))))</f>
        <v>#N/A</v>
      </c>
      <c r="E672" t="e">
        <f>IF(score!$C672=".",".",IF(score!$C672=0,"0",IF(score!$C672=25,"1",IF(score!$C672=50,"0",IF(score!$C672=75,"0",IF(score!$C672=100,"0"))))))</f>
        <v>#N/A</v>
      </c>
      <c r="F672" t="e">
        <f>IF(score!$C672=".",".",IF(score!$C672=0,"0",IF(score!$C672=25,"0",IF(score!$C672=50,"1",IF(score!$C672=75,"0",IF(score!$C672=100,"0"))))))</f>
        <v>#N/A</v>
      </c>
      <c r="G672" t="e">
        <f>IF(score!$C672=".",".",IF(score!$C672=0,"0",IF(score!$C672=25,"0",IF(score!$C672=50,"0",IF(score!$C672=75,"1",IF(score!$C672=100,"0"))))))</f>
        <v>#N/A</v>
      </c>
      <c r="H672" t="e">
        <f>IF(score!$D672=".",".",IF(score!$D672=0,"1",IF(score!$D672=50,"0",IF(score!$D672=100,"0"))))</f>
        <v>#N/A</v>
      </c>
      <c r="I672" t="e">
        <f>IF(score!$D672=".",".",IF(score!$D672=0,"0",IF(score!$D672=50,"1",IF(score!$D672=100,"0"))))</f>
        <v>#N/A</v>
      </c>
      <c r="J672" t="e">
        <f>IF(score!$E672=".",".",IF(score!$E672=0,"1",IF(score!$E672=50,"0",IF(score!$E672=100,"0"))))</f>
        <v>#N/A</v>
      </c>
      <c r="K672" t="e">
        <f>IF(score!$E672=".",".",IF(score!$E672=0,"0",IF(score!$E672=50,"1",IF(score!$E672=100,"0"))))</f>
        <v>#N/A</v>
      </c>
      <c r="L672" t="e">
        <f>IF(score!$F672=".",".",IF(score!$F672=0,"1",IF(score!$F672=100,"0")))</f>
        <v>#N/A</v>
      </c>
      <c r="M672" t="e">
        <f>IF(score!$G672=".",".",IF(score!$G672=0,"1",IF(score!$G672=100,"0")))</f>
        <v>#N/A</v>
      </c>
      <c r="N672" t="e">
        <f>IF(score!$H672=".",".",IF(score!$H672=0,"1",IF(score!$H672=100,"0")))</f>
        <v>#N/A</v>
      </c>
      <c r="O672" t="e">
        <f>IF(score!$I672=".",".",IF(score!$I672=0,"1",IF(score!$I672=50,"0",IF(score!$I672=100,"0"))))</f>
        <v>#N/A</v>
      </c>
      <c r="P672" t="e">
        <f>IF(score!$J672=".",".",IF(score!$J672=0,"1",IF(score!$J672=25,"0",IF(score!$J672=50,"0",IF(score!$J672=75,"0",IF(score!$J672=100,"0"))))))</f>
        <v>#N/A</v>
      </c>
      <c r="Q672" t="e">
        <f>IF(score!$J672=".",".",IF(score!$J672=0,"0",IF(score!$J672=25,"1",IF(score!$J672=50,"0",IF(score!$J672=75,"0",IF(score!$J672=100,"0"))))))</f>
        <v>#N/A</v>
      </c>
      <c r="R672" t="e">
        <f>IF(score!$J672=".",".",IF(score!$J672=0,"0",IF(score!$J672=25,"0",IF(score!$J672=50,"1",IF(score!$J672=75,"0",IF(score!$J672=100,"0"))))))</f>
        <v>#N/A</v>
      </c>
      <c r="S672" t="e">
        <f>IF(score!$J672=".",".",IF(score!$J672=0,"0",IF(score!$J672=25,"0",IF(score!$J672=50,"0",IF(score!$J672=75,"1",IF(score!$J672=100,"0"))))))</f>
        <v>#N/A</v>
      </c>
      <c r="T672" t="e">
        <f>IF(score!$K672=".",".",IF(score!$K672=0,"1",IF(score!$K672=20,"0",IF(score!$K672=40,"0",IF(score!$K672=60,"0",IF(score!$K672=80,"0",IF(score!$K672=100,"0")))))))</f>
        <v>#N/A</v>
      </c>
      <c r="U672" t="e">
        <f>IF(score!$K672=".",".",IF(score!$K672=0,"0",IF(score!$K672=20,"1",IF(score!$K672=40,"0",IF(score!$K672=60,"0",IF(score!$K672=80,"0",IF(score!$K672=100,"0")))))))</f>
        <v>#N/A</v>
      </c>
      <c r="V672" t="e">
        <f>IF(score!$K672=".",".",IF(score!$K672=0,"0",IF(score!$K672=20,"0",IF(score!$K672=40,"1",IF(score!$K672=60,"0",IF(score!$K672=80,"0",IF(score!$K672=100,"0")))))))</f>
        <v>#N/A</v>
      </c>
      <c r="W672" t="e">
        <f>IF(score!$K672=".",".",IF(score!$K672=0,"0",IF(score!$K672=20,"0",IF(score!$K672=40,"0",IF(score!$K672=60,"1",IF(score!$K672=80,"0",IF(score!$K672=100,"0")))))))</f>
        <v>#N/A</v>
      </c>
      <c r="X672" t="e">
        <f>IF(score!$K672=".",".",IF(score!$K672=0,"0",IF(score!$K672=20,"0",IF(score!$K672=40,"0",IF(score!$K672=60,"0",IF(score!$K672=80,"1",IF(score!$K672=100,"0")))))))</f>
        <v>#N/A</v>
      </c>
      <c r="Y672" t="e">
        <f>IF(score!$L672=".",".",IF(score!$L672=0,"1",IF(score!$L672=20,"0",IF(score!$L672=40,"0",IF(score!$L672=60,"0",IF(score!$L672=80,"0",IF(score!$L672=100,"0")))))))</f>
        <v>#N/A</v>
      </c>
      <c r="Z672" t="e">
        <f>IF(score!$L672=".",".",IF(score!$L672=0,"0",IF(score!$L672=20,"1",IF(score!$L672=40,"0",IF(score!$L672=60,"0",IF(score!$L672=80,"0",IF(score!$L672=100,"0")))))))</f>
        <v>#N/A</v>
      </c>
      <c r="AA672" t="e">
        <f>IF(score!$L672=".",".",IF(score!$L672=0,"0",IF(score!$L672=20,"0",IF(score!$L672=40,"1",IF(score!$L672=60,"0",IF(score!$L672=80,"0",IF(score!$L672=100,"0")))))))</f>
        <v>#N/A</v>
      </c>
      <c r="AB672" t="e">
        <f>IF(score!$L672=".",".",IF(score!$L672=0,"0",IF(score!$L672=20,"0",IF(score!$L672=40,"0",IF(score!$L672=60,"1",IF(score!$L672=80,"0",IF(score!$L672=100,"0")))))))</f>
        <v>#N/A</v>
      </c>
      <c r="AC672" t="e">
        <f>IF(score!$L672=".",".",IF(score!$L672=0,"0",IF(score!$L672=20,"0",IF(score!$L672=40,"0",IF(score!$L672=60,"0",IF(score!$L672=80,"1",IF(score!L672=100,"0")))))))</f>
        <v>#N/A</v>
      </c>
      <c r="AD672" t="e">
        <f>IF(score!$M672=".",".",IF(score!$M672=0,"1",IF(score!$M672=20,"0",IF(score!$M672=40,"0",IF(score!$M672=60,"0",IF(score!$M672=80,"0",IF(score!$M672=100,"0")))))))</f>
        <v>#N/A</v>
      </c>
      <c r="AE672" t="e">
        <f>IF(score!$M672=".",".",IF(score!$M672=0,"0",IF(score!$M672=20,"1",IF(score!$M672=40,"0",IF(score!$M672=60,"0",IF(score!$M672=80,"0",IF(score!$M672=100,"0")))))))</f>
        <v>#N/A</v>
      </c>
      <c r="AF672" t="e">
        <f>IF(score!$M672=".",".",IF(score!$M672=0,"0",IF(score!$M672=20,"0",IF(score!$M672=40,"1",IF(score!$M672=60,"0",IF(score!$M672=80,"0",IF(score!$M672=100,"0")))))))</f>
        <v>#N/A</v>
      </c>
      <c r="AG672" t="e">
        <f>IF(score!$M672=".",".",IF(score!$M672=0,"0",IF(score!$M672=20,"0",IF(score!$M672=40,"0",IF(score!$M672=60,"1",IF(score!$M672=80,"0",IF(score!$M672=100,"0")))))))</f>
        <v>#N/A</v>
      </c>
      <c r="AH672" t="e">
        <f>IF(score!$M672=".",".",IF(score!$M672=0,"0",IF(score!$M672=20,"0",IF(score!$M672=40,"0",IF(score!$M672=60,"0",IF(score!$M672=80,"1",IF(score!$M672=100,"0")))))))</f>
        <v>#N/A</v>
      </c>
      <c r="AI672" t="e">
        <f>IF(score!$N672=".",".",IF(score!$N672=0,"1",IF(score!$N672=25,"0",IF(score!$N672=50,"0",IF(score!$N672=75,"0",IF(score!$N672=100,"0"))))))</f>
        <v>#N/A</v>
      </c>
      <c r="AJ672" t="e">
        <f>IF(score!$N672=".",".",IF(score!$N672=0,"0",IF(score!$N672=25,"1",IF(score!$N672=50,"0",IF(score!$N672=75,"0",IF(score!$N672=100,"0"))))))</f>
        <v>#N/A</v>
      </c>
      <c r="AK672" t="e">
        <f>IF(score!$N672=".",".",IF(score!$N672=0,"0",IF(score!$N672=25,"0",IF(score!$N672=50,"1",IF(score!$N672=75,"0",IF(score!$N672=100,"0"))))))</f>
        <v>#N/A</v>
      </c>
      <c r="AL672" t="e">
        <f>IF(score!$N672=".",".",IF(score!$N672=0,"0",IF(score!$N672=25,"0",IF(score!$N672=50,"0",IF(score!$N672=75,"1",IF(score!$N672=100,"0"))))))</f>
        <v>#N/A</v>
      </c>
      <c r="AN672" t="e">
        <f t="shared" si="700"/>
        <v>#N/A</v>
      </c>
      <c r="AO672" t="e">
        <f t="shared" si="701"/>
        <v>#N/A</v>
      </c>
      <c r="AP672" t="e">
        <f t="shared" si="702"/>
        <v>#N/A</v>
      </c>
      <c r="AQ672" t="e">
        <f t="shared" si="703"/>
        <v>#N/A</v>
      </c>
      <c r="AR672" t="e">
        <f t="shared" si="704"/>
        <v>#N/A</v>
      </c>
      <c r="AS672" t="e">
        <f t="shared" si="705"/>
        <v>#N/A</v>
      </c>
      <c r="AT672" t="e">
        <f t="shared" si="706"/>
        <v>#N/A</v>
      </c>
      <c r="AU672" t="e">
        <f t="shared" si="707"/>
        <v>#N/A</v>
      </c>
      <c r="AV672" t="e">
        <f t="shared" si="708"/>
        <v>#N/A</v>
      </c>
      <c r="AW672" t="e">
        <f t="shared" si="709"/>
        <v>#N/A</v>
      </c>
      <c r="AX672" t="e">
        <f t="shared" si="710"/>
        <v>#N/A</v>
      </c>
      <c r="AY672" t="e">
        <f t="shared" si="711"/>
        <v>#N/A</v>
      </c>
      <c r="AZ672" t="e">
        <f t="shared" si="712"/>
        <v>#N/A</v>
      </c>
      <c r="BA672" t="e">
        <f t="shared" si="713"/>
        <v>#N/A</v>
      </c>
      <c r="BB672" t="e">
        <f t="shared" si="714"/>
        <v>#N/A</v>
      </c>
      <c r="BC672" t="e">
        <f t="shared" si="715"/>
        <v>#N/A</v>
      </c>
      <c r="BD672" t="e">
        <f t="shared" si="716"/>
        <v>#N/A</v>
      </c>
      <c r="BE672" t="e">
        <f t="shared" si="717"/>
        <v>#N/A</v>
      </c>
      <c r="BF672" t="e">
        <f t="shared" si="718"/>
        <v>#N/A</v>
      </c>
      <c r="BG672" t="e">
        <f t="shared" si="719"/>
        <v>#N/A</v>
      </c>
      <c r="BH672" t="e">
        <f t="shared" si="720"/>
        <v>#N/A</v>
      </c>
      <c r="BI672" t="e">
        <f t="shared" si="721"/>
        <v>#N/A</v>
      </c>
      <c r="BJ672" t="e">
        <f t="shared" si="722"/>
        <v>#N/A</v>
      </c>
      <c r="BK672" t="e">
        <f t="shared" si="723"/>
        <v>#N/A</v>
      </c>
      <c r="BL672" t="e">
        <f t="shared" si="724"/>
        <v>#N/A</v>
      </c>
      <c r="BM672" t="e">
        <f t="shared" si="725"/>
        <v>#N/A</v>
      </c>
      <c r="BN672" t="e">
        <f t="shared" si="726"/>
        <v>#N/A</v>
      </c>
      <c r="BO672" t="e">
        <f t="shared" si="727"/>
        <v>#N/A</v>
      </c>
      <c r="BP672" t="e">
        <f t="shared" si="728"/>
        <v>#N/A</v>
      </c>
      <c r="BQ672" t="e">
        <f t="shared" si="729"/>
        <v>#N/A</v>
      </c>
      <c r="BR672" t="e">
        <f t="shared" si="730"/>
        <v>#N/A</v>
      </c>
      <c r="BS672" t="e">
        <f t="shared" si="731"/>
        <v>#N/A</v>
      </c>
      <c r="BT672" t="e">
        <f t="shared" si="732"/>
        <v>#N/A</v>
      </c>
      <c r="BU672" t="e">
        <f t="shared" si="733"/>
        <v>#N/A</v>
      </c>
      <c r="BV672" t="e">
        <f t="shared" si="734"/>
        <v>#N/A</v>
      </c>
      <c r="BX672" t="e">
        <f t="shared" si="735"/>
        <v>#N/A</v>
      </c>
      <c r="BY672" t="e">
        <f t="shared" si="736"/>
        <v>#N/A</v>
      </c>
      <c r="BZ672" t="e">
        <f t="shared" si="737"/>
        <v>#N/A</v>
      </c>
      <c r="CA672" t="e">
        <f t="shared" si="738"/>
        <v>#N/A</v>
      </c>
      <c r="CB672" t="e">
        <f t="shared" si="739"/>
        <v>#N/A</v>
      </c>
      <c r="CC672" t="e">
        <f t="shared" si="740"/>
        <v>#N/A</v>
      </c>
      <c r="CD672" t="e">
        <f t="shared" si="741"/>
        <v>#N/A</v>
      </c>
      <c r="CE672" t="e">
        <f t="shared" si="742"/>
        <v>#N/A</v>
      </c>
      <c r="CF672" t="e">
        <f t="shared" si="743"/>
        <v>#N/A</v>
      </c>
      <c r="CG672" t="e">
        <f t="shared" si="744"/>
        <v>#N/A</v>
      </c>
      <c r="CH672" t="e">
        <f t="shared" si="745"/>
        <v>#N/A</v>
      </c>
      <c r="CI672" t="e">
        <f t="shared" si="746"/>
        <v>#N/A</v>
      </c>
      <c r="CJ672" t="e">
        <f t="shared" si="747"/>
        <v>#N/A</v>
      </c>
      <c r="CK672" t="e">
        <f t="shared" si="748"/>
        <v>#N/A</v>
      </c>
      <c r="CL672" t="e">
        <f t="shared" si="749"/>
        <v>#N/A</v>
      </c>
      <c r="CM672" t="e">
        <f t="shared" si="750"/>
        <v>#N/A</v>
      </c>
      <c r="CN672" t="e">
        <f t="shared" si="751"/>
        <v>#N/A</v>
      </c>
      <c r="CO672" t="e">
        <f t="shared" si="752"/>
        <v>#N/A</v>
      </c>
      <c r="CP672" t="e">
        <f t="shared" si="753"/>
        <v>#N/A</v>
      </c>
      <c r="CQ672" t="e">
        <f t="shared" si="754"/>
        <v>#N/A</v>
      </c>
      <c r="CR672" t="e">
        <f t="shared" si="755"/>
        <v>#N/A</v>
      </c>
      <c r="CS672" t="e">
        <f t="shared" si="756"/>
        <v>#N/A</v>
      </c>
      <c r="CT672" t="e">
        <f t="shared" si="757"/>
        <v>#N/A</v>
      </c>
      <c r="CU672" t="e">
        <f t="shared" si="758"/>
        <v>#N/A</v>
      </c>
      <c r="CV672" t="e">
        <f t="shared" si="759"/>
        <v>#N/A</v>
      </c>
      <c r="CW672" t="e">
        <f t="shared" si="760"/>
        <v>#N/A</v>
      </c>
      <c r="CX672" t="e">
        <f t="shared" si="761"/>
        <v>#N/A</v>
      </c>
      <c r="CY672" t="e">
        <f t="shared" si="762"/>
        <v>#N/A</v>
      </c>
      <c r="CZ672" t="e">
        <f t="shared" si="763"/>
        <v>#N/A</v>
      </c>
      <c r="DA672" t="e">
        <f t="shared" si="764"/>
        <v>#N/A</v>
      </c>
      <c r="DB672" t="e">
        <f t="shared" si="765"/>
        <v>#N/A</v>
      </c>
      <c r="DC672" t="e">
        <f t="shared" si="766"/>
        <v>#N/A</v>
      </c>
      <c r="DD672" t="e">
        <f t="shared" si="767"/>
        <v>#N/A</v>
      </c>
      <c r="DE672" t="e">
        <f t="shared" si="768"/>
        <v>#N/A</v>
      </c>
      <c r="DF672" t="e">
        <f t="shared" si="769"/>
        <v>#N/A</v>
      </c>
    </row>
    <row r="673" spans="1:110" x14ac:dyDescent="0.25">
      <c r="A673" s="4">
        <f>raw!$A674:$A674</f>
        <v>0</v>
      </c>
      <c r="B673" s="6">
        <f>raw!$B674:$B674</f>
        <v>0</v>
      </c>
      <c r="D673" t="e">
        <f>IF(score!$C673=".",".",IF(score!$C673=0,"1",IF(score!$C673=25,"0",IF(score!$C673=50,"0",IF(score!$C673=75,"0",IF(score!$C673=100,"0"))))))</f>
        <v>#N/A</v>
      </c>
      <c r="E673" t="e">
        <f>IF(score!$C673=".",".",IF(score!$C673=0,"0",IF(score!$C673=25,"1",IF(score!$C673=50,"0",IF(score!$C673=75,"0",IF(score!$C673=100,"0"))))))</f>
        <v>#N/A</v>
      </c>
      <c r="F673" t="e">
        <f>IF(score!$C673=".",".",IF(score!$C673=0,"0",IF(score!$C673=25,"0",IF(score!$C673=50,"1",IF(score!$C673=75,"0",IF(score!$C673=100,"0"))))))</f>
        <v>#N/A</v>
      </c>
      <c r="G673" t="e">
        <f>IF(score!$C673=".",".",IF(score!$C673=0,"0",IF(score!$C673=25,"0",IF(score!$C673=50,"0",IF(score!$C673=75,"1",IF(score!$C673=100,"0"))))))</f>
        <v>#N/A</v>
      </c>
      <c r="H673" t="e">
        <f>IF(score!$D673=".",".",IF(score!$D673=0,"1",IF(score!$D673=50,"0",IF(score!$D673=100,"0"))))</f>
        <v>#N/A</v>
      </c>
      <c r="I673" t="e">
        <f>IF(score!$D673=".",".",IF(score!$D673=0,"0",IF(score!$D673=50,"1",IF(score!$D673=100,"0"))))</f>
        <v>#N/A</v>
      </c>
      <c r="J673" t="e">
        <f>IF(score!$E673=".",".",IF(score!$E673=0,"1",IF(score!$E673=50,"0",IF(score!$E673=100,"0"))))</f>
        <v>#N/A</v>
      </c>
      <c r="K673" t="e">
        <f>IF(score!$E673=".",".",IF(score!$E673=0,"0",IF(score!$E673=50,"1",IF(score!$E673=100,"0"))))</f>
        <v>#N/A</v>
      </c>
      <c r="L673" t="e">
        <f>IF(score!$F673=".",".",IF(score!$F673=0,"1",IF(score!$F673=100,"0")))</f>
        <v>#N/A</v>
      </c>
      <c r="M673" t="e">
        <f>IF(score!$G673=".",".",IF(score!$G673=0,"1",IF(score!$G673=100,"0")))</f>
        <v>#N/A</v>
      </c>
      <c r="N673" t="e">
        <f>IF(score!$H673=".",".",IF(score!$H673=0,"1",IF(score!$H673=100,"0")))</f>
        <v>#N/A</v>
      </c>
      <c r="O673" t="e">
        <f>IF(score!$I673=".",".",IF(score!$I673=0,"1",IF(score!$I673=50,"0",IF(score!$I673=100,"0"))))</f>
        <v>#N/A</v>
      </c>
      <c r="P673" t="e">
        <f>IF(score!$J673=".",".",IF(score!$J673=0,"1",IF(score!$J673=25,"0",IF(score!$J673=50,"0",IF(score!$J673=75,"0",IF(score!$J673=100,"0"))))))</f>
        <v>#N/A</v>
      </c>
      <c r="Q673" t="e">
        <f>IF(score!$J673=".",".",IF(score!$J673=0,"0",IF(score!$J673=25,"1",IF(score!$J673=50,"0",IF(score!$J673=75,"0",IF(score!$J673=100,"0"))))))</f>
        <v>#N/A</v>
      </c>
      <c r="R673" t="e">
        <f>IF(score!$J673=".",".",IF(score!$J673=0,"0",IF(score!$J673=25,"0",IF(score!$J673=50,"1",IF(score!$J673=75,"0",IF(score!$J673=100,"0"))))))</f>
        <v>#N/A</v>
      </c>
      <c r="S673" t="e">
        <f>IF(score!$J673=".",".",IF(score!$J673=0,"0",IF(score!$J673=25,"0",IF(score!$J673=50,"0",IF(score!$J673=75,"1",IF(score!$J673=100,"0"))))))</f>
        <v>#N/A</v>
      </c>
      <c r="T673" t="e">
        <f>IF(score!$K673=".",".",IF(score!$K673=0,"1",IF(score!$K673=20,"0",IF(score!$K673=40,"0",IF(score!$K673=60,"0",IF(score!$K673=80,"0",IF(score!$K673=100,"0")))))))</f>
        <v>#N/A</v>
      </c>
      <c r="U673" t="e">
        <f>IF(score!$K673=".",".",IF(score!$K673=0,"0",IF(score!$K673=20,"1",IF(score!$K673=40,"0",IF(score!$K673=60,"0",IF(score!$K673=80,"0",IF(score!$K673=100,"0")))))))</f>
        <v>#N/A</v>
      </c>
      <c r="V673" t="e">
        <f>IF(score!$K673=".",".",IF(score!$K673=0,"0",IF(score!$K673=20,"0",IF(score!$K673=40,"1",IF(score!$K673=60,"0",IF(score!$K673=80,"0",IF(score!$K673=100,"0")))))))</f>
        <v>#N/A</v>
      </c>
      <c r="W673" t="e">
        <f>IF(score!$K673=".",".",IF(score!$K673=0,"0",IF(score!$K673=20,"0",IF(score!$K673=40,"0",IF(score!$K673=60,"1",IF(score!$K673=80,"0",IF(score!$K673=100,"0")))))))</f>
        <v>#N/A</v>
      </c>
      <c r="X673" t="e">
        <f>IF(score!$K673=".",".",IF(score!$K673=0,"0",IF(score!$K673=20,"0",IF(score!$K673=40,"0",IF(score!$K673=60,"0",IF(score!$K673=80,"1",IF(score!$K673=100,"0")))))))</f>
        <v>#N/A</v>
      </c>
      <c r="Y673" t="e">
        <f>IF(score!$L673=".",".",IF(score!$L673=0,"1",IF(score!$L673=20,"0",IF(score!$L673=40,"0",IF(score!$L673=60,"0",IF(score!$L673=80,"0",IF(score!$L673=100,"0")))))))</f>
        <v>#N/A</v>
      </c>
      <c r="Z673" t="e">
        <f>IF(score!$L673=".",".",IF(score!$L673=0,"0",IF(score!$L673=20,"1",IF(score!$L673=40,"0",IF(score!$L673=60,"0",IF(score!$L673=80,"0",IF(score!$L673=100,"0")))))))</f>
        <v>#N/A</v>
      </c>
      <c r="AA673" t="e">
        <f>IF(score!$L673=".",".",IF(score!$L673=0,"0",IF(score!$L673=20,"0",IF(score!$L673=40,"1",IF(score!$L673=60,"0",IF(score!$L673=80,"0",IF(score!$L673=100,"0")))))))</f>
        <v>#N/A</v>
      </c>
      <c r="AB673" t="e">
        <f>IF(score!$L673=".",".",IF(score!$L673=0,"0",IF(score!$L673=20,"0",IF(score!$L673=40,"0",IF(score!$L673=60,"1",IF(score!$L673=80,"0",IF(score!$L673=100,"0")))))))</f>
        <v>#N/A</v>
      </c>
      <c r="AC673" t="e">
        <f>IF(score!$L673=".",".",IF(score!$L673=0,"0",IF(score!$L673=20,"0",IF(score!$L673=40,"0",IF(score!$L673=60,"0",IF(score!$L673=80,"1",IF(score!L673=100,"0")))))))</f>
        <v>#N/A</v>
      </c>
      <c r="AD673" t="e">
        <f>IF(score!$M673=".",".",IF(score!$M673=0,"1",IF(score!$M673=20,"0",IF(score!$M673=40,"0",IF(score!$M673=60,"0",IF(score!$M673=80,"0",IF(score!$M673=100,"0")))))))</f>
        <v>#N/A</v>
      </c>
      <c r="AE673" t="e">
        <f>IF(score!$M673=".",".",IF(score!$M673=0,"0",IF(score!$M673=20,"1",IF(score!$M673=40,"0",IF(score!$M673=60,"0",IF(score!$M673=80,"0",IF(score!$M673=100,"0")))))))</f>
        <v>#N/A</v>
      </c>
      <c r="AF673" t="e">
        <f>IF(score!$M673=".",".",IF(score!$M673=0,"0",IF(score!$M673=20,"0",IF(score!$M673=40,"1",IF(score!$M673=60,"0",IF(score!$M673=80,"0",IF(score!$M673=100,"0")))))))</f>
        <v>#N/A</v>
      </c>
      <c r="AG673" t="e">
        <f>IF(score!$M673=".",".",IF(score!$M673=0,"0",IF(score!$M673=20,"0",IF(score!$M673=40,"0",IF(score!$M673=60,"1",IF(score!$M673=80,"0",IF(score!$M673=100,"0")))))))</f>
        <v>#N/A</v>
      </c>
      <c r="AH673" t="e">
        <f>IF(score!$M673=".",".",IF(score!$M673=0,"0",IF(score!$M673=20,"0",IF(score!$M673=40,"0",IF(score!$M673=60,"0",IF(score!$M673=80,"1",IF(score!$M673=100,"0")))))))</f>
        <v>#N/A</v>
      </c>
      <c r="AI673" t="e">
        <f>IF(score!$N673=".",".",IF(score!$N673=0,"1",IF(score!$N673=25,"0",IF(score!$N673=50,"0",IF(score!$N673=75,"0",IF(score!$N673=100,"0"))))))</f>
        <v>#N/A</v>
      </c>
      <c r="AJ673" t="e">
        <f>IF(score!$N673=".",".",IF(score!$N673=0,"0",IF(score!$N673=25,"1",IF(score!$N673=50,"0",IF(score!$N673=75,"0",IF(score!$N673=100,"0"))))))</f>
        <v>#N/A</v>
      </c>
      <c r="AK673" t="e">
        <f>IF(score!$N673=".",".",IF(score!$N673=0,"0",IF(score!$N673=25,"0",IF(score!$N673=50,"1",IF(score!$N673=75,"0",IF(score!$N673=100,"0"))))))</f>
        <v>#N/A</v>
      </c>
      <c r="AL673" t="e">
        <f>IF(score!$N673=".",".",IF(score!$N673=0,"0",IF(score!$N673=25,"0",IF(score!$N673=50,"0",IF(score!$N673=75,"1",IF(score!$N673=100,"0"))))))</f>
        <v>#N/A</v>
      </c>
      <c r="AN673" t="e">
        <f t="shared" si="700"/>
        <v>#N/A</v>
      </c>
      <c r="AO673" t="e">
        <f t="shared" si="701"/>
        <v>#N/A</v>
      </c>
      <c r="AP673" t="e">
        <f t="shared" si="702"/>
        <v>#N/A</v>
      </c>
      <c r="AQ673" t="e">
        <f t="shared" si="703"/>
        <v>#N/A</v>
      </c>
      <c r="AR673" t="e">
        <f t="shared" si="704"/>
        <v>#N/A</v>
      </c>
      <c r="AS673" t="e">
        <f t="shared" si="705"/>
        <v>#N/A</v>
      </c>
      <c r="AT673" t="e">
        <f t="shared" si="706"/>
        <v>#N/A</v>
      </c>
      <c r="AU673" t="e">
        <f t="shared" si="707"/>
        <v>#N/A</v>
      </c>
      <c r="AV673" t="e">
        <f t="shared" si="708"/>
        <v>#N/A</v>
      </c>
      <c r="AW673" t="e">
        <f t="shared" si="709"/>
        <v>#N/A</v>
      </c>
      <c r="AX673" t="e">
        <f t="shared" si="710"/>
        <v>#N/A</v>
      </c>
      <c r="AY673" t="e">
        <f t="shared" si="711"/>
        <v>#N/A</v>
      </c>
      <c r="AZ673" t="e">
        <f t="shared" si="712"/>
        <v>#N/A</v>
      </c>
      <c r="BA673" t="e">
        <f t="shared" si="713"/>
        <v>#N/A</v>
      </c>
      <c r="BB673" t="e">
        <f t="shared" si="714"/>
        <v>#N/A</v>
      </c>
      <c r="BC673" t="e">
        <f t="shared" si="715"/>
        <v>#N/A</v>
      </c>
      <c r="BD673" t="e">
        <f t="shared" si="716"/>
        <v>#N/A</v>
      </c>
      <c r="BE673" t="e">
        <f t="shared" si="717"/>
        <v>#N/A</v>
      </c>
      <c r="BF673" t="e">
        <f t="shared" si="718"/>
        <v>#N/A</v>
      </c>
      <c r="BG673" t="e">
        <f t="shared" si="719"/>
        <v>#N/A</v>
      </c>
      <c r="BH673" t="e">
        <f t="shared" si="720"/>
        <v>#N/A</v>
      </c>
      <c r="BI673" t="e">
        <f t="shared" si="721"/>
        <v>#N/A</v>
      </c>
      <c r="BJ673" t="e">
        <f t="shared" si="722"/>
        <v>#N/A</v>
      </c>
      <c r="BK673" t="e">
        <f t="shared" si="723"/>
        <v>#N/A</v>
      </c>
      <c r="BL673" t="e">
        <f t="shared" si="724"/>
        <v>#N/A</v>
      </c>
      <c r="BM673" t="e">
        <f t="shared" si="725"/>
        <v>#N/A</v>
      </c>
      <c r="BN673" t="e">
        <f t="shared" si="726"/>
        <v>#N/A</v>
      </c>
      <c r="BO673" t="e">
        <f t="shared" si="727"/>
        <v>#N/A</v>
      </c>
      <c r="BP673" t="e">
        <f t="shared" si="728"/>
        <v>#N/A</v>
      </c>
      <c r="BQ673" t="e">
        <f t="shared" si="729"/>
        <v>#N/A</v>
      </c>
      <c r="BR673" t="e">
        <f t="shared" si="730"/>
        <v>#N/A</v>
      </c>
      <c r="BS673" t="e">
        <f t="shared" si="731"/>
        <v>#N/A</v>
      </c>
      <c r="BT673" t="e">
        <f t="shared" si="732"/>
        <v>#N/A</v>
      </c>
      <c r="BU673" t="e">
        <f t="shared" si="733"/>
        <v>#N/A</v>
      </c>
      <c r="BV673" t="e">
        <f t="shared" si="734"/>
        <v>#N/A</v>
      </c>
      <c r="BX673" t="e">
        <f t="shared" si="735"/>
        <v>#N/A</v>
      </c>
      <c r="BY673" t="e">
        <f t="shared" si="736"/>
        <v>#N/A</v>
      </c>
      <c r="BZ673" t="e">
        <f t="shared" si="737"/>
        <v>#N/A</v>
      </c>
      <c r="CA673" t="e">
        <f t="shared" si="738"/>
        <v>#N/A</v>
      </c>
      <c r="CB673" t="e">
        <f t="shared" si="739"/>
        <v>#N/A</v>
      </c>
      <c r="CC673" t="e">
        <f t="shared" si="740"/>
        <v>#N/A</v>
      </c>
      <c r="CD673" t="e">
        <f t="shared" si="741"/>
        <v>#N/A</v>
      </c>
      <c r="CE673" t="e">
        <f t="shared" si="742"/>
        <v>#N/A</v>
      </c>
      <c r="CF673" t="e">
        <f t="shared" si="743"/>
        <v>#N/A</v>
      </c>
      <c r="CG673" t="e">
        <f t="shared" si="744"/>
        <v>#N/A</v>
      </c>
      <c r="CH673" t="e">
        <f t="shared" si="745"/>
        <v>#N/A</v>
      </c>
      <c r="CI673" t="e">
        <f t="shared" si="746"/>
        <v>#N/A</v>
      </c>
      <c r="CJ673" t="e">
        <f t="shared" si="747"/>
        <v>#N/A</v>
      </c>
      <c r="CK673" t="e">
        <f t="shared" si="748"/>
        <v>#N/A</v>
      </c>
      <c r="CL673" t="e">
        <f t="shared" si="749"/>
        <v>#N/A</v>
      </c>
      <c r="CM673" t="e">
        <f t="shared" si="750"/>
        <v>#N/A</v>
      </c>
      <c r="CN673" t="e">
        <f t="shared" si="751"/>
        <v>#N/A</v>
      </c>
      <c r="CO673" t="e">
        <f t="shared" si="752"/>
        <v>#N/A</v>
      </c>
      <c r="CP673" t="e">
        <f t="shared" si="753"/>
        <v>#N/A</v>
      </c>
      <c r="CQ673" t="e">
        <f t="shared" si="754"/>
        <v>#N/A</v>
      </c>
      <c r="CR673" t="e">
        <f t="shared" si="755"/>
        <v>#N/A</v>
      </c>
      <c r="CS673" t="e">
        <f t="shared" si="756"/>
        <v>#N/A</v>
      </c>
      <c r="CT673" t="e">
        <f t="shared" si="757"/>
        <v>#N/A</v>
      </c>
      <c r="CU673" t="e">
        <f t="shared" si="758"/>
        <v>#N/A</v>
      </c>
      <c r="CV673" t="e">
        <f t="shared" si="759"/>
        <v>#N/A</v>
      </c>
      <c r="CW673" t="e">
        <f t="shared" si="760"/>
        <v>#N/A</v>
      </c>
      <c r="CX673" t="e">
        <f t="shared" si="761"/>
        <v>#N/A</v>
      </c>
      <c r="CY673" t="e">
        <f t="shared" si="762"/>
        <v>#N/A</v>
      </c>
      <c r="CZ673" t="e">
        <f t="shared" si="763"/>
        <v>#N/A</v>
      </c>
      <c r="DA673" t="e">
        <f t="shared" si="764"/>
        <v>#N/A</v>
      </c>
      <c r="DB673" t="e">
        <f t="shared" si="765"/>
        <v>#N/A</v>
      </c>
      <c r="DC673" t="e">
        <f t="shared" si="766"/>
        <v>#N/A</v>
      </c>
      <c r="DD673" t="e">
        <f t="shared" si="767"/>
        <v>#N/A</v>
      </c>
      <c r="DE673" t="e">
        <f t="shared" si="768"/>
        <v>#N/A</v>
      </c>
      <c r="DF673" t="e">
        <f t="shared" si="769"/>
        <v>#N/A</v>
      </c>
    </row>
    <row r="674" spans="1:110" x14ac:dyDescent="0.25">
      <c r="A674" s="4">
        <f>raw!$A675:$A675</f>
        <v>0</v>
      </c>
      <c r="B674" s="6">
        <f>raw!$B675:$B675</f>
        <v>0</v>
      </c>
      <c r="D674" t="e">
        <f>IF(score!$C674=".",".",IF(score!$C674=0,"1",IF(score!$C674=25,"0",IF(score!$C674=50,"0",IF(score!$C674=75,"0",IF(score!$C674=100,"0"))))))</f>
        <v>#N/A</v>
      </c>
      <c r="E674" t="e">
        <f>IF(score!$C674=".",".",IF(score!$C674=0,"0",IF(score!$C674=25,"1",IF(score!$C674=50,"0",IF(score!$C674=75,"0",IF(score!$C674=100,"0"))))))</f>
        <v>#N/A</v>
      </c>
      <c r="F674" t="e">
        <f>IF(score!$C674=".",".",IF(score!$C674=0,"0",IF(score!$C674=25,"0",IF(score!$C674=50,"1",IF(score!$C674=75,"0",IF(score!$C674=100,"0"))))))</f>
        <v>#N/A</v>
      </c>
      <c r="G674" t="e">
        <f>IF(score!$C674=".",".",IF(score!$C674=0,"0",IF(score!$C674=25,"0",IF(score!$C674=50,"0",IF(score!$C674=75,"1",IF(score!$C674=100,"0"))))))</f>
        <v>#N/A</v>
      </c>
      <c r="H674" t="e">
        <f>IF(score!$D674=".",".",IF(score!$D674=0,"1",IF(score!$D674=50,"0",IF(score!$D674=100,"0"))))</f>
        <v>#N/A</v>
      </c>
      <c r="I674" t="e">
        <f>IF(score!$D674=".",".",IF(score!$D674=0,"0",IF(score!$D674=50,"1",IF(score!$D674=100,"0"))))</f>
        <v>#N/A</v>
      </c>
      <c r="J674" t="e">
        <f>IF(score!$E674=".",".",IF(score!$E674=0,"1",IF(score!$E674=50,"0",IF(score!$E674=100,"0"))))</f>
        <v>#N/A</v>
      </c>
      <c r="K674" t="e">
        <f>IF(score!$E674=".",".",IF(score!$E674=0,"0",IF(score!$E674=50,"1",IF(score!$E674=100,"0"))))</f>
        <v>#N/A</v>
      </c>
      <c r="L674" t="e">
        <f>IF(score!$F674=".",".",IF(score!$F674=0,"1",IF(score!$F674=100,"0")))</f>
        <v>#N/A</v>
      </c>
      <c r="M674" t="e">
        <f>IF(score!$G674=".",".",IF(score!$G674=0,"1",IF(score!$G674=100,"0")))</f>
        <v>#N/A</v>
      </c>
      <c r="N674" t="e">
        <f>IF(score!$H674=".",".",IF(score!$H674=0,"1",IF(score!$H674=100,"0")))</f>
        <v>#N/A</v>
      </c>
      <c r="O674" t="e">
        <f>IF(score!$I674=".",".",IF(score!$I674=0,"1",IF(score!$I674=50,"0",IF(score!$I674=100,"0"))))</f>
        <v>#N/A</v>
      </c>
      <c r="P674" t="e">
        <f>IF(score!$J674=".",".",IF(score!$J674=0,"1",IF(score!$J674=25,"0",IF(score!$J674=50,"0",IF(score!$J674=75,"0",IF(score!$J674=100,"0"))))))</f>
        <v>#N/A</v>
      </c>
      <c r="Q674" t="e">
        <f>IF(score!$J674=".",".",IF(score!$J674=0,"0",IF(score!$J674=25,"1",IF(score!$J674=50,"0",IF(score!$J674=75,"0",IF(score!$J674=100,"0"))))))</f>
        <v>#N/A</v>
      </c>
      <c r="R674" t="e">
        <f>IF(score!$J674=".",".",IF(score!$J674=0,"0",IF(score!$J674=25,"0",IF(score!$J674=50,"1",IF(score!$J674=75,"0",IF(score!$J674=100,"0"))))))</f>
        <v>#N/A</v>
      </c>
      <c r="S674" t="e">
        <f>IF(score!$J674=".",".",IF(score!$J674=0,"0",IF(score!$J674=25,"0",IF(score!$J674=50,"0",IF(score!$J674=75,"1",IF(score!$J674=100,"0"))))))</f>
        <v>#N/A</v>
      </c>
      <c r="T674" t="e">
        <f>IF(score!$K674=".",".",IF(score!$K674=0,"1",IF(score!$K674=20,"0",IF(score!$K674=40,"0",IF(score!$K674=60,"0",IF(score!$K674=80,"0",IF(score!$K674=100,"0")))))))</f>
        <v>#N/A</v>
      </c>
      <c r="U674" t="e">
        <f>IF(score!$K674=".",".",IF(score!$K674=0,"0",IF(score!$K674=20,"1",IF(score!$K674=40,"0",IF(score!$K674=60,"0",IF(score!$K674=80,"0",IF(score!$K674=100,"0")))))))</f>
        <v>#N/A</v>
      </c>
      <c r="V674" t="e">
        <f>IF(score!$K674=".",".",IF(score!$K674=0,"0",IF(score!$K674=20,"0",IF(score!$K674=40,"1",IF(score!$K674=60,"0",IF(score!$K674=80,"0",IF(score!$K674=100,"0")))))))</f>
        <v>#N/A</v>
      </c>
      <c r="W674" t="e">
        <f>IF(score!$K674=".",".",IF(score!$K674=0,"0",IF(score!$K674=20,"0",IF(score!$K674=40,"0",IF(score!$K674=60,"1",IF(score!$K674=80,"0",IF(score!$K674=100,"0")))))))</f>
        <v>#N/A</v>
      </c>
      <c r="X674" t="e">
        <f>IF(score!$K674=".",".",IF(score!$K674=0,"0",IF(score!$K674=20,"0",IF(score!$K674=40,"0",IF(score!$K674=60,"0",IF(score!$K674=80,"1",IF(score!$K674=100,"0")))))))</f>
        <v>#N/A</v>
      </c>
      <c r="Y674" t="e">
        <f>IF(score!$L674=".",".",IF(score!$L674=0,"1",IF(score!$L674=20,"0",IF(score!$L674=40,"0",IF(score!$L674=60,"0",IF(score!$L674=80,"0",IF(score!$L674=100,"0")))))))</f>
        <v>#N/A</v>
      </c>
      <c r="Z674" t="e">
        <f>IF(score!$L674=".",".",IF(score!$L674=0,"0",IF(score!$L674=20,"1",IF(score!$L674=40,"0",IF(score!$L674=60,"0",IF(score!$L674=80,"0",IF(score!$L674=100,"0")))))))</f>
        <v>#N/A</v>
      </c>
      <c r="AA674" t="e">
        <f>IF(score!$L674=".",".",IF(score!$L674=0,"0",IF(score!$L674=20,"0",IF(score!$L674=40,"1",IF(score!$L674=60,"0",IF(score!$L674=80,"0",IF(score!$L674=100,"0")))))))</f>
        <v>#N/A</v>
      </c>
      <c r="AB674" t="e">
        <f>IF(score!$L674=".",".",IF(score!$L674=0,"0",IF(score!$L674=20,"0",IF(score!$L674=40,"0",IF(score!$L674=60,"1",IF(score!$L674=80,"0",IF(score!$L674=100,"0")))))))</f>
        <v>#N/A</v>
      </c>
      <c r="AC674" t="e">
        <f>IF(score!$L674=".",".",IF(score!$L674=0,"0",IF(score!$L674=20,"0",IF(score!$L674=40,"0",IF(score!$L674=60,"0",IF(score!$L674=80,"1",IF(score!L674=100,"0")))))))</f>
        <v>#N/A</v>
      </c>
      <c r="AD674" t="e">
        <f>IF(score!$M674=".",".",IF(score!$M674=0,"1",IF(score!$M674=20,"0",IF(score!$M674=40,"0",IF(score!$M674=60,"0",IF(score!$M674=80,"0",IF(score!$M674=100,"0")))))))</f>
        <v>#N/A</v>
      </c>
      <c r="AE674" t="e">
        <f>IF(score!$M674=".",".",IF(score!$M674=0,"0",IF(score!$M674=20,"1",IF(score!$M674=40,"0",IF(score!$M674=60,"0",IF(score!$M674=80,"0",IF(score!$M674=100,"0")))))))</f>
        <v>#N/A</v>
      </c>
      <c r="AF674" t="e">
        <f>IF(score!$M674=".",".",IF(score!$M674=0,"0",IF(score!$M674=20,"0",IF(score!$M674=40,"1",IF(score!$M674=60,"0",IF(score!$M674=80,"0",IF(score!$M674=100,"0")))))))</f>
        <v>#N/A</v>
      </c>
      <c r="AG674" t="e">
        <f>IF(score!$M674=".",".",IF(score!$M674=0,"0",IF(score!$M674=20,"0",IF(score!$M674=40,"0",IF(score!$M674=60,"1",IF(score!$M674=80,"0",IF(score!$M674=100,"0")))))))</f>
        <v>#N/A</v>
      </c>
      <c r="AH674" t="e">
        <f>IF(score!$M674=".",".",IF(score!$M674=0,"0",IF(score!$M674=20,"0",IF(score!$M674=40,"0",IF(score!$M674=60,"0",IF(score!$M674=80,"1",IF(score!$M674=100,"0")))))))</f>
        <v>#N/A</v>
      </c>
      <c r="AI674" t="e">
        <f>IF(score!$N674=".",".",IF(score!$N674=0,"1",IF(score!$N674=25,"0",IF(score!$N674=50,"0",IF(score!$N674=75,"0",IF(score!$N674=100,"0"))))))</f>
        <v>#N/A</v>
      </c>
      <c r="AJ674" t="e">
        <f>IF(score!$N674=".",".",IF(score!$N674=0,"0",IF(score!$N674=25,"1",IF(score!$N674=50,"0",IF(score!$N674=75,"0",IF(score!$N674=100,"0"))))))</f>
        <v>#N/A</v>
      </c>
      <c r="AK674" t="e">
        <f>IF(score!$N674=".",".",IF(score!$N674=0,"0",IF(score!$N674=25,"0",IF(score!$N674=50,"1",IF(score!$N674=75,"0",IF(score!$N674=100,"0"))))))</f>
        <v>#N/A</v>
      </c>
      <c r="AL674" t="e">
        <f>IF(score!$N674=".",".",IF(score!$N674=0,"0",IF(score!$N674=25,"0",IF(score!$N674=50,"0",IF(score!$N674=75,"1",IF(score!$N674=100,"0"))))))</f>
        <v>#N/A</v>
      </c>
      <c r="AN674" t="e">
        <f t="shared" si="700"/>
        <v>#N/A</v>
      </c>
      <c r="AO674" t="e">
        <f t="shared" si="701"/>
        <v>#N/A</v>
      </c>
      <c r="AP674" t="e">
        <f t="shared" si="702"/>
        <v>#N/A</v>
      </c>
      <c r="AQ674" t="e">
        <f t="shared" si="703"/>
        <v>#N/A</v>
      </c>
      <c r="AR674" t="e">
        <f t="shared" si="704"/>
        <v>#N/A</v>
      </c>
      <c r="AS674" t="e">
        <f t="shared" si="705"/>
        <v>#N/A</v>
      </c>
      <c r="AT674" t="e">
        <f t="shared" si="706"/>
        <v>#N/A</v>
      </c>
      <c r="AU674" t="e">
        <f t="shared" si="707"/>
        <v>#N/A</v>
      </c>
      <c r="AV674" t="e">
        <f t="shared" si="708"/>
        <v>#N/A</v>
      </c>
      <c r="AW674" t="e">
        <f t="shared" si="709"/>
        <v>#N/A</v>
      </c>
      <c r="AX674" t="e">
        <f t="shared" si="710"/>
        <v>#N/A</v>
      </c>
      <c r="AY674" t="e">
        <f t="shared" si="711"/>
        <v>#N/A</v>
      </c>
      <c r="AZ674" t="e">
        <f t="shared" si="712"/>
        <v>#N/A</v>
      </c>
      <c r="BA674" t="e">
        <f t="shared" si="713"/>
        <v>#N/A</v>
      </c>
      <c r="BB674" t="e">
        <f t="shared" si="714"/>
        <v>#N/A</v>
      </c>
      <c r="BC674" t="e">
        <f t="shared" si="715"/>
        <v>#N/A</v>
      </c>
      <c r="BD674" t="e">
        <f t="shared" si="716"/>
        <v>#N/A</v>
      </c>
      <c r="BE674" t="e">
        <f t="shared" si="717"/>
        <v>#N/A</v>
      </c>
      <c r="BF674" t="e">
        <f t="shared" si="718"/>
        <v>#N/A</v>
      </c>
      <c r="BG674" t="e">
        <f t="shared" si="719"/>
        <v>#N/A</v>
      </c>
      <c r="BH674" t="e">
        <f t="shared" si="720"/>
        <v>#N/A</v>
      </c>
      <c r="BI674" t="e">
        <f t="shared" si="721"/>
        <v>#N/A</v>
      </c>
      <c r="BJ674" t="e">
        <f t="shared" si="722"/>
        <v>#N/A</v>
      </c>
      <c r="BK674" t="e">
        <f t="shared" si="723"/>
        <v>#N/A</v>
      </c>
      <c r="BL674" t="e">
        <f t="shared" si="724"/>
        <v>#N/A</v>
      </c>
      <c r="BM674" t="e">
        <f t="shared" si="725"/>
        <v>#N/A</v>
      </c>
      <c r="BN674" t="e">
        <f t="shared" si="726"/>
        <v>#N/A</v>
      </c>
      <c r="BO674" t="e">
        <f t="shared" si="727"/>
        <v>#N/A</v>
      </c>
      <c r="BP674" t="e">
        <f t="shared" si="728"/>
        <v>#N/A</v>
      </c>
      <c r="BQ674" t="e">
        <f t="shared" si="729"/>
        <v>#N/A</v>
      </c>
      <c r="BR674" t="e">
        <f t="shared" si="730"/>
        <v>#N/A</v>
      </c>
      <c r="BS674" t="e">
        <f t="shared" si="731"/>
        <v>#N/A</v>
      </c>
      <c r="BT674" t="e">
        <f t="shared" si="732"/>
        <v>#N/A</v>
      </c>
      <c r="BU674" t="e">
        <f t="shared" si="733"/>
        <v>#N/A</v>
      </c>
      <c r="BV674" t="e">
        <f t="shared" si="734"/>
        <v>#N/A</v>
      </c>
      <c r="BX674" t="e">
        <f t="shared" si="735"/>
        <v>#N/A</v>
      </c>
      <c r="BY674" t="e">
        <f t="shared" si="736"/>
        <v>#N/A</v>
      </c>
      <c r="BZ674" t="e">
        <f t="shared" si="737"/>
        <v>#N/A</v>
      </c>
      <c r="CA674" t="e">
        <f t="shared" si="738"/>
        <v>#N/A</v>
      </c>
      <c r="CB674" t="e">
        <f t="shared" si="739"/>
        <v>#N/A</v>
      </c>
      <c r="CC674" t="e">
        <f t="shared" si="740"/>
        <v>#N/A</v>
      </c>
      <c r="CD674" t="e">
        <f t="shared" si="741"/>
        <v>#N/A</v>
      </c>
      <c r="CE674" t="e">
        <f t="shared" si="742"/>
        <v>#N/A</v>
      </c>
      <c r="CF674" t="e">
        <f t="shared" si="743"/>
        <v>#N/A</v>
      </c>
      <c r="CG674" t="e">
        <f t="shared" si="744"/>
        <v>#N/A</v>
      </c>
      <c r="CH674" t="e">
        <f t="shared" si="745"/>
        <v>#N/A</v>
      </c>
      <c r="CI674" t="e">
        <f t="shared" si="746"/>
        <v>#N/A</v>
      </c>
      <c r="CJ674" t="e">
        <f t="shared" si="747"/>
        <v>#N/A</v>
      </c>
      <c r="CK674" t="e">
        <f t="shared" si="748"/>
        <v>#N/A</v>
      </c>
      <c r="CL674" t="e">
        <f t="shared" si="749"/>
        <v>#N/A</v>
      </c>
      <c r="CM674" t="e">
        <f t="shared" si="750"/>
        <v>#N/A</v>
      </c>
      <c r="CN674" t="e">
        <f t="shared" si="751"/>
        <v>#N/A</v>
      </c>
      <c r="CO674" t="e">
        <f t="shared" si="752"/>
        <v>#N/A</v>
      </c>
      <c r="CP674" t="e">
        <f t="shared" si="753"/>
        <v>#N/A</v>
      </c>
      <c r="CQ674" t="e">
        <f t="shared" si="754"/>
        <v>#N/A</v>
      </c>
      <c r="CR674" t="e">
        <f t="shared" si="755"/>
        <v>#N/A</v>
      </c>
      <c r="CS674" t="e">
        <f t="shared" si="756"/>
        <v>#N/A</v>
      </c>
      <c r="CT674" t="e">
        <f t="shared" si="757"/>
        <v>#N/A</v>
      </c>
      <c r="CU674" t="e">
        <f t="shared" si="758"/>
        <v>#N/A</v>
      </c>
      <c r="CV674" t="e">
        <f t="shared" si="759"/>
        <v>#N/A</v>
      </c>
      <c r="CW674" t="e">
        <f t="shared" si="760"/>
        <v>#N/A</v>
      </c>
      <c r="CX674" t="e">
        <f t="shared" si="761"/>
        <v>#N/A</v>
      </c>
      <c r="CY674" t="e">
        <f t="shared" si="762"/>
        <v>#N/A</v>
      </c>
      <c r="CZ674" t="e">
        <f t="shared" si="763"/>
        <v>#N/A</v>
      </c>
      <c r="DA674" t="e">
        <f t="shared" si="764"/>
        <v>#N/A</v>
      </c>
      <c r="DB674" t="e">
        <f t="shared" si="765"/>
        <v>#N/A</v>
      </c>
      <c r="DC674" t="e">
        <f t="shared" si="766"/>
        <v>#N/A</v>
      </c>
      <c r="DD674" t="e">
        <f t="shared" si="767"/>
        <v>#N/A</v>
      </c>
      <c r="DE674" t="e">
        <f t="shared" si="768"/>
        <v>#N/A</v>
      </c>
      <c r="DF674" t="e">
        <f t="shared" si="769"/>
        <v>#N/A</v>
      </c>
    </row>
    <row r="675" spans="1:110" x14ac:dyDescent="0.25">
      <c r="A675" s="4">
        <f>raw!$A676:$A676</f>
        <v>0</v>
      </c>
      <c r="B675" s="6">
        <f>raw!$B676:$B676</f>
        <v>0</v>
      </c>
      <c r="D675" t="e">
        <f>IF(score!$C675=".",".",IF(score!$C675=0,"1",IF(score!$C675=25,"0",IF(score!$C675=50,"0",IF(score!$C675=75,"0",IF(score!$C675=100,"0"))))))</f>
        <v>#N/A</v>
      </c>
      <c r="E675" t="e">
        <f>IF(score!$C675=".",".",IF(score!$C675=0,"0",IF(score!$C675=25,"1",IF(score!$C675=50,"0",IF(score!$C675=75,"0",IF(score!$C675=100,"0"))))))</f>
        <v>#N/A</v>
      </c>
      <c r="F675" t="e">
        <f>IF(score!$C675=".",".",IF(score!$C675=0,"0",IF(score!$C675=25,"0",IF(score!$C675=50,"1",IF(score!$C675=75,"0",IF(score!$C675=100,"0"))))))</f>
        <v>#N/A</v>
      </c>
      <c r="G675" t="e">
        <f>IF(score!$C675=".",".",IF(score!$C675=0,"0",IF(score!$C675=25,"0",IF(score!$C675=50,"0",IF(score!$C675=75,"1",IF(score!$C675=100,"0"))))))</f>
        <v>#N/A</v>
      </c>
      <c r="H675" t="e">
        <f>IF(score!$D675=".",".",IF(score!$D675=0,"1",IF(score!$D675=50,"0",IF(score!$D675=100,"0"))))</f>
        <v>#N/A</v>
      </c>
      <c r="I675" t="e">
        <f>IF(score!$D675=".",".",IF(score!$D675=0,"0",IF(score!$D675=50,"1",IF(score!$D675=100,"0"))))</f>
        <v>#N/A</v>
      </c>
      <c r="J675" t="e">
        <f>IF(score!$E675=".",".",IF(score!$E675=0,"1",IF(score!$E675=50,"0",IF(score!$E675=100,"0"))))</f>
        <v>#N/A</v>
      </c>
      <c r="K675" t="e">
        <f>IF(score!$E675=".",".",IF(score!$E675=0,"0",IF(score!$E675=50,"1",IF(score!$E675=100,"0"))))</f>
        <v>#N/A</v>
      </c>
      <c r="L675" t="e">
        <f>IF(score!$F675=".",".",IF(score!$F675=0,"1",IF(score!$F675=100,"0")))</f>
        <v>#N/A</v>
      </c>
      <c r="M675" t="e">
        <f>IF(score!$G675=".",".",IF(score!$G675=0,"1",IF(score!$G675=100,"0")))</f>
        <v>#N/A</v>
      </c>
      <c r="N675" t="e">
        <f>IF(score!$H675=".",".",IF(score!$H675=0,"1",IF(score!$H675=100,"0")))</f>
        <v>#N/A</v>
      </c>
      <c r="O675" t="e">
        <f>IF(score!$I675=".",".",IF(score!$I675=0,"1",IF(score!$I675=50,"0",IF(score!$I675=100,"0"))))</f>
        <v>#N/A</v>
      </c>
      <c r="P675" t="e">
        <f>IF(score!$J675=".",".",IF(score!$J675=0,"1",IF(score!$J675=25,"0",IF(score!$J675=50,"0",IF(score!$J675=75,"0",IF(score!$J675=100,"0"))))))</f>
        <v>#N/A</v>
      </c>
      <c r="Q675" t="e">
        <f>IF(score!$J675=".",".",IF(score!$J675=0,"0",IF(score!$J675=25,"1",IF(score!$J675=50,"0",IF(score!$J675=75,"0",IF(score!$J675=100,"0"))))))</f>
        <v>#N/A</v>
      </c>
      <c r="R675" t="e">
        <f>IF(score!$J675=".",".",IF(score!$J675=0,"0",IF(score!$J675=25,"0",IF(score!$J675=50,"1",IF(score!$J675=75,"0",IF(score!$J675=100,"0"))))))</f>
        <v>#N/A</v>
      </c>
      <c r="S675" t="e">
        <f>IF(score!$J675=".",".",IF(score!$J675=0,"0",IF(score!$J675=25,"0",IF(score!$J675=50,"0",IF(score!$J675=75,"1",IF(score!$J675=100,"0"))))))</f>
        <v>#N/A</v>
      </c>
      <c r="T675" t="e">
        <f>IF(score!$K675=".",".",IF(score!$K675=0,"1",IF(score!$K675=20,"0",IF(score!$K675=40,"0",IF(score!$K675=60,"0",IF(score!$K675=80,"0",IF(score!$K675=100,"0")))))))</f>
        <v>#N/A</v>
      </c>
      <c r="U675" t="e">
        <f>IF(score!$K675=".",".",IF(score!$K675=0,"0",IF(score!$K675=20,"1",IF(score!$K675=40,"0",IF(score!$K675=60,"0",IF(score!$K675=80,"0",IF(score!$K675=100,"0")))))))</f>
        <v>#N/A</v>
      </c>
      <c r="V675" t="e">
        <f>IF(score!$K675=".",".",IF(score!$K675=0,"0",IF(score!$K675=20,"0",IF(score!$K675=40,"1",IF(score!$K675=60,"0",IF(score!$K675=80,"0",IF(score!$K675=100,"0")))))))</f>
        <v>#N/A</v>
      </c>
      <c r="W675" t="e">
        <f>IF(score!$K675=".",".",IF(score!$K675=0,"0",IF(score!$K675=20,"0",IF(score!$K675=40,"0",IF(score!$K675=60,"1",IF(score!$K675=80,"0",IF(score!$K675=100,"0")))))))</f>
        <v>#N/A</v>
      </c>
      <c r="X675" t="e">
        <f>IF(score!$K675=".",".",IF(score!$K675=0,"0",IF(score!$K675=20,"0",IF(score!$K675=40,"0",IF(score!$K675=60,"0",IF(score!$K675=80,"1",IF(score!$K675=100,"0")))))))</f>
        <v>#N/A</v>
      </c>
      <c r="Y675" t="e">
        <f>IF(score!$L675=".",".",IF(score!$L675=0,"1",IF(score!$L675=20,"0",IF(score!$L675=40,"0",IF(score!$L675=60,"0",IF(score!$L675=80,"0",IF(score!$L675=100,"0")))))))</f>
        <v>#N/A</v>
      </c>
      <c r="Z675" t="e">
        <f>IF(score!$L675=".",".",IF(score!$L675=0,"0",IF(score!$L675=20,"1",IF(score!$L675=40,"0",IF(score!$L675=60,"0",IF(score!$L675=80,"0",IF(score!$L675=100,"0")))))))</f>
        <v>#N/A</v>
      </c>
      <c r="AA675" t="e">
        <f>IF(score!$L675=".",".",IF(score!$L675=0,"0",IF(score!$L675=20,"0",IF(score!$L675=40,"1",IF(score!$L675=60,"0",IF(score!$L675=80,"0",IF(score!$L675=100,"0")))))))</f>
        <v>#N/A</v>
      </c>
      <c r="AB675" t="e">
        <f>IF(score!$L675=".",".",IF(score!$L675=0,"0",IF(score!$L675=20,"0",IF(score!$L675=40,"0",IF(score!$L675=60,"1",IF(score!$L675=80,"0",IF(score!$L675=100,"0")))))))</f>
        <v>#N/A</v>
      </c>
      <c r="AC675" t="e">
        <f>IF(score!$L675=".",".",IF(score!$L675=0,"0",IF(score!$L675=20,"0",IF(score!$L675=40,"0",IF(score!$L675=60,"0",IF(score!$L675=80,"1",IF(score!L675=100,"0")))))))</f>
        <v>#N/A</v>
      </c>
      <c r="AD675" t="e">
        <f>IF(score!$M675=".",".",IF(score!$M675=0,"1",IF(score!$M675=20,"0",IF(score!$M675=40,"0",IF(score!$M675=60,"0",IF(score!$M675=80,"0",IF(score!$M675=100,"0")))))))</f>
        <v>#N/A</v>
      </c>
      <c r="AE675" t="e">
        <f>IF(score!$M675=".",".",IF(score!$M675=0,"0",IF(score!$M675=20,"1",IF(score!$M675=40,"0",IF(score!$M675=60,"0",IF(score!$M675=80,"0",IF(score!$M675=100,"0")))))))</f>
        <v>#N/A</v>
      </c>
      <c r="AF675" t="e">
        <f>IF(score!$M675=".",".",IF(score!$M675=0,"0",IF(score!$M675=20,"0",IF(score!$M675=40,"1",IF(score!$M675=60,"0",IF(score!$M675=80,"0",IF(score!$M675=100,"0")))))))</f>
        <v>#N/A</v>
      </c>
      <c r="AG675" t="e">
        <f>IF(score!$M675=".",".",IF(score!$M675=0,"0",IF(score!$M675=20,"0",IF(score!$M675=40,"0",IF(score!$M675=60,"1",IF(score!$M675=80,"0",IF(score!$M675=100,"0")))))))</f>
        <v>#N/A</v>
      </c>
      <c r="AH675" t="e">
        <f>IF(score!$M675=".",".",IF(score!$M675=0,"0",IF(score!$M675=20,"0",IF(score!$M675=40,"0",IF(score!$M675=60,"0",IF(score!$M675=80,"1",IF(score!$M675=100,"0")))))))</f>
        <v>#N/A</v>
      </c>
      <c r="AI675" t="e">
        <f>IF(score!$N675=".",".",IF(score!$N675=0,"1",IF(score!$N675=25,"0",IF(score!$N675=50,"0",IF(score!$N675=75,"0",IF(score!$N675=100,"0"))))))</f>
        <v>#N/A</v>
      </c>
      <c r="AJ675" t="e">
        <f>IF(score!$N675=".",".",IF(score!$N675=0,"0",IF(score!$N675=25,"1",IF(score!$N675=50,"0",IF(score!$N675=75,"0",IF(score!$N675=100,"0"))))))</f>
        <v>#N/A</v>
      </c>
      <c r="AK675" t="e">
        <f>IF(score!$N675=".",".",IF(score!$N675=0,"0",IF(score!$N675=25,"0",IF(score!$N675=50,"1",IF(score!$N675=75,"0",IF(score!$N675=100,"0"))))))</f>
        <v>#N/A</v>
      </c>
      <c r="AL675" t="e">
        <f>IF(score!$N675=".",".",IF(score!$N675=0,"0",IF(score!$N675=25,"0",IF(score!$N675=50,"0",IF(score!$N675=75,"1",IF(score!$N675=100,"0"))))))</f>
        <v>#N/A</v>
      </c>
      <c r="AN675" t="e">
        <f t="shared" si="700"/>
        <v>#N/A</v>
      </c>
      <c r="AO675" t="e">
        <f t="shared" si="701"/>
        <v>#N/A</v>
      </c>
      <c r="AP675" t="e">
        <f t="shared" si="702"/>
        <v>#N/A</v>
      </c>
      <c r="AQ675" t="e">
        <f t="shared" si="703"/>
        <v>#N/A</v>
      </c>
      <c r="AR675" t="e">
        <f t="shared" si="704"/>
        <v>#N/A</v>
      </c>
      <c r="AS675" t="e">
        <f t="shared" si="705"/>
        <v>#N/A</v>
      </c>
      <c r="AT675" t="e">
        <f t="shared" si="706"/>
        <v>#N/A</v>
      </c>
      <c r="AU675" t="e">
        <f t="shared" si="707"/>
        <v>#N/A</v>
      </c>
      <c r="AV675" t="e">
        <f t="shared" si="708"/>
        <v>#N/A</v>
      </c>
      <c r="AW675" t="e">
        <f t="shared" si="709"/>
        <v>#N/A</v>
      </c>
      <c r="AX675" t="e">
        <f t="shared" si="710"/>
        <v>#N/A</v>
      </c>
      <c r="AY675" t="e">
        <f t="shared" si="711"/>
        <v>#N/A</v>
      </c>
      <c r="AZ675" t="e">
        <f t="shared" si="712"/>
        <v>#N/A</v>
      </c>
      <c r="BA675" t="e">
        <f t="shared" si="713"/>
        <v>#N/A</v>
      </c>
      <c r="BB675" t="e">
        <f t="shared" si="714"/>
        <v>#N/A</v>
      </c>
      <c r="BC675" t="e">
        <f t="shared" si="715"/>
        <v>#N/A</v>
      </c>
      <c r="BD675" t="e">
        <f t="shared" si="716"/>
        <v>#N/A</v>
      </c>
      <c r="BE675" t="e">
        <f t="shared" si="717"/>
        <v>#N/A</v>
      </c>
      <c r="BF675" t="e">
        <f t="shared" si="718"/>
        <v>#N/A</v>
      </c>
      <c r="BG675" t="e">
        <f t="shared" si="719"/>
        <v>#N/A</v>
      </c>
      <c r="BH675" t="e">
        <f t="shared" si="720"/>
        <v>#N/A</v>
      </c>
      <c r="BI675" t="e">
        <f t="shared" si="721"/>
        <v>#N/A</v>
      </c>
      <c r="BJ675" t="e">
        <f t="shared" si="722"/>
        <v>#N/A</v>
      </c>
      <c r="BK675" t="e">
        <f t="shared" si="723"/>
        <v>#N/A</v>
      </c>
      <c r="BL675" t="e">
        <f t="shared" si="724"/>
        <v>#N/A</v>
      </c>
      <c r="BM675" t="e">
        <f t="shared" si="725"/>
        <v>#N/A</v>
      </c>
      <c r="BN675" t="e">
        <f t="shared" si="726"/>
        <v>#N/A</v>
      </c>
      <c r="BO675" t="e">
        <f t="shared" si="727"/>
        <v>#N/A</v>
      </c>
      <c r="BP675" t="e">
        <f t="shared" si="728"/>
        <v>#N/A</v>
      </c>
      <c r="BQ675" t="e">
        <f t="shared" si="729"/>
        <v>#N/A</v>
      </c>
      <c r="BR675" t="e">
        <f t="shared" si="730"/>
        <v>#N/A</v>
      </c>
      <c r="BS675" t="e">
        <f t="shared" si="731"/>
        <v>#N/A</v>
      </c>
      <c r="BT675" t="e">
        <f t="shared" si="732"/>
        <v>#N/A</v>
      </c>
      <c r="BU675" t="e">
        <f t="shared" si="733"/>
        <v>#N/A</v>
      </c>
      <c r="BV675" t="e">
        <f t="shared" si="734"/>
        <v>#N/A</v>
      </c>
      <c r="BX675" t="e">
        <f t="shared" si="735"/>
        <v>#N/A</v>
      </c>
      <c r="BY675" t="e">
        <f t="shared" si="736"/>
        <v>#N/A</v>
      </c>
      <c r="BZ675" t="e">
        <f t="shared" si="737"/>
        <v>#N/A</v>
      </c>
      <c r="CA675" t="e">
        <f t="shared" si="738"/>
        <v>#N/A</v>
      </c>
      <c r="CB675" t="e">
        <f t="shared" si="739"/>
        <v>#N/A</v>
      </c>
      <c r="CC675" t="e">
        <f t="shared" si="740"/>
        <v>#N/A</v>
      </c>
      <c r="CD675" t="e">
        <f t="shared" si="741"/>
        <v>#N/A</v>
      </c>
      <c r="CE675" t="e">
        <f t="shared" si="742"/>
        <v>#N/A</v>
      </c>
      <c r="CF675" t="e">
        <f t="shared" si="743"/>
        <v>#N/A</v>
      </c>
      <c r="CG675" t="e">
        <f t="shared" si="744"/>
        <v>#N/A</v>
      </c>
      <c r="CH675" t="e">
        <f t="shared" si="745"/>
        <v>#N/A</v>
      </c>
      <c r="CI675" t="e">
        <f t="shared" si="746"/>
        <v>#N/A</v>
      </c>
      <c r="CJ675" t="e">
        <f t="shared" si="747"/>
        <v>#N/A</v>
      </c>
      <c r="CK675" t="e">
        <f t="shared" si="748"/>
        <v>#N/A</v>
      </c>
      <c r="CL675" t="e">
        <f t="shared" si="749"/>
        <v>#N/A</v>
      </c>
      <c r="CM675" t="e">
        <f t="shared" si="750"/>
        <v>#N/A</v>
      </c>
      <c r="CN675" t="e">
        <f t="shared" si="751"/>
        <v>#N/A</v>
      </c>
      <c r="CO675" t="e">
        <f t="shared" si="752"/>
        <v>#N/A</v>
      </c>
      <c r="CP675" t="e">
        <f t="shared" si="753"/>
        <v>#N/A</v>
      </c>
      <c r="CQ675" t="e">
        <f t="shared" si="754"/>
        <v>#N/A</v>
      </c>
      <c r="CR675" t="e">
        <f t="shared" si="755"/>
        <v>#N/A</v>
      </c>
      <c r="CS675" t="e">
        <f t="shared" si="756"/>
        <v>#N/A</v>
      </c>
      <c r="CT675" t="e">
        <f t="shared" si="757"/>
        <v>#N/A</v>
      </c>
      <c r="CU675" t="e">
        <f t="shared" si="758"/>
        <v>#N/A</v>
      </c>
      <c r="CV675" t="e">
        <f t="shared" si="759"/>
        <v>#N/A</v>
      </c>
      <c r="CW675" t="e">
        <f t="shared" si="760"/>
        <v>#N/A</v>
      </c>
      <c r="CX675" t="e">
        <f t="shared" si="761"/>
        <v>#N/A</v>
      </c>
      <c r="CY675" t="e">
        <f t="shared" si="762"/>
        <v>#N/A</v>
      </c>
      <c r="CZ675" t="e">
        <f t="shared" si="763"/>
        <v>#N/A</v>
      </c>
      <c r="DA675" t="e">
        <f t="shared" si="764"/>
        <v>#N/A</v>
      </c>
      <c r="DB675" t="e">
        <f t="shared" si="765"/>
        <v>#N/A</v>
      </c>
      <c r="DC675" t="e">
        <f t="shared" si="766"/>
        <v>#N/A</v>
      </c>
      <c r="DD675" t="e">
        <f t="shared" si="767"/>
        <v>#N/A</v>
      </c>
      <c r="DE675" t="e">
        <f t="shared" si="768"/>
        <v>#N/A</v>
      </c>
      <c r="DF675" t="e">
        <f t="shared" si="769"/>
        <v>#N/A</v>
      </c>
    </row>
    <row r="676" spans="1:110" x14ac:dyDescent="0.25">
      <c r="A676" s="4">
        <f>raw!$A677:$A677</f>
        <v>0</v>
      </c>
      <c r="B676" s="6">
        <f>raw!$B677:$B677</f>
        <v>0</v>
      </c>
      <c r="D676" t="e">
        <f>IF(score!$C676=".",".",IF(score!$C676=0,"1",IF(score!$C676=25,"0",IF(score!$C676=50,"0",IF(score!$C676=75,"0",IF(score!$C676=100,"0"))))))</f>
        <v>#N/A</v>
      </c>
      <c r="E676" t="e">
        <f>IF(score!$C676=".",".",IF(score!$C676=0,"0",IF(score!$C676=25,"1",IF(score!$C676=50,"0",IF(score!$C676=75,"0",IF(score!$C676=100,"0"))))))</f>
        <v>#N/A</v>
      </c>
      <c r="F676" t="e">
        <f>IF(score!$C676=".",".",IF(score!$C676=0,"0",IF(score!$C676=25,"0",IF(score!$C676=50,"1",IF(score!$C676=75,"0",IF(score!$C676=100,"0"))))))</f>
        <v>#N/A</v>
      </c>
      <c r="G676" t="e">
        <f>IF(score!$C676=".",".",IF(score!$C676=0,"0",IF(score!$C676=25,"0",IF(score!$C676=50,"0",IF(score!$C676=75,"1",IF(score!$C676=100,"0"))))))</f>
        <v>#N/A</v>
      </c>
      <c r="H676" t="e">
        <f>IF(score!$D676=".",".",IF(score!$D676=0,"1",IF(score!$D676=50,"0",IF(score!$D676=100,"0"))))</f>
        <v>#N/A</v>
      </c>
      <c r="I676" t="e">
        <f>IF(score!$D676=".",".",IF(score!$D676=0,"0",IF(score!$D676=50,"1",IF(score!$D676=100,"0"))))</f>
        <v>#N/A</v>
      </c>
      <c r="J676" t="e">
        <f>IF(score!$E676=".",".",IF(score!$E676=0,"1",IF(score!$E676=50,"0",IF(score!$E676=100,"0"))))</f>
        <v>#N/A</v>
      </c>
      <c r="K676" t="e">
        <f>IF(score!$E676=".",".",IF(score!$E676=0,"0",IF(score!$E676=50,"1",IF(score!$E676=100,"0"))))</f>
        <v>#N/A</v>
      </c>
      <c r="L676" t="e">
        <f>IF(score!$F676=".",".",IF(score!$F676=0,"1",IF(score!$F676=100,"0")))</f>
        <v>#N/A</v>
      </c>
      <c r="M676" t="e">
        <f>IF(score!$G676=".",".",IF(score!$G676=0,"1",IF(score!$G676=100,"0")))</f>
        <v>#N/A</v>
      </c>
      <c r="N676" t="e">
        <f>IF(score!$H676=".",".",IF(score!$H676=0,"1",IF(score!$H676=100,"0")))</f>
        <v>#N/A</v>
      </c>
      <c r="O676" t="e">
        <f>IF(score!$I676=".",".",IF(score!$I676=0,"1",IF(score!$I676=50,"0",IF(score!$I676=100,"0"))))</f>
        <v>#N/A</v>
      </c>
      <c r="P676" t="e">
        <f>IF(score!$J676=".",".",IF(score!$J676=0,"1",IF(score!$J676=25,"0",IF(score!$J676=50,"0",IF(score!$J676=75,"0",IF(score!$J676=100,"0"))))))</f>
        <v>#N/A</v>
      </c>
      <c r="Q676" t="e">
        <f>IF(score!$J676=".",".",IF(score!$J676=0,"0",IF(score!$J676=25,"1",IF(score!$J676=50,"0",IF(score!$J676=75,"0",IF(score!$J676=100,"0"))))))</f>
        <v>#N/A</v>
      </c>
      <c r="R676" t="e">
        <f>IF(score!$J676=".",".",IF(score!$J676=0,"0",IF(score!$J676=25,"0",IF(score!$J676=50,"1",IF(score!$J676=75,"0",IF(score!$J676=100,"0"))))))</f>
        <v>#N/A</v>
      </c>
      <c r="S676" t="e">
        <f>IF(score!$J676=".",".",IF(score!$J676=0,"0",IF(score!$J676=25,"0",IF(score!$J676=50,"0",IF(score!$J676=75,"1",IF(score!$J676=100,"0"))))))</f>
        <v>#N/A</v>
      </c>
      <c r="T676" t="e">
        <f>IF(score!$K676=".",".",IF(score!$K676=0,"1",IF(score!$K676=20,"0",IF(score!$K676=40,"0",IF(score!$K676=60,"0",IF(score!$K676=80,"0",IF(score!$K676=100,"0")))))))</f>
        <v>#N/A</v>
      </c>
      <c r="U676" t="e">
        <f>IF(score!$K676=".",".",IF(score!$K676=0,"0",IF(score!$K676=20,"1",IF(score!$K676=40,"0",IF(score!$K676=60,"0",IF(score!$K676=80,"0",IF(score!$K676=100,"0")))))))</f>
        <v>#N/A</v>
      </c>
      <c r="V676" t="e">
        <f>IF(score!$K676=".",".",IF(score!$K676=0,"0",IF(score!$K676=20,"0",IF(score!$K676=40,"1",IF(score!$K676=60,"0",IF(score!$K676=80,"0",IF(score!$K676=100,"0")))))))</f>
        <v>#N/A</v>
      </c>
      <c r="W676" t="e">
        <f>IF(score!$K676=".",".",IF(score!$K676=0,"0",IF(score!$K676=20,"0",IF(score!$K676=40,"0",IF(score!$K676=60,"1",IF(score!$K676=80,"0",IF(score!$K676=100,"0")))))))</f>
        <v>#N/A</v>
      </c>
      <c r="X676" t="e">
        <f>IF(score!$K676=".",".",IF(score!$K676=0,"0",IF(score!$K676=20,"0",IF(score!$K676=40,"0",IF(score!$K676=60,"0",IF(score!$K676=80,"1",IF(score!$K676=100,"0")))))))</f>
        <v>#N/A</v>
      </c>
      <c r="Y676" t="e">
        <f>IF(score!$L676=".",".",IF(score!$L676=0,"1",IF(score!$L676=20,"0",IF(score!$L676=40,"0",IF(score!$L676=60,"0",IF(score!$L676=80,"0",IF(score!$L676=100,"0")))))))</f>
        <v>#N/A</v>
      </c>
      <c r="Z676" t="e">
        <f>IF(score!$L676=".",".",IF(score!$L676=0,"0",IF(score!$L676=20,"1",IF(score!$L676=40,"0",IF(score!$L676=60,"0",IF(score!$L676=80,"0",IF(score!$L676=100,"0")))))))</f>
        <v>#N/A</v>
      </c>
      <c r="AA676" t="e">
        <f>IF(score!$L676=".",".",IF(score!$L676=0,"0",IF(score!$L676=20,"0",IF(score!$L676=40,"1",IF(score!$L676=60,"0",IF(score!$L676=80,"0",IF(score!$L676=100,"0")))))))</f>
        <v>#N/A</v>
      </c>
      <c r="AB676" t="e">
        <f>IF(score!$L676=".",".",IF(score!$L676=0,"0",IF(score!$L676=20,"0",IF(score!$L676=40,"0",IF(score!$L676=60,"1",IF(score!$L676=80,"0",IF(score!$L676=100,"0")))))))</f>
        <v>#N/A</v>
      </c>
      <c r="AC676" t="e">
        <f>IF(score!$L676=".",".",IF(score!$L676=0,"0",IF(score!$L676=20,"0",IF(score!$L676=40,"0",IF(score!$L676=60,"0",IF(score!$L676=80,"1",IF(score!L676=100,"0")))))))</f>
        <v>#N/A</v>
      </c>
      <c r="AD676" t="e">
        <f>IF(score!$M676=".",".",IF(score!$M676=0,"1",IF(score!$M676=20,"0",IF(score!$M676=40,"0",IF(score!$M676=60,"0",IF(score!$M676=80,"0",IF(score!$M676=100,"0")))))))</f>
        <v>#N/A</v>
      </c>
      <c r="AE676" t="e">
        <f>IF(score!$M676=".",".",IF(score!$M676=0,"0",IF(score!$M676=20,"1",IF(score!$M676=40,"0",IF(score!$M676=60,"0",IF(score!$M676=80,"0",IF(score!$M676=100,"0")))))))</f>
        <v>#N/A</v>
      </c>
      <c r="AF676" t="e">
        <f>IF(score!$M676=".",".",IF(score!$M676=0,"0",IF(score!$M676=20,"0",IF(score!$M676=40,"1",IF(score!$M676=60,"0",IF(score!$M676=80,"0",IF(score!$M676=100,"0")))))))</f>
        <v>#N/A</v>
      </c>
      <c r="AG676" t="e">
        <f>IF(score!$M676=".",".",IF(score!$M676=0,"0",IF(score!$M676=20,"0",IF(score!$M676=40,"0",IF(score!$M676=60,"1",IF(score!$M676=80,"0",IF(score!$M676=100,"0")))))))</f>
        <v>#N/A</v>
      </c>
      <c r="AH676" t="e">
        <f>IF(score!$M676=".",".",IF(score!$M676=0,"0",IF(score!$M676=20,"0",IF(score!$M676=40,"0",IF(score!$M676=60,"0",IF(score!$M676=80,"1",IF(score!$M676=100,"0")))))))</f>
        <v>#N/A</v>
      </c>
      <c r="AI676" t="e">
        <f>IF(score!$N676=".",".",IF(score!$N676=0,"1",IF(score!$N676=25,"0",IF(score!$N676=50,"0",IF(score!$N676=75,"0",IF(score!$N676=100,"0"))))))</f>
        <v>#N/A</v>
      </c>
      <c r="AJ676" t="e">
        <f>IF(score!$N676=".",".",IF(score!$N676=0,"0",IF(score!$N676=25,"1",IF(score!$N676=50,"0",IF(score!$N676=75,"0",IF(score!$N676=100,"0"))))))</f>
        <v>#N/A</v>
      </c>
      <c r="AK676" t="e">
        <f>IF(score!$N676=".",".",IF(score!$N676=0,"0",IF(score!$N676=25,"0",IF(score!$N676=50,"1",IF(score!$N676=75,"0",IF(score!$N676=100,"0"))))))</f>
        <v>#N/A</v>
      </c>
      <c r="AL676" t="e">
        <f>IF(score!$N676=".",".",IF(score!$N676=0,"0",IF(score!$N676=25,"0",IF(score!$N676=50,"0",IF(score!$N676=75,"1",IF(score!$N676=100,"0"))))))</f>
        <v>#N/A</v>
      </c>
      <c r="AN676" t="e">
        <f t="shared" si="700"/>
        <v>#N/A</v>
      </c>
      <c r="AO676" t="e">
        <f t="shared" si="701"/>
        <v>#N/A</v>
      </c>
      <c r="AP676" t="e">
        <f t="shared" si="702"/>
        <v>#N/A</v>
      </c>
      <c r="AQ676" t="e">
        <f t="shared" si="703"/>
        <v>#N/A</v>
      </c>
      <c r="AR676" t="e">
        <f t="shared" si="704"/>
        <v>#N/A</v>
      </c>
      <c r="AS676" t="e">
        <f t="shared" si="705"/>
        <v>#N/A</v>
      </c>
      <c r="AT676" t="e">
        <f t="shared" si="706"/>
        <v>#N/A</v>
      </c>
      <c r="AU676" t="e">
        <f t="shared" si="707"/>
        <v>#N/A</v>
      </c>
      <c r="AV676" t="e">
        <f t="shared" si="708"/>
        <v>#N/A</v>
      </c>
      <c r="AW676" t="e">
        <f t="shared" si="709"/>
        <v>#N/A</v>
      </c>
      <c r="AX676" t="e">
        <f t="shared" si="710"/>
        <v>#N/A</v>
      </c>
      <c r="AY676" t="e">
        <f t="shared" si="711"/>
        <v>#N/A</v>
      </c>
      <c r="AZ676" t="e">
        <f t="shared" si="712"/>
        <v>#N/A</v>
      </c>
      <c r="BA676" t="e">
        <f t="shared" si="713"/>
        <v>#N/A</v>
      </c>
      <c r="BB676" t="e">
        <f t="shared" si="714"/>
        <v>#N/A</v>
      </c>
      <c r="BC676" t="e">
        <f t="shared" si="715"/>
        <v>#N/A</v>
      </c>
      <c r="BD676" t="e">
        <f t="shared" si="716"/>
        <v>#N/A</v>
      </c>
      <c r="BE676" t="e">
        <f t="shared" si="717"/>
        <v>#N/A</v>
      </c>
      <c r="BF676" t="e">
        <f t="shared" si="718"/>
        <v>#N/A</v>
      </c>
      <c r="BG676" t="e">
        <f t="shared" si="719"/>
        <v>#N/A</v>
      </c>
      <c r="BH676" t="e">
        <f t="shared" si="720"/>
        <v>#N/A</v>
      </c>
      <c r="BI676" t="e">
        <f t="shared" si="721"/>
        <v>#N/A</v>
      </c>
      <c r="BJ676" t="e">
        <f t="shared" si="722"/>
        <v>#N/A</v>
      </c>
      <c r="BK676" t="e">
        <f t="shared" si="723"/>
        <v>#N/A</v>
      </c>
      <c r="BL676" t="e">
        <f t="shared" si="724"/>
        <v>#N/A</v>
      </c>
      <c r="BM676" t="e">
        <f t="shared" si="725"/>
        <v>#N/A</v>
      </c>
      <c r="BN676" t="e">
        <f t="shared" si="726"/>
        <v>#N/A</v>
      </c>
      <c r="BO676" t="e">
        <f t="shared" si="727"/>
        <v>#N/A</v>
      </c>
      <c r="BP676" t="e">
        <f t="shared" si="728"/>
        <v>#N/A</v>
      </c>
      <c r="BQ676" t="e">
        <f t="shared" si="729"/>
        <v>#N/A</v>
      </c>
      <c r="BR676" t="e">
        <f t="shared" si="730"/>
        <v>#N/A</v>
      </c>
      <c r="BS676" t="e">
        <f t="shared" si="731"/>
        <v>#N/A</v>
      </c>
      <c r="BT676" t="e">
        <f t="shared" si="732"/>
        <v>#N/A</v>
      </c>
      <c r="BU676" t="e">
        <f t="shared" si="733"/>
        <v>#N/A</v>
      </c>
      <c r="BV676" t="e">
        <f t="shared" si="734"/>
        <v>#N/A</v>
      </c>
      <c r="BX676" t="e">
        <f t="shared" si="735"/>
        <v>#N/A</v>
      </c>
      <c r="BY676" t="e">
        <f t="shared" si="736"/>
        <v>#N/A</v>
      </c>
      <c r="BZ676" t="e">
        <f t="shared" si="737"/>
        <v>#N/A</v>
      </c>
      <c r="CA676" t="e">
        <f t="shared" si="738"/>
        <v>#N/A</v>
      </c>
      <c r="CB676" t="e">
        <f t="shared" si="739"/>
        <v>#N/A</v>
      </c>
      <c r="CC676" t="e">
        <f t="shared" si="740"/>
        <v>#N/A</v>
      </c>
      <c r="CD676" t="e">
        <f t="shared" si="741"/>
        <v>#N/A</v>
      </c>
      <c r="CE676" t="e">
        <f t="shared" si="742"/>
        <v>#N/A</v>
      </c>
      <c r="CF676" t="e">
        <f t="shared" si="743"/>
        <v>#N/A</v>
      </c>
      <c r="CG676" t="e">
        <f t="shared" si="744"/>
        <v>#N/A</v>
      </c>
      <c r="CH676" t="e">
        <f t="shared" si="745"/>
        <v>#N/A</v>
      </c>
      <c r="CI676" t="e">
        <f t="shared" si="746"/>
        <v>#N/A</v>
      </c>
      <c r="CJ676" t="e">
        <f t="shared" si="747"/>
        <v>#N/A</v>
      </c>
      <c r="CK676" t="e">
        <f t="shared" si="748"/>
        <v>#N/A</v>
      </c>
      <c r="CL676" t="e">
        <f t="shared" si="749"/>
        <v>#N/A</v>
      </c>
      <c r="CM676" t="e">
        <f t="shared" si="750"/>
        <v>#N/A</v>
      </c>
      <c r="CN676" t="e">
        <f t="shared" si="751"/>
        <v>#N/A</v>
      </c>
      <c r="CO676" t="e">
        <f t="shared" si="752"/>
        <v>#N/A</v>
      </c>
      <c r="CP676" t="e">
        <f t="shared" si="753"/>
        <v>#N/A</v>
      </c>
      <c r="CQ676" t="e">
        <f t="shared" si="754"/>
        <v>#N/A</v>
      </c>
      <c r="CR676" t="e">
        <f t="shared" si="755"/>
        <v>#N/A</v>
      </c>
      <c r="CS676" t="e">
        <f t="shared" si="756"/>
        <v>#N/A</v>
      </c>
      <c r="CT676" t="e">
        <f t="shared" si="757"/>
        <v>#N/A</v>
      </c>
      <c r="CU676" t="e">
        <f t="shared" si="758"/>
        <v>#N/A</v>
      </c>
      <c r="CV676" t="e">
        <f t="shared" si="759"/>
        <v>#N/A</v>
      </c>
      <c r="CW676" t="e">
        <f t="shared" si="760"/>
        <v>#N/A</v>
      </c>
      <c r="CX676" t="e">
        <f t="shared" si="761"/>
        <v>#N/A</v>
      </c>
      <c r="CY676" t="e">
        <f t="shared" si="762"/>
        <v>#N/A</v>
      </c>
      <c r="CZ676" t="e">
        <f t="shared" si="763"/>
        <v>#N/A</v>
      </c>
      <c r="DA676" t="e">
        <f t="shared" si="764"/>
        <v>#N/A</v>
      </c>
      <c r="DB676" t="e">
        <f t="shared" si="765"/>
        <v>#N/A</v>
      </c>
      <c r="DC676" t="e">
        <f t="shared" si="766"/>
        <v>#N/A</v>
      </c>
      <c r="DD676" t="e">
        <f t="shared" si="767"/>
        <v>#N/A</v>
      </c>
      <c r="DE676" t="e">
        <f t="shared" si="768"/>
        <v>#N/A</v>
      </c>
      <c r="DF676" t="e">
        <f t="shared" si="769"/>
        <v>#N/A</v>
      </c>
    </row>
    <row r="677" spans="1:110" x14ac:dyDescent="0.25">
      <c r="A677" s="4">
        <f>raw!$A678:$A678</f>
        <v>0</v>
      </c>
      <c r="B677" s="6">
        <f>raw!$B678:$B678</f>
        <v>0</v>
      </c>
      <c r="D677" t="e">
        <f>IF(score!$C677=".",".",IF(score!$C677=0,"1",IF(score!$C677=25,"0",IF(score!$C677=50,"0",IF(score!$C677=75,"0",IF(score!$C677=100,"0"))))))</f>
        <v>#N/A</v>
      </c>
      <c r="E677" t="e">
        <f>IF(score!$C677=".",".",IF(score!$C677=0,"0",IF(score!$C677=25,"1",IF(score!$C677=50,"0",IF(score!$C677=75,"0",IF(score!$C677=100,"0"))))))</f>
        <v>#N/A</v>
      </c>
      <c r="F677" t="e">
        <f>IF(score!$C677=".",".",IF(score!$C677=0,"0",IF(score!$C677=25,"0",IF(score!$C677=50,"1",IF(score!$C677=75,"0",IF(score!$C677=100,"0"))))))</f>
        <v>#N/A</v>
      </c>
      <c r="G677" t="e">
        <f>IF(score!$C677=".",".",IF(score!$C677=0,"0",IF(score!$C677=25,"0",IF(score!$C677=50,"0",IF(score!$C677=75,"1",IF(score!$C677=100,"0"))))))</f>
        <v>#N/A</v>
      </c>
      <c r="H677" t="e">
        <f>IF(score!$D677=".",".",IF(score!$D677=0,"1",IF(score!$D677=50,"0",IF(score!$D677=100,"0"))))</f>
        <v>#N/A</v>
      </c>
      <c r="I677" t="e">
        <f>IF(score!$D677=".",".",IF(score!$D677=0,"0",IF(score!$D677=50,"1",IF(score!$D677=100,"0"))))</f>
        <v>#N/A</v>
      </c>
      <c r="J677" t="e">
        <f>IF(score!$E677=".",".",IF(score!$E677=0,"1",IF(score!$E677=50,"0",IF(score!$E677=100,"0"))))</f>
        <v>#N/A</v>
      </c>
      <c r="K677" t="e">
        <f>IF(score!$E677=".",".",IF(score!$E677=0,"0",IF(score!$E677=50,"1",IF(score!$E677=100,"0"))))</f>
        <v>#N/A</v>
      </c>
      <c r="L677" t="e">
        <f>IF(score!$F677=".",".",IF(score!$F677=0,"1",IF(score!$F677=100,"0")))</f>
        <v>#N/A</v>
      </c>
      <c r="M677" t="e">
        <f>IF(score!$G677=".",".",IF(score!$G677=0,"1",IF(score!$G677=100,"0")))</f>
        <v>#N/A</v>
      </c>
      <c r="N677" t="e">
        <f>IF(score!$H677=".",".",IF(score!$H677=0,"1",IF(score!$H677=100,"0")))</f>
        <v>#N/A</v>
      </c>
      <c r="O677" t="e">
        <f>IF(score!$I677=".",".",IF(score!$I677=0,"1",IF(score!$I677=50,"0",IF(score!$I677=100,"0"))))</f>
        <v>#N/A</v>
      </c>
      <c r="P677" t="e">
        <f>IF(score!$J677=".",".",IF(score!$J677=0,"1",IF(score!$J677=25,"0",IF(score!$J677=50,"0",IF(score!$J677=75,"0",IF(score!$J677=100,"0"))))))</f>
        <v>#N/A</v>
      </c>
      <c r="Q677" t="e">
        <f>IF(score!$J677=".",".",IF(score!$J677=0,"0",IF(score!$J677=25,"1",IF(score!$J677=50,"0",IF(score!$J677=75,"0",IF(score!$J677=100,"0"))))))</f>
        <v>#N/A</v>
      </c>
      <c r="R677" t="e">
        <f>IF(score!$J677=".",".",IF(score!$J677=0,"0",IF(score!$J677=25,"0",IF(score!$J677=50,"1",IF(score!$J677=75,"0",IF(score!$J677=100,"0"))))))</f>
        <v>#N/A</v>
      </c>
      <c r="S677" t="e">
        <f>IF(score!$J677=".",".",IF(score!$J677=0,"0",IF(score!$J677=25,"0",IF(score!$J677=50,"0",IF(score!$J677=75,"1",IF(score!$J677=100,"0"))))))</f>
        <v>#N/A</v>
      </c>
      <c r="T677" t="e">
        <f>IF(score!$K677=".",".",IF(score!$K677=0,"1",IF(score!$K677=20,"0",IF(score!$K677=40,"0",IF(score!$K677=60,"0",IF(score!$K677=80,"0",IF(score!$K677=100,"0")))))))</f>
        <v>#N/A</v>
      </c>
      <c r="U677" t="e">
        <f>IF(score!$K677=".",".",IF(score!$K677=0,"0",IF(score!$K677=20,"1",IF(score!$K677=40,"0",IF(score!$K677=60,"0",IF(score!$K677=80,"0",IF(score!$K677=100,"0")))))))</f>
        <v>#N/A</v>
      </c>
      <c r="V677" t="e">
        <f>IF(score!$K677=".",".",IF(score!$K677=0,"0",IF(score!$K677=20,"0",IF(score!$K677=40,"1",IF(score!$K677=60,"0",IF(score!$K677=80,"0",IF(score!$K677=100,"0")))))))</f>
        <v>#N/A</v>
      </c>
      <c r="W677" t="e">
        <f>IF(score!$K677=".",".",IF(score!$K677=0,"0",IF(score!$K677=20,"0",IF(score!$K677=40,"0",IF(score!$K677=60,"1",IF(score!$K677=80,"0",IF(score!$K677=100,"0")))))))</f>
        <v>#N/A</v>
      </c>
      <c r="X677" t="e">
        <f>IF(score!$K677=".",".",IF(score!$K677=0,"0",IF(score!$K677=20,"0",IF(score!$K677=40,"0",IF(score!$K677=60,"0",IF(score!$K677=80,"1",IF(score!$K677=100,"0")))))))</f>
        <v>#N/A</v>
      </c>
      <c r="Y677" t="e">
        <f>IF(score!$L677=".",".",IF(score!$L677=0,"1",IF(score!$L677=20,"0",IF(score!$L677=40,"0",IF(score!$L677=60,"0",IF(score!$L677=80,"0",IF(score!$L677=100,"0")))))))</f>
        <v>#N/A</v>
      </c>
      <c r="Z677" t="e">
        <f>IF(score!$L677=".",".",IF(score!$L677=0,"0",IF(score!$L677=20,"1",IF(score!$L677=40,"0",IF(score!$L677=60,"0",IF(score!$L677=80,"0",IF(score!$L677=100,"0")))))))</f>
        <v>#N/A</v>
      </c>
      <c r="AA677" t="e">
        <f>IF(score!$L677=".",".",IF(score!$L677=0,"0",IF(score!$L677=20,"0",IF(score!$L677=40,"1",IF(score!$L677=60,"0",IF(score!$L677=80,"0",IF(score!$L677=100,"0")))))))</f>
        <v>#N/A</v>
      </c>
      <c r="AB677" t="e">
        <f>IF(score!$L677=".",".",IF(score!$L677=0,"0",IF(score!$L677=20,"0",IF(score!$L677=40,"0",IF(score!$L677=60,"1",IF(score!$L677=80,"0",IF(score!$L677=100,"0")))))))</f>
        <v>#N/A</v>
      </c>
      <c r="AC677" t="e">
        <f>IF(score!$L677=".",".",IF(score!$L677=0,"0",IF(score!$L677=20,"0",IF(score!$L677=40,"0",IF(score!$L677=60,"0",IF(score!$L677=80,"1",IF(score!L677=100,"0")))))))</f>
        <v>#N/A</v>
      </c>
      <c r="AD677" t="e">
        <f>IF(score!$M677=".",".",IF(score!$M677=0,"1",IF(score!$M677=20,"0",IF(score!$M677=40,"0",IF(score!$M677=60,"0",IF(score!$M677=80,"0",IF(score!$M677=100,"0")))))))</f>
        <v>#N/A</v>
      </c>
      <c r="AE677" t="e">
        <f>IF(score!$M677=".",".",IF(score!$M677=0,"0",IF(score!$M677=20,"1",IF(score!$M677=40,"0",IF(score!$M677=60,"0",IF(score!$M677=80,"0",IF(score!$M677=100,"0")))))))</f>
        <v>#N/A</v>
      </c>
      <c r="AF677" t="e">
        <f>IF(score!$M677=".",".",IF(score!$M677=0,"0",IF(score!$M677=20,"0",IF(score!$M677=40,"1",IF(score!$M677=60,"0",IF(score!$M677=80,"0",IF(score!$M677=100,"0")))))))</f>
        <v>#N/A</v>
      </c>
      <c r="AG677" t="e">
        <f>IF(score!$M677=".",".",IF(score!$M677=0,"0",IF(score!$M677=20,"0",IF(score!$M677=40,"0",IF(score!$M677=60,"1",IF(score!$M677=80,"0",IF(score!$M677=100,"0")))))))</f>
        <v>#N/A</v>
      </c>
      <c r="AH677" t="e">
        <f>IF(score!$M677=".",".",IF(score!$M677=0,"0",IF(score!$M677=20,"0",IF(score!$M677=40,"0",IF(score!$M677=60,"0",IF(score!$M677=80,"1",IF(score!$M677=100,"0")))))))</f>
        <v>#N/A</v>
      </c>
      <c r="AI677" t="e">
        <f>IF(score!$N677=".",".",IF(score!$N677=0,"1",IF(score!$N677=25,"0",IF(score!$N677=50,"0",IF(score!$N677=75,"0",IF(score!$N677=100,"0"))))))</f>
        <v>#N/A</v>
      </c>
      <c r="AJ677" t="e">
        <f>IF(score!$N677=".",".",IF(score!$N677=0,"0",IF(score!$N677=25,"1",IF(score!$N677=50,"0",IF(score!$N677=75,"0",IF(score!$N677=100,"0"))))))</f>
        <v>#N/A</v>
      </c>
      <c r="AK677" t="e">
        <f>IF(score!$N677=".",".",IF(score!$N677=0,"0",IF(score!$N677=25,"0",IF(score!$N677=50,"1",IF(score!$N677=75,"0",IF(score!$N677=100,"0"))))))</f>
        <v>#N/A</v>
      </c>
      <c r="AL677" t="e">
        <f>IF(score!$N677=".",".",IF(score!$N677=0,"0",IF(score!$N677=25,"0",IF(score!$N677=50,"0",IF(score!$N677=75,"1",IF(score!$N677=100,"0"))))))</f>
        <v>#N/A</v>
      </c>
      <c r="AN677" t="e">
        <f t="shared" si="700"/>
        <v>#N/A</v>
      </c>
      <c r="AO677" t="e">
        <f t="shared" si="701"/>
        <v>#N/A</v>
      </c>
      <c r="AP677" t="e">
        <f t="shared" si="702"/>
        <v>#N/A</v>
      </c>
      <c r="AQ677" t="e">
        <f t="shared" si="703"/>
        <v>#N/A</v>
      </c>
      <c r="AR677" t="e">
        <f t="shared" si="704"/>
        <v>#N/A</v>
      </c>
      <c r="AS677" t="e">
        <f t="shared" si="705"/>
        <v>#N/A</v>
      </c>
      <c r="AT677" t="e">
        <f t="shared" si="706"/>
        <v>#N/A</v>
      </c>
      <c r="AU677" t="e">
        <f t="shared" si="707"/>
        <v>#N/A</v>
      </c>
      <c r="AV677" t="e">
        <f t="shared" si="708"/>
        <v>#N/A</v>
      </c>
      <c r="AW677" t="e">
        <f t="shared" si="709"/>
        <v>#N/A</v>
      </c>
      <c r="AX677" t="e">
        <f t="shared" si="710"/>
        <v>#N/A</v>
      </c>
      <c r="AY677" t="e">
        <f t="shared" si="711"/>
        <v>#N/A</v>
      </c>
      <c r="AZ677" t="e">
        <f t="shared" si="712"/>
        <v>#N/A</v>
      </c>
      <c r="BA677" t="e">
        <f t="shared" si="713"/>
        <v>#N/A</v>
      </c>
      <c r="BB677" t="e">
        <f t="shared" si="714"/>
        <v>#N/A</v>
      </c>
      <c r="BC677" t="e">
        <f t="shared" si="715"/>
        <v>#N/A</v>
      </c>
      <c r="BD677" t="e">
        <f t="shared" si="716"/>
        <v>#N/A</v>
      </c>
      <c r="BE677" t="e">
        <f t="shared" si="717"/>
        <v>#N/A</v>
      </c>
      <c r="BF677" t="e">
        <f t="shared" si="718"/>
        <v>#N/A</v>
      </c>
      <c r="BG677" t="e">
        <f t="shared" si="719"/>
        <v>#N/A</v>
      </c>
      <c r="BH677" t="e">
        <f t="shared" si="720"/>
        <v>#N/A</v>
      </c>
      <c r="BI677" t="e">
        <f t="shared" si="721"/>
        <v>#N/A</v>
      </c>
      <c r="BJ677" t="e">
        <f t="shared" si="722"/>
        <v>#N/A</v>
      </c>
      <c r="BK677" t="e">
        <f t="shared" si="723"/>
        <v>#N/A</v>
      </c>
      <c r="BL677" t="e">
        <f t="shared" si="724"/>
        <v>#N/A</v>
      </c>
      <c r="BM677" t="e">
        <f t="shared" si="725"/>
        <v>#N/A</v>
      </c>
      <c r="BN677" t="e">
        <f t="shared" si="726"/>
        <v>#N/A</v>
      </c>
      <c r="BO677" t="e">
        <f t="shared" si="727"/>
        <v>#N/A</v>
      </c>
      <c r="BP677" t="e">
        <f t="shared" si="728"/>
        <v>#N/A</v>
      </c>
      <c r="BQ677" t="e">
        <f t="shared" si="729"/>
        <v>#N/A</v>
      </c>
      <c r="BR677" t="e">
        <f t="shared" si="730"/>
        <v>#N/A</v>
      </c>
      <c r="BS677" t="e">
        <f t="shared" si="731"/>
        <v>#N/A</v>
      </c>
      <c r="BT677" t="e">
        <f t="shared" si="732"/>
        <v>#N/A</v>
      </c>
      <c r="BU677" t="e">
        <f t="shared" si="733"/>
        <v>#N/A</v>
      </c>
      <c r="BV677" t="e">
        <f t="shared" si="734"/>
        <v>#N/A</v>
      </c>
      <c r="BX677" t="e">
        <f t="shared" si="735"/>
        <v>#N/A</v>
      </c>
      <c r="BY677" t="e">
        <f t="shared" si="736"/>
        <v>#N/A</v>
      </c>
      <c r="BZ677" t="e">
        <f t="shared" si="737"/>
        <v>#N/A</v>
      </c>
      <c r="CA677" t="e">
        <f t="shared" si="738"/>
        <v>#N/A</v>
      </c>
      <c r="CB677" t="e">
        <f t="shared" si="739"/>
        <v>#N/A</v>
      </c>
      <c r="CC677" t="e">
        <f t="shared" si="740"/>
        <v>#N/A</v>
      </c>
      <c r="CD677" t="e">
        <f t="shared" si="741"/>
        <v>#N/A</v>
      </c>
      <c r="CE677" t="e">
        <f t="shared" si="742"/>
        <v>#N/A</v>
      </c>
      <c r="CF677" t="e">
        <f t="shared" si="743"/>
        <v>#N/A</v>
      </c>
      <c r="CG677" t="e">
        <f t="shared" si="744"/>
        <v>#N/A</v>
      </c>
      <c r="CH677" t="e">
        <f t="shared" si="745"/>
        <v>#N/A</v>
      </c>
      <c r="CI677" t="e">
        <f t="shared" si="746"/>
        <v>#N/A</v>
      </c>
      <c r="CJ677" t="e">
        <f t="shared" si="747"/>
        <v>#N/A</v>
      </c>
      <c r="CK677" t="e">
        <f t="shared" si="748"/>
        <v>#N/A</v>
      </c>
      <c r="CL677" t="e">
        <f t="shared" si="749"/>
        <v>#N/A</v>
      </c>
      <c r="CM677" t="e">
        <f t="shared" si="750"/>
        <v>#N/A</v>
      </c>
      <c r="CN677" t="e">
        <f t="shared" si="751"/>
        <v>#N/A</v>
      </c>
      <c r="CO677" t="e">
        <f t="shared" si="752"/>
        <v>#N/A</v>
      </c>
      <c r="CP677" t="e">
        <f t="shared" si="753"/>
        <v>#N/A</v>
      </c>
      <c r="CQ677" t="e">
        <f t="shared" si="754"/>
        <v>#N/A</v>
      </c>
      <c r="CR677" t="e">
        <f t="shared" si="755"/>
        <v>#N/A</v>
      </c>
      <c r="CS677" t="e">
        <f t="shared" si="756"/>
        <v>#N/A</v>
      </c>
      <c r="CT677" t="e">
        <f t="shared" si="757"/>
        <v>#N/A</v>
      </c>
      <c r="CU677" t="e">
        <f t="shared" si="758"/>
        <v>#N/A</v>
      </c>
      <c r="CV677" t="e">
        <f t="shared" si="759"/>
        <v>#N/A</v>
      </c>
      <c r="CW677" t="e">
        <f t="shared" si="760"/>
        <v>#N/A</v>
      </c>
      <c r="CX677" t="e">
        <f t="shared" si="761"/>
        <v>#N/A</v>
      </c>
      <c r="CY677" t="e">
        <f t="shared" si="762"/>
        <v>#N/A</v>
      </c>
      <c r="CZ677" t="e">
        <f t="shared" si="763"/>
        <v>#N/A</v>
      </c>
      <c r="DA677" t="e">
        <f t="shared" si="764"/>
        <v>#N/A</v>
      </c>
      <c r="DB677" t="e">
        <f t="shared" si="765"/>
        <v>#N/A</v>
      </c>
      <c r="DC677" t="e">
        <f t="shared" si="766"/>
        <v>#N/A</v>
      </c>
      <c r="DD677" t="e">
        <f t="shared" si="767"/>
        <v>#N/A</v>
      </c>
      <c r="DE677" t="e">
        <f t="shared" si="768"/>
        <v>#N/A</v>
      </c>
      <c r="DF677" t="e">
        <f t="shared" si="769"/>
        <v>#N/A</v>
      </c>
    </row>
    <row r="678" spans="1:110" x14ac:dyDescent="0.25">
      <c r="A678" s="4">
        <f>raw!$A679:$A679</f>
        <v>0</v>
      </c>
      <c r="B678" s="6">
        <f>raw!$B679:$B679</f>
        <v>0</v>
      </c>
      <c r="D678" t="e">
        <f>IF(score!$C678=".",".",IF(score!$C678=0,"1",IF(score!$C678=25,"0",IF(score!$C678=50,"0",IF(score!$C678=75,"0",IF(score!$C678=100,"0"))))))</f>
        <v>#N/A</v>
      </c>
      <c r="E678" t="e">
        <f>IF(score!$C678=".",".",IF(score!$C678=0,"0",IF(score!$C678=25,"1",IF(score!$C678=50,"0",IF(score!$C678=75,"0",IF(score!$C678=100,"0"))))))</f>
        <v>#N/A</v>
      </c>
      <c r="F678" t="e">
        <f>IF(score!$C678=".",".",IF(score!$C678=0,"0",IF(score!$C678=25,"0",IF(score!$C678=50,"1",IF(score!$C678=75,"0",IF(score!$C678=100,"0"))))))</f>
        <v>#N/A</v>
      </c>
      <c r="G678" t="e">
        <f>IF(score!$C678=".",".",IF(score!$C678=0,"0",IF(score!$C678=25,"0",IF(score!$C678=50,"0",IF(score!$C678=75,"1",IF(score!$C678=100,"0"))))))</f>
        <v>#N/A</v>
      </c>
      <c r="H678" t="e">
        <f>IF(score!$D678=".",".",IF(score!$D678=0,"1",IF(score!$D678=50,"0",IF(score!$D678=100,"0"))))</f>
        <v>#N/A</v>
      </c>
      <c r="I678" t="e">
        <f>IF(score!$D678=".",".",IF(score!$D678=0,"0",IF(score!$D678=50,"1",IF(score!$D678=100,"0"))))</f>
        <v>#N/A</v>
      </c>
      <c r="J678" t="e">
        <f>IF(score!$E678=".",".",IF(score!$E678=0,"1",IF(score!$E678=50,"0",IF(score!$E678=100,"0"))))</f>
        <v>#N/A</v>
      </c>
      <c r="K678" t="e">
        <f>IF(score!$E678=".",".",IF(score!$E678=0,"0",IF(score!$E678=50,"1",IF(score!$E678=100,"0"))))</f>
        <v>#N/A</v>
      </c>
      <c r="L678" t="e">
        <f>IF(score!$F678=".",".",IF(score!$F678=0,"1",IF(score!$F678=100,"0")))</f>
        <v>#N/A</v>
      </c>
      <c r="M678" t="e">
        <f>IF(score!$G678=".",".",IF(score!$G678=0,"1",IF(score!$G678=100,"0")))</f>
        <v>#N/A</v>
      </c>
      <c r="N678" t="e">
        <f>IF(score!$H678=".",".",IF(score!$H678=0,"1",IF(score!$H678=100,"0")))</f>
        <v>#N/A</v>
      </c>
      <c r="O678" t="e">
        <f>IF(score!$I678=".",".",IF(score!$I678=0,"1",IF(score!$I678=50,"0",IF(score!$I678=100,"0"))))</f>
        <v>#N/A</v>
      </c>
      <c r="P678" t="e">
        <f>IF(score!$J678=".",".",IF(score!$J678=0,"1",IF(score!$J678=25,"0",IF(score!$J678=50,"0",IF(score!$J678=75,"0",IF(score!$J678=100,"0"))))))</f>
        <v>#N/A</v>
      </c>
      <c r="Q678" t="e">
        <f>IF(score!$J678=".",".",IF(score!$J678=0,"0",IF(score!$J678=25,"1",IF(score!$J678=50,"0",IF(score!$J678=75,"0",IF(score!$J678=100,"0"))))))</f>
        <v>#N/A</v>
      </c>
      <c r="R678" t="e">
        <f>IF(score!$J678=".",".",IF(score!$J678=0,"0",IF(score!$J678=25,"0",IF(score!$J678=50,"1",IF(score!$J678=75,"0",IF(score!$J678=100,"0"))))))</f>
        <v>#N/A</v>
      </c>
      <c r="S678" t="e">
        <f>IF(score!$J678=".",".",IF(score!$J678=0,"0",IF(score!$J678=25,"0",IF(score!$J678=50,"0",IF(score!$J678=75,"1",IF(score!$J678=100,"0"))))))</f>
        <v>#N/A</v>
      </c>
      <c r="T678" t="e">
        <f>IF(score!$K678=".",".",IF(score!$K678=0,"1",IF(score!$K678=20,"0",IF(score!$K678=40,"0",IF(score!$K678=60,"0",IF(score!$K678=80,"0",IF(score!$K678=100,"0")))))))</f>
        <v>#N/A</v>
      </c>
      <c r="U678" t="e">
        <f>IF(score!$K678=".",".",IF(score!$K678=0,"0",IF(score!$K678=20,"1",IF(score!$K678=40,"0",IF(score!$K678=60,"0",IF(score!$K678=80,"0",IF(score!$K678=100,"0")))))))</f>
        <v>#N/A</v>
      </c>
      <c r="V678" t="e">
        <f>IF(score!$K678=".",".",IF(score!$K678=0,"0",IF(score!$K678=20,"0",IF(score!$K678=40,"1",IF(score!$K678=60,"0",IF(score!$K678=80,"0",IF(score!$K678=100,"0")))))))</f>
        <v>#N/A</v>
      </c>
      <c r="W678" t="e">
        <f>IF(score!$K678=".",".",IF(score!$K678=0,"0",IF(score!$K678=20,"0",IF(score!$K678=40,"0",IF(score!$K678=60,"1",IF(score!$K678=80,"0",IF(score!$K678=100,"0")))))))</f>
        <v>#N/A</v>
      </c>
      <c r="X678" t="e">
        <f>IF(score!$K678=".",".",IF(score!$K678=0,"0",IF(score!$K678=20,"0",IF(score!$K678=40,"0",IF(score!$K678=60,"0",IF(score!$K678=80,"1",IF(score!$K678=100,"0")))))))</f>
        <v>#N/A</v>
      </c>
      <c r="Y678" t="e">
        <f>IF(score!$L678=".",".",IF(score!$L678=0,"1",IF(score!$L678=20,"0",IF(score!$L678=40,"0",IF(score!$L678=60,"0",IF(score!$L678=80,"0",IF(score!$L678=100,"0")))))))</f>
        <v>#N/A</v>
      </c>
      <c r="Z678" t="e">
        <f>IF(score!$L678=".",".",IF(score!$L678=0,"0",IF(score!$L678=20,"1",IF(score!$L678=40,"0",IF(score!$L678=60,"0",IF(score!$L678=80,"0",IF(score!$L678=100,"0")))))))</f>
        <v>#N/A</v>
      </c>
      <c r="AA678" t="e">
        <f>IF(score!$L678=".",".",IF(score!$L678=0,"0",IF(score!$L678=20,"0",IF(score!$L678=40,"1",IF(score!$L678=60,"0",IF(score!$L678=80,"0",IF(score!$L678=100,"0")))))))</f>
        <v>#N/A</v>
      </c>
      <c r="AB678" t="e">
        <f>IF(score!$L678=".",".",IF(score!$L678=0,"0",IF(score!$L678=20,"0",IF(score!$L678=40,"0",IF(score!$L678=60,"1",IF(score!$L678=80,"0",IF(score!$L678=100,"0")))))))</f>
        <v>#N/A</v>
      </c>
      <c r="AC678" t="e">
        <f>IF(score!$L678=".",".",IF(score!$L678=0,"0",IF(score!$L678=20,"0",IF(score!$L678=40,"0",IF(score!$L678=60,"0",IF(score!$L678=80,"1",IF(score!L678=100,"0")))))))</f>
        <v>#N/A</v>
      </c>
      <c r="AD678" t="e">
        <f>IF(score!$M678=".",".",IF(score!$M678=0,"1",IF(score!$M678=20,"0",IF(score!$M678=40,"0",IF(score!$M678=60,"0",IF(score!$M678=80,"0",IF(score!$M678=100,"0")))))))</f>
        <v>#N/A</v>
      </c>
      <c r="AE678" t="e">
        <f>IF(score!$M678=".",".",IF(score!$M678=0,"0",IF(score!$M678=20,"1",IF(score!$M678=40,"0",IF(score!$M678=60,"0",IF(score!$M678=80,"0",IF(score!$M678=100,"0")))))))</f>
        <v>#N/A</v>
      </c>
      <c r="AF678" t="e">
        <f>IF(score!$M678=".",".",IF(score!$M678=0,"0",IF(score!$M678=20,"0",IF(score!$M678=40,"1",IF(score!$M678=60,"0",IF(score!$M678=80,"0",IF(score!$M678=100,"0")))))))</f>
        <v>#N/A</v>
      </c>
      <c r="AG678" t="e">
        <f>IF(score!$M678=".",".",IF(score!$M678=0,"0",IF(score!$M678=20,"0",IF(score!$M678=40,"0",IF(score!$M678=60,"1",IF(score!$M678=80,"0",IF(score!$M678=100,"0")))))))</f>
        <v>#N/A</v>
      </c>
      <c r="AH678" t="e">
        <f>IF(score!$M678=".",".",IF(score!$M678=0,"0",IF(score!$M678=20,"0",IF(score!$M678=40,"0",IF(score!$M678=60,"0",IF(score!$M678=80,"1",IF(score!$M678=100,"0")))))))</f>
        <v>#N/A</v>
      </c>
      <c r="AI678" t="e">
        <f>IF(score!$N678=".",".",IF(score!$N678=0,"1",IF(score!$N678=25,"0",IF(score!$N678=50,"0",IF(score!$N678=75,"0",IF(score!$N678=100,"0"))))))</f>
        <v>#N/A</v>
      </c>
      <c r="AJ678" t="e">
        <f>IF(score!$N678=".",".",IF(score!$N678=0,"0",IF(score!$N678=25,"1",IF(score!$N678=50,"0",IF(score!$N678=75,"0",IF(score!$N678=100,"0"))))))</f>
        <v>#N/A</v>
      </c>
      <c r="AK678" t="e">
        <f>IF(score!$N678=".",".",IF(score!$N678=0,"0",IF(score!$N678=25,"0",IF(score!$N678=50,"1",IF(score!$N678=75,"0",IF(score!$N678=100,"0"))))))</f>
        <v>#N/A</v>
      </c>
      <c r="AL678" t="e">
        <f>IF(score!$N678=".",".",IF(score!$N678=0,"0",IF(score!$N678=25,"0",IF(score!$N678=50,"0",IF(score!$N678=75,"1",IF(score!$N678=100,"0"))))))</f>
        <v>#N/A</v>
      </c>
      <c r="AN678" t="e">
        <f t="shared" si="700"/>
        <v>#N/A</v>
      </c>
      <c r="AO678" t="e">
        <f t="shared" si="701"/>
        <v>#N/A</v>
      </c>
      <c r="AP678" t="e">
        <f t="shared" si="702"/>
        <v>#N/A</v>
      </c>
      <c r="AQ678" t="e">
        <f t="shared" si="703"/>
        <v>#N/A</v>
      </c>
      <c r="AR678" t="e">
        <f t="shared" si="704"/>
        <v>#N/A</v>
      </c>
      <c r="AS678" t="e">
        <f t="shared" si="705"/>
        <v>#N/A</v>
      </c>
      <c r="AT678" t="e">
        <f t="shared" si="706"/>
        <v>#N/A</v>
      </c>
      <c r="AU678" t="e">
        <f t="shared" si="707"/>
        <v>#N/A</v>
      </c>
      <c r="AV678" t="e">
        <f t="shared" si="708"/>
        <v>#N/A</v>
      </c>
      <c r="AW678" t="e">
        <f t="shared" si="709"/>
        <v>#N/A</v>
      </c>
      <c r="AX678" t="e">
        <f t="shared" si="710"/>
        <v>#N/A</v>
      </c>
      <c r="AY678" t="e">
        <f t="shared" si="711"/>
        <v>#N/A</v>
      </c>
      <c r="AZ678" t="e">
        <f t="shared" si="712"/>
        <v>#N/A</v>
      </c>
      <c r="BA678" t="e">
        <f t="shared" si="713"/>
        <v>#N/A</v>
      </c>
      <c r="BB678" t="e">
        <f t="shared" si="714"/>
        <v>#N/A</v>
      </c>
      <c r="BC678" t="e">
        <f t="shared" si="715"/>
        <v>#N/A</v>
      </c>
      <c r="BD678" t="e">
        <f t="shared" si="716"/>
        <v>#N/A</v>
      </c>
      <c r="BE678" t="e">
        <f t="shared" si="717"/>
        <v>#N/A</v>
      </c>
      <c r="BF678" t="e">
        <f t="shared" si="718"/>
        <v>#N/A</v>
      </c>
      <c r="BG678" t="e">
        <f t="shared" si="719"/>
        <v>#N/A</v>
      </c>
      <c r="BH678" t="e">
        <f t="shared" si="720"/>
        <v>#N/A</v>
      </c>
      <c r="BI678" t="e">
        <f t="shared" si="721"/>
        <v>#N/A</v>
      </c>
      <c r="BJ678" t="e">
        <f t="shared" si="722"/>
        <v>#N/A</v>
      </c>
      <c r="BK678" t="e">
        <f t="shared" si="723"/>
        <v>#N/A</v>
      </c>
      <c r="BL678" t="e">
        <f t="shared" si="724"/>
        <v>#N/A</v>
      </c>
      <c r="BM678" t="e">
        <f t="shared" si="725"/>
        <v>#N/A</v>
      </c>
      <c r="BN678" t="e">
        <f t="shared" si="726"/>
        <v>#N/A</v>
      </c>
      <c r="BO678" t="e">
        <f t="shared" si="727"/>
        <v>#N/A</v>
      </c>
      <c r="BP678" t="e">
        <f t="shared" si="728"/>
        <v>#N/A</v>
      </c>
      <c r="BQ678" t="e">
        <f t="shared" si="729"/>
        <v>#N/A</v>
      </c>
      <c r="BR678" t="e">
        <f t="shared" si="730"/>
        <v>#N/A</v>
      </c>
      <c r="BS678" t="e">
        <f t="shared" si="731"/>
        <v>#N/A</v>
      </c>
      <c r="BT678" t="e">
        <f t="shared" si="732"/>
        <v>#N/A</v>
      </c>
      <c r="BU678" t="e">
        <f t="shared" si="733"/>
        <v>#N/A</v>
      </c>
      <c r="BV678" t="e">
        <f t="shared" si="734"/>
        <v>#N/A</v>
      </c>
      <c r="BX678" t="e">
        <f t="shared" si="735"/>
        <v>#N/A</v>
      </c>
      <c r="BY678" t="e">
        <f t="shared" si="736"/>
        <v>#N/A</v>
      </c>
      <c r="BZ678" t="e">
        <f t="shared" si="737"/>
        <v>#N/A</v>
      </c>
      <c r="CA678" t="e">
        <f t="shared" si="738"/>
        <v>#N/A</v>
      </c>
      <c r="CB678" t="e">
        <f t="shared" si="739"/>
        <v>#N/A</v>
      </c>
      <c r="CC678" t="e">
        <f t="shared" si="740"/>
        <v>#N/A</v>
      </c>
      <c r="CD678" t="e">
        <f t="shared" si="741"/>
        <v>#N/A</v>
      </c>
      <c r="CE678" t="e">
        <f t="shared" si="742"/>
        <v>#N/A</v>
      </c>
      <c r="CF678" t="e">
        <f t="shared" si="743"/>
        <v>#N/A</v>
      </c>
      <c r="CG678" t="e">
        <f t="shared" si="744"/>
        <v>#N/A</v>
      </c>
      <c r="CH678" t="e">
        <f t="shared" si="745"/>
        <v>#N/A</v>
      </c>
      <c r="CI678" t="e">
        <f t="shared" si="746"/>
        <v>#N/A</v>
      </c>
      <c r="CJ678" t="e">
        <f t="shared" si="747"/>
        <v>#N/A</v>
      </c>
      <c r="CK678" t="e">
        <f t="shared" si="748"/>
        <v>#N/A</v>
      </c>
      <c r="CL678" t="e">
        <f t="shared" si="749"/>
        <v>#N/A</v>
      </c>
      <c r="CM678" t="e">
        <f t="shared" si="750"/>
        <v>#N/A</v>
      </c>
      <c r="CN678" t="e">
        <f t="shared" si="751"/>
        <v>#N/A</v>
      </c>
      <c r="CO678" t="e">
        <f t="shared" si="752"/>
        <v>#N/A</v>
      </c>
      <c r="CP678" t="e">
        <f t="shared" si="753"/>
        <v>#N/A</v>
      </c>
      <c r="CQ678" t="e">
        <f t="shared" si="754"/>
        <v>#N/A</v>
      </c>
      <c r="CR678" t="e">
        <f t="shared" si="755"/>
        <v>#N/A</v>
      </c>
      <c r="CS678" t="e">
        <f t="shared" si="756"/>
        <v>#N/A</v>
      </c>
      <c r="CT678" t="e">
        <f t="shared" si="757"/>
        <v>#N/A</v>
      </c>
      <c r="CU678" t="e">
        <f t="shared" si="758"/>
        <v>#N/A</v>
      </c>
      <c r="CV678" t="e">
        <f t="shared" si="759"/>
        <v>#N/A</v>
      </c>
      <c r="CW678" t="e">
        <f t="shared" si="760"/>
        <v>#N/A</v>
      </c>
      <c r="CX678" t="e">
        <f t="shared" si="761"/>
        <v>#N/A</v>
      </c>
      <c r="CY678" t="e">
        <f t="shared" si="762"/>
        <v>#N/A</v>
      </c>
      <c r="CZ678" t="e">
        <f t="shared" si="763"/>
        <v>#N/A</v>
      </c>
      <c r="DA678" t="e">
        <f t="shared" si="764"/>
        <v>#N/A</v>
      </c>
      <c r="DB678" t="e">
        <f t="shared" si="765"/>
        <v>#N/A</v>
      </c>
      <c r="DC678" t="e">
        <f t="shared" si="766"/>
        <v>#N/A</v>
      </c>
      <c r="DD678" t="e">
        <f t="shared" si="767"/>
        <v>#N/A</v>
      </c>
      <c r="DE678" t="e">
        <f t="shared" si="768"/>
        <v>#N/A</v>
      </c>
      <c r="DF678" t="e">
        <f t="shared" si="769"/>
        <v>#N/A</v>
      </c>
    </row>
    <row r="679" spans="1:110" x14ac:dyDescent="0.25">
      <c r="A679" s="4">
        <f>raw!$A680:$A680</f>
        <v>0</v>
      </c>
      <c r="B679" s="6">
        <f>raw!$B680:$B680</f>
        <v>0</v>
      </c>
      <c r="D679" t="e">
        <f>IF(score!$C679=".",".",IF(score!$C679=0,"1",IF(score!$C679=25,"0",IF(score!$C679=50,"0",IF(score!$C679=75,"0",IF(score!$C679=100,"0"))))))</f>
        <v>#N/A</v>
      </c>
      <c r="E679" t="e">
        <f>IF(score!$C679=".",".",IF(score!$C679=0,"0",IF(score!$C679=25,"1",IF(score!$C679=50,"0",IF(score!$C679=75,"0",IF(score!$C679=100,"0"))))))</f>
        <v>#N/A</v>
      </c>
      <c r="F679" t="e">
        <f>IF(score!$C679=".",".",IF(score!$C679=0,"0",IF(score!$C679=25,"0",IF(score!$C679=50,"1",IF(score!$C679=75,"0",IF(score!$C679=100,"0"))))))</f>
        <v>#N/A</v>
      </c>
      <c r="G679" t="e">
        <f>IF(score!$C679=".",".",IF(score!$C679=0,"0",IF(score!$C679=25,"0",IF(score!$C679=50,"0",IF(score!$C679=75,"1",IF(score!$C679=100,"0"))))))</f>
        <v>#N/A</v>
      </c>
      <c r="H679" t="e">
        <f>IF(score!$D679=".",".",IF(score!$D679=0,"1",IF(score!$D679=50,"0",IF(score!$D679=100,"0"))))</f>
        <v>#N/A</v>
      </c>
      <c r="I679" t="e">
        <f>IF(score!$D679=".",".",IF(score!$D679=0,"0",IF(score!$D679=50,"1",IF(score!$D679=100,"0"))))</f>
        <v>#N/A</v>
      </c>
      <c r="J679" t="e">
        <f>IF(score!$E679=".",".",IF(score!$E679=0,"1",IF(score!$E679=50,"0",IF(score!$E679=100,"0"))))</f>
        <v>#N/A</v>
      </c>
      <c r="K679" t="e">
        <f>IF(score!$E679=".",".",IF(score!$E679=0,"0",IF(score!$E679=50,"1",IF(score!$E679=100,"0"))))</f>
        <v>#N/A</v>
      </c>
      <c r="L679" t="e">
        <f>IF(score!$F679=".",".",IF(score!$F679=0,"1",IF(score!$F679=100,"0")))</f>
        <v>#N/A</v>
      </c>
      <c r="M679" t="e">
        <f>IF(score!$G679=".",".",IF(score!$G679=0,"1",IF(score!$G679=100,"0")))</f>
        <v>#N/A</v>
      </c>
      <c r="N679" t="e">
        <f>IF(score!$H679=".",".",IF(score!$H679=0,"1",IF(score!$H679=100,"0")))</f>
        <v>#N/A</v>
      </c>
      <c r="O679" t="e">
        <f>IF(score!$I679=".",".",IF(score!$I679=0,"1",IF(score!$I679=50,"0",IF(score!$I679=100,"0"))))</f>
        <v>#N/A</v>
      </c>
      <c r="P679" t="e">
        <f>IF(score!$J679=".",".",IF(score!$J679=0,"1",IF(score!$J679=25,"0",IF(score!$J679=50,"0",IF(score!$J679=75,"0",IF(score!$J679=100,"0"))))))</f>
        <v>#N/A</v>
      </c>
      <c r="Q679" t="e">
        <f>IF(score!$J679=".",".",IF(score!$J679=0,"0",IF(score!$J679=25,"1",IF(score!$J679=50,"0",IF(score!$J679=75,"0",IF(score!$J679=100,"0"))))))</f>
        <v>#N/A</v>
      </c>
      <c r="R679" t="e">
        <f>IF(score!$J679=".",".",IF(score!$J679=0,"0",IF(score!$J679=25,"0",IF(score!$J679=50,"1",IF(score!$J679=75,"0",IF(score!$J679=100,"0"))))))</f>
        <v>#N/A</v>
      </c>
      <c r="S679" t="e">
        <f>IF(score!$J679=".",".",IF(score!$J679=0,"0",IF(score!$J679=25,"0",IF(score!$J679=50,"0",IF(score!$J679=75,"1",IF(score!$J679=100,"0"))))))</f>
        <v>#N/A</v>
      </c>
      <c r="T679" t="e">
        <f>IF(score!$K679=".",".",IF(score!$K679=0,"1",IF(score!$K679=20,"0",IF(score!$K679=40,"0",IF(score!$K679=60,"0",IF(score!$K679=80,"0",IF(score!$K679=100,"0")))))))</f>
        <v>#N/A</v>
      </c>
      <c r="U679" t="e">
        <f>IF(score!$K679=".",".",IF(score!$K679=0,"0",IF(score!$K679=20,"1",IF(score!$K679=40,"0",IF(score!$K679=60,"0",IF(score!$K679=80,"0",IF(score!$K679=100,"0")))))))</f>
        <v>#N/A</v>
      </c>
      <c r="V679" t="e">
        <f>IF(score!$K679=".",".",IF(score!$K679=0,"0",IF(score!$K679=20,"0",IF(score!$K679=40,"1",IF(score!$K679=60,"0",IF(score!$K679=80,"0",IF(score!$K679=100,"0")))))))</f>
        <v>#N/A</v>
      </c>
      <c r="W679" t="e">
        <f>IF(score!$K679=".",".",IF(score!$K679=0,"0",IF(score!$K679=20,"0",IF(score!$K679=40,"0",IF(score!$K679=60,"1",IF(score!$K679=80,"0",IF(score!$K679=100,"0")))))))</f>
        <v>#N/A</v>
      </c>
      <c r="X679" t="e">
        <f>IF(score!$K679=".",".",IF(score!$K679=0,"0",IF(score!$K679=20,"0",IF(score!$K679=40,"0",IF(score!$K679=60,"0",IF(score!$K679=80,"1",IF(score!$K679=100,"0")))))))</f>
        <v>#N/A</v>
      </c>
      <c r="Y679" t="e">
        <f>IF(score!$L679=".",".",IF(score!$L679=0,"1",IF(score!$L679=20,"0",IF(score!$L679=40,"0",IF(score!$L679=60,"0",IF(score!$L679=80,"0",IF(score!$L679=100,"0")))))))</f>
        <v>#N/A</v>
      </c>
      <c r="Z679" t="e">
        <f>IF(score!$L679=".",".",IF(score!$L679=0,"0",IF(score!$L679=20,"1",IF(score!$L679=40,"0",IF(score!$L679=60,"0",IF(score!$L679=80,"0",IF(score!$L679=100,"0")))))))</f>
        <v>#N/A</v>
      </c>
      <c r="AA679" t="e">
        <f>IF(score!$L679=".",".",IF(score!$L679=0,"0",IF(score!$L679=20,"0",IF(score!$L679=40,"1",IF(score!$L679=60,"0",IF(score!$L679=80,"0",IF(score!$L679=100,"0")))))))</f>
        <v>#N/A</v>
      </c>
      <c r="AB679" t="e">
        <f>IF(score!$L679=".",".",IF(score!$L679=0,"0",IF(score!$L679=20,"0",IF(score!$L679=40,"0",IF(score!$L679=60,"1",IF(score!$L679=80,"0",IF(score!$L679=100,"0")))))))</f>
        <v>#N/A</v>
      </c>
      <c r="AC679" t="e">
        <f>IF(score!$L679=".",".",IF(score!$L679=0,"0",IF(score!$L679=20,"0",IF(score!$L679=40,"0",IF(score!$L679=60,"0",IF(score!$L679=80,"1",IF(score!L679=100,"0")))))))</f>
        <v>#N/A</v>
      </c>
      <c r="AD679" t="e">
        <f>IF(score!$M679=".",".",IF(score!$M679=0,"1",IF(score!$M679=20,"0",IF(score!$M679=40,"0",IF(score!$M679=60,"0",IF(score!$M679=80,"0",IF(score!$M679=100,"0")))))))</f>
        <v>#N/A</v>
      </c>
      <c r="AE679" t="e">
        <f>IF(score!$M679=".",".",IF(score!$M679=0,"0",IF(score!$M679=20,"1",IF(score!$M679=40,"0",IF(score!$M679=60,"0",IF(score!$M679=80,"0",IF(score!$M679=100,"0")))))))</f>
        <v>#N/A</v>
      </c>
      <c r="AF679" t="e">
        <f>IF(score!$M679=".",".",IF(score!$M679=0,"0",IF(score!$M679=20,"0",IF(score!$M679=40,"1",IF(score!$M679=60,"0",IF(score!$M679=80,"0",IF(score!$M679=100,"0")))))))</f>
        <v>#N/A</v>
      </c>
      <c r="AG679" t="e">
        <f>IF(score!$M679=".",".",IF(score!$M679=0,"0",IF(score!$M679=20,"0",IF(score!$M679=40,"0",IF(score!$M679=60,"1",IF(score!$M679=80,"0",IF(score!$M679=100,"0")))))))</f>
        <v>#N/A</v>
      </c>
      <c r="AH679" t="e">
        <f>IF(score!$M679=".",".",IF(score!$M679=0,"0",IF(score!$M679=20,"0",IF(score!$M679=40,"0",IF(score!$M679=60,"0",IF(score!$M679=80,"1",IF(score!$M679=100,"0")))))))</f>
        <v>#N/A</v>
      </c>
      <c r="AI679" t="e">
        <f>IF(score!$N679=".",".",IF(score!$N679=0,"1",IF(score!$N679=25,"0",IF(score!$N679=50,"0",IF(score!$N679=75,"0",IF(score!$N679=100,"0"))))))</f>
        <v>#N/A</v>
      </c>
      <c r="AJ679" t="e">
        <f>IF(score!$N679=".",".",IF(score!$N679=0,"0",IF(score!$N679=25,"1",IF(score!$N679=50,"0",IF(score!$N679=75,"0",IF(score!$N679=100,"0"))))))</f>
        <v>#N/A</v>
      </c>
      <c r="AK679" t="e">
        <f>IF(score!$N679=".",".",IF(score!$N679=0,"0",IF(score!$N679=25,"0",IF(score!$N679=50,"1",IF(score!$N679=75,"0",IF(score!$N679=100,"0"))))))</f>
        <v>#N/A</v>
      </c>
      <c r="AL679" t="e">
        <f>IF(score!$N679=".",".",IF(score!$N679=0,"0",IF(score!$N679=25,"0",IF(score!$N679=50,"0",IF(score!$N679=75,"1",IF(score!$N679=100,"0"))))))</f>
        <v>#N/A</v>
      </c>
      <c r="AN679" t="e">
        <f t="shared" si="700"/>
        <v>#N/A</v>
      </c>
      <c r="AO679" t="e">
        <f t="shared" si="701"/>
        <v>#N/A</v>
      </c>
      <c r="AP679" t="e">
        <f t="shared" si="702"/>
        <v>#N/A</v>
      </c>
      <c r="AQ679" t="e">
        <f t="shared" si="703"/>
        <v>#N/A</v>
      </c>
      <c r="AR679" t="e">
        <f t="shared" si="704"/>
        <v>#N/A</v>
      </c>
      <c r="AS679" t="e">
        <f t="shared" si="705"/>
        <v>#N/A</v>
      </c>
      <c r="AT679" t="e">
        <f t="shared" si="706"/>
        <v>#N/A</v>
      </c>
      <c r="AU679" t="e">
        <f t="shared" si="707"/>
        <v>#N/A</v>
      </c>
      <c r="AV679" t="e">
        <f t="shared" si="708"/>
        <v>#N/A</v>
      </c>
      <c r="AW679" t="e">
        <f t="shared" si="709"/>
        <v>#N/A</v>
      </c>
      <c r="AX679" t="e">
        <f t="shared" si="710"/>
        <v>#N/A</v>
      </c>
      <c r="AY679" t="e">
        <f t="shared" si="711"/>
        <v>#N/A</v>
      </c>
      <c r="AZ679" t="e">
        <f t="shared" si="712"/>
        <v>#N/A</v>
      </c>
      <c r="BA679" t="e">
        <f t="shared" si="713"/>
        <v>#N/A</v>
      </c>
      <c r="BB679" t="e">
        <f t="shared" si="714"/>
        <v>#N/A</v>
      </c>
      <c r="BC679" t="e">
        <f t="shared" si="715"/>
        <v>#N/A</v>
      </c>
      <c r="BD679" t="e">
        <f t="shared" si="716"/>
        <v>#N/A</v>
      </c>
      <c r="BE679" t="e">
        <f t="shared" si="717"/>
        <v>#N/A</v>
      </c>
      <c r="BF679" t="e">
        <f t="shared" si="718"/>
        <v>#N/A</v>
      </c>
      <c r="BG679" t="e">
        <f t="shared" si="719"/>
        <v>#N/A</v>
      </c>
      <c r="BH679" t="e">
        <f t="shared" si="720"/>
        <v>#N/A</v>
      </c>
      <c r="BI679" t="e">
        <f t="shared" si="721"/>
        <v>#N/A</v>
      </c>
      <c r="BJ679" t="e">
        <f t="shared" si="722"/>
        <v>#N/A</v>
      </c>
      <c r="BK679" t="e">
        <f t="shared" si="723"/>
        <v>#N/A</v>
      </c>
      <c r="BL679" t="e">
        <f t="shared" si="724"/>
        <v>#N/A</v>
      </c>
      <c r="BM679" t="e">
        <f t="shared" si="725"/>
        <v>#N/A</v>
      </c>
      <c r="BN679" t="e">
        <f t="shared" si="726"/>
        <v>#N/A</v>
      </c>
      <c r="BO679" t="e">
        <f t="shared" si="727"/>
        <v>#N/A</v>
      </c>
      <c r="BP679" t="e">
        <f t="shared" si="728"/>
        <v>#N/A</v>
      </c>
      <c r="BQ679" t="e">
        <f t="shared" si="729"/>
        <v>#N/A</v>
      </c>
      <c r="BR679" t="e">
        <f t="shared" si="730"/>
        <v>#N/A</v>
      </c>
      <c r="BS679" t="e">
        <f t="shared" si="731"/>
        <v>#N/A</v>
      </c>
      <c r="BT679" t="e">
        <f t="shared" si="732"/>
        <v>#N/A</v>
      </c>
      <c r="BU679" t="e">
        <f t="shared" si="733"/>
        <v>#N/A</v>
      </c>
      <c r="BV679" t="e">
        <f t="shared" si="734"/>
        <v>#N/A</v>
      </c>
      <c r="BX679" t="e">
        <f t="shared" si="735"/>
        <v>#N/A</v>
      </c>
      <c r="BY679" t="e">
        <f t="shared" si="736"/>
        <v>#N/A</v>
      </c>
      <c r="BZ679" t="e">
        <f t="shared" si="737"/>
        <v>#N/A</v>
      </c>
      <c r="CA679" t="e">
        <f t="shared" si="738"/>
        <v>#N/A</v>
      </c>
      <c r="CB679" t="e">
        <f t="shared" si="739"/>
        <v>#N/A</v>
      </c>
      <c r="CC679" t="e">
        <f t="shared" si="740"/>
        <v>#N/A</v>
      </c>
      <c r="CD679" t="e">
        <f t="shared" si="741"/>
        <v>#N/A</v>
      </c>
      <c r="CE679" t="e">
        <f t="shared" si="742"/>
        <v>#N/A</v>
      </c>
      <c r="CF679" t="e">
        <f t="shared" si="743"/>
        <v>#N/A</v>
      </c>
      <c r="CG679" t="e">
        <f t="shared" si="744"/>
        <v>#N/A</v>
      </c>
      <c r="CH679" t="e">
        <f t="shared" si="745"/>
        <v>#N/A</v>
      </c>
      <c r="CI679" t="e">
        <f t="shared" si="746"/>
        <v>#N/A</v>
      </c>
      <c r="CJ679" t="e">
        <f t="shared" si="747"/>
        <v>#N/A</v>
      </c>
      <c r="CK679" t="e">
        <f t="shared" si="748"/>
        <v>#N/A</v>
      </c>
      <c r="CL679" t="e">
        <f t="shared" si="749"/>
        <v>#N/A</v>
      </c>
      <c r="CM679" t="e">
        <f t="shared" si="750"/>
        <v>#N/A</v>
      </c>
      <c r="CN679" t="e">
        <f t="shared" si="751"/>
        <v>#N/A</v>
      </c>
      <c r="CO679" t="e">
        <f t="shared" si="752"/>
        <v>#N/A</v>
      </c>
      <c r="CP679" t="e">
        <f t="shared" si="753"/>
        <v>#N/A</v>
      </c>
      <c r="CQ679" t="e">
        <f t="shared" si="754"/>
        <v>#N/A</v>
      </c>
      <c r="CR679" t="e">
        <f t="shared" si="755"/>
        <v>#N/A</v>
      </c>
      <c r="CS679" t="e">
        <f t="shared" si="756"/>
        <v>#N/A</v>
      </c>
      <c r="CT679" t="e">
        <f t="shared" si="757"/>
        <v>#N/A</v>
      </c>
      <c r="CU679" t="e">
        <f t="shared" si="758"/>
        <v>#N/A</v>
      </c>
      <c r="CV679" t="e">
        <f t="shared" si="759"/>
        <v>#N/A</v>
      </c>
      <c r="CW679" t="e">
        <f t="shared" si="760"/>
        <v>#N/A</v>
      </c>
      <c r="CX679" t="e">
        <f t="shared" si="761"/>
        <v>#N/A</v>
      </c>
      <c r="CY679" t="e">
        <f t="shared" si="762"/>
        <v>#N/A</v>
      </c>
      <c r="CZ679" t="e">
        <f t="shared" si="763"/>
        <v>#N/A</v>
      </c>
      <c r="DA679" t="e">
        <f t="shared" si="764"/>
        <v>#N/A</v>
      </c>
      <c r="DB679" t="e">
        <f t="shared" si="765"/>
        <v>#N/A</v>
      </c>
      <c r="DC679" t="e">
        <f t="shared" si="766"/>
        <v>#N/A</v>
      </c>
      <c r="DD679" t="e">
        <f t="shared" si="767"/>
        <v>#N/A</v>
      </c>
      <c r="DE679" t="e">
        <f t="shared" si="768"/>
        <v>#N/A</v>
      </c>
      <c r="DF679" t="e">
        <f t="shared" si="769"/>
        <v>#N/A</v>
      </c>
    </row>
    <row r="680" spans="1:110" x14ac:dyDescent="0.25">
      <c r="A680" s="4">
        <f>raw!$A681:$A681</f>
        <v>0</v>
      </c>
      <c r="B680" s="6">
        <f>raw!$B681:$B681</f>
        <v>0</v>
      </c>
      <c r="D680" t="e">
        <f>IF(score!$C680=".",".",IF(score!$C680=0,"1",IF(score!$C680=25,"0",IF(score!$C680=50,"0",IF(score!$C680=75,"0",IF(score!$C680=100,"0"))))))</f>
        <v>#N/A</v>
      </c>
      <c r="E680" t="e">
        <f>IF(score!$C680=".",".",IF(score!$C680=0,"0",IF(score!$C680=25,"1",IF(score!$C680=50,"0",IF(score!$C680=75,"0",IF(score!$C680=100,"0"))))))</f>
        <v>#N/A</v>
      </c>
      <c r="F680" t="e">
        <f>IF(score!$C680=".",".",IF(score!$C680=0,"0",IF(score!$C680=25,"0",IF(score!$C680=50,"1",IF(score!$C680=75,"0",IF(score!$C680=100,"0"))))))</f>
        <v>#N/A</v>
      </c>
      <c r="G680" t="e">
        <f>IF(score!$C680=".",".",IF(score!$C680=0,"0",IF(score!$C680=25,"0",IF(score!$C680=50,"0",IF(score!$C680=75,"1",IF(score!$C680=100,"0"))))))</f>
        <v>#N/A</v>
      </c>
      <c r="H680" t="e">
        <f>IF(score!$D680=".",".",IF(score!$D680=0,"1",IF(score!$D680=50,"0",IF(score!$D680=100,"0"))))</f>
        <v>#N/A</v>
      </c>
      <c r="I680" t="e">
        <f>IF(score!$D680=".",".",IF(score!$D680=0,"0",IF(score!$D680=50,"1",IF(score!$D680=100,"0"))))</f>
        <v>#N/A</v>
      </c>
      <c r="J680" t="e">
        <f>IF(score!$E680=".",".",IF(score!$E680=0,"1",IF(score!$E680=50,"0",IF(score!$E680=100,"0"))))</f>
        <v>#N/A</v>
      </c>
      <c r="K680" t="e">
        <f>IF(score!$E680=".",".",IF(score!$E680=0,"0",IF(score!$E680=50,"1",IF(score!$E680=100,"0"))))</f>
        <v>#N/A</v>
      </c>
      <c r="L680" t="e">
        <f>IF(score!$F680=".",".",IF(score!$F680=0,"1",IF(score!$F680=100,"0")))</f>
        <v>#N/A</v>
      </c>
      <c r="M680" t="e">
        <f>IF(score!$G680=".",".",IF(score!$G680=0,"1",IF(score!$G680=100,"0")))</f>
        <v>#N/A</v>
      </c>
      <c r="N680" t="e">
        <f>IF(score!$H680=".",".",IF(score!$H680=0,"1",IF(score!$H680=100,"0")))</f>
        <v>#N/A</v>
      </c>
      <c r="O680" t="e">
        <f>IF(score!$I680=".",".",IF(score!$I680=0,"1",IF(score!$I680=50,"0",IF(score!$I680=100,"0"))))</f>
        <v>#N/A</v>
      </c>
      <c r="P680" t="e">
        <f>IF(score!$J680=".",".",IF(score!$J680=0,"1",IF(score!$J680=25,"0",IF(score!$J680=50,"0",IF(score!$J680=75,"0",IF(score!$J680=100,"0"))))))</f>
        <v>#N/A</v>
      </c>
      <c r="Q680" t="e">
        <f>IF(score!$J680=".",".",IF(score!$J680=0,"0",IF(score!$J680=25,"1",IF(score!$J680=50,"0",IF(score!$J680=75,"0",IF(score!$J680=100,"0"))))))</f>
        <v>#N/A</v>
      </c>
      <c r="R680" t="e">
        <f>IF(score!$J680=".",".",IF(score!$J680=0,"0",IF(score!$J680=25,"0",IF(score!$J680=50,"1",IF(score!$J680=75,"0",IF(score!$J680=100,"0"))))))</f>
        <v>#N/A</v>
      </c>
      <c r="S680" t="e">
        <f>IF(score!$J680=".",".",IF(score!$J680=0,"0",IF(score!$J680=25,"0",IF(score!$J680=50,"0",IF(score!$J680=75,"1",IF(score!$J680=100,"0"))))))</f>
        <v>#N/A</v>
      </c>
      <c r="T680" t="e">
        <f>IF(score!$K680=".",".",IF(score!$K680=0,"1",IF(score!$K680=20,"0",IF(score!$K680=40,"0",IF(score!$K680=60,"0",IF(score!$K680=80,"0",IF(score!$K680=100,"0")))))))</f>
        <v>#N/A</v>
      </c>
      <c r="U680" t="e">
        <f>IF(score!$K680=".",".",IF(score!$K680=0,"0",IF(score!$K680=20,"1",IF(score!$K680=40,"0",IF(score!$K680=60,"0",IF(score!$K680=80,"0",IF(score!$K680=100,"0")))))))</f>
        <v>#N/A</v>
      </c>
      <c r="V680" t="e">
        <f>IF(score!$K680=".",".",IF(score!$K680=0,"0",IF(score!$K680=20,"0",IF(score!$K680=40,"1",IF(score!$K680=60,"0",IF(score!$K680=80,"0",IF(score!$K680=100,"0")))))))</f>
        <v>#N/A</v>
      </c>
      <c r="W680" t="e">
        <f>IF(score!$K680=".",".",IF(score!$K680=0,"0",IF(score!$K680=20,"0",IF(score!$K680=40,"0",IF(score!$K680=60,"1",IF(score!$K680=80,"0",IF(score!$K680=100,"0")))))))</f>
        <v>#N/A</v>
      </c>
      <c r="X680" t="e">
        <f>IF(score!$K680=".",".",IF(score!$K680=0,"0",IF(score!$K680=20,"0",IF(score!$K680=40,"0",IF(score!$K680=60,"0",IF(score!$K680=80,"1",IF(score!$K680=100,"0")))))))</f>
        <v>#N/A</v>
      </c>
      <c r="Y680" t="e">
        <f>IF(score!$L680=".",".",IF(score!$L680=0,"1",IF(score!$L680=20,"0",IF(score!$L680=40,"0",IF(score!$L680=60,"0",IF(score!$L680=80,"0",IF(score!$L680=100,"0")))))))</f>
        <v>#N/A</v>
      </c>
      <c r="Z680" t="e">
        <f>IF(score!$L680=".",".",IF(score!$L680=0,"0",IF(score!$L680=20,"1",IF(score!$L680=40,"0",IF(score!$L680=60,"0",IF(score!$L680=80,"0",IF(score!$L680=100,"0")))))))</f>
        <v>#N/A</v>
      </c>
      <c r="AA680" t="e">
        <f>IF(score!$L680=".",".",IF(score!$L680=0,"0",IF(score!$L680=20,"0",IF(score!$L680=40,"1",IF(score!$L680=60,"0",IF(score!$L680=80,"0",IF(score!$L680=100,"0")))))))</f>
        <v>#N/A</v>
      </c>
      <c r="AB680" t="e">
        <f>IF(score!$L680=".",".",IF(score!$L680=0,"0",IF(score!$L680=20,"0",IF(score!$L680=40,"0",IF(score!$L680=60,"1",IF(score!$L680=80,"0",IF(score!$L680=100,"0")))))))</f>
        <v>#N/A</v>
      </c>
      <c r="AC680" t="e">
        <f>IF(score!$L680=".",".",IF(score!$L680=0,"0",IF(score!$L680=20,"0",IF(score!$L680=40,"0",IF(score!$L680=60,"0",IF(score!$L680=80,"1",IF(score!L680=100,"0")))))))</f>
        <v>#N/A</v>
      </c>
      <c r="AD680" t="e">
        <f>IF(score!$M680=".",".",IF(score!$M680=0,"1",IF(score!$M680=20,"0",IF(score!$M680=40,"0",IF(score!$M680=60,"0",IF(score!$M680=80,"0",IF(score!$M680=100,"0")))))))</f>
        <v>#N/A</v>
      </c>
      <c r="AE680" t="e">
        <f>IF(score!$M680=".",".",IF(score!$M680=0,"0",IF(score!$M680=20,"1",IF(score!$M680=40,"0",IF(score!$M680=60,"0",IF(score!$M680=80,"0",IF(score!$M680=100,"0")))))))</f>
        <v>#N/A</v>
      </c>
      <c r="AF680" t="e">
        <f>IF(score!$M680=".",".",IF(score!$M680=0,"0",IF(score!$M680=20,"0",IF(score!$M680=40,"1",IF(score!$M680=60,"0",IF(score!$M680=80,"0",IF(score!$M680=100,"0")))))))</f>
        <v>#N/A</v>
      </c>
      <c r="AG680" t="e">
        <f>IF(score!$M680=".",".",IF(score!$M680=0,"0",IF(score!$M680=20,"0",IF(score!$M680=40,"0",IF(score!$M680=60,"1",IF(score!$M680=80,"0",IF(score!$M680=100,"0")))))))</f>
        <v>#N/A</v>
      </c>
      <c r="AH680" t="e">
        <f>IF(score!$M680=".",".",IF(score!$M680=0,"0",IF(score!$M680=20,"0",IF(score!$M680=40,"0",IF(score!$M680=60,"0",IF(score!$M680=80,"1",IF(score!$M680=100,"0")))))))</f>
        <v>#N/A</v>
      </c>
      <c r="AI680" t="e">
        <f>IF(score!$N680=".",".",IF(score!$N680=0,"1",IF(score!$N680=25,"0",IF(score!$N680=50,"0",IF(score!$N680=75,"0",IF(score!$N680=100,"0"))))))</f>
        <v>#N/A</v>
      </c>
      <c r="AJ680" t="e">
        <f>IF(score!$N680=".",".",IF(score!$N680=0,"0",IF(score!$N680=25,"1",IF(score!$N680=50,"0",IF(score!$N680=75,"0",IF(score!$N680=100,"0"))))))</f>
        <v>#N/A</v>
      </c>
      <c r="AK680" t="e">
        <f>IF(score!$N680=".",".",IF(score!$N680=0,"0",IF(score!$N680=25,"0",IF(score!$N680=50,"1",IF(score!$N680=75,"0",IF(score!$N680=100,"0"))))))</f>
        <v>#N/A</v>
      </c>
      <c r="AL680" t="e">
        <f>IF(score!$N680=".",".",IF(score!$N680=0,"0",IF(score!$N680=25,"0",IF(score!$N680=50,"0",IF(score!$N680=75,"1",IF(score!$N680=100,"0"))))))</f>
        <v>#N/A</v>
      </c>
      <c r="AN680" t="e">
        <f t="shared" si="700"/>
        <v>#N/A</v>
      </c>
      <c r="AO680" t="e">
        <f t="shared" si="701"/>
        <v>#N/A</v>
      </c>
      <c r="AP680" t="e">
        <f t="shared" si="702"/>
        <v>#N/A</v>
      </c>
      <c r="AQ680" t="e">
        <f t="shared" si="703"/>
        <v>#N/A</v>
      </c>
      <c r="AR680" t="e">
        <f t="shared" si="704"/>
        <v>#N/A</v>
      </c>
      <c r="AS680" t="e">
        <f t="shared" si="705"/>
        <v>#N/A</v>
      </c>
      <c r="AT680" t="e">
        <f t="shared" si="706"/>
        <v>#N/A</v>
      </c>
      <c r="AU680" t="e">
        <f t="shared" si="707"/>
        <v>#N/A</v>
      </c>
      <c r="AV680" t="e">
        <f t="shared" si="708"/>
        <v>#N/A</v>
      </c>
      <c r="AW680" t="e">
        <f t="shared" si="709"/>
        <v>#N/A</v>
      </c>
      <c r="AX680" t="e">
        <f t="shared" si="710"/>
        <v>#N/A</v>
      </c>
      <c r="AY680" t="e">
        <f t="shared" si="711"/>
        <v>#N/A</v>
      </c>
      <c r="AZ680" t="e">
        <f t="shared" si="712"/>
        <v>#N/A</v>
      </c>
      <c r="BA680" t="e">
        <f t="shared" si="713"/>
        <v>#N/A</v>
      </c>
      <c r="BB680" t="e">
        <f t="shared" si="714"/>
        <v>#N/A</v>
      </c>
      <c r="BC680" t="e">
        <f t="shared" si="715"/>
        <v>#N/A</v>
      </c>
      <c r="BD680" t="e">
        <f t="shared" si="716"/>
        <v>#N/A</v>
      </c>
      <c r="BE680" t="e">
        <f t="shared" si="717"/>
        <v>#N/A</v>
      </c>
      <c r="BF680" t="e">
        <f t="shared" si="718"/>
        <v>#N/A</v>
      </c>
      <c r="BG680" t="e">
        <f t="shared" si="719"/>
        <v>#N/A</v>
      </c>
      <c r="BH680" t="e">
        <f t="shared" si="720"/>
        <v>#N/A</v>
      </c>
      <c r="BI680" t="e">
        <f t="shared" si="721"/>
        <v>#N/A</v>
      </c>
      <c r="BJ680" t="e">
        <f t="shared" si="722"/>
        <v>#N/A</v>
      </c>
      <c r="BK680" t="e">
        <f t="shared" si="723"/>
        <v>#N/A</v>
      </c>
      <c r="BL680" t="e">
        <f t="shared" si="724"/>
        <v>#N/A</v>
      </c>
      <c r="BM680" t="e">
        <f t="shared" si="725"/>
        <v>#N/A</v>
      </c>
      <c r="BN680" t="e">
        <f t="shared" si="726"/>
        <v>#N/A</v>
      </c>
      <c r="BO680" t="e">
        <f t="shared" si="727"/>
        <v>#N/A</v>
      </c>
      <c r="BP680" t="e">
        <f t="shared" si="728"/>
        <v>#N/A</v>
      </c>
      <c r="BQ680" t="e">
        <f t="shared" si="729"/>
        <v>#N/A</v>
      </c>
      <c r="BR680" t="e">
        <f t="shared" si="730"/>
        <v>#N/A</v>
      </c>
      <c r="BS680" t="e">
        <f t="shared" si="731"/>
        <v>#N/A</v>
      </c>
      <c r="BT680" t="e">
        <f t="shared" si="732"/>
        <v>#N/A</v>
      </c>
      <c r="BU680" t="e">
        <f t="shared" si="733"/>
        <v>#N/A</v>
      </c>
      <c r="BV680" t="e">
        <f t="shared" si="734"/>
        <v>#N/A</v>
      </c>
      <c r="BX680" t="e">
        <f t="shared" si="735"/>
        <v>#N/A</v>
      </c>
      <c r="BY680" t="e">
        <f t="shared" si="736"/>
        <v>#N/A</v>
      </c>
      <c r="BZ680" t="e">
        <f t="shared" si="737"/>
        <v>#N/A</v>
      </c>
      <c r="CA680" t="e">
        <f t="shared" si="738"/>
        <v>#N/A</v>
      </c>
      <c r="CB680" t="e">
        <f t="shared" si="739"/>
        <v>#N/A</v>
      </c>
      <c r="CC680" t="e">
        <f t="shared" si="740"/>
        <v>#N/A</v>
      </c>
      <c r="CD680" t="e">
        <f t="shared" si="741"/>
        <v>#N/A</v>
      </c>
      <c r="CE680" t="e">
        <f t="shared" si="742"/>
        <v>#N/A</v>
      </c>
      <c r="CF680" t="e">
        <f t="shared" si="743"/>
        <v>#N/A</v>
      </c>
      <c r="CG680" t="e">
        <f t="shared" si="744"/>
        <v>#N/A</v>
      </c>
      <c r="CH680" t="e">
        <f t="shared" si="745"/>
        <v>#N/A</v>
      </c>
      <c r="CI680" t="e">
        <f t="shared" si="746"/>
        <v>#N/A</v>
      </c>
      <c r="CJ680" t="e">
        <f t="shared" si="747"/>
        <v>#N/A</v>
      </c>
      <c r="CK680" t="e">
        <f t="shared" si="748"/>
        <v>#N/A</v>
      </c>
      <c r="CL680" t="e">
        <f t="shared" si="749"/>
        <v>#N/A</v>
      </c>
      <c r="CM680" t="e">
        <f t="shared" si="750"/>
        <v>#N/A</v>
      </c>
      <c r="CN680" t="e">
        <f t="shared" si="751"/>
        <v>#N/A</v>
      </c>
      <c r="CO680" t="e">
        <f t="shared" si="752"/>
        <v>#N/A</v>
      </c>
      <c r="CP680" t="e">
        <f t="shared" si="753"/>
        <v>#N/A</v>
      </c>
      <c r="CQ680" t="e">
        <f t="shared" si="754"/>
        <v>#N/A</v>
      </c>
      <c r="CR680" t="e">
        <f t="shared" si="755"/>
        <v>#N/A</v>
      </c>
      <c r="CS680" t="e">
        <f t="shared" si="756"/>
        <v>#N/A</v>
      </c>
      <c r="CT680" t="e">
        <f t="shared" si="757"/>
        <v>#N/A</v>
      </c>
      <c r="CU680" t="e">
        <f t="shared" si="758"/>
        <v>#N/A</v>
      </c>
      <c r="CV680" t="e">
        <f t="shared" si="759"/>
        <v>#N/A</v>
      </c>
      <c r="CW680" t="e">
        <f t="shared" si="760"/>
        <v>#N/A</v>
      </c>
      <c r="CX680" t="e">
        <f t="shared" si="761"/>
        <v>#N/A</v>
      </c>
      <c r="CY680" t="e">
        <f t="shared" si="762"/>
        <v>#N/A</v>
      </c>
      <c r="CZ680" t="e">
        <f t="shared" si="763"/>
        <v>#N/A</v>
      </c>
      <c r="DA680" t="e">
        <f t="shared" si="764"/>
        <v>#N/A</v>
      </c>
      <c r="DB680" t="e">
        <f t="shared" si="765"/>
        <v>#N/A</v>
      </c>
      <c r="DC680" t="e">
        <f t="shared" si="766"/>
        <v>#N/A</v>
      </c>
      <c r="DD680" t="e">
        <f t="shared" si="767"/>
        <v>#N/A</v>
      </c>
      <c r="DE680" t="e">
        <f t="shared" si="768"/>
        <v>#N/A</v>
      </c>
      <c r="DF680" t="e">
        <f t="shared" si="769"/>
        <v>#N/A</v>
      </c>
    </row>
    <row r="681" spans="1:110" x14ac:dyDescent="0.25">
      <c r="A681" s="4">
        <f>raw!$A682:$A682</f>
        <v>0</v>
      </c>
      <c r="B681" s="6">
        <f>raw!$B682:$B682</f>
        <v>0</v>
      </c>
      <c r="D681" t="e">
        <f>IF(score!$C681=".",".",IF(score!$C681=0,"1",IF(score!$C681=25,"0",IF(score!$C681=50,"0",IF(score!$C681=75,"0",IF(score!$C681=100,"0"))))))</f>
        <v>#N/A</v>
      </c>
      <c r="E681" t="e">
        <f>IF(score!$C681=".",".",IF(score!$C681=0,"0",IF(score!$C681=25,"1",IF(score!$C681=50,"0",IF(score!$C681=75,"0",IF(score!$C681=100,"0"))))))</f>
        <v>#N/A</v>
      </c>
      <c r="F681" t="e">
        <f>IF(score!$C681=".",".",IF(score!$C681=0,"0",IF(score!$C681=25,"0",IF(score!$C681=50,"1",IF(score!$C681=75,"0",IF(score!$C681=100,"0"))))))</f>
        <v>#N/A</v>
      </c>
      <c r="G681" t="e">
        <f>IF(score!$C681=".",".",IF(score!$C681=0,"0",IF(score!$C681=25,"0",IF(score!$C681=50,"0",IF(score!$C681=75,"1",IF(score!$C681=100,"0"))))))</f>
        <v>#N/A</v>
      </c>
      <c r="H681" t="e">
        <f>IF(score!$D681=".",".",IF(score!$D681=0,"1",IF(score!$D681=50,"0",IF(score!$D681=100,"0"))))</f>
        <v>#N/A</v>
      </c>
      <c r="I681" t="e">
        <f>IF(score!$D681=".",".",IF(score!$D681=0,"0",IF(score!$D681=50,"1",IF(score!$D681=100,"0"))))</f>
        <v>#N/A</v>
      </c>
      <c r="J681" t="e">
        <f>IF(score!$E681=".",".",IF(score!$E681=0,"1",IF(score!$E681=50,"0",IF(score!$E681=100,"0"))))</f>
        <v>#N/A</v>
      </c>
      <c r="K681" t="e">
        <f>IF(score!$E681=".",".",IF(score!$E681=0,"0",IF(score!$E681=50,"1",IF(score!$E681=100,"0"))))</f>
        <v>#N/A</v>
      </c>
      <c r="L681" t="e">
        <f>IF(score!$F681=".",".",IF(score!$F681=0,"1",IF(score!$F681=100,"0")))</f>
        <v>#N/A</v>
      </c>
      <c r="M681" t="e">
        <f>IF(score!$G681=".",".",IF(score!$G681=0,"1",IF(score!$G681=100,"0")))</f>
        <v>#N/A</v>
      </c>
      <c r="N681" t="e">
        <f>IF(score!$H681=".",".",IF(score!$H681=0,"1",IF(score!$H681=100,"0")))</f>
        <v>#N/A</v>
      </c>
      <c r="O681" t="e">
        <f>IF(score!$I681=".",".",IF(score!$I681=0,"1",IF(score!$I681=50,"0",IF(score!$I681=100,"0"))))</f>
        <v>#N/A</v>
      </c>
      <c r="P681" t="e">
        <f>IF(score!$J681=".",".",IF(score!$J681=0,"1",IF(score!$J681=25,"0",IF(score!$J681=50,"0",IF(score!$J681=75,"0",IF(score!$J681=100,"0"))))))</f>
        <v>#N/A</v>
      </c>
      <c r="Q681" t="e">
        <f>IF(score!$J681=".",".",IF(score!$J681=0,"0",IF(score!$J681=25,"1",IF(score!$J681=50,"0",IF(score!$J681=75,"0",IF(score!$J681=100,"0"))))))</f>
        <v>#N/A</v>
      </c>
      <c r="R681" t="e">
        <f>IF(score!$J681=".",".",IF(score!$J681=0,"0",IF(score!$J681=25,"0",IF(score!$J681=50,"1",IF(score!$J681=75,"0",IF(score!$J681=100,"0"))))))</f>
        <v>#N/A</v>
      </c>
      <c r="S681" t="e">
        <f>IF(score!$J681=".",".",IF(score!$J681=0,"0",IF(score!$J681=25,"0",IF(score!$J681=50,"0",IF(score!$J681=75,"1",IF(score!$J681=100,"0"))))))</f>
        <v>#N/A</v>
      </c>
      <c r="T681" t="e">
        <f>IF(score!$K681=".",".",IF(score!$K681=0,"1",IF(score!$K681=20,"0",IF(score!$K681=40,"0",IF(score!$K681=60,"0",IF(score!$K681=80,"0",IF(score!$K681=100,"0")))))))</f>
        <v>#N/A</v>
      </c>
      <c r="U681" t="e">
        <f>IF(score!$K681=".",".",IF(score!$K681=0,"0",IF(score!$K681=20,"1",IF(score!$K681=40,"0",IF(score!$K681=60,"0",IF(score!$K681=80,"0",IF(score!$K681=100,"0")))))))</f>
        <v>#N/A</v>
      </c>
      <c r="V681" t="e">
        <f>IF(score!$K681=".",".",IF(score!$K681=0,"0",IF(score!$K681=20,"0",IF(score!$K681=40,"1",IF(score!$K681=60,"0",IF(score!$K681=80,"0",IF(score!$K681=100,"0")))))))</f>
        <v>#N/A</v>
      </c>
      <c r="W681" t="e">
        <f>IF(score!$K681=".",".",IF(score!$K681=0,"0",IF(score!$K681=20,"0",IF(score!$K681=40,"0",IF(score!$K681=60,"1",IF(score!$K681=80,"0",IF(score!$K681=100,"0")))))))</f>
        <v>#N/A</v>
      </c>
      <c r="X681" t="e">
        <f>IF(score!$K681=".",".",IF(score!$K681=0,"0",IF(score!$K681=20,"0",IF(score!$K681=40,"0",IF(score!$K681=60,"0",IF(score!$K681=80,"1",IF(score!$K681=100,"0")))))))</f>
        <v>#N/A</v>
      </c>
      <c r="Y681" t="e">
        <f>IF(score!$L681=".",".",IF(score!$L681=0,"1",IF(score!$L681=20,"0",IF(score!$L681=40,"0",IF(score!$L681=60,"0",IF(score!$L681=80,"0",IF(score!$L681=100,"0")))))))</f>
        <v>#N/A</v>
      </c>
      <c r="Z681" t="e">
        <f>IF(score!$L681=".",".",IF(score!$L681=0,"0",IF(score!$L681=20,"1",IF(score!$L681=40,"0",IF(score!$L681=60,"0",IF(score!$L681=80,"0",IF(score!$L681=100,"0")))))))</f>
        <v>#N/A</v>
      </c>
      <c r="AA681" t="e">
        <f>IF(score!$L681=".",".",IF(score!$L681=0,"0",IF(score!$L681=20,"0",IF(score!$L681=40,"1",IF(score!$L681=60,"0",IF(score!$L681=80,"0",IF(score!$L681=100,"0")))))))</f>
        <v>#N/A</v>
      </c>
      <c r="AB681" t="e">
        <f>IF(score!$L681=".",".",IF(score!$L681=0,"0",IF(score!$L681=20,"0",IF(score!$L681=40,"0",IF(score!$L681=60,"1",IF(score!$L681=80,"0",IF(score!$L681=100,"0")))))))</f>
        <v>#N/A</v>
      </c>
      <c r="AC681" t="e">
        <f>IF(score!$L681=".",".",IF(score!$L681=0,"0",IF(score!$L681=20,"0",IF(score!$L681=40,"0",IF(score!$L681=60,"0",IF(score!$L681=80,"1",IF(score!L681=100,"0")))))))</f>
        <v>#N/A</v>
      </c>
      <c r="AD681" t="e">
        <f>IF(score!$M681=".",".",IF(score!$M681=0,"1",IF(score!$M681=20,"0",IF(score!$M681=40,"0",IF(score!$M681=60,"0",IF(score!$M681=80,"0",IF(score!$M681=100,"0")))))))</f>
        <v>#N/A</v>
      </c>
      <c r="AE681" t="e">
        <f>IF(score!$M681=".",".",IF(score!$M681=0,"0",IF(score!$M681=20,"1",IF(score!$M681=40,"0",IF(score!$M681=60,"0",IF(score!$M681=80,"0",IF(score!$M681=100,"0")))))))</f>
        <v>#N/A</v>
      </c>
      <c r="AF681" t="e">
        <f>IF(score!$M681=".",".",IF(score!$M681=0,"0",IF(score!$M681=20,"0",IF(score!$M681=40,"1",IF(score!$M681=60,"0",IF(score!$M681=80,"0",IF(score!$M681=100,"0")))))))</f>
        <v>#N/A</v>
      </c>
      <c r="AG681" t="e">
        <f>IF(score!$M681=".",".",IF(score!$M681=0,"0",IF(score!$M681=20,"0",IF(score!$M681=40,"0",IF(score!$M681=60,"1",IF(score!$M681=80,"0",IF(score!$M681=100,"0")))))))</f>
        <v>#N/A</v>
      </c>
      <c r="AH681" t="e">
        <f>IF(score!$M681=".",".",IF(score!$M681=0,"0",IF(score!$M681=20,"0",IF(score!$M681=40,"0",IF(score!$M681=60,"0",IF(score!$M681=80,"1",IF(score!$M681=100,"0")))))))</f>
        <v>#N/A</v>
      </c>
      <c r="AI681" t="e">
        <f>IF(score!$N681=".",".",IF(score!$N681=0,"1",IF(score!$N681=25,"0",IF(score!$N681=50,"0",IF(score!$N681=75,"0",IF(score!$N681=100,"0"))))))</f>
        <v>#N/A</v>
      </c>
      <c r="AJ681" t="e">
        <f>IF(score!$N681=".",".",IF(score!$N681=0,"0",IF(score!$N681=25,"1",IF(score!$N681=50,"0",IF(score!$N681=75,"0",IF(score!$N681=100,"0"))))))</f>
        <v>#N/A</v>
      </c>
      <c r="AK681" t="e">
        <f>IF(score!$N681=".",".",IF(score!$N681=0,"0",IF(score!$N681=25,"0",IF(score!$N681=50,"1",IF(score!$N681=75,"0",IF(score!$N681=100,"0"))))))</f>
        <v>#N/A</v>
      </c>
      <c r="AL681" t="e">
        <f>IF(score!$N681=".",".",IF(score!$N681=0,"0",IF(score!$N681=25,"0",IF(score!$N681=50,"0",IF(score!$N681=75,"1",IF(score!$N681=100,"0"))))))</f>
        <v>#N/A</v>
      </c>
      <c r="AN681" t="e">
        <f t="shared" si="700"/>
        <v>#N/A</v>
      </c>
      <c r="AO681" t="e">
        <f t="shared" si="701"/>
        <v>#N/A</v>
      </c>
      <c r="AP681" t="e">
        <f t="shared" si="702"/>
        <v>#N/A</v>
      </c>
      <c r="AQ681" t="e">
        <f t="shared" si="703"/>
        <v>#N/A</v>
      </c>
      <c r="AR681" t="e">
        <f t="shared" si="704"/>
        <v>#N/A</v>
      </c>
      <c r="AS681" t="e">
        <f t="shared" si="705"/>
        <v>#N/A</v>
      </c>
      <c r="AT681" t="e">
        <f t="shared" si="706"/>
        <v>#N/A</v>
      </c>
      <c r="AU681" t="e">
        <f t="shared" si="707"/>
        <v>#N/A</v>
      </c>
      <c r="AV681" t="e">
        <f t="shared" si="708"/>
        <v>#N/A</v>
      </c>
      <c r="AW681" t="e">
        <f t="shared" si="709"/>
        <v>#N/A</v>
      </c>
      <c r="AX681" t="e">
        <f t="shared" si="710"/>
        <v>#N/A</v>
      </c>
      <c r="AY681" t="e">
        <f t="shared" si="711"/>
        <v>#N/A</v>
      </c>
      <c r="AZ681" t="e">
        <f t="shared" si="712"/>
        <v>#N/A</v>
      </c>
      <c r="BA681" t="e">
        <f t="shared" si="713"/>
        <v>#N/A</v>
      </c>
      <c r="BB681" t="e">
        <f t="shared" si="714"/>
        <v>#N/A</v>
      </c>
      <c r="BC681" t="e">
        <f t="shared" si="715"/>
        <v>#N/A</v>
      </c>
      <c r="BD681" t="e">
        <f t="shared" si="716"/>
        <v>#N/A</v>
      </c>
      <c r="BE681" t="e">
        <f t="shared" si="717"/>
        <v>#N/A</v>
      </c>
      <c r="BF681" t="e">
        <f t="shared" si="718"/>
        <v>#N/A</v>
      </c>
      <c r="BG681" t="e">
        <f t="shared" si="719"/>
        <v>#N/A</v>
      </c>
      <c r="BH681" t="e">
        <f t="shared" si="720"/>
        <v>#N/A</v>
      </c>
      <c r="BI681" t="e">
        <f t="shared" si="721"/>
        <v>#N/A</v>
      </c>
      <c r="BJ681" t="e">
        <f t="shared" si="722"/>
        <v>#N/A</v>
      </c>
      <c r="BK681" t="e">
        <f t="shared" si="723"/>
        <v>#N/A</v>
      </c>
      <c r="BL681" t="e">
        <f t="shared" si="724"/>
        <v>#N/A</v>
      </c>
      <c r="BM681" t="e">
        <f t="shared" si="725"/>
        <v>#N/A</v>
      </c>
      <c r="BN681" t="e">
        <f t="shared" si="726"/>
        <v>#N/A</v>
      </c>
      <c r="BO681" t="e">
        <f t="shared" si="727"/>
        <v>#N/A</v>
      </c>
      <c r="BP681" t="e">
        <f t="shared" si="728"/>
        <v>#N/A</v>
      </c>
      <c r="BQ681" t="e">
        <f t="shared" si="729"/>
        <v>#N/A</v>
      </c>
      <c r="BR681" t="e">
        <f t="shared" si="730"/>
        <v>#N/A</v>
      </c>
      <c r="BS681" t="e">
        <f t="shared" si="731"/>
        <v>#N/A</v>
      </c>
      <c r="BT681" t="e">
        <f t="shared" si="732"/>
        <v>#N/A</v>
      </c>
      <c r="BU681" t="e">
        <f t="shared" si="733"/>
        <v>#N/A</v>
      </c>
      <c r="BV681" t="e">
        <f t="shared" si="734"/>
        <v>#N/A</v>
      </c>
      <c r="BX681" t="e">
        <f t="shared" si="735"/>
        <v>#N/A</v>
      </c>
      <c r="BY681" t="e">
        <f t="shared" si="736"/>
        <v>#N/A</v>
      </c>
      <c r="BZ681" t="e">
        <f t="shared" si="737"/>
        <v>#N/A</v>
      </c>
      <c r="CA681" t="e">
        <f t="shared" si="738"/>
        <v>#N/A</v>
      </c>
      <c r="CB681" t="e">
        <f t="shared" si="739"/>
        <v>#N/A</v>
      </c>
      <c r="CC681" t="e">
        <f t="shared" si="740"/>
        <v>#N/A</v>
      </c>
      <c r="CD681" t="e">
        <f t="shared" si="741"/>
        <v>#N/A</v>
      </c>
      <c r="CE681" t="e">
        <f t="shared" si="742"/>
        <v>#N/A</v>
      </c>
      <c r="CF681" t="e">
        <f t="shared" si="743"/>
        <v>#N/A</v>
      </c>
      <c r="CG681" t="e">
        <f t="shared" si="744"/>
        <v>#N/A</v>
      </c>
      <c r="CH681" t="e">
        <f t="shared" si="745"/>
        <v>#N/A</v>
      </c>
      <c r="CI681" t="e">
        <f t="shared" si="746"/>
        <v>#N/A</v>
      </c>
      <c r="CJ681" t="e">
        <f t="shared" si="747"/>
        <v>#N/A</v>
      </c>
      <c r="CK681" t="e">
        <f t="shared" si="748"/>
        <v>#N/A</v>
      </c>
      <c r="CL681" t="e">
        <f t="shared" si="749"/>
        <v>#N/A</v>
      </c>
      <c r="CM681" t="e">
        <f t="shared" si="750"/>
        <v>#N/A</v>
      </c>
      <c r="CN681" t="e">
        <f t="shared" si="751"/>
        <v>#N/A</v>
      </c>
      <c r="CO681" t="e">
        <f t="shared" si="752"/>
        <v>#N/A</v>
      </c>
      <c r="CP681" t="e">
        <f t="shared" si="753"/>
        <v>#N/A</v>
      </c>
      <c r="CQ681" t="e">
        <f t="shared" si="754"/>
        <v>#N/A</v>
      </c>
      <c r="CR681" t="e">
        <f t="shared" si="755"/>
        <v>#N/A</v>
      </c>
      <c r="CS681" t="e">
        <f t="shared" si="756"/>
        <v>#N/A</v>
      </c>
      <c r="CT681" t="e">
        <f t="shared" si="757"/>
        <v>#N/A</v>
      </c>
      <c r="CU681" t="e">
        <f t="shared" si="758"/>
        <v>#N/A</v>
      </c>
      <c r="CV681" t="e">
        <f t="shared" si="759"/>
        <v>#N/A</v>
      </c>
      <c r="CW681" t="e">
        <f t="shared" si="760"/>
        <v>#N/A</v>
      </c>
      <c r="CX681" t="e">
        <f t="shared" si="761"/>
        <v>#N/A</v>
      </c>
      <c r="CY681" t="e">
        <f t="shared" si="762"/>
        <v>#N/A</v>
      </c>
      <c r="CZ681" t="e">
        <f t="shared" si="763"/>
        <v>#N/A</v>
      </c>
      <c r="DA681" t="e">
        <f t="shared" si="764"/>
        <v>#N/A</v>
      </c>
      <c r="DB681" t="e">
        <f t="shared" si="765"/>
        <v>#N/A</v>
      </c>
      <c r="DC681" t="e">
        <f t="shared" si="766"/>
        <v>#N/A</v>
      </c>
      <c r="DD681" t="e">
        <f t="shared" si="767"/>
        <v>#N/A</v>
      </c>
      <c r="DE681" t="e">
        <f t="shared" si="768"/>
        <v>#N/A</v>
      </c>
      <c r="DF681" t="e">
        <f t="shared" si="769"/>
        <v>#N/A</v>
      </c>
    </row>
    <row r="682" spans="1:110" x14ac:dyDescent="0.25">
      <c r="A682" s="4">
        <f>raw!$A683:$A683</f>
        <v>0</v>
      </c>
      <c r="B682" s="6">
        <f>raw!$B683:$B683</f>
        <v>0</v>
      </c>
      <c r="D682" t="e">
        <f>IF(score!$C682=".",".",IF(score!$C682=0,"1",IF(score!$C682=25,"0",IF(score!$C682=50,"0",IF(score!$C682=75,"0",IF(score!$C682=100,"0"))))))</f>
        <v>#N/A</v>
      </c>
      <c r="E682" t="e">
        <f>IF(score!$C682=".",".",IF(score!$C682=0,"0",IF(score!$C682=25,"1",IF(score!$C682=50,"0",IF(score!$C682=75,"0",IF(score!$C682=100,"0"))))))</f>
        <v>#N/A</v>
      </c>
      <c r="F682" t="e">
        <f>IF(score!$C682=".",".",IF(score!$C682=0,"0",IF(score!$C682=25,"0",IF(score!$C682=50,"1",IF(score!$C682=75,"0",IF(score!$C682=100,"0"))))))</f>
        <v>#N/A</v>
      </c>
      <c r="G682" t="e">
        <f>IF(score!$C682=".",".",IF(score!$C682=0,"0",IF(score!$C682=25,"0",IF(score!$C682=50,"0",IF(score!$C682=75,"1",IF(score!$C682=100,"0"))))))</f>
        <v>#N/A</v>
      </c>
      <c r="H682" t="e">
        <f>IF(score!$D682=".",".",IF(score!$D682=0,"1",IF(score!$D682=50,"0",IF(score!$D682=100,"0"))))</f>
        <v>#N/A</v>
      </c>
      <c r="I682" t="e">
        <f>IF(score!$D682=".",".",IF(score!$D682=0,"0",IF(score!$D682=50,"1",IF(score!$D682=100,"0"))))</f>
        <v>#N/A</v>
      </c>
      <c r="J682" t="e">
        <f>IF(score!$E682=".",".",IF(score!$E682=0,"1",IF(score!$E682=50,"0",IF(score!$E682=100,"0"))))</f>
        <v>#N/A</v>
      </c>
      <c r="K682" t="e">
        <f>IF(score!$E682=".",".",IF(score!$E682=0,"0",IF(score!$E682=50,"1",IF(score!$E682=100,"0"))))</f>
        <v>#N/A</v>
      </c>
      <c r="L682" t="e">
        <f>IF(score!$F682=".",".",IF(score!$F682=0,"1",IF(score!$F682=100,"0")))</f>
        <v>#N/A</v>
      </c>
      <c r="M682" t="e">
        <f>IF(score!$G682=".",".",IF(score!$G682=0,"1",IF(score!$G682=100,"0")))</f>
        <v>#N/A</v>
      </c>
      <c r="N682" t="e">
        <f>IF(score!$H682=".",".",IF(score!$H682=0,"1",IF(score!$H682=100,"0")))</f>
        <v>#N/A</v>
      </c>
      <c r="O682" t="e">
        <f>IF(score!$I682=".",".",IF(score!$I682=0,"1",IF(score!$I682=50,"0",IF(score!$I682=100,"0"))))</f>
        <v>#N/A</v>
      </c>
      <c r="P682" t="e">
        <f>IF(score!$J682=".",".",IF(score!$J682=0,"1",IF(score!$J682=25,"0",IF(score!$J682=50,"0",IF(score!$J682=75,"0",IF(score!$J682=100,"0"))))))</f>
        <v>#N/A</v>
      </c>
      <c r="Q682" t="e">
        <f>IF(score!$J682=".",".",IF(score!$J682=0,"0",IF(score!$J682=25,"1",IF(score!$J682=50,"0",IF(score!$J682=75,"0",IF(score!$J682=100,"0"))))))</f>
        <v>#N/A</v>
      </c>
      <c r="R682" t="e">
        <f>IF(score!$J682=".",".",IF(score!$J682=0,"0",IF(score!$J682=25,"0",IF(score!$J682=50,"1",IF(score!$J682=75,"0",IF(score!$J682=100,"0"))))))</f>
        <v>#N/A</v>
      </c>
      <c r="S682" t="e">
        <f>IF(score!$J682=".",".",IF(score!$J682=0,"0",IF(score!$J682=25,"0",IF(score!$J682=50,"0",IF(score!$J682=75,"1",IF(score!$J682=100,"0"))))))</f>
        <v>#N/A</v>
      </c>
      <c r="T682" t="e">
        <f>IF(score!$K682=".",".",IF(score!$K682=0,"1",IF(score!$K682=20,"0",IF(score!$K682=40,"0",IF(score!$K682=60,"0",IF(score!$K682=80,"0",IF(score!$K682=100,"0")))))))</f>
        <v>#N/A</v>
      </c>
      <c r="U682" t="e">
        <f>IF(score!$K682=".",".",IF(score!$K682=0,"0",IF(score!$K682=20,"1",IF(score!$K682=40,"0",IF(score!$K682=60,"0",IF(score!$K682=80,"0",IF(score!$K682=100,"0")))))))</f>
        <v>#N/A</v>
      </c>
      <c r="V682" t="e">
        <f>IF(score!$K682=".",".",IF(score!$K682=0,"0",IF(score!$K682=20,"0",IF(score!$K682=40,"1",IF(score!$K682=60,"0",IF(score!$K682=80,"0",IF(score!$K682=100,"0")))))))</f>
        <v>#N/A</v>
      </c>
      <c r="W682" t="e">
        <f>IF(score!$K682=".",".",IF(score!$K682=0,"0",IF(score!$K682=20,"0",IF(score!$K682=40,"0",IF(score!$K682=60,"1",IF(score!$K682=80,"0",IF(score!$K682=100,"0")))))))</f>
        <v>#N/A</v>
      </c>
      <c r="X682" t="e">
        <f>IF(score!$K682=".",".",IF(score!$K682=0,"0",IF(score!$K682=20,"0",IF(score!$K682=40,"0",IF(score!$K682=60,"0",IF(score!$K682=80,"1",IF(score!$K682=100,"0")))))))</f>
        <v>#N/A</v>
      </c>
      <c r="Y682" t="e">
        <f>IF(score!$L682=".",".",IF(score!$L682=0,"1",IF(score!$L682=20,"0",IF(score!$L682=40,"0",IF(score!$L682=60,"0",IF(score!$L682=80,"0",IF(score!$L682=100,"0")))))))</f>
        <v>#N/A</v>
      </c>
      <c r="Z682" t="e">
        <f>IF(score!$L682=".",".",IF(score!$L682=0,"0",IF(score!$L682=20,"1",IF(score!$L682=40,"0",IF(score!$L682=60,"0",IF(score!$L682=80,"0",IF(score!$L682=100,"0")))))))</f>
        <v>#N/A</v>
      </c>
      <c r="AA682" t="e">
        <f>IF(score!$L682=".",".",IF(score!$L682=0,"0",IF(score!$L682=20,"0",IF(score!$L682=40,"1",IF(score!$L682=60,"0",IF(score!$L682=80,"0",IF(score!$L682=100,"0")))))))</f>
        <v>#N/A</v>
      </c>
      <c r="AB682" t="e">
        <f>IF(score!$L682=".",".",IF(score!$L682=0,"0",IF(score!$L682=20,"0",IF(score!$L682=40,"0",IF(score!$L682=60,"1",IF(score!$L682=80,"0",IF(score!$L682=100,"0")))))))</f>
        <v>#N/A</v>
      </c>
      <c r="AC682" t="e">
        <f>IF(score!$L682=".",".",IF(score!$L682=0,"0",IF(score!$L682=20,"0",IF(score!$L682=40,"0",IF(score!$L682=60,"0",IF(score!$L682=80,"1",IF(score!L682=100,"0")))))))</f>
        <v>#N/A</v>
      </c>
      <c r="AD682" t="e">
        <f>IF(score!$M682=".",".",IF(score!$M682=0,"1",IF(score!$M682=20,"0",IF(score!$M682=40,"0",IF(score!$M682=60,"0",IF(score!$M682=80,"0",IF(score!$M682=100,"0")))))))</f>
        <v>#N/A</v>
      </c>
      <c r="AE682" t="e">
        <f>IF(score!$M682=".",".",IF(score!$M682=0,"0",IF(score!$M682=20,"1",IF(score!$M682=40,"0",IF(score!$M682=60,"0",IF(score!$M682=80,"0",IF(score!$M682=100,"0")))))))</f>
        <v>#N/A</v>
      </c>
      <c r="AF682" t="e">
        <f>IF(score!$M682=".",".",IF(score!$M682=0,"0",IF(score!$M682=20,"0",IF(score!$M682=40,"1",IF(score!$M682=60,"0",IF(score!$M682=80,"0",IF(score!$M682=100,"0")))))))</f>
        <v>#N/A</v>
      </c>
      <c r="AG682" t="e">
        <f>IF(score!$M682=".",".",IF(score!$M682=0,"0",IF(score!$M682=20,"0",IF(score!$M682=40,"0",IF(score!$M682=60,"1",IF(score!$M682=80,"0",IF(score!$M682=100,"0")))))))</f>
        <v>#N/A</v>
      </c>
      <c r="AH682" t="e">
        <f>IF(score!$M682=".",".",IF(score!$M682=0,"0",IF(score!$M682=20,"0",IF(score!$M682=40,"0",IF(score!$M682=60,"0",IF(score!$M682=80,"1",IF(score!$M682=100,"0")))))))</f>
        <v>#N/A</v>
      </c>
      <c r="AI682" t="e">
        <f>IF(score!$N682=".",".",IF(score!$N682=0,"1",IF(score!$N682=25,"0",IF(score!$N682=50,"0",IF(score!$N682=75,"0",IF(score!$N682=100,"0"))))))</f>
        <v>#N/A</v>
      </c>
      <c r="AJ682" t="e">
        <f>IF(score!$N682=".",".",IF(score!$N682=0,"0",IF(score!$N682=25,"1",IF(score!$N682=50,"0",IF(score!$N682=75,"0",IF(score!$N682=100,"0"))))))</f>
        <v>#N/A</v>
      </c>
      <c r="AK682" t="e">
        <f>IF(score!$N682=".",".",IF(score!$N682=0,"0",IF(score!$N682=25,"0",IF(score!$N682=50,"1",IF(score!$N682=75,"0",IF(score!$N682=100,"0"))))))</f>
        <v>#N/A</v>
      </c>
      <c r="AL682" t="e">
        <f>IF(score!$N682=".",".",IF(score!$N682=0,"0",IF(score!$N682=25,"0",IF(score!$N682=50,"0",IF(score!$N682=75,"1",IF(score!$N682=100,"0"))))))</f>
        <v>#N/A</v>
      </c>
      <c r="AN682" t="e">
        <f t="shared" si="700"/>
        <v>#N/A</v>
      </c>
      <c r="AO682" t="e">
        <f t="shared" si="701"/>
        <v>#N/A</v>
      </c>
      <c r="AP682" t="e">
        <f t="shared" si="702"/>
        <v>#N/A</v>
      </c>
      <c r="AQ682" t="e">
        <f t="shared" si="703"/>
        <v>#N/A</v>
      </c>
      <c r="AR682" t="e">
        <f t="shared" si="704"/>
        <v>#N/A</v>
      </c>
      <c r="AS682" t="e">
        <f t="shared" si="705"/>
        <v>#N/A</v>
      </c>
      <c r="AT682" t="e">
        <f t="shared" si="706"/>
        <v>#N/A</v>
      </c>
      <c r="AU682" t="e">
        <f t="shared" si="707"/>
        <v>#N/A</v>
      </c>
      <c r="AV682" t="e">
        <f t="shared" si="708"/>
        <v>#N/A</v>
      </c>
      <c r="AW682" t="e">
        <f t="shared" si="709"/>
        <v>#N/A</v>
      </c>
      <c r="AX682" t="e">
        <f t="shared" si="710"/>
        <v>#N/A</v>
      </c>
      <c r="AY682" t="e">
        <f t="shared" si="711"/>
        <v>#N/A</v>
      </c>
      <c r="AZ682" t="e">
        <f t="shared" si="712"/>
        <v>#N/A</v>
      </c>
      <c r="BA682" t="e">
        <f t="shared" si="713"/>
        <v>#N/A</v>
      </c>
      <c r="BB682" t="e">
        <f t="shared" si="714"/>
        <v>#N/A</v>
      </c>
      <c r="BC682" t="e">
        <f t="shared" si="715"/>
        <v>#N/A</v>
      </c>
      <c r="BD682" t="e">
        <f t="shared" si="716"/>
        <v>#N/A</v>
      </c>
      <c r="BE682" t="e">
        <f t="shared" si="717"/>
        <v>#N/A</v>
      </c>
      <c r="BF682" t="e">
        <f t="shared" si="718"/>
        <v>#N/A</v>
      </c>
      <c r="BG682" t="e">
        <f t="shared" si="719"/>
        <v>#N/A</v>
      </c>
      <c r="BH682" t="e">
        <f t="shared" si="720"/>
        <v>#N/A</v>
      </c>
      <c r="BI682" t="e">
        <f t="shared" si="721"/>
        <v>#N/A</v>
      </c>
      <c r="BJ682" t="e">
        <f t="shared" si="722"/>
        <v>#N/A</v>
      </c>
      <c r="BK682" t="e">
        <f t="shared" si="723"/>
        <v>#N/A</v>
      </c>
      <c r="BL682" t="e">
        <f t="shared" si="724"/>
        <v>#N/A</v>
      </c>
      <c r="BM682" t="e">
        <f t="shared" si="725"/>
        <v>#N/A</v>
      </c>
      <c r="BN682" t="e">
        <f t="shared" si="726"/>
        <v>#N/A</v>
      </c>
      <c r="BO682" t="e">
        <f t="shared" si="727"/>
        <v>#N/A</v>
      </c>
      <c r="BP682" t="e">
        <f t="shared" si="728"/>
        <v>#N/A</v>
      </c>
      <c r="BQ682" t="e">
        <f t="shared" si="729"/>
        <v>#N/A</v>
      </c>
      <c r="BR682" t="e">
        <f t="shared" si="730"/>
        <v>#N/A</v>
      </c>
      <c r="BS682" t="e">
        <f t="shared" si="731"/>
        <v>#N/A</v>
      </c>
      <c r="BT682" t="e">
        <f t="shared" si="732"/>
        <v>#N/A</v>
      </c>
      <c r="BU682" t="e">
        <f t="shared" si="733"/>
        <v>#N/A</v>
      </c>
      <c r="BV682" t="e">
        <f t="shared" si="734"/>
        <v>#N/A</v>
      </c>
      <c r="BX682" t="e">
        <f t="shared" si="735"/>
        <v>#N/A</v>
      </c>
      <c r="BY682" t="e">
        <f t="shared" si="736"/>
        <v>#N/A</v>
      </c>
      <c r="BZ682" t="e">
        <f t="shared" si="737"/>
        <v>#N/A</v>
      </c>
      <c r="CA682" t="e">
        <f t="shared" si="738"/>
        <v>#N/A</v>
      </c>
      <c r="CB682" t="e">
        <f t="shared" si="739"/>
        <v>#N/A</v>
      </c>
      <c r="CC682" t="e">
        <f t="shared" si="740"/>
        <v>#N/A</v>
      </c>
      <c r="CD682" t="e">
        <f t="shared" si="741"/>
        <v>#N/A</v>
      </c>
      <c r="CE682" t="e">
        <f t="shared" si="742"/>
        <v>#N/A</v>
      </c>
      <c r="CF682" t="e">
        <f t="shared" si="743"/>
        <v>#N/A</v>
      </c>
      <c r="CG682" t="e">
        <f t="shared" si="744"/>
        <v>#N/A</v>
      </c>
      <c r="CH682" t="e">
        <f t="shared" si="745"/>
        <v>#N/A</v>
      </c>
      <c r="CI682" t="e">
        <f t="shared" si="746"/>
        <v>#N/A</v>
      </c>
      <c r="CJ682" t="e">
        <f t="shared" si="747"/>
        <v>#N/A</v>
      </c>
      <c r="CK682" t="e">
        <f t="shared" si="748"/>
        <v>#N/A</v>
      </c>
      <c r="CL682" t="e">
        <f t="shared" si="749"/>
        <v>#N/A</v>
      </c>
      <c r="CM682" t="e">
        <f t="shared" si="750"/>
        <v>#N/A</v>
      </c>
      <c r="CN682" t="e">
        <f t="shared" si="751"/>
        <v>#N/A</v>
      </c>
      <c r="CO682" t="e">
        <f t="shared" si="752"/>
        <v>#N/A</v>
      </c>
      <c r="CP682" t="e">
        <f t="shared" si="753"/>
        <v>#N/A</v>
      </c>
      <c r="CQ682" t="e">
        <f t="shared" si="754"/>
        <v>#N/A</v>
      </c>
      <c r="CR682" t="e">
        <f t="shared" si="755"/>
        <v>#N/A</v>
      </c>
      <c r="CS682" t="e">
        <f t="shared" si="756"/>
        <v>#N/A</v>
      </c>
      <c r="CT682" t="e">
        <f t="shared" si="757"/>
        <v>#N/A</v>
      </c>
      <c r="CU682" t="e">
        <f t="shared" si="758"/>
        <v>#N/A</v>
      </c>
      <c r="CV682" t="e">
        <f t="shared" si="759"/>
        <v>#N/A</v>
      </c>
      <c r="CW682" t="e">
        <f t="shared" si="760"/>
        <v>#N/A</v>
      </c>
      <c r="CX682" t="e">
        <f t="shared" si="761"/>
        <v>#N/A</v>
      </c>
      <c r="CY682" t="e">
        <f t="shared" si="762"/>
        <v>#N/A</v>
      </c>
      <c r="CZ682" t="e">
        <f t="shared" si="763"/>
        <v>#N/A</v>
      </c>
      <c r="DA682" t="e">
        <f t="shared" si="764"/>
        <v>#N/A</v>
      </c>
      <c r="DB682" t="e">
        <f t="shared" si="765"/>
        <v>#N/A</v>
      </c>
      <c r="DC682" t="e">
        <f t="shared" si="766"/>
        <v>#N/A</v>
      </c>
      <c r="DD682" t="e">
        <f t="shared" si="767"/>
        <v>#N/A</v>
      </c>
      <c r="DE682" t="e">
        <f t="shared" si="768"/>
        <v>#N/A</v>
      </c>
      <c r="DF682" t="e">
        <f t="shared" si="769"/>
        <v>#N/A</v>
      </c>
    </row>
    <row r="683" spans="1:110" x14ac:dyDescent="0.25">
      <c r="A683" s="4">
        <f>raw!$A684:$A684</f>
        <v>0</v>
      </c>
      <c r="B683" s="6">
        <f>raw!$B684:$B684</f>
        <v>0</v>
      </c>
      <c r="D683" t="e">
        <f>IF(score!$C683=".",".",IF(score!$C683=0,"1",IF(score!$C683=25,"0",IF(score!$C683=50,"0",IF(score!$C683=75,"0",IF(score!$C683=100,"0"))))))</f>
        <v>#N/A</v>
      </c>
      <c r="E683" t="e">
        <f>IF(score!$C683=".",".",IF(score!$C683=0,"0",IF(score!$C683=25,"1",IF(score!$C683=50,"0",IF(score!$C683=75,"0",IF(score!$C683=100,"0"))))))</f>
        <v>#N/A</v>
      </c>
      <c r="F683" t="e">
        <f>IF(score!$C683=".",".",IF(score!$C683=0,"0",IF(score!$C683=25,"0",IF(score!$C683=50,"1",IF(score!$C683=75,"0",IF(score!$C683=100,"0"))))))</f>
        <v>#N/A</v>
      </c>
      <c r="G683" t="e">
        <f>IF(score!$C683=".",".",IF(score!$C683=0,"0",IF(score!$C683=25,"0",IF(score!$C683=50,"0",IF(score!$C683=75,"1",IF(score!$C683=100,"0"))))))</f>
        <v>#N/A</v>
      </c>
      <c r="H683" t="e">
        <f>IF(score!$D683=".",".",IF(score!$D683=0,"1",IF(score!$D683=50,"0",IF(score!$D683=100,"0"))))</f>
        <v>#N/A</v>
      </c>
      <c r="I683" t="e">
        <f>IF(score!$D683=".",".",IF(score!$D683=0,"0",IF(score!$D683=50,"1",IF(score!$D683=100,"0"))))</f>
        <v>#N/A</v>
      </c>
      <c r="J683" t="e">
        <f>IF(score!$E683=".",".",IF(score!$E683=0,"1",IF(score!$E683=50,"0",IF(score!$E683=100,"0"))))</f>
        <v>#N/A</v>
      </c>
      <c r="K683" t="e">
        <f>IF(score!$E683=".",".",IF(score!$E683=0,"0",IF(score!$E683=50,"1",IF(score!$E683=100,"0"))))</f>
        <v>#N/A</v>
      </c>
      <c r="L683" t="e">
        <f>IF(score!$F683=".",".",IF(score!$F683=0,"1",IF(score!$F683=100,"0")))</f>
        <v>#N/A</v>
      </c>
      <c r="M683" t="e">
        <f>IF(score!$G683=".",".",IF(score!$G683=0,"1",IF(score!$G683=100,"0")))</f>
        <v>#N/A</v>
      </c>
      <c r="N683" t="e">
        <f>IF(score!$H683=".",".",IF(score!$H683=0,"1",IF(score!$H683=100,"0")))</f>
        <v>#N/A</v>
      </c>
      <c r="O683" t="e">
        <f>IF(score!$I683=".",".",IF(score!$I683=0,"1",IF(score!$I683=50,"0",IF(score!$I683=100,"0"))))</f>
        <v>#N/A</v>
      </c>
      <c r="P683" t="e">
        <f>IF(score!$J683=".",".",IF(score!$J683=0,"1",IF(score!$J683=25,"0",IF(score!$J683=50,"0",IF(score!$J683=75,"0",IF(score!$J683=100,"0"))))))</f>
        <v>#N/A</v>
      </c>
      <c r="Q683" t="e">
        <f>IF(score!$J683=".",".",IF(score!$J683=0,"0",IF(score!$J683=25,"1",IF(score!$J683=50,"0",IF(score!$J683=75,"0",IF(score!$J683=100,"0"))))))</f>
        <v>#N/A</v>
      </c>
      <c r="R683" t="e">
        <f>IF(score!$J683=".",".",IF(score!$J683=0,"0",IF(score!$J683=25,"0",IF(score!$J683=50,"1",IF(score!$J683=75,"0",IF(score!$J683=100,"0"))))))</f>
        <v>#N/A</v>
      </c>
      <c r="S683" t="e">
        <f>IF(score!$J683=".",".",IF(score!$J683=0,"0",IF(score!$J683=25,"0",IF(score!$J683=50,"0",IF(score!$J683=75,"1",IF(score!$J683=100,"0"))))))</f>
        <v>#N/A</v>
      </c>
      <c r="T683" t="e">
        <f>IF(score!$K683=".",".",IF(score!$K683=0,"1",IF(score!$K683=20,"0",IF(score!$K683=40,"0",IF(score!$K683=60,"0",IF(score!$K683=80,"0",IF(score!$K683=100,"0")))))))</f>
        <v>#N/A</v>
      </c>
      <c r="U683" t="e">
        <f>IF(score!$K683=".",".",IF(score!$K683=0,"0",IF(score!$K683=20,"1",IF(score!$K683=40,"0",IF(score!$K683=60,"0",IF(score!$K683=80,"0",IF(score!$K683=100,"0")))))))</f>
        <v>#N/A</v>
      </c>
      <c r="V683" t="e">
        <f>IF(score!$K683=".",".",IF(score!$K683=0,"0",IF(score!$K683=20,"0",IF(score!$K683=40,"1",IF(score!$K683=60,"0",IF(score!$K683=80,"0",IF(score!$K683=100,"0")))))))</f>
        <v>#N/A</v>
      </c>
      <c r="W683" t="e">
        <f>IF(score!$K683=".",".",IF(score!$K683=0,"0",IF(score!$K683=20,"0",IF(score!$K683=40,"0",IF(score!$K683=60,"1",IF(score!$K683=80,"0",IF(score!$K683=100,"0")))))))</f>
        <v>#N/A</v>
      </c>
      <c r="X683" t="e">
        <f>IF(score!$K683=".",".",IF(score!$K683=0,"0",IF(score!$K683=20,"0",IF(score!$K683=40,"0",IF(score!$K683=60,"0",IF(score!$K683=80,"1",IF(score!$K683=100,"0")))))))</f>
        <v>#N/A</v>
      </c>
      <c r="Y683" t="e">
        <f>IF(score!$L683=".",".",IF(score!$L683=0,"1",IF(score!$L683=20,"0",IF(score!$L683=40,"0",IF(score!$L683=60,"0",IF(score!$L683=80,"0",IF(score!$L683=100,"0")))))))</f>
        <v>#N/A</v>
      </c>
      <c r="Z683" t="e">
        <f>IF(score!$L683=".",".",IF(score!$L683=0,"0",IF(score!$L683=20,"1",IF(score!$L683=40,"0",IF(score!$L683=60,"0",IF(score!$L683=80,"0",IF(score!$L683=100,"0")))))))</f>
        <v>#N/A</v>
      </c>
      <c r="AA683" t="e">
        <f>IF(score!$L683=".",".",IF(score!$L683=0,"0",IF(score!$L683=20,"0",IF(score!$L683=40,"1",IF(score!$L683=60,"0",IF(score!$L683=80,"0",IF(score!$L683=100,"0")))))))</f>
        <v>#N/A</v>
      </c>
      <c r="AB683" t="e">
        <f>IF(score!$L683=".",".",IF(score!$L683=0,"0",IF(score!$L683=20,"0",IF(score!$L683=40,"0",IF(score!$L683=60,"1",IF(score!$L683=80,"0",IF(score!$L683=100,"0")))))))</f>
        <v>#N/A</v>
      </c>
      <c r="AC683" t="e">
        <f>IF(score!$L683=".",".",IF(score!$L683=0,"0",IF(score!$L683=20,"0",IF(score!$L683=40,"0",IF(score!$L683=60,"0",IF(score!$L683=80,"1",IF(score!L683=100,"0")))))))</f>
        <v>#N/A</v>
      </c>
      <c r="AD683" t="e">
        <f>IF(score!$M683=".",".",IF(score!$M683=0,"1",IF(score!$M683=20,"0",IF(score!$M683=40,"0",IF(score!$M683=60,"0",IF(score!$M683=80,"0",IF(score!$M683=100,"0")))))))</f>
        <v>#N/A</v>
      </c>
      <c r="AE683" t="e">
        <f>IF(score!$M683=".",".",IF(score!$M683=0,"0",IF(score!$M683=20,"1",IF(score!$M683=40,"0",IF(score!$M683=60,"0",IF(score!$M683=80,"0",IF(score!$M683=100,"0")))))))</f>
        <v>#N/A</v>
      </c>
      <c r="AF683" t="e">
        <f>IF(score!$M683=".",".",IF(score!$M683=0,"0",IF(score!$M683=20,"0",IF(score!$M683=40,"1",IF(score!$M683=60,"0",IF(score!$M683=80,"0",IF(score!$M683=100,"0")))))))</f>
        <v>#N/A</v>
      </c>
      <c r="AG683" t="e">
        <f>IF(score!$M683=".",".",IF(score!$M683=0,"0",IF(score!$M683=20,"0",IF(score!$M683=40,"0",IF(score!$M683=60,"1",IF(score!$M683=80,"0",IF(score!$M683=100,"0")))))))</f>
        <v>#N/A</v>
      </c>
      <c r="AH683" t="e">
        <f>IF(score!$M683=".",".",IF(score!$M683=0,"0",IF(score!$M683=20,"0",IF(score!$M683=40,"0",IF(score!$M683=60,"0",IF(score!$M683=80,"1",IF(score!$M683=100,"0")))))))</f>
        <v>#N/A</v>
      </c>
      <c r="AI683" t="e">
        <f>IF(score!$N683=".",".",IF(score!$N683=0,"1",IF(score!$N683=25,"0",IF(score!$N683=50,"0",IF(score!$N683=75,"0",IF(score!$N683=100,"0"))))))</f>
        <v>#N/A</v>
      </c>
      <c r="AJ683" t="e">
        <f>IF(score!$N683=".",".",IF(score!$N683=0,"0",IF(score!$N683=25,"1",IF(score!$N683=50,"0",IF(score!$N683=75,"0",IF(score!$N683=100,"0"))))))</f>
        <v>#N/A</v>
      </c>
      <c r="AK683" t="e">
        <f>IF(score!$N683=".",".",IF(score!$N683=0,"0",IF(score!$N683=25,"0",IF(score!$N683=50,"1",IF(score!$N683=75,"0",IF(score!$N683=100,"0"))))))</f>
        <v>#N/A</v>
      </c>
      <c r="AL683" t="e">
        <f>IF(score!$N683=".",".",IF(score!$N683=0,"0",IF(score!$N683=25,"0",IF(score!$N683=50,"0",IF(score!$N683=75,"1",IF(score!$N683=100,"0"))))))</f>
        <v>#N/A</v>
      </c>
      <c r="AN683" t="e">
        <f t="shared" si="700"/>
        <v>#N/A</v>
      </c>
      <c r="AO683" t="e">
        <f t="shared" si="701"/>
        <v>#N/A</v>
      </c>
      <c r="AP683" t="e">
        <f t="shared" si="702"/>
        <v>#N/A</v>
      </c>
      <c r="AQ683" t="e">
        <f t="shared" si="703"/>
        <v>#N/A</v>
      </c>
      <c r="AR683" t="e">
        <f t="shared" si="704"/>
        <v>#N/A</v>
      </c>
      <c r="AS683" t="e">
        <f t="shared" si="705"/>
        <v>#N/A</v>
      </c>
      <c r="AT683" t="e">
        <f t="shared" si="706"/>
        <v>#N/A</v>
      </c>
      <c r="AU683" t="e">
        <f t="shared" si="707"/>
        <v>#N/A</v>
      </c>
      <c r="AV683" t="e">
        <f t="shared" si="708"/>
        <v>#N/A</v>
      </c>
      <c r="AW683" t="e">
        <f t="shared" si="709"/>
        <v>#N/A</v>
      </c>
      <c r="AX683" t="e">
        <f t="shared" si="710"/>
        <v>#N/A</v>
      </c>
      <c r="AY683" t="e">
        <f t="shared" si="711"/>
        <v>#N/A</v>
      </c>
      <c r="AZ683" t="e">
        <f t="shared" si="712"/>
        <v>#N/A</v>
      </c>
      <c r="BA683" t="e">
        <f t="shared" si="713"/>
        <v>#N/A</v>
      </c>
      <c r="BB683" t="e">
        <f t="shared" si="714"/>
        <v>#N/A</v>
      </c>
      <c r="BC683" t="e">
        <f t="shared" si="715"/>
        <v>#N/A</v>
      </c>
      <c r="BD683" t="e">
        <f t="shared" si="716"/>
        <v>#N/A</v>
      </c>
      <c r="BE683" t="e">
        <f t="shared" si="717"/>
        <v>#N/A</v>
      </c>
      <c r="BF683" t="e">
        <f t="shared" si="718"/>
        <v>#N/A</v>
      </c>
      <c r="BG683" t="e">
        <f t="shared" si="719"/>
        <v>#N/A</v>
      </c>
      <c r="BH683" t="e">
        <f t="shared" si="720"/>
        <v>#N/A</v>
      </c>
      <c r="BI683" t="e">
        <f t="shared" si="721"/>
        <v>#N/A</v>
      </c>
      <c r="BJ683" t="e">
        <f t="shared" si="722"/>
        <v>#N/A</v>
      </c>
      <c r="BK683" t="e">
        <f t="shared" si="723"/>
        <v>#N/A</v>
      </c>
      <c r="BL683" t="e">
        <f t="shared" si="724"/>
        <v>#N/A</v>
      </c>
      <c r="BM683" t="e">
        <f t="shared" si="725"/>
        <v>#N/A</v>
      </c>
      <c r="BN683" t="e">
        <f t="shared" si="726"/>
        <v>#N/A</v>
      </c>
      <c r="BO683" t="e">
        <f t="shared" si="727"/>
        <v>#N/A</v>
      </c>
      <c r="BP683" t="e">
        <f t="shared" si="728"/>
        <v>#N/A</v>
      </c>
      <c r="BQ683" t="e">
        <f t="shared" si="729"/>
        <v>#N/A</v>
      </c>
      <c r="BR683" t="e">
        <f t="shared" si="730"/>
        <v>#N/A</v>
      </c>
      <c r="BS683" t="e">
        <f t="shared" si="731"/>
        <v>#N/A</v>
      </c>
      <c r="BT683" t="e">
        <f t="shared" si="732"/>
        <v>#N/A</v>
      </c>
      <c r="BU683" t="e">
        <f t="shared" si="733"/>
        <v>#N/A</v>
      </c>
      <c r="BV683" t="e">
        <f t="shared" si="734"/>
        <v>#N/A</v>
      </c>
      <c r="BX683" t="e">
        <f t="shared" si="735"/>
        <v>#N/A</v>
      </c>
      <c r="BY683" t="e">
        <f t="shared" si="736"/>
        <v>#N/A</v>
      </c>
      <c r="BZ683" t="e">
        <f t="shared" si="737"/>
        <v>#N/A</v>
      </c>
      <c r="CA683" t="e">
        <f t="shared" si="738"/>
        <v>#N/A</v>
      </c>
      <c r="CB683" t="e">
        <f t="shared" si="739"/>
        <v>#N/A</v>
      </c>
      <c r="CC683" t="e">
        <f t="shared" si="740"/>
        <v>#N/A</v>
      </c>
      <c r="CD683" t="e">
        <f t="shared" si="741"/>
        <v>#N/A</v>
      </c>
      <c r="CE683" t="e">
        <f t="shared" si="742"/>
        <v>#N/A</v>
      </c>
      <c r="CF683" t="e">
        <f t="shared" si="743"/>
        <v>#N/A</v>
      </c>
      <c r="CG683" t="e">
        <f t="shared" si="744"/>
        <v>#N/A</v>
      </c>
      <c r="CH683" t="e">
        <f t="shared" si="745"/>
        <v>#N/A</v>
      </c>
      <c r="CI683" t="e">
        <f t="shared" si="746"/>
        <v>#N/A</v>
      </c>
      <c r="CJ683" t="e">
        <f t="shared" si="747"/>
        <v>#N/A</v>
      </c>
      <c r="CK683" t="e">
        <f t="shared" si="748"/>
        <v>#N/A</v>
      </c>
      <c r="CL683" t="e">
        <f t="shared" si="749"/>
        <v>#N/A</v>
      </c>
      <c r="CM683" t="e">
        <f t="shared" si="750"/>
        <v>#N/A</v>
      </c>
      <c r="CN683" t="e">
        <f t="shared" si="751"/>
        <v>#N/A</v>
      </c>
      <c r="CO683" t="e">
        <f t="shared" si="752"/>
        <v>#N/A</v>
      </c>
      <c r="CP683" t="e">
        <f t="shared" si="753"/>
        <v>#N/A</v>
      </c>
      <c r="CQ683" t="e">
        <f t="shared" si="754"/>
        <v>#N/A</v>
      </c>
      <c r="CR683" t="e">
        <f t="shared" si="755"/>
        <v>#N/A</v>
      </c>
      <c r="CS683" t="e">
        <f t="shared" si="756"/>
        <v>#N/A</v>
      </c>
      <c r="CT683" t="e">
        <f t="shared" si="757"/>
        <v>#N/A</v>
      </c>
      <c r="CU683" t="e">
        <f t="shared" si="758"/>
        <v>#N/A</v>
      </c>
      <c r="CV683" t="e">
        <f t="shared" si="759"/>
        <v>#N/A</v>
      </c>
      <c r="CW683" t="e">
        <f t="shared" si="760"/>
        <v>#N/A</v>
      </c>
      <c r="CX683" t="e">
        <f t="shared" si="761"/>
        <v>#N/A</v>
      </c>
      <c r="CY683" t="e">
        <f t="shared" si="762"/>
        <v>#N/A</v>
      </c>
      <c r="CZ683" t="e">
        <f t="shared" si="763"/>
        <v>#N/A</v>
      </c>
      <c r="DA683" t="e">
        <f t="shared" si="764"/>
        <v>#N/A</v>
      </c>
      <c r="DB683" t="e">
        <f t="shared" si="765"/>
        <v>#N/A</v>
      </c>
      <c r="DC683" t="e">
        <f t="shared" si="766"/>
        <v>#N/A</v>
      </c>
      <c r="DD683" t="e">
        <f t="shared" si="767"/>
        <v>#N/A</v>
      </c>
      <c r="DE683" t="e">
        <f t="shared" si="768"/>
        <v>#N/A</v>
      </c>
      <c r="DF683" t="e">
        <f t="shared" si="769"/>
        <v>#N/A</v>
      </c>
    </row>
    <row r="684" spans="1:110" x14ac:dyDescent="0.25">
      <c r="A684" s="4">
        <f>raw!$A685:$A685</f>
        <v>0</v>
      </c>
      <c r="B684" s="6">
        <f>raw!$B685:$B685</f>
        <v>0</v>
      </c>
      <c r="D684" t="e">
        <f>IF(score!$C684=".",".",IF(score!$C684=0,"1",IF(score!$C684=25,"0",IF(score!$C684=50,"0",IF(score!$C684=75,"0",IF(score!$C684=100,"0"))))))</f>
        <v>#N/A</v>
      </c>
      <c r="E684" t="e">
        <f>IF(score!$C684=".",".",IF(score!$C684=0,"0",IF(score!$C684=25,"1",IF(score!$C684=50,"0",IF(score!$C684=75,"0",IF(score!$C684=100,"0"))))))</f>
        <v>#N/A</v>
      </c>
      <c r="F684" t="e">
        <f>IF(score!$C684=".",".",IF(score!$C684=0,"0",IF(score!$C684=25,"0",IF(score!$C684=50,"1",IF(score!$C684=75,"0",IF(score!$C684=100,"0"))))))</f>
        <v>#N/A</v>
      </c>
      <c r="G684" t="e">
        <f>IF(score!$C684=".",".",IF(score!$C684=0,"0",IF(score!$C684=25,"0",IF(score!$C684=50,"0",IF(score!$C684=75,"1",IF(score!$C684=100,"0"))))))</f>
        <v>#N/A</v>
      </c>
      <c r="H684" t="e">
        <f>IF(score!$D684=".",".",IF(score!$D684=0,"1",IF(score!$D684=50,"0",IF(score!$D684=100,"0"))))</f>
        <v>#N/A</v>
      </c>
      <c r="I684" t="e">
        <f>IF(score!$D684=".",".",IF(score!$D684=0,"0",IF(score!$D684=50,"1",IF(score!$D684=100,"0"))))</f>
        <v>#N/A</v>
      </c>
      <c r="J684" t="e">
        <f>IF(score!$E684=".",".",IF(score!$E684=0,"1",IF(score!$E684=50,"0",IF(score!$E684=100,"0"))))</f>
        <v>#N/A</v>
      </c>
      <c r="K684" t="e">
        <f>IF(score!$E684=".",".",IF(score!$E684=0,"0",IF(score!$E684=50,"1",IF(score!$E684=100,"0"))))</f>
        <v>#N/A</v>
      </c>
      <c r="L684" t="e">
        <f>IF(score!$F684=".",".",IF(score!$F684=0,"1",IF(score!$F684=100,"0")))</f>
        <v>#N/A</v>
      </c>
      <c r="M684" t="e">
        <f>IF(score!$G684=".",".",IF(score!$G684=0,"1",IF(score!$G684=100,"0")))</f>
        <v>#N/A</v>
      </c>
      <c r="N684" t="e">
        <f>IF(score!$H684=".",".",IF(score!$H684=0,"1",IF(score!$H684=100,"0")))</f>
        <v>#N/A</v>
      </c>
      <c r="O684" t="e">
        <f>IF(score!$I684=".",".",IF(score!$I684=0,"1",IF(score!$I684=50,"0",IF(score!$I684=100,"0"))))</f>
        <v>#N/A</v>
      </c>
      <c r="P684" t="e">
        <f>IF(score!$J684=".",".",IF(score!$J684=0,"1",IF(score!$J684=25,"0",IF(score!$J684=50,"0",IF(score!$J684=75,"0",IF(score!$J684=100,"0"))))))</f>
        <v>#N/A</v>
      </c>
      <c r="Q684" t="e">
        <f>IF(score!$J684=".",".",IF(score!$J684=0,"0",IF(score!$J684=25,"1",IF(score!$J684=50,"0",IF(score!$J684=75,"0",IF(score!$J684=100,"0"))))))</f>
        <v>#N/A</v>
      </c>
      <c r="R684" t="e">
        <f>IF(score!$J684=".",".",IF(score!$J684=0,"0",IF(score!$J684=25,"0",IF(score!$J684=50,"1",IF(score!$J684=75,"0",IF(score!$J684=100,"0"))))))</f>
        <v>#N/A</v>
      </c>
      <c r="S684" t="e">
        <f>IF(score!$J684=".",".",IF(score!$J684=0,"0",IF(score!$J684=25,"0",IF(score!$J684=50,"0",IF(score!$J684=75,"1",IF(score!$J684=100,"0"))))))</f>
        <v>#N/A</v>
      </c>
      <c r="T684" t="e">
        <f>IF(score!$K684=".",".",IF(score!$K684=0,"1",IF(score!$K684=20,"0",IF(score!$K684=40,"0",IF(score!$K684=60,"0",IF(score!$K684=80,"0",IF(score!$K684=100,"0")))))))</f>
        <v>#N/A</v>
      </c>
      <c r="U684" t="e">
        <f>IF(score!$K684=".",".",IF(score!$K684=0,"0",IF(score!$K684=20,"1",IF(score!$K684=40,"0",IF(score!$K684=60,"0",IF(score!$K684=80,"0",IF(score!$K684=100,"0")))))))</f>
        <v>#N/A</v>
      </c>
      <c r="V684" t="e">
        <f>IF(score!$K684=".",".",IF(score!$K684=0,"0",IF(score!$K684=20,"0",IF(score!$K684=40,"1",IF(score!$K684=60,"0",IF(score!$K684=80,"0",IF(score!$K684=100,"0")))))))</f>
        <v>#N/A</v>
      </c>
      <c r="W684" t="e">
        <f>IF(score!$K684=".",".",IF(score!$K684=0,"0",IF(score!$K684=20,"0",IF(score!$K684=40,"0",IF(score!$K684=60,"1",IF(score!$K684=80,"0",IF(score!$K684=100,"0")))))))</f>
        <v>#N/A</v>
      </c>
      <c r="X684" t="e">
        <f>IF(score!$K684=".",".",IF(score!$K684=0,"0",IF(score!$K684=20,"0",IF(score!$K684=40,"0",IF(score!$K684=60,"0",IF(score!$K684=80,"1",IF(score!$K684=100,"0")))))))</f>
        <v>#N/A</v>
      </c>
      <c r="Y684" t="e">
        <f>IF(score!$L684=".",".",IF(score!$L684=0,"1",IF(score!$L684=20,"0",IF(score!$L684=40,"0",IF(score!$L684=60,"0",IF(score!$L684=80,"0",IF(score!$L684=100,"0")))))))</f>
        <v>#N/A</v>
      </c>
      <c r="Z684" t="e">
        <f>IF(score!$L684=".",".",IF(score!$L684=0,"0",IF(score!$L684=20,"1",IF(score!$L684=40,"0",IF(score!$L684=60,"0",IF(score!$L684=80,"0",IF(score!$L684=100,"0")))))))</f>
        <v>#N/A</v>
      </c>
      <c r="AA684" t="e">
        <f>IF(score!$L684=".",".",IF(score!$L684=0,"0",IF(score!$L684=20,"0",IF(score!$L684=40,"1",IF(score!$L684=60,"0",IF(score!$L684=80,"0",IF(score!$L684=100,"0")))))))</f>
        <v>#N/A</v>
      </c>
      <c r="AB684" t="e">
        <f>IF(score!$L684=".",".",IF(score!$L684=0,"0",IF(score!$L684=20,"0",IF(score!$L684=40,"0",IF(score!$L684=60,"1",IF(score!$L684=80,"0",IF(score!$L684=100,"0")))))))</f>
        <v>#N/A</v>
      </c>
      <c r="AC684" t="e">
        <f>IF(score!$L684=".",".",IF(score!$L684=0,"0",IF(score!$L684=20,"0",IF(score!$L684=40,"0",IF(score!$L684=60,"0",IF(score!$L684=80,"1",IF(score!L684=100,"0")))))))</f>
        <v>#N/A</v>
      </c>
      <c r="AD684" t="e">
        <f>IF(score!$M684=".",".",IF(score!$M684=0,"1",IF(score!$M684=20,"0",IF(score!$M684=40,"0",IF(score!$M684=60,"0",IF(score!$M684=80,"0",IF(score!$M684=100,"0")))))))</f>
        <v>#N/A</v>
      </c>
      <c r="AE684" t="e">
        <f>IF(score!$M684=".",".",IF(score!$M684=0,"0",IF(score!$M684=20,"1",IF(score!$M684=40,"0",IF(score!$M684=60,"0",IF(score!$M684=80,"0",IF(score!$M684=100,"0")))))))</f>
        <v>#N/A</v>
      </c>
      <c r="AF684" t="e">
        <f>IF(score!$M684=".",".",IF(score!$M684=0,"0",IF(score!$M684=20,"0",IF(score!$M684=40,"1",IF(score!$M684=60,"0",IF(score!$M684=80,"0",IF(score!$M684=100,"0")))))))</f>
        <v>#N/A</v>
      </c>
      <c r="AG684" t="e">
        <f>IF(score!$M684=".",".",IF(score!$M684=0,"0",IF(score!$M684=20,"0",IF(score!$M684=40,"0",IF(score!$M684=60,"1",IF(score!$M684=80,"0",IF(score!$M684=100,"0")))))))</f>
        <v>#N/A</v>
      </c>
      <c r="AH684" t="e">
        <f>IF(score!$M684=".",".",IF(score!$M684=0,"0",IF(score!$M684=20,"0",IF(score!$M684=40,"0",IF(score!$M684=60,"0",IF(score!$M684=80,"1",IF(score!$M684=100,"0")))))))</f>
        <v>#N/A</v>
      </c>
      <c r="AI684" t="e">
        <f>IF(score!$N684=".",".",IF(score!$N684=0,"1",IF(score!$N684=25,"0",IF(score!$N684=50,"0",IF(score!$N684=75,"0",IF(score!$N684=100,"0"))))))</f>
        <v>#N/A</v>
      </c>
      <c r="AJ684" t="e">
        <f>IF(score!$N684=".",".",IF(score!$N684=0,"0",IF(score!$N684=25,"1",IF(score!$N684=50,"0",IF(score!$N684=75,"0",IF(score!$N684=100,"0"))))))</f>
        <v>#N/A</v>
      </c>
      <c r="AK684" t="e">
        <f>IF(score!$N684=".",".",IF(score!$N684=0,"0",IF(score!$N684=25,"0",IF(score!$N684=50,"1",IF(score!$N684=75,"0",IF(score!$N684=100,"0"))))))</f>
        <v>#N/A</v>
      </c>
      <c r="AL684" t="e">
        <f>IF(score!$N684=".",".",IF(score!$N684=0,"0",IF(score!$N684=25,"0",IF(score!$N684=50,"0",IF(score!$N684=75,"1",IF(score!$N684=100,"0"))))))</f>
        <v>#N/A</v>
      </c>
      <c r="AN684" t="e">
        <f t="shared" si="700"/>
        <v>#N/A</v>
      </c>
      <c r="AO684" t="e">
        <f t="shared" si="701"/>
        <v>#N/A</v>
      </c>
      <c r="AP684" t="e">
        <f t="shared" si="702"/>
        <v>#N/A</v>
      </c>
      <c r="AQ684" t="e">
        <f t="shared" si="703"/>
        <v>#N/A</v>
      </c>
      <c r="AR684" t="e">
        <f t="shared" si="704"/>
        <v>#N/A</v>
      </c>
      <c r="AS684" t="e">
        <f t="shared" si="705"/>
        <v>#N/A</v>
      </c>
      <c r="AT684" t="e">
        <f t="shared" si="706"/>
        <v>#N/A</v>
      </c>
      <c r="AU684" t="e">
        <f t="shared" si="707"/>
        <v>#N/A</v>
      </c>
      <c r="AV684" t="e">
        <f t="shared" si="708"/>
        <v>#N/A</v>
      </c>
      <c r="AW684" t="e">
        <f t="shared" si="709"/>
        <v>#N/A</v>
      </c>
      <c r="AX684" t="e">
        <f t="shared" si="710"/>
        <v>#N/A</v>
      </c>
      <c r="AY684" t="e">
        <f t="shared" si="711"/>
        <v>#N/A</v>
      </c>
      <c r="AZ684" t="e">
        <f t="shared" si="712"/>
        <v>#N/A</v>
      </c>
      <c r="BA684" t="e">
        <f t="shared" si="713"/>
        <v>#N/A</v>
      </c>
      <c r="BB684" t="e">
        <f t="shared" si="714"/>
        <v>#N/A</v>
      </c>
      <c r="BC684" t="e">
        <f t="shared" si="715"/>
        <v>#N/A</v>
      </c>
      <c r="BD684" t="e">
        <f t="shared" si="716"/>
        <v>#N/A</v>
      </c>
      <c r="BE684" t="e">
        <f t="shared" si="717"/>
        <v>#N/A</v>
      </c>
      <c r="BF684" t="e">
        <f t="shared" si="718"/>
        <v>#N/A</v>
      </c>
      <c r="BG684" t="e">
        <f t="shared" si="719"/>
        <v>#N/A</v>
      </c>
      <c r="BH684" t="e">
        <f t="shared" si="720"/>
        <v>#N/A</v>
      </c>
      <c r="BI684" t="e">
        <f t="shared" si="721"/>
        <v>#N/A</v>
      </c>
      <c r="BJ684" t="e">
        <f t="shared" si="722"/>
        <v>#N/A</v>
      </c>
      <c r="BK684" t="e">
        <f t="shared" si="723"/>
        <v>#N/A</v>
      </c>
      <c r="BL684" t="e">
        <f t="shared" si="724"/>
        <v>#N/A</v>
      </c>
      <c r="BM684" t="e">
        <f t="shared" si="725"/>
        <v>#N/A</v>
      </c>
      <c r="BN684" t="e">
        <f t="shared" si="726"/>
        <v>#N/A</v>
      </c>
      <c r="BO684" t="e">
        <f t="shared" si="727"/>
        <v>#N/A</v>
      </c>
      <c r="BP684" t="e">
        <f t="shared" si="728"/>
        <v>#N/A</v>
      </c>
      <c r="BQ684" t="e">
        <f t="shared" si="729"/>
        <v>#N/A</v>
      </c>
      <c r="BR684" t="e">
        <f t="shared" si="730"/>
        <v>#N/A</v>
      </c>
      <c r="BS684" t="e">
        <f t="shared" si="731"/>
        <v>#N/A</v>
      </c>
      <c r="BT684" t="e">
        <f t="shared" si="732"/>
        <v>#N/A</v>
      </c>
      <c r="BU684" t="e">
        <f t="shared" si="733"/>
        <v>#N/A</v>
      </c>
      <c r="BV684" t="e">
        <f t="shared" si="734"/>
        <v>#N/A</v>
      </c>
      <c r="BX684" t="e">
        <f t="shared" si="735"/>
        <v>#N/A</v>
      </c>
      <c r="BY684" t="e">
        <f t="shared" si="736"/>
        <v>#N/A</v>
      </c>
      <c r="BZ684" t="e">
        <f t="shared" si="737"/>
        <v>#N/A</v>
      </c>
      <c r="CA684" t="e">
        <f t="shared" si="738"/>
        <v>#N/A</v>
      </c>
      <c r="CB684" t="e">
        <f t="shared" si="739"/>
        <v>#N/A</v>
      </c>
      <c r="CC684" t="e">
        <f t="shared" si="740"/>
        <v>#N/A</v>
      </c>
      <c r="CD684" t="e">
        <f t="shared" si="741"/>
        <v>#N/A</v>
      </c>
      <c r="CE684" t="e">
        <f t="shared" si="742"/>
        <v>#N/A</v>
      </c>
      <c r="CF684" t="e">
        <f t="shared" si="743"/>
        <v>#N/A</v>
      </c>
      <c r="CG684" t="e">
        <f t="shared" si="744"/>
        <v>#N/A</v>
      </c>
      <c r="CH684" t="e">
        <f t="shared" si="745"/>
        <v>#N/A</v>
      </c>
      <c r="CI684" t="e">
        <f t="shared" si="746"/>
        <v>#N/A</v>
      </c>
      <c r="CJ684" t="e">
        <f t="shared" si="747"/>
        <v>#N/A</v>
      </c>
      <c r="CK684" t="e">
        <f t="shared" si="748"/>
        <v>#N/A</v>
      </c>
      <c r="CL684" t="e">
        <f t="shared" si="749"/>
        <v>#N/A</v>
      </c>
      <c r="CM684" t="e">
        <f t="shared" si="750"/>
        <v>#N/A</v>
      </c>
      <c r="CN684" t="e">
        <f t="shared" si="751"/>
        <v>#N/A</v>
      </c>
      <c r="CO684" t="e">
        <f t="shared" si="752"/>
        <v>#N/A</v>
      </c>
      <c r="CP684" t="e">
        <f t="shared" si="753"/>
        <v>#N/A</v>
      </c>
      <c r="CQ684" t="e">
        <f t="shared" si="754"/>
        <v>#N/A</v>
      </c>
      <c r="CR684" t="e">
        <f t="shared" si="755"/>
        <v>#N/A</v>
      </c>
      <c r="CS684" t="e">
        <f t="shared" si="756"/>
        <v>#N/A</v>
      </c>
      <c r="CT684" t="e">
        <f t="shared" si="757"/>
        <v>#N/A</v>
      </c>
      <c r="CU684" t="e">
        <f t="shared" si="758"/>
        <v>#N/A</v>
      </c>
      <c r="CV684" t="e">
        <f t="shared" si="759"/>
        <v>#N/A</v>
      </c>
      <c r="CW684" t="e">
        <f t="shared" si="760"/>
        <v>#N/A</v>
      </c>
      <c r="CX684" t="e">
        <f t="shared" si="761"/>
        <v>#N/A</v>
      </c>
      <c r="CY684" t="e">
        <f t="shared" si="762"/>
        <v>#N/A</v>
      </c>
      <c r="CZ684" t="e">
        <f t="shared" si="763"/>
        <v>#N/A</v>
      </c>
      <c r="DA684" t="e">
        <f t="shared" si="764"/>
        <v>#N/A</v>
      </c>
      <c r="DB684" t="e">
        <f t="shared" si="765"/>
        <v>#N/A</v>
      </c>
      <c r="DC684" t="e">
        <f t="shared" si="766"/>
        <v>#N/A</v>
      </c>
      <c r="DD684" t="e">
        <f t="shared" si="767"/>
        <v>#N/A</v>
      </c>
      <c r="DE684" t="e">
        <f t="shared" si="768"/>
        <v>#N/A</v>
      </c>
      <c r="DF684" t="e">
        <f t="shared" si="769"/>
        <v>#N/A</v>
      </c>
    </row>
    <row r="685" spans="1:110" x14ac:dyDescent="0.25">
      <c r="A685" s="4">
        <f>raw!$A686:$A686</f>
        <v>0</v>
      </c>
      <c r="B685" s="6">
        <f>raw!$B686:$B686</f>
        <v>0</v>
      </c>
      <c r="D685" t="e">
        <f>IF(score!$C685=".",".",IF(score!$C685=0,"1",IF(score!$C685=25,"0",IF(score!$C685=50,"0",IF(score!$C685=75,"0",IF(score!$C685=100,"0"))))))</f>
        <v>#N/A</v>
      </c>
      <c r="E685" t="e">
        <f>IF(score!$C685=".",".",IF(score!$C685=0,"0",IF(score!$C685=25,"1",IF(score!$C685=50,"0",IF(score!$C685=75,"0",IF(score!$C685=100,"0"))))))</f>
        <v>#N/A</v>
      </c>
      <c r="F685" t="e">
        <f>IF(score!$C685=".",".",IF(score!$C685=0,"0",IF(score!$C685=25,"0",IF(score!$C685=50,"1",IF(score!$C685=75,"0",IF(score!$C685=100,"0"))))))</f>
        <v>#N/A</v>
      </c>
      <c r="G685" t="e">
        <f>IF(score!$C685=".",".",IF(score!$C685=0,"0",IF(score!$C685=25,"0",IF(score!$C685=50,"0",IF(score!$C685=75,"1",IF(score!$C685=100,"0"))))))</f>
        <v>#N/A</v>
      </c>
      <c r="H685" t="e">
        <f>IF(score!$D685=".",".",IF(score!$D685=0,"1",IF(score!$D685=50,"0",IF(score!$D685=100,"0"))))</f>
        <v>#N/A</v>
      </c>
      <c r="I685" t="e">
        <f>IF(score!$D685=".",".",IF(score!$D685=0,"0",IF(score!$D685=50,"1",IF(score!$D685=100,"0"))))</f>
        <v>#N/A</v>
      </c>
      <c r="J685" t="e">
        <f>IF(score!$E685=".",".",IF(score!$E685=0,"1",IF(score!$E685=50,"0",IF(score!$E685=100,"0"))))</f>
        <v>#N/A</v>
      </c>
      <c r="K685" t="e">
        <f>IF(score!$E685=".",".",IF(score!$E685=0,"0",IF(score!$E685=50,"1",IF(score!$E685=100,"0"))))</f>
        <v>#N/A</v>
      </c>
      <c r="L685" t="e">
        <f>IF(score!$F685=".",".",IF(score!$F685=0,"1",IF(score!$F685=100,"0")))</f>
        <v>#N/A</v>
      </c>
      <c r="M685" t="e">
        <f>IF(score!$G685=".",".",IF(score!$G685=0,"1",IF(score!$G685=100,"0")))</f>
        <v>#N/A</v>
      </c>
      <c r="N685" t="e">
        <f>IF(score!$H685=".",".",IF(score!$H685=0,"1",IF(score!$H685=100,"0")))</f>
        <v>#N/A</v>
      </c>
      <c r="O685" t="e">
        <f>IF(score!$I685=".",".",IF(score!$I685=0,"1",IF(score!$I685=50,"0",IF(score!$I685=100,"0"))))</f>
        <v>#N/A</v>
      </c>
      <c r="P685" t="e">
        <f>IF(score!$J685=".",".",IF(score!$J685=0,"1",IF(score!$J685=25,"0",IF(score!$J685=50,"0",IF(score!$J685=75,"0",IF(score!$J685=100,"0"))))))</f>
        <v>#N/A</v>
      </c>
      <c r="Q685" t="e">
        <f>IF(score!$J685=".",".",IF(score!$J685=0,"0",IF(score!$J685=25,"1",IF(score!$J685=50,"0",IF(score!$J685=75,"0",IF(score!$J685=100,"0"))))))</f>
        <v>#N/A</v>
      </c>
      <c r="R685" t="e">
        <f>IF(score!$J685=".",".",IF(score!$J685=0,"0",IF(score!$J685=25,"0",IF(score!$J685=50,"1",IF(score!$J685=75,"0",IF(score!$J685=100,"0"))))))</f>
        <v>#N/A</v>
      </c>
      <c r="S685" t="e">
        <f>IF(score!$J685=".",".",IF(score!$J685=0,"0",IF(score!$J685=25,"0",IF(score!$J685=50,"0",IF(score!$J685=75,"1",IF(score!$J685=100,"0"))))))</f>
        <v>#N/A</v>
      </c>
      <c r="T685" t="e">
        <f>IF(score!$K685=".",".",IF(score!$K685=0,"1",IF(score!$K685=20,"0",IF(score!$K685=40,"0",IF(score!$K685=60,"0",IF(score!$K685=80,"0",IF(score!$K685=100,"0")))))))</f>
        <v>#N/A</v>
      </c>
      <c r="U685" t="e">
        <f>IF(score!$K685=".",".",IF(score!$K685=0,"0",IF(score!$K685=20,"1",IF(score!$K685=40,"0",IF(score!$K685=60,"0",IF(score!$K685=80,"0",IF(score!$K685=100,"0")))))))</f>
        <v>#N/A</v>
      </c>
      <c r="V685" t="e">
        <f>IF(score!$K685=".",".",IF(score!$K685=0,"0",IF(score!$K685=20,"0",IF(score!$K685=40,"1",IF(score!$K685=60,"0",IF(score!$K685=80,"0",IF(score!$K685=100,"0")))))))</f>
        <v>#N/A</v>
      </c>
      <c r="W685" t="e">
        <f>IF(score!$K685=".",".",IF(score!$K685=0,"0",IF(score!$K685=20,"0",IF(score!$K685=40,"0",IF(score!$K685=60,"1",IF(score!$K685=80,"0",IF(score!$K685=100,"0")))))))</f>
        <v>#N/A</v>
      </c>
      <c r="X685" t="e">
        <f>IF(score!$K685=".",".",IF(score!$K685=0,"0",IF(score!$K685=20,"0",IF(score!$K685=40,"0",IF(score!$K685=60,"0",IF(score!$K685=80,"1",IF(score!$K685=100,"0")))))))</f>
        <v>#N/A</v>
      </c>
      <c r="Y685" t="e">
        <f>IF(score!$L685=".",".",IF(score!$L685=0,"1",IF(score!$L685=20,"0",IF(score!$L685=40,"0",IF(score!$L685=60,"0",IF(score!$L685=80,"0",IF(score!$L685=100,"0")))))))</f>
        <v>#N/A</v>
      </c>
      <c r="Z685" t="e">
        <f>IF(score!$L685=".",".",IF(score!$L685=0,"0",IF(score!$L685=20,"1",IF(score!$L685=40,"0",IF(score!$L685=60,"0",IF(score!$L685=80,"0",IF(score!$L685=100,"0")))))))</f>
        <v>#N/A</v>
      </c>
      <c r="AA685" t="e">
        <f>IF(score!$L685=".",".",IF(score!$L685=0,"0",IF(score!$L685=20,"0",IF(score!$L685=40,"1",IF(score!$L685=60,"0",IF(score!$L685=80,"0",IF(score!$L685=100,"0")))))))</f>
        <v>#N/A</v>
      </c>
      <c r="AB685" t="e">
        <f>IF(score!$L685=".",".",IF(score!$L685=0,"0",IF(score!$L685=20,"0",IF(score!$L685=40,"0",IF(score!$L685=60,"1",IF(score!$L685=80,"0",IF(score!$L685=100,"0")))))))</f>
        <v>#N/A</v>
      </c>
      <c r="AC685" t="e">
        <f>IF(score!$L685=".",".",IF(score!$L685=0,"0",IF(score!$L685=20,"0",IF(score!$L685=40,"0",IF(score!$L685=60,"0",IF(score!$L685=80,"1",IF(score!L685=100,"0")))))))</f>
        <v>#N/A</v>
      </c>
      <c r="AD685" t="e">
        <f>IF(score!$M685=".",".",IF(score!$M685=0,"1",IF(score!$M685=20,"0",IF(score!$M685=40,"0",IF(score!$M685=60,"0",IF(score!$M685=80,"0",IF(score!$M685=100,"0")))))))</f>
        <v>#N/A</v>
      </c>
      <c r="AE685" t="e">
        <f>IF(score!$M685=".",".",IF(score!$M685=0,"0",IF(score!$M685=20,"1",IF(score!$M685=40,"0",IF(score!$M685=60,"0",IF(score!$M685=80,"0",IF(score!$M685=100,"0")))))))</f>
        <v>#N/A</v>
      </c>
      <c r="AF685" t="e">
        <f>IF(score!$M685=".",".",IF(score!$M685=0,"0",IF(score!$M685=20,"0",IF(score!$M685=40,"1",IF(score!$M685=60,"0",IF(score!$M685=80,"0",IF(score!$M685=100,"0")))))))</f>
        <v>#N/A</v>
      </c>
      <c r="AG685" t="e">
        <f>IF(score!$M685=".",".",IF(score!$M685=0,"0",IF(score!$M685=20,"0",IF(score!$M685=40,"0",IF(score!$M685=60,"1",IF(score!$M685=80,"0",IF(score!$M685=100,"0")))))))</f>
        <v>#N/A</v>
      </c>
      <c r="AH685" t="e">
        <f>IF(score!$M685=".",".",IF(score!$M685=0,"0",IF(score!$M685=20,"0",IF(score!$M685=40,"0",IF(score!$M685=60,"0",IF(score!$M685=80,"1",IF(score!$M685=100,"0")))))))</f>
        <v>#N/A</v>
      </c>
      <c r="AI685" t="e">
        <f>IF(score!$N685=".",".",IF(score!$N685=0,"1",IF(score!$N685=25,"0",IF(score!$N685=50,"0",IF(score!$N685=75,"0",IF(score!$N685=100,"0"))))))</f>
        <v>#N/A</v>
      </c>
      <c r="AJ685" t="e">
        <f>IF(score!$N685=".",".",IF(score!$N685=0,"0",IF(score!$N685=25,"1",IF(score!$N685=50,"0",IF(score!$N685=75,"0",IF(score!$N685=100,"0"))))))</f>
        <v>#N/A</v>
      </c>
      <c r="AK685" t="e">
        <f>IF(score!$N685=".",".",IF(score!$N685=0,"0",IF(score!$N685=25,"0",IF(score!$N685=50,"1",IF(score!$N685=75,"0",IF(score!$N685=100,"0"))))))</f>
        <v>#N/A</v>
      </c>
      <c r="AL685" t="e">
        <f>IF(score!$N685=".",".",IF(score!$N685=0,"0",IF(score!$N685=25,"0",IF(score!$N685=50,"0",IF(score!$N685=75,"1",IF(score!$N685=100,"0"))))))</f>
        <v>#N/A</v>
      </c>
      <c r="AN685" t="e">
        <f t="shared" si="700"/>
        <v>#N/A</v>
      </c>
      <c r="AO685" t="e">
        <f t="shared" si="701"/>
        <v>#N/A</v>
      </c>
      <c r="AP685" t="e">
        <f t="shared" si="702"/>
        <v>#N/A</v>
      </c>
      <c r="AQ685" t="e">
        <f t="shared" si="703"/>
        <v>#N/A</v>
      </c>
      <c r="AR685" t="e">
        <f t="shared" si="704"/>
        <v>#N/A</v>
      </c>
      <c r="AS685" t="e">
        <f t="shared" si="705"/>
        <v>#N/A</v>
      </c>
      <c r="AT685" t="e">
        <f t="shared" si="706"/>
        <v>#N/A</v>
      </c>
      <c r="AU685" t="e">
        <f t="shared" si="707"/>
        <v>#N/A</v>
      </c>
      <c r="AV685" t="e">
        <f t="shared" si="708"/>
        <v>#N/A</v>
      </c>
      <c r="AW685" t="e">
        <f t="shared" si="709"/>
        <v>#N/A</v>
      </c>
      <c r="AX685" t="e">
        <f t="shared" si="710"/>
        <v>#N/A</v>
      </c>
      <c r="AY685" t="e">
        <f t="shared" si="711"/>
        <v>#N/A</v>
      </c>
      <c r="AZ685" t="e">
        <f t="shared" si="712"/>
        <v>#N/A</v>
      </c>
      <c r="BA685" t="e">
        <f t="shared" si="713"/>
        <v>#N/A</v>
      </c>
      <c r="BB685" t="e">
        <f t="shared" si="714"/>
        <v>#N/A</v>
      </c>
      <c r="BC685" t="e">
        <f t="shared" si="715"/>
        <v>#N/A</v>
      </c>
      <c r="BD685" t="e">
        <f t="shared" si="716"/>
        <v>#N/A</v>
      </c>
      <c r="BE685" t="e">
        <f t="shared" si="717"/>
        <v>#N/A</v>
      </c>
      <c r="BF685" t="e">
        <f t="shared" si="718"/>
        <v>#N/A</v>
      </c>
      <c r="BG685" t="e">
        <f t="shared" si="719"/>
        <v>#N/A</v>
      </c>
      <c r="BH685" t="e">
        <f t="shared" si="720"/>
        <v>#N/A</v>
      </c>
      <c r="BI685" t="e">
        <f t="shared" si="721"/>
        <v>#N/A</v>
      </c>
      <c r="BJ685" t="e">
        <f t="shared" si="722"/>
        <v>#N/A</v>
      </c>
      <c r="BK685" t="e">
        <f t="shared" si="723"/>
        <v>#N/A</v>
      </c>
      <c r="BL685" t="e">
        <f t="shared" si="724"/>
        <v>#N/A</v>
      </c>
      <c r="BM685" t="e">
        <f t="shared" si="725"/>
        <v>#N/A</v>
      </c>
      <c r="BN685" t="e">
        <f t="shared" si="726"/>
        <v>#N/A</v>
      </c>
      <c r="BO685" t="e">
        <f t="shared" si="727"/>
        <v>#N/A</v>
      </c>
      <c r="BP685" t="e">
        <f t="shared" si="728"/>
        <v>#N/A</v>
      </c>
      <c r="BQ685" t="e">
        <f t="shared" si="729"/>
        <v>#N/A</v>
      </c>
      <c r="BR685" t="e">
        <f t="shared" si="730"/>
        <v>#N/A</v>
      </c>
      <c r="BS685" t="e">
        <f t="shared" si="731"/>
        <v>#N/A</v>
      </c>
      <c r="BT685" t="e">
        <f t="shared" si="732"/>
        <v>#N/A</v>
      </c>
      <c r="BU685" t="e">
        <f t="shared" si="733"/>
        <v>#N/A</v>
      </c>
      <c r="BV685" t="e">
        <f t="shared" si="734"/>
        <v>#N/A</v>
      </c>
      <c r="BX685" t="e">
        <f t="shared" si="735"/>
        <v>#N/A</v>
      </c>
      <c r="BY685" t="e">
        <f t="shared" si="736"/>
        <v>#N/A</v>
      </c>
      <c r="BZ685" t="e">
        <f t="shared" si="737"/>
        <v>#N/A</v>
      </c>
      <c r="CA685" t="e">
        <f t="shared" si="738"/>
        <v>#N/A</v>
      </c>
      <c r="CB685" t="e">
        <f t="shared" si="739"/>
        <v>#N/A</v>
      </c>
      <c r="CC685" t="e">
        <f t="shared" si="740"/>
        <v>#N/A</v>
      </c>
      <c r="CD685" t="e">
        <f t="shared" si="741"/>
        <v>#N/A</v>
      </c>
      <c r="CE685" t="e">
        <f t="shared" si="742"/>
        <v>#N/A</v>
      </c>
      <c r="CF685" t="e">
        <f t="shared" si="743"/>
        <v>#N/A</v>
      </c>
      <c r="CG685" t="e">
        <f t="shared" si="744"/>
        <v>#N/A</v>
      </c>
      <c r="CH685" t="e">
        <f t="shared" si="745"/>
        <v>#N/A</v>
      </c>
      <c r="CI685" t="e">
        <f t="shared" si="746"/>
        <v>#N/A</v>
      </c>
      <c r="CJ685" t="e">
        <f t="shared" si="747"/>
        <v>#N/A</v>
      </c>
      <c r="CK685" t="e">
        <f t="shared" si="748"/>
        <v>#N/A</v>
      </c>
      <c r="CL685" t="e">
        <f t="shared" si="749"/>
        <v>#N/A</v>
      </c>
      <c r="CM685" t="e">
        <f t="shared" si="750"/>
        <v>#N/A</v>
      </c>
      <c r="CN685" t="e">
        <f t="shared" si="751"/>
        <v>#N/A</v>
      </c>
      <c r="CO685" t="e">
        <f t="shared" si="752"/>
        <v>#N/A</v>
      </c>
      <c r="CP685" t="e">
        <f t="shared" si="753"/>
        <v>#N/A</v>
      </c>
      <c r="CQ685" t="e">
        <f t="shared" si="754"/>
        <v>#N/A</v>
      </c>
      <c r="CR685" t="e">
        <f t="shared" si="755"/>
        <v>#N/A</v>
      </c>
      <c r="CS685" t="e">
        <f t="shared" si="756"/>
        <v>#N/A</v>
      </c>
      <c r="CT685" t="e">
        <f t="shared" si="757"/>
        <v>#N/A</v>
      </c>
      <c r="CU685" t="e">
        <f t="shared" si="758"/>
        <v>#N/A</v>
      </c>
      <c r="CV685" t="e">
        <f t="shared" si="759"/>
        <v>#N/A</v>
      </c>
      <c r="CW685" t="e">
        <f t="shared" si="760"/>
        <v>#N/A</v>
      </c>
      <c r="CX685" t="e">
        <f t="shared" si="761"/>
        <v>#N/A</v>
      </c>
      <c r="CY685" t="e">
        <f t="shared" si="762"/>
        <v>#N/A</v>
      </c>
      <c r="CZ685" t="e">
        <f t="shared" si="763"/>
        <v>#N/A</v>
      </c>
      <c r="DA685" t="e">
        <f t="shared" si="764"/>
        <v>#N/A</v>
      </c>
      <c r="DB685" t="e">
        <f t="shared" si="765"/>
        <v>#N/A</v>
      </c>
      <c r="DC685" t="e">
        <f t="shared" si="766"/>
        <v>#N/A</v>
      </c>
      <c r="DD685" t="e">
        <f t="shared" si="767"/>
        <v>#N/A</v>
      </c>
      <c r="DE685" t="e">
        <f t="shared" si="768"/>
        <v>#N/A</v>
      </c>
      <c r="DF685" t="e">
        <f t="shared" si="769"/>
        <v>#N/A</v>
      </c>
    </row>
    <row r="686" spans="1:110" x14ac:dyDescent="0.25">
      <c r="A686" s="4">
        <f>raw!$A687:$A687</f>
        <v>0</v>
      </c>
      <c r="B686" s="6">
        <f>raw!$B687:$B687</f>
        <v>0</v>
      </c>
      <c r="D686" t="e">
        <f>IF(score!$C686=".",".",IF(score!$C686=0,"1",IF(score!$C686=25,"0",IF(score!$C686=50,"0",IF(score!$C686=75,"0",IF(score!$C686=100,"0"))))))</f>
        <v>#N/A</v>
      </c>
      <c r="E686" t="e">
        <f>IF(score!$C686=".",".",IF(score!$C686=0,"0",IF(score!$C686=25,"1",IF(score!$C686=50,"0",IF(score!$C686=75,"0",IF(score!$C686=100,"0"))))))</f>
        <v>#N/A</v>
      </c>
      <c r="F686" t="e">
        <f>IF(score!$C686=".",".",IF(score!$C686=0,"0",IF(score!$C686=25,"0",IF(score!$C686=50,"1",IF(score!$C686=75,"0",IF(score!$C686=100,"0"))))))</f>
        <v>#N/A</v>
      </c>
      <c r="G686" t="e">
        <f>IF(score!$C686=".",".",IF(score!$C686=0,"0",IF(score!$C686=25,"0",IF(score!$C686=50,"0",IF(score!$C686=75,"1",IF(score!$C686=100,"0"))))))</f>
        <v>#N/A</v>
      </c>
      <c r="H686" t="e">
        <f>IF(score!$D686=".",".",IF(score!$D686=0,"1",IF(score!$D686=50,"0",IF(score!$D686=100,"0"))))</f>
        <v>#N/A</v>
      </c>
      <c r="I686" t="e">
        <f>IF(score!$D686=".",".",IF(score!$D686=0,"0",IF(score!$D686=50,"1",IF(score!$D686=100,"0"))))</f>
        <v>#N/A</v>
      </c>
      <c r="J686" t="e">
        <f>IF(score!$E686=".",".",IF(score!$E686=0,"1",IF(score!$E686=50,"0",IF(score!$E686=100,"0"))))</f>
        <v>#N/A</v>
      </c>
      <c r="K686" t="e">
        <f>IF(score!$E686=".",".",IF(score!$E686=0,"0",IF(score!$E686=50,"1",IF(score!$E686=100,"0"))))</f>
        <v>#N/A</v>
      </c>
      <c r="L686" t="e">
        <f>IF(score!$F686=".",".",IF(score!$F686=0,"1",IF(score!$F686=100,"0")))</f>
        <v>#N/A</v>
      </c>
      <c r="M686" t="e">
        <f>IF(score!$G686=".",".",IF(score!$G686=0,"1",IF(score!$G686=100,"0")))</f>
        <v>#N/A</v>
      </c>
      <c r="N686" t="e">
        <f>IF(score!$H686=".",".",IF(score!$H686=0,"1",IF(score!$H686=100,"0")))</f>
        <v>#N/A</v>
      </c>
      <c r="O686" t="e">
        <f>IF(score!$I686=".",".",IF(score!$I686=0,"1",IF(score!$I686=50,"0",IF(score!$I686=100,"0"))))</f>
        <v>#N/A</v>
      </c>
      <c r="P686" t="e">
        <f>IF(score!$J686=".",".",IF(score!$J686=0,"1",IF(score!$J686=25,"0",IF(score!$J686=50,"0",IF(score!$J686=75,"0",IF(score!$J686=100,"0"))))))</f>
        <v>#N/A</v>
      </c>
      <c r="Q686" t="e">
        <f>IF(score!$J686=".",".",IF(score!$J686=0,"0",IF(score!$J686=25,"1",IF(score!$J686=50,"0",IF(score!$J686=75,"0",IF(score!$J686=100,"0"))))))</f>
        <v>#N/A</v>
      </c>
      <c r="R686" t="e">
        <f>IF(score!$J686=".",".",IF(score!$J686=0,"0",IF(score!$J686=25,"0",IF(score!$J686=50,"1",IF(score!$J686=75,"0",IF(score!$J686=100,"0"))))))</f>
        <v>#N/A</v>
      </c>
      <c r="S686" t="e">
        <f>IF(score!$J686=".",".",IF(score!$J686=0,"0",IF(score!$J686=25,"0",IF(score!$J686=50,"0",IF(score!$J686=75,"1",IF(score!$J686=100,"0"))))))</f>
        <v>#N/A</v>
      </c>
      <c r="T686" t="e">
        <f>IF(score!$K686=".",".",IF(score!$K686=0,"1",IF(score!$K686=20,"0",IF(score!$K686=40,"0",IF(score!$K686=60,"0",IF(score!$K686=80,"0",IF(score!$K686=100,"0")))))))</f>
        <v>#N/A</v>
      </c>
      <c r="U686" t="e">
        <f>IF(score!$K686=".",".",IF(score!$K686=0,"0",IF(score!$K686=20,"1",IF(score!$K686=40,"0",IF(score!$K686=60,"0",IF(score!$K686=80,"0",IF(score!$K686=100,"0")))))))</f>
        <v>#N/A</v>
      </c>
      <c r="V686" t="e">
        <f>IF(score!$K686=".",".",IF(score!$K686=0,"0",IF(score!$K686=20,"0",IF(score!$K686=40,"1",IF(score!$K686=60,"0",IF(score!$K686=80,"0",IF(score!$K686=100,"0")))))))</f>
        <v>#N/A</v>
      </c>
      <c r="W686" t="e">
        <f>IF(score!$K686=".",".",IF(score!$K686=0,"0",IF(score!$K686=20,"0",IF(score!$K686=40,"0",IF(score!$K686=60,"1",IF(score!$K686=80,"0",IF(score!$K686=100,"0")))))))</f>
        <v>#N/A</v>
      </c>
      <c r="X686" t="e">
        <f>IF(score!$K686=".",".",IF(score!$K686=0,"0",IF(score!$K686=20,"0",IF(score!$K686=40,"0",IF(score!$K686=60,"0",IF(score!$K686=80,"1",IF(score!$K686=100,"0")))))))</f>
        <v>#N/A</v>
      </c>
      <c r="Y686" t="e">
        <f>IF(score!$L686=".",".",IF(score!$L686=0,"1",IF(score!$L686=20,"0",IF(score!$L686=40,"0",IF(score!$L686=60,"0",IF(score!$L686=80,"0",IF(score!$L686=100,"0")))))))</f>
        <v>#N/A</v>
      </c>
      <c r="Z686" t="e">
        <f>IF(score!$L686=".",".",IF(score!$L686=0,"0",IF(score!$L686=20,"1",IF(score!$L686=40,"0",IF(score!$L686=60,"0",IF(score!$L686=80,"0",IF(score!$L686=100,"0")))))))</f>
        <v>#N/A</v>
      </c>
      <c r="AA686" t="e">
        <f>IF(score!$L686=".",".",IF(score!$L686=0,"0",IF(score!$L686=20,"0",IF(score!$L686=40,"1",IF(score!$L686=60,"0",IF(score!$L686=80,"0",IF(score!$L686=100,"0")))))))</f>
        <v>#N/A</v>
      </c>
      <c r="AB686" t="e">
        <f>IF(score!$L686=".",".",IF(score!$L686=0,"0",IF(score!$L686=20,"0",IF(score!$L686=40,"0",IF(score!$L686=60,"1",IF(score!$L686=80,"0",IF(score!$L686=100,"0")))))))</f>
        <v>#N/A</v>
      </c>
      <c r="AC686" t="e">
        <f>IF(score!$L686=".",".",IF(score!$L686=0,"0",IF(score!$L686=20,"0",IF(score!$L686=40,"0",IF(score!$L686=60,"0",IF(score!$L686=80,"1",IF(score!L686=100,"0")))))))</f>
        <v>#N/A</v>
      </c>
      <c r="AD686" t="e">
        <f>IF(score!$M686=".",".",IF(score!$M686=0,"1",IF(score!$M686=20,"0",IF(score!$M686=40,"0",IF(score!$M686=60,"0",IF(score!$M686=80,"0",IF(score!$M686=100,"0")))))))</f>
        <v>#N/A</v>
      </c>
      <c r="AE686" t="e">
        <f>IF(score!$M686=".",".",IF(score!$M686=0,"0",IF(score!$M686=20,"1",IF(score!$M686=40,"0",IF(score!$M686=60,"0",IF(score!$M686=80,"0",IF(score!$M686=100,"0")))))))</f>
        <v>#N/A</v>
      </c>
      <c r="AF686" t="e">
        <f>IF(score!$M686=".",".",IF(score!$M686=0,"0",IF(score!$M686=20,"0",IF(score!$M686=40,"1",IF(score!$M686=60,"0",IF(score!$M686=80,"0",IF(score!$M686=100,"0")))))))</f>
        <v>#N/A</v>
      </c>
      <c r="AG686" t="e">
        <f>IF(score!$M686=".",".",IF(score!$M686=0,"0",IF(score!$M686=20,"0",IF(score!$M686=40,"0",IF(score!$M686=60,"1",IF(score!$M686=80,"0",IF(score!$M686=100,"0")))))))</f>
        <v>#N/A</v>
      </c>
      <c r="AH686" t="e">
        <f>IF(score!$M686=".",".",IF(score!$M686=0,"0",IF(score!$M686=20,"0",IF(score!$M686=40,"0",IF(score!$M686=60,"0",IF(score!$M686=80,"1",IF(score!$M686=100,"0")))))))</f>
        <v>#N/A</v>
      </c>
      <c r="AI686" t="e">
        <f>IF(score!$N686=".",".",IF(score!$N686=0,"1",IF(score!$N686=25,"0",IF(score!$N686=50,"0",IF(score!$N686=75,"0",IF(score!$N686=100,"0"))))))</f>
        <v>#N/A</v>
      </c>
      <c r="AJ686" t="e">
        <f>IF(score!$N686=".",".",IF(score!$N686=0,"0",IF(score!$N686=25,"1",IF(score!$N686=50,"0",IF(score!$N686=75,"0",IF(score!$N686=100,"0"))))))</f>
        <v>#N/A</v>
      </c>
      <c r="AK686" t="e">
        <f>IF(score!$N686=".",".",IF(score!$N686=0,"0",IF(score!$N686=25,"0",IF(score!$N686=50,"1",IF(score!$N686=75,"0",IF(score!$N686=100,"0"))))))</f>
        <v>#N/A</v>
      </c>
      <c r="AL686" t="e">
        <f>IF(score!$N686=".",".",IF(score!$N686=0,"0",IF(score!$N686=25,"0",IF(score!$N686=50,"0",IF(score!$N686=75,"1",IF(score!$N686=100,"0"))))))</f>
        <v>#N/A</v>
      </c>
      <c r="AN686" t="e">
        <f t="shared" si="700"/>
        <v>#N/A</v>
      </c>
      <c r="AO686" t="e">
        <f t="shared" si="701"/>
        <v>#N/A</v>
      </c>
      <c r="AP686" t="e">
        <f t="shared" si="702"/>
        <v>#N/A</v>
      </c>
      <c r="AQ686" t="e">
        <f t="shared" si="703"/>
        <v>#N/A</v>
      </c>
      <c r="AR686" t="e">
        <f t="shared" si="704"/>
        <v>#N/A</v>
      </c>
      <c r="AS686" t="e">
        <f t="shared" si="705"/>
        <v>#N/A</v>
      </c>
      <c r="AT686" t="e">
        <f t="shared" si="706"/>
        <v>#N/A</v>
      </c>
      <c r="AU686" t="e">
        <f t="shared" si="707"/>
        <v>#N/A</v>
      </c>
      <c r="AV686" t="e">
        <f t="shared" si="708"/>
        <v>#N/A</v>
      </c>
      <c r="AW686" t="e">
        <f t="shared" si="709"/>
        <v>#N/A</v>
      </c>
      <c r="AX686" t="e">
        <f t="shared" si="710"/>
        <v>#N/A</v>
      </c>
      <c r="AY686" t="e">
        <f t="shared" si="711"/>
        <v>#N/A</v>
      </c>
      <c r="AZ686" t="e">
        <f t="shared" si="712"/>
        <v>#N/A</v>
      </c>
      <c r="BA686" t="e">
        <f t="shared" si="713"/>
        <v>#N/A</v>
      </c>
      <c r="BB686" t="e">
        <f t="shared" si="714"/>
        <v>#N/A</v>
      </c>
      <c r="BC686" t="e">
        <f t="shared" si="715"/>
        <v>#N/A</v>
      </c>
      <c r="BD686" t="e">
        <f t="shared" si="716"/>
        <v>#N/A</v>
      </c>
      <c r="BE686" t="e">
        <f t="shared" si="717"/>
        <v>#N/A</v>
      </c>
      <c r="BF686" t="e">
        <f t="shared" si="718"/>
        <v>#N/A</v>
      </c>
      <c r="BG686" t="e">
        <f t="shared" si="719"/>
        <v>#N/A</v>
      </c>
      <c r="BH686" t="e">
        <f t="shared" si="720"/>
        <v>#N/A</v>
      </c>
      <c r="BI686" t="e">
        <f t="shared" si="721"/>
        <v>#N/A</v>
      </c>
      <c r="BJ686" t="e">
        <f t="shared" si="722"/>
        <v>#N/A</v>
      </c>
      <c r="BK686" t="e">
        <f t="shared" si="723"/>
        <v>#N/A</v>
      </c>
      <c r="BL686" t="e">
        <f t="shared" si="724"/>
        <v>#N/A</v>
      </c>
      <c r="BM686" t="e">
        <f t="shared" si="725"/>
        <v>#N/A</v>
      </c>
      <c r="BN686" t="e">
        <f t="shared" si="726"/>
        <v>#N/A</v>
      </c>
      <c r="BO686" t="e">
        <f t="shared" si="727"/>
        <v>#N/A</v>
      </c>
      <c r="BP686" t="e">
        <f t="shared" si="728"/>
        <v>#N/A</v>
      </c>
      <c r="BQ686" t="e">
        <f t="shared" si="729"/>
        <v>#N/A</v>
      </c>
      <c r="BR686" t="e">
        <f t="shared" si="730"/>
        <v>#N/A</v>
      </c>
      <c r="BS686" t="e">
        <f t="shared" si="731"/>
        <v>#N/A</v>
      </c>
      <c r="BT686" t="e">
        <f t="shared" si="732"/>
        <v>#N/A</v>
      </c>
      <c r="BU686" t="e">
        <f t="shared" si="733"/>
        <v>#N/A</v>
      </c>
      <c r="BV686" t="e">
        <f t="shared" si="734"/>
        <v>#N/A</v>
      </c>
      <c r="BX686" t="e">
        <f t="shared" si="735"/>
        <v>#N/A</v>
      </c>
      <c r="BY686" t="e">
        <f t="shared" si="736"/>
        <v>#N/A</v>
      </c>
      <c r="BZ686" t="e">
        <f t="shared" si="737"/>
        <v>#N/A</v>
      </c>
      <c r="CA686" t="e">
        <f t="shared" si="738"/>
        <v>#N/A</v>
      </c>
      <c r="CB686" t="e">
        <f t="shared" si="739"/>
        <v>#N/A</v>
      </c>
      <c r="CC686" t="e">
        <f t="shared" si="740"/>
        <v>#N/A</v>
      </c>
      <c r="CD686" t="e">
        <f t="shared" si="741"/>
        <v>#N/A</v>
      </c>
      <c r="CE686" t="e">
        <f t="shared" si="742"/>
        <v>#N/A</v>
      </c>
      <c r="CF686" t="e">
        <f t="shared" si="743"/>
        <v>#N/A</v>
      </c>
      <c r="CG686" t="e">
        <f t="shared" si="744"/>
        <v>#N/A</v>
      </c>
      <c r="CH686" t="e">
        <f t="shared" si="745"/>
        <v>#N/A</v>
      </c>
      <c r="CI686" t="e">
        <f t="shared" si="746"/>
        <v>#N/A</v>
      </c>
      <c r="CJ686" t="e">
        <f t="shared" si="747"/>
        <v>#N/A</v>
      </c>
      <c r="CK686" t="e">
        <f t="shared" si="748"/>
        <v>#N/A</v>
      </c>
      <c r="CL686" t="e">
        <f t="shared" si="749"/>
        <v>#N/A</v>
      </c>
      <c r="CM686" t="e">
        <f t="shared" si="750"/>
        <v>#N/A</v>
      </c>
      <c r="CN686" t="e">
        <f t="shared" si="751"/>
        <v>#N/A</v>
      </c>
      <c r="CO686" t="e">
        <f t="shared" si="752"/>
        <v>#N/A</v>
      </c>
      <c r="CP686" t="e">
        <f t="shared" si="753"/>
        <v>#N/A</v>
      </c>
      <c r="CQ686" t="e">
        <f t="shared" si="754"/>
        <v>#N/A</v>
      </c>
      <c r="CR686" t="e">
        <f t="shared" si="755"/>
        <v>#N/A</v>
      </c>
      <c r="CS686" t="e">
        <f t="shared" si="756"/>
        <v>#N/A</v>
      </c>
      <c r="CT686" t="e">
        <f t="shared" si="757"/>
        <v>#N/A</v>
      </c>
      <c r="CU686" t="e">
        <f t="shared" si="758"/>
        <v>#N/A</v>
      </c>
      <c r="CV686" t="e">
        <f t="shared" si="759"/>
        <v>#N/A</v>
      </c>
      <c r="CW686" t="e">
        <f t="shared" si="760"/>
        <v>#N/A</v>
      </c>
      <c r="CX686" t="e">
        <f t="shared" si="761"/>
        <v>#N/A</v>
      </c>
      <c r="CY686" t="e">
        <f t="shared" si="762"/>
        <v>#N/A</v>
      </c>
      <c r="CZ686" t="e">
        <f t="shared" si="763"/>
        <v>#N/A</v>
      </c>
      <c r="DA686" t="e">
        <f t="shared" si="764"/>
        <v>#N/A</v>
      </c>
      <c r="DB686" t="e">
        <f t="shared" si="765"/>
        <v>#N/A</v>
      </c>
      <c r="DC686" t="e">
        <f t="shared" si="766"/>
        <v>#N/A</v>
      </c>
      <c r="DD686" t="e">
        <f t="shared" si="767"/>
        <v>#N/A</v>
      </c>
      <c r="DE686" t="e">
        <f t="shared" si="768"/>
        <v>#N/A</v>
      </c>
      <c r="DF686" t="e">
        <f t="shared" si="769"/>
        <v>#N/A</v>
      </c>
    </row>
    <row r="687" spans="1:110" x14ac:dyDescent="0.25">
      <c r="A687" s="4">
        <f>raw!$A688:$A688</f>
        <v>0</v>
      </c>
      <c r="B687" s="6">
        <f>raw!$B688:$B688</f>
        <v>0</v>
      </c>
      <c r="D687" t="e">
        <f>IF(score!$C687=".",".",IF(score!$C687=0,"1",IF(score!$C687=25,"0",IF(score!$C687=50,"0",IF(score!$C687=75,"0",IF(score!$C687=100,"0"))))))</f>
        <v>#N/A</v>
      </c>
      <c r="E687" t="e">
        <f>IF(score!$C687=".",".",IF(score!$C687=0,"0",IF(score!$C687=25,"1",IF(score!$C687=50,"0",IF(score!$C687=75,"0",IF(score!$C687=100,"0"))))))</f>
        <v>#N/A</v>
      </c>
      <c r="F687" t="e">
        <f>IF(score!$C687=".",".",IF(score!$C687=0,"0",IF(score!$C687=25,"0",IF(score!$C687=50,"1",IF(score!$C687=75,"0",IF(score!$C687=100,"0"))))))</f>
        <v>#N/A</v>
      </c>
      <c r="G687" t="e">
        <f>IF(score!$C687=".",".",IF(score!$C687=0,"0",IF(score!$C687=25,"0",IF(score!$C687=50,"0",IF(score!$C687=75,"1",IF(score!$C687=100,"0"))))))</f>
        <v>#N/A</v>
      </c>
      <c r="H687" t="e">
        <f>IF(score!$D687=".",".",IF(score!$D687=0,"1",IF(score!$D687=50,"0",IF(score!$D687=100,"0"))))</f>
        <v>#N/A</v>
      </c>
      <c r="I687" t="e">
        <f>IF(score!$D687=".",".",IF(score!$D687=0,"0",IF(score!$D687=50,"1",IF(score!$D687=100,"0"))))</f>
        <v>#N/A</v>
      </c>
      <c r="J687" t="e">
        <f>IF(score!$E687=".",".",IF(score!$E687=0,"1",IF(score!$E687=50,"0",IF(score!$E687=100,"0"))))</f>
        <v>#N/A</v>
      </c>
      <c r="K687" t="e">
        <f>IF(score!$E687=".",".",IF(score!$E687=0,"0",IF(score!$E687=50,"1",IF(score!$E687=100,"0"))))</f>
        <v>#N/A</v>
      </c>
      <c r="L687" t="e">
        <f>IF(score!$F687=".",".",IF(score!$F687=0,"1",IF(score!$F687=100,"0")))</f>
        <v>#N/A</v>
      </c>
      <c r="M687" t="e">
        <f>IF(score!$G687=".",".",IF(score!$G687=0,"1",IF(score!$G687=100,"0")))</f>
        <v>#N/A</v>
      </c>
      <c r="N687" t="e">
        <f>IF(score!$H687=".",".",IF(score!$H687=0,"1",IF(score!$H687=100,"0")))</f>
        <v>#N/A</v>
      </c>
      <c r="O687" t="e">
        <f>IF(score!$I687=".",".",IF(score!$I687=0,"1",IF(score!$I687=50,"0",IF(score!$I687=100,"0"))))</f>
        <v>#N/A</v>
      </c>
      <c r="P687" t="e">
        <f>IF(score!$J687=".",".",IF(score!$J687=0,"1",IF(score!$J687=25,"0",IF(score!$J687=50,"0",IF(score!$J687=75,"0",IF(score!$J687=100,"0"))))))</f>
        <v>#N/A</v>
      </c>
      <c r="Q687" t="e">
        <f>IF(score!$J687=".",".",IF(score!$J687=0,"0",IF(score!$J687=25,"1",IF(score!$J687=50,"0",IF(score!$J687=75,"0",IF(score!$J687=100,"0"))))))</f>
        <v>#N/A</v>
      </c>
      <c r="R687" t="e">
        <f>IF(score!$J687=".",".",IF(score!$J687=0,"0",IF(score!$J687=25,"0",IF(score!$J687=50,"1",IF(score!$J687=75,"0",IF(score!$J687=100,"0"))))))</f>
        <v>#N/A</v>
      </c>
      <c r="S687" t="e">
        <f>IF(score!$J687=".",".",IF(score!$J687=0,"0",IF(score!$J687=25,"0",IF(score!$J687=50,"0",IF(score!$J687=75,"1",IF(score!$J687=100,"0"))))))</f>
        <v>#N/A</v>
      </c>
      <c r="T687" t="e">
        <f>IF(score!$K687=".",".",IF(score!$K687=0,"1",IF(score!$K687=20,"0",IF(score!$K687=40,"0",IF(score!$K687=60,"0",IF(score!$K687=80,"0",IF(score!$K687=100,"0")))))))</f>
        <v>#N/A</v>
      </c>
      <c r="U687" t="e">
        <f>IF(score!$K687=".",".",IF(score!$K687=0,"0",IF(score!$K687=20,"1",IF(score!$K687=40,"0",IF(score!$K687=60,"0",IF(score!$K687=80,"0",IF(score!$K687=100,"0")))))))</f>
        <v>#N/A</v>
      </c>
      <c r="V687" t="e">
        <f>IF(score!$K687=".",".",IF(score!$K687=0,"0",IF(score!$K687=20,"0",IF(score!$K687=40,"1",IF(score!$K687=60,"0",IF(score!$K687=80,"0",IF(score!$K687=100,"0")))))))</f>
        <v>#N/A</v>
      </c>
      <c r="W687" t="e">
        <f>IF(score!$K687=".",".",IF(score!$K687=0,"0",IF(score!$K687=20,"0",IF(score!$K687=40,"0",IF(score!$K687=60,"1",IF(score!$K687=80,"0",IF(score!$K687=100,"0")))))))</f>
        <v>#N/A</v>
      </c>
      <c r="X687" t="e">
        <f>IF(score!$K687=".",".",IF(score!$K687=0,"0",IF(score!$K687=20,"0",IF(score!$K687=40,"0",IF(score!$K687=60,"0",IF(score!$K687=80,"1",IF(score!$K687=100,"0")))))))</f>
        <v>#N/A</v>
      </c>
      <c r="Y687" t="e">
        <f>IF(score!$L687=".",".",IF(score!$L687=0,"1",IF(score!$L687=20,"0",IF(score!$L687=40,"0",IF(score!$L687=60,"0",IF(score!$L687=80,"0",IF(score!$L687=100,"0")))))))</f>
        <v>#N/A</v>
      </c>
      <c r="Z687" t="e">
        <f>IF(score!$L687=".",".",IF(score!$L687=0,"0",IF(score!$L687=20,"1",IF(score!$L687=40,"0",IF(score!$L687=60,"0",IF(score!$L687=80,"0",IF(score!$L687=100,"0")))))))</f>
        <v>#N/A</v>
      </c>
      <c r="AA687" t="e">
        <f>IF(score!$L687=".",".",IF(score!$L687=0,"0",IF(score!$L687=20,"0",IF(score!$L687=40,"1",IF(score!$L687=60,"0",IF(score!$L687=80,"0",IF(score!$L687=100,"0")))))))</f>
        <v>#N/A</v>
      </c>
      <c r="AB687" t="e">
        <f>IF(score!$L687=".",".",IF(score!$L687=0,"0",IF(score!$L687=20,"0",IF(score!$L687=40,"0",IF(score!$L687=60,"1",IF(score!$L687=80,"0",IF(score!$L687=100,"0")))))))</f>
        <v>#N/A</v>
      </c>
      <c r="AC687" t="e">
        <f>IF(score!$L687=".",".",IF(score!$L687=0,"0",IF(score!$L687=20,"0",IF(score!$L687=40,"0",IF(score!$L687=60,"0",IF(score!$L687=80,"1",IF(score!L687=100,"0")))))))</f>
        <v>#N/A</v>
      </c>
      <c r="AD687" t="e">
        <f>IF(score!$M687=".",".",IF(score!$M687=0,"1",IF(score!$M687=20,"0",IF(score!$M687=40,"0",IF(score!$M687=60,"0",IF(score!$M687=80,"0",IF(score!$M687=100,"0")))))))</f>
        <v>#N/A</v>
      </c>
      <c r="AE687" t="e">
        <f>IF(score!$M687=".",".",IF(score!$M687=0,"0",IF(score!$M687=20,"1",IF(score!$M687=40,"0",IF(score!$M687=60,"0",IF(score!$M687=80,"0",IF(score!$M687=100,"0")))))))</f>
        <v>#N/A</v>
      </c>
      <c r="AF687" t="e">
        <f>IF(score!$M687=".",".",IF(score!$M687=0,"0",IF(score!$M687=20,"0",IF(score!$M687=40,"1",IF(score!$M687=60,"0",IF(score!$M687=80,"0",IF(score!$M687=100,"0")))))))</f>
        <v>#N/A</v>
      </c>
      <c r="AG687" t="e">
        <f>IF(score!$M687=".",".",IF(score!$M687=0,"0",IF(score!$M687=20,"0",IF(score!$M687=40,"0",IF(score!$M687=60,"1",IF(score!$M687=80,"0",IF(score!$M687=100,"0")))))))</f>
        <v>#N/A</v>
      </c>
      <c r="AH687" t="e">
        <f>IF(score!$M687=".",".",IF(score!$M687=0,"0",IF(score!$M687=20,"0",IF(score!$M687=40,"0",IF(score!$M687=60,"0",IF(score!$M687=80,"1",IF(score!$M687=100,"0")))))))</f>
        <v>#N/A</v>
      </c>
      <c r="AI687" t="e">
        <f>IF(score!$N687=".",".",IF(score!$N687=0,"1",IF(score!$N687=25,"0",IF(score!$N687=50,"0",IF(score!$N687=75,"0",IF(score!$N687=100,"0"))))))</f>
        <v>#N/A</v>
      </c>
      <c r="AJ687" t="e">
        <f>IF(score!$N687=".",".",IF(score!$N687=0,"0",IF(score!$N687=25,"1",IF(score!$N687=50,"0",IF(score!$N687=75,"0",IF(score!$N687=100,"0"))))))</f>
        <v>#N/A</v>
      </c>
      <c r="AK687" t="e">
        <f>IF(score!$N687=".",".",IF(score!$N687=0,"0",IF(score!$N687=25,"0",IF(score!$N687=50,"1",IF(score!$N687=75,"0",IF(score!$N687=100,"0"))))))</f>
        <v>#N/A</v>
      </c>
      <c r="AL687" t="e">
        <f>IF(score!$N687=".",".",IF(score!$N687=0,"0",IF(score!$N687=25,"0",IF(score!$N687=50,"0",IF(score!$N687=75,"1",IF(score!$N687=100,"0"))))))</f>
        <v>#N/A</v>
      </c>
      <c r="AN687" t="e">
        <f t="shared" si="700"/>
        <v>#N/A</v>
      </c>
      <c r="AO687" t="e">
        <f t="shared" si="701"/>
        <v>#N/A</v>
      </c>
      <c r="AP687" t="e">
        <f t="shared" si="702"/>
        <v>#N/A</v>
      </c>
      <c r="AQ687" t="e">
        <f t="shared" si="703"/>
        <v>#N/A</v>
      </c>
      <c r="AR687" t="e">
        <f t="shared" si="704"/>
        <v>#N/A</v>
      </c>
      <c r="AS687" t="e">
        <f t="shared" si="705"/>
        <v>#N/A</v>
      </c>
      <c r="AT687" t="e">
        <f t="shared" si="706"/>
        <v>#N/A</v>
      </c>
      <c r="AU687" t="e">
        <f t="shared" si="707"/>
        <v>#N/A</v>
      </c>
      <c r="AV687" t="e">
        <f t="shared" si="708"/>
        <v>#N/A</v>
      </c>
      <c r="AW687" t="e">
        <f t="shared" si="709"/>
        <v>#N/A</v>
      </c>
      <c r="AX687" t="e">
        <f t="shared" si="710"/>
        <v>#N/A</v>
      </c>
      <c r="AY687" t="e">
        <f t="shared" si="711"/>
        <v>#N/A</v>
      </c>
      <c r="AZ687" t="e">
        <f t="shared" si="712"/>
        <v>#N/A</v>
      </c>
      <c r="BA687" t="e">
        <f t="shared" si="713"/>
        <v>#N/A</v>
      </c>
      <c r="BB687" t="e">
        <f t="shared" si="714"/>
        <v>#N/A</v>
      </c>
      <c r="BC687" t="e">
        <f t="shared" si="715"/>
        <v>#N/A</v>
      </c>
      <c r="BD687" t="e">
        <f t="shared" si="716"/>
        <v>#N/A</v>
      </c>
      <c r="BE687" t="e">
        <f t="shared" si="717"/>
        <v>#N/A</v>
      </c>
      <c r="BF687" t="e">
        <f t="shared" si="718"/>
        <v>#N/A</v>
      </c>
      <c r="BG687" t="e">
        <f t="shared" si="719"/>
        <v>#N/A</v>
      </c>
      <c r="BH687" t="e">
        <f t="shared" si="720"/>
        <v>#N/A</v>
      </c>
      <c r="BI687" t="e">
        <f t="shared" si="721"/>
        <v>#N/A</v>
      </c>
      <c r="BJ687" t="e">
        <f t="shared" si="722"/>
        <v>#N/A</v>
      </c>
      <c r="BK687" t="e">
        <f t="shared" si="723"/>
        <v>#N/A</v>
      </c>
      <c r="BL687" t="e">
        <f t="shared" si="724"/>
        <v>#N/A</v>
      </c>
      <c r="BM687" t="e">
        <f t="shared" si="725"/>
        <v>#N/A</v>
      </c>
      <c r="BN687" t="e">
        <f t="shared" si="726"/>
        <v>#N/A</v>
      </c>
      <c r="BO687" t="e">
        <f t="shared" si="727"/>
        <v>#N/A</v>
      </c>
      <c r="BP687" t="e">
        <f t="shared" si="728"/>
        <v>#N/A</v>
      </c>
      <c r="BQ687" t="e">
        <f t="shared" si="729"/>
        <v>#N/A</v>
      </c>
      <c r="BR687" t="e">
        <f t="shared" si="730"/>
        <v>#N/A</v>
      </c>
      <c r="BS687" t="e">
        <f t="shared" si="731"/>
        <v>#N/A</v>
      </c>
      <c r="BT687" t="e">
        <f t="shared" si="732"/>
        <v>#N/A</v>
      </c>
      <c r="BU687" t="e">
        <f t="shared" si="733"/>
        <v>#N/A</v>
      </c>
      <c r="BV687" t="e">
        <f t="shared" si="734"/>
        <v>#N/A</v>
      </c>
      <c r="BX687" t="e">
        <f t="shared" si="735"/>
        <v>#N/A</v>
      </c>
      <c r="BY687" t="e">
        <f t="shared" si="736"/>
        <v>#N/A</v>
      </c>
      <c r="BZ687" t="e">
        <f t="shared" si="737"/>
        <v>#N/A</v>
      </c>
      <c r="CA687" t="e">
        <f t="shared" si="738"/>
        <v>#N/A</v>
      </c>
      <c r="CB687" t="e">
        <f t="shared" si="739"/>
        <v>#N/A</v>
      </c>
      <c r="CC687" t="e">
        <f t="shared" si="740"/>
        <v>#N/A</v>
      </c>
      <c r="CD687" t="e">
        <f t="shared" si="741"/>
        <v>#N/A</v>
      </c>
      <c r="CE687" t="e">
        <f t="shared" si="742"/>
        <v>#N/A</v>
      </c>
      <c r="CF687" t="e">
        <f t="shared" si="743"/>
        <v>#N/A</v>
      </c>
      <c r="CG687" t="e">
        <f t="shared" si="744"/>
        <v>#N/A</v>
      </c>
      <c r="CH687" t="e">
        <f t="shared" si="745"/>
        <v>#N/A</v>
      </c>
      <c r="CI687" t="e">
        <f t="shared" si="746"/>
        <v>#N/A</v>
      </c>
      <c r="CJ687" t="e">
        <f t="shared" si="747"/>
        <v>#N/A</v>
      </c>
      <c r="CK687" t="e">
        <f t="shared" si="748"/>
        <v>#N/A</v>
      </c>
      <c r="CL687" t="e">
        <f t="shared" si="749"/>
        <v>#N/A</v>
      </c>
      <c r="CM687" t="e">
        <f t="shared" si="750"/>
        <v>#N/A</v>
      </c>
      <c r="CN687" t="e">
        <f t="shared" si="751"/>
        <v>#N/A</v>
      </c>
      <c r="CO687" t="e">
        <f t="shared" si="752"/>
        <v>#N/A</v>
      </c>
      <c r="CP687" t="e">
        <f t="shared" si="753"/>
        <v>#N/A</v>
      </c>
      <c r="CQ687" t="e">
        <f t="shared" si="754"/>
        <v>#N/A</v>
      </c>
      <c r="CR687" t="e">
        <f t="shared" si="755"/>
        <v>#N/A</v>
      </c>
      <c r="CS687" t="e">
        <f t="shared" si="756"/>
        <v>#N/A</v>
      </c>
      <c r="CT687" t="e">
        <f t="shared" si="757"/>
        <v>#N/A</v>
      </c>
      <c r="CU687" t="e">
        <f t="shared" si="758"/>
        <v>#N/A</v>
      </c>
      <c r="CV687" t="e">
        <f t="shared" si="759"/>
        <v>#N/A</v>
      </c>
      <c r="CW687" t="e">
        <f t="shared" si="760"/>
        <v>#N/A</v>
      </c>
      <c r="CX687" t="e">
        <f t="shared" si="761"/>
        <v>#N/A</v>
      </c>
      <c r="CY687" t="e">
        <f t="shared" si="762"/>
        <v>#N/A</v>
      </c>
      <c r="CZ687" t="e">
        <f t="shared" si="763"/>
        <v>#N/A</v>
      </c>
      <c r="DA687" t="e">
        <f t="shared" si="764"/>
        <v>#N/A</v>
      </c>
      <c r="DB687" t="e">
        <f t="shared" si="765"/>
        <v>#N/A</v>
      </c>
      <c r="DC687" t="e">
        <f t="shared" si="766"/>
        <v>#N/A</v>
      </c>
      <c r="DD687" t="e">
        <f t="shared" si="767"/>
        <v>#N/A</v>
      </c>
      <c r="DE687" t="e">
        <f t="shared" si="768"/>
        <v>#N/A</v>
      </c>
      <c r="DF687" t="e">
        <f t="shared" si="769"/>
        <v>#N/A</v>
      </c>
    </row>
    <row r="688" spans="1:110" x14ac:dyDescent="0.25">
      <c r="A688" s="4">
        <f>raw!$A689:$A689</f>
        <v>0</v>
      </c>
      <c r="B688" s="6">
        <f>raw!$B689:$B689</f>
        <v>0</v>
      </c>
      <c r="D688" t="e">
        <f>IF(score!$C688=".",".",IF(score!$C688=0,"1",IF(score!$C688=25,"0",IF(score!$C688=50,"0",IF(score!$C688=75,"0",IF(score!$C688=100,"0"))))))</f>
        <v>#N/A</v>
      </c>
      <c r="E688" t="e">
        <f>IF(score!$C688=".",".",IF(score!$C688=0,"0",IF(score!$C688=25,"1",IF(score!$C688=50,"0",IF(score!$C688=75,"0",IF(score!$C688=100,"0"))))))</f>
        <v>#N/A</v>
      </c>
      <c r="F688" t="e">
        <f>IF(score!$C688=".",".",IF(score!$C688=0,"0",IF(score!$C688=25,"0",IF(score!$C688=50,"1",IF(score!$C688=75,"0",IF(score!$C688=100,"0"))))))</f>
        <v>#N/A</v>
      </c>
      <c r="G688" t="e">
        <f>IF(score!$C688=".",".",IF(score!$C688=0,"0",IF(score!$C688=25,"0",IF(score!$C688=50,"0",IF(score!$C688=75,"1",IF(score!$C688=100,"0"))))))</f>
        <v>#N/A</v>
      </c>
      <c r="H688" t="e">
        <f>IF(score!$D688=".",".",IF(score!$D688=0,"1",IF(score!$D688=50,"0",IF(score!$D688=100,"0"))))</f>
        <v>#N/A</v>
      </c>
      <c r="I688" t="e">
        <f>IF(score!$D688=".",".",IF(score!$D688=0,"0",IF(score!$D688=50,"1",IF(score!$D688=100,"0"))))</f>
        <v>#N/A</v>
      </c>
      <c r="J688" t="e">
        <f>IF(score!$E688=".",".",IF(score!$E688=0,"1",IF(score!$E688=50,"0",IF(score!$E688=100,"0"))))</f>
        <v>#N/A</v>
      </c>
      <c r="K688" t="e">
        <f>IF(score!$E688=".",".",IF(score!$E688=0,"0",IF(score!$E688=50,"1",IF(score!$E688=100,"0"))))</f>
        <v>#N/A</v>
      </c>
      <c r="L688" t="e">
        <f>IF(score!$F688=".",".",IF(score!$F688=0,"1",IF(score!$F688=100,"0")))</f>
        <v>#N/A</v>
      </c>
      <c r="M688" t="e">
        <f>IF(score!$G688=".",".",IF(score!$G688=0,"1",IF(score!$G688=100,"0")))</f>
        <v>#N/A</v>
      </c>
      <c r="N688" t="e">
        <f>IF(score!$H688=".",".",IF(score!$H688=0,"1",IF(score!$H688=100,"0")))</f>
        <v>#N/A</v>
      </c>
      <c r="O688" t="e">
        <f>IF(score!$I688=".",".",IF(score!$I688=0,"1",IF(score!$I688=50,"0",IF(score!$I688=100,"0"))))</f>
        <v>#N/A</v>
      </c>
      <c r="P688" t="e">
        <f>IF(score!$J688=".",".",IF(score!$J688=0,"1",IF(score!$J688=25,"0",IF(score!$J688=50,"0",IF(score!$J688=75,"0",IF(score!$J688=100,"0"))))))</f>
        <v>#N/A</v>
      </c>
      <c r="Q688" t="e">
        <f>IF(score!$J688=".",".",IF(score!$J688=0,"0",IF(score!$J688=25,"1",IF(score!$J688=50,"0",IF(score!$J688=75,"0",IF(score!$J688=100,"0"))))))</f>
        <v>#N/A</v>
      </c>
      <c r="R688" t="e">
        <f>IF(score!$J688=".",".",IF(score!$J688=0,"0",IF(score!$J688=25,"0",IF(score!$J688=50,"1",IF(score!$J688=75,"0",IF(score!$J688=100,"0"))))))</f>
        <v>#N/A</v>
      </c>
      <c r="S688" t="e">
        <f>IF(score!$J688=".",".",IF(score!$J688=0,"0",IF(score!$J688=25,"0",IF(score!$J688=50,"0",IF(score!$J688=75,"1",IF(score!$J688=100,"0"))))))</f>
        <v>#N/A</v>
      </c>
      <c r="T688" t="e">
        <f>IF(score!$K688=".",".",IF(score!$K688=0,"1",IF(score!$K688=20,"0",IF(score!$K688=40,"0",IF(score!$K688=60,"0",IF(score!$K688=80,"0",IF(score!$K688=100,"0")))))))</f>
        <v>#N/A</v>
      </c>
      <c r="U688" t="e">
        <f>IF(score!$K688=".",".",IF(score!$K688=0,"0",IF(score!$K688=20,"1",IF(score!$K688=40,"0",IF(score!$K688=60,"0",IF(score!$K688=80,"0",IF(score!$K688=100,"0")))))))</f>
        <v>#N/A</v>
      </c>
      <c r="V688" t="e">
        <f>IF(score!$K688=".",".",IF(score!$K688=0,"0",IF(score!$K688=20,"0",IF(score!$K688=40,"1",IF(score!$K688=60,"0",IF(score!$K688=80,"0",IF(score!$K688=100,"0")))))))</f>
        <v>#N/A</v>
      </c>
      <c r="W688" t="e">
        <f>IF(score!$K688=".",".",IF(score!$K688=0,"0",IF(score!$K688=20,"0",IF(score!$K688=40,"0",IF(score!$K688=60,"1",IF(score!$K688=80,"0",IF(score!$K688=100,"0")))))))</f>
        <v>#N/A</v>
      </c>
      <c r="X688" t="e">
        <f>IF(score!$K688=".",".",IF(score!$K688=0,"0",IF(score!$K688=20,"0",IF(score!$K688=40,"0",IF(score!$K688=60,"0",IF(score!$K688=80,"1",IF(score!$K688=100,"0")))))))</f>
        <v>#N/A</v>
      </c>
      <c r="Y688" t="e">
        <f>IF(score!$L688=".",".",IF(score!$L688=0,"1",IF(score!$L688=20,"0",IF(score!$L688=40,"0",IF(score!$L688=60,"0",IF(score!$L688=80,"0",IF(score!$L688=100,"0")))))))</f>
        <v>#N/A</v>
      </c>
      <c r="Z688" t="e">
        <f>IF(score!$L688=".",".",IF(score!$L688=0,"0",IF(score!$L688=20,"1",IF(score!$L688=40,"0",IF(score!$L688=60,"0",IF(score!$L688=80,"0",IF(score!$L688=100,"0")))))))</f>
        <v>#N/A</v>
      </c>
      <c r="AA688" t="e">
        <f>IF(score!$L688=".",".",IF(score!$L688=0,"0",IF(score!$L688=20,"0",IF(score!$L688=40,"1",IF(score!$L688=60,"0",IF(score!$L688=80,"0",IF(score!$L688=100,"0")))))))</f>
        <v>#N/A</v>
      </c>
      <c r="AB688" t="e">
        <f>IF(score!$L688=".",".",IF(score!$L688=0,"0",IF(score!$L688=20,"0",IF(score!$L688=40,"0",IF(score!$L688=60,"1",IF(score!$L688=80,"0",IF(score!$L688=100,"0")))))))</f>
        <v>#N/A</v>
      </c>
      <c r="AC688" t="e">
        <f>IF(score!$L688=".",".",IF(score!$L688=0,"0",IF(score!$L688=20,"0",IF(score!$L688=40,"0",IF(score!$L688=60,"0",IF(score!$L688=80,"1",IF(score!L688=100,"0")))))))</f>
        <v>#N/A</v>
      </c>
      <c r="AD688" t="e">
        <f>IF(score!$M688=".",".",IF(score!$M688=0,"1",IF(score!$M688=20,"0",IF(score!$M688=40,"0",IF(score!$M688=60,"0",IF(score!$M688=80,"0",IF(score!$M688=100,"0")))))))</f>
        <v>#N/A</v>
      </c>
      <c r="AE688" t="e">
        <f>IF(score!$M688=".",".",IF(score!$M688=0,"0",IF(score!$M688=20,"1",IF(score!$M688=40,"0",IF(score!$M688=60,"0",IF(score!$M688=80,"0",IF(score!$M688=100,"0")))))))</f>
        <v>#N/A</v>
      </c>
      <c r="AF688" t="e">
        <f>IF(score!$M688=".",".",IF(score!$M688=0,"0",IF(score!$M688=20,"0",IF(score!$M688=40,"1",IF(score!$M688=60,"0",IF(score!$M688=80,"0",IF(score!$M688=100,"0")))))))</f>
        <v>#N/A</v>
      </c>
      <c r="AG688" t="e">
        <f>IF(score!$M688=".",".",IF(score!$M688=0,"0",IF(score!$M688=20,"0",IF(score!$M688=40,"0",IF(score!$M688=60,"1",IF(score!$M688=80,"0",IF(score!$M688=100,"0")))))))</f>
        <v>#N/A</v>
      </c>
      <c r="AH688" t="e">
        <f>IF(score!$M688=".",".",IF(score!$M688=0,"0",IF(score!$M688=20,"0",IF(score!$M688=40,"0",IF(score!$M688=60,"0",IF(score!$M688=80,"1",IF(score!$M688=100,"0")))))))</f>
        <v>#N/A</v>
      </c>
      <c r="AI688" t="e">
        <f>IF(score!$N688=".",".",IF(score!$N688=0,"1",IF(score!$N688=25,"0",IF(score!$N688=50,"0",IF(score!$N688=75,"0",IF(score!$N688=100,"0"))))))</f>
        <v>#N/A</v>
      </c>
      <c r="AJ688" t="e">
        <f>IF(score!$N688=".",".",IF(score!$N688=0,"0",IF(score!$N688=25,"1",IF(score!$N688=50,"0",IF(score!$N688=75,"0",IF(score!$N688=100,"0"))))))</f>
        <v>#N/A</v>
      </c>
      <c r="AK688" t="e">
        <f>IF(score!$N688=".",".",IF(score!$N688=0,"0",IF(score!$N688=25,"0",IF(score!$N688=50,"1",IF(score!$N688=75,"0",IF(score!$N688=100,"0"))))))</f>
        <v>#N/A</v>
      </c>
      <c r="AL688" t="e">
        <f>IF(score!$N688=".",".",IF(score!$N688=0,"0",IF(score!$N688=25,"0",IF(score!$N688=50,"0",IF(score!$N688=75,"1",IF(score!$N688=100,"0"))))))</f>
        <v>#N/A</v>
      </c>
      <c r="AN688" t="e">
        <f t="shared" si="700"/>
        <v>#N/A</v>
      </c>
      <c r="AO688" t="e">
        <f t="shared" si="701"/>
        <v>#N/A</v>
      </c>
      <c r="AP688" t="e">
        <f t="shared" si="702"/>
        <v>#N/A</v>
      </c>
      <c r="AQ688" t="e">
        <f t="shared" si="703"/>
        <v>#N/A</v>
      </c>
      <c r="AR688" t="e">
        <f t="shared" si="704"/>
        <v>#N/A</v>
      </c>
      <c r="AS688" t="e">
        <f t="shared" si="705"/>
        <v>#N/A</v>
      </c>
      <c r="AT688" t="e">
        <f t="shared" si="706"/>
        <v>#N/A</v>
      </c>
      <c r="AU688" t="e">
        <f t="shared" si="707"/>
        <v>#N/A</v>
      </c>
      <c r="AV688" t="e">
        <f t="shared" si="708"/>
        <v>#N/A</v>
      </c>
      <c r="AW688" t="e">
        <f t="shared" si="709"/>
        <v>#N/A</v>
      </c>
      <c r="AX688" t="e">
        <f t="shared" si="710"/>
        <v>#N/A</v>
      </c>
      <c r="AY688" t="e">
        <f t="shared" si="711"/>
        <v>#N/A</v>
      </c>
      <c r="AZ688" t="e">
        <f t="shared" si="712"/>
        <v>#N/A</v>
      </c>
      <c r="BA688" t="e">
        <f t="shared" si="713"/>
        <v>#N/A</v>
      </c>
      <c r="BB688" t="e">
        <f t="shared" si="714"/>
        <v>#N/A</v>
      </c>
      <c r="BC688" t="e">
        <f t="shared" si="715"/>
        <v>#N/A</v>
      </c>
      <c r="BD688" t="e">
        <f t="shared" si="716"/>
        <v>#N/A</v>
      </c>
      <c r="BE688" t="e">
        <f t="shared" si="717"/>
        <v>#N/A</v>
      </c>
      <c r="BF688" t="e">
        <f t="shared" si="718"/>
        <v>#N/A</v>
      </c>
      <c r="BG688" t="e">
        <f t="shared" si="719"/>
        <v>#N/A</v>
      </c>
      <c r="BH688" t="e">
        <f t="shared" si="720"/>
        <v>#N/A</v>
      </c>
      <c r="BI688" t="e">
        <f t="shared" si="721"/>
        <v>#N/A</v>
      </c>
      <c r="BJ688" t="e">
        <f t="shared" si="722"/>
        <v>#N/A</v>
      </c>
      <c r="BK688" t="e">
        <f t="shared" si="723"/>
        <v>#N/A</v>
      </c>
      <c r="BL688" t="e">
        <f t="shared" si="724"/>
        <v>#N/A</v>
      </c>
      <c r="BM688" t="e">
        <f t="shared" si="725"/>
        <v>#N/A</v>
      </c>
      <c r="BN688" t="e">
        <f t="shared" si="726"/>
        <v>#N/A</v>
      </c>
      <c r="BO688" t="e">
        <f t="shared" si="727"/>
        <v>#N/A</v>
      </c>
      <c r="BP688" t="e">
        <f t="shared" si="728"/>
        <v>#N/A</v>
      </c>
      <c r="BQ688" t="e">
        <f t="shared" si="729"/>
        <v>#N/A</v>
      </c>
      <c r="BR688" t="e">
        <f t="shared" si="730"/>
        <v>#N/A</v>
      </c>
      <c r="BS688" t="e">
        <f t="shared" si="731"/>
        <v>#N/A</v>
      </c>
      <c r="BT688" t="e">
        <f t="shared" si="732"/>
        <v>#N/A</v>
      </c>
      <c r="BU688" t="e">
        <f t="shared" si="733"/>
        <v>#N/A</v>
      </c>
      <c r="BV688" t="e">
        <f t="shared" si="734"/>
        <v>#N/A</v>
      </c>
      <c r="BX688" t="e">
        <f t="shared" si="735"/>
        <v>#N/A</v>
      </c>
      <c r="BY688" t="e">
        <f t="shared" si="736"/>
        <v>#N/A</v>
      </c>
      <c r="BZ688" t="e">
        <f t="shared" si="737"/>
        <v>#N/A</v>
      </c>
      <c r="CA688" t="e">
        <f t="shared" si="738"/>
        <v>#N/A</v>
      </c>
      <c r="CB688" t="e">
        <f t="shared" si="739"/>
        <v>#N/A</v>
      </c>
      <c r="CC688" t="e">
        <f t="shared" si="740"/>
        <v>#N/A</v>
      </c>
      <c r="CD688" t="e">
        <f t="shared" si="741"/>
        <v>#N/A</v>
      </c>
      <c r="CE688" t="e">
        <f t="shared" si="742"/>
        <v>#N/A</v>
      </c>
      <c r="CF688" t="e">
        <f t="shared" si="743"/>
        <v>#N/A</v>
      </c>
      <c r="CG688" t="e">
        <f t="shared" si="744"/>
        <v>#N/A</v>
      </c>
      <c r="CH688" t="e">
        <f t="shared" si="745"/>
        <v>#N/A</v>
      </c>
      <c r="CI688" t="e">
        <f t="shared" si="746"/>
        <v>#N/A</v>
      </c>
      <c r="CJ688" t="e">
        <f t="shared" si="747"/>
        <v>#N/A</v>
      </c>
      <c r="CK688" t="e">
        <f t="shared" si="748"/>
        <v>#N/A</v>
      </c>
      <c r="CL688" t="e">
        <f t="shared" si="749"/>
        <v>#N/A</v>
      </c>
      <c r="CM688" t="e">
        <f t="shared" si="750"/>
        <v>#N/A</v>
      </c>
      <c r="CN688" t="e">
        <f t="shared" si="751"/>
        <v>#N/A</v>
      </c>
      <c r="CO688" t="e">
        <f t="shared" si="752"/>
        <v>#N/A</v>
      </c>
      <c r="CP688" t="e">
        <f t="shared" si="753"/>
        <v>#N/A</v>
      </c>
      <c r="CQ688" t="e">
        <f t="shared" si="754"/>
        <v>#N/A</v>
      </c>
      <c r="CR688" t="e">
        <f t="shared" si="755"/>
        <v>#N/A</v>
      </c>
      <c r="CS688" t="e">
        <f t="shared" si="756"/>
        <v>#N/A</v>
      </c>
      <c r="CT688" t="e">
        <f t="shared" si="757"/>
        <v>#N/A</v>
      </c>
      <c r="CU688" t="e">
        <f t="shared" si="758"/>
        <v>#N/A</v>
      </c>
      <c r="CV688" t="e">
        <f t="shared" si="759"/>
        <v>#N/A</v>
      </c>
      <c r="CW688" t="e">
        <f t="shared" si="760"/>
        <v>#N/A</v>
      </c>
      <c r="CX688" t="e">
        <f t="shared" si="761"/>
        <v>#N/A</v>
      </c>
      <c r="CY688" t="e">
        <f t="shared" si="762"/>
        <v>#N/A</v>
      </c>
      <c r="CZ688" t="e">
        <f t="shared" si="763"/>
        <v>#N/A</v>
      </c>
      <c r="DA688" t="e">
        <f t="shared" si="764"/>
        <v>#N/A</v>
      </c>
      <c r="DB688" t="e">
        <f t="shared" si="765"/>
        <v>#N/A</v>
      </c>
      <c r="DC688" t="e">
        <f t="shared" si="766"/>
        <v>#N/A</v>
      </c>
      <c r="DD688" t="e">
        <f t="shared" si="767"/>
        <v>#N/A</v>
      </c>
      <c r="DE688" t="e">
        <f t="shared" si="768"/>
        <v>#N/A</v>
      </c>
      <c r="DF688" t="e">
        <f t="shared" si="769"/>
        <v>#N/A</v>
      </c>
    </row>
    <row r="689" spans="1:110" x14ac:dyDescent="0.25">
      <c r="A689" s="4">
        <f>raw!$A690:$A690</f>
        <v>0</v>
      </c>
      <c r="B689" s="6">
        <f>raw!$B690:$B690</f>
        <v>0</v>
      </c>
      <c r="D689" t="e">
        <f>IF(score!$C689=".",".",IF(score!$C689=0,"1",IF(score!$C689=25,"0",IF(score!$C689=50,"0",IF(score!$C689=75,"0",IF(score!$C689=100,"0"))))))</f>
        <v>#N/A</v>
      </c>
      <c r="E689" t="e">
        <f>IF(score!$C689=".",".",IF(score!$C689=0,"0",IF(score!$C689=25,"1",IF(score!$C689=50,"0",IF(score!$C689=75,"0",IF(score!$C689=100,"0"))))))</f>
        <v>#N/A</v>
      </c>
      <c r="F689" t="e">
        <f>IF(score!$C689=".",".",IF(score!$C689=0,"0",IF(score!$C689=25,"0",IF(score!$C689=50,"1",IF(score!$C689=75,"0",IF(score!$C689=100,"0"))))))</f>
        <v>#N/A</v>
      </c>
      <c r="G689" t="e">
        <f>IF(score!$C689=".",".",IF(score!$C689=0,"0",IF(score!$C689=25,"0",IF(score!$C689=50,"0",IF(score!$C689=75,"1",IF(score!$C689=100,"0"))))))</f>
        <v>#N/A</v>
      </c>
      <c r="H689" t="e">
        <f>IF(score!$D689=".",".",IF(score!$D689=0,"1",IF(score!$D689=50,"0",IF(score!$D689=100,"0"))))</f>
        <v>#N/A</v>
      </c>
      <c r="I689" t="e">
        <f>IF(score!$D689=".",".",IF(score!$D689=0,"0",IF(score!$D689=50,"1",IF(score!$D689=100,"0"))))</f>
        <v>#N/A</v>
      </c>
      <c r="J689" t="e">
        <f>IF(score!$E689=".",".",IF(score!$E689=0,"1",IF(score!$E689=50,"0",IF(score!$E689=100,"0"))))</f>
        <v>#N/A</v>
      </c>
      <c r="K689" t="e">
        <f>IF(score!$E689=".",".",IF(score!$E689=0,"0",IF(score!$E689=50,"1",IF(score!$E689=100,"0"))))</f>
        <v>#N/A</v>
      </c>
      <c r="L689" t="e">
        <f>IF(score!$F689=".",".",IF(score!$F689=0,"1",IF(score!$F689=100,"0")))</f>
        <v>#N/A</v>
      </c>
      <c r="M689" t="e">
        <f>IF(score!$G689=".",".",IF(score!$G689=0,"1",IF(score!$G689=100,"0")))</f>
        <v>#N/A</v>
      </c>
      <c r="N689" t="e">
        <f>IF(score!$H689=".",".",IF(score!$H689=0,"1",IF(score!$H689=100,"0")))</f>
        <v>#N/A</v>
      </c>
      <c r="O689" t="e">
        <f>IF(score!$I689=".",".",IF(score!$I689=0,"1",IF(score!$I689=50,"0",IF(score!$I689=100,"0"))))</f>
        <v>#N/A</v>
      </c>
      <c r="P689" t="e">
        <f>IF(score!$J689=".",".",IF(score!$J689=0,"1",IF(score!$J689=25,"0",IF(score!$J689=50,"0",IF(score!$J689=75,"0",IF(score!$J689=100,"0"))))))</f>
        <v>#N/A</v>
      </c>
      <c r="Q689" t="e">
        <f>IF(score!$J689=".",".",IF(score!$J689=0,"0",IF(score!$J689=25,"1",IF(score!$J689=50,"0",IF(score!$J689=75,"0",IF(score!$J689=100,"0"))))))</f>
        <v>#N/A</v>
      </c>
      <c r="R689" t="e">
        <f>IF(score!$J689=".",".",IF(score!$J689=0,"0",IF(score!$J689=25,"0",IF(score!$J689=50,"1",IF(score!$J689=75,"0",IF(score!$J689=100,"0"))))))</f>
        <v>#N/A</v>
      </c>
      <c r="S689" t="e">
        <f>IF(score!$J689=".",".",IF(score!$J689=0,"0",IF(score!$J689=25,"0",IF(score!$J689=50,"0",IF(score!$J689=75,"1",IF(score!$J689=100,"0"))))))</f>
        <v>#N/A</v>
      </c>
      <c r="T689" t="e">
        <f>IF(score!$K689=".",".",IF(score!$K689=0,"1",IF(score!$K689=20,"0",IF(score!$K689=40,"0",IF(score!$K689=60,"0",IF(score!$K689=80,"0",IF(score!$K689=100,"0")))))))</f>
        <v>#N/A</v>
      </c>
      <c r="U689" t="e">
        <f>IF(score!$K689=".",".",IF(score!$K689=0,"0",IF(score!$K689=20,"1",IF(score!$K689=40,"0",IF(score!$K689=60,"0",IF(score!$K689=80,"0",IF(score!$K689=100,"0")))))))</f>
        <v>#N/A</v>
      </c>
      <c r="V689" t="e">
        <f>IF(score!$K689=".",".",IF(score!$K689=0,"0",IF(score!$K689=20,"0",IF(score!$K689=40,"1",IF(score!$K689=60,"0",IF(score!$K689=80,"0",IF(score!$K689=100,"0")))))))</f>
        <v>#N/A</v>
      </c>
      <c r="W689" t="e">
        <f>IF(score!$K689=".",".",IF(score!$K689=0,"0",IF(score!$K689=20,"0",IF(score!$K689=40,"0",IF(score!$K689=60,"1",IF(score!$K689=80,"0",IF(score!$K689=100,"0")))))))</f>
        <v>#N/A</v>
      </c>
      <c r="X689" t="e">
        <f>IF(score!$K689=".",".",IF(score!$K689=0,"0",IF(score!$K689=20,"0",IF(score!$K689=40,"0",IF(score!$K689=60,"0",IF(score!$K689=80,"1",IF(score!$K689=100,"0")))))))</f>
        <v>#N/A</v>
      </c>
      <c r="Y689" t="e">
        <f>IF(score!$L689=".",".",IF(score!$L689=0,"1",IF(score!$L689=20,"0",IF(score!$L689=40,"0",IF(score!$L689=60,"0",IF(score!$L689=80,"0",IF(score!$L689=100,"0")))))))</f>
        <v>#N/A</v>
      </c>
      <c r="Z689" t="e">
        <f>IF(score!$L689=".",".",IF(score!$L689=0,"0",IF(score!$L689=20,"1",IF(score!$L689=40,"0",IF(score!$L689=60,"0",IF(score!$L689=80,"0",IF(score!$L689=100,"0")))))))</f>
        <v>#N/A</v>
      </c>
      <c r="AA689" t="e">
        <f>IF(score!$L689=".",".",IF(score!$L689=0,"0",IF(score!$L689=20,"0",IF(score!$L689=40,"1",IF(score!$L689=60,"0",IF(score!$L689=80,"0",IF(score!$L689=100,"0")))))))</f>
        <v>#N/A</v>
      </c>
      <c r="AB689" t="e">
        <f>IF(score!$L689=".",".",IF(score!$L689=0,"0",IF(score!$L689=20,"0",IF(score!$L689=40,"0",IF(score!$L689=60,"1",IF(score!$L689=80,"0",IF(score!$L689=100,"0")))))))</f>
        <v>#N/A</v>
      </c>
      <c r="AC689" t="e">
        <f>IF(score!$L689=".",".",IF(score!$L689=0,"0",IF(score!$L689=20,"0",IF(score!$L689=40,"0",IF(score!$L689=60,"0",IF(score!$L689=80,"1",IF(score!L689=100,"0")))))))</f>
        <v>#N/A</v>
      </c>
      <c r="AD689" t="e">
        <f>IF(score!$M689=".",".",IF(score!$M689=0,"1",IF(score!$M689=20,"0",IF(score!$M689=40,"0",IF(score!$M689=60,"0",IF(score!$M689=80,"0",IF(score!$M689=100,"0")))))))</f>
        <v>#N/A</v>
      </c>
      <c r="AE689" t="e">
        <f>IF(score!$M689=".",".",IF(score!$M689=0,"0",IF(score!$M689=20,"1",IF(score!$M689=40,"0",IF(score!$M689=60,"0",IF(score!$M689=80,"0",IF(score!$M689=100,"0")))))))</f>
        <v>#N/A</v>
      </c>
      <c r="AF689" t="e">
        <f>IF(score!$M689=".",".",IF(score!$M689=0,"0",IF(score!$M689=20,"0",IF(score!$M689=40,"1",IF(score!$M689=60,"0",IF(score!$M689=80,"0",IF(score!$M689=100,"0")))))))</f>
        <v>#N/A</v>
      </c>
      <c r="AG689" t="e">
        <f>IF(score!$M689=".",".",IF(score!$M689=0,"0",IF(score!$M689=20,"0",IF(score!$M689=40,"0",IF(score!$M689=60,"1",IF(score!$M689=80,"0",IF(score!$M689=100,"0")))))))</f>
        <v>#N/A</v>
      </c>
      <c r="AH689" t="e">
        <f>IF(score!$M689=".",".",IF(score!$M689=0,"0",IF(score!$M689=20,"0",IF(score!$M689=40,"0",IF(score!$M689=60,"0",IF(score!$M689=80,"1",IF(score!$M689=100,"0")))))))</f>
        <v>#N/A</v>
      </c>
      <c r="AI689" t="e">
        <f>IF(score!$N689=".",".",IF(score!$N689=0,"1",IF(score!$N689=25,"0",IF(score!$N689=50,"0",IF(score!$N689=75,"0",IF(score!$N689=100,"0"))))))</f>
        <v>#N/A</v>
      </c>
      <c r="AJ689" t="e">
        <f>IF(score!$N689=".",".",IF(score!$N689=0,"0",IF(score!$N689=25,"1",IF(score!$N689=50,"0",IF(score!$N689=75,"0",IF(score!$N689=100,"0"))))))</f>
        <v>#N/A</v>
      </c>
      <c r="AK689" t="e">
        <f>IF(score!$N689=".",".",IF(score!$N689=0,"0",IF(score!$N689=25,"0",IF(score!$N689=50,"1",IF(score!$N689=75,"0",IF(score!$N689=100,"0"))))))</f>
        <v>#N/A</v>
      </c>
      <c r="AL689" t="e">
        <f>IF(score!$N689=".",".",IF(score!$N689=0,"0",IF(score!$N689=25,"0",IF(score!$N689=50,"0",IF(score!$N689=75,"1",IF(score!$N689=100,"0"))))))</f>
        <v>#N/A</v>
      </c>
      <c r="AN689" t="e">
        <f t="shared" si="700"/>
        <v>#N/A</v>
      </c>
      <c r="AO689" t="e">
        <f t="shared" si="701"/>
        <v>#N/A</v>
      </c>
      <c r="AP689" t="e">
        <f t="shared" si="702"/>
        <v>#N/A</v>
      </c>
      <c r="AQ689" t="e">
        <f t="shared" si="703"/>
        <v>#N/A</v>
      </c>
      <c r="AR689" t="e">
        <f t="shared" si="704"/>
        <v>#N/A</v>
      </c>
      <c r="AS689" t="e">
        <f t="shared" si="705"/>
        <v>#N/A</v>
      </c>
      <c r="AT689" t="e">
        <f t="shared" si="706"/>
        <v>#N/A</v>
      </c>
      <c r="AU689" t="e">
        <f t="shared" si="707"/>
        <v>#N/A</v>
      </c>
      <c r="AV689" t="e">
        <f t="shared" si="708"/>
        <v>#N/A</v>
      </c>
      <c r="AW689" t="e">
        <f t="shared" si="709"/>
        <v>#N/A</v>
      </c>
      <c r="AX689" t="e">
        <f t="shared" si="710"/>
        <v>#N/A</v>
      </c>
      <c r="AY689" t="e">
        <f t="shared" si="711"/>
        <v>#N/A</v>
      </c>
      <c r="AZ689" t="e">
        <f t="shared" si="712"/>
        <v>#N/A</v>
      </c>
      <c r="BA689" t="e">
        <f t="shared" si="713"/>
        <v>#N/A</v>
      </c>
      <c r="BB689" t="e">
        <f t="shared" si="714"/>
        <v>#N/A</v>
      </c>
      <c r="BC689" t="e">
        <f t="shared" si="715"/>
        <v>#N/A</v>
      </c>
      <c r="BD689" t="e">
        <f t="shared" si="716"/>
        <v>#N/A</v>
      </c>
      <c r="BE689" t="e">
        <f t="shared" si="717"/>
        <v>#N/A</v>
      </c>
      <c r="BF689" t="e">
        <f t="shared" si="718"/>
        <v>#N/A</v>
      </c>
      <c r="BG689" t="e">
        <f t="shared" si="719"/>
        <v>#N/A</v>
      </c>
      <c r="BH689" t="e">
        <f t="shared" si="720"/>
        <v>#N/A</v>
      </c>
      <c r="BI689" t="e">
        <f t="shared" si="721"/>
        <v>#N/A</v>
      </c>
      <c r="BJ689" t="e">
        <f t="shared" si="722"/>
        <v>#N/A</v>
      </c>
      <c r="BK689" t="e">
        <f t="shared" si="723"/>
        <v>#N/A</v>
      </c>
      <c r="BL689" t="e">
        <f t="shared" si="724"/>
        <v>#N/A</v>
      </c>
      <c r="BM689" t="e">
        <f t="shared" si="725"/>
        <v>#N/A</v>
      </c>
      <c r="BN689" t="e">
        <f t="shared" si="726"/>
        <v>#N/A</v>
      </c>
      <c r="BO689" t="e">
        <f t="shared" si="727"/>
        <v>#N/A</v>
      </c>
      <c r="BP689" t="e">
        <f t="shared" si="728"/>
        <v>#N/A</v>
      </c>
      <c r="BQ689" t="e">
        <f t="shared" si="729"/>
        <v>#N/A</v>
      </c>
      <c r="BR689" t="e">
        <f t="shared" si="730"/>
        <v>#N/A</v>
      </c>
      <c r="BS689" t="e">
        <f t="shared" si="731"/>
        <v>#N/A</v>
      </c>
      <c r="BT689" t="e">
        <f t="shared" si="732"/>
        <v>#N/A</v>
      </c>
      <c r="BU689" t="e">
        <f t="shared" si="733"/>
        <v>#N/A</v>
      </c>
      <c r="BV689" t="e">
        <f t="shared" si="734"/>
        <v>#N/A</v>
      </c>
      <c r="BX689" t="e">
        <f t="shared" si="735"/>
        <v>#N/A</v>
      </c>
      <c r="BY689" t="e">
        <f t="shared" si="736"/>
        <v>#N/A</v>
      </c>
      <c r="BZ689" t="e">
        <f t="shared" si="737"/>
        <v>#N/A</v>
      </c>
      <c r="CA689" t="e">
        <f t="shared" si="738"/>
        <v>#N/A</v>
      </c>
      <c r="CB689" t="e">
        <f t="shared" si="739"/>
        <v>#N/A</v>
      </c>
      <c r="CC689" t="e">
        <f t="shared" si="740"/>
        <v>#N/A</v>
      </c>
      <c r="CD689" t="e">
        <f t="shared" si="741"/>
        <v>#N/A</v>
      </c>
      <c r="CE689" t="e">
        <f t="shared" si="742"/>
        <v>#N/A</v>
      </c>
      <c r="CF689" t="e">
        <f t="shared" si="743"/>
        <v>#N/A</v>
      </c>
      <c r="CG689" t="e">
        <f t="shared" si="744"/>
        <v>#N/A</v>
      </c>
      <c r="CH689" t="e">
        <f t="shared" si="745"/>
        <v>#N/A</v>
      </c>
      <c r="CI689" t="e">
        <f t="shared" si="746"/>
        <v>#N/A</v>
      </c>
      <c r="CJ689" t="e">
        <f t="shared" si="747"/>
        <v>#N/A</v>
      </c>
      <c r="CK689" t="e">
        <f t="shared" si="748"/>
        <v>#N/A</v>
      </c>
      <c r="CL689" t="e">
        <f t="shared" si="749"/>
        <v>#N/A</v>
      </c>
      <c r="CM689" t="e">
        <f t="shared" si="750"/>
        <v>#N/A</v>
      </c>
      <c r="CN689" t="e">
        <f t="shared" si="751"/>
        <v>#N/A</v>
      </c>
      <c r="CO689" t="e">
        <f t="shared" si="752"/>
        <v>#N/A</v>
      </c>
      <c r="CP689" t="e">
        <f t="shared" si="753"/>
        <v>#N/A</v>
      </c>
      <c r="CQ689" t="e">
        <f t="shared" si="754"/>
        <v>#N/A</v>
      </c>
      <c r="CR689" t="e">
        <f t="shared" si="755"/>
        <v>#N/A</v>
      </c>
      <c r="CS689" t="e">
        <f t="shared" si="756"/>
        <v>#N/A</v>
      </c>
      <c r="CT689" t="e">
        <f t="shared" si="757"/>
        <v>#N/A</v>
      </c>
      <c r="CU689" t="e">
        <f t="shared" si="758"/>
        <v>#N/A</v>
      </c>
      <c r="CV689" t="e">
        <f t="shared" si="759"/>
        <v>#N/A</v>
      </c>
      <c r="CW689" t="e">
        <f t="shared" si="760"/>
        <v>#N/A</v>
      </c>
      <c r="CX689" t="e">
        <f t="shared" si="761"/>
        <v>#N/A</v>
      </c>
      <c r="CY689" t="e">
        <f t="shared" si="762"/>
        <v>#N/A</v>
      </c>
      <c r="CZ689" t="e">
        <f t="shared" si="763"/>
        <v>#N/A</v>
      </c>
      <c r="DA689" t="e">
        <f t="shared" si="764"/>
        <v>#N/A</v>
      </c>
      <c r="DB689" t="e">
        <f t="shared" si="765"/>
        <v>#N/A</v>
      </c>
      <c r="DC689" t="e">
        <f t="shared" si="766"/>
        <v>#N/A</v>
      </c>
      <c r="DD689" t="e">
        <f t="shared" si="767"/>
        <v>#N/A</v>
      </c>
      <c r="DE689" t="e">
        <f t="shared" si="768"/>
        <v>#N/A</v>
      </c>
      <c r="DF689" t="e">
        <f t="shared" si="769"/>
        <v>#N/A</v>
      </c>
    </row>
    <row r="690" spans="1:110" x14ac:dyDescent="0.25">
      <c r="A690" s="4">
        <f>raw!$A691:$A691</f>
        <v>0</v>
      </c>
      <c r="B690" s="6">
        <f>raw!$B691:$B691</f>
        <v>0</v>
      </c>
      <c r="D690" t="e">
        <f>IF(score!$C690=".",".",IF(score!$C690=0,"1",IF(score!$C690=25,"0",IF(score!$C690=50,"0",IF(score!$C690=75,"0",IF(score!$C690=100,"0"))))))</f>
        <v>#N/A</v>
      </c>
      <c r="E690" t="e">
        <f>IF(score!$C690=".",".",IF(score!$C690=0,"0",IF(score!$C690=25,"1",IF(score!$C690=50,"0",IF(score!$C690=75,"0",IF(score!$C690=100,"0"))))))</f>
        <v>#N/A</v>
      </c>
      <c r="F690" t="e">
        <f>IF(score!$C690=".",".",IF(score!$C690=0,"0",IF(score!$C690=25,"0",IF(score!$C690=50,"1",IF(score!$C690=75,"0",IF(score!$C690=100,"0"))))))</f>
        <v>#N/A</v>
      </c>
      <c r="G690" t="e">
        <f>IF(score!$C690=".",".",IF(score!$C690=0,"0",IF(score!$C690=25,"0",IF(score!$C690=50,"0",IF(score!$C690=75,"1",IF(score!$C690=100,"0"))))))</f>
        <v>#N/A</v>
      </c>
      <c r="H690" t="e">
        <f>IF(score!$D690=".",".",IF(score!$D690=0,"1",IF(score!$D690=50,"0",IF(score!$D690=100,"0"))))</f>
        <v>#N/A</v>
      </c>
      <c r="I690" t="e">
        <f>IF(score!$D690=".",".",IF(score!$D690=0,"0",IF(score!$D690=50,"1",IF(score!$D690=100,"0"))))</f>
        <v>#N/A</v>
      </c>
      <c r="J690" t="e">
        <f>IF(score!$E690=".",".",IF(score!$E690=0,"1",IF(score!$E690=50,"0",IF(score!$E690=100,"0"))))</f>
        <v>#N/A</v>
      </c>
      <c r="K690" t="e">
        <f>IF(score!$E690=".",".",IF(score!$E690=0,"0",IF(score!$E690=50,"1",IF(score!$E690=100,"0"))))</f>
        <v>#N/A</v>
      </c>
      <c r="L690" t="e">
        <f>IF(score!$F690=".",".",IF(score!$F690=0,"1",IF(score!$F690=100,"0")))</f>
        <v>#N/A</v>
      </c>
      <c r="M690" t="e">
        <f>IF(score!$G690=".",".",IF(score!$G690=0,"1",IF(score!$G690=100,"0")))</f>
        <v>#N/A</v>
      </c>
      <c r="N690" t="e">
        <f>IF(score!$H690=".",".",IF(score!$H690=0,"1",IF(score!$H690=100,"0")))</f>
        <v>#N/A</v>
      </c>
      <c r="O690" t="e">
        <f>IF(score!$I690=".",".",IF(score!$I690=0,"1",IF(score!$I690=50,"0",IF(score!$I690=100,"0"))))</f>
        <v>#N/A</v>
      </c>
      <c r="P690" t="e">
        <f>IF(score!$J690=".",".",IF(score!$J690=0,"1",IF(score!$J690=25,"0",IF(score!$J690=50,"0",IF(score!$J690=75,"0",IF(score!$J690=100,"0"))))))</f>
        <v>#N/A</v>
      </c>
      <c r="Q690" t="e">
        <f>IF(score!$J690=".",".",IF(score!$J690=0,"0",IF(score!$J690=25,"1",IF(score!$J690=50,"0",IF(score!$J690=75,"0",IF(score!$J690=100,"0"))))))</f>
        <v>#N/A</v>
      </c>
      <c r="R690" t="e">
        <f>IF(score!$J690=".",".",IF(score!$J690=0,"0",IF(score!$J690=25,"0",IF(score!$J690=50,"1",IF(score!$J690=75,"0",IF(score!$J690=100,"0"))))))</f>
        <v>#N/A</v>
      </c>
      <c r="S690" t="e">
        <f>IF(score!$J690=".",".",IF(score!$J690=0,"0",IF(score!$J690=25,"0",IF(score!$J690=50,"0",IF(score!$J690=75,"1",IF(score!$J690=100,"0"))))))</f>
        <v>#N/A</v>
      </c>
      <c r="T690" t="e">
        <f>IF(score!$K690=".",".",IF(score!$K690=0,"1",IF(score!$K690=20,"0",IF(score!$K690=40,"0",IF(score!$K690=60,"0",IF(score!$K690=80,"0",IF(score!$K690=100,"0")))))))</f>
        <v>#N/A</v>
      </c>
      <c r="U690" t="e">
        <f>IF(score!$K690=".",".",IF(score!$K690=0,"0",IF(score!$K690=20,"1",IF(score!$K690=40,"0",IF(score!$K690=60,"0",IF(score!$K690=80,"0",IF(score!$K690=100,"0")))))))</f>
        <v>#N/A</v>
      </c>
      <c r="V690" t="e">
        <f>IF(score!$K690=".",".",IF(score!$K690=0,"0",IF(score!$K690=20,"0",IF(score!$K690=40,"1",IF(score!$K690=60,"0",IF(score!$K690=80,"0",IF(score!$K690=100,"0")))))))</f>
        <v>#N/A</v>
      </c>
      <c r="W690" t="e">
        <f>IF(score!$K690=".",".",IF(score!$K690=0,"0",IF(score!$K690=20,"0",IF(score!$K690=40,"0",IF(score!$K690=60,"1",IF(score!$K690=80,"0",IF(score!$K690=100,"0")))))))</f>
        <v>#N/A</v>
      </c>
      <c r="X690" t="e">
        <f>IF(score!$K690=".",".",IF(score!$K690=0,"0",IF(score!$K690=20,"0",IF(score!$K690=40,"0",IF(score!$K690=60,"0",IF(score!$K690=80,"1",IF(score!$K690=100,"0")))))))</f>
        <v>#N/A</v>
      </c>
      <c r="Y690" t="e">
        <f>IF(score!$L690=".",".",IF(score!$L690=0,"1",IF(score!$L690=20,"0",IF(score!$L690=40,"0",IF(score!$L690=60,"0",IF(score!$L690=80,"0",IF(score!$L690=100,"0")))))))</f>
        <v>#N/A</v>
      </c>
      <c r="Z690" t="e">
        <f>IF(score!$L690=".",".",IF(score!$L690=0,"0",IF(score!$L690=20,"1",IF(score!$L690=40,"0",IF(score!$L690=60,"0",IF(score!$L690=80,"0",IF(score!$L690=100,"0")))))))</f>
        <v>#N/A</v>
      </c>
      <c r="AA690" t="e">
        <f>IF(score!$L690=".",".",IF(score!$L690=0,"0",IF(score!$L690=20,"0",IF(score!$L690=40,"1",IF(score!$L690=60,"0",IF(score!$L690=80,"0",IF(score!$L690=100,"0")))))))</f>
        <v>#N/A</v>
      </c>
      <c r="AB690" t="e">
        <f>IF(score!$L690=".",".",IF(score!$L690=0,"0",IF(score!$L690=20,"0",IF(score!$L690=40,"0",IF(score!$L690=60,"1",IF(score!$L690=80,"0",IF(score!$L690=100,"0")))))))</f>
        <v>#N/A</v>
      </c>
      <c r="AC690" t="e">
        <f>IF(score!$L690=".",".",IF(score!$L690=0,"0",IF(score!$L690=20,"0",IF(score!$L690=40,"0",IF(score!$L690=60,"0",IF(score!$L690=80,"1",IF(score!L690=100,"0")))))))</f>
        <v>#N/A</v>
      </c>
      <c r="AD690" t="e">
        <f>IF(score!$M690=".",".",IF(score!$M690=0,"1",IF(score!$M690=20,"0",IF(score!$M690=40,"0",IF(score!$M690=60,"0",IF(score!$M690=80,"0",IF(score!$M690=100,"0")))))))</f>
        <v>#N/A</v>
      </c>
      <c r="AE690" t="e">
        <f>IF(score!$M690=".",".",IF(score!$M690=0,"0",IF(score!$M690=20,"1",IF(score!$M690=40,"0",IF(score!$M690=60,"0",IF(score!$M690=80,"0",IF(score!$M690=100,"0")))))))</f>
        <v>#N/A</v>
      </c>
      <c r="AF690" t="e">
        <f>IF(score!$M690=".",".",IF(score!$M690=0,"0",IF(score!$M690=20,"0",IF(score!$M690=40,"1",IF(score!$M690=60,"0",IF(score!$M690=80,"0",IF(score!$M690=100,"0")))))))</f>
        <v>#N/A</v>
      </c>
      <c r="AG690" t="e">
        <f>IF(score!$M690=".",".",IF(score!$M690=0,"0",IF(score!$M690=20,"0",IF(score!$M690=40,"0",IF(score!$M690=60,"1",IF(score!$M690=80,"0",IF(score!$M690=100,"0")))))))</f>
        <v>#N/A</v>
      </c>
      <c r="AH690" t="e">
        <f>IF(score!$M690=".",".",IF(score!$M690=0,"0",IF(score!$M690=20,"0",IF(score!$M690=40,"0",IF(score!$M690=60,"0",IF(score!$M690=80,"1",IF(score!$M690=100,"0")))))))</f>
        <v>#N/A</v>
      </c>
      <c r="AI690" t="e">
        <f>IF(score!$N690=".",".",IF(score!$N690=0,"1",IF(score!$N690=25,"0",IF(score!$N690=50,"0",IF(score!$N690=75,"0",IF(score!$N690=100,"0"))))))</f>
        <v>#N/A</v>
      </c>
      <c r="AJ690" t="e">
        <f>IF(score!$N690=".",".",IF(score!$N690=0,"0",IF(score!$N690=25,"1",IF(score!$N690=50,"0",IF(score!$N690=75,"0",IF(score!$N690=100,"0"))))))</f>
        <v>#N/A</v>
      </c>
      <c r="AK690" t="e">
        <f>IF(score!$N690=".",".",IF(score!$N690=0,"0",IF(score!$N690=25,"0",IF(score!$N690=50,"1",IF(score!$N690=75,"0",IF(score!$N690=100,"0"))))))</f>
        <v>#N/A</v>
      </c>
      <c r="AL690" t="e">
        <f>IF(score!$N690=".",".",IF(score!$N690=0,"0",IF(score!$N690=25,"0",IF(score!$N690=50,"0",IF(score!$N690=75,"1",IF(score!$N690=100,"0"))))))</f>
        <v>#N/A</v>
      </c>
      <c r="AN690" t="e">
        <f t="shared" si="700"/>
        <v>#N/A</v>
      </c>
      <c r="AO690" t="e">
        <f t="shared" si="701"/>
        <v>#N/A</v>
      </c>
      <c r="AP690" t="e">
        <f t="shared" si="702"/>
        <v>#N/A</v>
      </c>
      <c r="AQ690" t="e">
        <f t="shared" si="703"/>
        <v>#N/A</v>
      </c>
      <c r="AR690" t="e">
        <f t="shared" si="704"/>
        <v>#N/A</v>
      </c>
      <c r="AS690" t="e">
        <f t="shared" si="705"/>
        <v>#N/A</v>
      </c>
      <c r="AT690" t="e">
        <f t="shared" si="706"/>
        <v>#N/A</v>
      </c>
      <c r="AU690" t="e">
        <f t="shared" si="707"/>
        <v>#N/A</v>
      </c>
      <c r="AV690" t="e">
        <f t="shared" si="708"/>
        <v>#N/A</v>
      </c>
      <c r="AW690" t="e">
        <f t="shared" si="709"/>
        <v>#N/A</v>
      </c>
      <c r="AX690" t="e">
        <f t="shared" si="710"/>
        <v>#N/A</v>
      </c>
      <c r="AY690" t="e">
        <f t="shared" si="711"/>
        <v>#N/A</v>
      </c>
      <c r="AZ690" t="e">
        <f t="shared" si="712"/>
        <v>#N/A</v>
      </c>
      <c r="BA690" t="e">
        <f t="shared" si="713"/>
        <v>#N/A</v>
      </c>
      <c r="BB690" t="e">
        <f t="shared" si="714"/>
        <v>#N/A</v>
      </c>
      <c r="BC690" t="e">
        <f t="shared" si="715"/>
        <v>#N/A</v>
      </c>
      <c r="BD690" t="e">
        <f t="shared" si="716"/>
        <v>#N/A</v>
      </c>
      <c r="BE690" t="e">
        <f t="shared" si="717"/>
        <v>#N/A</v>
      </c>
      <c r="BF690" t="e">
        <f t="shared" si="718"/>
        <v>#N/A</v>
      </c>
      <c r="BG690" t="e">
        <f t="shared" si="719"/>
        <v>#N/A</v>
      </c>
      <c r="BH690" t="e">
        <f t="shared" si="720"/>
        <v>#N/A</v>
      </c>
      <c r="BI690" t="e">
        <f t="shared" si="721"/>
        <v>#N/A</v>
      </c>
      <c r="BJ690" t="e">
        <f t="shared" si="722"/>
        <v>#N/A</v>
      </c>
      <c r="BK690" t="e">
        <f t="shared" si="723"/>
        <v>#N/A</v>
      </c>
      <c r="BL690" t="e">
        <f t="shared" si="724"/>
        <v>#N/A</v>
      </c>
      <c r="BM690" t="e">
        <f t="shared" si="725"/>
        <v>#N/A</v>
      </c>
      <c r="BN690" t="e">
        <f t="shared" si="726"/>
        <v>#N/A</v>
      </c>
      <c r="BO690" t="e">
        <f t="shared" si="727"/>
        <v>#N/A</v>
      </c>
      <c r="BP690" t="e">
        <f t="shared" si="728"/>
        <v>#N/A</v>
      </c>
      <c r="BQ690" t="e">
        <f t="shared" si="729"/>
        <v>#N/A</v>
      </c>
      <c r="BR690" t="e">
        <f t="shared" si="730"/>
        <v>#N/A</v>
      </c>
      <c r="BS690" t="e">
        <f t="shared" si="731"/>
        <v>#N/A</v>
      </c>
      <c r="BT690" t="e">
        <f t="shared" si="732"/>
        <v>#N/A</v>
      </c>
      <c r="BU690" t="e">
        <f t="shared" si="733"/>
        <v>#N/A</v>
      </c>
      <c r="BV690" t="e">
        <f t="shared" si="734"/>
        <v>#N/A</v>
      </c>
      <c r="BX690" t="e">
        <f t="shared" si="735"/>
        <v>#N/A</v>
      </c>
      <c r="BY690" t="e">
        <f t="shared" si="736"/>
        <v>#N/A</v>
      </c>
      <c r="BZ690" t="e">
        <f t="shared" si="737"/>
        <v>#N/A</v>
      </c>
      <c r="CA690" t="e">
        <f t="shared" si="738"/>
        <v>#N/A</v>
      </c>
      <c r="CB690" t="e">
        <f t="shared" si="739"/>
        <v>#N/A</v>
      </c>
      <c r="CC690" t="e">
        <f t="shared" si="740"/>
        <v>#N/A</v>
      </c>
      <c r="CD690" t="e">
        <f t="shared" si="741"/>
        <v>#N/A</v>
      </c>
      <c r="CE690" t="e">
        <f t="shared" si="742"/>
        <v>#N/A</v>
      </c>
      <c r="CF690" t="e">
        <f t="shared" si="743"/>
        <v>#N/A</v>
      </c>
      <c r="CG690" t="e">
        <f t="shared" si="744"/>
        <v>#N/A</v>
      </c>
      <c r="CH690" t="e">
        <f t="shared" si="745"/>
        <v>#N/A</v>
      </c>
      <c r="CI690" t="e">
        <f t="shared" si="746"/>
        <v>#N/A</v>
      </c>
      <c r="CJ690" t="e">
        <f t="shared" si="747"/>
        <v>#N/A</v>
      </c>
      <c r="CK690" t="e">
        <f t="shared" si="748"/>
        <v>#N/A</v>
      </c>
      <c r="CL690" t="e">
        <f t="shared" si="749"/>
        <v>#N/A</v>
      </c>
      <c r="CM690" t="e">
        <f t="shared" si="750"/>
        <v>#N/A</v>
      </c>
      <c r="CN690" t="e">
        <f t="shared" si="751"/>
        <v>#N/A</v>
      </c>
      <c r="CO690" t="e">
        <f t="shared" si="752"/>
        <v>#N/A</v>
      </c>
      <c r="CP690" t="e">
        <f t="shared" si="753"/>
        <v>#N/A</v>
      </c>
      <c r="CQ690" t="e">
        <f t="shared" si="754"/>
        <v>#N/A</v>
      </c>
      <c r="CR690" t="e">
        <f t="shared" si="755"/>
        <v>#N/A</v>
      </c>
      <c r="CS690" t="e">
        <f t="shared" si="756"/>
        <v>#N/A</v>
      </c>
      <c r="CT690" t="e">
        <f t="shared" si="757"/>
        <v>#N/A</v>
      </c>
      <c r="CU690" t="e">
        <f t="shared" si="758"/>
        <v>#N/A</v>
      </c>
      <c r="CV690" t="e">
        <f t="shared" si="759"/>
        <v>#N/A</v>
      </c>
      <c r="CW690" t="e">
        <f t="shared" si="760"/>
        <v>#N/A</v>
      </c>
      <c r="CX690" t="e">
        <f t="shared" si="761"/>
        <v>#N/A</v>
      </c>
      <c r="CY690" t="e">
        <f t="shared" si="762"/>
        <v>#N/A</v>
      </c>
      <c r="CZ690" t="e">
        <f t="shared" si="763"/>
        <v>#N/A</v>
      </c>
      <c r="DA690" t="e">
        <f t="shared" si="764"/>
        <v>#N/A</v>
      </c>
      <c r="DB690" t="e">
        <f t="shared" si="765"/>
        <v>#N/A</v>
      </c>
      <c r="DC690" t="e">
        <f t="shared" si="766"/>
        <v>#N/A</v>
      </c>
      <c r="DD690" t="e">
        <f t="shared" si="767"/>
        <v>#N/A</v>
      </c>
      <c r="DE690" t="e">
        <f t="shared" si="768"/>
        <v>#N/A</v>
      </c>
      <c r="DF690" t="e">
        <f t="shared" si="769"/>
        <v>#N/A</v>
      </c>
    </row>
    <row r="691" spans="1:110" x14ac:dyDescent="0.25">
      <c r="A691" s="4">
        <f>raw!$A692:$A692</f>
        <v>0</v>
      </c>
      <c r="B691" s="6">
        <f>raw!$B692:$B692</f>
        <v>0</v>
      </c>
      <c r="D691" t="e">
        <f>IF(score!$C691=".",".",IF(score!$C691=0,"1",IF(score!$C691=25,"0",IF(score!$C691=50,"0",IF(score!$C691=75,"0",IF(score!$C691=100,"0"))))))</f>
        <v>#N/A</v>
      </c>
      <c r="E691" t="e">
        <f>IF(score!$C691=".",".",IF(score!$C691=0,"0",IF(score!$C691=25,"1",IF(score!$C691=50,"0",IF(score!$C691=75,"0",IF(score!$C691=100,"0"))))))</f>
        <v>#N/A</v>
      </c>
      <c r="F691" t="e">
        <f>IF(score!$C691=".",".",IF(score!$C691=0,"0",IF(score!$C691=25,"0",IF(score!$C691=50,"1",IF(score!$C691=75,"0",IF(score!$C691=100,"0"))))))</f>
        <v>#N/A</v>
      </c>
      <c r="G691" t="e">
        <f>IF(score!$C691=".",".",IF(score!$C691=0,"0",IF(score!$C691=25,"0",IF(score!$C691=50,"0",IF(score!$C691=75,"1",IF(score!$C691=100,"0"))))))</f>
        <v>#N/A</v>
      </c>
      <c r="H691" t="e">
        <f>IF(score!$D691=".",".",IF(score!$D691=0,"1",IF(score!$D691=50,"0",IF(score!$D691=100,"0"))))</f>
        <v>#N/A</v>
      </c>
      <c r="I691" t="e">
        <f>IF(score!$D691=".",".",IF(score!$D691=0,"0",IF(score!$D691=50,"1",IF(score!$D691=100,"0"))))</f>
        <v>#N/A</v>
      </c>
      <c r="J691" t="e">
        <f>IF(score!$E691=".",".",IF(score!$E691=0,"1",IF(score!$E691=50,"0",IF(score!$E691=100,"0"))))</f>
        <v>#N/A</v>
      </c>
      <c r="K691" t="e">
        <f>IF(score!$E691=".",".",IF(score!$E691=0,"0",IF(score!$E691=50,"1",IF(score!$E691=100,"0"))))</f>
        <v>#N/A</v>
      </c>
      <c r="L691" t="e">
        <f>IF(score!$F691=".",".",IF(score!$F691=0,"1",IF(score!$F691=100,"0")))</f>
        <v>#N/A</v>
      </c>
      <c r="M691" t="e">
        <f>IF(score!$G691=".",".",IF(score!$G691=0,"1",IF(score!$G691=100,"0")))</f>
        <v>#N/A</v>
      </c>
      <c r="N691" t="e">
        <f>IF(score!$H691=".",".",IF(score!$H691=0,"1",IF(score!$H691=100,"0")))</f>
        <v>#N/A</v>
      </c>
      <c r="O691" t="e">
        <f>IF(score!$I691=".",".",IF(score!$I691=0,"1",IF(score!$I691=50,"0",IF(score!$I691=100,"0"))))</f>
        <v>#N/A</v>
      </c>
      <c r="P691" t="e">
        <f>IF(score!$J691=".",".",IF(score!$J691=0,"1",IF(score!$J691=25,"0",IF(score!$J691=50,"0",IF(score!$J691=75,"0",IF(score!$J691=100,"0"))))))</f>
        <v>#N/A</v>
      </c>
      <c r="Q691" t="e">
        <f>IF(score!$J691=".",".",IF(score!$J691=0,"0",IF(score!$J691=25,"1",IF(score!$J691=50,"0",IF(score!$J691=75,"0",IF(score!$J691=100,"0"))))))</f>
        <v>#N/A</v>
      </c>
      <c r="R691" t="e">
        <f>IF(score!$J691=".",".",IF(score!$J691=0,"0",IF(score!$J691=25,"0",IF(score!$J691=50,"1",IF(score!$J691=75,"0",IF(score!$J691=100,"0"))))))</f>
        <v>#N/A</v>
      </c>
      <c r="S691" t="e">
        <f>IF(score!$J691=".",".",IF(score!$J691=0,"0",IF(score!$J691=25,"0",IF(score!$J691=50,"0",IF(score!$J691=75,"1",IF(score!$J691=100,"0"))))))</f>
        <v>#N/A</v>
      </c>
      <c r="T691" t="e">
        <f>IF(score!$K691=".",".",IF(score!$K691=0,"1",IF(score!$K691=20,"0",IF(score!$K691=40,"0",IF(score!$K691=60,"0",IF(score!$K691=80,"0",IF(score!$K691=100,"0")))))))</f>
        <v>#N/A</v>
      </c>
      <c r="U691" t="e">
        <f>IF(score!$K691=".",".",IF(score!$K691=0,"0",IF(score!$K691=20,"1",IF(score!$K691=40,"0",IF(score!$K691=60,"0",IF(score!$K691=80,"0",IF(score!$K691=100,"0")))))))</f>
        <v>#N/A</v>
      </c>
      <c r="V691" t="e">
        <f>IF(score!$K691=".",".",IF(score!$K691=0,"0",IF(score!$K691=20,"0",IF(score!$K691=40,"1",IF(score!$K691=60,"0",IF(score!$K691=80,"0",IF(score!$K691=100,"0")))))))</f>
        <v>#N/A</v>
      </c>
      <c r="W691" t="e">
        <f>IF(score!$K691=".",".",IF(score!$K691=0,"0",IF(score!$K691=20,"0",IF(score!$K691=40,"0",IF(score!$K691=60,"1",IF(score!$K691=80,"0",IF(score!$K691=100,"0")))))))</f>
        <v>#N/A</v>
      </c>
      <c r="X691" t="e">
        <f>IF(score!$K691=".",".",IF(score!$K691=0,"0",IF(score!$K691=20,"0",IF(score!$K691=40,"0",IF(score!$K691=60,"0",IF(score!$K691=80,"1",IF(score!$K691=100,"0")))))))</f>
        <v>#N/A</v>
      </c>
      <c r="Y691" t="e">
        <f>IF(score!$L691=".",".",IF(score!$L691=0,"1",IF(score!$L691=20,"0",IF(score!$L691=40,"0",IF(score!$L691=60,"0",IF(score!$L691=80,"0",IF(score!$L691=100,"0")))))))</f>
        <v>#N/A</v>
      </c>
      <c r="Z691" t="e">
        <f>IF(score!$L691=".",".",IF(score!$L691=0,"0",IF(score!$L691=20,"1",IF(score!$L691=40,"0",IF(score!$L691=60,"0",IF(score!$L691=80,"0",IF(score!$L691=100,"0")))))))</f>
        <v>#N/A</v>
      </c>
      <c r="AA691" t="e">
        <f>IF(score!$L691=".",".",IF(score!$L691=0,"0",IF(score!$L691=20,"0",IF(score!$L691=40,"1",IF(score!$L691=60,"0",IF(score!$L691=80,"0",IF(score!$L691=100,"0")))))))</f>
        <v>#N/A</v>
      </c>
      <c r="AB691" t="e">
        <f>IF(score!$L691=".",".",IF(score!$L691=0,"0",IF(score!$L691=20,"0",IF(score!$L691=40,"0",IF(score!$L691=60,"1",IF(score!$L691=80,"0",IF(score!$L691=100,"0")))))))</f>
        <v>#N/A</v>
      </c>
      <c r="AC691" t="e">
        <f>IF(score!$L691=".",".",IF(score!$L691=0,"0",IF(score!$L691=20,"0",IF(score!$L691=40,"0",IF(score!$L691=60,"0",IF(score!$L691=80,"1",IF(score!L691=100,"0")))))))</f>
        <v>#N/A</v>
      </c>
      <c r="AD691" t="e">
        <f>IF(score!$M691=".",".",IF(score!$M691=0,"1",IF(score!$M691=20,"0",IF(score!$M691=40,"0",IF(score!$M691=60,"0",IF(score!$M691=80,"0",IF(score!$M691=100,"0")))))))</f>
        <v>#N/A</v>
      </c>
      <c r="AE691" t="e">
        <f>IF(score!$M691=".",".",IF(score!$M691=0,"0",IF(score!$M691=20,"1",IF(score!$M691=40,"0",IF(score!$M691=60,"0",IF(score!$M691=80,"0",IF(score!$M691=100,"0")))))))</f>
        <v>#N/A</v>
      </c>
      <c r="AF691" t="e">
        <f>IF(score!$M691=".",".",IF(score!$M691=0,"0",IF(score!$M691=20,"0",IF(score!$M691=40,"1",IF(score!$M691=60,"0",IF(score!$M691=80,"0",IF(score!$M691=100,"0")))))))</f>
        <v>#N/A</v>
      </c>
      <c r="AG691" t="e">
        <f>IF(score!$M691=".",".",IF(score!$M691=0,"0",IF(score!$M691=20,"0",IF(score!$M691=40,"0",IF(score!$M691=60,"1",IF(score!$M691=80,"0",IF(score!$M691=100,"0")))))))</f>
        <v>#N/A</v>
      </c>
      <c r="AH691" t="e">
        <f>IF(score!$M691=".",".",IF(score!$M691=0,"0",IF(score!$M691=20,"0",IF(score!$M691=40,"0",IF(score!$M691=60,"0",IF(score!$M691=80,"1",IF(score!$M691=100,"0")))))))</f>
        <v>#N/A</v>
      </c>
      <c r="AI691" t="e">
        <f>IF(score!$N691=".",".",IF(score!$N691=0,"1",IF(score!$N691=25,"0",IF(score!$N691=50,"0",IF(score!$N691=75,"0",IF(score!$N691=100,"0"))))))</f>
        <v>#N/A</v>
      </c>
      <c r="AJ691" t="e">
        <f>IF(score!$N691=".",".",IF(score!$N691=0,"0",IF(score!$N691=25,"1",IF(score!$N691=50,"0",IF(score!$N691=75,"0",IF(score!$N691=100,"0"))))))</f>
        <v>#N/A</v>
      </c>
      <c r="AK691" t="e">
        <f>IF(score!$N691=".",".",IF(score!$N691=0,"0",IF(score!$N691=25,"0",IF(score!$N691=50,"1",IF(score!$N691=75,"0",IF(score!$N691=100,"0"))))))</f>
        <v>#N/A</v>
      </c>
      <c r="AL691" t="e">
        <f>IF(score!$N691=".",".",IF(score!$N691=0,"0",IF(score!$N691=25,"0",IF(score!$N691=50,"0",IF(score!$N691=75,"1",IF(score!$N691=100,"0"))))))</f>
        <v>#N/A</v>
      </c>
      <c r="AN691" t="e">
        <f t="shared" si="700"/>
        <v>#N/A</v>
      </c>
      <c r="AO691" t="e">
        <f t="shared" si="701"/>
        <v>#N/A</v>
      </c>
      <c r="AP691" t="e">
        <f t="shared" si="702"/>
        <v>#N/A</v>
      </c>
      <c r="AQ691" t="e">
        <f t="shared" si="703"/>
        <v>#N/A</v>
      </c>
      <c r="AR691" t="e">
        <f t="shared" si="704"/>
        <v>#N/A</v>
      </c>
      <c r="AS691" t="e">
        <f t="shared" si="705"/>
        <v>#N/A</v>
      </c>
      <c r="AT691" t="e">
        <f t="shared" si="706"/>
        <v>#N/A</v>
      </c>
      <c r="AU691" t="e">
        <f t="shared" si="707"/>
        <v>#N/A</v>
      </c>
      <c r="AV691" t="e">
        <f t="shared" si="708"/>
        <v>#N/A</v>
      </c>
      <c r="AW691" t="e">
        <f t="shared" si="709"/>
        <v>#N/A</v>
      </c>
      <c r="AX691" t="e">
        <f t="shared" si="710"/>
        <v>#N/A</v>
      </c>
      <c r="AY691" t="e">
        <f t="shared" si="711"/>
        <v>#N/A</v>
      </c>
      <c r="AZ691" t="e">
        <f t="shared" si="712"/>
        <v>#N/A</v>
      </c>
      <c r="BA691" t="e">
        <f t="shared" si="713"/>
        <v>#N/A</v>
      </c>
      <c r="BB691" t="e">
        <f t="shared" si="714"/>
        <v>#N/A</v>
      </c>
      <c r="BC691" t="e">
        <f t="shared" si="715"/>
        <v>#N/A</v>
      </c>
      <c r="BD691" t="e">
        <f t="shared" si="716"/>
        <v>#N/A</v>
      </c>
      <c r="BE691" t="e">
        <f t="shared" si="717"/>
        <v>#N/A</v>
      </c>
      <c r="BF691" t="e">
        <f t="shared" si="718"/>
        <v>#N/A</v>
      </c>
      <c r="BG691" t="e">
        <f t="shared" si="719"/>
        <v>#N/A</v>
      </c>
      <c r="BH691" t="e">
        <f t="shared" si="720"/>
        <v>#N/A</v>
      </c>
      <c r="BI691" t="e">
        <f t="shared" si="721"/>
        <v>#N/A</v>
      </c>
      <c r="BJ691" t="e">
        <f t="shared" si="722"/>
        <v>#N/A</v>
      </c>
      <c r="BK691" t="e">
        <f t="shared" si="723"/>
        <v>#N/A</v>
      </c>
      <c r="BL691" t="e">
        <f t="shared" si="724"/>
        <v>#N/A</v>
      </c>
      <c r="BM691" t="e">
        <f t="shared" si="725"/>
        <v>#N/A</v>
      </c>
      <c r="BN691" t="e">
        <f t="shared" si="726"/>
        <v>#N/A</v>
      </c>
      <c r="BO691" t="e">
        <f t="shared" si="727"/>
        <v>#N/A</v>
      </c>
      <c r="BP691" t="e">
        <f t="shared" si="728"/>
        <v>#N/A</v>
      </c>
      <c r="BQ691" t="e">
        <f t="shared" si="729"/>
        <v>#N/A</v>
      </c>
      <c r="BR691" t="e">
        <f t="shared" si="730"/>
        <v>#N/A</v>
      </c>
      <c r="BS691" t="e">
        <f t="shared" si="731"/>
        <v>#N/A</v>
      </c>
      <c r="BT691" t="e">
        <f t="shared" si="732"/>
        <v>#N/A</v>
      </c>
      <c r="BU691" t="e">
        <f t="shared" si="733"/>
        <v>#N/A</v>
      </c>
      <c r="BV691" t="e">
        <f t="shared" si="734"/>
        <v>#N/A</v>
      </c>
      <c r="BX691" t="e">
        <f t="shared" si="735"/>
        <v>#N/A</v>
      </c>
      <c r="BY691" t="e">
        <f t="shared" si="736"/>
        <v>#N/A</v>
      </c>
      <c r="BZ691" t="e">
        <f t="shared" si="737"/>
        <v>#N/A</v>
      </c>
      <c r="CA691" t="e">
        <f t="shared" si="738"/>
        <v>#N/A</v>
      </c>
      <c r="CB691" t="e">
        <f t="shared" si="739"/>
        <v>#N/A</v>
      </c>
      <c r="CC691" t="e">
        <f t="shared" si="740"/>
        <v>#N/A</v>
      </c>
      <c r="CD691" t="e">
        <f t="shared" si="741"/>
        <v>#N/A</v>
      </c>
      <c r="CE691" t="e">
        <f t="shared" si="742"/>
        <v>#N/A</v>
      </c>
      <c r="CF691" t="e">
        <f t="shared" si="743"/>
        <v>#N/A</v>
      </c>
      <c r="CG691" t="e">
        <f t="shared" si="744"/>
        <v>#N/A</v>
      </c>
      <c r="CH691" t="e">
        <f t="shared" si="745"/>
        <v>#N/A</v>
      </c>
      <c r="CI691" t="e">
        <f t="shared" si="746"/>
        <v>#N/A</v>
      </c>
      <c r="CJ691" t="e">
        <f t="shared" si="747"/>
        <v>#N/A</v>
      </c>
      <c r="CK691" t="e">
        <f t="shared" si="748"/>
        <v>#N/A</v>
      </c>
      <c r="CL691" t="e">
        <f t="shared" si="749"/>
        <v>#N/A</v>
      </c>
      <c r="CM691" t="e">
        <f t="shared" si="750"/>
        <v>#N/A</v>
      </c>
      <c r="CN691" t="e">
        <f t="shared" si="751"/>
        <v>#N/A</v>
      </c>
      <c r="CO691" t="e">
        <f t="shared" si="752"/>
        <v>#N/A</v>
      </c>
      <c r="CP691" t="e">
        <f t="shared" si="753"/>
        <v>#N/A</v>
      </c>
      <c r="CQ691" t="e">
        <f t="shared" si="754"/>
        <v>#N/A</v>
      </c>
      <c r="CR691" t="e">
        <f t="shared" si="755"/>
        <v>#N/A</v>
      </c>
      <c r="CS691" t="e">
        <f t="shared" si="756"/>
        <v>#N/A</v>
      </c>
      <c r="CT691" t="e">
        <f t="shared" si="757"/>
        <v>#N/A</v>
      </c>
      <c r="CU691" t="e">
        <f t="shared" si="758"/>
        <v>#N/A</v>
      </c>
      <c r="CV691" t="e">
        <f t="shared" si="759"/>
        <v>#N/A</v>
      </c>
      <c r="CW691" t="e">
        <f t="shared" si="760"/>
        <v>#N/A</v>
      </c>
      <c r="CX691" t="e">
        <f t="shared" si="761"/>
        <v>#N/A</v>
      </c>
      <c r="CY691" t="e">
        <f t="shared" si="762"/>
        <v>#N/A</v>
      </c>
      <c r="CZ691" t="e">
        <f t="shared" si="763"/>
        <v>#N/A</v>
      </c>
      <c r="DA691" t="e">
        <f t="shared" si="764"/>
        <v>#N/A</v>
      </c>
      <c r="DB691" t="e">
        <f t="shared" si="765"/>
        <v>#N/A</v>
      </c>
      <c r="DC691" t="e">
        <f t="shared" si="766"/>
        <v>#N/A</v>
      </c>
      <c r="DD691" t="e">
        <f t="shared" si="767"/>
        <v>#N/A</v>
      </c>
      <c r="DE691" t="e">
        <f t="shared" si="768"/>
        <v>#N/A</v>
      </c>
      <c r="DF691" t="e">
        <f t="shared" si="769"/>
        <v>#N/A</v>
      </c>
    </row>
    <row r="692" spans="1:110" x14ac:dyDescent="0.25">
      <c r="A692" s="4">
        <f>raw!$A693:$A693</f>
        <v>0</v>
      </c>
      <c r="B692" s="6">
        <f>raw!$B693:$B693</f>
        <v>0</v>
      </c>
      <c r="D692" t="e">
        <f>IF(score!$C692=".",".",IF(score!$C692=0,"1",IF(score!$C692=25,"0",IF(score!$C692=50,"0",IF(score!$C692=75,"0",IF(score!$C692=100,"0"))))))</f>
        <v>#N/A</v>
      </c>
      <c r="E692" t="e">
        <f>IF(score!$C692=".",".",IF(score!$C692=0,"0",IF(score!$C692=25,"1",IF(score!$C692=50,"0",IF(score!$C692=75,"0",IF(score!$C692=100,"0"))))))</f>
        <v>#N/A</v>
      </c>
      <c r="F692" t="e">
        <f>IF(score!$C692=".",".",IF(score!$C692=0,"0",IF(score!$C692=25,"0",IF(score!$C692=50,"1",IF(score!$C692=75,"0",IF(score!$C692=100,"0"))))))</f>
        <v>#N/A</v>
      </c>
      <c r="G692" t="e">
        <f>IF(score!$C692=".",".",IF(score!$C692=0,"0",IF(score!$C692=25,"0",IF(score!$C692=50,"0",IF(score!$C692=75,"1",IF(score!$C692=100,"0"))))))</f>
        <v>#N/A</v>
      </c>
      <c r="H692" t="e">
        <f>IF(score!$D692=".",".",IF(score!$D692=0,"1",IF(score!$D692=50,"0",IF(score!$D692=100,"0"))))</f>
        <v>#N/A</v>
      </c>
      <c r="I692" t="e">
        <f>IF(score!$D692=".",".",IF(score!$D692=0,"0",IF(score!$D692=50,"1",IF(score!$D692=100,"0"))))</f>
        <v>#N/A</v>
      </c>
      <c r="J692" t="e">
        <f>IF(score!$E692=".",".",IF(score!$E692=0,"1",IF(score!$E692=50,"0",IF(score!$E692=100,"0"))))</f>
        <v>#N/A</v>
      </c>
      <c r="K692" t="e">
        <f>IF(score!$E692=".",".",IF(score!$E692=0,"0",IF(score!$E692=50,"1",IF(score!$E692=100,"0"))))</f>
        <v>#N/A</v>
      </c>
      <c r="L692" t="e">
        <f>IF(score!$F692=".",".",IF(score!$F692=0,"1",IF(score!$F692=100,"0")))</f>
        <v>#N/A</v>
      </c>
      <c r="M692" t="e">
        <f>IF(score!$G692=".",".",IF(score!$G692=0,"1",IF(score!$G692=100,"0")))</f>
        <v>#N/A</v>
      </c>
      <c r="N692" t="e">
        <f>IF(score!$H692=".",".",IF(score!$H692=0,"1",IF(score!$H692=100,"0")))</f>
        <v>#N/A</v>
      </c>
      <c r="O692" t="e">
        <f>IF(score!$I692=".",".",IF(score!$I692=0,"1",IF(score!$I692=50,"0",IF(score!$I692=100,"0"))))</f>
        <v>#N/A</v>
      </c>
      <c r="P692" t="e">
        <f>IF(score!$J692=".",".",IF(score!$J692=0,"1",IF(score!$J692=25,"0",IF(score!$J692=50,"0",IF(score!$J692=75,"0",IF(score!$J692=100,"0"))))))</f>
        <v>#N/A</v>
      </c>
      <c r="Q692" t="e">
        <f>IF(score!$J692=".",".",IF(score!$J692=0,"0",IF(score!$J692=25,"1",IF(score!$J692=50,"0",IF(score!$J692=75,"0",IF(score!$J692=100,"0"))))))</f>
        <v>#N/A</v>
      </c>
      <c r="R692" t="e">
        <f>IF(score!$J692=".",".",IF(score!$J692=0,"0",IF(score!$J692=25,"0",IF(score!$J692=50,"1",IF(score!$J692=75,"0",IF(score!$J692=100,"0"))))))</f>
        <v>#N/A</v>
      </c>
      <c r="S692" t="e">
        <f>IF(score!$J692=".",".",IF(score!$J692=0,"0",IF(score!$J692=25,"0",IF(score!$J692=50,"0",IF(score!$J692=75,"1",IF(score!$J692=100,"0"))))))</f>
        <v>#N/A</v>
      </c>
      <c r="T692" t="e">
        <f>IF(score!$K692=".",".",IF(score!$K692=0,"1",IF(score!$K692=20,"0",IF(score!$K692=40,"0",IF(score!$K692=60,"0",IF(score!$K692=80,"0",IF(score!$K692=100,"0")))))))</f>
        <v>#N/A</v>
      </c>
      <c r="U692" t="e">
        <f>IF(score!$K692=".",".",IF(score!$K692=0,"0",IF(score!$K692=20,"1",IF(score!$K692=40,"0",IF(score!$K692=60,"0",IF(score!$K692=80,"0",IF(score!$K692=100,"0")))))))</f>
        <v>#N/A</v>
      </c>
      <c r="V692" t="e">
        <f>IF(score!$K692=".",".",IF(score!$K692=0,"0",IF(score!$K692=20,"0",IF(score!$K692=40,"1",IF(score!$K692=60,"0",IF(score!$K692=80,"0",IF(score!$K692=100,"0")))))))</f>
        <v>#N/A</v>
      </c>
      <c r="W692" t="e">
        <f>IF(score!$K692=".",".",IF(score!$K692=0,"0",IF(score!$K692=20,"0",IF(score!$K692=40,"0",IF(score!$K692=60,"1",IF(score!$K692=80,"0",IF(score!$K692=100,"0")))))))</f>
        <v>#N/A</v>
      </c>
      <c r="X692" t="e">
        <f>IF(score!$K692=".",".",IF(score!$K692=0,"0",IF(score!$K692=20,"0",IF(score!$K692=40,"0",IF(score!$K692=60,"0",IF(score!$K692=80,"1",IF(score!$K692=100,"0")))))))</f>
        <v>#N/A</v>
      </c>
      <c r="Y692" t="e">
        <f>IF(score!$L692=".",".",IF(score!$L692=0,"1",IF(score!$L692=20,"0",IF(score!$L692=40,"0",IF(score!$L692=60,"0",IF(score!$L692=80,"0",IF(score!$L692=100,"0")))))))</f>
        <v>#N/A</v>
      </c>
      <c r="Z692" t="e">
        <f>IF(score!$L692=".",".",IF(score!$L692=0,"0",IF(score!$L692=20,"1",IF(score!$L692=40,"0",IF(score!$L692=60,"0",IF(score!$L692=80,"0",IF(score!$L692=100,"0")))))))</f>
        <v>#N/A</v>
      </c>
      <c r="AA692" t="e">
        <f>IF(score!$L692=".",".",IF(score!$L692=0,"0",IF(score!$L692=20,"0",IF(score!$L692=40,"1",IF(score!$L692=60,"0",IF(score!$L692=80,"0",IF(score!$L692=100,"0")))))))</f>
        <v>#N/A</v>
      </c>
      <c r="AB692" t="e">
        <f>IF(score!$L692=".",".",IF(score!$L692=0,"0",IF(score!$L692=20,"0",IF(score!$L692=40,"0",IF(score!$L692=60,"1",IF(score!$L692=80,"0",IF(score!$L692=100,"0")))))))</f>
        <v>#N/A</v>
      </c>
      <c r="AC692" t="e">
        <f>IF(score!$L692=".",".",IF(score!$L692=0,"0",IF(score!$L692=20,"0",IF(score!$L692=40,"0",IF(score!$L692=60,"0",IF(score!$L692=80,"1",IF(score!L692=100,"0")))))))</f>
        <v>#N/A</v>
      </c>
      <c r="AD692" t="e">
        <f>IF(score!$M692=".",".",IF(score!$M692=0,"1",IF(score!$M692=20,"0",IF(score!$M692=40,"0",IF(score!$M692=60,"0",IF(score!$M692=80,"0",IF(score!$M692=100,"0")))))))</f>
        <v>#N/A</v>
      </c>
      <c r="AE692" t="e">
        <f>IF(score!$M692=".",".",IF(score!$M692=0,"0",IF(score!$M692=20,"1",IF(score!$M692=40,"0",IF(score!$M692=60,"0",IF(score!$M692=80,"0",IF(score!$M692=100,"0")))))))</f>
        <v>#N/A</v>
      </c>
      <c r="AF692" t="e">
        <f>IF(score!$M692=".",".",IF(score!$M692=0,"0",IF(score!$M692=20,"0",IF(score!$M692=40,"1",IF(score!$M692=60,"0",IF(score!$M692=80,"0",IF(score!$M692=100,"0")))))))</f>
        <v>#N/A</v>
      </c>
      <c r="AG692" t="e">
        <f>IF(score!$M692=".",".",IF(score!$M692=0,"0",IF(score!$M692=20,"0",IF(score!$M692=40,"0",IF(score!$M692=60,"1",IF(score!$M692=80,"0",IF(score!$M692=100,"0")))))))</f>
        <v>#N/A</v>
      </c>
      <c r="AH692" t="e">
        <f>IF(score!$M692=".",".",IF(score!$M692=0,"0",IF(score!$M692=20,"0",IF(score!$M692=40,"0",IF(score!$M692=60,"0",IF(score!$M692=80,"1",IF(score!$M692=100,"0")))))))</f>
        <v>#N/A</v>
      </c>
      <c r="AI692" t="e">
        <f>IF(score!$N692=".",".",IF(score!$N692=0,"1",IF(score!$N692=25,"0",IF(score!$N692=50,"0",IF(score!$N692=75,"0",IF(score!$N692=100,"0"))))))</f>
        <v>#N/A</v>
      </c>
      <c r="AJ692" t="e">
        <f>IF(score!$N692=".",".",IF(score!$N692=0,"0",IF(score!$N692=25,"1",IF(score!$N692=50,"0",IF(score!$N692=75,"0",IF(score!$N692=100,"0"))))))</f>
        <v>#N/A</v>
      </c>
      <c r="AK692" t="e">
        <f>IF(score!$N692=".",".",IF(score!$N692=0,"0",IF(score!$N692=25,"0",IF(score!$N692=50,"1",IF(score!$N692=75,"0",IF(score!$N692=100,"0"))))))</f>
        <v>#N/A</v>
      </c>
      <c r="AL692" t="e">
        <f>IF(score!$N692=".",".",IF(score!$N692=0,"0",IF(score!$N692=25,"0",IF(score!$N692=50,"0",IF(score!$N692=75,"1",IF(score!$N692=100,"0"))))))</f>
        <v>#N/A</v>
      </c>
      <c r="AN692" t="e">
        <f t="shared" si="700"/>
        <v>#N/A</v>
      </c>
      <c r="AO692" t="e">
        <f t="shared" si="701"/>
        <v>#N/A</v>
      </c>
      <c r="AP692" t="e">
        <f t="shared" si="702"/>
        <v>#N/A</v>
      </c>
      <c r="AQ692" t="e">
        <f t="shared" si="703"/>
        <v>#N/A</v>
      </c>
      <c r="AR692" t="e">
        <f t="shared" si="704"/>
        <v>#N/A</v>
      </c>
      <c r="AS692" t="e">
        <f t="shared" si="705"/>
        <v>#N/A</v>
      </c>
      <c r="AT692" t="e">
        <f t="shared" si="706"/>
        <v>#N/A</v>
      </c>
      <c r="AU692" t="e">
        <f t="shared" si="707"/>
        <v>#N/A</v>
      </c>
      <c r="AV692" t="e">
        <f t="shared" si="708"/>
        <v>#N/A</v>
      </c>
      <c r="AW692" t="e">
        <f t="shared" si="709"/>
        <v>#N/A</v>
      </c>
      <c r="AX692" t="e">
        <f t="shared" si="710"/>
        <v>#N/A</v>
      </c>
      <c r="AY692" t="e">
        <f t="shared" si="711"/>
        <v>#N/A</v>
      </c>
      <c r="AZ692" t="e">
        <f t="shared" si="712"/>
        <v>#N/A</v>
      </c>
      <c r="BA692" t="e">
        <f t="shared" si="713"/>
        <v>#N/A</v>
      </c>
      <c r="BB692" t="e">
        <f t="shared" si="714"/>
        <v>#N/A</v>
      </c>
      <c r="BC692" t="e">
        <f t="shared" si="715"/>
        <v>#N/A</v>
      </c>
      <c r="BD692" t="e">
        <f t="shared" si="716"/>
        <v>#N/A</v>
      </c>
      <c r="BE692" t="e">
        <f t="shared" si="717"/>
        <v>#N/A</v>
      </c>
      <c r="BF692" t="e">
        <f t="shared" si="718"/>
        <v>#N/A</v>
      </c>
      <c r="BG692" t="e">
        <f t="shared" si="719"/>
        <v>#N/A</v>
      </c>
      <c r="BH692" t="e">
        <f t="shared" si="720"/>
        <v>#N/A</v>
      </c>
      <c r="BI692" t="e">
        <f t="shared" si="721"/>
        <v>#N/A</v>
      </c>
      <c r="BJ692" t="e">
        <f t="shared" si="722"/>
        <v>#N/A</v>
      </c>
      <c r="BK692" t="e">
        <f t="shared" si="723"/>
        <v>#N/A</v>
      </c>
      <c r="BL692" t="e">
        <f t="shared" si="724"/>
        <v>#N/A</v>
      </c>
      <c r="BM692" t="e">
        <f t="shared" si="725"/>
        <v>#N/A</v>
      </c>
      <c r="BN692" t="e">
        <f t="shared" si="726"/>
        <v>#N/A</v>
      </c>
      <c r="BO692" t="e">
        <f t="shared" si="727"/>
        <v>#N/A</v>
      </c>
      <c r="BP692" t="e">
        <f t="shared" si="728"/>
        <v>#N/A</v>
      </c>
      <c r="BQ692" t="e">
        <f t="shared" si="729"/>
        <v>#N/A</v>
      </c>
      <c r="BR692" t="e">
        <f t="shared" si="730"/>
        <v>#N/A</v>
      </c>
      <c r="BS692" t="e">
        <f t="shared" si="731"/>
        <v>#N/A</v>
      </c>
      <c r="BT692" t="e">
        <f t="shared" si="732"/>
        <v>#N/A</v>
      </c>
      <c r="BU692" t="e">
        <f t="shared" si="733"/>
        <v>#N/A</v>
      </c>
      <c r="BV692" t="e">
        <f t="shared" si="734"/>
        <v>#N/A</v>
      </c>
      <c r="BX692" t="e">
        <f t="shared" si="735"/>
        <v>#N/A</v>
      </c>
      <c r="BY692" t="e">
        <f t="shared" si="736"/>
        <v>#N/A</v>
      </c>
      <c r="BZ692" t="e">
        <f t="shared" si="737"/>
        <v>#N/A</v>
      </c>
      <c r="CA692" t="e">
        <f t="shared" si="738"/>
        <v>#N/A</v>
      </c>
      <c r="CB692" t="e">
        <f t="shared" si="739"/>
        <v>#N/A</v>
      </c>
      <c r="CC692" t="e">
        <f t="shared" si="740"/>
        <v>#N/A</v>
      </c>
      <c r="CD692" t="e">
        <f t="shared" si="741"/>
        <v>#N/A</v>
      </c>
      <c r="CE692" t="e">
        <f t="shared" si="742"/>
        <v>#N/A</v>
      </c>
      <c r="CF692" t="e">
        <f t="shared" si="743"/>
        <v>#N/A</v>
      </c>
      <c r="CG692" t="e">
        <f t="shared" si="744"/>
        <v>#N/A</v>
      </c>
      <c r="CH692" t="e">
        <f t="shared" si="745"/>
        <v>#N/A</v>
      </c>
      <c r="CI692" t="e">
        <f t="shared" si="746"/>
        <v>#N/A</v>
      </c>
      <c r="CJ692" t="e">
        <f t="shared" si="747"/>
        <v>#N/A</v>
      </c>
      <c r="CK692" t="e">
        <f t="shared" si="748"/>
        <v>#N/A</v>
      </c>
      <c r="CL692" t="e">
        <f t="shared" si="749"/>
        <v>#N/A</v>
      </c>
      <c r="CM692" t="e">
        <f t="shared" si="750"/>
        <v>#N/A</v>
      </c>
      <c r="CN692" t="e">
        <f t="shared" si="751"/>
        <v>#N/A</v>
      </c>
      <c r="CO692" t="e">
        <f t="shared" si="752"/>
        <v>#N/A</v>
      </c>
      <c r="CP692" t="e">
        <f t="shared" si="753"/>
        <v>#N/A</v>
      </c>
      <c r="CQ692" t="e">
        <f t="shared" si="754"/>
        <v>#N/A</v>
      </c>
      <c r="CR692" t="e">
        <f t="shared" si="755"/>
        <v>#N/A</v>
      </c>
      <c r="CS692" t="e">
        <f t="shared" si="756"/>
        <v>#N/A</v>
      </c>
      <c r="CT692" t="e">
        <f t="shared" si="757"/>
        <v>#N/A</v>
      </c>
      <c r="CU692" t="e">
        <f t="shared" si="758"/>
        <v>#N/A</v>
      </c>
      <c r="CV692" t="e">
        <f t="shared" si="759"/>
        <v>#N/A</v>
      </c>
      <c r="CW692" t="e">
        <f t="shared" si="760"/>
        <v>#N/A</v>
      </c>
      <c r="CX692" t="e">
        <f t="shared" si="761"/>
        <v>#N/A</v>
      </c>
      <c r="CY692" t="e">
        <f t="shared" si="762"/>
        <v>#N/A</v>
      </c>
      <c r="CZ692" t="e">
        <f t="shared" si="763"/>
        <v>#N/A</v>
      </c>
      <c r="DA692" t="e">
        <f t="shared" si="764"/>
        <v>#N/A</v>
      </c>
      <c r="DB692" t="e">
        <f t="shared" si="765"/>
        <v>#N/A</v>
      </c>
      <c r="DC692" t="e">
        <f t="shared" si="766"/>
        <v>#N/A</v>
      </c>
      <c r="DD692" t="e">
        <f t="shared" si="767"/>
        <v>#N/A</v>
      </c>
      <c r="DE692" t="e">
        <f t="shared" si="768"/>
        <v>#N/A</v>
      </c>
      <c r="DF692" t="e">
        <f t="shared" si="769"/>
        <v>#N/A</v>
      </c>
    </row>
    <row r="693" spans="1:110" x14ac:dyDescent="0.25">
      <c r="A693" s="4">
        <f>raw!$A694:$A694</f>
        <v>0</v>
      </c>
      <c r="B693" s="6">
        <f>raw!$B694:$B694</f>
        <v>0</v>
      </c>
      <c r="D693" t="e">
        <f>IF(score!$C693=".",".",IF(score!$C693=0,"1",IF(score!$C693=25,"0",IF(score!$C693=50,"0",IF(score!$C693=75,"0",IF(score!$C693=100,"0"))))))</f>
        <v>#N/A</v>
      </c>
      <c r="E693" t="e">
        <f>IF(score!$C693=".",".",IF(score!$C693=0,"0",IF(score!$C693=25,"1",IF(score!$C693=50,"0",IF(score!$C693=75,"0",IF(score!$C693=100,"0"))))))</f>
        <v>#N/A</v>
      </c>
      <c r="F693" t="e">
        <f>IF(score!$C693=".",".",IF(score!$C693=0,"0",IF(score!$C693=25,"0",IF(score!$C693=50,"1",IF(score!$C693=75,"0",IF(score!$C693=100,"0"))))))</f>
        <v>#N/A</v>
      </c>
      <c r="G693" t="e">
        <f>IF(score!$C693=".",".",IF(score!$C693=0,"0",IF(score!$C693=25,"0",IF(score!$C693=50,"0",IF(score!$C693=75,"1",IF(score!$C693=100,"0"))))))</f>
        <v>#N/A</v>
      </c>
      <c r="H693" t="e">
        <f>IF(score!$D693=".",".",IF(score!$D693=0,"1",IF(score!$D693=50,"0",IF(score!$D693=100,"0"))))</f>
        <v>#N/A</v>
      </c>
      <c r="I693" t="e">
        <f>IF(score!$D693=".",".",IF(score!$D693=0,"0",IF(score!$D693=50,"1",IF(score!$D693=100,"0"))))</f>
        <v>#N/A</v>
      </c>
      <c r="J693" t="e">
        <f>IF(score!$E693=".",".",IF(score!$E693=0,"1",IF(score!$E693=50,"0",IF(score!$E693=100,"0"))))</f>
        <v>#N/A</v>
      </c>
      <c r="K693" t="e">
        <f>IF(score!$E693=".",".",IF(score!$E693=0,"0",IF(score!$E693=50,"1",IF(score!$E693=100,"0"))))</f>
        <v>#N/A</v>
      </c>
      <c r="L693" t="e">
        <f>IF(score!$F693=".",".",IF(score!$F693=0,"1",IF(score!$F693=100,"0")))</f>
        <v>#N/A</v>
      </c>
      <c r="M693" t="e">
        <f>IF(score!$G693=".",".",IF(score!$G693=0,"1",IF(score!$G693=100,"0")))</f>
        <v>#N/A</v>
      </c>
      <c r="N693" t="e">
        <f>IF(score!$H693=".",".",IF(score!$H693=0,"1",IF(score!$H693=100,"0")))</f>
        <v>#N/A</v>
      </c>
      <c r="O693" t="e">
        <f>IF(score!$I693=".",".",IF(score!$I693=0,"1",IF(score!$I693=50,"0",IF(score!$I693=100,"0"))))</f>
        <v>#N/A</v>
      </c>
      <c r="P693" t="e">
        <f>IF(score!$J693=".",".",IF(score!$J693=0,"1",IF(score!$J693=25,"0",IF(score!$J693=50,"0",IF(score!$J693=75,"0",IF(score!$J693=100,"0"))))))</f>
        <v>#N/A</v>
      </c>
      <c r="Q693" t="e">
        <f>IF(score!$J693=".",".",IF(score!$J693=0,"0",IF(score!$J693=25,"1",IF(score!$J693=50,"0",IF(score!$J693=75,"0",IF(score!$J693=100,"0"))))))</f>
        <v>#N/A</v>
      </c>
      <c r="R693" t="e">
        <f>IF(score!$J693=".",".",IF(score!$J693=0,"0",IF(score!$J693=25,"0",IF(score!$J693=50,"1",IF(score!$J693=75,"0",IF(score!$J693=100,"0"))))))</f>
        <v>#N/A</v>
      </c>
      <c r="S693" t="e">
        <f>IF(score!$J693=".",".",IF(score!$J693=0,"0",IF(score!$J693=25,"0",IF(score!$J693=50,"0",IF(score!$J693=75,"1",IF(score!$J693=100,"0"))))))</f>
        <v>#N/A</v>
      </c>
      <c r="T693" t="e">
        <f>IF(score!$K693=".",".",IF(score!$K693=0,"1",IF(score!$K693=20,"0",IF(score!$K693=40,"0",IF(score!$K693=60,"0",IF(score!$K693=80,"0",IF(score!$K693=100,"0")))))))</f>
        <v>#N/A</v>
      </c>
      <c r="U693" t="e">
        <f>IF(score!$K693=".",".",IF(score!$K693=0,"0",IF(score!$K693=20,"1",IF(score!$K693=40,"0",IF(score!$K693=60,"0",IF(score!$K693=80,"0",IF(score!$K693=100,"0")))))))</f>
        <v>#N/A</v>
      </c>
      <c r="V693" t="e">
        <f>IF(score!$K693=".",".",IF(score!$K693=0,"0",IF(score!$K693=20,"0",IF(score!$K693=40,"1",IF(score!$K693=60,"0",IF(score!$K693=80,"0",IF(score!$K693=100,"0")))))))</f>
        <v>#N/A</v>
      </c>
      <c r="W693" t="e">
        <f>IF(score!$K693=".",".",IF(score!$K693=0,"0",IF(score!$K693=20,"0",IF(score!$K693=40,"0",IF(score!$K693=60,"1",IF(score!$K693=80,"0",IF(score!$K693=100,"0")))))))</f>
        <v>#N/A</v>
      </c>
      <c r="X693" t="e">
        <f>IF(score!$K693=".",".",IF(score!$K693=0,"0",IF(score!$K693=20,"0",IF(score!$K693=40,"0",IF(score!$K693=60,"0",IF(score!$K693=80,"1",IF(score!$K693=100,"0")))))))</f>
        <v>#N/A</v>
      </c>
      <c r="Y693" t="e">
        <f>IF(score!$L693=".",".",IF(score!$L693=0,"1",IF(score!$L693=20,"0",IF(score!$L693=40,"0",IF(score!$L693=60,"0",IF(score!$L693=80,"0",IF(score!$L693=100,"0")))))))</f>
        <v>#N/A</v>
      </c>
      <c r="Z693" t="e">
        <f>IF(score!$L693=".",".",IF(score!$L693=0,"0",IF(score!$L693=20,"1",IF(score!$L693=40,"0",IF(score!$L693=60,"0",IF(score!$L693=80,"0",IF(score!$L693=100,"0")))))))</f>
        <v>#N/A</v>
      </c>
      <c r="AA693" t="e">
        <f>IF(score!$L693=".",".",IF(score!$L693=0,"0",IF(score!$L693=20,"0",IF(score!$L693=40,"1",IF(score!$L693=60,"0",IF(score!$L693=80,"0",IF(score!$L693=100,"0")))))))</f>
        <v>#N/A</v>
      </c>
      <c r="AB693" t="e">
        <f>IF(score!$L693=".",".",IF(score!$L693=0,"0",IF(score!$L693=20,"0",IF(score!$L693=40,"0",IF(score!$L693=60,"1",IF(score!$L693=80,"0",IF(score!$L693=100,"0")))))))</f>
        <v>#N/A</v>
      </c>
      <c r="AC693" t="e">
        <f>IF(score!$L693=".",".",IF(score!$L693=0,"0",IF(score!$L693=20,"0",IF(score!$L693=40,"0",IF(score!$L693=60,"0",IF(score!$L693=80,"1",IF(score!L693=100,"0")))))))</f>
        <v>#N/A</v>
      </c>
      <c r="AD693" t="e">
        <f>IF(score!$M693=".",".",IF(score!$M693=0,"1",IF(score!$M693=20,"0",IF(score!$M693=40,"0",IF(score!$M693=60,"0",IF(score!$M693=80,"0",IF(score!$M693=100,"0")))))))</f>
        <v>#N/A</v>
      </c>
      <c r="AE693" t="e">
        <f>IF(score!$M693=".",".",IF(score!$M693=0,"0",IF(score!$M693=20,"1",IF(score!$M693=40,"0",IF(score!$M693=60,"0",IF(score!$M693=80,"0",IF(score!$M693=100,"0")))))))</f>
        <v>#N/A</v>
      </c>
      <c r="AF693" t="e">
        <f>IF(score!$M693=".",".",IF(score!$M693=0,"0",IF(score!$M693=20,"0",IF(score!$M693=40,"1",IF(score!$M693=60,"0",IF(score!$M693=80,"0",IF(score!$M693=100,"0")))))))</f>
        <v>#N/A</v>
      </c>
      <c r="AG693" t="e">
        <f>IF(score!$M693=".",".",IF(score!$M693=0,"0",IF(score!$M693=20,"0",IF(score!$M693=40,"0",IF(score!$M693=60,"1",IF(score!$M693=80,"0",IF(score!$M693=100,"0")))))))</f>
        <v>#N/A</v>
      </c>
      <c r="AH693" t="e">
        <f>IF(score!$M693=".",".",IF(score!$M693=0,"0",IF(score!$M693=20,"0",IF(score!$M693=40,"0",IF(score!$M693=60,"0",IF(score!$M693=80,"1",IF(score!$M693=100,"0")))))))</f>
        <v>#N/A</v>
      </c>
      <c r="AI693" t="e">
        <f>IF(score!$N693=".",".",IF(score!$N693=0,"1",IF(score!$N693=25,"0",IF(score!$N693=50,"0",IF(score!$N693=75,"0",IF(score!$N693=100,"0"))))))</f>
        <v>#N/A</v>
      </c>
      <c r="AJ693" t="e">
        <f>IF(score!$N693=".",".",IF(score!$N693=0,"0",IF(score!$N693=25,"1",IF(score!$N693=50,"0",IF(score!$N693=75,"0",IF(score!$N693=100,"0"))))))</f>
        <v>#N/A</v>
      </c>
      <c r="AK693" t="e">
        <f>IF(score!$N693=".",".",IF(score!$N693=0,"0",IF(score!$N693=25,"0",IF(score!$N693=50,"1",IF(score!$N693=75,"0",IF(score!$N693=100,"0"))))))</f>
        <v>#N/A</v>
      </c>
      <c r="AL693" t="e">
        <f>IF(score!$N693=".",".",IF(score!$N693=0,"0",IF(score!$N693=25,"0",IF(score!$N693=50,"0",IF(score!$N693=75,"1",IF(score!$N693=100,"0"))))))</f>
        <v>#N/A</v>
      </c>
      <c r="AN693" t="e">
        <f t="shared" si="700"/>
        <v>#N/A</v>
      </c>
      <c r="AO693" t="e">
        <f t="shared" si="701"/>
        <v>#N/A</v>
      </c>
      <c r="AP693" t="e">
        <f t="shared" si="702"/>
        <v>#N/A</v>
      </c>
      <c r="AQ693" t="e">
        <f t="shared" si="703"/>
        <v>#N/A</v>
      </c>
      <c r="AR693" t="e">
        <f t="shared" si="704"/>
        <v>#N/A</v>
      </c>
      <c r="AS693" t="e">
        <f t="shared" si="705"/>
        <v>#N/A</v>
      </c>
      <c r="AT693" t="e">
        <f t="shared" si="706"/>
        <v>#N/A</v>
      </c>
      <c r="AU693" t="e">
        <f t="shared" si="707"/>
        <v>#N/A</v>
      </c>
      <c r="AV693" t="e">
        <f t="shared" si="708"/>
        <v>#N/A</v>
      </c>
      <c r="AW693" t="e">
        <f t="shared" si="709"/>
        <v>#N/A</v>
      </c>
      <c r="AX693" t="e">
        <f t="shared" si="710"/>
        <v>#N/A</v>
      </c>
      <c r="AY693" t="e">
        <f t="shared" si="711"/>
        <v>#N/A</v>
      </c>
      <c r="AZ693" t="e">
        <f t="shared" si="712"/>
        <v>#N/A</v>
      </c>
      <c r="BA693" t="e">
        <f t="shared" si="713"/>
        <v>#N/A</v>
      </c>
      <c r="BB693" t="e">
        <f t="shared" si="714"/>
        <v>#N/A</v>
      </c>
      <c r="BC693" t="e">
        <f t="shared" si="715"/>
        <v>#N/A</v>
      </c>
      <c r="BD693" t="e">
        <f t="shared" si="716"/>
        <v>#N/A</v>
      </c>
      <c r="BE693" t="e">
        <f t="shared" si="717"/>
        <v>#N/A</v>
      </c>
      <c r="BF693" t="e">
        <f t="shared" si="718"/>
        <v>#N/A</v>
      </c>
      <c r="BG693" t="e">
        <f t="shared" si="719"/>
        <v>#N/A</v>
      </c>
      <c r="BH693" t="e">
        <f t="shared" si="720"/>
        <v>#N/A</v>
      </c>
      <c r="BI693" t="e">
        <f t="shared" si="721"/>
        <v>#N/A</v>
      </c>
      <c r="BJ693" t="e">
        <f t="shared" si="722"/>
        <v>#N/A</v>
      </c>
      <c r="BK693" t="e">
        <f t="shared" si="723"/>
        <v>#N/A</v>
      </c>
      <c r="BL693" t="e">
        <f t="shared" si="724"/>
        <v>#N/A</v>
      </c>
      <c r="BM693" t="e">
        <f t="shared" si="725"/>
        <v>#N/A</v>
      </c>
      <c r="BN693" t="e">
        <f t="shared" si="726"/>
        <v>#N/A</v>
      </c>
      <c r="BO693" t="e">
        <f t="shared" si="727"/>
        <v>#N/A</v>
      </c>
      <c r="BP693" t="e">
        <f t="shared" si="728"/>
        <v>#N/A</v>
      </c>
      <c r="BQ693" t="e">
        <f t="shared" si="729"/>
        <v>#N/A</v>
      </c>
      <c r="BR693" t="e">
        <f t="shared" si="730"/>
        <v>#N/A</v>
      </c>
      <c r="BS693" t="e">
        <f t="shared" si="731"/>
        <v>#N/A</v>
      </c>
      <c r="BT693" t="e">
        <f t="shared" si="732"/>
        <v>#N/A</v>
      </c>
      <c r="BU693" t="e">
        <f t="shared" si="733"/>
        <v>#N/A</v>
      </c>
      <c r="BV693" t="e">
        <f t="shared" si="734"/>
        <v>#N/A</v>
      </c>
      <c r="BX693" t="e">
        <f t="shared" si="735"/>
        <v>#N/A</v>
      </c>
      <c r="BY693" t="e">
        <f t="shared" si="736"/>
        <v>#N/A</v>
      </c>
      <c r="BZ693" t="e">
        <f t="shared" si="737"/>
        <v>#N/A</v>
      </c>
      <c r="CA693" t="e">
        <f t="shared" si="738"/>
        <v>#N/A</v>
      </c>
      <c r="CB693" t="e">
        <f t="shared" si="739"/>
        <v>#N/A</v>
      </c>
      <c r="CC693" t="e">
        <f t="shared" si="740"/>
        <v>#N/A</v>
      </c>
      <c r="CD693" t="e">
        <f t="shared" si="741"/>
        <v>#N/A</v>
      </c>
      <c r="CE693" t="e">
        <f t="shared" si="742"/>
        <v>#N/A</v>
      </c>
      <c r="CF693" t="e">
        <f t="shared" si="743"/>
        <v>#N/A</v>
      </c>
      <c r="CG693" t="e">
        <f t="shared" si="744"/>
        <v>#N/A</v>
      </c>
      <c r="CH693" t="e">
        <f t="shared" si="745"/>
        <v>#N/A</v>
      </c>
      <c r="CI693" t="e">
        <f t="shared" si="746"/>
        <v>#N/A</v>
      </c>
      <c r="CJ693" t="e">
        <f t="shared" si="747"/>
        <v>#N/A</v>
      </c>
      <c r="CK693" t="e">
        <f t="shared" si="748"/>
        <v>#N/A</v>
      </c>
      <c r="CL693" t="e">
        <f t="shared" si="749"/>
        <v>#N/A</v>
      </c>
      <c r="CM693" t="e">
        <f t="shared" si="750"/>
        <v>#N/A</v>
      </c>
      <c r="CN693" t="e">
        <f t="shared" si="751"/>
        <v>#N/A</v>
      </c>
      <c r="CO693" t="e">
        <f t="shared" si="752"/>
        <v>#N/A</v>
      </c>
      <c r="CP693" t="e">
        <f t="shared" si="753"/>
        <v>#N/A</v>
      </c>
      <c r="CQ693" t="e">
        <f t="shared" si="754"/>
        <v>#N/A</v>
      </c>
      <c r="CR693" t="e">
        <f t="shared" si="755"/>
        <v>#N/A</v>
      </c>
      <c r="CS693" t="e">
        <f t="shared" si="756"/>
        <v>#N/A</v>
      </c>
      <c r="CT693" t="e">
        <f t="shared" si="757"/>
        <v>#N/A</v>
      </c>
      <c r="CU693" t="e">
        <f t="shared" si="758"/>
        <v>#N/A</v>
      </c>
      <c r="CV693" t="e">
        <f t="shared" si="759"/>
        <v>#N/A</v>
      </c>
      <c r="CW693" t="e">
        <f t="shared" si="760"/>
        <v>#N/A</v>
      </c>
      <c r="CX693" t="e">
        <f t="shared" si="761"/>
        <v>#N/A</v>
      </c>
      <c r="CY693" t="e">
        <f t="shared" si="762"/>
        <v>#N/A</v>
      </c>
      <c r="CZ693" t="e">
        <f t="shared" si="763"/>
        <v>#N/A</v>
      </c>
      <c r="DA693" t="e">
        <f t="shared" si="764"/>
        <v>#N/A</v>
      </c>
      <c r="DB693" t="e">
        <f t="shared" si="765"/>
        <v>#N/A</v>
      </c>
      <c r="DC693" t="e">
        <f t="shared" si="766"/>
        <v>#N/A</v>
      </c>
      <c r="DD693" t="e">
        <f t="shared" si="767"/>
        <v>#N/A</v>
      </c>
      <c r="DE693" t="e">
        <f t="shared" si="768"/>
        <v>#N/A</v>
      </c>
      <c r="DF693" t="e">
        <f t="shared" si="769"/>
        <v>#N/A</v>
      </c>
    </row>
    <row r="694" spans="1:110" x14ac:dyDescent="0.25">
      <c r="A694" s="4">
        <f>raw!$A695:$A695</f>
        <v>0</v>
      </c>
      <c r="B694" s="6">
        <f>raw!$B695:$B695</f>
        <v>0</v>
      </c>
      <c r="D694" t="e">
        <f>IF(score!$C694=".",".",IF(score!$C694=0,"1",IF(score!$C694=25,"0",IF(score!$C694=50,"0",IF(score!$C694=75,"0",IF(score!$C694=100,"0"))))))</f>
        <v>#N/A</v>
      </c>
      <c r="E694" t="e">
        <f>IF(score!$C694=".",".",IF(score!$C694=0,"0",IF(score!$C694=25,"1",IF(score!$C694=50,"0",IF(score!$C694=75,"0",IF(score!$C694=100,"0"))))))</f>
        <v>#N/A</v>
      </c>
      <c r="F694" t="e">
        <f>IF(score!$C694=".",".",IF(score!$C694=0,"0",IF(score!$C694=25,"0",IF(score!$C694=50,"1",IF(score!$C694=75,"0",IF(score!$C694=100,"0"))))))</f>
        <v>#N/A</v>
      </c>
      <c r="G694" t="e">
        <f>IF(score!$C694=".",".",IF(score!$C694=0,"0",IF(score!$C694=25,"0",IF(score!$C694=50,"0",IF(score!$C694=75,"1",IF(score!$C694=100,"0"))))))</f>
        <v>#N/A</v>
      </c>
      <c r="H694" t="e">
        <f>IF(score!$D694=".",".",IF(score!$D694=0,"1",IF(score!$D694=50,"0",IF(score!$D694=100,"0"))))</f>
        <v>#N/A</v>
      </c>
      <c r="I694" t="e">
        <f>IF(score!$D694=".",".",IF(score!$D694=0,"0",IF(score!$D694=50,"1",IF(score!$D694=100,"0"))))</f>
        <v>#N/A</v>
      </c>
      <c r="J694" t="e">
        <f>IF(score!$E694=".",".",IF(score!$E694=0,"1",IF(score!$E694=50,"0",IF(score!$E694=100,"0"))))</f>
        <v>#N/A</v>
      </c>
      <c r="K694" t="e">
        <f>IF(score!$E694=".",".",IF(score!$E694=0,"0",IF(score!$E694=50,"1",IF(score!$E694=100,"0"))))</f>
        <v>#N/A</v>
      </c>
      <c r="L694" t="e">
        <f>IF(score!$F694=".",".",IF(score!$F694=0,"1",IF(score!$F694=100,"0")))</f>
        <v>#N/A</v>
      </c>
      <c r="M694" t="e">
        <f>IF(score!$G694=".",".",IF(score!$G694=0,"1",IF(score!$G694=100,"0")))</f>
        <v>#N/A</v>
      </c>
      <c r="N694" t="e">
        <f>IF(score!$H694=".",".",IF(score!$H694=0,"1",IF(score!$H694=100,"0")))</f>
        <v>#N/A</v>
      </c>
      <c r="O694" t="e">
        <f>IF(score!$I694=".",".",IF(score!$I694=0,"1",IF(score!$I694=50,"0",IF(score!$I694=100,"0"))))</f>
        <v>#N/A</v>
      </c>
      <c r="P694" t="e">
        <f>IF(score!$J694=".",".",IF(score!$J694=0,"1",IF(score!$J694=25,"0",IF(score!$J694=50,"0",IF(score!$J694=75,"0",IF(score!$J694=100,"0"))))))</f>
        <v>#N/A</v>
      </c>
      <c r="Q694" t="e">
        <f>IF(score!$J694=".",".",IF(score!$J694=0,"0",IF(score!$J694=25,"1",IF(score!$J694=50,"0",IF(score!$J694=75,"0",IF(score!$J694=100,"0"))))))</f>
        <v>#N/A</v>
      </c>
      <c r="R694" t="e">
        <f>IF(score!$J694=".",".",IF(score!$J694=0,"0",IF(score!$J694=25,"0",IF(score!$J694=50,"1",IF(score!$J694=75,"0",IF(score!$J694=100,"0"))))))</f>
        <v>#N/A</v>
      </c>
      <c r="S694" t="e">
        <f>IF(score!$J694=".",".",IF(score!$J694=0,"0",IF(score!$J694=25,"0",IF(score!$J694=50,"0",IF(score!$J694=75,"1",IF(score!$J694=100,"0"))))))</f>
        <v>#N/A</v>
      </c>
      <c r="T694" t="e">
        <f>IF(score!$K694=".",".",IF(score!$K694=0,"1",IF(score!$K694=20,"0",IF(score!$K694=40,"0",IF(score!$K694=60,"0",IF(score!$K694=80,"0",IF(score!$K694=100,"0")))))))</f>
        <v>#N/A</v>
      </c>
      <c r="U694" t="e">
        <f>IF(score!$K694=".",".",IF(score!$K694=0,"0",IF(score!$K694=20,"1",IF(score!$K694=40,"0",IF(score!$K694=60,"0",IF(score!$K694=80,"0",IF(score!$K694=100,"0")))))))</f>
        <v>#N/A</v>
      </c>
      <c r="V694" t="e">
        <f>IF(score!$K694=".",".",IF(score!$K694=0,"0",IF(score!$K694=20,"0",IF(score!$K694=40,"1",IF(score!$K694=60,"0",IF(score!$K694=80,"0",IF(score!$K694=100,"0")))))))</f>
        <v>#N/A</v>
      </c>
      <c r="W694" t="e">
        <f>IF(score!$K694=".",".",IF(score!$K694=0,"0",IF(score!$K694=20,"0",IF(score!$K694=40,"0",IF(score!$K694=60,"1",IF(score!$K694=80,"0",IF(score!$K694=100,"0")))))))</f>
        <v>#N/A</v>
      </c>
      <c r="X694" t="e">
        <f>IF(score!$K694=".",".",IF(score!$K694=0,"0",IF(score!$K694=20,"0",IF(score!$K694=40,"0",IF(score!$K694=60,"0",IF(score!$K694=80,"1",IF(score!$K694=100,"0")))))))</f>
        <v>#N/A</v>
      </c>
      <c r="Y694" t="e">
        <f>IF(score!$L694=".",".",IF(score!$L694=0,"1",IF(score!$L694=20,"0",IF(score!$L694=40,"0",IF(score!$L694=60,"0",IF(score!$L694=80,"0",IF(score!$L694=100,"0")))))))</f>
        <v>#N/A</v>
      </c>
      <c r="Z694" t="e">
        <f>IF(score!$L694=".",".",IF(score!$L694=0,"0",IF(score!$L694=20,"1",IF(score!$L694=40,"0",IF(score!$L694=60,"0",IF(score!$L694=80,"0",IF(score!$L694=100,"0")))))))</f>
        <v>#N/A</v>
      </c>
      <c r="AA694" t="e">
        <f>IF(score!$L694=".",".",IF(score!$L694=0,"0",IF(score!$L694=20,"0",IF(score!$L694=40,"1",IF(score!$L694=60,"0",IF(score!$L694=80,"0",IF(score!$L694=100,"0")))))))</f>
        <v>#N/A</v>
      </c>
      <c r="AB694" t="e">
        <f>IF(score!$L694=".",".",IF(score!$L694=0,"0",IF(score!$L694=20,"0",IF(score!$L694=40,"0",IF(score!$L694=60,"1",IF(score!$L694=80,"0",IF(score!$L694=100,"0")))))))</f>
        <v>#N/A</v>
      </c>
      <c r="AC694" t="e">
        <f>IF(score!$L694=".",".",IF(score!$L694=0,"0",IF(score!$L694=20,"0",IF(score!$L694=40,"0",IF(score!$L694=60,"0",IF(score!$L694=80,"1",IF(score!L694=100,"0")))))))</f>
        <v>#N/A</v>
      </c>
      <c r="AD694" t="e">
        <f>IF(score!$M694=".",".",IF(score!$M694=0,"1",IF(score!$M694=20,"0",IF(score!$M694=40,"0",IF(score!$M694=60,"0",IF(score!$M694=80,"0",IF(score!$M694=100,"0")))))))</f>
        <v>#N/A</v>
      </c>
      <c r="AE694" t="e">
        <f>IF(score!$M694=".",".",IF(score!$M694=0,"0",IF(score!$M694=20,"1",IF(score!$M694=40,"0",IF(score!$M694=60,"0",IF(score!$M694=80,"0",IF(score!$M694=100,"0")))))))</f>
        <v>#N/A</v>
      </c>
      <c r="AF694" t="e">
        <f>IF(score!$M694=".",".",IF(score!$M694=0,"0",IF(score!$M694=20,"0",IF(score!$M694=40,"1",IF(score!$M694=60,"0",IF(score!$M694=80,"0",IF(score!$M694=100,"0")))))))</f>
        <v>#N/A</v>
      </c>
      <c r="AG694" t="e">
        <f>IF(score!$M694=".",".",IF(score!$M694=0,"0",IF(score!$M694=20,"0",IF(score!$M694=40,"0",IF(score!$M694=60,"1",IF(score!$M694=80,"0",IF(score!$M694=100,"0")))))))</f>
        <v>#N/A</v>
      </c>
      <c r="AH694" t="e">
        <f>IF(score!$M694=".",".",IF(score!$M694=0,"0",IF(score!$M694=20,"0",IF(score!$M694=40,"0",IF(score!$M694=60,"0",IF(score!$M694=80,"1",IF(score!$M694=100,"0")))))))</f>
        <v>#N/A</v>
      </c>
      <c r="AI694" t="e">
        <f>IF(score!$N694=".",".",IF(score!$N694=0,"1",IF(score!$N694=25,"0",IF(score!$N694=50,"0",IF(score!$N694=75,"0",IF(score!$N694=100,"0"))))))</f>
        <v>#N/A</v>
      </c>
      <c r="AJ694" t="e">
        <f>IF(score!$N694=".",".",IF(score!$N694=0,"0",IF(score!$N694=25,"1",IF(score!$N694=50,"0",IF(score!$N694=75,"0",IF(score!$N694=100,"0"))))))</f>
        <v>#N/A</v>
      </c>
      <c r="AK694" t="e">
        <f>IF(score!$N694=".",".",IF(score!$N694=0,"0",IF(score!$N694=25,"0",IF(score!$N694=50,"1",IF(score!$N694=75,"0",IF(score!$N694=100,"0"))))))</f>
        <v>#N/A</v>
      </c>
      <c r="AL694" t="e">
        <f>IF(score!$N694=".",".",IF(score!$N694=0,"0",IF(score!$N694=25,"0",IF(score!$N694=50,"0",IF(score!$N694=75,"1",IF(score!$N694=100,"0"))))))</f>
        <v>#N/A</v>
      </c>
      <c r="AN694" t="e">
        <f t="shared" si="700"/>
        <v>#N/A</v>
      </c>
      <c r="AO694" t="e">
        <f t="shared" si="701"/>
        <v>#N/A</v>
      </c>
      <c r="AP694" t="e">
        <f t="shared" si="702"/>
        <v>#N/A</v>
      </c>
      <c r="AQ694" t="e">
        <f t="shared" si="703"/>
        <v>#N/A</v>
      </c>
      <c r="AR694" t="e">
        <f t="shared" si="704"/>
        <v>#N/A</v>
      </c>
      <c r="AS694" t="e">
        <f t="shared" si="705"/>
        <v>#N/A</v>
      </c>
      <c r="AT694" t="e">
        <f t="shared" si="706"/>
        <v>#N/A</v>
      </c>
      <c r="AU694" t="e">
        <f t="shared" si="707"/>
        <v>#N/A</v>
      </c>
      <c r="AV694" t="e">
        <f t="shared" si="708"/>
        <v>#N/A</v>
      </c>
      <c r="AW694" t="e">
        <f t="shared" si="709"/>
        <v>#N/A</v>
      </c>
      <c r="AX694" t="e">
        <f t="shared" si="710"/>
        <v>#N/A</v>
      </c>
      <c r="AY694" t="e">
        <f t="shared" si="711"/>
        <v>#N/A</v>
      </c>
      <c r="AZ694" t="e">
        <f t="shared" si="712"/>
        <v>#N/A</v>
      </c>
      <c r="BA694" t="e">
        <f t="shared" si="713"/>
        <v>#N/A</v>
      </c>
      <c r="BB694" t="e">
        <f t="shared" si="714"/>
        <v>#N/A</v>
      </c>
      <c r="BC694" t="e">
        <f t="shared" si="715"/>
        <v>#N/A</v>
      </c>
      <c r="BD694" t="e">
        <f t="shared" si="716"/>
        <v>#N/A</v>
      </c>
      <c r="BE694" t="e">
        <f t="shared" si="717"/>
        <v>#N/A</v>
      </c>
      <c r="BF694" t="e">
        <f t="shared" si="718"/>
        <v>#N/A</v>
      </c>
      <c r="BG694" t="e">
        <f t="shared" si="719"/>
        <v>#N/A</v>
      </c>
      <c r="BH694" t="e">
        <f t="shared" si="720"/>
        <v>#N/A</v>
      </c>
      <c r="BI694" t="e">
        <f t="shared" si="721"/>
        <v>#N/A</v>
      </c>
      <c r="BJ694" t="e">
        <f t="shared" si="722"/>
        <v>#N/A</v>
      </c>
      <c r="BK694" t="e">
        <f t="shared" si="723"/>
        <v>#N/A</v>
      </c>
      <c r="BL694" t="e">
        <f t="shared" si="724"/>
        <v>#N/A</v>
      </c>
      <c r="BM694" t="e">
        <f t="shared" si="725"/>
        <v>#N/A</v>
      </c>
      <c r="BN694" t="e">
        <f t="shared" si="726"/>
        <v>#N/A</v>
      </c>
      <c r="BO694" t="e">
        <f t="shared" si="727"/>
        <v>#N/A</v>
      </c>
      <c r="BP694" t="e">
        <f t="shared" si="728"/>
        <v>#N/A</v>
      </c>
      <c r="BQ694" t="e">
        <f t="shared" si="729"/>
        <v>#N/A</v>
      </c>
      <c r="BR694" t="e">
        <f t="shared" si="730"/>
        <v>#N/A</v>
      </c>
      <c r="BS694" t="e">
        <f t="shared" si="731"/>
        <v>#N/A</v>
      </c>
      <c r="BT694" t="e">
        <f t="shared" si="732"/>
        <v>#N/A</v>
      </c>
      <c r="BU694" t="e">
        <f t="shared" si="733"/>
        <v>#N/A</v>
      </c>
      <c r="BV694" t="e">
        <f t="shared" si="734"/>
        <v>#N/A</v>
      </c>
      <c r="BX694" t="e">
        <f t="shared" si="735"/>
        <v>#N/A</v>
      </c>
      <c r="BY694" t="e">
        <f t="shared" si="736"/>
        <v>#N/A</v>
      </c>
      <c r="BZ694" t="e">
        <f t="shared" si="737"/>
        <v>#N/A</v>
      </c>
      <c r="CA694" t="e">
        <f t="shared" si="738"/>
        <v>#N/A</v>
      </c>
      <c r="CB694" t="e">
        <f t="shared" si="739"/>
        <v>#N/A</v>
      </c>
      <c r="CC694" t="e">
        <f t="shared" si="740"/>
        <v>#N/A</v>
      </c>
      <c r="CD694" t="e">
        <f t="shared" si="741"/>
        <v>#N/A</v>
      </c>
      <c r="CE694" t="e">
        <f t="shared" si="742"/>
        <v>#N/A</v>
      </c>
      <c r="CF694" t="e">
        <f t="shared" si="743"/>
        <v>#N/A</v>
      </c>
      <c r="CG694" t="e">
        <f t="shared" si="744"/>
        <v>#N/A</v>
      </c>
      <c r="CH694" t="e">
        <f t="shared" si="745"/>
        <v>#N/A</v>
      </c>
      <c r="CI694" t="e">
        <f t="shared" si="746"/>
        <v>#N/A</v>
      </c>
      <c r="CJ694" t="e">
        <f t="shared" si="747"/>
        <v>#N/A</v>
      </c>
      <c r="CK694" t="e">
        <f t="shared" si="748"/>
        <v>#N/A</v>
      </c>
      <c r="CL694" t="e">
        <f t="shared" si="749"/>
        <v>#N/A</v>
      </c>
      <c r="CM694" t="e">
        <f t="shared" si="750"/>
        <v>#N/A</v>
      </c>
      <c r="CN694" t="e">
        <f t="shared" si="751"/>
        <v>#N/A</v>
      </c>
      <c r="CO694" t="e">
        <f t="shared" si="752"/>
        <v>#N/A</v>
      </c>
      <c r="CP694" t="e">
        <f t="shared" si="753"/>
        <v>#N/A</v>
      </c>
      <c r="CQ694" t="e">
        <f t="shared" si="754"/>
        <v>#N/A</v>
      </c>
      <c r="CR694" t="e">
        <f t="shared" si="755"/>
        <v>#N/A</v>
      </c>
      <c r="CS694" t="e">
        <f t="shared" si="756"/>
        <v>#N/A</v>
      </c>
      <c r="CT694" t="e">
        <f t="shared" si="757"/>
        <v>#N/A</v>
      </c>
      <c r="CU694" t="e">
        <f t="shared" si="758"/>
        <v>#N/A</v>
      </c>
      <c r="CV694" t="e">
        <f t="shared" si="759"/>
        <v>#N/A</v>
      </c>
      <c r="CW694" t="e">
        <f t="shared" si="760"/>
        <v>#N/A</v>
      </c>
      <c r="CX694" t="e">
        <f t="shared" si="761"/>
        <v>#N/A</v>
      </c>
      <c r="CY694" t="e">
        <f t="shared" si="762"/>
        <v>#N/A</v>
      </c>
      <c r="CZ694" t="e">
        <f t="shared" si="763"/>
        <v>#N/A</v>
      </c>
      <c r="DA694" t="e">
        <f t="shared" si="764"/>
        <v>#N/A</v>
      </c>
      <c r="DB694" t="e">
        <f t="shared" si="765"/>
        <v>#N/A</v>
      </c>
      <c r="DC694" t="e">
        <f t="shared" si="766"/>
        <v>#N/A</v>
      </c>
      <c r="DD694" t="e">
        <f t="shared" si="767"/>
        <v>#N/A</v>
      </c>
      <c r="DE694" t="e">
        <f t="shared" si="768"/>
        <v>#N/A</v>
      </c>
      <c r="DF694" t="e">
        <f t="shared" si="769"/>
        <v>#N/A</v>
      </c>
    </row>
    <row r="695" spans="1:110" x14ac:dyDescent="0.25">
      <c r="A695" s="4">
        <f>raw!$A696:$A696</f>
        <v>0</v>
      </c>
      <c r="B695" s="6">
        <f>raw!$B696:$B696</f>
        <v>0</v>
      </c>
      <c r="D695" t="e">
        <f>IF(score!$C695=".",".",IF(score!$C695=0,"1",IF(score!$C695=25,"0",IF(score!$C695=50,"0",IF(score!$C695=75,"0",IF(score!$C695=100,"0"))))))</f>
        <v>#N/A</v>
      </c>
      <c r="E695" t="e">
        <f>IF(score!$C695=".",".",IF(score!$C695=0,"0",IF(score!$C695=25,"1",IF(score!$C695=50,"0",IF(score!$C695=75,"0",IF(score!$C695=100,"0"))))))</f>
        <v>#N/A</v>
      </c>
      <c r="F695" t="e">
        <f>IF(score!$C695=".",".",IF(score!$C695=0,"0",IF(score!$C695=25,"0",IF(score!$C695=50,"1",IF(score!$C695=75,"0",IF(score!$C695=100,"0"))))))</f>
        <v>#N/A</v>
      </c>
      <c r="G695" t="e">
        <f>IF(score!$C695=".",".",IF(score!$C695=0,"0",IF(score!$C695=25,"0",IF(score!$C695=50,"0",IF(score!$C695=75,"1",IF(score!$C695=100,"0"))))))</f>
        <v>#N/A</v>
      </c>
      <c r="H695" t="e">
        <f>IF(score!$D695=".",".",IF(score!$D695=0,"1",IF(score!$D695=50,"0",IF(score!$D695=100,"0"))))</f>
        <v>#N/A</v>
      </c>
      <c r="I695" t="e">
        <f>IF(score!$D695=".",".",IF(score!$D695=0,"0",IF(score!$D695=50,"1",IF(score!$D695=100,"0"))))</f>
        <v>#N/A</v>
      </c>
      <c r="J695" t="e">
        <f>IF(score!$E695=".",".",IF(score!$E695=0,"1",IF(score!$E695=50,"0",IF(score!$E695=100,"0"))))</f>
        <v>#N/A</v>
      </c>
      <c r="K695" t="e">
        <f>IF(score!$E695=".",".",IF(score!$E695=0,"0",IF(score!$E695=50,"1",IF(score!$E695=100,"0"))))</f>
        <v>#N/A</v>
      </c>
      <c r="L695" t="e">
        <f>IF(score!$F695=".",".",IF(score!$F695=0,"1",IF(score!$F695=100,"0")))</f>
        <v>#N/A</v>
      </c>
      <c r="M695" t="e">
        <f>IF(score!$G695=".",".",IF(score!$G695=0,"1",IF(score!$G695=100,"0")))</f>
        <v>#N/A</v>
      </c>
      <c r="N695" t="e">
        <f>IF(score!$H695=".",".",IF(score!$H695=0,"1",IF(score!$H695=100,"0")))</f>
        <v>#N/A</v>
      </c>
      <c r="O695" t="e">
        <f>IF(score!$I695=".",".",IF(score!$I695=0,"1",IF(score!$I695=50,"0",IF(score!$I695=100,"0"))))</f>
        <v>#N/A</v>
      </c>
      <c r="P695" t="e">
        <f>IF(score!$J695=".",".",IF(score!$J695=0,"1",IF(score!$J695=25,"0",IF(score!$J695=50,"0",IF(score!$J695=75,"0",IF(score!$J695=100,"0"))))))</f>
        <v>#N/A</v>
      </c>
      <c r="Q695" t="e">
        <f>IF(score!$J695=".",".",IF(score!$J695=0,"0",IF(score!$J695=25,"1",IF(score!$J695=50,"0",IF(score!$J695=75,"0",IF(score!$J695=100,"0"))))))</f>
        <v>#N/A</v>
      </c>
      <c r="R695" t="e">
        <f>IF(score!$J695=".",".",IF(score!$J695=0,"0",IF(score!$J695=25,"0",IF(score!$J695=50,"1",IF(score!$J695=75,"0",IF(score!$J695=100,"0"))))))</f>
        <v>#N/A</v>
      </c>
      <c r="S695" t="e">
        <f>IF(score!$J695=".",".",IF(score!$J695=0,"0",IF(score!$J695=25,"0",IF(score!$J695=50,"0",IF(score!$J695=75,"1",IF(score!$J695=100,"0"))))))</f>
        <v>#N/A</v>
      </c>
      <c r="T695" t="e">
        <f>IF(score!$K695=".",".",IF(score!$K695=0,"1",IF(score!$K695=20,"0",IF(score!$K695=40,"0",IF(score!$K695=60,"0",IF(score!$K695=80,"0",IF(score!$K695=100,"0")))))))</f>
        <v>#N/A</v>
      </c>
      <c r="U695" t="e">
        <f>IF(score!$K695=".",".",IF(score!$K695=0,"0",IF(score!$K695=20,"1",IF(score!$K695=40,"0",IF(score!$K695=60,"0",IF(score!$K695=80,"0",IF(score!$K695=100,"0")))))))</f>
        <v>#N/A</v>
      </c>
      <c r="V695" t="e">
        <f>IF(score!$K695=".",".",IF(score!$K695=0,"0",IF(score!$K695=20,"0",IF(score!$K695=40,"1",IF(score!$K695=60,"0",IF(score!$K695=80,"0",IF(score!$K695=100,"0")))))))</f>
        <v>#N/A</v>
      </c>
      <c r="W695" t="e">
        <f>IF(score!$K695=".",".",IF(score!$K695=0,"0",IF(score!$K695=20,"0",IF(score!$K695=40,"0",IF(score!$K695=60,"1",IF(score!$K695=80,"0",IF(score!$K695=100,"0")))))))</f>
        <v>#N/A</v>
      </c>
      <c r="X695" t="e">
        <f>IF(score!$K695=".",".",IF(score!$K695=0,"0",IF(score!$K695=20,"0",IF(score!$K695=40,"0",IF(score!$K695=60,"0",IF(score!$K695=80,"1",IF(score!$K695=100,"0")))))))</f>
        <v>#N/A</v>
      </c>
      <c r="Y695" t="e">
        <f>IF(score!$L695=".",".",IF(score!$L695=0,"1",IF(score!$L695=20,"0",IF(score!$L695=40,"0",IF(score!$L695=60,"0",IF(score!$L695=80,"0",IF(score!$L695=100,"0")))))))</f>
        <v>#N/A</v>
      </c>
      <c r="Z695" t="e">
        <f>IF(score!$L695=".",".",IF(score!$L695=0,"0",IF(score!$L695=20,"1",IF(score!$L695=40,"0",IF(score!$L695=60,"0",IF(score!$L695=80,"0",IF(score!$L695=100,"0")))))))</f>
        <v>#N/A</v>
      </c>
      <c r="AA695" t="e">
        <f>IF(score!$L695=".",".",IF(score!$L695=0,"0",IF(score!$L695=20,"0",IF(score!$L695=40,"1",IF(score!$L695=60,"0",IF(score!$L695=80,"0",IF(score!$L695=100,"0")))))))</f>
        <v>#N/A</v>
      </c>
      <c r="AB695" t="e">
        <f>IF(score!$L695=".",".",IF(score!$L695=0,"0",IF(score!$L695=20,"0",IF(score!$L695=40,"0",IF(score!$L695=60,"1",IF(score!$L695=80,"0",IF(score!$L695=100,"0")))))))</f>
        <v>#N/A</v>
      </c>
      <c r="AC695" t="e">
        <f>IF(score!$L695=".",".",IF(score!$L695=0,"0",IF(score!$L695=20,"0",IF(score!$L695=40,"0",IF(score!$L695=60,"0",IF(score!$L695=80,"1",IF(score!L695=100,"0")))))))</f>
        <v>#N/A</v>
      </c>
      <c r="AD695" t="e">
        <f>IF(score!$M695=".",".",IF(score!$M695=0,"1",IF(score!$M695=20,"0",IF(score!$M695=40,"0",IF(score!$M695=60,"0",IF(score!$M695=80,"0",IF(score!$M695=100,"0")))))))</f>
        <v>#N/A</v>
      </c>
      <c r="AE695" t="e">
        <f>IF(score!$M695=".",".",IF(score!$M695=0,"0",IF(score!$M695=20,"1",IF(score!$M695=40,"0",IF(score!$M695=60,"0",IF(score!$M695=80,"0",IF(score!$M695=100,"0")))))))</f>
        <v>#N/A</v>
      </c>
      <c r="AF695" t="e">
        <f>IF(score!$M695=".",".",IF(score!$M695=0,"0",IF(score!$M695=20,"0",IF(score!$M695=40,"1",IF(score!$M695=60,"0",IF(score!$M695=80,"0",IF(score!$M695=100,"0")))))))</f>
        <v>#N/A</v>
      </c>
      <c r="AG695" t="e">
        <f>IF(score!$M695=".",".",IF(score!$M695=0,"0",IF(score!$M695=20,"0",IF(score!$M695=40,"0",IF(score!$M695=60,"1",IF(score!$M695=80,"0",IF(score!$M695=100,"0")))))))</f>
        <v>#N/A</v>
      </c>
      <c r="AH695" t="e">
        <f>IF(score!$M695=".",".",IF(score!$M695=0,"0",IF(score!$M695=20,"0",IF(score!$M695=40,"0",IF(score!$M695=60,"0",IF(score!$M695=80,"1",IF(score!$M695=100,"0")))))))</f>
        <v>#N/A</v>
      </c>
      <c r="AI695" t="e">
        <f>IF(score!$N695=".",".",IF(score!$N695=0,"1",IF(score!$N695=25,"0",IF(score!$N695=50,"0",IF(score!$N695=75,"0",IF(score!$N695=100,"0"))))))</f>
        <v>#N/A</v>
      </c>
      <c r="AJ695" t="e">
        <f>IF(score!$N695=".",".",IF(score!$N695=0,"0",IF(score!$N695=25,"1",IF(score!$N695=50,"0",IF(score!$N695=75,"0",IF(score!$N695=100,"0"))))))</f>
        <v>#N/A</v>
      </c>
      <c r="AK695" t="e">
        <f>IF(score!$N695=".",".",IF(score!$N695=0,"0",IF(score!$N695=25,"0",IF(score!$N695=50,"1",IF(score!$N695=75,"0",IF(score!$N695=100,"0"))))))</f>
        <v>#N/A</v>
      </c>
      <c r="AL695" t="e">
        <f>IF(score!$N695=".",".",IF(score!$N695=0,"0",IF(score!$N695=25,"0",IF(score!$N695=50,"0",IF(score!$N695=75,"1",IF(score!$N695=100,"0"))))))</f>
        <v>#N/A</v>
      </c>
      <c r="AN695" t="e">
        <f t="shared" si="700"/>
        <v>#N/A</v>
      </c>
      <c r="AO695" t="e">
        <f t="shared" si="701"/>
        <v>#N/A</v>
      </c>
      <c r="AP695" t="e">
        <f t="shared" si="702"/>
        <v>#N/A</v>
      </c>
      <c r="AQ695" t="e">
        <f t="shared" si="703"/>
        <v>#N/A</v>
      </c>
      <c r="AR695" t="e">
        <f t="shared" si="704"/>
        <v>#N/A</v>
      </c>
      <c r="AS695" t="e">
        <f t="shared" si="705"/>
        <v>#N/A</v>
      </c>
      <c r="AT695" t="e">
        <f t="shared" si="706"/>
        <v>#N/A</v>
      </c>
      <c r="AU695" t="e">
        <f t="shared" si="707"/>
        <v>#N/A</v>
      </c>
      <c r="AV695" t="e">
        <f t="shared" si="708"/>
        <v>#N/A</v>
      </c>
      <c r="AW695" t="e">
        <f t="shared" si="709"/>
        <v>#N/A</v>
      </c>
      <c r="AX695" t="e">
        <f t="shared" si="710"/>
        <v>#N/A</v>
      </c>
      <c r="AY695" t="e">
        <f t="shared" si="711"/>
        <v>#N/A</v>
      </c>
      <c r="AZ695" t="e">
        <f t="shared" si="712"/>
        <v>#N/A</v>
      </c>
      <c r="BA695" t="e">
        <f t="shared" si="713"/>
        <v>#N/A</v>
      </c>
      <c r="BB695" t="e">
        <f t="shared" si="714"/>
        <v>#N/A</v>
      </c>
      <c r="BC695" t="e">
        <f t="shared" si="715"/>
        <v>#N/A</v>
      </c>
      <c r="BD695" t="e">
        <f t="shared" si="716"/>
        <v>#N/A</v>
      </c>
      <c r="BE695" t="e">
        <f t="shared" si="717"/>
        <v>#N/A</v>
      </c>
      <c r="BF695" t="e">
        <f t="shared" si="718"/>
        <v>#N/A</v>
      </c>
      <c r="BG695" t="e">
        <f t="shared" si="719"/>
        <v>#N/A</v>
      </c>
      <c r="BH695" t="e">
        <f t="shared" si="720"/>
        <v>#N/A</v>
      </c>
      <c r="BI695" t="e">
        <f t="shared" si="721"/>
        <v>#N/A</v>
      </c>
      <c r="BJ695" t="e">
        <f t="shared" si="722"/>
        <v>#N/A</v>
      </c>
      <c r="BK695" t="e">
        <f t="shared" si="723"/>
        <v>#N/A</v>
      </c>
      <c r="BL695" t="e">
        <f t="shared" si="724"/>
        <v>#N/A</v>
      </c>
      <c r="BM695" t="e">
        <f t="shared" si="725"/>
        <v>#N/A</v>
      </c>
      <c r="BN695" t="e">
        <f t="shared" si="726"/>
        <v>#N/A</v>
      </c>
      <c r="BO695" t="e">
        <f t="shared" si="727"/>
        <v>#N/A</v>
      </c>
      <c r="BP695" t="e">
        <f t="shared" si="728"/>
        <v>#N/A</v>
      </c>
      <c r="BQ695" t="e">
        <f t="shared" si="729"/>
        <v>#N/A</v>
      </c>
      <c r="BR695" t="e">
        <f t="shared" si="730"/>
        <v>#N/A</v>
      </c>
      <c r="BS695" t="e">
        <f t="shared" si="731"/>
        <v>#N/A</v>
      </c>
      <c r="BT695" t="e">
        <f t="shared" si="732"/>
        <v>#N/A</v>
      </c>
      <c r="BU695" t="e">
        <f t="shared" si="733"/>
        <v>#N/A</v>
      </c>
      <c r="BV695" t="e">
        <f t="shared" si="734"/>
        <v>#N/A</v>
      </c>
      <c r="BX695" t="e">
        <f t="shared" si="735"/>
        <v>#N/A</v>
      </c>
      <c r="BY695" t="e">
        <f t="shared" si="736"/>
        <v>#N/A</v>
      </c>
      <c r="BZ695" t="e">
        <f t="shared" si="737"/>
        <v>#N/A</v>
      </c>
      <c r="CA695" t="e">
        <f t="shared" si="738"/>
        <v>#N/A</v>
      </c>
      <c r="CB695" t="e">
        <f t="shared" si="739"/>
        <v>#N/A</v>
      </c>
      <c r="CC695" t="e">
        <f t="shared" si="740"/>
        <v>#N/A</v>
      </c>
      <c r="CD695" t="e">
        <f t="shared" si="741"/>
        <v>#N/A</v>
      </c>
      <c r="CE695" t="e">
        <f t="shared" si="742"/>
        <v>#N/A</v>
      </c>
      <c r="CF695" t="e">
        <f t="shared" si="743"/>
        <v>#N/A</v>
      </c>
      <c r="CG695" t="e">
        <f t="shared" si="744"/>
        <v>#N/A</v>
      </c>
      <c r="CH695" t="e">
        <f t="shared" si="745"/>
        <v>#N/A</v>
      </c>
      <c r="CI695" t="e">
        <f t="shared" si="746"/>
        <v>#N/A</v>
      </c>
      <c r="CJ695" t="e">
        <f t="shared" si="747"/>
        <v>#N/A</v>
      </c>
      <c r="CK695" t="e">
        <f t="shared" si="748"/>
        <v>#N/A</v>
      </c>
      <c r="CL695" t="e">
        <f t="shared" si="749"/>
        <v>#N/A</v>
      </c>
      <c r="CM695" t="e">
        <f t="shared" si="750"/>
        <v>#N/A</v>
      </c>
      <c r="CN695" t="e">
        <f t="shared" si="751"/>
        <v>#N/A</v>
      </c>
      <c r="CO695" t="e">
        <f t="shared" si="752"/>
        <v>#N/A</v>
      </c>
      <c r="CP695" t="e">
        <f t="shared" si="753"/>
        <v>#N/A</v>
      </c>
      <c r="CQ695" t="e">
        <f t="shared" si="754"/>
        <v>#N/A</v>
      </c>
      <c r="CR695" t="e">
        <f t="shared" si="755"/>
        <v>#N/A</v>
      </c>
      <c r="CS695" t="e">
        <f t="shared" si="756"/>
        <v>#N/A</v>
      </c>
      <c r="CT695" t="e">
        <f t="shared" si="757"/>
        <v>#N/A</v>
      </c>
      <c r="CU695" t="e">
        <f t="shared" si="758"/>
        <v>#N/A</v>
      </c>
      <c r="CV695" t="e">
        <f t="shared" si="759"/>
        <v>#N/A</v>
      </c>
      <c r="CW695" t="e">
        <f t="shared" si="760"/>
        <v>#N/A</v>
      </c>
      <c r="CX695" t="e">
        <f t="shared" si="761"/>
        <v>#N/A</v>
      </c>
      <c r="CY695" t="e">
        <f t="shared" si="762"/>
        <v>#N/A</v>
      </c>
      <c r="CZ695" t="e">
        <f t="shared" si="763"/>
        <v>#N/A</v>
      </c>
      <c r="DA695" t="e">
        <f t="shared" si="764"/>
        <v>#N/A</v>
      </c>
      <c r="DB695" t="e">
        <f t="shared" si="765"/>
        <v>#N/A</v>
      </c>
      <c r="DC695" t="e">
        <f t="shared" si="766"/>
        <v>#N/A</v>
      </c>
      <c r="DD695" t="e">
        <f t="shared" si="767"/>
        <v>#N/A</v>
      </c>
      <c r="DE695" t="e">
        <f t="shared" si="768"/>
        <v>#N/A</v>
      </c>
      <c r="DF695" t="e">
        <f t="shared" si="769"/>
        <v>#N/A</v>
      </c>
    </row>
    <row r="696" spans="1:110" x14ac:dyDescent="0.25">
      <c r="A696" s="4">
        <f>raw!$A697:$A697</f>
        <v>0</v>
      </c>
      <c r="B696" s="6">
        <f>raw!$B697:$B697</f>
        <v>0</v>
      </c>
      <c r="D696" t="e">
        <f>IF(score!$C696=".",".",IF(score!$C696=0,"1",IF(score!$C696=25,"0",IF(score!$C696=50,"0",IF(score!$C696=75,"0",IF(score!$C696=100,"0"))))))</f>
        <v>#N/A</v>
      </c>
      <c r="E696" t="e">
        <f>IF(score!$C696=".",".",IF(score!$C696=0,"0",IF(score!$C696=25,"1",IF(score!$C696=50,"0",IF(score!$C696=75,"0",IF(score!$C696=100,"0"))))))</f>
        <v>#N/A</v>
      </c>
      <c r="F696" t="e">
        <f>IF(score!$C696=".",".",IF(score!$C696=0,"0",IF(score!$C696=25,"0",IF(score!$C696=50,"1",IF(score!$C696=75,"0",IF(score!$C696=100,"0"))))))</f>
        <v>#N/A</v>
      </c>
      <c r="G696" t="e">
        <f>IF(score!$C696=".",".",IF(score!$C696=0,"0",IF(score!$C696=25,"0",IF(score!$C696=50,"0",IF(score!$C696=75,"1",IF(score!$C696=100,"0"))))))</f>
        <v>#N/A</v>
      </c>
      <c r="H696" t="e">
        <f>IF(score!$D696=".",".",IF(score!$D696=0,"1",IF(score!$D696=50,"0",IF(score!$D696=100,"0"))))</f>
        <v>#N/A</v>
      </c>
      <c r="I696" t="e">
        <f>IF(score!$D696=".",".",IF(score!$D696=0,"0",IF(score!$D696=50,"1",IF(score!$D696=100,"0"))))</f>
        <v>#N/A</v>
      </c>
      <c r="J696" t="e">
        <f>IF(score!$E696=".",".",IF(score!$E696=0,"1",IF(score!$E696=50,"0",IF(score!$E696=100,"0"))))</f>
        <v>#N/A</v>
      </c>
      <c r="K696" t="e">
        <f>IF(score!$E696=".",".",IF(score!$E696=0,"0",IF(score!$E696=50,"1",IF(score!$E696=100,"0"))))</f>
        <v>#N/A</v>
      </c>
      <c r="L696" t="e">
        <f>IF(score!$F696=".",".",IF(score!$F696=0,"1",IF(score!$F696=100,"0")))</f>
        <v>#N/A</v>
      </c>
      <c r="M696" t="e">
        <f>IF(score!$G696=".",".",IF(score!$G696=0,"1",IF(score!$G696=100,"0")))</f>
        <v>#N/A</v>
      </c>
      <c r="N696" t="e">
        <f>IF(score!$H696=".",".",IF(score!$H696=0,"1",IF(score!$H696=100,"0")))</f>
        <v>#N/A</v>
      </c>
      <c r="O696" t="e">
        <f>IF(score!$I696=".",".",IF(score!$I696=0,"1",IF(score!$I696=50,"0",IF(score!$I696=100,"0"))))</f>
        <v>#N/A</v>
      </c>
      <c r="P696" t="e">
        <f>IF(score!$J696=".",".",IF(score!$J696=0,"1",IF(score!$J696=25,"0",IF(score!$J696=50,"0",IF(score!$J696=75,"0",IF(score!$J696=100,"0"))))))</f>
        <v>#N/A</v>
      </c>
      <c r="Q696" t="e">
        <f>IF(score!$J696=".",".",IF(score!$J696=0,"0",IF(score!$J696=25,"1",IF(score!$J696=50,"0",IF(score!$J696=75,"0",IF(score!$J696=100,"0"))))))</f>
        <v>#N/A</v>
      </c>
      <c r="R696" t="e">
        <f>IF(score!$J696=".",".",IF(score!$J696=0,"0",IF(score!$J696=25,"0",IF(score!$J696=50,"1",IF(score!$J696=75,"0",IF(score!$J696=100,"0"))))))</f>
        <v>#N/A</v>
      </c>
      <c r="S696" t="e">
        <f>IF(score!$J696=".",".",IF(score!$J696=0,"0",IF(score!$J696=25,"0",IF(score!$J696=50,"0",IF(score!$J696=75,"1",IF(score!$J696=100,"0"))))))</f>
        <v>#N/A</v>
      </c>
      <c r="T696" t="e">
        <f>IF(score!$K696=".",".",IF(score!$K696=0,"1",IF(score!$K696=20,"0",IF(score!$K696=40,"0",IF(score!$K696=60,"0",IF(score!$K696=80,"0",IF(score!$K696=100,"0")))))))</f>
        <v>#N/A</v>
      </c>
      <c r="U696" t="e">
        <f>IF(score!$K696=".",".",IF(score!$K696=0,"0",IF(score!$K696=20,"1",IF(score!$K696=40,"0",IF(score!$K696=60,"0",IF(score!$K696=80,"0",IF(score!$K696=100,"0")))))))</f>
        <v>#N/A</v>
      </c>
      <c r="V696" t="e">
        <f>IF(score!$K696=".",".",IF(score!$K696=0,"0",IF(score!$K696=20,"0",IF(score!$K696=40,"1",IF(score!$K696=60,"0",IF(score!$K696=80,"0",IF(score!$K696=100,"0")))))))</f>
        <v>#N/A</v>
      </c>
      <c r="W696" t="e">
        <f>IF(score!$K696=".",".",IF(score!$K696=0,"0",IF(score!$K696=20,"0",IF(score!$K696=40,"0",IF(score!$K696=60,"1",IF(score!$K696=80,"0",IF(score!$K696=100,"0")))))))</f>
        <v>#N/A</v>
      </c>
      <c r="X696" t="e">
        <f>IF(score!$K696=".",".",IF(score!$K696=0,"0",IF(score!$K696=20,"0",IF(score!$K696=40,"0",IF(score!$K696=60,"0",IF(score!$K696=80,"1",IF(score!$K696=100,"0")))))))</f>
        <v>#N/A</v>
      </c>
      <c r="Y696" t="e">
        <f>IF(score!$L696=".",".",IF(score!$L696=0,"1",IF(score!$L696=20,"0",IF(score!$L696=40,"0",IF(score!$L696=60,"0",IF(score!$L696=80,"0",IF(score!$L696=100,"0")))))))</f>
        <v>#N/A</v>
      </c>
      <c r="Z696" t="e">
        <f>IF(score!$L696=".",".",IF(score!$L696=0,"0",IF(score!$L696=20,"1",IF(score!$L696=40,"0",IF(score!$L696=60,"0",IF(score!$L696=80,"0",IF(score!$L696=100,"0")))))))</f>
        <v>#N/A</v>
      </c>
      <c r="AA696" t="e">
        <f>IF(score!$L696=".",".",IF(score!$L696=0,"0",IF(score!$L696=20,"0",IF(score!$L696=40,"1",IF(score!$L696=60,"0",IF(score!$L696=80,"0",IF(score!$L696=100,"0")))))))</f>
        <v>#N/A</v>
      </c>
      <c r="AB696" t="e">
        <f>IF(score!$L696=".",".",IF(score!$L696=0,"0",IF(score!$L696=20,"0",IF(score!$L696=40,"0",IF(score!$L696=60,"1",IF(score!$L696=80,"0",IF(score!$L696=100,"0")))))))</f>
        <v>#N/A</v>
      </c>
      <c r="AC696" t="e">
        <f>IF(score!$L696=".",".",IF(score!$L696=0,"0",IF(score!$L696=20,"0",IF(score!$L696=40,"0",IF(score!$L696=60,"0",IF(score!$L696=80,"1",IF(score!L696=100,"0")))))))</f>
        <v>#N/A</v>
      </c>
      <c r="AD696" t="e">
        <f>IF(score!$M696=".",".",IF(score!$M696=0,"1",IF(score!$M696=20,"0",IF(score!$M696=40,"0",IF(score!$M696=60,"0",IF(score!$M696=80,"0",IF(score!$M696=100,"0")))))))</f>
        <v>#N/A</v>
      </c>
      <c r="AE696" t="e">
        <f>IF(score!$M696=".",".",IF(score!$M696=0,"0",IF(score!$M696=20,"1",IF(score!$M696=40,"0",IF(score!$M696=60,"0",IF(score!$M696=80,"0",IF(score!$M696=100,"0")))))))</f>
        <v>#N/A</v>
      </c>
      <c r="AF696" t="e">
        <f>IF(score!$M696=".",".",IF(score!$M696=0,"0",IF(score!$M696=20,"0",IF(score!$M696=40,"1",IF(score!$M696=60,"0",IF(score!$M696=80,"0",IF(score!$M696=100,"0")))))))</f>
        <v>#N/A</v>
      </c>
      <c r="AG696" t="e">
        <f>IF(score!$M696=".",".",IF(score!$M696=0,"0",IF(score!$M696=20,"0",IF(score!$M696=40,"0",IF(score!$M696=60,"1",IF(score!$M696=80,"0",IF(score!$M696=100,"0")))))))</f>
        <v>#N/A</v>
      </c>
      <c r="AH696" t="e">
        <f>IF(score!$M696=".",".",IF(score!$M696=0,"0",IF(score!$M696=20,"0",IF(score!$M696=40,"0",IF(score!$M696=60,"0",IF(score!$M696=80,"1",IF(score!$M696=100,"0")))))))</f>
        <v>#N/A</v>
      </c>
      <c r="AI696" t="e">
        <f>IF(score!$N696=".",".",IF(score!$N696=0,"1",IF(score!$N696=25,"0",IF(score!$N696=50,"0",IF(score!$N696=75,"0",IF(score!$N696=100,"0"))))))</f>
        <v>#N/A</v>
      </c>
      <c r="AJ696" t="e">
        <f>IF(score!$N696=".",".",IF(score!$N696=0,"0",IF(score!$N696=25,"1",IF(score!$N696=50,"0",IF(score!$N696=75,"0",IF(score!$N696=100,"0"))))))</f>
        <v>#N/A</v>
      </c>
      <c r="AK696" t="e">
        <f>IF(score!$N696=".",".",IF(score!$N696=0,"0",IF(score!$N696=25,"0",IF(score!$N696=50,"1",IF(score!$N696=75,"0",IF(score!$N696=100,"0"))))))</f>
        <v>#N/A</v>
      </c>
      <c r="AL696" t="e">
        <f>IF(score!$N696=".",".",IF(score!$N696=0,"0",IF(score!$N696=25,"0",IF(score!$N696=50,"0",IF(score!$N696=75,"1",IF(score!$N696=100,"0"))))))</f>
        <v>#N/A</v>
      </c>
      <c r="AN696" t="e">
        <f t="shared" si="700"/>
        <v>#N/A</v>
      </c>
      <c r="AO696" t="e">
        <f t="shared" si="701"/>
        <v>#N/A</v>
      </c>
      <c r="AP696" t="e">
        <f t="shared" si="702"/>
        <v>#N/A</v>
      </c>
      <c r="AQ696" t="e">
        <f t="shared" si="703"/>
        <v>#N/A</v>
      </c>
      <c r="AR696" t="e">
        <f t="shared" si="704"/>
        <v>#N/A</v>
      </c>
      <c r="AS696" t="e">
        <f t="shared" si="705"/>
        <v>#N/A</v>
      </c>
      <c r="AT696" t="e">
        <f t="shared" si="706"/>
        <v>#N/A</v>
      </c>
      <c r="AU696" t="e">
        <f t="shared" si="707"/>
        <v>#N/A</v>
      </c>
      <c r="AV696" t="e">
        <f t="shared" si="708"/>
        <v>#N/A</v>
      </c>
      <c r="AW696" t="e">
        <f t="shared" si="709"/>
        <v>#N/A</v>
      </c>
      <c r="AX696" t="e">
        <f t="shared" si="710"/>
        <v>#N/A</v>
      </c>
      <c r="AY696" t="e">
        <f t="shared" si="711"/>
        <v>#N/A</v>
      </c>
      <c r="AZ696" t="e">
        <f t="shared" si="712"/>
        <v>#N/A</v>
      </c>
      <c r="BA696" t="e">
        <f t="shared" si="713"/>
        <v>#N/A</v>
      </c>
      <c r="BB696" t="e">
        <f t="shared" si="714"/>
        <v>#N/A</v>
      </c>
      <c r="BC696" t="e">
        <f t="shared" si="715"/>
        <v>#N/A</v>
      </c>
      <c r="BD696" t="e">
        <f t="shared" si="716"/>
        <v>#N/A</v>
      </c>
      <c r="BE696" t="e">
        <f t="shared" si="717"/>
        <v>#N/A</v>
      </c>
      <c r="BF696" t="e">
        <f t="shared" si="718"/>
        <v>#N/A</v>
      </c>
      <c r="BG696" t="e">
        <f t="shared" si="719"/>
        <v>#N/A</v>
      </c>
      <c r="BH696" t="e">
        <f t="shared" si="720"/>
        <v>#N/A</v>
      </c>
      <c r="BI696" t="e">
        <f t="shared" si="721"/>
        <v>#N/A</v>
      </c>
      <c r="BJ696" t="e">
        <f t="shared" si="722"/>
        <v>#N/A</v>
      </c>
      <c r="BK696" t="e">
        <f t="shared" si="723"/>
        <v>#N/A</v>
      </c>
      <c r="BL696" t="e">
        <f t="shared" si="724"/>
        <v>#N/A</v>
      </c>
      <c r="BM696" t="e">
        <f t="shared" si="725"/>
        <v>#N/A</v>
      </c>
      <c r="BN696" t="e">
        <f t="shared" si="726"/>
        <v>#N/A</v>
      </c>
      <c r="BO696" t="e">
        <f t="shared" si="727"/>
        <v>#N/A</v>
      </c>
      <c r="BP696" t="e">
        <f t="shared" si="728"/>
        <v>#N/A</v>
      </c>
      <c r="BQ696" t="e">
        <f t="shared" si="729"/>
        <v>#N/A</v>
      </c>
      <c r="BR696" t="e">
        <f t="shared" si="730"/>
        <v>#N/A</v>
      </c>
      <c r="BS696" t="e">
        <f t="shared" si="731"/>
        <v>#N/A</v>
      </c>
      <c r="BT696" t="e">
        <f t="shared" si="732"/>
        <v>#N/A</v>
      </c>
      <c r="BU696" t="e">
        <f t="shared" si="733"/>
        <v>#N/A</v>
      </c>
      <c r="BV696" t="e">
        <f t="shared" si="734"/>
        <v>#N/A</v>
      </c>
      <c r="BX696" t="e">
        <f t="shared" si="735"/>
        <v>#N/A</v>
      </c>
      <c r="BY696" t="e">
        <f t="shared" si="736"/>
        <v>#N/A</v>
      </c>
      <c r="BZ696" t="e">
        <f t="shared" si="737"/>
        <v>#N/A</v>
      </c>
      <c r="CA696" t="e">
        <f t="shared" si="738"/>
        <v>#N/A</v>
      </c>
      <c r="CB696" t="e">
        <f t="shared" si="739"/>
        <v>#N/A</v>
      </c>
      <c r="CC696" t="e">
        <f t="shared" si="740"/>
        <v>#N/A</v>
      </c>
      <c r="CD696" t="e">
        <f t="shared" si="741"/>
        <v>#N/A</v>
      </c>
      <c r="CE696" t="e">
        <f t="shared" si="742"/>
        <v>#N/A</v>
      </c>
      <c r="CF696" t="e">
        <f t="shared" si="743"/>
        <v>#N/A</v>
      </c>
      <c r="CG696" t="e">
        <f t="shared" si="744"/>
        <v>#N/A</v>
      </c>
      <c r="CH696" t="e">
        <f t="shared" si="745"/>
        <v>#N/A</v>
      </c>
      <c r="CI696" t="e">
        <f t="shared" si="746"/>
        <v>#N/A</v>
      </c>
      <c r="CJ696" t="e">
        <f t="shared" si="747"/>
        <v>#N/A</v>
      </c>
      <c r="CK696" t="e">
        <f t="shared" si="748"/>
        <v>#N/A</v>
      </c>
      <c r="CL696" t="e">
        <f t="shared" si="749"/>
        <v>#N/A</v>
      </c>
      <c r="CM696" t="e">
        <f t="shared" si="750"/>
        <v>#N/A</v>
      </c>
      <c r="CN696" t="e">
        <f t="shared" si="751"/>
        <v>#N/A</v>
      </c>
      <c r="CO696" t="e">
        <f t="shared" si="752"/>
        <v>#N/A</v>
      </c>
      <c r="CP696" t="e">
        <f t="shared" si="753"/>
        <v>#N/A</v>
      </c>
      <c r="CQ696" t="e">
        <f t="shared" si="754"/>
        <v>#N/A</v>
      </c>
      <c r="CR696" t="e">
        <f t="shared" si="755"/>
        <v>#N/A</v>
      </c>
      <c r="CS696" t="e">
        <f t="shared" si="756"/>
        <v>#N/A</v>
      </c>
      <c r="CT696" t="e">
        <f t="shared" si="757"/>
        <v>#N/A</v>
      </c>
      <c r="CU696" t="e">
        <f t="shared" si="758"/>
        <v>#N/A</v>
      </c>
      <c r="CV696" t="e">
        <f t="shared" si="759"/>
        <v>#N/A</v>
      </c>
      <c r="CW696" t="e">
        <f t="shared" si="760"/>
        <v>#N/A</v>
      </c>
      <c r="CX696" t="e">
        <f t="shared" si="761"/>
        <v>#N/A</v>
      </c>
      <c r="CY696" t="e">
        <f t="shared" si="762"/>
        <v>#N/A</v>
      </c>
      <c r="CZ696" t="e">
        <f t="shared" si="763"/>
        <v>#N/A</v>
      </c>
      <c r="DA696" t="e">
        <f t="shared" si="764"/>
        <v>#N/A</v>
      </c>
      <c r="DB696" t="e">
        <f t="shared" si="765"/>
        <v>#N/A</v>
      </c>
      <c r="DC696" t="e">
        <f t="shared" si="766"/>
        <v>#N/A</v>
      </c>
      <c r="DD696" t="e">
        <f t="shared" si="767"/>
        <v>#N/A</v>
      </c>
      <c r="DE696" t="e">
        <f t="shared" si="768"/>
        <v>#N/A</v>
      </c>
      <c r="DF696" t="e">
        <f t="shared" si="769"/>
        <v>#N/A</v>
      </c>
    </row>
    <row r="697" spans="1:110" x14ac:dyDescent="0.25">
      <c r="A697" s="4">
        <f>raw!$A698:$A698</f>
        <v>0</v>
      </c>
      <c r="B697" s="6">
        <f>raw!$B698:$B698</f>
        <v>0</v>
      </c>
      <c r="D697" t="e">
        <f>IF(score!$C697=".",".",IF(score!$C697=0,"1",IF(score!$C697=25,"0",IF(score!$C697=50,"0",IF(score!$C697=75,"0",IF(score!$C697=100,"0"))))))</f>
        <v>#N/A</v>
      </c>
      <c r="E697" t="e">
        <f>IF(score!$C697=".",".",IF(score!$C697=0,"0",IF(score!$C697=25,"1",IF(score!$C697=50,"0",IF(score!$C697=75,"0",IF(score!$C697=100,"0"))))))</f>
        <v>#N/A</v>
      </c>
      <c r="F697" t="e">
        <f>IF(score!$C697=".",".",IF(score!$C697=0,"0",IF(score!$C697=25,"0",IF(score!$C697=50,"1",IF(score!$C697=75,"0",IF(score!$C697=100,"0"))))))</f>
        <v>#N/A</v>
      </c>
      <c r="G697" t="e">
        <f>IF(score!$C697=".",".",IF(score!$C697=0,"0",IF(score!$C697=25,"0",IF(score!$C697=50,"0",IF(score!$C697=75,"1",IF(score!$C697=100,"0"))))))</f>
        <v>#N/A</v>
      </c>
      <c r="H697" t="e">
        <f>IF(score!$D697=".",".",IF(score!$D697=0,"1",IF(score!$D697=50,"0",IF(score!$D697=100,"0"))))</f>
        <v>#N/A</v>
      </c>
      <c r="I697" t="e">
        <f>IF(score!$D697=".",".",IF(score!$D697=0,"0",IF(score!$D697=50,"1",IF(score!$D697=100,"0"))))</f>
        <v>#N/A</v>
      </c>
      <c r="J697" t="e">
        <f>IF(score!$E697=".",".",IF(score!$E697=0,"1",IF(score!$E697=50,"0",IF(score!$E697=100,"0"))))</f>
        <v>#N/A</v>
      </c>
      <c r="K697" t="e">
        <f>IF(score!$E697=".",".",IF(score!$E697=0,"0",IF(score!$E697=50,"1",IF(score!$E697=100,"0"))))</f>
        <v>#N/A</v>
      </c>
      <c r="L697" t="e">
        <f>IF(score!$F697=".",".",IF(score!$F697=0,"1",IF(score!$F697=100,"0")))</f>
        <v>#N/A</v>
      </c>
      <c r="M697" t="e">
        <f>IF(score!$G697=".",".",IF(score!$G697=0,"1",IF(score!$G697=100,"0")))</f>
        <v>#N/A</v>
      </c>
      <c r="N697" t="e">
        <f>IF(score!$H697=".",".",IF(score!$H697=0,"1",IF(score!$H697=100,"0")))</f>
        <v>#N/A</v>
      </c>
      <c r="O697" t="e">
        <f>IF(score!$I697=".",".",IF(score!$I697=0,"1",IF(score!$I697=50,"0",IF(score!$I697=100,"0"))))</f>
        <v>#N/A</v>
      </c>
      <c r="P697" t="e">
        <f>IF(score!$J697=".",".",IF(score!$J697=0,"1",IF(score!$J697=25,"0",IF(score!$J697=50,"0",IF(score!$J697=75,"0",IF(score!$J697=100,"0"))))))</f>
        <v>#N/A</v>
      </c>
      <c r="Q697" t="e">
        <f>IF(score!$J697=".",".",IF(score!$J697=0,"0",IF(score!$J697=25,"1",IF(score!$J697=50,"0",IF(score!$J697=75,"0",IF(score!$J697=100,"0"))))))</f>
        <v>#N/A</v>
      </c>
      <c r="R697" t="e">
        <f>IF(score!$J697=".",".",IF(score!$J697=0,"0",IF(score!$J697=25,"0",IF(score!$J697=50,"1",IF(score!$J697=75,"0",IF(score!$J697=100,"0"))))))</f>
        <v>#N/A</v>
      </c>
      <c r="S697" t="e">
        <f>IF(score!$J697=".",".",IF(score!$J697=0,"0",IF(score!$J697=25,"0",IF(score!$J697=50,"0",IF(score!$J697=75,"1",IF(score!$J697=100,"0"))))))</f>
        <v>#N/A</v>
      </c>
      <c r="T697" t="e">
        <f>IF(score!$K697=".",".",IF(score!$K697=0,"1",IF(score!$K697=20,"0",IF(score!$K697=40,"0",IF(score!$K697=60,"0",IF(score!$K697=80,"0",IF(score!$K697=100,"0")))))))</f>
        <v>#N/A</v>
      </c>
      <c r="U697" t="e">
        <f>IF(score!$K697=".",".",IF(score!$K697=0,"0",IF(score!$K697=20,"1",IF(score!$K697=40,"0",IF(score!$K697=60,"0",IF(score!$K697=80,"0",IF(score!$K697=100,"0")))))))</f>
        <v>#N/A</v>
      </c>
      <c r="V697" t="e">
        <f>IF(score!$K697=".",".",IF(score!$K697=0,"0",IF(score!$K697=20,"0",IF(score!$K697=40,"1",IF(score!$K697=60,"0",IF(score!$K697=80,"0",IF(score!$K697=100,"0")))))))</f>
        <v>#N/A</v>
      </c>
      <c r="W697" t="e">
        <f>IF(score!$K697=".",".",IF(score!$K697=0,"0",IF(score!$K697=20,"0",IF(score!$K697=40,"0",IF(score!$K697=60,"1",IF(score!$K697=80,"0",IF(score!$K697=100,"0")))))))</f>
        <v>#N/A</v>
      </c>
      <c r="X697" t="e">
        <f>IF(score!$K697=".",".",IF(score!$K697=0,"0",IF(score!$K697=20,"0",IF(score!$K697=40,"0",IF(score!$K697=60,"0",IF(score!$K697=80,"1",IF(score!$K697=100,"0")))))))</f>
        <v>#N/A</v>
      </c>
      <c r="Y697" t="e">
        <f>IF(score!$L697=".",".",IF(score!$L697=0,"1",IF(score!$L697=20,"0",IF(score!$L697=40,"0",IF(score!$L697=60,"0",IF(score!$L697=80,"0",IF(score!$L697=100,"0")))))))</f>
        <v>#N/A</v>
      </c>
      <c r="Z697" t="e">
        <f>IF(score!$L697=".",".",IF(score!$L697=0,"0",IF(score!$L697=20,"1",IF(score!$L697=40,"0",IF(score!$L697=60,"0",IF(score!$L697=80,"0",IF(score!$L697=100,"0")))))))</f>
        <v>#N/A</v>
      </c>
      <c r="AA697" t="e">
        <f>IF(score!$L697=".",".",IF(score!$L697=0,"0",IF(score!$L697=20,"0",IF(score!$L697=40,"1",IF(score!$L697=60,"0",IF(score!$L697=80,"0",IF(score!$L697=100,"0")))))))</f>
        <v>#N/A</v>
      </c>
      <c r="AB697" t="e">
        <f>IF(score!$L697=".",".",IF(score!$L697=0,"0",IF(score!$L697=20,"0",IF(score!$L697=40,"0",IF(score!$L697=60,"1",IF(score!$L697=80,"0",IF(score!$L697=100,"0")))))))</f>
        <v>#N/A</v>
      </c>
      <c r="AC697" t="e">
        <f>IF(score!$L697=".",".",IF(score!$L697=0,"0",IF(score!$L697=20,"0",IF(score!$L697=40,"0",IF(score!$L697=60,"0",IF(score!$L697=80,"1",IF(score!L697=100,"0")))))))</f>
        <v>#N/A</v>
      </c>
      <c r="AD697" t="e">
        <f>IF(score!$M697=".",".",IF(score!$M697=0,"1",IF(score!$M697=20,"0",IF(score!$M697=40,"0",IF(score!$M697=60,"0",IF(score!$M697=80,"0",IF(score!$M697=100,"0")))))))</f>
        <v>#N/A</v>
      </c>
      <c r="AE697" t="e">
        <f>IF(score!$M697=".",".",IF(score!$M697=0,"0",IF(score!$M697=20,"1",IF(score!$M697=40,"0",IF(score!$M697=60,"0",IF(score!$M697=80,"0",IF(score!$M697=100,"0")))))))</f>
        <v>#N/A</v>
      </c>
      <c r="AF697" t="e">
        <f>IF(score!$M697=".",".",IF(score!$M697=0,"0",IF(score!$M697=20,"0",IF(score!$M697=40,"1",IF(score!$M697=60,"0",IF(score!$M697=80,"0",IF(score!$M697=100,"0")))))))</f>
        <v>#N/A</v>
      </c>
      <c r="AG697" t="e">
        <f>IF(score!$M697=".",".",IF(score!$M697=0,"0",IF(score!$M697=20,"0",IF(score!$M697=40,"0",IF(score!$M697=60,"1",IF(score!$M697=80,"0",IF(score!$M697=100,"0")))))))</f>
        <v>#N/A</v>
      </c>
      <c r="AH697" t="e">
        <f>IF(score!$M697=".",".",IF(score!$M697=0,"0",IF(score!$M697=20,"0",IF(score!$M697=40,"0",IF(score!$M697=60,"0",IF(score!$M697=80,"1",IF(score!$M697=100,"0")))))))</f>
        <v>#N/A</v>
      </c>
      <c r="AI697" t="e">
        <f>IF(score!$N697=".",".",IF(score!$N697=0,"1",IF(score!$N697=25,"0",IF(score!$N697=50,"0",IF(score!$N697=75,"0",IF(score!$N697=100,"0"))))))</f>
        <v>#N/A</v>
      </c>
      <c r="AJ697" t="e">
        <f>IF(score!$N697=".",".",IF(score!$N697=0,"0",IF(score!$N697=25,"1",IF(score!$N697=50,"0",IF(score!$N697=75,"0",IF(score!$N697=100,"0"))))))</f>
        <v>#N/A</v>
      </c>
      <c r="AK697" t="e">
        <f>IF(score!$N697=".",".",IF(score!$N697=0,"0",IF(score!$N697=25,"0",IF(score!$N697=50,"1",IF(score!$N697=75,"0",IF(score!$N697=100,"0"))))))</f>
        <v>#N/A</v>
      </c>
      <c r="AL697" t="e">
        <f>IF(score!$N697=".",".",IF(score!$N697=0,"0",IF(score!$N697=25,"0",IF(score!$N697=50,"0",IF(score!$N697=75,"1",IF(score!$N697=100,"0"))))))</f>
        <v>#N/A</v>
      </c>
      <c r="AN697" t="e">
        <f t="shared" si="700"/>
        <v>#N/A</v>
      </c>
      <c r="AO697" t="e">
        <f t="shared" si="701"/>
        <v>#N/A</v>
      </c>
      <c r="AP697" t="e">
        <f t="shared" si="702"/>
        <v>#N/A</v>
      </c>
      <c r="AQ697" t="e">
        <f t="shared" si="703"/>
        <v>#N/A</v>
      </c>
      <c r="AR697" t="e">
        <f t="shared" si="704"/>
        <v>#N/A</v>
      </c>
      <c r="AS697" t="e">
        <f t="shared" si="705"/>
        <v>#N/A</v>
      </c>
      <c r="AT697" t="e">
        <f t="shared" si="706"/>
        <v>#N/A</v>
      </c>
      <c r="AU697" t="e">
        <f t="shared" si="707"/>
        <v>#N/A</v>
      </c>
      <c r="AV697" t="e">
        <f t="shared" si="708"/>
        <v>#N/A</v>
      </c>
      <c r="AW697" t="e">
        <f t="shared" si="709"/>
        <v>#N/A</v>
      </c>
      <c r="AX697" t="e">
        <f t="shared" si="710"/>
        <v>#N/A</v>
      </c>
      <c r="AY697" t="e">
        <f t="shared" si="711"/>
        <v>#N/A</v>
      </c>
      <c r="AZ697" t="e">
        <f t="shared" si="712"/>
        <v>#N/A</v>
      </c>
      <c r="BA697" t="e">
        <f t="shared" si="713"/>
        <v>#N/A</v>
      </c>
      <c r="BB697" t="e">
        <f t="shared" si="714"/>
        <v>#N/A</v>
      </c>
      <c r="BC697" t="e">
        <f t="shared" si="715"/>
        <v>#N/A</v>
      </c>
      <c r="BD697" t="e">
        <f t="shared" si="716"/>
        <v>#N/A</v>
      </c>
      <c r="BE697" t="e">
        <f t="shared" si="717"/>
        <v>#N/A</v>
      </c>
      <c r="BF697" t="e">
        <f t="shared" si="718"/>
        <v>#N/A</v>
      </c>
      <c r="BG697" t="e">
        <f t="shared" si="719"/>
        <v>#N/A</v>
      </c>
      <c r="BH697" t="e">
        <f t="shared" si="720"/>
        <v>#N/A</v>
      </c>
      <c r="BI697" t="e">
        <f t="shared" si="721"/>
        <v>#N/A</v>
      </c>
      <c r="BJ697" t="e">
        <f t="shared" si="722"/>
        <v>#N/A</v>
      </c>
      <c r="BK697" t="e">
        <f t="shared" si="723"/>
        <v>#N/A</v>
      </c>
      <c r="BL697" t="e">
        <f t="shared" si="724"/>
        <v>#N/A</v>
      </c>
      <c r="BM697" t="e">
        <f t="shared" si="725"/>
        <v>#N/A</v>
      </c>
      <c r="BN697" t="e">
        <f t="shared" si="726"/>
        <v>#N/A</v>
      </c>
      <c r="BO697" t="e">
        <f t="shared" si="727"/>
        <v>#N/A</v>
      </c>
      <c r="BP697" t="e">
        <f t="shared" si="728"/>
        <v>#N/A</v>
      </c>
      <c r="BQ697" t="e">
        <f t="shared" si="729"/>
        <v>#N/A</v>
      </c>
      <c r="BR697" t="e">
        <f t="shared" si="730"/>
        <v>#N/A</v>
      </c>
      <c r="BS697" t="e">
        <f t="shared" si="731"/>
        <v>#N/A</v>
      </c>
      <c r="BT697" t="e">
        <f t="shared" si="732"/>
        <v>#N/A</v>
      </c>
      <c r="BU697" t="e">
        <f t="shared" si="733"/>
        <v>#N/A</v>
      </c>
      <c r="BV697" t="e">
        <f t="shared" si="734"/>
        <v>#N/A</v>
      </c>
      <c r="BX697" t="e">
        <f t="shared" si="735"/>
        <v>#N/A</v>
      </c>
      <c r="BY697" t="e">
        <f t="shared" si="736"/>
        <v>#N/A</v>
      </c>
      <c r="BZ697" t="e">
        <f t="shared" si="737"/>
        <v>#N/A</v>
      </c>
      <c r="CA697" t="e">
        <f t="shared" si="738"/>
        <v>#N/A</v>
      </c>
      <c r="CB697" t="e">
        <f t="shared" si="739"/>
        <v>#N/A</v>
      </c>
      <c r="CC697" t="e">
        <f t="shared" si="740"/>
        <v>#N/A</v>
      </c>
      <c r="CD697" t="e">
        <f t="shared" si="741"/>
        <v>#N/A</v>
      </c>
      <c r="CE697" t="e">
        <f t="shared" si="742"/>
        <v>#N/A</v>
      </c>
      <c r="CF697" t="e">
        <f t="shared" si="743"/>
        <v>#N/A</v>
      </c>
      <c r="CG697" t="e">
        <f t="shared" si="744"/>
        <v>#N/A</v>
      </c>
      <c r="CH697" t="e">
        <f t="shared" si="745"/>
        <v>#N/A</v>
      </c>
      <c r="CI697" t="e">
        <f t="shared" si="746"/>
        <v>#N/A</v>
      </c>
      <c r="CJ697" t="e">
        <f t="shared" si="747"/>
        <v>#N/A</v>
      </c>
      <c r="CK697" t="e">
        <f t="shared" si="748"/>
        <v>#N/A</v>
      </c>
      <c r="CL697" t="e">
        <f t="shared" si="749"/>
        <v>#N/A</v>
      </c>
      <c r="CM697" t="e">
        <f t="shared" si="750"/>
        <v>#N/A</v>
      </c>
      <c r="CN697" t="e">
        <f t="shared" si="751"/>
        <v>#N/A</v>
      </c>
      <c r="CO697" t="e">
        <f t="shared" si="752"/>
        <v>#N/A</v>
      </c>
      <c r="CP697" t="e">
        <f t="shared" si="753"/>
        <v>#N/A</v>
      </c>
      <c r="CQ697" t="e">
        <f t="shared" si="754"/>
        <v>#N/A</v>
      </c>
      <c r="CR697" t="e">
        <f t="shared" si="755"/>
        <v>#N/A</v>
      </c>
      <c r="CS697" t="e">
        <f t="shared" si="756"/>
        <v>#N/A</v>
      </c>
      <c r="CT697" t="e">
        <f t="shared" si="757"/>
        <v>#N/A</v>
      </c>
      <c r="CU697" t="e">
        <f t="shared" si="758"/>
        <v>#N/A</v>
      </c>
      <c r="CV697" t="e">
        <f t="shared" si="759"/>
        <v>#N/A</v>
      </c>
      <c r="CW697" t="e">
        <f t="shared" si="760"/>
        <v>#N/A</v>
      </c>
      <c r="CX697" t="e">
        <f t="shared" si="761"/>
        <v>#N/A</v>
      </c>
      <c r="CY697" t="e">
        <f t="shared" si="762"/>
        <v>#N/A</v>
      </c>
      <c r="CZ697" t="e">
        <f t="shared" si="763"/>
        <v>#N/A</v>
      </c>
      <c r="DA697" t="e">
        <f t="shared" si="764"/>
        <v>#N/A</v>
      </c>
      <c r="DB697" t="e">
        <f t="shared" si="765"/>
        <v>#N/A</v>
      </c>
      <c r="DC697" t="e">
        <f t="shared" si="766"/>
        <v>#N/A</v>
      </c>
      <c r="DD697" t="e">
        <f t="shared" si="767"/>
        <v>#N/A</v>
      </c>
      <c r="DE697" t="e">
        <f t="shared" si="768"/>
        <v>#N/A</v>
      </c>
      <c r="DF697" t="e">
        <f t="shared" si="769"/>
        <v>#N/A</v>
      </c>
    </row>
    <row r="698" spans="1:110" x14ac:dyDescent="0.25">
      <c r="A698" s="4">
        <f>raw!$A699:$A699</f>
        <v>0</v>
      </c>
      <c r="B698" s="6">
        <f>raw!$B699:$B699</f>
        <v>0</v>
      </c>
      <c r="D698" t="e">
        <f>IF(score!$C698=".",".",IF(score!$C698=0,"1",IF(score!$C698=25,"0",IF(score!$C698=50,"0",IF(score!$C698=75,"0",IF(score!$C698=100,"0"))))))</f>
        <v>#N/A</v>
      </c>
      <c r="E698" t="e">
        <f>IF(score!$C698=".",".",IF(score!$C698=0,"0",IF(score!$C698=25,"1",IF(score!$C698=50,"0",IF(score!$C698=75,"0",IF(score!$C698=100,"0"))))))</f>
        <v>#N/A</v>
      </c>
      <c r="F698" t="e">
        <f>IF(score!$C698=".",".",IF(score!$C698=0,"0",IF(score!$C698=25,"0",IF(score!$C698=50,"1",IF(score!$C698=75,"0",IF(score!$C698=100,"0"))))))</f>
        <v>#N/A</v>
      </c>
      <c r="G698" t="e">
        <f>IF(score!$C698=".",".",IF(score!$C698=0,"0",IF(score!$C698=25,"0",IF(score!$C698=50,"0",IF(score!$C698=75,"1",IF(score!$C698=100,"0"))))))</f>
        <v>#N/A</v>
      </c>
      <c r="H698" t="e">
        <f>IF(score!$D698=".",".",IF(score!$D698=0,"1",IF(score!$D698=50,"0",IF(score!$D698=100,"0"))))</f>
        <v>#N/A</v>
      </c>
      <c r="I698" t="e">
        <f>IF(score!$D698=".",".",IF(score!$D698=0,"0",IF(score!$D698=50,"1",IF(score!$D698=100,"0"))))</f>
        <v>#N/A</v>
      </c>
      <c r="J698" t="e">
        <f>IF(score!$E698=".",".",IF(score!$E698=0,"1",IF(score!$E698=50,"0",IF(score!$E698=100,"0"))))</f>
        <v>#N/A</v>
      </c>
      <c r="K698" t="e">
        <f>IF(score!$E698=".",".",IF(score!$E698=0,"0",IF(score!$E698=50,"1",IF(score!$E698=100,"0"))))</f>
        <v>#N/A</v>
      </c>
      <c r="L698" t="e">
        <f>IF(score!$F698=".",".",IF(score!$F698=0,"1",IF(score!$F698=100,"0")))</f>
        <v>#N/A</v>
      </c>
      <c r="M698" t="e">
        <f>IF(score!$G698=".",".",IF(score!$G698=0,"1",IF(score!$G698=100,"0")))</f>
        <v>#N/A</v>
      </c>
      <c r="N698" t="e">
        <f>IF(score!$H698=".",".",IF(score!$H698=0,"1",IF(score!$H698=100,"0")))</f>
        <v>#N/A</v>
      </c>
      <c r="O698" t="e">
        <f>IF(score!$I698=".",".",IF(score!$I698=0,"1",IF(score!$I698=50,"0",IF(score!$I698=100,"0"))))</f>
        <v>#N/A</v>
      </c>
      <c r="P698" t="e">
        <f>IF(score!$J698=".",".",IF(score!$J698=0,"1",IF(score!$J698=25,"0",IF(score!$J698=50,"0",IF(score!$J698=75,"0",IF(score!$J698=100,"0"))))))</f>
        <v>#N/A</v>
      </c>
      <c r="Q698" t="e">
        <f>IF(score!$J698=".",".",IF(score!$J698=0,"0",IF(score!$J698=25,"1",IF(score!$J698=50,"0",IF(score!$J698=75,"0",IF(score!$J698=100,"0"))))))</f>
        <v>#N/A</v>
      </c>
      <c r="R698" t="e">
        <f>IF(score!$J698=".",".",IF(score!$J698=0,"0",IF(score!$J698=25,"0",IF(score!$J698=50,"1",IF(score!$J698=75,"0",IF(score!$J698=100,"0"))))))</f>
        <v>#N/A</v>
      </c>
      <c r="S698" t="e">
        <f>IF(score!$J698=".",".",IF(score!$J698=0,"0",IF(score!$J698=25,"0",IF(score!$J698=50,"0",IF(score!$J698=75,"1",IF(score!$J698=100,"0"))))))</f>
        <v>#N/A</v>
      </c>
      <c r="T698" t="e">
        <f>IF(score!$K698=".",".",IF(score!$K698=0,"1",IF(score!$K698=20,"0",IF(score!$K698=40,"0",IF(score!$K698=60,"0",IF(score!$K698=80,"0",IF(score!$K698=100,"0")))))))</f>
        <v>#N/A</v>
      </c>
      <c r="U698" t="e">
        <f>IF(score!$K698=".",".",IF(score!$K698=0,"0",IF(score!$K698=20,"1",IF(score!$K698=40,"0",IF(score!$K698=60,"0",IF(score!$K698=80,"0",IF(score!$K698=100,"0")))))))</f>
        <v>#N/A</v>
      </c>
      <c r="V698" t="e">
        <f>IF(score!$K698=".",".",IF(score!$K698=0,"0",IF(score!$K698=20,"0",IF(score!$K698=40,"1",IF(score!$K698=60,"0",IF(score!$K698=80,"0",IF(score!$K698=100,"0")))))))</f>
        <v>#N/A</v>
      </c>
      <c r="W698" t="e">
        <f>IF(score!$K698=".",".",IF(score!$K698=0,"0",IF(score!$K698=20,"0",IF(score!$K698=40,"0",IF(score!$K698=60,"1",IF(score!$K698=80,"0",IF(score!$K698=100,"0")))))))</f>
        <v>#N/A</v>
      </c>
      <c r="X698" t="e">
        <f>IF(score!$K698=".",".",IF(score!$K698=0,"0",IF(score!$K698=20,"0",IF(score!$K698=40,"0",IF(score!$K698=60,"0",IF(score!$K698=80,"1",IF(score!$K698=100,"0")))))))</f>
        <v>#N/A</v>
      </c>
      <c r="Y698" t="e">
        <f>IF(score!$L698=".",".",IF(score!$L698=0,"1",IF(score!$L698=20,"0",IF(score!$L698=40,"0",IF(score!$L698=60,"0",IF(score!$L698=80,"0",IF(score!$L698=100,"0")))))))</f>
        <v>#N/A</v>
      </c>
      <c r="Z698" t="e">
        <f>IF(score!$L698=".",".",IF(score!$L698=0,"0",IF(score!$L698=20,"1",IF(score!$L698=40,"0",IF(score!$L698=60,"0",IF(score!$L698=80,"0",IF(score!$L698=100,"0")))))))</f>
        <v>#N/A</v>
      </c>
      <c r="AA698" t="e">
        <f>IF(score!$L698=".",".",IF(score!$L698=0,"0",IF(score!$L698=20,"0",IF(score!$L698=40,"1",IF(score!$L698=60,"0",IF(score!$L698=80,"0",IF(score!$L698=100,"0")))))))</f>
        <v>#N/A</v>
      </c>
      <c r="AB698" t="e">
        <f>IF(score!$L698=".",".",IF(score!$L698=0,"0",IF(score!$L698=20,"0",IF(score!$L698=40,"0",IF(score!$L698=60,"1",IF(score!$L698=80,"0",IF(score!$L698=100,"0")))))))</f>
        <v>#N/A</v>
      </c>
      <c r="AC698" t="e">
        <f>IF(score!$L698=".",".",IF(score!$L698=0,"0",IF(score!$L698=20,"0",IF(score!$L698=40,"0",IF(score!$L698=60,"0",IF(score!$L698=80,"1",IF(score!L698=100,"0")))))))</f>
        <v>#N/A</v>
      </c>
      <c r="AD698" t="e">
        <f>IF(score!$M698=".",".",IF(score!$M698=0,"1",IF(score!$M698=20,"0",IF(score!$M698=40,"0",IF(score!$M698=60,"0",IF(score!$M698=80,"0",IF(score!$M698=100,"0")))))))</f>
        <v>#N/A</v>
      </c>
      <c r="AE698" t="e">
        <f>IF(score!$M698=".",".",IF(score!$M698=0,"0",IF(score!$M698=20,"1",IF(score!$M698=40,"0",IF(score!$M698=60,"0",IF(score!$M698=80,"0",IF(score!$M698=100,"0")))))))</f>
        <v>#N/A</v>
      </c>
      <c r="AF698" t="e">
        <f>IF(score!$M698=".",".",IF(score!$M698=0,"0",IF(score!$M698=20,"0",IF(score!$M698=40,"1",IF(score!$M698=60,"0",IF(score!$M698=80,"0",IF(score!$M698=100,"0")))))))</f>
        <v>#N/A</v>
      </c>
      <c r="AG698" t="e">
        <f>IF(score!$M698=".",".",IF(score!$M698=0,"0",IF(score!$M698=20,"0",IF(score!$M698=40,"0",IF(score!$M698=60,"1",IF(score!$M698=80,"0",IF(score!$M698=100,"0")))))))</f>
        <v>#N/A</v>
      </c>
      <c r="AH698" t="e">
        <f>IF(score!$M698=".",".",IF(score!$M698=0,"0",IF(score!$M698=20,"0",IF(score!$M698=40,"0",IF(score!$M698=60,"0",IF(score!$M698=80,"1",IF(score!$M698=100,"0")))))))</f>
        <v>#N/A</v>
      </c>
      <c r="AI698" t="e">
        <f>IF(score!$N698=".",".",IF(score!$N698=0,"1",IF(score!$N698=25,"0",IF(score!$N698=50,"0",IF(score!$N698=75,"0",IF(score!$N698=100,"0"))))))</f>
        <v>#N/A</v>
      </c>
      <c r="AJ698" t="e">
        <f>IF(score!$N698=".",".",IF(score!$N698=0,"0",IF(score!$N698=25,"1",IF(score!$N698=50,"0",IF(score!$N698=75,"0",IF(score!$N698=100,"0"))))))</f>
        <v>#N/A</v>
      </c>
      <c r="AK698" t="e">
        <f>IF(score!$N698=".",".",IF(score!$N698=0,"0",IF(score!$N698=25,"0",IF(score!$N698=50,"1",IF(score!$N698=75,"0",IF(score!$N698=100,"0"))))))</f>
        <v>#N/A</v>
      </c>
      <c r="AL698" t="e">
        <f>IF(score!$N698=".",".",IF(score!$N698=0,"0",IF(score!$N698=25,"0",IF(score!$N698=50,"0",IF(score!$N698=75,"1",IF(score!$N698=100,"0"))))))</f>
        <v>#N/A</v>
      </c>
      <c r="AN698" t="e">
        <f t="shared" si="700"/>
        <v>#N/A</v>
      </c>
      <c r="AO698" t="e">
        <f t="shared" si="701"/>
        <v>#N/A</v>
      </c>
      <c r="AP698" t="e">
        <f t="shared" si="702"/>
        <v>#N/A</v>
      </c>
      <c r="AQ698" t="e">
        <f t="shared" si="703"/>
        <v>#N/A</v>
      </c>
      <c r="AR698" t="e">
        <f t="shared" si="704"/>
        <v>#N/A</v>
      </c>
      <c r="AS698" t="e">
        <f t="shared" si="705"/>
        <v>#N/A</v>
      </c>
      <c r="AT698" t="e">
        <f t="shared" si="706"/>
        <v>#N/A</v>
      </c>
      <c r="AU698" t="e">
        <f t="shared" si="707"/>
        <v>#N/A</v>
      </c>
      <c r="AV698" t="e">
        <f t="shared" si="708"/>
        <v>#N/A</v>
      </c>
      <c r="AW698" t="e">
        <f t="shared" si="709"/>
        <v>#N/A</v>
      </c>
      <c r="AX698" t="e">
        <f t="shared" si="710"/>
        <v>#N/A</v>
      </c>
      <c r="AY698" t="e">
        <f t="shared" si="711"/>
        <v>#N/A</v>
      </c>
      <c r="AZ698" t="e">
        <f t="shared" si="712"/>
        <v>#N/A</v>
      </c>
      <c r="BA698" t="e">
        <f t="shared" si="713"/>
        <v>#N/A</v>
      </c>
      <c r="BB698" t="e">
        <f t="shared" si="714"/>
        <v>#N/A</v>
      </c>
      <c r="BC698" t="e">
        <f t="shared" si="715"/>
        <v>#N/A</v>
      </c>
      <c r="BD698" t="e">
        <f t="shared" si="716"/>
        <v>#N/A</v>
      </c>
      <c r="BE698" t="e">
        <f t="shared" si="717"/>
        <v>#N/A</v>
      </c>
      <c r="BF698" t="e">
        <f t="shared" si="718"/>
        <v>#N/A</v>
      </c>
      <c r="BG698" t="e">
        <f t="shared" si="719"/>
        <v>#N/A</v>
      </c>
      <c r="BH698" t="e">
        <f t="shared" si="720"/>
        <v>#N/A</v>
      </c>
      <c r="BI698" t="e">
        <f t="shared" si="721"/>
        <v>#N/A</v>
      </c>
      <c r="BJ698" t="e">
        <f t="shared" si="722"/>
        <v>#N/A</v>
      </c>
      <c r="BK698" t="e">
        <f t="shared" si="723"/>
        <v>#N/A</v>
      </c>
      <c r="BL698" t="e">
        <f t="shared" si="724"/>
        <v>#N/A</v>
      </c>
      <c r="BM698" t="e">
        <f t="shared" si="725"/>
        <v>#N/A</v>
      </c>
      <c r="BN698" t="e">
        <f t="shared" si="726"/>
        <v>#N/A</v>
      </c>
      <c r="BO698" t="e">
        <f t="shared" si="727"/>
        <v>#N/A</v>
      </c>
      <c r="BP698" t="e">
        <f t="shared" si="728"/>
        <v>#N/A</v>
      </c>
      <c r="BQ698" t="e">
        <f t="shared" si="729"/>
        <v>#N/A</v>
      </c>
      <c r="BR698" t="e">
        <f t="shared" si="730"/>
        <v>#N/A</v>
      </c>
      <c r="BS698" t="e">
        <f t="shared" si="731"/>
        <v>#N/A</v>
      </c>
      <c r="BT698" t="e">
        <f t="shared" si="732"/>
        <v>#N/A</v>
      </c>
      <c r="BU698" t="e">
        <f t="shared" si="733"/>
        <v>#N/A</v>
      </c>
      <c r="BV698" t="e">
        <f t="shared" si="734"/>
        <v>#N/A</v>
      </c>
      <c r="BX698" t="e">
        <f t="shared" si="735"/>
        <v>#N/A</v>
      </c>
      <c r="BY698" t="e">
        <f t="shared" si="736"/>
        <v>#N/A</v>
      </c>
      <c r="BZ698" t="e">
        <f t="shared" si="737"/>
        <v>#N/A</v>
      </c>
      <c r="CA698" t="e">
        <f t="shared" si="738"/>
        <v>#N/A</v>
      </c>
      <c r="CB698" t="e">
        <f t="shared" si="739"/>
        <v>#N/A</v>
      </c>
      <c r="CC698" t="e">
        <f t="shared" si="740"/>
        <v>#N/A</v>
      </c>
      <c r="CD698" t="e">
        <f t="shared" si="741"/>
        <v>#N/A</v>
      </c>
      <c r="CE698" t="e">
        <f t="shared" si="742"/>
        <v>#N/A</v>
      </c>
      <c r="CF698" t="e">
        <f t="shared" si="743"/>
        <v>#N/A</v>
      </c>
      <c r="CG698" t="e">
        <f t="shared" si="744"/>
        <v>#N/A</v>
      </c>
      <c r="CH698" t="e">
        <f t="shared" si="745"/>
        <v>#N/A</v>
      </c>
      <c r="CI698" t="e">
        <f t="shared" si="746"/>
        <v>#N/A</v>
      </c>
      <c r="CJ698" t="e">
        <f t="shared" si="747"/>
        <v>#N/A</v>
      </c>
      <c r="CK698" t="e">
        <f t="shared" si="748"/>
        <v>#N/A</v>
      </c>
      <c r="CL698" t="e">
        <f t="shared" si="749"/>
        <v>#N/A</v>
      </c>
      <c r="CM698" t="e">
        <f t="shared" si="750"/>
        <v>#N/A</v>
      </c>
      <c r="CN698" t="e">
        <f t="shared" si="751"/>
        <v>#N/A</v>
      </c>
      <c r="CO698" t="e">
        <f t="shared" si="752"/>
        <v>#N/A</v>
      </c>
      <c r="CP698" t="e">
        <f t="shared" si="753"/>
        <v>#N/A</v>
      </c>
      <c r="CQ698" t="e">
        <f t="shared" si="754"/>
        <v>#N/A</v>
      </c>
      <c r="CR698" t="e">
        <f t="shared" si="755"/>
        <v>#N/A</v>
      </c>
      <c r="CS698" t="e">
        <f t="shared" si="756"/>
        <v>#N/A</v>
      </c>
      <c r="CT698" t="e">
        <f t="shared" si="757"/>
        <v>#N/A</v>
      </c>
      <c r="CU698" t="e">
        <f t="shared" si="758"/>
        <v>#N/A</v>
      </c>
      <c r="CV698" t="e">
        <f t="shared" si="759"/>
        <v>#N/A</v>
      </c>
      <c r="CW698" t="e">
        <f t="shared" si="760"/>
        <v>#N/A</v>
      </c>
      <c r="CX698" t="e">
        <f t="shared" si="761"/>
        <v>#N/A</v>
      </c>
      <c r="CY698" t="e">
        <f t="shared" si="762"/>
        <v>#N/A</v>
      </c>
      <c r="CZ698" t="e">
        <f t="shared" si="763"/>
        <v>#N/A</v>
      </c>
      <c r="DA698" t="e">
        <f t="shared" si="764"/>
        <v>#N/A</v>
      </c>
      <c r="DB698" t="e">
        <f t="shared" si="765"/>
        <v>#N/A</v>
      </c>
      <c r="DC698" t="e">
        <f t="shared" si="766"/>
        <v>#N/A</v>
      </c>
      <c r="DD698" t="e">
        <f t="shared" si="767"/>
        <v>#N/A</v>
      </c>
      <c r="DE698" t="e">
        <f t="shared" si="768"/>
        <v>#N/A</v>
      </c>
      <c r="DF698" t="e">
        <f t="shared" si="769"/>
        <v>#N/A</v>
      </c>
    </row>
    <row r="699" spans="1:110" x14ac:dyDescent="0.25">
      <c r="A699" s="4">
        <f>raw!$A700:$A700</f>
        <v>0</v>
      </c>
      <c r="B699" s="6">
        <f>raw!$B700:$B700</f>
        <v>0</v>
      </c>
      <c r="D699" t="e">
        <f>IF(score!$C699=".",".",IF(score!$C699=0,"1",IF(score!$C699=25,"0",IF(score!$C699=50,"0",IF(score!$C699=75,"0",IF(score!$C699=100,"0"))))))</f>
        <v>#N/A</v>
      </c>
      <c r="E699" t="e">
        <f>IF(score!$C699=".",".",IF(score!$C699=0,"0",IF(score!$C699=25,"1",IF(score!$C699=50,"0",IF(score!$C699=75,"0",IF(score!$C699=100,"0"))))))</f>
        <v>#N/A</v>
      </c>
      <c r="F699" t="e">
        <f>IF(score!$C699=".",".",IF(score!$C699=0,"0",IF(score!$C699=25,"0",IF(score!$C699=50,"1",IF(score!$C699=75,"0",IF(score!$C699=100,"0"))))))</f>
        <v>#N/A</v>
      </c>
      <c r="G699" t="e">
        <f>IF(score!$C699=".",".",IF(score!$C699=0,"0",IF(score!$C699=25,"0",IF(score!$C699=50,"0",IF(score!$C699=75,"1",IF(score!$C699=100,"0"))))))</f>
        <v>#N/A</v>
      </c>
      <c r="H699" t="e">
        <f>IF(score!$D699=".",".",IF(score!$D699=0,"1",IF(score!$D699=50,"0",IF(score!$D699=100,"0"))))</f>
        <v>#N/A</v>
      </c>
      <c r="I699" t="e">
        <f>IF(score!$D699=".",".",IF(score!$D699=0,"0",IF(score!$D699=50,"1",IF(score!$D699=100,"0"))))</f>
        <v>#N/A</v>
      </c>
      <c r="J699" t="e">
        <f>IF(score!$E699=".",".",IF(score!$E699=0,"1",IF(score!$E699=50,"0",IF(score!$E699=100,"0"))))</f>
        <v>#N/A</v>
      </c>
      <c r="K699" t="e">
        <f>IF(score!$E699=".",".",IF(score!$E699=0,"0",IF(score!$E699=50,"1",IF(score!$E699=100,"0"))))</f>
        <v>#N/A</v>
      </c>
      <c r="L699" t="e">
        <f>IF(score!$F699=".",".",IF(score!$F699=0,"1",IF(score!$F699=100,"0")))</f>
        <v>#N/A</v>
      </c>
      <c r="M699" t="e">
        <f>IF(score!$G699=".",".",IF(score!$G699=0,"1",IF(score!$G699=100,"0")))</f>
        <v>#N/A</v>
      </c>
      <c r="N699" t="e">
        <f>IF(score!$H699=".",".",IF(score!$H699=0,"1",IF(score!$H699=100,"0")))</f>
        <v>#N/A</v>
      </c>
      <c r="O699" t="e">
        <f>IF(score!$I699=".",".",IF(score!$I699=0,"1",IF(score!$I699=50,"0",IF(score!$I699=100,"0"))))</f>
        <v>#N/A</v>
      </c>
      <c r="P699" t="e">
        <f>IF(score!$J699=".",".",IF(score!$J699=0,"1",IF(score!$J699=25,"0",IF(score!$J699=50,"0",IF(score!$J699=75,"0",IF(score!$J699=100,"0"))))))</f>
        <v>#N/A</v>
      </c>
      <c r="Q699" t="e">
        <f>IF(score!$J699=".",".",IF(score!$J699=0,"0",IF(score!$J699=25,"1",IF(score!$J699=50,"0",IF(score!$J699=75,"0",IF(score!$J699=100,"0"))))))</f>
        <v>#N/A</v>
      </c>
      <c r="R699" t="e">
        <f>IF(score!$J699=".",".",IF(score!$J699=0,"0",IF(score!$J699=25,"0",IF(score!$J699=50,"1",IF(score!$J699=75,"0",IF(score!$J699=100,"0"))))))</f>
        <v>#N/A</v>
      </c>
      <c r="S699" t="e">
        <f>IF(score!$J699=".",".",IF(score!$J699=0,"0",IF(score!$J699=25,"0",IF(score!$J699=50,"0",IF(score!$J699=75,"1",IF(score!$J699=100,"0"))))))</f>
        <v>#N/A</v>
      </c>
      <c r="T699" t="e">
        <f>IF(score!$K699=".",".",IF(score!$K699=0,"1",IF(score!$K699=20,"0",IF(score!$K699=40,"0",IF(score!$K699=60,"0",IF(score!$K699=80,"0",IF(score!$K699=100,"0")))))))</f>
        <v>#N/A</v>
      </c>
      <c r="U699" t="e">
        <f>IF(score!$K699=".",".",IF(score!$K699=0,"0",IF(score!$K699=20,"1",IF(score!$K699=40,"0",IF(score!$K699=60,"0",IF(score!$K699=80,"0",IF(score!$K699=100,"0")))))))</f>
        <v>#N/A</v>
      </c>
      <c r="V699" t="e">
        <f>IF(score!$K699=".",".",IF(score!$K699=0,"0",IF(score!$K699=20,"0",IF(score!$K699=40,"1",IF(score!$K699=60,"0",IF(score!$K699=80,"0",IF(score!$K699=100,"0")))))))</f>
        <v>#N/A</v>
      </c>
      <c r="W699" t="e">
        <f>IF(score!$K699=".",".",IF(score!$K699=0,"0",IF(score!$K699=20,"0",IF(score!$K699=40,"0",IF(score!$K699=60,"1",IF(score!$K699=80,"0",IF(score!$K699=100,"0")))))))</f>
        <v>#N/A</v>
      </c>
      <c r="X699" t="e">
        <f>IF(score!$K699=".",".",IF(score!$K699=0,"0",IF(score!$K699=20,"0",IF(score!$K699=40,"0",IF(score!$K699=60,"0",IF(score!$K699=80,"1",IF(score!$K699=100,"0")))))))</f>
        <v>#N/A</v>
      </c>
      <c r="Y699" t="e">
        <f>IF(score!$L699=".",".",IF(score!$L699=0,"1",IF(score!$L699=20,"0",IF(score!$L699=40,"0",IF(score!$L699=60,"0",IF(score!$L699=80,"0",IF(score!$L699=100,"0")))))))</f>
        <v>#N/A</v>
      </c>
      <c r="Z699" t="e">
        <f>IF(score!$L699=".",".",IF(score!$L699=0,"0",IF(score!$L699=20,"1",IF(score!$L699=40,"0",IF(score!$L699=60,"0",IF(score!$L699=80,"0",IF(score!$L699=100,"0")))))))</f>
        <v>#N/A</v>
      </c>
      <c r="AA699" t="e">
        <f>IF(score!$L699=".",".",IF(score!$L699=0,"0",IF(score!$L699=20,"0",IF(score!$L699=40,"1",IF(score!$L699=60,"0",IF(score!$L699=80,"0",IF(score!$L699=100,"0")))))))</f>
        <v>#N/A</v>
      </c>
      <c r="AB699" t="e">
        <f>IF(score!$L699=".",".",IF(score!$L699=0,"0",IF(score!$L699=20,"0",IF(score!$L699=40,"0",IF(score!$L699=60,"1",IF(score!$L699=80,"0",IF(score!$L699=100,"0")))))))</f>
        <v>#N/A</v>
      </c>
      <c r="AC699" t="e">
        <f>IF(score!$L699=".",".",IF(score!$L699=0,"0",IF(score!$L699=20,"0",IF(score!$L699=40,"0",IF(score!$L699=60,"0",IF(score!$L699=80,"1",IF(score!L699=100,"0")))))))</f>
        <v>#N/A</v>
      </c>
      <c r="AD699" t="e">
        <f>IF(score!$M699=".",".",IF(score!$M699=0,"1",IF(score!$M699=20,"0",IF(score!$M699=40,"0",IF(score!$M699=60,"0",IF(score!$M699=80,"0",IF(score!$M699=100,"0")))))))</f>
        <v>#N/A</v>
      </c>
      <c r="AE699" t="e">
        <f>IF(score!$M699=".",".",IF(score!$M699=0,"0",IF(score!$M699=20,"1",IF(score!$M699=40,"0",IF(score!$M699=60,"0",IF(score!$M699=80,"0",IF(score!$M699=100,"0")))))))</f>
        <v>#N/A</v>
      </c>
      <c r="AF699" t="e">
        <f>IF(score!$M699=".",".",IF(score!$M699=0,"0",IF(score!$M699=20,"0",IF(score!$M699=40,"1",IF(score!$M699=60,"0",IF(score!$M699=80,"0",IF(score!$M699=100,"0")))))))</f>
        <v>#N/A</v>
      </c>
      <c r="AG699" t="e">
        <f>IF(score!$M699=".",".",IF(score!$M699=0,"0",IF(score!$M699=20,"0",IF(score!$M699=40,"0",IF(score!$M699=60,"1",IF(score!$M699=80,"0",IF(score!$M699=100,"0")))))))</f>
        <v>#N/A</v>
      </c>
      <c r="AH699" t="e">
        <f>IF(score!$M699=".",".",IF(score!$M699=0,"0",IF(score!$M699=20,"0",IF(score!$M699=40,"0",IF(score!$M699=60,"0",IF(score!$M699=80,"1",IF(score!$M699=100,"0")))))))</f>
        <v>#N/A</v>
      </c>
      <c r="AI699" t="e">
        <f>IF(score!$N699=".",".",IF(score!$N699=0,"1",IF(score!$N699=25,"0",IF(score!$N699=50,"0",IF(score!$N699=75,"0",IF(score!$N699=100,"0"))))))</f>
        <v>#N/A</v>
      </c>
      <c r="AJ699" t="e">
        <f>IF(score!$N699=".",".",IF(score!$N699=0,"0",IF(score!$N699=25,"1",IF(score!$N699=50,"0",IF(score!$N699=75,"0",IF(score!$N699=100,"0"))))))</f>
        <v>#N/A</v>
      </c>
      <c r="AK699" t="e">
        <f>IF(score!$N699=".",".",IF(score!$N699=0,"0",IF(score!$N699=25,"0",IF(score!$N699=50,"1",IF(score!$N699=75,"0",IF(score!$N699=100,"0"))))))</f>
        <v>#N/A</v>
      </c>
      <c r="AL699" t="e">
        <f>IF(score!$N699=".",".",IF(score!$N699=0,"0",IF(score!$N699=25,"0",IF(score!$N699=50,"0",IF(score!$N699=75,"1",IF(score!$N699=100,"0"))))))</f>
        <v>#N/A</v>
      </c>
      <c r="AN699" t="e">
        <f t="shared" si="700"/>
        <v>#N/A</v>
      </c>
      <c r="AO699" t="e">
        <f t="shared" si="701"/>
        <v>#N/A</v>
      </c>
      <c r="AP699" t="e">
        <f t="shared" si="702"/>
        <v>#N/A</v>
      </c>
      <c r="AQ699" t="e">
        <f t="shared" si="703"/>
        <v>#N/A</v>
      </c>
      <c r="AR699" t="e">
        <f t="shared" si="704"/>
        <v>#N/A</v>
      </c>
      <c r="AS699" t="e">
        <f t="shared" si="705"/>
        <v>#N/A</v>
      </c>
      <c r="AT699" t="e">
        <f t="shared" si="706"/>
        <v>#N/A</v>
      </c>
      <c r="AU699" t="e">
        <f t="shared" si="707"/>
        <v>#N/A</v>
      </c>
      <c r="AV699" t="e">
        <f t="shared" si="708"/>
        <v>#N/A</v>
      </c>
      <c r="AW699" t="e">
        <f t="shared" si="709"/>
        <v>#N/A</v>
      </c>
      <c r="AX699" t="e">
        <f t="shared" si="710"/>
        <v>#N/A</v>
      </c>
      <c r="AY699" t="e">
        <f t="shared" si="711"/>
        <v>#N/A</v>
      </c>
      <c r="AZ699" t="e">
        <f t="shared" si="712"/>
        <v>#N/A</v>
      </c>
      <c r="BA699" t="e">
        <f t="shared" si="713"/>
        <v>#N/A</v>
      </c>
      <c r="BB699" t="e">
        <f t="shared" si="714"/>
        <v>#N/A</v>
      </c>
      <c r="BC699" t="e">
        <f t="shared" si="715"/>
        <v>#N/A</v>
      </c>
      <c r="BD699" t="e">
        <f t="shared" si="716"/>
        <v>#N/A</v>
      </c>
      <c r="BE699" t="e">
        <f t="shared" si="717"/>
        <v>#N/A</v>
      </c>
      <c r="BF699" t="e">
        <f t="shared" si="718"/>
        <v>#N/A</v>
      </c>
      <c r="BG699" t="e">
        <f t="shared" si="719"/>
        <v>#N/A</v>
      </c>
      <c r="BH699" t="e">
        <f t="shared" si="720"/>
        <v>#N/A</v>
      </c>
      <c r="BI699" t="e">
        <f t="shared" si="721"/>
        <v>#N/A</v>
      </c>
      <c r="BJ699" t="e">
        <f t="shared" si="722"/>
        <v>#N/A</v>
      </c>
      <c r="BK699" t="e">
        <f t="shared" si="723"/>
        <v>#N/A</v>
      </c>
      <c r="BL699" t="e">
        <f t="shared" si="724"/>
        <v>#N/A</v>
      </c>
      <c r="BM699" t="e">
        <f t="shared" si="725"/>
        <v>#N/A</v>
      </c>
      <c r="BN699" t="e">
        <f t="shared" si="726"/>
        <v>#N/A</v>
      </c>
      <c r="BO699" t="e">
        <f t="shared" si="727"/>
        <v>#N/A</v>
      </c>
      <c r="BP699" t="e">
        <f t="shared" si="728"/>
        <v>#N/A</v>
      </c>
      <c r="BQ699" t="e">
        <f t="shared" si="729"/>
        <v>#N/A</v>
      </c>
      <c r="BR699" t="e">
        <f t="shared" si="730"/>
        <v>#N/A</v>
      </c>
      <c r="BS699" t="e">
        <f t="shared" si="731"/>
        <v>#N/A</v>
      </c>
      <c r="BT699" t="e">
        <f t="shared" si="732"/>
        <v>#N/A</v>
      </c>
      <c r="BU699" t="e">
        <f t="shared" si="733"/>
        <v>#N/A</v>
      </c>
      <c r="BV699" t="e">
        <f t="shared" si="734"/>
        <v>#N/A</v>
      </c>
      <c r="BX699" t="e">
        <f t="shared" si="735"/>
        <v>#N/A</v>
      </c>
      <c r="BY699" t="e">
        <f t="shared" si="736"/>
        <v>#N/A</v>
      </c>
      <c r="BZ699" t="e">
        <f t="shared" si="737"/>
        <v>#N/A</v>
      </c>
      <c r="CA699" t="e">
        <f t="shared" si="738"/>
        <v>#N/A</v>
      </c>
      <c r="CB699" t="e">
        <f t="shared" si="739"/>
        <v>#N/A</v>
      </c>
      <c r="CC699" t="e">
        <f t="shared" si="740"/>
        <v>#N/A</v>
      </c>
      <c r="CD699" t="e">
        <f t="shared" si="741"/>
        <v>#N/A</v>
      </c>
      <c r="CE699" t="e">
        <f t="shared" si="742"/>
        <v>#N/A</v>
      </c>
      <c r="CF699" t="e">
        <f t="shared" si="743"/>
        <v>#N/A</v>
      </c>
      <c r="CG699" t="e">
        <f t="shared" si="744"/>
        <v>#N/A</v>
      </c>
      <c r="CH699" t="e">
        <f t="shared" si="745"/>
        <v>#N/A</v>
      </c>
      <c r="CI699" t="e">
        <f t="shared" si="746"/>
        <v>#N/A</v>
      </c>
      <c r="CJ699" t="e">
        <f t="shared" si="747"/>
        <v>#N/A</v>
      </c>
      <c r="CK699" t="e">
        <f t="shared" si="748"/>
        <v>#N/A</v>
      </c>
      <c r="CL699" t="e">
        <f t="shared" si="749"/>
        <v>#N/A</v>
      </c>
      <c r="CM699" t="e">
        <f t="shared" si="750"/>
        <v>#N/A</v>
      </c>
      <c r="CN699" t="e">
        <f t="shared" si="751"/>
        <v>#N/A</v>
      </c>
      <c r="CO699" t="e">
        <f t="shared" si="752"/>
        <v>#N/A</v>
      </c>
      <c r="CP699" t="e">
        <f t="shared" si="753"/>
        <v>#N/A</v>
      </c>
      <c r="CQ699" t="e">
        <f t="shared" si="754"/>
        <v>#N/A</v>
      </c>
      <c r="CR699" t="e">
        <f t="shared" si="755"/>
        <v>#N/A</v>
      </c>
      <c r="CS699" t="e">
        <f t="shared" si="756"/>
        <v>#N/A</v>
      </c>
      <c r="CT699" t="e">
        <f t="shared" si="757"/>
        <v>#N/A</v>
      </c>
      <c r="CU699" t="e">
        <f t="shared" si="758"/>
        <v>#N/A</v>
      </c>
      <c r="CV699" t="e">
        <f t="shared" si="759"/>
        <v>#N/A</v>
      </c>
      <c r="CW699" t="e">
        <f t="shared" si="760"/>
        <v>#N/A</v>
      </c>
      <c r="CX699" t="e">
        <f t="shared" si="761"/>
        <v>#N/A</v>
      </c>
      <c r="CY699" t="e">
        <f t="shared" si="762"/>
        <v>#N/A</v>
      </c>
      <c r="CZ699" t="e">
        <f t="shared" si="763"/>
        <v>#N/A</v>
      </c>
      <c r="DA699" t="e">
        <f t="shared" si="764"/>
        <v>#N/A</v>
      </c>
      <c r="DB699" t="e">
        <f t="shared" si="765"/>
        <v>#N/A</v>
      </c>
      <c r="DC699" t="e">
        <f t="shared" si="766"/>
        <v>#N/A</v>
      </c>
      <c r="DD699" t="e">
        <f t="shared" si="767"/>
        <v>#N/A</v>
      </c>
      <c r="DE699" t="e">
        <f t="shared" si="768"/>
        <v>#N/A</v>
      </c>
      <c r="DF699" t="e">
        <f t="shared" si="769"/>
        <v>#N/A</v>
      </c>
    </row>
    <row r="700" spans="1:110" x14ac:dyDescent="0.25">
      <c r="A700" s="4">
        <f>raw!$A701:$A701</f>
        <v>0</v>
      </c>
      <c r="B700" s="6">
        <f>raw!$B701:$B701</f>
        <v>0</v>
      </c>
      <c r="D700" t="e">
        <f>IF(score!$C700=".",".",IF(score!$C700=0,"1",IF(score!$C700=25,"0",IF(score!$C700=50,"0",IF(score!$C700=75,"0",IF(score!$C700=100,"0"))))))</f>
        <v>#N/A</v>
      </c>
      <c r="E700" t="e">
        <f>IF(score!$C700=".",".",IF(score!$C700=0,"0",IF(score!$C700=25,"1",IF(score!$C700=50,"0",IF(score!$C700=75,"0",IF(score!$C700=100,"0"))))))</f>
        <v>#N/A</v>
      </c>
      <c r="F700" t="e">
        <f>IF(score!$C700=".",".",IF(score!$C700=0,"0",IF(score!$C700=25,"0",IF(score!$C700=50,"1",IF(score!$C700=75,"0",IF(score!$C700=100,"0"))))))</f>
        <v>#N/A</v>
      </c>
      <c r="G700" t="e">
        <f>IF(score!$C700=".",".",IF(score!$C700=0,"0",IF(score!$C700=25,"0",IF(score!$C700=50,"0",IF(score!$C700=75,"1",IF(score!$C700=100,"0"))))))</f>
        <v>#N/A</v>
      </c>
      <c r="H700" t="e">
        <f>IF(score!$D700=".",".",IF(score!$D700=0,"1",IF(score!$D700=50,"0",IF(score!$D700=100,"0"))))</f>
        <v>#N/A</v>
      </c>
      <c r="I700" t="e">
        <f>IF(score!$D700=".",".",IF(score!$D700=0,"0",IF(score!$D700=50,"1",IF(score!$D700=100,"0"))))</f>
        <v>#N/A</v>
      </c>
      <c r="J700" t="e">
        <f>IF(score!$E700=".",".",IF(score!$E700=0,"1",IF(score!$E700=50,"0",IF(score!$E700=100,"0"))))</f>
        <v>#N/A</v>
      </c>
      <c r="K700" t="e">
        <f>IF(score!$E700=".",".",IF(score!$E700=0,"0",IF(score!$E700=50,"1",IF(score!$E700=100,"0"))))</f>
        <v>#N/A</v>
      </c>
      <c r="L700" t="e">
        <f>IF(score!$F700=".",".",IF(score!$F700=0,"1",IF(score!$F700=100,"0")))</f>
        <v>#N/A</v>
      </c>
      <c r="M700" t="e">
        <f>IF(score!$G700=".",".",IF(score!$G700=0,"1",IF(score!$G700=100,"0")))</f>
        <v>#N/A</v>
      </c>
      <c r="N700" t="e">
        <f>IF(score!$H700=".",".",IF(score!$H700=0,"1",IF(score!$H700=100,"0")))</f>
        <v>#N/A</v>
      </c>
      <c r="O700" t="e">
        <f>IF(score!$I700=".",".",IF(score!$I700=0,"1",IF(score!$I700=50,"0",IF(score!$I700=100,"0"))))</f>
        <v>#N/A</v>
      </c>
      <c r="P700" t="e">
        <f>IF(score!$J700=".",".",IF(score!$J700=0,"1",IF(score!$J700=25,"0",IF(score!$J700=50,"0",IF(score!$J700=75,"0",IF(score!$J700=100,"0"))))))</f>
        <v>#N/A</v>
      </c>
      <c r="Q700" t="e">
        <f>IF(score!$J700=".",".",IF(score!$J700=0,"0",IF(score!$J700=25,"1",IF(score!$J700=50,"0",IF(score!$J700=75,"0",IF(score!$J700=100,"0"))))))</f>
        <v>#N/A</v>
      </c>
      <c r="R700" t="e">
        <f>IF(score!$J700=".",".",IF(score!$J700=0,"0",IF(score!$J700=25,"0",IF(score!$J700=50,"1",IF(score!$J700=75,"0",IF(score!$J700=100,"0"))))))</f>
        <v>#N/A</v>
      </c>
      <c r="S700" t="e">
        <f>IF(score!$J700=".",".",IF(score!$J700=0,"0",IF(score!$J700=25,"0",IF(score!$J700=50,"0",IF(score!$J700=75,"1",IF(score!$J700=100,"0"))))))</f>
        <v>#N/A</v>
      </c>
      <c r="T700" t="e">
        <f>IF(score!$K700=".",".",IF(score!$K700=0,"1",IF(score!$K700=20,"0",IF(score!$K700=40,"0",IF(score!$K700=60,"0",IF(score!$K700=80,"0",IF(score!$K700=100,"0")))))))</f>
        <v>#N/A</v>
      </c>
      <c r="U700" t="e">
        <f>IF(score!$K700=".",".",IF(score!$K700=0,"0",IF(score!$K700=20,"1",IF(score!$K700=40,"0",IF(score!$K700=60,"0",IF(score!$K700=80,"0",IF(score!$K700=100,"0")))))))</f>
        <v>#N/A</v>
      </c>
      <c r="V700" t="e">
        <f>IF(score!$K700=".",".",IF(score!$K700=0,"0",IF(score!$K700=20,"0",IF(score!$K700=40,"1",IF(score!$K700=60,"0",IF(score!$K700=80,"0",IF(score!$K700=100,"0")))))))</f>
        <v>#N/A</v>
      </c>
      <c r="W700" t="e">
        <f>IF(score!$K700=".",".",IF(score!$K700=0,"0",IF(score!$K700=20,"0",IF(score!$K700=40,"0",IF(score!$K700=60,"1",IF(score!$K700=80,"0",IF(score!$K700=100,"0")))))))</f>
        <v>#N/A</v>
      </c>
      <c r="X700" t="e">
        <f>IF(score!$K700=".",".",IF(score!$K700=0,"0",IF(score!$K700=20,"0",IF(score!$K700=40,"0",IF(score!$K700=60,"0",IF(score!$K700=80,"1",IF(score!$K700=100,"0")))))))</f>
        <v>#N/A</v>
      </c>
      <c r="Y700" t="e">
        <f>IF(score!$L700=".",".",IF(score!$L700=0,"1",IF(score!$L700=20,"0",IF(score!$L700=40,"0",IF(score!$L700=60,"0",IF(score!$L700=80,"0",IF(score!$L700=100,"0")))))))</f>
        <v>#N/A</v>
      </c>
      <c r="Z700" t="e">
        <f>IF(score!$L700=".",".",IF(score!$L700=0,"0",IF(score!$L700=20,"1",IF(score!$L700=40,"0",IF(score!$L700=60,"0",IF(score!$L700=80,"0",IF(score!$L700=100,"0")))))))</f>
        <v>#N/A</v>
      </c>
      <c r="AA700" t="e">
        <f>IF(score!$L700=".",".",IF(score!$L700=0,"0",IF(score!$L700=20,"0",IF(score!$L700=40,"1",IF(score!$L700=60,"0",IF(score!$L700=80,"0",IF(score!$L700=100,"0")))))))</f>
        <v>#N/A</v>
      </c>
      <c r="AB700" t="e">
        <f>IF(score!$L700=".",".",IF(score!$L700=0,"0",IF(score!$L700=20,"0",IF(score!$L700=40,"0",IF(score!$L700=60,"1",IF(score!$L700=80,"0",IF(score!$L700=100,"0")))))))</f>
        <v>#N/A</v>
      </c>
      <c r="AC700" t="e">
        <f>IF(score!$L700=".",".",IF(score!$L700=0,"0",IF(score!$L700=20,"0",IF(score!$L700=40,"0",IF(score!$L700=60,"0",IF(score!$L700=80,"1",IF(score!L700=100,"0")))))))</f>
        <v>#N/A</v>
      </c>
      <c r="AD700" t="e">
        <f>IF(score!$M700=".",".",IF(score!$M700=0,"1",IF(score!$M700=20,"0",IF(score!$M700=40,"0",IF(score!$M700=60,"0",IF(score!$M700=80,"0",IF(score!$M700=100,"0")))))))</f>
        <v>#N/A</v>
      </c>
      <c r="AE700" t="e">
        <f>IF(score!$M700=".",".",IF(score!$M700=0,"0",IF(score!$M700=20,"1",IF(score!$M700=40,"0",IF(score!$M700=60,"0",IF(score!$M700=80,"0",IF(score!$M700=100,"0")))))))</f>
        <v>#N/A</v>
      </c>
      <c r="AF700" t="e">
        <f>IF(score!$M700=".",".",IF(score!$M700=0,"0",IF(score!$M700=20,"0",IF(score!$M700=40,"1",IF(score!$M700=60,"0",IF(score!$M700=80,"0",IF(score!$M700=100,"0")))))))</f>
        <v>#N/A</v>
      </c>
      <c r="AG700" t="e">
        <f>IF(score!$M700=".",".",IF(score!$M700=0,"0",IF(score!$M700=20,"0",IF(score!$M700=40,"0",IF(score!$M700=60,"1",IF(score!$M700=80,"0",IF(score!$M700=100,"0")))))))</f>
        <v>#N/A</v>
      </c>
      <c r="AH700" t="e">
        <f>IF(score!$M700=".",".",IF(score!$M700=0,"0",IF(score!$M700=20,"0",IF(score!$M700=40,"0",IF(score!$M700=60,"0",IF(score!$M700=80,"1",IF(score!$M700=100,"0")))))))</f>
        <v>#N/A</v>
      </c>
      <c r="AI700" t="e">
        <f>IF(score!$N700=".",".",IF(score!$N700=0,"1",IF(score!$N700=25,"0",IF(score!$N700=50,"0",IF(score!$N700=75,"0",IF(score!$N700=100,"0"))))))</f>
        <v>#N/A</v>
      </c>
      <c r="AJ700" t="e">
        <f>IF(score!$N700=".",".",IF(score!$N700=0,"0",IF(score!$N700=25,"1",IF(score!$N700=50,"0",IF(score!$N700=75,"0",IF(score!$N700=100,"0"))))))</f>
        <v>#N/A</v>
      </c>
      <c r="AK700" t="e">
        <f>IF(score!$N700=".",".",IF(score!$N700=0,"0",IF(score!$N700=25,"0",IF(score!$N700=50,"1",IF(score!$N700=75,"0",IF(score!$N700=100,"0"))))))</f>
        <v>#N/A</v>
      </c>
      <c r="AL700" t="e">
        <f>IF(score!$N700=".",".",IF(score!$N700=0,"0",IF(score!$N700=25,"0",IF(score!$N700=50,"0",IF(score!$N700=75,"1",IF(score!$N700=100,"0"))))))</f>
        <v>#N/A</v>
      </c>
      <c r="AN700" t="e">
        <f t="shared" si="700"/>
        <v>#N/A</v>
      </c>
      <c r="AO700" t="e">
        <f t="shared" si="701"/>
        <v>#N/A</v>
      </c>
      <c r="AP700" t="e">
        <f t="shared" si="702"/>
        <v>#N/A</v>
      </c>
      <c r="AQ700" t="e">
        <f t="shared" si="703"/>
        <v>#N/A</v>
      </c>
      <c r="AR700" t="e">
        <f t="shared" si="704"/>
        <v>#N/A</v>
      </c>
      <c r="AS700" t="e">
        <f t="shared" si="705"/>
        <v>#N/A</v>
      </c>
      <c r="AT700" t="e">
        <f t="shared" si="706"/>
        <v>#N/A</v>
      </c>
      <c r="AU700" t="e">
        <f t="shared" si="707"/>
        <v>#N/A</v>
      </c>
      <c r="AV700" t="e">
        <f t="shared" si="708"/>
        <v>#N/A</v>
      </c>
      <c r="AW700" t="e">
        <f t="shared" si="709"/>
        <v>#N/A</v>
      </c>
      <c r="AX700" t="e">
        <f t="shared" si="710"/>
        <v>#N/A</v>
      </c>
      <c r="AY700" t="e">
        <f t="shared" si="711"/>
        <v>#N/A</v>
      </c>
      <c r="AZ700" t="e">
        <f t="shared" si="712"/>
        <v>#N/A</v>
      </c>
      <c r="BA700" t="e">
        <f t="shared" si="713"/>
        <v>#N/A</v>
      </c>
      <c r="BB700" t="e">
        <f t="shared" si="714"/>
        <v>#N/A</v>
      </c>
      <c r="BC700" t="e">
        <f t="shared" si="715"/>
        <v>#N/A</v>
      </c>
      <c r="BD700" t="e">
        <f t="shared" si="716"/>
        <v>#N/A</v>
      </c>
      <c r="BE700" t="e">
        <f t="shared" si="717"/>
        <v>#N/A</v>
      </c>
      <c r="BF700" t="e">
        <f t="shared" si="718"/>
        <v>#N/A</v>
      </c>
      <c r="BG700" t="e">
        <f t="shared" si="719"/>
        <v>#N/A</v>
      </c>
      <c r="BH700" t="e">
        <f t="shared" si="720"/>
        <v>#N/A</v>
      </c>
      <c r="BI700" t="e">
        <f t="shared" si="721"/>
        <v>#N/A</v>
      </c>
      <c r="BJ700" t="e">
        <f t="shared" si="722"/>
        <v>#N/A</v>
      </c>
      <c r="BK700" t="e">
        <f t="shared" si="723"/>
        <v>#N/A</v>
      </c>
      <c r="BL700" t="e">
        <f t="shared" si="724"/>
        <v>#N/A</v>
      </c>
      <c r="BM700" t="e">
        <f t="shared" si="725"/>
        <v>#N/A</v>
      </c>
      <c r="BN700" t="e">
        <f t="shared" si="726"/>
        <v>#N/A</v>
      </c>
      <c r="BO700" t="e">
        <f t="shared" si="727"/>
        <v>#N/A</v>
      </c>
      <c r="BP700" t="e">
        <f t="shared" si="728"/>
        <v>#N/A</v>
      </c>
      <c r="BQ700" t="e">
        <f t="shared" si="729"/>
        <v>#N/A</v>
      </c>
      <c r="BR700" t="e">
        <f t="shared" si="730"/>
        <v>#N/A</v>
      </c>
      <c r="BS700" t="e">
        <f t="shared" si="731"/>
        <v>#N/A</v>
      </c>
      <c r="BT700" t="e">
        <f t="shared" si="732"/>
        <v>#N/A</v>
      </c>
      <c r="BU700" t="e">
        <f t="shared" si="733"/>
        <v>#N/A</v>
      </c>
      <c r="BV700" t="e">
        <f t="shared" si="734"/>
        <v>#N/A</v>
      </c>
      <c r="BX700" t="e">
        <f t="shared" si="735"/>
        <v>#N/A</v>
      </c>
      <c r="BY700" t="e">
        <f t="shared" si="736"/>
        <v>#N/A</v>
      </c>
      <c r="BZ700" t="e">
        <f t="shared" si="737"/>
        <v>#N/A</v>
      </c>
      <c r="CA700" t="e">
        <f t="shared" si="738"/>
        <v>#N/A</v>
      </c>
      <c r="CB700" t="e">
        <f t="shared" si="739"/>
        <v>#N/A</v>
      </c>
      <c r="CC700" t="e">
        <f t="shared" si="740"/>
        <v>#N/A</v>
      </c>
      <c r="CD700" t="e">
        <f t="shared" si="741"/>
        <v>#N/A</v>
      </c>
      <c r="CE700" t="e">
        <f t="shared" si="742"/>
        <v>#N/A</v>
      </c>
      <c r="CF700" t="e">
        <f t="shared" si="743"/>
        <v>#N/A</v>
      </c>
      <c r="CG700" t="e">
        <f t="shared" si="744"/>
        <v>#N/A</v>
      </c>
      <c r="CH700" t="e">
        <f t="shared" si="745"/>
        <v>#N/A</v>
      </c>
      <c r="CI700" t="e">
        <f t="shared" si="746"/>
        <v>#N/A</v>
      </c>
      <c r="CJ700" t="e">
        <f t="shared" si="747"/>
        <v>#N/A</v>
      </c>
      <c r="CK700" t="e">
        <f t="shared" si="748"/>
        <v>#N/A</v>
      </c>
      <c r="CL700" t="e">
        <f t="shared" si="749"/>
        <v>#N/A</v>
      </c>
      <c r="CM700" t="e">
        <f t="shared" si="750"/>
        <v>#N/A</v>
      </c>
      <c r="CN700" t="e">
        <f t="shared" si="751"/>
        <v>#N/A</v>
      </c>
      <c r="CO700" t="e">
        <f t="shared" si="752"/>
        <v>#N/A</v>
      </c>
      <c r="CP700" t="e">
        <f t="shared" si="753"/>
        <v>#N/A</v>
      </c>
      <c r="CQ700" t="e">
        <f t="shared" si="754"/>
        <v>#N/A</v>
      </c>
      <c r="CR700" t="e">
        <f t="shared" si="755"/>
        <v>#N/A</v>
      </c>
      <c r="CS700" t="e">
        <f t="shared" si="756"/>
        <v>#N/A</v>
      </c>
      <c r="CT700" t="e">
        <f t="shared" si="757"/>
        <v>#N/A</v>
      </c>
      <c r="CU700" t="e">
        <f t="shared" si="758"/>
        <v>#N/A</v>
      </c>
      <c r="CV700" t="e">
        <f t="shared" si="759"/>
        <v>#N/A</v>
      </c>
      <c r="CW700" t="e">
        <f t="shared" si="760"/>
        <v>#N/A</v>
      </c>
      <c r="CX700" t="e">
        <f t="shared" si="761"/>
        <v>#N/A</v>
      </c>
      <c r="CY700" t="e">
        <f t="shared" si="762"/>
        <v>#N/A</v>
      </c>
      <c r="CZ700" t="e">
        <f t="shared" si="763"/>
        <v>#N/A</v>
      </c>
      <c r="DA700" t="e">
        <f t="shared" si="764"/>
        <v>#N/A</v>
      </c>
      <c r="DB700" t="e">
        <f t="shared" si="765"/>
        <v>#N/A</v>
      </c>
      <c r="DC700" t="e">
        <f t="shared" si="766"/>
        <v>#N/A</v>
      </c>
      <c r="DD700" t="e">
        <f t="shared" si="767"/>
        <v>#N/A</v>
      </c>
      <c r="DE700" t="e">
        <f t="shared" si="768"/>
        <v>#N/A</v>
      </c>
      <c r="DF700" t="e">
        <f t="shared" si="769"/>
        <v>#N/A</v>
      </c>
    </row>
    <row r="701" spans="1:110" x14ac:dyDescent="0.25">
      <c r="A701" s="4">
        <f>raw!$A702:$A702</f>
        <v>0</v>
      </c>
      <c r="B701" s="6">
        <f>raw!$B702:$B702</f>
        <v>0</v>
      </c>
      <c r="D701" t="e">
        <f>IF(score!$C701=".",".",IF(score!$C701=0,"1",IF(score!$C701=25,"0",IF(score!$C701=50,"0",IF(score!$C701=75,"0",IF(score!$C701=100,"0"))))))</f>
        <v>#N/A</v>
      </c>
      <c r="E701" t="e">
        <f>IF(score!$C701=".",".",IF(score!$C701=0,"0",IF(score!$C701=25,"1",IF(score!$C701=50,"0",IF(score!$C701=75,"0",IF(score!$C701=100,"0"))))))</f>
        <v>#N/A</v>
      </c>
      <c r="F701" t="e">
        <f>IF(score!$C701=".",".",IF(score!$C701=0,"0",IF(score!$C701=25,"0",IF(score!$C701=50,"1",IF(score!$C701=75,"0",IF(score!$C701=100,"0"))))))</f>
        <v>#N/A</v>
      </c>
      <c r="G701" t="e">
        <f>IF(score!$C701=".",".",IF(score!$C701=0,"0",IF(score!$C701=25,"0",IF(score!$C701=50,"0",IF(score!$C701=75,"1",IF(score!$C701=100,"0"))))))</f>
        <v>#N/A</v>
      </c>
      <c r="H701" t="e">
        <f>IF(score!$D701=".",".",IF(score!$D701=0,"1",IF(score!$D701=50,"0",IF(score!$D701=100,"0"))))</f>
        <v>#N/A</v>
      </c>
      <c r="I701" t="e">
        <f>IF(score!$D701=".",".",IF(score!$D701=0,"0",IF(score!$D701=50,"1",IF(score!$D701=100,"0"))))</f>
        <v>#N/A</v>
      </c>
      <c r="J701" t="e">
        <f>IF(score!$E701=".",".",IF(score!$E701=0,"1",IF(score!$E701=50,"0",IF(score!$E701=100,"0"))))</f>
        <v>#N/A</v>
      </c>
      <c r="K701" t="e">
        <f>IF(score!$E701=".",".",IF(score!$E701=0,"0",IF(score!$E701=50,"1",IF(score!$E701=100,"0"))))</f>
        <v>#N/A</v>
      </c>
      <c r="L701" t="e">
        <f>IF(score!$F701=".",".",IF(score!$F701=0,"1",IF(score!$F701=100,"0")))</f>
        <v>#N/A</v>
      </c>
      <c r="M701" t="e">
        <f>IF(score!$G701=".",".",IF(score!$G701=0,"1",IF(score!$G701=100,"0")))</f>
        <v>#N/A</v>
      </c>
      <c r="N701" t="e">
        <f>IF(score!$H701=".",".",IF(score!$H701=0,"1",IF(score!$H701=100,"0")))</f>
        <v>#N/A</v>
      </c>
      <c r="O701" t="e">
        <f>IF(score!$I701=".",".",IF(score!$I701=0,"1",IF(score!$I701=50,"0",IF(score!$I701=100,"0"))))</f>
        <v>#N/A</v>
      </c>
      <c r="P701" t="e">
        <f>IF(score!$J701=".",".",IF(score!$J701=0,"1",IF(score!$J701=25,"0",IF(score!$J701=50,"0",IF(score!$J701=75,"0",IF(score!$J701=100,"0"))))))</f>
        <v>#N/A</v>
      </c>
      <c r="Q701" t="e">
        <f>IF(score!$J701=".",".",IF(score!$J701=0,"0",IF(score!$J701=25,"1",IF(score!$J701=50,"0",IF(score!$J701=75,"0",IF(score!$J701=100,"0"))))))</f>
        <v>#N/A</v>
      </c>
      <c r="R701" t="e">
        <f>IF(score!$J701=".",".",IF(score!$J701=0,"0",IF(score!$J701=25,"0",IF(score!$J701=50,"1",IF(score!$J701=75,"0",IF(score!$J701=100,"0"))))))</f>
        <v>#N/A</v>
      </c>
      <c r="S701" t="e">
        <f>IF(score!$J701=".",".",IF(score!$J701=0,"0",IF(score!$J701=25,"0",IF(score!$J701=50,"0",IF(score!$J701=75,"1",IF(score!$J701=100,"0"))))))</f>
        <v>#N/A</v>
      </c>
      <c r="T701" t="e">
        <f>IF(score!$K701=".",".",IF(score!$K701=0,"1",IF(score!$K701=20,"0",IF(score!$K701=40,"0",IF(score!$K701=60,"0",IF(score!$K701=80,"0",IF(score!$K701=100,"0")))))))</f>
        <v>#N/A</v>
      </c>
      <c r="U701" t="e">
        <f>IF(score!$K701=".",".",IF(score!$K701=0,"0",IF(score!$K701=20,"1",IF(score!$K701=40,"0",IF(score!$K701=60,"0",IF(score!$K701=80,"0",IF(score!$K701=100,"0")))))))</f>
        <v>#N/A</v>
      </c>
      <c r="V701" t="e">
        <f>IF(score!$K701=".",".",IF(score!$K701=0,"0",IF(score!$K701=20,"0",IF(score!$K701=40,"1",IF(score!$K701=60,"0",IF(score!$K701=80,"0",IF(score!$K701=100,"0")))))))</f>
        <v>#N/A</v>
      </c>
      <c r="W701" t="e">
        <f>IF(score!$K701=".",".",IF(score!$K701=0,"0",IF(score!$K701=20,"0",IF(score!$K701=40,"0",IF(score!$K701=60,"1",IF(score!$K701=80,"0",IF(score!$K701=100,"0")))))))</f>
        <v>#N/A</v>
      </c>
      <c r="X701" t="e">
        <f>IF(score!$K701=".",".",IF(score!$K701=0,"0",IF(score!$K701=20,"0",IF(score!$K701=40,"0",IF(score!$K701=60,"0",IF(score!$K701=80,"1",IF(score!$K701=100,"0")))))))</f>
        <v>#N/A</v>
      </c>
      <c r="Y701" t="e">
        <f>IF(score!$L701=".",".",IF(score!$L701=0,"1",IF(score!$L701=20,"0",IF(score!$L701=40,"0",IF(score!$L701=60,"0",IF(score!$L701=80,"0",IF(score!$L701=100,"0")))))))</f>
        <v>#N/A</v>
      </c>
      <c r="Z701" t="e">
        <f>IF(score!$L701=".",".",IF(score!$L701=0,"0",IF(score!$L701=20,"1",IF(score!$L701=40,"0",IF(score!$L701=60,"0",IF(score!$L701=80,"0",IF(score!$L701=100,"0")))))))</f>
        <v>#N/A</v>
      </c>
      <c r="AA701" t="e">
        <f>IF(score!$L701=".",".",IF(score!$L701=0,"0",IF(score!$L701=20,"0",IF(score!$L701=40,"1",IF(score!$L701=60,"0",IF(score!$L701=80,"0",IF(score!$L701=100,"0")))))))</f>
        <v>#N/A</v>
      </c>
      <c r="AB701" t="e">
        <f>IF(score!$L701=".",".",IF(score!$L701=0,"0",IF(score!$L701=20,"0",IF(score!$L701=40,"0",IF(score!$L701=60,"1",IF(score!$L701=80,"0",IF(score!$L701=100,"0")))))))</f>
        <v>#N/A</v>
      </c>
      <c r="AC701" t="e">
        <f>IF(score!$L701=".",".",IF(score!$L701=0,"0",IF(score!$L701=20,"0",IF(score!$L701=40,"0",IF(score!$L701=60,"0",IF(score!$L701=80,"1",IF(score!L701=100,"0")))))))</f>
        <v>#N/A</v>
      </c>
      <c r="AD701" t="e">
        <f>IF(score!$M701=".",".",IF(score!$M701=0,"1",IF(score!$M701=20,"0",IF(score!$M701=40,"0",IF(score!$M701=60,"0",IF(score!$M701=80,"0",IF(score!$M701=100,"0")))))))</f>
        <v>#N/A</v>
      </c>
      <c r="AE701" t="e">
        <f>IF(score!$M701=".",".",IF(score!$M701=0,"0",IF(score!$M701=20,"1",IF(score!$M701=40,"0",IF(score!$M701=60,"0",IF(score!$M701=80,"0",IF(score!$M701=100,"0")))))))</f>
        <v>#N/A</v>
      </c>
      <c r="AF701" t="e">
        <f>IF(score!$M701=".",".",IF(score!$M701=0,"0",IF(score!$M701=20,"0",IF(score!$M701=40,"1",IF(score!$M701=60,"0",IF(score!$M701=80,"0",IF(score!$M701=100,"0")))))))</f>
        <v>#N/A</v>
      </c>
      <c r="AG701" t="e">
        <f>IF(score!$M701=".",".",IF(score!$M701=0,"0",IF(score!$M701=20,"0",IF(score!$M701=40,"0",IF(score!$M701=60,"1",IF(score!$M701=80,"0",IF(score!$M701=100,"0")))))))</f>
        <v>#N/A</v>
      </c>
      <c r="AH701" t="e">
        <f>IF(score!$M701=".",".",IF(score!$M701=0,"0",IF(score!$M701=20,"0",IF(score!$M701=40,"0",IF(score!$M701=60,"0",IF(score!$M701=80,"1",IF(score!$M701=100,"0")))))))</f>
        <v>#N/A</v>
      </c>
      <c r="AI701" t="e">
        <f>IF(score!$N701=".",".",IF(score!$N701=0,"1",IF(score!$N701=25,"0",IF(score!$N701=50,"0",IF(score!$N701=75,"0",IF(score!$N701=100,"0"))))))</f>
        <v>#N/A</v>
      </c>
      <c r="AJ701" t="e">
        <f>IF(score!$N701=".",".",IF(score!$N701=0,"0",IF(score!$N701=25,"1",IF(score!$N701=50,"0",IF(score!$N701=75,"0",IF(score!$N701=100,"0"))))))</f>
        <v>#N/A</v>
      </c>
      <c r="AK701" t="e">
        <f>IF(score!$N701=".",".",IF(score!$N701=0,"0",IF(score!$N701=25,"0",IF(score!$N701=50,"1",IF(score!$N701=75,"0",IF(score!$N701=100,"0"))))))</f>
        <v>#N/A</v>
      </c>
      <c r="AL701" t="e">
        <f>IF(score!$N701=".",".",IF(score!$N701=0,"0",IF(score!$N701=25,"0",IF(score!$N701=50,"0",IF(score!$N701=75,"1",IF(score!$N701=100,"0"))))))</f>
        <v>#N/A</v>
      </c>
      <c r="AN701" t="e">
        <f t="shared" si="700"/>
        <v>#N/A</v>
      </c>
      <c r="AO701" t="e">
        <f t="shared" si="701"/>
        <v>#N/A</v>
      </c>
      <c r="AP701" t="e">
        <f t="shared" si="702"/>
        <v>#N/A</v>
      </c>
      <c r="AQ701" t="e">
        <f t="shared" si="703"/>
        <v>#N/A</v>
      </c>
      <c r="AR701" t="e">
        <f t="shared" si="704"/>
        <v>#N/A</v>
      </c>
      <c r="AS701" t="e">
        <f t="shared" si="705"/>
        <v>#N/A</v>
      </c>
      <c r="AT701" t="e">
        <f t="shared" si="706"/>
        <v>#N/A</v>
      </c>
      <c r="AU701" t="e">
        <f t="shared" si="707"/>
        <v>#N/A</v>
      </c>
      <c r="AV701" t="e">
        <f t="shared" si="708"/>
        <v>#N/A</v>
      </c>
      <c r="AW701" t="e">
        <f t="shared" si="709"/>
        <v>#N/A</v>
      </c>
      <c r="AX701" t="e">
        <f t="shared" si="710"/>
        <v>#N/A</v>
      </c>
      <c r="AY701" t="e">
        <f t="shared" si="711"/>
        <v>#N/A</v>
      </c>
      <c r="AZ701" t="e">
        <f t="shared" si="712"/>
        <v>#N/A</v>
      </c>
      <c r="BA701" t="e">
        <f t="shared" si="713"/>
        <v>#N/A</v>
      </c>
      <c r="BB701" t="e">
        <f t="shared" si="714"/>
        <v>#N/A</v>
      </c>
      <c r="BC701" t="e">
        <f t="shared" si="715"/>
        <v>#N/A</v>
      </c>
      <c r="BD701" t="e">
        <f t="shared" si="716"/>
        <v>#N/A</v>
      </c>
      <c r="BE701" t="e">
        <f t="shared" si="717"/>
        <v>#N/A</v>
      </c>
      <c r="BF701" t="e">
        <f t="shared" si="718"/>
        <v>#N/A</v>
      </c>
      <c r="BG701" t="e">
        <f t="shared" si="719"/>
        <v>#N/A</v>
      </c>
      <c r="BH701" t="e">
        <f t="shared" si="720"/>
        <v>#N/A</v>
      </c>
      <c r="BI701" t="e">
        <f t="shared" si="721"/>
        <v>#N/A</v>
      </c>
      <c r="BJ701" t="e">
        <f t="shared" si="722"/>
        <v>#N/A</v>
      </c>
      <c r="BK701" t="e">
        <f t="shared" si="723"/>
        <v>#N/A</v>
      </c>
      <c r="BL701" t="e">
        <f t="shared" si="724"/>
        <v>#N/A</v>
      </c>
      <c r="BM701" t="e">
        <f t="shared" si="725"/>
        <v>#N/A</v>
      </c>
      <c r="BN701" t="e">
        <f t="shared" si="726"/>
        <v>#N/A</v>
      </c>
      <c r="BO701" t="e">
        <f t="shared" si="727"/>
        <v>#N/A</v>
      </c>
      <c r="BP701" t="e">
        <f t="shared" si="728"/>
        <v>#N/A</v>
      </c>
      <c r="BQ701" t="e">
        <f t="shared" si="729"/>
        <v>#N/A</v>
      </c>
      <c r="BR701" t="e">
        <f t="shared" si="730"/>
        <v>#N/A</v>
      </c>
      <c r="BS701" t="e">
        <f t="shared" si="731"/>
        <v>#N/A</v>
      </c>
      <c r="BT701" t="e">
        <f t="shared" si="732"/>
        <v>#N/A</v>
      </c>
      <c r="BU701" t="e">
        <f t="shared" si="733"/>
        <v>#N/A</v>
      </c>
      <c r="BV701" t="e">
        <f t="shared" si="734"/>
        <v>#N/A</v>
      </c>
      <c r="BX701" t="e">
        <f t="shared" si="735"/>
        <v>#N/A</v>
      </c>
      <c r="BY701" t="e">
        <f t="shared" si="736"/>
        <v>#N/A</v>
      </c>
      <c r="BZ701" t="e">
        <f t="shared" si="737"/>
        <v>#N/A</v>
      </c>
      <c r="CA701" t="e">
        <f t="shared" si="738"/>
        <v>#N/A</v>
      </c>
      <c r="CB701" t="e">
        <f t="shared" si="739"/>
        <v>#N/A</v>
      </c>
      <c r="CC701" t="e">
        <f t="shared" si="740"/>
        <v>#N/A</v>
      </c>
      <c r="CD701" t="e">
        <f t="shared" si="741"/>
        <v>#N/A</v>
      </c>
      <c r="CE701" t="e">
        <f t="shared" si="742"/>
        <v>#N/A</v>
      </c>
      <c r="CF701" t="e">
        <f t="shared" si="743"/>
        <v>#N/A</v>
      </c>
      <c r="CG701" t="e">
        <f t="shared" si="744"/>
        <v>#N/A</v>
      </c>
      <c r="CH701" t="e">
        <f t="shared" si="745"/>
        <v>#N/A</v>
      </c>
      <c r="CI701" t="e">
        <f t="shared" si="746"/>
        <v>#N/A</v>
      </c>
      <c r="CJ701" t="e">
        <f t="shared" si="747"/>
        <v>#N/A</v>
      </c>
      <c r="CK701" t="e">
        <f t="shared" si="748"/>
        <v>#N/A</v>
      </c>
      <c r="CL701" t="e">
        <f t="shared" si="749"/>
        <v>#N/A</v>
      </c>
      <c r="CM701" t="e">
        <f t="shared" si="750"/>
        <v>#N/A</v>
      </c>
      <c r="CN701" t="e">
        <f t="shared" si="751"/>
        <v>#N/A</v>
      </c>
      <c r="CO701" t="e">
        <f t="shared" si="752"/>
        <v>#N/A</v>
      </c>
      <c r="CP701" t="e">
        <f t="shared" si="753"/>
        <v>#N/A</v>
      </c>
      <c r="CQ701" t="e">
        <f t="shared" si="754"/>
        <v>#N/A</v>
      </c>
      <c r="CR701" t="e">
        <f t="shared" si="755"/>
        <v>#N/A</v>
      </c>
      <c r="CS701" t="e">
        <f t="shared" si="756"/>
        <v>#N/A</v>
      </c>
      <c r="CT701" t="e">
        <f t="shared" si="757"/>
        <v>#N/A</v>
      </c>
      <c r="CU701" t="e">
        <f t="shared" si="758"/>
        <v>#N/A</v>
      </c>
      <c r="CV701" t="e">
        <f t="shared" si="759"/>
        <v>#N/A</v>
      </c>
      <c r="CW701" t="e">
        <f t="shared" si="760"/>
        <v>#N/A</v>
      </c>
      <c r="CX701" t="e">
        <f t="shared" si="761"/>
        <v>#N/A</v>
      </c>
      <c r="CY701" t="e">
        <f t="shared" si="762"/>
        <v>#N/A</v>
      </c>
      <c r="CZ701" t="e">
        <f t="shared" si="763"/>
        <v>#N/A</v>
      </c>
      <c r="DA701" t="e">
        <f t="shared" si="764"/>
        <v>#N/A</v>
      </c>
      <c r="DB701" t="e">
        <f t="shared" si="765"/>
        <v>#N/A</v>
      </c>
      <c r="DC701" t="e">
        <f t="shared" si="766"/>
        <v>#N/A</v>
      </c>
      <c r="DD701" t="e">
        <f t="shared" si="767"/>
        <v>#N/A</v>
      </c>
      <c r="DE701" t="e">
        <f t="shared" si="768"/>
        <v>#N/A</v>
      </c>
      <c r="DF701" t="e">
        <f t="shared" si="769"/>
        <v>#N/A</v>
      </c>
    </row>
    <row r="702" spans="1:110" x14ac:dyDescent="0.25">
      <c r="A702" s="4">
        <f>raw!$A703:$A703</f>
        <v>0</v>
      </c>
      <c r="B702" s="6">
        <f>raw!$B703:$B703</f>
        <v>0</v>
      </c>
      <c r="D702" t="e">
        <f>IF(score!$C702=".",".",IF(score!$C702=0,"1",IF(score!$C702=25,"0",IF(score!$C702=50,"0",IF(score!$C702=75,"0",IF(score!$C702=100,"0"))))))</f>
        <v>#N/A</v>
      </c>
      <c r="E702" t="e">
        <f>IF(score!$C702=".",".",IF(score!$C702=0,"0",IF(score!$C702=25,"1",IF(score!$C702=50,"0",IF(score!$C702=75,"0",IF(score!$C702=100,"0"))))))</f>
        <v>#N/A</v>
      </c>
      <c r="F702" t="e">
        <f>IF(score!$C702=".",".",IF(score!$C702=0,"0",IF(score!$C702=25,"0",IF(score!$C702=50,"1",IF(score!$C702=75,"0",IF(score!$C702=100,"0"))))))</f>
        <v>#N/A</v>
      </c>
      <c r="G702" t="e">
        <f>IF(score!$C702=".",".",IF(score!$C702=0,"0",IF(score!$C702=25,"0",IF(score!$C702=50,"0",IF(score!$C702=75,"1",IF(score!$C702=100,"0"))))))</f>
        <v>#N/A</v>
      </c>
      <c r="H702" t="e">
        <f>IF(score!$D702=".",".",IF(score!$D702=0,"1",IF(score!$D702=50,"0",IF(score!$D702=100,"0"))))</f>
        <v>#N/A</v>
      </c>
      <c r="I702" t="e">
        <f>IF(score!$D702=".",".",IF(score!$D702=0,"0",IF(score!$D702=50,"1",IF(score!$D702=100,"0"))))</f>
        <v>#N/A</v>
      </c>
      <c r="J702" t="e">
        <f>IF(score!$E702=".",".",IF(score!$E702=0,"1",IF(score!$E702=50,"0",IF(score!$E702=100,"0"))))</f>
        <v>#N/A</v>
      </c>
      <c r="K702" t="e">
        <f>IF(score!$E702=".",".",IF(score!$E702=0,"0",IF(score!$E702=50,"1",IF(score!$E702=100,"0"))))</f>
        <v>#N/A</v>
      </c>
      <c r="L702" t="e">
        <f>IF(score!$F702=".",".",IF(score!$F702=0,"1",IF(score!$F702=100,"0")))</f>
        <v>#N/A</v>
      </c>
      <c r="M702" t="e">
        <f>IF(score!$G702=".",".",IF(score!$G702=0,"1",IF(score!$G702=100,"0")))</f>
        <v>#N/A</v>
      </c>
      <c r="N702" t="e">
        <f>IF(score!$H702=".",".",IF(score!$H702=0,"1",IF(score!$H702=100,"0")))</f>
        <v>#N/A</v>
      </c>
      <c r="O702" t="e">
        <f>IF(score!$I702=".",".",IF(score!$I702=0,"1",IF(score!$I702=50,"0",IF(score!$I702=100,"0"))))</f>
        <v>#N/A</v>
      </c>
      <c r="P702" t="e">
        <f>IF(score!$J702=".",".",IF(score!$J702=0,"1",IF(score!$J702=25,"0",IF(score!$J702=50,"0",IF(score!$J702=75,"0",IF(score!$J702=100,"0"))))))</f>
        <v>#N/A</v>
      </c>
      <c r="Q702" t="e">
        <f>IF(score!$J702=".",".",IF(score!$J702=0,"0",IF(score!$J702=25,"1",IF(score!$J702=50,"0",IF(score!$J702=75,"0",IF(score!$J702=100,"0"))))))</f>
        <v>#N/A</v>
      </c>
      <c r="R702" t="e">
        <f>IF(score!$J702=".",".",IF(score!$J702=0,"0",IF(score!$J702=25,"0",IF(score!$J702=50,"1",IF(score!$J702=75,"0",IF(score!$J702=100,"0"))))))</f>
        <v>#N/A</v>
      </c>
      <c r="S702" t="e">
        <f>IF(score!$J702=".",".",IF(score!$J702=0,"0",IF(score!$J702=25,"0",IF(score!$J702=50,"0",IF(score!$J702=75,"1",IF(score!$J702=100,"0"))))))</f>
        <v>#N/A</v>
      </c>
      <c r="T702" t="e">
        <f>IF(score!$K702=".",".",IF(score!$K702=0,"1",IF(score!$K702=20,"0",IF(score!$K702=40,"0",IF(score!$K702=60,"0",IF(score!$K702=80,"0",IF(score!$K702=100,"0")))))))</f>
        <v>#N/A</v>
      </c>
      <c r="U702" t="e">
        <f>IF(score!$K702=".",".",IF(score!$K702=0,"0",IF(score!$K702=20,"1",IF(score!$K702=40,"0",IF(score!$K702=60,"0",IF(score!$K702=80,"0",IF(score!$K702=100,"0")))))))</f>
        <v>#N/A</v>
      </c>
      <c r="V702" t="e">
        <f>IF(score!$K702=".",".",IF(score!$K702=0,"0",IF(score!$K702=20,"0",IF(score!$K702=40,"1",IF(score!$K702=60,"0",IF(score!$K702=80,"0",IF(score!$K702=100,"0")))))))</f>
        <v>#N/A</v>
      </c>
      <c r="W702" t="e">
        <f>IF(score!$K702=".",".",IF(score!$K702=0,"0",IF(score!$K702=20,"0",IF(score!$K702=40,"0",IF(score!$K702=60,"1",IF(score!$K702=80,"0",IF(score!$K702=100,"0")))))))</f>
        <v>#N/A</v>
      </c>
      <c r="X702" t="e">
        <f>IF(score!$K702=".",".",IF(score!$K702=0,"0",IF(score!$K702=20,"0",IF(score!$K702=40,"0",IF(score!$K702=60,"0",IF(score!$K702=80,"1",IF(score!$K702=100,"0")))))))</f>
        <v>#N/A</v>
      </c>
      <c r="Y702" t="e">
        <f>IF(score!$L702=".",".",IF(score!$L702=0,"1",IF(score!$L702=20,"0",IF(score!$L702=40,"0",IF(score!$L702=60,"0",IF(score!$L702=80,"0",IF(score!$L702=100,"0")))))))</f>
        <v>#N/A</v>
      </c>
      <c r="Z702" t="e">
        <f>IF(score!$L702=".",".",IF(score!$L702=0,"0",IF(score!$L702=20,"1",IF(score!$L702=40,"0",IF(score!$L702=60,"0",IF(score!$L702=80,"0",IF(score!$L702=100,"0")))))))</f>
        <v>#N/A</v>
      </c>
      <c r="AA702" t="e">
        <f>IF(score!$L702=".",".",IF(score!$L702=0,"0",IF(score!$L702=20,"0",IF(score!$L702=40,"1",IF(score!$L702=60,"0",IF(score!$L702=80,"0",IF(score!$L702=100,"0")))))))</f>
        <v>#N/A</v>
      </c>
      <c r="AB702" t="e">
        <f>IF(score!$L702=".",".",IF(score!$L702=0,"0",IF(score!$L702=20,"0",IF(score!$L702=40,"0",IF(score!$L702=60,"1",IF(score!$L702=80,"0",IF(score!$L702=100,"0")))))))</f>
        <v>#N/A</v>
      </c>
      <c r="AC702" t="e">
        <f>IF(score!$L702=".",".",IF(score!$L702=0,"0",IF(score!$L702=20,"0",IF(score!$L702=40,"0",IF(score!$L702=60,"0",IF(score!$L702=80,"1",IF(score!L702=100,"0")))))))</f>
        <v>#N/A</v>
      </c>
      <c r="AD702" t="e">
        <f>IF(score!$M702=".",".",IF(score!$M702=0,"1",IF(score!$M702=20,"0",IF(score!$M702=40,"0",IF(score!$M702=60,"0",IF(score!$M702=80,"0",IF(score!$M702=100,"0")))))))</f>
        <v>#N/A</v>
      </c>
      <c r="AE702" t="e">
        <f>IF(score!$M702=".",".",IF(score!$M702=0,"0",IF(score!$M702=20,"1",IF(score!$M702=40,"0",IF(score!$M702=60,"0",IF(score!$M702=80,"0",IF(score!$M702=100,"0")))))))</f>
        <v>#N/A</v>
      </c>
      <c r="AF702" t="e">
        <f>IF(score!$M702=".",".",IF(score!$M702=0,"0",IF(score!$M702=20,"0",IF(score!$M702=40,"1",IF(score!$M702=60,"0",IF(score!$M702=80,"0",IF(score!$M702=100,"0")))))))</f>
        <v>#N/A</v>
      </c>
      <c r="AG702" t="e">
        <f>IF(score!$M702=".",".",IF(score!$M702=0,"0",IF(score!$M702=20,"0",IF(score!$M702=40,"0",IF(score!$M702=60,"1",IF(score!$M702=80,"0",IF(score!$M702=100,"0")))))))</f>
        <v>#N/A</v>
      </c>
      <c r="AH702" t="e">
        <f>IF(score!$M702=".",".",IF(score!$M702=0,"0",IF(score!$M702=20,"0",IF(score!$M702=40,"0",IF(score!$M702=60,"0",IF(score!$M702=80,"1",IF(score!$M702=100,"0")))))))</f>
        <v>#N/A</v>
      </c>
      <c r="AI702" t="e">
        <f>IF(score!$N702=".",".",IF(score!$N702=0,"1",IF(score!$N702=25,"0",IF(score!$N702=50,"0",IF(score!$N702=75,"0",IF(score!$N702=100,"0"))))))</f>
        <v>#N/A</v>
      </c>
      <c r="AJ702" t="e">
        <f>IF(score!$N702=".",".",IF(score!$N702=0,"0",IF(score!$N702=25,"1",IF(score!$N702=50,"0",IF(score!$N702=75,"0",IF(score!$N702=100,"0"))))))</f>
        <v>#N/A</v>
      </c>
      <c r="AK702" t="e">
        <f>IF(score!$N702=".",".",IF(score!$N702=0,"0",IF(score!$N702=25,"0",IF(score!$N702=50,"1",IF(score!$N702=75,"0",IF(score!$N702=100,"0"))))))</f>
        <v>#N/A</v>
      </c>
      <c r="AL702" t="e">
        <f>IF(score!$N702=".",".",IF(score!$N702=0,"0",IF(score!$N702=25,"0",IF(score!$N702=50,"0",IF(score!$N702=75,"1",IF(score!$N702=100,"0"))))))</f>
        <v>#N/A</v>
      </c>
      <c r="AN702" t="e">
        <f t="shared" si="700"/>
        <v>#N/A</v>
      </c>
      <c r="AO702" t="e">
        <f t="shared" si="701"/>
        <v>#N/A</v>
      </c>
      <c r="AP702" t="e">
        <f t="shared" si="702"/>
        <v>#N/A</v>
      </c>
      <c r="AQ702" t="e">
        <f t="shared" si="703"/>
        <v>#N/A</v>
      </c>
      <c r="AR702" t="e">
        <f t="shared" si="704"/>
        <v>#N/A</v>
      </c>
      <c r="AS702" t="e">
        <f t="shared" si="705"/>
        <v>#N/A</v>
      </c>
      <c r="AT702" t="e">
        <f t="shared" si="706"/>
        <v>#N/A</v>
      </c>
      <c r="AU702" t="e">
        <f t="shared" si="707"/>
        <v>#N/A</v>
      </c>
      <c r="AV702" t="e">
        <f t="shared" si="708"/>
        <v>#N/A</v>
      </c>
      <c r="AW702" t="e">
        <f t="shared" si="709"/>
        <v>#N/A</v>
      </c>
      <c r="AX702" t="e">
        <f t="shared" si="710"/>
        <v>#N/A</v>
      </c>
      <c r="AY702" t="e">
        <f t="shared" si="711"/>
        <v>#N/A</v>
      </c>
      <c r="AZ702" t="e">
        <f t="shared" si="712"/>
        <v>#N/A</v>
      </c>
      <c r="BA702" t="e">
        <f t="shared" si="713"/>
        <v>#N/A</v>
      </c>
      <c r="BB702" t="e">
        <f t="shared" si="714"/>
        <v>#N/A</v>
      </c>
      <c r="BC702" t="e">
        <f t="shared" si="715"/>
        <v>#N/A</v>
      </c>
      <c r="BD702" t="e">
        <f t="shared" si="716"/>
        <v>#N/A</v>
      </c>
      <c r="BE702" t="e">
        <f t="shared" si="717"/>
        <v>#N/A</v>
      </c>
      <c r="BF702" t="e">
        <f t="shared" si="718"/>
        <v>#N/A</v>
      </c>
      <c r="BG702" t="e">
        <f t="shared" si="719"/>
        <v>#N/A</v>
      </c>
      <c r="BH702" t="e">
        <f t="shared" si="720"/>
        <v>#N/A</v>
      </c>
      <c r="BI702" t="e">
        <f t="shared" si="721"/>
        <v>#N/A</v>
      </c>
      <c r="BJ702" t="e">
        <f t="shared" si="722"/>
        <v>#N/A</v>
      </c>
      <c r="BK702" t="e">
        <f t="shared" si="723"/>
        <v>#N/A</v>
      </c>
      <c r="BL702" t="e">
        <f t="shared" si="724"/>
        <v>#N/A</v>
      </c>
      <c r="BM702" t="e">
        <f t="shared" si="725"/>
        <v>#N/A</v>
      </c>
      <c r="BN702" t="e">
        <f t="shared" si="726"/>
        <v>#N/A</v>
      </c>
      <c r="BO702" t="e">
        <f t="shared" si="727"/>
        <v>#N/A</v>
      </c>
      <c r="BP702" t="e">
        <f t="shared" si="728"/>
        <v>#N/A</v>
      </c>
      <c r="BQ702" t="e">
        <f t="shared" si="729"/>
        <v>#N/A</v>
      </c>
      <c r="BR702" t="e">
        <f t="shared" si="730"/>
        <v>#N/A</v>
      </c>
      <c r="BS702" t="e">
        <f t="shared" si="731"/>
        <v>#N/A</v>
      </c>
      <c r="BT702" t="e">
        <f t="shared" si="732"/>
        <v>#N/A</v>
      </c>
      <c r="BU702" t="e">
        <f t="shared" si="733"/>
        <v>#N/A</v>
      </c>
      <c r="BV702" t="e">
        <f t="shared" si="734"/>
        <v>#N/A</v>
      </c>
      <c r="BX702" t="e">
        <f t="shared" si="735"/>
        <v>#N/A</v>
      </c>
      <c r="BY702" t="e">
        <f t="shared" si="736"/>
        <v>#N/A</v>
      </c>
      <c r="BZ702" t="e">
        <f t="shared" si="737"/>
        <v>#N/A</v>
      </c>
      <c r="CA702" t="e">
        <f t="shared" si="738"/>
        <v>#N/A</v>
      </c>
      <c r="CB702" t="e">
        <f t="shared" si="739"/>
        <v>#N/A</v>
      </c>
      <c r="CC702" t="e">
        <f t="shared" si="740"/>
        <v>#N/A</v>
      </c>
      <c r="CD702" t="e">
        <f t="shared" si="741"/>
        <v>#N/A</v>
      </c>
      <c r="CE702" t="e">
        <f t="shared" si="742"/>
        <v>#N/A</v>
      </c>
      <c r="CF702" t="e">
        <f t="shared" si="743"/>
        <v>#N/A</v>
      </c>
      <c r="CG702" t="e">
        <f t="shared" si="744"/>
        <v>#N/A</v>
      </c>
      <c r="CH702" t="e">
        <f t="shared" si="745"/>
        <v>#N/A</v>
      </c>
      <c r="CI702" t="e">
        <f t="shared" si="746"/>
        <v>#N/A</v>
      </c>
      <c r="CJ702" t="e">
        <f t="shared" si="747"/>
        <v>#N/A</v>
      </c>
      <c r="CK702" t="e">
        <f t="shared" si="748"/>
        <v>#N/A</v>
      </c>
      <c r="CL702" t="e">
        <f t="shared" si="749"/>
        <v>#N/A</v>
      </c>
      <c r="CM702" t="e">
        <f t="shared" si="750"/>
        <v>#N/A</v>
      </c>
      <c r="CN702" t="e">
        <f t="shared" si="751"/>
        <v>#N/A</v>
      </c>
      <c r="CO702" t="e">
        <f t="shared" si="752"/>
        <v>#N/A</v>
      </c>
      <c r="CP702" t="e">
        <f t="shared" si="753"/>
        <v>#N/A</v>
      </c>
      <c r="CQ702" t="e">
        <f t="shared" si="754"/>
        <v>#N/A</v>
      </c>
      <c r="CR702" t="e">
        <f t="shared" si="755"/>
        <v>#N/A</v>
      </c>
      <c r="CS702" t="e">
        <f t="shared" si="756"/>
        <v>#N/A</v>
      </c>
      <c r="CT702" t="e">
        <f t="shared" si="757"/>
        <v>#N/A</v>
      </c>
      <c r="CU702" t="e">
        <f t="shared" si="758"/>
        <v>#N/A</v>
      </c>
      <c r="CV702" t="e">
        <f t="shared" si="759"/>
        <v>#N/A</v>
      </c>
      <c r="CW702" t="e">
        <f t="shared" si="760"/>
        <v>#N/A</v>
      </c>
      <c r="CX702" t="e">
        <f t="shared" si="761"/>
        <v>#N/A</v>
      </c>
      <c r="CY702" t="e">
        <f t="shared" si="762"/>
        <v>#N/A</v>
      </c>
      <c r="CZ702" t="e">
        <f t="shared" si="763"/>
        <v>#N/A</v>
      </c>
      <c r="DA702" t="e">
        <f t="shared" si="764"/>
        <v>#N/A</v>
      </c>
      <c r="DB702" t="e">
        <f t="shared" si="765"/>
        <v>#N/A</v>
      </c>
      <c r="DC702" t="e">
        <f t="shared" si="766"/>
        <v>#N/A</v>
      </c>
      <c r="DD702" t="e">
        <f t="shared" si="767"/>
        <v>#N/A</v>
      </c>
      <c r="DE702" t="e">
        <f t="shared" si="768"/>
        <v>#N/A</v>
      </c>
      <c r="DF702" t="e">
        <f t="shared" si="769"/>
        <v>#N/A</v>
      </c>
    </row>
    <row r="703" spans="1:110" x14ac:dyDescent="0.25">
      <c r="A703" s="4">
        <f>raw!$A704:$A704</f>
        <v>0</v>
      </c>
      <c r="B703" s="6">
        <f>raw!$B704:$B704</f>
        <v>0</v>
      </c>
      <c r="D703" t="e">
        <f>IF(score!$C703=".",".",IF(score!$C703=0,"1",IF(score!$C703=25,"0",IF(score!$C703=50,"0",IF(score!$C703=75,"0",IF(score!$C703=100,"0"))))))</f>
        <v>#N/A</v>
      </c>
      <c r="E703" t="e">
        <f>IF(score!$C703=".",".",IF(score!$C703=0,"0",IF(score!$C703=25,"1",IF(score!$C703=50,"0",IF(score!$C703=75,"0",IF(score!$C703=100,"0"))))))</f>
        <v>#N/A</v>
      </c>
      <c r="F703" t="e">
        <f>IF(score!$C703=".",".",IF(score!$C703=0,"0",IF(score!$C703=25,"0",IF(score!$C703=50,"1",IF(score!$C703=75,"0",IF(score!$C703=100,"0"))))))</f>
        <v>#N/A</v>
      </c>
      <c r="G703" t="e">
        <f>IF(score!$C703=".",".",IF(score!$C703=0,"0",IF(score!$C703=25,"0",IF(score!$C703=50,"0",IF(score!$C703=75,"1",IF(score!$C703=100,"0"))))))</f>
        <v>#N/A</v>
      </c>
      <c r="H703" t="e">
        <f>IF(score!$D703=".",".",IF(score!$D703=0,"1",IF(score!$D703=50,"0",IF(score!$D703=100,"0"))))</f>
        <v>#N/A</v>
      </c>
      <c r="I703" t="e">
        <f>IF(score!$D703=".",".",IF(score!$D703=0,"0",IF(score!$D703=50,"1",IF(score!$D703=100,"0"))))</f>
        <v>#N/A</v>
      </c>
      <c r="J703" t="e">
        <f>IF(score!$E703=".",".",IF(score!$E703=0,"1",IF(score!$E703=50,"0",IF(score!$E703=100,"0"))))</f>
        <v>#N/A</v>
      </c>
      <c r="K703" t="e">
        <f>IF(score!$E703=".",".",IF(score!$E703=0,"0",IF(score!$E703=50,"1",IF(score!$E703=100,"0"))))</f>
        <v>#N/A</v>
      </c>
      <c r="L703" t="e">
        <f>IF(score!$F703=".",".",IF(score!$F703=0,"1",IF(score!$F703=100,"0")))</f>
        <v>#N/A</v>
      </c>
      <c r="M703" t="e">
        <f>IF(score!$G703=".",".",IF(score!$G703=0,"1",IF(score!$G703=100,"0")))</f>
        <v>#N/A</v>
      </c>
      <c r="N703" t="e">
        <f>IF(score!$H703=".",".",IF(score!$H703=0,"1",IF(score!$H703=100,"0")))</f>
        <v>#N/A</v>
      </c>
      <c r="O703" t="e">
        <f>IF(score!$I703=".",".",IF(score!$I703=0,"1",IF(score!$I703=50,"0",IF(score!$I703=100,"0"))))</f>
        <v>#N/A</v>
      </c>
      <c r="P703" t="e">
        <f>IF(score!$J703=".",".",IF(score!$J703=0,"1",IF(score!$J703=25,"0",IF(score!$J703=50,"0",IF(score!$J703=75,"0",IF(score!$J703=100,"0"))))))</f>
        <v>#N/A</v>
      </c>
      <c r="Q703" t="e">
        <f>IF(score!$J703=".",".",IF(score!$J703=0,"0",IF(score!$J703=25,"1",IF(score!$J703=50,"0",IF(score!$J703=75,"0",IF(score!$J703=100,"0"))))))</f>
        <v>#N/A</v>
      </c>
      <c r="R703" t="e">
        <f>IF(score!$J703=".",".",IF(score!$J703=0,"0",IF(score!$J703=25,"0",IF(score!$J703=50,"1",IF(score!$J703=75,"0",IF(score!$J703=100,"0"))))))</f>
        <v>#N/A</v>
      </c>
      <c r="S703" t="e">
        <f>IF(score!$J703=".",".",IF(score!$J703=0,"0",IF(score!$J703=25,"0",IF(score!$J703=50,"0",IF(score!$J703=75,"1",IF(score!$J703=100,"0"))))))</f>
        <v>#N/A</v>
      </c>
      <c r="T703" t="e">
        <f>IF(score!$K703=".",".",IF(score!$K703=0,"1",IF(score!$K703=20,"0",IF(score!$K703=40,"0",IF(score!$K703=60,"0",IF(score!$K703=80,"0",IF(score!$K703=100,"0")))))))</f>
        <v>#N/A</v>
      </c>
      <c r="U703" t="e">
        <f>IF(score!$K703=".",".",IF(score!$K703=0,"0",IF(score!$K703=20,"1",IF(score!$K703=40,"0",IF(score!$K703=60,"0",IF(score!$K703=80,"0",IF(score!$K703=100,"0")))))))</f>
        <v>#N/A</v>
      </c>
      <c r="V703" t="e">
        <f>IF(score!$K703=".",".",IF(score!$K703=0,"0",IF(score!$K703=20,"0",IF(score!$K703=40,"1",IF(score!$K703=60,"0",IF(score!$K703=80,"0",IF(score!$K703=100,"0")))))))</f>
        <v>#N/A</v>
      </c>
      <c r="W703" t="e">
        <f>IF(score!$K703=".",".",IF(score!$K703=0,"0",IF(score!$K703=20,"0",IF(score!$K703=40,"0",IF(score!$K703=60,"1",IF(score!$K703=80,"0",IF(score!$K703=100,"0")))))))</f>
        <v>#N/A</v>
      </c>
      <c r="X703" t="e">
        <f>IF(score!$K703=".",".",IF(score!$K703=0,"0",IF(score!$K703=20,"0",IF(score!$K703=40,"0",IF(score!$K703=60,"0",IF(score!$K703=80,"1",IF(score!$K703=100,"0")))))))</f>
        <v>#N/A</v>
      </c>
      <c r="Y703" t="e">
        <f>IF(score!$L703=".",".",IF(score!$L703=0,"1",IF(score!$L703=20,"0",IF(score!$L703=40,"0",IF(score!$L703=60,"0",IF(score!$L703=80,"0",IF(score!$L703=100,"0")))))))</f>
        <v>#N/A</v>
      </c>
      <c r="Z703" t="e">
        <f>IF(score!$L703=".",".",IF(score!$L703=0,"0",IF(score!$L703=20,"1",IF(score!$L703=40,"0",IF(score!$L703=60,"0",IF(score!$L703=80,"0",IF(score!$L703=100,"0")))))))</f>
        <v>#N/A</v>
      </c>
      <c r="AA703" t="e">
        <f>IF(score!$L703=".",".",IF(score!$L703=0,"0",IF(score!$L703=20,"0",IF(score!$L703=40,"1",IF(score!$L703=60,"0",IF(score!$L703=80,"0",IF(score!$L703=100,"0")))))))</f>
        <v>#N/A</v>
      </c>
      <c r="AB703" t="e">
        <f>IF(score!$L703=".",".",IF(score!$L703=0,"0",IF(score!$L703=20,"0",IF(score!$L703=40,"0",IF(score!$L703=60,"1",IF(score!$L703=80,"0",IF(score!$L703=100,"0")))))))</f>
        <v>#N/A</v>
      </c>
      <c r="AC703" t="e">
        <f>IF(score!$L703=".",".",IF(score!$L703=0,"0",IF(score!$L703=20,"0",IF(score!$L703=40,"0",IF(score!$L703=60,"0",IF(score!$L703=80,"1",IF(score!L703=100,"0")))))))</f>
        <v>#N/A</v>
      </c>
      <c r="AD703" t="e">
        <f>IF(score!$M703=".",".",IF(score!$M703=0,"1",IF(score!$M703=20,"0",IF(score!$M703=40,"0",IF(score!$M703=60,"0",IF(score!$M703=80,"0",IF(score!$M703=100,"0")))))))</f>
        <v>#N/A</v>
      </c>
      <c r="AE703" t="e">
        <f>IF(score!$M703=".",".",IF(score!$M703=0,"0",IF(score!$M703=20,"1",IF(score!$M703=40,"0",IF(score!$M703=60,"0",IF(score!$M703=80,"0",IF(score!$M703=100,"0")))))))</f>
        <v>#N/A</v>
      </c>
      <c r="AF703" t="e">
        <f>IF(score!$M703=".",".",IF(score!$M703=0,"0",IF(score!$M703=20,"0",IF(score!$M703=40,"1",IF(score!$M703=60,"0",IF(score!$M703=80,"0",IF(score!$M703=100,"0")))))))</f>
        <v>#N/A</v>
      </c>
      <c r="AG703" t="e">
        <f>IF(score!$M703=".",".",IF(score!$M703=0,"0",IF(score!$M703=20,"0",IF(score!$M703=40,"0",IF(score!$M703=60,"1",IF(score!$M703=80,"0",IF(score!$M703=100,"0")))))))</f>
        <v>#N/A</v>
      </c>
      <c r="AH703" t="e">
        <f>IF(score!$M703=".",".",IF(score!$M703=0,"0",IF(score!$M703=20,"0",IF(score!$M703=40,"0",IF(score!$M703=60,"0",IF(score!$M703=80,"1",IF(score!$M703=100,"0")))))))</f>
        <v>#N/A</v>
      </c>
      <c r="AI703" t="e">
        <f>IF(score!$N703=".",".",IF(score!$N703=0,"1",IF(score!$N703=25,"0",IF(score!$N703=50,"0",IF(score!$N703=75,"0",IF(score!$N703=100,"0"))))))</f>
        <v>#N/A</v>
      </c>
      <c r="AJ703" t="e">
        <f>IF(score!$N703=".",".",IF(score!$N703=0,"0",IF(score!$N703=25,"1",IF(score!$N703=50,"0",IF(score!$N703=75,"0",IF(score!$N703=100,"0"))))))</f>
        <v>#N/A</v>
      </c>
      <c r="AK703" t="e">
        <f>IF(score!$N703=".",".",IF(score!$N703=0,"0",IF(score!$N703=25,"0",IF(score!$N703=50,"1",IF(score!$N703=75,"0",IF(score!$N703=100,"0"))))))</f>
        <v>#N/A</v>
      </c>
      <c r="AL703" t="e">
        <f>IF(score!$N703=".",".",IF(score!$N703=0,"0",IF(score!$N703=25,"0",IF(score!$N703=50,"0",IF(score!$N703=75,"1",IF(score!$N703=100,"0"))))))</f>
        <v>#N/A</v>
      </c>
      <c r="AN703" t="e">
        <f t="shared" si="700"/>
        <v>#N/A</v>
      </c>
      <c r="AO703" t="e">
        <f t="shared" si="701"/>
        <v>#N/A</v>
      </c>
      <c r="AP703" t="e">
        <f t="shared" si="702"/>
        <v>#N/A</v>
      </c>
      <c r="AQ703" t="e">
        <f t="shared" si="703"/>
        <v>#N/A</v>
      </c>
      <c r="AR703" t="e">
        <f t="shared" si="704"/>
        <v>#N/A</v>
      </c>
      <c r="AS703" t="e">
        <f t="shared" si="705"/>
        <v>#N/A</v>
      </c>
      <c r="AT703" t="e">
        <f t="shared" si="706"/>
        <v>#N/A</v>
      </c>
      <c r="AU703" t="e">
        <f t="shared" si="707"/>
        <v>#N/A</v>
      </c>
      <c r="AV703" t="e">
        <f t="shared" si="708"/>
        <v>#N/A</v>
      </c>
      <c r="AW703" t="e">
        <f t="shared" si="709"/>
        <v>#N/A</v>
      </c>
      <c r="AX703" t="e">
        <f t="shared" si="710"/>
        <v>#N/A</v>
      </c>
      <c r="AY703" t="e">
        <f t="shared" si="711"/>
        <v>#N/A</v>
      </c>
      <c r="AZ703" t="e">
        <f t="shared" si="712"/>
        <v>#N/A</v>
      </c>
      <c r="BA703" t="e">
        <f t="shared" si="713"/>
        <v>#N/A</v>
      </c>
      <c r="BB703" t="e">
        <f t="shared" si="714"/>
        <v>#N/A</v>
      </c>
      <c r="BC703" t="e">
        <f t="shared" si="715"/>
        <v>#N/A</v>
      </c>
      <c r="BD703" t="e">
        <f t="shared" si="716"/>
        <v>#N/A</v>
      </c>
      <c r="BE703" t="e">
        <f t="shared" si="717"/>
        <v>#N/A</v>
      </c>
      <c r="BF703" t="e">
        <f t="shared" si="718"/>
        <v>#N/A</v>
      </c>
      <c r="BG703" t="e">
        <f t="shared" si="719"/>
        <v>#N/A</v>
      </c>
      <c r="BH703" t="e">
        <f t="shared" si="720"/>
        <v>#N/A</v>
      </c>
      <c r="BI703" t="e">
        <f t="shared" si="721"/>
        <v>#N/A</v>
      </c>
      <c r="BJ703" t="e">
        <f t="shared" si="722"/>
        <v>#N/A</v>
      </c>
      <c r="BK703" t="e">
        <f t="shared" si="723"/>
        <v>#N/A</v>
      </c>
      <c r="BL703" t="e">
        <f t="shared" si="724"/>
        <v>#N/A</v>
      </c>
      <c r="BM703" t="e">
        <f t="shared" si="725"/>
        <v>#N/A</v>
      </c>
      <c r="BN703" t="e">
        <f t="shared" si="726"/>
        <v>#N/A</v>
      </c>
      <c r="BO703" t="e">
        <f t="shared" si="727"/>
        <v>#N/A</v>
      </c>
      <c r="BP703" t="e">
        <f t="shared" si="728"/>
        <v>#N/A</v>
      </c>
      <c r="BQ703" t="e">
        <f t="shared" si="729"/>
        <v>#N/A</v>
      </c>
      <c r="BR703" t="e">
        <f t="shared" si="730"/>
        <v>#N/A</v>
      </c>
      <c r="BS703" t="e">
        <f t="shared" si="731"/>
        <v>#N/A</v>
      </c>
      <c r="BT703" t="e">
        <f t="shared" si="732"/>
        <v>#N/A</v>
      </c>
      <c r="BU703" t="e">
        <f t="shared" si="733"/>
        <v>#N/A</v>
      </c>
      <c r="BV703" t="e">
        <f t="shared" si="734"/>
        <v>#N/A</v>
      </c>
      <c r="BX703" t="e">
        <f t="shared" si="735"/>
        <v>#N/A</v>
      </c>
      <c r="BY703" t="e">
        <f t="shared" si="736"/>
        <v>#N/A</v>
      </c>
      <c r="BZ703" t="e">
        <f t="shared" si="737"/>
        <v>#N/A</v>
      </c>
      <c r="CA703" t="e">
        <f t="shared" si="738"/>
        <v>#N/A</v>
      </c>
      <c r="CB703" t="e">
        <f t="shared" si="739"/>
        <v>#N/A</v>
      </c>
      <c r="CC703" t="e">
        <f t="shared" si="740"/>
        <v>#N/A</v>
      </c>
      <c r="CD703" t="e">
        <f t="shared" si="741"/>
        <v>#N/A</v>
      </c>
      <c r="CE703" t="e">
        <f t="shared" si="742"/>
        <v>#N/A</v>
      </c>
      <c r="CF703" t="e">
        <f t="shared" si="743"/>
        <v>#N/A</v>
      </c>
      <c r="CG703" t="e">
        <f t="shared" si="744"/>
        <v>#N/A</v>
      </c>
      <c r="CH703" t="e">
        <f t="shared" si="745"/>
        <v>#N/A</v>
      </c>
      <c r="CI703" t="e">
        <f t="shared" si="746"/>
        <v>#N/A</v>
      </c>
      <c r="CJ703" t="e">
        <f t="shared" si="747"/>
        <v>#N/A</v>
      </c>
      <c r="CK703" t="e">
        <f t="shared" si="748"/>
        <v>#N/A</v>
      </c>
      <c r="CL703" t="e">
        <f t="shared" si="749"/>
        <v>#N/A</v>
      </c>
      <c r="CM703" t="e">
        <f t="shared" si="750"/>
        <v>#N/A</v>
      </c>
      <c r="CN703" t="e">
        <f t="shared" si="751"/>
        <v>#N/A</v>
      </c>
      <c r="CO703" t="e">
        <f t="shared" si="752"/>
        <v>#N/A</v>
      </c>
      <c r="CP703" t="e">
        <f t="shared" si="753"/>
        <v>#N/A</v>
      </c>
      <c r="CQ703" t="e">
        <f t="shared" si="754"/>
        <v>#N/A</v>
      </c>
      <c r="CR703" t="e">
        <f t="shared" si="755"/>
        <v>#N/A</v>
      </c>
      <c r="CS703" t="e">
        <f t="shared" si="756"/>
        <v>#N/A</v>
      </c>
      <c r="CT703" t="e">
        <f t="shared" si="757"/>
        <v>#N/A</v>
      </c>
      <c r="CU703" t="e">
        <f t="shared" si="758"/>
        <v>#N/A</v>
      </c>
      <c r="CV703" t="e">
        <f t="shared" si="759"/>
        <v>#N/A</v>
      </c>
      <c r="CW703" t="e">
        <f t="shared" si="760"/>
        <v>#N/A</v>
      </c>
      <c r="CX703" t="e">
        <f t="shared" si="761"/>
        <v>#N/A</v>
      </c>
      <c r="CY703" t="e">
        <f t="shared" si="762"/>
        <v>#N/A</v>
      </c>
      <c r="CZ703" t="e">
        <f t="shared" si="763"/>
        <v>#N/A</v>
      </c>
      <c r="DA703" t="e">
        <f t="shared" si="764"/>
        <v>#N/A</v>
      </c>
      <c r="DB703" t="e">
        <f t="shared" si="765"/>
        <v>#N/A</v>
      </c>
      <c r="DC703" t="e">
        <f t="shared" si="766"/>
        <v>#N/A</v>
      </c>
      <c r="DD703" t="e">
        <f t="shared" si="767"/>
        <v>#N/A</v>
      </c>
      <c r="DE703" t="e">
        <f t="shared" si="768"/>
        <v>#N/A</v>
      </c>
      <c r="DF703" t="e">
        <f t="shared" si="769"/>
        <v>#N/A</v>
      </c>
    </row>
    <row r="704" spans="1:110" x14ac:dyDescent="0.25">
      <c r="A704" s="4">
        <f>raw!$A705:$A705</f>
        <v>0</v>
      </c>
      <c r="B704" s="6">
        <f>raw!$B705:$B705</f>
        <v>0</v>
      </c>
      <c r="D704" t="e">
        <f>IF(score!$C704=".",".",IF(score!$C704=0,"1",IF(score!$C704=25,"0",IF(score!$C704=50,"0",IF(score!$C704=75,"0",IF(score!$C704=100,"0"))))))</f>
        <v>#N/A</v>
      </c>
      <c r="E704" t="e">
        <f>IF(score!$C704=".",".",IF(score!$C704=0,"0",IF(score!$C704=25,"1",IF(score!$C704=50,"0",IF(score!$C704=75,"0",IF(score!$C704=100,"0"))))))</f>
        <v>#N/A</v>
      </c>
      <c r="F704" t="e">
        <f>IF(score!$C704=".",".",IF(score!$C704=0,"0",IF(score!$C704=25,"0",IF(score!$C704=50,"1",IF(score!$C704=75,"0",IF(score!$C704=100,"0"))))))</f>
        <v>#N/A</v>
      </c>
      <c r="G704" t="e">
        <f>IF(score!$C704=".",".",IF(score!$C704=0,"0",IF(score!$C704=25,"0",IF(score!$C704=50,"0",IF(score!$C704=75,"1",IF(score!$C704=100,"0"))))))</f>
        <v>#N/A</v>
      </c>
      <c r="H704" t="e">
        <f>IF(score!$D704=".",".",IF(score!$D704=0,"1",IF(score!$D704=50,"0",IF(score!$D704=100,"0"))))</f>
        <v>#N/A</v>
      </c>
      <c r="I704" t="e">
        <f>IF(score!$D704=".",".",IF(score!$D704=0,"0",IF(score!$D704=50,"1",IF(score!$D704=100,"0"))))</f>
        <v>#N/A</v>
      </c>
      <c r="J704" t="e">
        <f>IF(score!$E704=".",".",IF(score!$E704=0,"1",IF(score!$E704=50,"0",IF(score!$E704=100,"0"))))</f>
        <v>#N/A</v>
      </c>
      <c r="K704" t="e">
        <f>IF(score!$E704=".",".",IF(score!$E704=0,"0",IF(score!$E704=50,"1",IF(score!$E704=100,"0"))))</f>
        <v>#N/A</v>
      </c>
      <c r="L704" t="e">
        <f>IF(score!$F704=".",".",IF(score!$F704=0,"1",IF(score!$F704=100,"0")))</f>
        <v>#N/A</v>
      </c>
      <c r="M704" t="e">
        <f>IF(score!$G704=".",".",IF(score!$G704=0,"1",IF(score!$G704=100,"0")))</f>
        <v>#N/A</v>
      </c>
      <c r="N704" t="e">
        <f>IF(score!$H704=".",".",IF(score!$H704=0,"1",IF(score!$H704=100,"0")))</f>
        <v>#N/A</v>
      </c>
      <c r="O704" t="e">
        <f>IF(score!$I704=".",".",IF(score!$I704=0,"1",IF(score!$I704=50,"0",IF(score!$I704=100,"0"))))</f>
        <v>#N/A</v>
      </c>
      <c r="P704" t="e">
        <f>IF(score!$J704=".",".",IF(score!$J704=0,"1",IF(score!$J704=25,"0",IF(score!$J704=50,"0",IF(score!$J704=75,"0",IF(score!$J704=100,"0"))))))</f>
        <v>#N/A</v>
      </c>
      <c r="Q704" t="e">
        <f>IF(score!$J704=".",".",IF(score!$J704=0,"0",IF(score!$J704=25,"1",IF(score!$J704=50,"0",IF(score!$J704=75,"0",IF(score!$J704=100,"0"))))))</f>
        <v>#N/A</v>
      </c>
      <c r="R704" t="e">
        <f>IF(score!$J704=".",".",IF(score!$J704=0,"0",IF(score!$J704=25,"0",IF(score!$J704=50,"1",IF(score!$J704=75,"0",IF(score!$J704=100,"0"))))))</f>
        <v>#N/A</v>
      </c>
      <c r="S704" t="e">
        <f>IF(score!$J704=".",".",IF(score!$J704=0,"0",IF(score!$J704=25,"0",IF(score!$J704=50,"0",IF(score!$J704=75,"1",IF(score!$J704=100,"0"))))))</f>
        <v>#N/A</v>
      </c>
      <c r="T704" t="e">
        <f>IF(score!$K704=".",".",IF(score!$K704=0,"1",IF(score!$K704=20,"0",IF(score!$K704=40,"0",IF(score!$K704=60,"0",IF(score!$K704=80,"0",IF(score!$K704=100,"0")))))))</f>
        <v>#N/A</v>
      </c>
      <c r="U704" t="e">
        <f>IF(score!$K704=".",".",IF(score!$K704=0,"0",IF(score!$K704=20,"1",IF(score!$K704=40,"0",IF(score!$K704=60,"0",IF(score!$K704=80,"0",IF(score!$K704=100,"0")))))))</f>
        <v>#N/A</v>
      </c>
      <c r="V704" t="e">
        <f>IF(score!$K704=".",".",IF(score!$K704=0,"0",IF(score!$K704=20,"0",IF(score!$K704=40,"1",IF(score!$K704=60,"0",IF(score!$K704=80,"0",IF(score!$K704=100,"0")))))))</f>
        <v>#N/A</v>
      </c>
      <c r="W704" t="e">
        <f>IF(score!$K704=".",".",IF(score!$K704=0,"0",IF(score!$K704=20,"0",IF(score!$K704=40,"0",IF(score!$K704=60,"1",IF(score!$K704=80,"0",IF(score!$K704=100,"0")))))))</f>
        <v>#N/A</v>
      </c>
      <c r="X704" t="e">
        <f>IF(score!$K704=".",".",IF(score!$K704=0,"0",IF(score!$K704=20,"0",IF(score!$K704=40,"0",IF(score!$K704=60,"0",IF(score!$K704=80,"1",IF(score!$K704=100,"0")))))))</f>
        <v>#N/A</v>
      </c>
      <c r="Y704" t="e">
        <f>IF(score!$L704=".",".",IF(score!$L704=0,"1",IF(score!$L704=20,"0",IF(score!$L704=40,"0",IF(score!$L704=60,"0",IF(score!$L704=80,"0",IF(score!$L704=100,"0")))))))</f>
        <v>#N/A</v>
      </c>
      <c r="Z704" t="e">
        <f>IF(score!$L704=".",".",IF(score!$L704=0,"0",IF(score!$L704=20,"1",IF(score!$L704=40,"0",IF(score!$L704=60,"0",IF(score!$L704=80,"0",IF(score!$L704=100,"0")))))))</f>
        <v>#N/A</v>
      </c>
      <c r="AA704" t="e">
        <f>IF(score!$L704=".",".",IF(score!$L704=0,"0",IF(score!$L704=20,"0",IF(score!$L704=40,"1",IF(score!$L704=60,"0",IF(score!$L704=80,"0",IF(score!$L704=100,"0")))))))</f>
        <v>#N/A</v>
      </c>
      <c r="AB704" t="e">
        <f>IF(score!$L704=".",".",IF(score!$L704=0,"0",IF(score!$L704=20,"0",IF(score!$L704=40,"0",IF(score!$L704=60,"1",IF(score!$L704=80,"0",IF(score!$L704=100,"0")))))))</f>
        <v>#N/A</v>
      </c>
      <c r="AC704" t="e">
        <f>IF(score!$L704=".",".",IF(score!$L704=0,"0",IF(score!$L704=20,"0",IF(score!$L704=40,"0",IF(score!$L704=60,"0",IF(score!$L704=80,"1",IF(score!L704=100,"0")))))))</f>
        <v>#N/A</v>
      </c>
      <c r="AD704" t="e">
        <f>IF(score!$M704=".",".",IF(score!$M704=0,"1",IF(score!$M704=20,"0",IF(score!$M704=40,"0",IF(score!$M704=60,"0",IF(score!$M704=80,"0",IF(score!$M704=100,"0")))))))</f>
        <v>#N/A</v>
      </c>
      <c r="AE704" t="e">
        <f>IF(score!$M704=".",".",IF(score!$M704=0,"0",IF(score!$M704=20,"1",IF(score!$M704=40,"0",IF(score!$M704=60,"0",IF(score!$M704=80,"0",IF(score!$M704=100,"0")))))))</f>
        <v>#N/A</v>
      </c>
      <c r="AF704" t="e">
        <f>IF(score!$M704=".",".",IF(score!$M704=0,"0",IF(score!$M704=20,"0",IF(score!$M704=40,"1",IF(score!$M704=60,"0",IF(score!$M704=80,"0",IF(score!$M704=100,"0")))))))</f>
        <v>#N/A</v>
      </c>
      <c r="AG704" t="e">
        <f>IF(score!$M704=".",".",IF(score!$M704=0,"0",IF(score!$M704=20,"0",IF(score!$M704=40,"0",IF(score!$M704=60,"1",IF(score!$M704=80,"0",IF(score!$M704=100,"0")))))))</f>
        <v>#N/A</v>
      </c>
      <c r="AH704" t="e">
        <f>IF(score!$M704=".",".",IF(score!$M704=0,"0",IF(score!$M704=20,"0",IF(score!$M704=40,"0",IF(score!$M704=60,"0",IF(score!$M704=80,"1",IF(score!$M704=100,"0")))))))</f>
        <v>#N/A</v>
      </c>
      <c r="AI704" t="e">
        <f>IF(score!$N704=".",".",IF(score!$N704=0,"1",IF(score!$N704=25,"0",IF(score!$N704=50,"0",IF(score!$N704=75,"0",IF(score!$N704=100,"0"))))))</f>
        <v>#N/A</v>
      </c>
      <c r="AJ704" t="e">
        <f>IF(score!$N704=".",".",IF(score!$N704=0,"0",IF(score!$N704=25,"1",IF(score!$N704=50,"0",IF(score!$N704=75,"0",IF(score!$N704=100,"0"))))))</f>
        <v>#N/A</v>
      </c>
      <c r="AK704" t="e">
        <f>IF(score!$N704=".",".",IF(score!$N704=0,"0",IF(score!$N704=25,"0",IF(score!$N704=50,"1",IF(score!$N704=75,"0",IF(score!$N704=100,"0"))))))</f>
        <v>#N/A</v>
      </c>
      <c r="AL704" t="e">
        <f>IF(score!$N704=".",".",IF(score!$N704=0,"0",IF(score!$N704=25,"0",IF(score!$N704=50,"0",IF(score!$N704=75,"1",IF(score!$N704=100,"0"))))))</f>
        <v>#N/A</v>
      </c>
      <c r="AN704" t="e">
        <f t="shared" si="700"/>
        <v>#N/A</v>
      </c>
      <c r="AO704" t="e">
        <f t="shared" si="701"/>
        <v>#N/A</v>
      </c>
      <c r="AP704" t="e">
        <f t="shared" si="702"/>
        <v>#N/A</v>
      </c>
      <c r="AQ704" t="e">
        <f t="shared" si="703"/>
        <v>#N/A</v>
      </c>
      <c r="AR704" t="e">
        <f t="shared" si="704"/>
        <v>#N/A</v>
      </c>
      <c r="AS704" t="e">
        <f t="shared" si="705"/>
        <v>#N/A</v>
      </c>
      <c r="AT704" t="e">
        <f t="shared" si="706"/>
        <v>#N/A</v>
      </c>
      <c r="AU704" t="e">
        <f t="shared" si="707"/>
        <v>#N/A</v>
      </c>
      <c r="AV704" t="e">
        <f t="shared" si="708"/>
        <v>#N/A</v>
      </c>
      <c r="AW704" t="e">
        <f t="shared" si="709"/>
        <v>#N/A</v>
      </c>
      <c r="AX704" t="e">
        <f t="shared" si="710"/>
        <v>#N/A</v>
      </c>
      <c r="AY704" t="e">
        <f t="shared" si="711"/>
        <v>#N/A</v>
      </c>
      <c r="AZ704" t="e">
        <f t="shared" si="712"/>
        <v>#N/A</v>
      </c>
      <c r="BA704" t="e">
        <f t="shared" si="713"/>
        <v>#N/A</v>
      </c>
      <c r="BB704" t="e">
        <f t="shared" si="714"/>
        <v>#N/A</v>
      </c>
      <c r="BC704" t="e">
        <f t="shared" si="715"/>
        <v>#N/A</v>
      </c>
      <c r="BD704" t="e">
        <f t="shared" si="716"/>
        <v>#N/A</v>
      </c>
      <c r="BE704" t="e">
        <f t="shared" si="717"/>
        <v>#N/A</v>
      </c>
      <c r="BF704" t="e">
        <f t="shared" si="718"/>
        <v>#N/A</v>
      </c>
      <c r="BG704" t="e">
        <f t="shared" si="719"/>
        <v>#N/A</v>
      </c>
      <c r="BH704" t="e">
        <f t="shared" si="720"/>
        <v>#N/A</v>
      </c>
      <c r="BI704" t="e">
        <f t="shared" si="721"/>
        <v>#N/A</v>
      </c>
      <c r="BJ704" t="e">
        <f t="shared" si="722"/>
        <v>#N/A</v>
      </c>
      <c r="BK704" t="e">
        <f t="shared" si="723"/>
        <v>#N/A</v>
      </c>
      <c r="BL704" t="e">
        <f t="shared" si="724"/>
        <v>#N/A</v>
      </c>
      <c r="BM704" t="e">
        <f t="shared" si="725"/>
        <v>#N/A</v>
      </c>
      <c r="BN704" t="e">
        <f t="shared" si="726"/>
        <v>#N/A</v>
      </c>
      <c r="BO704" t="e">
        <f t="shared" si="727"/>
        <v>#N/A</v>
      </c>
      <c r="BP704" t="e">
        <f t="shared" si="728"/>
        <v>#N/A</v>
      </c>
      <c r="BQ704" t="e">
        <f t="shared" si="729"/>
        <v>#N/A</v>
      </c>
      <c r="BR704" t="e">
        <f t="shared" si="730"/>
        <v>#N/A</v>
      </c>
      <c r="BS704" t="e">
        <f t="shared" si="731"/>
        <v>#N/A</v>
      </c>
      <c r="BT704" t="e">
        <f t="shared" si="732"/>
        <v>#N/A</v>
      </c>
      <c r="BU704" t="e">
        <f t="shared" si="733"/>
        <v>#N/A</v>
      </c>
      <c r="BV704" t="e">
        <f t="shared" si="734"/>
        <v>#N/A</v>
      </c>
      <c r="BX704" t="e">
        <f t="shared" si="735"/>
        <v>#N/A</v>
      </c>
      <c r="BY704" t="e">
        <f t="shared" si="736"/>
        <v>#N/A</v>
      </c>
      <c r="BZ704" t="e">
        <f t="shared" si="737"/>
        <v>#N/A</v>
      </c>
      <c r="CA704" t="e">
        <f t="shared" si="738"/>
        <v>#N/A</v>
      </c>
      <c r="CB704" t="e">
        <f t="shared" si="739"/>
        <v>#N/A</v>
      </c>
      <c r="CC704" t="e">
        <f t="shared" si="740"/>
        <v>#N/A</v>
      </c>
      <c r="CD704" t="e">
        <f t="shared" si="741"/>
        <v>#N/A</v>
      </c>
      <c r="CE704" t="e">
        <f t="shared" si="742"/>
        <v>#N/A</v>
      </c>
      <c r="CF704" t="e">
        <f t="shared" si="743"/>
        <v>#N/A</v>
      </c>
      <c r="CG704" t="e">
        <f t="shared" si="744"/>
        <v>#N/A</v>
      </c>
      <c r="CH704" t="e">
        <f t="shared" si="745"/>
        <v>#N/A</v>
      </c>
      <c r="CI704" t="e">
        <f t="shared" si="746"/>
        <v>#N/A</v>
      </c>
      <c r="CJ704" t="e">
        <f t="shared" si="747"/>
        <v>#N/A</v>
      </c>
      <c r="CK704" t="e">
        <f t="shared" si="748"/>
        <v>#N/A</v>
      </c>
      <c r="CL704" t="e">
        <f t="shared" si="749"/>
        <v>#N/A</v>
      </c>
      <c r="CM704" t="e">
        <f t="shared" si="750"/>
        <v>#N/A</v>
      </c>
      <c r="CN704" t="e">
        <f t="shared" si="751"/>
        <v>#N/A</v>
      </c>
      <c r="CO704" t="e">
        <f t="shared" si="752"/>
        <v>#N/A</v>
      </c>
      <c r="CP704" t="e">
        <f t="shared" si="753"/>
        <v>#N/A</v>
      </c>
      <c r="CQ704" t="e">
        <f t="shared" si="754"/>
        <v>#N/A</v>
      </c>
      <c r="CR704" t="e">
        <f t="shared" si="755"/>
        <v>#N/A</v>
      </c>
      <c r="CS704" t="e">
        <f t="shared" si="756"/>
        <v>#N/A</v>
      </c>
      <c r="CT704" t="e">
        <f t="shared" si="757"/>
        <v>#N/A</v>
      </c>
      <c r="CU704" t="e">
        <f t="shared" si="758"/>
        <v>#N/A</v>
      </c>
      <c r="CV704" t="e">
        <f t="shared" si="759"/>
        <v>#N/A</v>
      </c>
      <c r="CW704" t="e">
        <f t="shared" si="760"/>
        <v>#N/A</v>
      </c>
      <c r="CX704" t="e">
        <f t="shared" si="761"/>
        <v>#N/A</v>
      </c>
      <c r="CY704" t="e">
        <f t="shared" si="762"/>
        <v>#N/A</v>
      </c>
      <c r="CZ704" t="e">
        <f t="shared" si="763"/>
        <v>#N/A</v>
      </c>
      <c r="DA704" t="e">
        <f t="shared" si="764"/>
        <v>#N/A</v>
      </c>
      <c r="DB704" t="e">
        <f t="shared" si="765"/>
        <v>#N/A</v>
      </c>
      <c r="DC704" t="e">
        <f t="shared" si="766"/>
        <v>#N/A</v>
      </c>
      <c r="DD704" t="e">
        <f t="shared" si="767"/>
        <v>#N/A</v>
      </c>
      <c r="DE704" t="e">
        <f t="shared" si="768"/>
        <v>#N/A</v>
      </c>
      <c r="DF704" t="e">
        <f t="shared" si="769"/>
        <v>#N/A</v>
      </c>
    </row>
    <row r="705" spans="1:110" x14ac:dyDescent="0.25">
      <c r="A705" s="4">
        <f>raw!$A706:$A706</f>
        <v>0</v>
      </c>
      <c r="B705" s="6">
        <f>raw!$B706:$B706</f>
        <v>0</v>
      </c>
      <c r="D705" t="e">
        <f>IF(score!$C705=".",".",IF(score!$C705=0,"1",IF(score!$C705=25,"0",IF(score!$C705=50,"0",IF(score!$C705=75,"0",IF(score!$C705=100,"0"))))))</f>
        <v>#N/A</v>
      </c>
      <c r="E705" t="e">
        <f>IF(score!$C705=".",".",IF(score!$C705=0,"0",IF(score!$C705=25,"1",IF(score!$C705=50,"0",IF(score!$C705=75,"0",IF(score!$C705=100,"0"))))))</f>
        <v>#N/A</v>
      </c>
      <c r="F705" t="e">
        <f>IF(score!$C705=".",".",IF(score!$C705=0,"0",IF(score!$C705=25,"0",IF(score!$C705=50,"1",IF(score!$C705=75,"0",IF(score!$C705=100,"0"))))))</f>
        <v>#N/A</v>
      </c>
      <c r="G705" t="e">
        <f>IF(score!$C705=".",".",IF(score!$C705=0,"0",IF(score!$C705=25,"0",IF(score!$C705=50,"0",IF(score!$C705=75,"1",IF(score!$C705=100,"0"))))))</f>
        <v>#N/A</v>
      </c>
      <c r="H705" t="e">
        <f>IF(score!$D705=".",".",IF(score!$D705=0,"1",IF(score!$D705=50,"0",IF(score!$D705=100,"0"))))</f>
        <v>#N/A</v>
      </c>
      <c r="I705" t="e">
        <f>IF(score!$D705=".",".",IF(score!$D705=0,"0",IF(score!$D705=50,"1",IF(score!$D705=100,"0"))))</f>
        <v>#N/A</v>
      </c>
      <c r="J705" t="e">
        <f>IF(score!$E705=".",".",IF(score!$E705=0,"1",IF(score!$E705=50,"0",IF(score!$E705=100,"0"))))</f>
        <v>#N/A</v>
      </c>
      <c r="K705" t="e">
        <f>IF(score!$E705=".",".",IF(score!$E705=0,"0",IF(score!$E705=50,"1",IF(score!$E705=100,"0"))))</f>
        <v>#N/A</v>
      </c>
      <c r="L705" t="e">
        <f>IF(score!$F705=".",".",IF(score!$F705=0,"1",IF(score!$F705=100,"0")))</f>
        <v>#N/A</v>
      </c>
      <c r="M705" t="e">
        <f>IF(score!$G705=".",".",IF(score!$G705=0,"1",IF(score!$G705=100,"0")))</f>
        <v>#N/A</v>
      </c>
      <c r="N705" t="e">
        <f>IF(score!$H705=".",".",IF(score!$H705=0,"1",IF(score!$H705=100,"0")))</f>
        <v>#N/A</v>
      </c>
      <c r="O705" t="e">
        <f>IF(score!$I705=".",".",IF(score!$I705=0,"1",IF(score!$I705=50,"0",IF(score!$I705=100,"0"))))</f>
        <v>#N/A</v>
      </c>
      <c r="P705" t="e">
        <f>IF(score!$J705=".",".",IF(score!$J705=0,"1",IF(score!$J705=25,"0",IF(score!$J705=50,"0",IF(score!$J705=75,"0",IF(score!$J705=100,"0"))))))</f>
        <v>#N/A</v>
      </c>
      <c r="Q705" t="e">
        <f>IF(score!$J705=".",".",IF(score!$J705=0,"0",IF(score!$J705=25,"1",IF(score!$J705=50,"0",IF(score!$J705=75,"0",IF(score!$J705=100,"0"))))))</f>
        <v>#N/A</v>
      </c>
      <c r="R705" t="e">
        <f>IF(score!$J705=".",".",IF(score!$J705=0,"0",IF(score!$J705=25,"0",IF(score!$J705=50,"1",IF(score!$J705=75,"0",IF(score!$J705=100,"0"))))))</f>
        <v>#N/A</v>
      </c>
      <c r="S705" t="e">
        <f>IF(score!$J705=".",".",IF(score!$J705=0,"0",IF(score!$J705=25,"0",IF(score!$J705=50,"0",IF(score!$J705=75,"1",IF(score!$J705=100,"0"))))))</f>
        <v>#N/A</v>
      </c>
      <c r="T705" t="e">
        <f>IF(score!$K705=".",".",IF(score!$K705=0,"1",IF(score!$K705=20,"0",IF(score!$K705=40,"0",IF(score!$K705=60,"0",IF(score!$K705=80,"0",IF(score!$K705=100,"0")))))))</f>
        <v>#N/A</v>
      </c>
      <c r="U705" t="e">
        <f>IF(score!$K705=".",".",IF(score!$K705=0,"0",IF(score!$K705=20,"1",IF(score!$K705=40,"0",IF(score!$K705=60,"0",IF(score!$K705=80,"0",IF(score!$K705=100,"0")))))))</f>
        <v>#N/A</v>
      </c>
      <c r="V705" t="e">
        <f>IF(score!$K705=".",".",IF(score!$K705=0,"0",IF(score!$K705=20,"0",IF(score!$K705=40,"1",IF(score!$K705=60,"0",IF(score!$K705=80,"0",IF(score!$K705=100,"0")))))))</f>
        <v>#N/A</v>
      </c>
      <c r="W705" t="e">
        <f>IF(score!$K705=".",".",IF(score!$K705=0,"0",IF(score!$K705=20,"0",IF(score!$K705=40,"0",IF(score!$K705=60,"1",IF(score!$K705=80,"0",IF(score!$K705=100,"0")))))))</f>
        <v>#N/A</v>
      </c>
      <c r="X705" t="e">
        <f>IF(score!$K705=".",".",IF(score!$K705=0,"0",IF(score!$K705=20,"0",IF(score!$K705=40,"0",IF(score!$K705=60,"0",IF(score!$K705=80,"1",IF(score!$K705=100,"0")))))))</f>
        <v>#N/A</v>
      </c>
      <c r="Y705" t="e">
        <f>IF(score!$L705=".",".",IF(score!$L705=0,"1",IF(score!$L705=20,"0",IF(score!$L705=40,"0",IF(score!$L705=60,"0",IF(score!$L705=80,"0",IF(score!$L705=100,"0")))))))</f>
        <v>#N/A</v>
      </c>
      <c r="Z705" t="e">
        <f>IF(score!$L705=".",".",IF(score!$L705=0,"0",IF(score!$L705=20,"1",IF(score!$L705=40,"0",IF(score!$L705=60,"0",IF(score!$L705=80,"0",IF(score!$L705=100,"0")))))))</f>
        <v>#N/A</v>
      </c>
      <c r="AA705" t="e">
        <f>IF(score!$L705=".",".",IF(score!$L705=0,"0",IF(score!$L705=20,"0",IF(score!$L705=40,"1",IF(score!$L705=60,"0",IF(score!$L705=80,"0",IF(score!$L705=100,"0")))))))</f>
        <v>#N/A</v>
      </c>
      <c r="AB705" t="e">
        <f>IF(score!$L705=".",".",IF(score!$L705=0,"0",IF(score!$L705=20,"0",IF(score!$L705=40,"0",IF(score!$L705=60,"1",IF(score!$L705=80,"0",IF(score!$L705=100,"0")))))))</f>
        <v>#N/A</v>
      </c>
      <c r="AC705" t="e">
        <f>IF(score!$L705=".",".",IF(score!$L705=0,"0",IF(score!$L705=20,"0",IF(score!$L705=40,"0",IF(score!$L705=60,"0",IF(score!$L705=80,"1",IF(score!L705=100,"0")))))))</f>
        <v>#N/A</v>
      </c>
      <c r="AD705" t="e">
        <f>IF(score!$M705=".",".",IF(score!$M705=0,"1",IF(score!$M705=20,"0",IF(score!$M705=40,"0",IF(score!$M705=60,"0",IF(score!$M705=80,"0",IF(score!$M705=100,"0")))))))</f>
        <v>#N/A</v>
      </c>
      <c r="AE705" t="e">
        <f>IF(score!$M705=".",".",IF(score!$M705=0,"0",IF(score!$M705=20,"1",IF(score!$M705=40,"0",IF(score!$M705=60,"0",IF(score!$M705=80,"0",IF(score!$M705=100,"0")))))))</f>
        <v>#N/A</v>
      </c>
      <c r="AF705" t="e">
        <f>IF(score!$M705=".",".",IF(score!$M705=0,"0",IF(score!$M705=20,"0",IF(score!$M705=40,"1",IF(score!$M705=60,"0",IF(score!$M705=80,"0",IF(score!$M705=100,"0")))))))</f>
        <v>#N/A</v>
      </c>
      <c r="AG705" t="e">
        <f>IF(score!$M705=".",".",IF(score!$M705=0,"0",IF(score!$M705=20,"0",IF(score!$M705=40,"0",IF(score!$M705=60,"1",IF(score!$M705=80,"0",IF(score!$M705=100,"0")))))))</f>
        <v>#N/A</v>
      </c>
      <c r="AH705" t="e">
        <f>IF(score!$M705=".",".",IF(score!$M705=0,"0",IF(score!$M705=20,"0",IF(score!$M705=40,"0",IF(score!$M705=60,"0",IF(score!$M705=80,"1",IF(score!$M705=100,"0")))))))</f>
        <v>#N/A</v>
      </c>
      <c r="AI705" t="e">
        <f>IF(score!$N705=".",".",IF(score!$N705=0,"1",IF(score!$N705=25,"0",IF(score!$N705=50,"0",IF(score!$N705=75,"0",IF(score!$N705=100,"0"))))))</f>
        <v>#N/A</v>
      </c>
      <c r="AJ705" t="e">
        <f>IF(score!$N705=".",".",IF(score!$N705=0,"0",IF(score!$N705=25,"1",IF(score!$N705=50,"0",IF(score!$N705=75,"0",IF(score!$N705=100,"0"))))))</f>
        <v>#N/A</v>
      </c>
      <c r="AK705" t="e">
        <f>IF(score!$N705=".",".",IF(score!$N705=0,"0",IF(score!$N705=25,"0",IF(score!$N705=50,"1",IF(score!$N705=75,"0",IF(score!$N705=100,"0"))))))</f>
        <v>#N/A</v>
      </c>
      <c r="AL705" t="e">
        <f>IF(score!$N705=".",".",IF(score!$N705=0,"0",IF(score!$N705=25,"0",IF(score!$N705=50,"0",IF(score!$N705=75,"1",IF(score!$N705=100,"0"))))))</f>
        <v>#N/A</v>
      </c>
      <c r="AN705" t="e">
        <f t="shared" si="700"/>
        <v>#N/A</v>
      </c>
      <c r="AO705" t="e">
        <f t="shared" si="701"/>
        <v>#N/A</v>
      </c>
      <c r="AP705" t="e">
        <f t="shared" si="702"/>
        <v>#N/A</v>
      </c>
      <c r="AQ705" t="e">
        <f t="shared" si="703"/>
        <v>#N/A</v>
      </c>
      <c r="AR705" t="e">
        <f t="shared" si="704"/>
        <v>#N/A</v>
      </c>
      <c r="AS705" t="e">
        <f t="shared" si="705"/>
        <v>#N/A</v>
      </c>
      <c r="AT705" t="e">
        <f t="shared" si="706"/>
        <v>#N/A</v>
      </c>
      <c r="AU705" t="e">
        <f t="shared" si="707"/>
        <v>#N/A</v>
      </c>
      <c r="AV705" t="e">
        <f t="shared" si="708"/>
        <v>#N/A</v>
      </c>
      <c r="AW705" t="e">
        <f t="shared" si="709"/>
        <v>#N/A</v>
      </c>
      <c r="AX705" t="e">
        <f t="shared" si="710"/>
        <v>#N/A</v>
      </c>
      <c r="AY705" t="e">
        <f t="shared" si="711"/>
        <v>#N/A</v>
      </c>
      <c r="AZ705" t="e">
        <f t="shared" si="712"/>
        <v>#N/A</v>
      </c>
      <c r="BA705" t="e">
        <f t="shared" si="713"/>
        <v>#N/A</v>
      </c>
      <c r="BB705" t="e">
        <f t="shared" si="714"/>
        <v>#N/A</v>
      </c>
      <c r="BC705" t="e">
        <f t="shared" si="715"/>
        <v>#N/A</v>
      </c>
      <c r="BD705" t="e">
        <f t="shared" si="716"/>
        <v>#N/A</v>
      </c>
      <c r="BE705" t="e">
        <f t="shared" si="717"/>
        <v>#N/A</v>
      </c>
      <c r="BF705" t="e">
        <f t="shared" si="718"/>
        <v>#N/A</v>
      </c>
      <c r="BG705" t="e">
        <f t="shared" si="719"/>
        <v>#N/A</v>
      </c>
      <c r="BH705" t="e">
        <f t="shared" si="720"/>
        <v>#N/A</v>
      </c>
      <c r="BI705" t="e">
        <f t="shared" si="721"/>
        <v>#N/A</v>
      </c>
      <c r="BJ705" t="e">
        <f t="shared" si="722"/>
        <v>#N/A</v>
      </c>
      <c r="BK705" t="e">
        <f t="shared" si="723"/>
        <v>#N/A</v>
      </c>
      <c r="BL705" t="e">
        <f t="shared" si="724"/>
        <v>#N/A</v>
      </c>
      <c r="BM705" t="e">
        <f t="shared" si="725"/>
        <v>#N/A</v>
      </c>
      <c r="BN705" t="e">
        <f t="shared" si="726"/>
        <v>#N/A</v>
      </c>
      <c r="BO705" t="e">
        <f t="shared" si="727"/>
        <v>#N/A</v>
      </c>
      <c r="BP705" t="e">
        <f t="shared" si="728"/>
        <v>#N/A</v>
      </c>
      <c r="BQ705" t="e">
        <f t="shared" si="729"/>
        <v>#N/A</v>
      </c>
      <c r="BR705" t="e">
        <f t="shared" si="730"/>
        <v>#N/A</v>
      </c>
      <c r="BS705" t="e">
        <f t="shared" si="731"/>
        <v>#N/A</v>
      </c>
      <c r="BT705" t="e">
        <f t="shared" si="732"/>
        <v>#N/A</v>
      </c>
      <c r="BU705" t="e">
        <f t="shared" si="733"/>
        <v>#N/A</v>
      </c>
      <c r="BV705" t="e">
        <f t="shared" si="734"/>
        <v>#N/A</v>
      </c>
      <c r="BX705" t="e">
        <f t="shared" si="735"/>
        <v>#N/A</v>
      </c>
      <c r="BY705" t="e">
        <f t="shared" si="736"/>
        <v>#N/A</v>
      </c>
      <c r="BZ705" t="e">
        <f t="shared" si="737"/>
        <v>#N/A</v>
      </c>
      <c r="CA705" t="e">
        <f t="shared" si="738"/>
        <v>#N/A</v>
      </c>
      <c r="CB705" t="e">
        <f t="shared" si="739"/>
        <v>#N/A</v>
      </c>
      <c r="CC705" t="e">
        <f t="shared" si="740"/>
        <v>#N/A</v>
      </c>
      <c r="CD705" t="e">
        <f t="shared" si="741"/>
        <v>#N/A</v>
      </c>
      <c r="CE705" t="e">
        <f t="shared" si="742"/>
        <v>#N/A</v>
      </c>
      <c r="CF705" t="e">
        <f t="shared" si="743"/>
        <v>#N/A</v>
      </c>
      <c r="CG705" t="e">
        <f t="shared" si="744"/>
        <v>#N/A</v>
      </c>
      <c r="CH705" t="e">
        <f t="shared" si="745"/>
        <v>#N/A</v>
      </c>
      <c r="CI705" t="e">
        <f t="shared" si="746"/>
        <v>#N/A</v>
      </c>
      <c r="CJ705" t="e">
        <f t="shared" si="747"/>
        <v>#N/A</v>
      </c>
      <c r="CK705" t="e">
        <f t="shared" si="748"/>
        <v>#N/A</v>
      </c>
      <c r="CL705" t="e">
        <f t="shared" si="749"/>
        <v>#N/A</v>
      </c>
      <c r="CM705" t="e">
        <f t="shared" si="750"/>
        <v>#N/A</v>
      </c>
      <c r="CN705" t="e">
        <f t="shared" si="751"/>
        <v>#N/A</v>
      </c>
      <c r="CO705" t="e">
        <f t="shared" si="752"/>
        <v>#N/A</v>
      </c>
      <c r="CP705" t="e">
        <f t="shared" si="753"/>
        <v>#N/A</v>
      </c>
      <c r="CQ705" t="e">
        <f t="shared" si="754"/>
        <v>#N/A</v>
      </c>
      <c r="CR705" t="e">
        <f t="shared" si="755"/>
        <v>#N/A</v>
      </c>
      <c r="CS705" t="e">
        <f t="shared" si="756"/>
        <v>#N/A</v>
      </c>
      <c r="CT705" t="e">
        <f t="shared" si="757"/>
        <v>#N/A</v>
      </c>
      <c r="CU705" t="e">
        <f t="shared" si="758"/>
        <v>#N/A</v>
      </c>
      <c r="CV705" t="e">
        <f t="shared" si="759"/>
        <v>#N/A</v>
      </c>
      <c r="CW705" t="e">
        <f t="shared" si="760"/>
        <v>#N/A</v>
      </c>
      <c r="CX705" t="e">
        <f t="shared" si="761"/>
        <v>#N/A</v>
      </c>
      <c r="CY705" t="e">
        <f t="shared" si="762"/>
        <v>#N/A</v>
      </c>
      <c r="CZ705" t="e">
        <f t="shared" si="763"/>
        <v>#N/A</v>
      </c>
      <c r="DA705" t="e">
        <f t="shared" si="764"/>
        <v>#N/A</v>
      </c>
      <c r="DB705" t="e">
        <f t="shared" si="765"/>
        <v>#N/A</v>
      </c>
      <c r="DC705" t="e">
        <f t="shared" si="766"/>
        <v>#N/A</v>
      </c>
      <c r="DD705" t="e">
        <f t="shared" si="767"/>
        <v>#N/A</v>
      </c>
      <c r="DE705" t="e">
        <f t="shared" si="768"/>
        <v>#N/A</v>
      </c>
      <c r="DF705" t="e">
        <f t="shared" si="769"/>
        <v>#N/A</v>
      </c>
    </row>
    <row r="706" spans="1:110" x14ac:dyDescent="0.25">
      <c r="A706" s="4">
        <f>raw!$A707:$A707</f>
        <v>0</v>
      </c>
      <c r="B706" s="6">
        <f>raw!$B707:$B707</f>
        <v>0</v>
      </c>
      <c r="D706" t="e">
        <f>IF(score!$C706=".",".",IF(score!$C706=0,"1",IF(score!$C706=25,"0",IF(score!$C706=50,"0",IF(score!$C706=75,"0",IF(score!$C706=100,"0"))))))</f>
        <v>#N/A</v>
      </c>
      <c r="E706" t="e">
        <f>IF(score!$C706=".",".",IF(score!$C706=0,"0",IF(score!$C706=25,"1",IF(score!$C706=50,"0",IF(score!$C706=75,"0",IF(score!$C706=100,"0"))))))</f>
        <v>#N/A</v>
      </c>
      <c r="F706" t="e">
        <f>IF(score!$C706=".",".",IF(score!$C706=0,"0",IF(score!$C706=25,"0",IF(score!$C706=50,"1",IF(score!$C706=75,"0",IF(score!$C706=100,"0"))))))</f>
        <v>#N/A</v>
      </c>
      <c r="G706" t="e">
        <f>IF(score!$C706=".",".",IF(score!$C706=0,"0",IF(score!$C706=25,"0",IF(score!$C706=50,"0",IF(score!$C706=75,"1",IF(score!$C706=100,"0"))))))</f>
        <v>#N/A</v>
      </c>
      <c r="H706" t="e">
        <f>IF(score!$D706=".",".",IF(score!$D706=0,"1",IF(score!$D706=50,"0",IF(score!$D706=100,"0"))))</f>
        <v>#N/A</v>
      </c>
      <c r="I706" t="e">
        <f>IF(score!$D706=".",".",IF(score!$D706=0,"0",IF(score!$D706=50,"1",IF(score!$D706=100,"0"))))</f>
        <v>#N/A</v>
      </c>
      <c r="J706" t="e">
        <f>IF(score!$E706=".",".",IF(score!$E706=0,"1",IF(score!$E706=50,"0",IF(score!$E706=100,"0"))))</f>
        <v>#N/A</v>
      </c>
      <c r="K706" t="e">
        <f>IF(score!$E706=".",".",IF(score!$E706=0,"0",IF(score!$E706=50,"1",IF(score!$E706=100,"0"))))</f>
        <v>#N/A</v>
      </c>
      <c r="L706" t="e">
        <f>IF(score!$F706=".",".",IF(score!$F706=0,"1",IF(score!$F706=100,"0")))</f>
        <v>#N/A</v>
      </c>
      <c r="M706" t="e">
        <f>IF(score!$G706=".",".",IF(score!$G706=0,"1",IF(score!$G706=100,"0")))</f>
        <v>#N/A</v>
      </c>
      <c r="N706" t="e">
        <f>IF(score!$H706=".",".",IF(score!$H706=0,"1",IF(score!$H706=100,"0")))</f>
        <v>#N/A</v>
      </c>
      <c r="O706" t="e">
        <f>IF(score!$I706=".",".",IF(score!$I706=0,"1",IF(score!$I706=50,"0",IF(score!$I706=100,"0"))))</f>
        <v>#N/A</v>
      </c>
      <c r="P706" t="e">
        <f>IF(score!$J706=".",".",IF(score!$J706=0,"1",IF(score!$J706=25,"0",IF(score!$J706=50,"0",IF(score!$J706=75,"0",IF(score!$J706=100,"0"))))))</f>
        <v>#N/A</v>
      </c>
      <c r="Q706" t="e">
        <f>IF(score!$J706=".",".",IF(score!$J706=0,"0",IF(score!$J706=25,"1",IF(score!$J706=50,"0",IF(score!$J706=75,"0",IF(score!$J706=100,"0"))))))</f>
        <v>#N/A</v>
      </c>
      <c r="R706" t="e">
        <f>IF(score!$J706=".",".",IF(score!$J706=0,"0",IF(score!$J706=25,"0",IF(score!$J706=50,"1",IF(score!$J706=75,"0",IF(score!$J706=100,"0"))))))</f>
        <v>#N/A</v>
      </c>
      <c r="S706" t="e">
        <f>IF(score!$J706=".",".",IF(score!$J706=0,"0",IF(score!$J706=25,"0",IF(score!$J706=50,"0",IF(score!$J706=75,"1",IF(score!$J706=100,"0"))))))</f>
        <v>#N/A</v>
      </c>
      <c r="T706" t="e">
        <f>IF(score!$K706=".",".",IF(score!$K706=0,"1",IF(score!$K706=20,"0",IF(score!$K706=40,"0",IF(score!$K706=60,"0",IF(score!$K706=80,"0",IF(score!$K706=100,"0")))))))</f>
        <v>#N/A</v>
      </c>
      <c r="U706" t="e">
        <f>IF(score!$K706=".",".",IF(score!$K706=0,"0",IF(score!$K706=20,"1",IF(score!$K706=40,"0",IF(score!$K706=60,"0",IF(score!$K706=80,"0",IF(score!$K706=100,"0")))))))</f>
        <v>#N/A</v>
      </c>
      <c r="V706" t="e">
        <f>IF(score!$K706=".",".",IF(score!$K706=0,"0",IF(score!$K706=20,"0",IF(score!$K706=40,"1",IF(score!$K706=60,"0",IF(score!$K706=80,"0",IF(score!$K706=100,"0")))))))</f>
        <v>#N/A</v>
      </c>
      <c r="W706" t="e">
        <f>IF(score!$K706=".",".",IF(score!$K706=0,"0",IF(score!$K706=20,"0",IF(score!$K706=40,"0",IF(score!$K706=60,"1",IF(score!$K706=80,"0",IF(score!$K706=100,"0")))))))</f>
        <v>#N/A</v>
      </c>
      <c r="X706" t="e">
        <f>IF(score!$K706=".",".",IF(score!$K706=0,"0",IF(score!$K706=20,"0",IF(score!$K706=40,"0",IF(score!$K706=60,"0",IF(score!$K706=80,"1",IF(score!$K706=100,"0")))))))</f>
        <v>#N/A</v>
      </c>
      <c r="Y706" t="e">
        <f>IF(score!$L706=".",".",IF(score!$L706=0,"1",IF(score!$L706=20,"0",IF(score!$L706=40,"0",IF(score!$L706=60,"0",IF(score!$L706=80,"0",IF(score!$L706=100,"0")))))))</f>
        <v>#N/A</v>
      </c>
      <c r="Z706" t="e">
        <f>IF(score!$L706=".",".",IF(score!$L706=0,"0",IF(score!$L706=20,"1",IF(score!$L706=40,"0",IF(score!$L706=60,"0",IF(score!$L706=80,"0",IF(score!$L706=100,"0")))))))</f>
        <v>#N/A</v>
      </c>
      <c r="AA706" t="e">
        <f>IF(score!$L706=".",".",IF(score!$L706=0,"0",IF(score!$L706=20,"0",IF(score!$L706=40,"1",IF(score!$L706=60,"0",IF(score!$L706=80,"0",IF(score!$L706=100,"0")))))))</f>
        <v>#N/A</v>
      </c>
      <c r="AB706" t="e">
        <f>IF(score!$L706=".",".",IF(score!$L706=0,"0",IF(score!$L706=20,"0",IF(score!$L706=40,"0",IF(score!$L706=60,"1",IF(score!$L706=80,"0",IF(score!$L706=100,"0")))))))</f>
        <v>#N/A</v>
      </c>
      <c r="AC706" t="e">
        <f>IF(score!$L706=".",".",IF(score!$L706=0,"0",IF(score!$L706=20,"0",IF(score!$L706=40,"0",IF(score!$L706=60,"0",IF(score!$L706=80,"1",IF(score!L706=100,"0")))))))</f>
        <v>#N/A</v>
      </c>
      <c r="AD706" t="e">
        <f>IF(score!$M706=".",".",IF(score!$M706=0,"1",IF(score!$M706=20,"0",IF(score!$M706=40,"0",IF(score!$M706=60,"0",IF(score!$M706=80,"0",IF(score!$M706=100,"0")))))))</f>
        <v>#N/A</v>
      </c>
      <c r="AE706" t="e">
        <f>IF(score!$M706=".",".",IF(score!$M706=0,"0",IF(score!$M706=20,"1",IF(score!$M706=40,"0",IF(score!$M706=60,"0",IF(score!$M706=80,"0",IF(score!$M706=100,"0")))))))</f>
        <v>#N/A</v>
      </c>
      <c r="AF706" t="e">
        <f>IF(score!$M706=".",".",IF(score!$M706=0,"0",IF(score!$M706=20,"0",IF(score!$M706=40,"1",IF(score!$M706=60,"0",IF(score!$M706=80,"0",IF(score!$M706=100,"0")))))))</f>
        <v>#N/A</v>
      </c>
      <c r="AG706" t="e">
        <f>IF(score!$M706=".",".",IF(score!$M706=0,"0",IF(score!$M706=20,"0",IF(score!$M706=40,"0",IF(score!$M706=60,"1",IF(score!$M706=80,"0",IF(score!$M706=100,"0")))))))</f>
        <v>#N/A</v>
      </c>
      <c r="AH706" t="e">
        <f>IF(score!$M706=".",".",IF(score!$M706=0,"0",IF(score!$M706=20,"0",IF(score!$M706=40,"0",IF(score!$M706=60,"0",IF(score!$M706=80,"1",IF(score!$M706=100,"0")))))))</f>
        <v>#N/A</v>
      </c>
      <c r="AI706" t="e">
        <f>IF(score!$N706=".",".",IF(score!$N706=0,"1",IF(score!$N706=25,"0",IF(score!$N706=50,"0",IF(score!$N706=75,"0",IF(score!$N706=100,"0"))))))</f>
        <v>#N/A</v>
      </c>
      <c r="AJ706" t="e">
        <f>IF(score!$N706=".",".",IF(score!$N706=0,"0",IF(score!$N706=25,"1",IF(score!$N706=50,"0",IF(score!$N706=75,"0",IF(score!$N706=100,"0"))))))</f>
        <v>#N/A</v>
      </c>
      <c r="AK706" t="e">
        <f>IF(score!$N706=".",".",IF(score!$N706=0,"0",IF(score!$N706=25,"0",IF(score!$N706=50,"1",IF(score!$N706=75,"0",IF(score!$N706=100,"0"))))))</f>
        <v>#N/A</v>
      </c>
      <c r="AL706" t="e">
        <f>IF(score!$N706=".",".",IF(score!$N706=0,"0",IF(score!$N706=25,"0",IF(score!$N706=50,"0",IF(score!$N706=75,"1",IF(score!$N706=100,"0"))))))</f>
        <v>#N/A</v>
      </c>
      <c r="AN706" t="e">
        <f t="shared" si="700"/>
        <v>#N/A</v>
      </c>
      <c r="AO706" t="e">
        <f t="shared" si="701"/>
        <v>#N/A</v>
      </c>
      <c r="AP706" t="e">
        <f t="shared" si="702"/>
        <v>#N/A</v>
      </c>
      <c r="AQ706" t="e">
        <f t="shared" si="703"/>
        <v>#N/A</v>
      </c>
      <c r="AR706" t="e">
        <f t="shared" si="704"/>
        <v>#N/A</v>
      </c>
      <c r="AS706" t="e">
        <f t="shared" si="705"/>
        <v>#N/A</v>
      </c>
      <c r="AT706" t="e">
        <f t="shared" si="706"/>
        <v>#N/A</v>
      </c>
      <c r="AU706" t="e">
        <f t="shared" si="707"/>
        <v>#N/A</v>
      </c>
      <c r="AV706" t="e">
        <f t="shared" si="708"/>
        <v>#N/A</v>
      </c>
      <c r="AW706" t="e">
        <f t="shared" si="709"/>
        <v>#N/A</v>
      </c>
      <c r="AX706" t="e">
        <f t="shared" si="710"/>
        <v>#N/A</v>
      </c>
      <c r="AY706" t="e">
        <f t="shared" si="711"/>
        <v>#N/A</v>
      </c>
      <c r="AZ706" t="e">
        <f t="shared" si="712"/>
        <v>#N/A</v>
      </c>
      <c r="BA706" t="e">
        <f t="shared" si="713"/>
        <v>#N/A</v>
      </c>
      <c r="BB706" t="e">
        <f t="shared" si="714"/>
        <v>#N/A</v>
      </c>
      <c r="BC706" t="e">
        <f t="shared" si="715"/>
        <v>#N/A</v>
      </c>
      <c r="BD706" t="e">
        <f t="shared" si="716"/>
        <v>#N/A</v>
      </c>
      <c r="BE706" t="e">
        <f t="shared" si="717"/>
        <v>#N/A</v>
      </c>
      <c r="BF706" t="e">
        <f t="shared" si="718"/>
        <v>#N/A</v>
      </c>
      <c r="BG706" t="e">
        <f t="shared" si="719"/>
        <v>#N/A</v>
      </c>
      <c r="BH706" t="e">
        <f t="shared" si="720"/>
        <v>#N/A</v>
      </c>
      <c r="BI706" t="e">
        <f t="shared" si="721"/>
        <v>#N/A</v>
      </c>
      <c r="BJ706" t="e">
        <f t="shared" si="722"/>
        <v>#N/A</v>
      </c>
      <c r="BK706" t="e">
        <f t="shared" si="723"/>
        <v>#N/A</v>
      </c>
      <c r="BL706" t="e">
        <f t="shared" si="724"/>
        <v>#N/A</v>
      </c>
      <c r="BM706" t="e">
        <f t="shared" si="725"/>
        <v>#N/A</v>
      </c>
      <c r="BN706" t="e">
        <f t="shared" si="726"/>
        <v>#N/A</v>
      </c>
      <c r="BO706" t="e">
        <f t="shared" si="727"/>
        <v>#N/A</v>
      </c>
      <c r="BP706" t="e">
        <f t="shared" si="728"/>
        <v>#N/A</v>
      </c>
      <c r="BQ706" t="e">
        <f t="shared" si="729"/>
        <v>#N/A</v>
      </c>
      <c r="BR706" t="e">
        <f t="shared" si="730"/>
        <v>#N/A</v>
      </c>
      <c r="BS706" t="e">
        <f t="shared" si="731"/>
        <v>#N/A</v>
      </c>
      <c r="BT706" t="e">
        <f t="shared" si="732"/>
        <v>#N/A</v>
      </c>
      <c r="BU706" t="e">
        <f t="shared" si="733"/>
        <v>#N/A</v>
      </c>
      <c r="BV706" t="e">
        <f t="shared" si="734"/>
        <v>#N/A</v>
      </c>
      <c r="BX706" t="e">
        <f t="shared" si="735"/>
        <v>#N/A</v>
      </c>
      <c r="BY706" t="e">
        <f t="shared" si="736"/>
        <v>#N/A</v>
      </c>
      <c r="BZ706" t="e">
        <f t="shared" si="737"/>
        <v>#N/A</v>
      </c>
      <c r="CA706" t="e">
        <f t="shared" si="738"/>
        <v>#N/A</v>
      </c>
      <c r="CB706" t="e">
        <f t="shared" si="739"/>
        <v>#N/A</v>
      </c>
      <c r="CC706" t="e">
        <f t="shared" si="740"/>
        <v>#N/A</v>
      </c>
      <c r="CD706" t="e">
        <f t="shared" si="741"/>
        <v>#N/A</v>
      </c>
      <c r="CE706" t="e">
        <f t="shared" si="742"/>
        <v>#N/A</v>
      </c>
      <c r="CF706" t="e">
        <f t="shared" si="743"/>
        <v>#N/A</v>
      </c>
      <c r="CG706" t="e">
        <f t="shared" si="744"/>
        <v>#N/A</v>
      </c>
      <c r="CH706" t="e">
        <f t="shared" si="745"/>
        <v>#N/A</v>
      </c>
      <c r="CI706" t="e">
        <f t="shared" si="746"/>
        <v>#N/A</v>
      </c>
      <c r="CJ706" t="e">
        <f t="shared" si="747"/>
        <v>#N/A</v>
      </c>
      <c r="CK706" t="e">
        <f t="shared" si="748"/>
        <v>#N/A</v>
      </c>
      <c r="CL706" t="e">
        <f t="shared" si="749"/>
        <v>#N/A</v>
      </c>
      <c r="CM706" t="e">
        <f t="shared" si="750"/>
        <v>#N/A</v>
      </c>
      <c r="CN706" t="e">
        <f t="shared" si="751"/>
        <v>#N/A</v>
      </c>
      <c r="CO706" t="e">
        <f t="shared" si="752"/>
        <v>#N/A</v>
      </c>
      <c r="CP706" t="e">
        <f t="shared" si="753"/>
        <v>#N/A</v>
      </c>
      <c r="CQ706" t="e">
        <f t="shared" si="754"/>
        <v>#N/A</v>
      </c>
      <c r="CR706" t="e">
        <f t="shared" si="755"/>
        <v>#N/A</v>
      </c>
      <c r="CS706" t="e">
        <f t="shared" si="756"/>
        <v>#N/A</v>
      </c>
      <c r="CT706" t="e">
        <f t="shared" si="757"/>
        <v>#N/A</v>
      </c>
      <c r="CU706" t="e">
        <f t="shared" si="758"/>
        <v>#N/A</v>
      </c>
      <c r="CV706" t="e">
        <f t="shared" si="759"/>
        <v>#N/A</v>
      </c>
      <c r="CW706" t="e">
        <f t="shared" si="760"/>
        <v>#N/A</v>
      </c>
      <c r="CX706" t="e">
        <f t="shared" si="761"/>
        <v>#N/A</v>
      </c>
      <c r="CY706" t="e">
        <f t="shared" si="762"/>
        <v>#N/A</v>
      </c>
      <c r="CZ706" t="e">
        <f t="shared" si="763"/>
        <v>#N/A</v>
      </c>
      <c r="DA706" t="e">
        <f t="shared" si="764"/>
        <v>#N/A</v>
      </c>
      <c r="DB706" t="e">
        <f t="shared" si="765"/>
        <v>#N/A</v>
      </c>
      <c r="DC706" t="e">
        <f t="shared" si="766"/>
        <v>#N/A</v>
      </c>
      <c r="DD706" t="e">
        <f t="shared" si="767"/>
        <v>#N/A</v>
      </c>
      <c r="DE706" t="e">
        <f t="shared" si="768"/>
        <v>#N/A</v>
      </c>
      <c r="DF706" t="e">
        <f t="shared" si="769"/>
        <v>#N/A</v>
      </c>
    </row>
    <row r="707" spans="1:110" x14ac:dyDescent="0.25">
      <c r="A707" s="4">
        <f>raw!$A708:$A708</f>
        <v>0</v>
      </c>
      <c r="B707" s="6">
        <f>raw!$B708:$B708</f>
        <v>0</v>
      </c>
      <c r="D707" t="e">
        <f>IF(score!$C707=".",".",IF(score!$C707=0,"1",IF(score!$C707=25,"0",IF(score!$C707=50,"0",IF(score!$C707=75,"0",IF(score!$C707=100,"0"))))))</f>
        <v>#N/A</v>
      </c>
      <c r="E707" t="e">
        <f>IF(score!$C707=".",".",IF(score!$C707=0,"0",IF(score!$C707=25,"1",IF(score!$C707=50,"0",IF(score!$C707=75,"0",IF(score!$C707=100,"0"))))))</f>
        <v>#N/A</v>
      </c>
      <c r="F707" t="e">
        <f>IF(score!$C707=".",".",IF(score!$C707=0,"0",IF(score!$C707=25,"0",IF(score!$C707=50,"1",IF(score!$C707=75,"0",IF(score!$C707=100,"0"))))))</f>
        <v>#N/A</v>
      </c>
      <c r="G707" t="e">
        <f>IF(score!$C707=".",".",IF(score!$C707=0,"0",IF(score!$C707=25,"0",IF(score!$C707=50,"0",IF(score!$C707=75,"1",IF(score!$C707=100,"0"))))))</f>
        <v>#N/A</v>
      </c>
      <c r="H707" t="e">
        <f>IF(score!$D707=".",".",IF(score!$D707=0,"1",IF(score!$D707=50,"0",IF(score!$D707=100,"0"))))</f>
        <v>#N/A</v>
      </c>
      <c r="I707" t="e">
        <f>IF(score!$D707=".",".",IF(score!$D707=0,"0",IF(score!$D707=50,"1",IF(score!$D707=100,"0"))))</f>
        <v>#N/A</v>
      </c>
      <c r="J707" t="e">
        <f>IF(score!$E707=".",".",IF(score!$E707=0,"1",IF(score!$E707=50,"0",IF(score!$E707=100,"0"))))</f>
        <v>#N/A</v>
      </c>
      <c r="K707" t="e">
        <f>IF(score!$E707=".",".",IF(score!$E707=0,"0",IF(score!$E707=50,"1",IF(score!$E707=100,"0"))))</f>
        <v>#N/A</v>
      </c>
      <c r="L707" t="e">
        <f>IF(score!$F707=".",".",IF(score!$F707=0,"1",IF(score!$F707=100,"0")))</f>
        <v>#N/A</v>
      </c>
      <c r="M707" t="e">
        <f>IF(score!$G707=".",".",IF(score!$G707=0,"1",IF(score!$G707=100,"0")))</f>
        <v>#N/A</v>
      </c>
      <c r="N707" t="e">
        <f>IF(score!$H707=".",".",IF(score!$H707=0,"1",IF(score!$H707=100,"0")))</f>
        <v>#N/A</v>
      </c>
      <c r="O707" t="e">
        <f>IF(score!$I707=".",".",IF(score!$I707=0,"1",IF(score!$I707=50,"0",IF(score!$I707=100,"0"))))</f>
        <v>#N/A</v>
      </c>
      <c r="P707" t="e">
        <f>IF(score!$J707=".",".",IF(score!$J707=0,"1",IF(score!$J707=25,"0",IF(score!$J707=50,"0",IF(score!$J707=75,"0",IF(score!$J707=100,"0"))))))</f>
        <v>#N/A</v>
      </c>
      <c r="Q707" t="e">
        <f>IF(score!$J707=".",".",IF(score!$J707=0,"0",IF(score!$J707=25,"1",IF(score!$J707=50,"0",IF(score!$J707=75,"0",IF(score!$J707=100,"0"))))))</f>
        <v>#N/A</v>
      </c>
      <c r="R707" t="e">
        <f>IF(score!$J707=".",".",IF(score!$J707=0,"0",IF(score!$J707=25,"0",IF(score!$J707=50,"1",IF(score!$J707=75,"0",IF(score!$J707=100,"0"))))))</f>
        <v>#N/A</v>
      </c>
      <c r="S707" t="e">
        <f>IF(score!$J707=".",".",IF(score!$J707=0,"0",IF(score!$J707=25,"0",IF(score!$J707=50,"0",IF(score!$J707=75,"1",IF(score!$J707=100,"0"))))))</f>
        <v>#N/A</v>
      </c>
      <c r="T707" t="e">
        <f>IF(score!$K707=".",".",IF(score!$K707=0,"1",IF(score!$K707=20,"0",IF(score!$K707=40,"0",IF(score!$K707=60,"0",IF(score!$K707=80,"0",IF(score!$K707=100,"0")))))))</f>
        <v>#N/A</v>
      </c>
      <c r="U707" t="e">
        <f>IF(score!$K707=".",".",IF(score!$K707=0,"0",IF(score!$K707=20,"1",IF(score!$K707=40,"0",IF(score!$K707=60,"0",IF(score!$K707=80,"0",IF(score!$K707=100,"0")))))))</f>
        <v>#N/A</v>
      </c>
      <c r="V707" t="e">
        <f>IF(score!$K707=".",".",IF(score!$K707=0,"0",IF(score!$K707=20,"0",IF(score!$K707=40,"1",IF(score!$K707=60,"0",IF(score!$K707=80,"0",IF(score!$K707=100,"0")))))))</f>
        <v>#N/A</v>
      </c>
      <c r="W707" t="e">
        <f>IF(score!$K707=".",".",IF(score!$K707=0,"0",IF(score!$K707=20,"0",IF(score!$K707=40,"0",IF(score!$K707=60,"1",IF(score!$K707=80,"0",IF(score!$K707=100,"0")))))))</f>
        <v>#N/A</v>
      </c>
      <c r="X707" t="e">
        <f>IF(score!$K707=".",".",IF(score!$K707=0,"0",IF(score!$K707=20,"0",IF(score!$K707=40,"0",IF(score!$K707=60,"0",IF(score!$K707=80,"1",IF(score!$K707=100,"0")))))))</f>
        <v>#N/A</v>
      </c>
      <c r="Y707" t="e">
        <f>IF(score!$L707=".",".",IF(score!$L707=0,"1",IF(score!$L707=20,"0",IF(score!$L707=40,"0",IF(score!$L707=60,"0",IF(score!$L707=80,"0",IF(score!$L707=100,"0")))))))</f>
        <v>#N/A</v>
      </c>
      <c r="Z707" t="e">
        <f>IF(score!$L707=".",".",IF(score!$L707=0,"0",IF(score!$L707=20,"1",IF(score!$L707=40,"0",IF(score!$L707=60,"0",IF(score!$L707=80,"0",IF(score!$L707=100,"0")))))))</f>
        <v>#N/A</v>
      </c>
      <c r="AA707" t="e">
        <f>IF(score!$L707=".",".",IF(score!$L707=0,"0",IF(score!$L707=20,"0",IF(score!$L707=40,"1",IF(score!$L707=60,"0",IF(score!$L707=80,"0",IF(score!$L707=100,"0")))))))</f>
        <v>#N/A</v>
      </c>
      <c r="AB707" t="e">
        <f>IF(score!$L707=".",".",IF(score!$L707=0,"0",IF(score!$L707=20,"0",IF(score!$L707=40,"0",IF(score!$L707=60,"1",IF(score!$L707=80,"0",IF(score!$L707=100,"0")))))))</f>
        <v>#N/A</v>
      </c>
      <c r="AC707" t="e">
        <f>IF(score!$L707=".",".",IF(score!$L707=0,"0",IF(score!$L707=20,"0",IF(score!$L707=40,"0",IF(score!$L707=60,"0",IF(score!$L707=80,"1",IF(score!L707=100,"0")))))))</f>
        <v>#N/A</v>
      </c>
      <c r="AD707" t="e">
        <f>IF(score!$M707=".",".",IF(score!$M707=0,"1",IF(score!$M707=20,"0",IF(score!$M707=40,"0",IF(score!$M707=60,"0",IF(score!$M707=80,"0",IF(score!$M707=100,"0")))))))</f>
        <v>#N/A</v>
      </c>
      <c r="AE707" t="e">
        <f>IF(score!$M707=".",".",IF(score!$M707=0,"0",IF(score!$M707=20,"1",IF(score!$M707=40,"0",IF(score!$M707=60,"0",IF(score!$M707=80,"0",IF(score!$M707=100,"0")))))))</f>
        <v>#N/A</v>
      </c>
      <c r="AF707" t="e">
        <f>IF(score!$M707=".",".",IF(score!$M707=0,"0",IF(score!$M707=20,"0",IF(score!$M707=40,"1",IF(score!$M707=60,"0",IF(score!$M707=80,"0",IF(score!$M707=100,"0")))))))</f>
        <v>#N/A</v>
      </c>
      <c r="AG707" t="e">
        <f>IF(score!$M707=".",".",IF(score!$M707=0,"0",IF(score!$M707=20,"0",IF(score!$M707=40,"0",IF(score!$M707=60,"1",IF(score!$M707=80,"0",IF(score!$M707=100,"0")))))))</f>
        <v>#N/A</v>
      </c>
      <c r="AH707" t="e">
        <f>IF(score!$M707=".",".",IF(score!$M707=0,"0",IF(score!$M707=20,"0",IF(score!$M707=40,"0",IF(score!$M707=60,"0",IF(score!$M707=80,"1",IF(score!$M707=100,"0")))))))</f>
        <v>#N/A</v>
      </c>
      <c r="AI707" t="e">
        <f>IF(score!$N707=".",".",IF(score!$N707=0,"1",IF(score!$N707=25,"0",IF(score!$N707=50,"0",IF(score!$N707=75,"0",IF(score!$N707=100,"0"))))))</f>
        <v>#N/A</v>
      </c>
      <c r="AJ707" t="e">
        <f>IF(score!$N707=".",".",IF(score!$N707=0,"0",IF(score!$N707=25,"1",IF(score!$N707=50,"0",IF(score!$N707=75,"0",IF(score!$N707=100,"0"))))))</f>
        <v>#N/A</v>
      </c>
      <c r="AK707" t="e">
        <f>IF(score!$N707=".",".",IF(score!$N707=0,"0",IF(score!$N707=25,"0",IF(score!$N707=50,"1",IF(score!$N707=75,"0",IF(score!$N707=100,"0"))))))</f>
        <v>#N/A</v>
      </c>
      <c r="AL707" t="e">
        <f>IF(score!$N707=".",".",IF(score!$N707=0,"0",IF(score!$N707=25,"0",IF(score!$N707=50,"0",IF(score!$N707=75,"1",IF(score!$N707=100,"0"))))))</f>
        <v>#N/A</v>
      </c>
      <c r="AN707" t="e">
        <f t="shared" si="700"/>
        <v>#N/A</v>
      </c>
      <c r="AO707" t="e">
        <f t="shared" si="701"/>
        <v>#N/A</v>
      </c>
      <c r="AP707" t="e">
        <f t="shared" si="702"/>
        <v>#N/A</v>
      </c>
      <c r="AQ707" t="e">
        <f t="shared" si="703"/>
        <v>#N/A</v>
      </c>
      <c r="AR707" t="e">
        <f t="shared" si="704"/>
        <v>#N/A</v>
      </c>
      <c r="AS707" t="e">
        <f t="shared" si="705"/>
        <v>#N/A</v>
      </c>
      <c r="AT707" t="e">
        <f t="shared" si="706"/>
        <v>#N/A</v>
      </c>
      <c r="AU707" t="e">
        <f t="shared" si="707"/>
        <v>#N/A</v>
      </c>
      <c r="AV707" t="e">
        <f t="shared" si="708"/>
        <v>#N/A</v>
      </c>
      <c r="AW707" t="e">
        <f t="shared" si="709"/>
        <v>#N/A</v>
      </c>
      <c r="AX707" t="e">
        <f t="shared" si="710"/>
        <v>#N/A</v>
      </c>
      <c r="AY707" t="e">
        <f t="shared" si="711"/>
        <v>#N/A</v>
      </c>
      <c r="AZ707" t="e">
        <f t="shared" si="712"/>
        <v>#N/A</v>
      </c>
      <c r="BA707" t="e">
        <f t="shared" si="713"/>
        <v>#N/A</v>
      </c>
      <c r="BB707" t="e">
        <f t="shared" si="714"/>
        <v>#N/A</v>
      </c>
      <c r="BC707" t="e">
        <f t="shared" si="715"/>
        <v>#N/A</v>
      </c>
      <c r="BD707" t="e">
        <f t="shared" si="716"/>
        <v>#N/A</v>
      </c>
      <c r="BE707" t="e">
        <f t="shared" si="717"/>
        <v>#N/A</v>
      </c>
      <c r="BF707" t="e">
        <f t="shared" si="718"/>
        <v>#N/A</v>
      </c>
      <c r="BG707" t="e">
        <f t="shared" si="719"/>
        <v>#N/A</v>
      </c>
      <c r="BH707" t="e">
        <f t="shared" si="720"/>
        <v>#N/A</v>
      </c>
      <c r="BI707" t="e">
        <f t="shared" si="721"/>
        <v>#N/A</v>
      </c>
      <c r="BJ707" t="e">
        <f t="shared" si="722"/>
        <v>#N/A</v>
      </c>
      <c r="BK707" t="e">
        <f t="shared" si="723"/>
        <v>#N/A</v>
      </c>
      <c r="BL707" t="e">
        <f t="shared" si="724"/>
        <v>#N/A</v>
      </c>
      <c r="BM707" t="e">
        <f t="shared" si="725"/>
        <v>#N/A</v>
      </c>
      <c r="BN707" t="e">
        <f t="shared" si="726"/>
        <v>#N/A</v>
      </c>
      <c r="BO707" t="e">
        <f t="shared" si="727"/>
        <v>#N/A</v>
      </c>
      <c r="BP707" t="e">
        <f t="shared" si="728"/>
        <v>#N/A</v>
      </c>
      <c r="BQ707" t="e">
        <f t="shared" si="729"/>
        <v>#N/A</v>
      </c>
      <c r="BR707" t="e">
        <f t="shared" si="730"/>
        <v>#N/A</v>
      </c>
      <c r="BS707" t="e">
        <f t="shared" si="731"/>
        <v>#N/A</v>
      </c>
      <c r="BT707" t="e">
        <f t="shared" si="732"/>
        <v>#N/A</v>
      </c>
      <c r="BU707" t="e">
        <f t="shared" si="733"/>
        <v>#N/A</v>
      </c>
      <c r="BV707" t="e">
        <f t="shared" si="734"/>
        <v>#N/A</v>
      </c>
      <c r="BX707" t="e">
        <f t="shared" si="735"/>
        <v>#N/A</v>
      </c>
      <c r="BY707" t="e">
        <f t="shared" si="736"/>
        <v>#N/A</v>
      </c>
      <c r="BZ707" t="e">
        <f t="shared" si="737"/>
        <v>#N/A</v>
      </c>
      <c r="CA707" t="e">
        <f t="shared" si="738"/>
        <v>#N/A</v>
      </c>
      <c r="CB707" t="e">
        <f t="shared" si="739"/>
        <v>#N/A</v>
      </c>
      <c r="CC707" t="e">
        <f t="shared" si="740"/>
        <v>#N/A</v>
      </c>
      <c r="CD707" t="e">
        <f t="shared" si="741"/>
        <v>#N/A</v>
      </c>
      <c r="CE707" t="e">
        <f t="shared" si="742"/>
        <v>#N/A</v>
      </c>
      <c r="CF707" t="e">
        <f t="shared" si="743"/>
        <v>#N/A</v>
      </c>
      <c r="CG707" t="e">
        <f t="shared" si="744"/>
        <v>#N/A</v>
      </c>
      <c r="CH707" t="e">
        <f t="shared" si="745"/>
        <v>#N/A</v>
      </c>
      <c r="CI707" t="e">
        <f t="shared" si="746"/>
        <v>#N/A</v>
      </c>
      <c r="CJ707" t="e">
        <f t="shared" si="747"/>
        <v>#N/A</v>
      </c>
      <c r="CK707" t="e">
        <f t="shared" si="748"/>
        <v>#N/A</v>
      </c>
      <c r="CL707" t="e">
        <f t="shared" si="749"/>
        <v>#N/A</v>
      </c>
      <c r="CM707" t="e">
        <f t="shared" si="750"/>
        <v>#N/A</v>
      </c>
      <c r="CN707" t="e">
        <f t="shared" si="751"/>
        <v>#N/A</v>
      </c>
      <c r="CO707" t="e">
        <f t="shared" si="752"/>
        <v>#N/A</v>
      </c>
      <c r="CP707" t="e">
        <f t="shared" si="753"/>
        <v>#N/A</v>
      </c>
      <c r="CQ707" t="e">
        <f t="shared" si="754"/>
        <v>#N/A</v>
      </c>
      <c r="CR707" t="e">
        <f t="shared" si="755"/>
        <v>#N/A</v>
      </c>
      <c r="CS707" t="e">
        <f t="shared" si="756"/>
        <v>#N/A</v>
      </c>
      <c r="CT707" t="e">
        <f t="shared" si="757"/>
        <v>#N/A</v>
      </c>
      <c r="CU707" t="e">
        <f t="shared" si="758"/>
        <v>#N/A</v>
      </c>
      <c r="CV707" t="e">
        <f t="shared" si="759"/>
        <v>#N/A</v>
      </c>
      <c r="CW707" t="e">
        <f t="shared" si="760"/>
        <v>#N/A</v>
      </c>
      <c r="CX707" t="e">
        <f t="shared" si="761"/>
        <v>#N/A</v>
      </c>
      <c r="CY707" t="e">
        <f t="shared" si="762"/>
        <v>#N/A</v>
      </c>
      <c r="CZ707" t="e">
        <f t="shared" si="763"/>
        <v>#N/A</v>
      </c>
      <c r="DA707" t="e">
        <f t="shared" si="764"/>
        <v>#N/A</v>
      </c>
      <c r="DB707" t="e">
        <f t="shared" si="765"/>
        <v>#N/A</v>
      </c>
      <c r="DC707" t="e">
        <f t="shared" si="766"/>
        <v>#N/A</v>
      </c>
      <c r="DD707" t="e">
        <f t="shared" si="767"/>
        <v>#N/A</v>
      </c>
      <c r="DE707" t="e">
        <f t="shared" si="768"/>
        <v>#N/A</v>
      </c>
      <c r="DF707" t="e">
        <f t="shared" si="769"/>
        <v>#N/A</v>
      </c>
    </row>
    <row r="708" spans="1:110" x14ac:dyDescent="0.25">
      <c r="A708" s="4">
        <f>raw!$A709:$A709</f>
        <v>0</v>
      </c>
      <c r="B708" s="6">
        <f>raw!$B709:$B709</f>
        <v>0</v>
      </c>
      <c r="D708" t="e">
        <f>IF(score!$C708=".",".",IF(score!$C708=0,"1",IF(score!$C708=25,"0",IF(score!$C708=50,"0",IF(score!$C708=75,"0",IF(score!$C708=100,"0"))))))</f>
        <v>#N/A</v>
      </c>
      <c r="E708" t="e">
        <f>IF(score!$C708=".",".",IF(score!$C708=0,"0",IF(score!$C708=25,"1",IF(score!$C708=50,"0",IF(score!$C708=75,"0",IF(score!$C708=100,"0"))))))</f>
        <v>#N/A</v>
      </c>
      <c r="F708" t="e">
        <f>IF(score!$C708=".",".",IF(score!$C708=0,"0",IF(score!$C708=25,"0",IF(score!$C708=50,"1",IF(score!$C708=75,"0",IF(score!$C708=100,"0"))))))</f>
        <v>#N/A</v>
      </c>
      <c r="G708" t="e">
        <f>IF(score!$C708=".",".",IF(score!$C708=0,"0",IF(score!$C708=25,"0",IF(score!$C708=50,"0",IF(score!$C708=75,"1",IF(score!$C708=100,"0"))))))</f>
        <v>#N/A</v>
      </c>
      <c r="H708" t="e">
        <f>IF(score!$D708=".",".",IF(score!$D708=0,"1",IF(score!$D708=50,"0",IF(score!$D708=100,"0"))))</f>
        <v>#N/A</v>
      </c>
      <c r="I708" t="e">
        <f>IF(score!$D708=".",".",IF(score!$D708=0,"0",IF(score!$D708=50,"1",IF(score!$D708=100,"0"))))</f>
        <v>#N/A</v>
      </c>
      <c r="J708" t="e">
        <f>IF(score!$E708=".",".",IF(score!$E708=0,"1",IF(score!$E708=50,"0",IF(score!$E708=100,"0"))))</f>
        <v>#N/A</v>
      </c>
      <c r="K708" t="e">
        <f>IF(score!$E708=".",".",IF(score!$E708=0,"0",IF(score!$E708=50,"1",IF(score!$E708=100,"0"))))</f>
        <v>#N/A</v>
      </c>
      <c r="L708" t="e">
        <f>IF(score!$F708=".",".",IF(score!$F708=0,"1",IF(score!$F708=100,"0")))</f>
        <v>#N/A</v>
      </c>
      <c r="M708" t="e">
        <f>IF(score!$G708=".",".",IF(score!$G708=0,"1",IF(score!$G708=100,"0")))</f>
        <v>#N/A</v>
      </c>
      <c r="N708" t="e">
        <f>IF(score!$H708=".",".",IF(score!$H708=0,"1",IF(score!$H708=100,"0")))</f>
        <v>#N/A</v>
      </c>
      <c r="O708" t="e">
        <f>IF(score!$I708=".",".",IF(score!$I708=0,"1",IF(score!$I708=50,"0",IF(score!$I708=100,"0"))))</f>
        <v>#N/A</v>
      </c>
      <c r="P708" t="e">
        <f>IF(score!$J708=".",".",IF(score!$J708=0,"1",IF(score!$J708=25,"0",IF(score!$J708=50,"0",IF(score!$J708=75,"0",IF(score!$J708=100,"0"))))))</f>
        <v>#N/A</v>
      </c>
      <c r="Q708" t="e">
        <f>IF(score!$J708=".",".",IF(score!$J708=0,"0",IF(score!$J708=25,"1",IF(score!$J708=50,"0",IF(score!$J708=75,"0",IF(score!$J708=100,"0"))))))</f>
        <v>#N/A</v>
      </c>
      <c r="R708" t="e">
        <f>IF(score!$J708=".",".",IF(score!$J708=0,"0",IF(score!$J708=25,"0",IF(score!$J708=50,"1",IF(score!$J708=75,"0",IF(score!$J708=100,"0"))))))</f>
        <v>#N/A</v>
      </c>
      <c r="S708" t="e">
        <f>IF(score!$J708=".",".",IF(score!$J708=0,"0",IF(score!$J708=25,"0",IF(score!$J708=50,"0",IF(score!$J708=75,"1",IF(score!$J708=100,"0"))))))</f>
        <v>#N/A</v>
      </c>
      <c r="T708" t="e">
        <f>IF(score!$K708=".",".",IF(score!$K708=0,"1",IF(score!$K708=20,"0",IF(score!$K708=40,"0",IF(score!$K708=60,"0",IF(score!$K708=80,"0",IF(score!$K708=100,"0")))))))</f>
        <v>#N/A</v>
      </c>
      <c r="U708" t="e">
        <f>IF(score!$K708=".",".",IF(score!$K708=0,"0",IF(score!$K708=20,"1",IF(score!$K708=40,"0",IF(score!$K708=60,"0",IF(score!$K708=80,"0",IF(score!$K708=100,"0")))))))</f>
        <v>#N/A</v>
      </c>
      <c r="V708" t="e">
        <f>IF(score!$K708=".",".",IF(score!$K708=0,"0",IF(score!$K708=20,"0",IF(score!$K708=40,"1",IF(score!$K708=60,"0",IF(score!$K708=80,"0",IF(score!$K708=100,"0")))))))</f>
        <v>#N/A</v>
      </c>
      <c r="W708" t="e">
        <f>IF(score!$K708=".",".",IF(score!$K708=0,"0",IF(score!$K708=20,"0",IF(score!$K708=40,"0",IF(score!$K708=60,"1",IF(score!$K708=80,"0",IF(score!$K708=100,"0")))))))</f>
        <v>#N/A</v>
      </c>
      <c r="X708" t="e">
        <f>IF(score!$K708=".",".",IF(score!$K708=0,"0",IF(score!$K708=20,"0",IF(score!$K708=40,"0",IF(score!$K708=60,"0",IF(score!$K708=80,"1",IF(score!$K708=100,"0")))))))</f>
        <v>#N/A</v>
      </c>
      <c r="Y708" t="e">
        <f>IF(score!$L708=".",".",IF(score!$L708=0,"1",IF(score!$L708=20,"0",IF(score!$L708=40,"0",IF(score!$L708=60,"0",IF(score!$L708=80,"0",IF(score!$L708=100,"0")))))))</f>
        <v>#N/A</v>
      </c>
      <c r="Z708" t="e">
        <f>IF(score!$L708=".",".",IF(score!$L708=0,"0",IF(score!$L708=20,"1",IF(score!$L708=40,"0",IF(score!$L708=60,"0",IF(score!$L708=80,"0",IF(score!$L708=100,"0")))))))</f>
        <v>#N/A</v>
      </c>
      <c r="AA708" t="e">
        <f>IF(score!$L708=".",".",IF(score!$L708=0,"0",IF(score!$L708=20,"0",IF(score!$L708=40,"1",IF(score!$L708=60,"0",IF(score!$L708=80,"0",IF(score!$L708=100,"0")))))))</f>
        <v>#N/A</v>
      </c>
      <c r="AB708" t="e">
        <f>IF(score!$L708=".",".",IF(score!$L708=0,"0",IF(score!$L708=20,"0",IF(score!$L708=40,"0",IF(score!$L708=60,"1",IF(score!$L708=80,"0",IF(score!$L708=100,"0")))))))</f>
        <v>#N/A</v>
      </c>
      <c r="AC708" t="e">
        <f>IF(score!$L708=".",".",IF(score!$L708=0,"0",IF(score!$L708=20,"0",IF(score!$L708=40,"0",IF(score!$L708=60,"0",IF(score!$L708=80,"1",IF(score!L708=100,"0")))))))</f>
        <v>#N/A</v>
      </c>
      <c r="AD708" t="e">
        <f>IF(score!$M708=".",".",IF(score!$M708=0,"1",IF(score!$M708=20,"0",IF(score!$M708=40,"0",IF(score!$M708=60,"0",IF(score!$M708=80,"0",IF(score!$M708=100,"0")))))))</f>
        <v>#N/A</v>
      </c>
      <c r="AE708" t="e">
        <f>IF(score!$M708=".",".",IF(score!$M708=0,"0",IF(score!$M708=20,"1",IF(score!$M708=40,"0",IF(score!$M708=60,"0",IF(score!$M708=80,"0",IF(score!$M708=100,"0")))))))</f>
        <v>#N/A</v>
      </c>
      <c r="AF708" t="e">
        <f>IF(score!$M708=".",".",IF(score!$M708=0,"0",IF(score!$M708=20,"0",IF(score!$M708=40,"1",IF(score!$M708=60,"0",IF(score!$M708=80,"0",IF(score!$M708=100,"0")))))))</f>
        <v>#N/A</v>
      </c>
      <c r="AG708" t="e">
        <f>IF(score!$M708=".",".",IF(score!$M708=0,"0",IF(score!$M708=20,"0",IF(score!$M708=40,"0",IF(score!$M708=60,"1",IF(score!$M708=80,"0",IF(score!$M708=100,"0")))))))</f>
        <v>#N/A</v>
      </c>
      <c r="AH708" t="e">
        <f>IF(score!$M708=".",".",IF(score!$M708=0,"0",IF(score!$M708=20,"0",IF(score!$M708=40,"0",IF(score!$M708=60,"0",IF(score!$M708=80,"1",IF(score!$M708=100,"0")))))))</f>
        <v>#N/A</v>
      </c>
      <c r="AI708" t="e">
        <f>IF(score!$N708=".",".",IF(score!$N708=0,"1",IF(score!$N708=25,"0",IF(score!$N708=50,"0",IF(score!$N708=75,"0",IF(score!$N708=100,"0"))))))</f>
        <v>#N/A</v>
      </c>
      <c r="AJ708" t="e">
        <f>IF(score!$N708=".",".",IF(score!$N708=0,"0",IF(score!$N708=25,"1",IF(score!$N708=50,"0",IF(score!$N708=75,"0",IF(score!$N708=100,"0"))))))</f>
        <v>#N/A</v>
      </c>
      <c r="AK708" t="e">
        <f>IF(score!$N708=".",".",IF(score!$N708=0,"0",IF(score!$N708=25,"0",IF(score!$N708=50,"1",IF(score!$N708=75,"0",IF(score!$N708=100,"0"))))))</f>
        <v>#N/A</v>
      </c>
      <c r="AL708" t="e">
        <f>IF(score!$N708=".",".",IF(score!$N708=0,"0",IF(score!$N708=25,"0",IF(score!$N708=50,"0",IF(score!$N708=75,"1",IF(score!$N708=100,"0"))))))</f>
        <v>#N/A</v>
      </c>
      <c r="AN708" t="e">
        <f t="shared" si="700"/>
        <v>#N/A</v>
      </c>
      <c r="AO708" t="e">
        <f t="shared" si="701"/>
        <v>#N/A</v>
      </c>
      <c r="AP708" t="e">
        <f t="shared" si="702"/>
        <v>#N/A</v>
      </c>
      <c r="AQ708" t="e">
        <f t="shared" si="703"/>
        <v>#N/A</v>
      </c>
      <c r="AR708" t="e">
        <f t="shared" si="704"/>
        <v>#N/A</v>
      </c>
      <c r="AS708" t="e">
        <f t="shared" si="705"/>
        <v>#N/A</v>
      </c>
      <c r="AT708" t="e">
        <f t="shared" si="706"/>
        <v>#N/A</v>
      </c>
      <c r="AU708" t="e">
        <f t="shared" si="707"/>
        <v>#N/A</v>
      </c>
      <c r="AV708" t="e">
        <f t="shared" si="708"/>
        <v>#N/A</v>
      </c>
      <c r="AW708" t="e">
        <f t="shared" si="709"/>
        <v>#N/A</v>
      </c>
      <c r="AX708" t="e">
        <f t="shared" si="710"/>
        <v>#N/A</v>
      </c>
      <c r="AY708" t="e">
        <f t="shared" si="711"/>
        <v>#N/A</v>
      </c>
      <c r="AZ708" t="e">
        <f t="shared" si="712"/>
        <v>#N/A</v>
      </c>
      <c r="BA708" t="e">
        <f t="shared" si="713"/>
        <v>#N/A</v>
      </c>
      <c r="BB708" t="e">
        <f t="shared" si="714"/>
        <v>#N/A</v>
      </c>
      <c r="BC708" t="e">
        <f t="shared" si="715"/>
        <v>#N/A</v>
      </c>
      <c r="BD708" t="e">
        <f t="shared" si="716"/>
        <v>#N/A</v>
      </c>
      <c r="BE708" t="e">
        <f t="shared" si="717"/>
        <v>#N/A</v>
      </c>
      <c r="BF708" t="e">
        <f t="shared" si="718"/>
        <v>#N/A</v>
      </c>
      <c r="BG708" t="e">
        <f t="shared" si="719"/>
        <v>#N/A</v>
      </c>
      <c r="BH708" t="e">
        <f t="shared" si="720"/>
        <v>#N/A</v>
      </c>
      <c r="BI708" t="e">
        <f t="shared" si="721"/>
        <v>#N/A</v>
      </c>
      <c r="BJ708" t="e">
        <f t="shared" si="722"/>
        <v>#N/A</v>
      </c>
      <c r="BK708" t="e">
        <f t="shared" si="723"/>
        <v>#N/A</v>
      </c>
      <c r="BL708" t="e">
        <f t="shared" si="724"/>
        <v>#N/A</v>
      </c>
      <c r="BM708" t="e">
        <f t="shared" si="725"/>
        <v>#N/A</v>
      </c>
      <c r="BN708" t="e">
        <f t="shared" si="726"/>
        <v>#N/A</v>
      </c>
      <c r="BO708" t="e">
        <f t="shared" si="727"/>
        <v>#N/A</v>
      </c>
      <c r="BP708" t="e">
        <f t="shared" si="728"/>
        <v>#N/A</v>
      </c>
      <c r="BQ708" t="e">
        <f t="shared" si="729"/>
        <v>#N/A</v>
      </c>
      <c r="BR708" t="e">
        <f t="shared" si="730"/>
        <v>#N/A</v>
      </c>
      <c r="BS708" t="e">
        <f t="shared" si="731"/>
        <v>#N/A</v>
      </c>
      <c r="BT708" t="e">
        <f t="shared" si="732"/>
        <v>#N/A</v>
      </c>
      <c r="BU708" t="e">
        <f t="shared" si="733"/>
        <v>#N/A</v>
      </c>
      <c r="BV708" t="e">
        <f t="shared" si="734"/>
        <v>#N/A</v>
      </c>
      <c r="BX708" t="e">
        <f t="shared" si="735"/>
        <v>#N/A</v>
      </c>
      <c r="BY708" t="e">
        <f t="shared" si="736"/>
        <v>#N/A</v>
      </c>
      <c r="BZ708" t="e">
        <f t="shared" si="737"/>
        <v>#N/A</v>
      </c>
      <c r="CA708" t="e">
        <f t="shared" si="738"/>
        <v>#N/A</v>
      </c>
      <c r="CB708" t="e">
        <f t="shared" si="739"/>
        <v>#N/A</v>
      </c>
      <c r="CC708" t="e">
        <f t="shared" si="740"/>
        <v>#N/A</v>
      </c>
      <c r="CD708" t="e">
        <f t="shared" si="741"/>
        <v>#N/A</v>
      </c>
      <c r="CE708" t="e">
        <f t="shared" si="742"/>
        <v>#N/A</v>
      </c>
      <c r="CF708" t="e">
        <f t="shared" si="743"/>
        <v>#N/A</v>
      </c>
      <c r="CG708" t="e">
        <f t="shared" si="744"/>
        <v>#N/A</v>
      </c>
      <c r="CH708" t="e">
        <f t="shared" si="745"/>
        <v>#N/A</v>
      </c>
      <c r="CI708" t="e">
        <f t="shared" si="746"/>
        <v>#N/A</v>
      </c>
      <c r="CJ708" t="e">
        <f t="shared" si="747"/>
        <v>#N/A</v>
      </c>
      <c r="CK708" t="e">
        <f t="shared" si="748"/>
        <v>#N/A</v>
      </c>
      <c r="CL708" t="e">
        <f t="shared" si="749"/>
        <v>#N/A</v>
      </c>
      <c r="CM708" t="e">
        <f t="shared" si="750"/>
        <v>#N/A</v>
      </c>
      <c r="CN708" t="e">
        <f t="shared" si="751"/>
        <v>#N/A</v>
      </c>
      <c r="CO708" t="e">
        <f t="shared" si="752"/>
        <v>#N/A</v>
      </c>
      <c r="CP708" t="e">
        <f t="shared" si="753"/>
        <v>#N/A</v>
      </c>
      <c r="CQ708" t="e">
        <f t="shared" si="754"/>
        <v>#N/A</v>
      </c>
      <c r="CR708" t="e">
        <f t="shared" si="755"/>
        <v>#N/A</v>
      </c>
      <c r="CS708" t="e">
        <f t="shared" si="756"/>
        <v>#N/A</v>
      </c>
      <c r="CT708" t="e">
        <f t="shared" si="757"/>
        <v>#N/A</v>
      </c>
      <c r="CU708" t="e">
        <f t="shared" si="758"/>
        <v>#N/A</v>
      </c>
      <c r="CV708" t="e">
        <f t="shared" si="759"/>
        <v>#N/A</v>
      </c>
      <c r="CW708" t="e">
        <f t="shared" si="760"/>
        <v>#N/A</v>
      </c>
      <c r="CX708" t="e">
        <f t="shared" si="761"/>
        <v>#N/A</v>
      </c>
      <c r="CY708" t="e">
        <f t="shared" si="762"/>
        <v>#N/A</v>
      </c>
      <c r="CZ708" t="e">
        <f t="shared" si="763"/>
        <v>#N/A</v>
      </c>
      <c r="DA708" t="e">
        <f t="shared" si="764"/>
        <v>#N/A</v>
      </c>
      <c r="DB708" t="e">
        <f t="shared" si="765"/>
        <v>#N/A</v>
      </c>
      <c r="DC708" t="e">
        <f t="shared" si="766"/>
        <v>#N/A</v>
      </c>
      <c r="DD708" t="e">
        <f t="shared" si="767"/>
        <v>#N/A</v>
      </c>
      <c r="DE708" t="e">
        <f t="shared" si="768"/>
        <v>#N/A</v>
      </c>
      <c r="DF708" t="e">
        <f t="shared" si="769"/>
        <v>#N/A</v>
      </c>
    </row>
    <row r="709" spans="1:110" x14ac:dyDescent="0.25">
      <c r="A709" s="4">
        <f>raw!$A710:$A710</f>
        <v>0</v>
      </c>
      <c r="B709" s="6">
        <f>raw!$B710:$B710</f>
        <v>0</v>
      </c>
      <c r="D709" t="e">
        <f>IF(score!$C709=".",".",IF(score!$C709=0,"1",IF(score!$C709=25,"0",IF(score!$C709=50,"0",IF(score!$C709=75,"0",IF(score!$C709=100,"0"))))))</f>
        <v>#N/A</v>
      </c>
      <c r="E709" t="e">
        <f>IF(score!$C709=".",".",IF(score!$C709=0,"0",IF(score!$C709=25,"1",IF(score!$C709=50,"0",IF(score!$C709=75,"0",IF(score!$C709=100,"0"))))))</f>
        <v>#N/A</v>
      </c>
      <c r="F709" t="e">
        <f>IF(score!$C709=".",".",IF(score!$C709=0,"0",IF(score!$C709=25,"0",IF(score!$C709=50,"1",IF(score!$C709=75,"0",IF(score!$C709=100,"0"))))))</f>
        <v>#N/A</v>
      </c>
      <c r="G709" t="e">
        <f>IF(score!$C709=".",".",IF(score!$C709=0,"0",IF(score!$C709=25,"0",IF(score!$C709=50,"0",IF(score!$C709=75,"1",IF(score!$C709=100,"0"))))))</f>
        <v>#N/A</v>
      </c>
      <c r="H709" t="e">
        <f>IF(score!$D709=".",".",IF(score!$D709=0,"1",IF(score!$D709=50,"0",IF(score!$D709=100,"0"))))</f>
        <v>#N/A</v>
      </c>
      <c r="I709" t="e">
        <f>IF(score!$D709=".",".",IF(score!$D709=0,"0",IF(score!$D709=50,"1",IF(score!$D709=100,"0"))))</f>
        <v>#N/A</v>
      </c>
      <c r="J709" t="e">
        <f>IF(score!$E709=".",".",IF(score!$E709=0,"1",IF(score!$E709=50,"0",IF(score!$E709=100,"0"))))</f>
        <v>#N/A</v>
      </c>
      <c r="K709" t="e">
        <f>IF(score!$E709=".",".",IF(score!$E709=0,"0",IF(score!$E709=50,"1",IF(score!$E709=100,"0"))))</f>
        <v>#N/A</v>
      </c>
      <c r="L709" t="e">
        <f>IF(score!$F709=".",".",IF(score!$F709=0,"1",IF(score!$F709=100,"0")))</f>
        <v>#N/A</v>
      </c>
      <c r="M709" t="e">
        <f>IF(score!$G709=".",".",IF(score!$G709=0,"1",IF(score!$G709=100,"0")))</f>
        <v>#N/A</v>
      </c>
      <c r="N709" t="e">
        <f>IF(score!$H709=".",".",IF(score!$H709=0,"1",IF(score!$H709=100,"0")))</f>
        <v>#N/A</v>
      </c>
      <c r="O709" t="e">
        <f>IF(score!$I709=".",".",IF(score!$I709=0,"1",IF(score!$I709=50,"0",IF(score!$I709=100,"0"))))</f>
        <v>#N/A</v>
      </c>
      <c r="P709" t="e">
        <f>IF(score!$J709=".",".",IF(score!$J709=0,"1",IF(score!$J709=25,"0",IF(score!$J709=50,"0",IF(score!$J709=75,"0",IF(score!$J709=100,"0"))))))</f>
        <v>#N/A</v>
      </c>
      <c r="Q709" t="e">
        <f>IF(score!$J709=".",".",IF(score!$J709=0,"0",IF(score!$J709=25,"1",IF(score!$J709=50,"0",IF(score!$J709=75,"0",IF(score!$J709=100,"0"))))))</f>
        <v>#N/A</v>
      </c>
      <c r="R709" t="e">
        <f>IF(score!$J709=".",".",IF(score!$J709=0,"0",IF(score!$J709=25,"0",IF(score!$J709=50,"1",IF(score!$J709=75,"0",IF(score!$J709=100,"0"))))))</f>
        <v>#N/A</v>
      </c>
      <c r="S709" t="e">
        <f>IF(score!$J709=".",".",IF(score!$J709=0,"0",IF(score!$J709=25,"0",IF(score!$J709=50,"0",IF(score!$J709=75,"1",IF(score!$J709=100,"0"))))))</f>
        <v>#N/A</v>
      </c>
      <c r="T709" t="e">
        <f>IF(score!$K709=".",".",IF(score!$K709=0,"1",IF(score!$K709=20,"0",IF(score!$K709=40,"0",IF(score!$K709=60,"0",IF(score!$K709=80,"0",IF(score!$K709=100,"0")))))))</f>
        <v>#N/A</v>
      </c>
      <c r="U709" t="e">
        <f>IF(score!$K709=".",".",IF(score!$K709=0,"0",IF(score!$K709=20,"1",IF(score!$K709=40,"0",IF(score!$K709=60,"0",IF(score!$K709=80,"0",IF(score!$K709=100,"0")))))))</f>
        <v>#N/A</v>
      </c>
      <c r="V709" t="e">
        <f>IF(score!$K709=".",".",IF(score!$K709=0,"0",IF(score!$K709=20,"0",IF(score!$K709=40,"1",IF(score!$K709=60,"0",IF(score!$K709=80,"0",IF(score!$K709=100,"0")))))))</f>
        <v>#N/A</v>
      </c>
      <c r="W709" t="e">
        <f>IF(score!$K709=".",".",IF(score!$K709=0,"0",IF(score!$K709=20,"0",IF(score!$K709=40,"0",IF(score!$K709=60,"1",IF(score!$K709=80,"0",IF(score!$K709=100,"0")))))))</f>
        <v>#N/A</v>
      </c>
      <c r="X709" t="e">
        <f>IF(score!$K709=".",".",IF(score!$K709=0,"0",IF(score!$K709=20,"0",IF(score!$K709=40,"0",IF(score!$K709=60,"0",IF(score!$K709=80,"1",IF(score!$K709=100,"0")))))))</f>
        <v>#N/A</v>
      </c>
      <c r="Y709" t="e">
        <f>IF(score!$L709=".",".",IF(score!$L709=0,"1",IF(score!$L709=20,"0",IF(score!$L709=40,"0",IF(score!$L709=60,"0",IF(score!$L709=80,"0",IF(score!$L709=100,"0")))))))</f>
        <v>#N/A</v>
      </c>
      <c r="Z709" t="e">
        <f>IF(score!$L709=".",".",IF(score!$L709=0,"0",IF(score!$L709=20,"1",IF(score!$L709=40,"0",IF(score!$L709=60,"0",IF(score!$L709=80,"0",IF(score!$L709=100,"0")))))))</f>
        <v>#N/A</v>
      </c>
      <c r="AA709" t="e">
        <f>IF(score!$L709=".",".",IF(score!$L709=0,"0",IF(score!$L709=20,"0",IF(score!$L709=40,"1",IF(score!$L709=60,"0",IF(score!$L709=80,"0",IF(score!$L709=100,"0")))))))</f>
        <v>#N/A</v>
      </c>
      <c r="AB709" t="e">
        <f>IF(score!$L709=".",".",IF(score!$L709=0,"0",IF(score!$L709=20,"0",IF(score!$L709=40,"0",IF(score!$L709=60,"1",IF(score!$L709=80,"0",IF(score!$L709=100,"0")))))))</f>
        <v>#N/A</v>
      </c>
      <c r="AC709" t="e">
        <f>IF(score!$L709=".",".",IF(score!$L709=0,"0",IF(score!$L709=20,"0",IF(score!$L709=40,"0",IF(score!$L709=60,"0",IF(score!$L709=80,"1",IF(score!L709=100,"0")))))))</f>
        <v>#N/A</v>
      </c>
      <c r="AD709" t="e">
        <f>IF(score!$M709=".",".",IF(score!$M709=0,"1",IF(score!$M709=20,"0",IF(score!$M709=40,"0",IF(score!$M709=60,"0",IF(score!$M709=80,"0",IF(score!$M709=100,"0")))))))</f>
        <v>#N/A</v>
      </c>
      <c r="AE709" t="e">
        <f>IF(score!$M709=".",".",IF(score!$M709=0,"0",IF(score!$M709=20,"1",IF(score!$M709=40,"0",IF(score!$M709=60,"0",IF(score!$M709=80,"0",IF(score!$M709=100,"0")))))))</f>
        <v>#N/A</v>
      </c>
      <c r="AF709" t="e">
        <f>IF(score!$M709=".",".",IF(score!$M709=0,"0",IF(score!$M709=20,"0",IF(score!$M709=40,"1",IF(score!$M709=60,"0",IF(score!$M709=80,"0",IF(score!$M709=100,"0")))))))</f>
        <v>#N/A</v>
      </c>
      <c r="AG709" t="e">
        <f>IF(score!$M709=".",".",IF(score!$M709=0,"0",IF(score!$M709=20,"0",IF(score!$M709=40,"0",IF(score!$M709=60,"1",IF(score!$M709=80,"0",IF(score!$M709=100,"0")))))))</f>
        <v>#N/A</v>
      </c>
      <c r="AH709" t="e">
        <f>IF(score!$M709=".",".",IF(score!$M709=0,"0",IF(score!$M709=20,"0",IF(score!$M709=40,"0",IF(score!$M709=60,"0",IF(score!$M709=80,"1",IF(score!$M709=100,"0")))))))</f>
        <v>#N/A</v>
      </c>
      <c r="AI709" t="e">
        <f>IF(score!$N709=".",".",IF(score!$N709=0,"1",IF(score!$N709=25,"0",IF(score!$N709=50,"0",IF(score!$N709=75,"0",IF(score!$N709=100,"0"))))))</f>
        <v>#N/A</v>
      </c>
      <c r="AJ709" t="e">
        <f>IF(score!$N709=".",".",IF(score!$N709=0,"0",IF(score!$N709=25,"1",IF(score!$N709=50,"0",IF(score!$N709=75,"0",IF(score!$N709=100,"0"))))))</f>
        <v>#N/A</v>
      </c>
      <c r="AK709" t="e">
        <f>IF(score!$N709=".",".",IF(score!$N709=0,"0",IF(score!$N709=25,"0",IF(score!$N709=50,"1",IF(score!$N709=75,"0",IF(score!$N709=100,"0"))))))</f>
        <v>#N/A</v>
      </c>
      <c r="AL709" t="e">
        <f>IF(score!$N709=".",".",IF(score!$N709=0,"0",IF(score!$N709=25,"0",IF(score!$N709=50,"0",IF(score!$N709=75,"1",IF(score!$N709=100,"0"))))))</f>
        <v>#N/A</v>
      </c>
      <c r="AN709" t="e">
        <f t="shared" si="700"/>
        <v>#N/A</v>
      </c>
      <c r="AO709" t="e">
        <f t="shared" si="701"/>
        <v>#N/A</v>
      </c>
      <c r="AP709" t="e">
        <f t="shared" si="702"/>
        <v>#N/A</v>
      </c>
      <c r="AQ709" t="e">
        <f t="shared" si="703"/>
        <v>#N/A</v>
      </c>
      <c r="AR709" t="e">
        <f t="shared" si="704"/>
        <v>#N/A</v>
      </c>
      <c r="AS709" t="e">
        <f t="shared" si="705"/>
        <v>#N/A</v>
      </c>
      <c r="AT709" t="e">
        <f t="shared" si="706"/>
        <v>#N/A</v>
      </c>
      <c r="AU709" t="e">
        <f t="shared" si="707"/>
        <v>#N/A</v>
      </c>
      <c r="AV709" t="e">
        <f t="shared" si="708"/>
        <v>#N/A</v>
      </c>
      <c r="AW709" t="e">
        <f t="shared" si="709"/>
        <v>#N/A</v>
      </c>
      <c r="AX709" t="e">
        <f t="shared" si="710"/>
        <v>#N/A</v>
      </c>
      <c r="AY709" t="e">
        <f t="shared" si="711"/>
        <v>#N/A</v>
      </c>
      <c r="AZ709" t="e">
        <f t="shared" si="712"/>
        <v>#N/A</v>
      </c>
      <c r="BA709" t="e">
        <f t="shared" si="713"/>
        <v>#N/A</v>
      </c>
      <c r="BB709" t="e">
        <f t="shared" si="714"/>
        <v>#N/A</v>
      </c>
      <c r="BC709" t="e">
        <f t="shared" si="715"/>
        <v>#N/A</v>
      </c>
      <c r="BD709" t="e">
        <f t="shared" si="716"/>
        <v>#N/A</v>
      </c>
      <c r="BE709" t="e">
        <f t="shared" si="717"/>
        <v>#N/A</v>
      </c>
      <c r="BF709" t="e">
        <f t="shared" si="718"/>
        <v>#N/A</v>
      </c>
      <c r="BG709" t="e">
        <f t="shared" si="719"/>
        <v>#N/A</v>
      </c>
      <c r="BH709" t="e">
        <f t="shared" si="720"/>
        <v>#N/A</v>
      </c>
      <c r="BI709" t="e">
        <f t="shared" si="721"/>
        <v>#N/A</v>
      </c>
      <c r="BJ709" t="e">
        <f t="shared" si="722"/>
        <v>#N/A</v>
      </c>
      <c r="BK709" t="e">
        <f t="shared" si="723"/>
        <v>#N/A</v>
      </c>
      <c r="BL709" t="e">
        <f t="shared" si="724"/>
        <v>#N/A</v>
      </c>
      <c r="BM709" t="e">
        <f t="shared" si="725"/>
        <v>#N/A</v>
      </c>
      <c r="BN709" t="e">
        <f t="shared" si="726"/>
        <v>#N/A</v>
      </c>
      <c r="BO709" t="e">
        <f t="shared" si="727"/>
        <v>#N/A</v>
      </c>
      <c r="BP709" t="e">
        <f t="shared" si="728"/>
        <v>#N/A</v>
      </c>
      <c r="BQ709" t="e">
        <f t="shared" si="729"/>
        <v>#N/A</v>
      </c>
      <c r="BR709" t="e">
        <f t="shared" si="730"/>
        <v>#N/A</v>
      </c>
      <c r="BS709" t="e">
        <f t="shared" si="731"/>
        <v>#N/A</v>
      </c>
      <c r="BT709" t="e">
        <f t="shared" si="732"/>
        <v>#N/A</v>
      </c>
      <c r="BU709" t="e">
        <f t="shared" si="733"/>
        <v>#N/A</v>
      </c>
      <c r="BV709" t="e">
        <f t="shared" si="734"/>
        <v>#N/A</v>
      </c>
      <c r="BX709" t="e">
        <f t="shared" si="735"/>
        <v>#N/A</v>
      </c>
      <c r="BY709" t="e">
        <f t="shared" si="736"/>
        <v>#N/A</v>
      </c>
      <c r="BZ709" t="e">
        <f t="shared" si="737"/>
        <v>#N/A</v>
      </c>
      <c r="CA709" t="e">
        <f t="shared" si="738"/>
        <v>#N/A</v>
      </c>
      <c r="CB709" t="e">
        <f t="shared" si="739"/>
        <v>#N/A</v>
      </c>
      <c r="CC709" t="e">
        <f t="shared" si="740"/>
        <v>#N/A</v>
      </c>
      <c r="CD709" t="e">
        <f t="shared" si="741"/>
        <v>#N/A</v>
      </c>
      <c r="CE709" t="e">
        <f t="shared" si="742"/>
        <v>#N/A</v>
      </c>
      <c r="CF709" t="e">
        <f t="shared" si="743"/>
        <v>#N/A</v>
      </c>
      <c r="CG709" t="e">
        <f t="shared" si="744"/>
        <v>#N/A</v>
      </c>
      <c r="CH709" t="e">
        <f t="shared" si="745"/>
        <v>#N/A</v>
      </c>
      <c r="CI709" t="e">
        <f t="shared" si="746"/>
        <v>#N/A</v>
      </c>
      <c r="CJ709" t="e">
        <f t="shared" si="747"/>
        <v>#N/A</v>
      </c>
      <c r="CK709" t="e">
        <f t="shared" si="748"/>
        <v>#N/A</v>
      </c>
      <c r="CL709" t="e">
        <f t="shared" si="749"/>
        <v>#N/A</v>
      </c>
      <c r="CM709" t="e">
        <f t="shared" si="750"/>
        <v>#N/A</v>
      </c>
      <c r="CN709" t="e">
        <f t="shared" si="751"/>
        <v>#N/A</v>
      </c>
      <c r="CO709" t="e">
        <f t="shared" si="752"/>
        <v>#N/A</v>
      </c>
      <c r="CP709" t="e">
        <f t="shared" si="753"/>
        <v>#N/A</v>
      </c>
      <c r="CQ709" t="e">
        <f t="shared" si="754"/>
        <v>#N/A</v>
      </c>
      <c r="CR709" t="e">
        <f t="shared" si="755"/>
        <v>#N/A</v>
      </c>
      <c r="CS709" t="e">
        <f t="shared" si="756"/>
        <v>#N/A</v>
      </c>
      <c r="CT709" t="e">
        <f t="shared" si="757"/>
        <v>#N/A</v>
      </c>
      <c r="CU709" t="e">
        <f t="shared" si="758"/>
        <v>#N/A</v>
      </c>
      <c r="CV709" t="e">
        <f t="shared" si="759"/>
        <v>#N/A</v>
      </c>
      <c r="CW709" t="e">
        <f t="shared" si="760"/>
        <v>#N/A</v>
      </c>
      <c r="CX709" t="e">
        <f t="shared" si="761"/>
        <v>#N/A</v>
      </c>
      <c r="CY709" t="e">
        <f t="shared" si="762"/>
        <v>#N/A</v>
      </c>
      <c r="CZ709" t="e">
        <f t="shared" si="763"/>
        <v>#N/A</v>
      </c>
      <c r="DA709" t="e">
        <f t="shared" si="764"/>
        <v>#N/A</v>
      </c>
      <c r="DB709" t="e">
        <f t="shared" si="765"/>
        <v>#N/A</v>
      </c>
      <c r="DC709" t="e">
        <f t="shared" si="766"/>
        <v>#N/A</v>
      </c>
      <c r="DD709" t="e">
        <f t="shared" si="767"/>
        <v>#N/A</v>
      </c>
      <c r="DE709" t="e">
        <f t="shared" si="768"/>
        <v>#N/A</v>
      </c>
      <c r="DF709" t="e">
        <f t="shared" si="769"/>
        <v>#N/A</v>
      </c>
    </row>
    <row r="710" spans="1:110" x14ac:dyDescent="0.25">
      <c r="A710" s="4">
        <f>raw!$A711:$A711</f>
        <v>0</v>
      </c>
      <c r="B710" s="6">
        <f>raw!$B711:$B711</f>
        <v>0</v>
      </c>
      <c r="D710" t="e">
        <f>IF(score!$C710=".",".",IF(score!$C710=0,"1",IF(score!$C710=25,"0",IF(score!$C710=50,"0",IF(score!$C710=75,"0",IF(score!$C710=100,"0"))))))</f>
        <v>#N/A</v>
      </c>
      <c r="E710" t="e">
        <f>IF(score!$C710=".",".",IF(score!$C710=0,"0",IF(score!$C710=25,"1",IF(score!$C710=50,"0",IF(score!$C710=75,"0",IF(score!$C710=100,"0"))))))</f>
        <v>#N/A</v>
      </c>
      <c r="F710" t="e">
        <f>IF(score!$C710=".",".",IF(score!$C710=0,"0",IF(score!$C710=25,"0",IF(score!$C710=50,"1",IF(score!$C710=75,"0",IF(score!$C710=100,"0"))))))</f>
        <v>#N/A</v>
      </c>
      <c r="G710" t="e">
        <f>IF(score!$C710=".",".",IF(score!$C710=0,"0",IF(score!$C710=25,"0",IF(score!$C710=50,"0",IF(score!$C710=75,"1",IF(score!$C710=100,"0"))))))</f>
        <v>#N/A</v>
      </c>
      <c r="H710" t="e">
        <f>IF(score!$D710=".",".",IF(score!$D710=0,"1",IF(score!$D710=50,"0",IF(score!$D710=100,"0"))))</f>
        <v>#N/A</v>
      </c>
      <c r="I710" t="e">
        <f>IF(score!$D710=".",".",IF(score!$D710=0,"0",IF(score!$D710=50,"1",IF(score!$D710=100,"0"))))</f>
        <v>#N/A</v>
      </c>
      <c r="J710" t="e">
        <f>IF(score!$E710=".",".",IF(score!$E710=0,"1",IF(score!$E710=50,"0",IF(score!$E710=100,"0"))))</f>
        <v>#N/A</v>
      </c>
      <c r="K710" t="e">
        <f>IF(score!$E710=".",".",IF(score!$E710=0,"0",IF(score!$E710=50,"1",IF(score!$E710=100,"0"))))</f>
        <v>#N/A</v>
      </c>
      <c r="L710" t="e">
        <f>IF(score!$F710=".",".",IF(score!$F710=0,"1",IF(score!$F710=100,"0")))</f>
        <v>#N/A</v>
      </c>
      <c r="M710" t="e">
        <f>IF(score!$G710=".",".",IF(score!$G710=0,"1",IF(score!$G710=100,"0")))</f>
        <v>#N/A</v>
      </c>
      <c r="N710" t="e">
        <f>IF(score!$H710=".",".",IF(score!$H710=0,"1",IF(score!$H710=100,"0")))</f>
        <v>#N/A</v>
      </c>
      <c r="O710" t="e">
        <f>IF(score!$I710=".",".",IF(score!$I710=0,"1",IF(score!$I710=50,"0",IF(score!$I710=100,"0"))))</f>
        <v>#N/A</v>
      </c>
      <c r="P710" t="e">
        <f>IF(score!$J710=".",".",IF(score!$J710=0,"1",IF(score!$J710=25,"0",IF(score!$J710=50,"0",IF(score!$J710=75,"0",IF(score!$J710=100,"0"))))))</f>
        <v>#N/A</v>
      </c>
      <c r="Q710" t="e">
        <f>IF(score!$J710=".",".",IF(score!$J710=0,"0",IF(score!$J710=25,"1",IF(score!$J710=50,"0",IF(score!$J710=75,"0",IF(score!$J710=100,"0"))))))</f>
        <v>#N/A</v>
      </c>
      <c r="R710" t="e">
        <f>IF(score!$J710=".",".",IF(score!$J710=0,"0",IF(score!$J710=25,"0",IF(score!$J710=50,"1",IF(score!$J710=75,"0",IF(score!$J710=100,"0"))))))</f>
        <v>#N/A</v>
      </c>
      <c r="S710" t="e">
        <f>IF(score!$J710=".",".",IF(score!$J710=0,"0",IF(score!$J710=25,"0",IF(score!$J710=50,"0",IF(score!$J710=75,"1",IF(score!$J710=100,"0"))))))</f>
        <v>#N/A</v>
      </c>
      <c r="T710" t="e">
        <f>IF(score!$K710=".",".",IF(score!$K710=0,"1",IF(score!$K710=20,"0",IF(score!$K710=40,"0",IF(score!$K710=60,"0",IF(score!$K710=80,"0",IF(score!$K710=100,"0")))))))</f>
        <v>#N/A</v>
      </c>
      <c r="U710" t="e">
        <f>IF(score!$K710=".",".",IF(score!$K710=0,"0",IF(score!$K710=20,"1",IF(score!$K710=40,"0",IF(score!$K710=60,"0",IF(score!$K710=80,"0",IF(score!$K710=100,"0")))))))</f>
        <v>#N/A</v>
      </c>
      <c r="V710" t="e">
        <f>IF(score!$K710=".",".",IF(score!$K710=0,"0",IF(score!$K710=20,"0",IF(score!$K710=40,"1",IF(score!$K710=60,"0",IF(score!$K710=80,"0",IF(score!$K710=100,"0")))))))</f>
        <v>#N/A</v>
      </c>
      <c r="W710" t="e">
        <f>IF(score!$K710=".",".",IF(score!$K710=0,"0",IF(score!$K710=20,"0",IF(score!$K710=40,"0",IF(score!$K710=60,"1",IF(score!$K710=80,"0",IF(score!$K710=100,"0")))))))</f>
        <v>#N/A</v>
      </c>
      <c r="X710" t="e">
        <f>IF(score!$K710=".",".",IF(score!$K710=0,"0",IF(score!$K710=20,"0",IF(score!$K710=40,"0",IF(score!$K710=60,"0",IF(score!$K710=80,"1",IF(score!$K710=100,"0")))))))</f>
        <v>#N/A</v>
      </c>
      <c r="Y710" t="e">
        <f>IF(score!$L710=".",".",IF(score!$L710=0,"1",IF(score!$L710=20,"0",IF(score!$L710=40,"0",IF(score!$L710=60,"0",IF(score!$L710=80,"0",IF(score!$L710=100,"0")))))))</f>
        <v>#N/A</v>
      </c>
      <c r="Z710" t="e">
        <f>IF(score!$L710=".",".",IF(score!$L710=0,"0",IF(score!$L710=20,"1",IF(score!$L710=40,"0",IF(score!$L710=60,"0",IF(score!$L710=80,"0",IF(score!$L710=100,"0")))))))</f>
        <v>#N/A</v>
      </c>
      <c r="AA710" t="e">
        <f>IF(score!$L710=".",".",IF(score!$L710=0,"0",IF(score!$L710=20,"0",IF(score!$L710=40,"1",IF(score!$L710=60,"0",IF(score!$L710=80,"0",IF(score!$L710=100,"0")))))))</f>
        <v>#N/A</v>
      </c>
      <c r="AB710" t="e">
        <f>IF(score!$L710=".",".",IF(score!$L710=0,"0",IF(score!$L710=20,"0",IF(score!$L710=40,"0",IF(score!$L710=60,"1",IF(score!$L710=80,"0",IF(score!$L710=100,"0")))))))</f>
        <v>#N/A</v>
      </c>
      <c r="AC710" t="e">
        <f>IF(score!$L710=".",".",IF(score!$L710=0,"0",IF(score!$L710=20,"0",IF(score!$L710=40,"0",IF(score!$L710=60,"0",IF(score!$L710=80,"1",IF(score!L710=100,"0")))))))</f>
        <v>#N/A</v>
      </c>
      <c r="AD710" t="e">
        <f>IF(score!$M710=".",".",IF(score!$M710=0,"1",IF(score!$M710=20,"0",IF(score!$M710=40,"0",IF(score!$M710=60,"0",IF(score!$M710=80,"0",IF(score!$M710=100,"0")))))))</f>
        <v>#N/A</v>
      </c>
      <c r="AE710" t="e">
        <f>IF(score!$M710=".",".",IF(score!$M710=0,"0",IF(score!$M710=20,"1",IF(score!$M710=40,"0",IF(score!$M710=60,"0",IF(score!$M710=80,"0",IF(score!$M710=100,"0")))))))</f>
        <v>#N/A</v>
      </c>
      <c r="AF710" t="e">
        <f>IF(score!$M710=".",".",IF(score!$M710=0,"0",IF(score!$M710=20,"0",IF(score!$M710=40,"1",IF(score!$M710=60,"0",IF(score!$M710=80,"0",IF(score!$M710=100,"0")))))))</f>
        <v>#N/A</v>
      </c>
      <c r="AG710" t="e">
        <f>IF(score!$M710=".",".",IF(score!$M710=0,"0",IF(score!$M710=20,"0",IF(score!$M710=40,"0",IF(score!$M710=60,"1",IF(score!$M710=80,"0",IF(score!$M710=100,"0")))))))</f>
        <v>#N/A</v>
      </c>
      <c r="AH710" t="e">
        <f>IF(score!$M710=".",".",IF(score!$M710=0,"0",IF(score!$M710=20,"0",IF(score!$M710=40,"0",IF(score!$M710=60,"0",IF(score!$M710=80,"1",IF(score!$M710=100,"0")))))))</f>
        <v>#N/A</v>
      </c>
      <c r="AI710" t="e">
        <f>IF(score!$N710=".",".",IF(score!$N710=0,"1",IF(score!$N710=25,"0",IF(score!$N710=50,"0",IF(score!$N710=75,"0",IF(score!$N710=100,"0"))))))</f>
        <v>#N/A</v>
      </c>
      <c r="AJ710" t="e">
        <f>IF(score!$N710=".",".",IF(score!$N710=0,"0",IF(score!$N710=25,"1",IF(score!$N710=50,"0",IF(score!$N710=75,"0",IF(score!$N710=100,"0"))))))</f>
        <v>#N/A</v>
      </c>
      <c r="AK710" t="e">
        <f>IF(score!$N710=".",".",IF(score!$N710=0,"0",IF(score!$N710=25,"0",IF(score!$N710=50,"1",IF(score!$N710=75,"0",IF(score!$N710=100,"0"))))))</f>
        <v>#N/A</v>
      </c>
      <c r="AL710" t="e">
        <f>IF(score!$N710=".",".",IF(score!$N710=0,"0",IF(score!$N710=25,"0",IF(score!$N710=50,"0",IF(score!$N710=75,"1",IF(score!$N710=100,"0"))))))</f>
        <v>#N/A</v>
      </c>
      <c r="AN710" t="e">
        <f t="shared" si="700"/>
        <v>#N/A</v>
      </c>
      <c r="AO710" t="e">
        <f t="shared" si="701"/>
        <v>#N/A</v>
      </c>
      <c r="AP710" t="e">
        <f t="shared" si="702"/>
        <v>#N/A</v>
      </c>
      <c r="AQ710" t="e">
        <f t="shared" si="703"/>
        <v>#N/A</v>
      </c>
      <c r="AR710" t="e">
        <f t="shared" si="704"/>
        <v>#N/A</v>
      </c>
      <c r="AS710" t="e">
        <f t="shared" si="705"/>
        <v>#N/A</v>
      </c>
      <c r="AT710" t="e">
        <f t="shared" si="706"/>
        <v>#N/A</v>
      </c>
      <c r="AU710" t="e">
        <f t="shared" si="707"/>
        <v>#N/A</v>
      </c>
      <c r="AV710" t="e">
        <f t="shared" si="708"/>
        <v>#N/A</v>
      </c>
      <c r="AW710" t="e">
        <f t="shared" si="709"/>
        <v>#N/A</v>
      </c>
      <c r="AX710" t="e">
        <f t="shared" si="710"/>
        <v>#N/A</v>
      </c>
      <c r="AY710" t="e">
        <f t="shared" si="711"/>
        <v>#N/A</v>
      </c>
      <c r="AZ710" t="e">
        <f t="shared" si="712"/>
        <v>#N/A</v>
      </c>
      <c r="BA710" t="e">
        <f t="shared" si="713"/>
        <v>#N/A</v>
      </c>
      <c r="BB710" t="e">
        <f t="shared" si="714"/>
        <v>#N/A</v>
      </c>
      <c r="BC710" t="e">
        <f t="shared" si="715"/>
        <v>#N/A</v>
      </c>
      <c r="BD710" t="e">
        <f t="shared" si="716"/>
        <v>#N/A</v>
      </c>
      <c r="BE710" t="e">
        <f t="shared" si="717"/>
        <v>#N/A</v>
      </c>
      <c r="BF710" t="e">
        <f t="shared" si="718"/>
        <v>#N/A</v>
      </c>
      <c r="BG710" t="e">
        <f t="shared" si="719"/>
        <v>#N/A</v>
      </c>
      <c r="BH710" t="e">
        <f t="shared" si="720"/>
        <v>#N/A</v>
      </c>
      <c r="BI710" t="e">
        <f t="shared" si="721"/>
        <v>#N/A</v>
      </c>
      <c r="BJ710" t="e">
        <f t="shared" si="722"/>
        <v>#N/A</v>
      </c>
      <c r="BK710" t="e">
        <f t="shared" si="723"/>
        <v>#N/A</v>
      </c>
      <c r="BL710" t="e">
        <f t="shared" si="724"/>
        <v>#N/A</v>
      </c>
      <c r="BM710" t="e">
        <f t="shared" si="725"/>
        <v>#N/A</v>
      </c>
      <c r="BN710" t="e">
        <f t="shared" si="726"/>
        <v>#N/A</v>
      </c>
      <c r="BO710" t="e">
        <f t="shared" si="727"/>
        <v>#N/A</v>
      </c>
      <c r="BP710" t="e">
        <f t="shared" si="728"/>
        <v>#N/A</v>
      </c>
      <c r="BQ710" t="e">
        <f t="shared" si="729"/>
        <v>#N/A</v>
      </c>
      <c r="BR710" t="e">
        <f t="shared" si="730"/>
        <v>#N/A</v>
      </c>
      <c r="BS710" t="e">
        <f t="shared" si="731"/>
        <v>#N/A</v>
      </c>
      <c r="BT710" t="e">
        <f t="shared" si="732"/>
        <v>#N/A</v>
      </c>
      <c r="BU710" t="e">
        <f t="shared" si="733"/>
        <v>#N/A</v>
      </c>
      <c r="BV710" t="e">
        <f t="shared" si="734"/>
        <v>#N/A</v>
      </c>
      <c r="BX710" t="e">
        <f t="shared" si="735"/>
        <v>#N/A</v>
      </c>
      <c r="BY710" t="e">
        <f t="shared" si="736"/>
        <v>#N/A</v>
      </c>
      <c r="BZ710" t="e">
        <f t="shared" si="737"/>
        <v>#N/A</v>
      </c>
      <c r="CA710" t="e">
        <f t="shared" si="738"/>
        <v>#N/A</v>
      </c>
      <c r="CB710" t="e">
        <f t="shared" si="739"/>
        <v>#N/A</v>
      </c>
      <c r="CC710" t="e">
        <f t="shared" si="740"/>
        <v>#N/A</v>
      </c>
      <c r="CD710" t="e">
        <f t="shared" si="741"/>
        <v>#N/A</v>
      </c>
      <c r="CE710" t="e">
        <f t="shared" si="742"/>
        <v>#N/A</v>
      </c>
      <c r="CF710" t="e">
        <f t="shared" si="743"/>
        <v>#N/A</v>
      </c>
      <c r="CG710" t="e">
        <f t="shared" si="744"/>
        <v>#N/A</v>
      </c>
      <c r="CH710" t="e">
        <f t="shared" si="745"/>
        <v>#N/A</v>
      </c>
      <c r="CI710" t="e">
        <f t="shared" si="746"/>
        <v>#N/A</v>
      </c>
      <c r="CJ710" t="e">
        <f t="shared" si="747"/>
        <v>#N/A</v>
      </c>
      <c r="CK710" t="e">
        <f t="shared" si="748"/>
        <v>#N/A</v>
      </c>
      <c r="CL710" t="e">
        <f t="shared" si="749"/>
        <v>#N/A</v>
      </c>
      <c r="CM710" t="e">
        <f t="shared" si="750"/>
        <v>#N/A</v>
      </c>
      <c r="CN710" t="e">
        <f t="shared" si="751"/>
        <v>#N/A</v>
      </c>
      <c r="CO710" t="e">
        <f t="shared" si="752"/>
        <v>#N/A</v>
      </c>
      <c r="CP710" t="e">
        <f t="shared" si="753"/>
        <v>#N/A</v>
      </c>
      <c r="CQ710" t="e">
        <f t="shared" si="754"/>
        <v>#N/A</v>
      </c>
      <c r="CR710" t="e">
        <f t="shared" si="755"/>
        <v>#N/A</v>
      </c>
      <c r="CS710" t="e">
        <f t="shared" si="756"/>
        <v>#N/A</v>
      </c>
      <c r="CT710" t="e">
        <f t="shared" si="757"/>
        <v>#N/A</v>
      </c>
      <c r="CU710" t="e">
        <f t="shared" si="758"/>
        <v>#N/A</v>
      </c>
      <c r="CV710" t="e">
        <f t="shared" si="759"/>
        <v>#N/A</v>
      </c>
      <c r="CW710" t="e">
        <f t="shared" si="760"/>
        <v>#N/A</v>
      </c>
      <c r="CX710" t="e">
        <f t="shared" si="761"/>
        <v>#N/A</v>
      </c>
      <c r="CY710" t="e">
        <f t="shared" si="762"/>
        <v>#N/A</v>
      </c>
      <c r="CZ710" t="e">
        <f t="shared" si="763"/>
        <v>#N/A</v>
      </c>
      <c r="DA710" t="e">
        <f t="shared" si="764"/>
        <v>#N/A</v>
      </c>
      <c r="DB710" t="e">
        <f t="shared" si="765"/>
        <v>#N/A</v>
      </c>
      <c r="DC710" t="e">
        <f t="shared" si="766"/>
        <v>#N/A</v>
      </c>
      <c r="DD710" t="e">
        <f t="shared" si="767"/>
        <v>#N/A</v>
      </c>
      <c r="DE710" t="e">
        <f t="shared" si="768"/>
        <v>#N/A</v>
      </c>
      <c r="DF710" t="e">
        <f t="shared" si="769"/>
        <v>#N/A</v>
      </c>
    </row>
    <row r="711" spans="1:110" x14ac:dyDescent="0.25">
      <c r="A711" s="4">
        <f>raw!$A712:$A712</f>
        <v>0</v>
      </c>
      <c r="B711" s="6">
        <f>raw!$B712:$B712</f>
        <v>0</v>
      </c>
      <c r="D711" t="e">
        <f>IF(score!$C711=".",".",IF(score!$C711=0,"1",IF(score!$C711=25,"0",IF(score!$C711=50,"0",IF(score!$C711=75,"0",IF(score!$C711=100,"0"))))))</f>
        <v>#N/A</v>
      </c>
      <c r="E711" t="e">
        <f>IF(score!$C711=".",".",IF(score!$C711=0,"0",IF(score!$C711=25,"1",IF(score!$C711=50,"0",IF(score!$C711=75,"0",IF(score!$C711=100,"0"))))))</f>
        <v>#N/A</v>
      </c>
      <c r="F711" t="e">
        <f>IF(score!$C711=".",".",IF(score!$C711=0,"0",IF(score!$C711=25,"0",IF(score!$C711=50,"1",IF(score!$C711=75,"0",IF(score!$C711=100,"0"))))))</f>
        <v>#N/A</v>
      </c>
      <c r="G711" t="e">
        <f>IF(score!$C711=".",".",IF(score!$C711=0,"0",IF(score!$C711=25,"0",IF(score!$C711=50,"0",IF(score!$C711=75,"1",IF(score!$C711=100,"0"))))))</f>
        <v>#N/A</v>
      </c>
      <c r="H711" t="e">
        <f>IF(score!$D711=".",".",IF(score!$D711=0,"1",IF(score!$D711=50,"0",IF(score!$D711=100,"0"))))</f>
        <v>#N/A</v>
      </c>
      <c r="I711" t="e">
        <f>IF(score!$D711=".",".",IF(score!$D711=0,"0",IF(score!$D711=50,"1",IF(score!$D711=100,"0"))))</f>
        <v>#N/A</v>
      </c>
      <c r="J711" t="e">
        <f>IF(score!$E711=".",".",IF(score!$E711=0,"1",IF(score!$E711=50,"0",IF(score!$E711=100,"0"))))</f>
        <v>#N/A</v>
      </c>
      <c r="K711" t="e">
        <f>IF(score!$E711=".",".",IF(score!$E711=0,"0",IF(score!$E711=50,"1",IF(score!$E711=100,"0"))))</f>
        <v>#N/A</v>
      </c>
      <c r="L711" t="e">
        <f>IF(score!$F711=".",".",IF(score!$F711=0,"1",IF(score!$F711=100,"0")))</f>
        <v>#N/A</v>
      </c>
      <c r="M711" t="e">
        <f>IF(score!$G711=".",".",IF(score!$G711=0,"1",IF(score!$G711=100,"0")))</f>
        <v>#N/A</v>
      </c>
      <c r="N711" t="e">
        <f>IF(score!$H711=".",".",IF(score!$H711=0,"1",IF(score!$H711=100,"0")))</f>
        <v>#N/A</v>
      </c>
      <c r="O711" t="e">
        <f>IF(score!$I711=".",".",IF(score!$I711=0,"1",IF(score!$I711=50,"0",IF(score!$I711=100,"0"))))</f>
        <v>#N/A</v>
      </c>
      <c r="P711" t="e">
        <f>IF(score!$J711=".",".",IF(score!$J711=0,"1",IF(score!$J711=25,"0",IF(score!$J711=50,"0",IF(score!$J711=75,"0",IF(score!$J711=100,"0"))))))</f>
        <v>#N/A</v>
      </c>
      <c r="Q711" t="e">
        <f>IF(score!$J711=".",".",IF(score!$J711=0,"0",IF(score!$J711=25,"1",IF(score!$J711=50,"0",IF(score!$J711=75,"0",IF(score!$J711=100,"0"))))))</f>
        <v>#N/A</v>
      </c>
      <c r="R711" t="e">
        <f>IF(score!$J711=".",".",IF(score!$J711=0,"0",IF(score!$J711=25,"0",IF(score!$J711=50,"1",IF(score!$J711=75,"0",IF(score!$J711=100,"0"))))))</f>
        <v>#N/A</v>
      </c>
      <c r="S711" t="e">
        <f>IF(score!$J711=".",".",IF(score!$J711=0,"0",IF(score!$J711=25,"0",IF(score!$J711=50,"0",IF(score!$J711=75,"1",IF(score!$J711=100,"0"))))))</f>
        <v>#N/A</v>
      </c>
      <c r="T711" t="e">
        <f>IF(score!$K711=".",".",IF(score!$K711=0,"1",IF(score!$K711=20,"0",IF(score!$K711=40,"0",IF(score!$K711=60,"0",IF(score!$K711=80,"0",IF(score!$K711=100,"0")))))))</f>
        <v>#N/A</v>
      </c>
      <c r="U711" t="e">
        <f>IF(score!$K711=".",".",IF(score!$K711=0,"0",IF(score!$K711=20,"1",IF(score!$K711=40,"0",IF(score!$K711=60,"0",IF(score!$K711=80,"0",IF(score!$K711=100,"0")))))))</f>
        <v>#N/A</v>
      </c>
      <c r="V711" t="e">
        <f>IF(score!$K711=".",".",IF(score!$K711=0,"0",IF(score!$K711=20,"0",IF(score!$K711=40,"1",IF(score!$K711=60,"0",IF(score!$K711=80,"0",IF(score!$K711=100,"0")))))))</f>
        <v>#N/A</v>
      </c>
      <c r="W711" t="e">
        <f>IF(score!$K711=".",".",IF(score!$K711=0,"0",IF(score!$K711=20,"0",IF(score!$K711=40,"0",IF(score!$K711=60,"1",IF(score!$K711=80,"0",IF(score!$K711=100,"0")))))))</f>
        <v>#N/A</v>
      </c>
      <c r="X711" t="e">
        <f>IF(score!$K711=".",".",IF(score!$K711=0,"0",IF(score!$K711=20,"0",IF(score!$K711=40,"0",IF(score!$K711=60,"0",IF(score!$K711=80,"1",IF(score!$K711=100,"0")))))))</f>
        <v>#N/A</v>
      </c>
      <c r="Y711" t="e">
        <f>IF(score!$L711=".",".",IF(score!$L711=0,"1",IF(score!$L711=20,"0",IF(score!$L711=40,"0",IF(score!$L711=60,"0",IF(score!$L711=80,"0",IF(score!$L711=100,"0")))))))</f>
        <v>#N/A</v>
      </c>
      <c r="Z711" t="e">
        <f>IF(score!$L711=".",".",IF(score!$L711=0,"0",IF(score!$L711=20,"1",IF(score!$L711=40,"0",IF(score!$L711=60,"0",IF(score!$L711=80,"0",IF(score!$L711=100,"0")))))))</f>
        <v>#N/A</v>
      </c>
      <c r="AA711" t="e">
        <f>IF(score!$L711=".",".",IF(score!$L711=0,"0",IF(score!$L711=20,"0",IF(score!$L711=40,"1",IF(score!$L711=60,"0",IF(score!$L711=80,"0",IF(score!$L711=100,"0")))))))</f>
        <v>#N/A</v>
      </c>
      <c r="AB711" t="e">
        <f>IF(score!$L711=".",".",IF(score!$L711=0,"0",IF(score!$L711=20,"0",IF(score!$L711=40,"0",IF(score!$L711=60,"1",IF(score!$L711=80,"0",IF(score!$L711=100,"0")))))))</f>
        <v>#N/A</v>
      </c>
      <c r="AC711" t="e">
        <f>IF(score!$L711=".",".",IF(score!$L711=0,"0",IF(score!$L711=20,"0",IF(score!$L711=40,"0",IF(score!$L711=60,"0",IF(score!$L711=80,"1",IF(score!L711=100,"0")))))))</f>
        <v>#N/A</v>
      </c>
      <c r="AD711" t="e">
        <f>IF(score!$M711=".",".",IF(score!$M711=0,"1",IF(score!$M711=20,"0",IF(score!$M711=40,"0",IF(score!$M711=60,"0",IF(score!$M711=80,"0",IF(score!$M711=100,"0")))))))</f>
        <v>#N/A</v>
      </c>
      <c r="AE711" t="e">
        <f>IF(score!$M711=".",".",IF(score!$M711=0,"0",IF(score!$M711=20,"1",IF(score!$M711=40,"0",IF(score!$M711=60,"0",IF(score!$M711=80,"0",IF(score!$M711=100,"0")))))))</f>
        <v>#N/A</v>
      </c>
      <c r="AF711" t="e">
        <f>IF(score!$M711=".",".",IF(score!$M711=0,"0",IF(score!$M711=20,"0",IF(score!$M711=40,"1",IF(score!$M711=60,"0",IF(score!$M711=80,"0",IF(score!$M711=100,"0")))))))</f>
        <v>#N/A</v>
      </c>
      <c r="AG711" t="e">
        <f>IF(score!$M711=".",".",IF(score!$M711=0,"0",IF(score!$M711=20,"0",IF(score!$M711=40,"0",IF(score!$M711=60,"1",IF(score!$M711=80,"0",IF(score!$M711=100,"0")))))))</f>
        <v>#N/A</v>
      </c>
      <c r="AH711" t="e">
        <f>IF(score!$M711=".",".",IF(score!$M711=0,"0",IF(score!$M711=20,"0",IF(score!$M711=40,"0",IF(score!$M711=60,"0",IF(score!$M711=80,"1",IF(score!$M711=100,"0")))))))</f>
        <v>#N/A</v>
      </c>
      <c r="AI711" t="e">
        <f>IF(score!$N711=".",".",IF(score!$N711=0,"1",IF(score!$N711=25,"0",IF(score!$N711=50,"0",IF(score!$N711=75,"0",IF(score!$N711=100,"0"))))))</f>
        <v>#N/A</v>
      </c>
      <c r="AJ711" t="e">
        <f>IF(score!$N711=".",".",IF(score!$N711=0,"0",IF(score!$N711=25,"1",IF(score!$N711=50,"0",IF(score!$N711=75,"0",IF(score!$N711=100,"0"))))))</f>
        <v>#N/A</v>
      </c>
      <c r="AK711" t="e">
        <f>IF(score!$N711=".",".",IF(score!$N711=0,"0",IF(score!$N711=25,"0",IF(score!$N711=50,"1",IF(score!$N711=75,"0",IF(score!$N711=100,"0"))))))</f>
        <v>#N/A</v>
      </c>
      <c r="AL711" t="e">
        <f>IF(score!$N711=".",".",IF(score!$N711=0,"0",IF(score!$N711=25,"0",IF(score!$N711=50,"0",IF(score!$N711=75,"1",IF(score!$N711=100,"0"))))))</f>
        <v>#N/A</v>
      </c>
      <c r="AN711" t="e">
        <f t="shared" si="700"/>
        <v>#N/A</v>
      </c>
      <c r="AO711" t="e">
        <f t="shared" si="701"/>
        <v>#N/A</v>
      </c>
      <c r="AP711" t="e">
        <f t="shared" si="702"/>
        <v>#N/A</v>
      </c>
      <c r="AQ711" t="e">
        <f t="shared" si="703"/>
        <v>#N/A</v>
      </c>
      <c r="AR711" t="e">
        <f t="shared" si="704"/>
        <v>#N/A</v>
      </c>
      <c r="AS711" t="e">
        <f t="shared" si="705"/>
        <v>#N/A</v>
      </c>
      <c r="AT711" t="e">
        <f t="shared" si="706"/>
        <v>#N/A</v>
      </c>
      <c r="AU711" t="e">
        <f t="shared" si="707"/>
        <v>#N/A</v>
      </c>
      <c r="AV711" t="e">
        <f t="shared" si="708"/>
        <v>#N/A</v>
      </c>
      <c r="AW711" t="e">
        <f t="shared" si="709"/>
        <v>#N/A</v>
      </c>
      <c r="AX711" t="e">
        <f t="shared" si="710"/>
        <v>#N/A</v>
      </c>
      <c r="AY711" t="e">
        <f t="shared" si="711"/>
        <v>#N/A</v>
      </c>
      <c r="AZ711" t="e">
        <f t="shared" si="712"/>
        <v>#N/A</v>
      </c>
      <c r="BA711" t="e">
        <f t="shared" si="713"/>
        <v>#N/A</v>
      </c>
      <c r="BB711" t="e">
        <f t="shared" si="714"/>
        <v>#N/A</v>
      </c>
      <c r="BC711" t="e">
        <f t="shared" si="715"/>
        <v>#N/A</v>
      </c>
      <c r="BD711" t="e">
        <f t="shared" si="716"/>
        <v>#N/A</v>
      </c>
      <c r="BE711" t="e">
        <f t="shared" si="717"/>
        <v>#N/A</v>
      </c>
      <c r="BF711" t="e">
        <f t="shared" si="718"/>
        <v>#N/A</v>
      </c>
      <c r="BG711" t="e">
        <f t="shared" si="719"/>
        <v>#N/A</v>
      </c>
      <c r="BH711" t="e">
        <f t="shared" si="720"/>
        <v>#N/A</v>
      </c>
      <c r="BI711" t="e">
        <f t="shared" si="721"/>
        <v>#N/A</v>
      </c>
      <c r="BJ711" t="e">
        <f t="shared" si="722"/>
        <v>#N/A</v>
      </c>
      <c r="BK711" t="e">
        <f t="shared" si="723"/>
        <v>#N/A</v>
      </c>
      <c r="BL711" t="e">
        <f t="shared" si="724"/>
        <v>#N/A</v>
      </c>
      <c r="BM711" t="e">
        <f t="shared" si="725"/>
        <v>#N/A</v>
      </c>
      <c r="BN711" t="e">
        <f t="shared" si="726"/>
        <v>#N/A</v>
      </c>
      <c r="BO711" t="e">
        <f t="shared" si="727"/>
        <v>#N/A</v>
      </c>
      <c r="BP711" t="e">
        <f t="shared" si="728"/>
        <v>#N/A</v>
      </c>
      <c r="BQ711" t="e">
        <f t="shared" si="729"/>
        <v>#N/A</v>
      </c>
      <c r="BR711" t="e">
        <f t="shared" si="730"/>
        <v>#N/A</v>
      </c>
      <c r="BS711" t="e">
        <f t="shared" si="731"/>
        <v>#N/A</v>
      </c>
      <c r="BT711" t="e">
        <f t="shared" si="732"/>
        <v>#N/A</v>
      </c>
      <c r="BU711" t="e">
        <f t="shared" si="733"/>
        <v>#N/A</v>
      </c>
      <c r="BV711" t="e">
        <f t="shared" si="734"/>
        <v>#N/A</v>
      </c>
      <c r="BX711" t="e">
        <f t="shared" si="735"/>
        <v>#N/A</v>
      </c>
      <c r="BY711" t="e">
        <f t="shared" si="736"/>
        <v>#N/A</v>
      </c>
      <c r="BZ711" t="e">
        <f t="shared" si="737"/>
        <v>#N/A</v>
      </c>
      <c r="CA711" t="e">
        <f t="shared" si="738"/>
        <v>#N/A</v>
      </c>
      <c r="CB711" t="e">
        <f t="shared" si="739"/>
        <v>#N/A</v>
      </c>
      <c r="CC711" t="e">
        <f t="shared" si="740"/>
        <v>#N/A</v>
      </c>
      <c r="CD711" t="e">
        <f t="shared" si="741"/>
        <v>#N/A</v>
      </c>
      <c r="CE711" t="e">
        <f t="shared" si="742"/>
        <v>#N/A</v>
      </c>
      <c r="CF711" t="e">
        <f t="shared" si="743"/>
        <v>#N/A</v>
      </c>
      <c r="CG711" t="e">
        <f t="shared" si="744"/>
        <v>#N/A</v>
      </c>
      <c r="CH711" t="e">
        <f t="shared" si="745"/>
        <v>#N/A</v>
      </c>
      <c r="CI711" t="e">
        <f t="shared" si="746"/>
        <v>#N/A</v>
      </c>
      <c r="CJ711" t="e">
        <f t="shared" si="747"/>
        <v>#N/A</v>
      </c>
      <c r="CK711" t="e">
        <f t="shared" si="748"/>
        <v>#N/A</v>
      </c>
      <c r="CL711" t="e">
        <f t="shared" si="749"/>
        <v>#N/A</v>
      </c>
      <c r="CM711" t="e">
        <f t="shared" si="750"/>
        <v>#N/A</v>
      </c>
      <c r="CN711" t="e">
        <f t="shared" si="751"/>
        <v>#N/A</v>
      </c>
      <c r="CO711" t="e">
        <f t="shared" si="752"/>
        <v>#N/A</v>
      </c>
      <c r="CP711" t="e">
        <f t="shared" si="753"/>
        <v>#N/A</v>
      </c>
      <c r="CQ711" t="e">
        <f t="shared" si="754"/>
        <v>#N/A</v>
      </c>
      <c r="CR711" t="e">
        <f t="shared" si="755"/>
        <v>#N/A</v>
      </c>
      <c r="CS711" t="e">
        <f t="shared" si="756"/>
        <v>#N/A</v>
      </c>
      <c r="CT711" t="e">
        <f t="shared" si="757"/>
        <v>#N/A</v>
      </c>
      <c r="CU711" t="e">
        <f t="shared" si="758"/>
        <v>#N/A</v>
      </c>
      <c r="CV711" t="e">
        <f t="shared" si="759"/>
        <v>#N/A</v>
      </c>
      <c r="CW711" t="e">
        <f t="shared" si="760"/>
        <v>#N/A</v>
      </c>
      <c r="CX711" t="e">
        <f t="shared" si="761"/>
        <v>#N/A</v>
      </c>
      <c r="CY711" t="e">
        <f t="shared" si="762"/>
        <v>#N/A</v>
      </c>
      <c r="CZ711" t="e">
        <f t="shared" si="763"/>
        <v>#N/A</v>
      </c>
      <c r="DA711" t="e">
        <f t="shared" si="764"/>
        <v>#N/A</v>
      </c>
      <c r="DB711" t="e">
        <f t="shared" si="765"/>
        <v>#N/A</v>
      </c>
      <c r="DC711" t="e">
        <f t="shared" si="766"/>
        <v>#N/A</v>
      </c>
      <c r="DD711" t="e">
        <f t="shared" si="767"/>
        <v>#N/A</v>
      </c>
      <c r="DE711" t="e">
        <f t="shared" si="768"/>
        <v>#N/A</v>
      </c>
      <c r="DF711" t="e">
        <f t="shared" si="769"/>
        <v>#N/A</v>
      </c>
    </row>
    <row r="712" spans="1:110" x14ac:dyDescent="0.25">
      <c r="A712" s="4">
        <f>raw!$A713:$A713</f>
        <v>0</v>
      </c>
      <c r="B712" s="6">
        <f>raw!$B713:$B713</f>
        <v>0</v>
      </c>
      <c r="D712" t="e">
        <f>IF(score!$C712=".",".",IF(score!$C712=0,"1",IF(score!$C712=25,"0",IF(score!$C712=50,"0",IF(score!$C712=75,"0",IF(score!$C712=100,"0"))))))</f>
        <v>#N/A</v>
      </c>
      <c r="E712" t="e">
        <f>IF(score!$C712=".",".",IF(score!$C712=0,"0",IF(score!$C712=25,"1",IF(score!$C712=50,"0",IF(score!$C712=75,"0",IF(score!$C712=100,"0"))))))</f>
        <v>#N/A</v>
      </c>
      <c r="F712" t="e">
        <f>IF(score!$C712=".",".",IF(score!$C712=0,"0",IF(score!$C712=25,"0",IF(score!$C712=50,"1",IF(score!$C712=75,"0",IF(score!$C712=100,"0"))))))</f>
        <v>#N/A</v>
      </c>
      <c r="G712" t="e">
        <f>IF(score!$C712=".",".",IF(score!$C712=0,"0",IF(score!$C712=25,"0",IF(score!$C712=50,"0",IF(score!$C712=75,"1",IF(score!$C712=100,"0"))))))</f>
        <v>#N/A</v>
      </c>
      <c r="H712" t="e">
        <f>IF(score!$D712=".",".",IF(score!$D712=0,"1",IF(score!$D712=50,"0",IF(score!$D712=100,"0"))))</f>
        <v>#N/A</v>
      </c>
      <c r="I712" t="e">
        <f>IF(score!$D712=".",".",IF(score!$D712=0,"0",IF(score!$D712=50,"1",IF(score!$D712=100,"0"))))</f>
        <v>#N/A</v>
      </c>
      <c r="J712" t="e">
        <f>IF(score!$E712=".",".",IF(score!$E712=0,"1",IF(score!$E712=50,"0",IF(score!$E712=100,"0"))))</f>
        <v>#N/A</v>
      </c>
      <c r="K712" t="e">
        <f>IF(score!$E712=".",".",IF(score!$E712=0,"0",IF(score!$E712=50,"1",IF(score!$E712=100,"0"))))</f>
        <v>#N/A</v>
      </c>
      <c r="L712" t="e">
        <f>IF(score!$F712=".",".",IF(score!$F712=0,"1",IF(score!$F712=100,"0")))</f>
        <v>#N/A</v>
      </c>
      <c r="M712" t="e">
        <f>IF(score!$G712=".",".",IF(score!$G712=0,"1",IF(score!$G712=100,"0")))</f>
        <v>#N/A</v>
      </c>
      <c r="N712" t="e">
        <f>IF(score!$H712=".",".",IF(score!$H712=0,"1",IF(score!$H712=100,"0")))</f>
        <v>#N/A</v>
      </c>
      <c r="O712" t="e">
        <f>IF(score!$I712=".",".",IF(score!$I712=0,"1",IF(score!$I712=50,"0",IF(score!$I712=100,"0"))))</f>
        <v>#N/A</v>
      </c>
      <c r="P712" t="e">
        <f>IF(score!$J712=".",".",IF(score!$J712=0,"1",IF(score!$J712=25,"0",IF(score!$J712=50,"0",IF(score!$J712=75,"0",IF(score!$J712=100,"0"))))))</f>
        <v>#N/A</v>
      </c>
      <c r="Q712" t="e">
        <f>IF(score!$J712=".",".",IF(score!$J712=0,"0",IF(score!$J712=25,"1",IF(score!$J712=50,"0",IF(score!$J712=75,"0",IF(score!$J712=100,"0"))))))</f>
        <v>#N/A</v>
      </c>
      <c r="R712" t="e">
        <f>IF(score!$J712=".",".",IF(score!$J712=0,"0",IF(score!$J712=25,"0",IF(score!$J712=50,"1",IF(score!$J712=75,"0",IF(score!$J712=100,"0"))))))</f>
        <v>#N/A</v>
      </c>
      <c r="S712" t="e">
        <f>IF(score!$J712=".",".",IF(score!$J712=0,"0",IF(score!$J712=25,"0",IF(score!$J712=50,"0",IF(score!$J712=75,"1",IF(score!$J712=100,"0"))))))</f>
        <v>#N/A</v>
      </c>
      <c r="T712" t="e">
        <f>IF(score!$K712=".",".",IF(score!$K712=0,"1",IF(score!$K712=20,"0",IF(score!$K712=40,"0",IF(score!$K712=60,"0",IF(score!$K712=80,"0",IF(score!$K712=100,"0")))))))</f>
        <v>#N/A</v>
      </c>
      <c r="U712" t="e">
        <f>IF(score!$K712=".",".",IF(score!$K712=0,"0",IF(score!$K712=20,"1",IF(score!$K712=40,"0",IF(score!$K712=60,"0",IF(score!$K712=80,"0",IF(score!$K712=100,"0")))))))</f>
        <v>#N/A</v>
      </c>
      <c r="V712" t="e">
        <f>IF(score!$K712=".",".",IF(score!$K712=0,"0",IF(score!$K712=20,"0",IF(score!$K712=40,"1",IF(score!$K712=60,"0",IF(score!$K712=80,"0",IF(score!$K712=100,"0")))))))</f>
        <v>#N/A</v>
      </c>
      <c r="W712" t="e">
        <f>IF(score!$K712=".",".",IF(score!$K712=0,"0",IF(score!$K712=20,"0",IF(score!$K712=40,"0",IF(score!$K712=60,"1",IF(score!$K712=80,"0",IF(score!$K712=100,"0")))))))</f>
        <v>#N/A</v>
      </c>
      <c r="X712" t="e">
        <f>IF(score!$K712=".",".",IF(score!$K712=0,"0",IF(score!$K712=20,"0",IF(score!$K712=40,"0",IF(score!$K712=60,"0",IF(score!$K712=80,"1",IF(score!$K712=100,"0")))))))</f>
        <v>#N/A</v>
      </c>
      <c r="Y712" t="e">
        <f>IF(score!$L712=".",".",IF(score!$L712=0,"1",IF(score!$L712=20,"0",IF(score!$L712=40,"0",IF(score!$L712=60,"0",IF(score!$L712=80,"0",IF(score!$L712=100,"0")))))))</f>
        <v>#N/A</v>
      </c>
      <c r="Z712" t="e">
        <f>IF(score!$L712=".",".",IF(score!$L712=0,"0",IF(score!$L712=20,"1",IF(score!$L712=40,"0",IF(score!$L712=60,"0",IF(score!$L712=80,"0",IF(score!$L712=100,"0")))))))</f>
        <v>#N/A</v>
      </c>
      <c r="AA712" t="e">
        <f>IF(score!$L712=".",".",IF(score!$L712=0,"0",IF(score!$L712=20,"0",IF(score!$L712=40,"1",IF(score!$L712=60,"0",IF(score!$L712=80,"0",IF(score!$L712=100,"0")))))))</f>
        <v>#N/A</v>
      </c>
      <c r="AB712" t="e">
        <f>IF(score!$L712=".",".",IF(score!$L712=0,"0",IF(score!$L712=20,"0",IF(score!$L712=40,"0",IF(score!$L712=60,"1",IF(score!$L712=80,"0",IF(score!$L712=100,"0")))))))</f>
        <v>#N/A</v>
      </c>
      <c r="AC712" t="e">
        <f>IF(score!$L712=".",".",IF(score!$L712=0,"0",IF(score!$L712=20,"0",IF(score!$L712=40,"0",IF(score!$L712=60,"0",IF(score!$L712=80,"1",IF(score!L712=100,"0")))))))</f>
        <v>#N/A</v>
      </c>
      <c r="AD712" t="e">
        <f>IF(score!$M712=".",".",IF(score!$M712=0,"1",IF(score!$M712=20,"0",IF(score!$M712=40,"0",IF(score!$M712=60,"0",IF(score!$M712=80,"0",IF(score!$M712=100,"0")))))))</f>
        <v>#N/A</v>
      </c>
      <c r="AE712" t="e">
        <f>IF(score!$M712=".",".",IF(score!$M712=0,"0",IF(score!$M712=20,"1",IF(score!$M712=40,"0",IF(score!$M712=60,"0",IF(score!$M712=80,"0",IF(score!$M712=100,"0")))))))</f>
        <v>#N/A</v>
      </c>
      <c r="AF712" t="e">
        <f>IF(score!$M712=".",".",IF(score!$M712=0,"0",IF(score!$M712=20,"0",IF(score!$M712=40,"1",IF(score!$M712=60,"0",IF(score!$M712=80,"0",IF(score!$M712=100,"0")))))))</f>
        <v>#N/A</v>
      </c>
      <c r="AG712" t="e">
        <f>IF(score!$M712=".",".",IF(score!$M712=0,"0",IF(score!$M712=20,"0",IF(score!$M712=40,"0",IF(score!$M712=60,"1",IF(score!$M712=80,"0",IF(score!$M712=100,"0")))))))</f>
        <v>#N/A</v>
      </c>
      <c r="AH712" t="e">
        <f>IF(score!$M712=".",".",IF(score!$M712=0,"0",IF(score!$M712=20,"0",IF(score!$M712=40,"0",IF(score!$M712=60,"0",IF(score!$M712=80,"1",IF(score!$M712=100,"0")))))))</f>
        <v>#N/A</v>
      </c>
      <c r="AI712" t="e">
        <f>IF(score!$N712=".",".",IF(score!$N712=0,"1",IF(score!$N712=25,"0",IF(score!$N712=50,"0",IF(score!$N712=75,"0",IF(score!$N712=100,"0"))))))</f>
        <v>#N/A</v>
      </c>
      <c r="AJ712" t="e">
        <f>IF(score!$N712=".",".",IF(score!$N712=0,"0",IF(score!$N712=25,"1",IF(score!$N712=50,"0",IF(score!$N712=75,"0",IF(score!$N712=100,"0"))))))</f>
        <v>#N/A</v>
      </c>
      <c r="AK712" t="e">
        <f>IF(score!$N712=".",".",IF(score!$N712=0,"0",IF(score!$N712=25,"0",IF(score!$N712=50,"1",IF(score!$N712=75,"0",IF(score!$N712=100,"0"))))))</f>
        <v>#N/A</v>
      </c>
      <c r="AL712" t="e">
        <f>IF(score!$N712=".",".",IF(score!$N712=0,"0",IF(score!$N712=25,"0",IF(score!$N712=50,"0",IF(score!$N712=75,"1",IF(score!$N712=100,"0"))))))</f>
        <v>#N/A</v>
      </c>
      <c r="AN712" t="e">
        <f t="shared" ref="AN712:AN775" si="770">IF($D712 = ".",".",$D712*-8.37399)</f>
        <v>#N/A</v>
      </c>
      <c r="AO712" t="e">
        <f t="shared" ref="AO712:AO775" si="771">IF($E712 = ".",".",$E712*-5.56461)</f>
        <v>#N/A</v>
      </c>
      <c r="AP712" t="e">
        <f t="shared" ref="AP712:AP775" si="772">IF($F712 = ".",".",$F712*-3.02396)</f>
        <v>#N/A</v>
      </c>
      <c r="AQ712" t="e">
        <f t="shared" ref="AQ712:AQ775" si="773">IF($G712 = ".",".",$G712*-1.31872)</f>
        <v>#N/A</v>
      </c>
      <c r="AR712" t="e">
        <f t="shared" ref="AR712:AR775" si="774">IF($H712 = ".",".",$H712*-7.23216)</f>
        <v>#N/A</v>
      </c>
      <c r="AS712" t="e">
        <f t="shared" ref="AS712:AS775" si="775">IF($I712 = ".",".",$I712*-3.45555)</f>
        <v>#N/A</v>
      </c>
      <c r="AT712" t="e">
        <f t="shared" ref="AT712:AT775" si="776">IF($J712 = ".",".",$J712*-6.24397)</f>
        <v>#N/A</v>
      </c>
      <c r="AU712" t="e">
        <f t="shared" ref="AU712:AU775" si="777">IF($K712 = ".",".",$K712*-2.73557)</f>
        <v>#N/A</v>
      </c>
      <c r="AV712" t="e">
        <f t="shared" ref="AV712:AV775" si="778">IF($L712 = ".",".",$L712*-4.61617)</f>
        <v>#N/A</v>
      </c>
      <c r="AW712" t="e">
        <f t="shared" ref="AW712:AW775" si="779">IF($M712 = ".",".",$M712*-5.51747)</f>
        <v>#N/A</v>
      </c>
      <c r="AX712" t="e">
        <f t="shared" ref="AX712:AX775" si="780">IF($N712 = ".",".",$N712*3.04365)</f>
        <v>#N/A</v>
      </c>
      <c r="AY712" t="e">
        <f t="shared" ref="AY712:AY775" si="781">IF($O712 = ".",".",$O712*2.32091)</f>
        <v>#N/A</v>
      </c>
      <c r="AZ712" t="e">
        <f t="shared" ref="AZ712:AZ775" si="782">IF($P712 = ".",".",$P712*-11.25544)</f>
        <v>#N/A</v>
      </c>
      <c r="BA712" t="e">
        <f t="shared" ref="BA712:BA775" si="783">IF($Q712 = ".",".",$Q712*-8.38063)</f>
        <v>#N/A</v>
      </c>
      <c r="BB712" t="e">
        <f t="shared" ref="BB712:BB775" si="784">IF($R712 = ".",".",$R712*-6.50522)</f>
        <v>#N/A</v>
      </c>
      <c r="BC712" t="e">
        <f t="shared" ref="BC712:BC775" si="785">IF($S712 = ".",".",$S712*-3.8013)</f>
        <v>#N/A</v>
      </c>
      <c r="BD712" t="e">
        <f t="shared" ref="BD712:BD775" si="786">IF($T712 = ".",".",$T712*3.46638)</f>
        <v>#N/A</v>
      </c>
      <c r="BE712" t="e">
        <f t="shared" ref="BE712:BE775" si="787">IF($U712 = ".",".",$U712*2.90426)</f>
        <v>#N/A</v>
      </c>
      <c r="BF712" t="e">
        <f t="shared" ref="BF712:BF775" si="788">IF($V712 = ".",".",$V712*2.37241)</f>
        <v>#N/A</v>
      </c>
      <c r="BG712" t="e">
        <f t="shared" ref="BG712:BG775" si="789">IF($W712 = ".",".",$W712*1.36689)</f>
        <v>#N/A</v>
      </c>
      <c r="BH712" t="e">
        <f t="shared" ref="BH712:BH775" si="790">IF($X712 = ".",".",$X712*0.66514)</f>
        <v>#N/A</v>
      </c>
      <c r="BI712" t="e">
        <f t="shared" ref="BI712:BI775" si="791">IF($Y712 = ".",".",$Y712*-2.44706)</f>
        <v>#N/A</v>
      </c>
      <c r="BJ712" t="e">
        <f t="shared" ref="BJ712:BJ775" si="792">IF($Z712 = ".",".",$Z712*-2.02168)</f>
        <v>#N/A</v>
      </c>
      <c r="BK712" t="e">
        <f t="shared" ref="BK712:BK775" si="793">IF($AA712 = ".",".",$AA712*-1.6185)</f>
        <v>#N/A</v>
      </c>
      <c r="BL712" t="e">
        <f t="shared" ref="BL712:BL775" si="794">IF($AB712 = ".",".",$AB712*-1.14387)</f>
        <v>#N/A</v>
      </c>
      <c r="BM712" t="e">
        <f t="shared" ref="BM712:BM775" si="795">IF($AC712 = ".",".",$AC712*-0.42251)</f>
        <v>#N/A</v>
      </c>
      <c r="BN712" t="e">
        <f t="shared" ref="BN712:BN775" si="796">IF($AD712 = ".",".",$AD712*4.61446)</f>
        <v>#N/A</v>
      </c>
      <c r="BO712" t="e">
        <f t="shared" ref="BO712:BO775" si="797">IF($AE712 = ".",".",$AE712*3.41593)</f>
        <v>#N/A</v>
      </c>
      <c r="BP712" t="e">
        <f t="shared" ref="BP712:BP775" si="798">IF($AF712 = ".",".",$AF712*2.34247)</f>
        <v>#N/A</v>
      </c>
      <c r="BQ712" t="e">
        <f t="shared" ref="BQ712:BQ775" si="799">IF($AG712 = ".",".",$AG712*1.28044)</f>
        <v>#N/A</v>
      </c>
      <c r="BR712" t="e">
        <f t="shared" ref="BR712:BR775" si="800">IF($AH712 = ".",".",$AH712*0.41188)</f>
        <v>#N/A</v>
      </c>
      <c r="BS712" t="e">
        <f t="shared" ref="BS712:BS775" si="801">IF($AI712 = ".",".",$AI712*-0.33682)</f>
        <v>#N/A</v>
      </c>
      <c r="BT712" t="e">
        <f t="shared" ref="BT712:BT775" si="802">IF($AJ712 = ".",".",$AJ712*-0.94342)</f>
        <v>#N/A</v>
      </c>
      <c r="BU712" t="e">
        <f t="shared" ref="BU712:BU775" si="803">IF($AK712 = ".",".",$AK712*-0.18043)</f>
        <v>#N/A</v>
      </c>
      <c r="BV712" t="e">
        <f t="shared" ref="BV712:BV775" si="804">IF($AL712 = ".",".",$AL712*0.11038)</f>
        <v>#N/A</v>
      </c>
      <c r="BX712" t="e">
        <f t="shared" ref="BX712:BX775" si="805">IF($D712 = ".",".",$D712*-1.71175)</f>
        <v>#N/A</v>
      </c>
      <c r="BY712" t="e">
        <f t="shared" ref="BY712:BY775" si="806">IF($E712 = ".",".",$E712*-0.16891)</f>
        <v>#N/A</v>
      </c>
      <c r="BZ712" t="e">
        <f t="shared" ref="BZ712:BZ775" si="807">IF($F712 = ".",".",$F712*0.03482)</f>
        <v>#N/A</v>
      </c>
      <c r="CA712" t="e">
        <f t="shared" ref="CA712:CA775" si="808">IF($G712 = ".",".",$G712*-0.06064)</f>
        <v>#N/A</v>
      </c>
      <c r="CB712" t="e">
        <f t="shared" ref="CB712:CB775" si="809">IF($H712 = ".",".",$H712*3.93115)</f>
        <v>#N/A</v>
      </c>
      <c r="CC712" t="e">
        <f t="shared" ref="CC712:CC775" si="810">IF($I712 = ".",".",$I712*1.8684)</f>
        <v>#N/A</v>
      </c>
      <c r="CD712" t="e">
        <f t="shared" ref="CD712:CD775" si="811">IF($J712 = ".",".",$J712*2.68282)</f>
        <v>#N/A</v>
      </c>
      <c r="CE712" t="e">
        <f t="shared" ref="CE712:CE775" si="812">IF($K712 = ".",".",$K712*1.43103)</f>
        <v>#N/A</v>
      </c>
      <c r="CF712" t="e">
        <f t="shared" ref="CF712:CF775" si="813">IF($L712 = ".",".",$L712*1.4406)</f>
        <v>#N/A</v>
      </c>
      <c r="CG712" t="e">
        <f t="shared" ref="CG712:CG775" si="814">IF($M712 = ".",".",$M712*1.66968)</f>
        <v>#N/A</v>
      </c>
      <c r="CH712" t="e">
        <f t="shared" ref="CH712:CH775" si="815">IF($N712 = ".",".",$N712*-6.82672)</f>
        <v>#N/A</v>
      </c>
      <c r="CI712" t="e">
        <f t="shared" ref="CI712:CI775" si="816">IF($O712 = ".",".",$O712*-5.69921)</f>
        <v>#N/A</v>
      </c>
      <c r="CJ712" t="e">
        <f t="shared" ref="CJ712:CJ775" si="817">IF($P712 = ".",".",$P712*1.48619)</f>
        <v>#N/A</v>
      </c>
      <c r="CK712" t="e">
        <f t="shared" ref="CK712:CK775" si="818">IF($Q712 = ".",".",$Q712*1.76691)</f>
        <v>#N/A</v>
      </c>
      <c r="CL712" t="e">
        <f t="shared" ref="CL712:CL775" si="819">IF($R712 = ".",".",$R712*1.49384)</f>
        <v>#N/A</v>
      </c>
      <c r="CM712" t="e">
        <f t="shared" ref="CM712:CM775" si="820">IF($S712 = ".",".",$S712*0.90384)</f>
        <v>#N/A</v>
      </c>
      <c r="CN712" t="e">
        <f t="shared" ref="CN712:CN775" si="821">IF($T712 = ".",".",$T712*-10.19085)</f>
        <v>#N/A</v>
      </c>
      <c r="CO712" t="e">
        <f t="shared" ref="CO712:CO775" si="822">IF($U712 = ".",".",$U712*-7.92717)</f>
        <v>#N/A</v>
      </c>
      <c r="CP712" t="e">
        <f t="shared" ref="CP712:CP775" si="823">IF($V712 = ".",".",$V712*-6.31121)</f>
        <v>#N/A</v>
      </c>
      <c r="CQ712" t="e">
        <f t="shared" ref="CQ712:CQ775" si="824">IF($W712 = ".",".",$W712*-4.09842)</f>
        <v>#N/A</v>
      </c>
      <c r="CR712" t="e">
        <f t="shared" ref="CR712:CR775" si="825">IF($X712 = ".",".",$X712*-1.94949)</f>
        <v>#N/A</v>
      </c>
      <c r="CS712" t="e">
        <f t="shared" ref="CS712:CS775" si="826">IF($Y712 = ".",".",$Y712*-6.02409)</f>
        <v>#N/A</v>
      </c>
      <c r="CT712" t="e">
        <f t="shared" ref="CT712:CT775" si="827">IF($Z712 = ".",".",$Z712*-4.88962)</f>
        <v>#N/A</v>
      </c>
      <c r="CU712" t="e">
        <f t="shared" ref="CU712:CU775" si="828">IF($AA712 = ".",".",$AA712*-3.29805)</f>
        <v>#N/A</v>
      </c>
      <c r="CV712" t="e">
        <f t="shared" ref="CV712:CV775" si="829">IF($AB712 = ".",".",$AB712*-1.65178)</f>
        <v>#N/A</v>
      </c>
      <c r="CW712" t="e">
        <f t="shared" ref="CW712:CW775" si="830">IF($AC712 = ".",".",$AC712*-0.92057)</f>
        <v>#N/A</v>
      </c>
      <c r="CX712" t="e">
        <f t="shared" ref="CX712:CX775" si="831">IF($AD712 = ".",".",$AD712*-16.15395)</f>
        <v>#N/A</v>
      </c>
      <c r="CY712" t="e">
        <f t="shared" ref="CY712:CY775" si="832">IF($AE712 = ".",".",$AE712*-10.77911)</f>
        <v>#N/A</v>
      </c>
      <c r="CZ712" t="e">
        <f t="shared" ref="CZ712:CZ775" si="833">IF($AF712 = ".",".",$AF712*-8.09914)</f>
        <v>#N/A</v>
      </c>
      <c r="DA712" t="e">
        <f t="shared" ref="DA712:DA775" si="834">IF($AG712 = ".",".",$AG712*-4.59055)</f>
        <v>#N/A</v>
      </c>
      <c r="DB712" t="e">
        <f t="shared" ref="DB712:DB775" si="835">IF($AH712 = ".",".",$AH712*-1.95934)</f>
        <v>#N/A</v>
      </c>
      <c r="DC712" t="e">
        <f t="shared" ref="DC712:DC775" si="836">IF($AI712 = ".",".",$AI712*-6.29724)</f>
        <v>#N/A</v>
      </c>
      <c r="DD712" t="e">
        <f t="shared" ref="DD712:DD775" si="837">IF($AJ712 = ".",".",$AJ712*-8.26066)</f>
        <v>#N/A</v>
      </c>
      <c r="DE712" t="e">
        <f t="shared" ref="DE712:DE775" si="838">IF($AK712 = ".",".",$AK712*-5.63286)</f>
        <v>#N/A</v>
      </c>
      <c r="DF712" t="e">
        <f t="shared" ref="DF712:DF775" si="839">IF($AL712 = ".",".",$AL712*-3.13896)</f>
        <v>#N/A</v>
      </c>
    </row>
    <row r="713" spans="1:110" x14ac:dyDescent="0.25">
      <c r="A713" s="4">
        <f>raw!$A714:$A714</f>
        <v>0</v>
      </c>
      <c r="B713" s="6">
        <f>raw!$B714:$B714</f>
        <v>0</v>
      </c>
      <c r="D713" t="e">
        <f>IF(score!$C713=".",".",IF(score!$C713=0,"1",IF(score!$C713=25,"0",IF(score!$C713=50,"0",IF(score!$C713=75,"0",IF(score!$C713=100,"0"))))))</f>
        <v>#N/A</v>
      </c>
      <c r="E713" t="e">
        <f>IF(score!$C713=".",".",IF(score!$C713=0,"0",IF(score!$C713=25,"1",IF(score!$C713=50,"0",IF(score!$C713=75,"0",IF(score!$C713=100,"0"))))))</f>
        <v>#N/A</v>
      </c>
      <c r="F713" t="e">
        <f>IF(score!$C713=".",".",IF(score!$C713=0,"0",IF(score!$C713=25,"0",IF(score!$C713=50,"1",IF(score!$C713=75,"0",IF(score!$C713=100,"0"))))))</f>
        <v>#N/A</v>
      </c>
      <c r="G713" t="e">
        <f>IF(score!$C713=".",".",IF(score!$C713=0,"0",IF(score!$C713=25,"0",IF(score!$C713=50,"0",IF(score!$C713=75,"1",IF(score!$C713=100,"0"))))))</f>
        <v>#N/A</v>
      </c>
      <c r="H713" t="e">
        <f>IF(score!$D713=".",".",IF(score!$D713=0,"1",IF(score!$D713=50,"0",IF(score!$D713=100,"0"))))</f>
        <v>#N/A</v>
      </c>
      <c r="I713" t="e">
        <f>IF(score!$D713=".",".",IF(score!$D713=0,"0",IF(score!$D713=50,"1",IF(score!$D713=100,"0"))))</f>
        <v>#N/A</v>
      </c>
      <c r="J713" t="e">
        <f>IF(score!$E713=".",".",IF(score!$E713=0,"1",IF(score!$E713=50,"0",IF(score!$E713=100,"0"))))</f>
        <v>#N/A</v>
      </c>
      <c r="K713" t="e">
        <f>IF(score!$E713=".",".",IF(score!$E713=0,"0",IF(score!$E713=50,"1",IF(score!$E713=100,"0"))))</f>
        <v>#N/A</v>
      </c>
      <c r="L713" t="e">
        <f>IF(score!$F713=".",".",IF(score!$F713=0,"1",IF(score!$F713=100,"0")))</f>
        <v>#N/A</v>
      </c>
      <c r="M713" t="e">
        <f>IF(score!$G713=".",".",IF(score!$G713=0,"1",IF(score!$G713=100,"0")))</f>
        <v>#N/A</v>
      </c>
      <c r="N713" t="e">
        <f>IF(score!$H713=".",".",IF(score!$H713=0,"1",IF(score!$H713=100,"0")))</f>
        <v>#N/A</v>
      </c>
      <c r="O713" t="e">
        <f>IF(score!$I713=".",".",IF(score!$I713=0,"1",IF(score!$I713=50,"0",IF(score!$I713=100,"0"))))</f>
        <v>#N/A</v>
      </c>
      <c r="P713" t="e">
        <f>IF(score!$J713=".",".",IF(score!$J713=0,"1",IF(score!$J713=25,"0",IF(score!$J713=50,"0",IF(score!$J713=75,"0",IF(score!$J713=100,"0"))))))</f>
        <v>#N/A</v>
      </c>
      <c r="Q713" t="e">
        <f>IF(score!$J713=".",".",IF(score!$J713=0,"0",IF(score!$J713=25,"1",IF(score!$J713=50,"0",IF(score!$J713=75,"0",IF(score!$J713=100,"0"))))))</f>
        <v>#N/A</v>
      </c>
      <c r="R713" t="e">
        <f>IF(score!$J713=".",".",IF(score!$J713=0,"0",IF(score!$J713=25,"0",IF(score!$J713=50,"1",IF(score!$J713=75,"0",IF(score!$J713=100,"0"))))))</f>
        <v>#N/A</v>
      </c>
      <c r="S713" t="e">
        <f>IF(score!$J713=".",".",IF(score!$J713=0,"0",IF(score!$J713=25,"0",IF(score!$J713=50,"0",IF(score!$J713=75,"1",IF(score!$J713=100,"0"))))))</f>
        <v>#N/A</v>
      </c>
      <c r="T713" t="e">
        <f>IF(score!$K713=".",".",IF(score!$K713=0,"1",IF(score!$K713=20,"0",IF(score!$K713=40,"0",IF(score!$K713=60,"0",IF(score!$K713=80,"0",IF(score!$K713=100,"0")))))))</f>
        <v>#N/A</v>
      </c>
      <c r="U713" t="e">
        <f>IF(score!$K713=".",".",IF(score!$K713=0,"0",IF(score!$K713=20,"1",IF(score!$K713=40,"0",IF(score!$K713=60,"0",IF(score!$K713=80,"0",IF(score!$K713=100,"0")))))))</f>
        <v>#N/A</v>
      </c>
      <c r="V713" t="e">
        <f>IF(score!$K713=".",".",IF(score!$K713=0,"0",IF(score!$K713=20,"0",IF(score!$K713=40,"1",IF(score!$K713=60,"0",IF(score!$K713=80,"0",IF(score!$K713=100,"0")))))))</f>
        <v>#N/A</v>
      </c>
      <c r="W713" t="e">
        <f>IF(score!$K713=".",".",IF(score!$K713=0,"0",IF(score!$K713=20,"0",IF(score!$K713=40,"0",IF(score!$K713=60,"1",IF(score!$K713=80,"0",IF(score!$K713=100,"0")))))))</f>
        <v>#N/A</v>
      </c>
      <c r="X713" t="e">
        <f>IF(score!$K713=".",".",IF(score!$K713=0,"0",IF(score!$K713=20,"0",IF(score!$K713=40,"0",IF(score!$K713=60,"0",IF(score!$K713=80,"1",IF(score!$K713=100,"0")))))))</f>
        <v>#N/A</v>
      </c>
      <c r="Y713" t="e">
        <f>IF(score!$L713=".",".",IF(score!$L713=0,"1",IF(score!$L713=20,"0",IF(score!$L713=40,"0",IF(score!$L713=60,"0",IF(score!$L713=80,"0",IF(score!$L713=100,"0")))))))</f>
        <v>#N/A</v>
      </c>
      <c r="Z713" t="e">
        <f>IF(score!$L713=".",".",IF(score!$L713=0,"0",IF(score!$L713=20,"1",IF(score!$L713=40,"0",IF(score!$L713=60,"0",IF(score!$L713=80,"0",IF(score!$L713=100,"0")))))))</f>
        <v>#N/A</v>
      </c>
      <c r="AA713" t="e">
        <f>IF(score!$L713=".",".",IF(score!$L713=0,"0",IF(score!$L713=20,"0",IF(score!$L713=40,"1",IF(score!$L713=60,"0",IF(score!$L713=80,"0",IF(score!$L713=100,"0")))))))</f>
        <v>#N/A</v>
      </c>
      <c r="AB713" t="e">
        <f>IF(score!$L713=".",".",IF(score!$L713=0,"0",IF(score!$L713=20,"0",IF(score!$L713=40,"0",IF(score!$L713=60,"1",IF(score!$L713=80,"0",IF(score!$L713=100,"0")))))))</f>
        <v>#N/A</v>
      </c>
      <c r="AC713" t="e">
        <f>IF(score!$L713=".",".",IF(score!$L713=0,"0",IF(score!$L713=20,"0",IF(score!$L713=40,"0",IF(score!$L713=60,"0",IF(score!$L713=80,"1",IF(score!L713=100,"0")))))))</f>
        <v>#N/A</v>
      </c>
      <c r="AD713" t="e">
        <f>IF(score!$M713=".",".",IF(score!$M713=0,"1",IF(score!$M713=20,"0",IF(score!$M713=40,"0",IF(score!$M713=60,"0",IF(score!$M713=80,"0",IF(score!$M713=100,"0")))))))</f>
        <v>#N/A</v>
      </c>
      <c r="AE713" t="e">
        <f>IF(score!$M713=".",".",IF(score!$M713=0,"0",IF(score!$M713=20,"1",IF(score!$M713=40,"0",IF(score!$M713=60,"0",IF(score!$M713=80,"0",IF(score!$M713=100,"0")))))))</f>
        <v>#N/A</v>
      </c>
      <c r="AF713" t="e">
        <f>IF(score!$M713=".",".",IF(score!$M713=0,"0",IF(score!$M713=20,"0",IF(score!$M713=40,"1",IF(score!$M713=60,"0",IF(score!$M713=80,"0",IF(score!$M713=100,"0")))))))</f>
        <v>#N/A</v>
      </c>
      <c r="AG713" t="e">
        <f>IF(score!$M713=".",".",IF(score!$M713=0,"0",IF(score!$M713=20,"0",IF(score!$M713=40,"0",IF(score!$M713=60,"1",IF(score!$M713=80,"0",IF(score!$M713=100,"0")))))))</f>
        <v>#N/A</v>
      </c>
      <c r="AH713" t="e">
        <f>IF(score!$M713=".",".",IF(score!$M713=0,"0",IF(score!$M713=20,"0",IF(score!$M713=40,"0",IF(score!$M713=60,"0",IF(score!$M713=80,"1",IF(score!$M713=100,"0")))))))</f>
        <v>#N/A</v>
      </c>
      <c r="AI713" t="e">
        <f>IF(score!$N713=".",".",IF(score!$N713=0,"1",IF(score!$N713=25,"0",IF(score!$N713=50,"0",IF(score!$N713=75,"0",IF(score!$N713=100,"0"))))))</f>
        <v>#N/A</v>
      </c>
      <c r="AJ713" t="e">
        <f>IF(score!$N713=".",".",IF(score!$N713=0,"0",IF(score!$N713=25,"1",IF(score!$N713=50,"0",IF(score!$N713=75,"0",IF(score!$N713=100,"0"))))))</f>
        <v>#N/A</v>
      </c>
      <c r="AK713" t="e">
        <f>IF(score!$N713=".",".",IF(score!$N713=0,"0",IF(score!$N713=25,"0",IF(score!$N713=50,"1",IF(score!$N713=75,"0",IF(score!$N713=100,"0"))))))</f>
        <v>#N/A</v>
      </c>
      <c r="AL713" t="e">
        <f>IF(score!$N713=".",".",IF(score!$N713=0,"0",IF(score!$N713=25,"0",IF(score!$N713=50,"0",IF(score!$N713=75,"1",IF(score!$N713=100,"0"))))))</f>
        <v>#N/A</v>
      </c>
      <c r="AN713" t="e">
        <f t="shared" si="770"/>
        <v>#N/A</v>
      </c>
      <c r="AO713" t="e">
        <f t="shared" si="771"/>
        <v>#N/A</v>
      </c>
      <c r="AP713" t="e">
        <f t="shared" si="772"/>
        <v>#N/A</v>
      </c>
      <c r="AQ713" t="e">
        <f t="shared" si="773"/>
        <v>#N/A</v>
      </c>
      <c r="AR713" t="e">
        <f t="shared" si="774"/>
        <v>#N/A</v>
      </c>
      <c r="AS713" t="e">
        <f t="shared" si="775"/>
        <v>#N/A</v>
      </c>
      <c r="AT713" t="e">
        <f t="shared" si="776"/>
        <v>#N/A</v>
      </c>
      <c r="AU713" t="e">
        <f t="shared" si="777"/>
        <v>#N/A</v>
      </c>
      <c r="AV713" t="e">
        <f t="shared" si="778"/>
        <v>#N/A</v>
      </c>
      <c r="AW713" t="e">
        <f t="shared" si="779"/>
        <v>#N/A</v>
      </c>
      <c r="AX713" t="e">
        <f t="shared" si="780"/>
        <v>#N/A</v>
      </c>
      <c r="AY713" t="e">
        <f t="shared" si="781"/>
        <v>#N/A</v>
      </c>
      <c r="AZ713" t="e">
        <f t="shared" si="782"/>
        <v>#N/A</v>
      </c>
      <c r="BA713" t="e">
        <f t="shared" si="783"/>
        <v>#N/A</v>
      </c>
      <c r="BB713" t="e">
        <f t="shared" si="784"/>
        <v>#N/A</v>
      </c>
      <c r="BC713" t="e">
        <f t="shared" si="785"/>
        <v>#N/A</v>
      </c>
      <c r="BD713" t="e">
        <f t="shared" si="786"/>
        <v>#N/A</v>
      </c>
      <c r="BE713" t="e">
        <f t="shared" si="787"/>
        <v>#N/A</v>
      </c>
      <c r="BF713" t="e">
        <f t="shared" si="788"/>
        <v>#N/A</v>
      </c>
      <c r="BG713" t="e">
        <f t="shared" si="789"/>
        <v>#N/A</v>
      </c>
      <c r="BH713" t="e">
        <f t="shared" si="790"/>
        <v>#N/A</v>
      </c>
      <c r="BI713" t="e">
        <f t="shared" si="791"/>
        <v>#N/A</v>
      </c>
      <c r="BJ713" t="e">
        <f t="shared" si="792"/>
        <v>#N/A</v>
      </c>
      <c r="BK713" t="e">
        <f t="shared" si="793"/>
        <v>#N/A</v>
      </c>
      <c r="BL713" t="e">
        <f t="shared" si="794"/>
        <v>#N/A</v>
      </c>
      <c r="BM713" t="e">
        <f t="shared" si="795"/>
        <v>#N/A</v>
      </c>
      <c r="BN713" t="e">
        <f t="shared" si="796"/>
        <v>#N/A</v>
      </c>
      <c r="BO713" t="e">
        <f t="shared" si="797"/>
        <v>#N/A</v>
      </c>
      <c r="BP713" t="e">
        <f t="shared" si="798"/>
        <v>#N/A</v>
      </c>
      <c r="BQ713" t="e">
        <f t="shared" si="799"/>
        <v>#N/A</v>
      </c>
      <c r="BR713" t="e">
        <f t="shared" si="800"/>
        <v>#N/A</v>
      </c>
      <c r="BS713" t="e">
        <f t="shared" si="801"/>
        <v>#N/A</v>
      </c>
      <c r="BT713" t="e">
        <f t="shared" si="802"/>
        <v>#N/A</v>
      </c>
      <c r="BU713" t="e">
        <f t="shared" si="803"/>
        <v>#N/A</v>
      </c>
      <c r="BV713" t="e">
        <f t="shared" si="804"/>
        <v>#N/A</v>
      </c>
      <c r="BX713" t="e">
        <f t="shared" si="805"/>
        <v>#N/A</v>
      </c>
      <c r="BY713" t="e">
        <f t="shared" si="806"/>
        <v>#N/A</v>
      </c>
      <c r="BZ713" t="e">
        <f t="shared" si="807"/>
        <v>#N/A</v>
      </c>
      <c r="CA713" t="e">
        <f t="shared" si="808"/>
        <v>#N/A</v>
      </c>
      <c r="CB713" t="e">
        <f t="shared" si="809"/>
        <v>#N/A</v>
      </c>
      <c r="CC713" t="e">
        <f t="shared" si="810"/>
        <v>#N/A</v>
      </c>
      <c r="CD713" t="e">
        <f t="shared" si="811"/>
        <v>#N/A</v>
      </c>
      <c r="CE713" t="e">
        <f t="shared" si="812"/>
        <v>#N/A</v>
      </c>
      <c r="CF713" t="e">
        <f t="shared" si="813"/>
        <v>#N/A</v>
      </c>
      <c r="CG713" t="e">
        <f t="shared" si="814"/>
        <v>#N/A</v>
      </c>
      <c r="CH713" t="e">
        <f t="shared" si="815"/>
        <v>#N/A</v>
      </c>
      <c r="CI713" t="e">
        <f t="shared" si="816"/>
        <v>#N/A</v>
      </c>
      <c r="CJ713" t="e">
        <f t="shared" si="817"/>
        <v>#N/A</v>
      </c>
      <c r="CK713" t="e">
        <f t="shared" si="818"/>
        <v>#N/A</v>
      </c>
      <c r="CL713" t="e">
        <f t="shared" si="819"/>
        <v>#N/A</v>
      </c>
      <c r="CM713" t="e">
        <f t="shared" si="820"/>
        <v>#N/A</v>
      </c>
      <c r="CN713" t="e">
        <f t="shared" si="821"/>
        <v>#N/A</v>
      </c>
      <c r="CO713" t="e">
        <f t="shared" si="822"/>
        <v>#N/A</v>
      </c>
      <c r="CP713" t="e">
        <f t="shared" si="823"/>
        <v>#N/A</v>
      </c>
      <c r="CQ713" t="e">
        <f t="shared" si="824"/>
        <v>#N/A</v>
      </c>
      <c r="CR713" t="e">
        <f t="shared" si="825"/>
        <v>#N/A</v>
      </c>
      <c r="CS713" t="e">
        <f t="shared" si="826"/>
        <v>#N/A</v>
      </c>
      <c r="CT713" t="e">
        <f t="shared" si="827"/>
        <v>#N/A</v>
      </c>
      <c r="CU713" t="e">
        <f t="shared" si="828"/>
        <v>#N/A</v>
      </c>
      <c r="CV713" t="e">
        <f t="shared" si="829"/>
        <v>#N/A</v>
      </c>
      <c r="CW713" t="e">
        <f t="shared" si="830"/>
        <v>#N/A</v>
      </c>
      <c r="CX713" t="e">
        <f t="shared" si="831"/>
        <v>#N/A</v>
      </c>
      <c r="CY713" t="e">
        <f t="shared" si="832"/>
        <v>#N/A</v>
      </c>
      <c r="CZ713" t="e">
        <f t="shared" si="833"/>
        <v>#N/A</v>
      </c>
      <c r="DA713" t="e">
        <f t="shared" si="834"/>
        <v>#N/A</v>
      </c>
      <c r="DB713" t="e">
        <f t="shared" si="835"/>
        <v>#N/A</v>
      </c>
      <c r="DC713" t="e">
        <f t="shared" si="836"/>
        <v>#N/A</v>
      </c>
      <c r="DD713" t="e">
        <f t="shared" si="837"/>
        <v>#N/A</v>
      </c>
      <c r="DE713" t="e">
        <f t="shared" si="838"/>
        <v>#N/A</v>
      </c>
      <c r="DF713" t="e">
        <f t="shared" si="839"/>
        <v>#N/A</v>
      </c>
    </row>
    <row r="714" spans="1:110" x14ac:dyDescent="0.25">
      <c r="A714" s="4">
        <f>raw!$A715:$A715</f>
        <v>0</v>
      </c>
      <c r="B714" s="6">
        <f>raw!$B715:$B715</f>
        <v>0</v>
      </c>
      <c r="D714" t="e">
        <f>IF(score!$C714=".",".",IF(score!$C714=0,"1",IF(score!$C714=25,"0",IF(score!$C714=50,"0",IF(score!$C714=75,"0",IF(score!$C714=100,"0"))))))</f>
        <v>#N/A</v>
      </c>
      <c r="E714" t="e">
        <f>IF(score!$C714=".",".",IF(score!$C714=0,"0",IF(score!$C714=25,"1",IF(score!$C714=50,"0",IF(score!$C714=75,"0",IF(score!$C714=100,"0"))))))</f>
        <v>#N/A</v>
      </c>
      <c r="F714" t="e">
        <f>IF(score!$C714=".",".",IF(score!$C714=0,"0",IF(score!$C714=25,"0",IF(score!$C714=50,"1",IF(score!$C714=75,"0",IF(score!$C714=100,"0"))))))</f>
        <v>#N/A</v>
      </c>
      <c r="G714" t="e">
        <f>IF(score!$C714=".",".",IF(score!$C714=0,"0",IF(score!$C714=25,"0",IF(score!$C714=50,"0",IF(score!$C714=75,"1",IF(score!$C714=100,"0"))))))</f>
        <v>#N/A</v>
      </c>
      <c r="H714" t="e">
        <f>IF(score!$D714=".",".",IF(score!$D714=0,"1",IF(score!$D714=50,"0",IF(score!$D714=100,"0"))))</f>
        <v>#N/A</v>
      </c>
      <c r="I714" t="e">
        <f>IF(score!$D714=".",".",IF(score!$D714=0,"0",IF(score!$D714=50,"1",IF(score!$D714=100,"0"))))</f>
        <v>#N/A</v>
      </c>
      <c r="J714" t="e">
        <f>IF(score!$E714=".",".",IF(score!$E714=0,"1",IF(score!$E714=50,"0",IF(score!$E714=100,"0"))))</f>
        <v>#N/A</v>
      </c>
      <c r="K714" t="e">
        <f>IF(score!$E714=".",".",IF(score!$E714=0,"0",IF(score!$E714=50,"1",IF(score!$E714=100,"0"))))</f>
        <v>#N/A</v>
      </c>
      <c r="L714" t="e">
        <f>IF(score!$F714=".",".",IF(score!$F714=0,"1",IF(score!$F714=100,"0")))</f>
        <v>#N/A</v>
      </c>
      <c r="M714" t="e">
        <f>IF(score!$G714=".",".",IF(score!$G714=0,"1",IF(score!$G714=100,"0")))</f>
        <v>#N/A</v>
      </c>
      <c r="N714" t="e">
        <f>IF(score!$H714=".",".",IF(score!$H714=0,"1",IF(score!$H714=100,"0")))</f>
        <v>#N/A</v>
      </c>
      <c r="O714" t="e">
        <f>IF(score!$I714=".",".",IF(score!$I714=0,"1",IF(score!$I714=50,"0",IF(score!$I714=100,"0"))))</f>
        <v>#N/A</v>
      </c>
      <c r="P714" t="e">
        <f>IF(score!$J714=".",".",IF(score!$J714=0,"1",IF(score!$J714=25,"0",IF(score!$J714=50,"0",IF(score!$J714=75,"0",IF(score!$J714=100,"0"))))))</f>
        <v>#N/A</v>
      </c>
      <c r="Q714" t="e">
        <f>IF(score!$J714=".",".",IF(score!$J714=0,"0",IF(score!$J714=25,"1",IF(score!$J714=50,"0",IF(score!$J714=75,"0",IF(score!$J714=100,"0"))))))</f>
        <v>#N/A</v>
      </c>
      <c r="R714" t="e">
        <f>IF(score!$J714=".",".",IF(score!$J714=0,"0",IF(score!$J714=25,"0",IF(score!$J714=50,"1",IF(score!$J714=75,"0",IF(score!$J714=100,"0"))))))</f>
        <v>#N/A</v>
      </c>
      <c r="S714" t="e">
        <f>IF(score!$J714=".",".",IF(score!$J714=0,"0",IF(score!$J714=25,"0",IF(score!$J714=50,"0",IF(score!$J714=75,"1",IF(score!$J714=100,"0"))))))</f>
        <v>#N/A</v>
      </c>
      <c r="T714" t="e">
        <f>IF(score!$K714=".",".",IF(score!$K714=0,"1",IF(score!$K714=20,"0",IF(score!$K714=40,"0",IF(score!$K714=60,"0",IF(score!$K714=80,"0",IF(score!$K714=100,"0")))))))</f>
        <v>#N/A</v>
      </c>
      <c r="U714" t="e">
        <f>IF(score!$K714=".",".",IF(score!$K714=0,"0",IF(score!$K714=20,"1",IF(score!$K714=40,"0",IF(score!$K714=60,"0",IF(score!$K714=80,"0",IF(score!$K714=100,"0")))))))</f>
        <v>#N/A</v>
      </c>
      <c r="V714" t="e">
        <f>IF(score!$K714=".",".",IF(score!$K714=0,"0",IF(score!$K714=20,"0",IF(score!$K714=40,"1",IF(score!$K714=60,"0",IF(score!$K714=80,"0",IF(score!$K714=100,"0")))))))</f>
        <v>#N/A</v>
      </c>
      <c r="W714" t="e">
        <f>IF(score!$K714=".",".",IF(score!$K714=0,"0",IF(score!$K714=20,"0",IF(score!$K714=40,"0",IF(score!$K714=60,"1",IF(score!$K714=80,"0",IF(score!$K714=100,"0")))))))</f>
        <v>#N/A</v>
      </c>
      <c r="X714" t="e">
        <f>IF(score!$K714=".",".",IF(score!$K714=0,"0",IF(score!$K714=20,"0",IF(score!$K714=40,"0",IF(score!$K714=60,"0",IF(score!$K714=80,"1",IF(score!$K714=100,"0")))))))</f>
        <v>#N/A</v>
      </c>
      <c r="Y714" t="e">
        <f>IF(score!$L714=".",".",IF(score!$L714=0,"1",IF(score!$L714=20,"0",IF(score!$L714=40,"0",IF(score!$L714=60,"0",IF(score!$L714=80,"0",IF(score!$L714=100,"0")))))))</f>
        <v>#N/A</v>
      </c>
      <c r="Z714" t="e">
        <f>IF(score!$L714=".",".",IF(score!$L714=0,"0",IF(score!$L714=20,"1",IF(score!$L714=40,"0",IF(score!$L714=60,"0",IF(score!$L714=80,"0",IF(score!$L714=100,"0")))))))</f>
        <v>#N/A</v>
      </c>
      <c r="AA714" t="e">
        <f>IF(score!$L714=".",".",IF(score!$L714=0,"0",IF(score!$L714=20,"0",IF(score!$L714=40,"1",IF(score!$L714=60,"0",IF(score!$L714=80,"0",IF(score!$L714=100,"0")))))))</f>
        <v>#N/A</v>
      </c>
      <c r="AB714" t="e">
        <f>IF(score!$L714=".",".",IF(score!$L714=0,"0",IF(score!$L714=20,"0",IF(score!$L714=40,"0",IF(score!$L714=60,"1",IF(score!$L714=80,"0",IF(score!$L714=100,"0")))))))</f>
        <v>#N/A</v>
      </c>
      <c r="AC714" t="e">
        <f>IF(score!$L714=".",".",IF(score!$L714=0,"0",IF(score!$L714=20,"0",IF(score!$L714=40,"0",IF(score!$L714=60,"0",IF(score!$L714=80,"1",IF(score!L714=100,"0")))))))</f>
        <v>#N/A</v>
      </c>
      <c r="AD714" t="e">
        <f>IF(score!$M714=".",".",IF(score!$M714=0,"1",IF(score!$M714=20,"0",IF(score!$M714=40,"0",IF(score!$M714=60,"0",IF(score!$M714=80,"0",IF(score!$M714=100,"0")))))))</f>
        <v>#N/A</v>
      </c>
      <c r="AE714" t="e">
        <f>IF(score!$M714=".",".",IF(score!$M714=0,"0",IF(score!$M714=20,"1",IF(score!$M714=40,"0",IF(score!$M714=60,"0",IF(score!$M714=80,"0",IF(score!$M714=100,"0")))))))</f>
        <v>#N/A</v>
      </c>
      <c r="AF714" t="e">
        <f>IF(score!$M714=".",".",IF(score!$M714=0,"0",IF(score!$M714=20,"0",IF(score!$M714=40,"1",IF(score!$M714=60,"0",IF(score!$M714=80,"0",IF(score!$M714=100,"0")))))))</f>
        <v>#N/A</v>
      </c>
      <c r="AG714" t="e">
        <f>IF(score!$M714=".",".",IF(score!$M714=0,"0",IF(score!$M714=20,"0",IF(score!$M714=40,"0",IF(score!$M714=60,"1",IF(score!$M714=80,"0",IF(score!$M714=100,"0")))))))</f>
        <v>#N/A</v>
      </c>
      <c r="AH714" t="e">
        <f>IF(score!$M714=".",".",IF(score!$M714=0,"0",IF(score!$M714=20,"0",IF(score!$M714=40,"0",IF(score!$M714=60,"0",IF(score!$M714=80,"1",IF(score!$M714=100,"0")))))))</f>
        <v>#N/A</v>
      </c>
      <c r="AI714" t="e">
        <f>IF(score!$N714=".",".",IF(score!$N714=0,"1",IF(score!$N714=25,"0",IF(score!$N714=50,"0",IF(score!$N714=75,"0",IF(score!$N714=100,"0"))))))</f>
        <v>#N/A</v>
      </c>
      <c r="AJ714" t="e">
        <f>IF(score!$N714=".",".",IF(score!$N714=0,"0",IF(score!$N714=25,"1",IF(score!$N714=50,"0",IF(score!$N714=75,"0",IF(score!$N714=100,"0"))))))</f>
        <v>#N/A</v>
      </c>
      <c r="AK714" t="e">
        <f>IF(score!$N714=".",".",IF(score!$N714=0,"0",IF(score!$N714=25,"0",IF(score!$N714=50,"1",IF(score!$N714=75,"0",IF(score!$N714=100,"0"))))))</f>
        <v>#N/A</v>
      </c>
      <c r="AL714" t="e">
        <f>IF(score!$N714=".",".",IF(score!$N714=0,"0",IF(score!$N714=25,"0",IF(score!$N714=50,"0",IF(score!$N714=75,"1",IF(score!$N714=100,"0"))))))</f>
        <v>#N/A</v>
      </c>
      <c r="AN714" t="e">
        <f t="shared" si="770"/>
        <v>#N/A</v>
      </c>
      <c r="AO714" t="e">
        <f t="shared" si="771"/>
        <v>#N/A</v>
      </c>
      <c r="AP714" t="e">
        <f t="shared" si="772"/>
        <v>#N/A</v>
      </c>
      <c r="AQ714" t="e">
        <f t="shared" si="773"/>
        <v>#N/A</v>
      </c>
      <c r="AR714" t="e">
        <f t="shared" si="774"/>
        <v>#N/A</v>
      </c>
      <c r="AS714" t="e">
        <f t="shared" si="775"/>
        <v>#N/A</v>
      </c>
      <c r="AT714" t="e">
        <f t="shared" si="776"/>
        <v>#N/A</v>
      </c>
      <c r="AU714" t="e">
        <f t="shared" si="777"/>
        <v>#N/A</v>
      </c>
      <c r="AV714" t="e">
        <f t="shared" si="778"/>
        <v>#N/A</v>
      </c>
      <c r="AW714" t="e">
        <f t="shared" si="779"/>
        <v>#N/A</v>
      </c>
      <c r="AX714" t="e">
        <f t="shared" si="780"/>
        <v>#N/A</v>
      </c>
      <c r="AY714" t="e">
        <f t="shared" si="781"/>
        <v>#N/A</v>
      </c>
      <c r="AZ714" t="e">
        <f t="shared" si="782"/>
        <v>#N/A</v>
      </c>
      <c r="BA714" t="e">
        <f t="shared" si="783"/>
        <v>#N/A</v>
      </c>
      <c r="BB714" t="e">
        <f t="shared" si="784"/>
        <v>#N/A</v>
      </c>
      <c r="BC714" t="e">
        <f t="shared" si="785"/>
        <v>#N/A</v>
      </c>
      <c r="BD714" t="e">
        <f t="shared" si="786"/>
        <v>#N/A</v>
      </c>
      <c r="BE714" t="e">
        <f t="shared" si="787"/>
        <v>#N/A</v>
      </c>
      <c r="BF714" t="e">
        <f t="shared" si="788"/>
        <v>#N/A</v>
      </c>
      <c r="BG714" t="e">
        <f t="shared" si="789"/>
        <v>#N/A</v>
      </c>
      <c r="BH714" t="e">
        <f t="shared" si="790"/>
        <v>#N/A</v>
      </c>
      <c r="BI714" t="e">
        <f t="shared" si="791"/>
        <v>#N/A</v>
      </c>
      <c r="BJ714" t="e">
        <f t="shared" si="792"/>
        <v>#N/A</v>
      </c>
      <c r="BK714" t="e">
        <f t="shared" si="793"/>
        <v>#N/A</v>
      </c>
      <c r="BL714" t="e">
        <f t="shared" si="794"/>
        <v>#N/A</v>
      </c>
      <c r="BM714" t="e">
        <f t="shared" si="795"/>
        <v>#N/A</v>
      </c>
      <c r="BN714" t="e">
        <f t="shared" si="796"/>
        <v>#N/A</v>
      </c>
      <c r="BO714" t="e">
        <f t="shared" si="797"/>
        <v>#N/A</v>
      </c>
      <c r="BP714" t="e">
        <f t="shared" si="798"/>
        <v>#N/A</v>
      </c>
      <c r="BQ714" t="e">
        <f t="shared" si="799"/>
        <v>#N/A</v>
      </c>
      <c r="BR714" t="e">
        <f t="shared" si="800"/>
        <v>#N/A</v>
      </c>
      <c r="BS714" t="e">
        <f t="shared" si="801"/>
        <v>#N/A</v>
      </c>
      <c r="BT714" t="e">
        <f t="shared" si="802"/>
        <v>#N/A</v>
      </c>
      <c r="BU714" t="e">
        <f t="shared" si="803"/>
        <v>#N/A</v>
      </c>
      <c r="BV714" t="e">
        <f t="shared" si="804"/>
        <v>#N/A</v>
      </c>
      <c r="BX714" t="e">
        <f t="shared" si="805"/>
        <v>#N/A</v>
      </c>
      <c r="BY714" t="e">
        <f t="shared" si="806"/>
        <v>#N/A</v>
      </c>
      <c r="BZ714" t="e">
        <f t="shared" si="807"/>
        <v>#N/A</v>
      </c>
      <c r="CA714" t="e">
        <f t="shared" si="808"/>
        <v>#N/A</v>
      </c>
      <c r="CB714" t="e">
        <f t="shared" si="809"/>
        <v>#N/A</v>
      </c>
      <c r="CC714" t="e">
        <f t="shared" si="810"/>
        <v>#N/A</v>
      </c>
      <c r="CD714" t="e">
        <f t="shared" si="811"/>
        <v>#N/A</v>
      </c>
      <c r="CE714" t="e">
        <f t="shared" si="812"/>
        <v>#N/A</v>
      </c>
      <c r="CF714" t="e">
        <f t="shared" si="813"/>
        <v>#N/A</v>
      </c>
      <c r="CG714" t="e">
        <f t="shared" si="814"/>
        <v>#N/A</v>
      </c>
      <c r="CH714" t="e">
        <f t="shared" si="815"/>
        <v>#N/A</v>
      </c>
      <c r="CI714" t="e">
        <f t="shared" si="816"/>
        <v>#N/A</v>
      </c>
      <c r="CJ714" t="e">
        <f t="shared" si="817"/>
        <v>#N/A</v>
      </c>
      <c r="CK714" t="e">
        <f t="shared" si="818"/>
        <v>#N/A</v>
      </c>
      <c r="CL714" t="e">
        <f t="shared" si="819"/>
        <v>#N/A</v>
      </c>
      <c r="CM714" t="e">
        <f t="shared" si="820"/>
        <v>#N/A</v>
      </c>
      <c r="CN714" t="e">
        <f t="shared" si="821"/>
        <v>#N/A</v>
      </c>
      <c r="CO714" t="e">
        <f t="shared" si="822"/>
        <v>#N/A</v>
      </c>
      <c r="CP714" t="e">
        <f t="shared" si="823"/>
        <v>#N/A</v>
      </c>
      <c r="CQ714" t="e">
        <f t="shared" si="824"/>
        <v>#N/A</v>
      </c>
      <c r="CR714" t="e">
        <f t="shared" si="825"/>
        <v>#N/A</v>
      </c>
      <c r="CS714" t="e">
        <f t="shared" si="826"/>
        <v>#N/A</v>
      </c>
      <c r="CT714" t="e">
        <f t="shared" si="827"/>
        <v>#N/A</v>
      </c>
      <c r="CU714" t="e">
        <f t="shared" si="828"/>
        <v>#N/A</v>
      </c>
      <c r="CV714" t="e">
        <f t="shared" si="829"/>
        <v>#N/A</v>
      </c>
      <c r="CW714" t="e">
        <f t="shared" si="830"/>
        <v>#N/A</v>
      </c>
      <c r="CX714" t="e">
        <f t="shared" si="831"/>
        <v>#N/A</v>
      </c>
      <c r="CY714" t="e">
        <f t="shared" si="832"/>
        <v>#N/A</v>
      </c>
      <c r="CZ714" t="e">
        <f t="shared" si="833"/>
        <v>#N/A</v>
      </c>
      <c r="DA714" t="e">
        <f t="shared" si="834"/>
        <v>#N/A</v>
      </c>
      <c r="DB714" t="e">
        <f t="shared" si="835"/>
        <v>#N/A</v>
      </c>
      <c r="DC714" t="e">
        <f t="shared" si="836"/>
        <v>#N/A</v>
      </c>
      <c r="DD714" t="e">
        <f t="shared" si="837"/>
        <v>#N/A</v>
      </c>
      <c r="DE714" t="e">
        <f t="shared" si="838"/>
        <v>#N/A</v>
      </c>
      <c r="DF714" t="e">
        <f t="shared" si="839"/>
        <v>#N/A</v>
      </c>
    </row>
    <row r="715" spans="1:110" x14ac:dyDescent="0.25">
      <c r="A715" s="4">
        <f>raw!$A716:$A716</f>
        <v>0</v>
      </c>
      <c r="B715" s="6">
        <f>raw!$B716:$B716</f>
        <v>0</v>
      </c>
      <c r="D715" t="e">
        <f>IF(score!$C715=".",".",IF(score!$C715=0,"1",IF(score!$C715=25,"0",IF(score!$C715=50,"0",IF(score!$C715=75,"0",IF(score!$C715=100,"0"))))))</f>
        <v>#N/A</v>
      </c>
      <c r="E715" t="e">
        <f>IF(score!$C715=".",".",IF(score!$C715=0,"0",IF(score!$C715=25,"1",IF(score!$C715=50,"0",IF(score!$C715=75,"0",IF(score!$C715=100,"0"))))))</f>
        <v>#N/A</v>
      </c>
      <c r="F715" t="e">
        <f>IF(score!$C715=".",".",IF(score!$C715=0,"0",IF(score!$C715=25,"0",IF(score!$C715=50,"1",IF(score!$C715=75,"0",IF(score!$C715=100,"0"))))))</f>
        <v>#N/A</v>
      </c>
      <c r="G715" t="e">
        <f>IF(score!$C715=".",".",IF(score!$C715=0,"0",IF(score!$C715=25,"0",IF(score!$C715=50,"0",IF(score!$C715=75,"1",IF(score!$C715=100,"0"))))))</f>
        <v>#N/A</v>
      </c>
      <c r="H715" t="e">
        <f>IF(score!$D715=".",".",IF(score!$D715=0,"1",IF(score!$D715=50,"0",IF(score!$D715=100,"0"))))</f>
        <v>#N/A</v>
      </c>
      <c r="I715" t="e">
        <f>IF(score!$D715=".",".",IF(score!$D715=0,"0",IF(score!$D715=50,"1",IF(score!$D715=100,"0"))))</f>
        <v>#N/A</v>
      </c>
      <c r="J715" t="e">
        <f>IF(score!$E715=".",".",IF(score!$E715=0,"1",IF(score!$E715=50,"0",IF(score!$E715=100,"0"))))</f>
        <v>#N/A</v>
      </c>
      <c r="K715" t="e">
        <f>IF(score!$E715=".",".",IF(score!$E715=0,"0",IF(score!$E715=50,"1",IF(score!$E715=100,"0"))))</f>
        <v>#N/A</v>
      </c>
      <c r="L715" t="e">
        <f>IF(score!$F715=".",".",IF(score!$F715=0,"1",IF(score!$F715=100,"0")))</f>
        <v>#N/A</v>
      </c>
      <c r="M715" t="e">
        <f>IF(score!$G715=".",".",IF(score!$G715=0,"1",IF(score!$G715=100,"0")))</f>
        <v>#N/A</v>
      </c>
      <c r="N715" t="e">
        <f>IF(score!$H715=".",".",IF(score!$H715=0,"1",IF(score!$H715=100,"0")))</f>
        <v>#N/A</v>
      </c>
      <c r="O715" t="e">
        <f>IF(score!$I715=".",".",IF(score!$I715=0,"1",IF(score!$I715=50,"0",IF(score!$I715=100,"0"))))</f>
        <v>#N/A</v>
      </c>
      <c r="P715" t="e">
        <f>IF(score!$J715=".",".",IF(score!$J715=0,"1",IF(score!$J715=25,"0",IF(score!$J715=50,"0",IF(score!$J715=75,"0",IF(score!$J715=100,"0"))))))</f>
        <v>#N/A</v>
      </c>
      <c r="Q715" t="e">
        <f>IF(score!$J715=".",".",IF(score!$J715=0,"0",IF(score!$J715=25,"1",IF(score!$J715=50,"0",IF(score!$J715=75,"0",IF(score!$J715=100,"0"))))))</f>
        <v>#N/A</v>
      </c>
      <c r="R715" t="e">
        <f>IF(score!$J715=".",".",IF(score!$J715=0,"0",IF(score!$J715=25,"0",IF(score!$J715=50,"1",IF(score!$J715=75,"0",IF(score!$J715=100,"0"))))))</f>
        <v>#N/A</v>
      </c>
      <c r="S715" t="e">
        <f>IF(score!$J715=".",".",IF(score!$J715=0,"0",IF(score!$J715=25,"0",IF(score!$J715=50,"0",IF(score!$J715=75,"1",IF(score!$J715=100,"0"))))))</f>
        <v>#N/A</v>
      </c>
      <c r="T715" t="e">
        <f>IF(score!$K715=".",".",IF(score!$K715=0,"1",IF(score!$K715=20,"0",IF(score!$K715=40,"0",IF(score!$K715=60,"0",IF(score!$K715=80,"0",IF(score!$K715=100,"0")))))))</f>
        <v>#N/A</v>
      </c>
      <c r="U715" t="e">
        <f>IF(score!$K715=".",".",IF(score!$K715=0,"0",IF(score!$K715=20,"1",IF(score!$K715=40,"0",IF(score!$K715=60,"0",IF(score!$K715=80,"0",IF(score!$K715=100,"0")))))))</f>
        <v>#N/A</v>
      </c>
      <c r="V715" t="e">
        <f>IF(score!$K715=".",".",IF(score!$K715=0,"0",IF(score!$K715=20,"0",IF(score!$K715=40,"1",IF(score!$K715=60,"0",IF(score!$K715=80,"0",IF(score!$K715=100,"0")))))))</f>
        <v>#N/A</v>
      </c>
      <c r="W715" t="e">
        <f>IF(score!$K715=".",".",IF(score!$K715=0,"0",IF(score!$K715=20,"0",IF(score!$K715=40,"0",IF(score!$K715=60,"1",IF(score!$K715=80,"0",IF(score!$K715=100,"0")))))))</f>
        <v>#N/A</v>
      </c>
      <c r="X715" t="e">
        <f>IF(score!$K715=".",".",IF(score!$K715=0,"0",IF(score!$K715=20,"0",IF(score!$K715=40,"0",IF(score!$K715=60,"0",IF(score!$K715=80,"1",IF(score!$K715=100,"0")))))))</f>
        <v>#N/A</v>
      </c>
      <c r="Y715" t="e">
        <f>IF(score!$L715=".",".",IF(score!$L715=0,"1",IF(score!$L715=20,"0",IF(score!$L715=40,"0",IF(score!$L715=60,"0",IF(score!$L715=80,"0",IF(score!$L715=100,"0")))))))</f>
        <v>#N/A</v>
      </c>
      <c r="Z715" t="e">
        <f>IF(score!$L715=".",".",IF(score!$L715=0,"0",IF(score!$L715=20,"1",IF(score!$L715=40,"0",IF(score!$L715=60,"0",IF(score!$L715=80,"0",IF(score!$L715=100,"0")))))))</f>
        <v>#N/A</v>
      </c>
      <c r="AA715" t="e">
        <f>IF(score!$L715=".",".",IF(score!$L715=0,"0",IF(score!$L715=20,"0",IF(score!$L715=40,"1",IF(score!$L715=60,"0",IF(score!$L715=80,"0",IF(score!$L715=100,"0")))))))</f>
        <v>#N/A</v>
      </c>
      <c r="AB715" t="e">
        <f>IF(score!$L715=".",".",IF(score!$L715=0,"0",IF(score!$L715=20,"0",IF(score!$L715=40,"0",IF(score!$L715=60,"1",IF(score!$L715=80,"0",IF(score!$L715=100,"0")))))))</f>
        <v>#N/A</v>
      </c>
      <c r="AC715" t="e">
        <f>IF(score!$L715=".",".",IF(score!$L715=0,"0",IF(score!$L715=20,"0",IF(score!$L715=40,"0",IF(score!$L715=60,"0",IF(score!$L715=80,"1",IF(score!L715=100,"0")))))))</f>
        <v>#N/A</v>
      </c>
      <c r="AD715" t="e">
        <f>IF(score!$M715=".",".",IF(score!$M715=0,"1",IF(score!$M715=20,"0",IF(score!$M715=40,"0",IF(score!$M715=60,"0",IF(score!$M715=80,"0",IF(score!$M715=100,"0")))))))</f>
        <v>#N/A</v>
      </c>
      <c r="AE715" t="e">
        <f>IF(score!$M715=".",".",IF(score!$M715=0,"0",IF(score!$M715=20,"1",IF(score!$M715=40,"0",IF(score!$M715=60,"0",IF(score!$M715=80,"0",IF(score!$M715=100,"0")))))))</f>
        <v>#N/A</v>
      </c>
      <c r="AF715" t="e">
        <f>IF(score!$M715=".",".",IF(score!$M715=0,"0",IF(score!$M715=20,"0",IF(score!$M715=40,"1",IF(score!$M715=60,"0",IF(score!$M715=80,"0",IF(score!$M715=100,"0")))))))</f>
        <v>#N/A</v>
      </c>
      <c r="AG715" t="e">
        <f>IF(score!$M715=".",".",IF(score!$M715=0,"0",IF(score!$M715=20,"0",IF(score!$M715=40,"0",IF(score!$M715=60,"1",IF(score!$M715=80,"0",IF(score!$M715=100,"0")))))))</f>
        <v>#N/A</v>
      </c>
      <c r="AH715" t="e">
        <f>IF(score!$M715=".",".",IF(score!$M715=0,"0",IF(score!$M715=20,"0",IF(score!$M715=40,"0",IF(score!$M715=60,"0",IF(score!$M715=80,"1",IF(score!$M715=100,"0")))))))</f>
        <v>#N/A</v>
      </c>
      <c r="AI715" t="e">
        <f>IF(score!$N715=".",".",IF(score!$N715=0,"1",IF(score!$N715=25,"0",IF(score!$N715=50,"0",IF(score!$N715=75,"0",IF(score!$N715=100,"0"))))))</f>
        <v>#N/A</v>
      </c>
      <c r="AJ715" t="e">
        <f>IF(score!$N715=".",".",IF(score!$N715=0,"0",IF(score!$N715=25,"1",IF(score!$N715=50,"0",IF(score!$N715=75,"0",IF(score!$N715=100,"0"))))))</f>
        <v>#N/A</v>
      </c>
      <c r="AK715" t="e">
        <f>IF(score!$N715=".",".",IF(score!$N715=0,"0",IF(score!$N715=25,"0",IF(score!$N715=50,"1",IF(score!$N715=75,"0",IF(score!$N715=100,"0"))))))</f>
        <v>#N/A</v>
      </c>
      <c r="AL715" t="e">
        <f>IF(score!$N715=".",".",IF(score!$N715=0,"0",IF(score!$N715=25,"0",IF(score!$N715=50,"0",IF(score!$N715=75,"1",IF(score!$N715=100,"0"))))))</f>
        <v>#N/A</v>
      </c>
      <c r="AN715" t="e">
        <f t="shared" si="770"/>
        <v>#N/A</v>
      </c>
      <c r="AO715" t="e">
        <f t="shared" si="771"/>
        <v>#N/A</v>
      </c>
      <c r="AP715" t="e">
        <f t="shared" si="772"/>
        <v>#N/A</v>
      </c>
      <c r="AQ715" t="e">
        <f t="shared" si="773"/>
        <v>#N/A</v>
      </c>
      <c r="AR715" t="e">
        <f t="shared" si="774"/>
        <v>#N/A</v>
      </c>
      <c r="AS715" t="e">
        <f t="shared" si="775"/>
        <v>#N/A</v>
      </c>
      <c r="AT715" t="e">
        <f t="shared" si="776"/>
        <v>#N/A</v>
      </c>
      <c r="AU715" t="e">
        <f t="shared" si="777"/>
        <v>#N/A</v>
      </c>
      <c r="AV715" t="e">
        <f t="shared" si="778"/>
        <v>#N/A</v>
      </c>
      <c r="AW715" t="e">
        <f t="shared" si="779"/>
        <v>#N/A</v>
      </c>
      <c r="AX715" t="e">
        <f t="shared" si="780"/>
        <v>#N/A</v>
      </c>
      <c r="AY715" t="e">
        <f t="shared" si="781"/>
        <v>#N/A</v>
      </c>
      <c r="AZ715" t="e">
        <f t="shared" si="782"/>
        <v>#N/A</v>
      </c>
      <c r="BA715" t="e">
        <f t="shared" si="783"/>
        <v>#N/A</v>
      </c>
      <c r="BB715" t="e">
        <f t="shared" si="784"/>
        <v>#N/A</v>
      </c>
      <c r="BC715" t="e">
        <f t="shared" si="785"/>
        <v>#N/A</v>
      </c>
      <c r="BD715" t="e">
        <f t="shared" si="786"/>
        <v>#N/A</v>
      </c>
      <c r="BE715" t="e">
        <f t="shared" si="787"/>
        <v>#N/A</v>
      </c>
      <c r="BF715" t="e">
        <f t="shared" si="788"/>
        <v>#N/A</v>
      </c>
      <c r="BG715" t="e">
        <f t="shared" si="789"/>
        <v>#N/A</v>
      </c>
      <c r="BH715" t="e">
        <f t="shared" si="790"/>
        <v>#N/A</v>
      </c>
      <c r="BI715" t="e">
        <f t="shared" si="791"/>
        <v>#N/A</v>
      </c>
      <c r="BJ715" t="e">
        <f t="shared" si="792"/>
        <v>#N/A</v>
      </c>
      <c r="BK715" t="e">
        <f t="shared" si="793"/>
        <v>#N/A</v>
      </c>
      <c r="BL715" t="e">
        <f t="shared" si="794"/>
        <v>#N/A</v>
      </c>
      <c r="BM715" t="e">
        <f t="shared" si="795"/>
        <v>#N/A</v>
      </c>
      <c r="BN715" t="e">
        <f t="shared" si="796"/>
        <v>#N/A</v>
      </c>
      <c r="BO715" t="e">
        <f t="shared" si="797"/>
        <v>#N/A</v>
      </c>
      <c r="BP715" t="e">
        <f t="shared" si="798"/>
        <v>#N/A</v>
      </c>
      <c r="BQ715" t="e">
        <f t="shared" si="799"/>
        <v>#N/A</v>
      </c>
      <c r="BR715" t="e">
        <f t="shared" si="800"/>
        <v>#N/A</v>
      </c>
      <c r="BS715" t="e">
        <f t="shared" si="801"/>
        <v>#N/A</v>
      </c>
      <c r="BT715" t="e">
        <f t="shared" si="802"/>
        <v>#N/A</v>
      </c>
      <c r="BU715" t="e">
        <f t="shared" si="803"/>
        <v>#N/A</v>
      </c>
      <c r="BV715" t="e">
        <f t="shared" si="804"/>
        <v>#N/A</v>
      </c>
      <c r="BX715" t="e">
        <f t="shared" si="805"/>
        <v>#N/A</v>
      </c>
      <c r="BY715" t="e">
        <f t="shared" si="806"/>
        <v>#N/A</v>
      </c>
      <c r="BZ715" t="e">
        <f t="shared" si="807"/>
        <v>#N/A</v>
      </c>
      <c r="CA715" t="e">
        <f t="shared" si="808"/>
        <v>#N/A</v>
      </c>
      <c r="CB715" t="e">
        <f t="shared" si="809"/>
        <v>#N/A</v>
      </c>
      <c r="CC715" t="e">
        <f t="shared" si="810"/>
        <v>#N/A</v>
      </c>
      <c r="CD715" t="e">
        <f t="shared" si="811"/>
        <v>#N/A</v>
      </c>
      <c r="CE715" t="e">
        <f t="shared" si="812"/>
        <v>#N/A</v>
      </c>
      <c r="CF715" t="e">
        <f t="shared" si="813"/>
        <v>#N/A</v>
      </c>
      <c r="CG715" t="e">
        <f t="shared" si="814"/>
        <v>#N/A</v>
      </c>
      <c r="CH715" t="e">
        <f t="shared" si="815"/>
        <v>#N/A</v>
      </c>
      <c r="CI715" t="e">
        <f t="shared" si="816"/>
        <v>#N/A</v>
      </c>
      <c r="CJ715" t="e">
        <f t="shared" si="817"/>
        <v>#N/A</v>
      </c>
      <c r="CK715" t="e">
        <f t="shared" si="818"/>
        <v>#N/A</v>
      </c>
      <c r="CL715" t="e">
        <f t="shared" si="819"/>
        <v>#N/A</v>
      </c>
      <c r="CM715" t="e">
        <f t="shared" si="820"/>
        <v>#N/A</v>
      </c>
      <c r="CN715" t="e">
        <f t="shared" si="821"/>
        <v>#N/A</v>
      </c>
      <c r="CO715" t="e">
        <f t="shared" si="822"/>
        <v>#N/A</v>
      </c>
      <c r="CP715" t="e">
        <f t="shared" si="823"/>
        <v>#N/A</v>
      </c>
      <c r="CQ715" t="e">
        <f t="shared" si="824"/>
        <v>#N/A</v>
      </c>
      <c r="CR715" t="e">
        <f t="shared" si="825"/>
        <v>#N/A</v>
      </c>
      <c r="CS715" t="e">
        <f t="shared" si="826"/>
        <v>#N/A</v>
      </c>
      <c r="CT715" t="e">
        <f t="shared" si="827"/>
        <v>#N/A</v>
      </c>
      <c r="CU715" t="e">
        <f t="shared" si="828"/>
        <v>#N/A</v>
      </c>
      <c r="CV715" t="e">
        <f t="shared" si="829"/>
        <v>#N/A</v>
      </c>
      <c r="CW715" t="e">
        <f t="shared" si="830"/>
        <v>#N/A</v>
      </c>
      <c r="CX715" t="e">
        <f t="shared" si="831"/>
        <v>#N/A</v>
      </c>
      <c r="CY715" t="e">
        <f t="shared" si="832"/>
        <v>#N/A</v>
      </c>
      <c r="CZ715" t="e">
        <f t="shared" si="833"/>
        <v>#N/A</v>
      </c>
      <c r="DA715" t="e">
        <f t="shared" si="834"/>
        <v>#N/A</v>
      </c>
      <c r="DB715" t="e">
        <f t="shared" si="835"/>
        <v>#N/A</v>
      </c>
      <c r="DC715" t="e">
        <f t="shared" si="836"/>
        <v>#N/A</v>
      </c>
      <c r="DD715" t="e">
        <f t="shared" si="837"/>
        <v>#N/A</v>
      </c>
      <c r="DE715" t="e">
        <f t="shared" si="838"/>
        <v>#N/A</v>
      </c>
      <c r="DF715" t="e">
        <f t="shared" si="839"/>
        <v>#N/A</v>
      </c>
    </row>
    <row r="716" spans="1:110" x14ac:dyDescent="0.25">
      <c r="A716" s="4">
        <f>raw!$A717:$A717</f>
        <v>0</v>
      </c>
      <c r="B716" s="6">
        <f>raw!$B717:$B717</f>
        <v>0</v>
      </c>
      <c r="D716" t="e">
        <f>IF(score!$C716=".",".",IF(score!$C716=0,"1",IF(score!$C716=25,"0",IF(score!$C716=50,"0",IF(score!$C716=75,"0",IF(score!$C716=100,"0"))))))</f>
        <v>#N/A</v>
      </c>
      <c r="E716" t="e">
        <f>IF(score!$C716=".",".",IF(score!$C716=0,"0",IF(score!$C716=25,"1",IF(score!$C716=50,"0",IF(score!$C716=75,"0",IF(score!$C716=100,"0"))))))</f>
        <v>#N/A</v>
      </c>
      <c r="F716" t="e">
        <f>IF(score!$C716=".",".",IF(score!$C716=0,"0",IF(score!$C716=25,"0",IF(score!$C716=50,"1",IF(score!$C716=75,"0",IF(score!$C716=100,"0"))))))</f>
        <v>#N/A</v>
      </c>
      <c r="G716" t="e">
        <f>IF(score!$C716=".",".",IF(score!$C716=0,"0",IF(score!$C716=25,"0",IF(score!$C716=50,"0",IF(score!$C716=75,"1",IF(score!$C716=100,"0"))))))</f>
        <v>#N/A</v>
      </c>
      <c r="H716" t="e">
        <f>IF(score!$D716=".",".",IF(score!$D716=0,"1",IF(score!$D716=50,"0",IF(score!$D716=100,"0"))))</f>
        <v>#N/A</v>
      </c>
      <c r="I716" t="e">
        <f>IF(score!$D716=".",".",IF(score!$D716=0,"0",IF(score!$D716=50,"1",IF(score!$D716=100,"0"))))</f>
        <v>#N/A</v>
      </c>
      <c r="J716" t="e">
        <f>IF(score!$E716=".",".",IF(score!$E716=0,"1",IF(score!$E716=50,"0",IF(score!$E716=100,"0"))))</f>
        <v>#N/A</v>
      </c>
      <c r="K716" t="e">
        <f>IF(score!$E716=".",".",IF(score!$E716=0,"0",IF(score!$E716=50,"1",IF(score!$E716=100,"0"))))</f>
        <v>#N/A</v>
      </c>
      <c r="L716" t="e">
        <f>IF(score!$F716=".",".",IF(score!$F716=0,"1",IF(score!$F716=100,"0")))</f>
        <v>#N/A</v>
      </c>
      <c r="M716" t="e">
        <f>IF(score!$G716=".",".",IF(score!$G716=0,"1",IF(score!$G716=100,"0")))</f>
        <v>#N/A</v>
      </c>
      <c r="N716" t="e">
        <f>IF(score!$H716=".",".",IF(score!$H716=0,"1",IF(score!$H716=100,"0")))</f>
        <v>#N/A</v>
      </c>
      <c r="O716" t="e">
        <f>IF(score!$I716=".",".",IF(score!$I716=0,"1",IF(score!$I716=50,"0",IF(score!$I716=100,"0"))))</f>
        <v>#N/A</v>
      </c>
      <c r="P716" t="e">
        <f>IF(score!$J716=".",".",IF(score!$J716=0,"1",IF(score!$J716=25,"0",IF(score!$J716=50,"0",IF(score!$J716=75,"0",IF(score!$J716=100,"0"))))))</f>
        <v>#N/A</v>
      </c>
      <c r="Q716" t="e">
        <f>IF(score!$J716=".",".",IF(score!$J716=0,"0",IF(score!$J716=25,"1",IF(score!$J716=50,"0",IF(score!$J716=75,"0",IF(score!$J716=100,"0"))))))</f>
        <v>#N/A</v>
      </c>
      <c r="R716" t="e">
        <f>IF(score!$J716=".",".",IF(score!$J716=0,"0",IF(score!$J716=25,"0",IF(score!$J716=50,"1",IF(score!$J716=75,"0",IF(score!$J716=100,"0"))))))</f>
        <v>#N/A</v>
      </c>
      <c r="S716" t="e">
        <f>IF(score!$J716=".",".",IF(score!$J716=0,"0",IF(score!$J716=25,"0",IF(score!$J716=50,"0",IF(score!$J716=75,"1",IF(score!$J716=100,"0"))))))</f>
        <v>#N/A</v>
      </c>
      <c r="T716" t="e">
        <f>IF(score!$K716=".",".",IF(score!$K716=0,"1",IF(score!$K716=20,"0",IF(score!$K716=40,"0",IF(score!$K716=60,"0",IF(score!$K716=80,"0",IF(score!$K716=100,"0")))))))</f>
        <v>#N/A</v>
      </c>
      <c r="U716" t="e">
        <f>IF(score!$K716=".",".",IF(score!$K716=0,"0",IF(score!$K716=20,"1",IF(score!$K716=40,"0",IF(score!$K716=60,"0",IF(score!$K716=80,"0",IF(score!$K716=100,"0")))))))</f>
        <v>#N/A</v>
      </c>
      <c r="V716" t="e">
        <f>IF(score!$K716=".",".",IF(score!$K716=0,"0",IF(score!$K716=20,"0",IF(score!$K716=40,"1",IF(score!$K716=60,"0",IF(score!$K716=80,"0",IF(score!$K716=100,"0")))))))</f>
        <v>#N/A</v>
      </c>
      <c r="W716" t="e">
        <f>IF(score!$K716=".",".",IF(score!$K716=0,"0",IF(score!$K716=20,"0",IF(score!$K716=40,"0",IF(score!$K716=60,"1",IF(score!$K716=80,"0",IF(score!$K716=100,"0")))))))</f>
        <v>#N/A</v>
      </c>
      <c r="X716" t="e">
        <f>IF(score!$K716=".",".",IF(score!$K716=0,"0",IF(score!$K716=20,"0",IF(score!$K716=40,"0",IF(score!$K716=60,"0",IF(score!$K716=80,"1",IF(score!$K716=100,"0")))))))</f>
        <v>#N/A</v>
      </c>
      <c r="Y716" t="e">
        <f>IF(score!$L716=".",".",IF(score!$L716=0,"1",IF(score!$L716=20,"0",IF(score!$L716=40,"0",IF(score!$L716=60,"0",IF(score!$L716=80,"0",IF(score!$L716=100,"0")))))))</f>
        <v>#N/A</v>
      </c>
      <c r="Z716" t="e">
        <f>IF(score!$L716=".",".",IF(score!$L716=0,"0",IF(score!$L716=20,"1",IF(score!$L716=40,"0",IF(score!$L716=60,"0",IF(score!$L716=80,"0",IF(score!$L716=100,"0")))))))</f>
        <v>#N/A</v>
      </c>
      <c r="AA716" t="e">
        <f>IF(score!$L716=".",".",IF(score!$L716=0,"0",IF(score!$L716=20,"0",IF(score!$L716=40,"1",IF(score!$L716=60,"0",IF(score!$L716=80,"0",IF(score!$L716=100,"0")))))))</f>
        <v>#N/A</v>
      </c>
      <c r="AB716" t="e">
        <f>IF(score!$L716=".",".",IF(score!$L716=0,"0",IF(score!$L716=20,"0",IF(score!$L716=40,"0",IF(score!$L716=60,"1",IF(score!$L716=80,"0",IF(score!$L716=100,"0")))))))</f>
        <v>#N/A</v>
      </c>
      <c r="AC716" t="e">
        <f>IF(score!$L716=".",".",IF(score!$L716=0,"0",IF(score!$L716=20,"0",IF(score!$L716=40,"0",IF(score!$L716=60,"0",IF(score!$L716=80,"1",IF(score!L716=100,"0")))))))</f>
        <v>#N/A</v>
      </c>
      <c r="AD716" t="e">
        <f>IF(score!$M716=".",".",IF(score!$M716=0,"1",IF(score!$M716=20,"0",IF(score!$M716=40,"0",IF(score!$M716=60,"0",IF(score!$M716=80,"0",IF(score!$M716=100,"0")))))))</f>
        <v>#N/A</v>
      </c>
      <c r="AE716" t="e">
        <f>IF(score!$M716=".",".",IF(score!$M716=0,"0",IF(score!$M716=20,"1",IF(score!$M716=40,"0",IF(score!$M716=60,"0",IF(score!$M716=80,"0",IF(score!$M716=100,"0")))))))</f>
        <v>#N/A</v>
      </c>
      <c r="AF716" t="e">
        <f>IF(score!$M716=".",".",IF(score!$M716=0,"0",IF(score!$M716=20,"0",IF(score!$M716=40,"1",IF(score!$M716=60,"0",IF(score!$M716=80,"0",IF(score!$M716=100,"0")))))))</f>
        <v>#N/A</v>
      </c>
      <c r="AG716" t="e">
        <f>IF(score!$M716=".",".",IF(score!$M716=0,"0",IF(score!$M716=20,"0",IF(score!$M716=40,"0",IF(score!$M716=60,"1",IF(score!$M716=80,"0",IF(score!$M716=100,"0")))))))</f>
        <v>#N/A</v>
      </c>
      <c r="AH716" t="e">
        <f>IF(score!$M716=".",".",IF(score!$M716=0,"0",IF(score!$M716=20,"0",IF(score!$M716=40,"0",IF(score!$M716=60,"0",IF(score!$M716=80,"1",IF(score!$M716=100,"0")))))))</f>
        <v>#N/A</v>
      </c>
      <c r="AI716" t="e">
        <f>IF(score!$N716=".",".",IF(score!$N716=0,"1",IF(score!$N716=25,"0",IF(score!$N716=50,"0",IF(score!$N716=75,"0",IF(score!$N716=100,"0"))))))</f>
        <v>#N/A</v>
      </c>
      <c r="AJ716" t="e">
        <f>IF(score!$N716=".",".",IF(score!$N716=0,"0",IF(score!$N716=25,"1",IF(score!$N716=50,"0",IF(score!$N716=75,"0",IF(score!$N716=100,"0"))))))</f>
        <v>#N/A</v>
      </c>
      <c r="AK716" t="e">
        <f>IF(score!$N716=".",".",IF(score!$N716=0,"0",IF(score!$N716=25,"0",IF(score!$N716=50,"1",IF(score!$N716=75,"0",IF(score!$N716=100,"0"))))))</f>
        <v>#N/A</v>
      </c>
      <c r="AL716" t="e">
        <f>IF(score!$N716=".",".",IF(score!$N716=0,"0",IF(score!$N716=25,"0",IF(score!$N716=50,"0",IF(score!$N716=75,"1",IF(score!$N716=100,"0"))))))</f>
        <v>#N/A</v>
      </c>
      <c r="AN716" t="e">
        <f t="shared" si="770"/>
        <v>#N/A</v>
      </c>
      <c r="AO716" t="e">
        <f t="shared" si="771"/>
        <v>#N/A</v>
      </c>
      <c r="AP716" t="e">
        <f t="shared" si="772"/>
        <v>#N/A</v>
      </c>
      <c r="AQ716" t="e">
        <f t="shared" si="773"/>
        <v>#N/A</v>
      </c>
      <c r="AR716" t="e">
        <f t="shared" si="774"/>
        <v>#N/A</v>
      </c>
      <c r="AS716" t="e">
        <f t="shared" si="775"/>
        <v>#N/A</v>
      </c>
      <c r="AT716" t="e">
        <f t="shared" si="776"/>
        <v>#N/A</v>
      </c>
      <c r="AU716" t="e">
        <f t="shared" si="777"/>
        <v>#N/A</v>
      </c>
      <c r="AV716" t="e">
        <f t="shared" si="778"/>
        <v>#N/A</v>
      </c>
      <c r="AW716" t="e">
        <f t="shared" si="779"/>
        <v>#N/A</v>
      </c>
      <c r="AX716" t="e">
        <f t="shared" si="780"/>
        <v>#N/A</v>
      </c>
      <c r="AY716" t="e">
        <f t="shared" si="781"/>
        <v>#N/A</v>
      </c>
      <c r="AZ716" t="e">
        <f t="shared" si="782"/>
        <v>#N/A</v>
      </c>
      <c r="BA716" t="e">
        <f t="shared" si="783"/>
        <v>#N/A</v>
      </c>
      <c r="BB716" t="e">
        <f t="shared" si="784"/>
        <v>#N/A</v>
      </c>
      <c r="BC716" t="e">
        <f t="shared" si="785"/>
        <v>#N/A</v>
      </c>
      <c r="BD716" t="e">
        <f t="shared" si="786"/>
        <v>#N/A</v>
      </c>
      <c r="BE716" t="e">
        <f t="shared" si="787"/>
        <v>#N/A</v>
      </c>
      <c r="BF716" t="e">
        <f t="shared" si="788"/>
        <v>#N/A</v>
      </c>
      <c r="BG716" t="e">
        <f t="shared" si="789"/>
        <v>#N/A</v>
      </c>
      <c r="BH716" t="e">
        <f t="shared" si="790"/>
        <v>#N/A</v>
      </c>
      <c r="BI716" t="e">
        <f t="shared" si="791"/>
        <v>#N/A</v>
      </c>
      <c r="BJ716" t="e">
        <f t="shared" si="792"/>
        <v>#N/A</v>
      </c>
      <c r="BK716" t="e">
        <f t="shared" si="793"/>
        <v>#N/A</v>
      </c>
      <c r="BL716" t="e">
        <f t="shared" si="794"/>
        <v>#N/A</v>
      </c>
      <c r="BM716" t="e">
        <f t="shared" si="795"/>
        <v>#N/A</v>
      </c>
      <c r="BN716" t="e">
        <f t="shared" si="796"/>
        <v>#N/A</v>
      </c>
      <c r="BO716" t="e">
        <f t="shared" si="797"/>
        <v>#N/A</v>
      </c>
      <c r="BP716" t="e">
        <f t="shared" si="798"/>
        <v>#N/A</v>
      </c>
      <c r="BQ716" t="e">
        <f t="shared" si="799"/>
        <v>#N/A</v>
      </c>
      <c r="BR716" t="e">
        <f t="shared" si="800"/>
        <v>#N/A</v>
      </c>
      <c r="BS716" t="e">
        <f t="shared" si="801"/>
        <v>#N/A</v>
      </c>
      <c r="BT716" t="e">
        <f t="shared" si="802"/>
        <v>#N/A</v>
      </c>
      <c r="BU716" t="e">
        <f t="shared" si="803"/>
        <v>#N/A</v>
      </c>
      <c r="BV716" t="e">
        <f t="shared" si="804"/>
        <v>#N/A</v>
      </c>
      <c r="BX716" t="e">
        <f t="shared" si="805"/>
        <v>#N/A</v>
      </c>
      <c r="BY716" t="e">
        <f t="shared" si="806"/>
        <v>#N/A</v>
      </c>
      <c r="BZ716" t="e">
        <f t="shared" si="807"/>
        <v>#N/A</v>
      </c>
      <c r="CA716" t="e">
        <f t="shared" si="808"/>
        <v>#N/A</v>
      </c>
      <c r="CB716" t="e">
        <f t="shared" si="809"/>
        <v>#N/A</v>
      </c>
      <c r="CC716" t="e">
        <f t="shared" si="810"/>
        <v>#N/A</v>
      </c>
      <c r="CD716" t="e">
        <f t="shared" si="811"/>
        <v>#N/A</v>
      </c>
      <c r="CE716" t="e">
        <f t="shared" si="812"/>
        <v>#N/A</v>
      </c>
      <c r="CF716" t="e">
        <f t="shared" si="813"/>
        <v>#N/A</v>
      </c>
      <c r="CG716" t="e">
        <f t="shared" si="814"/>
        <v>#N/A</v>
      </c>
      <c r="CH716" t="e">
        <f t="shared" si="815"/>
        <v>#N/A</v>
      </c>
      <c r="CI716" t="e">
        <f t="shared" si="816"/>
        <v>#N/A</v>
      </c>
      <c r="CJ716" t="e">
        <f t="shared" si="817"/>
        <v>#N/A</v>
      </c>
      <c r="CK716" t="e">
        <f t="shared" si="818"/>
        <v>#N/A</v>
      </c>
      <c r="CL716" t="e">
        <f t="shared" si="819"/>
        <v>#N/A</v>
      </c>
      <c r="CM716" t="e">
        <f t="shared" si="820"/>
        <v>#N/A</v>
      </c>
      <c r="CN716" t="e">
        <f t="shared" si="821"/>
        <v>#N/A</v>
      </c>
      <c r="CO716" t="e">
        <f t="shared" si="822"/>
        <v>#N/A</v>
      </c>
      <c r="CP716" t="e">
        <f t="shared" si="823"/>
        <v>#N/A</v>
      </c>
      <c r="CQ716" t="e">
        <f t="shared" si="824"/>
        <v>#N/A</v>
      </c>
      <c r="CR716" t="e">
        <f t="shared" si="825"/>
        <v>#N/A</v>
      </c>
      <c r="CS716" t="e">
        <f t="shared" si="826"/>
        <v>#N/A</v>
      </c>
      <c r="CT716" t="e">
        <f t="shared" si="827"/>
        <v>#N/A</v>
      </c>
      <c r="CU716" t="e">
        <f t="shared" si="828"/>
        <v>#N/A</v>
      </c>
      <c r="CV716" t="e">
        <f t="shared" si="829"/>
        <v>#N/A</v>
      </c>
      <c r="CW716" t="e">
        <f t="shared" si="830"/>
        <v>#N/A</v>
      </c>
      <c r="CX716" t="e">
        <f t="shared" si="831"/>
        <v>#N/A</v>
      </c>
      <c r="CY716" t="e">
        <f t="shared" si="832"/>
        <v>#N/A</v>
      </c>
      <c r="CZ716" t="e">
        <f t="shared" si="833"/>
        <v>#N/A</v>
      </c>
      <c r="DA716" t="e">
        <f t="shared" si="834"/>
        <v>#N/A</v>
      </c>
      <c r="DB716" t="e">
        <f t="shared" si="835"/>
        <v>#N/A</v>
      </c>
      <c r="DC716" t="e">
        <f t="shared" si="836"/>
        <v>#N/A</v>
      </c>
      <c r="DD716" t="e">
        <f t="shared" si="837"/>
        <v>#N/A</v>
      </c>
      <c r="DE716" t="e">
        <f t="shared" si="838"/>
        <v>#N/A</v>
      </c>
      <c r="DF716" t="e">
        <f t="shared" si="839"/>
        <v>#N/A</v>
      </c>
    </row>
    <row r="717" spans="1:110" x14ac:dyDescent="0.25">
      <c r="A717" s="4">
        <f>raw!$A718:$A718</f>
        <v>0</v>
      </c>
      <c r="B717" s="6">
        <f>raw!$B718:$B718</f>
        <v>0</v>
      </c>
      <c r="D717" t="e">
        <f>IF(score!$C717=".",".",IF(score!$C717=0,"1",IF(score!$C717=25,"0",IF(score!$C717=50,"0",IF(score!$C717=75,"0",IF(score!$C717=100,"0"))))))</f>
        <v>#N/A</v>
      </c>
      <c r="E717" t="e">
        <f>IF(score!$C717=".",".",IF(score!$C717=0,"0",IF(score!$C717=25,"1",IF(score!$C717=50,"0",IF(score!$C717=75,"0",IF(score!$C717=100,"0"))))))</f>
        <v>#N/A</v>
      </c>
      <c r="F717" t="e">
        <f>IF(score!$C717=".",".",IF(score!$C717=0,"0",IF(score!$C717=25,"0",IF(score!$C717=50,"1",IF(score!$C717=75,"0",IF(score!$C717=100,"0"))))))</f>
        <v>#N/A</v>
      </c>
      <c r="G717" t="e">
        <f>IF(score!$C717=".",".",IF(score!$C717=0,"0",IF(score!$C717=25,"0",IF(score!$C717=50,"0",IF(score!$C717=75,"1",IF(score!$C717=100,"0"))))))</f>
        <v>#N/A</v>
      </c>
      <c r="H717" t="e">
        <f>IF(score!$D717=".",".",IF(score!$D717=0,"1",IF(score!$D717=50,"0",IF(score!$D717=100,"0"))))</f>
        <v>#N/A</v>
      </c>
      <c r="I717" t="e">
        <f>IF(score!$D717=".",".",IF(score!$D717=0,"0",IF(score!$D717=50,"1",IF(score!$D717=100,"0"))))</f>
        <v>#N/A</v>
      </c>
      <c r="J717" t="e">
        <f>IF(score!$E717=".",".",IF(score!$E717=0,"1",IF(score!$E717=50,"0",IF(score!$E717=100,"0"))))</f>
        <v>#N/A</v>
      </c>
      <c r="K717" t="e">
        <f>IF(score!$E717=".",".",IF(score!$E717=0,"0",IF(score!$E717=50,"1",IF(score!$E717=100,"0"))))</f>
        <v>#N/A</v>
      </c>
      <c r="L717" t="e">
        <f>IF(score!$F717=".",".",IF(score!$F717=0,"1",IF(score!$F717=100,"0")))</f>
        <v>#N/A</v>
      </c>
      <c r="M717" t="e">
        <f>IF(score!$G717=".",".",IF(score!$G717=0,"1",IF(score!$G717=100,"0")))</f>
        <v>#N/A</v>
      </c>
      <c r="N717" t="e">
        <f>IF(score!$H717=".",".",IF(score!$H717=0,"1",IF(score!$H717=100,"0")))</f>
        <v>#N/A</v>
      </c>
      <c r="O717" t="e">
        <f>IF(score!$I717=".",".",IF(score!$I717=0,"1",IF(score!$I717=50,"0",IF(score!$I717=100,"0"))))</f>
        <v>#N/A</v>
      </c>
      <c r="P717" t="e">
        <f>IF(score!$J717=".",".",IF(score!$J717=0,"1",IF(score!$J717=25,"0",IF(score!$J717=50,"0",IF(score!$J717=75,"0",IF(score!$J717=100,"0"))))))</f>
        <v>#N/A</v>
      </c>
      <c r="Q717" t="e">
        <f>IF(score!$J717=".",".",IF(score!$J717=0,"0",IF(score!$J717=25,"1",IF(score!$J717=50,"0",IF(score!$J717=75,"0",IF(score!$J717=100,"0"))))))</f>
        <v>#N/A</v>
      </c>
      <c r="R717" t="e">
        <f>IF(score!$J717=".",".",IF(score!$J717=0,"0",IF(score!$J717=25,"0",IF(score!$J717=50,"1",IF(score!$J717=75,"0",IF(score!$J717=100,"0"))))))</f>
        <v>#N/A</v>
      </c>
      <c r="S717" t="e">
        <f>IF(score!$J717=".",".",IF(score!$J717=0,"0",IF(score!$J717=25,"0",IF(score!$J717=50,"0",IF(score!$J717=75,"1",IF(score!$J717=100,"0"))))))</f>
        <v>#N/A</v>
      </c>
      <c r="T717" t="e">
        <f>IF(score!$K717=".",".",IF(score!$K717=0,"1",IF(score!$K717=20,"0",IF(score!$K717=40,"0",IF(score!$K717=60,"0",IF(score!$K717=80,"0",IF(score!$K717=100,"0")))))))</f>
        <v>#N/A</v>
      </c>
      <c r="U717" t="e">
        <f>IF(score!$K717=".",".",IF(score!$K717=0,"0",IF(score!$K717=20,"1",IF(score!$K717=40,"0",IF(score!$K717=60,"0",IF(score!$K717=80,"0",IF(score!$K717=100,"0")))))))</f>
        <v>#N/A</v>
      </c>
      <c r="V717" t="e">
        <f>IF(score!$K717=".",".",IF(score!$K717=0,"0",IF(score!$K717=20,"0",IF(score!$K717=40,"1",IF(score!$K717=60,"0",IF(score!$K717=80,"0",IF(score!$K717=100,"0")))))))</f>
        <v>#N/A</v>
      </c>
      <c r="W717" t="e">
        <f>IF(score!$K717=".",".",IF(score!$K717=0,"0",IF(score!$K717=20,"0",IF(score!$K717=40,"0",IF(score!$K717=60,"1",IF(score!$K717=80,"0",IF(score!$K717=100,"0")))))))</f>
        <v>#N/A</v>
      </c>
      <c r="X717" t="e">
        <f>IF(score!$K717=".",".",IF(score!$K717=0,"0",IF(score!$K717=20,"0",IF(score!$K717=40,"0",IF(score!$K717=60,"0",IF(score!$K717=80,"1",IF(score!$K717=100,"0")))))))</f>
        <v>#N/A</v>
      </c>
      <c r="Y717" t="e">
        <f>IF(score!$L717=".",".",IF(score!$L717=0,"1",IF(score!$L717=20,"0",IF(score!$L717=40,"0",IF(score!$L717=60,"0",IF(score!$L717=80,"0",IF(score!$L717=100,"0")))))))</f>
        <v>#N/A</v>
      </c>
      <c r="Z717" t="e">
        <f>IF(score!$L717=".",".",IF(score!$L717=0,"0",IF(score!$L717=20,"1",IF(score!$L717=40,"0",IF(score!$L717=60,"0",IF(score!$L717=80,"0",IF(score!$L717=100,"0")))))))</f>
        <v>#N/A</v>
      </c>
      <c r="AA717" t="e">
        <f>IF(score!$L717=".",".",IF(score!$L717=0,"0",IF(score!$L717=20,"0",IF(score!$L717=40,"1",IF(score!$L717=60,"0",IF(score!$L717=80,"0",IF(score!$L717=100,"0")))))))</f>
        <v>#N/A</v>
      </c>
      <c r="AB717" t="e">
        <f>IF(score!$L717=".",".",IF(score!$L717=0,"0",IF(score!$L717=20,"0",IF(score!$L717=40,"0",IF(score!$L717=60,"1",IF(score!$L717=80,"0",IF(score!$L717=100,"0")))))))</f>
        <v>#N/A</v>
      </c>
      <c r="AC717" t="e">
        <f>IF(score!$L717=".",".",IF(score!$L717=0,"0",IF(score!$L717=20,"0",IF(score!$L717=40,"0",IF(score!$L717=60,"0",IF(score!$L717=80,"1",IF(score!L717=100,"0")))))))</f>
        <v>#N/A</v>
      </c>
      <c r="AD717" t="e">
        <f>IF(score!$M717=".",".",IF(score!$M717=0,"1",IF(score!$M717=20,"0",IF(score!$M717=40,"0",IF(score!$M717=60,"0",IF(score!$M717=80,"0",IF(score!$M717=100,"0")))))))</f>
        <v>#N/A</v>
      </c>
      <c r="AE717" t="e">
        <f>IF(score!$M717=".",".",IF(score!$M717=0,"0",IF(score!$M717=20,"1",IF(score!$M717=40,"0",IF(score!$M717=60,"0",IF(score!$M717=80,"0",IF(score!$M717=100,"0")))))))</f>
        <v>#N/A</v>
      </c>
      <c r="AF717" t="e">
        <f>IF(score!$M717=".",".",IF(score!$M717=0,"0",IF(score!$M717=20,"0",IF(score!$M717=40,"1",IF(score!$M717=60,"0",IF(score!$M717=80,"0",IF(score!$M717=100,"0")))))))</f>
        <v>#N/A</v>
      </c>
      <c r="AG717" t="e">
        <f>IF(score!$M717=".",".",IF(score!$M717=0,"0",IF(score!$M717=20,"0",IF(score!$M717=40,"0",IF(score!$M717=60,"1",IF(score!$M717=80,"0",IF(score!$M717=100,"0")))))))</f>
        <v>#N/A</v>
      </c>
      <c r="AH717" t="e">
        <f>IF(score!$M717=".",".",IF(score!$M717=0,"0",IF(score!$M717=20,"0",IF(score!$M717=40,"0",IF(score!$M717=60,"0",IF(score!$M717=80,"1",IF(score!$M717=100,"0")))))))</f>
        <v>#N/A</v>
      </c>
      <c r="AI717" t="e">
        <f>IF(score!$N717=".",".",IF(score!$N717=0,"1",IF(score!$N717=25,"0",IF(score!$N717=50,"0",IF(score!$N717=75,"0",IF(score!$N717=100,"0"))))))</f>
        <v>#N/A</v>
      </c>
      <c r="AJ717" t="e">
        <f>IF(score!$N717=".",".",IF(score!$N717=0,"0",IF(score!$N717=25,"1",IF(score!$N717=50,"0",IF(score!$N717=75,"0",IF(score!$N717=100,"0"))))))</f>
        <v>#N/A</v>
      </c>
      <c r="AK717" t="e">
        <f>IF(score!$N717=".",".",IF(score!$N717=0,"0",IF(score!$N717=25,"0",IF(score!$N717=50,"1",IF(score!$N717=75,"0",IF(score!$N717=100,"0"))))))</f>
        <v>#N/A</v>
      </c>
      <c r="AL717" t="e">
        <f>IF(score!$N717=".",".",IF(score!$N717=0,"0",IF(score!$N717=25,"0",IF(score!$N717=50,"0",IF(score!$N717=75,"1",IF(score!$N717=100,"0"))))))</f>
        <v>#N/A</v>
      </c>
      <c r="AN717" t="e">
        <f t="shared" si="770"/>
        <v>#N/A</v>
      </c>
      <c r="AO717" t="e">
        <f t="shared" si="771"/>
        <v>#N/A</v>
      </c>
      <c r="AP717" t="e">
        <f t="shared" si="772"/>
        <v>#N/A</v>
      </c>
      <c r="AQ717" t="e">
        <f t="shared" si="773"/>
        <v>#N/A</v>
      </c>
      <c r="AR717" t="e">
        <f t="shared" si="774"/>
        <v>#N/A</v>
      </c>
      <c r="AS717" t="e">
        <f t="shared" si="775"/>
        <v>#N/A</v>
      </c>
      <c r="AT717" t="e">
        <f t="shared" si="776"/>
        <v>#N/A</v>
      </c>
      <c r="AU717" t="e">
        <f t="shared" si="777"/>
        <v>#N/A</v>
      </c>
      <c r="AV717" t="e">
        <f t="shared" si="778"/>
        <v>#N/A</v>
      </c>
      <c r="AW717" t="e">
        <f t="shared" si="779"/>
        <v>#N/A</v>
      </c>
      <c r="AX717" t="e">
        <f t="shared" si="780"/>
        <v>#N/A</v>
      </c>
      <c r="AY717" t="e">
        <f t="shared" si="781"/>
        <v>#N/A</v>
      </c>
      <c r="AZ717" t="e">
        <f t="shared" si="782"/>
        <v>#N/A</v>
      </c>
      <c r="BA717" t="e">
        <f t="shared" si="783"/>
        <v>#N/A</v>
      </c>
      <c r="BB717" t="e">
        <f t="shared" si="784"/>
        <v>#N/A</v>
      </c>
      <c r="BC717" t="e">
        <f t="shared" si="785"/>
        <v>#N/A</v>
      </c>
      <c r="BD717" t="e">
        <f t="shared" si="786"/>
        <v>#N/A</v>
      </c>
      <c r="BE717" t="e">
        <f t="shared" si="787"/>
        <v>#N/A</v>
      </c>
      <c r="BF717" t="e">
        <f t="shared" si="788"/>
        <v>#N/A</v>
      </c>
      <c r="BG717" t="e">
        <f t="shared" si="789"/>
        <v>#N/A</v>
      </c>
      <c r="BH717" t="e">
        <f t="shared" si="790"/>
        <v>#N/A</v>
      </c>
      <c r="BI717" t="e">
        <f t="shared" si="791"/>
        <v>#N/A</v>
      </c>
      <c r="BJ717" t="e">
        <f t="shared" si="792"/>
        <v>#N/A</v>
      </c>
      <c r="BK717" t="e">
        <f t="shared" si="793"/>
        <v>#N/A</v>
      </c>
      <c r="BL717" t="e">
        <f t="shared" si="794"/>
        <v>#N/A</v>
      </c>
      <c r="BM717" t="e">
        <f t="shared" si="795"/>
        <v>#N/A</v>
      </c>
      <c r="BN717" t="e">
        <f t="shared" si="796"/>
        <v>#N/A</v>
      </c>
      <c r="BO717" t="e">
        <f t="shared" si="797"/>
        <v>#N/A</v>
      </c>
      <c r="BP717" t="e">
        <f t="shared" si="798"/>
        <v>#N/A</v>
      </c>
      <c r="BQ717" t="e">
        <f t="shared" si="799"/>
        <v>#N/A</v>
      </c>
      <c r="BR717" t="e">
        <f t="shared" si="800"/>
        <v>#N/A</v>
      </c>
      <c r="BS717" t="e">
        <f t="shared" si="801"/>
        <v>#N/A</v>
      </c>
      <c r="BT717" t="e">
        <f t="shared" si="802"/>
        <v>#N/A</v>
      </c>
      <c r="BU717" t="e">
        <f t="shared" si="803"/>
        <v>#N/A</v>
      </c>
      <c r="BV717" t="e">
        <f t="shared" si="804"/>
        <v>#N/A</v>
      </c>
      <c r="BX717" t="e">
        <f t="shared" si="805"/>
        <v>#N/A</v>
      </c>
      <c r="BY717" t="e">
        <f t="shared" si="806"/>
        <v>#N/A</v>
      </c>
      <c r="BZ717" t="e">
        <f t="shared" si="807"/>
        <v>#N/A</v>
      </c>
      <c r="CA717" t="e">
        <f t="shared" si="808"/>
        <v>#N/A</v>
      </c>
      <c r="CB717" t="e">
        <f t="shared" si="809"/>
        <v>#N/A</v>
      </c>
      <c r="CC717" t="e">
        <f t="shared" si="810"/>
        <v>#N/A</v>
      </c>
      <c r="CD717" t="e">
        <f t="shared" si="811"/>
        <v>#N/A</v>
      </c>
      <c r="CE717" t="e">
        <f t="shared" si="812"/>
        <v>#N/A</v>
      </c>
      <c r="CF717" t="e">
        <f t="shared" si="813"/>
        <v>#N/A</v>
      </c>
      <c r="CG717" t="e">
        <f t="shared" si="814"/>
        <v>#N/A</v>
      </c>
      <c r="CH717" t="e">
        <f t="shared" si="815"/>
        <v>#N/A</v>
      </c>
      <c r="CI717" t="e">
        <f t="shared" si="816"/>
        <v>#N/A</v>
      </c>
      <c r="CJ717" t="e">
        <f t="shared" si="817"/>
        <v>#N/A</v>
      </c>
      <c r="CK717" t="e">
        <f t="shared" si="818"/>
        <v>#N/A</v>
      </c>
      <c r="CL717" t="e">
        <f t="shared" si="819"/>
        <v>#N/A</v>
      </c>
      <c r="CM717" t="e">
        <f t="shared" si="820"/>
        <v>#N/A</v>
      </c>
      <c r="CN717" t="e">
        <f t="shared" si="821"/>
        <v>#N/A</v>
      </c>
      <c r="CO717" t="e">
        <f t="shared" si="822"/>
        <v>#N/A</v>
      </c>
      <c r="CP717" t="e">
        <f t="shared" si="823"/>
        <v>#N/A</v>
      </c>
      <c r="CQ717" t="e">
        <f t="shared" si="824"/>
        <v>#N/A</v>
      </c>
      <c r="CR717" t="e">
        <f t="shared" si="825"/>
        <v>#N/A</v>
      </c>
      <c r="CS717" t="e">
        <f t="shared" si="826"/>
        <v>#N/A</v>
      </c>
      <c r="CT717" t="e">
        <f t="shared" si="827"/>
        <v>#N/A</v>
      </c>
      <c r="CU717" t="e">
        <f t="shared" si="828"/>
        <v>#N/A</v>
      </c>
      <c r="CV717" t="e">
        <f t="shared" si="829"/>
        <v>#N/A</v>
      </c>
      <c r="CW717" t="e">
        <f t="shared" si="830"/>
        <v>#N/A</v>
      </c>
      <c r="CX717" t="e">
        <f t="shared" si="831"/>
        <v>#N/A</v>
      </c>
      <c r="CY717" t="e">
        <f t="shared" si="832"/>
        <v>#N/A</v>
      </c>
      <c r="CZ717" t="e">
        <f t="shared" si="833"/>
        <v>#N/A</v>
      </c>
      <c r="DA717" t="e">
        <f t="shared" si="834"/>
        <v>#N/A</v>
      </c>
      <c r="DB717" t="e">
        <f t="shared" si="835"/>
        <v>#N/A</v>
      </c>
      <c r="DC717" t="e">
        <f t="shared" si="836"/>
        <v>#N/A</v>
      </c>
      <c r="DD717" t="e">
        <f t="shared" si="837"/>
        <v>#N/A</v>
      </c>
      <c r="DE717" t="e">
        <f t="shared" si="838"/>
        <v>#N/A</v>
      </c>
      <c r="DF717" t="e">
        <f t="shared" si="839"/>
        <v>#N/A</v>
      </c>
    </row>
    <row r="718" spans="1:110" x14ac:dyDescent="0.25">
      <c r="A718" s="4">
        <f>raw!$A719:$A719</f>
        <v>0</v>
      </c>
      <c r="B718" s="6">
        <f>raw!$B719:$B719</f>
        <v>0</v>
      </c>
      <c r="D718" t="e">
        <f>IF(score!$C718=".",".",IF(score!$C718=0,"1",IF(score!$C718=25,"0",IF(score!$C718=50,"0",IF(score!$C718=75,"0",IF(score!$C718=100,"0"))))))</f>
        <v>#N/A</v>
      </c>
      <c r="E718" t="e">
        <f>IF(score!$C718=".",".",IF(score!$C718=0,"0",IF(score!$C718=25,"1",IF(score!$C718=50,"0",IF(score!$C718=75,"0",IF(score!$C718=100,"0"))))))</f>
        <v>#N/A</v>
      </c>
      <c r="F718" t="e">
        <f>IF(score!$C718=".",".",IF(score!$C718=0,"0",IF(score!$C718=25,"0",IF(score!$C718=50,"1",IF(score!$C718=75,"0",IF(score!$C718=100,"0"))))))</f>
        <v>#N/A</v>
      </c>
      <c r="G718" t="e">
        <f>IF(score!$C718=".",".",IF(score!$C718=0,"0",IF(score!$C718=25,"0",IF(score!$C718=50,"0",IF(score!$C718=75,"1",IF(score!$C718=100,"0"))))))</f>
        <v>#N/A</v>
      </c>
      <c r="H718" t="e">
        <f>IF(score!$D718=".",".",IF(score!$D718=0,"1",IF(score!$D718=50,"0",IF(score!$D718=100,"0"))))</f>
        <v>#N/A</v>
      </c>
      <c r="I718" t="e">
        <f>IF(score!$D718=".",".",IF(score!$D718=0,"0",IF(score!$D718=50,"1",IF(score!$D718=100,"0"))))</f>
        <v>#N/A</v>
      </c>
      <c r="J718" t="e">
        <f>IF(score!$E718=".",".",IF(score!$E718=0,"1",IF(score!$E718=50,"0",IF(score!$E718=100,"0"))))</f>
        <v>#N/A</v>
      </c>
      <c r="K718" t="e">
        <f>IF(score!$E718=".",".",IF(score!$E718=0,"0",IF(score!$E718=50,"1",IF(score!$E718=100,"0"))))</f>
        <v>#N/A</v>
      </c>
      <c r="L718" t="e">
        <f>IF(score!$F718=".",".",IF(score!$F718=0,"1",IF(score!$F718=100,"0")))</f>
        <v>#N/A</v>
      </c>
      <c r="M718" t="e">
        <f>IF(score!$G718=".",".",IF(score!$G718=0,"1",IF(score!$G718=100,"0")))</f>
        <v>#N/A</v>
      </c>
      <c r="N718" t="e">
        <f>IF(score!$H718=".",".",IF(score!$H718=0,"1",IF(score!$H718=100,"0")))</f>
        <v>#N/A</v>
      </c>
      <c r="O718" t="e">
        <f>IF(score!$I718=".",".",IF(score!$I718=0,"1",IF(score!$I718=50,"0",IF(score!$I718=100,"0"))))</f>
        <v>#N/A</v>
      </c>
      <c r="P718" t="e">
        <f>IF(score!$J718=".",".",IF(score!$J718=0,"1",IF(score!$J718=25,"0",IF(score!$J718=50,"0",IF(score!$J718=75,"0",IF(score!$J718=100,"0"))))))</f>
        <v>#N/A</v>
      </c>
      <c r="Q718" t="e">
        <f>IF(score!$J718=".",".",IF(score!$J718=0,"0",IF(score!$J718=25,"1",IF(score!$J718=50,"0",IF(score!$J718=75,"0",IF(score!$J718=100,"0"))))))</f>
        <v>#N/A</v>
      </c>
      <c r="R718" t="e">
        <f>IF(score!$J718=".",".",IF(score!$J718=0,"0",IF(score!$J718=25,"0",IF(score!$J718=50,"1",IF(score!$J718=75,"0",IF(score!$J718=100,"0"))))))</f>
        <v>#N/A</v>
      </c>
      <c r="S718" t="e">
        <f>IF(score!$J718=".",".",IF(score!$J718=0,"0",IF(score!$J718=25,"0",IF(score!$J718=50,"0",IF(score!$J718=75,"1",IF(score!$J718=100,"0"))))))</f>
        <v>#N/A</v>
      </c>
      <c r="T718" t="e">
        <f>IF(score!$K718=".",".",IF(score!$K718=0,"1",IF(score!$K718=20,"0",IF(score!$K718=40,"0",IF(score!$K718=60,"0",IF(score!$K718=80,"0",IF(score!$K718=100,"0")))))))</f>
        <v>#N/A</v>
      </c>
      <c r="U718" t="e">
        <f>IF(score!$K718=".",".",IF(score!$K718=0,"0",IF(score!$K718=20,"1",IF(score!$K718=40,"0",IF(score!$K718=60,"0",IF(score!$K718=80,"0",IF(score!$K718=100,"0")))))))</f>
        <v>#N/A</v>
      </c>
      <c r="V718" t="e">
        <f>IF(score!$K718=".",".",IF(score!$K718=0,"0",IF(score!$K718=20,"0",IF(score!$K718=40,"1",IF(score!$K718=60,"0",IF(score!$K718=80,"0",IF(score!$K718=100,"0")))))))</f>
        <v>#N/A</v>
      </c>
      <c r="W718" t="e">
        <f>IF(score!$K718=".",".",IF(score!$K718=0,"0",IF(score!$K718=20,"0",IF(score!$K718=40,"0",IF(score!$K718=60,"1",IF(score!$K718=80,"0",IF(score!$K718=100,"0")))))))</f>
        <v>#N/A</v>
      </c>
      <c r="X718" t="e">
        <f>IF(score!$K718=".",".",IF(score!$K718=0,"0",IF(score!$K718=20,"0",IF(score!$K718=40,"0",IF(score!$K718=60,"0",IF(score!$K718=80,"1",IF(score!$K718=100,"0")))))))</f>
        <v>#N/A</v>
      </c>
      <c r="Y718" t="e">
        <f>IF(score!$L718=".",".",IF(score!$L718=0,"1",IF(score!$L718=20,"0",IF(score!$L718=40,"0",IF(score!$L718=60,"0",IF(score!$L718=80,"0",IF(score!$L718=100,"0")))))))</f>
        <v>#N/A</v>
      </c>
      <c r="Z718" t="e">
        <f>IF(score!$L718=".",".",IF(score!$L718=0,"0",IF(score!$L718=20,"1",IF(score!$L718=40,"0",IF(score!$L718=60,"0",IF(score!$L718=80,"0",IF(score!$L718=100,"0")))))))</f>
        <v>#N/A</v>
      </c>
      <c r="AA718" t="e">
        <f>IF(score!$L718=".",".",IF(score!$L718=0,"0",IF(score!$L718=20,"0",IF(score!$L718=40,"1",IF(score!$L718=60,"0",IF(score!$L718=80,"0",IF(score!$L718=100,"0")))))))</f>
        <v>#N/A</v>
      </c>
      <c r="AB718" t="e">
        <f>IF(score!$L718=".",".",IF(score!$L718=0,"0",IF(score!$L718=20,"0",IF(score!$L718=40,"0",IF(score!$L718=60,"1",IF(score!$L718=80,"0",IF(score!$L718=100,"0")))))))</f>
        <v>#N/A</v>
      </c>
      <c r="AC718" t="e">
        <f>IF(score!$L718=".",".",IF(score!$L718=0,"0",IF(score!$L718=20,"0",IF(score!$L718=40,"0",IF(score!$L718=60,"0",IF(score!$L718=80,"1",IF(score!L718=100,"0")))))))</f>
        <v>#N/A</v>
      </c>
      <c r="AD718" t="e">
        <f>IF(score!$M718=".",".",IF(score!$M718=0,"1",IF(score!$M718=20,"0",IF(score!$M718=40,"0",IF(score!$M718=60,"0",IF(score!$M718=80,"0",IF(score!$M718=100,"0")))))))</f>
        <v>#N/A</v>
      </c>
      <c r="AE718" t="e">
        <f>IF(score!$M718=".",".",IF(score!$M718=0,"0",IF(score!$M718=20,"1",IF(score!$M718=40,"0",IF(score!$M718=60,"0",IF(score!$M718=80,"0",IF(score!$M718=100,"0")))))))</f>
        <v>#N/A</v>
      </c>
      <c r="AF718" t="e">
        <f>IF(score!$M718=".",".",IF(score!$M718=0,"0",IF(score!$M718=20,"0",IF(score!$M718=40,"1",IF(score!$M718=60,"0",IF(score!$M718=80,"0",IF(score!$M718=100,"0")))))))</f>
        <v>#N/A</v>
      </c>
      <c r="AG718" t="e">
        <f>IF(score!$M718=".",".",IF(score!$M718=0,"0",IF(score!$M718=20,"0",IF(score!$M718=40,"0",IF(score!$M718=60,"1",IF(score!$M718=80,"0",IF(score!$M718=100,"0")))))))</f>
        <v>#N/A</v>
      </c>
      <c r="AH718" t="e">
        <f>IF(score!$M718=".",".",IF(score!$M718=0,"0",IF(score!$M718=20,"0",IF(score!$M718=40,"0",IF(score!$M718=60,"0",IF(score!$M718=80,"1",IF(score!$M718=100,"0")))))))</f>
        <v>#N/A</v>
      </c>
      <c r="AI718" t="e">
        <f>IF(score!$N718=".",".",IF(score!$N718=0,"1",IF(score!$N718=25,"0",IF(score!$N718=50,"0",IF(score!$N718=75,"0",IF(score!$N718=100,"0"))))))</f>
        <v>#N/A</v>
      </c>
      <c r="AJ718" t="e">
        <f>IF(score!$N718=".",".",IF(score!$N718=0,"0",IF(score!$N718=25,"1",IF(score!$N718=50,"0",IF(score!$N718=75,"0",IF(score!$N718=100,"0"))))))</f>
        <v>#N/A</v>
      </c>
      <c r="AK718" t="e">
        <f>IF(score!$N718=".",".",IF(score!$N718=0,"0",IF(score!$N718=25,"0",IF(score!$N718=50,"1",IF(score!$N718=75,"0",IF(score!$N718=100,"0"))))))</f>
        <v>#N/A</v>
      </c>
      <c r="AL718" t="e">
        <f>IF(score!$N718=".",".",IF(score!$N718=0,"0",IF(score!$N718=25,"0",IF(score!$N718=50,"0",IF(score!$N718=75,"1",IF(score!$N718=100,"0"))))))</f>
        <v>#N/A</v>
      </c>
      <c r="AN718" t="e">
        <f t="shared" si="770"/>
        <v>#N/A</v>
      </c>
      <c r="AO718" t="e">
        <f t="shared" si="771"/>
        <v>#N/A</v>
      </c>
      <c r="AP718" t="e">
        <f t="shared" si="772"/>
        <v>#N/A</v>
      </c>
      <c r="AQ718" t="e">
        <f t="shared" si="773"/>
        <v>#N/A</v>
      </c>
      <c r="AR718" t="e">
        <f t="shared" si="774"/>
        <v>#N/A</v>
      </c>
      <c r="AS718" t="e">
        <f t="shared" si="775"/>
        <v>#N/A</v>
      </c>
      <c r="AT718" t="e">
        <f t="shared" si="776"/>
        <v>#N/A</v>
      </c>
      <c r="AU718" t="e">
        <f t="shared" si="777"/>
        <v>#N/A</v>
      </c>
      <c r="AV718" t="e">
        <f t="shared" si="778"/>
        <v>#N/A</v>
      </c>
      <c r="AW718" t="e">
        <f t="shared" si="779"/>
        <v>#N/A</v>
      </c>
      <c r="AX718" t="e">
        <f t="shared" si="780"/>
        <v>#N/A</v>
      </c>
      <c r="AY718" t="e">
        <f t="shared" si="781"/>
        <v>#N/A</v>
      </c>
      <c r="AZ718" t="e">
        <f t="shared" si="782"/>
        <v>#N/A</v>
      </c>
      <c r="BA718" t="e">
        <f t="shared" si="783"/>
        <v>#N/A</v>
      </c>
      <c r="BB718" t="e">
        <f t="shared" si="784"/>
        <v>#N/A</v>
      </c>
      <c r="BC718" t="e">
        <f t="shared" si="785"/>
        <v>#N/A</v>
      </c>
      <c r="BD718" t="e">
        <f t="shared" si="786"/>
        <v>#N/A</v>
      </c>
      <c r="BE718" t="e">
        <f t="shared" si="787"/>
        <v>#N/A</v>
      </c>
      <c r="BF718" t="e">
        <f t="shared" si="788"/>
        <v>#N/A</v>
      </c>
      <c r="BG718" t="e">
        <f t="shared" si="789"/>
        <v>#N/A</v>
      </c>
      <c r="BH718" t="e">
        <f t="shared" si="790"/>
        <v>#N/A</v>
      </c>
      <c r="BI718" t="e">
        <f t="shared" si="791"/>
        <v>#N/A</v>
      </c>
      <c r="BJ718" t="e">
        <f t="shared" si="792"/>
        <v>#N/A</v>
      </c>
      <c r="BK718" t="e">
        <f t="shared" si="793"/>
        <v>#N/A</v>
      </c>
      <c r="BL718" t="e">
        <f t="shared" si="794"/>
        <v>#N/A</v>
      </c>
      <c r="BM718" t="e">
        <f t="shared" si="795"/>
        <v>#N/A</v>
      </c>
      <c r="BN718" t="e">
        <f t="shared" si="796"/>
        <v>#N/A</v>
      </c>
      <c r="BO718" t="e">
        <f t="shared" si="797"/>
        <v>#N/A</v>
      </c>
      <c r="BP718" t="e">
        <f t="shared" si="798"/>
        <v>#N/A</v>
      </c>
      <c r="BQ718" t="e">
        <f t="shared" si="799"/>
        <v>#N/A</v>
      </c>
      <c r="BR718" t="e">
        <f t="shared" si="800"/>
        <v>#N/A</v>
      </c>
      <c r="BS718" t="e">
        <f t="shared" si="801"/>
        <v>#N/A</v>
      </c>
      <c r="BT718" t="e">
        <f t="shared" si="802"/>
        <v>#N/A</v>
      </c>
      <c r="BU718" t="e">
        <f t="shared" si="803"/>
        <v>#N/A</v>
      </c>
      <c r="BV718" t="e">
        <f t="shared" si="804"/>
        <v>#N/A</v>
      </c>
      <c r="BX718" t="e">
        <f t="shared" si="805"/>
        <v>#N/A</v>
      </c>
      <c r="BY718" t="e">
        <f t="shared" si="806"/>
        <v>#N/A</v>
      </c>
      <c r="BZ718" t="e">
        <f t="shared" si="807"/>
        <v>#N/A</v>
      </c>
      <c r="CA718" t="e">
        <f t="shared" si="808"/>
        <v>#N/A</v>
      </c>
      <c r="CB718" t="e">
        <f t="shared" si="809"/>
        <v>#N/A</v>
      </c>
      <c r="CC718" t="e">
        <f t="shared" si="810"/>
        <v>#N/A</v>
      </c>
      <c r="CD718" t="e">
        <f t="shared" si="811"/>
        <v>#N/A</v>
      </c>
      <c r="CE718" t="e">
        <f t="shared" si="812"/>
        <v>#N/A</v>
      </c>
      <c r="CF718" t="e">
        <f t="shared" si="813"/>
        <v>#N/A</v>
      </c>
      <c r="CG718" t="e">
        <f t="shared" si="814"/>
        <v>#N/A</v>
      </c>
      <c r="CH718" t="e">
        <f t="shared" si="815"/>
        <v>#N/A</v>
      </c>
      <c r="CI718" t="e">
        <f t="shared" si="816"/>
        <v>#N/A</v>
      </c>
      <c r="CJ718" t="e">
        <f t="shared" si="817"/>
        <v>#N/A</v>
      </c>
      <c r="CK718" t="e">
        <f t="shared" si="818"/>
        <v>#N/A</v>
      </c>
      <c r="CL718" t="e">
        <f t="shared" si="819"/>
        <v>#N/A</v>
      </c>
      <c r="CM718" t="e">
        <f t="shared" si="820"/>
        <v>#N/A</v>
      </c>
      <c r="CN718" t="e">
        <f t="shared" si="821"/>
        <v>#N/A</v>
      </c>
      <c r="CO718" t="e">
        <f t="shared" si="822"/>
        <v>#N/A</v>
      </c>
      <c r="CP718" t="e">
        <f t="shared" si="823"/>
        <v>#N/A</v>
      </c>
      <c r="CQ718" t="e">
        <f t="shared" si="824"/>
        <v>#N/A</v>
      </c>
      <c r="CR718" t="e">
        <f t="shared" si="825"/>
        <v>#N/A</v>
      </c>
      <c r="CS718" t="e">
        <f t="shared" si="826"/>
        <v>#N/A</v>
      </c>
      <c r="CT718" t="e">
        <f t="shared" si="827"/>
        <v>#N/A</v>
      </c>
      <c r="CU718" t="e">
        <f t="shared" si="828"/>
        <v>#N/A</v>
      </c>
      <c r="CV718" t="e">
        <f t="shared" si="829"/>
        <v>#N/A</v>
      </c>
      <c r="CW718" t="e">
        <f t="shared" si="830"/>
        <v>#N/A</v>
      </c>
      <c r="CX718" t="e">
        <f t="shared" si="831"/>
        <v>#N/A</v>
      </c>
      <c r="CY718" t="e">
        <f t="shared" si="832"/>
        <v>#N/A</v>
      </c>
      <c r="CZ718" t="e">
        <f t="shared" si="833"/>
        <v>#N/A</v>
      </c>
      <c r="DA718" t="e">
        <f t="shared" si="834"/>
        <v>#N/A</v>
      </c>
      <c r="DB718" t="e">
        <f t="shared" si="835"/>
        <v>#N/A</v>
      </c>
      <c r="DC718" t="e">
        <f t="shared" si="836"/>
        <v>#N/A</v>
      </c>
      <c r="DD718" t="e">
        <f t="shared" si="837"/>
        <v>#N/A</v>
      </c>
      <c r="DE718" t="e">
        <f t="shared" si="838"/>
        <v>#N/A</v>
      </c>
      <c r="DF718" t="e">
        <f t="shared" si="839"/>
        <v>#N/A</v>
      </c>
    </row>
    <row r="719" spans="1:110" x14ac:dyDescent="0.25">
      <c r="A719" s="4">
        <f>raw!$A720:$A720</f>
        <v>0</v>
      </c>
      <c r="B719" s="6">
        <f>raw!$B720:$B720</f>
        <v>0</v>
      </c>
      <c r="D719" t="e">
        <f>IF(score!$C719=".",".",IF(score!$C719=0,"1",IF(score!$C719=25,"0",IF(score!$C719=50,"0",IF(score!$C719=75,"0",IF(score!$C719=100,"0"))))))</f>
        <v>#N/A</v>
      </c>
      <c r="E719" t="e">
        <f>IF(score!$C719=".",".",IF(score!$C719=0,"0",IF(score!$C719=25,"1",IF(score!$C719=50,"0",IF(score!$C719=75,"0",IF(score!$C719=100,"0"))))))</f>
        <v>#N/A</v>
      </c>
      <c r="F719" t="e">
        <f>IF(score!$C719=".",".",IF(score!$C719=0,"0",IF(score!$C719=25,"0",IF(score!$C719=50,"1",IF(score!$C719=75,"0",IF(score!$C719=100,"0"))))))</f>
        <v>#N/A</v>
      </c>
      <c r="G719" t="e">
        <f>IF(score!$C719=".",".",IF(score!$C719=0,"0",IF(score!$C719=25,"0",IF(score!$C719=50,"0",IF(score!$C719=75,"1",IF(score!$C719=100,"0"))))))</f>
        <v>#N/A</v>
      </c>
      <c r="H719" t="e">
        <f>IF(score!$D719=".",".",IF(score!$D719=0,"1",IF(score!$D719=50,"0",IF(score!$D719=100,"0"))))</f>
        <v>#N/A</v>
      </c>
      <c r="I719" t="e">
        <f>IF(score!$D719=".",".",IF(score!$D719=0,"0",IF(score!$D719=50,"1",IF(score!$D719=100,"0"))))</f>
        <v>#N/A</v>
      </c>
      <c r="J719" t="e">
        <f>IF(score!$E719=".",".",IF(score!$E719=0,"1",IF(score!$E719=50,"0",IF(score!$E719=100,"0"))))</f>
        <v>#N/A</v>
      </c>
      <c r="K719" t="e">
        <f>IF(score!$E719=".",".",IF(score!$E719=0,"0",IF(score!$E719=50,"1",IF(score!$E719=100,"0"))))</f>
        <v>#N/A</v>
      </c>
      <c r="L719" t="e">
        <f>IF(score!$F719=".",".",IF(score!$F719=0,"1",IF(score!$F719=100,"0")))</f>
        <v>#N/A</v>
      </c>
      <c r="M719" t="e">
        <f>IF(score!$G719=".",".",IF(score!$G719=0,"1",IF(score!$G719=100,"0")))</f>
        <v>#N/A</v>
      </c>
      <c r="N719" t="e">
        <f>IF(score!$H719=".",".",IF(score!$H719=0,"1",IF(score!$H719=100,"0")))</f>
        <v>#N/A</v>
      </c>
      <c r="O719" t="e">
        <f>IF(score!$I719=".",".",IF(score!$I719=0,"1",IF(score!$I719=50,"0",IF(score!$I719=100,"0"))))</f>
        <v>#N/A</v>
      </c>
      <c r="P719" t="e">
        <f>IF(score!$J719=".",".",IF(score!$J719=0,"1",IF(score!$J719=25,"0",IF(score!$J719=50,"0",IF(score!$J719=75,"0",IF(score!$J719=100,"0"))))))</f>
        <v>#N/A</v>
      </c>
      <c r="Q719" t="e">
        <f>IF(score!$J719=".",".",IF(score!$J719=0,"0",IF(score!$J719=25,"1",IF(score!$J719=50,"0",IF(score!$J719=75,"0",IF(score!$J719=100,"0"))))))</f>
        <v>#N/A</v>
      </c>
      <c r="R719" t="e">
        <f>IF(score!$J719=".",".",IF(score!$J719=0,"0",IF(score!$J719=25,"0",IF(score!$J719=50,"1",IF(score!$J719=75,"0",IF(score!$J719=100,"0"))))))</f>
        <v>#N/A</v>
      </c>
      <c r="S719" t="e">
        <f>IF(score!$J719=".",".",IF(score!$J719=0,"0",IF(score!$J719=25,"0",IF(score!$J719=50,"0",IF(score!$J719=75,"1",IF(score!$J719=100,"0"))))))</f>
        <v>#N/A</v>
      </c>
      <c r="T719" t="e">
        <f>IF(score!$K719=".",".",IF(score!$K719=0,"1",IF(score!$K719=20,"0",IF(score!$K719=40,"0",IF(score!$K719=60,"0",IF(score!$K719=80,"0",IF(score!$K719=100,"0")))))))</f>
        <v>#N/A</v>
      </c>
      <c r="U719" t="e">
        <f>IF(score!$K719=".",".",IF(score!$K719=0,"0",IF(score!$K719=20,"1",IF(score!$K719=40,"0",IF(score!$K719=60,"0",IF(score!$K719=80,"0",IF(score!$K719=100,"0")))))))</f>
        <v>#N/A</v>
      </c>
      <c r="V719" t="e">
        <f>IF(score!$K719=".",".",IF(score!$K719=0,"0",IF(score!$K719=20,"0",IF(score!$K719=40,"1",IF(score!$K719=60,"0",IF(score!$K719=80,"0",IF(score!$K719=100,"0")))))))</f>
        <v>#N/A</v>
      </c>
      <c r="W719" t="e">
        <f>IF(score!$K719=".",".",IF(score!$K719=0,"0",IF(score!$K719=20,"0",IF(score!$K719=40,"0",IF(score!$K719=60,"1",IF(score!$K719=80,"0",IF(score!$K719=100,"0")))))))</f>
        <v>#N/A</v>
      </c>
      <c r="X719" t="e">
        <f>IF(score!$K719=".",".",IF(score!$K719=0,"0",IF(score!$K719=20,"0",IF(score!$K719=40,"0",IF(score!$K719=60,"0",IF(score!$K719=80,"1",IF(score!$K719=100,"0")))))))</f>
        <v>#N/A</v>
      </c>
      <c r="Y719" t="e">
        <f>IF(score!$L719=".",".",IF(score!$L719=0,"1",IF(score!$L719=20,"0",IF(score!$L719=40,"0",IF(score!$L719=60,"0",IF(score!$L719=80,"0",IF(score!$L719=100,"0")))))))</f>
        <v>#N/A</v>
      </c>
      <c r="Z719" t="e">
        <f>IF(score!$L719=".",".",IF(score!$L719=0,"0",IF(score!$L719=20,"1",IF(score!$L719=40,"0",IF(score!$L719=60,"0",IF(score!$L719=80,"0",IF(score!$L719=100,"0")))))))</f>
        <v>#N/A</v>
      </c>
      <c r="AA719" t="e">
        <f>IF(score!$L719=".",".",IF(score!$L719=0,"0",IF(score!$L719=20,"0",IF(score!$L719=40,"1",IF(score!$L719=60,"0",IF(score!$L719=80,"0",IF(score!$L719=100,"0")))))))</f>
        <v>#N/A</v>
      </c>
      <c r="AB719" t="e">
        <f>IF(score!$L719=".",".",IF(score!$L719=0,"0",IF(score!$L719=20,"0",IF(score!$L719=40,"0",IF(score!$L719=60,"1",IF(score!$L719=80,"0",IF(score!$L719=100,"0")))))))</f>
        <v>#N/A</v>
      </c>
      <c r="AC719" t="e">
        <f>IF(score!$L719=".",".",IF(score!$L719=0,"0",IF(score!$L719=20,"0",IF(score!$L719=40,"0",IF(score!$L719=60,"0",IF(score!$L719=80,"1",IF(score!L719=100,"0")))))))</f>
        <v>#N/A</v>
      </c>
      <c r="AD719" t="e">
        <f>IF(score!$M719=".",".",IF(score!$M719=0,"1",IF(score!$M719=20,"0",IF(score!$M719=40,"0",IF(score!$M719=60,"0",IF(score!$M719=80,"0",IF(score!$M719=100,"0")))))))</f>
        <v>#N/A</v>
      </c>
      <c r="AE719" t="e">
        <f>IF(score!$M719=".",".",IF(score!$M719=0,"0",IF(score!$M719=20,"1",IF(score!$M719=40,"0",IF(score!$M719=60,"0",IF(score!$M719=80,"0",IF(score!$M719=100,"0")))))))</f>
        <v>#N/A</v>
      </c>
      <c r="AF719" t="e">
        <f>IF(score!$M719=".",".",IF(score!$M719=0,"0",IF(score!$M719=20,"0",IF(score!$M719=40,"1",IF(score!$M719=60,"0",IF(score!$M719=80,"0",IF(score!$M719=100,"0")))))))</f>
        <v>#N/A</v>
      </c>
      <c r="AG719" t="e">
        <f>IF(score!$M719=".",".",IF(score!$M719=0,"0",IF(score!$M719=20,"0",IF(score!$M719=40,"0",IF(score!$M719=60,"1",IF(score!$M719=80,"0",IF(score!$M719=100,"0")))))))</f>
        <v>#N/A</v>
      </c>
      <c r="AH719" t="e">
        <f>IF(score!$M719=".",".",IF(score!$M719=0,"0",IF(score!$M719=20,"0",IF(score!$M719=40,"0",IF(score!$M719=60,"0",IF(score!$M719=80,"1",IF(score!$M719=100,"0")))))))</f>
        <v>#N/A</v>
      </c>
      <c r="AI719" t="e">
        <f>IF(score!$N719=".",".",IF(score!$N719=0,"1",IF(score!$N719=25,"0",IF(score!$N719=50,"0",IF(score!$N719=75,"0",IF(score!$N719=100,"0"))))))</f>
        <v>#N/A</v>
      </c>
      <c r="AJ719" t="e">
        <f>IF(score!$N719=".",".",IF(score!$N719=0,"0",IF(score!$N719=25,"1",IF(score!$N719=50,"0",IF(score!$N719=75,"0",IF(score!$N719=100,"0"))))))</f>
        <v>#N/A</v>
      </c>
      <c r="AK719" t="e">
        <f>IF(score!$N719=".",".",IF(score!$N719=0,"0",IF(score!$N719=25,"0",IF(score!$N719=50,"1",IF(score!$N719=75,"0",IF(score!$N719=100,"0"))))))</f>
        <v>#N/A</v>
      </c>
      <c r="AL719" t="e">
        <f>IF(score!$N719=".",".",IF(score!$N719=0,"0",IF(score!$N719=25,"0",IF(score!$N719=50,"0",IF(score!$N719=75,"1",IF(score!$N719=100,"0"))))))</f>
        <v>#N/A</v>
      </c>
      <c r="AN719" t="e">
        <f t="shared" si="770"/>
        <v>#N/A</v>
      </c>
      <c r="AO719" t="e">
        <f t="shared" si="771"/>
        <v>#N/A</v>
      </c>
      <c r="AP719" t="e">
        <f t="shared" si="772"/>
        <v>#N/A</v>
      </c>
      <c r="AQ719" t="e">
        <f t="shared" si="773"/>
        <v>#N/A</v>
      </c>
      <c r="AR719" t="e">
        <f t="shared" si="774"/>
        <v>#N/A</v>
      </c>
      <c r="AS719" t="e">
        <f t="shared" si="775"/>
        <v>#N/A</v>
      </c>
      <c r="AT719" t="e">
        <f t="shared" si="776"/>
        <v>#N/A</v>
      </c>
      <c r="AU719" t="e">
        <f t="shared" si="777"/>
        <v>#N/A</v>
      </c>
      <c r="AV719" t="e">
        <f t="shared" si="778"/>
        <v>#N/A</v>
      </c>
      <c r="AW719" t="e">
        <f t="shared" si="779"/>
        <v>#N/A</v>
      </c>
      <c r="AX719" t="e">
        <f t="shared" si="780"/>
        <v>#N/A</v>
      </c>
      <c r="AY719" t="e">
        <f t="shared" si="781"/>
        <v>#N/A</v>
      </c>
      <c r="AZ719" t="e">
        <f t="shared" si="782"/>
        <v>#N/A</v>
      </c>
      <c r="BA719" t="e">
        <f t="shared" si="783"/>
        <v>#N/A</v>
      </c>
      <c r="BB719" t="e">
        <f t="shared" si="784"/>
        <v>#N/A</v>
      </c>
      <c r="BC719" t="e">
        <f t="shared" si="785"/>
        <v>#N/A</v>
      </c>
      <c r="BD719" t="e">
        <f t="shared" si="786"/>
        <v>#N/A</v>
      </c>
      <c r="BE719" t="e">
        <f t="shared" si="787"/>
        <v>#N/A</v>
      </c>
      <c r="BF719" t="e">
        <f t="shared" si="788"/>
        <v>#N/A</v>
      </c>
      <c r="BG719" t="e">
        <f t="shared" si="789"/>
        <v>#N/A</v>
      </c>
      <c r="BH719" t="e">
        <f t="shared" si="790"/>
        <v>#N/A</v>
      </c>
      <c r="BI719" t="e">
        <f t="shared" si="791"/>
        <v>#N/A</v>
      </c>
      <c r="BJ719" t="e">
        <f t="shared" si="792"/>
        <v>#N/A</v>
      </c>
      <c r="BK719" t="e">
        <f t="shared" si="793"/>
        <v>#N/A</v>
      </c>
      <c r="BL719" t="e">
        <f t="shared" si="794"/>
        <v>#N/A</v>
      </c>
      <c r="BM719" t="e">
        <f t="shared" si="795"/>
        <v>#N/A</v>
      </c>
      <c r="BN719" t="e">
        <f t="shared" si="796"/>
        <v>#N/A</v>
      </c>
      <c r="BO719" t="e">
        <f t="shared" si="797"/>
        <v>#N/A</v>
      </c>
      <c r="BP719" t="e">
        <f t="shared" si="798"/>
        <v>#N/A</v>
      </c>
      <c r="BQ719" t="e">
        <f t="shared" si="799"/>
        <v>#N/A</v>
      </c>
      <c r="BR719" t="e">
        <f t="shared" si="800"/>
        <v>#N/A</v>
      </c>
      <c r="BS719" t="e">
        <f t="shared" si="801"/>
        <v>#N/A</v>
      </c>
      <c r="BT719" t="e">
        <f t="shared" si="802"/>
        <v>#N/A</v>
      </c>
      <c r="BU719" t="e">
        <f t="shared" si="803"/>
        <v>#N/A</v>
      </c>
      <c r="BV719" t="e">
        <f t="shared" si="804"/>
        <v>#N/A</v>
      </c>
      <c r="BX719" t="e">
        <f t="shared" si="805"/>
        <v>#N/A</v>
      </c>
      <c r="BY719" t="e">
        <f t="shared" si="806"/>
        <v>#N/A</v>
      </c>
      <c r="BZ719" t="e">
        <f t="shared" si="807"/>
        <v>#N/A</v>
      </c>
      <c r="CA719" t="e">
        <f t="shared" si="808"/>
        <v>#N/A</v>
      </c>
      <c r="CB719" t="e">
        <f t="shared" si="809"/>
        <v>#N/A</v>
      </c>
      <c r="CC719" t="e">
        <f t="shared" si="810"/>
        <v>#N/A</v>
      </c>
      <c r="CD719" t="e">
        <f t="shared" si="811"/>
        <v>#N/A</v>
      </c>
      <c r="CE719" t="e">
        <f t="shared" si="812"/>
        <v>#N/A</v>
      </c>
      <c r="CF719" t="e">
        <f t="shared" si="813"/>
        <v>#N/A</v>
      </c>
      <c r="CG719" t="e">
        <f t="shared" si="814"/>
        <v>#N/A</v>
      </c>
      <c r="CH719" t="e">
        <f t="shared" si="815"/>
        <v>#N/A</v>
      </c>
      <c r="CI719" t="e">
        <f t="shared" si="816"/>
        <v>#N/A</v>
      </c>
      <c r="CJ719" t="e">
        <f t="shared" si="817"/>
        <v>#N/A</v>
      </c>
      <c r="CK719" t="e">
        <f t="shared" si="818"/>
        <v>#N/A</v>
      </c>
      <c r="CL719" t="e">
        <f t="shared" si="819"/>
        <v>#N/A</v>
      </c>
      <c r="CM719" t="e">
        <f t="shared" si="820"/>
        <v>#N/A</v>
      </c>
      <c r="CN719" t="e">
        <f t="shared" si="821"/>
        <v>#N/A</v>
      </c>
      <c r="CO719" t="e">
        <f t="shared" si="822"/>
        <v>#N/A</v>
      </c>
      <c r="CP719" t="e">
        <f t="shared" si="823"/>
        <v>#N/A</v>
      </c>
      <c r="CQ719" t="e">
        <f t="shared" si="824"/>
        <v>#N/A</v>
      </c>
      <c r="CR719" t="e">
        <f t="shared" si="825"/>
        <v>#N/A</v>
      </c>
      <c r="CS719" t="e">
        <f t="shared" si="826"/>
        <v>#N/A</v>
      </c>
      <c r="CT719" t="e">
        <f t="shared" si="827"/>
        <v>#N/A</v>
      </c>
      <c r="CU719" t="e">
        <f t="shared" si="828"/>
        <v>#N/A</v>
      </c>
      <c r="CV719" t="e">
        <f t="shared" si="829"/>
        <v>#N/A</v>
      </c>
      <c r="CW719" t="e">
        <f t="shared" si="830"/>
        <v>#N/A</v>
      </c>
      <c r="CX719" t="e">
        <f t="shared" si="831"/>
        <v>#N/A</v>
      </c>
      <c r="CY719" t="e">
        <f t="shared" si="832"/>
        <v>#N/A</v>
      </c>
      <c r="CZ719" t="e">
        <f t="shared" si="833"/>
        <v>#N/A</v>
      </c>
      <c r="DA719" t="e">
        <f t="shared" si="834"/>
        <v>#N/A</v>
      </c>
      <c r="DB719" t="e">
        <f t="shared" si="835"/>
        <v>#N/A</v>
      </c>
      <c r="DC719" t="e">
        <f t="shared" si="836"/>
        <v>#N/A</v>
      </c>
      <c r="DD719" t="e">
        <f t="shared" si="837"/>
        <v>#N/A</v>
      </c>
      <c r="DE719" t="e">
        <f t="shared" si="838"/>
        <v>#N/A</v>
      </c>
      <c r="DF719" t="e">
        <f t="shared" si="839"/>
        <v>#N/A</v>
      </c>
    </row>
    <row r="720" spans="1:110" x14ac:dyDescent="0.25">
      <c r="A720" s="4">
        <f>raw!$A721:$A721</f>
        <v>0</v>
      </c>
      <c r="B720" s="6">
        <f>raw!$B721:$B721</f>
        <v>0</v>
      </c>
      <c r="D720" t="e">
        <f>IF(score!$C720=".",".",IF(score!$C720=0,"1",IF(score!$C720=25,"0",IF(score!$C720=50,"0",IF(score!$C720=75,"0",IF(score!$C720=100,"0"))))))</f>
        <v>#N/A</v>
      </c>
      <c r="E720" t="e">
        <f>IF(score!$C720=".",".",IF(score!$C720=0,"0",IF(score!$C720=25,"1",IF(score!$C720=50,"0",IF(score!$C720=75,"0",IF(score!$C720=100,"0"))))))</f>
        <v>#N/A</v>
      </c>
      <c r="F720" t="e">
        <f>IF(score!$C720=".",".",IF(score!$C720=0,"0",IF(score!$C720=25,"0",IF(score!$C720=50,"1",IF(score!$C720=75,"0",IF(score!$C720=100,"0"))))))</f>
        <v>#N/A</v>
      </c>
      <c r="G720" t="e">
        <f>IF(score!$C720=".",".",IF(score!$C720=0,"0",IF(score!$C720=25,"0",IF(score!$C720=50,"0",IF(score!$C720=75,"1",IF(score!$C720=100,"0"))))))</f>
        <v>#N/A</v>
      </c>
      <c r="H720" t="e">
        <f>IF(score!$D720=".",".",IF(score!$D720=0,"1",IF(score!$D720=50,"0",IF(score!$D720=100,"0"))))</f>
        <v>#N/A</v>
      </c>
      <c r="I720" t="e">
        <f>IF(score!$D720=".",".",IF(score!$D720=0,"0",IF(score!$D720=50,"1",IF(score!$D720=100,"0"))))</f>
        <v>#N/A</v>
      </c>
      <c r="J720" t="e">
        <f>IF(score!$E720=".",".",IF(score!$E720=0,"1",IF(score!$E720=50,"0",IF(score!$E720=100,"0"))))</f>
        <v>#N/A</v>
      </c>
      <c r="K720" t="e">
        <f>IF(score!$E720=".",".",IF(score!$E720=0,"0",IF(score!$E720=50,"1",IF(score!$E720=100,"0"))))</f>
        <v>#N/A</v>
      </c>
      <c r="L720" t="e">
        <f>IF(score!$F720=".",".",IF(score!$F720=0,"1",IF(score!$F720=100,"0")))</f>
        <v>#N/A</v>
      </c>
      <c r="M720" t="e">
        <f>IF(score!$G720=".",".",IF(score!$G720=0,"1",IF(score!$G720=100,"0")))</f>
        <v>#N/A</v>
      </c>
      <c r="N720" t="e">
        <f>IF(score!$H720=".",".",IF(score!$H720=0,"1",IF(score!$H720=100,"0")))</f>
        <v>#N/A</v>
      </c>
      <c r="O720" t="e">
        <f>IF(score!$I720=".",".",IF(score!$I720=0,"1",IF(score!$I720=50,"0",IF(score!$I720=100,"0"))))</f>
        <v>#N/A</v>
      </c>
      <c r="P720" t="e">
        <f>IF(score!$J720=".",".",IF(score!$J720=0,"1",IF(score!$J720=25,"0",IF(score!$J720=50,"0",IF(score!$J720=75,"0",IF(score!$J720=100,"0"))))))</f>
        <v>#N/A</v>
      </c>
      <c r="Q720" t="e">
        <f>IF(score!$J720=".",".",IF(score!$J720=0,"0",IF(score!$J720=25,"1",IF(score!$J720=50,"0",IF(score!$J720=75,"0",IF(score!$J720=100,"0"))))))</f>
        <v>#N/A</v>
      </c>
      <c r="R720" t="e">
        <f>IF(score!$J720=".",".",IF(score!$J720=0,"0",IF(score!$J720=25,"0",IF(score!$J720=50,"1",IF(score!$J720=75,"0",IF(score!$J720=100,"0"))))))</f>
        <v>#N/A</v>
      </c>
      <c r="S720" t="e">
        <f>IF(score!$J720=".",".",IF(score!$J720=0,"0",IF(score!$J720=25,"0",IF(score!$J720=50,"0",IF(score!$J720=75,"1",IF(score!$J720=100,"0"))))))</f>
        <v>#N/A</v>
      </c>
      <c r="T720" t="e">
        <f>IF(score!$K720=".",".",IF(score!$K720=0,"1",IF(score!$K720=20,"0",IF(score!$K720=40,"0",IF(score!$K720=60,"0",IF(score!$K720=80,"0",IF(score!$K720=100,"0")))))))</f>
        <v>#N/A</v>
      </c>
      <c r="U720" t="e">
        <f>IF(score!$K720=".",".",IF(score!$K720=0,"0",IF(score!$K720=20,"1",IF(score!$K720=40,"0",IF(score!$K720=60,"0",IF(score!$K720=80,"0",IF(score!$K720=100,"0")))))))</f>
        <v>#N/A</v>
      </c>
      <c r="V720" t="e">
        <f>IF(score!$K720=".",".",IF(score!$K720=0,"0",IF(score!$K720=20,"0",IF(score!$K720=40,"1",IF(score!$K720=60,"0",IF(score!$K720=80,"0",IF(score!$K720=100,"0")))))))</f>
        <v>#N/A</v>
      </c>
      <c r="W720" t="e">
        <f>IF(score!$K720=".",".",IF(score!$K720=0,"0",IF(score!$K720=20,"0",IF(score!$K720=40,"0",IF(score!$K720=60,"1",IF(score!$K720=80,"0",IF(score!$K720=100,"0")))))))</f>
        <v>#N/A</v>
      </c>
      <c r="X720" t="e">
        <f>IF(score!$K720=".",".",IF(score!$K720=0,"0",IF(score!$K720=20,"0",IF(score!$K720=40,"0",IF(score!$K720=60,"0",IF(score!$K720=80,"1",IF(score!$K720=100,"0")))))))</f>
        <v>#N/A</v>
      </c>
      <c r="Y720" t="e">
        <f>IF(score!$L720=".",".",IF(score!$L720=0,"1",IF(score!$L720=20,"0",IF(score!$L720=40,"0",IF(score!$L720=60,"0",IF(score!$L720=80,"0",IF(score!$L720=100,"0")))))))</f>
        <v>#N/A</v>
      </c>
      <c r="Z720" t="e">
        <f>IF(score!$L720=".",".",IF(score!$L720=0,"0",IF(score!$L720=20,"1",IF(score!$L720=40,"0",IF(score!$L720=60,"0",IF(score!$L720=80,"0",IF(score!$L720=100,"0")))))))</f>
        <v>#N/A</v>
      </c>
      <c r="AA720" t="e">
        <f>IF(score!$L720=".",".",IF(score!$L720=0,"0",IF(score!$L720=20,"0",IF(score!$L720=40,"1",IF(score!$L720=60,"0",IF(score!$L720=80,"0",IF(score!$L720=100,"0")))))))</f>
        <v>#N/A</v>
      </c>
      <c r="AB720" t="e">
        <f>IF(score!$L720=".",".",IF(score!$L720=0,"0",IF(score!$L720=20,"0",IF(score!$L720=40,"0",IF(score!$L720=60,"1",IF(score!$L720=80,"0",IF(score!$L720=100,"0")))))))</f>
        <v>#N/A</v>
      </c>
      <c r="AC720" t="e">
        <f>IF(score!$L720=".",".",IF(score!$L720=0,"0",IF(score!$L720=20,"0",IF(score!$L720=40,"0",IF(score!$L720=60,"0",IF(score!$L720=80,"1",IF(score!L720=100,"0")))))))</f>
        <v>#N/A</v>
      </c>
      <c r="AD720" t="e">
        <f>IF(score!$M720=".",".",IF(score!$M720=0,"1",IF(score!$M720=20,"0",IF(score!$M720=40,"0",IF(score!$M720=60,"0",IF(score!$M720=80,"0",IF(score!$M720=100,"0")))))))</f>
        <v>#N/A</v>
      </c>
      <c r="AE720" t="e">
        <f>IF(score!$M720=".",".",IF(score!$M720=0,"0",IF(score!$M720=20,"1",IF(score!$M720=40,"0",IF(score!$M720=60,"0",IF(score!$M720=80,"0",IF(score!$M720=100,"0")))))))</f>
        <v>#N/A</v>
      </c>
      <c r="AF720" t="e">
        <f>IF(score!$M720=".",".",IF(score!$M720=0,"0",IF(score!$M720=20,"0",IF(score!$M720=40,"1",IF(score!$M720=60,"0",IF(score!$M720=80,"0",IF(score!$M720=100,"0")))))))</f>
        <v>#N/A</v>
      </c>
      <c r="AG720" t="e">
        <f>IF(score!$M720=".",".",IF(score!$M720=0,"0",IF(score!$M720=20,"0",IF(score!$M720=40,"0",IF(score!$M720=60,"1",IF(score!$M720=80,"0",IF(score!$M720=100,"0")))))))</f>
        <v>#N/A</v>
      </c>
      <c r="AH720" t="e">
        <f>IF(score!$M720=".",".",IF(score!$M720=0,"0",IF(score!$M720=20,"0",IF(score!$M720=40,"0",IF(score!$M720=60,"0",IF(score!$M720=80,"1",IF(score!$M720=100,"0")))))))</f>
        <v>#N/A</v>
      </c>
      <c r="AI720" t="e">
        <f>IF(score!$N720=".",".",IF(score!$N720=0,"1",IF(score!$N720=25,"0",IF(score!$N720=50,"0",IF(score!$N720=75,"0",IF(score!$N720=100,"0"))))))</f>
        <v>#N/A</v>
      </c>
      <c r="AJ720" t="e">
        <f>IF(score!$N720=".",".",IF(score!$N720=0,"0",IF(score!$N720=25,"1",IF(score!$N720=50,"0",IF(score!$N720=75,"0",IF(score!$N720=100,"0"))))))</f>
        <v>#N/A</v>
      </c>
      <c r="AK720" t="e">
        <f>IF(score!$N720=".",".",IF(score!$N720=0,"0",IF(score!$N720=25,"0",IF(score!$N720=50,"1",IF(score!$N720=75,"0",IF(score!$N720=100,"0"))))))</f>
        <v>#N/A</v>
      </c>
      <c r="AL720" t="e">
        <f>IF(score!$N720=".",".",IF(score!$N720=0,"0",IF(score!$N720=25,"0",IF(score!$N720=50,"0",IF(score!$N720=75,"1",IF(score!$N720=100,"0"))))))</f>
        <v>#N/A</v>
      </c>
      <c r="AN720" t="e">
        <f t="shared" si="770"/>
        <v>#N/A</v>
      </c>
      <c r="AO720" t="e">
        <f t="shared" si="771"/>
        <v>#N/A</v>
      </c>
      <c r="AP720" t="e">
        <f t="shared" si="772"/>
        <v>#N/A</v>
      </c>
      <c r="AQ720" t="e">
        <f t="shared" si="773"/>
        <v>#N/A</v>
      </c>
      <c r="AR720" t="e">
        <f t="shared" si="774"/>
        <v>#N/A</v>
      </c>
      <c r="AS720" t="e">
        <f t="shared" si="775"/>
        <v>#N/A</v>
      </c>
      <c r="AT720" t="e">
        <f t="shared" si="776"/>
        <v>#N/A</v>
      </c>
      <c r="AU720" t="e">
        <f t="shared" si="777"/>
        <v>#N/A</v>
      </c>
      <c r="AV720" t="e">
        <f t="shared" si="778"/>
        <v>#N/A</v>
      </c>
      <c r="AW720" t="e">
        <f t="shared" si="779"/>
        <v>#N/A</v>
      </c>
      <c r="AX720" t="e">
        <f t="shared" si="780"/>
        <v>#N/A</v>
      </c>
      <c r="AY720" t="e">
        <f t="shared" si="781"/>
        <v>#N/A</v>
      </c>
      <c r="AZ720" t="e">
        <f t="shared" si="782"/>
        <v>#N/A</v>
      </c>
      <c r="BA720" t="e">
        <f t="shared" si="783"/>
        <v>#N/A</v>
      </c>
      <c r="BB720" t="e">
        <f t="shared" si="784"/>
        <v>#N/A</v>
      </c>
      <c r="BC720" t="e">
        <f t="shared" si="785"/>
        <v>#N/A</v>
      </c>
      <c r="BD720" t="e">
        <f t="shared" si="786"/>
        <v>#N/A</v>
      </c>
      <c r="BE720" t="e">
        <f t="shared" si="787"/>
        <v>#N/A</v>
      </c>
      <c r="BF720" t="e">
        <f t="shared" si="788"/>
        <v>#N/A</v>
      </c>
      <c r="BG720" t="e">
        <f t="shared" si="789"/>
        <v>#N/A</v>
      </c>
      <c r="BH720" t="e">
        <f t="shared" si="790"/>
        <v>#N/A</v>
      </c>
      <c r="BI720" t="e">
        <f t="shared" si="791"/>
        <v>#N/A</v>
      </c>
      <c r="BJ720" t="e">
        <f t="shared" si="792"/>
        <v>#N/A</v>
      </c>
      <c r="BK720" t="e">
        <f t="shared" si="793"/>
        <v>#N/A</v>
      </c>
      <c r="BL720" t="e">
        <f t="shared" si="794"/>
        <v>#N/A</v>
      </c>
      <c r="BM720" t="e">
        <f t="shared" si="795"/>
        <v>#N/A</v>
      </c>
      <c r="BN720" t="e">
        <f t="shared" si="796"/>
        <v>#N/A</v>
      </c>
      <c r="BO720" t="e">
        <f t="shared" si="797"/>
        <v>#N/A</v>
      </c>
      <c r="BP720" t="e">
        <f t="shared" si="798"/>
        <v>#N/A</v>
      </c>
      <c r="BQ720" t="e">
        <f t="shared" si="799"/>
        <v>#N/A</v>
      </c>
      <c r="BR720" t="e">
        <f t="shared" si="800"/>
        <v>#N/A</v>
      </c>
      <c r="BS720" t="e">
        <f t="shared" si="801"/>
        <v>#N/A</v>
      </c>
      <c r="BT720" t="e">
        <f t="shared" si="802"/>
        <v>#N/A</v>
      </c>
      <c r="BU720" t="e">
        <f t="shared" si="803"/>
        <v>#N/A</v>
      </c>
      <c r="BV720" t="e">
        <f t="shared" si="804"/>
        <v>#N/A</v>
      </c>
      <c r="BX720" t="e">
        <f t="shared" si="805"/>
        <v>#N/A</v>
      </c>
      <c r="BY720" t="e">
        <f t="shared" si="806"/>
        <v>#N/A</v>
      </c>
      <c r="BZ720" t="e">
        <f t="shared" si="807"/>
        <v>#N/A</v>
      </c>
      <c r="CA720" t="e">
        <f t="shared" si="808"/>
        <v>#N/A</v>
      </c>
      <c r="CB720" t="e">
        <f t="shared" si="809"/>
        <v>#N/A</v>
      </c>
      <c r="CC720" t="e">
        <f t="shared" si="810"/>
        <v>#N/A</v>
      </c>
      <c r="CD720" t="e">
        <f t="shared" si="811"/>
        <v>#N/A</v>
      </c>
      <c r="CE720" t="e">
        <f t="shared" si="812"/>
        <v>#N/A</v>
      </c>
      <c r="CF720" t="e">
        <f t="shared" si="813"/>
        <v>#N/A</v>
      </c>
      <c r="CG720" t="e">
        <f t="shared" si="814"/>
        <v>#N/A</v>
      </c>
      <c r="CH720" t="e">
        <f t="shared" si="815"/>
        <v>#N/A</v>
      </c>
      <c r="CI720" t="e">
        <f t="shared" si="816"/>
        <v>#N/A</v>
      </c>
      <c r="CJ720" t="e">
        <f t="shared" si="817"/>
        <v>#N/A</v>
      </c>
      <c r="CK720" t="e">
        <f t="shared" si="818"/>
        <v>#N/A</v>
      </c>
      <c r="CL720" t="e">
        <f t="shared" si="819"/>
        <v>#N/A</v>
      </c>
      <c r="CM720" t="e">
        <f t="shared" si="820"/>
        <v>#N/A</v>
      </c>
      <c r="CN720" t="e">
        <f t="shared" si="821"/>
        <v>#N/A</v>
      </c>
      <c r="CO720" t="e">
        <f t="shared" si="822"/>
        <v>#N/A</v>
      </c>
      <c r="CP720" t="e">
        <f t="shared" si="823"/>
        <v>#N/A</v>
      </c>
      <c r="CQ720" t="e">
        <f t="shared" si="824"/>
        <v>#N/A</v>
      </c>
      <c r="CR720" t="e">
        <f t="shared" si="825"/>
        <v>#N/A</v>
      </c>
      <c r="CS720" t="e">
        <f t="shared" si="826"/>
        <v>#N/A</v>
      </c>
      <c r="CT720" t="e">
        <f t="shared" si="827"/>
        <v>#N/A</v>
      </c>
      <c r="CU720" t="e">
        <f t="shared" si="828"/>
        <v>#N/A</v>
      </c>
      <c r="CV720" t="e">
        <f t="shared" si="829"/>
        <v>#N/A</v>
      </c>
      <c r="CW720" t="e">
        <f t="shared" si="830"/>
        <v>#N/A</v>
      </c>
      <c r="CX720" t="e">
        <f t="shared" si="831"/>
        <v>#N/A</v>
      </c>
      <c r="CY720" t="e">
        <f t="shared" si="832"/>
        <v>#N/A</v>
      </c>
      <c r="CZ720" t="e">
        <f t="shared" si="833"/>
        <v>#N/A</v>
      </c>
      <c r="DA720" t="e">
        <f t="shared" si="834"/>
        <v>#N/A</v>
      </c>
      <c r="DB720" t="e">
        <f t="shared" si="835"/>
        <v>#N/A</v>
      </c>
      <c r="DC720" t="e">
        <f t="shared" si="836"/>
        <v>#N/A</v>
      </c>
      <c r="DD720" t="e">
        <f t="shared" si="837"/>
        <v>#N/A</v>
      </c>
      <c r="DE720" t="e">
        <f t="shared" si="838"/>
        <v>#N/A</v>
      </c>
      <c r="DF720" t="e">
        <f t="shared" si="839"/>
        <v>#N/A</v>
      </c>
    </row>
    <row r="721" spans="1:110" x14ac:dyDescent="0.25">
      <c r="A721" s="4">
        <f>raw!$A722:$A722</f>
        <v>0</v>
      </c>
      <c r="B721" s="6">
        <f>raw!$B722:$B722</f>
        <v>0</v>
      </c>
      <c r="D721" t="e">
        <f>IF(score!$C721=".",".",IF(score!$C721=0,"1",IF(score!$C721=25,"0",IF(score!$C721=50,"0",IF(score!$C721=75,"0",IF(score!$C721=100,"0"))))))</f>
        <v>#N/A</v>
      </c>
      <c r="E721" t="e">
        <f>IF(score!$C721=".",".",IF(score!$C721=0,"0",IF(score!$C721=25,"1",IF(score!$C721=50,"0",IF(score!$C721=75,"0",IF(score!$C721=100,"0"))))))</f>
        <v>#N/A</v>
      </c>
      <c r="F721" t="e">
        <f>IF(score!$C721=".",".",IF(score!$C721=0,"0",IF(score!$C721=25,"0",IF(score!$C721=50,"1",IF(score!$C721=75,"0",IF(score!$C721=100,"0"))))))</f>
        <v>#N/A</v>
      </c>
      <c r="G721" t="e">
        <f>IF(score!$C721=".",".",IF(score!$C721=0,"0",IF(score!$C721=25,"0",IF(score!$C721=50,"0",IF(score!$C721=75,"1",IF(score!$C721=100,"0"))))))</f>
        <v>#N/A</v>
      </c>
      <c r="H721" t="e">
        <f>IF(score!$D721=".",".",IF(score!$D721=0,"1",IF(score!$D721=50,"0",IF(score!$D721=100,"0"))))</f>
        <v>#N/A</v>
      </c>
      <c r="I721" t="e">
        <f>IF(score!$D721=".",".",IF(score!$D721=0,"0",IF(score!$D721=50,"1",IF(score!$D721=100,"0"))))</f>
        <v>#N/A</v>
      </c>
      <c r="J721" t="e">
        <f>IF(score!$E721=".",".",IF(score!$E721=0,"1",IF(score!$E721=50,"0",IF(score!$E721=100,"0"))))</f>
        <v>#N/A</v>
      </c>
      <c r="K721" t="e">
        <f>IF(score!$E721=".",".",IF(score!$E721=0,"0",IF(score!$E721=50,"1",IF(score!$E721=100,"0"))))</f>
        <v>#N/A</v>
      </c>
      <c r="L721" t="e">
        <f>IF(score!$F721=".",".",IF(score!$F721=0,"1",IF(score!$F721=100,"0")))</f>
        <v>#N/A</v>
      </c>
      <c r="M721" t="e">
        <f>IF(score!$G721=".",".",IF(score!$G721=0,"1",IF(score!$G721=100,"0")))</f>
        <v>#N/A</v>
      </c>
      <c r="N721" t="e">
        <f>IF(score!$H721=".",".",IF(score!$H721=0,"1",IF(score!$H721=100,"0")))</f>
        <v>#N/A</v>
      </c>
      <c r="O721" t="e">
        <f>IF(score!$I721=".",".",IF(score!$I721=0,"1",IF(score!$I721=50,"0",IF(score!$I721=100,"0"))))</f>
        <v>#N/A</v>
      </c>
      <c r="P721" t="e">
        <f>IF(score!$J721=".",".",IF(score!$J721=0,"1",IF(score!$J721=25,"0",IF(score!$J721=50,"0",IF(score!$J721=75,"0",IF(score!$J721=100,"0"))))))</f>
        <v>#N/A</v>
      </c>
      <c r="Q721" t="e">
        <f>IF(score!$J721=".",".",IF(score!$J721=0,"0",IF(score!$J721=25,"1",IF(score!$J721=50,"0",IF(score!$J721=75,"0",IF(score!$J721=100,"0"))))))</f>
        <v>#N/A</v>
      </c>
      <c r="R721" t="e">
        <f>IF(score!$J721=".",".",IF(score!$J721=0,"0",IF(score!$J721=25,"0",IF(score!$J721=50,"1",IF(score!$J721=75,"0",IF(score!$J721=100,"0"))))))</f>
        <v>#N/A</v>
      </c>
      <c r="S721" t="e">
        <f>IF(score!$J721=".",".",IF(score!$J721=0,"0",IF(score!$J721=25,"0",IF(score!$J721=50,"0",IF(score!$J721=75,"1",IF(score!$J721=100,"0"))))))</f>
        <v>#N/A</v>
      </c>
      <c r="T721" t="e">
        <f>IF(score!$K721=".",".",IF(score!$K721=0,"1",IF(score!$K721=20,"0",IF(score!$K721=40,"0",IF(score!$K721=60,"0",IF(score!$K721=80,"0",IF(score!$K721=100,"0")))))))</f>
        <v>#N/A</v>
      </c>
      <c r="U721" t="e">
        <f>IF(score!$K721=".",".",IF(score!$K721=0,"0",IF(score!$K721=20,"1",IF(score!$K721=40,"0",IF(score!$K721=60,"0",IF(score!$K721=80,"0",IF(score!$K721=100,"0")))))))</f>
        <v>#N/A</v>
      </c>
      <c r="V721" t="e">
        <f>IF(score!$K721=".",".",IF(score!$K721=0,"0",IF(score!$K721=20,"0",IF(score!$K721=40,"1",IF(score!$K721=60,"0",IF(score!$K721=80,"0",IF(score!$K721=100,"0")))))))</f>
        <v>#N/A</v>
      </c>
      <c r="W721" t="e">
        <f>IF(score!$K721=".",".",IF(score!$K721=0,"0",IF(score!$K721=20,"0",IF(score!$K721=40,"0",IF(score!$K721=60,"1",IF(score!$K721=80,"0",IF(score!$K721=100,"0")))))))</f>
        <v>#N/A</v>
      </c>
      <c r="X721" t="e">
        <f>IF(score!$K721=".",".",IF(score!$K721=0,"0",IF(score!$K721=20,"0",IF(score!$K721=40,"0",IF(score!$K721=60,"0",IF(score!$K721=80,"1",IF(score!$K721=100,"0")))))))</f>
        <v>#N/A</v>
      </c>
      <c r="Y721" t="e">
        <f>IF(score!$L721=".",".",IF(score!$L721=0,"1",IF(score!$L721=20,"0",IF(score!$L721=40,"0",IF(score!$L721=60,"0",IF(score!$L721=80,"0",IF(score!$L721=100,"0")))))))</f>
        <v>#N/A</v>
      </c>
      <c r="Z721" t="e">
        <f>IF(score!$L721=".",".",IF(score!$L721=0,"0",IF(score!$L721=20,"1",IF(score!$L721=40,"0",IF(score!$L721=60,"0",IF(score!$L721=80,"0",IF(score!$L721=100,"0")))))))</f>
        <v>#N/A</v>
      </c>
      <c r="AA721" t="e">
        <f>IF(score!$L721=".",".",IF(score!$L721=0,"0",IF(score!$L721=20,"0",IF(score!$L721=40,"1",IF(score!$L721=60,"0",IF(score!$L721=80,"0",IF(score!$L721=100,"0")))))))</f>
        <v>#N/A</v>
      </c>
      <c r="AB721" t="e">
        <f>IF(score!$L721=".",".",IF(score!$L721=0,"0",IF(score!$L721=20,"0",IF(score!$L721=40,"0",IF(score!$L721=60,"1",IF(score!$L721=80,"0",IF(score!$L721=100,"0")))))))</f>
        <v>#N/A</v>
      </c>
      <c r="AC721" t="e">
        <f>IF(score!$L721=".",".",IF(score!$L721=0,"0",IF(score!$L721=20,"0",IF(score!$L721=40,"0",IF(score!$L721=60,"0",IF(score!$L721=80,"1",IF(score!L721=100,"0")))))))</f>
        <v>#N/A</v>
      </c>
      <c r="AD721" t="e">
        <f>IF(score!$M721=".",".",IF(score!$M721=0,"1",IF(score!$M721=20,"0",IF(score!$M721=40,"0",IF(score!$M721=60,"0",IF(score!$M721=80,"0",IF(score!$M721=100,"0")))))))</f>
        <v>#N/A</v>
      </c>
      <c r="AE721" t="e">
        <f>IF(score!$M721=".",".",IF(score!$M721=0,"0",IF(score!$M721=20,"1",IF(score!$M721=40,"0",IF(score!$M721=60,"0",IF(score!$M721=80,"0",IF(score!$M721=100,"0")))))))</f>
        <v>#N/A</v>
      </c>
      <c r="AF721" t="e">
        <f>IF(score!$M721=".",".",IF(score!$M721=0,"0",IF(score!$M721=20,"0",IF(score!$M721=40,"1",IF(score!$M721=60,"0",IF(score!$M721=80,"0",IF(score!$M721=100,"0")))))))</f>
        <v>#N/A</v>
      </c>
      <c r="AG721" t="e">
        <f>IF(score!$M721=".",".",IF(score!$M721=0,"0",IF(score!$M721=20,"0",IF(score!$M721=40,"0",IF(score!$M721=60,"1",IF(score!$M721=80,"0",IF(score!$M721=100,"0")))))))</f>
        <v>#N/A</v>
      </c>
      <c r="AH721" t="e">
        <f>IF(score!$M721=".",".",IF(score!$M721=0,"0",IF(score!$M721=20,"0",IF(score!$M721=40,"0",IF(score!$M721=60,"0",IF(score!$M721=80,"1",IF(score!$M721=100,"0")))))))</f>
        <v>#N/A</v>
      </c>
      <c r="AI721" t="e">
        <f>IF(score!$N721=".",".",IF(score!$N721=0,"1",IF(score!$N721=25,"0",IF(score!$N721=50,"0",IF(score!$N721=75,"0",IF(score!$N721=100,"0"))))))</f>
        <v>#N/A</v>
      </c>
      <c r="AJ721" t="e">
        <f>IF(score!$N721=".",".",IF(score!$N721=0,"0",IF(score!$N721=25,"1",IF(score!$N721=50,"0",IF(score!$N721=75,"0",IF(score!$N721=100,"0"))))))</f>
        <v>#N/A</v>
      </c>
      <c r="AK721" t="e">
        <f>IF(score!$N721=".",".",IF(score!$N721=0,"0",IF(score!$N721=25,"0",IF(score!$N721=50,"1",IF(score!$N721=75,"0",IF(score!$N721=100,"0"))))))</f>
        <v>#N/A</v>
      </c>
      <c r="AL721" t="e">
        <f>IF(score!$N721=".",".",IF(score!$N721=0,"0",IF(score!$N721=25,"0",IF(score!$N721=50,"0",IF(score!$N721=75,"1",IF(score!$N721=100,"0"))))))</f>
        <v>#N/A</v>
      </c>
      <c r="AN721" t="e">
        <f t="shared" si="770"/>
        <v>#N/A</v>
      </c>
      <c r="AO721" t="e">
        <f t="shared" si="771"/>
        <v>#N/A</v>
      </c>
      <c r="AP721" t="e">
        <f t="shared" si="772"/>
        <v>#N/A</v>
      </c>
      <c r="AQ721" t="e">
        <f t="shared" si="773"/>
        <v>#N/A</v>
      </c>
      <c r="AR721" t="e">
        <f t="shared" si="774"/>
        <v>#N/A</v>
      </c>
      <c r="AS721" t="e">
        <f t="shared" si="775"/>
        <v>#N/A</v>
      </c>
      <c r="AT721" t="e">
        <f t="shared" si="776"/>
        <v>#N/A</v>
      </c>
      <c r="AU721" t="e">
        <f t="shared" si="777"/>
        <v>#N/A</v>
      </c>
      <c r="AV721" t="e">
        <f t="shared" si="778"/>
        <v>#N/A</v>
      </c>
      <c r="AW721" t="e">
        <f t="shared" si="779"/>
        <v>#N/A</v>
      </c>
      <c r="AX721" t="e">
        <f t="shared" si="780"/>
        <v>#N/A</v>
      </c>
      <c r="AY721" t="e">
        <f t="shared" si="781"/>
        <v>#N/A</v>
      </c>
      <c r="AZ721" t="e">
        <f t="shared" si="782"/>
        <v>#N/A</v>
      </c>
      <c r="BA721" t="e">
        <f t="shared" si="783"/>
        <v>#N/A</v>
      </c>
      <c r="BB721" t="e">
        <f t="shared" si="784"/>
        <v>#N/A</v>
      </c>
      <c r="BC721" t="e">
        <f t="shared" si="785"/>
        <v>#N/A</v>
      </c>
      <c r="BD721" t="e">
        <f t="shared" si="786"/>
        <v>#N/A</v>
      </c>
      <c r="BE721" t="e">
        <f t="shared" si="787"/>
        <v>#N/A</v>
      </c>
      <c r="BF721" t="e">
        <f t="shared" si="788"/>
        <v>#N/A</v>
      </c>
      <c r="BG721" t="e">
        <f t="shared" si="789"/>
        <v>#N/A</v>
      </c>
      <c r="BH721" t="e">
        <f t="shared" si="790"/>
        <v>#N/A</v>
      </c>
      <c r="BI721" t="e">
        <f t="shared" si="791"/>
        <v>#N/A</v>
      </c>
      <c r="BJ721" t="e">
        <f t="shared" si="792"/>
        <v>#N/A</v>
      </c>
      <c r="BK721" t="e">
        <f t="shared" si="793"/>
        <v>#N/A</v>
      </c>
      <c r="BL721" t="e">
        <f t="shared" si="794"/>
        <v>#N/A</v>
      </c>
      <c r="BM721" t="e">
        <f t="shared" si="795"/>
        <v>#N/A</v>
      </c>
      <c r="BN721" t="e">
        <f t="shared" si="796"/>
        <v>#N/A</v>
      </c>
      <c r="BO721" t="e">
        <f t="shared" si="797"/>
        <v>#N/A</v>
      </c>
      <c r="BP721" t="e">
        <f t="shared" si="798"/>
        <v>#N/A</v>
      </c>
      <c r="BQ721" t="e">
        <f t="shared" si="799"/>
        <v>#N/A</v>
      </c>
      <c r="BR721" t="e">
        <f t="shared" si="800"/>
        <v>#N/A</v>
      </c>
      <c r="BS721" t="e">
        <f t="shared" si="801"/>
        <v>#N/A</v>
      </c>
      <c r="BT721" t="e">
        <f t="shared" si="802"/>
        <v>#N/A</v>
      </c>
      <c r="BU721" t="e">
        <f t="shared" si="803"/>
        <v>#N/A</v>
      </c>
      <c r="BV721" t="e">
        <f t="shared" si="804"/>
        <v>#N/A</v>
      </c>
      <c r="BX721" t="e">
        <f t="shared" si="805"/>
        <v>#N/A</v>
      </c>
      <c r="BY721" t="e">
        <f t="shared" si="806"/>
        <v>#N/A</v>
      </c>
      <c r="BZ721" t="e">
        <f t="shared" si="807"/>
        <v>#N/A</v>
      </c>
      <c r="CA721" t="e">
        <f t="shared" si="808"/>
        <v>#N/A</v>
      </c>
      <c r="CB721" t="e">
        <f t="shared" si="809"/>
        <v>#N/A</v>
      </c>
      <c r="CC721" t="e">
        <f t="shared" si="810"/>
        <v>#N/A</v>
      </c>
      <c r="CD721" t="e">
        <f t="shared" si="811"/>
        <v>#N/A</v>
      </c>
      <c r="CE721" t="e">
        <f t="shared" si="812"/>
        <v>#N/A</v>
      </c>
      <c r="CF721" t="e">
        <f t="shared" si="813"/>
        <v>#N/A</v>
      </c>
      <c r="CG721" t="e">
        <f t="shared" si="814"/>
        <v>#N/A</v>
      </c>
      <c r="CH721" t="e">
        <f t="shared" si="815"/>
        <v>#N/A</v>
      </c>
      <c r="CI721" t="e">
        <f t="shared" si="816"/>
        <v>#N/A</v>
      </c>
      <c r="CJ721" t="e">
        <f t="shared" si="817"/>
        <v>#N/A</v>
      </c>
      <c r="CK721" t="e">
        <f t="shared" si="818"/>
        <v>#N/A</v>
      </c>
      <c r="CL721" t="e">
        <f t="shared" si="819"/>
        <v>#N/A</v>
      </c>
      <c r="CM721" t="e">
        <f t="shared" si="820"/>
        <v>#N/A</v>
      </c>
      <c r="CN721" t="e">
        <f t="shared" si="821"/>
        <v>#N/A</v>
      </c>
      <c r="CO721" t="e">
        <f t="shared" si="822"/>
        <v>#N/A</v>
      </c>
      <c r="CP721" t="e">
        <f t="shared" si="823"/>
        <v>#N/A</v>
      </c>
      <c r="CQ721" t="e">
        <f t="shared" si="824"/>
        <v>#N/A</v>
      </c>
      <c r="CR721" t="e">
        <f t="shared" si="825"/>
        <v>#N/A</v>
      </c>
      <c r="CS721" t="e">
        <f t="shared" si="826"/>
        <v>#N/A</v>
      </c>
      <c r="CT721" t="e">
        <f t="shared" si="827"/>
        <v>#N/A</v>
      </c>
      <c r="CU721" t="e">
        <f t="shared" si="828"/>
        <v>#N/A</v>
      </c>
      <c r="CV721" t="e">
        <f t="shared" si="829"/>
        <v>#N/A</v>
      </c>
      <c r="CW721" t="e">
        <f t="shared" si="830"/>
        <v>#N/A</v>
      </c>
      <c r="CX721" t="e">
        <f t="shared" si="831"/>
        <v>#N/A</v>
      </c>
      <c r="CY721" t="e">
        <f t="shared" si="832"/>
        <v>#N/A</v>
      </c>
      <c r="CZ721" t="e">
        <f t="shared" si="833"/>
        <v>#N/A</v>
      </c>
      <c r="DA721" t="e">
        <f t="shared" si="834"/>
        <v>#N/A</v>
      </c>
      <c r="DB721" t="e">
        <f t="shared" si="835"/>
        <v>#N/A</v>
      </c>
      <c r="DC721" t="e">
        <f t="shared" si="836"/>
        <v>#N/A</v>
      </c>
      <c r="DD721" t="e">
        <f t="shared" si="837"/>
        <v>#N/A</v>
      </c>
      <c r="DE721" t="e">
        <f t="shared" si="838"/>
        <v>#N/A</v>
      </c>
      <c r="DF721" t="e">
        <f t="shared" si="839"/>
        <v>#N/A</v>
      </c>
    </row>
    <row r="722" spans="1:110" x14ac:dyDescent="0.25">
      <c r="A722" s="4">
        <f>raw!$A723:$A723</f>
        <v>0</v>
      </c>
      <c r="B722" s="6">
        <f>raw!$B723:$B723</f>
        <v>0</v>
      </c>
      <c r="D722" t="e">
        <f>IF(score!$C722=".",".",IF(score!$C722=0,"1",IF(score!$C722=25,"0",IF(score!$C722=50,"0",IF(score!$C722=75,"0",IF(score!$C722=100,"0"))))))</f>
        <v>#N/A</v>
      </c>
      <c r="E722" t="e">
        <f>IF(score!$C722=".",".",IF(score!$C722=0,"0",IF(score!$C722=25,"1",IF(score!$C722=50,"0",IF(score!$C722=75,"0",IF(score!$C722=100,"0"))))))</f>
        <v>#N/A</v>
      </c>
      <c r="F722" t="e">
        <f>IF(score!$C722=".",".",IF(score!$C722=0,"0",IF(score!$C722=25,"0",IF(score!$C722=50,"1",IF(score!$C722=75,"0",IF(score!$C722=100,"0"))))))</f>
        <v>#N/A</v>
      </c>
      <c r="G722" t="e">
        <f>IF(score!$C722=".",".",IF(score!$C722=0,"0",IF(score!$C722=25,"0",IF(score!$C722=50,"0",IF(score!$C722=75,"1",IF(score!$C722=100,"0"))))))</f>
        <v>#N/A</v>
      </c>
      <c r="H722" t="e">
        <f>IF(score!$D722=".",".",IF(score!$D722=0,"1",IF(score!$D722=50,"0",IF(score!$D722=100,"0"))))</f>
        <v>#N/A</v>
      </c>
      <c r="I722" t="e">
        <f>IF(score!$D722=".",".",IF(score!$D722=0,"0",IF(score!$D722=50,"1",IF(score!$D722=100,"0"))))</f>
        <v>#N/A</v>
      </c>
      <c r="J722" t="e">
        <f>IF(score!$E722=".",".",IF(score!$E722=0,"1",IF(score!$E722=50,"0",IF(score!$E722=100,"0"))))</f>
        <v>#N/A</v>
      </c>
      <c r="K722" t="e">
        <f>IF(score!$E722=".",".",IF(score!$E722=0,"0",IF(score!$E722=50,"1",IF(score!$E722=100,"0"))))</f>
        <v>#N/A</v>
      </c>
      <c r="L722" t="e">
        <f>IF(score!$F722=".",".",IF(score!$F722=0,"1",IF(score!$F722=100,"0")))</f>
        <v>#N/A</v>
      </c>
      <c r="M722" t="e">
        <f>IF(score!$G722=".",".",IF(score!$G722=0,"1",IF(score!$G722=100,"0")))</f>
        <v>#N/A</v>
      </c>
      <c r="N722" t="e">
        <f>IF(score!$H722=".",".",IF(score!$H722=0,"1",IF(score!$H722=100,"0")))</f>
        <v>#N/A</v>
      </c>
      <c r="O722" t="e">
        <f>IF(score!$I722=".",".",IF(score!$I722=0,"1",IF(score!$I722=50,"0",IF(score!$I722=100,"0"))))</f>
        <v>#N/A</v>
      </c>
      <c r="P722" t="e">
        <f>IF(score!$J722=".",".",IF(score!$J722=0,"1",IF(score!$J722=25,"0",IF(score!$J722=50,"0",IF(score!$J722=75,"0",IF(score!$J722=100,"0"))))))</f>
        <v>#N/A</v>
      </c>
      <c r="Q722" t="e">
        <f>IF(score!$J722=".",".",IF(score!$J722=0,"0",IF(score!$J722=25,"1",IF(score!$J722=50,"0",IF(score!$J722=75,"0",IF(score!$J722=100,"0"))))))</f>
        <v>#N/A</v>
      </c>
      <c r="R722" t="e">
        <f>IF(score!$J722=".",".",IF(score!$J722=0,"0",IF(score!$J722=25,"0",IF(score!$J722=50,"1",IF(score!$J722=75,"0",IF(score!$J722=100,"0"))))))</f>
        <v>#N/A</v>
      </c>
      <c r="S722" t="e">
        <f>IF(score!$J722=".",".",IF(score!$J722=0,"0",IF(score!$J722=25,"0",IF(score!$J722=50,"0",IF(score!$J722=75,"1",IF(score!$J722=100,"0"))))))</f>
        <v>#N/A</v>
      </c>
      <c r="T722" t="e">
        <f>IF(score!$K722=".",".",IF(score!$K722=0,"1",IF(score!$K722=20,"0",IF(score!$K722=40,"0",IF(score!$K722=60,"0",IF(score!$K722=80,"0",IF(score!$K722=100,"0")))))))</f>
        <v>#N/A</v>
      </c>
      <c r="U722" t="e">
        <f>IF(score!$K722=".",".",IF(score!$K722=0,"0",IF(score!$K722=20,"1",IF(score!$K722=40,"0",IF(score!$K722=60,"0",IF(score!$K722=80,"0",IF(score!$K722=100,"0")))))))</f>
        <v>#N/A</v>
      </c>
      <c r="V722" t="e">
        <f>IF(score!$K722=".",".",IF(score!$K722=0,"0",IF(score!$K722=20,"0",IF(score!$K722=40,"1",IF(score!$K722=60,"0",IF(score!$K722=80,"0",IF(score!$K722=100,"0")))))))</f>
        <v>#N/A</v>
      </c>
      <c r="W722" t="e">
        <f>IF(score!$K722=".",".",IF(score!$K722=0,"0",IF(score!$K722=20,"0",IF(score!$K722=40,"0",IF(score!$K722=60,"1",IF(score!$K722=80,"0",IF(score!$K722=100,"0")))))))</f>
        <v>#N/A</v>
      </c>
      <c r="X722" t="e">
        <f>IF(score!$K722=".",".",IF(score!$K722=0,"0",IF(score!$K722=20,"0",IF(score!$K722=40,"0",IF(score!$K722=60,"0",IF(score!$K722=80,"1",IF(score!$K722=100,"0")))))))</f>
        <v>#N/A</v>
      </c>
      <c r="Y722" t="e">
        <f>IF(score!$L722=".",".",IF(score!$L722=0,"1",IF(score!$L722=20,"0",IF(score!$L722=40,"0",IF(score!$L722=60,"0",IF(score!$L722=80,"0",IF(score!$L722=100,"0")))))))</f>
        <v>#N/A</v>
      </c>
      <c r="Z722" t="e">
        <f>IF(score!$L722=".",".",IF(score!$L722=0,"0",IF(score!$L722=20,"1",IF(score!$L722=40,"0",IF(score!$L722=60,"0",IF(score!$L722=80,"0",IF(score!$L722=100,"0")))))))</f>
        <v>#N/A</v>
      </c>
      <c r="AA722" t="e">
        <f>IF(score!$L722=".",".",IF(score!$L722=0,"0",IF(score!$L722=20,"0",IF(score!$L722=40,"1",IF(score!$L722=60,"0",IF(score!$L722=80,"0",IF(score!$L722=100,"0")))))))</f>
        <v>#N/A</v>
      </c>
      <c r="AB722" t="e">
        <f>IF(score!$L722=".",".",IF(score!$L722=0,"0",IF(score!$L722=20,"0",IF(score!$L722=40,"0",IF(score!$L722=60,"1",IF(score!$L722=80,"0",IF(score!$L722=100,"0")))))))</f>
        <v>#N/A</v>
      </c>
      <c r="AC722" t="e">
        <f>IF(score!$L722=".",".",IF(score!$L722=0,"0",IF(score!$L722=20,"0",IF(score!$L722=40,"0",IF(score!$L722=60,"0",IF(score!$L722=80,"1",IF(score!L722=100,"0")))))))</f>
        <v>#N/A</v>
      </c>
      <c r="AD722" t="e">
        <f>IF(score!$M722=".",".",IF(score!$M722=0,"1",IF(score!$M722=20,"0",IF(score!$M722=40,"0",IF(score!$M722=60,"0",IF(score!$M722=80,"0",IF(score!$M722=100,"0")))))))</f>
        <v>#N/A</v>
      </c>
      <c r="AE722" t="e">
        <f>IF(score!$M722=".",".",IF(score!$M722=0,"0",IF(score!$M722=20,"1",IF(score!$M722=40,"0",IF(score!$M722=60,"0",IF(score!$M722=80,"0",IF(score!$M722=100,"0")))))))</f>
        <v>#N/A</v>
      </c>
      <c r="AF722" t="e">
        <f>IF(score!$M722=".",".",IF(score!$M722=0,"0",IF(score!$M722=20,"0",IF(score!$M722=40,"1",IF(score!$M722=60,"0",IF(score!$M722=80,"0",IF(score!$M722=100,"0")))))))</f>
        <v>#N/A</v>
      </c>
      <c r="AG722" t="e">
        <f>IF(score!$M722=".",".",IF(score!$M722=0,"0",IF(score!$M722=20,"0",IF(score!$M722=40,"0",IF(score!$M722=60,"1",IF(score!$M722=80,"0",IF(score!$M722=100,"0")))))))</f>
        <v>#N/A</v>
      </c>
      <c r="AH722" t="e">
        <f>IF(score!$M722=".",".",IF(score!$M722=0,"0",IF(score!$M722=20,"0",IF(score!$M722=40,"0",IF(score!$M722=60,"0",IF(score!$M722=80,"1",IF(score!$M722=100,"0")))))))</f>
        <v>#N/A</v>
      </c>
      <c r="AI722" t="e">
        <f>IF(score!$N722=".",".",IF(score!$N722=0,"1",IF(score!$N722=25,"0",IF(score!$N722=50,"0",IF(score!$N722=75,"0",IF(score!$N722=100,"0"))))))</f>
        <v>#N/A</v>
      </c>
      <c r="AJ722" t="e">
        <f>IF(score!$N722=".",".",IF(score!$N722=0,"0",IF(score!$N722=25,"1",IF(score!$N722=50,"0",IF(score!$N722=75,"0",IF(score!$N722=100,"0"))))))</f>
        <v>#N/A</v>
      </c>
      <c r="AK722" t="e">
        <f>IF(score!$N722=".",".",IF(score!$N722=0,"0",IF(score!$N722=25,"0",IF(score!$N722=50,"1",IF(score!$N722=75,"0",IF(score!$N722=100,"0"))))))</f>
        <v>#N/A</v>
      </c>
      <c r="AL722" t="e">
        <f>IF(score!$N722=".",".",IF(score!$N722=0,"0",IF(score!$N722=25,"0",IF(score!$N722=50,"0",IF(score!$N722=75,"1",IF(score!$N722=100,"0"))))))</f>
        <v>#N/A</v>
      </c>
      <c r="AN722" t="e">
        <f t="shared" si="770"/>
        <v>#N/A</v>
      </c>
      <c r="AO722" t="e">
        <f t="shared" si="771"/>
        <v>#N/A</v>
      </c>
      <c r="AP722" t="e">
        <f t="shared" si="772"/>
        <v>#N/A</v>
      </c>
      <c r="AQ722" t="e">
        <f t="shared" si="773"/>
        <v>#N/A</v>
      </c>
      <c r="AR722" t="e">
        <f t="shared" si="774"/>
        <v>#N/A</v>
      </c>
      <c r="AS722" t="e">
        <f t="shared" si="775"/>
        <v>#N/A</v>
      </c>
      <c r="AT722" t="e">
        <f t="shared" si="776"/>
        <v>#N/A</v>
      </c>
      <c r="AU722" t="e">
        <f t="shared" si="777"/>
        <v>#N/A</v>
      </c>
      <c r="AV722" t="e">
        <f t="shared" si="778"/>
        <v>#N/A</v>
      </c>
      <c r="AW722" t="e">
        <f t="shared" si="779"/>
        <v>#N/A</v>
      </c>
      <c r="AX722" t="e">
        <f t="shared" si="780"/>
        <v>#N/A</v>
      </c>
      <c r="AY722" t="e">
        <f t="shared" si="781"/>
        <v>#N/A</v>
      </c>
      <c r="AZ722" t="e">
        <f t="shared" si="782"/>
        <v>#N/A</v>
      </c>
      <c r="BA722" t="e">
        <f t="shared" si="783"/>
        <v>#N/A</v>
      </c>
      <c r="BB722" t="e">
        <f t="shared" si="784"/>
        <v>#N/A</v>
      </c>
      <c r="BC722" t="e">
        <f t="shared" si="785"/>
        <v>#N/A</v>
      </c>
      <c r="BD722" t="e">
        <f t="shared" si="786"/>
        <v>#N/A</v>
      </c>
      <c r="BE722" t="e">
        <f t="shared" si="787"/>
        <v>#N/A</v>
      </c>
      <c r="BF722" t="e">
        <f t="shared" si="788"/>
        <v>#N/A</v>
      </c>
      <c r="BG722" t="e">
        <f t="shared" si="789"/>
        <v>#N/A</v>
      </c>
      <c r="BH722" t="e">
        <f t="shared" si="790"/>
        <v>#N/A</v>
      </c>
      <c r="BI722" t="e">
        <f t="shared" si="791"/>
        <v>#N/A</v>
      </c>
      <c r="BJ722" t="e">
        <f t="shared" si="792"/>
        <v>#N/A</v>
      </c>
      <c r="BK722" t="e">
        <f t="shared" si="793"/>
        <v>#N/A</v>
      </c>
      <c r="BL722" t="e">
        <f t="shared" si="794"/>
        <v>#N/A</v>
      </c>
      <c r="BM722" t="e">
        <f t="shared" si="795"/>
        <v>#N/A</v>
      </c>
      <c r="BN722" t="e">
        <f t="shared" si="796"/>
        <v>#N/A</v>
      </c>
      <c r="BO722" t="e">
        <f t="shared" si="797"/>
        <v>#N/A</v>
      </c>
      <c r="BP722" t="e">
        <f t="shared" si="798"/>
        <v>#N/A</v>
      </c>
      <c r="BQ722" t="e">
        <f t="shared" si="799"/>
        <v>#N/A</v>
      </c>
      <c r="BR722" t="e">
        <f t="shared" si="800"/>
        <v>#N/A</v>
      </c>
      <c r="BS722" t="e">
        <f t="shared" si="801"/>
        <v>#N/A</v>
      </c>
      <c r="BT722" t="e">
        <f t="shared" si="802"/>
        <v>#N/A</v>
      </c>
      <c r="BU722" t="e">
        <f t="shared" si="803"/>
        <v>#N/A</v>
      </c>
      <c r="BV722" t="e">
        <f t="shared" si="804"/>
        <v>#N/A</v>
      </c>
      <c r="BX722" t="e">
        <f t="shared" si="805"/>
        <v>#N/A</v>
      </c>
      <c r="BY722" t="e">
        <f t="shared" si="806"/>
        <v>#N/A</v>
      </c>
      <c r="BZ722" t="e">
        <f t="shared" si="807"/>
        <v>#N/A</v>
      </c>
      <c r="CA722" t="e">
        <f t="shared" si="808"/>
        <v>#N/A</v>
      </c>
      <c r="CB722" t="e">
        <f t="shared" si="809"/>
        <v>#N/A</v>
      </c>
      <c r="CC722" t="e">
        <f t="shared" si="810"/>
        <v>#N/A</v>
      </c>
      <c r="CD722" t="e">
        <f t="shared" si="811"/>
        <v>#N/A</v>
      </c>
      <c r="CE722" t="e">
        <f t="shared" si="812"/>
        <v>#N/A</v>
      </c>
      <c r="CF722" t="e">
        <f t="shared" si="813"/>
        <v>#N/A</v>
      </c>
      <c r="CG722" t="e">
        <f t="shared" si="814"/>
        <v>#N/A</v>
      </c>
      <c r="CH722" t="e">
        <f t="shared" si="815"/>
        <v>#N/A</v>
      </c>
      <c r="CI722" t="e">
        <f t="shared" si="816"/>
        <v>#N/A</v>
      </c>
      <c r="CJ722" t="e">
        <f t="shared" si="817"/>
        <v>#N/A</v>
      </c>
      <c r="CK722" t="e">
        <f t="shared" si="818"/>
        <v>#N/A</v>
      </c>
      <c r="CL722" t="e">
        <f t="shared" si="819"/>
        <v>#N/A</v>
      </c>
      <c r="CM722" t="e">
        <f t="shared" si="820"/>
        <v>#N/A</v>
      </c>
      <c r="CN722" t="e">
        <f t="shared" si="821"/>
        <v>#N/A</v>
      </c>
      <c r="CO722" t="e">
        <f t="shared" si="822"/>
        <v>#N/A</v>
      </c>
      <c r="CP722" t="e">
        <f t="shared" si="823"/>
        <v>#N/A</v>
      </c>
      <c r="CQ722" t="e">
        <f t="shared" si="824"/>
        <v>#N/A</v>
      </c>
      <c r="CR722" t="e">
        <f t="shared" si="825"/>
        <v>#N/A</v>
      </c>
      <c r="CS722" t="e">
        <f t="shared" si="826"/>
        <v>#N/A</v>
      </c>
      <c r="CT722" t="e">
        <f t="shared" si="827"/>
        <v>#N/A</v>
      </c>
      <c r="CU722" t="e">
        <f t="shared" si="828"/>
        <v>#N/A</v>
      </c>
      <c r="CV722" t="e">
        <f t="shared" si="829"/>
        <v>#N/A</v>
      </c>
      <c r="CW722" t="e">
        <f t="shared" si="830"/>
        <v>#N/A</v>
      </c>
      <c r="CX722" t="e">
        <f t="shared" si="831"/>
        <v>#N/A</v>
      </c>
      <c r="CY722" t="e">
        <f t="shared" si="832"/>
        <v>#N/A</v>
      </c>
      <c r="CZ722" t="e">
        <f t="shared" si="833"/>
        <v>#N/A</v>
      </c>
      <c r="DA722" t="e">
        <f t="shared" si="834"/>
        <v>#N/A</v>
      </c>
      <c r="DB722" t="e">
        <f t="shared" si="835"/>
        <v>#N/A</v>
      </c>
      <c r="DC722" t="e">
        <f t="shared" si="836"/>
        <v>#N/A</v>
      </c>
      <c r="DD722" t="e">
        <f t="shared" si="837"/>
        <v>#N/A</v>
      </c>
      <c r="DE722" t="e">
        <f t="shared" si="838"/>
        <v>#N/A</v>
      </c>
      <c r="DF722" t="e">
        <f t="shared" si="839"/>
        <v>#N/A</v>
      </c>
    </row>
    <row r="723" spans="1:110" x14ac:dyDescent="0.25">
      <c r="A723" s="4">
        <f>raw!$A724:$A724</f>
        <v>0</v>
      </c>
      <c r="B723" s="6">
        <f>raw!$B724:$B724</f>
        <v>0</v>
      </c>
      <c r="D723" t="e">
        <f>IF(score!$C723=".",".",IF(score!$C723=0,"1",IF(score!$C723=25,"0",IF(score!$C723=50,"0",IF(score!$C723=75,"0",IF(score!$C723=100,"0"))))))</f>
        <v>#N/A</v>
      </c>
      <c r="E723" t="e">
        <f>IF(score!$C723=".",".",IF(score!$C723=0,"0",IF(score!$C723=25,"1",IF(score!$C723=50,"0",IF(score!$C723=75,"0",IF(score!$C723=100,"0"))))))</f>
        <v>#N/A</v>
      </c>
      <c r="F723" t="e">
        <f>IF(score!$C723=".",".",IF(score!$C723=0,"0",IF(score!$C723=25,"0",IF(score!$C723=50,"1",IF(score!$C723=75,"0",IF(score!$C723=100,"0"))))))</f>
        <v>#N/A</v>
      </c>
      <c r="G723" t="e">
        <f>IF(score!$C723=".",".",IF(score!$C723=0,"0",IF(score!$C723=25,"0",IF(score!$C723=50,"0",IF(score!$C723=75,"1",IF(score!$C723=100,"0"))))))</f>
        <v>#N/A</v>
      </c>
      <c r="H723" t="e">
        <f>IF(score!$D723=".",".",IF(score!$D723=0,"1",IF(score!$D723=50,"0",IF(score!$D723=100,"0"))))</f>
        <v>#N/A</v>
      </c>
      <c r="I723" t="e">
        <f>IF(score!$D723=".",".",IF(score!$D723=0,"0",IF(score!$D723=50,"1",IF(score!$D723=100,"0"))))</f>
        <v>#N/A</v>
      </c>
      <c r="J723" t="e">
        <f>IF(score!$E723=".",".",IF(score!$E723=0,"1",IF(score!$E723=50,"0",IF(score!$E723=100,"0"))))</f>
        <v>#N/A</v>
      </c>
      <c r="K723" t="e">
        <f>IF(score!$E723=".",".",IF(score!$E723=0,"0",IF(score!$E723=50,"1",IF(score!$E723=100,"0"))))</f>
        <v>#N/A</v>
      </c>
      <c r="L723" t="e">
        <f>IF(score!$F723=".",".",IF(score!$F723=0,"1",IF(score!$F723=100,"0")))</f>
        <v>#N/A</v>
      </c>
      <c r="M723" t="e">
        <f>IF(score!$G723=".",".",IF(score!$G723=0,"1",IF(score!$G723=100,"0")))</f>
        <v>#N/A</v>
      </c>
      <c r="N723" t="e">
        <f>IF(score!$H723=".",".",IF(score!$H723=0,"1",IF(score!$H723=100,"0")))</f>
        <v>#N/A</v>
      </c>
      <c r="O723" t="e">
        <f>IF(score!$I723=".",".",IF(score!$I723=0,"1",IF(score!$I723=50,"0",IF(score!$I723=100,"0"))))</f>
        <v>#N/A</v>
      </c>
      <c r="P723" t="e">
        <f>IF(score!$J723=".",".",IF(score!$J723=0,"1",IF(score!$J723=25,"0",IF(score!$J723=50,"0",IF(score!$J723=75,"0",IF(score!$J723=100,"0"))))))</f>
        <v>#N/A</v>
      </c>
      <c r="Q723" t="e">
        <f>IF(score!$J723=".",".",IF(score!$J723=0,"0",IF(score!$J723=25,"1",IF(score!$J723=50,"0",IF(score!$J723=75,"0",IF(score!$J723=100,"0"))))))</f>
        <v>#N/A</v>
      </c>
      <c r="R723" t="e">
        <f>IF(score!$J723=".",".",IF(score!$J723=0,"0",IF(score!$J723=25,"0",IF(score!$J723=50,"1",IF(score!$J723=75,"0",IF(score!$J723=100,"0"))))))</f>
        <v>#N/A</v>
      </c>
      <c r="S723" t="e">
        <f>IF(score!$J723=".",".",IF(score!$J723=0,"0",IF(score!$J723=25,"0",IF(score!$J723=50,"0",IF(score!$J723=75,"1",IF(score!$J723=100,"0"))))))</f>
        <v>#N/A</v>
      </c>
      <c r="T723" t="e">
        <f>IF(score!$K723=".",".",IF(score!$K723=0,"1",IF(score!$K723=20,"0",IF(score!$K723=40,"0",IF(score!$K723=60,"0",IF(score!$K723=80,"0",IF(score!$K723=100,"0")))))))</f>
        <v>#N/A</v>
      </c>
      <c r="U723" t="e">
        <f>IF(score!$K723=".",".",IF(score!$K723=0,"0",IF(score!$K723=20,"1",IF(score!$K723=40,"0",IF(score!$K723=60,"0",IF(score!$K723=80,"0",IF(score!$K723=100,"0")))))))</f>
        <v>#N/A</v>
      </c>
      <c r="V723" t="e">
        <f>IF(score!$K723=".",".",IF(score!$K723=0,"0",IF(score!$K723=20,"0",IF(score!$K723=40,"1",IF(score!$K723=60,"0",IF(score!$K723=80,"0",IF(score!$K723=100,"0")))))))</f>
        <v>#N/A</v>
      </c>
      <c r="W723" t="e">
        <f>IF(score!$K723=".",".",IF(score!$K723=0,"0",IF(score!$K723=20,"0",IF(score!$K723=40,"0",IF(score!$K723=60,"1",IF(score!$K723=80,"0",IF(score!$K723=100,"0")))))))</f>
        <v>#N/A</v>
      </c>
      <c r="X723" t="e">
        <f>IF(score!$K723=".",".",IF(score!$K723=0,"0",IF(score!$K723=20,"0",IF(score!$K723=40,"0",IF(score!$K723=60,"0",IF(score!$K723=80,"1",IF(score!$K723=100,"0")))))))</f>
        <v>#N/A</v>
      </c>
      <c r="Y723" t="e">
        <f>IF(score!$L723=".",".",IF(score!$L723=0,"1",IF(score!$L723=20,"0",IF(score!$L723=40,"0",IF(score!$L723=60,"0",IF(score!$L723=80,"0",IF(score!$L723=100,"0")))))))</f>
        <v>#N/A</v>
      </c>
      <c r="Z723" t="e">
        <f>IF(score!$L723=".",".",IF(score!$L723=0,"0",IF(score!$L723=20,"1",IF(score!$L723=40,"0",IF(score!$L723=60,"0",IF(score!$L723=80,"0",IF(score!$L723=100,"0")))))))</f>
        <v>#N/A</v>
      </c>
      <c r="AA723" t="e">
        <f>IF(score!$L723=".",".",IF(score!$L723=0,"0",IF(score!$L723=20,"0",IF(score!$L723=40,"1",IF(score!$L723=60,"0",IF(score!$L723=80,"0",IF(score!$L723=100,"0")))))))</f>
        <v>#N/A</v>
      </c>
      <c r="AB723" t="e">
        <f>IF(score!$L723=".",".",IF(score!$L723=0,"0",IF(score!$L723=20,"0",IF(score!$L723=40,"0",IF(score!$L723=60,"1",IF(score!$L723=80,"0",IF(score!$L723=100,"0")))))))</f>
        <v>#N/A</v>
      </c>
      <c r="AC723" t="e">
        <f>IF(score!$L723=".",".",IF(score!$L723=0,"0",IF(score!$L723=20,"0",IF(score!$L723=40,"0",IF(score!$L723=60,"0",IF(score!$L723=80,"1",IF(score!L723=100,"0")))))))</f>
        <v>#N/A</v>
      </c>
      <c r="AD723" t="e">
        <f>IF(score!$M723=".",".",IF(score!$M723=0,"1",IF(score!$M723=20,"0",IF(score!$M723=40,"0",IF(score!$M723=60,"0",IF(score!$M723=80,"0",IF(score!$M723=100,"0")))))))</f>
        <v>#N/A</v>
      </c>
      <c r="AE723" t="e">
        <f>IF(score!$M723=".",".",IF(score!$M723=0,"0",IF(score!$M723=20,"1",IF(score!$M723=40,"0",IF(score!$M723=60,"0",IF(score!$M723=80,"0",IF(score!$M723=100,"0")))))))</f>
        <v>#N/A</v>
      </c>
      <c r="AF723" t="e">
        <f>IF(score!$M723=".",".",IF(score!$M723=0,"0",IF(score!$M723=20,"0",IF(score!$M723=40,"1",IF(score!$M723=60,"0",IF(score!$M723=80,"0",IF(score!$M723=100,"0")))))))</f>
        <v>#N/A</v>
      </c>
      <c r="AG723" t="e">
        <f>IF(score!$M723=".",".",IF(score!$M723=0,"0",IF(score!$M723=20,"0",IF(score!$M723=40,"0",IF(score!$M723=60,"1",IF(score!$M723=80,"0",IF(score!$M723=100,"0")))))))</f>
        <v>#N/A</v>
      </c>
      <c r="AH723" t="e">
        <f>IF(score!$M723=".",".",IF(score!$M723=0,"0",IF(score!$M723=20,"0",IF(score!$M723=40,"0",IF(score!$M723=60,"0",IF(score!$M723=80,"1",IF(score!$M723=100,"0")))))))</f>
        <v>#N/A</v>
      </c>
      <c r="AI723" t="e">
        <f>IF(score!$N723=".",".",IF(score!$N723=0,"1",IF(score!$N723=25,"0",IF(score!$N723=50,"0",IF(score!$N723=75,"0",IF(score!$N723=100,"0"))))))</f>
        <v>#N/A</v>
      </c>
      <c r="AJ723" t="e">
        <f>IF(score!$N723=".",".",IF(score!$N723=0,"0",IF(score!$N723=25,"1",IF(score!$N723=50,"0",IF(score!$N723=75,"0",IF(score!$N723=100,"0"))))))</f>
        <v>#N/A</v>
      </c>
      <c r="AK723" t="e">
        <f>IF(score!$N723=".",".",IF(score!$N723=0,"0",IF(score!$N723=25,"0",IF(score!$N723=50,"1",IF(score!$N723=75,"0",IF(score!$N723=100,"0"))))))</f>
        <v>#N/A</v>
      </c>
      <c r="AL723" t="e">
        <f>IF(score!$N723=".",".",IF(score!$N723=0,"0",IF(score!$N723=25,"0",IF(score!$N723=50,"0",IF(score!$N723=75,"1",IF(score!$N723=100,"0"))))))</f>
        <v>#N/A</v>
      </c>
      <c r="AN723" t="e">
        <f t="shared" si="770"/>
        <v>#N/A</v>
      </c>
      <c r="AO723" t="e">
        <f t="shared" si="771"/>
        <v>#N/A</v>
      </c>
      <c r="AP723" t="e">
        <f t="shared" si="772"/>
        <v>#N/A</v>
      </c>
      <c r="AQ723" t="e">
        <f t="shared" si="773"/>
        <v>#N/A</v>
      </c>
      <c r="AR723" t="e">
        <f t="shared" si="774"/>
        <v>#N/A</v>
      </c>
      <c r="AS723" t="e">
        <f t="shared" si="775"/>
        <v>#N/A</v>
      </c>
      <c r="AT723" t="e">
        <f t="shared" si="776"/>
        <v>#N/A</v>
      </c>
      <c r="AU723" t="e">
        <f t="shared" si="777"/>
        <v>#N/A</v>
      </c>
      <c r="AV723" t="e">
        <f t="shared" si="778"/>
        <v>#N/A</v>
      </c>
      <c r="AW723" t="e">
        <f t="shared" si="779"/>
        <v>#N/A</v>
      </c>
      <c r="AX723" t="e">
        <f t="shared" si="780"/>
        <v>#N/A</v>
      </c>
      <c r="AY723" t="e">
        <f t="shared" si="781"/>
        <v>#N/A</v>
      </c>
      <c r="AZ723" t="e">
        <f t="shared" si="782"/>
        <v>#N/A</v>
      </c>
      <c r="BA723" t="e">
        <f t="shared" si="783"/>
        <v>#N/A</v>
      </c>
      <c r="BB723" t="e">
        <f t="shared" si="784"/>
        <v>#N/A</v>
      </c>
      <c r="BC723" t="e">
        <f t="shared" si="785"/>
        <v>#N/A</v>
      </c>
      <c r="BD723" t="e">
        <f t="shared" si="786"/>
        <v>#N/A</v>
      </c>
      <c r="BE723" t="e">
        <f t="shared" si="787"/>
        <v>#N/A</v>
      </c>
      <c r="BF723" t="e">
        <f t="shared" si="788"/>
        <v>#N/A</v>
      </c>
      <c r="BG723" t="e">
        <f t="shared" si="789"/>
        <v>#N/A</v>
      </c>
      <c r="BH723" t="e">
        <f t="shared" si="790"/>
        <v>#N/A</v>
      </c>
      <c r="BI723" t="e">
        <f t="shared" si="791"/>
        <v>#N/A</v>
      </c>
      <c r="BJ723" t="e">
        <f t="shared" si="792"/>
        <v>#N/A</v>
      </c>
      <c r="BK723" t="e">
        <f t="shared" si="793"/>
        <v>#N/A</v>
      </c>
      <c r="BL723" t="e">
        <f t="shared" si="794"/>
        <v>#N/A</v>
      </c>
      <c r="BM723" t="e">
        <f t="shared" si="795"/>
        <v>#N/A</v>
      </c>
      <c r="BN723" t="e">
        <f t="shared" si="796"/>
        <v>#N/A</v>
      </c>
      <c r="BO723" t="e">
        <f t="shared" si="797"/>
        <v>#N/A</v>
      </c>
      <c r="BP723" t="e">
        <f t="shared" si="798"/>
        <v>#N/A</v>
      </c>
      <c r="BQ723" t="e">
        <f t="shared" si="799"/>
        <v>#N/A</v>
      </c>
      <c r="BR723" t="e">
        <f t="shared" si="800"/>
        <v>#N/A</v>
      </c>
      <c r="BS723" t="e">
        <f t="shared" si="801"/>
        <v>#N/A</v>
      </c>
      <c r="BT723" t="e">
        <f t="shared" si="802"/>
        <v>#N/A</v>
      </c>
      <c r="BU723" t="e">
        <f t="shared" si="803"/>
        <v>#N/A</v>
      </c>
      <c r="BV723" t="e">
        <f t="shared" si="804"/>
        <v>#N/A</v>
      </c>
      <c r="BX723" t="e">
        <f t="shared" si="805"/>
        <v>#N/A</v>
      </c>
      <c r="BY723" t="e">
        <f t="shared" si="806"/>
        <v>#N/A</v>
      </c>
      <c r="BZ723" t="e">
        <f t="shared" si="807"/>
        <v>#N/A</v>
      </c>
      <c r="CA723" t="e">
        <f t="shared" si="808"/>
        <v>#N/A</v>
      </c>
      <c r="CB723" t="e">
        <f t="shared" si="809"/>
        <v>#N/A</v>
      </c>
      <c r="CC723" t="e">
        <f t="shared" si="810"/>
        <v>#N/A</v>
      </c>
      <c r="CD723" t="e">
        <f t="shared" si="811"/>
        <v>#N/A</v>
      </c>
      <c r="CE723" t="e">
        <f t="shared" si="812"/>
        <v>#N/A</v>
      </c>
      <c r="CF723" t="e">
        <f t="shared" si="813"/>
        <v>#N/A</v>
      </c>
      <c r="CG723" t="e">
        <f t="shared" si="814"/>
        <v>#N/A</v>
      </c>
      <c r="CH723" t="e">
        <f t="shared" si="815"/>
        <v>#N/A</v>
      </c>
      <c r="CI723" t="e">
        <f t="shared" si="816"/>
        <v>#N/A</v>
      </c>
      <c r="CJ723" t="e">
        <f t="shared" si="817"/>
        <v>#N/A</v>
      </c>
      <c r="CK723" t="e">
        <f t="shared" si="818"/>
        <v>#N/A</v>
      </c>
      <c r="CL723" t="e">
        <f t="shared" si="819"/>
        <v>#N/A</v>
      </c>
      <c r="CM723" t="e">
        <f t="shared" si="820"/>
        <v>#N/A</v>
      </c>
      <c r="CN723" t="e">
        <f t="shared" si="821"/>
        <v>#N/A</v>
      </c>
      <c r="CO723" t="e">
        <f t="shared" si="822"/>
        <v>#N/A</v>
      </c>
      <c r="CP723" t="e">
        <f t="shared" si="823"/>
        <v>#N/A</v>
      </c>
      <c r="CQ723" t="e">
        <f t="shared" si="824"/>
        <v>#N/A</v>
      </c>
      <c r="CR723" t="e">
        <f t="shared" si="825"/>
        <v>#N/A</v>
      </c>
      <c r="CS723" t="e">
        <f t="shared" si="826"/>
        <v>#N/A</v>
      </c>
      <c r="CT723" t="e">
        <f t="shared" si="827"/>
        <v>#N/A</v>
      </c>
      <c r="CU723" t="e">
        <f t="shared" si="828"/>
        <v>#N/A</v>
      </c>
      <c r="CV723" t="e">
        <f t="shared" si="829"/>
        <v>#N/A</v>
      </c>
      <c r="CW723" t="e">
        <f t="shared" si="830"/>
        <v>#N/A</v>
      </c>
      <c r="CX723" t="e">
        <f t="shared" si="831"/>
        <v>#N/A</v>
      </c>
      <c r="CY723" t="e">
        <f t="shared" si="832"/>
        <v>#N/A</v>
      </c>
      <c r="CZ723" t="e">
        <f t="shared" si="833"/>
        <v>#N/A</v>
      </c>
      <c r="DA723" t="e">
        <f t="shared" si="834"/>
        <v>#N/A</v>
      </c>
      <c r="DB723" t="e">
        <f t="shared" si="835"/>
        <v>#N/A</v>
      </c>
      <c r="DC723" t="e">
        <f t="shared" si="836"/>
        <v>#N/A</v>
      </c>
      <c r="DD723" t="e">
        <f t="shared" si="837"/>
        <v>#N/A</v>
      </c>
      <c r="DE723" t="e">
        <f t="shared" si="838"/>
        <v>#N/A</v>
      </c>
      <c r="DF723" t="e">
        <f t="shared" si="839"/>
        <v>#N/A</v>
      </c>
    </row>
    <row r="724" spans="1:110" x14ac:dyDescent="0.25">
      <c r="A724" s="4">
        <f>raw!$A725:$A725</f>
        <v>0</v>
      </c>
      <c r="B724" s="6">
        <f>raw!$B725:$B725</f>
        <v>0</v>
      </c>
      <c r="D724" t="e">
        <f>IF(score!$C724=".",".",IF(score!$C724=0,"1",IF(score!$C724=25,"0",IF(score!$C724=50,"0",IF(score!$C724=75,"0",IF(score!$C724=100,"0"))))))</f>
        <v>#N/A</v>
      </c>
      <c r="E724" t="e">
        <f>IF(score!$C724=".",".",IF(score!$C724=0,"0",IF(score!$C724=25,"1",IF(score!$C724=50,"0",IF(score!$C724=75,"0",IF(score!$C724=100,"0"))))))</f>
        <v>#N/A</v>
      </c>
      <c r="F724" t="e">
        <f>IF(score!$C724=".",".",IF(score!$C724=0,"0",IF(score!$C724=25,"0",IF(score!$C724=50,"1",IF(score!$C724=75,"0",IF(score!$C724=100,"0"))))))</f>
        <v>#N/A</v>
      </c>
      <c r="G724" t="e">
        <f>IF(score!$C724=".",".",IF(score!$C724=0,"0",IF(score!$C724=25,"0",IF(score!$C724=50,"0",IF(score!$C724=75,"1",IF(score!$C724=100,"0"))))))</f>
        <v>#N/A</v>
      </c>
      <c r="H724" t="e">
        <f>IF(score!$D724=".",".",IF(score!$D724=0,"1",IF(score!$D724=50,"0",IF(score!$D724=100,"0"))))</f>
        <v>#N/A</v>
      </c>
      <c r="I724" t="e">
        <f>IF(score!$D724=".",".",IF(score!$D724=0,"0",IF(score!$D724=50,"1",IF(score!$D724=100,"0"))))</f>
        <v>#N/A</v>
      </c>
      <c r="J724" t="e">
        <f>IF(score!$E724=".",".",IF(score!$E724=0,"1",IF(score!$E724=50,"0",IF(score!$E724=100,"0"))))</f>
        <v>#N/A</v>
      </c>
      <c r="K724" t="e">
        <f>IF(score!$E724=".",".",IF(score!$E724=0,"0",IF(score!$E724=50,"1",IF(score!$E724=100,"0"))))</f>
        <v>#N/A</v>
      </c>
      <c r="L724" t="e">
        <f>IF(score!$F724=".",".",IF(score!$F724=0,"1",IF(score!$F724=100,"0")))</f>
        <v>#N/A</v>
      </c>
      <c r="M724" t="e">
        <f>IF(score!$G724=".",".",IF(score!$G724=0,"1",IF(score!$G724=100,"0")))</f>
        <v>#N/A</v>
      </c>
      <c r="N724" t="e">
        <f>IF(score!$H724=".",".",IF(score!$H724=0,"1",IF(score!$H724=100,"0")))</f>
        <v>#N/A</v>
      </c>
      <c r="O724" t="e">
        <f>IF(score!$I724=".",".",IF(score!$I724=0,"1",IF(score!$I724=50,"0",IF(score!$I724=100,"0"))))</f>
        <v>#N/A</v>
      </c>
      <c r="P724" t="e">
        <f>IF(score!$J724=".",".",IF(score!$J724=0,"1",IF(score!$J724=25,"0",IF(score!$J724=50,"0",IF(score!$J724=75,"0",IF(score!$J724=100,"0"))))))</f>
        <v>#N/A</v>
      </c>
      <c r="Q724" t="e">
        <f>IF(score!$J724=".",".",IF(score!$J724=0,"0",IF(score!$J724=25,"1",IF(score!$J724=50,"0",IF(score!$J724=75,"0",IF(score!$J724=100,"0"))))))</f>
        <v>#N/A</v>
      </c>
      <c r="R724" t="e">
        <f>IF(score!$J724=".",".",IF(score!$J724=0,"0",IF(score!$J724=25,"0",IF(score!$J724=50,"1",IF(score!$J724=75,"0",IF(score!$J724=100,"0"))))))</f>
        <v>#N/A</v>
      </c>
      <c r="S724" t="e">
        <f>IF(score!$J724=".",".",IF(score!$J724=0,"0",IF(score!$J724=25,"0",IF(score!$J724=50,"0",IF(score!$J724=75,"1",IF(score!$J724=100,"0"))))))</f>
        <v>#N/A</v>
      </c>
      <c r="T724" t="e">
        <f>IF(score!$K724=".",".",IF(score!$K724=0,"1",IF(score!$K724=20,"0",IF(score!$K724=40,"0",IF(score!$K724=60,"0",IF(score!$K724=80,"0",IF(score!$K724=100,"0")))))))</f>
        <v>#N/A</v>
      </c>
      <c r="U724" t="e">
        <f>IF(score!$K724=".",".",IF(score!$K724=0,"0",IF(score!$K724=20,"1",IF(score!$K724=40,"0",IF(score!$K724=60,"0",IF(score!$K724=80,"0",IF(score!$K724=100,"0")))))))</f>
        <v>#N/A</v>
      </c>
      <c r="V724" t="e">
        <f>IF(score!$K724=".",".",IF(score!$K724=0,"0",IF(score!$K724=20,"0",IF(score!$K724=40,"1",IF(score!$K724=60,"0",IF(score!$K724=80,"0",IF(score!$K724=100,"0")))))))</f>
        <v>#N/A</v>
      </c>
      <c r="W724" t="e">
        <f>IF(score!$K724=".",".",IF(score!$K724=0,"0",IF(score!$K724=20,"0",IF(score!$K724=40,"0",IF(score!$K724=60,"1",IF(score!$K724=80,"0",IF(score!$K724=100,"0")))))))</f>
        <v>#N/A</v>
      </c>
      <c r="X724" t="e">
        <f>IF(score!$K724=".",".",IF(score!$K724=0,"0",IF(score!$K724=20,"0",IF(score!$K724=40,"0",IF(score!$K724=60,"0",IF(score!$K724=80,"1",IF(score!$K724=100,"0")))))))</f>
        <v>#N/A</v>
      </c>
      <c r="Y724" t="e">
        <f>IF(score!$L724=".",".",IF(score!$L724=0,"1",IF(score!$L724=20,"0",IF(score!$L724=40,"0",IF(score!$L724=60,"0",IF(score!$L724=80,"0",IF(score!$L724=100,"0")))))))</f>
        <v>#N/A</v>
      </c>
      <c r="Z724" t="e">
        <f>IF(score!$L724=".",".",IF(score!$L724=0,"0",IF(score!$L724=20,"1",IF(score!$L724=40,"0",IF(score!$L724=60,"0",IF(score!$L724=80,"0",IF(score!$L724=100,"0")))))))</f>
        <v>#N/A</v>
      </c>
      <c r="AA724" t="e">
        <f>IF(score!$L724=".",".",IF(score!$L724=0,"0",IF(score!$L724=20,"0",IF(score!$L724=40,"1",IF(score!$L724=60,"0",IF(score!$L724=80,"0",IF(score!$L724=100,"0")))))))</f>
        <v>#N/A</v>
      </c>
      <c r="AB724" t="e">
        <f>IF(score!$L724=".",".",IF(score!$L724=0,"0",IF(score!$L724=20,"0",IF(score!$L724=40,"0",IF(score!$L724=60,"1",IF(score!$L724=80,"0",IF(score!$L724=100,"0")))))))</f>
        <v>#N/A</v>
      </c>
      <c r="AC724" t="e">
        <f>IF(score!$L724=".",".",IF(score!$L724=0,"0",IF(score!$L724=20,"0",IF(score!$L724=40,"0",IF(score!$L724=60,"0",IF(score!$L724=80,"1",IF(score!L724=100,"0")))))))</f>
        <v>#N/A</v>
      </c>
      <c r="AD724" t="e">
        <f>IF(score!$M724=".",".",IF(score!$M724=0,"1",IF(score!$M724=20,"0",IF(score!$M724=40,"0",IF(score!$M724=60,"0",IF(score!$M724=80,"0",IF(score!$M724=100,"0")))))))</f>
        <v>#N/A</v>
      </c>
      <c r="AE724" t="e">
        <f>IF(score!$M724=".",".",IF(score!$M724=0,"0",IF(score!$M724=20,"1",IF(score!$M724=40,"0",IF(score!$M724=60,"0",IF(score!$M724=80,"0",IF(score!$M724=100,"0")))))))</f>
        <v>#N/A</v>
      </c>
      <c r="AF724" t="e">
        <f>IF(score!$M724=".",".",IF(score!$M724=0,"0",IF(score!$M724=20,"0",IF(score!$M724=40,"1",IF(score!$M724=60,"0",IF(score!$M724=80,"0",IF(score!$M724=100,"0")))))))</f>
        <v>#N/A</v>
      </c>
      <c r="AG724" t="e">
        <f>IF(score!$M724=".",".",IF(score!$M724=0,"0",IF(score!$M724=20,"0",IF(score!$M724=40,"0",IF(score!$M724=60,"1",IF(score!$M724=80,"0",IF(score!$M724=100,"0")))))))</f>
        <v>#N/A</v>
      </c>
      <c r="AH724" t="e">
        <f>IF(score!$M724=".",".",IF(score!$M724=0,"0",IF(score!$M724=20,"0",IF(score!$M724=40,"0",IF(score!$M724=60,"0",IF(score!$M724=80,"1",IF(score!$M724=100,"0")))))))</f>
        <v>#N/A</v>
      </c>
      <c r="AI724" t="e">
        <f>IF(score!$N724=".",".",IF(score!$N724=0,"1",IF(score!$N724=25,"0",IF(score!$N724=50,"0",IF(score!$N724=75,"0",IF(score!$N724=100,"0"))))))</f>
        <v>#N/A</v>
      </c>
      <c r="AJ724" t="e">
        <f>IF(score!$N724=".",".",IF(score!$N724=0,"0",IF(score!$N724=25,"1",IF(score!$N724=50,"0",IF(score!$N724=75,"0",IF(score!$N724=100,"0"))))))</f>
        <v>#N/A</v>
      </c>
      <c r="AK724" t="e">
        <f>IF(score!$N724=".",".",IF(score!$N724=0,"0",IF(score!$N724=25,"0",IF(score!$N724=50,"1",IF(score!$N724=75,"0",IF(score!$N724=100,"0"))))))</f>
        <v>#N/A</v>
      </c>
      <c r="AL724" t="e">
        <f>IF(score!$N724=".",".",IF(score!$N724=0,"0",IF(score!$N724=25,"0",IF(score!$N724=50,"0",IF(score!$N724=75,"1",IF(score!$N724=100,"0"))))))</f>
        <v>#N/A</v>
      </c>
      <c r="AN724" t="e">
        <f t="shared" si="770"/>
        <v>#N/A</v>
      </c>
      <c r="AO724" t="e">
        <f t="shared" si="771"/>
        <v>#N/A</v>
      </c>
      <c r="AP724" t="e">
        <f t="shared" si="772"/>
        <v>#N/A</v>
      </c>
      <c r="AQ724" t="e">
        <f t="shared" si="773"/>
        <v>#N/A</v>
      </c>
      <c r="AR724" t="e">
        <f t="shared" si="774"/>
        <v>#N/A</v>
      </c>
      <c r="AS724" t="e">
        <f t="shared" si="775"/>
        <v>#N/A</v>
      </c>
      <c r="AT724" t="e">
        <f t="shared" si="776"/>
        <v>#N/A</v>
      </c>
      <c r="AU724" t="e">
        <f t="shared" si="777"/>
        <v>#N/A</v>
      </c>
      <c r="AV724" t="e">
        <f t="shared" si="778"/>
        <v>#N/A</v>
      </c>
      <c r="AW724" t="e">
        <f t="shared" si="779"/>
        <v>#N/A</v>
      </c>
      <c r="AX724" t="e">
        <f t="shared" si="780"/>
        <v>#N/A</v>
      </c>
      <c r="AY724" t="e">
        <f t="shared" si="781"/>
        <v>#N/A</v>
      </c>
      <c r="AZ724" t="e">
        <f t="shared" si="782"/>
        <v>#N/A</v>
      </c>
      <c r="BA724" t="e">
        <f t="shared" si="783"/>
        <v>#N/A</v>
      </c>
      <c r="BB724" t="e">
        <f t="shared" si="784"/>
        <v>#N/A</v>
      </c>
      <c r="BC724" t="e">
        <f t="shared" si="785"/>
        <v>#N/A</v>
      </c>
      <c r="BD724" t="e">
        <f t="shared" si="786"/>
        <v>#N/A</v>
      </c>
      <c r="BE724" t="e">
        <f t="shared" si="787"/>
        <v>#N/A</v>
      </c>
      <c r="BF724" t="e">
        <f t="shared" si="788"/>
        <v>#N/A</v>
      </c>
      <c r="BG724" t="e">
        <f t="shared" si="789"/>
        <v>#N/A</v>
      </c>
      <c r="BH724" t="e">
        <f t="shared" si="790"/>
        <v>#N/A</v>
      </c>
      <c r="BI724" t="e">
        <f t="shared" si="791"/>
        <v>#N/A</v>
      </c>
      <c r="BJ724" t="e">
        <f t="shared" si="792"/>
        <v>#N/A</v>
      </c>
      <c r="BK724" t="e">
        <f t="shared" si="793"/>
        <v>#N/A</v>
      </c>
      <c r="BL724" t="e">
        <f t="shared" si="794"/>
        <v>#N/A</v>
      </c>
      <c r="BM724" t="e">
        <f t="shared" si="795"/>
        <v>#N/A</v>
      </c>
      <c r="BN724" t="e">
        <f t="shared" si="796"/>
        <v>#N/A</v>
      </c>
      <c r="BO724" t="e">
        <f t="shared" si="797"/>
        <v>#N/A</v>
      </c>
      <c r="BP724" t="e">
        <f t="shared" si="798"/>
        <v>#N/A</v>
      </c>
      <c r="BQ724" t="e">
        <f t="shared" si="799"/>
        <v>#N/A</v>
      </c>
      <c r="BR724" t="e">
        <f t="shared" si="800"/>
        <v>#N/A</v>
      </c>
      <c r="BS724" t="e">
        <f t="shared" si="801"/>
        <v>#N/A</v>
      </c>
      <c r="BT724" t="e">
        <f t="shared" si="802"/>
        <v>#N/A</v>
      </c>
      <c r="BU724" t="e">
        <f t="shared" si="803"/>
        <v>#N/A</v>
      </c>
      <c r="BV724" t="e">
        <f t="shared" si="804"/>
        <v>#N/A</v>
      </c>
      <c r="BX724" t="e">
        <f t="shared" si="805"/>
        <v>#N/A</v>
      </c>
      <c r="BY724" t="e">
        <f t="shared" si="806"/>
        <v>#N/A</v>
      </c>
      <c r="BZ724" t="e">
        <f t="shared" si="807"/>
        <v>#N/A</v>
      </c>
      <c r="CA724" t="e">
        <f t="shared" si="808"/>
        <v>#N/A</v>
      </c>
      <c r="CB724" t="e">
        <f t="shared" si="809"/>
        <v>#N/A</v>
      </c>
      <c r="CC724" t="e">
        <f t="shared" si="810"/>
        <v>#N/A</v>
      </c>
      <c r="CD724" t="e">
        <f t="shared" si="811"/>
        <v>#N/A</v>
      </c>
      <c r="CE724" t="e">
        <f t="shared" si="812"/>
        <v>#N/A</v>
      </c>
      <c r="CF724" t="e">
        <f t="shared" si="813"/>
        <v>#N/A</v>
      </c>
      <c r="CG724" t="e">
        <f t="shared" si="814"/>
        <v>#N/A</v>
      </c>
      <c r="CH724" t="e">
        <f t="shared" si="815"/>
        <v>#N/A</v>
      </c>
      <c r="CI724" t="e">
        <f t="shared" si="816"/>
        <v>#N/A</v>
      </c>
      <c r="CJ724" t="e">
        <f t="shared" si="817"/>
        <v>#N/A</v>
      </c>
      <c r="CK724" t="e">
        <f t="shared" si="818"/>
        <v>#N/A</v>
      </c>
      <c r="CL724" t="e">
        <f t="shared" si="819"/>
        <v>#N/A</v>
      </c>
      <c r="CM724" t="e">
        <f t="shared" si="820"/>
        <v>#N/A</v>
      </c>
      <c r="CN724" t="e">
        <f t="shared" si="821"/>
        <v>#N/A</v>
      </c>
      <c r="CO724" t="e">
        <f t="shared" si="822"/>
        <v>#N/A</v>
      </c>
      <c r="CP724" t="e">
        <f t="shared" si="823"/>
        <v>#N/A</v>
      </c>
      <c r="CQ724" t="e">
        <f t="shared" si="824"/>
        <v>#N/A</v>
      </c>
      <c r="CR724" t="e">
        <f t="shared" si="825"/>
        <v>#N/A</v>
      </c>
      <c r="CS724" t="e">
        <f t="shared" si="826"/>
        <v>#N/A</v>
      </c>
      <c r="CT724" t="e">
        <f t="shared" si="827"/>
        <v>#N/A</v>
      </c>
      <c r="CU724" t="e">
        <f t="shared" si="828"/>
        <v>#N/A</v>
      </c>
      <c r="CV724" t="e">
        <f t="shared" si="829"/>
        <v>#N/A</v>
      </c>
      <c r="CW724" t="e">
        <f t="shared" si="830"/>
        <v>#N/A</v>
      </c>
      <c r="CX724" t="e">
        <f t="shared" si="831"/>
        <v>#N/A</v>
      </c>
      <c r="CY724" t="e">
        <f t="shared" si="832"/>
        <v>#N/A</v>
      </c>
      <c r="CZ724" t="e">
        <f t="shared" si="833"/>
        <v>#N/A</v>
      </c>
      <c r="DA724" t="e">
        <f t="shared" si="834"/>
        <v>#N/A</v>
      </c>
      <c r="DB724" t="e">
        <f t="shared" si="835"/>
        <v>#N/A</v>
      </c>
      <c r="DC724" t="e">
        <f t="shared" si="836"/>
        <v>#N/A</v>
      </c>
      <c r="DD724" t="e">
        <f t="shared" si="837"/>
        <v>#N/A</v>
      </c>
      <c r="DE724" t="e">
        <f t="shared" si="838"/>
        <v>#N/A</v>
      </c>
      <c r="DF724" t="e">
        <f t="shared" si="839"/>
        <v>#N/A</v>
      </c>
    </row>
    <row r="725" spans="1:110" x14ac:dyDescent="0.25">
      <c r="A725" s="4">
        <f>raw!$A726:$A726</f>
        <v>0</v>
      </c>
      <c r="B725" s="6">
        <f>raw!$B726:$B726</f>
        <v>0</v>
      </c>
      <c r="D725" t="e">
        <f>IF(score!$C725=".",".",IF(score!$C725=0,"1",IF(score!$C725=25,"0",IF(score!$C725=50,"0",IF(score!$C725=75,"0",IF(score!$C725=100,"0"))))))</f>
        <v>#N/A</v>
      </c>
      <c r="E725" t="e">
        <f>IF(score!$C725=".",".",IF(score!$C725=0,"0",IF(score!$C725=25,"1",IF(score!$C725=50,"0",IF(score!$C725=75,"0",IF(score!$C725=100,"0"))))))</f>
        <v>#N/A</v>
      </c>
      <c r="F725" t="e">
        <f>IF(score!$C725=".",".",IF(score!$C725=0,"0",IF(score!$C725=25,"0",IF(score!$C725=50,"1",IF(score!$C725=75,"0",IF(score!$C725=100,"0"))))))</f>
        <v>#N/A</v>
      </c>
      <c r="G725" t="e">
        <f>IF(score!$C725=".",".",IF(score!$C725=0,"0",IF(score!$C725=25,"0",IF(score!$C725=50,"0",IF(score!$C725=75,"1",IF(score!$C725=100,"0"))))))</f>
        <v>#N/A</v>
      </c>
      <c r="H725" t="e">
        <f>IF(score!$D725=".",".",IF(score!$D725=0,"1",IF(score!$D725=50,"0",IF(score!$D725=100,"0"))))</f>
        <v>#N/A</v>
      </c>
      <c r="I725" t="e">
        <f>IF(score!$D725=".",".",IF(score!$D725=0,"0",IF(score!$D725=50,"1",IF(score!$D725=100,"0"))))</f>
        <v>#N/A</v>
      </c>
      <c r="J725" t="e">
        <f>IF(score!$E725=".",".",IF(score!$E725=0,"1",IF(score!$E725=50,"0",IF(score!$E725=100,"0"))))</f>
        <v>#N/A</v>
      </c>
      <c r="K725" t="e">
        <f>IF(score!$E725=".",".",IF(score!$E725=0,"0",IF(score!$E725=50,"1",IF(score!$E725=100,"0"))))</f>
        <v>#N/A</v>
      </c>
      <c r="L725" t="e">
        <f>IF(score!$F725=".",".",IF(score!$F725=0,"1",IF(score!$F725=100,"0")))</f>
        <v>#N/A</v>
      </c>
      <c r="M725" t="e">
        <f>IF(score!$G725=".",".",IF(score!$G725=0,"1",IF(score!$G725=100,"0")))</f>
        <v>#N/A</v>
      </c>
      <c r="N725" t="e">
        <f>IF(score!$H725=".",".",IF(score!$H725=0,"1",IF(score!$H725=100,"0")))</f>
        <v>#N/A</v>
      </c>
      <c r="O725" t="e">
        <f>IF(score!$I725=".",".",IF(score!$I725=0,"1",IF(score!$I725=50,"0",IF(score!$I725=100,"0"))))</f>
        <v>#N/A</v>
      </c>
      <c r="P725" t="e">
        <f>IF(score!$J725=".",".",IF(score!$J725=0,"1",IF(score!$J725=25,"0",IF(score!$J725=50,"0",IF(score!$J725=75,"0",IF(score!$J725=100,"0"))))))</f>
        <v>#N/A</v>
      </c>
      <c r="Q725" t="e">
        <f>IF(score!$J725=".",".",IF(score!$J725=0,"0",IF(score!$J725=25,"1",IF(score!$J725=50,"0",IF(score!$J725=75,"0",IF(score!$J725=100,"0"))))))</f>
        <v>#N/A</v>
      </c>
      <c r="R725" t="e">
        <f>IF(score!$J725=".",".",IF(score!$J725=0,"0",IF(score!$J725=25,"0",IF(score!$J725=50,"1",IF(score!$J725=75,"0",IF(score!$J725=100,"0"))))))</f>
        <v>#N/A</v>
      </c>
      <c r="S725" t="e">
        <f>IF(score!$J725=".",".",IF(score!$J725=0,"0",IF(score!$J725=25,"0",IF(score!$J725=50,"0",IF(score!$J725=75,"1",IF(score!$J725=100,"0"))))))</f>
        <v>#N/A</v>
      </c>
      <c r="T725" t="e">
        <f>IF(score!$K725=".",".",IF(score!$K725=0,"1",IF(score!$K725=20,"0",IF(score!$K725=40,"0",IF(score!$K725=60,"0",IF(score!$K725=80,"0",IF(score!$K725=100,"0")))))))</f>
        <v>#N/A</v>
      </c>
      <c r="U725" t="e">
        <f>IF(score!$K725=".",".",IF(score!$K725=0,"0",IF(score!$K725=20,"1",IF(score!$K725=40,"0",IF(score!$K725=60,"0",IF(score!$K725=80,"0",IF(score!$K725=100,"0")))))))</f>
        <v>#N/A</v>
      </c>
      <c r="V725" t="e">
        <f>IF(score!$K725=".",".",IF(score!$K725=0,"0",IF(score!$K725=20,"0",IF(score!$K725=40,"1",IF(score!$K725=60,"0",IF(score!$K725=80,"0",IF(score!$K725=100,"0")))))))</f>
        <v>#N/A</v>
      </c>
      <c r="W725" t="e">
        <f>IF(score!$K725=".",".",IF(score!$K725=0,"0",IF(score!$K725=20,"0",IF(score!$K725=40,"0",IF(score!$K725=60,"1",IF(score!$K725=80,"0",IF(score!$K725=100,"0")))))))</f>
        <v>#N/A</v>
      </c>
      <c r="X725" t="e">
        <f>IF(score!$K725=".",".",IF(score!$K725=0,"0",IF(score!$K725=20,"0",IF(score!$K725=40,"0",IF(score!$K725=60,"0",IF(score!$K725=80,"1",IF(score!$K725=100,"0")))))))</f>
        <v>#N/A</v>
      </c>
      <c r="Y725" t="e">
        <f>IF(score!$L725=".",".",IF(score!$L725=0,"1",IF(score!$L725=20,"0",IF(score!$L725=40,"0",IF(score!$L725=60,"0",IF(score!$L725=80,"0",IF(score!$L725=100,"0")))))))</f>
        <v>#N/A</v>
      </c>
      <c r="Z725" t="e">
        <f>IF(score!$L725=".",".",IF(score!$L725=0,"0",IF(score!$L725=20,"1",IF(score!$L725=40,"0",IF(score!$L725=60,"0",IF(score!$L725=80,"0",IF(score!$L725=100,"0")))))))</f>
        <v>#N/A</v>
      </c>
      <c r="AA725" t="e">
        <f>IF(score!$L725=".",".",IF(score!$L725=0,"0",IF(score!$L725=20,"0",IF(score!$L725=40,"1",IF(score!$L725=60,"0",IF(score!$L725=80,"0",IF(score!$L725=100,"0")))))))</f>
        <v>#N/A</v>
      </c>
      <c r="AB725" t="e">
        <f>IF(score!$L725=".",".",IF(score!$L725=0,"0",IF(score!$L725=20,"0",IF(score!$L725=40,"0",IF(score!$L725=60,"1",IF(score!$L725=80,"0",IF(score!$L725=100,"0")))))))</f>
        <v>#N/A</v>
      </c>
      <c r="AC725" t="e">
        <f>IF(score!$L725=".",".",IF(score!$L725=0,"0",IF(score!$L725=20,"0",IF(score!$L725=40,"0",IF(score!$L725=60,"0",IF(score!$L725=80,"1",IF(score!L725=100,"0")))))))</f>
        <v>#N/A</v>
      </c>
      <c r="AD725" t="e">
        <f>IF(score!$M725=".",".",IF(score!$M725=0,"1",IF(score!$M725=20,"0",IF(score!$M725=40,"0",IF(score!$M725=60,"0",IF(score!$M725=80,"0",IF(score!$M725=100,"0")))))))</f>
        <v>#N/A</v>
      </c>
      <c r="AE725" t="e">
        <f>IF(score!$M725=".",".",IF(score!$M725=0,"0",IF(score!$M725=20,"1",IF(score!$M725=40,"0",IF(score!$M725=60,"0",IF(score!$M725=80,"0",IF(score!$M725=100,"0")))))))</f>
        <v>#N/A</v>
      </c>
      <c r="AF725" t="e">
        <f>IF(score!$M725=".",".",IF(score!$M725=0,"0",IF(score!$M725=20,"0",IF(score!$M725=40,"1",IF(score!$M725=60,"0",IF(score!$M725=80,"0",IF(score!$M725=100,"0")))))))</f>
        <v>#N/A</v>
      </c>
      <c r="AG725" t="e">
        <f>IF(score!$M725=".",".",IF(score!$M725=0,"0",IF(score!$M725=20,"0",IF(score!$M725=40,"0",IF(score!$M725=60,"1",IF(score!$M725=80,"0",IF(score!$M725=100,"0")))))))</f>
        <v>#N/A</v>
      </c>
      <c r="AH725" t="e">
        <f>IF(score!$M725=".",".",IF(score!$M725=0,"0",IF(score!$M725=20,"0",IF(score!$M725=40,"0",IF(score!$M725=60,"0",IF(score!$M725=80,"1",IF(score!$M725=100,"0")))))))</f>
        <v>#N/A</v>
      </c>
      <c r="AI725" t="e">
        <f>IF(score!$N725=".",".",IF(score!$N725=0,"1",IF(score!$N725=25,"0",IF(score!$N725=50,"0",IF(score!$N725=75,"0",IF(score!$N725=100,"0"))))))</f>
        <v>#N/A</v>
      </c>
      <c r="AJ725" t="e">
        <f>IF(score!$N725=".",".",IF(score!$N725=0,"0",IF(score!$N725=25,"1",IF(score!$N725=50,"0",IF(score!$N725=75,"0",IF(score!$N725=100,"0"))))))</f>
        <v>#N/A</v>
      </c>
      <c r="AK725" t="e">
        <f>IF(score!$N725=".",".",IF(score!$N725=0,"0",IF(score!$N725=25,"0",IF(score!$N725=50,"1",IF(score!$N725=75,"0",IF(score!$N725=100,"0"))))))</f>
        <v>#N/A</v>
      </c>
      <c r="AL725" t="e">
        <f>IF(score!$N725=".",".",IF(score!$N725=0,"0",IF(score!$N725=25,"0",IF(score!$N725=50,"0",IF(score!$N725=75,"1",IF(score!$N725=100,"0"))))))</f>
        <v>#N/A</v>
      </c>
      <c r="AN725" t="e">
        <f t="shared" si="770"/>
        <v>#N/A</v>
      </c>
      <c r="AO725" t="e">
        <f t="shared" si="771"/>
        <v>#N/A</v>
      </c>
      <c r="AP725" t="e">
        <f t="shared" si="772"/>
        <v>#N/A</v>
      </c>
      <c r="AQ725" t="e">
        <f t="shared" si="773"/>
        <v>#N/A</v>
      </c>
      <c r="AR725" t="e">
        <f t="shared" si="774"/>
        <v>#N/A</v>
      </c>
      <c r="AS725" t="e">
        <f t="shared" si="775"/>
        <v>#N/A</v>
      </c>
      <c r="AT725" t="e">
        <f t="shared" si="776"/>
        <v>#N/A</v>
      </c>
      <c r="AU725" t="e">
        <f t="shared" si="777"/>
        <v>#N/A</v>
      </c>
      <c r="AV725" t="e">
        <f t="shared" si="778"/>
        <v>#N/A</v>
      </c>
      <c r="AW725" t="e">
        <f t="shared" si="779"/>
        <v>#N/A</v>
      </c>
      <c r="AX725" t="e">
        <f t="shared" si="780"/>
        <v>#N/A</v>
      </c>
      <c r="AY725" t="e">
        <f t="shared" si="781"/>
        <v>#N/A</v>
      </c>
      <c r="AZ725" t="e">
        <f t="shared" si="782"/>
        <v>#N/A</v>
      </c>
      <c r="BA725" t="e">
        <f t="shared" si="783"/>
        <v>#N/A</v>
      </c>
      <c r="BB725" t="e">
        <f t="shared" si="784"/>
        <v>#N/A</v>
      </c>
      <c r="BC725" t="e">
        <f t="shared" si="785"/>
        <v>#N/A</v>
      </c>
      <c r="BD725" t="e">
        <f t="shared" si="786"/>
        <v>#N/A</v>
      </c>
      <c r="BE725" t="e">
        <f t="shared" si="787"/>
        <v>#N/A</v>
      </c>
      <c r="BF725" t="e">
        <f t="shared" si="788"/>
        <v>#N/A</v>
      </c>
      <c r="BG725" t="e">
        <f t="shared" si="789"/>
        <v>#N/A</v>
      </c>
      <c r="BH725" t="e">
        <f t="shared" si="790"/>
        <v>#N/A</v>
      </c>
      <c r="BI725" t="e">
        <f t="shared" si="791"/>
        <v>#N/A</v>
      </c>
      <c r="BJ725" t="e">
        <f t="shared" si="792"/>
        <v>#N/A</v>
      </c>
      <c r="BK725" t="e">
        <f t="shared" si="793"/>
        <v>#N/A</v>
      </c>
      <c r="BL725" t="e">
        <f t="shared" si="794"/>
        <v>#N/A</v>
      </c>
      <c r="BM725" t="e">
        <f t="shared" si="795"/>
        <v>#N/A</v>
      </c>
      <c r="BN725" t="e">
        <f t="shared" si="796"/>
        <v>#N/A</v>
      </c>
      <c r="BO725" t="e">
        <f t="shared" si="797"/>
        <v>#N/A</v>
      </c>
      <c r="BP725" t="e">
        <f t="shared" si="798"/>
        <v>#N/A</v>
      </c>
      <c r="BQ725" t="e">
        <f t="shared" si="799"/>
        <v>#N/A</v>
      </c>
      <c r="BR725" t="e">
        <f t="shared" si="800"/>
        <v>#N/A</v>
      </c>
      <c r="BS725" t="e">
        <f t="shared" si="801"/>
        <v>#N/A</v>
      </c>
      <c r="BT725" t="e">
        <f t="shared" si="802"/>
        <v>#N/A</v>
      </c>
      <c r="BU725" t="e">
        <f t="shared" si="803"/>
        <v>#N/A</v>
      </c>
      <c r="BV725" t="e">
        <f t="shared" si="804"/>
        <v>#N/A</v>
      </c>
      <c r="BX725" t="e">
        <f t="shared" si="805"/>
        <v>#N/A</v>
      </c>
      <c r="BY725" t="e">
        <f t="shared" si="806"/>
        <v>#N/A</v>
      </c>
      <c r="BZ725" t="e">
        <f t="shared" si="807"/>
        <v>#N/A</v>
      </c>
      <c r="CA725" t="e">
        <f t="shared" si="808"/>
        <v>#N/A</v>
      </c>
      <c r="CB725" t="e">
        <f t="shared" si="809"/>
        <v>#N/A</v>
      </c>
      <c r="CC725" t="e">
        <f t="shared" si="810"/>
        <v>#N/A</v>
      </c>
      <c r="CD725" t="e">
        <f t="shared" si="811"/>
        <v>#N/A</v>
      </c>
      <c r="CE725" t="e">
        <f t="shared" si="812"/>
        <v>#N/A</v>
      </c>
      <c r="CF725" t="e">
        <f t="shared" si="813"/>
        <v>#N/A</v>
      </c>
      <c r="CG725" t="e">
        <f t="shared" si="814"/>
        <v>#N/A</v>
      </c>
      <c r="CH725" t="e">
        <f t="shared" si="815"/>
        <v>#N/A</v>
      </c>
      <c r="CI725" t="e">
        <f t="shared" si="816"/>
        <v>#N/A</v>
      </c>
      <c r="CJ725" t="e">
        <f t="shared" si="817"/>
        <v>#N/A</v>
      </c>
      <c r="CK725" t="e">
        <f t="shared" si="818"/>
        <v>#N/A</v>
      </c>
      <c r="CL725" t="e">
        <f t="shared" si="819"/>
        <v>#N/A</v>
      </c>
      <c r="CM725" t="e">
        <f t="shared" si="820"/>
        <v>#N/A</v>
      </c>
      <c r="CN725" t="e">
        <f t="shared" si="821"/>
        <v>#N/A</v>
      </c>
      <c r="CO725" t="e">
        <f t="shared" si="822"/>
        <v>#N/A</v>
      </c>
      <c r="CP725" t="e">
        <f t="shared" si="823"/>
        <v>#N/A</v>
      </c>
      <c r="CQ725" t="e">
        <f t="shared" si="824"/>
        <v>#N/A</v>
      </c>
      <c r="CR725" t="e">
        <f t="shared" si="825"/>
        <v>#N/A</v>
      </c>
      <c r="CS725" t="e">
        <f t="shared" si="826"/>
        <v>#N/A</v>
      </c>
      <c r="CT725" t="e">
        <f t="shared" si="827"/>
        <v>#N/A</v>
      </c>
      <c r="CU725" t="e">
        <f t="shared" si="828"/>
        <v>#N/A</v>
      </c>
      <c r="CV725" t="e">
        <f t="shared" si="829"/>
        <v>#N/A</v>
      </c>
      <c r="CW725" t="e">
        <f t="shared" si="830"/>
        <v>#N/A</v>
      </c>
      <c r="CX725" t="e">
        <f t="shared" si="831"/>
        <v>#N/A</v>
      </c>
      <c r="CY725" t="e">
        <f t="shared" si="832"/>
        <v>#N/A</v>
      </c>
      <c r="CZ725" t="e">
        <f t="shared" si="833"/>
        <v>#N/A</v>
      </c>
      <c r="DA725" t="e">
        <f t="shared" si="834"/>
        <v>#N/A</v>
      </c>
      <c r="DB725" t="e">
        <f t="shared" si="835"/>
        <v>#N/A</v>
      </c>
      <c r="DC725" t="e">
        <f t="shared" si="836"/>
        <v>#N/A</v>
      </c>
      <c r="DD725" t="e">
        <f t="shared" si="837"/>
        <v>#N/A</v>
      </c>
      <c r="DE725" t="e">
        <f t="shared" si="838"/>
        <v>#N/A</v>
      </c>
      <c r="DF725" t="e">
        <f t="shared" si="839"/>
        <v>#N/A</v>
      </c>
    </row>
    <row r="726" spans="1:110" x14ac:dyDescent="0.25">
      <c r="A726" s="4">
        <f>raw!$A727:$A727</f>
        <v>0</v>
      </c>
      <c r="B726" s="6">
        <f>raw!$B727:$B727</f>
        <v>0</v>
      </c>
      <c r="D726" t="e">
        <f>IF(score!$C726=".",".",IF(score!$C726=0,"1",IF(score!$C726=25,"0",IF(score!$C726=50,"0",IF(score!$C726=75,"0",IF(score!$C726=100,"0"))))))</f>
        <v>#N/A</v>
      </c>
      <c r="E726" t="e">
        <f>IF(score!$C726=".",".",IF(score!$C726=0,"0",IF(score!$C726=25,"1",IF(score!$C726=50,"0",IF(score!$C726=75,"0",IF(score!$C726=100,"0"))))))</f>
        <v>#N/A</v>
      </c>
      <c r="F726" t="e">
        <f>IF(score!$C726=".",".",IF(score!$C726=0,"0",IF(score!$C726=25,"0",IF(score!$C726=50,"1",IF(score!$C726=75,"0",IF(score!$C726=100,"0"))))))</f>
        <v>#N/A</v>
      </c>
      <c r="G726" t="e">
        <f>IF(score!$C726=".",".",IF(score!$C726=0,"0",IF(score!$C726=25,"0",IF(score!$C726=50,"0",IF(score!$C726=75,"1",IF(score!$C726=100,"0"))))))</f>
        <v>#N/A</v>
      </c>
      <c r="H726" t="e">
        <f>IF(score!$D726=".",".",IF(score!$D726=0,"1",IF(score!$D726=50,"0",IF(score!$D726=100,"0"))))</f>
        <v>#N/A</v>
      </c>
      <c r="I726" t="e">
        <f>IF(score!$D726=".",".",IF(score!$D726=0,"0",IF(score!$D726=50,"1",IF(score!$D726=100,"0"))))</f>
        <v>#N/A</v>
      </c>
      <c r="J726" t="e">
        <f>IF(score!$E726=".",".",IF(score!$E726=0,"1",IF(score!$E726=50,"0",IF(score!$E726=100,"0"))))</f>
        <v>#N/A</v>
      </c>
      <c r="K726" t="e">
        <f>IF(score!$E726=".",".",IF(score!$E726=0,"0",IF(score!$E726=50,"1",IF(score!$E726=100,"0"))))</f>
        <v>#N/A</v>
      </c>
      <c r="L726" t="e">
        <f>IF(score!$F726=".",".",IF(score!$F726=0,"1",IF(score!$F726=100,"0")))</f>
        <v>#N/A</v>
      </c>
      <c r="M726" t="e">
        <f>IF(score!$G726=".",".",IF(score!$G726=0,"1",IF(score!$G726=100,"0")))</f>
        <v>#N/A</v>
      </c>
      <c r="N726" t="e">
        <f>IF(score!$H726=".",".",IF(score!$H726=0,"1",IF(score!$H726=100,"0")))</f>
        <v>#N/A</v>
      </c>
      <c r="O726" t="e">
        <f>IF(score!$I726=".",".",IF(score!$I726=0,"1",IF(score!$I726=50,"0",IF(score!$I726=100,"0"))))</f>
        <v>#N/A</v>
      </c>
      <c r="P726" t="e">
        <f>IF(score!$J726=".",".",IF(score!$J726=0,"1",IF(score!$J726=25,"0",IF(score!$J726=50,"0",IF(score!$J726=75,"0",IF(score!$J726=100,"0"))))))</f>
        <v>#N/A</v>
      </c>
      <c r="Q726" t="e">
        <f>IF(score!$J726=".",".",IF(score!$J726=0,"0",IF(score!$J726=25,"1",IF(score!$J726=50,"0",IF(score!$J726=75,"0",IF(score!$J726=100,"0"))))))</f>
        <v>#N/A</v>
      </c>
      <c r="R726" t="e">
        <f>IF(score!$J726=".",".",IF(score!$J726=0,"0",IF(score!$J726=25,"0",IF(score!$J726=50,"1",IF(score!$J726=75,"0",IF(score!$J726=100,"0"))))))</f>
        <v>#N/A</v>
      </c>
      <c r="S726" t="e">
        <f>IF(score!$J726=".",".",IF(score!$J726=0,"0",IF(score!$J726=25,"0",IF(score!$J726=50,"0",IF(score!$J726=75,"1",IF(score!$J726=100,"0"))))))</f>
        <v>#N/A</v>
      </c>
      <c r="T726" t="e">
        <f>IF(score!$K726=".",".",IF(score!$K726=0,"1",IF(score!$K726=20,"0",IF(score!$K726=40,"0",IF(score!$K726=60,"0",IF(score!$K726=80,"0",IF(score!$K726=100,"0")))))))</f>
        <v>#N/A</v>
      </c>
      <c r="U726" t="e">
        <f>IF(score!$K726=".",".",IF(score!$K726=0,"0",IF(score!$K726=20,"1",IF(score!$K726=40,"0",IF(score!$K726=60,"0",IF(score!$K726=80,"0",IF(score!$K726=100,"0")))))))</f>
        <v>#N/A</v>
      </c>
      <c r="V726" t="e">
        <f>IF(score!$K726=".",".",IF(score!$K726=0,"0",IF(score!$K726=20,"0",IF(score!$K726=40,"1",IF(score!$K726=60,"0",IF(score!$K726=80,"0",IF(score!$K726=100,"0")))))))</f>
        <v>#N/A</v>
      </c>
      <c r="W726" t="e">
        <f>IF(score!$K726=".",".",IF(score!$K726=0,"0",IF(score!$K726=20,"0",IF(score!$K726=40,"0",IF(score!$K726=60,"1",IF(score!$K726=80,"0",IF(score!$K726=100,"0")))))))</f>
        <v>#N/A</v>
      </c>
      <c r="X726" t="e">
        <f>IF(score!$K726=".",".",IF(score!$K726=0,"0",IF(score!$K726=20,"0",IF(score!$K726=40,"0",IF(score!$K726=60,"0",IF(score!$K726=80,"1",IF(score!$K726=100,"0")))))))</f>
        <v>#N/A</v>
      </c>
      <c r="Y726" t="e">
        <f>IF(score!$L726=".",".",IF(score!$L726=0,"1",IF(score!$L726=20,"0",IF(score!$L726=40,"0",IF(score!$L726=60,"0",IF(score!$L726=80,"0",IF(score!$L726=100,"0")))))))</f>
        <v>#N/A</v>
      </c>
      <c r="Z726" t="e">
        <f>IF(score!$L726=".",".",IF(score!$L726=0,"0",IF(score!$L726=20,"1",IF(score!$L726=40,"0",IF(score!$L726=60,"0",IF(score!$L726=80,"0",IF(score!$L726=100,"0")))))))</f>
        <v>#N/A</v>
      </c>
      <c r="AA726" t="e">
        <f>IF(score!$L726=".",".",IF(score!$L726=0,"0",IF(score!$L726=20,"0",IF(score!$L726=40,"1",IF(score!$L726=60,"0",IF(score!$L726=80,"0",IF(score!$L726=100,"0")))))))</f>
        <v>#N/A</v>
      </c>
      <c r="AB726" t="e">
        <f>IF(score!$L726=".",".",IF(score!$L726=0,"0",IF(score!$L726=20,"0",IF(score!$L726=40,"0",IF(score!$L726=60,"1",IF(score!$L726=80,"0",IF(score!$L726=100,"0")))))))</f>
        <v>#N/A</v>
      </c>
      <c r="AC726" t="e">
        <f>IF(score!$L726=".",".",IF(score!$L726=0,"0",IF(score!$L726=20,"0",IF(score!$L726=40,"0",IF(score!$L726=60,"0",IF(score!$L726=80,"1",IF(score!L726=100,"0")))))))</f>
        <v>#N/A</v>
      </c>
      <c r="AD726" t="e">
        <f>IF(score!$M726=".",".",IF(score!$M726=0,"1",IF(score!$M726=20,"0",IF(score!$M726=40,"0",IF(score!$M726=60,"0",IF(score!$M726=80,"0",IF(score!$M726=100,"0")))))))</f>
        <v>#N/A</v>
      </c>
      <c r="AE726" t="e">
        <f>IF(score!$M726=".",".",IF(score!$M726=0,"0",IF(score!$M726=20,"1",IF(score!$M726=40,"0",IF(score!$M726=60,"0",IF(score!$M726=80,"0",IF(score!$M726=100,"0")))))))</f>
        <v>#N/A</v>
      </c>
      <c r="AF726" t="e">
        <f>IF(score!$M726=".",".",IF(score!$M726=0,"0",IF(score!$M726=20,"0",IF(score!$M726=40,"1",IF(score!$M726=60,"0",IF(score!$M726=80,"0",IF(score!$M726=100,"0")))))))</f>
        <v>#N/A</v>
      </c>
      <c r="AG726" t="e">
        <f>IF(score!$M726=".",".",IF(score!$M726=0,"0",IF(score!$M726=20,"0",IF(score!$M726=40,"0",IF(score!$M726=60,"1",IF(score!$M726=80,"0",IF(score!$M726=100,"0")))))))</f>
        <v>#N/A</v>
      </c>
      <c r="AH726" t="e">
        <f>IF(score!$M726=".",".",IF(score!$M726=0,"0",IF(score!$M726=20,"0",IF(score!$M726=40,"0",IF(score!$M726=60,"0",IF(score!$M726=80,"1",IF(score!$M726=100,"0")))))))</f>
        <v>#N/A</v>
      </c>
      <c r="AI726" t="e">
        <f>IF(score!$N726=".",".",IF(score!$N726=0,"1",IF(score!$N726=25,"0",IF(score!$N726=50,"0",IF(score!$N726=75,"0",IF(score!$N726=100,"0"))))))</f>
        <v>#N/A</v>
      </c>
      <c r="AJ726" t="e">
        <f>IF(score!$N726=".",".",IF(score!$N726=0,"0",IF(score!$N726=25,"1",IF(score!$N726=50,"0",IF(score!$N726=75,"0",IF(score!$N726=100,"0"))))))</f>
        <v>#N/A</v>
      </c>
      <c r="AK726" t="e">
        <f>IF(score!$N726=".",".",IF(score!$N726=0,"0",IF(score!$N726=25,"0",IF(score!$N726=50,"1",IF(score!$N726=75,"0",IF(score!$N726=100,"0"))))))</f>
        <v>#N/A</v>
      </c>
      <c r="AL726" t="e">
        <f>IF(score!$N726=".",".",IF(score!$N726=0,"0",IF(score!$N726=25,"0",IF(score!$N726=50,"0",IF(score!$N726=75,"1",IF(score!$N726=100,"0"))))))</f>
        <v>#N/A</v>
      </c>
      <c r="AN726" t="e">
        <f t="shared" si="770"/>
        <v>#N/A</v>
      </c>
      <c r="AO726" t="e">
        <f t="shared" si="771"/>
        <v>#N/A</v>
      </c>
      <c r="AP726" t="e">
        <f t="shared" si="772"/>
        <v>#N/A</v>
      </c>
      <c r="AQ726" t="e">
        <f t="shared" si="773"/>
        <v>#N/A</v>
      </c>
      <c r="AR726" t="e">
        <f t="shared" si="774"/>
        <v>#N/A</v>
      </c>
      <c r="AS726" t="e">
        <f t="shared" si="775"/>
        <v>#N/A</v>
      </c>
      <c r="AT726" t="e">
        <f t="shared" si="776"/>
        <v>#N/A</v>
      </c>
      <c r="AU726" t="e">
        <f t="shared" si="777"/>
        <v>#N/A</v>
      </c>
      <c r="AV726" t="e">
        <f t="shared" si="778"/>
        <v>#N/A</v>
      </c>
      <c r="AW726" t="e">
        <f t="shared" si="779"/>
        <v>#N/A</v>
      </c>
      <c r="AX726" t="e">
        <f t="shared" si="780"/>
        <v>#N/A</v>
      </c>
      <c r="AY726" t="e">
        <f t="shared" si="781"/>
        <v>#N/A</v>
      </c>
      <c r="AZ726" t="e">
        <f t="shared" si="782"/>
        <v>#N/A</v>
      </c>
      <c r="BA726" t="e">
        <f t="shared" si="783"/>
        <v>#N/A</v>
      </c>
      <c r="BB726" t="e">
        <f t="shared" si="784"/>
        <v>#N/A</v>
      </c>
      <c r="BC726" t="e">
        <f t="shared" si="785"/>
        <v>#N/A</v>
      </c>
      <c r="BD726" t="e">
        <f t="shared" si="786"/>
        <v>#N/A</v>
      </c>
      <c r="BE726" t="e">
        <f t="shared" si="787"/>
        <v>#N/A</v>
      </c>
      <c r="BF726" t="e">
        <f t="shared" si="788"/>
        <v>#N/A</v>
      </c>
      <c r="BG726" t="e">
        <f t="shared" si="789"/>
        <v>#N/A</v>
      </c>
      <c r="BH726" t="e">
        <f t="shared" si="790"/>
        <v>#N/A</v>
      </c>
      <c r="BI726" t="e">
        <f t="shared" si="791"/>
        <v>#N/A</v>
      </c>
      <c r="BJ726" t="e">
        <f t="shared" si="792"/>
        <v>#N/A</v>
      </c>
      <c r="BK726" t="e">
        <f t="shared" si="793"/>
        <v>#N/A</v>
      </c>
      <c r="BL726" t="e">
        <f t="shared" si="794"/>
        <v>#N/A</v>
      </c>
      <c r="BM726" t="e">
        <f t="shared" si="795"/>
        <v>#N/A</v>
      </c>
      <c r="BN726" t="e">
        <f t="shared" si="796"/>
        <v>#N/A</v>
      </c>
      <c r="BO726" t="e">
        <f t="shared" si="797"/>
        <v>#N/A</v>
      </c>
      <c r="BP726" t="e">
        <f t="shared" si="798"/>
        <v>#N/A</v>
      </c>
      <c r="BQ726" t="e">
        <f t="shared" si="799"/>
        <v>#N/A</v>
      </c>
      <c r="BR726" t="e">
        <f t="shared" si="800"/>
        <v>#N/A</v>
      </c>
      <c r="BS726" t="e">
        <f t="shared" si="801"/>
        <v>#N/A</v>
      </c>
      <c r="BT726" t="e">
        <f t="shared" si="802"/>
        <v>#N/A</v>
      </c>
      <c r="BU726" t="e">
        <f t="shared" si="803"/>
        <v>#N/A</v>
      </c>
      <c r="BV726" t="e">
        <f t="shared" si="804"/>
        <v>#N/A</v>
      </c>
      <c r="BX726" t="e">
        <f t="shared" si="805"/>
        <v>#N/A</v>
      </c>
      <c r="BY726" t="e">
        <f t="shared" si="806"/>
        <v>#N/A</v>
      </c>
      <c r="BZ726" t="e">
        <f t="shared" si="807"/>
        <v>#N/A</v>
      </c>
      <c r="CA726" t="e">
        <f t="shared" si="808"/>
        <v>#N/A</v>
      </c>
      <c r="CB726" t="e">
        <f t="shared" si="809"/>
        <v>#N/A</v>
      </c>
      <c r="CC726" t="e">
        <f t="shared" si="810"/>
        <v>#N/A</v>
      </c>
      <c r="CD726" t="e">
        <f t="shared" si="811"/>
        <v>#N/A</v>
      </c>
      <c r="CE726" t="e">
        <f t="shared" si="812"/>
        <v>#N/A</v>
      </c>
      <c r="CF726" t="e">
        <f t="shared" si="813"/>
        <v>#N/A</v>
      </c>
      <c r="CG726" t="e">
        <f t="shared" si="814"/>
        <v>#N/A</v>
      </c>
      <c r="CH726" t="e">
        <f t="shared" si="815"/>
        <v>#N/A</v>
      </c>
      <c r="CI726" t="e">
        <f t="shared" si="816"/>
        <v>#N/A</v>
      </c>
      <c r="CJ726" t="e">
        <f t="shared" si="817"/>
        <v>#N/A</v>
      </c>
      <c r="CK726" t="e">
        <f t="shared" si="818"/>
        <v>#N/A</v>
      </c>
      <c r="CL726" t="e">
        <f t="shared" si="819"/>
        <v>#N/A</v>
      </c>
      <c r="CM726" t="e">
        <f t="shared" si="820"/>
        <v>#N/A</v>
      </c>
      <c r="CN726" t="e">
        <f t="shared" si="821"/>
        <v>#N/A</v>
      </c>
      <c r="CO726" t="e">
        <f t="shared" si="822"/>
        <v>#N/A</v>
      </c>
      <c r="CP726" t="e">
        <f t="shared" si="823"/>
        <v>#N/A</v>
      </c>
      <c r="CQ726" t="e">
        <f t="shared" si="824"/>
        <v>#N/A</v>
      </c>
      <c r="CR726" t="e">
        <f t="shared" si="825"/>
        <v>#N/A</v>
      </c>
      <c r="CS726" t="e">
        <f t="shared" si="826"/>
        <v>#N/A</v>
      </c>
      <c r="CT726" t="e">
        <f t="shared" si="827"/>
        <v>#N/A</v>
      </c>
      <c r="CU726" t="e">
        <f t="shared" si="828"/>
        <v>#N/A</v>
      </c>
      <c r="CV726" t="e">
        <f t="shared" si="829"/>
        <v>#N/A</v>
      </c>
      <c r="CW726" t="e">
        <f t="shared" si="830"/>
        <v>#N/A</v>
      </c>
      <c r="CX726" t="e">
        <f t="shared" si="831"/>
        <v>#N/A</v>
      </c>
      <c r="CY726" t="e">
        <f t="shared" si="832"/>
        <v>#N/A</v>
      </c>
      <c r="CZ726" t="e">
        <f t="shared" si="833"/>
        <v>#N/A</v>
      </c>
      <c r="DA726" t="e">
        <f t="shared" si="834"/>
        <v>#N/A</v>
      </c>
      <c r="DB726" t="e">
        <f t="shared" si="835"/>
        <v>#N/A</v>
      </c>
      <c r="DC726" t="e">
        <f t="shared" si="836"/>
        <v>#N/A</v>
      </c>
      <c r="DD726" t="e">
        <f t="shared" si="837"/>
        <v>#N/A</v>
      </c>
      <c r="DE726" t="e">
        <f t="shared" si="838"/>
        <v>#N/A</v>
      </c>
      <c r="DF726" t="e">
        <f t="shared" si="839"/>
        <v>#N/A</v>
      </c>
    </row>
    <row r="727" spans="1:110" x14ac:dyDescent="0.25">
      <c r="A727" s="4">
        <f>raw!$A728:$A728</f>
        <v>0</v>
      </c>
      <c r="B727" s="6">
        <f>raw!$B728:$B728</f>
        <v>0</v>
      </c>
      <c r="D727" t="e">
        <f>IF(score!$C727=".",".",IF(score!$C727=0,"1",IF(score!$C727=25,"0",IF(score!$C727=50,"0",IF(score!$C727=75,"0",IF(score!$C727=100,"0"))))))</f>
        <v>#N/A</v>
      </c>
      <c r="E727" t="e">
        <f>IF(score!$C727=".",".",IF(score!$C727=0,"0",IF(score!$C727=25,"1",IF(score!$C727=50,"0",IF(score!$C727=75,"0",IF(score!$C727=100,"0"))))))</f>
        <v>#N/A</v>
      </c>
      <c r="F727" t="e">
        <f>IF(score!$C727=".",".",IF(score!$C727=0,"0",IF(score!$C727=25,"0",IF(score!$C727=50,"1",IF(score!$C727=75,"0",IF(score!$C727=100,"0"))))))</f>
        <v>#N/A</v>
      </c>
      <c r="G727" t="e">
        <f>IF(score!$C727=".",".",IF(score!$C727=0,"0",IF(score!$C727=25,"0",IF(score!$C727=50,"0",IF(score!$C727=75,"1",IF(score!$C727=100,"0"))))))</f>
        <v>#N/A</v>
      </c>
      <c r="H727" t="e">
        <f>IF(score!$D727=".",".",IF(score!$D727=0,"1",IF(score!$D727=50,"0",IF(score!$D727=100,"0"))))</f>
        <v>#N/A</v>
      </c>
      <c r="I727" t="e">
        <f>IF(score!$D727=".",".",IF(score!$D727=0,"0",IF(score!$D727=50,"1",IF(score!$D727=100,"0"))))</f>
        <v>#N/A</v>
      </c>
      <c r="J727" t="e">
        <f>IF(score!$E727=".",".",IF(score!$E727=0,"1",IF(score!$E727=50,"0",IF(score!$E727=100,"0"))))</f>
        <v>#N/A</v>
      </c>
      <c r="K727" t="e">
        <f>IF(score!$E727=".",".",IF(score!$E727=0,"0",IF(score!$E727=50,"1",IF(score!$E727=100,"0"))))</f>
        <v>#N/A</v>
      </c>
      <c r="L727" t="e">
        <f>IF(score!$F727=".",".",IF(score!$F727=0,"1",IF(score!$F727=100,"0")))</f>
        <v>#N/A</v>
      </c>
      <c r="M727" t="e">
        <f>IF(score!$G727=".",".",IF(score!$G727=0,"1",IF(score!$G727=100,"0")))</f>
        <v>#N/A</v>
      </c>
      <c r="N727" t="e">
        <f>IF(score!$H727=".",".",IF(score!$H727=0,"1",IF(score!$H727=100,"0")))</f>
        <v>#N/A</v>
      </c>
      <c r="O727" t="e">
        <f>IF(score!$I727=".",".",IF(score!$I727=0,"1",IF(score!$I727=50,"0",IF(score!$I727=100,"0"))))</f>
        <v>#N/A</v>
      </c>
      <c r="P727" t="e">
        <f>IF(score!$J727=".",".",IF(score!$J727=0,"1",IF(score!$J727=25,"0",IF(score!$J727=50,"0",IF(score!$J727=75,"0",IF(score!$J727=100,"0"))))))</f>
        <v>#N/A</v>
      </c>
      <c r="Q727" t="e">
        <f>IF(score!$J727=".",".",IF(score!$J727=0,"0",IF(score!$J727=25,"1",IF(score!$J727=50,"0",IF(score!$J727=75,"0",IF(score!$J727=100,"0"))))))</f>
        <v>#N/A</v>
      </c>
      <c r="R727" t="e">
        <f>IF(score!$J727=".",".",IF(score!$J727=0,"0",IF(score!$J727=25,"0",IF(score!$J727=50,"1",IF(score!$J727=75,"0",IF(score!$J727=100,"0"))))))</f>
        <v>#N/A</v>
      </c>
      <c r="S727" t="e">
        <f>IF(score!$J727=".",".",IF(score!$J727=0,"0",IF(score!$J727=25,"0",IF(score!$J727=50,"0",IF(score!$J727=75,"1",IF(score!$J727=100,"0"))))))</f>
        <v>#N/A</v>
      </c>
      <c r="T727" t="e">
        <f>IF(score!$K727=".",".",IF(score!$K727=0,"1",IF(score!$K727=20,"0",IF(score!$K727=40,"0",IF(score!$K727=60,"0",IF(score!$K727=80,"0",IF(score!$K727=100,"0")))))))</f>
        <v>#N/A</v>
      </c>
      <c r="U727" t="e">
        <f>IF(score!$K727=".",".",IF(score!$K727=0,"0",IF(score!$K727=20,"1",IF(score!$K727=40,"0",IF(score!$K727=60,"0",IF(score!$K727=80,"0",IF(score!$K727=100,"0")))))))</f>
        <v>#N/A</v>
      </c>
      <c r="V727" t="e">
        <f>IF(score!$K727=".",".",IF(score!$K727=0,"0",IF(score!$K727=20,"0",IF(score!$K727=40,"1",IF(score!$K727=60,"0",IF(score!$K727=80,"0",IF(score!$K727=100,"0")))))))</f>
        <v>#N/A</v>
      </c>
      <c r="W727" t="e">
        <f>IF(score!$K727=".",".",IF(score!$K727=0,"0",IF(score!$K727=20,"0",IF(score!$K727=40,"0",IF(score!$K727=60,"1",IF(score!$K727=80,"0",IF(score!$K727=100,"0")))))))</f>
        <v>#N/A</v>
      </c>
      <c r="X727" t="e">
        <f>IF(score!$K727=".",".",IF(score!$K727=0,"0",IF(score!$K727=20,"0",IF(score!$K727=40,"0",IF(score!$K727=60,"0",IF(score!$K727=80,"1",IF(score!$K727=100,"0")))))))</f>
        <v>#N/A</v>
      </c>
      <c r="Y727" t="e">
        <f>IF(score!$L727=".",".",IF(score!$L727=0,"1",IF(score!$L727=20,"0",IF(score!$L727=40,"0",IF(score!$L727=60,"0",IF(score!$L727=80,"0",IF(score!$L727=100,"0")))))))</f>
        <v>#N/A</v>
      </c>
      <c r="Z727" t="e">
        <f>IF(score!$L727=".",".",IF(score!$L727=0,"0",IF(score!$L727=20,"1",IF(score!$L727=40,"0",IF(score!$L727=60,"0",IF(score!$L727=80,"0",IF(score!$L727=100,"0")))))))</f>
        <v>#N/A</v>
      </c>
      <c r="AA727" t="e">
        <f>IF(score!$L727=".",".",IF(score!$L727=0,"0",IF(score!$L727=20,"0",IF(score!$L727=40,"1",IF(score!$L727=60,"0",IF(score!$L727=80,"0",IF(score!$L727=100,"0")))))))</f>
        <v>#N/A</v>
      </c>
      <c r="AB727" t="e">
        <f>IF(score!$L727=".",".",IF(score!$L727=0,"0",IF(score!$L727=20,"0",IF(score!$L727=40,"0",IF(score!$L727=60,"1",IF(score!$L727=80,"0",IF(score!$L727=100,"0")))))))</f>
        <v>#N/A</v>
      </c>
      <c r="AC727" t="e">
        <f>IF(score!$L727=".",".",IF(score!$L727=0,"0",IF(score!$L727=20,"0",IF(score!$L727=40,"0",IF(score!$L727=60,"0",IF(score!$L727=80,"1",IF(score!L727=100,"0")))))))</f>
        <v>#N/A</v>
      </c>
      <c r="AD727" t="e">
        <f>IF(score!$M727=".",".",IF(score!$M727=0,"1",IF(score!$M727=20,"0",IF(score!$M727=40,"0",IF(score!$M727=60,"0",IF(score!$M727=80,"0",IF(score!$M727=100,"0")))))))</f>
        <v>#N/A</v>
      </c>
      <c r="AE727" t="e">
        <f>IF(score!$M727=".",".",IF(score!$M727=0,"0",IF(score!$M727=20,"1",IF(score!$M727=40,"0",IF(score!$M727=60,"0",IF(score!$M727=80,"0",IF(score!$M727=100,"0")))))))</f>
        <v>#N/A</v>
      </c>
      <c r="AF727" t="e">
        <f>IF(score!$M727=".",".",IF(score!$M727=0,"0",IF(score!$M727=20,"0",IF(score!$M727=40,"1",IF(score!$M727=60,"0",IF(score!$M727=80,"0",IF(score!$M727=100,"0")))))))</f>
        <v>#N/A</v>
      </c>
      <c r="AG727" t="e">
        <f>IF(score!$M727=".",".",IF(score!$M727=0,"0",IF(score!$M727=20,"0",IF(score!$M727=40,"0",IF(score!$M727=60,"1",IF(score!$M727=80,"0",IF(score!$M727=100,"0")))))))</f>
        <v>#N/A</v>
      </c>
      <c r="AH727" t="e">
        <f>IF(score!$M727=".",".",IF(score!$M727=0,"0",IF(score!$M727=20,"0",IF(score!$M727=40,"0",IF(score!$M727=60,"0",IF(score!$M727=80,"1",IF(score!$M727=100,"0")))))))</f>
        <v>#N/A</v>
      </c>
      <c r="AI727" t="e">
        <f>IF(score!$N727=".",".",IF(score!$N727=0,"1",IF(score!$N727=25,"0",IF(score!$N727=50,"0",IF(score!$N727=75,"0",IF(score!$N727=100,"0"))))))</f>
        <v>#N/A</v>
      </c>
      <c r="AJ727" t="e">
        <f>IF(score!$N727=".",".",IF(score!$N727=0,"0",IF(score!$N727=25,"1",IF(score!$N727=50,"0",IF(score!$N727=75,"0",IF(score!$N727=100,"0"))))))</f>
        <v>#N/A</v>
      </c>
      <c r="AK727" t="e">
        <f>IF(score!$N727=".",".",IF(score!$N727=0,"0",IF(score!$N727=25,"0",IF(score!$N727=50,"1",IF(score!$N727=75,"0",IF(score!$N727=100,"0"))))))</f>
        <v>#N/A</v>
      </c>
      <c r="AL727" t="e">
        <f>IF(score!$N727=".",".",IF(score!$N727=0,"0",IF(score!$N727=25,"0",IF(score!$N727=50,"0",IF(score!$N727=75,"1",IF(score!$N727=100,"0"))))))</f>
        <v>#N/A</v>
      </c>
      <c r="AN727" t="e">
        <f t="shared" si="770"/>
        <v>#N/A</v>
      </c>
      <c r="AO727" t="e">
        <f t="shared" si="771"/>
        <v>#N/A</v>
      </c>
      <c r="AP727" t="e">
        <f t="shared" si="772"/>
        <v>#N/A</v>
      </c>
      <c r="AQ727" t="e">
        <f t="shared" si="773"/>
        <v>#N/A</v>
      </c>
      <c r="AR727" t="e">
        <f t="shared" si="774"/>
        <v>#N/A</v>
      </c>
      <c r="AS727" t="e">
        <f t="shared" si="775"/>
        <v>#N/A</v>
      </c>
      <c r="AT727" t="e">
        <f t="shared" si="776"/>
        <v>#N/A</v>
      </c>
      <c r="AU727" t="e">
        <f t="shared" si="777"/>
        <v>#N/A</v>
      </c>
      <c r="AV727" t="e">
        <f t="shared" si="778"/>
        <v>#N/A</v>
      </c>
      <c r="AW727" t="e">
        <f t="shared" si="779"/>
        <v>#N/A</v>
      </c>
      <c r="AX727" t="e">
        <f t="shared" si="780"/>
        <v>#N/A</v>
      </c>
      <c r="AY727" t="e">
        <f t="shared" si="781"/>
        <v>#N/A</v>
      </c>
      <c r="AZ727" t="e">
        <f t="shared" si="782"/>
        <v>#N/A</v>
      </c>
      <c r="BA727" t="e">
        <f t="shared" si="783"/>
        <v>#N/A</v>
      </c>
      <c r="BB727" t="e">
        <f t="shared" si="784"/>
        <v>#N/A</v>
      </c>
      <c r="BC727" t="e">
        <f t="shared" si="785"/>
        <v>#N/A</v>
      </c>
      <c r="BD727" t="e">
        <f t="shared" si="786"/>
        <v>#N/A</v>
      </c>
      <c r="BE727" t="e">
        <f t="shared" si="787"/>
        <v>#N/A</v>
      </c>
      <c r="BF727" t="e">
        <f t="shared" si="788"/>
        <v>#N/A</v>
      </c>
      <c r="BG727" t="e">
        <f t="shared" si="789"/>
        <v>#N/A</v>
      </c>
      <c r="BH727" t="e">
        <f t="shared" si="790"/>
        <v>#N/A</v>
      </c>
      <c r="BI727" t="e">
        <f t="shared" si="791"/>
        <v>#N/A</v>
      </c>
      <c r="BJ727" t="e">
        <f t="shared" si="792"/>
        <v>#N/A</v>
      </c>
      <c r="BK727" t="e">
        <f t="shared" si="793"/>
        <v>#N/A</v>
      </c>
      <c r="BL727" t="e">
        <f t="shared" si="794"/>
        <v>#N/A</v>
      </c>
      <c r="BM727" t="e">
        <f t="shared" si="795"/>
        <v>#N/A</v>
      </c>
      <c r="BN727" t="e">
        <f t="shared" si="796"/>
        <v>#N/A</v>
      </c>
      <c r="BO727" t="e">
        <f t="shared" si="797"/>
        <v>#N/A</v>
      </c>
      <c r="BP727" t="e">
        <f t="shared" si="798"/>
        <v>#N/A</v>
      </c>
      <c r="BQ727" t="e">
        <f t="shared" si="799"/>
        <v>#N/A</v>
      </c>
      <c r="BR727" t="e">
        <f t="shared" si="800"/>
        <v>#N/A</v>
      </c>
      <c r="BS727" t="e">
        <f t="shared" si="801"/>
        <v>#N/A</v>
      </c>
      <c r="BT727" t="e">
        <f t="shared" si="802"/>
        <v>#N/A</v>
      </c>
      <c r="BU727" t="e">
        <f t="shared" si="803"/>
        <v>#N/A</v>
      </c>
      <c r="BV727" t="e">
        <f t="shared" si="804"/>
        <v>#N/A</v>
      </c>
      <c r="BX727" t="e">
        <f t="shared" si="805"/>
        <v>#N/A</v>
      </c>
      <c r="BY727" t="e">
        <f t="shared" si="806"/>
        <v>#N/A</v>
      </c>
      <c r="BZ727" t="e">
        <f t="shared" si="807"/>
        <v>#N/A</v>
      </c>
      <c r="CA727" t="e">
        <f t="shared" si="808"/>
        <v>#N/A</v>
      </c>
      <c r="CB727" t="e">
        <f t="shared" si="809"/>
        <v>#N/A</v>
      </c>
      <c r="CC727" t="e">
        <f t="shared" si="810"/>
        <v>#N/A</v>
      </c>
      <c r="CD727" t="e">
        <f t="shared" si="811"/>
        <v>#N/A</v>
      </c>
      <c r="CE727" t="e">
        <f t="shared" si="812"/>
        <v>#N/A</v>
      </c>
      <c r="CF727" t="e">
        <f t="shared" si="813"/>
        <v>#N/A</v>
      </c>
      <c r="CG727" t="e">
        <f t="shared" si="814"/>
        <v>#N/A</v>
      </c>
      <c r="CH727" t="e">
        <f t="shared" si="815"/>
        <v>#N/A</v>
      </c>
      <c r="CI727" t="e">
        <f t="shared" si="816"/>
        <v>#N/A</v>
      </c>
      <c r="CJ727" t="e">
        <f t="shared" si="817"/>
        <v>#N/A</v>
      </c>
      <c r="CK727" t="e">
        <f t="shared" si="818"/>
        <v>#N/A</v>
      </c>
      <c r="CL727" t="e">
        <f t="shared" si="819"/>
        <v>#N/A</v>
      </c>
      <c r="CM727" t="e">
        <f t="shared" si="820"/>
        <v>#N/A</v>
      </c>
      <c r="CN727" t="e">
        <f t="shared" si="821"/>
        <v>#N/A</v>
      </c>
      <c r="CO727" t="e">
        <f t="shared" si="822"/>
        <v>#N/A</v>
      </c>
      <c r="CP727" t="e">
        <f t="shared" si="823"/>
        <v>#N/A</v>
      </c>
      <c r="CQ727" t="e">
        <f t="shared" si="824"/>
        <v>#N/A</v>
      </c>
      <c r="CR727" t="e">
        <f t="shared" si="825"/>
        <v>#N/A</v>
      </c>
      <c r="CS727" t="e">
        <f t="shared" si="826"/>
        <v>#N/A</v>
      </c>
      <c r="CT727" t="e">
        <f t="shared" si="827"/>
        <v>#N/A</v>
      </c>
      <c r="CU727" t="e">
        <f t="shared" si="828"/>
        <v>#N/A</v>
      </c>
      <c r="CV727" t="e">
        <f t="shared" si="829"/>
        <v>#N/A</v>
      </c>
      <c r="CW727" t="e">
        <f t="shared" si="830"/>
        <v>#N/A</v>
      </c>
      <c r="CX727" t="e">
        <f t="shared" si="831"/>
        <v>#N/A</v>
      </c>
      <c r="CY727" t="e">
        <f t="shared" si="832"/>
        <v>#N/A</v>
      </c>
      <c r="CZ727" t="e">
        <f t="shared" si="833"/>
        <v>#N/A</v>
      </c>
      <c r="DA727" t="e">
        <f t="shared" si="834"/>
        <v>#N/A</v>
      </c>
      <c r="DB727" t="e">
        <f t="shared" si="835"/>
        <v>#N/A</v>
      </c>
      <c r="DC727" t="e">
        <f t="shared" si="836"/>
        <v>#N/A</v>
      </c>
      <c r="DD727" t="e">
        <f t="shared" si="837"/>
        <v>#N/A</v>
      </c>
      <c r="DE727" t="e">
        <f t="shared" si="838"/>
        <v>#N/A</v>
      </c>
      <c r="DF727" t="e">
        <f t="shared" si="839"/>
        <v>#N/A</v>
      </c>
    </row>
    <row r="728" spans="1:110" x14ac:dyDescent="0.25">
      <c r="A728" s="4">
        <f>raw!$A729:$A729</f>
        <v>0</v>
      </c>
      <c r="B728" s="6">
        <f>raw!$B729:$B729</f>
        <v>0</v>
      </c>
      <c r="D728" t="e">
        <f>IF(score!$C728=".",".",IF(score!$C728=0,"1",IF(score!$C728=25,"0",IF(score!$C728=50,"0",IF(score!$C728=75,"0",IF(score!$C728=100,"0"))))))</f>
        <v>#N/A</v>
      </c>
      <c r="E728" t="e">
        <f>IF(score!$C728=".",".",IF(score!$C728=0,"0",IF(score!$C728=25,"1",IF(score!$C728=50,"0",IF(score!$C728=75,"0",IF(score!$C728=100,"0"))))))</f>
        <v>#N/A</v>
      </c>
      <c r="F728" t="e">
        <f>IF(score!$C728=".",".",IF(score!$C728=0,"0",IF(score!$C728=25,"0",IF(score!$C728=50,"1",IF(score!$C728=75,"0",IF(score!$C728=100,"0"))))))</f>
        <v>#N/A</v>
      </c>
      <c r="G728" t="e">
        <f>IF(score!$C728=".",".",IF(score!$C728=0,"0",IF(score!$C728=25,"0",IF(score!$C728=50,"0",IF(score!$C728=75,"1",IF(score!$C728=100,"0"))))))</f>
        <v>#N/A</v>
      </c>
      <c r="H728" t="e">
        <f>IF(score!$D728=".",".",IF(score!$D728=0,"1",IF(score!$D728=50,"0",IF(score!$D728=100,"0"))))</f>
        <v>#N/A</v>
      </c>
      <c r="I728" t="e">
        <f>IF(score!$D728=".",".",IF(score!$D728=0,"0",IF(score!$D728=50,"1",IF(score!$D728=100,"0"))))</f>
        <v>#N/A</v>
      </c>
      <c r="J728" t="e">
        <f>IF(score!$E728=".",".",IF(score!$E728=0,"1",IF(score!$E728=50,"0",IF(score!$E728=100,"0"))))</f>
        <v>#N/A</v>
      </c>
      <c r="K728" t="e">
        <f>IF(score!$E728=".",".",IF(score!$E728=0,"0",IF(score!$E728=50,"1",IF(score!$E728=100,"0"))))</f>
        <v>#N/A</v>
      </c>
      <c r="L728" t="e">
        <f>IF(score!$F728=".",".",IF(score!$F728=0,"1",IF(score!$F728=100,"0")))</f>
        <v>#N/A</v>
      </c>
      <c r="M728" t="e">
        <f>IF(score!$G728=".",".",IF(score!$G728=0,"1",IF(score!$G728=100,"0")))</f>
        <v>#N/A</v>
      </c>
      <c r="N728" t="e">
        <f>IF(score!$H728=".",".",IF(score!$H728=0,"1",IF(score!$H728=100,"0")))</f>
        <v>#N/A</v>
      </c>
      <c r="O728" t="e">
        <f>IF(score!$I728=".",".",IF(score!$I728=0,"1",IF(score!$I728=50,"0",IF(score!$I728=100,"0"))))</f>
        <v>#N/A</v>
      </c>
      <c r="P728" t="e">
        <f>IF(score!$J728=".",".",IF(score!$J728=0,"1",IF(score!$J728=25,"0",IF(score!$J728=50,"0",IF(score!$J728=75,"0",IF(score!$J728=100,"0"))))))</f>
        <v>#N/A</v>
      </c>
      <c r="Q728" t="e">
        <f>IF(score!$J728=".",".",IF(score!$J728=0,"0",IF(score!$J728=25,"1",IF(score!$J728=50,"0",IF(score!$J728=75,"0",IF(score!$J728=100,"0"))))))</f>
        <v>#N/A</v>
      </c>
      <c r="R728" t="e">
        <f>IF(score!$J728=".",".",IF(score!$J728=0,"0",IF(score!$J728=25,"0",IF(score!$J728=50,"1",IF(score!$J728=75,"0",IF(score!$J728=100,"0"))))))</f>
        <v>#N/A</v>
      </c>
      <c r="S728" t="e">
        <f>IF(score!$J728=".",".",IF(score!$J728=0,"0",IF(score!$J728=25,"0",IF(score!$J728=50,"0",IF(score!$J728=75,"1",IF(score!$J728=100,"0"))))))</f>
        <v>#N/A</v>
      </c>
      <c r="T728" t="e">
        <f>IF(score!$K728=".",".",IF(score!$K728=0,"1",IF(score!$K728=20,"0",IF(score!$K728=40,"0",IF(score!$K728=60,"0",IF(score!$K728=80,"0",IF(score!$K728=100,"0")))))))</f>
        <v>#N/A</v>
      </c>
      <c r="U728" t="e">
        <f>IF(score!$K728=".",".",IF(score!$K728=0,"0",IF(score!$K728=20,"1",IF(score!$K728=40,"0",IF(score!$K728=60,"0",IF(score!$K728=80,"0",IF(score!$K728=100,"0")))))))</f>
        <v>#N/A</v>
      </c>
      <c r="V728" t="e">
        <f>IF(score!$K728=".",".",IF(score!$K728=0,"0",IF(score!$K728=20,"0",IF(score!$K728=40,"1",IF(score!$K728=60,"0",IF(score!$K728=80,"0",IF(score!$K728=100,"0")))))))</f>
        <v>#N/A</v>
      </c>
      <c r="W728" t="e">
        <f>IF(score!$K728=".",".",IF(score!$K728=0,"0",IF(score!$K728=20,"0",IF(score!$K728=40,"0",IF(score!$K728=60,"1",IF(score!$K728=80,"0",IF(score!$K728=100,"0")))))))</f>
        <v>#N/A</v>
      </c>
      <c r="X728" t="e">
        <f>IF(score!$K728=".",".",IF(score!$K728=0,"0",IF(score!$K728=20,"0",IF(score!$K728=40,"0",IF(score!$K728=60,"0",IF(score!$K728=80,"1",IF(score!$K728=100,"0")))))))</f>
        <v>#N/A</v>
      </c>
      <c r="Y728" t="e">
        <f>IF(score!$L728=".",".",IF(score!$L728=0,"1",IF(score!$L728=20,"0",IF(score!$L728=40,"0",IF(score!$L728=60,"0",IF(score!$L728=80,"0",IF(score!$L728=100,"0")))))))</f>
        <v>#N/A</v>
      </c>
      <c r="Z728" t="e">
        <f>IF(score!$L728=".",".",IF(score!$L728=0,"0",IF(score!$L728=20,"1",IF(score!$L728=40,"0",IF(score!$L728=60,"0",IF(score!$L728=80,"0",IF(score!$L728=100,"0")))))))</f>
        <v>#N/A</v>
      </c>
      <c r="AA728" t="e">
        <f>IF(score!$L728=".",".",IF(score!$L728=0,"0",IF(score!$L728=20,"0",IF(score!$L728=40,"1",IF(score!$L728=60,"0",IF(score!$L728=80,"0",IF(score!$L728=100,"0")))))))</f>
        <v>#N/A</v>
      </c>
      <c r="AB728" t="e">
        <f>IF(score!$L728=".",".",IF(score!$L728=0,"0",IF(score!$L728=20,"0",IF(score!$L728=40,"0",IF(score!$L728=60,"1",IF(score!$L728=80,"0",IF(score!$L728=100,"0")))))))</f>
        <v>#N/A</v>
      </c>
      <c r="AC728" t="e">
        <f>IF(score!$L728=".",".",IF(score!$L728=0,"0",IF(score!$L728=20,"0",IF(score!$L728=40,"0",IF(score!$L728=60,"0",IF(score!$L728=80,"1",IF(score!L728=100,"0")))))))</f>
        <v>#N/A</v>
      </c>
      <c r="AD728" t="e">
        <f>IF(score!$M728=".",".",IF(score!$M728=0,"1",IF(score!$M728=20,"0",IF(score!$M728=40,"0",IF(score!$M728=60,"0",IF(score!$M728=80,"0",IF(score!$M728=100,"0")))))))</f>
        <v>#N/A</v>
      </c>
      <c r="AE728" t="e">
        <f>IF(score!$M728=".",".",IF(score!$M728=0,"0",IF(score!$M728=20,"1",IF(score!$M728=40,"0",IF(score!$M728=60,"0",IF(score!$M728=80,"0",IF(score!$M728=100,"0")))))))</f>
        <v>#N/A</v>
      </c>
      <c r="AF728" t="e">
        <f>IF(score!$M728=".",".",IF(score!$M728=0,"0",IF(score!$M728=20,"0",IF(score!$M728=40,"1",IF(score!$M728=60,"0",IF(score!$M728=80,"0",IF(score!$M728=100,"0")))))))</f>
        <v>#N/A</v>
      </c>
      <c r="AG728" t="e">
        <f>IF(score!$M728=".",".",IF(score!$M728=0,"0",IF(score!$M728=20,"0",IF(score!$M728=40,"0",IF(score!$M728=60,"1",IF(score!$M728=80,"0",IF(score!$M728=100,"0")))))))</f>
        <v>#N/A</v>
      </c>
      <c r="AH728" t="e">
        <f>IF(score!$M728=".",".",IF(score!$M728=0,"0",IF(score!$M728=20,"0",IF(score!$M728=40,"0",IF(score!$M728=60,"0",IF(score!$M728=80,"1",IF(score!$M728=100,"0")))))))</f>
        <v>#N/A</v>
      </c>
      <c r="AI728" t="e">
        <f>IF(score!$N728=".",".",IF(score!$N728=0,"1",IF(score!$N728=25,"0",IF(score!$N728=50,"0",IF(score!$N728=75,"0",IF(score!$N728=100,"0"))))))</f>
        <v>#N/A</v>
      </c>
      <c r="AJ728" t="e">
        <f>IF(score!$N728=".",".",IF(score!$N728=0,"0",IF(score!$N728=25,"1",IF(score!$N728=50,"0",IF(score!$N728=75,"0",IF(score!$N728=100,"0"))))))</f>
        <v>#N/A</v>
      </c>
      <c r="AK728" t="e">
        <f>IF(score!$N728=".",".",IF(score!$N728=0,"0",IF(score!$N728=25,"0",IF(score!$N728=50,"1",IF(score!$N728=75,"0",IF(score!$N728=100,"0"))))))</f>
        <v>#N/A</v>
      </c>
      <c r="AL728" t="e">
        <f>IF(score!$N728=".",".",IF(score!$N728=0,"0",IF(score!$N728=25,"0",IF(score!$N728=50,"0",IF(score!$N728=75,"1",IF(score!$N728=100,"0"))))))</f>
        <v>#N/A</v>
      </c>
      <c r="AN728" t="e">
        <f t="shared" si="770"/>
        <v>#N/A</v>
      </c>
      <c r="AO728" t="e">
        <f t="shared" si="771"/>
        <v>#N/A</v>
      </c>
      <c r="AP728" t="e">
        <f t="shared" si="772"/>
        <v>#N/A</v>
      </c>
      <c r="AQ728" t="e">
        <f t="shared" si="773"/>
        <v>#N/A</v>
      </c>
      <c r="AR728" t="e">
        <f t="shared" si="774"/>
        <v>#N/A</v>
      </c>
      <c r="AS728" t="e">
        <f t="shared" si="775"/>
        <v>#N/A</v>
      </c>
      <c r="AT728" t="e">
        <f t="shared" si="776"/>
        <v>#N/A</v>
      </c>
      <c r="AU728" t="e">
        <f t="shared" si="777"/>
        <v>#N/A</v>
      </c>
      <c r="AV728" t="e">
        <f t="shared" si="778"/>
        <v>#N/A</v>
      </c>
      <c r="AW728" t="e">
        <f t="shared" si="779"/>
        <v>#N/A</v>
      </c>
      <c r="AX728" t="e">
        <f t="shared" si="780"/>
        <v>#N/A</v>
      </c>
      <c r="AY728" t="e">
        <f t="shared" si="781"/>
        <v>#N/A</v>
      </c>
      <c r="AZ728" t="e">
        <f t="shared" si="782"/>
        <v>#N/A</v>
      </c>
      <c r="BA728" t="e">
        <f t="shared" si="783"/>
        <v>#N/A</v>
      </c>
      <c r="BB728" t="e">
        <f t="shared" si="784"/>
        <v>#N/A</v>
      </c>
      <c r="BC728" t="e">
        <f t="shared" si="785"/>
        <v>#N/A</v>
      </c>
      <c r="BD728" t="e">
        <f t="shared" si="786"/>
        <v>#N/A</v>
      </c>
      <c r="BE728" t="e">
        <f t="shared" si="787"/>
        <v>#N/A</v>
      </c>
      <c r="BF728" t="e">
        <f t="shared" si="788"/>
        <v>#N/A</v>
      </c>
      <c r="BG728" t="e">
        <f t="shared" si="789"/>
        <v>#N/A</v>
      </c>
      <c r="BH728" t="e">
        <f t="shared" si="790"/>
        <v>#N/A</v>
      </c>
      <c r="BI728" t="e">
        <f t="shared" si="791"/>
        <v>#N/A</v>
      </c>
      <c r="BJ728" t="e">
        <f t="shared" si="792"/>
        <v>#N/A</v>
      </c>
      <c r="BK728" t="e">
        <f t="shared" si="793"/>
        <v>#N/A</v>
      </c>
      <c r="BL728" t="e">
        <f t="shared" si="794"/>
        <v>#N/A</v>
      </c>
      <c r="BM728" t="e">
        <f t="shared" si="795"/>
        <v>#N/A</v>
      </c>
      <c r="BN728" t="e">
        <f t="shared" si="796"/>
        <v>#N/A</v>
      </c>
      <c r="BO728" t="e">
        <f t="shared" si="797"/>
        <v>#N/A</v>
      </c>
      <c r="BP728" t="e">
        <f t="shared" si="798"/>
        <v>#N/A</v>
      </c>
      <c r="BQ728" t="e">
        <f t="shared" si="799"/>
        <v>#N/A</v>
      </c>
      <c r="BR728" t="e">
        <f t="shared" si="800"/>
        <v>#N/A</v>
      </c>
      <c r="BS728" t="e">
        <f t="shared" si="801"/>
        <v>#N/A</v>
      </c>
      <c r="BT728" t="e">
        <f t="shared" si="802"/>
        <v>#N/A</v>
      </c>
      <c r="BU728" t="e">
        <f t="shared" si="803"/>
        <v>#N/A</v>
      </c>
      <c r="BV728" t="e">
        <f t="shared" si="804"/>
        <v>#N/A</v>
      </c>
      <c r="BX728" t="e">
        <f t="shared" si="805"/>
        <v>#N/A</v>
      </c>
      <c r="BY728" t="e">
        <f t="shared" si="806"/>
        <v>#N/A</v>
      </c>
      <c r="BZ728" t="e">
        <f t="shared" si="807"/>
        <v>#N/A</v>
      </c>
      <c r="CA728" t="e">
        <f t="shared" si="808"/>
        <v>#N/A</v>
      </c>
      <c r="CB728" t="e">
        <f t="shared" si="809"/>
        <v>#N/A</v>
      </c>
      <c r="CC728" t="e">
        <f t="shared" si="810"/>
        <v>#N/A</v>
      </c>
      <c r="CD728" t="e">
        <f t="shared" si="811"/>
        <v>#N/A</v>
      </c>
      <c r="CE728" t="e">
        <f t="shared" si="812"/>
        <v>#N/A</v>
      </c>
      <c r="CF728" t="e">
        <f t="shared" si="813"/>
        <v>#N/A</v>
      </c>
      <c r="CG728" t="e">
        <f t="shared" si="814"/>
        <v>#N/A</v>
      </c>
      <c r="CH728" t="e">
        <f t="shared" si="815"/>
        <v>#N/A</v>
      </c>
      <c r="CI728" t="e">
        <f t="shared" si="816"/>
        <v>#N/A</v>
      </c>
      <c r="CJ728" t="e">
        <f t="shared" si="817"/>
        <v>#N/A</v>
      </c>
      <c r="CK728" t="e">
        <f t="shared" si="818"/>
        <v>#N/A</v>
      </c>
      <c r="CL728" t="e">
        <f t="shared" si="819"/>
        <v>#N/A</v>
      </c>
      <c r="CM728" t="e">
        <f t="shared" si="820"/>
        <v>#N/A</v>
      </c>
      <c r="CN728" t="e">
        <f t="shared" si="821"/>
        <v>#N/A</v>
      </c>
      <c r="CO728" t="e">
        <f t="shared" si="822"/>
        <v>#N/A</v>
      </c>
      <c r="CP728" t="e">
        <f t="shared" si="823"/>
        <v>#N/A</v>
      </c>
      <c r="CQ728" t="e">
        <f t="shared" si="824"/>
        <v>#N/A</v>
      </c>
      <c r="CR728" t="e">
        <f t="shared" si="825"/>
        <v>#N/A</v>
      </c>
      <c r="CS728" t="e">
        <f t="shared" si="826"/>
        <v>#N/A</v>
      </c>
      <c r="CT728" t="e">
        <f t="shared" si="827"/>
        <v>#N/A</v>
      </c>
      <c r="CU728" t="e">
        <f t="shared" si="828"/>
        <v>#N/A</v>
      </c>
      <c r="CV728" t="e">
        <f t="shared" si="829"/>
        <v>#N/A</v>
      </c>
      <c r="CW728" t="e">
        <f t="shared" si="830"/>
        <v>#N/A</v>
      </c>
      <c r="CX728" t="e">
        <f t="shared" si="831"/>
        <v>#N/A</v>
      </c>
      <c r="CY728" t="e">
        <f t="shared" si="832"/>
        <v>#N/A</v>
      </c>
      <c r="CZ728" t="e">
        <f t="shared" si="833"/>
        <v>#N/A</v>
      </c>
      <c r="DA728" t="e">
        <f t="shared" si="834"/>
        <v>#N/A</v>
      </c>
      <c r="DB728" t="e">
        <f t="shared" si="835"/>
        <v>#N/A</v>
      </c>
      <c r="DC728" t="e">
        <f t="shared" si="836"/>
        <v>#N/A</v>
      </c>
      <c r="DD728" t="e">
        <f t="shared" si="837"/>
        <v>#N/A</v>
      </c>
      <c r="DE728" t="e">
        <f t="shared" si="838"/>
        <v>#N/A</v>
      </c>
      <c r="DF728" t="e">
        <f t="shared" si="839"/>
        <v>#N/A</v>
      </c>
    </row>
    <row r="729" spans="1:110" x14ac:dyDescent="0.25">
      <c r="A729" s="4">
        <f>raw!$A730:$A730</f>
        <v>0</v>
      </c>
      <c r="B729" s="6">
        <f>raw!$B730:$B730</f>
        <v>0</v>
      </c>
      <c r="D729" t="e">
        <f>IF(score!$C729=".",".",IF(score!$C729=0,"1",IF(score!$C729=25,"0",IF(score!$C729=50,"0",IF(score!$C729=75,"0",IF(score!$C729=100,"0"))))))</f>
        <v>#N/A</v>
      </c>
      <c r="E729" t="e">
        <f>IF(score!$C729=".",".",IF(score!$C729=0,"0",IF(score!$C729=25,"1",IF(score!$C729=50,"0",IF(score!$C729=75,"0",IF(score!$C729=100,"0"))))))</f>
        <v>#N/A</v>
      </c>
      <c r="F729" t="e">
        <f>IF(score!$C729=".",".",IF(score!$C729=0,"0",IF(score!$C729=25,"0",IF(score!$C729=50,"1",IF(score!$C729=75,"0",IF(score!$C729=100,"0"))))))</f>
        <v>#N/A</v>
      </c>
      <c r="G729" t="e">
        <f>IF(score!$C729=".",".",IF(score!$C729=0,"0",IF(score!$C729=25,"0",IF(score!$C729=50,"0",IF(score!$C729=75,"1",IF(score!$C729=100,"0"))))))</f>
        <v>#N/A</v>
      </c>
      <c r="H729" t="e">
        <f>IF(score!$D729=".",".",IF(score!$D729=0,"1",IF(score!$D729=50,"0",IF(score!$D729=100,"0"))))</f>
        <v>#N/A</v>
      </c>
      <c r="I729" t="e">
        <f>IF(score!$D729=".",".",IF(score!$D729=0,"0",IF(score!$D729=50,"1",IF(score!$D729=100,"0"))))</f>
        <v>#N/A</v>
      </c>
      <c r="J729" t="e">
        <f>IF(score!$E729=".",".",IF(score!$E729=0,"1",IF(score!$E729=50,"0",IF(score!$E729=100,"0"))))</f>
        <v>#N/A</v>
      </c>
      <c r="K729" t="e">
        <f>IF(score!$E729=".",".",IF(score!$E729=0,"0",IF(score!$E729=50,"1",IF(score!$E729=100,"0"))))</f>
        <v>#N/A</v>
      </c>
      <c r="L729" t="e">
        <f>IF(score!$F729=".",".",IF(score!$F729=0,"1",IF(score!$F729=100,"0")))</f>
        <v>#N/A</v>
      </c>
      <c r="M729" t="e">
        <f>IF(score!$G729=".",".",IF(score!$G729=0,"1",IF(score!$G729=100,"0")))</f>
        <v>#N/A</v>
      </c>
      <c r="N729" t="e">
        <f>IF(score!$H729=".",".",IF(score!$H729=0,"1",IF(score!$H729=100,"0")))</f>
        <v>#N/A</v>
      </c>
      <c r="O729" t="e">
        <f>IF(score!$I729=".",".",IF(score!$I729=0,"1",IF(score!$I729=50,"0",IF(score!$I729=100,"0"))))</f>
        <v>#N/A</v>
      </c>
      <c r="P729" t="e">
        <f>IF(score!$J729=".",".",IF(score!$J729=0,"1",IF(score!$J729=25,"0",IF(score!$J729=50,"0",IF(score!$J729=75,"0",IF(score!$J729=100,"0"))))))</f>
        <v>#N/A</v>
      </c>
      <c r="Q729" t="e">
        <f>IF(score!$J729=".",".",IF(score!$J729=0,"0",IF(score!$J729=25,"1",IF(score!$J729=50,"0",IF(score!$J729=75,"0",IF(score!$J729=100,"0"))))))</f>
        <v>#N/A</v>
      </c>
      <c r="R729" t="e">
        <f>IF(score!$J729=".",".",IF(score!$J729=0,"0",IF(score!$J729=25,"0",IF(score!$J729=50,"1",IF(score!$J729=75,"0",IF(score!$J729=100,"0"))))))</f>
        <v>#N/A</v>
      </c>
      <c r="S729" t="e">
        <f>IF(score!$J729=".",".",IF(score!$J729=0,"0",IF(score!$J729=25,"0",IF(score!$J729=50,"0",IF(score!$J729=75,"1",IF(score!$J729=100,"0"))))))</f>
        <v>#N/A</v>
      </c>
      <c r="T729" t="e">
        <f>IF(score!$K729=".",".",IF(score!$K729=0,"1",IF(score!$K729=20,"0",IF(score!$K729=40,"0",IF(score!$K729=60,"0",IF(score!$K729=80,"0",IF(score!$K729=100,"0")))))))</f>
        <v>#N/A</v>
      </c>
      <c r="U729" t="e">
        <f>IF(score!$K729=".",".",IF(score!$K729=0,"0",IF(score!$K729=20,"1",IF(score!$K729=40,"0",IF(score!$K729=60,"0",IF(score!$K729=80,"0",IF(score!$K729=100,"0")))))))</f>
        <v>#N/A</v>
      </c>
      <c r="V729" t="e">
        <f>IF(score!$K729=".",".",IF(score!$K729=0,"0",IF(score!$K729=20,"0",IF(score!$K729=40,"1",IF(score!$K729=60,"0",IF(score!$K729=80,"0",IF(score!$K729=100,"0")))))))</f>
        <v>#N/A</v>
      </c>
      <c r="W729" t="e">
        <f>IF(score!$K729=".",".",IF(score!$K729=0,"0",IF(score!$K729=20,"0",IF(score!$K729=40,"0",IF(score!$K729=60,"1",IF(score!$K729=80,"0",IF(score!$K729=100,"0")))))))</f>
        <v>#N/A</v>
      </c>
      <c r="X729" t="e">
        <f>IF(score!$K729=".",".",IF(score!$K729=0,"0",IF(score!$K729=20,"0",IF(score!$K729=40,"0",IF(score!$K729=60,"0",IF(score!$K729=80,"1",IF(score!$K729=100,"0")))))))</f>
        <v>#N/A</v>
      </c>
      <c r="Y729" t="e">
        <f>IF(score!$L729=".",".",IF(score!$L729=0,"1",IF(score!$L729=20,"0",IF(score!$L729=40,"0",IF(score!$L729=60,"0",IF(score!$L729=80,"0",IF(score!$L729=100,"0")))))))</f>
        <v>#N/A</v>
      </c>
      <c r="Z729" t="e">
        <f>IF(score!$L729=".",".",IF(score!$L729=0,"0",IF(score!$L729=20,"1",IF(score!$L729=40,"0",IF(score!$L729=60,"0",IF(score!$L729=80,"0",IF(score!$L729=100,"0")))))))</f>
        <v>#N/A</v>
      </c>
      <c r="AA729" t="e">
        <f>IF(score!$L729=".",".",IF(score!$L729=0,"0",IF(score!$L729=20,"0",IF(score!$L729=40,"1",IF(score!$L729=60,"0",IF(score!$L729=80,"0",IF(score!$L729=100,"0")))))))</f>
        <v>#N/A</v>
      </c>
      <c r="AB729" t="e">
        <f>IF(score!$L729=".",".",IF(score!$L729=0,"0",IF(score!$L729=20,"0",IF(score!$L729=40,"0",IF(score!$L729=60,"1",IF(score!$L729=80,"0",IF(score!$L729=100,"0")))))))</f>
        <v>#N/A</v>
      </c>
      <c r="AC729" t="e">
        <f>IF(score!$L729=".",".",IF(score!$L729=0,"0",IF(score!$L729=20,"0",IF(score!$L729=40,"0",IF(score!$L729=60,"0",IF(score!$L729=80,"1",IF(score!L729=100,"0")))))))</f>
        <v>#N/A</v>
      </c>
      <c r="AD729" t="e">
        <f>IF(score!$M729=".",".",IF(score!$M729=0,"1",IF(score!$M729=20,"0",IF(score!$M729=40,"0",IF(score!$M729=60,"0",IF(score!$M729=80,"0",IF(score!$M729=100,"0")))))))</f>
        <v>#N/A</v>
      </c>
      <c r="AE729" t="e">
        <f>IF(score!$M729=".",".",IF(score!$M729=0,"0",IF(score!$M729=20,"1",IF(score!$M729=40,"0",IF(score!$M729=60,"0",IF(score!$M729=80,"0",IF(score!$M729=100,"0")))))))</f>
        <v>#N/A</v>
      </c>
      <c r="AF729" t="e">
        <f>IF(score!$M729=".",".",IF(score!$M729=0,"0",IF(score!$M729=20,"0",IF(score!$M729=40,"1",IF(score!$M729=60,"0",IF(score!$M729=80,"0",IF(score!$M729=100,"0")))))))</f>
        <v>#N/A</v>
      </c>
      <c r="AG729" t="e">
        <f>IF(score!$M729=".",".",IF(score!$M729=0,"0",IF(score!$M729=20,"0",IF(score!$M729=40,"0",IF(score!$M729=60,"1",IF(score!$M729=80,"0",IF(score!$M729=100,"0")))))))</f>
        <v>#N/A</v>
      </c>
      <c r="AH729" t="e">
        <f>IF(score!$M729=".",".",IF(score!$M729=0,"0",IF(score!$M729=20,"0",IF(score!$M729=40,"0",IF(score!$M729=60,"0",IF(score!$M729=80,"1",IF(score!$M729=100,"0")))))))</f>
        <v>#N/A</v>
      </c>
      <c r="AI729" t="e">
        <f>IF(score!$N729=".",".",IF(score!$N729=0,"1",IF(score!$N729=25,"0",IF(score!$N729=50,"0",IF(score!$N729=75,"0",IF(score!$N729=100,"0"))))))</f>
        <v>#N/A</v>
      </c>
      <c r="AJ729" t="e">
        <f>IF(score!$N729=".",".",IF(score!$N729=0,"0",IF(score!$N729=25,"1",IF(score!$N729=50,"0",IF(score!$N729=75,"0",IF(score!$N729=100,"0"))))))</f>
        <v>#N/A</v>
      </c>
      <c r="AK729" t="e">
        <f>IF(score!$N729=".",".",IF(score!$N729=0,"0",IF(score!$N729=25,"0",IF(score!$N729=50,"1",IF(score!$N729=75,"0",IF(score!$N729=100,"0"))))))</f>
        <v>#N/A</v>
      </c>
      <c r="AL729" t="e">
        <f>IF(score!$N729=".",".",IF(score!$N729=0,"0",IF(score!$N729=25,"0",IF(score!$N729=50,"0",IF(score!$N729=75,"1",IF(score!$N729=100,"0"))))))</f>
        <v>#N/A</v>
      </c>
      <c r="AN729" t="e">
        <f t="shared" si="770"/>
        <v>#N/A</v>
      </c>
      <c r="AO729" t="e">
        <f t="shared" si="771"/>
        <v>#N/A</v>
      </c>
      <c r="AP729" t="e">
        <f t="shared" si="772"/>
        <v>#N/A</v>
      </c>
      <c r="AQ729" t="e">
        <f t="shared" si="773"/>
        <v>#N/A</v>
      </c>
      <c r="AR729" t="e">
        <f t="shared" si="774"/>
        <v>#N/A</v>
      </c>
      <c r="AS729" t="e">
        <f t="shared" si="775"/>
        <v>#N/A</v>
      </c>
      <c r="AT729" t="e">
        <f t="shared" si="776"/>
        <v>#N/A</v>
      </c>
      <c r="AU729" t="e">
        <f t="shared" si="777"/>
        <v>#N/A</v>
      </c>
      <c r="AV729" t="e">
        <f t="shared" si="778"/>
        <v>#N/A</v>
      </c>
      <c r="AW729" t="e">
        <f t="shared" si="779"/>
        <v>#N/A</v>
      </c>
      <c r="AX729" t="e">
        <f t="shared" si="780"/>
        <v>#N/A</v>
      </c>
      <c r="AY729" t="e">
        <f t="shared" si="781"/>
        <v>#N/A</v>
      </c>
      <c r="AZ729" t="e">
        <f t="shared" si="782"/>
        <v>#N/A</v>
      </c>
      <c r="BA729" t="e">
        <f t="shared" si="783"/>
        <v>#N/A</v>
      </c>
      <c r="BB729" t="e">
        <f t="shared" si="784"/>
        <v>#N/A</v>
      </c>
      <c r="BC729" t="e">
        <f t="shared" si="785"/>
        <v>#N/A</v>
      </c>
      <c r="BD729" t="e">
        <f t="shared" si="786"/>
        <v>#N/A</v>
      </c>
      <c r="BE729" t="e">
        <f t="shared" si="787"/>
        <v>#N/A</v>
      </c>
      <c r="BF729" t="e">
        <f t="shared" si="788"/>
        <v>#N/A</v>
      </c>
      <c r="BG729" t="e">
        <f t="shared" si="789"/>
        <v>#N/A</v>
      </c>
      <c r="BH729" t="e">
        <f t="shared" si="790"/>
        <v>#N/A</v>
      </c>
      <c r="BI729" t="e">
        <f t="shared" si="791"/>
        <v>#N/A</v>
      </c>
      <c r="BJ729" t="e">
        <f t="shared" si="792"/>
        <v>#N/A</v>
      </c>
      <c r="BK729" t="e">
        <f t="shared" si="793"/>
        <v>#N/A</v>
      </c>
      <c r="BL729" t="e">
        <f t="shared" si="794"/>
        <v>#N/A</v>
      </c>
      <c r="BM729" t="e">
        <f t="shared" si="795"/>
        <v>#N/A</v>
      </c>
      <c r="BN729" t="e">
        <f t="shared" si="796"/>
        <v>#N/A</v>
      </c>
      <c r="BO729" t="e">
        <f t="shared" si="797"/>
        <v>#N/A</v>
      </c>
      <c r="BP729" t="e">
        <f t="shared" si="798"/>
        <v>#N/A</v>
      </c>
      <c r="BQ729" t="e">
        <f t="shared" si="799"/>
        <v>#N/A</v>
      </c>
      <c r="BR729" t="e">
        <f t="shared" si="800"/>
        <v>#N/A</v>
      </c>
      <c r="BS729" t="e">
        <f t="shared" si="801"/>
        <v>#N/A</v>
      </c>
      <c r="BT729" t="e">
        <f t="shared" si="802"/>
        <v>#N/A</v>
      </c>
      <c r="BU729" t="e">
        <f t="shared" si="803"/>
        <v>#N/A</v>
      </c>
      <c r="BV729" t="e">
        <f t="shared" si="804"/>
        <v>#N/A</v>
      </c>
      <c r="BX729" t="e">
        <f t="shared" si="805"/>
        <v>#N/A</v>
      </c>
      <c r="BY729" t="e">
        <f t="shared" si="806"/>
        <v>#N/A</v>
      </c>
      <c r="BZ729" t="e">
        <f t="shared" si="807"/>
        <v>#N/A</v>
      </c>
      <c r="CA729" t="e">
        <f t="shared" si="808"/>
        <v>#N/A</v>
      </c>
      <c r="CB729" t="e">
        <f t="shared" si="809"/>
        <v>#N/A</v>
      </c>
      <c r="CC729" t="e">
        <f t="shared" si="810"/>
        <v>#N/A</v>
      </c>
      <c r="CD729" t="e">
        <f t="shared" si="811"/>
        <v>#N/A</v>
      </c>
      <c r="CE729" t="e">
        <f t="shared" si="812"/>
        <v>#N/A</v>
      </c>
      <c r="CF729" t="e">
        <f t="shared" si="813"/>
        <v>#N/A</v>
      </c>
      <c r="CG729" t="e">
        <f t="shared" si="814"/>
        <v>#N/A</v>
      </c>
      <c r="CH729" t="e">
        <f t="shared" si="815"/>
        <v>#N/A</v>
      </c>
      <c r="CI729" t="e">
        <f t="shared" si="816"/>
        <v>#N/A</v>
      </c>
      <c r="CJ729" t="e">
        <f t="shared" si="817"/>
        <v>#N/A</v>
      </c>
      <c r="CK729" t="e">
        <f t="shared" si="818"/>
        <v>#N/A</v>
      </c>
      <c r="CL729" t="e">
        <f t="shared" si="819"/>
        <v>#N/A</v>
      </c>
      <c r="CM729" t="e">
        <f t="shared" si="820"/>
        <v>#N/A</v>
      </c>
      <c r="CN729" t="e">
        <f t="shared" si="821"/>
        <v>#N/A</v>
      </c>
      <c r="CO729" t="e">
        <f t="shared" si="822"/>
        <v>#N/A</v>
      </c>
      <c r="CP729" t="e">
        <f t="shared" si="823"/>
        <v>#N/A</v>
      </c>
      <c r="CQ729" t="e">
        <f t="shared" si="824"/>
        <v>#N/A</v>
      </c>
      <c r="CR729" t="e">
        <f t="shared" si="825"/>
        <v>#N/A</v>
      </c>
      <c r="CS729" t="e">
        <f t="shared" si="826"/>
        <v>#N/A</v>
      </c>
      <c r="CT729" t="e">
        <f t="shared" si="827"/>
        <v>#N/A</v>
      </c>
      <c r="CU729" t="e">
        <f t="shared" si="828"/>
        <v>#N/A</v>
      </c>
      <c r="CV729" t="e">
        <f t="shared" si="829"/>
        <v>#N/A</v>
      </c>
      <c r="CW729" t="e">
        <f t="shared" si="830"/>
        <v>#N/A</v>
      </c>
      <c r="CX729" t="e">
        <f t="shared" si="831"/>
        <v>#N/A</v>
      </c>
      <c r="CY729" t="e">
        <f t="shared" si="832"/>
        <v>#N/A</v>
      </c>
      <c r="CZ729" t="e">
        <f t="shared" si="833"/>
        <v>#N/A</v>
      </c>
      <c r="DA729" t="e">
        <f t="shared" si="834"/>
        <v>#N/A</v>
      </c>
      <c r="DB729" t="e">
        <f t="shared" si="835"/>
        <v>#N/A</v>
      </c>
      <c r="DC729" t="e">
        <f t="shared" si="836"/>
        <v>#N/A</v>
      </c>
      <c r="DD729" t="e">
        <f t="shared" si="837"/>
        <v>#N/A</v>
      </c>
      <c r="DE729" t="e">
        <f t="shared" si="838"/>
        <v>#N/A</v>
      </c>
      <c r="DF729" t="e">
        <f t="shared" si="839"/>
        <v>#N/A</v>
      </c>
    </row>
    <row r="730" spans="1:110" x14ac:dyDescent="0.25">
      <c r="A730" s="4">
        <f>raw!$A731:$A731</f>
        <v>0</v>
      </c>
      <c r="B730" s="6">
        <f>raw!$B731:$B731</f>
        <v>0</v>
      </c>
      <c r="D730" t="e">
        <f>IF(score!$C730=".",".",IF(score!$C730=0,"1",IF(score!$C730=25,"0",IF(score!$C730=50,"0",IF(score!$C730=75,"0",IF(score!$C730=100,"0"))))))</f>
        <v>#N/A</v>
      </c>
      <c r="E730" t="e">
        <f>IF(score!$C730=".",".",IF(score!$C730=0,"0",IF(score!$C730=25,"1",IF(score!$C730=50,"0",IF(score!$C730=75,"0",IF(score!$C730=100,"0"))))))</f>
        <v>#N/A</v>
      </c>
      <c r="F730" t="e">
        <f>IF(score!$C730=".",".",IF(score!$C730=0,"0",IF(score!$C730=25,"0",IF(score!$C730=50,"1",IF(score!$C730=75,"0",IF(score!$C730=100,"0"))))))</f>
        <v>#N/A</v>
      </c>
      <c r="G730" t="e">
        <f>IF(score!$C730=".",".",IF(score!$C730=0,"0",IF(score!$C730=25,"0",IF(score!$C730=50,"0",IF(score!$C730=75,"1",IF(score!$C730=100,"0"))))))</f>
        <v>#N/A</v>
      </c>
      <c r="H730" t="e">
        <f>IF(score!$D730=".",".",IF(score!$D730=0,"1",IF(score!$D730=50,"0",IF(score!$D730=100,"0"))))</f>
        <v>#N/A</v>
      </c>
      <c r="I730" t="e">
        <f>IF(score!$D730=".",".",IF(score!$D730=0,"0",IF(score!$D730=50,"1",IF(score!$D730=100,"0"))))</f>
        <v>#N/A</v>
      </c>
      <c r="J730" t="e">
        <f>IF(score!$E730=".",".",IF(score!$E730=0,"1",IF(score!$E730=50,"0",IF(score!$E730=100,"0"))))</f>
        <v>#N/A</v>
      </c>
      <c r="K730" t="e">
        <f>IF(score!$E730=".",".",IF(score!$E730=0,"0",IF(score!$E730=50,"1",IF(score!$E730=100,"0"))))</f>
        <v>#N/A</v>
      </c>
      <c r="L730" t="e">
        <f>IF(score!$F730=".",".",IF(score!$F730=0,"1",IF(score!$F730=100,"0")))</f>
        <v>#N/A</v>
      </c>
      <c r="M730" t="e">
        <f>IF(score!$G730=".",".",IF(score!$G730=0,"1",IF(score!$G730=100,"0")))</f>
        <v>#N/A</v>
      </c>
      <c r="N730" t="e">
        <f>IF(score!$H730=".",".",IF(score!$H730=0,"1",IF(score!$H730=100,"0")))</f>
        <v>#N/A</v>
      </c>
      <c r="O730" t="e">
        <f>IF(score!$I730=".",".",IF(score!$I730=0,"1",IF(score!$I730=50,"0",IF(score!$I730=100,"0"))))</f>
        <v>#N/A</v>
      </c>
      <c r="P730" t="e">
        <f>IF(score!$J730=".",".",IF(score!$J730=0,"1",IF(score!$J730=25,"0",IF(score!$J730=50,"0",IF(score!$J730=75,"0",IF(score!$J730=100,"0"))))))</f>
        <v>#N/A</v>
      </c>
      <c r="Q730" t="e">
        <f>IF(score!$J730=".",".",IF(score!$J730=0,"0",IF(score!$J730=25,"1",IF(score!$J730=50,"0",IF(score!$J730=75,"0",IF(score!$J730=100,"0"))))))</f>
        <v>#N/A</v>
      </c>
      <c r="R730" t="e">
        <f>IF(score!$J730=".",".",IF(score!$J730=0,"0",IF(score!$J730=25,"0",IF(score!$J730=50,"1",IF(score!$J730=75,"0",IF(score!$J730=100,"0"))))))</f>
        <v>#N/A</v>
      </c>
      <c r="S730" t="e">
        <f>IF(score!$J730=".",".",IF(score!$J730=0,"0",IF(score!$J730=25,"0",IF(score!$J730=50,"0",IF(score!$J730=75,"1",IF(score!$J730=100,"0"))))))</f>
        <v>#N/A</v>
      </c>
      <c r="T730" t="e">
        <f>IF(score!$K730=".",".",IF(score!$K730=0,"1",IF(score!$K730=20,"0",IF(score!$K730=40,"0",IF(score!$K730=60,"0",IF(score!$K730=80,"0",IF(score!$K730=100,"0")))))))</f>
        <v>#N/A</v>
      </c>
      <c r="U730" t="e">
        <f>IF(score!$K730=".",".",IF(score!$K730=0,"0",IF(score!$K730=20,"1",IF(score!$K730=40,"0",IF(score!$K730=60,"0",IF(score!$K730=80,"0",IF(score!$K730=100,"0")))))))</f>
        <v>#N/A</v>
      </c>
      <c r="V730" t="e">
        <f>IF(score!$K730=".",".",IF(score!$K730=0,"0",IF(score!$K730=20,"0",IF(score!$K730=40,"1",IF(score!$K730=60,"0",IF(score!$K730=80,"0",IF(score!$K730=100,"0")))))))</f>
        <v>#N/A</v>
      </c>
      <c r="W730" t="e">
        <f>IF(score!$K730=".",".",IF(score!$K730=0,"0",IF(score!$K730=20,"0",IF(score!$K730=40,"0",IF(score!$K730=60,"1",IF(score!$K730=80,"0",IF(score!$K730=100,"0")))))))</f>
        <v>#N/A</v>
      </c>
      <c r="X730" t="e">
        <f>IF(score!$K730=".",".",IF(score!$K730=0,"0",IF(score!$K730=20,"0",IF(score!$K730=40,"0",IF(score!$K730=60,"0",IF(score!$K730=80,"1",IF(score!$K730=100,"0")))))))</f>
        <v>#N/A</v>
      </c>
      <c r="Y730" t="e">
        <f>IF(score!$L730=".",".",IF(score!$L730=0,"1",IF(score!$L730=20,"0",IF(score!$L730=40,"0",IF(score!$L730=60,"0",IF(score!$L730=80,"0",IF(score!$L730=100,"0")))))))</f>
        <v>#N/A</v>
      </c>
      <c r="Z730" t="e">
        <f>IF(score!$L730=".",".",IF(score!$L730=0,"0",IF(score!$L730=20,"1",IF(score!$L730=40,"0",IF(score!$L730=60,"0",IF(score!$L730=80,"0",IF(score!$L730=100,"0")))))))</f>
        <v>#N/A</v>
      </c>
      <c r="AA730" t="e">
        <f>IF(score!$L730=".",".",IF(score!$L730=0,"0",IF(score!$L730=20,"0",IF(score!$L730=40,"1",IF(score!$L730=60,"0",IF(score!$L730=80,"0",IF(score!$L730=100,"0")))))))</f>
        <v>#N/A</v>
      </c>
      <c r="AB730" t="e">
        <f>IF(score!$L730=".",".",IF(score!$L730=0,"0",IF(score!$L730=20,"0",IF(score!$L730=40,"0",IF(score!$L730=60,"1",IF(score!$L730=80,"0",IF(score!$L730=100,"0")))))))</f>
        <v>#N/A</v>
      </c>
      <c r="AC730" t="e">
        <f>IF(score!$L730=".",".",IF(score!$L730=0,"0",IF(score!$L730=20,"0",IF(score!$L730=40,"0",IF(score!$L730=60,"0",IF(score!$L730=80,"1",IF(score!L730=100,"0")))))))</f>
        <v>#N/A</v>
      </c>
      <c r="AD730" t="e">
        <f>IF(score!$M730=".",".",IF(score!$M730=0,"1",IF(score!$M730=20,"0",IF(score!$M730=40,"0",IF(score!$M730=60,"0",IF(score!$M730=80,"0",IF(score!$M730=100,"0")))))))</f>
        <v>#N/A</v>
      </c>
      <c r="AE730" t="e">
        <f>IF(score!$M730=".",".",IF(score!$M730=0,"0",IF(score!$M730=20,"1",IF(score!$M730=40,"0",IF(score!$M730=60,"0",IF(score!$M730=80,"0",IF(score!$M730=100,"0")))))))</f>
        <v>#N/A</v>
      </c>
      <c r="AF730" t="e">
        <f>IF(score!$M730=".",".",IF(score!$M730=0,"0",IF(score!$M730=20,"0",IF(score!$M730=40,"1",IF(score!$M730=60,"0",IF(score!$M730=80,"0",IF(score!$M730=100,"0")))))))</f>
        <v>#N/A</v>
      </c>
      <c r="AG730" t="e">
        <f>IF(score!$M730=".",".",IF(score!$M730=0,"0",IF(score!$M730=20,"0",IF(score!$M730=40,"0",IF(score!$M730=60,"1",IF(score!$M730=80,"0",IF(score!$M730=100,"0")))))))</f>
        <v>#N/A</v>
      </c>
      <c r="AH730" t="e">
        <f>IF(score!$M730=".",".",IF(score!$M730=0,"0",IF(score!$M730=20,"0",IF(score!$M730=40,"0",IF(score!$M730=60,"0",IF(score!$M730=80,"1",IF(score!$M730=100,"0")))))))</f>
        <v>#N/A</v>
      </c>
      <c r="AI730" t="e">
        <f>IF(score!$N730=".",".",IF(score!$N730=0,"1",IF(score!$N730=25,"0",IF(score!$N730=50,"0",IF(score!$N730=75,"0",IF(score!$N730=100,"0"))))))</f>
        <v>#N/A</v>
      </c>
      <c r="AJ730" t="e">
        <f>IF(score!$N730=".",".",IF(score!$N730=0,"0",IF(score!$N730=25,"1",IF(score!$N730=50,"0",IF(score!$N730=75,"0",IF(score!$N730=100,"0"))))))</f>
        <v>#N/A</v>
      </c>
      <c r="AK730" t="e">
        <f>IF(score!$N730=".",".",IF(score!$N730=0,"0",IF(score!$N730=25,"0",IF(score!$N730=50,"1",IF(score!$N730=75,"0",IF(score!$N730=100,"0"))))))</f>
        <v>#N/A</v>
      </c>
      <c r="AL730" t="e">
        <f>IF(score!$N730=".",".",IF(score!$N730=0,"0",IF(score!$N730=25,"0",IF(score!$N730=50,"0",IF(score!$N730=75,"1",IF(score!$N730=100,"0"))))))</f>
        <v>#N/A</v>
      </c>
      <c r="AN730" t="e">
        <f t="shared" si="770"/>
        <v>#N/A</v>
      </c>
      <c r="AO730" t="e">
        <f t="shared" si="771"/>
        <v>#N/A</v>
      </c>
      <c r="AP730" t="e">
        <f t="shared" si="772"/>
        <v>#N/A</v>
      </c>
      <c r="AQ730" t="e">
        <f t="shared" si="773"/>
        <v>#N/A</v>
      </c>
      <c r="AR730" t="e">
        <f t="shared" si="774"/>
        <v>#N/A</v>
      </c>
      <c r="AS730" t="e">
        <f t="shared" si="775"/>
        <v>#N/A</v>
      </c>
      <c r="AT730" t="e">
        <f t="shared" si="776"/>
        <v>#N/A</v>
      </c>
      <c r="AU730" t="e">
        <f t="shared" si="777"/>
        <v>#N/A</v>
      </c>
      <c r="AV730" t="e">
        <f t="shared" si="778"/>
        <v>#N/A</v>
      </c>
      <c r="AW730" t="e">
        <f t="shared" si="779"/>
        <v>#N/A</v>
      </c>
      <c r="AX730" t="e">
        <f t="shared" si="780"/>
        <v>#N/A</v>
      </c>
      <c r="AY730" t="e">
        <f t="shared" si="781"/>
        <v>#N/A</v>
      </c>
      <c r="AZ730" t="e">
        <f t="shared" si="782"/>
        <v>#N/A</v>
      </c>
      <c r="BA730" t="e">
        <f t="shared" si="783"/>
        <v>#N/A</v>
      </c>
      <c r="BB730" t="e">
        <f t="shared" si="784"/>
        <v>#N/A</v>
      </c>
      <c r="BC730" t="e">
        <f t="shared" si="785"/>
        <v>#N/A</v>
      </c>
      <c r="BD730" t="e">
        <f t="shared" si="786"/>
        <v>#N/A</v>
      </c>
      <c r="BE730" t="e">
        <f t="shared" si="787"/>
        <v>#N/A</v>
      </c>
      <c r="BF730" t="e">
        <f t="shared" si="788"/>
        <v>#N/A</v>
      </c>
      <c r="BG730" t="e">
        <f t="shared" si="789"/>
        <v>#N/A</v>
      </c>
      <c r="BH730" t="e">
        <f t="shared" si="790"/>
        <v>#N/A</v>
      </c>
      <c r="BI730" t="e">
        <f t="shared" si="791"/>
        <v>#N/A</v>
      </c>
      <c r="BJ730" t="e">
        <f t="shared" si="792"/>
        <v>#N/A</v>
      </c>
      <c r="BK730" t="e">
        <f t="shared" si="793"/>
        <v>#N/A</v>
      </c>
      <c r="BL730" t="e">
        <f t="shared" si="794"/>
        <v>#N/A</v>
      </c>
      <c r="BM730" t="e">
        <f t="shared" si="795"/>
        <v>#N/A</v>
      </c>
      <c r="BN730" t="e">
        <f t="shared" si="796"/>
        <v>#N/A</v>
      </c>
      <c r="BO730" t="e">
        <f t="shared" si="797"/>
        <v>#N/A</v>
      </c>
      <c r="BP730" t="e">
        <f t="shared" si="798"/>
        <v>#N/A</v>
      </c>
      <c r="BQ730" t="e">
        <f t="shared" si="799"/>
        <v>#N/A</v>
      </c>
      <c r="BR730" t="e">
        <f t="shared" si="800"/>
        <v>#N/A</v>
      </c>
      <c r="BS730" t="e">
        <f t="shared" si="801"/>
        <v>#N/A</v>
      </c>
      <c r="BT730" t="e">
        <f t="shared" si="802"/>
        <v>#N/A</v>
      </c>
      <c r="BU730" t="e">
        <f t="shared" si="803"/>
        <v>#N/A</v>
      </c>
      <c r="BV730" t="e">
        <f t="shared" si="804"/>
        <v>#N/A</v>
      </c>
      <c r="BX730" t="e">
        <f t="shared" si="805"/>
        <v>#N/A</v>
      </c>
      <c r="BY730" t="e">
        <f t="shared" si="806"/>
        <v>#N/A</v>
      </c>
      <c r="BZ730" t="e">
        <f t="shared" si="807"/>
        <v>#N/A</v>
      </c>
      <c r="CA730" t="e">
        <f t="shared" si="808"/>
        <v>#N/A</v>
      </c>
      <c r="CB730" t="e">
        <f t="shared" si="809"/>
        <v>#N/A</v>
      </c>
      <c r="CC730" t="e">
        <f t="shared" si="810"/>
        <v>#N/A</v>
      </c>
      <c r="CD730" t="e">
        <f t="shared" si="811"/>
        <v>#N/A</v>
      </c>
      <c r="CE730" t="e">
        <f t="shared" si="812"/>
        <v>#N/A</v>
      </c>
      <c r="CF730" t="e">
        <f t="shared" si="813"/>
        <v>#N/A</v>
      </c>
      <c r="CG730" t="e">
        <f t="shared" si="814"/>
        <v>#N/A</v>
      </c>
      <c r="CH730" t="e">
        <f t="shared" si="815"/>
        <v>#N/A</v>
      </c>
      <c r="CI730" t="e">
        <f t="shared" si="816"/>
        <v>#N/A</v>
      </c>
      <c r="CJ730" t="e">
        <f t="shared" si="817"/>
        <v>#N/A</v>
      </c>
      <c r="CK730" t="e">
        <f t="shared" si="818"/>
        <v>#N/A</v>
      </c>
      <c r="CL730" t="e">
        <f t="shared" si="819"/>
        <v>#N/A</v>
      </c>
      <c r="CM730" t="e">
        <f t="shared" si="820"/>
        <v>#N/A</v>
      </c>
      <c r="CN730" t="e">
        <f t="shared" si="821"/>
        <v>#N/A</v>
      </c>
      <c r="CO730" t="e">
        <f t="shared" si="822"/>
        <v>#N/A</v>
      </c>
      <c r="CP730" t="e">
        <f t="shared" si="823"/>
        <v>#N/A</v>
      </c>
      <c r="CQ730" t="e">
        <f t="shared" si="824"/>
        <v>#N/A</v>
      </c>
      <c r="CR730" t="e">
        <f t="shared" si="825"/>
        <v>#N/A</v>
      </c>
      <c r="CS730" t="e">
        <f t="shared" si="826"/>
        <v>#N/A</v>
      </c>
      <c r="CT730" t="e">
        <f t="shared" si="827"/>
        <v>#N/A</v>
      </c>
      <c r="CU730" t="e">
        <f t="shared" si="828"/>
        <v>#N/A</v>
      </c>
      <c r="CV730" t="e">
        <f t="shared" si="829"/>
        <v>#N/A</v>
      </c>
      <c r="CW730" t="e">
        <f t="shared" si="830"/>
        <v>#N/A</v>
      </c>
      <c r="CX730" t="e">
        <f t="shared" si="831"/>
        <v>#N/A</v>
      </c>
      <c r="CY730" t="e">
        <f t="shared" si="832"/>
        <v>#N/A</v>
      </c>
      <c r="CZ730" t="e">
        <f t="shared" si="833"/>
        <v>#N/A</v>
      </c>
      <c r="DA730" t="e">
        <f t="shared" si="834"/>
        <v>#N/A</v>
      </c>
      <c r="DB730" t="e">
        <f t="shared" si="835"/>
        <v>#N/A</v>
      </c>
      <c r="DC730" t="e">
        <f t="shared" si="836"/>
        <v>#N/A</v>
      </c>
      <c r="DD730" t="e">
        <f t="shared" si="837"/>
        <v>#N/A</v>
      </c>
      <c r="DE730" t="e">
        <f t="shared" si="838"/>
        <v>#N/A</v>
      </c>
      <c r="DF730" t="e">
        <f t="shared" si="839"/>
        <v>#N/A</v>
      </c>
    </row>
    <row r="731" spans="1:110" x14ac:dyDescent="0.25">
      <c r="A731" s="4">
        <f>raw!$A732:$A732</f>
        <v>0</v>
      </c>
      <c r="B731" s="6">
        <f>raw!$B732:$B732</f>
        <v>0</v>
      </c>
      <c r="D731" t="e">
        <f>IF(score!$C731=".",".",IF(score!$C731=0,"1",IF(score!$C731=25,"0",IF(score!$C731=50,"0",IF(score!$C731=75,"0",IF(score!$C731=100,"0"))))))</f>
        <v>#N/A</v>
      </c>
      <c r="E731" t="e">
        <f>IF(score!$C731=".",".",IF(score!$C731=0,"0",IF(score!$C731=25,"1",IF(score!$C731=50,"0",IF(score!$C731=75,"0",IF(score!$C731=100,"0"))))))</f>
        <v>#N/A</v>
      </c>
      <c r="F731" t="e">
        <f>IF(score!$C731=".",".",IF(score!$C731=0,"0",IF(score!$C731=25,"0",IF(score!$C731=50,"1",IF(score!$C731=75,"0",IF(score!$C731=100,"0"))))))</f>
        <v>#N/A</v>
      </c>
      <c r="G731" t="e">
        <f>IF(score!$C731=".",".",IF(score!$C731=0,"0",IF(score!$C731=25,"0",IF(score!$C731=50,"0",IF(score!$C731=75,"1",IF(score!$C731=100,"0"))))))</f>
        <v>#N/A</v>
      </c>
      <c r="H731" t="e">
        <f>IF(score!$D731=".",".",IF(score!$D731=0,"1",IF(score!$D731=50,"0",IF(score!$D731=100,"0"))))</f>
        <v>#N/A</v>
      </c>
      <c r="I731" t="e">
        <f>IF(score!$D731=".",".",IF(score!$D731=0,"0",IF(score!$D731=50,"1",IF(score!$D731=100,"0"))))</f>
        <v>#N/A</v>
      </c>
      <c r="J731" t="e">
        <f>IF(score!$E731=".",".",IF(score!$E731=0,"1",IF(score!$E731=50,"0",IF(score!$E731=100,"0"))))</f>
        <v>#N/A</v>
      </c>
      <c r="K731" t="e">
        <f>IF(score!$E731=".",".",IF(score!$E731=0,"0",IF(score!$E731=50,"1",IF(score!$E731=100,"0"))))</f>
        <v>#N/A</v>
      </c>
      <c r="L731" t="e">
        <f>IF(score!$F731=".",".",IF(score!$F731=0,"1",IF(score!$F731=100,"0")))</f>
        <v>#N/A</v>
      </c>
      <c r="M731" t="e">
        <f>IF(score!$G731=".",".",IF(score!$G731=0,"1",IF(score!$G731=100,"0")))</f>
        <v>#N/A</v>
      </c>
      <c r="N731" t="e">
        <f>IF(score!$H731=".",".",IF(score!$H731=0,"1",IF(score!$H731=100,"0")))</f>
        <v>#N/A</v>
      </c>
      <c r="O731" t="e">
        <f>IF(score!$I731=".",".",IF(score!$I731=0,"1",IF(score!$I731=50,"0",IF(score!$I731=100,"0"))))</f>
        <v>#N/A</v>
      </c>
      <c r="P731" t="e">
        <f>IF(score!$J731=".",".",IF(score!$J731=0,"1",IF(score!$J731=25,"0",IF(score!$J731=50,"0",IF(score!$J731=75,"0",IF(score!$J731=100,"0"))))))</f>
        <v>#N/A</v>
      </c>
      <c r="Q731" t="e">
        <f>IF(score!$J731=".",".",IF(score!$J731=0,"0",IF(score!$J731=25,"1",IF(score!$J731=50,"0",IF(score!$J731=75,"0",IF(score!$J731=100,"0"))))))</f>
        <v>#N/A</v>
      </c>
      <c r="R731" t="e">
        <f>IF(score!$J731=".",".",IF(score!$J731=0,"0",IF(score!$J731=25,"0",IF(score!$J731=50,"1",IF(score!$J731=75,"0",IF(score!$J731=100,"0"))))))</f>
        <v>#N/A</v>
      </c>
      <c r="S731" t="e">
        <f>IF(score!$J731=".",".",IF(score!$J731=0,"0",IF(score!$J731=25,"0",IF(score!$J731=50,"0",IF(score!$J731=75,"1",IF(score!$J731=100,"0"))))))</f>
        <v>#N/A</v>
      </c>
      <c r="T731" t="e">
        <f>IF(score!$K731=".",".",IF(score!$K731=0,"1",IF(score!$K731=20,"0",IF(score!$K731=40,"0",IF(score!$K731=60,"0",IF(score!$K731=80,"0",IF(score!$K731=100,"0")))))))</f>
        <v>#N/A</v>
      </c>
      <c r="U731" t="e">
        <f>IF(score!$K731=".",".",IF(score!$K731=0,"0",IF(score!$K731=20,"1",IF(score!$K731=40,"0",IF(score!$K731=60,"0",IF(score!$K731=80,"0",IF(score!$K731=100,"0")))))))</f>
        <v>#N/A</v>
      </c>
      <c r="V731" t="e">
        <f>IF(score!$K731=".",".",IF(score!$K731=0,"0",IF(score!$K731=20,"0",IF(score!$K731=40,"1",IF(score!$K731=60,"0",IF(score!$K731=80,"0",IF(score!$K731=100,"0")))))))</f>
        <v>#N/A</v>
      </c>
      <c r="W731" t="e">
        <f>IF(score!$K731=".",".",IF(score!$K731=0,"0",IF(score!$K731=20,"0",IF(score!$K731=40,"0",IF(score!$K731=60,"1",IF(score!$K731=80,"0",IF(score!$K731=100,"0")))))))</f>
        <v>#N/A</v>
      </c>
      <c r="X731" t="e">
        <f>IF(score!$K731=".",".",IF(score!$K731=0,"0",IF(score!$K731=20,"0",IF(score!$K731=40,"0",IF(score!$K731=60,"0",IF(score!$K731=80,"1",IF(score!$K731=100,"0")))))))</f>
        <v>#N/A</v>
      </c>
      <c r="Y731" t="e">
        <f>IF(score!$L731=".",".",IF(score!$L731=0,"1",IF(score!$L731=20,"0",IF(score!$L731=40,"0",IF(score!$L731=60,"0",IF(score!$L731=80,"0",IF(score!$L731=100,"0")))))))</f>
        <v>#N/A</v>
      </c>
      <c r="Z731" t="e">
        <f>IF(score!$L731=".",".",IF(score!$L731=0,"0",IF(score!$L731=20,"1",IF(score!$L731=40,"0",IF(score!$L731=60,"0",IF(score!$L731=80,"0",IF(score!$L731=100,"0")))))))</f>
        <v>#N/A</v>
      </c>
      <c r="AA731" t="e">
        <f>IF(score!$L731=".",".",IF(score!$L731=0,"0",IF(score!$L731=20,"0",IF(score!$L731=40,"1",IF(score!$L731=60,"0",IF(score!$L731=80,"0",IF(score!$L731=100,"0")))))))</f>
        <v>#N/A</v>
      </c>
      <c r="AB731" t="e">
        <f>IF(score!$L731=".",".",IF(score!$L731=0,"0",IF(score!$L731=20,"0",IF(score!$L731=40,"0",IF(score!$L731=60,"1",IF(score!$L731=80,"0",IF(score!$L731=100,"0")))))))</f>
        <v>#N/A</v>
      </c>
      <c r="AC731" t="e">
        <f>IF(score!$L731=".",".",IF(score!$L731=0,"0",IF(score!$L731=20,"0",IF(score!$L731=40,"0",IF(score!$L731=60,"0",IF(score!$L731=80,"1",IF(score!L731=100,"0")))))))</f>
        <v>#N/A</v>
      </c>
      <c r="AD731" t="e">
        <f>IF(score!$M731=".",".",IF(score!$M731=0,"1",IF(score!$M731=20,"0",IF(score!$M731=40,"0",IF(score!$M731=60,"0",IF(score!$M731=80,"0",IF(score!$M731=100,"0")))))))</f>
        <v>#N/A</v>
      </c>
      <c r="AE731" t="e">
        <f>IF(score!$M731=".",".",IF(score!$M731=0,"0",IF(score!$M731=20,"1",IF(score!$M731=40,"0",IF(score!$M731=60,"0",IF(score!$M731=80,"0",IF(score!$M731=100,"0")))))))</f>
        <v>#N/A</v>
      </c>
      <c r="AF731" t="e">
        <f>IF(score!$M731=".",".",IF(score!$M731=0,"0",IF(score!$M731=20,"0",IF(score!$M731=40,"1",IF(score!$M731=60,"0",IF(score!$M731=80,"0",IF(score!$M731=100,"0")))))))</f>
        <v>#N/A</v>
      </c>
      <c r="AG731" t="e">
        <f>IF(score!$M731=".",".",IF(score!$M731=0,"0",IF(score!$M731=20,"0",IF(score!$M731=40,"0",IF(score!$M731=60,"1",IF(score!$M731=80,"0",IF(score!$M731=100,"0")))))))</f>
        <v>#N/A</v>
      </c>
      <c r="AH731" t="e">
        <f>IF(score!$M731=".",".",IF(score!$M731=0,"0",IF(score!$M731=20,"0",IF(score!$M731=40,"0",IF(score!$M731=60,"0",IF(score!$M731=80,"1",IF(score!$M731=100,"0")))))))</f>
        <v>#N/A</v>
      </c>
      <c r="AI731" t="e">
        <f>IF(score!$N731=".",".",IF(score!$N731=0,"1",IF(score!$N731=25,"0",IF(score!$N731=50,"0",IF(score!$N731=75,"0",IF(score!$N731=100,"0"))))))</f>
        <v>#N/A</v>
      </c>
      <c r="AJ731" t="e">
        <f>IF(score!$N731=".",".",IF(score!$N731=0,"0",IF(score!$N731=25,"1",IF(score!$N731=50,"0",IF(score!$N731=75,"0",IF(score!$N731=100,"0"))))))</f>
        <v>#N/A</v>
      </c>
      <c r="AK731" t="e">
        <f>IF(score!$N731=".",".",IF(score!$N731=0,"0",IF(score!$N731=25,"0",IF(score!$N731=50,"1",IF(score!$N731=75,"0",IF(score!$N731=100,"0"))))))</f>
        <v>#N/A</v>
      </c>
      <c r="AL731" t="e">
        <f>IF(score!$N731=".",".",IF(score!$N731=0,"0",IF(score!$N731=25,"0",IF(score!$N731=50,"0",IF(score!$N731=75,"1",IF(score!$N731=100,"0"))))))</f>
        <v>#N/A</v>
      </c>
      <c r="AN731" t="e">
        <f t="shared" si="770"/>
        <v>#N/A</v>
      </c>
      <c r="AO731" t="e">
        <f t="shared" si="771"/>
        <v>#N/A</v>
      </c>
      <c r="AP731" t="e">
        <f t="shared" si="772"/>
        <v>#N/A</v>
      </c>
      <c r="AQ731" t="e">
        <f t="shared" si="773"/>
        <v>#N/A</v>
      </c>
      <c r="AR731" t="e">
        <f t="shared" si="774"/>
        <v>#N/A</v>
      </c>
      <c r="AS731" t="e">
        <f t="shared" si="775"/>
        <v>#N/A</v>
      </c>
      <c r="AT731" t="e">
        <f t="shared" si="776"/>
        <v>#N/A</v>
      </c>
      <c r="AU731" t="e">
        <f t="shared" si="777"/>
        <v>#N/A</v>
      </c>
      <c r="AV731" t="e">
        <f t="shared" si="778"/>
        <v>#N/A</v>
      </c>
      <c r="AW731" t="e">
        <f t="shared" si="779"/>
        <v>#N/A</v>
      </c>
      <c r="AX731" t="e">
        <f t="shared" si="780"/>
        <v>#N/A</v>
      </c>
      <c r="AY731" t="e">
        <f t="shared" si="781"/>
        <v>#N/A</v>
      </c>
      <c r="AZ731" t="e">
        <f t="shared" si="782"/>
        <v>#N/A</v>
      </c>
      <c r="BA731" t="e">
        <f t="shared" si="783"/>
        <v>#N/A</v>
      </c>
      <c r="BB731" t="e">
        <f t="shared" si="784"/>
        <v>#N/A</v>
      </c>
      <c r="BC731" t="e">
        <f t="shared" si="785"/>
        <v>#N/A</v>
      </c>
      <c r="BD731" t="e">
        <f t="shared" si="786"/>
        <v>#N/A</v>
      </c>
      <c r="BE731" t="e">
        <f t="shared" si="787"/>
        <v>#N/A</v>
      </c>
      <c r="BF731" t="e">
        <f t="shared" si="788"/>
        <v>#N/A</v>
      </c>
      <c r="BG731" t="e">
        <f t="shared" si="789"/>
        <v>#N/A</v>
      </c>
      <c r="BH731" t="e">
        <f t="shared" si="790"/>
        <v>#N/A</v>
      </c>
      <c r="BI731" t="e">
        <f t="shared" si="791"/>
        <v>#N/A</v>
      </c>
      <c r="BJ731" t="e">
        <f t="shared" si="792"/>
        <v>#N/A</v>
      </c>
      <c r="BK731" t="e">
        <f t="shared" si="793"/>
        <v>#N/A</v>
      </c>
      <c r="BL731" t="e">
        <f t="shared" si="794"/>
        <v>#N/A</v>
      </c>
      <c r="BM731" t="e">
        <f t="shared" si="795"/>
        <v>#N/A</v>
      </c>
      <c r="BN731" t="e">
        <f t="shared" si="796"/>
        <v>#N/A</v>
      </c>
      <c r="BO731" t="e">
        <f t="shared" si="797"/>
        <v>#N/A</v>
      </c>
      <c r="BP731" t="e">
        <f t="shared" si="798"/>
        <v>#N/A</v>
      </c>
      <c r="BQ731" t="e">
        <f t="shared" si="799"/>
        <v>#N/A</v>
      </c>
      <c r="BR731" t="e">
        <f t="shared" si="800"/>
        <v>#N/A</v>
      </c>
      <c r="BS731" t="e">
        <f t="shared" si="801"/>
        <v>#N/A</v>
      </c>
      <c r="BT731" t="e">
        <f t="shared" si="802"/>
        <v>#N/A</v>
      </c>
      <c r="BU731" t="e">
        <f t="shared" si="803"/>
        <v>#N/A</v>
      </c>
      <c r="BV731" t="e">
        <f t="shared" si="804"/>
        <v>#N/A</v>
      </c>
      <c r="BX731" t="e">
        <f t="shared" si="805"/>
        <v>#N/A</v>
      </c>
      <c r="BY731" t="e">
        <f t="shared" si="806"/>
        <v>#N/A</v>
      </c>
      <c r="BZ731" t="e">
        <f t="shared" si="807"/>
        <v>#N/A</v>
      </c>
      <c r="CA731" t="e">
        <f t="shared" si="808"/>
        <v>#N/A</v>
      </c>
      <c r="CB731" t="e">
        <f t="shared" si="809"/>
        <v>#N/A</v>
      </c>
      <c r="CC731" t="e">
        <f t="shared" si="810"/>
        <v>#N/A</v>
      </c>
      <c r="CD731" t="e">
        <f t="shared" si="811"/>
        <v>#N/A</v>
      </c>
      <c r="CE731" t="e">
        <f t="shared" si="812"/>
        <v>#N/A</v>
      </c>
      <c r="CF731" t="e">
        <f t="shared" si="813"/>
        <v>#N/A</v>
      </c>
      <c r="CG731" t="e">
        <f t="shared" si="814"/>
        <v>#N/A</v>
      </c>
      <c r="CH731" t="e">
        <f t="shared" si="815"/>
        <v>#N/A</v>
      </c>
      <c r="CI731" t="e">
        <f t="shared" si="816"/>
        <v>#N/A</v>
      </c>
      <c r="CJ731" t="e">
        <f t="shared" si="817"/>
        <v>#N/A</v>
      </c>
      <c r="CK731" t="e">
        <f t="shared" si="818"/>
        <v>#N/A</v>
      </c>
      <c r="CL731" t="e">
        <f t="shared" si="819"/>
        <v>#N/A</v>
      </c>
      <c r="CM731" t="e">
        <f t="shared" si="820"/>
        <v>#N/A</v>
      </c>
      <c r="CN731" t="e">
        <f t="shared" si="821"/>
        <v>#N/A</v>
      </c>
      <c r="CO731" t="e">
        <f t="shared" si="822"/>
        <v>#N/A</v>
      </c>
      <c r="CP731" t="e">
        <f t="shared" si="823"/>
        <v>#N/A</v>
      </c>
      <c r="CQ731" t="e">
        <f t="shared" si="824"/>
        <v>#N/A</v>
      </c>
      <c r="CR731" t="e">
        <f t="shared" si="825"/>
        <v>#N/A</v>
      </c>
      <c r="CS731" t="e">
        <f t="shared" si="826"/>
        <v>#N/A</v>
      </c>
      <c r="CT731" t="e">
        <f t="shared" si="827"/>
        <v>#N/A</v>
      </c>
      <c r="CU731" t="e">
        <f t="shared" si="828"/>
        <v>#N/A</v>
      </c>
      <c r="CV731" t="e">
        <f t="shared" si="829"/>
        <v>#N/A</v>
      </c>
      <c r="CW731" t="e">
        <f t="shared" si="830"/>
        <v>#N/A</v>
      </c>
      <c r="CX731" t="e">
        <f t="shared" si="831"/>
        <v>#N/A</v>
      </c>
      <c r="CY731" t="e">
        <f t="shared" si="832"/>
        <v>#N/A</v>
      </c>
      <c r="CZ731" t="e">
        <f t="shared" si="833"/>
        <v>#N/A</v>
      </c>
      <c r="DA731" t="e">
        <f t="shared" si="834"/>
        <v>#N/A</v>
      </c>
      <c r="DB731" t="e">
        <f t="shared" si="835"/>
        <v>#N/A</v>
      </c>
      <c r="DC731" t="e">
        <f t="shared" si="836"/>
        <v>#N/A</v>
      </c>
      <c r="DD731" t="e">
        <f t="shared" si="837"/>
        <v>#N/A</v>
      </c>
      <c r="DE731" t="e">
        <f t="shared" si="838"/>
        <v>#N/A</v>
      </c>
      <c r="DF731" t="e">
        <f t="shared" si="839"/>
        <v>#N/A</v>
      </c>
    </row>
    <row r="732" spans="1:110" x14ac:dyDescent="0.25">
      <c r="A732" s="4">
        <f>raw!$A733:$A733</f>
        <v>0</v>
      </c>
      <c r="B732" s="6">
        <f>raw!$B733:$B733</f>
        <v>0</v>
      </c>
      <c r="D732" t="e">
        <f>IF(score!$C732=".",".",IF(score!$C732=0,"1",IF(score!$C732=25,"0",IF(score!$C732=50,"0",IF(score!$C732=75,"0",IF(score!$C732=100,"0"))))))</f>
        <v>#N/A</v>
      </c>
      <c r="E732" t="e">
        <f>IF(score!$C732=".",".",IF(score!$C732=0,"0",IF(score!$C732=25,"1",IF(score!$C732=50,"0",IF(score!$C732=75,"0",IF(score!$C732=100,"0"))))))</f>
        <v>#N/A</v>
      </c>
      <c r="F732" t="e">
        <f>IF(score!$C732=".",".",IF(score!$C732=0,"0",IF(score!$C732=25,"0",IF(score!$C732=50,"1",IF(score!$C732=75,"0",IF(score!$C732=100,"0"))))))</f>
        <v>#N/A</v>
      </c>
      <c r="G732" t="e">
        <f>IF(score!$C732=".",".",IF(score!$C732=0,"0",IF(score!$C732=25,"0",IF(score!$C732=50,"0",IF(score!$C732=75,"1",IF(score!$C732=100,"0"))))))</f>
        <v>#N/A</v>
      </c>
      <c r="H732" t="e">
        <f>IF(score!$D732=".",".",IF(score!$D732=0,"1",IF(score!$D732=50,"0",IF(score!$D732=100,"0"))))</f>
        <v>#N/A</v>
      </c>
      <c r="I732" t="e">
        <f>IF(score!$D732=".",".",IF(score!$D732=0,"0",IF(score!$D732=50,"1",IF(score!$D732=100,"0"))))</f>
        <v>#N/A</v>
      </c>
      <c r="J732" t="e">
        <f>IF(score!$E732=".",".",IF(score!$E732=0,"1",IF(score!$E732=50,"0",IF(score!$E732=100,"0"))))</f>
        <v>#N/A</v>
      </c>
      <c r="K732" t="e">
        <f>IF(score!$E732=".",".",IF(score!$E732=0,"0",IF(score!$E732=50,"1",IF(score!$E732=100,"0"))))</f>
        <v>#N/A</v>
      </c>
      <c r="L732" t="e">
        <f>IF(score!$F732=".",".",IF(score!$F732=0,"1",IF(score!$F732=100,"0")))</f>
        <v>#N/A</v>
      </c>
      <c r="M732" t="e">
        <f>IF(score!$G732=".",".",IF(score!$G732=0,"1",IF(score!$G732=100,"0")))</f>
        <v>#N/A</v>
      </c>
      <c r="N732" t="e">
        <f>IF(score!$H732=".",".",IF(score!$H732=0,"1",IF(score!$H732=100,"0")))</f>
        <v>#N/A</v>
      </c>
      <c r="O732" t="e">
        <f>IF(score!$I732=".",".",IF(score!$I732=0,"1",IF(score!$I732=50,"0",IF(score!$I732=100,"0"))))</f>
        <v>#N/A</v>
      </c>
      <c r="P732" t="e">
        <f>IF(score!$J732=".",".",IF(score!$J732=0,"1",IF(score!$J732=25,"0",IF(score!$J732=50,"0",IF(score!$J732=75,"0",IF(score!$J732=100,"0"))))))</f>
        <v>#N/A</v>
      </c>
      <c r="Q732" t="e">
        <f>IF(score!$J732=".",".",IF(score!$J732=0,"0",IF(score!$J732=25,"1",IF(score!$J732=50,"0",IF(score!$J732=75,"0",IF(score!$J732=100,"0"))))))</f>
        <v>#N/A</v>
      </c>
      <c r="R732" t="e">
        <f>IF(score!$J732=".",".",IF(score!$J732=0,"0",IF(score!$J732=25,"0",IF(score!$J732=50,"1",IF(score!$J732=75,"0",IF(score!$J732=100,"0"))))))</f>
        <v>#N/A</v>
      </c>
      <c r="S732" t="e">
        <f>IF(score!$J732=".",".",IF(score!$J732=0,"0",IF(score!$J732=25,"0",IF(score!$J732=50,"0",IF(score!$J732=75,"1",IF(score!$J732=100,"0"))))))</f>
        <v>#N/A</v>
      </c>
      <c r="T732" t="e">
        <f>IF(score!$K732=".",".",IF(score!$K732=0,"1",IF(score!$K732=20,"0",IF(score!$K732=40,"0",IF(score!$K732=60,"0",IF(score!$K732=80,"0",IF(score!$K732=100,"0")))))))</f>
        <v>#N/A</v>
      </c>
      <c r="U732" t="e">
        <f>IF(score!$K732=".",".",IF(score!$K732=0,"0",IF(score!$K732=20,"1",IF(score!$K732=40,"0",IF(score!$K732=60,"0",IF(score!$K732=80,"0",IF(score!$K732=100,"0")))))))</f>
        <v>#N/A</v>
      </c>
      <c r="V732" t="e">
        <f>IF(score!$K732=".",".",IF(score!$K732=0,"0",IF(score!$K732=20,"0",IF(score!$K732=40,"1",IF(score!$K732=60,"0",IF(score!$K732=80,"0",IF(score!$K732=100,"0")))))))</f>
        <v>#N/A</v>
      </c>
      <c r="W732" t="e">
        <f>IF(score!$K732=".",".",IF(score!$K732=0,"0",IF(score!$K732=20,"0",IF(score!$K732=40,"0",IF(score!$K732=60,"1",IF(score!$K732=80,"0",IF(score!$K732=100,"0")))))))</f>
        <v>#N/A</v>
      </c>
      <c r="X732" t="e">
        <f>IF(score!$K732=".",".",IF(score!$K732=0,"0",IF(score!$K732=20,"0",IF(score!$K732=40,"0",IF(score!$K732=60,"0",IF(score!$K732=80,"1",IF(score!$K732=100,"0")))))))</f>
        <v>#N/A</v>
      </c>
      <c r="Y732" t="e">
        <f>IF(score!$L732=".",".",IF(score!$L732=0,"1",IF(score!$L732=20,"0",IF(score!$L732=40,"0",IF(score!$L732=60,"0",IF(score!$L732=80,"0",IF(score!$L732=100,"0")))))))</f>
        <v>#N/A</v>
      </c>
      <c r="Z732" t="e">
        <f>IF(score!$L732=".",".",IF(score!$L732=0,"0",IF(score!$L732=20,"1",IF(score!$L732=40,"0",IF(score!$L732=60,"0",IF(score!$L732=80,"0",IF(score!$L732=100,"0")))))))</f>
        <v>#N/A</v>
      </c>
      <c r="AA732" t="e">
        <f>IF(score!$L732=".",".",IF(score!$L732=0,"0",IF(score!$L732=20,"0",IF(score!$L732=40,"1",IF(score!$L732=60,"0",IF(score!$L732=80,"0",IF(score!$L732=100,"0")))))))</f>
        <v>#N/A</v>
      </c>
      <c r="AB732" t="e">
        <f>IF(score!$L732=".",".",IF(score!$L732=0,"0",IF(score!$L732=20,"0",IF(score!$L732=40,"0",IF(score!$L732=60,"1",IF(score!$L732=80,"0",IF(score!$L732=100,"0")))))))</f>
        <v>#N/A</v>
      </c>
      <c r="AC732" t="e">
        <f>IF(score!$L732=".",".",IF(score!$L732=0,"0",IF(score!$L732=20,"0",IF(score!$L732=40,"0",IF(score!$L732=60,"0",IF(score!$L732=80,"1",IF(score!L732=100,"0")))))))</f>
        <v>#N/A</v>
      </c>
      <c r="AD732" t="e">
        <f>IF(score!$M732=".",".",IF(score!$M732=0,"1",IF(score!$M732=20,"0",IF(score!$M732=40,"0",IF(score!$M732=60,"0",IF(score!$M732=80,"0",IF(score!$M732=100,"0")))))))</f>
        <v>#N/A</v>
      </c>
      <c r="AE732" t="e">
        <f>IF(score!$M732=".",".",IF(score!$M732=0,"0",IF(score!$M732=20,"1",IF(score!$M732=40,"0",IF(score!$M732=60,"0",IF(score!$M732=80,"0",IF(score!$M732=100,"0")))))))</f>
        <v>#N/A</v>
      </c>
      <c r="AF732" t="e">
        <f>IF(score!$M732=".",".",IF(score!$M732=0,"0",IF(score!$M732=20,"0",IF(score!$M732=40,"1",IF(score!$M732=60,"0",IF(score!$M732=80,"0",IF(score!$M732=100,"0")))))))</f>
        <v>#N/A</v>
      </c>
      <c r="AG732" t="e">
        <f>IF(score!$M732=".",".",IF(score!$M732=0,"0",IF(score!$M732=20,"0",IF(score!$M732=40,"0",IF(score!$M732=60,"1",IF(score!$M732=80,"0",IF(score!$M732=100,"0")))))))</f>
        <v>#N/A</v>
      </c>
      <c r="AH732" t="e">
        <f>IF(score!$M732=".",".",IF(score!$M732=0,"0",IF(score!$M732=20,"0",IF(score!$M732=40,"0",IF(score!$M732=60,"0",IF(score!$M732=80,"1",IF(score!$M732=100,"0")))))))</f>
        <v>#N/A</v>
      </c>
      <c r="AI732" t="e">
        <f>IF(score!$N732=".",".",IF(score!$N732=0,"1",IF(score!$N732=25,"0",IF(score!$N732=50,"0",IF(score!$N732=75,"0",IF(score!$N732=100,"0"))))))</f>
        <v>#N/A</v>
      </c>
      <c r="AJ732" t="e">
        <f>IF(score!$N732=".",".",IF(score!$N732=0,"0",IF(score!$N732=25,"1",IF(score!$N732=50,"0",IF(score!$N732=75,"0",IF(score!$N732=100,"0"))))))</f>
        <v>#N/A</v>
      </c>
      <c r="AK732" t="e">
        <f>IF(score!$N732=".",".",IF(score!$N732=0,"0",IF(score!$N732=25,"0",IF(score!$N732=50,"1",IF(score!$N732=75,"0",IF(score!$N732=100,"0"))))))</f>
        <v>#N/A</v>
      </c>
      <c r="AL732" t="e">
        <f>IF(score!$N732=".",".",IF(score!$N732=0,"0",IF(score!$N732=25,"0",IF(score!$N732=50,"0",IF(score!$N732=75,"1",IF(score!$N732=100,"0"))))))</f>
        <v>#N/A</v>
      </c>
      <c r="AN732" t="e">
        <f t="shared" si="770"/>
        <v>#N/A</v>
      </c>
      <c r="AO732" t="e">
        <f t="shared" si="771"/>
        <v>#N/A</v>
      </c>
      <c r="AP732" t="e">
        <f t="shared" si="772"/>
        <v>#N/A</v>
      </c>
      <c r="AQ732" t="e">
        <f t="shared" si="773"/>
        <v>#N/A</v>
      </c>
      <c r="AR732" t="e">
        <f t="shared" si="774"/>
        <v>#N/A</v>
      </c>
      <c r="AS732" t="e">
        <f t="shared" si="775"/>
        <v>#N/A</v>
      </c>
      <c r="AT732" t="e">
        <f t="shared" si="776"/>
        <v>#N/A</v>
      </c>
      <c r="AU732" t="e">
        <f t="shared" si="777"/>
        <v>#N/A</v>
      </c>
      <c r="AV732" t="e">
        <f t="shared" si="778"/>
        <v>#N/A</v>
      </c>
      <c r="AW732" t="e">
        <f t="shared" si="779"/>
        <v>#N/A</v>
      </c>
      <c r="AX732" t="e">
        <f t="shared" si="780"/>
        <v>#N/A</v>
      </c>
      <c r="AY732" t="e">
        <f t="shared" si="781"/>
        <v>#N/A</v>
      </c>
      <c r="AZ732" t="e">
        <f t="shared" si="782"/>
        <v>#N/A</v>
      </c>
      <c r="BA732" t="e">
        <f t="shared" si="783"/>
        <v>#N/A</v>
      </c>
      <c r="BB732" t="e">
        <f t="shared" si="784"/>
        <v>#N/A</v>
      </c>
      <c r="BC732" t="e">
        <f t="shared" si="785"/>
        <v>#N/A</v>
      </c>
      <c r="BD732" t="e">
        <f t="shared" si="786"/>
        <v>#N/A</v>
      </c>
      <c r="BE732" t="e">
        <f t="shared" si="787"/>
        <v>#N/A</v>
      </c>
      <c r="BF732" t="e">
        <f t="shared" si="788"/>
        <v>#N/A</v>
      </c>
      <c r="BG732" t="e">
        <f t="shared" si="789"/>
        <v>#N/A</v>
      </c>
      <c r="BH732" t="e">
        <f t="shared" si="790"/>
        <v>#N/A</v>
      </c>
      <c r="BI732" t="e">
        <f t="shared" si="791"/>
        <v>#N/A</v>
      </c>
      <c r="BJ732" t="e">
        <f t="shared" si="792"/>
        <v>#N/A</v>
      </c>
      <c r="BK732" t="e">
        <f t="shared" si="793"/>
        <v>#N/A</v>
      </c>
      <c r="BL732" t="e">
        <f t="shared" si="794"/>
        <v>#N/A</v>
      </c>
      <c r="BM732" t="e">
        <f t="shared" si="795"/>
        <v>#N/A</v>
      </c>
      <c r="BN732" t="e">
        <f t="shared" si="796"/>
        <v>#N/A</v>
      </c>
      <c r="BO732" t="e">
        <f t="shared" si="797"/>
        <v>#N/A</v>
      </c>
      <c r="BP732" t="e">
        <f t="shared" si="798"/>
        <v>#N/A</v>
      </c>
      <c r="BQ732" t="e">
        <f t="shared" si="799"/>
        <v>#N/A</v>
      </c>
      <c r="BR732" t="e">
        <f t="shared" si="800"/>
        <v>#N/A</v>
      </c>
      <c r="BS732" t="e">
        <f t="shared" si="801"/>
        <v>#N/A</v>
      </c>
      <c r="BT732" t="e">
        <f t="shared" si="802"/>
        <v>#N/A</v>
      </c>
      <c r="BU732" t="e">
        <f t="shared" si="803"/>
        <v>#N/A</v>
      </c>
      <c r="BV732" t="e">
        <f t="shared" si="804"/>
        <v>#N/A</v>
      </c>
      <c r="BX732" t="e">
        <f t="shared" si="805"/>
        <v>#N/A</v>
      </c>
      <c r="BY732" t="e">
        <f t="shared" si="806"/>
        <v>#N/A</v>
      </c>
      <c r="BZ732" t="e">
        <f t="shared" si="807"/>
        <v>#N/A</v>
      </c>
      <c r="CA732" t="e">
        <f t="shared" si="808"/>
        <v>#N/A</v>
      </c>
      <c r="CB732" t="e">
        <f t="shared" si="809"/>
        <v>#N/A</v>
      </c>
      <c r="CC732" t="e">
        <f t="shared" si="810"/>
        <v>#N/A</v>
      </c>
      <c r="CD732" t="e">
        <f t="shared" si="811"/>
        <v>#N/A</v>
      </c>
      <c r="CE732" t="e">
        <f t="shared" si="812"/>
        <v>#N/A</v>
      </c>
      <c r="CF732" t="e">
        <f t="shared" si="813"/>
        <v>#N/A</v>
      </c>
      <c r="CG732" t="e">
        <f t="shared" si="814"/>
        <v>#N/A</v>
      </c>
      <c r="CH732" t="e">
        <f t="shared" si="815"/>
        <v>#N/A</v>
      </c>
      <c r="CI732" t="e">
        <f t="shared" si="816"/>
        <v>#N/A</v>
      </c>
      <c r="CJ732" t="e">
        <f t="shared" si="817"/>
        <v>#N/A</v>
      </c>
      <c r="CK732" t="e">
        <f t="shared" si="818"/>
        <v>#N/A</v>
      </c>
      <c r="CL732" t="e">
        <f t="shared" si="819"/>
        <v>#N/A</v>
      </c>
      <c r="CM732" t="e">
        <f t="shared" si="820"/>
        <v>#N/A</v>
      </c>
      <c r="CN732" t="e">
        <f t="shared" si="821"/>
        <v>#N/A</v>
      </c>
      <c r="CO732" t="e">
        <f t="shared" si="822"/>
        <v>#N/A</v>
      </c>
      <c r="CP732" t="e">
        <f t="shared" si="823"/>
        <v>#N/A</v>
      </c>
      <c r="CQ732" t="e">
        <f t="shared" si="824"/>
        <v>#N/A</v>
      </c>
      <c r="CR732" t="e">
        <f t="shared" si="825"/>
        <v>#N/A</v>
      </c>
      <c r="CS732" t="e">
        <f t="shared" si="826"/>
        <v>#N/A</v>
      </c>
      <c r="CT732" t="e">
        <f t="shared" si="827"/>
        <v>#N/A</v>
      </c>
      <c r="CU732" t="e">
        <f t="shared" si="828"/>
        <v>#N/A</v>
      </c>
      <c r="CV732" t="e">
        <f t="shared" si="829"/>
        <v>#N/A</v>
      </c>
      <c r="CW732" t="e">
        <f t="shared" si="830"/>
        <v>#N/A</v>
      </c>
      <c r="CX732" t="e">
        <f t="shared" si="831"/>
        <v>#N/A</v>
      </c>
      <c r="CY732" t="e">
        <f t="shared" si="832"/>
        <v>#N/A</v>
      </c>
      <c r="CZ732" t="e">
        <f t="shared" si="833"/>
        <v>#N/A</v>
      </c>
      <c r="DA732" t="e">
        <f t="shared" si="834"/>
        <v>#N/A</v>
      </c>
      <c r="DB732" t="e">
        <f t="shared" si="835"/>
        <v>#N/A</v>
      </c>
      <c r="DC732" t="e">
        <f t="shared" si="836"/>
        <v>#N/A</v>
      </c>
      <c r="DD732" t="e">
        <f t="shared" si="837"/>
        <v>#N/A</v>
      </c>
      <c r="DE732" t="e">
        <f t="shared" si="838"/>
        <v>#N/A</v>
      </c>
      <c r="DF732" t="e">
        <f t="shared" si="839"/>
        <v>#N/A</v>
      </c>
    </row>
    <row r="733" spans="1:110" x14ac:dyDescent="0.25">
      <c r="A733" s="4">
        <f>raw!$A734:$A734</f>
        <v>0</v>
      </c>
      <c r="B733" s="6">
        <f>raw!$B734:$B734</f>
        <v>0</v>
      </c>
      <c r="D733" t="e">
        <f>IF(score!$C733=".",".",IF(score!$C733=0,"1",IF(score!$C733=25,"0",IF(score!$C733=50,"0",IF(score!$C733=75,"0",IF(score!$C733=100,"0"))))))</f>
        <v>#N/A</v>
      </c>
      <c r="E733" t="e">
        <f>IF(score!$C733=".",".",IF(score!$C733=0,"0",IF(score!$C733=25,"1",IF(score!$C733=50,"0",IF(score!$C733=75,"0",IF(score!$C733=100,"0"))))))</f>
        <v>#N/A</v>
      </c>
      <c r="F733" t="e">
        <f>IF(score!$C733=".",".",IF(score!$C733=0,"0",IF(score!$C733=25,"0",IF(score!$C733=50,"1",IF(score!$C733=75,"0",IF(score!$C733=100,"0"))))))</f>
        <v>#N/A</v>
      </c>
      <c r="G733" t="e">
        <f>IF(score!$C733=".",".",IF(score!$C733=0,"0",IF(score!$C733=25,"0",IF(score!$C733=50,"0",IF(score!$C733=75,"1",IF(score!$C733=100,"0"))))))</f>
        <v>#N/A</v>
      </c>
      <c r="H733" t="e">
        <f>IF(score!$D733=".",".",IF(score!$D733=0,"1",IF(score!$D733=50,"0",IF(score!$D733=100,"0"))))</f>
        <v>#N/A</v>
      </c>
      <c r="I733" t="e">
        <f>IF(score!$D733=".",".",IF(score!$D733=0,"0",IF(score!$D733=50,"1",IF(score!$D733=100,"0"))))</f>
        <v>#N/A</v>
      </c>
      <c r="J733" t="e">
        <f>IF(score!$E733=".",".",IF(score!$E733=0,"1",IF(score!$E733=50,"0",IF(score!$E733=100,"0"))))</f>
        <v>#N/A</v>
      </c>
      <c r="K733" t="e">
        <f>IF(score!$E733=".",".",IF(score!$E733=0,"0",IF(score!$E733=50,"1",IF(score!$E733=100,"0"))))</f>
        <v>#N/A</v>
      </c>
      <c r="L733" t="e">
        <f>IF(score!$F733=".",".",IF(score!$F733=0,"1",IF(score!$F733=100,"0")))</f>
        <v>#N/A</v>
      </c>
      <c r="M733" t="e">
        <f>IF(score!$G733=".",".",IF(score!$G733=0,"1",IF(score!$G733=100,"0")))</f>
        <v>#N/A</v>
      </c>
      <c r="N733" t="e">
        <f>IF(score!$H733=".",".",IF(score!$H733=0,"1",IF(score!$H733=100,"0")))</f>
        <v>#N/A</v>
      </c>
      <c r="O733" t="e">
        <f>IF(score!$I733=".",".",IF(score!$I733=0,"1",IF(score!$I733=50,"0",IF(score!$I733=100,"0"))))</f>
        <v>#N/A</v>
      </c>
      <c r="P733" t="e">
        <f>IF(score!$J733=".",".",IF(score!$J733=0,"1",IF(score!$J733=25,"0",IF(score!$J733=50,"0",IF(score!$J733=75,"0",IF(score!$J733=100,"0"))))))</f>
        <v>#N/A</v>
      </c>
      <c r="Q733" t="e">
        <f>IF(score!$J733=".",".",IF(score!$J733=0,"0",IF(score!$J733=25,"1",IF(score!$J733=50,"0",IF(score!$J733=75,"0",IF(score!$J733=100,"0"))))))</f>
        <v>#N/A</v>
      </c>
      <c r="R733" t="e">
        <f>IF(score!$J733=".",".",IF(score!$J733=0,"0",IF(score!$J733=25,"0",IF(score!$J733=50,"1",IF(score!$J733=75,"0",IF(score!$J733=100,"0"))))))</f>
        <v>#N/A</v>
      </c>
      <c r="S733" t="e">
        <f>IF(score!$J733=".",".",IF(score!$J733=0,"0",IF(score!$J733=25,"0",IF(score!$J733=50,"0",IF(score!$J733=75,"1",IF(score!$J733=100,"0"))))))</f>
        <v>#N/A</v>
      </c>
      <c r="T733" t="e">
        <f>IF(score!$K733=".",".",IF(score!$K733=0,"1",IF(score!$K733=20,"0",IF(score!$K733=40,"0",IF(score!$K733=60,"0",IF(score!$K733=80,"0",IF(score!$K733=100,"0")))))))</f>
        <v>#N/A</v>
      </c>
      <c r="U733" t="e">
        <f>IF(score!$K733=".",".",IF(score!$K733=0,"0",IF(score!$K733=20,"1",IF(score!$K733=40,"0",IF(score!$K733=60,"0",IF(score!$K733=80,"0",IF(score!$K733=100,"0")))))))</f>
        <v>#N/A</v>
      </c>
      <c r="V733" t="e">
        <f>IF(score!$K733=".",".",IF(score!$K733=0,"0",IF(score!$K733=20,"0",IF(score!$K733=40,"1",IF(score!$K733=60,"0",IF(score!$K733=80,"0",IF(score!$K733=100,"0")))))))</f>
        <v>#N/A</v>
      </c>
      <c r="W733" t="e">
        <f>IF(score!$K733=".",".",IF(score!$K733=0,"0",IF(score!$K733=20,"0",IF(score!$K733=40,"0",IF(score!$K733=60,"1",IF(score!$K733=80,"0",IF(score!$K733=100,"0")))))))</f>
        <v>#N/A</v>
      </c>
      <c r="X733" t="e">
        <f>IF(score!$K733=".",".",IF(score!$K733=0,"0",IF(score!$K733=20,"0",IF(score!$K733=40,"0",IF(score!$K733=60,"0",IF(score!$K733=80,"1",IF(score!$K733=100,"0")))))))</f>
        <v>#N/A</v>
      </c>
      <c r="Y733" t="e">
        <f>IF(score!$L733=".",".",IF(score!$L733=0,"1",IF(score!$L733=20,"0",IF(score!$L733=40,"0",IF(score!$L733=60,"0",IF(score!$L733=80,"0",IF(score!$L733=100,"0")))))))</f>
        <v>#N/A</v>
      </c>
      <c r="Z733" t="e">
        <f>IF(score!$L733=".",".",IF(score!$L733=0,"0",IF(score!$L733=20,"1",IF(score!$L733=40,"0",IF(score!$L733=60,"0",IF(score!$L733=80,"0",IF(score!$L733=100,"0")))))))</f>
        <v>#N/A</v>
      </c>
      <c r="AA733" t="e">
        <f>IF(score!$L733=".",".",IF(score!$L733=0,"0",IF(score!$L733=20,"0",IF(score!$L733=40,"1",IF(score!$L733=60,"0",IF(score!$L733=80,"0",IF(score!$L733=100,"0")))))))</f>
        <v>#N/A</v>
      </c>
      <c r="AB733" t="e">
        <f>IF(score!$L733=".",".",IF(score!$L733=0,"0",IF(score!$L733=20,"0",IF(score!$L733=40,"0",IF(score!$L733=60,"1",IF(score!$L733=80,"0",IF(score!$L733=100,"0")))))))</f>
        <v>#N/A</v>
      </c>
      <c r="AC733" t="e">
        <f>IF(score!$L733=".",".",IF(score!$L733=0,"0",IF(score!$L733=20,"0",IF(score!$L733=40,"0",IF(score!$L733=60,"0",IF(score!$L733=80,"1",IF(score!L733=100,"0")))))))</f>
        <v>#N/A</v>
      </c>
      <c r="AD733" t="e">
        <f>IF(score!$M733=".",".",IF(score!$M733=0,"1",IF(score!$M733=20,"0",IF(score!$M733=40,"0",IF(score!$M733=60,"0",IF(score!$M733=80,"0",IF(score!$M733=100,"0")))))))</f>
        <v>#N/A</v>
      </c>
      <c r="AE733" t="e">
        <f>IF(score!$M733=".",".",IF(score!$M733=0,"0",IF(score!$M733=20,"1",IF(score!$M733=40,"0",IF(score!$M733=60,"0",IF(score!$M733=80,"0",IF(score!$M733=100,"0")))))))</f>
        <v>#N/A</v>
      </c>
      <c r="AF733" t="e">
        <f>IF(score!$M733=".",".",IF(score!$M733=0,"0",IF(score!$M733=20,"0",IF(score!$M733=40,"1",IF(score!$M733=60,"0",IF(score!$M733=80,"0",IF(score!$M733=100,"0")))))))</f>
        <v>#N/A</v>
      </c>
      <c r="AG733" t="e">
        <f>IF(score!$M733=".",".",IF(score!$M733=0,"0",IF(score!$M733=20,"0",IF(score!$M733=40,"0",IF(score!$M733=60,"1",IF(score!$M733=80,"0",IF(score!$M733=100,"0")))))))</f>
        <v>#N/A</v>
      </c>
      <c r="AH733" t="e">
        <f>IF(score!$M733=".",".",IF(score!$M733=0,"0",IF(score!$M733=20,"0",IF(score!$M733=40,"0",IF(score!$M733=60,"0",IF(score!$M733=80,"1",IF(score!$M733=100,"0")))))))</f>
        <v>#N/A</v>
      </c>
      <c r="AI733" t="e">
        <f>IF(score!$N733=".",".",IF(score!$N733=0,"1",IF(score!$N733=25,"0",IF(score!$N733=50,"0",IF(score!$N733=75,"0",IF(score!$N733=100,"0"))))))</f>
        <v>#N/A</v>
      </c>
      <c r="AJ733" t="e">
        <f>IF(score!$N733=".",".",IF(score!$N733=0,"0",IF(score!$N733=25,"1",IF(score!$N733=50,"0",IF(score!$N733=75,"0",IF(score!$N733=100,"0"))))))</f>
        <v>#N/A</v>
      </c>
      <c r="AK733" t="e">
        <f>IF(score!$N733=".",".",IF(score!$N733=0,"0",IF(score!$N733=25,"0",IF(score!$N733=50,"1",IF(score!$N733=75,"0",IF(score!$N733=100,"0"))))))</f>
        <v>#N/A</v>
      </c>
      <c r="AL733" t="e">
        <f>IF(score!$N733=".",".",IF(score!$N733=0,"0",IF(score!$N733=25,"0",IF(score!$N733=50,"0",IF(score!$N733=75,"1",IF(score!$N733=100,"0"))))))</f>
        <v>#N/A</v>
      </c>
      <c r="AN733" t="e">
        <f t="shared" si="770"/>
        <v>#N/A</v>
      </c>
      <c r="AO733" t="e">
        <f t="shared" si="771"/>
        <v>#N/A</v>
      </c>
      <c r="AP733" t="e">
        <f t="shared" si="772"/>
        <v>#N/A</v>
      </c>
      <c r="AQ733" t="e">
        <f t="shared" si="773"/>
        <v>#N/A</v>
      </c>
      <c r="AR733" t="e">
        <f t="shared" si="774"/>
        <v>#N/A</v>
      </c>
      <c r="AS733" t="e">
        <f t="shared" si="775"/>
        <v>#N/A</v>
      </c>
      <c r="AT733" t="e">
        <f t="shared" si="776"/>
        <v>#N/A</v>
      </c>
      <c r="AU733" t="e">
        <f t="shared" si="777"/>
        <v>#N/A</v>
      </c>
      <c r="AV733" t="e">
        <f t="shared" si="778"/>
        <v>#N/A</v>
      </c>
      <c r="AW733" t="e">
        <f t="shared" si="779"/>
        <v>#N/A</v>
      </c>
      <c r="AX733" t="e">
        <f t="shared" si="780"/>
        <v>#N/A</v>
      </c>
      <c r="AY733" t="e">
        <f t="shared" si="781"/>
        <v>#N/A</v>
      </c>
      <c r="AZ733" t="e">
        <f t="shared" si="782"/>
        <v>#N/A</v>
      </c>
      <c r="BA733" t="e">
        <f t="shared" si="783"/>
        <v>#N/A</v>
      </c>
      <c r="BB733" t="e">
        <f t="shared" si="784"/>
        <v>#N/A</v>
      </c>
      <c r="BC733" t="e">
        <f t="shared" si="785"/>
        <v>#N/A</v>
      </c>
      <c r="BD733" t="e">
        <f t="shared" si="786"/>
        <v>#N/A</v>
      </c>
      <c r="BE733" t="e">
        <f t="shared" si="787"/>
        <v>#N/A</v>
      </c>
      <c r="BF733" t="e">
        <f t="shared" si="788"/>
        <v>#N/A</v>
      </c>
      <c r="BG733" t="e">
        <f t="shared" si="789"/>
        <v>#N/A</v>
      </c>
      <c r="BH733" t="e">
        <f t="shared" si="790"/>
        <v>#N/A</v>
      </c>
      <c r="BI733" t="e">
        <f t="shared" si="791"/>
        <v>#N/A</v>
      </c>
      <c r="BJ733" t="e">
        <f t="shared" si="792"/>
        <v>#N/A</v>
      </c>
      <c r="BK733" t="e">
        <f t="shared" si="793"/>
        <v>#N/A</v>
      </c>
      <c r="BL733" t="e">
        <f t="shared" si="794"/>
        <v>#N/A</v>
      </c>
      <c r="BM733" t="e">
        <f t="shared" si="795"/>
        <v>#N/A</v>
      </c>
      <c r="BN733" t="e">
        <f t="shared" si="796"/>
        <v>#N/A</v>
      </c>
      <c r="BO733" t="e">
        <f t="shared" si="797"/>
        <v>#N/A</v>
      </c>
      <c r="BP733" t="e">
        <f t="shared" si="798"/>
        <v>#N/A</v>
      </c>
      <c r="BQ733" t="e">
        <f t="shared" si="799"/>
        <v>#N/A</v>
      </c>
      <c r="BR733" t="e">
        <f t="shared" si="800"/>
        <v>#N/A</v>
      </c>
      <c r="BS733" t="e">
        <f t="shared" si="801"/>
        <v>#N/A</v>
      </c>
      <c r="BT733" t="e">
        <f t="shared" si="802"/>
        <v>#N/A</v>
      </c>
      <c r="BU733" t="e">
        <f t="shared" si="803"/>
        <v>#N/A</v>
      </c>
      <c r="BV733" t="e">
        <f t="shared" si="804"/>
        <v>#N/A</v>
      </c>
      <c r="BX733" t="e">
        <f t="shared" si="805"/>
        <v>#N/A</v>
      </c>
      <c r="BY733" t="e">
        <f t="shared" si="806"/>
        <v>#N/A</v>
      </c>
      <c r="BZ733" t="e">
        <f t="shared" si="807"/>
        <v>#N/A</v>
      </c>
      <c r="CA733" t="e">
        <f t="shared" si="808"/>
        <v>#N/A</v>
      </c>
      <c r="CB733" t="e">
        <f t="shared" si="809"/>
        <v>#N/A</v>
      </c>
      <c r="CC733" t="e">
        <f t="shared" si="810"/>
        <v>#N/A</v>
      </c>
      <c r="CD733" t="e">
        <f t="shared" si="811"/>
        <v>#N/A</v>
      </c>
      <c r="CE733" t="e">
        <f t="shared" si="812"/>
        <v>#N/A</v>
      </c>
      <c r="CF733" t="e">
        <f t="shared" si="813"/>
        <v>#N/A</v>
      </c>
      <c r="CG733" t="e">
        <f t="shared" si="814"/>
        <v>#N/A</v>
      </c>
      <c r="CH733" t="e">
        <f t="shared" si="815"/>
        <v>#N/A</v>
      </c>
      <c r="CI733" t="e">
        <f t="shared" si="816"/>
        <v>#N/A</v>
      </c>
      <c r="CJ733" t="e">
        <f t="shared" si="817"/>
        <v>#N/A</v>
      </c>
      <c r="CK733" t="e">
        <f t="shared" si="818"/>
        <v>#N/A</v>
      </c>
      <c r="CL733" t="e">
        <f t="shared" si="819"/>
        <v>#N/A</v>
      </c>
      <c r="CM733" t="e">
        <f t="shared" si="820"/>
        <v>#N/A</v>
      </c>
      <c r="CN733" t="e">
        <f t="shared" si="821"/>
        <v>#N/A</v>
      </c>
      <c r="CO733" t="e">
        <f t="shared" si="822"/>
        <v>#N/A</v>
      </c>
      <c r="CP733" t="e">
        <f t="shared" si="823"/>
        <v>#N/A</v>
      </c>
      <c r="CQ733" t="e">
        <f t="shared" si="824"/>
        <v>#N/A</v>
      </c>
      <c r="CR733" t="e">
        <f t="shared" si="825"/>
        <v>#N/A</v>
      </c>
      <c r="CS733" t="e">
        <f t="shared" si="826"/>
        <v>#N/A</v>
      </c>
      <c r="CT733" t="e">
        <f t="shared" si="827"/>
        <v>#N/A</v>
      </c>
      <c r="CU733" t="e">
        <f t="shared" si="828"/>
        <v>#N/A</v>
      </c>
      <c r="CV733" t="e">
        <f t="shared" si="829"/>
        <v>#N/A</v>
      </c>
      <c r="CW733" t="e">
        <f t="shared" si="830"/>
        <v>#N/A</v>
      </c>
      <c r="CX733" t="e">
        <f t="shared" si="831"/>
        <v>#N/A</v>
      </c>
      <c r="CY733" t="e">
        <f t="shared" si="832"/>
        <v>#N/A</v>
      </c>
      <c r="CZ733" t="e">
        <f t="shared" si="833"/>
        <v>#N/A</v>
      </c>
      <c r="DA733" t="e">
        <f t="shared" si="834"/>
        <v>#N/A</v>
      </c>
      <c r="DB733" t="e">
        <f t="shared" si="835"/>
        <v>#N/A</v>
      </c>
      <c r="DC733" t="e">
        <f t="shared" si="836"/>
        <v>#N/A</v>
      </c>
      <c r="DD733" t="e">
        <f t="shared" si="837"/>
        <v>#N/A</v>
      </c>
      <c r="DE733" t="e">
        <f t="shared" si="838"/>
        <v>#N/A</v>
      </c>
      <c r="DF733" t="e">
        <f t="shared" si="839"/>
        <v>#N/A</v>
      </c>
    </row>
    <row r="734" spans="1:110" x14ac:dyDescent="0.25">
      <c r="A734" s="4">
        <f>raw!$A735:$A735</f>
        <v>0</v>
      </c>
      <c r="B734" s="6">
        <f>raw!$B735:$B735</f>
        <v>0</v>
      </c>
      <c r="D734" t="e">
        <f>IF(score!$C734=".",".",IF(score!$C734=0,"1",IF(score!$C734=25,"0",IF(score!$C734=50,"0",IF(score!$C734=75,"0",IF(score!$C734=100,"0"))))))</f>
        <v>#N/A</v>
      </c>
      <c r="E734" t="e">
        <f>IF(score!$C734=".",".",IF(score!$C734=0,"0",IF(score!$C734=25,"1",IF(score!$C734=50,"0",IF(score!$C734=75,"0",IF(score!$C734=100,"0"))))))</f>
        <v>#N/A</v>
      </c>
      <c r="F734" t="e">
        <f>IF(score!$C734=".",".",IF(score!$C734=0,"0",IF(score!$C734=25,"0",IF(score!$C734=50,"1",IF(score!$C734=75,"0",IF(score!$C734=100,"0"))))))</f>
        <v>#N/A</v>
      </c>
      <c r="G734" t="e">
        <f>IF(score!$C734=".",".",IF(score!$C734=0,"0",IF(score!$C734=25,"0",IF(score!$C734=50,"0",IF(score!$C734=75,"1",IF(score!$C734=100,"0"))))))</f>
        <v>#N/A</v>
      </c>
      <c r="H734" t="e">
        <f>IF(score!$D734=".",".",IF(score!$D734=0,"1",IF(score!$D734=50,"0",IF(score!$D734=100,"0"))))</f>
        <v>#N/A</v>
      </c>
      <c r="I734" t="e">
        <f>IF(score!$D734=".",".",IF(score!$D734=0,"0",IF(score!$D734=50,"1",IF(score!$D734=100,"0"))))</f>
        <v>#N/A</v>
      </c>
      <c r="J734" t="e">
        <f>IF(score!$E734=".",".",IF(score!$E734=0,"1",IF(score!$E734=50,"0",IF(score!$E734=100,"0"))))</f>
        <v>#N/A</v>
      </c>
      <c r="K734" t="e">
        <f>IF(score!$E734=".",".",IF(score!$E734=0,"0",IF(score!$E734=50,"1",IF(score!$E734=100,"0"))))</f>
        <v>#N/A</v>
      </c>
      <c r="L734" t="e">
        <f>IF(score!$F734=".",".",IF(score!$F734=0,"1",IF(score!$F734=100,"0")))</f>
        <v>#N/A</v>
      </c>
      <c r="M734" t="e">
        <f>IF(score!$G734=".",".",IF(score!$G734=0,"1",IF(score!$G734=100,"0")))</f>
        <v>#N/A</v>
      </c>
      <c r="N734" t="e">
        <f>IF(score!$H734=".",".",IF(score!$H734=0,"1",IF(score!$H734=100,"0")))</f>
        <v>#N/A</v>
      </c>
      <c r="O734" t="e">
        <f>IF(score!$I734=".",".",IF(score!$I734=0,"1",IF(score!$I734=50,"0",IF(score!$I734=100,"0"))))</f>
        <v>#N/A</v>
      </c>
      <c r="P734" t="e">
        <f>IF(score!$J734=".",".",IF(score!$J734=0,"1",IF(score!$J734=25,"0",IF(score!$J734=50,"0",IF(score!$J734=75,"0",IF(score!$J734=100,"0"))))))</f>
        <v>#N/A</v>
      </c>
      <c r="Q734" t="e">
        <f>IF(score!$J734=".",".",IF(score!$J734=0,"0",IF(score!$J734=25,"1",IF(score!$J734=50,"0",IF(score!$J734=75,"0",IF(score!$J734=100,"0"))))))</f>
        <v>#N/A</v>
      </c>
      <c r="R734" t="e">
        <f>IF(score!$J734=".",".",IF(score!$J734=0,"0",IF(score!$J734=25,"0",IF(score!$J734=50,"1",IF(score!$J734=75,"0",IF(score!$J734=100,"0"))))))</f>
        <v>#N/A</v>
      </c>
      <c r="S734" t="e">
        <f>IF(score!$J734=".",".",IF(score!$J734=0,"0",IF(score!$J734=25,"0",IF(score!$J734=50,"0",IF(score!$J734=75,"1",IF(score!$J734=100,"0"))))))</f>
        <v>#N/A</v>
      </c>
      <c r="T734" t="e">
        <f>IF(score!$K734=".",".",IF(score!$K734=0,"1",IF(score!$K734=20,"0",IF(score!$K734=40,"0",IF(score!$K734=60,"0",IF(score!$K734=80,"0",IF(score!$K734=100,"0")))))))</f>
        <v>#N/A</v>
      </c>
      <c r="U734" t="e">
        <f>IF(score!$K734=".",".",IF(score!$K734=0,"0",IF(score!$K734=20,"1",IF(score!$K734=40,"0",IF(score!$K734=60,"0",IF(score!$K734=80,"0",IF(score!$K734=100,"0")))))))</f>
        <v>#N/A</v>
      </c>
      <c r="V734" t="e">
        <f>IF(score!$K734=".",".",IF(score!$K734=0,"0",IF(score!$K734=20,"0",IF(score!$K734=40,"1",IF(score!$K734=60,"0",IF(score!$K734=80,"0",IF(score!$K734=100,"0")))))))</f>
        <v>#N/A</v>
      </c>
      <c r="W734" t="e">
        <f>IF(score!$K734=".",".",IF(score!$K734=0,"0",IF(score!$K734=20,"0",IF(score!$K734=40,"0",IF(score!$K734=60,"1",IF(score!$K734=80,"0",IF(score!$K734=100,"0")))))))</f>
        <v>#N/A</v>
      </c>
      <c r="X734" t="e">
        <f>IF(score!$K734=".",".",IF(score!$K734=0,"0",IF(score!$K734=20,"0",IF(score!$K734=40,"0",IF(score!$K734=60,"0",IF(score!$K734=80,"1",IF(score!$K734=100,"0")))))))</f>
        <v>#N/A</v>
      </c>
      <c r="Y734" t="e">
        <f>IF(score!$L734=".",".",IF(score!$L734=0,"1",IF(score!$L734=20,"0",IF(score!$L734=40,"0",IF(score!$L734=60,"0",IF(score!$L734=80,"0",IF(score!$L734=100,"0")))))))</f>
        <v>#N/A</v>
      </c>
      <c r="Z734" t="e">
        <f>IF(score!$L734=".",".",IF(score!$L734=0,"0",IF(score!$L734=20,"1",IF(score!$L734=40,"0",IF(score!$L734=60,"0",IF(score!$L734=80,"0",IF(score!$L734=100,"0")))))))</f>
        <v>#N/A</v>
      </c>
      <c r="AA734" t="e">
        <f>IF(score!$L734=".",".",IF(score!$L734=0,"0",IF(score!$L734=20,"0",IF(score!$L734=40,"1",IF(score!$L734=60,"0",IF(score!$L734=80,"0",IF(score!$L734=100,"0")))))))</f>
        <v>#N/A</v>
      </c>
      <c r="AB734" t="e">
        <f>IF(score!$L734=".",".",IF(score!$L734=0,"0",IF(score!$L734=20,"0",IF(score!$L734=40,"0",IF(score!$L734=60,"1",IF(score!$L734=80,"0",IF(score!$L734=100,"0")))))))</f>
        <v>#N/A</v>
      </c>
      <c r="AC734" t="e">
        <f>IF(score!$L734=".",".",IF(score!$L734=0,"0",IF(score!$L734=20,"0",IF(score!$L734=40,"0",IF(score!$L734=60,"0",IF(score!$L734=80,"1",IF(score!L734=100,"0")))))))</f>
        <v>#N/A</v>
      </c>
      <c r="AD734" t="e">
        <f>IF(score!$M734=".",".",IF(score!$M734=0,"1",IF(score!$M734=20,"0",IF(score!$M734=40,"0",IF(score!$M734=60,"0",IF(score!$M734=80,"0",IF(score!$M734=100,"0")))))))</f>
        <v>#N/A</v>
      </c>
      <c r="AE734" t="e">
        <f>IF(score!$M734=".",".",IF(score!$M734=0,"0",IF(score!$M734=20,"1",IF(score!$M734=40,"0",IF(score!$M734=60,"0",IF(score!$M734=80,"0",IF(score!$M734=100,"0")))))))</f>
        <v>#N/A</v>
      </c>
      <c r="AF734" t="e">
        <f>IF(score!$M734=".",".",IF(score!$M734=0,"0",IF(score!$M734=20,"0",IF(score!$M734=40,"1",IF(score!$M734=60,"0",IF(score!$M734=80,"0",IF(score!$M734=100,"0")))))))</f>
        <v>#N/A</v>
      </c>
      <c r="AG734" t="e">
        <f>IF(score!$M734=".",".",IF(score!$M734=0,"0",IF(score!$M734=20,"0",IF(score!$M734=40,"0",IF(score!$M734=60,"1",IF(score!$M734=80,"0",IF(score!$M734=100,"0")))))))</f>
        <v>#N/A</v>
      </c>
      <c r="AH734" t="e">
        <f>IF(score!$M734=".",".",IF(score!$M734=0,"0",IF(score!$M734=20,"0",IF(score!$M734=40,"0",IF(score!$M734=60,"0",IF(score!$M734=80,"1",IF(score!$M734=100,"0")))))))</f>
        <v>#N/A</v>
      </c>
      <c r="AI734" t="e">
        <f>IF(score!$N734=".",".",IF(score!$N734=0,"1",IF(score!$N734=25,"0",IF(score!$N734=50,"0",IF(score!$N734=75,"0",IF(score!$N734=100,"0"))))))</f>
        <v>#N/A</v>
      </c>
      <c r="AJ734" t="e">
        <f>IF(score!$N734=".",".",IF(score!$N734=0,"0",IF(score!$N734=25,"1",IF(score!$N734=50,"0",IF(score!$N734=75,"0",IF(score!$N734=100,"0"))))))</f>
        <v>#N/A</v>
      </c>
      <c r="AK734" t="e">
        <f>IF(score!$N734=".",".",IF(score!$N734=0,"0",IF(score!$N734=25,"0",IF(score!$N734=50,"1",IF(score!$N734=75,"0",IF(score!$N734=100,"0"))))))</f>
        <v>#N/A</v>
      </c>
      <c r="AL734" t="e">
        <f>IF(score!$N734=".",".",IF(score!$N734=0,"0",IF(score!$N734=25,"0",IF(score!$N734=50,"0",IF(score!$N734=75,"1",IF(score!$N734=100,"0"))))))</f>
        <v>#N/A</v>
      </c>
      <c r="AN734" t="e">
        <f t="shared" si="770"/>
        <v>#N/A</v>
      </c>
      <c r="AO734" t="e">
        <f t="shared" si="771"/>
        <v>#N/A</v>
      </c>
      <c r="AP734" t="e">
        <f t="shared" si="772"/>
        <v>#N/A</v>
      </c>
      <c r="AQ734" t="e">
        <f t="shared" si="773"/>
        <v>#N/A</v>
      </c>
      <c r="AR734" t="e">
        <f t="shared" si="774"/>
        <v>#N/A</v>
      </c>
      <c r="AS734" t="e">
        <f t="shared" si="775"/>
        <v>#N/A</v>
      </c>
      <c r="AT734" t="e">
        <f t="shared" si="776"/>
        <v>#N/A</v>
      </c>
      <c r="AU734" t="e">
        <f t="shared" si="777"/>
        <v>#N/A</v>
      </c>
      <c r="AV734" t="e">
        <f t="shared" si="778"/>
        <v>#N/A</v>
      </c>
      <c r="AW734" t="e">
        <f t="shared" si="779"/>
        <v>#N/A</v>
      </c>
      <c r="AX734" t="e">
        <f t="shared" si="780"/>
        <v>#N/A</v>
      </c>
      <c r="AY734" t="e">
        <f t="shared" si="781"/>
        <v>#N/A</v>
      </c>
      <c r="AZ734" t="e">
        <f t="shared" si="782"/>
        <v>#N/A</v>
      </c>
      <c r="BA734" t="e">
        <f t="shared" si="783"/>
        <v>#N/A</v>
      </c>
      <c r="BB734" t="e">
        <f t="shared" si="784"/>
        <v>#N/A</v>
      </c>
      <c r="BC734" t="e">
        <f t="shared" si="785"/>
        <v>#N/A</v>
      </c>
      <c r="BD734" t="e">
        <f t="shared" si="786"/>
        <v>#N/A</v>
      </c>
      <c r="BE734" t="e">
        <f t="shared" si="787"/>
        <v>#N/A</v>
      </c>
      <c r="BF734" t="e">
        <f t="shared" si="788"/>
        <v>#N/A</v>
      </c>
      <c r="BG734" t="e">
        <f t="shared" si="789"/>
        <v>#N/A</v>
      </c>
      <c r="BH734" t="e">
        <f t="shared" si="790"/>
        <v>#N/A</v>
      </c>
      <c r="BI734" t="e">
        <f t="shared" si="791"/>
        <v>#N/A</v>
      </c>
      <c r="BJ734" t="e">
        <f t="shared" si="792"/>
        <v>#N/A</v>
      </c>
      <c r="BK734" t="e">
        <f t="shared" si="793"/>
        <v>#N/A</v>
      </c>
      <c r="BL734" t="e">
        <f t="shared" si="794"/>
        <v>#N/A</v>
      </c>
      <c r="BM734" t="e">
        <f t="shared" si="795"/>
        <v>#N/A</v>
      </c>
      <c r="BN734" t="e">
        <f t="shared" si="796"/>
        <v>#N/A</v>
      </c>
      <c r="BO734" t="e">
        <f t="shared" si="797"/>
        <v>#N/A</v>
      </c>
      <c r="BP734" t="e">
        <f t="shared" si="798"/>
        <v>#N/A</v>
      </c>
      <c r="BQ734" t="e">
        <f t="shared" si="799"/>
        <v>#N/A</v>
      </c>
      <c r="BR734" t="e">
        <f t="shared" si="800"/>
        <v>#N/A</v>
      </c>
      <c r="BS734" t="e">
        <f t="shared" si="801"/>
        <v>#N/A</v>
      </c>
      <c r="BT734" t="e">
        <f t="shared" si="802"/>
        <v>#N/A</v>
      </c>
      <c r="BU734" t="e">
        <f t="shared" si="803"/>
        <v>#N/A</v>
      </c>
      <c r="BV734" t="e">
        <f t="shared" si="804"/>
        <v>#N/A</v>
      </c>
      <c r="BX734" t="e">
        <f t="shared" si="805"/>
        <v>#N/A</v>
      </c>
      <c r="BY734" t="e">
        <f t="shared" si="806"/>
        <v>#N/A</v>
      </c>
      <c r="BZ734" t="e">
        <f t="shared" si="807"/>
        <v>#N/A</v>
      </c>
      <c r="CA734" t="e">
        <f t="shared" si="808"/>
        <v>#N/A</v>
      </c>
      <c r="CB734" t="e">
        <f t="shared" si="809"/>
        <v>#N/A</v>
      </c>
      <c r="CC734" t="e">
        <f t="shared" si="810"/>
        <v>#N/A</v>
      </c>
      <c r="CD734" t="e">
        <f t="shared" si="811"/>
        <v>#N/A</v>
      </c>
      <c r="CE734" t="e">
        <f t="shared" si="812"/>
        <v>#N/A</v>
      </c>
      <c r="CF734" t="e">
        <f t="shared" si="813"/>
        <v>#N/A</v>
      </c>
      <c r="CG734" t="e">
        <f t="shared" si="814"/>
        <v>#N/A</v>
      </c>
      <c r="CH734" t="e">
        <f t="shared" si="815"/>
        <v>#N/A</v>
      </c>
      <c r="CI734" t="e">
        <f t="shared" si="816"/>
        <v>#N/A</v>
      </c>
      <c r="CJ734" t="e">
        <f t="shared" si="817"/>
        <v>#N/A</v>
      </c>
      <c r="CK734" t="e">
        <f t="shared" si="818"/>
        <v>#N/A</v>
      </c>
      <c r="CL734" t="e">
        <f t="shared" si="819"/>
        <v>#N/A</v>
      </c>
      <c r="CM734" t="e">
        <f t="shared" si="820"/>
        <v>#N/A</v>
      </c>
      <c r="CN734" t="e">
        <f t="shared" si="821"/>
        <v>#N/A</v>
      </c>
      <c r="CO734" t="e">
        <f t="shared" si="822"/>
        <v>#N/A</v>
      </c>
      <c r="CP734" t="e">
        <f t="shared" si="823"/>
        <v>#N/A</v>
      </c>
      <c r="CQ734" t="e">
        <f t="shared" si="824"/>
        <v>#N/A</v>
      </c>
      <c r="CR734" t="e">
        <f t="shared" si="825"/>
        <v>#N/A</v>
      </c>
      <c r="CS734" t="e">
        <f t="shared" si="826"/>
        <v>#N/A</v>
      </c>
      <c r="CT734" t="e">
        <f t="shared" si="827"/>
        <v>#N/A</v>
      </c>
      <c r="CU734" t="e">
        <f t="shared" si="828"/>
        <v>#N/A</v>
      </c>
      <c r="CV734" t="e">
        <f t="shared" si="829"/>
        <v>#N/A</v>
      </c>
      <c r="CW734" t="e">
        <f t="shared" si="830"/>
        <v>#N/A</v>
      </c>
      <c r="CX734" t="e">
        <f t="shared" si="831"/>
        <v>#N/A</v>
      </c>
      <c r="CY734" t="e">
        <f t="shared" si="832"/>
        <v>#N/A</v>
      </c>
      <c r="CZ734" t="e">
        <f t="shared" si="833"/>
        <v>#N/A</v>
      </c>
      <c r="DA734" t="e">
        <f t="shared" si="834"/>
        <v>#N/A</v>
      </c>
      <c r="DB734" t="e">
        <f t="shared" si="835"/>
        <v>#N/A</v>
      </c>
      <c r="DC734" t="e">
        <f t="shared" si="836"/>
        <v>#N/A</v>
      </c>
      <c r="DD734" t="e">
        <f t="shared" si="837"/>
        <v>#N/A</v>
      </c>
      <c r="DE734" t="e">
        <f t="shared" si="838"/>
        <v>#N/A</v>
      </c>
      <c r="DF734" t="e">
        <f t="shared" si="839"/>
        <v>#N/A</v>
      </c>
    </row>
    <row r="735" spans="1:110" x14ac:dyDescent="0.25">
      <c r="A735" s="4">
        <f>raw!$A736:$A736</f>
        <v>0</v>
      </c>
      <c r="B735" s="6">
        <f>raw!$B736:$B736</f>
        <v>0</v>
      </c>
      <c r="D735" t="e">
        <f>IF(score!$C735=".",".",IF(score!$C735=0,"1",IF(score!$C735=25,"0",IF(score!$C735=50,"0",IF(score!$C735=75,"0",IF(score!$C735=100,"0"))))))</f>
        <v>#N/A</v>
      </c>
      <c r="E735" t="e">
        <f>IF(score!$C735=".",".",IF(score!$C735=0,"0",IF(score!$C735=25,"1",IF(score!$C735=50,"0",IF(score!$C735=75,"0",IF(score!$C735=100,"0"))))))</f>
        <v>#N/A</v>
      </c>
      <c r="F735" t="e">
        <f>IF(score!$C735=".",".",IF(score!$C735=0,"0",IF(score!$C735=25,"0",IF(score!$C735=50,"1",IF(score!$C735=75,"0",IF(score!$C735=100,"0"))))))</f>
        <v>#N/A</v>
      </c>
      <c r="G735" t="e">
        <f>IF(score!$C735=".",".",IF(score!$C735=0,"0",IF(score!$C735=25,"0",IF(score!$C735=50,"0",IF(score!$C735=75,"1",IF(score!$C735=100,"0"))))))</f>
        <v>#N/A</v>
      </c>
      <c r="H735" t="e">
        <f>IF(score!$D735=".",".",IF(score!$D735=0,"1",IF(score!$D735=50,"0",IF(score!$D735=100,"0"))))</f>
        <v>#N/A</v>
      </c>
      <c r="I735" t="e">
        <f>IF(score!$D735=".",".",IF(score!$D735=0,"0",IF(score!$D735=50,"1",IF(score!$D735=100,"0"))))</f>
        <v>#N/A</v>
      </c>
      <c r="J735" t="e">
        <f>IF(score!$E735=".",".",IF(score!$E735=0,"1",IF(score!$E735=50,"0",IF(score!$E735=100,"0"))))</f>
        <v>#N/A</v>
      </c>
      <c r="K735" t="e">
        <f>IF(score!$E735=".",".",IF(score!$E735=0,"0",IF(score!$E735=50,"1",IF(score!$E735=100,"0"))))</f>
        <v>#N/A</v>
      </c>
      <c r="L735" t="e">
        <f>IF(score!$F735=".",".",IF(score!$F735=0,"1",IF(score!$F735=100,"0")))</f>
        <v>#N/A</v>
      </c>
      <c r="M735" t="e">
        <f>IF(score!$G735=".",".",IF(score!$G735=0,"1",IF(score!$G735=100,"0")))</f>
        <v>#N/A</v>
      </c>
      <c r="N735" t="e">
        <f>IF(score!$H735=".",".",IF(score!$H735=0,"1",IF(score!$H735=100,"0")))</f>
        <v>#N/A</v>
      </c>
      <c r="O735" t="e">
        <f>IF(score!$I735=".",".",IF(score!$I735=0,"1",IF(score!$I735=50,"0",IF(score!$I735=100,"0"))))</f>
        <v>#N/A</v>
      </c>
      <c r="P735" t="e">
        <f>IF(score!$J735=".",".",IF(score!$J735=0,"1",IF(score!$J735=25,"0",IF(score!$J735=50,"0",IF(score!$J735=75,"0",IF(score!$J735=100,"0"))))))</f>
        <v>#N/A</v>
      </c>
      <c r="Q735" t="e">
        <f>IF(score!$J735=".",".",IF(score!$J735=0,"0",IF(score!$J735=25,"1",IF(score!$J735=50,"0",IF(score!$J735=75,"0",IF(score!$J735=100,"0"))))))</f>
        <v>#N/A</v>
      </c>
      <c r="R735" t="e">
        <f>IF(score!$J735=".",".",IF(score!$J735=0,"0",IF(score!$J735=25,"0",IF(score!$J735=50,"1",IF(score!$J735=75,"0",IF(score!$J735=100,"0"))))))</f>
        <v>#N/A</v>
      </c>
      <c r="S735" t="e">
        <f>IF(score!$J735=".",".",IF(score!$J735=0,"0",IF(score!$J735=25,"0",IF(score!$J735=50,"0",IF(score!$J735=75,"1",IF(score!$J735=100,"0"))))))</f>
        <v>#N/A</v>
      </c>
      <c r="T735" t="e">
        <f>IF(score!$K735=".",".",IF(score!$K735=0,"1",IF(score!$K735=20,"0",IF(score!$K735=40,"0",IF(score!$K735=60,"0",IF(score!$K735=80,"0",IF(score!$K735=100,"0")))))))</f>
        <v>#N/A</v>
      </c>
      <c r="U735" t="e">
        <f>IF(score!$K735=".",".",IF(score!$K735=0,"0",IF(score!$K735=20,"1",IF(score!$K735=40,"0",IF(score!$K735=60,"0",IF(score!$K735=80,"0",IF(score!$K735=100,"0")))))))</f>
        <v>#N/A</v>
      </c>
      <c r="V735" t="e">
        <f>IF(score!$K735=".",".",IF(score!$K735=0,"0",IF(score!$K735=20,"0",IF(score!$K735=40,"1",IF(score!$K735=60,"0",IF(score!$K735=80,"0",IF(score!$K735=100,"0")))))))</f>
        <v>#N/A</v>
      </c>
      <c r="W735" t="e">
        <f>IF(score!$K735=".",".",IF(score!$K735=0,"0",IF(score!$K735=20,"0",IF(score!$K735=40,"0",IF(score!$K735=60,"1",IF(score!$K735=80,"0",IF(score!$K735=100,"0")))))))</f>
        <v>#N/A</v>
      </c>
      <c r="X735" t="e">
        <f>IF(score!$K735=".",".",IF(score!$K735=0,"0",IF(score!$K735=20,"0",IF(score!$K735=40,"0",IF(score!$K735=60,"0",IF(score!$K735=80,"1",IF(score!$K735=100,"0")))))))</f>
        <v>#N/A</v>
      </c>
      <c r="Y735" t="e">
        <f>IF(score!$L735=".",".",IF(score!$L735=0,"1",IF(score!$L735=20,"0",IF(score!$L735=40,"0",IF(score!$L735=60,"0",IF(score!$L735=80,"0",IF(score!$L735=100,"0")))))))</f>
        <v>#N/A</v>
      </c>
      <c r="Z735" t="e">
        <f>IF(score!$L735=".",".",IF(score!$L735=0,"0",IF(score!$L735=20,"1",IF(score!$L735=40,"0",IF(score!$L735=60,"0",IF(score!$L735=80,"0",IF(score!$L735=100,"0")))))))</f>
        <v>#N/A</v>
      </c>
      <c r="AA735" t="e">
        <f>IF(score!$L735=".",".",IF(score!$L735=0,"0",IF(score!$L735=20,"0",IF(score!$L735=40,"1",IF(score!$L735=60,"0",IF(score!$L735=80,"0",IF(score!$L735=100,"0")))))))</f>
        <v>#N/A</v>
      </c>
      <c r="AB735" t="e">
        <f>IF(score!$L735=".",".",IF(score!$L735=0,"0",IF(score!$L735=20,"0",IF(score!$L735=40,"0",IF(score!$L735=60,"1",IF(score!$L735=80,"0",IF(score!$L735=100,"0")))))))</f>
        <v>#N/A</v>
      </c>
      <c r="AC735" t="e">
        <f>IF(score!$L735=".",".",IF(score!$L735=0,"0",IF(score!$L735=20,"0",IF(score!$L735=40,"0",IF(score!$L735=60,"0",IF(score!$L735=80,"1",IF(score!L735=100,"0")))))))</f>
        <v>#N/A</v>
      </c>
      <c r="AD735" t="e">
        <f>IF(score!$M735=".",".",IF(score!$M735=0,"1",IF(score!$M735=20,"0",IF(score!$M735=40,"0",IF(score!$M735=60,"0",IF(score!$M735=80,"0",IF(score!$M735=100,"0")))))))</f>
        <v>#N/A</v>
      </c>
      <c r="AE735" t="e">
        <f>IF(score!$M735=".",".",IF(score!$M735=0,"0",IF(score!$M735=20,"1",IF(score!$M735=40,"0",IF(score!$M735=60,"0",IF(score!$M735=80,"0",IF(score!$M735=100,"0")))))))</f>
        <v>#N/A</v>
      </c>
      <c r="AF735" t="e">
        <f>IF(score!$M735=".",".",IF(score!$M735=0,"0",IF(score!$M735=20,"0",IF(score!$M735=40,"1",IF(score!$M735=60,"0",IF(score!$M735=80,"0",IF(score!$M735=100,"0")))))))</f>
        <v>#N/A</v>
      </c>
      <c r="AG735" t="e">
        <f>IF(score!$M735=".",".",IF(score!$M735=0,"0",IF(score!$M735=20,"0",IF(score!$M735=40,"0",IF(score!$M735=60,"1",IF(score!$M735=80,"0",IF(score!$M735=100,"0")))))))</f>
        <v>#N/A</v>
      </c>
      <c r="AH735" t="e">
        <f>IF(score!$M735=".",".",IF(score!$M735=0,"0",IF(score!$M735=20,"0",IF(score!$M735=40,"0",IF(score!$M735=60,"0",IF(score!$M735=80,"1",IF(score!$M735=100,"0")))))))</f>
        <v>#N/A</v>
      </c>
      <c r="AI735" t="e">
        <f>IF(score!$N735=".",".",IF(score!$N735=0,"1",IF(score!$N735=25,"0",IF(score!$N735=50,"0",IF(score!$N735=75,"0",IF(score!$N735=100,"0"))))))</f>
        <v>#N/A</v>
      </c>
      <c r="AJ735" t="e">
        <f>IF(score!$N735=".",".",IF(score!$N735=0,"0",IF(score!$N735=25,"1",IF(score!$N735=50,"0",IF(score!$N735=75,"0",IF(score!$N735=100,"0"))))))</f>
        <v>#N/A</v>
      </c>
      <c r="AK735" t="e">
        <f>IF(score!$N735=".",".",IF(score!$N735=0,"0",IF(score!$N735=25,"0",IF(score!$N735=50,"1",IF(score!$N735=75,"0",IF(score!$N735=100,"0"))))))</f>
        <v>#N/A</v>
      </c>
      <c r="AL735" t="e">
        <f>IF(score!$N735=".",".",IF(score!$N735=0,"0",IF(score!$N735=25,"0",IF(score!$N735=50,"0",IF(score!$N735=75,"1",IF(score!$N735=100,"0"))))))</f>
        <v>#N/A</v>
      </c>
      <c r="AN735" t="e">
        <f t="shared" si="770"/>
        <v>#N/A</v>
      </c>
      <c r="AO735" t="e">
        <f t="shared" si="771"/>
        <v>#N/A</v>
      </c>
      <c r="AP735" t="e">
        <f t="shared" si="772"/>
        <v>#N/A</v>
      </c>
      <c r="AQ735" t="e">
        <f t="shared" si="773"/>
        <v>#N/A</v>
      </c>
      <c r="AR735" t="e">
        <f t="shared" si="774"/>
        <v>#N/A</v>
      </c>
      <c r="AS735" t="e">
        <f t="shared" si="775"/>
        <v>#N/A</v>
      </c>
      <c r="AT735" t="e">
        <f t="shared" si="776"/>
        <v>#N/A</v>
      </c>
      <c r="AU735" t="e">
        <f t="shared" si="777"/>
        <v>#N/A</v>
      </c>
      <c r="AV735" t="e">
        <f t="shared" si="778"/>
        <v>#N/A</v>
      </c>
      <c r="AW735" t="e">
        <f t="shared" si="779"/>
        <v>#N/A</v>
      </c>
      <c r="AX735" t="e">
        <f t="shared" si="780"/>
        <v>#N/A</v>
      </c>
      <c r="AY735" t="e">
        <f t="shared" si="781"/>
        <v>#N/A</v>
      </c>
      <c r="AZ735" t="e">
        <f t="shared" si="782"/>
        <v>#N/A</v>
      </c>
      <c r="BA735" t="e">
        <f t="shared" si="783"/>
        <v>#N/A</v>
      </c>
      <c r="BB735" t="e">
        <f t="shared" si="784"/>
        <v>#N/A</v>
      </c>
      <c r="BC735" t="e">
        <f t="shared" si="785"/>
        <v>#N/A</v>
      </c>
      <c r="BD735" t="e">
        <f t="shared" si="786"/>
        <v>#N/A</v>
      </c>
      <c r="BE735" t="e">
        <f t="shared" si="787"/>
        <v>#N/A</v>
      </c>
      <c r="BF735" t="e">
        <f t="shared" si="788"/>
        <v>#N/A</v>
      </c>
      <c r="BG735" t="e">
        <f t="shared" si="789"/>
        <v>#N/A</v>
      </c>
      <c r="BH735" t="e">
        <f t="shared" si="790"/>
        <v>#N/A</v>
      </c>
      <c r="BI735" t="e">
        <f t="shared" si="791"/>
        <v>#N/A</v>
      </c>
      <c r="BJ735" t="e">
        <f t="shared" si="792"/>
        <v>#N/A</v>
      </c>
      <c r="BK735" t="e">
        <f t="shared" si="793"/>
        <v>#N/A</v>
      </c>
      <c r="BL735" t="e">
        <f t="shared" si="794"/>
        <v>#N/A</v>
      </c>
      <c r="BM735" t="e">
        <f t="shared" si="795"/>
        <v>#N/A</v>
      </c>
      <c r="BN735" t="e">
        <f t="shared" si="796"/>
        <v>#N/A</v>
      </c>
      <c r="BO735" t="e">
        <f t="shared" si="797"/>
        <v>#N/A</v>
      </c>
      <c r="BP735" t="e">
        <f t="shared" si="798"/>
        <v>#N/A</v>
      </c>
      <c r="BQ735" t="e">
        <f t="shared" si="799"/>
        <v>#N/A</v>
      </c>
      <c r="BR735" t="e">
        <f t="shared" si="800"/>
        <v>#N/A</v>
      </c>
      <c r="BS735" t="e">
        <f t="shared" si="801"/>
        <v>#N/A</v>
      </c>
      <c r="BT735" t="e">
        <f t="shared" si="802"/>
        <v>#N/A</v>
      </c>
      <c r="BU735" t="e">
        <f t="shared" si="803"/>
        <v>#N/A</v>
      </c>
      <c r="BV735" t="e">
        <f t="shared" si="804"/>
        <v>#N/A</v>
      </c>
      <c r="BX735" t="e">
        <f t="shared" si="805"/>
        <v>#N/A</v>
      </c>
      <c r="BY735" t="e">
        <f t="shared" si="806"/>
        <v>#N/A</v>
      </c>
      <c r="BZ735" t="e">
        <f t="shared" si="807"/>
        <v>#N/A</v>
      </c>
      <c r="CA735" t="e">
        <f t="shared" si="808"/>
        <v>#N/A</v>
      </c>
      <c r="CB735" t="e">
        <f t="shared" si="809"/>
        <v>#N/A</v>
      </c>
      <c r="CC735" t="e">
        <f t="shared" si="810"/>
        <v>#N/A</v>
      </c>
      <c r="CD735" t="e">
        <f t="shared" si="811"/>
        <v>#N/A</v>
      </c>
      <c r="CE735" t="e">
        <f t="shared" si="812"/>
        <v>#N/A</v>
      </c>
      <c r="CF735" t="e">
        <f t="shared" si="813"/>
        <v>#N/A</v>
      </c>
      <c r="CG735" t="e">
        <f t="shared" si="814"/>
        <v>#N/A</v>
      </c>
      <c r="CH735" t="e">
        <f t="shared" si="815"/>
        <v>#N/A</v>
      </c>
      <c r="CI735" t="e">
        <f t="shared" si="816"/>
        <v>#N/A</v>
      </c>
      <c r="CJ735" t="e">
        <f t="shared" si="817"/>
        <v>#N/A</v>
      </c>
      <c r="CK735" t="e">
        <f t="shared" si="818"/>
        <v>#N/A</v>
      </c>
      <c r="CL735" t="e">
        <f t="shared" si="819"/>
        <v>#N/A</v>
      </c>
      <c r="CM735" t="e">
        <f t="shared" si="820"/>
        <v>#N/A</v>
      </c>
      <c r="CN735" t="e">
        <f t="shared" si="821"/>
        <v>#N/A</v>
      </c>
      <c r="CO735" t="e">
        <f t="shared" si="822"/>
        <v>#N/A</v>
      </c>
      <c r="CP735" t="e">
        <f t="shared" si="823"/>
        <v>#N/A</v>
      </c>
      <c r="CQ735" t="e">
        <f t="shared" si="824"/>
        <v>#N/A</v>
      </c>
      <c r="CR735" t="e">
        <f t="shared" si="825"/>
        <v>#N/A</v>
      </c>
      <c r="CS735" t="e">
        <f t="shared" si="826"/>
        <v>#N/A</v>
      </c>
      <c r="CT735" t="e">
        <f t="shared" si="827"/>
        <v>#N/A</v>
      </c>
      <c r="CU735" t="e">
        <f t="shared" si="828"/>
        <v>#N/A</v>
      </c>
      <c r="CV735" t="e">
        <f t="shared" si="829"/>
        <v>#N/A</v>
      </c>
      <c r="CW735" t="e">
        <f t="shared" si="830"/>
        <v>#N/A</v>
      </c>
      <c r="CX735" t="e">
        <f t="shared" si="831"/>
        <v>#N/A</v>
      </c>
      <c r="CY735" t="e">
        <f t="shared" si="832"/>
        <v>#N/A</v>
      </c>
      <c r="CZ735" t="e">
        <f t="shared" si="833"/>
        <v>#N/A</v>
      </c>
      <c r="DA735" t="e">
        <f t="shared" si="834"/>
        <v>#N/A</v>
      </c>
      <c r="DB735" t="e">
        <f t="shared" si="835"/>
        <v>#N/A</v>
      </c>
      <c r="DC735" t="e">
        <f t="shared" si="836"/>
        <v>#N/A</v>
      </c>
      <c r="DD735" t="e">
        <f t="shared" si="837"/>
        <v>#N/A</v>
      </c>
      <c r="DE735" t="e">
        <f t="shared" si="838"/>
        <v>#N/A</v>
      </c>
      <c r="DF735" t="e">
        <f t="shared" si="839"/>
        <v>#N/A</v>
      </c>
    </row>
    <row r="736" spans="1:110" x14ac:dyDescent="0.25">
      <c r="A736" s="4">
        <f>raw!$A737:$A737</f>
        <v>0</v>
      </c>
      <c r="B736" s="6">
        <f>raw!$B737:$B737</f>
        <v>0</v>
      </c>
      <c r="D736" t="e">
        <f>IF(score!$C736=".",".",IF(score!$C736=0,"1",IF(score!$C736=25,"0",IF(score!$C736=50,"0",IF(score!$C736=75,"0",IF(score!$C736=100,"0"))))))</f>
        <v>#N/A</v>
      </c>
      <c r="E736" t="e">
        <f>IF(score!$C736=".",".",IF(score!$C736=0,"0",IF(score!$C736=25,"1",IF(score!$C736=50,"0",IF(score!$C736=75,"0",IF(score!$C736=100,"0"))))))</f>
        <v>#N/A</v>
      </c>
      <c r="F736" t="e">
        <f>IF(score!$C736=".",".",IF(score!$C736=0,"0",IF(score!$C736=25,"0",IF(score!$C736=50,"1",IF(score!$C736=75,"0",IF(score!$C736=100,"0"))))))</f>
        <v>#N/A</v>
      </c>
      <c r="G736" t="e">
        <f>IF(score!$C736=".",".",IF(score!$C736=0,"0",IF(score!$C736=25,"0",IF(score!$C736=50,"0",IF(score!$C736=75,"1",IF(score!$C736=100,"0"))))))</f>
        <v>#N/A</v>
      </c>
      <c r="H736" t="e">
        <f>IF(score!$D736=".",".",IF(score!$D736=0,"1",IF(score!$D736=50,"0",IF(score!$D736=100,"0"))))</f>
        <v>#N/A</v>
      </c>
      <c r="I736" t="e">
        <f>IF(score!$D736=".",".",IF(score!$D736=0,"0",IF(score!$D736=50,"1",IF(score!$D736=100,"0"))))</f>
        <v>#N/A</v>
      </c>
      <c r="J736" t="e">
        <f>IF(score!$E736=".",".",IF(score!$E736=0,"1",IF(score!$E736=50,"0",IF(score!$E736=100,"0"))))</f>
        <v>#N/A</v>
      </c>
      <c r="K736" t="e">
        <f>IF(score!$E736=".",".",IF(score!$E736=0,"0",IF(score!$E736=50,"1",IF(score!$E736=100,"0"))))</f>
        <v>#N/A</v>
      </c>
      <c r="L736" t="e">
        <f>IF(score!$F736=".",".",IF(score!$F736=0,"1",IF(score!$F736=100,"0")))</f>
        <v>#N/A</v>
      </c>
      <c r="M736" t="e">
        <f>IF(score!$G736=".",".",IF(score!$G736=0,"1",IF(score!$G736=100,"0")))</f>
        <v>#N/A</v>
      </c>
      <c r="N736" t="e">
        <f>IF(score!$H736=".",".",IF(score!$H736=0,"1",IF(score!$H736=100,"0")))</f>
        <v>#N/A</v>
      </c>
      <c r="O736" t="e">
        <f>IF(score!$I736=".",".",IF(score!$I736=0,"1",IF(score!$I736=50,"0",IF(score!$I736=100,"0"))))</f>
        <v>#N/A</v>
      </c>
      <c r="P736" t="e">
        <f>IF(score!$J736=".",".",IF(score!$J736=0,"1",IF(score!$J736=25,"0",IF(score!$J736=50,"0",IF(score!$J736=75,"0",IF(score!$J736=100,"0"))))))</f>
        <v>#N/A</v>
      </c>
      <c r="Q736" t="e">
        <f>IF(score!$J736=".",".",IF(score!$J736=0,"0",IF(score!$J736=25,"1",IF(score!$J736=50,"0",IF(score!$J736=75,"0",IF(score!$J736=100,"0"))))))</f>
        <v>#N/A</v>
      </c>
      <c r="R736" t="e">
        <f>IF(score!$J736=".",".",IF(score!$J736=0,"0",IF(score!$J736=25,"0",IF(score!$J736=50,"1",IF(score!$J736=75,"0",IF(score!$J736=100,"0"))))))</f>
        <v>#N/A</v>
      </c>
      <c r="S736" t="e">
        <f>IF(score!$J736=".",".",IF(score!$J736=0,"0",IF(score!$J736=25,"0",IF(score!$J736=50,"0",IF(score!$J736=75,"1",IF(score!$J736=100,"0"))))))</f>
        <v>#N/A</v>
      </c>
      <c r="T736" t="e">
        <f>IF(score!$K736=".",".",IF(score!$K736=0,"1",IF(score!$K736=20,"0",IF(score!$K736=40,"0",IF(score!$K736=60,"0",IF(score!$K736=80,"0",IF(score!$K736=100,"0")))))))</f>
        <v>#N/A</v>
      </c>
      <c r="U736" t="e">
        <f>IF(score!$K736=".",".",IF(score!$K736=0,"0",IF(score!$K736=20,"1",IF(score!$K736=40,"0",IF(score!$K736=60,"0",IF(score!$K736=80,"0",IF(score!$K736=100,"0")))))))</f>
        <v>#N/A</v>
      </c>
      <c r="V736" t="e">
        <f>IF(score!$K736=".",".",IF(score!$K736=0,"0",IF(score!$K736=20,"0",IF(score!$K736=40,"1",IF(score!$K736=60,"0",IF(score!$K736=80,"0",IF(score!$K736=100,"0")))))))</f>
        <v>#N/A</v>
      </c>
      <c r="W736" t="e">
        <f>IF(score!$K736=".",".",IF(score!$K736=0,"0",IF(score!$K736=20,"0",IF(score!$K736=40,"0",IF(score!$K736=60,"1",IF(score!$K736=80,"0",IF(score!$K736=100,"0")))))))</f>
        <v>#N/A</v>
      </c>
      <c r="X736" t="e">
        <f>IF(score!$K736=".",".",IF(score!$K736=0,"0",IF(score!$K736=20,"0",IF(score!$K736=40,"0",IF(score!$K736=60,"0",IF(score!$K736=80,"1",IF(score!$K736=100,"0")))))))</f>
        <v>#N/A</v>
      </c>
      <c r="Y736" t="e">
        <f>IF(score!$L736=".",".",IF(score!$L736=0,"1",IF(score!$L736=20,"0",IF(score!$L736=40,"0",IF(score!$L736=60,"0",IF(score!$L736=80,"0",IF(score!$L736=100,"0")))))))</f>
        <v>#N/A</v>
      </c>
      <c r="Z736" t="e">
        <f>IF(score!$L736=".",".",IF(score!$L736=0,"0",IF(score!$L736=20,"1",IF(score!$L736=40,"0",IF(score!$L736=60,"0",IF(score!$L736=80,"0",IF(score!$L736=100,"0")))))))</f>
        <v>#N/A</v>
      </c>
      <c r="AA736" t="e">
        <f>IF(score!$L736=".",".",IF(score!$L736=0,"0",IF(score!$L736=20,"0",IF(score!$L736=40,"1",IF(score!$L736=60,"0",IF(score!$L736=80,"0",IF(score!$L736=100,"0")))))))</f>
        <v>#N/A</v>
      </c>
      <c r="AB736" t="e">
        <f>IF(score!$L736=".",".",IF(score!$L736=0,"0",IF(score!$L736=20,"0",IF(score!$L736=40,"0",IF(score!$L736=60,"1",IF(score!$L736=80,"0",IF(score!$L736=100,"0")))))))</f>
        <v>#N/A</v>
      </c>
      <c r="AC736" t="e">
        <f>IF(score!$L736=".",".",IF(score!$L736=0,"0",IF(score!$L736=20,"0",IF(score!$L736=40,"0",IF(score!$L736=60,"0",IF(score!$L736=80,"1",IF(score!L736=100,"0")))))))</f>
        <v>#N/A</v>
      </c>
      <c r="AD736" t="e">
        <f>IF(score!$M736=".",".",IF(score!$M736=0,"1",IF(score!$M736=20,"0",IF(score!$M736=40,"0",IF(score!$M736=60,"0",IF(score!$M736=80,"0",IF(score!$M736=100,"0")))))))</f>
        <v>#N/A</v>
      </c>
      <c r="AE736" t="e">
        <f>IF(score!$M736=".",".",IF(score!$M736=0,"0",IF(score!$M736=20,"1",IF(score!$M736=40,"0",IF(score!$M736=60,"0",IF(score!$M736=80,"0",IF(score!$M736=100,"0")))))))</f>
        <v>#N/A</v>
      </c>
      <c r="AF736" t="e">
        <f>IF(score!$M736=".",".",IF(score!$M736=0,"0",IF(score!$M736=20,"0",IF(score!$M736=40,"1",IF(score!$M736=60,"0",IF(score!$M736=80,"0",IF(score!$M736=100,"0")))))))</f>
        <v>#N/A</v>
      </c>
      <c r="AG736" t="e">
        <f>IF(score!$M736=".",".",IF(score!$M736=0,"0",IF(score!$M736=20,"0",IF(score!$M736=40,"0",IF(score!$M736=60,"1",IF(score!$M736=80,"0",IF(score!$M736=100,"0")))))))</f>
        <v>#N/A</v>
      </c>
      <c r="AH736" t="e">
        <f>IF(score!$M736=".",".",IF(score!$M736=0,"0",IF(score!$M736=20,"0",IF(score!$M736=40,"0",IF(score!$M736=60,"0",IF(score!$M736=80,"1",IF(score!$M736=100,"0")))))))</f>
        <v>#N/A</v>
      </c>
      <c r="AI736" t="e">
        <f>IF(score!$N736=".",".",IF(score!$N736=0,"1",IF(score!$N736=25,"0",IF(score!$N736=50,"0",IF(score!$N736=75,"0",IF(score!$N736=100,"0"))))))</f>
        <v>#N/A</v>
      </c>
      <c r="AJ736" t="e">
        <f>IF(score!$N736=".",".",IF(score!$N736=0,"0",IF(score!$N736=25,"1",IF(score!$N736=50,"0",IF(score!$N736=75,"0",IF(score!$N736=100,"0"))))))</f>
        <v>#N/A</v>
      </c>
      <c r="AK736" t="e">
        <f>IF(score!$N736=".",".",IF(score!$N736=0,"0",IF(score!$N736=25,"0",IF(score!$N736=50,"1",IF(score!$N736=75,"0",IF(score!$N736=100,"0"))))))</f>
        <v>#N/A</v>
      </c>
      <c r="AL736" t="e">
        <f>IF(score!$N736=".",".",IF(score!$N736=0,"0",IF(score!$N736=25,"0",IF(score!$N736=50,"0",IF(score!$N736=75,"1",IF(score!$N736=100,"0"))))))</f>
        <v>#N/A</v>
      </c>
      <c r="AN736" t="e">
        <f t="shared" si="770"/>
        <v>#N/A</v>
      </c>
      <c r="AO736" t="e">
        <f t="shared" si="771"/>
        <v>#N/A</v>
      </c>
      <c r="AP736" t="e">
        <f t="shared" si="772"/>
        <v>#N/A</v>
      </c>
      <c r="AQ736" t="e">
        <f t="shared" si="773"/>
        <v>#N/A</v>
      </c>
      <c r="AR736" t="e">
        <f t="shared" si="774"/>
        <v>#N/A</v>
      </c>
      <c r="AS736" t="e">
        <f t="shared" si="775"/>
        <v>#N/A</v>
      </c>
      <c r="AT736" t="e">
        <f t="shared" si="776"/>
        <v>#N/A</v>
      </c>
      <c r="AU736" t="e">
        <f t="shared" si="777"/>
        <v>#N/A</v>
      </c>
      <c r="AV736" t="e">
        <f t="shared" si="778"/>
        <v>#N/A</v>
      </c>
      <c r="AW736" t="e">
        <f t="shared" si="779"/>
        <v>#N/A</v>
      </c>
      <c r="AX736" t="e">
        <f t="shared" si="780"/>
        <v>#N/A</v>
      </c>
      <c r="AY736" t="e">
        <f t="shared" si="781"/>
        <v>#N/A</v>
      </c>
      <c r="AZ736" t="e">
        <f t="shared" si="782"/>
        <v>#N/A</v>
      </c>
      <c r="BA736" t="e">
        <f t="shared" si="783"/>
        <v>#N/A</v>
      </c>
      <c r="BB736" t="e">
        <f t="shared" si="784"/>
        <v>#N/A</v>
      </c>
      <c r="BC736" t="e">
        <f t="shared" si="785"/>
        <v>#N/A</v>
      </c>
      <c r="BD736" t="e">
        <f t="shared" si="786"/>
        <v>#N/A</v>
      </c>
      <c r="BE736" t="e">
        <f t="shared" si="787"/>
        <v>#N/A</v>
      </c>
      <c r="BF736" t="e">
        <f t="shared" si="788"/>
        <v>#N/A</v>
      </c>
      <c r="BG736" t="e">
        <f t="shared" si="789"/>
        <v>#N/A</v>
      </c>
      <c r="BH736" t="e">
        <f t="shared" si="790"/>
        <v>#N/A</v>
      </c>
      <c r="BI736" t="e">
        <f t="shared" si="791"/>
        <v>#N/A</v>
      </c>
      <c r="BJ736" t="e">
        <f t="shared" si="792"/>
        <v>#N/A</v>
      </c>
      <c r="BK736" t="e">
        <f t="shared" si="793"/>
        <v>#N/A</v>
      </c>
      <c r="BL736" t="e">
        <f t="shared" si="794"/>
        <v>#N/A</v>
      </c>
      <c r="BM736" t="e">
        <f t="shared" si="795"/>
        <v>#N/A</v>
      </c>
      <c r="BN736" t="e">
        <f t="shared" si="796"/>
        <v>#N/A</v>
      </c>
      <c r="BO736" t="e">
        <f t="shared" si="797"/>
        <v>#N/A</v>
      </c>
      <c r="BP736" t="e">
        <f t="shared" si="798"/>
        <v>#N/A</v>
      </c>
      <c r="BQ736" t="e">
        <f t="shared" si="799"/>
        <v>#N/A</v>
      </c>
      <c r="BR736" t="e">
        <f t="shared" si="800"/>
        <v>#N/A</v>
      </c>
      <c r="BS736" t="e">
        <f t="shared" si="801"/>
        <v>#N/A</v>
      </c>
      <c r="BT736" t="e">
        <f t="shared" si="802"/>
        <v>#N/A</v>
      </c>
      <c r="BU736" t="e">
        <f t="shared" si="803"/>
        <v>#N/A</v>
      </c>
      <c r="BV736" t="e">
        <f t="shared" si="804"/>
        <v>#N/A</v>
      </c>
      <c r="BX736" t="e">
        <f t="shared" si="805"/>
        <v>#N/A</v>
      </c>
      <c r="BY736" t="e">
        <f t="shared" si="806"/>
        <v>#N/A</v>
      </c>
      <c r="BZ736" t="e">
        <f t="shared" si="807"/>
        <v>#N/A</v>
      </c>
      <c r="CA736" t="e">
        <f t="shared" si="808"/>
        <v>#N/A</v>
      </c>
      <c r="CB736" t="e">
        <f t="shared" si="809"/>
        <v>#N/A</v>
      </c>
      <c r="CC736" t="e">
        <f t="shared" si="810"/>
        <v>#N/A</v>
      </c>
      <c r="CD736" t="e">
        <f t="shared" si="811"/>
        <v>#N/A</v>
      </c>
      <c r="CE736" t="e">
        <f t="shared" si="812"/>
        <v>#N/A</v>
      </c>
      <c r="CF736" t="e">
        <f t="shared" si="813"/>
        <v>#N/A</v>
      </c>
      <c r="CG736" t="e">
        <f t="shared" si="814"/>
        <v>#N/A</v>
      </c>
      <c r="CH736" t="e">
        <f t="shared" si="815"/>
        <v>#N/A</v>
      </c>
      <c r="CI736" t="e">
        <f t="shared" si="816"/>
        <v>#N/A</v>
      </c>
      <c r="CJ736" t="e">
        <f t="shared" si="817"/>
        <v>#N/A</v>
      </c>
      <c r="CK736" t="e">
        <f t="shared" si="818"/>
        <v>#N/A</v>
      </c>
      <c r="CL736" t="e">
        <f t="shared" si="819"/>
        <v>#N/A</v>
      </c>
      <c r="CM736" t="e">
        <f t="shared" si="820"/>
        <v>#N/A</v>
      </c>
      <c r="CN736" t="e">
        <f t="shared" si="821"/>
        <v>#N/A</v>
      </c>
      <c r="CO736" t="e">
        <f t="shared" si="822"/>
        <v>#N/A</v>
      </c>
      <c r="CP736" t="e">
        <f t="shared" si="823"/>
        <v>#N/A</v>
      </c>
      <c r="CQ736" t="e">
        <f t="shared" si="824"/>
        <v>#N/A</v>
      </c>
      <c r="CR736" t="e">
        <f t="shared" si="825"/>
        <v>#N/A</v>
      </c>
      <c r="CS736" t="e">
        <f t="shared" si="826"/>
        <v>#N/A</v>
      </c>
      <c r="CT736" t="e">
        <f t="shared" si="827"/>
        <v>#N/A</v>
      </c>
      <c r="CU736" t="e">
        <f t="shared" si="828"/>
        <v>#N/A</v>
      </c>
      <c r="CV736" t="e">
        <f t="shared" si="829"/>
        <v>#N/A</v>
      </c>
      <c r="CW736" t="e">
        <f t="shared" si="830"/>
        <v>#N/A</v>
      </c>
      <c r="CX736" t="e">
        <f t="shared" si="831"/>
        <v>#N/A</v>
      </c>
      <c r="CY736" t="e">
        <f t="shared" si="832"/>
        <v>#N/A</v>
      </c>
      <c r="CZ736" t="e">
        <f t="shared" si="833"/>
        <v>#N/A</v>
      </c>
      <c r="DA736" t="e">
        <f t="shared" si="834"/>
        <v>#N/A</v>
      </c>
      <c r="DB736" t="e">
        <f t="shared" si="835"/>
        <v>#N/A</v>
      </c>
      <c r="DC736" t="e">
        <f t="shared" si="836"/>
        <v>#N/A</v>
      </c>
      <c r="DD736" t="e">
        <f t="shared" si="837"/>
        <v>#N/A</v>
      </c>
      <c r="DE736" t="e">
        <f t="shared" si="838"/>
        <v>#N/A</v>
      </c>
      <c r="DF736" t="e">
        <f t="shared" si="839"/>
        <v>#N/A</v>
      </c>
    </row>
    <row r="737" spans="1:110" x14ac:dyDescent="0.25">
      <c r="A737" s="4">
        <f>raw!$A738:$A738</f>
        <v>0</v>
      </c>
      <c r="B737" s="6">
        <f>raw!$B738:$B738</f>
        <v>0</v>
      </c>
      <c r="D737" t="e">
        <f>IF(score!$C737=".",".",IF(score!$C737=0,"1",IF(score!$C737=25,"0",IF(score!$C737=50,"0",IF(score!$C737=75,"0",IF(score!$C737=100,"0"))))))</f>
        <v>#N/A</v>
      </c>
      <c r="E737" t="e">
        <f>IF(score!$C737=".",".",IF(score!$C737=0,"0",IF(score!$C737=25,"1",IF(score!$C737=50,"0",IF(score!$C737=75,"0",IF(score!$C737=100,"0"))))))</f>
        <v>#N/A</v>
      </c>
      <c r="F737" t="e">
        <f>IF(score!$C737=".",".",IF(score!$C737=0,"0",IF(score!$C737=25,"0",IF(score!$C737=50,"1",IF(score!$C737=75,"0",IF(score!$C737=100,"0"))))))</f>
        <v>#N/A</v>
      </c>
      <c r="G737" t="e">
        <f>IF(score!$C737=".",".",IF(score!$C737=0,"0",IF(score!$C737=25,"0",IF(score!$C737=50,"0",IF(score!$C737=75,"1",IF(score!$C737=100,"0"))))))</f>
        <v>#N/A</v>
      </c>
      <c r="H737" t="e">
        <f>IF(score!$D737=".",".",IF(score!$D737=0,"1",IF(score!$D737=50,"0",IF(score!$D737=100,"0"))))</f>
        <v>#N/A</v>
      </c>
      <c r="I737" t="e">
        <f>IF(score!$D737=".",".",IF(score!$D737=0,"0",IF(score!$D737=50,"1",IF(score!$D737=100,"0"))))</f>
        <v>#N/A</v>
      </c>
      <c r="J737" t="e">
        <f>IF(score!$E737=".",".",IF(score!$E737=0,"1",IF(score!$E737=50,"0",IF(score!$E737=100,"0"))))</f>
        <v>#N/A</v>
      </c>
      <c r="K737" t="e">
        <f>IF(score!$E737=".",".",IF(score!$E737=0,"0",IF(score!$E737=50,"1",IF(score!$E737=100,"0"))))</f>
        <v>#N/A</v>
      </c>
      <c r="L737" t="e">
        <f>IF(score!$F737=".",".",IF(score!$F737=0,"1",IF(score!$F737=100,"0")))</f>
        <v>#N/A</v>
      </c>
      <c r="M737" t="e">
        <f>IF(score!$G737=".",".",IF(score!$G737=0,"1",IF(score!$G737=100,"0")))</f>
        <v>#N/A</v>
      </c>
      <c r="N737" t="e">
        <f>IF(score!$H737=".",".",IF(score!$H737=0,"1",IF(score!$H737=100,"0")))</f>
        <v>#N/A</v>
      </c>
      <c r="O737" t="e">
        <f>IF(score!$I737=".",".",IF(score!$I737=0,"1",IF(score!$I737=50,"0",IF(score!$I737=100,"0"))))</f>
        <v>#N/A</v>
      </c>
      <c r="P737" t="e">
        <f>IF(score!$J737=".",".",IF(score!$J737=0,"1",IF(score!$J737=25,"0",IF(score!$J737=50,"0",IF(score!$J737=75,"0",IF(score!$J737=100,"0"))))))</f>
        <v>#N/A</v>
      </c>
      <c r="Q737" t="e">
        <f>IF(score!$J737=".",".",IF(score!$J737=0,"0",IF(score!$J737=25,"1",IF(score!$J737=50,"0",IF(score!$J737=75,"0",IF(score!$J737=100,"0"))))))</f>
        <v>#N/A</v>
      </c>
      <c r="R737" t="e">
        <f>IF(score!$J737=".",".",IF(score!$J737=0,"0",IF(score!$J737=25,"0",IF(score!$J737=50,"1",IF(score!$J737=75,"0",IF(score!$J737=100,"0"))))))</f>
        <v>#N/A</v>
      </c>
      <c r="S737" t="e">
        <f>IF(score!$J737=".",".",IF(score!$J737=0,"0",IF(score!$J737=25,"0",IF(score!$J737=50,"0",IF(score!$J737=75,"1",IF(score!$J737=100,"0"))))))</f>
        <v>#N/A</v>
      </c>
      <c r="T737" t="e">
        <f>IF(score!$K737=".",".",IF(score!$K737=0,"1",IF(score!$K737=20,"0",IF(score!$K737=40,"0",IF(score!$K737=60,"0",IF(score!$K737=80,"0",IF(score!$K737=100,"0")))))))</f>
        <v>#N/A</v>
      </c>
      <c r="U737" t="e">
        <f>IF(score!$K737=".",".",IF(score!$K737=0,"0",IF(score!$K737=20,"1",IF(score!$K737=40,"0",IF(score!$K737=60,"0",IF(score!$K737=80,"0",IF(score!$K737=100,"0")))))))</f>
        <v>#N/A</v>
      </c>
      <c r="V737" t="e">
        <f>IF(score!$K737=".",".",IF(score!$K737=0,"0",IF(score!$K737=20,"0",IF(score!$K737=40,"1",IF(score!$K737=60,"0",IF(score!$K737=80,"0",IF(score!$K737=100,"0")))))))</f>
        <v>#N/A</v>
      </c>
      <c r="W737" t="e">
        <f>IF(score!$K737=".",".",IF(score!$K737=0,"0",IF(score!$K737=20,"0",IF(score!$K737=40,"0",IF(score!$K737=60,"1",IF(score!$K737=80,"0",IF(score!$K737=100,"0")))))))</f>
        <v>#N/A</v>
      </c>
      <c r="X737" t="e">
        <f>IF(score!$K737=".",".",IF(score!$K737=0,"0",IF(score!$K737=20,"0",IF(score!$K737=40,"0",IF(score!$K737=60,"0",IF(score!$K737=80,"1",IF(score!$K737=100,"0")))))))</f>
        <v>#N/A</v>
      </c>
      <c r="Y737" t="e">
        <f>IF(score!$L737=".",".",IF(score!$L737=0,"1",IF(score!$L737=20,"0",IF(score!$L737=40,"0",IF(score!$L737=60,"0",IF(score!$L737=80,"0",IF(score!$L737=100,"0")))))))</f>
        <v>#N/A</v>
      </c>
      <c r="Z737" t="e">
        <f>IF(score!$L737=".",".",IF(score!$L737=0,"0",IF(score!$L737=20,"1",IF(score!$L737=40,"0",IF(score!$L737=60,"0",IF(score!$L737=80,"0",IF(score!$L737=100,"0")))))))</f>
        <v>#N/A</v>
      </c>
      <c r="AA737" t="e">
        <f>IF(score!$L737=".",".",IF(score!$L737=0,"0",IF(score!$L737=20,"0",IF(score!$L737=40,"1",IF(score!$L737=60,"0",IF(score!$L737=80,"0",IF(score!$L737=100,"0")))))))</f>
        <v>#N/A</v>
      </c>
      <c r="AB737" t="e">
        <f>IF(score!$L737=".",".",IF(score!$L737=0,"0",IF(score!$L737=20,"0",IF(score!$L737=40,"0",IF(score!$L737=60,"1",IF(score!$L737=80,"0",IF(score!$L737=100,"0")))))))</f>
        <v>#N/A</v>
      </c>
      <c r="AC737" t="e">
        <f>IF(score!$L737=".",".",IF(score!$L737=0,"0",IF(score!$L737=20,"0",IF(score!$L737=40,"0",IF(score!$L737=60,"0",IF(score!$L737=80,"1",IF(score!L737=100,"0")))))))</f>
        <v>#N/A</v>
      </c>
      <c r="AD737" t="e">
        <f>IF(score!$M737=".",".",IF(score!$M737=0,"1",IF(score!$M737=20,"0",IF(score!$M737=40,"0",IF(score!$M737=60,"0",IF(score!$M737=80,"0",IF(score!$M737=100,"0")))))))</f>
        <v>#N/A</v>
      </c>
      <c r="AE737" t="e">
        <f>IF(score!$M737=".",".",IF(score!$M737=0,"0",IF(score!$M737=20,"1",IF(score!$M737=40,"0",IF(score!$M737=60,"0",IF(score!$M737=80,"0",IF(score!$M737=100,"0")))))))</f>
        <v>#N/A</v>
      </c>
      <c r="AF737" t="e">
        <f>IF(score!$M737=".",".",IF(score!$M737=0,"0",IF(score!$M737=20,"0",IF(score!$M737=40,"1",IF(score!$M737=60,"0",IF(score!$M737=80,"0",IF(score!$M737=100,"0")))))))</f>
        <v>#N/A</v>
      </c>
      <c r="AG737" t="e">
        <f>IF(score!$M737=".",".",IF(score!$M737=0,"0",IF(score!$M737=20,"0",IF(score!$M737=40,"0",IF(score!$M737=60,"1",IF(score!$M737=80,"0",IF(score!$M737=100,"0")))))))</f>
        <v>#N/A</v>
      </c>
      <c r="AH737" t="e">
        <f>IF(score!$M737=".",".",IF(score!$M737=0,"0",IF(score!$M737=20,"0",IF(score!$M737=40,"0",IF(score!$M737=60,"0",IF(score!$M737=80,"1",IF(score!$M737=100,"0")))))))</f>
        <v>#N/A</v>
      </c>
      <c r="AI737" t="e">
        <f>IF(score!$N737=".",".",IF(score!$N737=0,"1",IF(score!$N737=25,"0",IF(score!$N737=50,"0",IF(score!$N737=75,"0",IF(score!$N737=100,"0"))))))</f>
        <v>#N/A</v>
      </c>
      <c r="AJ737" t="e">
        <f>IF(score!$N737=".",".",IF(score!$N737=0,"0",IF(score!$N737=25,"1",IF(score!$N737=50,"0",IF(score!$N737=75,"0",IF(score!$N737=100,"0"))))))</f>
        <v>#N/A</v>
      </c>
      <c r="AK737" t="e">
        <f>IF(score!$N737=".",".",IF(score!$N737=0,"0",IF(score!$N737=25,"0",IF(score!$N737=50,"1",IF(score!$N737=75,"0",IF(score!$N737=100,"0"))))))</f>
        <v>#N/A</v>
      </c>
      <c r="AL737" t="e">
        <f>IF(score!$N737=".",".",IF(score!$N737=0,"0",IF(score!$N737=25,"0",IF(score!$N737=50,"0",IF(score!$N737=75,"1",IF(score!$N737=100,"0"))))))</f>
        <v>#N/A</v>
      </c>
      <c r="AN737" t="e">
        <f t="shared" si="770"/>
        <v>#N/A</v>
      </c>
      <c r="AO737" t="e">
        <f t="shared" si="771"/>
        <v>#N/A</v>
      </c>
      <c r="AP737" t="e">
        <f t="shared" si="772"/>
        <v>#N/A</v>
      </c>
      <c r="AQ737" t="e">
        <f t="shared" si="773"/>
        <v>#N/A</v>
      </c>
      <c r="AR737" t="e">
        <f t="shared" si="774"/>
        <v>#N/A</v>
      </c>
      <c r="AS737" t="e">
        <f t="shared" si="775"/>
        <v>#N/A</v>
      </c>
      <c r="AT737" t="e">
        <f t="shared" si="776"/>
        <v>#N/A</v>
      </c>
      <c r="AU737" t="e">
        <f t="shared" si="777"/>
        <v>#N/A</v>
      </c>
      <c r="AV737" t="e">
        <f t="shared" si="778"/>
        <v>#N/A</v>
      </c>
      <c r="AW737" t="e">
        <f t="shared" si="779"/>
        <v>#N/A</v>
      </c>
      <c r="AX737" t="e">
        <f t="shared" si="780"/>
        <v>#N/A</v>
      </c>
      <c r="AY737" t="e">
        <f t="shared" si="781"/>
        <v>#N/A</v>
      </c>
      <c r="AZ737" t="e">
        <f t="shared" si="782"/>
        <v>#N/A</v>
      </c>
      <c r="BA737" t="e">
        <f t="shared" si="783"/>
        <v>#N/A</v>
      </c>
      <c r="BB737" t="e">
        <f t="shared" si="784"/>
        <v>#N/A</v>
      </c>
      <c r="BC737" t="e">
        <f t="shared" si="785"/>
        <v>#N/A</v>
      </c>
      <c r="BD737" t="e">
        <f t="shared" si="786"/>
        <v>#N/A</v>
      </c>
      <c r="BE737" t="e">
        <f t="shared" si="787"/>
        <v>#N/A</v>
      </c>
      <c r="BF737" t="e">
        <f t="shared" si="788"/>
        <v>#N/A</v>
      </c>
      <c r="BG737" t="e">
        <f t="shared" si="789"/>
        <v>#N/A</v>
      </c>
      <c r="BH737" t="e">
        <f t="shared" si="790"/>
        <v>#N/A</v>
      </c>
      <c r="BI737" t="e">
        <f t="shared" si="791"/>
        <v>#N/A</v>
      </c>
      <c r="BJ737" t="e">
        <f t="shared" si="792"/>
        <v>#N/A</v>
      </c>
      <c r="BK737" t="e">
        <f t="shared" si="793"/>
        <v>#N/A</v>
      </c>
      <c r="BL737" t="e">
        <f t="shared" si="794"/>
        <v>#N/A</v>
      </c>
      <c r="BM737" t="e">
        <f t="shared" si="795"/>
        <v>#N/A</v>
      </c>
      <c r="BN737" t="e">
        <f t="shared" si="796"/>
        <v>#N/A</v>
      </c>
      <c r="BO737" t="e">
        <f t="shared" si="797"/>
        <v>#N/A</v>
      </c>
      <c r="BP737" t="e">
        <f t="shared" si="798"/>
        <v>#N/A</v>
      </c>
      <c r="BQ737" t="e">
        <f t="shared" si="799"/>
        <v>#N/A</v>
      </c>
      <c r="BR737" t="e">
        <f t="shared" si="800"/>
        <v>#N/A</v>
      </c>
      <c r="BS737" t="e">
        <f t="shared" si="801"/>
        <v>#N/A</v>
      </c>
      <c r="BT737" t="e">
        <f t="shared" si="802"/>
        <v>#N/A</v>
      </c>
      <c r="BU737" t="e">
        <f t="shared" si="803"/>
        <v>#N/A</v>
      </c>
      <c r="BV737" t="e">
        <f t="shared" si="804"/>
        <v>#N/A</v>
      </c>
      <c r="BX737" t="e">
        <f t="shared" si="805"/>
        <v>#N/A</v>
      </c>
      <c r="BY737" t="e">
        <f t="shared" si="806"/>
        <v>#N/A</v>
      </c>
      <c r="BZ737" t="e">
        <f t="shared" si="807"/>
        <v>#N/A</v>
      </c>
      <c r="CA737" t="e">
        <f t="shared" si="808"/>
        <v>#N/A</v>
      </c>
      <c r="CB737" t="e">
        <f t="shared" si="809"/>
        <v>#N/A</v>
      </c>
      <c r="CC737" t="e">
        <f t="shared" si="810"/>
        <v>#N/A</v>
      </c>
      <c r="CD737" t="e">
        <f t="shared" si="811"/>
        <v>#N/A</v>
      </c>
      <c r="CE737" t="e">
        <f t="shared" si="812"/>
        <v>#N/A</v>
      </c>
      <c r="CF737" t="e">
        <f t="shared" si="813"/>
        <v>#N/A</v>
      </c>
      <c r="CG737" t="e">
        <f t="shared" si="814"/>
        <v>#N/A</v>
      </c>
      <c r="CH737" t="e">
        <f t="shared" si="815"/>
        <v>#N/A</v>
      </c>
      <c r="CI737" t="e">
        <f t="shared" si="816"/>
        <v>#N/A</v>
      </c>
      <c r="CJ737" t="e">
        <f t="shared" si="817"/>
        <v>#N/A</v>
      </c>
      <c r="CK737" t="e">
        <f t="shared" si="818"/>
        <v>#N/A</v>
      </c>
      <c r="CL737" t="e">
        <f t="shared" si="819"/>
        <v>#N/A</v>
      </c>
      <c r="CM737" t="e">
        <f t="shared" si="820"/>
        <v>#N/A</v>
      </c>
      <c r="CN737" t="e">
        <f t="shared" si="821"/>
        <v>#N/A</v>
      </c>
      <c r="CO737" t="e">
        <f t="shared" si="822"/>
        <v>#N/A</v>
      </c>
      <c r="CP737" t="e">
        <f t="shared" si="823"/>
        <v>#N/A</v>
      </c>
      <c r="CQ737" t="e">
        <f t="shared" si="824"/>
        <v>#N/A</v>
      </c>
      <c r="CR737" t="e">
        <f t="shared" si="825"/>
        <v>#N/A</v>
      </c>
      <c r="CS737" t="e">
        <f t="shared" si="826"/>
        <v>#N/A</v>
      </c>
      <c r="CT737" t="e">
        <f t="shared" si="827"/>
        <v>#N/A</v>
      </c>
      <c r="CU737" t="e">
        <f t="shared" si="828"/>
        <v>#N/A</v>
      </c>
      <c r="CV737" t="e">
        <f t="shared" si="829"/>
        <v>#N/A</v>
      </c>
      <c r="CW737" t="e">
        <f t="shared" si="830"/>
        <v>#N/A</v>
      </c>
      <c r="CX737" t="e">
        <f t="shared" si="831"/>
        <v>#N/A</v>
      </c>
      <c r="CY737" t="e">
        <f t="shared" si="832"/>
        <v>#N/A</v>
      </c>
      <c r="CZ737" t="e">
        <f t="shared" si="833"/>
        <v>#N/A</v>
      </c>
      <c r="DA737" t="e">
        <f t="shared" si="834"/>
        <v>#N/A</v>
      </c>
      <c r="DB737" t="e">
        <f t="shared" si="835"/>
        <v>#N/A</v>
      </c>
      <c r="DC737" t="e">
        <f t="shared" si="836"/>
        <v>#N/A</v>
      </c>
      <c r="DD737" t="e">
        <f t="shared" si="837"/>
        <v>#N/A</v>
      </c>
      <c r="DE737" t="e">
        <f t="shared" si="838"/>
        <v>#N/A</v>
      </c>
      <c r="DF737" t="e">
        <f t="shared" si="839"/>
        <v>#N/A</v>
      </c>
    </row>
    <row r="738" spans="1:110" x14ac:dyDescent="0.25">
      <c r="A738" s="4">
        <f>raw!$A739:$A739</f>
        <v>0</v>
      </c>
      <c r="B738" s="6">
        <f>raw!$B739:$B739</f>
        <v>0</v>
      </c>
      <c r="D738" t="e">
        <f>IF(score!$C738=".",".",IF(score!$C738=0,"1",IF(score!$C738=25,"0",IF(score!$C738=50,"0",IF(score!$C738=75,"0",IF(score!$C738=100,"0"))))))</f>
        <v>#N/A</v>
      </c>
      <c r="E738" t="e">
        <f>IF(score!$C738=".",".",IF(score!$C738=0,"0",IF(score!$C738=25,"1",IF(score!$C738=50,"0",IF(score!$C738=75,"0",IF(score!$C738=100,"0"))))))</f>
        <v>#N/A</v>
      </c>
      <c r="F738" t="e">
        <f>IF(score!$C738=".",".",IF(score!$C738=0,"0",IF(score!$C738=25,"0",IF(score!$C738=50,"1",IF(score!$C738=75,"0",IF(score!$C738=100,"0"))))))</f>
        <v>#N/A</v>
      </c>
      <c r="G738" t="e">
        <f>IF(score!$C738=".",".",IF(score!$C738=0,"0",IF(score!$C738=25,"0",IF(score!$C738=50,"0",IF(score!$C738=75,"1",IF(score!$C738=100,"0"))))))</f>
        <v>#N/A</v>
      </c>
      <c r="H738" t="e">
        <f>IF(score!$D738=".",".",IF(score!$D738=0,"1",IF(score!$D738=50,"0",IF(score!$D738=100,"0"))))</f>
        <v>#N/A</v>
      </c>
      <c r="I738" t="e">
        <f>IF(score!$D738=".",".",IF(score!$D738=0,"0",IF(score!$D738=50,"1",IF(score!$D738=100,"0"))))</f>
        <v>#N/A</v>
      </c>
      <c r="J738" t="e">
        <f>IF(score!$E738=".",".",IF(score!$E738=0,"1",IF(score!$E738=50,"0",IF(score!$E738=100,"0"))))</f>
        <v>#N/A</v>
      </c>
      <c r="K738" t="e">
        <f>IF(score!$E738=".",".",IF(score!$E738=0,"0",IF(score!$E738=50,"1",IF(score!$E738=100,"0"))))</f>
        <v>#N/A</v>
      </c>
      <c r="L738" t="e">
        <f>IF(score!$F738=".",".",IF(score!$F738=0,"1",IF(score!$F738=100,"0")))</f>
        <v>#N/A</v>
      </c>
      <c r="M738" t="e">
        <f>IF(score!$G738=".",".",IF(score!$G738=0,"1",IF(score!$G738=100,"0")))</f>
        <v>#N/A</v>
      </c>
      <c r="N738" t="e">
        <f>IF(score!$H738=".",".",IF(score!$H738=0,"1",IF(score!$H738=100,"0")))</f>
        <v>#N/A</v>
      </c>
      <c r="O738" t="e">
        <f>IF(score!$I738=".",".",IF(score!$I738=0,"1",IF(score!$I738=50,"0",IF(score!$I738=100,"0"))))</f>
        <v>#N/A</v>
      </c>
      <c r="P738" t="e">
        <f>IF(score!$J738=".",".",IF(score!$J738=0,"1",IF(score!$J738=25,"0",IF(score!$J738=50,"0",IF(score!$J738=75,"0",IF(score!$J738=100,"0"))))))</f>
        <v>#N/A</v>
      </c>
      <c r="Q738" t="e">
        <f>IF(score!$J738=".",".",IF(score!$J738=0,"0",IF(score!$J738=25,"1",IF(score!$J738=50,"0",IF(score!$J738=75,"0",IF(score!$J738=100,"0"))))))</f>
        <v>#N/A</v>
      </c>
      <c r="R738" t="e">
        <f>IF(score!$J738=".",".",IF(score!$J738=0,"0",IF(score!$J738=25,"0",IF(score!$J738=50,"1",IF(score!$J738=75,"0",IF(score!$J738=100,"0"))))))</f>
        <v>#N/A</v>
      </c>
      <c r="S738" t="e">
        <f>IF(score!$J738=".",".",IF(score!$J738=0,"0",IF(score!$J738=25,"0",IF(score!$J738=50,"0",IF(score!$J738=75,"1",IF(score!$J738=100,"0"))))))</f>
        <v>#N/A</v>
      </c>
      <c r="T738" t="e">
        <f>IF(score!$K738=".",".",IF(score!$K738=0,"1",IF(score!$K738=20,"0",IF(score!$K738=40,"0",IF(score!$K738=60,"0",IF(score!$K738=80,"0",IF(score!$K738=100,"0")))))))</f>
        <v>#N/A</v>
      </c>
      <c r="U738" t="e">
        <f>IF(score!$K738=".",".",IF(score!$K738=0,"0",IF(score!$K738=20,"1",IF(score!$K738=40,"0",IF(score!$K738=60,"0",IF(score!$K738=80,"0",IF(score!$K738=100,"0")))))))</f>
        <v>#N/A</v>
      </c>
      <c r="V738" t="e">
        <f>IF(score!$K738=".",".",IF(score!$K738=0,"0",IF(score!$K738=20,"0",IF(score!$K738=40,"1",IF(score!$K738=60,"0",IF(score!$K738=80,"0",IF(score!$K738=100,"0")))))))</f>
        <v>#N/A</v>
      </c>
      <c r="W738" t="e">
        <f>IF(score!$K738=".",".",IF(score!$K738=0,"0",IF(score!$K738=20,"0",IF(score!$K738=40,"0",IF(score!$K738=60,"1",IF(score!$K738=80,"0",IF(score!$K738=100,"0")))))))</f>
        <v>#N/A</v>
      </c>
      <c r="X738" t="e">
        <f>IF(score!$K738=".",".",IF(score!$K738=0,"0",IF(score!$K738=20,"0",IF(score!$K738=40,"0",IF(score!$K738=60,"0",IF(score!$K738=80,"1",IF(score!$K738=100,"0")))))))</f>
        <v>#N/A</v>
      </c>
      <c r="Y738" t="e">
        <f>IF(score!$L738=".",".",IF(score!$L738=0,"1",IF(score!$L738=20,"0",IF(score!$L738=40,"0",IF(score!$L738=60,"0",IF(score!$L738=80,"0",IF(score!$L738=100,"0")))))))</f>
        <v>#N/A</v>
      </c>
      <c r="Z738" t="e">
        <f>IF(score!$L738=".",".",IF(score!$L738=0,"0",IF(score!$L738=20,"1",IF(score!$L738=40,"0",IF(score!$L738=60,"0",IF(score!$L738=80,"0",IF(score!$L738=100,"0")))))))</f>
        <v>#N/A</v>
      </c>
      <c r="AA738" t="e">
        <f>IF(score!$L738=".",".",IF(score!$L738=0,"0",IF(score!$L738=20,"0",IF(score!$L738=40,"1",IF(score!$L738=60,"0",IF(score!$L738=80,"0",IF(score!$L738=100,"0")))))))</f>
        <v>#N/A</v>
      </c>
      <c r="AB738" t="e">
        <f>IF(score!$L738=".",".",IF(score!$L738=0,"0",IF(score!$L738=20,"0",IF(score!$L738=40,"0",IF(score!$L738=60,"1",IF(score!$L738=80,"0",IF(score!$L738=100,"0")))))))</f>
        <v>#N/A</v>
      </c>
      <c r="AC738" t="e">
        <f>IF(score!$L738=".",".",IF(score!$L738=0,"0",IF(score!$L738=20,"0",IF(score!$L738=40,"0",IF(score!$L738=60,"0",IF(score!$L738=80,"1",IF(score!L738=100,"0")))))))</f>
        <v>#N/A</v>
      </c>
      <c r="AD738" t="e">
        <f>IF(score!$M738=".",".",IF(score!$M738=0,"1",IF(score!$M738=20,"0",IF(score!$M738=40,"0",IF(score!$M738=60,"0",IF(score!$M738=80,"0",IF(score!$M738=100,"0")))))))</f>
        <v>#N/A</v>
      </c>
      <c r="AE738" t="e">
        <f>IF(score!$M738=".",".",IF(score!$M738=0,"0",IF(score!$M738=20,"1",IF(score!$M738=40,"0",IF(score!$M738=60,"0",IF(score!$M738=80,"0",IF(score!$M738=100,"0")))))))</f>
        <v>#N/A</v>
      </c>
      <c r="AF738" t="e">
        <f>IF(score!$M738=".",".",IF(score!$M738=0,"0",IF(score!$M738=20,"0",IF(score!$M738=40,"1",IF(score!$M738=60,"0",IF(score!$M738=80,"0",IF(score!$M738=100,"0")))))))</f>
        <v>#N/A</v>
      </c>
      <c r="AG738" t="e">
        <f>IF(score!$M738=".",".",IF(score!$M738=0,"0",IF(score!$M738=20,"0",IF(score!$M738=40,"0",IF(score!$M738=60,"1",IF(score!$M738=80,"0",IF(score!$M738=100,"0")))))))</f>
        <v>#N/A</v>
      </c>
      <c r="AH738" t="e">
        <f>IF(score!$M738=".",".",IF(score!$M738=0,"0",IF(score!$M738=20,"0",IF(score!$M738=40,"0",IF(score!$M738=60,"0",IF(score!$M738=80,"1",IF(score!$M738=100,"0")))))))</f>
        <v>#N/A</v>
      </c>
      <c r="AI738" t="e">
        <f>IF(score!$N738=".",".",IF(score!$N738=0,"1",IF(score!$N738=25,"0",IF(score!$N738=50,"0",IF(score!$N738=75,"0",IF(score!$N738=100,"0"))))))</f>
        <v>#N/A</v>
      </c>
      <c r="AJ738" t="e">
        <f>IF(score!$N738=".",".",IF(score!$N738=0,"0",IF(score!$N738=25,"1",IF(score!$N738=50,"0",IF(score!$N738=75,"0",IF(score!$N738=100,"0"))))))</f>
        <v>#N/A</v>
      </c>
      <c r="AK738" t="e">
        <f>IF(score!$N738=".",".",IF(score!$N738=0,"0",IF(score!$N738=25,"0",IF(score!$N738=50,"1",IF(score!$N738=75,"0",IF(score!$N738=100,"0"))))))</f>
        <v>#N/A</v>
      </c>
      <c r="AL738" t="e">
        <f>IF(score!$N738=".",".",IF(score!$N738=0,"0",IF(score!$N738=25,"0",IF(score!$N738=50,"0",IF(score!$N738=75,"1",IF(score!$N738=100,"0"))))))</f>
        <v>#N/A</v>
      </c>
      <c r="AN738" t="e">
        <f t="shared" si="770"/>
        <v>#N/A</v>
      </c>
      <c r="AO738" t="e">
        <f t="shared" si="771"/>
        <v>#N/A</v>
      </c>
      <c r="AP738" t="e">
        <f t="shared" si="772"/>
        <v>#N/A</v>
      </c>
      <c r="AQ738" t="e">
        <f t="shared" si="773"/>
        <v>#N/A</v>
      </c>
      <c r="AR738" t="e">
        <f t="shared" si="774"/>
        <v>#N/A</v>
      </c>
      <c r="AS738" t="e">
        <f t="shared" si="775"/>
        <v>#N/A</v>
      </c>
      <c r="AT738" t="e">
        <f t="shared" si="776"/>
        <v>#N/A</v>
      </c>
      <c r="AU738" t="e">
        <f t="shared" si="777"/>
        <v>#N/A</v>
      </c>
      <c r="AV738" t="e">
        <f t="shared" si="778"/>
        <v>#N/A</v>
      </c>
      <c r="AW738" t="e">
        <f t="shared" si="779"/>
        <v>#N/A</v>
      </c>
      <c r="AX738" t="e">
        <f t="shared" si="780"/>
        <v>#N/A</v>
      </c>
      <c r="AY738" t="e">
        <f t="shared" si="781"/>
        <v>#N/A</v>
      </c>
      <c r="AZ738" t="e">
        <f t="shared" si="782"/>
        <v>#N/A</v>
      </c>
      <c r="BA738" t="e">
        <f t="shared" si="783"/>
        <v>#N/A</v>
      </c>
      <c r="BB738" t="e">
        <f t="shared" si="784"/>
        <v>#N/A</v>
      </c>
      <c r="BC738" t="e">
        <f t="shared" si="785"/>
        <v>#N/A</v>
      </c>
      <c r="BD738" t="e">
        <f t="shared" si="786"/>
        <v>#N/A</v>
      </c>
      <c r="BE738" t="e">
        <f t="shared" si="787"/>
        <v>#N/A</v>
      </c>
      <c r="BF738" t="e">
        <f t="shared" si="788"/>
        <v>#N/A</v>
      </c>
      <c r="BG738" t="e">
        <f t="shared" si="789"/>
        <v>#N/A</v>
      </c>
      <c r="BH738" t="e">
        <f t="shared" si="790"/>
        <v>#N/A</v>
      </c>
      <c r="BI738" t="e">
        <f t="shared" si="791"/>
        <v>#N/A</v>
      </c>
      <c r="BJ738" t="e">
        <f t="shared" si="792"/>
        <v>#N/A</v>
      </c>
      <c r="BK738" t="e">
        <f t="shared" si="793"/>
        <v>#N/A</v>
      </c>
      <c r="BL738" t="e">
        <f t="shared" si="794"/>
        <v>#N/A</v>
      </c>
      <c r="BM738" t="e">
        <f t="shared" si="795"/>
        <v>#N/A</v>
      </c>
      <c r="BN738" t="e">
        <f t="shared" si="796"/>
        <v>#N/A</v>
      </c>
      <c r="BO738" t="e">
        <f t="shared" si="797"/>
        <v>#N/A</v>
      </c>
      <c r="BP738" t="e">
        <f t="shared" si="798"/>
        <v>#N/A</v>
      </c>
      <c r="BQ738" t="e">
        <f t="shared" si="799"/>
        <v>#N/A</v>
      </c>
      <c r="BR738" t="e">
        <f t="shared" si="800"/>
        <v>#N/A</v>
      </c>
      <c r="BS738" t="e">
        <f t="shared" si="801"/>
        <v>#N/A</v>
      </c>
      <c r="BT738" t="e">
        <f t="shared" si="802"/>
        <v>#N/A</v>
      </c>
      <c r="BU738" t="e">
        <f t="shared" si="803"/>
        <v>#N/A</v>
      </c>
      <c r="BV738" t="e">
        <f t="shared" si="804"/>
        <v>#N/A</v>
      </c>
      <c r="BX738" t="e">
        <f t="shared" si="805"/>
        <v>#N/A</v>
      </c>
      <c r="BY738" t="e">
        <f t="shared" si="806"/>
        <v>#N/A</v>
      </c>
      <c r="BZ738" t="e">
        <f t="shared" si="807"/>
        <v>#N/A</v>
      </c>
      <c r="CA738" t="e">
        <f t="shared" si="808"/>
        <v>#N/A</v>
      </c>
      <c r="CB738" t="e">
        <f t="shared" si="809"/>
        <v>#N/A</v>
      </c>
      <c r="CC738" t="e">
        <f t="shared" si="810"/>
        <v>#N/A</v>
      </c>
      <c r="CD738" t="e">
        <f t="shared" si="811"/>
        <v>#N/A</v>
      </c>
      <c r="CE738" t="e">
        <f t="shared" si="812"/>
        <v>#N/A</v>
      </c>
      <c r="CF738" t="e">
        <f t="shared" si="813"/>
        <v>#N/A</v>
      </c>
      <c r="CG738" t="e">
        <f t="shared" si="814"/>
        <v>#N/A</v>
      </c>
      <c r="CH738" t="e">
        <f t="shared" si="815"/>
        <v>#N/A</v>
      </c>
      <c r="CI738" t="e">
        <f t="shared" si="816"/>
        <v>#N/A</v>
      </c>
      <c r="CJ738" t="e">
        <f t="shared" si="817"/>
        <v>#N/A</v>
      </c>
      <c r="CK738" t="e">
        <f t="shared" si="818"/>
        <v>#N/A</v>
      </c>
      <c r="CL738" t="e">
        <f t="shared" si="819"/>
        <v>#N/A</v>
      </c>
      <c r="CM738" t="e">
        <f t="shared" si="820"/>
        <v>#N/A</v>
      </c>
      <c r="CN738" t="e">
        <f t="shared" si="821"/>
        <v>#N/A</v>
      </c>
      <c r="CO738" t="e">
        <f t="shared" si="822"/>
        <v>#N/A</v>
      </c>
      <c r="CP738" t="e">
        <f t="shared" si="823"/>
        <v>#N/A</v>
      </c>
      <c r="CQ738" t="e">
        <f t="shared" si="824"/>
        <v>#N/A</v>
      </c>
      <c r="CR738" t="e">
        <f t="shared" si="825"/>
        <v>#N/A</v>
      </c>
      <c r="CS738" t="e">
        <f t="shared" si="826"/>
        <v>#N/A</v>
      </c>
      <c r="CT738" t="e">
        <f t="shared" si="827"/>
        <v>#N/A</v>
      </c>
      <c r="CU738" t="e">
        <f t="shared" si="828"/>
        <v>#N/A</v>
      </c>
      <c r="CV738" t="e">
        <f t="shared" si="829"/>
        <v>#N/A</v>
      </c>
      <c r="CW738" t="e">
        <f t="shared" si="830"/>
        <v>#N/A</v>
      </c>
      <c r="CX738" t="e">
        <f t="shared" si="831"/>
        <v>#N/A</v>
      </c>
      <c r="CY738" t="e">
        <f t="shared" si="832"/>
        <v>#N/A</v>
      </c>
      <c r="CZ738" t="e">
        <f t="shared" si="833"/>
        <v>#N/A</v>
      </c>
      <c r="DA738" t="e">
        <f t="shared" si="834"/>
        <v>#N/A</v>
      </c>
      <c r="DB738" t="e">
        <f t="shared" si="835"/>
        <v>#N/A</v>
      </c>
      <c r="DC738" t="e">
        <f t="shared" si="836"/>
        <v>#N/A</v>
      </c>
      <c r="DD738" t="e">
        <f t="shared" si="837"/>
        <v>#N/A</v>
      </c>
      <c r="DE738" t="e">
        <f t="shared" si="838"/>
        <v>#N/A</v>
      </c>
      <c r="DF738" t="e">
        <f t="shared" si="839"/>
        <v>#N/A</v>
      </c>
    </row>
    <row r="739" spans="1:110" x14ac:dyDescent="0.25">
      <c r="A739" s="4">
        <f>raw!$A740:$A740</f>
        <v>0</v>
      </c>
      <c r="B739" s="6">
        <f>raw!$B740:$B740</f>
        <v>0</v>
      </c>
      <c r="D739" t="e">
        <f>IF(score!$C739=".",".",IF(score!$C739=0,"1",IF(score!$C739=25,"0",IF(score!$C739=50,"0",IF(score!$C739=75,"0",IF(score!$C739=100,"0"))))))</f>
        <v>#N/A</v>
      </c>
      <c r="E739" t="e">
        <f>IF(score!$C739=".",".",IF(score!$C739=0,"0",IF(score!$C739=25,"1",IF(score!$C739=50,"0",IF(score!$C739=75,"0",IF(score!$C739=100,"0"))))))</f>
        <v>#N/A</v>
      </c>
      <c r="F739" t="e">
        <f>IF(score!$C739=".",".",IF(score!$C739=0,"0",IF(score!$C739=25,"0",IF(score!$C739=50,"1",IF(score!$C739=75,"0",IF(score!$C739=100,"0"))))))</f>
        <v>#N/A</v>
      </c>
      <c r="G739" t="e">
        <f>IF(score!$C739=".",".",IF(score!$C739=0,"0",IF(score!$C739=25,"0",IF(score!$C739=50,"0",IF(score!$C739=75,"1",IF(score!$C739=100,"0"))))))</f>
        <v>#N/A</v>
      </c>
      <c r="H739" t="e">
        <f>IF(score!$D739=".",".",IF(score!$D739=0,"1",IF(score!$D739=50,"0",IF(score!$D739=100,"0"))))</f>
        <v>#N/A</v>
      </c>
      <c r="I739" t="e">
        <f>IF(score!$D739=".",".",IF(score!$D739=0,"0",IF(score!$D739=50,"1",IF(score!$D739=100,"0"))))</f>
        <v>#N/A</v>
      </c>
      <c r="J739" t="e">
        <f>IF(score!$E739=".",".",IF(score!$E739=0,"1",IF(score!$E739=50,"0",IF(score!$E739=100,"0"))))</f>
        <v>#N/A</v>
      </c>
      <c r="K739" t="e">
        <f>IF(score!$E739=".",".",IF(score!$E739=0,"0",IF(score!$E739=50,"1",IF(score!$E739=100,"0"))))</f>
        <v>#N/A</v>
      </c>
      <c r="L739" t="e">
        <f>IF(score!$F739=".",".",IF(score!$F739=0,"1",IF(score!$F739=100,"0")))</f>
        <v>#N/A</v>
      </c>
      <c r="M739" t="e">
        <f>IF(score!$G739=".",".",IF(score!$G739=0,"1",IF(score!$G739=100,"0")))</f>
        <v>#N/A</v>
      </c>
      <c r="N739" t="e">
        <f>IF(score!$H739=".",".",IF(score!$H739=0,"1",IF(score!$H739=100,"0")))</f>
        <v>#N/A</v>
      </c>
      <c r="O739" t="e">
        <f>IF(score!$I739=".",".",IF(score!$I739=0,"1",IF(score!$I739=50,"0",IF(score!$I739=100,"0"))))</f>
        <v>#N/A</v>
      </c>
      <c r="P739" t="e">
        <f>IF(score!$J739=".",".",IF(score!$J739=0,"1",IF(score!$J739=25,"0",IF(score!$J739=50,"0",IF(score!$J739=75,"0",IF(score!$J739=100,"0"))))))</f>
        <v>#N/A</v>
      </c>
      <c r="Q739" t="e">
        <f>IF(score!$J739=".",".",IF(score!$J739=0,"0",IF(score!$J739=25,"1",IF(score!$J739=50,"0",IF(score!$J739=75,"0",IF(score!$J739=100,"0"))))))</f>
        <v>#N/A</v>
      </c>
      <c r="R739" t="e">
        <f>IF(score!$J739=".",".",IF(score!$J739=0,"0",IF(score!$J739=25,"0",IF(score!$J739=50,"1",IF(score!$J739=75,"0",IF(score!$J739=100,"0"))))))</f>
        <v>#N/A</v>
      </c>
      <c r="S739" t="e">
        <f>IF(score!$J739=".",".",IF(score!$J739=0,"0",IF(score!$J739=25,"0",IF(score!$J739=50,"0",IF(score!$J739=75,"1",IF(score!$J739=100,"0"))))))</f>
        <v>#N/A</v>
      </c>
      <c r="T739" t="e">
        <f>IF(score!$K739=".",".",IF(score!$K739=0,"1",IF(score!$K739=20,"0",IF(score!$K739=40,"0",IF(score!$K739=60,"0",IF(score!$K739=80,"0",IF(score!$K739=100,"0")))))))</f>
        <v>#N/A</v>
      </c>
      <c r="U739" t="e">
        <f>IF(score!$K739=".",".",IF(score!$K739=0,"0",IF(score!$K739=20,"1",IF(score!$K739=40,"0",IF(score!$K739=60,"0",IF(score!$K739=80,"0",IF(score!$K739=100,"0")))))))</f>
        <v>#N/A</v>
      </c>
      <c r="V739" t="e">
        <f>IF(score!$K739=".",".",IF(score!$K739=0,"0",IF(score!$K739=20,"0",IF(score!$K739=40,"1",IF(score!$K739=60,"0",IF(score!$K739=80,"0",IF(score!$K739=100,"0")))))))</f>
        <v>#N/A</v>
      </c>
      <c r="W739" t="e">
        <f>IF(score!$K739=".",".",IF(score!$K739=0,"0",IF(score!$K739=20,"0",IF(score!$K739=40,"0",IF(score!$K739=60,"1",IF(score!$K739=80,"0",IF(score!$K739=100,"0")))))))</f>
        <v>#N/A</v>
      </c>
      <c r="X739" t="e">
        <f>IF(score!$K739=".",".",IF(score!$K739=0,"0",IF(score!$K739=20,"0",IF(score!$K739=40,"0",IF(score!$K739=60,"0",IF(score!$K739=80,"1",IF(score!$K739=100,"0")))))))</f>
        <v>#N/A</v>
      </c>
      <c r="Y739" t="e">
        <f>IF(score!$L739=".",".",IF(score!$L739=0,"1",IF(score!$L739=20,"0",IF(score!$L739=40,"0",IF(score!$L739=60,"0",IF(score!$L739=80,"0",IF(score!$L739=100,"0")))))))</f>
        <v>#N/A</v>
      </c>
      <c r="Z739" t="e">
        <f>IF(score!$L739=".",".",IF(score!$L739=0,"0",IF(score!$L739=20,"1",IF(score!$L739=40,"0",IF(score!$L739=60,"0",IF(score!$L739=80,"0",IF(score!$L739=100,"0")))))))</f>
        <v>#N/A</v>
      </c>
      <c r="AA739" t="e">
        <f>IF(score!$L739=".",".",IF(score!$L739=0,"0",IF(score!$L739=20,"0",IF(score!$L739=40,"1",IF(score!$L739=60,"0",IF(score!$L739=80,"0",IF(score!$L739=100,"0")))))))</f>
        <v>#N/A</v>
      </c>
      <c r="AB739" t="e">
        <f>IF(score!$L739=".",".",IF(score!$L739=0,"0",IF(score!$L739=20,"0",IF(score!$L739=40,"0",IF(score!$L739=60,"1",IF(score!$L739=80,"0",IF(score!$L739=100,"0")))))))</f>
        <v>#N/A</v>
      </c>
      <c r="AC739" t="e">
        <f>IF(score!$L739=".",".",IF(score!$L739=0,"0",IF(score!$L739=20,"0",IF(score!$L739=40,"0",IF(score!$L739=60,"0",IF(score!$L739=80,"1",IF(score!L739=100,"0")))))))</f>
        <v>#N/A</v>
      </c>
      <c r="AD739" t="e">
        <f>IF(score!$M739=".",".",IF(score!$M739=0,"1",IF(score!$M739=20,"0",IF(score!$M739=40,"0",IF(score!$M739=60,"0",IF(score!$M739=80,"0",IF(score!$M739=100,"0")))))))</f>
        <v>#N/A</v>
      </c>
      <c r="AE739" t="e">
        <f>IF(score!$M739=".",".",IF(score!$M739=0,"0",IF(score!$M739=20,"1",IF(score!$M739=40,"0",IF(score!$M739=60,"0",IF(score!$M739=80,"0",IF(score!$M739=100,"0")))))))</f>
        <v>#N/A</v>
      </c>
      <c r="AF739" t="e">
        <f>IF(score!$M739=".",".",IF(score!$M739=0,"0",IF(score!$M739=20,"0",IF(score!$M739=40,"1",IF(score!$M739=60,"0",IF(score!$M739=80,"0",IF(score!$M739=100,"0")))))))</f>
        <v>#N/A</v>
      </c>
      <c r="AG739" t="e">
        <f>IF(score!$M739=".",".",IF(score!$M739=0,"0",IF(score!$M739=20,"0",IF(score!$M739=40,"0",IF(score!$M739=60,"1",IF(score!$M739=80,"0",IF(score!$M739=100,"0")))))))</f>
        <v>#N/A</v>
      </c>
      <c r="AH739" t="e">
        <f>IF(score!$M739=".",".",IF(score!$M739=0,"0",IF(score!$M739=20,"0",IF(score!$M739=40,"0",IF(score!$M739=60,"0",IF(score!$M739=80,"1",IF(score!$M739=100,"0")))))))</f>
        <v>#N/A</v>
      </c>
      <c r="AI739" t="e">
        <f>IF(score!$N739=".",".",IF(score!$N739=0,"1",IF(score!$N739=25,"0",IF(score!$N739=50,"0",IF(score!$N739=75,"0",IF(score!$N739=100,"0"))))))</f>
        <v>#N/A</v>
      </c>
      <c r="AJ739" t="e">
        <f>IF(score!$N739=".",".",IF(score!$N739=0,"0",IF(score!$N739=25,"1",IF(score!$N739=50,"0",IF(score!$N739=75,"0",IF(score!$N739=100,"0"))))))</f>
        <v>#N/A</v>
      </c>
      <c r="AK739" t="e">
        <f>IF(score!$N739=".",".",IF(score!$N739=0,"0",IF(score!$N739=25,"0",IF(score!$N739=50,"1",IF(score!$N739=75,"0",IF(score!$N739=100,"0"))))))</f>
        <v>#N/A</v>
      </c>
      <c r="AL739" t="e">
        <f>IF(score!$N739=".",".",IF(score!$N739=0,"0",IF(score!$N739=25,"0",IF(score!$N739=50,"0",IF(score!$N739=75,"1",IF(score!$N739=100,"0"))))))</f>
        <v>#N/A</v>
      </c>
      <c r="AN739" t="e">
        <f t="shared" si="770"/>
        <v>#N/A</v>
      </c>
      <c r="AO739" t="e">
        <f t="shared" si="771"/>
        <v>#N/A</v>
      </c>
      <c r="AP739" t="e">
        <f t="shared" si="772"/>
        <v>#N/A</v>
      </c>
      <c r="AQ739" t="e">
        <f t="shared" si="773"/>
        <v>#N/A</v>
      </c>
      <c r="AR739" t="e">
        <f t="shared" si="774"/>
        <v>#N/A</v>
      </c>
      <c r="AS739" t="e">
        <f t="shared" si="775"/>
        <v>#N/A</v>
      </c>
      <c r="AT739" t="e">
        <f t="shared" si="776"/>
        <v>#N/A</v>
      </c>
      <c r="AU739" t="e">
        <f t="shared" si="777"/>
        <v>#N/A</v>
      </c>
      <c r="AV739" t="e">
        <f t="shared" si="778"/>
        <v>#N/A</v>
      </c>
      <c r="AW739" t="e">
        <f t="shared" si="779"/>
        <v>#N/A</v>
      </c>
      <c r="AX739" t="e">
        <f t="shared" si="780"/>
        <v>#N/A</v>
      </c>
      <c r="AY739" t="e">
        <f t="shared" si="781"/>
        <v>#N/A</v>
      </c>
      <c r="AZ739" t="e">
        <f t="shared" si="782"/>
        <v>#N/A</v>
      </c>
      <c r="BA739" t="e">
        <f t="shared" si="783"/>
        <v>#N/A</v>
      </c>
      <c r="BB739" t="e">
        <f t="shared" si="784"/>
        <v>#N/A</v>
      </c>
      <c r="BC739" t="e">
        <f t="shared" si="785"/>
        <v>#N/A</v>
      </c>
      <c r="BD739" t="e">
        <f t="shared" si="786"/>
        <v>#N/A</v>
      </c>
      <c r="BE739" t="e">
        <f t="shared" si="787"/>
        <v>#N/A</v>
      </c>
      <c r="BF739" t="e">
        <f t="shared" si="788"/>
        <v>#N/A</v>
      </c>
      <c r="BG739" t="e">
        <f t="shared" si="789"/>
        <v>#N/A</v>
      </c>
      <c r="BH739" t="e">
        <f t="shared" si="790"/>
        <v>#N/A</v>
      </c>
      <c r="BI739" t="e">
        <f t="shared" si="791"/>
        <v>#N/A</v>
      </c>
      <c r="BJ739" t="e">
        <f t="shared" si="792"/>
        <v>#N/A</v>
      </c>
      <c r="BK739" t="e">
        <f t="shared" si="793"/>
        <v>#N/A</v>
      </c>
      <c r="BL739" t="e">
        <f t="shared" si="794"/>
        <v>#N/A</v>
      </c>
      <c r="BM739" t="e">
        <f t="shared" si="795"/>
        <v>#N/A</v>
      </c>
      <c r="BN739" t="e">
        <f t="shared" si="796"/>
        <v>#N/A</v>
      </c>
      <c r="BO739" t="e">
        <f t="shared" si="797"/>
        <v>#N/A</v>
      </c>
      <c r="BP739" t="e">
        <f t="shared" si="798"/>
        <v>#N/A</v>
      </c>
      <c r="BQ739" t="e">
        <f t="shared" si="799"/>
        <v>#N/A</v>
      </c>
      <c r="BR739" t="e">
        <f t="shared" si="800"/>
        <v>#N/A</v>
      </c>
      <c r="BS739" t="e">
        <f t="shared" si="801"/>
        <v>#N/A</v>
      </c>
      <c r="BT739" t="e">
        <f t="shared" si="802"/>
        <v>#N/A</v>
      </c>
      <c r="BU739" t="e">
        <f t="shared" si="803"/>
        <v>#N/A</v>
      </c>
      <c r="BV739" t="e">
        <f t="shared" si="804"/>
        <v>#N/A</v>
      </c>
      <c r="BX739" t="e">
        <f t="shared" si="805"/>
        <v>#N/A</v>
      </c>
      <c r="BY739" t="e">
        <f t="shared" si="806"/>
        <v>#N/A</v>
      </c>
      <c r="BZ739" t="e">
        <f t="shared" si="807"/>
        <v>#N/A</v>
      </c>
      <c r="CA739" t="e">
        <f t="shared" si="808"/>
        <v>#N/A</v>
      </c>
      <c r="CB739" t="e">
        <f t="shared" si="809"/>
        <v>#N/A</v>
      </c>
      <c r="CC739" t="e">
        <f t="shared" si="810"/>
        <v>#N/A</v>
      </c>
      <c r="CD739" t="e">
        <f t="shared" si="811"/>
        <v>#N/A</v>
      </c>
      <c r="CE739" t="e">
        <f t="shared" si="812"/>
        <v>#N/A</v>
      </c>
      <c r="CF739" t="e">
        <f t="shared" si="813"/>
        <v>#N/A</v>
      </c>
      <c r="CG739" t="e">
        <f t="shared" si="814"/>
        <v>#N/A</v>
      </c>
      <c r="CH739" t="e">
        <f t="shared" si="815"/>
        <v>#N/A</v>
      </c>
      <c r="CI739" t="e">
        <f t="shared" si="816"/>
        <v>#N/A</v>
      </c>
      <c r="CJ739" t="e">
        <f t="shared" si="817"/>
        <v>#N/A</v>
      </c>
      <c r="CK739" t="e">
        <f t="shared" si="818"/>
        <v>#N/A</v>
      </c>
      <c r="CL739" t="e">
        <f t="shared" si="819"/>
        <v>#N/A</v>
      </c>
      <c r="CM739" t="e">
        <f t="shared" si="820"/>
        <v>#N/A</v>
      </c>
      <c r="CN739" t="e">
        <f t="shared" si="821"/>
        <v>#N/A</v>
      </c>
      <c r="CO739" t="e">
        <f t="shared" si="822"/>
        <v>#N/A</v>
      </c>
      <c r="CP739" t="e">
        <f t="shared" si="823"/>
        <v>#N/A</v>
      </c>
      <c r="CQ739" t="e">
        <f t="shared" si="824"/>
        <v>#N/A</v>
      </c>
      <c r="CR739" t="e">
        <f t="shared" si="825"/>
        <v>#N/A</v>
      </c>
      <c r="CS739" t="e">
        <f t="shared" si="826"/>
        <v>#N/A</v>
      </c>
      <c r="CT739" t="e">
        <f t="shared" si="827"/>
        <v>#N/A</v>
      </c>
      <c r="CU739" t="e">
        <f t="shared" si="828"/>
        <v>#N/A</v>
      </c>
      <c r="CV739" t="e">
        <f t="shared" si="829"/>
        <v>#N/A</v>
      </c>
      <c r="CW739" t="e">
        <f t="shared" si="830"/>
        <v>#N/A</v>
      </c>
      <c r="CX739" t="e">
        <f t="shared" si="831"/>
        <v>#N/A</v>
      </c>
      <c r="CY739" t="e">
        <f t="shared" si="832"/>
        <v>#N/A</v>
      </c>
      <c r="CZ739" t="e">
        <f t="shared" si="833"/>
        <v>#N/A</v>
      </c>
      <c r="DA739" t="e">
        <f t="shared" si="834"/>
        <v>#N/A</v>
      </c>
      <c r="DB739" t="e">
        <f t="shared" si="835"/>
        <v>#N/A</v>
      </c>
      <c r="DC739" t="e">
        <f t="shared" si="836"/>
        <v>#N/A</v>
      </c>
      <c r="DD739" t="e">
        <f t="shared" si="837"/>
        <v>#N/A</v>
      </c>
      <c r="DE739" t="e">
        <f t="shared" si="838"/>
        <v>#N/A</v>
      </c>
      <c r="DF739" t="e">
        <f t="shared" si="839"/>
        <v>#N/A</v>
      </c>
    </row>
    <row r="740" spans="1:110" x14ac:dyDescent="0.25">
      <c r="A740" s="4">
        <f>raw!$A741:$A741</f>
        <v>0</v>
      </c>
      <c r="B740" s="6">
        <f>raw!$B741:$B741</f>
        <v>0</v>
      </c>
      <c r="D740" t="e">
        <f>IF(score!$C740=".",".",IF(score!$C740=0,"1",IF(score!$C740=25,"0",IF(score!$C740=50,"0",IF(score!$C740=75,"0",IF(score!$C740=100,"0"))))))</f>
        <v>#N/A</v>
      </c>
      <c r="E740" t="e">
        <f>IF(score!$C740=".",".",IF(score!$C740=0,"0",IF(score!$C740=25,"1",IF(score!$C740=50,"0",IF(score!$C740=75,"0",IF(score!$C740=100,"0"))))))</f>
        <v>#N/A</v>
      </c>
      <c r="F740" t="e">
        <f>IF(score!$C740=".",".",IF(score!$C740=0,"0",IF(score!$C740=25,"0",IF(score!$C740=50,"1",IF(score!$C740=75,"0",IF(score!$C740=100,"0"))))))</f>
        <v>#N/A</v>
      </c>
      <c r="G740" t="e">
        <f>IF(score!$C740=".",".",IF(score!$C740=0,"0",IF(score!$C740=25,"0",IF(score!$C740=50,"0",IF(score!$C740=75,"1",IF(score!$C740=100,"0"))))))</f>
        <v>#N/A</v>
      </c>
      <c r="H740" t="e">
        <f>IF(score!$D740=".",".",IF(score!$D740=0,"1",IF(score!$D740=50,"0",IF(score!$D740=100,"0"))))</f>
        <v>#N/A</v>
      </c>
      <c r="I740" t="e">
        <f>IF(score!$D740=".",".",IF(score!$D740=0,"0",IF(score!$D740=50,"1",IF(score!$D740=100,"0"))))</f>
        <v>#N/A</v>
      </c>
      <c r="J740" t="e">
        <f>IF(score!$E740=".",".",IF(score!$E740=0,"1",IF(score!$E740=50,"0",IF(score!$E740=100,"0"))))</f>
        <v>#N/A</v>
      </c>
      <c r="K740" t="e">
        <f>IF(score!$E740=".",".",IF(score!$E740=0,"0",IF(score!$E740=50,"1",IF(score!$E740=100,"0"))))</f>
        <v>#N/A</v>
      </c>
      <c r="L740" t="e">
        <f>IF(score!$F740=".",".",IF(score!$F740=0,"1",IF(score!$F740=100,"0")))</f>
        <v>#N/A</v>
      </c>
      <c r="M740" t="e">
        <f>IF(score!$G740=".",".",IF(score!$G740=0,"1",IF(score!$G740=100,"0")))</f>
        <v>#N/A</v>
      </c>
      <c r="N740" t="e">
        <f>IF(score!$H740=".",".",IF(score!$H740=0,"1",IF(score!$H740=100,"0")))</f>
        <v>#N/A</v>
      </c>
      <c r="O740" t="e">
        <f>IF(score!$I740=".",".",IF(score!$I740=0,"1",IF(score!$I740=50,"0",IF(score!$I740=100,"0"))))</f>
        <v>#N/A</v>
      </c>
      <c r="P740" t="e">
        <f>IF(score!$J740=".",".",IF(score!$J740=0,"1",IF(score!$J740=25,"0",IF(score!$J740=50,"0",IF(score!$J740=75,"0",IF(score!$J740=100,"0"))))))</f>
        <v>#N/A</v>
      </c>
      <c r="Q740" t="e">
        <f>IF(score!$J740=".",".",IF(score!$J740=0,"0",IF(score!$J740=25,"1",IF(score!$J740=50,"0",IF(score!$J740=75,"0",IF(score!$J740=100,"0"))))))</f>
        <v>#N/A</v>
      </c>
      <c r="R740" t="e">
        <f>IF(score!$J740=".",".",IF(score!$J740=0,"0",IF(score!$J740=25,"0",IF(score!$J740=50,"1",IF(score!$J740=75,"0",IF(score!$J740=100,"0"))))))</f>
        <v>#N/A</v>
      </c>
      <c r="S740" t="e">
        <f>IF(score!$J740=".",".",IF(score!$J740=0,"0",IF(score!$J740=25,"0",IF(score!$J740=50,"0",IF(score!$J740=75,"1",IF(score!$J740=100,"0"))))))</f>
        <v>#N/A</v>
      </c>
      <c r="T740" t="e">
        <f>IF(score!$K740=".",".",IF(score!$K740=0,"1",IF(score!$K740=20,"0",IF(score!$K740=40,"0",IF(score!$K740=60,"0",IF(score!$K740=80,"0",IF(score!$K740=100,"0")))))))</f>
        <v>#N/A</v>
      </c>
      <c r="U740" t="e">
        <f>IF(score!$K740=".",".",IF(score!$K740=0,"0",IF(score!$K740=20,"1",IF(score!$K740=40,"0",IF(score!$K740=60,"0",IF(score!$K740=80,"0",IF(score!$K740=100,"0")))))))</f>
        <v>#N/A</v>
      </c>
      <c r="V740" t="e">
        <f>IF(score!$K740=".",".",IF(score!$K740=0,"0",IF(score!$K740=20,"0",IF(score!$K740=40,"1",IF(score!$K740=60,"0",IF(score!$K740=80,"0",IF(score!$K740=100,"0")))))))</f>
        <v>#N/A</v>
      </c>
      <c r="W740" t="e">
        <f>IF(score!$K740=".",".",IF(score!$K740=0,"0",IF(score!$K740=20,"0",IF(score!$K740=40,"0",IF(score!$K740=60,"1",IF(score!$K740=80,"0",IF(score!$K740=100,"0")))))))</f>
        <v>#N/A</v>
      </c>
      <c r="X740" t="e">
        <f>IF(score!$K740=".",".",IF(score!$K740=0,"0",IF(score!$K740=20,"0",IF(score!$K740=40,"0",IF(score!$K740=60,"0",IF(score!$K740=80,"1",IF(score!$K740=100,"0")))))))</f>
        <v>#N/A</v>
      </c>
      <c r="Y740" t="e">
        <f>IF(score!$L740=".",".",IF(score!$L740=0,"1",IF(score!$L740=20,"0",IF(score!$L740=40,"0",IF(score!$L740=60,"0",IF(score!$L740=80,"0",IF(score!$L740=100,"0")))))))</f>
        <v>#N/A</v>
      </c>
      <c r="Z740" t="e">
        <f>IF(score!$L740=".",".",IF(score!$L740=0,"0",IF(score!$L740=20,"1",IF(score!$L740=40,"0",IF(score!$L740=60,"0",IF(score!$L740=80,"0",IF(score!$L740=100,"0")))))))</f>
        <v>#N/A</v>
      </c>
      <c r="AA740" t="e">
        <f>IF(score!$L740=".",".",IF(score!$L740=0,"0",IF(score!$L740=20,"0",IF(score!$L740=40,"1",IF(score!$L740=60,"0",IF(score!$L740=80,"0",IF(score!$L740=100,"0")))))))</f>
        <v>#N/A</v>
      </c>
      <c r="AB740" t="e">
        <f>IF(score!$L740=".",".",IF(score!$L740=0,"0",IF(score!$L740=20,"0",IF(score!$L740=40,"0",IF(score!$L740=60,"1",IF(score!$L740=80,"0",IF(score!$L740=100,"0")))))))</f>
        <v>#N/A</v>
      </c>
      <c r="AC740" t="e">
        <f>IF(score!$L740=".",".",IF(score!$L740=0,"0",IF(score!$L740=20,"0",IF(score!$L740=40,"0",IF(score!$L740=60,"0",IF(score!$L740=80,"1",IF(score!L740=100,"0")))))))</f>
        <v>#N/A</v>
      </c>
      <c r="AD740" t="e">
        <f>IF(score!$M740=".",".",IF(score!$M740=0,"1",IF(score!$M740=20,"0",IF(score!$M740=40,"0",IF(score!$M740=60,"0",IF(score!$M740=80,"0",IF(score!$M740=100,"0")))))))</f>
        <v>#N/A</v>
      </c>
      <c r="AE740" t="e">
        <f>IF(score!$M740=".",".",IF(score!$M740=0,"0",IF(score!$M740=20,"1",IF(score!$M740=40,"0",IF(score!$M740=60,"0",IF(score!$M740=80,"0",IF(score!$M740=100,"0")))))))</f>
        <v>#N/A</v>
      </c>
      <c r="AF740" t="e">
        <f>IF(score!$M740=".",".",IF(score!$M740=0,"0",IF(score!$M740=20,"0",IF(score!$M740=40,"1",IF(score!$M740=60,"0",IF(score!$M740=80,"0",IF(score!$M740=100,"0")))))))</f>
        <v>#N/A</v>
      </c>
      <c r="AG740" t="e">
        <f>IF(score!$M740=".",".",IF(score!$M740=0,"0",IF(score!$M740=20,"0",IF(score!$M740=40,"0",IF(score!$M740=60,"1",IF(score!$M740=80,"0",IF(score!$M740=100,"0")))))))</f>
        <v>#N/A</v>
      </c>
      <c r="AH740" t="e">
        <f>IF(score!$M740=".",".",IF(score!$M740=0,"0",IF(score!$M740=20,"0",IF(score!$M740=40,"0",IF(score!$M740=60,"0",IF(score!$M740=80,"1",IF(score!$M740=100,"0")))))))</f>
        <v>#N/A</v>
      </c>
      <c r="AI740" t="e">
        <f>IF(score!$N740=".",".",IF(score!$N740=0,"1",IF(score!$N740=25,"0",IF(score!$N740=50,"0",IF(score!$N740=75,"0",IF(score!$N740=100,"0"))))))</f>
        <v>#N/A</v>
      </c>
      <c r="AJ740" t="e">
        <f>IF(score!$N740=".",".",IF(score!$N740=0,"0",IF(score!$N740=25,"1",IF(score!$N740=50,"0",IF(score!$N740=75,"0",IF(score!$N740=100,"0"))))))</f>
        <v>#N/A</v>
      </c>
      <c r="AK740" t="e">
        <f>IF(score!$N740=".",".",IF(score!$N740=0,"0",IF(score!$N740=25,"0",IF(score!$N740=50,"1",IF(score!$N740=75,"0",IF(score!$N740=100,"0"))))))</f>
        <v>#N/A</v>
      </c>
      <c r="AL740" t="e">
        <f>IF(score!$N740=".",".",IF(score!$N740=0,"0",IF(score!$N740=25,"0",IF(score!$N740=50,"0",IF(score!$N740=75,"1",IF(score!$N740=100,"0"))))))</f>
        <v>#N/A</v>
      </c>
      <c r="AN740" t="e">
        <f t="shared" si="770"/>
        <v>#N/A</v>
      </c>
      <c r="AO740" t="e">
        <f t="shared" si="771"/>
        <v>#N/A</v>
      </c>
      <c r="AP740" t="e">
        <f t="shared" si="772"/>
        <v>#N/A</v>
      </c>
      <c r="AQ740" t="e">
        <f t="shared" si="773"/>
        <v>#N/A</v>
      </c>
      <c r="AR740" t="e">
        <f t="shared" si="774"/>
        <v>#N/A</v>
      </c>
      <c r="AS740" t="e">
        <f t="shared" si="775"/>
        <v>#N/A</v>
      </c>
      <c r="AT740" t="e">
        <f t="shared" si="776"/>
        <v>#N/A</v>
      </c>
      <c r="AU740" t="e">
        <f t="shared" si="777"/>
        <v>#N/A</v>
      </c>
      <c r="AV740" t="e">
        <f t="shared" si="778"/>
        <v>#N/A</v>
      </c>
      <c r="AW740" t="e">
        <f t="shared" si="779"/>
        <v>#N/A</v>
      </c>
      <c r="AX740" t="e">
        <f t="shared" si="780"/>
        <v>#N/A</v>
      </c>
      <c r="AY740" t="e">
        <f t="shared" si="781"/>
        <v>#N/A</v>
      </c>
      <c r="AZ740" t="e">
        <f t="shared" si="782"/>
        <v>#N/A</v>
      </c>
      <c r="BA740" t="e">
        <f t="shared" si="783"/>
        <v>#N/A</v>
      </c>
      <c r="BB740" t="e">
        <f t="shared" si="784"/>
        <v>#N/A</v>
      </c>
      <c r="BC740" t="e">
        <f t="shared" si="785"/>
        <v>#N/A</v>
      </c>
      <c r="BD740" t="e">
        <f t="shared" si="786"/>
        <v>#N/A</v>
      </c>
      <c r="BE740" t="e">
        <f t="shared" si="787"/>
        <v>#N/A</v>
      </c>
      <c r="BF740" t="e">
        <f t="shared" si="788"/>
        <v>#N/A</v>
      </c>
      <c r="BG740" t="e">
        <f t="shared" si="789"/>
        <v>#N/A</v>
      </c>
      <c r="BH740" t="e">
        <f t="shared" si="790"/>
        <v>#N/A</v>
      </c>
      <c r="BI740" t="e">
        <f t="shared" si="791"/>
        <v>#N/A</v>
      </c>
      <c r="BJ740" t="e">
        <f t="shared" si="792"/>
        <v>#N/A</v>
      </c>
      <c r="BK740" t="e">
        <f t="shared" si="793"/>
        <v>#N/A</v>
      </c>
      <c r="BL740" t="e">
        <f t="shared" si="794"/>
        <v>#N/A</v>
      </c>
      <c r="BM740" t="e">
        <f t="shared" si="795"/>
        <v>#N/A</v>
      </c>
      <c r="BN740" t="e">
        <f t="shared" si="796"/>
        <v>#N/A</v>
      </c>
      <c r="BO740" t="e">
        <f t="shared" si="797"/>
        <v>#N/A</v>
      </c>
      <c r="BP740" t="e">
        <f t="shared" si="798"/>
        <v>#N/A</v>
      </c>
      <c r="BQ740" t="e">
        <f t="shared" si="799"/>
        <v>#N/A</v>
      </c>
      <c r="BR740" t="e">
        <f t="shared" si="800"/>
        <v>#N/A</v>
      </c>
      <c r="BS740" t="e">
        <f t="shared" si="801"/>
        <v>#N/A</v>
      </c>
      <c r="BT740" t="e">
        <f t="shared" si="802"/>
        <v>#N/A</v>
      </c>
      <c r="BU740" t="e">
        <f t="shared" si="803"/>
        <v>#N/A</v>
      </c>
      <c r="BV740" t="e">
        <f t="shared" si="804"/>
        <v>#N/A</v>
      </c>
      <c r="BX740" t="e">
        <f t="shared" si="805"/>
        <v>#N/A</v>
      </c>
      <c r="BY740" t="e">
        <f t="shared" si="806"/>
        <v>#N/A</v>
      </c>
      <c r="BZ740" t="e">
        <f t="shared" si="807"/>
        <v>#N/A</v>
      </c>
      <c r="CA740" t="e">
        <f t="shared" si="808"/>
        <v>#N/A</v>
      </c>
      <c r="CB740" t="e">
        <f t="shared" si="809"/>
        <v>#N/A</v>
      </c>
      <c r="CC740" t="e">
        <f t="shared" si="810"/>
        <v>#N/A</v>
      </c>
      <c r="CD740" t="e">
        <f t="shared" si="811"/>
        <v>#N/A</v>
      </c>
      <c r="CE740" t="e">
        <f t="shared" si="812"/>
        <v>#N/A</v>
      </c>
      <c r="CF740" t="e">
        <f t="shared" si="813"/>
        <v>#N/A</v>
      </c>
      <c r="CG740" t="e">
        <f t="shared" si="814"/>
        <v>#N/A</v>
      </c>
      <c r="CH740" t="e">
        <f t="shared" si="815"/>
        <v>#N/A</v>
      </c>
      <c r="CI740" t="e">
        <f t="shared" si="816"/>
        <v>#N/A</v>
      </c>
      <c r="CJ740" t="e">
        <f t="shared" si="817"/>
        <v>#N/A</v>
      </c>
      <c r="CK740" t="e">
        <f t="shared" si="818"/>
        <v>#N/A</v>
      </c>
      <c r="CL740" t="e">
        <f t="shared" si="819"/>
        <v>#N/A</v>
      </c>
      <c r="CM740" t="e">
        <f t="shared" si="820"/>
        <v>#N/A</v>
      </c>
      <c r="CN740" t="e">
        <f t="shared" si="821"/>
        <v>#N/A</v>
      </c>
      <c r="CO740" t="e">
        <f t="shared" si="822"/>
        <v>#N/A</v>
      </c>
      <c r="CP740" t="e">
        <f t="shared" si="823"/>
        <v>#N/A</v>
      </c>
      <c r="CQ740" t="e">
        <f t="shared" si="824"/>
        <v>#N/A</v>
      </c>
      <c r="CR740" t="e">
        <f t="shared" si="825"/>
        <v>#N/A</v>
      </c>
      <c r="CS740" t="e">
        <f t="shared" si="826"/>
        <v>#N/A</v>
      </c>
      <c r="CT740" t="e">
        <f t="shared" si="827"/>
        <v>#N/A</v>
      </c>
      <c r="CU740" t="e">
        <f t="shared" si="828"/>
        <v>#N/A</v>
      </c>
      <c r="CV740" t="e">
        <f t="shared" si="829"/>
        <v>#N/A</v>
      </c>
      <c r="CW740" t="e">
        <f t="shared" si="830"/>
        <v>#N/A</v>
      </c>
      <c r="CX740" t="e">
        <f t="shared" si="831"/>
        <v>#N/A</v>
      </c>
      <c r="CY740" t="e">
        <f t="shared" si="832"/>
        <v>#N/A</v>
      </c>
      <c r="CZ740" t="e">
        <f t="shared" si="833"/>
        <v>#N/A</v>
      </c>
      <c r="DA740" t="e">
        <f t="shared" si="834"/>
        <v>#N/A</v>
      </c>
      <c r="DB740" t="e">
        <f t="shared" si="835"/>
        <v>#N/A</v>
      </c>
      <c r="DC740" t="e">
        <f t="shared" si="836"/>
        <v>#N/A</v>
      </c>
      <c r="DD740" t="e">
        <f t="shared" si="837"/>
        <v>#N/A</v>
      </c>
      <c r="DE740" t="e">
        <f t="shared" si="838"/>
        <v>#N/A</v>
      </c>
      <c r="DF740" t="e">
        <f t="shared" si="839"/>
        <v>#N/A</v>
      </c>
    </row>
    <row r="741" spans="1:110" x14ac:dyDescent="0.25">
      <c r="A741" s="4">
        <f>raw!$A742:$A742</f>
        <v>0</v>
      </c>
      <c r="B741" s="6">
        <f>raw!$B742:$B742</f>
        <v>0</v>
      </c>
      <c r="D741" t="e">
        <f>IF(score!$C741=".",".",IF(score!$C741=0,"1",IF(score!$C741=25,"0",IF(score!$C741=50,"0",IF(score!$C741=75,"0",IF(score!$C741=100,"0"))))))</f>
        <v>#N/A</v>
      </c>
      <c r="E741" t="e">
        <f>IF(score!$C741=".",".",IF(score!$C741=0,"0",IF(score!$C741=25,"1",IF(score!$C741=50,"0",IF(score!$C741=75,"0",IF(score!$C741=100,"0"))))))</f>
        <v>#N/A</v>
      </c>
      <c r="F741" t="e">
        <f>IF(score!$C741=".",".",IF(score!$C741=0,"0",IF(score!$C741=25,"0",IF(score!$C741=50,"1",IF(score!$C741=75,"0",IF(score!$C741=100,"0"))))))</f>
        <v>#N/A</v>
      </c>
      <c r="G741" t="e">
        <f>IF(score!$C741=".",".",IF(score!$C741=0,"0",IF(score!$C741=25,"0",IF(score!$C741=50,"0",IF(score!$C741=75,"1",IF(score!$C741=100,"0"))))))</f>
        <v>#N/A</v>
      </c>
      <c r="H741" t="e">
        <f>IF(score!$D741=".",".",IF(score!$D741=0,"1",IF(score!$D741=50,"0",IF(score!$D741=100,"0"))))</f>
        <v>#N/A</v>
      </c>
      <c r="I741" t="e">
        <f>IF(score!$D741=".",".",IF(score!$D741=0,"0",IF(score!$D741=50,"1",IF(score!$D741=100,"0"))))</f>
        <v>#N/A</v>
      </c>
      <c r="J741" t="e">
        <f>IF(score!$E741=".",".",IF(score!$E741=0,"1",IF(score!$E741=50,"0",IF(score!$E741=100,"0"))))</f>
        <v>#N/A</v>
      </c>
      <c r="K741" t="e">
        <f>IF(score!$E741=".",".",IF(score!$E741=0,"0",IF(score!$E741=50,"1",IF(score!$E741=100,"0"))))</f>
        <v>#N/A</v>
      </c>
      <c r="L741" t="e">
        <f>IF(score!$F741=".",".",IF(score!$F741=0,"1",IF(score!$F741=100,"0")))</f>
        <v>#N/A</v>
      </c>
      <c r="M741" t="e">
        <f>IF(score!$G741=".",".",IF(score!$G741=0,"1",IF(score!$G741=100,"0")))</f>
        <v>#N/A</v>
      </c>
      <c r="N741" t="e">
        <f>IF(score!$H741=".",".",IF(score!$H741=0,"1",IF(score!$H741=100,"0")))</f>
        <v>#N/A</v>
      </c>
      <c r="O741" t="e">
        <f>IF(score!$I741=".",".",IF(score!$I741=0,"1",IF(score!$I741=50,"0",IF(score!$I741=100,"0"))))</f>
        <v>#N/A</v>
      </c>
      <c r="P741" t="e">
        <f>IF(score!$J741=".",".",IF(score!$J741=0,"1",IF(score!$J741=25,"0",IF(score!$J741=50,"0",IF(score!$J741=75,"0",IF(score!$J741=100,"0"))))))</f>
        <v>#N/A</v>
      </c>
      <c r="Q741" t="e">
        <f>IF(score!$J741=".",".",IF(score!$J741=0,"0",IF(score!$J741=25,"1",IF(score!$J741=50,"0",IF(score!$J741=75,"0",IF(score!$J741=100,"0"))))))</f>
        <v>#N/A</v>
      </c>
      <c r="R741" t="e">
        <f>IF(score!$J741=".",".",IF(score!$J741=0,"0",IF(score!$J741=25,"0",IF(score!$J741=50,"1",IF(score!$J741=75,"0",IF(score!$J741=100,"0"))))))</f>
        <v>#N/A</v>
      </c>
      <c r="S741" t="e">
        <f>IF(score!$J741=".",".",IF(score!$J741=0,"0",IF(score!$J741=25,"0",IF(score!$J741=50,"0",IF(score!$J741=75,"1",IF(score!$J741=100,"0"))))))</f>
        <v>#N/A</v>
      </c>
      <c r="T741" t="e">
        <f>IF(score!$K741=".",".",IF(score!$K741=0,"1",IF(score!$K741=20,"0",IF(score!$K741=40,"0",IF(score!$K741=60,"0",IF(score!$K741=80,"0",IF(score!$K741=100,"0")))))))</f>
        <v>#N/A</v>
      </c>
      <c r="U741" t="e">
        <f>IF(score!$K741=".",".",IF(score!$K741=0,"0",IF(score!$K741=20,"1",IF(score!$K741=40,"0",IF(score!$K741=60,"0",IF(score!$K741=80,"0",IF(score!$K741=100,"0")))))))</f>
        <v>#N/A</v>
      </c>
      <c r="V741" t="e">
        <f>IF(score!$K741=".",".",IF(score!$K741=0,"0",IF(score!$K741=20,"0",IF(score!$K741=40,"1",IF(score!$K741=60,"0",IF(score!$K741=80,"0",IF(score!$K741=100,"0")))))))</f>
        <v>#N/A</v>
      </c>
      <c r="W741" t="e">
        <f>IF(score!$K741=".",".",IF(score!$K741=0,"0",IF(score!$K741=20,"0",IF(score!$K741=40,"0",IF(score!$K741=60,"1",IF(score!$K741=80,"0",IF(score!$K741=100,"0")))))))</f>
        <v>#N/A</v>
      </c>
      <c r="X741" t="e">
        <f>IF(score!$K741=".",".",IF(score!$K741=0,"0",IF(score!$K741=20,"0",IF(score!$K741=40,"0",IF(score!$K741=60,"0",IF(score!$K741=80,"1",IF(score!$K741=100,"0")))))))</f>
        <v>#N/A</v>
      </c>
      <c r="Y741" t="e">
        <f>IF(score!$L741=".",".",IF(score!$L741=0,"1",IF(score!$L741=20,"0",IF(score!$L741=40,"0",IF(score!$L741=60,"0",IF(score!$L741=80,"0",IF(score!$L741=100,"0")))))))</f>
        <v>#N/A</v>
      </c>
      <c r="Z741" t="e">
        <f>IF(score!$L741=".",".",IF(score!$L741=0,"0",IF(score!$L741=20,"1",IF(score!$L741=40,"0",IF(score!$L741=60,"0",IF(score!$L741=80,"0",IF(score!$L741=100,"0")))))))</f>
        <v>#N/A</v>
      </c>
      <c r="AA741" t="e">
        <f>IF(score!$L741=".",".",IF(score!$L741=0,"0",IF(score!$L741=20,"0",IF(score!$L741=40,"1",IF(score!$L741=60,"0",IF(score!$L741=80,"0",IF(score!$L741=100,"0")))))))</f>
        <v>#N/A</v>
      </c>
      <c r="AB741" t="e">
        <f>IF(score!$L741=".",".",IF(score!$L741=0,"0",IF(score!$L741=20,"0",IF(score!$L741=40,"0",IF(score!$L741=60,"1",IF(score!$L741=80,"0",IF(score!$L741=100,"0")))))))</f>
        <v>#N/A</v>
      </c>
      <c r="AC741" t="e">
        <f>IF(score!$L741=".",".",IF(score!$L741=0,"0",IF(score!$L741=20,"0",IF(score!$L741=40,"0",IF(score!$L741=60,"0",IF(score!$L741=80,"1",IF(score!L741=100,"0")))))))</f>
        <v>#N/A</v>
      </c>
      <c r="AD741" t="e">
        <f>IF(score!$M741=".",".",IF(score!$M741=0,"1",IF(score!$M741=20,"0",IF(score!$M741=40,"0",IF(score!$M741=60,"0",IF(score!$M741=80,"0",IF(score!$M741=100,"0")))))))</f>
        <v>#N/A</v>
      </c>
      <c r="AE741" t="e">
        <f>IF(score!$M741=".",".",IF(score!$M741=0,"0",IF(score!$M741=20,"1",IF(score!$M741=40,"0",IF(score!$M741=60,"0",IF(score!$M741=80,"0",IF(score!$M741=100,"0")))))))</f>
        <v>#N/A</v>
      </c>
      <c r="AF741" t="e">
        <f>IF(score!$M741=".",".",IF(score!$M741=0,"0",IF(score!$M741=20,"0",IF(score!$M741=40,"1",IF(score!$M741=60,"0",IF(score!$M741=80,"0",IF(score!$M741=100,"0")))))))</f>
        <v>#N/A</v>
      </c>
      <c r="AG741" t="e">
        <f>IF(score!$M741=".",".",IF(score!$M741=0,"0",IF(score!$M741=20,"0",IF(score!$M741=40,"0",IF(score!$M741=60,"1",IF(score!$M741=80,"0",IF(score!$M741=100,"0")))))))</f>
        <v>#N/A</v>
      </c>
      <c r="AH741" t="e">
        <f>IF(score!$M741=".",".",IF(score!$M741=0,"0",IF(score!$M741=20,"0",IF(score!$M741=40,"0",IF(score!$M741=60,"0",IF(score!$M741=80,"1",IF(score!$M741=100,"0")))))))</f>
        <v>#N/A</v>
      </c>
      <c r="AI741" t="e">
        <f>IF(score!$N741=".",".",IF(score!$N741=0,"1",IF(score!$N741=25,"0",IF(score!$N741=50,"0",IF(score!$N741=75,"0",IF(score!$N741=100,"0"))))))</f>
        <v>#N/A</v>
      </c>
      <c r="AJ741" t="e">
        <f>IF(score!$N741=".",".",IF(score!$N741=0,"0",IF(score!$N741=25,"1",IF(score!$N741=50,"0",IF(score!$N741=75,"0",IF(score!$N741=100,"0"))))))</f>
        <v>#N/A</v>
      </c>
      <c r="AK741" t="e">
        <f>IF(score!$N741=".",".",IF(score!$N741=0,"0",IF(score!$N741=25,"0",IF(score!$N741=50,"1",IF(score!$N741=75,"0",IF(score!$N741=100,"0"))))))</f>
        <v>#N/A</v>
      </c>
      <c r="AL741" t="e">
        <f>IF(score!$N741=".",".",IF(score!$N741=0,"0",IF(score!$N741=25,"0",IF(score!$N741=50,"0",IF(score!$N741=75,"1",IF(score!$N741=100,"0"))))))</f>
        <v>#N/A</v>
      </c>
      <c r="AN741" t="e">
        <f t="shared" si="770"/>
        <v>#N/A</v>
      </c>
      <c r="AO741" t="e">
        <f t="shared" si="771"/>
        <v>#N/A</v>
      </c>
      <c r="AP741" t="e">
        <f t="shared" si="772"/>
        <v>#N/A</v>
      </c>
      <c r="AQ741" t="e">
        <f t="shared" si="773"/>
        <v>#N/A</v>
      </c>
      <c r="AR741" t="e">
        <f t="shared" si="774"/>
        <v>#N/A</v>
      </c>
      <c r="AS741" t="e">
        <f t="shared" si="775"/>
        <v>#N/A</v>
      </c>
      <c r="AT741" t="e">
        <f t="shared" si="776"/>
        <v>#N/A</v>
      </c>
      <c r="AU741" t="e">
        <f t="shared" si="777"/>
        <v>#N/A</v>
      </c>
      <c r="AV741" t="e">
        <f t="shared" si="778"/>
        <v>#N/A</v>
      </c>
      <c r="AW741" t="e">
        <f t="shared" si="779"/>
        <v>#N/A</v>
      </c>
      <c r="AX741" t="e">
        <f t="shared" si="780"/>
        <v>#N/A</v>
      </c>
      <c r="AY741" t="e">
        <f t="shared" si="781"/>
        <v>#N/A</v>
      </c>
      <c r="AZ741" t="e">
        <f t="shared" si="782"/>
        <v>#N/A</v>
      </c>
      <c r="BA741" t="e">
        <f t="shared" si="783"/>
        <v>#N/A</v>
      </c>
      <c r="BB741" t="e">
        <f t="shared" si="784"/>
        <v>#N/A</v>
      </c>
      <c r="BC741" t="e">
        <f t="shared" si="785"/>
        <v>#N/A</v>
      </c>
      <c r="BD741" t="e">
        <f t="shared" si="786"/>
        <v>#N/A</v>
      </c>
      <c r="BE741" t="e">
        <f t="shared" si="787"/>
        <v>#N/A</v>
      </c>
      <c r="BF741" t="e">
        <f t="shared" si="788"/>
        <v>#N/A</v>
      </c>
      <c r="BG741" t="e">
        <f t="shared" si="789"/>
        <v>#N/A</v>
      </c>
      <c r="BH741" t="e">
        <f t="shared" si="790"/>
        <v>#N/A</v>
      </c>
      <c r="BI741" t="e">
        <f t="shared" si="791"/>
        <v>#N/A</v>
      </c>
      <c r="BJ741" t="e">
        <f t="shared" si="792"/>
        <v>#N/A</v>
      </c>
      <c r="BK741" t="e">
        <f t="shared" si="793"/>
        <v>#N/A</v>
      </c>
      <c r="BL741" t="e">
        <f t="shared" si="794"/>
        <v>#N/A</v>
      </c>
      <c r="BM741" t="e">
        <f t="shared" si="795"/>
        <v>#N/A</v>
      </c>
      <c r="BN741" t="e">
        <f t="shared" si="796"/>
        <v>#N/A</v>
      </c>
      <c r="BO741" t="e">
        <f t="shared" si="797"/>
        <v>#N/A</v>
      </c>
      <c r="BP741" t="e">
        <f t="shared" si="798"/>
        <v>#N/A</v>
      </c>
      <c r="BQ741" t="e">
        <f t="shared" si="799"/>
        <v>#N/A</v>
      </c>
      <c r="BR741" t="e">
        <f t="shared" si="800"/>
        <v>#N/A</v>
      </c>
      <c r="BS741" t="e">
        <f t="shared" si="801"/>
        <v>#N/A</v>
      </c>
      <c r="BT741" t="e">
        <f t="shared" si="802"/>
        <v>#N/A</v>
      </c>
      <c r="BU741" t="e">
        <f t="shared" si="803"/>
        <v>#N/A</v>
      </c>
      <c r="BV741" t="e">
        <f t="shared" si="804"/>
        <v>#N/A</v>
      </c>
      <c r="BX741" t="e">
        <f t="shared" si="805"/>
        <v>#N/A</v>
      </c>
      <c r="BY741" t="e">
        <f t="shared" si="806"/>
        <v>#N/A</v>
      </c>
      <c r="BZ741" t="e">
        <f t="shared" si="807"/>
        <v>#N/A</v>
      </c>
      <c r="CA741" t="e">
        <f t="shared" si="808"/>
        <v>#N/A</v>
      </c>
      <c r="CB741" t="e">
        <f t="shared" si="809"/>
        <v>#N/A</v>
      </c>
      <c r="CC741" t="e">
        <f t="shared" si="810"/>
        <v>#N/A</v>
      </c>
      <c r="CD741" t="e">
        <f t="shared" si="811"/>
        <v>#N/A</v>
      </c>
      <c r="CE741" t="e">
        <f t="shared" si="812"/>
        <v>#N/A</v>
      </c>
      <c r="CF741" t="e">
        <f t="shared" si="813"/>
        <v>#N/A</v>
      </c>
      <c r="CG741" t="e">
        <f t="shared" si="814"/>
        <v>#N/A</v>
      </c>
      <c r="CH741" t="e">
        <f t="shared" si="815"/>
        <v>#N/A</v>
      </c>
      <c r="CI741" t="e">
        <f t="shared" si="816"/>
        <v>#N/A</v>
      </c>
      <c r="CJ741" t="e">
        <f t="shared" si="817"/>
        <v>#N/A</v>
      </c>
      <c r="CK741" t="e">
        <f t="shared" si="818"/>
        <v>#N/A</v>
      </c>
      <c r="CL741" t="e">
        <f t="shared" si="819"/>
        <v>#N/A</v>
      </c>
      <c r="CM741" t="e">
        <f t="shared" si="820"/>
        <v>#N/A</v>
      </c>
      <c r="CN741" t="e">
        <f t="shared" si="821"/>
        <v>#N/A</v>
      </c>
      <c r="CO741" t="e">
        <f t="shared" si="822"/>
        <v>#N/A</v>
      </c>
      <c r="CP741" t="e">
        <f t="shared" si="823"/>
        <v>#N/A</v>
      </c>
      <c r="CQ741" t="e">
        <f t="shared" si="824"/>
        <v>#N/A</v>
      </c>
      <c r="CR741" t="e">
        <f t="shared" si="825"/>
        <v>#N/A</v>
      </c>
      <c r="CS741" t="e">
        <f t="shared" si="826"/>
        <v>#N/A</v>
      </c>
      <c r="CT741" t="e">
        <f t="shared" si="827"/>
        <v>#N/A</v>
      </c>
      <c r="CU741" t="e">
        <f t="shared" si="828"/>
        <v>#N/A</v>
      </c>
      <c r="CV741" t="e">
        <f t="shared" si="829"/>
        <v>#N/A</v>
      </c>
      <c r="CW741" t="e">
        <f t="shared" si="830"/>
        <v>#N/A</v>
      </c>
      <c r="CX741" t="e">
        <f t="shared" si="831"/>
        <v>#N/A</v>
      </c>
      <c r="CY741" t="e">
        <f t="shared" si="832"/>
        <v>#N/A</v>
      </c>
      <c r="CZ741" t="e">
        <f t="shared" si="833"/>
        <v>#N/A</v>
      </c>
      <c r="DA741" t="e">
        <f t="shared" si="834"/>
        <v>#N/A</v>
      </c>
      <c r="DB741" t="e">
        <f t="shared" si="835"/>
        <v>#N/A</v>
      </c>
      <c r="DC741" t="e">
        <f t="shared" si="836"/>
        <v>#N/A</v>
      </c>
      <c r="DD741" t="e">
        <f t="shared" si="837"/>
        <v>#N/A</v>
      </c>
      <c r="DE741" t="e">
        <f t="shared" si="838"/>
        <v>#N/A</v>
      </c>
      <c r="DF741" t="e">
        <f t="shared" si="839"/>
        <v>#N/A</v>
      </c>
    </row>
    <row r="742" spans="1:110" x14ac:dyDescent="0.25">
      <c r="A742" s="4">
        <f>raw!$A743:$A743</f>
        <v>0</v>
      </c>
      <c r="B742" s="6">
        <f>raw!$B743:$B743</f>
        <v>0</v>
      </c>
      <c r="D742" t="e">
        <f>IF(score!$C742=".",".",IF(score!$C742=0,"1",IF(score!$C742=25,"0",IF(score!$C742=50,"0",IF(score!$C742=75,"0",IF(score!$C742=100,"0"))))))</f>
        <v>#N/A</v>
      </c>
      <c r="E742" t="e">
        <f>IF(score!$C742=".",".",IF(score!$C742=0,"0",IF(score!$C742=25,"1",IF(score!$C742=50,"0",IF(score!$C742=75,"0",IF(score!$C742=100,"0"))))))</f>
        <v>#N/A</v>
      </c>
      <c r="F742" t="e">
        <f>IF(score!$C742=".",".",IF(score!$C742=0,"0",IF(score!$C742=25,"0",IF(score!$C742=50,"1",IF(score!$C742=75,"0",IF(score!$C742=100,"0"))))))</f>
        <v>#N/A</v>
      </c>
      <c r="G742" t="e">
        <f>IF(score!$C742=".",".",IF(score!$C742=0,"0",IF(score!$C742=25,"0",IF(score!$C742=50,"0",IF(score!$C742=75,"1",IF(score!$C742=100,"0"))))))</f>
        <v>#N/A</v>
      </c>
      <c r="H742" t="e">
        <f>IF(score!$D742=".",".",IF(score!$D742=0,"1",IF(score!$D742=50,"0",IF(score!$D742=100,"0"))))</f>
        <v>#N/A</v>
      </c>
      <c r="I742" t="e">
        <f>IF(score!$D742=".",".",IF(score!$D742=0,"0",IF(score!$D742=50,"1",IF(score!$D742=100,"0"))))</f>
        <v>#N/A</v>
      </c>
      <c r="J742" t="e">
        <f>IF(score!$E742=".",".",IF(score!$E742=0,"1",IF(score!$E742=50,"0",IF(score!$E742=100,"0"))))</f>
        <v>#N/A</v>
      </c>
      <c r="K742" t="e">
        <f>IF(score!$E742=".",".",IF(score!$E742=0,"0",IF(score!$E742=50,"1",IF(score!$E742=100,"0"))))</f>
        <v>#N/A</v>
      </c>
      <c r="L742" t="e">
        <f>IF(score!$F742=".",".",IF(score!$F742=0,"1",IF(score!$F742=100,"0")))</f>
        <v>#N/A</v>
      </c>
      <c r="M742" t="e">
        <f>IF(score!$G742=".",".",IF(score!$G742=0,"1",IF(score!$G742=100,"0")))</f>
        <v>#N/A</v>
      </c>
      <c r="N742" t="e">
        <f>IF(score!$H742=".",".",IF(score!$H742=0,"1",IF(score!$H742=100,"0")))</f>
        <v>#N/A</v>
      </c>
      <c r="O742" t="e">
        <f>IF(score!$I742=".",".",IF(score!$I742=0,"1",IF(score!$I742=50,"0",IF(score!$I742=100,"0"))))</f>
        <v>#N/A</v>
      </c>
      <c r="P742" t="e">
        <f>IF(score!$J742=".",".",IF(score!$J742=0,"1",IF(score!$J742=25,"0",IF(score!$J742=50,"0",IF(score!$J742=75,"0",IF(score!$J742=100,"0"))))))</f>
        <v>#N/A</v>
      </c>
      <c r="Q742" t="e">
        <f>IF(score!$J742=".",".",IF(score!$J742=0,"0",IF(score!$J742=25,"1",IF(score!$J742=50,"0",IF(score!$J742=75,"0",IF(score!$J742=100,"0"))))))</f>
        <v>#N/A</v>
      </c>
      <c r="R742" t="e">
        <f>IF(score!$J742=".",".",IF(score!$J742=0,"0",IF(score!$J742=25,"0",IF(score!$J742=50,"1",IF(score!$J742=75,"0",IF(score!$J742=100,"0"))))))</f>
        <v>#N/A</v>
      </c>
      <c r="S742" t="e">
        <f>IF(score!$J742=".",".",IF(score!$J742=0,"0",IF(score!$J742=25,"0",IF(score!$J742=50,"0",IF(score!$J742=75,"1",IF(score!$J742=100,"0"))))))</f>
        <v>#N/A</v>
      </c>
      <c r="T742" t="e">
        <f>IF(score!$K742=".",".",IF(score!$K742=0,"1",IF(score!$K742=20,"0",IF(score!$K742=40,"0",IF(score!$K742=60,"0",IF(score!$K742=80,"0",IF(score!$K742=100,"0")))))))</f>
        <v>#N/A</v>
      </c>
      <c r="U742" t="e">
        <f>IF(score!$K742=".",".",IF(score!$K742=0,"0",IF(score!$K742=20,"1",IF(score!$K742=40,"0",IF(score!$K742=60,"0",IF(score!$K742=80,"0",IF(score!$K742=100,"0")))))))</f>
        <v>#N/A</v>
      </c>
      <c r="V742" t="e">
        <f>IF(score!$K742=".",".",IF(score!$K742=0,"0",IF(score!$K742=20,"0",IF(score!$K742=40,"1",IF(score!$K742=60,"0",IF(score!$K742=80,"0",IF(score!$K742=100,"0")))))))</f>
        <v>#N/A</v>
      </c>
      <c r="W742" t="e">
        <f>IF(score!$K742=".",".",IF(score!$K742=0,"0",IF(score!$K742=20,"0",IF(score!$K742=40,"0",IF(score!$K742=60,"1",IF(score!$K742=80,"0",IF(score!$K742=100,"0")))))))</f>
        <v>#N/A</v>
      </c>
      <c r="X742" t="e">
        <f>IF(score!$K742=".",".",IF(score!$K742=0,"0",IF(score!$K742=20,"0",IF(score!$K742=40,"0",IF(score!$K742=60,"0",IF(score!$K742=80,"1",IF(score!$K742=100,"0")))))))</f>
        <v>#N/A</v>
      </c>
      <c r="Y742" t="e">
        <f>IF(score!$L742=".",".",IF(score!$L742=0,"1",IF(score!$L742=20,"0",IF(score!$L742=40,"0",IF(score!$L742=60,"0",IF(score!$L742=80,"0",IF(score!$L742=100,"0")))))))</f>
        <v>#N/A</v>
      </c>
      <c r="Z742" t="e">
        <f>IF(score!$L742=".",".",IF(score!$L742=0,"0",IF(score!$L742=20,"1",IF(score!$L742=40,"0",IF(score!$L742=60,"0",IF(score!$L742=80,"0",IF(score!$L742=100,"0")))))))</f>
        <v>#N/A</v>
      </c>
      <c r="AA742" t="e">
        <f>IF(score!$L742=".",".",IF(score!$L742=0,"0",IF(score!$L742=20,"0",IF(score!$L742=40,"1",IF(score!$L742=60,"0",IF(score!$L742=80,"0",IF(score!$L742=100,"0")))))))</f>
        <v>#N/A</v>
      </c>
      <c r="AB742" t="e">
        <f>IF(score!$L742=".",".",IF(score!$L742=0,"0",IF(score!$L742=20,"0",IF(score!$L742=40,"0",IF(score!$L742=60,"1",IF(score!$L742=80,"0",IF(score!$L742=100,"0")))))))</f>
        <v>#N/A</v>
      </c>
      <c r="AC742" t="e">
        <f>IF(score!$L742=".",".",IF(score!$L742=0,"0",IF(score!$L742=20,"0",IF(score!$L742=40,"0",IF(score!$L742=60,"0",IF(score!$L742=80,"1",IF(score!L742=100,"0")))))))</f>
        <v>#N/A</v>
      </c>
      <c r="AD742" t="e">
        <f>IF(score!$M742=".",".",IF(score!$M742=0,"1",IF(score!$M742=20,"0",IF(score!$M742=40,"0",IF(score!$M742=60,"0",IF(score!$M742=80,"0",IF(score!$M742=100,"0")))))))</f>
        <v>#N/A</v>
      </c>
      <c r="AE742" t="e">
        <f>IF(score!$M742=".",".",IF(score!$M742=0,"0",IF(score!$M742=20,"1",IF(score!$M742=40,"0",IF(score!$M742=60,"0",IF(score!$M742=80,"0",IF(score!$M742=100,"0")))))))</f>
        <v>#N/A</v>
      </c>
      <c r="AF742" t="e">
        <f>IF(score!$M742=".",".",IF(score!$M742=0,"0",IF(score!$M742=20,"0",IF(score!$M742=40,"1",IF(score!$M742=60,"0",IF(score!$M742=80,"0",IF(score!$M742=100,"0")))))))</f>
        <v>#N/A</v>
      </c>
      <c r="AG742" t="e">
        <f>IF(score!$M742=".",".",IF(score!$M742=0,"0",IF(score!$M742=20,"0",IF(score!$M742=40,"0",IF(score!$M742=60,"1",IF(score!$M742=80,"0",IF(score!$M742=100,"0")))))))</f>
        <v>#N/A</v>
      </c>
      <c r="AH742" t="e">
        <f>IF(score!$M742=".",".",IF(score!$M742=0,"0",IF(score!$M742=20,"0",IF(score!$M742=40,"0",IF(score!$M742=60,"0",IF(score!$M742=80,"1",IF(score!$M742=100,"0")))))))</f>
        <v>#N/A</v>
      </c>
      <c r="AI742" t="e">
        <f>IF(score!$N742=".",".",IF(score!$N742=0,"1",IF(score!$N742=25,"0",IF(score!$N742=50,"0",IF(score!$N742=75,"0",IF(score!$N742=100,"0"))))))</f>
        <v>#N/A</v>
      </c>
      <c r="AJ742" t="e">
        <f>IF(score!$N742=".",".",IF(score!$N742=0,"0",IF(score!$N742=25,"1",IF(score!$N742=50,"0",IF(score!$N742=75,"0",IF(score!$N742=100,"0"))))))</f>
        <v>#N/A</v>
      </c>
      <c r="AK742" t="e">
        <f>IF(score!$N742=".",".",IF(score!$N742=0,"0",IF(score!$N742=25,"0",IF(score!$N742=50,"1",IF(score!$N742=75,"0",IF(score!$N742=100,"0"))))))</f>
        <v>#N/A</v>
      </c>
      <c r="AL742" t="e">
        <f>IF(score!$N742=".",".",IF(score!$N742=0,"0",IF(score!$N742=25,"0",IF(score!$N742=50,"0",IF(score!$N742=75,"1",IF(score!$N742=100,"0"))))))</f>
        <v>#N/A</v>
      </c>
      <c r="AN742" t="e">
        <f t="shared" si="770"/>
        <v>#N/A</v>
      </c>
      <c r="AO742" t="e">
        <f t="shared" si="771"/>
        <v>#N/A</v>
      </c>
      <c r="AP742" t="e">
        <f t="shared" si="772"/>
        <v>#N/A</v>
      </c>
      <c r="AQ742" t="e">
        <f t="shared" si="773"/>
        <v>#N/A</v>
      </c>
      <c r="AR742" t="e">
        <f t="shared" si="774"/>
        <v>#N/A</v>
      </c>
      <c r="AS742" t="e">
        <f t="shared" si="775"/>
        <v>#N/A</v>
      </c>
      <c r="AT742" t="e">
        <f t="shared" si="776"/>
        <v>#N/A</v>
      </c>
      <c r="AU742" t="e">
        <f t="shared" si="777"/>
        <v>#N/A</v>
      </c>
      <c r="AV742" t="e">
        <f t="shared" si="778"/>
        <v>#N/A</v>
      </c>
      <c r="AW742" t="e">
        <f t="shared" si="779"/>
        <v>#N/A</v>
      </c>
      <c r="AX742" t="e">
        <f t="shared" si="780"/>
        <v>#N/A</v>
      </c>
      <c r="AY742" t="e">
        <f t="shared" si="781"/>
        <v>#N/A</v>
      </c>
      <c r="AZ742" t="e">
        <f t="shared" si="782"/>
        <v>#N/A</v>
      </c>
      <c r="BA742" t="e">
        <f t="shared" si="783"/>
        <v>#N/A</v>
      </c>
      <c r="BB742" t="e">
        <f t="shared" si="784"/>
        <v>#N/A</v>
      </c>
      <c r="BC742" t="e">
        <f t="shared" si="785"/>
        <v>#N/A</v>
      </c>
      <c r="BD742" t="e">
        <f t="shared" si="786"/>
        <v>#N/A</v>
      </c>
      <c r="BE742" t="e">
        <f t="shared" si="787"/>
        <v>#N/A</v>
      </c>
      <c r="BF742" t="e">
        <f t="shared" si="788"/>
        <v>#N/A</v>
      </c>
      <c r="BG742" t="e">
        <f t="shared" si="789"/>
        <v>#N/A</v>
      </c>
      <c r="BH742" t="e">
        <f t="shared" si="790"/>
        <v>#N/A</v>
      </c>
      <c r="BI742" t="e">
        <f t="shared" si="791"/>
        <v>#N/A</v>
      </c>
      <c r="BJ742" t="e">
        <f t="shared" si="792"/>
        <v>#N/A</v>
      </c>
      <c r="BK742" t="e">
        <f t="shared" si="793"/>
        <v>#N/A</v>
      </c>
      <c r="BL742" t="e">
        <f t="shared" si="794"/>
        <v>#N/A</v>
      </c>
      <c r="BM742" t="e">
        <f t="shared" si="795"/>
        <v>#N/A</v>
      </c>
      <c r="BN742" t="e">
        <f t="shared" si="796"/>
        <v>#N/A</v>
      </c>
      <c r="BO742" t="e">
        <f t="shared" si="797"/>
        <v>#N/A</v>
      </c>
      <c r="BP742" t="e">
        <f t="shared" si="798"/>
        <v>#N/A</v>
      </c>
      <c r="BQ742" t="e">
        <f t="shared" si="799"/>
        <v>#N/A</v>
      </c>
      <c r="BR742" t="e">
        <f t="shared" si="800"/>
        <v>#N/A</v>
      </c>
      <c r="BS742" t="e">
        <f t="shared" si="801"/>
        <v>#N/A</v>
      </c>
      <c r="BT742" t="e">
        <f t="shared" si="802"/>
        <v>#N/A</v>
      </c>
      <c r="BU742" t="e">
        <f t="shared" si="803"/>
        <v>#N/A</v>
      </c>
      <c r="BV742" t="e">
        <f t="shared" si="804"/>
        <v>#N/A</v>
      </c>
      <c r="BX742" t="e">
        <f t="shared" si="805"/>
        <v>#N/A</v>
      </c>
      <c r="BY742" t="e">
        <f t="shared" si="806"/>
        <v>#N/A</v>
      </c>
      <c r="BZ742" t="e">
        <f t="shared" si="807"/>
        <v>#N/A</v>
      </c>
      <c r="CA742" t="e">
        <f t="shared" si="808"/>
        <v>#N/A</v>
      </c>
      <c r="CB742" t="e">
        <f t="shared" si="809"/>
        <v>#N/A</v>
      </c>
      <c r="CC742" t="e">
        <f t="shared" si="810"/>
        <v>#N/A</v>
      </c>
      <c r="CD742" t="e">
        <f t="shared" si="811"/>
        <v>#N/A</v>
      </c>
      <c r="CE742" t="e">
        <f t="shared" si="812"/>
        <v>#N/A</v>
      </c>
      <c r="CF742" t="e">
        <f t="shared" si="813"/>
        <v>#N/A</v>
      </c>
      <c r="CG742" t="e">
        <f t="shared" si="814"/>
        <v>#N/A</v>
      </c>
      <c r="CH742" t="e">
        <f t="shared" si="815"/>
        <v>#N/A</v>
      </c>
      <c r="CI742" t="e">
        <f t="shared" si="816"/>
        <v>#N/A</v>
      </c>
      <c r="CJ742" t="e">
        <f t="shared" si="817"/>
        <v>#N/A</v>
      </c>
      <c r="CK742" t="e">
        <f t="shared" si="818"/>
        <v>#N/A</v>
      </c>
      <c r="CL742" t="e">
        <f t="shared" si="819"/>
        <v>#N/A</v>
      </c>
      <c r="CM742" t="e">
        <f t="shared" si="820"/>
        <v>#N/A</v>
      </c>
      <c r="CN742" t="e">
        <f t="shared" si="821"/>
        <v>#N/A</v>
      </c>
      <c r="CO742" t="e">
        <f t="shared" si="822"/>
        <v>#N/A</v>
      </c>
      <c r="CP742" t="e">
        <f t="shared" si="823"/>
        <v>#N/A</v>
      </c>
      <c r="CQ742" t="e">
        <f t="shared" si="824"/>
        <v>#N/A</v>
      </c>
      <c r="CR742" t="e">
        <f t="shared" si="825"/>
        <v>#N/A</v>
      </c>
      <c r="CS742" t="e">
        <f t="shared" si="826"/>
        <v>#N/A</v>
      </c>
      <c r="CT742" t="e">
        <f t="shared" si="827"/>
        <v>#N/A</v>
      </c>
      <c r="CU742" t="e">
        <f t="shared" si="828"/>
        <v>#N/A</v>
      </c>
      <c r="CV742" t="e">
        <f t="shared" si="829"/>
        <v>#N/A</v>
      </c>
      <c r="CW742" t="e">
        <f t="shared" si="830"/>
        <v>#N/A</v>
      </c>
      <c r="CX742" t="e">
        <f t="shared" si="831"/>
        <v>#N/A</v>
      </c>
      <c r="CY742" t="e">
        <f t="shared" si="832"/>
        <v>#N/A</v>
      </c>
      <c r="CZ742" t="e">
        <f t="shared" si="833"/>
        <v>#N/A</v>
      </c>
      <c r="DA742" t="e">
        <f t="shared" si="834"/>
        <v>#N/A</v>
      </c>
      <c r="DB742" t="e">
        <f t="shared" si="835"/>
        <v>#N/A</v>
      </c>
      <c r="DC742" t="e">
        <f t="shared" si="836"/>
        <v>#N/A</v>
      </c>
      <c r="DD742" t="e">
        <f t="shared" si="837"/>
        <v>#N/A</v>
      </c>
      <c r="DE742" t="e">
        <f t="shared" si="838"/>
        <v>#N/A</v>
      </c>
      <c r="DF742" t="e">
        <f t="shared" si="839"/>
        <v>#N/A</v>
      </c>
    </row>
    <row r="743" spans="1:110" x14ac:dyDescent="0.25">
      <c r="A743" s="4">
        <f>raw!$A744:$A744</f>
        <v>0</v>
      </c>
      <c r="B743" s="6">
        <f>raw!$B744:$B744</f>
        <v>0</v>
      </c>
      <c r="D743" t="e">
        <f>IF(score!$C743=".",".",IF(score!$C743=0,"1",IF(score!$C743=25,"0",IF(score!$C743=50,"0",IF(score!$C743=75,"0",IF(score!$C743=100,"0"))))))</f>
        <v>#N/A</v>
      </c>
      <c r="E743" t="e">
        <f>IF(score!$C743=".",".",IF(score!$C743=0,"0",IF(score!$C743=25,"1",IF(score!$C743=50,"0",IF(score!$C743=75,"0",IF(score!$C743=100,"0"))))))</f>
        <v>#N/A</v>
      </c>
      <c r="F743" t="e">
        <f>IF(score!$C743=".",".",IF(score!$C743=0,"0",IF(score!$C743=25,"0",IF(score!$C743=50,"1",IF(score!$C743=75,"0",IF(score!$C743=100,"0"))))))</f>
        <v>#N/A</v>
      </c>
      <c r="G743" t="e">
        <f>IF(score!$C743=".",".",IF(score!$C743=0,"0",IF(score!$C743=25,"0",IF(score!$C743=50,"0",IF(score!$C743=75,"1",IF(score!$C743=100,"0"))))))</f>
        <v>#N/A</v>
      </c>
      <c r="H743" t="e">
        <f>IF(score!$D743=".",".",IF(score!$D743=0,"1",IF(score!$D743=50,"0",IF(score!$D743=100,"0"))))</f>
        <v>#N/A</v>
      </c>
      <c r="I743" t="e">
        <f>IF(score!$D743=".",".",IF(score!$D743=0,"0",IF(score!$D743=50,"1",IF(score!$D743=100,"0"))))</f>
        <v>#N/A</v>
      </c>
      <c r="J743" t="e">
        <f>IF(score!$E743=".",".",IF(score!$E743=0,"1",IF(score!$E743=50,"0",IF(score!$E743=100,"0"))))</f>
        <v>#N/A</v>
      </c>
      <c r="K743" t="e">
        <f>IF(score!$E743=".",".",IF(score!$E743=0,"0",IF(score!$E743=50,"1",IF(score!$E743=100,"0"))))</f>
        <v>#N/A</v>
      </c>
      <c r="L743" t="e">
        <f>IF(score!$F743=".",".",IF(score!$F743=0,"1",IF(score!$F743=100,"0")))</f>
        <v>#N/A</v>
      </c>
      <c r="M743" t="e">
        <f>IF(score!$G743=".",".",IF(score!$G743=0,"1",IF(score!$G743=100,"0")))</f>
        <v>#N/A</v>
      </c>
      <c r="N743" t="e">
        <f>IF(score!$H743=".",".",IF(score!$H743=0,"1",IF(score!$H743=100,"0")))</f>
        <v>#N/A</v>
      </c>
      <c r="O743" t="e">
        <f>IF(score!$I743=".",".",IF(score!$I743=0,"1",IF(score!$I743=50,"0",IF(score!$I743=100,"0"))))</f>
        <v>#N/A</v>
      </c>
      <c r="P743" t="e">
        <f>IF(score!$J743=".",".",IF(score!$J743=0,"1",IF(score!$J743=25,"0",IF(score!$J743=50,"0",IF(score!$J743=75,"0",IF(score!$J743=100,"0"))))))</f>
        <v>#N/A</v>
      </c>
      <c r="Q743" t="e">
        <f>IF(score!$J743=".",".",IF(score!$J743=0,"0",IF(score!$J743=25,"1",IF(score!$J743=50,"0",IF(score!$J743=75,"0",IF(score!$J743=100,"0"))))))</f>
        <v>#N/A</v>
      </c>
      <c r="R743" t="e">
        <f>IF(score!$J743=".",".",IF(score!$J743=0,"0",IF(score!$J743=25,"0",IF(score!$J743=50,"1",IF(score!$J743=75,"0",IF(score!$J743=100,"0"))))))</f>
        <v>#N/A</v>
      </c>
      <c r="S743" t="e">
        <f>IF(score!$J743=".",".",IF(score!$J743=0,"0",IF(score!$J743=25,"0",IF(score!$J743=50,"0",IF(score!$J743=75,"1",IF(score!$J743=100,"0"))))))</f>
        <v>#N/A</v>
      </c>
      <c r="T743" t="e">
        <f>IF(score!$K743=".",".",IF(score!$K743=0,"1",IF(score!$K743=20,"0",IF(score!$K743=40,"0",IF(score!$K743=60,"0",IF(score!$K743=80,"0",IF(score!$K743=100,"0")))))))</f>
        <v>#N/A</v>
      </c>
      <c r="U743" t="e">
        <f>IF(score!$K743=".",".",IF(score!$K743=0,"0",IF(score!$K743=20,"1",IF(score!$K743=40,"0",IF(score!$K743=60,"0",IF(score!$K743=80,"0",IF(score!$K743=100,"0")))))))</f>
        <v>#N/A</v>
      </c>
      <c r="V743" t="e">
        <f>IF(score!$K743=".",".",IF(score!$K743=0,"0",IF(score!$K743=20,"0",IF(score!$K743=40,"1",IF(score!$K743=60,"0",IF(score!$K743=80,"0",IF(score!$K743=100,"0")))))))</f>
        <v>#N/A</v>
      </c>
      <c r="W743" t="e">
        <f>IF(score!$K743=".",".",IF(score!$K743=0,"0",IF(score!$K743=20,"0",IF(score!$K743=40,"0",IF(score!$K743=60,"1",IF(score!$K743=80,"0",IF(score!$K743=100,"0")))))))</f>
        <v>#N/A</v>
      </c>
      <c r="X743" t="e">
        <f>IF(score!$K743=".",".",IF(score!$K743=0,"0",IF(score!$K743=20,"0",IF(score!$K743=40,"0",IF(score!$K743=60,"0",IF(score!$K743=80,"1",IF(score!$K743=100,"0")))))))</f>
        <v>#N/A</v>
      </c>
      <c r="Y743" t="e">
        <f>IF(score!$L743=".",".",IF(score!$L743=0,"1",IF(score!$L743=20,"0",IF(score!$L743=40,"0",IF(score!$L743=60,"0",IF(score!$L743=80,"0",IF(score!$L743=100,"0")))))))</f>
        <v>#N/A</v>
      </c>
      <c r="Z743" t="e">
        <f>IF(score!$L743=".",".",IF(score!$L743=0,"0",IF(score!$L743=20,"1",IF(score!$L743=40,"0",IF(score!$L743=60,"0",IF(score!$L743=80,"0",IF(score!$L743=100,"0")))))))</f>
        <v>#N/A</v>
      </c>
      <c r="AA743" t="e">
        <f>IF(score!$L743=".",".",IF(score!$L743=0,"0",IF(score!$L743=20,"0",IF(score!$L743=40,"1",IF(score!$L743=60,"0",IF(score!$L743=80,"0",IF(score!$L743=100,"0")))))))</f>
        <v>#N/A</v>
      </c>
      <c r="AB743" t="e">
        <f>IF(score!$L743=".",".",IF(score!$L743=0,"0",IF(score!$L743=20,"0",IF(score!$L743=40,"0",IF(score!$L743=60,"1",IF(score!$L743=80,"0",IF(score!$L743=100,"0")))))))</f>
        <v>#N/A</v>
      </c>
      <c r="AC743" t="e">
        <f>IF(score!$L743=".",".",IF(score!$L743=0,"0",IF(score!$L743=20,"0",IF(score!$L743=40,"0",IF(score!$L743=60,"0",IF(score!$L743=80,"1",IF(score!L743=100,"0")))))))</f>
        <v>#N/A</v>
      </c>
      <c r="AD743" t="e">
        <f>IF(score!$M743=".",".",IF(score!$M743=0,"1",IF(score!$M743=20,"0",IF(score!$M743=40,"0",IF(score!$M743=60,"0",IF(score!$M743=80,"0",IF(score!$M743=100,"0")))))))</f>
        <v>#N/A</v>
      </c>
      <c r="AE743" t="e">
        <f>IF(score!$M743=".",".",IF(score!$M743=0,"0",IF(score!$M743=20,"1",IF(score!$M743=40,"0",IF(score!$M743=60,"0",IF(score!$M743=80,"0",IF(score!$M743=100,"0")))))))</f>
        <v>#N/A</v>
      </c>
      <c r="AF743" t="e">
        <f>IF(score!$M743=".",".",IF(score!$M743=0,"0",IF(score!$M743=20,"0",IF(score!$M743=40,"1",IF(score!$M743=60,"0",IF(score!$M743=80,"0",IF(score!$M743=100,"0")))))))</f>
        <v>#N/A</v>
      </c>
      <c r="AG743" t="e">
        <f>IF(score!$M743=".",".",IF(score!$M743=0,"0",IF(score!$M743=20,"0",IF(score!$M743=40,"0",IF(score!$M743=60,"1",IF(score!$M743=80,"0",IF(score!$M743=100,"0")))))))</f>
        <v>#N/A</v>
      </c>
      <c r="AH743" t="e">
        <f>IF(score!$M743=".",".",IF(score!$M743=0,"0",IF(score!$M743=20,"0",IF(score!$M743=40,"0",IF(score!$M743=60,"0",IF(score!$M743=80,"1",IF(score!$M743=100,"0")))))))</f>
        <v>#N/A</v>
      </c>
      <c r="AI743" t="e">
        <f>IF(score!$N743=".",".",IF(score!$N743=0,"1",IF(score!$N743=25,"0",IF(score!$N743=50,"0",IF(score!$N743=75,"0",IF(score!$N743=100,"0"))))))</f>
        <v>#N/A</v>
      </c>
      <c r="AJ743" t="e">
        <f>IF(score!$N743=".",".",IF(score!$N743=0,"0",IF(score!$N743=25,"1",IF(score!$N743=50,"0",IF(score!$N743=75,"0",IF(score!$N743=100,"0"))))))</f>
        <v>#N/A</v>
      </c>
      <c r="AK743" t="e">
        <f>IF(score!$N743=".",".",IF(score!$N743=0,"0",IF(score!$N743=25,"0",IF(score!$N743=50,"1",IF(score!$N743=75,"0",IF(score!$N743=100,"0"))))))</f>
        <v>#N/A</v>
      </c>
      <c r="AL743" t="e">
        <f>IF(score!$N743=".",".",IF(score!$N743=0,"0",IF(score!$N743=25,"0",IF(score!$N743=50,"0",IF(score!$N743=75,"1",IF(score!$N743=100,"0"))))))</f>
        <v>#N/A</v>
      </c>
      <c r="AN743" t="e">
        <f t="shared" si="770"/>
        <v>#N/A</v>
      </c>
      <c r="AO743" t="e">
        <f t="shared" si="771"/>
        <v>#N/A</v>
      </c>
      <c r="AP743" t="e">
        <f t="shared" si="772"/>
        <v>#N/A</v>
      </c>
      <c r="AQ743" t="e">
        <f t="shared" si="773"/>
        <v>#N/A</v>
      </c>
      <c r="AR743" t="e">
        <f t="shared" si="774"/>
        <v>#N/A</v>
      </c>
      <c r="AS743" t="e">
        <f t="shared" si="775"/>
        <v>#N/A</v>
      </c>
      <c r="AT743" t="e">
        <f t="shared" si="776"/>
        <v>#N/A</v>
      </c>
      <c r="AU743" t="e">
        <f t="shared" si="777"/>
        <v>#N/A</v>
      </c>
      <c r="AV743" t="e">
        <f t="shared" si="778"/>
        <v>#N/A</v>
      </c>
      <c r="AW743" t="e">
        <f t="shared" si="779"/>
        <v>#N/A</v>
      </c>
      <c r="AX743" t="e">
        <f t="shared" si="780"/>
        <v>#N/A</v>
      </c>
      <c r="AY743" t="e">
        <f t="shared" si="781"/>
        <v>#N/A</v>
      </c>
      <c r="AZ743" t="e">
        <f t="shared" si="782"/>
        <v>#N/A</v>
      </c>
      <c r="BA743" t="e">
        <f t="shared" si="783"/>
        <v>#N/A</v>
      </c>
      <c r="BB743" t="e">
        <f t="shared" si="784"/>
        <v>#N/A</v>
      </c>
      <c r="BC743" t="e">
        <f t="shared" si="785"/>
        <v>#N/A</v>
      </c>
      <c r="BD743" t="e">
        <f t="shared" si="786"/>
        <v>#N/A</v>
      </c>
      <c r="BE743" t="e">
        <f t="shared" si="787"/>
        <v>#N/A</v>
      </c>
      <c r="BF743" t="e">
        <f t="shared" si="788"/>
        <v>#N/A</v>
      </c>
      <c r="BG743" t="e">
        <f t="shared" si="789"/>
        <v>#N/A</v>
      </c>
      <c r="BH743" t="e">
        <f t="shared" si="790"/>
        <v>#N/A</v>
      </c>
      <c r="BI743" t="e">
        <f t="shared" si="791"/>
        <v>#N/A</v>
      </c>
      <c r="BJ743" t="e">
        <f t="shared" si="792"/>
        <v>#N/A</v>
      </c>
      <c r="BK743" t="e">
        <f t="shared" si="793"/>
        <v>#N/A</v>
      </c>
      <c r="BL743" t="e">
        <f t="shared" si="794"/>
        <v>#N/A</v>
      </c>
      <c r="BM743" t="e">
        <f t="shared" si="795"/>
        <v>#N/A</v>
      </c>
      <c r="BN743" t="e">
        <f t="shared" si="796"/>
        <v>#N/A</v>
      </c>
      <c r="BO743" t="e">
        <f t="shared" si="797"/>
        <v>#N/A</v>
      </c>
      <c r="BP743" t="e">
        <f t="shared" si="798"/>
        <v>#N/A</v>
      </c>
      <c r="BQ743" t="e">
        <f t="shared" si="799"/>
        <v>#N/A</v>
      </c>
      <c r="BR743" t="e">
        <f t="shared" si="800"/>
        <v>#N/A</v>
      </c>
      <c r="BS743" t="e">
        <f t="shared" si="801"/>
        <v>#N/A</v>
      </c>
      <c r="BT743" t="e">
        <f t="shared" si="802"/>
        <v>#N/A</v>
      </c>
      <c r="BU743" t="e">
        <f t="shared" si="803"/>
        <v>#N/A</v>
      </c>
      <c r="BV743" t="e">
        <f t="shared" si="804"/>
        <v>#N/A</v>
      </c>
      <c r="BX743" t="e">
        <f t="shared" si="805"/>
        <v>#N/A</v>
      </c>
      <c r="BY743" t="e">
        <f t="shared" si="806"/>
        <v>#N/A</v>
      </c>
      <c r="BZ743" t="e">
        <f t="shared" si="807"/>
        <v>#N/A</v>
      </c>
      <c r="CA743" t="e">
        <f t="shared" si="808"/>
        <v>#N/A</v>
      </c>
      <c r="CB743" t="e">
        <f t="shared" si="809"/>
        <v>#N/A</v>
      </c>
      <c r="CC743" t="e">
        <f t="shared" si="810"/>
        <v>#N/A</v>
      </c>
      <c r="CD743" t="e">
        <f t="shared" si="811"/>
        <v>#N/A</v>
      </c>
      <c r="CE743" t="e">
        <f t="shared" si="812"/>
        <v>#N/A</v>
      </c>
      <c r="CF743" t="e">
        <f t="shared" si="813"/>
        <v>#N/A</v>
      </c>
      <c r="CG743" t="e">
        <f t="shared" si="814"/>
        <v>#N/A</v>
      </c>
      <c r="CH743" t="e">
        <f t="shared" si="815"/>
        <v>#N/A</v>
      </c>
      <c r="CI743" t="e">
        <f t="shared" si="816"/>
        <v>#N/A</v>
      </c>
      <c r="CJ743" t="e">
        <f t="shared" si="817"/>
        <v>#N/A</v>
      </c>
      <c r="CK743" t="e">
        <f t="shared" si="818"/>
        <v>#N/A</v>
      </c>
      <c r="CL743" t="e">
        <f t="shared" si="819"/>
        <v>#N/A</v>
      </c>
      <c r="CM743" t="e">
        <f t="shared" si="820"/>
        <v>#N/A</v>
      </c>
      <c r="CN743" t="e">
        <f t="shared" si="821"/>
        <v>#N/A</v>
      </c>
      <c r="CO743" t="e">
        <f t="shared" si="822"/>
        <v>#N/A</v>
      </c>
      <c r="CP743" t="e">
        <f t="shared" si="823"/>
        <v>#N/A</v>
      </c>
      <c r="CQ743" t="e">
        <f t="shared" si="824"/>
        <v>#N/A</v>
      </c>
      <c r="CR743" t="e">
        <f t="shared" si="825"/>
        <v>#N/A</v>
      </c>
      <c r="CS743" t="e">
        <f t="shared" si="826"/>
        <v>#N/A</v>
      </c>
      <c r="CT743" t="e">
        <f t="shared" si="827"/>
        <v>#N/A</v>
      </c>
      <c r="CU743" t="e">
        <f t="shared" si="828"/>
        <v>#N/A</v>
      </c>
      <c r="CV743" t="e">
        <f t="shared" si="829"/>
        <v>#N/A</v>
      </c>
      <c r="CW743" t="e">
        <f t="shared" si="830"/>
        <v>#N/A</v>
      </c>
      <c r="CX743" t="e">
        <f t="shared" si="831"/>
        <v>#N/A</v>
      </c>
      <c r="CY743" t="e">
        <f t="shared" si="832"/>
        <v>#N/A</v>
      </c>
      <c r="CZ743" t="e">
        <f t="shared" si="833"/>
        <v>#N/A</v>
      </c>
      <c r="DA743" t="e">
        <f t="shared" si="834"/>
        <v>#N/A</v>
      </c>
      <c r="DB743" t="e">
        <f t="shared" si="835"/>
        <v>#N/A</v>
      </c>
      <c r="DC743" t="e">
        <f t="shared" si="836"/>
        <v>#N/A</v>
      </c>
      <c r="DD743" t="e">
        <f t="shared" si="837"/>
        <v>#N/A</v>
      </c>
      <c r="DE743" t="e">
        <f t="shared" si="838"/>
        <v>#N/A</v>
      </c>
      <c r="DF743" t="e">
        <f t="shared" si="839"/>
        <v>#N/A</v>
      </c>
    </row>
    <row r="744" spans="1:110" x14ac:dyDescent="0.25">
      <c r="A744" s="4">
        <f>raw!$A745:$A745</f>
        <v>0</v>
      </c>
      <c r="B744" s="6">
        <f>raw!$B745:$B745</f>
        <v>0</v>
      </c>
      <c r="D744" t="e">
        <f>IF(score!$C744=".",".",IF(score!$C744=0,"1",IF(score!$C744=25,"0",IF(score!$C744=50,"0",IF(score!$C744=75,"0",IF(score!$C744=100,"0"))))))</f>
        <v>#N/A</v>
      </c>
      <c r="E744" t="e">
        <f>IF(score!$C744=".",".",IF(score!$C744=0,"0",IF(score!$C744=25,"1",IF(score!$C744=50,"0",IF(score!$C744=75,"0",IF(score!$C744=100,"0"))))))</f>
        <v>#N/A</v>
      </c>
      <c r="F744" t="e">
        <f>IF(score!$C744=".",".",IF(score!$C744=0,"0",IF(score!$C744=25,"0",IF(score!$C744=50,"1",IF(score!$C744=75,"0",IF(score!$C744=100,"0"))))))</f>
        <v>#N/A</v>
      </c>
      <c r="G744" t="e">
        <f>IF(score!$C744=".",".",IF(score!$C744=0,"0",IF(score!$C744=25,"0",IF(score!$C744=50,"0",IF(score!$C744=75,"1",IF(score!$C744=100,"0"))))))</f>
        <v>#N/A</v>
      </c>
      <c r="H744" t="e">
        <f>IF(score!$D744=".",".",IF(score!$D744=0,"1",IF(score!$D744=50,"0",IF(score!$D744=100,"0"))))</f>
        <v>#N/A</v>
      </c>
      <c r="I744" t="e">
        <f>IF(score!$D744=".",".",IF(score!$D744=0,"0",IF(score!$D744=50,"1",IF(score!$D744=100,"0"))))</f>
        <v>#N/A</v>
      </c>
      <c r="J744" t="e">
        <f>IF(score!$E744=".",".",IF(score!$E744=0,"1",IF(score!$E744=50,"0",IF(score!$E744=100,"0"))))</f>
        <v>#N/A</v>
      </c>
      <c r="K744" t="e">
        <f>IF(score!$E744=".",".",IF(score!$E744=0,"0",IF(score!$E744=50,"1",IF(score!$E744=100,"0"))))</f>
        <v>#N/A</v>
      </c>
      <c r="L744" t="e">
        <f>IF(score!$F744=".",".",IF(score!$F744=0,"1",IF(score!$F744=100,"0")))</f>
        <v>#N/A</v>
      </c>
      <c r="M744" t="e">
        <f>IF(score!$G744=".",".",IF(score!$G744=0,"1",IF(score!$G744=100,"0")))</f>
        <v>#N/A</v>
      </c>
      <c r="N744" t="e">
        <f>IF(score!$H744=".",".",IF(score!$H744=0,"1",IF(score!$H744=100,"0")))</f>
        <v>#N/A</v>
      </c>
      <c r="O744" t="e">
        <f>IF(score!$I744=".",".",IF(score!$I744=0,"1",IF(score!$I744=50,"0",IF(score!$I744=100,"0"))))</f>
        <v>#N/A</v>
      </c>
      <c r="P744" t="e">
        <f>IF(score!$J744=".",".",IF(score!$J744=0,"1",IF(score!$J744=25,"0",IF(score!$J744=50,"0",IF(score!$J744=75,"0",IF(score!$J744=100,"0"))))))</f>
        <v>#N/A</v>
      </c>
      <c r="Q744" t="e">
        <f>IF(score!$J744=".",".",IF(score!$J744=0,"0",IF(score!$J744=25,"1",IF(score!$J744=50,"0",IF(score!$J744=75,"0",IF(score!$J744=100,"0"))))))</f>
        <v>#N/A</v>
      </c>
      <c r="R744" t="e">
        <f>IF(score!$J744=".",".",IF(score!$J744=0,"0",IF(score!$J744=25,"0",IF(score!$J744=50,"1",IF(score!$J744=75,"0",IF(score!$J744=100,"0"))))))</f>
        <v>#N/A</v>
      </c>
      <c r="S744" t="e">
        <f>IF(score!$J744=".",".",IF(score!$J744=0,"0",IF(score!$J744=25,"0",IF(score!$J744=50,"0",IF(score!$J744=75,"1",IF(score!$J744=100,"0"))))))</f>
        <v>#N/A</v>
      </c>
      <c r="T744" t="e">
        <f>IF(score!$K744=".",".",IF(score!$K744=0,"1",IF(score!$K744=20,"0",IF(score!$K744=40,"0",IF(score!$K744=60,"0",IF(score!$K744=80,"0",IF(score!$K744=100,"0")))))))</f>
        <v>#N/A</v>
      </c>
      <c r="U744" t="e">
        <f>IF(score!$K744=".",".",IF(score!$K744=0,"0",IF(score!$K744=20,"1",IF(score!$K744=40,"0",IF(score!$K744=60,"0",IF(score!$K744=80,"0",IF(score!$K744=100,"0")))))))</f>
        <v>#N/A</v>
      </c>
      <c r="V744" t="e">
        <f>IF(score!$K744=".",".",IF(score!$K744=0,"0",IF(score!$K744=20,"0",IF(score!$K744=40,"1",IF(score!$K744=60,"0",IF(score!$K744=80,"0",IF(score!$K744=100,"0")))))))</f>
        <v>#N/A</v>
      </c>
      <c r="W744" t="e">
        <f>IF(score!$K744=".",".",IF(score!$K744=0,"0",IF(score!$K744=20,"0",IF(score!$K744=40,"0",IF(score!$K744=60,"1",IF(score!$K744=80,"0",IF(score!$K744=100,"0")))))))</f>
        <v>#N/A</v>
      </c>
      <c r="X744" t="e">
        <f>IF(score!$K744=".",".",IF(score!$K744=0,"0",IF(score!$K744=20,"0",IF(score!$K744=40,"0",IF(score!$K744=60,"0",IF(score!$K744=80,"1",IF(score!$K744=100,"0")))))))</f>
        <v>#N/A</v>
      </c>
      <c r="Y744" t="e">
        <f>IF(score!$L744=".",".",IF(score!$L744=0,"1",IF(score!$L744=20,"0",IF(score!$L744=40,"0",IF(score!$L744=60,"0",IF(score!$L744=80,"0",IF(score!$L744=100,"0")))))))</f>
        <v>#N/A</v>
      </c>
      <c r="Z744" t="e">
        <f>IF(score!$L744=".",".",IF(score!$L744=0,"0",IF(score!$L744=20,"1",IF(score!$L744=40,"0",IF(score!$L744=60,"0",IF(score!$L744=80,"0",IF(score!$L744=100,"0")))))))</f>
        <v>#N/A</v>
      </c>
      <c r="AA744" t="e">
        <f>IF(score!$L744=".",".",IF(score!$L744=0,"0",IF(score!$L744=20,"0",IF(score!$L744=40,"1",IF(score!$L744=60,"0",IF(score!$L744=80,"0",IF(score!$L744=100,"0")))))))</f>
        <v>#N/A</v>
      </c>
      <c r="AB744" t="e">
        <f>IF(score!$L744=".",".",IF(score!$L744=0,"0",IF(score!$L744=20,"0",IF(score!$L744=40,"0",IF(score!$L744=60,"1",IF(score!$L744=80,"0",IF(score!$L744=100,"0")))))))</f>
        <v>#N/A</v>
      </c>
      <c r="AC744" t="e">
        <f>IF(score!$L744=".",".",IF(score!$L744=0,"0",IF(score!$L744=20,"0",IF(score!$L744=40,"0",IF(score!$L744=60,"0",IF(score!$L744=80,"1",IF(score!L744=100,"0")))))))</f>
        <v>#N/A</v>
      </c>
      <c r="AD744" t="e">
        <f>IF(score!$M744=".",".",IF(score!$M744=0,"1",IF(score!$M744=20,"0",IF(score!$M744=40,"0",IF(score!$M744=60,"0",IF(score!$M744=80,"0",IF(score!$M744=100,"0")))))))</f>
        <v>#N/A</v>
      </c>
      <c r="AE744" t="e">
        <f>IF(score!$M744=".",".",IF(score!$M744=0,"0",IF(score!$M744=20,"1",IF(score!$M744=40,"0",IF(score!$M744=60,"0",IF(score!$M744=80,"0",IF(score!$M744=100,"0")))))))</f>
        <v>#N/A</v>
      </c>
      <c r="AF744" t="e">
        <f>IF(score!$M744=".",".",IF(score!$M744=0,"0",IF(score!$M744=20,"0",IF(score!$M744=40,"1",IF(score!$M744=60,"0",IF(score!$M744=80,"0",IF(score!$M744=100,"0")))))))</f>
        <v>#N/A</v>
      </c>
      <c r="AG744" t="e">
        <f>IF(score!$M744=".",".",IF(score!$M744=0,"0",IF(score!$M744=20,"0",IF(score!$M744=40,"0",IF(score!$M744=60,"1",IF(score!$M744=80,"0",IF(score!$M744=100,"0")))))))</f>
        <v>#N/A</v>
      </c>
      <c r="AH744" t="e">
        <f>IF(score!$M744=".",".",IF(score!$M744=0,"0",IF(score!$M744=20,"0",IF(score!$M744=40,"0",IF(score!$M744=60,"0",IF(score!$M744=80,"1",IF(score!$M744=100,"0")))))))</f>
        <v>#N/A</v>
      </c>
      <c r="AI744" t="e">
        <f>IF(score!$N744=".",".",IF(score!$N744=0,"1",IF(score!$N744=25,"0",IF(score!$N744=50,"0",IF(score!$N744=75,"0",IF(score!$N744=100,"0"))))))</f>
        <v>#N/A</v>
      </c>
      <c r="AJ744" t="e">
        <f>IF(score!$N744=".",".",IF(score!$N744=0,"0",IF(score!$N744=25,"1",IF(score!$N744=50,"0",IF(score!$N744=75,"0",IF(score!$N744=100,"0"))))))</f>
        <v>#N/A</v>
      </c>
      <c r="AK744" t="e">
        <f>IF(score!$N744=".",".",IF(score!$N744=0,"0",IF(score!$N744=25,"0",IF(score!$N744=50,"1",IF(score!$N744=75,"0",IF(score!$N744=100,"0"))))))</f>
        <v>#N/A</v>
      </c>
      <c r="AL744" t="e">
        <f>IF(score!$N744=".",".",IF(score!$N744=0,"0",IF(score!$N744=25,"0",IF(score!$N744=50,"0",IF(score!$N744=75,"1",IF(score!$N744=100,"0"))))))</f>
        <v>#N/A</v>
      </c>
      <c r="AN744" t="e">
        <f t="shared" si="770"/>
        <v>#N/A</v>
      </c>
      <c r="AO744" t="e">
        <f t="shared" si="771"/>
        <v>#N/A</v>
      </c>
      <c r="AP744" t="e">
        <f t="shared" si="772"/>
        <v>#N/A</v>
      </c>
      <c r="AQ744" t="e">
        <f t="shared" si="773"/>
        <v>#N/A</v>
      </c>
      <c r="AR744" t="e">
        <f t="shared" si="774"/>
        <v>#N/A</v>
      </c>
      <c r="AS744" t="e">
        <f t="shared" si="775"/>
        <v>#N/A</v>
      </c>
      <c r="AT744" t="e">
        <f t="shared" si="776"/>
        <v>#N/A</v>
      </c>
      <c r="AU744" t="e">
        <f t="shared" si="777"/>
        <v>#N/A</v>
      </c>
      <c r="AV744" t="e">
        <f t="shared" si="778"/>
        <v>#N/A</v>
      </c>
      <c r="AW744" t="e">
        <f t="shared" si="779"/>
        <v>#N/A</v>
      </c>
      <c r="AX744" t="e">
        <f t="shared" si="780"/>
        <v>#N/A</v>
      </c>
      <c r="AY744" t="e">
        <f t="shared" si="781"/>
        <v>#N/A</v>
      </c>
      <c r="AZ744" t="e">
        <f t="shared" si="782"/>
        <v>#N/A</v>
      </c>
      <c r="BA744" t="e">
        <f t="shared" si="783"/>
        <v>#N/A</v>
      </c>
      <c r="BB744" t="e">
        <f t="shared" si="784"/>
        <v>#N/A</v>
      </c>
      <c r="BC744" t="e">
        <f t="shared" si="785"/>
        <v>#N/A</v>
      </c>
      <c r="BD744" t="e">
        <f t="shared" si="786"/>
        <v>#N/A</v>
      </c>
      <c r="BE744" t="e">
        <f t="shared" si="787"/>
        <v>#N/A</v>
      </c>
      <c r="BF744" t="e">
        <f t="shared" si="788"/>
        <v>#N/A</v>
      </c>
      <c r="BG744" t="e">
        <f t="shared" si="789"/>
        <v>#N/A</v>
      </c>
      <c r="BH744" t="e">
        <f t="shared" si="790"/>
        <v>#N/A</v>
      </c>
      <c r="BI744" t="e">
        <f t="shared" si="791"/>
        <v>#N/A</v>
      </c>
      <c r="BJ744" t="e">
        <f t="shared" si="792"/>
        <v>#N/A</v>
      </c>
      <c r="BK744" t="e">
        <f t="shared" si="793"/>
        <v>#N/A</v>
      </c>
      <c r="BL744" t="e">
        <f t="shared" si="794"/>
        <v>#N/A</v>
      </c>
      <c r="BM744" t="e">
        <f t="shared" si="795"/>
        <v>#N/A</v>
      </c>
      <c r="BN744" t="e">
        <f t="shared" si="796"/>
        <v>#N/A</v>
      </c>
      <c r="BO744" t="e">
        <f t="shared" si="797"/>
        <v>#N/A</v>
      </c>
      <c r="BP744" t="e">
        <f t="shared" si="798"/>
        <v>#N/A</v>
      </c>
      <c r="BQ744" t="e">
        <f t="shared" si="799"/>
        <v>#N/A</v>
      </c>
      <c r="BR744" t="e">
        <f t="shared" si="800"/>
        <v>#N/A</v>
      </c>
      <c r="BS744" t="e">
        <f t="shared" si="801"/>
        <v>#N/A</v>
      </c>
      <c r="BT744" t="e">
        <f t="shared" si="802"/>
        <v>#N/A</v>
      </c>
      <c r="BU744" t="e">
        <f t="shared" si="803"/>
        <v>#N/A</v>
      </c>
      <c r="BV744" t="e">
        <f t="shared" si="804"/>
        <v>#N/A</v>
      </c>
      <c r="BX744" t="e">
        <f t="shared" si="805"/>
        <v>#N/A</v>
      </c>
      <c r="BY744" t="e">
        <f t="shared" si="806"/>
        <v>#N/A</v>
      </c>
      <c r="BZ744" t="e">
        <f t="shared" si="807"/>
        <v>#N/A</v>
      </c>
      <c r="CA744" t="e">
        <f t="shared" si="808"/>
        <v>#N/A</v>
      </c>
      <c r="CB744" t="e">
        <f t="shared" si="809"/>
        <v>#N/A</v>
      </c>
      <c r="CC744" t="e">
        <f t="shared" si="810"/>
        <v>#N/A</v>
      </c>
      <c r="CD744" t="e">
        <f t="shared" si="811"/>
        <v>#N/A</v>
      </c>
      <c r="CE744" t="e">
        <f t="shared" si="812"/>
        <v>#N/A</v>
      </c>
      <c r="CF744" t="e">
        <f t="shared" si="813"/>
        <v>#N/A</v>
      </c>
      <c r="CG744" t="e">
        <f t="shared" si="814"/>
        <v>#N/A</v>
      </c>
      <c r="CH744" t="e">
        <f t="shared" si="815"/>
        <v>#N/A</v>
      </c>
      <c r="CI744" t="e">
        <f t="shared" si="816"/>
        <v>#N/A</v>
      </c>
      <c r="CJ744" t="e">
        <f t="shared" si="817"/>
        <v>#N/A</v>
      </c>
      <c r="CK744" t="e">
        <f t="shared" si="818"/>
        <v>#N/A</v>
      </c>
      <c r="CL744" t="e">
        <f t="shared" si="819"/>
        <v>#N/A</v>
      </c>
      <c r="CM744" t="e">
        <f t="shared" si="820"/>
        <v>#N/A</v>
      </c>
      <c r="CN744" t="e">
        <f t="shared" si="821"/>
        <v>#N/A</v>
      </c>
      <c r="CO744" t="e">
        <f t="shared" si="822"/>
        <v>#N/A</v>
      </c>
      <c r="CP744" t="e">
        <f t="shared" si="823"/>
        <v>#N/A</v>
      </c>
      <c r="CQ744" t="e">
        <f t="shared" si="824"/>
        <v>#N/A</v>
      </c>
      <c r="CR744" t="e">
        <f t="shared" si="825"/>
        <v>#N/A</v>
      </c>
      <c r="CS744" t="e">
        <f t="shared" si="826"/>
        <v>#N/A</v>
      </c>
      <c r="CT744" t="e">
        <f t="shared" si="827"/>
        <v>#N/A</v>
      </c>
      <c r="CU744" t="e">
        <f t="shared" si="828"/>
        <v>#N/A</v>
      </c>
      <c r="CV744" t="e">
        <f t="shared" si="829"/>
        <v>#N/A</v>
      </c>
      <c r="CW744" t="e">
        <f t="shared" si="830"/>
        <v>#N/A</v>
      </c>
      <c r="CX744" t="e">
        <f t="shared" si="831"/>
        <v>#N/A</v>
      </c>
      <c r="CY744" t="e">
        <f t="shared" si="832"/>
        <v>#N/A</v>
      </c>
      <c r="CZ744" t="e">
        <f t="shared" si="833"/>
        <v>#N/A</v>
      </c>
      <c r="DA744" t="e">
        <f t="shared" si="834"/>
        <v>#N/A</v>
      </c>
      <c r="DB744" t="e">
        <f t="shared" si="835"/>
        <v>#N/A</v>
      </c>
      <c r="DC744" t="e">
        <f t="shared" si="836"/>
        <v>#N/A</v>
      </c>
      <c r="DD744" t="e">
        <f t="shared" si="837"/>
        <v>#N/A</v>
      </c>
      <c r="DE744" t="e">
        <f t="shared" si="838"/>
        <v>#N/A</v>
      </c>
      <c r="DF744" t="e">
        <f t="shared" si="839"/>
        <v>#N/A</v>
      </c>
    </row>
    <row r="745" spans="1:110" x14ac:dyDescent="0.25">
      <c r="A745" s="4">
        <f>raw!$A746:$A746</f>
        <v>0</v>
      </c>
      <c r="B745" s="6">
        <f>raw!$B746:$B746</f>
        <v>0</v>
      </c>
      <c r="D745" t="e">
        <f>IF(score!$C745=".",".",IF(score!$C745=0,"1",IF(score!$C745=25,"0",IF(score!$C745=50,"0",IF(score!$C745=75,"0",IF(score!$C745=100,"0"))))))</f>
        <v>#N/A</v>
      </c>
      <c r="E745" t="e">
        <f>IF(score!$C745=".",".",IF(score!$C745=0,"0",IF(score!$C745=25,"1",IF(score!$C745=50,"0",IF(score!$C745=75,"0",IF(score!$C745=100,"0"))))))</f>
        <v>#N/A</v>
      </c>
      <c r="F745" t="e">
        <f>IF(score!$C745=".",".",IF(score!$C745=0,"0",IF(score!$C745=25,"0",IF(score!$C745=50,"1",IF(score!$C745=75,"0",IF(score!$C745=100,"0"))))))</f>
        <v>#N/A</v>
      </c>
      <c r="G745" t="e">
        <f>IF(score!$C745=".",".",IF(score!$C745=0,"0",IF(score!$C745=25,"0",IF(score!$C745=50,"0",IF(score!$C745=75,"1",IF(score!$C745=100,"0"))))))</f>
        <v>#N/A</v>
      </c>
      <c r="H745" t="e">
        <f>IF(score!$D745=".",".",IF(score!$D745=0,"1",IF(score!$D745=50,"0",IF(score!$D745=100,"0"))))</f>
        <v>#N/A</v>
      </c>
      <c r="I745" t="e">
        <f>IF(score!$D745=".",".",IF(score!$D745=0,"0",IF(score!$D745=50,"1",IF(score!$D745=100,"0"))))</f>
        <v>#N/A</v>
      </c>
      <c r="J745" t="e">
        <f>IF(score!$E745=".",".",IF(score!$E745=0,"1",IF(score!$E745=50,"0",IF(score!$E745=100,"0"))))</f>
        <v>#N/A</v>
      </c>
      <c r="K745" t="e">
        <f>IF(score!$E745=".",".",IF(score!$E745=0,"0",IF(score!$E745=50,"1",IF(score!$E745=100,"0"))))</f>
        <v>#N/A</v>
      </c>
      <c r="L745" t="e">
        <f>IF(score!$F745=".",".",IF(score!$F745=0,"1",IF(score!$F745=100,"0")))</f>
        <v>#N/A</v>
      </c>
      <c r="M745" t="e">
        <f>IF(score!$G745=".",".",IF(score!$G745=0,"1",IF(score!$G745=100,"0")))</f>
        <v>#N/A</v>
      </c>
      <c r="N745" t="e">
        <f>IF(score!$H745=".",".",IF(score!$H745=0,"1",IF(score!$H745=100,"0")))</f>
        <v>#N/A</v>
      </c>
      <c r="O745" t="e">
        <f>IF(score!$I745=".",".",IF(score!$I745=0,"1",IF(score!$I745=50,"0",IF(score!$I745=100,"0"))))</f>
        <v>#N/A</v>
      </c>
      <c r="P745" t="e">
        <f>IF(score!$J745=".",".",IF(score!$J745=0,"1",IF(score!$J745=25,"0",IF(score!$J745=50,"0",IF(score!$J745=75,"0",IF(score!$J745=100,"0"))))))</f>
        <v>#N/A</v>
      </c>
      <c r="Q745" t="e">
        <f>IF(score!$J745=".",".",IF(score!$J745=0,"0",IF(score!$J745=25,"1",IF(score!$J745=50,"0",IF(score!$J745=75,"0",IF(score!$J745=100,"0"))))))</f>
        <v>#N/A</v>
      </c>
      <c r="R745" t="e">
        <f>IF(score!$J745=".",".",IF(score!$J745=0,"0",IF(score!$J745=25,"0",IF(score!$J745=50,"1",IF(score!$J745=75,"0",IF(score!$J745=100,"0"))))))</f>
        <v>#N/A</v>
      </c>
      <c r="S745" t="e">
        <f>IF(score!$J745=".",".",IF(score!$J745=0,"0",IF(score!$J745=25,"0",IF(score!$J745=50,"0",IF(score!$J745=75,"1",IF(score!$J745=100,"0"))))))</f>
        <v>#N/A</v>
      </c>
      <c r="T745" t="e">
        <f>IF(score!$K745=".",".",IF(score!$K745=0,"1",IF(score!$K745=20,"0",IF(score!$K745=40,"0",IF(score!$K745=60,"0",IF(score!$K745=80,"0",IF(score!$K745=100,"0")))))))</f>
        <v>#N/A</v>
      </c>
      <c r="U745" t="e">
        <f>IF(score!$K745=".",".",IF(score!$K745=0,"0",IF(score!$K745=20,"1",IF(score!$K745=40,"0",IF(score!$K745=60,"0",IF(score!$K745=80,"0",IF(score!$K745=100,"0")))))))</f>
        <v>#N/A</v>
      </c>
      <c r="V745" t="e">
        <f>IF(score!$K745=".",".",IF(score!$K745=0,"0",IF(score!$K745=20,"0",IF(score!$K745=40,"1",IF(score!$K745=60,"0",IF(score!$K745=80,"0",IF(score!$K745=100,"0")))))))</f>
        <v>#N/A</v>
      </c>
      <c r="W745" t="e">
        <f>IF(score!$K745=".",".",IF(score!$K745=0,"0",IF(score!$K745=20,"0",IF(score!$K745=40,"0",IF(score!$K745=60,"1",IF(score!$K745=80,"0",IF(score!$K745=100,"0")))))))</f>
        <v>#N/A</v>
      </c>
      <c r="X745" t="e">
        <f>IF(score!$K745=".",".",IF(score!$K745=0,"0",IF(score!$K745=20,"0",IF(score!$K745=40,"0",IF(score!$K745=60,"0",IF(score!$K745=80,"1",IF(score!$K745=100,"0")))))))</f>
        <v>#N/A</v>
      </c>
      <c r="Y745" t="e">
        <f>IF(score!$L745=".",".",IF(score!$L745=0,"1",IF(score!$L745=20,"0",IF(score!$L745=40,"0",IF(score!$L745=60,"0",IF(score!$L745=80,"0",IF(score!$L745=100,"0")))))))</f>
        <v>#N/A</v>
      </c>
      <c r="Z745" t="e">
        <f>IF(score!$L745=".",".",IF(score!$L745=0,"0",IF(score!$L745=20,"1",IF(score!$L745=40,"0",IF(score!$L745=60,"0",IF(score!$L745=80,"0",IF(score!$L745=100,"0")))))))</f>
        <v>#N/A</v>
      </c>
      <c r="AA745" t="e">
        <f>IF(score!$L745=".",".",IF(score!$L745=0,"0",IF(score!$L745=20,"0",IF(score!$L745=40,"1",IF(score!$L745=60,"0",IF(score!$L745=80,"0",IF(score!$L745=100,"0")))))))</f>
        <v>#N/A</v>
      </c>
      <c r="AB745" t="e">
        <f>IF(score!$L745=".",".",IF(score!$L745=0,"0",IF(score!$L745=20,"0",IF(score!$L745=40,"0",IF(score!$L745=60,"1",IF(score!$L745=80,"0",IF(score!$L745=100,"0")))))))</f>
        <v>#N/A</v>
      </c>
      <c r="AC745" t="e">
        <f>IF(score!$L745=".",".",IF(score!$L745=0,"0",IF(score!$L745=20,"0",IF(score!$L745=40,"0",IF(score!$L745=60,"0",IF(score!$L745=80,"1",IF(score!L745=100,"0")))))))</f>
        <v>#N/A</v>
      </c>
      <c r="AD745" t="e">
        <f>IF(score!$M745=".",".",IF(score!$M745=0,"1",IF(score!$M745=20,"0",IF(score!$M745=40,"0",IF(score!$M745=60,"0",IF(score!$M745=80,"0",IF(score!$M745=100,"0")))))))</f>
        <v>#N/A</v>
      </c>
      <c r="AE745" t="e">
        <f>IF(score!$M745=".",".",IF(score!$M745=0,"0",IF(score!$M745=20,"1",IF(score!$M745=40,"0",IF(score!$M745=60,"0",IF(score!$M745=80,"0",IF(score!$M745=100,"0")))))))</f>
        <v>#N/A</v>
      </c>
      <c r="AF745" t="e">
        <f>IF(score!$M745=".",".",IF(score!$M745=0,"0",IF(score!$M745=20,"0",IF(score!$M745=40,"1",IF(score!$M745=60,"0",IF(score!$M745=80,"0",IF(score!$M745=100,"0")))))))</f>
        <v>#N/A</v>
      </c>
      <c r="AG745" t="e">
        <f>IF(score!$M745=".",".",IF(score!$M745=0,"0",IF(score!$M745=20,"0",IF(score!$M745=40,"0",IF(score!$M745=60,"1",IF(score!$M745=80,"0",IF(score!$M745=100,"0")))))))</f>
        <v>#N/A</v>
      </c>
      <c r="AH745" t="e">
        <f>IF(score!$M745=".",".",IF(score!$M745=0,"0",IF(score!$M745=20,"0",IF(score!$M745=40,"0",IF(score!$M745=60,"0",IF(score!$M745=80,"1",IF(score!$M745=100,"0")))))))</f>
        <v>#N/A</v>
      </c>
      <c r="AI745" t="e">
        <f>IF(score!$N745=".",".",IF(score!$N745=0,"1",IF(score!$N745=25,"0",IF(score!$N745=50,"0",IF(score!$N745=75,"0",IF(score!$N745=100,"0"))))))</f>
        <v>#N/A</v>
      </c>
      <c r="AJ745" t="e">
        <f>IF(score!$N745=".",".",IF(score!$N745=0,"0",IF(score!$N745=25,"1",IF(score!$N745=50,"0",IF(score!$N745=75,"0",IF(score!$N745=100,"0"))))))</f>
        <v>#N/A</v>
      </c>
      <c r="AK745" t="e">
        <f>IF(score!$N745=".",".",IF(score!$N745=0,"0",IF(score!$N745=25,"0",IF(score!$N745=50,"1",IF(score!$N745=75,"0",IF(score!$N745=100,"0"))))))</f>
        <v>#N/A</v>
      </c>
      <c r="AL745" t="e">
        <f>IF(score!$N745=".",".",IF(score!$N745=0,"0",IF(score!$N745=25,"0",IF(score!$N745=50,"0",IF(score!$N745=75,"1",IF(score!$N745=100,"0"))))))</f>
        <v>#N/A</v>
      </c>
      <c r="AN745" t="e">
        <f t="shared" si="770"/>
        <v>#N/A</v>
      </c>
      <c r="AO745" t="e">
        <f t="shared" si="771"/>
        <v>#N/A</v>
      </c>
      <c r="AP745" t="e">
        <f t="shared" si="772"/>
        <v>#N/A</v>
      </c>
      <c r="AQ745" t="e">
        <f t="shared" si="773"/>
        <v>#N/A</v>
      </c>
      <c r="AR745" t="e">
        <f t="shared" si="774"/>
        <v>#N/A</v>
      </c>
      <c r="AS745" t="e">
        <f t="shared" si="775"/>
        <v>#N/A</v>
      </c>
      <c r="AT745" t="e">
        <f t="shared" si="776"/>
        <v>#N/A</v>
      </c>
      <c r="AU745" t="e">
        <f t="shared" si="777"/>
        <v>#N/A</v>
      </c>
      <c r="AV745" t="e">
        <f t="shared" si="778"/>
        <v>#N/A</v>
      </c>
      <c r="AW745" t="e">
        <f t="shared" si="779"/>
        <v>#N/A</v>
      </c>
      <c r="AX745" t="e">
        <f t="shared" si="780"/>
        <v>#N/A</v>
      </c>
      <c r="AY745" t="e">
        <f t="shared" si="781"/>
        <v>#N/A</v>
      </c>
      <c r="AZ745" t="e">
        <f t="shared" si="782"/>
        <v>#N/A</v>
      </c>
      <c r="BA745" t="e">
        <f t="shared" si="783"/>
        <v>#N/A</v>
      </c>
      <c r="BB745" t="e">
        <f t="shared" si="784"/>
        <v>#N/A</v>
      </c>
      <c r="BC745" t="e">
        <f t="shared" si="785"/>
        <v>#N/A</v>
      </c>
      <c r="BD745" t="e">
        <f t="shared" si="786"/>
        <v>#N/A</v>
      </c>
      <c r="BE745" t="e">
        <f t="shared" si="787"/>
        <v>#N/A</v>
      </c>
      <c r="BF745" t="e">
        <f t="shared" si="788"/>
        <v>#N/A</v>
      </c>
      <c r="BG745" t="e">
        <f t="shared" si="789"/>
        <v>#N/A</v>
      </c>
      <c r="BH745" t="e">
        <f t="shared" si="790"/>
        <v>#N/A</v>
      </c>
      <c r="BI745" t="e">
        <f t="shared" si="791"/>
        <v>#N/A</v>
      </c>
      <c r="BJ745" t="e">
        <f t="shared" si="792"/>
        <v>#N/A</v>
      </c>
      <c r="BK745" t="e">
        <f t="shared" si="793"/>
        <v>#N/A</v>
      </c>
      <c r="BL745" t="e">
        <f t="shared" si="794"/>
        <v>#N/A</v>
      </c>
      <c r="BM745" t="e">
        <f t="shared" si="795"/>
        <v>#N/A</v>
      </c>
      <c r="BN745" t="e">
        <f t="shared" si="796"/>
        <v>#N/A</v>
      </c>
      <c r="BO745" t="e">
        <f t="shared" si="797"/>
        <v>#N/A</v>
      </c>
      <c r="BP745" t="e">
        <f t="shared" si="798"/>
        <v>#N/A</v>
      </c>
      <c r="BQ745" t="e">
        <f t="shared" si="799"/>
        <v>#N/A</v>
      </c>
      <c r="BR745" t="e">
        <f t="shared" si="800"/>
        <v>#N/A</v>
      </c>
      <c r="BS745" t="e">
        <f t="shared" si="801"/>
        <v>#N/A</v>
      </c>
      <c r="BT745" t="e">
        <f t="shared" si="802"/>
        <v>#N/A</v>
      </c>
      <c r="BU745" t="e">
        <f t="shared" si="803"/>
        <v>#N/A</v>
      </c>
      <c r="BV745" t="e">
        <f t="shared" si="804"/>
        <v>#N/A</v>
      </c>
      <c r="BX745" t="e">
        <f t="shared" si="805"/>
        <v>#N/A</v>
      </c>
      <c r="BY745" t="e">
        <f t="shared" si="806"/>
        <v>#N/A</v>
      </c>
      <c r="BZ745" t="e">
        <f t="shared" si="807"/>
        <v>#N/A</v>
      </c>
      <c r="CA745" t="e">
        <f t="shared" si="808"/>
        <v>#N/A</v>
      </c>
      <c r="CB745" t="e">
        <f t="shared" si="809"/>
        <v>#N/A</v>
      </c>
      <c r="CC745" t="e">
        <f t="shared" si="810"/>
        <v>#N/A</v>
      </c>
      <c r="CD745" t="e">
        <f t="shared" si="811"/>
        <v>#N/A</v>
      </c>
      <c r="CE745" t="e">
        <f t="shared" si="812"/>
        <v>#N/A</v>
      </c>
      <c r="CF745" t="e">
        <f t="shared" si="813"/>
        <v>#N/A</v>
      </c>
      <c r="CG745" t="e">
        <f t="shared" si="814"/>
        <v>#N/A</v>
      </c>
      <c r="CH745" t="e">
        <f t="shared" si="815"/>
        <v>#N/A</v>
      </c>
      <c r="CI745" t="e">
        <f t="shared" si="816"/>
        <v>#N/A</v>
      </c>
      <c r="CJ745" t="e">
        <f t="shared" si="817"/>
        <v>#N/A</v>
      </c>
      <c r="CK745" t="e">
        <f t="shared" si="818"/>
        <v>#N/A</v>
      </c>
      <c r="CL745" t="e">
        <f t="shared" si="819"/>
        <v>#N/A</v>
      </c>
      <c r="CM745" t="e">
        <f t="shared" si="820"/>
        <v>#N/A</v>
      </c>
      <c r="CN745" t="e">
        <f t="shared" si="821"/>
        <v>#N/A</v>
      </c>
      <c r="CO745" t="e">
        <f t="shared" si="822"/>
        <v>#N/A</v>
      </c>
      <c r="CP745" t="e">
        <f t="shared" si="823"/>
        <v>#N/A</v>
      </c>
      <c r="CQ745" t="e">
        <f t="shared" si="824"/>
        <v>#N/A</v>
      </c>
      <c r="CR745" t="e">
        <f t="shared" si="825"/>
        <v>#N/A</v>
      </c>
      <c r="CS745" t="e">
        <f t="shared" si="826"/>
        <v>#N/A</v>
      </c>
      <c r="CT745" t="e">
        <f t="shared" si="827"/>
        <v>#N/A</v>
      </c>
      <c r="CU745" t="e">
        <f t="shared" si="828"/>
        <v>#N/A</v>
      </c>
      <c r="CV745" t="e">
        <f t="shared" si="829"/>
        <v>#N/A</v>
      </c>
      <c r="CW745" t="e">
        <f t="shared" si="830"/>
        <v>#N/A</v>
      </c>
      <c r="CX745" t="e">
        <f t="shared" si="831"/>
        <v>#N/A</v>
      </c>
      <c r="CY745" t="e">
        <f t="shared" si="832"/>
        <v>#N/A</v>
      </c>
      <c r="CZ745" t="e">
        <f t="shared" si="833"/>
        <v>#N/A</v>
      </c>
      <c r="DA745" t="e">
        <f t="shared" si="834"/>
        <v>#N/A</v>
      </c>
      <c r="DB745" t="e">
        <f t="shared" si="835"/>
        <v>#N/A</v>
      </c>
      <c r="DC745" t="e">
        <f t="shared" si="836"/>
        <v>#N/A</v>
      </c>
      <c r="DD745" t="e">
        <f t="shared" si="837"/>
        <v>#N/A</v>
      </c>
      <c r="DE745" t="e">
        <f t="shared" si="838"/>
        <v>#N/A</v>
      </c>
      <c r="DF745" t="e">
        <f t="shared" si="839"/>
        <v>#N/A</v>
      </c>
    </row>
    <row r="746" spans="1:110" x14ac:dyDescent="0.25">
      <c r="A746" s="4">
        <f>raw!$A747:$A747</f>
        <v>0</v>
      </c>
      <c r="B746" s="6">
        <f>raw!$B747:$B747</f>
        <v>0</v>
      </c>
      <c r="D746" t="e">
        <f>IF(score!$C746=".",".",IF(score!$C746=0,"1",IF(score!$C746=25,"0",IF(score!$C746=50,"0",IF(score!$C746=75,"0",IF(score!$C746=100,"0"))))))</f>
        <v>#N/A</v>
      </c>
      <c r="E746" t="e">
        <f>IF(score!$C746=".",".",IF(score!$C746=0,"0",IF(score!$C746=25,"1",IF(score!$C746=50,"0",IF(score!$C746=75,"0",IF(score!$C746=100,"0"))))))</f>
        <v>#N/A</v>
      </c>
      <c r="F746" t="e">
        <f>IF(score!$C746=".",".",IF(score!$C746=0,"0",IF(score!$C746=25,"0",IF(score!$C746=50,"1",IF(score!$C746=75,"0",IF(score!$C746=100,"0"))))))</f>
        <v>#N/A</v>
      </c>
      <c r="G746" t="e">
        <f>IF(score!$C746=".",".",IF(score!$C746=0,"0",IF(score!$C746=25,"0",IF(score!$C746=50,"0",IF(score!$C746=75,"1",IF(score!$C746=100,"0"))))))</f>
        <v>#N/A</v>
      </c>
      <c r="H746" t="e">
        <f>IF(score!$D746=".",".",IF(score!$D746=0,"1",IF(score!$D746=50,"0",IF(score!$D746=100,"0"))))</f>
        <v>#N/A</v>
      </c>
      <c r="I746" t="e">
        <f>IF(score!$D746=".",".",IF(score!$D746=0,"0",IF(score!$D746=50,"1",IF(score!$D746=100,"0"))))</f>
        <v>#N/A</v>
      </c>
      <c r="J746" t="e">
        <f>IF(score!$E746=".",".",IF(score!$E746=0,"1",IF(score!$E746=50,"0",IF(score!$E746=100,"0"))))</f>
        <v>#N/A</v>
      </c>
      <c r="K746" t="e">
        <f>IF(score!$E746=".",".",IF(score!$E746=0,"0",IF(score!$E746=50,"1",IF(score!$E746=100,"0"))))</f>
        <v>#N/A</v>
      </c>
      <c r="L746" t="e">
        <f>IF(score!$F746=".",".",IF(score!$F746=0,"1",IF(score!$F746=100,"0")))</f>
        <v>#N/A</v>
      </c>
      <c r="M746" t="e">
        <f>IF(score!$G746=".",".",IF(score!$G746=0,"1",IF(score!$G746=100,"0")))</f>
        <v>#N/A</v>
      </c>
      <c r="N746" t="e">
        <f>IF(score!$H746=".",".",IF(score!$H746=0,"1",IF(score!$H746=100,"0")))</f>
        <v>#N/A</v>
      </c>
      <c r="O746" t="e">
        <f>IF(score!$I746=".",".",IF(score!$I746=0,"1",IF(score!$I746=50,"0",IF(score!$I746=100,"0"))))</f>
        <v>#N/A</v>
      </c>
      <c r="P746" t="e">
        <f>IF(score!$J746=".",".",IF(score!$J746=0,"1",IF(score!$J746=25,"0",IF(score!$J746=50,"0",IF(score!$J746=75,"0",IF(score!$J746=100,"0"))))))</f>
        <v>#N/A</v>
      </c>
      <c r="Q746" t="e">
        <f>IF(score!$J746=".",".",IF(score!$J746=0,"0",IF(score!$J746=25,"1",IF(score!$J746=50,"0",IF(score!$J746=75,"0",IF(score!$J746=100,"0"))))))</f>
        <v>#N/A</v>
      </c>
      <c r="R746" t="e">
        <f>IF(score!$J746=".",".",IF(score!$J746=0,"0",IF(score!$J746=25,"0",IF(score!$J746=50,"1",IF(score!$J746=75,"0",IF(score!$J746=100,"0"))))))</f>
        <v>#N/A</v>
      </c>
      <c r="S746" t="e">
        <f>IF(score!$J746=".",".",IF(score!$J746=0,"0",IF(score!$J746=25,"0",IF(score!$J746=50,"0",IF(score!$J746=75,"1",IF(score!$J746=100,"0"))))))</f>
        <v>#N/A</v>
      </c>
      <c r="T746" t="e">
        <f>IF(score!$K746=".",".",IF(score!$K746=0,"1",IF(score!$K746=20,"0",IF(score!$K746=40,"0",IF(score!$K746=60,"0",IF(score!$K746=80,"0",IF(score!$K746=100,"0")))))))</f>
        <v>#N/A</v>
      </c>
      <c r="U746" t="e">
        <f>IF(score!$K746=".",".",IF(score!$K746=0,"0",IF(score!$K746=20,"1",IF(score!$K746=40,"0",IF(score!$K746=60,"0",IF(score!$K746=80,"0",IF(score!$K746=100,"0")))))))</f>
        <v>#N/A</v>
      </c>
      <c r="V746" t="e">
        <f>IF(score!$K746=".",".",IF(score!$K746=0,"0",IF(score!$K746=20,"0",IF(score!$K746=40,"1",IF(score!$K746=60,"0",IF(score!$K746=80,"0",IF(score!$K746=100,"0")))))))</f>
        <v>#N/A</v>
      </c>
      <c r="W746" t="e">
        <f>IF(score!$K746=".",".",IF(score!$K746=0,"0",IF(score!$K746=20,"0",IF(score!$K746=40,"0",IF(score!$K746=60,"1",IF(score!$K746=80,"0",IF(score!$K746=100,"0")))))))</f>
        <v>#N/A</v>
      </c>
      <c r="X746" t="e">
        <f>IF(score!$K746=".",".",IF(score!$K746=0,"0",IF(score!$K746=20,"0",IF(score!$K746=40,"0",IF(score!$K746=60,"0",IF(score!$K746=80,"1",IF(score!$K746=100,"0")))))))</f>
        <v>#N/A</v>
      </c>
      <c r="Y746" t="e">
        <f>IF(score!$L746=".",".",IF(score!$L746=0,"1",IF(score!$L746=20,"0",IF(score!$L746=40,"0",IF(score!$L746=60,"0",IF(score!$L746=80,"0",IF(score!$L746=100,"0")))))))</f>
        <v>#N/A</v>
      </c>
      <c r="Z746" t="e">
        <f>IF(score!$L746=".",".",IF(score!$L746=0,"0",IF(score!$L746=20,"1",IF(score!$L746=40,"0",IF(score!$L746=60,"0",IF(score!$L746=80,"0",IF(score!$L746=100,"0")))))))</f>
        <v>#N/A</v>
      </c>
      <c r="AA746" t="e">
        <f>IF(score!$L746=".",".",IF(score!$L746=0,"0",IF(score!$L746=20,"0",IF(score!$L746=40,"1",IF(score!$L746=60,"0",IF(score!$L746=80,"0",IF(score!$L746=100,"0")))))))</f>
        <v>#N/A</v>
      </c>
      <c r="AB746" t="e">
        <f>IF(score!$L746=".",".",IF(score!$L746=0,"0",IF(score!$L746=20,"0",IF(score!$L746=40,"0",IF(score!$L746=60,"1",IF(score!$L746=80,"0",IF(score!$L746=100,"0")))))))</f>
        <v>#N/A</v>
      </c>
      <c r="AC746" t="e">
        <f>IF(score!$L746=".",".",IF(score!$L746=0,"0",IF(score!$L746=20,"0",IF(score!$L746=40,"0",IF(score!$L746=60,"0",IF(score!$L746=80,"1",IF(score!L746=100,"0")))))))</f>
        <v>#N/A</v>
      </c>
      <c r="AD746" t="e">
        <f>IF(score!$M746=".",".",IF(score!$M746=0,"1",IF(score!$M746=20,"0",IF(score!$M746=40,"0",IF(score!$M746=60,"0",IF(score!$M746=80,"0",IF(score!$M746=100,"0")))))))</f>
        <v>#N/A</v>
      </c>
      <c r="AE746" t="e">
        <f>IF(score!$M746=".",".",IF(score!$M746=0,"0",IF(score!$M746=20,"1",IF(score!$M746=40,"0",IF(score!$M746=60,"0",IF(score!$M746=80,"0",IF(score!$M746=100,"0")))))))</f>
        <v>#N/A</v>
      </c>
      <c r="AF746" t="e">
        <f>IF(score!$M746=".",".",IF(score!$M746=0,"0",IF(score!$M746=20,"0",IF(score!$M746=40,"1",IF(score!$M746=60,"0",IF(score!$M746=80,"0",IF(score!$M746=100,"0")))))))</f>
        <v>#N/A</v>
      </c>
      <c r="AG746" t="e">
        <f>IF(score!$M746=".",".",IF(score!$M746=0,"0",IF(score!$M746=20,"0",IF(score!$M746=40,"0",IF(score!$M746=60,"1",IF(score!$M746=80,"0",IF(score!$M746=100,"0")))))))</f>
        <v>#N/A</v>
      </c>
      <c r="AH746" t="e">
        <f>IF(score!$M746=".",".",IF(score!$M746=0,"0",IF(score!$M746=20,"0",IF(score!$M746=40,"0",IF(score!$M746=60,"0",IF(score!$M746=80,"1",IF(score!$M746=100,"0")))))))</f>
        <v>#N/A</v>
      </c>
      <c r="AI746" t="e">
        <f>IF(score!$N746=".",".",IF(score!$N746=0,"1",IF(score!$N746=25,"0",IF(score!$N746=50,"0",IF(score!$N746=75,"0",IF(score!$N746=100,"0"))))))</f>
        <v>#N/A</v>
      </c>
      <c r="AJ746" t="e">
        <f>IF(score!$N746=".",".",IF(score!$N746=0,"0",IF(score!$N746=25,"1",IF(score!$N746=50,"0",IF(score!$N746=75,"0",IF(score!$N746=100,"0"))))))</f>
        <v>#N/A</v>
      </c>
      <c r="AK746" t="e">
        <f>IF(score!$N746=".",".",IF(score!$N746=0,"0",IF(score!$N746=25,"0",IF(score!$N746=50,"1",IF(score!$N746=75,"0",IF(score!$N746=100,"0"))))))</f>
        <v>#N/A</v>
      </c>
      <c r="AL746" t="e">
        <f>IF(score!$N746=".",".",IF(score!$N746=0,"0",IF(score!$N746=25,"0",IF(score!$N746=50,"0",IF(score!$N746=75,"1",IF(score!$N746=100,"0"))))))</f>
        <v>#N/A</v>
      </c>
      <c r="AN746" t="e">
        <f t="shared" si="770"/>
        <v>#N/A</v>
      </c>
      <c r="AO746" t="e">
        <f t="shared" si="771"/>
        <v>#N/A</v>
      </c>
      <c r="AP746" t="e">
        <f t="shared" si="772"/>
        <v>#N/A</v>
      </c>
      <c r="AQ746" t="e">
        <f t="shared" si="773"/>
        <v>#N/A</v>
      </c>
      <c r="AR746" t="e">
        <f t="shared" si="774"/>
        <v>#N/A</v>
      </c>
      <c r="AS746" t="e">
        <f t="shared" si="775"/>
        <v>#N/A</v>
      </c>
      <c r="AT746" t="e">
        <f t="shared" si="776"/>
        <v>#N/A</v>
      </c>
      <c r="AU746" t="e">
        <f t="shared" si="777"/>
        <v>#N/A</v>
      </c>
      <c r="AV746" t="e">
        <f t="shared" si="778"/>
        <v>#N/A</v>
      </c>
      <c r="AW746" t="e">
        <f t="shared" si="779"/>
        <v>#N/A</v>
      </c>
      <c r="AX746" t="e">
        <f t="shared" si="780"/>
        <v>#N/A</v>
      </c>
      <c r="AY746" t="e">
        <f t="shared" si="781"/>
        <v>#N/A</v>
      </c>
      <c r="AZ746" t="e">
        <f t="shared" si="782"/>
        <v>#N/A</v>
      </c>
      <c r="BA746" t="e">
        <f t="shared" si="783"/>
        <v>#N/A</v>
      </c>
      <c r="BB746" t="e">
        <f t="shared" si="784"/>
        <v>#N/A</v>
      </c>
      <c r="BC746" t="e">
        <f t="shared" si="785"/>
        <v>#N/A</v>
      </c>
      <c r="BD746" t="e">
        <f t="shared" si="786"/>
        <v>#N/A</v>
      </c>
      <c r="BE746" t="e">
        <f t="shared" si="787"/>
        <v>#N/A</v>
      </c>
      <c r="BF746" t="e">
        <f t="shared" si="788"/>
        <v>#N/A</v>
      </c>
      <c r="BG746" t="e">
        <f t="shared" si="789"/>
        <v>#N/A</v>
      </c>
      <c r="BH746" t="e">
        <f t="shared" si="790"/>
        <v>#N/A</v>
      </c>
      <c r="BI746" t="e">
        <f t="shared" si="791"/>
        <v>#N/A</v>
      </c>
      <c r="BJ746" t="e">
        <f t="shared" si="792"/>
        <v>#N/A</v>
      </c>
      <c r="BK746" t="e">
        <f t="shared" si="793"/>
        <v>#N/A</v>
      </c>
      <c r="BL746" t="e">
        <f t="shared" si="794"/>
        <v>#N/A</v>
      </c>
      <c r="BM746" t="e">
        <f t="shared" si="795"/>
        <v>#N/A</v>
      </c>
      <c r="BN746" t="e">
        <f t="shared" si="796"/>
        <v>#N/A</v>
      </c>
      <c r="BO746" t="e">
        <f t="shared" si="797"/>
        <v>#N/A</v>
      </c>
      <c r="BP746" t="e">
        <f t="shared" si="798"/>
        <v>#N/A</v>
      </c>
      <c r="BQ746" t="e">
        <f t="shared" si="799"/>
        <v>#N/A</v>
      </c>
      <c r="BR746" t="e">
        <f t="shared" si="800"/>
        <v>#N/A</v>
      </c>
      <c r="BS746" t="e">
        <f t="shared" si="801"/>
        <v>#N/A</v>
      </c>
      <c r="BT746" t="e">
        <f t="shared" si="802"/>
        <v>#N/A</v>
      </c>
      <c r="BU746" t="e">
        <f t="shared" si="803"/>
        <v>#N/A</v>
      </c>
      <c r="BV746" t="e">
        <f t="shared" si="804"/>
        <v>#N/A</v>
      </c>
      <c r="BX746" t="e">
        <f t="shared" si="805"/>
        <v>#N/A</v>
      </c>
      <c r="BY746" t="e">
        <f t="shared" si="806"/>
        <v>#N/A</v>
      </c>
      <c r="BZ746" t="e">
        <f t="shared" si="807"/>
        <v>#N/A</v>
      </c>
      <c r="CA746" t="e">
        <f t="shared" si="808"/>
        <v>#N/A</v>
      </c>
      <c r="CB746" t="e">
        <f t="shared" si="809"/>
        <v>#N/A</v>
      </c>
      <c r="CC746" t="e">
        <f t="shared" si="810"/>
        <v>#N/A</v>
      </c>
      <c r="CD746" t="e">
        <f t="shared" si="811"/>
        <v>#N/A</v>
      </c>
      <c r="CE746" t="e">
        <f t="shared" si="812"/>
        <v>#N/A</v>
      </c>
      <c r="CF746" t="e">
        <f t="shared" si="813"/>
        <v>#N/A</v>
      </c>
      <c r="CG746" t="e">
        <f t="shared" si="814"/>
        <v>#N/A</v>
      </c>
      <c r="CH746" t="e">
        <f t="shared" si="815"/>
        <v>#N/A</v>
      </c>
      <c r="CI746" t="e">
        <f t="shared" si="816"/>
        <v>#N/A</v>
      </c>
      <c r="CJ746" t="e">
        <f t="shared" si="817"/>
        <v>#N/A</v>
      </c>
      <c r="CK746" t="e">
        <f t="shared" si="818"/>
        <v>#N/A</v>
      </c>
      <c r="CL746" t="e">
        <f t="shared" si="819"/>
        <v>#N/A</v>
      </c>
      <c r="CM746" t="e">
        <f t="shared" si="820"/>
        <v>#N/A</v>
      </c>
      <c r="CN746" t="e">
        <f t="shared" si="821"/>
        <v>#N/A</v>
      </c>
      <c r="CO746" t="e">
        <f t="shared" si="822"/>
        <v>#N/A</v>
      </c>
      <c r="CP746" t="e">
        <f t="shared" si="823"/>
        <v>#N/A</v>
      </c>
      <c r="CQ746" t="e">
        <f t="shared" si="824"/>
        <v>#N/A</v>
      </c>
      <c r="CR746" t="e">
        <f t="shared" si="825"/>
        <v>#N/A</v>
      </c>
      <c r="CS746" t="e">
        <f t="shared" si="826"/>
        <v>#N/A</v>
      </c>
      <c r="CT746" t="e">
        <f t="shared" si="827"/>
        <v>#N/A</v>
      </c>
      <c r="CU746" t="e">
        <f t="shared" si="828"/>
        <v>#N/A</v>
      </c>
      <c r="CV746" t="e">
        <f t="shared" si="829"/>
        <v>#N/A</v>
      </c>
      <c r="CW746" t="e">
        <f t="shared" si="830"/>
        <v>#N/A</v>
      </c>
      <c r="CX746" t="e">
        <f t="shared" si="831"/>
        <v>#N/A</v>
      </c>
      <c r="CY746" t="e">
        <f t="shared" si="832"/>
        <v>#N/A</v>
      </c>
      <c r="CZ746" t="e">
        <f t="shared" si="833"/>
        <v>#N/A</v>
      </c>
      <c r="DA746" t="e">
        <f t="shared" si="834"/>
        <v>#N/A</v>
      </c>
      <c r="DB746" t="e">
        <f t="shared" si="835"/>
        <v>#N/A</v>
      </c>
      <c r="DC746" t="e">
        <f t="shared" si="836"/>
        <v>#N/A</v>
      </c>
      <c r="DD746" t="e">
        <f t="shared" si="837"/>
        <v>#N/A</v>
      </c>
      <c r="DE746" t="e">
        <f t="shared" si="838"/>
        <v>#N/A</v>
      </c>
      <c r="DF746" t="e">
        <f t="shared" si="839"/>
        <v>#N/A</v>
      </c>
    </row>
    <row r="747" spans="1:110" x14ac:dyDescent="0.25">
      <c r="A747" s="4">
        <f>raw!$A748:$A748</f>
        <v>0</v>
      </c>
      <c r="B747" s="6">
        <f>raw!$B748:$B748</f>
        <v>0</v>
      </c>
      <c r="D747" t="e">
        <f>IF(score!$C747=".",".",IF(score!$C747=0,"1",IF(score!$C747=25,"0",IF(score!$C747=50,"0",IF(score!$C747=75,"0",IF(score!$C747=100,"0"))))))</f>
        <v>#N/A</v>
      </c>
      <c r="E747" t="e">
        <f>IF(score!$C747=".",".",IF(score!$C747=0,"0",IF(score!$C747=25,"1",IF(score!$C747=50,"0",IF(score!$C747=75,"0",IF(score!$C747=100,"0"))))))</f>
        <v>#N/A</v>
      </c>
      <c r="F747" t="e">
        <f>IF(score!$C747=".",".",IF(score!$C747=0,"0",IF(score!$C747=25,"0",IF(score!$C747=50,"1",IF(score!$C747=75,"0",IF(score!$C747=100,"0"))))))</f>
        <v>#N/A</v>
      </c>
      <c r="G747" t="e">
        <f>IF(score!$C747=".",".",IF(score!$C747=0,"0",IF(score!$C747=25,"0",IF(score!$C747=50,"0",IF(score!$C747=75,"1",IF(score!$C747=100,"0"))))))</f>
        <v>#N/A</v>
      </c>
      <c r="H747" t="e">
        <f>IF(score!$D747=".",".",IF(score!$D747=0,"1",IF(score!$D747=50,"0",IF(score!$D747=100,"0"))))</f>
        <v>#N/A</v>
      </c>
      <c r="I747" t="e">
        <f>IF(score!$D747=".",".",IF(score!$D747=0,"0",IF(score!$D747=50,"1",IF(score!$D747=100,"0"))))</f>
        <v>#N/A</v>
      </c>
      <c r="J747" t="e">
        <f>IF(score!$E747=".",".",IF(score!$E747=0,"1",IF(score!$E747=50,"0",IF(score!$E747=100,"0"))))</f>
        <v>#N/A</v>
      </c>
      <c r="K747" t="e">
        <f>IF(score!$E747=".",".",IF(score!$E747=0,"0",IF(score!$E747=50,"1",IF(score!$E747=100,"0"))))</f>
        <v>#N/A</v>
      </c>
      <c r="L747" t="e">
        <f>IF(score!$F747=".",".",IF(score!$F747=0,"1",IF(score!$F747=100,"0")))</f>
        <v>#N/A</v>
      </c>
      <c r="M747" t="e">
        <f>IF(score!$G747=".",".",IF(score!$G747=0,"1",IF(score!$G747=100,"0")))</f>
        <v>#N/A</v>
      </c>
      <c r="N747" t="e">
        <f>IF(score!$H747=".",".",IF(score!$H747=0,"1",IF(score!$H747=100,"0")))</f>
        <v>#N/A</v>
      </c>
      <c r="O747" t="e">
        <f>IF(score!$I747=".",".",IF(score!$I747=0,"1",IF(score!$I747=50,"0",IF(score!$I747=100,"0"))))</f>
        <v>#N/A</v>
      </c>
      <c r="P747" t="e">
        <f>IF(score!$J747=".",".",IF(score!$J747=0,"1",IF(score!$J747=25,"0",IF(score!$J747=50,"0",IF(score!$J747=75,"0",IF(score!$J747=100,"0"))))))</f>
        <v>#N/A</v>
      </c>
      <c r="Q747" t="e">
        <f>IF(score!$J747=".",".",IF(score!$J747=0,"0",IF(score!$J747=25,"1",IF(score!$J747=50,"0",IF(score!$J747=75,"0",IF(score!$J747=100,"0"))))))</f>
        <v>#N/A</v>
      </c>
      <c r="R747" t="e">
        <f>IF(score!$J747=".",".",IF(score!$J747=0,"0",IF(score!$J747=25,"0",IF(score!$J747=50,"1",IF(score!$J747=75,"0",IF(score!$J747=100,"0"))))))</f>
        <v>#N/A</v>
      </c>
      <c r="S747" t="e">
        <f>IF(score!$J747=".",".",IF(score!$J747=0,"0",IF(score!$J747=25,"0",IF(score!$J747=50,"0",IF(score!$J747=75,"1",IF(score!$J747=100,"0"))))))</f>
        <v>#N/A</v>
      </c>
      <c r="T747" t="e">
        <f>IF(score!$K747=".",".",IF(score!$K747=0,"1",IF(score!$K747=20,"0",IF(score!$K747=40,"0",IF(score!$K747=60,"0",IF(score!$K747=80,"0",IF(score!$K747=100,"0")))))))</f>
        <v>#N/A</v>
      </c>
      <c r="U747" t="e">
        <f>IF(score!$K747=".",".",IF(score!$K747=0,"0",IF(score!$K747=20,"1",IF(score!$K747=40,"0",IF(score!$K747=60,"0",IF(score!$K747=80,"0",IF(score!$K747=100,"0")))))))</f>
        <v>#N/A</v>
      </c>
      <c r="V747" t="e">
        <f>IF(score!$K747=".",".",IF(score!$K747=0,"0",IF(score!$K747=20,"0",IF(score!$K747=40,"1",IF(score!$K747=60,"0",IF(score!$K747=80,"0",IF(score!$K747=100,"0")))))))</f>
        <v>#N/A</v>
      </c>
      <c r="W747" t="e">
        <f>IF(score!$K747=".",".",IF(score!$K747=0,"0",IF(score!$K747=20,"0",IF(score!$K747=40,"0",IF(score!$K747=60,"1",IF(score!$K747=80,"0",IF(score!$K747=100,"0")))))))</f>
        <v>#N/A</v>
      </c>
      <c r="X747" t="e">
        <f>IF(score!$K747=".",".",IF(score!$K747=0,"0",IF(score!$K747=20,"0",IF(score!$K747=40,"0",IF(score!$K747=60,"0",IF(score!$K747=80,"1",IF(score!$K747=100,"0")))))))</f>
        <v>#N/A</v>
      </c>
      <c r="Y747" t="e">
        <f>IF(score!$L747=".",".",IF(score!$L747=0,"1",IF(score!$L747=20,"0",IF(score!$L747=40,"0",IF(score!$L747=60,"0",IF(score!$L747=80,"0",IF(score!$L747=100,"0")))))))</f>
        <v>#N/A</v>
      </c>
      <c r="Z747" t="e">
        <f>IF(score!$L747=".",".",IF(score!$L747=0,"0",IF(score!$L747=20,"1",IF(score!$L747=40,"0",IF(score!$L747=60,"0",IF(score!$L747=80,"0",IF(score!$L747=100,"0")))))))</f>
        <v>#N/A</v>
      </c>
      <c r="AA747" t="e">
        <f>IF(score!$L747=".",".",IF(score!$L747=0,"0",IF(score!$L747=20,"0",IF(score!$L747=40,"1",IF(score!$L747=60,"0",IF(score!$L747=80,"0",IF(score!$L747=100,"0")))))))</f>
        <v>#N/A</v>
      </c>
      <c r="AB747" t="e">
        <f>IF(score!$L747=".",".",IF(score!$L747=0,"0",IF(score!$L747=20,"0",IF(score!$L747=40,"0",IF(score!$L747=60,"1",IF(score!$L747=80,"0",IF(score!$L747=100,"0")))))))</f>
        <v>#N/A</v>
      </c>
      <c r="AC747" t="e">
        <f>IF(score!$L747=".",".",IF(score!$L747=0,"0",IF(score!$L747=20,"0",IF(score!$L747=40,"0",IF(score!$L747=60,"0",IF(score!$L747=80,"1",IF(score!L747=100,"0")))))))</f>
        <v>#N/A</v>
      </c>
      <c r="AD747" t="e">
        <f>IF(score!$M747=".",".",IF(score!$M747=0,"1",IF(score!$M747=20,"0",IF(score!$M747=40,"0",IF(score!$M747=60,"0",IF(score!$M747=80,"0",IF(score!$M747=100,"0")))))))</f>
        <v>#N/A</v>
      </c>
      <c r="AE747" t="e">
        <f>IF(score!$M747=".",".",IF(score!$M747=0,"0",IF(score!$M747=20,"1",IF(score!$M747=40,"0",IF(score!$M747=60,"0",IF(score!$M747=80,"0",IF(score!$M747=100,"0")))))))</f>
        <v>#N/A</v>
      </c>
      <c r="AF747" t="e">
        <f>IF(score!$M747=".",".",IF(score!$M747=0,"0",IF(score!$M747=20,"0",IF(score!$M747=40,"1",IF(score!$M747=60,"0",IF(score!$M747=80,"0",IF(score!$M747=100,"0")))))))</f>
        <v>#N/A</v>
      </c>
      <c r="AG747" t="e">
        <f>IF(score!$M747=".",".",IF(score!$M747=0,"0",IF(score!$M747=20,"0",IF(score!$M747=40,"0",IF(score!$M747=60,"1",IF(score!$M747=80,"0",IF(score!$M747=100,"0")))))))</f>
        <v>#N/A</v>
      </c>
      <c r="AH747" t="e">
        <f>IF(score!$M747=".",".",IF(score!$M747=0,"0",IF(score!$M747=20,"0",IF(score!$M747=40,"0",IF(score!$M747=60,"0",IF(score!$M747=80,"1",IF(score!$M747=100,"0")))))))</f>
        <v>#N/A</v>
      </c>
      <c r="AI747" t="e">
        <f>IF(score!$N747=".",".",IF(score!$N747=0,"1",IF(score!$N747=25,"0",IF(score!$N747=50,"0",IF(score!$N747=75,"0",IF(score!$N747=100,"0"))))))</f>
        <v>#N/A</v>
      </c>
      <c r="AJ747" t="e">
        <f>IF(score!$N747=".",".",IF(score!$N747=0,"0",IF(score!$N747=25,"1",IF(score!$N747=50,"0",IF(score!$N747=75,"0",IF(score!$N747=100,"0"))))))</f>
        <v>#N/A</v>
      </c>
      <c r="AK747" t="e">
        <f>IF(score!$N747=".",".",IF(score!$N747=0,"0",IF(score!$N747=25,"0",IF(score!$N747=50,"1",IF(score!$N747=75,"0",IF(score!$N747=100,"0"))))))</f>
        <v>#N/A</v>
      </c>
      <c r="AL747" t="e">
        <f>IF(score!$N747=".",".",IF(score!$N747=0,"0",IF(score!$N747=25,"0",IF(score!$N747=50,"0",IF(score!$N747=75,"1",IF(score!$N747=100,"0"))))))</f>
        <v>#N/A</v>
      </c>
      <c r="AN747" t="e">
        <f t="shared" si="770"/>
        <v>#N/A</v>
      </c>
      <c r="AO747" t="e">
        <f t="shared" si="771"/>
        <v>#N/A</v>
      </c>
      <c r="AP747" t="e">
        <f t="shared" si="772"/>
        <v>#N/A</v>
      </c>
      <c r="AQ747" t="e">
        <f t="shared" si="773"/>
        <v>#N/A</v>
      </c>
      <c r="AR747" t="e">
        <f t="shared" si="774"/>
        <v>#N/A</v>
      </c>
      <c r="AS747" t="e">
        <f t="shared" si="775"/>
        <v>#N/A</v>
      </c>
      <c r="AT747" t="e">
        <f t="shared" si="776"/>
        <v>#N/A</v>
      </c>
      <c r="AU747" t="e">
        <f t="shared" si="777"/>
        <v>#N/A</v>
      </c>
      <c r="AV747" t="e">
        <f t="shared" si="778"/>
        <v>#N/A</v>
      </c>
      <c r="AW747" t="e">
        <f t="shared" si="779"/>
        <v>#N/A</v>
      </c>
      <c r="AX747" t="e">
        <f t="shared" si="780"/>
        <v>#N/A</v>
      </c>
      <c r="AY747" t="e">
        <f t="shared" si="781"/>
        <v>#N/A</v>
      </c>
      <c r="AZ747" t="e">
        <f t="shared" si="782"/>
        <v>#N/A</v>
      </c>
      <c r="BA747" t="e">
        <f t="shared" si="783"/>
        <v>#N/A</v>
      </c>
      <c r="BB747" t="e">
        <f t="shared" si="784"/>
        <v>#N/A</v>
      </c>
      <c r="BC747" t="e">
        <f t="shared" si="785"/>
        <v>#N/A</v>
      </c>
      <c r="BD747" t="e">
        <f t="shared" si="786"/>
        <v>#N/A</v>
      </c>
      <c r="BE747" t="e">
        <f t="shared" si="787"/>
        <v>#N/A</v>
      </c>
      <c r="BF747" t="e">
        <f t="shared" si="788"/>
        <v>#N/A</v>
      </c>
      <c r="BG747" t="e">
        <f t="shared" si="789"/>
        <v>#N/A</v>
      </c>
      <c r="BH747" t="e">
        <f t="shared" si="790"/>
        <v>#N/A</v>
      </c>
      <c r="BI747" t="e">
        <f t="shared" si="791"/>
        <v>#N/A</v>
      </c>
      <c r="BJ747" t="e">
        <f t="shared" si="792"/>
        <v>#N/A</v>
      </c>
      <c r="BK747" t="e">
        <f t="shared" si="793"/>
        <v>#N/A</v>
      </c>
      <c r="BL747" t="e">
        <f t="shared" si="794"/>
        <v>#N/A</v>
      </c>
      <c r="BM747" t="e">
        <f t="shared" si="795"/>
        <v>#N/A</v>
      </c>
      <c r="BN747" t="e">
        <f t="shared" si="796"/>
        <v>#N/A</v>
      </c>
      <c r="BO747" t="e">
        <f t="shared" si="797"/>
        <v>#N/A</v>
      </c>
      <c r="BP747" t="e">
        <f t="shared" si="798"/>
        <v>#N/A</v>
      </c>
      <c r="BQ747" t="e">
        <f t="shared" si="799"/>
        <v>#N/A</v>
      </c>
      <c r="BR747" t="e">
        <f t="shared" si="800"/>
        <v>#N/A</v>
      </c>
      <c r="BS747" t="e">
        <f t="shared" si="801"/>
        <v>#N/A</v>
      </c>
      <c r="BT747" t="e">
        <f t="shared" si="802"/>
        <v>#N/A</v>
      </c>
      <c r="BU747" t="e">
        <f t="shared" si="803"/>
        <v>#N/A</v>
      </c>
      <c r="BV747" t="e">
        <f t="shared" si="804"/>
        <v>#N/A</v>
      </c>
      <c r="BX747" t="e">
        <f t="shared" si="805"/>
        <v>#N/A</v>
      </c>
      <c r="BY747" t="e">
        <f t="shared" si="806"/>
        <v>#N/A</v>
      </c>
      <c r="BZ747" t="e">
        <f t="shared" si="807"/>
        <v>#N/A</v>
      </c>
      <c r="CA747" t="e">
        <f t="shared" si="808"/>
        <v>#N/A</v>
      </c>
      <c r="CB747" t="e">
        <f t="shared" si="809"/>
        <v>#N/A</v>
      </c>
      <c r="CC747" t="e">
        <f t="shared" si="810"/>
        <v>#N/A</v>
      </c>
      <c r="CD747" t="e">
        <f t="shared" si="811"/>
        <v>#N/A</v>
      </c>
      <c r="CE747" t="e">
        <f t="shared" si="812"/>
        <v>#N/A</v>
      </c>
      <c r="CF747" t="e">
        <f t="shared" si="813"/>
        <v>#N/A</v>
      </c>
      <c r="CG747" t="e">
        <f t="shared" si="814"/>
        <v>#N/A</v>
      </c>
      <c r="CH747" t="e">
        <f t="shared" si="815"/>
        <v>#N/A</v>
      </c>
      <c r="CI747" t="e">
        <f t="shared" si="816"/>
        <v>#N/A</v>
      </c>
      <c r="CJ747" t="e">
        <f t="shared" si="817"/>
        <v>#N/A</v>
      </c>
      <c r="CK747" t="e">
        <f t="shared" si="818"/>
        <v>#N/A</v>
      </c>
      <c r="CL747" t="e">
        <f t="shared" si="819"/>
        <v>#N/A</v>
      </c>
      <c r="CM747" t="e">
        <f t="shared" si="820"/>
        <v>#N/A</v>
      </c>
      <c r="CN747" t="e">
        <f t="shared" si="821"/>
        <v>#N/A</v>
      </c>
      <c r="CO747" t="e">
        <f t="shared" si="822"/>
        <v>#N/A</v>
      </c>
      <c r="CP747" t="e">
        <f t="shared" si="823"/>
        <v>#N/A</v>
      </c>
      <c r="CQ747" t="e">
        <f t="shared" si="824"/>
        <v>#N/A</v>
      </c>
      <c r="CR747" t="e">
        <f t="shared" si="825"/>
        <v>#N/A</v>
      </c>
      <c r="CS747" t="e">
        <f t="shared" si="826"/>
        <v>#N/A</v>
      </c>
      <c r="CT747" t="e">
        <f t="shared" si="827"/>
        <v>#N/A</v>
      </c>
      <c r="CU747" t="e">
        <f t="shared" si="828"/>
        <v>#N/A</v>
      </c>
      <c r="CV747" t="e">
        <f t="shared" si="829"/>
        <v>#N/A</v>
      </c>
      <c r="CW747" t="e">
        <f t="shared" si="830"/>
        <v>#N/A</v>
      </c>
      <c r="CX747" t="e">
        <f t="shared" si="831"/>
        <v>#N/A</v>
      </c>
      <c r="CY747" t="e">
        <f t="shared" si="832"/>
        <v>#N/A</v>
      </c>
      <c r="CZ747" t="e">
        <f t="shared" si="833"/>
        <v>#N/A</v>
      </c>
      <c r="DA747" t="e">
        <f t="shared" si="834"/>
        <v>#N/A</v>
      </c>
      <c r="DB747" t="e">
        <f t="shared" si="835"/>
        <v>#N/A</v>
      </c>
      <c r="DC747" t="e">
        <f t="shared" si="836"/>
        <v>#N/A</v>
      </c>
      <c r="DD747" t="e">
        <f t="shared" si="837"/>
        <v>#N/A</v>
      </c>
      <c r="DE747" t="e">
        <f t="shared" si="838"/>
        <v>#N/A</v>
      </c>
      <c r="DF747" t="e">
        <f t="shared" si="839"/>
        <v>#N/A</v>
      </c>
    </row>
    <row r="748" spans="1:110" x14ac:dyDescent="0.25">
      <c r="A748" s="4">
        <f>raw!$A749:$A749</f>
        <v>0</v>
      </c>
      <c r="B748" s="6">
        <f>raw!$B749:$B749</f>
        <v>0</v>
      </c>
      <c r="D748" t="e">
        <f>IF(score!$C748=".",".",IF(score!$C748=0,"1",IF(score!$C748=25,"0",IF(score!$C748=50,"0",IF(score!$C748=75,"0",IF(score!$C748=100,"0"))))))</f>
        <v>#N/A</v>
      </c>
      <c r="E748" t="e">
        <f>IF(score!$C748=".",".",IF(score!$C748=0,"0",IF(score!$C748=25,"1",IF(score!$C748=50,"0",IF(score!$C748=75,"0",IF(score!$C748=100,"0"))))))</f>
        <v>#N/A</v>
      </c>
      <c r="F748" t="e">
        <f>IF(score!$C748=".",".",IF(score!$C748=0,"0",IF(score!$C748=25,"0",IF(score!$C748=50,"1",IF(score!$C748=75,"0",IF(score!$C748=100,"0"))))))</f>
        <v>#N/A</v>
      </c>
      <c r="G748" t="e">
        <f>IF(score!$C748=".",".",IF(score!$C748=0,"0",IF(score!$C748=25,"0",IF(score!$C748=50,"0",IF(score!$C748=75,"1",IF(score!$C748=100,"0"))))))</f>
        <v>#N/A</v>
      </c>
      <c r="H748" t="e">
        <f>IF(score!$D748=".",".",IF(score!$D748=0,"1",IF(score!$D748=50,"0",IF(score!$D748=100,"0"))))</f>
        <v>#N/A</v>
      </c>
      <c r="I748" t="e">
        <f>IF(score!$D748=".",".",IF(score!$D748=0,"0",IF(score!$D748=50,"1",IF(score!$D748=100,"0"))))</f>
        <v>#N/A</v>
      </c>
      <c r="J748" t="e">
        <f>IF(score!$E748=".",".",IF(score!$E748=0,"1",IF(score!$E748=50,"0",IF(score!$E748=100,"0"))))</f>
        <v>#N/A</v>
      </c>
      <c r="K748" t="e">
        <f>IF(score!$E748=".",".",IF(score!$E748=0,"0",IF(score!$E748=50,"1",IF(score!$E748=100,"0"))))</f>
        <v>#N/A</v>
      </c>
      <c r="L748" t="e">
        <f>IF(score!$F748=".",".",IF(score!$F748=0,"1",IF(score!$F748=100,"0")))</f>
        <v>#N/A</v>
      </c>
      <c r="M748" t="e">
        <f>IF(score!$G748=".",".",IF(score!$G748=0,"1",IF(score!$G748=100,"0")))</f>
        <v>#N/A</v>
      </c>
      <c r="N748" t="e">
        <f>IF(score!$H748=".",".",IF(score!$H748=0,"1",IF(score!$H748=100,"0")))</f>
        <v>#N/A</v>
      </c>
      <c r="O748" t="e">
        <f>IF(score!$I748=".",".",IF(score!$I748=0,"1",IF(score!$I748=50,"0",IF(score!$I748=100,"0"))))</f>
        <v>#N/A</v>
      </c>
      <c r="P748" t="e">
        <f>IF(score!$J748=".",".",IF(score!$J748=0,"1",IF(score!$J748=25,"0",IF(score!$J748=50,"0",IF(score!$J748=75,"0",IF(score!$J748=100,"0"))))))</f>
        <v>#N/A</v>
      </c>
      <c r="Q748" t="e">
        <f>IF(score!$J748=".",".",IF(score!$J748=0,"0",IF(score!$J748=25,"1",IF(score!$J748=50,"0",IF(score!$J748=75,"0",IF(score!$J748=100,"0"))))))</f>
        <v>#N/A</v>
      </c>
      <c r="R748" t="e">
        <f>IF(score!$J748=".",".",IF(score!$J748=0,"0",IF(score!$J748=25,"0",IF(score!$J748=50,"1",IF(score!$J748=75,"0",IF(score!$J748=100,"0"))))))</f>
        <v>#N/A</v>
      </c>
      <c r="S748" t="e">
        <f>IF(score!$J748=".",".",IF(score!$J748=0,"0",IF(score!$J748=25,"0",IF(score!$J748=50,"0",IF(score!$J748=75,"1",IF(score!$J748=100,"0"))))))</f>
        <v>#N/A</v>
      </c>
      <c r="T748" t="e">
        <f>IF(score!$K748=".",".",IF(score!$K748=0,"1",IF(score!$K748=20,"0",IF(score!$K748=40,"0",IF(score!$K748=60,"0",IF(score!$K748=80,"0",IF(score!$K748=100,"0")))))))</f>
        <v>#N/A</v>
      </c>
      <c r="U748" t="e">
        <f>IF(score!$K748=".",".",IF(score!$K748=0,"0",IF(score!$K748=20,"1",IF(score!$K748=40,"0",IF(score!$K748=60,"0",IF(score!$K748=80,"0",IF(score!$K748=100,"0")))))))</f>
        <v>#N/A</v>
      </c>
      <c r="V748" t="e">
        <f>IF(score!$K748=".",".",IF(score!$K748=0,"0",IF(score!$K748=20,"0",IF(score!$K748=40,"1",IF(score!$K748=60,"0",IF(score!$K748=80,"0",IF(score!$K748=100,"0")))))))</f>
        <v>#N/A</v>
      </c>
      <c r="W748" t="e">
        <f>IF(score!$K748=".",".",IF(score!$K748=0,"0",IF(score!$K748=20,"0",IF(score!$K748=40,"0",IF(score!$K748=60,"1",IF(score!$K748=80,"0",IF(score!$K748=100,"0")))))))</f>
        <v>#N/A</v>
      </c>
      <c r="X748" t="e">
        <f>IF(score!$K748=".",".",IF(score!$K748=0,"0",IF(score!$K748=20,"0",IF(score!$K748=40,"0",IF(score!$K748=60,"0",IF(score!$K748=80,"1",IF(score!$K748=100,"0")))))))</f>
        <v>#N/A</v>
      </c>
      <c r="Y748" t="e">
        <f>IF(score!$L748=".",".",IF(score!$L748=0,"1",IF(score!$L748=20,"0",IF(score!$L748=40,"0",IF(score!$L748=60,"0",IF(score!$L748=80,"0",IF(score!$L748=100,"0")))))))</f>
        <v>#N/A</v>
      </c>
      <c r="Z748" t="e">
        <f>IF(score!$L748=".",".",IF(score!$L748=0,"0",IF(score!$L748=20,"1",IF(score!$L748=40,"0",IF(score!$L748=60,"0",IF(score!$L748=80,"0",IF(score!$L748=100,"0")))))))</f>
        <v>#N/A</v>
      </c>
      <c r="AA748" t="e">
        <f>IF(score!$L748=".",".",IF(score!$L748=0,"0",IF(score!$L748=20,"0",IF(score!$L748=40,"1",IF(score!$L748=60,"0",IF(score!$L748=80,"0",IF(score!$L748=100,"0")))))))</f>
        <v>#N/A</v>
      </c>
      <c r="AB748" t="e">
        <f>IF(score!$L748=".",".",IF(score!$L748=0,"0",IF(score!$L748=20,"0",IF(score!$L748=40,"0",IF(score!$L748=60,"1",IF(score!$L748=80,"0",IF(score!$L748=100,"0")))))))</f>
        <v>#N/A</v>
      </c>
      <c r="AC748" t="e">
        <f>IF(score!$L748=".",".",IF(score!$L748=0,"0",IF(score!$L748=20,"0",IF(score!$L748=40,"0",IF(score!$L748=60,"0",IF(score!$L748=80,"1",IF(score!L748=100,"0")))))))</f>
        <v>#N/A</v>
      </c>
      <c r="AD748" t="e">
        <f>IF(score!$M748=".",".",IF(score!$M748=0,"1",IF(score!$M748=20,"0",IF(score!$M748=40,"0",IF(score!$M748=60,"0",IF(score!$M748=80,"0",IF(score!$M748=100,"0")))))))</f>
        <v>#N/A</v>
      </c>
      <c r="AE748" t="e">
        <f>IF(score!$M748=".",".",IF(score!$M748=0,"0",IF(score!$M748=20,"1",IF(score!$M748=40,"0",IF(score!$M748=60,"0",IF(score!$M748=80,"0",IF(score!$M748=100,"0")))))))</f>
        <v>#N/A</v>
      </c>
      <c r="AF748" t="e">
        <f>IF(score!$M748=".",".",IF(score!$M748=0,"0",IF(score!$M748=20,"0",IF(score!$M748=40,"1",IF(score!$M748=60,"0",IF(score!$M748=80,"0",IF(score!$M748=100,"0")))))))</f>
        <v>#N/A</v>
      </c>
      <c r="AG748" t="e">
        <f>IF(score!$M748=".",".",IF(score!$M748=0,"0",IF(score!$M748=20,"0",IF(score!$M748=40,"0",IF(score!$M748=60,"1",IF(score!$M748=80,"0",IF(score!$M748=100,"0")))))))</f>
        <v>#N/A</v>
      </c>
      <c r="AH748" t="e">
        <f>IF(score!$M748=".",".",IF(score!$M748=0,"0",IF(score!$M748=20,"0",IF(score!$M748=40,"0",IF(score!$M748=60,"0",IF(score!$M748=80,"1",IF(score!$M748=100,"0")))))))</f>
        <v>#N/A</v>
      </c>
      <c r="AI748" t="e">
        <f>IF(score!$N748=".",".",IF(score!$N748=0,"1",IF(score!$N748=25,"0",IF(score!$N748=50,"0",IF(score!$N748=75,"0",IF(score!$N748=100,"0"))))))</f>
        <v>#N/A</v>
      </c>
      <c r="AJ748" t="e">
        <f>IF(score!$N748=".",".",IF(score!$N748=0,"0",IF(score!$N748=25,"1",IF(score!$N748=50,"0",IF(score!$N748=75,"0",IF(score!$N748=100,"0"))))))</f>
        <v>#N/A</v>
      </c>
      <c r="AK748" t="e">
        <f>IF(score!$N748=".",".",IF(score!$N748=0,"0",IF(score!$N748=25,"0",IF(score!$N748=50,"1",IF(score!$N748=75,"0",IF(score!$N748=100,"0"))))))</f>
        <v>#N/A</v>
      </c>
      <c r="AL748" t="e">
        <f>IF(score!$N748=".",".",IF(score!$N748=0,"0",IF(score!$N748=25,"0",IF(score!$N748=50,"0",IF(score!$N748=75,"1",IF(score!$N748=100,"0"))))))</f>
        <v>#N/A</v>
      </c>
      <c r="AN748" t="e">
        <f t="shared" si="770"/>
        <v>#N/A</v>
      </c>
      <c r="AO748" t="e">
        <f t="shared" si="771"/>
        <v>#N/A</v>
      </c>
      <c r="AP748" t="e">
        <f t="shared" si="772"/>
        <v>#N/A</v>
      </c>
      <c r="AQ748" t="e">
        <f t="shared" si="773"/>
        <v>#N/A</v>
      </c>
      <c r="AR748" t="e">
        <f t="shared" si="774"/>
        <v>#N/A</v>
      </c>
      <c r="AS748" t="e">
        <f t="shared" si="775"/>
        <v>#N/A</v>
      </c>
      <c r="AT748" t="e">
        <f t="shared" si="776"/>
        <v>#N/A</v>
      </c>
      <c r="AU748" t="e">
        <f t="shared" si="777"/>
        <v>#N/A</v>
      </c>
      <c r="AV748" t="e">
        <f t="shared" si="778"/>
        <v>#N/A</v>
      </c>
      <c r="AW748" t="e">
        <f t="shared" si="779"/>
        <v>#N/A</v>
      </c>
      <c r="AX748" t="e">
        <f t="shared" si="780"/>
        <v>#N/A</v>
      </c>
      <c r="AY748" t="e">
        <f t="shared" si="781"/>
        <v>#N/A</v>
      </c>
      <c r="AZ748" t="e">
        <f t="shared" si="782"/>
        <v>#N/A</v>
      </c>
      <c r="BA748" t="e">
        <f t="shared" si="783"/>
        <v>#N/A</v>
      </c>
      <c r="BB748" t="e">
        <f t="shared" si="784"/>
        <v>#N/A</v>
      </c>
      <c r="BC748" t="e">
        <f t="shared" si="785"/>
        <v>#N/A</v>
      </c>
      <c r="BD748" t="e">
        <f t="shared" si="786"/>
        <v>#N/A</v>
      </c>
      <c r="BE748" t="e">
        <f t="shared" si="787"/>
        <v>#N/A</v>
      </c>
      <c r="BF748" t="e">
        <f t="shared" si="788"/>
        <v>#N/A</v>
      </c>
      <c r="BG748" t="e">
        <f t="shared" si="789"/>
        <v>#N/A</v>
      </c>
      <c r="BH748" t="e">
        <f t="shared" si="790"/>
        <v>#N/A</v>
      </c>
      <c r="BI748" t="e">
        <f t="shared" si="791"/>
        <v>#N/A</v>
      </c>
      <c r="BJ748" t="e">
        <f t="shared" si="792"/>
        <v>#N/A</v>
      </c>
      <c r="BK748" t="e">
        <f t="shared" si="793"/>
        <v>#N/A</v>
      </c>
      <c r="BL748" t="e">
        <f t="shared" si="794"/>
        <v>#N/A</v>
      </c>
      <c r="BM748" t="e">
        <f t="shared" si="795"/>
        <v>#N/A</v>
      </c>
      <c r="BN748" t="e">
        <f t="shared" si="796"/>
        <v>#N/A</v>
      </c>
      <c r="BO748" t="e">
        <f t="shared" si="797"/>
        <v>#N/A</v>
      </c>
      <c r="BP748" t="e">
        <f t="shared" si="798"/>
        <v>#N/A</v>
      </c>
      <c r="BQ748" t="e">
        <f t="shared" si="799"/>
        <v>#N/A</v>
      </c>
      <c r="BR748" t="e">
        <f t="shared" si="800"/>
        <v>#N/A</v>
      </c>
      <c r="BS748" t="e">
        <f t="shared" si="801"/>
        <v>#N/A</v>
      </c>
      <c r="BT748" t="e">
        <f t="shared" si="802"/>
        <v>#N/A</v>
      </c>
      <c r="BU748" t="e">
        <f t="shared" si="803"/>
        <v>#N/A</v>
      </c>
      <c r="BV748" t="e">
        <f t="shared" si="804"/>
        <v>#N/A</v>
      </c>
      <c r="BX748" t="e">
        <f t="shared" si="805"/>
        <v>#N/A</v>
      </c>
      <c r="BY748" t="e">
        <f t="shared" si="806"/>
        <v>#N/A</v>
      </c>
      <c r="BZ748" t="e">
        <f t="shared" si="807"/>
        <v>#N/A</v>
      </c>
      <c r="CA748" t="e">
        <f t="shared" si="808"/>
        <v>#N/A</v>
      </c>
      <c r="CB748" t="e">
        <f t="shared" si="809"/>
        <v>#N/A</v>
      </c>
      <c r="CC748" t="e">
        <f t="shared" si="810"/>
        <v>#N/A</v>
      </c>
      <c r="CD748" t="e">
        <f t="shared" si="811"/>
        <v>#N/A</v>
      </c>
      <c r="CE748" t="e">
        <f t="shared" si="812"/>
        <v>#N/A</v>
      </c>
      <c r="CF748" t="e">
        <f t="shared" si="813"/>
        <v>#N/A</v>
      </c>
      <c r="CG748" t="e">
        <f t="shared" si="814"/>
        <v>#N/A</v>
      </c>
      <c r="CH748" t="e">
        <f t="shared" si="815"/>
        <v>#N/A</v>
      </c>
      <c r="CI748" t="e">
        <f t="shared" si="816"/>
        <v>#N/A</v>
      </c>
      <c r="CJ748" t="e">
        <f t="shared" si="817"/>
        <v>#N/A</v>
      </c>
      <c r="CK748" t="e">
        <f t="shared" si="818"/>
        <v>#N/A</v>
      </c>
      <c r="CL748" t="e">
        <f t="shared" si="819"/>
        <v>#N/A</v>
      </c>
      <c r="CM748" t="e">
        <f t="shared" si="820"/>
        <v>#N/A</v>
      </c>
      <c r="CN748" t="e">
        <f t="shared" si="821"/>
        <v>#N/A</v>
      </c>
      <c r="CO748" t="e">
        <f t="shared" si="822"/>
        <v>#N/A</v>
      </c>
      <c r="CP748" t="e">
        <f t="shared" si="823"/>
        <v>#N/A</v>
      </c>
      <c r="CQ748" t="e">
        <f t="shared" si="824"/>
        <v>#N/A</v>
      </c>
      <c r="CR748" t="e">
        <f t="shared" si="825"/>
        <v>#N/A</v>
      </c>
      <c r="CS748" t="e">
        <f t="shared" si="826"/>
        <v>#N/A</v>
      </c>
      <c r="CT748" t="e">
        <f t="shared" si="827"/>
        <v>#N/A</v>
      </c>
      <c r="CU748" t="e">
        <f t="shared" si="828"/>
        <v>#N/A</v>
      </c>
      <c r="CV748" t="e">
        <f t="shared" si="829"/>
        <v>#N/A</v>
      </c>
      <c r="CW748" t="e">
        <f t="shared" si="830"/>
        <v>#N/A</v>
      </c>
      <c r="CX748" t="e">
        <f t="shared" si="831"/>
        <v>#N/A</v>
      </c>
      <c r="CY748" t="e">
        <f t="shared" si="832"/>
        <v>#N/A</v>
      </c>
      <c r="CZ748" t="e">
        <f t="shared" si="833"/>
        <v>#N/A</v>
      </c>
      <c r="DA748" t="e">
        <f t="shared" si="834"/>
        <v>#N/A</v>
      </c>
      <c r="DB748" t="e">
        <f t="shared" si="835"/>
        <v>#N/A</v>
      </c>
      <c r="DC748" t="e">
        <f t="shared" si="836"/>
        <v>#N/A</v>
      </c>
      <c r="DD748" t="e">
        <f t="shared" si="837"/>
        <v>#N/A</v>
      </c>
      <c r="DE748" t="e">
        <f t="shared" si="838"/>
        <v>#N/A</v>
      </c>
      <c r="DF748" t="e">
        <f t="shared" si="839"/>
        <v>#N/A</v>
      </c>
    </row>
    <row r="749" spans="1:110" x14ac:dyDescent="0.25">
      <c r="A749" s="4">
        <f>raw!$A750:$A750</f>
        <v>0</v>
      </c>
      <c r="B749" s="6">
        <f>raw!$B750:$B750</f>
        <v>0</v>
      </c>
      <c r="D749" t="e">
        <f>IF(score!$C749=".",".",IF(score!$C749=0,"1",IF(score!$C749=25,"0",IF(score!$C749=50,"0",IF(score!$C749=75,"0",IF(score!$C749=100,"0"))))))</f>
        <v>#N/A</v>
      </c>
      <c r="E749" t="e">
        <f>IF(score!$C749=".",".",IF(score!$C749=0,"0",IF(score!$C749=25,"1",IF(score!$C749=50,"0",IF(score!$C749=75,"0",IF(score!$C749=100,"0"))))))</f>
        <v>#N/A</v>
      </c>
      <c r="F749" t="e">
        <f>IF(score!$C749=".",".",IF(score!$C749=0,"0",IF(score!$C749=25,"0",IF(score!$C749=50,"1",IF(score!$C749=75,"0",IF(score!$C749=100,"0"))))))</f>
        <v>#N/A</v>
      </c>
      <c r="G749" t="e">
        <f>IF(score!$C749=".",".",IF(score!$C749=0,"0",IF(score!$C749=25,"0",IF(score!$C749=50,"0",IF(score!$C749=75,"1",IF(score!$C749=100,"0"))))))</f>
        <v>#N/A</v>
      </c>
      <c r="H749" t="e">
        <f>IF(score!$D749=".",".",IF(score!$D749=0,"1",IF(score!$D749=50,"0",IF(score!$D749=100,"0"))))</f>
        <v>#N/A</v>
      </c>
      <c r="I749" t="e">
        <f>IF(score!$D749=".",".",IF(score!$D749=0,"0",IF(score!$D749=50,"1",IF(score!$D749=100,"0"))))</f>
        <v>#N/A</v>
      </c>
      <c r="J749" t="e">
        <f>IF(score!$E749=".",".",IF(score!$E749=0,"1",IF(score!$E749=50,"0",IF(score!$E749=100,"0"))))</f>
        <v>#N/A</v>
      </c>
      <c r="K749" t="e">
        <f>IF(score!$E749=".",".",IF(score!$E749=0,"0",IF(score!$E749=50,"1",IF(score!$E749=100,"0"))))</f>
        <v>#N/A</v>
      </c>
      <c r="L749" t="e">
        <f>IF(score!$F749=".",".",IF(score!$F749=0,"1",IF(score!$F749=100,"0")))</f>
        <v>#N/A</v>
      </c>
      <c r="M749" t="e">
        <f>IF(score!$G749=".",".",IF(score!$G749=0,"1",IF(score!$G749=100,"0")))</f>
        <v>#N/A</v>
      </c>
      <c r="N749" t="e">
        <f>IF(score!$H749=".",".",IF(score!$H749=0,"1",IF(score!$H749=100,"0")))</f>
        <v>#N/A</v>
      </c>
      <c r="O749" t="e">
        <f>IF(score!$I749=".",".",IF(score!$I749=0,"1",IF(score!$I749=50,"0",IF(score!$I749=100,"0"))))</f>
        <v>#N/A</v>
      </c>
      <c r="P749" t="e">
        <f>IF(score!$J749=".",".",IF(score!$J749=0,"1",IF(score!$J749=25,"0",IF(score!$J749=50,"0",IF(score!$J749=75,"0",IF(score!$J749=100,"0"))))))</f>
        <v>#N/A</v>
      </c>
      <c r="Q749" t="e">
        <f>IF(score!$J749=".",".",IF(score!$J749=0,"0",IF(score!$J749=25,"1",IF(score!$J749=50,"0",IF(score!$J749=75,"0",IF(score!$J749=100,"0"))))))</f>
        <v>#N/A</v>
      </c>
      <c r="R749" t="e">
        <f>IF(score!$J749=".",".",IF(score!$J749=0,"0",IF(score!$J749=25,"0",IF(score!$J749=50,"1",IF(score!$J749=75,"0",IF(score!$J749=100,"0"))))))</f>
        <v>#N/A</v>
      </c>
      <c r="S749" t="e">
        <f>IF(score!$J749=".",".",IF(score!$J749=0,"0",IF(score!$J749=25,"0",IF(score!$J749=50,"0",IF(score!$J749=75,"1",IF(score!$J749=100,"0"))))))</f>
        <v>#N/A</v>
      </c>
      <c r="T749" t="e">
        <f>IF(score!$K749=".",".",IF(score!$K749=0,"1",IF(score!$K749=20,"0",IF(score!$K749=40,"0",IF(score!$K749=60,"0",IF(score!$K749=80,"0",IF(score!$K749=100,"0")))))))</f>
        <v>#N/A</v>
      </c>
      <c r="U749" t="e">
        <f>IF(score!$K749=".",".",IF(score!$K749=0,"0",IF(score!$K749=20,"1",IF(score!$K749=40,"0",IF(score!$K749=60,"0",IF(score!$K749=80,"0",IF(score!$K749=100,"0")))))))</f>
        <v>#N/A</v>
      </c>
      <c r="V749" t="e">
        <f>IF(score!$K749=".",".",IF(score!$K749=0,"0",IF(score!$K749=20,"0",IF(score!$K749=40,"1",IF(score!$K749=60,"0",IF(score!$K749=80,"0",IF(score!$K749=100,"0")))))))</f>
        <v>#N/A</v>
      </c>
      <c r="W749" t="e">
        <f>IF(score!$K749=".",".",IF(score!$K749=0,"0",IF(score!$K749=20,"0",IF(score!$K749=40,"0",IF(score!$K749=60,"1",IF(score!$K749=80,"0",IF(score!$K749=100,"0")))))))</f>
        <v>#N/A</v>
      </c>
      <c r="X749" t="e">
        <f>IF(score!$K749=".",".",IF(score!$K749=0,"0",IF(score!$K749=20,"0",IF(score!$K749=40,"0",IF(score!$K749=60,"0",IF(score!$K749=80,"1",IF(score!$K749=100,"0")))))))</f>
        <v>#N/A</v>
      </c>
      <c r="Y749" t="e">
        <f>IF(score!$L749=".",".",IF(score!$L749=0,"1",IF(score!$L749=20,"0",IF(score!$L749=40,"0",IF(score!$L749=60,"0",IF(score!$L749=80,"0",IF(score!$L749=100,"0")))))))</f>
        <v>#N/A</v>
      </c>
      <c r="Z749" t="e">
        <f>IF(score!$L749=".",".",IF(score!$L749=0,"0",IF(score!$L749=20,"1",IF(score!$L749=40,"0",IF(score!$L749=60,"0",IF(score!$L749=80,"0",IF(score!$L749=100,"0")))))))</f>
        <v>#N/A</v>
      </c>
      <c r="AA749" t="e">
        <f>IF(score!$L749=".",".",IF(score!$L749=0,"0",IF(score!$L749=20,"0",IF(score!$L749=40,"1",IF(score!$L749=60,"0",IF(score!$L749=80,"0",IF(score!$L749=100,"0")))))))</f>
        <v>#N/A</v>
      </c>
      <c r="AB749" t="e">
        <f>IF(score!$L749=".",".",IF(score!$L749=0,"0",IF(score!$L749=20,"0",IF(score!$L749=40,"0",IF(score!$L749=60,"1",IF(score!$L749=80,"0",IF(score!$L749=100,"0")))))))</f>
        <v>#N/A</v>
      </c>
      <c r="AC749" t="e">
        <f>IF(score!$L749=".",".",IF(score!$L749=0,"0",IF(score!$L749=20,"0",IF(score!$L749=40,"0",IF(score!$L749=60,"0",IF(score!$L749=80,"1",IF(score!L749=100,"0")))))))</f>
        <v>#N/A</v>
      </c>
      <c r="AD749" t="e">
        <f>IF(score!$M749=".",".",IF(score!$M749=0,"1",IF(score!$M749=20,"0",IF(score!$M749=40,"0",IF(score!$M749=60,"0",IF(score!$M749=80,"0",IF(score!$M749=100,"0")))))))</f>
        <v>#N/A</v>
      </c>
      <c r="AE749" t="e">
        <f>IF(score!$M749=".",".",IF(score!$M749=0,"0",IF(score!$M749=20,"1",IF(score!$M749=40,"0",IF(score!$M749=60,"0",IF(score!$M749=80,"0",IF(score!$M749=100,"0")))))))</f>
        <v>#N/A</v>
      </c>
      <c r="AF749" t="e">
        <f>IF(score!$M749=".",".",IF(score!$M749=0,"0",IF(score!$M749=20,"0",IF(score!$M749=40,"1",IF(score!$M749=60,"0",IF(score!$M749=80,"0",IF(score!$M749=100,"0")))))))</f>
        <v>#N/A</v>
      </c>
      <c r="AG749" t="e">
        <f>IF(score!$M749=".",".",IF(score!$M749=0,"0",IF(score!$M749=20,"0",IF(score!$M749=40,"0",IF(score!$M749=60,"1",IF(score!$M749=80,"0",IF(score!$M749=100,"0")))))))</f>
        <v>#N/A</v>
      </c>
      <c r="AH749" t="e">
        <f>IF(score!$M749=".",".",IF(score!$M749=0,"0",IF(score!$M749=20,"0",IF(score!$M749=40,"0",IF(score!$M749=60,"0",IF(score!$M749=80,"1",IF(score!$M749=100,"0")))))))</f>
        <v>#N/A</v>
      </c>
      <c r="AI749" t="e">
        <f>IF(score!$N749=".",".",IF(score!$N749=0,"1",IF(score!$N749=25,"0",IF(score!$N749=50,"0",IF(score!$N749=75,"0",IF(score!$N749=100,"0"))))))</f>
        <v>#N/A</v>
      </c>
      <c r="AJ749" t="e">
        <f>IF(score!$N749=".",".",IF(score!$N749=0,"0",IF(score!$N749=25,"1",IF(score!$N749=50,"0",IF(score!$N749=75,"0",IF(score!$N749=100,"0"))))))</f>
        <v>#N/A</v>
      </c>
      <c r="AK749" t="e">
        <f>IF(score!$N749=".",".",IF(score!$N749=0,"0",IF(score!$N749=25,"0",IF(score!$N749=50,"1",IF(score!$N749=75,"0",IF(score!$N749=100,"0"))))))</f>
        <v>#N/A</v>
      </c>
      <c r="AL749" t="e">
        <f>IF(score!$N749=".",".",IF(score!$N749=0,"0",IF(score!$N749=25,"0",IF(score!$N749=50,"0",IF(score!$N749=75,"1",IF(score!$N749=100,"0"))))))</f>
        <v>#N/A</v>
      </c>
      <c r="AN749" t="e">
        <f t="shared" si="770"/>
        <v>#N/A</v>
      </c>
      <c r="AO749" t="e">
        <f t="shared" si="771"/>
        <v>#N/A</v>
      </c>
      <c r="AP749" t="e">
        <f t="shared" si="772"/>
        <v>#N/A</v>
      </c>
      <c r="AQ749" t="e">
        <f t="shared" si="773"/>
        <v>#N/A</v>
      </c>
      <c r="AR749" t="e">
        <f t="shared" si="774"/>
        <v>#N/A</v>
      </c>
      <c r="AS749" t="e">
        <f t="shared" si="775"/>
        <v>#N/A</v>
      </c>
      <c r="AT749" t="e">
        <f t="shared" si="776"/>
        <v>#N/A</v>
      </c>
      <c r="AU749" t="e">
        <f t="shared" si="777"/>
        <v>#N/A</v>
      </c>
      <c r="AV749" t="e">
        <f t="shared" si="778"/>
        <v>#N/A</v>
      </c>
      <c r="AW749" t="e">
        <f t="shared" si="779"/>
        <v>#N/A</v>
      </c>
      <c r="AX749" t="e">
        <f t="shared" si="780"/>
        <v>#N/A</v>
      </c>
      <c r="AY749" t="e">
        <f t="shared" si="781"/>
        <v>#N/A</v>
      </c>
      <c r="AZ749" t="e">
        <f t="shared" si="782"/>
        <v>#N/A</v>
      </c>
      <c r="BA749" t="e">
        <f t="shared" si="783"/>
        <v>#N/A</v>
      </c>
      <c r="BB749" t="e">
        <f t="shared" si="784"/>
        <v>#N/A</v>
      </c>
      <c r="BC749" t="e">
        <f t="shared" si="785"/>
        <v>#N/A</v>
      </c>
      <c r="BD749" t="e">
        <f t="shared" si="786"/>
        <v>#N/A</v>
      </c>
      <c r="BE749" t="e">
        <f t="shared" si="787"/>
        <v>#N/A</v>
      </c>
      <c r="BF749" t="e">
        <f t="shared" si="788"/>
        <v>#N/A</v>
      </c>
      <c r="BG749" t="e">
        <f t="shared" si="789"/>
        <v>#N/A</v>
      </c>
      <c r="BH749" t="e">
        <f t="shared" si="790"/>
        <v>#N/A</v>
      </c>
      <c r="BI749" t="e">
        <f t="shared" si="791"/>
        <v>#N/A</v>
      </c>
      <c r="BJ749" t="e">
        <f t="shared" si="792"/>
        <v>#N/A</v>
      </c>
      <c r="BK749" t="e">
        <f t="shared" si="793"/>
        <v>#N/A</v>
      </c>
      <c r="BL749" t="e">
        <f t="shared" si="794"/>
        <v>#N/A</v>
      </c>
      <c r="BM749" t="e">
        <f t="shared" si="795"/>
        <v>#N/A</v>
      </c>
      <c r="BN749" t="e">
        <f t="shared" si="796"/>
        <v>#N/A</v>
      </c>
      <c r="BO749" t="e">
        <f t="shared" si="797"/>
        <v>#N/A</v>
      </c>
      <c r="BP749" t="e">
        <f t="shared" si="798"/>
        <v>#N/A</v>
      </c>
      <c r="BQ749" t="e">
        <f t="shared" si="799"/>
        <v>#N/A</v>
      </c>
      <c r="BR749" t="e">
        <f t="shared" si="800"/>
        <v>#N/A</v>
      </c>
      <c r="BS749" t="e">
        <f t="shared" si="801"/>
        <v>#N/A</v>
      </c>
      <c r="BT749" t="e">
        <f t="shared" si="802"/>
        <v>#N/A</v>
      </c>
      <c r="BU749" t="e">
        <f t="shared" si="803"/>
        <v>#N/A</v>
      </c>
      <c r="BV749" t="e">
        <f t="shared" si="804"/>
        <v>#N/A</v>
      </c>
      <c r="BX749" t="e">
        <f t="shared" si="805"/>
        <v>#N/A</v>
      </c>
      <c r="BY749" t="e">
        <f t="shared" si="806"/>
        <v>#N/A</v>
      </c>
      <c r="BZ749" t="e">
        <f t="shared" si="807"/>
        <v>#N/A</v>
      </c>
      <c r="CA749" t="e">
        <f t="shared" si="808"/>
        <v>#N/A</v>
      </c>
      <c r="CB749" t="e">
        <f t="shared" si="809"/>
        <v>#N/A</v>
      </c>
      <c r="CC749" t="e">
        <f t="shared" si="810"/>
        <v>#N/A</v>
      </c>
      <c r="CD749" t="e">
        <f t="shared" si="811"/>
        <v>#N/A</v>
      </c>
      <c r="CE749" t="e">
        <f t="shared" si="812"/>
        <v>#N/A</v>
      </c>
      <c r="CF749" t="e">
        <f t="shared" si="813"/>
        <v>#N/A</v>
      </c>
      <c r="CG749" t="e">
        <f t="shared" si="814"/>
        <v>#N/A</v>
      </c>
      <c r="CH749" t="e">
        <f t="shared" si="815"/>
        <v>#N/A</v>
      </c>
      <c r="CI749" t="e">
        <f t="shared" si="816"/>
        <v>#N/A</v>
      </c>
      <c r="CJ749" t="e">
        <f t="shared" si="817"/>
        <v>#N/A</v>
      </c>
      <c r="CK749" t="e">
        <f t="shared" si="818"/>
        <v>#N/A</v>
      </c>
      <c r="CL749" t="e">
        <f t="shared" si="819"/>
        <v>#N/A</v>
      </c>
      <c r="CM749" t="e">
        <f t="shared" si="820"/>
        <v>#N/A</v>
      </c>
      <c r="CN749" t="e">
        <f t="shared" si="821"/>
        <v>#N/A</v>
      </c>
      <c r="CO749" t="e">
        <f t="shared" si="822"/>
        <v>#N/A</v>
      </c>
      <c r="CP749" t="e">
        <f t="shared" si="823"/>
        <v>#N/A</v>
      </c>
      <c r="CQ749" t="e">
        <f t="shared" si="824"/>
        <v>#N/A</v>
      </c>
      <c r="CR749" t="e">
        <f t="shared" si="825"/>
        <v>#N/A</v>
      </c>
      <c r="CS749" t="e">
        <f t="shared" si="826"/>
        <v>#N/A</v>
      </c>
      <c r="CT749" t="e">
        <f t="shared" si="827"/>
        <v>#N/A</v>
      </c>
      <c r="CU749" t="e">
        <f t="shared" si="828"/>
        <v>#N/A</v>
      </c>
      <c r="CV749" t="e">
        <f t="shared" si="829"/>
        <v>#N/A</v>
      </c>
      <c r="CW749" t="e">
        <f t="shared" si="830"/>
        <v>#N/A</v>
      </c>
      <c r="CX749" t="e">
        <f t="shared" si="831"/>
        <v>#N/A</v>
      </c>
      <c r="CY749" t="e">
        <f t="shared" si="832"/>
        <v>#N/A</v>
      </c>
      <c r="CZ749" t="e">
        <f t="shared" si="833"/>
        <v>#N/A</v>
      </c>
      <c r="DA749" t="e">
        <f t="shared" si="834"/>
        <v>#N/A</v>
      </c>
      <c r="DB749" t="e">
        <f t="shared" si="835"/>
        <v>#N/A</v>
      </c>
      <c r="DC749" t="e">
        <f t="shared" si="836"/>
        <v>#N/A</v>
      </c>
      <c r="DD749" t="e">
        <f t="shared" si="837"/>
        <v>#N/A</v>
      </c>
      <c r="DE749" t="e">
        <f t="shared" si="838"/>
        <v>#N/A</v>
      </c>
      <c r="DF749" t="e">
        <f t="shared" si="839"/>
        <v>#N/A</v>
      </c>
    </row>
    <row r="750" spans="1:110" x14ac:dyDescent="0.25">
      <c r="A750" s="4">
        <f>raw!$A751:$A751</f>
        <v>0</v>
      </c>
      <c r="B750" s="6">
        <f>raw!$B751:$B751</f>
        <v>0</v>
      </c>
      <c r="D750" t="e">
        <f>IF(score!$C750=".",".",IF(score!$C750=0,"1",IF(score!$C750=25,"0",IF(score!$C750=50,"0",IF(score!$C750=75,"0",IF(score!$C750=100,"0"))))))</f>
        <v>#N/A</v>
      </c>
      <c r="E750" t="e">
        <f>IF(score!$C750=".",".",IF(score!$C750=0,"0",IF(score!$C750=25,"1",IF(score!$C750=50,"0",IF(score!$C750=75,"0",IF(score!$C750=100,"0"))))))</f>
        <v>#N/A</v>
      </c>
      <c r="F750" t="e">
        <f>IF(score!$C750=".",".",IF(score!$C750=0,"0",IF(score!$C750=25,"0",IF(score!$C750=50,"1",IF(score!$C750=75,"0",IF(score!$C750=100,"0"))))))</f>
        <v>#N/A</v>
      </c>
      <c r="G750" t="e">
        <f>IF(score!$C750=".",".",IF(score!$C750=0,"0",IF(score!$C750=25,"0",IF(score!$C750=50,"0",IF(score!$C750=75,"1",IF(score!$C750=100,"0"))))))</f>
        <v>#N/A</v>
      </c>
      <c r="H750" t="e">
        <f>IF(score!$D750=".",".",IF(score!$D750=0,"1",IF(score!$D750=50,"0",IF(score!$D750=100,"0"))))</f>
        <v>#N/A</v>
      </c>
      <c r="I750" t="e">
        <f>IF(score!$D750=".",".",IF(score!$D750=0,"0",IF(score!$D750=50,"1",IF(score!$D750=100,"0"))))</f>
        <v>#N/A</v>
      </c>
      <c r="J750" t="e">
        <f>IF(score!$E750=".",".",IF(score!$E750=0,"1",IF(score!$E750=50,"0",IF(score!$E750=100,"0"))))</f>
        <v>#N/A</v>
      </c>
      <c r="K750" t="e">
        <f>IF(score!$E750=".",".",IF(score!$E750=0,"0",IF(score!$E750=50,"1",IF(score!$E750=100,"0"))))</f>
        <v>#N/A</v>
      </c>
      <c r="L750" t="e">
        <f>IF(score!$F750=".",".",IF(score!$F750=0,"1",IF(score!$F750=100,"0")))</f>
        <v>#N/A</v>
      </c>
      <c r="M750" t="e">
        <f>IF(score!$G750=".",".",IF(score!$G750=0,"1",IF(score!$G750=100,"0")))</f>
        <v>#N/A</v>
      </c>
      <c r="N750" t="e">
        <f>IF(score!$H750=".",".",IF(score!$H750=0,"1",IF(score!$H750=100,"0")))</f>
        <v>#N/A</v>
      </c>
      <c r="O750" t="e">
        <f>IF(score!$I750=".",".",IF(score!$I750=0,"1",IF(score!$I750=50,"0",IF(score!$I750=100,"0"))))</f>
        <v>#N/A</v>
      </c>
      <c r="P750" t="e">
        <f>IF(score!$J750=".",".",IF(score!$J750=0,"1",IF(score!$J750=25,"0",IF(score!$J750=50,"0",IF(score!$J750=75,"0",IF(score!$J750=100,"0"))))))</f>
        <v>#N/A</v>
      </c>
      <c r="Q750" t="e">
        <f>IF(score!$J750=".",".",IF(score!$J750=0,"0",IF(score!$J750=25,"1",IF(score!$J750=50,"0",IF(score!$J750=75,"0",IF(score!$J750=100,"0"))))))</f>
        <v>#N/A</v>
      </c>
      <c r="R750" t="e">
        <f>IF(score!$J750=".",".",IF(score!$J750=0,"0",IF(score!$J750=25,"0",IF(score!$J750=50,"1",IF(score!$J750=75,"0",IF(score!$J750=100,"0"))))))</f>
        <v>#N/A</v>
      </c>
      <c r="S750" t="e">
        <f>IF(score!$J750=".",".",IF(score!$J750=0,"0",IF(score!$J750=25,"0",IF(score!$J750=50,"0",IF(score!$J750=75,"1",IF(score!$J750=100,"0"))))))</f>
        <v>#N/A</v>
      </c>
      <c r="T750" t="e">
        <f>IF(score!$K750=".",".",IF(score!$K750=0,"1",IF(score!$K750=20,"0",IF(score!$K750=40,"0",IF(score!$K750=60,"0",IF(score!$K750=80,"0",IF(score!$K750=100,"0")))))))</f>
        <v>#N/A</v>
      </c>
      <c r="U750" t="e">
        <f>IF(score!$K750=".",".",IF(score!$K750=0,"0",IF(score!$K750=20,"1",IF(score!$K750=40,"0",IF(score!$K750=60,"0",IF(score!$K750=80,"0",IF(score!$K750=100,"0")))))))</f>
        <v>#N/A</v>
      </c>
      <c r="V750" t="e">
        <f>IF(score!$K750=".",".",IF(score!$K750=0,"0",IF(score!$K750=20,"0",IF(score!$K750=40,"1",IF(score!$K750=60,"0",IF(score!$K750=80,"0",IF(score!$K750=100,"0")))))))</f>
        <v>#N/A</v>
      </c>
      <c r="W750" t="e">
        <f>IF(score!$K750=".",".",IF(score!$K750=0,"0",IF(score!$K750=20,"0",IF(score!$K750=40,"0",IF(score!$K750=60,"1",IF(score!$K750=80,"0",IF(score!$K750=100,"0")))))))</f>
        <v>#N/A</v>
      </c>
      <c r="X750" t="e">
        <f>IF(score!$K750=".",".",IF(score!$K750=0,"0",IF(score!$K750=20,"0",IF(score!$K750=40,"0",IF(score!$K750=60,"0",IF(score!$K750=80,"1",IF(score!$K750=100,"0")))))))</f>
        <v>#N/A</v>
      </c>
      <c r="Y750" t="e">
        <f>IF(score!$L750=".",".",IF(score!$L750=0,"1",IF(score!$L750=20,"0",IF(score!$L750=40,"0",IF(score!$L750=60,"0",IF(score!$L750=80,"0",IF(score!$L750=100,"0")))))))</f>
        <v>#N/A</v>
      </c>
      <c r="Z750" t="e">
        <f>IF(score!$L750=".",".",IF(score!$L750=0,"0",IF(score!$L750=20,"1",IF(score!$L750=40,"0",IF(score!$L750=60,"0",IF(score!$L750=80,"0",IF(score!$L750=100,"0")))))))</f>
        <v>#N/A</v>
      </c>
      <c r="AA750" t="e">
        <f>IF(score!$L750=".",".",IF(score!$L750=0,"0",IF(score!$L750=20,"0",IF(score!$L750=40,"1",IF(score!$L750=60,"0",IF(score!$L750=80,"0",IF(score!$L750=100,"0")))))))</f>
        <v>#N/A</v>
      </c>
      <c r="AB750" t="e">
        <f>IF(score!$L750=".",".",IF(score!$L750=0,"0",IF(score!$L750=20,"0",IF(score!$L750=40,"0",IF(score!$L750=60,"1",IF(score!$L750=80,"0",IF(score!$L750=100,"0")))))))</f>
        <v>#N/A</v>
      </c>
      <c r="AC750" t="e">
        <f>IF(score!$L750=".",".",IF(score!$L750=0,"0",IF(score!$L750=20,"0",IF(score!$L750=40,"0",IF(score!$L750=60,"0",IF(score!$L750=80,"1",IF(score!L750=100,"0")))))))</f>
        <v>#N/A</v>
      </c>
      <c r="AD750" t="e">
        <f>IF(score!$M750=".",".",IF(score!$M750=0,"1",IF(score!$M750=20,"0",IF(score!$M750=40,"0",IF(score!$M750=60,"0",IF(score!$M750=80,"0",IF(score!$M750=100,"0")))))))</f>
        <v>#N/A</v>
      </c>
      <c r="AE750" t="e">
        <f>IF(score!$M750=".",".",IF(score!$M750=0,"0",IF(score!$M750=20,"1",IF(score!$M750=40,"0",IF(score!$M750=60,"0",IF(score!$M750=80,"0",IF(score!$M750=100,"0")))))))</f>
        <v>#N/A</v>
      </c>
      <c r="AF750" t="e">
        <f>IF(score!$M750=".",".",IF(score!$M750=0,"0",IF(score!$M750=20,"0",IF(score!$M750=40,"1",IF(score!$M750=60,"0",IF(score!$M750=80,"0",IF(score!$M750=100,"0")))))))</f>
        <v>#N/A</v>
      </c>
      <c r="AG750" t="e">
        <f>IF(score!$M750=".",".",IF(score!$M750=0,"0",IF(score!$M750=20,"0",IF(score!$M750=40,"0",IF(score!$M750=60,"1",IF(score!$M750=80,"0",IF(score!$M750=100,"0")))))))</f>
        <v>#N/A</v>
      </c>
      <c r="AH750" t="e">
        <f>IF(score!$M750=".",".",IF(score!$M750=0,"0",IF(score!$M750=20,"0",IF(score!$M750=40,"0",IF(score!$M750=60,"0",IF(score!$M750=80,"1",IF(score!$M750=100,"0")))))))</f>
        <v>#N/A</v>
      </c>
      <c r="AI750" t="e">
        <f>IF(score!$N750=".",".",IF(score!$N750=0,"1",IF(score!$N750=25,"0",IF(score!$N750=50,"0",IF(score!$N750=75,"0",IF(score!$N750=100,"0"))))))</f>
        <v>#N/A</v>
      </c>
      <c r="AJ750" t="e">
        <f>IF(score!$N750=".",".",IF(score!$N750=0,"0",IF(score!$N750=25,"1",IF(score!$N750=50,"0",IF(score!$N750=75,"0",IF(score!$N750=100,"0"))))))</f>
        <v>#N/A</v>
      </c>
      <c r="AK750" t="e">
        <f>IF(score!$N750=".",".",IF(score!$N750=0,"0",IF(score!$N750=25,"0",IF(score!$N750=50,"1",IF(score!$N750=75,"0",IF(score!$N750=100,"0"))))))</f>
        <v>#N/A</v>
      </c>
      <c r="AL750" t="e">
        <f>IF(score!$N750=".",".",IF(score!$N750=0,"0",IF(score!$N750=25,"0",IF(score!$N750=50,"0",IF(score!$N750=75,"1",IF(score!$N750=100,"0"))))))</f>
        <v>#N/A</v>
      </c>
      <c r="AN750" t="e">
        <f t="shared" si="770"/>
        <v>#N/A</v>
      </c>
      <c r="AO750" t="e">
        <f t="shared" si="771"/>
        <v>#N/A</v>
      </c>
      <c r="AP750" t="e">
        <f t="shared" si="772"/>
        <v>#N/A</v>
      </c>
      <c r="AQ750" t="e">
        <f t="shared" si="773"/>
        <v>#N/A</v>
      </c>
      <c r="AR750" t="e">
        <f t="shared" si="774"/>
        <v>#N/A</v>
      </c>
      <c r="AS750" t="e">
        <f t="shared" si="775"/>
        <v>#N/A</v>
      </c>
      <c r="AT750" t="e">
        <f t="shared" si="776"/>
        <v>#N/A</v>
      </c>
      <c r="AU750" t="e">
        <f t="shared" si="777"/>
        <v>#N/A</v>
      </c>
      <c r="AV750" t="e">
        <f t="shared" si="778"/>
        <v>#N/A</v>
      </c>
      <c r="AW750" t="e">
        <f t="shared" si="779"/>
        <v>#N/A</v>
      </c>
      <c r="AX750" t="e">
        <f t="shared" si="780"/>
        <v>#N/A</v>
      </c>
      <c r="AY750" t="e">
        <f t="shared" si="781"/>
        <v>#N/A</v>
      </c>
      <c r="AZ750" t="e">
        <f t="shared" si="782"/>
        <v>#N/A</v>
      </c>
      <c r="BA750" t="e">
        <f t="shared" si="783"/>
        <v>#N/A</v>
      </c>
      <c r="BB750" t="e">
        <f t="shared" si="784"/>
        <v>#N/A</v>
      </c>
      <c r="BC750" t="e">
        <f t="shared" si="785"/>
        <v>#N/A</v>
      </c>
      <c r="BD750" t="e">
        <f t="shared" si="786"/>
        <v>#N/A</v>
      </c>
      <c r="BE750" t="e">
        <f t="shared" si="787"/>
        <v>#N/A</v>
      </c>
      <c r="BF750" t="e">
        <f t="shared" si="788"/>
        <v>#N/A</v>
      </c>
      <c r="BG750" t="e">
        <f t="shared" si="789"/>
        <v>#N/A</v>
      </c>
      <c r="BH750" t="e">
        <f t="shared" si="790"/>
        <v>#N/A</v>
      </c>
      <c r="BI750" t="e">
        <f t="shared" si="791"/>
        <v>#N/A</v>
      </c>
      <c r="BJ750" t="e">
        <f t="shared" si="792"/>
        <v>#N/A</v>
      </c>
      <c r="BK750" t="e">
        <f t="shared" si="793"/>
        <v>#N/A</v>
      </c>
      <c r="BL750" t="e">
        <f t="shared" si="794"/>
        <v>#N/A</v>
      </c>
      <c r="BM750" t="e">
        <f t="shared" si="795"/>
        <v>#N/A</v>
      </c>
      <c r="BN750" t="e">
        <f t="shared" si="796"/>
        <v>#N/A</v>
      </c>
      <c r="BO750" t="e">
        <f t="shared" si="797"/>
        <v>#N/A</v>
      </c>
      <c r="BP750" t="e">
        <f t="shared" si="798"/>
        <v>#N/A</v>
      </c>
      <c r="BQ750" t="e">
        <f t="shared" si="799"/>
        <v>#N/A</v>
      </c>
      <c r="BR750" t="e">
        <f t="shared" si="800"/>
        <v>#N/A</v>
      </c>
      <c r="BS750" t="e">
        <f t="shared" si="801"/>
        <v>#N/A</v>
      </c>
      <c r="BT750" t="e">
        <f t="shared" si="802"/>
        <v>#N/A</v>
      </c>
      <c r="BU750" t="e">
        <f t="shared" si="803"/>
        <v>#N/A</v>
      </c>
      <c r="BV750" t="e">
        <f t="shared" si="804"/>
        <v>#N/A</v>
      </c>
      <c r="BX750" t="e">
        <f t="shared" si="805"/>
        <v>#N/A</v>
      </c>
      <c r="BY750" t="e">
        <f t="shared" si="806"/>
        <v>#N/A</v>
      </c>
      <c r="BZ750" t="e">
        <f t="shared" si="807"/>
        <v>#N/A</v>
      </c>
      <c r="CA750" t="e">
        <f t="shared" si="808"/>
        <v>#N/A</v>
      </c>
      <c r="CB750" t="e">
        <f t="shared" si="809"/>
        <v>#N/A</v>
      </c>
      <c r="CC750" t="e">
        <f t="shared" si="810"/>
        <v>#N/A</v>
      </c>
      <c r="CD750" t="e">
        <f t="shared" si="811"/>
        <v>#N/A</v>
      </c>
      <c r="CE750" t="e">
        <f t="shared" si="812"/>
        <v>#N/A</v>
      </c>
      <c r="CF750" t="e">
        <f t="shared" si="813"/>
        <v>#N/A</v>
      </c>
      <c r="CG750" t="e">
        <f t="shared" si="814"/>
        <v>#N/A</v>
      </c>
      <c r="CH750" t="e">
        <f t="shared" si="815"/>
        <v>#N/A</v>
      </c>
      <c r="CI750" t="e">
        <f t="shared" si="816"/>
        <v>#N/A</v>
      </c>
      <c r="CJ750" t="e">
        <f t="shared" si="817"/>
        <v>#N/A</v>
      </c>
      <c r="CK750" t="e">
        <f t="shared" si="818"/>
        <v>#N/A</v>
      </c>
      <c r="CL750" t="e">
        <f t="shared" si="819"/>
        <v>#N/A</v>
      </c>
      <c r="CM750" t="e">
        <f t="shared" si="820"/>
        <v>#N/A</v>
      </c>
      <c r="CN750" t="e">
        <f t="shared" si="821"/>
        <v>#N/A</v>
      </c>
      <c r="CO750" t="e">
        <f t="shared" si="822"/>
        <v>#N/A</v>
      </c>
      <c r="CP750" t="e">
        <f t="shared" si="823"/>
        <v>#N/A</v>
      </c>
      <c r="CQ750" t="e">
        <f t="shared" si="824"/>
        <v>#N/A</v>
      </c>
      <c r="CR750" t="e">
        <f t="shared" si="825"/>
        <v>#N/A</v>
      </c>
      <c r="CS750" t="e">
        <f t="shared" si="826"/>
        <v>#N/A</v>
      </c>
      <c r="CT750" t="e">
        <f t="shared" si="827"/>
        <v>#N/A</v>
      </c>
      <c r="CU750" t="e">
        <f t="shared" si="828"/>
        <v>#N/A</v>
      </c>
      <c r="CV750" t="e">
        <f t="shared" si="829"/>
        <v>#N/A</v>
      </c>
      <c r="CW750" t="e">
        <f t="shared" si="830"/>
        <v>#N/A</v>
      </c>
      <c r="CX750" t="e">
        <f t="shared" si="831"/>
        <v>#N/A</v>
      </c>
      <c r="CY750" t="e">
        <f t="shared" si="832"/>
        <v>#N/A</v>
      </c>
      <c r="CZ750" t="e">
        <f t="shared" si="833"/>
        <v>#N/A</v>
      </c>
      <c r="DA750" t="e">
        <f t="shared" si="834"/>
        <v>#N/A</v>
      </c>
      <c r="DB750" t="e">
        <f t="shared" si="835"/>
        <v>#N/A</v>
      </c>
      <c r="DC750" t="e">
        <f t="shared" si="836"/>
        <v>#N/A</v>
      </c>
      <c r="DD750" t="e">
        <f t="shared" si="837"/>
        <v>#N/A</v>
      </c>
      <c r="DE750" t="e">
        <f t="shared" si="838"/>
        <v>#N/A</v>
      </c>
      <c r="DF750" t="e">
        <f t="shared" si="839"/>
        <v>#N/A</v>
      </c>
    </row>
    <row r="751" spans="1:110" x14ac:dyDescent="0.25">
      <c r="A751" s="4">
        <f>raw!$A752:$A752</f>
        <v>0</v>
      </c>
      <c r="B751" s="6">
        <f>raw!$B752:$B752</f>
        <v>0</v>
      </c>
      <c r="D751" t="e">
        <f>IF(score!$C751=".",".",IF(score!$C751=0,"1",IF(score!$C751=25,"0",IF(score!$C751=50,"0",IF(score!$C751=75,"0",IF(score!$C751=100,"0"))))))</f>
        <v>#N/A</v>
      </c>
      <c r="E751" t="e">
        <f>IF(score!$C751=".",".",IF(score!$C751=0,"0",IF(score!$C751=25,"1",IF(score!$C751=50,"0",IF(score!$C751=75,"0",IF(score!$C751=100,"0"))))))</f>
        <v>#N/A</v>
      </c>
      <c r="F751" t="e">
        <f>IF(score!$C751=".",".",IF(score!$C751=0,"0",IF(score!$C751=25,"0",IF(score!$C751=50,"1",IF(score!$C751=75,"0",IF(score!$C751=100,"0"))))))</f>
        <v>#N/A</v>
      </c>
      <c r="G751" t="e">
        <f>IF(score!$C751=".",".",IF(score!$C751=0,"0",IF(score!$C751=25,"0",IF(score!$C751=50,"0",IF(score!$C751=75,"1",IF(score!$C751=100,"0"))))))</f>
        <v>#N/A</v>
      </c>
      <c r="H751" t="e">
        <f>IF(score!$D751=".",".",IF(score!$D751=0,"1",IF(score!$D751=50,"0",IF(score!$D751=100,"0"))))</f>
        <v>#N/A</v>
      </c>
      <c r="I751" t="e">
        <f>IF(score!$D751=".",".",IF(score!$D751=0,"0",IF(score!$D751=50,"1",IF(score!$D751=100,"0"))))</f>
        <v>#N/A</v>
      </c>
      <c r="J751" t="e">
        <f>IF(score!$E751=".",".",IF(score!$E751=0,"1",IF(score!$E751=50,"0",IF(score!$E751=100,"0"))))</f>
        <v>#N/A</v>
      </c>
      <c r="K751" t="e">
        <f>IF(score!$E751=".",".",IF(score!$E751=0,"0",IF(score!$E751=50,"1",IF(score!$E751=100,"0"))))</f>
        <v>#N/A</v>
      </c>
      <c r="L751" t="e">
        <f>IF(score!$F751=".",".",IF(score!$F751=0,"1",IF(score!$F751=100,"0")))</f>
        <v>#N/A</v>
      </c>
      <c r="M751" t="e">
        <f>IF(score!$G751=".",".",IF(score!$G751=0,"1",IF(score!$G751=100,"0")))</f>
        <v>#N/A</v>
      </c>
      <c r="N751" t="e">
        <f>IF(score!$H751=".",".",IF(score!$H751=0,"1",IF(score!$H751=100,"0")))</f>
        <v>#N/A</v>
      </c>
      <c r="O751" t="e">
        <f>IF(score!$I751=".",".",IF(score!$I751=0,"1",IF(score!$I751=50,"0",IF(score!$I751=100,"0"))))</f>
        <v>#N/A</v>
      </c>
      <c r="P751" t="e">
        <f>IF(score!$J751=".",".",IF(score!$J751=0,"1",IF(score!$J751=25,"0",IF(score!$J751=50,"0",IF(score!$J751=75,"0",IF(score!$J751=100,"0"))))))</f>
        <v>#N/A</v>
      </c>
      <c r="Q751" t="e">
        <f>IF(score!$J751=".",".",IF(score!$J751=0,"0",IF(score!$J751=25,"1",IF(score!$J751=50,"0",IF(score!$J751=75,"0",IF(score!$J751=100,"0"))))))</f>
        <v>#N/A</v>
      </c>
      <c r="R751" t="e">
        <f>IF(score!$J751=".",".",IF(score!$J751=0,"0",IF(score!$J751=25,"0",IF(score!$J751=50,"1",IF(score!$J751=75,"0",IF(score!$J751=100,"0"))))))</f>
        <v>#N/A</v>
      </c>
      <c r="S751" t="e">
        <f>IF(score!$J751=".",".",IF(score!$J751=0,"0",IF(score!$J751=25,"0",IF(score!$J751=50,"0",IF(score!$J751=75,"1",IF(score!$J751=100,"0"))))))</f>
        <v>#N/A</v>
      </c>
      <c r="T751" t="e">
        <f>IF(score!$K751=".",".",IF(score!$K751=0,"1",IF(score!$K751=20,"0",IF(score!$K751=40,"0",IF(score!$K751=60,"0",IF(score!$K751=80,"0",IF(score!$K751=100,"0")))))))</f>
        <v>#N/A</v>
      </c>
      <c r="U751" t="e">
        <f>IF(score!$K751=".",".",IF(score!$K751=0,"0",IF(score!$K751=20,"1",IF(score!$K751=40,"0",IF(score!$K751=60,"0",IF(score!$K751=80,"0",IF(score!$K751=100,"0")))))))</f>
        <v>#N/A</v>
      </c>
      <c r="V751" t="e">
        <f>IF(score!$K751=".",".",IF(score!$K751=0,"0",IF(score!$K751=20,"0",IF(score!$K751=40,"1",IF(score!$K751=60,"0",IF(score!$K751=80,"0",IF(score!$K751=100,"0")))))))</f>
        <v>#N/A</v>
      </c>
      <c r="W751" t="e">
        <f>IF(score!$K751=".",".",IF(score!$K751=0,"0",IF(score!$K751=20,"0",IF(score!$K751=40,"0",IF(score!$K751=60,"1",IF(score!$K751=80,"0",IF(score!$K751=100,"0")))))))</f>
        <v>#N/A</v>
      </c>
      <c r="X751" t="e">
        <f>IF(score!$K751=".",".",IF(score!$K751=0,"0",IF(score!$K751=20,"0",IF(score!$K751=40,"0",IF(score!$K751=60,"0",IF(score!$K751=80,"1",IF(score!$K751=100,"0")))))))</f>
        <v>#N/A</v>
      </c>
      <c r="Y751" t="e">
        <f>IF(score!$L751=".",".",IF(score!$L751=0,"1",IF(score!$L751=20,"0",IF(score!$L751=40,"0",IF(score!$L751=60,"0",IF(score!$L751=80,"0",IF(score!$L751=100,"0")))))))</f>
        <v>#N/A</v>
      </c>
      <c r="Z751" t="e">
        <f>IF(score!$L751=".",".",IF(score!$L751=0,"0",IF(score!$L751=20,"1",IF(score!$L751=40,"0",IF(score!$L751=60,"0",IF(score!$L751=80,"0",IF(score!$L751=100,"0")))))))</f>
        <v>#N/A</v>
      </c>
      <c r="AA751" t="e">
        <f>IF(score!$L751=".",".",IF(score!$L751=0,"0",IF(score!$L751=20,"0",IF(score!$L751=40,"1",IF(score!$L751=60,"0",IF(score!$L751=80,"0",IF(score!$L751=100,"0")))))))</f>
        <v>#N/A</v>
      </c>
      <c r="AB751" t="e">
        <f>IF(score!$L751=".",".",IF(score!$L751=0,"0",IF(score!$L751=20,"0",IF(score!$L751=40,"0",IF(score!$L751=60,"1",IF(score!$L751=80,"0",IF(score!$L751=100,"0")))))))</f>
        <v>#N/A</v>
      </c>
      <c r="AC751" t="e">
        <f>IF(score!$L751=".",".",IF(score!$L751=0,"0",IF(score!$L751=20,"0",IF(score!$L751=40,"0",IF(score!$L751=60,"0",IF(score!$L751=80,"1",IF(score!L751=100,"0")))))))</f>
        <v>#N/A</v>
      </c>
      <c r="AD751" t="e">
        <f>IF(score!$M751=".",".",IF(score!$M751=0,"1",IF(score!$M751=20,"0",IF(score!$M751=40,"0",IF(score!$M751=60,"0",IF(score!$M751=80,"0",IF(score!$M751=100,"0")))))))</f>
        <v>#N/A</v>
      </c>
      <c r="AE751" t="e">
        <f>IF(score!$M751=".",".",IF(score!$M751=0,"0",IF(score!$M751=20,"1",IF(score!$M751=40,"0",IF(score!$M751=60,"0",IF(score!$M751=80,"0",IF(score!$M751=100,"0")))))))</f>
        <v>#N/A</v>
      </c>
      <c r="AF751" t="e">
        <f>IF(score!$M751=".",".",IF(score!$M751=0,"0",IF(score!$M751=20,"0",IF(score!$M751=40,"1",IF(score!$M751=60,"0",IF(score!$M751=80,"0",IF(score!$M751=100,"0")))))))</f>
        <v>#N/A</v>
      </c>
      <c r="AG751" t="e">
        <f>IF(score!$M751=".",".",IF(score!$M751=0,"0",IF(score!$M751=20,"0",IF(score!$M751=40,"0",IF(score!$M751=60,"1",IF(score!$M751=80,"0",IF(score!$M751=100,"0")))))))</f>
        <v>#N/A</v>
      </c>
      <c r="AH751" t="e">
        <f>IF(score!$M751=".",".",IF(score!$M751=0,"0",IF(score!$M751=20,"0",IF(score!$M751=40,"0",IF(score!$M751=60,"0",IF(score!$M751=80,"1",IF(score!$M751=100,"0")))))))</f>
        <v>#N/A</v>
      </c>
      <c r="AI751" t="e">
        <f>IF(score!$N751=".",".",IF(score!$N751=0,"1",IF(score!$N751=25,"0",IF(score!$N751=50,"0",IF(score!$N751=75,"0",IF(score!$N751=100,"0"))))))</f>
        <v>#N/A</v>
      </c>
      <c r="AJ751" t="e">
        <f>IF(score!$N751=".",".",IF(score!$N751=0,"0",IF(score!$N751=25,"1",IF(score!$N751=50,"0",IF(score!$N751=75,"0",IF(score!$N751=100,"0"))))))</f>
        <v>#N/A</v>
      </c>
      <c r="AK751" t="e">
        <f>IF(score!$N751=".",".",IF(score!$N751=0,"0",IF(score!$N751=25,"0",IF(score!$N751=50,"1",IF(score!$N751=75,"0",IF(score!$N751=100,"0"))))))</f>
        <v>#N/A</v>
      </c>
      <c r="AL751" t="e">
        <f>IF(score!$N751=".",".",IF(score!$N751=0,"0",IF(score!$N751=25,"0",IF(score!$N751=50,"0",IF(score!$N751=75,"1",IF(score!$N751=100,"0"))))))</f>
        <v>#N/A</v>
      </c>
      <c r="AN751" t="e">
        <f t="shared" si="770"/>
        <v>#N/A</v>
      </c>
      <c r="AO751" t="e">
        <f t="shared" si="771"/>
        <v>#N/A</v>
      </c>
      <c r="AP751" t="e">
        <f t="shared" si="772"/>
        <v>#N/A</v>
      </c>
      <c r="AQ751" t="e">
        <f t="shared" si="773"/>
        <v>#N/A</v>
      </c>
      <c r="AR751" t="e">
        <f t="shared" si="774"/>
        <v>#N/A</v>
      </c>
      <c r="AS751" t="e">
        <f t="shared" si="775"/>
        <v>#N/A</v>
      </c>
      <c r="AT751" t="e">
        <f t="shared" si="776"/>
        <v>#N/A</v>
      </c>
      <c r="AU751" t="e">
        <f t="shared" si="777"/>
        <v>#N/A</v>
      </c>
      <c r="AV751" t="e">
        <f t="shared" si="778"/>
        <v>#N/A</v>
      </c>
      <c r="AW751" t="e">
        <f t="shared" si="779"/>
        <v>#N/A</v>
      </c>
      <c r="AX751" t="e">
        <f t="shared" si="780"/>
        <v>#N/A</v>
      </c>
      <c r="AY751" t="e">
        <f t="shared" si="781"/>
        <v>#N/A</v>
      </c>
      <c r="AZ751" t="e">
        <f t="shared" si="782"/>
        <v>#N/A</v>
      </c>
      <c r="BA751" t="e">
        <f t="shared" si="783"/>
        <v>#N/A</v>
      </c>
      <c r="BB751" t="e">
        <f t="shared" si="784"/>
        <v>#N/A</v>
      </c>
      <c r="BC751" t="e">
        <f t="shared" si="785"/>
        <v>#N/A</v>
      </c>
      <c r="BD751" t="e">
        <f t="shared" si="786"/>
        <v>#N/A</v>
      </c>
      <c r="BE751" t="e">
        <f t="shared" si="787"/>
        <v>#N/A</v>
      </c>
      <c r="BF751" t="e">
        <f t="shared" si="788"/>
        <v>#N/A</v>
      </c>
      <c r="BG751" t="e">
        <f t="shared" si="789"/>
        <v>#N/A</v>
      </c>
      <c r="BH751" t="e">
        <f t="shared" si="790"/>
        <v>#N/A</v>
      </c>
      <c r="BI751" t="e">
        <f t="shared" si="791"/>
        <v>#N/A</v>
      </c>
      <c r="BJ751" t="e">
        <f t="shared" si="792"/>
        <v>#N/A</v>
      </c>
      <c r="BK751" t="e">
        <f t="shared" si="793"/>
        <v>#N/A</v>
      </c>
      <c r="BL751" t="e">
        <f t="shared" si="794"/>
        <v>#N/A</v>
      </c>
      <c r="BM751" t="e">
        <f t="shared" si="795"/>
        <v>#N/A</v>
      </c>
      <c r="BN751" t="e">
        <f t="shared" si="796"/>
        <v>#N/A</v>
      </c>
      <c r="BO751" t="e">
        <f t="shared" si="797"/>
        <v>#N/A</v>
      </c>
      <c r="BP751" t="e">
        <f t="shared" si="798"/>
        <v>#N/A</v>
      </c>
      <c r="BQ751" t="e">
        <f t="shared" si="799"/>
        <v>#N/A</v>
      </c>
      <c r="BR751" t="e">
        <f t="shared" si="800"/>
        <v>#N/A</v>
      </c>
      <c r="BS751" t="e">
        <f t="shared" si="801"/>
        <v>#N/A</v>
      </c>
      <c r="BT751" t="e">
        <f t="shared" si="802"/>
        <v>#N/A</v>
      </c>
      <c r="BU751" t="e">
        <f t="shared" si="803"/>
        <v>#N/A</v>
      </c>
      <c r="BV751" t="e">
        <f t="shared" si="804"/>
        <v>#N/A</v>
      </c>
      <c r="BX751" t="e">
        <f t="shared" si="805"/>
        <v>#N/A</v>
      </c>
      <c r="BY751" t="e">
        <f t="shared" si="806"/>
        <v>#N/A</v>
      </c>
      <c r="BZ751" t="e">
        <f t="shared" si="807"/>
        <v>#N/A</v>
      </c>
      <c r="CA751" t="e">
        <f t="shared" si="808"/>
        <v>#N/A</v>
      </c>
      <c r="CB751" t="e">
        <f t="shared" si="809"/>
        <v>#N/A</v>
      </c>
      <c r="CC751" t="e">
        <f t="shared" si="810"/>
        <v>#N/A</v>
      </c>
      <c r="CD751" t="e">
        <f t="shared" si="811"/>
        <v>#N/A</v>
      </c>
      <c r="CE751" t="e">
        <f t="shared" si="812"/>
        <v>#N/A</v>
      </c>
      <c r="CF751" t="e">
        <f t="shared" si="813"/>
        <v>#N/A</v>
      </c>
      <c r="CG751" t="e">
        <f t="shared" si="814"/>
        <v>#N/A</v>
      </c>
      <c r="CH751" t="e">
        <f t="shared" si="815"/>
        <v>#N/A</v>
      </c>
      <c r="CI751" t="e">
        <f t="shared" si="816"/>
        <v>#N/A</v>
      </c>
      <c r="CJ751" t="e">
        <f t="shared" si="817"/>
        <v>#N/A</v>
      </c>
      <c r="CK751" t="e">
        <f t="shared" si="818"/>
        <v>#N/A</v>
      </c>
      <c r="CL751" t="e">
        <f t="shared" si="819"/>
        <v>#N/A</v>
      </c>
      <c r="CM751" t="e">
        <f t="shared" si="820"/>
        <v>#N/A</v>
      </c>
      <c r="CN751" t="e">
        <f t="shared" si="821"/>
        <v>#N/A</v>
      </c>
      <c r="CO751" t="e">
        <f t="shared" si="822"/>
        <v>#N/A</v>
      </c>
      <c r="CP751" t="e">
        <f t="shared" si="823"/>
        <v>#N/A</v>
      </c>
      <c r="CQ751" t="e">
        <f t="shared" si="824"/>
        <v>#N/A</v>
      </c>
      <c r="CR751" t="e">
        <f t="shared" si="825"/>
        <v>#N/A</v>
      </c>
      <c r="CS751" t="e">
        <f t="shared" si="826"/>
        <v>#N/A</v>
      </c>
      <c r="CT751" t="e">
        <f t="shared" si="827"/>
        <v>#N/A</v>
      </c>
      <c r="CU751" t="e">
        <f t="shared" si="828"/>
        <v>#N/A</v>
      </c>
      <c r="CV751" t="e">
        <f t="shared" si="829"/>
        <v>#N/A</v>
      </c>
      <c r="CW751" t="e">
        <f t="shared" si="830"/>
        <v>#N/A</v>
      </c>
      <c r="CX751" t="e">
        <f t="shared" si="831"/>
        <v>#N/A</v>
      </c>
      <c r="CY751" t="e">
        <f t="shared" si="832"/>
        <v>#N/A</v>
      </c>
      <c r="CZ751" t="e">
        <f t="shared" si="833"/>
        <v>#N/A</v>
      </c>
      <c r="DA751" t="e">
        <f t="shared" si="834"/>
        <v>#N/A</v>
      </c>
      <c r="DB751" t="e">
        <f t="shared" si="835"/>
        <v>#N/A</v>
      </c>
      <c r="DC751" t="e">
        <f t="shared" si="836"/>
        <v>#N/A</v>
      </c>
      <c r="DD751" t="e">
        <f t="shared" si="837"/>
        <v>#N/A</v>
      </c>
      <c r="DE751" t="e">
        <f t="shared" si="838"/>
        <v>#N/A</v>
      </c>
      <c r="DF751" t="e">
        <f t="shared" si="839"/>
        <v>#N/A</v>
      </c>
    </row>
    <row r="752" spans="1:110" x14ac:dyDescent="0.25">
      <c r="A752" s="4">
        <f>raw!$A753:$A753</f>
        <v>0</v>
      </c>
      <c r="B752" s="6">
        <f>raw!$B753:$B753</f>
        <v>0</v>
      </c>
      <c r="D752" t="e">
        <f>IF(score!$C752=".",".",IF(score!$C752=0,"1",IF(score!$C752=25,"0",IF(score!$C752=50,"0",IF(score!$C752=75,"0",IF(score!$C752=100,"0"))))))</f>
        <v>#N/A</v>
      </c>
      <c r="E752" t="e">
        <f>IF(score!$C752=".",".",IF(score!$C752=0,"0",IF(score!$C752=25,"1",IF(score!$C752=50,"0",IF(score!$C752=75,"0",IF(score!$C752=100,"0"))))))</f>
        <v>#N/A</v>
      </c>
      <c r="F752" t="e">
        <f>IF(score!$C752=".",".",IF(score!$C752=0,"0",IF(score!$C752=25,"0",IF(score!$C752=50,"1",IF(score!$C752=75,"0",IF(score!$C752=100,"0"))))))</f>
        <v>#N/A</v>
      </c>
      <c r="G752" t="e">
        <f>IF(score!$C752=".",".",IF(score!$C752=0,"0",IF(score!$C752=25,"0",IF(score!$C752=50,"0",IF(score!$C752=75,"1",IF(score!$C752=100,"0"))))))</f>
        <v>#N/A</v>
      </c>
      <c r="H752" t="e">
        <f>IF(score!$D752=".",".",IF(score!$D752=0,"1",IF(score!$D752=50,"0",IF(score!$D752=100,"0"))))</f>
        <v>#N/A</v>
      </c>
      <c r="I752" t="e">
        <f>IF(score!$D752=".",".",IF(score!$D752=0,"0",IF(score!$D752=50,"1",IF(score!$D752=100,"0"))))</f>
        <v>#N/A</v>
      </c>
      <c r="J752" t="e">
        <f>IF(score!$E752=".",".",IF(score!$E752=0,"1",IF(score!$E752=50,"0",IF(score!$E752=100,"0"))))</f>
        <v>#N/A</v>
      </c>
      <c r="K752" t="e">
        <f>IF(score!$E752=".",".",IF(score!$E752=0,"0",IF(score!$E752=50,"1",IF(score!$E752=100,"0"))))</f>
        <v>#N/A</v>
      </c>
      <c r="L752" t="e">
        <f>IF(score!$F752=".",".",IF(score!$F752=0,"1",IF(score!$F752=100,"0")))</f>
        <v>#N/A</v>
      </c>
      <c r="M752" t="e">
        <f>IF(score!$G752=".",".",IF(score!$G752=0,"1",IF(score!$G752=100,"0")))</f>
        <v>#N/A</v>
      </c>
      <c r="N752" t="e">
        <f>IF(score!$H752=".",".",IF(score!$H752=0,"1",IF(score!$H752=100,"0")))</f>
        <v>#N/A</v>
      </c>
      <c r="O752" t="e">
        <f>IF(score!$I752=".",".",IF(score!$I752=0,"1",IF(score!$I752=50,"0",IF(score!$I752=100,"0"))))</f>
        <v>#N/A</v>
      </c>
      <c r="P752" t="e">
        <f>IF(score!$J752=".",".",IF(score!$J752=0,"1",IF(score!$J752=25,"0",IF(score!$J752=50,"0",IF(score!$J752=75,"0",IF(score!$J752=100,"0"))))))</f>
        <v>#N/A</v>
      </c>
      <c r="Q752" t="e">
        <f>IF(score!$J752=".",".",IF(score!$J752=0,"0",IF(score!$J752=25,"1",IF(score!$J752=50,"0",IF(score!$J752=75,"0",IF(score!$J752=100,"0"))))))</f>
        <v>#N/A</v>
      </c>
      <c r="R752" t="e">
        <f>IF(score!$J752=".",".",IF(score!$J752=0,"0",IF(score!$J752=25,"0",IF(score!$J752=50,"1",IF(score!$J752=75,"0",IF(score!$J752=100,"0"))))))</f>
        <v>#N/A</v>
      </c>
      <c r="S752" t="e">
        <f>IF(score!$J752=".",".",IF(score!$J752=0,"0",IF(score!$J752=25,"0",IF(score!$J752=50,"0",IF(score!$J752=75,"1",IF(score!$J752=100,"0"))))))</f>
        <v>#N/A</v>
      </c>
      <c r="T752" t="e">
        <f>IF(score!$K752=".",".",IF(score!$K752=0,"1",IF(score!$K752=20,"0",IF(score!$K752=40,"0",IF(score!$K752=60,"0",IF(score!$K752=80,"0",IF(score!$K752=100,"0")))))))</f>
        <v>#N/A</v>
      </c>
      <c r="U752" t="e">
        <f>IF(score!$K752=".",".",IF(score!$K752=0,"0",IF(score!$K752=20,"1",IF(score!$K752=40,"0",IF(score!$K752=60,"0",IF(score!$K752=80,"0",IF(score!$K752=100,"0")))))))</f>
        <v>#N/A</v>
      </c>
      <c r="V752" t="e">
        <f>IF(score!$K752=".",".",IF(score!$K752=0,"0",IF(score!$K752=20,"0",IF(score!$K752=40,"1",IF(score!$K752=60,"0",IF(score!$K752=80,"0",IF(score!$K752=100,"0")))))))</f>
        <v>#N/A</v>
      </c>
      <c r="W752" t="e">
        <f>IF(score!$K752=".",".",IF(score!$K752=0,"0",IF(score!$K752=20,"0",IF(score!$K752=40,"0",IF(score!$K752=60,"1",IF(score!$K752=80,"0",IF(score!$K752=100,"0")))))))</f>
        <v>#N/A</v>
      </c>
      <c r="X752" t="e">
        <f>IF(score!$K752=".",".",IF(score!$K752=0,"0",IF(score!$K752=20,"0",IF(score!$K752=40,"0",IF(score!$K752=60,"0",IF(score!$K752=80,"1",IF(score!$K752=100,"0")))))))</f>
        <v>#N/A</v>
      </c>
      <c r="Y752" t="e">
        <f>IF(score!$L752=".",".",IF(score!$L752=0,"1",IF(score!$L752=20,"0",IF(score!$L752=40,"0",IF(score!$L752=60,"0",IF(score!$L752=80,"0",IF(score!$L752=100,"0")))))))</f>
        <v>#N/A</v>
      </c>
      <c r="Z752" t="e">
        <f>IF(score!$L752=".",".",IF(score!$L752=0,"0",IF(score!$L752=20,"1",IF(score!$L752=40,"0",IF(score!$L752=60,"0",IF(score!$L752=80,"0",IF(score!$L752=100,"0")))))))</f>
        <v>#N/A</v>
      </c>
      <c r="AA752" t="e">
        <f>IF(score!$L752=".",".",IF(score!$L752=0,"0",IF(score!$L752=20,"0",IF(score!$L752=40,"1",IF(score!$L752=60,"0",IF(score!$L752=80,"0",IF(score!$L752=100,"0")))))))</f>
        <v>#N/A</v>
      </c>
      <c r="AB752" t="e">
        <f>IF(score!$L752=".",".",IF(score!$L752=0,"0",IF(score!$L752=20,"0",IF(score!$L752=40,"0",IF(score!$L752=60,"1",IF(score!$L752=80,"0",IF(score!$L752=100,"0")))))))</f>
        <v>#N/A</v>
      </c>
      <c r="AC752" t="e">
        <f>IF(score!$L752=".",".",IF(score!$L752=0,"0",IF(score!$L752=20,"0",IF(score!$L752=40,"0",IF(score!$L752=60,"0",IF(score!$L752=80,"1",IF(score!L752=100,"0")))))))</f>
        <v>#N/A</v>
      </c>
      <c r="AD752" t="e">
        <f>IF(score!$M752=".",".",IF(score!$M752=0,"1",IF(score!$M752=20,"0",IF(score!$M752=40,"0",IF(score!$M752=60,"0",IF(score!$M752=80,"0",IF(score!$M752=100,"0")))))))</f>
        <v>#N/A</v>
      </c>
      <c r="AE752" t="e">
        <f>IF(score!$M752=".",".",IF(score!$M752=0,"0",IF(score!$M752=20,"1",IF(score!$M752=40,"0",IF(score!$M752=60,"0",IF(score!$M752=80,"0",IF(score!$M752=100,"0")))))))</f>
        <v>#N/A</v>
      </c>
      <c r="AF752" t="e">
        <f>IF(score!$M752=".",".",IF(score!$M752=0,"0",IF(score!$M752=20,"0",IF(score!$M752=40,"1",IF(score!$M752=60,"0",IF(score!$M752=80,"0",IF(score!$M752=100,"0")))))))</f>
        <v>#N/A</v>
      </c>
      <c r="AG752" t="e">
        <f>IF(score!$M752=".",".",IF(score!$M752=0,"0",IF(score!$M752=20,"0",IF(score!$M752=40,"0",IF(score!$M752=60,"1",IF(score!$M752=80,"0",IF(score!$M752=100,"0")))))))</f>
        <v>#N/A</v>
      </c>
      <c r="AH752" t="e">
        <f>IF(score!$M752=".",".",IF(score!$M752=0,"0",IF(score!$M752=20,"0",IF(score!$M752=40,"0",IF(score!$M752=60,"0",IF(score!$M752=80,"1",IF(score!$M752=100,"0")))))))</f>
        <v>#N/A</v>
      </c>
      <c r="AI752" t="e">
        <f>IF(score!$N752=".",".",IF(score!$N752=0,"1",IF(score!$N752=25,"0",IF(score!$N752=50,"0",IF(score!$N752=75,"0",IF(score!$N752=100,"0"))))))</f>
        <v>#N/A</v>
      </c>
      <c r="AJ752" t="e">
        <f>IF(score!$N752=".",".",IF(score!$N752=0,"0",IF(score!$N752=25,"1",IF(score!$N752=50,"0",IF(score!$N752=75,"0",IF(score!$N752=100,"0"))))))</f>
        <v>#N/A</v>
      </c>
      <c r="AK752" t="e">
        <f>IF(score!$N752=".",".",IF(score!$N752=0,"0",IF(score!$N752=25,"0",IF(score!$N752=50,"1",IF(score!$N752=75,"0",IF(score!$N752=100,"0"))))))</f>
        <v>#N/A</v>
      </c>
      <c r="AL752" t="e">
        <f>IF(score!$N752=".",".",IF(score!$N752=0,"0",IF(score!$N752=25,"0",IF(score!$N752=50,"0",IF(score!$N752=75,"1",IF(score!$N752=100,"0"))))))</f>
        <v>#N/A</v>
      </c>
      <c r="AN752" t="e">
        <f t="shared" si="770"/>
        <v>#N/A</v>
      </c>
      <c r="AO752" t="e">
        <f t="shared" si="771"/>
        <v>#N/A</v>
      </c>
      <c r="AP752" t="e">
        <f t="shared" si="772"/>
        <v>#N/A</v>
      </c>
      <c r="AQ752" t="e">
        <f t="shared" si="773"/>
        <v>#N/A</v>
      </c>
      <c r="AR752" t="e">
        <f t="shared" si="774"/>
        <v>#N/A</v>
      </c>
      <c r="AS752" t="e">
        <f t="shared" si="775"/>
        <v>#N/A</v>
      </c>
      <c r="AT752" t="e">
        <f t="shared" si="776"/>
        <v>#N/A</v>
      </c>
      <c r="AU752" t="e">
        <f t="shared" si="777"/>
        <v>#N/A</v>
      </c>
      <c r="AV752" t="e">
        <f t="shared" si="778"/>
        <v>#N/A</v>
      </c>
      <c r="AW752" t="e">
        <f t="shared" si="779"/>
        <v>#N/A</v>
      </c>
      <c r="AX752" t="e">
        <f t="shared" si="780"/>
        <v>#N/A</v>
      </c>
      <c r="AY752" t="e">
        <f t="shared" si="781"/>
        <v>#N/A</v>
      </c>
      <c r="AZ752" t="e">
        <f t="shared" si="782"/>
        <v>#N/A</v>
      </c>
      <c r="BA752" t="e">
        <f t="shared" si="783"/>
        <v>#N/A</v>
      </c>
      <c r="BB752" t="e">
        <f t="shared" si="784"/>
        <v>#N/A</v>
      </c>
      <c r="BC752" t="e">
        <f t="shared" si="785"/>
        <v>#N/A</v>
      </c>
      <c r="BD752" t="e">
        <f t="shared" si="786"/>
        <v>#N/A</v>
      </c>
      <c r="BE752" t="e">
        <f t="shared" si="787"/>
        <v>#N/A</v>
      </c>
      <c r="BF752" t="e">
        <f t="shared" si="788"/>
        <v>#N/A</v>
      </c>
      <c r="BG752" t="e">
        <f t="shared" si="789"/>
        <v>#N/A</v>
      </c>
      <c r="BH752" t="e">
        <f t="shared" si="790"/>
        <v>#N/A</v>
      </c>
      <c r="BI752" t="e">
        <f t="shared" si="791"/>
        <v>#N/A</v>
      </c>
      <c r="BJ752" t="e">
        <f t="shared" si="792"/>
        <v>#N/A</v>
      </c>
      <c r="BK752" t="e">
        <f t="shared" si="793"/>
        <v>#N/A</v>
      </c>
      <c r="BL752" t="e">
        <f t="shared" si="794"/>
        <v>#N/A</v>
      </c>
      <c r="BM752" t="e">
        <f t="shared" si="795"/>
        <v>#N/A</v>
      </c>
      <c r="BN752" t="e">
        <f t="shared" si="796"/>
        <v>#N/A</v>
      </c>
      <c r="BO752" t="e">
        <f t="shared" si="797"/>
        <v>#N/A</v>
      </c>
      <c r="BP752" t="e">
        <f t="shared" si="798"/>
        <v>#N/A</v>
      </c>
      <c r="BQ752" t="e">
        <f t="shared" si="799"/>
        <v>#N/A</v>
      </c>
      <c r="BR752" t="e">
        <f t="shared" si="800"/>
        <v>#N/A</v>
      </c>
      <c r="BS752" t="e">
        <f t="shared" si="801"/>
        <v>#N/A</v>
      </c>
      <c r="BT752" t="e">
        <f t="shared" si="802"/>
        <v>#N/A</v>
      </c>
      <c r="BU752" t="e">
        <f t="shared" si="803"/>
        <v>#N/A</v>
      </c>
      <c r="BV752" t="e">
        <f t="shared" si="804"/>
        <v>#N/A</v>
      </c>
      <c r="BX752" t="e">
        <f t="shared" si="805"/>
        <v>#N/A</v>
      </c>
      <c r="BY752" t="e">
        <f t="shared" si="806"/>
        <v>#N/A</v>
      </c>
      <c r="BZ752" t="e">
        <f t="shared" si="807"/>
        <v>#N/A</v>
      </c>
      <c r="CA752" t="e">
        <f t="shared" si="808"/>
        <v>#N/A</v>
      </c>
      <c r="CB752" t="e">
        <f t="shared" si="809"/>
        <v>#N/A</v>
      </c>
      <c r="CC752" t="e">
        <f t="shared" si="810"/>
        <v>#N/A</v>
      </c>
      <c r="CD752" t="e">
        <f t="shared" si="811"/>
        <v>#N/A</v>
      </c>
      <c r="CE752" t="e">
        <f t="shared" si="812"/>
        <v>#N/A</v>
      </c>
      <c r="CF752" t="e">
        <f t="shared" si="813"/>
        <v>#N/A</v>
      </c>
      <c r="CG752" t="e">
        <f t="shared" si="814"/>
        <v>#N/A</v>
      </c>
      <c r="CH752" t="e">
        <f t="shared" si="815"/>
        <v>#N/A</v>
      </c>
      <c r="CI752" t="e">
        <f t="shared" si="816"/>
        <v>#N/A</v>
      </c>
      <c r="CJ752" t="e">
        <f t="shared" si="817"/>
        <v>#N/A</v>
      </c>
      <c r="CK752" t="e">
        <f t="shared" si="818"/>
        <v>#N/A</v>
      </c>
      <c r="CL752" t="e">
        <f t="shared" si="819"/>
        <v>#N/A</v>
      </c>
      <c r="CM752" t="e">
        <f t="shared" si="820"/>
        <v>#N/A</v>
      </c>
      <c r="CN752" t="e">
        <f t="shared" si="821"/>
        <v>#N/A</v>
      </c>
      <c r="CO752" t="e">
        <f t="shared" si="822"/>
        <v>#N/A</v>
      </c>
      <c r="CP752" t="e">
        <f t="shared" si="823"/>
        <v>#N/A</v>
      </c>
      <c r="CQ752" t="e">
        <f t="shared" si="824"/>
        <v>#N/A</v>
      </c>
      <c r="CR752" t="e">
        <f t="shared" si="825"/>
        <v>#N/A</v>
      </c>
      <c r="CS752" t="e">
        <f t="shared" si="826"/>
        <v>#N/A</v>
      </c>
      <c r="CT752" t="e">
        <f t="shared" si="827"/>
        <v>#N/A</v>
      </c>
      <c r="CU752" t="e">
        <f t="shared" si="828"/>
        <v>#N/A</v>
      </c>
      <c r="CV752" t="e">
        <f t="shared" si="829"/>
        <v>#N/A</v>
      </c>
      <c r="CW752" t="e">
        <f t="shared" si="830"/>
        <v>#N/A</v>
      </c>
      <c r="CX752" t="e">
        <f t="shared" si="831"/>
        <v>#N/A</v>
      </c>
      <c r="CY752" t="e">
        <f t="shared" si="832"/>
        <v>#N/A</v>
      </c>
      <c r="CZ752" t="e">
        <f t="shared" si="833"/>
        <v>#N/A</v>
      </c>
      <c r="DA752" t="e">
        <f t="shared" si="834"/>
        <v>#N/A</v>
      </c>
      <c r="DB752" t="e">
        <f t="shared" si="835"/>
        <v>#N/A</v>
      </c>
      <c r="DC752" t="e">
        <f t="shared" si="836"/>
        <v>#N/A</v>
      </c>
      <c r="DD752" t="e">
        <f t="shared" si="837"/>
        <v>#N/A</v>
      </c>
      <c r="DE752" t="e">
        <f t="shared" si="838"/>
        <v>#N/A</v>
      </c>
      <c r="DF752" t="e">
        <f t="shared" si="839"/>
        <v>#N/A</v>
      </c>
    </row>
    <row r="753" spans="1:110" x14ac:dyDescent="0.25">
      <c r="A753" s="4">
        <f>raw!$A754:$A754</f>
        <v>0</v>
      </c>
      <c r="B753" s="6">
        <f>raw!$B754:$B754</f>
        <v>0</v>
      </c>
      <c r="D753" t="e">
        <f>IF(score!$C753=".",".",IF(score!$C753=0,"1",IF(score!$C753=25,"0",IF(score!$C753=50,"0",IF(score!$C753=75,"0",IF(score!$C753=100,"0"))))))</f>
        <v>#N/A</v>
      </c>
      <c r="E753" t="e">
        <f>IF(score!$C753=".",".",IF(score!$C753=0,"0",IF(score!$C753=25,"1",IF(score!$C753=50,"0",IF(score!$C753=75,"0",IF(score!$C753=100,"0"))))))</f>
        <v>#N/A</v>
      </c>
      <c r="F753" t="e">
        <f>IF(score!$C753=".",".",IF(score!$C753=0,"0",IF(score!$C753=25,"0",IF(score!$C753=50,"1",IF(score!$C753=75,"0",IF(score!$C753=100,"0"))))))</f>
        <v>#N/A</v>
      </c>
      <c r="G753" t="e">
        <f>IF(score!$C753=".",".",IF(score!$C753=0,"0",IF(score!$C753=25,"0",IF(score!$C753=50,"0",IF(score!$C753=75,"1",IF(score!$C753=100,"0"))))))</f>
        <v>#N/A</v>
      </c>
      <c r="H753" t="e">
        <f>IF(score!$D753=".",".",IF(score!$D753=0,"1",IF(score!$D753=50,"0",IF(score!$D753=100,"0"))))</f>
        <v>#N/A</v>
      </c>
      <c r="I753" t="e">
        <f>IF(score!$D753=".",".",IF(score!$D753=0,"0",IF(score!$D753=50,"1",IF(score!$D753=100,"0"))))</f>
        <v>#N/A</v>
      </c>
      <c r="J753" t="e">
        <f>IF(score!$E753=".",".",IF(score!$E753=0,"1",IF(score!$E753=50,"0",IF(score!$E753=100,"0"))))</f>
        <v>#N/A</v>
      </c>
      <c r="K753" t="e">
        <f>IF(score!$E753=".",".",IF(score!$E753=0,"0",IF(score!$E753=50,"1",IF(score!$E753=100,"0"))))</f>
        <v>#N/A</v>
      </c>
      <c r="L753" t="e">
        <f>IF(score!$F753=".",".",IF(score!$F753=0,"1",IF(score!$F753=100,"0")))</f>
        <v>#N/A</v>
      </c>
      <c r="M753" t="e">
        <f>IF(score!$G753=".",".",IF(score!$G753=0,"1",IF(score!$G753=100,"0")))</f>
        <v>#N/A</v>
      </c>
      <c r="N753" t="e">
        <f>IF(score!$H753=".",".",IF(score!$H753=0,"1",IF(score!$H753=100,"0")))</f>
        <v>#N/A</v>
      </c>
      <c r="O753" t="e">
        <f>IF(score!$I753=".",".",IF(score!$I753=0,"1",IF(score!$I753=50,"0",IF(score!$I753=100,"0"))))</f>
        <v>#N/A</v>
      </c>
      <c r="P753" t="e">
        <f>IF(score!$J753=".",".",IF(score!$J753=0,"1",IF(score!$J753=25,"0",IF(score!$J753=50,"0",IF(score!$J753=75,"0",IF(score!$J753=100,"0"))))))</f>
        <v>#N/A</v>
      </c>
      <c r="Q753" t="e">
        <f>IF(score!$J753=".",".",IF(score!$J753=0,"0",IF(score!$J753=25,"1",IF(score!$J753=50,"0",IF(score!$J753=75,"0",IF(score!$J753=100,"0"))))))</f>
        <v>#N/A</v>
      </c>
      <c r="R753" t="e">
        <f>IF(score!$J753=".",".",IF(score!$J753=0,"0",IF(score!$J753=25,"0",IF(score!$J753=50,"1",IF(score!$J753=75,"0",IF(score!$J753=100,"0"))))))</f>
        <v>#N/A</v>
      </c>
      <c r="S753" t="e">
        <f>IF(score!$J753=".",".",IF(score!$J753=0,"0",IF(score!$J753=25,"0",IF(score!$J753=50,"0",IF(score!$J753=75,"1",IF(score!$J753=100,"0"))))))</f>
        <v>#N/A</v>
      </c>
      <c r="T753" t="e">
        <f>IF(score!$K753=".",".",IF(score!$K753=0,"1",IF(score!$K753=20,"0",IF(score!$K753=40,"0",IF(score!$K753=60,"0",IF(score!$K753=80,"0",IF(score!$K753=100,"0")))))))</f>
        <v>#N/A</v>
      </c>
      <c r="U753" t="e">
        <f>IF(score!$K753=".",".",IF(score!$K753=0,"0",IF(score!$K753=20,"1",IF(score!$K753=40,"0",IF(score!$K753=60,"0",IF(score!$K753=80,"0",IF(score!$K753=100,"0")))))))</f>
        <v>#N/A</v>
      </c>
      <c r="V753" t="e">
        <f>IF(score!$K753=".",".",IF(score!$K753=0,"0",IF(score!$K753=20,"0",IF(score!$K753=40,"1",IF(score!$K753=60,"0",IF(score!$K753=80,"0",IF(score!$K753=100,"0")))))))</f>
        <v>#N/A</v>
      </c>
      <c r="W753" t="e">
        <f>IF(score!$K753=".",".",IF(score!$K753=0,"0",IF(score!$K753=20,"0",IF(score!$K753=40,"0",IF(score!$K753=60,"1",IF(score!$K753=80,"0",IF(score!$K753=100,"0")))))))</f>
        <v>#N/A</v>
      </c>
      <c r="X753" t="e">
        <f>IF(score!$K753=".",".",IF(score!$K753=0,"0",IF(score!$K753=20,"0",IF(score!$K753=40,"0",IF(score!$K753=60,"0",IF(score!$K753=80,"1",IF(score!$K753=100,"0")))))))</f>
        <v>#N/A</v>
      </c>
      <c r="Y753" t="e">
        <f>IF(score!$L753=".",".",IF(score!$L753=0,"1",IF(score!$L753=20,"0",IF(score!$L753=40,"0",IF(score!$L753=60,"0",IF(score!$L753=80,"0",IF(score!$L753=100,"0")))))))</f>
        <v>#N/A</v>
      </c>
      <c r="Z753" t="e">
        <f>IF(score!$L753=".",".",IF(score!$L753=0,"0",IF(score!$L753=20,"1",IF(score!$L753=40,"0",IF(score!$L753=60,"0",IF(score!$L753=80,"0",IF(score!$L753=100,"0")))))))</f>
        <v>#N/A</v>
      </c>
      <c r="AA753" t="e">
        <f>IF(score!$L753=".",".",IF(score!$L753=0,"0",IF(score!$L753=20,"0",IF(score!$L753=40,"1",IF(score!$L753=60,"0",IF(score!$L753=80,"0",IF(score!$L753=100,"0")))))))</f>
        <v>#N/A</v>
      </c>
      <c r="AB753" t="e">
        <f>IF(score!$L753=".",".",IF(score!$L753=0,"0",IF(score!$L753=20,"0",IF(score!$L753=40,"0",IF(score!$L753=60,"1",IF(score!$L753=80,"0",IF(score!$L753=100,"0")))))))</f>
        <v>#N/A</v>
      </c>
      <c r="AC753" t="e">
        <f>IF(score!$L753=".",".",IF(score!$L753=0,"0",IF(score!$L753=20,"0",IF(score!$L753=40,"0",IF(score!$L753=60,"0",IF(score!$L753=80,"1",IF(score!L753=100,"0")))))))</f>
        <v>#N/A</v>
      </c>
      <c r="AD753" t="e">
        <f>IF(score!$M753=".",".",IF(score!$M753=0,"1",IF(score!$M753=20,"0",IF(score!$M753=40,"0",IF(score!$M753=60,"0",IF(score!$M753=80,"0",IF(score!$M753=100,"0")))))))</f>
        <v>#N/A</v>
      </c>
      <c r="AE753" t="e">
        <f>IF(score!$M753=".",".",IF(score!$M753=0,"0",IF(score!$M753=20,"1",IF(score!$M753=40,"0",IF(score!$M753=60,"0",IF(score!$M753=80,"0",IF(score!$M753=100,"0")))))))</f>
        <v>#N/A</v>
      </c>
      <c r="AF753" t="e">
        <f>IF(score!$M753=".",".",IF(score!$M753=0,"0",IF(score!$M753=20,"0",IF(score!$M753=40,"1",IF(score!$M753=60,"0",IF(score!$M753=80,"0",IF(score!$M753=100,"0")))))))</f>
        <v>#N/A</v>
      </c>
      <c r="AG753" t="e">
        <f>IF(score!$M753=".",".",IF(score!$M753=0,"0",IF(score!$M753=20,"0",IF(score!$M753=40,"0",IF(score!$M753=60,"1",IF(score!$M753=80,"0",IF(score!$M753=100,"0")))))))</f>
        <v>#N/A</v>
      </c>
      <c r="AH753" t="e">
        <f>IF(score!$M753=".",".",IF(score!$M753=0,"0",IF(score!$M753=20,"0",IF(score!$M753=40,"0",IF(score!$M753=60,"0",IF(score!$M753=80,"1",IF(score!$M753=100,"0")))))))</f>
        <v>#N/A</v>
      </c>
      <c r="AI753" t="e">
        <f>IF(score!$N753=".",".",IF(score!$N753=0,"1",IF(score!$N753=25,"0",IF(score!$N753=50,"0",IF(score!$N753=75,"0",IF(score!$N753=100,"0"))))))</f>
        <v>#N/A</v>
      </c>
      <c r="AJ753" t="e">
        <f>IF(score!$N753=".",".",IF(score!$N753=0,"0",IF(score!$N753=25,"1",IF(score!$N753=50,"0",IF(score!$N753=75,"0",IF(score!$N753=100,"0"))))))</f>
        <v>#N/A</v>
      </c>
      <c r="AK753" t="e">
        <f>IF(score!$N753=".",".",IF(score!$N753=0,"0",IF(score!$N753=25,"0",IF(score!$N753=50,"1",IF(score!$N753=75,"0",IF(score!$N753=100,"0"))))))</f>
        <v>#N/A</v>
      </c>
      <c r="AL753" t="e">
        <f>IF(score!$N753=".",".",IF(score!$N753=0,"0",IF(score!$N753=25,"0",IF(score!$N753=50,"0",IF(score!$N753=75,"1",IF(score!$N753=100,"0"))))))</f>
        <v>#N/A</v>
      </c>
      <c r="AN753" t="e">
        <f t="shared" si="770"/>
        <v>#N/A</v>
      </c>
      <c r="AO753" t="e">
        <f t="shared" si="771"/>
        <v>#N/A</v>
      </c>
      <c r="AP753" t="e">
        <f t="shared" si="772"/>
        <v>#N/A</v>
      </c>
      <c r="AQ753" t="e">
        <f t="shared" si="773"/>
        <v>#N/A</v>
      </c>
      <c r="AR753" t="e">
        <f t="shared" si="774"/>
        <v>#N/A</v>
      </c>
      <c r="AS753" t="e">
        <f t="shared" si="775"/>
        <v>#N/A</v>
      </c>
      <c r="AT753" t="e">
        <f t="shared" si="776"/>
        <v>#N/A</v>
      </c>
      <c r="AU753" t="e">
        <f t="shared" si="777"/>
        <v>#N/A</v>
      </c>
      <c r="AV753" t="e">
        <f t="shared" si="778"/>
        <v>#N/A</v>
      </c>
      <c r="AW753" t="e">
        <f t="shared" si="779"/>
        <v>#N/A</v>
      </c>
      <c r="AX753" t="e">
        <f t="shared" si="780"/>
        <v>#N/A</v>
      </c>
      <c r="AY753" t="e">
        <f t="shared" si="781"/>
        <v>#N/A</v>
      </c>
      <c r="AZ753" t="e">
        <f t="shared" si="782"/>
        <v>#N/A</v>
      </c>
      <c r="BA753" t="e">
        <f t="shared" si="783"/>
        <v>#N/A</v>
      </c>
      <c r="BB753" t="e">
        <f t="shared" si="784"/>
        <v>#N/A</v>
      </c>
      <c r="BC753" t="e">
        <f t="shared" si="785"/>
        <v>#N/A</v>
      </c>
      <c r="BD753" t="e">
        <f t="shared" si="786"/>
        <v>#N/A</v>
      </c>
      <c r="BE753" t="e">
        <f t="shared" si="787"/>
        <v>#N/A</v>
      </c>
      <c r="BF753" t="e">
        <f t="shared" si="788"/>
        <v>#N/A</v>
      </c>
      <c r="BG753" t="e">
        <f t="shared" si="789"/>
        <v>#N/A</v>
      </c>
      <c r="BH753" t="e">
        <f t="shared" si="790"/>
        <v>#N/A</v>
      </c>
      <c r="BI753" t="e">
        <f t="shared" si="791"/>
        <v>#N/A</v>
      </c>
      <c r="BJ753" t="e">
        <f t="shared" si="792"/>
        <v>#N/A</v>
      </c>
      <c r="BK753" t="e">
        <f t="shared" si="793"/>
        <v>#N/A</v>
      </c>
      <c r="BL753" t="e">
        <f t="shared" si="794"/>
        <v>#N/A</v>
      </c>
      <c r="BM753" t="e">
        <f t="shared" si="795"/>
        <v>#N/A</v>
      </c>
      <c r="BN753" t="e">
        <f t="shared" si="796"/>
        <v>#N/A</v>
      </c>
      <c r="BO753" t="e">
        <f t="shared" si="797"/>
        <v>#N/A</v>
      </c>
      <c r="BP753" t="e">
        <f t="shared" si="798"/>
        <v>#N/A</v>
      </c>
      <c r="BQ753" t="e">
        <f t="shared" si="799"/>
        <v>#N/A</v>
      </c>
      <c r="BR753" t="e">
        <f t="shared" si="800"/>
        <v>#N/A</v>
      </c>
      <c r="BS753" t="e">
        <f t="shared" si="801"/>
        <v>#N/A</v>
      </c>
      <c r="BT753" t="e">
        <f t="shared" si="802"/>
        <v>#N/A</v>
      </c>
      <c r="BU753" t="e">
        <f t="shared" si="803"/>
        <v>#N/A</v>
      </c>
      <c r="BV753" t="e">
        <f t="shared" si="804"/>
        <v>#N/A</v>
      </c>
      <c r="BX753" t="e">
        <f t="shared" si="805"/>
        <v>#N/A</v>
      </c>
      <c r="BY753" t="e">
        <f t="shared" si="806"/>
        <v>#N/A</v>
      </c>
      <c r="BZ753" t="e">
        <f t="shared" si="807"/>
        <v>#N/A</v>
      </c>
      <c r="CA753" t="e">
        <f t="shared" si="808"/>
        <v>#N/A</v>
      </c>
      <c r="CB753" t="e">
        <f t="shared" si="809"/>
        <v>#N/A</v>
      </c>
      <c r="CC753" t="e">
        <f t="shared" si="810"/>
        <v>#N/A</v>
      </c>
      <c r="CD753" t="e">
        <f t="shared" si="811"/>
        <v>#N/A</v>
      </c>
      <c r="CE753" t="e">
        <f t="shared" si="812"/>
        <v>#N/A</v>
      </c>
      <c r="CF753" t="e">
        <f t="shared" si="813"/>
        <v>#N/A</v>
      </c>
      <c r="CG753" t="e">
        <f t="shared" si="814"/>
        <v>#N/A</v>
      </c>
      <c r="CH753" t="e">
        <f t="shared" si="815"/>
        <v>#N/A</v>
      </c>
      <c r="CI753" t="e">
        <f t="shared" si="816"/>
        <v>#N/A</v>
      </c>
      <c r="CJ753" t="e">
        <f t="shared" si="817"/>
        <v>#N/A</v>
      </c>
      <c r="CK753" t="e">
        <f t="shared" si="818"/>
        <v>#N/A</v>
      </c>
      <c r="CL753" t="e">
        <f t="shared" si="819"/>
        <v>#N/A</v>
      </c>
      <c r="CM753" t="e">
        <f t="shared" si="820"/>
        <v>#N/A</v>
      </c>
      <c r="CN753" t="e">
        <f t="shared" si="821"/>
        <v>#N/A</v>
      </c>
      <c r="CO753" t="e">
        <f t="shared" si="822"/>
        <v>#N/A</v>
      </c>
      <c r="CP753" t="e">
        <f t="shared" si="823"/>
        <v>#N/A</v>
      </c>
      <c r="CQ753" t="e">
        <f t="shared" si="824"/>
        <v>#N/A</v>
      </c>
      <c r="CR753" t="e">
        <f t="shared" si="825"/>
        <v>#N/A</v>
      </c>
      <c r="CS753" t="e">
        <f t="shared" si="826"/>
        <v>#N/A</v>
      </c>
      <c r="CT753" t="e">
        <f t="shared" si="827"/>
        <v>#N/A</v>
      </c>
      <c r="CU753" t="e">
        <f t="shared" si="828"/>
        <v>#N/A</v>
      </c>
      <c r="CV753" t="e">
        <f t="shared" si="829"/>
        <v>#N/A</v>
      </c>
      <c r="CW753" t="e">
        <f t="shared" si="830"/>
        <v>#N/A</v>
      </c>
      <c r="CX753" t="e">
        <f t="shared" si="831"/>
        <v>#N/A</v>
      </c>
      <c r="CY753" t="e">
        <f t="shared" si="832"/>
        <v>#N/A</v>
      </c>
      <c r="CZ753" t="e">
        <f t="shared" si="833"/>
        <v>#N/A</v>
      </c>
      <c r="DA753" t="e">
        <f t="shared" si="834"/>
        <v>#N/A</v>
      </c>
      <c r="DB753" t="e">
        <f t="shared" si="835"/>
        <v>#N/A</v>
      </c>
      <c r="DC753" t="e">
        <f t="shared" si="836"/>
        <v>#N/A</v>
      </c>
      <c r="DD753" t="e">
        <f t="shared" si="837"/>
        <v>#N/A</v>
      </c>
      <c r="DE753" t="e">
        <f t="shared" si="838"/>
        <v>#N/A</v>
      </c>
      <c r="DF753" t="e">
        <f t="shared" si="839"/>
        <v>#N/A</v>
      </c>
    </row>
    <row r="754" spans="1:110" x14ac:dyDescent="0.25">
      <c r="A754" s="4">
        <f>raw!$A755:$A755</f>
        <v>0</v>
      </c>
      <c r="B754" s="6">
        <f>raw!$B755:$B755</f>
        <v>0</v>
      </c>
      <c r="D754" t="e">
        <f>IF(score!$C754=".",".",IF(score!$C754=0,"1",IF(score!$C754=25,"0",IF(score!$C754=50,"0",IF(score!$C754=75,"0",IF(score!$C754=100,"0"))))))</f>
        <v>#N/A</v>
      </c>
      <c r="E754" t="e">
        <f>IF(score!$C754=".",".",IF(score!$C754=0,"0",IF(score!$C754=25,"1",IF(score!$C754=50,"0",IF(score!$C754=75,"0",IF(score!$C754=100,"0"))))))</f>
        <v>#N/A</v>
      </c>
      <c r="F754" t="e">
        <f>IF(score!$C754=".",".",IF(score!$C754=0,"0",IF(score!$C754=25,"0",IF(score!$C754=50,"1",IF(score!$C754=75,"0",IF(score!$C754=100,"0"))))))</f>
        <v>#N/A</v>
      </c>
      <c r="G754" t="e">
        <f>IF(score!$C754=".",".",IF(score!$C754=0,"0",IF(score!$C754=25,"0",IF(score!$C754=50,"0",IF(score!$C754=75,"1",IF(score!$C754=100,"0"))))))</f>
        <v>#N/A</v>
      </c>
      <c r="H754" t="e">
        <f>IF(score!$D754=".",".",IF(score!$D754=0,"1",IF(score!$D754=50,"0",IF(score!$D754=100,"0"))))</f>
        <v>#N/A</v>
      </c>
      <c r="I754" t="e">
        <f>IF(score!$D754=".",".",IF(score!$D754=0,"0",IF(score!$D754=50,"1",IF(score!$D754=100,"0"))))</f>
        <v>#N/A</v>
      </c>
      <c r="J754" t="e">
        <f>IF(score!$E754=".",".",IF(score!$E754=0,"1",IF(score!$E754=50,"0",IF(score!$E754=100,"0"))))</f>
        <v>#N/A</v>
      </c>
      <c r="K754" t="e">
        <f>IF(score!$E754=".",".",IF(score!$E754=0,"0",IF(score!$E754=50,"1",IF(score!$E754=100,"0"))))</f>
        <v>#N/A</v>
      </c>
      <c r="L754" t="e">
        <f>IF(score!$F754=".",".",IF(score!$F754=0,"1",IF(score!$F754=100,"0")))</f>
        <v>#N/A</v>
      </c>
      <c r="M754" t="e">
        <f>IF(score!$G754=".",".",IF(score!$G754=0,"1",IF(score!$G754=100,"0")))</f>
        <v>#N/A</v>
      </c>
      <c r="N754" t="e">
        <f>IF(score!$H754=".",".",IF(score!$H754=0,"1",IF(score!$H754=100,"0")))</f>
        <v>#N/A</v>
      </c>
      <c r="O754" t="e">
        <f>IF(score!$I754=".",".",IF(score!$I754=0,"1",IF(score!$I754=50,"0",IF(score!$I754=100,"0"))))</f>
        <v>#N/A</v>
      </c>
      <c r="P754" t="e">
        <f>IF(score!$J754=".",".",IF(score!$J754=0,"1",IF(score!$J754=25,"0",IF(score!$J754=50,"0",IF(score!$J754=75,"0",IF(score!$J754=100,"0"))))))</f>
        <v>#N/A</v>
      </c>
      <c r="Q754" t="e">
        <f>IF(score!$J754=".",".",IF(score!$J754=0,"0",IF(score!$J754=25,"1",IF(score!$J754=50,"0",IF(score!$J754=75,"0",IF(score!$J754=100,"0"))))))</f>
        <v>#N/A</v>
      </c>
      <c r="R754" t="e">
        <f>IF(score!$J754=".",".",IF(score!$J754=0,"0",IF(score!$J754=25,"0",IF(score!$J754=50,"1",IF(score!$J754=75,"0",IF(score!$J754=100,"0"))))))</f>
        <v>#N/A</v>
      </c>
      <c r="S754" t="e">
        <f>IF(score!$J754=".",".",IF(score!$J754=0,"0",IF(score!$J754=25,"0",IF(score!$J754=50,"0",IF(score!$J754=75,"1",IF(score!$J754=100,"0"))))))</f>
        <v>#N/A</v>
      </c>
      <c r="T754" t="e">
        <f>IF(score!$K754=".",".",IF(score!$K754=0,"1",IF(score!$K754=20,"0",IF(score!$K754=40,"0",IF(score!$K754=60,"0",IF(score!$K754=80,"0",IF(score!$K754=100,"0")))))))</f>
        <v>#N/A</v>
      </c>
      <c r="U754" t="e">
        <f>IF(score!$K754=".",".",IF(score!$K754=0,"0",IF(score!$K754=20,"1",IF(score!$K754=40,"0",IF(score!$K754=60,"0",IF(score!$K754=80,"0",IF(score!$K754=100,"0")))))))</f>
        <v>#N/A</v>
      </c>
      <c r="V754" t="e">
        <f>IF(score!$K754=".",".",IF(score!$K754=0,"0",IF(score!$K754=20,"0",IF(score!$K754=40,"1",IF(score!$K754=60,"0",IF(score!$K754=80,"0",IF(score!$K754=100,"0")))))))</f>
        <v>#N/A</v>
      </c>
      <c r="W754" t="e">
        <f>IF(score!$K754=".",".",IF(score!$K754=0,"0",IF(score!$K754=20,"0",IF(score!$K754=40,"0",IF(score!$K754=60,"1",IF(score!$K754=80,"0",IF(score!$K754=100,"0")))))))</f>
        <v>#N/A</v>
      </c>
      <c r="X754" t="e">
        <f>IF(score!$K754=".",".",IF(score!$K754=0,"0",IF(score!$K754=20,"0",IF(score!$K754=40,"0",IF(score!$K754=60,"0",IF(score!$K754=80,"1",IF(score!$K754=100,"0")))))))</f>
        <v>#N/A</v>
      </c>
      <c r="Y754" t="e">
        <f>IF(score!$L754=".",".",IF(score!$L754=0,"1",IF(score!$L754=20,"0",IF(score!$L754=40,"0",IF(score!$L754=60,"0",IF(score!$L754=80,"0",IF(score!$L754=100,"0")))))))</f>
        <v>#N/A</v>
      </c>
      <c r="Z754" t="e">
        <f>IF(score!$L754=".",".",IF(score!$L754=0,"0",IF(score!$L754=20,"1",IF(score!$L754=40,"0",IF(score!$L754=60,"0",IF(score!$L754=80,"0",IF(score!$L754=100,"0")))))))</f>
        <v>#N/A</v>
      </c>
      <c r="AA754" t="e">
        <f>IF(score!$L754=".",".",IF(score!$L754=0,"0",IF(score!$L754=20,"0",IF(score!$L754=40,"1",IF(score!$L754=60,"0",IF(score!$L754=80,"0",IF(score!$L754=100,"0")))))))</f>
        <v>#N/A</v>
      </c>
      <c r="AB754" t="e">
        <f>IF(score!$L754=".",".",IF(score!$L754=0,"0",IF(score!$L754=20,"0",IF(score!$L754=40,"0",IF(score!$L754=60,"1",IF(score!$L754=80,"0",IF(score!$L754=100,"0")))))))</f>
        <v>#N/A</v>
      </c>
      <c r="AC754" t="e">
        <f>IF(score!$L754=".",".",IF(score!$L754=0,"0",IF(score!$L754=20,"0",IF(score!$L754=40,"0",IF(score!$L754=60,"0",IF(score!$L754=80,"1",IF(score!L754=100,"0")))))))</f>
        <v>#N/A</v>
      </c>
      <c r="AD754" t="e">
        <f>IF(score!$M754=".",".",IF(score!$M754=0,"1",IF(score!$M754=20,"0",IF(score!$M754=40,"0",IF(score!$M754=60,"0",IF(score!$M754=80,"0",IF(score!$M754=100,"0")))))))</f>
        <v>#N/A</v>
      </c>
      <c r="AE754" t="e">
        <f>IF(score!$M754=".",".",IF(score!$M754=0,"0",IF(score!$M754=20,"1",IF(score!$M754=40,"0",IF(score!$M754=60,"0",IF(score!$M754=80,"0",IF(score!$M754=100,"0")))))))</f>
        <v>#N/A</v>
      </c>
      <c r="AF754" t="e">
        <f>IF(score!$M754=".",".",IF(score!$M754=0,"0",IF(score!$M754=20,"0",IF(score!$M754=40,"1",IF(score!$M754=60,"0",IF(score!$M754=80,"0",IF(score!$M754=100,"0")))))))</f>
        <v>#N/A</v>
      </c>
      <c r="AG754" t="e">
        <f>IF(score!$M754=".",".",IF(score!$M754=0,"0",IF(score!$M754=20,"0",IF(score!$M754=40,"0",IF(score!$M754=60,"1",IF(score!$M754=80,"0",IF(score!$M754=100,"0")))))))</f>
        <v>#N/A</v>
      </c>
      <c r="AH754" t="e">
        <f>IF(score!$M754=".",".",IF(score!$M754=0,"0",IF(score!$M754=20,"0",IF(score!$M754=40,"0",IF(score!$M754=60,"0",IF(score!$M754=80,"1",IF(score!$M754=100,"0")))))))</f>
        <v>#N/A</v>
      </c>
      <c r="AI754" t="e">
        <f>IF(score!$N754=".",".",IF(score!$N754=0,"1",IF(score!$N754=25,"0",IF(score!$N754=50,"0",IF(score!$N754=75,"0",IF(score!$N754=100,"0"))))))</f>
        <v>#N/A</v>
      </c>
      <c r="AJ754" t="e">
        <f>IF(score!$N754=".",".",IF(score!$N754=0,"0",IF(score!$N754=25,"1",IF(score!$N754=50,"0",IF(score!$N754=75,"0",IF(score!$N754=100,"0"))))))</f>
        <v>#N/A</v>
      </c>
      <c r="AK754" t="e">
        <f>IF(score!$N754=".",".",IF(score!$N754=0,"0",IF(score!$N754=25,"0",IF(score!$N754=50,"1",IF(score!$N754=75,"0",IF(score!$N754=100,"0"))))))</f>
        <v>#N/A</v>
      </c>
      <c r="AL754" t="e">
        <f>IF(score!$N754=".",".",IF(score!$N754=0,"0",IF(score!$N754=25,"0",IF(score!$N754=50,"0",IF(score!$N754=75,"1",IF(score!$N754=100,"0"))))))</f>
        <v>#N/A</v>
      </c>
      <c r="AN754" t="e">
        <f t="shared" si="770"/>
        <v>#N/A</v>
      </c>
      <c r="AO754" t="e">
        <f t="shared" si="771"/>
        <v>#N/A</v>
      </c>
      <c r="AP754" t="e">
        <f t="shared" si="772"/>
        <v>#N/A</v>
      </c>
      <c r="AQ754" t="e">
        <f t="shared" si="773"/>
        <v>#N/A</v>
      </c>
      <c r="AR754" t="e">
        <f t="shared" si="774"/>
        <v>#N/A</v>
      </c>
      <c r="AS754" t="e">
        <f t="shared" si="775"/>
        <v>#N/A</v>
      </c>
      <c r="AT754" t="e">
        <f t="shared" si="776"/>
        <v>#N/A</v>
      </c>
      <c r="AU754" t="e">
        <f t="shared" si="777"/>
        <v>#N/A</v>
      </c>
      <c r="AV754" t="e">
        <f t="shared" si="778"/>
        <v>#N/A</v>
      </c>
      <c r="AW754" t="e">
        <f t="shared" si="779"/>
        <v>#N/A</v>
      </c>
      <c r="AX754" t="e">
        <f t="shared" si="780"/>
        <v>#N/A</v>
      </c>
      <c r="AY754" t="e">
        <f t="shared" si="781"/>
        <v>#N/A</v>
      </c>
      <c r="AZ754" t="e">
        <f t="shared" si="782"/>
        <v>#N/A</v>
      </c>
      <c r="BA754" t="e">
        <f t="shared" si="783"/>
        <v>#N/A</v>
      </c>
      <c r="BB754" t="e">
        <f t="shared" si="784"/>
        <v>#N/A</v>
      </c>
      <c r="BC754" t="e">
        <f t="shared" si="785"/>
        <v>#N/A</v>
      </c>
      <c r="BD754" t="e">
        <f t="shared" si="786"/>
        <v>#N/A</v>
      </c>
      <c r="BE754" t="e">
        <f t="shared" si="787"/>
        <v>#N/A</v>
      </c>
      <c r="BF754" t="e">
        <f t="shared" si="788"/>
        <v>#N/A</v>
      </c>
      <c r="BG754" t="e">
        <f t="shared" si="789"/>
        <v>#N/A</v>
      </c>
      <c r="BH754" t="e">
        <f t="shared" si="790"/>
        <v>#N/A</v>
      </c>
      <c r="BI754" t="e">
        <f t="shared" si="791"/>
        <v>#N/A</v>
      </c>
      <c r="BJ754" t="e">
        <f t="shared" si="792"/>
        <v>#N/A</v>
      </c>
      <c r="BK754" t="e">
        <f t="shared" si="793"/>
        <v>#N/A</v>
      </c>
      <c r="BL754" t="e">
        <f t="shared" si="794"/>
        <v>#N/A</v>
      </c>
      <c r="BM754" t="e">
        <f t="shared" si="795"/>
        <v>#N/A</v>
      </c>
      <c r="BN754" t="e">
        <f t="shared" si="796"/>
        <v>#N/A</v>
      </c>
      <c r="BO754" t="e">
        <f t="shared" si="797"/>
        <v>#N/A</v>
      </c>
      <c r="BP754" t="e">
        <f t="shared" si="798"/>
        <v>#N/A</v>
      </c>
      <c r="BQ754" t="e">
        <f t="shared" si="799"/>
        <v>#N/A</v>
      </c>
      <c r="BR754" t="e">
        <f t="shared" si="800"/>
        <v>#N/A</v>
      </c>
      <c r="BS754" t="e">
        <f t="shared" si="801"/>
        <v>#N/A</v>
      </c>
      <c r="BT754" t="e">
        <f t="shared" si="802"/>
        <v>#N/A</v>
      </c>
      <c r="BU754" t="e">
        <f t="shared" si="803"/>
        <v>#N/A</v>
      </c>
      <c r="BV754" t="e">
        <f t="shared" si="804"/>
        <v>#N/A</v>
      </c>
      <c r="BX754" t="e">
        <f t="shared" si="805"/>
        <v>#N/A</v>
      </c>
      <c r="BY754" t="e">
        <f t="shared" si="806"/>
        <v>#N/A</v>
      </c>
      <c r="BZ754" t="e">
        <f t="shared" si="807"/>
        <v>#N/A</v>
      </c>
      <c r="CA754" t="e">
        <f t="shared" si="808"/>
        <v>#N/A</v>
      </c>
      <c r="CB754" t="e">
        <f t="shared" si="809"/>
        <v>#N/A</v>
      </c>
      <c r="CC754" t="e">
        <f t="shared" si="810"/>
        <v>#N/A</v>
      </c>
      <c r="CD754" t="e">
        <f t="shared" si="811"/>
        <v>#N/A</v>
      </c>
      <c r="CE754" t="e">
        <f t="shared" si="812"/>
        <v>#N/A</v>
      </c>
      <c r="CF754" t="e">
        <f t="shared" si="813"/>
        <v>#N/A</v>
      </c>
      <c r="CG754" t="e">
        <f t="shared" si="814"/>
        <v>#N/A</v>
      </c>
      <c r="CH754" t="e">
        <f t="shared" si="815"/>
        <v>#N/A</v>
      </c>
      <c r="CI754" t="e">
        <f t="shared" si="816"/>
        <v>#N/A</v>
      </c>
      <c r="CJ754" t="e">
        <f t="shared" si="817"/>
        <v>#N/A</v>
      </c>
      <c r="CK754" t="e">
        <f t="shared" si="818"/>
        <v>#N/A</v>
      </c>
      <c r="CL754" t="e">
        <f t="shared" si="819"/>
        <v>#N/A</v>
      </c>
      <c r="CM754" t="e">
        <f t="shared" si="820"/>
        <v>#N/A</v>
      </c>
      <c r="CN754" t="e">
        <f t="shared" si="821"/>
        <v>#N/A</v>
      </c>
      <c r="CO754" t="e">
        <f t="shared" si="822"/>
        <v>#N/A</v>
      </c>
      <c r="CP754" t="e">
        <f t="shared" si="823"/>
        <v>#N/A</v>
      </c>
      <c r="CQ754" t="e">
        <f t="shared" si="824"/>
        <v>#N/A</v>
      </c>
      <c r="CR754" t="e">
        <f t="shared" si="825"/>
        <v>#N/A</v>
      </c>
      <c r="CS754" t="e">
        <f t="shared" si="826"/>
        <v>#N/A</v>
      </c>
      <c r="CT754" t="e">
        <f t="shared" si="827"/>
        <v>#N/A</v>
      </c>
      <c r="CU754" t="e">
        <f t="shared" si="828"/>
        <v>#N/A</v>
      </c>
      <c r="CV754" t="e">
        <f t="shared" si="829"/>
        <v>#N/A</v>
      </c>
      <c r="CW754" t="e">
        <f t="shared" si="830"/>
        <v>#N/A</v>
      </c>
      <c r="CX754" t="e">
        <f t="shared" si="831"/>
        <v>#N/A</v>
      </c>
      <c r="CY754" t="e">
        <f t="shared" si="832"/>
        <v>#N/A</v>
      </c>
      <c r="CZ754" t="e">
        <f t="shared" si="833"/>
        <v>#N/A</v>
      </c>
      <c r="DA754" t="e">
        <f t="shared" si="834"/>
        <v>#N/A</v>
      </c>
      <c r="DB754" t="e">
        <f t="shared" si="835"/>
        <v>#N/A</v>
      </c>
      <c r="DC754" t="e">
        <f t="shared" si="836"/>
        <v>#N/A</v>
      </c>
      <c r="DD754" t="e">
        <f t="shared" si="837"/>
        <v>#N/A</v>
      </c>
      <c r="DE754" t="e">
        <f t="shared" si="838"/>
        <v>#N/A</v>
      </c>
      <c r="DF754" t="e">
        <f t="shared" si="839"/>
        <v>#N/A</v>
      </c>
    </row>
    <row r="755" spans="1:110" x14ac:dyDescent="0.25">
      <c r="A755" s="4">
        <f>raw!$A756:$A756</f>
        <v>0</v>
      </c>
      <c r="B755" s="6">
        <f>raw!$B756:$B756</f>
        <v>0</v>
      </c>
      <c r="D755" t="e">
        <f>IF(score!$C755=".",".",IF(score!$C755=0,"1",IF(score!$C755=25,"0",IF(score!$C755=50,"0",IF(score!$C755=75,"0",IF(score!$C755=100,"0"))))))</f>
        <v>#N/A</v>
      </c>
      <c r="E755" t="e">
        <f>IF(score!$C755=".",".",IF(score!$C755=0,"0",IF(score!$C755=25,"1",IF(score!$C755=50,"0",IF(score!$C755=75,"0",IF(score!$C755=100,"0"))))))</f>
        <v>#N/A</v>
      </c>
      <c r="F755" t="e">
        <f>IF(score!$C755=".",".",IF(score!$C755=0,"0",IF(score!$C755=25,"0",IF(score!$C755=50,"1",IF(score!$C755=75,"0",IF(score!$C755=100,"0"))))))</f>
        <v>#N/A</v>
      </c>
      <c r="G755" t="e">
        <f>IF(score!$C755=".",".",IF(score!$C755=0,"0",IF(score!$C755=25,"0",IF(score!$C755=50,"0",IF(score!$C755=75,"1",IF(score!$C755=100,"0"))))))</f>
        <v>#N/A</v>
      </c>
      <c r="H755" t="e">
        <f>IF(score!$D755=".",".",IF(score!$D755=0,"1",IF(score!$D755=50,"0",IF(score!$D755=100,"0"))))</f>
        <v>#N/A</v>
      </c>
      <c r="I755" t="e">
        <f>IF(score!$D755=".",".",IF(score!$D755=0,"0",IF(score!$D755=50,"1",IF(score!$D755=100,"0"))))</f>
        <v>#N/A</v>
      </c>
      <c r="J755" t="e">
        <f>IF(score!$E755=".",".",IF(score!$E755=0,"1",IF(score!$E755=50,"0",IF(score!$E755=100,"0"))))</f>
        <v>#N/A</v>
      </c>
      <c r="K755" t="e">
        <f>IF(score!$E755=".",".",IF(score!$E755=0,"0",IF(score!$E755=50,"1",IF(score!$E755=100,"0"))))</f>
        <v>#N/A</v>
      </c>
      <c r="L755" t="e">
        <f>IF(score!$F755=".",".",IF(score!$F755=0,"1",IF(score!$F755=100,"0")))</f>
        <v>#N/A</v>
      </c>
      <c r="M755" t="e">
        <f>IF(score!$G755=".",".",IF(score!$G755=0,"1",IF(score!$G755=100,"0")))</f>
        <v>#N/A</v>
      </c>
      <c r="N755" t="e">
        <f>IF(score!$H755=".",".",IF(score!$H755=0,"1",IF(score!$H755=100,"0")))</f>
        <v>#N/A</v>
      </c>
      <c r="O755" t="e">
        <f>IF(score!$I755=".",".",IF(score!$I755=0,"1",IF(score!$I755=50,"0",IF(score!$I755=100,"0"))))</f>
        <v>#N/A</v>
      </c>
      <c r="P755" t="e">
        <f>IF(score!$J755=".",".",IF(score!$J755=0,"1",IF(score!$J755=25,"0",IF(score!$J755=50,"0",IF(score!$J755=75,"0",IF(score!$J755=100,"0"))))))</f>
        <v>#N/A</v>
      </c>
      <c r="Q755" t="e">
        <f>IF(score!$J755=".",".",IF(score!$J755=0,"0",IF(score!$J755=25,"1",IF(score!$J755=50,"0",IF(score!$J755=75,"0",IF(score!$J755=100,"0"))))))</f>
        <v>#N/A</v>
      </c>
      <c r="R755" t="e">
        <f>IF(score!$J755=".",".",IF(score!$J755=0,"0",IF(score!$J755=25,"0",IF(score!$J755=50,"1",IF(score!$J755=75,"0",IF(score!$J755=100,"0"))))))</f>
        <v>#N/A</v>
      </c>
      <c r="S755" t="e">
        <f>IF(score!$J755=".",".",IF(score!$J755=0,"0",IF(score!$J755=25,"0",IF(score!$J755=50,"0",IF(score!$J755=75,"1",IF(score!$J755=100,"0"))))))</f>
        <v>#N/A</v>
      </c>
      <c r="T755" t="e">
        <f>IF(score!$K755=".",".",IF(score!$K755=0,"1",IF(score!$K755=20,"0",IF(score!$K755=40,"0",IF(score!$K755=60,"0",IF(score!$K755=80,"0",IF(score!$K755=100,"0")))))))</f>
        <v>#N/A</v>
      </c>
      <c r="U755" t="e">
        <f>IF(score!$K755=".",".",IF(score!$K755=0,"0",IF(score!$K755=20,"1",IF(score!$K755=40,"0",IF(score!$K755=60,"0",IF(score!$K755=80,"0",IF(score!$K755=100,"0")))))))</f>
        <v>#N/A</v>
      </c>
      <c r="V755" t="e">
        <f>IF(score!$K755=".",".",IF(score!$K755=0,"0",IF(score!$K755=20,"0",IF(score!$K755=40,"1",IF(score!$K755=60,"0",IF(score!$K755=80,"0",IF(score!$K755=100,"0")))))))</f>
        <v>#N/A</v>
      </c>
      <c r="W755" t="e">
        <f>IF(score!$K755=".",".",IF(score!$K755=0,"0",IF(score!$K755=20,"0",IF(score!$K755=40,"0",IF(score!$K755=60,"1",IF(score!$K755=80,"0",IF(score!$K755=100,"0")))))))</f>
        <v>#N/A</v>
      </c>
      <c r="X755" t="e">
        <f>IF(score!$K755=".",".",IF(score!$K755=0,"0",IF(score!$K755=20,"0",IF(score!$K755=40,"0",IF(score!$K755=60,"0",IF(score!$K755=80,"1",IF(score!$K755=100,"0")))))))</f>
        <v>#N/A</v>
      </c>
      <c r="Y755" t="e">
        <f>IF(score!$L755=".",".",IF(score!$L755=0,"1",IF(score!$L755=20,"0",IF(score!$L755=40,"0",IF(score!$L755=60,"0",IF(score!$L755=80,"0",IF(score!$L755=100,"0")))))))</f>
        <v>#N/A</v>
      </c>
      <c r="Z755" t="e">
        <f>IF(score!$L755=".",".",IF(score!$L755=0,"0",IF(score!$L755=20,"1",IF(score!$L755=40,"0",IF(score!$L755=60,"0",IF(score!$L755=80,"0",IF(score!$L755=100,"0")))))))</f>
        <v>#N/A</v>
      </c>
      <c r="AA755" t="e">
        <f>IF(score!$L755=".",".",IF(score!$L755=0,"0",IF(score!$L755=20,"0",IF(score!$L755=40,"1",IF(score!$L755=60,"0",IF(score!$L755=80,"0",IF(score!$L755=100,"0")))))))</f>
        <v>#N/A</v>
      </c>
      <c r="AB755" t="e">
        <f>IF(score!$L755=".",".",IF(score!$L755=0,"0",IF(score!$L755=20,"0",IF(score!$L755=40,"0",IF(score!$L755=60,"1",IF(score!$L755=80,"0",IF(score!$L755=100,"0")))))))</f>
        <v>#N/A</v>
      </c>
      <c r="AC755" t="e">
        <f>IF(score!$L755=".",".",IF(score!$L755=0,"0",IF(score!$L755=20,"0",IF(score!$L755=40,"0",IF(score!$L755=60,"0",IF(score!$L755=80,"1",IF(score!L755=100,"0")))))))</f>
        <v>#N/A</v>
      </c>
      <c r="AD755" t="e">
        <f>IF(score!$M755=".",".",IF(score!$M755=0,"1",IF(score!$M755=20,"0",IF(score!$M755=40,"0",IF(score!$M755=60,"0",IF(score!$M755=80,"0",IF(score!$M755=100,"0")))))))</f>
        <v>#N/A</v>
      </c>
      <c r="AE755" t="e">
        <f>IF(score!$M755=".",".",IF(score!$M755=0,"0",IF(score!$M755=20,"1",IF(score!$M755=40,"0",IF(score!$M755=60,"0",IF(score!$M755=80,"0",IF(score!$M755=100,"0")))))))</f>
        <v>#N/A</v>
      </c>
      <c r="AF755" t="e">
        <f>IF(score!$M755=".",".",IF(score!$M755=0,"0",IF(score!$M755=20,"0",IF(score!$M755=40,"1",IF(score!$M755=60,"0",IF(score!$M755=80,"0",IF(score!$M755=100,"0")))))))</f>
        <v>#N/A</v>
      </c>
      <c r="AG755" t="e">
        <f>IF(score!$M755=".",".",IF(score!$M755=0,"0",IF(score!$M755=20,"0",IF(score!$M755=40,"0",IF(score!$M755=60,"1",IF(score!$M755=80,"0",IF(score!$M755=100,"0")))))))</f>
        <v>#N/A</v>
      </c>
      <c r="AH755" t="e">
        <f>IF(score!$M755=".",".",IF(score!$M755=0,"0",IF(score!$M755=20,"0",IF(score!$M755=40,"0",IF(score!$M755=60,"0",IF(score!$M755=80,"1",IF(score!$M755=100,"0")))))))</f>
        <v>#N/A</v>
      </c>
      <c r="AI755" t="e">
        <f>IF(score!$N755=".",".",IF(score!$N755=0,"1",IF(score!$N755=25,"0",IF(score!$N755=50,"0",IF(score!$N755=75,"0",IF(score!$N755=100,"0"))))))</f>
        <v>#N/A</v>
      </c>
      <c r="AJ755" t="e">
        <f>IF(score!$N755=".",".",IF(score!$N755=0,"0",IF(score!$N755=25,"1",IF(score!$N755=50,"0",IF(score!$N755=75,"0",IF(score!$N755=100,"0"))))))</f>
        <v>#N/A</v>
      </c>
      <c r="AK755" t="e">
        <f>IF(score!$N755=".",".",IF(score!$N755=0,"0",IF(score!$N755=25,"0",IF(score!$N755=50,"1",IF(score!$N755=75,"0",IF(score!$N755=100,"0"))))))</f>
        <v>#N/A</v>
      </c>
      <c r="AL755" t="e">
        <f>IF(score!$N755=".",".",IF(score!$N755=0,"0",IF(score!$N755=25,"0",IF(score!$N755=50,"0",IF(score!$N755=75,"1",IF(score!$N755=100,"0"))))))</f>
        <v>#N/A</v>
      </c>
      <c r="AN755" t="e">
        <f t="shared" si="770"/>
        <v>#N/A</v>
      </c>
      <c r="AO755" t="e">
        <f t="shared" si="771"/>
        <v>#N/A</v>
      </c>
      <c r="AP755" t="e">
        <f t="shared" si="772"/>
        <v>#N/A</v>
      </c>
      <c r="AQ755" t="e">
        <f t="shared" si="773"/>
        <v>#N/A</v>
      </c>
      <c r="AR755" t="e">
        <f t="shared" si="774"/>
        <v>#N/A</v>
      </c>
      <c r="AS755" t="e">
        <f t="shared" si="775"/>
        <v>#N/A</v>
      </c>
      <c r="AT755" t="e">
        <f t="shared" si="776"/>
        <v>#N/A</v>
      </c>
      <c r="AU755" t="e">
        <f t="shared" si="777"/>
        <v>#N/A</v>
      </c>
      <c r="AV755" t="e">
        <f t="shared" si="778"/>
        <v>#N/A</v>
      </c>
      <c r="AW755" t="e">
        <f t="shared" si="779"/>
        <v>#N/A</v>
      </c>
      <c r="AX755" t="e">
        <f t="shared" si="780"/>
        <v>#N/A</v>
      </c>
      <c r="AY755" t="e">
        <f t="shared" si="781"/>
        <v>#N/A</v>
      </c>
      <c r="AZ755" t="e">
        <f t="shared" si="782"/>
        <v>#N/A</v>
      </c>
      <c r="BA755" t="e">
        <f t="shared" si="783"/>
        <v>#N/A</v>
      </c>
      <c r="BB755" t="e">
        <f t="shared" si="784"/>
        <v>#N/A</v>
      </c>
      <c r="BC755" t="e">
        <f t="shared" si="785"/>
        <v>#N/A</v>
      </c>
      <c r="BD755" t="e">
        <f t="shared" si="786"/>
        <v>#N/A</v>
      </c>
      <c r="BE755" t="e">
        <f t="shared" si="787"/>
        <v>#N/A</v>
      </c>
      <c r="BF755" t="e">
        <f t="shared" si="788"/>
        <v>#N/A</v>
      </c>
      <c r="BG755" t="e">
        <f t="shared" si="789"/>
        <v>#N/A</v>
      </c>
      <c r="BH755" t="e">
        <f t="shared" si="790"/>
        <v>#N/A</v>
      </c>
      <c r="BI755" t="e">
        <f t="shared" si="791"/>
        <v>#N/A</v>
      </c>
      <c r="BJ755" t="e">
        <f t="shared" si="792"/>
        <v>#N/A</v>
      </c>
      <c r="BK755" t="e">
        <f t="shared" si="793"/>
        <v>#N/A</v>
      </c>
      <c r="BL755" t="e">
        <f t="shared" si="794"/>
        <v>#N/A</v>
      </c>
      <c r="BM755" t="e">
        <f t="shared" si="795"/>
        <v>#N/A</v>
      </c>
      <c r="BN755" t="e">
        <f t="shared" si="796"/>
        <v>#N/A</v>
      </c>
      <c r="BO755" t="e">
        <f t="shared" si="797"/>
        <v>#N/A</v>
      </c>
      <c r="BP755" t="e">
        <f t="shared" si="798"/>
        <v>#N/A</v>
      </c>
      <c r="BQ755" t="e">
        <f t="shared" si="799"/>
        <v>#N/A</v>
      </c>
      <c r="BR755" t="e">
        <f t="shared" si="800"/>
        <v>#N/A</v>
      </c>
      <c r="BS755" t="e">
        <f t="shared" si="801"/>
        <v>#N/A</v>
      </c>
      <c r="BT755" t="e">
        <f t="shared" si="802"/>
        <v>#N/A</v>
      </c>
      <c r="BU755" t="e">
        <f t="shared" si="803"/>
        <v>#N/A</v>
      </c>
      <c r="BV755" t="e">
        <f t="shared" si="804"/>
        <v>#N/A</v>
      </c>
      <c r="BX755" t="e">
        <f t="shared" si="805"/>
        <v>#N/A</v>
      </c>
      <c r="BY755" t="e">
        <f t="shared" si="806"/>
        <v>#N/A</v>
      </c>
      <c r="BZ755" t="e">
        <f t="shared" si="807"/>
        <v>#N/A</v>
      </c>
      <c r="CA755" t="e">
        <f t="shared" si="808"/>
        <v>#N/A</v>
      </c>
      <c r="CB755" t="e">
        <f t="shared" si="809"/>
        <v>#N/A</v>
      </c>
      <c r="CC755" t="e">
        <f t="shared" si="810"/>
        <v>#N/A</v>
      </c>
      <c r="CD755" t="e">
        <f t="shared" si="811"/>
        <v>#N/A</v>
      </c>
      <c r="CE755" t="e">
        <f t="shared" si="812"/>
        <v>#N/A</v>
      </c>
      <c r="CF755" t="e">
        <f t="shared" si="813"/>
        <v>#N/A</v>
      </c>
      <c r="CG755" t="e">
        <f t="shared" si="814"/>
        <v>#N/A</v>
      </c>
      <c r="CH755" t="e">
        <f t="shared" si="815"/>
        <v>#N/A</v>
      </c>
      <c r="CI755" t="e">
        <f t="shared" si="816"/>
        <v>#N/A</v>
      </c>
      <c r="CJ755" t="e">
        <f t="shared" si="817"/>
        <v>#N/A</v>
      </c>
      <c r="CK755" t="e">
        <f t="shared" si="818"/>
        <v>#N/A</v>
      </c>
      <c r="CL755" t="e">
        <f t="shared" si="819"/>
        <v>#N/A</v>
      </c>
      <c r="CM755" t="e">
        <f t="shared" si="820"/>
        <v>#N/A</v>
      </c>
      <c r="CN755" t="e">
        <f t="shared" si="821"/>
        <v>#N/A</v>
      </c>
      <c r="CO755" t="e">
        <f t="shared" si="822"/>
        <v>#N/A</v>
      </c>
      <c r="CP755" t="e">
        <f t="shared" si="823"/>
        <v>#N/A</v>
      </c>
      <c r="CQ755" t="e">
        <f t="shared" si="824"/>
        <v>#N/A</v>
      </c>
      <c r="CR755" t="e">
        <f t="shared" si="825"/>
        <v>#N/A</v>
      </c>
      <c r="CS755" t="e">
        <f t="shared" si="826"/>
        <v>#N/A</v>
      </c>
      <c r="CT755" t="e">
        <f t="shared" si="827"/>
        <v>#N/A</v>
      </c>
      <c r="CU755" t="e">
        <f t="shared" si="828"/>
        <v>#N/A</v>
      </c>
      <c r="CV755" t="e">
        <f t="shared" si="829"/>
        <v>#N/A</v>
      </c>
      <c r="CW755" t="e">
        <f t="shared" si="830"/>
        <v>#N/A</v>
      </c>
      <c r="CX755" t="e">
        <f t="shared" si="831"/>
        <v>#N/A</v>
      </c>
      <c r="CY755" t="e">
        <f t="shared" si="832"/>
        <v>#N/A</v>
      </c>
      <c r="CZ755" t="e">
        <f t="shared" si="833"/>
        <v>#N/A</v>
      </c>
      <c r="DA755" t="e">
        <f t="shared" si="834"/>
        <v>#N/A</v>
      </c>
      <c r="DB755" t="e">
        <f t="shared" si="835"/>
        <v>#N/A</v>
      </c>
      <c r="DC755" t="e">
        <f t="shared" si="836"/>
        <v>#N/A</v>
      </c>
      <c r="DD755" t="e">
        <f t="shared" si="837"/>
        <v>#N/A</v>
      </c>
      <c r="DE755" t="e">
        <f t="shared" si="838"/>
        <v>#N/A</v>
      </c>
      <c r="DF755" t="e">
        <f t="shared" si="839"/>
        <v>#N/A</v>
      </c>
    </row>
    <row r="756" spans="1:110" x14ac:dyDescent="0.25">
      <c r="A756" s="4">
        <f>raw!$A757:$A757</f>
        <v>0</v>
      </c>
      <c r="B756" s="6">
        <f>raw!$B757:$B757</f>
        <v>0</v>
      </c>
      <c r="D756" t="e">
        <f>IF(score!$C756=".",".",IF(score!$C756=0,"1",IF(score!$C756=25,"0",IF(score!$C756=50,"0",IF(score!$C756=75,"0",IF(score!$C756=100,"0"))))))</f>
        <v>#N/A</v>
      </c>
      <c r="E756" t="e">
        <f>IF(score!$C756=".",".",IF(score!$C756=0,"0",IF(score!$C756=25,"1",IF(score!$C756=50,"0",IF(score!$C756=75,"0",IF(score!$C756=100,"0"))))))</f>
        <v>#N/A</v>
      </c>
      <c r="F756" t="e">
        <f>IF(score!$C756=".",".",IF(score!$C756=0,"0",IF(score!$C756=25,"0",IF(score!$C756=50,"1",IF(score!$C756=75,"0",IF(score!$C756=100,"0"))))))</f>
        <v>#N/A</v>
      </c>
      <c r="G756" t="e">
        <f>IF(score!$C756=".",".",IF(score!$C756=0,"0",IF(score!$C756=25,"0",IF(score!$C756=50,"0",IF(score!$C756=75,"1",IF(score!$C756=100,"0"))))))</f>
        <v>#N/A</v>
      </c>
      <c r="H756" t="e">
        <f>IF(score!$D756=".",".",IF(score!$D756=0,"1",IF(score!$D756=50,"0",IF(score!$D756=100,"0"))))</f>
        <v>#N/A</v>
      </c>
      <c r="I756" t="e">
        <f>IF(score!$D756=".",".",IF(score!$D756=0,"0",IF(score!$D756=50,"1",IF(score!$D756=100,"0"))))</f>
        <v>#N/A</v>
      </c>
      <c r="J756" t="e">
        <f>IF(score!$E756=".",".",IF(score!$E756=0,"1",IF(score!$E756=50,"0",IF(score!$E756=100,"0"))))</f>
        <v>#N/A</v>
      </c>
      <c r="K756" t="e">
        <f>IF(score!$E756=".",".",IF(score!$E756=0,"0",IF(score!$E756=50,"1",IF(score!$E756=100,"0"))))</f>
        <v>#N/A</v>
      </c>
      <c r="L756" t="e">
        <f>IF(score!$F756=".",".",IF(score!$F756=0,"1",IF(score!$F756=100,"0")))</f>
        <v>#N/A</v>
      </c>
      <c r="M756" t="e">
        <f>IF(score!$G756=".",".",IF(score!$G756=0,"1",IF(score!$G756=100,"0")))</f>
        <v>#N/A</v>
      </c>
      <c r="N756" t="e">
        <f>IF(score!$H756=".",".",IF(score!$H756=0,"1",IF(score!$H756=100,"0")))</f>
        <v>#N/A</v>
      </c>
      <c r="O756" t="e">
        <f>IF(score!$I756=".",".",IF(score!$I756=0,"1",IF(score!$I756=50,"0",IF(score!$I756=100,"0"))))</f>
        <v>#N/A</v>
      </c>
      <c r="P756" t="e">
        <f>IF(score!$J756=".",".",IF(score!$J756=0,"1",IF(score!$J756=25,"0",IF(score!$J756=50,"0",IF(score!$J756=75,"0",IF(score!$J756=100,"0"))))))</f>
        <v>#N/A</v>
      </c>
      <c r="Q756" t="e">
        <f>IF(score!$J756=".",".",IF(score!$J756=0,"0",IF(score!$J756=25,"1",IF(score!$J756=50,"0",IF(score!$J756=75,"0",IF(score!$J756=100,"0"))))))</f>
        <v>#N/A</v>
      </c>
      <c r="R756" t="e">
        <f>IF(score!$J756=".",".",IF(score!$J756=0,"0",IF(score!$J756=25,"0",IF(score!$J756=50,"1",IF(score!$J756=75,"0",IF(score!$J756=100,"0"))))))</f>
        <v>#N/A</v>
      </c>
      <c r="S756" t="e">
        <f>IF(score!$J756=".",".",IF(score!$J756=0,"0",IF(score!$J756=25,"0",IF(score!$J756=50,"0",IF(score!$J756=75,"1",IF(score!$J756=100,"0"))))))</f>
        <v>#N/A</v>
      </c>
      <c r="T756" t="e">
        <f>IF(score!$K756=".",".",IF(score!$K756=0,"1",IF(score!$K756=20,"0",IF(score!$K756=40,"0",IF(score!$K756=60,"0",IF(score!$K756=80,"0",IF(score!$K756=100,"0")))))))</f>
        <v>#N/A</v>
      </c>
      <c r="U756" t="e">
        <f>IF(score!$K756=".",".",IF(score!$K756=0,"0",IF(score!$K756=20,"1",IF(score!$K756=40,"0",IF(score!$K756=60,"0",IF(score!$K756=80,"0",IF(score!$K756=100,"0")))))))</f>
        <v>#N/A</v>
      </c>
      <c r="V756" t="e">
        <f>IF(score!$K756=".",".",IF(score!$K756=0,"0",IF(score!$K756=20,"0",IF(score!$K756=40,"1",IF(score!$K756=60,"0",IF(score!$K756=80,"0",IF(score!$K756=100,"0")))))))</f>
        <v>#N/A</v>
      </c>
      <c r="W756" t="e">
        <f>IF(score!$K756=".",".",IF(score!$K756=0,"0",IF(score!$K756=20,"0",IF(score!$K756=40,"0",IF(score!$K756=60,"1",IF(score!$K756=80,"0",IF(score!$K756=100,"0")))))))</f>
        <v>#N/A</v>
      </c>
      <c r="X756" t="e">
        <f>IF(score!$K756=".",".",IF(score!$K756=0,"0",IF(score!$K756=20,"0",IF(score!$K756=40,"0",IF(score!$K756=60,"0",IF(score!$K756=80,"1",IF(score!$K756=100,"0")))))))</f>
        <v>#N/A</v>
      </c>
      <c r="Y756" t="e">
        <f>IF(score!$L756=".",".",IF(score!$L756=0,"1",IF(score!$L756=20,"0",IF(score!$L756=40,"0",IF(score!$L756=60,"0",IF(score!$L756=80,"0",IF(score!$L756=100,"0")))))))</f>
        <v>#N/A</v>
      </c>
      <c r="Z756" t="e">
        <f>IF(score!$L756=".",".",IF(score!$L756=0,"0",IF(score!$L756=20,"1",IF(score!$L756=40,"0",IF(score!$L756=60,"0",IF(score!$L756=80,"0",IF(score!$L756=100,"0")))))))</f>
        <v>#N/A</v>
      </c>
      <c r="AA756" t="e">
        <f>IF(score!$L756=".",".",IF(score!$L756=0,"0",IF(score!$L756=20,"0",IF(score!$L756=40,"1",IF(score!$L756=60,"0",IF(score!$L756=80,"0",IF(score!$L756=100,"0")))))))</f>
        <v>#N/A</v>
      </c>
      <c r="AB756" t="e">
        <f>IF(score!$L756=".",".",IF(score!$L756=0,"0",IF(score!$L756=20,"0",IF(score!$L756=40,"0",IF(score!$L756=60,"1",IF(score!$L756=80,"0",IF(score!$L756=100,"0")))))))</f>
        <v>#N/A</v>
      </c>
      <c r="AC756" t="e">
        <f>IF(score!$L756=".",".",IF(score!$L756=0,"0",IF(score!$L756=20,"0",IF(score!$L756=40,"0",IF(score!$L756=60,"0",IF(score!$L756=80,"1",IF(score!L756=100,"0")))))))</f>
        <v>#N/A</v>
      </c>
      <c r="AD756" t="e">
        <f>IF(score!$M756=".",".",IF(score!$M756=0,"1",IF(score!$M756=20,"0",IF(score!$M756=40,"0",IF(score!$M756=60,"0",IF(score!$M756=80,"0",IF(score!$M756=100,"0")))))))</f>
        <v>#N/A</v>
      </c>
      <c r="AE756" t="e">
        <f>IF(score!$M756=".",".",IF(score!$M756=0,"0",IF(score!$M756=20,"1",IF(score!$M756=40,"0",IF(score!$M756=60,"0",IF(score!$M756=80,"0",IF(score!$M756=100,"0")))))))</f>
        <v>#N/A</v>
      </c>
      <c r="AF756" t="e">
        <f>IF(score!$M756=".",".",IF(score!$M756=0,"0",IF(score!$M756=20,"0",IF(score!$M756=40,"1",IF(score!$M756=60,"0",IF(score!$M756=80,"0",IF(score!$M756=100,"0")))))))</f>
        <v>#N/A</v>
      </c>
      <c r="AG756" t="e">
        <f>IF(score!$M756=".",".",IF(score!$M756=0,"0",IF(score!$M756=20,"0",IF(score!$M756=40,"0",IF(score!$M756=60,"1",IF(score!$M756=80,"0",IF(score!$M756=100,"0")))))))</f>
        <v>#N/A</v>
      </c>
      <c r="AH756" t="e">
        <f>IF(score!$M756=".",".",IF(score!$M756=0,"0",IF(score!$M756=20,"0",IF(score!$M756=40,"0",IF(score!$M756=60,"0",IF(score!$M756=80,"1",IF(score!$M756=100,"0")))))))</f>
        <v>#N/A</v>
      </c>
      <c r="AI756" t="e">
        <f>IF(score!$N756=".",".",IF(score!$N756=0,"1",IF(score!$N756=25,"0",IF(score!$N756=50,"0",IF(score!$N756=75,"0",IF(score!$N756=100,"0"))))))</f>
        <v>#N/A</v>
      </c>
      <c r="AJ756" t="e">
        <f>IF(score!$N756=".",".",IF(score!$N756=0,"0",IF(score!$N756=25,"1",IF(score!$N756=50,"0",IF(score!$N756=75,"0",IF(score!$N756=100,"0"))))))</f>
        <v>#N/A</v>
      </c>
      <c r="AK756" t="e">
        <f>IF(score!$N756=".",".",IF(score!$N756=0,"0",IF(score!$N756=25,"0",IF(score!$N756=50,"1",IF(score!$N756=75,"0",IF(score!$N756=100,"0"))))))</f>
        <v>#N/A</v>
      </c>
      <c r="AL756" t="e">
        <f>IF(score!$N756=".",".",IF(score!$N756=0,"0",IF(score!$N756=25,"0",IF(score!$N756=50,"0",IF(score!$N756=75,"1",IF(score!$N756=100,"0"))))))</f>
        <v>#N/A</v>
      </c>
      <c r="AN756" t="e">
        <f t="shared" si="770"/>
        <v>#N/A</v>
      </c>
      <c r="AO756" t="e">
        <f t="shared" si="771"/>
        <v>#N/A</v>
      </c>
      <c r="AP756" t="e">
        <f t="shared" si="772"/>
        <v>#N/A</v>
      </c>
      <c r="AQ756" t="e">
        <f t="shared" si="773"/>
        <v>#N/A</v>
      </c>
      <c r="AR756" t="e">
        <f t="shared" si="774"/>
        <v>#N/A</v>
      </c>
      <c r="AS756" t="e">
        <f t="shared" si="775"/>
        <v>#N/A</v>
      </c>
      <c r="AT756" t="e">
        <f t="shared" si="776"/>
        <v>#N/A</v>
      </c>
      <c r="AU756" t="e">
        <f t="shared" si="777"/>
        <v>#N/A</v>
      </c>
      <c r="AV756" t="e">
        <f t="shared" si="778"/>
        <v>#N/A</v>
      </c>
      <c r="AW756" t="e">
        <f t="shared" si="779"/>
        <v>#N/A</v>
      </c>
      <c r="AX756" t="e">
        <f t="shared" si="780"/>
        <v>#N/A</v>
      </c>
      <c r="AY756" t="e">
        <f t="shared" si="781"/>
        <v>#N/A</v>
      </c>
      <c r="AZ756" t="e">
        <f t="shared" si="782"/>
        <v>#N/A</v>
      </c>
      <c r="BA756" t="e">
        <f t="shared" si="783"/>
        <v>#N/A</v>
      </c>
      <c r="BB756" t="e">
        <f t="shared" si="784"/>
        <v>#N/A</v>
      </c>
      <c r="BC756" t="e">
        <f t="shared" si="785"/>
        <v>#N/A</v>
      </c>
      <c r="BD756" t="e">
        <f t="shared" si="786"/>
        <v>#N/A</v>
      </c>
      <c r="BE756" t="e">
        <f t="shared" si="787"/>
        <v>#N/A</v>
      </c>
      <c r="BF756" t="e">
        <f t="shared" si="788"/>
        <v>#N/A</v>
      </c>
      <c r="BG756" t="e">
        <f t="shared" si="789"/>
        <v>#N/A</v>
      </c>
      <c r="BH756" t="e">
        <f t="shared" si="790"/>
        <v>#N/A</v>
      </c>
      <c r="BI756" t="e">
        <f t="shared" si="791"/>
        <v>#N/A</v>
      </c>
      <c r="BJ756" t="e">
        <f t="shared" si="792"/>
        <v>#N/A</v>
      </c>
      <c r="BK756" t="e">
        <f t="shared" si="793"/>
        <v>#N/A</v>
      </c>
      <c r="BL756" t="e">
        <f t="shared" si="794"/>
        <v>#N/A</v>
      </c>
      <c r="BM756" t="e">
        <f t="shared" si="795"/>
        <v>#N/A</v>
      </c>
      <c r="BN756" t="e">
        <f t="shared" si="796"/>
        <v>#N/A</v>
      </c>
      <c r="BO756" t="e">
        <f t="shared" si="797"/>
        <v>#N/A</v>
      </c>
      <c r="BP756" t="e">
        <f t="shared" si="798"/>
        <v>#N/A</v>
      </c>
      <c r="BQ756" t="e">
        <f t="shared" si="799"/>
        <v>#N/A</v>
      </c>
      <c r="BR756" t="e">
        <f t="shared" si="800"/>
        <v>#N/A</v>
      </c>
      <c r="BS756" t="e">
        <f t="shared" si="801"/>
        <v>#N/A</v>
      </c>
      <c r="BT756" t="e">
        <f t="shared" si="802"/>
        <v>#N/A</v>
      </c>
      <c r="BU756" t="e">
        <f t="shared" si="803"/>
        <v>#N/A</v>
      </c>
      <c r="BV756" t="e">
        <f t="shared" si="804"/>
        <v>#N/A</v>
      </c>
      <c r="BX756" t="e">
        <f t="shared" si="805"/>
        <v>#N/A</v>
      </c>
      <c r="BY756" t="e">
        <f t="shared" si="806"/>
        <v>#N/A</v>
      </c>
      <c r="BZ756" t="e">
        <f t="shared" si="807"/>
        <v>#N/A</v>
      </c>
      <c r="CA756" t="e">
        <f t="shared" si="808"/>
        <v>#N/A</v>
      </c>
      <c r="CB756" t="e">
        <f t="shared" si="809"/>
        <v>#N/A</v>
      </c>
      <c r="CC756" t="e">
        <f t="shared" si="810"/>
        <v>#N/A</v>
      </c>
      <c r="CD756" t="e">
        <f t="shared" si="811"/>
        <v>#N/A</v>
      </c>
      <c r="CE756" t="e">
        <f t="shared" si="812"/>
        <v>#N/A</v>
      </c>
      <c r="CF756" t="e">
        <f t="shared" si="813"/>
        <v>#N/A</v>
      </c>
      <c r="CG756" t="e">
        <f t="shared" si="814"/>
        <v>#N/A</v>
      </c>
      <c r="CH756" t="e">
        <f t="shared" si="815"/>
        <v>#N/A</v>
      </c>
      <c r="CI756" t="e">
        <f t="shared" si="816"/>
        <v>#N/A</v>
      </c>
      <c r="CJ756" t="e">
        <f t="shared" si="817"/>
        <v>#N/A</v>
      </c>
      <c r="CK756" t="e">
        <f t="shared" si="818"/>
        <v>#N/A</v>
      </c>
      <c r="CL756" t="e">
        <f t="shared" si="819"/>
        <v>#N/A</v>
      </c>
      <c r="CM756" t="e">
        <f t="shared" si="820"/>
        <v>#N/A</v>
      </c>
      <c r="CN756" t="e">
        <f t="shared" si="821"/>
        <v>#N/A</v>
      </c>
      <c r="CO756" t="e">
        <f t="shared" si="822"/>
        <v>#N/A</v>
      </c>
      <c r="CP756" t="e">
        <f t="shared" si="823"/>
        <v>#N/A</v>
      </c>
      <c r="CQ756" t="e">
        <f t="shared" si="824"/>
        <v>#N/A</v>
      </c>
      <c r="CR756" t="e">
        <f t="shared" si="825"/>
        <v>#N/A</v>
      </c>
      <c r="CS756" t="e">
        <f t="shared" si="826"/>
        <v>#N/A</v>
      </c>
      <c r="CT756" t="e">
        <f t="shared" si="827"/>
        <v>#N/A</v>
      </c>
      <c r="CU756" t="e">
        <f t="shared" si="828"/>
        <v>#N/A</v>
      </c>
      <c r="CV756" t="e">
        <f t="shared" si="829"/>
        <v>#N/A</v>
      </c>
      <c r="CW756" t="e">
        <f t="shared" si="830"/>
        <v>#N/A</v>
      </c>
      <c r="CX756" t="e">
        <f t="shared" si="831"/>
        <v>#N/A</v>
      </c>
      <c r="CY756" t="e">
        <f t="shared" si="832"/>
        <v>#N/A</v>
      </c>
      <c r="CZ756" t="e">
        <f t="shared" si="833"/>
        <v>#N/A</v>
      </c>
      <c r="DA756" t="e">
        <f t="shared" si="834"/>
        <v>#N/A</v>
      </c>
      <c r="DB756" t="e">
        <f t="shared" si="835"/>
        <v>#N/A</v>
      </c>
      <c r="DC756" t="e">
        <f t="shared" si="836"/>
        <v>#N/A</v>
      </c>
      <c r="DD756" t="e">
        <f t="shared" si="837"/>
        <v>#N/A</v>
      </c>
      <c r="DE756" t="e">
        <f t="shared" si="838"/>
        <v>#N/A</v>
      </c>
      <c r="DF756" t="e">
        <f t="shared" si="839"/>
        <v>#N/A</v>
      </c>
    </row>
    <row r="757" spans="1:110" x14ac:dyDescent="0.25">
      <c r="A757" s="4">
        <f>raw!$A758:$A758</f>
        <v>0</v>
      </c>
      <c r="B757" s="6">
        <f>raw!$B758:$B758</f>
        <v>0</v>
      </c>
      <c r="D757" t="e">
        <f>IF(score!$C757=".",".",IF(score!$C757=0,"1",IF(score!$C757=25,"0",IF(score!$C757=50,"0",IF(score!$C757=75,"0",IF(score!$C757=100,"0"))))))</f>
        <v>#N/A</v>
      </c>
      <c r="E757" t="e">
        <f>IF(score!$C757=".",".",IF(score!$C757=0,"0",IF(score!$C757=25,"1",IF(score!$C757=50,"0",IF(score!$C757=75,"0",IF(score!$C757=100,"0"))))))</f>
        <v>#N/A</v>
      </c>
      <c r="F757" t="e">
        <f>IF(score!$C757=".",".",IF(score!$C757=0,"0",IF(score!$C757=25,"0",IF(score!$C757=50,"1",IF(score!$C757=75,"0",IF(score!$C757=100,"0"))))))</f>
        <v>#N/A</v>
      </c>
      <c r="G757" t="e">
        <f>IF(score!$C757=".",".",IF(score!$C757=0,"0",IF(score!$C757=25,"0",IF(score!$C757=50,"0",IF(score!$C757=75,"1",IF(score!$C757=100,"0"))))))</f>
        <v>#N/A</v>
      </c>
      <c r="H757" t="e">
        <f>IF(score!$D757=".",".",IF(score!$D757=0,"1",IF(score!$D757=50,"0",IF(score!$D757=100,"0"))))</f>
        <v>#N/A</v>
      </c>
      <c r="I757" t="e">
        <f>IF(score!$D757=".",".",IF(score!$D757=0,"0",IF(score!$D757=50,"1",IF(score!$D757=100,"0"))))</f>
        <v>#N/A</v>
      </c>
      <c r="J757" t="e">
        <f>IF(score!$E757=".",".",IF(score!$E757=0,"1",IF(score!$E757=50,"0",IF(score!$E757=100,"0"))))</f>
        <v>#N/A</v>
      </c>
      <c r="K757" t="e">
        <f>IF(score!$E757=".",".",IF(score!$E757=0,"0",IF(score!$E757=50,"1",IF(score!$E757=100,"0"))))</f>
        <v>#N/A</v>
      </c>
      <c r="L757" t="e">
        <f>IF(score!$F757=".",".",IF(score!$F757=0,"1",IF(score!$F757=100,"0")))</f>
        <v>#N/A</v>
      </c>
      <c r="M757" t="e">
        <f>IF(score!$G757=".",".",IF(score!$G757=0,"1",IF(score!$G757=100,"0")))</f>
        <v>#N/A</v>
      </c>
      <c r="N757" t="e">
        <f>IF(score!$H757=".",".",IF(score!$H757=0,"1",IF(score!$H757=100,"0")))</f>
        <v>#N/A</v>
      </c>
      <c r="O757" t="e">
        <f>IF(score!$I757=".",".",IF(score!$I757=0,"1",IF(score!$I757=50,"0",IF(score!$I757=100,"0"))))</f>
        <v>#N/A</v>
      </c>
      <c r="P757" t="e">
        <f>IF(score!$J757=".",".",IF(score!$J757=0,"1",IF(score!$J757=25,"0",IF(score!$J757=50,"0",IF(score!$J757=75,"0",IF(score!$J757=100,"0"))))))</f>
        <v>#N/A</v>
      </c>
      <c r="Q757" t="e">
        <f>IF(score!$J757=".",".",IF(score!$J757=0,"0",IF(score!$J757=25,"1",IF(score!$J757=50,"0",IF(score!$J757=75,"0",IF(score!$J757=100,"0"))))))</f>
        <v>#N/A</v>
      </c>
      <c r="R757" t="e">
        <f>IF(score!$J757=".",".",IF(score!$J757=0,"0",IF(score!$J757=25,"0",IF(score!$J757=50,"1",IF(score!$J757=75,"0",IF(score!$J757=100,"0"))))))</f>
        <v>#N/A</v>
      </c>
      <c r="S757" t="e">
        <f>IF(score!$J757=".",".",IF(score!$J757=0,"0",IF(score!$J757=25,"0",IF(score!$J757=50,"0",IF(score!$J757=75,"1",IF(score!$J757=100,"0"))))))</f>
        <v>#N/A</v>
      </c>
      <c r="T757" t="e">
        <f>IF(score!$K757=".",".",IF(score!$K757=0,"1",IF(score!$K757=20,"0",IF(score!$K757=40,"0",IF(score!$K757=60,"0",IF(score!$K757=80,"0",IF(score!$K757=100,"0")))))))</f>
        <v>#N/A</v>
      </c>
      <c r="U757" t="e">
        <f>IF(score!$K757=".",".",IF(score!$K757=0,"0",IF(score!$K757=20,"1",IF(score!$K757=40,"0",IF(score!$K757=60,"0",IF(score!$K757=80,"0",IF(score!$K757=100,"0")))))))</f>
        <v>#N/A</v>
      </c>
      <c r="V757" t="e">
        <f>IF(score!$K757=".",".",IF(score!$K757=0,"0",IF(score!$K757=20,"0",IF(score!$K757=40,"1",IF(score!$K757=60,"0",IF(score!$K757=80,"0",IF(score!$K757=100,"0")))))))</f>
        <v>#N/A</v>
      </c>
      <c r="W757" t="e">
        <f>IF(score!$K757=".",".",IF(score!$K757=0,"0",IF(score!$K757=20,"0",IF(score!$K757=40,"0",IF(score!$K757=60,"1",IF(score!$K757=80,"0",IF(score!$K757=100,"0")))))))</f>
        <v>#N/A</v>
      </c>
      <c r="X757" t="e">
        <f>IF(score!$K757=".",".",IF(score!$K757=0,"0",IF(score!$K757=20,"0",IF(score!$K757=40,"0",IF(score!$K757=60,"0",IF(score!$K757=80,"1",IF(score!$K757=100,"0")))))))</f>
        <v>#N/A</v>
      </c>
      <c r="Y757" t="e">
        <f>IF(score!$L757=".",".",IF(score!$L757=0,"1",IF(score!$L757=20,"0",IF(score!$L757=40,"0",IF(score!$L757=60,"0",IF(score!$L757=80,"0",IF(score!$L757=100,"0")))))))</f>
        <v>#N/A</v>
      </c>
      <c r="Z757" t="e">
        <f>IF(score!$L757=".",".",IF(score!$L757=0,"0",IF(score!$L757=20,"1",IF(score!$L757=40,"0",IF(score!$L757=60,"0",IF(score!$L757=80,"0",IF(score!$L757=100,"0")))))))</f>
        <v>#N/A</v>
      </c>
      <c r="AA757" t="e">
        <f>IF(score!$L757=".",".",IF(score!$L757=0,"0",IF(score!$L757=20,"0",IF(score!$L757=40,"1",IF(score!$L757=60,"0",IF(score!$L757=80,"0",IF(score!$L757=100,"0")))))))</f>
        <v>#N/A</v>
      </c>
      <c r="AB757" t="e">
        <f>IF(score!$L757=".",".",IF(score!$L757=0,"0",IF(score!$L757=20,"0",IF(score!$L757=40,"0",IF(score!$L757=60,"1",IF(score!$L757=80,"0",IF(score!$L757=100,"0")))))))</f>
        <v>#N/A</v>
      </c>
      <c r="AC757" t="e">
        <f>IF(score!$L757=".",".",IF(score!$L757=0,"0",IF(score!$L757=20,"0",IF(score!$L757=40,"0",IF(score!$L757=60,"0",IF(score!$L757=80,"1",IF(score!L757=100,"0")))))))</f>
        <v>#N/A</v>
      </c>
      <c r="AD757" t="e">
        <f>IF(score!$M757=".",".",IF(score!$M757=0,"1",IF(score!$M757=20,"0",IF(score!$M757=40,"0",IF(score!$M757=60,"0",IF(score!$M757=80,"0",IF(score!$M757=100,"0")))))))</f>
        <v>#N/A</v>
      </c>
      <c r="AE757" t="e">
        <f>IF(score!$M757=".",".",IF(score!$M757=0,"0",IF(score!$M757=20,"1",IF(score!$M757=40,"0",IF(score!$M757=60,"0",IF(score!$M757=80,"0",IF(score!$M757=100,"0")))))))</f>
        <v>#N/A</v>
      </c>
      <c r="AF757" t="e">
        <f>IF(score!$M757=".",".",IF(score!$M757=0,"0",IF(score!$M757=20,"0",IF(score!$M757=40,"1",IF(score!$M757=60,"0",IF(score!$M757=80,"0",IF(score!$M757=100,"0")))))))</f>
        <v>#N/A</v>
      </c>
      <c r="AG757" t="e">
        <f>IF(score!$M757=".",".",IF(score!$M757=0,"0",IF(score!$M757=20,"0",IF(score!$M757=40,"0",IF(score!$M757=60,"1",IF(score!$M757=80,"0",IF(score!$M757=100,"0")))))))</f>
        <v>#N/A</v>
      </c>
      <c r="AH757" t="e">
        <f>IF(score!$M757=".",".",IF(score!$M757=0,"0",IF(score!$M757=20,"0",IF(score!$M757=40,"0",IF(score!$M757=60,"0",IF(score!$M757=80,"1",IF(score!$M757=100,"0")))))))</f>
        <v>#N/A</v>
      </c>
      <c r="AI757" t="e">
        <f>IF(score!$N757=".",".",IF(score!$N757=0,"1",IF(score!$N757=25,"0",IF(score!$N757=50,"0",IF(score!$N757=75,"0",IF(score!$N757=100,"0"))))))</f>
        <v>#N/A</v>
      </c>
      <c r="AJ757" t="e">
        <f>IF(score!$N757=".",".",IF(score!$N757=0,"0",IF(score!$N757=25,"1",IF(score!$N757=50,"0",IF(score!$N757=75,"0",IF(score!$N757=100,"0"))))))</f>
        <v>#N/A</v>
      </c>
      <c r="AK757" t="e">
        <f>IF(score!$N757=".",".",IF(score!$N757=0,"0",IF(score!$N757=25,"0",IF(score!$N757=50,"1",IF(score!$N757=75,"0",IF(score!$N757=100,"0"))))))</f>
        <v>#N/A</v>
      </c>
      <c r="AL757" t="e">
        <f>IF(score!$N757=".",".",IF(score!$N757=0,"0",IF(score!$N757=25,"0",IF(score!$N757=50,"0",IF(score!$N757=75,"1",IF(score!$N757=100,"0"))))))</f>
        <v>#N/A</v>
      </c>
      <c r="AN757" t="e">
        <f t="shared" si="770"/>
        <v>#N/A</v>
      </c>
      <c r="AO757" t="e">
        <f t="shared" si="771"/>
        <v>#N/A</v>
      </c>
      <c r="AP757" t="e">
        <f t="shared" si="772"/>
        <v>#N/A</v>
      </c>
      <c r="AQ757" t="e">
        <f t="shared" si="773"/>
        <v>#N/A</v>
      </c>
      <c r="AR757" t="e">
        <f t="shared" si="774"/>
        <v>#N/A</v>
      </c>
      <c r="AS757" t="e">
        <f t="shared" si="775"/>
        <v>#N/A</v>
      </c>
      <c r="AT757" t="e">
        <f t="shared" si="776"/>
        <v>#N/A</v>
      </c>
      <c r="AU757" t="e">
        <f t="shared" si="777"/>
        <v>#N/A</v>
      </c>
      <c r="AV757" t="e">
        <f t="shared" si="778"/>
        <v>#N/A</v>
      </c>
      <c r="AW757" t="e">
        <f t="shared" si="779"/>
        <v>#N/A</v>
      </c>
      <c r="AX757" t="e">
        <f t="shared" si="780"/>
        <v>#N/A</v>
      </c>
      <c r="AY757" t="e">
        <f t="shared" si="781"/>
        <v>#N/A</v>
      </c>
      <c r="AZ757" t="e">
        <f t="shared" si="782"/>
        <v>#N/A</v>
      </c>
      <c r="BA757" t="e">
        <f t="shared" si="783"/>
        <v>#N/A</v>
      </c>
      <c r="BB757" t="e">
        <f t="shared" si="784"/>
        <v>#N/A</v>
      </c>
      <c r="BC757" t="e">
        <f t="shared" si="785"/>
        <v>#N/A</v>
      </c>
      <c r="BD757" t="e">
        <f t="shared" si="786"/>
        <v>#N/A</v>
      </c>
      <c r="BE757" t="e">
        <f t="shared" si="787"/>
        <v>#N/A</v>
      </c>
      <c r="BF757" t="e">
        <f t="shared" si="788"/>
        <v>#N/A</v>
      </c>
      <c r="BG757" t="e">
        <f t="shared" si="789"/>
        <v>#N/A</v>
      </c>
      <c r="BH757" t="e">
        <f t="shared" si="790"/>
        <v>#N/A</v>
      </c>
      <c r="BI757" t="e">
        <f t="shared" si="791"/>
        <v>#N/A</v>
      </c>
      <c r="BJ757" t="e">
        <f t="shared" si="792"/>
        <v>#N/A</v>
      </c>
      <c r="BK757" t="e">
        <f t="shared" si="793"/>
        <v>#N/A</v>
      </c>
      <c r="BL757" t="e">
        <f t="shared" si="794"/>
        <v>#N/A</v>
      </c>
      <c r="BM757" t="e">
        <f t="shared" si="795"/>
        <v>#N/A</v>
      </c>
      <c r="BN757" t="e">
        <f t="shared" si="796"/>
        <v>#N/A</v>
      </c>
      <c r="BO757" t="e">
        <f t="shared" si="797"/>
        <v>#N/A</v>
      </c>
      <c r="BP757" t="e">
        <f t="shared" si="798"/>
        <v>#N/A</v>
      </c>
      <c r="BQ757" t="e">
        <f t="shared" si="799"/>
        <v>#N/A</v>
      </c>
      <c r="BR757" t="e">
        <f t="shared" si="800"/>
        <v>#N/A</v>
      </c>
      <c r="BS757" t="e">
        <f t="shared" si="801"/>
        <v>#N/A</v>
      </c>
      <c r="BT757" t="e">
        <f t="shared" si="802"/>
        <v>#N/A</v>
      </c>
      <c r="BU757" t="e">
        <f t="shared" si="803"/>
        <v>#N/A</v>
      </c>
      <c r="BV757" t="e">
        <f t="shared" si="804"/>
        <v>#N/A</v>
      </c>
      <c r="BX757" t="e">
        <f t="shared" si="805"/>
        <v>#N/A</v>
      </c>
      <c r="BY757" t="e">
        <f t="shared" si="806"/>
        <v>#N/A</v>
      </c>
      <c r="BZ757" t="e">
        <f t="shared" si="807"/>
        <v>#N/A</v>
      </c>
      <c r="CA757" t="e">
        <f t="shared" si="808"/>
        <v>#N/A</v>
      </c>
      <c r="CB757" t="e">
        <f t="shared" si="809"/>
        <v>#N/A</v>
      </c>
      <c r="CC757" t="e">
        <f t="shared" si="810"/>
        <v>#N/A</v>
      </c>
      <c r="CD757" t="e">
        <f t="shared" si="811"/>
        <v>#N/A</v>
      </c>
      <c r="CE757" t="e">
        <f t="shared" si="812"/>
        <v>#N/A</v>
      </c>
      <c r="CF757" t="e">
        <f t="shared" si="813"/>
        <v>#N/A</v>
      </c>
      <c r="CG757" t="e">
        <f t="shared" si="814"/>
        <v>#N/A</v>
      </c>
      <c r="CH757" t="e">
        <f t="shared" si="815"/>
        <v>#N/A</v>
      </c>
      <c r="CI757" t="e">
        <f t="shared" si="816"/>
        <v>#N/A</v>
      </c>
      <c r="CJ757" t="e">
        <f t="shared" si="817"/>
        <v>#N/A</v>
      </c>
      <c r="CK757" t="e">
        <f t="shared" si="818"/>
        <v>#N/A</v>
      </c>
      <c r="CL757" t="e">
        <f t="shared" si="819"/>
        <v>#N/A</v>
      </c>
      <c r="CM757" t="e">
        <f t="shared" si="820"/>
        <v>#N/A</v>
      </c>
      <c r="CN757" t="e">
        <f t="shared" si="821"/>
        <v>#N/A</v>
      </c>
      <c r="CO757" t="e">
        <f t="shared" si="822"/>
        <v>#N/A</v>
      </c>
      <c r="CP757" t="e">
        <f t="shared" si="823"/>
        <v>#N/A</v>
      </c>
      <c r="CQ757" t="e">
        <f t="shared" si="824"/>
        <v>#N/A</v>
      </c>
      <c r="CR757" t="e">
        <f t="shared" si="825"/>
        <v>#N/A</v>
      </c>
      <c r="CS757" t="e">
        <f t="shared" si="826"/>
        <v>#N/A</v>
      </c>
      <c r="CT757" t="e">
        <f t="shared" si="827"/>
        <v>#N/A</v>
      </c>
      <c r="CU757" t="e">
        <f t="shared" si="828"/>
        <v>#N/A</v>
      </c>
      <c r="CV757" t="e">
        <f t="shared" si="829"/>
        <v>#N/A</v>
      </c>
      <c r="CW757" t="e">
        <f t="shared" si="830"/>
        <v>#N/A</v>
      </c>
      <c r="CX757" t="e">
        <f t="shared" si="831"/>
        <v>#N/A</v>
      </c>
      <c r="CY757" t="e">
        <f t="shared" si="832"/>
        <v>#N/A</v>
      </c>
      <c r="CZ757" t="e">
        <f t="shared" si="833"/>
        <v>#N/A</v>
      </c>
      <c r="DA757" t="e">
        <f t="shared" si="834"/>
        <v>#N/A</v>
      </c>
      <c r="DB757" t="e">
        <f t="shared" si="835"/>
        <v>#N/A</v>
      </c>
      <c r="DC757" t="e">
        <f t="shared" si="836"/>
        <v>#N/A</v>
      </c>
      <c r="DD757" t="e">
        <f t="shared" si="837"/>
        <v>#N/A</v>
      </c>
      <c r="DE757" t="e">
        <f t="shared" si="838"/>
        <v>#N/A</v>
      </c>
      <c r="DF757" t="e">
        <f t="shared" si="839"/>
        <v>#N/A</v>
      </c>
    </row>
    <row r="758" spans="1:110" x14ac:dyDescent="0.25">
      <c r="A758" s="4">
        <f>raw!$A759:$A759</f>
        <v>0</v>
      </c>
      <c r="B758" s="6">
        <f>raw!$B759:$B759</f>
        <v>0</v>
      </c>
      <c r="D758" t="e">
        <f>IF(score!$C758=".",".",IF(score!$C758=0,"1",IF(score!$C758=25,"0",IF(score!$C758=50,"0",IF(score!$C758=75,"0",IF(score!$C758=100,"0"))))))</f>
        <v>#N/A</v>
      </c>
      <c r="E758" t="e">
        <f>IF(score!$C758=".",".",IF(score!$C758=0,"0",IF(score!$C758=25,"1",IF(score!$C758=50,"0",IF(score!$C758=75,"0",IF(score!$C758=100,"0"))))))</f>
        <v>#N/A</v>
      </c>
      <c r="F758" t="e">
        <f>IF(score!$C758=".",".",IF(score!$C758=0,"0",IF(score!$C758=25,"0",IF(score!$C758=50,"1",IF(score!$C758=75,"0",IF(score!$C758=100,"0"))))))</f>
        <v>#N/A</v>
      </c>
      <c r="G758" t="e">
        <f>IF(score!$C758=".",".",IF(score!$C758=0,"0",IF(score!$C758=25,"0",IF(score!$C758=50,"0",IF(score!$C758=75,"1",IF(score!$C758=100,"0"))))))</f>
        <v>#N/A</v>
      </c>
      <c r="H758" t="e">
        <f>IF(score!$D758=".",".",IF(score!$D758=0,"1",IF(score!$D758=50,"0",IF(score!$D758=100,"0"))))</f>
        <v>#N/A</v>
      </c>
      <c r="I758" t="e">
        <f>IF(score!$D758=".",".",IF(score!$D758=0,"0",IF(score!$D758=50,"1",IF(score!$D758=100,"0"))))</f>
        <v>#N/A</v>
      </c>
      <c r="J758" t="e">
        <f>IF(score!$E758=".",".",IF(score!$E758=0,"1",IF(score!$E758=50,"0",IF(score!$E758=100,"0"))))</f>
        <v>#N/A</v>
      </c>
      <c r="K758" t="e">
        <f>IF(score!$E758=".",".",IF(score!$E758=0,"0",IF(score!$E758=50,"1",IF(score!$E758=100,"0"))))</f>
        <v>#N/A</v>
      </c>
      <c r="L758" t="e">
        <f>IF(score!$F758=".",".",IF(score!$F758=0,"1",IF(score!$F758=100,"0")))</f>
        <v>#N/A</v>
      </c>
      <c r="M758" t="e">
        <f>IF(score!$G758=".",".",IF(score!$G758=0,"1",IF(score!$G758=100,"0")))</f>
        <v>#N/A</v>
      </c>
      <c r="N758" t="e">
        <f>IF(score!$H758=".",".",IF(score!$H758=0,"1",IF(score!$H758=100,"0")))</f>
        <v>#N/A</v>
      </c>
      <c r="O758" t="e">
        <f>IF(score!$I758=".",".",IF(score!$I758=0,"1",IF(score!$I758=50,"0",IF(score!$I758=100,"0"))))</f>
        <v>#N/A</v>
      </c>
      <c r="P758" t="e">
        <f>IF(score!$J758=".",".",IF(score!$J758=0,"1",IF(score!$J758=25,"0",IF(score!$J758=50,"0",IF(score!$J758=75,"0",IF(score!$J758=100,"0"))))))</f>
        <v>#N/A</v>
      </c>
      <c r="Q758" t="e">
        <f>IF(score!$J758=".",".",IF(score!$J758=0,"0",IF(score!$J758=25,"1",IF(score!$J758=50,"0",IF(score!$J758=75,"0",IF(score!$J758=100,"0"))))))</f>
        <v>#N/A</v>
      </c>
      <c r="R758" t="e">
        <f>IF(score!$J758=".",".",IF(score!$J758=0,"0",IF(score!$J758=25,"0",IF(score!$J758=50,"1",IF(score!$J758=75,"0",IF(score!$J758=100,"0"))))))</f>
        <v>#N/A</v>
      </c>
      <c r="S758" t="e">
        <f>IF(score!$J758=".",".",IF(score!$J758=0,"0",IF(score!$J758=25,"0",IF(score!$J758=50,"0",IF(score!$J758=75,"1",IF(score!$J758=100,"0"))))))</f>
        <v>#N/A</v>
      </c>
      <c r="T758" t="e">
        <f>IF(score!$K758=".",".",IF(score!$K758=0,"1",IF(score!$K758=20,"0",IF(score!$K758=40,"0",IF(score!$K758=60,"0",IF(score!$K758=80,"0",IF(score!$K758=100,"0")))))))</f>
        <v>#N/A</v>
      </c>
      <c r="U758" t="e">
        <f>IF(score!$K758=".",".",IF(score!$K758=0,"0",IF(score!$K758=20,"1",IF(score!$K758=40,"0",IF(score!$K758=60,"0",IF(score!$K758=80,"0",IF(score!$K758=100,"0")))))))</f>
        <v>#N/A</v>
      </c>
      <c r="V758" t="e">
        <f>IF(score!$K758=".",".",IF(score!$K758=0,"0",IF(score!$K758=20,"0",IF(score!$K758=40,"1",IF(score!$K758=60,"0",IF(score!$K758=80,"0",IF(score!$K758=100,"0")))))))</f>
        <v>#N/A</v>
      </c>
      <c r="W758" t="e">
        <f>IF(score!$K758=".",".",IF(score!$K758=0,"0",IF(score!$K758=20,"0",IF(score!$K758=40,"0",IF(score!$K758=60,"1",IF(score!$K758=80,"0",IF(score!$K758=100,"0")))))))</f>
        <v>#N/A</v>
      </c>
      <c r="X758" t="e">
        <f>IF(score!$K758=".",".",IF(score!$K758=0,"0",IF(score!$K758=20,"0",IF(score!$K758=40,"0",IF(score!$K758=60,"0",IF(score!$K758=80,"1",IF(score!$K758=100,"0")))))))</f>
        <v>#N/A</v>
      </c>
      <c r="Y758" t="e">
        <f>IF(score!$L758=".",".",IF(score!$L758=0,"1",IF(score!$L758=20,"0",IF(score!$L758=40,"0",IF(score!$L758=60,"0",IF(score!$L758=80,"0",IF(score!$L758=100,"0")))))))</f>
        <v>#N/A</v>
      </c>
      <c r="Z758" t="e">
        <f>IF(score!$L758=".",".",IF(score!$L758=0,"0",IF(score!$L758=20,"1",IF(score!$L758=40,"0",IF(score!$L758=60,"0",IF(score!$L758=80,"0",IF(score!$L758=100,"0")))))))</f>
        <v>#N/A</v>
      </c>
      <c r="AA758" t="e">
        <f>IF(score!$L758=".",".",IF(score!$L758=0,"0",IF(score!$L758=20,"0",IF(score!$L758=40,"1",IF(score!$L758=60,"0",IF(score!$L758=80,"0",IF(score!$L758=100,"0")))))))</f>
        <v>#N/A</v>
      </c>
      <c r="AB758" t="e">
        <f>IF(score!$L758=".",".",IF(score!$L758=0,"0",IF(score!$L758=20,"0",IF(score!$L758=40,"0",IF(score!$L758=60,"1",IF(score!$L758=80,"0",IF(score!$L758=100,"0")))))))</f>
        <v>#N/A</v>
      </c>
      <c r="AC758" t="e">
        <f>IF(score!$L758=".",".",IF(score!$L758=0,"0",IF(score!$L758=20,"0",IF(score!$L758=40,"0",IF(score!$L758=60,"0",IF(score!$L758=80,"1",IF(score!L758=100,"0")))))))</f>
        <v>#N/A</v>
      </c>
      <c r="AD758" t="e">
        <f>IF(score!$M758=".",".",IF(score!$M758=0,"1",IF(score!$M758=20,"0",IF(score!$M758=40,"0",IF(score!$M758=60,"0",IF(score!$M758=80,"0",IF(score!$M758=100,"0")))))))</f>
        <v>#N/A</v>
      </c>
      <c r="AE758" t="e">
        <f>IF(score!$M758=".",".",IF(score!$M758=0,"0",IF(score!$M758=20,"1",IF(score!$M758=40,"0",IF(score!$M758=60,"0",IF(score!$M758=80,"0",IF(score!$M758=100,"0")))))))</f>
        <v>#N/A</v>
      </c>
      <c r="AF758" t="e">
        <f>IF(score!$M758=".",".",IF(score!$M758=0,"0",IF(score!$M758=20,"0",IF(score!$M758=40,"1",IF(score!$M758=60,"0",IF(score!$M758=80,"0",IF(score!$M758=100,"0")))))))</f>
        <v>#N/A</v>
      </c>
      <c r="AG758" t="e">
        <f>IF(score!$M758=".",".",IF(score!$M758=0,"0",IF(score!$M758=20,"0",IF(score!$M758=40,"0",IF(score!$M758=60,"1",IF(score!$M758=80,"0",IF(score!$M758=100,"0")))))))</f>
        <v>#N/A</v>
      </c>
      <c r="AH758" t="e">
        <f>IF(score!$M758=".",".",IF(score!$M758=0,"0",IF(score!$M758=20,"0",IF(score!$M758=40,"0",IF(score!$M758=60,"0",IF(score!$M758=80,"1",IF(score!$M758=100,"0")))))))</f>
        <v>#N/A</v>
      </c>
      <c r="AI758" t="e">
        <f>IF(score!$N758=".",".",IF(score!$N758=0,"1",IF(score!$N758=25,"0",IF(score!$N758=50,"0",IF(score!$N758=75,"0",IF(score!$N758=100,"0"))))))</f>
        <v>#N/A</v>
      </c>
      <c r="AJ758" t="e">
        <f>IF(score!$N758=".",".",IF(score!$N758=0,"0",IF(score!$N758=25,"1",IF(score!$N758=50,"0",IF(score!$N758=75,"0",IF(score!$N758=100,"0"))))))</f>
        <v>#N/A</v>
      </c>
      <c r="AK758" t="e">
        <f>IF(score!$N758=".",".",IF(score!$N758=0,"0",IF(score!$N758=25,"0",IF(score!$N758=50,"1",IF(score!$N758=75,"0",IF(score!$N758=100,"0"))))))</f>
        <v>#N/A</v>
      </c>
      <c r="AL758" t="e">
        <f>IF(score!$N758=".",".",IF(score!$N758=0,"0",IF(score!$N758=25,"0",IF(score!$N758=50,"0",IF(score!$N758=75,"1",IF(score!$N758=100,"0"))))))</f>
        <v>#N/A</v>
      </c>
      <c r="AN758" t="e">
        <f t="shared" si="770"/>
        <v>#N/A</v>
      </c>
      <c r="AO758" t="e">
        <f t="shared" si="771"/>
        <v>#N/A</v>
      </c>
      <c r="AP758" t="e">
        <f t="shared" si="772"/>
        <v>#N/A</v>
      </c>
      <c r="AQ758" t="e">
        <f t="shared" si="773"/>
        <v>#N/A</v>
      </c>
      <c r="AR758" t="e">
        <f t="shared" si="774"/>
        <v>#N/A</v>
      </c>
      <c r="AS758" t="e">
        <f t="shared" si="775"/>
        <v>#N/A</v>
      </c>
      <c r="AT758" t="e">
        <f t="shared" si="776"/>
        <v>#N/A</v>
      </c>
      <c r="AU758" t="e">
        <f t="shared" si="777"/>
        <v>#N/A</v>
      </c>
      <c r="AV758" t="e">
        <f t="shared" si="778"/>
        <v>#N/A</v>
      </c>
      <c r="AW758" t="e">
        <f t="shared" si="779"/>
        <v>#N/A</v>
      </c>
      <c r="AX758" t="e">
        <f t="shared" si="780"/>
        <v>#N/A</v>
      </c>
      <c r="AY758" t="e">
        <f t="shared" si="781"/>
        <v>#N/A</v>
      </c>
      <c r="AZ758" t="e">
        <f t="shared" si="782"/>
        <v>#N/A</v>
      </c>
      <c r="BA758" t="e">
        <f t="shared" si="783"/>
        <v>#N/A</v>
      </c>
      <c r="BB758" t="e">
        <f t="shared" si="784"/>
        <v>#N/A</v>
      </c>
      <c r="BC758" t="e">
        <f t="shared" si="785"/>
        <v>#N/A</v>
      </c>
      <c r="BD758" t="e">
        <f t="shared" si="786"/>
        <v>#N/A</v>
      </c>
      <c r="BE758" t="e">
        <f t="shared" si="787"/>
        <v>#N/A</v>
      </c>
      <c r="BF758" t="e">
        <f t="shared" si="788"/>
        <v>#N/A</v>
      </c>
      <c r="BG758" t="e">
        <f t="shared" si="789"/>
        <v>#N/A</v>
      </c>
      <c r="BH758" t="e">
        <f t="shared" si="790"/>
        <v>#N/A</v>
      </c>
      <c r="BI758" t="e">
        <f t="shared" si="791"/>
        <v>#N/A</v>
      </c>
      <c r="BJ758" t="e">
        <f t="shared" si="792"/>
        <v>#N/A</v>
      </c>
      <c r="BK758" t="e">
        <f t="shared" si="793"/>
        <v>#N/A</v>
      </c>
      <c r="BL758" t="e">
        <f t="shared" si="794"/>
        <v>#N/A</v>
      </c>
      <c r="BM758" t="e">
        <f t="shared" si="795"/>
        <v>#N/A</v>
      </c>
      <c r="BN758" t="e">
        <f t="shared" si="796"/>
        <v>#N/A</v>
      </c>
      <c r="BO758" t="e">
        <f t="shared" si="797"/>
        <v>#N/A</v>
      </c>
      <c r="BP758" t="e">
        <f t="shared" si="798"/>
        <v>#N/A</v>
      </c>
      <c r="BQ758" t="e">
        <f t="shared" si="799"/>
        <v>#N/A</v>
      </c>
      <c r="BR758" t="e">
        <f t="shared" si="800"/>
        <v>#N/A</v>
      </c>
      <c r="BS758" t="e">
        <f t="shared" si="801"/>
        <v>#N/A</v>
      </c>
      <c r="BT758" t="e">
        <f t="shared" si="802"/>
        <v>#N/A</v>
      </c>
      <c r="BU758" t="e">
        <f t="shared" si="803"/>
        <v>#N/A</v>
      </c>
      <c r="BV758" t="e">
        <f t="shared" si="804"/>
        <v>#N/A</v>
      </c>
      <c r="BX758" t="e">
        <f t="shared" si="805"/>
        <v>#N/A</v>
      </c>
      <c r="BY758" t="e">
        <f t="shared" si="806"/>
        <v>#N/A</v>
      </c>
      <c r="BZ758" t="e">
        <f t="shared" si="807"/>
        <v>#N/A</v>
      </c>
      <c r="CA758" t="e">
        <f t="shared" si="808"/>
        <v>#N/A</v>
      </c>
      <c r="CB758" t="e">
        <f t="shared" si="809"/>
        <v>#N/A</v>
      </c>
      <c r="CC758" t="e">
        <f t="shared" si="810"/>
        <v>#N/A</v>
      </c>
      <c r="CD758" t="e">
        <f t="shared" si="811"/>
        <v>#N/A</v>
      </c>
      <c r="CE758" t="e">
        <f t="shared" si="812"/>
        <v>#N/A</v>
      </c>
      <c r="CF758" t="e">
        <f t="shared" si="813"/>
        <v>#N/A</v>
      </c>
      <c r="CG758" t="e">
        <f t="shared" si="814"/>
        <v>#N/A</v>
      </c>
      <c r="CH758" t="e">
        <f t="shared" si="815"/>
        <v>#N/A</v>
      </c>
      <c r="CI758" t="e">
        <f t="shared" si="816"/>
        <v>#N/A</v>
      </c>
      <c r="CJ758" t="e">
        <f t="shared" si="817"/>
        <v>#N/A</v>
      </c>
      <c r="CK758" t="e">
        <f t="shared" si="818"/>
        <v>#N/A</v>
      </c>
      <c r="CL758" t="e">
        <f t="shared" si="819"/>
        <v>#N/A</v>
      </c>
      <c r="CM758" t="e">
        <f t="shared" si="820"/>
        <v>#N/A</v>
      </c>
      <c r="CN758" t="e">
        <f t="shared" si="821"/>
        <v>#N/A</v>
      </c>
      <c r="CO758" t="e">
        <f t="shared" si="822"/>
        <v>#N/A</v>
      </c>
      <c r="CP758" t="e">
        <f t="shared" si="823"/>
        <v>#N/A</v>
      </c>
      <c r="CQ758" t="e">
        <f t="shared" si="824"/>
        <v>#N/A</v>
      </c>
      <c r="CR758" t="e">
        <f t="shared" si="825"/>
        <v>#N/A</v>
      </c>
      <c r="CS758" t="e">
        <f t="shared" si="826"/>
        <v>#N/A</v>
      </c>
      <c r="CT758" t="e">
        <f t="shared" si="827"/>
        <v>#N/A</v>
      </c>
      <c r="CU758" t="e">
        <f t="shared" si="828"/>
        <v>#N/A</v>
      </c>
      <c r="CV758" t="e">
        <f t="shared" si="829"/>
        <v>#N/A</v>
      </c>
      <c r="CW758" t="e">
        <f t="shared" si="830"/>
        <v>#N/A</v>
      </c>
      <c r="CX758" t="e">
        <f t="shared" si="831"/>
        <v>#N/A</v>
      </c>
      <c r="CY758" t="e">
        <f t="shared" si="832"/>
        <v>#N/A</v>
      </c>
      <c r="CZ758" t="e">
        <f t="shared" si="833"/>
        <v>#N/A</v>
      </c>
      <c r="DA758" t="e">
        <f t="shared" si="834"/>
        <v>#N/A</v>
      </c>
      <c r="DB758" t="e">
        <f t="shared" si="835"/>
        <v>#N/A</v>
      </c>
      <c r="DC758" t="e">
        <f t="shared" si="836"/>
        <v>#N/A</v>
      </c>
      <c r="DD758" t="e">
        <f t="shared" si="837"/>
        <v>#N/A</v>
      </c>
      <c r="DE758" t="e">
        <f t="shared" si="838"/>
        <v>#N/A</v>
      </c>
      <c r="DF758" t="e">
        <f t="shared" si="839"/>
        <v>#N/A</v>
      </c>
    </row>
    <row r="759" spans="1:110" x14ac:dyDescent="0.25">
      <c r="A759" s="4">
        <f>raw!$A760:$A760</f>
        <v>0</v>
      </c>
      <c r="B759" s="6">
        <f>raw!$B760:$B760</f>
        <v>0</v>
      </c>
      <c r="D759" t="e">
        <f>IF(score!$C759=".",".",IF(score!$C759=0,"1",IF(score!$C759=25,"0",IF(score!$C759=50,"0",IF(score!$C759=75,"0",IF(score!$C759=100,"0"))))))</f>
        <v>#N/A</v>
      </c>
      <c r="E759" t="e">
        <f>IF(score!$C759=".",".",IF(score!$C759=0,"0",IF(score!$C759=25,"1",IF(score!$C759=50,"0",IF(score!$C759=75,"0",IF(score!$C759=100,"0"))))))</f>
        <v>#N/A</v>
      </c>
      <c r="F759" t="e">
        <f>IF(score!$C759=".",".",IF(score!$C759=0,"0",IF(score!$C759=25,"0",IF(score!$C759=50,"1",IF(score!$C759=75,"0",IF(score!$C759=100,"0"))))))</f>
        <v>#N/A</v>
      </c>
      <c r="G759" t="e">
        <f>IF(score!$C759=".",".",IF(score!$C759=0,"0",IF(score!$C759=25,"0",IF(score!$C759=50,"0",IF(score!$C759=75,"1",IF(score!$C759=100,"0"))))))</f>
        <v>#N/A</v>
      </c>
      <c r="H759" t="e">
        <f>IF(score!$D759=".",".",IF(score!$D759=0,"1",IF(score!$D759=50,"0",IF(score!$D759=100,"0"))))</f>
        <v>#N/A</v>
      </c>
      <c r="I759" t="e">
        <f>IF(score!$D759=".",".",IF(score!$D759=0,"0",IF(score!$D759=50,"1",IF(score!$D759=100,"0"))))</f>
        <v>#N/A</v>
      </c>
      <c r="J759" t="e">
        <f>IF(score!$E759=".",".",IF(score!$E759=0,"1",IF(score!$E759=50,"0",IF(score!$E759=100,"0"))))</f>
        <v>#N/A</v>
      </c>
      <c r="K759" t="e">
        <f>IF(score!$E759=".",".",IF(score!$E759=0,"0",IF(score!$E759=50,"1",IF(score!$E759=100,"0"))))</f>
        <v>#N/A</v>
      </c>
      <c r="L759" t="e">
        <f>IF(score!$F759=".",".",IF(score!$F759=0,"1",IF(score!$F759=100,"0")))</f>
        <v>#N/A</v>
      </c>
      <c r="M759" t="e">
        <f>IF(score!$G759=".",".",IF(score!$G759=0,"1",IF(score!$G759=100,"0")))</f>
        <v>#N/A</v>
      </c>
      <c r="N759" t="e">
        <f>IF(score!$H759=".",".",IF(score!$H759=0,"1",IF(score!$H759=100,"0")))</f>
        <v>#N/A</v>
      </c>
      <c r="O759" t="e">
        <f>IF(score!$I759=".",".",IF(score!$I759=0,"1",IF(score!$I759=50,"0",IF(score!$I759=100,"0"))))</f>
        <v>#N/A</v>
      </c>
      <c r="P759" t="e">
        <f>IF(score!$J759=".",".",IF(score!$J759=0,"1",IF(score!$J759=25,"0",IF(score!$J759=50,"0",IF(score!$J759=75,"0",IF(score!$J759=100,"0"))))))</f>
        <v>#N/A</v>
      </c>
      <c r="Q759" t="e">
        <f>IF(score!$J759=".",".",IF(score!$J759=0,"0",IF(score!$J759=25,"1",IF(score!$J759=50,"0",IF(score!$J759=75,"0",IF(score!$J759=100,"0"))))))</f>
        <v>#N/A</v>
      </c>
      <c r="R759" t="e">
        <f>IF(score!$J759=".",".",IF(score!$J759=0,"0",IF(score!$J759=25,"0",IF(score!$J759=50,"1",IF(score!$J759=75,"0",IF(score!$J759=100,"0"))))))</f>
        <v>#N/A</v>
      </c>
      <c r="S759" t="e">
        <f>IF(score!$J759=".",".",IF(score!$J759=0,"0",IF(score!$J759=25,"0",IF(score!$J759=50,"0",IF(score!$J759=75,"1",IF(score!$J759=100,"0"))))))</f>
        <v>#N/A</v>
      </c>
      <c r="T759" t="e">
        <f>IF(score!$K759=".",".",IF(score!$K759=0,"1",IF(score!$K759=20,"0",IF(score!$K759=40,"0",IF(score!$K759=60,"0",IF(score!$K759=80,"0",IF(score!$K759=100,"0")))))))</f>
        <v>#N/A</v>
      </c>
      <c r="U759" t="e">
        <f>IF(score!$K759=".",".",IF(score!$K759=0,"0",IF(score!$K759=20,"1",IF(score!$K759=40,"0",IF(score!$K759=60,"0",IF(score!$K759=80,"0",IF(score!$K759=100,"0")))))))</f>
        <v>#N/A</v>
      </c>
      <c r="V759" t="e">
        <f>IF(score!$K759=".",".",IF(score!$K759=0,"0",IF(score!$K759=20,"0",IF(score!$K759=40,"1",IF(score!$K759=60,"0",IF(score!$K759=80,"0",IF(score!$K759=100,"0")))))))</f>
        <v>#N/A</v>
      </c>
      <c r="W759" t="e">
        <f>IF(score!$K759=".",".",IF(score!$K759=0,"0",IF(score!$K759=20,"0",IF(score!$K759=40,"0",IF(score!$K759=60,"1",IF(score!$K759=80,"0",IF(score!$K759=100,"0")))))))</f>
        <v>#N/A</v>
      </c>
      <c r="X759" t="e">
        <f>IF(score!$K759=".",".",IF(score!$K759=0,"0",IF(score!$K759=20,"0",IF(score!$K759=40,"0",IF(score!$K759=60,"0",IF(score!$K759=80,"1",IF(score!$K759=100,"0")))))))</f>
        <v>#N/A</v>
      </c>
      <c r="Y759" t="e">
        <f>IF(score!$L759=".",".",IF(score!$L759=0,"1",IF(score!$L759=20,"0",IF(score!$L759=40,"0",IF(score!$L759=60,"0",IF(score!$L759=80,"0",IF(score!$L759=100,"0")))))))</f>
        <v>#N/A</v>
      </c>
      <c r="Z759" t="e">
        <f>IF(score!$L759=".",".",IF(score!$L759=0,"0",IF(score!$L759=20,"1",IF(score!$L759=40,"0",IF(score!$L759=60,"0",IF(score!$L759=80,"0",IF(score!$L759=100,"0")))))))</f>
        <v>#N/A</v>
      </c>
      <c r="AA759" t="e">
        <f>IF(score!$L759=".",".",IF(score!$L759=0,"0",IF(score!$L759=20,"0",IF(score!$L759=40,"1",IF(score!$L759=60,"0",IF(score!$L759=80,"0",IF(score!$L759=100,"0")))))))</f>
        <v>#N/A</v>
      </c>
      <c r="AB759" t="e">
        <f>IF(score!$L759=".",".",IF(score!$L759=0,"0",IF(score!$L759=20,"0",IF(score!$L759=40,"0",IF(score!$L759=60,"1",IF(score!$L759=80,"0",IF(score!$L759=100,"0")))))))</f>
        <v>#N/A</v>
      </c>
      <c r="AC759" t="e">
        <f>IF(score!$L759=".",".",IF(score!$L759=0,"0",IF(score!$L759=20,"0",IF(score!$L759=40,"0",IF(score!$L759=60,"0",IF(score!$L759=80,"1",IF(score!L759=100,"0")))))))</f>
        <v>#N/A</v>
      </c>
      <c r="AD759" t="e">
        <f>IF(score!$M759=".",".",IF(score!$M759=0,"1",IF(score!$M759=20,"0",IF(score!$M759=40,"0",IF(score!$M759=60,"0",IF(score!$M759=80,"0",IF(score!$M759=100,"0")))))))</f>
        <v>#N/A</v>
      </c>
      <c r="AE759" t="e">
        <f>IF(score!$M759=".",".",IF(score!$M759=0,"0",IF(score!$M759=20,"1",IF(score!$M759=40,"0",IF(score!$M759=60,"0",IF(score!$M759=80,"0",IF(score!$M759=100,"0")))))))</f>
        <v>#N/A</v>
      </c>
      <c r="AF759" t="e">
        <f>IF(score!$M759=".",".",IF(score!$M759=0,"0",IF(score!$M759=20,"0",IF(score!$M759=40,"1",IF(score!$M759=60,"0",IF(score!$M759=80,"0",IF(score!$M759=100,"0")))))))</f>
        <v>#N/A</v>
      </c>
      <c r="AG759" t="e">
        <f>IF(score!$M759=".",".",IF(score!$M759=0,"0",IF(score!$M759=20,"0",IF(score!$M759=40,"0",IF(score!$M759=60,"1",IF(score!$M759=80,"0",IF(score!$M759=100,"0")))))))</f>
        <v>#N/A</v>
      </c>
      <c r="AH759" t="e">
        <f>IF(score!$M759=".",".",IF(score!$M759=0,"0",IF(score!$M759=20,"0",IF(score!$M759=40,"0",IF(score!$M759=60,"0",IF(score!$M759=80,"1",IF(score!$M759=100,"0")))))))</f>
        <v>#N/A</v>
      </c>
      <c r="AI759" t="e">
        <f>IF(score!$N759=".",".",IF(score!$N759=0,"1",IF(score!$N759=25,"0",IF(score!$N759=50,"0",IF(score!$N759=75,"0",IF(score!$N759=100,"0"))))))</f>
        <v>#N/A</v>
      </c>
      <c r="AJ759" t="e">
        <f>IF(score!$N759=".",".",IF(score!$N759=0,"0",IF(score!$N759=25,"1",IF(score!$N759=50,"0",IF(score!$N759=75,"0",IF(score!$N759=100,"0"))))))</f>
        <v>#N/A</v>
      </c>
      <c r="AK759" t="e">
        <f>IF(score!$N759=".",".",IF(score!$N759=0,"0",IF(score!$N759=25,"0",IF(score!$N759=50,"1",IF(score!$N759=75,"0",IF(score!$N759=100,"0"))))))</f>
        <v>#N/A</v>
      </c>
      <c r="AL759" t="e">
        <f>IF(score!$N759=".",".",IF(score!$N759=0,"0",IF(score!$N759=25,"0",IF(score!$N759=50,"0",IF(score!$N759=75,"1",IF(score!$N759=100,"0"))))))</f>
        <v>#N/A</v>
      </c>
      <c r="AN759" t="e">
        <f t="shared" si="770"/>
        <v>#N/A</v>
      </c>
      <c r="AO759" t="e">
        <f t="shared" si="771"/>
        <v>#N/A</v>
      </c>
      <c r="AP759" t="e">
        <f t="shared" si="772"/>
        <v>#N/A</v>
      </c>
      <c r="AQ759" t="e">
        <f t="shared" si="773"/>
        <v>#N/A</v>
      </c>
      <c r="AR759" t="e">
        <f t="shared" si="774"/>
        <v>#N/A</v>
      </c>
      <c r="AS759" t="e">
        <f t="shared" si="775"/>
        <v>#N/A</v>
      </c>
      <c r="AT759" t="e">
        <f t="shared" si="776"/>
        <v>#N/A</v>
      </c>
      <c r="AU759" t="e">
        <f t="shared" si="777"/>
        <v>#N/A</v>
      </c>
      <c r="AV759" t="e">
        <f t="shared" si="778"/>
        <v>#N/A</v>
      </c>
      <c r="AW759" t="e">
        <f t="shared" si="779"/>
        <v>#N/A</v>
      </c>
      <c r="AX759" t="e">
        <f t="shared" si="780"/>
        <v>#N/A</v>
      </c>
      <c r="AY759" t="e">
        <f t="shared" si="781"/>
        <v>#N/A</v>
      </c>
      <c r="AZ759" t="e">
        <f t="shared" si="782"/>
        <v>#N/A</v>
      </c>
      <c r="BA759" t="e">
        <f t="shared" si="783"/>
        <v>#N/A</v>
      </c>
      <c r="BB759" t="e">
        <f t="shared" si="784"/>
        <v>#N/A</v>
      </c>
      <c r="BC759" t="e">
        <f t="shared" si="785"/>
        <v>#N/A</v>
      </c>
      <c r="BD759" t="e">
        <f t="shared" si="786"/>
        <v>#N/A</v>
      </c>
      <c r="BE759" t="e">
        <f t="shared" si="787"/>
        <v>#N/A</v>
      </c>
      <c r="BF759" t="e">
        <f t="shared" si="788"/>
        <v>#N/A</v>
      </c>
      <c r="BG759" t="e">
        <f t="shared" si="789"/>
        <v>#N/A</v>
      </c>
      <c r="BH759" t="e">
        <f t="shared" si="790"/>
        <v>#N/A</v>
      </c>
      <c r="BI759" t="e">
        <f t="shared" si="791"/>
        <v>#N/A</v>
      </c>
      <c r="BJ759" t="e">
        <f t="shared" si="792"/>
        <v>#N/A</v>
      </c>
      <c r="BK759" t="e">
        <f t="shared" si="793"/>
        <v>#N/A</v>
      </c>
      <c r="BL759" t="e">
        <f t="shared" si="794"/>
        <v>#N/A</v>
      </c>
      <c r="BM759" t="e">
        <f t="shared" si="795"/>
        <v>#N/A</v>
      </c>
      <c r="BN759" t="e">
        <f t="shared" si="796"/>
        <v>#N/A</v>
      </c>
      <c r="BO759" t="e">
        <f t="shared" si="797"/>
        <v>#N/A</v>
      </c>
      <c r="BP759" t="e">
        <f t="shared" si="798"/>
        <v>#N/A</v>
      </c>
      <c r="BQ759" t="e">
        <f t="shared" si="799"/>
        <v>#N/A</v>
      </c>
      <c r="BR759" t="e">
        <f t="shared" si="800"/>
        <v>#N/A</v>
      </c>
      <c r="BS759" t="e">
        <f t="shared" si="801"/>
        <v>#N/A</v>
      </c>
      <c r="BT759" t="e">
        <f t="shared" si="802"/>
        <v>#N/A</v>
      </c>
      <c r="BU759" t="e">
        <f t="shared" si="803"/>
        <v>#N/A</v>
      </c>
      <c r="BV759" t="e">
        <f t="shared" si="804"/>
        <v>#N/A</v>
      </c>
      <c r="BX759" t="e">
        <f t="shared" si="805"/>
        <v>#N/A</v>
      </c>
      <c r="BY759" t="e">
        <f t="shared" si="806"/>
        <v>#N/A</v>
      </c>
      <c r="BZ759" t="e">
        <f t="shared" si="807"/>
        <v>#N/A</v>
      </c>
      <c r="CA759" t="e">
        <f t="shared" si="808"/>
        <v>#N/A</v>
      </c>
      <c r="CB759" t="e">
        <f t="shared" si="809"/>
        <v>#N/A</v>
      </c>
      <c r="CC759" t="e">
        <f t="shared" si="810"/>
        <v>#N/A</v>
      </c>
      <c r="CD759" t="e">
        <f t="shared" si="811"/>
        <v>#N/A</v>
      </c>
      <c r="CE759" t="e">
        <f t="shared" si="812"/>
        <v>#N/A</v>
      </c>
      <c r="CF759" t="e">
        <f t="shared" si="813"/>
        <v>#N/A</v>
      </c>
      <c r="CG759" t="e">
        <f t="shared" si="814"/>
        <v>#N/A</v>
      </c>
      <c r="CH759" t="e">
        <f t="shared" si="815"/>
        <v>#N/A</v>
      </c>
      <c r="CI759" t="e">
        <f t="shared" si="816"/>
        <v>#N/A</v>
      </c>
      <c r="CJ759" t="e">
        <f t="shared" si="817"/>
        <v>#N/A</v>
      </c>
      <c r="CK759" t="e">
        <f t="shared" si="818"/>
        <v>#N/A</v>
      </c>
      <c r="CL759" t="e">
        <f t="shared" si="819"/>
        <v>#N/A</v>
      </c>
      <c r="CM759" t="e">
        <f t="shared" si="820"/>
        <v>#N/A</v>
      </c>
      <c r="CN759" t="e">
        <f t="shared" si="821"/>
        <v>#N/A</v>
      </c>
      <c r="CO759" t="e">
        <f t="shared" si="822"/>
        <v>#N/A</v>
      </c>
      <c r="CP759" t="e">
        <f t="shared" si="823"/>
        <v>#N/A</v>
      </c>
      <c r="CQ759" t="e">
        <f t="shared" si="824"/>
        <v>#N/A</v>
      </c>
      <c r="CR759" t="e">
        <f t="shared" si="825"/>
        <v>#N/A</v>
      </c>
      <c r="CS759" t="e">
        <f t="shared" si="826"/>
        <v>#N/A</v>
      </c>
      <c r="CT759" t="e">
        <f t="shared" si="827"/>
        <v>#N/A</v>
      </c>
      <c r="CU759" t="e">
        <f t="shared" si="828"/>
        <v>#N/A</v>
      </c>
      <c r="CV759" t="e">
        <f t="shared" si="829"/>
        <v>#N/A</v>
      </c>
      <c r="CW759" t="e">
        <f t="shared" si="830"/>
        <v>#N/A</v>
      </c>
      <c r="CX759" t="e">
        <f t="shared" si="831"/>
        <v>#N/A</v>
      </c>
      <c r="CY759" t="e">
        <f t="shared" si="832"/>
        <v>#N/A</v>
      </c>
      <c r="CZ759" t="e">
        <f t="shared" si="833"/>
        <v>#N/A</v>
      </c>
      <c r="DA759" t="e">
        <f t="shared" si="834"/>
        <v>#N/A</v>
      </c>
      <c r="DB759" t="e">
        <f t="shared" si="835"/>
        <v>#N/A</v>
      </c>
      <c r="DC759" t="e">
        <f t="shared" si="836"/>
        <v>#N/A</v>
      </c>
      <c r="DD759" t="e">
        <f t="shared" si="837"/>
        <v>#N/A</v>
      </c>
      <c r="DE759" t="e">
        <f t="shared" si="838"/>
        <v>#N/A</v>
      </c>
      <c r="DF759" t="e">
        <f t="shared" si="839"/>
        <v>#N/A</v>
      </c>
    </row>
    <row r="760" spans="1:110" x14ac:dyDescent="0.25">
      <c r="A760" s="4">
        <f>raw!$A761:$A761</f>
        <v>0</v>
      </c>
      <c r="B760" s="6">
        <f>raw!$B761:$B761</f>
        <v>0</v>
      </c>
      <c r="D760" t="e">
        <f>IF(score!$C760=".",".",IF(score!$C760=0,"1",IF(score!$C760=25,"0",IF(score!$C760=50,"0",IF(score!$C760=75,"0",IF(score!$C760=100,"0"))))))</f>
        <v>#N/A</v>
      </c>
      <c r="E760" t="e">
        <f>IF(score!$C760=".",".",IF(score!$C760=0,"0",IF(score!$C760=25,"1",IF(score!$C760=50,"0",IF(score!$C760=75,"0",IF(score!$C760=100,"0"))))))</f>
        <v>#N/A</v>
      </c>
      <c r="F760" t="e">
        <f>IF(score!$C760=".",".",IF(score!$C760=0,"0",IF(score!$C760=25,"0",IF(score!$C760=50,"1",IF(score!$C760=75,"0",IF(score!$C760=100,"0"))))))</f>
        <v>#N/A</v>
      </c>
      <c r="G760" t="e">
        <f>IF(score!$C760=".",".",IF(score!$C760=0,"0",IF(score!$C760=25,"0",IF(score!$C760=50,"0",IF(score!$C760=75,"1",IF(score!$C760=100,"0"))))))</f>
        <v>#N/A</v>
      </c>
      <c r="H760" t="e">
        <f>IF(score!$D760=".",".",IF(score!$D760=0,"1",IF(score!$D760=50,"0",IF(score!$D760=100,"0"))))</f>
        <v>#N/A</v>
      </c>
      <c r="I760" t="e">
        <f>IF(score!$D760=".",".",IF(score!$D760=0,"0",IF(score!$D760=50,"1",IF(score!$D760=100,"0"))))</f>
        <v>#N/A</v>
      </c>
      <c r="J760" t="e">
        <f>IF(score!$E760=".",".",IF(score!$E760=0,"1",IF(score!$E760=50,"0",IF(score!$E760=100,"0"))))</f>
        <v>#N/A</v>
      </c>
      <c r="K760" t="e">
        <f>IF(score!$E760=".",".",IF(score!$E760=0,"0",IF(score!$E760=50,"1",IF(score!$E760=100,"0"))))</f>
        <v>#N/A</v>
      </c>
      <c r="L760" t="e">
        <f>IF(score!$F760=".",".",IF(score!$F760=0,"1",IF(score!$F760=100,"0")))</f>
        <v>#N/A</v>
      </c>
      <c r="M760" t="e">
        <f>IF(score!$G760=".",".",IF(score!$G760=0,"1",IF(score!$G760=100,"0")))</f>
        <v>#N/A</v>
      </c>
      <c r="N760" t="e">
        <f>IF(score!$H760=".",".",IF(score!$H760=0,"1",IF(score!$H760=100,"0")))</f>
        <v>#N/A</v>
      </c>
      <c r="O760" t="e">
        <f>IF(score!$I760=".",".",IF(score!$I760=0,"1",IF(score!$I760=50,"0",IF(score!$I760=100,"0"))))</f>
        <v>#N/A</v>
      </c>
      <c r="P760" t="e">
        <f>IF(score!$J760=".",".",IF(score!$J760=0,"1",IF(score!$J760=25,"0",IF(score!$J760=50,"0",IF(score!$J760=75,"0",IF(score!$J760=100,"0"))))))</f>
        <v>#N/A</v>
      </c>
      <c r="Q760" t="e">
        <f>IF(score!$J760=".",".",IF(score!$J760=0,"0",IF(score!$J760=25,"1",IF(score!$J760=50,"0",IF(score!$J760=75,"0",IF(score!$J760=100,"0"))))))</f>
        <v>#N/A</v>
      </c>
      <c r="R760" t="e">
        <f>IF(score!$J760=".",".",IF(score!$J760=0,"0",IF(score!$J760=25,"0",IF(score!$J760=50,"1",IF(score!$J760=75,"0",IF(score!$J760=100,"0"))))))</f>
        <v>#N/A</v>
      </c>
      <c r="S760" t="e">
        <f>IF(score!$J760=".",".",IF(score!$J760=0,"0",IF(score!$J760=25,"0",IF(score!$J760=50,"0",IF(score!$J760=75,"1",IF(score!$J760=100,"0"))))))</f>
        <v>#N/A</v>
      </c>
      <c r="T760" t="e">
        <f>IF(score!$K760=".",".",IF(score!$K760=0,"1",IF(score!$K760=20,"0",IF(score!$K760=40,"0",IF(score!$K760=60,"0",IF(score!$K760=80,"0",IF(score!$K760=100,"0")))))))</f>
        <v>#N/A</v>
      </c>
      <c r="U760" t="e">
        <f>IF(score!$K760=".",".",IF(score!$K760=0,"0",IF(score!$K760=20,"1",IF(score!$K760=40,"0",IF(score!$K760=60,"0",IF(score!$K760=80,"0",IF(score!$K760=100,"0")))))))</f>
        <v>#N/A</v>
      </c>
      <c r="V760" t="e">
        <f>IF(score!$K760=".",".",IF(score!$K760=0,"0",IF(score!$K760=20,"0",IF(score!$K760=40,"1",IF(score!$K760=60,"0",IF(score!$K760=80,"0",IF(score!$K760=100,"0")))))))</f>
        <v>#N/A</v>
      </c>
      <c r="W760" t="e">
        <f>IF(score!$K760=".",".",IF(score!$K760=0,"0",IF(score!$K760=20,"0",IF(score!$K760=40,"0",IF(score!$K760=60,"1",IF(score!$K760=80,"0",IF(score!$K760=100,"0")))))))</f>
        <v>#N/A</v>
      </c>
      <c r="X760" t="e">
        <f>IF(score!$K760=".",".",IF(score!$K760=0,"0",IF(score!$K760=20,"0",IF(score!$K760=40,"0",IF(score!$K760=60,"0",IF(score!$K760=80,"1",IF(score!$K760=100,"0")))))))</f>
        <v>#N/A</v>
      </c>
      <c r="Y760" t="e">
        <f>IF(score!$L760=".",".",IF(score!$L760=0,"1",IF(score!$L760=20,"0",IF(score!$L760=40,"0",IF(score!$L760=60,"0",IF(score!$L760=80,"0",IF(score!$L760=100,"0")))))))</f>
        <v>#N/A</v>
      </c>
      <c r="Z760" t="e">
        <f>IF(score!$L760=".",".",IF(score!$L760=0,"0",IF(score!$L760=20,"1",IF(score!$L760=40,"0",IF(score!$L760=60,"0",IF(score!$L760=80,"0",IF(score!$L760=100,"0")))))))</f>
        <v>#N/A</v>
      </c>
      <c r="AA760" t="e">
        <f>IF(score!$L760=".",".",IF(score!$L760=0,"0",IF(score!$L760=20,"0",IF(score!$L760=40,"1",IF(score!$L760=60,"0",IF(score!$L760=80,"0",IF(score!$L760=100,"0")))))))</f>
        <v>#N/A</v>
      </c>
      <c r="AB760" t="e">
        <f>IF(score!$L760=".",".",IF(score!$L760=0,"0",IF(score!$L760=20,"0",IF(score!$L760=40,"0",IF(score!$L760=60,"1",IF(score!$L760=80,"0",IF(score!$L760=100,"0")))))))</f>
        <v>#N/A</v>
      </c>
      <c r="AC760" t="e">
        <f>IF(score!$L760=".",".",IF(score!$L760=0,"0",IF(score!$L760=20,"0",IF(score!$L760=40,"0",IF(score!$L760=60,"0",IF(score!$L760=80,"1",IF(score!L760=100,"0")))))))</f>
        <v>#N/A</v>
      </c>
      <c r="AD760" t="e">
        <f>IF(score!$M760=".",".",IF(score!$M760=0,"1",IF(score!$M760=20,"0",IF(score!$M760=40,"0",IF(score!$M760=60,"0",IF(score!$M760=80,"0",IF(score!$M760=100,"0")))))))</f>
        <v>#N/A</v>
      </c>
      <c r="AE760" t="e">
        <f>IF(score!$M760=".",".",IF(score!$M760=0,"0",IF(score!$M760=20,"1",IF(score!$M760=40,"0",IF(score!$M760=60,"0",IF(score!$M760=80,"0",IF(score!$M760=100,"0")))))))</f>
        <v>#N/A</v>
      </c>
      <c r="AF760" t="e">
        <f>IF(score!$M760=".",".",IF(score!$M760=0,"0",IF(score!$M760=20,"0",IF(score!$M760=40,"1",IF(score!$M760=60,"0",IF(score!$M760=80,"0",IF(score!$M760=100,"0")))))))</f>
        <v>#N/A</v>
      </c>
      <c r="AG760" t="e">
        <f>IF(score!$M760=".",".",IF(score!$M760=0,"0",IF(score!$M760=20,"0",IF(score!$M760=40,"0",IF(score!$M760=60,"1",IF(score!$M760=80,"0",IF(score!$M760=100,"0")))))))</f>
        <v>#N/A</v>
      </c>
      <c r="AH760" t="e">
        <f>IF(score!$M760=".",".",IF(score!$M760=0,"0",IF(score!$M760=20,"0",IF(score!$M760=40,"0",IF(score!$M760=60,"0",IF(score!$M760=80,"1",IF(score!$M760=100,"0")))))))</f>
        <v>#N/A</v>
      </c>
      <c r="AI760" t="e">
        <f>IF(score!$N760=".",".",IF(score!$N760=0,"1",IF(score!$N760=25,"0",IF(score!$N760=50,"0",IF(score!$N760=75,"0",IF(score!$N760=100,"0"))))))</f>
        <v>#N/A</v>
      </c>
      <c r="AJ760" t="e">
        <f>IF(score!$N760=".",".",IF(score!$N760=0,"0",IF(score!$N760=25,"1",IF(score!$N760=50,"0",IF(score!$N760=75,"0",IF(score!$N760=100,"0"))))))</f>
        <v>#N/A</v>
      </c>
      <c r="AK760" t="e">
        <f>IF(score!$N760=".",".",IF(score!$N760=0,"0",IF(score!$N760=25,"0",IF(score!$N760=50,"1",IF(score!$N760=75,"0",IF(score!$N760=100,"0"))))))</f>
        <v>#N/A</v>
      </c>
      <c r="AL760" t="e">
        <f>IF(score!$N760=".",".",IF(score!$N760=0,"0",IF(score!$N760=25,"0",IF(score!$N760=50,"0",IF(score!$N760=75,"1",IF(score!$N760=100,"0"))))))</f>
        <v>#N/A</v>
      </c>
      <c r="AN760" t="e">
        <f t="shared" si="770"/>
        <v>#N/A</v>
      </c>
      <c r="AO760" t="e">
        <f t="shared" si="771"/>
        <v>#N/A</v>
      </c>
      <c r="AP760" t="e">
        <f t="shared" si="772"/>
        <v>#N/A</v>
      </c>
      <c r="AQ760" t="e">
        <f t="shared" si="773"/>
        <v>#N/A</v>
      </c>
      <c r="AR760" t="e">
        <f t="shared" si="774"/>
        <v>#N/A</v>
      </c>
      <c r="AS760" t="e">
        <f t="shared" si="775"/>
        <v>#N/A</v>
      </c>
      <c r="AT760" t="e">
        <f t="shared" si="776"/>
        <v>#N/A</v>
      </c>
      <c r="AU760" t="e">
        <f t="shared" si="777"/>
        <v>#N/A</v>
      </c>
      <c r="AV760" t="e">
        <f t="shared" si="778"/>
        <v>#N/A</v>
      </c>
      <c r="AW760" t="e">
        <f t="shared" si="779"/>
        <v>#N/A</v>
      </c>
      <c r="AX760" t="e">
        <f t="shared" si="780"/>
        <v>#N/A</v>
      </c>
      <c r="AY760" t="e">
        <f t="shared" si="781"/>
        <v>#N/A</v>
      </c>
      <c r="AZ760" t="e">
        <f t="shared" si="782"/>
        <v>#N/A</v>
      </c>
      <c r="BA760" t="e">
        <f t="shared" si="783"/>
        <v>#N/A</v>
      </c>
      <c r="BB760" t="e">
        <f t="shared" si="784"/>
        <v>#N/A</v>
      </c>
      <c r="BC760" t="e">
        <f t="shared" si="785"/>
        <v>#N/A</v>
      </c>
      <c r="BD760" t="e">
        <f t="shared" si="786"/>
        <v>#N/A</v>
      </c>
      <c r="BE760" t="e">
        <f t="shared" si="787"/>
        <v>#N/A</v>
      </c>
      <c r="BF760" t="e">
        <f t="shared" si="788"/>
        <v>#N/A</v>
      </c>
      <c r="BG760" t="e">
        <f t="shared" si="789"/>
        <v>#N/A</v>
      </c>
      <c r="BH760" t="e">
        <f t="shared" si="790"/>
        <v>#N/A</v>
      </c>
      <c r="BI760" t="e">
        <f t="shared" si="791"/>
        <v>#N/A</v>
      </c>
      <c r="BJ760" t="e">
        <f t="shared" si="792"/>
        <v>#N/A</v>
      </c>
      <c r="BK760" t="e">
        <f t="shared" si="793"/>
        <v>#N/A</v>
      </c>
      <c r="BL760" t="e">
        <f t="shared" si="794"/>
        <v>#N/A</v>
      </c>
      <c r="BM760" t="e">
        <f t="shared" si="795"/>
        <v>#N/A</v>
      </c>
      <c r="BN760" t="e">
        <f t="shared" si="796"/>
        <v>#N/A</v>
      </c>
      <c r="BO760" t="e">
        <f t="shared" si="797"/>
        <v>#N/A</v>
      </c>
      <c r="BP760" t="e">
        <f t="shared" si="798"/>
        <v>#N/A</v>
      </c>
      <c r="BQ760" t="e">
        <f t="shared" si="799"/>
        <v>#N/A</v>
      </c>
      <c r="BR760" t="e">
        <f t="shared" si="800"/>
        <v>#N/A</v>
      </c>
      <c r="BS760" t="e">
        <f t="shared" si="801"/>
        <v>#N/A</v>
      </c>
      <c r="BT760" t="e">
        <f t="shared" si="802"/>
        <v>#N/A</v>
      </c>
      <c r="BU760" t="e">
        <f t="shared" si="803"/>
        <v>#N/A</v>
      </c>
      <c r="BV760" t="e">
        <f t="shared" si="804"/>
        <v>#N/A</v>
      </c>
      <c r="BX760" t="e">
        <f t="shared" si="805"/>
        <v>#N/A</v>
      </c>
      <c r="BY760" t="e">
        <f t="shared" si="806"/>
        <v>#N/A</v>
      </c>
      <c r="BZ760" t="e">
        <f t="shared" si="807"/>
        <v>#N/A</v>
      </c>
      <c r="CA760" t="e">
        <f t="shared" si="808"/>
        <v>#N/A</v>
      </c>
      <c r="CB760" t="e">
        <f t="shared" si="809"/>
        <v>#N/A</v>
      </c>
      <c r="CC760" t="e">
        <f t="shared" si="810"/>
        <v>#N/A</v>
      </c>
      <c r="CD760" t="e">
        <f t="shared" si="811"/>
        <v>#N/A</v>
      </c>
      <c r="CE760" t="e">
        <f t="shared" si="812"/>
        <v>#N/A</v>
      </c>
      <c r="CF760" t="e">
        <f t="shared" si="813"/>
        <v>#N/A</v>
      </c>
      <c r="CG760" t="e">
        <f t="shared" si="814"/>
        <v>#N/A</v>
      </c>
      <c r="CH760" t="e">
        <f t="shared" si="815"/>
        <v>#N/A</v>
      </c>
      <c r="CI760" t="e">
        <f t="shared" si="816"/>
        <v>#N/A</v>
      </c>
      <c r="CJ760" t="e">
        <f t="shared" si="817"/>
        <v>#N/A</v>
      </c>
      <c r="CK760" t="e">
        <f t="shared" si="818"/>
        <v>#N/A</v>
      </c>
      <c r="CL760" t="e">
        <f t="shared" si="819"/>
        <v>#N/A</v>
      </c>
      <c r="CM760" t="e">
        <f t="shared" si="820"/>
        <v>#N/A</v>
      </c>
      <c r="CN760" t="e">
        <f t="shared" si="821"/>
        <v>#N/A</v>
      </c>
      <c r="CO760" t="e">
        <f t="shared" si="822"/>
        <v>#N/A</v>
      </c>
      <c r="CP760" t="e">
        <f t="shared" si="823"/>
        <v>#N/A</v>
      </c>
      <c r="CQ760" t="e">
        <f t="shared" si="824"/>
        <v>#N/A</v>
      </c>
      <c r="CR760" t="e">
        <f t="shared" si="825"/>
        <v>#N/A</v>
      </c>
      <c r="CS760" t="e">
        <f t="shared" si="826"/>
        <v>#N/A</v>
      </c>
      <c r="CT760" t="e">
        <f t="shared" si="827"/>
        <v>#N/A</v>
      </c>
      <c r="CU760" t="e">
        <f t="shared" si="828"/>
        <v>#N/A</v>
      </c>
      <c r="CV760" t="e">
        <f t="shared" si="829"/>
        <v>#N/A</v>
      </c>
      <c r="CW760" t="e">
        <f t="shared" si="830"/>
        <v>#N/A</v>
      </c>
      <c r="CX760" t="e">
        <f t="shared" si="831"/>
        <v>#N/A</v>
      </c>
      <c r="CY760" t="e">
        <f t="shared" si="832"/>
        <v>#N/A</v>
      </c>
      <c r="CZ760" t="e">
        <f t="shared" si="833"/>
        <v>#N/A</v>
      </c>
      <c r="DA760" t="e">
        <f t="shared" si="834"/>
        <v>#N/A</v>
      </c>
      <c r="DB760" t="e">
        <f t="shared" si="835"/>
        <v>#N/A</v>
      </c>
      <c r="DC760" t="e">
        <f t="shared" si="836"/>
        <v>#N/A</v>
      </c>
      <c r="DD760" t="e">
        <f t="shared" si="837"/>
        <v>#N/A</v>
      </c>
      <c r="DE760" t="e">
        <f t="shared" si="838"/>
        <v>#N/A</v>
      </c>
      <c r="DF760" t="e">
        <f t="shared" si="839"/>
        <v>#N/A</v>
      </c>
    </row>
    <row r="761" spans="1:110" x14ac:dyDescent="0.25">
      <c r="A761" s="4">
        <f>raw!$A762:$A762</f>
        <v>0</v>
      </c>
      <c r="B761" s="6">
        <f>raw!$B762:$B762</f>
        <v>0</v>
      </c>
      <c r="D761" t="e">
        <f>IF(score!$C761=".",".",IF(score!$C761=0,"1",IF(score!$C761=25,"0",IF(score!$C761=50,"0",IF(score!$C761=75,"0",IF(score!$C761=100,"0"))))))</f>
        <v>#N/A</v>
      </c>
      <c r="E761" t="e">
        <f>IF(score!$C761=".",".",IF(score!$C761=0,"0",IF(score!$C761=25,"1",IF(score!$C761=50,"0",IF(score!$C761=75,"0",IF(score!$C761=100,"0"))))))</f>
        <v>#N/A</v>
      </c>
      <c r="F761" t="e">
        <f>IF(score!$C761=".",".",IF(score!$C761=0,"0",IF(score!$C761=25,"0",IF(score!$C761=50,"1",IF(score!$C761=75,"0",IF(score!$C761=100,"0"))))))</f>
        <v>#N/A</v>
      </c>
      <c r="G761" t="e">
        <f>IF(score!$C761=".",".",IF(score!$C761=0,"0",IF(score!$C761=25,"0",IF(score!$C761=50,"0",IF(score!$C761=75,"1",IF(score!$C761=100,"0"))))))</f>
        <v>#N/A</v>
      </c>
      <c r="H761" t="e">
        <f>IF(score!$D761=".",".",IF(score!$D761=0,"1",IF(score!$D761=50,"0",IF(score!$D761=100,"0"))))</f>
        <v>#N/A</v>
      </c>
      <c r="I761" t="e">
        <f>IF(score!$D761=".",".",IF(score!$D761=0,"0",IF(score!$D761=50,"1",IF(score!$D761=100,"0"))))</f>
        <v>#N/A</v>
      </c>
      <c r="J761" t="e">
        <f>IF(score!$E761=".",".",IF(score!$E761=0,"1",IF(score!$E761=50,"0",IF(score!$E761=100,"0"))))</f>
        <v>#N/A</v>
      </c>
      <c r="K761" t="e">
        <f>IF(score!$E761=".",".",IF(score!$E761=0,"0",IF(score!$E761=50,"1",IF(score!$E761=100,"0"))))</f>
        <v>#N/A</v>
      </c>
      <c r="L761" t="e">
        <f>IF(score!$F761=".",".",IF(score!$F761=0,"1",IF(score!$F761=100,"0")))</f>
        <v>#N/A</v>
      </c>
      <c r="M761" t="e">
        <f>IF(score!$G761=".",".",IF(score!$G761=0,"1",IF(score!$G761=100,"0")))</f>
        <v>#N/A</v>
      </c>
      <c r="N761" t="e">
        <f>IF(score!$H761=".",".",IF(score!$H761=0,"1",IF(score!$H761=100,"0")))</f>
        <v>#N/A</v>
      </c>
      <c r="O761" t="e">
        <f>IF(score!$I761=".",".",IF(score!$I761=0,"1",IF(score!$I761=50,"0",IF(score!$I761=100,"0"))))</f>
        <v>#N/A</v>
      </c>
      <c r="P761" t="e">
        <f>IF(score!$J761=".",".",IF(score!$J761=0,"1",IF(score!$J761=25,"0",IF(score!$J761=50,"0",IF(score!$J761=75,"0",IF(score!$J761=100,"0"))))))</f>
        <v>#N/A</v>
      </c>
      <c r="Q761" t="e">
        <f>IF(score!$J761=".",".",IF(score!$J761=0,"0",IF(score!$J761=25,"1",IF(score!$J761=50,"0",IF(score!$J761=75,"0",IF(score!$J761=100,"0"))))))</f>
        <v>#N/A</v>
      </c>
      <c r="R761" t="e">
        <f>IF(score!$J761=".",".",IF(score!$J761=0,"0",IF(score!$J761=25,"0",IF(score!$J761=50,"1",IF(score!$J761=75,"0",IF(score!$J761=100,"0"))))))</f>
        <v>#N/A</v>
      </c>
      <c r="S761" t="e">
        <f>IF(score!$J761=".",".",IF(score!$J761=0,"0",IF(score!$J761=25,"0",IF(score!$J761=50,"0",IF(score!$J761=75,"1",IF(score!$J761=100,"0"))))))</f>
        <v>#N/A</v>
      </c>
      <c r="T761" t="e">
        <f>IF(score!$K761=".",".",IF(score!$K761=0,"1",IF(score!$K761=20,"0",IF(score!$K761=40,"0",IF(score!$K761=60,"0",IF(score!$K761=80,"0",IF(score!$K761=100,"0")))))))</f>
        <v>#N/A</v>
      </c>
      <c r="U761" t="e">
        <f>IF(score!$K761=".",".",IF(score!$K761=0,"0",IF(score!$K761=20,"1",IF(score!$K761=40,"0",IF(score!$K761=60,"0",IF(score!$K761=80,"0",IF(score!$K761=100,"0")))))))</f>
        <v>#N/A</v>
      </c>
      <c r="V761" t="e">
        <f>IF(score!$K761=".",".",IF(score!$K761=0,"0",IF(score!$K761=20,"0",IF(score!$K761=40,"1",IF(score!$K761=60,"0",IF(score!$K761=80,"0",IF(score!$K761=100,"0")))))))</f>
        <v>#N/A</v>
      </c>
      <c r="W761" t="e">
        <f>IF(score!$K761=".",".",IF(score!$K761=0,"0",IF(score!$K761=20,"0",IF(score!$K761=40,"0",IF(score!$K761=60,"1",IF(score!$K761=80,"0",IF(score!$K761=100,"0")))))))</f>
        <v>#N/A</v>
      </c>
      <c r="X761" t="e">
        <f>IF(score!$K761=".",".",IF(score!$K761=0,"0",IF(score!$K761=20,"0",IF(score!$K761=40,"0",IF(score!$K761=60,"0",IF(score!$K761=80,"1",IF(score!$K761=100,"0")))))))</f>
        <v>#N/A</v>
      </c>
      <c r="Y761" t="e">
        <f>IF(score!$L761=".",".",IF(score!$L761=0,"1",IF(score!$L761=20,"0",IF(score!$L761=40,"0",IF(score!$L761=60,"0",IF(score!$L761=80,"0",IF(score!$L761=100,"0")))))))</f>
        <v>#N/A</v>
      </c>
      <c r="Z761" t="e">
        <f>IF(score!$L761=".",".",IF(score!$L761=0,"0",IF(score!$L761=20,"1",IF(score!$L761=40,"0",IF(score!$L761=60,"0",IF(score!$L761=80,"0",IF(score!$L761=100,"0")))))))</f>
        <v>#N/A</v>
      </c>
      <c r="AA761" t="e">
        <f>IF(score!$L761=".",".",IF(score!$L761=0,"0",IF(score!$L761=20,"0",IF(score!$L761=40,"1",IF(score!$L761=60,"0",IF(score!$L761=80,"0",IF(score!$L761=100,"0")))))))</f>
        <v>#N/A</v>
      </c>
      <c r="AB761" t="e">
        <f>IF(score!$L761=".",".",IF(score!$L761=0,"0",IF(score!$L761=20,"0",IF(score!$L761=40,"0",IF(score!$L761=60,"1",IF(score!$L761=80,"0",IF(score!$L761=100,"0")))))))</f>
        <v>#N/A</v>
      </c>
      <c r="AC761" t="e">
        <f>IF(score!$L761=".",".",IF(score!$L761=0,"0",IF(score!$L761=20,"0",IF(score!$L761=40,"0",IF(score!$L761=60,"0",IF(score!$L761=80,"1",IF(score!L761=100,"0")))))))</f>
        <v>#N/A</v>
      </c>
      <c r="AD761" t="e">
        <f>IF(score!$M761=".",".",IF(score!$M761=0,"1",IF(score!$M761=20,"0",IF(score!$M761=40,"0",IF(score!$M761=60,"0",IF(score!$M761=80,"0",IF(score!$M761=100,"0")))))))</f>
        <v>#N/A</v>
      </c>
      <c r="AE761" t="e">
        <f>IF(score!$M761=".",".",IF(score!$M761=0,"0",IF(score!$M761=20,"1",IF(score!$M761=40,"0",IF(score!$M761=60,"0",IF(score!$M761=80,"0",IF(score!$M761=100,"0")))))))</f>
        <v>#N/A</v>
      </c>
      <c r="AF761" t="e">
        <f>IF(score!$M761=".",".",IF(score!$M761=0,"0",IF(score!$M761=20,"0",IF(score!$M761=40,"1",IF(score!$M761=60,"0",IF(score!$M761=80,"0",IF(score!$M761=100,"0")))))))</f>
        <v>#N/A</v>
      </c>
      <c r="AG761" t="e">
        <f>IF(score!$M761=".",".",IF(score!$M761=0,"0",IF(score!$M761=20,"0",IF(score!$M761=40,"0",IF(score!$M761=60,"1",IF(score!$M761=80,"0",IF(score!$M761=100,"0")))))))</f>
        <v>#N/A</v>
      </c>
      <c r="AH761" t="e">
        <f>IF(score!$M761=".",".",IF(score!$M761=0,"0",IF(score!$M761=20,"0",IF(score!$M761=40,"0",IF(score!$M761=60,"0",IF(score!$M761=80,"1",IF(score!$M761=100,"0")))))))</f>
        <v>#N/A</v>
      </c>
      <c r="AI761" t="e">
        <f>IF(score!$N761=".",".",IF(score!$N761=0,"1",IF(score!$N761=25,"0",IF(score!$N761=50,"0",IF(score!$N761=75,"0",IF(score!$N761=100,"0"))))))</f>
        <v>#N/A</v>
      </c>
      <c r="AJ761" t="e">
        <f>IF(score!$N761=".",".",IF(score!$N761=0,"0",IF(score!$N761=25,"1",IF(score!$N761=50,"0",IF(score!$N761=75,"0",IF(score!$N761=100,"0"))))))</f>
        <v>#N/A</v>
      </c>
      <c r="AK761" t="e">
        <f>IF(score!$N761=".",".",IF(score!$N761=0,"0",IF(score!$N761=25,"0",IF(score!$N761=50,"1",IF(score!$N761=75,"0",IF(score!$N761=100,"0"))))))</f>
        <v>#N/A</v>
      </c>
      <c r="AL761" t="e">
        <f>IF(score!$N761=".",".",IF(score!$N761=0,"0",IF(score!$N761=25,"0",IF(score!$N761=50,"0",IF(score!$N761=75,"1",IF(score!$N761=100,"0"))))))</f>
        <v>#N/A</v>
      </c>
      <c r="AN761" t="e">
        <f t="shared" si="770"/>
        <v>#N/A</v>
      </c>
      <c r="AO761" t="e">
        <f t="shared" si="771"/>
        <v>#N/A</v>
      </c>
      <c r="AP761" t="e">
        <f t="shared" si="772"/>
        <v>#N/A</v>
      </c>
      <c r="AQ761" t="e">
        <f t="shared" si="773"/>
        <v>#N/A</v>
      </c>
      <c r="AR761" t="e">
        <f t="shared" si="774"/>
        <v>#N/A</v>
      </c>
      <c r="AS761" t="e">
        <f t="shared" si="775"/>
        <v>#N/A</v>
      </c>
      <c r="AT761" t="e">
        <f t="shared" si="776"/>
        <v>#N/A</v>
      </c>
      <c r="AU761" t="e">
        <f t="shared" si="777"/>
        <v>#N/A</v>
      </c>
      <c r="AV761" t="e">
        <f t="shared" si="778"/>
        <v>#N/A</v>
      </c>
      <c r="AW761" t="e">
        <f t="shared" si="779"/>
        <v>#N/A</v>
      </c>
      <c r="AX761" t="e">
        <f t="shared" si="780"/>
        <v>#N/A</v>
      </c>
      <c r="AY761" t="e">
        <f t="shared" si="781"/>
        <v>#N/A</v>
      </c>
      <c r="AZ761" t="e">
        <f t="shared" si="782"/>
        <v>#N/A</v>
      </c>
      <c r="BA761" t="e">
        <f t="shared" si="783"/>
        <v>#N/A</v>
      </c>
      <c r="BB761" t="e">
        <f t="shared" si="784"/>
        <v>#N/A</v>
      </c>
      <c r="BC761" t="e">
        <f t="shared" si="785"/>
        <v>#N/A</v>
      </c>
      <c r="BD761" t="e">
        <f t="shared" si="786"/>
        <v>#N/A</v>
      </c>
      <c r="BE761" t="e">
        <f t="shared" si="787"/>
        <v>#N/A</v>
      </c>
      <c r="BF761" t="e">
        <f t="shared" si="788"/>
        <v>#N/A</v>
      </c>
      <c r="BG761" t="e">
        <f t="shared" si="789"/>
        <v>#N/A</v>
      </c>
      <c r="BH761" t="e">
        <f t="shared" si="790"/>
        <v>#N/A</v>
      </c>
      <c r="BI761" t="e">
        <f t="shared" si="791"/>
        <v>#N/A</v>
      </c>
      <c r="BJ761" t="e">
        <f t="shared" si="792"/>
        <v>#N/A</v>
      </c>
      <c r="BK761" t="e">
        <f t="shared" si="793"/>
        <v>#N/A</v>
      </c>
      <c r="BL761" t="e">
        <f t="shared" si="794"/>
        <v>#N/A</v>
      </c>
      <c r="BM761" t="e">
        <f t="shared" si="795"/>
        <v>#N/A</v>
      </c>
      <c r="BN761" t="e">
        <f t="shared" si="796"/>
        <v>#N/A</v>
      </c>
      <c r="BO761" t="e">
        <f t="shared" si="797"/>
        <v>#N/A</v>
      </c>
      <c r="BP761" t="e">
        <f t="shared" si="798"/>
        <v>#N/A</v>
      </c>
      <c r="BQ761" t="e">
        <f t="shared" si="799"/>
        <v>#N/A</v>
      </c>
      <c r="BR761" t="e">
        <f t="shared" si="800"/>
        <v>#N/A</v>
      </c>
      <c r="BS761" t="e">
        <f t="shared" si="801"/>
        <v>#N/A</v>
      </c>
      <c r="BT761" t="e">
        <f t="shared" si="802"/>
        <v>#N/A</v>
      </c>
      <c r="BU761" t="e">
        <f t="shared" si="803"/>
        <v>#N/A</v>
      </c>
      <c r="BV761" t="e">
        <f t="shared" si="804"/>
        <v>#N/A</v>
      </c>
      <c r="BX761" t="e">
        <f t="shared" si="805"/>
        <v>#N/A</v>
      </c>
      <c r="BY761" t="e">
        <f t="shared" si="806"/>
        <v>#N/A</v>
      </c>
      <c r="BZ761" t="e">
        <f t="shared" si="807"/>
        <v>#N/A</v>
      </c>
      <c r="CA761" t="e">
        <f t="shared" si="808"/>
        <v>#N/A</v>
      </c>
      <c r="CB761" t="e">
        <f t="shared" si="809"/>
        <v>#N/A</v>
      </c>
      <c r="CC761" t="e">
        <f t="shared" si="810"/>
        <v>#N/A</v>
      </c>
      <c r="CD761" t="e">
        <f t="shared" si="811"/>
        <v>#N/A</v>
      </c>
      <c r="CE761" t="e">
        <f t="shared" si="812"/>
        <v>#N/A</v>
      </c>
      <c r="CF761" t="e">
        <f t="shared" si="813"/>
        <v>#N/A</v>
      </c>
      <c r="CG761" t="e">
        <f t="shared" si="814"/>
        <v>#N/A</v>
      </c>
      <c r="CH761" t="e">
        <f t="shared" si="815"/>
        <v>#N/A</v>
      </c>
      <c r="CI761" t="e">
        <f t="shared" si="816"/>
        <v>#N/A</v>
      </c>
      <c r="CJ761" t="e">
        <f t="shared" si="817"/>
        <v>#N/A</v>
      </c>
      <c r="CK761" t="e">
        <f t="shared" si="818"/>
        <v>#N/A</v>
      </c>
      <c r="CL761" t="e">
        <f t="shared" si="819"/>
        <v>#N/A</v>
      </c>
      <c r="CM761" t="e">
        <f t="shared" si="820"/>
        <v>#N/A</v>
      </c>
      <c r="CN761" t="e">
        <f t="shared" si="821"/>
        <v>#N/A</v>
      </c>
      <c r="CO761" t="e">
        <f t="shared" si="822"/>
        <v>#N/A</v>
      </c>
      <c r="CP761" t="e">
        <f t="shared" si="823"/>
        <v>#N/A</v>
      </c>
      <c r="CQ761" t="e">
        <f t="shared" si="824"/>
        <v>#N/A</v>
      </c>
      <c r="CR761" t="e">
        <f t="shared" si="825"/>
        <v>#N/A</v>
      </c>
      <c r="CS761" t="e">
        <f t="shared" si="826"/>
        <v>#N/A</v>
      </c>
      <c r="CT761" t="e">
        <f t="shared" si="827"/>
        <v>#N/A</v>
      </c>
      <c r="CU761" t="e">
        <f t="shared" si="828"/>
        <v>#N/A</v>
      </c>
      <c r="CV761" t="e">
        <f t="shared" si="829"/>
        <v>#N/A</v>
      </c>
      <c r="CW761" t="e">
        <f t="shared" si="830"/>
        <v>#N/A</v>
      </c>
      <c r="CX761" t="e">
        <f t="shared" si="831"/>
        <v>#N/A</v>
      </c>
      <c r="CY761" t="e">
        <f t="shared" si="832"/>
        <v>#N/A</v>
      </c>
      <c r="CZ761" t="e">
        <f t="shared" si="833"/>
        <v>#N/A</v>
      </c>
      <c r="DA761" t="e">
        <f t="shared" si="834"/>
        <v>#N/A</v>
      </c>
      <c r="DB761" t="e">
        <f t="shared" si="835"/>
        <v>#N/A</v>
      </c>
      <c r="DC761" t="e">
        <f t="shared" si="836"/>
        <v>#N/A</v>
      </c>
      <c r="DD761" t="e">
        <f t="shared" si="837"/>
        <v>#N/A</v>
      </c>
      <c r="DE761" t="e">
        <f t="shared" si="838"/>
        <v>#N/A</v>
      </c>
      <c r="DF761" t="e">
        <f t="shared" si="839"/>
        <v>#N/A</v>
      </c>
    </row>
    <row r="762" spans="1:110" x14ac:dyDescent="0.25">
      <c r="A762" s="4">
        <f>raw!$A763:$A763</f>
        <v>0</v>
      </c>
      <c r="B762" s="6">
        <f>raw!$B763:$B763</f>
        <v>0</v>
      </c>
      <c r="D762" t="e">
        <f>IF(score!$C762=".",".",IF(score!$C762=0,"1",IF(score!$C762=25,"0",IF(score!$C762=50,"0",IF(score!$C762=75,"0",IF(score!$C762=100,"0"))))))</f>
        <v>#N/A</v>
      </c>
      <c r="E762" t="e">
        <f>IF(score!$C762=".",".",IF(score!$C762=0,"0",IF(score!$C762=25,"1",IF(score!$C762=50,"0",IF(score!$C762=75,"0",IF(score!$C762=100,"0"))))))</f>
        <v>#N/A</v>
      </c>
      <c r="F762" t="e">
        <f>IF(score!$C762=".",".",IF(score!$C762=0,"0",IF(score!$C762=25,"0",IF(score!$C762=50,"1",IF(score!$C762=75,"0",IF(score!$C762=100,"0"))))))</f>
        <v>#N/A</v>
      </c>
      <c r="G762" t="e">
        <f>IF(score!$C762=".",".",IF(score!$C762=0,"0",IF(score!$C762=25,"0",IF(score!$C762=50,"0",IF(score!$C762=75,"1",IF(score!$C762=100,"0"))))))</f>
        <v>#N/A</v>
      </c>
      <c r="H762" t="e">
        <f>IF(score!$D762=".",".",IF(score!$D762=0,"1",IF(score!$D762=50,"0",IF(score!$D762=100,"0"))))</f>
        <v>#N/A</v>
      </c>
      <c r="I762" t="e">
        <f>IF(score!$D762=".",".",IF(score!$D762=0,"0",IF(score!$D762=50,"1",IF(score!$D762=100,"0"))))</f>
        <v>#N/A</v>
      </c>
      <c r="J762" t="e">
        <f>IF(score!$E762=".",".",IF(score!$E762=0,"1",IF(score!$E762=50,"0",IF(score!$E762=100,"0"))))</f>
        <v>#N/A</v>
      </c>
      <c r="K762" t="e">
        <f>IF(score!$E762=".",".",IF(score!$E762=0,"0",IF(score!$E762=50,"1",IF(score!$E762=100,"0"))))</f>
        <v>#N/A</v>
      </c>
      <c r="L762" t="e">
        <f>IF(score!$F762=".",".",IF(score!$F762=0,"1",IF(score!$F762=100,"0")))</f>
        <v>#N/A</v>
      </c>
      <c r="M762" t="e">
        <f>IF(score!$G762=".",".",IF(score!$G762=0,"1",IF(score!$G762=100,"0")))</f>
        <v>#N/A</v>
      </c>
      <c r="N762" t="e">
        <f>IF(score!$H762=".",".",IF(score!$H762=0,"1",IF(score!$H762=100,"0")))</f>
        <v>#N/A</v>
      </c>
      <c r="O762" t="e">
        <f>IF(score!$I762=".",".",IF(score!$I762=0,"1",IF(score!$I762=50,"0",IF(score!$I762=100,"0"))))</f>
        <v>#N/A</v>
      </c>
      <c r="P762" t="e">
        <f>IF(score!$J762=".",".",IF(score!$J762=0,"1",IF(score!$J762=25,"0",IF(score!$J762=50,"0",IF(score!$J762=75,"0",IF(score!$J762=100,"0"))))))</f>
        <v>#N/A</v>
      </c>
      <c r="Q762" t="e">
        <f>IF(score!$J762=".",".",IF(score!$J762=0,"0",IF(score!$J762=25,"1",IF(score!$J762=50,"0",IF(score!$J762=75,"0",IF(score!$J762=100,"0"))))))</f>
        <v>#N/A</v>
      </c>
      <c r="R762" t="e">
        <f>IF(score!$J762=".",".",IF(score!$J762=0,"0",IF(score!$J762=25,"0",IF(score!$J762=50,"1",IF(score!$J762=75,"0",IF(score!$J762=100,"0"))))))</f>
        <v>#N/A</v>
      </c>
      <c r="S762" t="e">
        <f>IF(score!$J762=".",".",IF(score!$J762=0,"0",IF(score!$J762=25,"0",IF(score!$J762=50,"0",IF(score!$J762=75,"1",IF(score!$J762=100,"0"))))))</f>
        <v>#N/A</v>
      </c>
      <c r="T762" t="e">
        <f>IF(score!$K762=".",".",IF(score!$K762=0,"1",IF(score!$K762=20,"0",IF(score!$K762=40,"0",IF(score!$K762=60,"0",IF(score!$K762=80,"0",IF(score!$K762=100,"0")))))))</f>
        <v>#N/A</v>
      </c>
      <c r="U762" t="e">
        <f>IF(score!$K762=".",".",IF(score!$K762=0,"0",IF(score!$K762=20,"1",IF(score!$K762=40,"0",IF(score!$K762=60,"0",IF(score!$K762=80,"0",IF(score!$K762=100,"0")))))))</f>
        <v>#N/A</v>
      </c>
      <c r="V762" t="e">
        <f>IF(score!$K762=".",".",IF(score!$K762=0,"0",IF(score!$K762=20,"0",IF(score!$K762=40,"1",IF(score!$K762=60,"0",IF(score!$K762=80,"0",IF(score!$K762=100,"0")))))))</f>
        <v>#N/A</v>
      </c>
      <c r="W762" t="e">
        <f>IF(score!$K762=".",".",IF(score!$K762=0,"0",IF(score!$K762=20,"0",IF(score!$K762=40,"0",IF(score!$K762=60,"1",IF(score!$K762=80,"0",IF(score!$K762=100,"0")))))))</f>
        <v>#N/A</v>
      </c>
      <c r="X762" t="e">
        <f>IF(score!$K762=".",".",IF(score!$K762=0,"0",IF(score!$K762=20,"0",IF(score!$K762=40,"0",IF(score!$K762=60,"0",IF(score!$K762=80,"1",IF(score!$K762=100,"0")))))))</f>
        <v>#N/A</v>
      </c>
      <c r="Y762" t="e">
        <f>IF(score!$L762=".",".",IF(score!$L762=0,"1",IF(score!$L762=20,"0",IF(score!$L762=40,"0",IF(score!$L762=60,"0",IF(score!$L762=80,"0",IF(score!$L762=100,"0")))))))</f>
        <v>#N/A</v>
      </c>
      <c r="Z762" t="e">
        <f>IF(score!$L762=".",".",IF(score!$L762=0,"0",IF(score!$L762=20,"1",IF(score!$L762=40,"0",IF(score!$L762=60,"0",IF(score!$L762=80,"0",IF(score!$L762=100,"0")))))))</f>
        <v>#N/A</v>
      </c>
      <c r="AA762" t="e">
        <f>IF(score!$L762=".",".",IF(score!$L762=0,"0",IF(score!$L762=20,"0",IF(score!$L762=40,"1",IF(score!$L762=60,"0",IF(score!$L762=80,"0",IF(score!$L762=100,"0")))))))</f>
        <v>#N/A</v>
      </c>
      <c r="AB762" t="e">
        <f>IF(score!$L762=".",".",IF(score!$L762=0,"0",IF(score!$L762=20,"0",IF(score!$L762=40,"0",IF(score!$L762=60,"1",IF(score!$L762=80,"0",IF(score!$L762=100,"0")))))))</f>
        <v>#N/A</v>
      </c>
      <c r="AC762" t="e">
        <f>IF(score!$L762=".",".",IF(score!$L762=0,"0",IF(score!$L762=20,"0",IF(score!$L762=40,"0",IF(score!$L762=60,"0",IF(score!$L762=80,"1",IF(score!L762=100,"0")))))))</f>
        <v>#N/A</v>
      </c>
      <c r="AD762" t="e">
        <f>IF(score!$M762=".",".",IF(score!$M762=0,"1",IF(score!$M762=20,"0",IF(score!$M762=40,"0",IF(score!$M762=60,"0",IF(score!$M762=80,"0",IF(score!$M762=100,"0")))))))</f>
        <v>#N/A</v>
      </c>
      <c r="AE762" t="e">
        <f>IF(score!$M762=".",".",IF(score!$M762=0,"0",IF(score!$M762=20,"1",IF(score!$M762=40,"0",IF(score!$M762=60,"0",IF(score!$M762=80,"0",IF(score!$M762=100,"0")))))))</f>
        <v>#N/A</v>
      </c>
      <c r="AF762" t="e">
        <f>IF(score!$M762=".",".",IF(score!$M762=0,"0",IF(score!$M762=20,"0",IF(score!$M762=40,"1",IF(score!$M762=60,"0",IF(score!$M762=80,"0",IF(score!$M762=100,"0")))))))</f>
        <v>#N/A</v>
      </c>
      <c r="AG762" t="e">
        <f>IF(score!$M762=".",".",IF(score!$M762=0,"0",IF(score!$M762=20,"0",IF(score!$M762=40,"0",IF(score!$M762=60,"1",IF(score!$M762=80,"0",IF(score!$M762=100,"0")))))))</f>
        <v>#N/A</v>
      </c>
      <c r="AH762" t="e">
        <f>IF(score!$M762=".",".",IF(score!$M762=0,"0",IF(score!$M762=20,"0",IF(score!$M762=40,"0",IF(score!$M762=60,"0",IF(score!$M762=80,"1",IF(score!$M762=100,"0")))))))</f>
        <v>#N/A</v>
      </c>
      <c r="AI762" t="e">
        <f>IF(score!$N762=".",".",IF(score!$N762=0,"1",IF(score!$N762=25,"0",IF(score!$N762=50,"0",IF(score!$N762=75,"0",IF(score!$N762=100,"0"))))))</f>
        <v>#N/A</v>
      </c>
      <c r="AJ762" t="e">
        <f>IF(score!$N762=".",".",IF(score!$N762=0,"0",IF(score!$N762=25,"1",IF(score!$N762=50,"0",IF(score!$N762=75,"0",IF(score!$N762=100,"0"))))))</f>
        <v>#N/A</v>
      </c>
      <c r="AK762" t="e">
        <f>IF(score!$N762=".",".",IF(score!$N762=0,"0",IF(score!$N762=25,"0",IF(score!$N762=50,"1",IF(score!$N762=75,"0",IF(score!$N762=100,"0"))))))</f>
        <v>#N/A</v>
      </c>
      <c r="AL762" t="e">
        <f>IF(score!$N762=".",".",IF(score!$N762=0,"0",IF(score!$N762=25,"0",IF(score!$N762=50,"0",IF(score!$N762=75,"1",IF(score!$N762=100,"0"))))))</f>
        <v>#N/A</v>
      </c>
      <c r="AN762" t="e">
        <f t="shared" si="770"/>
        <v>#N/A</v>
      </c>
      <c r="AO762" t="e">
        <f t="shared" si="771"/>
        <v>#N/A</v>
      </c>
      <c r="AP762" t="e">
        <f t="shared" si="772"/>
        <v>#N/A</v>
      </c>
      <c r="AQ762" t="e">
        <f t="shared" si="773"/>
        <v>#N/A</v>
      </c>
      <c r="AR762" t="e">
        <f t="shared" si="774"/>
        <v>#N/A</v>
      </c>
      <c r="AS762" t="e">
        <f t="shared" si="775"/>
        <v>#N/A</v>
      </c>
      <c r="AT762" t="e">
        <f t="shared" si="776"/>
        <v>#N/A</v>
      </c>
      <c r="AU762" t="e">
        <f t="shared" si="777"/>
        <v>#N/A</v>
      </c>
      <c r="AV762" t="e">
        <f t="shared" si="778"/>
        <v>#N/A</v>
      </c>
      <c r="AW762" t="e">
        <f t="shared" si="779"/>
        <v>#N/A</v>
      </c>
      <c r="AX762" t="e">
        <f t="shared" si="780"/>
        <v>#N/A</v>
      </c>
      <c r="AY762" t="e">
        <f t="shared" si="781"/>
        <v>#N/A</v>
      </c>
      <c r="AZ762" t="e">
        <f t="shared" si="782"/>
        <v>#N/A</v>
      </c>
      <c r="BA762" t="e">
        <f t="shared" si="783"/>
        <v>#N/A</v>
      </c>
      <c r="BB762" t="e">
        <f t="shared" si="784"/>
        <v>#N/A</v>
      </c>
      <c r="BC762" t="e">
        <f t="shared" si="785"/>
        <v>#N/A</v>
      </c>
      <c r="BD762" t="e">
        <f t="shared" si="786"/>
        <v>#N/A</v>
      </c>
      <c r="BE762" t="e">
        <f t="shared" si="787"/>
        <v>#N/A</v>
      </c>
      <c r="BF762" t="e">
        <f t="shared" si="788"/>
        <v>#N/A</v>
      </c>
      <c r="BG762" t="e">
        <f t="shared" si="789"/>
        <v>#N/A</v>
      </c>
      <c r="BH762" t="e">
        <f t="shared" si="790"/>
        <v>#N/A</v>
      </c>
      <c r="BI762" t="e">
        <f t="shared" si="791"/>
        <v>#N/A</v>
      </c>
      <c r="BJ762" t="e">
        <f t="shared" si="792"/>
        <v>#N/A</v>
      </c>
      <c r="BK762" t="e">
        <f t="shared" si="793"/>
        <v>#N/A</v>
      </c>
      <c r="BL762" t="e">
        <f t="shared" si="794"/>
        <v>#N/A</v>
      </c>
      <c r="BM762" t="e">
        <f t="shared" si="795"/>
        <v>#N/A</v>
      </c>
      <c r="BN762" t="e">
        <f t="shared" si="796"/>
        <v>#N/A</v>
      </c>
      <c r="BO762" t="e">
        <f t="shared" si="797"/>
        <v>#N/A</v>
      </c>
      <c r="BP762" t="e">
        <f t="shared" si="798"/>
        <v>#N/A</v>
      </c>
      <c r="BQ762" t="e">
        <f t="shared" si="799"/>
        <v>#N/A</v>
      </c>
      <c r="BR762" t="e">
        <f t="shared" si="800"/>
        <v>#N/A</v>
      </c>
      <c r="BS762" t="e">
        <f t="shared" si="801"/>
        <v>#N/A</v>
      </c>
      <c r="BT762" t="e">
        <f t="shared" si="802"/>
        <v>#N/A</v>
      </c>
      <c r="BU762" t="e">
        <f t="shared" si="803"/>
        <v>#N/A</v>
      </c>
      <c r="BV762" t="e">
        <f t="shared" si="804"/>
        <v>#N/A</v>
      </c>
      <c r="BX762" t="e">
        <f t="shared" si="805"/>
        <v>#N/A</v>
      </c>
      <c r="BY762" t="e">
        <f t="shared" si="806"/>
        <v>#N/A</v>
      </c>
      <c r="BZ762" t="e">
        <f t="shared" si="807"/>
        <v>#N/A</v>
      </c>
      <c r="CA762" t="e">
        <f t="shared" si="808"/>
        <v>#N/A</v>
      </c>
      <c r="CB762" t="e">
        <f t="shared" si="809"/>
        <v>#N/A</v>
      </c>
      <c r="CC762" t="e">
        <f t="shared" si="810"/>
        <v>#N/A</v>
      </c>
      <c r="CD762" t="e">
        <f t="shared" si="811"/>
        <v>#N/A</v>
      </c>
      <c r="CE762" t="e">
        <f t="shared" si="812"/>
        <v>#N/A</v>
      </c>
      <c r="CF762" t="e">
        <f t="shared" si="813"/>
        <v>#N/A</v>
      </c>
      <c r="CG762" t="e">
        <f t="shared" si="814"/>
        <v>#N/A</v>
      </c>
      <c r="CH762" t="e">
        <f t="shared" si="815"/>
        <v>#N/A</v>
      </c>
      <c r="CI762" t="e">
        <f t="shared" si="816"/>
        <v>#N/A</v>
      </c>
      <c r="CJ762" t="e">
        <f t="shared" si="817"/>
        <v>#N/A</v>
      </c>
      <c r="CK762" t="e">
        <f t="shared" si="818"/>
        <v>#N/A</v>
      </c>
      <c r="CL762" t="e">
        <f t="shared" si="819"/>
        <v>#N/A</v>
      </c>
      <c r="CM762" t="e">
        <f t="shared" si="820"/>
        <v>#N/A</v>
      </c>
      <c r="CN762" t="e">
        <f t="shared" si="821"/>
        <v>#N/A</v>
      </c>
      <c r="CO762" t="e">
        <f t="shared" si="822"/>
        <v>#N/A</v>
      </c>
      <c r="CP762" t="e">
        <f t="shared" si="823"/>
        <v>#N/A</v>
      </c>
      <c r="CQ762" t="e">
        <f t="shared" si="824"/>
        <v>#N/A</v>
      </c>
      <c r="CR762" t="e">
        <f t="shared" si="825"/>
        <v>#N/A</v>
      </c>
      <c r="CS762" t="e">
        <f t="shared" si="826"/>
        <v>#N/A</v>
      </c>
      <c r="CT762" t="e">
        <f t="shared" si="827"/>
        <v>#N/A</v>
      </c>
      <c r="CU762" t="e">
        <f t="shared" si="828"/>
        <v>#N/A</v>
      </c>
      <c r="CV762" t="e">
        <f t="shared" si="829"/>
        <v>#N/A</v>
      </c>
      <c r="CW762" t="e">
        <f t="shared" si="830"/>
        <v>#N/A</v>
      </c>
      <c r="CX762" t="e">
        <f t="shared" si="831"/>
        <v>#N/A</v>
      </c>
      <c r="CY762" t="e">
        <f t="shared" si="832"/>
        <v>#N/A</v>
      </c>
      <c r="CZ762" t="e">
        <f t="shared" si="833"/>
        <v>#N/A</v>
      </c>
      <c r="DA762" t="e">
        <f t="shared" si="834"/>
        <v>#N/A</v>
      </c>
      <c r="DB762" t="e">
        <f t="shared" si="835"/>
        <v>#N/A</v>
      </c>
      <c r="DC762" t="e">
        <f t="shared" si="836"/>
        <v>#N/A</v>
      </c>
      <c r="DD762" t="e">
        <f t="shared" si="837"/>
        <v>#N/A</v>
      </c>
      <c r="DE762" t="e">
        <f t="shared" si="838"/>
        <v>#N/A</v>
      </c>
      <c r="DF762" t="e">
        <f t="shared" si="839"/>
        <v>#N/A</v>
      </c>
    </row>
    <row r="763" spans="1:110" x14ac:dyDescent="0.25">
      <c r="A763" s="4">
        <f>raw!$A764:$A764</f>
        <v>0</v>
      </c>
      <c r="B763" s="6">
        <f>raw!$B764:$B764</f>
        <v>0</v>
      </c>
      <c r="D763" t="e">
        <f>IF(score!$C763=".",".",IF(score!$C763=0,"1",IF(score!$C763=25,"0",IF(score!$C763=50,"0",IF(score!$C763=75,"0",IF(score!$C763=100,"0"))))))</f>
        <v>#N/A</v>
      </c>
      <c r="E763" t="e">
        <f>IF(score!$C763=".",".",IF(score!$C763=0,"0",IF(score!$C763=25,"1",IF(score!$C763=50,"0",IF(score!$C763=75,"0",IF(score!$C763=100,"0"))))))</f>
        <v>#N/A</v>
      </c>
      <c r="F763" t="e">
        <f>IF(score!$C763=".",".",IF(score!$C763=0,"0",IF(score!$C763=25,"0",IF(score!$C763=50,"1",IF(score!$C763=75,"0",IF(score!$C763=100,"0"))))))</f>
        <v>#N/A</v>
      </c>
      <c r="G763" t="e">
        <f>IF(score!$C763=".",".",IF(score!$C763=0,"0",IF(score!$C763=25,"0",IF(score!$C763=50,"0",IF(score!$C763=75,"1",IF(score!$C763=100,"0"))))))</f>
        <v>#N/A</v>
      </c>
      <c r="H763" t="e">
        <f>IF(score!$D763=".",".",IF(score!$D763=0,"1",IF(score!$D763=50,"0",IF(score!$D763=100,"0"))))</f>
        <v>#N/A</v>
      </c>
      <c r="I763" t="e">
        <f>IF(score!$D763=".",".",IF(score!$D763=0,"0",IF(score!$D763=50,"1",IF(score!$D763=100,"0"))))</f>
        <v>#N/A</v>
      </c>
      <c r="J763" t="e">
        <f>IF(score!$E763=".",".",IF(score!$E763=0,"1",IF(score!$E763=50,"0",IF(score!$E763=100,"0"))))</f>
        <v>#N/A</v>
      </c>
      <c r="K763" t="e">
        <f>IF(score!$E763=".",".",IF(score!$E763=0,"0",IF(score!$E763=50,"1",IF(score!$E763=100,"0"))))</f>
        <v>#N/A</v>
      </c>
      <c r="L763" t="e">
        <f>IF(score!$F763=".",".",IF(score!$F763=0,"1",IF(score!$F763=100,"0")))</f>
        <v>#N/A</v>
      </c>
      <c r="M763" t="e">
        <f>IF(score!$G763=".",".",IF(score!$G763=0,"1",IF(score!$G763=100,"0")))</f>
        <v>#N/A</v>
      </c>
      <c r="N763" t="e">
        <f>IF(score!$H763=".",".",IF(score!$H763=0,"1",IF(score!$H763=100,"0")))</f>
        <v>#N/A</v>
      </c>
      <c r="O763" t="e">
        <f>IF(score!$I763=".",".",IF(score!$I763=0,"1",IF(score!$I763=50,"0",IF(score!$I763=100,"0"))))</f>
        <v>#N/A</v>
      </c>
      <c r="P763" t="e">
        <f>IF(score!$J763=".",".",IF(score!$J763=0,"1",IF(score!$J763=25,"0",IF(score!$J763=50,"0",IF(score!$J763=75,"0",IF(score!$J763=100,"0"))))))</f>
        <v>#N/A</v>
      </c>
      <c r="Q763" t="e">
        <f>IF(score!$J763=".",".",IF(score!$J763=0,"0",IF(score!$J763=25,"1",IF(score!$J763=50,"0",IF(score!$J763=75,"0",IF(score!$J763=100,"0"))))))</f>
        <v>#N/A</v>
      </c>
      <c r="R763" t="e">
        <f>IF(score!$J763=".",".",IF(score!$J763=0,"0",IF(score!$J763=25,"0",IF(score!$J763=50,"1",IF(score!$J763=75,"0",IF(score!$J763=100,"0"))))))</f>
        <v>#N/A</v>
      </c>
      <c r="S763" t="e">
        <f>IF(score!$J763=".",".",IF(score!$J763=0,"0",IF(score!$J763=25,"0",IF(score!$J763=50,"0",IF(score!$J763=75,"1",IF(score!$J763=100,"0"))))))</f>
        <v>#N/A</v>
      </c>
      <c r="T763" t="e">
        <f>IF(score!$K763=".",".",IF(score!$K763=0,"1",IF(score!$K763=20,"0",IF(score!$K763=40,"0",IF(score!$K763=60,"0",IF(score!$K763=80,"0",IF(score!$K763=100,"0")))))))</f>
        <v>#N/A</v>
      </c>
      <c r="U763" t="e">
        <f>IF(score!$K763=".",".",IF(score!$K763=0,"0",IF(score!$K763=20,"1",IF(score!$K763=40,"0",IF(score!$K763=60,"0",IF(score!$K763=80,"0",IF(score!$K763=100,"0")))))))</f>
        <v>#N/A</v>
      </c>
      <c r="V763" t="e">
        <f>IF(score!$K763=".",".",IF(score!$K763=0,"0",IF(score!$K763=20,"0",IF(score!$K763=40,"1",IF(score!$K763=60,"0",IF(score!$K763=80,"0",IF(score!$K763=100,"0")))))))</f>
        <v>#N/A</v>
      </c>
      <c r="W763" t="e">
        <f>IF(score!$K763=".",".",IF(score!$K763=0,"0",IF(score!$K763=20,"0",IF(score!$K763=40,"0",IF(score!$K763=60,"1",IF(score!$K763=80,"0",IF(score!$K763=100,"0")))))))</f>
        <v>#N/A</v>
      </c>
      <c r="X763" t="e">
        <f>IF(score!$K763=".",".",IF(score!$K763=0,"0",IF(score!$K763=20,"0",IF(score!$K763=40,"0",IF(score!$K763=60,"0",IF(score!$K763=80,"1",IF(score!$K763=100,"0")))))))</f>
        <v>#N/A</v>
      </c>
      <c r="Y763" t="e">
        <f>IF(score!$L763=".",".",IF(score!$L763=0,"1",IF(score!$L763=20,"0",IF(score!$L763=40,"0",IF(score!$L763=60,"0",IF(score!$L763=80,"0",IF(score!$L763=100,"0")))))))</f>
        <v>#N/A</v>
      </c>
      <c r="Z763" t="e">
        <f>IF(score!$L763=".",".",IF(score!$L763=0,"0",IF(score!$L763=20,"1",IF(score!$L763=40,"0",IF(score!$L763=60,"0",IF(score!$L763=80,"0",IF(score!$L763=100,"0")))))))</f>
        <v>#N/A</v>
      </c>
      <c r="AA763" t="e">
        <f>IF(score!$L763=".",".",IF(score!$L763=0,"0",IF(score!$L763=20,"0",IF(score!$L763=40,"1",IF(score!$L763=60,"0",IF(score!$L763=80,"0",IF(score!$L763=100,"0")))))))</f>
        <v>#N/A</v>
      </c>
      <c r="AB763" t="e">
        <f>IF(score!$L763=".",".",IF(score!$L763=0,"0",IF(score!$L763=20,"0",IF(score!$L763=40,"0",IF(score!$L763=60,"1",IF(score!$L763=80,"0",IF(score!$L763=100,"0")))))))</f>
        <v>#N/A</v>
      </c>
      <c r="AC763" t="e">
        <f>IF(score!$L763=".",".",IF(score!$L763=0,"0",IF(score!$L763=20,"0",IF(score!$L763=40,"0",IF(score!$L763=60,"0",IF(score!$L763=80,"1",IF(score!L763=100,"0")))))))</f>
        <v>#N/A</v>
      </c>
      <c r="AD763" t="e">
        <f>IF(score!$M763=".",".",IF(score!$M763=0,"1",IF(score!$M763=20,"0",IF(score!$M763=40,"0",IF(score!$M763=60,"0",IF(score!$M763=80,"0",IF(score!$M763=100,"0")))))))</f>
        <v>#N/A</v>
      </c>
      <c r="AE763" t="e">
        <f>IF(score!$M763=".",".",IF(score!$M763=0,"0",IF(score!$M763=20,"1",IF(score!$M763=40,"0",IF(score!$M763=60,"0",IF(score!$M763=80,"0",IF(score!$M763=100,"0")))))))</f>
        <v>#N/A</v>
      </c>
      <c r="AF763" t="e">
        <f>IF(score!$M763=".",".",IF(score!$M763=0,"0",IF(score!$M763=20,"0",IF(score!$M763=40,"1",IF(score!$M763=60,"0",IF(score!$M763=80,"0",IF(score!$M763=100,"0")))))))</f>
        <v>#N/A</v>
      </c>
      <c r="AG763" t="e">
        <f>IF(score!$M763=".",".",IF(score!$M763=0,"0",IF(score!$M763=20,"0",IF(score!$M763=40,"0",IF(score!$M763=60,"1",IF(score!$M763=80,"0",IF(score!$M763=100,"0")))))))</f>
        <v>#N/A</v>
      </c>
      <c r="AH763" t="e">
        <f>IF(score!$M763=".",".",IF(score!$M763=0,"0",IF(score!$M763=20,"0",IF(score!$M763=40,"0",IF(score!$M763=60,"0",IF(score!$M763=80,"1",IF(score!$M763=100,"0")))))))</f>
        <v>#N/A</v>
      </c>
      <c r="AI763" t="e">
        <f>IF(score!$N763=".",".",IF(score!$N763=0,"1",IF(score!$N763=25,"0",IF(score!$N763=50,"0",IF(score!$N763=75,"0",IF(score!$N763=100,"0"))))))</f>
        <v>#N/A</v>
      </c>
      <c r="AJ763" t="e">
        <f>IF(score!$N763=".",".",IF(score!$N763=0,"0",IF(score!$N763=25,"1",IF(score!$N763=50,"0",IF(score!$N763=75,"0",IF(score!$N763=100,"0"))))))</f>
        <v>#N/A</v>
      </c>
      <c r="AK763" t="e">
        <f>IF(score!$N763=".",".",IF(score!$N763=0,"0",IF(score!$N763=25,"0",IF(score!$N763=50,"1",IF(score!$N763=75,"0",IF(score!$N763=100,"0"))))))</f>
        <v>#N/A</v>
      </c>
      <c r="AL763" t="e">
        <f>IF(score!$N763=".",".",IF(score!$N763=0,"0",IF(score!$N763=25,"0",IF(score!$N763=50,"0",IF(score!$N763=75,"1",IF(score!$N763=100,"0"))))))</f>
        <v>#N/A</v>
      </c>
      <c r="AN763" t="e">
        <f t="shared" si="770"/>
        <v>#N/A</v>
      </c>
      <c r="AO763" t="e">
        <f t="shared" si="771"/>
        <v>#N/A</v>
      </c>
      <c r="AP763" t="e">
        <f t="shared" si="772"/>
        <v>#N/A</v>
      </c>
      <c r="AQ763" t="e">
        <f t="shared" si="773"/>
        <v>#N/A</v>
      </c>
      <c r="AR763" t="e">
        <f t="shared" si="774"/>
        <v>#N/A</v>
      </c>
      <c r="AS763" t="e">
        <f t="shared" si="775"/>
        <v>#N/A</v>
      </c>
      <c r="AT763" t="e">
        <f t="shared" si="776"/>
        <v>#N/A</v>
      </c>
      <c r="AU763" t="e">
        <f t="shared" si="777"/>
        <v>#N/A</v>
      </c>
      <c r="AV763" t="e">
        <f t="shared" si="778"/>
        <v>#N/A</v>
      </c>
      <c r="AW763" t="e">
        <f t="shared" si="779"/>
        <v>#N/A</v>
      </c>
      <c r="AX763" t="e">
        <f t="shared" si="780"/>
        <v>#N/A</v>
      </c>
      <c r="AY763" t="e">
        <f t="shared" si="781"/>
        <v>#N/A</v>
      </c>
      <c r="AZ763" t="e">
        <f t="shared" si="782"/>
        <v>#N/A</v>
      </c>
      <c r="BA763" t="e">
        <f t="shared" si="783"/>
        <v>#N/A</v>
      </c>
      <c r="BB763" t="e">
        <f t="shared" si="784"/>
        <v>#N/A</v>
      </c>
      <c r="BC763" t="e">
        <f t="shared" si="785"/>
        <v>#N/A</v>
      </c>
      <c r="BD763" t="e">
        <f t="shared" si="786"/>
        <v>#N/A</v>
      </c>
      <c r="BE763" t="e">
        <f t="shared" si="787"/>
        <v>#N/A</v>
      </c>
      <c r="BF763" t="e">
        <f t="shared" si="788"/>
        <v>#N/A</v>
      </c>
      <c r="BG763" t="e">
        <f t="shared" si="789"/>
        <v>#N/A</v>
      </c>
      <c r="BH763" t="e">
        <f t="shared" si="790"/>
        <v>#N/A</v>
      </c>
      <c r="BI763" t="e">
        <f t="shared" si="791"/>
        <v>#N/A</v>
      </c>
      <c r="BJ763" t="e">
        <f t="shared" si="792"/>
        <v>#N/A</v>
      </c>
      <c r="BK763" t="e">
        <f t="shared" si="793"/>
        <v>#N/A</v>
      </c>
      <c r="BL763" t="e">
        <f t="shared" si="794"/>
        <v>#N/A</v>
      </c>
      <c r="BM763" t="e">
        <f t="shared" si="795"/>
        <v>#N/A</v>
      </c>
      <c r="BN763" t="e">
        <f t="shared" si="796"/>
        <v>#N/A</v>
      </c>
      <c r="BO763" t="e">
        <f t="shared" si="797"/>
        <v>#N/A</v>
      </c>
      <c r="BP763" t="e">
        <f t="shared" si="798"/>
        <v>#N/A</v>
      </c>
      <c r="BQ763" t="e">
        <f t="shared" si="799"/>
        <v>#N/A</v>
      </c>
      <c r="BR763" t="e">
        <f t="shared" si="800"/>
        <v>#N/A</v>
      </c>
      <c r="BS763" t="e">
        <f t="shared" si="801"/>
        <v>#N/A</v>
      </c>
      <c r="BT763" t="e">
        <f t="shared" si="802"/>
        <v>#N/A</v>
      </c>
      <c r="BU763" t="e">
        <f t="shared" si="803"/>
        <v>#N/A</v>
      </c>
      <c r="BV763" t="e">
        <f t="shared" si="804"/>
        <v>#N/A</v>
      </c>
      <c r="BX763" t="e">
        <f t="shared" si="805"/>
        <v>#N/A</v>
      </c>
      <c r="BY763" t="e">
        <f t="shared" si="806"/>
        <v>#N/A</v>
      </c>
      <c r="BZ763" t="e">
        <f t="shared" si="807"/>
        <v>#N/A</v>
      </c>
      <c r="CA763" t="e">
        <f t="shared" si="808"/>
        <v>#N/A</v>
      </c>
      <c r="CB763" t="e">
        <f t="shared" si="809"/>
        <v>#N/A</v>
      </c>
      <c r="CC763" t="e">
        <f t="shared" si="810"/>
        <v>#N/A</v>
      </c>
      <c r="CD763" t="e">
        <f t="shared" si="811"/>
        <v>#N/A</v>
      </c>
      <c r="CE763" t="e">
        <f t="shared" si="812"/>
        <v>#N/A</v>
      </c>
      <c r="CF763" t="e">
        <f t="shared" si="813"/>
        <v>#N/A</v>
      </c>
      <c r="CG763" t="e">
        <f t="shared" si="814"/>
        <v>#N/A</v>
      </c>
      <c r="CH763" t="e">
        <f t="shared" si="815"/>
        <v>#N/A</v>
      </c>
      <c r="CI763" t="e">
        <f t="shared" si="816"/>
        <v>#N/A</v>
      </c>
      <c r="CJ763" t="e">
        <f t="shared" si="817"/>
        <v>#N/A</v>
      </c>
      <c r="CK763" t="e">
        <f t="shared" si="818"/>
        <v>#N/A</v>
      </c>
      <c r="CL763" t="e">
        <f t="shared" si="819"/>
        <v>#N/A</v>
      </c>
      <c r="CM763" t="e">
        <f t="shared" si="820"/>
        <v>#N/A</v>
      </c>
      <c r="CN763" t="e">
        <f t="shared" si="821"/>
        <v>#N/A</v>
      </c>
      <c r="CO763" t="e">
        <f t="shared" si="822"/>
        <v>#N/A</v>
      </c>
      <c r="CP763" t="e">
        <f t="shared" si="823"/>
        <v>#N/A</v>
      </c>
      <c r="CQ763" t="e">
        <f t="shared" si="824"/>
        <v>#N/A</v>
      </c>
      <c r="CR763" t="e">
        <f t="shared" si="825"/>
        <v>#N/A</v>
      </c>
      <c r="CS763" t="e">
        <f t="shared" si="826"/>
        <v>#N/A</v>
      </c>
      <c r="CT763" t="e">
        <f t="shared" si="827"/>
        <v>#N/A</v>
      </c>
      <c r="CU763" t="e">
        <f t="shared" si="828"/>
        <v>#N/A</v>
      </c>
      <c r="CV763" t="e">
        <f t="shared" si="829"/>
        <v>#N/A</v>
      </c>
      <c r="CW763" t="e">
        <f t="shared" si="830"/>
        <v>#N/A</v>
      </c>
      <c r="CX763" t="e">
        <f t="shared" si="831"/>
        <v>#N/A</v>
      </c>
      <c r="CY763" t="e">
        <f t="shared" si="832"/>
        <v>#N/A</v>
      </c>
      <c r="CZ763" t="e">
        <f t="shared" si="833"/>
        <v>#N/A</v>
      </c>
      <c r="DA763" t="e">
        <f t="shared" si="834"/>
        <v>#N/A</v>
      </c>
      <c r="DB763" t="e">
        <f t="shared" si="835"/>
        <v>#N/A</v>
      </c>
      <c r="DC763" t="e">
        <f t="shared" si="836"/>
        <v>#N/A</v>
      </c>
      <c r="DD763" t="e">
        <f t="shared" si="837"/>
        <v>#N/A</v>
      </c>
      <c r="DE763" t="e">
        <f t="shared" si="838"/>
        <v>#N/A</v>
      </c>
      <c r="DF763" t="e">
        <f t="shared" si="839"/>
        <v>#N/A</v>
      </c>
    </row>
    <row r="764" spans="1:110" x14ac:dyDescent="0.25">
      <c r="A764" s="4">
        <f>raw!$A765:$A765</f>
        <v>0</v>
      </c>
      <c r="B764" s="6">
        <f>raw!$B765:$B765</f>
        <v>0</v>
      </c>
      <c r="D764" t="e">
        <f>IF(score!$C764=".",".",IF(score!$C764=0,"1",IF(score!$C764=25,"0",IF(score!$C764=50,"0",IF(score!$C764=75,"0",IF(score!$C764=100,"0"))))))</f>
        <v>#N/A</v>
      </c>
      <c r="E764" t="e">
        <f>IF(score!$C764=".",".",IF(score!$C764=0,"0",IF(score!$C764=25,"1",IF(score!$C764=50,"0",IF(score!$C764=75,"0",IF(score!$C764=100,"0"))))))</f>
        <v>#N/A</v>
      </c>
      <c r="F764" t="e">
        <f>IF(score!$C764=".",".",IF(score!$C764=0,"0",IF(score!$C764=25,"0",IF(score!$C764=50,"1",IF(score!$C764=75,"0",IF(score!$C764=100,"0"))))))</f>
        <v>#N/A</v>
      </c>
      <c r="G764" t="e">
        <f>IF(score!$C764=".",".",IF(score!$C764=0,"0",IF(score!$C764=25,"0",IF(score!$C764=50,"0",IF(score!$C764=75,"1",IF(score!$C764=100,"0"))))))</f>
        <v>#N/A</v>
      </c>
      <c r="H764" t="e">
        <f>IF(score!$D764=".",".",IF(score!$D764=0,"1",IF(score!$D764=50,"0",IF(score!$D764=100,"0"))))</f>
        <v>#N/A</v>
      </c>
      <c r="I764" t="e">
        <f>IF(score!$D764=".",".",IF(score!$D764=0,"0",IF(score!$D764=50,"1",IF(score!$D764=100,"0"))))</f>
        <v>#N/A</v>
      </c>
      <c r="J764" t="e">
        <f>IF(score!$E764=".",".",IF(score!$E764=0,"1",IF(score!$E764=50,"0",IF(score!$E764=100,"0"))))</f>
        <v>#N/A</v>
      </c>
      <c r="K764" t="e">
        <f>IF(score!$E764=".",".",IF(score!$E764=0,"0",IF(score!$E764=50,"1",IF(score!$E764=100,"0"))))</f>
        <v>#N/A</v>
      </c>
      <c r="L764" t="e">
        <f>IF(score!$F764=".",".",IF(score!$F764=0,"1",IF(score!$F764=100,"0")))</f>
        <v>#N/A</v>
      </c>
      <c r="M764" t="e">
        <f>IF(score!$G764=".",".",IF(score!$G764=0,"1",IF(score!$G764=100,"0")))</f>
        <v>#N/A</v>
      </c>
      <c r="N764" t="e">
        <f>IF(score!$H764=".",".",IF(score!$H764=0,"1",IF(score!$H764=100,"0")))</f>
        <v>#N/A</v>
      </c>
      <c r="O764" t="e">
        <f>IF(score!$I764=".",".",IF(score!$I764=0,"1",IF(score!$I764=50,"0",IF(score!$I764=100,"0"))))</f>
        <v>#N/A</v>
      </c>
      <c r="P764" t="e">
        <f>IF(score!$J764=".",".",IF(score!$J764=0,"1",IF(score!$J764=25,"0",IF(score!$J764=50,"0",IF(score!$J764=75,"0",IF(score!$J764=100,"0"))))))</f>
        <v>#N/A</v>
      </c>
      <c r="Q764" t="e">
        <f>IF(score!$J764=".",".",IF(score!$J764=0,"0",IF(score!$J764=25,"1",IF(score!$J764=50,"0",IF(score!$J764=75,"0",IF(score!$J764=100,"0"))))))</f>
        <v>#N/A</v>
      </c>
      <c r="R764" t="e">
        <f>IF(score!$J764=".",".",IF(score!$J764=0,"0",IF(score!$J764=25,"0",IF(score!$J764=50,"1",IF(score!$J764=75,"0",IF(score!$J764=100,"0"))))))</f>
        <v>#N/A</v>
      </c>
      <c r="S764" t="e">
        <f>IF(score!$J764=".",".",IF(score!$J764=0,"0",IF(score!$J764=25,"0",IF(score!$J764=50,"0",IF(score!$J764=75,"1",IF(score!$J764=100,"0"))))))</f>
        <v>#N/A</v>
      </c>
      <c r="T764" t="e">
        <f>IF(score!$K764=".",".",IF(score!$K764=0,"1",IF(score!$K764=20,"0",IF(score!$K764=40,"0",IF(score!$K764=60,"0",IF(score!$K764=80,"0",IF(score!$K764=100,"0")))))))</f>
        <v>#N/A</v>
      </c>
      <c r="U764" t="e">
        <f>IF(score!$K764=".",".",IF(score!$K764=0,"0",IF(score!$K764=20,"1",IF(score!$K764=40,"0",IF(score!$K764=60,"0",IF(score!$K764=80,"0",IF(score!$K764=100,"0")))))))</f>
        <v>#N/A</v>
      </c>
      <c r="V764" t="e">
        <f>IF(score!$K764=".",".",IF(score!$K764=0,"0",IF(score!$K764=20,"0",IF(score!$K764=40,"1",IF(score!$K764=60,"0",IF(score!$K764=80,"0",IF(score!$K764=100,"0")))))))</f>
        <v>#N/A</v>
      </c>
      <c r="W764" t="e">
        <f>IF(score!$K764=".",".",IF(score!$K764=0,"0",IF(score!$K764=20,"0",IF(score!$K764=40,"0",IF(score!$K764=60,"1",IF(score!$K764=80,"0",IF(score!$K764=100,"0")))))))</f>
        <v>#N/A</v>
      </c>
      <c r="X764" t="e">
        <f>IF(score!$K764=".",".",IF(score!$K764=0,"0",IF(score!$K764=20,"0",IF(score!$K764=40,"0",IF(score!$K764=60,"0",IF(score!$K764=80,"1",IF(score!$K764=100,"0")))))))</f>
        <v>#N/A</v>
      </c>
      <c r="Y764" t="e">
        <f>IF(score!$L764=".",".",IF(score!$L764=0,"1",IF(score!$L764=20,"0",IF(score!$L764=40,"0",IF(score!$L764=60,"0",IF(score!$L764=80,"0",IF(score!$L764=100,"0")))))))</f>
        <v>#N/A</v>
      </c>
      <c r="Z764" t="e">
        <f>IF(score!$L764=".",".",IF(score!$L764=0,"0",IF(score!$L764=20,"1",IF(score!$L764=40,"0",IF(score!$L764=60,"0",IF(score!$L764=80,"0",IF(score!$L764=100,"0")))))))</f>
        <v>#N/A</v>
      </c>
      <c r="AA764" t="e">
        <f>IF(score!$L764=".",".",IF(score!$L764=0,"0",IF(score!$L764=20,"0",IF(score!$L764=40,"1",IF(score!$L764=60,"0",IF(score!$L764=80,"0",IF(score!$L764=100,"0")))))))</f>
        <v>#N/A</v>
      </c>
      <c r="AB764" t="e">
        <f>IF(score!$L764=".",".",IF(score!$L764=0,"0",IF(score!$L764=20,"0",IF(score!$L764=40,"0",IF(score!$L764=60,"1",IF(score!$L764=80,"0",IF(score!$L764=100,"0")))))))</f>
        <v>#N/A</v>
      </c>
      <c r="AC764" t="e">
        <f>IF(score!$L764=".",".",IF(score!$L764=0,"0",IF(score!$L764=20,"0",IF(score!$L764=40,"0",IF(score!$L764=60,"0",IF(score!$L764=80,"1",IF(score!L764=100,"0")))))))</f>
        <v>#N/A</v>
      </c>
      <c r="AD764" t="e">
        <f>IF(score!$M764=".",".",IF(score!$M764=0,"1",IF(score!$M764=20,"0",IF(score!$M764=40,"0",IF(score!$M764=60,"0",IF(score!$M764=80,"0",IF(score!$M764=100,"0")))))))</f>
        <v>#N/A</v>
      </c>
      <c r="AE764" t="e">
        <f>IF(score!$M764=".",".",IF(score!$M764=0,"0",IF(score!$M764=20,"1",IF(score!$M764=40,"0",IF(score!$M764=60,"0",IF(score!$M764=80,"0",IF(score!$M764=100,"0")))))))</f>
        <v>#N/A</v>
      </c>
      <c r="AF764" t="e">
        <f>IF(score!$M764=".",".",IF(score!$M764=0,"0",IF(score!$M764=20,"0",IF(score!$M764=40,"1",IF(score!$M764=60,"0",IF(score!$M764=80,"0",IF(score!$M764=100,"0")))))))</f>
        <v>#N/A</v>
      </c>
      <c r="AG764" t="e">
        <f>IF(score!$M764=".",".",IF(score!$M764=0,"0",IF(score!$M764=20,"0",IF(score!$M764=40,"0",IF(score!$M764=60,"1",IF(score!$M764=80,"0",IF(score!$M764=100,"0")))))))</f>
        <v>#N/A</v>
      </c>
      <c r="AH764" t="e">
        <f>IF(score!$M764=".",".",IF(score!$M764=0,"0",IF(score!$M764=20,"0",IF(score!$M764=40,"0",IF(score!$M764=60,"0",IF(score!$M764=80,"1",IF(score!$M764=100,"0")))))))</f>
        <v>#N/A</v>
      </c>
      <c r="AI764" t="e">
        <f>IF(score!$N764=".",".",IF(score!$N764=0,"1",IF(score!$N764=25,"0",IF(score!$N764=50,"0",IF(score!$N764=75,"0",IF(score!$N764=100,"0"))))))</f>
        <v>#N/A</v>
      </c>
      <c r="AJ764" t="e">
        <f>IF(score!$N764=".",".",IF(score!$N764=0,"0",IF(score!$N764=25,"1",IF(score!$N764=50,"0",IF(score!$N764=75,"0",IF(score!$N764=100,"0"))))))</f>
        <v>#N/A</v>
      </c>
      <c r="AK764" t="e">
        <f>IF(score!$N764=".",".",IF(score!$N764=0,"0",IF(score!$N764=25,"0",IF(score!$N764=50,"1",IF(score!$N764=75,"0",IF(score!$N764=100,"0"))))))</f>
        <v>#N/A</v>
      </c>
      <c r="AL764" t="e">
        <f>IF(score!$N764=".",".",IF(score!$N764=0,"0",IF(score!$N764=25,"0",IF(score!$N764=50,"0",IF(score!$N764=75,"1",IF(score!$N764=100,"0"))))))</f>
        <v>#N/A</v>
      </c>
      <c r="AN764" t="e">
        <f t="shared" si="770"/>
        <v>#N/A</v>
      </c>
      <c r="AO764" t="e">
        <f t="shared" si="771"/>
        <v>#N/A</v>
      </c>
      <c r="AP764" t="e">
        <f t="shared" si="772"/>
        <v>#N/A</v>
      </c>
      <c r="AQ764" t="e">
        <f t="shared" si="773"/>
        <v>#N/A</v>
      </c>
      <c r="AR764" t="e">
        <f t="shared" si="774"/>
        <v>#N/A</v>
      </c>
      <c r="AS764" t="e">
        <f t="shared" si="775"/>
        <v>#N/A</v>
      </c>
      <c r="AT764" t="e">
        <f t="shared" si="776"/>
        <v>#N/A</v>
      </c>
      <c r="AU764" t="e">
        <f t="shared" si="777"/>
        <v>#N/A</v>
      </c>
      <c r="AV764" t="e">
        <f t="shared" si="778"/>
        <v>#N/A</v>
      </c>
      <c r="AW764" t="e">
        <f t="shared" si="779"/>
        <v>#N/A</v>
      </c>
      <c r="AX764" t="e">
        <f t="shared" si="780"/>
        <v>#N/A</v>
      </c>
      <c r="AY764" t="e">
        <f t="shared" si="781"/>
        <v>#N/A</v>
      </c>
      <c r="AZ764" t="e">
        <f t="shared" si="782"/>
        <v>#N/A</v>
      </c>
      <c r="BA764" t="e">
        <f t="shared" si="783"/>
        <v>#N/A</v>
      </c>
      <c r="BB764" t="e">
        <f t="shared" si="784"/>
        <v>#N/A</v>
      </c>
      <c r="BC764" t="e">
        <f t="shared" si="785"/>
        <v>#N/A</v>
      </c>
      <c r="BD764" t="e">
        <f t="shared" si="786"/>
        <v>#N/A</v>
      </c>
      <c r="BE764" t="e">
        <f t="shared" si="787"/>
        <v>#N/A</v>
      </c>
      <c r="BF764" t="e">
        <f t="shared" si="788"/>
        <v>#N/A</v>
      </c>
      <c r="BG764" t="e">
        <f t="shared" si="789"/>
        <v>#N/A</v>
      </c>
      <c r="BH764" t="e">
        <f t="shared" si="790"/>
        <v>#N/A</v>
      </c>
      <c r="BI764" t="e">
        <f t="shared" si="791"/>
        <v>#N/A</v>
      </c>
      <c r="BJ764" t="e">
        <f t="shared" si="792"/>
        <v>#N/A</v>
      </c>
      <c r="BK764" t="e">
        <f t="shared" si="793"/>
        <v>#N/A</v>
      </c>
      <c r="BL764" t="e">
        <f t="shared" si="794"/>
        <v>#N/A</v>
      </c>
      <c r="BM764" t="e">
        <f t="shared" si="795"/>
        <v>#N/A</v>
      </c>
      <c r="BN764" t="e">
        <f t="shared" si="796"/>
        <v>#N/A</v>
      </c>
      <c r="BO764" t="e">
        <f t="shared" si="797"/>
        <v>#N/A</v>
      </c>
      <c r="BP764" t="e">
        <f t="shared" si="798"/>
        <v>#N/A</v>
      </c>
      <c r="BQ764" t="e">
        <f t="shared" si="799"/>
        <v>#N/A</v>
      </c>
      <c r="BR764" t="e">
        <f t="shared" si="800"/>
        <v>#N/A</v>
      </c>
      <c r="BS764" t="e">
        <f t="shared" si="801"/>
        <v>#N/A</v>
      </c>
      <c r="BT764" t="e">
        <f t="shared" si="802"/>
        <v>#N/A</v>
      </c>
      <c r="BU764" t="e">
        <f t="shared" si="803"/>
        <v>#N/A</v>
      </c>
      <c r="BV764" t="e">
        <f t="shared" si="804"/>
        <v>#N/A</v>
      </c>
      <c r="BX764" t="e">
        <f t="shared" si="805"/>
        <v>#N/A</v>
      </c>
      <c r="BY764" t="e">
        <f t="shared" si="806"/>
        <v>#N/A</v>
      </c>
      <c r="BZ764" t="e">
        <f t="shared" si="807"/>
        <v>#N/A</v>
      </c>
      <c r="CA764" t="e">
        <f t="shared" si="808"/>
        <v>#N/A</v>
      </c>
      <c r="CB764" t="e">
        <f t="shared" si="809"/>
        <v>#N/A</v>
      </c>
      <c r="CC764" t="e">
        <f t="shared" si="810"/>
        <v>#N/A</v>
      </c>
      <c r="CD764" t="e">
        <f t="shared" si="811"/>
        <v>#N/A</v>
      </c>
      <c r="CE764" t="e">
        <f t="shared" si="812"/>
        <v>#N/A</v>
      </c>
      <c r="CF764" t="e">
        <f t="shared" si="813"/>
        <v>#N/A</v>
      </c>
      <c r="CG764" t="e">
        <f t="shared" si="814"/>
        <v>#N/A</v>
      </c>
      <c r="CH764" t="e">
        <f t="shared" si="815"/>
        <v>#N/A</v>
      </c>
      <c r="CI764" t="e">
        <f t="shared" si="816"/>
        <v>#N/A</v>
      </c>
      <c r="CJ764" t="e">
        <f t="shared" si="817"/>
        <v>#N/A</v>
      </c>
      <c r="CK764" t="e">
        <f t="shared" si="818"/>
        <v>#N/A</v>
      </c>
      <c r="CL764" t="e">
        <f t="shared" si="819"/>
        <v>#N/A</v>
      </c>
      <c r="CM764" t="e">
        <f t="shared" si="820"/>
        <v>#N/A</v>
      </c>
      <c r="CN764" t="e">
        <f t="shared" si="821"/>
        <v>#N/A</v>
      </c>
      <c r="CO764" t="e">
        <f t="shared" si="822"/>
        <v>#N/A</v>
      </c>
      <c r="CP764" t="e">
        <f t="shared" si="823"/>
        <v>#N/A</v>
      </c>
      <c r="CQ764" t="e">
        <f t="shared" si="824"/>
        <v>#N/A</v>
      </c>
      <c r="CR764" t="e">
        <f t="shared" si="825"/>
        <v>#N/A</v>
      </c>
      <c r="CS764" t="e">
        <f t="shared" si="826"/>
        <v>#N/A</v>
      </c>
      <c r="CT764" t="e">
        <f t="shared" si="827"/>
        <v>#N/A</v>
      </c>
      <c r="CU764" t="e">
        <f t="shared" si="828"/>
        <v>#N/A</v>
      </c>
      <c r="CV764" t="e">
        <f t="shared" si="829"/>
        <v>#N/A</v>
      </c>
      <c r="CW764" t="e">
        <f t="shared" si="830"/>
        <v>#N/A</v>
      </c>
      <c r="CX764" t="e">
        <f t="shared" si="831"/>
        <v>#N/A</v>
      </c>
      <c r="CY764" t="e">
        <f t="shared" si="832"/>
        <v>#N/A</v>
      </c>
      <c r="CZ764" t="e">
        <f t="shared" si="833"/>
        <v>#N/A</v>
      </c>
      <c r="DA764" t="e">
        <f t="shared" si="834"/>
        <v>#N/A</v>
      </c>
      <c r="DB764" t="e">
        <f t="shared" si="835"/>
        <v>#N/A</v>
      </c>
      <c r="DC764" t="e">
        <f t="shared" si="836"/>
        <v>#N/A</v>
      </c>
      <c r="DD764" t="e">
        <f t="shared" si="837"/>
        <v>#N/A</v>
      </c>
      <c r="DE764" t="e">
        <f t="shared" si="838"/>
        <v>#N/A</v>
      </c>
      <c r="DF764" t="e">
        <f t="shared" si="839"/>
        <v>#N/A</v>
      </c>
    </row>
    <row r="765" spans="1:110" x14ac:dyDescent="0.25">
      <c r="A765" s="4">
        <f>raw!$A766:$A766</f>
        <v>0</v>
      </c>
      <c r="B765" s="6">
        <f>raw!$B766:$B766</f>
        <v>0</v>
      </c>
      <c r="D765" t="e">
        <f>IF(score!$C765=".",".",IF(score!$C765=0,"1",IF(score!$C765=25,"0",IF(score!$C765=50,"0",IF(score!$C765=75,"0",IF(score!$C765=100,"0"))))))</f>
        <v>#N/A</v>
      </c>
      <c r="E765" t="e">
        <f>IF(score!$C765=".",".",IF(score!$C765=0,"0",IF(score!$C765=25,"1",IF(score!$C765=50,"0",IF(score!$C765=75,"0",IF(score!$C765=100,"0"))))))</f>
        <v>#N/A</v>
      </c>
      <c r="F765" t="e">
        <f>IF(score!$C765=".",".",IF(score!$C765=0,"0",IF(score!$C765=25,"0",IF(score!$C765=50,"1",IF(score!$C765=75,"0",IF(score!$C765=100,"0"))))))</f>
        <v>#N/A</v>
      </c>
      <c r="G765" t="e">
        <f>IF(score!$C765=".",".",IF(score!$C765=0,"0",IF(score!$C765=25,"0",IF(score!$C765=50,"0",IF(score!$C765=75,"1",IF(score!$C765=100,"0"))))))</f>
        <v>#N/A</v>
      </c>
      <c r="H765" t="e">
        <f>IF(score!$D765=".",".",IF(score!$D765=0,"1",IF(score!$D765=50,"0",IF(score!$D765=100,"0"))))</f>
        <v>#N/A</v>
      </c>
      <c r="I765" t="e">
        <f>IF(score!$D765=".",".",IF(score!$D765=0,"0",IF(score!$D765=50,"1",IF(score!$D765=100,"0"))))</f>
        <v>#N/A</v>
      </c>
      <c r="J765" t="e">
        <f>IF(score!$E765=".",".",IF(score!$E765=0,"1",IF(score!$E765=50,"0",IF(score!$E765=100,"0"))))</f>
        <v>#N/A</v>
      </c>
      <c r="K765" t="e">
        <f>IF(score!$E765=".",".",IF(score!$E765=0,"0",IF(score!$E765=50,"1",IF(score!$E765=100,"0"))))</f>
        <v>#N/A</v>
      </c>
      <c r="L765" t="e">
        <f>IF(score!$F765=".",".",IF(score!$F765=0,"1",IF(score!$F765=100,"0")))</f>
        <v>#N/A</v>
      </c>
      <c r="M765" t="e">
        <f>IF(score!$G765=".",".",IF(score!$G765=0,"1",IF(score!$G765=100,"0")))</f>
        <v>#N/A</v>
      </c>
      <c r="N765" t="e">
        <f>IF(score!$H765=".",".",IF(score!$H765=0,"1",IF(score!$H765=100,"0")))</f>
        <v>#N/A</v>
      </c>
      <c r="O765" t="e">
        <f>IF(score!$I765=".",".",IF(score!$I765=0,"1",IF(score!$I765=50,"0",IF(score!$I765=100,"0"))))</f>
        <v>#N/A</v>
      </c>
      <c r="P765" t="e">
        <f>IF(score!$J765=".",".",IF(score!$J765=0,"1",IF(score!$J765=25,"0",IF(score!$J765=50,"0",IF(score!$J765=75,"0",IF(score!$J765=100,"0"))))))</f>
        <v>#N/A</v>
      </c>
      <c r="Q765" t="e">
        <f>IF(score!$J765=".",".",IF(score!$J765=0,"0",IF(score!$J765=25,"1",IF(score!$J765=50,"0",IF(score!$J765=75,"0",IF(score!$J765=100,"0"))))))</f>
        <v>#N/A</v>
      </c>
      <c r="R765" t="e">
        <f>IF(score!$J765=".",".",IF(score!$J765=0,"0",IF(score!$J765=25,"0",IF(score!$J765=50,"1",IF(score!$J765=75,"0",IF(score!$J765=100,"0"))))))</f>
        <v>#N/A</v>
      </c>
      <c r="S765" t="e">
        <f>IF(score!$J765=".",".",IF(score!$J765=0,"0",IF(score!$J765=25,"0",IF(score!$J765=50,"0",IF(score!$J765=75,"1",IF(score!$J765=100,"0"))))))</f>
        <v>#N/A</v>
      </c>
      <c r="T765" t="e">
        <f>IF(score!$K765=".",".",IF(score!$K765=0,"1",IF(score!$K765=20,"0",IF(score!$K765=40,"0",IF(score!$K765=60,"0",IF(score!$K765=80,"0",IF(score!$K765=100,"0")))))))</f>
        <v>#N/A</v>
      </c>
      <c r="U765" t="e">
        <f>IF(score!$K765=".",".",IF(score!$K765=0,"0",IF(score!$K765=20,"1",IF(score!$K765=40,"0",IF(score!$K765=60,"0",IF(score!$K765=80,"0",IF(score!$K765=100,"0")))))))</f>
        <v>#N/A</v>
      </c>
      <c r="V765" t="e">
        <f>IF(score!$K765=".",".",IF(score!$K765=0,"0",IF(score!$K765=20,"0",IF(score!$K765=40,"1",IF(score!$K765=60,"0",IF(score!$K765=80,"0",IF(score!$K765=100,"0")))))))</f>
        <v>#N/A</v>
      </c>
      <c r="W765" t="e">
        <f>IF(score!$K765=".",".",IF(score!$K765=0,"0",IF(score!$K765=20,"0",IF(score!$K765=40,"0",IF(score!$K765=60,"1",IF(score!$K765=80,"0",IF(score!$K765=100,"0")))))))</f>
        <v>#N/A</v>
      </c>
      <c r="X765" t="e">
        <f>IF(score!$K765=".",".",IF(score!$K765=0,"0",IF(score!$K765=20,"0",IF(score!$K765=40,"0",IF(score!$K765=60,"0",IF(score!$K765=80,"1",IF(score!$K765=100,"0")))))))</f>
        <v>#N/A</v>
      </c>
      <c r="Y765" t="e">
        <f>IF(score!$L765=".",".",IF(score!$L765=0,"1",IF(score!$L765=20,"0",IF(score!$L765=40,"0",IF(score!$L765=60,"0",IF(score!$L765=80,"0",IF(score!$L765=100,"0")))))))</f>
        <v>#N/A</v>
      </c>
      <c r="Z765" t="e">
        <f>IF(score!$L765=".",".",IF(score!$L765=0,"0",IF(score!$L765=20,"1",IF(score!$L765=40,"0",IF(score!$L765=60,"0",IF(score!$L765=80,"0",IF(score!$L765=100,"0")))))))</f>
        <v>#N/A</v>
      </c>
      <c r="AA765" t="e">
        <f>IF(score!$L765=".",".",IF(score!$L765=0,"0",IF(score!$L765=20,"0",IF(score!$L765=40,"1",IF(score!$L765=60,"0",IF(score!$L765=80,"0",IF(score!$L765=100,"0")))))))</f>
        <v>#N/A</v>
      </c>
      <c r="AB765" t="e">
        <f>IF(score!$L765=".",".",IF(score!$L765=0,"0",IF(score!$L765=20,"0",IF(score!$L765=40,"0",IF(score!$L765=60,"1",IF(score!$L765=80,"0",IF(score!$L765=100,"0")))))))</f>
        <v>#N/A</v>
      </c>
      <c r="AC765" t="e">
        <f>IF(score!$L765=".",".",IF(score!$L765=0,"0",IF(score!$L765=20,"0",IF(score!$L765=40,"0",IF(score!$L765=60,"0",IF(score!$L765=80,"1",IF(score!L765=100,"0")))))))</f>
        <v>#N/A</v>
      </c>
      <c r="AD765" t="e">
        <f>IF(score!$M765=".",".",IF(score!$M765=0,"1",IF(score!$M765=20,"0",IF(score!$M765=40,"0",IF(score!$M765=60,"0",IF(score!$M765=80,"0",IF(score!$M765=100,"0")))))))</f>
        <v>#N/A</v>
      </c>
      <c r="AE765" t="e">
        <f>IF(score!$M765=".",".",IF(score!$M765=0,"0",IF(score!$M765=20,"1",IF(score!$M765=40,"0",IF(score!$M765=60,"0",IF(score!$M765=80,"0",IF(score!$M765=100,"0")))))))</f>
        <v>#N/A</v>
      </c>
      <c r="AF765" t="e">
        <f>IF(score!$M765=".",".",IF(score!$M765=0,"0",IF(score!$M765=20,"0",IF(score!$M765=40,"1",IF(score!$M765=60,"0",IF(score!$M765=80,"0",IF(score!$M765=100,"0")))))))</f>
        <v>#N/A</v>
      </c>
      <c r="AG765" t="e">
        <f>IF(score!$M765=".",".",IF(score!$M765=0,"0",IF(score!$M765=20,"0",IF(score!$M765=40,"0",IF(score!$M765=60,"1",IF(score!$M765=80,"0",IF(score!$M765=100,"0")))))))</f>
        <v>#N/A</v>
      </c>
      <c r="AH765" t="e">
        <f>IF(score!$M765=".",".",IF(score!$M765=0,"0",IF(score!$M765=20,"0",IF(score!$M765=40,"0",IF(score!$M765=60,"0",IF(score!$M765=80,"1",IF(score!$M765=100,"0")))))))</f>
        <v>#N/A</v>
      </c>
      <c r="AI765" t="e">
        <f>IF(score!$N765=".",".",IF(score!$N765=0,"1",IF(score!$N765=25,"0",IF(score!$N765=50,"0",IF(score!$N765=75,"0",IF(score!$N765=100,"0"))))))</f>
        <v>#N/A</v>
      </c>
      <c r="AJ765" t="e">
        <f>IF(score!$N765=".",".",IF(score!$N765=0,"0",IF(score!$N765=25,"1",IF(score!$N765=50,"0",IF(score!$N765=75,"0",IF(score!$N765=100,"0"))))))</f>
        <v>#N/A</v>
      </c>
      <c r="AK765" t="e">
        <f>IF(score!$N765=".",".",IF(score!$N765=0,"0",IF(score!$N765=25,"0",IF(score!$N765=50,"1",IF(score!$N765=75,"0",IF(score!$N765=100,"0"))))))</f>
        <v>#N/A</v>
      </c>
      <c r="AL765" t="e">
        <f>IF(score!$N765=".",".",IF(score!$N765=0,"0",IF(score!$N765=25,"0",IF(score!$N765=50,"0",IF(score!$N765=75,"1",IF(score!$N765=100,"0"))))))</f>
        <v>#N/A</v>
      </c>
      <c r="AN765" t="e">
        <f t="shared" si="770"/>
        <v>#N/A</v>
      </c>
      <c r="AO765" t="e">
        <f t="shared" si="771"/>
        <v>#N/A</v>
      </c>
      <c r="AP765" t="e">
        <f t="shared" si="772"/>
        <v>#N/A</v>
      </c>
      <c r="AQ765" t="e">
        <f t="shared" si="773"/>
        <v>#N/A</v>
      </c>
      <c r="AR765" t="e">
        <f t="shared" si="774"/>
        <v>#N/A</v>
      </c>
      <c r="AS765" t="e">
        <f t="shared" si="775"/>
        <v>#N/A</v>
      </c>
      <c r="AT765" t="e">
        <f t="shared" si="776"/>
        <v>#N/A</v>
      </c>
      <c r="AU765" t="e">
        <f t="shared" si="777"/>
        <v>#N/A</v>
      </c>
      <c r="AV765" t="e">
        <f t="shared" si="778"/>
        <v>#N/A</v>
      </c>
      <c r="AW765" t="e">
        <f t="shared" si="779"/>
        <v>#N/A</v>
      </c>
      <c r="AX765" t="e">
        <f t="shared" si="780"/>
        <v>#N/A</v>
      </c>
      <c r="AY765" t="e">
        <f t="shared" si="781"/>
        <v>#N/A</v>
      </c>
      <c r="AZ765" t="e">
        <f t="shared" si="782"/>
        <v>#N/A</v>
      </c>
      <c r="BA765" t="e">
        <f t="shared" si="783"/>
        <v>#N/A</v>
      </c>
      <c r="BB765" t="e">
        <f t="shared" si="784"/>
        <v>#N/A</v>
      </c>
      <c r="BC765" t="e">
        <f t="shared" si="785"/>
        <v>#N/A</v>
      </c>
      <c r="BD765" t="e">
        <f t="shared" si="786"/>
        <v>#N/A</v>
      </c>
      <c r="BE765" t="e">
        <f t="shared" si="787"/>
        <v>#N/A</v>
      </c>
      <c r="BF765" t="e">
        <f t="shared" si="788"/>
        <v>#N/A</v>
      </c>
      <c r="BG765" t="e">
        <f t="shared" si="789"/>
        <v>#N/A</v>
      </c>
      <c r="BH765" t="e">
        <f t="shared" si="790"/>
        <v>#N/A</v>
      </c>
      <c r="BI765" t="e">
        <f t="shared" si="791"/>
        <v>#N/A</v>
      </c>
      <c r="BJ765" t="e">
        <f t="shared" si="792"/>
        <v>#N/A</v>
      </c>
      <c r="BK765" t="e">
        <f t="shared" si="793"/>
        <v>#N/A</v>
      </c>
      <c r="BL765" t="e">
        <f t="shared" si="794"/>
        <v>#N/A</v>
      </c>
      <c r="BM765" t="e">
        <f t="shared" si="795"/>
        <v>#N/A</v>
      </c>
      <c r="BN765" t="e">
        <f t="shared" si="796"/>
        <v>#N/A</v>
      </c>
      <c r="BO765" t="e">
        <f t="shared" si="797"/>
        <v>#N/A</v>
      </c>
      <c r="BP765" t="e">
        <f t="shared" si="798"/>
        <v>#N/A</v>
      </c>
      <c r="BQ765" t="e">
        <f t="shared" si="799"/>
        <v>#N/A</v>
      </c>
      <c r="BR765" t="e">
        <f t="shared" si="800"/>
        <v>#N/A</v>
      </c>
      <c r="BS765" t="e">
        <f t="shared" si="801"/>
        <v>#N/A</v>
      </c>
      <c r="BT765" t="e">
        <f t="shared" si="802"/>
        <v>#N/A</v>
      </c>
      <c r="BU765" t="e">
        <f t="shared" si="803"/>
        <v>#N/A</v>
      </c>
      <c r="BV765" t="e">
        <f t="shared" si="804"/>
        <v>#N/A</v>
      </c>
      <c r="BX765" t="e">
        <f t="shared" si="805"/>
        <v>#N/A</v>
      </c>
      <c r="BY765" t="e">
        <f t="shared" si="806"/>
        <v>#N/A</v>
      </c>
      <c r="BZ765" t="e">
        <f t="shared" si="807"/>
        <v>#N/A</v>
      </c>
      <c r="CA765" t="e">
        <f t="shared" si="808"/>
        <v>#N/A</v>
      </c>
      <c r="CB765" t="e">
        <f t="shared" si="809"/>
        <v>#N/A</v>
      </c>
      <c r="CC765" t="e">
        <f t="shared" si="810"/>
        <v>#N/A</v>
      </c>
      <c r="CD765" t="e">
        <f t="shared" si="811"/>
        <v>#N/A</v>
      </c>
      <c r="CE765" t="e">
        <f t="shared" si="812"/>
        <v>#N/A</v>
      </c>
      <c r="CF765" t="e">
        <f t="shared" si="813"/>
        <v>#N/A</v>
      </c>
      <c r="CG765" t="e">
        <f t="shared" si="814"/>
        <v>#N/A</v>
      </c>
      <c r="CH765" t="e">
        <f t="shared" si="815"/>
        <v>#N/A</v>
      </c>
      <c r="CI765" t="e">
        <f t="shared" si="816"/>
        <v>#N/A</v>
      </c>
      <c r="CJ765" t="e">
        <f t="shared" si="817"/>
        <v>#N/A</v>
      </c>
      <c r="CK765" t="e">
        <f t="shared" si="818"/>
        <v>#N/A</v>
      </c>
      <c r="CL765" t="e">
        <f t="shared" si="819"/>
        <v>#N/A</v>
      </c>
      <c r="CM765" t="e">
        <f t="shared" si="820"/>
        <v>#N/A</v>
      </c>
      <c r="CN765" t="e">
        <f t="shared" si="821"/>
        <v>#N/A</v>
      </c>
      <c r="CO765" t="e">
        <f t="shared" si="822"/>
        <v>#N/A</v>
      </c>
      <c r="CP765" t="e">
        <f t="shared" si="823"/>
        <v>#N/A</v>
      </c>
      <c r="CQ765" t="e">
        <f t="shared" si="824"/>
        <v>#N/A</v>
      </c>
      <c r="CR765" t="e">
        <f t="shared" si="825"/>
        <v>#N/A</v>
      </c>
      <c r="CS765" t="e">
        <f t="shared" si="826"/>
        <v>#N/A</v>
      </c>
      <c r="CT765" t="e">
        <f t="shared" si="827"/>
        <v>#N/A</v>
      </c>
      <c r="CU765" t="e">
        <f t="shared" si="828"/>
        <v>#N/A</v>
      </c>
      <c r="CV765" t="e">
        <f t="shared" si="829"/>
        <v>#N/A</v>
      </c>
      <c r="CW765" t="e">
        <f t="shared" si="830"/>
        <v>#N/A</v>
      </c>
      <c r="CX765" t="e">
        <f t="shared" si="831"/>
        <v>#N/A</v>
      </c>
      <c r="CY765" t="e">
        <f t="shared" si="832"/>
        <v>#N/A</v>
      </c>
      <c r="CZ765" t="e">
        <f t="shared" si="833"/>
        <v>#N/A</v>
      </c>
      <c r="DA765" t="e">
        <f t="shared" si="834"/>
        <v>#N/A</v>
      </c>
      <c r="DB765" t="e">
        <f t="shared" si="835"/>
        <v>#N/A</v>
      </c>
      <c r="DC765" t="e">
        <f t="shared" si="836"/>
        <v>#N/A</v>
      </c>
      <c r="DD765" t="e">
        <f t="shared" si="837"/>
        <v>#N/A</v>
      </c>
      <c r="DE765" t="e">
        <f t="shared" si="838"/>
        <v>#N/A</v>
      </c>
      <c r="DF765" t="e">
        <f t="shared" si="839"/>
        <v>#N/A</v>
      </c>
    </row>
    <row r="766" spans="1:110" x14ac:dyDescent="0.25">
      <c r="A766" s="4">
        <f>raw!$A767:$A767</f>
        <v>0</v>
      </c>
      <c r="B766" s="6">
        <f>raw!$B767:$B767</f>
        <v>0</v>
      </c>
      <c r="D766" t="e">
        <f>IF(score!$C766=".",".",IF(score!$C766=0,"1",IF(score!$C766=25,"0",IF(score!$C766=50,"0",IF(score!$C766=75,"0",IF(score!$C766=100,"0"))))))</f>
        <v>#N/A</v>
      </c>
      <c r="E766" t="e">
        <f>IF(score!$C766=".",".",IF(score!$C766=0,"0",IF(score!$C766=25,"1",IF(score!$C766=50,"0",IF(score!$C766=75,"0",IF(score!$C766=100,"0"))))))</f>
        <v>#N/A</v>
      </c>
      <c r="F766" t="e">
        <f>IF(score!$C766=".",".",IF(score!$C766=0,"0",IF(score!$C766=25,"0",IF(score!$C766=50,"1",IF(score!$C766=75,"0",IF(score!$C766=100,"0"))))))</f>
        <v>#N/A</v>
      </c>
      <c r="G766" t="e">
        <f>IF(score!$C766=".",".",IF(score!$C766=0,"0",IF(score!$C766=25,"0",IF(score!$C766=50,"0",IF(score!$C766=75,"1",IF(score!$C766=100,"0"))))))</f>
        <v>#N/A</v>
      </c>
      <c r="H766" t="e">
        <f>IF(score!$D766=".",".",IF(score!$D766=0,"1",IF(score!$D766=50,"0",IF(score!$D766=100,"0"))))</f>
        <v>#N/A</v>
      </c>
      <c r="I766" t="e">
        <f>IF(score!$D766=".",".",IF(score!$D766=0,"0",IF(score!$D766=50,"1",IF(score!$D766=100,"0"))))</f>
        <v>#N/A</v>
      </c>
      <c r="J766" t="e">
        <f>IF(score!$E766=".",".",IF(score!$E766=0,"1",IF(score!$E766=50,"0",IF(score!$E766=100,"0"))))</f>
        <v>#N/A</v>
      </c>
      <c r="K766" t="e">
        <f>IF(score!$E766=".",".",IF(score!$E766=0,"0",IF(score!$E766=50,"1",IF(score!$E766=100,"0"))))</f>
        <v>#N/A</v>
      </c>
      <c r="L766" t="e">
        <f>IF(score!$F766=".",".",IF(score!$F766=0,"1",IF(score!$F766=100,"0")))</f>
        <v>#N/A</v>
      </c>
      <c r="M766" t="e">
        <f>IF(score!$G766=".",".",IF(score!$G766=0,"1",IF(score!$G766=100,"0")))</f>
        <v>#N/A</v>
      </c>
      <c r="N766" t="e">
        <f>IF(score!$H766=".",".",IF(score!$H766=0,"1",IF(score!$H766=100,"0")))</f>
        <v>#N/A</v>
      </c>
      <c r="O766" t="e">
        <f>IF(score!$I766=".",".",IF(score!$I766=0,"1",IF(score!$I766=50,"0",IF(score!$I766=100,"0"))))</f>
        <v>#N/A</v>
      </c>
      <c r="P766" t="e">
        <f>IF(score!$J766=".",".",IF(score!$J766=0,"1",IF(score!$J766=25,"0",IF(score!$J766=50,"0",IF(score!$J766=75,"0",IF(score!$J766=100,"0"))))))</f>
        <v>#N/A</v>
      </c>
      <c r="Q766" t="e">
        <f>IF(score!$J766=".",".",IF(score!$J766=0,"0",IF(score!$J766=25,"1",IF(score!$J766=50,"0",IF(score!$J766=75,"0",IF(score!$J766=100,"0"))))))</f>
        <v>#N/A</v>
      </c>
      <c r="R766" t="e">
        <f>IF(score!$J766=".",".",IF(score!$J766=0,"0",IF(score!$J766=25,"0",IF(score!$J766=50,"1",IF(score!$J766=75,"0",IF(score!$J766=100,"0"))))))</f>
        <v>#N/A</v>
      </c>
      <c r="S766" t="e">
        <f>IF(score!$J766=".",".",IF(score!$J766=0,"0",IF(score!$J766=25,"0",IF(score!$J766=50,"0",IF(score!$J766=75,"1",IF(score!$J766=100,"0"))))))</f>
        <v>#N/A</v>
      </c>
      <c r="T766" t="e">
        <f>IF(score!$K766=".",".",IF(score!$K766=0,"1",IF(score!$K766=20,"0",IF(score!$K766=40,"0",IF(score!$K766=60,"0",IF(score!$K766=80,"0",IF(score!$K766=100,"0")))))))</f>
        <v>#N/A</v>
      </c>
      <c r="U766" t="e">
        <f>IF(score!$K766=".",".",IF(score!$K766=0,"0",IF(score!$K766=20,"1",IF(score!$K766=40,"0",IF(score!$K766=60,"0",IF(score!$K766=80,"0",IF(score!$K766=100,"0")))))))</f>
        <v>#N/A</v>
      </c>
      <c r="V766" t="e">
        <f>IF(score!$K766=".",".",IF(score!$K766=0,"0",IF(score!$K766=20,"0",IF(score!$K766=40,"1",IF(score!$K766=60,"0",IF(score!$K766=80,"0",IF(score!$K766=100,"0")))))))</f>
        <v>#N/A</v>
      </c>
      <c r="W766" t="e">
        <f>IF(score!$K766=".",".",IF(score!$K766=0,"0",IF(score!$K766=20,"0",IF(score!$K766=40,"0",IF(score!$K766=60,"1",IF(score!$K766=80,"0",IF(score!$K766=100,"0")))))))</f>
        <v>#N/A</v>
      </c>
      <c r="X766" t="e">
        <f>IF(score!$K766=".",".",IF(score!$K766=0,"0",IF(score!$K766=20,"0",IF(score!$K766=40,"0",IF(score!$K766=60,"0",IF(score!$K766=80,"1",IF(score!$K766=100,"0")))))))</f>
        <v>#N/A</v>
      </c>
      <c r="Y766" t="e">
        <f>IF(score!$L766=".",".",IF(score!$L766=0,"1",IF(score!$L766=20,"0",IF(score!$L766=40,"0",IF(score!$L766=60,"0",IF(score!$L766=80,"0",IF(score!$L766=100,"0")))))))</f>
        <v>#N/A</v>
      </c>
      <c r="Z766" t="e">
        <f>IF(score!$L766=".",".",IF(score!$L766=0,"0",IF(score!$L766=20,"1",IF(score!$L766=40,"0",IF(score!$L766=60,"0",IF(score!$L766=80,"0",IF(score!$L766=100,"0")))))))</f>
        <v>#N/A</v>
      </c>
      <c r="AA766" t="e">
        <f>IF(score!$L766=".",".",IF(score!$L766=0,"0",IF(score!$L766=20,"0",IF(score!$L766=40,"1",IF(score!$L766=60,"0",IF(score!$L766=80,"0",IF(score!$L766=100,"0")))))))</f>
        <v>#N/A</v>
      </c>
      <c r="AB766" t="e">
        <f>IF(score!$L766=".",".",IF(score!$L766=0,"0",IF(score!$L766=20,"0",IF(score!$L766=40,"0",IF(score!$L766=60,"1",IF(score!$L766=80,"0",IF(score!$L766=100,"0")))))))</f>
        <v>#N/A</v>
      </c>
      <c r="AC766" t="e">
        <f>IF(score!$L766=".",".",IF(score!$L766=0,"0",IF(score!$L766=20,"0",IF(score!$L766=40,"0",IF(score!$L766=60,"0",IF(score!$L766=80,"1",IF(score!L766=100,"0")))))))</f>
        <v>#N/A</v>
      </c>
      <c r="AD766" t="e">
        <f>IF(score!$M766=".",".",IF(score!$M766=0,"1",IF(score!$M766=20,"0",IF(score!$M766=40,"0",IF(score!$M766=60,"0",IF(score!$M766=80,"0",IF(score!$M766=100,"0")))))))</f>
        <v>#N/A</v>
      </c>
      <c r="AE766" t="e">
        <f>IF(score!$M766=".",".",IF(score!$M766=0,"0",IF(score!$M766=20,"1",IF(score!$M766=40,"0",IF(score!$M766=60,"0",IF(score!$M766=80,"0",IF(score!$M766=100,"0")))))))</f>
        <v>#N/A</v>
      </c>
      <c r="AF766" t="e">
        <f>IF(score!$M766=".",".",IF(score!$M766=0,"0",IF(score!$M766=20,"0",IF(score!$M766=40,"1",IF(score!$M766=60,"0",IF(score!$M766=80,"0",IF(score!$M766=100,"0")))))))</f>
        <v>#N/A</v>
      </c>
      <c r="AG766" t="e">
        <f>IF(score!$M766=".",".",IF(score!$M766=0,"0",IF(score!$M766=20,"0",IF(score!$M766=40,"0",IF(score!$M766=60,"1",IF(score!$M766=80,"0",IF(score!$M766=100,"0")))))))</f>
        <v>#N/A</v>
      </c>
      <c r="AH766" t="e">
        <f>IF(score!$M766=".",".",IF(score!$M766=0,"0",IF(score!$M766=20,"0",IF(score!$M766=40,"0",IF(score!$M766=60,"0",IF(score!$M766=80,"1",IF(score!$M766=100,"0")))))))</f>
        <v>#N/A</v>
      </c>
      <c r="AI766" t="e">
        <f>IF(score!$N766=".",".",IF(score!$N766=0,"1",IF(score!$N766=25,"0",IF(score!$N766=50,"0",IF(score!$N766=75,"0",IF(score!$N766=100,"0"))))))</f>
        <v>#N/A</v>
      </c>
      <c r="AJ766" t="e">
        <f>IF(score!$N766=".",".",IF(score!$N766=0,"0",IF(score!$N766=25,"1",IF(score!$N766=50,"0",IF(score!$N766=75,"0",IF(score!$N766=100,"0"))))))</f>
        <v>#N/A</v>
      </c>
      <c r="AK766" t="e">
        <f>IF(score!$N766=".",".",IF(score!$N766=0,"0",IF(score!$N766=25,"0",IF(score!$N766=50,"1",IF(score!$N766=75,"0",IF(score!$N766=100,"0"))))))</f>
        <v>#N/A</v>
      </c>
      <c r="AL766" t="e">
        <f>IF(score!$N766=".",".",IF(score!$N766=0,"0",IF(score!$N766=25,"0",IF(score!$N766=50,"0",IF(score!$N766=75,"1",IF(score!$N766=100,"0"))))))</f>
        <v>#N/A</v>
      </c>
      <c r="AN766" t="e">
        <f t="shared" si="770"/>
        <v>#N/A</v>
      </c>
      <c r="AO766" t="e">
        <f t="shared" si="771"/>
        <v>#N/A</v>
      </c>
      <c r="AP766" t="e">
        <f t="shared" si="772"/>
        <v>#N/A</v>
      </c>
      <c r="AQ766" t="e">
        <f t="shared" si="773"/>
        <v>#N/A</v>
      </c>
      <c r="AR766" t="e">
        <f t="shared" si="774"/>
        <v>#N/A</v>
      </c>
      <c r="AS766" t="e">
        <f t="shared" si="775"/>
        <v>#N/A</v>
      </c>
      <c r="AT766" t="e">
        <f t="shared" si="776"/>
        <v>#N/A</v>
      </c>
      <c r="AU766" t="e">
        <f t="shared" si="777"/>
        <v>#N/A</v>
      </c>
      <c r="AV766" t="e">
        <f t="shared" si="778"/>
        <v>#N/A</v>
      </c>
      <c r="AW766" t="e">
        <f t="shared" si="779"/>
        <v>#N/A</v>
      </c>
      <c r="AX766" t="e">
        <f t="shared" si="780"/>
        <v>#N/A</v>
      </c>
      <c r="AY766" t="e">
        <f t="shared" si="781"/>
        <v>#N/A</v>
      </c>
      <c r="AZ766" t="e">
        <f t="shared" si="782"/>
        <v>#N/A</v>
      </c>
      <c r="BA766" t="e">
        <f t="shared" si="783"/>
        <v>#N/A</v>
      </c>
      <c r="BB766" t="e">
        <f t="shared" si="784"/>
        <v>#N/A</v>
      </c>
      <c r="BC766" t="e">
        <f t="shared" si="785"/>
        <v>#N/A</v>
      </c>
      <c r="BD766" t="e">
        <f t="shared" si="786"/>
        <v>#N/A</v>
      </c>
      <c r="BE766" t="e">
        <f t="shared" si="787"/>
        <v>#N/A</v>
      </c>
      <c r="BF766" t="e">
        <f t="shared" si="788"/>
        <v>#N/A</v>
      </c>
      <c r="BG766" t="e">
        <f t="shared" si="789"/>
        <v>#N/A</v>
      </c>
      <c r="BH766" t="e">
        <f t="shared" si="790"/>
        <v>#N/A</v>
      </c>
      <c r="BI766" t="e">
        <f t="shared" si="791"/>
        <v>#N/A</v>
      </c>
      <c r="BJ766" t="e">
        <f t="shared" si="792"/>
        <v>#N/A</v>
      </c>
      <c r="BK766" t="e">
        <f t="shared" si="793"/>
        <v>#N/A</v>
      </c>
      <c r="BL766" t="e">
        <f t="shared" si="794"/>
        <v>#N/A</v>
      </c>
      <c r="BM766" t="e">
        <f t="shared" si="795"/>
        <v>#N/A</v>
      </c>
      <c r="BN766" t="e">
        <f t="shared" si="796"/>
        <v>#N/A</v>
      </c>
      <c r="BO766" t="e">
        <f t="shared" si="797"/>
        <v>#N/A</v>
      </c>
      <c r="BP766" t="e">
        <f t="shared" si="798"/>
        <v>#N/A</v>
      </c>
      <c r="BQ766" t="e">
        <f t="shared" si="799"/>
        <v>#N/A</v>
      </c>
      <c r="BR766" t="e">
        <f t="shared" si="800"/>
        <v>#N/A</v>
      </c>
      <c r="BS766" t="e">
        <f t="shared" si="801"/>
        <v>#N/A</v>
      </c>
      <c r="BT766" t="e">
        <f t="shared" si="802"/>
        <v>#N/A</v>
      </c>
      <c r="BU766" t="e">
        <f t="shared" si="803"/>
        <v>#N/A</v>
      </c>
      <c r="BV766" t="e">
        <f t="shared" si="804"/>
        <v>#N/A</v>
      </c>
      <c r="BX766" t="e">
        <f t="shared" si="805"/>
        <v>#N/A</v>
      </c>
      <c r="BY766" t="e">
        <f t="shared" si="806"/>
        <v>#N/A</v>
      </c>
      <c r="BZ766" t="e">
        <f t="shared" si="807"/>
        <v>#N/A</v>
      </c>
      <c r="CA766" t="e">
        <f t="shared" si="808"/>
        <v>#N/A</v>
      </c>
      <c r="CB766" t="e">
        <f t="shared" si="809"/>
        <v>#N/A</v>
      </c>
      <c r="CC766" t="e">
        <f t="shared" si="810"/>
        <v>#N/A</v>
      </c>
      <c r="CD766" t="e">
        <f t="shared" si="811"/>
        <v>#N/A</v>
      </c>
      <c r="CE766" t="e">
        <f t="shared" si="812"/>
        <v>#N/A</v>
      </c>
      <c r="CF766" t="e">
        <f t="shared" si="813"/>
        <v>#N/A</v>
      </c>
      <c r="CG766" t="e">
        <f t="shared" si="814"/>
        <v>#N/A</v>
      </c>
      <c r="CH766" t="e">
        <f t="shared" si="815"/>
        <v>#N/A</v>
      </c>
      <c r="CI766" t="e">
        <f t="shared" si="816"/>
        <v>#N/A</v>
      </c>
      <c r="CJ766" t="e">
        <f t="shared" si="817"/>
        <v>#N/A</v>
      </c>
      <c r="CK766" t="e">
        <f t="shared" si="818"/>
        <v>#N/A</v>
      </c>
      <c r="CL766" t="e">
        <f t="shared" si="819"/>
        <v>#N/A</v>
      </c>
      <c r="CM766" t="e">
        <f t="shared" si="820"/>
        <v>#N/A</v>
      </c>
      <c r="CN766" t="e">
        <f t="shared" si="821"/>
        <v>#N/A</v>
      </c>
      <c r="CO766" t="e">
        <f t="shared" si="822"/>
        <v>#N/A</v>
      </c>
      <c r="CP766" t="e">
        <f t="shared" si="823"/>
        <v>#N/A</v>
      </c>
      <c r="CQ766" t="e">
        <f t="shared" si="824"/>
        <v>#N/A</v>
      </c>
      <c r="CR766" t="e">
        <f t="shared" si="825"/>
        <v>#N/A</v>
      </c>
      <c r="CS766" t="e">
        <f t="shared" si="826"/>
        <v>#N/A</v>
      </c>
      <c r="CT766" t="e">
        <f t="shared" si="827"/>
        <v>#N/A</v>
      </c>
      <c r="CU766" t="e">
        <f t="shared" si="828"/>
        <v>#N/A</v>
      </c>
      <c r="CV766" t="e">
        <f t="shared" si="829"/>
        <v>#N/A</v>
      </c>
      <c r="CW766" t="e">
        <f t="shared" si="830"/>
        <v>#N/A</v>
      </c>
      <c r="CX766" t="e">
        <f t="shared" si="831"/>
        <v>#N/A</v>
      </c>
      <c r="CY766" t="e">
        <f t="shared" si="832"/>
        <v>#N/A</v>
      </c>
      <c r="CZ766" t="e">
        <f t="shared" si="833"/>
        <v>#N/A</v>
      </c>
      <c r="DA766" t="e">
        <f t="shared" si="834"/>
        <v>#N/A</v>
      </c>
      <c r="DB766" t="e">
        <f t="shared" si="835"/>
        <v>#N/A</v>
      </c>
      <c r="DC766" t="e">
        <f t="shared" si="836"/>
        <v>#N/A</v>
      </c>
      <c r="DD766" t="e">
        <f t="shared" si="837"/>
        <v>#N/A</v>
      </c>
      <c r="DE766" t="e">
        <f t="shared" si="838"/>
        <v>#N/A</v>
      </c>
      <c r="DF766" t="e">
        <f t="shared" si="839"/>
        <v>#N/A</v>
      </c>
    </row>
    <row r="767" spans="1:110" x14ac:dyDescent="0.25">
      <c r="A767" s="4">
        <f>raw!$A768:$A768</f>
        <v>0</v>
      </c>
      <c r="B767" s="6">
        <f>raw!$B768:$B768</f>
        <v>0</v>
      </c>
      <c r="D767" t="e">
        <f>IF(score!$C767=".",".",IF(score!$C767=0,"1",IF(score!$C767=25,"0",IF(score!$C767=50,"0",IF(score!$C767=75,"0",IF(score!$C767=100,"0"))))))</f>
        <v>#N/A</v>
      </c>
      <c r="E767" t="e">
        <f>IF(score!$C767=".",".",IF(score!$C767=0,"0",IF(score!$C767=25,"1",IF(score!$C767=50,"0",IF(score!$C767=75,"0",IF(score!$C767=100,"0"))))))</f>
        <v>#N/A</v>
      </c>
      <c r="F767" t="e">
        <f>IF(score!$C767=".",".",IF(score!$C767=0,"0",IF(score!$C767=25,"0",IF(score!$C767=50,"1",IF(score!$C767=75,"0",IF(score!$C767=100,"0"))))))</f>
        <v>#N/A</v>
      </c>
      <c r="G767" t="e">
        <f>IF(score!$C767=".",".",IF(score!$C767=0,"0",IF(score!$C767=25,"0",IF(score!$C767=50,"0",IF(score!$C767=75,"1",IF(score!$C767=100,"0"))))))</f>
        <v>#N/A</v>
      </c>
      <c r="H767" t="e">
        <f>IF(score!$D767=".",".",IF(score!$D767=0,"1",IF(score!$D767=50,"0",IF(score!$D767=100,"0"))))</f>
        <v>#N/A</v>
      </c>
      <c r="I767" t="e">
        <f>IF(score!$D767=".",".",IF(score!$D767=0,"0",IF(score!$D767=50,"1",IF(score!$D767=100,"0"))))</f>
        <v>#N/A</v>
      </c>
      <c r="J767" t="e">
        <f>IF(score!$E767=".",".",IF(score!$E767=0,"1",IF(score!$E767=50,"0",IF(score!$E767=100,"0"))))</f>
        <v>#N/A</v>
      </c>
      <c r="K767" t="e">
        <f>IF(score!$E767=".",".",IF(score!$E767=0,"0",IF(score!$E767=50,"1",IF(score!$E767=100,"0"))))</f>
        <v>#N/A</v>
      </c>
      <c r="L767" t="e">
        <f>IF(score!$F767=".",".",IF(score!$F767=0,"1",IF(score!$F767=100,"0")))</f>
        <v>#N/A</v>
      </c>
      <c r="M767" t="e">
        <f>IF(score!$G767=".",".",IF(score!$G767=0,"1",IF(score!$G767=100,"0")))</f>
        <v>#N/A</v>
      </c>
      <c r="N767" t="e">
        <f>IF(score!$H767=".",".",IF(score!$H767=0,"1",IF(score!$H767=100,"0")))</f>
        <v>#N/A</v>
      </c>
      <c r="O767" t="e">
        <f>IF(score!$I767=".",".",IF(score!$I767=0,"1",IF(score!$I767=50,"0",IF(score!$I767=100,"0"))))</f>
        <v>#N/A</v>
      </c>
      <c r="P767" t="e">
        <f>IF(score!$J767=".",".",IF(score!$J767=0,"1",IF(score!$J767=25,"0",IF(score!$J767=50,"0",IF(score!$J767=75,"0",IF(score!$J767=100,"0"))))))</f>
        <v>#N/A</v>
      </c>
      <c r="Q767" t="e">
        <f>IF(score!$J767=".",".",IF(score!$J767=0,"0",IF(score!$J767=25,"1",IF(score!$J767=50,"0",IF(score!$J767=75,"0",IF(score!$J767=100,"0"))))))</f>
        <v>#N/A</v>
      </c>
      <c r="R767" t="e">
        <f>IF(score!$J767=".",".",IF(score!$J767=0,"0",IF(score!$J767=25,"0",IF(score!$J767=50,"1",IF(score!$J767=75,"0",IF(score!$J767=100,"0"))))))</f>
        <v>#N/A</v>
      </c>
      <c r="S767" t="e">
        <f>IF(score!$J767=".",".",IF(score!$J767=0,"0",IF(score!$J767=25,"0",IF(score!$J767=50,"0",IF(score!$J767=75,"1",IF(score!$J767=100,"0"))))))</f>
        <v>#N/A</v>
      </c>
      <c r="T767" t="e">
        <f>IF(score!$K767=".",".",IF(score!$K767=0,"1",IF(score!$K767=20,"0",IF(score!$K767=40,"0",IF(score!$K767=60,"0",IF(score!$K767=80,"0",IF(score!$K767=100,"0")))))))</f>
        <v>#N/A</v>
      </c>
      <c r="U767" t="e">
        <f>IF(score!$K767=".",".",IF(score!$K767=0,"0",IF(score!$K767=20,"1",IF(score!$K767=40,"0",IF(score!$K767=60,"0",IF(score!$K767=80,"0",IF(score!$K767=100,"0")))))))</f>
        <v>#N/A</v>
      </c>
      <c r="V767" t="e">
        <f>IF(score!$K767=".",".",IF(score!$K767=0,"0",IF(score!$K767=20,"0",IF(score!$K767=40,"1",IF(score!$K767=60,"0",IF(score!$K767=80,"0",IF(score!$K767=100,"0")))))))</f>
        <v>#N/A</v>
      </c>
      <c r="W767" t="e">
        <f>IF(score!$K767=".",".",IF(score!$K767=0,"0",IF(score!$K767=20,"0",IF(score!$K767=40,"0",IF(score!$K767=60,"1",IF(score!$K767=80,"0",IF(score!$K767=100,"0")))))))</f>
        <v>#N/A</v>
      </c>
      <c r="X767" t="e">
        <f>IF(score!$K767=".",".",IF(score!$K767=0,"0",IF(score!$K767=20,"0",IF(score!$K767=40,"0",IF(score!$K767=60,"0",IF(score!$K767=80,"1",IF(score!$K767=100,"0")))))))</f>
        <v>#N/A</v>
      </c>
      <c r="Y767" t="e">
        <f>IF(score!$L767=".",".",IF(score!$L767=0,"1",IF(score!$L767=20,"0",IF(score!$L767=40,"0",IF(score!$L767=60,"0",IF(score!$L767=80,"0",IF(score!$L767=100,"0")))))))</f>
        <v>#N/A</v>
      </c>
      <c r="Z767" t="e">
        <f>IF(score!$L767=".",".",IF(score!$L767=0,"0",IF(score!$L767=20,"1",IF(score!$L767=40,"0",IF(score!$L767=60,"0",IF(score!$L767=80,"0",IF(score!$L767=100,"0")))))))</f>
        <v>#N/A</v>
      </c>
      <c r="AA767" t="e">
        <f>IF(score!$L767=".",".",IF(score!$L767=0,"0",IF(score!$L767=20,"0",IF(score!$L767=40,"1",IF(score!$L767=60,"0",IF(score!$L767=80,"0",IF(score!$L767=100,"0")))))))</f>
        <v>#N/A</v>
      </c>
      <c r="AB767" t="e">
        <f>IF(score!$L767=".",".",IF(score!$L767=0,"0",IF(score!$L767=20,"0",IF(score!$L767=40,"0",IF(score!$L767=60,"1",IF(score!$L767=80,"0",IF(score!$L767=100,"0")))))))</f>
        <v>#N/A</v>
      </c>
      <c r="AC767" t="e">
        <f>IF(score!$L767=".",".",IF(score!$L767=0,"0",IF(score!$L767=20,"0",IF(score!$L767=40,"0",IF(score!$L767=60,"0",IF(score!$L767=80,"1",IF(score!L767=100,"0")))))))</f>
        <v>#N/A</v>
      </c>
      <c r="AD767" t="e">
        <f>IF(score!$M767=".",".",IF(score!$M767=0,"1",IF(score!$M767=20,"0",IF(score!$M767=40,"0",IF(score!$M767=60,"0",IF(score!$M767=80,"0",IF(score!$M767=100,"0")))))))</f>
        <v>#N/A</v>
      </c>
      <c r="AE767" t="e">
        <f>IF(score!$M767=".",".",IF(score!$M767=0,"0",IF(score!$M767=20,"1",IF(score!$M767=40,"0",IF(score!$M767=60,"0",IF(score!$M767=80,"0",IF(score!$M767=100,"0")))))))</f>
        <v>#N/A</v>
      </c>
      <c r="AF767" t="e">
        <f>IF(score!$M767=".",".",IF(score!$M767=0,"0",IF(score!$M767=20,"0",IF(score!$M767=40,"1",IF(score!$M767=60,"0",IF(score!$M767=80,"0",IF(score!$M767=100,"0")))))))</f>
        <v>#N/A</v>
      </c>
      <c r="AG767" t="e">
        <f>IF(score!$M767=".",".",IF(score!$M767=0,"0",IF(score!$M767=20,"0",IF(score!$M767=40,"0",IF(score!$M767=60,"1",IF(score!$M767=80,"0",IF(score!$M767=100,"0")))))))</f>
        <v>#N/A</v>
      </c>
      <c r="AH767" t="e">
        <f>IF(score!$M767=".",".",IF(score!$M767=0,"0",IF(score!$M767=20,"0",IF(score!$M767=40,"0",IF(score!$M767=60,"0",IF(score!$M767=80,"1",IF(score!$M767=100,"0")))))))</f>
        <v>#N/A</v>
      </c>
      <c r="AI767" t="e">
        <f>IF(score!$N767=".",".",IF(score!$N767=0,"1",IF(score!$N767=25,"0",IF(score!$N767=50,"0",IF(score!$N767=75,"0",IF(score!$N767=100,"0"))))))</f>
        <v>#N/A</v>
      </c>
      <c r="AJ767" t="e">
        <f>IF(score!$N767=".",".",IF(score!$N767=0,"0",IF(score!$N767=25,"1",IF(score!$N767=50,"0",IF(score!$N767=75,"0",IF(score!$N767=100,"0"))))))</f>
        <v>#N/A</v>
      </c>
      <c r="AK767" t="e">
        <f>IF(score!$N767=".",".",IF(score!$N767=0,"0",IF(score!$N767=25,"0",IF(score!$N767=50,"1",IF(score!$N767=75,"0",IF(score!$N767=100,"0"))))))</f>
        <v>#N/A</v>
      </c>
      <c r="AL767" t="e">
        <f>IF(score!$N767=".",".",IF(score!$N767=0,"0",IF(score!$N767=25,"0",IF(score!$N767=50,"0",IF(score!$N767=75,"1",IF(score!$N767=100,"0"))))))</f>
        <v>#N/A</v>
      </c>
      <c r="AN767" t="e">
        <f t="shared" si="770"/>
        <v>#N/A</v>
      </c>
      <c r="AO767" t="e">
        <f t="shared" si="771"/>
        <v>#N/A</v>
      </c>
      <c r="AP767" t="e">
        <f t="shared" si="772"/>
        <v>#N/A</v>
      </c>
      <c r="AQ767" t="e">
        <f t="shared" si="773"/>
        <v>#N/A</v>
      </c>
      <c r="AR767" t="e">
        <f t="shared" si="774"/>
        <v>#N/A</v>
      </c>
      <c r="AS767" t="e">
        <f t="shared" si="775"/>
        <v>#N/A</v>
      </c>
      <c r="AT767" t="e">
        <f t="shared" si="776"/>
        <v>#N/A</v>
      </c>
      <c r="AU767" t="e">
        <f t="shared" si="777"/>
        <v>#N/A</v>
      </c>
      <c r="AV767" t="e">
        <f t="shared" si="778"/>
        <v>#N/A</v>
      </c>
      <c r="AW767" t="e">
        <f t="shared" si="779"/>
        <v>#N/A</v>
      </c>
      <c r="AX767" t="e">
        <f t="shared" si="780"/>
        <v>#N/A</v>
      </c>
      <c r="AY767" t="e">
        <f t="shared" si="781"/>
        <v>#N/A</v>
      </c>
      <c r="AZ767" t="e">
        <f t="shared" si="782"/>
        <v>#N/A</v>
      </c>
      <c r="BA767" t="e">
        <f t="shared" si="783"/>
        <v>#N/A</v>
      </c>
      <c r="BB767" t="e">
        <f t="shared" si="784"/>
        <v>#N/A</v>
      </c>
      <c r="BC767" t="e">
        <f t="shared" si="785"/>
        <v>#N/A</v>
      </c>
      <c r="BD767" t="e">
        <f t="shared" si="786"/>
        <v>#N/A</v>
      </c>
      <c r="BE767" t="e">
        <f t="shared" si="787"/>
        <v>#N/A</v>
      </c>
      <c r="BF767" t="e">
        <f t="shared" si="788"/>
        <v>#N/A</v>
      </c>
      <c r="BG767" t="e">
        <f t="shared" si="789"/>
        <v>#N/A</v>
      </c>
      <c r="BH767" t="e">
        <f t="shared" si="790"/>
        <v>#N/A</v>
      </c>
      <c r="BI767" t="e">
        <f t="shared" si="791"/>
        <v>#N/A</v>
      </c>
      <c r="BJ767" t="e">
        <f t="shared" si="792"/>
        <v>#N/A</v>
      </c>
      <c r="BK767" t="e">
        <f t="shared" si="793"/>
        <v>#N/A</v>
      </c>
      <c r="BL767" t="e">
        <f t="shared" si="794"/>
        <v>#N/A</v>
      </c>
      <c r="BM767" t="e">
        <f t="shared" si="795"/>
        <v>#N/A</v>
      </c>
      <c r="BN767" t="e">
        <f t="shared" si="796"/>
        <v>#N/A</v>
      </c>
      <c r="BO767" t="e">
        <f t="shared" si="797"/>
        <v>#N/A</v>
      </c>
      <c r="BP767" t="e">
        <f t="shared" si="798"/>
        <v>#N/A</v>
      </c>
      <c r="BQ767" t="e">
        <f t="shared" si="799"/>
        <v>#N/A</v>
      </c>
      <c r="BR767" t="e">
        <f t="shared" si="800"/>
        <v>#N/A</v>
      </c>
      <c r="BS767" t="e">
        <f t="shared" si="801"/>
        <v>#N/A</v>
      </c>
      <c r="BT767" t="e">
        <f t="shared" si="802"/>
        <v>#N/A</v>
      </c>
      <c r="BU767" t="e">
        <f t="shared" si="803"/>
        <v>#N/A</v>
      </c>
      <c r="BV767" t="e">
        <f t="shared" si="804"/>
        <v>#N/A</v>
      </c>
      <c r="BX767" t="e">
        <f t="shared" si="805"/>
        <v>#N/A</v>
      </c>
      <c r="BY767" t="e">
        <f t="shared" si="806"/>
        <v>#N/A</v>
      </c>
      <c r="BZ767" t="e">
        <f t="shared" si="807"/>
        <v>#N/A</v>
      </c>
      <c r="CA767" t="e">
        <f t="shared" si="808"/>
        <v>#N/A</v>
      </c>
      <c r="CB767" t="e">
        <f t="shared" si="809"/>
        <v>#N/A</v>
      </c>
      <c r="CC767" t="e">
        <f t="shared" si="810"/>
        <v>#N/A</v>
      </c>
      <c r="CD767" t="e">
        <f t="shared" si="811"/>
        <v>#N/A</v>
      </c>
      <c r="CE767" t="e">
        <f t="shared" si="812"/>
        <v>#N/A</v>
      </c>
      <c r="CF767" t="e">
        <f t="shared" si="813"/>
        <v>#N/A</v>
      </c>
      <c r="CG767" t="e">
        <f t="shared" si="814"/>
        <v>#N/A</v>
      </c>
      <c r="CH767" t="e">
        <f t="shared" si="815"/>
        <v>#N/A</v>
      </c>
      <c r="CI767" t="e">
        <f t="shared" si="816"/>
        <v>#N/A</v>
      </c>
      <c r="CJ767" t="e">
        <f t="shared" si="817"/>
        <v>#N/A</v>
      </c>
      <c r="CK767" t="e">
        <f t="shared" si="818"/>
        <v>#N/A</v>
      </c>
      <c r="CL767" t="e">
        <f t="shared" si="819"/>
        <v>#N/A</v>
      </c>
      <c r="CM767" t="e">
        <f t="shared" si="820"/>
        <v>#N/A</v>
      </c>
      <c r="CN767" t="e">
        <f t="shared" si="821"/>
        <v>#N/A</v>
      </c>
      <c r="CO767" t="e">
        <f t="shared" si="822"/>
        <v>#N/A</v>
      </c>
      <c r="CP767" t="e">
        <f t="shared" si="823"/>
        <v>#N/A</v>
      </c>
      <c r="CQ767" t="e">
        <f t="shared" si="824"/>
        <v>#N/A</v>
      </c>
      <c r="CR767" t="e">
        <f t="shared" si="825"/>
        <v>#N/A</v>
      </c>
      <c r="CS767" t="e">
        <f t="shared" si="826"/>
        <v>#N/A</v>
      </c>
      <c r="CT767" t="e">
        <f t="shared" si="827"/>
        <v>#N/A</v>
      </c>
      <c r="CU767" t="e">
        <f t="shared" si="828"/>
        <v>#N/A</v>
      </c>
      <c r="CV767" t="e">
        <f t="shared" si="829"/>
        <v>#N/A</v>
      </c>
      <c r="CW767" t="e">
        <f t="shared" si="830"/>
        <v>#N/A</v>
      </c>
      <c r="CX767" t="e">
        <f t="shared" si="831"/>
        <v>#N/A</v>
      </c>
      <c r="CY767" t="e">
        <f t="shared" si="832"/>
        <v>#N/A</v>
      </c>
      <c r="CZ767" t="e">
        <f t="shared" si="833"/>
        <v>#N/A</v>
      </c>
      <c r="DA767" t="e">
        <f t="shared" si="834"/>
        <v>#N/A</v>
      </c>
      <c r="DB767" t="e">
        <f t="shared" si="835"/>
        <v>#N/A</v>
      </c>
      <c r="DC767" t="e">
        <f t="shared" si="836"/>
        <v>#N/A</v>
      </c>
      <c r="DD767" t="e">
        <f t="shared" si="837"/>
        <v>#N/A</v>
      </c>
      <c r="DE767" t="e">
        <f t="shared" si="838"/>
        <v>#N/A</v>
      </c>
      <c r="DF767" t="e">
        <f t="shared" si="839"/>
        <v>#N/A</v>
      </c>
    </row>
    <row r="768" spans="1:110" x14ac:dyDescent="0.25">
      <c r="A768" s="4">
        <f>raw!$A769:$A769</f>
        <v>0</v>
      </c>
      <c r="B768" s="6">
        <f>raw!$B769:$B769</f>
        <v>0</v>
      </c>
      <c r="D768" t="e">
        <f>IF(score!$C768=".",".",IF(score!$C768=0,"1",IF(score!$C768=25,"0",IF(score!$C768=50,"0",IF(score!$C768=75,"0",IF(score!$C768=100,"0"))))))</f>
        <v>#N/A</v>
      </c>
      <c r="E768" t="e">
        <f>IF(score!$C768=".",".",IF(score!$C768=0,"0",IF(score!$C768=25,"1",IF(score!$C768=50,"0",IF(score!$C768=75,"0",IF(score!$C768=100,"0"))))))</f>
        <v>#N/A</v>
      </c>
      <c r="F768" t="e">
        <f>IF(score!$C768=".",".",IF(score!$C768=0,"0",IF(score!$C768=25,"0",IF(score!$C768=50,"1",IF(score!$C768=75,"0",IF(score!$C768=100,"0"))))))</f>
        <v>#N/A</v>
      </c>
      <c r="G768" t="e">
        <f>IF(score!$C768=".",".",IF(score!$C768=0,"0",IF(score!$C768=25,"0",IF(score!$C768=50,"0",IF(score!$C768=75,"1",IF(score!$C768=100,"0"))))))</f>
        <v>#N/A</v>
      </c>
      <c r="H768" t="e">
        <f>IF(score!$D768=".",".",IF(score!$D768=0,"1",IF(score!$D768=50,"0",IF(score!$D768=100,"0"))))</f>
        <v>#N/A</v>
      </c>
      <c r="I768" t="e">
        <f>IF(score!$D768=".",".",IF(score!$D768=0,"0",IF(score!$D768=50,"1",IF(score!$D768=100,"0"))))</f>
        <v>#N/A</v>
      </c>
      <c r="J768" t="e">
        <f>IF(score!$E768=".",".",IF(score!$E768=0,"1",IF(score!$E768=50,"0",IF(score!$E768=100,"0"))))</f>
        <v>#N/A</v>
      </c>
      <c r="K768" t="e">
        <f>IF(score!$E768=".",".",IF(score!$E768=0,"0",IF(score!$E768=50,"1",IF(score!$E768=100,"0"))))</f>
        <v>#N/A</v>
      </c>
      <c r="L768" t="e">
        <f>IF(score!$F768=".",".",IF(score!$F768=0,"1",IF(score!$F768=100,"0")))</f>
        <v>#N/A</v>
      </c>
      <c r="M768" t="e">
        <f>IF(score!$G768=".",".",IF(score!$G768=0,"1",IF(score!$G768=100,"0")))</f>
        <v>#N/A</v>
      </c>
      <c r="N768" t="e">
        <f>IF(score!$H768=".",".",IF(score!$H768=0,"1",IF(score!$H768=100,"0")))</f>
        <v>#N/A</v>
      </c>
      <c r="O768" t="e">
        <f>IF(score!$I768=".",".",IF(score!$I768=0,"1",IF(score!$I768=50,"0",IF(score!$I768=100,"0"))))</f>
        <v>#N/A</v>
      </c>
      <c r="P768" t="e">
        <f>IF(score!$J768=".",".",IF(score!$J768=0,"1",IF(score!$J768=25,"0",IF(score!$J768=50,"0",IF(score!$J768=75,"0",IF(score!$J768=100,"0"))))))</f>
        <v>#N/A</v>
      </c>
      <c r="Q768" t="e">
        <f>IF(score!$J768=".",".",IF(score!$J768=0,"0",IF(score!$J768=25,"1",IF(score!$J768=50,"0",IF(score!$J768=75,"0",IF(score!$J768=100,"0"))))))</f>
        <v>#N/A</v>
      </c>
      <c r="R768" t="e">
        <f>IF(score!$J768=".",".",IF(score!$J768=0,"0",IF(score!$J768=25,"0",IF(score!$J768=50,"1",IF(score!$J768=75,"0",IF(score!$J768=100,"0"))))))</f>
        <v>#N/A</v>
      </c>
      <c r="S768" t="e">
        <f>IF(score!$J768=".",".",IF(score!$J768=0,"0",IF(score!$J768=25,"0",IF(score!$J768=50,"0",IF(score!$J768=75,"1",IF(score!$J768=100,"0"))))))</f>
        <v>#N/A</v>
      </c>
      <c r="T768" t="e">
        <f>IF(score!$K768=".",".",IF(score!$K768=0,"1",IF(score!$K768=20,"0",IF(score!$K768=40,"0",IF(score!$K768=60,"0",IF(score!$K768=80,"0",IF(score!$K768=100,"0")))))))</f>
        <v>#N/A</v>
      </c>
      <c r="U768" t="e">
        <f>IF(score!$K768=".",".",IF(score!$K768=0,"0",IF(score!$K768=20,"1",IF(score!$K768=40,"0",IF(score!$K768=60,"0",IF(score!$K768=80,"0",IF(score!$K768=100,"0")))))))</f>
        <v>#N/A</v>
      </c>
      <c r="V768" t="e">
        <f>IF(score!$K768=".",".",IF(score!$K768=0,"0",IF(score!$K768=20,"0",IF(score!$K768=40,"1",IF(score!$K768=60,"0",IF(score!$K768=80,"0",IF(score!$K768=100,"0")))))))</f>
        <v>#N/A</v>
      </c>
      <c r="W768" t="e">
        <f>IF(score!$K768=".",".",IF(score!$K768=0,"0",IF(score!$K768=20,"0",IF(score!$K768=40,"0",IF(score!$K768=60,"1",IF(score!$K768=80,"0",IF(score!$K768=100,"0")))))))</f>
        <v>#N/A</v>
      </c>
      <c r="X768" t="e">
        <f>IF(score!$K768=".",".",IF(score!$K768=0,"0",IF(score!$K768=20,"0",IF(score!$K768=40,"0",IF(score!$K768=60,"0",IF(score!$K768=80,"1",IF(score!$K768=100,"0")))))))</f>
        <v>#N/A</v>
      </c>
      <c r="Y768" t="e">
        <f>IF(score!$L768=".",".",IF(score!$L768=0,"1",IF(score!$L768=20,"0",IF(score!$L768=40,"0",IF(score!$L768=60,"0",IF(score!$L768=80,"0",IF(score!$L768=100,"0")))))))</f>
        <v>#N/A</v>
      </c>
      <c r="Z768" t="e">
        <f>IF(score!$L768=".",".",IF(score!$L768=0,"0",IF(score!$L768=20,"1",IF(score!$L768=40,"0",IF(score!$L768=60,"0",IF(score!$L768=80,"0",IF(score!$L768=100,"0")))))))</f>
        <v>#N/A</v>
      </c>
      <c r="AA768" t="e">
        <f>IF(score!$L768=".",".",IF(score!$L768=0,"0",IF(score!$L768=20,"0",IF(score!$L768=40,"1",IF(score!$L768=60,"0",IF(score!$L768=80,"0",IF(score!$L768=100,"0")))))))</f>
        <v>#N/A</v>
      </c>
      <c r="AB768" t="e">
        <f>IF(score!$L768=".",".",IF(score!$L768=0,"0",IF(score!$L768=20,"0",IF(score!$L768=40,"0",IF(score!$L768=60,"1",IF(score!$L768=80,"0",IF(score!$L768=100,"0")))))))</f>
        <v>#N/A</v>
      </c>
      <c r="AC768" t="e">
        <f>IF(score!$L768=".",".",IF(score!$L768=0,"0",IF(score!$L768=20,"0",IF(score!$L768=40,"0",IF(score!$L768=60,"0",IF(score!$L768=80,"1",IF(score!L768=100,"0")))))))</f>
        <v>#N/A</v>
      </c>
      <c r="AD768" t="e">
        <f>IF(score!$M768=".",".",IF(score!$M768=0,"1",IF(score!$M768=20,"0",IF(score!$M768=40,"0",IF(score!$M768=60,"0",IF(score!$M768=80,"0",IF(score!$M768=100,"0")))))))</f>
        <v>#N/A</v>
      </c>
      <c r="AE768" t="e">
        <f>IF(score!$M768=".",".",IF(score!$M768=0,"0",IF(score!$M768=20,"1",IF(score!$M768=40,"0",IF(score!$M768=60,"0",IF(score!$M768=80,"0",IF(score!$M768=100,"0")))))))</f>
        <v>#N/A</v>
      </c>
      <c r="AF768" t="e">
        <f>IF(score!$M768=".",".",IF(score!$M768=0,"0",IF(score!$M768=20,"0",IF(score!$M768=40,"1",IF(score!$M768=60,"0",IF(score!$M768=80,"0",IF(score!$M768=100,"0")))))))</f>
        <v>#N/A</v>
      </c>
      <c r="AG768" t="e">
        <f>IF(score!$M768=".",".",IF(score!$M768=0,"0",IF(score!$M768=20,"0",IF(score!$M768=40,"0",IF(score!$M768=60,"1",IF(score!$M768=80,"0",IF(score!$M768=100,"0")))))))</f>
        <v>#N/A</v>
      </c>
      <c r="AH768" t="e">
        <f>IF(score!$M768=".",".",IF(score!$M768=0,"0",IF(score!$M768=20,"0",IF(score!$M768=40,"0",IF(score!$M768=60,"0",IF(score!$M768=80,"1",IF(score!$M768=100,"0")))))))</f>
        <v>#N/A</v>
      </c>
      <c r="AI768" t="e">
        <f>IF(score!$N768=".",".",IF(score!$N768=0,"1",IF(score!$N768=25,"0",IF(score!$N768=50,"0",IF(score!$N768=75,"0",IF(score!$N768=100,"0"))))))</f>
        <v>#N/A</v>
      </c>
      <c r="AJ768" t="e">
        <f>IF(score!$N768=".",".",IF(score!$N768=0,"0",IF(score!$N768=25,"1",IF(score!$N768=50,"0",IF(score!$N768=75,"0",IF(score!$N768=100,"0"))))))</f>
        <v>#N/A</v>
      </c>
      <c r="AK768" t="e">
        <f>IF(score!$N768=".",".",IF(score!$N768=0,"0",IF(score!$N768=25,"0",IF(score!$N768=50,"1",IF(score!$N768=75,"0",IF(score!$N768=100,"0"))))))</f>
        <v>#N/A</v>
      </c>
      <c r="AL768" t="e">
        <f>IF(score!$N768=".",".",IF(score!$N768=0,"0",IF(score!$N768=25,"0",IF(score!$N768=50,"0",IF(score!$N768=75,"1",IF(score!$N768=100,"0"))))))</f>
        <v>#N/A</v>
      </c>
      <c r="AN768" t="e">
        <f t="shared" si="770"/>
        <v>#N/A</v>
      </c>
      <c r="AO768" t="e">
        <f t="shared" si="771"/>
        <v>#N/A</v>
      </c>
      <c r="AP768" t="e">
        <f t="shared" si="772"/>
        <v>#N/A</v>
      </c>
      <c r="AQ768" t="e">
        <f t="shared" si="773"/>
        <v>#N/A</v>
      </c>
      <c r="AR768" t="e">
        <f t="shared" si="774"/>
        <v>#N/A</v>
      </c>
      <c r="AS768" t="e">
        <f t="shared" si="775"/>
        <v>#N/A</v>
      </c>
      <c r="AT768" t="e">
        <f t="shared" si="776"/>
        <v>#N/A</v>
      </c>
      <c r="AU768" t="e">
        <f t="shared" si="777"/>
        <v>#N/A</v>
      </c>
      <c r="AV768" t="e">
        <f t="shared" si="778"/>
        <v>#N/A</v>
      </c>
      <c r="AW768" t="e">
        <f t="shared" si="779"/>
        <v>#N/A</v>
      </c>
      <c r="AX768" t="e">
        <f t="shared" si="780"/>
        <v>#N/A</v>
      </c>
      <c r="AY768" t="e">
        <f t="shared" si="781"/>
        <v>#N/A</v>
      </c>
      <c r="AZ768" t="e">
        <f t="shared" si="782"/>
        <v>#N/A</v>
      </c>
      <c r="BA768" t="e">
        <f t="shared" si="783"/>
        <v>#N/A</v>
      </c>
      <c r="BB768" t="e">
        <f t="shared" si="784"/>
        <v>#N/A</v>
      </c>
      <c r="BC768" t="e">
        <f t="shared" si="785"/>
        <v>#N/A</v>
      </c>
      <c r="BD768" t="e">
        <f t="shared" si="786"/>
        <v>#N/A</v>
      </c>
      <c r="BE768" t="e">
        <f t="shared" si="787"/>
        <v>#N/A</v>
      </c>
      <c r="BF768" t="e">
        <f t="shared" si="788"/>
        <v>#N/A</v>
      </c>
      <c r="BG768" t="e">
        <f t="shared" si="789"/>
        <v>#N/A</v>
      </c>
      <c r="BH768" t="e">
        <f t="shared" si="790"/>
        <v>#N/A</v>
      </c>
      <c r="BI768" t="e">
        <f t="shared" si="791"/>
        <v>#N/A</v>
      </c>
      <c r="BJ768" t="e">
        <f t="shared" si="792"/>
        <v>#N/A</v>
      </c>
      <c r="BK768" t="e">
        <f t="shared" si="793"/>
        <v>#N/A</v>
      </c>
      <c r="BL768" t="e">
        <f t="shared" si="794"/>
        <v>#N/A</v>
      </c>
      <c r="BM768" t="e">
        <f t="shared" si="795"/>
        <v>#N/A</v>
      </c>
      <c r="BN768" t="e">
        <f t="shared" si="796"/>
        <v>#N/A</v>
      </c>
      <c r="BO768" t="e">
        <f t="shared" si="797"/>
        <v>#N/A</v>
      </c>
      <c r="BP768" t="e">
        <f t="shared" si="798"/>
        <v>#N/A</v>
      </c>
      <c r="BQ768" t="e">
        <f t="shared" si="799"/>
        <v>#N/A</v>
      </c>
      <c r="BR768" t="e">
        <f t="shared" si="800"/>
        <v>#N/A</v>
      </c>
      <c r="BS768" t="e">
        <f t="shared" si="801"/>
        <v>#N/A</v>
      </c>
      <c r="BT768" t="e">
        <f t="shared" si="802"/>
        <v>#N/A</v>
      </c>
      <c r="BU768" t="e">
        <f t="shared" si="803"/>
        <v>#N/A</v>
      </c>
      <c r="BV768" t="e">
        <f t="shared" si="804"/>
        <v>#N/A</v>
      </c>
      <c r="BX768" t="e">
        <f t="shared" si="805"/>
        <v>#N/A</v>
      </c>
      <c r="BY768" t="e">
        <f t="shared" si="806"/>
        <v>#N/A</v>
      </c>
      <c r="BZ768" t="e">
        <f t="shared" si="807"/>
        <v>#N/A</v>
      </c>
      <c r="CA768" t="e">
        <f t="shared" si="808"/>
        <v>#N/A</v>
      </c>
      <c r="CB768" t="e">
        <f t="shared" si="809"/>
        <v>#N/A</v>
      </c>
      <c r="CC768" t="e">
        <f t="shared" si="810"/>
        <v>#N/A</v>
      </c>
      <c r="CD768" t="e">
        <f t="shared" si="811"/>
        <v>#N/A</v>
      </c>
      <c r="CE768" t="e">
        <f t="shared" si="812"/>
        <v>#N/A</v>
      </c>
      <c r="CF768" t="e">
        <f t="shared" si="813"/>
        <v>#N/A</v>
      </c>
      <c r="CG768" t="e">
        <f t="shared" si="814"/>
        <v>#N/A</v>
      </c>
      <c r="CH768" t="e">
        <f t="shared" si="815"/>
        <v>#N/A</v>
      </c>
      <c r="CI768" t="e">
        <f t="shared" si="816"/>
        <v>#N/A</v>
      </c>
      <c r="CJ768" t="e">
        <f t="shared" si="817"/>
        <v>#N/A</v>
      </c>
      <c r="CK768" t="e">
        <f t="shared" si="818"/>
        <v>#N/A</v>
      </c>
      <c r="CL768" t="e">
        <f t="shared" si="819"/>
        <v>#N/A</v>
      </c>
      <c r="CM768" t="e">
        <f t="shared" si="820"/>
        <v>#N/A</v>
      </c>
      <c r="CN768" t="e">
        <f t="shared" si="821"/>
        <v>#N/A</v>
      </c>
      <c r="CO768" t="e">
        <f t="shared" si="822"/>
        <v>#N/A</v>
      </c>
      <c r="CP768" t="e">
        <f t="shared" si="823"/>
        <v>#N/A</v>
      </c>
      <c r="CQ768" t="e">
        <f t="shared" si="824"/>
        <v>#N/A</v>
      </c>
      <c r="CR768" t="e">
        <f t="shared" si="825"/>
        <v>#N/A</v>
      </c>
      <c r="CS768" t="e">
        <f t="shared" si="826"/>
        <v>#N/A</v>
      </c>
      <c r="CT768" t="e">
        <f t="shared" si="827"/>
        <v>#N/A</v>
      </c>
      <c r="CU768" t="e">
        <f t="shared" si="828"/>
        <v>#N/A</v>
      </c>
      <c r="CV768" t="e">
        <f t="shared" si="829"/>
        <v>#N/A</v>
      </c>
      <c r="CW768" t="e">
        <f t="shared" si="830"/>
        <v>#N/A</v>
      </c>
      <c r="CX768" t="e">
        <f t="shared" si="831"/>
        <v>#N/A</v>
      </c>
      <c r="CY768" t="e">
        <f t="shared" si="832"/>
        <v>#N/A</v>
      </c>
      <c r="CZ768" t="e">
        <f t="shared" si="833"/>
        <v>#N/A</v>
      </c>
      <c r="DA768" t="e">
        <f t="shared" si="834"/>
        <v>#N/A</v>
      </c>
      <c r="DB768" t="e">
        <f t="shared" si="835"/>
        <v>#N/A</v>
      </c>
      <c r="DC768" t="e">
        <f t="shared" si="836"/>
        <v>#N/A</v>
      </c>
      <c r="DD768" t="e">
        <f t="shared" si="837"/>
        <v>#N/A</v>
      </c>
      <c r="DE768" t="e">
        <f t="shared" si="838"/>
        <v>#N/A</v>
      </c>
      <c r="DF768" t="e">
        <f t="shared" si="839"/>
        <v>#N/A</v>
      </c>
    </row>
    <row r="769" spans="1:110" x14ac:dyDescent="0.25">
      <c r="A769" s="4">
        <f>raw!$A770:$A770</f>
        <v>0</v>
      </c>
      <c r="B769" s="6">
        <f>raw!$B770:$B770</f>
        <v>0</v>
      </c>
      <c r="D769" t="e">
        <f>IF(score!$C769=".",".",IF(score!$C769=0,"1",IF(score!$C769=25,"0",IF(score!$C769=50,"0",IF(score!$C769=75,"0",IF(score!$C769=100,"0"))))))</f>
        <v>#N/A</v>
      </c>
      <c r="E769" t="e">
        <f>IF(score!$C769=".",".",IF(score!$C769=0,"0",IF(score!$C769=25,"1",IF(score!$C769=50,"0",IF(score!$C769=75,"0",IF(score!$C769=100,"0"))))))</f>
        <v>#N/A</v>
      </c>
      <c r="F769" t="e">
        <f>IF(score!$C769=".",".",IF(score!$C769=0,"0",IF(score!$C769=25,"0",IF(score!$C769=50,"1",IF(score!$C769=75,"0",IF(score!$C769=100,"0"))))))</f>
        <v>#N/A</v>
      </c>
      <c r="G769" t="e">
        <f>IF(score!$C769=".",".",IF(score!$C769=0,"0",IF(score!$C769=25,"0",IF(score!$C769=50,"0",IF(score!$C769=75,"1",IF(score!$C769=100,"0"))))))</f>
        <v>#N/A</v>
      </c>
      <c r="H769" t="e">
        <f>IF(score!$D769=".",".",IF(score!$D769=0,"1",IF(score!$D769=50,"0",IF(score!$D769=100,"0"))))</f>
        <v>#N/A</v>
      </c>
      <c r="I769" t="e">
        <f>IF(score!$D769=".",".",IF(score!$D769=0,"0",IF(score!$D769=50,"1",IF(score!$D769=100,"0"))))</f>
        <v>#N/A</v>
      </c>
      <c r="J769" t="e">
        <f>IF(score!$E769=".",".",IF(score!$E769=0,"1",IF(score!$E769=50,"0",IF(score!$E769=100,"0"))))</f>
        <v>#N/A</v>
      </c>
      <c r="K769" t="e">
        <f>IF(score!$E769=".",".",IF(score!$E769=0,"0",IF(score!$E769=50,"1",IF(score!$E769=100,"0"))))</f>
        <v>#N/A</v>
      </c>
      <c r="L769" t="e">
        <f>IF(score!$F769=".",".",IF(score!$F769=0,"1",IF(score!$F769=100,"0")))</f>
        <v>#N/A</v>
      </c>
      <c r="M769" t="e">
        <f>IF(score!$G769=".",".",IF(score!$G769=0,"1",IF(score!$G769=100,"0")))</f>
        <v>#N/A</v>
      </c>
      <c r="N769" t="e">
        <f>IF(score!$H769=".",".",IF(score!$H769=0,"1",IF(score!$H769=100,"0")))</f>
        <v>#N/A</v>
      </c>
      <c r="O769" t="e">
        <f>IF(score!$I769=".",".",IF(score!$I769=0,"1",IF(score!$I769=50,"0",IF(score!$I769=100,"0"))))</f>
        <v>#N/A</v>
      </c>
      <c r="P769" t="e">
        <f>IF(score!$J769=".",".",IF(score!$J769=0,"1",IF(score!$J769=25,"0",IF(score!$J769=50,"0",IF(score!$J769=75,"0",IF(score!$J769=100,"0"))))))</f>
        <v>#N/A</v>
      </c>
      <c r="Q769" t="e">
        <f>IF(score!$J769=".",".",IF(score!$J769=0,"0",IF(score!$J769=25,"1",IF(score!$J769=50,"0",IF(score!$J769=75,"0",IF(score!$J769=100,"0"))))))</f>
        <v>#N/A</v>
      </c>
      <c r="R769" t="e">
        <f>IF(score!$J769=".",".",IF(score!$J769=0,"0",IF(score!$J769=25,"0",IF(score!$J769=50,"1",IF(score!$J769=75,"0",IF(score!$J769=100,"0"))))))</f>
        <v>#N/A</v>
      </c>
      <c r="S769" t="e">
        <f>IF(score!$J769=".",".",IF(score!$J769=0,"0",IF(score!$J769=25,"0",IF(score!$J769=50,"0",IF(score!$J769=75,"1",IF(score!$J769=100,"0"))))))</f>
        <v>#N/A</v>
      </c>
      <c r="T769" t="e">
        <f>IF(score!$K769=".",".",IF(score!$K769=0,"1",IF(score!$K769=20,"0",IF(score!$K769=40,"0",IF(score!$K769=60,"0",IF(score!$K769=80,"0",IF(score!$K769=100,"0")))))))</f>
        <v>#N/A</v>
      </c>
      <c r="U769" t="e">
        <f>IF(score!$K769=".",".",IF(score!$K769=0,"0",IF(score!$K769=20,"1",IF(score!$K769=40,"0",IF(score!$K769=60,"0",IF(score!$K769=80,"0",IF(score!$K769=100,"0")))))))</f>
        <v>#N/A</v>
      </c>
      <c r="V769" t="e">
        <f>IF(score!$K769=".",".",IF(score!$K769=0,"0",IF(score!$K769=20,"0",IF(score!$K769=40,"1",IF(score!$K769=60,"0",IF(score!$K769=80,"0",IF(score!$K769=100,"0")))))))</f>
        <v>#N/A</v>
      </c>
      <c r="W769" t="e">
        <f>IF(score!$K769=".",".",IF(score!$K769=0,"0",IF(score!$K769=20,"0",IF(score!$K769=40,"0",IF(score!$K769=60,"1",IF(score!$K769=80,"0",IF(score!$K769=100,"0")))))))</f>
        <v>#N/A</v>
      </c>
      <c r="X769" t="e">
        <f>IF(score!$K769=".",".",IF(score!$K769=0,"0",IF(score!$K769=20,"0",IF(score!$K769=40,"0",IF(score!$K769=60,"0",IF(score!$K769=80,"1",IF(score!$K769=100,"0")))))))</f>
        <v>#N/A</v>
      </c>
      <c r="Y769" t="e">
        <f>IF(score!$L769=".",".",IF(score!$L769=0,"1",IF(score!$L769=20,"0",IF(score!$L769=40,"0",IF(score!$L769=60,"0",IF(score!$L769=80,"0",IF(score!$L769=100,"0")))))))</f>
        <v>#N/A</v>
      </c>
      <c r="Z769" t="e">
        <f>IF(score!$L769=".",".",IF(score!$L769=0,"0",IF(score!$L769=20,"1",IF(score!$L769=40,"0",IF(score!$L769=60,"0",IF(score!$L769=80,"0",IF(score!$L769=100,"0")))))))</f>
        <v>#N/A</v>
      </c>
      <c r="AA769" t="e">
        <f>IF(score!$L769=".",".",IF(score!$L769=0,"0",IF(score!$L769=20,"0",IF(score!$L769=40,"1",IF(score!$L769=60,"0",IF(score!$L769=80,"0",IF(score!$L769=100,"0")))))))</f>
        <v>#N/A</v>
      </c>
      <c r="AB769" t="e">
        <f>IF(score!$L769=".",".",IF(score!$L769=0,"0",IF(score!$L769=20,"0",IF(score!$L769=40,"0",IF(score!$L769=60,"1",IF(score!$L769=80,"0",IF(score!$L769=100,"0")))))))</f>
        <v>#N/A</v>
      </c>
      <c r="AC769" t="e">
        <f>IF(score!$L769=".",".",IF(score!$L769=0,"0",IF(score!$L769=20,"0",IF(score!$L769=40,"0",IF(score!$L769=60,"0",IF(score!$L769=80,"1",IF(score!L769=100,"0")))))))</f>
        <v>#N/A</v>
      </c>
      <c r="AD769" t="e">
        <f>IF(score!$M769=".",".",IF(score!$M769=0,"1",IF(score!$M769=20,"0",IF(score!$M769=40,"0",IF(score!$M769=60,"0",IF(score!$M769=80,"0",IF(score!$M769=100,"0")))))))</f>
        <v>#N/A</v>
      </c>
      <c r="AE769" t="e">
        <f>IF(score!$M769=".",".",IF(score!$M769=0,"0",IF(score!$M769=20,"1",IF(score!$M769=40,"0",IF(score!$M769=60,"0",IF(score!$M769=80,"0",IF(score!$M769=100,"0")))))))</f>
        <v>#N/A</v>
      </c>
      <c r="AF769" t="e">
        <f>IF(score!$M769=".",".",IF(score!$M769=0,"0",IF(score!$M769=20,"0",IF(score!$M769=40,"1",IF(score!$M769=60,"0",IF(score!$M769=80,"0",IF(score!$M769=100,"0")))))))</f>
        <v>#N/A</v>
      </c>
      <c r="AG769" t="e">
        <f>IF(score!$M769=".",".",IF(score!$M769=0,"0",IF(score!$M769=20,"0",IF(score!$M769=40,"0",IF(score!$M769=60,"1",IF(score!$M769=80,"0",IF(score!$M769=100,"0")))))))</f>
        <v>#N/A</v>
      </c>
      <c r="AH769" t="e">
        <f>IF(score!$M769=".",".",IF(score!$M769=0,"0",IF(score!$M769=20,"0",IF(score!$M769=40,"0",IF(score!$M769=60,"0",IF(score!$M769=80,"1",IF(score!$M769=100,"0")))))))</f>
        <v>#N/A</v>
      </c>
      <c r="AI769" t="e">
        <f>IF(score!$N769=".",".",IF(score!$N769=0,"1",IF(score!$N769=25,"0",IF(score!$N769=50,"0",IF(score!$N769=75,"0",IF(score!$N769=100,"0"))))))</f>
        <v>#N/A</v>
      </c>
      <c r="AJ769" t="e">
        <f>IF(score!$N769=".",".",IF(score!$N769=0,"0",IF(score!$N769=25,"1",IF(score!$N769=50,"0",IF(score!$N769=75,"0",IF(score!$N769=100,"0"))))))</f>
        <v>#N/A</v>
      </c>
      <c r="AK769" t="e">
        <f>IF(score!$N769=".",".",IF(score!$N769=0,"0",IF(score!$N769=25,"0",IF(score!$N769=50,"1",IF(score!$N769=75,"0",IF(score!$N769=100,"0"))))))</f>
        <v>#N/A</v>
      </c>
      <c r="AL769" t="e">
        <f>IF(score!$N769=".",".",IF(score!$N769=0,"0",IF(score!$N769=25,"0",IF(score!$N769=50,"0",IF(score!$N769=75,"1",IF(score!$N769=100,"0"))))))</f>
        <v>#N/A</v>
      </c>
      <c r="AN769" t="e">
        <f t="shared" si="770"/>
        <v>#N/A</v>
      </c>
      <c r="AO769" t="e">
        <f t="shared" si="771"/>
        <v>#N/A</v>
      </c>
      <c r="AP769" t="e">
        <f t="shared" si="772"/>
        <v>#N/A</v>
      </c>
      <c r="AQ769" t="e">
        <f t="shared" si="773"/>
        <v>#N/A</v>
      </c>
      <c r="AR769" t="e">
        <f t="shared" si="774"/>
        <v>#N/A</v>
      </c>
      <c r="AS769" t="e">
        <f t="shared" si="775"/>
        <v>#N/A</v>
      </c>
      <c r="AT769" t="e">
        <f t="shared" si="776"/>
        <v>#N/A</v>
      </c>
      <c r="AU769" t="e">
        <f t="shared" si="777"/>
        <v>#N/A</v>
      </c>
      <c r="AV769" t="e">
        <f t="shared" si="778"/>
        <v>#N/A</v>
      </c>
      <c r="AW769" t="e">
        <f t="shared" si="779"/>
        <v>#N/A</v>
      </c>
      <c r="AX769" t="e">
        <f t="shared" si="780"/>
        <v>#N/A</v>
      </c>
      <c r="AY769" t="e">
        <f t="shared" si="781"/>
        <v>#N/A</v>
      </c>
      <c r="AZ769" t="e">
        <f t="shared" si="782"/>
        <v>#N/A</v>
      </c>
      <c r="BA769" t="e">
        <f t="shared" si="783"/>
        <v>#N/A</v>
      </c>
      <c r="BB769" t="e">
        <f t="shared" si="784"/>
        <v>#N/A</v>
      </c>
      <c r="BC769" t="e">
        <f t="shared" si="785"/>
        <v>#N/A</v>
      </c>
      <c r="BD769" t="e">
        <f t="shared" si="786"/>
        <v>#N/A</v>
      </c>
      <c r="BE769" t="e">
        <f t="shared" si="787"/>
        <v>#N/A</v>
      </c>
      <c r="BF769" t="e">
        <f t="shared" si="788"/>
        <v>#N/A</v>
      </c>
      <c r="BG769" t="e">
        <f t="shared" si="789"/>
        <v>#N/A</v>
      </c>
      <c r="BH769" t="e">
        <f t="shared" si="790"/>
        <v>#N/A</v>
      </c>
      <c r="BI769" t="e">
        <f t="shared" si="791"/>
        <v>#N/A</v>
      </c>
      <c r="BJ769" t="e">
        <f t="shared" si="792"/>
        <v>#N/A</v>
      </c>
      <c r="BK769" t="e">
        <f t="shared" si="793"/>
        <v>#N/A</v>
      </c>
      <c r="BL769" t="e">
        <f t="shared" si="794"/>
        <v>#N/A</v>
      </c>
      <c r="BM769" t="e">
        <f t="shared" si="795"/>
        <v>#N/A</v>
      </c>
      <c r="BN769" t="e">
        <f t="shared" si="796"/>
        <v>#N/A</v>
      </c>
      <c r="BO769" t="e">
        <f t="shared" si="797"/>
        <v>#N/A</v>
      </c>
      <c r="BP769" t="e">
        <f t="shared" si="798"/>
        <v>#N/A</v>
      </c>
      <c r="BQ769" t="e">
        <f t="shared" si="799"/>
        <v>#N/A</v>
      </c>
      <c r="BR769" t="e">
        <f t="shared" si="800"/>
        <v>#N/A</v>
      </c>
      <c r="BS769" t="e">
        <f t="shared" si="801"/>
        <v>#N/A</v>
      </c>
      <c r="BT769" t="e">
        <f t="shared" si="802"/>
        <v>#N/A</v>
      </c>
      <c r="BU769" t="e">
        <f t="shared" si="803"/>
        <v>#N/A</v>
      </c>
      <c r="BV769" t="e">
        <f t="shared" si="804"/>
        <v>#N/A</v>
      </c>
      <c r="BX769" t="e">
        <f t="shared" si="805"/>
        <v>#N/A</v>
      </c>
      <c r="BY769" t="e">
        <f t="shared" si="806"/>
        <v>#N/A</v>
      </c>
      <c r="BZ769" t="e">
        <f t="shared" si="807"/>
        <v>#N/A</v>
      </c>
      <c r="CA769" t="e">
        <f t="shared" si="808"/>
        <v>#N/A</v>
      </c>
      <c r="CB769" t="e">
        <f t="shared" si="809"/>
        <v>#N/A</v>
      </c>
      <c r="CC769" t="e">
        <f t="shared" si="810"/>
        <v>#N/A</v>
      </c>
      <c r="CD769" t="e">
        <f t="shared" si="811"/>
        <v>#N/A</v>
      </c>
      <c r="CE769" t="e">
        <f t="shared" si="812"/>
        <v>#N/A</v>
      </c>
      <c r="CF769" t="e">
        <f t="shared" si="813"/>
        <v>#N/A</v>
      </c>
      <c r="CG769" t="e">
        <f t="shared" si="814"/>
        <v>#N/A</v>
      </c>
      <c r="CH769" t="e">
        <f t="shared" si="815"/>
        <v>#N/A</v>
      </c>
      <c r="CI769" t="e">
        <f t="shared" si="816"/>
        <v>#N/A</v>
      </c>
      <c r="CJ769" t="e">
        <f t="shared" si="817"/>
        <v>#N/A</v>
      </c>
      <c r="CK769" t="e">
        <f t="shared" si="818"/>
        <v>#N/A</v>
      </c>
      <c r="CL769" t="e">
        <f t="shared" si="819"/>
        <v>#N/A</v>
      </c>
      <c r="CM769" t="e">
        <f t="shared" si="820"/>
        <v>#N/A</v>
      </c>
      <c r="CN769" t="e">
        <f t="shared" si="821"/>
        <v>#N/A</v>
      </c>
      <c r="CO769" t="e">
        <f t="shared" si="822"/>
        <v>#N/A</v>
      </c>
      <c r="CP769" t="e">
        <f t="shared" si="823"/>
        <v>#N/A</v>
      </c>
      <c r="CQ769" t="e">
        <f t="shared" si="824"/>
        <v>#N/A</v>
      </c>
      <c r="CR769" t="e">
        <f t="shared" si="825"/>
        <v>#N/A</v>
      </c>
      <c r="CS769" t="e">
        <f t="shared" si="826"/>
        <v>#N/A</v>
      </c>
      <c r="CT769" t="e">
        <f t="shared" si="827"/>
        <v>#N/A</v>
      </c>
      <c r="CU769" t="e">
        <f t="shared" si="828"/>
        <v>#N/A</v>
      </c>
      <c r="CV769" t="e">
        <f t="shared" si="829"/>
        <v>#N/A</v>
      </c>
      <c r="CW769" t="e">
        <f t="shared" si="830"/>
        <v>#N/A</v>
      </c>
      <c r="CX769" t="e">
        <f t="shared" si="831"/>
        <v>#N/A</v>
      </c>
      <c r="CY769" t="e">
        <f t="shared" si="832"/>
        <v>#N/A</v>
      </c>
      <c r="CZ769" t="e">
        <f t="shared" si="833"/>
        <v>#N/A</v>
      </c>
      <c r="DA769" t="e">
        <f t="shared" si="834"/>
        <v>#N/A</v>
      </c>
      <c r="DB769" t="e">
        <f t="shared" si="835"/>
        <v>#N/A</v>
      </c>
      <c r="DC769" t="e">
        <f t="shared" si="836"/>
        <v>#N/A</v>
      </c>
      <c r="DD769" t="e">
        <f t="shared" si="837"/>
        <v>#N/A</v>
      </c>
      <c r="DE769" t="e">
        <f t="shared" si="838"/>
        <v>#N/A</v>
      </c>
      <c r="DF769" t="e">
        <f t="shared" si="839"/>
        <v>#N/A</v>
      </c>
    </row>
    <row r="770" spans="1:110" x14ac:dyDescent="0.25">
      <c r="A770" s="4">
        <f>raw!$A771:$A771</f>
        <v>0</v>
      </c>
      <c r="B770" s="6">
        <f>raw!$B771:$B771</f>
        <v>0</v>
      </c>
      <c r="D770" t="e">
        <f>IF(score!$C770=".",".",IF(score!$C770=0,"1",IF(score!$C770=25,"0",IF(score!$C770=50,"0",IF(score!$C770=75,"0",IF(score!$C770=100,"0"))))))</f>
        <v>#N/A</v>
      </c>
      <c r="E770" t="e">
        <f>IF(score!$C770=".",".",IF(score!$C770=0,"0",IF(score!$C770=25,"1",IF(score!$C770=50,"0",IF(score!$C770=75,"0",IF(score!$C770=100,"0"))))))</f>
        <v>#N/A</v>
      </c>
      <c r="F770" t="e">
        <f>IF(score!$C770=".",".",IF(score!$C770=0,"0",IF(score!$C770=25,"0",IF(score!$C770=50,"1",IF(score!$C770=75,"0",IF(score!$C770=100,"0"))))))</f>
        <v>#N/A</v>
      </c>
      <c r="G770" t="e">
        <f>IF(score!$C770=".",".",IF(score!$C770=0,"0",IF(score!$C770=25,"0",IF(score!$C770=50,"0",IF(score!$C770=75,"1",IF(score!$C770=100,"0"))))))</f>
        <v>#N/A</v>
      </c>
      <c r="H770" t="e">
        <f>IF(score!$D770=".",".",IF(score!$D770=0,"1",IF(score!$D770=50,"0",IF(score!$D770=100,"0"))))</f>
        <v>#N/A</v>
      </c>
      <c r="I770" t="e">
        <f>IF(score!$D770=".",".",IF(score!$D770=0,"0",IF(score!$D770=50,"1",IF(score!$D770=100,"0"))))</f>
        <v>#N/A</v>
      </c>
      <c r="J770" t="e">
        <f>IF(score!$E770=".",".",IF(score!$E770=0,"1",IF(score!$E770=50,"0",IF(score!$E770=100,"0"))))</f>
        <v>#N/A</v>
      </c>
      <c r="K770" t="e">
        <f>IF(score!$E770=".",".",IF(score!$E770=0,"0",IF(score!$E770=50,"1",IF(score!$E770=100,"0"))))</f>
        <v>#N/A</v>
      </c>
      <c r="L770" t="e">
        <f>IF(score!$F770=".",".",IF(score!$F770=0,"1",IF(score!$F770=100,"0")))</f>
        <v>#N/A</v>
      </c>
      <c r="M770" t="e">
        <f>IF(score!$G770=".",".",IF(score!$G770=0,"1",IF(score!$G770=100,"0")))</f>
        <v>#N/A</v>
      </c>
      <c r="N770" t="e">
        <f>IF(score!$H770=".",".",IF(score!$H770=0,"1",IF(score!$H770=100,"0")))</f>
        <v>#N/A</v>
      </c>
      <c r="O770" t="e">
        <f>IF(score!$I770=".",".",IF(score!$I770=0,"1",IF(score!$I770=50,"0",IF(score!$I770=100,"0"))))</f>
        <v>#N/A</v>
      </c>
      <c r="P770" t="e">
        <f>IF(score!$J770=".",".",IF(score!$J770=0,"1",IF(score!$J770=25,"0",IF(score!$J770=50,"0",IF(score!$J770=75,"0",IF(score!$J770=100,"0"))))))</f>
        <v>#N/A</v>
      </c>
      <c r="Q770" t="e">
        <f>IF(score!$J770=".",".",IF(score!$J770=0,"0",IF(score!$J770=25,"1",IF(score!$J770=50,"0",IF(score!$J770=75,"0",IF(score!$J770=100,"0"))))))</f>
        <v>#N/A</v>
      </c>
      <c r="R770" t="e">
        <f>IF(score!$J770=".",".",IF(score!$J770=0,"0",IF(score!$J770=25,"0",IF(score!$J770=50,"1",IF(score!$J770=75,"0",IF(score!$J770=100,"0"))))))</f>
        <v>#N/A</v>
      </c>
      <c r="S770" t="e">
        <f>IF(score!$J770=".",".",IF(score!$J770=0,"0",IF(score!$J770=25,"0",IF(score!$J770=50,"0",IF(score!$J770=75,"1",IF(score!$J770=100,"0"))))))</f>
        <v>#N/A</v>
      </c>
      <c r="T770" t="e">
        <f>IF(score!$K770=".",".",IF(score!$K770=0,"1",IF(score!$K770=20,"0",IF(score!$K770=40,"0",IF(score!$K770=60,"0",IF(score!$K770=80,"0",IF(score!$K770=100,"0")))))))</f>
        <v>#N/A</v>
      </c>
      <c r="U770" t="e">
        <f>IF(score!$K770=".",".",IF(score!$K770=0,"0",IF(score!$K770=20,"1",IF(score!$K770=40,"0",IF(score!$K770=60,"0",IF(score!$K770=80,"0",IF(score!$K770=100,"0")))))))</f>
        <v>#N/A</v>
      </c>
      <c r="V770" t="e">
        <f>IF(score!$K770=".",".",IF(score!$K770=0,"0",IF(score!$K770=20,"0",IF(score!$K770=40,"1",IF(score!$K770=60,"0",IF(score!$K770=80,"0",IF(score!$K770=100,"0")))))))</f>
        <v>#N/A</v>
      </c>
      <c r="W770" t="e">
        <f>IF(score!$K770=".",".",IF(score!$K770=0,"0",IF(score!$K770=20,"0",IF(score!$K770=40,"0",IF(score!$K770=60,"1",IF(score!$K770=80,"0",IF(score!$K770=100,"0")))))))</f>
        <v>#N/A</v>
      </c>
      <c r="X770" t="e">
        <f>IF(score!$K770=".",".",IF(score!$K770=0,"0",IF(score!$K770=20,"0",IF(score!$K770=40,"0",IF(score!$K770=60,"0",IF(score!$K770=80,"1",IF(score!$K770=100,"0")))))))</f>
        <v>#N/A</v>
      </c>
      <c r="Y770" t="e">
        <f>IF(score!$L770=".",".",IF(score!$L770=0,"1",IF(score!$L770=20,"0",IF(score!$L770=40,"0",IF(score!$L770=60,"0",IF(score!$L770=80,"0",IF(score!$L770=100,"0")))))))</f>
        <v>#N/A</v>
      </c>
      <c r="Z770" t="e">
        <f>IF(score!$L770=".",".",IF(score!$L770=0,"0",IF(score!$L770=20,"1",IF(score!$L770=40,"0",IF(score!$L770=60,"0",IF(score!$L770=80,"0",IF(score!$L770=100,"0")))))))</f>
        <v>#N/A</v>
      </c>
      <c r="AA770" t="e">
        <f>IF(score!$L770=".",".",IF(score!$L770=0,"0",IF(score!$L770=20,"0",IF(score!$L770=40,"1",IF(score!$L770=60,"0",IF(score!$L770=80,"0",IF(score!$L770=100,"0")))))))</f>
        <v>#N/A</v>
      </c>
      <c r="AB770" t="e">
        <f>IF(score!$L770=".",".",IF(score!$L770=0,"0",IF(score!$L770=20,"0",IF(score!$L770=40,"0",IF(score!$L770=60,"1",IF(score!$L770=80,"0",IF(score!$L770=100,"0")))))))</f>
        <v>#N/A</v>
      </c>
      <c r="AC770" t="e">
        <f>IF(score!$L770=".",".",IF(score!$L770=0,"0",IF(score!$L770=20,"0",IF(score!$L770=40,"0",IF(score!$L770=60,"0",IF(score!$L770=80,"1",IF(score!L770=100,"0")))))))</f>
        <v>#N/A</v>
      </c>
      <c r="AD770" t="e">
        <f>IF(score!$M770=".",".",IF(score!$M770=0,"1",IF(score!$M770=20,"0",IF(score!$M770=40,"0",IF(score!$M770=60,"0",IF(score!$M770=80,"0",IF(score!$M770=100,"0")))))))</f>
        <v>#N/A</v>
      </c>
      <c r="AE770" t="e">
        <f>IF(score!$M770=".",".",IF(score!$M770=0,"0",IF(score!$M770=20,"1",IF(score!$M770=40,"0",IF(score!$M770=60,"0",IF(score!$M770=80,"0",IF(score!$M770=100,"0")))))))</f>
        <v>#N/A</v>
      </c>
      <c r="AF770" t="e">
        <f>IF(score!$M770=".",".",IF(score!$M770=0,"0",IF(score!$M770=20,"0",IF(score!$M770=40,"1",IF(score!$M770=60,"0",IF(score!$M770=80,"0",IF(score!$M770=100,"0")))))))</f>
        <v>#N/A</v>
      </c>
      <c r="AG770" t="e">
        <f>IF(score!$M770=".",".",IF(score!$M770=0,"0",IF(score!$M770=20,"0",IF(score!$M770=40,"0",IF(score!$M770=60,"1",IF(score!$M770=80,"0",IF(score!$M770=100,"0")))))))</f>
        <v>#N/A</v>
      </c>
      <c r="AH770" t="e">
        <f>IF(score!$M770=".",".",IF(score!$M770=0,"0",IF(score!$M770=20,"0",IF(score!$M770=40,"0",IF(score!$M770=60,"0",IF(score!$M770=80,"1",IF(score!$M770=100,"0")))))))</f>
        <v>#N/A</v>
      </c>
      <c r="AI770" t="e">
        <f>IF(score!$N770=".",".",IF(score!$N770=0,"1",IF(score!$N770=25,"0",IF(score!$N770=50,"0",IF(score!$N770=75,"0",IF(score!$N770=100,"0"))))))</f>
        <v>#N/A</v>
      </c>
      <c r="AJ770" t="e">
        <f>IF(score!$N770=".",".",IF(score!$N770=0,"0",IF(score!$N770=25,"1",IF(score!$N770=50,"0",IF(score!$N770=75,"0",IF(score!$N770=100,"0"))))))</f>
        <v>#N/A</v>
      </c>
      <c r="AK770" t="e">
        <f>IF(score!$N770=".",".",IF(score!$N770=0,"0",IF(score!$N770=25,"0",IF(score!$N770=50,"1",IF(score!$N770=75,"0",IF(score!$N770=100,"0"))))))</f>
        <v>#N/A</v>
      </c>
      <c r="AL770" t="e">
        <f>IF(score!$N770=".",".",IF(score!$N770=0,"0",IF(score!$N770=25,"0",IF(score!$N770=50,"0",IF(score!$N770=75,"1",IF(score!$N770=100,"0"))))))</f>
        <v>#N/A</v>
      </c>
      <c r="AN770" t="e">
        <f t="shared" si="770"/>
        <v>#N/A</v>
      </c>
      <c r="AO770" t="e">
        <f t="shared" si="771"/>
        <v>#N/A</v>
      </c>
      <c r="AP770" t="e">
        <f t="shared" si="772"/>
        <v>#N/A</v>
      </c>
      <c r="AQ770" t="e">
        <f t="shared" si="773"/>
        <v>#N/A</v>
      </c>
      <c r="AR770" t="e">
        <f t="shared" si="774"/>
        <v>#N/A</v>
      </c>
      <c r="AS770" t="e">
        <f t="shared" si="775"/>
        <v>#N/A</v>
      </c>
      <c r="AT770" t="e">
        <f t="shared" si="776"/>
        <v>#N/A</v>
      </c>
      <c r="AU770" t="e">
        <f t="shared" si="777"/>
        <v>#N/A</v>
      </c>
      <c r="AV770" t="e">
        <f t="shared" si="778"/>
        <v>#N/A</v>
      </c>
      <c r="AW770" t="e">
        <f t="shared" si="779"/>
        <v>#N/A</v>
      </c>
      <c r="AX770" t="e">
        <f t="shared" si="780"/>
        <v>#N/A</v>
      </c>
      <c r="AY770" t="e">
        <f t="shared" si="781"/>
        <v>#N/A</v>
      </c>
      <c r="AZ770" t="e">
        <f t="shared" si="782"/>
        <v>#N/A</v>
      </c>
      <c r="BA770" t="e">
        <f t="shared" si="783"/>
        <v>#N/A</v>
      </c>
      <c r="BB770" t="e">
        <f t="shared" si="784"/>
        <v>#N/A</v>
      </c>
      <c r="BC770" t="e">
        <f t="shared" si="785"/>
        <v>#N/A</v>
      </c>
      <c r="BD770" t="e">
        <f t="shared" si="786"/>
        <v>#N/A</v>
      </c>
      <c r="BE770" t="e">
        <f t="shared" si="787"/>
        <v>#N/A</v>
      </c>
      <c r="BF770" t="e">
        <f t="shared" si="788"/>
        <v>#N/A</v>
      </c>
      <c r="BG770" t="e">
        <f t="shared" si="789"/>
        <v>#N/A</v>
      </c>
      <c r="BH770" t="e">
        <f t="shared" si="790"/>
        <v>#N/A</v>
      </c>
      <c r="BI770" t="e">
        <f t="shared" si="791"/>
        <v>#N/A</v>
      </c>
      <c r="BJ770" t="e">
        <f t="shared" si="792"/>
        <v>#N/A</v>
      </c>
      <c r="BK770" t="e">
        <f t="shared" si="793"/>
        <v>#N/A</v>
      </c>
      <c r="BL770" t="e">
        <f t="shared" si="794"/>
        <v>#N/A</v>
      </c>
      <c r="BM770" t="e">
        <f t="shared" si="795"/>
        <v>#N/A</v>
      </c>
      <c r="BN770" t="e">
        <f t="shared" si="796"/>
        <v>#N/A</v>
      </c>
      <c r="BO770" t="e">
        <f t="shared" si="797"/>
        <v>#N/A</v>
      </c>
      <c r="BP770" t="e">
        <f t="shared" si="798"/>
        <v>#N/A</v>
      </c>
      <c r="BQ770" t="e">
        <f t="shared" si="799"/>
        <v>#N/A</v>
      </c>
      <c r="BR770" t="e">
        <f t="shared" si="800"/>
        <v>#N/A</v>
      </c>
      <c r="BS770" t="e">
        <f t="shared" si="801"/>
        <v>#N/A</v>
      </c>
      <c r="BT770" t="e">
        <f t="shared" si="802"/>
        <v>#N/A</v>
      </c>
      <c r="BU770" t="e">
        <f t="shared" si="803"/>
        <v>#N/A</v>
      </c>
      <c r="BV770" t="e">
        <f t="shared" si="804"/>
        <v>#N/A</v>
      </c>
      <c r="BX770" t="e">
        <f t="shared" si="805"/>
        <v>#N/A</v>
      </c>
      <c r="BY770" t="e">
        <f t="shared" si="806"/>
        <v>#N/A</v>
      </c>
      <c r="BZ770" t="e">
        <f t="shared" si="807"/>
        <v>#N/A</v>
      </c>
      <c r="CA770" t="e">
        <f t="shared" si="808"/>
        <v>#N/A</v>
      </c>
      <c r="CB770" t="e">
        <f t="shared" si="809"/>
        <v>#N/A</v>
      </c>
      <c r="CC770" t="e">
        <f t="shared" si="810"/>
        <v>#N/A</v>
      </c>
      <c r="CD770" t="e">
        <f t="shared" si="811"/>
        <v>#N/A</v>
      </c>
      <c r="CE770" t="e">
        <f t="shared" si="812"/>
        <v>#N/A</v>
      </c>
      <c r="CF770" t="e">
        <f t="shared" si="813"/>
        <v>#N/A</v>
      </c>
      <c r="CG770" t="e">
        <f t="shared" si="814"/>
        <v>#N/A</v>
      </c>
      <c r="CH770" t="e">
        <f t="shared" si="815"/>
        <v>#N/A</v>
      </c>
      <c r="CI770" t="e">
        <f t="shared" si="816"/>
        <v>#N/A</v>
      </c>
      <c r="CJ770" t="e">
        <f t="shared" si="817"/>
        <v>#N/A</v>
      </c>
      <c r="CK770" t="e">
        <f t="shared" si="818"/>
        <v>#N/A</v>
      </c>
      <c r="CL770" t="e">
        <f t="shared" si="819"/>
        <v>#N/A</v>
      </c>
      <c r="CM770" t="e">
        <f t="shared" si="820"/>
        <v>#N/A</v>
      </c>
      <c r="CN770" t="e">
        <f t="shared" si="821"/>
        <v>#N/A</v>
      </c>
      <c r="CO770" t="e">
        <f t="shared" si="822"/>
        <v>#N/A</v>
      </c>
      <c r="CP770" t="e">
        <f t="shared" si="823"/>
        <v>#N/A</v>
      </c>
      <c r="CQ770" t="e">
        <f t="shared" si="824"/>
        <v>#N/A</v>
      </c>
      <c r="CR770" t="e">
        <f t="shared" si="825"/>
        <v>#N/A</v>
      </c>
      <c r="CS770" t="e">
        <f t="shared" si="826"/>
        <v>#N/A</v>
      </c>
      <c r="CT770" t="e">
        <f t="shared" si="827"/>
        <v>#N/A</v>
      </c>
      <c r="CU770" t="e">
        <f t="shared" si="828"/>
        <v>#N/A</v>
      </c>
      <c r="CV770" t="e">
        <f t="shared" si="829"/>
        <v>#N/A</v>
      </c>
      <c r="CW770" t="e">
        <f t="shared" si="830"/>
        <v>#N/A</v>
      </c>
      <c r="CX770" t="e">
        <f t="shared" si="831"/>
        <v>#N/A</v>
      </c>
      <c r="CY770" t="e">
        <f t="shared" si="832"/>
        <v>#N/A</v>
      </c>
      <c r="CZ770" t="e">
        <f t="shared" si="833"/>
        <v>#N/A</v>
      </c>
      <c r="DA770" t="e">
        <f t="shared" si="834"/>
        <v>#N/A</v>
      </c>
      <c r="DB770" t="e">
        <f t="shared" si="835"/>
        <v>#N/A</v>
      </c>
      <c r="DC770" t="e">
        <f t="shared" si="836"/>
        <v>#N/A</v>
      </c>
      <c r="DD770" t="e">
        <f t="shared" si="837"/>
        <v>#N/A</v>
      </c>
      <c r="DE770" t="e">
        <f t="shared" si="838"/>
        <v>#N/A</v>
      </c>
      <c r="DF770" t="e">
        <f t="shared" si="839"/>
        <v>#N/A</v>
      </c>
    </row>
    <row r="771" spans="1:110" x14ac:dyDescent="0.25">
      <c r="A771" s="4">
        <f>raw!$A772:$A772</f>
        <v>0</v>
      </c>
      <c r="B771" s="6">
        <f>raw!$B772:$B772</f>
        <v>0</v>
      </c>
      <c r="D771" t="e">
        <f>IF(score!$C771=".",".",IF(score!$C771=0,"1",IF(score!$C771=25,"0",IF(score!$C771=50,"0",IF(score!$C771=75,"0",IF(score!$C771=100,"0"))))))</f>
        <v>#N/A</v>
      </c>
      <c r="E771" t="e">
        <f>IF(score!$C771=".",".",IF(score!$C771=0,"0",IF(score!$C771=25,"1",IF(score!$C771=50,"0",IF(score!$C771=75,"0",IF(score!$C771=100,"0"))))))</f>
        <v>#N/A</v>
      </c>
      <c r="F771" t="e">
        <f>IF(score!$C771=".",".",IF(score!$C771=0,"0",IF(score!$C771=25,"0",IF(score!$C771=50,"1",IF(score!$C771=75,"0",IF(score!$C771=100,"0"))))))</f>
        <v>#N/A</v>
      </c>
      <c r="G771" t="e">
        <f>IF(score!$C771=".",".",IF(score!$C771=0,"0",IF(score!$C771=25,"0",IF(score!$C771=50,"0",IF(score!$C771=75,"1",IF(score!$C771=100,"0"))))))</f>
        <v>#N/A</v>
      </c>
      <c r="H771" t="e">
        <f>IF(score!$D771=".",".",IF(score!$D771=0,"1",IF(score!$D771=50,"0",IF(score!$D771=100,"0"))))</f>
        <v>#N/A</v>
      </c>
      <c r="I771" t="e">
        <f>IF(score!$D771=".",".",IF(score!$D771=0,"0",IF(score!$D771=50,"1",IF(score!$D771=100,"0"))))</f>
        <v>#N/A</v>
      </c>
      <c r="J771" t="e">
        <f>IF(score!$E771=".",".",IF(score!$E771=0,"1",IF(score!$E771=50,"0",IF(score!$E771=100,"0"))))</f>
        <v>#N/A</v>
      </c>
      <c r="K771" t="e">
        <f>IF(score!$E771=".",".",IF(score!$E771=0,"0",IF(score!$E771=50,"1",IF(score!$E771=100,"0"))))</f>
        <v>#N/A</v>
      </c>
      <c r="L771" t="e">
        <f>IF(score!$F771=".",".",IF(score!$F771=0,"1",IF(score!$F771=100,"0")))</f>
        <v>#N/A</v>
      </c>
      <c r="M771" t="e">
        <f>IF(score!$G771=".",".",IF(score!$G771=0,"1",IF(score!$G771=100,"0")))</f>
        <v>#N/A</v>
      </c>
      <c r="N771" t="e">
        <f>IF(score!$H771=".",".",IF(score!$H771=0,"1",IF(score!$H771=100,"0")))</f>
        <v>#N/A</v>
      </c>
      <c r="O771" t="e">
        <f>IF(score!$I771=".",".",IF(score!$I771=0,"1",IF(score!$I771=50,"0",IF(score!$I771=100,"0"))))</f>
        <v>#N/A</v>
      </c>
      <c r="P771" t="e">
        <f>IF(score!$J771=".",".",IF(score!$J771=0,"1",IF(score!$J771=25,"0",IF(score!$J771=50,"0",IF(score!$J771=75,"0",IF(score!$J771=100,"0"))))))</f>
        <v>#N/A</v>
      </c>
      <c r="Q771" t="e">
        <f>IF(score!$J771=".",".",IF(score!$J771=0,"0",IF(score!$J771=25,"1",IF(score!$J771=50,"0",IF(score!$J771=75,"0",IF(score!$J771=100,"0"))))))</f>
        <v>#N/A</v>
      </c>
      <c r="R771" t="e">
        <f>IF(score!$J771=".",".",IF(score!$J771=0,"0",IF(score!$J771=25,"0",IF(score!$J771=50,"1",IF(score!$J771=75,"0",IF(score!$J771=100,"0"))))))</f>
        <v>#N/A</v>
      </c>
      <c r="S771" t="e">
        <f>IF(score!$J771=".",".",IF(score!$J771=0,"0",IF(score!$J771=25,"0",IF(score!$J771=50,"0",IF(score!$J771=75,"1",IF(score!$J771=100,"0"))))))</f>
        <v>#N/A</v>
      </c>
      <c r="T771" t="e">
        <f>IF(score!$K771=".",".",IF(score!$K771=0,"1",IF(score!$K771=20,"0",IF(score!$K771=40,"0",IF(score!$K771=60,"0",IF(score!$K771=80,"0",IF(score!$K771=100,"0")))))))</f>
        <v>#N/A</v>
      </c>
      <c r="U771" t="e">
        <f>IF(score!$K771=".",".",IF(score!$K771=0,"0",IF(score!$K771=20,"1",IF(score!$K771=40,"0",IF(score!$K771=60,"0",IF(score!$K771=80,"0",IF(score!$K771=100,"0")))))))</f>
        <v>#N/A</v>
      </c>
      <c r="V771" t="e">
        <f>IF(score!$K771=".",".",IF(score!$K771=0,"0",IF(score!$K771=20,"0",IF(score!$K771=40,"1",IF(score!$K771=60,"0",IF(score!$K771=80,"0",IF(score!$K771=100,"0")))))))</f>
        <v>#N/A</v>
      </c>
      <c r="W771" t="e">
        <f>IF(score!$K771=".",".",IF(score!$K771=0,"0",IF(score!$K771=20,"0",IF(score!$K771=40,"0",IF(score!$K771=60,"1",IF(score!$K771=80,"0",IF(score!$K771=100,"0")))))))</f>
        <v>#N/A</v>
      </c>
      <c r="X771" t="e">
        <f>IF(score!$K771=".",".",IF(score!$K771=0,"0",IF(score!$K771=20,"0",IF(score!$K771=40,"0",IF(score!$K771=60,"0",IF(score!$K771=80,"1",IF(score!$K771=100,"0")))))))</f>
        <v>#N/A</v>
      </c>
      <c r="Y771" t="e">
        <f>IF(score!$L771=".",".",IF(score!$L771=0,"1",IF(score!$L771=20,"0",IF(score!$L771=40,"0",IF(score!$L771=60,"0",IF(score!$L771=80,"0",IF(score!$L771=100,"0")))))))</f>
        <v>#N/A</v>
      </c>
      <c r="Z771" t="e">
        <f>IF(score!$L771=".",".",IF(score!$L771=0,"0",IF(score!$L771=20,"1",IF(score!$L771=40,"0",IF(score!$L771=60,"0",IF(score!$L771=80,"0",IF(score!$L771=100,"0")))))))</f>
        <v>#N/A</v>
      </c>
      <c r="AA771" t="e">
        <f>IF(score!$L771=".",".",IF(score!$L771=0,"0",IF(score!$L771=20,"0",IF(score!$L771=40,"1",IF(score!$L771=60,"0",IF(score!$L771=80,"0",IF(score!$L771=100,"0")))))))</f>
        <v>#N/A</v>
      </c>
      <c r="AB771" t="e">
        <f>IF(score!$L771=".",".",IF(score!$L771=0,"0",IF(score!$L771=20,"0",IF(score!$L771=40,"0",IF(score!$L771=60,"1",IF(score!$L771=80,"0",IF(score!$L771=100,"0")))))))</f>
        <v>#N/A</v>
      </c>
      <c r="AC771" t="e">
        <f>IF(score!$L771=".",".",IF(score!$L771=0,"0",IF(score!$L771=20,"0",IF(score!$L771=40,"0",IF(score!$L771=60,"0",IF(score!$L771=80,"1",IF(score!L771=100,"0")))))))</f>
        <v>#N/A</v>
      </c>
      <c r="AD771" t="e">
        <f>IF(score!$M771=".",".",IF(score!$M771=0,"1",IF(score!$M771=20,"0",IF(score!$M771=40,"0",IF(score!$M771=60,"0",IF(score!$M771=80,"0",IF(score!$M771=100,"0")))))))</f>
        <v>#N/A</v>
      </c>
      <c r="AE771" t="e">
        <f>IF(score!$M771=".",".",IF(score!$M771=0,"0",IF(score!$M771=20,"1",IF(score!$M771=40,"0",IF(score!$M771=60,"0",IF(score!$M771=80,"0",IF(score!$M771=100,"0")))))))</f>
        <v>#N/A</v>
      </c>
      <c r="AF771" t="e">
        <f>IF(score!$M771=".",".",IF(score!$M771=0,"0",IF(score!$M771=20,"0",IF(score!$M771=40,"1",IF(score!$M771=60,"0",IF(score!$M771=80,"0",IF(score!$M771=100,"0")))))))</f>
        <v>#N/A</v>
      </c>
      <c r="AG771" t="e">
        <f>IF(score!$M771=".",".",IF(score!$M771=0,"0",IF(score!$M771=20,"0",IF(score!$M771=40,"0",IF(score!$M771=60,"1",IF(score!$M771=80,"0",IF(score!$M771=100,"0")))))))</f>
        <v>#N/A</v>
      </c>
      <c r="AH771" t="e">
        <f>IF(score!$M771=".",".",IF(score!$M771=0,"0",IF(score!$M771=20,"0",IF(score!$M771=40,"0",IF(score!$M771=60,"0",IF(score!$M771=80,"1",IF(score!$M771=100,"0")))))))</f>
        <v>#N/A</v>
      </c>
      <c r="AI771" t="e">
        <f>IF(score!$N771=".",".",IF(score!$N771=0,"1",IF(score!$N771=25,"0",IF(score!$N771=50,"0",IF(score!$N771=75,"0",IF(score!$N771=100,"0"))))))</f>
        <v>#N/A</v>
      </c>
      <c r="AJ771" t="e">
        <f>IF(score!$N771=".",".",IF(score!$N771=0,"0",IF(score!$N771=25,"1",IF(score!$N771=50,"0",IF(score!$N771=75,"0",IF(score!$N771=100,"0"))))))</f>
        <v>#N/A</v>
      </c>
      <c r="AK771" t="e">
        <f>IF(score!$N771=".",".",IF(score!$N771=0,"0",IF(score!$N771=25,"0",IF(score!$N771=50,"1",IF(score!$N771=75,"0",IF(score!$N771=100,"0"))))))</f>
        <v>#N/A</v>
      </c>
      <c r="AL771" t="e">
        <f>IF(score!$N771=".",".",IF(score!$N771=0,"0",IF(score!$N771=25,"0",IF(score!$N771=50,"0",IF(score!$N771=75,"1",IF(score!$N771=100,"0"))))))</f>
        <v>#N/A</v>
      </c>
      <c r="AN771" t="e">
        <f t="shared" si="770"/>
        <v>#N/A</v>
      </c>
      <c r="AO771" t="e">
        <f t="shared" si="771"/>
        <v>#N/A</v>
      </c>
      <c r="AP771" t="e">
        <f t="shared" si="772"/>
        <v>#N/A</v>
      </c>
      <c r="AQ771" t="e">
        <f t="shared" si="773"/>
        <v>#N/A</v>
      </c>
      <c r="AR771" t="e">
        <f t="shared" si="774"/>
        <v>#N/A</v>
      </c>
      <c r="AS771" t="e">
        <f t="shared" si="775"/>
        <v>#N/A</v>
      </c>
      <c r="AT771" t="e">
        <f t="shared" si="776"/>
        <v>#N/A</v>
      </c>
      <c r="AU771" t="e">
        <f t="shared" si="777"/>
        <v>#N/A</v>
      </c>
      <c r="AV771" t="e">
        <f t="shared" si="778"/>
        <v>#N/A</v>
      </c>
      <c r="AW771" t="e">
        <f t="shared" si="779"/>
        <v>#N/A</v>
      </c>
      <c r="AX771" t="e">
        <f t="shared" si="780"/>
        <v>#N/A</v>
      </c>
      <c r="AY771" t="e">
        <f t="shared" si="781"/>
        <v>#N/A</v>
      </c>
      <c r="AZ771" t="e">
        <f t="shared" si="782"/>
        <v>#N/A</v>
      </c>
      <c r="BA771" t="e">
        <f t="shared" si="783"/>
        <v>#N/A</v>
      </c>
      <c r="BB771" t="e">
        <f t="shared" si="784"/>
        <v>#N/A</v>
      </c>
      <c r="BC771" t="e">
        <f t="shared" si="785"/>
        <v>#N/A</v>
      </c>
      <c r="BD771" t="e">
        <f t="shared" si="786"/>
        <v>#N/A</v>
      </c>
      <c r="BE771" t="e">
        <f t="shared" si="787"/>
        <v>#N/A</v>
      </c>
      <c r="BF771" t="e">
        <f t="shared" si="788"/>
        <v>#N/A</v>
      </c>
      <c r="BG771" t="e">
        <f t="shared" si="789"/>
        <v>#N/A</v>
      </c>
      <c r="BH771" t="e">
        <f t="shared" si="790"/>
        <v>#N/A</v>
      </c>
      <c r="BI771" t="e">
        <f t="shared" si="791"/>
        <v>#N/A</v>
      </c>
      <c r="BJ771" t="e">
        <f t="shared" si="792"/>
        <v>#N/A</v>
      </c>
      <c r="BK771" t="e">
        <f t="shared" si="793"/>
        <v>#N/A</v>
      </c>
      <c r="BL771" t="e">
        <f t="shared" si="794"/>
        <v>#N/A</v>
      </c>
      <c r="BM771" t="e">
        <f t="shared" si="795"/>
        <v>#N/A</v>
      </c>
      <c r="BN771" t="e">
        <f t="shared" si="796"/>
        <v>#N/A</v>
      </c>
      <c r="BO771" t="e">
        <f t="shared" si="797"/>
        <v>#N/A</v>
      </c>
      <c r="BP771" t="e">
        <f t="shared" si="798"/>
        <v>#N/A</v>
      </c>
      <c r="BQ771" t="e">
        <f t="shared" si="799"/>
        <v>#N/A</v>
      </c>
      <c r="BR771" t="e">
        <f t="shared" si="800"/>
        <v>#N/A</v>
      </c>
      <c r="BS771" t="e">
        <f t="shared" si="801"/>
        <v>#N/A</v>
      </c>
      <c r="BT771" t="e">
        <f t="shared" si="802"/>
        <v>#N/A</v>
      </c>
      <c r="BU771" t="e">
        <f t="shared" si="803"/>
        <v>#N/A</v>
      </c>
      <c r="BV771" t="e">
        <f t="shared" si="804"/>
        <v>#N/A</v>
      </c>
      <c r="BX771" t="e">
        <f t="shared" si="805"/>
        <v>#N/A</v>
      </c>
      <c r="BY771" t="e">
        <f t="shared" si="806"/>
        <v>#N/A</v>
      </c>
      <c r="BZ771" t="e">
        <f t="shared" si="807"/>
        <v>#N/A</v>
      </c>
      <c r="CA771" t="e">
        <f t="shared" si="808"/>
        <v>#N/A</v>
      </c>
      <c r="CB771" t="e">
        <f t="shared" si="809"/>
        <v>#N/A</v>
      </c>
      <c r="CC771" t="e">
        <f t="shared" si="810"/>
        <v>#N/A</v>
      </c>
      <c r="CD771" t="e">
        <f t="shared" si="811"/>
        <v>#N/A</v>
      </c>
      <c r="CE771" t="e">
        <f t="shared" si="812"/>
        <v>#N/A</v>
      </c>
      <c r="CF771" t="e">
        <f t="shared" si="813"/>
        <v>#N/A</v>
      </c>
      <c r="CG771" t="e">
        <f t="shared" si="814"/>
        <v>#N/A</v>
      </c>
      <c r="CH771" t="e">
        <f t="shared" si="815"/>
        <v>#N/A</v>
      </c>
      <c r="CI771" t="e">
        <f t="shared" si="816"/>
        <v>#N/A</v>
      </c>
      <c r="CJ771" t="e">
        <f t="shared" si="817"/>
        <v>#N/A</v>
      </c>
      <c r="CK771" t="e">
        <f t="shared" si="818"/>
        <v>#N/A</v>
      </c>
      <c r="CL771" t="e">
        <f t="shared" si="819"/>
        <v>#N/A</v>
      </c>
      <c r="CM771" t="e">
        <f t="shared" si="820"/>
        <v>#N/A</v>
      </c>
      <c r="CN771" t="e">
        <f t="shared" si="821"/>
        <v>#N/A</v>
      </c>
      <c r="CO771" t="e">
        <f t="shared" si="822"/>
        <v>#N/A</v>
      </c>
      <c r="CP771" t="e">
        <f t="shared" si="823"/>
        <v>#N/A</v>
      </c>
      <c r="CQ771" t="e">
        <f t="shared" si="824"/>
        <v>#N/A</v>
      </c>
      <c r="CR771" t="e">
        <f t="shared" si="825"/>
        <v>#N/A</v>
      </c>
      <c r="CS771" t="e">
        <f t="shared" si="826"/>
        <v>#N/A</v>
      </c>
      <c r="CT771" t="e">
        <f t="shared" si="827"/>
        <v>#N/A</v>
      </c>
      <c r="CU771" t="e">
        <f t="shared" si="828"/>
        <v>#N/A</v>
      </c>
      <c r="CV771" t="e">
        <f t="shared" si="829"/>
        <v>#N/A</v>
      </c>
      <c r="CW771" t="e">
        <f t="shared" si="830"/>
        <v>#N/A</v>
      </c>
      <c r="CX771" t="e">
        <f t="shared" si="831"/>
        <v>#N/A</v>
      </c>
      <c r="CY771" t="e">
        <f t="shared" si="832"/>
        <v>#N/A</v>
      </c>
      <c r="CZ771" t="e">
        <f t="shared" si="833"/>
        <v>#N/A</v>
      </c>
      <c r="DA771" t="e">
        <f t="shared" si="834"/>
        <v>#N/A</v>
      </c>
      <c r="DB771" t="e">
        <f t="shared" si="835"/>
        <v>#N/A</v>
      </c>
      <c r="DC771" t="e">
        <f t="shared" si="836"/>
        <v>#N/A</v>
      </c>
      <c r="DD771" t="e">
        <f t="shared" si="837"/>
        <v>#N/A</v>
      </c>
      <c r="DE771" t="e">
        <f t="shared" si="838"/>
        <v>#N/A</v>
      </c>
      <c r="DF771" t="e">
        <f t="shared" si="839"/>
        <v>#N/A</v>
      </c>
    </row>
    <row r="772" spans="1:110" x14ac:dyDescent="0.25">
      <c r="A772" s="4">
        <f>raw!$A773:$A773</f>
        <v>0</v>
      </c>
      <c r="B772" s="6">
        <f>raw!$B773:$B773</f>
        <v>0</v>
      </c>
      <c r="D772" t="e">
        <f>IF(score!$C772=".",".",IF(score!$C772=0,"1",IF(score!$C772=25,"0",IF(score!$C772=50,"0",IF(score!$C772=75,"0",IF(score!$C772=100,"0"))))))</f>
        <v>#N/A</v>
      </c>
      <c r="E772" t="e">
        <f>IF(score!$C772=".",".",IF(score!$C772=0,"0",IF(score!$C772=25,"1",IF(score!$C772=50,"0",IF(score!$C772=75,"0",IF(score!$C772=100,"0"))))))</f>
        <v>#N/A</v>
      </c>
      <c r="F772" t="e">
        <f>IF(score!$C772=".",".",IF(score!$C772=0,"0",IF(score!$C772=25,"0",IF(score!$C772=50,"1",IF(score!$C772=75,"0",IF(score!$C772=100,"0"))))))</f>
        <v>#N/A</v>
      </c>
      <c r="G772" t="e">
        <f>IF(score!$C772=".",".",IF(score!$C772=0,"0",IF(score!$C772=25,"0",IF(score!$C772=50,"0",IF(score!$C772=75,"1",IF(score!$C772=100,"0"))))))</f>
        <v>#N/A</v>
      </c>
      <c r="H772" t="e">
        <f>IF(score!$D772=".",".",IF(score!$D772=0,"1",IF(score!$D772=50,"0",IF(score!$D772=100,"0"))))</f>
        <v>#N/A</v>
      </c>
      <c r="I772" t="e">
        <f>IF(score!$D772=".",".",IF(score!$D772=0,"0",IF(score!$D772=50,"1",IF(score!$D772=100,"0"))))</f>
        <v>#N/A</v>
      </c>
      <c r="J772" t="e">
        <f>IF(score!$E772=".",".",IF(score!$E772=0,"1",IF(score!$E772=50,"0",IF(score!$E772=100,"0"))))</f>
        <v>#N/A</v>
      </c>
      <c r="K772" t="e">
        <f>IF(score!$E772=".",".",IF(score!$E772=0,"0",IF(score!$E772=50,"1",IF(score!$E772=100,"0"))))</f>
        <v>#N/A</v>
      </c>
      <c r="L772" t="e">
        <f>IF(score!$F772=".",".",IF(score!$F772=0,"1",IF(score!$F772=100,"0")))</f>
        <v>#N/A</v>
      </c>
      <c r="M772" t="e">
        <f>IF(score!$G772=".",".",IF(score!$G772=0,"1",IF(score!$G772=100,"0")))</f>
        <v>#N/A</v>
      </c>
      <c r="N772" t="e">
        <f>IF(score!$H772=".",".",IF(score!$H772=0,"1",IF(score!$H772=100,"0")))</f>
        <v>#N/A</v>
      </c>
      <c r="O772" t="e">
        <f>IF(score!$I772=".",".",IF(score!$I772=0,"1",IF(score!$I772=50,"0",IF(score!$I772=100,"0"))))</f>
        <v>#N/A</v>
      </c>
      <c r="P772" t="e">
        <f>IF(score!$J772=".",".",IF(score!$J772=0,"1",IF(score!$J772=25,"0",IF(score!$J772=50,"0",IF(score!$J772=75,"0",IF(score!$J772=100,"0"))))))</f>
        <v>#N/A</v>
      </c>
      <c r="Q772" t="e">
        <f>IF(score!$J772=".",".",IF(score!$J772=0,"0",IF(score!$J772=25,"1",IF(score!$J772=50,"0",IF(score!$J772=75,"0",IF(score!$J772=100,"0"))))))</f>
        <v>#N/A</v>
      </c>
      <c r="R772" t="e">
        <f>IF(score!$J772=".",".",IF(score!$J772=0,"0",IF(score!$J772=25,"0",IF(score!$J772=50,"1",IF(score!$J772=75,"0",IF(score!$J772=100,"0"))))))</f>
        <v>#N/A</v>
      </c>
      <c r="S772" t="e">
        <f>IF(score!$J772=".",".",IF(score!$J772=0,"0",IF(score!$J772=25,"0",IF(score!$J772=50,"0",IF(score!$J772=75,"1",IF(score!$J772=100,"0"))))))</f>
        <v>#N/A</v>
      </c>
      <c r="T772" t="e">
        <f>IF(score!$K772=".",".",IF(score!$K772=0,"1",IF(score!$K772=20,"0",IF(score!$K772=40,"0",IF(score!$K772=60,"0",IF(score!$K772=80,"0",IF(score!$K772=100,"0")))))))</f>
        <v>#N/A</v>
      </c>
      <c r="U772" t="e">
        <f>IF(score!$K772=".",".",IF(score!$K772=0,"0",IF(score!$K772=20,"1",IF(score!$K772=40,"0",IF(score!$K772=60,"0",IF(score!$K772=80,"0",IF(score!$K772=100,"0")))))))</f>
        <v>#N/A</v>
      </c>
      <c r="V772" t="e">
        <f>IF(score!$K772=".",".",IF(score!$K772=0,"0",IF(score!$K772=20,"0",IF(score!$K772=40,"1",IF(score!$K772=60,"0",IF(score!$K772=80,"0",IF(score!$K772=100,"0")))))))</f>
        <v>#N/A</v>
      </c>
      <c r="W772" t="e">
        <f>IF(score!$K772=".",".",IF(score!$K772=0,"0",IF(score!$K772=20,"0",IF(score!$K772=40,"0",IF(score!$K772=60,"1",IF(score!$K772=80,"0",IF(score!$K772=100,"0")))))))</f>
        <v>#N/A</v>
      </c>
      <c r="X772" t="e">
        <f>IF(score!$K772=".",".",IF(score!$K772=0,"0",IF(score!$K772=20,"0",IF(score!$K772=40,"0",IF(score!$K772=60,"0",IF(score!$K772=80,"1",IF(score!$K772=100,"0")))))))</f>
        <v>#N/A</v>
      </c>
      <c r="Y772" t="e">
        <f>IF(score!$L772=".",".",IF(score!$L772=0,"1",IF(score!$L772=20,"0",IF(score!$L772=40,"0",IF(score!$L772=60,"0",IF(score!$L772=80,"0",IF(score!$L772=100,"0")))))))</f>
        <v>#N/A</v>
      </c>
      <c r="Z772" t="e">
        <f>IF(score!$L772=".",".",IF(score!$L772=0,"0",IF(score!$L772=20,"1",IF(score!$L772=40,"0",IF(score!$L772=60,"0",IF(score!$L772=80,"0",IF(score!$L772=100,"0")))))))</f>
        <v>#N/A</v>
      </c>
      <c r="AA772" t="e">
        <f>IF(score!$L772=".",".",IF(score!$L772=0,"0",IF(score!$L772=20,"0",IF(score!$L772=40,"1",IF(score!$L772=60,"0",IF(score!$L772=80,"0",IF(score!$L772=100,"0")))))))</f>
        <v>#N/A</v>
      </c>
      <c r="AB772" t="e">
        <f>IF(score!$L772=".",".",IF(score!$L772=0,"0",IF(score!$L772=20,"0",IF(score!$L772=40,"0",IF(score!$L772=60,"1",IF(score!$L772=80,"0",IF(score!$L772=100,"0")))))))</f>
        <v>#N/A</v>
      </c>
      <c r="AC772" t="e">
        <f>IF(score!$L772=".",".",IF(score!$L772=0,"0",IF(score!$L772=20,"0",IF(score!$L772=40,"0",IF(score!$L772=60,"0",IF(score!$L772=80,"1",IF(score!L772=100,"0")))))))</f>
        <v>#N/A</v>
      </c>
      <c r="AD772" t="e">
        <f>IF(score!$M772=".",".",IF(score!$M772=0,"1",IF(score!$M772=20,"0",IF(score!$M772=40,"0",IF(score!$M772=60,"0",IF(score!$M772=80,"0",IF(score!$M772=100,"0")))))))</f>
        <v>#N/A</v>
      </c>
      <c r="AE772" t="e">
        <f>IF(score!$M772=".",".",IF(score!$M772=0,"0",IF(score!$M772=20,"1",IF(score!$M772=40,"0",IF(score!$M772=60,"0",IF(score!$M772=80,"0",IF(score!$M772=100,"0")))))))</f>
        <v>#N/A</v>
      </c>
      <c r="AF772" t="e">
        <f>IF(score!$M772=".",".",IF(score!$M772=0,"0",IF(score!$M772=20,"0",IF(score!$M772=40,"1",IF(score!$M772=60,"0",IF(score!$M772=80,"0",IF(score!$M772=100,"0")))))))</f>
        <v>#N/A</v>
      </c>
      <c r="AG772" t="e">
        <f>IF(score!$M772=".",".",IF(score!$M772=0,"0",IF(score!$M772=20,"0",IF(score!$M772=40,"0",IF(score!$M772=60,"1",IF(score!$M772=80,"0",IF(score!$M772=100,"0")))))))</f>
        <v>#N/A</v>
      </c>
      <c r="AH772" t="e">
        <f>IF(score!$M772=".",".",IF(score!$M772=0,"0",IF(score!$M772=20,"0",IF(score!$M772=40,"0",IF(score!$M772=60,"0",IF(score!$M772=80,"1",IF(score!$M772=100,"0")))))))</f>
        <v>#N/A</v>
      </c>
      <c r="AI772" t="e">
        <f>IF(score!$N772=".",".",IF(score!$N772=0,"1",IF(score!$N772=25,"0",IF(score!$N772=50,"0",IF(score!$N772=75,"0",IF(score!$N772=100,"0"))))))</f>
        <v>#N/A</v>
      </c>
      <c r="AJ772" t="e">
        <f>IF(score!$N772=".",".",IF(score!$N772=0,"0",IF(score!$N772=25,"1",IF(score!$N772=50,"0",IF(score!$N772=75,"0",IF(score!$N772=100,"0"))))))</f>
        <v>#N/A</v>
      </c>
      <c r="AK772" t="e">
        <f>IF(score!$N772=".",".",IF(score!$N772=0,"0",IF(score!$N772=25,"0",IF(score!$N772=50,"1",IF(score!$N772=75,"0",IF(score!$N772=100,"0"))))))</f>
        <v>#N/A</v>
      </c>
      <c r="AL772" t="e">
        <f>IF(score!$N772=".",".",IF(score!$N772=0,"0",IF(score!$N772=25,"0",IF(score!$N772=50,"0",IF(score!$N772=75,"1",IF(score!$N772=100,"0"))))))</f>
        <v>#N/A</v>
      </c>
      <c r="AN772" t="e">
        <f t="shared" si="770"/>
        <v>#N/A</v>
      </c>
      <c r="AO772" t="e">
        <f t="shared" si="771"/>
        <v>#N/A</v>
      </c>
      <c r="AP772" t="e">
        <f t="shared" si="772"/>
        <v>#N/A</v>
      </c>
      <c r="AQ772" t="e">
        <f t="shared" si="773"/>
        <v>#N/A</v>
      </c>
      <c r="AR772" t="e">
        <f t="shared" si="774"/>
        <v>#N/A</v>
      </c>
      <c r="AS772" t="e">
        <f t="shared" si="775"/>
        <v>#N/A</v>
      </c>
      <c r="AT772" t="e">
        <f t="shared" si="776"/>
        <v>#N/A</v>
      </c>
      <c r="AU772" t="e">
        <f t="shared" si="777"/>
        <v>#N/A</v>
      </c>
      <c r="AV772" t="e">
        <f t="shared" si="778"/>
        <v>#N/A</v>
      </c>
      <c r="AW772" t="e">
        <f t="shared" si="779"/>
        <v>#N/A</v>
      </c>
      <c r="AX772" t="e">
        <f t="shared" si="780"/>
        <v>#N/A</v>
      </c>
      <c r="AY772" t="e">
        <f t="shared" si="781"/>
        <v>#N/A</v>
      </c>
      <c r="AZ772" t="e">
        <f t="shared" si="782"/>
        <v>#N/A</v>
      </c>
      <c r="BA772" t="e">
        <f t="shared" si="783"/>
        <v>#N/A</v>
      </c>
      <c r="BB772" t="e">
        <f t="shared" si="784"/>
        <v>#N/A</v>
      </c>
      <c r="BC772" t="e">
        <f t="shared" si="785"/>
        <v>#N/A</v>
      </c>
      <c r="BD772" t="e">
        <f t="shared" si="786"/>
        <v>#N/A</v>
      </c>
      <c r="BE772" t="e">
        <f t="shared" si="787"/>
        <v>#N/A</v>
      </c>
      <c r="BF772" t="e">
        <f t="shared" si="788"/>
        <v>#N/A</v>
      </c>
      <c r="BG772" t="e">
        <f t="shared" si="789"/>
        <v>#N/A</v>
      </c>
      <c r="BH772" t="e">
        <f t="shared" si="790"/>
        <v>#N/A</v>
      </c>
      <c r="BI772" t="e">
        <f t="shared" si="791"/>
        <v>#N/A</v>
      </c>
      <c r="BJ772" t="e">
        <f t="shared" si="792"/>
        <v>#N/A</v>
      </c>
      <c r="BK772" t="e">
        <f t="shared" si="793"/>
        <v>#N/A</v>
      </c>
      <c r="BL772" t="e">
        <f t="shared" si="794"/>
        <v>#N/A</v>
      </c>
      <c r="BM772" t="e">
        <f t="shared" si="795"/>
        <v>#N/A</v>
      </c>
      <c r="BN772" t="e">
        <f t="shared" si="796"/>
        <v>#N/A</v>
      </c>
      <c r="BO772" t="e">
        <f t="shared" si="797"/>
        <v>#N/A</v>
      </c>
      <c r="BP772" t="e">
        <f t="shared" si="798"/>
        <v>#N/A</v>
      </c>
      <c r="BQ772" t="e">
        <f t="shared" si="799"/>
        <v>#N/A</v>
      </c>
      <c r="BR772" t="e">
        <f t="shared" si="800"/>
        <v>#N/A</v>
      </c>
      <c r="BS772" t="e">
        <f t="shared" si="801"/>
        <v>#N/A</v>
      </c>
      <c r="BT772" t="e">
        <f t="shared" si="802"/>
        <v>#N/A</v>
      </c>
      <c r="BU772" t="e">
        <f t="shared" si="803"/>
        <v>#N/A</v>
      </c>
      <c r="BV772" t="e">
        <f t="shared" si="804"/>
        <v>#N/A</v>
      </c>
      <c r="BX772" t="e">
        <f t="shared" si="805"/>
        <v>#N/A</v>
      </c>
      <c r="BY772" t="e">
        <f t="shared" si="806"/>
        <v>#N/A</v>
      </c>
      <c r="BZ772" t="e">
        <f t="shared" si="807"/>
        <v>#N/A</v>
      </c>
      <c r="CA772" t="e">
        <f t="shared" si="808"/>
        <v>#N/A</v>
      </c>
      <c r="CB772" t="e">
        <f t="shared" si="809"/>
        <v>#N/A</v>
      </c>
      <c r="CC772" t="e">
        <f t="shared" si="810"/>
        <v>#N/A</v>
      </c>
      <c r="CD772" t="e">
        <f t="shared" si="811"/>
        <v>#N/A</v>
      </c>
      <c r="CE772" t="e">
        <f t="shared" si="812"/>
        <v>#N/A</v>
      </c>
      <c r="CF772" t="e">
        <f t="shared" si="813"/>
        <v>#N/A</v>
      </c>
      <c r="CG772" t="e">
        <f t="shared" si="814"/>
        <v>#N/A</v>
      </c>
      <c r="CH772" t="e">
        <f t="shared" si="815"/>
        <v>#N/A</v>
      </c>
      <c r="CI772" t="e">
        <f t="shared" si="816"/>
        <v>#N/A</v>
      </c>
      <c r="CJ772" t="e">
        <f t="shared" si="817"/>
        <v>#N/A</v>
      </c>
      <c r="CK772" t="e">
        <f t="shared" si="818"/>
        <v>#N/A</v>
      </c>
      <c r="CL772" t="e">
        <f t="shared" si="819"/>
        <v>#N/A</v>
      </c>
      <c r="CM772" t="e">
        <f t="shared" si="820"/>
        <v>#N/A</v>
      </c>
      <c r="CN772" t="e">
        <f t="shared" si="821"/>
        <v>#N/A</v>
      </c>
      <c r="CO772" t="e">
        <f t="shared" si="822"/>
        <v>#N/A</v>
      </c>
      <c r="CP772" t="e">
        <f t="shared" si="823"/>
        <v>#N/A</v>
      </c>
      <c r="CQ772" t="e">
        <f t="shared" si="824"/>
        <v>#N/A</v>
      </c>
      <c r="CR772" t="e">
        <f t="shared" si="825"/>
        <v>#N/A</v>
      </c>
      <c r="CS772" t="e">
        <f t="shared" si="826"/>
        <v>#N/A</v>
      </c>
      <c r="CT772" t="e">
        <f t="shared" si="827"/>
        <v>#N/A</v>
      </c>
      <c r="CU772" t="e">
        <f t="shared" si="828"/>
        <v>#N/A</v>
      </c>
      <c r="CV772" t="e">
        <f t="shared" si="829"/>
        <v>#N/A</v>
      </c>
      <c r="CW772" t="e">
        <f t="shared" si="830"/>
        <v>#N/A</v>
      </c>
      <c r="CX772" t="e">
        <f t="shared" si="831"/>
        <v>#N/A</v>
      </c>
      <c r="CY772" t="e">
        <f t="shared" si="832"/>
        <v>#N/A</v>
      </c>
      <c r="CZ772" t="e">
        <f t="shared" si="833"/>
        <v>#N/A</v>
      </c>
      <c r="DA772" t="e">
        <f t="shared" si="834"/>
        <v>#N/A</v>
      </c>
      <c r="DB772" t="e">
        <f t="shared" si="835"/>
        <v>#N/A</v>
      </c>
      <c r="DC772" t="e">
        <f t="shared" si="836"/>
        <v>#N/A</v>
      </c>
      <c r="DD772" t="e">
        <f t="shared" si="837"/>
        <v>#N/A</v>
      </c>
      <c r="DE772" t="e">
        <f t="shared" si="838"/>
        <v>#N/A</v>
      </c>
      <c r="DF772" t="e">
        <f t="shared" si="839"/>
        <v>#N/A</v>
      </c>
    </row>
    <row r="773" spans="1:110" x14ac:dyDescent="0.25">
      <c r="A773" s="4">
        <f>raw!$A774:$A774</f>
        <v>0</v>
      </c>
      <c r="B773" s="6">
        <f>raw!$B774:$B774</f>
        <v>0</v>
      </c>
      <c r="D773" t="e">
        <f>IF(score!$C773=".",".",IF(score!$C773=0,"1",IF(score!$C773=25,"0",IF(score!$C773=50,"0",IF(score!$C773=75,"0",IF(score!$C773=100,"0"))))))</f>
        <v>#N/A</v>
      </c>
      <c r="E773" t="e">
        <f>IF(score!$C773=".",".",IF(score!$C773=0,"0",IF(score!$C773=25,"1",IF(score!$C773=50,"0",IF(score!$C773=75,"0",IF(score!$C773=100,"0"))))))</f>
        <v>#N/A</v>
      </c>
      <c r="F773" t="e">
        <f>IF(score!$C773=".",".",IF(score!$C773=0,"0",IF(score!$C773=25,"0",IF(score!$C773=50,"1",IF(score!$C773=75,"0",IF(score!$C773=100,"0"))))))</f>
        <v>#N/A</v>
      </c>
      <c r="G773" t="e">
        <f>IF(score!$C773=".",".",IF(score!$C773=0,"0",IF(score!$C773=25,"0",IF(score!$C773=50,"0",IF(score!$C773=75,"1",IF(score!$C773=100,"0"))))))</f>
        <v>#N/A</v>
      </c>
      <c r="H773" t="e">
        <f>IF(score!$D773=".",".",IF(score!$D773=0,"1",IF(score!$D773=50,"0",IF(score!$D773=100,"0"))))</f>
        <v>#N/A</v>
      </c>
      <c r="I773" t="e">
        <f>IF(score!$D773=".",".",IF(score!$D773=0,"0",IF(score!$D773=50,"1",IF(score!$D773=100,"0"))))</f>
        <v>#N/A</v>
      </c>
      <c r="J773" t="e">
        <f>IF(score!$E773=".",".",IF(score!$E773=0,"1",IF(score!$E773=50,"0",IF(score!$E773=100,"0"))))</f>
        <v>#N/A</v>
      </c>
      <c r="K773" t="e">
        <f>IF(score!$E773=".",".",IF(score!$E773=0,"0",IF(score!$E773=50,"1",IF(score!$E773=100,"0"))))</f>
        <v>#N/A</v>
      </c>
      <c r="L773" t="e">
        <f>IF(score!$F773=".",".",IF(score!$F773=0,"1",IF(score!$F773=100,"0")))</f>
        <v>#N/A</v>
      </c>
      <c r="M773" t="e">
        <f>IF(score!$G773=".",".",IF(score!$G773=0,"1",IF(score!$G773=100,"0")))</f>
        <v>#N/A</v>
      </c>
      <c r="N773" t="e">
        <f>IF(score!$H773=".",".",IF(score!$H773=0,"1",IF(score!$H773=100,"0")))</f>
        <v>#N/A</v>
      </c>
      <c r="O773" t="e">
        <f>IF(score!$I773=".",".",IF(score!$I773=0,"1",IF(score!$I773=50,"0",IF(score!$I773=100,"0"))))</f>
        <v>#N/A</v>
      </c>
      <c r="P773" t="e">
        <f>IF(score!$J773=".",".",IF(score!$J773=0,"1",IF(score!$J773=25,"0",IF(score!$J773=50,"0",IF(score!$J773=75,"0",IF(score!$J773=100,"0"))))))</f>
        <v>#N/A</v>
      </c>
      <c r="Q773" t="e">
        <f>IF(score!$J773=".",".",IF(score!$J773=0,"0",IF(score!$J773=25,"1",IF(score!$J773=50,"0",IF(score!$J773=75,"0",IF(score!$J773=100,"0"))))))</f>
        <v>#N/A</v>
      </c>
      <c r="R773" t="e">
        <f>IF(score!$J773=".",".",IF(score!$J773=0,"0",IF(score!$J773=25,"0",IF(score!$J773=50,"1",IF(score!$J773=75,"0",IF(score!$J773=100,"0"))))))</f>
        <v>#N/A</v>
      </c>
      <c r="S773" t="e">
        <f>IF(score!$J773=".",".",IF(score!$J773=0,"0",IF(score!$J773=25,"0",IF(score!$J773=50,"0",IF(score!$J773=75,"1",IF(score!$J773=100,"0"))))))</f>
        <v>#N/A</v>
      </c>
      <c r="T773" t="e">
        <f>IF(score!$K773=".",".",IF(score!$K773=0,"1",IF(score!$K773=20,"0",IF(score!$K773=40,"0",IF(score!$K773=60,"0",IF(score!$K773=80,"0",IF(score!$K773=100,"0")))))))</f>
        <v>#N/A</v>
      </c>
      <c r="U773" t="e">
        <f>IF(score!$K773=".",".",IF(score!$K773=0,"0",IF(score!$K773=20,"1",IF(score!$K773=40,"0",IF(score!$K773=60,"0",IF(score!$K773=80,"0",IF(score!$K773=100,"0")))))))</f>
        <v>#N/A</v>
      </c>
      <c r="V773" t="e">
        <f>IF(score!$K773=".",".",IF(score!$K773=0,"0",IF(score!$K773=20,"0",IF(score!$K773=40,"1",IF(score!$K773=60,"0",IF(score!$K773=80,"0",IF(score!$K773=100,"0")))))))</f>
        <v>#N/A</v>
      </c>
      <c r="W773" t="e">
        <f>IF(score!$K773=".",".",IF(score!$K773=0,"0",IF(score!$K773=20,"0",IF(score!$K773=40,"0",IF(score!$K773=60,"1",IF(score!$K773=80,"0",IF(score!$K773=100,"0")))))))</f>
        <v>#N/A</v>
      </c>
      <c r="X773" t="e">
        <f>IF(score!$K773=".",".",IF(score!$K773=0,"0",IF(score!$K773=20,"0",IF(score!$K773=40,"0",IF(score!$K773=60,"0",IF(score!$K773=80,"1",IF(score!$K773=100,"0")))))))</f>
        <v>#N/A</v>
      </c>
      <c r="Y773" t="e">
        <f>IF(score!$L773=".",".",IF(score!$L773=0,"1",IF(score!$L773=20,"0",IF(score!$L773=40,"0",IF(score!$L773=60,"0",IF(score!$L773=80,"0",IF(score!$L773=100,"0")))))))</f>
        <v>#N/A</v>
      </c>
      <c r="Z773" t="e">
        <f>IF(score!$L773=".",".",IF(score!$L773=0,"0",IF(score!$L773=20,"1",IF(score!$L773=40,"0",IF(score!$L773=60,"0",IF(score!$L773=80,"0",IF(score!$L773=100,"0")))))))</f>
        <v>#N/A</v>
      </c>
      <c r="AA773" t="e">
        <f>IF(score!$L773=".",".",IF(score!$L773=0,"0",IF(score!$L773=20,"0",IF(score!$L773=40,"1",IF(score!$L773=60,"0",IF(score!$L773=80,"0",IF(score!$L773=100,"0")))))))</f>
        <v>#N/A</v>
      </c>
      <c r="AB773" t="e">
        <f>IF(score!$L773=".",".",IF(score!$L773=0,"0",IF(score!$L773=20,"0",IF(score!$L773=40,"0",IF(score!$L773=60,"1",IF(score!$L773=80,"0",IF(score!$L773=100,"0")))))))</f>
        <v>#N/A</v>
      </c>
      <c r="AC773" t="e">
        <f>IF(score!$L773=".",".",IF(score!$L773=0,"0",IF(score!$L773=20,"0",IF(score!$L773=40,"0",IF(score!$L773=60,"0",IF(score!$L773=80,"1",IF(score!L773=100,"0")))))))</f>
        <v>#N/A</v>
      </c>
      <c r="AD773" t="e">
        <f>IF(score!$M773=".",".",IF(score!$M773=0,"1",IF(score!$M773=20,"0",IF(score!$M773=40,"0",IF(score!$M773=60,"0",IF(score!$M773=80,"0",IF(score!$M773=100,"0")))))))</f>
        <v>#N/A</v>
      </c>
      <c r="AE773" t="e">
        <f>IF(score!$M773=".",".",IF(score!$M773=0,"0",IF(score!$M773=20,"1",IF(score!$M773=40,"0",IF(score!$M773=60,"0",IF(score!$M773=80,"0",IF(score!$M773=100,"0")))))))</f>
        <v>#N/A</v>
      </c>
      <c r="AF773" t="e">
        <f>IF(score!$M773=".",".",IF(score!$M773=0,"0",IF(score!$M773=20,"0",IF(score!$M773=40,"1",IF(score!$M773=60,"0",IF(score!$M773=80,"0",IF(score!$M773=100,"0")))))))</f>
        <v>#N/A</v>
      </c>
      <c r="AG773" t="e">
        <f>IF(score!$M773=".",".",IF(score!$M773=0,"0",IF(score!$M773=20,"0",IF(score!$M773=40,"0",IF(score!$M773=60,"1",IF(score!$M773=80,"0",IF(score!$M773=100,"0")))))))</f>
        <v>#N/A</v>
      </c>
      <c r="AH773" t="e">
        <f>IF(score!$M773=".",".",IF(score!$M773=0,"0",IF(score!$M773=20,"0",IF(score!$M773=40,"0",IF(score!$M773=60,"0",IF(score!$M773=80,"1",IF(score!$M773=100,"0")))))))</f>
        <v>#N/A</v>
      </c>
      <c r="AI773" t="e">
        <f>IF(score!$N773=".",".",IF(score!$N773=0,"1",IF(score!$N773=25,"0",IF(score!$N773=50,"0",IF(score!$N773=75,"0",IF(score!$N773=100,"0"))))))</f>
        <v>#N/A</v>
      </c>
      <c r="AJ773" t="e">
        <f>IF(score!$N773=".",".",IF(score!$N773=0,"0",IF(score!$N773=25,"1",IF(score!$N773=50,"0",IF(score!$N773=75,"0",IF(score!$N773=100,"0"))))))</f>
        <v>#N/A</v>
      </c>
      <c r="AK773" t="e">
        <f>IF(score!$N773=".",".",IF(score!$N773=0,"0",IF(score!$N773=25,"0",IF(score!$N773=50,"1",IF(score!$N773=75,"0",IF(score!$N773=100,"0"))))))</f>
        <v>#N/A</v>
      </c>
      <c r="AL773" t="e">
        <f>IF(score!$N773=".",".",IF(score!$N773=0,"0",IF(score!$N773=25,"0",IF(score!$N773=50,"0",IF(score!$N773=75,"1",IF(score!$N773=100,"0"))))))</f>
        <v>#N/A</v>
      </c>
      <c r="AN773" t="e">
        <f t="shared" si="770"/>
        <v>#N/A</v>
      </c>
      <c r="AO773" t="e">
        <f t="shared" si="771"/>
        <v>#N/A</v>
      </c>
      <c r="AP773" t="e">
        <f t="shared" si="772"/>
        <v>#N/A</v>
      </c>
      <c r="AQ773" t="e">
        <f t="shared" si="773"/>
        <v>#N/A</v>
      </c>
      <c r="AR773" t="e">
        <f t="shared" si="774"/>
        <v>#N/A</v>
      </c>
      <c r="AS773" t="e">
        <f t="shared" si="775"/>
        <v>#N/A</v>
      </c>
      <c r="AT773" t="e">
        <f t="shared" si="776"/>
        <v>#N/A</v>
      </c>
      <c r="AU773" t="e">
        <f t="shared" si="777"/>
        <v>#N/A</v>
      </c>
      <c r="AV773" t="e">
        <f t="shared" si="778"/>
        <v>#N/A</v>
      </c>
      <c r="AW773" t="e">
        <f t="shared" si="779"/>
        <v>#N/A</v>
      </c>
      <c r="AX773" t="e">
        <f t="shared" si="780"/>
        <v>#N/A</v>
      </c>
      <c r="AY773" t="e">
        <f t="shared" si="781"/>
        <v>#N/A</v>
      </c>
      <c r="AZ773" t="e">
        <f t="shared" si="782"/>
        <v>#N/A</v>
      </c>
      <c r="BA773" t="e">
        <f t="shared" si="783"/>
        <v>#N/A</v>
      </c>
      <c r="BB773" t="e">
        <f t="shared" si="784"/>
        <v>#N/A</v>
      </c>
      <c r="BC773" t="e">
        <f t="shared" si="785"/>
        <v>#N/A</v>
      </c>
      <c r="BD773" t="e">
        <f t="shared" si="786"/>
        <v>#N/A</v>
      </c>
      <c r="BE773" t="e">
        <f t="shared" si="787"/>
        <v>#N/A</v>
      </c>
      <c r="BF773" t="e">
        <f t="shared" si="788"/>
        <v>#N/A</v>
      </c>
      <c r="BG773" t="e">
        <f t="shared" si="789"/>
        <v>#N/A</v>
      </c>
      <c r="BH773" t="e">
        <f t="shared" si="790"/>
        <v>#N/A</v>
      </c>
      <c r="BI773" t="e">
        <f t="shared" si="791"/>
        <v>#N/A</v>
      </c>
      <c r="BJ773" t="e">
        <f t="shared" si="792"/>
        <v>#N/A</v>
      </c>
      <c r="BK773" t="e">
        <f t="shared" si="793"/>
        <v>#N/A</v>
      </c>
      <c r="BL773" t="e">
        <f t="shared" si="794"/>
        <v>#N/A</v>
      </c>
      <c r="BM773" t="e">
        <f t="shared" si="795"/>
        <v>#N/A</v>
      </c>
      <c r="BN773" t="e">
        <f t="shared" si="796"/>
        <v>#N/A</v>
      </c>
      <c r="BO773" t="e">
        <f t="shared" si="797"/>
        <v>#N/A</v>
      </c>
      <c r="BP773" t="e">
        <f t="shared" si="798"/>
        <v>#N/A</v>
      </c>
      <c r="BQ773" t="e">
        <f t="shared" si="799"/>
        <v>#N/A</v>
      </c>
      <c r="BR773" t="e">
        <f t="shared" si="800"/>
        <v>#N/A</v>
      </c>
      <c r="BS773" t="e">
        <f t="shared" si="801"/>
        <v>#N/A</v>
      </c>
      <c r="BT773" t="e">
        <f t="shared" si="802"/>
        <v>#N/A</v>
      </c>
      <c r="BU773" t="e">
        <f t="shared" si="803"/>
        <v>#N/A</v>
      </c>
      <c r="BV773" t="e">
        <f t="shared" si="804"/>
        <v>#N/A</v>
      </c>
      <c r="BX773" t="e">
        <f t="shared" si="805"/>
        <v>#N/A</v>
      </c>
      <c r="BY773" t="e">
        <f t="shared" si="806"/>
        <v>#N/A</v>
      </c>
      <c r="BZ773" t="e">
        <f t="shared" si="807"/>
        <v>#N/A</v>
      </c>
      <c r="CA773" t="e">
        <f t="shared" si="808"/>
        <v>#N/A</v>
      </c>
      <c r="CB773" t="e">
        <f t="shared" si="809"/>
        <v>#N/A</v>
      </c>
      <c r="CC773" t="e">
        <f t="shared" si="810"/>
        <v>#N/A</v>
      </c>
      <c r="CD773" t="e">
        <f t="shared" si="811"/>
        <v>#N/A</v>
      </c>
      <c r="CE773" t="e">
        <f t="shared" si="812"/>
        <v>#N/A</v>
      </c>
      <c r="CF773" t="e">
        <f t="shared" si="813"/>
        <v>#N/A</v>
      </c>
      <c r="CG773" t="e">
        <f t="shared" si="814"/>
        <v>#N/A</v>
      </c>
      <c r="CH773" t="e">
        <f t="shared" si="815"/>
        <v>#N/A</v>
      </c>
      <c r="CI773" t="e">
        <f t="shared" si="816"/>
        <v>#N/A</v>
      </c>
      <c r="CJ773" t="e">
        <f t="shared" si="817"/>
        <v>#N/A</v>
      </c>
      <c r="CK773" t="e">
        <f t="shared" si="818"/>
        <v>#N/A</v>
      </c>
      <c r="CL773" t="e">
        <f t="shared" si="819"/>
        <v>#N/A</v>
      </c>
      <c r="CM773" t="e">
        <f t="shared" si="820"/>
        <v>#N/A</v>
      </c>
      <c r="CN773" t="e">
        <f t="shared" si="821"/>
        <v>#N/A</v>
      </c>
      <c r="CO773" t="e">
        <f t="shared" si="822"/>
        <v>#N/A</v>
      </c>
      <c r="CP773" t="e">
        <f t="shared" si="823"/>
        <v>#N/A</v>
      </c>
      <c r="CQ773" t="e">
        <f t="shared" si="824"/>
        <v>#N/A</v>
      </c>
      <c r="CR773" t="e">
        <f t="shared" si="825"/>
        <v>#N/A</v>
      </c>
      <c r="CS773" t="e">
        <f t="shared" si="826"/>
        <v>#N/A</v>
      </c>
      <c r="CT773" t="e">
        <f t="shared" si="827"/>
        <v>#N/A</v>
      </c>
      <c r="CU773" t="e">
        <f t="shared" si="828"/>
        <v>#N/A</v>
      </c>
      <c r="CV773" t="e">
        <f t="shared" si="829"/>
        <v>#N/A</v>
      </c>
      <c r="CW773" t="e">
        <f t="shared" si="830"/>
        <v>#N/A</v>
      </c>
      <c r="CX773" t="e">
        <f t="shared" si="831"/>
        <v>#N/A</v>
      </c>
      <c r="CY773" t="e">
        <f t="shared" si="832"/>
        <v>#N/A</v>
      </c>
      <c r="CZ773" t="e">
        <f t="shared" si="833"/>
        <v>#N/A</v>
      </c>
      <c r="DA773" t="e">
        <f t="shared" si="834"/>
        <v>#N/A</v>
      </c>
      <c r="DB773" t="e">
        <f t="shared" si="835"/>
        <v>#N/A</v>
      </c>
      <c r="DC773" t="e">
        <f t="shared" si="836"/>
        <v>#N/A</v>
      </c>
      <c r="DD773" t="e">
        <f t="shared" si="837"/>
        <v>#N/A</v>
      </c>
      <c r="DE773" t="e">
        <f t="shared" si="838"/>
        <v>#N/A</v>
      </c>
      <c r="DF773" t="e">
        <f t="shared" si="839"/>
        <v>#N/A</v>
      </c>
    </row>
    <row r="774" spans="1:110" x14ac:dyDescent="0.25">
      <c r="A774" s="4">
        <f>raw!$A775:$A775</f>
        <v>0</v>
      </c>
      <c r="B774" s="6">
        <f>raw!$B775:$B775</f>
        <v>0</v>
      </c>
      <c r="D774" t="e">
        <f>IF(score!$C774=".",".",IF(score!$C774=0,"1",IF(score!$C774=25,"0",IF(score!$C774=50,"0",IF(score!$C774=75,"0",IF(score!$C774=100,"0"))))))</f>
        <v>#N/A</v>
      </c>
      <c r="E774" t="e">
        <f>IF(score!$C774=".",".",IF(score!$C774=0,"0",IF(score!$C774=25,"1",IF(score!$C774=50,"0",IF(score!$C774=75,"0",IF(score!$C774=100,"0"))))))</f>
        <v>#N/A</v>
      </c>
      <c r="F774" t="e">
        <f>IF(score!$C774=".",".",IF(score!$C774=0,"0",IF(score!$C774=25,"0",IF(score!$C774=50,"1",IF(score!$C774=75,"0",IF(score!$C774=100,"0"))))))</f>
        <v>#N/A</v>
      </c>
      <c r="G774" t="e">
        <f>IF(score!$C774=".",".",IF(score!$C774=0,"0",IF(score!$C774=25,"0",IF(score!$C774=50,"0",IF(score!$C774=75,"1",IF(score!$C774=100,"0"))))))</f>
        <v>#N/A</v>
      </c>
      <c r="H774" t="e">
        <f>IF(score!$D774=".",".",IF(score!$D774=0,"1",IF(score!$D774=50,"0",IF(score!$D774=100,"0"))))</f>
        <v>#N/A</v>
      </c>
      <c r="I774" t="e">
        <f>IF(score!$D774=".",".",IF(score!$D774=0,"0",IF(score!$D774=50,"1",IF(score!$D774=100,"0"))))</f>
        <v>#N/A</v>
      </c>
      <c r="J774" t="e">
        <f>IF(score!$E774=".",".",IF(score!$E774=0,"1",IF(score!$E774=50,"0",IF(score!$E774=100,"0"))))</f>
        <v>#N/A</v>
      </c>
      <c r="K774" t="e">
        <f>IF(score!$E774=".",".",IF(score!$E774=0,"0",IF(score!$E774=50,"1",IF(score!$E774=100,"0"))))</f>
        <v>#N/A</v>
      </c>
      <c r="L774" t="e">
        <f>IF(score!$F774=".",".",IF(score!$F774=0,"1",IF(score!$F774=100,"0")))</f>
        <v>#N/A</v>
      </c>
      <c r="M774" t="e">
        <f>IF(score!$G774=".",".",IF(score!$G774=0,"1",IF(score!$G774=100,"0")))</f>
        <v>#N/A</v>
      </c>
      <c r="N774" t="e">
        <f>IF(score!$H774=".",".",IF(score!$H774=0,"1",IF(score!$H774=100,"0")))</f>
        <v>#N/A</v>
      </c>
      <c r="O774" t="e">
        <f>IF(score!$I774=".",".",IF(score!$I774=0,"1",IF(score!$I774=50,"0",IF(score!$I774=100,"0"))))</f>
        <v>#N/A</v>
      </c>
      <c r="P774" t="e">
        <f>IF(score!$J774=".",".",IF(score!$J774=0,"1",IF(score!$J774=25,"0",IF(score!$J774=50,"0",IF(score!$J774=75,"0",IF(score!$J774=100,"0"))))))</f>
        <v>#N/A</v>
      </c>
      <c r="Q774" t="e">
        <f>IF(score!$J774=".",".",IF(score!$J774=0,"0",IF(score!$J774=25,"1",IF(score!$J774=50,"0",IF(score!$J774=75,"0",IF(score!$J774=100,"0"))))))</f>
        <v>#N/A</v>
      </c>
      <c r="R774" t="e">
        <f>IF(score!$J774=".",".",IF(score!$J774=0,"0",IF(score!$J774=25,"0",IF(score!$J774=50,"1",IF(score!$J774=75,"0",IF(score!$J774=100,"0"))))))</f>
        <v>#N/A</v>
      </c>
      <c r="S774" t="e">
        <f>IF(score!$J774=".",".",IF(score!$J774=0,"0",IF(score!$J774=25,"0",IF(score!$J774=50,"0",IF(score!$J774=75,"1",IF(score!$J774=100,"0"))))))</f>
        <v>#N/A</v>
      </c>
      <c r="T774" t="e">
        <f>IF(score!$K774=".",".",IF(score!$K774=0,"1",IF(score!$K774=20,"0",IF(score!$K774=40,"0",IF(score!$K774=60,"0",IF(score!$K774=80,"0",IF(score!$K774=100,"0")))))))</f>
        <v>#N/A</v>
      </c>
      <c r="U774" t="e">
        <f>IF(score!$K774=".",".",IF(score!$K774=0,"0",IF(score!$K774=20,"1",IF(score!$K774=40,"0",IF(score!$K774=60,"0",IF(score!$K774=80,"0",IF(score!$K774=100,"0")))))))</f>
        <v>#N/A</v>
      </c>
      <c r="V774" t="e">
        <f>IF(score!$K774=".",".",IF(score!$K774=0,"0",IF(score!$K774=20,"0",IF(score!$K774=40,"1",IF(score!$K774=60,"0",IF(score!$K774=80,"0",IF(score!$K774=100,"0")))))))</f>
        <v>#N/A</v>
      </c>
      <c r="W774" t="e">
        <f>IF(score!$K774=".",".",IF(score!$K774=0,"0",IF(score!$K774=20,"0",IF(score!$K774=40,"0",IF(score!$K774=60,"1",IF(score!$K774=80,"0",IF(score!$K774=100,"0")))))))</f>
        <v>#N/A</v>
      </c>
      <c r="X774" t="e">
        <f>IF(score!$K774=".",".",IF(score!$K774=0,"0",IF(score!$K774=20,"0",IF(score!$K774=40,"0",IF(score!$K774=60,"0",IF(score!$K774=80,"1",IF(score!$K774=100,"0")))))))</f>
        <v>#N/A</v>
      </c>
      <c r="Y774" t="e">
        <f>IF(score!$L774=".",".",IF(score!$L774=0,"1",IF(score!$L774=20,"0",IF(score!$L774=40,"0",IF(score!$L774=60,"0",IF(score!$L774=80,"0",IF(score!$L774=100,"0")))))))</f>
        <v>#N/A</v>
      </c>
      <c r="Z774" t="e">
        <f>IF(score!$L774=".",".",IF(score!$L774=0,"0",IF(score!$L774=20,"1",IF(score!$L774=40,"0",IF(score!$L774=60,"0",IF(score!$L774=80,"0",IF(score!$L774=100,"0")))))))</f>
        <v>#N/A</v>
      </c>
      <c r="AA774" t="e">
        <f>IF(score!$L774=".",".",IF(score!$L774=0,"0",IF(score!$L774=20,"0",IF(score!$L774=40,"1",IF(score!$L774=60,"0",IF(score!$L774=80,"0",IF(score!$L774=100,"0")))))))</f>
        <v>#N/A</v>
      </c>
      <c r="AB774" t="e">
        <f>IF(score!$L774=".",".",IF(score!$L774=0,"0",IF(score!$L774=20,"0",IF(score!$L774=40,"0",IF(score!$L774=60,"1",IF(score!$L774=80,"0",IF(score!$L774=100,"0")))))))</f>
        <v>#N/A</v>
      </c>
      <c r="AC774" t="e">
        <f>IF(score!$L774=".",".",IF(score!$L774=0,"0",IF(score!$L774=20,"0",IF(score!$L774=40,"0",IF(score!$L774=60,"0",IF(score!$L774=80,"1",IF(score!L774=100,"0")))))))</f>
        <v>#N/A</v>
      </c>
      <c r="AD774" t="e">
        <f>IF(score!$M774=".",".",IF(score!$M774=0,"1",IF(score!$M774=20,"0",IF(score!$M774=40,"0",IF(score!$M774=60,"0",IF(score!$M774=80,"0",IF(score!$M774=100,"0")))))))</f>
        <v>#N/A</v>
      </c>
      <c r="AE774" t="e">
        <f>IF(score!$M774=".",".",IF(score!$M774=0,"0",IF(score!$M774=20,"1",IF(score!$M774=40,"0",IF(score!$M774=60,"0",IF(score!$M774=80,"0",IF(score!$M774=100,"0")))))))</f>
        <v>#N/A</v>
      </c>
      <c r="AF774" t="e">
        <f>IF(score!$M774=".",".",IF(score!$M774=0,"0",IF(score!$M774=20,"0",IF(score!$M774=40,"1",IF(score!$M774=60,"0",IF(score!$M774=80,"0",IF(score!$M774=100,"0")))))))</f>
        <v>#N/A</v>
      </c>
      <c r="AG774" t="e">
        <f>IF(score!$M774=".",".",IF(score!$M774=0,"0",IF(score!$M774=20,"0",IF(score!$M774=40,"0",IF(score!$M774=60,"1",IF(score!$M774=80,"0",IF(score!$M774=100,"0")))))))</f>
        <v>#N/A</v>
      </c>
      <c r="AH774" t="e">
        <f>IF(score!$M774=".",".",IF(score!$M774=0,"0",IF(score!$M774=20,"0",IF(score!$M774=40,"0",IF(score!$M774=60,"0",IF(score!$M774=80,"1",IF(score!$M774=100,"0")))))))</f>
        <v>#N/A</v>
      </c>
      <c r="AI774" t="e">
        <f>IF(score!$N774=".",".",IF(score!$N774=0,"1",IF(score!$N774=25,"0",IF(score!$N774=50,"0",IF(score!$N774=75,"0",IF(score!$N774=100,"0"))))))</f>
        <v>#N/A</v>
      </c>
      <c r="AJ774" t="e">
        <f>IF(score!$N774=".",".",IF(score!$N774=0,"0",IF(score!$N774=25,"1",IF(score!$N774=50,"0",IF(score!$N774=75,"0",IF(score!$N774=100,"0"))))))</f>
        <v>#N/A</v>
      </c>
      <c r="AK774" t="e">
        <f>IF(score!$N774=".",".",IF(score!$N774=0,"0",IF(score!$N774=25,"0",IF(score!$N774=50,"1",IF(score!$N774=75,"0",IF(score!$N774=100,"0"))))))</f>
        <v>#N/A</v>
      </c>
      <c r="AL774" t="e">
        <f>IF(score!$N774=".",".",IF(score!$N774=0,"0",IF(score!$N774=25,"0",IF(score!$N774=50,"0",IF(score!$N774=75,"1",IF(score!$N774=100,"0"))))))</f>
        <v>#N/A</v>
      </c>
      <c r="AN774" t="e">
        <f t="shared" si="770"/>
        <v>#N/A</v>
      </c>
      <c r="AO774" t="e">
        <f t="shared" si="771"/>
        <v>#N/A</v>
      </c>
      <c r="AP774" t="e">
        <f t="shared" si="772"/>
        <v>#N/A</v>
      </c>
      <c r="AQ774" t="e">
        <f t="shared" si="773"/>
        <v>#N/A</v>
      </c>
      <c r="AR774" t="e">
        <f t="shared" si="774"/>
        <v>#N/A</v>
      </c>
      <c r="AS774" t="e">
        <f t="shared" si="775"/>
        <v>#N/A</v>
      </c>
      <c r="AT774" t="e">
        <f t="shared" si="776"/>
        <v>#N/A</v>
      </c>
      <c r="AU774" t="e">
        <f t="shared" si="777"/>
        <v>#N/A</v>
      </c>
      <c r="AV774" t="e">
        <f t="shared" si="778"/>
        <v>#N/A</v>
      </c>
      <c r="AW774" t="e">
        <f t="shared" si="779"/>
        <v>#N/A</v>
      </c>
      <c r="AX774" t="e">
        <f t="shared" si="780"/>
        <v>#N/A</v>
      </c>
      <c r="AY774" t="e">
        <f t="shared" si="781"/>
        <v>#N/A</v>
      </c>
      <c r="AZ774" t="e">
        <f t="shared" si="782"/>
        <v>#N/A</v>
      </c>
      <c r="BA774" t="e">
        <f t="shared" si="783"/>
        <v>#N/A</v>
      </c>
      <c r="BB774" t="e">
        <f t="shared" si="784"/>
        <v>#N/A</v>
      </c>
      <c r="BC774" t="e">
        <f t="shared" si="785"/>
        <v>#N/A</v>
      </c>
      <c r="BD774" t="e">
        <f t="shared" si="786"/>
        <v>#N/A</v>
      </c>
      <c r="BE774" t="e">
        <f t="shared" si="787"/>
        <v>#N/A</v>
      </c>
      <c r="BF774" t="e">
        <f t="shared" si="788"/>
        <v>#N/A</v>
      </c>
      <c r="BG774" t="e">
        <f t="shared" si="789"/>
        <v>#N/A</v>
      </c>
      <c r="BH774" t="e">
        <f t="shared" si="790"/>
        <v>#N/A</v>
      </c>
      <c r="BI774" t="e">
        <f t="shared" si="791"/>
        <v>#N/A</v>
      </c>
      <c r="BJ774" t="e">
        <f t="shared" si="792"/>
        <v>#N/A</v>
      </c>
      <c r="BK774" t="e">
        <f t="shared" si="793"/>
        <v>#N/A</v>
      </c>
      <c r="BL774" t="e">
        <f t="shared" si="794"/>
        <v>#N/A</v>
      </c>
      <c r="BM774" t="e">
        <f t="shared" si="795"/>
        <v>#N/A</v>
      </c>
      <c r="BN774" t="e">
        <f t="shared" si="796"/>
        <v>#N/A</v>
      </c>
      <c r="BO774" t="e">
        <f t="shared" si="797"/>
        <v>#N/A</v>
      </c>
      <c r="BP774" t="e">
        <f t="shared" si="798"/>
        <v>#N/A</v>
      </c>
      <c r="BQ774" t="e">
        <f t="shared" si="799"/>
        <v>#N/A</v>
      </c>
      <c r="BR774" t="e">
        <f t="shared" si="800"/>
        <v>#N/A</v>
      </c>
      <c r="BS774" t="e">
        <f t="shared" si="801"/>
        <v>#N/A</v>
      </c>
      <c r="BT774" t="e">
        <f t="shared" si="802"/>
        <v>#N/A</v>
      </c>
      <c r="BU774" t="e">
        <f t="shared" si="803"/>
        <v>#N/A</v>
      </c>
      <c r="BV774" t="e">
        <f t="shared" si="804"/>
        <v>#N/A</v>
      </c>
      <c r="BX774" t="e">
        <f t="shared" si="805"/>
        <v>#N/A</v>
      </c>
      <c r="BY774" t="e">
        <f t="shared" si="806"/>
        <v>#N/A</v>
      </c>
      <c r="BZ774" t="e">
        <f t="shared" si="807"/>
        <v>#N/A</v>
      </c>
      <c r="CA774" t="e">
        <f t="shared" si="808"/>
        <v>#N/A</v>
      </c>
      <c r="CB774" t="e">
        <f t="shared" si="809"/>
        <v>#N/A</v>
      </c>
      <c r="CC774" t="e">
        <f t="shared" si="810"/>
        <v>#N/A</v>
      </c>
      <c r="CD774" t="e">
        <f t="shared" si="811"/>
        <v>#N/A</v>
      </c>
      <c r="CE774" t="e">
        <f t="shared" si="812"/>
        <v>#N/A</v>
      </c>
      <c r="CF774" t="e">
        <f t="shared" si="813"/>
        <v>#N/A</v>
      </c>
      <c r="CG774" t="e">
        <f t="shared" si="814"/>
        <v>#N/A</v>
      </c>
      <c r="CH774" t="e">
        <f t="shared" si="815"/>
        <v>#N/A</v>
      </c>
      <c r="CI774" t="e">
        <f t="shared" si="816"/>
        <v>#N/A</v>
      </c>
      <c r="CJ774" t="e">
        <f t="shared" si="817"/>
        <v>#N/A</v>
      </c>
      <c r="CK774" t="e">
        <f t="shared" si="818"/>
        <v>#N/A</v>
      </c>
      <c r="CL774" t="e">
        <f t="shared" si="819"/>
        <v>#N/A</v>
      </c>
      <c r="CM774" t="e">
        <f t="shared" si="820"/>
        <v>#N/A</v>
      </c>
      <c r="CN774" t="e">
        <f t="shared" si="821"/>
        <v>#N/A</v>
      </c>
      <c r="CO774" t="e">
        <f t="shared" si="822"/>
        <v>#N/A</v>
      </c>
      <c r="CP774" t="e">
        <f t="shared" si="823"/>
        <v>#N/A</v>
      </c>
      <c r="CQ774" t="e">
        <f t="shared" si="824"/>
        <v>#N/A</v>
      </c>
      <c r="CR774" t="e">
        <f t="shared" si="825"/>
        <v>#N/A</v>
      </c>
      <c r="CS774" t="e">
        <f t="shared" si="826"/>
        <v>#N/A</v>
      </c>
      <c r="CT774" t="e">
        <f t="shared" si="827"/>
        <v>#N/A</v>
      </c>
      <c r="CU774" t="e">
        <f t="shared" si="828"/>
        <v>#N/A</v>
      </c>
      <c r="CV774" t="e">
        <f t="shared" si="829"/>
        <v>#N/A</v>
      </c>
      <c r="CW774" t="e">
        <f t="shared" si="830"/>
        <v>#N/A</v>
      </c>
      <c r="CX774" t="e">
        <f t="shared" si="831"/>
        <v>#N/A</v>
      </c>
      <c r="CY774" t="e">
        <f t="shared" si="832"/>
        <v>#N/A</v>
      </c>
      <c r="CZ774" t="e">
        <f t="shared" si="833"/>
        <v>#N/A</v>
      </c>
      <c r="DA774" t="e">
        <f t="shared" si="834"/>
        <v>#N/A</v>
      </c>
      <c r="DB774" t="e">
        <f t="shared" si="835"/>
        <v>#N/A</v>
      </c>
      <c r="DC774" t="e">
        <f t="shared" si="836"/>
        <v>#N/A</v>
      </c>
      <c r="DD774" t="e">
        <f t="shared" si="837"/>
        <v>#N/A</v>
      </c>
      <c r="DE774" t="e">
        <f t="shared" si="838"/>
        <v>#N/A</v>
      </c>
      <c r="DF774" t="e">
        <f t="shared" si="839"/>
        <v>#N/A</v>
      </c>
    </row>
    <row r="775" spans="1:110" x14ac:dyDescent="0.25">
      <c r="A775" s="4">
        <f>raw!$A776:$A776</f>
        <v>0</v>
      </c>
      <c r="B775" s="6">
        <f>raw!$B776:$B776</f>
        <v>0</v>
      </c>
      <c r="D775" t="e">
        <f>IF(score!$C775=".",".",IF(score!$C775=0,"1",IF(score!$C775=25,"0",IF(score!$C775=50,"0",IF(score!$C775=75,"0",IF(score!$C775=100,"0"))))))</f>
        <v>#N/A</v>
      </c>
      <c r="E775" t="e">
        <f>IF(score!$C775=".",".",IF(score!$C775=0,"0",IF(score!$C775=25,"1",IF(score!$C775=50,"0",IF(score!$C775=75,"0",IF(score!$C775=100,"0"))))))</f>
        <v>#N/A</v>
      </c>
      <c r="F775" t="e">
        <f>IF(score!$C775=".",".",IF(score!$C775=0,"0",IF(score!$C775=25,"0",IF(score!$C775=50,"1",IF(score!$C775=75,"0",IF(score!$C775=100,"0"))))))</f>
        <v>#N/A</v>
      </c>
      <c r="G775" t="e">
        <f>IF(score!$C775=".",".",IF(score!$C775=0,"0",IF(score!$C775=25,"0",IF(score!$C775=50,"0",IF(score!$C775=75,"1",IF(score!$C775=100,"0"))))))</f>
        <v>#N/A</v>
      </c>
      <c r="H775" t="e">
        <f>IF(score!$D775=".",".",IF(score!$D775=0,"1",IF(score!$D775=50,"0",IF(score!$D775=100,"0"))))</f>
        <v>#N/A</v>
      </c>
      <c r="I775" t="e">
        <f>IF(score!$D775=".",".",IF(score!$D775=0,"0",IF(score!$D775=50,"1",IF(score!$D775=100,"0"))))</f>
        <v>#N/A</v>
      </c>
      <c r="J775" t="e">
        <f>IF(score!$E775=".",".",IF(score!$E775=0,"1",IF(score!$E775=50,"0",IF(score!$E775=100,"0"))))</f>
        <v>#N/A</v>
      </c>
      <c r="K775" t="e">
        <f>IF(score!$E775=".",".",IF(score!$E775=0,"0",IF(score!$E775=50,"1",IF(score!$E775=100,"0"))))</f>
        <v>#N/A</v>
      </c>
      <c r="L775" t="e">
        <f>IF(score!$F775=".",".",IF(score!$F775=0,"1",IF(score!$F775=100,"0")))</f>
        <v>#N/A</v>
      </c>
      <c r="M775" t="e">
        <f>IF(score!$G775=".",".",IF(score!$G775=0,"1",IF(score!$G775=100,"0")))</f>
        <v>#N/A</v>
      </c>
      <c r="N775" t="e">
        <f>IF(score!$H775=".",".",IF(score!$H775=0,"1",IF(score!$H775=100,"0")))</f>
        <v>#N/A</v>
      </c>
      <c r="O775" t="e">
        <f>IF(score!$I775=".",".",IF(score!$I775=0,"1",IF(score!$I775=50,"0",IF(score!$I775=100,"0"))))</f>
        <v>#N/A</v>
      </c>
      <c r="P775" t="e">
        <f>IF(score!$J775=".",".",IF(score!$J775=0,"1",IF(score!$J775=25,"0",IF(score!$J775=50,"0",IF(score!$J775=75,"0",IF(score!$J775=100,"0"))))))</f>
        <v>#N/A</v>
      </c>
      <c r="Q775" t="e">
        <f>IF(score!$J775=".",".",IF(score!$J775=0,"0",IF(score!$J775=25,"1",IF(score!$J775=50,"0",IF(score!$J775=75,"0",IF(score!$J775=100,"0"))))))</f>
        <v>#N/A</v>
      </c>
      <c r="R775" t="e">
        <f>IF(score!$J775=".",".",IF(score!$J775=0,"0",IF(score!$J775=25,"0",IF(score!$J775=50,"1",IF(score!$J775=75,"0",IF(score!$J775=100,"0"))))))</f>
        <v>#N/A</v>
      </c>
      <c r="S775" t="e">
        <f>IF(score!$J775=".",".",IF(score!$J775=0,"0",IF(score!$J775=25,"0",IF(score!$J775=50,"0",IF(score!$J775=75,"1",IF(score!$J775=100,"0"))))))</f>
        <v>#N/A</v>
      </c>
      <c r="T775" t="e">
        <f>IF(score!$K775=".",".",IF(score!$K775=0,"1",IF(score!$K775=20,"0",IF(score!$K775=40,"0",IF(score!$K775=60,"0",IF(score!$K775=80,"0",IF(score!$K775=100,"0")))))))</f>
        <v>#N/A</v>
      </c>
      <c r="U775" t="e">
        <f>IF(score!$K775=".",".",IF(score!$K775=0,"0",IF(score!$K775=20,"1",IF(score!$K775=40,"0",IF(score!$K775=60,"0",IF(score!$K775=80,"0",IF(score!$K775=100,"0")))))))</f>
        <v>#N/A</v>
      </c>
      <c r="V775" t="e">
        <f>IF(score!$K775=".",".",IF(score!$K775=0,"0",IF(score!$K775=20,"0",IF(score!$K775=40,"1",IF(score!$K775=60,"0",IF(score!$K775=80,"0",IF(score!$K775=100,"0")))))))</f>
        <v>#N/A</v>
      </c>
      <c r="W775" t="e">
        <f>IF(score!$K775=".",".",IF(score!$K775=0,"0",IF(score!$K775=20,"0",IF(score!$K775=40,"0",IF(score!$K775=60,"1",IF(score!$K775=80,"0",IF(score!$K775=100,"0")))))))</f>
        <v>#N/A</v>
      </c>
      <c r="X775" t="e">
        <f>IF(score!$K775=".",".",IF(score!$K775=0,"0",IF(score!$K775=20,"0",IF(score!$K775=40,"0",IF(score!$K775=60,"0",IF(score!$K775=80,"1",IF(score!$K775=100,"0")))))))</f>
        <v>#N/A</v>
      </c>
      <c r="Y775" t="e">
        <f>IF(score!$L775=".",".",IF(score!$L775=0,"1",IF(score!$L775=20,"0",IF(score!$L775=40,"0",IF(score!$L775=60,"0",IF(score!$L775=80,"0",IF(score!$L775=100,"0")))))))</f>
        <v>#N/A</v>
      </c>
      <c r="Z775" t="e">
        <f>IF(score!$L775=".",".",IF(score!$L775=0,"0",IF(score!$L775=20,"1",IF(score!$L775=40,"0",IF(score!$L775=60,"0",IF(score!$L775=80,"0",IF(score!$L775=100,"0")))))))</f>
        <v>#N/A</v>
      </c>
      <c r="AA775" t="e">
        <f>IF(score!$L775=".",".",IF(score!$L775=0,"0",IF(score!$L775=20,"0",IF(score!$L775=40,"1",IF(score!$L775=60,"0",IF(score!$L775=80,"0",IF(score!$L775=100,"0")))))))</f>
        <v>#N/A</v>
      </c>
      <c r="AB775" t="e">
        <f>IF(score!$L775=".",".",IF(score!$L775=0,"0",IF(score!$L775=20,"0",IF(score!$L775=40,"0",IF(score!$L775=60,"1",IF(score!$L775=80,"0",IF(score!$L775=100,"0")))))))</f>
        <v>#N/A</v>
      </c>
      <c r="AC775" t="e">
        <f>IF(score!$L775=".",".",IF(score!$L775=0,"0",IF(score!$L775=20,"0",IF(score!$L775=40,"0",IF(score!$L775=60,"0",IF(score!$L775=80,"1",IF(score!L775=100,"0")))))))</f>
        <v>#N/A</v>
      </c>
      <c r="AD775" t="e">
        <f>IF(score!$M775=".",".",IF(score!$M775=0,"1",IF(score!$M775=20,"0",IF(score!$M775=40,"0",IF(score!$M775=60,"0",IF(score!$M775=80,"0",IF(score!$M775=100,"0")))))))</f>
        <v>#N/A</v>
      </c>
      <c r="AE775" t="e">
        <f>IF(score!$M775=".",".",IF(score!$M775=0,"0",IF(score!$M775=20,"1",IF(score!$M775=40,"0",IF(score!$M775=60,"0",IF(score!$M775=80,"0",IF(score!$M775=100,"0")))))))</f>
        <v>#N/A</v>
      </c>
      <c r="AF775" t="e">
        <f>IF(score!$M775=".",".",IF(score!$M775=0,"0",IF(score!$M775=20,"0",IF(score!$M775=40,"1",IF(score!$M775=60,"0",IF(score!$M775=80,"0",IF(score!$M775=100,"0")))))))</f>
        <v>#N/A</v>
      </c>
      <c r="AG775" t="e">
        <f>IF(score!$M775=".",".",IF(score!$M775=0,"0",IF(score!$M775=20,"0",IF(score!$M775=40,"0",IF(score!$M775=60,"1",IF(score!$M775=80,"0",IF(score!$M775=100,"0")))))))</f>
        <v>#N/A</v>
      </c>
      <c r="AH775" t="e">
        <f>IF(score!$M775=".",".",IF(score!$M775=0,"0",IF(score!$M775=20,"0",IF(score!$M775=40,"0",IF(score!$M775=60,"0",IF(score!$M775=80,"1",IF(score!$M775=100,"0")))))))</f>
        <v>#N/A</v>
      </c>
      <c r="AI775" t="e">
        <f>IF(score!$N775=".",".",IF(score!$N775=0,"1",IF(score!$N775=25,"0",IF(score!$N775=50,"0",IF(score!$N775=75,"0",IF(score!$N775=100,"0"))))))</f>
        <v>#N/A</v>
      </c>
      <c r="AJ775" t="e">
        <f>IF(score!$N775=".",".",IF(score!$N775=0,"0",IF(score!$N775=25,"1",IF(score!$N775=50,"0",IF(score!$N775=75,"0",IF(score!$N775=100,"0"))))))</f>
        <v>#N/A</v>
      </c>
      <c r="AK775" t="e">
        <f>IF(score!$N775=".",".",IF(score!$N775=0,"0",IF(score!$N775=25,"0",IF(score!$N775=50,"1",IF(score!$N775=75,"0",IF(score!$N775=100,"0"))))))</f>
        <v>#N/A</v>
      </c>
      <c r="AL775" t="e">
        <f>IF(score!$N775=".",".",IF(score!$N775=0,"0",IF(score!$N775=25,"0",IF(score!$N775=50,"0",IF(score!$N775=75,"1",IF(score!$N775=100,"0"))))))</f>
        <v>#N/A</v>
      </c>
      <c r="AN775" t="e">
        <f t="shared" si="770"/>
        <v>#N/A</v>
      </c>
      <c r="AO775" t="e">
        <f t="shared" si="771"/>
        <v>#N/A</v>
      </c>
      <c r="AP775" t="e">
        <f t="shared" si="772"/>
        <v>#N/A</v>
      </c>
      <c r="AQ775" t="e">
        <f t="shared" si="773"/>
        <v>#N/A</v>
      </c>
      <c r="AR775" t="e">
        <f t="shared" si="774"/>
        <v>#N/A</v>
      </c>
      <c r="AS775" t="e">
        <f t="shared" si="775"/>
        <v>#N/A</v>
      </c>
      <c r="AT775" t="e">
        <f t="shared" si="776"/>
        <v>#N/A</v>
      </c>
      <c r="AU775" t="e">
        <f t="shared" si="777"/>
        <v>#N/A</v>
      </c>
      <c r="AV775" t="e">
        <f t="shared" si="778"/>
        <v>#N/A</v>
      </c>
      <c r="AW775" t="e">
        <f t="shared" si="779"/>
        <v>#N/A</v>
      </c>
      <c r="AX775" t="e">
        <f t="shared" si="780"/>
        <v>#N/A</v>
      </c>
      <c r="AY775" t="e">
        <f t="shared" si="781"/>
        <v>#N/A</v>
      </c>
      <c r="AZ775" t="e">
        <f t="shared" si="782"/>
        <v>#N/A</v>
      </c>
      <c r="BA775" t="e">
        <f t="shared" si="783"/>
        <v>#N/A</v>
      </c>
      <c r="BB775" t="e">
        <f t="shared" si="784"/>
        <v>#N/A</v>
      </c>
      <c r="BC775" t="e">
        <f t="shared" si="785"/>
        <v>#N/A</v>
      </c>
      <c r="BD775" t="e">
        <f t="shared" si="786"/>
        <v>#N/A</v>
      </c>
      <c r="BE775" t="e">
        <f t="shared" si="787"/>
        <v>#N/A</v>
      </c>
      <c r="BF775" t="e">
        <f t="shared" si="788"/>
        <v>#N/A</v>
      </c>
      <c r="BG775" t="e">
        <f t="shared" si="789"/>
        <v>#N/A</v>
      </c>
      <c r="BH775" t="e">
        <f t="shared" si="790"/>
        <v>#N/A</v>
      </c>
      <c r="BI775" t="e">
        <f t="shared" si="791"/>
        <v>#N/A</v>
      </c>
      <c r="BJ775" t="e">
        <f t="shared" si="792"/>
        <v>#N/A</v>
      </c>
      <c r="BK775" t="e">
        <f t="shared" si="793"/>
        <v>#N/A</v>
      </c>
      <c r="BL775" t="e">
        <f t="shared" si="794"/>
        <v>#N/A</v>
      </c>
      <c r="BM775" t="e">
        <f t="shared" si="795"/>
        <v>#N/A</v>
      </c>
      <c r="BN775" t="e">
        <f t="shared" si="796"/>
        <v>#N/A</v>
      </c>
      <c r="BO775" t="e">
        <f t="shared" si="797"/>
        <v>#N/A</v>
      </c>
      <c r="BP775" t="e">
        <f t="shared" si="798"/>
        <v>#N/A</v>
      </c>
      <c r="BQ775" t="e">
        <f t="shared" si="799"/>
        <v>#N/A</v>
      </c>
      <c r="BR775" t="e">
        <f t="shared" si="800"/>
        <v>#N/A</v>
      </c>
      <c r="BS775" t="e">
        <f t="shared" si="801"/>
        <v>#N/A</v>
      </c>
      <c r="BT775" t="e">
        <f t="shared" si="802"/>
        <v>#N/A</v>
      </c>
      <c r="BU775" t="e">
        <f t="shared" si="803"/>
        <v>#N/A</v>
      </c>
      <c r="BV775" t="e">
        <f t="shared" si="804"/>
        <v>#N/A</v>
      </c>
      <c r="BX775" t="e">
        <f t="shared" si="805"/>
        <v>#N/A</v>
      </c>
      <c r="BY775" t="e">
        <f t="shared" si="806"/>
        <v>#N/A</v>
      </c>
      <c r="BZ775" t="e">
        <f t="shared" si="807"/>
        <v>#N/A</v>
      </c>
      <c r="CA775" t="e">
        <f t="shared" si="808"/>
        <v>#N/A</v>
      </c>
      <c r="CB775" t="e">
        <f t="shared" si="809"/>
        <v>#N/A</v>
      </c>
      <c r="CC775" t="e">
        <f t="shared" si="810"/>
        <v>#N/A</v>
      </c>
      <c r="CD775" t="e">
        <f t="shared" si="811"/>
        <v>#N/A</v>
      </c>
      <c r="CE775" t="e">
        <f t="shared" si="812"/>
        <v>#N/A</v>
      </c>
      <c r="CF775" t="e">
        <f t="shared" si="813"/>
        <v>#N/A</v>
      </c>
      <c r="CG775" t="e">
        <f t="shared" si="814"/>
        <v>#N/A</v>
      </c>
      <c r="CH775" t="e">
        <f t="shared" si="815"/>
        <v>#N/A</v>
      </c>
      <c r="CI775" t="e">
        <f t="shared" si="816"/>
        <v>#N/A</v>
      </c>
      <c r="CJ775" t="e">
        <f t="shared" si="817"/>
        <v>#N/A</v>
      </c>
      <c r="CK775" t="e">
        <f t="shared" si="818"/>
        <v>#N/A</v>
      </c>
      <c r="CL775" t="e">
        <f t="shared" si="819"/>
        <v>#N/A</v>
      </c>
      <c r="CM775" t="e">
        <f t="shared" si="820"/>
        <v>#N/A</v>
      </c>
      <c r="CN775" t="e">
        <f t="shared" si="821"/>
        <v>#N/A</v>
      </c>
      <c r="CO775" t="e">
        <f t="shared" si="822"/>
        <v>#N/A</v>
      </c>
      <c r="CP775" t="e">
        <f t="shared" si="823"/>
        <v>#N/A</v>
      </c>
      <c r="CQ775" t="e">
        <f t="shared" si="824"/>
        <v>#N/A</v>
      </c>
      <c r="CR775" t="e">
        <f t="shared" si="825"/>
        <v>#N/A</v>
      </c>
      <c r="CS775" t="e">
        <f t="shared" si="826"/>
        <v>#N/A</v>
      </c>
      <c r="CT775" t="e">
        <f t="shared" si="827"/>
        <v>#N/A</v>
      </c>
      <c r="CU775" t="e">
        <f t="shared" si="828"/>
        <v>#N/A</v>
      </c>
      <c r="CV775" t="e">
        <f t="shared" si="829"/>
        <v>#N/A</v>
      </c>
      <c r="CW775" t="e">
        <f t="shared" si="830"/>
        <v>#N/A</v>
      </c>
      <c r="CX775" t="e">
        <f t="shared" si="831"/>
        <v>#N/A</v>
      </c>
      <c r="CY775" t="e">
        <f t="shared" si="832"/>
        <v>#N/A</v>
      </c>
      <c r="CZ775" t="e">
        <f t="shared" si="833"/>
        <v>#N/A</v>
      </c>
      <c r="DA775" t="e">
        <f t="shared" si="834"/>
        <v>#N/A</v>
      </c>
      <c r="DB775" t="e">
        <f t="shared" si="835"/>
        <v>#N/A</v>
      </c>
      <c r="DC775" t="e">
        <f t="shared" si="836"/>
        <v>#N/A</v>
      </c>
      <c r="DD775" t="e">
        <f t="shared" si="837"/>
        <v>#N/A</v>
      </c>
      <c r="DE775" t="e">
        <f t="shared" si="838"/>
        <v>#N/A</v>
      </c>
      <c r="DF775" t="e">
        <f t="shared" si="839"/>
        <v>#N/A</v>
      </c>
    </row>
    <row r="776" spans="1:110" x14ac:dyDescent="0.25">
      <c r="A776" s="4">
        <f>raw!$A777:$A777</f>
        <v>0</v>
      </c>
      <c r="B776" s="6">
        <f>raw!$B777:$B777</f>
        <v>0</v>
      </c>
      <c r="D776" t="e">
        <f>IF(score!$C776=".",".",IF(score!$C776=0,"1",IF(score!$C776=25,"0",IF(score!$C776=50,"0",IF(score!$C776=75,"0",IF(score!$C776=100,"0"))))))</f>
        <v>#N/A</v>
      </c>
      <c r="E776" t="e">
        <f>IF(score!$C776=".",".",IF(score!$C776=0,"0",IF(score!$C776=25,"1",IF(score!$C776=50,"0",IF(score!$C776=75,"0",IF(score!$C776=100,"0"))))))</f>
        <v>#N/A</v>
      </c>
      <c r="F776" t="e">
        <f>IF(score!$C776=".",".",IF(score!$C776=0,"0",IF(score!$C776=25,"0",IF(score!$C776=50,"1",IF(score!$C776=75,"0",IF(score!$C776=100,"0"))))))</f>
        <v>#N/A</v>
      </c>
      <c r="G776" t="e">
        <f>IF(score!$C776=".",".",IF(score!$C776=0,"0",IF(score!$C776=25,"0",IF(score!$C776=50,"0",IF(score!$C776=75,"1",IF(score!$C776=100,"0"))))))</f>
        <v>#N/A</v>
      </c>
      <c r="H776" t="e">
        <f>IF(score!$D776=".",".",IF(score!$D776=0,"1",IF(score!$D776=50,"0",IF(score!$D776=100,"0"))))</f>
        <v>#N/A</v>
      </c>
      <c r="I776" t="e">
        <f>IF(score!$D776=".",".",IF(score!$D776=0,"0",IF(score!$D776=50,"1",IF(score!$D776=100,"0"))))</f>
        <v>#N/A</v>
      </c>
      <c r="J776" t="e">
        <f>IF(score!$E776=".",".",IF(score!$E776=0,"1",IF(score!$E776=50,"0",IF(score!$E776=100,"0"))))</f>
        <v>#N/A</v>
      </c>
      <c r="K776" t="e">
        <f>IF(score!$E776=".",".",IF(score!$E776=0,"0",IF(score!$E776=50,"1",IF(score!$E776=100,"0"))))</f>
        <v>#N/A</v>
      </c>
      <c r="L776" t="e">
        <f>IF(score!$F776=".",".",IF(score!$F776=0,"1",IF(score!$F776=100,"0")))</f>
        <v>#N/A</v>
      </c>
      <c r="M776" t="e">
        <f>IF(score!$G776=".",".",IF(score!$G776=0,"1",IF(score!$G776=100,"0")))</f>
        <v>#N/A</v>
      </c>
      <c r="N776" t="e">
        <f>IF(score!$H776=".",".",IF(score!$H776=0,"1",IF(score!$H776=100,"0")))</f>
        <v>#N/A</v>
      </c>
      <c r="O776" t="e">
        <f>IF(score!$I776=".",".",IF(score!$I776=0,"1",IF(score!$I776=50,"0",IF(score!$I776=100,"0"))))</f>
        <v>#N/A</v>
      </c>
      <c r="P776" t="e">
        <f>IF(score!$J776=".",".",IF(score!$J776=0,"1",IF(score!$J776=25,"0",IF(score!$J776=50,"0",IF(score!$J776=75,"0",IF(score!$J776=100,"0"))))))</f>
        <v>#N/A</v>
      </c>
      <c r="Q776" t="e">
        <f>IF(score!$J776=".",".",IF(score!$J776=0,"0",IF(score!$J776=25,"1",IF(score!$J776=50,"0",IF(score!$J776=75,"0",IF(score!$J776=100,"0"))))))</f>
        <v>#N/A</v>
      </c>
      <c r="R776" t="e">
        <f>IF(score!$J776=".",".",IF(score!$J776=0,"0",IF(score!$J776=25,"0",IF(score!$J776=50,"1",IF(score!$J776=75,"0",IF(score!$J776=100,"0"))))))</f>
        <v>#N/A</v>
      </c>
      <c r="S776" t="e">
        <f>IF(score!$J776=".",".",IF(score!$J776=0,"0",IF(score!$J776=25,"0",IF(score!$J776=50,"0",IF(score!$J776=75,"1",IF(score!$J776=100,"0"))))))</f>
        <v>#N/A</v>
      </c>
      <c r="T776" t="e">
        <f>IF(score!$K776=".",".",IF(score!$K776=0,"1",IF(score!$K776=20,"0",IF(score!$K776=40,"0",IF(score!$K776=60,"0",IF(score!$K776=80,"0",IF(score!$K776=100,"0")))))))</f>
        <v>#N/A</v>
      </c>
      <c r="U776" t="e">
        <f>IF(score!$K776=".",".",IF(score!$K776=0,"0",IF(score!$K776=20,"1",IF(score!$K776=40,"0",IF(score!$K776=60,"0",IF(score!$K776=80,"0",IF(score!$K776=100,"0")))))))</f>
        <v>#N/A</v>
      </c>
      <c r="V776" t="e">
        <f>IF(score!$K776=".",".",IF(score!$K776=0,"0",IF(score!$K776=20,"0",IF(score!$K776=40,"1",IF(score!$K776=60,"0",IF(score!$K776=80,"0",IF(score!$K776=100,"0")))))))</f>
        <v>#N/A</v>
      </c>
      <c r="W776" t="e">
        <f>IF(score!$K776=".",".",IF(score!$K776=0,"0",IF(score!$K776=20,"0",IF(score!$K776=40,"0",IF(score!$K776=60,"1",IF(score!$K776=80,"0",IF(score!$K776=100,"0")))))))</f>
        <v>#N/A</v>
      </c>
      <c r="X776" t="e">
        <f>IF(score!$K776=".",".",IF(score!$K776=0,"0",IF(score!$K776=20,"0",IF(score!$K776=40,"0",IF(score!$K776=60,"0",IF(score!$K776=80,"1",IF(score!$K776=100,"0")))))))</f>
        <v>#N/A</v>
      </c>
      <c r="Y776" t="e">
        <f>IF(score!$L776=".",".",IF(score!$L776=0,"1",IF(score!$L776=20,"0",IF(score!$L776=40,"0",IF(score!$L776=60,"0",IF(score!$L776=80,"0",IF(score!$L776=100,"0")))))))</f>
        <v>#N/A</v>
      </c>
      <c r="Z776" t="e">
        <f>IF(score!$L776=".",".",IF(score!$L776=0,"0",IF(score!$L776=20,"1",IF(score!$L776=40,"0",IF(score!$L776=60,"0",IF(score!$L776=80,"0",IF(score!$L776=100,"0")))))))</f>
        <v>#N/A</v>
      </c>
      <c r="AA776" t="e">
        <f>IF(score!$L776=".",".",IF(score!$L776=0,"0",IF(score!$L776=20,"0",IF(score!$L776=40,"1",IF(score!$L776=60,"0",IF(score!$L776=80,"0",IF(score!$L776=100,"0")))))))</f>
        <v>#N/A</v>
      </c>
      <c r="AB776" t="e">
        <f>IF(score!$L776=".",".",IF(score!$L776=0,"0",IF(score!$L776=20,"0",IF(score!$L776=40,"0",IF(score!$L776=60,"1",IF(score!$L776=80,"0",IF(score!$L776=100,"0")))))))</f>
        <v>#N/A</v>
      </c>
      <c r="AC776" t="e">
        <f>IF(score!$L776=".",".",IF(score!$L776=0,"0",IF(score!$L776=20,"0",IF(score!$L776=40,"0",IF(score!$L776=60,"0",IF(score!$L776=80,"1",IF(score!L776=100,"0")))))))</f>
        <v>#N/A</v>
      </c>
      <c r="AD776" t="e">
        <f>IF(score!$M776=".",".",IF(score!$M776=0,"1",IF(score!$M776=20,"0",IF(score!$M776=40,"0",IF(score!$M776=60,"0",IF(score!$M776=80,"0",IF(score!$M776=100,"0")))))))</f>
        <v>#N/A</v>
      </c>
      <c r="AE776" t="e">
        <f>IF(score!$M776=".",".",IF(score!$M776=0,"0",IF(score!$M776=20,"1",IF(score!$M776=40,"0",IF(score!$M776=60,"0",IF(score!$M776=80,"0",IF(score!$M776=100,"0")))))))</f>
        <v>#N/A</v>
      </c>
      <c r="AF776" t="e">
        <f>IF(score!$M776=".",".",IF(score!$M776=0,"0",IF(score!$M776=20,"0",IF(score!$M776=40,"1",IF(score!$M776=60,"0",IF(score!$M776=80,"0",IF(score!$M776=100,"0")))))))</f>
        <v>#N/A</v>
      </c>
      <c r="AG776" t="e">
        <f>IF(score!$M776=".",".",IF(score!$M776=0,"0",IF(score!$M776=20,"0",IF(score!$M776=40,"0",IF(score!$M776=60,"1",IF(score!$M776=80,"0",IF(score!$M776=100,"0")))))))</f>
        <v>#N/A</v>
      </c>
      <c r="AH776" t="e">
        <f>IF(score!$M776=".",".",IF(score!$M776=0,"0",IF(score!$M776=20,"0",IF(score!$M776=40,"0",IF(score!$M776=60,"0",IF(score!$M776=80,"1",IF(score!$M776=100,"0")))))))</f>
        <v>#N/A</v>
      </c>
      <c r="AI776" t="e">
        <f>IF(score!$N776=".",".",IF(score!$N776=0,"1",IF(score!$N776=25,"0",IF(score!$N776=50,"0",IF(score!$N776=75,"0",IF(score!$N776=100,"0"))))))</f>
        <v>#N/A</v>
      </c>
      <c r="AJ776" t="e">
        <f>IF(score!$N776=".",".",IF(score!$N776=0,"0",IF(score!$N776=25,"1",IF(score!$N776=50,"0",IF(score!$N776=75,"0",IF(score!$N776=100,"0"))))))</f>
        <v>#N/A</v>
      </c>
      <c r="AK776" t="e">
        <f>IF(score!$N776=".",".",IF(score!$N776=0,"0",IF(score!$N776=25,"0",IF(score!$N776=50,"1",IF(score!$N776=75,"0",IF(score!$N776=100,"0"))))))</f>
        <v>#N/A</v>
      </c>
      <c r="AL776" t="e">
        <f>IF(score!$N776=".",".",IF(score!$N776=0,"0",IF(score!$N776=25,"0",IF(score!$N776=50,"0",IF(score!$N776=75,"1",IF(score!$N776=100,"0"))))))</f>
        <v>#N/A</v>
      </c>
      <c r="AN776" t="e">
        <f t="shared" ref="AN776:AN839" si="840">IF($D776 = ".",".",$D776*-8.37399)</f>
        <v>#N/A</v>
      </c>
      <c r="AO776" t="e">
        <f t="shared" ref="AO776:AO839" si="841">IF($E776 = ".",".",$E776*-5.56461)</f>
        <v>#N/A</v>
      </c>
      <c r="AP776" t="e">
        <f t="shared" ref="AP776:AP839" si="842">IF($F776 = ".",".",$F776*-3.02396)</f>
        <v>#N/A</v>
      </c>
      <c r="AQ776" t="e">
        <f t="shared" ref="AQ776:AQ839" si="843">IF($G776 = ".",".",$G776*-1.31872)</f>
        <v>#N/A</v>
      </c>
      <c r="AR776" t="e">
        <f t="shared" ref="AR776:AR839" si="844">IF($H776 = ".",".",$H776*-7.23216)</f>
        <v>#N/A</v>
      </c>
      <c r="AS776" t="e">
        <f t="shared" ref="AS776:AS839" si="845">IF($I776 = ".",".",$I776*-3.45555)</f>
        <v>#N/A</v>
      </c>
      <c r="AT776" t="e">
        <f t="shared" ref="AT776:AT839" si="846">IF($J776 = ".",".",$J776*-6.24397)</f>
        <v>#N/A</v>
      </c>
      <c r="AU776" t="e">
        <f t="shared" ref="AU776:AU839" si="847">IF($K776 = ".",".",$K776*-2.73557)</f>
        <v>#N/A</v>
      </c>
      <c r="AV776" t="e">
        <f t="shared" ref="AV776:AV839" si="848">IF($L776 = ".",".",$L776*-4.61617)</f>
        <v>#N/A</v>
      </c>
      <c r="AW776" t="e">
        <f t="shared" ref="AW776:AW839" si="849">IF($M776 = ".",".",$M776*-5.51747)</f>
        <v>#N/A</v>
      </c>
      <c r="AX776" t="e">
        <f t="shared" ref="AX776:AX839" si="850">IF($N776 = ".",".",$N776*3.04365)</f>
        <v>#N/A</v>
      </c>
      <c r="AY776" t="e">
        <f t="shared" ref="AY776:AY839" si="851">IF($O776 = ".",".",$O776*2.32091)</f>
        <v>#N/A</v>
      </c>
      <c r="AZ776" t="e">
        <f t="shared" ref="AZ776:AZ839" si="852">IF($P776 = ".",".",$P776*-11.25544)</f>
        <v>#N/A</v>
      </c>
      <c r="BA776" t="e">
        <f t="shared" ref="BA776:BA839" si="853">IF($Q776 = ".",".",$Q776*-8.38063)</f>
        <v>#N/A</v>
      </c>
      <c r="BB776" t="e">
        <f t="shared" ref="BB776:BB839" si="854">IF($R776 = ".",".",$R776*-6.50522)</f>
        <v>#N/A</v>
      </c>
      <c r="BC776" t="e">
        <f t="shared" ref="BC776:BC839" si="855">IF($S776 = ".",".",$S776*-3.8013)</f>
        <v>#N/A</v>
      </c>
      <c r="BD776" t="e">
        <f t="shared" ref="BD776:BD839" si="856">IF($T776 = ".",".",$T776*3.46638)</f>
        <v>#N/A</v>
      </c>
      <c r="BE776" t="e">
        <f t="shared" ref="BE776:BE839" si="857">IF($U776 = ".",".",$U776*2.90426)</f>
        <v>#N/A</v>
      </c>
      <c r="BF776" t="e">
        <f t="shared" ref="BF776:BF839" si="858">IF($V776 = ".",".",$V776*2.37241)</f>
        <v>#N/A</v>
      </c>
      <c r="BG776" t="e">
        <f t="shared" ref="BG776:BG839" si="859">IF($W776 = ".",".",$W776*1.36689)</f>
        <v>#N/A</v>
      </c>
      <c r="BH776" t="e">
        <f t="shared" ref="BH776:BH839" si="860">IF($X776 = ".",".",$X776*0.66514)</f>
        <v>#N/A</v>
      </c>
      <c r="BI776" t="e">
        <f t="shared" ref="BI776:BI839" si="861">IF($Y776 = ".",".",$Y776*-2.44706)</f>
        <v>#N/A</v>
      </c>
      <c r="BJ776" t="e">
        <f t="shared" ref="BJ776:BJ839" si="862">IF($Z776 = ".",".",$Z776*-2.02168)</f>
        <v>#N/A</v>
      </c>
      <c r="BK776" t="e">
        <f t="shared" ref="BK776:BK839" si="863">IF($AA776 = ".",".",$AA776*-1.6185)</f>
        <v>#N/A</v>
      </c>
      <c r="BL776" t="e">
        <f t="shared" ref="BL776:BL839" si="864">IF($AB776 = ".",".",$AB776*-1.14387)</f>
        <v>#N/A</v>
      </c>
      <c r="BM776" t="e">
        <f t="shared" ref="BM776:BM839" si="865">IF($AC776 = ".",".",$AC776*-0.42251)</f>
        <v>#N/A</v>
      </c>
      <c r="BN776" t="e">
        <f t="shared" ref="BN776:BN839" si="866">IF($AD776 = ".",".",$AD776*4.61446)</f>
        <v>#N/A</v>
      </c>
      <c r="BO776" t="e">
        <f t="shared" ref="BO776:BO839" si="867">IF($AE776 = ".",".",$AE776*3.41593)</f>
        <v>#N/A</v>
      </c>
      <c r="BP776" t="e">
        <f t="shared" ref="BP776:BP839" si="868">IF($AF776 = ".",".",$AF776*2.34247)</f>
        <v>#N/A</v>
      </c>
      <c r="BQ776" t="e">
        <f t="shared" ref="BQ776:BQ839" si="869">IF($AG776 = ".",".",$AG776*1.28044)</f>
        <v>#N/A</v>
      </c>
      <c r="BR776" t="e">
        <f t="shared" ref="BR776:BR839" si="870">IF($AH776 = ".",".",$AH776*0.41188)</f>
        <v>#N/A</v>
      </c>
      <c r="BS776" t="e">
        <f t="shared" ref="BS776:BS839" si="871">IF($AI776 = ".",".",$AI776*-0.33682)</f>
        <v>#N/A</v>
      </c>
      <c r="BT776" t="e">
        <f t="shared" ref="BT776:BT839" si="872">IF($AJ776 = ".",".",$AJ776*-0.94342)</f>
        <v>#N/A</v>
      </c>
      <c r="BU776" t="e">
        <f t="shared" ref="BU776:BU839" si="873">IF($AK776 = ".",".",$AK776*-0.18043)</f>
        <v>#N/A</v>
      </c>
      <c r="BV776" t="e">
        <f t="shared" ref="BV776:BV839" si="874">IF($AL776 = ".",".",$AL776*0.11038)</f>
        <v>#N/A</v>
      </c>
      <c r="BX776" t="e">
        <f t="shared" ref="BX776:BX839" si="875">IF($D776 = ".",".",$D776*-1.71175)</f>
        <v>#N/A</v>
      </c>
      <c r="BY776" t="e">
        <f t="shared" ref="BY776:BY839" si="876">IF($E776 = ".",".",$E776*-0.16891)</f>
        <v>#N/A</v>
      </c>
      <c r="BZ776" t="e">
        <f t="shared" ref="BZ776:BZ839" si="877">IF($F776 = ".",".",$F776*0.03482)</f>
        <v>#N/A</v>
      </c>
      <c r="CA776" t="e">
        <f t="shared" ref="CA776:CA839" si="878">IF($G776 = ".",".",$G776*-0.06064)</f>
        <v>#N/A</v>
      </c>
      <c r="CB776" t="e">
        <f t="shared" ref="CB776:CB839" si="879">IF($H776 = ".",".",$H776*3.93115)</f>
        <v>#N/A</v>
      </c>
      <c r="CC776" t="e">
        <f t="shared" ref="CC776:CC839" si="880">IF($I776 = ".",".",$I776*1.8684)</f>
        <v>#N/A</v>
      </c>
      <c r="CD776" t="e">
        <f t="shared" ref="CD776:CD839" si="881">IF($J776 = ".",".",$J776*2.68282)</f>
        <v>#N/A</v>
      </c>
      <c r="CE776" t="e">
        <f t="shared" ref="CE776:CE839" si="882">IF($K776 = ".",".",$K776*1.43103)</f>
        <v>#N/A</v>
      </c>
      <c r="CF776" t="e">
        <f t="shared" ref="CF776:CF839" si="883">IF($L776 = ".",".",$L776*1.4406)</f>
        <v>#N/A</v>
      </c>
      <c r="CG776" t="e">
        <f t="shared" ref="CG776:CG839" si="884">IF($M776 = ".",".",$M776*1.66968)</f>
        <v>#N/A</v>
      </c>
      <c r="CH776" t="e">
        <f t="shared" ref="CH776:CH839" si="885">IF($N776 = ".",".",$N776*-6.82672)</f>
        <v>#N/A</v>
      </c>
      <c r="CI776" t="e">
        <f t="shared" ref="CI776:CI839" si="886">IF($O776 = ".",".",$O776*-5.69921)</f>
        <v>#N/A</v>
      </c>
      <c r="CJ776" t="e">
        <f t="shared" ref="CJ776:CJ839" si="887">IF($P776 = ".",".",$P776*1.48619)</f>
        <v>#N/A</v>
      </c>
      <c r="CK776" t="e">
        <f t="shared" ref="CK776:CK839" si="888">IF($Q776 = ".",".",$Q776*1.76691)</f>
        <v>#N/A</v>
      </c>
      <c r="CL776" t="e">
        <f t="shared" ref="CL776:CL839" si="889">IF($R776 = ".",".",$R776*1.49384)</f>
        <v>#N/A</v>
      </c>
      <c r="CM776" t="e">
        <f t="shared" ref="CM776:CM839" si="890">IF($S776 = ".",".",$S776*0.90384)</f>
        <v>#N/A</v>
      </c>
      <c r="CN776" t="e">
        <f t="shared" ref="CN776:CN839" si="891">IF($T776 = ".",".",$T776*-10.19085)</f>
        <v>#N/A</v>
      </c>
      <c r="CO776" t="e">
        <f t="shared" ref="CO776:CO839" si="892">IF($U776 = ".",".",$U776*-7.92717)</f>
        <v>#N/A</v>
      </c>
      <c r="CP776" t="e">
        <f t="shared" ref="CP776:CP839" si="893">IF($V776 = ".",".",$V776*-6.31121)</f>
        <v>#N/A</v>
      </c>
      <c r="CQ776" t="e">
        <f t="shared" ref="CQ776:CQ839" si="894">IF($W776 = ".",".",$W776*-4.09842)</f>
        <v>#N/A</v>
      </c>
      <c r="CR776" t="e">
        <f t="shared" ref="CR776:CR839" si="895">IF($X776 = ".",".",$X776*-1.94949)</f>
        <v>#N/A</v>
      </c>
      <c r="CS776" t="e">
        <f t="shared" ref="CS776:CS839" si="896">IF($Y776 = ".",".",$Y776*-6.02409)</f>
        <v>#N/A</v>
      </c>
      <c r="CT776" t="e">
        <f t="shared" ref="CT776:CT839" si="897">IF($Z776 = ".",".",$Z776*-4.88962)</f>
        <v>#N/A</v>
      </c>
      <c r="CU776" t="e">
        <f t="shared" ref="CU776:CU839" si="898">IF($AA776 = ".",".",$AA776*-3.29805)</f>
        <v>#N/A</v>
      </c>
      <c r="CV776" t="e">
        <f t="shared" ref="CV776:CV839" si="899">IF($AB776 = ".",".",$AB776*-1.65178)</f>
        <v>#N/A</v>
      </c>
      <c r="CW776" t="e">
        <f t="shared" ref="CW776:CW839" si="900">IF($AC776 = ".",".",$AC776*-0.92057)</f>
        <v>#N/A</v>
      </c>
      <c r="CX776" t="e">
        <f t="shared" ref="CX776:CX839" si="901">IF($AD776 = ".",".",$AD776*-16.15395)</f>
        <v>#N/A</v>
      </c>
      <c r="CY776" t="e">
        <f t="shared" ref="CY776:CY839" si="902">IF($AE776 = ".",".",$AE776*-10.77911)</f>
        <v>#N/A</v>
      </c>
      <c r="CZ776" t="e">
        <f t="shared" ref="CZ776:CZ839" si="903">IF($AF776 = ".",".",$AF776*-8.09914)</f>
        <v>#N/A</v>
      </c>
      <c r="DA776" t="e">
        <f t="shared" ref="DA776:DA839" si="904">IF($AG776 = ".",".",$AG776*-4.59055)</f>
        <v>#N/A</v>
      </c>
      <c r="DB776" t="e">
        <f t="shared" ref="DB776:DB839" si="905">IF($AH776 = ".",".",$AH776*-1.95934)</f>
        <v>#N/A</v>
      </c>
      <c r="DC776" t="e">
        <f t="shared" ref="DC776:DC839" si="906">IF($AI776 = ".",".",$AI776*-6.29724)</f>
        <v>#N/A</v>
      </c>
      <c r="DD776" t="e">
        <f t="shared" ref="DD776:DD839" si="907">IF($AJ776 = ".",".",$AJ776*-8.26066)</f>
        <v>#N/A</v>
      </c>
      <c r="DE776" t="e">
        <f t="shared" ref="DE776:DE839" si="908">IF($AK776 = ".",".",$AK776*-5.63286)</f>
        <v>#N/A</v>
      </c>
      <c r="DF776" t="e">
        <f t="shared" ref="DF776:DF839" si="909">IF($AL776 = ".",".",$AL776*-3.13896)</f>
        <v>#N/A</v>
      </c>
    </row>
    <row r="777" spans="1:110" x14ac:dyDescent="0.25">
      <c r="A777" s="4">
        <f>raw!$A778:$A778</f>
        <v>0</v>
      </c>
      <c r="B777" s="6">
        <f>raw!$B778:$B778</f>
        <v>0</v>
      </c>
      <c r="D777" t="e">
        <f>IF(score!$C777=".",".",IF(score!$C777=0,"1",IF(score!$C777=25,"0",IF(score!$C777=50,"0",IF(score!$C777=75,"0",IF(score!$C777=100,"0"))))))</f>
        <v>#N/A</v>
      </c>
      <c r="E777" t="e">
        <f>IF(score!$C777=".",".",IF(score!$C777=0,"0",IF(score!$C777=25,"1",IF(score!$C777=50,"0",IF(score!$C777=75,"0",IF(score!$C777=100,"0"))))))</f>
        <v>#N/A</v>
      </c>
      <c r="F777" t="e">
        <f>IF(score!$C777=".",".",IF(score!$C777=0,"0",IF(score!$C777=25,"0",IF(score!$C777=50,"1",IF(score!$C777=75,"0",IF(score!$C777=100,"0"))))))</f>
        <v>#N/A</v>
      </c>
      <c r="G777" t="e">
        <f>IF(score!$C777=".",".",IF(score!$C777=0,"0",IF(score!$C777=25,"0",IF(score!$C777=50,"0",IF(score!$C777=75,"1",IF(score!$C777=100,"0"))))))</f>
        <v>#N/A</v>
      </c>
      <c r="H777" t="e">
        <f>IF(score!$D777=".",".",IF(score!$D777=0,"1",IF(score!$D777=50,"0",IF(score!$D777=100,"0"))))</f>
        <v>#N/A</v>
      </c>
      <c r="I777" t="e">
        <f>IF(score!$D777=".",".",IF(score!$D777=0,"0",IF(score!$D777=50,"1",IF(score!$D777=100,"0"))))</f>
        <v>#N/A</v>
      </c>
      <c r="J777" t="e">
        <f>IF(score!$E777=".",".",IF(score!$E777=0,"1",IF(score!$E777=50,"0",IF(score!$E777=100,"0"))))</f>
        <v>#N/A</v>
      </c>
      <c r="K777" t="e">
        <f>IF(score!$E777=".",".",IF(score!$E777=0,"0",IF(score!$E777=50,"1",IF(score!$E777=100,"0"))))</f>
        <v>#N/A</v>
      </c>
      <c r="L777" t="e">
        <f>IF(score!$F777=".",".",IF(score!$F777=0,"1",IF(score!$F777=100,"0")))</f>
        <v>#N/A</v>
      </c>
      <c r="M777" t="e">
        <f>IF(score!$G777=".",".",IF(score!$G777=0,"1",IF(score!$G777=100,"0")))</f>
        <v>#N/A</v>
      </c>
      <c r="N777" t="e">
        <f>IF(score!$H777=".",".",IF(score!$H777=0,"1",IF(score!$H777=100,"0")))</f>
        <v>#N/A</v>
      </c>
      <c r="O777" t="e">
        <f>IF(score!$I777=".",".",IF(score!$I777=0,"1",IF(score!$I777=50,"0",IF(score!$I777=100,"0"))))</f>
        <v>#N/A</v>
      </c>
      <c r="P777" t="e">
        <f>IF(score!$J777=".",".",IF(score!$J777=0,"1",IF(score!$J777=25,"0",IF(score!$J777=50,"0",IF(score!$J777=75,"0",IF(score!$J777=100,"0"))))))</f>
        <v>#N/A</v>
      </c>
      <c r="Q777" t="e">
        <f>IF(score!$J777=".",".",IF(score!$J777=0,"0",IF(score!$J777=25,"1",IF(score!$J777=50,"0",IF(score!$J777=75,"0",IF(score!$J777=100,"0"))))))</f>
        <v>#N/A</v>
      </c>
      <c r="R777" t="e">
        <f>IF(score!$J777=".",".",IF(score!$J777=0,"0",IF(score!$J777=25,"0",IF(score!$J777=50,"1",IF(score!$J777=75,"0",IF(score!$J777=100,"0"))))))</f>
        <v>#N/A</v>
      </c>
      <c r="S777" t="e">
        <f>IF(score!$J777=".",".",IF(score!$J777=0,"0",IF(score!$J777=25,"0",IF(score!$J777=50,"0",IF(score!$J777=75,"1",IF(score!$J777=100,"0"))))))</f>
        <v>#N/A</v>
      </c>
      <c r="T777" t="e">
        <f>IF(score!$K777=".",".",IF(score!$K777=0,"1",IF(score!$K777=20,"0",IF(score!$K777=40,"0",IF(score!$K777=60,"0",IF(score!$K777=80,"0",IF(score!$K777=100,"0")))))))</f>
        <v>#N/A</v>
      </c>
      <c r="U777" t="e">
        <f>IF(score!$K777=".",".",IF(score!$K777=0,"0",IF(score!$K777=20,"1",IF(score!$K777=40,"0",IF(score!$K777=60,"0",IF(score!$K777=80,"0",IF(score!$K777=100,"0")))))))</f>
        <v>#N/A</v>
      </c>
      <c r="V777" t="e">
        <f>IF(score!$K777=".",".",IF(score!$K777=0,"0",IF(score!$K777=20,"0",IF(score!$K777=40,"1",IF(score!$K777=60,"0",IF(score!$K777=80,"0",IF(score!$K777=100,"0")))))))</f>
        <v>#N/A</v>
      </c>
      <c r="W777" t="e">
        <f>IF(score!$K777=".",".",IF(score!$K777=0,"0",IF(score!$K777=20,"0",IF(score!$K777=40,"0",IF(score!$K777=60,"1",IF(score!$K777=80,"0",IF(score!$K777=100,"0")))))))</f>
        <v>#N/A</v>
      </c>
      <c r="X777" t="e">
        <f>IF(score!$K777=".",".",IF(score!$K777=0,"0",IF(score!$K777=20,"0",IF(score!$K777=40,"0",IF(score!$K777=60,"0",IF(score!$K777=80,"1",IF(score!$K777=100,"0")))))))</f>
        <v>#N/A</v>
      </c>
      <c r="Y777" t="e">
        <f>IF(score!$L777=".",".",IF(score!$L777=0,"1",IF(score!$L777=20,"0",IF(score!$L777=40,"0",IF(score!$L777=60,"0",IF(score!$L777=80,"0",IF(score!$L777=100,"0")))))))</f>
        <v>#N/A</v>
      </c>
      <c r="Z777" t="e">
        <f>IF(score!$L777=".",".",IF(score!$L777=0,"0",IF(score!$L777=20,"1",IF(score!$L777=40,"0",IF(score!$L777=60,"0",IF(score!$L777=80,"0",IF(score!$L777=100,"0")))))))</f>
        <v>#N/A</v>
      </c>
      <c r="AA777" t="e">
        <f>IF(score!$L777=".",".",IF(score!$L777=0,"0",IF(score!$L777=20,"0",IF(score!$L777=40,"1",IF(score!$L777=60,"0",IF(score!$L777=80,"0",IF(score!$L777=100,"0")))))))</f>
        <v>#N/A</v>
      </c>
      <c r="AB777" t="e">
        <f>IF(score!$L777=".",".",IF(score!$L777=0,"0",IF(score!$L777=20,"0",IF(score!$L777=40,"0",IF(score!$L777=60,"1",IF(score!$L777=80,"0",IF(score!$L777=100,"0")))))))</f>
        <v>#N/A</v>
      </c>
      <c r="AC777" t="e">
        <f>IF(score!$L777=".",".",IF(score!$L777=0,"0",IF(score!$L777=20,"0",IF(score!$L777=40,"0",IF(score!$L777=60,"0",IF(score!$L777=80,"1",IF(score!L777=100,"0")))))))</f>
        <v>#N/A</v>
      </c>
      <c r="AD777" t="e">
        <f>IF(score!$M777=".",".",IF(score!$M777=0,"1",IF(score!$M777=20,"0",IF(score!$M777=40,"0",IF(score!$M777=60,"0",IF(score!$M777=80,"0",IF(score!$M777=100,"0")))))))</f>
        <v>#N/A</v>
      </c>
      <c r="AE777" t="e">
        <f>IF(score!$M777=".",".",IF(score!$M777=0,"0",IF(score!$M777=20,"1",IF(score!$M777=40,"0",IF(score!$M777=60,"0",IF(score!$M777=80,"0",IF(score!$M777=100,"0")))))))</f>
        <v>#N/A</v>
      </c>
      <c r="AF777" t="e">
        <f>IF(score!$M777=".",".",IF(score!$M777=0,"0",IF(score!$M777=20,"0",IF(score!$M777=40,"1",IF(score!$M777=60,"0",IF(score!$M777=80,"0",IF(score!$M777=100,"0")))))))</f>
        <v>#N/A</v>
      </c>
      <c r="AG777" t="e">
        <f>IF(score!$M777=".",".",IF(score!$M777=0,"0",IF(score!$M777=20,"0",IF(score!$M777=40,"0",IF(score!$M777=60,"1",IF(score!$M777=80,"0",IF(score!$M777=100,"0")))))))</f>
        <v>#N/A</v>
      </c>
      <c r="AH777" t="e">
        <f>IF(score!$M777=".",".",IF(score!$M777=0,"0",IF(score!$M777=20,"0",IF(score!$M777=40,"0",IF(score!$M777=60,"0",IF(score!$M777=80,"1",IF(score!$M777=100,"0")))))))</f>
        <v>#N/A</v>
      </c>
      <c r="AI777" t="e">
        <f>IF(score!$N777=".",".",IF(score!$N777=0,"1",IF(score!$N777=25,"0",IF(score!$N777=50,"0",IF(score!$N777=75,"0",IF(score!$N777=100,"0"))))))</f>
        <v>#N/A</v>
      </c>
      <c r="AJ777" t="e">
        <f>IF(score!$N777=".",".",IF(score!$N777=0,"0",IF(score!$N777=25,"1",IF(score!$N777=50,"0",IF(score!$N777=75,"0",IF(score!$N777=100,"0"))))))</f>
        <v>#N/A</v>
      </c>
      <c r="AK777" t="e">
        <f>IF(score!$N777=".",".",IF(score!$N777=0,"0",IF(score!$N777=25,"0",IF(score!$N777=50,"1",IF(score!$N777=75,"0",IF(score!$N777=100,"0"))))))</f>
        <v>#N/A</v>
      </c>
      <c r="AL777" t="e">
        <f>IF(score!$N777=".",".",IF(score!$N777=0,"0",IF(score!$N777=25,"0",IF(score!$N777=50,"0",IF(score!$N777=75,"1",IF(score!$N777=100,"0"))))))</f>
        <v>#N/A</v>
      </c>
      <c r="AN777" t="e">
        <f t="shared" si="840"/>
        <v>#N/A</v>
      </c>
      <c r="AO777" t="e">
        <f t="shared" si="841"/>
        <v>#N/A</v>
      </c>
      <c r="AP777" t="e">
        <f t="shared" si="842"/>
        <v>#N/A</v>
      </c>
      <c r="AQ777" t="e">
        <f t="shared" si="843"/>
        <v>#N/A</v>
      </c>
      <c r="AR777" t="e">
        <f t="shared" si="844"/>
        <v>#N/A</v>
      </c>
      <c r="AS777" t="e">
        <f t="shared" si="845"/>
        <v>#N/A</v>
      </c>
      <c r="AT777" t="e">
        <f t="shared" si="846"/>
        <v>#N/A</v>
      </c>
      <c r="AU777" t="e">
        <f t="shared" si="847"/>
        <v>#N/A</v>
      </c>
      <c r="AV777" t="e">
        <f t="shared" si="848"/>
        <v>#N/A</v>
      </c>
      <c r="AW777" t="e">
        <f t="shared" si="849"/>
        <v>#N/A</v>
      </c>
      <c r="AX777" t="e">
        <f t="shared" si="850"/>
        <v>#N/A</v>
      </c>
      <c r="AY777" t="e">
        <f t="shared" si="851"/>
        <v>#N/A</v>
      </c>
      <c r="AZ777" t="e">
        <f t="shared" si="852"/>
        <v>#N/A</v>
      </c>
      <c r="BA777" t="e">
        <f t="shared" si="853"/>
        <v>#N/A</v>
      </c>
      <c r="BB777" t="e">
        <f t="shared" si="854"/>
        <v>#N/A</v>
      </c>
      <c r="BC777" t="e">
        <f t="shared" si="855"/>
        <v>#N/A</v>
      </c>
      <c r="BD777" t="e">
        <f t="shared" si="856"/>
        <v>#N/A</v>
      </c>
      <c r="BE777" t="e">
        <f t="shared" si="857"/>
        <v>#N/A</v>
      </c>
      <c r="BF777" t="e">
        <f t="shared" si="858"/>
        <v>#N/A</v>
      </c>
      <c r="BG777" t="e">
        <f t="shared" si="859"/>
        <v>#N/A</v>
      </c>
      <c r="BH777" t="e">
        <f t="shared" si="860"/>
        <v>#N/A</v>
      </c>
      <c r="BI777" t="e">
        <f t="shared" si="861"/>
        <v>#N/A</v>
      </c>
      <c r="BJ777" t="e">
        <f t="shared" si="862"/>
        <v>#N/A</v>
      </c>
      <c r="BK777" t="e">
        <f t="shared" si="863"/>
        <v>#N/A</v>
      </c>
      <c r="BL777" t="e">
        <f t="shared" si="864"/>
        <v>#N/A</v>
      </c>
      <c r="BM777" t="e">
        <f t="shared" si="865"/>
        <v>#N/A</v>
      </c>
      <c r="BN777" t="e">
        <f t="shared" si="866"/>
        <v>#N/A</v>
      </c>
      <c r="BO777" t="e">
        <f t="shared" si="867"/>
        <v>#N/A</v>
      </c>
      <c r="BP777" t="e">
        <f t="shared" si="868"/>
        <v>#N/A</v>
      </c>
      <c r="BQ777" t="e">
        <f t="shared" si="869"/>
        <v>#N/A</v>
      </c>
      <c r="BR777" t="e">
        <f t="shared" si="870"/>
        <v>#N/A</v>
      </c>
      <c r="BS777" t="e">
        <f t="shared" si="871"/>
        <v>#N/A</v>
      </c>
      <c r="BT777" t="e">
        <f t="shared" si="872"/>
        <v>#N/A</v>
      </c>
      <c r="BU777" t="e">
        <f t="shared" si="873"/>
        <v>#N/A</v>
      </c>
      <c r="BV777" t="e">
        <f t="shared" si="874"/>
        <v>#N/A</v>
      </c>
      <c r="BX777" t="e">
        <f t="shared" si="875"/>
        <v>#N/A</v>
      </c>
      <c r="BY777" t="e">
        <f t="shared" si="876"/>
        <v>#N/A</v>
      </c>
      <c r="BZ777" t="e">
        <f t="shared" si="877"/>
        <v>#N/A</v>
      </c>
      <c r="CA777" t="e">
        <f t="shared" si="878"/>
        <v>#N/A</v>
      </c>
      <c r="CB777" t="e">
        <f t="shared" si="879"/>
        <v>#N/A</v>
      </c>
      <c r="CC777" t="e">
        <f t="shared" si="880"/>
        <v>#N/A</v>
      </c>
      <c r="CD777" t="e">
        <f t="shared" si="881"/>
        <v>#N/A</v>
      </c>
      <c r="CE777" t="e">
        <f t="shared" si="882"/>
        <v>#N/A</v>
      </c>
      <c r="CF777" t="e">
        <f t="shared" si="883"/>
        <v>#N/A</v>
      </c>
      <c r="CG777" t="e">
        <f t="shared" si="884"/>
        <v>#N/A</v>
      </c>
      <c r="CH777" t="e">
        <f t="shared" si="885"/>
        <v>#N/A</v>
      </c>
      <c r="CI777" t="e">
        <f t="shared" si="886"/>
        <v>#N/A</v>
      </c>
      <c r="CJ777" t="e">
        <f t="shared" si="887"/>
        <v>#N/A</v>
      </c>
      <c r="CK777" t="e">
        <f t="shared" si="888"/>
        <v>#N/A</v>
      </c>
      <c r="CL777" t="e">
        <f t="shared" si="889"/>
        <v>#N/A</v>
      </c>
      <c r="CM777" t="e">
        <f t="shared" si="890"/>
        <v>#N/A</v>
      </c>
      <c r="CN777" t="e">
        <f t="shared" si="891"/>
        <v>#N/A</v>
      </c>
      <c r="CO777" t="e">
        <f t="shared" si="892"/>
        <v>#N/A</v>
      </c>
      <c r="CP777" t="e">
        <f t="shared" si="893"/>
        <v>#N/A</v>
      </c>
      <c r="CQ777" t="e">
        <f t="shared" si="894"/>
        <v>#N/A</v>
      </c>
      <c r="CR777" t="e">
        <f t="shared" si="895"/>
        <v>#N/A</v>
      </c>
      <c r="CS777" t="e">
        <f t="shared" si="896"/>
        <v>#N/A</v>
      </c>
      <c r="CT777" t="e">
        <f t="shared" si="897"/>
        <v>#N/A</v>
      </c>
      <c r="CU777" t="e">
        <f t="shared" si="898"/>
        <v>#N/A</v>
      </c>
      <c r="CV777" t="e">
        <f t="shared" si="899"/>
        <v>#N/A</v>
      </c>
      <c r="CW777" t="e">
        <f t="shared" si="900"/>
        <v>#N/A</v>
      </c>
      <c r="CX777" t="e">
        <f t="shared" si="901"/>
        <v>#N/A</v>
      </c>
      <c r="CY777" t="e">
        <f t="shared" si="902"/>
        <v>#N/A</v>
      </c>
      <c r="CZ777" t="e">
        <f t="shared" si="903"/>
        <v>#N/A</v>
      </c>
      <c r="DA777" t="e">
        <f t="shared" si="904"/>
        <v>#N/A</v>
      </c>
      <c r="DB777" t="e">
        <f t="shared" si="905"/>
        <v>#N/A</v>
      </c>
      <c r="DC777" t="e">
        <f t="shared" si="906"/>
        <v>#N/A</v>
      </c>
      <c r="DD777" t="e">
        <f t="shared" si="907"/>
        <v>#N/A</v>
      </c>
      <c r="DE777" t="e">
        <f t="shared" si="908"/>
        <v>#N/A</v>
      </c>
      <c r="DF777" t="e">
        <f t="shared" si="909"/>
        <v>#N/A</v>
      </c>
    </row>
    <row r="778" spans="1:110" x14ac:dyDescent="0.25">
      <c r="A778" s="4">
        <f>raw!$A779:$A779</f>
        <v>0</v>
      </c>
      <c r="B778" s="6">
        <f>raw!$B779:$B779</f>
        <v>0</v>
      </c>
      <c r="D778" t="e">
        <f>IF(score!$C778=".",".",IF(score!$C778=0,"1",IF(score!$C778=25,"0",IF(score!$C778=50,"0",IF(score!$C778=75,"0",IF(score!$C778=100,"0"))))))</f>
        <v>#N/A</v>
      </c>
      <c r="E778" t="e">
        <f>IF(score!$C778=".",".",IF(score!$C778=0,"0",IF(score!$C778=25,"1",IF(score!$C778=50,"0",IF(score!$C778=75,"0",IF(score!$C778=100,"0"))))))</f>
        <v>#N/A</v>
      </c>
      <c r="F778" t="e">
        <f>IF(score!$C778=".",".",IF(score!$C778=0,"0",IF(score!$C778=25,"0",IF(score!$C778=50,"1",IF(score!$C778=75,"0",IF(score!$C778=100,"0"))))))</f>
        <v>#N/A</v>
      </c>
      <c r="G778" t="e">
        <f>IF(score!$C778=".",".",IF(score!$C778=0,"0",IF(score!$C778=25,"0",IF(score!$C778=50,"0",IF(score!$C778=75,"1",IF(score!$C778=100,"0"))))))</f>
        <v>#N/A</v>
      </c>
      <c r="H778" t="e">
        <f>IF(score!$D778=".",".",IF(score!$D778=0,"1",IF(score!$D778=50,"0",IF(score!$D778=100,"0"))))</f>
        <v>#N/A</v>
      </c>
      <c r="I778" t="e">
        <f>IF(score!$D778=".",".",IF(score!$D778=0,"0",IF(score!$D778=50,"1",IF(score!$D778=100,"0"))))</f>
        <v>#N/A</v>
      </c>
      <c r="J778" t="e">
        <f>IF(score!$E778=".",".",IF(score!$E778=0,"1",IF(score!$E778=50,"0",IF(score!$E778=100,"0"))))</f>
        <v>#N/A</v>
      </c>
      <c r="K778" t="e">
        <f>IF(score!$E778=".",".",IF(score!$E778=0,"0",IF(score!$E778=50,"1",IF(score!$E778=100,"0"))))</f>
        <v>#N/A</v>
      </c>
      <c r="L778" t="e">
        <f>IF(score!$F778=".",".",IF(score!$F778=0,"1",IF(score!$F778=100,"0")))</f>
        <v>#N/A</v>
      </c>
      <c r="M778" t="e">
        <f>IF(score!$G778=".",".",IF(score!$G778=0,"1",IF(score!$G778=100,"0")))</f>
        <v>#N/A</v>
      </c>
      <c r="N778" t="e">
        <f>IF(score!$H778=".",".",IF(score!$H778=0,"1",IF(score!$H778=100,"0")))</f>
        <v>#N/A</v>
      </c>
      <c r="O778" t="e">
        <f>IF(score!$I778=".",".",IF(score!$I778=0,"1",IF(score!$I778=50,"0",IF(score!$I778=100,"0"))))</f>
        <v>#N/A</v>
      </c>
      <c r="P778" t="e">
        <f>IF(score!$J778=".",".",IF(score!$J778=0,"1",IF(score!$J778=25,"0",IF(score!$J778=50,"0",IF(score!$J778=75,"0",IF(score!$J778=100,"0"))))))</f>
        <v>#N/A</v>
      </c>
      <c r="Q778" t="e">
        <f>IF(score!$J778=".",".",IF(score!$J778=0,"0",IF(score!$J778=25,"1",IF(score!$J778=50,"0",IF(score!$J778=75,"0",IF(score!$J778=100,"0"))))))</f>
        <v>#N/A</v>
      </c>
      <c r="R778" t="e">
        <f>IF(score!$J778=".",".",IF(score!$J778=0,"0",IF(score!$J778=25,"0",IF(score!$J778=50,"1",IF(score!$J778=75,"0",IF(score!$J778=100,"0"))))))</f>
        <v>#N/A</v>
      </c>
      <c r="S778" t="e">
        <f>IF(score!$J778=".",".",IF(score!$J778=0,"0",IF(score!$J778=25,"0",IF(score!$J778=50,"0",IF(score!$J778=75,"1",IF(score!$J778=100,"0"))))))</f>
        <v>#N/A</v>
      </c>
      <c r="T778" t="e">
        <f>IF(score!$K778=".",".",IF(score!$K778=0,"1",IF(score!$K778=20,"0",IF(score!$K778=40,"0",IF(score!$K778=60,"0",IF(score!$K778=80,"0",IF(score!$K778=100,"0")))))))</f>
        <v>#N/A</v>
      </c>
      <c r="U778" t="e">
        <f>IF(score!$K778=".",".",IF(score!$K778=0,"0",IF(score!$K778=20,"1",IF(score!$K778=40,"0",IF(score!$K778=60,"0",IF(score!$K778=80,"0",IF(score!$K778=100,"0")))))))</f>
        <v>#N/A</v>
      </c>
      <c r="V778" t="e">
        <f>IF(score!$K778=".",".",IF(score!$K778=0,"0",IF(score!$K778=20,"0",IF(score!$K778=40,"1",IF(score!$K778=60,"0",IF(score!$K778=80,"0",IF(score!$K778=100,"0")))))))</f>
        <v>#N/A</v>
      </c>
      <c r="W778" t="e">
        <f>IF(score!$K778=".",".",IF(score!$K778=0,"0",IF(score!$K778=20,"0",IF(score!$K778=40,"0",IF(score!$K778=60,"1",IF(score!$K778=80,"0",IF(score!$K778=100,"0")))))))</f>
        <v>#N/A</v>
      </c>
      <c r="X778" t="e">
        <f>IF(score!$K778=".",".",IF(score!$K778=0,"0",IF(score!$K778=20,"0",IF(score!$K778=40,"0",IF(score!$K778=60,"0",IF(score!$K778=80,"1",IF(score!$K778=100,"0")))))))</f>
        <v>#N/A</v>
      </c>
      <c r="Y778" t="e">
        <f>IF(score!$L778=".",".",IF(score!$L778=0,"1",IF(score!$L778=20,"0",IF(score!$L778=40,"0",IF(score!$L778=60,"0",IF(score!$L778=80,"0",IF(score!$L778=100,"0")))))))</f>
        <v>#N/A</v>
      </c>
      <c r="Z778" t="e">
        <f>IF(score!$L778=".",".",IF(score!$L778=0,"0",IF(score!$L778=20,"1",IF(score!$L778=40,"0",IF(score!$L778=60,"0",IF(score!$L778=80,"0",IF(score!$L778=100,"0")))))))</f>
        <v>#N/A</v>
      </c>
      <c r="AA778" t="e">
        <f>IF(score!$L778=".",".",IF(score!$L778=0,"0",IF(score!$L778=20,"0",IF(score!$L778=40,"1",IF(score!$L778=60,"0",IF(score!$L778=80,"0",IF(score!$L778=100,"0")))))))</f>
        <v>#N/A</v>
      </c>
      <c r="AB778" t="e">
        <f>IF(score!$L778=".",".",IF(score!$L778=0,"0",IF(score!$L778=20,"0",IF(score!$L778=40,"0",IF(score!$L778=60,"1",IF(score!$L778=80,"0",IF(score!$L778=100,"0")))))))</f>
        <v>#N/A</v>
      </c>
      <c r="AC778" t="e">
        <f>IF(score!$L778=".",".",IF(score!$L778=0,"0",IF(score!$L778=20,"0",IF(score!$L778=40,"0",IF(score!$L778=60,"0",IF(score!$L778=80,"1",IF(score!L778=100,"0")))))))</f>
        <v>#N/A</v>
      </c>
      <c r="AD778" t="e">
        <f>IF(score!$M778=".",".",IF(score!$M778=0,"1",IF(score!$M778=20,"0",IF(score!$M778=40,"0",IF(score!$M778=60,"0",IF(score!$M778=80,"0",IF(score!$M778=100,"0")))))))</f>
        <v>#N/A</v>
      </c>
      <c r="AE778" t="e">
        <f>IF(score!$M778=".",".",IF(score!$M778=0,"0",IF(score!$M778=20,"1",IF(score!$M778=40,"0",IF(score!$M778=60,"0",IF(score!$M778=80,"0",IF(score!$M778=100,"0")))))))</f>
        <v>#N/A</v>
      </c>
      <c r="AF778" t="e">
        <f>IF(score!$M778=".",".",IF(score!$M778=0,"0",IF(score!$M778=20,"0",IF(score!$M778=40,"1",IF(score!$M778=60,"0",IF(score!$M778=80,"0",IF(score!$M778=100,"0")))))))</f>
        <v>#N/A</v>
      </c>
      <c r="AG778" t="e">
        <f>IF(score!$M778=".",".",IF(score!$M778=0,"0",IF(score!$M778=20,"0",IF(score!$M778=40,"0",IF(score!$M778=60,"1",IF(score!$M778=80,"0",IF(score!$M778=100,"0")))))))</f>
        <v>#N/A</v>
      </c>
      <c r="AH778" t="e">
        <f>IF(score!$M778=".",".",IF(score!$M778=0,"0",IF(score!$M778=20,"0",IF(score!$M778=40,"0",IF(score!$M778=60,"0",IF(score!$M778=80,"1",IF(score!$M778=100,"0")))))))</f>
        <v>#N/A</v>
      </c>
      <c r="AI778" t="e">
        <f>IF(score!$N778=".",".",IF(score!$N778=0,"1",IF(score!$N778=25,"0",IF(score!$N778=50,"0",IF(score!$N778=75,"0",IF(score!$N778=100,"0"))))))</f>
        <v>#N/A</v>
      </c>
      <c r="AJ778" t="e">
        <f>IF(score!$N778=".",".",IF(score!$N778=0,"0",IF(score!$N778=25,"1",IF(score!$N778=50,"0",IF(score!$N778=75,"0",IF(score!$N778=100,"0"))))))</f>
        <v>#N/A</v>
      </c>
      <c r="AK778" t="e">
        <f>IF(score!$N778=".",".",IF(score!$N778=0,"0",IF(score!$N778=25,"0",IF(score!$N778=50,"1",IF(score!$N778=75,"0",IF(score!$N778=100,"0"))))))</f>
        <v>#N/A</v>
      </c>
      <c r="AL778" t="e">
        <f>IF(score!$N778=".",".",IF(score!$N778=0,"0",IF(score!$N778=25,"0",IF(score!$N778=50,"0",IF(score!$N778=75,"1",IF(score!$N778=100,"0"))))))</f>
        <v>#N/A</v>
      </c>
      <c r="AN778" t="e">
        <f t="shared" si="840"/>
        <v>#N/A</v>
      </c>
      <c r="AO778" t="e">
        <f t="shared" si="841"/>
        <v>#N/A</v>
      </c>
      <c r="AP778" t="e">
        <f t="shared" si="842"/>
        <v>#N/A</v>
      </c>
      <c r="AQ778" t="e">
        <f t="shared" si="843"/>
        <v>#N/A</v>
      </c>
      <c r="AR778" t="e">
        <f t="shared" si="844"/>
        <v>#N/A</v>
      </c>
      <c r="AS778" t="e">
        <f t="shared" si="845"/>
        <v>#N/A</v>
      </c>
      <c r="AT778" t="e">
        <f t="shared" si="846"/>
        <v>#N/A</v>
      </c>
      <c r="AU778" t="e">
        <f t="shared" si="847"/>
        <v>#N/A</v>
      </c>
      <c r="AV778" t="e">
        <f t="shared" si="848"/>
        <v>#N/A</v>
      </c>
      <c r="AW778" t="e">
        <f t="shared" si="849"/>
        <v>#N/A</v>
      </c>
      <c r="AX778" t="e">
        <f t="shared" si="850"/>
        <v>#N/A</v>
      </c>
      <c r="AY778" t="e">
        <f t="shared" si="851"/>
        <v>#N/A</v>
      </c>
      <c r="AZ778" t="e">
        <f t="shared" si="852"/>
        <v>#N/A</v>
      </c>
      <c r="BA778" t="e">
        <f t="shared" si="853"/>
        <v>#N/A</v>
      </c>
      <c r="BB778" t="e">
        <f t="shared" si="854"/>
        <v>#N/A</v>
      </c>
      <c r="BC778" t="e">
        <f t="shared" si="855"/>
        <v>#N/A</v>
      </c>
      <c r="BD778" t="e">
        <f t="shared" si="856"/>
        <v>#N/A</v>
      </c>
      <c r="BE778" t="e">
        <f t="shared" si="857"/>
        <v>#N/A</v>
      </c>
      <c r="BF778" t="e">
        <f t="shared" si="858"/>
        <v>#N/A</v>
      </c>
      <c r="BG778" t="e">
        <f t="shared" si="859"/>
        <v>#N/A</v>
      </c>
      <c r="BH778" t="e">
        <f t="shared" si="860"/>
        <v>#N/A</v>
      </c>
      <c r="BI778" t="e">
        <f t="shared" si="861"/>
        <v>#N/A</v>
      </c>
      <c r="BJ778" t="e">
        <f t="shared" si="862"/>
        <v>#N/A</v>
      </c>
      <c r="BK778" t="e">
        <f t="shared" si="863"/>
        <v>#N/A</v>
      </c>
      <c r="BL778" t="e">
        <f t="shared" si="864"/>
        <v>#N/A</v>
      </c>
      <c r="BM778" t="e">
        <f t="shared" si="865"/>
        <v>#N/A</v>
      </c>
      <c r="BN778" t="e">
        <f t="shared" si="866"/>
        <v>#N/A</v>
      </c>
      <c r="BO778" t="e">
        <f t="shared" si="867"/>
        <v>#N/A</v>
      </c>
      <c r="BP778" t="e">
        <f t="shared" si="868"/>
        <v>#N/A</v>
      </c>
      <c r="BQ778" t="e">
        <f t="shared" si="869"/>
        <v>#N/A</v>
      </c>
      <c r="BR778" t="e">
        <f t="shared" si="870"/>
        <v>#N/A</v>
      </c>
      <c r="BS778" t="e">
        <f t="shared" si="871"/>
        <v>#N/A</v>
      </c>
      <c r="BT778" t="e">
        <f t="shared" si="872"/>
        <v>#N/A</v>
      </c>
      <c r="BU778" t="e">
        <f t="shared" si="873"/>
        <v>#N/A</v>
      </c>
      <c r="BV778" t="e">
        <f t="shared" si="874"/>
        <v>#N/A</v>
      </c>
      <c r="BX778" t="e">
        <f t="shared" si="875"/>
        <v>#N/A</v>
      </c>
      <c r="BY778" t="e">
        <f t="shared" si="876"/>
        <v>#N/A</v>
      </c>
      <c r="BZ778" t="e">
        <f t="shared" si="877"/>
        <v>#N/A</v>
      </c>
      <c r="CA778" t="e">
        <f t="shared" si="878"/>
        <v>#N/A</v>
      </c>
      <c r="CB778" t="e">
        <f t="shared" si="879"/>
        <v>#N/A</v>
      </c>
      <c r="CC778" t="e">
        <f t="shared" si="880"/>
        <v>#N/A</v>
      </c>
      <c r="CD778" t="e">
        <f t="shared" si="881"/>
        <v>#N/A</v>
      </c>
      <c r="CE778" t="e">
        <f t="shared" si="882"/>
        <v>#N/A</v>
      </c>
      <c r="CF778" t="e">
        <f t="shared" si="883"/>
        <v>#N/A</v>
      </c>
      <c r="CG778" t="e">
        <f t="shared" si="884"/>
        <v>#N/A</v>
      </c>
      <c r="CH778" t="e">
        <f t="shared" si="885"/>
        <v>#N/A</v>
      </c>
      <c r="CI778" t="e">
        <f t="shared" si="886"/>
        <v>#N/A</v>
      </c>
      <c r="CJ778" t="e">
        <f t="shared" si="887"/>
        <v>#N/A</v>
      </c>
      <c r="CK778" t="e">
        <f t="shared" si="888"/>
        <v>#N/A</v>
      </c>
      <c r="CL778" t="e">
        <f t="shared" si="889"/>
        <v>#N/A</v>
      </c>
      <c r="CM778" t="e">
        <f t="shared" si="890"/>
        <v>#N/A</v>
      </c>
      <c r="CN778" t="e">
        <f t="shared" si="891"/>
        <v>#N/A</v>
      </c>
      <c r="CO778" t="e">
        <f t="shared" si="892"/>
        <v>#N/A</v>
      </c>
      <c r="CP778" t="e">
        <f t="shared" si="893"/>
        <v>#N/A</v>
      </c>
      <c r="CQ778" t="e">
        <f t="shared" si="894"/>
        <v>#N/A</v>
      </c>
      <c r="CR778" t="e">
        <f t="shared" si="895"/>
        <v>#N/A</v>
      </c>
      <c r="CS778" t="e">
        <f t="shared" si="896"/>
        <v>#N/A</v>
      </c>
      <c r="CT778" t="e">
        <f t="shared" si="897"/>
        <v>#N/A</v>
      </c>
      <c r="CU778" t="e">
        <f t="shared" si="898"/>
        <v>#N/A</v>
      </c>
      <c r="CV778" t="e">
        <f t="shared" si="899"/>
        <v>#N/A</v>
      </c>
      <c r="CW778" t="e">
        <f t="shared" si="900"/>
        <v>#N/A</v>
      </c>
      <c r="CX778" t="e">
        <f t="shared" si="901"/>
        <v>#N/A</v>
      </c>
      <c r="CY778" t="e">
        <f t="shared" si="902"/>
        <v>#N/A</v>
      </c>
      <c r="CZ778" t="e">
        <f t="shared" si="903"/>
        <v>#N/A</v>
      </c>
      <c r="DA778" t="e">
        <f t="shared" si="904"/>
        <v>#N/A</v>
      </c>
      <c r="DB778" t="e">
        <f t="shared" si="905"/>
        <v>#N/A</v>
      </c>
      <c r="DC778" t="e">
        <f t="shared" si="906"/>
        <v>#N/A</v>
      </c>
      <c r="DD778" t="e">
        <f t="shared" si="907"/>
        <v>#N/A</v>
      </c>
      <c r="DE778" t="e">
        <f t="shared" si="908"/>
        <v>#N/A</v>
      </c>
      <c r="DF778" t="e">
        <f t="shared" si="909"/>
        <v>#N/A</v>
      </c>
    </row>
    <row r="779" spans="1:110" x14ac:dyDescent="0.25">
      <c r="A779" s="4">
        <f>raw!$A780:$A780</f>
        <v>0</v>
      </c>
      <c r="B779" s="6">
        <f>raw!$B780:$B780</f>
        <v>0</v>
      </c>
      <c r="D779" t="e">
        <f>IF(score!$C779=".",".",IF(score!$C779=0,"1",IF(score!$C779=25,"0",IF(score!$C779=50,"0",IF(score!$C779=75,"0",IF(score!$C779=100,"0"))))))</f>
        <v>#N/A</v>
      </c>
      <c r="E779" t="e">
        <f>IF(score!$C779=".",".",IF(score!$C779=0,"0",IF(score!$C779=25,"1",IF(score!$C779=50,"0",IF(score!$C779=75,"0",IF(score!$C779=100,"0"))))))</f>
        <v>#N/A</v>
      </c>
      <c r="F779" t="e">
        <f>IF(score!$C779=".",".",IF(score!$C779=0,"0",IF(score!$C779=25,"0",IF(score!$C779=50,"1",IF(score!$C779=75,"0",IF(score!$C779=100,"0"))))))</f>
        <v>#N/A</v>
      </c>
      <c r="G779" t="e">
        <f>IF(score!$C779=".",".",IF(score!$C779=0,"0",IF(score!$C779=25,"0",IF(score!$C779=50,"0",IF(score!$C779=75,"1",IF(score!$C779=100,"0"))))))</f>
        <v>#N/A</v>
      </c>
      <c r="H779" t="e">
        <f>IF(score!$D779=".",".",IF(score!$D779=0,"1",IF(score!$D779=50,"0",IF(score!$D779=100,"0"))))</f>
        <v>#N/A</v>
      </c>
      <c r="I779" t="e">
        <f>IF(score!$D779=".",".",IF(score!$D779=0,"0",IF(score!$D779=50,"1",IF(score!$D779=100,"0"))))</f>
        <v>#N/A</v>
      </c>
      <c r="J779" t="e">
        <f>IF(score!$E779=".",".",IF(score!$E779=0,"1",IF(score!$E779=50,"0",IF(score!$E779=100,"0"))))</f>
        <v>#N/A</v>
      </c>
      <c r="K779" t="e">
        <f>IF(score!$E779=".",".",IF(score!$E779=0,"0",IF(score!$E779=50,"1",IF(score!$E779=100,"0"))))</f>
        <v>#N/A</v>
      </c>
      <c r="L779" t="e">
        <f>IF(score!$F779=".",".",IF(score!$F779=0,"1",IF(score!$F779=100,"0")))</f>
        <v>#N/A</v>
      </c>
      <c r="M779" t="e">
        <f>IF(score!$G779=".",".",IF(score!$G779=0,"1",IF(score!$G779=100,"0")))</f>
        <v>#N/A</v>
      </c>
      <c r="N779" t="e">
        <f>IF(score!$H779=".",".",IF(score!$H779=0,"1",IF(score!$H779=100,"0")))</f>
        <v>#N/A</v>
      </c>
      <c r="O779" t="e">
        <f>IF(score!$I779=".",".",IF(score!$I779=0,"1",IF(score!$I779=50,"0",IF(score!$I779=100,"0"))))</f>
        <v>#N/A</v>
      </c>
      <c r="P779" t="e">
        <f>IF(score!$J779=".",".",IF(score!$J779=0,"1",IF(score!$J779=25,"0",IF(score!$J779=50,"0",IF(score!$J779=75,"0",IF(score!$J779=100,"0"))))))</f>
        <v>#N/A</v>
      </c>
      <c r="Q779" t="e">
        <f>IF(score!$J779=".",".",IF(score!$J779=0,"0",IF(score!$J779=25,"1",IF(score!$J779=50,"0",IF(score!$J779=75,"0",IF(score!$J779=100,"0"))))))</f>
        <v>#N/A</v>
      </c>
      <c r="R779" t="e">
        <f>IF(score!$J779=".",".",IF(score!$J779=0,"0",IF(score!$J779=25,"0",IF(score!$J779=50,"1",IF(score!$J779=75,"0",IF(score!$J779=100,"0"))))))</f>
        <v>#N/A</v>
      </c>
      <c r="S779" t="e">
        <f>IF(score!$J779=".",".",IF(score!$J779=0,"0",IF(score!$J779=25,"0",IF(score!$J779=50,"0",IF(score!$J779=75,"1",IF(score!$J779=100,"0"))))))</f>
        <v>#N/A</v>
      </c>
      <c r="T779" t="e">
        <f>IF(score!$K779=".",".",IF(score!$K779=0,"1",IF(score!$K779=20,"0",IF(score!$K779=40,"0",IF(score!$K779=60,"0",IF(score!$K779=80,"0",IF(score!$K779=100,"0")))))))</f>
        <v>#N/A</v>
      </c>
      <c r="U779" t="e">
        <f>IF(score!$K779=".",".",IF(score!$K779=0,"0",IF(score!$K779=20,"1",IF(score!$K779=40,"0",IF(score!$K779=60,"0",IF(score!$K779=80,"0",IF(score!$K779=100,"0")))))))</f>
        <v>#N/A</v>
      </c>
      <c r="V779" t="e">
        <f>IF(score!$K779=".",".",IF(score!$K779=0,"0",IF(score!$K779=20,"0",IF(score!$K779=40,"1",IF(score!$K779=60,"0",IF(score!$K779=80,"0",IF(score!$K779=100,"0")))))))</f>
        <v>#N/A</v>
      </c>
      <c r="W779" t="e">
        <f>IF(score!$K779=".",".",IF(score!$K779=0,"0",IF(score!$K779=20,"0",IF(score!$K779=40,"0",IF(score!$K779=60,"1",IF(score!$K779=80,"0",IF(score!$K779=100,"0")))))))</f>
        <v>#N/A</v>
      </c>
      <c r="X779" t="e">
        <f>IF(score!$K779=".",".",IF(score!$K779=0,"0",IF(score!$K779=20,"0",IF(score!$K779=40,"0",IF(score!$K779=60,"0",IF(score!$K779=80,"1",IF(score!$K779=100,"0")))))))</f>
        <v>#N/A</v>
      </c>
      <c r="Y779" t="e">
        <f>IF(score!$L779=".",".",IF(score!$L779=0,"1",IF(score!$L779=20,"0",IF(score!$L779=40,"0",IF(score!$L779=60,"0",IF(score!$L779=80,"0",IF(score!$L779=100,"0")))))))</f>
        <v>#N/A</v>
      </c>
      <c r="Z779" t="e">
        <f>IF(score!$L779=".",".",IF(score!$L779=0,"0",IF(score!$L779=20,"1",IF(score!$L779=40,"0",IF(score!$L779=60,"0",IF(score!$L779=80,"0",IF(score!$L779=100,"0")))))))</f>
        <v>#N/A</v>
      </c>
      <c r="AA779" t="e">
        <f>IF(score!$L779=".",".",IF(score!$L779=0,"0",IF(score!$L779=20,"0",IF(score!$L779=40,"1",IF(score!$L779=60,"0",IF(score!$L779=80,"0",IF(score!$L779=100,"0")))))))</f>
        <v>#N/A</v>
      </c>
      <c r="AB779" t="e">
        <f>IF(score!$L779=".",".",IF(score!$L779=0,"0",IF(score!$L779=20,"0",IF(score!$L779=40,"0",IF(score!$L779=60,"1",IF(score!$L779=80,"0",IF(score!$L779=100,"0")))))))</f>
        <v>#N/A</v>
      </c>
      <c r="AC779" t="e">
        <f>IF(score!$L779=".",".",IF(score!$L779=0,"0",IF(score!$L779=20,"0",IF(score!$L779=40,"0",IF(score!$L779=60,"0",IF(score!$L779=80,"1",IF(score!L779=100,"0")))))))</f>
        <v>#N/A</v>
      </c>
      <c r="AD779" t="e">
        <f>IF(score!$M779=".",".",IF(score!$M779=0,"1",IF(score!$M779=20,"0",IF(score!$M779=40,"0",IF(score!$M779=60,"0",IF(score!$M779=80,"0",IF(score!$M779=100,"0")))))))</f>
        <v>#N/A</v>
      </c>
      <c r="AE779" t="e">
        <f>IF(score!$M779=".",".",IF(score!$M779=0,"0",IF(score!$M779=20,"1",IF(score!$M779=40,"0",IF(score!$M779=60,"0",IF(score!$M779=80,"0",IF(score!$M779=100,"0")))))))</f>
        <v>#N/A</v>
      </c>
      <c r="AF779" t="e">
        <f>IF(score!$M779=".",".",IF(score!$M779=0,"0",IF(score!$M779=20,"0",IF(score!$M779=40,"1",IF(score!$M779=60,"0",IF(score!$M779=80,"0",IF(score!$M779=100,"0")))))))</f>
        <v>#N/A</v>
      </c>
      <c r="AG779" t="e">
        <f>IF(score!$M779=".",".",IF(score!$M779=0,"0",IF(score!$M779=20,"0",IF(score!$M779=40,"0",IF(score!$M779=60,"1",IF(score!$M779=80,"0",IF(score!$M779=100,"0")))))))</f>
        <v>#N/A</v>
      </c>
      <c r="AH779" t="e">
        <f>IF(score!$M779=".",".",IF(score!$M779=0,"0",IF(score!$M779=20,"0",IF(score!$M779=40,"0",IF(score!$M779=60,"0",IF(score!$M779=80,"1",IF(score!$M779=100,"0")))))))</f>
        <v>#N/A</v>
      </c>
      <c r="AI779" t="e">
        <f>IF(score!$N779=".",".",IF(score!$N779=0,"1",IF(score!$N779=25,"0",IF(score!$N779=50,"0",IF(score!$N779=75,"0",IF(score!$N779=100,"0"))))))</f>
        <v>#N/A</v>
      </c>
      <c r="AJ779" t="e">
        <f>IF(score!$N779=".",".",IF(score!$N779=0,"0",IF(score!$N779=25,"1",IF(score!$N779=50,"0",IF(score!$N779=75,"0",IF(score!$N779=100,"0"))))))</f>
        <v>#N/A</v>
      </c>
      <c r="AK779" t="e">
        <f>IF(score!$N779=".",".",IF(score!$N779=0,"0",IF(score!$N779=25,"0",IF(score!$N779=50,"1",IF(score!$N779=75,"0",IF(score!$N779=100,"0"))))))</f>
        <v>#N/A</v>
      </c>
      <c r="AL779" t="e">
        <f>IF(score!$N779=".",".",IF(score!$N779=0,"0",IF(score!$N779=25,"0",IF(score!$N779=50,"0",IF(score!$N779=75,"1",IF(score!$N779=100,"0"))))))</f>
        <v>#N/A</v>
      </c>
      <c r="AN779" t="e">
        <f t="shared" si="840"/>
        <v>#N/A</v>
      </c>
      <c r="AO779" t="e">
        <f t="shared" si="841"/>
        <v>#N/A</v>
      </c>
      <c r="AP779" t="e">
        <f t="shared" si="842"/>
        <v>#N/A</v>
      </c>
      <c r="AQ779" t="e">
        <f t="shared" si="843"/>
        <v>#N/A</v>
      </c>
      <c r="AR779" t="e">
        <f t="shared" si="844"/>
        <v>#N/A</v>
      </c>
      <c r="AS779" t="e">
        <f t="shared" si="845"/>
        <v>#N/A</v>
      </c>
      <c r="AT779" t="e">
        <f t="shared" si="846"/>
        <v>#N/A</v>
      </c>
      <c r="AU779" t="e">
        <f t="shared" si="847"/>
        <v>#N/A</v>
      </c>
      <c r="AV779" t="e">
        <f t="shared" si="848"/>
        <v>#N/A</v>
      </c>
      <c r="AW779" t="e">
        <f t="shared" si="849"/>
        <v>#N/A</v>
      </c>
      <c r="AX779" t="e">
        <f t="shared" si="850"/>
        <v>#N/A</v>
      </c>
      <c r="AY779" t="e">
        <f t="shared" si="851"/>
        <v>#N/A</v>
      </c>
      <c r="AZ779" t="e">
        <f t="shared" si="852"/>
        <v>#N/A</v>
      </c>
      <c r="BA779" t="e">
        <f t="shared" si="853"/>
        <v>#N/A</v>
      </c>
      <c r="BB779" t="e">
        <f t="shared" si="854"/>
        <v>#N/A</v>
      </c>
      <c r="BC779" t="e">
        <f t="shared" si="855"/>
        <v>#N/A</v>
      </c>
      <c r="BD779" t="e">
        <f t="shared" si="856"/>
        <v>#N/A</v>
      </c>
      <c r="BE779" t="e">
        <f t="shared" si="857"/>
        <v>#N/A</v>
      </c>
      <c r="BF779" t="e">
        <f t="shared" si="858"/>
        <v>#N/A</v>
      </c>
      <c r="BG779" t="e">
        <f t="shared" si="859"/>
        <v>#N/A</v>
      </c>
      <c r="BH779" t="e">
        <f t="shared" si="860"/>
        <v>#N/A</v>
      </c>
      <c r="BI779" t="e">
        <f t="shared" si="861"/>
        <v>#N/A</v>
      </c>
      <c r="BJ779" t="e">
        <f t="shared" si="862"/>
        <v>#N/A</v>
      </c>
      <c r="BK779" t="e">
        <f t="shared" si="863"/>
        <v>#N/A</v>
      </c>
      <c r="BL779" t="e">
        <f t="shared" si="864"/>
        <v>#N/A</v>
      </c>
      <c r="BM779" t="e">
        <f t="shared" si="865"/>
        <v>#N/A</v>
      </c>
      <c r="BN779" t="e">
        <f t="shared" si="866"/>
        <v>#N/A</v>
      </c>
      <c r="BO779" t="e">
        <f t="shared" si="867"/>
        <v>#N/A</v>
      </c>
      <c r="BP779" t="e">
        <f t="shared" si="868"/>
        <v>#N/A</v>
      </c>
      <c r="BQ779" t="e">
        <f t="shared" si="869"/>
        <v>#N/A</v>
      </c>
      <c r="BR779" t="e">
        <f t="shared" si="870"/>
        <v>#N/A</v>
      </c>
      <c r="BS779" t="e">
        <f t="shared" si="871"/>
        <v>#N/A</v>
      </c>
      <c r="BT779" t="e">
        <f t="shared" si="872"/>
        <v>#N/A</v>
      </c>
      <c r="BU779" t="e">
        <f t="shared" si="873"/>
        <v>#N/A</v>
      </c>
      <c r="BV779" t="e">
        <f t="shared" si="874"/>
        <v>#N/A</v>
      </c>
      <c r="BX779" t="e">
        <f t="shared" si="875"/>
        <v>#N/A</v>
      </c>
      <c r="BY779" t="e">
        <f t="shared" si="876"/>
        <v>#N/A</v>
      </c>
      <c r="BZ779" t="e">
        <f t="shared" si="877"/>
        <v>#N/A</v>
      </c>
      <c r="CA779" t="e">
        <f t="shared" si="878"/>
        <v>#N/A</v>
      </c>
      <c r="CB779" t="e">
        <f t="shared" si="879"/>
        <v>#N/A</v>
      </c>
      <c r="CC779" t="e">
        <f t="shared" si="880"/>
        <v>#N/A</v>
      </c>
      <c r="CD779" t="e">
        <f t="shared" si="881"/>
        <v>#N/A</v>
      </c>
      <c r="CE779" t="e">
        <f t="shared" si="882"/>
        <v>#N/A</v>
      </c>
      <c r="CF779" t="e">
        <f t="shared" si="883"/>
        <v>#N/A</v>
      </c>
      <c r="CG779" t="e">
        <f t="shared" si="884"/>
        <v>#N/A</v>
      </c>
      <c r="CH779" t="e">
        <f t="shared" si="885"/>
        <v>#N/A</v>
      </c>
      <c r="CI779" t="e">
        <f t="shared" si="886"/>
        <v>#N/A</v>
      </c>
      <c r="CJ779" t="e">
        <f t="shared" si="887"/>
        <v>#N/A</v>
      </c>
      <c r="CK779" t="e">
        <f t="shared" si="888"/>
        <v>#N/A</v>
      </c>
      <c r="CL779" t="e">
        <f t="shared" si="889"/>
        <v>#N/A</v>
      </c>
      <c r="CM779" t="e">
        <f t="shared" si="890"/>
        <v>#N/A</v>
      </c>
      <c r="CN779" t="e">
        <f t="shared" si="891"/>
        <v>#N/A</v>
      </c>
      <c r="CO779" t="e">
        <f t="shared" si="892"/>
        <v>#N/A</v>
      </c>
      <c r="CP779" t="e">
        <f t="shared" si="893"/>
        <v>#N/A</v>
      </c>
      <c r="CQ779" t="e">
        <f t="shared" si="894"/>
        <v>#N/A</v>
      </c>
      <c r="CR779" t="e">
        <f t="shared" si="895"/>
        <v>#N/A</v>
      </c>
      <c r="CS779" t="e">
        <f t="shared" si="896"/>
        <v>#N/A</v>
      </c>
      <c r="CT779" t="e">
        <f t="shared" si="897"/>
        <v>#N/A</v>
      </c>
      <c r="CU779" t="e">
        <f t="shared" si="898"/>
        <v>#N/A</v>
      </c>
      <c r="CV779" t="e">
        <f t="shared" si="899"/>
        <v>#N/A</v>
      </c>
      <c r="CW779" t="e">
        <f t="shared" si="900"/>
        <v>#N/A</v>
      </c>
      <c r="CX779" t="e">
        <f t="shared" si="901"/>
        <v>#N/A</v>
      </c>
      <c r="CY779" t="e">
        <f t="shared" si="902"/>
        <v>#N/A</v>
      </c>
      <c r="CZ779" t="e">
        <f t="shared" si="903"/>
        <v>#N/A</v>
      </c>
      <c r="DA779" t="e">
        <f t="shared" si="904"/>
        <v>#N/A</v>
      </c>
      <c r="DB779" t="e">
        <f t="shared" si="905"/>
        <v>#N/A</v>
      </c>
      <c r="DC779" t="e">
        <f t="shared" si="906"/>
        <v>#N/A</v>
      </c>
      <c r="DD779" t="e">
        <f t="shared" si="907"/>
        <v>#N/A</v>
      </c>
      <c r="DE779" t="e">
        <f t="shared" si="908"/>
        <v>#N/A</v>
      </c>
      <c r="DF779" t="e">
        <f t="shared" si="909"/>
        <v>#N/A</v>
      </c>
    </row>
    <row r="780" spans="1:110" x14ac:dyDescent="0.25">
      <c r="A780" s="4">
        <f>raw!$A781:$A781</f>
        <v>0</v>
      </c>
      <c r="B780" s="6">
        <f>raw!$B781:$B781</f>
        <v>0</v>
      </c>
      <c r="D780" t="e">
        <f>IF(score!$C780=".",".",IF(score!$C780=0,"1",IF(score!$C780=25,"0",IF(score!$C780=50,"0",IF(score!$C780=75,"0",IF(score!$C780=100,"0"))))))</f>
        <v>#N/A</v>
      </c>
      <c r="E780" t="e">
        <f>IF(score!$C780=".",".",IF(score!$C780=0,"0",IF(score!$C780=25,"1",IF(score!$C780=50,"0",IF(score!$C780=75,"0",IF(score!$C780=100,"0"))))))</f>
        <v>#N/A</v>
      </c>
      <c r="F780" t="e">
        <f>IF(score!$C780=".",".",IF(score!$C780=0,"0",IF(score!$C780=25,"0",IF(score!$C780=50,"1",IF(score!$C780=75,"0",IF(score!$C780=100,"0"))))))</f>
        <v>#N/A</v>
      </c>
      <c r="G780" t="e">
        <f>IF(score!$C780=".",".",IF(score!$C780=0,"0",IF(score!$C780=25,"0",IF(score!$C780=50,"0",IF(score!$C780=75,"1",IF(score!$C780=100,"0"))))))</f>
        <v>#N/A</v>
      </c>
      <c r="H780" t="e">
        <f>IF(score!$D780=".",".",IF(score!$D780=0,"1",IF(score!$D780=50,"0",IF(score!$D780=100,"0"))))</f>
        <v>#N/A</v>
      </c>
      <c r="I780" t="e">
        <f>IF(score!$D780=".",".",IF(score!$D780=0,"0",IF(score!$D780=50,"1",IF(score!$D780=100,"0"))))</f>
        <v>#N/A</v>
      </c>
      <c r="J780" t="e">
        <f>IF(score!$E780=".",".",IF(score!$E780=0,"1",IF(score!$E780=50,"0",IF(score!$E780=100,"0"))))</f>
        <v>#N/A</v>
      </c>
      <c r="K780" t="e">
        <f>IF(score!$E780=".",".",IF(score!$E780=0,"0",IF(score!$E780=50,"1",IF(score!$E780=100,"0"))))</f>
        <v>#N/A</v>
      </c>
      <c r="L780" t="e">
        <f>IF(score!$F780=".",".",IF(score!$F780=0,"1",IF(score!$F780=100,"0")))</f>
        <v>#N/A</v>
      </c>
      <c r="M780" t="e">
        <f>IF(score!$G780=".",".",IF(score!$G780=0,"1",IF(score!$G780=100,"0")))</f>
        <v>#N/A</v>
      </c>
      <c r="N780" t="e">
        <f>IF(score!$H780=".",".",IF(score!$H780=0,"1",IF(score!$H780=100,"0")))</f>
        <v>#N/A</v>
      </c>
      <c r="O780" t="e">
        <f>IF(score!$I780=".",".",IF(score!$I780=0,"1",IF(score!$I780=50,"0",IF(score!$I780=100,"0"))))</f>
        <v>#N/A</v>
      </c>
      <c r="P780" t="e">
        <f>IF(score!$J780=".",".",IF(score!$J780=0,"1",IF(score!$J780=25,"0",IF(score!$J780=50,"0",IF(score!$J780=75,"0",IF(score!$J780=100,"0"))))))</f>
        <v>#N/A</v>
      </c>
      <c r="Q780" t="e">
        <f>IF(score!$J780=".",".",IF(score!$J780=0,"0",IF(score!$J780=25,"1",IF(score!$J780=50,"0",IF(score!$J780=75,"0",IF(score!$J780=100,"0"))))))</f>
        <v>#N/A</v>
      </c>
      <c r="R780" t="e">
        <f>IF(score!$J780=".",".",IF(score!$J780=0,"0",IF(score!$J780=25,"0",IF(score!$J780=50,"1",IF(score!$J780=75,"0",IF(score!$J780=100,"0"))))))</f>
        <v>#N/A</v>
      </c>
      <c r="S780" t="e">
        <f>IF(score!$J780=".",".",IF(score!$J780=0,"0",IF(score!$J780=25,"0",IF(score!$J780=50,"0",IF(score!$J780=75,"1",IF(score!$J780=100,"0"))))))</f>
        <v>#N/A</v>
      </c>
      <c r="T780" t="e">
        <f>IF(score!$K780=".",".",IF(score!$K780=0,"1",IF(score!$K780=20,"0",IF(score!$K780=40,"0",IF(score!$K780=60,"0",IF(score!$K780=80,"0",IF(score!$K780=100,"0")))))))</f>
        <v>#N/A</v>
      </c>
      <c r="U780" t="e">
        <f>IF(score!$K780=".",".",IF(score!$K780=0,"0",IF(score!$K780=20,"1",IF(score!$K780=40,"0",IF(score!$K780=60,"0",IF(score!$K780=80,"0",IF(score!$K780=100,"0")))))))</f>
        <v>#N/A</v>
      </c>
      <c r="V780" t="e">
        <f>IF(score!$K780=".",".",IF(score!$K780=0,"0",IF(score!$K780=20,"0",IF(score!$K780=40,"1",IF(score!$K780=60,"0",IF(score!$K780=80,"0",IF(score!$K780=100,"0")))))))</f>
        <v>#N/A</v>
      </c>
      <c r="W780" t="e">
        <f>IF(score!$K780=".",".",IF(score!$K780=0,"0",IF(score!$K780=20,"0",IF(score!$K780=40,"0",IF(score!$K780=60,"1",IF(score!$K780=80,"0",IF(score!$K780=100,"0")))))))</f>
        <v>#N/A</v>
      </c>
      <c r="X780" t="e">
        <f>IF(score!$K780=".",".",IF(score!$K780=0,"0",IF(score!$K780=20,"0",IF(score!$K780=40,"0",IF(score!$K780=60,"0",IF(score!$K780=80,"1",IF(score!$K780=100,"0")))))))</f>
        <v>#N/A</v>
      </c>
      <c r="Y780" t="e">
        <f>IF(score!$L780=".",".",IF(score!$L780=0,"1",IF(score!$L780=20,"0",IF(score!$L780=40,"0",IF(score!$L780=60,"0",IF(score!$L780=80,"0",IF(score!$L780=100,"0")))))))</f>
        <v>#N/A</v>
      </c>
      <c r="Z780" t="e">
        <f>IF(score!$L780=".",".",IF(score!$L780=0,"0",IF(score!$L780=20,"1",IF(score!$L780=40,"0",IF(score!$L780=60,"0",IF(score!$L780=80,"0",IF(score!$L780=100,"0")))))))</f>
        <v>#N/A</v>
      </c>
      <c r="AA780" t="e">
        <f>IF(score!$L780=".",".",IF(score!$L780=0,"0",IF(score!$L780=20,"0",IF(score!$L780=40,"1",IF(score!$L780=60,"0",IF(score!$L780=80,"0",IF(score!$L780=100,"0")))))))</f>
        <v>#N/A</v>
      </c>
      <c r="AB780" t="e">
        <f>IF(score!$L780=".",".",IF(score!$L780=0,"0",IF(score!$L780=20,"0",IF(score!$L780=40,"0",IF(score!$L780=60,"1",IF(score!$L780=80,"0",IF(score!$L780=100,"0")))))))</f>
        <v>#N/A</v>
      </c>
      <c r="AC780" t="e">
        <f>IF(score!$L780=".",".",IF(score!$L780=0,"0",IF(score!$L780=20,"0",IF(score!$L780=40,"0",IF(score!$L780=60,"0",IF(score!$L780=80,"1",IF(score!L780=100,"0")))))))</f>
        <v>#N/A</v>
      </c>
      <c r="AD780" t="e">
        <f>IF(score!$M780=".",".",IF(score!$M780=0,"1",IF(score!$M780=20,"0",IF(score!$M780=40,"0",IF(score!$M780=60,"0",IF(score!$M780=80,"0",IF(score!$M780=100,"0")))))))</f>
        <v>#N/A</v>
      </c>
      <c r="AE780" t="e">
        <f>IF(score!$M780=".",".",IF(score!$M780=0,"0",IF(score!$M780=20,"1",IF(score!$M780=40,"0",IF(score!$M780=60,"0",IF(score!$M780=80,"0",IF(score!$M780=100,"0")))))))</f>
        <v>#N/A</v>
      </c>
      <c r="AF780" t="e">
        <f>IF(score!$M780=".",".",IF(score!$M780=0,"0",IF(score!$M780=20,"0",IF(score!$M780=40,"1",IF(score!$M780=60,"0",IF(score!$M780=80,"0",IF(score!$M780=100,"0")))))))</f>
        <v>#N/A</v>
      </c>
      <c r="AG780" t="e">
        <f>IF(score!$M780=".",".",IF(score!$M780=0,"0",IF(score!$M780=20,"0",IF(score!$M780=40,"0",IF(score!$M780=60,"1",IF(score!$M780=80,"0",IF(score!$M780=100,"0")))))))</f>
        <v>#N/A</v>
      </c>
      <c r="AH780" t="e">
        <f>IF(score!$M780=".",".",IF(score!$M780=0,"0",IF(score!$M780=20,"0",IF(score!$M780=40,"0",IF(score!$M780=60,"0",IF(score!$M780=80,"1",IF(score!$M780=100,"0")))))))</f>
        <v>#N/A</v>
      </c>
      <c r="AI780" t="e">
        <f>IF(score!$N780=".",".",IF(score!$N780=0,"1",IF(score!$N780=25,"0",IF(score!$N780=50,"0",IF(score!$N780=75,"0",IF(score!$N780=100,"0"))))))</f>
        <v>#N/A</v>
      </c>
      <c r="AJ780" t="e">
        <f>IF(score!$N780=".",".",IF(score!$N780=0,"0",IF(score!$N780=25,"1",IF(score!$N780=50,"0",IF(score!$N780=75,"0",IF(score!$N780=100,"0"))))))</f>
        <v>#N/A</v>
      </c>
      <c r="AK780" t="e">
        <f>IF(score!$N780=".",".",IF(score!$N780=0,"0",IF(score!$N780=25,"0",IF(score!$N780=50,"1",IF(score!$N780=75,"0",IF(score!$N780=100,"0"))))))</f>
        <v>#N/A</v>
      </c>
      <c r="AL780" t="e">
        <f>IF(score!$N780=".",".",IF(score!$N780=0,"0",IF(score!$N780=25,"0",IF(score!$N780=50,"0",IF(score!$N780=75,"1",IF(score!$N780=100,"0"))))))</f>
        <v>#N/A</v>
      </c>
      <c r="AN780" t="e">
        <f t="shared" si="840"/>
        <v>#N/A</v>
      </c>
      <c r="AO780" t="e">
        <f t="shared" si="841"/>
        <v>#N/A</v>
      </c>
      <c r="AP780" t="e">
        <f t="shared" si="842"/>
        <v>#N/A</v>
      </c>
      <c r="AQ780" t="e">
        <f t="shared" si="843"/>
        <v>#N/A</v>
      </c>
      <c r="AR780" t="e">
        <f t="shared" si="844"/>
        <v>#N/A</v>
      </c>
      <c r="AS780" t="e">
        <f t="shared" si="845"/>
        <v>#N/A</v>
      </c>
      <c r="AT780" t="e">
        <f t="shared" si="846"/>
        <v>#N/A</v>
      </c>
      <c r="AU780" t="e">
        <f t="shared" si="847"/>
        <v>#N/A</v>
      </c>
      <c r="AV780" t="e">
        <f t="shared" si="848"/>
        <v>#N/A</v>
      </c>
      <c r="AW780" t="e">
        <f t="shared" si="849"/>
        <v>#N/A</v>
      </c>
      <c r="AX780" t="e">
        <f t="shared" si="850"/>
        <v>#N/A</v>
      </c>
      <c r="AY780" t="e">
        <f t="shared" si="851"/>
        <v>#N/A</v>
      </c>
      <c r="AZ780" t="e">
        <f t="shared" si="852"/>
        <v>#N/A</v>
      </c>
      <c r="BA780" t="e">
        <f t="shared" si="853"/>
        <v>#N/A</v>
      </c>
      <c r="BB780" t="e">
        <f t="shared" si="854"/>
        <v>#N/A</v>
      </c>
      <c r="BC780" t="e">
        <f t="shared" si="855"/>
        <v>#N/A</v>
      </c>
      <c r="BD780" t="e">
        <f t="shared" si="856"/>
        <v>#N/A</v>
      </c>
      <c r="BE780" t="e">
        <f t="shared" si="857"/>
        <v>#N/A</v>
      </c>
      <c r="BF780" t="e">
        <f t="shared" si="858"/>
        <v>#N/A</v>
      </c>
      <c r="BG780" t="e">
        <f t="shared" si="859"/>
        <v>#N/A</v>
      </c>
      <c r="BH780" t="e">
        <f t="shared" si="860"/>
        <v>#N/A</v>
      </c>
      <c r="BI780" t="e">
        <f t="shared" si="861"/>
        <v>#N/A</v>
      </c>
      <c r="BJ780" t="e">
        <f t="shared" si="862"/>
        <v>#N/A</v>
      </c>
      <c r="BK780" t="e">
        <f t="shared" si="863"/>
        <v>#N/A</v>
      </c>
      <c r="BL780" t="e">
        <f t="shared" si="864"/>
        <v>#N/A</v>
      </c>
      <c r="BM780" t="e">
        <f t="shared" si="865"/>
        <v>#N/A</v>
      </c>
      <c r="BN780" t="e">
        <f t="shared" si="866"/>
        <v>#N/A</v>
      </c>
      <c r="BO780" t="e">
        <f t="shared" si="867"/>
        <v>#N/A</v>
      </c>
      <c r="BP780" t="e">
        <f t="shared" si="868"/>
        <v>#N/A</v>
      </c>
      <c r="BQ780" t="e">
        <f t="shared" si="869"/>
        <v>#N/A</v>
      </c>
      <c r="BR780" t="e">
        <f t="shared" si="870"/>
        <v>#N/A</v>
      </c>
      <c r="BS780" t="e">
        <f t="shared" si="871"/>
        <v>#N/A</v>
      </c>
      <c r="BT780" t="e">
        <f t="shared" si="872"/>
        <v>#N/A</v>
      </c>
      <c r="BU780" t="e">
        <f t="shared" si="873"/>
        <v>#N/A</v>
      </c>
      <c r="BV780" t="e">
        <f t="shared" si="874"/>
        <v>#N/A</v>
      </c>
      <c r="BX780" t="e">
        <f t="shared" si="875"/>
        <v>#N/A</v>
      </c>
      <c r="BY780" t="e">
        <f t="shared" si="876"/>
        <v>#N/A</v>
      </c>
      <c r="BZ780" t="e">
        <f t="shared" si="877"/>
        <v>#N/A</v>
      </c>
      <c r="CA780" t="e">
        <f t="shared" si="878"/>
        <v>#N/A</v>
      </c>
      <c r="CB780" t="e">
        <f t="shared" si="879"/>
        <v>#N/A</v>
      </c>
      <c r="CC780" t="e">
        <f t="shared" si="880"/>
        <v>#N/A</v>
      </c>
      <c r="CD780" t="e">
        <f t="shared" si="881"/>
        <v>#N/A</v>
      </c>
      <c r="CE780" t="e">
        <f t="shared" si="882"/>
        <v>#N/A</v>
      </c>
      <c r="CF780" t="e">
        <f t="shared" si="883"/>
        <v>#N/A</v>
      </c>
      <c r="CG780" t="e">
        <f t="shared" si="884"/>
        <v>#N/A</v>
      </c>
      <c r="CH780" t="e">
        <f t="shared" si="885"/>
        <v>#N/A</v>
      </c>
      <c r="CI780" t="e">
        <f t="shared" si="886"/>
        <v>#N/A</v>
      </c>
      <c r="CJ780" t="e">
        <f t="shared" si="887"/>
        <v>#N/A</v>
      </c>
      <c r="CK780" t="e">
        <f t="shared" si="888"/>
        <v>#N/A</v>
      </c>
      <c r="CL780" t="e">
        <f t="shared" si="889"/>
        <v>#N/A</v>
      </c>
      <c r="CM780" t="e">
        <f t="shared" si="890"/>
        <v>#N/A</v>
      </c>
      <c r="CN780" t="e">
        <f t="shared" si="891"/>
        <v>#N/A</v>
      </c>
      <c r="CO780" t="e">
        <f t="shared" si="892"/>
        <v>#N/A</v>
      </c>
      <c r="CP780" t="e">
        <f t="shared" si="893"/>
        <v>#N/A</v>
      </c>
      <c r="CQ780" t="e">
        <f t="shared" si="894"/>
        <v>#N/A</v>
      </c>
      <c r="CR780" t="e">
        <f t="shared" si="895"/>
        <v>#N/A</v>
      </c>
      <c r="CS780" t="e">
        <f t="shared" si="896"/>
        <v>#N/A</v>
      </c>
      <c r="CT780" t="e">
        <f t="shared" si="897"/>
        <v>#N/A</v>
      </c>
      <c r="CU780" t="e">
        <f t="shared" si="898"/>
        <v>#N/A</v>
      </c>
      <c r="CV780" t="e">
        <f t="shared" si="899"/>
        <v>#N/A</v>
      </c>
      <c r="CW780" t="e">
        <f t="shared" si="900"/>
        <v>#N/A</v>
      </c>
      <c r="CX780" t="e">
        <f t="shared" si="901"/>
        <v>#N/A</v>
      </c>
      <c r="CY780" t="e">
        <f t="shared" si="902"/>
        <v>#N/A</v>
      </c>
      <c r="CZ780" t="e">
        <f t="shared" si="903"/>
        <v>#N/A</v>
      </c>
      <c r="DA780" t="e">
        <f t="shared" si="904"/>
        <v>#N/A</v>
      </c>
      <c r="DB780" t="e">
        <f t="shared" si="905"/>
        <v>#N/A</v>
      </c>
      <c r="DC780" t="e">
        <f t="shared" si="906"/>
        <v>#N/A</v>
      </c>
      <c r="DD780" t="e">
        <f t="shared" si="907"/>
        <v>#N/A</v>
      </c>
      <c r="DE780" t="e">
        <f t="shared" si="908"/>
        <v>#N/A</v>
      </c>
      <c r="DF780" t="e">
        <f t="shared" si="909"/>
        <v>#N/A</v>
      </c>
    </row>
    <row r="781" spans="1:110" x14ac:dyDescent="0.25">
      <c r="A781" s="4">
        <f>raw!$A782:$A782</f>
        <v>0</v>
      </c>
      <c r="B781" s="6">
        <f>raw!$B782:$B782</f>
        <v>0</v>
      </c>
      <c r="D781" t="e">
        <f>IF(score!$C781=".",".",IF(score!$C781=0,"1",IF(score!$C781=25,"0",IF(score!$C781=50,"0",IF(score!$C781=75,"0",IF(score!$C781=100,"0"))))))</f>
        <v>#N/A</v>
      </c>
      <c r="E781" t="e">
        <f>IF(score!$C781=".",".",IF(score!$C781=0,"0",IF(score!$C781=25,"1",IF(score!$C781=50,"0",IF(score!$C781=75,"0",IF(score!$C781=100,"0"))))))</f>
        <v>#N/A</v>
      </c>
      <c r="F781" t="e">
        <f>IF(score!$C781=".",".",IF(score!$C781=0,"0",IF(score!$C781=25,"0",IF(score!$C781=50,"1",IF(score!$C781=75,"0",IF(score!$C781=100,"0"))))))</f>
        <v>#N/A</v>
      </c>
      <c r="G781" t="e">
        <f>IF(score!$C781=".",".",IF(score!$C781=0,"0",IF(score!$C781=25,"0",IF(score!$C781=50,"0",IF(score!$C781=75,"1",IF(score!$C781=100,"0"))))))</f>
        <v>#N/A</v>
      </c>
      <c r="H781" t="e">
        <f>IF(score!$D781=".",".",IF(score!$D781=0,"1",IF(score!$D781=50,"0",IF(score!$D781=100,"0"))))</f>
        <v>#N/A</v>
      </c>
      <c r="I781" t="e">
        <f>IF(score!$D781=".",".",IF(score!$D781=0,"0",IF(score!$D781=50,"1",IF(score!$D781=100,"0"))))</f>
        <v>#N/A</v>
      </c>
      <c r="J781" t="e">
        <f>IF(score!$E781=".",".",IF(score!$E781=0,"1",IF(score!$E781=50,"0",IF(score!$E781=100,"0"))))</f>
        <v>#N/A</v>
      </c>
      <c r="K781" t="e">
        <f>IF(score!$E781=".",".",IF(score!$E781=0,"0",IF(score!$E781=50,"1",IF(score!$E781=100,"0"))))</f>
        <v>#N/A</v>
      </c>
      <c r="L781" t="e">
        <f>IF(score!$F781=".",".",IF(score!$F781=0,"1",IF(score!$F781=100,"0")))</f>
        <v>#N/A</v>
      </c>
      <c r="M781" t="e">
        <f>IF(score!$G781=".",".",IF(score!$G781=0,"1",IF(score!$G781=100,"0")))</f>
        <v>#N/A</v>
      </c>
      <c r="N781" t="e">
        <f>IF(score!$H781=".",".",IF(score!$H781=0,"1",IF(score!$H781=100,"0")))</f>
        <v>#N/A</v>
      </c>
      <c r="O781" t="e">
        <f>IF(score!$I781=".",".",IF(score!$I781=0,"1",IF(score!$I781=50,"0",IF(score!$I781=100,"0"))))</f>
        <v>#N/A</v>
      </c>
      <c r="P781" t="e">
        <f>IF(score!$J781=".",".",IF(score!$J781=0,"1",IF(score!$J781=25,"0",IF(score!$J781=50,"0",IF(score!$J781=75,"0",IF(score!$J781=100,"0"))))))</f>
        <v>#N/A</v>
      </c>
      <c r="Q781" t="e">
        <f>IF(score!$J781=".",".",IF(score!$J781=0,"0",IF(score!$J781=25,"1",IF(score!$J781=50,"0",IF(score!$J781=75,"0",IF(score!$J781=100,"0"))))))</f>
        <v>#N/A</v>
      </c>
      <c r="R781" t="e">
        <f>IF(score!$J781=".",".",IF(score!$J781=0,"0",IF(score!$J781=25,"0",IF(score!$J781=50,"1",IF(score!$J781=75,"0",IF(score!$J781=100,"0"))))))</f>
        <v>#N/A</v>
      </c>
      <c r="S781" t="e">
        <f>IF(score!$J781=".",".",IF(score!$J781=0,"0",IF(score!$J781=25,"0",IF(score!$J781=50,"0",IF(score!$J781=75,"1",IF(score!$J781=100,"0"))))))</f>
        <v>#N/A</v>
      </c>
      <c r="T781" t="e">
        <f>IF(score!$K781=".",".",IF(score!$K781=0,"1",IF(score!$K781=20,"0",IF(score!$K781=40,"0",IF(score!$K781=60,"0",IF(score!$K781=80,"0",IF(score!$K781=100,"0")))))))</f>
        <v>#N/A</v>
      </c>
      <c r="U781" t="e">
        <f>IF(score!$K781=".",".",IF(score!$K781=0,"0",IF(score!$K781=20,"1",IF(score!$K781=40,"0",IF(score!$K781=60,"0",IF(score!$K781=80,"0",IF(score!$K781=100,"0")))))))</f>
        <v>#N/A</v>
      </c>
      <c r="V781" t="e">
        <f>IF(score!$K781=".",".",IF(score!$K781=0,"0",IF(score!$K781=20,"0",IF(score!$K781=40,"1",IF(score!$K781=60,"0",IF(score!$K781=80,"0",IF(score!$K781=100,"0")))))))</f>
        <v>#N/A</v>
      </c>
      <c r="W781" t="e">
        <f>IF(score!$K781=".",".",IF(score!$K781=0,"0",IF(score!$K781=20,"0",IF(score!$K781=40,"0",IF(score!$K781=60,"1",IF(score!$K781=80,"0",IF(score!$K781=100,"0")))))))</f>
        <v>#N/A</v>
      </c>
      <c r="X781" t="e">
        <f>IF(score!$K781=".",".",IF(score!$K781=0,"0",IF(score!$K781=20,"0",IF(score!$K781=40,"0",IF(score!$K781=60,"0",IF(score!$K781=80,"1",IF(score!$K781=100,"0")))))))</f>
        <v>#N/A</v>
      </c>
      <c r="Y781" t="e">
        <f>IF(score!$L781=".",".",IF(score!$L781=0,"1",IF(score!$L781=20,"0",IF(score!$L781=40,"0",IF(score!$L781=60,"0",IF(score!$L781=80,"0",IF(score!$L781=100,"0")))))))</f>
        <v>#N/A</v>
      </c>
      <c r="Z781" t="e">
        <f>IF(score!$L781=".",".",IF(score!$L781=0,"0",IF(score!$L781=20,"1",IF(score!$L781=40,"0",IF(score!$L781=60,"0",IF(score!$L781=80,"0",IF(score!$L781=100,"0")))))))</f>
        <v>#N/A</v>
      </c>
      <c r="AA781" t="e">
        <f>IF(score!$L781=".",".",IF(score!$L781=0,"0",IF(score!$L781=20,"0",IF(score!$L781=40,"1",IF(score!$L781=60,"0",IF(score!$L781=80,"0",IF(score!$L781=100,"0")))))))</f>
        <v>#N/A</v>
      </c>
      <c r="AB781" t="e">
        <f>IF(score!$L781=".",".",IF(score!$L781=0,"0",IF(score!$L781=20,"0",IF(score!$L781=40,"0",IF(score!$L781=60,"1",IF(score!$L781=80,"0",IF(score!$L781=100,"0")))))))</f>
        <v>#N/A</v>
      </c>
      <c r="AC781" t="e">
        <f>IF(score!$L781=".",".",IF(score!$L781=0,"0",IF(score!$L781=20,"0",IF(score!$L781=40,"0",IF(score!$L781=60,"0",IF(score!$L781=80,"1",IF(score!L781=100,"0")))))))</f>
        <v>#N/A</v>
      </c>
      <c r="AD781" t="e">
        <f>IF(score!$M781=".",".",IF(score!$M781=0,"1",IF(score!$M781=20,"0",IF(score!$M781=40,"0",IF(score!$M781=60,"0",IF(score!$M781=80,"0",IF(score!$M781=100,"0")))))))</f>
        <v>#N/A</v>
      </c>
      <c r="AE781" t="e">
        <f>IF(score!$M781=".",".",IF(score!$M781=0,"0",IF(score!$M781=20,"1",IF(score!$M781=40,"0",IF(score!$M781=60,"0",IF(score!$M781=80,"0",IF(score!$M781=100,"0")))))))</f>
        <v>#N/A</v>
      </c>
      <c r="AF781" t="e">
        <f>IF(score!$M781=".",".",IF(score!$M781=0,"0",IF(score!$M781=20,"0",IF(score!$M781=40,"1",IF(score!$M781=60,"0",IF(score!$M781=80,"0",IF(score!$M781=100,"0")))))))</f>
        <v>#N/A</v>
      </c>
      <c r="AG781" t="e">
        <f>IF(score!$M781=".",".",IF(score!$M781=0,"0",IF(score!$M781=20,"0",IF(score!$M781=40,"0",IF(score!$M781=60,"1",IF(score!$M781=80,"0",IF(score!$M781=100,"0")))))))</f>
        <v>#N/A</v>
      </c>
      <c r="AH781" t="e">
        <f>IF(score!$M781=".",".",IF(score!$M781=0,"0",IF(score!$M781=20,"0",IF(score!$M781=40,"0",IF(score!$M781=60,"0",IF(score!$M781=80,"1",IF(score!$M781=100,"0")))))))</f>
        <v>#N/A</v>
      </c>
      <c r="AI781" t="e">
        <f>IF(score!$N781=".",".",IF(score!$N781=0,"1",IF(score!$N781=25,"0",IF(score!$N781=50,"0",IF(score!$N781=75,"0",IF(score!$N781=100,"0"))))))</f>
        <v>#N/A</v>
      </c>
      <c r="AJ781" t="e">
        <f>IF(score!$N781=".",".",IF(score!$N781=0,"0",IF(score!$N781=25,"1",IF(score!$N781=50,"0",IF(score!$N781=75,"0",IF(score!$N781=100,"0"))))))</f>
        <v>#N/A</v>
      </c>
      <c r="AK781" t="e">
        <f>IF(score!$N781=".",".",IF(score!$N781=0,"0",IF(score!$N781=25,"0",IF(score!$N781=50,"1",IF(score!$N781=75,"0",IF(score!$N781=100,"0"))))))</f>
        <v>#N/A</v>
      </c>
      <c r="AL781" t="e">
        <f>IF(score!$N781=".",".",IF(score!$N781=0,"0",IF(score!$N781=25,"0",IF(score!$N781=50,"0",IF(score!$N781=75,"1",IF(score!$N781=100,"0"))))))</f>
        <v>#N/A</v>
      </c>
      <c r="AN781" t="e">
        <f t="shared" si="840"/>
        <v>#N/A</v>
      </c>
      <c r="AO781" t="e">
        <f t="shared" si="841"/>
        <v>#N/A</v>
      </c>
      <c r="AP781" t="e">
        <f t="shared" si="842"/>
        <v>#N/A</v>
      </c>
      <c r="AQ781" t="e">
        <f t="shared" si="843"/>
        <v>#N/A</v>
      </c>
      <c r="AR781" t="e">
        <f t="shared" si="844"/>
        <v>#N/A</v>
      </c>
      <c r="AS781" t="e">
        <f t="shared" si="845"/>
        <v>#N/A</v>
      </c>
      <c r="AT781" t="e">
        <f t="shared" si="846"/>
        <v>#N/A</v>
      </c>
      <c r="AU781" t="e">
        <f t="shared" si="847"/>
        <v>#N/A</v>
      </c>
      <c r="AV781" t="e">
        <f t="shared" si="848"/>
        <v>#N/A</v>
      </c>
      <c r="AW781" t="e">
        <f t="shared" si="849"/>
        <v>#N/A</v>
      </c>
      <c r="AX781" t="e">
        <f t="shared" si="850"/>
        <v>#N/A</v>
      </c>
      <c r="AY781" t="e">
        <f t="shared" si="851"/>
        <v>#N/A</v>
      </c>
      <c r="AZ781" t="e">
        <f t="shared" si="852"/>
        <v>#N/A</v>
      </c>
      <c r="BA781" t="e">
        <f t="shared" si="853"/>
        <v>#N/A</v>
      </c>
      <c r="BB781" t="e">
        <f t="shared" si="854"/>
        <v>#N/A</v>
      </c>
      <c r="BC781" t="e">
        <f t="shared" si="855"/>
        <v>#N/A</v>
      </c>
      <c r="BD781" t="e">
        <f t="shared" si="856"/>
        <v>#N/A</v>
      </c>
      <c r="BE781" t="e">
        <f t="shared" si="857"/>
        <v>#N/A</v>
      </c>
      <c r="BF781" t="e">
        <f t="shared" si="858"/>
        <v>#N/A</v>
      </c>
      <c r="BG781" t="e">
        <f t="shared" si="859"/>
        <v>#N/A</v>
      </c>
      <c r="BH781" t="e">
        <f t="shared" si="860"/>
        <v>#N/A</v>
      </c>
      <c r="BI781" t="e">
        <f t="shared" si="861"/>
        <v>#N/A</v>
      </c>
      <c r="BJ781" t="e">
        <f t="shared" si="862"/>
        <v>#N/A</v>
      </c>
      <c r="BK781" t="e">
        <f t="shared" si="863"/>
        <v>#N/A</v>
      </c>
      <c r="BL781" t="e">
        <f t="shared" si="864"/>
        <v>#N/A</v>
      </c>
      <c r="BM781" t="e">
        <f t="shared" si="865"/>
        <v>#N/A</v>
      </c>
      <c r="BN781" t="e">
        <f t="shared" si="866"/>
        <v>#N/A</v>
      </c>
      <c r="BO781" t="e">
        <f t="shared" si="867"/>
        <v>#N/A</v>
      </c>
      <c r="BP781" t="e">
        <f t="shared" si="868"/>
        <v>#N/A</v>
      </c>
      <c r="BQ781" t="e">
        <f t="shared" si="869"/>
        <v>#N/A</v>
      </c>
      <c r="BR781" t="e">
        <f t="shared" si="870"/>
        <v>#N/A</v>
      </c>
      <c r="BS781" t="e">
        <f t="shared" si="871"/>
        <v>#N/A</v>
      </c>
      <c r="BT781" t="e">
        <f t="shared" si="872"/>
        <v>#N/A</v>
      </c>
      <c r="BU781" t="e">
        <f t="shared" si="873"/>
        <v>#N/A</v>
      </c>
      <c r="BV781" t="e">
        <f t="shared" si="874"/>
        <v>#N/A</v>
      </c>
      <c r="BX781" t="e">
        <f t="shared" si="875"/>
        <v>#N/A</v>
      </c>
      <c r="BY781" t="e">
        <f t="shared" si="876"/>
        <v>#N/A</v>
      </c>
      <c r="BZ781" t="e">
        <f t="shared" si="877"/>
        <v>#N/A</v>
      </c>
      <c r="CA781" t="e">
        <f t="shared" si="878"/>
        <v>#N/A</v>
      </c>
      <c r="CB781" t="e">
        <f t="shared" si="879"/>
        <v>#N/A</v>
      </c>
      <c r="CC781" t="e">
        <f t="shared" si="880"/>
        <v>#N/A</v>
      </c>
      <c r="CD781" t="e">
        <f t="shared" si="881"/>
        <v>#N/A</v>
      </c>
      <c r="CE781" t="e">
        <f t="shared" si="882"/>
        <v>#N/A</v>
      </c>
      <c r="CF781" t="e">
        <f t="shared" si="883"/>
        <v>#N/A</v>
      </c>
      <c r="CG781" t="e">
        <f t="shared" si="884"/>
        <v>#N/A</v>
      </c>
      <c r="CH781" t="e">
        <f t="shared" si="885"/>
        <v>#N/A</v>
      </c>
      <c r="CI781" t="e">
        <f t="shared" si="886"/>
        <v>#N/A</v>
      </c>
      <c r="CJ781" t="e">
        <f t="shared" si="887"/>
        <v>#N/A</v>
      </c>
      <c r="CK781" t="e">
        <f t="shared" si="888"/>
        <v>#N/A</v>
      </c>
      <c r="CL781" t="e">
        <f t="shared" si="889"/>
        <v>#N/A</v>
      </c>
      <c r="CM781" t="e">
        <f t="shared" si="890"/>
        <v>#N/A</v>
      </c>
      <c r="CN781" t="e">
        <f t="shared" si="891"/>
        <v>#N/A</v>
      </c>
      <c r="CO781" t="e">
        <f t="shared" si="892"/>
        <v>#N/A</v>
      </c>
      <c r="CP781" t="e">
        <f t="shared" si="893"/>
        <v>#N/A</v>
      </c>
      <c r="CQ781" t="e">
        <f t="shared" si="894"/>
        <v>#N/A</v>
      </c>
      <c r="CR781" t="e">
        <f t="shared" si="895"/>
        <v>#N/A</v>
      </c>
      <c r="CS781" t="e">
        <f t="shared" si="896"/>
        <v>#N/A</v>
      </c>
      <c r="CT781" t="e">
        <f t="shared" si="897"/>
        <v>#N/A</v>
      </c>
      <c r="CU781" t="e">
        <f t="shared" si="898"/>
        <v>#N/A</v>
      </c>
      <c r="CV781" t="e">
        <f t="shared" si="899"/>
        <v>#N/A</v>
      </c>
      <c r="CW781" t="e">
        <f t="shared" si="900"/>
        <v>#N/A</v>
      </c>
      <c r="CX781" t="e">
        <f t="shared" si="901"/>
        <v>#N/A</v>
      </c>
      <c r="CY781" t="e">
        <f t="shared" si="902"/>
        <v>#N/A</v>
      </c>
      <c r="CZ781" t="e">
        <f t="shared" si="903"/>
        <v>#N/A</v>
      </c>
      <c r="DA781" t="e">
        <f t="shared" si="904"/>
        <v>#N/A</v>
      </c>
      <c r="DB781" t="e">
        <f t="shared" si="905"/>
        <v>#N/A</v>
      </c>
      <c r="DC781" t="e">
        <f t="shared" si="906"/>
        <v>#N/A</v>
      </c>
      <c r="DD781" t="e">
        <f t="shared" si="907"/>
        <v>#N/A</v>
      </c>
      <c r="DE781" t="e">
        <f t="shared" si="908"/>
        <v>#N/A</v>
      </c>
      <c r="DF781" t="e">
        <f t="shared" si="909"/>
        <v>#N/A</v>
      </c>
    </row>
    <row r="782" spans="1:110" x14ac:dyDescent="0.25">
      <c r="A782" s="4">
        <f>raw!$A783:$A783</f>
        <v>0</v>
      </c>
      <c r="B782" s="6">
        <f>raw!$B783:$B783</f>
        <v>0</v>
      </c>
      <c r="D782" t="e">
        <f>IF(score!$C782=".",".",IF(score!$C782=0,"1",IF(score!$C782=25,"0",IF(score!$C782=50,"0",IF(score!$C782=75,"0",IF(score!$C782=100,"0"))))))</f>
        <v>#N/A</v>
      </c>
      <c r="E782" t="e">
        <f>IF(score!$C782=".",".",IF(score!$C782=0,"0",IF(score!$C782=25,"1",IF(score!$C782=50,"0",IF(score!$C782=75,"0",IF(score!$C782=100,"0"))))))</f>
        <v>#N/A</v>
      </c>
      <c r="F782" t="e">
        <f>IF(score!$C782=".",".",IF(score!$C782=0,"0",IF(score!$C782=25,"0",IF(score!$C782=50,"1",IF(score!$C782=75,"0",IF(score!$C782=100,"0"))))))</f>
        <v>#N/A</v>
      </c>
      <c r="G782" t="e">
        <f>IF(score!$C782=".",".",IF(score!$C782=0,"0",IF(score!$C782=25,"0",IF(score!$C782=50,"0",IF(score!$C782=75,"1",IF(score!$C782=100,"0"))))))</f>
        <v>#N/A</v>
      </c>
      <c r="H782" t="e">
        <f>IF(score!$D782=".",".",IF(score!$D782=0,"1",IF(score!$D782=50,"0",IF(score!$D782=100,"0"))))</f>
        <v>#N/A</v>
      </c>
      <c r="I782" t="e">
        <f>IF(score!$D782=".",".",IF(score!$D782=0,"0",IF(score!$D782=50,"1",IF(score!$D782=100,"0"))))</f>
        <v>#N/A</v>
      </c>
      <c r="J782" t="e">
        <f>IF(score!$E782=".",".",IF(score!$E782=0,"1",IF(score!$E782=50,"0",IF(score!$E782=100,"0"))))</f>
        <v>#N/A</v>
      </c>
      <c r="K782" t="e">
        <f>IF(score!$E782=".",".",IF(score!$E782=0,"0",IF(score!$E782=50,"1",IF(score!$E782=100,"0"))))</f>
        <v>#N/A</v>
      </c>
      <c r="L782" t="e">
        <f>IF(score!$F782=".",".",IF(score!$F782=0,"1",IF(score!$F782=100,"0")))</f>
        <v>#N/A</v>
      </c>
      <c r="M782" t="e">
        <f>IF(score!$G782=".",".",IF(score!$G782=0,"1",IF(score!$G782=100,"0")))</f>
        <v>#N/A</v>
      </c>
      <c r="N782" t="e">
        <f>IF(score!$H782=".",".",IF(score!$H782=0,"1",IF(score!$H782=100,"0")))</f>
        <v>#N/A</v>
      </c>
      <c r="O782" t="e">
        <f>IF(score!$I782=".",".",IF(score!$I782=0,"1",IF(score!$I782=50,"0",IF(score!$I782=100,"0"))))</f>
        <v>#N/A</v>
      </c>
      <c r="P782" t="e">
        <f>IF(score!$J782=".",".",IF(score!$J782=0,"1",IF(score!$J782=25,"0",IF(score!$J782=50,"0",IF(score!$J782=75,"0",IF(score!$J782=100,"0"))))))</f>
        <v>#N/A</v>
      </c>
      <c r="Q782" t="e">
        <f>IF(score!$J782=".",".",IF(score!$J782=0,"0",IF(score!$J782=25,"1",IF(score!$J782=50,"0",IF(score!$J782=75,"0",IF(score!$J782=100,"0"))))))</f>
        <v>#N/A</v>
      </c>
      <c r="R782" t="e">
        <f>IF(score!$J782=".",".",IF(score!$J782=0,"0",IF(score!$J782=25,"0",IF(score!$J782=50,"1",IF(score!$J782=75,"0",IF(score!$J782=100,"0"))))))</f>
        <v>#N/A</v>
      </c>
      <c r="S782" t="e">
        <f>IF(score!$J782=".",".",IF(score!$J782=0,"0",IF(score!$J782=25,"0",IF(score!$J782=50,"0",IF(score!$J782=75,"1",IF(score!$J782=100,"0"))))))</f>
        <v>#N/A</v>
      </c>
      <c r="T782" t="e">
        <f>IF(score!$K782=".",".",IF(score!$K782=0,"1",IF(score!$K782=20,"0",IF(score!$K782=40,"0",IF(score!$K782=60,"0",IF(score!$K782=80,"0",IF(score!$K782=100,"0")))))))</f>
        <v>#N/A</v>
      </c>
      <c r="U782" t="e">
        <f>IF(score!$K782=".",".",IF(score!$K782=0,"0",IF(score!$K782=20,"1",IF(score!$K782=40,"0",IF(score!$K782=60,"0",IF(score!$K782=80,"0",IF(score!$K782=100,"0")))))))</f>
        <v>#N/A</v>
      </c>
      <c r="V782" t="e">
        <f>IF(score!$K782=".",".",IF(score!$K782=0,"0",IF(score!$K782=20,"0",IF(score!$K782=40,"1",IF(score!$K782=60,"0",IF(score!$K782=80,"0",IF(score!$K782=100,"0")))))))</f>
        <v>#N/A</v>
      </c>
      <c r="W782" t="e">
        <f>IF(score!$K782=".",".",IF(score!$K782=0,"0",IF(score!$K782=20,"0",IF(score!$K782=40,"0",IF(score!$K782=60,"1",IF(score!$K782=80,"0",IF(score!$K782=100,"0")))))))</f>
        <v>#N/A</v>
      </c>
      <c r="X782" t="e">
        <f>IF(score!$K782=".",".",IF(score!$K782=0,"0",IF(score!$K782=20,"0",IF(score!$K782=40,"0",IF(score!$K782=60,"0",IF(score!$K782=80,"1",IF(score!$K782=100,"0")))))))</f>
        <v>#N/A</v>
      </c>
      <c r="Y782" t="e">
        <f>IF(score!$L782=".",".",IF(score!$L782=0,"1",IF(score!$L782=20,"0",IF(score!$L782=40,"0",IF(score!$L782=60,"0",IF(score!$L782=80,"0",IF(score!$L782=100,"0")))))))</f>
        <v>#N/A</v>
      </c>
      <c r="Z782" t="e">
        <f>IF(score!$L782=".",".",IF(score!$L782=0,"0",IF(score!$L782=20,"1",IF(score!$L782=40,"0",IF(score!$L782=60,"0",IF(score!$L782=80,"0",IF(score!$L782=100,"0")))))))</f>
        <v>#N/A</v>
      </c>
      <c r="AA782" t="e">
        <f>IF(score!$L782=".",".",IF(score!$L782=0,"0",IF(score!$L782=20,"0",IF(score!$L782=40,"1",IF(score!$L782=60,"0",IF(score!$L782=80,"0",IF(score!$L782=100,"0")))))))</f>
        <v>#N/A</v>
      </c>
      <c r="AB782" t="e">
        <f>IF(score!$L782=".",".",IF(score!$L782=0,"0",IF(score!$L782=20,"0",IF(score!$L782=40,"0",IF(score!$L782=60,"1",IF(score!$L782=80,"0",IF(score!$L782=100,"0")))))))</f>
        <v>#N/A</v>
      </c>
      <c r="AC782" t="e">
        <f>IF(score!$L782=".",".",IF(score!$L782=0,"0",IF(score!$L782=20,"0",IF(score!$L782=40,"0",IF(score!$L782=60,"0",IF(score!$L782=80,"1",IF(score!L782=100,"0")))))))</f>
        <v>#N/A</v>
      </c>
      <c r="AD782" t="e">
        <f>IF(score!$M782=".",".",IF(score!$M782=0,"1",IF(score!$M782=20,"0",IF(score!$M782=40,"0",IF(score!$M782=60,"0",IF(score!$M782=80,"0",IF(score!$M782=100,"0")))))))</f>
        <v>#N/A</v>
      </c>
      <c r="AE782" t="e">
        <f>IF(score!$M782=".",".",IF(score!$M782=0,"0",IF(score!$M782=20,"1",IF(score!$M782=40,"0",IF(score!$M782=60,"0",IF(score!$M782=80,"0",IF(score!$M782=100,"0")))))))</f>
        <v>#N/A</v>
      </c>
      <c r="AF782" t="e">
        <f>IF(score!$M782=".",".",IF(score!$M782=0,"0",IF(score!$M782=20,"0",IF(score!$M782=40,"1",IF(score!$M782=60,"0",IF(score!$M782=80,"0",IF(score!$M782=100,"0")))))))</f>
        <v>#N/A</v>
      </c>
      <c r="AG782" t="e">
        <f>IF(score!$M782=".",".",IF(score!$M782=0,"0",IF(score!$M782=20,"0",IF(score!$M782=40,"0",IF(score!$M782=60,"1",IF(score!$M782=80,"0",IF(score!$M782=100,"0")))))))</f>
        <v>#N/A</v>
      </c>
      <c r="AH782" t="e">
        <f>IF(score!$M782=".",".",IF(score!$M782=0,"0",IF(score!$M782=20,"0",IF(score!$M782=40,"0",IF(score!$M782=60,"0",IF(score!$M782=80,"1",IF(score!$M782=100,"0")))))))</f>
        <v>#N/A</v>
      </c>
      <c r="AI782" t="e">
        <f>IF(score!$N782=".",".",IF(score!$N782=0,"1",IF(score!$N782=25,"0",IF(score!$N782=50,"0",IF(score!$N782=75,"0",IF(score!$N782=100,"0"))))))</f>
        <v>#N/A</v>
      </c>
      <c r="AJ782" t="e">
        <f>IF(score!$N782=".",".",IF(score!$N782=0,"0",IF(score!$N782=25,"1",IF(score!$N782=50,"0",IF(score!$N782=75,"0",IF(score!$N782=100,"0"))))))</f>
        <v>#N/A</v>
      </c>
      <c r="AK782" t="e">
        <f>IF(score!$N782=".",".",IF(score!$N782=0,"0",IF(score!$N782=25,"0",IF(score!$N782=50,"1",IF(score!$N782=75,"0",IF(score!$N782=100,"0"))))))</f>
        <v>#N/A</v>
      </c>
      <c r="AL782" t="e">
        <f>IF(score!$N782=".",".",IF(score!$N782=0,"0",IF(score!$N782=25,"0",IF(score!$N782=50,"0",IF(score!$N782=75,"1",IF(score!$N782=100,"0"))))))</f>
        <v>#N/A</v>
      </c>
      <c r="AN782" t="e">
        <f t="shared" si="840"/>
        <v>#N/A</v>
      </c>
      <c r="AO782" t="e">
        <f t="shared" si="841"/>
        <v>#N/A</v>
      </c>
      <c r="AP782" t="e">
        <f t="shared" si="842"/>
        <v>#N/A</v>
      </c>
      <c r="AQ782" t="e">
        <f t="shared" si="843"/>
        <v>#N/A</v>
      </c>
      <c r="AR782" t="e">
        <f t="shared" si="844"/>
        <v>#N/A</v>
      </c>
      <c r="AS782" t="e">
        <f t="shared" si="845"/>
        <v>#N/A</v>
      </c>
      <c r="AT782" t="e">
        <f t="shared" si="846"/>
        <v>#N/A</v>
      </c>
      <c r="AU782" t="e">
        <f t="shared" si="847"/>
        <v>#N/A</v>
      </c>
      <c r="AV782" t="e">
        <f t="shared" si="848"/>
        <v>#N/A</v>
      </c>
      <c r="AW782" t="e">
        <f t="shared" si="849"/>
        <v>#N/A</v>
      </c>
      <c r="AX782" t="e">
        <f t="shared" si="850"/>
        <v>#N/A</v>
      </c>
      <c r="AY782" t="e">
        <f t="shared" si="851"/>
        <v>#N/A</v>
      </c>
      <c r="AZ782" t="e">
        <f t="shared" si="852"/>
        <v>#N/A</v>
      </c>
      <c r="BA782" t="e">
        <f t="shared" si="853"/>
        <v>#N/A</v>
      </c>
      <c r="BB782" t="e">
        <f t="shared" si="854"/>
        <v>#N/A</v>
      </c>
      <c r="BC782" t="e">
        <f t="shared" si="855"/>
        <v>#N/A</v>
      </c>
      <c r="BD782" t="e">
        <f t="shared" si="856"/>
        <v>#N/A</v>
      </c>
      <c r="BE782" t="e">
        <f t="shared" si="857"/>
        <v>#N/A</v>
      </c>
      <c r="BF782" t="e">
        <f t="shared" si="858"/>
        <v>#N/A</v>
      </c>
      <c r="BG782" t="e">
        <f t="shared" si="859"/>
        <v>#N/A</v>
      </c>
      <c r="BH782" t="e">
        <f t="shared" si="860"/>
        <v>#N/A</v>
      </c>
      <c r="BI782" t="e">
        <f t="shared" si="861"/>
        <v>#N/A</v>
      </c>
      <c r="BJ782" t="e">
        <f t="shared" si="862"/>
        <v>#N/A</v>
      </c>
      <c r="BK782" t="e">
        <f t="shared" si="863"/>
        <v>#N/A</v>
      </c>
      <c r="BL782" t="e">
        <f t="shared" si="864"/>
        <v>#N/A</v>
      </c>
      <c r="BM782" t="e">
        <f t="shared" si="865"/>
        <v>#N/A</v>
      </c>
      <c r="BN782" t="e">
        <f t="shared" si="866"/>
        <v>#N/A</v>
      </c>
      <c r="BO782" t="e">
        <f t="shared" si="867"/>
        <v>#N/A</v>
      </c>
      <c r="BP782" t="e">
        <f t="shared" si="868"/>
        <v>#N/A</v>
      </c>
      <c r="BQ782" t="e">
        <f t="shared" si="869"/>
        <v>#N/A</v>
      </c>
      <c r="BR782" t="e">
        <f t="shared" si="870"/>
        <v>#N/A</v>
      </c>
      <c r="BS782" t="e">
        <f t="shared" si="871"/>
        <v>#N/A</v>
      </c>
      <c r="BT782" t="e">
        <f t="shared" si="872"/>
        <v>#N/A</v>
      </c>
      <c r="BU782" t="e">
        <f t="shared" si="873"/>
        <v>#N/A</v>
      </c>
      <c r="BV782" t="e">
        <f t="shared" si="874"/>
        <v>#N/A</v>
      </c>
      <c r="BX782" t="e">
        <f t="shared" si="875"/>
        <v>#N/A</v>
      </c>
      <c r="BY782" t="e">
        <f t="shared" si="876"/>
        <v>#N/A</v>
      </c>
      <c r="BZ782" t="e">
        <f t="shared" si="877"/>
        <v>#N/A</v>
      </c>
      <c r="CA782" t="e">
        <f t="shared" si="878"/>
        <v>#N/A</v>
      </c>
      <c r="CB782" t="e">
        <f t="shared" si="879"/>
        <v>#N/A</v>
      </c>
      <c r="CC782" t="e">
        <f t="shared" si="880"/>
        <v>#N/A</v>
      </c>
      <c r="CD782" t="e">
        <f t="shared" si="881"/>
        <v>#N/A</v>
      </c>
      <c r="CE782" t="e">
        <f t="shared" si="882"/>
        <v>#N/A</v>
      </c>
      <c r="CF782" t="e">
        <f t="shared" si="883"/>
        <v>#N/A</v>
      </c>
      <c r="CG782" t="e">
        <f t="shared" si="884"/>
        <v>#N/A</v>
      </c>
      <c r="CH782" t="e">
        <f t="shared" si="885"/>
        <v>#N/A</v>
      </c>
      <c r="CI782" t="e">
        <f t="shared" si="886"/>
        <v>#N/A</v>
      </c>
      <c r="CJ782" t="e">
        <f t="shared" si="887"/>
        <v>#N/A</v>
      </c>
      <c r="CK782" t="e">
        <f t="shared" si="888"/>
        <v>#N/A</v>
      </c>
      <c r="CL782" t="e">
        <f t="shared" si="889"/>
        <v>#N/A</v>
      </c>
      <c r="CM782" t="e">
        <f t="shared" si="890"/>
        <v>#N/A</v>
      </c>
      <c r="CN782" t="e">
        <f t="shared" si="891"/>
        <v>#N/A</v>
      </c>
      <c r="CO782" t="e">
        <f t="shared" si="892"/>
        <v>#N/A</v>
      </c>
      <c r="CP782" t="e">
        <f t="shared" si="893"/>
        <v>#N/A</v>
      </c>
      <c r="CQ782" t="e">
        <f t="shared" si="894"/>
        <v>#N/A</v>
      </c>
      <c r="CR782" t="e">
        <f t="shared" si="895"/>
        <v>#N/A</v>
      </c>
      <c r="CS782" t="e">
        <f t="shared" si="896"/>
        <v>#N/A</v>
      </c>
      <c r="CT782" t="e">
        <f t="shared" si="897"/>
        <v>#N/A</v>
      </c>
      <c r="CU782" t="e">
        <f t="shared" si="898"/>
        <v>#N/A</v>
      </c>
      <c r="CV782" t="e">
        <f t="shared" si="899"/>
        <v>#N/A</v>
      </c>
      <c r="CW782" t="e">
        <f t="shared" si="900"/>
        <v>#N/A</v>
      </c>
      <c r="CX782" t="e">
        <f t="shared" si="901"/>
        <v>#N/A</v>
      </c>
      <c r="CY782" t="e">
        <f t="shared" si="902"/>
        <v>#N/A</v>
      </c>
      <c r="CZ782" t="e">
        <f t="shared" si="903"/>
        <v>#N/A</v>
      </c>
      <c r="DA782" t="e">
        <f t="shared" si="904"/>
        <v>#N/A</v>
      </c>
      <c r="DB782" t="e">
        <f t="shared" si="905"/>
        <v>#N/A</v>
      </c>
      <c r="DC782" t="e">
        <f t="shared" si="906"/>
        <v>#N/A</v>
      </c>
      <c r="DD782" t="e">
        <f t="shared" si="907"/>
        <v>#N/A</v>
      </c>
      <c r="DE782" t="e">
        <f t="shared" si="908"/>
        <v>#N/A</v>
      </c>
      <c r="DF782" t="e">
        <f t="shared" si="909"/>
        <v>#N/A</v>
      </c>
    </row>
    <row r="783" spans="1:110" x14ac:dyDescent="0.25">
      <c r="A783" s="4">
        <f>raw!$A784:$A784</f>
        <v>0</v>
      </c>
      <c r="B783" s="6">
        <f>raw!$B784:$B784</f>
        <v>0</v>
      </c>
      <c r="D783" t="e">
        <f>IF(score!$C783=".",".",IF(score!$C783=0,"1",IF(score!$C783=25,"0",IF(score!$C783=50,"0",IF(score!$C783=75,"0",IF(score!$C783=100,"0"))))))</f>
        <v>#N/A</v>
      </c>
      <c r="E783" t="e">
        <f>IF(score!$C783=".",".",IF(score!$C783=0,"0",IF(score!$C783=25,"1",IF(score!$C783=50,"0",IF(score!$C783=75,"0",IF(score!$C783=100,"0"))))))</f>
        <v>#N/A</v>
      </c>
      <c r="F783" t="e">
        <f>IF(score!$C783=".",".",IF(score!$C783=0,"0",IF(score!$C783=25,"0",IF(score!$C783=50,"1",IF(score!$C783=75,"0",IF(score!$C783=100,"0"))))))</f>
        <v>#N/A</v>
      </c>
      <c r="G783" t="e">
        <f>IF(score!$C783=".",".",IF(score!$C783=0,"0",IF(score!$C783=25,"0",IF(score!$C783=50,"0",IF(score!$C783=75,"1",IF(score!$C783=100,"0"))))))</f>
        <v>#N/A</v>
      </c>
      <c r="H783" t="e">
        <f>IF(score!$D783=".",".",IF(score!$D783=0,"1",IF(score!$D783=50,"0",IF(score!$D783=100,"0"))))</f>
        <v>#N/A</v>
      </c>
      <c r="I783" t="e">
        <f>IF(score!$D783=".",".",IF(score!$D783=0,"0",IF(score!$D783=50,"1",IF(score!$D783=100,"0"))))</f>
        <v>#N/A</v>
      </c>
      <c r="J783" t="e">
        <f>IF(score!$E783=".",".",IF(score!$E783=0,"1",IF(score!$E783=50,"0",IF(score!$E783=100,"0"))))</f>
        <v>#N/A</v>
      </c>
      <c r="K783" t="e">
        <f>IF(score!$E783=".",".",IF(score!$E783=0,"0",IF(score!$E783=50,"1",IF(score!$E783=100,"0"))))</f>
        <v>#N/A</v>
      </c>
      <c r="L783" t="e">
        <f>IF(score!$F783=".",".",IF(score!$F783=0,"1",IF(score!$F783=100,"0")))</f>
        <v>#N/A</v>
      </c>
      <c r="M783" t="e">
        <f>IF(score!$G783=".",".",IF(score!$G783=0,"1",IF(score!$G783=100,"0")))</f>
        <v>#N/A</v>
      </c>
      <c r="N783" t="e">
        <f>IF(score!$H783=".",".",IF(score!$H783=0,"1",IF(score!$H783=100,"0")))</f>
        <v>#N/A</v>
      </c>
      <c r="O783" t="e">
        <f>IF(score!$I783=".",".",IF(score!$I783=0,"1",IF(score!$I783=50,"0",IF(score!$I783=100,"0"))))</f>
        <v>#N/A</v>
      </c>
      <c r="P783" t="e">
        <f>IF(score!$J783=".",".",IF(score!$J783=0,"1",IF(score!$J783=25,"0",IF(score!$J783=50,"0",IF(score!$J783=75,"0",IF(score!$J783=100,"0"))))))</f>
        <v>#N/A</v>
      </c>
      <c r="Q783" t="e">
        <f>IF(score!$J783=".",".",IF(score!$J783=0,"0",IF(score!$J783=25,"1",IF(score!$J783=50,"0",IF(score!$J783=75,"0",IF(score!$J783=100,"0"))))))</f>
        <v>#N/A</v>
      </c>
      <c r="R783" t="e">
        <f>IF(score!$J783=".",".",IF(score!$J783=0,"0",IF(score!$J783=25,"0",IF(score!$J783=50,"1",IF(score!$J783=75,"0",IF(score!$J783=100,"0"))))))</f>
        <v>#N/A</v>
      </c>
      <c r="S783" t="e">
        <f>IF(score!$J783=".",".",IF(score!$J783=0,"0",IF(score!$J783=25,"0",IF(score!$J783=50,"0",IF(score!$J783=75,"1",IF(score!$J783=100,"0"))))))</f>
        <v>#N/A</v>
      </c>
      <c r="T783" t="e">
        <f>IF(score!$K783=".",".",IF(score!$K783=0,"1",IF(score!$K783=20,"0",IF(score!$K783=40,"0",IF(score!$K783=60,"0",IF(score!$K783=80,"0",IF(score!$K783=100,"0")))))))</f>
        <v>#N/A</v>
      </c>
      <c r="U783" t="e">
        <f>IF(score!$K783=".",".",IF(score!$K783=0,"0",IF(score!$K783=20,"1",IF(score!$K783=40,"0",IF(score!$K783=60,"0",IF(score!$K783=80,"0",IF(score!$K783=100,"0")))))))</f>
        <v>#N/A</v>
      </c>
      <c r="V783" t="e">
        <f>IF(score!$K783=".",".",IF(score!$K783=0,"0",IF(score!$K783=20,"0",IF(score!$K783=40,"1",IF(score!$K783=60,"0",IF(score!$K783=80,"0",IF(score!$K783=100,"0")))))))</f>
        <v>#N/A</v>
      </c>
      <c r="W783" t="e">
        <f>IF(score!$K783=".",".",IF(score!$K783=0,"0",IF(score!$K783=20,"0",IF(score!$K783=40,"0",IF(score!$K783=60,"1",IF(score!$K783=80,"0",IF(score!$K783=100,"0")))))))</f>
        <v>#N/A</v>
      </c>
      <c r="X783" t="e">
        <f>IF(score!$K783=".",".",IF(score!$K783=0,"0",IF(score!$K783=20,"0",IF(score!$K783=40,"0",IF(score!$K783=60,"0",IF(score!$K783=80,"1",IF(score!$K783=100,"0")))))))</f>
        <v>#N/A</v>
      </c>
      <c r="Y783" t="e">
        <f>IF(score!$L783=".",".",IF(score!$L783=0,"1",IF(score!$L783=20,"0",IF(score!$L783=40,"0",IF(score!$L783=60,"0",IF(score!$L783=80,"0",IF(score!$L783=100,"0")))))))</f>
        <v>#N/A</v>
      </c>
      <c r="Z783" t="e">
        <f>IF(score!$L783=".",".",IF(score!$L783=0,"0",IF(score!$L783=20,"1",IF(score!$L783=40,"0",IF(score!$L783=60,"0",IF(score!$L783=80,"0",IF(score!$L783=100,"0")))))))</f>
        <v>#N/A</v>
      </c>
      <c r="AA783" t="e">
        <f>IF(score!$L783=".",".",IF(score!$L783=0,"0",IF(score!$L783=20,"0",IF(score!$L783=40,"1",IF(score!$L783=60,"0",IF(score!$L783=80,"0",IF(score!$L783=100,"0")))))))</f>
        <v>#N/A</v>
      </c>
      <c r="AB783" t="e">
        <f>IF(score!$L783=".",".",IF(score!$L783=0,"0",IF(score!$L783=20,"0",IF(score!$L783=40,"0",IF(score!$L783=60,"1",IF(score!$L783=80,"0",IF(score!$L783=100,"0")))))))</f>
        <v>#N/A</v>
      </c>
      <c r="AC783" t="e">
        <f>IF(score!$L783=".",".",IF(score!$L783=0,"0",IF(score!$L783=20,"0",IF(score!$L783=40,"0",IF(score!$L783=60,"0",IF(score!$L783=80,"1",IF(score!L783=100,"0")))))))</f>
        <v>#N/A</v>
      </c>
      <c r="AD783" t="e">
        <f>IF(score!$M783=".",".",IF(score!$M783=0,"1",IF(score!$M783=20,"0",IF(score!$M783=40,"0",IF(score!$M783=60,"0",IF(score!$M783=80,"0",IF(score!$M783=100,"0")))))))</f>
        <v>#N/A</v>
      </c>
      <c r="AE783" t="e">
        <f>IF(score!$M783=".",".",IF(score!$M783=0,"0",IF(score!$M783=20,"1",IF(score!$M783=40,"0",IF(score!$M783=60,"0",IF(score!$M783=80,"0",IF(score!$M783=100,"0")))))))</f>
        <v>#N/A</v>
      </c>
      <c r="AF783" t="e">
        <f>IF(score!$M783=".",".",IF(score!$M783=0,"0",IF(score!$M783=20,"0",IF(score!$M783=40,"1",IF(score!$M783=60,"0",IF(score!$M783=80,"0",IF(score!$M783=100,"0")))))))</f>
        <v>#N/A</v>
      </c>
      <c r="AG783" t="e">
        <f>IF(score!$M783=".",".",IF(score!$M783=0,"0",IF(score!$M783=20,"0",IF(score!$M783=40,"0",IF(score!$M783=60,"1",IF(score!$M783=80,"0",IF(score!$M783=100,"0")))))))</f>
        <v>#N/A</v>
      </c>
      <c r="AH783" t="e">
        <f>IF(score!$M783=".",".",IF(score!$M783=0,"0",IF(score!$M783=20,"0",IF(score!$M783=40,"0",IF(score!$M783=60,"0",IF(score!$M783=80,"1",IF(score!$M783=100,"0")))))))</f>
        <v>#N/A</v>
      </c>
      <c r="AI783" t="e">
        <f>IF(score!$N783=".",".",IF(score!$N783=0,"1",IF(score!$N783=25,"0",IF(score!$N783=50,"0",IF(score!$N783=75,"0",IF(score!$N783=100,"0"))))))</f>
        <v>#N/A</v>
      </c>
      <c r="AJ783" t="e">
        <f>IF(score!$N783=".",".",IF(score!$N783=0,"0",IF(score!$N783=25,"1",IF(score!$N783=50,"0",IF(score!$N783=75,"0",IF(score!$N783=100,"0"))))))</f>
        <v>#N/A</v>
      </c>
      <c r="AK783" t="e">
        <f>IF(score!$N783=".",".",IF(score!$N783=0,"0",IF(score!$N783=25,"0",IF(score!$N783=50,"1",IF(score!$N783=75,"0",IF(score!$N783=100,"0"))))))</f>
        <v>#N/A</v>
      </c>
      <c r="AL783" t="e">
        <f>IF(score!$N783=".",".",IF(score!$N783=0,"0",IF(score!$N783=25,"0",IF(score!$N783=50,"0",IF(score!$N783=75,"1",IF(score!$N783=100,"0"))))))</f>
        <v>#N/A</v>
      </c>
      <c r="AN783" t="e">
        <f t="shared" si="840"/>
        <v>#N/A</v>
      </c>
      <c r="AO783" t="e">
        <f t="shared" si="841"/>
        <v>#N/A</v>
      </c>
      <c r="AP783" t="e">
        <f t="shared" si="842"/>
        <v>#N/A</v>
      </c>
      <c r="AQ783" t="e">
        <f t="shared" si="843"/>
        <v>#N/A</v>
      </c>
      <c r="AR783" t="e">
        <f t="shared" si="844"/>
        <v>#N/A</v>
      </c>
      <c r="AS783" t="e">
        <f t="shared" si="845"/>
        <v>#N/A</v>
      </c>
      <c r="AT783" t="e">
        <f t="shared" si="846"/>
        <v>#N/A</v>
      </c>
      <c r="AU783" t="e">
        <f t="shared" si="847"/>
        <v>#N/A</v>
      </c>
      <c r="AV783" t="e">
        <f t="shared" si="848"/>
        <v>#N/A</v>
      </c>
      <c r="AW783" t="e">
        <f t="shared" si="849"/>
        <v>#N/A</v>
      </c>
      <c r="AX783" t="e">
        <f t="shared" si="850"/>
        <v>#N/A</v>
      </c>
      <c r="AY783" t="e">
        <f t="shared" si="851"/>
        <v>#N/A</v>
      </c>
      <c r="AZ783" t="e">
        <f t="shared" si="852"/>
        <v>#N/A</v>
      </c>
      <c r="BA783" t="e">
        <f t="shared" si="853"/>
        <v>#N/A</v>
      </c>
      <c r="BB783" t="e">
        <f t="shared" si="854"/>
        <v>#N/A</v>
      </c>
      <c r="BC783" t="e">
        <f t="shared" si="855"/>
        <v>#N/A</v>
      </c>
      <c r="BD783" t="e">
        <f t="shared" si="856"/>
        <v>#N/A</v>
      </c>
      <c r="BE783" t="e">
        <f t="shared" si="857"/>
        <v>#N/A</v>
      </c>
      <c r="BF783" t="e">
        <f t="shared" si="858"/>
        <v>#N/A</v>
      </c>
      <c r="BG783" t="e">
        <f t="shared" si="859"/>
        <v>#N/A</v>
      </c>
      <c r="BH783" t="e">
        <f t="shared" si="860"/>
        <v>#N/A</v>
      </c>
      <c r="BI783" t="e">
        <f t="shared" si="861"/>
        <v>#N/A</v>
      </c>
      <c r="BJ783" t="e">
        <f t="shared" si="862"/>
        <v>#N/A</v>
      </c>
      <c r="BK783" t="e">
        <f t="shared" si="863"/>
        <v>#N/A</v>
      </c>
      <c r="BL783" t="e">
        <f t="shared" si="864"/>
        <v>#N/A</v>
      </c>
      <c r="BM783" t="e">
        <f t="shared" si="865"/>
        <v>#N/A</v>
      </c>
      <c r="BN783" t="e">
        <f t="shared" si="866"/>
        <v>#N/A</v>
      </c>
      <c r="BO783" t="e">
        <f t="shared" si="867"/>
        <v>#N/A</v>
      </c>
      <c r="BP783" t="e">
        <f t="shared" si="868"/>
        <v>#N/A</v>
      </c>
      <c r="BQ783" t="e">
        <f t="shared" si="869"/>
        <v>#N/A</v>
      </c>
      <c r="BR783" t="e">
        <f t="shared" si="870"/>
        <v>#N/A</v>
      </c>
      <c r="BS783" t="e">
        <f t="shared" si="871"/>
        <v>#N/A</v>
      </c>
      <c r="BT783" t="e">
        <f t="shared" si="872"/>
        <v>#N/A</v>
      </c>
      <c r="BU783" t="e">
        <f t="shared" si="873"/>
        <v>#N/A</v>
      </c>
      <c r="BV783" t="e">
        <f t="shared" si="874"/>
        <v>#N/A</v>
      </c>
      <c r="BX783" t="e">
        <f t="shared" si="875"/>
        <v>#N/A</v>
      </c>
      <c r="BY783" t="e">
        <f t="shared" si="876"/>
        <v>#N/A</v>
      </c>
      <c r="BZ783" t="e">
        <f t="shared" si="877"/>
        <v>#N/A</v>
      </c>
      <c r="CA783" t="e">
        <f t="shared" si="878"/>
        <v>#N/A</v>
      </c>
      <c r="CB783" t="e">
        <f t="shared" si="879"/>
        <v>#N/A</v>
      </c>
      <c r="CC783" t="e">
        <f t="shared" si="880"/>
        <v>#N/A</v>
      </c>
      <c r="CD783" t="e">
        <f t="shared" si="881"/>
        <v>#N/A</v>
      </c>
      <c r="CE783" t="e">
        <f t="shared" si="882"/>
        <v>#N/A</v>
      </c>
      <c r="CF783" t="e">
        <f t="shared" si="883"/>
        <v>#N/A</v>
      </c>
      <c r="CG783" t="e">
        <f t="shared" si="884"/>
        <v>#N/A</v>
      </c>
      <c r="CH783" t="e">
        <f t="shared" si="885"/>
        <v>#N/A</v>
      </c>
      <c r="CI783" t="e">
        <f t="shared" si="886"/>
        <v>#N/A</v>
      </c>
      <c r="CJ783" t="e">
        <f t="shared" si="887"/>
        <v>#N/A</v>
      </c>
      <c r="CK783" t="e">
        <f t="shared" si="888"/>
        <v>#N/A</v>
      </c>
      <c r="CL783" t="e">
        <f t="shared" si="889"/>
        <v>#N/A</v>
      </c>
      <c r="CM783" t="e">
        <f t="shared" si="890"/>
        <v>#N/A</v>
      </c>
      <c r="CN783" t="e">
        <f t="shared" si="891"/>
        <v>#N/A</v>
      </c>
      <c r="CO783" t="e">
        <f t="shared" si="892"/>
        <v>#N/A</v>
      </c>
      <c r="CP783" t="e">
        <f t="shared" si="893"/>
        <v>#N/A</v>
      </c>
      <c r="CQ783" t="e">
        <f t="shared" si="894"/>
        <v>#N/A</v>
      </c>
      <c r="CR783" t="e">
        <f t="shared" si="895"/>
        <v>#N/A</v>
      </c>
      <c r="CS783" t="e">
        <f t="shared" si="896"/>
        <v>#N/A</v>
      </c>
      <c r="CT783" t="e">
        <f t="shared" si="897"/>
        <v>#N/A</v>
      </c>
      <c r="CU783" t="e">
        <f t="shared" si="898"/>
        <v>#N/A</v>
      </c>
      <c r="CV783" t="e">
        <f t="shared" si="899"/>
        <v>#N/A</v>
      </c>
      <c r="CW783" t="e">
        <f t="shared" si="900"/>
        <v>#N/A</v>
      </c>
      <c r="CX783" t="e">
        <f t="shared" si="901"/>
        <v>#N/A</v>
      </c>
      <c r="CY783" t="e">
        <f t="shared" si="902"/>
        <v>#N/A</v>
      </c>
      <c r="CZ783" t="e">
        <f t="shared" si="903"/>
        <v>#N/A</v>
      </c>
      <c r="DA783" t="e">
        <f t="shared" si="904"/>
        <v>#N/A</v>
      </c>
      <c r="DB783" t="e">
        <f t="shared" si="905"/>
        <v>#N/A</v>
      </c>
      <c r="DC783" t="e">
        <f t="shared" si="906"/>
        <v>#N/A</v>
      </c>
      <c r="DD783" t="e">
        <f t="shared" si="907"/>
        <v>#N/A</v>
      </c>
      <c r="DE783" t="e">
        <f t="shared" si="908"/>
        <v>#N/A</v>
      </c>
      <c r="DF783" t="e">
        <f t="shared" si="909"/>
        <v>#N/A</v>
      </c>
    </row>
    <row r="784" spans="1:110" x14ac:dyDescent="0.25">
      <c r="A784" s="4">
        <f>raw!$A785:$A785</f>
        <v>0</v>
      </c>
      <c r="B784" s="6">
        <f>raw!$B785:$B785</f>
        <v>0</v>
      </c>
      <c r="D784" t="e">
        <f>IF(score!$C784=".",".",IF(score!$C784=0,"1",IF(score!$C784=25,"0",IF(score!$C784=50,"0",IF(score!$C784=75,"0",IF(score!$C784=100,"0"))))))</f>
        <v>#N/A</v>
      </c>
      <c r="E784" t="e">
        <f>IF(score!$C784=".",".",IF(score!$C784=0,"0",IF(score!$C784=25,"1",IF(score!$C784=50,"0",IF(score!$C784=75,"0",IF(score!$C784=100,"0"))))))</f>
        <v>#N/A</v>
      </c>
      <c r="F784" t="e">
        <f>IF(score!$C784=".",".",IF(score!$C784=0,"0",IF(score!$C784=25,"0",IF(score!$C784=50,"1",IF(score!$C784=75,"0",IF(score!$C784=100,"0"))))))</f>
        <v>#N/A</v>
      </c>
      <c r="G784" t="e">
        <f>IF(score!$C784=".",".",IF(score!$C784=0,"0",IF(score!$C784=25,"0",IF(score!$C784=50,"0",IF(score!$C784=75,"1",IF(score!$C784=100,"0"))))))</f>
        <v>#N/A</v>
      </c>
      <c r="H784" t="e">
        <f>IF(score!$D784=".",".",IF(score!$D784=0,"1",IF(score!$D784=50,"0",IF(score!$D784=100,"0"))))</f>
        <v>#N/A</v>
      </c>
      <c r="I784" t="e">
        <f>IF(score!$D784=".",".",IF(score!$D784=0,"0",IF(score!$D784=50,"1",IF(score!$D784=100,"0"))))</f>
        <v>#N/A</v>
      </c>
      <c r="J784" t="e">
        <f>IF(score!$E784=".",".",IF(score!$E784=0,"1",IF(score!$E784=50,"0",IF(score!$E784=100,"0"))))</f>
        <v>#N/A</v>
      </c>
      <c r="K784" t="e">
        <f>IF(score!$E784=".",".",IF(score!$E784=0,"0",IF(score!$E784=50,"1",IF(score!$E784=100,"0"))))</f>
        <v>#N/A</v>
      </c>
      <c r="L784" t="e">
        <f>IF(score!$F784=".",".",IF(score!$F784=0,"1",IF(score!$F784=100,"0")))</f>
        <v>#N/A</v>
      </c>
      <c r="M784" t="e">
        <f>IF(score!$G784=".",".",IF(score!$G784=0,"1",IF(score!$G784=100,"0")))</f>
        <v>#N/A</v>
      </c>
      <c r="N784" t="e">
        <f>IF(score!$H784=".",".",IF(score!$H784=0,"1",IF(score!$H784=100,"0")))</f>
        <v>#N/A</v>
      </c>
      <c r="O784" t="e">
        <f>IF(score!$I784=".",".",IF(score!$I784=0,"1",IF(score!$I784=50,"0",IF(score!$I784=100,"0"))))</f>
        <v>#N/A</v>
      </c>
      <c r="P784" t="e">
        <f>IF(score!$J784=".",".",IF(score!$J784=0,"1",IF(score!$J784=25,"0",IF(score!$J784=50,"0",IF(score!$J784=75,"0",IF(score!$J784=100,"0"))))))</f>
        <v>#N/A</v>
      </c>
      <c r="Q784" t="e">
        <f>IF(score!$J784=".",".",IF(score!$J784=0,"0",IF(score!$J784=25,"1",IF(score!$J784=50,"0",IF(score!$J784=75,"0",IF(score!$J784=100,"0"))))))</f>
        <v>#N/A</v>
      </c>
      <c r="R784" t="e">
        <f>IF(score!$J784=".",".",IF(score!$J784=0,"0",IF(score!$J784=25,"0",IF(score!$J784=50,"1",IF(score!$J784=75,"0",IF(score!$J784=100,"0"))))))</f>
        <v>#N/A</v>
      </c>
      <c r="S784" t="e">
        <f>IF(score!$J784=".",".",IF(score!$J784=0,"0",IF(score!$J784=25,"0",IF(score!$J784=50,"0",IF(score!$J784=75,"1",IF(score!$J784=100,"0"))))))</f>
        <v>#N/A</v>
      </c>
      <c r="T784" t="e">
        <f>IF(score!$K784=".",".",IF(score!$K784=0,"1",IF(score!$K784=20,"0",IF(score!$K784=40,"0",IF(score!$K784=60,"0",IF(score!$K784=80,"0",IF(score!$K784=100,"0")))))))</f>
        <v>#N/A</v>
      </c>
      <c r="U784" t="e">
        <f>IF(score!$K784=".",".",IF(score!$K784=0,"0",IF(score!$K784=20,"1",IF(score!$K784=40,"0",IF(score!$K784=60,"0",IF(score!$K784=80,"0",IF(score!$K784=100,"0")))))))</f>
        <v>#N/A</v>
      </c>
      <c r="V784" t="e">
        <f>IF(score!$K784=".",".",IF(score!$K784=0,"0",IF(score!$K784=20,"0",IF(score!$K784=40,"1",IF(score!$K784=60,"0",IF(score!$K784=80,"0",IF(score!$K784=100,"0")))))))</f>
        <v>#N/A</v>
      </c>
      <c r="W784" t="e">
        <f>IF(score!$K784=".",".",IF(score!$K784=0,"0",IF(score!$K784=20,"0",IF(score!$K784=40,"0",IF(score!$K784=60,"1",IF(score!$K784=80,"0",IF(score!$K784=100,"0")))))))</f>
        <v>#N/A</v>
      </c>
      <c r="X784" t="e">
        <f>IF(score!$K784=".",".",IF(score!$K784=0,"0",IF(score!$K784=20,"0",IF(score!$K784=40,"0",IF(score!$K784=60,"0",IF(score!$K784=80,"1",IF(score!$K784=100,"0")))))))</f>
        <v>#N/A</v>
      </c>
      <c r="Y784" t="e">
        <f>IF(score!$L784=".",".",IF(score!$L784=0,"1",IF(score!$L784=20,"0",IF(score!$L784=40,"0",IF(score!$L784=60,"0",IF(score!$L784=80,"0",IF(score!$L784=100,"0")))))))</f>
        <v>#N/A</v>
      </c>
      <c r="Z784" t="e">
        <f>IF(score!$L784=".",".",IF(score!$L784=0,"0",IF(score!$L784=20,"1",IF(score!$L784=40,"0",IF(score!$L784=60,"0",IF(score!$L784=80,"0",IF(score!$L784=100,"0")))))))</f>
        <v>#N/A</v>
      </c>
      <c r="AA784" t="e">
        <f>IF(score!$L784=".",".",IF(score!$L784=0,"0",IF(score!$L784=20,"0",IF(score!$L784=40,"1",IF(score!$L784=60,"0",IF(score!$L784=80,"0",IF(score!$L784=100,"0")))))))</f>
        <v>#N/A</v>
      </c>
      <c r="AB784" t="e">
        <f>IF(score!$L784=".",".",IF(score!$L784=0,"0",IF(score!$L784=20,"0",IF(score!$L784=40,"0",IF(score!$L784=60,"1",IF(score!$L784=80,"0",IF(score!$L784=100,"0")))))))</f>
        <v>#N/A</v>
      </c>
      <c r="AC784" t="e">
        <f>IF(score!$L784=".",".",IF(score!$L784=0,"0",IF(score!$L784=20,"0",IF(score!$L784=40,"0",IF(score!$L784=60,"0",IF(score!$L784=80,"1",IF(score!L784=100,"0")))))))</f>
        <v>#N/A</v>
      </c>
      <c r="AD784" t="e">
        <f>IF(score!$M784=".",".",IF(score!$M784=0,"1",IF(score!$M784=20,"0",IF(score!$M784=40,"0",IF(score!$M784=60,"0",IF(score!$M784=80,"0",IF(score!$M784=100,"0")))))))</f>
        <v>#N/A</v>
      </c>
      <c r="AE784" t="e">
        <f>IF(score!$M784=".",".",IF(score!$M784=0,"0",IF(score!$M784=20,"1",IF(score!$M784=40,"0",IF(score!$M784=60,"0",IF(score!$M784=80,"0",IF(score!$M784=100,"0")))))))</f>
        <v>#N/A</v>
      </c>
      <c r="AF784" t="e">
        <f>IF(score!$M784=".",".",IF(score!$M784=0,"0",IF(score!$M784=20,"0",IF(score!$M784=40,"1",IF(score!$M784=60,"0",IF(score!$M784=80,"0",IF(score!$M784=100,"0")))))))</f>
        <v>#N/A</v>
      </c>
      <c r="AG784" t="e">
        <f>IF(score!$M784=".",".",IF(score!$M784=0,"0",IF(score!$M784=20,"0",IF(score!$M784=40,"0",IF(score!$M784=60,"1",IF(score!$M784=80,"0",IF(score!$M784=100,"0")))))))</f>
        <v>#N/A</v>
      </c>
      <c r="AH784" t="e">
        <f>IF(score!$M784=".",".",IF(score!$M784=0,"0",IF(score!$M784=20,"0",IF(score!$M784=40,"0",IF(score!$M784=60,"0",IF(score!$M784=80,"1",IF(score!$M784=100,"0")))))))</f>
        <v>#N/A</v>
      </c>
      <c r="AI784" t="e">
        <f>IF(score!$N784=".",".",IF(score!$N784=0,"1",IF(score!$N784=25,"0",IF(score!$N784=50,"0",IF(score!$N784=75,"0",IF(score!$N784=100,"0"))))))</f>
        <v>#N/A</v>
      </c>
      <c r="AJ784" t="e">
        <f>IF(score!$N784=".",".",IF(score!$N784=0,"0",IF(score!$N784=25,"1",IF(score!$N784=50,"0",IF(score!$N784=75,"0",IF(score!$N784=100,"0"))))))</f>
        <v>#N/A</v>
      </c>
      <c r="AK784" t="e">
        <f>IF(score!$N784=".",".",IF(score!$N784=0,"0",IF(score!$N784=25,"0",IF(score!$N784=50,"1",IF(score!$N784=75,"0",IF(score!$N784=100,"0"))))))</f>
        <v>#N/A</v>
      </c>
      <c r="AL784" t="e">
        <f>IF(score!$N784=".",".",IF(score!$N784=0,"0",IF(score!$N784=25,"0",IF(score!$N784=50,"0",IF(score!$N784=75,"1",IF(score!$N784=100,"0"))))))</f>
        <v>#N/A</v>
      </c>
      <c r="AN784" t="e">
        <f t="shared" si="840"/>
        <v>#N/A</v>
      </c>
      <c r="AO784" t="e">
        <f t="shared" si="841"/>
        <v>#N/A</v>
      </c>
      <c r="AP784" t="e">
        <f t="shared" si="842"/>
        <v>#N/A</v>
      </c>
      <c r="AQ784" t="e">
        <f t="shared" si="843"/>
        <v>#N/A</v>
      </c>
      <c r="AR784" t="e">
        <f t="shared" si="844"/>
        <v>#N/A</v>
      </c>
      <c r="AS784" t="e">
        <f t="shared" si="845"/>
        <v>#N/A</v>
      </c>
      <c r="AT784" t="e">
        <f t="shared" si="846"/>
        <v>#N/A</v>
      </c>
      <c r="AU784" t="e">
        <f t="shared" si="847"/>
        <v>#N/A</v>
      </c>
      <c r="AV784" t="e">
        <f t="shared" si="848"/>
        <v>#N/A</v>
      </c>
      <c r="AW784" t="e">
        <f t="shared" si="849"/>
        <v>#N/A</v>
      </c>
      <c r="AX784" t="e">
        <f t="shared" si="850"/>
        <v>#N/A</v>
      </c>
      <c r="AY784" t="e">
        <f t="shared" si="851"/>
        <v>#N/A</v>
      </c>
      <c r="AZ784" t="e">
        <f t="shared" si="852"/>
        <v>#N/A</v>
      </c>
      <c r="BA784" t="e">
        <f t="shared" si="853"/>
        <v>#N/A</v>
      </c>
      <c r="BB784" t="e">
        <f t="shared" si="854"/>
        <v>#N/A</v>
      </c>
      <c r="BC784" t="e">
        <f t="shared" si="855"/>
        <v>#N/A</v>
      </c>
      <c r="BD784" t="e">
        <f t="shared" si="856"/>
        <v>#N/A</v>
      </c>
      <c r="BE784" t="e">
        <f t="shared" si="857"/>
        <v>#N/A</v>
      </c>
      <c r="BF784" t="e">
        <f t="shared" si="858"/>
        <v>#N/A</v>
      </c>
      <c r="BG784" t="e">
        <f t="shared" si="859"/>
        <v>#N/A</v>
      </c>
      <c r="BH784" t="e">
        <f t="shared" si="860"/>
        <v>#N/A</v>
      </c>
      <c r="BI784" t="e">
        <f t="shared" si="861"/>
        <v>#N/A</v>
      </c>
      <c r="BJ784" t="e">
        <f t="shared" si="862"/>
        <v>#N/A</v>
      </c>
      <c r="BK784" t="e">
        <f t="shared" si="863"/>
        <v>#N/A</v>
      </c>
      <c r="BL784" t="e">
        <f t="shared" si="864"/>
        <v>#N/A</v>
      </c>
      <c r="BM784" t="e">
        <f t="shared" si="865"/>
        <v>#N/A</v>
      </c>
      <c r="BN784" t="e">
        <f t="shared" si="866"/>
        <v>#N/A</v>
      </c>
      <c r="BO784" t="e">
        <f t="shared" si="867"/>
        <v>#N/A</v>
      </c>
      <c r="BP784" t="e">
        <f t="shared" si="868"/>
        <v>#N/A</v>
      </c>
      <c r="BQ784" t="e">
        <f t="shared" si="869"/>
        <v>#N/A</v>
      </c>
      <c r="BR784" t="e">
        <f t="shared" si="870"/>
        <v>#N/A</v>
      </c>
      <c r="BS784" t="e">
        <f t="shared" si="871"/>
        <v>#N/A</v>
      </c>
      <c r="BT784" t="e">
        <f t="shared" si="872"/>
        <v>#N/A</v>
      </c>
      <c r="BU784" t="e">
        <f t="shared" si="873"/>
        <v>#N/A</v>
      </c>
      <c r="BV784" t="e">
        <f t="shared" si="874"/>
        <v>#N/A</v>
      </c>
      <c r="BX784" t="e">
        <f t="shared" si="875"/>
        <v>#N/A</v>
      </c>
      <c r="BY784" t="e">
        <f t="shared" si="876"/>
        <v>#N/A</v>
      </c>
      <c r="BZ784" t="e">
        <f t="shared" si="877"/>
        <v>#N/A</v>
      </c>
      <c r="CA784" t="e">
        <f t="shared" si="878"/>
        <v>#N/A</v>
      </c>
      <c r="CB784" t="e">
        <f t="shared" si="879"/>
        <v>#N/A</v>
      </c>
      <c r="CC784" t="e">
        <f t="shared" si="880"/>
        <v>#N/A</v>
      </c>
      <c r="CD784" t="e">
        <f t="shared" si="881"/>
        <v>#N/A</v>
      </c>
      <c r="CE784" t="e">
        <f t="shared" si="882"/>
        <v>#N/A</v>
      </c>
      <c r="CF784" t="e">
        <f t="shared" si="883"/>
        <v>#N/A</v>
      </c>
      <c r="CG784" t="e">
        <f t="shared" si="884"/>
        <v>#N/A</v>
      </c>
      <c r="CH784" t="e">
        <f t="shared" si="885"/>
        <v>#N/A</v>
      </c>
      <c r="CI784" t="e">
        <f t="shared" si="886"/>
        <v>#N/A</v>
      </c>
      <c r="CJ784" t="e">
        <f t="shared" si="887"/>
        <v>#N/A</v>
      </c>
      <c r="CK784" t="e">
        <f t="shared" si="888"/>
        <v>#N/A</v>
      </c>
      <c r="CL784" t="e">
        <f t="shared" si="889"/>
        <v>#N/A</v>
      </c>
      <c r="CM784" t="e">
        <f t="shared" si="890"/>
        <v>#N/A</v>
      </c>
      <c r="CN784" t="e">
        <f t="shared" si="891"/>
        <v>#N/A</v>
      </c>
      <c r="CO784" t="e">
        <f t="shared" si="892"/>
        <v>#N/A</v>
      </c>
      <c r="CP784" t="e">
        <f t="shared" si="893"/>
        <v>#N/A</v>
      </c>
      <c r="CQ784" t="e">
        <f t="shared" si="894"/>
        <v>#N/A</v>
      </c>
      <c r="CR784" t="e">
        <f t="shared" si="895"/>
        <v>#N/A</v>
      </c>
      <c r="CS784" t="e">
        <f t="shared" si="896"/>
        <v>#N/A</v>
      </c>
      <c r="CT784" t="e">
        <f t="shared" si="897"/>
        <v>#N/A</v>
      </c>
      <c r="CU784" t="e">
        <f t="shared" si="898"/>
        <v>#N/A</v>
      </c>
      <c r="CV784" t="e">
        <f t="shared" si="899"/>
        <v>#N/A</v>
      </c>
      <c r="CW784" t="e">
        <f t="shared" si="900"/>
        <v>#N/A</v>
      </c>
      <c r="CX784" t="e">
        <f t="shared" si="901"/>
        <v>#N/A</v>
      </c>
      <c r="CY784" t="e">
        <f t="shared" si="902"/>
        <v>#N/A</v>
      </c>
      <c r="CZ784" t="e">
        <f t="shared" si="903"/>
        <v>#N/A</v>
      </c>
      <c r="DA784" t="e">
        <f t="shared" si="904"/>
        <v>#N/A</v>
      </c>
      <c r="DB784" t="e">
        <f t="shared" si="905"/>
        <v>#N/A</v>
      </c>
      <c r="DC784" t="e">
        <f t="shared" si="906"/>
        <v>#N/A</v>
      </c>
      <c r="DD784" t="e">
        <f t="shared" si="907"/>
        <v>#N/A</v>
      </c>
      <c r="DE784" t="e">
        <f t="shared" si="908"/>
        <v>#N/A</v>
      </c>
      <c r="DF784" t="e">
        <f t="shared" si="909"/>
        <v>#N/A</v>
      </c>
    </row>
    <row r="785" spans="1:110" x14ac:dyDescent="0.25">
      <c r="A785" s="4">
        <f>raw!$A786:$A786</f>
        <v>0</v>
      </c>
      <c r="B785" s="6">
        <f>raw!$B786:$B786</f>
        <v>0</v>
      </c>
      <c r="D785" t="e">
        <f>IF(score!$C785=".",".",IF(score!$C785=0,"1",IF(score!$C785=25,"0",IF(score!$C785=50,"0",IF(score!$C785=75,"0",IF(score!$C785=100,"0"))))))</f>
        <v>#N/A</v>
      </c>
      <c r="E785" t="e">
        <f>IF(score!$C785=".",".",IF(score!$C785=0,"0",IF(score!$C785=25,"1",IF(score!$C785=50,"0",IF(score!$C785=75,"0",IF(score!$C785=100,"0"))))))</f>
        <v>#N/A</v>
      </c>
      <c r="F785" t="e">
        <f>IF(score!$C785=".",".",IF(score!$C785=0,"0",IF(score!$C785=25,"0",IF(score!$C785=50,"1",IF(score!$C785=75,"0",IF(score!$C785=100,"0"))))))</f>
        <v>#N/A</v>
      </c>
      <c r="G785" t="e">
        <f>IF(score!$C785=".",".",IF(score!$C785=0,"0",IF(score!$C785=25,"0",IF(score!$C785=50,"0",IF(score!$C785=75,"1",IF(score!$C785=100,"0"))))))</f>
        <v>#N/A</v>
      </c>
      <c r="H785" t="e">
        <f>IF(score!$D785=".",".",IF(score!$D785=0,"1",IF(score!$D785=50,"0",IF(score!$D785=100,"0"))))</f>
        <v>#N/A</v>
      </c>
      <c r="I785" t="e">
        <f>IF(score!$D785=".",".",IF(score!$D785=0,"0",IF(score!$D785=50,"1",IF(score!$D785=100,"0"))))</f>
        <v>#N/A</v>
      </c>
      <c r="J785" t="e">
        <f>IF(score!$E785=".",".",IF(score!$E785=0,"1",IF(score!$E785=50,"0",IF(score!$E785=100,"0"))))</f>
        <v>#N/A</v>
      </c>
      <c r="K785" t="e">
        <f>IF(score!$E785=".",".",IF(score!$E785=0,"0",IF(score!$E785=50,"1",IF(score!$E785=100,"0"))))</f>
        <v>#N/A</v>
      </c>
      <c r="L785" t="e">
        <f>IF(score!$F785=".",".",IF(score!$F785=0,"1",IF(score!$F785=100,"0")))</f>
        <v>#N/A</v>
      </c>
      <c r="M785" t="e">
        <f>IF(score!$G785=".",".",IF(score!$G785=0,"1",IF(score!$G785=100,"0")))</f>
        <v>#N/A</v>
      </c>
      <c r="N785" t="e">
        <f>IF(score!$H785=".",".",IF(score!$H785=0,"1",IF(score!$H785=100,"0")))</f>
        <v>#N/A</v>
      </c>
      <c r="O785" t="e">
        <f>IF(score!$I785=".",".",IF(score!$I785=0,"1",IF(score!$I785=50,"0",IF(score!$I785=100,"0"))))</f>
        <v>#N/A</v>
      </c>
      <c r="P785" t="e">
        <f>IF(score!$J785=".",".",IF(score!$J785=0,"1",IF(score!$J785=25,"0",IF(score!$J785=50,"0",IF(score!$J785=75,"0",IF(score!$J785=100,"0"))))))</f>
        <v>#N/A</v>
      </c>
      <c r="Q785" t="e">
        <f>IF(score!$J785=".",".",IF(score!$J785=0,"0",IF(score!$J785=25,"1",IF(score!$J785=50,"0",IF(score!$J785=75,"0",IF(score!$J785=100,"0"))))))</f>
        <v>#N/A</v>
      </c>
      <c r="R785" t="e">
        <f>IF(score!$J785=".",".",IF(score!$J785=0,"0",IF(score!$J785=25,"0",IF(score!$J785=50,"1",IF(score!$J785=75,"0",IF(score!$J785=100,"0"))))))</f>
        <v>#N/A</v>
      </c>
      <c r="S785" t="e">
        <f>IF(score!$J785=".",".",IF(score!$J785=0,"0",IF(score!$J785=25,"0",IF(score!$J785=50,"0",IF(score!$J785=75,"1",IF(score!$J785=100,"0"))))))</f>
        <v>#N/A</v>
      </c>
      <c r="T785" t="e">
        <f>IF(score!$K785=".",".",IF(score!$K785=0,"1",IF(score!$K785=20,"0",IF(score!$K785=40,"0",IF(score!$K785=60,"0",IF(score!$K785=80,"0",IF(score!$K785=100,"0")))))))</f>
        <v>#N/A</v>
      </c>
      <c r="U785" t="e">
        <f>IF(score!$K785=".",".",IF(score!$K785=0,"0",IF(score!$K785=20,"1",IF(score!$K785=40,"0",IF(score!$K785=60,"0",IF(score!$K785=80,"0",IF(score!$K785=100,"0")))))))</f>
        <v>#N/A</v>
      </c>
      <c r="V785" t="e">
        <f>IF(score!$K785=".",".",IF(score!$K785=0,"0",IF(score!$K785=20,"0",IF(score!$K785=40,"1",IF(score!$K785=60,"0",IF(score!$K785=80,"0",IF(score!$K785=100,"0")))))))</f>
        <v>#N/A</v>
      </c>
      <c r="W785" t="e">
        <f>IF(score!$K785=".",".",IF(score!$K785=0,"0",IF(score!$K785=20,"0",IF(score!$K785=40,"0",IF(score!$K785=60,"1",IF(score!$K785=80,"0",IF(score!$K785=100,"0")))))))</f>
        <v>#N/A</v>
      </c>
      <c r="X785" t="e">
        <f>IF(score!$K785=".",".",IF(score!$K785=0,"0",IF(score!$K785=20,"0",IF(score!$K785=40,"0",IF(score!$K785=60,"0",IF(score!$K785=80,"1",IF(score!$K785=100,"0")))))))</f>
        <v>#N/A</v>
      </c>
      <c r="Y785" t="e">
        <f>IF(score!$L785=".",".",IF(score!$L785=0,"1",IF(score!$L785=20,"0",IF(score!$L785=40,"0",IF(score!$L785=60,"0",IF(score!$L785=80,"0",IF(score!$L785=100,"0")))))))</f>
        <v>#N/A</v>
      </c>
      <c r="Z785" t="e">
        <f>IF(score!$L785=".",".",IF(score!$L785=0,"0",IF(score!$L785=20,"1",IF(score!$L785=40,"0",IF(score!$L785=60,"0",IF(score!$L785=80,"0",IF(score!$L785=100,"0")))))))</f>
        <v>#N/A</v>
      </c>
      <c r="AA785" t="e">
        <f>IF(score!$L785=".",".",IF(score!$L785=0,"0",IF(score!$L785=20,"0",IF(score!$L785=40,"1",IF(score!$L785=60,"0",IF(score!$L785=80,"0",IF(score!$L785=100,"0")))))))</f>
        <v>#N/A</v>
      </c>
      <c r="AB785" t="e">
        <f>IF(score!$L785=".",".",IF(score!$L785=0,"0",IF(score!$L785=20,"0",IF(score!$L785=40,"0",IF(score!$L785=60,"1",IF(score!$L785=80,"0",IF(score!$L785=100,"0")))))))</f>
        <v>#N/A</v>
      </c>
      <c r="AC785" t="e">
        <f>IF(score!$L785=".",".",IF(score!$L785=0,"0",IF(score!$L785=20,"0",IF(score!$L785=40,"0",IF(score!$L785=60,"0",IF(score!$L785=80,"1",IF(score!L785=100,"0")))))))</f>
        <v>#N/A</v>
      </c>
      <c r="AD785" t="e">
        <f>IF(score!$M785=".",".",IF(score!$M785=0,"1",IF(score!$M785=20,"0",IF(score!$M785=40,"0",IF(score!$M785=60,"0",IF(score!$M785=80,"0",IF(score!$M785=100,"0")))))))</f>
        <v>#N/A</v>
      </c>
      <c r="AE785" t="e">
        <f>IF(score!$M785=".",".",IF(score!$M785=0,"0",IF(score!$M785=20,"1",IF(score!$M785=40,"0",IF(score!$M785=60,"0",IF(score!$M785=80,"0",IF(score!$M785=100,"0")))))))</f>
        <v>#N/A</v>
      </c>
      <c r="AF785" t="e">
        <f>IF(score!$M785=".",".",IF(score!$M785=0,"0",IF(score!$M785=20,"0",IF(score!$M785=40,"1",IF(score!$M785=60,"0",IF(score!$M785=80,"0",IF(score!$M785=100,"0")))))))</f>
        <v>#N/A</v>
      </c>
      <c r="AG785" t="e">
        <f>IF(score!$M785=".",".",IF(score!$M785=0,"0",IF(score!$M785=20,"0",IF(score!$M785=40,"0",IF(score!$M785=60,"1",IF(score!$M785=80,"0",IF(score!$M785=100,"0")))))))</f>
        <v>#N/A</v>
      </c>
      <c r="AH785" t="e">
        <f>IF(score!$M785=".",".",IF(score!$M785=0,"0",IF(score!$M785=20,"0",IF(score!$M785=40,"0",IF(score!$M785=60,"0",IF(score!$M785=80,"1",IF(score!$M785=100,"0")))))))</f>
        <v>#N/A</v>
      </c>
      <c r="AI785" t="e">
        <f>IF(score!$N785=".",".",IF(score!$N785=0,"1",IF(score!$N785=25,"0",IF(score!$N785=50,"0",IF(score!$N785=75,"0",IF(score!$N785=100,"0"))))))</f>
        <v>#N/A</v>
      </c>
      <c r="AJ785" t="e">
        <f>IF(score!$N785=".",".",IF(score!$N785=0,"0",IF(score!$N785=25,"1",IF(score!$N785=50,"0",IF(score!$N785=75,"0",IF(score!$N785=100,"0"))))))</f>
        <v>#N/A</v>
      </c>
      <c r="AK785" t="e">
        <f>IF(score!$N785=".",".",IF(score!$N785=0,"0",IF(score!$N785=25,"0",IF(score!$N785=50,"1",IF(score!$N785=75,"0",IF(score!$N785=100,"0"))))))</f>
        <v>#N/A</v>
      </c>
      <c r="AL785" t="e">
        <f>IF(score!$N785=".",".",IF(score!$N785=0,"0",IF(score!$N785=25,"0",IF(score!$N785=50,"0",IF(score!$N785=75,"1",IF(score!$N785=100,"0"))))))</f>
        <v>#N/A</v>
      </c>
      <c r="AN785" t="e">
        <f t="shared" si="840"/>
        <v>#N/A</v>
      </c>
      <c r="AO785" t="e">
        <f t="shared" si="841"/>
        <v>#N/A</v>
      </c>
      <c r="AP785" t="e">
        <f t="shared" si="842"/>
        <v>#N/A</v>
      </c>
      <c r="AQ785" t="e">
        <f t="shared" si="843"/>
        <v>#N/A</v>
      </c>
      <c r="AR785" t="e">
        <f t="shared" si="844"/>
        <v>#N/A</v>
      </c>
      <c r="AS785" t="e">
        <f t="shared" si="845"/>
        <v>#N/A</v>
      </c>
      <c r="AT785" t="e">
        <f t="shared" si="846"/>
        <v>#N/A</v>
      </c>
      <c r="AU785" t="e">
        <f t="shared" si="847"/>
        <v>#N/A</v>
      </c>
      <c r="AV785" t="e">
        <f t="shared" si="848"/>
        <v>#N/A</v>
      </c>
      <c r="AW785" t="e">
        <f t="shared" si="849"/>
        <v>#N/A</v>
      </c>
      <c r="AX785" t="e">
        <f t="shared" si="850"/>
        <v>#N/A</v>
      </c>
      <c r="AY785" t="e">
        <f t="shared" si="851"/>
        <v>#N/A</v>
      </c>
      <c r="AZ785" t="e">
        <f t="shared" si="852"/>
        <v>#N/A</v>
      </c>
      <c r="BA785" t="e">
        <f t="shared" si="853"/>
        <v>#N/A</v>
      </c>
      <c r="BB785" t="e">
        <f t="shared" si="854"/>
        <v>#N/A</v>
      </c>
      <c r="BC785" t="e">
        <f t="shared" si="855"/>
        <v>#N/A</v>
      </c>
      <c r="BD785" t="e">
        <f t="shared" si="856"/>
        <v>#N/A</v>
      </c>
      <c r="BE785" t="e">
        <f t="shared" si="857"/>
        <v>#N/A</v>
      </c>
      <c r="BF785" t="e">
        <f t="shared" si="858"/>
        <v>#N/A</v>
      </c>
      <c r="BG785" t="e">
        <f t="shared" si="859"/>
        <v>#N/A</v>
      </c>
      <c r="BH785" t="e">
        <f t="shared" si="860"/>
        <v>#N/A</v>
      </c>
      <c r="BI785" t="e">
        <f t="shared" si="861"/>
        <v>#N/A</v>
      </c>
      <c r="BJ785" t="e">
        <f t="shared" si="862"/>
        <v>#N/A</v>
      </c>
      <c r="BK785" t="e">
        <f t="shared" si="863"/>
        <v>#N/A</v>
      </c>
      <c r="BL785" t="e">
        <f t="shared" si="864"/>
        <v>#N/A</v>
      </c>
      <c r="BM785" t="e">
        <f t="shared" si="865"/>
        <v>#N/A</v>
      </c>
      <c r="BN785" t="e">
        <f t="shared" si="866"/>
        <v>#N/A</v>
      </c>
      <c r="BO785" t="e">
        <f t="shared" si="867"/>
        <v>#N/A</v>
      </c>
      <c r="BP785" t="e">
        <f t="shared" si="868"/>
        <v>#N/A</v>
      </c>
      <c r="BQ785" t="e">
        <f t="shared" si="869"/>
        <v>#N/A</v>
      </c>
      <c r="BR785" t="e">
        <f t="shared" si="870"/>
        <v>#N/A</v>
      </c>
      <c r="BS785" t="e">
        <f t="shared" si="871"/>
        <v>#N/A</v>
      </c>
      <c r="BT785" t="e">
        <f t="shared" si="872"/>
        <v>#N/A</v>
      </c>
      <c r="BU785" t="e">
        <f t="shared" si="873"/>
        <v>#N/A</v>
      </c>
      <c r="BV785" t="e">
        <f t="shared" si="874"/>
        <v>#N/A</v>
      </c>
      <c r="BX785" t="e">
        <f t="shared" si="875"/>
        <v>#N/A</v>
      </c>
      <c r="BY785" t="e">
        <f t="shared" si="876"/>
        <v>#N/A</v>
      </c>
      <c r="BZ785" t="e">
        <f t="shared" si="877"/>
        <v>#N/A</v>
      </c>
      <c r="CA785" t="e">
        <f t="shared" si="878"/>
        <v>#N/A</v>
      </c>
      <c r="CB785" t="e">
        <f t="shared" si="879"/>
        <v>#N/A</v>
      </c>
      <c r="CC785" t="e">
        <f t="shared" si="880"/>
        <v>#N/A</v>
      </c>
      <c r="CD785" t="e">
        <f t="shared" si="881"/>
        <v>#N/A</v>
      </c>
      <c r="CE785" t="e">
        <f t="shared" si="882"/>
        <v>#N/A</v>
      </c>
      <c r="CF785" t="e">
        <f t="shared" si="883"/>
        <v>#N/A</v>
      </c>
      <c r="CG785" t="e">
        <f t="shared" si="884"/>
        <v>#N/A</v>
      </c>
      <c r="CH785" t="e">
        <f t="shared" si="885"/>
        <v>#N/A</v>
      </c>
      <c r="CI785" t="e">
        <f t="shared" si="886"/>
        <v>#N/A</v>
      </c>
      <c r="CJ785" t="e">
        <f t="shared" si="887"/>
        <v>#N/A</v>
      </c>
      <c r="CK785" t="e">
        <f t="shared" si="888"/>
        <v>#N/A</v>
      </c>
      <c r="CL785" t="e">
        <f t="shared" si="889"/>
        <v>#N/A</v>
      </c>
      <c r="CM785" t="e">
        <f t="shared" si="890"/>
        <v>#N/A</v>
      </c>
      <c r="CN785" t="e">
        <f t="shared" si="891"/>
        <v>#N/A</v>
      </c>
      <c r="CO785" t="e">
        <f t="shared" si="892"/>
        <v>#N/A</v>
      </c>
      <c r="CP785" t="e">
        <f t="shared" si="893"/>
        <v>#N/A</v>
      </c>
      <c r="CQ785" t="e">
        <f t="shared" si="894"/>
        <v>#N/A</v>
      </c>
      <c r="CR785" t="e">
        <f t="shared" si="895"/>
        <v>#N/A</v>
      </c>
      <c r="CS785" t="e">
        <f t="shared" si="896"/>
        <v>#N/A</v>
      </c>
      <c r="CT785" t="e">
        <f t="shared" si="897"/>
        <v>#N/A</v>
      </c>
      <c r="CU785" t="e">
        <f t="shared" si="898"/>
        <v>#N/A</v>
      </c>
      <c r="CV785" t="e">
        <f t="shared" si="899"/>
        <v>#N/A</v>
      </c>
      <c r="CW785" t="e">
        <f t="shared" si="900"/>
        <v>#N/A</v>
      </c>
      <c r="CX785" t="e">
        <f t="shared" si="901"/>
        <v>#N/A</v>
      </c>
      <c r="CY785" t="e">
        <f t="shared" si="902"/>
        <v>#N/A</v>
      </c>
      <c r="CZ785" t="e">
        <f t="shared" si="903"/>
        <v>#N/A</v>
      </c>
      <c r="DA785" t="e">
        <f t="shared" si="904"/>
        <v>#N/A</v>
      </c>
      <c r="DB785" t="e">
        <f t="shared" si="905"/>
        <v>#N/A</v>
      </c>
      <c r="DC785" t="e">
        <f t="shared" si="906"/>
        <v>#N/A</v>
      </c>
      <c r="DD785" t="e">
        <f t="shared" si="907"/>
        <v>#N/A</v>
      </c>
      <c r="DE785" t="e">
        <f t="shared" si="908"/>
        <v>#N/A</v>
      </c>
      <c r="DF785" t="e">
        <f t="shared" si="909"/>
        <v>#N/A</v>
      </c>
    </row>
    <row r="786" spans="1:110" x14ac:dyDescent="0.25">
      <c r="A786" s="4">
        <f>raw!$A787:$A787</f>
        <v>0</v>
      </c>
      <c r="B786" s="6">
        <f>raw!$B787:$B787</f>
        <v>0</v>
      </c>
      <c r="D786" t="e">
        <f>IF(score!$C786=".",".",IF(score!$C786=0,"1",IF(score!$C786=25,"0",IF(score!$C786=50,"0",IF(score!$C786=75,"0",IF(score!$C786=100,"0"))))))</f>
        <v>#N/A</v>
      </c>
      <c r="E786" t="e">
        <f>IF(score!$C786=".",".",IF(score!$C786=0,"0",IF(score!$C786=25,"1",IF(score!$C786=50,"0",IF(score!$C786=75,"0",IF(score!$C786=100,"0"))))))</f>
        <v>#N/A</v>
      </c>
      <c r="F786" t="e">
        <f>IF(score!$C786=".",".",IF(score!$C786=0,"0",IF(score!$C786=25,"0",IF(score!$C786=50,"1",IF(score!$C786=75,"0",IF(score!$C786=100,"0"))))))</f>
        <v>#N/A</v>
      </c>
      <c r="G786" t="e">
        <f>IF(score!$C786=".",".",IF(score!$C786=0,"0",IF(score!$C786=25,"0",IF(score!$C786=50,"0",IF(score!$C786=75,"1",IF(score!$C786=100,"0"))))))</f>
        <v>#N/A</v>
      </c>
      <c r="H786" t="e">
        <f>IF(score!$D786=".",".",IF(score!$D786=0,"1",IF(score!$D786=50,"0",IF(score!$D786=100,"0"))))</f>
        <v>#N/A</v>
      </c>
      <c r="I786" t="e">
        <f>IF(score!$D786=".",".",IF(score!$D786=0,"0",IF(score!$D786=50,"1",IF(score!$D786=100,"0"))))</f>
        <v>#N/A</v>
      </c>
      <c r="J786" t="e">
        <f>IF(score!$E786=".",".",IF(score!$E786=0,"1",IF(score!$E786=50,"0",IF(score!$E786=100,"0"))))</f>
        <v>#N/A</v>
      </c>
      <c r="K786" t="e">
        <f>IF(score!$E786=".",".",IF(score!$E786=0,"0",IF(score!$E786=50,"1",IF(score!$E786=100,"0"))))</f>
        <v>#N/A</v>
      </c>
      <c r="L786" t="e">
        <f>IF(score!$F786=".",".",IF(score!$F786=0,"1",IF(score!$F786=100,"0")))</f>
        <v>#N/A</v>
      </c>
      <c r="M786" t="e">
        <f>IF(score!$G786=".",".",IF(score!$G786=0,"1",IF(score!$G786=100,"0")))</f>
        <v>#N/A</v>
      </c>
      <c r="N786" t="e">
        <f>IF(score!$H786=".",".",IF(score!$H786=0,"1",IF(score!$H786=100,"0")))</f>
        <v>#N/A</v>
      </c>
      <c r="O786" t="e">
        <f>IF(score!$I786=".",".",IF(score!$I786=0,"1",IF(score!$I786=50,"0",IF(score!$I786=100,"0"))))</f>
        <v>#N/A</v>
      </c>
      <c r="P786" t="e">
        <f>IF(score!$J786=".",".",IF(score!$J786=0,"1",IF(score!$J786=25,"0",IF(score!$J786=50,"0",IF(score!$J786=75,"0",IF(score!$J786=100,"0"))))))</f>
        <v>#N/A</v>
      </c>
      <c r="Q786" t="e">
        <f>IF(score!$J786=".",".",IF(score!$J786=0,"0",IF(score!$J786=25,"1",IF(score!$J786=50,"0",IF(score!$J786=75,"0",IF(score!$J786=100,"0"))))))</f>
        <v>#N/A</v>
      </c>
      <c r="R786" t="e">
        <f>IF(score!$J786=".",".",IF(score!$J786=0,"0",IF(score!$J786=25,"0",IF(score!$J786=50,"1",IF(score!$J786=75,"0",IF(score!$J786=100,"0"))))))</f>
        <v>#N/A</v>
      </c>
      <c r="S786" t="e">
        <f>IF(score!$J786=".",".",IF(score!$J786=0,"0",IF(score!$J786=25,"0",IF(score!$J786=50,"0",IF(score!$J786=75,"1",IF(score!$J786=100,"0"))))))</f>
        <v>#N/A</v>
      </c>
      <c r="T786" t="e">
        <f>IF(score!$K786=".",".",IF(score!$K786=0,"1",IF(score!$K786=20,"0",IF(score!$K786=40,"0",IF(score!$K786=60,"0",IF(score!$K786=80,"0",IF(score!$K786=100,"0")))))))</f>
        <v>#N/A</v>
      </c>
      <c r="U786" t="e">
        <f>IF(score!$K786=".",".",IF(score!$K786=0,"0",IF(score!$K786=20,"1",IF(score!$K786=40,"0",IF(score!$K786=60,"0",IF(score!$K786=80,"0",IF(score!$K786=100,"0")))))))</f>
        <v>#N/A</v>
      </c>
      <c r="V786" t="e">
        <f>IF(score!$K786=".",".",IF(score!$K786=0,"0",IF(score!$K786=20,"0",IF(score!$K786=40,"1",IF(score!$K786=60,"0",IF(score!$K786=80,"0",IF(score!$K786=100,"0")))))))</f>
        <v>#N/A</v>
      </c>
      <c r="W786" t="e">
        <f>IF(score!$K786=".",".",IF(score!$K786=0,"0",IF(score!$K786=20,"0",IF(score!$K786=40,"0",IF(score!$K786=60,"1",IF(score!$K786=80,"0",IF(score!$K786=100,"0")))))))</f>
        <v>#N/A</v>
      </c>
      <c r="X786" t="e">
        <f>IF(score!$K786=".",".",IF(score!$K786=0,"0",IF(score!$K786=20,"0",IF(score!$K786=40,"0",IF(score!$K786=60,"0",IF(score!$K786=80,"1",IF(score!$K786=100,"0")))))))</f>
        <v>#N/A</v>
      </c>
      <c r="Y786" t="e">
        <f>IF(score!$L786=".",".",IF(score!$L786=0,"1",IF(score!$L786=20,"0",IF(score!$L786=40,"0",IF(score!$L786=60,"0",IF(score!$L786=80,"0",IF(score!$L786=100,"0")))))))</f>
        <v>#N/A</v>
      </c>
      <c r="Z786" t="e">
        <f>IF(score!$L786=".",".",IF(score!$L786=0,"0",IF(score!$L786=20,"1",IF(score!$L786=40,"0",IF(score!$L786=60,"0",IF(score!$L786=80,"0",IF(score!$L786=100,"0")))))))</f>
        <v>#N/A</v>
      </c>
      <c r="AA786" t="e">
        <f>IF(score!$L786=".",".",IF(score!$L786=0,"0",IF(score!$L786=20,"0",IF(score!$L786=40,"1",IF(score!$L786=60,"0",IF(score!$L786=80,"0",IF(score!$L786=100,"0")))))))</f>
        <v>#N/A</v>
      </c>
      <c r="AB786" t="e">
        <f>IF(score!$L786=".",".",IF(score!$L786=0,"0",IF(score!$L786=20,"0",IF(score!$L786=40,"0",IF(score!$L786=60,"1",IF(score!$L786=80,"0",IF(score!$L786=100,"0")))))))</f>
        <v>#N/A</v>
      </c>
      <c r="AC786" t="e">
        <f>IF(score!$L786=".",".",IF(score!$L786=0,"0",IF(score!$L786=20,"0",IF(score!$L786=40,"0",IF(score!$L786=60,"0",IF(score!$L786=80,"1",IF(score!L786=100,"0")))))))</f>
        <v>#N/A</v>
      </c>
      <c r="AD786" t="e">
        <f>IF(score!$M786=".",".",IF(score!$M786=0,"1",IF(score!$M786=20,"0",IF(score!$M786=40,"0",IF(score!$M786=60,"0",IF(score!$M786=80,"0",IF(score!$M786=100,"0")))))))</f>
        <v>#N/A</v>
      </c>
      <c r="AE786" t="e">
        <f>IF(score!$M786=".",".",IF(score!$M786=0,"0",IF(score!$M786=20,"1",IF(score!$M786=40,"0",IF(score!$M786=60,"0",IF(score!$M786=80,"0",IF(score!$M786=100,"0")))))))</f>
        <v>#N/A</v>
      </c>
      <c r="AF786" t="e">
        <f>IF(score!$M786=".",".",IF(score!$M786=0,"0",IF(score!$M786=20,"0",IF(score!$M786=40,"1",IF(score!$M786=60,"0",IF(score!$M786=80,"0",IF(score!$M786=100,"0")))))))</f>
        <v>#N/A</v>
      </c>
      <c r="AG786" t="e">
        <f>IF(score!$M786=".",".",IF(score!$M786=0,"0",IF(score!$M786=20,"0",IF(score!$M786=40,"0",IF(score!$M786=60,"1",IF(score!$M786=80,"0",IF(score!$M786=100,"0")))))))</f>
        <v>#N/A</v>
      </c>
      <c r="AH786" t="e">
        <f>IF(score!$M786=".",".",IF(score!$M786=0,"0",IF(score!$M786=20,"0",IF(score!$M786=40,"0",IF(score!$M786=60,"0",IF(score!$M786=80,"1",IF(score!$M786=100,"0")))))))</f>
        <v>#N/A</v>
      </c>
      <c r="AI786" t="e">
        <f>IF(score!$N786=".",".",IF(score!$N786=0,"1",IF(score!$N786=25,"0",IF(score!$N786=50,"0",IF(score!$N786=75,"0",IF(score!$N786=100,"0"))))))</f>
        <v>#N/A</v>
      </c>
      <c r="AJ786" t="e">
        <f>IF(score!$N786=".",".",IF(score!$N786=0,"0",IF(score!$N786=25,"1",IF(score!$N786=50,"0",IF(score!$N786=75,"0",IF(score!$N786=100,"0"))))))</f>
        <v>#N/A</v>
      </c>
      <c r="AK786" t="e">
        <f>IF(score!$N786=".",".",IF(score!$N786=0,"0",IF(score!$N786=25,"0",IF(score!$N786=50,"1",IF(score!$N786=75,"0",IF(score!$N786=100,"0"))))))</f>
        <v>#N/A</v>
      </c>
      <c r="AL786" t="e">
        <f>IF(score!$N786=".",".",IF(score!$N786=0,"0",IF(score!$N786=25,"0",IF(score!$N786=50,"0",IF(score!$N786=75,"1",IF(score!$N786=100,"0"))))))</f>
        <v>#N/A</v>
      </c>
      <c r="AN786" t="e">
        <f t="shared" si="840"/>
        <v>#N/A</v>
      </c>
      <c r="AO786" t="e">
        <f t="shared" si="841"/>
        <v>#N/A</v>
      </c>
      <c r="AP786" t="e">
        <f t="shared" si="842"/>
        <v>#N/A</v>
      </c>
      <c r="AQ786" t="e">
        <f t="shared" si="843"/>
        <v>#N/A</v>
      </c>
      <c r="AR786" t="e">
        <f t="shared" si="844"/>
        <v>#N/A</v>
      </c>
      <c r="AS786" t="e">
        <f t="shared" si="845"/>
        <v>#N/A</v>
      </c>
      <c r="AT786" t="e">
        <f t="shared" si="846"/>
        <v>#N/A</v>
      </c>
      <c r="AU786" t="e">
        <f t="shared" si="847"/>
        <v>#N/A</v>
      </c>
      <c r="AV786" t="e">
        <f t="shared" si="848"/>
        <v>#N/A</v>
      </c>
      <c r="AW786" t="e">
        <f t="shared" si="849"/>
        <v>#N/A</v>
      </c>
      <c r="AX786" t="e">
        <f t="shared" si="850"/>
        <v>#N/A</v>
      </c>
      <c r="AY786" t="e">
        <f t="shared" si="851"/>
        <v>#N/A</v>
      </c>
      <c r="AZ786" t="e">
        <f t="shared" si="852"/>
        <v>#N/A</v>
      </c>
      <c r="BA786" t="e">
        <f t="shared" si="853"/>
        <v>#N/A</v>
      </c>
      <c r="BB786" t="e">
        <f t="shared" si="854"/>
        <v>#N/A</v>
      </c>
      <c r="BC786" t="e">
        <f t="shared" si="855"/>
        <v>#N/A</v>
      </c>
      <c r="BD786" t="e">
        <f t="shared" si="856"/>
        <v>#N/A</v>
      </c>
      <c r="BE786" t="e">
        <f t="shared" si="857"/>
        <v>#N/A</v>
      </c>
      <c r="BF786" t="e">
        <f t="shared" si="858"/>
        <v>#N/A</v>
      </c>
      <c r="BG786" t="e">
        <f t="shared" si="859"/>
        <v>#N/A</v>
      </c>
      <c r="BH786" t="e">
        <f t="shared" si="860"/>
        <v>#N/A</v>
      </c>
      <c r="BI786" t="e">
        <f t="shared" si="861"/>
        <v>#N/A</v>
      </c>
      <c r="BJ786" t="e">
        <f t="shared" si="862"/>
        <v>#N/A</v>
      </c>
      <c r="BK786" t="e">
        <f t="shared" si="863"/>
        <v>#N/A</v>
      </c>
      <c r="BL786" t="e">
        <f t="shared" si="864"/>
        <v>#N/A</v>
      </c>
      <c r="BM786" t="e">
        <f t="shared" si="865"/>
        <v>#N/A</v>
      </c>
      <c r="BN786" t="e">
        <f t="shared" si="866"/>
        <v>#N/A</v>
      </c>
      <c r="BO786" t="e">
        <f t="shared" si="867"/>
        <v>#N/A</v>
      </c>
      <c r="BP786" t="e">
        <f t="shared" si="868"/>
        <v>#N/A</v>
      </c>
      <c r="BQ786" t="e">
        <f t="shared" si="869"/>
        <v>#N/A</v>
      </c>
      <c r="BR786" t="e">
        <f t="shared" si="870"/>
        <v>#N/A</v>
      </c>
      <c r="BS786" t="e">
        <f t="shared" si="871"/>
        <v>#N/A</v>
      </c>
      <c r="BT786" t="e">
        <f t="shared" si="872"/>
        <v>#N/A</v>
      </c>
      <c r="BU786" t="e">
        <f t="shared" si="873"/>
        <v>#N/A</v>
      </c>
      <c r="BV786" t="e">
        <f t="shared" si="874"/>
        <v>#N/A</v>
      </c>
      <c r="BX786" t="e">
        <f t="shared" si="875"/>
        <v>#N/A</v>
      </c>
      <c r="BY786" t="e">
        <f t="shared" si="876"/>
        <v>#N/A</v>
      </c>
      <c r="BZ786" t="e">
        <f t="shared" si="877"/>
        <v>#N/A</v>
      </c>
      <c r="CA786" t="e">
        <f t="shared" si="878"/>
        <v>#N/A</v>
      </c>
      <c r="CB786" t="e">
        <f t="shared" si="879"/>
        <v>#N/A</v>
      </c>
      <c r="CC786" t="e">
        <f t="shared" si="880"/>
        <v>#N/A</v>
      </c>
      <c r="CD786" t="e">
        <f t="shared" si="881"/>
        <v>#N/A</v>
      </c>
      <c r="CE786" t="e">
        <f t="shared" si="882"/>
        <v>#N/A</v>
      </c>
      <c r="CF786" t="e">
        <f t="shared" si="883"/>
        <v>#N/A</v>
      </c>
      <c r="CG786" t="e">
        <f t="shared" si="884"/>
        <v>#N/A</v>
      </c>
      <c r="CH786" t="e">
        <f t="shared" si="885"/>
        <v>#N/A</v>
      </c>
      <c r="CI786" t="e">
        <f t="shared" si="886"/>
        <v>#N/A</v>
      </c>
      <c r="CJ786" t="e">
        <f t="shared" si="887"/>
        <v>#N/A</v>
      </c>
      <c r="CK786" t="e">
        <f t="shared" si="888"/>
        <v>#N/A</v>
      </c>
      <c r="CL786" t="e">
        <f t="shared" si="889"/>
        <v>#N/A</v>
      </c>
      <c r="CM786" t="e">
        <f t="shared" si="890"/>
        <v>#N/A</v>
      </c>
      <c r="CN786" t="e">
        <f t="shared" si="891"/>
        <v>#N/A</v>
      </c>
      <c r="CO786" t="e">
        <f t="shared" si="892"/>
        <v>#N/A</v>
      </c>
      <c r="CP786" t="e">
        <f t="shared" si="893"/>
        <v>#N/A</v>
      </c>
      <c r="CQ786" t="e">
        <f t="shared" si="894"/>
        <v>#N/A</v>
      </c>
      <c r="CR786" t="e">
        <f t="shared" si="895"/>
        <v>#N/A</v>
      </c>
      <c r="CS786" t="e">
        <f t="shared" si="896"/>
        <v>#N/A</v>
      </c>
      <c r="CT786" t="e">
        <f t="shared" si="897"/>
        <v>#N/A</v>
      </c>
      <c r="CU786" t="e">
        <f t="shared" si="898"/>
        <v>#N/A</v>
      </c>
      <c r="CV786" t="e">
        <f t="shared" si="899"/>
        <v>#N/A</v>
      </c>
      <c r="CW786" t="e">
        <f t="shared" si="900"/>
        <v>#N/A</v>
      </c>
      <c r="CX786" t="e">
        <f t="shared" si="901"/>
        <v>#N/A</v>
      </c>
      <c r="CY786" t="e">
        <f t="shared" si="902"/>
        <v>#N/A</v>
      </c>
      <c r="CZ786" t="e">
        <f t="shared" si="903"/>
        <v>#N/A</v>
      </c>
      <c r="DA786" t="e">
        <f t="shared" si="904"/>
        <v>#N/A</v>
      </c>
      <c r="DB786" t="e">
        <f t="shared" si="905"/>
        <v>#N/A</v>
      </c>
      <c r="DC786" t="e">
        <f t="shared" si="906"/>
        <v>#N/A</v>
      </c>
      <c r="DD786" t="e">
        <f t="shared" si="907"/>
        <v>#N/A</v>
      </c>
      <c r="DE786" t="e">
        <f t="shared" si="908"/>
        <v>#N/A</v>
      </c>
      <c r="DF786" t="e">
        <f t="shared" si="909"/>
        <v>#N/A</v>
      </c>
    </row>
    <row r="787" spans="1:110" x14ac:dyDescent="0.25">
      <c r="A787" s="4">
        <f>raw!$A788:$A788</f>
        <v>0</v>
      </c>
      <c r="B787" s="6">
        <f>raw!$B788:$B788</f>
        <v>0</v>
      </c>
      <c r="D787" t="e">
        <f>IF(score!$C787=".",".",IF(score!$C787=0,"1",IF(score!$C787=25,"0",IF(score!$C787=50,"0",IF(score!$C787=75,"0",IF(score!$C787=100,"0"))))))</f>
        <v>#N/A</v>
      </c>
      <c r="E787" t="e">
        <f>IF(score!$C787=".",".",IF(score!$C787=0,"0",IF(score!$C787=25,"1",IF(score!$C787=50,"0",IF(score!$C787=75,"0",IF(score!$C787=100,"0"))))))</f>
        <v>#N/A</v>
      </c>
      <c r="F787" t="e">
        <f>IF(score!$C787=".",".",IF(score!$C787=0,"0",IF(score!$C787=25,"0",IF(score!$C787=50,"1",IF(score!$C787=75,"0",IF(score!$C787=100,"0"))))))</f>
        <v>#N/A</v>
      </c>
      <c r="G787" t="e">
        <f>IF(score!$C787=".",".",IF(score!$C787=0,"0",IF(score!$C787=25,"0",IF(score!$C787=50,"0",IF(score!$C787=75,"1",IF(score!$C787=100,"0"))))))</f>
        <v>#N/A</v>
      </c>
      <c r="H787" t="e">
        <f>IF(score!$D787=".",".",IF(score!$D787=0,"1",IF(score!$D787=50,"0",IF(score!$D787=100,"0"))))</f>
        <v>#N/A</v>
      </c>
      <c r="I787" t="e">
        <f>IF(score!$D787=".",".",IF(score!$D787=0,"0",IF(score!$D787=50,"1",IF(score!$D787=100,"0"))))</f>
        <v>#N/A</v>
      </c>
      <c r="J787" t="e">
        <f>IF(score!$E787=".",".",IF(score!$E787=0,"1",IF(score!$E787=50,"0",IF(score!$E787=100,"0"))))</f>
        <v>#N/A</v>
      </c>
      <c r="K787" t="e">
        <f>IF(score!$E787=".",".",IF(score!$E787=0,"0",IF(score!$E787=50,"1",IF(score!$E787=100,"0"))))</f>
        <v>#N/A</v>
      </c>
      <c r="L787" t="e">
        <f>IF(score!$F787=".",".",IF(score!$F787=0,"1",IF(score!$F787=100,"0")))</f>
        <v>#N/A</v>
      </c>
      <c r="M787" t="e">
        <f>IF(score!$G787=".",".",IF(score!$G787=0,"1",IF(score!$G787=100,"0")))</f>
        <v>#N/A</v>
      </c>
      <c r="N787" t="e">
        <f>IF(score!$H787=".",".",IF(score!$H787=0,"1",IF(score!$H787=100,"0")))</f>
        <v>#N/A</v>
      </c>
      <c r="O787" t="e">
        <f>IF(score!$I787=".",".",IF(score!$I787=0,"1",IF(score!$I787=50,"0",IF(score!$I787=100,"0"))))</f>
        <v>#N/A</v>
      </c>
      <c r="P787" t="e">
        <f>IF(score!$J787=".",".",IF(score!$J787=0,"1",IF(score!$J787=25,"0",IF(score!$J787=50,"0",IF(score!$J787=75,"0",IF(score!$J787=100,"0"))))))</f>
        <v>#N/A</v>
      </c>
      <c r="Q787" t="e">
        <f>IF(score!$J787=".",".",IF(score!$J787=0,"0",IF(score!$J787=25,"1",IF(score!$J787=50,"0",IF(score!$J787=75,"0",IF(score!$J787=100,"0"))))))</f>
        <v>#N/A</v>
      </c>
      <c r="R787" t="e">
        <f>IF(score!$J787=".",".",IF(score!$J787=0,"0",IF(score!$J787=25,"0",IF(score!$J787=50,"1",IF(score!$J787=75,"0",IF(score!$J787=100,"0"))))))</f>
        <v>#N/A</v>
      </c>
      <c r="S787" t="e">
        <f>IF(score!$J787=".",".",IF(score!$J787=0,"0",IF(score!$J787=25,"0",IF(score!$J787=50,"0",IF(score!$J787=75,"1",IF(score!$J787=100,"0"))))))</f>
        <v>#N/A</v>
      </c>
      <c r="T787" t="e">
        <f>IF(score!$K787=".",".",IF(score!$K787=0,"1",IF(score!$K787=20,"0",IF(score!$K787=40,"0",IF(score!$K787=60,"0",IF(score!$K787=80,"0",IF(score!$K787=100,"0")))))))</f>
        <v>#N/A</v>
      </c>
      <c r="U787" t="e">
        <f>IF(score!$K787=".",".",IF(score!$K787=0,"0",IF(score!$K787=20,"1",IF(score!$K787=40,"0",IF(score!$K787=60,"0",IF(score!$K787=80,"0",IF(score!$K787=100,"0")))))))</f>
        <v>#N/A</v>
      </c>
      <c r="V787" t="e">
        <f>IF(score!$K787=".",".",IF(score!$K787=0,"0",IF(score!$K787=20,"0",IF(score!$K787=40,"1",IF(score!$K787=60,"0",IF(score!$K787=80,"0",IF(score!$K787=100,"0")))))))</f>
        <v>#N/A</v>
      </c>
      <c r="W787" t="e">
        <f>IF(score!$K787=".",".",IF(score!$K787=0,"0",IF(score!$K787=20,"0",IF(score!$K787=40,"0",IF(score!$K787=60,"1",IF(score!$K787=80,"0",IF(score!$K787=100,"0")))))))</f>
        <v>#N/A</v>
      </c>
      <c r="X787" t="e">
        <f>IF(score!$K787=".",".",IF(score!$K787=0,"0",IF(score!$K787=20,"0",IF(score!$K787=40,"0",IF(score!$K787=60,"0",IF(score!$K787=80,"1",IF(score!$K787=100,"0")))))))</f>
        <v>#N/A</v>
      </c>
      <c r="Y787" t="e">
        <f>IF(score!$L787=".",".",IF(score!$L787=0,"1",IF(score!$L787=20,"0",IF(score!$L787=40,"0",IF(score!$L787=60,"0",IF(score!$L787=80,"0",IF(score!$L787=100,"0")))))))</f>
        <v>#N/A</v>
      </c>
      <c r="Z787" t="e">
        <f>IF(score!$L787=".",".",IF(score!$L787=0,"0",IF(score!$L787=20,"1",IF(score!$L787=40,"0",IF(score!$L787=60,"0",IF(score!$L787=80,"0",IF(score!$L787=100,"0")))))))</f>
        <v>#N/A</v>
      </c>
      <c r="AA787" t="e">
        <f>IF(score!$L787=".",".",IF(score!$L787=0,"0",IF(score!$L787=20,"0",IF(score!$L787=40,"1",IF(score!$L787=60,"0",IF(score!$L787=80,"0",IF(score!$L787=100,"0")))))))</f>
        <v>#N/A</v>
      </c>
      <c r="AB787" t="e">
        <f>IF(score!$L787=".",".",IF(score!$L787=0,"0",IF(score!$L787=20,"0",IF(score!$L787=40,"0",IF(score!$L787=60,"1",IF(score!$L787=80,"0",IF(score!$L787=100,"0")))))))</f>
        <v>#N/A</v>
      </c>
      <c r="AC787" t="e">
        <f>IF(score!$L787=".",".",IF(score!$L787=0,"0",IF(score!$L787=20,"0",IF(score!$L787=40,"0",IF(score!$L787=60,"0",IF(score!$L787=80,"1",IF(score!L787=100,"0")))))))</f>
        <v>#N/A</v>
      </c>
      <c r="AD787" t="e">
        <f>IF(score!$M787=".",".",IF(score!$M787=0,"1",IF(score!$M787=20,"0",IF(score!$M787=40,"0",IF(score!$M787=60,"0",IF(score!$M787=80,"0",IF(score!$M787=100,"0")))))))</f>
        <v>#N/A</v>
      </c>
      <c r="AE787" t="e">
        <f>IF(score!$M787=".",".",IF(score!$M787=0,"0",IF(score!$M787=20,"1",IF(score!$M787=40,"0",IF(score!$M787=60,"0",IF(score!$M787=80,"0",IF(score!$M787=100,"0")))))))</f>
        <v>#N/A</v>
      </c>
      <c r="AF787" t="e">
        <f>IF(score!$M787=".",".",IF(score!$M787=0,"0",IF(score!$M787=20,"0",IF(score!$M787=40,"1",IF(score!$M787=60,"0",IF(score!$M787=80,"0",IF(score!$M787=100,"0")))))))</f>
        <v>#N/A</v>
      </c>
      <c r="AG787" t="e">
        <f>IF(score!$M787=".",".",IF(score!$M787=0,"0",IF(score!$M787=20,"0",IF(score!$M787=40,"0",IF(score!$M787=60,"1",IF(score!$M787=80,"0",IF(score!$M787=100,"0")))))))</f>
        <v>#N/A</v>
      </c>
      <c r="AH787" t="e">
        <f>IF(score!$M787=".",".",IF(score!$M787=0,"0",IF(score!$M787=20,"0",IF(score!$M787=40,"0",IF(score!$M787=60,"0",IF(score!$M787=80,"1",IF(score!$M787=100,"0")))))))</f>
        <v>#N/A</v>
      </c>
      <c r="AI787" t="e">
        <f>IF(score!$N787=".",".",IF(score!$N787=0,"1",IF(score!$N787=25,"0",IF(score!$N787=50,"0",IF(score!$N787=75,"0",IF(score!$N787=100,"0"))))))</f>
        <v>#N/A</v>
      </c>
      <c r="AJ787" t="e">
        <f>IF(score!$N787=".",".",IF(score!$N787=0,"0",IF(score!$N787=25,"1",IF(score!$N787=50,"0",IF(score!$N787=75,"0",IF(score!$N787=100,"0"))))))</f>
        <v>#N/A</v>
      </c>
      <c r="AK787" t="e">
        <f>IF(score!$N787=".",".",IF(score!$N787=0,"0",IF(score!$N787=25,"0",IF(score!$N787=50,"1",IF(score!$N787=75,"0",IF(score!$N787=100,"0"))))))</f>
        <v>#N/A</v>
      </c>
      <c r="AL787" t="e">
        <f>IF(score!$N787=".",".",IF(score!$N787=0,"0",IF(score!$N787=25,"0",IF(score!$N787=50,"0",IF(score!$N787=75,"1",IF(score!$N787=100,"0"))))))</f>
        <v>#N/A</v>
      </c>
      <c r="AN787" t="e">
        <f t="shared" si="840"/>
        <v>#N/A</v>
      </c>
      <c r="AO787" t="e">
        <f t="shared" si="841"/>
        <v>#N/A</v>
      </c>
      <c r="AP787" t="e">
        <f t="shared" si="842"/>
        <v>#N/A</v>
      </c>
      <c r="AQ787" t="e">
        <f t="shared" si="843"/>
        <v>#N/A</v>
      </c>
      <c r="AR787" t="e">
        <f t="shared" si="844"/>
        <v>#N/A</v>
      </c>
      <c r="AS787" t="e">
        <f t="shared" si="845"/>
        <v>#N/A</v>
      </c>
      <c r="AT787" t="e">
        <f t="shared" si="846"/>
        <v>#N/A</v>
      </c>
      <c r="AU787" t="e">
        <f t="shared" si="847"/>
        <v>#N/A</v>
      </c>
      <c r="AV787" t="e">
        <f t="shared" si="848"/>
        <v>#N/A</v>
      </c>
      <c r="AW787" t="e">
        <f t="shared" si="849"/>
        <v>#N/A</v>
      </c>
      <c r="AX787" t="e">
        <f t="shared" si="850"/>
        <v>#N/A</v>
      </c>
      <c r="AY787" t="e">
        <f t="shared" si="851"/>
        <v>#N/A</v>
      </c>
      <c r="AZ787" t="e">
        <f t="shared" si="852"/>
        <v>#N/A</v>
      </c>
      <c r="BA787" t="e">
        <f t="shared" si="853"/>
        <v>#N/A</v>
      </c>
      <c r="BB787" t="e">
        <f t="shared" si="854"/>
        <v>#N/A</v>
      </c>
      <c r="BC787" t="e">
        <f t="shared" si="855"/>
        <v>#N/A</v>
      </c>
      <c r="BD787" t="e">
        <f t="shared" si="856"/>
        <v>#N/A</v>
      </c>
      <c r="BE787" t="e">
        <f t="shared" si="857"/>
        <v>#N/A</v>
      </c>
      <c r="BF787" t="e">
        <f t="shared" si="858"/>
        <v>#N/A</v>
      </c>
      <c r="BG787" t="e">
        <f t="shared" si="859"/>
        <v>#N/A</v>
      </c>
      <c r="BH787" t="e">
        <f t="shared" si="860"/>
        <v>#N/A</v>
      </c>
      <c r="BI787" t="e">
        <f t="shared" si="861"/>
        <v>#N/A</v>
      </c>
      <c r="BJ787" t="e">
        <f t="shared" si="862"/>
        <v>#N/A</v>
      </c>
      <c r="BK787" t="e">
        <f t="shared" si="863"/>
        <v>#N/A</v>
      </c>
      <c r="BL787" t="e">
        <f t="shared" si="864"/>
        <v>#N/A</v>
      </c>
      <c r="BM787" t="e">
        <f t="shared" si="865"/>
        <v>#N/A</v>
      </c>
      <c r="BN787" t="e">
        <f t="shared" si="866"/>
        <v>#N/A</v>
      </c>
      <c r="BO787" t="e">
        <f t="shared" si="867"/>
        <v>#N/A</v>
      </c>
      <c r="BP787" t="e">
        <f t="shared" si="868"/>
        <v>#N/A</v>
      </c>
      <c r="BQ787" t="e">
        <f t="shared" si="869"/>
        <v>#N/A</v>
      </c>
      <c r="BR787" t="e">
        <f t="shared" si="870"/>
        <v>#N/A</v>
      </c>
      <c r="BS787" t="e">
        <f t="shared" si="871"/>
        <v>#N/A</v>
      </c>
      <c r="BT787" t="e">
        <f t="shared" si="872"/>
        <v>#N/A</v>
      </c>
      <c r="BU787" t="e">
        <f t="shared" si="873"/>
        <v>#N/A</v>
      </c>
      <c r="BV787" t="e">
        <f t="shared" si="874"/>
        <v>#N/A</v>
      </c>
      <c r="BX787" t="e">
        <f t="shared" si="875"/>
        <v>#N/A</v>
      </c>
      <c r="BY787" t="e">
        <f t="shared" si="876"/>
        <v>#N/A</v>
      </c>
      <c r="BZ787" t="e">
        <f t="shared" si="877"/>
        <v>#N/A</v>
      </c>
      <c r="CA787" t="e">
        <f t="shared" si="878"/>
        <v>#N/A</v>
      </c>
      <c r="CB787" t="e">
        <f t="shared" si="879"/>
        <v>#N/A</v>
      </c>
      <c r="CC787" t="e">
        <f t="shared" si="880"/>
        <v>#N/A</v>
      </c>
      <c r="CD787" t="e">
        <f t="shared" si="881"/>
        <v>#N/A</v>
      </c>
      <c r="CE787" t="e">
        <f t="shared" si="882"/>
        <v>#N/A</v>
      </c>
      <c r="CF787" t="e">
        <f t="shared" si="883"/>
        <v>#N/A</v>
      </c>
      <c r="CG787" t="e">
        <f t="shared" si="884"/>
        <v>#N/A</v>
      </c>
      <c r="CH787" t="e">
        <f t="shared" si="885"/>
        <v>#N/A</v>
      </c>
      <c r="CI787" t="e">
        <f t="shared" si="886"/>
        <v>#N/A</v>
      </c>
      <c r="CJ787" t="e">
        <f t="shared" si="887"/>
        <v>#N/A</v>
      </c>
      <c r="CK787" t="e">
        <f t="shared" si="888"/>
        <v>#N/A</v>
      </c>
      <c r="CL787" t="e">
        <f t="shared" si="889"/>
        <v>#N/A</v>
      </c>
      <c r="CM787" t="e">
        <f t="shared" si="890"/>
        <v>#N/A</v>
      </c>
      <c r="CN787" t="e">
        <f t="shared" si="891"/>
        <v>#N/A</v>
      </c>
      <c r="CO787" t="e">
        <f t="shared" si="892"/>
        <v>#N/A</v>
      </c>
      <c r="CP787" t="e">
        <f t="shared" si="893"/>
        <v>#N/A</v>
      </c>
      <c r="CQ787" t="e">
        <f t="shared" si="894"/>
        <v>#N/A</v>
      </c>
      <c r="CR787" t="e">
        <f t="shared" si="895"/>
        <v>#N/A</v>
      </c>
      <c r="CS787" t="e">
        <f t="shared" si="896"/>
        <v>#N/A</v>
      </c>
      <c r="CT787" t="e">
        <f t="shared" si="897"/>
        <v>#N/A</v>
      </c>
      <c r="CU787" t="e">
        <f t="shared" si="898"/>
        <v>#N/A</v>
      </c>
      <c r="CV787" t="e">
        <f t="shared" si="899"/>
        <v>#N/A</v>
      </c>
      <c r="CW787" t="e">
        <f t="shared" si="900"/>
        <v>#N/A</v>
      </c>
      <c r="CX787" t="e">
        <f t="shared" si="901"/>
        <v>#N/A</v>
      </c>
      <c r="CY787" t="e">
        <f t="shared" si="902"/>
        <v>#N/A</v>
      </c>
      <c r="CZ787" t="e">
        <f t="shared" si="903"/>
        <v>#N/A</v>
      </c>
      <c r="DA787" t="e">
        <f t="shared" si="904"/>
        <v>#N/A</v>
      </c>
      <c r="DB787" t="e">
        <f t="shared" si="905"/>
        <v>#N/A</v>
      </c>
      <c r="DC787" t="e">
        <f t="shared" si="906"/>
        <v>#N/A</v>
      </c>
      <c r="DD787" t="e">
        <f t="shared" si="907"/>
        <v>#N/A</v>
      </c>
      <c r="DE787" t="e">
        <f t="shared" si="908"/>
        <v>#N/A</v>
      </c>
      <c r="DF787" t="e">
        <f t="shared" si="909"/>
        <v>#N/A</v>
      </c>
    </row>
    <row r="788" spans="1:110" x14ac:dyDescent="0.25">
      <c r="A788" s="4">
        <f>raw!$A789:$A789</f>
        <v>0</v>
      </c>
      <c r="B788" s="6">
        <f>raw!$B789:$B789</f>
        <v>0</v>
      </c>
      <c r="D788" t="e">
        <f>IF(score!$C788=".",".",IF(score!$C788=0,"1",IF(score!$C788=25,"0",IF(score!$C788=50,"0",IF(score!$C788=75,"0",IF(score!$C788=100,"0"))))))</f>
        <v>#N/A</v>
      </c>
      <c r="E788" t="e">
        <f>IF(score!$C788=".",".",IF(score!$C788=0,"0",IF(score!$C788=25,"1",IF(score!$C788=50,"0",IF(score!$C788=75,"0",IF(score!$C788=100,"0"))))))</f>
        <v>#N/A</v>
      </c>
      <c r="F788" t="e">
        <f>IF(score!$C788=".",".",IF(score!$C788=0,"0",IF(score!$C788=25,"0",IF(score!$C788=50,"1",IF(score!$C788=75,"0",IF(score!$C788=100,"0"))))))</f>
        <v>#N/A</v>
      </c>
      <c r="G788" t="e">
        <f>IF(score!$C788=".",".",IF(score!$C788=0,"0",IF(score!$C788=25,"0",IF(score!$C788=50,"0",IF(score!$C788=75,"1",IF(score!$C788=100,"0"))))))</f>
        <v>#N/A</v>
      </c>
      <c r="H788" t="e">
        <f>IF(score!$D788=".",".",IF(score!$D788=0,"1",IF(score!$D788=50,"0",IF(score!$D788=100,"0"))))</f>
        <v>#N/A</v>
      </c>
      <c r="I788" t="e">
        <f>IF(score!$D788=".",".",IF(score!$D788=0,"0",IF(score!$D788=50,"1",IF(score!$D788=100,"0"))))</f>
        <v>#N/A</v>
      </c>
      <c r="J788" t="e">
        <f>IF(score!$E788=".",".",IF(score!$E788=0,"1",IF(score!$E788=50,"0",IF(score!$E788=100,"0"))))</f>
        <v>#N/A</v>
      </c>
      <c r="K788" t="e">
        <f>IF(score!$E788=".",".",IF(score!$E788=0,"0",IF(score!$E788=50,"1",IF(score!$E788=100,"0"))))</f>
        <v>#N/A</v>
      </c>
      <c r="L788" t="e">
        <f>IF(score!$F788=".",".",IF(score!$F788=0,"1",IF(score!$F788=100,"0")))</f>
        <v>#N/A</v>
      </c>
      <c r="M788" t="e">
        <f>IF(score!$G788=".",".",IF(score!$G788=0,"1",IF(score!$G788=100,"0")))</f>
        <v>#N/A</v>
      </c>
      <c r="N788" t="e">
        <f>IF(score!$H788=".",".",IF(score!$H788=0,"1",IF(score!$H788=100,"0")))</f>
        <v>#N/A</v>
      </c>
      <c r="O788" t="e">
        <f>IF(score!$I788=".",".",IF(score!$I788=0,"1",IF(score!$I788=50,"0",IF(score!$I788=100,"0"))))</f>
        <v>#N/A</v>
      </c>
      <c r="P788" t="e">
        <f>IF(score!$J788=".",".",IF(score!$J788=0,"1",IF(score!$J788=25,"0",IF(score!$J788=50,"0",IF(score!$J788=75,"0",IF(score!$J788=100,"0"))))))</f>
        <v>#N/A</v>
      </c>
      <c r="Q788" t="e">
        <f>IF(score!$J788=".",".",IF(score!$J788=0,"0",IF(score!$J788=25,"1",IF(score!$J788=50,"0",IF(score!$J788=75,"0",IF(score!$J788=100,"0"))))))</f>
        <v>#N/A</v>
      </c>
      <c r="R788" t="e">
        <f>IF(score!$J788=".",".",IF(score!$J788=0,"0",IF(score!$J788=25,"0",IF(score!$J788=50,"1",IF(score!$J788=75,"0",IF(score!$J788=100,"0"))))))</f>
        <v>#N/A</v>
      </c>
      <c r="S788" t="e">
        <f>IF(score!$J788=".",".",IF(score!$J788=0,"0",IF(score!$J788=25,"0",IF(score!$J788=50,"0",IF(score!$J788=75,"1",IF(score!$J788=100,"0"))))))</f>
        <v>#N/A</v>
      </c>
      <c r="T788" t="e">
        <f>IF(score!$K788=".",".",IF(score!$K788=0,"1",IF(score!$K788=20,"0",IF(score!$K788=40,"0",IF(score!$K788=60,"0",IF(score!$K788=80,"0",IF(score!$K788=100,"0")))))))</f>
        <v>#N/A</v>
      </c>
      <c r="U788" t="e">
        <f>IF(score!$K788=".",".",IF(score!$K788=0,"0",IF(score!$K788=20,"1",IF(score!$K788=40,"0",IF(score!$K788=60,"0",IF(score!$K788=80,"0",IF(score!$K788=100,"0")))))))</f>
        <v>#N/A</v>
      </c>
      <c r="V788" t="e">
        <f>IF(score!$K788=".",".",IF(score!$K788=0,"0",IF(score!$K788=20,"0",IF(score!$K788=40,"1",IF(score!$K788=60,"0",IF(score!$K788=80,"0",IF(score!$K788=100,"0")))))))</f>
        <v>#N/A</v>
      </c>
      <c r="W788" t="e">
        <f>IF(score!$K788=".",".",IF(score!$K788=0,"0",IF(score!$K788=20,"0",IF(score!$K788=40,"0",IF(score!$K788=60,"1",IF(score!$K788=80,"0",IF(score!$K788=100,"0")))))))</f>
        <v>#N/A</v>
      </c>
      <c r="X788" t="e">
        <f>IF(score!$K788=".",".",IF(score!$K788=0,"0",IF(score!$K788=20,"0",IF(score!$K788=40,"0",IF(score!$K788=60,"0",IF(score!$K788=80,"1",IF(score!$K788=100,"0")))))))</f>
        <v>#N/A</v>
      </c>
      <c r="Y788" t="e">
        <f>IF(score!$L788=".",".",IF(score!$L788=0,"1",IF(score!$L788=20,"0",IF(score!$L788=40,"0",IF(score!$L788=60,"0",IF(score!$L788=80,"0",IF(score!$L788=100,"0")))))))</f>
        <v>#N/A</v>
      </c>
      <c r="Z788" t="e">
        <f>IF(score!$L788=".",".",IF(score!$L788=0,"0",IF(score!$L788=20,"1",IF(score!$L788=40,"0",IF(score!$L788=60,"0",IF(score!$L788=80,"0",IF(score!$L788=100,"0")))))))</f>
        <v>#N/A</v>
      </c>
      <c r="AA788" t="e">
        <f>IF(score!$L788=".",".",IF(score!$L788=0,"0",IF(score!$L788=20,"0",IF(score!$L788=40,"1",IF(score!$L788=60,"0",IF(score!$L788=80,"0",IF(score!$L788=100,"0")))))))</f>
        <v>#N/A</v>
      </c>
      <c r="AB788" t="e">
        <f>IF(score!$L788=".",".",IF(score!$L788=0,"0",IF(score!$L788=20,"0",IF(score!$L788=40,"0",IF(score!$L788=60,"1",IF(score!$L788=80,"0",IF(score!$L788=100,"0")))))))</f>
        <v>#N/A</v>
      </c>
      <c r="AC788" t="e">
        <f>IF(score!$L788=".",".",IF(score!$L788=0,"0",IF(score!$L788=20,"0",IF(score!$L788=40,"0",IF(score!$L788=60,"0",IF(score!$L788=80,"1",IF(score!L788=100,"0")))))))</f>
        <v>#N/A</v>
      </c>
      <c r="AD788" t="e">
        <f>IF(score!$M788=".",".",IF(score!$M788=0,"1",IF(score!$M788=20,"0",IF(score!$M788=40,"0",IF(score!$M788=60,"0",IF(score!$M788=80,"0",IF(score!$M788=100,"0")))))))</f>
        <v>#N/A</v>
      </c>
      <c r="AE788" t="e">
        <f>IF(score!$M788=".",".",IF(score!$M788=0,"0",IF(score!$M788=20,"1",IF(score!$M788=40,"0",IF(score!$M788=60,"0",IF(score!$M788=80,"0",IF(score!$M788=100,"0")))))))</f>
        <v>#N/A</v>
      </c>
      <c r="AF788" t="e">
        <f>IF(score!$M788=".",".",IF(score!$M788=0,"0",IF(score!$M788=20,"0",IF(score!$M788=40,"1",IF(score!$M788=60,"0",IF(score!$M788=80,"0",IF(score!$M788=100,"0")))))))</f>
        <v>#N/A</v>
      </c>
      <c r="AG788" t="e">
        <f>IF(score!$M788=".",".",IF(score!$M788=0,"0",IF(score!$M788=20,"0",IF(score!$M788=40,"0",IF(score!$M788=60,"1",IF(score!$M788=80,"0",IF(score!$M788=100,"0")))))))</f>
        <v>#N/A</v>
      </c>
      <c r="AH788" t="e">
        <f>IF(score!$M788=".",".",IF(score!$M788=0,"0",IF(score!$M788=20,"0",IF(score!$M788=40,"0",IF(score!$M788=60,"0",IF(score!$M788=80,"1",IF(score!$M788=100,"0")))))))</f>
        <v>#N/A</v>
      </c>
      <c r="AI788" t="e">
        <f>IF(score!$N788=".",".",IF(score!$N788=0,"1",IF(score!$N788=25,"0",IF(score!$N788=50,"0",IF(score!$N788=75,"0",IF(score!$N788=100,"0"))))))</f>
        <v>#N/A</v>
      </c>
      <c r="AJ788" t="e">
        <f>IF(score!$N788=".",".",IF(score!$N788=0,"0",IF(score!$N788=25,"1",IF(score!$N788=50,"0",IF(score!$N788=75,"0",IF(score!$N788=100,"0"))))))</f>
        <v>#N/A</v>
      </c>
      <c r="AK788" t="e">
        <f>IF(score!$N788=".",".",IF(score!$N788=0,"0",IF(score!$N788=25,"0",IF(score!$N788=50,"1",IF(score!$N788=75,"0",IF(score!$N788=100,"0"))))))</f>
        <v>#N/A</v>
      </c>
      <c r="AL788" t="e">
        <f>IF(score!$N788=".",".",IF(score!$N788=0,"0",IF(score!$N788=25,"0",IF(score!$N788=50,"0",IF(score!$N788=75,"1",IF(score!$N788=100,"0"))))))</f>
        <v>#N/A</v>
      </c>
      <c r="AN788" t="e">
        <f t="shared" si="840"/>
        <v>#N/A</v>
      </c>
      <c r="AO788" t="e">
        <f t="shared" si="841"/>
        <v>#N/A</v>
      </c>
      <c r="AP788" t="e">
        <f t="shared" si="842"/>
        <v>#N/A</v>
      </c>
      <c r="AQ788" t="e">
        <f t="shared" si="843"/>
        <v>#N/A</v>
      </c>
      <c r="AR788" t="e">
        <f t="shared" si="844"/>
        <v>#N/A</v>
      </c>
      <c r="AS788" t="e">
        <f t="shared" si="845"/>
        <v>#N/A</v>
      </c>
      <c r="AT788" t="e">
        <f t="shared" si="846"/>
        <v>#N/A</v>
      </c>
      <c r="AU788" t="e">
        <f t="shared" si="847"/>
        <v>#N/A</v>
      </c>
      <c r="AV788" t="e">
        <f t="shared" si="848"/>
        <v>#N/A</v>
      </c>
      <c r="AW788" t="e">
        <f t="shared" si="849"/>
        <v>#N/A</v>
      </c>
      <c r="AX788" t="e">
        <f t="shared" si="850"/>
        <v>#N/A</v>
      </c>
      <c r="AY788" t="e">
        <f t="shared" si="851"/>
        <v>#N/A</v>
      </c>
      <c r="AZ788" t="e">
        <f t="shared" si="852"/>
        <v>#N/A</v>
      </c>
      <c r="BA788" t="e">
        <f t="shared" si="853"/>
        <v>#N/A</v>
      </c>
      <c r="BB788" t="e">
        <f t="shared" si="854"/>
        <v>#N/A</v>
      </c>
      <c r="BC788" t="e">
        <f t="shared" si="855"/>
        <v>#N/A</v>
      </c>
      <c r="BD788" t="e">
        <f t="shared" si="856"/>
        <v>#N/A</v>
      </c>
      <c r="BE788" t="e">
        <f t="shared" si="857"/>
        <v>#N/A</v>
      </c>
      <c r="BF788" t="e">
        <f t="shared" si="858"/>
        <v>#N/A</v>
      </c>
      <c r="BG788" t="e">
        <f t="shared" si="859"/>
        <v>#N/A</v>
      </c>
      <c r="BH788" t="e">
        <f t="shared" si="860"/>
        <v>#N/A</v>
      </c>
      <c r="BI788" t="e">
        <f t="shared" si="861"/>
        <v>#N/A</v>
      </c>
      <c r="BJ788" t="e">
        <f t="shared" si="862"/>
        <v>#N/A</v>
      </c>
      <c r="BK788" t="e">
        <f t="shared" si="863"/>
        <v>#N/A</v>
      </c>
      <c r="BL788" t="e">
        <f t="shared" si="864"/>
        <v>#N/A</v>
      </c>
      <c r="BM788" t="e">
        <f t="shared" si="865"/>
        <v>#N/A</v>
      </c>
      <c r="BN788" t="e">
        <f t="shared" si="866"/>
        <v>#N/A</v>
      </c>
      <c r="BO788" t="e">
        <f t="shared" si="867"/>
        <v>#N/A</v>
      </c>
      <c r="BP788" t="e">
        <f t="shared" si="868"/>
        <v>#N/A</v>
      </c>
      <c r="BQ788" t="e">
        <f t="shared" si="869"/>
        <v>#N/A</v>
      </c>
      <c r="BR788" t="e">
        <f t="shared" si="870"/>
        <v>#N/A</v>
      </c>
      <c r="BS788" t="e">
        <f t="shared" si="871"/>
        <v>#N/A</v>
      </c>
      <c r="BT788" t="e">
        <f t="shared" si="872"/>
        <v>#N/A</v>
      </c>
      <c r="BU788" t="e">
        <f t="shared" si="873"/>
        <v>#N/A</v>
      </c>
      <c r="BV788" t="e">
        <f t="shared" si="874"/>
        <v>#N/A</v>
      </c>
      <c r="BX788" t="e">
        <f t="shared" si="875"/>
        <v>#N/A</v>
      </c>
      <c r="BY788" t="e">
        <f t="shared" si="876"/>
        <v>#N/A</v>
      </c>
      <c r="BZ788" t="e">
        <f t="shared" si="877"/>
        <v>#N/A</v>
      </c>
      <c r="CA788" t="e">
        <f t="shared" si="878"/>
        <v>#N/A</v>
      </c>
      <c r="CB788" t="e">
        <f t="shared" si="879"/>
        <v>#N/A</v>
      </c>
      <c r="CC788" t="e">
        <f t="shared" si="880"/>
        <v>#N/A</v>
      </c>
      <c r="CD788" t="e">
        <f t="shared" si="881"/>
        <v>#N/A</v>
      </c>
      <c r="CE788" t="e">
        <f t="shared" si="882"/>
        <v>#N/A</v>
      </c>
      <c r="CF788" t="e">
        <f t="shared" si="883"/>
        <v>#N/A</v>
      </c>
      <c r="CG788" t="e">
        <f t="shared" si="884"/>
        <v>#N/A</v>
      </c>
      <c r="CH788" t="e">
        <f t="shared" si="885"/>
        <v>#N/A</v>
      </c>
      <c r="CI788" t="e">
        <f t="shared" si="886"/>
        <v>#N/A</v>
      </c>
      <c r="CJ788" t="e">
        <f t="shared" si="887"/>
        <v>#N/A</v>
      </c>
      <c r="CK788" t="e">
        <f t="shared" si="888"/>
        <v>#N/A</v>
      </c>
      <c r="CL788" t="e">
        <f t="shared" si="889"/>
        <v>#N/A</v>
      </c>
      <c r="CM788" t="e">
        <f t="shared" si="890"/>
        <v>#N/A</v>
      </c>
      <c r="CN788" t="e">
        <f t="shared" si="891"/>
        <v>#N/A</v>
      </c>
      <c r="CO788" t="e">
        <f t="shared" si="892"/>
        <v>#N/A</v>
      </c>
      <c r="CP788" t="e">
        <f t="shared" si="893"/>
        <v>#N/A</v>
      </c>
      <c r="CQ788" t="e">
        <f t="shared" si="894"/>
        <v>#N/A</v>
      </c>
      <c r="CR788" t="e">
        <f t="shared" si="895"/>
        <v>#N/A</v>
      </c>
      <c r="CS788" t="e">
        <f t="shared" si="896"/>
        <v>#N/A</v>
      </c>
      <c r="CT788" t="e">
        <f t="shared" si="897"/>
        <v>#N/A</v>
      </c>
      <c r="CU788" t="e">
        <f t="shared" si="898"/>
        <v>#N/A</v>
      </c>
      <c r="CV788" t="e">
        <f t="shared" si="899"/>
        <v>#N/A</v>
      </c>
      <c r="CW788" t="e">
        <f t="shared" si="900"/>
        <v>#N/A</v>
      </c>
      <c r="CX788" t="e">
        <f t="shared" si="901"/>
        <v>#N/A</v>
      </c>
      <c r="CY788" t="e">
        <f t="shared" si="902"/>
        <v>#N/A</v>
      </c>
      <c r="CZ788" t="e">
        <f t="shared" si="903"/>
        <v>#N/A</v>
      </c>
      <c r="DA788" t="e">
        <f t="shared" si="904"/>
        <v>#N/A</v>
      </c>
      <c r="DB788" t="e">
        <f t="shared" si="905"/>
        <v>#N/A</v>
      </c>
      <c r="DC788" t="e">
        <f t="shared" si="906"/>
        <v>#N/A</v>
      </c>
      <c r="DD788" t="e">
        <f t="shared" si="907"/>
        <v>#N/A</v>
      </c>
      <c r="DE788" t="e">
        <f t="shared" si="908"/>
        <v>#N/A</v>
      </c>
      <c r="DF788" t="e">
        <f t="shared" si="909"/>
        <v>#N/A</v>
      </c>
    </row>
    <row r="789" spans="1:110" x14ac:dyDescent="0.25">
      <c r="A789" s="4">
        <f>raw!$A790:$A790</f>
        <v>0</v>
      </c>
      <c r="B789" s="6">
        <f>raw!$B790:$B790</f>
        <v>0</v>
      </c>
      <c r="D789" t="e">
        <f>IF(score!$C789=".",".",IF(score!$C789=0,"1",IF(score!$C789=25,"0",IF(score!$C789=50,"0",IF(score!$C789=75,"0",IF(score!$C789=100,"0"))))))</f>
        <v>#N/A</v>
      </c>
      <c r="E789" t="e">
        <f>IF(score!$C789=".",".",IF(score!$C789=0,"0",IF(score!$C789=25,"1",IF(score!$C789=50,"0",IF(score!$C789=75,"0",IF(score!$C789=100,"0"))))))</f>
        <v>#N/A</v>
      </c>
      <c r="F789" t="e">
        <f>IF(score!$C789=".",".",IF(score!$C789=0,"0",IF(score!$C789=25,"0",IF(score!$C789=50,"1",IF(score!$C789=75,"0",IF(score!$C789=100,"0"))))))</f>
        <v>#N/A</v>
      </c>
      <c r="G789" t="e">
        <f>IF(score!$C789=".",".",IF(score!$C789=0,"0",IF(score!$C789=25,"0",IF(score!$C789=50,"0",IF(score!$C789=75,"1",IF(score!$C789=100,"0"))))))</f>
        <v>#N/A</v>
      </c>
      <c r="H789" t="e">
        <f>IF(score!$D789=".",".",IF(score!$D789=0,"1",IF(score!$D789=50,"0",IF(score!$D789=100,"0"))))</f>
        <v>#N/A</v>
      </c>
      <c r="I789" t="e">
        <f>IF(score!$D789=".",".",IF(score!$D789=0,"0",IF(score!$D789=50,"1",IF(score!$D789=100,"0"))))</f>
        <v>#N/A</v>
      </c>
      <c r="J789" t="e">
        <f>IF(score!$E789=".",".",IF(score!$E789=0,"1",IF(score!$E789=50,"0",IF(score!$E789=100,"0"))))</f>
        <v>#N/A</v>
      </c>
      <c r="K789" t="e">
        <f>IF(score!$E789=".",".",IF(score!$E789=0,"0",IF(score!$E789=50,"1",IF(score!$E789=100,"0"))))</f>
        <v>#N/A</v>
      </c>
      <c r="L789" t="e">
        <f>IF(score!$F789=".",".",IF(score!$F789=0,"1",IF(score!$F789=100,"0")))</f>
        <v>#N/A</v>
      </c>
      <c r="M789" t="e">
        <f>IF(score!$G789=".",".",IF(score!$G789=0,"1",IF(score!$G789=100,"0")))</f>
        <v>#N/A</v>
      </c>
      <c r="N789" t="e">
        <f>IF(score!$H789=".",".",IF(score!$H789=0,"1",IF(score!$H789=100,"0")))</f>
        <v>#N/A</v>
      </c>
      <c r="O789" t="e">
        <f>IF(score!$I789=".",".",IF(score!$I789=0,"1",IF(score!$I789=50,"0",IF(score!$I789=100,"0"))))</f>
        <v>#N/A</v>
      </c>
      <c r="P789" t="e">
        <f>IF(score!$J789=".",".",IF(score!$J789=0,"1",IF(score!$J789=25,"0",IF(score!$J789=50,"0",IF(score!$J789=75,"0",IF(score!$J789=100,"0"))))))</f>
        <v>#N/A</v>
      </c>
      <c r="Q789" t="e">
        <f>IF(score!$J789=".",".",IF(score!$J789=0,"0",IF(score!$J789=25,"1",IF(score!$J789=50,"0",IF(score!$J789=75,"0",IF(score!$J789=100,"0"))))))</f>
        <v>#N/A</v>
      </c>
      <c r="R789" t="e">
        <f>IF(score!$J789=".",".",IF(score!$J789=0,"0",IF(score!$J789=25,"0",IF(score!$J789=50,"1",IF(score!$J789=75,"0",IF(score!$J789=100,"0"))))))</f>
        <v>#N/A</v>
      </c>
      <c r="S789" t="e">
        <f>IF(score!$J789=".",".",IF(score!$J789=0,"0",IF(score!$J789=25,"0",IF(score!$J789=50,"0",IF(score!$J789=75,"1",IF(score!$J789=100,"0"))))))</f>
        <v>#N/A</v>
      </c>
      <c r="T789" t="e">
        <f>IF(score!$K789=".",".",IF(score!$K789=0,"1",IF(score!$K789=20,"0",IF(score!$K789=40,"0",IF(score!$K789=60,"0",IF(score!$K789=80,"0",IF(score!$K789=100,"0")))))))</f>
        <v>#N/A</v>
      </c>
      <c r="U789" t="e">
        <f>IF(score!$K789=".",".",IF(score!$K789=0,"0",IF(score!$K789=20,"1",IF(score!$K789=40,"0",IF(score!$K789=60,"0",IF(score!$K789=80,"0",IF(score!$K789=100,"0")))))))</f>
        <v>#N/A</v>
      </c>
      <c r="V789" t="e">
        <f>IF(score!$K789=".",".",IF(score!$K789=0,"0",IF(score!$K789=20,"0",IF(score!$K789=40,"1",IF(score!$K789=60,"0",IF(score!$K789=80,"0",IF(score!$K789=100,"0")))))))</f>
        <v>#N/A</v>
      </c>
      <c r="W789" t="e">
        <f>IF(score!$K789=".",".",IF(score!$K789=0,"0",IF(score!$K789=20,"0",IF(score!$K789=40,"0",IF(score!$K789=60,"1",IF(score!$K789=80,"0",IF(score!$K789=100,"0")))))))</f>
        <v>#N/A</v>
      </c>
      <c r="X789" t="e">
        <f>IF(score!$K789=".",".",IF(score!$K789=0,"0",IF(score!$K789=20,"0",IF(score!$K789=40,"0",IF(score!$K789=60,"0",IF(score!$K789=80,"1",IF(score!$K789=100,"0")))))))</f>
        <v>#N/A</v>
      </c>
      <c r="Y789" t="e">
        <f>IF(score!$L789=".",".",IF(score!$L789=0,"1",IF(score!$L789=20,"0",IF(score!$L789=40,"0",IF(score!$L789=60,"0",IF(score!$L789=80,"0",IF(score!$L789=100,"0")))))))</f>
        <v>#N/A</v>
      </c>
      <c r="Z789" t="e">
        <f>IF(score!$L789=".",".",IF(score!$L789=0,"0",IF(score!$L789=20,"1",IF(score!$L789=40,"0",IF(score!$L789=60,"0",IF(score!$L789=80,"0",IF(score!$L789=100,"0")))))))</f>
        <v>#N/A</v>
      </c>
      <c r="AA789" t="e">
        <f>IF(score!$L789=".",".",IF(score!$L789=0,"0",IF(score!$L789=20,"0",IF(score!$L789=40,"1",IF(score!$L789=60,"0",IF(score!$L789=80,"0",IF(score!$L789=100,"0")))))))</f>
        <v>#N/A</v>
      </c>
      <c r="AB789" t="e">
        <f>IF(score!$L789=".",".",IF(score!$L789=0,"0",IF(score!$L789=20,"0",IF(score!$L789=40,"0",IF(score!$L789=60,"1",IF(score!$L789=80,"0",IF(score!$L789=100,"0")))))))</f>
        <v>#N/A</v>
      </c>
      <c r="AC789" t="e">
        <f>IF(score!$L789=".",".",IF(score!$L789=0,"0",IF(score!$L789=20,"0",IF(score!$L789=40,"0",IF(score!$L789=60,"0",IF(score!$L789=80,"1",IF(score!L789=100,"0")))))))</f>
        <v>#N/A</v>
      </c>
      <c r="AD789" t="e">
        <f>IF(score!$M789=".",".",IF(score!$M789=0,"1",IF(score!$M789=20,"0",IF(score!$M789=40,"0",IF(score!$M789=60,"0",IF(score!$M789=80,"0",IF(score!$M789=100,"0")))))))</f>
        <v>#N/A</v>
      </c>
      <c r="AE789" t="e">
        <f>IF(score!$M789=".",".",IF(score!$M789=0,"0",IF(score!$M789=20,"1",IF(score!$M789=40,"0",IF(score!$M789=60,"0",IF(score!$M789=80,"0",IF(score!$M789=100,"0")))))))</f>
        <v>#N/A</v>
      </c>
      <c r="AF789" t="e">
        <f>IF(score!$M789=".",".",IF(score!$M789=0,"0",IF(score!$M789=20,"0",IF(score!$M789=40,"1",IF(score!$M789=60,"0",IF(score!$M789=80,"0",IF(score!$M789=100,"0")))))))</f>
        <v>#N/A</v>
      </c>
      <c r="AG789" t="e">
        <f>IF(score!$M789=".",".",IF(score!$M789=0,"0",IF(score!$M789=20,"0",IF(score!$M789=40,"0",IF(score!$M789=60,"1",IF(score!$M789=80,"0",IF(score!$M789=100,"0")))))))</f>
        <v>#N/A</v>
      </c>
      <c r="AH789" t="e">
        <f>IF(score!$M789=".",".",IF(score!$M789=0,"0",IF(score!$M789=20,"0",IF(score!$M789=40,"0",IF(score!$M789=60,"0",IF(score!$M789=80,"1",IF(score!$M789=100,"0")))))))</f>
        <v>#N/A</v>
      </c>
      <c r="AI789" t="e">
        <f>IF(score!$N789=".",".",IF(score!$N789=0,"1",IF(score!$N789=25,"0",IF(score!$N789=50,"0",IF(score!$N789=75,"0",IF(score!$N789=100,"0"))))))</f>
        <v>#N/A</v>
      </c>
      <c r="AJ789" t="e">
        <f>IF(score!$N789=".",".",IF(score!$N789=0,"0",IF(score!$N789=25,"1",IF(score!$N789=50,"0",IF(score!$N789=75,"0",IF(score!$N789=100,"0"))))))</f>
        <v>#N/A</v>
      </c>
      <c r="AK789" t="e">
        <f>IF(score!$N789=".",".",IF(score!$N789=0,"0",IF(score!$N789=25,"0",IF(score!$N789=50,"1",IF(score!$N789=75,"0",IF(score!$N789=100,"0"))))))</f>
        <v>#N/A</v>
      </c>
      <c r="AL789" t="e">
        <f>IF(score!$N789=".",".",IF(score!$N789=0,"0",IF(score!$N789=25,"0",IF(score!$N789=50,"0",IF(score!$N789=75,"1",IF(score!$N789=100,"0"))))))</f>
        <v>#N/A</v>
      </c>
      <c r="AN789" t="e">
        <f t="shared" si="840"/>
        <v>#N/A</v>
      </c>
      <c r="AO789" t="e">
        <f t="shared" si="841"/>
        <v>#N/A</v>
      </c>
      <c r="AP789" t="e">
        <f t="shared" si="842"/>
        <v>#N/A</v>
      </c>
      <c r="AQ789" t="e">
        <f t="shared" si="843"/>
        <v>#N/A</v>
      </c>
      <c r="AR789" t="e">
        <f t="shared" si="844"/>
        <v>#N/A</v>
      </c>
      <c r="AS789" t="e">
        <f t="shared" si="845"/>
        <v>#N/A</v>
      </c>
      <c r="AT789" t="e">
        <f t="shared" si="846"/>
        <v>#N/A</v>
      </c>
      <c r="AU789" t="e">
        <f t="shared" si="847"/>
        <v>#N/A</v>
      </c>
      <c r="AV789" t="e">
        <f t="shared" si="848"/>
        <v>#N/A</v>
      </c>
      <c r="AW789" t="e">
        <f t="shared" si="849"/>
        <v>#N/A</v>
      </c>
      <c r="AX789" t="e">
        <f t="shared" si="850"/>
        <v>#N/A</v>
      </c>
      <c r="AY789" t="e">
        <f t="shared" si="851"/>
        <v>#N/A</v>
      </c>
      <c r="AZ789" t="e">
        <f t="shared" si="852"/>
        <v>#N/A</v>
      </c>
      <c r="BA789" t="e">
        <f t="shared" si="853"/>
        <v>#N/A</v>
      </c>
      <c r="BB789" t="e">
        <f t="shared" si="854"/>
        <v>#N/A</v>
      </c>
      <c r="BC789" t="e">
        <f t="shared" si="855"/>
        <v>#N/A</v>
      </c>
      <c r="BD789" t="e">
        <f t="shared" si="856"/>
        <v>#N/A</v>
      </c>
      <c r="BE789" t="e">
        <f t="shared" si="857"/>
        <v>#N/A</v>
      </c>
      <c r="BF789" t="e">
        <f t="shared" si="858"/>
        <v>#N/A</v>
      </c>
      <c r="BG789" t="e">
        <f t="shared" si="859"/>
        <v>#N/A</v>
      </c>
      <c r="BH789" t="e">
        <f t="shared" si="860"/>
        <v>#N/A</v>
      </c>
      <c r="BI789" t="e">
        <f t="shared" si="861"/>
        <v>#N/A</v>
      </c>
      <c r="BJ789" t="e">
        <f t="shared" si="862"/>
        <v>#N/A</v>
      </c>
      <c r="BK789" t="e">
        <f t="shared" si="863"/>
        <v>#N/A</v>
      </c>
      <c r="BL789" t="e">
        <f t="shared" si="864"/>
        <v>#N/A</v>
      </c>
      <c r="BM789" t="e">
        <f t="shared" si="865"/>
        <v>#N/A</v>
      </c>
      <c r="BN789" t="e">
        <f t="shared" si="866"/>
        <v>#N/A</v>
      </c>
      <c r="BO789" t="e">
        <f t="shared" si="867"/>
        <v>#N/A</v>
      </c>
      <c r="BP789" t="e">
        <f t="shared" si="868"/>
        <v>#N/A</v>
      </c>
      <c r="BQ789" t="e">
        <f t="shared" si="869"/>
        <v>#N/A</v>
      </c>
      <c r="BR789" t="e">
        <f t="shared" si="870"/>
        <v>#N/A</v>
      </c>
      <c r="BS789" t="e">
        <f t="shared" si="871"/>
        <v>#N/A</v>
      </c>
      <c r="BT789" t="e">
        <f t="shared" si="872"/>
        <v>#N/A</v>
      </c>
      <c r="BU789" t="e">
        <f t="shared" si="873"/>
        <v>#N/A</v>
      </c>
      <c r="BV789" t="e">
        <f t="shared" si="874"/>
        <v>#N/A</v>
      </c>
      <c r="BX789" t="e">
        <f t="shared" si="875"/>
        <v>#N/A</v>
      </c>
      <c r="BY789" t="e">
        <f t="shared" si="876"/>
        <v>#N/A</v>
      </c>
      <c r="BZ789" t="e">
        <f t="shared" si="877"/>
        <v>#N/A</v>
      </c>
      <c r="CA789" t="e">
        <f t="shared" si="878"/>
        <v>#N/A</v>
      </c>
      <c r="CB789" t="e">
        <f t="shared" si="879"/>
        <v>#N/A</v>
      </c>
      <c r="CC789" t="e">
        <f t="shared" si="880"/>
        <v>#N/A</v>
      </c>
      <c r="CD789" t="e">
        <f t="shared" si="881"/>
        <v>#N/A</v>
      </c>
      <c r="CE789" t="e">
        <f t="shared" si="882"/>
        <v>#N/A</v>
      </c>
      <c r="CF789" t="e">
        <f t="shared" si="883"/>
        <v>#N/A</v>
      </c>
      <c r="CG789" t="e">
        <f t="shared" si="884"/>
        <v>#N/A</v>
      </c>
      <c r="CH789" t="e">
        <f t="shared" si="885"/>
        <v>#N/A</v>
      </c>
      <c r="CI789" t="e">
        <f t="shared" si="886"/>
        <v>#N/A</v>
      </c>
      <c r="CJ789" t="e">
        <f t="shared" si="887"/>
        <v>#N/A</v>
      </c>
      <c r="CK789" t="e">
        <f t="shared" si="888"/>
        <v>#N/A</v>
      </c>
      <c r="CL789" t="e">
        <f t="shared" si="889"/>
        <v>#N/A</v>
      </c>
      <c r="CM789" t="e">
        <f t="shared" si="890"/>
        <v>#N/A</v>
      </c>
      <c r="CN789" t="e">
        <f t="shared" si="891"/>
        <v>#N/A</v>
      </c>
      <c r="CO789" t="e">
        <f t="shared" si="892"/>
        <v>#N/A</v>
      </c>
      <c r="CP789" t="e">
        <f t="shared" si="893"/>
        <v>#N/A</v>
      </c>
      <c r="CQ789" t="e">
        <f t="shared" si="894"/>
        <v>#N/A</v>
      </c>
      <c r="CR789" t="e">
        <f t="shared" si="895"/>
        <v>#N/A</v>
      </c>
      <c r="CS789" t="e">
        <f t="shared" si="896"/>
        <v>#N/A</v>
      </c>
      <c r="CT789" t="e">
        <f t="shared" si="897"/>
        <v>#N/A</v>
      </c>
      <c r="CU789" t="e">
        <f t="shared" si="898"/>
        <v>#N/A</v>
      </c>
      <c r="CV789" t="e">
        <f t="shared" si="899"/>
        <v>#N/A</v>
      </c>
      <c r="CW789" t="e">
        <f t="shared" si="900"/>
        <v>#N/A</v>
      </c>
      <c r="CX789" t="e">
        <f t="shared" si="901"/>
        <v>#N/A</v>
      </c>
      <c r="CY789" t="e">
        <f t="shared" si="902"/>
        <v>#N/A</v>
      </c>
      <c r="CZ789" t="e">
        <f t="shared" si="903"/>
        <v>#N/A</v>
      </c>
      <c r="DA789" t="e">
        <f t="shared" si="904"/>
        <v>#N/A</v>
      </c>
      <c r="DB789" t="e">
        <f t="shared" si="905"/>
        <v>#N/A</v>
      </c>
      <c r="DC789" t="e">
        <f t="shared" si="906"/>
        <v>#N/A</v>
      </c>
      <c r="DD789" t="e">
        <f t="shared" si="907"/>
        <v>#N/A</v>
      </c>
      <c r="DE789" t="e">
        <f t="shared" si="908"/>
        <v>#N/A</v>
      </c>
      <c r="DF789" t="e">
        <f t="shared" si="909"/>
        <v>#N/A</v>
      </c>
    </row>
    <row r="790" spans="1:110" x14ac:dyDescent="0.25">
      <c r="A790" s="4">
        <f>raw!$A791:$A791</f>
        <v>0</v>
      </c>
      <c r="B790" s="6">
        <f>raw!$B791:$B791</f>
        <v>0</v>
      </c>
      <c r="D790" t="e">
        <f>IF(score!$C790=".",".",IF(score!$C790=0,"1",IF(score!$C790=25,"0",IF(score!$C790=50,"0",IF(score!$C790=75,"0",IF(score!$C790=100,"0"))))))</f>
        <v>#N/A</v>
      </c>
      <c r="E790" t="e">
        <f>IF(score!$C790=".",".",IF(score!$C790=0,"0",IF(score!$C790=25,"1",IF(score!$C790=50,"0",IF(score!$C790=75,"0",IF(score!$C790=100,"0"))))))</f>
        <v>#N/A</v>
      </c>
      <c r="F790" t="e">
        <f>IF(score!$C790=".",".",IF(score!$C790=0,"0",IF(score!$C790=25,"0",IF(score!$C790=50,"1",IF(score!$C790=75,"0",IF(score!$C790=100,"0"))))))</f>
        <v>#N/A</v>
      </c>
      <c r="G790" t="e">
        <f>IF(score!$C790=".",".",IF(score!$C790=0,"0",IF(score!$C790=25,"0",IF(score!$C790=50,"0",IF(score!$C790=75,"1",IF(score!$C790=100,"0"))))))</f>
        <v>#N/A</v>
      </c>
      <c r="H790" t="e">
        <f>IF(score!$D790=".",".",IF(score!$D790=0,"1",IF(score!$D790=50,"0",IF(score!$D790=100,"0"))))</f>
        <v>#N/A</v>
      </c>
      <c r="I790" t="e">
        <f>IF(score!$D790=".",".",IF(score!$D790=0,"0",IF(score!$D790=50,"1",IF(score!$D790=100,"0"))))</f>
        <v>#N/A</v>
      </c>
      <c r="J790" t="e">
        <f>IF(score!$E790=".",".",IF(score!$E790=0,"1",IF(score!$E790=50,"0",IF(score!$E790=100,"0"))))</f>
        <v>#N/A</v>
      </c>
      <c r="K790" t="e">
        <f>IF(score!$E790=".",".",IF(score!$E790=0,"0",IF(score!$E790=50,"1",IF(score!$E790=100,"0"))))</f>
        <v>#N/A</v>
      </c>
      <c r="L790" t="e">
        <f>IF(score!$F790=".",".",IF(score!$F790=0,"1",IF(score!$F790=100,"0")))</f>
        <v>#N/A</v>
      </c>
      <c r="M790" t="e">
        <f>IF(score!$G790=".",".",IF(score!$G790=0,"1",IF(score!$G790=100,"0")))</f>
        <v>#N/A</v>
      </c>
      <c r="N790" t="e">
        <f>IF(score!$H790=".",".",IF(score!$H790=0,"1",IF(score!$H790=100,"0")))</f>
        <v>#N/A</v>
      </c>
      <c r="O790" t="e">
        <f>IF(score!$I790=".",".",IF(score!$I790=0,"1",IF(score!$I790=50,"0",IF(score!$I790=100,"0"))))</f>
        <v>#N/A</v>
      </c>
      <c r="P790" t="e">
        <f>IF(score!$J790=".",".",IF(score!$J790=0,"1",IF(score!$J790=25,"0",IF(score!$J790=50,"0",IF(score!$J790=75,"0",IF(score!$J790=100,"0"))))))</f>
        <v>#N/A</v>
      </c>
      <c r="Q790" t="e">
        <f>IF(score!$J790=".",".",IF(score!$J790=0,"0",IF(score!$J790=25,"1",IF(score!$J790=50,"0",IF(score!$J790=75,"0",IF(score!$J790=100,"0"))))))</f>
        <v>#N/A</v>
      </c>
      <c r="R790" t="e">
        <f>IF(score!$J790=".",".",IF(score!$J790=0,"0",IF(score!$J790=25,"0",IF(score!$J790=50,"1",IF(score!$J790=75,"0",IF(score!$J790=100,"0"))))))</f>
        <v>#N/A</v>
      </c>
      <c r="S790" t="e">
        <f>IF(score!$J790=".",".",IF(score!$J790=0,"0",IF(score!$J790=25,"0",IF(score!$J790=50,"0",IF(score!$J790=75,"1",IF(score!$J790=100,"0"))))))</f>
        <v>#N/A</v>
      </c>
      <c r="T790" t="e">
        <f>IF(score!$K790=".",".",IF(score!$K790=0,"1",IF(score!$K790=20,"0",IF(score!$K790=40,"0",IF(score!$K790=60,"0",IF(score!$K790=80,"0",IF(score!$K790=100,"0")))))))</f>
        <v>#N/A</v>
      </c>
      <c r="U790" t="e">
        <f>IF(score!$K790=".",".",IF(score!$K790=0,"0",IF(score!$K790=20,"1",IF(score!$K790=40,"0",IF(score!$K790=60,"0",IF(score!$K790=80,"0",IF(score!$K790=100,"0")))))))</f>
        <v>#N/A</v>
      </c>
      <c r="V790" t="e">
        <f>IF(score!$K790=".",".",IF(score!$K790=0,"0",IF(score!$K790=20,"0",IF(score!$K790=40,"1",IF(score!$K790=60,"0",IF(score!$K790=80,"0",IF(score!$K790=100,"0")))))))</f>
        <v>#N/A</v>
      </c>
      <c r="W790" t="e">
        <f>IF(score!$K790=".",".",IF(score!$K790=0,"0",IF(score!$K790=20,"0",IF(score!$K790=40,"0",IF(score!$K790=60,"1",IF(score!$K790=80,"0",IF(score!$K790=100,"0")))))))</f>
        <v>#N/A</v>
      </c>
      <c r="X790" t="e">
        <f>IF(score!$K790=".",".",IF(score!$K790=0,"0",IF(score!$K790=20,"0",IF(score!$K790=40,"0",IF(score!$K790=60,"0",IF(score!$K790=80,"1",IF(score!$K790=100,"0")))))))</f>
        <v>#N/A</v>
      </c>
      <c r="Y790" t="e">
        <f>IF(score!$L790=".",".",IF(score!$L790=0,"1",IF(score!$L790=20,"0",IF(score!$L790=40,"0",IF(score!$L790=60,"0",IF(score!$L790=80,"0",IF(score!$L790=100,"0")))))))</f>
        <v>#N/A</v>
      </c>
      <c r="Z790" t="e">
        <f>IF(score!$L790=".",".",IF(score!$L790=0,"0",IF(score!$L790=20,"1",IF(score!$L790=40,"0",IF(score!$L790=60,"0",IF(score!$L790=80,"0",IF(score!$L790=100,"0")))))))</f>
        <v>#N/A</v>
      </c>
      <c r="AA790" t="e">
        <f>IF(score!$L790=".",".",IF(score!$L790=0,"0",IF(score!$L790=20,"0",IF(score!$L790=40,"1",IF(score!$L790=60,"0",IF(score!$L790=80,"0",IF(score!$L790=100,"0")))))))</f>
        <v>#N/A</v>
      </c>
      <c r="AB790" t="e">
        <f>IF(score!$L790=".",".",IF(score!$L790=0,"0",IF(score!$L790=20,"0",IF(score!$L790=40,"0",IF(score!$L790=60,"1",IF(score!$L790=80,"0",IF(score!$L790=100,"0")))))))</f>
        <v>#N/A</v>
      </c>
      <c r="AC790" t="e">
        <f>IF(score!$L790=".",".",IF(score!$L790=0,"0",IF(score!$L790=20,"0",IF(score!$L790=40,"0",IF(score!$L790=60,"0",IF(score!$L790=80,"1",IF(score!L790=100,"0")))))))</f>
        <v>#N/A</v>
      </c>
      <c r="AD790" t="e">
        <f>IF(score!$M790=".",".",IF(score!$M790=0,"1",IF(score!$M790=20,"0",IF(score!$M790=40,"0",IF(score!$M790=60,"0",IF(score!$M790=80,"0",IF(score!$M790=100,"0")))))))</f>
        <v>#N/A</v>
      </c>
      <c r="AE790" t="e">
        <f>IF(score!$M790=".",".",IF(score!$M790=0,"0",IF(score!$M790=20,"1",IF(score!$M790=40,"0",IF(score!$M790=60,"0",IF(score!$M790=80,"0",IF(score!$M790=100,"0")))))))</f>
        <v>#N/A</v>
      </c>
      <c r="AF790" t="e">
        <f>IF(score!$M790=".",".",IF(score!$M790=0,"0",IF(score!$M790=20,"0",IF(score!$M790=40,"1",IF(score!$M790=60,"0",IF(score!$M790=80,"0",IF(score!$M790=100,"0")))))))</f>
        <v>#N/A</v>
      </c>
      <c r="AG790" t="e">
        <f>IF(score!$M790=".",".",IF(score!$M790=0,"0",IF(score!$M790=20,"0",IF(score!$M790=40,"0",IF(score!$M790=60,"1",IF(score!$M790=80,"0",IF(score!$M790=100,"0")))))))</f>
        <v>#N/A</v>
      </c>
      <c r="AH790" t="e">
        <f>IF(score!$M790=".",".",IF(score!$M790=0,"0",IF(score!$M790=20,"0",IF(score!$M790=40,"0",IF(score!$M790=60,"0",IF(score!$M790=80,"1",IF(score!$M790=100,"0")))))))</f>
        <v>#N/A</v>
      </c>
      <c r="AI790" t="e">
        <f>IF(score!$N790=".",".",IF(score!$N790=0,"1",IF(score!$N790=25,"0",IF(score!$N790=50,"0",IF(score!$N790=75,"0",IF(score!$N790=100,"0"))))))</f>
        <v>#N/A</v>
      </c>
      <c r="AJ790" t="e">
        <f>IF(score!$N790=".",".",IF(score!$N790=0,"0",IF(score!$N790=25,"1",IF(score!$N790=50,"0",IF(score!$N790=75,"0",IF(score!$N790=100,"0"))))))</f>
        <v>#N/A</v>
      </c>
      <c r="AK790" t="e">
        <f>IF(score!$N790=".",".",IF(score!$N790=0,"0",IF(score!$N790=25,"0",IF(score!$N790=50,"1",IF(score!$N790=75,"0",IF(score!$N790=100,"0"))))))</f>
        <v>#N/A</v>
      </c>
      <c r="AL790" t="e">
        <f>IF(score!$N790=".",".",IF(score!$N790=0,"0",IF(score!$N790=25,"0",IF(score!$N790=50,"0",IF(score!$N790=75,"1",IF(score!$N790=100,"0"))))))</f>
        <v>#N/A</v>
      </c>
      <c r="AN790" t="e">
        <f t="shared" si="840"/>
        <v>#N/A</v>
      </c>
      <c r="AO790" t="e">
        <f t="shared" si="841"/>
        <v>#N/A</v>
      </c>
      <c r="AP790" t="e">
        <f t="shared" si="842"/>
        <v>#N/A</v>
      </c>
      <c r="AQ790" t="e">
        <f t="shared" si="843"/>
        <v>#N/A</v>
      </c>
      <c r="AR790" t="e">
        <f t="shared" si="844"/>
        <v>#N/A</v>
      </c>
      <c r="AS790" t="e">
        <f t="shared" si="845"/>
        <v>#N/A</v>
      </c>
      <c r="AT790" t="e">
        <f t="shared" si="846"/>
        <v>#N/A</v>
      </c>
      <c r="AU790" t="e">
        <f t="shared" si="847"/>
        <v>#N/A</v>
      </c>
      <c r="AV790" t="e">
        <f t="shared" si="848"/>
        <v>#N/A</v>
      </c>
      <c r="AW790" t="e">
        <f t="shared" si="849"/>
        <v>#N/A</v>
      </c>
      <c r="AX790" t="e">
        <f t="shared" si="850"/>
        <v>#N/A</v>
      </c>
      <c r="AY790" t="e">
        <f t="shared" si="851"/>
        <v>#N/A</v>
      </c>
      <c r="AZ790" t="e">
        <f t="shared" si="852"/>
        <v>#N/A</v>
      </c>
      <c r="BA790" t="e">
        <f t="shared" si="853"/>
        <v>#N/A</v>
      </c>
      <c r="BB790" t="e">
        <f t="shared" si="854"/>
        <v>#N/A</v>
      </c>
      <c r="BC790" t="e">
        <f t="shared" si="855"/>
        <v>#N/A</v>
      </c>
      <c r="BD790" t="e">
        <f t="shared" si="856"/>
        <v>#N/A</v>
      </c>
      <c r="BE790" t="e">
        <f t="shared" si="857"/>
        <v>#N/A</v>
      </c>
      <c r="BF790" t="e">
        <f t="shared" si="858"/>
        <v>#N/A</v>
      </c>
      <c r="BG790" t="e">
        <f t="shared" si="859"/>
        <v>#N/A</v>
      </c>
      <c r="BH790" t="e">
        <f t="shared" si="860"/>
        <v>#N/A</v>
      </c>
      <c r="BI790" t="e">
        <f t="shared" si="861"/>
        <v>#N/A</v>
      </c>
      <c r="BJ790" t="e">
        <f t="shared" si="862"/>
        <v>#N/A</v>
      </c>
      <c r="BK790" t="e">
        <f t="shared" si="863"/>
        <v>#N/A</v>
      </c>
      <c r="BL790" t="e">
        <f t="shared" si="864"/>
        <v>#N/A</v>
      </c>
      <c r="BM790" t="e">
        <f t="shared" si="865"/>
        <v>#N/A</v>
      </c>
      <c r="BN790" t="e">
        <f t="shared" si="866"/>
        <v>#N/A</v>
      </c>
      <c r="BO790" t="e">
        <f t="shared" si="867"/>
        <v>#N/A</v>
      </c>
      <c r="BP790" t="e">
        <f t="shared" si="868"/>
        <v>#N/A</v>
      </c>
      <c r="BQ790" t="e">
        <f t="shared" si="869"/>
        <v>#N/A</v>
      </c>
      <c r="BR790" t="e">
        <f t="shared" si="870"/>
        <v>#N/A</v>
      </c>
      <c r="BS790" t="e">
        <f t="shared" si="871"/>
        <v>#N/A</v>
      </c>
      <c r="BT790" t="e">
        <f t="shared" si="872"/>
        <v>#N/A</v>
      </c>
      <c r="BU790" t="e">
        <f t="shared" si="873"/>
        <v>#N/A</v>
      </c>
      <c r="BV790" t="e">
        <f t="shared" si="874"/>
        <v>#N/A</v>
      </c>
      <c r="BX790" t="e">
        <f t="shared" si="875"/>
        <v>#N/A</v>
      </c>
      <c r="BY790" t="e">
        <f t="shared" si="876"/>
        <v>#N/A</v>
      </c>
      <c r="BZ790" t="e">
        <f t="shared" si="877"/>
        <v>#N/A</v>
      </c>
      <c r="CA790" t="e">
        <f t="shared" si="878"/>
        <v>#N/A</v>
      </c>
      <c r="CB790" t="e">
        <f t="shared" si="879"/>
        <v>#N/A</v>
      </c>
      <c r="CC790" t="e">
        <f t="shared" si="880"/>
        <v>#N/A</v>
      </c>
      <c r="CD790" t="e">
        <f t="shared" si="881"/>
        <v>#N/A</v>
      </c>
      <c r="CE790" t="e">
        <f t="shared" si="882"/>
        <v>#N/A</v>
      </c>
      <c r="CF790" t="e">
        <f t="shared" si="883"/>
        <v>#N/A</v>
      </c>
      <c r="CG790" t="e">
        <f t="shared" si="884"/>
        <v>#N/A</v>
      </c>
      <c r="CH790" t="e">
        <f t="shared" si="885"/>
        <v>#N/A</v>
      </c>
      <c r="CI790" t="e">
        <f t="shared" si="886"/>
        <v>#N/A</v>
      </c>
      <c r="CJ790" t="e">
        <f t="shared" si="887"/>
        <v>#N/A</v>
      </c>
      <c r="CK790" t="e">
        <f t="shared" si="888"/>
        <v>#N/A</v>
      </c>
      <c r="CL790" t="e">
        <f t="shared" si="889"/>
        <v>#N/A</v>
      </c>
      <c r="CM790" t="e">
        <f t="shared" si="890"/>
        <v>#N/A</v>
      </c>
      <c r="CN790" t="e">
        <f t="shared" si="891"/>
        <v>#N/A</v>
      </c>
      <c r="CO790" t="e">
        <f t="shared" si="892"/>
        <v>#N/A</v>
      </c>
      <c r="CP790" t="e">
        <f t="shared" si="893"/>
        <v>#N/A</v>
      </c>
      <c r="CQ790" t="e">
        <f t="shared" si="894"/>
        <v>#N/A</v>
      </c>
      <c r="CR790" t="e">
        <f t="shared" si="895"/>
        <v>#N/A</v>
      </c>
      <c r="CS790" t="e">
        <f t="shared" si="896"/>
        <v>#N/A</v>
      </c>
      <c r="CT790" t="e">
        <f t="shared" si="897"/>
        <v>#N/A</v>
      </c>
      <c r="CU790" t="e">
        <f t="shared" si="898"/>
        <v>#N/A</v>
      </c>
      <c r="CV790" t="e">
        <f t="shared" si="899"/>
        <v>#N/A</v>
      </c>
      <c r="CW790" t="e">
        <f t="shared" si="900"/>
        <v>#N/A</v>
      </c>
      <c r="CX790" t="e">
        <f t="shared" si="901"/>
        <v>#N/A</v>
      </c>
      <c r="CY790" t="e">
        <f t="shared" si="902"/>
        <v>#N/A</v>
      </c>
      <c r="CZ790" t="e">
        <f t="shared" si="903"/>
        <v>#N/A</v>
      </c>
      <c r="DA790" t="e">
        <f t="shared" si="904"/>
        <v>#N/A</v>
      </c>
      <c r="DB790" t="e">
        <f t="shared" si="905"/>
        <v>#N/A</v>
      </c>
      <c r="DC790" t="e">
        <f t="shared" si="906"/>
        <v>#N/A</v>
      </c>
      <c r="DD790" t="e">
        <f t="shared" si="907"/>
        <v>#N/A</v>
      </c>
      <c r="DE790" t="e">
        <f t="shared" si="908"/>
        <v>#N/A</v>
      </c>
      <c r="DF790" t="e">
        <f t="shared" si="909"/>
        <v>#N/A</v>
      </c>
    </row>
    <row r="791" spans="1:110" x14ac:dyDescent="0.25">
      <c r="A791" s="4">
        <f>raw!$A792:$A792</f>
        <v>0</v>
      </c>
      <c r="B791" s="6">
        <f>raw!$B792:$B792</f>
        <v>0</v>
      </c>
      <c r="D791" t="e">
        <f>IF(score!$C791=".",".",IF(score!$C791=0,"1",IF(score!$C791=25,"0",IF(score!$C791=50,"0",IF(score!$C791=75,"0",IF(score!$C791=100,"0"))))))</f>
        <v>#N/A</v>
      </c>
      <c r="E791" t="e">
        <f>IF(score!$C791=".",".",IF(score!$C791=0,"0",IF(score!$C791=25,"1",IF(score!$C791=50,"0",IF(score!$C791=75,"0",IF(score!$C791=100,"0"))))))</f>
        <v>#N/A</v>
      </c>
      <c r="F791" t="e">
        <f>IF(score!$C791=".",".",IF(score!$C791=0,"0",IF(score!$C791=25,"0",IF(score!$C791=50,"1",IF(score!$C791=75,"0",IF(score!$C791=100,"0"))))))</f>
        <v>#N/A</v>
      </c>
      <c r="G791" t="e">
        <f>IF(score!$C791=".",".",IF(score!$C791=0,"0",IF(score!$C791=25,"0",IF(score!$C791=50,"0",IF(score!$C791=75,"1",IF(score!$C791=100,"0"))))))</f>
        <v>#N/A</v>
      </c>
      <c r="H791" t="e">
        <f>IF(score!$D791=".",".",IF(score!$D791=0,"1",IF(score!$D791=50,"0",IF(score!$D791=100,"0"))))</f>
        <v>#N/A</v>
      </c>
      <c r="I791" t="e">
        <f>IF(score!$D791=".",".",IF(score!$D791=0,"0",IF(score!$D791=50,"1",IF(score!$D791=100,"0"))))</f>
        <v>#N/A</v>
      </c>
      <c r="J791" t="e">
        <f>IF(score!$E791=".",".",IF(score!$E791=0,"1",IF(score!$E791=50,"0",IF(score!$E791=100,"0"))))</f>
        <v>#N/A</v>
      </c>
      <c r="K791" t="e">
        <f>IF(score!$E791=".",".",IF(score!$E791=0,"0",IF(score!$E791=50,"1",IF(score!$E791=100,"0"))))</f>
        <v>#N/A</v>
      </c>
      <c r="L791" t="e">
        <f>IF(score!$F791=".",".",IF(score!$F791=0,"1",IF(score!$F791=100,"0")))</f>
        <v>#N/A</v>
      </c>
      <c r="M791" t="e">
        <f>IF(score!$G791=".",".",IF(score!$G791=0,"1",IF(score!$G791=100,"0")))</f>
        <v>#N/A</v>
      </c>
      <c r="N791" t="e">
        <f>IF(score!$H791=".",".",IF(score!$H791=0,"1",IF(score!$H791=100,"0")))</f>
        <v>#N/A</v>
      </c>
      <c r="O791" t="e">
        <f>IF(score!$I791=".",".",IF(score!$I791=0,"1",IF(score!$I791=50,"0",IF(score!$I791=100,"0"))))</f>
        <v>#N/A</v>
      </c>
      <c r="P791" t="e">
        <f>IF(score!$J791=".",".",IF(score!$J791=0,"1",IF(score!$J791=25,"0",IF(score!$J791=50,"0",IF(score!$J791=75,"0",IF(score!$J791=100,"0"))))))</f>
        <v>#N/A</v>
      </c>
      <c r="Q791" t="e">
        <f>IF(score!$J791=".",".",IF(score!$J791=0,"0",IF(score!$J791=25,"1",IF(score!$J791=50,"0",IF(score!$J791=75,"0",IF(score!$J791=100,"0"))))))</f>
        <v>#N/A</v>
      </c>
      <c r="R791" t="e">
        <f>IF(score!$J791=".",".",IF(score!$J791=0,"0",IF(score!$J791=25,"0",IF(score!$J791=50,"1",IF(score!$J791=75,"0",IF(score!$J791=100,"0"))))))</f>
        <v>#N/A</v>
      </c>
      <c r="S791" t="e">
        <f>IF(score!$J791=".",".",IF(score!$J791=0,"0",IF(score!$J791=25,"0",IF(score!$J791=50,"0",IF(score!$J791=75,"1",IF(score!$J791=100,"0"))))))</f>
        <v>#N/A</v>
      </c>
      <c r="T791" t="e">
        <f>IF(score!$K791=".",".",IF(score!$K791=0,"1",IF(score!$K791=20,"0",IF(score!$K791=40,"0",IF(score!$K791=60,"0",IF(score!$K791=80,"0",IF(score!$K791=100,"0")))))))</f>
        <v>#N/A</v>
      </c>
      <c r="U791" t="e">
        <f>IF(score!$K791=".",".",IF(score!$K791=0,"0",IF(score!$K791=20,"1",IF(score!$K791=40,"0",IF(score!$K791=60,"0",IF(score!$K791=80,"0",IF(score!$K791=100,"0")))))))</f>
        <v>#N/A</v>
      </c>
      <c r="V791" t="e">
        <f>IF(score!$K791=".",".",IF(score!$K791=0,"0",IF(score!$K791=20,"0",IF(score!$K791=40,"1",IF(score!$K791=60,"0",IF(score!$K791=80,"0",IF(score!$K791=100,"0")))))))</f>
        <v>#N/A</v>
      </c>
      <c r="W791" t="e">
        <f>IF(score!$K791=".",".",IF(score!$K791=0,"0",IF(score!$K791=20,"0",IF(score!$K791=40,"0",IF(score!$K791=60,"1",IF(score!$K791=80,"0",IF(score!$K791=100,"0")))))))</f>
        <v>#N/A</v>
      </c>
      <c r="X791" t="e">
        <f>IF(score!$K791=".",".",IF(score!$K791=0,"0",IF(score!$K791=20,"0",IF(score!$K791=40,"0",IF(score!$K791=60,"0",IF(score!$K791=80,"1",IF(score!$K791=100,"0")))))))</f>
        <v>#N/A</v>
      </c>
      <c r="Y791" t="e">
        <f>IF(score!$L791=".",".",IF(score!$L791=0,"1",IF(score!$L791=20,"0",IF(score!$L791=40,"0",IF(score!$L791=60,"0",IF(score!$L791=80,"0",IF(score!$L791=100,"0")))))))</f>
        <v>#N/A</v>
      </c>
      <c r="Z791" t="e">
        <f>IF(score!$L791=".",".",IF(score!$L791=0,"0",IF(score!$L791=20,"1",IF(score!$L791=40,"0",IF(score!$L791=60,"0",IF(score!$L791=80,"0",IF(score!$L791=100,"0")))))))</f>
        <v>#N/A</v>
      </c>
      <c r="AA791" t="e">
        <f>IF(score!$L791=".",".",IF(score!$L791=0,"0",IF(score!$L791=20,"0",IF(score!$L791=40,"1",IF(score!$L791=60,"0",IF(score!$L791=80,"0",IF(score!$L791=100,"0")))))))</f>
        <v>#N/A</v>
      </c>
      <c r="AB791" t="e">
        <f>IF(score!$L791=".",".",IF(score!$L791=0,"0",IF(score!$L791=20,"0",IF(score!$L791=40,"0",IF(score!$L791=60,"1",IF(score!$L791=80,"0",IF(score!$L791=100,"0")))))))</f>
        <v>#N/A</v>
      </c>
      <c r="AC791" t="e">
        <f>IF(score!$L791=".",".",IF(score!$L791=0,"0",IF(score!$L791=20,"0",IF(score!$L791=40,"0",IF(score!$L791=60,"0",IF(score!$L791=80,"1",IF(score!L791=100,"0")))))))</f>
        <v>#N/A</v>
      </c>
      <c r="AD791" t="e">
        <f>IF(score!$M791=".",".",IF(score!$M791=0,"1",IF(score!$M791=20,"0",IF(score!$M791=40,"0",IF(score!$M791=60,"0",IF(score!$M791=80,"0",IF(score!$M791=100,"0")))))))</f>
        <v>#N/A</v>
      </c>
      <c r="AE791" t="e">
        <f>IF(score!$M791=".",".",IF(score!$M791=0,"0",IF(score!$M791=20,"1",IF(score!$M791=40,"0",IF(score!$M791=60,"0",IF(score!$M791=80,"0",IF(score!$M791=100,"0")))))))</f>
        <v>#N/A</v>
      </c>
      <c r="AF791" t="e">
        <f>IF(score!$M791=".",".",IF(score!$M791=0,"0",IF(score!$M791=20,"0",IF(score!$M791=40,"1",IF(score!$M791=60,"0",IF(score!$M791=80,"0",IF(score!$M791=100,"0")))))))</f>
        <v>#N/A</v>
      </c>
      <c r="AG791" t="e">
        <f>IF(score!$M791=".",".",IF(score!$M791=0,"0",IF(score!$M791=20,"0",IF(score!$M791=40,"0",IF(score!$M791=60,"1",IF(score!$M791=80,"0",IF(score!$M791=100,"0")))))))</f>
        <v>#N/A</v>
      </c>
      <c r="AH791" t="e">
        <f>IF(score!$M791=".",".",IF(score!$M791=0,"0",IF(score!$M791=20,"0",IF(score!$M791=40,"0",IF(score!$M791=60,"0",IF(score!$M791=80,"1",IF(score!$M791=100,"0")))))))</f>
        <v>#N/A</v>
      </c>
      <c r="AI791" t="e">
        <f>IF(score!$N791=".",".",IF(score!$N791=0,"1",IF(score!$N791=25,"0",IF(score!$N791=50,"0",IF(score!$N791=75,"0",IF(score!$N791=100,"0"))))))</f>
        <v>#N/A</v>
      </c>
      <c r="AJ791" t="e">
        <f>IF(score!$N791=".",".",IF(score!$N791=0,"0",IF(score!$N791=25,"1",IF(score!$N791=50,"0",IF(score!$N791=75,"0",IF(score!$N791=100,"0"))))))</f>
        <v>#N/A</v>
      </c>
      <c r="AK791" t="e">
        <f>IF(score!$N791=".",".",IF(score!$N791=0,"0",IF(score!$N791=25,"0",IF(score!$N791=50,"1",IF(score!$N791=75,"0",IF(score!$N791=100,"0"))))))</f>
        <v>#N/A</v>
      </c>
      <c r="AL791" t="e">
        <f>IF(score!$N791=".",".",IF(score!$N791=0,"0",IF(score!$N791=25,"0",IF(score!$N791=50,"0",IF(score!$N791=75,"1",IF(score!$N791=100,"0"))))))</f>
        <v>#N/A</v>
      </c>
      <c r="AN791" t="e">
        <f t="shared" si="840"/>
        <v>#N/A</v>
      </c>
      <c r="AO791" t="e">
        <f t="shared" si="841"/>
        <v>#N/A</v>
      </c>
      <c r="AP791" t="e">
        <f t="shared" si="842"/>
        <v>#N/A</v>
      </c>
      <c r="AQ791" t="e">
        <f t="shared" si="843"/>
        <v>#N/A</v>
      </c>
      <c r="AR791" t="e">
        <f t="shared" si="844"/>
        <v>#N/A</v>
      </c>
      <c r="AS791" t="e">
        <f t="shared" si="845"/>
        <v>#N/A</v>
      </c>
      <c r="AT791" t="e">
        <f t="shared" si="846"/>
        <v>#N/A</v>
      </c>
      <c r="AU791" t="e">
        <f t="shared" si="847"/>
        <v>#N/A</v>
      </c>
      <c r="AV791" t="e">
        <f t="shared" si="848"/>
        <v>#N/A</v>
      </c>
      <c r="AW791" t="e">
        <f t="shared" si="849"/>
        <v>#N/A</v>
      </c>
      <c r="AX791" t="e">
        <f t="shared" si="850"/>
        <v>#N/A</v>
      </c>
      <c r="AY791" t="e">
        <f t="shared" si="851"/>
        <v>#N/A</v>
      </c>
      <c r="AZ791" t="e">
        <f t="shared" si="852"/>
        <v>#N/A</v>
      </c>
      <c r="BA791" t="e">
        <f t="shared" si="853"/>
        <v>#N/A</v>
      </c>
      <c r="BB791" t="e">
        <f t="shared" si="854"/>
        <v>#N/A</v>
      </c>
      <c r="BC791" t="e">
        <f t="shared" si="855"/>
        <v>#N/A</v>
      </c>
      <c r="BD791" t="e">
        <f t="shared" si="856"/>
        <v>#N/A</v>
      </c>
      <c r="BE791" t="e">
        <f t="shared" si="857"/>
        <v>#N/A</v>
      </c>
      <c r="BF791" t="e">
        <f t="shared" si="858"/>
        <v>#N/A</v>
      </c>
      <c r="BG791" t="e">
        <f t="shared" si="859"/>
        <v>#N/A</v>
      </c>
      <c r="BH791" t="e">
        <f t="shared" si="860"/>
        <v>#N/A</v>
      </c>
      <c r="BI791" t="e">
        <f t="shared" si="861"/>
        <v>#N/A</v>
      </c>
      <c r="BJ791" t="e">
        <f t="shared" si="862"/>
        <v>#N/A</v>
      </c>
      <c r="BK791" t="e">
        <f t="shared" si="863"/>
        <v>#N/A</v>
      </c>
      <c r="BL791" t="e">
        <f t="shared" si="864"/>
        <v>#N/A</v>
      </c>
      <c r="BM791" t="e">
        <f t="shared" si="865"/>
        <v>#N/A</v>
      </c>
      <c r="BN791" t="e">
        <f t="shared" si="866"/>
        <v>#N/A</v>
      </c>
      <c r="BO791" t="e">
        <f t="shared" si="867"/>
        <v>#N/A</v>
      </c>
      <c r="BP791" t="e">
        <f t="shared" si="868"/>
        <v>#N/A</v>
      </c>
      <c r="BQ791" t="e">
        <f t="shared" si="869"/>
        <v>#N/A</v>
      </c>
      <c r="BR791" t="e">
        <f t="shared" si="870"/>
        <v>#N/A</v>
      </c>
      <c r="BS791" t="e">
        <f t="shared" si="871"/>
        <v>#N/A</v>
      </c>
      <c r="BT791" t="e">
        <f t="shared" si="872"/>
        <v>#N/A</v>
      </c>
      <c r="BU791" t="e">
        <f t="shared" si="873"/>
        <v>#N/A</v>
      </c>
      <c r="BV791" t="e">
        <f t="shared" si="874"/>
        <v>#N/A</v>
      </c>
      <c r="BX791" t="e">
        <f t="shared" si="875"/>
        <v>#N/A</v>
      </c>
      <c r="BY791" t="e">
        <f t="shared" si="876"/>
        <v>#N/A</v>
      </c>
      <c r="BZ791" t="e">
        <f t="shared" si="877"/>
        <v>#N/A</v>
      </c>
      <c r="CA791" t="e">
        <f t="shared" si="878"/>
        <v>#N/A</v>
      </c>
      <c r="CB791" t="e">
        <f t="shared" si="879"/>
        <v>#N/A</v>
      </c>
      <c r="CC791" t="e">
        <f t="shared" si="880"/>
        <v>#N/A</v>
      </c>
      <c r="CD791" t="e">
        <f t="shared" si="881"/>
        <v>#N/A</v>
      </c>
      <c r="CE791" t="e">
        <f t="shared" si="882"/>
        <v>#N/A</v>
      </c>
      <c r="CF791" t="e">
        <f t="shared" si="883"/>
        <v>#N/A</v>
      </c>
      <c r="CG791" t="e">
        <f t="shared" si="884"/>
        <v>#N/A</v>
      </c>
      <c r="CH791" t="e">
        <f t="shared" si="885"/>
        <v>#N/A</v>
      </c>
      <c r="CI791" t="e">
        <f t="shared" si="886"/>
        <v>#N/A</v>
      </c>
      <c r="CJ791" t="e">
        <f t="shared" si="887"/>
        <v>#N/A</v>
      </c>
      <c r="CK791" t="e">
        <f t="shared" si="888"/>
        <v>#N/A</v>
      </c>
      <c r="CL791" t="e">
        <f t="shared" si="889"/>
        <v>#N/A</v>
      </c>
      <c r="CM791" t="e">
        <f t="shared" si="890"/>
        <v>#N/A</v>
      </c>
      <c r="CN791" t="e">
        <f t="shared" si="891"/>
        <v>#N/A</v>
      </c>
      <c r="CO791" t="e">
        <f t="shared" si="892"/>
        <v>#N/A</v>
      </c>
      <c r="CP791" t="e">
        <f t="shared" si="893"/>
        <v>#N/A</v>
      </c>
      <c r="CQ791" t="e">
        <f t="shared" si="894"/>
        <v>#N/A</v>
      </c>
      <c r="CR791" t="e">
        <f t="shared" si="895"/>
        <v>#N/A</v>
      </c>
      <c r="CS791" t="e">
        <f t="shared" si="896"/>
        <v>#N/A</v>
      </c>
      <c r="CT791" t="e">
        <f t="shared" si="897"/>
        <v>#N/A</v>
      </c>
      <c r="CU791" t="e">
        <f t="shared" si="898"/>
        <v>#N/A</v>
      </c>
      <c r="CV791" t="e">
        <f t="shared" si="899"/>
        <v>#N/A</v>
      </c>
      <c r="CW791" t="e">
        <f t="shared" si="900"/>
        <v>#N/A</v>
      </c>
      <c r="CX791" t="e">
        <f t="shared" si="901"/>
        <v>#N/A</v>
      </c>
      <c r="CY791" t="e">
        <f t="shared" si="902"/>
        <v>#N/A</v>
      </c>
      <c r="CZ791" t="e">
        <f t="shared" si="903"/>
        <v>#N/A</v>
      </c>
      <c r="DA791" t="e">
        <f t="shared" si="904"/>
        <v>#N/A</v>
      </c>
      <c r="DB791" t="e">
        <f t="shared" si="905"/>
        <v>#N/A</v>
      </c>
      <c r="DC791" t="e">
        <f t="shared" si="906"/>
        <v>#N/A</v>
      </c>
      <c r="DD791" t="e">
        <f t="shared" si="907"/>
        <v>#N/A</v>
      </c>
      <c r="DE791" t="e">
        <f t="shared" si="908"/>
        <v>#N/A</v>
      </c>
      <c r="DF791" t="e">
        <f t="shared" si="909"/>
        <v>#N/A</v>
      </c>
    </row>
    <row r="792" spans="1:110" x14ac:dyDescent="0.25">
      <c r="A792" s="4">
        <f>raw!$A793:$A793</f>
        <v>0</v>
      </c>
      <c r="B792" s="6">
        <f>raw!$B793:$B793</f>
        <v>0</v>
      </c>
      <c r="D792" t="e">
        <f>IF(score!$C792=".",".",IF(score!$C792=0,"1",IF(score!$C792=25,"0",IF(score!$C792=50,"0",IF(score!$C792=75,"0",IF(score!$C792=100,"0"))))))</f>
        <v>#N/A</v>
      </c>
      <c r="E792" t="e">
        <f>IF(score!$C792=".",".",IF(score!$C792=0,"0",IF(score!$C792=25,"1",IF(score!$C792=50,"0",IF(score!$C792=75,"0",IF(score!$C792=100,"0"))))))</f>
        <v>#N/A</v>
      </c>
      <c r="F792" t="e">
        <f>IF(score!$C792=".",".",IF(score!$C792=0,"0",IF(score!$C792=25,"0",IF(score!$C792=50,"1",IF(score!$C792=75,"0",IF(score!$C792=100,"0"))))))</f>
        <v>#N/A</v>
      </c>
      <c r="G792" t="e">
        <f>IF(score!$C792=".",".",IF(score!$C792=0,"0",IF(score!$C792=25,"0",IF(score!$C792=50,"0",IF(score!$C792=75,"1",IF(score!$C792=100,"0"))))))</f>
        <v>#N/A</v>
      </c>
      <c r="H792" t="e">
        <f>IF(score!$D792=".",".",IF(score!$D792=0,"1",IF(score!$D792=50,"0",IF(score!$D792=100,"0"))))</f>
        <v>#N/A</v>
      </c>
      <c r="I792" t="e">
        <f>IF(score!$D792=".",".",IF(score!$D792=0,"0",IF(score!$D792=50,"1",IF(score!$D792=100,"0"))))</f>
        <v>#N/A</v>
      </c>
      <c r="J792" t="e">
        <f>IF(score!$E792=".",".",IF(score!$E792=0,"1",IF(score!$E792=50,"0",IF(score!$E792=100,"0"))))</f>
        <v>#N/A</v>
      </c>
      <c r="K792" t="e">
        <f>IF(score!$E792=".",".",IF(score!$E792=0,"0",IF(score!$E792=50,"1",IF(score!$E792=100,"0"))))</f>
        <v>#N/A</v>
      </c>
      <c r="L792" t="e">
        <f>IF(score!$F792=".",".",IF(score!$F792=0,"1",IF(score!$F792=100,"0")))</f>
        <v>#N/A</v>
      </c>
      <c r="M792" t="e">
        <f>IF(score!$G792=".",".",IF(score!$G792=0,"1",IF(score!$G792=100,"0")))</f>
        <v>#N/A</v>
      </c>
      <c r="N792" t="e">
        <f>IF(score!$H792=".",".",IF(score!$H792=0,"1",IF(score!$H792=100,"0")))</f>
        <v>#N/A</v>
      </c>
      <c r="O792" t="e">
        <f>IF(score!$I792=".",".",IF(score!$I792=0,"1",IF(score!$I792=50,"0",IF(score!$I792=100,"0"))))</f>
        <v>#N/A</v>
      </c>
      <c r="P792" t="e">
        <f>IF(score!$J792=".",".",IF(score!$J792=0,"1",IF(score!$J792=25,"0",IF(score!$J792=50,"0",IF(score!$J792=75,"0",IF(score!$J792=100,"0"))))))</f>
        <v>#N/A</v>
      </c>
      <c r="Q792" t="e">
        <f>IF(score!$J792=".",".",IF(score!$J792=0,"0",IF(score!$J792=25,"1",IF(score!$J792=50,"0",IF(score!$J792=75,"0",IF(score!$J792=100,"0"))))))</f>
        <v>#N/A</v>
      </c>
      <c r="R792" t="e">
        <f>IF(score!$J792=".",".",IF(score!$J792=0,"0",IF(score!$J792=25,"0",IF(score!$J792=50,"1",IF(score!$J792=75,"0",IF(score!$J792=100,"0"))))))</f>
        <v>#N/A</v>
      </c>
      <c r="S792" t="e">
        <f>IF(score!$J792=".",".",IF(score!$J792=0,"0",IF(score!$J792=25,"0",IF(score!$J792=50,"0",IF(score!$J792=75,"1",IF(score!$J792=100,"0"))))))</f>
        <v>#N/A</v>
      </c>
      <c r="T792" t="e">
        <f>IF(score!$K792=".",".",IF(score!$K792=0,"1",IF(score!$K792=20,"0",IF(score!$K792=40,"0",IF(score!$K792=60,"0",IF(score!$K792=80,"0",IF(score!$K792=100,"0")))))))</f>
        <v>#N/A</v>
      </c>
      <c r="U792" t="e">
        <f>IF(score!$K792=".",".",IF(score!$K792=0,"0",IF(score!$K792=20,"1",IF(score!$K792=40,"0",IF(score!$K792=60,"0",IF(score!$K792=80,"0",IF(score!$K792=100,"0")))))))</f>
        <v>#N/A</v>
      </c>
      <c r="V792" t="e">
        <f>IF(score!$K792=".",".",IF(score!$K792=0,"0",IF(score!$K792=20,"0",IF(score!$K792=40,"1",IF(score!$K792=60,"0",IF(score!$K792=80,"0",IF(score!$K792=100,"0")))))))</f>
        <v>#N/A</v>
      </c>
      <c r="W792" t="e">
        <f>IF(score!$K792=".",".",IF(score!$K792=0,"0",IF(score!$K792=20,"0",IF(score!$K792=40,"0",IF(score!$K792=60,"1",IF(score!$K792=80,"0",IF(score!$K792=100,"0")))))))</f>
        <v>#N/A</v>
      </c>
      <c r="X792" t="e">
        <f>IF(score!$K792=".",".",IF(score!$K792=0,"0",IF(score!$K792=20,"0",IF(score!$K792=40,"0",IF(score!$K792=60,"0",IF(score!$K792=80,"1",IF(score!$K792=100,"0")))))))</f>
        <v>#N/A</v>
      </c>
      <c r="Y792" t="e">
        <f>IF(score!$L792=".",".",IF(score!$L792=0,"1",IF(score!$L792=20,"0",IF(score!$L792=40,"0",IF(score!$L792=60,"0",IF(score!$L792=80,"0",IF(score!$L792=100,"0")))))))</f>
        <v>#N/A</v>
      </c>
      <c r="Z792" t="e">
        <f>IF(score!$L792=".",".",IF(score!$L792=0,"0",IF(score!$L792=20,"1",IF(score!$L792=40,"0",IF(score!$L792=60,"0",IF(score!$L792=80,"0",IF(score!$L792=100,"0")))))))</f>
        <v>#N/A</v>
      </c>
      <c r="AA792" t="e">
        <f>IF(score!$L792=".",".",IF(score!$L792=0,"0",IF(score!$L792=20,"0",IF(score!$L792=40,"1",IF(score!$L792=60,"0",IF(score!$L792=80,"0",IF(score!$L792=100,"0")))))))</f>
        <v>#N/A</v>
      </c>
      <c r="AB792" t="e">
        <f>IF(score!$L792=".",".",IF(score!$L792=0,"0",IF(score!$L792=20,"0",IF(score!$L792=40,"0",IF(score!$L792=60,"1",IF(score!$L792=80,"0",IF(score!$L792=100,"0")))))))</f>
        <v>#N/A</v>
      </c>
      <c r="AC792" t="e">
        <f>IF(score!$L792=".",".",IF(score!$L792=0,"0",IF(score!$L792=20,"0",IF(score!$L792=40,"0",IF(score!$L792=60,"0",IF(score!$L792=80,"1",IF(score!L792=100,"0")))))))</f>
        <v>#N/A</v>
      </c>
      <c r="AD792" t="e">
        <f>IF(score!$M792=".",".",IF(score!$M792=0,"1",IF(score!$M792=20,"0",IF(score!$M792=40,"0",IF(score!$M792=60,"0",IF(score!$M792=80,"0",IF(score!$M792=100,"0")))))))</f>
        <v>#N/A</v>
      </c>
      <c r="AE792" t="e">
        <f>IF(score!$M792=".",".",IF(score!$M792=0,"0",IF(score!$M792=20,"1",IF(score!$M792=40,"0",IF(score!$M792=60,"0",IF(score!$M792=80,"0",IF(score!$M792=100,"0")))))))</f>
        <v>#N/A</v>
      </c>
      <c r="AF792" t="e">
        <f>IF(score!$M792=".",".",IF(score!$M792=0,"0",IF(score!$M792=20,"0",IF(score!$M792=40,"1",IF(score!$M792=60,"0",IF(score!$M792=80,"0",IF(score!$M792=100,"0")))))))</f>
        <v>#N/A</v>
      </c>
      <c r="AG792" t="e">
        <f>IF(score!$M792=".",".",IF(score!$M792=0,"0",IF(score!$M792=20,"0",IF(score!$M792=40,"0",IF(score!$M792=60,"1",IF(score!$M792=80,"0",IF(score!$M792=100,"0")))))))</f>
        <v>#N/A</v>
      </c>
      <c r="AH792" t="e">
        <f>IF(score!$M792=".",".",IF(score!$M792=0,"0",IF(score!$M792=20,"0",IF(score!$M792=40,"0",IF(score!$M792=60,"0",IF(score!$M792=80,"1",IF(score!$M792=100,"0")))))))</f>
        <v>#N/A</v>
      </c>
      <c r="AI792" t="e">
        <f>IF(score!$N792=".",".",IF(score!$N792=0,"1",IF(score!$N792=25,"0",IF(score!$N792=50,"0",IF(score!$N792=75,"0",IF(score!$N792=100,"0"))))))</f>
        <v>#N/A</v>
      </c>
      <c r="AJ792" t="e">
        <f>IF(score!$N792=".",".",IF(score!$N792=0,"0",IF(score!$N792=25,"1",IF(score!$N792=50,"0",IF(score!$N792=75,"0",IF(score!$N792=100,"0"))))))</f>
        <v>#N/A</v>
      </c>
      <c r="AK792" t="e">
        <f>IF(score!$N792=".",".",IF(score!$N792=0,"0",IF(score!$N792=25,"0",IF(score!$N792=50,"1",IF(score!$N792=75,"0",IF(score!$N792=100,"0"))))))</f>
        <v>#N/A</v>
      </c>
      <c r="AL792" t="e">
        <f>IF(score!$N792=".",".",IF(score!$N792=0,"0",IF(score!$N792=25,"0",IF(score!$N792=50,"0",IF(score!$N792=75,"1",IF(score!$N792=100,"0"))))))</f>
        <v>#N/A</v>
      </c>
      <c r="AN792" t="e">
        <f t="shared" si="840"/>
        <v>#N/A</v>
      </c>
      <c r="AO792" t="e">
        <f t="shared" si="841"/>
        <v>#N/A</v>
      </c>
      <c r="AP792" t="e">
        <f t="shared" si="842"/>
        <v>#N/A</v>
      </c>
      <c r="AQ792" t="e">
        <f t="shared" si="843"/>
        <v>#N/A</v>
      </c>
      <c r="AR792" t="e">
        <f t="shared" si="844"/>
        <v>#N/A</v>
      </c>
      <c r="AS792" t="e">
        <f t="shared" si="845"/>
        <v>#N/A</v>
      </c>
      <c r="AT792" t="e">
        <f t="shared" si="846"/>
        <v>#N/A</v>
      </c>
      <c r="AU792" t="e">
        <f t="shared" si="847"/>
        <v>#N/A</v>
      </c>
      <c r="AV792" t="e">
        <f t="shared" si="848"/>
        <v>#N/A</v>
      </c>
      <c r="AW792" t="e">
        <f t="shared" si="849"/>
        <v>#N/A</v>
      </c>
      <c r="AX792" t="e">
        <f t="shared" si="850"/>
        <v>#N/A</v>
      </c>
      <c r="AY792" t="e">
        <f t="shared" si="851"/>
        <v>#N/A</v>
      </c>
      <c r="AZ792" t="e">
        <f t="shared" si="852"/>
        <v>#N/A</v>
      </c>
      <c r="BA792" t="e">
        <f t="shared" si="853"/>
        <v>#N/A</v>
      </c>
      <c r="BB792" t="e">
        <f t="shared" si="854"/>
        <v>#N/A</v>
      </c>
      <c r="BC792" t="e">
        <f t="shared" si="855"/>
        <v>#N/A</v>
      </c>
      <c r="BD792" t="e">
        <f t="shared" si="856"/>
        <v>#N/A</v>
      </c>
      <c r="BE792" t="e">
        <f t="shared" si="857"/>
        <v>#N/A</v>
      </c>
      <c r="BF792" t="e">
        <f t="shared" si="858"/>
        <v>#N/A</v>
      </c>
      <c r="BG792" t="e">
        <f t="shared" si="859"/>
        <v>#N/A</v>
      </c>
      <c r="BH792" t="e">
        <f t="shared" si="860"/>
        <v>#N/A</v>
      </c>
      <c r="BI792" t="e">
        <f t="shared" si="861"/>
        <v>#N/A</v>
      </c>
      <c r="BJ792" t="e">
        <f t="shared" si="862"/>
        <v>#N/A</v>
      </c>
      <c r="BK792" t="e">
        <f t="shared" si="863"/>
        <v>#N/A</v>
      </c>
      <c r="BL792" t="e">
        <f t="shared" si="864"/>
        <v>#N/A</v>
      </c>
      <c r="BM792" t="e">
        <f t="shared" si="865"/>
        <v>#N/A</v>
      </c>
      <c r="BN792" t="e">
        <f t="shared" si="866"/>
        <v>#N/A</v>
      </c>
      <c r="BO792" t="e">
        <f t="shared" si="867"/>
        <v>#N/A</v>
      </c>
      <c r="BP792" t="e">
        <f t="shared" si="868"/>
        <v>#N/A</v>
      </c>
      <c r="BQ792" t="e">
        <f t="shared" si="869"/>
        <v>#N/A</v>
      </c>
      <c r="BR792" t="e">
        <f t="shared" si="870"/>
        <v>#N/A</v>
      </c>
      <c r="BS792" t="e">
        <f t="shared" si="871"/>
        <v>#N/A</v>
      </c>
      <c r="BT792" t="e">
        <f t="shared" si="872"/>
        <v>#N/A</v>
      </c>
      <c r="BU792" t="e">
        <f t="shared" si="873"/>
        <v>#N/A</v>
      </c>
      <c r="BV792" t="e">
        <f t="shared" si="874"/>
        <v>#N/A</v>
      </c>
      <c r="BX792" t="e">
        <f t="shared" si="875"/>
        <v>#N/A</v>
      </c>
      <c r="BY792" t="e">
        <f t="shared" si="876"/>
        <v>#N/A</v>
      </c>
      <c r="BZ792" t="e">
        <f t="shared" si="877"/>
        <v>#N/A</v>
      </c>
      <c r="CA792" t="e">
        <f t="shared" si="878"/>
        <v>#N/A</v>
      </c>
      <c r="CB792" t="e">
        <f t="shared" si="879"/>
        <v>#N/A</v>
      </c>
      <c r="CC792" t="e">
        <f t="shared" si="880"/>
        <v>#N/A</v>
      </c>
      <c r="CD792" t="e">
        <f t="shared" si="881"/>
        <v>#N/A</v>
      </c>
      <c r="CE792" t="e">
        <f t="shared" si="882"/>
        <v>#N/A</v>
      </c>
      <c r="CF792" t="e">
        <f t="shared" si="883"/>
        <v>#N/A</v>
      </c>
      <c r="CG792" t="e">
        <f t="shared" si="884"/>
        <v>#N/A</v>
      </c>
      <c r="CH792" t="e">
        <f t="shared" si="885"/>
        <v>#N/A</v>
      </c>
      <c r="CI792" t="e">
        <f t="shared" si="886"/>
        <v>#N/A</v>
      </c>
      <c r="CJ792" t="e">
        <f t="shared" si="887"/>
        <v>#N/A</v>
      </c>
      <c r="CK792" t="e">
        <f t="shared" si="888"/>
        <v>#N/A</v>
      </c>
      <c r="CL792" t="e">
        <f t="shared" si="889"/>
        <v>#N/A</v>
      </c>
      <c r="CM792" t="e">
        <f t="shared" si="890"/>
        <v>#N/A</v>
      </c>
      <c r="CN792" t="e">
        <f t="shared" si="891"/>
        <v>#N/A</v>
      </c>
      <c r="CO792" t="e">
        <f t="shared" si="892"/>
        <v>#N/A</v>
      </c>
      <c r="CP792" t="e">
        <f t="shared" si="893"/>
        <v>#N/A</v>
      </c>
      <c r="CQ792" t="e">
        <f t="shared" si="894"/>
        <v>#N/A</v>
      </c>
      <c r="CR792" t="e">
        <f t="shared" si="895"/>
        <v>#N/A</v>
      </c>
      <c r="CS792" t="e">
        <f t="shared" si="896"/>
        <v>#N/A</v>
      </c>
      <c r="CT792" t="e">
        <f t="shared" si="897"/>
        <v>#N/A</v>
      </c>
      <c r="CU792" t="e">
        <f t="shared" si="898"/>
        <v>#N/A</v>
      </c>
      <c r="CV792" t="e">
        <f t="shared" si="899"/>
        <v>#N/A</v>
      </c>
      <c r="CW792" t="e">
        <f t="shared" si="900"/>
        <v>#N/A</v>
      </c>
      <c r="CX792" t="e">
        <f t="shared" si="901"/>
        <v>#N/A</v>
      </c>
      <c r="CY792" t="e">
        <f t="shared" si="902"/>
        <v>#N/A</v>
      </c>
      <c r="CZ792" t="e">
        <f t="shared" si="903"/>
        <v>#N/A</v>
      </c>
      <c r="DA792" t="e">
        <f t="shared" si="904"/>
        <v>#N/A</v>
      </c>
      <c r="DB792" t="e">
        <f t="shared" si="905"/>
        <v>#N/A</v>
      </c>
      <c r="DC792" t="e">
        <f t="shared" si="906"/>
        <v>#N/A</v>
      </c>
      <c r="DD792" t="e">
        <f t="shared" si="907"/>
        <v>#N/A</v>
      </c>
      <c r="DE792" t="e">
        <f t="shared" si="908"/>
        <v>#N/A</v>
      </c>
      <c r="DF792" t="e">
        <f t="shared" si="909"/>
        <v>#N/A</v>
      </c>
    </row>
    <row r="793" spans="1:110" x14ac:dyDescent="0.25">
      <c r="A793" s="4">
        <f>raw!$A794:$A794</f>
        <v>0</v>
      </c>
      <c r="B793" s="6">
        <f>raw!$B794:$B794</f>
        <v>0</v>
      </c>
      <c r="D793" t="e">
        <f>IF(score!$C793=".",".",IF(score!$C793=0,"1",IF(score!$C793=25,"0",IF(score!$C793=50,"0",IF(score!$C793=75,"0",IF(score!$C793=100,"0"))))))</f>
        <v>#N/A</v>
      </c>
      <c r="E793" t="e">
        <f>IF(score!$C793=".",".",IF(score!$C793=0,"0",IF(score!$C793=25,"1",IF(score!$C793=50,"0",IF(score!$C793=75,"0",IF(score!$C793=100,"0"))))))</f>
        <v>#N/A</v>
      </c>
      <c r="F793" t="e">
        <f>IF(score!$C793=".",".",IF(score!$C793=0,"0",IF(score!$C793=25,"0",IF(score!$C793=50,"1",IF(score!$C793=75,"0",IF(score!$C793=100,"0"))))))</f>
        <v>#N/A</v>
      </c>
      <c r="G793" t="e">
        <f>IF(score!$C793=".",".",IF(score!$C793=0,"0",IF(score!$C793=25,"0",IF(score!$C793=50,"0",IF(score!$C793=75,"1",IF(score!$C793=100,"0"))))))</f>
        <v>#N/A</v>
      </c>
      <c r="H793" t="e">
        <f>IF(score!$D793=".",".",IF(score!$D793=0,"1",IF(score!$D793=50,"0",IF(score!$D793=100,"0"))))</f>
        <v>#N/A</v>
      </c>
      <c r="I793" t="e">
        <f>IF(score!$D793=".",".",IF(score!$D793=0,"0",IF(score!$D793=50,"1",IF(score!$D793=100,"0"))))</f>
        <v>#N/A</v>
      </c>
      <c r="J793" t="e">
        <f>IF(score!$E793=".",".",IF(score!$E793=0,"1",IF(score!$E793=50,"0",IF(score!$E793=100,"0"))))</f>
        <v>#N/A</v>
      </c>
      <c r="K793" t="e">
        <f>IF(score!$E793=".",".",IF(score!$E793=0,"0",IF(score!$E793=50,"1",IF(score!$E793=100,"0"))))</f>
        <v>#N/A</v>
      </c>
      <c r="L793" t="e">
        <f>IF(score!$F793=".",".",IF(score!$F793=0,"1",IF(score!$F793=100,"0")))</f>
        <v>#N/A</v>
      </c>
      <c r="M793" t="e">
        <f>IF(score!$G793=".",".",IF(score!$G793=0,"1",IF(score!$G793=100,"0")))</f>
        <v>#N/A</v>
      </c>
      <c r="N793" t="e">
        <f>IF(score!$H793=".",".",IF(score!$H793=0,"1",IF(score!$H793=100,"0")))</f>
        <v>#N/A</v>
      </c>
      <c r="O793" t="e">
        <f>IF(score!$I793=".",".",IF(score!$I793=0,"1",IF(score!$I793=50,"0",IF(score!$I793=100,"0"))))</f>
        <v>#N/A</v>
      </c>
      <c r="P793" t="e">
        <f>IF(score!$J793=".",".",IF(score!$J793=0,"1",IF(score!$J793=25,"0",IF(score!$J793=50,"0",IF(score!$J793=75,"0",IF(score!$J793=100,"0"))))))</f>
        <v>#N/A</v>
      </c>
      <c r="Q793" t="e">
        <f>IF(score!$J793=".",".",IF(score!$J793=0,"0",IF(score!$J793=25,"1",IF(score!$J793=50,"0",IF(score!$J793=75,"0",IF(score!$J793=100,"0"))))))</f>
        <v>#N/A</v>
      </c>
      <c r="R793" t="e">
        <f>IF(score!$J793=".",".",IF(score!$J793=0,"0",IF(score!$J793=25,"0",IF(score!$J793=50,"1",IF(score!$J793=75,"0",IF(score!$J793=100,"0"))))))</f>
        <v>#N/A</v>
      </c>
      <c r="S793" t="e">
        <f>IF(score!$J793=".",".",IF(score!$J793=0,"0",IF(score!$J793=25,"0",IF(score!$J793=50,"0",IF(score!$J793=75,"1",IF(score!$J793=100,"0"))))))</f>
        <v>#N/A</v>
      </c>
      <c r="T793" t="e">
        <f>IF(score!$K793=".",".",IF(score!$K793=0,"1",IF(score!$K793=20,"0",IF(score!$K793=40,"0",IF(score!$K793=60,"0",IF(score!$K793=80,"0",IF(score!$K793=100,"0")))))))</f>
        <v>#N/A</v>
      </c>
      <c r="U793" t="e">
        <f>IF(score!$K793=".",".",IF(score!$K793=0,"0",IF(score!$K793=20,"1",IF(score!$K793=40,"0",IF(score!$K793=60,"0",IF(score!$K793=80,"0",IF(score!$K793=100,"0")))))))</f>
        <v>#N/A</v>
      </c>
      <c r="V793" t="e">
        <f>IF(score!$K793=".",".",IF(score!$K793=0,"0",IF(score!$K793=20,"0",IF(score!$K793=40,"1",IF(score!$K793=60,"0",IF(score!$K793=80,"0",IF(score!$K793=100,"0")))))))</f>
        <v>#N/A</v>
      </c>
      <c r="W793" t="e">
        <f>IF(score!$K793=".",".",IF(score!$K793=0,"0",IF(score!$K793=20,"0",IF(score!$K793=40,"0",IF(score!$K793=60,"1",IF(score!$K793=80,"0",IF(score!$K793=100,"0")))))))</f>
        <v>#N/A</v>
      </c>
      <c r="X793" t="e">
        <f>IF(score!$K793=".",".",IF(score!$K793=0,"0",IF(score!$K793=20,"0",IF(score!$K793=40,"0",IF(score!$K793=60,"0",IF(score!$K793=80,"1",IF(score!$K793=100,"0")))))))</f>
        <v>#N/A</v>
      </c>
      <c r="Y793" t="e">
        <f>IF(score!$L793=".",".",IF(score!$L793=0,"1",IF(score!$L793=20,"0",IF(score!$L793=40,"0",IF(score!$L793=60,"0",IF(score!$L793=80,"0",IF(score!$L793=100,"0")))))))</f>
        <v>#N/A</v>
      </c>
      <c r="Z793" t="e">
        <f>IF(score!$L793=".",".",IF(score!$L793=0,"0",IF(score!$L793=20,"1",IF(score!$L793=40,"0",IF(score!$L793=60,"0",IF(score!$L793=80,"0",IF(score!$L793=100,"0")))))))</f>
        <v>#N/A</v>
      </c>
      <c r="AA793" t="e">
        <f>IF(score!$L793=".",".",IF(score!$L793=0,"0",IF(score!$L793=20,"0",IF(score!$L793=40,"1",IF(score!$L793=60,"0",IF(score!$L793=80,"0",IF(score!$L793=100,"0")))))))</f>
        <v>#N/A</v>
      </c>
      <c r="AB793" t="e">
        <f>IF(score!$L793=".",".",IF(score!$L793=0,"0",IF(score!$L793=20,"0",IF(score!$L793=40,"0",IF(score!$L793=60,"1",IF(score!$L793=80,"0",IF(score!$L793=100,"0")))))))</f>
        <v>#N/A</v>
      </c>
      <c r="AC793" t="e">
        <f>IF(score!$L793=".",".",IF(score!$L793=0,"0",IF(score!$L793=20,"0",IF(score!$L793=40,"0",IF(score!$L793=60,"0",IF(score!$L793=80,"1",IF(score!L793=100,"0")))))))</f>
        <v>#N/A</v>
      </c>
      <c r="AD793" t="e">
        <f>IF(score!$M793=".",".",IF(score!$M793=0,"1",IF(score!$M793=20,"0",IF(score!$M793=40,"0",IF(score!$M793=60,"0",IF(score!$M793=80,"0",IF(score!$M793=100,"0")))))))</f>
        <v>#N/A</v>
      </c>
      <c r="AE793" t="e">
        <f>IF(score!$M793=".",".",IF(score!$M793=0,"0",IF(score!$M793=20,"1",IF(score!$M793=40,"0",IF(score!$M793=60,"0",IF(score!$M793=80,"0",IF(score!$M793=100,"0")))))))</f>
        <v>#N/A</v>
      </c>
      <c r="AF793" t="e">
        <f>IF(score!$M793=".",".",IF(score!$M793=0,"0",IF(score!$M793=20,"0",IF(score!$M793=40,"1",IF(score!$M793=60,"0",IF(score!$M793=80,"0",IF(score!$M793=100,"0")))))))</f>
        <v>#N/A</v>
      </c>
      <c r="AG793" t="e">
        <f>IF(score!$M793=".",".",IF(score!$M793=0,"0",IF(score!$M793=20,"0",IF(score!$M793=40,"0",IF(score!$M793=60,"1",IF(score!$M793=80,"0",IF(score!$M793=100,"0")))))))</f>
        <v>#N/A</v>
      </c>
      <c r="AH793" t="e">
        <f>IF(score!$M793=".",".",IF(score!$M793=0,"0",IF(score!$M793=20,"0",IF(score!$M793=40,"0",IF(score!$M793=60,"0",IF(score!$M793=80,"1",IF(score!$M793=100,"0")))))))</f>
        <v>#N/A</v>
      </c>
      <c r="AI793" t="e">
        <f>IF(score!$N793=".",".",IF(score!$N793=0,"1",IF(score!$N793=25,"0",IF(score!$N793=50,"0",IF(score!$N793=75,"0",IF(score!$N793=100,"0"))))))</f>
        <v>#N/A</v>
      </c>
      <c r="AJ793" t="e">
        <f>IF(score!$N793=".",".",IF(score!$N793=0,"0",IF(score!$N793=25,"1",IF(score!$N793=50,"0",IF(score!$N793=75,"0",IF(score!$N793=100,"0"))))))</f>
        <v>#N/A</v>
      </c>
      <c r="AK793" t="e">
        <f>IF(score!$N793=".",".",IF(score!$N793=0,"0",IF(score!$N793=25,"0",IF(score!$N793=50,"1",IF(score!$N793=75,"0",IF(score!$N793=100,"0"))))))</f>
        <v>#N/A</v>
      </c>
      <c r="AL793" t="e">
        <f>IF(score!$N793=".",".",IF(score!$N793=0,"0",IF(score!$N793=25,"0",IF(score!$N793=50,"0",IF(score!$N793=75,"1",IF(score!$N793=100,"0"))))))</f>
        <v>#N/A</v>
      </c>
      <c r="AN793" t="e">
        <f t="shared" si="840"/>
        <v>#N/A</v>
      </c>
      <c r="AO793" t="e">
        <f t="shared" si="841"/>
        <v>#N/A</v>
      </c>
      <c r="AP793" t="e">
        <f t="shared" si="842"/>
        <v>#N/A</v>
      </c>
      <c r="AQ793" t="e">
        <f t="shared" si="843"/>
        <v>#N/A</v>
      </c>
      <c r="AR793" t="e">
        <f t="shared" si="844"/>
        <v>#N/A</v>
      </c>
      <c r="AS793" t="e">
        <f t="shared" si="845"/>
        <v>#N/A</v>
      </c>
      <c r="AT793" t="e">
        <f t="shared" si="846"/>
        <v>#N/A</v>
      </c>
      <c r="AU793" t="e">
        <f t="shared" si="847"/>
        <v>#N/A</v>
      </c>
      <c r="AV793" t="e">
        <f t="shared" si="848"/>
        <v>#N/A</v>
      </c>
      <c r="AW793" t="e">
        <f t="shared" si="849"/>
        <v>#N/A</v>
      </c>
      <c r="AX793" t="e">
        <f t="shared" si="850"/>
        <v>#N/A</v>
      </c>
      <c r="AY793" t="e">
        <f t="shared" si="851"/>
        <v>#N/A</v>
      </c>
      <c r="AZ793" t="e">
        <f t="shared" si="852"/>
        <v>#N/A</v>
      </c>
      <c r="BA793" t="e">
        <f t="shared" si="853"/>
        <v>#N/A</v>
      </c>
      <c r="BB793" t="e">
        <f t="shared" si="854"/>
        <v>#N/A</v>
      </c>
      <c r="BC793" t="e">
        <f t="shared" si="855"/>
        <v>#N/A</v>
      </c>
      <c r="BD793" t="e">
        <f t="shared" si="856"/>
        <v>#N/A</v>
      </c>
      <c r="BE793" t="e">
        <f t="shared" si="857"/>
        <v>#N/A</v>
      </c>
      <c r="BF793" t="e">
        <f t="shared" si="858"/>
        <v>#N/A</v>
      </c>
      <c r="BG793" t="e">
        <f t="shared" si="859"/>
        <v>#N/A</v>
      </c>
      <c r="BH793" t="e">
        <f t="shared" si="860"/>
        <v>#N/A</v>
      </c>
      <c r="BI793" t="e">
        <f t="shared" si="861"/>
        <v>#N/A</v>
      </c>
      <c r="BJ793" t="e">
        <f t="shared" si="862"/>
        <v>#N/A</v>
      </c>
      <c r="BK793" t="e">
        <f t="shared" si="863"/>
        <v>#N/A</v>
      </c>
      <c r="BL793" t="e">
        <f t="shared" si="864"/>
        <v>#N/A</v>
      </c>
      <c r="BM793" t="e">
        <f t="shared" si="865"/>
        <v>#N/A</v>
      </c>
      <c r="BN793" t="e">
        <f t="shared" si="866"/>
        <v>#N/A</v>
      </c>
      <c r="BO793" t="e">
        <f t="shared" si="867"/>
        <v>#N/A</v>
      </c>
      <c r="BP793" t="e">
        <f t="shared" si="868"/>
        <v>#N/A</v>
      </c>
      <c r="BQ793" t="e">
        <f t="shared" si="869"/>
        <v>#N/A</v>
      </c>
      <c r="BR793" t="e">
        <f t="shared" si="870"/>
        <v>#N/A</v>
      </c>
      <c r="BS793" t="e">
        <f t="shared" si="871"/>
        <v>#N/A</v>
      </c>
      <c r="BT793" t="e">
        <f t="shared" si="872"/>
        <v>#N/A</v>
      </c>
      <c r="BU793" t="e">
        <f t="shared" si="873"/>
        <v>#N/A</v>
      </c>
      <c r="BV793" t="e">
        <f t="shared" si="874"/>
        <v>#N/A</v>
      </c>
      <c r="BX793" t="e">
        <f t="shared" si="875"/>
        <v>#N/A</v>
      </c>
      <c r="BY793" t="e">
        <f t="shared" si="876"/>
        <v>#N/A</v>
      </c>
      <c r="BZ793" t="e">
        <f t="shared" si="877"/>
        <v>#N/A</v>
      </c>
      <c r="CA793" t="e">
        <f t="shared" si="878"/>
        <v>#N/A</v>
      </c>
      <c r="CB793" t="e">
        <f t="shared" si="879"/>
        <v>#N/A</v>
      </c>
      <c r="CC793" t="e">
        <f t="shared" si="880"/>
        <v>#N/A</v>
      </c>
      <c r="CD793" t="e">
        <f t="shared" si="881"/>
        <v>#N/A</v>
      </c>
      <c r="CE793" t="e">
        <f t="shared" si="882"/>
        <v>#N/A</v>
      </c>
      <c r="CF793" t="e">
        <f t="shared" si="883"/>
        <v>#N/A</v>
      </c>
      <c r="CG793" t="e">
        <f t="shared" si="884"/>
        <v>#N/A</v>
      </c>
      <c r="CH793" t="e">
        <f t="shared" si="885"/>
        <v>#N/A</v>
      </c>
      <c r="CI793" t="e">
        <f t="shared" si="886"/>
        <v>#N/A</v>
      </c>
      <c r="CJ793" t="e">
        <f t="shared" si="887"/>
        <v>#N/A</v>
      </c>
      <c r="CK793" t="e">
        <f t="shared" si="888"/>
        <v>#N/A</v>
      </c>
      <c r="CL793" t="e">
        <f t="shared" si="889"/>
        <v>#N/A</v>
      </c>
      <c r="CM793" t="e">
        <f t="shared" si="890"/>
        <v>#N/A</v>
      </c>
      <c r="CN793" t="e">
        <f t="shared" si="891"/>
        <v>#N/A</v>
      </c>
      <c r="CO793" t="e">
        <f t="shared" si="892"/>
        <v>#N/A</v>
      </c>
      <c r="CP793" t="e">
        <f t="shared" si="893"/>
        <v>#N/A</v>
      </c>
      <c r="CQ793" t="e">
        <f t="shared" si="894"/>
        <v>#N/A</v>
      </c>
      <c r="CR793" t="e">
        <f t="shared" si="895"/>
        <v>#N/A</v>
      </c>
      <c r="CS793" t="e">
        <f t="shared" si="896"/>
        <v>#N/A</v>
      </c>
      <c r="CT793" t="e">
        <f t="shared" si="897"/>
        <v>#N/A</v>
      </c>
      <c r="CU793" t="e">
        <f t="shared" si="898"/>
        <v>#N/A</v>
      </c>
      <c r="CV793" t="e">
        <f t="shared" si="899"/>
        <v>#N/A</v>
      </c>
      <c r="CW793" t="e">
        <f t="shared" si="900"/>
        <v>#N/A</v>
      </c>
      <c r="CX793" t="e">
        <f t="shared" si="901"/>
        <v>#N/A</v>
      </c>
      <c r="CY793" t="e">
        <f t="shared" si="902"/>
        <v>#N/A</v>
      </c>
      <c r="CZ793" t="e">
        <f t="shared" si="903"/>
        <v>#N/A</v>
      </c>
      <c r="DA793" t="e">
        <f t="shared" si="904"/>
        <v>#N/A</v>
      </c>
      <c r="DB793" t="e">
        <f t="shared" si="905"/>
        <v>#N/A</v>
      </c>
      <c r="DC793" t="e">
        <f t="shared" si="906"/>
        <v>#N/A</v>
      </c>
      <c r="DD793" t="e">
        <f t="shared" si="907"/>
        <v>#N/A</v>
      </c>
      <c r="DE793" t="e">
        <f t="shared" si="908"/>
        <v>#N/A</v>
      </c>
      <c r="DF793" t="e">
        <f t="shared" si="909"/>
        <v>#N/A</v>
      </c>
    </row>
    <row r="794" spans="1:110" x14ac:dyDescent="0.25">
      <c r="A794" s="4">
        <f>raw!$A795:$A795</f>
        <v>0</v>
      </c>
      <c r="B794" s="6">
        <f>raw!$B795:$B795</f>
        <v>0</v>
      </c>
      <c r="D794" t="e">
        <f>IF(score!$C794=".",".",IF(score!$C794=0,"1",IF(score!$C794=25,"0",IF(score!$C794=50,"0",IF(score!$C794=75,"0",IF(score!$C794=100,"0"))))))</f>
        <v>#N/A</v>
      </c>
      <c r="E794" t="e">
        <f>IF(score!$C794=".",".",IF(score!$C794=0,"0",IF(score!$C794=25,"1",IF(score!$C794=50,"0",IF(score!$C794=75,"0",IF(score!$C794=100,"0"))))))</f>
        <v>#N/A</v>
      </c>
      <c r="F794" t="e">
        <f>IF(score!$C794=".",".",IF(score!$C794=0,"0",IF(score!$C794=25,"0",IF(score!$C794=50,"1",IF(score!$C794=75,"0",IF(score!$C794=100,"0"))))))</f>
        <v>#N/A</v>
      </c>
      <c r="G794" t="e">
        <f>IF(score!$C794=".",".",IF(score!$C794=0,"0",IF(score!$C794=25,"0",IF(score!$C794=50,"0",IF(score!$C794=75,"1",IF(score!$C794=100,"0"))))))</f>
        <v>#N/A</v>
      </c>
      <c r="H794" t="e">
        <f>IF(score!$D794=".",".",IF(score!$D794=0,"1",IF(score!$D794=50,"0",IF(score!$D794=100,"0"))))</f>
        <v>#N/A</v>
      </c>
      <c r="I794" t="e">
        <f>IF(score!$D794=".",".",IF(score!$D794=0,"0",IF(score!$D794=50,"1",IF(score!$D794=100,"0"))))</f>
        <v>#N/A</v>
      </c>
      <c r="J794" t="e">
        <f>IF(score!$E794=".",".",IF(score!$E794=0,"1",IF(score!$E794=50,"0",IF(score!$E794=100,"0"))))</f>
        <v>#N/A</v>
      </c>
      <c r="K794" t="e">
        <f>IF(score!$E794=".",".",IF(score!$E794=0,"0",IF(score!$E794=50,"1",IF(score!$E794=100,"0"))))</f>
        <v>#N/A</v>
      </c>
      <c r="L794" t="e">
        <f>IF(score!$F794=".",".",IF(score!$F794=0,"1",IF(score!$F794=100,"0")))</f>
        <v>#N/A</v>
      </c>
      <c r="M794" t="e">
        <f>IF(score!$G794=".",".",IF(score!$G794=0,"1",IF(score!$G794=100,"0")))</f>
        <v>#N/A</v>
      </c>
      <c r="N794" t="e">
        <f>IF(score!$H794=".",".",IF(score!$H794=0,"1",IF(score!$H794=100,"0")))</f>
        <v>#N/A</v>
      </c>
      <c r="O794" t="e">
        <f>IF(score!$I794=".",".",IF(score!$I794=0,"1",IF(score!$I794=50,"0",IF(score!$I794=100,"0"))))</f>
        <v>#N/A</v>
      </c>
      <c r="P794" t="e">
        <f>IF(score!$J794=".",".",IF(score!$J794=0,"1",IF(score!$J794=25,"0",IF(score!$J794=50,"0",IF(score!$J794=75,"0",IF(score!$J794=100,"0"))))))</f>
        <v>#N/A</v>
      </c>
      <c r="Q794" t="e">
        <f>IF(score!$J794=".",".",IF(score!$J794=0,"0",IF(score!$J794=25,"1",IF(score!$J794=50,"0",IF(score!$J794=75,"0",IF(score!$J794=100,"0"))))))</f>
        <v>#N/A</v>
      </c>
      <c r="R794" t="e">
        <f>IF(score!$J794=".",".",IF(score!$J794=0,"0",IF(score!$J794=25,"0",IF(score!$J794=50,"1",IF(score!$J794=75,"0",IF(score!$J794=100,"0"))))))</f>
        <v>#N/A</v>
      </c>
      <c r="S794" t="e">
        <f>IF(score!$J794=".",".",IF(score!$J794=0,"0",IF(score!$J794=25,"0",IF(score!$J794=50,"0",IF(score!$J794=75,"1",IF(score!$J794=100,"0"))))))</f>
        <v>#N/A</v>
      </c>
      <c r="T794" t="e">
        <f>IF(score!$K794=".",".",IF(score!$K794=0,"1",IF(score!$K794=20,"0",IF(score!$K794=40,"0",IF(score!$K794=60,"0",IF(score!$K794=80,"0",IF(score!$K794=100,"0")))))))</f>
        <v>#N/A</v>
      </c>
      <c r="U794" t="e">
        <f>IF(score!$K794=".",".",IF(score!$K794=0,"0",IF(score!$K794=20,"1",IF(score!$K794=40,"0",IF(score!$K794=60,"0",IF(score!$K794=80,"0",IF(score!$K794=100,"0")))))))</f>
        <v>#N/A</v>
      </c>
      <c r="V794" t="e">
        <f>IF(score!$K794=".",".",IF(score!$K794=0,"0",IF(score!$K794=20,"0",IF(score!$K794=40,"1",IF(score!$K794=60,"0",IF(score!$K794=80,"0",IF(score!$K794=100,"0")))))))</f>
        <v>#N/A</v>
      </c>
      <c r="W794" t="e">
        <f>IF(score!$K794=".",".",IF(score!$K794=0,"0",IF(score!$K794=20,"0",IF(score!$K794=40,"0",IF(score!$K794=60,"1",IF(score!$K794=80,"0",IF(score!$K794=100,"0")))))))</f>
        <v>#N/A</v>
      </c>
      <c r="X794" t="e">
        <f>IF(score!$K794=".",".",IF(score!$K794=0,"0",IF(score!$K794=20,"0",IF(score!$K794=40,"0",IF(score!$K794=60,"0",IF(score!$K794=80,"1",IF(score!$K794=100,"0")))))))</f>
        <v>#N/A</v>
      </c>
      <c r="Y794" t="e">
        <f>IF(score!$L794=".",".",IF(score!$L794=0,"1",IF(score!$L794=20,"0",IF(score!$L794=40,"0",IF(score!$L794=60,"0",IF(score!$L794=80,"0",IF(score!$L794=100,"0")))))))</f>
        <v>#N/A</v>
      </c>
      <c r="Z794" t="e">
        <f>IF(score!$L794=".",".",IF(score!$L794=0,"0",IF(score!$L794=20,"1",IF(score!$L794=40,"0",IF(score!$L794=60,"0",IF(score!$L794=80,"0",IF(score!$L794=100,"0")))))))</f>
        <v>#N/A</v>
      </c>
      <c r="AA794" t="e">
        <f>IF(score!$L794=".",".",IF(score!$L794=0,"0",IF(score!$L794=20,"0",IF(score!$L794=40,"1",IF(score!$L794=60,"0",IF(score!$L794=80,"0",IF(score!$L794=100,"0")))))))</f>
        <v>#N/A</v>
      </c>
      <c r="AB794" t="e">
        <f>IF(score!$L794=".",".",IF(score!$L794=0,"0",IF(score!$L794=20,"0",IF(score!$L794=40,"0",IF(score!$L794=60,"1",IF(score!$L794=80,"0",IF(score!$L794=100,"0")))))))</f>
        <v>#N/A</v>
      </c>
      <c r="AC794" t="e">
        <f>IF(score!$L794=".",".",IF(score!$L794=0,"0",IF(score!$L794=20,"0",IF(score!$L794=40,"0",IF(score!$L794=60,"0",IF(score!$L794=80,"1",IF(score!L794=100,"0")))))))</f>
        <v>#N/A</v>
      </c>
      <c r="AD794" t="e">
        <f>IF(score!$M794=".",".",IF(score!$M794=0,"1",IF(score!$M794=20,"0",IF(score!$M794=40,"0",IF(score!$M794=60,"0",IF(score!$M794=80,"0",IF(score!$M794=100,"0")))))))</f>
        <v>#N/A</v>
      </c>
      <c r="AE794" t="e">
        <f>IF(score!$M794=".",".",IF(score!$M794=0,"0",IF(score!$M794=20,"1",IF(score!$M794=40,"0",IF(score!$M794=60,"0",IF(score!$M794=80,"0",IF(score!$M794=100,"0")))))))</f>
        <v>#N/A</v>
      </c>
      <c r="AF794" t="e">
        <f>IF(score!$M794=".",".",IF(score!$M794=0,"0",IF(score!$M794=20,"0",IF(score!$M794=40,"1",IF(score!$M794=60,"0",IF(score!$M794=80,"0",IF(score!$M794=100,"0")))))))</f>
        <v>#N/A</v>
      </c>
      <c r="AG794" t="e">
        <f>IF(score!$M794=".",".",IF(score!$M794=0,"0",IF(score!$M794=20,"0",IF(score!$M794=40,"0",IF(score!$M794=60,"1",IF(score!$M794=80,"0",IF(score!$M794=100,"0")))))))</f>
        <v>#N/A</v>
      </c>
      <c r="AH794" t="e">
        <f>IF(score!$M794=".",".",IF(score!$M794=0,"0",IF(score!$M794=20,"0",IF(score!$M794=40,"0",IF(score!$M794=60,"0",IF(score!$M794=80,"1",IF(score!$M794=100,"0")))))))</f>
        <v>#N/A</v>
      </c>
      <c r="AI794" t="e">
        <f>IF(score!$N794=".",".",IF(score!$N794=0,"1",IF(score!$N794=25,"0",IF(score!$N794=50,"0",IF(score!$N794=75,"0",IF(score!$N794=100,"0"))))))</f>
        <v>#N/A</v>
      </c>
      <c r="AJ794" t="e">
        <f>IF(score!$N794=".",".",IF(score!$N794=0,"0",IF(score!$N794=25,"1",IF(score!$N794=50,"0",IF(score!$N794=75,"0",IF(score!$N794=100,"0"))))))</f>
        <v>#N/A</v>
      </c>
      <c r="AK794" t="e">
        <f>IF(score!$N794=".",".",IF(score!$N794=0,"0",IF(score!$N794=25,"0",IF(score!$N794=50,"1",IF(score!$N794=75,"0",IF(score!$N794=100,"0"))))))</f>
        <v>#N/A</v>
      </c>
      <c r="AL794" t="e">
        <f>IF(score!$N794=".",".",IF(score!$N794=0,"0",IF(score!$N794=25,"0",IF(score!$N794=50,"0",IF(score!$N794=75,"1",IF(score!$N794=100,"0"))))))</f>
        <v>#N/A</v>
      </c>
      <c r="AN794" t="e">
        <f t="shared" si="840"/>
        <v>#N/A</v>
      </c>
      <c r="AO794" t="e">
        <f t="shared" si="841"/>
        <v>#N/A</v>
      </c>
      <c r="AP794" t="e">
        <f t="shared" si="842"/>
        <v>#N/A</v>
      </c>
      <c r="AQ794" t="e">
        <f t="shared" si="843"/>
        <v>#N/A</v>
      </c>
      <c r="AR794" t="e">
        <f t="shared" si="844"/>
        <v>#N/A</v>
      </c>
      <c r="AS794" t="e">
        <f t="shared" si="845"/>
        <v>#N/A</v>
      </c>
      <c r="AT794" t="e">
        <f t="shared" si="846"/>
        <v>#N/A</v>
      </c>
      <c r="AU794" t="e">
        <f t="shared" si="847"/>
        <v>#N/A</v>
      </c>
      <c r="AV794" t="e">
        <f t="shared" si="848"/>
        <v>#N/A</v>
      </c>
      <c r="AW794" t="e">
        <f t="shared" si="849"/>
        <v>#N/A</v>
      </c>
      <c r="AX794" t="e">
        <f t="shared" si="850"/>
        <v>#N/A</v>
      </c>
      <c r="AY794" t="e">
        <f t="shared" si="851"/>
        <v>#N/A</v>
      </c>
      <c r="AZ794" t="e">
        <f t="shared" si="852"/>
        <v>#N/A</v>
      </c>
      <c r="BA794" t="e">
        <f t="shared" si="853"/>
        <v>#N/A</v>
      </c>
      <c r="BB794" t="e">
        <f t="shared" si="854"/>
        <v>#N/A</v>
      </c>
      <c r="BC794" t="e">
        <f t="shared" si="855"/>
        <v>#N/A</v>
      </c>
      <c r="BD794" t="e">
        <f t="shared" si="856"/>
        <v>#N/A</v>
      </c>
      <c r="BE794" t="e">
        <f t="shared" si="857"/>
        <v>#N/A</v>
      </c>
      <c r="BF794" t="e">
        <f t="shared" si="858"/>
        <v>#N/A</v>
      </c>
      <c r="BG794" t="e">
        <f t="shared" si="859"/>
        <v>#N/A</v>
      </c>
      <c r="BH794" t="e">
        <f t="shared" si="860"/>
        <v>#N/A</v>
      </c>
      <c r="BI794" t="e">
        <f t="shared" si="861"/>
        <v>#N/A</v>
      </c>
      <c r="BJ794" t="e">
        <f t="shared" si="862"/>
        <v>#N/A</v>
      </c>
      <c r="BK794" t="e">
        <f t="shared" si="863"/>
        <v>#N/A</v>
      </c>
      <c r="BL794" t="e">
        <f t="shared" si="864"/>
        <v>#N/A</v>
      </c>
      <c r="BM794" t="e">
        <f t="shared" si="865"/>
        <v>#N/A</v>
      </c>
      <c r="BN794" t="e">
        <f t="shared" si="866"/>
        <v>#N/A</v>
      </c>
      <c r="BO794" t="e">
        <f t="shared" si="867"/>
        <v>#N/A</v>
      </c>
      <c r="BP794" t="e">
        <f t="shared" si="868"/>
        <v>#N/A</v>
      </c>
      <c r="BQ794" t="e">
        <f t="shared" si="869"/>
        <v>#N/A</v>
      </c>
      <c r="BR794" t="e">
        <f t="shared" si="870"/>
        <v>#N/A</v>
      </c>
      <c r="BS794" t="e">
        <f t="shared" si="871"/>
        <v>#N/A</v>
      </c>
      <c r="BT794" t="e">
        <f t="shared" si="872"/>
        <v>#N/A</v>
      </c>
      <c r="BU794" t="e">
        <f t="shared" si="873"/>
        <v>#N/A</v>
      </c>
      <c r="BV794" t="e">
        <f t="shared" si="874"/>
        <v>#N/A</v>
      </c>
      <c r="BX794" t="e">
        <f t="shared" si="875"/>
        <v>#N/A</v>
      </c>
      <c r="BY794" t="e">
        <f t="shared" si="876"/>
        <v>#N/A</v>
      </c>
      <c r="BZ794" t="e">
        <f t="shared" si="877"/>
        <v>#N/A</v>
      </c>
      <c r="CA794" t="e">
        <f t="shared" si="878"/>
        <v>#N/A</v>
      </c>
      <c r="CB794" t="e">
        <f t="shared" si="879"/>
        <v>#N/A</v>
      </c>
      <c r="CC794" t="e">
        <f t="shared" si="880"/>
        <v>#N/A</v>
      </c>
      <c r="CD794" t="e">
        <f t="shared" si="881"/>
        <v>#N/A</v>
      </c>
      <c r="CE794" t="e">
        <f t="shared" si="882"/>
        <v>#N/A</v>
      </c>
      <c r="CF794" t="e">
        <f t="shared" si="883"/>
        <v>#N/A</v>
      </c>
      <c r="CG794" t="e">
        <f t="shared" si="884"/>
        <v>#N/A</v>
      </c>
      <c r="CH794" t="e">
        <f t="shared" si="885"/>
        <v>#N/A</v>
      </c>
      <c r="CI794" t="e">
        <f t="shared" si="886"/>
        <v>#N/A</v>
      </c>
      <c r="CJ794" t="e">
        <f t="shared" si="887"/>
        <v>#N/A</v>
      </c>
      <c r="CK794" t="e">
        <f t="shared" si="888"/>
        <v>#N/A</v>
      </c>
      <c r="CL794" t="e">
        <f t="shared" si="889"/>
        <v>#N/A</v>
      </c>
      <c r="CM794" t="e">
        <f t="shared" si="890"/>
        <v>#N/A</v>
      </c>
      <c r="CN794" t="e">
        <f t="shared" si="891"/>
        <v>#N/A</v>
      </c>
      <c r="CO794" t="e">
        <f t="shared" si="892"/>
        <v>#N/A</v>
      </c>
      <c r="CP794" t="e">
        <f t="shared" si="893"/>
        <v>#N/A</v>
      </c>
      <c r="CQ794" t="e">
        <f t="shared" si="894"/>
        <v>#N/A</v>
      </c>
      <c r="CR794" t="e">
        <f t="shared" si="895"/>
        <v>#N/A</v>
      </c>
      <c r="CS794" t="e">
        <f t="shared" si="896"/>
        <v>#N/A</v>
      </c>
      <c r="CT794" t="e">
        <f t="shared" si="897"/>
        <v>#N/A</v>
      </c>
      <c r="CU794" t="e">
        <f t="shared" si="898"/>
        <v>#N/A</v>
      </c>
      <c r="CV794" t="e">
        <f t="shared" si="899"/>
        <v>#N/A</v>
      </c>
      <c r="CW794" t="e">
        <f t="shared" si="900"/>
        <v>#N/A</v>
      </c>
      <c r="CX794" t="e">
        <f t="shared" si="901"/>
        <v>#N/A</v>
      </c>
      <c r="CY794" t="e">
        <f t="shared" si="902"/>
        <v>#N/A</v>
      </c>
      <c r="CZ794" t="e">
        <f t="shared" si="903"/>
        <v>#N/A</v>
      </c>
      <c r="DA794" t="e">
        <f t="shared" si="904"/>
        <v>#N/A</v>
      </c>
      <c r="DB794" t="e">
        <f t="shared" si="905"/>
        <v>#N/A</v>
      </c>
      <c r="DC794" t="e">
        <f t="shared" si="906"/>
        <v>#N/A</v>
      </c>
      <c r="DD794" t="e">
        <f t="shared" si="907"/>
        <v>#N/A</v>
      </c>
      <c r="DE794" t="e">
        <f t="shared" si="908"/>
        <v>#N/A</v>
      </c>
      <c r="DF794" t="e">
        <f t="shared" si="909"/>
        <v>#N/A</v>
      </c>
    </row>
    <row r="795" spans="1:110" x14ac:dyDescent="0.25">
      <c r="A795" s="4">
        <f>raw!$A796:$A796</f>
        <v>0</v>
      </c>
      <c r="B795" s="6">
        <f>raw!$B796:$B796</f>
        <v>0</v>
      </c>
      <c r="D795" t="e">
        <f>IF(score!$C795=".",".",IF(score!$C795=0,"1",IF(score!$C795=25,"0",IF(score!$C795=50,"0",IF(score!$C795=75,"0",IF(score!$C795=100,"0"))))))</f>
        <v>#N/A</v>
      </c>
      <c r="E795" t="e">
        <f>IF(score!$C795=".",".",IF(score!$C795=0,"0",IF(score!$C795=25,"1",IF(score!$C795=50,"0",IF(score!$C795=75,"0",IF(score!$C795=100,"0"))))))</f>
        <v>#N/A</v>
      </c>
      <c r="F795" t="e">
        <f>IF(score!$C795=".",".",IF(score!$C795=0,"0",IF(score!$C795=25,"0",IF(score!$C795=50,"1",IF(score!$C795=75,"0",IF(score!$C795=100,"0"))))))</f>
        <v>#N/A</v>
      </c>
      <c r="G795" t="e">
        <f>IF(score!$C795=".",".",IF(score!$C795=0,"0",IF(score!$C795=25,"0",IF(score!$C795=50,"0",IF(score!$C795=75,"1",IF(score!$C795=100,"0"))))))</f>
        <v>#N/A</v>
      </c>
      <c r="H795" t="e">
        <f>IF(score!$D795=".",".",IF(score!$D795=0,"1",IF(score!$D795=50,"0",IF(score!$D795=100,"0"))))</f>
        <v>#N/A</v>
      </c>
      <c r="I795" t="e">
        <f>IF(score!$D795=".",".",IF(score!$D795=0,"0",IF(score!$D795=50,"1",IF(score!$D795=100,"0"))))</f>
        <v>#N/A</v>
      </c>
      <c r="J795" t="e">
        <f>IF(score!$E795=".",".",IF(score!$E795=0,"1",IF(score!$E795=50,"0",IF(score!$E795=100,"0"))))</f>
        <v>#N/A</v>
      </c>
      <c r="K795" t="e">
        <f>IF(score!$E795=".",".",IF(score!$E795=0,"0",IF(score!$E795=50,"1",IF(score!$E795=100,"0"))))</f>
        <v>#N/A</v>
      </c>
      <c r="L795" t="e">
        <f>IF(score!$F795=".",".",IF(score!$F795=0,"1",IF(score!$F795=100,"0")))</f>
        <v>#N/A</v>
      </c>
      <c r="M795" t="e">
        <f>IF(score!$G795=".",".",IF(score!$G795=0,"1",IF(score!$G795=100,"0")))</f>
        <v>#N/A</v>
      </c>
      <c r="N795" t="e">
        <f>IF(score!$H795=".",".",IF(score!$H795=0,"1",IF(score!$H795=100,"0")))</f>
        <v>#N/A</v>
      </c>
      <c r="O795" t="e">
        <f>IF(score!$I795=".",".",IF(score!$I795=0,"1",IF(score!$I795=50,"0",IF(score!$I795=100,"0"))))</f>
        <v>#N/A</v>
      </c>
      <c r="P795" t="e">
        <f>IF(score!$J795=".",".",IF(score!$J795=0,"1",IF(score!$J795=25,"0",IF(score!$J795=50,"0",IF(score!$J795=75,"0",IF(score!$J795=100,"0"))))))</f>
        <v>#N/A</v>
      </c>
      <c r="Q795" t="e">
        <f>IF(score!$J795=".",".",IF(score!$J795=0,"0",IF(score!$J795=25,"1",IF(score!$J795=50,"0",IF(score!$J795=75,"0",IF(score!$J795=100,"0"))))))</f>
        <v>#N/A</v>
      </c>
      <c r="R795" t="e">
        <f>IF(score!$J795=".",".",IF(score!$J795=0,"0",IF(score!$J795=25,"0",IF(score!$J795=50,"1",IF(score!$J795=75,"0",IF(score!$J795=100,"0"))))))</f>
        <v>#N/A</v>
      </c>
      <c r="S795" t="e">
        <f>IF(score!$J795=".",".",IF(score!$J795=0,"0",IF(score!$J795=25,"0",IF(score!$J795=50,"0",IF(score!$J795=75,"1",IF(score!$J795=100,"0"))))))</f>
        <v>#N/A</v>
      </c>
      <c r="T795" t="e">
        <f>IF(score!$K795=".",".",IF(score!$K795=0,"1",IF(score!$K795=20,"0",IF(score!$K795=40,"0",IF(score!$K795=60,"0",IF(score!$K795=80,"0",IF(score!$K795=100,"0")))))))</f>
        <v>#N/A</v>
      </c>
      <c r="U795" t="e">
        <f>IF(score!$K795=".",".",IF(score!$K795=0,"0",IF(score!$K795=20,"1",IF(score!$K795=40,"0",IF(score!$K795=60,"0",IF(score!$K795=80,"0",IF(score!$K795=100,"0")))))))</f>
        <v>#N/A</v>
      </c>
      <c r="V795" t="e">
        <f>IF(score!$K795=".",".",IF(score!$K795=0,"0",IF(score!$K795=20,"0",IF(score!$K795=40,"1",IF(score!$K795=60,"0",IF(score!$K795=80,"0",IF(score!$K795=100,"0")))))))</f>
        <v>#N/A</v>
      </c>
      <c r="W795" t="e">
        <f>IF(score!$K795=".",".",IF(score!$K795=0,"0",IF(score!$K795=20,"0",IF(score!$K795=40,"0",IF(score!$K795=60,"1",IF(score!$K795=80,"0",IF(score!$K795=100,"0")))))))</f>
        <v>#N/A</v>
      </c>
      <c r="X795" t="e">
        <f>IF(score!$K795=".",".",IF(score!$K795=0,"0",IF(score!$K795=20,"0",IF(score!$K795=40,"0",IF(score!$K795=60,"0",IF(score!$K795=80,"1",IF(score!$K795=100,"0")))))))</f>
        <v>#N/A</v>
      </c>
      <c r="Y795" t="e">
        <f>IF(score!$L795=".",".",IF(score!$L795=0,"1",IF(score!$L795=20,"0",IF(score!$L795=40,"0",IF(score!$L795=60,"0",IF(score!$L795=80,"0",IF(score!$L795=100,"0")))))))</f>
        <v>#N/A</v>
      </c>
      <c r="Z795" t="e">
        <f>IF(score!$L795=".",".",IF(score!$L795=0,"0",IF(score!$L795=20,"1",IF(score!$L795=40,"0",IF(score!$L795=60,"0",IF(score!$L795=80,"0",IF(score!$L795=100,"0")))))))</f>
        <v>#N/A</v>
      </c>
      <c r="AA795" t="e">
        <f>IF(score!$L795=".",".",IF(score!$L795=0,"0",IF(score!$L795=20,"0",IF(score!$L795=40,"1",IF(score!$L795=60,"0",IF(score!$L795=80,"0",IF(score!$L795=100,"0")))))))</f>
        <v>#N/A</v>
      </c>
      <c r="AB795" t="e">
        <f>IF(score!$L795=".",".",IF(score!$L795=0,"0",IF(score!$L795=20,"0",IF(score!$L795=40,"0",IF(score!$L795=60,"1",IF(score!$L795=80,"0",IF(score!$L795=100,"0")))))))</f>
        <v>#N/A</v>
      </c>
      <c r="AC795" t="e">
        <f>IF(score!$L795=".",".",IF(score!$L795=0,"0",IF(score!$L795=20,"0",IF(score!$L795=40,"0",IF(score!$L795=60,"0",IF(score!$L795=80,"1",IF(score!L795=100,"0")))))))</f>
        <v>#N/A</v>
      </c>
      <c r="AD795" t="e">
        <f>IF(score!$M795=".",".",IF(score!$M795=0,"1",IF(score!$M795=20,"0",IF(score!$M795=40,"0",IF(score!$M795=60,"0",IF(score!$M795=80,"0",IF(score!$M795=100,"0")))))))</f>
        <v>#N/A</v>
      </c>
      <c r="AE795" t="e">
        <f>IF(score!$M795=".",".",IF(score!$M795=0,"0",IF(score!$M795=20,"1",IF(score!$M795=40,"0",IF(score!$M795=60,"0",IF(score!$M795=80,"0",IF(score!$M795=100,"0")))))))</f>
        <v>#N/A</v>
      </c>
      <c r="AF795" t="e">
        <f>IF(score!$M795=".",".",IF(score!$M795=0,"0",IF(score!$M795=20,"0",IF(score!$M795=40,"1",IF(score!$M795=60,"0",IF(score!$M795=80,"0",IF(score!$M795=100,"0")))))))</f>
        <v>#N/A</v>
      </c>
      <c r="AG795" t="e">
        <f>IF(score!$M795=".",".",IF(score!$M795=0,"0",IF(score!$M795=20,"0",IF(score!$M795=40,"0",IF(score!$M795=60,"1",IF(score!$M795=80,"0",IF(score!$M795=100,"0")))))))</f>
        <v>#N/A</v>
      </c>
      <c r="AH795" t="e">
        <f>IF(score!$M795=".",".",IF(score!$M795=0,"0",IF(score!$M795=20,"0",IF(score!$M795=40,"0",IF(score!$M795=60,"0",IF(score!$M795=80,"1",IF(score!$M795=100,"0")))))))</f>
        <v>#N/A</v>
      </c>
      <c r="AI795" t="e">
        <f>IF(score!$N795=".",".",IF(score!$N795=0,"1",IF(score!$N795=25,"0",IF(score!$N795=50,"0",IF(score!$N795=75,"0",IF(score!$N795=100,"0"))))))</f>
        <v>#N/A</v>
      </c>
      <c r="AJ795" t="e">
        <f>IF(score!$N795=".",".",IF(score!$N795=0,"0",IF(score!$N795=25,"1",IF(score!$N795=50,"0",IF(score!$N795=75,"0",IF(score!$N795=100,"0"))))))</f>
        <v>#N/A</v>
      </c>
      <c r="AK795" t="e">
        <f>IF(score!$N795=".",".",IF(score!$N795=0,"0",IF(score!$N795=25,"0",IF(score!$N795=50,"1",IF(score!$N795=75,"0",IF(score!$N795=100,"0"))))))</f>
        <v>#N/A</v>
      </c>
      <c r="AL795" t="e">
        <f>IF(score!$N795=".",".",IF(score!$N795=0,"0",IF(score!$N795=25,"0",IF(score!$N795=50,"0",IF(score!$N795=75,"1",IF(score!$N795=100,"0"))))))</f>
        <v>#N/A</v>
      </c>
      <c r="AN795" t="e">
        <f t="shared" si="840"/>
        <v>#N/A</v>
      </c>
      <c r="AO795" t="e">
        <f t="shared" si="841"/>
        <v>#N/A</v>
      </c>
      <c r="AP795" t="e">
        <f t="shared" si="842"/>
        <v>#N/A</v>
      </c>
      <c r="AQ795" t="e">
        <f t="shared" si="843"/>
        <v>#N/A</v>
      </c>
      <c r="AR795" t="e">
        <f t="shared" si="844"/>
        <v>#N/A</v>
      </c>
      <c r="AS795" t="e">
        <f t="shared" si="845"/>
        <v>#N/A</v>
      </c>
      <c r="AT795" t="e">
        <f t="shared" si="846"/>
        <v>#N/A</v>
      </c>
      <c r="AU795" t="e">
        <f t="shared" si="847"/>
        <v>#N/A</v>
      </c>
      <c r="AV795" t="e">
        <f t="shared" si="848"/>
        <v>#N/A</v>
      </c>
      <c r="AW795" t="e">
        <f t="shared" si="849"/>
        <v>#N/A</v>
      </c>
      <c r="AX795" t="e">
        <f t="shared" si="850"/>
        <v>#N/A</v>
      </c>
      <c r="AY795" t="e">
        <f t="shared" si="851"/>
        <v>#N/A</v>
      </c>
      <c r="AZ795" t="e">
        <f t="shared" si="852"/>
        <v>#N/A</v>
      </c>
      <c r="BA795" t="e">
        <f t="shared" si="853"/>
        <v>#N/A</v>
      </c>
      <c r="BB795" t="e">
        <f t="shared" si="854"/>
        <v>#N/A</v>
      </c>
      <c r="BC795" t="e">
        <f t="shared" si="855"/>
        <v>#N/A</v>
      </c>
      <c r="BD795" t="e">
        <f t="shared" si="856"/>
        <v>#N/A</v>
      </c>
      <c r="BE795" t="e">
        <f t="shared" si="857"/>
        <v>#N/A</v>
      </c>
      <c r="BF795" t="e">
        <f t="shared" si="858"/>
        <v>#N/A</v>
      </c>
      <c r="BG795" t="e">
        <f t="shared" si="859"/>
        <v>#N/A</v>
      </c>
      <c r="BH795" t="e">
        <f t="shared" si="860"/>
        <v>#N/A</v>
      </c>
      <c r="BI795" t="e">
        <f t="shared" si="861"/>
        <v>#N/A</v>
      </c>
      <c r="BJ795" t="e">
        <f t="shared" si="862"/>
        <v>#N/A</v>
      </c>
      <c r="BK795" t="e">
        <f t="shared" si="863"/>
        <v>#N/A</v>
      </c>
      <c r="BL795" t="e">
        <f t="shared" si="864"/>
        <v>#N/A</v>
      </c>
      <c r="BM795" t="e">
        <f t="shared" si="865"/>
        <v>#N/A</v>
      </c>
      <c r="BN795" t="e">
        <f t="shared" si="866"/>
        <v>#N/A</v>
      </c>
      <c r="BO795" t="e">
        <f t="shared" si="867"/>
        <v>#N/A</v>
      </c>
      <c r="BP795" t="e">
        <f t="shared" si="868"/>
        <v>#N/A</v>
      </c>
      <c r="BQ795" t="e">
        <f t="shared" si="869"/>
        <v>#N/A</v>
      </c>
      <c r="BR795" t="e">
        <f t="shared" si="870"/>
        <v>#N/A</v>
      </c>
      <c r="BS795" t="e">
        <f t="shared" si="871"/>
        <v>#N/A</v>
      </c>
      <c r="BT795" t="e">
        <f t="shared" si="872"/>
        <v>#N/A</v>
      </c>
      <c r="BU795" t="e">
        <f t="shared" si="873"/>
        <v>#N/A</v>
      </c>
      <c r="BV795" t="e">
        <f t="shared" si="874"/>
        <v>#N/A</v>
      </c>
      <c r="BX795" t="e">
        <f t="shared" si="875"/>
        <v>#N/A</v>
      </c>
      <c r="BY795" t="e">
        <f t="shared" si="876"/>
        <v>#N/A</v>
      </c>
      <c r="BZ795" t="e">
        <f t="shared" si="877"/>
        <v>#N/A</v>
      </c>
      <c r="CA795" t="e">
        <f t="shared" si="878"/>
        <v>#N/A</v>
      </c>
      <c r="CB795" t="e">
        <f t="shared" si="879"/>
        <v>#N/A</v>
      </c>
      <c r="CC795" t="e">
        <f t="shared" si="880"/>
        <v>#N/A</v>
      </c>
      <c r="CD795" t="e">
        <f t="shared" si="881"/>
        <v>#N/A</v>
      </c>
      <c r="CE795" t="e">
        <f t="shared" si="882"/>
        <v>#N/A</v>
      </c>
      <c r="CF795" t="e">
        <f t="shared" si="883"/>
        <v>#N/A</v>
      </c>
      <c r="CG795" t="e">
        <f t="shared" si="884"/>
        <v>#N/A</v>
      </c>
      <c r="CH795" t="e">
        <f t="shared" si="885"/>
        <v>#N/A</v>
      </c>
      <c r="CI795" t="e">
        <f t="shared" si="886"/>
        <v>#N/A</v>
      </c>
      <c r="CJ795" t="e">
        <f t="shared" si="887"/>
        <v>#N/A</v>
      </c>
      <c r="CK795" t="e">
        <f t="shared" si="888"/>
        <v>#N/A</v>
      </c>
      <c r="CL795" t="e">
        <f t="shared" si="889"/>
        <v>#N/A</v>
      </c>
      <c r="CM795" t="e">
        <f t="shared" si="890"/>
        <v>#N/A</v>
      </c>
      <c r="CN795" t="e">
        <f t="shared" si="891"/>
        <v>#N/A</v>
      </c>
      <c r="CO795" t="e">
        <f t="shared" si="892"/>
        <v>#N/A</v>
      </c>
      <c r="CP795" t="e">
        <f t="shared" si="893"/>
        <v>#N/A</v>
      </c>
      <c r="CQ795" t="e">
        <f t="shared" si="894"/>
        <v>#N/A</v>
      </c>
      <c r="CR795" t="e">
        <f t="shared" si="895"/>
        <v>#N/A</v>
      </c>
      <c r="CS795" t="e">
        <f t="shared" si="896"/>
        <v>#N/A</v>
      </c>
      <c r="CT795" t="e">
        <f t="shared" si="897"/>
        <v>#N/A</v>
      </c>
      <c r="CU795" t="e">
        <f t="shared" si="898"/>
        <v>#N/A</v>
      </c>
      <c r="CV795" t="e">
        <f t="shared" si="899"/>
        <v>#N/A</v>
      </c>
      <c r="CW795" t="e">
        <f t="shared" si="900"/>
        <v>#N/A</v>
      </c>
      <c r="CX795" t="e">
        <f t="shared" si="901"/>
        <v>#N/A</v>
      </c>
      <c r="CY795" t="e">
        <f t="shared" si="902"/>
        <v>#N/A</v>
      </c>
      <c r="CZ795" t="e">
        <f t="shared" si="903"/>
        <v>#N/A</v>
      </c>
      <c r="DA795" t="e">
        <f t="shared" si="904"/>
        <v>#N/A</v>
      </c>
      <c r="DB795" t="e">
        <f t="shared" si="905"/>
        <v>#N/A</v>
      </c>
      <c r="DC795" t="e">
        <f t="shared" si="906"/>
        <v>#N/A</v>
      </c>
      <c r="DD795" t="e">
        <f t="shared" si="907"/>
        <v>#N/A</v>
      </c>
      <c r="DE795" t="e">
        <f t="shared" si="908"/>
        <v>#N/A</v>
      </c>
      <c r="DF795" t="e">
        <f t="shared" si="909"/>
        <v>#N/A</v>
      </c>
    </row>
    <row r="796" spans="1:110" x14ac:dyDescent="0.25">
      <c r="A796" s="4">
        <f>raw!$A797:$A797</f>
        <v>0</v>
      </c>
      <c r="B796" s="6">
        <f>raw!$B797:$B797</f>
        <v>0</v>
      </c>
      <c r="D796" t="e">
        <f>IF(score!$C796=".",".",IF(score!$C796=0,"1",IF(score!$C796=25,"0",IF(score!$C796=50,"0",IF(score!$C796=75,"0",IF(score!$C796=100,"0"))))))</f>
        <v>#N/A</v>
      </c>
      <c r="E796" t="e">
        <f>IF(score!$C796=".",".",IF(score!$C796=0,"0",IF(score!$C796=25,"1",IF(score!$C796=50,"0",IF(score!$C796=75,"0",IF(score!$C796=100,"0"))))))</f>
        <v>#N/A</v>
      </c>
      <c r="F796" t="e">
        <f>IF(score!$C796=".",".",IF(score!$C796=0,"0",IF(score!$C796=25,"0",IF(score!$C796=50,"1",IF(score!$C796=75,"0",IF(score!$C796=100,"0"))))))</f>
        <v>#N/A</v>
      </c>
      <c r="G796" t="e">
        <f>IF(score!$C796=".",".",IF(score!$C796=0,"0",IF(score!$C796=25,"0",IF(score!$C796=50,"0",IF(score!$C796=75,"1",IF(score!$C796=100,"0"))))))</f>
        <v>#N/A</v>
      </c>
      <c r="H796" t="e">
        <f>IF(score!$D796=".",".",IF(score!$D796=0,"1",IF(score!$D796=50,"0",IF(score!$D796=100,"0"))))</f>
        <v>#N/A</v>
      </c>
      <c r="I796" t="e">
        <f>IF(score!$D796=".",".",IF(score!$D796=0,"0",IF(score!$D796=50,"1",IF(score!$D796=100,"0"))))</f>
        <v>#N/A</v>
      </c>
      <c r="J796" t="e">
        <f>IF(score!$E796=".",".",IF(score!$E796=0,"1",IF(score!$E796=50,"0",IF(score!$E796=100,"0"))))</f>
        <v>#N/A</v>
      </c>
      <c r="K796" t="e">
        <f>IF(score!$E796=".",".",IF(score!$E796=0,"0",IF(score!$E796=50,"1",IF(score!$E796=100,"0"))))</f>
        <v>#N/A</v>
      </c>
      <c r="L796" t="e">
        <f>IF(score!$F796=".",".",IF(score!$F796=0,"1",IF(score!$F796=100,"0")))</f>
        <v>#N/A</v>
      </c>
      <c r="M796" t="e">
        <f>IF(score!$G796=".",".",IF(score!$G796=0,"1",IF(score!$G796=100,"0")))</f>
        <v>#N/A</v>
      </c>
      <c r="N796" t="e">
        <f>IF(score!$H796=".",".",IF(score!$H796=0,"1",IF(score!$H796=100,"0")))</f>
        <v>#N/A</v>
      </c>
      <c r="O796" t="e">
        <f>IF(score!$I796=".",".",IF(score!$I796=0,"1",IF(score!$I796=50,"0",IF(score!$I796=100,"0"))))</f>
        <v>#N/A</v>
      </c>
      <c r="P796" t="e">
        <f>IF(score!$J796=".",".",IF(score!$J796=0,"1",IF(score!$J796=25,"0",IF(score!$J796=50,"0",IF(score!$J796=75,"0",IF(score!$J796=100,"0"))))))</f>
        <v>#N/A</v>
      </c>
      <c r="Q796" t="e">
        <f>IF(score!$J796=".",".",IF(score!$J796=0,"0",IF(score!$J796=25,"1",IF(score!$J796=50,"0",IF(score!$J796=75,"0",IF(score!$J796=100,"0"))))))</f>
        <v>#N/A</v>
      </c>
      <c r="R796" t="e">
        <f>IF(score!$J796=".",".",IF(score!$J796=0,"0",IF(score!$J796=25,"0",IF(score!$J796=50,"1",IF(score!$J796=75,"0",IF(score!$J796=100,"0"))))))</f>
        <v>#N/A</v>
      </c>
      <c r="S796" t="e">
        <f>IF(score!$J796=".",".",IF(score!$J796=0,"0",IF(score!$J796=25,"0",IF(score!$J796=50,"0",IF(score!$J796=75,"1",IF(score!$J796=100,"0"))))))</f>
        <v>#N/A</v>
      </c>
      <c r="T796" t="e">
        <f>IF(score!$K796=".",".",IF(score!$K796=0,"1",IF(score!$K796=20,"0",IF(score!$K796=40,"0",IF(score!$K796=60,"0",IF(score!$K796=80,"0",IF(score!$K796=100,"0")))))))</f>
        <v>#N/A</v>
      </c>
      <c r="U796" t="e">
        <f>IF(score!$K796=".",".",IF(score!$K796=0,"0",IF(score!$K796=20,"1",IF(score!$K796=40,"0",IF(score!$K796=60,"0",IF(score!$K796=80,"0",IF(score!$K796=100,"0")))))))</f>
        <v>#N/A</v>
      </c>
      <c r="V796" t="e">
        <f>IF(score!$K796=".",".",IF(score!$K796=0,"0",IF(score!$K796=20,"0",IF(score!$K796=40,"1",IF(score!$K796=60,"0",IF(score!$K796=80,"0",IF(score!$K796=100,"0")))))))</f>
        <v>#N/A</v>
      </c>
      <c r="W796" t="e">
        <f>IF(score!$K796=".",".",IF(score!$K796=0,"0",IF(score!$K796=20,"0",IF(score!$K796=40,"0",IF(score!$K796=60,"1",IF(score!$K796=80,"0",IF(score!$K796=100,"0")))))))</f>
        <v>#N/A</v>
      </c>
      <c r="X796" t="e">
        <f>IF(score!$K796=".",".",IF(score!$K796=0,"0",IF(score!$K796=20,"0",IF(score!$K796=40,"0",IF(score!$K796=60,"0",IF(score!$K796=80,"1",IF(score!$K796=100,"0")))))))</f>
        <v>#N/A</v>
      </c>
      <c r="Y796" t="e">
        <f>IF(score!$L796=".",".",IF(score!$L796=0,"1",IF(score!$L796=20,"0",IF(score!$L796=40,"0",IF(score!$L796=60,"0",IF(score!$L796=80,"0",IF(score!$L796=100,"0")))))))</f>
        <v>#N/A</v>
      </c>
      <c r="Z796" t="e">
        <f>IF(score!$L796=".",".",IF(score!$L796=0,"0",IF(score!$L796=20,"1",IF(score!$L796=40,"0",IF(score!$L796=60,"0",IF(score!$L796=80,"0",IF(score!$L796=100,"0")))))))</f>
        <v>#N/A</v>
      </c>
      <c r="AA796" t="e">
        <f>IF(score!$L796=".",".",IF(score!$L796=0,"0",IF(score!$L796=20,"0",IF(score!$L796=40,"1",IF(score!$L796=60,"0",IF(score!$L796=80,"0",IF(score!$L796=100,"0")))))))</f>
        <v>#N/A</v>
      </c>
      <c r="AB796" t="e">
        <f>IF(score!$L796=".",".",IF(score!$L796=0,"0",IF(score!$L796=20,"0",IF(score!$L796=40,"0",IF(score!$L796=60,"1",IF(score!$L796=80,"0",IF(score!$L796=100,"0")))))))</f>
        <v>#N/A</v>
      </c>
      <c r="AC796" t="e">
        <f>IF(score!$L796=".",".",IF(score!$L796=0,"0",IF(score!$L796=20,"0",IF(score!$L796=40,"0",IF(score!$L796=60,"0",IF(score!$L796=80,"1",IF(score!L796=100,"0")))))))</f>
        <v>#N/A</v>
      </c>
      <c r="AD796" t="e">
        <f>IF(score!$M796=".",".",IF(score!$M796=0,"1",IF(score!$M796=20,"0",IF(score!$M796=40,"0",IF(score!$M796=60,"0",IF(score!$M796=80,"0",IF(score!$M796=100,"0")))))))</f>
        <v>#N/A</v>
      </c>
      <c r="AE796" t="e">
        <f>IF(score!$M796=".",".",IF(score!$M796=0,"0",IF(score!$M796=20,"1",IF(score!$M796=40,"0",IF(score!$M796=60,"0",IF(score!$M796=80,"0",IF(score!$M796=100,"0")))))))</f>
        <v>#N/A</v>
      </c>
      <c r="AF796" t="e">
        <f>IF(score!$M796=".",".",IF(score!$M796=0,"0",IF(score!$M796=20,"0",IF(score!$M796=40,"1",IF(score!$M796=60,"0",IF(score!$M796=80,"0",IF(score!$M796=100,"0")))))))</f>
        <v>#N/A</v>
      </c>
      <c r="AG796" t="e">
        <f>IF(score!$M796=".",".",IF(score!$M796=0,"0",IF(score!$M796=20,"0",IF(score!$M796=40,"0",IF(score!$M796=60,"1",IF(score!$M796=80,"0",IF(score!$M796=100,"0")))))))</f>
        <v>#N/A</v>
      </c>
      <c r="AH796" t="e">
        <f>IF(score!$M796=".",".",IF(score!$M796=0,"0",IF(score!$M796=20,"0",IF(score!$M796=40,"0",IF(score!$M796=60,"0",IF(score!$M796=80,"1",IF(score!$M796=100,"0")))))))</f>
        <v>#N/A</v>
      </c>
      <c r="AI796" t="e">
        <f>IF(score!$N796=".",".",IF(score!$N796=0,"1",IF(score!$N796=25,"0",IF(score!$N796=50,"0",IF(score!$N796=75,"0",IF(score!$N796=100,"0"))))))</f>
        <v>#N/A</v>
      </c>
      <c r="AJ796" t="e">
        <f>IF(score!$N796=".",".",IF(score!$N796=0,"0",IF(score!$N796=25,"1",IF(score!$N796=50,"0",IF(score!$N796=75,"0",IF(score!$N796=100,"0"))))))</f>
        <v>#N/A</v>
      </c>
      <c r="AK796" t="e">
        <f>IF(score!$N796=".",".",IF(score!$N796=0,"0",IF(score!$N796=25,"0",IF(score!$N796=50,"1",IF(score!$N796=75,"0",IF(score!$N796=100,"0"))))))</f>
        <v>#N/A</v>
      </c>
      <c r="AL796" t="e">
        <f>IF(score!$N796=".",".",IF(score!$N796=0,"0",IF(score!$N796=25,"0",IF(score!$N796=50,"0",IF(score!$N796=75,"1",IF(score!$N796=100,"0"))))))</f>
        <v>#N/A</v>
      </c>
      <c r="AN796" t="e">
        <f t="shared" si="840"/>
        <v>#N/A</v>
      </c>
      <c r="AO796" t="e">
        <f t="shared" si="841"/>
        <v>#N/A</v>
      </c>
      <c r="AP796" t="e">
        <f t="shared" si="842"/>
        <v>#N/A</v>
      </c>
      <c r="AQ796" t="e">
        <f t="shared" si="843"/>
        <v>#N/A</v>
      </c>
      <c r="AR796" t="e">
        <f t="shared" si="844"/>
        <v>#N/A</v>
      </c>
      <c r="AS796" t="e">
        <f t="shared" si="845"/>
        <v>#N/A</v>
      </c>
      <c r="AT796" t="e">
        <f t="shared" si="846"/>
        <v>#N/A</v>
      </c>
      <c r="AU796" t="e">
        <f t="shared" si="847"/>
        <v>#N/A</v>
      </c>
      <c r="AV796" t="e">
        <f t="shared" si="848"/>
        <v>#N/A</v>
      </c>
      <c r="AW796" t="e">
        <f t="shared" si="849"/>
        <v>#N/A</v>
      </c>
      <c r="AX796" t="e">
        <f t="shared" si="850"/>
        <v>#N/A</v>
      </c>
      <c r="AY796" t="e">
        <f t="shared" si="851"/>
        <v>#N/A</v>
      </c>
      <c r="AZ796" t="e">
        <f t="shared" si="852"/>
        <v>#N/A</v>
      </c>
      <c r="BA796" t="e">
        <f t="shared" si="853"/>
        <v>#N/A</v>
      </c>
      <c r="BB796" t="e">
        <f t="shared" si="854"/>
        <v>#N/A</v>
      </c>
      <c r="BC796" t="e">
        <f t="shared" si="855"/>
        <v>#N/A</v>
      </c>
      <c r="BD796" t="e">
        <f t="shared" si="856"/>
        <v>#N/A</v>
      </c>
      <c r="BE796" t="e">
        <f t="shared" si="857"/>
        <v>#N/A</v>
      </c>
      <c r="BF796" t="e">
        <f t="shared" si="858"/>
        <v>#N/A</v>
      </c>
      <c r="BG796" t="e">
        <f t="shared" si="859"/>
        <v>#N/A</v>
      </c>
      <c r="BH796" t="e">
        <f t="shared" si="860"/>
        <v>#N/A</v>
      </c>
      <c r="BI796" t="e">
        <f t="shared" si="861"/>
        <v>#N/A</v>
      </c>
      <c r="BJ796" t="e">
        <f t="shared" si="862"/>
        <v>#N/A</v>
      </c>
      <c r="BK796" t="e">
        <f t="shared" si="863"/>
        <v>#N/A</v>
      </c>
      <c r="BL796" t="e">
        <f t="shared" si="864"/>
        <v>#N/A</v>
      </c>
      <c r="BM796" t="e">
        <f t="shared" si="865"/>
        <v>#N/A</v>
      </c>
      <c r="BN796" t="e">
        <f t="shared" si="866"/>
        <v>#N/A</v>
      </c>
      <c r="BO796" t="e">
        <f t="shared" si="867"/>
        <v>#N/A</v>
      </c>
      <c r="BP796" t="e">
        <f t="shared" si="868"/>
        <v>#N/A</v>
      </c>
      <c r="BQ796" t="e">
        <f t="shared" si="869"/>
        <v>#N/A</v>
      </c>
      <c r="BR796" t="e">
        <f t="shared" si="870"/>
        <v>#N/A</v>
      </c>
      <c r="BS796" t="e">
        <f t="shared" si="871"/>
        <v>#N/A</v>
      </c>
      <c r="BT796" t="e">
        <f t="shared" si="872"/>
        <v>#N/A</v>
      </c>
      <c r="BU796" t="e">
        <f t="shared" si="873"/>
        <v>#N/A</v>
      </c>
      <c r="BV796" t="e">
        <f t="shared" si="874"/>
        <v>#N/A</v>
      </c>
      <c r="BX796" t="e">
        <f t="shared" si="875"/>
        <v>#N/A</v>
      </c>
      <c r="BY796" t="e">
        <f t="shared" si="876"/>
        <v>#N/A</v>
      </c>
      <c r="BZ796" t="e">
        <f t="shared" si="877"/>
        <v>#N/A</v>
      </c>
      <c r="CA796" t="e">
        <f t="shared" si="878"/>
        <v>#N/A</v>
      </c>
      <c r="CB796" t="e">
        <f t="shared" si="879"/>
        <v>#N/A</v>
      </c>
      <c r="CC796" t="e">
        <f t="shared" si="880"/>
        <v>#N/A</v>
      </c>
      <c r="CD796" t="e">
        <f t="shared" si="881"/>
        <v>#N/A</v>
      </c>
      <c r="CE796" t="e">
        <f t="shared" si="882"/>
        <v>#N/A</v>
      </c>
      <c r="CF796" t="e">
        <f t="shared" si="883"/>
        <v>#N/A</v>
      </c>
      <c r="CG796" t="e">
        <f t="shared" si="884"/>
        <v>#N/A</v>
      </c>
      <c r="CH796" t="e">
        <f t="shared" si="885"/>
        <v>#N/A</v>
      </c>
      <c r="CI796" t="e">
        <f t="shared" si="886"/>
        <v>#N/A</v>
      </c>
      <c r="CJ796" t="e">
        <f t="shared" si="887"/>
        <v>#N/A</v>
      </c>
      <c r="CK796" t="e">
        <f t="shared" si="888"/>
        <v>#N/A</v>
      </c>
      <c r="CL796" t="e">
        <f t="shared" si="889"/>
        <v>#N/A</v>
      </c>
      <c r="CM796" t="e">
        <f t="shared" si="890"/>
        <v>#N/A</v>
      </c>
      <c r="CN796" t="e">
        <f t="shared" si="891"/>
        <v>#N/A</v>
      </c>
      <c r="CO796" t="e">
        <f t="shared" si="892"/>
        <v>#N/A</v>
      </c>
      <c r="CP796" t="e">
        <f t="shared" si="893"/>
        <v>#N/A</v>
      </c>
      <c r="CQ796" t="e">
        <f t="shared" si="894"/>
        <v>#N/A</v>
      </c>
      <c r="CR796" t="e">
        <f t="shared" si="895"/>
        <v>#N/A</v>
      </c>
      <c r="CS796" t="e">
        <f t="shared" si="896"/>
        <v>#N/A</v>
      </c>
      <c r="CT796" t="e">
        <f t="shared" si="897"/>
        <v>#N/A</v>
      </c>
      <c r="CU796" t="e">
        <f t="shared" si="898"/>
        <v>#N/A</v>
      </c>
      <c r="CV796" t="e">
        <f t="shared" si="899"/>
        <v>#N/A</v>
      </c>
      <c r="CW796" t="e">
        <f t="shared" si="900"/>
        <v>#N/A</v>
      </c>
      <c r="CX796" t="e">
        <f t="shared" si="901"/>
        <v>#N/A</v>
      </c>
      <c r="CY796" t="e">
        <f t="shared" si="902"/>
        <v>#N/A</v>
      </c>
      <c r="CZ796" t="e">
        <f t="shared" si="903"/>
        <v>#N/A</v>
      </c>
      <c r="DA796" t="e">
        <f t="shared" si="904"/>
        <v>#N/A</v>
      </c>
      <c r="DB796" t="e">
        <f t="shared" si="905"/>
        <v>#N/A</v>
      </c>
      <c r="DC796" t="e">
        <f t="shared" si="906"/>
        <v>#N/A</v>
      </c>
      <c r="DD796" t="e">
        <f t="shared" si="907"/>
        <v>#N/A</v>
      </c>
      <c r="DE796" t="e">
        <f t="shared" si="908"/>
        <v>#N/A</v>
      </c>
      <c r="DF796" t="e">
        <f t="shared" si="909"/>
        <v>#N/A</v>
      </c>
    </row>
    <row r="797" spans="1:110" x14ac:dyDescent="0.25">
      <c r="A797" s="4">
        <f>raw!$A798:$A798</f>
        <v>0</v>
      </c>
      <c r="B797" s="6">
        <f>raw!$B798:$B798</f>
        <v>0</v>
      </c>
      <c r="D797" t="e">
        <f>IF(score!$C797=".",".",IF(score!$C797=0,"1",IF(score!$C797=25,"0",IF(score!$C797=50,"0",IF(score!$C797=75,"0",IF(score!$C797=100,"0"))))))</f>
        <v>#N/A</v>
      </c>
      <c r="E797" t="e">
        <f>IF(score!$C797=".",".",IF(score!$C797=0,"0",IF(score!$C797=25,"1",IF(score!$C797=50,"0",IF(score!$C797=75,"0",IF(score!$C797=100,"0"))))))</f>
        <v>#N/A</v>
      </c>
      <c r="F797" t="e">
        <f>IF(score!$C797=".",".",IF(score!$C797=0,"0",IF(score!$C797=25,"0",IF(score!$C797=50,"1",IF(score!$C797=75,"0",IF(score!$C797=100,"0"))))))</f>
        <v>#N/A</v>
      </c>
      <c r="G797" t="e">
        <f>IF(score!$C797=".",".",IF(score!$C797=0,"0",IF(score!$C797=25,"0",IF(score!$C797=50,"0",IF(score!$C797=75,"1",IF(score!$C797=100,"0"))))))</f>
        <v>#N/A</v>
      </c>
      <c r="H797" t="e">
        <f>IF(score!$D797=".",".",IF(score!$D797=0,"1",IF(score!$D797=50,"0",IF(score!$D797=100,"0"))))</f>
        <v>#N/A</v>
      </c>
      <c r="I797" t="e">
        <f>IF(score!$D797=".",".",IF(score!$D797=0,"0",IF(score!$D797=50,"1",IF(score!$D797=100,"0"))))</f>
        <v>#N/A</v>
      </c>
      <c r="J797" t="e">
        <f>IF(score!$E797=".",".",IF(score!$E797=0,"1",IF(score!$E797=50,"0",IF(score!$E797=100,"0"))))</f>
        <v>#N/A</v>
      </c>
      <c r="K797" t="e">
        <f>IF(score!$E797=".",".",IF(score!$E797=0,"0",IF(score!$E797=50,"1",IF(score!$E797=100,"0"))))</f>
        <v>#N/A</v>
      </c>
      <c r="L797" t="e">
        <f>IF(score!$F797=".",".",IF(score!$F797=0,"1",IF(score!$F797=100,"0")))</f>
        <v>#N/A</v>
      </c>
      <c r="M797" t="e">
        <f>IF(score!$G797=".",".",IF(score!$G797=0,"1",IF(score!$G797=100,"0")))</f>
        <v>#N/A</v>
      </c>
      <c r="N797" t="e">
        <f>IF(score!$H797=".",".",IF(score!$H797=0,"1",IF(score!$H797=100,"0")))</f>
        <v>#N/A</v>
      </c>
      <c r="O797" t="e">
        <f>IF(score!$I797=".",".",IF(score!$I797=0,"1",IF(score!$I797=50,"0",IF(score!$I797=100,"0"))))</f>
        <v>#N/A</v>
      </c>
      <c r="P797" t="e">
        <f>IF(score!$J797=".",".",IF(score!$J797=0,"1",IF(score!$J797=25,"0",IF(score!$J797=50,"0",IF(score!$J797=75,"0",IF(score!$J797=100,"0"))))))</f>
        <v>#N/A</v>
      </c>
      <c r="Q797" t="e">
        <f>IF(score!$J797=".",".",IF(score!$J797=0,"0",IF(score!$J797=25,"1",IF(score!$J797=50,"0",IF(score!$J797=75,"0",IF(score!$J797=100,"0"))))))</f>
        <v>#N/A</v>
      </c>
      <c r="R797" t="e">
        <f>IF(score!$J797=".",".",IF(score!$J797=0,"0",IF(score!$J797=25,"0",IF(score!$J797=50,"1",IF(score!$J797=75,"0",IF(score!$J797=100,"0"))))))</f>
        <v>#N/A</v>
      </c>
      <c r="S797" t="e">
        <f>IF(score!$J797=".",".",IF(score!$J797=0,"0",IF(score!$J797=25,"0",IF(score!$J797=50,"0",IF(score!$J797=75,"1",IF(score!$J797=100,"0"))))))</f>
        <v>#N/A</v>
      </c>
      <c r="T797" t="e">
        <f>IF(score!$K797=".",".",IF(score!$K797=0,"1",IF(score!$K797=20,"0",IF(score!$K797=40,"0",IF(score!$K797=60,"0",IF(score!$K797=80,"0",IF(score!$K797=100,"0")))))))</f>
        <v>#N/A</v>
      </c>
      <c r="U797" t="e">
        <f>IF(score!$K797=".",".",IF(score!$K797=0,"0",IF(score!$K797=20,"1",IF(score!$K797=40,"0",IF(score!$K797=60,"0",IF(score!$K797=80,"0",IF(score!$K797=100,"0")))))))</f>
        <v>#N/A</v>
      </c>
      <c r="V797" t="e">
        <f>IF(score!$K797=".",".",IF(score!$K797=0,"0",IF(score!$K797=20,"0",IF(score!$K797=40,"1",IF(score!$K797=60,"0",IF(score!$K797=80,"0",IF(score!$K797=100,"0")))))))</f>
        <v>#N/A</v>
      </c>
      <c r="W797" t="e">
        <f>IF(score!$K797=".",".",IF(score!$K797=0,"0",IF(score!$K797=20,"0",IF(score!$K797=40,"0",IF(score!$K797=60,"1",IF(score!$K797=80,"0",IF(score!$K797=100,"0")))))))</f>
        <v>#N/A</v>
      </c>
      <c r="X797" t="e">
        <f>IF(score!$K797=".",".",IF(score!$K797=0,"0",IF(score!$K797=20,"0",IF(score!$K797=40,"0",IF(score!$K797=60,"0",IF(score!$K797=80,"1",IF(score!$K797=100,"0")))))))</f>
        <v>#N/A</v>
      </c>
      <c r="Y797" t="e">
        <f>IF(score!$L797=".",".",IF(score!$L797=0,"1",IF(score!$L797=20,"0",IF(score!$L797=40,"0",IF(score!$L797=60,"0",IF(score!$L797=80,"0",IF(score!$L797=100,"0")))))))</f>
        <v>#N/A</v>
      </c>
      <c r="Z797" t="e">
        <f>IF(score!$L797=".",".",IF(score!$L797=0,"0",IF(score!$L797=20,"1",IF(score!$L797=40,"0",IF(score!$L797=60,"0",IF(score!$L797=80,"0",IF(score!$L797=100,"0")))))))</f>
        <v>#N/A</v>
      </c>
      <c r="AA797" t="e">
        <f>IF(score!$L797=".",".",IF(score!$L797=0,"0",IF(score!$L797=20,"0",IF(score!$L797=40,"1",IF(score!$L797=60,"0",IF(score!$L797=80,"0",IF(score!$L797=100,"0")))))))</f>
        <v>#N/A</v>
      </c>
      <c r="AB797" t="e">
        <f>IF(score!$L797=".",".",IF(score!$L797=0,"0",IF(score!$L797=20,"0",IF(score!$L797=40,"0",IF(score!$L797=60,"1",IF(score!$L797=80,"0",IF(score!$L797=100,"0")))))))</f>
        <v>#N/A</v>
      </c>
      <c r="AC797" t="e">
        <f>IF(score!$L797=".",".",IF(score!$L797=0,"0",IF(score!$L797=20,"0",IF(score!$L797=40,"0",IF(score!$L797=60,"0",IF(score!$L797=80,"1",IF(score!L797=100,"0")))))))</f>
        <v>#N/A</v>
      </c>
      <c r="AD797" t="e">
        <f>IF(score!$M797=".",".",IF(score!$M797=0,"1",IF(score!$M797=20,"0",IF(score!$M797=40,"0",IF(score!$M797=60,"0",IF(score!$M797=80,"0",IF(score!$M797=100,"0")))))))</f>
        <v>#N/A</v>
      </c>
      <c r="AE797" t="e">
        <f>IF(score!$M797=".",".",IF(score!$M797=0,"0",IF(score!$M797=20,"1",IF(score!$M797=40,"0",IF(score!$M797=60,"0",IF(score!$M797=80,"0",IF(score!$M797=100,"0")))))))</f>
        <v>#N/A</v>
      </c>
      <c r="AF797" t="e">
        <f>IF(score!$M797=".",".",IF(score!$M797=0,"0",IF(score!$M797=20,"0",IF(score!$M797=40,"1",IF(score!$M797=60,"0",IF(score!$M797=80,"0",IF(score!$M797=100,"0")))))))</f>
        <v>#N/A</v>
      </c>
      <c r="AG797" t="e">
        <f>IF(score!$M797=".",".",IF(score!$M797=0,"0",IF(score!$M797=20,"0",IF(score!$M797=40,"0",IF(score!$M797=60,"1",IF(score!$M797=80,"0",IF(score!$M797=100,"0")))))))</f>
        <v>#N/A</v>
      </c>
      <c r="AH797" t="e">
        <f>IF(score!$M797=".",".",IF(score!$M797=0,"0",IF(score!$M797=20,"0",IF(score!$M797=40,"0",IF(score!$M797=60,"0",IF(score!$M797=80,"1",IF(score!$M797=100,"0")))))))</f>
        <v>#N/A</v>
      </c>
      <c r="AI797" t="e">
        <f>IF(score!$N797=".",".",IF(score!$N797=0,"1",IF(score!$N797=25,"0",IF(score!$N797=50,"0",IF(score!$N797=75,"0",IF(score!$N797=100,"0"))))))</f>
        <v>#N/A</v>
      </c>
      <c r="AJ797" t="e">
        <f>IF(score!$N797=".",".",IF(score!$N797=0,"0",IF(score!$N797=25,"1",IF(score!$N797=50,"0",IF(score!$N797=75,"0",IF(score!$N797=100,"0"))))))</f>
        <v>#N/A</v>
      </c>
      <c r="AK797" t="e">
        <f>IF(score!$N797=".",".",IF(score!$N797=0,"0",IF(score!$N797=25,"0",IF(score!$N797=50,"1",IF(score!$N797=75,"0",IF(score!$N797=100,"0"))))))</f>
        <v>#N/A</v>
      </c>
      <c r="AL797" t="e">
        <f>IF(score!$N797=".",".",IF(score!$N797=0,"0",IF(score!$N797=25,"0",IF(score!$N797=50,"0",IF(score!$N797=75,"1",IF(score!$N797=100,"0"))))))</f>
        <v>#N/A</v>
      </c>
      <c r="AN797" t="e">
        <f t="shared" si="840"/>
        <v>#N/A</v>
      </c>
      <c r="AO797" t="e">
        <f t="shared" si="841"/>
        <v>#N/A</v>
      </c>
      <c r="AP797" t="e">
        <f t="shared" si="842"/>
        <v>#N/A</v>
      </c>
      <c r="AQ797" t="e">
        <f t="shared" si="843"/>
        <v>#N/A</v>
      </c>
      <c r="AR797" t="e">
        <f t="shared" si="844"/>
        <v>#N/A</v>
      </c>
      <c r="AS797" t="e">
        <f t="shared" si="845"/>
        <v>#N/A</v>
      </c>
      <c r="AT797" t="e">
        <f t="shared" si="846"/>
        <v>#N/A</v>
      </c>
      <c r="AU797" t="e">
        <f t="shared" si="847"/>
        <v>#N/A</v>
      </c>
      <c r="AV797" t="e">
        <f t="shared" si="848"/>
        <v>#N/A</v>
      </c>
      <c r="AW797" t="e">
        <f t="shared" si="849"/>
        <v>#N/A</v>
      </c>
      <c r="AX797" t="e">
        <f t="shared" si="850"/>
        <v>#N/A</v>
      </c>
      <c r="AY797" t="e">
        <f t="shared" si="851"/>
        <v>#N/A</v>
      </c>
      <c r="AZ797" t="e">
        <f t="shared" si="852"/>
        <v>#N/A</v>
      </c>
      <c r="BA797" t="e">
        <f t="shared" si="853"/>
        <v>#N/A</v>
      </c>
      <c r="BB797" t="e">
        <f t="shared" si="854"/>
        <v>#N/A</v>
      </c>
      <c r="BC797" t="e">
        <f t="shared" si="855"/>
        <v>#N/A</v>
      </c>
      <c r="BD797" t="e">
        <f t="shared" si="856"/>
        <v>#N/A</v>
      </c>
      <c r="BE797" t="e">
        <f t="shared" si="857"/>
        <v>#N/A</v>
      </c>
      <c r="BF797" t="e">
        <f t="shared" si="858"/>
        <v>#N/A</v>
      </c>
      <c r="BG797" t="e">
        <f t="shared" si="859"/>
        <v>#N/A</v>
      </c>
      <c r="BH797" t="e">
        <f t="shared" si="860"/>
        <v>#N/A</v>
      </c>
      <c r="BI797" t="e">
        <f t="shared" si="861"/>
        <v>#N/A</v>
      </c>
      <c r="BJ797" t="e">
        <f t="shared" si="862"/>
        <v>#N/A</v>
      </c>
      <c r="BK797" t="e">
        <f t="shared" si="863"/>
        <v>#N/A</v>
      </c>
      <c r="BL797" t="e">
        <f t="shared" si="864"/>
        <v>#N/A</v>
      </c>
      <c r="BM797" t="e">
        <f t="shared" si="865"/>
        <v>#N/A</v>
      </c>
      <c r="BN797" t="e">
        <f t="shared" si="866"/>
        <v>#N/A</v>
      </c>
      <c r="BO797" t="e">
        <f t="shared" si="867"/>
        <v>#N/A</v>
      </c>
      <c r="BP797" t="e">
        <f t="shared" si="868"/>
        <v>#N/A</v>
      </c>
      <c r="BQ797" t="e">
        <f t="shared" si="869"/>
        <v>#N/A</v>
      </c>
      <c r="BR797" t="e">
        <f t="shared" si="870"/>
        <v>#N/A</v>
      </c>
      <c r="BS797" t="e">
        <f t="shared" si="871"/>
        <v>#N/A</v>
      </c>
      <c r="BT797" t="e">
        <f t="shared" si="872"/>
        <v>#N/A</v>
      </c>
      <c r="BU797" t="e">
        <f t="shared" si="873"/>
        <v>#N/A</v>
      </c>
      <c r="BV797" t="e">
        <f t="shared" si="874"/>
        <v>#N/A</v>
      </c>
      <c r="BX797" t="e">
        <f t="shared" si="875"/>
        <v>#N/A</v>
      </c>
      <c r="BY797" t="e">
        <f t="shared" si="876"/>
        <v>#N/A</v>
      </c>
      <c r="BZ797" t="e">
        <f t="shared" si="877"/>
        <v>#N/A</v>
      </c>
      <c r="CA797" t="e">
        <f t="shared" si="878"/>
        <v>#N/A</v>
      </c>
      <c r="CB797" t="e">
        <f t="shared" si="879"/>
        <v>#N/A</v>
      </c>
      <c r="CC797" t="e">
        <f t="shared" si="880"/>
        <v>#N/A</v>
      </c>
      <c r="CD797" t="e">
        <f t="shared" si="881"/>
        <v>#N/A</v>
      </c>
      <c r="CE797" t="e">
        <f t="shared" si="882"/>
        <v>#N/A</v>
      </c>
      <c r="CF797" t="e">
        <f t="shared" si="883"/>
        <v>#N/A</v>
      </c>
      <c r="CG797" t="e">
        <f t="shared" si="884"/>
        <v>#N/A</v>
      </c>
      <c r="CH797" t="e">
        <f t="shared" si="885"/>
        <v>#N/A</v>
      </c>
      <c r="CI797" t="e">
        <f t="shared" si="886"/>
        <v>#N/A</v>
      </c>
      <c r="CJ797" t="e">
        <f t="shared" si="887"/>
        <v>#N/A</v>
      </c>
      <c r="CK797" t="e">
        <f t="shared" si="888"/>
        <v>#N/A</v>
      </c>
      <c r="CL797" t="e">
        <f t="shared" si="889"/>
        <v>#N/A</v>
      </c>
      <c r="CM797" t="e">
        <f t="shared" si="890"/>
        <v>#N/A</v>
      </c>
      <c r="CN797" t="e">
        <f t="shared" si="891"/>
        <v>#N/A</v>
      </c>
      <c r="CO797" t="e">
        <f t="shared" si="892"/>
        <v>#N/A</v>
      </c>
      <c r="CP797" t="e">
        <f t="shared" si="893"/>
        <v>#N/A</v>
      </c>
      <c r="CQ797" t="e">
        <f t="shared" si="894"/>
        <v>#N/A</v>
      </c>
      <c r="CR797" t="e">
        <f t="shared" si="895"/>
        <v>#N/A</v>
      </c>
      <c r="CS797" t="e">
        <f t="shared" si="896"/>
        <v>#N/A</v>
      </c>
      <c r="CT797" t="e">
        <f t="shared" si="897"/>
        <v>#N/A</v>
      </c>
      <c r="CU797" t="e">
        <f t="shared" si="898"/>
        <v>#N/A</v>
      </c>
      <c r="CV797" t="e">
        <f t="shared" si="899"/>
        <v>#N/A</v>
      </c>
      <c r="CW797" t="e">
        <f t="shared" si="900"/>
        <v>#N/A</v>
      </c>
      <c r="CX797" t="e">
        <f t="shared" si="901"/>
        <v>#N/A</v>
      </c>
      <c r="CY797" t="e">
        <f t="shared" si="902"/>
        <v>#N/A</v>
      </c>
      <c r="CZ797" t="e">
        <f t="shared" si="903"/>
        <v>#N/A</v>
      </c>
      <c r="DA797" t="e">
        <f t="shared" si="904"/>
        <v>#N/A</v>
      </c>
      <c r="DB797" t="e">
        <f t="shared" si="905"/>
        <v>#N/A</v>
      </c>
      <c r="DC797" t="e">
        <f t="shared" si="906"/>
        <v>#N/A</v>
      </c>
      <c r="DD797" t="e">
        <f t="shared" si="907"/>
        <v>#N/A</v>
      </c>
      <c r="DE797" t="e">
        <f t="shared" si="908"/>
        <v>#N/A</v>
      </c>
      <c r="DF797" t="e">
        <f t="shared" si="909"/>
        <v>#N/A</v>
      </c>
    </row>
    <row r="798" spans="1:110" x14ac:dyDescent="0.25">
      <c r="A798" s="4">
        <f>raw!$A799:$A799</f>
        <v>0</v>
      </c>
      <c r="B798" s="6">
        <f>raw!$B799:$B799</f>
        <v>0</v>
      </c>
      <c r="D798" t="e">
        <f>IF(score!$C798=".",".",IF(score!$C798=0,"1",IF(score!$C798=25,"0",IF(score!$C798=50,"0",IF(score!$C798=75,"0",IF(score!$C798=100,"0"))))))</f>
        <v>#N/A</v>
      </c>
      <c r="E798" t="e">
        <f>IF(score!$C798=".",".",IF(score!$C798=0,"0",IF(score!$C798=25,"1",IF(score!$C798=50,"0",IF(score!$C798=75,"0",IF(score!$C798=100,"0"))))))</f>
        <v>#N/A</v>
      </c>
      <c r="F798" t="e">
        <f>IF(score!$C798=".",".",IF(score!$C798=0,"0",IF(score!$C798=25,"0",IF(score!$C798=50,"1",IF(score!$C798=75,"0",IF(score!$C798=100,"0"))))))</f>
        <v>#N/A</v>
      </c>
      <c r="G798" t="e">
        <f>IF(score!$C798=".",".",IF(score!$C798=0,"0",IF(score!$C798=25,"0",IF(score!$C798=50,"0",IF(score!$C798=75,"1",IF(score!$C798=100,"0"))))))</f>
        <v>#N/A</v>
      </c>
      <c r="H798" t="e">
        <f>IF(score!$D798=".",".",IF(score!$D798=0,"1",IF(score!$D798=50,"0",IF(score!$D798=100,"0"))))</f>
        <v>#N/A</v>
      </c>
      <c r="I798" t="e">
        <f>IF(score!$D798=".",".",IF(score!$D798=0,"0",IF(score!$D798=50,"1",IF(score!$D798=100,"0"))))</f>
        <v>#N/A</v>
      </c>
      <c r="J798" t="e">
        <f>IF(score!$E798=".",".",IF(score!$E798=0,"1",IF(score!$E798=50,"0",IF(score!$E798=100,"0"))))</f>
        <v>#N/A</v>
      </c>
      <c r="K798" t="e">
        <f>IF(score!$E798=".",".",IF(score!$E798=0,"0",IF(score!$E798=50,"1",IF(score!$E798=100,"0"))))</f>
        <v>#N/A</v>
      </c>
      <c r="L798" t="e">
        <f>IF(score!$F798=".",".",IF(score!$F798=0,"1",IF(score!$F798=100,"0")))</f>
        <v>#N/A</v>
      </c>
      <c r="M798" t="e">
        <f>IF(score!$G798=".",".",IF(score!$G798=0,"1",IF(score!$G798=100,"0")))</f>
        <v>#N/A</v>
      </c>
      <c r="N798" t="e">
        <f>IF(score!$H798=".",".",IF(score!$H798=0,"1",IF(score!$H798=100,"0")))</f>
        <v>#N/A</v>
      </c>
      <c r="O798" t="e">
        <f>IF(score!$I798=".",".",IF(score!$I798=0,"1",IF(score!$I798=50,"0",IF(score!$I798=100,"0"))))</f>
        <v>#N/A</v>
      </c>
      <c r="P798" t="e">
        <f>IF(score!$J798=".",".",IF(score!$J798=0,"1",IF(score!$J798=25,"0",IF(score!$J798=50,"0",IF(score!$J798=75,"0",IF(score!$J798=100,"0"))))))</f>
        <v>#N/A</v>
      </c>
      <c r="Q798" t="e">
        <f>IF(score!$J798=".",".",IF(score!$J798=0,"0",IF(score!$J798=25,"1",IF(score!$J798=50,"0",IF(score!$J798=75,"0",IF(score!$J798=100,"0"))))))</f>
        <v>#N/A</v>
      </c>
      <c r="R798" t="e">
        <f>IF(score!$J798=".",".",IF(score!$J798=0,"0",IF(score!$J798=25,"0",IF(score!$J798=50,"1",IF(score!$J798=75,"0",IF(score!$J798=100,"0"))))))</f>
        <v>#N/A</v>
      </c>
      <c r="S798" t="e">
        <f>IF(score!$J798=".",".",IF(score!$J798=0,"0",IF(score!$J798=25,"0",IF(score!$J798=50,"0",IF(score!$J798=75,"1",IF(score!$J798=100,"0"))))))</f>
        <v>#N/A</v>
      </c>
      <c r="T798" t="e">
        <f>IF(score!$K798=".",".",IF(score!$K798=0,"1",IF(score!$K798=20,"0",IF(score!$K798=40,"0",IF(score!$K798=60,"0",IF(score!$K798=80,"0",IF(score!$K798=100,"0")))))))</f>
        <v>#N/A</v>
      </c>
      <c r="U798" t="e">
        <f>IF(score!$K798=".",".",IF(score!$K798=0,"0",IF(score!$K798=20,"1",IF(score!$K798=40,"0",IF(score!$K798=60,"0",IF(score!$K798=80,"0",IF(score!$K798=100,"0")))))))</f>
        <v>#N/A</v>
      </c>
      <c r="V798" t="e">
        <f>IF(score!$K798=".",".",IF(score!$K798=0,"0",IF(score!$K798=20,"0",IF(score!$K798=40,"1",IF(score!$K798=60,"0",IF(score!$K798=80,"0",IF(score!$K798=100,"0")))))))</f>
        <v>#N/A</v>
      </c>
      <c r="W798" t="e">
        <f>IF(score!$K798=".",".",IF(score!$K798=0,"0",IF(score!$K798=20,"0",IF(score!$K798=40,"0",IF(score!$K798=60,"1",IF(score!$K798=80,"0",IF(score!$K798=100,"0")))))))</f>
        <v>#N/A</v>
      </c>
      <c r="X798" t="e">
        <f>IF(score!$K798=".",".",IF(score!$K798=0,"0",IF(score!$K798=20,"0",IF(score!$K798=40,"0",IF(score!$K798=60,"0",IF(score!$K798=80,"1",IF(score!$K798=100,"0")))))))</f>
        <v>#N/A</v>
      </c>
      <c r="Y798" t="e">
        <f>IF(score!$L798=".",".",IF(score!$L798=0,"1",IF(score!$L798=20,"0",IF(score!$L798=40,"0",IF(score!$L798=60,"0",IF(score!$L798=80,"0",IF(score!$L798=100,"0")))))))</f>
        <v>#N/A</v>
      </c>
      <c r="Z798" t="e">
        <f>IF(score!$L798=".",".",IF(score!$L798=0,"0",IF(score!$L798=20,"1",IF(score!$L798=40,"0",IF(score!$L798=60,"0",IF(score!$L798=80,"0",IF(score!$L798=100,"0")))))))</f>
        <v>#N/A</v>
      </c>
      <c r="AA798" t="e">
        <f>IF(score!$L798=".",".",IF(score!$L798=0,"0",IF(score!$L798=20,"0",IF(score!$L798=40,"1",IF(score!$L798=60,"0",IF(score!$L798=80,"0",IF(score!$L798=100,"0")))))))</f>
        <v>#N/A</v>
      </c>
      <c r="AB798" t="e">
        <f>IF(score!$L798=".",".",IF(score!$L798=0,"0",IF(score!$L798=20,"0",IF(score!$L798=40,"0",IF(score!$L798=60,"1",IF(score!$L798=80,"0",IF(score!$L798=100,"0")))))))</f>
        <v>#N/A</v>
      </c>
      <c r="AC798" t="e">
        <f>IF(score!$L798=".",".",IF(score!$L798=0,"0",IF(score!$L798=20,"0",IF(score!$L798=40,"0",IF(score!$L798=60,"0",IF(score!$L798=80,"1",IF(score!L798=100,"0")))))))</f>
        <v>#N/A</v>
      </c>
      <c r="AD798" t="e">
        <f>IF(score!$M798=".",".",IF(score!$M798=0,"1",IF(score!$M798=20,"0",IF(score!$M798=40,"0",IF(score!$M798=60,"0",IF(score!$M798=80,"0",IF(score!$M798=100,"0")))))))</f>
        <v>#N/A</v>
      </c>
      <c r="AE798" t="e">
        <f>IF(score!$M798=".",".",IF(score!$M798=0,"0",IF(score!$M798=20,"1",IF(score!$M798=40,"0",IF(score!$M798=60,"0",IF(score!$M798=80,"0",IF(score!$M798=100,"0")))))))</f>
        <v>#N/A</v>
      </c>
      <c r="AF798" t="e">
        <f>IF(score!$M798=".",".",IF(score!$M798=0,"0",IF(score!$M798=20,"0",IF(score!$M798=40,"1",IF(score!$M798=60,"0",IF(score!$M798=80,"0",IF(score!$M798=100,"0")))))))</f>
        <v>#N/A</v>
      </c>
      <c r="AG798" t="e">
        <f>IF(score!$M798=".",".",IF(score!$M798=0,"0",IF(score!$M798=20,"0",IF(score!$M798=40,"0",IF(score!$M798=60,"1",IF(score!$M798=80,"0",IF(score!$M798=100,"0")))))))</f>
        <v>#N/A</v>
      </c>
      <c r="AH798" t="e">
        <f>IF(score!$M798=".",".",IF(score!$M798=0,"0",IF(score!$M798=20,"0",IF(score!$M798=40,"0",IF(score!$M798=60,"0",IF(score!$M798=80,"1",IF(score!$M798=100,"0")))))))</f>
        <v>#N/A</v>
      </c>
      <c r="AI798" t="e">
        <f>IF(score!$N798=".",".",IF(score!$N798=0,"1",IF(score!$N798=25,"0",IF(score!$N798=50,"0",IF(score!$N798=75,"0",IF(score!$N798=100,"0"))))))</f>
        <v>#N/A</v>
      </c>
      <c r="AJ798" t="e">
        <f>IF(score!$N798=".",".",IF(score!$N798=0,"0",IF(score!$N798=25,"1",IF(score!$N798=50,"0",IF(score!$N798=75,"0",IF(score!$N798=100,"0"))))))</f>
        <v>#N/A</v>
      </c>
      <c r="AK798" t="e">
        <f>IF(score!$N798=".",".",IF(score!$N798=0,"0",IF(score!$N798=25,"0",IF(score!$N798=50,"1",IF(score!$N798=75,"0",IF(score!$N798=100,"0"))))))</f>
        <v>#N/A</v>
      </c>
      <c r="AL798" t="e">
        <f>IF(score!$N798=".",".",IF(score!$N798=0,"0",IF(score!$N798=25,"0",IF(score!$N798=50,"0",IF(score!$N798=75,"1",IF(score!$N798=100,"0"))))))</f>
        <v>#N/A</v>
      </c>
      <c r="AN798" t="e">
        <f t="shared" si="840"/>
        <v>#N/A</v>
      </c>
      <c r="AO798" t="e">
        <f t="shared" si="841"/>
        <v>#N/A</v>
      </c>
      <c r="AP798" t="e">
        <f t="shared" si="842"/>
        <v>#N/A</v>
      </c>
      <c r="AQ798" t="e">
        <f t="shared" si="843"/>
        <v>#N/A</v>
      </c>
      <c r="AR798" t="e">
        <f t="shared" si="844"/>
        <v>#N/A</v>
      </c>
      <c r="AS798" t="e">
        <f t="shared" si="845"/>
        <v>#N/A</v>
      </c>
      <c r="AT798" t="e">
        <f t="shared" si="846"/>
        <v>#N/A</v>
      </c>
      <c r="AU798" t="e">
        <f t="shared" si="847"/>
        <v>#N/A</v>
      </c>
      <c r="AV798" t="e">
        <f t="shared" si="848"/>
        <v>#N/A</v>
      </c>
      <c r="AW798" t="e">
        <f t="shared" si="849"/>
        <v>#N/A</v>
      </c>
      <c r="AX798" t="e">
        <f t="shared" si="850"/>
        <v>#N/A</v>
      </c>
      <c r="AY798" t="e">
        <f t="shared" si="851"/>
        <v>#N/A</v>
      </c>
      <c r="AZ798" t="e">
        <f t="shared" si="852"/>
        <v>#N/A</v>
      </c>
      <c r="BA798" t="e">
        <f t="shared" si="853"/>
        <v>#N/A</v>
      </c>
      <c r="BB798" t="e">
        <f t="shared" si="854"/>
        <v>#N/A</v>
      </c>
      <c r="BC798" t="e">
        <f t="shared" si="855"/>
        <v>#N/A</v>
      </c>
      <c r="BD798" t="e">
        <f t="shared" si="856"/>
        <v>#N/A</v>
      </c>
      <c r="BE798" t="e">
        <f t="shared" si="857"/>
        <v>#N/A</v>
      </c>
      <c r="BF798" t="e">
        <f t="shared" si="858"/>
        <v>#N/A</v>
      </c>
      <c r="BG798" t="e">
        <f t="shared" si="859"/>
        <v>#N/A</v>
      </c>
      <c r="BH798" t="e">
        <f t="shared" si="860"/>
        <v>#N/A</v>
      </c>
      <c r="BI798" t="e">
        <f t="shared" si="861"/>
        <v>#N/A</v>
      </c>
      <c r="BJ798" t="e">
        <f t="shared" si="862"/>
        <v>#N/A</v>
      </c>
      <c r="BK798" t="e">
        <f t="shared" si="863"/>
        <v>#N/A</v>
      </c>
      <c r="BL798" t="e">
        <f t="shared" si="864"/>
        <v>#N/A</v>
      </c>
      <c r="BM798" t="e">
        <f t="shared" si="865"/>
        <v>#N/A</v>
      </c>
      <c r="BN798" t="e">
        <f t="shared" si="866"/>
        <v>#N/A</v>
      </c>
      <c r="BO798" t="e">
        <f t="shared" si="867"/>
        <v>#N/A</v>
      </c>
      <c r="BP798" t="e">
        <f t="shared" si="868"/>
        <v>#N/A</v>
      </c>
      <c r="BQ798" t="e">
        <f t="shared" si="869"/>
        <v>#N/A</v>
      </c>
      <c r="BR798" t="e">
        <f t="shared" si="870"/>
        <v>#N/A</v>
      </c>
      <c r="BS798" t="e">
        <f t="shared" si="871"/>
        <v>#N/A</v>
      </c>
      <c r="BT798" t="e">
        <f t="shared" si="872"/>
        <v>#N/A</v>
      </c>
      <c r="BU798" t="e">
        <f t="shared" si="873"/>
        <v>#N/A</v>
      </c>
      <c r="BV798" t="e">
        <f t="shared" si="874"/>
        <v>#N/A</v>
      </c>
      <c r="BX798" t="e">
        <f t="shared" si="875"/>
        <v>#N/A</v>
      </c>
      <c r="BY798" t="e">
        <f t="shared" si="876"/>
        <v>#N/A</v>
      </c>
      <c r="BZ798" t="e">
        <f t="shared" si="877"/>
        <v>#N/A</v>
      </c>
      <c r="CA798" t="e">
        <f t="shared" si="878"/>
        <v>#N/A</v>
      </c>
      <c r="CB798" t="e">
        <f t="shared" si="879"/>
        <v>#N/A</v>
      </c>
      <c r="CC798" t="e">
        <f t="shared" si="880"/>
        <v>#N/A</v>
      </c>
      <c r="CD798" t="e">
        <f t="shared" si="881"/>
        <v>#N/A</v>
      </c>
      <c r="CE798" t="e">
        <f t="shared" si="882"/>
        <v>#N/A</v>
      </c>
      <c r="CF798" t="e">
        <f t="shared" si="883"/>
        <v>#N/A</v>
      </c>
      <c r="CG798" t="e">
        <f t="shared" si="884"/>
        <v>#N/A</v>
      </c>
      <c r="CH798" t="e">
        <f t="shared" si="885"/>
        <v>#N/A</v>
      </c>
      <c r="CI798" t="e">
        <f t="shared" si="886"/>
        <v>#N/A</v>
      </c>
      <c r="CJ798" t="e">
        <f t="shared" si="887"/>
        <v>#N/A</v>
      </c>
      <c r="CK798" t="e">
        <f t="shared" si="888"/>
        <v>#N/A</v>
      </c>
      <c r="CL798" t="e">
        <f t="shared" si="889"/>
        <v>#N/A</v>
      </c>
      <c r="CM798" t="e">
        <f t="shared" si="890"/>
        <v>#N/A</v>
      </c>
      <c r="CN798" t="e">
        <f t="shared" si="891"/>
        <v>#N/A</v>
      </c>
      <c r="CO798" t="e">
        <f t="shared" si="892"/>
        <v>#N/A</v>
      </c>
      <c r="CP798" t="e">
        <f t="shared" si="893"/>
        <v>#N/A</v>
      </c>
      <c r="CQ798" t="e">
        <f t="shared" si="894"/>
        <v>#N/A</v>
      </c>
      <c r="CR798" t="e">
        <f t="shared" si="895"/>
        <v>#N/A</v>
      </c>
      <c r="CS798" t="e">
        <f t="shared" si="896"/>
        <v>#N/A</v>
      </c>
      <c r="CT798" t="e">
        <f t="shared" si="897"/>
        <v>#N/A</v>
      </c>
      <c r="CU798" t="e">
        <f t="shared" si="898"/>
        <v>#N/A</v>
      </c>
      <c r="CV798" t="e">
        <f t="shared" si="899"/>
        <v>#N/A</v>
      </c>
      <c r="CW798" t="e">
        <f t="shared" si="900"/>
        <v>#N/A</v>
      </c>
      <c r="CX798" t="e">
        <f t="shared" si="901"/>
        <v>#N/A</v>
      </c>
      <c r="CY798" t="e">
        <f t="shared" si="902"/>
        <v>#N/A</v>
      </c>
      <c r="CZ798" t="e">
        <f t="shared" si="903"/>
        <v>#N/A</v>
      </c>
      <c r="DA798" t="e">
        <f t="shared" si="904"/>
        <v>#N/A</v>
      </c>
      <c r="DB798" t="e">
        <f t="shared" si="905"/>
        <v>#N/A</v>
      </c>
      <c r="DC798" t="e">
        <f t="shared" si="906"/>
        <v>#N/A</v>
      </c>
      <c r="DD798" t="e">
        <f t="shared" si="907"/>
        <v>#N/A</v>
      </c>
      <c r="DE798" t="e">
        <f t="shared" si="908"/>
        <v>#N/A</v>
      </c>
      <c r="DF798" t="e">
        <f t="shared" si="909"/>
        <v>#N/A</v>
      </c>
    </row>
    <row r="799" spans="1:110" x14ac:dyDescent="0.25">
      <c r="A799" s="4">
        <f>raw!$A800:$A800</f>
        <v>0</v>
      </c>
      <c r="B799" s="6">
        <f>raw!$B800:$B800</f>
        <v>0</v>
      </c>
      <c r="D799" t="e">
        <f>IF(score!$C799=".",".",IF(score!$C799=0,"1",IF(score!$C799=25,"0",IF(score!$C799=50,"0",IF(score!$C799=75,"0",IF(score!$C799=100,"0"))))))</f>
        <v>#N/A</v>
      </c>
      <c r="E799" t="e">
        <f>IF(score!$C799=".",".",IF(score!$C799=0,"0",IF(score!$C799=25,"1",IF(score!$C799=50,"0",IF(score!$C799=75,"0",IF(score!$C799=100,"0"))))))</f>
        <v>#N/A</v>
      </c>
      <c r="F799" t="e">
        <f>IF(score!$C799=".",".",IF(score!$C799=0,"0",IF(score!$C799=25,"0",IF(score!$C799=50,"1",IF(score!$C799=75,"0",IF(score!$C799=100,"0"))))))</f>
        <v>#N/A</v>
      </c>
      <c r="G799" t="e">
        <f>IF(score!$C799=".",".",IF(score!$C799=0,"0",IF(score!$C799=25,"0",IF(score!$C799=50,"0",IF(score!$C799=75,"1",IF(score!$C799=100,"0"))))))</f>
        <v>#N/A</v>
      </c>
      <c r="H799" t="e">
        <f>IF(score!$D799=".",".",IF(score!$D799=0,"1",IF(score!$D799=50,"0",IF(score!$D799=100,"0"))))</f>
        <v>#N/A</v>
      </c>
      <c r="I799" t="e">
        <f>IF(score!$D799=".",".",IF(score!$D799=0,"0",IF(score!$D799=50,"1",IF(score!$D799=100,"0"))))</f>
        <v>#N/A</v>
      </c>
      <c r="J799" t="e">
        <f>IF(score!$E799=".",".",IF(score!$E799=0,"1",IF(score!$E799=50,"0",IF(score!$E799=100,"0"))))</f>
        <v>#N/A</v>
      </c>
      <c r="K799" t="e">
        <f>IF(score!$E799=".",".",IF(score!$E799=0,"0",IF(score!$E799=50,"1",IF(score!$E799=100,"0"))))</f>
        <v>#N/A</v>
      </c>
      <c r="L799" t="e">
        <f>IF(score!$F799=".",".",IF(score!$F799=0,"1",IF(score!$F799=100,"0")))</f>
        <v>#N/A</v>
      </c>
      <c r="M799" t="e">
        <f>IF(score!$G799=".",".",IF(score!$G799=0,"1",IF(score!$G799=100,"0")))</f>
        <v>#N/A</v>
      </c>
      <c r="N799" t="e">
        <f>IF(score!$H799=".",".",IF(score!$H799=0,"1",IF(score!$H799=100,"0")))</f>
        <v>#N/A</v>
      </c>
      <c r="O799" t="e">
        <f>IF(score!$I799=".",".",IF(score!$I799=0,"1",IF(score!$I799=50,"0",IF(score!$I799=100,"0"))))</f>
        <v>#N/A</v>
      </c>
      <c r="P799" t="e">
        <f>IF(score!$J799=".",".",IF(score!$J799=0,"1",IF(score!$J799=25,"0",IF(score!$J799=50,"0",IF(score!$J799=75,"0",IF(score!$J799=100,"0"))))))</f>
        <v>#N/A</v>
      </c>
      <c r="Q799" t="e">
        <f>IF(score!$J799=".",".",IF(score!$J799=0,"0",IF(score!$J799=25,"1",IF(score!$J799=50,"0",IF(score!$J799=75,"0",IF(score!$J799=100,"0"))))))</f>
        <v>#N/A</v>
      </c>
      <c r="R799" t="e">
        <f>IF(score!$J799=".",".",IF(score!$J799=0,"0",IF(score!$J799=25,"0",IF(score!$J799=50,"1",IF(score!$J799=75,"0",IF(score!$J799=100,"0"))))))</f>
        <v>#N/A</v>
      </c>
      <c r="S799" t="e">
        <f>IF(score!$J799=".",".",IF(score!$J799=0,"0",IF(score!$J799=25,"0",IF(score!$J799=50,"0",IF(score!$J799=75,"1",IF(score!$J799=100,"0"))))))</f>
        <v>#N/A</v>
      </c>
      <c r="T799" t="e">
        <f>IF(score!$K799=".",".",IF(score!$K799=0,"1",IF(score!$K799=20,"0",IF(score!$K799=40,"0",IF(score!$K799=60,"0",IF(score!$K799=80,"0",IF(score!$K799=100,"0")))))))</f>
        <v>#N/A</v>
      </c>
      <c r="U799" t="e">
        <f>IF(score!$K799=".",".",IF(score!$K799=0,"0",IF(score!$K799=20,"1",IF(score!$K799=40,"0",IF(score!$K799=60,"0",IF(score!$K799=80,"0",IF(score!$K799=100,"0")))))))</f>
        <v>#N/A</v>
      </c>
      <c r="V799" t="e">
        <f>IF(score!$K799=".",".",IF(score!$K799=0,"0",IF(score!$K799=20,"0",IF(score!$K799=40,"1",IF(score!$K799=60,"0",IF(score!$K799=80,"0",IF(score!$K799=100,"0")))))))</f>
        <v>#N/A</v>
      </c>
      <c r="W799" t="e">
        <f>IF(score!$K799=".",".",IF(score!$K799=0,"0",IF(score!$K799=20,"0",IF(score!$K799=40,"0",IF(score!$K799=60,"1",IF(score!$K799=80,"0",IF(score!$K799=100,"0")))))))</f>
        <v>#N/A</v>
      </c>
      <c r="X799" t="e">
        <f>IF(score!$K799=".",".",IF(score!$K799=0,"0",IF(score!$K799=20,"0",IF(score!$K799=40,"0",IF(score!$K799=60,"0",IF(score!$K799=80,"1",IF(score!$K799=100,"0")))))))</f>
        <v>#N/A</v>
      </c>
      <c r="Y799" t="e">
        <f>IF(score!$L799=".",".",IF(score!$L799=0,"1",IF(score!$L799=20,"0",IF(score!$L799=40,"0",IF(score!$L799=60,"0",IF(score!$L799=80,"0",IF(score!$L799=100,"0")))))))</f>
        <v>#N/A</v>
      </c>
      <c r="Z799" t="e">
        <f>IF(score!$L799=".",".",IF(score!$L799=0,"0",IF(score!$L799=20,"1",IF(score!$L799=40,"0",IF(score!$L799=60,"0",IF(score!$L799=80,"0",IF(score!$L799=100,"0")))))))</f>
        <v>#N/A</v>
      </c>
      <c r="AA799" t="e">
        <f>IF(score!$L799=".",".",IF(score!$L799=0,"0",IF(score!$L799=20,"0",IF(score!$L799=40,"1",IF(score!$L799=60,"0",IF(score!$L799=80,"0",IF(score!$L799=100,"0")))))))</f>
        <v>#N/A</v>
      </c>
      <c r="AB799" t="e">
        <f>IF(score!$L799=".",".",IF(score!$L799=0,"0",IF(score!$L799=20,"0",IF(score!$L799=40,"0",IF(score!$L799=60,"1",IF(score!$L799=80,"0",IF(score!$L799=100,"0")))))))</f>
        <v>#N/A</v>
      </c>
      <c r="AC799" t="e">
        <f>IF(score!$L799=".",".",IF(score!$L799=0,"0",IF(score!$L799=20,"0",IF(score!$L799=40,"0",IF(score!$L799=60,"0",IF(score!$L799=80,"1",IF(score!L799=100,"0")))))))</f>
        <v>#N/A</v>
      </c>
      <c r="AD799" t="e">
        <f>IF(score!$M799=".",".",IF(score!$M799=0,"1",IF(score!$M799=20,"0",IF(score!$M799=40,"0",IF(score!$M799=60,"0",IF(score!$M799=80,"0",IF(score!$M799=100,"0")))))))</f>
        <v>#N/A</v>
      </c>
      <c r="AE799" t="e">
        <f>IF(score!$M799=".",".",IF(score!$M799=0,"0",IF(score!$M799=20,"1",IF(score!$M799=40,"0",IF(score!$M799=60,"0",IF(score!$M799=80,"0",IF(score!$M799=100,"0")))))))</f>
        <v>#N/A</v>
      </c>
      <c r="AF799" t="e">
        <f>IF(score!$M799=".",".",IF(score!$M799=0,"0",IF(score!$M799=20,"0",IF(score!$M799=40,"1",IF(score!$M799=60,"0",IF(score!$M799=80,"0",IF(score!$M799=100,"0")))))))</f>
        <v>#N/A</v>
      </c>
      <c r="AG799" t="e">
        <f>IF(score!$M799=".",".",IF(score!$M799=0,"0",IF(score!$M799=20,"0",IF(score!$M799=40,"0",IF(score!$M799=60,"1",IF(score!$M799=80,"0",IF(score!$M799=100,"0")))))))</f>
        <v>#N/A</v>
      </c>
      <c r="AH799" t="e">
        <f>IF(score!$M799=".",".",IF(score!$M799=0,"0",IF(score!$M799=20,"0",IF(score!$M799=40,"0",IF(score!$M799=60,"0",IF(score!$M799=80,"1",IF(score!$M799=100,"0")))))))</f>
        <v>#N/A</v>
      </c>
      <c r="AI799" t="e">
        <f>IF(score!$N799=".",".",IF(score!$N799=0,"1",IF(score!$N799=25,"0",IF(score!$N799=50,"0",IF(score!$N799=75,"0",IF(score!$N799=100,"0"))))))</f>
        <v>#N/A</v>
      </c>
      <c r="AJ799" t="e">
        <f>IF(score!$N799=".",".",IF(score!$N799=0,"0",IF(score!$N799=25,"1",IF(score!$N799=50,"0",IF(score!$N799=75,"0",IF(score!$N799=100,"0"))))))</f>
        <v>#N/A</v>
      </c>
      <c r="AK799" t="e">
        <f>IF(score!$N799=".",".",IF(score!$N799=0,"0",IF(score!$N799=25,"0",IF(score!$N799=50,"1",IF(score!$N799=75,"0",IF(score!$N799=100,"0"))))))</f>
        <v>#N/A</v>
      </c>
      <c r="AL799" t="e">
        <f>IF(score!$N799=".",".",IF(score!$N799=0,"0",IF(score!$N799=25,"0",IF(score!$N799=50,"0",IF(score!$N799=75,"1",IF(score!$N799=100,"0"))))))</f>
        <v>#N/A</v>
      </c>
      <c r="AN799" t="e">
        <f t="shared" si="840"/>
        <v>#N/A</v>
      </c>
      <c r="AO799" t="e">
        <f t="shared" si="841"/>
        <v>#N/A</v>
      </c>
      <c r="AP799" t="e">
        <f t="shared" si="842"/>
        <v>#N/A</v>
      </c>
      <c r="AQ799" t="e">
        <f t="shared" si="843"/>
        <v>#N/A</v>
      </c>
      <c r="AR799" t="e">
        <f t="shared" si="844"/>
        <v>#N/A</v>
      </c>
      <c r="AS799" t="e">
        <f t="shared" si="845"/>
        <v>#N/A</v>
      </c>
      <c r="AT799" t="e">
        <f t="shared" si="846"/>
        <v>#N/A</v>
      </c>
      <c r="AU799" t="e">
        <f t="shared" si="847"/>
        <v>#N/A</v>
      </c>
      <c r="AV799" t="e">
        <f t="shared" si="848"/>
        <v>#N/A</v>
      </c>
      <c r="AW799" t="e">
        <f t="shared" si="849"/>
        <v>#N/A</v>
      </c>
      <c r="AX799" t="e">
        <f t="shared" si="850"/>
        <v>#N/A</v>
      </c>
      <c r="AY799" t="e">
        <f t="shared" si="851"/>
        <v>#N/A</v>
      </c>
      <c r="AZ799" t="e">
        <f t="shared" si="852"/>
        <v>#N/A</v>
      </c>
      <c r="BA799" t="e">
        <f t="shared" si="853"/>
        <v>#N/A</v>
      </c>
      <c r="BB799" t="e">
        <f t="shared" si="854"/>
        <v>#N/A</v>
      </c>
      <c r="BC799" t="e">
        <f t="shared" si="855"/>
        <v>#N/A</v>
      </c>
      <c r="BD799" t="e">
        <f t="shared" si="856"/>
        <v>#N/A</v>
      </c>
      <c r="BE799" t="e">
        <f t="shared" si="857"/>
        <v>#N/A</v>
      </c>
      <c r="BF799" t="e">
        <f t="shared" si="858"/>
        <v>#N/A</v>
      </c>
      <c r="BG799" t="e">
        <f t="shared" si="859"/>
        <v>#N/A</v>
      </c>
      <c r="BH799" t="e">
        <f t="shared" si="860"/>
        <v>#N/A</v>
      </c>
      <c r="BI799" t="e">
        <f t="shared" si="861"/>
        <v>#N/A</v>
      </c>
      <c r="BJ799" t="e">
        <f t="shared" si="862"/>
        <v>#N/A</v>
      </c>
      <c r="BK799" t="e">
        <f t="shared" si="863"/>
        <v>#N/A</v>
      </c>
      <c r="BL799" t="e">
        <f t="shared" si="864"/>
        <v>#N/A</v>
      </c>
      <c r="BM799" t="e">
        <f t="shared" si="865"/>
        <v>#N/A</v>
      </c>
      <c r="BN799" t="e">
        <f t="shared" si="866"/>
        <v>#N/A</v>
      </c>
      <c r="BO799" t="e">
        <f t="shared" si="867"/>
        <v>#N/A</v>
      </c>
      <c r="BP799" t="e">
        <f t="shared" si="868"/>
        <v>#N/A</v>
      </c>
      <c r="BQ799" t="e">
        <f t="shared" si="869"/>
        <v>#N/A</v>
      </c>
      <c r="BR799" t="e">
        <f t="shared" si="870"/>
        <v>#N/A</v>
      </c>
      <c r="BS799" t="e">
        <f t="shared" si="871"/>
        <v>#N/A</v>
      </c>
      <c r="BT799" t="e">
        <f t="shared" si="872"/>
        <v>#N/A</v>
      </c>
      <c r="BU799" t="e">
        <f t="shared" si="873"/>
        <v>#N/A</v>
      </c>
      <c r="BV799" t="e">
        <f t="shared" si="874"/>
        <v>#N/A</v>
      </c>
      <c r="BX799" t="e">
        <f t="shared" si="875"/>
        <v>#N/A</v>
      </c>
      <c r="BY799" t="e">
        <f t="shared" si="876"/>
        <v>#N/A</v>
      </c>
      <c r="BZ799" t="e">
        <f t="shared" si="877"/>
        <v>#N/A</v>
      </c>
      <c r="CA799" t="e">
        <f t="shared" si="878"/>
        <v>#N/A</v>
      </c>
      <c r="CB799" t="e">
        <f t="shared" si="879"/>
        <v>#N/A</v>
      </c>
      <c r="CC799" t="e">
        <f t="shared" si="880"/>
        <v>#N/A</v>
      </c>
      <c r="CD799" t="e">
        <f t="shared" si="881"/>
        <v>#N/A</v>
      </c>
      <c r="CE799" t="e">
        <f t="shared" si="882"/>
        <v>#N/A</v>
      </c>
      <c r="CF799" t="e">
        <f t="shared" si="883"/>
        <v>#N/A</v>
      </c>
      <c r="CG799" t="e">
        <f t="shared" si="884"/>
        <v>#N/A</v>
      </c>
      <c r="CH799" t="e">
        <f t="shared" si="885"/>
        <v>#N/A</v>
      </c>
      <c r="CI799" t="e">
        <f t="shared" si="886"/>
        <v>#N/A</v>
      </c>
      <c r="CJ799" t="e">
        <f t="shared" si="887"/>
        <v>#N/A</v>
      </c>
      <c r="CK799" t="e">
        <f t="shared" si="888"/>
        <v>#N/A</v>
      </c>
      <c r="CL799" t="e">
        <f t="shared" si="889"/>
        <v>#N/A</v>
      </c>
      <c r="CM799" t="e">
        <f t="shared" si="890"/>
        <v>#N/A</v>
      </c>
      <c r="CN799" t="e">
        <f t="shared" si="891"/>
        <v>#N/A</v>
      </c>
      <c r="CO799" t="e">
        <f t="shared" si="892"/>
        <v>#N/A</v>
      </c>
      <c r="CP799" t="e">
        <f t="shared" si="893"/>
        <v>#N/A</v>
      </c>
      <c r="CQ799" t="e">
        <f t="shared" si="894"/>
        <v>#N/A</v>
      </c>
      <c r="CR799" t="e">
        <f t="shared" si="895"/>
        <v>#N/A</v>
      </c>
      <c r="CS799" t="e">
        <f t="shared" si="896"/>
        <v>#N/A</v>
      </c>
      <c r="CT799" t="e">
        <f t="shared" si="897"/>
        <v>#N/A</v>
      </c>
      <c r="CU799" t="e">
        <f t="shared" si="898"/>
        <v>#N/A</v>
      </c>
      <c r="CV799" t="e">
        <f t="shared" si="899"/>
        <v>#N/A</v>
      </c>
      <c r="CW799" t="e">
        <f t="shared" si="900"/>
        <v>#N/A</v>
      </c>
      <c r="CX799" t="e">
        <f t="shared" si="901"/>
        <v>#N/A</v>
      </c>
      <c r="CY799" t="e">
        <f t="shared" si="902"/>
        <v>#N/A</v>
      </c>
      <c r="CZ799" t="e">
        <f t="shared" si="903"/>
        <v>#N/A</v>
      </c>
      <c r="DA799" t="e">
        <f t="shared" si="904"/>
        <v>#N/A</v>
      </c>
      <c r="DB799" t="e">
        <f t="shared" si="905"/>
        <v>#N/A</v>
      </c>
      <c r="DC799" t="e">
        <f t="shared" si="906"/>
        <v>#N/A</v>
      </c>
      <c r="DD799" t="e">
        <f t="shared" si="907"/>
        <v>#N/A</v>
      </c>
      <c r="DE799" t="e">
        <f t="shared" si="908"/>
        <v>#N/A</v>
      </c>
      <c r="DF799" t="e">
        <f t="shared" si="909"/>
        <v>#N/A</v>
      </c>
    </row>
    <row r="800" spans="1:110" x14ac:dyDescent="0.25">
      <c r="A800" s="4">
        <f>raw!$A801:$A801</f>
        <v>0</v>
      </c>
      <c r="B800" s="6">
        <f>raw!$B801:$B801</f>
        <v>0</v>
      </c>
      <c r="D800" t="e">
        <f>IF(score!$C800=".",".",IF(score!$C800=0,"1",IF(score!$C800=25,"0",IF(score!$C800=50,"0",IF(score!$C800=75,"0",IF(score!$C800=100,"0"))))))</f>
        <v>#N/A</v>
      </c>
      <c r="E800" t="e">
        <f>IF(score!$C800=".",".",IF(score!$C800=0,"0",IF(score!$C800=25,"1",IF(score!$C800=50,"0",IF(score!$C800=75,"0",IF(score!$C800=100,"0"))))))</f>
        <v>#N/A</v>
      </c>
      <c r="F800" t="e">
        <f>IF(score!$C800=".",".",IF(score!$C800=0,"0",IF(score!$C800=25,"0",IF(score!$C800=50,"1",IF(score!$C800=75,"0",IF(score!$C800=100,"0"))))))</f>
        <v>#N/A</v>
      </c>
      <c r="G800" t="e">
        <f>IF(score!$C800=".",".",IF(score!$C800=0,"0",IF(score!$C800=25,"0",IF(score!$C800=50,"0",IF(score!$C800=75,"1",IF(score!$C800=100,"0"))))))</f>
        <v>#N/A</v>
      </c>
      <c r="H800" t="e">
        <f>IF(score!$D800=".",".",IF(score!$D800=0,"1",IF(score!$D800=50,"0",IF(score!$D800=100,"0"))))</f>
        <v>#N/A</v>
      </c>
      <c r="I800" t="e">
        <f>IF(score!$D800=".",".",IF(score!$D800=0,"0",IF(score!$D800=50,"1",IF(score!$D800=100,"0"))))</f>
        <v>#N/A</v>
      </c>
      <c r="J800" t="e">
        <f>IF(score!$E800=".",".",IF(score!$E800=0,"1",IF(score!$E800=50,"0",IF(score!$E800=100,"0"))))</f>
        <v>#N/A</v>
      </c>
      <c r="K800" t="e">
        <f>IF(score!$E800=".",".",IF(score!$E800=0,"0",IF(score!$E800=50,"1",IF(score!$E800=100,"0"))))</f>
        <v>#N/A</v>
      </c>
      <c r="L800" t="e">
        <f>IF(score!$F800=".",".",IF(score!$F800=0,"1",IF(score!$F800=100,"0")))</f>
        <v>#N/A</v>
      </c>
      <c r="M800" t="e">
        <f>IF(score!$G800=".",".",IF(score!$G800=0,"1",IF(score!$G800=100,"0")))</f>
        <v>#N/A</v>
      </c>
      <c r="N800" t="e">
        <f>IF(score!$H800=".",".",IF(score!$H800=0,"1",IF(score!$H800=100,"0")))</f>
        <v>#N/A</v>
      </c>
      <c r="O800" t="e">
        <f>IF(score!$I800=".",".",IF(score!$I800=0,"1",IF(score!$I800=50,"0",IF(score!$I800=100,"0"))))</f>
        <v>#N/A</v>
      </c>
      <c r="P800" t="e">
        <f>IF(score!$J800=".",".",IF(score!$J800=0,"1",IF(score!$J800=25,"0",IF(score!$J800=50,"0",IF(score!$J800=75,"0",IF(score!$J800=100,"0"))))))</f>
        <v>#N/A</v>
      </c>
      <c r="Q800" t="e">
        <f>IF(score!$J800=".",".",IF(score!$J800=0,"0",IF(score!$J800=25,"1",IF(score!$J800=50,"0",IF(score!$J800=75,"0",IF(score!$J800=100,"0"))))))</f>
        <v>#N/A</v>
      </c>
      <c r="R800" t="e">
        <f>IF(score!$J800=".",".",IF(score!$J800=0,"0",IF(score!$J800=25,"0",IF(score!$J800=50,"1",IF(score!$J800=75,"0",IF(score!$J800=100,"0"))))))</f>
        <v>#N/A</v>
      </c>
      <c r="S800" t="e">
        <f>IF(score!$J800=".",".",IF(score!$J800=0,"0",IF(score!$J800=25,"0",IF(score!$J800=50,"0",IF(score!$J800=75,"1",IF(score!$J800=100,"0"))))))</f>
        <v>#N/A</v>
      </c>
      <c r="T800" t="e">
        <f>IF(score!$K800=".",".",IF(score!$K800=0,"1",IF(score!$K800=20,"0",IF(score!$K800=40,"0",IF(score!$K800=60,"0",IF(score!$K800=80,"0",IF(score!$K800=100,"0")))))))</f>
        <v>#N/A</v>
      </c>
      <c r="U800" t="e">
        <f>IF(score!$K800=".",".",IF(score!$K800=0,"0",IF(score!$K800=20,"1",IF(score!$K800=40,"0",IF(score!$K800=60,"0",IF(score!$K800=80,"0",IF(score!$K800=100,"0")))))))</f>
        <v>#N/A</v>
      </c>
      <c r="V800" t="e">
        <f>IF(score!$K800=".",".",IF(score!$K800=0,"0",IF(score!$K800=20,"0",IF(score!$K800=40,"1",IF(score!$K800=60,"0",IF(score!$K800=80,"0",IF(score!$K800=100,"0")))))))</f>
        <v>#N/A</v>
      </c>
      <c r="W800" t="e">
        <f>IF(score!$K800=".",".",IF(score!$K800=0,"0",IF(score!$K800=20,"0",IF(score!$K800=40,"0",IF(score!$K800=60,"1",IF(score!$K800=80,"0",IF(score!$K800=100,"0")))))))</f>
        <v>#N/A</v>
      </c>
      <c r="X800" t="e">
        <f>IF(score!$K800=".",".",IF(score!$K800=0,"0",IF(score!$K800=20,"0",IF(score!$K800=40,"0",IF(score!$K800=60,"0",IF(score!$K800=80,"1",IF(score!$K800=100,"0")))))))</f>
        <v>#N/A</v>
      </c>
      <c r="Y800" t="e">
        <f>IF(score!$L800=".",".",IF(score!$L800=0,"1",IF(score!$L800=20,"0",IF(score!$L800=40,"0",IF(score!$L800=60,"0",IF(score!$L800=80,"0",IF(score!$L800=100,"0")))))))</f>
        <v>#N/A</v>
      </c>
      <c r="Z800" t="e">
        <f>IF(score!$L800=".",".",IF(score!$L800=0,"0",IF(score!$L800=20,"1",IF(score!$L800=40,"0",IF(score!$L800=60,"0",IF(score!$L800=80,"0",IF(score!$L800=100,"0")))))))</f>
        <v>#N/A</v>
      </c>
      <c r="AA800" t="e">
        <f>IF(score!$L800=".",".",IF(score!$L800=0,"0",IF(score!$L800=20,"0",IF(score!$L800=40,"1",IF(score!$L800=60,"0",IF(score!$L800=80,"0",IF(score!$L800=100,"0")))))))</f>
        <v>#N/A</v>
      </c>
      <c r="AB800" t="e">
        <f>IF(score!$L800=".",".",IF(score!$L800=0,"0",IF(score!$L800=20,"0",IF(score!$L800=40,"0",IF(score!$L800=60,"1",IF(score!$L800=80,"0",IF(score!$L800=100,"0")))))))</f>
        <v>#N/A</v>
      </c>
      <c r="AC800" t="e">
        <f>IF(score!$L800=".",".",IF(score!$L800=0,"0",IF(score!$L800=20,"0",IF(score!$L800=40,"0",IF(score!$L800=60,"0",IF(score!$L800=80,"1",IF(score!L800=100,"0")))))))</f>
        <v>#N/A</v>
      </c>
      <c r="AD800" t="e">
        <f>IF(score!$M800=".",".",IF(score!$M800=0,"1",IF(score!$M800=20,"0",IF(score!$M800=40,"0",IF(score!$M800=60,"0",IF(score!$M800=80,"0",IF(score!$M800=100,"0")))))))</f>
        <v>#N/A</v>
      </c>
      <c r="AE800" t="e">
        <f>IF(score!$M800=".",".",IF(score!$M800=0,"0",IF(score!$M800=20,"1",IF(score!$M800=40,"0",IF(score!$M800=60,"0",IF(score!$M800=80,"0",IF(score!$M800=100,"0")))))))</f>
        <v>#N/A</v>
      </c>
      <c r="AF800" t="e">
        <f>IF(score!$M800=".",".",IF(score!$M800=0,"0",IF(score!$M800=20,"0",IF(score!$M800=40,"1",IF(score!$M800=60,"0",IF(score!$M800=80,"0",IF(score!$M800=100,"0")))))))</f>
        <v>#N/A</v>
      </c>
      <c r="AG800" t="e">
        <f>IF(score!$M800=".",".",IF(score!$M800=0,"0",IF(score!$M800=20,"0",IF(score!$M800=40,"0",IF(score!$M800=60,"1",IF(score!$M800=80,"0",IF(score!$M800=100,"0")))))))</f>
        <v>#N/A</v>
      </c>
      <c r="AH800" t="e">
        <f>IF(score!$M800=".",".",IF(score!$M800=0,"0",IF(score!$M800=20,"0",IF(score!$M800=40,"0",IF(score!$M800=60,"0",IF(score!$M800=80,"1",IF(score!$M800=100,"0")))))))</f>
        <v>#N/A</v>
      </c>
      <c r="AI800" t="e">
        <f>IF(score!$N800=".",".",IF(score!$N800=0,"1",IF(score!$N800=25,"0",IF(score!$N800=50,"0",IF(score!$N800=75,"0",IF(score!$N800=100,"0"))))))</f>
        <v>#N/A</v>
      </c>
      <c r="AJ800" t="e">
        <f>IF(score!$N800=".",".",IF(score!$N800=0,"0",IF(score!$N800=25,"1",IF(score!$N800=50,"0",IF(score!$N800=75,"0",IF(score!$N800=100,"0"))))))</f>
        <v>#N/A</v>
      </c>
      <c r="AK800" t="e">
        <f>IF(score!$N800=".",".",IF(score!$N800=0,"0",IF(score!$N800=25,"0",IF(score!$N800=50,"1",IF(score!$N800=75,"0",IF(score!$N800=100,"0"))))))</f>
        <v>#N/A</v>
      </c>
      <c r="AL800" t="e">
        <f>IF(score!$N800=".",".",IF(score!$N800=0,"0",IF(score!$N800=25,"0",IF(score!$N800=50,"0",IF(score!$N800=75,"1",IF(score!$N800=100,"0"))))))</f>
        <v>#N/A</v>
      </c>
      <c r="AN800" t="e">
        <f t="shared" si="840"/>
        <v>#N/A</v>
      </c>
      <c r="AO800" t="e">
        <f t="shared" si="841"/>
        <v>#N/A</v>
      </c>
      <c r="AP800" t="e">
        <f t="shared" si="842"/>
        <v>#N/A</v>
      </c>
      <c r="AQ800" t="e">
        <f t="shared" si="843"/>
        <v>#N/A</v>
      </c>
      <c r="AR800" t="e">
        <f t="shared" si="844"/>
        <v>#N/A</v>
      </c>
      <c r="AS800" t="e">
        <f t="shared" si="845"/>
        <v>#N/A</v>
      </c>
      <c r="AT800" t="e">
        <f t="shared" si="846"/>
        <v>#N/A</v>
      </c>
      <c r="AU800" t="e">
        <f t="shared" si="847"/>
        <v>#N/A</v>
      </c>
      <c r="AV800" t="e">
        <f t="shared" si="848"/>
        <v>#N/A</v>
      </c>
      <c r="AW800" t="e">
        <f t="shared" si="849"/>
        <v>#N/A</v>
      </c>
      <c r="AX800" t="e">
        <f t="shared" si="850"/>
        <v>#N/A</v>
      </c>
      <c r="AY800" t="e">
        <f t="shared" si="851"/>
        <v>#N/A</v>
      </c>
      <c r="AZ800" t="e">
        <f t="shared" si="852"/>
        <v>#N/A</v>
      </c>
      <c r="BA800" t="e">
        <f t="shared" si="853"/>
        <v>#N/A</v>
      </c>
      <c r="BB800" t="e">
        <f t="shared" si="854"/>
        <v>#N/A</v>
      </c>
      <c r="BC800" t="e">
        <f t="shared" si="855"/>
        <v>#N/A</v>
      </c>
      <c r="BD800" t="e">
        <f t="shared" si="856"/>
        <v>#N/A</v>
      </c>
      <c r="BE800" t="e">
        <f t="shared" si="857"/>
        <v>#N/A</v>
      </c>
      <c r="BF800" t="e">
        <f t="shared" si="858"/>
        <v>#N/A</v>
      </c>
      <c r="BG800" t="e">
        <f t="shared" si="859"/>
        <v>#N/A</v>
      </c>
      <c r="BH800" t="e">
        <f t="shared" si="860"/>
        <v>#N/A</v>
      </c>
      <c r="BI800" t="e">
        <f t="shared" si="861"/>
        <v>#N/A</v>
      </c>
      <c r="BJ800" t="e">
        <f t="shared" si="862"/>
        <v>#N/A</v>
      </c>
      <c r="BK800" t="e">
        <f t="shared" si="863"/>
        <v>#N/A</v>
      </c>
      <c r="BL800" t="e">
        <f t="shared" si="864"/>
        <v>#N/A</v>
      </c>
      <c r="BM800" t="e">
        <f t="shared" si="865"/>
        <v>#N/A</v>
      </c>
      <c r="BN800" t="e">
        <f t="shared" si="866"/>
        <v>#N/A</v>
      </c>
      <c r="BO800" t="e">
        <f t="shared" si="867"/>
        <v>#N/A</v>
      </c>
      <c r="BP800" t="e">
        <f t="shared" si="868"/>
        <v>#N/A</v>
      </c>
      <c r="BQ800" t="e">
        <f t="shared" si="869"/>
        <v>#N/A</v>
      </c>
      <c r="BR800" t="e">
        <f t="shared" si="870"/>
        <v>#N/A</v>
      </c>
      <c r="BS800" t="e">
        <f t="shared" si="871"/>
        <v>#N/A</v>
      </c>
      <c r="BT800" t="e">
        <f t="shared" si="872"/>
        <v>#N/A</v>
      </c>
      <c r="BU800" t="e">
        <f t="shared" si="873"/>
        <v>#N/A</v>
      </c>
      <c r="BV800" t="e">
        <f t="shared" si="874"/>
        <v>#N/A</v>
      </c>
      <c r="BX800" t="e">
        <f t="shared" si="875"/>
        <v>#N/A</v>
      </c>
      <c r="BY800" t="e">
        <f t="shared" si="876"/>
        <v>#N/A</v>
      </c>
      <c r="BZ800" t="e">
        <f t="shared" si="877"/>
        <v>#N/A</v>
      </c>
      <c r="CA800" t="e">
        <f t="shared" si="878"/>
        <v>#N/A</v>
      </c>
      <c r="CB800" t="e">
        <f t="shared" si="879"/>
        <v>#N/A</v>
      </c>
      <c r="CC800" t="e">
        <f t="shared" si="880"/>
        <v>#N/A</v>
      </c>
      <c r="CD800" t="e">
        <f t="shared" si="881"/>
        <v>#N/A</v>
      </c>
      <c r="CE800" t="e">
        <f t="shared" si="882"/>
        <v>#N/A</v>
      </c>
      <c r="CF800" t="e">
        <f t="shared" si="883"/>
        <v>#N/A</v>
      </c>
      <c r="CG800" t="e">
        <f t="shared" si="884"/>
        <v>#N/A</v>
      </c>
      <c r="CH800" t="e">
        <f t="shared" si="885"/>
        <v>#N/A</v>
      </c>
      <c r="CI800" t="e">
        <f t="shared" si="886"/>
        <v>#N/A</v>
      </c>
      <c r="CJ800" t="e">
        <f t="shared" si="887"/>
        <v>#N/A</v>
      </c>
      <c r="CK800" t="e">
        <f t="shared" si="888"/>
        <v>#N/A</v>
      </c>
      <c r="CL800" t="e">
        <f t="shared" si="889"/>
        <v>#N/A</v>
      </c>
      <c r="CM800" t="e">
        <f t="shared" si="890"/>
        <v>#N/A</v>
      </c>
      <c r="CN800" t="e">
        <f t="shared" si="891"/>
        <v>#N/A</v>
      </c>
      <c r="CO800" t="e">
        <f t="shared" si="892"/>
        <v>#N/A</v>
      </c>
      <c r="CP800" t="e">
        <f t="shared" si="893"/>
        <v>#N/A</v>
      </c>
      <c r="CQ800" t="e">
        <f t="shared" si="894"/>
        <v>#N/A</v>
      </c>
      <c r="CR800" t="e">
        <f t="shared" si="895"/>
        <v>#N/A</v>
      </c>
      <c r="CS800" t="e">
        <f t="shared" si="896"/>
        <v>#N/A</v>
      </c>
      <c r="CT800" t="e">
        <f t="shared" si="897"/>
        <v>#N/A</v>
      </c>
      <c r="CU800" t="e">
        <f t="shared" si="898"/>
        <v>#N/A</v>
      </c>
      <c r="CV800" t="e">
        <f t="shared" si="899"/>
        <v>#N/A</v>
      </c>
      <c r="CW800" t="e">
        <f t="shared" si="900"/>
        <v>#N/A</v>
      </c>
      <c r="CX800" t="e">
        <f t="shared" si="901"/>
        <v>#N/A</v>
      </c>
      <c r="CY800" t="e">
        <f t="shared" si="902"/>
        <v>#N/A</v>
      </c>
      <c r="CZ800" t="e">
        <f t="shared" si="903"/>
        <v>#N/A</v>
      </c>
      <c r="DA800" t="e">
        <f t="shared" si="904"/>
        <v>#N/A</v>
      </c>
      <c r="DB800" t="e">
        <f t="shared" si="905"/>
        <v>#N/A</v>
      </c>
      <c r="DC800" t="e">
        <f t="shared" si="906"/>
        <v>#N/A</v>
      </c>
      <c r="DD800" t="e">
        <f t="shared" si="907"/>
        <v>#N/A</v>
      </c>
      <c r="DE800" t="e">
        <f t="shared" si="908"/>
        <v>#N/A</v>
      </c>
      <c r="DF800" t="e">
        <f t="shared" si="909"/>
        <v>#N/A</v>
      </c>
    </row>
    <row r="801" spans="1:110" x14ac:dyDescent="0.25">
      <c r="A801" s="4">
        <f>raw!$A802:$A802</f>
        <v>0</v>
      </c>
      <c r="B801" s="6">
        <f>raw!$B802:$B802</f>
        <v>0</v>
      </c>
      <c r="D801" t="e">
        <f>IF(score!$C801=".",".",IF(score!$C801=0,"1",IF(score!$C801=25,"0",IF(score!$C801=50,"0",IF(score!$C801=75,"0",IF(score!$C801=100,"0"))))))</f>
        <v>#N/A</v>
      </c>
      <c r="E801" t="e">
        <f>IF(score!$C801=".",".",IF(score!$C801=0,"0",IF(score!$C801=25,"1",IF(score!$C801=50,"0",IF(score!$C801=75,"0",IF(score!$C801=100,"0"))))))</f>
        <v>#N/A</v>
      </c>
      <c r="F801" t="e">
        <f>IF(score!$C801=".",".",IF(score!$C801=0,"0",IF(score!$C801=25,"0",IF(score!$C801=50,"1",IF(score!$C801=75,"0",IF(score!$C801=100,"0"))))))</f>
        <v>#N/A</v>
      </c>
      <c r="G801" t="e">
        <f>IF(score!$C801=".",".",IF(score!$C801=0,"0",IF(score!$C801=25,"0",IF(score!$C801=50,"0",IF(score!$C801=75,"1",IF(score!$C801=100,"0"))))))</f>
        <v>#N/A</v>
      </c>
      <c r="H801" t="e">
        <f>IF(score!$D801=".",".",IF(score!$D801=0,"1",IF(score!$D801=50,"0",IF(score!$D801=100,"0"))))</f>
        <v>#N/A</v>
      </c>
      <c r="I801" t="e">
        <f>IF(score!$D801=".",".",IF(score!$D801=0,"0",IF(score!$D801=50,"1",IF(score!$D801=100,"0"))))</f>
        <v>#N/A</v>
      </c>
      <c r="J801" t="e">
        <f>IF(score!$E801=".",".",IF(score!$E801=0,"1",IF(score!$E801=50,"0",IF(score!$E801=100,"0"))))</f>
        <v>#N/A</v>
      </c>
      <c r="K801" t="e">
        <f>IF(score!$E801=".",".",IF(score!$E801=0,"0",IF(score!$E801=50,"1",IF(score!$E801=100,"0"))))</f>
        <v>#N/A</v>
      </c>
      <c r="L801" t="e">
        <f>IF(score!$F801=".",".",IF(score!$F801=0,"1",IF(score!$F801=100,"0")))</f>
        <v>#N/A</v>
      </c>
      <c r="M801" t="e">
        <f>IF(score!$G801=".",".",IF(score!$G801=0,"1",IF(score!$G801=100,"0")))</f>
        <v>#N/A</v>
      </c>
      <c r="N801" t="e">
        <f>IF(score!$H801=".",".",IF(score!$H801=0,"1",IF(score!$H801=100,"0")))</f>
        <v>#N/A</v>
      </c>
      <c r="O801" t="e">
        <f>IF(score!$I801=".",".",IF(score!$I801=0,"1",IF(score!$I801=50,"0",IF(score!$I801=100,"0"))))</f>
        <v>#N/A</v>
      </c>
      <c r="P801" t="e">
        <f>IF(score!$J801=".",".",IF(score!$J801=0,"1",IF(score!$J801=25,"0",IF(score!$J801=50,"0",IF(score!$J801=75,"0",IF(score!$J801=100,"0"))))))</f>
        <v>#N/A</v>
      </c>
      <c r="Q801" t="e">
        <f>IF(score!$J801=".",".",IF(score!$J801=0,"0",IF(score!$J801=25,"1",IF(score!$J801=50,"0",IF(score!$J801=75,"0",IF(score!$J801=100,"0"))))))</f>
        <v>#N/A</v>
      </c>
      <c r="R801" t="e">
        <f>IF(score!$J801=".",".",IF(score!$J801=0,"0",IF(score!$J801=25,"0",IF(score!$J801=50,"1",IF(score!$J801=75,"0",IF(score!$J801=100,"0"))))))</f>
        <v>#N/A</v>
      </c>
      <c r="S801" t="e">
        <f>IF(score!$J801=".",".",IF(score!$J801=0,"0",IF(score!$J801=25,"0",IF(score!$J801=50,"0",IF(score!$J801=75,"1",IF(score!$J801=100,"0"))))))</f>
        <v>#N/A</v>
      </c>
      <c r="T801" t="e">
        <f>IF(score!$K801=".",".",IF(score!$K801=0,"1",IF(score!$K801=20,"0",IF(score!$K801=40,"0",IF(score!$K801=60,"0",IF(score!$K801=80,"0",IF(score!$K801=100,"0")))))))</f>
        <v>#N/A</v>
      </c>
      <c r="U801" t="e">
        <f>IF(score!$K801=".",".",IF(score!$K801=0,"0",IF(score!$K801=20,"1",IF(score!$K801=40,"0",IF(score!$K801=60,"0",IF(score!$K801=80,"0",IF(score!$K801=100,"0")))))))</f>
        <v>#N/A</v>
      </c>
      <c r="V801" t="e">
        <f>IF(score!$K801=".",".",IF(score!$K801=0,"0",IF(score!$K801=20,"0",IF(score!$K801=40,"1",IF(score!$K801=60,"0",IF(score!$K801=80,"0",IF(score!$K801=100,"0")))))))</f>
        <v>#N/A</v>
      </c>
      <c r="W801" t="e">
        <f>IF(score!$K801=".",".",IF(score!$K801=0,"0",IF(score!$K801=20,"0",IF(score!$K801=40,"0",IF(score!$K801=60,"1",IF(score!$K801=80,"0",IF(score!$K801=100,"0")))))))</f>
        <v>#N/A</v>
      </c>
      <c r="X801" t="e">
        <f>IF(score!$K801=".",".",IF(score!$K801=0,"0",IF(score!$K801=20,"0",IF(score!$K801=40,"0",IF(score!$K801=60,"0",IF(score!$K801=80,"1",IF(score!$K801=100,"0")))))))</f>
        <v>#N/A</v>
      </c>
      <c r="Y801" t="e">
        <f>IF(score!$L801=".",".",IF(score!$L801=0,"1",IF(score!$L801=20,"0",IF(score!$L801=40,"0",IF(score!$L801=60,"0",IF(score!$L801=80,"0",IF(score!$L801=100,"0")))))))</f>
        <v>#N/A</v>
      </c>
      <c r="Z801" t="e">
        <f>IF(score!$L801=".",".",IF(score!$L801=0,"0",IF(score!$L801=20,"1",IF(score!$L801=40,"0",IF(score!$L801=60,"0",IF(score!$L801=80,"0",IF(score!$L801=100,"0")))))))</f>
        <v>#N/A</v>
      </c>
      <c r="AA801" t="e">
        <f>IF(score!$L801=".",".",IF(score!$L801=0,"0",IF(score!$L801=20,"0",IF(score!$L801=40,"1",IF(score!$L801=60,"0",IF(score!$L801=80,"0",IF(score!$L801=100,"0")))))))</f>
        <v>#N/A</v>
      </c>
      <c r="AB801" t="e">
        <f>IF(score!$L801=".",".",IF(score!$L801=0,"0",IF(score!$L801=20,"0",IF(score!$L801=40,"0",IF(score!$L801=60,"1",IF(score!$L801=80,"0",IF(score!$L801=100,"0")))))))</f>
        <v>#N/A</v>
      </c>
      <c r="AC801" t="e">
        <f>IF(score!$L801=".",".",IF(score!$L801=0,"0",IF(score!$L801=20,"0",IF(score!$L801=40,"0",IF(score!$L801=60,"0",IF(score!$L801=80,"1",IF(score!L801=100,"0")))))))</f>
        <v>#N/A</v>
      </c>
      <c r="AD801" t="e">
        <f>IF(score!$M801=".",".",IF(score!$M801=0,"1",IF(score!$M801=20,"0",IF(score!$M801=40,"0",IF(score!$M801=60,"0",IF(score!$M801=80,"0",IF(score!$M801=100,"0")))))))</f>
        <v>#N/A</v>
      </c>
      <c r="AE801" t="e">
        <f>IF(score!$M801=".",".",IF(score!$M801=0,"0",IF(score!$M801=20,"1",IF(score!$M801=40,"0",IF(score!$M801=60,"0",IF(score!$M801=80,"0",IF(score!$M801=100,"0")))))))</f>
        <v>#N/A</v>
      </c>
      <c r="AF801" t="e">
        <f>IF(score!$M801=".",".",IF(score!$M801=0,"0",IF(score!$M801=20,"0",IF(score!$M801=40,"1",IF(score!$M801=60,"0",IF(score!$M801=80,"0",IF(score!$M801=100,"0")))))))</f>
        <v>#N/A</v>
      </c>
      <c r="AG801" t="e">
        <f>IF(score!$M801=".",".",IF(score!$M801=0,"0",IF(score!$M801=20,"0",IF(score!$M801=40,"0",IF(score!$M801=60,"1",IF(score!$M801=80,"0",IF(score!$M801=100,"0")))))))</f>
        <v>#N/A</v>
      </c>
      <c r="AH801" t="e">
        <f>IF(score!$M801=".",".",IF(score!$M801=0,"0",IF(score!$M801=20,"0",IF(score!$M801=40,"0",IF(score!$M801=60,"0",IF(score!$M801=80,"1",IF(score!$M801=100,"0")))))))</f>
        <v>#N/A</v>
      </c>
      <c r="AI801" t="e">
        <f>IF(score!$N801=".",".",IF(score!$N801=0,"1",IF(score!$N801=25,"0",IF(score!$N801=50,"0",IF(score!$N801=75,"0",IF(score!$N801=100,"0"))))))</f>
        <v>#N/A</v>
      </c>
      <c r="AJ801" t="e">
        <f>IF(score!$N801=".",".",IF(score!$N801=0,"0",IF(score!$N801=25,"1",IF(score!$N801=50,"0",IF(score!$N801=75,"0",IF(score!$N801=100,"0"))))))</f>
        <v>#N/A</v>
      </c>
      <c r="AK801" t="e">
        <f>IF(score!$N801=".",".",IF(score!$N801=0,"0",IF(score!$N801=25,"0",IF(score!$N801=50,"1",IF(score!$N801=75,"0",IF(score!$N801=100,"0"))))))</f>
        <v>#N/A</v>
      </c>
      <c r="AL801" t="e">
        <f>IF(score!$N801=".",".",IF(score!$N801=0,"0",IF(score!$N801=25,"0",IF(score!$N801=50,"0",IF(score!$N801=75,"1",IF(score!$N801=100,"0"))))))</f>
        <v>#N/A</v>
      </c>
      <c r="AN801" t="e">
        <f t="shared" si="840"/>
        <v>#N/A</v>
      </c>
      <c r="AO801" t="e">
        <f t="shared" si="841"/>
        <v>#N/A</v>
      </c>
      <c r="AP801" t="e">
        <f t="shared" si="842"/>
        <v>#N/A</v>
      </c>
      <c r="AQ801" t="e">
        <f t="shared" si="843"/>
        <v>#N/A</v>
      </c>
      <c r="AR801" t="e">
        <f t="shared" si="844"/>
        <v>#N/A</v>
      </c>
      <c r="AS801" t="e">
        <f t="shared" si="845"/>
        <v>#N/A</v>
      </c>
      <c r="AT801" t="e">
        <f t="shared" si="846"/>
        <v>#N/A</v>
      </c>
      <c r="AU801" t="e">
        <f t="shared" si="847"/>
        <v>#N/A</v>
      </c>
      <c r="AV801" t="e">
        <f t="shared" si="848"/>
        <v>#N/A</v>
      </c>
      <c r="AW801" t="e">
        <f t="shared" si="849"/>
        <v>#N/A</v>
      </c>
      <c r="AX801" t="e">
        <f t="shared" si="850"/>
        <v>#N/A</v>
      </c>
      <c r="AY801" t="e">
        <f t="shared" si="851"/>
        <v>#N/A</v>
      </c>
      <c r="AZ801" t="e">
        <f t="shared" si="852"/>
        <v>#N/A</v>
      </c>
      <c r="BA801" t="e">
        <f t="shared" si="853"/>
        <v>#N/A</v>
      </c>
      <c r="BB801" t="e">
        <f t="shared" si="854"/>
        <v>#N/A</v>
      </c>
      <c r="BC801" t="e">
        <f t="shared" si="855"/>
        <v>#N/A</v>
      </c>
      <c r="BD801" t="e">
        <f t="shared" si="856"/>
        <v>#N/A</v>
      </c>
      <c r="BE801" t="e">
        <f t="shared" si="857"/>
        <v>#N/A</v>
      </c>
      <c r="BF801" t="e">
        <f t="shared" si="858"/>
        <v>#N/A</v>
      </c>
      <c r="BG801" t="e">
        <f t="shared" si="859"/>
        <v>#N/A</v>
      </c>
      <c r="BH801" t="e">
        <f t="shared" si="860"/>
        <v>#N/A</v>
      </c>
      <c r="BI801" t="e">
        <f t="shared" si="861"/>
        <v>#N/A</v>
      </c>
      <c r="BJ801" t="e">
        <f t="shared" si="862"/>
        <v>#N/A</v>
      </c>
      <c r="BK801" t="e">
        <f t="shared" si="863"/>
        <v>#N/A</v>
      </c>
      <c r="BL801" t="e">
        <f t="shared" si="864"/>
        <v>#N/A</v>
      </c>
      <c r="BM801" t="e">
        <f t="shared" si="865"/>
        <v>#N/A</v>
      </c>
      <c r="BN801" t="e">
        <f t="shared" si="866"/>
        <v>#N/A</v>
      </c>
      <c r="BO801" t="e">
        <f t="shared" si="867"/>
        <v>#N/A</v>
      </c>
      <c r="BP801" t="e">
        <f t="shared" si="868"/>
        <v>#N/A</v>
      </c>
      <c r="BQ801" t="e">
        <f t="shared" si="869"/>
        <v>#N/A</v>
      </c>
      <c r="BR801" t="e">
        <f t="shared" si="870"/>
        <v>#N/A</v>
      </c>
      <c r="BS801" t="e">
        <f t="shared" si="871"/>
        <v>#N/A</v>
      </c>
      <c r="BT801" t="e">
        <f t="shared" si="872"/>
        <v>#N/A</v>
      </c>
      <c r="BU801" t="e">
        <f t="shared" si="873"/>
        <v>#N/A</v>
      </c>
      <c r="BV801" t="e">
        <f t="shared" si="874"/>
        <v>#N/A</v>
      </c>
      <c r="BX801" t="e">
        <f t="shared" si="875"/>
        <v>#N/A</v>
      </c>
      <c r="BY801" t="e">
        <f t="shared" si="876"/>
        <v>#N/A</v>
      </c>
      <c r="BZ801" t="e">
        <f t="shared" si="877"/>
        <v>#N/A</v>
      </c>
      <c r="CA801" t="e">
        <f t="shared" si="878"/>
        <v>#N/A</v>
      </c>
      <c r="CB801" t="e">
        <f t="shared" si="879"/>
        <v>#N/A</v>
      </c>
      <c r="CC801" t="e">
        <f t="shared" si="880"/>
        <v>#N/A</v>
      </c>
      <c r="CD801" t="e">
        <f t="shared" si="881"/>
        <v>#N/A</v>
      </c>
      <c r="CE801" t="e">
        <f t="shared" si="882"/>
        <v>#N/A</v>
      </c>
      <c r="CF801" t="e">
        <f t="shared" si="883"/>
        <v>#N/A</v>
      </c>
      <c r="CG801" t="e">
        <f t="shared" si="884"/>
        <v>#N/A</v>
      </c>
      <c r="CH801" t="e">
        <f t="shared" si="885"/>
        <v>#N/A</v>
      </c>
      <c r="CI801" t="e">
        <f t="shared" si="886"/>
        <v>#N/A</v>
      </c>
      <c r="CJ801" t="e">
        <f t="shared" si="887"/>
        <v>#N/A</v>
      </c>
      <c r="CK801" t="e">
        <f t="shared" si="888"/>
        <v>#N/A</v>
      </c>
      <c r="CL801" t="e">
        <f t="shared" si="889"/>
        <v>#N/A</v>
      </c>
      <c r="CM801" t="e">
        <f t="shared" si="890"/>
        <v>#N/A</v>
      </c>
      <c r="CN801" t="e">
        <f t="shared" si="891"/>
        <v>#N/A</v>
      </c>
      <c r="CO801" t="e">
        <f t="shared" si="892"/>
        <v>#N/A</v>
      </c>
      <c r="CP801" t="e">
        <f t="shared" si="893"/>
        <v>#N/A</v>
      </c>
      <c r="CQ801" t="e">
        <f t="shared" si="894"/>
        <v>#N/A</v>
      </c>
      <c r="CR801" t="e">
        <f t="shared" si="895"/>
        <v>#N/A</v>
      </c>
      <c r="CS801" t="e">
        <f t="shared" si="896"/>
        <v>#N/A</v>
      </c>
      <c r="CT801" t="e">
        <f t="shared" si="897"/>
        <v>#N/A</v>
      </c>
      <c r="CU801" t="e">
        <f t="shared" si="898"/>
        <v>#N/A</v>
      </c>
      <c r="CV801" t="e">
        <f t="shared" si="899"/>
        <v>#N/A</v>
      </c>
      <c r="CW801" t="e">
        <f t="shared" si="900"/>
        <v>#N/A</v>
      </c>
      <c r="CX801" t="e">
        <f t="shared" si="901"/>
        <v>#N/A</v>
      </c>
      <c r="CY801" t="e">
        <f t="shared" si="902"/>
        <v>#N/A</v>
      </c>
      <c r="CZ801" t="e">
        <f t="shared" si="903"/>
        <v>#N/A</v>
      </c>
      <c r="DA801" t="e">
        <f t="shared" si="904"/>
        <v>#N/A</v>
      </c>
      <c r="DB801" t="e">
        <f t="shared" si="905"/>
        <v>#N/A</v>
      </c>
      <c r="DC801" t="e">
        <f t="shared" si="906"/>
        <v>#N/A</v>
      </c>
      <c r="DD801" t="e">
        <f t="shared" si="907"/>
        <v>#N/A</v>
      </c>
      <c r="DE801" t="e">
        <f t="shared" si="908"/>
        <v>#N/A</v>
      </c>
      <c r="DF801" t="e">
        <f t="shared" si="909"/>
        <v>#N/A</v>
      </c>
    </row>
    <row r="802" spans="1:110" x14ac:dyDescent="0.25">
      <c r="A802" s="4">
        <f>raw!$A803:$A803</f>
        <v>0</v>
      </c>
      <c r="B802" s="6">
        <f>raw!$B803:$B803</f>
        <v>0</v>
      </c>
      <c r="D802" t="e">
        <f>IF(score!$C802=".",".",IF(score!$C802=0,"1",IF(score!$C802=25,"0",IF(score!$C802=50,"0",IF(score!$C802=75,"0",IF(score!$C802=100,"0"))))))</f>
        <v>#N/A</v>
      </c>
      <c r="E802" t="e">
        <f>IF(score!$C802=".",".",IF(score!$C802=0,"0",IF(score!$C802=25,"1",IF(score!$C802=50,"0",IF(score!$C802=75,"0",IF(score!$C802=100,"0"))))))</f>
        <v>#N/A</v>
      </c>
      <c r="F802" t="e">
        <f>IF(score!$C802=".",".",IF(score!$C802=0,"0",IF(score!$C802=25,"0",IF(score!$C802=50,"1",IF(score!$C802=75,"0",IF(score!$C802=100,"0"))))))</f>
        <v>#N/A</v>
      </c>
      <c r="G802" t="e">
        <f>IF(score!$C802=".",".",IF(score!$C802=0,"0",IF(score!$C802=25,"0",IF(score!$C802=50,"0",IF(score!$C802=75,"1",IF(score!$C802=100,"0"))))))</f>
        <v>#N/A</v>
      </c>
      <c r="H802" t="e">
        <f>IF(score!$D802=".",".",IF(score!$D802=0,"1",IF(score!$D802=50,"0",IF(score!$D802=100,"0"))))</f>
        <v>#N/A</v>
      </c>
      <c r="I802" t="e">
        <f>IF(score!$D802=".",".",IF(score!$D802=0,"0",IF(score!$D802=50,"1",IF(score!$D802=100,"0"))))</f>
        <v>#N/A</v>
      </c>
      <c r="J802" t="e">
        <f>IF(score!$E802=".",".",IF(score!$E802=0,"1",IF(score!$E802=50,"0",IF(score!$E802=100,"0"))))</f>
        <v>#N/A</v>
      </c>
      <c r="K802" t="e">
        <f>IF(score!$E802=".",".",IF(score!$E802=0,"0",IF(score!$E802=50,"1",IF(score!$E802=100,"0"))))</f>
        <v>#N/A</v>
      </c>
      <c r="L802" t="e">
        <f>IF(score!$F802=".",".",IF(score!$F802=0,"1",IF(score!$F802=100,"0")))</f>
        <v>#N/A</v>
      </c>
      <c r="M802" t="e">
        <f>IF(score!$G802=".",".",IF(score!$G802=0,"1",IF(score!$G802=100,"0")))</f>
        <v>#N/A</v>
      </c>
      <c r="N802" t="e">
        <f>IF(score!$H802=".",".",IF(score!$H802=0,"1",IF(score!$H802=100,"0")))</f>
        <v>#N/A</v>
      </c>
      <c r="O802" t="e">
        <f>IF(score!$I802=".",".",IF(score!$I802=0,"1",IF(score!$I802=50,"0",IF(score!$I802=100,"0"))))</f>
        <v>#N/A</v>
      </c>
      <c r="P802" t="e">
        <f>IF(score!$J802=".",".",IF(score!$J802=0,"1",IF(score!$J802=25,"0",IF(score!$J802=50,"0",IF(score!$J802=75,"0",IF(score!$J802=100,"0"))))))</f>
        <v>#N/A</v>
      </c>
      <c r="Q802" t="e">
        <f>IF(score!$J802=".",".",IF(score!$J802=0,"0",IF(score!$J802=25,"1",IF(score!$J802=50,"0",IF(score!$J802=75,"0",IF(score!$J802=100,"0"))))))</f>
        <v>#N/A</v>
      </c>
      <c r="R802" t="e">
        <f>IF(score!$J802=".",".",IF(score!$J802=0,"0",IF(score!$J802=25,"0",IF(score!$J802=50,"1",IF(score!$J802=75,"0",IF(score!$J802=100,"0"))))))</f>
        <v>#N/A</v>
      </c>
      <c r="S802" t="e">
        <f>IF(score!$J802=".",".",IF(score!$J802=0,"0",IF(score!$J802=25,"0",IF(score!$J802=50,"0",IF(score!$J802=75,"1",IF(score!$J802=100,"0"))))))</f>
        <v>#N/A</v>
      </c>
      <c r="T802" t="e">
        <f>IF(score!$K802=".",".",IF(score!$K802=0,"1",IF(score!$K802=20,"0",IF(score!$K802=40,"0",IF(score!$K802=60,"0",IF(score!$K802=80,"0",IF(score!$K802=100,"0")))))))</f>
        <v>#N/A</v>
      </c>
      <c r="U802" t="e">
        <f>IF(score!$K802=".",".",IF(score!$K802=0,"0",IF(score!$K802=20,"1",IF(score!$K802=40,"0",IF(score!$K802=60,"0",IF(score!$K802=80,"0",IF(score!$K802=100,"0")))))))</f>
        <v>#N/A</v>
      </c>
      <c r="V802" t="e">
        <f>IF(score!$K802=".",".",IF(score!$K802=0,"0",IF(score!$K802=20,"0",IF(score!$K802=40,"1",IF(score!$K802=60,"0",IF(score!$K802=80,"0",IF(score!$K802=100,"0")))))))</f>
        <v>#N/A</v>
      </c>
      <c r="W802" t="e">
        <f>IF(score!$K802=".",".",IF(score!$K802=0,"0",IF(score!$K802=20,"0",IF(score!$K802=40,"0",IF(score!$K802=60,"1",IF(score!$K802=80,"0",IF(score!$K802=100,"0")))))))</f>
        <v>#N/A</v>
      </c>
      <c r="X802" t="e">
        <f>IF(score!$K802=".",".",IF(score!$K802=0,"0",IF(score!$K802=20,"0",IF(score!$K802=40,"0",IF(score!$K802=60,"0",IF(score!$K802=80,"1",IF(score!$K802=100,"0")))))))</f>
        <v>#N/A</v>
      </c>
      <c r="Y802" t="e">
        <f>IF(score!$L802=".",".",IF(score!$L802=0,"1",IF(score!$L802=20,"0",IF(score!$L802=40,"0",IF(score!$L802=60,"0",IF(score!$L802=80,"0",IF(score!$L802=100,"0")))))))</f>
        <v>#N/A</v>
      </c>
      <c r="Z802" t="e">
        <f>IF(score!$L802=".",".",IF(score!$L802=0,"0",IF(score!$L802=20,"1",IF(score!$L802=40,"0",IF(score!$L802=60,"0",IF(score!$L802=80,"0",IF(score!$L802=100,"0")))))))</f>
        <v>#N/A</v>
      </c>
      <c r="AA802" t="e">
        <f>IF(score!$L802=".",".",IF(score!$L802=0,"0",IF(score!$L802=20,"0",IF(score!$L802=40,"1",IF(score!$L802=60,"0",IF(score!$L802=80,"0",IF(score!$L802=100,"0")))))))</f>
        <v>#N/A</v>
      </c>
      <c r="AB802" t="e">
        <f>IF(score!$L802=".",".",IF(score!$L802=0,"0",IF(score!$L802=20,"0",IF(score!$L802=40,"0",IF(score!$L802=60,"1",IF(score!$L802=80,"0",IF(score!$L802=100,"0")))))))</f>
        <v>#N/A</v>
      </c>
      <c r="AC802" t="e">
        <f>IF(score!$L802=".",".",IF(score!$L802=0,"0",IF(score!$L802=20,"0",IF(score!$L802=40,"0",IF(score!$L802=60,"0",IF(score!$L802=80,"1",IF(score!L802=100,"0")))))))</f>
        <v>#N/A</v>
      </c>
      <c r="AD802" t="e">
        <f>IF(score!$M802=".",".",IF(score!$M802=0,"1",IF(score!$M802=20,"0",IF(score!$M802=40,"0",IF(score!$M802=60,"0",IF(score!$M802=80,"0",IF(score!$M802=100,"0")))))))</f>
        <v>#N/A</v>
      </c>
      <c r="AE802" t="e">
        <f>IF(score!$M802=".",".",IF(score!$M802=0,"0",IF(score!$M802=20,"1",IF(score!$M802=40,"0",IF(score!$M802=60,"0",IF(score!$M802=80,"0",IF(score!$M802=100,"0")))))))</f>
        <v>#N/A</v>
      </c>
      <c r="AF802" t="e">
        <f>IF(score!$M802=".",".",IF(score!$M802=0,"0",IF(score!$M802=20,"0",IF(score!$M802=40,"1",IF(score!$M802=60,"0",IF(score!$M802=80,"0",IF(score!$M802=100,"0")))))))</f>
        <v>#N/A</v>
      </c>
      <c r="AG802" t="e">
        <f>IF(score!$M802=".",".",IF(score!$M802=0,"0",IF(score!$M802=20,"0",IF(score!$M802=40,"0",IF(score!$M802=60,"1",IF(score!$M802=80,"0",IF(score!$M802=100,"0")))))))</f>
        <v>#N/A</v>
      </c>
      <c r="AH802" t="e">
        <f>IF(score!$M802=".",".",IF(score!$M802=0,"0",IF(score!$M802=20,"0",IF(score!$M802=40,"0",IF(score!$M802=60,"0",IF(score!$M802=80,"1",IF(score!$M802=100,"0")))))))</f>
        <v>#N/A</v>
      </c>
      <c r="AI802" t="e">
        <f>IF(score!$N802=".",".",IF(score!$N802=0,"1",IF(score!$N802=25,"0",IF(score!$N802=50,"0",IF(score!$N802=75,"0",IF(score!$N802=100,"0"))))))</f>
        <v>#N/A</v>
      </c>
      <c r="AJ802" t="e">
        <f>IF(score!$N802=".",".",IF(score!$N802=0,"0",IF(score!$N802=25,"1",IF(score!$N802=50,"0",IF(score!$N802=75,"0",IF(score!$N802=100,"0"))))))</f>
        <v>#N/A</v>
      </c>
      <c r="AK802" t="e">
        <f>IF(score!$N802=".",".",IF(score!$N802=0,"0",IF(score!$N802=25,"0",IF(score!$N802=50,"1",IF(score!$N802=75,"0",IF(score!$N802=100,"0"))))))</f>
        <v>#N/A</v>
      </c>
      <c r="AL802" t="e">
        <f>IF(score!$N802=".",".",IF(score!$N802=0,"0",IF(score!$N802=25,"0",IF(score!$N802=50,"0",IF(score!$N802=75,"1",IF(score!$N802=100,"0"))))))</f>
        <v>#N/A</v>
      </c>
      <c r="AN802" t="e">
        <f t="shared" si="840"/>
        <v>#N/A</v>
      </c>
      <c r="AO802" t="e">
        <f t="shared" si="841"/>
        <v>#N/A</v>
      </c>
      <c r="AP802" t="e">
        <f t="shared" si="842"/>
        <v>#N/A</v>
      </c>
      <c r="AQ802" t="e">
        <f t="shared" si="843"/>
        <v>#N/A</v>
      </c>
      <c r="AR802" t="e">
        <f t="shared" si="844"/>
        <v>#N/A</v>
      </c>
      <c r="AS802" t="e">
        <f t="shared" si="845"/>
        <v>#N/A</v>
      </c>
      <c r="AT802" t="e">
        <f t="shared" si="846"/>
        <v>#N/A</v>
      </c>
      <c r="AU802" t="e">
        <f t="shared" si="847"/>
        <v>#N/A</v>
      </c>
      <c r="AV802" t="e">
        <f t="shared" si="848"/>
        <v>#N/A</v>
      </c>
      <c r="AW802" t="e">
        <f t="shared" si="849"/>
        <v>#N/A</v>
      </c>
      <c r="AX802" t="e">
        <f t="shared" si="850"/>
        <v>#N/A</v>
      </c>
      <c r="AY802" t="e">
        <f t="shared" si="851"/>
        <v>#N/A</v>
      </c>
      <c r="AZ802" t="e">
        <f t="shared" si="852"/>
        <v>#N/A</v>
      </c>
      <c r="BA802" t="e">
        <f t="shared" si="853"/>
        <v>#N/A</v>
      </c>
      <c r="BB802" t="e">
        <f t="shared" si="854"/>
        <v>#N/A</v>
      </c>
      <c r="BC802" t="e">
        <f t="shared" si="855"/>
        <v>#N/A</v>
      </c>
      <c r="BD802" t="e">
        <f t="shared" si="856"/>
        <v>#N/A</v>
      </c>
      <c r="BE802" t="e">
        <f t="shared" si="857"/>
        <v>#N/A</v>
      </c>
      <c r="BF802" t="e">
        <f t="shared" si="858"/>
        <v>#N/A</v>
      </c>
      <c r="BG802" t="e">
        <f t="shared" si="859"/>
        <v>#N/A</v>
      </c>
      <c r="BH802" t="e">
        <f t="shared" si="860"/>
        <v>#N/A</v>
      </c>
      <c r="BI802" t="e">
        <f t="shared" si="861"/>
        <v>#N/A</v>
      </c>
      <c r="BJ802" t="e">
        <f t="shared" si="862"/>
        <v>#N/A</v>
      </c>
      <c r="BK802" t="e">
        <f t="shared" si="863"/>
        <v>#N/A</v>
      </c>
      <c r="BL802" t="e">
        <f t="shared" si="864"/>
        <v>#N/A</v>
      </c>
      <c r="BM802" t="e">
        <f t="shared" si="865"/>
        <v>#N/A</v>
      </c>
      <c r="BN802" t="e">
        <f t="shared" si="866"/>
        <v>#N/A</v>
      </c>
      <c r="BO802" t="e">
        <f t="shared" si="867"/>
        <v>#N/A</v>
      </c>
      <c r="BP802" t="e">
        <f t="shared" si="868"/>
        <v>#N/A</v>
      </c>
      <c r="BQ802" t="e">
        <f t="shared" si="869"/>
        <v>#N/A</v>
      </c>
      <c r="BR802" t="e">
        <f t="shared" si="870"/>
        <v>#N/A</v>
      </c>
      <c r="BS802" t="e">
        <f t="shared" si="871"/>
        <v>#N/A</v>
      </c>
      <c r="BT802" t="e">
        <f t="shared" si="872"/>
        <v>#N/A</v>
      </c>
      <c r="BU802" t="e">
        <f t="shared" si="873"/>
        <v>#N/A</v>
      </c>
      <c r="BV802" t="e">
        <f t="shared" si="874"/>
        <v>#N/A</v>
      </c>
      <c r="BX802" t="e">
        <f t="shared" si="875"/>
        <v>#N/A</v>
      </c>
      <c r="BY802" t="e">
        <f t="shared" si="876"/>
        <v>#N/A</v>
      </c>
      <c r="BZ802" t="e">
        <f t="shared" si="877"/>
        <v>#N/A</v>
      </c>
      <c r="CA802" t="e">
        <f t="shared" si="878"/>
        <v>#N/A</v>
      </c>
      <c r="CB802" t="e">
        <f t="shared" si="879"/>
        <v>#N/A</v>
      </c>
      <c r="CC802" t="e">
        <f t="shared" si="880"/>
        <v>#N/A</v>
      </c>
      <c r="CD802" t="e">
        <f t="shared" si="881"/>
        <v>#N/A</v>
      </c>
      <c r="CE802" t="e">
        <f t="shared" si="882"/>
        <v>#N/A</v>
      </c>
      <c r="CF802" t="e">
        <f t="shared" si="883"/>
        <v>#N/A</v>
      </c>
      <c r="CG802" t="e">
        <f t="shared" si="884"/>
        <v>#N/A</v>
      </c>
      <c r="CH802" t="e">
        <f t="shared" si="885"/>
        <v>#N/A</v>
      </c>
      <c r="CI802" t="e">
        <f t="shared" si="886"/>
        <v>#N/A</v>
      </c>
      <c r="CJ802" t="e">
        <f t="shared" si="887"/>
        <v>#N/A</v>
      </c>
      <c r="CK802" t="e">
        <f t="shared" si="888"/>
        <v>#N/A</v>
      </c>
      <c r="CL802" t="e">
        <f t="shared" si="889"/>
        <v>#N/A</v>
      </c>
      <c r="CM802" t="e">
        <f t="shared" si="890"/>
        <v>#N/A</v>
      </c>
      <c r="CN802" t="e">
        <f t="shared" si="891"/>
        <v>#N/A</v>
      </c>
      <c r="CO802" t="e">
        <f t="shared" si="892"/>
        <v>#N/A</v>
      </c>
      <c r="CP802" t="e">
        <f t="shared" si="893"/>
        <v>#N/A</v>
      </c>
      <c r="CQ802" t="e">
        <f t="shared" si="894"/>
        <v>#N/A</v>
      </c>
      <c r="CR802" t="e">
        <f t="shared" si="895"/>
        <v>#N/A</v>
      </c>
      <c r="CS802" t="e">
        <f t="shared" si="896"/>
        <v>#N/A</v>
      </c>
      <c r="CT802" t="e">
        <f t="shared" si="897"/>
        <v>#N/A</v>
      </c>
      <c r="CU802" t="e">
        <f t="shared" si="898"/>
        <v>#N/A</v>
      </c>
      <c r="CV802" t="e">
        <f t="shared" si="899"/>
        <v>#N/A</v>
      </c>
      <c r="CW802" t="e">
        <f t="shared" si="900"/>
        <v>#N/A</v>
      </c>
      <c r="CX802" t="e">
        <f t="shared" si="901"/>
        <v>#N/A</v>
      </c>
      <c r="CY802" t="e">
        <f t="shared" si="902"/>
        <v>#N/A</v>
      </c>
      <c r="CZ802" t="e">
        <f t="shared" si="903"/>
        <v>#N/A</v>
      </c>
      <c r="DA802" t="e">
        <f t="shared" si="904"/>
        <v>#N/A</v>
      </c>
      <c r="DB802" t="e">
        <f t="shared" si="905"/>
        <v>#N/A</v>
      </c>
      <c r="DC802" t="e">
        <f t="shared" si="906"/>
        <v>#N/A</v>
      </c>
      <c r="DD802" t="e">
        <f t="shared" si="907"/>
        <v>#N/A</v>
      </c>
      <c r="DE802" t="e">
        <f t="shared" si="908"/>
        <v>#N/A</v>
      </c>
      <c r="DF802" t="e">
        <f t="shared" si="909"/>
        <v>#N/A</v>
      </c>
    </row>
    <row r="803" spans="1:110" x14ac:dyDescent="0.25">
      <c r="A803" s="4">
        <f>raw!$A804:$A804</f>
        <v>0</v>
      </c>
      <c r="B803" s="6">
        <f>raw!$B804:$B804</f>
        <v>0</v>
      </c>
      <c r="D803" t="e">
        <f>IF(score!$C803=".",".",IF(score!$C803=0,"1",IF(score!$C803=25,"0",IF(score!$C803=50,"0",IF(score!$C803=75,"0",IF(score!$C803=100,"0"))))))</f>
        <v>#N/A</v>
      </c>
      <c r="E803" t="e">
        <f>IF(score!$C803=".",".",IF(score!$C803=0,"0",IF(score!$C803=25,"1",IF(score!$C803=50,"0",IF(score!$C803=75,"0",IF(score!$C803=100,"0"))))))</f>
        <v>#N/A</v>
      </c>
      <c r="F803" t="e">
        <f>IF(score!$C803=".",".",IF(score!$C803=0,"0",IF(score!$C803=25,"0",IF(score!$C803=50,"1",IF(score!$C803=75,"0",IF(score!$C803=100,"0"))))))</f>
        <v>#N/A</v>
      </c>
      <c r="G803" t="e">
        <f>IF(score!$C803=".",".",IF(score!$C803=0,"0",IF(score!$C803=25,"0",IF(score!$C803=50,"0",IF(score!$C803=75,"1",IF(score!$C803=100,"0"))))))</f>
        <v>#N/A</v>
      </c>
      <c r="H803" t="e">
        <f>IF(score!$D803=".",".",IF(score!$D803=0,"1",IF(score!$D803=50,"0",IF(score!$D803=100,"0"))))</f>
        <v>#N/A</v>
      </c>
      <c r="I803" t="e">
        <f>IF(score!$D803=".",".",IF(score!$D803=0,"0",IF(score!$D803=50,"1",IF(score!$D803=100,"0"))))</f>
        <v>#N/A</v>
      </c>
      <c r="J803" t="e">
        <f>IF(score!$E803=".",".",IF(score!$E803=0,"1",IF(score!$E803=50,"0",IF(score!$E803=100,"0"))))</f>
        <v>#N/A</v>
      </c>
      <c r="K803" t="e">
        <f>IF(score!$E803=".",".",IF(score!$E803=0,"0",IF(score!$E803=50,"1",IF(score!$E803=100,"0"))))</f>
        <v>#N/A</v>
      </c>
      <c r="L803" t="e">
        <f>IF(score!$F803=".",".",IF(score!$F803=0,"1",IF(score!$F803=100,"0")))</f>
        <v>#N/A</v>
      </c>
      <c r="M803" t="e">
        <f>IF(score!$G803=".",".",IF(score!$G803=0,"1",IF(score!$G803=100,"0")))</f>
        <v>#N/A</v>
      </c>
      <c r="N803" t="e">
        <f>IF(score!$H803=".",".",IF(score!$H803=0,"1",IF(score!$H803=100,"0")))</f>
        <v>#N/A</v>
      </c>
      <c r="O803" t="e">
        <f>IF(score!$I803=".",".",IF(score!$I803=0,"1",IF(score!$I803=50,"0",IF(score!$I803=100,"0"))))</f>
        <v>#N/A</v>
      </c>
      <c r="P803" t="e">
        <f>IF(score!$J803=".",".",IF(score!$J803=0,"1",IF(score!$J803=25,"0",IF(score!$J803=50,"0",IF(score!$J803=75,"0",IF(score!$J803=100,"0"))))))</f>
        <v>#N/A</v>
      </c>
      <c r="Q803" t="e">
        <f>IF(score!$J803=".",".",IF(score!$J803=0,"0",IF(score!$J803=25,"1",IF(score!$J803=50,"0",IF(score!$J803=75,"0",IF(score!$J803=100,"0"))))))</f>
        <v>#N/A</v>
      </c>
      <c r="R803" t="e">
        <f>IF(score!$J803=".",".",IF(score!$J803=0,"0",IF(score!$J803=25,"0",IF(score!$J803=50,"1",IF(score!$J803=75,"0",IF(score!$J803=100,"0"))))))</f>
        <v>#N/A</v>
      </c>
      <c r="S803" t="e">
        <f>IF(score!$J803=".",".",IF(score!$J803=0,"0",IF(score!$J803=25,"0",IF(score!$J803=50,"0",IF(score!$J803=75,"1",IF(score!$J803=100,"0"))))))</f>
        <v>#N/A</v>
      </c>
      <c r="T803" t="e">
        <f>IF(score!$K803=".",".",IF(score!$K803=0,"1",IF(score!$K803=20,"0",IF(score!$K803=40,"0",IF(score!$K803=60,"0",IF(score!$K803=80,"0",IF(score!$K803=100,"0")))))))</f>
        <v>#N/A</v>
      </c>
      <c r="U803" t="e">
        <f>IF(score!$K803=".",".",IF(score!$K803=0,"0",IF(score!$K803=20,"1",IF(score!$K803=40,"0",IF(score!$K803=60,"0",IF(score!$K803=80,"0",IF(score!$K803=100,"0")))))))</f>
        <v>#N/A</v>
      </c>
      <c r="V803" t="e">
        <f>IF(score!$K803=".",".",IF(score!$K803=0,"0",IF(score!$K803=20,"0",IF(score!$K803=40,"1",IF(score!$K803=60,"0",IF(score!$K803=80,"0",IF(score!$K803=100,"0")))))))</f>
        <v>#N/A</v>
      </c>
      <c r="W803" t="e">
        <f>IF(score!$K803=".",".",IF(score!$K803=0,"0",IF(score!$K803=20,"0",IF(score!$K803=40,"0",IF(score!$K803=60,"1",IF(score!$K803=80,"0",IF(score!$K803=100,"0")))))))</f>
        <v>#N/A</v>
      </c>
      <c r="X803" t="e">
        <f>IF(score!$K803=".",".",IF(score!$K803=0,"0",IF(score!$K803=20,"0",IF(score!$K803=40,"0",IF(score!$K803=60,"0",IF(score!$K803=80,"1",IF(score!$K803=100,"0")))))))</f>
        <v>#N/A</v>
      </c>
      <c r="Y803" t="e">
        <f>IF(score!$L803=".",".",IF(score!$L803=0,"1",IF(score!$L803=20,"0",IF(score!$L803=40,"0",IF(score!$L803=60,"0",IF(score!$L803=80,"0",IF(score!$L803=100,"0")))))))</f>
        <v>#N/A</v>
      </c>
      <c r="Z803" t="e">
        <f>IF(score!$L803=".",".",IF(score!$L803=0,"0",IF(score!$L803=20,"1",IF(score!$L803=40,"0",IF(score!$L803=60,"0",IF(score!$L803=80,"0",IF(score!$L803=100,"0")))))))</f>
        <v>#N/A</v>
      </c>
      <c r="AA803" t="e">
        <f>IF(score!$L803=".",".",IF(score!$L803=0,"0",IF(score!$L803=20,"0",IF(score!$L803=40,"1",IF(score!$L803=60,"0",IF(score!$L803=80,"0",IF(score!$L803=100,"0")))))))</f>
        <v>#N/A</v>
      </c>
      <c r="AB803" t="e">
        <f>IF(score!$L803=".",".",IF(score!$L803=0,"0",IF(score!$L803=20,"0",IF(score!$L803=40,"0",IF(score!$L803=60,"1",IF(score!$L803=80,"0",IF(score!$L803=100,"0")))))))</f>
        <v>#N/A</v>
      </c>
      <c r="AC803" t="e">
        <f>IF(score!$L803=".",".",IF(score!$L803=0,"0",IF(score!$L803=20,"0",IF(score!$L803=40,"0",IF(score!$L803=60,"0",IF(score!$L803=80,"1",IF(score!L803=100,"0")))))))</f>
        <v>#N/A</v>
      </c>
      <c r="AD803" t="e">
        <f>IF(score!$M803=".",".",IF(score!$M803=0,"1",IF(score!$M803=20,"0",IF(score!$M803=40,"0",IF(score!$M803=60,"0",IF(score!$M803=80,"0",IF(score!$M803=100,"0")))))))</f>
        <v>#N/A</v>
      </c>
      <c r="AE803" t="e">
        <f>IF(score!$M803=".",".",IF(score!$M803=0,"0",IF(score!$M803=20,"1",IF(score!$M803=40,"0",IF(score!$M803=60,"0",IF(score!$M803=80,"0",IF(score!$M803=100,"0")))))))</f>
        <v>#N/A</v>
      </c>
      <c r="AF803" t="e">
        <f>IF(score!$M803=".",".",IF(score!$M803=0,"0",IF(score!$M803=20,"0",IF(score!$M803=40,"1",IF(score!$M803=60,"0",IF(score!$M803=80,"0",IF(score!$M803=100,"0")))))))</f>
        <v>#N/A</v>
      </c>
      <c r="AG803" t="e">
        <f>IF(score!$M803=".",".",IF(score!$M803=0,"0",IF(score!$M803=20,"0",IF(score!$M803=40,"0",IF(score!$M803=60,"1",IF(score!$M803=80,"0",IF(score!$M803=100,"0")))))))</f>
        <v>#N/A</v>
      </c>
      <c r="AH803" t="e">
        <f>IF(score!$M803=".",".",IF(score!$M803=0,"0",IF(score!$M803=20,"0",IF(score!$M803=40,"0",IF(score!$M803=60,"0",IF(score!$M803=80,"1",IF(score!$M803=100,"0")))))))</f>
        <v>#N/A</v>
      </c>
      <c r="AI803" t="e">
        <f>IF(score!$N803=".",".",IF(score!$N803=0,"1",IF(score!$N803=25,"0",IF(score!$N803=50,"0",IF(score!$N803=75,"0",IF(score!$N803=100,"0"))))))</f>
        <v>#N/A</v>
      </c>
      <c r="AJ803" t="e">
        <f>IF(score!$N803=".",".",IF(score!$N803=0,"0",IF(score!$N803=25,"1",IF(score!$N803=50,"0",IF(score!$N803=75,"0",IF(score!$N803=100,"0"))))))</f>
        <v>#N/A</v>
      </c>
      <c r="AK803" t="e">
        <f>IF(score!$N803=".",".",IF(score!$N803=0,"0",IF(score!$N803=25,"0",IF(score!$N803=50,"1",IF(score!$N803=75,"0",IF(score!$N803=100,"0"))))))</f>
        <v>#N/A</v>
      </c>
      <c r="AL803" t="e">
        <f>IF(score!$N803=".",".",IF(score!$N803=0,"0",IF(score!$N803=25,"0",IF(score!$N803=50,"0",IF(score!$N803=75,"1",IF(score!$N803=100,"0"))))))</f>
        <v>#N/A</v>
      </c>
      <c r="AN803" t="e">
        <f t="shared" si="840"/>
        <v>#N/A</v>
      </c>
      <c r="AO803" t="e">
        <f t="shared" si="841"/>
        <v>#N/A</v>
      </c>
      <c r="AP803" t="e">
        <f t="shared" si="842"/>
        <v>#N/A</v>
      </c>
      <c r="AQ803" t="e">
        <f t="shared" si="843"/>
        <v>#N/A</v>
      </c>
      <c r="AR803" t="e">
        <f t="shared" si="844"/>
        <v>#N/A</v>
      </c>
      <c r="AS803" t="e">
        <f t="shared" si="845"/>
        <v>#N/A</v>
      </c>
      <c r="AT803" t="e">
        <f t="shared" si="846"/>
        <v>#N/A</v>
      </c>
      <c r="AU803" t="e">
        <f t="shared" si="847"/>
        <v>#N/A</v>
      </c>
      <c r="AV803" t="e">
        <f t="shared" si="848"/>
        <v>#N/A</v>
      </c>
      <c r="AW803" t="e">
        <f t="shared" si="849"/>
        <v>#N/A</v>
      </c>
      <c r="AX803" t="e">
        <f t="shared" si="850"/>
        <v>#N/A</v>
      </c>
      <c r="AY803" t="e">
        <f t="shared" si="851"/>
        <v>#N/A</v>
      </c>
      <c r="AZ803" t="e">
        <f t="shared" si="852"/>
        <v>#N/A</v>
      </c>
      <c r="BA803" t="e">
        <f t="shared" si="853"/>
        <v>#N/A</v>
      </c>
      <c r="BB803" t="e">
        <f t="shared" si="854"/>
        <v>#N/A</v>
      </c>
      <c r="BC803" t="e">
        <f t="shared" si="855"/>
        <v>#N/A</v>
      </c>
      <c r="BD803" t="e">
        <f t="shared" si="856"/>
        <v>#N/A</v>
      </c>
      <c r="BE803" t="e">
        <f t="shared" si="857"/>
        <v>#N/A</v>
      </c>
      <c r="BF803" t="e">
        <f t="shared" si="858"/>
        <v>#N/A</v>
      </c>
      <c r="BG803" t="e">
        <f t="shared" si="859"/>
        <v>#N/A</v>
      </c>
      <c r="BH803" t="e">
        <f t="shared" si="860"/>
        <v>#N/A</v>
      </c>
      <c r="BI803" t="e">
        <f t="shared" si="861"/>
        <v>#N/A</v>
      </c>
      <c r="BJ803" t="e">
        <f t="shared" si="862"/>
        <v>#N/A</v>
      </c>
      <c r="BK803" t="e">
        <f t="shared" si="863"/>
        <v>#N/A</v>
      </c>
      <c r="BL803" t="e">
        <f t="shared" si="864"/>
        <v>#N/A</v>
      </c>
      <c r="BM803" t="e">
        <f t="shared" si="865"/>
        <v>#N/A</v>
      </c>
      <c r="BN803" t="e">
        <f t="shared" si="866"/>
        <v>#N/A</v>
      </c>
      <c r="BO803" t="e">
        <f t="shared" si="867"/>
        <v>#N/A</v>
      </c>
      <c r="BP803" t="e">
        <f t="shared" si="868"/>
        <v>#N/A</v>
      </c>
      <c r="BQ803" t="e">
        <f t="shared" si="869"/>
        <v>#N/A</v>
      </c>
      <c r="BR803" t="e">
        <f t="shared" si="870"/>
        <v>#N/A</v>
      </c>
      <c r="BS803" t="e">
        <f t="shared" si="871"/>
        <v>#N/A</v>
      </c>
      <c r="BT803" t="e">
        <f t="shared" si="872"/>
        <v>#N/A</v>
      </c>
      <c r="BU803" t="e">
        <f t="shared" si="873"/>
        <v>#N/A</v>
      </c>
      <c r="BV803" t="e">
        <f t="shared" si="874"/>
        <v>#N/A</v>
      </c>
      <c r="BX803" t="e">
        <f t="shared" si="875"/>
        <v>#N/A</v>
      </c>
      <c r="BY803" t="e">
        <f t="shared" si="876"/>
        <v>#N/A</v>
      </c>
      <c r="BZ803" t="e">
        <f t="shared" si="877"/>
        <v>#N/A</v>
      </c>
      <c r="CA803" t="e">
        <f t="shared" si="878"/>
        <v>#N/A</v>
      </c>
      <c r="CB803" t="e">
        <f t="shared" si="879"/>
        <v>#N/A</v>
      </c>
      <c r="CC803" t="e">
        <f t="shared" si="880"/>
        <v>#N/A</v>
      </c>
      <c r="CD803" t="e">
        <f t="shared" si="881"/>
        <v>#N/A</v>
      </c>
      <c r="CE803" t="e">
        <f t="shared" si="882"/>
        <v>#N/A</v>
      </c>
      <c r="CF803" t="e">
        <f t="shared" si="883"/>
        <v>#N/A</v>
      </c>
      <c r="CG803" t="e">
        <f t="shared" si="884"/>
        <v>#N/A</v>
      </c>
      <c r="CH803" t="e">
        <f t="shared" si="885"/>
        <v>#N/A</v>
      </c>
      <c r="CI803" t="e">
        <f t="shared" si="886"/>
        <v>#N/A</v>
      </c>
      <c r="CJ803" t="e">
        <f t="shared" si="887"/>
        <v>#N/A</v>
      </c>
      <c r="CK803" t="e">
        <f t="shared" si="888"/>
        <v>#N/A</v>
      </c>
      <c r="CL803" t="e">
        <f t="shared" si="889"/>
        <v>#N/A</v>
      </c>
      <c r="CM803" t="e">
        <f t="shared" si="890"/>
        <v>#N/A</v>
      </c>
      <c r="CN803" t="e">
        <f t="shared" si="891"/>
        <v>#N/A</v>
      </c>
      <c r="CO803" t="e">
        <f t="shared" si="892"/>
        <v>#N/A</v>
      </c>
      <c r="CP803" t="e">
        <f t="shared" si="893"/>
        <v>#N/A</v>
      </c>
      <c r="CQ803" t="e">
        <f t="shared" si="894"/>
        <v>#N/A</v>
      </c>
      <c r="CR803" t="e">
        <f t="shared" si="895"/>
        <v>#N/A</v>
      </c>
      <c r="CS803" t="e">
        <f t="shared" si="896"/>
        <v>#N/A</v>
      </c>
      <c r="CT803" t="e">
        <f t="shared" si="897"/>
        <v>#N/A</v>
      </c>
      <c r="CU803" t="e">
        <f t="shared" si="898"/>
        <v>#N/A</v>
      </c>
      <c r="CV803" t="e">
        <f t="shared" si="899"/>
        <v>#N/A</v>
      </c>
      <c r="CW803" t="e">
        <f t="shared" si="900"/>
        <v>#N/A</v>
      </c>
      <c r="CX803" t="e">
        <f t="shared" si="901"/>
        <v>#N/A</v>
      </c>
      <c r="CY803" t="e">
        <f t="shared" si="902"/>
        <v>#N/A</v>
      </c>
      <c r="CZ803" t="e">
        <f t="shared" si="903"/>
        <v>#N/A</v>
      </c>
      <c r="DA803" t="e">
        <f t="shared" si="904"/>
        <v>#N/A</v>
      </c>
      <c r="DB803" t="e">
        <f t="shared" si="905"/>
        <v>#N/A</v>
      </c>
      <c r="DC803" t="e">
        <f t="shared" si="906"/>
        <v>#N/A</v>
      </c>
      <c r="DD803" t="e">
        <f t="shared" si="907"/>
        <v>#N/A</v>
      </c>
      <c r="DE803" t="e">
        <f t="shared" si="908"/>
        <v>#N/A</v>
      </c>
      <c r="DF803" t="e">
        <f t="shared" si="909"/>
        <v>#N/A</v>
      </c>
    </row>
    <row r="804" spans="1:110" x14ac:dyDescent="0.25">
      <c r="A804" s="4">
        <f>raw!$A805:$A805</f>
        <v>0</v>
      </c>
      <c r="B804" s="6">
        <f>raw!$B805:$B805</f>
        <v>0</v>
      </c>
      <c r="D804" t="e">
        <f>IF(score!$C804=".",".",IF(score!$C804=0,"1",IF(score!$C804=25,"0",IF(score!$C804=50,"0",IF(score!$C804=75,"0",IF(score!$C804=100,"0"))))))</f>
        <v>#N/A</v>
      </c>
      <c r="E804" t="e">
        <f>IF(score!$C804=".",".",IF(score!$C804=0,"0",IF(score!$C804=25,"1",IF(score!$C804=50,"0",IF(score!$C804=75,"0",IF(score!$C804=100,"0"))))))</f>
        <v>#N/A</v>
      </c>
      <c r="F804" t="e">
        <f>IF(score!$C804=".",".",IF(score!$C804=0,"0",IF(score!$C804=25,"0",IF(score!$C804=50,"1",IF(score!$C804=75,"0",IF(score!$C804=100,"0"))))))</f>
        <v>#N/A</v>
      </c>
      <c r="G804" t="e">
        <f>IF(score!$C804=".",".",IF(score!$C804=0,"0",IF(score!$C804=25,"0",IF(score!$C804=50,"0",IF(score!$C804=75,"1",IF(score!$C804=100,"0"))))))</f>
        <v>#N/A</v>
      </c>
      <c r="H804" t="e">
        <f>IF(score!$D804=".",".",IF(score!$D804=0,"1",IF(score!$D804=50,"0",IF(score!$D804=100,"0"))))</f>
        <v>#N/A</v>
      </c>
      <c r="I804" t="e">
        <f>IF(score!$D804=".",".",IF(score!$D804=0,"0",IF(score!$D804=50,"1",IF(score!$D804=100,"0"))))</f>
        <v>#N/A</v>
      </c>
      <c r="J804" t="e">
        <f>IF(score!$E804=".",".",IF(score!$E804=0,"1",IF(score!$E804=50,"0",IF(score!$E804=100,"0"))))</f>
        <v>#N/A</v>
      </c>
      <c r="K804" t="e">
        <f>IF(score!$E804=".",".",IF(score!$E804=0,"0",IF(score!$E804=50,"1",IF(score!$E804=100,"0"))))</f>
        <v>#N/A</v>
      </c>
      <c r="L804" t="e">
        <f>IF(score!$F804=".",".",IF(score!$F804=0,"1",IF(score!$F804=100,"0")))</f>
        <v>#N/A</v>
      </c>
      <c r="M804" t="e">
        <f>IF(score!$G804=".",".",IF(score!$G804=0,"1",IF(score!$G804=100,"0")))</f>
        <v>#N/A</v>
      </c>
      <c r="N804" t="e">
        <f>IF(score!$H804=".",".",IF(score!$H804=0,"1",IF(score!$H804=100,"0")))</f>
        <v>#N/A</v>
      </c>
      <c r="O804" t="e">
        <f>IF(score!$I804=".",".",IF(score!$I804=0,"1",IF(score!$I804=50,"0",IF(score!$I804=100,"0"))))</f>
        <v>#N/A</v>
      </c>
      <c r="P804" t="e">
        <f>IF(score!$J804=".",".",IF(score!$J804=0,"1",IF(score!$J804=25,"0",IF(score!$J804=50,"0",IF(score!$J804=75,"0",IF(score!$J804=100,"0"))))))</f>
        <v>#N/A</v>
      </c>
      <c r="Q804" t="e">
        <f>IF(score!$J804=".",".",IF(score!$J804=0,"0",IF(score!$J804=25,"1",IF(score!$J804=50,"0",IF(score!$J804=75,"0",IF(score!$J804=100,"0"))))))</f>
        <v>#N/A</v>
      </c>
      <c r="R804" t="e">
        <f>IF(score!$J804=".",".",IF(score!$J804=0,"0",IF(score!$J804=25,"0",IF(score!$J804=50,"1",IF(score!$J804=75,"0",IF(score!$J804=100,"0"))))))</f>
        <v>#N/A</v>
      </c>
      <c r="S804" t="e">
        <f>IF(score!$J804=".",".",IF(score!$J804=0,"0",IF(score!$J804=25,"0",IF(score!$J804=50,"0",IF(score!$J804=75,"1",IF(score!$J804=100,"0"))))))</f>
        <v>#N/A</v>
      </c>
      <c r="T804" t="e">
        <f>IF(score!$K804=".",".",IF(score!$K804=0,"1",IF(score!$K804=20,"0",IF(score!$K804=40,"0",IF(score!$K804=60,"0",IF(score!$K804=80,"0",IF(score!$K804=100,"0")))))))</f>
        <v>#N/A</v>
      </c>
      <c r="U804" t="e">
        <f>IF(score!$K804=".",".",IF(score!$K804=0,"0",IF(score!$K804=20,"1",IF(score!$K804=40,"0",IF(score!$K804=60,"0",IF(score!$K804=80,"0",IF(score!$K804=100,"0")))))))</f>
        <v>#N/A</v>
      </c>
      <c r="V804" t="e">
        <f>IF(score!$K804=".",".",IF(score!$K804=0,"0",IF(score!$K804=20,"0",IF(score!$K804=40,"1",IF(score!$K804=60,"0",IF(score!$K804=80,"0",IF(score!$K804=100,"0")))))))</f>
        <v>#N/A</v>
      </c>
      <c r="W804" t="e">
        <f>IF(score!$K804=".",".",IF(score!$K804=0,"0",IF(score!$K804=20,"0",IF(score!$K804=40,"0",IF(score!$K804=60,"1",IF(score!$K804=80,"0",IF(score!$K804=100,"0")))))))</f>
        <v>#N/A</v>
      </c>
      <c r="X804" t="e">
        <f>IF(score!$K804=".",".",IF(score!$K804=0,"0",IF(score!$K804=20,"0",IF(score!$K804=40,"0",IF(score!$K804=60,"0",IF(score!$K804=80,"1",IF(score!$K804=100,"0")))))))</f>
        <v>#N/A</v>
      </c>
      <c r="Y804" t="e">
        <f>IF(score!$L804=".",".",IF(score!$L804=0,"1",IF(score!$L804=20,"0",IF(score!$L804=40,"0",IF(score!$L804=60,"0",IF(score!$L804=80,"0",IF(score!$L804=100,"0")))))))</f>
        <v>#N/A</v>
      </c>
      <c r="Z804" t="e">
        <f>IF(score!$L804=".",".",IF(score!$L804=0,"0",IF(score!$L804=20,"1",IF(score!$L804=40,"0",IF(score!$L804=60,"0",IF(score!$L804=80,"0",IF(score!$L804=100,"0")))))))</f>
        <v>#N/A</v>
      </c>
      <c r="AA804" t="e">
        <f>IF(score!$L804=".",".",IF(score!$L804=0,"0",IF(score!$L804=20,"0",IF(score!$L804=40,"1",IF(score!$L804=60,"0",IF(score!$L804=80,"0",IF(score!$L804=100,"0")))))))</f>
        <v>#N/A</v>
      </c>
      <c r="AB804" t="e">
        <f>IF(score!$L804=".",".",IF(score!$L804=0,"0",IF(score!$L804=20,"0",IF(score!$L804=40,"0",IF(score!$L804=60,"1",IF(score!$L804=80,"0",IF(score!$L804=100,"0")))))))</f>
        <v>#N/A</v>
      </c>
      <c r="AC804" t="e">
        <f>IF(score!$L804=".",".",IF(score!$L804=0,"0",IF(score!$L804=20,"0",IF(score!$L804=40,"0",IF(score!$L804=60,"0",IF(score!$L804=80,"1",IF(score!L804=100,"0")))))))</f>
        <v>#N/A</v>
      </c>
      <c r="AD804" t="e">
        <f>IF(score!$M804=".",".",IF(score!$M804=0,"1",IF(score!$M804=20,"0",IF(score!$M804=40,"0",IF(score!$M804=60,"0",IF(score!$M804=80,"0",IF(score!$M804=100,"0")))))))</f>
        <v>#N/A</v>
      </c>
      <c r="AE804" t="e">
        <f>IF(score!$M804=".",".",IF(score!$M804=0,"0",IF(score!$M804=20,"1",IF(score!$M804=40,"0",IF(score!$M804=60,"0",IF(score!$M804=80,"0",IF(score!$M804=100,"0")))))))</f>
        <v>#N/A</v>
      </c>
      <c r="AF804" t="e">
        <f>IF(score!$M804=".",".",IF(score!$M804=0,"0",IF(score!$M804=20,"0",IF(score!$M804=40,"1",IF(score!$M804=60,"0",IF(score!$M804=80,"0",IF(score!$M804=100,"0")))))))</f>
        <v>#N/A</v>
      </c>
      <c r="AG804" t="e">
        <f>IF(score!$M804=".",".",IF(score!$M804=0,"0",IF(score!$M804=20,"0",IF(score!$M804=40,"0",IF(score!$M804=60,"1",IF(score!$M804=80,"0",IF(score!$M804=100,"0")))))))</f>
        <v>#N/A</v>
      </c>
      <c r="AH804" t="e">
        <f>IF(score!$M804=".",".",IF(score!$M804=0,"0",IF(score!$M804=20,"0",IF(score!$M804=40,"0",IF(score!$M804=60,"0",IF(score!$M804=80,"1",IF(score!$M804=100,"0")))))))</f>
        <v>#N/A</v>
      </c>
      <c r="AI804" t="e">
        <f>IF(score!$N804=".",".",IF(score!$N804=0,"1",IF(score!$N804=25,"0",IF(score!$N804=50,"0",IF(score!$N804=75,"0",IF(score!$N804=100,"0"))))))</f>
        <v>#N/A</v>
      </c>
      <c r="AJ804" t="e">
        <f>IF(score!$N804=".",".",IF(score!$N804=0,"0",IF(score!$N804=25,"1",IF(score!$N804=50,"0",IF(score!$N804=75,"0",IF(score!$N804=100,"0"))))))</f>
        <v>#N/A</v>
      </c>
      <c r="AK804" t="e">
        <f>IF(score!$N804=".",".",IF(score!$N804=0,"0",IF(score!$N804=25,"0",IF(score!$N804=50,"1",IF(score!$N804=75,"0",IF(score!$N804=100,"0"))))))</f>
        <v>#N/A</v>
      </c>
      <c r="AL804" t="e">
        <f>IF(score!$N804=".",".",IF(score!$N804=0,"0",IF(score!$N804=25,"0",IF(score!$N804=50,"0",IF(score!$N804=75,"1",IF(score!$N804=100,"0"))))))</f>
        <v>#N/A</v>
      </c>
      <c r="AN804" t="e">
        <f t="shared" si="840"/>
        <v>#N/A</v>
      </c>
      <c r="AO804" t="e">
        <f t="shared" si="841"/>
        <v>#N/A</v>
      </c>
      <c r="AP804" t="e">
        <f t="shared" si="842"/>
        <v>#N/A</v>
      </c>
      <c r="AQ804" t="e">
        <f t="shared" si="843"/>
        <v>#N/A</v>
      </c>
      <c r="AR804" t="e">
        <f t="shared" si="844"/>
        <v>#N/A</v>
      </c>
      <c r="AS804" t="e">
        <f t="shared" si="845"/>
        <v>#N/A</v>
      </c>
      <c r="AT804" t="e">
        <f t="shared" si="846"/>
        <v>#N/A</v>
      </c>
      <c r="AU804" t="e">
        <f t="shared" si="847"/>
        <v>#N/A</v>
      </c>
      <c r="AV804" t="e">
        <f t="shared" si="848"/>
        <v>#N/A</v>
      </c>
      <c r="AW804" t="e">
        <f t="shared" si="849"/>
        <v>#N/A</v>
      </c>
      <c r="AX804" t="e">
        <f t="shared" si="850"/>
        <v>#N/A</v>
      </c>
      <c r="AY804" t="e">
        <f t="shared" si="851"/>
        <v>#N/A</v>
      </c>
      <c r="AZ804" t="e">
        <f t="shared" si="852"/>
        <v>#N/A</v>
      </c>
      <c r="BA804" t="e">
        <f t="shared" si="853"/>
        <v>#N/A</v>
      </c>
      <c r="BB804" t="e">
        <f t="shared" si="854"/>
        <v>#N/A</v>
      </c>
      <c r="BC804" t="e">
        <f t="shared" si="855"/>
        <v>#N/A</v>
      </c>
      <c r="BD804" t="e">
        <f t="shared" si="856"/>
        <v>#N/A</v>
      </c>
      <c r="BE804" t="e">
        <f t="shared" si="857"/>
        <v>#N/A</v>
      </c>
      <c r="BF804" t="e">
        <f t="shared" si="858"/>
        <v>#N/A</v>
      </c>
      <c r="BG804" t="e">
        <f t="shared" si="859"/>
        <v>#N/A</v>
      </c>
      <c r="BH804" t="e">
        <f t="shared" si="860"/>
        <v>#N/A</v>
      </c>
      <c r="BI804" t="e">
        <f t="shared" si="861"/>
        <v>#N/A</v>
      </c>
      <c r="BJ804" t="e">
        <f t="shared" si="862"/>
        <v>#N/A</v>
      </c>
      <c r="BK804" t="e">
        <f t="shared" si="863"/>
        <v>#N/A</v>
      </c>
      <c r="BL804" t="e">
        <f t="shared" si="864"/>
        <v>#N/A</v>
      </c>
      <c r="BM804" t="e">
        <f t="shared" si="865"/>
        <v>#N/A</v>
      </c>
      <c r="BN804" t="e">
        <f t="shared" si="866"/>
        <v>#N/A</v>
      </c>
      <c r="BO804" t="e">
        <f t="shared" si="867"/>
        <v>#N/A</v>
      </c>
      <c r="BP804" t="e">
        <f t="shared" si="868"/>
        <v>#N/A</v>
      </c>
      <c r="BQ804" t="e">
        <f t="shared" si="869"/>
        <v>#N/A</v>
      </c>
      <c r="BR804" t="e">
        <f t="shared" si="870"/>
        <v>#N/A</v>
      </c>
      <c r="BS804" t="e">
        <f t="shared" si="871"/>
        <v>#N/A</v>
      </c>
      <c r="BT804" t="e">
        <f t="shared" si="872"/>
        <v>#N/A</v>
      </c>
      <c r="BU804" t="e">
        <f t="shared" si="873"/>
        <v>#N/A</v>
      </c>
      <c r="BV804" t="e">
        <f t="shared" si="874"/>
        <v>#N/A</v>
      </c>
      <c r="BX804" t="e">
        <f t="shared" si="875"/>
        <v>#N/A</v>
      </c>
      <c r="BY804" t="e">
        <f t="shared" si="876"/>
        <v>#N/A</v>
      </c>
      <c r="BZ804" t="e">
        <f t="shared" si="877"/>
        <v>#N/A</v>
      </c>
      <c r="CA804" t="e">
        <f t="shared" si="878"/>
        <v>#N/A</v>
      </c>
      <c r="CB804" t="e">
        <f t="shared" si="879"/>
        <v>#N/A</v>
      </c>
      <c r="CC804" t="e">
        <f t="shared" si="880"/>
        <v>#N/A</v>
      </c>
      <c r="CD804" t="e">
        <f t="shared" si="881"/>
        <v>#N/A</v>
      </c>
      <c r="CE804" t="e">
        <f t="shared" si="882"/>
        <v>#N/A</v>
      </c>
      <c r="CF804" t="e">
        <f t="shared" si="883"/>
        <v>#N/A</v>
      </c>
      <c r="CG804" t="e">
        <f t="shared" si="884"/>
        <v>#N/A</v>
      </c>
      <c r="CH804" t="e">
        <f t="shared" si="885"/>
        <v>#N/A</v>
      </c>
      <c r="CI804" t="e">
        <f t="shared" si="886"/>
        <v>#N/A</v>
      </c>
      <c r="CJ804" t="e">
        <f t="shared" si="887"/>
        <v>#N/A</v>
      </c>
      <c r="CK804" t="e">
        <f t="shared" si="888"/>
        <v>#N/A</v>
      </c>
      <c r="CL804" t="e">
        <f t="shared" si="889"/>
        <v>#N/A</v>
      </c>
      <c r="CM804" t="e">
        <f t="shared" si="890"/>
        <v>#N/A</v>
      </c>
      <c r="CN804" t="e">
        <f t="shared" si="891"/>
        <v>#N/A</v>
      </c>
      <c r="CO804" t="e">
        <f t="shared" si="892"/>
        <v>#N/A</v>
      </c>
      <c r="CP804" t="e">
        <f t="shared" si="893"/>
        <v>#N/A</v>
      </c>
      <c r="CQ804" t="e">
        <f t="shared" si="894"/>
        <v>#N/A</v>
      </c>
      <c r="CR804" t="e">
        <f t="shared" si="895"/>
        <v>#N/A</v>
      </c>
      <c r="CS804" t="e">
        <f t="shared" si="896"/>
        <v>#N/A</v>
      </c>
      <c r="CT804" t="e">
        <f t="shared" si="897"/>
        <v>#N/A</v>
      </c>
      <c r="CU804" t="e">
        <f t="shared" si="898"/>
        <v>#N/A</v>
      </c>
      <c r="CV804" t="e">
        <f t="shared" si="899"/>
        <v>#N/A</v>
      </c>
      <c r="CW804" t="e">
        <f t="shared" si="900"/>
        <v>#N/A</v>
      </c>
      <c r="CX804" t="e">
        <f t="shared" si="901"/>
        <v>#N/A</v>
      </c>
      <c r="CY804" t="e">
        <f t="shared" si="902"/>
        <v>#N/A</v>
      </c>
      <c r="CZ804" t="e">
        <f t="shared" si="903"/>
        <v>#N/A</v>
      </c>
      <c r="DA804" t="e">
        <f t="shared" si="904"/>
        <v>#N/A</v>
      </c>
      <c r="DB804" t="e">
        <f t="shared" si="905"/>
        <v>#N/A</v>
      </c>
      <c r="DC804" t="e">
        <f t="shared" si="906"/>
        <v>#N/A</v>
      </c>
      <c r="DD804" t="e">
        <f t="shared" si="907"/>
        <v>#N/A</v>
      </c>
      <c r="DE804" t="e">
        <f t="shared" si="908"/>
        <v>#N/A</v>
      </c>
      <c r="DF804" t="e">
        <f t="shared" si="909"/>
        <v>#N/A</v>
      </c>
    </row>
    <row r="805" spans="1:110" x14ac:dyDescent="0.25">
      <c r="A805" s="4">
        <f>raw!$A806:$A806</f>
        <v>0</v>
      </c>
      <c r="B805" s="6">
        <f>raw!$B806:$B806</f>
        <v>0</v>
      </c>
      <c r="D805" t="e">
        <f>IF(score!$C805=".",".",IF(score!$C805=0,"1",IF(score!$C805=25,"0",IF(score!$C805=50,"0",IF(score!$C805=75,"0",IF(score!$C805=100,"0"))))))</f>
        <v>#N/A</v>
      </c>
      <c r="E805" t="e">
        <f>IF(score!$C805=".",".",IF(score!$C805=0,"0",IF(score!$C805=25,"1",IF(score!$C805=50,"0",IF(score!$C805=75,"0",IF(score!$C805=100,"0"))))))</f>
        <v>#N/A</v>
      </c>
      <c r="F805" t="e">
        <f>IF(score!$C805=".",".",IF(score!$C805=0,"0",IF(score!$C805=25,"0",IF(score!$C805=50,"1",IF(score!$C805=75,"0",IF(score!$C805=100,"0"))))))</f>
        <v>#N/A</v>
      </c>
      <c r="G805" t="e">
        <f>IF(score!$C805=".",".",IF(score!$C805=0,"0",IF(score!$C805=25,"0",IF(score!$C805=50,"0",IF(score!$C805=75,"1",IF(score!$C805=100,"0"))))))</f>
        <v>#N/A</v>
      </c>
      <c r="H805" t="e">
        <f>IF(score!$D805=".",".",IF(score!$D805=0,"1",IF(score!$D805=50,"0",IF(score!$D805=100,"0"))))</f>
        <v>#N/A</v>
      </c>
      <c r="I805" t="e">
        <f>IF(score!$D805=".",".",IF(score!$D805=0,"0",IF(score!$D805=50,"1",IF(score!$D805=100,"0"))))</f>
        <v>#N/A</v>
      </c>
      <c r="J805" t="e">
        <f>IF(score!$E805=".",".",IF(score!$E805=0,"1",IF(score!$E805=50,"0",IF(score!$E805=100,"0"))))</f>
        <v>#N/A</v>
      </c>
      <c r="K805" t="e">
        <f>IF(score!$E805=".",".",IF(score!$E805=0,"0",IF(score!$E805=50,"1",IF(score!$E805=100,"0"))))</f>
        <v>#N/A</v>
      </c>
      <c r="L805" t="e">
        <f>IF(score!$F805=".",".",IF(score!$F805=0,"1",IF(score!$F805=100,"0")))</f>
        <v>#N/A</v>
      </c>
      <c r="M805" t="e">
        <f>IF(score!$G805=".",".",IF(score!$G805=0,"1",IF(score!$G805=100,"0")))</f>
        <v>#N/A</v>
      </c>
      <c r="N805" t="e">
        <f>IF(score!$H805=".",".",IF(score!$H805=0,"1",IF(score!$H805=100,"0")))</f>
        <v>#N/A</v>
      </c>
      <c r="O805" t="e">
        <f>IF(score!$I805=".",".",IF(score!$I805=0,"1",IF(score!$I805=50,"0",IF(score!$I805=100,"0"))))</f>
        <v>#N/A</v>
      </c>
      <c r="P805" t="e">
        <f>IF(score!$J805=".",".",IF(score!$J805=0,"1",IF(score!$J805=25,"0",IF(score!$J805=50,"0",IF(score!$J805=75,"0",IF(score!$J805=100,"0"))))))</f>
        <v>#N/A</v>
      </c>
      <c r="Q805" t="e">
        <f>IF(score!$J805=".",".",IF(score!$J805=0,"0",IF(score!$J805=25,"1",IF(score!$J805=50,"0",IF(score!$J805=75,"0",IF(score!$J805=100,"0"))))))</f>
        <v>#N/A</v>
      </c>
      <c r="R805" t="e">
        <f>IF(score!$J805=".",".",IF(score!$J805=0,"0",IF(score!$J805=25,"0",IF(score!$J805=50,"1",IF(score!$J805=75,"0",IF(score!$J805=100,"0"))))))</f>
        <v>#N/A</v>
      </c>
      <c r="S805" t="e">
        <f>IF(score!$J805=".",".",IF(score!$J805=0,"0",IF(score!$J805=25,"0",IF(score!$J805=50,"0",IF(score!$J805=75,"1",IF(score!$J805=100,"0"))))))</f>
        <v>#N/A</v>
      </c>
      <c r="T805" t="e">
        <f>IF(score!$K805=".",".",IF(score!$K805=0,"1",IF(score!$K805=20,"0",IF(score!$K805=40,"0",IF(score!$K805=60,"0",IF(score!$K805=80,"0",IF(score!$K805=100,"0")))))))</f>
        <v>#N/A</v>
      </c>
      <c r="U805" t="e">
        <f>IF(score!$K805=".",".",IF(score!$K805=0,"0",IF(score!$K805=20,"1",IF(score!$K805=40,"0",IF(score!$K805=60,"0",IF(score!$K805=80,"0",IF(score!$K805=100,"0")))))))</f>
        <v>#N/A</v>
      </c>
      <c r="V805" t="e">
        <f>IF(score!$K805=".",".",IF(score!$K805=0,"0",IF(score!$K805=20,"0",IF(score!$K805=40,"1",IF(score!$K805=60,"0",IF(score!$K805=80,"0",IF(score!$K805=100,"0")))))))</f>
        <v>#N/A</v>
      </c>
      <c r="W805" t="e">
        <f>IF(score!$K805=".",".",IF(score!$K805=0,"0",IF(score!$K805=20,"0",IF(score!$K805=40,"0",IF(score!$K805=60,"1",IF(score!$K805=80,"0",IF(score!$K805=100,"0")))))))</f>
        <v>#N/A</v>
      </c>
      <c r="X805" t="e">
        <f>IF(score!$K805=".",".",IF(score!$K805=0,"0",IF(score!$K805=20,"0",IF(score!$K805=40,"0",IF(score!$K805=60,"0",IF(score!$K805=80,"1",IF(score!$K805=100,"0")))))))</f>
        <v>#N/A</v>
      </c>
      <c r="Y805" t="e">
        <f>IF(score!$L805=".",".",IF(score!$L805=0,"1",IF(score!$L805=20,"0",IF(score!$L805=40,"0",IF(score!$L805=60,"0",IF(score!$L805=80,"0",IF(score!$L805=100,"0")))))))</f>
        <v>#N/A</v>
      </c>
      <c r="Z805" t="e">
        <f>IF(score!$L805=".",".",IF(score!$L805=0,"0",IF(score!$L805=20,"1",IF(score!$L805=40,"0",IF(score!$L805=60,"0",IF(score!$L805=80,"0",IF(score!$L805=100,"0")))))))</f>
        <v>#N/A</v>
      </c>
      <c r="AA805" t="e">
        <f>IF(score!$L805=".",".",IF(score!$L805=0,"0",IF(score!$L805=20,"0",IF(score!$L805=40,"1",IF(score!$L805=60,"0",IF(score!$L805=80,"0",IF(score!$L805=100,"0")))))))</f>
        <v>#N/A</v>
      </c>
      <c r="AB805" t="e">
        <f>IF(score!$L805=".",".",IF(score!$L805=0,"0",IF(score!$L805=20,"0",IF(score!$L805=40,"0",IF(score!$L805=60,"1",IF(score!$L805=80,"0",IF(score!$L805=100,"0")))))))</f>
        <v>#N/A</v>
      </c>
      <c r="AC805" t="e">
        <f>IF(score!$L805=".",".",IF(score!$L805=0,"0",IF(score!$L805=20,"0",IF(score!$L805=40,"0",IF(score!$L805=60,"0",IF(score!$L805=80,"1",IF(score!L805=100,"0")))))))</f>
        <v>#N/A</v>
      </c>
      <c r="AD805" t="e">
        <f>IF(score!$M805=".",".",IF(score!$M805=0,"1",IF(score!$M805=20,"0",IF(score!$M805=40,"0",IF(score!$M805=60,"0",IF(score!$M805=80,"0",IF(score!$M805=100,"0")))))))</f>
        <v>#N/A</v>
      </c>
      <c r="AE805" t="e">
        <f>IF(score!$M805=".",".",IF(score!$M805=0,"0",IF(score!$M805=20,"1",IF(score!$M805=40,"0",IF(score!$M805=60,"0",IF(score!$M805=80,"0",IF(score!$M805=100,"0")))))))</f>
        <v>#N/A</v>
      </c>
      <c r="AF805" t="e">
        <f>IF(score!$M805=".",".",IF(score!$M805=0,"0",IF(score!$M805=20,"0",IF(score!$M805=40,"1",IF(score!$M805=60,"0",IF(score!$M805=80,"0",IF(score!$M805=100,"0")))))))</f>
        <v>#N/A</v>
      </c>
      <c r="AG805" t="e">
        <f>IF(score!$M805=".",".",IF(score!$M805=0,"0",IF(score!$M805=20,"0",IF(score!$M805=40,"0",IF(score!$M805=60,"1",IF(score!$M805=80,"0",IF(score!$M805=100,"0")))))))</f>
        <v>#N/A</v>
      </c>
      <c r="AH805" t="e">
        <f>IF(score!$M805=".",".",IF(score!$M805=0,"0",IF(score!$M805=20,"0",IF(score!$M805=40,"0",IF(score!$M805=60,"0",IF(score!$M805=80,"1",IF(score!$M805=100,"0")))))))</f>
        <v>#N/A</v>
      </c>
      <c r="AI805" t="e">
        <f>IF(score!$N805=".",".",IF(score!$N805=0,"1",IF(score!$N805=25,"0",IF(score!$N805=50,"0",IF(score!$N805=75,"0",IF(score!$N805=100,"0"))))))</f>
        <v>#N/A</v>
      </c>
      <c r="AJ805" t="e">
        <f>IF(score!$N805=".",".",IF(score!$N805=0,"0",IF(score!$N805=25,"1",IF(score!$N805=50,"0",IF(score!$N805=75,"0",IF(score!$N805=100,"0"))))))</f>
        <v>#N/A</v>
      </c>
      <c r="AK805" t="e">
        <f>IF(score!$N805=".",".",IF(score!$N805=0,"0",IF(score!$N805=25,"0",IF(score!$N805=50,"1",IF(score!$N805=75,"0",IF(score!$N805=100,"0"))))))</f>
        <v>#N/A</v>
      </c>
      <c r="AL805" t="e">
        <f>IF(score!$N805=".",".",IF(score!$N805=0,"0",IF(score!$N805=25,"0",IF(score!$N805=50,"0",IF(score!$N805=75,"1",IF(score!$N805=100,"0"))))))</f>
        <v>#N/A</v>
      </c>
      <c r="AN805" t="e">
        <f t="shared" si="840"/>
        <v>#N/A</v>
      </c>
      <c r="AO805" t="e">
        <f t="shared" si="841"/>
        <v>#N/A</v>
      </c>
      <c r="AP805" t="e">
        <f t="shared" si="842"/>
        <v>#N/A</v>
      </c>
      <c r="AQ805" t="e">
        <f t="shared" si="843"/>
        <v>#N/A</v>
      </c>
      <c r="AR805" t="e">
        <f t="shared" si="844"/>
        <v>#N/A</v>
      </c>
      <c r="AS805" t="e">
        <f t="shared" si="845"/>
        <v>#N/A</v>
      </c>
      <c r="AT805" t="e">
        <f t="shared" si="846"/>
        <v>#N/A</v>
      </c>
      <c r="AU805" t="e">
        <f t="shared" si="847"/>
        <v>#N/A</v>
      </c>
      <c r="AV805" t="e">
        <f t="shared" si="848"/>
        <v>#N/A</v>
      </c>
      <c r="AW805" t="e">
        <f t="shared" si="849"/>
        <v>#N/A</v>
      </c>
      <c r="AX805" t="e">
        <f t="shared" si="850"/>
        <v>#N/A</v>
      </c>
      <c r="AY805" t="e">
        <f t="shared" si="851"/>
        <v>#N/A</v>
      </c>
      <c r="AZ805" t="e">
        <f t="shared" si="852"/>
        <v>#N/A</v>
      </c>
      <c r="BA805" t="e">
        <f t="shared" si="853"/>
        <v>#N/A</v>
      </c>
      <c r="BB805" t="e">
        <f t="shared" si="854"/>
        <v>#N/A</v>
      </c>
      <c r="BC805" t="e">
        <f t="shared" si="855"/>
        <v>#N/A</v>
      </c>
      <c r="BD805" t="e">
        <f t="shared" si="856"/>
        <v>#N/A</v>
      </c>
      <c r="BE805" t="e">
        <f t="shared" si="857"/>
        <v>#N/A</v>
      </c>
      <c r="BF805" t="e">
        <f t="shared" si="858"/>
        <v>#N/A</v>
      </c>
      <c r="BG805" t="e">
        <f t="shared" si="859"/>
        <v>#N/A</v>
      </c>
      <c r="BH805" t="e">
        <f t="shared" si="860"/>
        <v>#N/A</v>
      </c>
      <c r="BI805" t="e">
        <f t="shared" si="861"/>
        <v>#N/A</v>
      </c>
      <c r="BJ805" t="e">
        <f t="shared" si="862"/>
        <v>#N/A</v>
      </c>
      <c r="BK805" t="e">
        <f t="shared" si="863"/>
        <v>#N/A</v>
      </c>
      <c r="BL805" t="e">
        <f t="shared" si="864"/>
        <v>#N/A</v>
      </c>
      <c r="BM805" t="e">
        <f t="shared" si="865"/>
        <v>#N/A</v>
      </c>
      <c r="BN805" t="e">
        <f t="shared" si="866"/>
        <v>#N/A</v>
      </c>
      <c r="BO805" t="e">
        <f t="shared" si="867"/>
        <v>#N/A</v>
      </c>
      <c r="BP805" t="e">
        <f t="shared" si="868"/>
        <v>#N/A</v>
      </c>
      <c r="BQ805" t="e">
        <f t="shared" si="869"/>
        <v>#N/A</v>
      </c>
      <c r="BR805" t="e">
        <f t="shared" si="870"/>
        <v>#N/A</v>
      </c>
      <c r="BS805" t="e">
        <f t="shared" si="871"/>
        <v>#N/A</v>
      </c>
      <c r="BT805" t="e">
        <f t="shared" si="872"/>
        <v>#N/A</v>
      </c>
      <c r="BU805" t="e">
        <f t="shared" si="873"/>
        <v>#N/A</v>
      </c>
      <c r="BV805" t="e">
        <f t="shared" si="874"/>
        <v>#N/A</v>
      </c>
      <c r="BX805" t="e">
        <f t="shared" si="875"/>
        <v>#N/A</v>
      </c>
      <c r="BY805" t="e">
        <f t="shared" si="876"/>
        <v>#N/A</v>
      </c>
      <c r="BZ805" t="e">
        <f t="shared" si="877"/>
        <v>#N/A</v>
      </c>
      <c r="CA805" t="e">
        <f t="shared" si="878"/>
        <v>#N/A</v>
      </c>
      <c r="CB805" t="e">
        <f t="shared" si="879"/>
        <v>#N/A</v>
      </c>
      <c r="CC805" t="e">
        <f t="shared" si="880"/>
        <v>#N/A</v>
      </c>
      <c r="CD805" t="e">
        <f t="shared" si="881"/>
        <v>#N/A</v>
      </c>
      <c r="CE805" t="e">
        <f t="shared" si="882"/>
        <v>#N/A</v>
      </c>
      <c r="CF805" t="e">
        <f t="shared" si="883"/>
        <v>#N/A</v>
      </c>
      <c r="CG805" t="e">
        <f t="shared" si="884"/>
        <v>#N/A</v>
      </c>
      <c r="CH805" t="e">
        <f t="shared" si="885"/>
        <v>#N/A</v>
      </c>
      <c r="CI805" t="e">
        <f t="shared" si="886"/>
        <v>#N/A</v>
      </c>
      <c r="CJ805" t="e">
        <f t="shared" si="887"/>
        <v>#N/A</v>
      </c>
      <c r="CK805" t="e">
        <f t="shared" si="888"/>
        <v>#N/A</v>
      </c>
      <c r="CL805" t="e">
        <f t="shared" si="889"/>
        <v>#N/A</v>
      </c>
      <c r="CM805" t="e">
        <f t="shared" si="890"/>
        <v>#N/A</v>
      </c>
      <c r="CN805" t="e">
        <f t="shared" si="891"/>
        <v>#N/A</v>
      </c>
      <c r="CO805" t="e">
        <f t="shared" si="892"/>
        <v>#N/A</v>
      </c>
      <c r="CP805" t="e">
        <f t="shared" si="893"/>
        <v>#N/A</v>
      </c>
      <c r="CQ805" t="e">
        <f t="shared" si="894"/>
        <v>#N/A</v>
      </c>
      <c r="CR805" t="e">
        <f t="shared" si="895"/>
        <v>#N/A</v>
      </c>
      <c r="CS805" t="e">
        <f t="shared" si="896"/>
        <v>#N/A</v>
      </c>
      <c r="CT805" t="e">
        <f t="shared" si="897"/>
        <v>#N/A</v>
      </c>
      <c r="CU805" t="e">
        <f t="shared" si="898"/>
        <v>#N/A</v>
      </c>
      <c r="CV805" t="e">
        <f t="shared" si="899"/>
        <v>#N/A</v>
      </c>
      <c r="CW805" t="e">
        <f t="shared" si="900"/>
        <v>#N/A</v>
      </c>
      <c r="CX805" t="e">
        <f t="shared" si="901"/>
        <v>#N/A</v>
      </c>
      <c r="CY805" t="e">
        <f t="shared" si="902"/>
        <v>#N/A</v>
      </c>
      <c r="CZ805" t="e">
        <f t="shared" si="903"/>
        <v>#N/A</v>
      </c>
      <c r="DA805" t="e">
        <f t="shared" si="904"/>
        <v>#N/A</v>
      </c>
      <c r="DB805" t="e">
        <f t="shared" si="905"/>
        <v>#N/A</v>
      </c>
      <c r="DC805" t="e">
        <f t="shared" si="906"/>
        <v>#N/A</v>
      </c>
      <c r="DD805" t="e">
        <f t="shared" si="907"/>
        <v>#N/A</v>
      </c>
      <c r="DE805" t="e">
        <f t="shared" si="908"/>
        <v>#N/A</v>
      </c>
      <c r="DF805" t="e">
        <f t="shared" si="909"/>
        <v>#N/A</v>
      </c>
    </row>
    <row r="806" spans="1:110" x14ac:dyDescent="0.25">
      <c r="A806" s="4">
        <f>raw!$A807:$A807</f>
        <v>0</v>
      </c>
      <c r="B806" s="6">
        <f>raw!$B807:$B807</f>
        <v>0</v>
      </c>
      <c r="D806" t="e">
        <f>IF(score!$C806=".",".",IF(score!$C806=0,"1",IF(score!$C806=25,"0",IF(score!$C806=50,"0",IF(score!$C806=75,"0",IF(score!$C806=100,"0"))))))</f>
        <v>#N/A</v>
      </c>
      <c r="E806" t="e">
        <f>IF(score!$C806=".",".",IF(score!$C806=0,"0",IF(score!$C806=25,"1",IF(score!$C806=50,"0",IF(score!$C806=75,"0",IF(score!$C806=100,"0"))))))</f>
        <v>#N/A</v>
      </c>
      <c r="F806" t="e">
        <f>IF(score!$C806=".",".",IF(score!$C806=0,"0",IF(score!$C806=25,"0",IF(score!$C806=50,"1",IF(score!$C806=75,"0",IF(score!$C806=100,"0"))))))</f>
        <v>#N/A</v>
      </c>
      <c r="G806" t="e">
        <f>IF(score!$C806=".",".",IF(score!$C806=0,"0",IF(score!$C806=25,"0",IF(score!$C806=50,"0",IF(score!$C806=75,"1",IF(score!$C806=100,"0"))))))</f>
        <v>#N/A</v>
      </c>
      <c r="H806" t="e">
        <f>IF(score!$D806=".",".",IF(score!$D806=0,"1",IF(score!$D806=50,"0",IF(score!$D806=100,"0"))))</f>
        <v>#N/A</v>
      </c>
      <c r="I806" t="e">
        <f>IF(score!$D806=".",".",IF(score!$D806=0,"0",IF(score!$D806=50,"1",IF(score!$D806=100,"0"))))</f>
        <v>#N/A</v>
      </c>
      <c r="J806" t="e">
        <f>IF(score!$E806=".",".",IF(score!$E806=0,"1",IF(score!$E806=50,"0",IF(score!$E806=100,"0"))))</f>
        <v>#N/A</v>
      </c>
      <c r="K806" t="e">
        <f>IF(score!$E806=".",".",IF(score!$E806=0,"0",IF(score!$E806=50,"1",IF(score!$E806=100,"0"))))</f>
        <v>#N/A</v>
      </c>
      <c r="L806" t="e">
        <f>IF(score!$F806=".",".",IF(score!$F806=0,"1",IF(score!$F806=100,"0")))</f>
        <v>#N/A</v>
      </c>
      <c r="M806" t="e">
        <f>IF(score!$G806=".",".",IF(score!$G806=0,"1",IF(score!$G806=100,"0")))</f>
        <v>#N/A</v>
      </c>
      <c r="N806" t="e">
        <f>IF(score!$H806=".",".",IF(score!$H806=0,"1",IF(score!$H806=100,"0")))</f>
        <v>#N/A</v>
      </c>
      <c r="O806" t="e">
        <f>IF(score!$I806=".",".",IF(score!$I806=0,"1",IF(score!$I806=50,"0",IF(score!$I806=100,"0"))))</f>
        <v>#N/A</v>
      </c>
      <c r="P806" t="e">
        <f>IF(score!$J806=".",".",IF(score!$J806=0,"1",IF(score!$J806=25,"0",IF(score!$J806=50,"0",IF(score!$J806=75,"0",IF(score!$J806=100,"0"))))))</f>
        <v>#N/A</v>
      </c>
      <c r="Q806" t="e">
        <f>IF(score!$J806=".",".",IF(score!$J806=0,"0",IF(score!$J806=25,"1",IF(score!$J806=50,"0",IF(score!$J806=75,"0",IF(score!$J806=100,"0"))))))</f>
        <v>#N/A</v>
      </c>
      <c r="R806" t="e">
        <f>IF(score!$J806=".",".",IF(score!$J806=0,"0",IF(score!$J806=25,"0",IF(score!$J806=50,"1",IF(score!$J806=75,"0",IF(score!$J806=100,"0"))))))</f>
        <v>#N/A</v>
      </c>
      <c r="S806" t="e">
        <f>IF(score!$J806=".",".",IF(score!$J806=0,"0",IF(score!$J806=25,"0",IF(score!$J806=50,"0",IF(score!$J806=75,"1",IF(score!$J806=100,"0"))))))</f>
        <v>#N/A</v>
      </c>
      <c r="T806" t="e">
        <f>IF(score!$K806=".",".",IF(score!$K806=0,"1",IF(score!$K806=20,"0",IF(score!$K806=40,"0",IF(score!$K806=60,"0",IF(score!$K806=80,"0",IF(score!$K806=100,"0")))))))</f>
        <v>#N/A</v>
      </c>
      <c r="U806" t="e">
        <f>IF(score!$K806=".",".",IF(score!$K806=0,"0",IF(score!$K806=20,"1",IF(score!$K806=40,"0",IF(score!$K806=60,"0",IF(score!$K806=80,"0",IF(score!$K806=100,"0")))))))</f>
        <v>#N/A</v>
      </c>
      <c r="V806" t="e">
        <f>IF(score!$K806=".",".",IF(score!$K806=0,"0",IF(score!$K806=20,"0",IF(score!$K806=40,"1",IF(score!$K806=60,"0",IF(score!$K806=80,"0",IF(score!$K806=100,"0")))))))</f>
        <v>#N/A</v>
      </c>
      <c r="W806" t="e">
        <f>IF(score!$K806=".",".",IF(score!$K806=0,"0",IF(score!$K806=20,"0",IF(score!$K806=40,"0",IF(score!$K806=60,"1",IF(score!$K806=80,"0",IF(score!$K806=100,"0")))))))</f>
        <v>#N/A</v>
      </c>
      <c r="X806" t="e">
        <f>IF(score!$K806=".",".",IF(score!$K806=0,"0",IF(score!$K806=20,"0",IF(score!$K806=40,"0",IF(score!$K806=60,"0",IF(score!$K806=80,"1",IF(score!$K806=100,"0")))))))</f>
        <v>#N/A</v>
      </c>
      <c r="Y806" t="e">
        <f>IF(score!$L806=".",".",IF(score!$L806=0,"1",IF(score!$L806=20,"0",IF(score!$L806=40,"0",IF(score!$L806=60,"0",IF(score!$L806=80,"0",IF(score!$L806=100,"0")))))))</f>
        <v>#N/A</v>
      </c>
      <c r="Z806" t="e">
        <f>IF(score!$L806=".",".",IF(score!$L806=0,"0",IF(score!$L806=20,"1",IF(score!$L806=40,"0",IF(score!$L806=60,"0",IF(score!$L806=80,"0",IF(score!$L806=100,"0")))))))</f>
        <v>#N/A</v>
      </c>
      <c r="AA806" t="e">
        <f>IF(score!$L806=".",".",IF(score!$L806=0,"0",IF(score!$L806=20,"0",IF(score!$L806=40,"1",IF(score!$L806=60,"0",IF(score!$L806=80,"0",IF(score!$L806=100,"0")))))))</f>
        <v>#N/A</v>
      </c>
      <c r="AB806" t="e">
        <f>IF(score!$L806=".",".",IF(score!$L806=0,"0",IF(score!$L806=20,"0",IF(score!$L806=40,"0",IF(score!$L806=60,"1",IF(score!$L806=80,"0",IF(score!$L806=100,"0")))))))</f>
        <v>#N/A</v>
      </c>
      <c r="AC806" t="e">
        <f>IF(score!$L806=".",".",IF(score!$L806=0,"0",IF(score!$L806=20,"0",IF(score!$L806=40,"0",IF(score!$L806=60,"0",IF(score!$L806=80,"1",IF(score!L806=100,"0")))))))</f>
        <v>#N/A</v>
      </c>
      <c r="AD806" t="e">
        <f>IF(score!$M806=".",".",IF(score!$M806=0,"1",IF(score!$M806=20,"0",IF(score!$M806=40,"0",IF(score!$M806=60,"0",IF(score!$M806=80,"0",IF(score!$M806=100,"0")))))))</f>
        <v>#N/A</v>
      </c>
      <c r="AE806" t="e">
        <f>IF(score!$M806=".",".",IF(score!$M806=0,"0",IF(score!$M806=20,"1",IF(score!$M806=40,"0",IF(score!$M806=60,"0",IF(score!$M806=80,"0",IF(score!$M806=100,"0")))))))</f>
        <v>#N/A</v>
      </c>
      <c r="AF806" t="e">
        <f>IF(score!$M806=".",".",IF(score!$M806=0,"0",IF(score!$M806=20,"0",IF(score!$M806=40,"1",IF(score!$M806=60,"0",IF(score!$M806=80,"0",IF(score!$M806=100,"0")))))))</f>
        <v>#N/A</v>
      </c>
      <c r="AG806" t="e">
        <f>IF(score!$M806=".",".",IF(score!$M806=0,"0",IF(score!$M806=20,"0",IF(score!$M806=40,"0",IF(score!$M806=60,"1",IF(score!$M806=80,"0",IF(score!$M806=100,"0")))))))</f>
        <v>#N/A</v>
      </c>
      <c r="AH806" t="e">
        <f>IF(score!$M806=".",".",IF(score!$M806=0,"0",IF(score!$M806=20,"0",IF(score!$M806=40,"0",IF(score!$M806=60,"0",IF(score!$M806=80,"1",IF(score!$M806=100,"0")))))))</f>
        <v>#N/A</v>
      </c>
      <c r="AI806" t="e">
        <f>IF(score!$N806=".",".",IF(score!$N806=0,"1",IF(score!$N806=25,"0",IF(score!$N806=50,"0",IF(score!$N806=75,"0",IF(score!$N806=100,"0"))))))</f>
        <v>#N/A</v>
      </c>
      <c r="AJ806" t="e">
        <f>IF(score!$N806=".",".",IF(score!$N806=0,"0",IF(score!$N806=25,"1",IF(score!$N806=50,"0",IF(score!$N806=75,"0",IF(score!$N806=100,"0"))))))</f>
        <v>#N/A</v>
      </c>
      <c r="AK806" t="e">
        <f>IF(score!$N806=".",".",IF(score!$N806=0,"0",IF(score!$N806=25,"0",IF(score!$N806=50,"1",IF(score!$N806=75,"0",IF(score!$N806=100,"0"))))))</f>
        <v>#N/A</v>
      </c>
      <c r="AL806" t="e">
        <f>IF(score!$N806=".",".",IF(score!$N806=0,"0",IF(score!$N806=25,"0",IF(score!$N806=50,"0",IF(score!$N806=75,"1",IF(score!$N806=100,"0"))))))</f>
        <v>#N/A</v>
      </c>
      <c r="AN806" t="e">
        <f t="shared" si="840"/>
        <v>#N/A</v>
      </c>
      <c r="AO806" t="e">
        <f t="shared" si="841"/>
        <v>#N/A</v>
      </c>
      <c r="AP806" t="e">
        <f t="shared" si="842"/>
        <v>#N/A</v>
      </c>
      <c r="AQ806" t="e">
        <f t="shared" si="843"/>
        <v>#N/A</v>
      </c>
      <c r="AR806" t="e">
        <f t="shared" si="844"/>
        <v>#N/A</v>
      </c>
      <c r="AS806" t="e">
        <f t="shared" si="845"/>
        <v>#N/A</v>
      </c>
      <c r="AT806" t="e">
        <f t="shared" si="846"/>
        <v>#N/A</v>
      </c>
      <c r="AU806" t="e">
        <f t="shared" si="847"/>
        <v>#N/A</v>
      </c>
      <c r="AV806" t="e">
        <f t="shared" si="848"/>
        <v>#N/A</v>
      </c>
      <c r="AW806" t="e">
        <f t="shared" si="849"/>
        <v>#N/A</v>
      </c>
      <c r="AX806" t="e">
        <f t="shared" si="850"/>
        <v>#N/A</v>
      </c>
      <c r="AY806" t="e">
        <f t="shared" si="851"/>
        <v>#N/A</v>
      </c>
      <c r="AZ806" t="e">
        <f t="shared" si="852"/>
        <v>#N/A</v>
      </c>
      <c r="BA806" t="e">
        <f t="shared" si="853"/>
        <v>#N/A</v>
      </c>
      <c r="BB806" t="e">
        <f t="shared" si="854"/>
        <v>#N/A</v>
      </c>
      <c r="BC806" t="e">
        <f t="shared" si="855"/>
        <v>#N/A</v>
      </c>
      <c r="BD806" t="e">
        <f t="shared" si="856"/>
        <v>#N/A</v>
      </c>
      <c r="BE806" t="e">
        <f t="shared" si="857"/>
        <v>#N/A</v>
      </c>
      <c r="BF806" t="e">
        <f t="shared" si="858"/>
        <v>#N/A</v>
      </c>
      <c r="BG806" t="e">
        <f t="shared" si="859"/>
        <v>#N/A</v>
      </c>
      <c r="BH806" t="e">
        <f t="shared" si="860"/>
        <v>#N/A</v>
      </c>
      <c r="BI806" t="e">
        <f t="shared" si="861"/>
        <v>#N/A</v>
      </c>
      <c r="BJ806" t="e">
        <f t="shared" si="862"/>
        <v>#N/A</v>
      </c>
      <c r="BK806" t="e">
        <f t="shared" si="863"/>
        <v>#N/A</v>
      </c>
      <c r="BL806" t="e">
        <f t="shared" si="864"/>
        <v>#N/A</v>
      </c>
      <c r="BM806" t="e">
        <f t="shared" si="865"/>
        <v>#N/A</v>
      </c>
      <c r="BN806" t="e">
        <f t="shared" si="866"/>
        <v>#N/A</v>
      </c>
      <c r="BO806" t="e">
        <f t="shared" si="867"/>
        <v>#N/A</v>
      </c>
      <c r="BP806" t="e">
        <f t="shared" si="868"/>
        <v>#N/A</v>
      </c>
      <c r="BQ806" t="e">
        <f t="shared" si="869"/>
        <v>#N/A</v>
      </c>
      <c r="BR806" t="e">
        <f t="shared" si="870"/>
        <v>#N/A</v>
      </c>
      <c r="BS806" t="e">
        <f t="shared" si="871"/>
        <v>#N/A</v>
      </c>
      <c r="BT806" t="e">
        <f t="shared" si="872"/>
        <v>#N/A</v>
      </c>
      <c r="BU806" t="e">
        <f t="shared" si="873"/>
        <v>#N/A</v>
      </c>
      <c r="BV806" t="e">
        <f t="shared" si="874"/>
        <v>#N/A</v>
      </c>
      <c r="BX806" t="e">
        <f t="shared" si="875"/>
        <v>#N/A</v>
      </c>
      <c r="BY806" t="e">
        <f t="shared" si="876"/>
        <v>#N/A</v>
      </c>
      <c r="BZ806" t="e">
        <f t="shared" si="877"/>
        <v>#N/A</v>
      </c>
      <c r="CA806" t="e">
        <f t="shared" si="878"/>
        <v>#N/A</v>
      </c>
      <c r="CB806" t="e">
        <f t="shared" si="879"/>
        <v>#N/A</v>
      </c>
      <c r="CC806" t="e">
        <f t="shared" si="880"/>
        <v>#N/A</v>
      </c>
      <c r="CD806" t="e">
        <f t="shared" si="881"/>
        <v>#N/A</v>
      </c>
      <c r="CE806" t="e">
        <f t="shared" si="882"/>
        <v>#N/A</v>
      </c>
      <c r="CF806" t="e">
        <f t="shared" si="883"/>
        <v>#N/A</v>
      </c>
      <c r="CG806" t="e">
        <f t="shared" si="884"/>
        <v>#N/A</v>
      </c>
      <c r="CH806" t="e">
        <f t="shared" si="885"/>
        <v>#N/A</v>
      </c>
      <c r="CI806" t="e">
        <f t="shared" si="886"/>
        <v>#N/A</v>
      </c>
      <c r="CJ806" t="e">
        <f t="shared" si="887"/>
        <v>#N/A</v>
      </c>
      <c r="CK806" t="e">
        <f t="shared" si="888"/>
        <v>#N/A</v>
      </c>
      <c r="CL806" t="e">
        <f t="shared" si="889"/>
        <v>#N/A</v>
      </c>
      <c r="CM806" t="e">
        <f t="shared" si="890"/>
        <v>#N/A</v>
      </c>
      <c r="CN806" t="e">
        <f t="shared" si="891"/>
        <v>#N/A</v>
      </c>
      <c r="CO806" t="e">
        <f t="shared" si="892"/>
        <v>#N/A</v>
      </c>
      <c r="CP806" t="e">
        <f t="shared" si="893"/>
        <v>#N/A</v>
      </c>
      <c r="CQ806" t="e">
        <f t="shared" si="894"/>
        <v>#N/A</v>
      </c>
      <c r="CR806" t="e">
        <f t="shared" si="895"/>
        <v>#N/A</v>
      </c>
      <c r="CS806" t="e">
        <f t="shared" si="896"/>
        <v>#N/A</v>
      </c>
      <c r="CT806" t="e">
        <f t="shared" si="897"/>
        <v>#N/A</v>
      </c>
      <c r="CU806" t="e">
        <f t="shared" si="898"/>
        <v>#N/A</v>
      </c>
      <c r="CV806" t="e">
        <f t="shared" si="899"/>
        <v>#N/A</v>
      </c>
      <c r="CW806" t="e">
        <f t="shared" si="900"/>
        <v>#N/A</v>
      </c>
      <c r="CX806" t="e">
        <f t="shared" si="901"/>
        <v>#N/A</v>
      </c>
      <c r="CY806" t="e">
        <f t="shared" si="902"/>
        <v>#N/A</v>
      </c>
      <c r="CZ806" t="e">
        <f t="shared" si="903"/>
        <v>#N/A</v>
      </c>
      <c r="DA806" t="e">
        <f t="shared" si="904"/>
        <v>#N/A</v>
      </c>
      <c r="DB806" t="e">
        <f t="shared" si="905"/>
        <v>#N/A</v>
      </c>
      <c r="DC806" t="e">
        <f t="shared" si="906"/>
        <v>#N/A</v>
      </c>
      <c r="DD806" t="e">
        <f t="shared" si="907"/>
        <v>#N/A</v>
      </c>
      <c r="DE806" t="e">
        <f t="shared" si="908"/>
        <v>#N/A</v>
      </c>
      <c r="DF806" t="e">
        <f t="shared" si="909"/>
        <v>#N/A</v>
      </c>
    </row>
    <row r="807" spans="1:110" x14ac:dyDescent="0.25">
      <c r="A807" s="4">
        <f>raw!$A808:$A808</f>
        <v>0</v>
      </c>
      <c r="B807" s="6">
        <f>raw!$B808:$B808</f>
        <v>0</v>
      </c>
      <c r="D807" t="e">
        <f>IF(score!$C807=".",".",IF(score!$C807=0,"1",IF(score!$C807=25,"0",IF(score!$C807=50,"0",IF(score!$C807=75,"0",IF(score!$C807=100,"0"))))))</f>
        <v>#N/A</v>
      </c>
      <c r="E807" t="e">
        <f>IF(score!$C807=".",".",IF(score!$C807=0,"0",IF(score!$C807=25,"1",IF(score!$C807=50,"0",IF(score!$C807=75,"0",IF(score!$C807=100,"0"))))))</f>
        <v>#N/A</v>
      </c>
      <c r="F807" t="e">
        <f>IF(score!$C807=".",".",IF(score!$C807=0,"0",IF(score!$C807=25,"0",IF(score!$C807=50,"1",IF(score!$C807=75,"0",IF(score!$C807=100,"0"))))))</f>
        <v>#N/A</v>
      </c>
      <c r="G807" t="e">
        <f>IF(score!$C807=".",".",IF(score!$C807=0,"0",IF(score!$C807=25,"0",IF(score!$C807=50,"0",IF(score!$C807=75,"1",IF(score!$C807=100,"0"))))))</f>
        <v>#N/A</v>
      </c>
      <c r="H807" t="e">
        <f>IF(score!$D807=".",".",IF(score!$D807=0,"1",IF(score!$D807=50,"0",IF(score!$D807=100,"0"))))</f>
        <v>#N/A</v>
      </c>
      <c r="I807" t="e">
        <f>IF(score!$D807=".",".",IF(score!$D807=0,"0",IF(score!$D807=50,"1",IF(score!$D807=100,"0"))))</f>
        <v>#N/A</v>
      </c>
      <c r="J807" t="e">
        <f>IF(score!$E807=".",".",IF(score!$E807=0,"1",IF(score!$E807=50,"0",IF(score!$E807=100,"0"))))</f>
        <v>#N/A</v>
      </c>
      <c r="K807" t="e">
        <f>IF(score!$E807=".",".",IF(score!$E807=0,"0",IF(score!$E807=50,"1",IF(score!$E807=100,"0"))))</f>
        <v>#N/A</v>
      </c>
      <c r="L807" t="e">
        <f>IF(score!$F807=".",".",IF(score!$F807=0,"1",IF(score!$F807=100,"0")))</f>
        <v>#N/A</v>
      </c>
      <c r="M807" t="e">
        <f>IF(score!$G807=".",".",IF(score!$G807=0,"1",IF(score!$G807=100,"0")))</f>
        <v>#N/A</v>
      </c>
      <c r="N807" t="e">
        <f>IF(score!$H807=".",".",IF(score!$H807=0,"1",IF(score!$H807=100,"0")))</f>
        <v>#N/A</v>
      </c>
      <c r="O807" t="e">
        <f>IF(score!$I807=".",".",IF(score!$I807=0,"1",IF(score!$I807=50,"0",IF(score!$I807=100,"0"))))</f>
        <v>#N/A</v>
      </c>
      <c r="P807" t="e">
        <f>IF(score!$J807=".",".",IF(score!$J807=0,"1",IF(score!$J807=25,"0",IF(score!$J807=50,"0",IF(score!$J807=75,"0",IF(score!$J807=100,"0"))))))</f>
        <v>#N/A</v>
      </c>
      <c r="Q807" t="e">
        <f>IF(score!$J807=".",".",IF(score!$J807=0,"0",IF(score!$J807=25,"1",IF(score!$J807=50,"0",IF(score!$J807=75,"0",IF(score!$J807=100,"0"))))))</f>
        <v>#N/A</v>
      </c>
      <c r="R807" t="e">
        <f>IF(score!$J807=".",".",IF(score!$J807=0,"0",IF(score!$J807=25,"0",IF(score!$J807=50,"1",IF(score!$J807=75,"0",IF(score!$J807=100,"0"))))))</f>
        <v>#N/A</v>
      </c>
      <c r="S807" t="e">
        <f>IF(score!$J807=".",".",IF(score!$J807=0,"0",IF(score!$J807=25,"0",IF(score!$J807=50,"0",IF(score!$J807=75,"1",IF(score!$J807=100,"0"))))))</f>
        <v>#N/A</v>
      </c>
      <c r="T807" t="e">
        <f>IF(score!$K807=".",".",IF(score!$K807=0,"1",IF(score!$K807=20,"0",IF(score!$K807=40,"0",IF(score!$K807=60,"0",IF(score!$K807=80,"0",IF(score!$K807=100,"0")))))))</f>
        <v>#N/A</v>
      </c>
      <c r="U807" t="e">
        <f>IF(score!$K807=".",".",IF(score!$K807=0,"0",IF(score!$K807=20,"1",IF(score!$K807=40,"0",IF(score!$K807=60,"0",IF(score!$K807=80,"0",IF(score!$K807=100,"0")))))))</f>
        <v>#N/A</v>
      </c>
      <c r="V807" t="e">
        <f>IF(score!$K807=".",".",IF(score!$K807=0,"0",IF(score!$K807=20,"0",IF(score!$K807=40,"1",IF(score!$K807=60,"0",IF(score!$K807=80,"0",IF(score!$K807=100,"0")))))))</f>
        <v>#N/A</v>
      </c>
      <c r="W807" t="e">
        <f>IF(score!$K807=".",".",IF(score!$K807=0,"0",IF(score!$K807=20,"0",IF(score!$K807=40,"0",IF(score!$K807=60,"1",IF(score!$K807=80,"0",IF(score!$K807=100,"0")))))))</f>
        <v>#N/A</v>
      </c>
      <c r="X807" t="e">
        <f>IF(score!$K807=".",".",IF(score!$K807=0,"0",IF(score!$K807=20,"0",IF(score!$K807=40,"0",IF(score!$K807=60,"0",IF(score!$K807=80,"1",IF(score!$K807=100,"0")))))))</f>
        <v>#N/A</v>
      </c>
      <c r="Y807" t="e">
        <f>IF(score!$L807=".",".",IF(score!$L807=0,"1",IF(score!$L807=20,"0",IF(score!$L807=40,"0",IF(score!$L807=60,"0",IF(score!$L807=80,"0",IF(score!$L807=100,"0")))))))</f>
        <v>#N/A</v>
      </c>
      <c r="Z807" t="e">
        <f>IF(score!$L807=".",".",IF(score!$L807=0,"0",IF(score!$L807=20,"1",IF(score!$L807=40,"0",IF(score!$L807=60,"0",IF(score!$L807=80,"0",IF(score!$L807=100,"0")))))))</f>
        <v>#N/A</v>
      </c>
      <c r="AA807" t="e">
        <f>IF(score!$L807=".",".",IF(score!$L807=0,"0",IF(score!$L807=20,"0",IF(score!$L807=40,"1",IF(score!$L807=60,"0",IF(score!$L807=80,"0",IF(score!$L807=100,"0")))))))</f>
        <v>#N/A</v>
      </c>
      <c r="AB807" t="e">
        <f>IF(score!$L807=".",".",IF(score!$L807=0,"0",IF(score!$L807=20,"0",IF(score!$L807=40,"0",IF(score!$L807=60,"1",IF(score!$L807=80,"0",IF(score!$L807=100,"0")))))))</f>
        <v>#N/A</v>
      </c>
      <c r="AC807" t="e">
        <f>IF(score!$L807=".",".",IF(score!$L807=0,"0",IF(score!$L807=20,"0",IF(score!$L807=40,"0",IF(score!$L807=60,"0",IF(score!$L807=80,"1",IF(score!L807=100,"0")))))))</f>
        <v>#N/A</v>
      </c>
      <c r="AD807" t="e">
        <f>IF(score!$M807=".",".",IF(score!$M807=0,"1",IF(score!$M807=20,"0",IF(score!$M807=40,"0",IF(score!$M807=60,"0",IF(score!$M807=80,"0",IF(score!$M807=100,"0")))))))</f>
        <v>#N/A</v>
      </c>
      <c r="AE807" t="e">
        <f>IF(score!$M807=".",".",IF(score!$M807=0,"0",IF(score!$M807=20,"1",IF(score!$M807=40,"0",IF(score!$M807=60,"0",IF(score!$M807=80,"0",IF(score!$M807=100,"0")))))))</f>
        <v>#N/A</v>
      </c>
      <c r="AF807" t="e">
        <f>IF(score!$M807=".",".",IF(score!$M807=0,"0",IF(score!$M807=20,"0",IF(score!$M807=40,"1",IF(score!$M807=60,"0",IF(score!$M807=80,"0",IF(score!$M807=100,"0")))))))</f>
        <v>#N/A</v>
      </c>
      <c r="AG807" t="e">
        <f>IF(score!$M807=".",".",IF(score!$M807=0,"0",IF(score!$M807=20,"0",IF(score!$M807=40,"0",IF(score!$M807=60,"1",IF(score!$M807=80,"0",IF(score!$M807=100,"0")))))))</f>
        <v>#N/A</v>
      </c>
      <c r="AH807" t="e">
        <f>IF(score!$M807=".",".",IF(score!$M807=0,"0",IF(score!$M807=20,"0",IF(score!$M807=40,"0",IF(score!$M807=60,"0",IF(score!$M807=80,"1",IF(score!$M807=100,"0")))))))</f>
        <v>#N/A</v>
      </c>
      <c r="AI807" t="e">
        <f>IF(score!$N807=".",".",IF(score!$N807=0,"1",IF(score!$N807=25,"0",IF(score!$N807=50,"0",IF(score!$N807=75,"0",IF(score!$N807=100,"0"))))))</f>
        <v>#N/A</v>
      </c>
      <c r="AJ807" t="e">
        <f>IF(score!$N807=".",".",IF(score!$N807=0,"0",IF(score!$N807=25,"1",IF(score!$N807=50,"0",IF(score!$N807=75,"0",IF(score!$N807=100,"0"))))))</f>
        <v>#N/A</v>
      </c>
      <c r="AK807" t="e">
        <f>IF(score!$N807=".",".",IF(score!$N807=0,"0",IF(score!$N807=25,"0",IF(score!$N807=50,"1",IF(score!$N807=75,"0",IF(score!$N807=100,"0"))))))</f>
        <v>#N/A</v>
      </c>
      <c r="AL807" t="e">
        <f>IF(score!$N807=".",".",IF(score!$N807=0,"0",IF(score!$N807=25,"0",IF(score!$N807=50,"0",IF(score!$N807=75,"1",IF(score!$N807=100,"0"))))))</f>
        <v>#N/A</v>
      </c>
      <c r="AN807" t="e">
        <f t="shared" si="840"/>
        <v>#N/A</v>
      </c>
      <c r="AO807" t="e">
        <f t="shared" si="841"/>
        <v>#N/A</v>
      </c>
      <c r="AP807" t="e">
        <f t="shared" si="842"/>
        <v>#N/A</v>
      </c>
      <c r="AQ807" t="e">
        <f t="shared" si="843"/>
        <v>#N/A</v>
      </c>
      <c r="AR807" t="e">
        <f t="shared" si="844"/>
        <v>#N/A</v>
      </c>
      <c r="AS807" t="e">
        <f t="shared" si="845"/>
        <v>#N/A</v>
      </c>
      <c r="AT807" t="e">
        <f t="shared" si="846"/>
        <v>#N/A</v>
      </c>
      <c r="AU807" t="e">
        <f t="shared" si="847"/>
        <v>#N/A</v>
      </c>
      <c r="AV807" t="e">
        <f t="shared" si="848"/>
        <v>#N/A</v>
      </c>
      <c r="AW807" t="e">
        <f t="shared" si="849"/>
        <v>#N/A</v>
      </c>
      <c r="AX807" t="e">
        <f t="shared" si="850"/>
        <v>#N/A</v>
      </c>
      <c r="AY807" t="e">
        <f t="shared" si="851"/>
        <v>#N/A</v>
      </c>
      <c r="AZ807" t="e">
        <f t="shared" si="852"/>
        <v>#N/A</v>
      </c>
      <c r="BA807" t="e">
        <f t="shared" si="853"/>
        <v>#N/A</v>
      </c>
      <c r="BB807" t="e">
        <f t="shared" si="854"/>
        <v>#N/A</v>
      </c>
      <c r="BC807" t="e">
        <f t="shared" si="855"/>
        <v>#N/A</v>
      </c>
      <c r="BD807" t="e">
        <f t="shared" si="856"/>
        <v>#N/A</v>
      </c>
      <c r="BE807" t="e">
        <f t="shared" si="857"/>
        <v>#N/A</v>
      </c>
      <c r="BF807" t="e">
        <f t="shared" si="858"/>
        <v>#N/A</v>
      </c>
      <c r="BG807" t="e">
        <f t="shared" si="859"/>
        <v>#N/A</v>
      </c>
      <c r="BH807" t="e">
        <f t="shared" si="860"/>
        <v>#N/A</v>
      </c>
      <c r="BI807" t="e">
        <f t="shared" si="861"/>
        <v>#N/A</v>
      </c>
      <c r="BJ807" t="e">
        <f t="shared" si="862"/>
        <v>#N/A</v>
      </c>
      <c r="BK807" t="e">
        <f t="shared" si="863"/>
        <v>#N/A</v>
      </c>
      <c r="BL807" t="e">
        <f t="shared" si="864"/>
        <v>#N/A</v>
      </c>
      <c r="BM807" t="e">
        <f t="shared" si="865"/>
        <v>#N/A</v>
      </c>
      <c r="BN807" t="e">
        <f t="shared" si="866"/>
        <v>#N/A</v>
      </c>
      <c r="BO807" t="e">
        <f t="shared" si="867"/>
        <v>#N/A</v>
      </c>
      <c r="BP807" t="e">
        <f t="shared" si="868"/>
        <v>#N/A</v>
      </c>
      <c r="BQ807" t="e">
        <f t="shared" si="869"/>
        <v>#N/A</v>
      </c>
      <c r="BR807" t="e">
        <f t="shared" si="870"/>
        <v>#N/A</v>
      </c>
      <c r="BS807" t="e">
        <f t="shared" si="871"/>
        <v>#N/A</v>
      </c>
      <c r="BT807" t="e">
        <f t="shared" si="872"/>
        <v>#N/A</v>
      </c>
      <c r="BU807" t="e">
        <f t="shared" si="873"/>
        <v>#N/A</v>
      </c>
      <c r="BV807" t="e">
        <f t="shared" si="874"/>
        <v>#N/A</v>
      </c>
      <c r="BX807" t="e">
        <f t="shared" si="875"/>
        <v>#N/A</v>
      </c>
      <c r="BY807" t="e">
        <f t="shared" si="876"/>
        <v>#N/A</v>
      </c>
      <c r="BZ807" t="e">
        <f t="shared" si="877"/>
        <v>#N/A</v>
      </c>
      <c r="CA807" t="e">
        <f t="shared" si="878"/>
        <v>#N/A</v>
      </c>
      <c r="CB807" t="e">
        <f t="shared" si="879"/>
        <v>#N/A</v>
      </c>
      <c r="CC807" t="e">
        <f t="shared" si="880"/>
        <v>#N/A</v>
      </c>
      <c r="CD807" t="e">
        <f t="shared" si="881"/>
        <v>#N/A</v>
      </c>
      <c r="CE807" t="e">
        <f t="shared" si="882"/>
        <v>#N/A</v>
      </c>
      <c r="CF807" t="e">
        <f t="shared" si="883"/>
        <v>#N/A</v>
      </c>
      <c r="CG807" t="e">
        <f t="shared" si="884"/>
        <v>#N/A</v>
      </c>
      <c r="CH807" t="e">
        <f t="shared" si="885"/>
        <v>#N/A</v>
      </c>
      <c r="CI807" t="e">
        <f t="shared" si="886"/>
        <v>#N/A</v>
      </c>
      <c r="CJ807" t="e">
        <f t="shared" si="887"/>
        <v>#N/A</v>
      </c>
      <c r="CK807" t="e">
        <f t="shared" si="888"/>
        <v>#N/A</v>
      </c>
      <c r="CL807" t="e">
        <f t="shared" si="889"/>
        <v>#N/A</v>
      </c>
      <c r="CM807" t="e">
        <f t="shared" si="890"/>
        <v>#N/A</v>
      </c>
      <c r="CN807" t="e">
        <f t="shared" si="891"/>
        <v>#N/A</v>
      </c>
      <c r="CO807" t="e">
        <f t="shared" si="892"/>
        <v>#N/A</v>
      </c>
      <c r="CP807" t="e">
        <f t="shared" si="893"/>
        <v>#N/A</v>
      </c>
      <c r="CQ807" t="e">
        <f t="shared" si="894"/>
        <v>#N/A</v>
      </c>
      <c r="CR807" t="e">
        <f t="shared" si="895"/>
        <v>#N/A</v>
      </c>
      <c r="CS807" t="e">
        <f t="shared" si="896"/>
        <v>#N/A</v>
      </c>
      <c r="CT807" t="e">
        <f t="shared" si="897"/>
        <v>#N/A</v>
      </c>
      <c r="CU807" t="e">
        <f t="shared" si="898"/>
        <v>#N/A</v>
      </c>
      <c r="CV807" t="e">
        <f t="shared" si="899"/>
        <v>#N/A</v>
      </c>
      <c r="CW807" t="e">
        <f t="shared" si="900"/>
        <v>#N/A</v>
      </c>
      <c r="CX807" t="e">
        <f t="shared" si="901"/>
        <v>#N/A</v>
      </c>
      <c r="CY807" t="e">
        <f t="shared" si="902"/>
        <v>#N/A</v>
      </c>
      <c r="CZ807" t="e">
        <f t="shared" si="903"/>
        <v>#N/A</v>
      </c>
      <c r="DA807" t="e">
        <f t="shared" si="904"/>
        <v>#N/A</v>
      </c>
      <c r="DB807" t="e">
        <f t="shared" si="905"/>
        <v>#N/A</v>
      </c>
      <c r="DC807" t="e">
        <f t="shared" si="906"/>
        <v>#N/A</v>
      </c>
      <c r="DD807" t="e">
        <f t="shared" si="907"/>
        <v>#N/A</v>
      </c>
      <c r="DE807" t="e">
        <f t="shared" si="908"/>
        <v>#N/A</v>
      </c>
      <c r="DF807" t="e">
        <f t="shared" si="909"/>
        <v>#N/A</v>
      </c>
    </row>
    <row r="808" spans="1:110" x14ac:dyDescent="0.25">
      <c r="A808" s="4">
        <f>raw!$A809:$A809</f>
        <v>0</v>
      </c>
      <c r="B808" s="6">
        <f>raw!$B809:$B809</f>
        <v>0</v>
      </c>
      <c r="D808" t="e">
        <f>IF(score!$C808=".",".",IF(score!$C808=0,"1",IF(score!$C808=25,"0",IF(score!$C808=50,"0",IF(score!$C808=75,"0",IF(score!$C808=100,"0"))))))</f>
        <v>#N/A</v>
      </c>
      <c r="E808" t="e">
        <f>IF(score!$C808=".",".",IF(score!$C808=0,"0",IF(score!$C808=25,"1",IF(score!$C808=50,"0",IF(score!$C808=75,"0",IF(score!$C808=100,"0"))))))</f>
        <v>#N/A</v>
      </c>
      <c r="F808" t="e">
        <f>IF(score!$C808=".",".",IF(score!$C808=0,"0",IF(score!$C808=25,"0",IF(score!$C808=50,"1",IF(score!$C808=75,"0",IF(score!$C808=100,"0"))))))</f>
        <v>#N/A</v>
      </c>
      <c r="G808" t="e">
        <f>IF(score!$C808=".",".",IF(score!$C808=0,"0",IF(score!$C808=25,"0",IF(score!$C808=50,"0",IF(score!$C808=75,"1",IF(score!$C808=100,"0"))))))</f>
        <v>#N/A</v>
      </c>
      <c r="H808" t="e">
        <f>IF(score!$D808=".",".",IF(score!$D808=0,"1",IF(score!$D808=50,"0",IF(score!$D808=100,"0"))))</f>
        <v>#N/A</v>
      </c>
      <c r="I808" t="e">
        <f>IF(score!$D808=".",".",IF(score!$D808=0,"0",IF(score!$D808=50,"1",IF(score!$D808=100,"0"))))</f>
        <v>#N/A</v>
      </c>
      <c r="J808" t="e">
        <f>IF(score!$E808=".",".",IF(score!$E808=0,"1",IF(score!$E808=50,"0",IF(score!$E808=100,"0"))))</f>
        <v>#N/A</v>
      </c>
      <c r="K808" t="e">
        <f>IF(score!$E808=".",".",IF(score!$E808=0,"0",IF(score!$E808=50,"1",IF(score!$E808=100,"0"))))</f>
        <v>#N/A</v>
      </c>
      <c r="L808" t="e">
        <f>IF(score!$F808=".",".",IF(score!$F808=0,"1",IF(score!$F808=100,"0")))</f>
        <v>#N/A</v>
      </c>
      <c r="M808" t="e">
        <f>IF(score!$G808=".",".",IF(score!$G808=0,"1",IF(score!$G808=100,"0")))</f>
        <v>#N/A</v>
      </c>
      <c r="N808" t="e">
        <f>IF(score!$H808=".",".",IF(score!$H808=0,"1",IF(score!$H808=100,"0")))</f>
        <v>#N/A</v>
      </c>
      <c r="O808" t="e">
        <f>IF(score!$I808=".",".",IF(score!$I808=0,"1",IF(score!$I808=50,"0",IF(score!$I808=100,"0"))))</f>
        <v>#N/A</v>
      </c>
      <c r="P808" t="e">
        <f>IF(score!$J808=".",".",IF(score!$J808=0,"1",IF(score!$J808=25,"0",IF(score!$J808=50,"0",IF(score!$J808=75,"0",IF(score!$J808=100,"0"))))))</f>
        <v>#N/A</v>
      </c>
      <c r="Q808" t="e">
        <f>IF(score!$J808=".",".",IF(score!$J808=0,"0",IF(score!$J808=25,"1",IF(score!$J808=50,"0",IF(score!$J808=75,"0",IF(score!$J808=100,"0"))))))</f>
        <v>#N/A</v>
      </c>
      <c r="R808" t="e">
        <f>IF(score!$J808=".",".",IF(score!$J808=0,"0",IF(score!$J808=25,"0",IF(score!$J808=50,"1",IF(score!$J808=75,"0",IF(score!$J808=100,"0"))))))</f>
        <v>#N/A</v>
      </c>
      <c r="S808" t="e">
        <f>IF(score!$J808=".",".",IF(score!$J808=0,"0",IF(score!$J808=25,"0",IF(score!$J808=50,"0",IF(score!$J808=75,"1",IF(score!$J808=100,"0"))))))</f>
        <v>#N/A</v>
      </c>
      <c r="T808" t="e">
        <f>IF(score!$K808=".",".",IF(score!$K808=0,"1",IF(score!$K808=20,"0",IF(score!$K808=40,"0",IF(score!$K808=60,"0",IF(score!$K808=80,"0",IF(score!$K808=100,"0")))))))</f>
        <v>#N/A</v>
      </c>
      <c r="U808" t="e">
        <f>IF(score!$K808=".",".",IF(score!$K808=0,"0",IF(score!$K808=20,"1",IF(score!$K808=40,"0",IF(score!$K808=60,"0",IF(score!$K808=80,"0",IF(score!$K808=100,"0")))))))</f>
        <v>#N/A</v>
      </c>
      <c r="V808" t="e">
        <f>IF(score!$K808=".",".",IF(score!$K808=0,"0",IF(score!$K808=20,"0",IF(score!$K808=40,"1",IF(score!$K808=60,"0",IF(score!$K808=80,"0",IF(score!$K808=100,"0")))))))</f>
        <v>#N/A</v>
      </c>
      <c r="W808" t="e">
        <f>IF(score!$K808=".",".",IF(score!$K808=0,"0",IF(score!$K808=20,"0",IF(score!$K808=40,"0",IF(score!$K808=60,"1",IF(score!$K808=80,"0",IF(score!$K808=100,"0")))))))</f>
        <v>#N/A</v>
      </c>
      <c r="X808" t="e">
        <f>IF(score!$K808=".",".",IF(score!$K808=0,"0",IF(score!$K808=20,"0",IF(score!$K808=40,"0",IF(score!$K808=60,"0",IF(score!$K808=80,"1",IF(score!$K808=100,"0")))))))</f>
        <v>#N/A</v>
      </c>
      <c r="Y808" t="e">
        <f>IF(score!$L808=".",".",IF(score!$L808=0,"1",IF(score!$L808=20,"0",IF(score!$L808=40,"0",IF(score!$L808=60,"0",IF(score!$L808=80,"0",IF(score!$L808=100,"0")))))))</f>
        <v>#N/A</v>
      </c>
      <c r="Z808" t="e">
        <f>IF(score!$L808=".",".",IF(score!$L808=0,"0",IF(score!$L808=20,"1",IF(score!$L808=40,"0",IF(score!$L808=60,"0",IF(score!$L808=80,"0",IF(score!$L808=100,"0")))))))</f>
        <v>#N/A</v>
      </c>
      <c r="AA808" t="e">
        <f>IF(score!$L808=".",".",IF(score!$L808=0,"0",IF(score!$L808=20,"0",IF(score!$L808=40,"1",IF(score!$L808=60,"0",IF(score!$L808=80,"0",IF(score!$L808=100,"0")))))))</f>
        <v>#N/A</v>
      </c>
      <c r="AB808" t="e">
        <f>IF(score!$L808=".",".",IF(score!$L808=0,"0",IF(score!$L808=20,"0",IF(score!$L808=40,"0",IF(score!$L808=60,"1",IF(score!$L808=80,"0",IF(score!$L808=100,"0")))))))</f>
        <v>#N/A</v>
      </c>
      <c r="AC808" t="e">
        <f>IF(score!$L808=".",".",IF(score!$L808=0,"0",IF(score!$L808=20,"0",IF(score!$L808=40,"0",IF(score!$L808=60,"0",IF(score!$L808=80,"1",IF(score!L808=100,"0")))))))</f>
        <v>#N/A</v>
      </c>
      <c r="AD808" t="e">
        <f>IF(score!$M808=".",".",IF(score!$M808=0,"1",IF(score!$M808=20,"0",IF(score!$M808=40,"0",IF(score!$M808=60,"0",IF(score!$M808=80,"0",IF(score!$M808=100,"0")))))))</f>
        <v>#N/A</v>
      </c>
      <c r="AE808" t="e">
        <f>IF(score!$M808=".",".",IF(score!$M808=0,"0",IF(score!$M808=20,"1",IF(score!$M808=40,"0",IF(score!$M808=60,"0",IF(score!$M808=80,"0",IF(score!$M808=100,"0")))))))</f>
        <v>#N/A</v>
      </c>
      <c r="AF808" t="e">
        <f>IF(score!$M808=".",".",IF(score!$M808=0,"0",IF(score!$M808=20,"0",IF(score!$M808=40,"1",IF(score!$M808=60,"0",IF(score!$M808=80,"0",IF(score!$M808=100,"0")))))))</f>
        <v>#N/A</v>
      </c>
      <c r="AG808" t="e">
        <f>IF(score!$M808=".",".",IF(score!$M808=0,"0",IF(score!$M808=20,"0",IF(score!$M808=40,"0",IF(score!$M808=60,"1",IF(score!$M808=80,"0",IF(score!$M808=100,"0")))))))</f>
        <v>#N/A</v>
      </c>
      <c r="AH808" t="e">
        <f>IF(score!$M808=".",".",IF(score!$M808=0,"0",IF(score!$M808=20,"0",IF(score!$M808=40,"0",IF(score!$M808=60,"0",IF(score!$M808=80,"1",IF(score!$M808=100,"0")))))))</f>
        <v>#N/A</v>
      </c>
      <c r="AI808" t="e">
        <f>IF(score!$N808=".",".",IF(score!$N808=0,"1",IF(score!$N808=25,"0",IF(score!$N808=50,"0",IF(score!$N808=75,"0",IF(score!$N808=100,"0"))))))</f>
        <v>#N/A</v>
      </c>
      <c r="AJ808" t="e">
        <f>IF(score!$N808=".",".",IF(score!$N808=0,"0",IF(score!$N808=25,"1",IF(score!$N808=50,"0",IF(score!$N808=75,"0",IF(score!$N808=100,"0"))))))</f>
        <v>#N/A</v>
      </c>
      <c r="AK808" t="e">
        <f>IF(score!$N808=".",".",IF(score!$N808=0,"0",IF(score!$N808=25,"0",IF(score!$N808=50,"1",IF(score!$N808=75,"0",IF(score!$N808=100,"0"))))))</f>
        <v>#N/A</v>
      </c>
      <c r="AL808" t="e">
        <f>IF(score!$N808=".",".",IF(score!$N808=0,"0",IF(score!$N808=25,"0",IF(score!$N808=50,"0",IF(score!$N808=75,"1",IF(score!$N808=100,"0"))))))</f>
        <v>#N/A</v>
      </c>
      <c r="AN808" t="e">
        <f t="shared" si="840"/>
        <v>#N/A</v>
      </c>
      <c r="AO808" t="e">
        <f t="shared" si="841"/>
        <v>#N/A</v>
      </c>
      <c r="AP808" t="e">
        <f t="shared" si="842"/>
        <v>#N/A</v>
      </c>
      <c r="AQ808" t="e">
        <f t="shared" si="843"/>
        <v>#N/A</v>
      </c>
      <c r="AR808" t="e">
        <f t="shared" si="844"/>
        <v>#N/A</v>
      </c>
      <c r="AS808" t="e">
        <f t="shared" si="845"/>
        <v>#N/A</v>
      </c>
      <c r="AT808" t="e">
        <f t="shared" si="846"/>
        <v>#N/A</v>
      </c>
      <c r="AU808" t="e">
        <f t="shared" si="847"/>
        <v>#N/A</v>
      </c>
      <c r="AV808" t="e">
        <f t="shared" si="848"/>
        <v>#N/A</v>
      </c>
      <c r="AW808" t="e">
        <f t="shared" si="849"/>
        <v>#N/A</v>
      </c>
      <c r="AX808" t="e">
        <f t="shared" si="850"/>
        <v>#N/A</v>
      </c>
      <c r="AY808" t="e">
        <f t="shared" si="851"/>
        <v>#N/A</v>
      </c>
      <c r="AZ808" t="e">
        <f t="shared" si="852"/>
        <v>#N/A</v>
      </c>
      <c r="BA808" t="e">
        <f t="shared" si="853"/>
        <v>#N/A</v>
      </c>
      <c r="BB808" t="e">
        <f t="shared" si="854"/>
        <v>#N/A</v>
      </c>
      <c r="BC808" t="e">
        <f t="shared" si="855"/>
        <v>#N/A</v>
      </c>
      <c r="BD808" t="e">
        <f t="shared" si="856"/>
        <v>#N/A</v>
      </c>
      <c r="BE808" t="e">
        <f t="shared" si="857"/>
        <v>#N/A</v>
      </c>
      <c r="BF808" t="e">
        <f t="shared" si="858"/>
        <v>#N/A</v>
      </c>
      <c r="BG808" t="e">
        <f t="shared" si="859"/>
        <v>#N/A</v>
      </c>
      <c r="BH808" t="e">
        <f t="shared" si="860"/>
        <v>#N/A</v>
      </c>
      <c r="BI808" t="e">
        <f t="shared" si="861"/>
        <v>#N/A</v>
      </c>
      <c r="BJ808" t="e">
        <f t="shared" si="862"/>
        <v>#N/A</v>
      </c>
      <c r="BK808" t="e">
        <f t="shared" si="863"/>
        <v>#N/A</v>
      </c>
      <c r="BL808" t="e">
        <f t="shared" si="864"/>
        <v>#N/A</v>
      </c>
      <c r="BM808" t="e">
        <f t="shared" si="865"/>
        <v>#N/A</v>
      </c>
      <c r="BN808" t="e">
        <f t="shared" si="866"/>
        <v>#N/A</v>
      </c>
      <c r="BO808" t="e">
        <f t="shared" si="867"/>
        <v>#N/A</v>
      </c>
      <c r="BP808" t="e">
        <f t="shared" si="868"/>
        <v>#N/A</v>
      </c>
      <c r="BQ808" t="e">
        <f t="shared" si="869"/>
        <v>#N/A</v>
      </c>
      <c r="BR808" t="e">
        <f t="shared" si="870"/>
        <v>#N/A</v>
      </c>
      <c r="BS808" t="e">
        <f t="shared" si="871"/>
        <v>#N/A</v>
      </c>
      <c r="BT808" t="e">
        <f t="shared" si="872"/>
        <v>#N/A</v>
      </c>
      <c r="BU808" t="e">
        <f t="shared" si="873"/>
        <v>#N/A</v>
      </c>
      <c r="BV808" t="e">
        <f t="shared" si="874"/>
        <v>#N/A</v>
      </c>
      <c r="BX808" t="e">
        <f t="shared" si="875"/>
        <v>#N/A</v>
      </c>
      <c r="BY808" t="e">
        <f t="shared" si="876"/>
        <v>#N/A</v>
      </c>
      <c r="BZ808" t="e">
        <f t="shared" si="877"/>
        <v>#N/A</v>
      </c>
      <c r="CA808" t="e">
        <f t="shared" si="878"/>
        <v>#N/A</v>
      </c>
      <c r="CB808" t="e">
        <f t="shared" si="879"/>
        <v>#N/A</v>
      </c>
      <c r="CC808" t="e">
        <f t="shared" si="880"/>
        <v>#N/A</v>
      </c>
      <c r="CD808" t="e">
        <f t="shared" si="881"/>
        <v>#N/A</v>
      </c>
      <c r="CE808" t="e">
        <f t="shared" si="882"/>
        <v>#N/A</v>
      </c>
      <c r="CF808" t="e">
        <f t="shared" si="883"/>
        <v>#N/A</v>
      </c>
      <c r="CG808" t="e">
        <f t="shared" si="884"/>
        <v>#N/A</v>
      </c>
      <c r="CH808" t="e">
        <f t="shared" si="885"/>
        <v>#N/A</v>
      </c>
      <c r="CI808" t="e">
        <f t="shared" si="886"/>
        <v>#N/A</v>
      </c>
      <c r="CJ808" t="e">
        <f t="shared" si="887"/>
        <v>#N/A</v>
      </c>
      <c r="CK808" t="e">
        <f t="shared" si="888"/>
        <v>#N/A</v>
      </c>
      <c r="CL808" t="e">
        <f t="shared" si="889"/>
        <v>#N/A</v>
      </c>
      <c r="CM808" t="e">
        <f t="shared" si="890"/>
        <v>#N/A</v>
      </c>
      <c r="CN808" t="e">
        <f t="shared" si="891"/>
        <v>#N/A</v>
      </c>
      <c r="CO808" t="e">
        <f t="shared" si="892"/>
        <v>#N/A</v>
      </c>
      <c r="CP808" t="e">
        <f t="shared" si="893"/>
        <v>#N/A</v>
      </c>
      <c r="CQ808" t="e">
        <f t="shared" si="894"/>
        <v>#N/A</v>
      </c>
      <c r="CR808" t="e">
        <f t="shared" si="895"/>
        <v>#N/A</v>
      </c>
      <c r="CS808" t="e">
        <f t="shared" si="896"/>
        <v>#N/A</v>
      </c>
      <c r="CT808" t="e">
        <f t="shared" si="897"/>
        <v>#N/A</v>
      </c>
      <c r="CU808" t="e">
        <f t="shared" si="898"/>
        <v>#N/A</v>
      </c>
      <c r="CV808" t="e">
        <f t="shared" si="899"/>
        <v>#N/A</v>
      </c>
      <c r="CW808" t="e">
        <f t="shared" si="900"/>
        <v>#N/A</v>
      </c>
      <c r="CX808" t="e">
        <f t="shared" si="901"/>
        <v>#N/A</v>
      </c>
      <c r="CY808" t="e">
        <f t="shared" si="902"/>
        <v>#N/A</v>
      </c>
      <c r="CZ808" t="e">
        <f t="shared" si="903"/>
        <v>#N/A</v>
      </c>
      <c r="DA808" t="e">
        <f t="shared" si="904"/>
        <v>#N/A</v>
      </c>
      <c r="DB808" t="e">
        <f t="shared" si="905"/>
        <v>#N/A</v>
      </c>
      <c r="DC808" t="e">
        <f t="shared" si="906"/>
        <v>#N/A</v>
      </c>
      <c r="DD808" t="e">
        <f t="shared" si="907"/>
        <v>#N/A</v>
      </c>
      <c r="DE808" t="e">
        <f t="shared" si="908"/>
        <v>#N/A</v>
      </c>
      <c r="DF808" t="e">
        <f t="shared" si="909"/>
        <v>#N/A</v>
      </c>
    </row>
    <row r="809" spans="1:110" x14ac:dyDescent="0.25">
      <c r="A809" s="4">
        <f>raw!$A810:$A810</f>
        <v>0</v>
      </c>
      <c r="B809" s="6">
        <f>raw!$B810:$B810</f>
        <v>0</v>
      </c>
      <c r="D809" t="e">
        <f>IF(score!$C809=".",".",IF(score!$C809=0,"1",IF(score!$C809=25,"0",IF(score!$C809=50,"0",IF(score!$C809=75,"0",IF(score!$C809=100,"0"))))))</f>
        <v>#N/A</v>
      </c>
      <c r="E809" t="e">
        <f>IF(score!$C809=".",".",IF(score!$C809=0,"0",IF(score!$C809=25,"1",IF(score!$C809=50,"0",IF(score!$C809=75,"0",IF(score!$C809=100,"0"))))))</f>
        <v>#N/A</v>
      </c>
      <c r="F809" t="e">
        <f>IF(score!$C809=".",".",IF(score!$C809=0,"0",IF(score!$C809=25,"0",IF(score!$C809=50,"1",IF(score!$C809=75,"0",IF(score!$C809=100,"0"))))))</f>
        <v>#N/A</v>
      </c>
      <c r="G809" t="e">
        <f>IF(score!$C809=".",".",IF(score!$C809=0,"0",IF(score!$C809=25,"0",IF(score!$C809=50,"0",IF(score!$C809=75,"1",IF(score!$C809=100,"0"))))))</f>
        <v>#N/A</v>
      </c>
      <c r="H809" t="e">
        <f>IF(score!$D809=".",".",IF(score!$D809=0,"1",IF(score!$D809=50,"0",IF(score!$D809=100,"0"))))</f>
        <v>#N/A</v>
      </c>
      <c r="I809" t="e">
        <f>IF(score!$D809=".",".",IF(score!$D809=0,"0",IF(score!$D809=50,"1",IF(score!$D809=100,"0"))))</f>
        <v>#N/A</v>
      </c>
      <c r="J809" t="e">
        <f>IF(score!$E809=".",".",IF(score!$E809=0,"1",IF(score!$E809=50,"0",IF(score!$E809=100,"0"))))</f>
        <v>#N/A</v>
      </c>
      <c r="K809" t="e">
        <f>IF(score!$E809=".",".",IF(score!$E809=0,"0",IF(score!$E809=50,"1",IF(score!$E809=100,"0"))))</f>
        <v>#N/A</v>
      </c>
      <c r="L809" t="e">
        <f>IF(score!$F809=".",".",IF(score!$F809=0,"1",IF(score!$F809=100,"0")))</f>
        <v>#N/A</v>
      </c>
      <c r="M809" t="e">
        <f>IF(score!$G809=".",".",IF(score!$G809=0,"1",IF(score!$G809=100,"0")))</f>
        <v>#N/A</v>
      </c>
      <c r="N809" t="e">
        <f>IF(score!$H809=".",".",IF(score!$H809=0,"1",IF(score!$H809=100,"0")))</f>
        <v>#N/A</v>
      </c>
      <c r="O809" t="e">
        <f>IF(score!$I809=".",".",IF(score!$I809=0,"1",IF(score!$I809=50,"0",IF(score!$I809=100,"0"))))</f>
        <v>#N/A</v>
      </c>
      <c r="P809" t="e">
        <f>IF(score!$J809=".",".",IF(score!$J809=0,"1",IF(score!$J809=25,"0",IF(score!$J809=50,"0",IF(score!$J809=75,"0",IF(score!$J809=100,"0"))))))</f>
        <v>#N/A</v>
      </c>
      <c r="Q809" t="e">
        <f>IF(score!$J809=".",".",IF(score!$J809=0,"0",IF(score!$J809=25,"1",IF(score!$J809=50,"0",IF(score!$J809=75,"0",IF(score!$J809=100,"0"))))))</f>
        <v>#N/A</v>
      </c>
      <c r="R809" t="e">
        <f>IF(score!$J809=".",".",IF(score!$J809=0,"0",IF(score!$J809=25,"0",IF(score!$J809=50,"1",IF(score!$J809=75,"0",IF(score!$J809=100,"0"))))))</f>
        <v>#N/A</v>
      </c>
      <c r="S809" t="e">
        <f>IF(score!$J809=".",".",IF(score!$J809=0,"0",IF(score!$J809=25,"0",IF(score!$J809=50,"0",IF(score!$J809=75,"1",IF(score!$J809=100,"0"))))))</f>
        <v>#N/A</v>
      </c>
      <c r="T809" t="e">
        <f>IF(score!$K809=".",".",IF(score!$K809=0,"1",IF(score!$K809=20,"0",IF(score!$K809=40,"0",IF(score!$K809=60,"0",IF(score!$K809=80,"0",IF(score!$K809=100,"0")))))))</f>
        <v>#N/A</v>
      </c>
      <c r="U809" t="e">
        <f>IF(score!$K809=".",".",IF(score!$K809=0,"0",IF(score!$K809=20,"1",IF(score!$K809=40,"0",IF(score!$K809=60,"0",IF(score!$K809=80,"0",IF(score!$K809=100,"0")))))))</f>
        <v>#N/A</v>
      </c>
      <c r="V809" t="e">
        <f>IF(score!$K809=".",".",IF(score!$K809=0,"0",IF(score!$K809=20,"0",IF(score!$K809=40,"1",IF(score!$K809=60,"0",IF(score!$K809=80,"0",IF(score!$K809=100,"0")))))))</f>
        <v>#N/A</v>
      </c>
      <c r="W809" t="e">
        <f>IF(score!$K809=".",".",IF(score!$K809=0,"0",IF(score!$K809=20,"0",IF(score!$K809=40,"0",IF(score!$K809=60,"1",IF(score!$K809=80,"0",IF(score!$K809=100,"0")))))))</f>
        <v>#N/A</v>
      </c>
      <c r="X809" t="e">
        <f>IF(score!$K809=".",".",IF(score!$K809=0,"0",IF(score!$K809=20,"0",IF(score!$K809=40,"0",IF(score!$K809=60,"0",IF(score!$K809=80,"1",IF(score!$K809=100,"0")))))))</f>
        <v>#N/A</v>
      </c>
      <c r="Y809" t="e">
        <f>IF(score!$L809=".",".",IF(score!$L809=0,"1",IF(score!$L809=20,"0",IF(score!$L809=40,"0",IF(score!$L809=60,"0",IF(score!$L809=80,"0",IF(score!$L809=100,"0")))))))</f>
        <v>#N/A</v>
      </c>
      <c r="Z809" t="e">
        <f>IF(score!$L809=".",".",IF(score!$L809=0,"0",IF(score!$L809=20,"1",IF(score!$L809=40,"0",IF(score!$L809=60,"0",IF(score!$L809=80,"0",IF(score!$L809=100,"0")))))))</f>
        <v>#N/A</v>
      </c>
      <c r="AA809" t="e">
        <f>IF(score!$L809=".",".",IF(score!$L809=0,"0",IF(score!$L809=20,"0",IF(score!$L809=40,"1",IF(score!$L809=60,"0",IF(score!$L809=80,"0",IF(score!$L809=100,"0")))))))</f>
        <v>#N/A</v>
      </c>
      <c r="AB809" t="e">
        <f>IF(score!$L809=".",".",IF(score!$L809=0,"0",IF(score!$L809=20,"0",IF(score!$L809=40,"0",IF(score!$L809=60,"1",IF(score!$L809=80,"0",IF(score!$L809=100,"0")))))))</f>
        <v>#N/A</v>
      </c>
      <c r="AC809" t="e">
        <f>IF(score!$L809=".",".",IF(score!$L809=0,"0",IF(score!$L809=20,"0",IF(score!$L809=40,"0",IF(score!$L809=60,"0",IF(score!$L809=80,"1",IF(score!L809=100,"0")))))))</f>
        <v>#N/A</v>
      </c>
      <c r="AD809" t="e">
        <f>IF(score!$M809=".",".",IF(score!$M809=0,"1",IF(score!$M809=20,"0",IF(score!$M809=40,"0",IF(score!$M809=60,"0",IF(score!$M809=80,"0",IF(score!$M809=100,"0")))))))</f>
        <v>#N/A</v>
      </c>
      <c r="AE809" t="e">
        <f>IF(score!$M809=".",".",IF(score!$M809=0,"0",IF(score!$M809=20,"1",IF(score!$M809=40,"0",IF(score!$M809=60,"0",IF(score!$M809=80,"0",IF(score!$M809=100,"0")))))))</f>
        <v>#N/A</v>
      </c>
      <c r="AF809" t="e">
        <f>IF(score!$M809=".",".",IF(score!$M809=0,"0",IF(score!$M809=20,"0",IF(score!$M809=40,"1",IF(score!$M809=60,"0",IF(score!$M809=80,"0",IF(score!$M809=100,"0")))))))</f>
        <v>#N/A</v>
      </c>
      <c r="AG809" t="e">
        <f>IF(score!$M809=".",".",IF(score!$M809=0,"0",IF(score!$M809=20,"0",IF(score!$M809=40,"0",IF(score!$M809=60,"1",IF(score!$M809=80,"0",IF(score!$M809=100,"0")))))))</f>
        <v>#N/A</v>
      </c>
      <c r="AH809" t="e">
        <f>IF(score!$M809=".",".",IF(score!$M809=0,"0",IF(score!$M809=20,"0",IF(score!$M809=40,"0",IF(score!$M809=60,"0",IF(score!$M809=80,"1",IF(score!$M809=100,"0")))))))</f>
        <v>#N/A</v>
      </c>
      <c r="AI809" t="e">
        <f>IF(score!$N809=".",".",IF(score!$N809=0,"1",IF(score!$N809=25,"0",IF(score!$N809=50,"0",IF(score!$N809=75,"0",IF(score!$N809=100,"0"))))))</f>
        <v>#N/A</v>
      </c>
      <c r="AJ809" t="e">
        <f>IF(score!$N809=".",".",IF(score!$N809=0,"0",IF(score!$N809=25,"1",IF(score!$N809=50,"0",IF(score!$N809=75,"0",IF(score!$N809=100,"0"))))))</f>
        <v>#N/A</v>
      </c>
      <c r="AK809" t="e">
        <f>IF(score!$N809=".",".",IF(score!$N809=0,"0",IF(score!$N809=25,"0",IF(score!$N809=50,"1",IF(score!$N809=75,"0",IF(score!$N809=100,"0"))))))</f>
        <v>#N/A</v>
      </c>
      <c r="AL809" t="e">
        <f>IF(score!$N809=".",".",IF(score!$N809=0,"0",IF(score!$N809=25,"0",IF(score!$N809=50,"0",IF(score!$N809=75,"1",IF(score!$N809=100,"0"))))))</f>
        <v>#N/A</v>
      </c>
      <c r="AN809" t="e">
        <f t="shared" si="840"/>
        <v>#N/A</v>
      </c>
      <c r="AO809" t="e">
        <f t="shared" si="841"/>
        <v>#N/A</v>
      </c>
      <c r="AP809" t="e">
        <f t="shared" si="842"/>
        <v>#N/A</v>
      </c>
      <c r="AQ809" t="e">
        <f t="shared" si="843"/>
        <v>#N/A</v>
      </c>
      <c r="AR809" t="e">
        <f t="shared" si="844"/>
        <v>#N/A</v>
      </c>
      <c r="AS809" t="e">
        <f t="shared" si="845"/>
        <v>#N/A</v>
      </c>
      <c r="AT809" t="e">
        <f t="shared" si="846"/>
        <v>#N/A</v>
      </c>
      <c r="AU809" t="e">
        <f t="shared" si="847"/>
        <v>#N/A</v>
      </c>
      <c r="AV809" t="e">
        <f t="shared" si="848"/>
        <v>#N/A</v>
      </c>
      <c r="AW809" t="e">
        <f t="shared" si="849"/>
        <v>#N/A</v>
      </c>
      <c r="AX809" t="e">
        <f t="shared" si="850"/>
        <v>#N/A</v>
      </c>
      <c r="AY809" t="e">
        <f t="shared" si="851"/>
        <v>#N/A</v>
      </c>
      <c r="AZ809" t="e">
        <f t="shared" si="852"/>
        <v>#N/A</v>
      </c>
      <c r="BA809" t="e">
        <f t="shared" si="853"/>
        <v>#N/A</v>
      </c>
      <c r="BB809" t="e">
        <f t="shared" si="854"/>
        <v>#N/A</v>
      </c>
      <c r="BC809" t="e">
        <f t="shared" si="855"/>
        <v>#N/A</v>
      </c>
      <c r="BD809" t="e">
        <f t="shared" si="856"/>
        <v>#N/A</v>
      </c>
      <c r="BE809" t="e">
        <f t="shared" si="857"/>
        <v>#N/A</v>
      </c>
      <c r="BF809" t="e">
        <f t="shared" si="858"/>
        <v>#N/A</v>
      </c>
      <c r="BG809" t="e">
        <f t="shared" si="859"/>
        <v>#N/A</v>
      </c>
      <c r="BH809" t="e">
        <f t="shared" si="860"/>
        <v>#N/A</v>
      </c>
      <c r="BI809" t="e">
        <f t="shared" si="861"/>
        <v>#N/A</v>
      </c>
      <c r="BJ809" t="e">
        <f t="shared" si="862"/>
        <v>#N/A</v>
      </c>
      <c r="BK809" t="e">
        <f t="shared" si="863"/>
        <v>#N/A</v>
      </c>
      <c r="BL809" t="e">
        <f t="shared" si="864"/>
        <v>#N/A</v>
      </c>
      <c r="BM809" t="e">
        <f t="shared" si="865"/>
        <v>#N/A</v>
      </c>
      <c r="BN809" t="e">
        <f t="shared" si="866"/>
        <v>#N/A</v>
      </c>
      <c r="BO809" t="e">
        <f t="shared" si="867"/>
        <v>#N/A</v>
      </c>
      <c r="BP809" t="e">
        <f t="shared" si="868"/>
        <v>#N/A</v>
      </c>
      <c r="BQ809" t="e">
        <f t="shared" si="869"/>
        <v>#N/A</v>
      </c>
      <c r="BR809" t="e">
        <f t="shared" si="870"/>
        <v>#N/A</v>
      </c>
      <c r="BS809" t="e">
        <f t="shared" si="871"/>
        <v>#N/A</v>
      </c>
      <c r="BT809" t="e">
        <f t="shared" si="872"/>
        <v>#N/A</v>
      </c>
      <c r="BU809" t="e">
        <f t="shared" si="873"/>
        <v>#N/A</v>
      </c>
      <c r="BV809" t="e">
        <f t="shared" si="874"/>
        <v>#N/A</v>
      </c>
      <c r="BX809" t="e">
        <f t="shared" si="875"/>
        <v>#N/A</v>
      </c>
      <c r="BY809" t="e">
        <f t="shared" si="876"/>
        <v>#N/A</v>
      </c>
      <c r="BZ809" t="e">
        <f t="shared" si="877"/>
        <v>#N/A</v>
      </c>
      <c r="CA809" t="e">
        <f t="shared" si="878"/>
        <v>#N/A</v>
      </c>
      <c r="CB809" t="e">
        <f t="shared" si="879"/>
        <v>#N/A</v>
      </c>
      <c r="CC809" t="e">
        <f t="shared" si="880"/>
        <v>#N/A</v>
      </c>
      <c r="CD809" t="e">
        <f t="shared" si="881"/>
        <v>#N/A</v>
      </c>
      <c r="CE809" t="e">
        <f t="shared" si="882"/>
        <v>#N/A</v>
      </c>
      <c r="CF809" t="e">
        <f t="shared" si="883"/>
        <v>#N/A</v>
      </c>
      <c r="CG809" t="e">
        <f t="shared" si="884"/>
        <v>#N/A</v>
      </c>
      <c r="CH809" t="e">
        <f t="shared" si="885"/>
        <v>#N/A</v>
      </c>
      <c r="CI809" t="e">
        <f t="shared" si="886"/>
        <v>#N/A</v>
      </c>
      <c r="CJ809" t="e">
        <f t="shared" si="887"/>
        <v>#N/A</v>
      </c>
      <c r="CK809" t="e">
        <f t="shared" si="888"/>
        <v>#N/A</v>
      </c>
      <c r="CL809" t="e">
        <f t="shared" si="889"/>
        <v>#N/A</v>
      </c>
      <c r="CM809" t="e">
        <f t="shared" si="890"/>
        <v>#N/A</v>
      </c>
      <c r="CN809" t="e">
        <f t="shared" si="891"/>
        <v>#N/A</v>
      </c>
      <c r="CO809" t="e">
        <f t="shared" si="892"/>
        <v>#N/A</v>
      </c>
      <c r="CP809" t="e">
        <f t="shared" si="893"/>
        <v>#N/A</v>
      </c>
      <c r="CQ809" t="e">
        <f t="shared" si="894"/>
        <v>#N/A</v>
      </c>
      <c r="CR809" t="e">
        <f t="shared" si="895"/>
        <v>#N/A</v>
      </c>
      <c r="CS809" t="e">
        <f t="shared" si="896"/>
        <v>#N/A</v>
      </c>
      <c r="CT809" t="e">
        <f t="shared" si="897"/>
        <v>#N/A</v>
      </c>
      <c r="CU809" t="e">
        <f t="shared" si="898"/>
        <v>#N/A</v>
      </c>
      <c r="CV809" t="e">
        <f t="shared" si="899"/>
        <v>#N/A</v>
      </c>
      <c r="CW809" t="e">
        <f t="shared" si="900"/>
        <v>#N/A</v>
      </c>
      <c r="CX809" t="e">
        <f t="shared" si="901"/>
        <v>#N/A</v>
      </c>
      <c r="CY809" t="e">
        <f t="shared" si="902"/>
        <v>#N/A</v>
      </c>
      <c r="CZ809" t="e">
        <f t="shared" si="903"/>
        <v>#N/A</v>
      </c>
      <c r="DA809" t="e">
        <f t="shared" si="904"/>
        <v>#N/A</v>
      </c>
      <c r="DB809" t="e">
        <f t="shared" si="905"/>
        <v>#N/A</v>
      </c>
      <c r="DC809" t="e">
        <f t="shared" si="906"/>
        <v>#N/A</v>
      </c>
      <c r="DD809" t="e">
        <f t="shared" si="907"/>
        <v>#N/A</v>
      </c>
      <c r="DE809" t="e">
        <f t="shared" si="908"/>
        <v>#N/A</v>
      </c>
      <c r="DF809" t="e">
        <f t="shared" si="909"/>
        <v>#N/A</v>
      </c>
    </row>
    <row r="810" spans="1:110" x14ac:dyDescent="0.25">
      <c r="A810" s="4">
        <f>raw!$A811:$A811</f>
        <v>0</v>
      </c>
      <c r="B810" s="6">
        <f>raw!$B811:$B811</f>
        <v>0</v>
      </c>
      <c r="D810" t="e">
        <f>IF(score!$C810=".",".",IF(score!$C810=0,"1",IF(score!$C810=25,"0",IF(score!$C810=50,"0",IF(score!$C810=75,"0",IF(score!$C810=100,"0"))))))</f>
        <v>#N/A</v>
      </c>
      <c r="E810" t="e">
        <f>IF(score!$C810=".",".",IF(score!$C810=0,"0",IF(score!$C810=25,"1",IF(score!$C810=50,"0",IF(score!$C810=75,"0",IF(score!$C810=100,"0"))))))</f>
        <v>#N/A</v>
      </c>
      <c r="F810" t="e">
        <f>IF(score!$C810=".",".",IF(score!$C810=0,"0",IF(score!$C810=25,"0",IF(score!$C810=50,"1",IF(score!$C810=75,"0",IF(score!$C810=100,"0"))))))</f>
        <v>#N/A</v>
      </c>
      <c r="G810" t="e">
        <f>IF(score!$C810=".",".",IF(score!$C810=0,"0",IF(score!$C810=25,"0",IF(score!$C810=50,"0",IF(score!$C810=75,"1",IF(score!$C810=100,"0"))))))</f>
        <v>#N/A</v>
      </c>
      <c r="H810" t="e">
        <f>IF(score!$D810=".",".",IF(score!$D810=0,"1",IF(score!$D810=50,"0",IF(score!$D810=100,"0"))))</f>
        <v>#N/A</v>
      </c>
      <c r="I810" t="e">
        <f>IF(score!$D810=".",".",IF(score!$D810=0,"0",IF(score!$D810=50,"1",IF(score!$D810=100,"0"))))</f>
        <v>#N/A</v>
      </c>
      <c r="J810" t="e">
        <f>IF(score!$E810=".",".",IF(score!$E810=0,"1",IF(score!$E810=50,"0",IF(score!$E810=100,"0"))))</f>
        <v>#N/A</v>
      </c>
      <c r="K810" t="e">
        <f>IF(score!$E810=".",".",IF(score!$E810=0,"0",IF(score!$E810=50,"1",IF(score!$E810=100,"0"))))</f>
        <v>#N/A</v>
      </c>
      <c r="L810" t="e">
        <f>IF(score!$F810=".",".",IF(score!$F810=0,"1",IF(score!$F810=100,"0")))</f>
        <v>#N/A</v>
      </c>
      <c r="M810" t="e">
        <f>IF(score!$G810=".",".",IF(score!$G810=0,"1",IF(score!$G810=100,"0")))</f>
        <v>#N/A</v>
      </c>
      <c r="N810" t="e">
        <f>IF(score!$H810=".",".",IF(score!$H810=0,"1",IF(score!$H810=100,"0")))</f>
        <v>#N/A</v>
      </c>
      <c r="O810" t="e">
        <f>IF(score!$I810=".",".",IF(score!$I810=0,"1",IF(score!$I810=50,"0",IF(score!$I810=100,"0"))))</f>
        <v>#N/A</v>
      </c>
      <c r="P810" t="e">
        <f>IF(score!$J810=".",".",IF(score!$J810=0,"1",IF(score!$J810=25,"0",IF(score!$J810=50,"0",IF(score!$J810=75,"0",IF(score!$J810=100,"0"))))))</f>
        <v>#N/A</v>
      </c>
      <c r="Q810" t="e">
        <f>IF(score!$J810=".",".",IF(score!$J810=0,"0",IF(score!$J810=25,"1",IF(score!$J810=50,"0",IF(score!$J810=75,"0",IF(score!$J810=100,"0"))))))</f>
        <v>#N/A</v>
      </c>
      <c r="R810" t="e">
        <f>IF(score!$J810=".",".",IF(score!$J810=0,"0",IF(score!$J810=25,"0",IF(score!$J810=50,"1",IF(score!$J810=75,"0",IF(score!$J810=100,"0"))))))</f>
        <v>#N/A</v>
      </c>
      <c r="S810" t="e">
        <f>IF(score!$J810=".",".",IF(score!$J810=0,"0",IF(score!$J810=25,"0",IF(score!$J810=50,"0",IF(score!$J810=75,"1",IF(score!$J810=100,"0"))))))</f>
        <v>#N/A</v>
      </c>
      <c r="T810" t="e">
        <f>IF(score!$K810=".",".",IF(score!$K810=0,"1",IF(score!$K810=20,"0",IF(score!$K810=40,"0",IF(score!$K810=60,"0",IF(score!$K810=80,"0",IF(score!$K810=100,"0")))))))</f>
        <v>#N/A</v>
      </c>
      <c r="U810" t="e">
        <f>IF(score!$K810=".",".",IF(score!$K810=0,"0",IF(score!$K810=20,"1",IF(score!$K810=40,"0",IF(score!$K810=60,"0",IF(score!$K810=80,"0",IF(score!$K810=100,"0")))))))</f>
        <v>#N/A</v>
      </c>
      <c r="V810" t="e">
        <f>IF(score!$K810=".",".",IF(score!$K810=0,"0",IF(score!$K810=20,"0",IF(score!$K810=40,"1",IF(score!$K810=60,"0",IF(score!$K810=80,"0",IF(score!$K810=100,"0")))))))</f>
        <v>#N/A</v>
      </c>
      <c r="W810" t="e">
        <f>IF(score!$K810=".",".",IF(score!$K810=0,"0",IF(score!$K810=20,"0",IF(score!$K810=40,"0",IF(score!$K810=60,"1",IF(score!$K810=80,"0",IF(score!$K810=100,"0")))))))</f>
        <v>#N/A</v>
      </c>
      <c r="X810" t="e">
        <f>IF(score!$K810=".",".",IF(score!$K810=0,"0",IF(score!$K810=20,"0",IF(score!$K810=40,"0",IF(score!$K810=60,"0",IF(score!$K810=80,"1",IF(score!$K810=100,"0")))))))</f>
        <v>#N/A</v>
      </c>
      <c r="Y810" t="e">
        <f>IF(score!$L810=".",".",IF(score!$L810=0,"1",IF(score!$L810=20,"0",IF(score!$L810=40,"0",IF(score!$L810=60,"0",IF(score!$L810=80,"0",IF(score!$L810=100,"0")))))))</f>
        <v>#N/A</v>
      </c>
      <c r="Z810" t="e">
        <f>IF(score!$L810=".",".",IF(score!$L810=0,"0",IF(score!$L810=20,"1",IF(score!$L810=40,"0",IF(score!$L810=60,"0",IF(score!$L810=80,"0",IF(score!$L810=100,"0")))))))</f>
        <v>#N/A</v>
      </c>
      <c r="AA810" t="e">
        <f>IF(score!$L810=".",".",IF(score!$L810=0,"0",IF(score!$L810=20,"0",IF(score!$L810=40,"1",IF(score!$L810=60,"0",IF(score!$L810=80,"0",IF(score!$L810=100,"0")))))))</f>
        <v>#N/A</v>
      </c>
      <c r="AB810" t="e">
        <f>IF(score!$L810=".",".",IF(score!$L810=0,"0",IF(score!$L810=20,"0",IF(score!$L810=40,"0",IF(score!$L810=60,"1",IF(score!$L810=80,"0",IF(score!$L810=100,"0")))))))</f>
        <v>#N/A</v>
      </c>
      <c r="AC810" t="e">
        <f>IF(score!$L810=".",".",IF(score!$L810=0,"0",IF(score!$L810=20,"0",IF(score!$L810=40,"0",IF(score!$L810=60,"0",IF(score!$L810=80,"1",IF(score!L810=100,"0")))))))</f>
        <v>#N/A</v>
      </c>
      <c r="AD810" t="e">
        <f>IF(score!$M810=".",".",IF(score!$M810=0,"1",IF(score!$M810=20,"0",IF(score!$M810=40,"0",IF(score!$M810=60,"0",IF(score!$M810=80,"0",IF(score!$M810=100,"0")))))))</f>
        <v>#N/A</v>
      </c>
      <c r="AE810" t="e">
        <f>IF(score!$M810=".",".",IF(score!$M810=0,"0",IF(score!$M810=20,"1",IF(score!$M810=40,"0",IF(score!$M810=60,"0",IF(score!$M810=80,"0",IF(score!$M810=100,"0")))))))</f>
        <v>#N/A</v>
      </c>
      <c r="AF810" t="e">
        <f>IF(score!$M810=".",".",IF(score!$M810=0,"0",IF(score!$M810=20,"0",IF(score!$M810=40,"1",IF(score!$M810=60,"0",IF(score!$M810=80,"0",IF(score!$M810=100,"0")))))))</f>
        <v>#N/A</v>
      </c>
      <c r="AG810" t="e">
        <f>IF(score!$M810=".",".",IF(score!$M810=0,"0",IF(score!$M810=20,"0",IF(score!$M810=40,"0",IF(score!$M810=60,"1",IF(score!$M810=80,"0",IF(score!$M810=100,"0")))))))</f>
        <v>#N/A</v>
      </c>
      <c r="AH810" t="e">
        <f>IF(score!$M810=".",".",IF(score!$M810=0,"0",IF(score!$M810=20,"0",IF(score!$M810=40,"0",IF(score!$M810=60,"0",IF(score!$M810=80,"1",IF(score!$M810=100,"0")))))))</f>
        <v>#N/A</v>
      </c>
      <c r="AI810" t="e">
        <f>IF(score!$N810=".",".",IF(score!$N810=0,"1",IF(score!$N810=25,"0",IF(score!$N810=50,"0",IF(score!$N810=75,"0",IF(score!$N810=100,"0"))))))</f>
        <v>#N/A</v>
      </c>
      <c r="AJ810" t="e">
        <f>IF(score!$N810=".",".",IF(score!$N810=0,"0",IF(score!$N810=25,"1",IF(score!$N810=50,"0",IF(score!$N810=75,"0",IF(score!$N810=100,"0"))))))</f>
        <v>#N/A</v>
      </c>
      <c r="AK810" t="e">
        <f>IF(score!$N810=".",".",IF(score!$N810=0,"0",IF(score!$N810=25,"0",IF(score!$N810=50,"1",IF(score!$N810=75,"0",IF(score!$N810=100,"0"))))))</f>
        <v>#N/A</v>
      </c>
      <c r="AL810" t="e">
        <f>IF(score!$N810=".",".",IF(score!$N810=0,"0",IF(score!$N810=25,"0",IF(score!$N810=50,"0",IF(score!$N810=75,"1",IF(score!$N810=100,"0"))))))</f>
        <v>#N/A</v>
      </c>
      <c r="AN810" t="e">
        <f t="shared" si="840"/>
        <v>#N/A</v>
      </c>
      <c r="AO810" t="e">
        <f t="shared" si="841"/>
        <v>#N/A</v>
      </c>
      <c r="AP810" t="e">
        <f t="shared" si="842"/>
        <v>#N/A</v>
      </c>
      <c r="AQ810" t="e">
        <f t="shared" si="843"/>
        <v>#N/A</v>
      </c>
      <c r="AR810" t="e">
        <f t="shared" si="844"/>
        <v>#N/A</v>
      </c>
      <c r="AS810" t="e">
        <f t="shared" si="845"/>
        <v>#N/A</v>
      </c>
      <c r="AT810" t="e">
        <f t="shared" si="846"/>
        <v>#N/A</v>
      </c>
      <c r="AU810" t="e">
        <f t="shared" si="847"/>
        <v>#N/A</v>
      </c>
      <c r="AV810" t="e">
        <f t="shared" si="848"/>
        <v>#N/A</v>
      </c>
      <c r="AW810" t="e">
        <f t="shared" si="849"/>
        <v>#N/A</v>
      </c>
      <c r="AX810" t="e">
        <f t="shared" si="850"/>
        <v>#N/A</v>
      </c>
      <c r="AY810" t="e">
        <f t="shared" si="851"/>
        <v>#N/A</v>
      </c>
      <c r="AZ810" t="e">
        <f t="shared" si="852"/>
        <v>#N/A</v>
      </c>
      <c r="BA810" t="e">
        <f t="shared" si="853"/>
        <v>#N/A</v>
      </c>
      <c r="BB810" t="e">
        <f t="shared" si="854"/>
        <v>#N/A</v>
      </c>
      <c r="BC810" t="e">
        <f t="shared" si="855"/>
        <v>#N/A</v>
      </c>
      <c r="BD810" t="e">
        <f t="shared" si="856"/>
        <v>#N/A</v>
      </c>
      <c r="BE810" t="e">
        <f t="shared" si="857"/>
        <v>#N/A</v>
      </c>
      <c r="BF810" t="e">
        <f t="shared" si="858"/>
        <v>#N/A</v>
      </c>
      <c r="BG810" t="e">
        <f t="shared" si="859"/>
        <v>#N/A</v>
      </c>
      <c r="BH810" t="e">
        <f t="shared" si="860"/>
        <v>#N/A</v>
      </c>
      <c r="BI810" t="e">
        <f t="shared" si="861"/>
        <v>#N/A</v>
      </c>
      <c r="BJ810" t="e">
        <f t="shared" si="862"/>
        <v>#N/A</v>
      </c>
      <c r="BK810" t="e">
        <f t="shared" si="863"/>
        <v>#N/A</v>
      </c>
      <c r="BL810" t="e">
        <f t="shared" si="864"/>
        <v>#N/A</v>
      </c>
      <c r="BM810" t="e">
        <f t="shared" si="865"/>
        <v>#N/A</v>
      </c>
      <c r="BN810" t="e">
        <f t="shared" si="866"/>
        <v>#N/A</v>
      </c>
      <c r="BO810" t="e">
        <f t="shared" si="867"/>
        <v>#N/A</v>
      </c>
      <c r="BP810" t="e">
        <f t="shared" si="868"/>
        <v>#N/A</v>
      </c>
      <c r="BQ810" t="e">
        <f t="shared" si="869"/>
        <v>#N/A</v>
      </c>
      <c r="BR810" t="e">
        <f t="shared" si="870"/>
        <v>#N/A</v>
      </c>
      <c r="BS810" t="e">
        <f t="shared" si="871"/>
        <v>#N/A</v>
      </c>
      <c r="BT810" t="e">
        <f t="shared" si="872"/>
        <v>#N/A</v>
      </c>
      <c r="BU810" t="e">
        <f t="shared" si="873"/>
        <v>#N/A</v>
      </c>
      <c r="BV810" t="e">
        <f t="shared" si="874"/>
        <v>#N/A</v>
      </c>
      <c r="BX810" t="e">
        <f t="shared" si="875"/>
        <v>#N/A</v>
      </c>
      <c r="BY810" t="e">
        <f t="shared" si="876"/>
        <v>#N/A</v>
      </c>
      <c r="BZ810" t="e">
        <f t="shared" si="877"/>
        <v>#N/A</v>
      </c>
      <c r="CA810" t="e">
        <f t="shared" si="878"/>
        <v>#N/A</v>
      </c>
      <c r="CB810" t="e">
        <f t="shared" si="879"/>
        <v>#N/A</v>
      </c>
      <c r="CC810" t="e">
        <f t="shared" si="880"/>
        <v>#N/A</v>
      </c>
      <c r="CD810" t="e">
        <f t="shared" si="881"/>
        <v>#N/A</v>
      </c>
      <c r="CE810" t="e">
        <f t="shared" si="882"/>
        <v>#N/A</v>
      </c>
      <c r="CF810" t="e">
        <f t="shared" si="883"/>
        <v>#N/A</v>
      </c>
      <c r="CG810" t="e">
        <f t="shared" si="884"/>
        <v>#N/A</v>
      </c>
      <c r="CH810" t="e">
        <f t="shared" si="885"/>
        <v>#N/A</v>
      </c>
      <c r="CI810" t="e">
        <f t="shared" si="886"/>
        <v>#N/A</v>
      </c>
      <c r="CJ810" t="e">
        <f t="shared" si="887"/>
        <v>#N/A</v>
      </c>
      <c r="CK810" t="e">
        <f t="shared" si="888"/>
        <v>#N/A</v>
      </c>
      <c r="CL810" t="e">
        <f t="shared" si="889"/>
        <v>#N/A</v>
      </c>
      <c r="CM810" t="e">
        <f t="shared" si="890"/>
        <v>#N/A</v>
      </c>
      <c r="CN810" t="e">
        <f t="shared" si="891"/>
        <v>#N/A</v>
      </c>
      <c r="CO810" t="e">
        <f t="shared" si="892"/>
        <v>#N/A</v>
      </c>
      <c r="CP810" t="e">
        <f t="shared" si="893"/>
        <v>#N/A</v>
      </c>
      <c r="CQ810" t="e">
        <f t="shared" si="894"/>
        <v>#N/A</v>
      </c>
      <c r="CR810" t="e">
        <f t="shared" si="895"/>
        <v>#N/A</v>
      </c>
      <c r="CS810" t="e">
        <f t="shared" si="896"/>
        <v>#N/A</v>
      </c>
      <c r="CT810" t="e">
        <f t="shared" si="897"/>
        <v>#N/A</v>
      </c>
      <c r="CU810" t="e">
        <f t="shared" si="898"/>
        <v>#N/A</v>
      </c>
      <c r="CV810" t="e">
        <f t="shared" si="899"/>
        <v>#N/A</v>
      </c>
      <c r="CW810" t="e">
        <f t="shared" si="900"/>
        <v>#N/A</v>
      </c>
      <c r="CX810" t="e">
        <f t="shared" si="901"/>
        <v>#N/A</v>
      </c>
      <c r="CY810" t="e">
        <f t="shared" si="902"/>
        <v>#N/A</v>
      </c>
      <c r="CZ810" t="e">
        <f t="shared" si="903"/>
        <v>#N/A</v>
      </c>
      <c r="DA810" t="e">
        <f t="shared" si="904"/>
        <v>#N/A</v>
      </c>
      <c r="DB810" t="e">
        <f t="shared" si="905"/>
        <v>#N/A</v>
      </c>
      <c r="DC810" t="e">
        <f t="shared" si="906"/>
        <v>#N/A</v>
      </c>
      <c r="DD810" t="e">
        <f t="shared" si="907"/>
        <v>#N/A</v>
      </c>
      <c r="DE810" t="e">
        <f t="shared" si="908"/>
        <v>#N/A</v>
      </c>
      <c r="DF810" t="e">
        <f t="shared" si="909"/>
        <v>#N/A</v>
      </c>
    </row>
    <row r="811" spans="1:110" x14ac:dyDescent="0.25">
      <c r="A811" s="4">
        <f>raw!$A812:$A812</f>
        <v>0</v>
      </c>
      <c r="B811" s="6">
        <f>raw!$B812:$B812</f>
        <v>0</v>
      </c>
      <c r="D811" t="e">
        <f>IF(score!$C811=".",".",IF(score!$C811=0,"1",IF(score!$C811=25,"0",IF(score!$C811=50,"0",IF(score!$C811=75,"0",IF(score!$C811=100,"0"))))))</f>
        <v>#N/A</v>
      </c>
      <c r="E811" t="e">
        <f>IF(score!$C811=".",".",IF(score!$C811=0,"0",IF(score!$C811=25,"1",IF(score!$C811=50,"0",IF(score!$C811=75,"0",IF(score!$C811=100,"0"))))))</f>
        <v>#N/A</v>
      </c>
      <c r="F811" t="e">
        <f>IF(score!$C811=".",".",IF(score!$C811=0,"0",IF(score!$C811=25,"0",IF(score!$C811=50,"1",IF(score!$C811=75,"0",IF(score!$C811=100,"0"))))))</f>
        <v>#N/A</v>
      </c>
      <c r="G811" t="e">
        <f>IF(score!$C811=".",".",IF(score!$C811=0,"0",IF(score!$C811=25,"0",IF(score!$C811=50,"0",IF(score!$C811=75,"1",IF(score!$C811=100,"0"))))))</f>
        <v>#N/A</v>
      </c>
      <c r="H811" t="e">
        <f>IF(score!$D811=".",".",IF(score!$D811=0,"1",IF(score!$D811=50,"0",IF(score!$D811=100,"0"))))</f>
        <v>#N/A</v>
      </c>
      <c r="I811" t="e">
        <f>IF(score!$D811=".",".",IF(score!$D811=0,"0",IF(score!$D811=50,"1",IF(score!$D811=100,"0"))))</f>
        <v>#N/A</v>
      </c>
      <c r="J811" t="e">
        <f>IF(score!$E811=".",".",IF(score!$E811=0,"1",IF(score!$E811=50,"0",IF(score!$E811=100,"0"))))</f>
        <v>#N/A</v>
      </c>
      <c r="K811" t="e">
        <f>IF(score!$E811=".",".",IF(score!$E811=0,"0",IF(score!$E811=50,"1",IF(score!$E811=100,"0"))))</f>
        <v>#N/A</v>
      </c>
      <c r="L811" t="e">
        <f>IF(score!$F811=".",".",IF(score!$F811=0,"1",IF(score!$F811=100,"0")))</f>
        <v>#N/A</v>
      </c>
      <c r="M811" t="e">
        <f>IF(score!$G811=".",".",IF(score!$G811=0,"1",IF(score!$G811=100,"0")))</f>
        <v>#N/A</v>
      </c>
      <c r="N811" t="e">
        <f>IF(score!$H811=".",".",IF(score!$H811=0,"1",IF(score!$H811=100,"0")))</f>
        <v>#N/A</v>
      </c>
      <c r="O811" t="e">
        <f>IF(score!$I811=".",".",IF(score!$I811=0,"1",IF(score!$I811=50,"0",IF(score!$I811=100,"0"))))</f>
        <v>#N/A</v>
      </c>
      <c r="P811" t="e">
        <f>IF(score!$J811=".",".",IF(score!$J811=0,"1",IF(score!$J811=25,"0",IF(score!$J811=50,"0",IF(score!$J811=75,"0",IF(score!$J811=100,"0"))))))</f>
        <v>#N/A</v>
      </c>
      <c r="Q811" t="e">
        <f>IF(score!$J811=".",".",IF(score!$J811=0,"0",IF(score!$J811=25,"1",IF(score!$J811=50,"0",IF(score!$J811=75,"0",IF(score!$J811=100,"0"))))))</f>
        <v>#N/A</v>
      </c>
      <c r="R811" t="e">
        <f>IF(score!$J811=".",".",IF(score!$J811=0,"0",IF(score!$J811=25,"0",IF(score!$J811=50,"1",IF(score!$J811=75,"0",IF(score!$J811=100,"0"))))))</f>
        <v>#N/A</v>
      </c>
      <c r="S811" t="e">
        <f>IF(score!$J811=".",".",IF(score!$J811=0,"0",IF(score!$J811=25,"0",IF(score!$J811=50,"0",IF(score!$J811=75,"1",IF(score!$J811=100,"0"))))))</f>
        <v>#N/A</v>
      </c>
      <c r="T811" t="e">
        <f>IF(score!$K811=".",".",IF(score!$K811=0,"1",IF(score!$K811=20,"0",IF(score!$K811=40,"0",IF(score!$K811=60,"0",IF(score!$K811=80,"0",IF(score!$K811=100,"0")))))))</f>
        <v>#N/A</v>
      </c>
      <c r="U811" t="e">
        <f>IF(score!$K811=".",".",IF(score!$K811=0,"0",IF(score!$K811=20,"1",IF(score!$K811=40,"0",IF(score!$K811=60,"0",IF(score!$K811=80,"0",IF(score!$K811=100,"0")))))))</f>
        <v>#N/A</v>
      </c>
      <c r="V811" t="e">
        <f>IF(score!$K811=".",".",IF(score!$K811=0,"0",IF(score!$K811=20,"0",IF(score!$K811=40,"1",IF(score!$K811=60,"0",IF(score!$K811=80,"0",IF(score!$K811=100,"0")))))))</f>
        <v>#N/A</v>
      </c>
      <c r="W811" t="e">
        <f>IF(score!$K811=".",".",IF(score!$K811=0,"0",IF(score!$K811=20,"0",IF(score!$K811=40,"0",IF(score!$K811=60,"1",IF(score!$K811=80,"0",IF(score!$K811=100,"0")))))))</f>
        <v>#N/A</v>
      </c>
      <c r="X811" t="e">
        <f>IF(score!$K811=".",".",IF(score!$K811=0,"0",IF(score!$K811=20,"0",IF(score!$K811=40,"0",IF(score!$K811=60,"0",IF(score!$K811=80,"1",IF(score!$K811=100,"0")))))))</f>
        <v>#N/A</v>
      </c>
      <c r="Y811" t="e">
        <f>IF(score!$L811=".",".",IF(score!$L811=0,"1",IF(score!$L811=20,"0",IF(score!$L811=40,"0",IF(score!$L811=60,"0",IF(score!$L811=80,"0",IF(score!$L811=100,"0")))))))</f>
        <v>#N/A</v>
      </c>
      <c r="Z811" t="e">
        <f>IF(score!$L811=".",".",IF(score!$L811=0,"0",IF(score!$L811=20,"1",IF(score!$L811=40,"0",IF(score!$L811=60,"0",IF(score!$L811=80,"0",IF(score!$L811=100,"0")))))))</f>
        <v>#N/A</v>
      </c>
      <c r="AA811" t="e">
        <f>IF(score!$L811=".",".",IF(score!$L811=0,"0",IF(score!$L811=20,"0",IF(score!$L811=40,"1",IF(score!$L811=60,"0",IF(score!$L811=80,"0",IF(score!$L811=100,"0")))))))</f>
        <v>#N/A</v>
      </c>
      <c r="AB811" t="e">
        <f>IF(score!$L811=".",".",IF(score!$L811=0,"0",IF(score!$L811=20,"0",IF(score!$L811=40,"0",IF(score!$L811=60,"1",IF(score!$L811=80,"0",IF(score!$L811=100,"0")))))))</f>
        <v>#N/A</v>
      </c>
      <c r="AC811" t="e">
        <f>IF(score!$L811=".",".",IF(score!$L811=0,"0",IF(score!$L811=20,"0",IF(score!$L811=40,"0",IF(score!$L811=60,"0",IF(score!$L811=80,"1",IF(score!L811=100,"0")))))))</f>
        <v>#N/A</v>
      </c>
      <c r="AD811" t="e">
        <f>IF(score!$M811=".",".",IF(score!$M811=0,"1",IF(score!$M811=20,"0",IF(score!$M811=40,"0",IF(score!$M811=60,"0",IF(score!$M811=80,"0",IF(score!$M811=100,"0")))))))</f>
        <v>#N/A</v>
      </c>
      <c r="AE811" t="e">
        <f>IF(score!$M811=".",".",IF(score!$M811=0,"0",IF(score!$M811=20,"1",IF(score!$M811=40,"0",IF(score!$M811=60,"0",IF(score!$M811=80,"0",IF(score!$M811=100,"0")))))))</f>
        <v>#N/A</v>
      </c>
      <c r="AF811" t="e">
        <f>IF(score!$M811=".",".",IF(score!$M811=0,"0",IF(score!$M811=20,"0",IF(score!$M811=40,"1",IF(score!$M811=60,"0",IF(score!$M811=80,"0",IF(score!$M811=100,"0")))))))</f>
        <v>#N/A</v>
      </c>
      <c r="AG811" t="e">
        <f>IF(score!$M811=".",".",IF(score!$M811=0,"0",IF(score!$M811=20,"0",IF(score!$M811=40,"0",IF(score!$M811=60,"1",IF(score!$M811=80,"0",IF(score!$M811=100,"0")))))))</f>
        <v>#N/A</v>
      </c>
      <c r="AH811" t="e">
        <f>IF(score!$M811=".",".",IF(score!$M811=0,"0",IF(score!$M811=20,"0",IF(score!$M811=40,"0",IF(score!$M811=60,"0",IF(score!$M811=80,"1",IF(score!$M811=100,"0")))))))</f>
        <v>#N/A</v>
      </c>
      <c r="AI811" t="e">
        <f>IF(score!$N811=".",".",IF(score!$N811=0,"1",IF(score!$N811=25,"0",IF(score!$N811=50,"0",IF(score!$N811=75,"0",IF(score!$N811=100,"0"))))))</f>
        <v>#N/A</v>
      </c>
      <c r="AJ811" t="e">
        <f>IF(score!$N811=".",".",IF(score!$N811=0,"0",IF(score!$N811=25,"1",IF(score!$N811=50,"0",IF(score!$N811=75,"0",IF(score!$N811=100,"0"))))))</f>
        <v>#N/A</v>
      </c>
      <c r="AK811" t="e">
        <f>IF(score!$N811=".",".",IF(score!$N811=0,"0",IF(score!$N811=25,"0",IF(score!$N811=50,"1",IF(score!$N811=75,"0",IF(score!$N811=100,"0"))))))</f>
        <v>#N/A</v>
      </c>
      <c r="AL811" t="e">
        <f>IF(score!$N811=".",".",IF(score!$N811=0,"0",IF(score!$N811=25,"0",IF(score!$N811=50,"0",IF(score!$N811=75,"1",IF(score!$N811=100,"0"))))))</f>
        <v>#N/A</v>
      </c>
      <c r="AN811" t="e">
        <f t="shared" si="840"/>
        <v>#N/A</v>
      </c>
      <c r="AO811" t="e">
        <f t="shared" si="841"/>
        <v>#N/A</v>
      </c>
      <c r="AP811" t="e">
        <f t="shared" si="842"/>
        <v>#N/A</v>
      </c>
      <c r="AQ811" t="e">
        <f t="shared" si="843"/>
        <v>#N/A</v>
      </c>
      <c r="AR811" t="e">
        <f t="shared" si="844"/>
        <v>#N/A</v>
      </c>
      <c r="AS811" t="e">
        <f t="shared" si="845"/>
        <v>#N/A</v>
      </c>
      <c r="AT811" t="e">
        <f t="shared" si="846"/>
        <v>#N/A</v>
      </c>
      <c r="AU811" t="e">
        <f t="shared" si="847"/>
        <v>#N/A</v>
      </c>
      <c r="AV811" t="e">
        <f t="shared" si="848"/>
        <v>#N/A</v>
      </c>
      <c r="AW811" t="e">
        <f t="shared" si="849"/>
        <v>#N/A</v>
      </c>
      <c r="AX811" t="e">
        <f t="shared" si="850"/>
        <v>#N/A</v>
      </c>
      <c r="AY811" t="e">
        <f t="shared" si="851"/>
        <v>#N/A</v>
      </c>
      <c r="AZ811" t="e">
        <f t="shared" si="852"/>
        <v>#N/A</v>
      </c>
      <c r="BA811" t="e">
        <f t="shared" si="853"/>
        <v>#N/A</v>
      </c>
      <c r="BB811" t="e">
        <f t="shared" si="854"/>
        <v>#N/A</v>
      </c>
      <c r="BC811" t="e">
        <f t="shared" si="855"/>
        <v>#N/A</v>
      </c>
      <c r="BD811" t="e">
        <f t="shared" si="856"/>
        <v>#N/A</v>
      </c>
      <c r="BE811" t="e">
        <f t="shared" si="857"/>
        <v>#N/A</v>
      </c>
      <c r="BF811" t="e">
        <f t="shared" si="858"/>
        <v>#N/A</v>
      </c>
      <c r="BG811" t="e">
        <f t="shared" si="859"/>
        <v>#N/A</v>
      </c>
      <c r="BH811" t="e">
        <f t="shared" si="860"/>
        <v>#N/A</v>
      </c>
      <c r="BI811" t="e">
        <f t="shared" si="861"/>
        <v>#N/A</v>
      </c>
      <c r="BJ811" t="e">
        <f t="shared" si="862"/>
        <v>#N/A</v>
      </c>
      <c r="BK811" t="e">
        <f t="shared" si="863"/>
        <v>#N/A</v>
      </c>
      <c r="BL811" t="e">
        <f t="shared" si="864"/>
        <v>#N/A</v>
      </c>
      <c r="BM811" t="e">
        <f t="shared" si="865"/>
        <v>#N/A</v>
      </c>
      <c r="BN811" t="e">
        <f t="shared" si="866"/>
        <v>#N/A</v>
      </c>
      <c r="BO811" t="e">
        <f t="shared" si="867"/>
        <v>#N/A</v>
      </c>
      <c r="BP811" t="e">
        <f t="shared" si="868"/>
        <v>#N/A</v>
      </c>
      <c r="BQ811" t="e">
        <f t="shared" si="869"/>
        <v>#N/A</v>
      </c>
      <c r="BR811" t="e">
        <f t="shared" si="870"/>
        <v>#N/A</v>
      </c>
      <c r="BS811" t="e">
        <f t="shared" si="871"/>
        <v>#N/A</v>
      </c>
      <c r="BT811" t="e">
        <f t="shared" si="872"/>
        <v>#N/A</v>
      </c>
      <c r="BU811" t="e">
        <f t="shared" si="873"/>
        <v>#N/A</v>
      </c>
      <c r="BV811" t="e">
        <f t="shared" si="874"/>
        <v>#N/A</v>
      </c>
      <c r="BX811" t="e">
        <f t="shared" si="875"/>
        <v>#N/A</v>
      </c>
      <c r="BY811" t="e">
        <f t="shared" si="876"/>
        <v>#N/A</v>
      </c>
      <c r="BZ811" t="e">
        <f t="shared" si="877"/>
        <v>#N/A</v>
      </c>
      <c r="CA811" t="e">
        <f t="shared" si="878"/>
        <v>#N/A</v>
      </c>
      <c r="CB811" t="e">
        <f t="shared" si="879"/>
        <v>#N/A</v>
      </c>
      <c r="CC811" t="e">
        <f t="shared" si="880"/>
        <v>#N/A</v>
      </c>
      <c r="CD811" t="e">
        <f t="shared" si="881"/>
        <v>#N/A</v>
      </c>
      <c r="CE811" t="e">
        <f t="shared" si="882"/>
        <v>#N/A</v>
      </c>
      <c r="CF811" t="e">
        <f t="shared" si="883"/>
        <v>#N/A</v>
      </c>
      <c r="CG811" t="e">
        <f t="shared" si="884"/>
        <v>#N/A</v>
      </c>
      <c r="CH811" t="e">
        <f t="shared" si="885"/>
        <v>#N/A</v>
      </c>
      <c r="CI811" t="e">
        <f t="shared" si="886"/>
        <v>#N/A</v>
      </c>
      <c r="CJ811" t="e">
        <f t="shared" si="887"/>
        <v>#N/A</v>
      </c>
      <c r="CK811" t="e">
        <f t="shared" si="888"/>
        <v>#N/A</v>
      </c>
      <c r="CL811" t="e">
        <f t="shared" si="889"/>
        <v>#N/A</v>
      </c>
      <c r="CM811" t="e">
        <f t="shared" si="890"/>
        <v>#N/A</v>
      </c>
      <c r="CN811" t="e">
        <f t="shared" si="891"/>
        <v>#N/A</v>
      </c>
      <c r="CO811" t="e">
        <f t="shared" si="892"/>
        <v>#N/A</v>
      </c>
      <c r="CP811" t="e">
        <f t="shared" si="893"/>
        <v>#N/A</v>
      </c>
      <c r="CQ811" t="e">
        <f t="shared" si="894"/>
        <v>#N/A</v>
      </c>
      <c r="CR811" t="e">
        <f t="shared" si="895"/>
        <v>#N/A</v>
      </c>
      <c r="CS811" t="e">
        <f t="shared" si="896"/>
        <v>#N/A</v>
      </c>
      <c r="CT811" t="e">
        <f t="shared" si="897"/>
        <v>#N/A</v>
      </c>
      <c r="CU811" t="e">
        <f t="shared" si="898"/>
        <v>#N/A</v>
      </c>
      <c r="CV811" t="e">
        <f t="shared" si="899"/>
        <v>#N/A</v>
      </c>
      <c r="CW811" t="e">
        <f t="shared" si="900"/>
        <v>#N/A</v>
      </c>
      <c r="CX811" t="e">
        <f t="shared" si="901"/>
        <v>#N/A</v>
      </c>
      <c r="CY811" t="e">
        <f t="shared" si="902"/>
        <v>#N/A</v>
      </c>
      <c r="CZ811" t="e">
        <f t="shared" si="903"/>
        <v>#N/A</v>
      </c>
      <c r="DA811" t="e">
        <f t="shared" si="904"/>
        <v>#N/A</v>
      </c>
      <c r="DB811" t="e">
        <f t="shared" si="905"/>
        <v>#N/A</v>
      </c>
      <c r="DC811" t="e">
        <f t="shared" si="906"/>
        <v>#N/A</v>
      </c>
      <c r="DD811" t="e">
        <f t="shared" si="907"/>
        <v>#N/A</v>
      </c>
      <c r="DE811" t="e">
        <f t="shared" si="908"/>
        <v>#N/A</v>
      </c>
      <c r="DF811" t="e">
        <f t="shared" si="909"/>
        <v>#N/A</v>
      </c>
    </row>
    <row r="812" spans="1:110" x14ac:dyDescent="0.25">
      <c r="A812" s="4">
        <f>raw!$A813:$A813</f>
        <v>0</v>
      </c>
      <c r="B812" s="6">
        <f>raw!$B813:$B813</f>
        <v>0</v>
      </c>
      <c r="D812" t="e">
        <f>IF(score!$C812=".",".",IF(score!$C812=0,"1",IF(score!$C812=25,"0",IF(score!$C812=50,"0",IF(score!$C812=75,"0",IF(score!$C812=100,"0"))))))</f>
        <v>#N/A</v>
      </c>
      <c r="E812" t="e">
        <f>IF(score!$C812=".",".",IF(score!$C812=0,"0",IF(score!$C812=25,"1",IF(score!$C812=50,"0",IF(score!$C812=75,"0",IF(score!$C812=100,"0"))))))</f>
        <v>#N/A</v>
      </c>
      <c r="F812" t="e">
        <f>IF(score!$C812=".",".",IF(score!$C812=0,"0",IF(score!$C812=25,"0",IF(score!$C812=50,"1",IF(score!$C812=75,"0",IF(score!$C812=100,"0"))))))</f>
        <v>#N/A</v>
      </c>
      <c r="G812" t="e">
        <f>IF(score!$C812=".",".",IF(score!$C812=0,"0",IF(score!$C812=25,"0",IF(score!$C812=50,"0",IF(score!$C812=75,"1",IF(score!$C812=100,"0"))))))</f>
        <v>#N/A</v>
      </c>
      <c r="H812" t="e">
        <f>IF(score!$D812=".",".",IF(score!$D812=0,"1",IF(score!$D812=50,"0",IF(score!$D812=100,"0"))))</f>
        <v>#N/A</v>
      </c>
      <c r="I812" t="e">
        <f>IF(score!$D812=".",".",IF(score!$D812=0,"0",IF(score!$D812=50,"1",IF(score!$D812=100,"0"))))</f>
        <v>#N/A</v>
      </c>
      <c r="J812" t="e">
        <f>IF(score!$E812=".",".",IF(score!$E812=0,"1",IF(score!$E812=50,"0",IF(score!$E812=100,"0"))))</f>
        <v>#N/A</v>
      </c>
      <c r="K812" t="e">
        <f>IF(score!$E812=".",".",IF(score!$E812=0,"0",IF(score!$E812=50,"1",IF(score!$E812=100,"0"))))</f>
        <v>#N/A</v>
      </c>
      <c r="L812" t="e">
        <f>IF(score!$F812=".",".",IF(score!$F812=0,"1",IF(score!$F812=100,"0")))</f>
        <v>#N/A</v>
      </c>
      <c r="M812" t="e">
        <f>IF(score!$G812=".",".",IF(score!$G812=0,"1",IF(score!$G812=100,"0")))</f>
        <v>#N/A</v>
      </c>
      <c r="N812" t="e">
        <f>IF(score!$H812=".",".",IF(score!$H812=0,"1",IF(score!$H812=100,"0")))</f>
        <v>#N/A</v>
      </c>
      <c r="O812" t="e">
        <f>IF(score!$I812=".",".",IF(score!$I812=0,"1",IF(score!$I812=50,"0",IF(score!$I812=100,"0"))))</f>
        <v>#N/A</v>
      </c>
      <c r="P812" t="e">
        <f>IF(score!$J812=".",".",IF(score!$J812=0,"1",IF(score!$J812=25,"0",IF(score!$J812=50,"0",IF(score!$J812=75,"0",IF(score!$J812=100,"0"))))))</f>
        <v>#N/A</v>
      </c>
      <c r="Q812" t="e">
        <f>IF(score!$J812=".",".",IF(score!$J812=0,"0",IF(score!$J812=25,"1",IF(score!$J812=50,"0",IF(score!$J812=75,"0",IF(score!$J812=100,"0"))))))</f>
        <v>#N/A</v>
      </c>
      <c r="R812" t="e">
        <f>IF(score!$J812=".",".",IF(score!$J812=0,"0",IF(score!$J812=25,"0",IF(score!$J812=50,"1",IF(score!$J812=75,"0",IF(score!$J812=100,"0"))))))</f>
        <v>#N/A</v>
      </c>
      <c r="S812" t="e">
        <f>IF(score!$J812=".",".",IF(score!$J812=0,"0",IF(score!$J812=25,"0",IF(score!$J812=50,"0",IF(score!$J812=75,"1",IF(score!$J812=100,"0"))))))</f>
        <v>#N/A</v>
      </c>
      <c r="T812" t="e">
        <f>IF(score!$K812=".",".",IF(score!$K812=0,"1",IF(score!$K812=20,"0",IF(score!$K812=40,"0",IF(score!$K812=60,"0",IF(score!$K812=80,"0",IF(score!$K812=100,"0")))))))</f>
        <v>#N/A</v>
      </c>
      <c r="U812" t="e">
        <f>IF(score!$K812=".",".",IF(score!$K812=0,"0",IF(score!$K812=20,"1",IF(score!$K812=40,"0",IF(score!$K812=60,"0",IF(score!$K812=80,"0",IF(score!$K812=100,"0")))))))</f>
        <v>#N/A</v>
      </c>
      <c r="V812" t="e">
        <f>IF(score!$K812=".",".",IF(score!$K812=0,"0",IF(score!$K812=20,"0",IF(score!$K812=40,"1",IF(score!$K812=60,"0",IF(score!$K812=80,"0",IF(score!$K812=100,"0")))))))</f>
        <v>#N/A</v>
      </c>
      <c r="W812" t="e">
        <f>IF(score!$K812=".",".",IF(score!$K812=0,"0",IF(score!$K812=20,"0",IF(score!$K812=40,"0",IF(score!$K812=60,"1",IF(score!$K812=80,"0",IF(score!$K812=100,"0")))))))</f>
        <v>#N/A</v>
      </c>
      <c r="X812" t="e">
        <f>IF(score!$K812=".",".",IF(score!$K812=0,"0",IF(score!$K812=20,"0",IF(score!$K812=40,"0",IF(score!$K812=60,"0",IF(score!$K812=80,"1",IF(score!$K812=100,"0")))))))</f>
        <v>#N/A</v>
      </c>
      <c r="Y812" t="e">
        <f>IF(score!$L812=".",".",IF(score!$L812=0,"1",IF(score!$L812=20,"0",IF(score!$L812=40,"0",IF(score!$L812=60,"0",IF(score!$L812=80,"0",IF(score!$L812=100,"0")))))))</f>
        <v>#N/A</v>
      </c>
      <c r="Z812" t="e">
        <f>IF(score!$L812=".",".",IF(score!$L812=0,"0",IF(score!$L812=20,"1",IF(score!$L812=40,"0",IF(score!$L812=60,"0",IF(score!$L812=80,"0",IF(score!$L812=100,"0")))))))</f>
        <v>#N/A</v>
      </c>
      <c r="AA812" t="e">
        <f>IF(score!$L812=".",".",IF(score!$L812=0,"0",IF(score!$L812=20,"0",IF(score!$L812=40,"1",IF(score!$L812=60,"0",IF(score!$L812=80,"0",IF(score!$L812=100,"0")))))))</f>
        <v>#N/A</v>
      </c>
      <c r="AB812" t="e">
        <f>IF(score!$L812=".",".",IF(score!$L812=0,"0",IF(score!$L812=20,"0",IF(score!$L812=40,"0",IF(score!$L812=60,"1",IF(score!$L812=80,"0",IF(score!$L812=100,"0")))))))</f>
        <v>#N/A</v>
      </c>
      <c r="AC812" t="e">
        <f>IF(score!$L812=".",".",IF(score!$L812=0,"0",IF(score!$L812=20,"0",IF(score!$L812=40,"0",IF(score!$L812=60,"0",IF(score!$L812=80,"1",IF(score!L812=100,"0")))))))</f>
        <v>#N/A</v>
      </c>
      <c r="AD812" t="e">
        <f>IF(score!$M812=".",".",IF(score!$M812=0,"1",IF(score!$M812=20,"0",IF(score!$M812=40,"0",IF(score!$M812=60,"0",IF(score!$M812=80,"0",IF(score!$M812=100,"0")))))))</f>
        <v>#N/A</v>
      </c>
      <c r="AE812" t="e">
        <f>IF(score!$M812=".",".",IF(score!$M812=0,"0",IF(score!$M812=20,"1",IF(score!$M812=40,"0",IF(score!$M812=60,"0",IF(score!$M812=80,"0",IF(score!$M812=100,"0")))))))</f>
        <v>#N/A</v>
      </c>
      <c r="AF812" t="e">
        <f>IF(score!$M812=".",".",IF(score!$M812=0,"0",IF(score!$M812=20,"0",IF(score!$M812=40,"1",IF(score!$M812=60,"0",IF(score!$M812=80,"0",IF(score!$M812=100,"0")))))))</f>
        <v>#N/A</v>
      </c>
      <c r="AG812" t="e">
        <f>IF(score!$M812=".",".",IF(score!$M812=0,"0",IF(score!$M812=20,"0",IF(score!$M812=40,"0",IF(score!$M812=60,"1",IF(score!$M812=80,"0",IF(score!$M812=100,"0")))))))</f>
        <v>#N/A</v>
      </c>
      <c r="AH812" t="e">
        <f>IF(score!$M812=".",".",IF(score!$M812=0,"0",IF(score!$M812=20,"0",IF(score!$M812=40,"0",IF(score!$M812=60,"0",IF(score!$M812=80,"1",IF(score!$M812=100,"0")))))))</f>
        <v>#N/A</v>
      </c>
      <c r="AI812" t="e">
        <f>IF(score!$N812=".",".",IF(score!$N812=0,"1",IF(score!$N812=25,"0",IF(score!$N812=50,"0",IF(score!$N812=75,"0",IF(score!$N812=100,"0"))))))</f>
        <v>#N/A</v>
      </c>
      <c r="AJ812" t="e">
        <f>IF(score!$N812=".",".",IF(score!$N812=0,"0",IF(score!$N812=25,"1",IF(score!$N812=50,"0",IF(score!$N812=75,"0",IF(score!$N812=100,"0"))))))</f>
        <v>#N/A</v>
      </c>
      <c r="AK812" t="e">
        <f>IF(score!$N812=".",".",IF(score!$N812=0,"0",IF(score!$N812=25,"0",IF(score!$N812=50,"1",IF(score!$N812=75,"0",IF(score!$N812=100,"0"))))))</f>
        <v>#N/A</v>
      </c>
      <c r="AL812" t="e">
        <f>IF(score!$N812=".",".",IF(score!$N812=0,"0",IF(score!$N812=25,"0",IF(score!$N812=50,"0",IF(score!$N812=75,"1",IF(score!$N812=100,"0"))))))</f>
        <v>#N/A</v>
      </c>
      <c r="AN812" t="e">
        <f t="shared" si="840"/>
        <v>#N/A</v>
      </c>
      <c r="AO812" t="e">
        <f t="shared" si="841"/>
        <v>#N/A</v>
      </c>
      <c r="AP812" t="e">
        <f t="shared" si="842"/>
        <v>#N/A</v>
      </c>
      <c r="AQ812" t="e">
        <f t="shared" si="843"/>
        <v>#N/A</v>
      </c>
      <c r="AR812" t="e">
        <f t="shared" si="844"/>
        <v>#N/A</v>
      </c>
      <c r="AS812" t="e">
        <f t="shared" si="845"/>
        <v>#N/A</v>
      </c>
      <c r="AT812" t="e">
        <f t="shared" si="846"/>
        <v>#N/A</v>
      </c>
      <c r="AU812" t="e">
        <f t="shared" si="847"/>
        <v>#N/A</v>
      </c>
      <c r="AV812" t="e">
        <f t="shared" si="848"/>
        <v>#N/A</v>
      </c>
      <c r="AW812" t="e">
        <f t="shared" si="849"/>
        <v>#N/A</v>
      </c>
      <c r="AX812" t="e">
        <f t="shared" si="850"/>
        <v>#N/A</v>
      </c>
      <c r="AY812" t="e">
        <f t="shared" si="851"/>
        <v>#N/A</v>
      </c>
      <c r="AZ812" t="e">
        <f t="shared" si="852"/>
        <v>#N/A</v>
      </c>
      <c r="BA812" t="e">
        <f t="shared" si="853"/>
        <v>#N/A</v>
      </c>
      <c r="BB812" t="e">
        <f t="shared" si="854"/>
        <v>#N/A</v>
      </c>
      <c r="BC812" t="e">
        <f t="shared" si="855"/>
        <v>#N/A</v>
      </c>
      <c r="BD812" t="e">
        <f t="shared" si="856"/>
        <v>#N/A</v>
      </c>
      <c r="BE812" t="e">
        <f t="shared" si="857"/>
        <v>#N/A</v>
      </c>
      <c r="BF812" t="e">
        <f t="shared" si="858"/>
        <v>#N/A</v>
      </c>
      <c r="BG812" t="e">
        <f t="shared" si="859"/>
        <v>#N/A</v>
      </c>
      <c r="BH812" t="e">
        <f t="shared" si="860"/>
        <v>#N/A</v>
      </c>
      <c r="BI812" t="e">
        <f t="shared" si="861"/>
        <v>#N/A</v>
      </c>
      <c r="BJ812" t="e">
        <f t="shared" si="862"/>
        <v>#N/A</v>
      </c>
      <c r="BK812" t="e">
        <f t="shared" si="863"/>
        <v>#N/A</v>
      </c>
      <c r="BL812" t="e">
        <f t="shared" si="864"/>
        <v>#N/A</v>
      </c>
      <c r="BM812" t="e">
        <f t="shared" si="865"/>
        <v>#N/A</v>
      </c>
      <c r="BN812" t="e">
        <f t="shared" si="866"/>
        <v>#N/A</v>
      </c>
      <c r="BO812" t="e">
        <f t="shared" si="867"/>
        <v>#N/A</v>
      </c>
      <c r="BP812" t="e">
        <f t="shared" si="868"/>
        <v>#N/A</v>
      </c>
      <c r="BQ812" t="e">
        <f t="shared" si="869"/>
        <v>#N/A</v>
      </c>
      <c r="BR812" t="e">
        <f t="shared" si="870"/>
        <v>#N/A</v>
      </c>
      <c r="BS812" t="e">
        <f t="shared" si="871"/>
        <v>#N/A</v>
      </c>
      <c r="BT812" t="e">
        <f t="shared" si="872"/>
        <v>#N/A</v>
      </c>
      <c r="BU812" t="e">
        <f t="shared" si="873"/>
        <v>#N/A</v>
      </c>
      <c r="BV812" t="e">
        <f t="shared" si="874"/>
        <v>#N/A</v>
      </c>
      <c r="BX812" t="e">
        <f t="shared" si="875"/>
        <v>#N/A</v>
      </c>
      <c r="BY812" t="e">
        <f t="shared" si="876"/>
        <v>#N/A</v>
      </c>
      <c r="BZ812" t="e">
        <f t="shared" si="877"/>
        <v>#N/A</v>
      </c>
      <c r="CA812" t="e">
        <f t="shared" si="878"/>
        <v>#N/A</v>
      </c>
      <c r="CB812" t="e">
        <f t="shared" si="879"/>
        <v>#N/A</v>
      </c>
      <c r="CC812" t="e">
        <f t="shared" si="880"/>
        <v>#N/A</v>
      </c>
      <c r="CD812" t="e">
        <f t="shared" si="881"/>
        <v>#N/A</v>
      </c>
      <c r="CE812" t="e">
        <f t="shared" si="882"/>
        <v>#N/A</v>
      </c>
      <c r="CF812" t="e">
        <f t="shared" si="883"/>
        <v>#N/A</v>
      </c>
      <c r="CG812" t="e">
        <f t="shared" si="884"/>
        <v>#N/A</v>
      </c>
      <c r="CH812" t="e">
        <f t="shared" si="885"/>
        <v>#N/A</v>
      </c>
      <c r="CI812" t="e">
        <f t="shared" si="886"/>
        <v>#N/A</v>
      </c>
      <c r="CJ812" t="e">
        <f t="shared" si="887"/>
        <v>#N/A</v>
      </c>
      <c r="CK812" t="e">
        <f t="shared" si="888"/>
        <v>#N/A</v>
      </c>
      <c r="CL812" t="e">
        <f t="shared" si="889"/>
        <v>#N/A</v>
      </c>
      <c r="CM812" t="e">
        <f t="shared" si="890"/>
        <v>#N/A</v>
      </c>
      <c r="CN812" t="e">
        <f t="shared" si="891"/>
        <v>#N/A</v>
      </c>
      <c r="CO812" t="e">
        <f t="shared" si="892"/>
        <v>#N/A</v>
      </c>
      <c r="CP812" t="e">
        <f t="shared" si="893"/>
        <v>#N/A</v>
      </c>
      <c r="CQ812" t="e">
        <f t="shared" si="894"/>
        <v>#N/A</v>
      </c>
      <c r="CR812" t="e">
        <f t="shared" si="895"/>
        <v>#N/A</v>
      </c>
      <c r="CS812" t="e">
        <f t="shared" si="896"/>
        <v>#N/A</v>
      </c>
      <c r="CT812" t="e">
        <f t="shared" si="897"/>
        <v>#N/A</v>
      </c>
      <c r="CU812" t="e">
        <f t="shared" si="898"/>
        <v>#N/A</v>
      </c>
      <c r="CV812" t="e">
        <f t="shared" si="899"/>
        <v>#N/A</v>
      </c>
      <c r="CW812" t="e">
        <f t="shared" si="900"/>
        <v>#N/A</v>
      </c>
      <c r="CX812" t="e">
        <f t="shared" si="901"/>
        <v>#N/A</v>
      </c>
      <c r="CY812" t="e">
        <f t="shared" si="902"/>
        <v>#N/A</v>
      </c>
      <c r="CZ812" t="e">
        <f t="shared" si="903"/>
        <v>#N/A</v>
      </c>
      <c r="DA812" t="e">
        <f t="shared" si="904"/>
        <v>#N/A</v>
      </c>
      <c r="DB812" t="e">
        <f t="shared" si="905"/>
        <v>#N/A</v>
      </c>
      <c r="DC812" t="e">
        <f t="shared" si="906"/>
        <v>#N/A</v>
      </c>
      <c r="DD812" t="e">
        <f t="shared" si="907"/>
        <v>#N/A</v>
      </c>
      <c r="DE812" t="e">
        <f t="shared" si="908"/>
        <v>#N/A</v>
      </c>
      <c r="DF812" t="e">
        <f t="shared" si="909"/>
        <v>#N/A</v>
      </c>
    </row>
    <row r="813" spans="1:110" x14ac:dyDescent="0.25">
      <c r="A813" s="4">
        <f>raw!$A814:$A814</f>
        <v>0</v>
      </c>
      <c r="B813" s="6">
        <f>raw!$B814:$B814</f>
        <v>0</v>
      </c>
      <c r="D813" t="e">
        <f>IF(score!$C813=".",".",IF(score!$C813=0,"1",IF(score!$C813=25,"0",IF(score!$C813=50,"0",IF(score!$C813=75,"0",IF(score!$C813=100,"0"))))))</f>
        <v>#N/A</v>
      </c>
      <c r="E813" t="e">
        <f>IF(score!$C813=".",".",IF(score!$C813=0,"0",IF(score!$C813=25,"1",IF(score!$C813=50,"0",IF(score!$C813=75,"0",IF(score!$C813=100,"0"))))))</f>
        <v>#N/A</v>
      </c>
      <c r="F813" t="e">
        <f>IF(score!$C813=".",".",IF(score!$C813=0,"0",IF(score!$C813=25,"0",IF(score!$C813=50,"1",IF(score!$C813=75,"0",IF(score!$C813=100,"0"))))))</f>
        <v>#N/A</v>
      </c>
      <c r="G813" t="e">
        <f>IF(score!$C813=".",".",IF(score!$C813=0,"0",IF(score!$C813=25,"0",IF(score!$C813=50,"0",IF(score!$C813=75,"1",IF(score!$C813=100,"0"))))))</f>
        <v>#N/A</v>
      </c>
      <c r="H813" t="e">
        <f>IF(score!$D813=".",".",IF(score!$D813=0,"1",IF(score!$D813=50,"0",IF(score!$D813=100,"0"))))</f>
        <v>#N/A</v>
      </c>
      <c r="I813" t="e">
        <f>IF(score!$D813=".",".",IF(score!$D813=0,"0",IF(score!$D813=50,"1",IF(score!$D813=100,"0"))))</f>
        <v>#N/A</v>
      </c>
      <c r="J813" t="e">
        <f>IF(score!$E813=".",".",IF(score!$E813=0,"1",IF(score!$E813=50,"0",IF(score!$E813=100,"0"))))</f>
        <v>#N/A</v>
      </c>
      <c r="K813" t="e">
        <f>IF(score!$E813=".",".",IF(score!$E813=0,"0",IF(score!$E813=50,"1",IF(score!$E813=100,"0"))))</f>
        <v>#N/A</v>
      </c>
      <c r="L813" t="e">
        <f>IF(score!$F813=".",".",IF(score!$F813=0,"1",IF(score!$F813=100,"0")))</f>
        <v>#N/A</v>
      </c>
      <c r="M813" t="e">
        <f>IF(score!$G813=".",".",IF(score!$G813=0,"1",IF(score!$G813=100,"0")))</f>
        <v>#N/A</v>
      </c>
      <c r="N813" t="e">
        <f>IF(score!$H813=".",".",IF(score!$H813=0,"1",IF(score!$H813=100,"0")))</f>
        <v>#N/A</v>
      </c>
      <c r="O813" t="e">
        <f>IF(score!$I813=".",".",IF(score!$I813=0,"1",IF(score!$I813=50,"0",IF(score!$I813=100,"0"))))</f>
        <v>#N/A</v>
      </c>
      <c r="P813" t="e">
        <f>IF(score!$J813=".",".",IF(score!$J813=0,"1",IF(score!$J813=25,"0",IF(score!$J813=50,"0",IF(score!$J813=75,"0",IF(score!$J813=100,"0"))))))</f>
        <v>#N/A</v>
      </c>
      <c r="Q813" t="e">
        <f>IF(score!$J813=".",".",IF(score!$J813=0,"0",IF(score!$J813=25,"1",IF(score!$J813=50,"0",IF(score!$J813=75,"0",IF(score!$J813=100,"0"))))))</f>
        <v>#N/A</v>
      </c>
      <c r="R813" t="e">
        <f>IF(score!$J813=".",".",IF(score!$J813=0,"0",IF(score!$J813=25,"0",IF(score!$J813=50,"1",IF(score!$J813=75,"0",IF(score!$J813=100,"0"))))))</f>
        <v>#N/A</v>
      </c>
      <c r="S813" t="e">
        <f>IF(score!$J813=".",".",IF(score!$J813=0,"0",IF(score!$J813=25,"0",IF(score!$J813=50,"0",IF(score!$J813=75,"1",IF(score!$J813=100,"0"))))))</f>
        <v>#N/A</v>
      </c>
      <c r="T813" t="e">
        <f>IF(score!$K813=".",".",IF(score!$K813=0,"1",IF(score!$K813=20,"0",IF(score!$K813=40,"0",IF(score!$K813=60,"0",IF(score!$K813=80,"0",IF(score!$K813=100,"0")))))))</f>
        <v>#N/A</v>
      </c>
      <c r="U813" t="e">
        <f>IF(score!$K813=".",".",IF(score!$K813=0,"0",IF(score!$K813=20,"1",IF(score!$K813=40,"0",IF(score!$K813=60,"0",IF(score!$K813=80,"0",IF(score!$K813=100,"0")))))))</f>
        <v>#N/A</v>
      </c>
      <c r="V813" t="e">
        <f>IF(score!$K813=".",".",IF(score!$K813=0,"0",IF(score!$K813=20,"0",IF(score!$K813=40,"1",IF(score!$K813=60,"0",IF(score!$K813=80,"0",IF(score!$K813=100,"0")))))))</f>
        <v>#N/A</v>
      </c>
      <c r="W813" t="e">
        <f>IF(score!$K813=".",".",IF(score!$K813=0,"0",IF(score!$K813=20,"0",IF(score!$K813=40,"0",IF(score!$K813=60,"1",IF(score!$K813=80,"0",IF(score!$K813=100,"0")))))))</f>
        <v>#N/A</v>
      </c>
      <c r="X813" t="e">
        <f>IF(score!$K813=".",".",IF(score!$K813=0,"0",IF(score!$K813=20,"0",IF(score!$K813=40,"0",IF(score!$K813=60,"0",IF(score!$K813=80,"1",IF(score!$K813=100,"0")))))))</f>
        <v>#N/A</v>
      </c>
      <c r="Y813" t="e">
        <f>IF(score!$L813=".",".",IF(score!$L813=0,"1",IF(score!$L813=20,"0",IF(score!$L813=40,"0",IF(score!$L813=60,"0",IF(score!$L813=80,"0",IF(score!$L813=100,"0")))))))</f>
        <v>#N/A</v>
      </c>
      <c r="Z813" t="e">
        <f>IF(score!$L813=".",".",IF(score!$L813=0,"0",IF(score!$L813=20,"1",IF(score!$L813=40,"0",IF(score!$L813=60,"0",IF(score!$L813=80,"0",IF(score!$L813=100,"0")))))))</f>
        <v>#N/A</v>
      </c>
      <c r="AA813" t="e">
        <f>IF(score!$L813=".",".",IF(score!$L813=0,"0",IF(score!$L813=20,"0",IF(score!$L813=40,"1",IF(score!$L813=60,"0",IF(score!$L813=80,"0",IF(score!$L813=100,"0")))))))</f>
        <v>#N/A</v>
      </c>
      <c r="AB813" t="e">
        <f>IF(score!$L813=".",".",IF(score!$L813=0,"0",IF(score!$L813=20,"0",IF(score!$L813=40,"0",IF(score!$L813=60,"1",IF(score!$L813=80,"0",IF(score!$L813=100,"0")))))))</f>
        <v>#N/A</v>
      </c>
      <c r="AC813" t="e">
        <f>IF(score!$L813=".",".",IF(score!$L813=0,"0",IF(score!$L813=20,"0",IF(score!$L813=40,"0",IF(score!$L813=60,"0",IF(score!$L813=80,"1",IF(score!L813=100,"0")))))))</f>
        <v>#N/A</v>
      </c>
      <c r="AD813" t="e">
        <f>IF(score!$M813=".",".",IF(score!$M813=0,"1",IF(score!$M813=20,"0",IF(score!$M813=40,"0",IF(score!$M813=60,"0",IF(score!$M813=80,"0",IF(score!$M813=100,"0")))))))</f>
        <v>#N/A</v>
      </c>
      <c r="AE813" t="e">
        <f>IF(score!$M813=".",".",IF(score!$M813=0,"0",IF(score!$M813=20,"1",IF(score!$M813=40,"0",IF(score!$M813=60,"0",IF(score!$M813=80,"0",IF(score!$M813=100,"0")))))))</f>
        <v>#N/A</v>
      </c>
      <c r="AF813" t="e">
        <f>IF(score!$M813=".",".",IF(score!$M813=0,"0",IF(score!$M813=20,"0",IF(score!$M813=40,"1",IF(score!$M813=60,"0",IF(score!$M813=80,"0",IF(score!$M813=100,"0")))))))</f>
        <v>#N/A</v>
      </c>
      <c r="AG813" t="e">
        <f>IF(score!$M813=".",".",IF(score!$M813=0,"0",IF(score!$M813=20,"0",IF(score!$M813=40,"0",IF(score!$M813=60,"1",IF(score!$M813=80,"0",IF(score!$M813=100,"0")))))))</f>
        <v>#N/A</v>
      </c>
      <c r="AH813" t="e">
        <f>IF(score!$M813=".",".",IF(score!$M813=0,"0",IF(score!$M813=20,"0",IF(score!$M813=40,"0",IF(score!$M813=60,"0",IF(score!$M813=80,"1",IF(score!$M813=100,"0")))))))</f>
        <v>#N/A</v>
      </c>
      <c r="AI813" t="e">
        <f>IF(score!$N813=".",".",IF(score!$N813=0,"1",IF(score!$N813=25,"0",IF(score!$N813=50,"0",IF(score!$N813=75,"0",IF(score!$N813=100,"0"))))))</f>
        <v>#N/A</v>
      </c>
      <c r="AJ813" t="e">
        <f>IF(score!$N813=".",".",IF(score!$N813=0,"0",IF(score!$N813=25,"1",IF(score!$N813=50,"0",IF(score!$N813=75,"0",IF(score!$N813=100,"0"))))))</f>
        <v>#N/A</v>
      </c>
      <c r="AK813" t="e">
        <f>IF(score!$N813=".",".",IF(score!$N813=0,"0",IF(score!$N813=25,"0",IF(score!$N813=50,"1",IF(score!$N813=75,"0",IF(score!$N813=100,"0"))))))</f>
        <v>#N/A</v>
      </c>
      <c r="AL813" t="e">
        <f>IF(score!$N813=".",".",IF(score!$N813=0,"0",IF(score!$N813=25,"0",IF(score!$N813=50,"0",IF(score!$N813=75,"1",IF(score!$N813=100,"0"))))))</f>
        <v>#N/A</v>
      </c>
      <c r="AN813" t="e">
        <f t="shared" si="840"/>
        <v>#N/A</v>
      </c>
      <c r="AO813" t="e">
        <f t="shared" si="841"/>
        <v>#N/A</v>
      </c>
      <c r="AP813" t="e">
        <f t="shared" si="842"/>
        <v>#N/A</v>
      </c>
      <c r="AQ813" t="e">
        <f t="shared" si="843"/>
        <v>#N/A</v>
      </c>
      <c r="AR813" t="e">
        <f t="shared" si="844"/>
        <v>#N/A</v>
      </c>
      <c r="AS813" t="e">
        <f t="shared" si="845"/>
        <v>#N/A</v>
      </c>
      <c r="AT813" t="e">
        <f t="shared" si="846"/>
        <v>#N/A</v>
      </c>
      <c r="AU813" t="e">
        <f t="shared" si="847"/>
        <v>#N/A</v>
      </c>
      <c r="AV813" t="e">
        <f t="shared" si="848"/>
        <v>#N/A</v>
      </c>
      <c r="AW813" t="e">
        <f t="shared" si="849"/>
        <v>#N/A</v>
      </c>
      <c r="AX813" t="e">
        <f t="shared" si="850"/>
        <v>#N/A</v>
      </c>
      <c r="AY813" t="e">
        <f t="shared" si="851"/>
        <v>#N/A</v>
      </c>
      <c r="AZ813" t="e">
        <f t="shared" si="852"/>
        <v>#N/A</v>
      </c>
      <c r="BA813" t="e">
        <f t="shared" si="853"/>
        <v>#N/A</v>
      </c>
      <c r="BB813" t="e">
        <f t="shared" si="854"/>
        <v>#N/A</v>
      </c>
      <c r="BC813" t="e">
        <f t="shared" si="855"/>
        <v>#N/A</v>
      </c>
      <c r="BD813" t="e">
        <f t="shared" si="856"/>
        <v>#N/A</v>
      </c>
      <c r="BE813" t="e">
        <f t="shared" si="857"/>
        <v>#N/A</v>
      </c>
      <c r="BF813" t="e">
        <f t="shared" si="858"/>
        <v>#N/A</v>
      </c>
      <c r="BG813" t="e">
        <f t="shared" si="859"/>
        <v>#N/A</v>
      </c>
      <c r="BH813" t="e">
        <f t="shared" si="860"/>
        <v>#N/A</v>
      </c>
      <c r="BI813" t="e">
        <f t="shared" si="861"/>
        <v>#N/A</v>
      </c>
      <c r="BJ813" t="e">
        <f t="shared" si="862"/>
        <v>#N/A</v>
      </c>
      <c r="BK813" t="e">
        <f t="shared" si="863"/>
        <v>#N/A</v>
      </c>
      <c r="BL813" t="e">
        <f t="shared" si="864"/>
        <v>#N/A</v>
      </c>
      <c r="BM813" t="e">
        <f t="shared" si="865"/>
        <v>#N/A</v>
      </c>
      <c r="BN813" t="e">
        <f t="shared" si="866"/>
        <v>#N/A</v>
      </c>
      <c r="BO813" t="e">
        <f t="shared" si="867"/>
        <v>#N/A</v>
      </c>
      <c r="BP813" t="e">
        <f t="shared" si="868"/>
        <v>#N/A</v>
      </c>
      <c r="BQ813" t="e">
        <f t="shared" si="869"/>
        <v>#N/A</v>
      </c>
      <c r="BR813" t="e">
        <f t="shared" si="870"/>
        <v>#N/A</v>
      </c>
      <c r="BS813" t="e">
        <f t="shared" si="871"/>
        <v>#N/A</v>
      </c>
      <c r="BT813" t="e">
        <f t="shared" si="872"/>
        <v>#N/A</v>
      </c>
      <c r="BU813" t="e">
        <f t="shared" si="873"/>
        <v>#N/A</v>
      </c>
      <c r="BV813" t="e">
        <f t="shared" si="874"/>
        <v>#N/A</v>
      </c>
      <c r="BX813" t="e">
        <f t="shared" si="875"/>
        <v>#N/A</v>
      </c>
      <c r="BY813" t="e">
        <f t="shared" si="876"/>
        <v>#N/A</v>
      </c>
      <c r="BZ813" t="e">
        <f t="shared" si="877"/>
        <v>#N/A</v>
      </c>
      <c r="CA813" t="e">
        <f t="shared" si="878"/>
        <v>#N/A</v>
      </c>
      <c r="CB813" t="e">
        <f t="shared" si="879"/>
        <v>#N/A</v>
      </c>
      <c r="CC813" t="e">
        <f t="shared" si="880"/>
        <v>#N/A</v>
      </c>
      <c r="CD813" t="e">
        <f t="shared" si="881"/>
        <v>#N/A</v>
      </c>
      <c r="CE813" t="e">
        <f t="shared" si="882"/>
        <v>#N/A</v>
      </c>
      <c r="CF813" t="e">
        <f t="shared" si="883"/>
        <v>#N/A</v>
      </c>
      <c r="CG813" t="e">
        <f t="shared" si="884"/>
        <v>#N/A</v>
      </c>
      <c r="CH813" t="e">
        <f t="shared" si="885"/>
        <v>#N/A</v>
      </c>
      <c r="CI813" t="e">
        <f t="shared" si="886"/>
        <v>#N/A</v>
      </c>
      <c r="CJ813" t="e">
        <f t="shared" si="887"/>
        <v>#N/A</v>
      </c>
      <c r="CK813" t="e">
        <f t="shared" si="888"/>
        <v>#N/A</v>
      </c>
      <c r="CL813" t="e">
        <f t="shared" si="889"/>
        <v>#N/A</v>
      </c>
      <c r="CM813" t="e">
        <f t="shared" si="890"/>
        <v>#N/A</v>
      </c>
      <c r="CN813" t="e">
        <f t="shared" si="891"/>
        <v>#N/A</v>
      </c>
      <c r="CO813" t="e">
        <f t="shared" si="892"/>
        <v>#N/A</v>
      </c>
      <c r="CP813" t="e">
        <f t="shared" si="893"/>
        <v>#N/A</v>
      </c>
      <c r="CQ813" t="e">
        <f t="shared" si="894"/>
        <v>#N/A</v>
      </c>
      <c r="CR813" t="e">
        <f t="shared" si="895"/>
        <v>#N/A</v>
      </c>
      <c r="CS813" t="e">
        <f t="shared" si="896"/>
        <v>#N/A</v>
      </c>
      <c r="CT813" t="e">
        <f t="shared" si="897"/>
        <v>#N/A</v>
      </c>
      <c r="CU813" t="e">
        <f t="shared" si="898"/>
        <v>#N/A</v>
      </c>
      <c r="CV813" t="e">
        <f t="shared" si="899"/>
        <v>#N/A</v>
      </c>
      <c r="CW813" t="e">
        <f t="shared" si="900"/>
        <v>#N/A</v>
      </c>
      <c r="CX813" t="e">
        <f t="shared" si="901"/>
        <v>#N/A</v>
      </c>
      <c r="CY813" t="e">
        <f t="shared" si="902"/>
        <v>#N/A</v>
      </c>
      <c r="CZ813" t="e">
        <f t="shared" si="903"/>
        <v>#N/A</v>
      </c>
      <c r="DA813" t="e">
        <f t="shared" si="904"/>
        <v>#N/A</v>
      </c>
      <c r="DB813" t="e">
        <f t="shared" si="905"/>
        <v>#N/A</v>
      </c>
      <c r="DC813" t="e">
        <f t="shared" si="906"/>
        <v>#N/A</v>
      </c>
      <c r="DD813" t="e">
        <f t="shared" si="907"/>
        <v>#N/A</v>
      </c>
      <c r="DE813" t="e">
        <f t="shared" si="908"/>
        <v>#N/A</v>
      </c>
      <c r="DF813" t="e">
        <f t="shared" si="909"/>
        <v>#N/A</v>
      </c>
    </row>
    <row r="814" spans="1:110" x14ac:dyDescent="0.25">
      <c r="A814" s="4">
        <f>raw!$A815:$A815</f>
        <v>0</v>
      </c>
      <c r="B814" s="6">
        <f>raw!$B815:$B815</f>
        <v>0</v>
      </c>
      <c r="D814" t="e">
        <f>IF(score!$C814=".",".",IF(score!$C814=0,"1",IF(score!$C814=25,"0",IF(score!$C814=50,"0",IF(score!$C814=75,"0",IF(score!$C814=100,"0"))))))</f>
        <v>#N/A</v>
      </c>
      <c r="E814" t="e">
        <f>IF(score!$C814=".",".",IF(score!$C814=0,"0",IF(score!$C814=25,"1",IF(score!$C814=50,"0",IF(score!$C814=75,"0",IF(score!$C814=100,"0"))))))</f>
        <v>#N/A</v>
      </c>
      <c r="F814" t="e">
        <f>IF(score!$C814=".",".",IF(score!$C814=0,"0",IF(score!$C814=25,"0",IF(score!$C814=50,"1",IF(score!$C814=75,"0",IF(score!$C814=100,"0"))))))</f>
        <v>#N/A</v>
      </c>
      <c r="G814" t="e">
        <f>IF(score!$C814=".",".",IF(score!$C814=0,"0",IF(score!$C814=25,"0",IF(score!$C814=50,"0",IF(score!$C814=75,"1",IF(score!$C814=100,"0"))))))</f>
        <v>#N/A</v>
      </c>
      <c r="H814" t="e">
        <f>IF(score!$D814=".",".",IF(score!$D814=0,"1",IF(score!$D814=50,"0",IF(score!$D814=100,"0"))))</f>
        <v>#N/A</v>
      </c>
      <c r="I814" t="e">
        <f>IF(score!$D814=".",".",IF(score!$D814=0,"0",IF(score!$D814=50,"1",IF(score!$D814=100,"0"))))</f>
        <v>#N/A</v>
      </c>
      <c r="J814" t="e">
        <f>IF(score!$E814=".",".",IF(score!$E814=0,"1",IF(score!$E814=50,"0",IF(score!$E814=100,"0"))))</f>
        <v>#N/A</v>
      </c>
      <c r="K814" t="e">
        <f>IF(score!$E814=".",".",IF(score!$E814=0,"0",IF(score!$E814=50,"1",IF(score!$E814=100,"0"))))</f>
        <v>#N/A</v>
      </c>
      <c r="L814" t="e">
        <f>IF(score!$F814=".",".",IF(score!$F814=0,"1",IF(score!$F814=100,"0")))</f>
        <v>#N/A</v>
      </c>
      <c r="M814" t="e">
        <f>IF(score!$G814=".",".",IF(score!$G814=0,"1",IF(score!$G814=100,"0")))</f>
        <v>#N/A</v>
      </c>
      <c r="N814" t="e">
        <f>IF(score!$H814=".",".",IF(score!$H814=0,"1",IF(score!$H814=100,"0")))</f>
        <v>#N/A</v>
      </c>
      <c r="O814" t="e">
        <f>IF(score!$I814=".",".",IF(score!$I814=0,"1",IF(score!$I814=50,"0",IF(score!$I814=100,"0"))))</f>
        <v>#N/A</v>
      </c>
      <c r="P814" t="e">
        <f>IF(score!$J814=".",".",IF(score!$J814=0,"1",IF(score!$J814=25,"0",IF(score!$J814=50,"0",IF(score!$J814=75,"0",IF(score!$J814=100,"0"))))))</f>
        <v>#N/A</v>
      </c>
      <c r="Q814" t="e">
        <f>IF(score!$J814=".",".",IF(score!$J814=0,"0",IF(score!$J814=25,"1",IF(score!$J814=50,"0",IF(score!$J814=75,"0",IF(score!$J814=100,"0"))))))</f>
        <v>#N/A</v>
      </c>
      <c r="R814" t="e">
        <f>IF(score!$J814=".",".",IF(score!$J814=0,"0",IF(score!$J814=25,"0",IF(score!$J814=50,"1",IF(score!$J814=75,"0",IF(score!$J814=100,"0"))))))</f>
        <v>#N/A</v>
      </c>
      <c r="S814" t="e">
        <f>IF(score!$J814=".",".",IF(score!$J814=0,"0",IF(score!$J814=25,"0",IF(score!$J814=50,"0",IF(score!$J814=75,"1",IF(score!$J814=100,"0"))))))</f>
        <v>#N/A</v>
      </c>
      <c r="T814" t="e">
        <f>IF(score!$K814=".",".",IF(score!$K814=0,"1",IF(score!$K814=20,"0",IF(score!$K814=40,"0",IF(score!$K814=60,"0",IF(score!$K814=80,"0",IF(score!$K814=100,"0")))))))</f>
        <v>#N/A</v>
      </c>
      <c r="U814" t="e">
        <f>IF(score!$K814=".",".",IF(score!$K814=0,"0",IF(score!$K814=20,"1",IF(score!$K814=40,"0",IF(score!$K814=60,"0",IF(score!$K814=80,"0",IF(score!$K814=100,"0")))))))</f>
        <v>#N/A</v>
      </c>
      <c r="V814" t="e">
        <f>IF(score!$K814=".",".",IF(score!$K814=0,"0",IF(score!$K814=20,"0",IF(score!$K814=40,"1",IF(score!$K814=60,"0",IF(score!$K814=80,"0",IF(score!$K814=100,"0")))))))</f>
        <v>#N/A</v>
      </c>
      <c r="W814" t="e">
        <f>IF(score!$K814=".",".",IF(score!$K814=0,"0",IF(score!$K814=20,"0",IF(score!$K814=40,"0",IF(score!$K814=60,"1",IF(score!$K814=80,"0",IF(score!$K814=100,"0")))))))</f>
        <v>#N/A</v>
      </c>
      <c r="X814" t="e">
        <f>IF(score!$K814=".",".",IF(score!$K814=0,"0",IF(score!$K814=20,"0",IF(score!$K814=40,"0",IF(score!$K814=60,"0",IF(score!$K814=80,"1",IF(score!$K814=100,"0")))))))</f>
        <v>#N/A</v>
      </c>
      <c r="Y814" t="e">
        <f>IF(score!$L814=".",".",IF(score!$L814=0,"1",IF(score!$L814=20,"0",IF(score!$L814=40,"0",IF(score!$L814=60,"0",IF(score!$L814=80,"0",IF(score!$L814=100,"0")))))))</f>
        <v>#N/A</v>
      </c>
      <c r="Z814" t="e">
        <f>IF(score!$L814=".",".",IF(score!$L814=0,"0",IF(score!$L814=20,"1",IF(score!$L814=40,"0",IF(score!$L814=60,"0",IF(score!$L814=80,"0",IF(score!$L814=100,"0")))))))</f>
        <v>#N/A</v>
      </c>
      <c r="AA814" t="e">
        <f>IF(score!$L814=".",".",IF(score!$L814=0,"0",IF(score!$L814=20,"0",IF(score!$L814=40,"1",IF(score!$L814=60,"0",IF(score!$L814=80,"0",IF(score!$L814=100,"0")))))))</f>
        <v>#N/A</v>
      </c>
      <c r="AB814" t="e">
        <f>IF(score!$L814=".",".",IF(score!$L814=0,"0",IF(score!$L814=20,"0",IF(score!$L814=40,"0",IF(score!$L814=60,"1",IF(score!$L814=80,"0",IF(score!$L814=100,"0")))))))</f>
        <v>#N/A</v>
      </c>
      <c r="AC814" t="e">
        <f>IF(score!$L814=".",".",IF(score!$L814=0,"0",IF(score!$L814=20,"0",IF(score!$L814=40,"0",IF(score!$L814=60,"0",IF(score!$L814=80,"1",IF(score!L814=100,"0")))))))</f>
        <v>#N/A</v>
      </c>
      <c r="AD814" t="e">
        <f>IF(score!$M814=".",".",IF(score!$M814=0,"1",IF(score!$M814=20,"0",IF(score!$M814=40,"0",IF(score!$M814=60,"0",IF(score!$M814=80,"0",IF(score!$M814=100,"0")))))))</f>
        <v>#N/A</v>
      </c>
      <c r="AE814" t="e">
        <f>IF(score!$M814=".",".",IF(score!$M814=0,"0",IF(score!$M814=20,"1",IF(score!$M814=40,"0",IF(score!$M814=60,"0",IF(score!$M814=80,"0",IF(score!$M814=100,"0")))))))</f>
        <v>#N/A</v>
      </c>
      <c r="AF814" t="e">
        <f>IF(score!$M814=".",".",IF(score!$M814=0,"0",IF(score!$M814=20,"0",IF(score!$M814=40,"1",IF(score!$M814=60,"0",IF(score!$M814=80,"0",IF(score!$M814=100,"0")))))))</f>
        <v>#N/A</v>
      </c>
      <c r="AG814" t="e">
        <f>IF(score!$M814=".",".",IF(score!$M814=0,"0",IF(score!$M814=20,"0",IF(score!$M814=40,"0",IF(score!$M814=60,"1",IF(score!$M814=80,"0",IF(score!$M814=100,"0")))))))</f>
        <v>#N/A</v>
      </c>
      <c r="AH814" t="e">
        <f>IF(score!$M814=".",".",IF(score!$M814=0,"0",IF(score!$M814=20,"0",IF(score!$M814=40,"0",IF(score!$M814=60,"0",IF(score!$M814=80,"1",IF(score!$M814=100,"0")))))))</f>
        <v>#N/A</v>
      </c>
      <c r="AI814" t="e">
        <f>IF(score!$N814=".",".",IF(score!$N814=0,"1",IF(score!$N814=25,"0",IF(score!$N814=50,"0",IF(score!$N814=75,"0",IF(score!$N814=100,"0"))))))</f>
        <v>#N/A</v>
      </c>
      <c r="AJ814" t="e">
        <f>IF(score!$N814=".",".",IF(score!$N814=0,"0",IF(score!$N814=25,"1",IF(score!$N814=50,"0",IF(score!$N814=75,"0",IF(score!$N814=100,"0"))))))</f>
        <v>#N/A</v>
      </c>
      <c r="AK814" t="e">
        <f>IF(score!$N814=".",".",IF(score!$N814=0,"0",IF(score!$N814=25,"0",IF(score!$N814=50,"1",IF(score!$N814=75,"0",IF(score!$N814=100,"0"))))))</f>
        <v>#N/A</v>
      </c>
      <c r="AL814" t="e">
        <f>IF(score!$N814=".",".",IF(score!$N814=0,"0",IF(score!$N814=25,"0",IF(score!$N814=50,"0",IF(score!$N814=75,"1",IF(score!$N814=100,"0"))))))</f>
        <v>#N/A</v>
      </c>
      <c r="AN814" t="e">
        <f t="shared" si="840"/>
        <v>#N/A</v>
      </c>
      <c r="AO814" t="e">
        <f t="shared" si="841"/>
        <v>#N/A</v>
      </c>
      <c r="AP814" t="e">
        <f t="shared" si="842"/>
        <v>#N/A</v>
      </c>
      <c r="AQ814" t="e">
        <f t="shared" si="843"/>
        <v>#N/A</v>
      </c>
      <c r="AR814" t="e">
        <f t="shared" si="844"/>
        <v>#N/A</v>
      </c>
      <c r="AS814" t="e">
        <f t="shared" si="845"/>
        <v>#N/A</v>
      </c>
      <c r="AT814" t="e">
        <f t="shared" si="846"/>
        <v>#N/A</v>
      </c>
      <c r="AU814" t="e">
        <f t="shared" si="847"/>
        <v>#N/A</v>
      </c>
      <c r="AV814" t="e">
        <f t="shared" si="848"/>
        <v>#N/A</v>
      </c>
      <c r="AW814" t="e">
        <f t="shared" si="849"/>
        <v>#N/A</v>
      </c>
      <c r="AX814" t="e">
        <f t="shared" si="850"/>
        <v>#N/A</v>
      </c>
      <c r="AY814" t="e">
        <f t="shared" si="851"/>
        <v>#N/A</v>
      </c>
      <c r="AZ814" t="e">
        <f t="shared" si="852"/>
        <v>#N/A</v>
      </c>
      <c r="BA814" t="e">
        <f t="shared" si="853"/>
        <v>#N/A</v>
      </c>
      <c r="BB814" t="e">
        <f t="shared" si="854"/>
        <v>#N/A</v>
      </c>
      <c r="BC814" t="e">
        <f t="shared" si="855"/>
        <v>#N/A</v>
      </c>
      <c r="BD814" t="e">
        <f t="shared" si="856"/>
        <v>#N/A</v>
      </c>
      <c r="BE814" t="e">
        <f t="shared" si="857"/>
        <v>#N/A</v>
      </c>
      <c r="BF814" t="e">
        <f t="shared" si="858"/>
        <v>#N/A</v>
      </c>
      <c r="BG814" t="e">
        <f t="shared" si="859"/>
        <v>#N/A</v>
      </c>
      <c r="BH814" t="e">
        <f t="shared" si="860"/>
        <v>#N/A</v>
      </c>
      <c r="BI814" t="e">
        <f t="shared" si="861"/>
        <v>#N/A</v>
      </c>
      <c r="BJ814" t="e">
        <f t="shared" si="862"/>
        <v>#N/A</v>
      </c>
      <c r="BK814" t="e">
        <f t="shared" si="863"/>
        <v>#N/A</v>
      </c>
      <c r="BL814" t="e">
        <f t="shared" si="864"/>
        <v>#N/A</v>
      </c>
      <c r="BM814" t="e">
        <f t="shared" si="865"/>
        <v>#N/A</v>
      </c>
      <c r="BN814" t="e">
        <f t="shared" si="866"/>
        <v>#N/A</v>
      </c>
      <c r="BO814" t="e">
        <f t="shared" si="867"/>
        <v>#N/A</v>
      </c>
      <c r="BP814" t="e">
        <f t="shared" si="868"/>
        <v>#N/A</v>
      </c>
      <c r="BQ814" t="e">
        <f t="shared" si="869"/>
        <v>#N/A</v>
      </c>
      <c r="BR814" t="e">
        <f t="shared" si="870"/>
        <v>#N/A</v>
      </c>
      <c r="BS814" t="e">
        <f t="shared" si="871"/>
        <v>#N/A</v>
      </c>
      <c r="BT814" t="e">
        <f t="shared" si="872"/>
        <v>#N/A</v>
      </c>
      <c r="BU814" t="e">
        <f t="shared" si="873"/>
        <v>#N/A</v>
      </c>
      <c r="BV814" t="e">
        <f t="shared" si="874"/>
        <v>#N/A</v>
      </c>
      <c r="BX814" t="e">
        <f t="shared" si="875"/>
        <v>#N/A</v>
      </c>
      <c r="BY814" t="e">
        <f t="shared" si="876"/>
        <v>#N/A</v>
      </c>
      <c r="BZ814" t="e">
        <f t="shared" si="877"/>
        <v>#N/A</v>
      </c>
      <c r="CA814" t="e">
        <f t="shared" si="878"/>
        <v>#N/A</v>
      </c>
      <c r="CB814" t="e">
        <f t="shared" si="879"/>
        <v>#N/A</v>
      </c>
      <c r="CC814" t="e">
        <f t="shared" si="880"/>
        <v>#N/A</v>
      </c>
      <c r="CD814" t="e">
        <f t="shared" si="881"/>
        <v>#N/A</v>
      </c>
      <c r="CE814" t="e">
        <f t="shared" si="882"/>
        <v>#N/A</v>
      </c>
      <c r="CF814" t="e">
        <f t="shared" si="883"/>
        <v>#N/A</v>
      </c>
      <c r="CG814" t="e">
        <f t="shared" si="884"/>
        <v>#N/A</v>
      </c>
      <c r="CH814" t="e">
        <f t="shared" si="885"/>
        <v>#N/A</v>
      </c>
      <c r="CI814" t="e">
        <f t="shared" si="886"/>
        <v>#N/A</v>
      </c>
      <c r="CJ814" t="e">
        <f t="shared" si="887"/>
        <v>#N/A</v>
      </c>
      <c r="CK814" t="e">
        <f t="shared" si="888"/>
        <v>#N/A</v>
      </c>
      <c r="CL814" t="e">
        <f t="shared" si="889"/>
        <v>#N/A</v>
      </c>
      <c r="CM814" t="e">
        <f t="shared" si="890"/>
        <v>#N/A</v>
      </c>
      <c r="CN814" t="e">
        <f t="shared" si="891"/>
        <v>#N/A</v>
      </c>
      <c r="CO814" t="e">
        <f t="shared" si="892"/>
        <v>#N/A</v>
      </c>
      <c r="CP814" t="e">
        <f t="shared" si="893"/>
        <v>#N/A</v>
      </c>
      <c r="CQ814" t="e">
        <f t="shared" si="894"/>
        <v>#N/A</v>
      </c>
      <c r="CR814" t="e">
        <f t="shared" si="895"/>
        <v>#N/A</v>
      </c>
      <c r="CS814" t="e">
        <f t="shared" si="896"/>
        <v>#N/A</v>
      </c>
      <c r="CT814" t="e">
        <f t="shared" si="897"/>
        <v>#N/A</v>
      </c>
      <c r="CU814" t="e">
        <f t="shared" si="898"/>
        <v>#N/A</v>
      </c>
      <c r="CV814" t="e">
        <f t="shared" si="899"/>
        <v>#N/A</v>
      </c>
      <c r="CW814" t="e">
        <f t="shared" si="900"/>
        <v>#N/A</v>
      </c>
      <c r="CX814" t="e">
        <f t="shared" si="901"/>
        <v>#N/A</v>
      </c>
      <c r="CY814" t="e">
        <f t="shared" si="902"/>
        <v>#N/A</v>
      </c>
      <c r="CZ814" t="e">
        <f t="shared" si="903"/>
        <v>#N/A</v>
      </c>
      <c r="DA814" t="e">
        <f t="shared" si="904"/>
        <v>#N/A</v>
      </c>
      <c r="DB814" t="e">
        <f t="shared" si="905"/>
        <v>#N/A</v>
      </c>
      <c r="DC814" t="e">
        <f t="shared" si="906"/>
        <v>#N/A</v>
      </c>
      <c r="DD814" t="e">
        <f t="shared" si="907"/>
        <v>#N/A</v>
      </c>
      <c r="DE814" t="e">
        <f t="shared" si="908"/>
        <v>#N/A</v>
      </c>
      <c r="DF814" t="e">
        <f t="shared" si="909"/>
        <v>#N/A</v>
      </c>
    </row>
    <row r="815" spans="1:110" x14ac:dyDescent="0.25">
      <c r="A815" s="4">
        <f>raw!$A816:$A816</f>
        <v>0</v>
      </c>
      <c r="B815" s="6">
        <f>raw!$B816:$B816</f>
        <v>0</v>
      </c>
      <c r="D815" t="e">
        <f>IF(score!$C815=".",".",IF(score!$C815=0,"1",IF(score!$C815=25,"0",IF(score!$C815=50,"0",IF(score!$C815=75,"0",IF(score!$C815=100,"0"))))))</f>
        <v>#N/A</v>
      </c>
      <c r="E815" t="e">
        <f>IF(score!$C815=".",".",IF(score!$C815=0,"0",IF(score!$C815=25,"1",IF(score!$C815=50,"0",IF(score!$C815=75,"0",IF(score!$C815=100,"0"))))))</f>
        <v>#N/A</v>
      </c>
      <c r="F815" t="e">
        <f>IF(score!$C815=".",".",IF(score!$C815=0,"0",IF(score!$C815=25,"0",IF(score!$C815=50,"1",IF(score!$C815=75,"0",IF(score!$C815=100,"0"))))))</f>
        <v>#N/A</v>
      </c>
      <c r="G815" t="e">
        <f>IF(score!$C815=".",".",IF(score!$C815=0,"0",IF(score!$C815=25,"0",IF(score!$C815=50,"0",IF(score!$C815=75,"1",IF(score!$C815=100,"0"))))))</f>
        <v>#N/A</v>
      </c>
      <c r="H815" t="e">
        <f>IF(score!$D815=".",".",IF(score!$D815=0,"1",IF(score!$D815=50,"0",IF(score!$D815=100,"0"))))</f>
        <v>#N/A</v>
      </c>
      <c r="I815" t="e">
        <f>IF(score!$D815=".",".",IF(score!$D815=0,"0",IF(score!$D815=50,"1",IF(score!$D815=100,"0"))))</f>
        <v>#N/A</v>
      </c>
      <c r="J815" t="e">
        <f>IF(score!$E815=".",".",IF(score!$E815=0,"1",IF(score!$E815=50,"0",IF(score!$E815=100,"0"))))</f>
        <v>#N/A</v>
      </c>
      <c r="K815" t="e">
        <f>IF(score!$E815=".",".",IF(score!$E815=0,"0",IF(score!$E815=50,"1",IF(score!$E815=100,"0"))))</f>
        <v>#N/A</v>
      </c>
      <c r="L815" t="e">
        <f>IF(score!$F815=".",".",IF(score!$F815=0,"1",IF(score!$F815=100,"0")))</f>
        <v>#N/A</v>
      </c>
      <c r="M815" t="e">
        <f>IF(score!$G815=".",".",IF(score!$G815=0,"1",IF(score!$G815=100,"0")))</f>
        <v>#N/A</v>
      </c>
      <c r="N815" t="e">
        <f>IF(score!$H815=".",".",IF(score!$H815=0,"1",IF(score!$H815=100,"0")))</f>
        <v>#N/A</v>
      </c>
      <c r="O815" t="e">
        <f>IF(score!$I815=".",".",IF(score!$I815=0,"1",IF(score!$I815=50,"0",IF(score!$I815=100,"0"))))</f>
        <v>#N/A</v>
      </c>
      <c r="P815" t="e">
        <f>IF(score!$J815=".",".",IF(score!$J815=0,"1",IF(score!$J815=25,"0",IF(score!$J815=50,"0",IF(score!$J815=75,"0",IF(score!$J815=100,"0"))))))</f>
        <v>#N/A</v>
      </c>
      <c r="Q815" t="e">
        <f>IF(score!$J815=".",".",IF(score!$J815=0,"0",IF(score!$J815=25,"1",IF(score!$J815=50,"0",IF(score!$J815=75,"0",IF(score!$J815=100,"0"))))))</f>
        <v>#N/A</v>
      </c>
      <c r="R815" t="e">
        <f>IF(score!$J815=".",".",IF(score!$J815=0,"0",IF(score!$J815=25,"0",IF(score!$J815=50,"1",IF(score!$J815=75,"0",IF(score!$J815=100,"0"))))))</f>
        <v>#N/A</v>
      </c>
      <c r="S815" t="e">
        <f>IF(score!$J815=".",".",IF(score!$J815=0,"0",IF(score!$J815=25,"0",IF(score!$J815=50,"0",IF(score!$J815=75,"1",IF(score!$J815=100,"0"))))))</f>
        <v>#N/A</v>
      </c>
      <c r="T815" t="e">
        <f>IF(score!$K815=".",".",IF(score!$K815=0,"1",IF(score!$K815=20,"0",IF(score!$K815=40,"0",IF(score!$K815=60,"0",IF(score!$K815=80,"0",IF(score!$K815=100,"0")))))))</f>
        <v>#N/A</v>
      </c>
      <c r="U815" t="e">
        <f>IF(score!$K815=".",".",IF(score!$K815=0,"0",IF(score!$K815=20,"1",IF(score!$K815=40,"0",IF(score!$K815=60,"0",IF(score!$K815=80,"0",IF(score!$K815=100,"0")))))))</f>
        <v>#N/A</v>
      </c>
      <c r="V815" t="e">
        <f>IF(score!$K815=".",".",IF(score!$K815=0,"0",IF(score!$K815=20,"0",IF(score!$K815=40,"1",IF(score!$K815=60,"0",IF(score!$K815=80,"0",IF(score!$K815=100,"0")))))))</f>
        <v>#N/A</v>
      </c>
      <c r="W815" t="e">
        <f>IF(score!$K815=".",".",IF(score!$K815=0,"0",IF(score!$K815=20,"0",IF(score!$K815=40,"0",IF(score!$K815=60,"1",IF(score!$K815=80,"0",IF(score!$K815=100,"0")))))))</f>
        <v>#N/A</v>
      </c>
      <c r="X815" t="e">
        <f>IF(score!$K815=".",".",IF(score!$K815=0,"0",IF(score!$K815=20,"0",IF(score!$K815=40,"0",IF(score!$K815=60,"0",IF(score!$K815=80,"1",IF(score!$K815=100,"0")))))))</f>
        <v>#N/A</v>
      </c>
      <c r="Y815" t="e">
        <f>IF(score!$L815=".",".",IF(score!$L815=0,"1",IF(score!$L815=20,"0",IF(score!$L815=40,"0",IF(score!$L815=60,"0",IF(score!$L815=80,"0",IF(score!$L815=100,"0")))))))</f>
        <v>#N/A</v>
      </c>
      <c r="Z815" t="e">
        <f>IF(score!$L815=".",".",IF(score!$L815=0,"0",IF(score!$L815=20,"1",IF(score!$L815=40,"0",IF(score!$L815=60,"0",IF(score!$L815=80,"0",IF(score!$L815=100,"0")))))))</f>
        <v>#N/A</v>
      </c>
      <c r="AA815" t="e">
        <f>IF(score!$L815=".",".",IF(score!$L815=0,"0",IF(score!$L815=20,"0",IF(score!$L815=40,"1",IF(score!$L815=60,"0",IF(score!$L815=80,"0",IF(score!$L815=100,"0")))))))</f>
        <v>#N/A</v>
      </c>
      <c r="AB815" t="e">
        <f>IF(score!$L815=".",".",IF(score!$L815=0,"0",IF(score!$L815=20,"0",IF(score!$L815=40,"0",IF(score!$L815=60,"1",IF(score!$L815=80,"0",IF(score!$L815=100,"0")))))))</f>
        <v>#N/A</v>
      </c>
      <c r="AC815" t="e">
        <f>IF(score!$L815=".",".",IF(score!$L815=0,"0",IF(score!$L815=20,"0",IF(score!$L815=40,"0",IF(score!$L815=60,"0",IF(score!$L815=80,"1",IF(score!L815=100,"0")))))))</f>
        <v>#N/A</v>
      </c>
      <c r="AD815" t="e">
        <f>IF(score!$M815=".",".",IF(score!$M815=0,"1",IF(score!$M815=20,"0",IF(score!$M815=40,"0",IF(score!$M815=60,"0",IF(score!$M815=80,"0",IF(score!$M815=100,"0")))))))</f>
        <v>#N/A</v>
      </c>
      <c r="AE815" t="e">
        <f>IF(score!$M815=".",".",IF(score!$M815=0,"0",IF(score!$M815=20,"1",IF(score!$M815=40,"0",IF(score!$M815=60,"0",IF(score!$M815=80,"0",IF(score!$M815=100,"0")))))))</f>
        <v>#N/A</v>
      </c>
      <c r="AF815" t="e">
        <f>IF(score!$M815=".",".",IF(score!$M815=0,"0",IF(score!$M815=20,"0",IF(score!$M815=40,"1",IF(score!$M815=60,"0",IF(score!$M815=80,"0",IF(score!$M815=100,"0")))))))</f>
        <v>#N/A</v>
      </c>
      <c r="AG815" t="e">
        <f>IF(score!$M815=".",".",IF(score!$M815=0,"0",IF(score!$M815=20,"0",IF(score!$M815=40,"0",IF(score!$M815=60,"1",IF(score!$M815=80,"0",IF(score!$M815=100,"0")))))))</f>
        <v>#N/A</v>
      </c>
      <c r="AH815" t="e">
        <f>IF(score!$M815=".",".",IF(score!$M815=0,"0",IF(score!$M815=20,"0",IF(score!$M815=40,"0",IF(score!$M815=60,"0",IF(score!$M815=80,"1",IF(score!$M815=100,"0")))))))</f>
        <v>#N/A</v>
      </c>
      <c r="AI815" t="e">
        <f>IF(score!$N815=".",".",IF(score!$N815=0,"1",IF(score!$N815=25,"0",IF(score!$N815=50,"0",IF(score!$N815=75,"0",IF(score!$N815=100,"0"))))))</f>
        <v>#N/A</v>
      </c>
      <c r="AJ815" t="e">
        <f>IF(score!$N815=".",".",IF(score!$N815=0,"0",IF(score!$N815=25,"1",IF(score!$N815=50,"0",IF(score!$N815=75,"0",IF(score!$N815=100,"0"))))))</f>
        <v>#N/A</v>
      </c>
      <c r="AK815" t="e">
        <f>IF(score!$N815=".",".",IF(score!$N815=0,"0",IF(score!$N815=25,"0",IF(score!$N815=50,"1",IF(score!$N815=75,"0",IF(score!$N815=100,"0"))))))</f>
        <v>#N/A</v>
      </c>
      <c r="AL815" t="e">
        <f>IF(score!$N815=".",".",IF(score!$N815=0,"0",IF(score!$N815=25,"0",IF(score!$N815=50,"0",IF(score!$N815=75,"1",IF(score!$N815=100,"0"))))))</f>
        <v>#N/A</v>
      </c>
      <c r="AN815" t="e">
        <f t="shared" si="840"/>
        <v>#N/A</v>
      </c>
      <c r="AO815" t="e">
        <f t="shared" si="841"/>
        <v>#N/A</v>
      </c>
      <c r="AP815" t="e">
        <f t="shared" si="842"/>
        <v>#N/A</v>
      </c>
      <c r="AQ815" t="e">
        <f t="shared" si="843"/>
        <v>#N/A</v>
      </c>
      <c r="AR815" t="e">
        <f t="shared" si="844"/>
        <v>#N/A</v>
      </c>
      <c r="AS815" t="e">
        <f t="shared" si="845"/>
        <v>#N/A</v>
      </c>
      <c r="AT815" t="e">
        <f t="shared" si="846"/>
        <v>#N/A</v>
      </c>
      <c r="AU815" t="e">
        <f t="shared" si="847"/>
        <v>#N/A</v>
      </c>
      <c r="AV815" t="e">
        <f t="shared" si="848"/>
        <v>#N/A</v>
      </c>
      <c r="AW815" t="e">
        <f t="shared" si="849"/>
        <v>#N/A</v>
      </c>
      <c r="AX815" t="e">
        <f t="shared" si="850"/>
        <v>#N/A</v>
      </c>
      <c r="AY815" t="e">
        <f t="shared" si="851"/>
        <v>#N/A</v>
      </c>
      <c r="AZ815" t="e">
        <f t="shared" si="852"/>
        <v>#N/A</v>
      </c>
      <c r="BA815" t="e">
        <f t="shared" si="853"/>
        <v>#N/A</v>
      </c>
      <c r="BB815" t="e">
        <f t="shared" si="854"/>
        <v>#N/A</v>
      </c>
      <c r="BC815" t="e">
        <f t="shared" si="855"/>
        <v>#N/A</v>
      </c>
      <c r="BD815" t="e">
        <f t="shared" si="856"/>
        <v>#N/A</v>
      </c>
      <c r="BE815" t="e">
        <f t="shared" si="857"/>
        <v>#N/A</v>
      </c>
      <c r="BF815" t="e">
        <f t="shared" si="858"/>
        <v>#N/A</v>
      </c>
      <c r="BG815" t="e">
        <f t="shared" si="859"/>
        <v>#N/A</v>
      </c>
      <c r="BH815" t="e">
        <f t="shared" si="860"/>
        <v>#N/A</v>
      </c>
      <c r="BI815" t="e">
        <f t="shared" si="861"/>
        <v>#N/A</v>
      </c>
      <c r="BJ815" t="e">
        <f t="shared" si="862"/>
        <v>#N/A</v>
      </c>
      <c r="BK815" t="e">
        <f t="shared" si="863"/>
        <v>#N/A</v>
      </c>
      <c r="BL815" t="e">
        <f t="shared" si="864"/>
        <v>#N/A</v>
      </c>
      <c r="BM815" t="e">
        <f t="shared" si="865"/>
        <v>#N/A</v>
      </c>
      <c r="BN815" t="e">
        <f t="shared" si="866"/>
        <v>#N/A</v>
      </c>
      <c r="BO815" t="e">
        <f t="shared" si="867"/>
        <v>#N/A</v>
      </c>
      <c r="BP815" t="e">
        <f t="shared" si="868"/>
        <v>#N/A</v>
      </c>
      <c r="BQ815" t="e">
        <f t="shared" si="869"/>
        <v>#N/A</v>
      </c>
      <c r="BR815" t="e">
        <f t="shared" si="870"/>
        <v>#N/A</v>
      </c>
      <c r="BS815" t="e">
        <f t="shared" si="871"/>
        <v>#N/A</v>
      </c>
      <c r="BT815" t="e">
        <f t="shared" si="872"/>
        <v>#N/A</v>
      </c>
      <c r="BU815" t="e">
        <f t="shared" si="873"/>
        <v>#N/A</v>
      </c>
      <c r="BV815" t="e">
        <f t="shared" si="874"/>
        <v>#N/A</v>
      </c>
      <c r="BX815" t="e">
        <f t="shared" si="875"/>
        <v>#N/A</v>
      </c>
      <c r="BY815" t="e">
        <f t="shared" si="876"/>
        <v>#N/A</v>
      </c>
      <c r="BZ815" t="e">
        <f t="shared" si="877"/>
        <v>#N/A</v>
      </c>
      <c r="CA815" t="e">
        <f t="shared" si="878"/>
        <v>#N/A</v>
      </c>
      <c r="CB815" t="e">
        <f t="shared" si="879"/>
        <v>#N/A</v>
      </c>
      <c r="CC815" t="e">
        <f t="shared" si="880"/>
        <v>#N/A</v>
      </c>
      <c r="CD815" t="e">
        <f t="shared" si="881"/>
        <v>#N/A</v>
      </c>
      <c r="CE815" t="e">
        <f t="shared" si="882"/>
        <v>#N/A</v>
      </c>
      <c r="CF815" t="e">
        <f t="shared" si="883"/>
        <v>#N/A</v>
      </c>
      <c r="CG815" t="e">
        <f t="shared" si="884"/>
        <v>#N/A</v>
      </c>
      <c r="CH815" t="e">
        <f t="shared" si="885"/>
        <v>#N/A</v>
      </c>
      <c r="CI815" t="e">
        <f t="shared" si="886"/>
        <v>#N/A</v>
      </c>
      <c r="CJ815" t="e">
        <f t="shared" si="887"/>
        <v>#N/A</v>
      </c>
      <c r="CK815" t="e">
        <f t="shared" si="888"/>
        <v>#N/A</v>
      </c>
      <c r="CL815" t="e">
        <f t="shared" si="889"/>
        <v>#N/A</v>
      </c>
      <c r="CM815" t="e">
        <f t="shared" si="890"/>
        <v>#N/A</v>
      </c>
      <c r="CN815" t="e">
        <f t="shared" si="891"/>
        <v>#N/A</v>
      </c>
      <c r="CO815" t="e">
        <f t="shared" si="892"/>
        <v>#N/A</v>
      </c>
      <c r="CP815" t="e">
        <f t="shared" si="893"/>
        <v>#N/A</v>
      </c>
      <c r="CQ815" t="e">
        <f t="shared" si="894"/>
        <v>#N/A</v>
      </c>
      <c r="CR815" t="e">
        <f t="shared" si="895"/>
        <v>#N/A</v>
      </c>
      <c r="CS815" t="e">
        <f t="shared" si="896"/>
        <v>#N/A</v>
      </c>
      <c r="CT815" t="e">
        <f t="shared" si="897"/>
        <v>#N/A</v>
      </c>
      <c r="CU815" t="e">
        <f t="shared" si="898"/>
        <v>#N/A</v>
      </c>
      <c r="CV815" t="e">
        <f t="shared" si="899"/>
        <v>#N/A</v>
      </c>
      <c r="CW815" t="e">
        <f t="shared" si="900"/>
        <v>#N/A</v>
      </c>
      <c r="CX815" t="e">
        <f t="shared" si="901"/>
        <v>#N/A</v>
      </c>
      <c r="CY815" t="e">
        <f t="shared" si="902"/>
        <v>#N/A</v>
      </c>
      <c r="CZ815" t="e">
        <f t="shared" si="903"/>
        <v>#N/A</v>
      </c>
      <c r="DA815" t="e">
        <f t="shared" si="904"/>
        <v>#N/A</v>
      </c>
      <c r="DB815" t="e">
        <f t="shared" si="905"/>
        <v>#N/A</v>
      </c>
      <c r="DC815" t="e">
        <f t="shared" si="906"/>
        <v>#N/A</v>
      </c>
      <c r="DD815" t="e">
        <f t="shared" si="907"/>
        <v>#N/A</v>
      </c>
      <c r="DE815" t="e">
        <f t="shared" si="908"/>
        <v>#N/A</v>
      </c>
      <c r="DF815" t="e">
        <f t="shared" si="909"/>
        <v>#N/A</v>
      </c>
    </row>
    <row r="816" spans="1:110" x14ac:dyDescent="0.25">
      <c r="A816" s="4">
        <f>raw!$A817:$A817</f>
        <v>0</v>
      </c>
      <c r="B816" s="6">
        <f>raw!$B817:$B817</f>
        <v>0</v>
      </c>
      <c r="D816" t="e">
        <f>IF(score!$C816=".",".",IF(score!$C816=0,"1",IF(score!$C816=25,"0",IF(score!$C816=50,"0",IF(score!$C816=75,"0",IF(score!$C816=100,"0"))))))</f>
        <v>#N/A</v>
      </c>
      <c r="E816" t="e">
        <f>IF(score!$C816=".",".",IF(score!$C816=0,"0",IF(score!$C816=25,"1",IF(score!$C816=50,"0",IF(score!$C816=75,"0",IF(score!$C816=100,"0"))))))</f>
        <v>#N/A</v>
      </c>
      <c r="F816" t="e">
        <f>IF(score!$C816=".",".",IF(score!$C816=0,"0",IF(score!$C816=25,"0",IF(score!$C816=50,"1",IF(score!$C816=75,"0",IF(score!$C816=100,"0"))))))</f>
        <v>#N/A</v>
      </c>
      <c r="G816" t="e">
        <f>IF(score!$C816=".",".",IF(score!$C816=0,"0",IF(score!$C816=25,"0",IF(score!$C816=50,"0",IF(score!$C816=75,"1",IF(score!$C816=100,"0"))))))</f>
        <v>#N/A</v>
      </c>
      <c r="H816" t="e">
        <f>IF(score!$D816=".",".",IF(score!$D816=0,"1",IF(score!$D816=50,"0",IF(score!$D816=100,"0"))))</f>
        <v>#N/A</v>
      </c>
      <c r="I816" t="e">
        <f>IF(score!$D816=".",".",IF(score!$D816=0,"0",IF(score!$D816=50,"1",IF(score!$D816=100,"0"))))</f>
        <v>#N/A</v>
      </c>
      <c r="J816" t="e">
        <f>IF(score!$E816=".",".",IF(score!$E816=0,"1",IF(score!$E816=50,"0",IF(score!$E816=100,"0"))))</f>
        <v>#N/A</v>
      </c>
      <c r="K816" t="e">
        <f>IF(score!$E816=".",".",IF(score!$E816=0,"0",IF(score!$E816=50,"1",IF(score!$E816=100,"0"))))</f>
        <v>#N/A</v>
      </c>
      <c r="L816" t="e">
        <f>IF(score!$F816=".",".",IF(score!$F816=0,"1",IF(score!$F816=100,"0")))</f>
        <v>#N/A</v>
      </c>
      <c r="M816" t="e">
        <f>IF(score!$G816=".",".",IF(score!$G816=0,"1",IF(score!$G816=100,"0")))</f>
        <v>#N/A</v>
      </c>
      <c r="N816" t="e">
        <f>IF(score!$H816=".",".",IF(score!$H816=0,"1",IF(score!$H816=100,"0")))</f>
        <v>#N/A</v>
      </c>
      <c r="O816" t="e">
        <f>IF(score!$I816=".",".",IF(score!$I816=0,"1",IF(score!$I816=50,"0",IF(score!$I816=100,"0"))))</f>
        <v>#N/A</v>
      </c>
      <c r="P816" t="e">
        <f>IF(score!$J816=".",".",IF(score!$J816=0,"1",IF(score!$J816=25,"0",IF(score!$J816=50,"0",IF(score!$J816=75,"0",IF(score!$J816=100,"0"))))))</f>
        <v>#N/A</v>
      </c>
      <c r="Q816" t="e">
        <f>IF(score!$J816=".",".",IF(score!$J816=0,"0",IF(score!$J816=25,"1",IF(score!$J816=50,"0",IF(score!$J816=75,"0",IF(score!$J816=100,"0"))))))</f>
        <v>#N/A</v>
      </c>
      <c r="R816" t="e">
        <f>IF(score!$J816=".",".",IF(score!$J816=0,"0",IF(score!$J816=25,"0",IF(score!$J816=50,"1",IF(score!$J816=75,"0",IF(score!$J816=100,"0"))))))</f>
        <v>#N/A</v>
      </c>
      <c r="S816" t="e">
        <f>IF(score!$J816=".",".",IF(score!$J816=0,"0",IF(score!$J816=25,"0",IF(score!$J816=50,"0",IF(score!$J816=75,"1",IF(score!$J816=100,"0"))))))</f>
        <v>#N/A</v>
      </c>
      <c r="T816" t="e">
        <f>IF(score!$K816=".",".",IF(score!$K816=0,"1",IF(score!$K816=20,"0",IF(score!$K816=40,"0",IF(score!$K816=60,"0",IF(score!$K816=80,"0",IF(score!$K816=100,"0")))))))</f>
        <v>#N/A</v>
      </c>
      <c r="U816" t="e">
        <f>IF(score!$K816=".",".",IF(score!$K816=0,"0",IF(score!$K816=20,"1",IF(score!$K816=40,"0",IF(score!$K816=60,"0",IF(score!$K816=80,"0",IF(score!$K816=100,"0")))))))</f>
        <v>#N/A</v>
      </c>
      <c r="V816" t="e">
        <f>IF(score!$K816=".",".",IF(score!$K816=0,"0",IF(score!$K816=20,"0",IF(score!$K816=40,"1",IF(score!$K816=60,"0",IF(score!$K816=80,"0",IF(score!$K816=100,"0")))))))</f>
        <v>#N/A</v>
      </c>
      <c r="W816" t="e">
        <f>IF(score!$K816=".",".",IF(score!$K816=0,"0",IF(score!$K816=20,"0",IF(score!$K816=40,"0",IF(score!$K816=60,"1",IF(score!$K816=80,"0",IF(score!$K816=100,"0")))))))</f>
        <v>#N/A</v>
      </c>
      <c r="X816" t="e">
        <f>IF(score!$K816=".",".",IF(score!$K816=0,"0",IF(score!$K816=20,"0",IF(score!$K816=40,"0",IF(score!$K816=60,"0",IF(score!$K816=80,"1",IF(score!$K816=100,"0")))))))</f>
        <v>#N/A</v>
      </c>
      <c r="Y816" t="e">
        <f>IF(score!$L816=".",".",IF(score!$L816=0,"1",IF(score!$L816=20,"0",IF(score!$L816=40,"0",IF(score!$L816=60,"0",IF(score!$L816=80,"0",IF(score!$L816=100,"0")))))))</f>
        <v>#N/A</v>
      </c>
      <c r="Z816" t="e">
        <f>IF(score!$L816=".",".",IF(score!$L816=0,"0",IF(score!$L816=20,"1",IF(score!$L816=40,"0",IF(score!$L816=60,"0",IF(score!$L816=80,"0",IF(score!$L816=100,"0")))))))</f>
        <v>#N/A</v>
      </c>
      <c r="AA816" t="e">
        <f>IF(score!$L816=".",".",IF(score!$L816=0,"0",IF(score!$L816=20,"0",IF(score!$L816=40,"1",IF(score!$L816=60,"0",IF(score!$L816=80,"0",IF(score!$L816=100,"0")))))))</f>
        <v>#N/A</v>
      </c>
      <c r="AB816" t="e">
        <f>IF(score!$L816=".",".",IF(score!$L816=0,"0",IF(score!$L816=20,"0",IF(score!$L816=40,"0",IF(score!$L816=60,"1",IF(score!$L816=80,"0",IF(score!$L816=100,"0")))))))</f>
        <v>#N/A</v>
      </c>
      <c r="AC816" t="e">
        <f>IF(score!$L816=".",".",IF(score!$L816=0,"0",IF(score!$L816=20,"0",IF(score!$L816=40,"0",IF(score!$L816=60,"0",IF(score!$L816=80,"1",IF(score!L816=100,"0")))))))</f>
        <v>#N/A</v>
      </c>
      <c r="AD816" t="e">
        <f>IF(score!$M816=".",".",IF(score!$M816=0,"1",IF(score!$M816=20,"0",IF(score!$M816=40,"0",IF(score!$M816=60,"0",IF(score!$M816=80,"0",IF(score!$M816=100,"0")))))))</f>
        <v>#N/A</v>
      </c>
      <c r="AE816" t="e">
        <f>IF(score!$M816=".",".",IF(score!$M816=0,"0",IF(score!$M816=20,"1",IF(score!$M816=40,"0",IF(score!$M816=60,"0",IF(score!$M816=80,"0",IF(score!$M816=100,"0")))))))</f>
        <v>#N/A</v>
      </c>
      <c r="AF816" t="e">
        <f>IF(score!$M816=".",".",IF(score!$M816=0,"0",IF(score!$M816=20,"0",IF(score!$M816=40,"1",IF(score!$M816=60,"0",IF(score!$M816=80,"0",IF(score!$M816=100,"0")))))))</f>
        <v>#N/A</v>
      </c>
      <c r="AG816" t="e">
        <f>IF(score!$M816=".",".",IF(score!$M816=0,"0",IF(score!$M816=20,"0",IF(score!$M816=40,"0",IF(score!$M816=60,"1",IF(score!$M816=80,"0",IF(score!$M816=100,"0")))))))</f>
        <v>#N/A</v>
      </c>
      <c r="AH816" t="e">
        <f>IF(score!$M816=".",".",IF(score!$M816=0,"0",IF(score!$M816=20,"0",IF(score!$M816=40,"0",IF(score!$M816=60,"0",IF(score!$M816=80,"1",IF(score!$M816=100,"0")))))))</f>
        <v>#N/A</v>
      </c>
      <c r="AI816" t="e">
        <f>IF(score!$N816=".",".",IF(score!$N816=0,"1",IF(score!$N816=25,"0",IF(score!$N816=50,"0",IF(score!$N816=75,"0",IF(score!$N816=100,"0"))))))</f>
        <v>#N/A</v>
      </c>
      <c r="AJ816" t="e">
        <f>IF(score!$N816=".",".",IF(score!$N816=0,"0",IF(score!$N816=25,"1",IF(score!$N816=50,"0",IF(score!$N816=75,"0",IF(score!$N816=100,"0"))))))</f>
        <v>#N/A</v>
      </c>
      <c r="AK816" t="e">
        <f>IF(score!$N816=".",".",IF(score!$N816=0,"0",IF(score!$N816=25,"0",IF(score!$N816=50,"1",IF(score!$N816=75,"0",IF(score!$N816=100,"0"))))))</f>
        <v>#N/A</v>
      </c>
      <c r="AL816" t="e">
        <f>IF(score!$N816=".",".",IF(score!$N816=0,"0",IF(score!$N816=25,"0",IF(score!$N816=50,"0",IF(score!$N816=75,"1",IF(score!$N816=100,"0"))))))</f>
        <v>#N/A</v>
      </c>
      <c r="AN816" t="e">
        <f t="shared" si="840"/>
        <v>#N/A</v>
      </c>
      <c r="AO816" t="e">
        <f t="shared" si="841"/>
        <v>#N/A</v>
      </c>
      <c r="AP816" t="e">
        <f t="shared" si="842"/>
        <v>#N/A</v>
      </c>
      <c r="AQ816" t="e">
        <f t="shared" si="843"/>
        <v>#N/A</v>
      </c>
      <c r="AR816" t="e">
        <f t="shared" si="844"/>
        <v>#N/A</v>
      </c>
      <c r="AS816" t="e">
        <f t="shared" si="845"/>
        <v>#N/A</v>
      </c>
      <c r="AT816" t="e">
        <f t="shared" si="846"/>
        <v>#N/A</v>
      </c>
      <c r="AU816" t="e">
        <f t="shared" si="847"/>
        <v>#N/A</v>
      </c>
      <c r="AV816" t="e">
        <f t="shared" si="848"/>
        <v>#N/A</v>
      </c>
      <c r="AW816" t="e">
        <f t="shared" si="849"/>
        <v>#N/A</v>
      </c>
      <c r="AX816" t="e">
        <f t="shared" si="850"/>
        <v>#N/A</v>
      </c>
      <c r="AY816" t="e">
        <f t="shared" si="851"/>
        <v>#N/A</v>
      </c>
      <c r="AZ816" t="e">
        <f t="shared" si="852"/>
        <v>#N/A</v>
      </c>
      <c r="BA816" t="e">
        <f t="shared" si="853"/>
        <v>#N/A</v>
      </c>
      <c r="BB816" t="e">
        <f t="shared" si="854"/>
        <v>#N/A</v>
      </c>
      <c r="BC816" t="e">
        <f t="shared" si="855"/>
        <v>#N/A</v>
      </c>
      <c r="BD816" t="e">
        <f t="shared" si="856"/>
        <v>#N/A</v>
      </c>
      <c r="BE816" t="e">
        <f t="shared" si="857"/>
        <v>#N/A</v>
      </c>
      <c r="BF816" t="e">
        <f t="shared" si="858"/>
        <v>#N/A</v>
      </c>
      <c r="BG816" t="e">
        <f t="shared" si="859"/>
        <v>#N/A</v>
      </c>
      <c r="BH816" t="e">
        <f t="shared" si="860"/>
        <v>#N/A</v>
      </c>
      <c r="BI816" t="e">
        <f t="shared" si="861"/>
        <v>#N/A</v>
      </c>
      <c r="BJ816" t="e">
        <f t="shared" si="862"/>
        <v>#N/A</v>
      </c>
      <c r="BK816" t="e">
        <f t="shared" si="863"/>
        <v>#N/A</v>
      </c>
      <c r="BL816" t="e">
        <f t="shared" si="864"/>
        <v>#N/A</v>
      </c>
      <c r="BM816" t="e">
        <f t="shared" si="865"/>
        <v>#N/A</v>
      </c>
      <c r="BN816" t="e">
        <f t="shared" si="866"/>
        <v>#N/A</v>
      </c>
      <c r="BO816" t="e">
        <f t="shared" si="867"/>
        <v>#N/A</v>
      </c>
      <c r="BP816" t="e">
        <f t="shared" si="868"/>
        <v>#N/A</v>
      </c>
      <c r="BQ816" t="e">
        <f t="shared" si="869"/>
        <v>#N/A</v>
      </c>
      <c r="BR816" t="e">
        <f t="shared" si="870"/>
        <v>#N/A</v>
      </c>
      <c r="BS816" t="e">
        <f t="shared" si="871"/>
        <v>#N/A</v>
      </c>
      <c r="BT816" t="e">
        <f t="shared" si="872"/>
        <v>#N/A</v>
      </c>
      <c r="BU816" t="e">
        <f t="shared" si="873"/>
        <v>#N/A</v>
      </c>
      <c r="BV816" t="e">
        <f t="shared" si="874"/>
        <v>#N/A</v>
      </c>
      <c r="BX816" t="e">
        <f t="shared" si="875"/>
        <v>#N/A</v>
      </c>
      <c r="BY816" t="e">
        <f t="shared" si="876"/>
        <v>#N/A</v>
      </c>
      <c r="BZ816" t="e">
        <f t="shared" si="877"/>
        <v>#N/A</v>
      </c>
      <c r="CA816" t="e">
        <f t="shared" si="878"/>
        <v>#N/A</v>
      </c>
      <c r="CB816" t="e">
        <f t="shared" si="879"/>
        <v>#N/A</v>
      </c>
      <c r="CC816" t="e">
        <f t="shared" si="880"/>
        <v>#N/A</v>
      </c>
      <c r="CD816" t="e">
        <f t="shared" si="881"/>
        <v>#N/A</v>
      </c>
      <c r="CE816" t="e">
        <f t="shared" si="882"/>
        <v>#N/A</v>
      </c>
      <c r="CF816" t="e">
        <f t="shared" si="883"/>
        <v>#N/A</v>
      </c>
      <c r="CG816" t="e">
        <f t="shared" si="884"/>
        <v>#N/A</v>
      </c>
      <c r="CH816" t="e">
        <f t="shared" si="885"/>
        <v>#N/A</v>
      </c>
      <c r="CI816" t="e">
        <f t="shared" si="886"/>
        <v>#N/A</v>
      </c>
      <c r="CJ816" t="e">
        <f t="shared" si="887"/>
        <v>#N/A</v>
      </c>
      <c r="CK816" t="e">
        <f t="shared" si="888"/>
        <v>#N/A</v>
      </c>
      <c r="CL816" t="e">
        <f t="shared" si="889"/>
        <v>#N/A</v>
      </c>
      <c r="CM816" t="e">
        <f t="shared" si="890"/>
        <v>#N/A</v>
      </c>
      <c r="CN816" t="e">
        <f t="shared" si="891"/>
        <v>#N/A</v>
      </c>
      <c r="CO816" t="e">
        <f t="shared" si="892"/>
        <v>#N/A</v>
      </c>
      <c r="CP816" t="e">
        <f t="shared" si="893"/>
        <v>#N/A</v>
      </c>
      <c r="CQ816" t="e">
        <f t="shared" si="894"/>
        <v>#N/A</v>
      </c>
      <c r="CR816" t="e">
        <f t="shared" si="895"/>
        <v>#N/A</v>
      </c>
      <c r="CS816" t="e">
        <f t="shared" si="896"/>
        <v>#N/A</v>
      </c>
      <c r="CT816" t="e">
        <f t="shared" si="897"/>
        <v>#N/A</v>
      </c>
      <c r="CU816" t="e">
        <f t="shared" si="898"/>
        <v>#N/A</v>
      </c>
      <c r="CV816" t="e">
        <f t="shared" si="899"/>
        <v>#N/A</v>
      </c>
      <c r="CW816" t="e">
        <f t="shared" si="900"/>
        <v>#N/A</v>
      </c>
      <c r="CX816" t="e">
        <f t="shared" si="901"/>
        <v>#N/A</v>
      </c>
      <c r="CY816" t="e">
        <f t="shared" si="902"/>
        <v>#N/A</v>
      </c>
      <c r="CZ816" t="e">
        <f t="shared" si="903"/>
        <v>#N/A</v>
      </c>
      <c r="DA816" t="e">
        <f t="shared" si="904"/>
        <v>#N/A</v>
      </c>
      <c r="DB816" t="e">
        <f t="shared" si="905"/>
        <v>#N/A</v>
      </c>
      <c r="DC816" t="e">
        <f t="shared" si="906"/>
        <v>#N/A</v>
      </c>
      <c r="DD816" t="e">
        <f t="shared" si="907"/>
        <v>#N/A</v>
      </c>
      <c r="DE816" t="e">
        <f t="shared" si="908"/>
        <v>#N/A</v>
      </c>
      <c r="DF816" t="e">
        <f t="shared" si="909"/>
        <v>#N/A</v>
      </c>
    </row>
    <row r="817" spans="1:110" x14ac:dyDescent="0.25">
      <c r="A817" s="4">
        <f>raw!$A818:$A818</f>
        <v>0</v>
      </c>
      <c r="B817" s="6">
        <f>raw!$B818:$B818</f>
        <v>0</v>
      </c>
      <c r="D817" t="e">
        <f>IF(score!$C817=".",".",IF(score!$C817=0,"1",IF(score!$C817=25,"0",IF(score!$C817=50,"0",IF(score!$C817=75,"0",IF(score!$C817=100,"0"))))))</f>
        <v>#N/A</v>
      </c>
      <c r="E817" t="e">
        <f>IF(score!$C817=".",".",IF(score!$C817=0,"0",IF(score!$C817=25,"1",IF(score!$C817=50,"0",IF(score!$C817=75,"0",IF(score!$C817=100,"0"))))))</f>
        <v>#N/A</v>
      </c>
      <c r="F817" t="e">
        <f>IF(score!$C817=".",".",IF(score!$C817=0,"0",IF(score!$C817=25,"0",IF(score!$C817=50,"1",IF(score!$C817=75,"0",IF(score!$C817=100,"0"))))))</f>
        <v>#N/A</v>
      </c>
      <c r="G817" t="e">
        <f>IF(score!$C817=".",".",IF(score!$C817=0,"0",IF(score!$C817=25,"0",IF(score!$C817=50,"0",IF(score!$C817=75,"1",IF(score!$C817=100,"0"))))))</f>
        <v>#N/A</v>
      </c>
      <c r="H817" t="e">
        <f>IF(score!$D817=".",".",IF(score!$D817=0,"1",IF(score!$D817=50,"0",IF(score!$D817=100,"0"))))</f>
        <v>#N/A</v>
      </c>
      <c r="I817" t="e">
        <f>IF(score!$D817=".",".",IF(score!$D817=0,"0",IF(score!$D817=50,"1",IF(score!$D817=100,"0"))))</f>
        <v>#N/A</v>
      </c>
      <c r="J817" t="e">
        <f>IF(score!$E817=".",".",IF(score!$E817=0,"1",IF(score!$E817=50,"0",IF(score!$E817=100,"0"))))</f>
        <v>#N/A</v>
      </c>
      <c r="K817" t="e">
        <f>IF(score!$E817=".",".",IF(score!$E817=0,"0",IF(score!$E817=50,"1",IF(score!$E817=100,"0"))))</f>
        <v>#N/A</v>
      </c>
      <c r="L817" t="e">
        <f>IF(score!$F817=".",".",IF(score!$F817=0,"1",IF(score!$F817=100,"0")))</f>
        <v>#N/A</v>
      </c>
      <c r="M817" t="e">
        <f>IF(score!$G817=".",".",IF(score!$G817=0,"1",IF(score!$G817=100,"0")))</f>
        <v>#N/A</v>
      </c>
      <c r="N817" t="e">
        <f>IF(score!$H817=".",".",IF(score!$H817=0,"1",IF(score!$H817=100,"0")))</f>
        <v>#N/A</v>
      </c>
      <c r="O817" t="e">
        <f>IF(score!$I817=".",".",IF(score!$I817=0,"1",IF(score!$I817=50,"0",IF(score!$I817=100,"0"))))</f>
        <v>#N/A</v>
      </c>
      <c r="P817" t="e">
        <f>IF(score!$J817=".",".",IF(score!$J817=0,"1",IF(score!$J817=25,"0",IF(score!$J817=50,"0",IF(score!$J817=75,"0",IF(score!$J817=100,"0"))))))</f>
        <v>#N/A</v>
      </c>
      <c r="Q817" t="e">
        <f>IF(score!$J817=".",".",IF(score!$J817=0,"0",IF(score!$J817=25,"1",IF(score!$J817=50,"0",IF(score!$J817=75,"0",IF(score!$J817=100,"0"))))))</f>
        <v>#N/A</v>
      </c>
      <c r="R817" t="e">
        <f>IF(score!$J817=".",".",IF(score!$J817=0,"0",IF(score!$J817=25,"0",IF(score!$J817=50,"1",IF(score!$J817=75,"0",IF(score!$J817=100,"0"))))))</f>
        <v>#N/A</v>
      </c>
      <c r="S817" t="e">
        <f>IF(score!$J817=".",".",IF(score!$J817=0,"0",IF(score!$J817=25,"0",IF(score!$J817=50,"0",IF(score!$J817=75,"1",IF(score!$J817=100,"0"))))))</f>
        <v>#N/A</v>
      </c>
      <c r="T817" t="e">
        <f>IF(score!$K817=".",".",IF(score!$K817=0,"1",IF(score!$K817=20,"0",IF(score!$K817=40,"0",IF(score!$K817=60,"0",IF(score!$K817=80,"0",IF(score!$K817=100,"0")))))))</f>
        <v>#N/A</v>
      </c>
      <c r="U817" t="e">
        <f>IF(score!$K817=".",".",IF(score!$K817=0,"0",IF(score!$K817=20,"1",IF(score!$K817=40,"0",IF(score!$K817=60,"0",IF(score!$K817=80,"0",IF(score!$K817=100,"0")))))))</f>
        <v>#N/A</v>
      </c>
      <c r="V817" t="e">
        <f>IF(score!$K817=".",".",IF(score!$K817=0,"0",IF(score!$K817=20,"0",IF(score!$K817=40,"1",IF(score!$K817=60,"0",IF(score!$K817=80,"0",IF(score!$K817=100,"0")))))))</f>
        <v>#N/A</v>
      </c>
      <c r="W817" t="e">
        <f>IF(score!$K817=".",".",IF(score!$K817=0,"0",IF(score!$K817=20,"0",IF(score!$K817=40,"0",IF(score!$K817=60,"1",IF(score!$K817=80,"0",IF(score!$K817=100,"0")))))))</f>
        <v>#N/A</v>
      </c>
      <c r="X817" t="e">
        <f>IF(score!$K817=".",".",IF(score!$K817=0,"0",IF(score!$K817=20,"0",IF(score!$K817=40,"0",IF(score!$K817=60,"0",IF(score!$K817=80,"1",IF(score!$K817=100,"0")))))))</f>
        <v>#N/A</v>
      </c>
      <c r="Y817" t="e">
        <f>IF(score!$L817=".",".",IF(score!$L817=0,"1",IF(score!$L817=20,"0",IF(score!$L817=40,"0",IF(score!$L817=60,"0",IF(score!$L817=80,"0",IF(score!$L817=100,"0")))))))</f>
        <v>#N/A</v>
      </c>
      <c r="Z817" t="e">
        <f>IF(score!$L817=".",".",IF(score!$L817=0,"0",IF(score!$L817=20,"1",IF(score!$L817=40,"0",IF(score!$L817=60,"0",IF(score!$L817=80,"0",IF(score!$L817=100,"0")))))))</f>
        <v>#N/A</v>
      </c>
      <c r="AA817" t="e">
        <f>IF(score!$L817=".",".",IF(score!$L817=0,"0",IF(score!$L817=20,"0",IF(score!$L817=40,"1",IF(score!$L817=60,"0",IF(score!$L817=80,"0",IF(score!$L817=100,"0")))))))</f>
        <v>#N/A</v>
      </c>
      <c r="AB817" t="e">
        <f>IF(score!$L817=".",".",IF(score!$L817=0,"0",IF(score!$L817=20,"0",IF(score!$L817=40,"0",IF(score!$L817=60,"1",IF(score!$L817=80,"0",IF(score!$L817=100,"0")))))))</f>
        <v>#N/A</v>
      </c>
      <c r="AC817" t="e">
        <f>IF(score!$L817=".",".",IF(score!$L817=0,"0",IF(score!$L817=20,"0",IF(score!$L817=40,"0",IF(score!$L817=60,"0",IF(score!$L817=80,"1",IF(score!L817=100,"0")))))))</f>
        <v>#N/A</v>
      </c>
      <c r="AD817" t="e">
        <f>IF(score!$M817=".",".",IF(score!$M817=0,"1",IF(score!$M817=20,"0",IF(score!$M817=40,"0",IF(score!$M817=60,"0",IF(score!$M817=80,"0",IF(score!$M817=100,"0")))))))</f>
        <v>#N/A</v>
      </c>
      <c r="AE817" t="e">
        <f>IF(score!$M817=".",".",IF(score!$M817=0,"0",IF(score!$M817=20,"1",IF(score!$M817=40,"0",IF(score!$M817=60,"0",IF(score!$M817=80,"0",IF(score!$M817=100,"0")))))))</f>
        <v>#N/A</v>
      </c>
      <c r="AF817" t="e">
        <f>IF(score!$M817=".",".",IF(score!$M817=0,"0",IF(score!$M817=20,"0",IF(score!$M817=40,"1",IF(score!$M817=60,"0",IF(score!$M817=80,"0",IF(score!$M817=100,"0")))))))</f>
        <v>#N/A</v>
      </c>
      <c r="AG817" t="e">
        <f>IF(score!$M817=".",".",IF(score!$M817=0,"0",IF(score!$M817=20,"0",IF(score!$M817=40,"0",IF(score!$M817=60,"1",IF(score!$M817=80,"0",IF(score!$M817=100,"0")))))))</f>
        <v>#N/A</v>
      </c>
      <c r="AH817" t="e">
        <f>IF(score!$M817=".",".",IF(score!$M817=0,"0",IF(score!$M817=20,"0",IF(score!$M817=40,"0",IF(score!$M817=60,"0",IF(score!$M817=80,"1",IF(score!$M817=100,"0")))))))</f>
        <v>#N/A</v>
      </c>
      <c r="AI817" t="e">
        <f>IF(score!$N817=".",".",IF(score!$N817=0,"1",IF(score!$N817=25,"0",IF(score!$N817=50,"0",IF(score!$N817=75,"0",IF(score!$N817=100,"0"))))))</f>
        <v>#N/A</v>
      </c>
      <c r="AJ817" t="e">
        <f>IF(score!$N817=".",".",IF(score!$N817=0,"0",IF(score!$N817=25,"1",IF(score!$N817=50,"0",IF(score!$N817=75,"0",IF(score!$N817=100,"0"))))))</f>
        <v>#N/A</v>
      </c>
      <c r="AK817" t="e">
        <f>IF(score!$N817=".",".",IF(score!$N817=0,"0",IF(score!$N817=25,"0",IF(score!$N817=50,"1",IF(score!$N817=75,"0",IF(score!$N817=100,"0"))))))</f>
        <v>#N/A</v>
      </c>
      <c r="AL817" t="e">
        <f>IF(score!$N817=".",".",IF(score!$N817=0,"0",IF(score!$N817=25,"0",IF(score!$N817=50,"0",IF(score!$N817=75,"1",IF(score!$N817=100,"0"))))))</f>
        <v>#N/A</v>
      </c>
      <c r="AN817" t="e">
        <f t="shared" si="840"/>
        <v>#N/A</v>
      </c>
      <c r="AO817" t="e">
        <f t="shared" si="841"/>
        <v>#N/A</v>
      </c>
      <c r="AP817" t="e">
        <f t="shared" si="842"/>
        <v>#N/A</v>
      </c>
      <c r="AQ817" t="e">
        <f t="shared" si="843"/>
        <v>#N/A</v>
      </c>
      <c r="AR817" t="e">
        <f t="shared" si="844"/>
        <v>#N/A</v>
      </c>
      <c r="AS817" t="e">
        <f t="shared" si="845"/>
        <v>#N/A</v>
      </c>
      <c r="AT817" t="e">
        <f t="shared" si="846"/>
        <v>#N/A</v>
      </c>
      <c r="AU817" t="e">
        <f t="shared" si="847"/>
        <v>#N/A</v>
      </c>
      <c r="AV817" t="e">
        <f t="shared" si="848"/>
        <v>#N/A</v>
      </c>
      <c r="AW817" t="e">
        <f t="shared" si="849"/>
        <v>#N/A</v>
      </c>
      <c r="AX817" t="e">
        <f t="shared" si="850"/>
        <v>#N/A</v>
      </c>
      <c r="AY817" t="e">
        <f t="shared" si="851"/>
        <v>#N/A</v>
      </c>
      <c r="AZ817" t="e">
        <f t="shared" si="852"/>
        <v>#N/A</v>
      </c>
      <c r="BA817" t="e">
        <f t="shared" si="853"/>
        <v>#N/A</v>
      </c>
      <c r="BB817" t="e">
        <f t="shared" si="854"/>
        <v>#N/A</v>
      </c>
      <c r="BC817" t="e">
        <f t="shared" si="855"/>
        <v>#N/A</v>
      </c>
      <c r="BD817" t="e">
        <f t="shared" si="856"/>
        <v>#N/A</v>
      </c>
      <c r="BE817" t="e">
        <f t="shared" si="857"/>
        <v>#N/A</v>
      </c>
      <c r="BF817" t="e">
        <f t="shared" si="858"/>
        <v>#N/A</v>
      </c>
      <c r="BG817" t="e">
        <f t="shared" si="859"/>
        <v>#N/A</v>
      </c>
      <c r="BH817" t="e">
        <f t="shared" si="860"/>
        <v>#N/A</v>
      </c>
      <c r="BI817" t="e">
        <f t="shared" si="861"/>
        <v>#N/A</v>
      </c>
      <c r="BJ817" t="e">
        <f t="shared" si="862"/>
        <v>#N/A</v>
      </c>
      <c r="BK817" t="e">
        <f t="shared" si="863"/>
        <v>#N/A</v>
      </c>
      <c r="BL817" t="e">
        <f t="shared" si="864"/>
        <v>#N/A</v>
      </c>
      <c r="BM817" t="e">
        <f t="shared" si="865"/>
        <v>#N/A</v>
      </c>
      <c r="BN817" t="e">
        <f t="shared" si="866"/>
        <v>#N/A</v>
      </c>
      <c r="BO817" t="e">
        <f t="shared" si="867"/>
        <v>#N/A</v>
      </c>
      <c r="BP817" t="e">
        <f t="shared" si="868"/>
        <v>#N/A</v>
      </c>
      <c r="BQ817" t="e">
        <f t="shared" si="869"/>
        <v>#N/A</v>
      </c>
      <c r="BR817" t="e">
        <f t="shared" si="870"/>
        <v>#N/A</v>
      </c>
      <c r="BS817" t="e">
        <f t="shared" si="871"/>
        <v>#N/A</v>
      </c>
      <c r="BT817" t="e">
        <f t="shared" si="872"/>
        <v>#N/A</v>
      </c>
      <c r="BU817" t="e">
        <f t="shared" si="873"/>
        <v>#N/A</v>
      </c>
      <c r="BV817" t="e">
        <f t="shared" si="874"/>
        <v>#N/A</v>
      </c>
      <c r="BX817" t="e">
        <f t="shared" si="875"/>
        <v>#N/A</v>
      </c>
      <c r="BY817" t="e">
        <f t="shared" si="876"/>
        <v>#N/A</v>
      </c>
      <c r="BZ817" t="e">
        <f t="shared" si="877"/>
        <v>#N/A</v>
      </c>
      <c r="CA817" t="e">
        <f t="shared" si="878"/>
        <v>#N/A</v>
      </c>
      <c r="CB817" t="e">
        <f t="shared" si="879"/>
        <v>#N/A</v>
      </c>
      <c r="CC817" t="e">
        <f t="shared" si="880"/>
        <v>#N/A</v>
      </c>
      <c r="CD817" t="e">
        <f t="shared" si="881"/>
        <v>#N/A</v>
      </c>
      <c r="CE817" t="e">
        <f t="shared" si="882"/>
        <v>#N/A</v>
      </c>
      <c r="CF817" t="e">
        <f t="shared" si="883"/>
        <v>#N/A</v>
      </c>
      <c r="CG817" t="e">
        <f t="shared" si="884"/>
        <v>#N/A</v>
      </c>
      <c r="CH817" t="e">
        <f t="shared" si="885"/>
        <v>#N/A</v>
      </c>
      <c r="CI817" t="e">
        <f t="shared" si="886"/>
        <v>#N/A</v>
      </c>
      <c r="CJ817" t="e">
        <f t="shared" si="887"/>
        <v>#N/A</v>
      </c>
      <c r="CK817" t="e">
        <f t="shared" si="888"/>
        <v>#N/A</v>
      </c>
      <c r="CL817" t="e">
        <f t="shared" si="889"/>
        <v>#N/A</v>
      </c>
      <c r="CM817" t="e">
        <f t="shared" si="890"/>
        <v>#N/A</v>
      </c>
      <c r="CN817" t="e">
        <f t="shared" si="891"/>
        <v>#N/A</v>
      </c>
      <c r="CO817" t="e">
        <f t="shared" si="892"/>
        <v>#N/A</v>
      </c>
      <c r="CP817" t="e">
        <f t="shared" si="893"/>
        <v>#N/A</v>
      </c>
      <c r="CQ817" t="e">
        <f t="shared" si="894"/>
        <v>#N/A</v>
      </c>
      <c r="CR817" t="e">
        <f t="shared" si="895"/>
        <v>#N/A</v>
      </c>
      <c r="CS817" t="e">
        <f t="shared" si="896"/>
        <v>#N/A</v>
      </c>
      <c r="CT817" t="e">
        <f t="shared" si="897"/>
        <v>#N/A</v>
      </c>
      <c r="CU817" t="e">
        <f t="shared" si="898"/>
        <v>#N/A</v>
      </c>
      <c r="CV817" t="e">
        <f t="shared" si="899"/>
        <v>#N/A</v>
      </c>
      <c r="CW817" t="e">
        <f t="shared" si="900"/>
        <v>#N/A</v>
      </c>
      <c r="CX817" t="e">
        <f t="shared" si="901"/>
        <v>#N/A</v>
      </c>
      <c r="CY817" t="e">
        <f t="shared" si="902"/>
        <v>#N/A</v>
      </c>
      <c r="CZ817" t="e">
        <f t="shared" si="903"/>
        <v>#N/A</v>
      </c>
      <c r="DA817" t="e">
        <f t="shared" si="904"/>
        <v>#N/A</v>
      </c>
      <c r="DB817" t="e">
        <f t="shared" si="905"/>
        <v>#N/A</v>
      </c>
      <c r="DC817" t="e">
        <f t="shared" si="906"/>
        <v>#N/A</v>
      </c>
      <c r="DD817" t="e">
        <f t="shared" si="907"/>
        <v>#N/A</v>
      </c>
      <c r="DE817" t="e">
        <f t="shared" si="908"/>
        <v>#N/A</v>
      </c>
      <c r="DF817" t="e">
        <f t="shared" si="909"/>
        <v>#N/A</v>
      </c>
    </row>
    <row r="818" spans="1:110" x14ac:dyDescent="0.25">
      <c r="A818" s="4">
        <f>raw!$A819:$A819</f>
        <v>0</v>
      </c>
      <c r="B818" s="6">
        <f>raw!$B819:$B819</f>
        <v>0</v>
      </c>
      <c r="D818" t="e">
        <f>IF(score!$C818=".",".",IF(score!$C818=0,"1",IF(score!$C818=25,"0",IF(score!$C818=50,"0",IF(score!$C818=75,"0",IF(score!$C818=100,"0"))))))</f>
        <v>#N/A</v>
      </c>
      <c r="E818" t="e">
        <f>IF(score!$C818=".",".",IF(score!$C818=0,"0",IF(score!$C818=25,"1",IF(score!$C818=50,"0",IF(score!$C818=75,"0",IF(score!$C818=100,"0"))))))</f>
        <v>#N/A</v>
      </c>
      <c r="F818" t="e">
        <f>IF(score!$C818=".",".",IF(score!$C818=0,"0",IF(score!$C818=25,"0",IF(score!$C818=50,"1",IF(score!$C818=75,"0",IF(score!$C818=100,"0"))))))</f>
        <v>#N/A</v>
      </c>
      <c r="G818" t="e">
        <f>IF(score!$C818=".",".",IF(score!$C818=0,"0",IF(score!$C818=25,"0",IF(score!$C818=50,"0",IF(score!$C818=75,"1",IF(score!$C818=100,"0"))))))</f>
        <v>#N/A</v>
      </c>
      <c r="H818" t="e">
        <f>IF(score!$D818=".",".",IF(score!$D818=0,"1",IF(score!$D818=50,"0",IF(score!$D818=100,"0"))))</f>
        <v>#N/A</v>
      </c>
      <c r="I818" t="e">
        <f>IF(score!$D818=".",".",IF(score!$D818=0,"0",IF(score!$D818=50,"1",IF(score!$D818=100,"0"))))</f>
        <v>#N/A</v>
      </c>
      <c r="J818" t="e">
        <f>IF(score!$E818=".",".",IF(score!$E818=0,"1",IF(score!$E818=50,"0",IF(score!$E818=100,"0"))))</f>
        <v>#N/A</v>
      </c>
      <c r="K818" t="e">
        <f>IF(score!$E818=".",".",IF(score!$E818=0,"0",IF(score!$E818=50,"1",IF(score!$E818=100,"0"))))</f>
        <v>#N/A</v>
      </c>
      <c r="L818" t="e">
        <f>IF(score!$F818=".",".",IF(score!$F818=0,"1",IF(score!$F818=100,"0")))</f>
        <v>#N/A</v>
      </c>
      <c r="M818" t="e">
        <f>IF(score!$G818=".",".",IF(score!$G818=0,"1",IF(score!$G818=100,"0")))</f>
        <v>#N/A</v>
      </c>
      <c r="N818" t="e">
        <f>IF(score!$H818=".",".",IF(score!$H818=0,"1",IF(score!$H818=100,"0")))</f>
        <v>#N/A</v>
      </c>
      <c r="O818" t="e">
        <f>IF(score!$I818=".",".",IF(score!$I818=0,"1",IF(score!$I818=50,"0",IF(score!$I818=100,"0"))))</f>
        <v>#N/A</v>
      </c>
      <c r="P818" t="e">
        <f>IF(score!$J818=".",".",IF(score!$J818=0,"1",IF(score!$J818=25,"0",IF(score!$J818=50,"0",IF(score!$J818=75,"0",IF(score!$J818=100,"0"))))))</f>
        <v>#N/A</v>
      </c>
      <c r="Q818" t="e">
        <f>IF(score!$J818=".",".",IF(score!$J818=0,"0",IF(score!$J818=25,"1",IF(score!$J818=50,"0",IF(score!$J818=75,"0",IF(score!$J818=100,"0"))))))</f>
        <v>#N/A</v>
      </c>
      <c r="R818" t="e">
        <f>IF(score!$J818=".",".",IF(score!$J818=0,"0",IF(score!$J818=25,"0",IF(score!$J818=50,"1",IF(score!$J818=75,"0",IF(score!$J818=100,"0"))))))</f>
        <v>#N/A</v>
      </c>
      <c r="S818" t="e">
        <f>IF(score!$J818=".",".",IF(score!$J818=0,"0",IF(score!$J818=25,"0",IF(score!$J818=50,"0",IF(score!$J818=75,"1",IF(score!$J818=100,"0"))))))</f>
        <v>#N/A</v>
      </c>
      <c r="T818" t="e">
        <f>IF(score!$K818=".",".",IF(score!$K818=0,"1",IF(score!$K818=20,"0",IF(score!$K818=40,"0",IF(score!$K818=60,"0",IF(score!$K818=80,"0",IF(score!$K818=100,"0")))))))</f>
        <v>#N/A</v>
      </c>
      <c r="U818" t="e">
        <f>IF(score!$K818=".",".",IF(score!$K818=0,"0",IF(score!$K818=20,"1",IF(score!$K818=40,"0",IF(score!$K818=60,"0",IF(score!$K818=80,"0",IF(score!$K818=100,"0")))))))</f>
        <v>#N/A</v>
      </c>
      <c r="V818" t="e">
        <f>IF(score!$K818=".",".",IF(score!$K818=0,"0",IF(score!$K818=20,"0",IF(score!$K818=40,"1",IF(score!$K818=60,"0",IF(score!$K818=80,"0",IF(score!$K818=100,"0")))))))</f>
        <v>#N/A</v>
      </c>
      <c r="W818" t="e">
        <f>IF(score!$K818=".",".",IF(score!$K818=0,"0",IF(score!$K818=20,"0",IF(score!$K818=40,"0",IF(score!$K818=60,"1",IF(score!$K818=80,"0",IF(score!$K818=100,"0")))))))</f>
        <v>#N/A</v>
      </c>
      <c r="X818" t="e">
        <f>IF(score!$K818=".",".",IF(score!$K818=0,"0",IF(score!$K818=20,"0",IF(score!$K818=40,"0",IF(score!$K818=60,"0",IF(score!$K818=80,"1",IF(score!$K818=100,"0")))))))</f>
        <v>#N/A</v>
      </c>
      <c r="Y818" t="e">
        <f>IF(score!$L818=".",".",IF(score!$L818=0,"1",IF(score!$L818=20,"0",IF(score!$L818=40,"0",IF(score!$L818=60,"0",IF(score!$L818=80,"0",IF(score!$L818=100,"0")))))))</f>
        <v>#N/A</v>
      </c>
      <c r="Z818" t="e">
        <f>IF(score!$L818=".",".",IF(score!$L818=0,"0",IF(score!$L818=20,"1",IF(score!$L818=40,"0",IF(score!$L818=60,"0",IF(score!$L818=80,"0",IF(score!$L818=100,"0")))))))</f>
        <v>#N/A</v>
      </c>
      <c r="AA818" t="e">
        <f>IF(score!$L818=".",".",IF(score!$L818=0,"0",IF(score!$L818=20,"0",IF(score!$L818=40,"1",IF(score!$L818=60,"0",IF(score!$L818=80,"0",IF(score!$L818=100,"0")))))))</f>
        <v>#N/A</v>
      </c>
      <c r="AB818" t="e">
        <f>IF(score!$L818=".",".",IF(score!$L818=0,"0",IF(score!$L818=20,"0",IF(score!$L818=40,"0",IF(score!$L818=60,"1",IF(score!$L818=80,"0",IF(score!$L818=100,"0")))))))</f>
        <v>#N/A</v>
      </c>
      <c r="AC818" t="e">
        <f>IF(score!$L818=".",".",IF(score!$L818=0,"0",IF(score!$L818=20,"0",IF(score!$L818=40,"0",IF(score!$L818=60,"0",IF(score!$L818=80,"1",IF(score!L818=100,"0")))))))</f>
        <v>#N/A</v>
      </c>
      <c r="AD818" t="e">
        <f>IF(score!$M818=".",".",IF(score!$M818=0,"1",IF(score!$M818=20,"0",IF(score!$M818=40,"0",IF(score!$M818=60,"0",IF(score!$M818=80,"0",IF(score!$M818=100,"0")))))))</f>
        <v>#N/A</v>
      </c>
      <c r="AE818" t="e">
        <f>IF(score!$M818=".",".",IF(score!$M818=0,"0",IF(score!$M818=20,"1",IF(score!$M818=40,"0",IF(score!$M818=60,"0",IF(score!$M818=80,"0",IF(score!$M818=100,"0")))))))</f>
        <v>#N/A</v>
      </c>
      <c r="AF818" t="e">
        <f>IF(score!$M818=".",".",IF(score!$M818=0,"0",IF(score!$M818=20,"0",IF(score!$M818=40,"1",IF(score!$M818=60,"0",IF(score!$M818=80,"0",IF(score!$M818=100,"0")))))))</f>
        <v>#N/A</v>
      </c>
      <c r="AG818" t="e">
        <f>IF(score!$M818=".",".",IF(score!$M818=0,"0",IF(score!$M818=20,"0",IF(score!$M818=40,"0",IF(score!$M818=60,"1",IF(score!$M818=80,"0",IF(score!$M818=100,"0")))))))</f>
        <v>#N/A</v>
      </c>
      <c r="AH818" t="e">
        <f>IF(score!$M818=".",".",IF(score!$M818=0,"0",IF(score!$M818=20,"0",IF(score!$M818=40,"0",IF(score!$M818=60,"0",IF(score!$M818=80,"1",IF(score!$M818=100,"0")))))))</f>
        <v>#N/A</v>
      </c>
      <c r="AI818" t="e">
        <f>IF(score!$N818=".",".",IF(score!$N818=0,"1",IF(score!$N818=25,"0",IF(score!$N818=50,"0",IF(score!$N818=75,"0",IF(score!$N818=100,"0"))))))</f>
        <v>#N/A</v>
      </c>
      <c r="AJ818" t="e">
        <f>IF(score!$N818=".",".",IF(score!$N818=0,"0",IF(score!$N818=25,"1",IF(score!$N818=50,"0",IF(score!$N818=75,"0",IF(score!$N818=100,"0"))))))</f>
        <v>#N/A</v>
      </c>
      <c r="AK818" t="e">
        <f>IF(score!$N818=".",".",IF(score!$N818=0,"0",IF(score!$N818=25,"0",IF(score!$N818=50,"1",IF(score!$N818=75,"0",IF(score!$N818=100,"0"))))))</f>
        <v>#N/A</v>
      </c>
      <c r="AL818" t="e">
        <f>IF(score!$N818=".",".",IF(score!$N818=0,"0",IF(score!$N818=25,"0",IF(score!$N818=50,"0",IF(score!$N818=75,"1",IF(score!$N818=100,"0"))))))</f>
        <v>#N/A</v>
      </c>
      <c r="AN818" t="e">
        <f t="shared" si="840"/>
        <v>#N/A</v>
      </c>
      <c r="AO818" t="e">
        <f t="shared" si="841"/>
        <v>#N/A</v>
      </c>
      <c r="AP818" t="e">
        <f t="shared" si="842"/>
        <v>#N/A</v>
      </c>
      <c r="AQ818" t="e">
        <f t="shared" si="843"/>
        <v>#N/A</v>
      </c>
      <c r="AR818" t="e">
        <f t="shared" si="844"/>
        <v>#N/A</v>
      </c>
      <c r="AS818" t="e">
        <f t="shared" si="845"/>
        <v>#N/A</v>
      </c>
      <c r="AT818" t="e">
        <f t="shared" si="846"/>
        <v>#N/A</v>
      </c>
      <c r="AU818" t="e">
        <f t="shared" si="847"/>
        <v>#N/A</v>
      </c>
      <c r="AV818" t="e">
        <f t="shared" si="848"/>
        <v>#N/A</v>
      </c>
      <c r="AW818" t="e">
        <f t="shared" si="849"/>
        <v>#N/A</v>
      </c>
      <c r="AX818" t="e">
        <f t="shared" si="850"/>
        <v>#N/A</v>
      </c>
      <c r="AY818" t="e">
        <f t="shared" si="851"/>
        <v>#N/A</v>
      </c>
      <c r="AZ818" t="e">
        <f t="shared" si="852"/>
        <v>#N/A</v>
      </c>
      <c r="BA818" t="e">
        <f t="shared" si="853"/>
        <v>#N/A</v>
      </c>
      <c r="BB818" t="e">
        <f t="shared" si="854"/>
        <v>#N/A</v>
      </c>
      <c r="BC818" t="e">
        <f t="shared" si="855"/>
        <v>#N/A</v>
      </c>
      <c r="BD818" t="e">
        <f t="shared" si="856"/>
        <v>#N/A</v>
      </c>
      <c r="BE818" t="e">
        <f t="shared" si="857"/>
        <v>#N/A</v>
      </c>
      <c r="BF818" t="e">
        <f t="shared" si="858"/>
        <v>#N/A</v>
      </c>
      <c r="BG818" t="e">
        <f t="shared" si="859"/>
        <v>#N/A</v>
      </c>
      <c r="BH818" t="e">
        <f t="shared" si="860"/>
        <v>#N/A</v>
      </c>
      <c r="BI818" t="e">
        <f t="shared" si="861"/>
        <v>#N/A</v>
      </c>
      <c r="BJ818" t="e">
        <f t="shared" si="862"/>
        <v>#N/A</v>
      </c>
      <c r="BK818" t="e">
        <f t="shared" si="863"/>
        <v>#N/A</v>
      </c>
      <c r="BL818" t="e">
        <f t="shared" si="864"/>
        <v>#N/A</v>
      </c>
      <c r="BM818" t="e">
        <f t="shared" si="865"/>
        <v>#N/A</v>
      </c>
      <c r="BN818" t="e">
        <f t="shared" si="866"/>
        <v>#N/A</v>
      </c>
      <c r="BO818" t="e">
        <f t="shared" si="867"/>
        <v>#N/A</v>
      </c>
      <c r="BP818" t="e">
        <f t="shared" si="868"/>
        <v>#N/A</v>
      </c>
      <c r="BQ818" t="e">
        <f t="shared" si="869"/>
        <v>#N/A</v>
      </c>
      <c r="BR818" t="e">
        <f t="shared" si="870"/>
        <v>#N/A</v>
      </c>
      <c r="BS818" t="e">
        <f t="shared" si="871"/>
        <v>#N/A</v>
      </c>
      <c r="BT818" t="e">
        <f t="shared" si="872"/>
        <v>#N/A</v>
      </c>
      <c r="BU818" t="e">
        <f t="shared" si="873"/>
        <v>#N/A</v>
      </c>
      <c r="BV818" t="e">
        <f t="shared" si="874"/>
        <v>#N/A</v>
      </c>
      <c r="BX818" t="e">
        <f t="shared" si="875"/>
        <v>#N/A</v>
      </c>
      <c r="BY818" t="e">
        <f t="shared" si="876"/>
        <v>#N/A</v>
      </c>
      <c r="BZ818" t="e">
        <f t="shared" si="877"/>
        <v>#N/A</v>
      </c>
      <c r="CA818" t="e">
        <f t="shared" si="878"/>
        <v>#N/A</v>
      </c>
      <c r="CB818" t="e">
        <f t="shared" si="879"/>
        <v>#N/A</v>
      </c>
      <c r="CC818" t="e">
        <f t="shared" si="880"/>
        <v>#N/A</v>
      </c>
      <c r="CD818" t="e">
        <f t="shared" si="881"/>
        <v>#N/A</v>
      </c>
      <c r="CE818" t="e">
        <f t="shared" si="882"/>
        <v>#N/A</v>
      </c>
      <c r="CF818" t="e">
        <f t="shared" si="883"/>
        <v>#N/A</v>
      </c>
      <c r="CG818" t="e">
        <f t="shared" si="884"/>
        <v>#N/A</v>
      </c>
      <c r="CH818" t="e">
        <f t="shared" si="885"/>
        <v>#N/A</v>
      </c>
      <c r="CI818" t="e">
        <f t="shared" si="886"/>
        <v>#N/A</v>
      </c>
      <c r="CJ818" t="e">
        <f t="shared" si="887"/>
        <v>#N/A</v>
      </c>
      <c r="CK818" t="e">
        <f t="shared" si="888"/>
        <v>#N/A</v>
      </c>
      <c r="CL818" t="e">
        <f t="shared" si="889"/>
        <v>#N/A</v>
      </c>
      <c r="CM818" t="e">
        <f t="shared" si="890"/>
        <v>#N/A</v>
      </c>
      <c r="CN818" t="e">
        <f t="shared" si="891"/>
        <v>#N/A</v>
      </c>
      <c r="CO818" t="e">
        <f t="shared" si="892"/>
        <v>#N/A</v>
      </c>
      <c r="CP818" t="e">
        <f t="shared" si="893"/>
        <v>#N/A</v>
      </c>
      <c r="CQ818" t="e">
        <f t="shared" si="894"/>
        <v>#N/A</v>
      </c>
      <c r="CR818" t="e">
        <f t="shared" si="895"/>
        <v>#N/A</v>
      </c>
      <c r="CS818" t="e">
        <f t="shared" si="896"/>
        <v>#N/A</v>
      </c>
      <c r="CT818" t="e">
        <f t="shared" si="897"/>
        <v>#N/A</v>
      </c>
      <c r="CU818" t="e">
        <f t="shared" si="898"/>
        <v>#N/A</v>
      </c>
      <c r="CV818" t="e">
        <f t="shared" si="899"/>
        <v>#N/A</v>
      </c>
      <c r="CW818" t="e">
        <f t="shared" si="900"/>
        <v>#N/A</v>
      </c>
      <c r="CX818" t="e">
        <f t="shared" si="901"/>
        <v>#N/A</v>
      </c>
      <c r="CY818" t="e">
        <f t="shared" si="902"/>
        <v>#N/A</v>
      </c>
      <c r="CZ818" t="e">
        <f t="shared" si="903"/>
        <v>#N/A</v>
      </c>
      <c r="DA818" t="e">
        <f t="shared" si="904"/>
        <v>#N/A</v>
      </c>
      <c r="DB818" t="e">
        <f t="shared" si="905"/>
        <v>#N/A</v>
      </c>
      <c r="DC818" t="e">
        <f t="shared" si="906"/>
        <v>#N/A</v>
      </c>
      <c r="DD818" t="e">
        <f t="shared" si="907"/>
        <v>#N/A</v>
      </c>
      <c r="DE818" t="e">
        <f t="shared" si="908"/>
        <v>#N/A</v>
      </c>
      <c r="DF818" t="e">
        <f t="shared" si="909"/>
        <v>#N/A</v>
      </c>
    </row>
    <row r="819" spans="1:110" x14ac:dyDescent="0.25">
      <c r="A819" s="4">
        <f>raw!$A820:$A820</f>
        <v>0</v>
      </c>
      <c r="B819" s="6">
        <f>raw!$B820:$B820</f>
        <v>0</v>
      </c>
      <c r="D819" t="e">
        <f>IF(score!$C819=".",".",IF(score!$C819=0,"1",IF(score!$C819=25,"0",IF(score!$C819=50,"0",IF(score!$C819=75,"0",IF(score!$C819=100,"0"))))))</f>
        <v>#N/A</v>
      </c>
      <c r="E819" t="e">
        <f>IF(score!$C819=".",".",IF(score!$C819=0,"0",IF(score!$C819=25,"1",IF(score!$C819=50,"0",IF(score!$C819=75,"0",IF(score!$C819=100,"0"))))))</f>
        <v>#N/A</v>
      </c>
      <c r="F819" t="e">
        <f>IF(score!$C819=".",".",IF(score!$C819=0,"0",IF(score!$C819=25,"0",IF(score!$C819=50,"1",IF(score!$C819=75,"0",IF(score!$C819=100,"0"))))))</f>
        <v>#N/A</v>
      </c>
      <c r="G819" t="e">
        <f>IF(score!$C819=".",".",IF(score!$C819=0,"0",IF(score!$C819=25,"0",IF(score!$C819=50,"0",IF(score!$C819=75,"1",IF(score!$C819=100,"0"))))))</f>
        <v>#N/A</v>
      </c>
      <c r="H819" t="e">
        <f>IF(score!$D819=".",".",IF(score!$D819=0,"1",IF(score!$D819=50,"0",IF(score!$D819=100,"0"))))</f>
        <v>#N/A</v>
      </c>
      <c r="I819" t="e">
        <f>IF(score!$D819=".",".",IF(score!$D819=0,"0",IF(score!$D819=50,"1",IF(score!$D819=100,"0"))))</f>
        <v>#N/A</v>
      </c>
      <c r="J819" t="e">
        <f>IF(score!$E819=".",".",IF(score!$E819=0,"1",IF(score!$E819=50,"0",IF(score!$E819=100,"0"))))</f>
        <v>#N/A</v>
      </c>
      <c r="K819" t="e">
        <f>IF(score!$E819=".",".",IF(score!$E819=0,"0",IF(score!$E819=50,"1",IF(score!$E819=100,"0"))))</f>
        <v>#N/A</v>
      </c>
      <c r="L819" t="e">
        <f>IF(score!$F819=".",".",IF(score!$F819=0,"1",IF(score!$F819=100,"0")))</f>
        <v>#N/A</v>
      </c>
      <c r="M819" t="e">
        <f>IF(score!$G819=".",".",IF(score!$G819=0,"1",IF(score!$G819=100,"0")))</f>
        <v>#N/A</v>
      </c>
      <c r="N819" t="e">
        <f>IF(score!$H819=".",".",IF(score!$H819=0,"1",IF(score!$H819=100,"0")))</f>
        <v>#N/A</v>
      </c>
      <c r="O819" t="e">
        <f>IF(score!$I819=".",".",IF(score!$I819=0,"1",IF(score!$I819=50,"0",IF(score!$I819=100,"0"))))</f>
        <v>#N/A</v>
      </c>
      <c r="P819" t="e">
        <f>IF(score!$J819=".",".",IF(score!$J819=0,"1",IF(score!$J819=25,"0",IF(score!$J819=50,"0",IF(score!$J819=75,"0",IF(score!$J819=100,"0"))))))</f>
        <v>#N/A</v>
      </c>
      <c r="Q819" t="e">
        <f>IF(score!$J819=".",".",IF(score!$J819=0,"0",IF(score!$J819=25,"1",IF(score!$J819=50,"0",IF(score!$J819=75,"0",IF(score!$J819=100,"0"))))))</f>
        <v>#N/A</v>
      </c>
      <c r="R819" t="e">
        <f>IF(score!$J819=".",".",IF(score!$J819=0,"0",IF(score!$J819=25,"0",IF(score!$J819=50,"1",IF(score!$J819=75,"0",IF(score!$J819=100,"0"))))))</f>
        <v>#N/A</v>
      </c>
      <c r="S819" t="e">
        <f>IF(score!$J819=".",".",IF(score!$J819=0,"0",IF(score!$J819=25,"0",IF(score!$J819=50,"0",IF(score!$J819=75,"1",IF(score!$J819=100,"0"))))))</f>
        <v>#N/A</v>
      </c>
      <c r="T819" t="e">
        <f>IF(score!$K819=".",".",IF(score!$K819=0,"1",IF(score!$K819=20,"0",IF(score!$K819=40,"0",IF(score!$K819=60,"0",IF(score!$K819=80,"0",IF(score!$K819=100,"0")))))))</f>
        <v>#N/A</v>
      </c>
      <c r="U819" t="e">
        <f>IF(score!$K819=".",".",IF(score!$K819=0,"0",IF(score!$K819=20,"1",IF(score!$K819=40,"0",IF(score!$K819=60,"0",IF(score!$K819=80,"0",IF(score!$K819=100,"0")))))))</f>
        <v>#N/A</v>
      </c>
      <c r="V819" t="e">
        <f>IF(score!$K819=".",".",IF(score!$K819=0,"0",IF(score!$K819=20,"0",IF(score!$K819=40,"1",IF(score!$K819=60,"0",IF(score!$K819=80,"0",IF(score!$K819=100,"0")))))))</f>
        <v>#N/A</v>
      </c>
      <c r="W819" t="e">
        <f>IF(score!$K819=".",".",IF(score!$K819=0,"0",IF(score!$K819=20,"0",IF(score!$K819=40,"0",IF(score!$K819=60,"1",IF(score!$K819=80,"0",IF(score!$K819=100,"0")))))))</f>
        <v>#N/A</v>
      </c>
      <c r="X819" t="e">
        <f>IF(score!$K819=".",".",IF(score!$K819=0,"0",IF(score!$K819=20,"0",IF(score!$K819=40,"0",IF(score!$K819=60,"0",IF(score!$K819=80,"1",IF(score!$K819=100,"0")))))))</f>
        <v>#N/A</v>
      </c>
      <c r="Y819" t="e">
        <f>IF(score!$L819=".",".",IF(score!$L819=0,"1",IF(score!$L819=20,"0",IF(score!$L819=40,"0",IF(score!$L819=60,"0",IF(score!$L819=80,"0",IF(score!$L819=100,"0")))))))</f>
        <v>#N/A</v>
      </c>
      <c r="Z819" t="e">
        <f>IF(score!$L819=".",".",IF(score!$L819=0,"0",IF(score!$L819=20,"1",IF(score!$L819=40,"0",IF(score!$L819=60,"0",IF(score!$L819=80,"0",IF(score!$L819=100,"0")))))))</f>
        <v>#N/A</v>
      </c>
      <c r="AA819" t="e">
        <f>IF(score!$L819=".",".",IF(score!$L819=0,"0",IF(score!$L819=20,"0",IF(score!$L819=40,"1",IF(score!$L819=60,"0",IF(score!$L819=80,"0",IF(score!$L819=100,"0")))))))</f>
        <v>#N/A</v>
      </c>
      <c r="AB819" t="e">
        <f>IF(score!$L819=".",".",IF(score!$L819=0,"0",IF(score!$L819=20,"0",IF(score!$L819=40,"0",IF(score!$L819=60,"1",IF(score!$L819=80,"0",IF(score!$L819=100,"0")))))))</f>
        <v>#N/A</v>
      </c>
      <c r="AC819" t="e">
        <f>IF(score!$L819=".",".",IF(score!$L819=0,"0",IF(score!$L819=20,"0",IF(score!$L819=40,"0",IF(score!$L819=60,"0",IF(score!$L819=80,"1",IF(score!L819=100,"0")))))))</f>
        <v>#N/A</v>
      </c>
      <c r="AD819" t="e">
        <f>IF(score!$M819=".",".",IF(score!$M819=0,"1",IF(score!$M819=20,"0",IF(score!$M819=40,"0",IF(score!$M819=60,"0",IF(score!$M819=80,"0",IF(score!$M819=100,"0")))))))</f>
        <v>#N/A</v>
      </c>
      <c r="AE819" t="e">
        <f>IF(score!$M819=".",".",IF(score!$M819=0,"0",IF(score!$M819=20,"1",IF(score!$M819=40,"0",IF(score!$M819=60,"0",IF(score!$M819=80,"0",IF(score!$M819=100,"0")))))))</f>
        <v>#N/A</v>
      </c>
      <c r="AF819" t="e">
        <f>IF(score!$M819=".",".",IF(score!$M819=0,"0",IF(score!$M819=20,"0",IF(score!$M819=40,"1",IF(score!$M819=60,"0",IF(score!$M819=80,"0",IF(score!$M819=100,"0")))))))</f>
        <v>#N/A</v>
      </c>
      <c r="AG819" t="e">
        <f>IF(score!$M819=".",".",IF(score!$M819=0,"0",IF(score!$M819=20,"0",IF(score!$M819=40,"0",IF(score!$M819=60,"1",IF(score!$M819=80,"0",IF(score!$M819=100,"0")))))))</f>
        <v>#N/A</v>
      </c>
      <c r="AH819" t="e">
        <f>IF(score!$M819=".",".",IF(score!$M819=0,"0",IF(score!$M819=20,"0",IF(score!$M819=40,"0",IF(score!$M819=60,"0",IF(score!$M819=80,"1",IF(score!$M819=100,"0")))))))</f>
        <v>#N/A</v>
      </c>
      <c r="AI819" t="e">
        <f>IF(score!$N819=".",".",IF(score!$N819=0,"1",IF(score!$N819=25,"0",IF(score!$N819=50,"0",IF(score!$N819=75,"0",IF(score!$N819=100,"0"))))))</f>
        <v>#N/A</v>
      </c>
      <c r="AJ819" t="e">
        <f>IF(score!$N819=".",".",IF(score!$N819=0,"0",IF(score!$N819=25,"1",IF(score!$N819=50,"0",IF(score!$N819=75,"0",IF(score!$N819=100,"0"))))))</f>
        <v>#N/A</v>
      </c>
      <c r="AK819" t="e">
        <f>IF(score!$N819=".",".",IF(score!$N819=0,"0",IF(score!$N819=25,"0",IF(score!$N819=50,"1",IF(score!$N819=75,"0",IF(score!$N819=100,"0"))))))</f>
        <v>#N/A</v>
      </c>
      <c r="AL819" t="e">
        <f>IF(score!$N819=".",".",IF(score!$N819=0,"0",IF(score!$N819=25,"0",IF(score!$N819=50,"0",IF(score!$N819=75,"1",IF(score!$N819=100,"0"))))))</f>
        <v>#N/A</v>
      </c>
      <c r="AN819" t="e">
        <f t="shared" si="840"/>
        <v>#N/A</v>
      </c>
      <c r="AO819" t="e">
        <f t="shared" si="841"/>
        <v>#N/A</v>
      </c>
      <c r="AP819" t="e">
        <f t="shared" si="842"/>
        <v>#N/A</v>
      </c>
      <c r="AQ819" t="e">
        <f t="shared" si="843"/>
        <v>#N/A</v>
      </c>
      <c r="AR819" t="e">
        <f t="shared" si="844"/>
        <v>#N/A</v>
      </c>
      <c r="AS819" t="e">
        <f t="shared" si="845"/>
        <v>#N/A</v>
      </c>
      <c r="AT819" t="e">
        <f t="shared" si="846"/>
        <v>#N/A</v>
      </c>
      <c r="AU819" t="e">
        <f t="shared" si="847"/>
        <v>#N/A</v>
      </c>
      <c r="AV819" t="e">
        <f t="shared" si="848"/>
        <v>#N/A</v>
      </c>
      <c r="AW819" t="e">
        <f t="shared" si="849"/>
        <v>#N/A</v>
      </c>
      <c r="AX819" t="e">
        <f t="shared" si="850"/>
        <v>#N/A</v>
      </c>
      <c r="AY819" t="e">
        <f t="shared" si="851"/>
        <v>#N/A</v>
      </c>
      <c r="AZ819" t="e">
        <f t="shared" si="852"/>
        <v>#N/A</v>
      </c>
      <c r="BA819" t="e">
        <f t="shared" si="853"/>
        <v>#N/A</v>
      </c>
      <c r="BB819" t="e">
        <f t="shared" si="854"/>
        <v>#N/A</v>
      </c>
      <c r="BC819" t="e">
        <f t="shared" si="855"/>
        <v>#N/A</v>
      </c>
      <c r="BD819" t="e">
        <f t="shared" si="856"/>
        <v>#N/A</v>
      </c>
      <c r="BE819" t="e">
        <f t="shared" si="857"/>
        <v>#N/A</v>
      </c>
      <c r="BF819" t="e">
        <f t="shared" si="858"/>
        <v>#N/A</v>
      </c>
      <c r="BG819" t="e">
        <f t="shared" si="859"/>
        <v>#N/A</v>
      </c>
      <c r="BH819" t="e">
        <f t="shared" si="860"/>
        <v>#N/A</v>
      </c>
      <c r="BI819" t="e">
        <f t="shared" si="861"/>
        <v>#N/A</v>
      </c>
      <c r="BJ819" t="e">
        <f t="shared" si="862"/>
        <v>#N/A</v>
      </c>
      <c r="BK819" t="e">
        <f t="shared" si="863"/>
        <v>#N/A</v>
      </c>
      <c r="BL819" t="e">
        <f t="shared" si="864"/>
        <v>#N/A</v>
      </c>
      <c r="BM819" t="e">
        <f t="shared" si="865"/>
        <v>#N/A</v>
      </c>
      <c r="BN819" t="e">
        <f t="shared" si="866"/>
        <v>#N/A</v>
      </c>
      <c r="BO819" t="e">
        <f t="shared" si="867"/>
        <v>#N/A</v>
      </c>
      <c r="BP819" t="e">
        <f t="shared" si="868"/>
        <v>#N/A</v>
      </c>
      <c r="BQ819" t="e">
        <f t="shared" si="869"/>
        <v>#N/A</v>
      </c>
      <c r="BR819" t="e">
        <f t="shared" si="870"/>
        <v>#N/A</v>
      </c>
      <c r="BS819" t="e">
        <f t="shared" si="871"/>
        <v>#N/A</v>
      </c>
      <c r="BT819" t="e">
        <f t="shared" si="872"/>
        <v>#N/A</v>
      </c>
      <c r="BU819" t="e">
        <f t="shared" si="873"/>
        <v>#N/A</v>
      </c>
      <c r="BV819" t="e">
        <f t="shared" si="874"/>
        <v>#N/A</v>
      </c>
      <c r="BX819" t="e">
        <f t="shared" si="875"/>
        <v>#N/A</v>
      </c>
      <c r="BY819" t="e">
        <f t="shared" si="876"/>
        <v>#N/A</v>
      </c>
      <c r="BZ819" t="e">
        <f t="shared" si="877"/>
        <v>#N/A</v>
      </c>
      <c r="CA819" t="e">
        <f t="shared" si="878"/>
        <v>#N/A</v>
      </c>
      <c r="CB819" t="e">
        <f t="shared" si="879"/>
        <v>#N/A</v>
      </c>
      <c r="CC819" t="e">
        <f t="shared" si="880"/>
        <v>#N/A</v>
      </c>
      <c r="CD819" t="e">
        <f t="shared" si="881"/>
        <v>#N/A</v>
      </c>
      <c r="CE819" t="e">
        <f t="shared" si="882"/>
        <v>#N/A</v>
      </c>
      <c r="CF819" t="e">
        <f t="shared" si="883"/>
        <v>#N/A</v>
      </c>
      <c r="CG819" t="e">
        <f t="shared" si="884"/>
        <v>#N/A</v>
      </c>
      <c r="CH819" t="e">
        <f t="shared" si="885"/>
        <v>#N/A</v>
      </c>
      <c r="CI819" t="e">
        <f t="shared" si="886"/>
        <v>#N/A</v>
      </c>
      <c r="CJ819" t="e">
        <f t="shared" si="887"/>
        <v>#N/A</v>
      </c>
      <c r="CK819" t="e">
        <f t="shared" si="888"/>
        <v>#N/A</v>
      </c>
      <c r="CL819" t="e">
        <f t="shared" si="889"/>
        <v>#N/A</v>
      </c>
      <c r="CM819" t="e">
        <f t="shared" si="890"/>
        <v>#N/A</v>
      </c>
      <c r="CN819" t="e">
        <f t="shared" si="891"/>
        <v>#N/A</v>
      </c>
      <c r="CO819" t="e">
        <f t="shared" si="892"/>
        <v>#N/A</v>
      </c>
      <c r="CP819" t="e">
        <f t="shared" si="893"/>
        <v>#N/A</v>
      </c>
      <c r="CQ819" t="e">
        <f t="shared" si="894"/>
        <v>#N/A</v>
      </c>
      <c r="CR819" t="e">
        <f t="shared" si="895"/>
        <v>#N/A</v>
      </c>
      <c r="CS819" t="e">
        <f t="shared" si="896"/>
        <v>#N/A</v>
      </c>
      <c r="CT819" t="e">
        <f t="shared" si="897"/>
        <v>#N/A</v>
      </c>
      <c r="CU819" t="e">
        <f t="shared" si="898"/>
        <v>#N/A</v>
      </c>
      <c r="CV819" t="e">
        <f t="shared" si="899"/>
        <v>#N/A</v>
      </c>
      <c r="CW819" t="e">
        <f t="shared" si="900"/>
        <v>#N/A</v>
      </c>
      <c r="CX819" t="e">
        <f t="shared" si="901"/>
        <v>#N/A</v>
      </c>
      <c r="CY819" t="e">
        <f t="shared" si="902"/>
        <v>#N/A</v>
      </c>
      <c r="CZ819" t="e">
        <f t="shared" si="903"/>
        <v>#N/A</v>
      </c>
      <c r="DA819" t="e">
        <f t="shared" si="904"/>
        <v>#N/A</v>
      </c>
      <c r="DB819" t="e">
        <f t="shared" si="905"/>
        <v>#N/A</v>
      </c>
      <c r="DC819" t="e">
        <f t="shared" si="906"/>
        <v>#N/A</v>
      </c>
      <c r="DD819" t="e">
        <f t="shared" si="907"/>
        <v>#N/A</v>
      </c>
      <c r="DE819" t="e">
        <f t="shared" si="908"/>
        <v>#N/A</v>
      </c>
      <c r="DF819" t="e">
        <f t="shared" si="909"/>
        <v>#N/A</v>
      </c>
    </row>
    <row r="820" spans="1:110" x14ac:dyDescent="0.25">
      <c r="A820" s="4">
        <f>raw!$A821:$A821</f>
        <v>0</v>
      </c>
      <c r="B820" s="6">
        <f>raw!$B821:$B821</f>
        <v>0</v>
      </c>
      <c r="D820" t="e">
        <f>IF(score!$C820=".",".",IF(score!$C820=0,"1",IF(score!$C820=25,"0",IF(score!$C820=50,"0",IF(score!$C820=75,"0",IF(score!$C820=100,"0"))))))</f>
        <v>#N/A</v>
      </c>
      <c r="E820" t="e">
        <f>IF(score!$C820=".",".",IF(score!$C820=0,"0",IF(score!$C820=25,"1",IF(score!$C820=50,"0",IF(score!$C820=75,"0",IF(score!$C820=100,"0"))))))</f>
        <v>#N/A</v>
      </c>
      <c r="F820" t="e">
        <f>IF(score!$C820=".",".",IF(score!$C820=0,"0",IF(score!$C820=25,"0",IF(score!$C820=50,"1",IF(score!$C820=75,"0",IF(score!$C820=100,"0"))))))</f>
        <v>#N/A</v>
      </c>
      <c r="G820" t="e">
        <f>IF(score!$C820=".",".",IF(score!$C820=0,"0",IF(score!$C820=25,"0",IF(score!$C820=50,"0",IF(score!$C820=75,"1",IF(score!$C820=100,"0"))))))</f>
        <v>#N/A</v>
      </c>
      <c r="H820" t="e">
        <f>IF(score!$D820=".",".",IF(score!$D820=0,"1",IF(score!$D820=50,"0",IF(score!$D820=100,"0"))))</f>
        <v>#N/A</v>
      </c>
      <c r="I820" t="e">
        <f>IF(score!$D820=".",".",IF(score!$D820=0,"0",IF(score!$D820=50,"1",IF(score!$D820=100,"0"))))</f>
        <v>#N/A</v>
      </c>
      <c r="J820" t="e">
        <f>IF(score!$E820=".",".",IF(score!$E820=0,"1",IF(score!$E820=50,"0",IF(score!$E820=100,"0"))))</f>
        <v>#N/A</v>
      </c>
      <c r="K820" t="e">
        <f>IF(score!$E820=".",".",IF(score!$E820=0,"0",IF(score!$E820=50,"1",IF(score!$E820=100,"0"))))</f>
        <v>#N/A</v>
      </c>
      <c r="L820" t="e">
        <f>IF(score!$F820=".",".",IF(score!$F820=0,"1",IF(score!$F820=100,"0")))</f>
        <v>#N/A</v>
      </c>
      <c r="M820" t="e">
        <f>IF(score!$G820=".",".",IF(score!$G820=0,"1",IF(score!$G820=100,"0")))</f>
        <v>#N/A</v>
      </c>
      <c r="N820" t="e">
        <f>IF(score!$H820=".",".",IF(score!$H820=0,"1",IF(score!$H820=100,"0")))</f>
        <v>#N/A</v>
      </c>
      <c r="O820" t="e">
        <f>IF(score!$I820=".",".",IF(score!$I820=0,"1",IF(score!$I820=50,"0",IF(score!$I820=100,"0"))))</f>
        <v>#N/A</v>
      </c>
      <c r="P820" t="e">
        <f>IF(score!$J820=".",".",IF(score!$J820=0,"1",IF(score!$J820=25,"0",IF(score!$J820=50,"0",IF(score!$J820=75,"0",IF(score!$J820=100,"0"))))))</f>
        <v>#N/A</v>
      </c>
      <c r="Q820" t="e">
        <f>IF(score!$J820=".",".",IF(score!$J820=0,"0",IF(score!$J820=25,"1",IF(score!$J820=50,"0",IF(score!$J820=75,"0",IF(score!$J820=100,"0"))))))</f>
        <v>#N/A</v>
      </c>
      <c r="R820" t="e">
        <f>IF(score!$J820=".",".",IF(score!$J820=0,"0",IF(score!$J820=25,"0",IF(score!$J820=50,"1",IF(score!$J820=75,"0",IF(score!$J820=100,"0"))))))</f>
        <v>#N/A</v>
      </c>
      <c r="S820" t="e">
        <f>IF(score!$J820=".",".",IF(score!$J820=0,"0",IF(score!$J820=25,"0",IF(score!$J820=50,"0",IF(score!$J820=75,"1",IF(score!$J820=100,"0"))))))</f>
        <v>#N/A</v>
      </c>
      <c r="T820" t="e">
        <f>IF(score!$K820=".",".",IF(score!$K820=0,"1",IF(score!$K820=20,"0",IF(score!$K820=40,"0",IF(score!$K820=60,"0",IF(score!$K820=80,"0",IF(score!$K820=100,"0")))))))</f>
        <v>#N/A</v>
      </c>
      <c r="U820" t="e">
        <f>IF(score!$K820=".",".",IF(score!$K820=0,"0",IF(score!$K820=20,"1",IF(score!$K820=40,"0",IF(score!$K820=60,"0",IF(score!$K820=80,"0",IF(score!$K820=100,"0")))))))</f>
        <v>#N/A</v>
      </c>
      <c r="V820" t="e">
        <f>IF(score!$K820=".",".",IF(score!$K820=0,"0",IF(score!$K820=20,"0",IF(score!$K820=40,"1",IF(score!$K820=60,"0",IF(score!$K820=80,"0",IF(score!$K820=100,"0")))))))</f>
        <v>#N/A</v>
      </c>
      <c r="W820" t="e">
        <f>IF(score!$K820=".",".",IF(score!$K820=0,"0",IF(score!$K820=20,"0",IF(score!$K820=40,"0",IF(score!$K820=60,"1",IF(score!$K820=80,"0",IF(score!$K820=100,"0")))))))</f>
        <v>#N/A</v>
      </c>
      <c r="X820" t="e">
        <f>IF(score!$K820=".",".",IF(score!$K820=0,"0",IF(score!$K820=20,"0",IF(score!$K820=40,"0",IF(score!$K820=60,"0",IF(score!$K820=80,"1",IF(score!$K820=100,"0")))))))</f>
        <v>#N/A</v>
      </c>
      <c r="Y820" t="e">
        <f>IF(score!$L820=".",".",IF(score!$L820=0,"1",IF(score!$L820=20,"0",IF(score!$L820=40,"0",IF(score!$L820=60,"0",IF(score!$L820=80,"0",IF(score!$L820=100,"0")))))))</f>
        <v>#N/A</v>
      </c>
      <c r="Z820" t="e">
        <f>IF(score!$L820=".",".",IF(score!$L820=0,"0",IF(score!$L820=20,"1",IF(score!$L820=40,"0",IF(score!$L820=60,"0",IF(score!$L820=80,"0",IF(score!$L820=100,"0")))))))</f>
        <v>#N/A</v>
      </c>
      <c r="AA820" t="e">
        <f>IF(score!$L820=".",".",IF(score!$L820=0,"0",IF(score!$L820=20,"0",IF(score!$L820=40,"1",IF(score!$L820=60,"0",IF(score!$L820=80,"0",IF(score!$L820=100,"0")))))))</f>
        <v>#N/A</v>
      </c>
      <c r="AB820" t="e">
        <f>IF(score!$L820=".",".",IF(score!$L820=0,"0",IF(score!$L820=20,"0",IF(score!$L820=40,"0",IF(score!$L820=60,"1",IF(score!$L820=80,"0",IF(score!$L820=100,"0")))))))</f>
        <v>#N/A</v>
      </c>
      <c r="AC820" t="e">
        <f>IF(score!$L820=".",".",IF(score!$L820=0,"0",IF(score!$L820=20,"0",IF(score!$L820=40,"0",IF(score!$L820=60,"0",IF(score!$L820=80,"1",IF(score!L820=100,"0")))))))</f>
        <v>#N/A</v>
      </c>
      <c r="AD820" t="e">
        <f>IF(score!$M820=".",".",IF(score!$M820=0,"1",IF(score!$M820=20,"0",IF(score!$M820=40,"0",IF(score!$M820=60,"0",IF(score!$M820=80,"0",IF(score!$M820=100,"0")))))))</f>
        <v>#N/A</v>
      </c>
      <c r="AE820" t="e">
        <f>IF(score!$M820=".",".",IF(score!$M820=0,"0",IF(score!$M820=20,"1",IF(score!$M820=40,"0",IF(score!$M820=60,"0",IF(score!$M820=80,"0",IF(score!$M820=100,"0")))))))</f>
        <v>#N/A</v>
      </c>
      <c r="AF820" t="e">
        <f>IF(score!$M820=".",".",IF(score!$M820=0,"0",IF(score!$M820=20,"0",IF(score!$M820=40,"1",IF(score!$M820=60,"0",IF(score!$M820=80,"0",IF(score!$M820=100,"0")))))))</f>
        <v>#N/A</v>
      </c>
      <c r="AG820" t="e">
        <f>IF(score!$M820=".",".",IF(score!$M820=0,"0",IF(score!$M820=20,"0",IF(score!$M820=40,"0",IF(score!$M820=60,"1",IF(score!$M820=80,"0",IF(score!$M820=100,"0")))))))</f>
        <v>#N/A</v>
      </c>
      <c r="AH820" t="e">
        <f>IF(score!$M820=".",".",IF(score!$M820=0,"0",IF(score!$M820=20,"0",IF(score!$M820=40,"0",IF(score!$M820=60,"0",IF(score!$M820=80,"1",IF(score!$M820=100,"0")))))))</f>
        <v>#N/A</v>
      </c>
      <c r="AI820" t="e">
        <f>IF(score!$N820=".",".",IF(score!$N820=0,"1",IF(score!$N820=25,"0",IF(score!$N820=50,"0",IF(score!$N820=75,"0",IF(score!$N820=100,"0"))))))</f>
        <v>#N/A</v>
      </c>
      <c r="AJ820" t="e">
        <f>IF(score!$N820=".",".",IF(score!$N820=0,"0",IF(score!$N820=25,"1",IF(score!$N820=50,"0",IF(score!$N820=75,"0",IF(score!$N820=100,"0"))))))</f>
        <v>#N/A</v>
      </c>
      <c r="AK820" t="e">
        <f>IF(score!$N820=".",".",IF(score!$N820=0,"0",IF(score!$N820=25,"0",IF(score!$N820=50,"1",IF(score!$N820=75,"0",IF(score!$N820=100,"0"))))))</f>
        <v>#N/A</v>
      </c>
      <c r="AL820" t="e">
        <f>IF(score!$N820=".",".",IF(score!$N820=0,"0",IF(score!$N820=25,"0",IF(score!$N820=50,"0",IF(score!$N820=75,"1",IF(score!$N820=100,"0"))))))</f>
        <v>#N/A</v>
      </c>
      <c r="AN820" t="e">
        <f t="shared" si="840"/>
        <v>#N/A</v>
      </c>
      <c r="AO820" t="e">
        <f t="shared" si="841"/>
        <v>#N/A</v>
      </c>
      <c r="AP820" t="e">
        <f t="shared" si="842"/>
        <v>#N/A</v>
      </c>
      <c r="AQ820" t="e">
        <f t="shared" si="843"/>
        <v>#N/A</v>
      </c>
      <c r="AR820" t="e">
        <f t="shared" si="844"/>
        <v>#N/A</v>
      </c>
      <c r="AS820" t="e">
        <f t="shared" si="845"/>
        <v>#N/A</v>
      </c>
      <c r="AT820" t="e">
        <f t="shared" si="846"/>
        <v>#N/A</v>
      </c>
      <c r="AU820" t="e">
        <f t="shared" si="847"/>
        <v>#N/A</v>
      </c>
      <c r="AV820" t="e">
        <f t="shared" si="848"/>
        <v>#N/A</v>
      </c>
      <c r="AW820" t="e">
        <f t="shared" si="849"/>
        <v>#N/A</v>
      </c>
      <c r="AX820" t="e">
        <f t="shared" si="850"/>
        <v>#N/A</v>
      </c>
      <c r="AY820" t="e">
        <f t="shared" si="851"/>
        <v>#N/A</v>
      </c>
      <c r="AZ820" t="e">
        <f t="shared" si="852"/>
        <v>#N/A</v>
      </c>
      <c r="BA820" t="e">
        <f t="shared" si="853"/>
        <v>#N/A</v>
      </c>
      <c r="BB820" t="e">
        <f t="shared" si="854"/>
        <v>#N/A</v>
      </c>
      <c r="BC820" t="e">
        <f t="shared" si="855"/>
        <v>#N/A</v>
      </c>
      <c r="BD820" t="e">
        <f t="shared" si="856"/>
        <v>#N/A</v>
      </c>
      <c r="BE820" t="e">
        <f t="shared" si="857"/>
        <v>#N/A</v>
      </c>
      <c r="BF820" t="e">
        <f t="shared" si="858"/>
        <v>#N/A</v>
      </c>
      <c r="BG820" t="e">
        <f t="shared" si="859"/>
        <v>#N/A</v>
      </c>
      <c r="BH820" t="e">
        <f t="shared" si="860"/>
        <v>#N/A</v>
      </c>
      <c r="BI820" t="e">
        <f t="shared" si="861"/>
        <v>#N/A</v>
      </c>
      <c r="BJ820" t="e">
        <f t="shared" si="862"/>
        <v>#N/A</v>
      </c>
      <c r="BK820" t="e">
        <f t="shared" si="863"/>
        <v>#N/A</v>
      </c>
      <c r="BL820" t="e">
        <f t="shared" si="864"/>
        <v>#N/A</v>
      </c>
      <c r="BM820" t="e">
        <f t="shared" si="865"/>
        <v>#N/A</v>
      </c>
      <c r="BN820" t="e">
        <f t="shared" si="866"/>
        <v>#N/A</v>
      </c>
      <c r="BO820" t="e">
        <f t="shared" si="867"/>
        <v>#N/A</v>
      </c>
      <c r="BP820" t="e">
        <f t="shared" si="868"/>
        <v>#N/A</v>
      </c>
      <c r="BQ820" t="e">
        <f t="shared" si="869"/>
        <v>#N/A</v>
      </c>
      <c r="BR820" t="e">
        <f t="shared" si="870"/>
        <v>#N/A</v>
      </c>
      <c r="BS820" t="e">
        <f t="shared" si="871"/>
        <v>#N/A</v>
      </c>
      <c r="BT820" t="e">
        <f t="shared" si="872"/>
        <v>#N/A</v>
      </c>
      <c r="BU820" t="e">
        <f t="shared" si="873"/>
        <v>#N/A</v>
      </c>
      <c r="BV820" t="e">
        <f t="shared" si="874"/>
        <v>#N/A</v>
      </c>
      <c r="BX820" t="e">
        <f t="shared" si="875"/>
        <v>#N/A</v>
      </c>
      <c r="BY820" t="e">
        <f t="shared" si="876"/>
        <v>#N/A</v>
      </c>
      <c r="BZ820" t="e">
        <f t="shared" si="877"/>
        <v>#N/A</v>
      </c>
      <c r="CA820" t="e">
        <f t="shared" si="878"/>
        <v>#N/A</v>
      </c>
      <c r="CB820" t="e">
        <f t="shared" si="879"/>
        <v>#N/A</v>
      </c>
      <c r="CC820" t="e">
        <f t="shared" si="880"/>
        <v>#N/A</v>
      </c>
      <c r="CD820" t="e">
        <f t="shared" si="881"/>
        <v>#N/A</v>
      </c>
      <c r="CE820" t="e">
        <f t="shared" si="882"/>
        <v>#N/A</v>
      </c>
      <c r="CF820" t="e">
        <f t="shared" si="883"/>
        <v>#N/A</v>
      </c>
      <c r="CG820" t="e">
        <f t="shared" si="884"/>
        <v>#N/A</v>
      </c>
      <c r="CH820" t="e">
        <f t="shared" si="885"/>
        <v>#N/A</v>
      </c>
      <c r="CI820" t="e">
        <f t="shared" si="886"/>
        <v>#N/A</v>
      </c>
      <c r="CJ820" t="e">
        <f t="shared" si="887"/>
        <v>#N/A</v>
      </c>
      <c r="CK820" t="e">
        <f t="shared" si="888"/>
        <v>#N/A</v>
      </c>
      <c r="CL820" t="e">
        <f t="shared" si="889"/>
        <v>#N/A</v>
      </c>
      <c r="CM820" t="e">
        <f t="shared" si="890"/>
        <v>#N/A</v>
      </c>
      <c r="CN820" t="e">
        <f t="shared" si="891"/>
        <v>#N/A</v>
      </c>
      <c r="CO820" t="e">
        <f t="shared" si="892"/>
        <v>#N/A</v>
      </c>
      <c r="CP820" t="e">
        <f t="shared" si="893"/>
        <v>#N/A</v>
      </c>
      <c r="CQ820" t="e">
        <f t="shared" si="894"/>
        <v>#N/A</v>
      </c>
      <c r="CR820" t="e">
        <f t="shared" si="895"/>
        <v>#N/A</v>
      </c>
      <c r="CS820" t="e">
        <f t="shared" si="896"/>
        <v>#N/A</v>
      </c>
      <c r="CT820" t="e">
        <f t="shared" si="897"/>
        <v>#N/A</v>
      </c>
      <c r="CU820" t="e">
        <f t="shared" si="898"/>
        <v>#N/A</v>
      </c>
      <c r="CV820" t="e">
        <f t="shared" si="899"/>
        <v>#N/A</v>
      </c>
      <c r="CW820" t="e">
        <f t="shared" si="900"/>
        <v>#N/A</v>
      </c>
      <c r="CX820" t="e">
        <f t="shared" si="901"/>
        <v>#N/A</v>
      </c>
      <c r="CY820" t="e">
        <f t="shared" si="902"/>
        <v>#N/A</v>
      </c>
      <c r="CZ820" t="e">
        <f t="shared" si="903"/>
        <v>#N/A</v>
      </c>
      <c r="DA820" t="e">
        <f t="shared" si="904"/>
        <v>#N/A</v>
      </c>
      <c r="DB820" t="e">
        <f t="shared" si="905"/>
        <v>#N/A</v>
      </c>
      <c r="DC820" t="e">
        <f t="shared" si="906"/>
        <v>#N/A</v>
      </c>
      <c r="DD820" t="e">
        <f t="shared" si="907"/>
        <v>#N/A</v>
      </c>
      <c r="DE820" t="e">
        <f t="shared" si="908"/>
        <v>#N/A</v>
      </c>
      <c r="DF820" t="e">
        <f t="shared" si="909"/>
        <v>#N/A</v>
      </c>
    </row>
    <row r="821" spans="1:110" x14ac:dyDescent="0.25">
      <c r="A821" s="4">
        <f>raw!$A822:$A822</f>
        <v>0</v>
      </c>
      <c r="B821" s="6">
        <f>raw!$B822:$B822</f>
        <v>0</v>
      </c>
      <c r="D821" t="e">
        <f>IF(score!$C821=".",".",IF(score!$C821=0,"1",IF(score!$C821=25,"0",IF(score!$C821=50,"0",IF(score!$C821=75,"0",IF(score!$C821=100,"0"))))))</f>
        <v>#N/A</v>
      </c>
      <c r="E821" t="e">
        <f>IF(score!$C821=".",".",IF(score!$C821=0,"0",IF(score!$C821=25,"1",IF(score!$C821=50,"0",IF(score!$C821=75,"0",IF(score!$C821=100,"0"))))))</f>
        <v>#N/A</v>
      </c>
      <c r="F821" t="e">
        <f>IF(score!$C821=".",".",IF(score!$C821=0,"0",IF(score!$C821=25,"0",IF(score!$C821=50,"1",IF(score!$C821=75,"0",IF(score!$C821=100,"0"))))))</f>
        <v>#N/A</v>
      </c>
      <c r="G821" t="e">
        <f>IF(score!$C821=".",".",IF(score!$C821=0,"0",IF(score!$C821=25,"0",IF(score!$C821=50,"0",IF(score!$C821=75,"1",IF(score!$C821=100,"0"))))))</f>
        <v>#N/A</v>
      </c>
      <c r="H821" t="e">
        <f>IF(score!$D821=".",".",IF(score!$D821=0,"1",IF(score!$D821=50,"0",IF(score!$D821=100,"0"))))</f>
        <v>#N/A</v>
      </c>
      <c r="I821" t="e">
        <f>IF(score!$D821=".",".",IF(score!$D821=0,"0",IF(score!$D821=50,"1",IF(score!$D821=100,"0"))))</f>
        <v>#N/A</v>
      </c>
      <c r="J821" t="e">
        <f>IF(score!$E821=".",".",IF(score!$E821=0,"1",IF(score!$E821=50,"0",IF(score!$E821=100,"0"))))</f>
        <v>#N/A</v>
      </c>
      <c r="K821" t="e">
        <f>IF(score!$E821=".",".",IF(score!$E821=0,"0",IF(score!$E821=50,"1",IF(score!$E821=100,"0"))))</f>
        <v>#N/A</v>
      </c>
      <c r="L821" t="e">
        <f>IF(score!$F821=".",".",IF(score!$F821=0,"1",IF(score!$F821=100,"0")))</f>
        <v>#N/A</v>
      </c>
      <c r="M821" t="e">
        <f>IF(score!$G821=".",".",IF(score!$G821=0,"1",IF(score!$G821=100,"0")))</f>
        <v>#N/A</v>
      </c>
      <c r="N821" t="e">
        <f>IF(score!$H821=".",".",IF(score!$H821=0,"1",IF(score!$H821=100,"0")))</f>
        <v>#N/A</v>
      </c>
      <c r="O821" t="e">
        <f>IF(score!$I821=".",".",IF(score!$I821=0,"1",IF(score!$I821=50,"0",IF(score!$I821=100,"0"))))</f>
        <v>#N/A</v>
      </c>
      <c r="P821" t="e">
        <f>IF(score!$J821=".",".",IF(score!$J821=0,"1",IF(score!$J821=25,"0",IF(score!$J821=50,"0",IF(score!$J821=75,"0",IF(score!$J821=100,"0"))))))</f>
        <v>#N/A</v>
      </c>
      <c r="Q821" t="e">
        <f>IF(score!$J821=".",".",IF(score!$J821=0,"0",IF(score!$J821=25,"1",IF(score!$J821=50,"0",IF(score!$J821=75,"0",IF(score!$J821=100,"0"))))))</f>
        <v>#N/A</v>
      </c>
      <c r="R821" t="e">
        <f>IF(score!$J821=".",".",IF(score!$J821=0,"0",IF(score!$J821=25,"0",IF(score!$J821=50,"1",IF(score!$J821=75,"0",IF(score!$J821=100,"0"))))))</f>
        <v>#N/A</v>
      </c>
      <c r="S821" t="e">
        <f>IF(score!$J821=".",".",IF(score!$J821=0,"0",IF(score!$J821=25,"0",IF(score!$J821=50,"0",IF(score!$J821=75,"1",IF(score!$J821=100,"0"))))))</f>
        <v>#N/A</v>
      </c>
      <c r="T821" t="e">
        <f>IF(score!$K821=".",".",IF(score!$K821=0,"1",IF(score!$K821=20,"0",IF(score!$K821=40,"0",IF(score!$K821=60,"0",IF(score!$K821=80,"0",IF(score!$K821=100,"0")))))))</f>
        <v>#N/A</v>
      </c>
      <c r="U821" t="e">
        <f>IF(score!$K821=".",".",IF(score!$K821=0,"0",IF(score!$K821=20,"1",IF(score!$K821=40,"0",IF(score!$K821=60,"0",IF(score!$K821=80,"0",IF(score!$K821=100,"0")))))))</f>
        <v>#N/A</v>
      </c>
      <c r="V821" t="e">
        <f>IF(score!$K821=".",".",IF(score!$K821=0,"0",IF(score!$K821=20,"0",IF(score!$K821=40,"1",IF(score!$K821=60,"0",IF(score!$K821=80,"0",IF(score!$K821=100,"0")))))))</f>
        <v>#N/A</v>
      </c>
      <c r="W821" t="e">
        <f>IF(score!$K821=".",".",IF(score!$K821=0,"0",IF(score!$K821=20,"0",IF(score!$K821=40,"0",IF(score!$K821=60,"1",IF(score!$K821=80,"0",IF(score!$K821=100,"0")))))))</f>
        <v>#N/A</v>
      </c>
      <c r="X821" t="e">
        <f>IF(score!$K821=".",".",IF(score!$K821=0,"0",IF(score!$K821=20,"0",IF(score!$K821=40,"0",IF(score!$K821=60,"0",IF(score!$K821=80,"1",IF(score!$K821=100,"0")))))))</f>
        <v>#N/A</v>
      </c>
      <c r="Y821" t="e">
        <f>IF(score!$L821=".",".",IF(score!$L821=0,"1",IF(score!$L821=20,"0",IF(score!$L821=40,"0",IF(score!$L821=60,"0",IF(score!$L821=80,"0",IF(score!$L821=100,"0")))))))</f>
        <v>#N/A</v>
      </c>
      <c r="Z821" t="e">
        <f>IF(score!$L821=".",".",IF(score!$L821=0,"0",IF(score!$L821=20,"1",IF(score!$L821=40,"0",IF(score!$L821=60,"0",IF(score!$L821=80,"0",IF(score!$L821=100,"0")))))))</f>
        <v>#N/A</v>
      </c>
      <c r="AA821" t="e">
        <f>IF(score!$L821=".",".",IF(score!$L821=0,"0",IF(score!$L821=20,"0",IF(score!$L821=40,"1",IF(score!$L821=60,"0",IF(score!$L821=80,"0",IF(score!$L821=100,"0")))))))</f>
        <v>#N/A</v>
      </c>
      <c r="AB821" t="e">
        <f>IF(score!$L821=".",".",IF(score!$L821=0,"0",IF(score!$L821=20,"0",IF(score!$L821=40,"0",IF(score!$L821=60,"1",IF(score!$L821=80,"0",IF(score!$L821=100,"0")))))))</f>
        <v>#N/A</v>
      </c>
      <c r="AC821" t="e">
        <f>IF(score!$L821=".",".",IF(score!$L821=0,"0",IF(score!$L821=20,"0",IF(score!$L821=40,"0",IF(score!$L821=60,"0",IF(score!$L821=80,"1",IF(score!L821=100,"0")))))))</f>
        <v>#N/A</v>
      </c>
      <c r="AD821" t="e">
        <f>IF(score!$M821=".",".",IF(score!$M821=0,"1",IF(score!$M821=20,"0",IF(score!$M821=40,"0",IF(score!$M821=60,"0",IF(score!$M821=80,"0",IF(score!$M821=100,"0")))))))</f>
        <v>#N/A</v>
      </c>
      <c r="AE821" t="e">
        <f>IF(score!$M821=".",".",IF(score!$M821=0,"0",IF(score!$M821=20,"1",IF(score!$M821=40,"0",IF(score!$M821=60,"0",IF(score!$M821=80,"0",IF(score!$M821=100,"0")))))))</f>
        <v>#N/A</v>
      </c>
      <c r="AF821" t="e">
        <f>IF(score!$M821=".",".",IF(score!$M821=0,"0",IF(score!$M821=20,"0",IF(score!$M821=40,"1",IF(score!$M821=60,"0",IF(score!$M821=80,"0",IF(score!$M821=100,"0")))))))</f>
        <v>#N/A</v>
      </c>
      <c r="AG821" t="e">
        <f>IF(score!$M821=".",".",IF(score!$M821=0,"0",IF(score!$M821=20,"0",IF(score!$M821=40,"0",IF(score!$M821=60,"1",IF(score!$M821=80,"0",IF(score!$M821=100,"0")))))))</f>
        <v>#N/A</v>
      </c>
      <c r="AH821" t="e">
        <f>IF(score!$M821=".",".",IF(score!$M821=0,"0",IF(score!$M821=20,"0",IF(score!$M821=40,"0",IF(score!$M821=60,"0",IF(score!$M821=80,"1",IF(score!$M821=100,"0")))))))</f>
        <v>#N/A</v>
      </c>
      <c r="AI821" t="e">
        <f>IF(score!$N821=".",".",IF(score!$N821=0,"1",IF(score!$N821=25,"0",IF(score!$N821=50,"0",IF(score!$N821=75,"0",IF(score!$N821=100,"0"))))))</f>
        <v>#N/A</v>
      </c>
      <c r="AJ821" t="e">
        <f>IF(score!$N821=".",".",IF(score!$N821=0,"0",IF(score!$N821=25,"1",IF(score!$N821=50,"0",IF(score!$N821=75,"0",IF(score!$N821=100,"0"))))))</f>
        <v>#N/A</v>
      </c>
      <c r="AK821" t="e">
        <f>IF(score!$N821=".",".",IF(score!$N821=0,"0",IF(score!$N821=25,"0",IF(score!$N821=50,"1",IF(score!$N821=75,"0",IF(score!$N821=100,"0"))))))</f>
        <v>#N/A</v>
      </c>
      <c r="AL821" t="e">
        <f>IF(score!$N821=".",".",IF(score!$N821=0,"0",IF(score!$N821=25,"0",IF(score!$N821=50,"0",IF(score!$N821=75,"1",IF(score!$N821=100,"0"))))))</f>
        <v>#N/A</v>
      </c>
      <c r="AN821" t="e">
        <f t="shared" si="840"/>
        <v>#N/A</v>
      </c>
      <c r="AO821" t="e">
        <f t="shared" si="841"/>
        <v>#N/A</v>
      </c>
      <c r="AP821" t="e">
        <f t="shared" si="842"/>
        <v>#N/A</v>
      </c>
      <c r="AQ821" t="e">
        <f t="shared" si="843"/>
        <v>#N/A</v>
      </c>
      <c r="AR821" t="e">
        <f t="shared" si="844"/>
        <v>#N/A</v>
      </c>
      <c r="AS821" t="e">
        <f t="shared" si="845"/>
        <v>#N/A</v>
      </c>
      <c r="AT821" t="e">
        <f t="shared" si="846"/>
        <v>#N/A</v>
      </c>
      <c r="AU821" t="e">
        <f t="shared" si="847"/>
        <v>#N/A</v>
      </c>
      <c r="AV821" t="e">
        <f t="shared" si="848"/>
        <v>#N/A</v>
      </c>
      <c r="AW821" t="e">
        <f t="shared" si="849"/>
        <v>#N/A</v>
      </c>
      <c r="AX821" t="e">
        <f t="shared" si="850"/>
        <v>#N/A</v>
      </c>
      <c r="AY821" t="e">
        <f t="shared" si="851"/>
        <v>#N/A</v>
      </c>
      <c r="AZ821" t="e">
        <f t="shared" si="852"/>
        <v>#N/A</v>
      </c>
      <c r="BA821" t="e">
        <f t="shared" si="853"/>
        <v>#N/A</v>
      </c>
      <c r="BB821" t="e">
        <f t="shared" si="854"/>
        <v>#N/A</v>
      </c>
      <c r="BC821" t="e">
        <f t="shared" si="855"/>
        <v>#N/A</v>
      </c>
      <c r="BD821" t="e">
        <f t="shared" si="856"/>
        <v>#N/A</v>
      </c>
      <c r="BE821" t="e">
        <f t="shared" si="857"/>
        <v>#N/A</v>
      </c>
      <c r="BF821" t="e">
        <f t="shared" si="858"/>
        <v>#N/A</v>
      </c>
      <c r="BG821" t="e">
        <f t="shared" si="859"/>
        <v>#N/A</v>
      </c>
      <c r="BH821" t="e">
        <f t="shared" si="860"/>
        <v>#N/A</v>
      </c>
      <c r="BI821" t="e">
        <f t="shared" si="861"/>
        <v>#N/A</v>
      </c>
      <c r="BJ821" t="e">
        <f t="shared" si="862"/>
        <v>#N/A</v>
      </c>
      <c r="BK821" t="e">
        <f t="shared" si="863"/>
        <v>#N/A</v>
      </c>
      <c r="BL821" t="e">
        <f t="shared" si="864"/>
        <v>#N/A</v>
      </c>
      <c r="BM821" t="e">
        <f t="shared" si="865"/>
        <v>#N/A</v>
      </c>
      <c r="BN821" t="e">
        <f t="shared" si="866"/>
        <v>#N/A</v>
      </c>
      <c r="BO821" t="e">
        <f t="shared" si="867"/>
        <v>#N/A</v>
      </c>
      <c r="BP821" t="e">
        <f t="shared" si="868"/>
        <v>#N/A</v>
      </c>
      <c r="BQ821" t="e">
        <f t="shared" si="869"/>
        <v>#N/A</v>
      </c>
      <c r="BR821" t="e">
        <f t="shared" si="870"/>
        <v>#N/A</v>
      </c>
      <c r="BS821" t="e">
        <f t="shared" si="871"/>
        <v>#N/A</v>
      </c>
      <c r="BT821" t="e">
        <f t="shared" si="872"/>
        <v>#N/A</v>
      </c>
      <c r="BU821" t="e">
        <f t="shared" si="873"/>
        <v>#N/A</v>
      </c>
      <c r="BV821" t="e">
        <f t="shared" si="874"/>
        <v>#N/A</v>
      </c>
      <c r="BX821" t="e">
        <f t="shared" si="875"/>
        <v>#N/A</v>
      </c>
      <c r="BY821" t="e">
        <f t="shared" si="876"/>
        <v>#N/A</v>
      </c>
      <c r="BZ821" t="e">
        <f t="shared" si="877"/>
        <v>#N/A</v>
      </c>
      <c r="CA821" t="e">
        <f t="shared" si="878"/>
        <v>#N/A</v>
      </c>
      <c r="CB821" t="e">
        <f t="shared" si="879"/>
        <v>#N/A</v>
      </c>
      <c r="CC821" t="e">
        <f t="shared" si="880"/>
        <v>#N/A</v>
      </c>
      <c r="CD821" t="e">
        <f t="shared" si="881"/>
        <v>#N/A</v>
      </c>
      <c r="CE821" t="e">
        <f t="shared" si="882"/>
        <v>#N/A</v>
      </c>
      <c r="CF821" t="e">
        <f t="shared" si="883"/>
        <v>#N/A</v>
      </c>
      <c r="CG821" t="e">
        <f t="shared" si="884"/>
        <v>#N/A</v>
      </c>
      <c r="CH821" t="e">
        <f t="shared" si="885"/>
        <v>#N/A</v>
      </c>
      <c r="CI821" t="e">
        <f t="shared" si="886"/>
        <v>#N/A</v>
      </c>
      <c r="CJ821" t="e">
        <f t="shared" si="887"/>
        <v>#N/A</v>
      </c>
      <c r="CK821" t="e">
        <f t="shared" si="888"/>
        <v>#N/A</v>
      </c>
      <c r="CL821" t="e">
        <f t="shared" si="889"/>
        <v>#N/A</v>
      </c>
      <c r="CM821" t="e">
        <f t="shared" si="890"/>
        <v>#N/A</v>
      </c>
      <c r="CN821" t="e">
        <f t="shared" si="891"/>
        <v>#N/A</v>
      </c>
      <c r="CO821" t="e">
        <f t="shared" si="892"/>
        <v>#N/A</v>
      </c>
      <c r="CP821" t="e">
        <f t="shared" si="893"/>
        <v>#N/A</v>
      </c>
      <c r="CQ821" t="e">
        <f t="shared" si="894"/>
        <v>#N/A</v>
      </c>
      <c r="CR821" t="e">
        <f t="shared" si="895"/>
        <v>#N/A</v>
      </c>
      <c r="CS821" t="e">
        <f t="shared" si="896"/>
        <v>#N/A</v>
      </c>
      <c r="CT821" t="e">
        <f t="shared" si="897"/>
        <v>#N/A</v>
      </c>
      <c r="CU821" t="e">
        <f t="shared" si="898"/>
        <v>#N/A</v>
      </c>
      <c r="CV821" t="e">
        <f t="shared" si="899"/>
        <v>#N/A</v>
      </c>
      <c r="CW821" t="e">
        <f t="shared" si="900"/>
        <v>#N/A</v>
      </c>
      <c r="CX821" t="e">
        <f t="shared" si="901"/>
        <v>#N/A</v>
      </c>
      <c r="CY821" t="e">
        <f t="shared" si="902"/>
        <v>#N/A</v>
      </c>
      <c r="CZ821" t="e">
        <f t="shared" si="903"/>
        <v>#N/A</v>
      </c>
      <c r="DA821" t="e">
        <f t="shared" si="904"/>
        <v>#N/A</v>
      </c>
      <c r="DB821" t="e">
        <f t="shared" si="905"/>
        <v>#N/A</v>
      </c>
      <c r="DC821" t="e">
        <f t="shared" si="906"/>
        <v>#N/A</v>
      </c>
      <c r="DD821" t="e">
        <f t="shared" si="907"/>
        <v>#N/A</v>
      </c>
      <c r="DE821" t="e">
        <f t="shared" si="908"/>
        <v>#N/A</v>
      </c>
      <c r="DF821" t="e">
        <f t="shared" si="909"/>
        <v>#N/A</v>
      </c>
    </row>
    <row r="822" spans="1:110" x14ac:dyDescent="0.25">
      <c r="A822" s="4">
        <f>raw!$A823:$A823</f>
        <v>0</v>
      </c>
      <c r="B822" s="6">
        <f>raw!$B823:$B823</f>
        <v>0</v>
      </c>
      <c r="D822" t="e">
        <f>IF(score!$C822=".",".",IF(score!$C822=0,"1",IF(score!$C822=25,"0",IF(score!$C822=50,"0",IF(score!$C822=75,"0",IF(score!$C822=100,"0"))))))</f>
        <v>#N/A</v>
      </c>
      <c r="E822" t="e">
        <f>IF(score!$C822=".",".",IF(score!$C822=0,"0",IF(score!$C822=25,"1",IF(score!$C822=50,"0",IF(score!$C822=75,"0",IF(score!$C822=100,"0"))))))</f>
        <v>#N/A</v>
      </c>
      <c r="F822" t="e">
        <f>IF(score!$C822=".",".",IF(score!$C822=0,"0",IF(score!$C822=25,"0",IF(score!$C822=50,"1",IF(score!$C822=75,"0",IF(score!$C822=100,"0"))))))</f>
        <v>#N/A</v>
      </c>
      <c r="G822" t="e">
        <f>IF(score!$C822=".",".",IF(score!$C822=0,"0",IF(score!$C822=25,"0",IF(score!$C822=50,"0",IF(score!$C822=75,"1",IF(score!$C822=100,"0"))))))</f>
        <v>#N/A</v>
      </c>
      <c r="H822" t="e">
        <f>IF(score!$D822=".",".",IF(score!$D822=0,"1",IF(score!$D822=50,"0",IF(score!$D822=100,"0"))))</f>
        <v>#N/A</v>
      </c>
      <c r="I822" t="e">
        <f>IF(score!$D822=".",".",IF(score!$D822=0,"0",IF(score!$D822=50,"1",IF(score!$D822=100,"0"))))</f>
        <v>#N/A</v>
      </c>
      <c r="J822" t="e">
        <f>IF(score!$E822=".",".",IF(score!$E822=0,"1",IF(score!$E822=50,"0",IF(score!$E822=100,"0"))))</f>
        <v>#N/A</v>
      </c>
      <c r="K822" t="e">
        <f>IF(score!$E822=".",".",IF(score!$E822=0,"0",IF(score!$E822=50,"1",IF(score!$E822=100,"0"))))</f>
        <v>#N/A</v>
      </c>
      <c r="L822" t="e">
        <f>IF(score!$F822=".",".",IF(score!$F822=0,"1",IF(score!$F822=100,"0")))</f>
        <v>#N/A</v>
      </c>
      <c r="M822" t="e">
        <f>IF(score!$G822=".",".",IF(score!$G822=0,"1",IF(score!$G822=100,"0")))</f>
        <v>#N/A</v>
      </c>
      <c r="N822" t="e">
        <f>IF(score!$H822=".",".",IF(score!$H822=0,"1",IF(score!$H822=100,"0")))</f>
        <v>#N/A</v>
      </c>
      <c r="O822" t="e">
        <f>IF(score!$I822=".",".",IF(score!$I822=0,"1",IF(score!$I822=50,"0",IF(score!$I822=100,"0"))))</f>
        <v>#N/A</v>
      </c>
      <c r="P822" t="e">
        <f>IF(score!$J822=".",".",IF(score!$J822=0,"1",IF(score!$J822=25,"0",IF(score!$J822=50,"0",IF(score!$J822=75,"0",IF(score!$J822=100,"0"))))))</f>
        <v>#N/A</v>
      </c>
      <c r="Q822" t="e">
        <f>IF(score!$J822=".",".",IF(score!$J822=0,"0",IF(score!$J822=25,"1",IF(score!$J822=50,"0",IF(score!$J822=75,"0",IF(score!$J822=100,"0"))))))</f>
        <v>#N/A</v>
      </c>
      <c r="R822" t="e">
        <f>IF(score!$J822=".",".",IF(score!$J822=0,"0",IF(score!$J822=25,"0",IF(score!$J822=50,"1",IF(score!$J822=75,"0",IF(score!$J822=100,"0"))))))</f>
        <v>#N/A</v>
      </c>
      <c r="S822" t="e">
        <f>IF(score!$J822=".",".",IF(score!$J822=0,"0",IF(score!$J822=25,"0",IF(score!$J822=50,"0",IF(score!$J822=75,"1",IF(score!$J822=100,"0"))))))</f>
        <v>#N/A</v>
      </c>
      <c r="T822" t="e">
        <f>IF(score!$K822=".",".",IF(score!$K822=0,"1",IF(score!$K822=20,"0",IF(score!$K822=40,"0",IF(score!$K822=60,"0",IF(score!$K822=80,"0",IF(score!$K822=100,"0")))))))</f>
        <v>#N/A</v>
      </c>
      <c r="U822" t="e">
        <f>IF(score!$K822=".",".",IF(score!$K822=0,"0",IF(score!$K822=20,"1",IF(score!$K822=40,"0",IF(score!$K822=60,"0",IF(score!$K822=80,"0",IF(score!$K822=100,"0")))))))</f>
        <v>#N/A</v>
      </c>
      <c r="V822" t="e">
        <f>IF(score!$K822=".",".",IF(score!$K822=0,"0",IF(score!$K822=20,"0",IF(score!$K822=40,"1",IF(score!$K822=60,"0",IF(score!$K822=80,"0",IF(score!$K822=100,"0")))))))</f>
        <v>#N/A</v>
      </c>
      <c r="W822" t="e">
        <f>IF(score!$K822=".",".",IF(score!$K822=0,"0",IF(score!$K822=20,"0",IF(score!$K822=40,"0",IF(score!$K822=60,"1",IF(score!$K822=80,"0",IF(score!$K822=100,"0")))))))</f>
        <v>#N/A</v>
      </c>
      <c r="X822" t="e">
        <f>IF(score!$K822=".",".",IF(score!$K822=0,"0",IF(score!$K822=20,"0",IF(score!$K822=40,"0",IF(score!$K822=60,"0",IF(score!$K822=80,"1",IF(score!$K822=100,"0")))))))</f>
        <v>#N/A</v>
      </c>
      <c r="Y822" t="e">
        <f>IF(score!$L822=".",".",IF(score!$L822=0,"1",IF(score!$L822=20,"0",IF(score!$L822=40,"0",IF(score!$L822=60,"0",IF(score!$L822=80,"0",IF(score!$L822=100,"0")))))))</f>
        <v>#N/A</v>
      </c>
      <c r="Z822" t="e">
        <f>IF(score!$L822=".",".",IF(score!$L822=0,"0",IF(score!$L822=20,"1",IF(score!$L822=40,"0",IF(score!$L822=60,"0",IF(score!$L822=80,"0",IF(score!$L822=100,"0")))))))</f>
        <v>#N/A</v>
      </c>
      <c r="AA822" t="e">
        <f>IF(score!$L822=".",".",IF(score!$L822=0,"0",IF(score!$L822=20,"0",IF(score!$L822=40,"1",IF(score!$L822=60,"0",IF(score!$L822=80,"0",IF(score!$L822=100,"0")))))))</f>
        <v>#N/A</v>
      </c>
      <c r="AB822" t="e">
        <f>IF(score!$L822=".",".",IF(score!$L822=0,"0",IF(score!$L822=20,"0",IF(score!$L822=40,"0",IF(score!$L822=60,"1",IF(score!$L822=80,"0",IF(score!$L822=100,"0")))))))</f>
        <v>#N/A</v>
      </c>
      <c r="AC822" t="e">
        <f>IF(score!$L822=".",".",IF(score!$L822=0,"0",IF(score!$L822=20,"0",IF(score!$L822=40,"0",IF(score!$L822=60,"0",IF(score!$L822=80,"1",IF(score!L822=100,"0")))))))</f>
        <v>#N/A</v>
      </c>
      <c r="AD822" t="e">
        <f>IF(score!$M822=".",".",IF(score!$M822=0,"1",IF(score!$M822=20,"0",IF(score!$M822=40,"0",IF(score!$M822=60,"0",IF(score!$M822=80,"0",IF(score!$M822=100,"0")))))))</f>
        <v>#N/A</v>
      </c>
      <c r="AE822" t="e">
        <f>IF(score!$M822=".",".",IF(score!$M822=0,"0",IF(score!$M822=20,"1",IF(score!$M822=40,"0",IF(score!$M822=60,"0",IF(score!$M822=80,"0",IF(score!$M822=100,"0")))))))</f>
        <v>#N/A</v>
      </c>
      <c r="AF822" t="e">
        <f>IF(score!$M822=".",".",IF(score!$M822=0,"0",IF(score!$M822=20,"0",IF(score!$M822=40,"1",IF(score!$M822=60,"0",IF(score!$M822=80,"0",IF(score!$M822=100,"0")))))))</f>
        <v>#N/A</v>
      </c>
      <c r="AG822" t="e">
        <f>IF(score!$M822=".",".",IF(score!$M822=0,"0",IF(score!$M822=20,"0",IF(score!$M822=40,"0",IF(score!$M822=60,"1",IF(score!$M822=80,"0",IF(score!$M822=100,"0")))))))</f>
        <v>#N/A</v>
      </c>
      <c r="AH822" t="e">
        <f>IF(score!$M822=".",".",IF(score!$M822=0,"0",IF(score!$M822=20,"0",IF(score!$M822=40,"0",IF(score!$M822=60,"0",IF(score!$M822=80,"1",IF(score!$M822=100,"0")))))))</f>
        <v>#N/A</v>
      </c>
      <c r="AI822" t="e">
        <f>IF(score!$N822=".",".",IF(score!$N822=0,"1",IF(score!$N822=25,"0",IF(score!$N822=50,"0",IF(score!$N822=75,"0",IF(score!$N822=100,"0"))))))</f>
        <v>#N/A</v>
      </c>
      <c r="AJ822" t="e">
        <f>IF(score!$N822=".",".",IF(score!$N822=0,"0",IF(score!$N822=25,"1",IF(score!$N822=50,"0",IF(score!$N822=75,"0",IF(score!$N822=100,"0"))))))</f>
        <v>#N/A</v>
      </c>
      <c r="AK822" t="e">
        <f>IF(score!$N822=".",".",IF(score!$N822=0,"0",IF(score!$N822=25,"0",IF(score!$N822=50,"1",IF(score!$N822=75,"0",IF(score!$N822=100,"0"))))))</f>
        <v>#N/A</v>
      </c>
      <c r="AL822" t="e">
        <f>IF(score!$N822=".",".",IF(score!$N822=0,"0",IF(score!$N822=25,"0",IF(score!$N822=50,"0",IF(score!$N822=75,"1",IF(score!$N822=100,"0"))))))</f>
        <v>#N/A</v>
      </c>
      <c r="AN822" t="e">
        <f t="shared" si="840"/>
        <v>#N/A</v>
      </c>
      <c r="AO822" t="e">
        <f t="shared" si="841"/>
        <v>#N/A</v>
      </c>
      <c r="AP822" t="e">
        <f t="shared" si="842"/>
        <v>#N/A</v>
      </c>
      <c r="AQ822" t="e">
        <f t="shared" si="843"/>
        <v>#N/A</v>
      </c>
      <c r="AR822" t="e">
        <f t="shared" si="844"/>
        <v>#N/A</v>
      </c>
      <c r="AS822" t="e">
        <f t="shared" si="845"/>
        <v>#N/A</v>
      </c>
      <c r="AT822" t="e">
        <f t="shared" si="846"/>
        <v>#N/A</v>
      </c>
      <c r="AU822" t="e">
        <f t="shared" si="847"/>
        <v>#N/A</v>
      </c>
      <c r="AV822" t="e">
        <f t="shared" si="848"/>
        <v>#N/A</v>
      </c>
      <c r="AW822" t="e">
        <f t="shared" si="849"/>
        <v>#N/A</v>
      </c>
      <c r="AX822" t="e">
        <f t="shared" si="850"/>
        <v>#N/A</v>
      </c>
      <c r="AY822" t="e">
        <f t="shared" si="851"/>
        <v>#N/A</v>
      </c>
      <c r="AZ822" t="e">
        <f t="shared" si="852"/>
        <v>#N/A</v>
      </c>
      <c r="BA822" t="e">
        <f t="shared" si="853"/>
        <v>#N/A</v>
      </c>
      <c r="BB822" t="e">
        <f t="shared" si="854"/>
        <v>#N/A</v>
      </c>
      <c r="BC822" t="e">
        <f t="shared" si="855"/>
        <v>#N/A</v>
      </c>
      <c r="BD822" t="e">
        <f t="shared" si="856"/>
        <v>#N/A</v>
      </c>
      <c r="BE822" t="e">
        <f t="shared" si="857"/>
        <v>#N/A</v>
      </c>
      <c r="BF822" t="e">
        <f t="shared" si="858"/>
        <v>#N/A</v>
      </c>
      <c r="BG822" t="e">
        <f t="shared" si="859"/>
        <v>#N/A</v>
      </c>
      <c r="BH822" t="e">
        <f t="shared" si="860"/>
        <v>#N/A</v>
      </c>
      <c r="BI822" t="e">
        <f t="shared" si="861"/>
        <v>#N/A</v>
      </c>
      <c r="BJ822" t="e">
        <f t="shared" si="862"/>
        <v>#N/A</v>
      </c>
      <c r="BK822" t="e">
        <f t="shared" si="863"/>
        <v>#N/A</v>
      </c>
      <c r="BL822" t="e">
        <f t="shared" si="864"/>
        <v>#N/A</v>
      </c>
      <c r="BM822" t="e">
        <f t="shared" si="865"/>
        <v>#N/A</v>
      </c>
      <c r="BN822" t="e">
        <f t="shared" si="866"/>
        <v>#N/A</v>
      </c>
      <c r="BO822" t="e">
        <f t="shared" si="867"/>
        <v>#N/A</v>
      </c>
      <c r="BP822" t="e">
        <f t="shared" si="868"/>
        <v>#N/A</v>
      </c>
      <c r="BQ822" t="e">
        <f t="shared" si="869"/>
        <v>#N/A</v>
      </c>
      <c r="BR822" t="e">
        <f t="shared" si="870"/>
        <v>#N/A</v>
      </c>
      <c r="BS822" t="e">
        <f t="shared" si="871"/>
        <v>#N/A</v>
      </c>
      <c r="BT822" t="e">
        <f t="shared" si="872"/>
        <v>#N/A</v>
      </c>
      <c r="BU822" t="e">
        <f t="shared" si="873"/>
        <v>#N/A</v>
      </c>
      <c r="BV822" t="e">
        <f t="shared" si="874"/>
        <v>#N/A</v>
      </c>
      <c r="BX822" t="e">
        <f t="shared" si="875"/>
        <v>#N/A</v>
      </c>
      <c r="BY822" t="e">
        <f t="shared" si="876"/>
        <v>#N/A</v>
      </c>
      <c r="BZ822" t="e">
        <f t="shared" si="877"/>
        <v>#N/A</v>
      </c>
      <c r="CA822" t="e">
        <f t="shared" si="878"/>
        <v>#N/A</v>
      </c>
      <c r="CB822" t="e">
        <f t="shared" si="879"/>
        <v>#N/A</v>
      </c>
      <c r="CC822" t="e">
        <f t="shared" si="880"/>
        <v>#N/A</v>
      </c>
      <c r="CD822" t="e">
        <f t="shared" si="881"/>
        <v>#N/A</v>
      </c>
      <c r="CE822" t="e">
        <f t="shared" si="882"/>
        <v>#N/A</v>
      </c>
      <c r="CF822" t="e">
        <f t="shared" si="883"/>
        <v>#N/A</v>
      </c>
      <c r="CG822" t="e">
        <f t="shared" si="884"/>
        <v>#N/A</v>
      </c>
      <c r="CH822" t="e">
        <f t="shared" si="885"/>
        <v>#N/A</v>
      </c>
      <c r="CI822" t="e">
        <f t="shared" si="886"/>
        <v>#N/A</v>
      </c>
      <c r="CJ822" t="e">
        <f t="shared" si="887"/>
        <v>#N/A</v>
      </c>
      <c r="CK822" t="e">
        <f t="shared" si="888"/>
        <v>#N/A</v>
      </c>
      <c r="CL822" t="e">
        <f t="shared" si="889"/>
        <v>#N/A</v>
      </c>
      <c r="CM822" t="e">
        <f t="shared" si="890"/>
        <v>#N/A</v>
      </c>
      <c r="CN822" t="e">
        <f t="shared" si="891"/>
        <v>#N/A</v>
      </c>
      <c r="CO822" t="e">
        <f t="shared" si="892"/>
        <v>#N/A</v>
      </c>
      <c r="CP822" t="e">
        <f t="shared" si="893"/>
        <v>#N/A</v>
      </c>
      <c r="CQ822" t="e">
        <f t="shared" si="894"/>
        <v>#N/A</v>
      </c>
      <c r="CR822" t="e">
        <f t="shared" si="895"/>
        <v>#N/A</v>
      </c>
      <c r="CS822" t="e">
        <f t="shared" si="896"/>
        <v>#N/A</v>
      </c>
      <c r="CT822" t="e">
        <f t="shared" si="897"/>
        <v>#N/A</v>
      </c>
      <c r="CU822" t="e">
        <f t="shared" si="898"/>
        <v>#N/A</v>
      </c>
      <c r="CV822" t="e">
        <f t="shared" si="899"/>
        <v>#N/A</v>
      </c>
      <c r="CW822" t="e">
        <f t="shared" si="900"/>
        <v>#N/A</v>
      </c>
      <c r="CX822" t="e">
        <f t="shared" si="901"/>
        <v>#N/A</v>
      </c>
      <c r="CY822" t="e">
        <f t="shared" si="902"/>
        <v>#N/A</v>
      </c>
      <c r="CZ822" t="e">
        <f t="shared" si="903"/>
        <v>#N/A</v>
      </c>
      <c r="DA822" t="e">
        <f t="shared" si="904"/>
        <v>#N/A</v>
      </c>
      <c r="DB822" t="e">
        <f t="shared" si="905"/>
        <v>#N/A</v>
      </c>
      <c r="DC822" t="e">
        <f t="shared" si="906"/>
        <v>#N/A</v>
      </c>
      <c r="DD822" t="e">
        <f t="shared" si="907"/>
        <v>#N/A</v>
      </c>
      <c r="DE822" t="e">
        <f t="shared" si="908"/>
        <v>#N/A</v>
      </c>
      <c r="DF822" t="e">
        <f t="shared" si="909"/>
        <v>#N/A</v>
      </c>
    </row>
    <row r="823" spans="1:110" x14ac:dyDescent="0.25">
      <c r="A823" s="4">
        <f>raw!$A824:$A824</f>
        <v>0</v>
      </c>
      <c r="B823" s="6">
        <f>raw!$B824:$B824</f>
        <v>0</v>
      </c>
      <c r="D823" t="e">
        <f>IF(score!$C823=".",".",IF(score!$C823=0,"1",IF(score!$C823=25,"0",IF(score!$C823=50,"0",IF(score!$C823=75,"0",IF(score!$C823=100,"0"))))))</f>
        <v>#N/A</v>
      </c>
      <c r="E823" t="e">
        <f>IF(score!$C823=".",".",IF(score!$C823=0,"0",IF(score!$C823=25,"1",IF(score!$C823=50,"0",IF(score!$C823=75,"0",IF(score!$C823=100,"0"))))))</f>
        <v>#N/A</v>
      </c>
      <c r="F823" t="e">
        <f>IF(score!$C823=".",".",IF(score!$C823=0,"0",IF(score!$C823=25,"0",IF(score!$C823=50,"1",IF(score!$C823=75,"0",IF(score!$C823=100,"0"))))))</f>
        <v>#N/A</v>
      </c>
      <c r="G823" t="e">
        <f>IF(score!$C823=".",".",IF(score!$C823=0,"0",IF(score!$C823=25,"0",IF(score!$C823=50,"0",IF(score!$C823=75,"1",IF(score!$C823=100,"0"))))))</f>
        <v>#N/A</v>
      </c>
      <c r="H823" t="e">
        <f>IF(score!$D823=".",".",IF(score!$D823=0,"1",IF(score!$D823=50,"0",IF(score!$D823=100,"0"))))</f>
        <v>#N/A</v>
      </c>
      <c r="I823" t="e">
        <f>IF(score!$D823=".",".",IF(score!$D823=0,"0",IF(score!$D823=50,"1",IF(score!$D823=100,"0"))))</f>
        <v>#N/A</v>
      </c>
      <c r="J823" t="e">
        <f>IF(score!$E823=".",".",IF(score!$E823=0,"1",IF(score!$E823=50,"0",IF(score!$E823=100,"0"))))</f>
        <v>#N/A</v>
      </c>
      <c r="K823" t="e">
        <f>IF(score!$E823=".",".",IF(score!$E823=0,"0",IF(score!$E823=50,"1",IF(score!$E823=100,"0"))))</f>
        <v>#N/A</v>
      </c>
      <c r="L823" t="e">
        <f>IF(score!$F823=".",".",IF(score!$F823=0,"1",IF(score!$F823=100,"0")))</f>
        <v>#N/A</v>
      </c>
      <c r="M823" t="e">
        <f>IF(score!$G823=".",".",IF(score!$G823=0,"1",IF(score!$G823=100,"0")))</f>
        <v>#N/A</v>
      </c>
      <c r="N823" t="e">
        <f>IF(score!$H823=".",".",IF(score!$H823=0,"1",IF(score!$H823=100,"0")))</f>
        <v>#N/A</v>
      </c>
      <c r="O823" t="e">
        <f>IF(score!$I823=".",".",IF(score!$I823=0,"1",IF(score!$I823=50,"0",IF(score!$I823=100,"0"))))</f>
        <v>#N/A</v>
      </c>
      <c r="P823" t="e">
        <f>IF(score!$J823=".",".",IF(score!$J823=0,"1",IF(score!$J823=25,"0",IF(score!$J823=50,"0",IF(score!$J823=75,"0",IF(score!$J823=100,"0"))))))</f>
        <v>#N/A</v>
      </c>
      <c r="Q823" t="e">
        <f>IF(score!$J823=".",".",IF(score!$J823=0,"0",IF(score!$J823=25,"1",IF(score!$J823=50,"0",IF(score!$J823=75,"0",IF(score!$J823=100,"0"))))))</f>
        <v>#N/A</v>
      </c>
      <c r="R823" t="e">
        <f>IF(score!$J823=".",".",IF(score!$J823=0,"0",IF(score!$J823=25,"0",IF(score!$J823=50,"1",IF(score!$J823=75,"0",IF(score!$J823=100,"0"))))))</f>
        <v>#N/A</v>
      </c>
      <c r="S823" t="e">
        <f>IF(score!$J823=".",".",IF(score!$J823=0,"0",IF(score!$J823=25,"0",IF(score!$J823=50,"0",IF(score!$J823=75,"1",IF(score!$J823=100,"0"))))))</f>
        <v>#N/A</v>
      </c>
      <c r="T823" t="e">
        <f>IF(score!$K823=".",".",IF(score!$K823=0,"1",IF(score!$K823=20,"0",IF(score!$K823=40,"0",IF(score!$K823=60,"0",IF(score!$K823=80,"0",IF(score!$K823=100,"0")))))))</f>
        <v>#N/A</v>
      </c>
      <c r="U823" t="e">
        <f>IF(score!$K823=".",".",IF(score!$K823=0,"0",IF(score!$K823=20,"1",IF(score!$K823=40,"0",IF(score!$K823=60,"0",IF(score!$K823=80,"0",IF(score!$K823=100,"0")))))))</f>
        <v>#N/A</v>
      </c>
      <c r="V823" t="e">
        <f>IF(score!$K823=".",".",IF(score!$K823=0,"0",IF(score!$K823=20,"0",IF(score!$K823=40,"1",IF(score!$K823=60,"0",IF(score!$K823=80,"0",IF(score!$K823=100,"0")))))))</f>
        <v>#N/A</v>
      </c>
      <c r="W823" t="e">
        <f>IF(score!$K823=".",".",IF(score!$K823=0,"0",IF(score!$K823=20,"0",IF(score!$K823=40,"0",IF(score!$K823=60,"1",IF(score!$K823=80,"0",IF(score!$K823=100,"0")))))))</f>
        <v>#N/A</v>
      </c>
      <c r="X823" t="e">
        <f>IF(score!$K823=".",".",IF(score!$K823=0,"0",IF(score!$K823=20,"0",IF(score!$K823=40,"0",IF(score!$K823=60,"0",IF(score!$K823=80,"1",IF(score!$K823=100,"0")))))))</f>
        <v>#N/A</v>
      </c>
      <c r="Y823" t="e">
        <f>IF(score!$L823=".",".",IF(score!$L823=0,"1",IF(score!$L823=20,"0",IF(score!$L823=40,"0",IF(score!$L823=60,"0",IF(score!$L823=80,"0",IF(score!$L823=100,"0")))))))</f>
        <v>#N/A</v>
      </c>
      <c r="Z823" t="e">
        <f>IF(score!$L823=".",".",IF(score!$L823=0,"0",IF(score!$L823=20,"1",IF(score!$L823=40,"0",IF(score!$L823=60,"0",IF(score!$L823=80,"0",IF(score!$L823=100,"0")))))))</f>
        <v>#N/A</v>
      </c>
      <c r="AA823" t="e">
        <f>IF(score!$L823=".",".",IF(score!$L823=0,"0",IF(score!$L823=20,"0",IF(score!$L823=40,"1",IF(score!$L823=60,"0",IF(score!$L823=80,"0",IF(score!$L823=100,"0")))))))</f>
        <v>#N/A</v>
      </c>
      <c r="AB823" t="e">
        <f>IF(score!$L823=".",".",IF(score!$L823=0,"0",IF(score!$L823=20,"0",IF(score!$L823=40,"0",IF(score!$L823=60,"1",IF(score!$L823=80,"0",IF(score!$L823=100,"0")))))))</f>
        <v>#N/A</v>
      </c>
      <c r="AC823" t="e">
        <f>IF(score!$L823=".",".",IF(score!$L823=0,"0",IF(score!$L823=20,"0",IF(score!$L823=40,"0",IF(score!$L823=60,"0",IF(score!$L823=80,"1",IF(score!L823=100,"0")))))))</f>
        <v>#N/A</v>
      </c>
      <c r="AD823" t="e">
        <f>IF(score!$M823=".",".",IF(score!$M823=0,"1",IF(score!$M823=20,"0",IF(score!$M823=40,"0",IF(score!$M823=60,"0",IF(score!$M823=80,"0",IF(score!$M823=100,"0")))))))</f>
        <v>#N/A</v>
      </c>
      <c r="AE823" t="e">
        <f>IF(score!$M823=".",".",IF(score!$M823=0,"0",IF(score!$M823=20,"1",IF(score!$M823=40,"0",IF(score!$M823=60,"0",IF(score!$M823=80,"0",IF(score!$M823=100,"0")))))))</f>
        <v>#N/A</v>
      </c>
      <c r="AF823" t="e">
        <f>IF(score!$M823=".",".",IF(score!$M823=0,"0",IF(score!$M823=20,"0",IF(score!$M823=40,"1",IF(score!$M823=60,"0",IF(score!$M823=80,"0",IF(score!$M823=100,"0")))))))</f>
        <v>#N/A</v>
      </c>
      <c r="AG823" t="e">
        <f>IF(score!$M823=".",".",IF(score!$M823=0,"0",IF(score!$M823=20,"0",IF(score!$M823=40,"0",IF(score!$M823=60,"1",IF(score!$M823=80,"0",IF(score!$M823=100,"0")))))))</f>
        <v>#N/A</v>
      </c>
      <c r="AH823" t="e">
        <f>IF(score!$M823=".",".",IF(score!$M823=0,"0",IF(score!$M823=20,"0",IF(score!$M823=40,"0",IF(score!$M823=60,"0",IF(score!$M823=80,"1",IF(score!$M823=100,"0")))))))</f>
        <v>#N/A</v>
      </c>
      <c r="AI823" t="e">
        <f>IF(score!$N823=".",".",IF(score!$N823=0,"1",IF(score!$N823=25,"0",IF(score!$N823=50,"0",IF(score!$N823=75,"0",IF(score!$N823=100,"0"))))))</f>
        <v>#N/A</v>
      </c>
      <c r="AJ823" t="e">
        <f>IF(score!$N823=".",".",IF(score!$N823=0,"0",IF(score!$N823=25,"1",IF(score!$N823=50,"0",IF(score!$N823=75,"0",IF(score!$N823=100,"0"))))))</f>
        <v>#N/A</v>
      </c>
      <c r="AK823" t="e">
        <f>IF(score!$N823=".",".",IF(score!$N823=0,"0",IF(score!$N823=25,"0",IF(score!$N823=50,"1",IF(score!$N823=75,"0",IF(score!$N823=100,"0"))))))</f>
        <v>#N/A</v>
      </c>
      <c r="AL823" t="e">
        <f>IF(score!$N823=".",".",IF(score!$N823=0,"0",IF(score!$N823=25,"0",IF(score!$N823=50,"0",IF(score!$N823=75,"1",IF(score!$N823=100,"0"))))))</f>
        <v>#N/A</v>
      </c>
      <c r="AN823" t="e">
        <f t="shared" si="840"/>
        <v>#N/A</v>
      </c>
      <c r="AO823" t="e">
        <f t="shared" si="841"/>
        <v>#N/A</v>
      </c>
      <c r="AP823" t="e">
        <f t="shared" si="842"/>
        <v>#N/A</v>
      </c>
      <c r="AQ823" t="e">
        <f t="shared" si="843"/>
        <v>#N/A</v>
      </c>
      <c r="AR823" t="e">
        <f t="shared" si="844"/>
        <v>#N/A</v>
      </c>
      <c r="AS823" t="e">
        <f t="shared" si="845"/>
        <v>#N/A</v>
      </c>
      <c r="AT823" t="e">
        <f t="shared" si="846"/>
        <v>#N/A</v>
      </c>
      <c r="AU823" t="e">
        <f t="shared" si="847"/>
        <v>#N/A</v>
      </c>
      <c r="AV823" t="e">
        <f t="shared" si="848"/>
        <v>#N/A</v>
      </c>
      <c r="AW823" t="e">
        <f t="shared" si="849"/>
        <v>#N/A</v>
      </c>
      <c r="AX823" t="e">
        <f t="shared" si="850"/>
        <v>#N/A</v>
      </c>
      <c r="AY823" t="e">
        <f t="shared" si="851"/>
        <v>#N/A</v>
      </c>
      <c r="AZ823" t="e">
        <f t="shared" si="852"/>
        <v>#N/A</v>
      </c>
      <c r="BA823" t="e">
        <f t="shared" si="853"/>
        <v>#N/A</v>
      </c>
      <c r="BB823" t="e">
        <f t="shared" si="854"/>
        <v>#N/A</v>
      </c>
      <c r="BC823" t="e">
        <f t="shared" si="855"/>
        <v>#N/A</v>
      </c>
      <c r="BD823" t="e">
        <f t="shared" si="856"/>
        <v>#N/A</v>
      </c>
      <c r="BE823" t="e">
        <f t="shared" si="857"/>
        <v>#N/A</v>
      </c>
      <c r="BF823" t="e">
        <f t="shared" si="858"/>
        <v>#N/A</v>
      </c>
      <c r="BG823" t="e">
        <f t="shared" si="859"/>
        <v>#N/A</v>
      </c>
      <c r="BH823" t="e">
        <f t="shared" si="860"/>
        <v>#N/A</v>
      </c>
      <c r="BI823" t="e">
        <f t="shared" si="861"/>
        <v>#N/A</v>
      </c>
      <c r="BJ823" t="e">
        <f t="shared" si="862"/>
        <v>#N/A</v>
      </c>
      <c r="BK823" t="e">
        <f t="shared" si="863"/>
        <v>#N/A</v>
      </c>
      <c r="BL823" t="e">
        <f t="shared" si="864"/>
        <v>#N/A</v>
      </c>
      <c r="BM823" t="e">
        <f t="shared" si="865"/>
        <v>#N/A</v>
      </c>
      <c r="BN823" t="e">
        <f t="shared" si="866"/>
        <v>#N/A</v>
      </c>
      <c r="BO823" t="e">
        <f t="shared" si="867"/>
        <v>#N/A</v>
      </c>
      <c r="BP823" t="e">
        <f t="shared" si="868"/>
        <v>#N/A</v>
      </c>
      <c r="BQ823" t="e">
        <f t="shared" si="869"/>
        <v>#N/A</v>
      </c>
      <c r="BR823" t="e">
        <f t="shared" si="870"/>
        <v>#N/A</v>
      </c>
      <c r="BS823" t="e">
        <f t="shared" si="871"/>
        <v>#N/A</v>
      </c>
      <c r="BT823" t="e">
        <f t="shared" si="872"/>
        <v>#N/A</v>
      </c>
      <c r="BU823" t="e">
        <f t="shared" si="873"/>
        <v>#N/A</v>
      </c>
      <c r="BV823" t="e">
        <f t="shared" si="874"/>
        <v>#N/A</v>
      </c>
      <c r="BX823" t="e">
        <f t="shared" si="875"/>
        <v>#N/A</v>
      </c>
      <c r="BY823" t="e">
        <f t="shared" si="876"/>
        <v>#N/A</v>
      </c>
      <c r="BZ823" t="e">
        <f t="shared" si="877"/>
        <v>#N/A</v>
      </c>
      <c r="CA823" t="e">
        <f t="shared" si="878"/>
        <v>#N/A</v>
      </c>
      <c r="CB823" t="e">
        <f t="shared" si="879"/>
        <v>#N/A</v>
      </c>
      <c r="CC823" t="e">
        <f t="shared" si="880"/>
        <v>#N/A</v>
      </c>
      <c r="CD823" t="e">
        <f t="shared" si="881"/>
        <v>#N/A</v>
      </c>
      <c r="CE823" t="e">
        <f t="shared" si="882"/>
        <v>#N/A</v>
      </c>
      <c r="CF823" t="e">
        <f t="shared" si="883"/>
        <v>#N/A</v>
      </c>
      <c r="CG823" t="e">
        <f t="shared" si="884"/>
        <v>#N/A</v>
      </c>
      <c r="CH823" t="e">
        <f t="shared" si="885"/>
        <v>#N/A</v>
      </c>
      <c r="CI823" t="e">
        <f t="shared" si="886"/>
        <v>#N/A</v>
      </c>
      <c r="CJ823" t="e">
        <f t="shared" si="887"/>
        <v>#N/A</v>
      </c>
      <c r="CK823" t="e">
        <f t="shared" si="888"/>
        <v>#N/A</v>
      </c>
      <c r="CL823" t="e">
        <f t="shared" si="889"/>
        <v>#N/A</v>
      </c>
      <c r="CM823" t="e">
        <f t="shared" si="890"/>
        <v>#N/A</v>
      </c>
      <c r="CN823" t="e">
        <f t="shared" si="891"/>
        <v>#N/A</v>
      </c>
      <c r="CO823" t="e">
        <f t="shared" si="892"/>
        <v>#N/A</v>
      </c>
      <c r="CP823" t="e">
        <f t="shared" si="893"/>
        <v>#N/A</v>
      </c>
      <c r="CQ823" t="e">
        <f t="shared" si="894"/>
        <v>#N/A</v>
      </c>
      <c r="CR823" t="e">
        <f t="shared" si="895"/>
        <v>#N/A</v>
      </c>
      <c r="CS823" t="e">
        <f t="shared" si="896"/>
        <v>#N/A</v>
      </c>
      <c r="CT823" t="e">
        <f t="shared" si="897"/>
        <v>#N/A</v>
      </c>
      <c r="CU823" t="e">
        <f t="shared" si="898"/>
        <v>#N/A</v>
      </c>
      <c r="CV823" t="e">
        <f t="shared" si="899"/>
        <v>#N/A</v>
      </c>
      <c r="CW823" t="e">
        <f t="shared" si="900"/>
        <v>#N/A</v>
      </c>
      <c r="CX823" t="e">
        <f t="shared" si="901"/>
        <v>#N/A</v>
      </c>
      <c r="CY823" t="e">
        <f t="shared" si="902"/>
        <v>#N/A</v>
      </c>
      <c r="CZ823" t="e">
        <f t="shared" si="903"/>
        <v>#N/A</v>
      </c>
      <c r="DA823" t="e">
        <f t="shared" si="904"/>
        <v>#N/A</v>
      </c>
      <c r="DB823" t="e">
        <f t="shared" si="905"/>
        <v>#N/A</v>
      </c>
      <c r="DC823" t="e">
        <f t="shared" si="906"/>
        <v>#N/A</v>
      </c>
      <c r="DD823" t="e">
        <f t="shared" si="907"/>
        <v>#N/A</v>
      </c>
      <c r="DE823" t="e">
        <f t="shared" si="908"/>
        <v>#N/A</v>
      </c>
      <c r="DF823" t="e">
        <f t="shared" si="909"/>
        <v>#N/A</v>
      </c>
    </row>
    <row r="824" spans="1:110" x14ac:dyDescent="0.25">
      <c r="A824" s="4">
        <f>raw!$A825:$A825</f>
        <v>0</v>
      </c>
      <c r="B824" s="6">
        <f>raw!$B825:$B825</f>
        <v>0</v>
      </c>
      <c r="D824" t="e">
        <f>IF(score!$C824=".",".",IF(score!$C824=0,"1",IF(score!$C824=25,"0",IF(score!$C824=50,"0",IF(score!$C824=75,"0",IF(score!$C824=100,"0"))))))</f>
        <v>#N/A</v>
      </c>
      <c r="E824" t="e">
        <f>IF(score!$C824=".",".",IF(score!$C824=0,"0",IF(score!$C824=25,"1",IF(score!$C824=50,"0",IF(score!$C824=75,"0",IF(score!$C824=100,"0"))))))</f>
        <v>#N/A</v>
      </c>
      <c r="F824" t="e">
        <f>IF(score!$C824=".",".",IF(score!$C824=0,"0",IF(score!$C824=25,"0",IF(score!$C824=50,"1",IF(score!$C824=75,"0",IF(score!$C824=100,"0"))))))</f>
        <v>#N/A</v>
      </c>
      <c r="G824" t="e">
        <f>IF(score!$C824=".",".",IF(score!$C824=0,"0",IF(score!$C824=25,"0",IF(score!$C824=50,"0",IF(score!$C824=75,"1",IF(score!$C824=100,"0"))))))</f>
        <v>#N/A</v>
      </c>
      <c r="H824" t="e">
        <f>IF(score!$D824=".",".",IF(score!$D824=0,"1",IF(score!$D824=50,"0",IF(score!$D824=100,"0"))))</f>
        <v>#N/A</v>
      </c>
      <c r="I824" t="e">
        <f>IF(score!$D824=".",".",IF(score!$D824=0,"0",IF(score!$D824=50,"1",IF(score!$D824=100,"0"))))</f>
        <v>#N/A</v>
      </c>
      <c r="J824" t="e">
        <f>IF(score!$E824=".",".",IF(score!$E824=0,"1",IF(score!$E824=50,"0",IF(score!$E824=100,"0"))))</f>
        <v>#N/A</v>
      </c>
      <c r="K824" t="e">
        <f>IF(score!$E824=".",".",IF(score!$E824=0,"0",IF(score!$E824=50,"1",IF(score!$E824=100,"0"))))</f>
        <v>#N/A</v>
      </c>
      <c r="L824" t="e">
        <f>IF(score!$F824=".",".",IF(score!$F824=0,"1",IF(score!$F824=100,"0")))</f>
        <v>#N/A</v>
      </c>
      <c r="M824" t="e">
        <f>IF(score!$G824=".",".",IF(score!$G824=0,"1",IF(score!$G824=100,"0")))</f>
        <v>#N/A</v>
      </c>
      <c r="N824" t="e">
        <f>IF(score!$H824=".",".",IF(score!$H824=0,"1",IF(score!$H824=100,"0")))</f>
        <v>#N/A</v>
      </c>
      <c r="O824" t="e">
        <f>IF(score!$I824=".",".",IF(score!$I824=0,"1",IF(score!$I824=50,"0",IF(score!$I824=100,"0"))))</f>
        <v>#N/A</v>
      </c>
      <c r="P824" t="e">
        <f>IF(score!$J824=".",".",IF(score!$J824=0,"1",IF(score!$J824=25,"0",IF(score!$J824=50,"0",IF(score!$J824=75,"0",IF(score!$J824=100,"0"))))))</f>
        <v>#N/A</v>
      </c>
      <c r="Q824" t="e">
        <f>IF(score!$J824=".",".",IF(score!$J824=0,"0",IF(score!$J824=25,"1",IF(score!$J824=50,"0",IF(score!$J824=75,"0",IF(score!$J824=100,"0"))))))</f>
        <v>#N/A</v>
      </c>
      <c r="R824" t="e">
        <f>IF(score!$J824=".",".",IF(score!$J824=0,"0",IF(score!$J824=25,"0",IF(score!$J824=50,"1",IF(score!$J824=75,"0",IF(score!$J824=100,"0"))))))</f>
        <v>#N/A</v>
      </c>
      <c r="S824" t="e">
        <f>IF(score!$J824=".",".",IF(score!$J824=0,"0",IF(score!$J824=25,"0",IF(score!$J824=50,"0",IF(score!$J824=75,"1",IF(score!$J824=100,"0"))))))</f>
        <v>#N/A</v>
      </c>
      <c r="T824" t="e">
        <f>IF(score!$K824=".",".",IF(score!$K824=0,"1",IF(score!$K824=20,"0",IF(score!$K824=40,"0",IF(score!$K824=60,"0",IF(score!$K824=80,"0",IF(score!$K824=100,"0")))))))</f>
        <v>#N/A</v>
      </c>
      <c r="U824" t="e">
        <f>IF(score!$K824=".",".",IF(score!$K824=0,"0",IF(score!$K824=20,"1",IF(score!$K824=40,"0",IF(score!$K824=60,"0",IF(score!$K824=80,"0",IF(score!$K824=100,"0")))))))</f>
        <v>#N/A</v>
      </c>
      <c r="V824" t="e">
        <f>IF(score!$K824=".",".",IF(score!$K824=0,"0",IF(score!$K824=20,"0",IF(score!$K824=40,"1",IF(score!$K824=60,"0",IF(score!$K824=80,"0",IF(score!$K824=100,"0")))))))</f>
        <v>#N/A</v>
      </c>
      <c r="W824" t="e">
        <f>IF(score!$K824=".",".",IF(score!$K824=0,"0",IF(score!$K824=20,"0",IF(score!$K824=40,"0",IF(score!$K824=60,"1",IF(score!$K824=80,"0",IF(score!$K824=100,"0")))))))</f>
        <v>#N/A</v>
      </c>
      <c r="X824" t="e">
        <f>IF(score!$K824=".",".",IF(score!$K824=0,"0",IF(score!$K824=20,"0",IF(score!$K824=40,"0",IF(score!$K824=60,"0",IF(score!$K824=80,"1",IF(score!$K824=100,"0")))))))</f>
        <v>#N/A</v>
      </c>
      <c r="Y824" t="e">
        <f>IF(score!$L824=".",".",IF(score!$L824=0,"1",IF(score!$L824=20,"0",IF(score!$L824=40,"0",IF(score!$L824=60,"0",IF(score!$L824=80,"0",IF(score!$L824=100,"0")))))))</f>
        <v>#N/A</v>
      </c>
      <c r="Z824" t="e">
        <f>IF(score!$L824=".",".",IF(score!$L824=0,"0",IF(score!$L824=20,"1",IF(score!$L824=40,"0",IF(score!$L824=60,"0",IF(score!$L824=80,"0",IF(score!$L824=100,"0")))))))</f>
        <v>#N/A</v>
      </c>
      <c r="AA824" t="e">
        <f>IF(score!$L824=".",".",IF(score!$L824=0,"0",IF(score!$L824=20,"0",IF(score!$L824=40,"1",IF(score!$L824=60,"0",IF(score!$L824=80,"0",IF(score!$L824=100,"0")))))))</f>
        <v>#N/A</v>
      </c>
      <c r="AB824" t="e">
        <f>IF(score!$L824=".",".",IF(score!$L824=0,"0",IF(score!$L824=20,"0",IF(score!$L824=40,"0",IF(score!$L824=60,"1",IF(score!$L824=80,"0",IF(score!$L824=100,"0")))))))</f>
        <v>#N/A</v>
      </c>
      <c r="AC824" t="e">
        <f>IF(score!$L824=".",".",IF(score!$L824=0,"0",IF(score!$L824=20,"0",IF(score!$L824=40,"0",IF(score!$L824=60,"0",IF(score!$L824=80,"1",IF(score!L824=100,"0")))))))</f>
        <v>#N/A</v>
      </c>
      <c r="AD824" t="e">
        <f>IF(score!$M824=".",".",IF(score!$M824=0,"1",IF(score!$M824=20,"0",IF(score!$M824=40,"0",IF(score!$M824=60,"0",IF(score!$M824=80,"0",IF(score!$M824=100,"0")))))))</f>
        <v>#N/A</v>
      </c>
      <c r="AE824" t="e">
        <f>IF(score!$M824=".",".",IF(score!$M824=0,"0",IF(score!$M824=20,"1",IF(score!$M824=40,"0",IF(score!$M824=60,"0",IF(score!$M824=80,"0",IF(score!$M824=100,"0")))))))</f>
        <v>#N/A</v>
      </c>
      <c r="AF824" t="e">
        <f>IF(score!$M824=".",".",IF(score!$M824=0,"0",IF(score!$M824=20,"0",IF(score!$M824=40,"1",IF(score!$M824=60,"0",IF(score!$M824=80,"0",IF(score!$M824=100,"0")))))))</f>
        <v>#N/A</v>
      </c>
      <c r="AG824" t="e">
        <f>IF(score!$M824=".",".",IF(score!$M824=0,"0",IF(score!$M824=20,"0",IF(score!$M824=40,"0",IF(score!$M824=60,"1",IF(score!$M824=80,"0",IF(score!$M824=100,"0")))))))</f>
        <v>#N/A</v>
      </c>
      <c r="AH824" t="e">
        <f>IF(score!$M824=".",".",IF(score!$M824=0,"0",IF(score!$M824=20,"0",IF(score!$M824=40,"0",IF(score!$M824=60,"0",IF(score!$M824=80,"1",IF(score!$M824=100,"0")))))))</f>
        <v>#N/A</v>
      </c>
      <c r="AI824" t="e">
        <f>IF(score!$N824=".",".",IF(score!$N824=0,"1",IF(score!$N824=25,"0",IF(score!$N824=50,"0",IF(score!$N824=75,"0",IF(score!$N824=100,"0"))))))</f>
        <v>#N/A</v>
      </c>
      <c r="AJ824" t="e">
        <f>IF(score!$N824=".",".",IF(score!$N824=0,"0",IF(score!$N824=25,"1",IF(score!$N824=50,"0",IF(score!$N824=75,"0",IF(score!$N824=100,"0"))))))</f>
        <v>#N/A</v>
      </c>
      <c r="AK824" t="e">
        <f>IF(score!$N824=".",".",IF(score!$N824=0,"0",IF(score!$N824=25,"0",IF(score!$N824=50,"1",IF(score!$N824=75,"0",IF(score!$N824=100,"0"))))))</f>
        <v>#N/A</v>
      </c>
      <c r="AL824" t="e">
        <f>IF(score!$N824=".",".",IF(score!$N824=0,"0",IF(score!$N824=25,"0",IF(score!$N824=50,"0",IF(score!$N824=75,"1",IF(score!$N824=100,"0"))))))</f>
        <v>#N/A</v>
      </c>
      <c r="AN824" t="e">
        <f t="shared" si="840"/>
        <v>#N/A</v>
      </c>
      <c r="AO824" t="e">
        <f t="shared" si="841"/>
        <v>#N/A</v>
      </c>
      <c r="AP824" t="e">
        <f t="shared" si="842"/>
        <v>#N/A</v>
      </c>
      <c r="AQ824" t="e">
        <f t="shared" si="843"/>
        <v>#N/A</v>
      </c>
      <c r="AR824" t="e">
        <f t="shared" si="844"/>
        <v>#N/A</v>
      </c>
      <c r="AS824" t="e">
        <f t="shared" si="845"/>
        <v>#N/A</v>
      </c>
      <c r="AT824" t="e">
        <f t="shared" si="846"/>
        <v>#N/A</v>
      </c>
      <c r="AU824" t="e">
        <f t="shared" si="847"/>
        <v>#N/A</v>
      </c>
      <c r="AV824" t="e">
        <f t="shared" si="848"/>
        <v>#N/A</v>
      </c>
      <c r="AW824" t="e">
        <f t="shared" si="849"/>
        <v>#N/A</v>
      </c>
      <c r="AX824" t="e">
        <f t="shared" si="850"/>
        <v>#N/A</v>
      </c>
      <c r="AY824" t="e">
        <f t="shared" si="851"/>
        <v>#N/A</v>
      </c>
      <c r="AZ824" t="e">
        <f t="shared" si="852"/>
        <v>#N/A</v>
      </c>
      <c r="BA824" t="e">
        <f t="shared" si="853"/>
        <v>#N/A</v>
      </c>
      <c r="BB824" t="e">
        <f t="shared" si="854"/>
        <v>#N/A</v>
      </c>
      <c r="BC824" t="e">
        <f t="shared" si="855"/>
        <v>#N/A</v>
      </c>
      <c r="BD824" t="e">
        <f t="shared" si="856"/>
        <v>#N/A</v>
      </c>
      <c r="BE824" t="e">
        <f t="shared" si="857"/>
        <v>#N/A</v>
      </c>
      <c r="BF824" t="e">
        <f t="shared" si="858"/>
        <v>#N/A</v>
      </c>
      <c r="BG824" t="e">
        <f t="shared" si="859"/>
        <v>#N/A</v>
      </c>
      <c r="BH824" t="e">
        <f t="shared" si="860"/>
        <v>#N/A</v>
      </c>
      <c r="BI824" t="e">
        <f t="shared" si="861"/>
        <v>#N/A</v>
      </c>
      <c r="BJ824" t="e">
        <f t="shared" si="862"/>
        <v>#N/A</v>
      </c>
      <c r="BK824" t="e">
        <f t="shared" si="863"/>
        <v>#N/A</v>
      </c>
      <c r="BL824" t="e">
        <f t="shared" si="864"/>
        <v>#N/A</v>
      </c>
      <c r="BM824" t="e">
        <f t="shared" si="865"/>
        <v>#N/A</v>
      </c>
      <c r="BN824" t="e">
        <f t="shared" si="866"/>
        <v>#N/A</v>
      </c>
      <c r="BO824" t="e">
        <f t="shared" si="867"/>
        <v>#N/A</v>
      </c>
      <c r="BP824" t="e">
        <f t="shared" si="868"/>
        <v>#N/A</v>
      </c>
      <c r="BQ824" t="e">
        <f t="shared" si="869"/>
        <v>#N/A</v>
      </c>
      <c r="BR824" t="e">
        <f t="shared" si="870"/>
        <v>#N/A</v>
      </c>
      <c r="BS824" t="e">
        <f t="shared" si="871"/>
        <v>#N/A</v>
      </c>
      <c r="BT824" t="e">
        <f t="shared" si="872"/>
        <v>#N/A</v>
      </c>
      <c r="BU824" t="e">
        <f t="shared" si="873"/>
        <v>#N/A</v>
      </c>
      <c r="BV824" t="e">
        <f t="shared" si="874"/>
        <v>#N/A</v>
      </c>
      <c r="BX824" t="e">
        <f t="shared" si="875"/>
        <v>#N/A</v>
      </c>
      <c r="BY824" t="e">
        <f t="shared" si="876"/>
        <v>#N/A</v>
      </c>
      <c r="BZ824" t="e">
        <f t="shared" si="877"/>
        <v>#N/A</v>
      </c>
      <c r="CA824" t="e">
        <f t="shared" si="878"/>
        <v>#N/A</v>
      </c>
      <c r="CB824" t="e">
        <f t="shared" si="879"/>
        <v>#N/A</v>
      </c>
      <c r="CC824" t="e">
        <f t="shared" si="880"/>
        <v>#N/A</v>
      </c>
      <c r="CD824" t="e">
        <f t="shared" si="881"/>
        <v>#N/A</v>
      </c>
      <c r="CE824" t="e">
        <f t="shared" si="882"/>
        <v>#N/A</v>
      </c>
      <c r="CF824" t="e">
        <f t="shared" si="883"/>
        <v>#N/A</v>
      </c>
      <c r="CG824" t="e">
        <f t="shared" si="884"/>
        <v>#N/A</v>
      </c>
      <c r="CH824" t="e">
        <f t="shared" si="885"/>
        <v>#N/A</v>
      </c>
      <c r="CI824" t="e">
        <f t="shared" si="886"/>
        <v>#N/A</v>
      </c>
      <c r="CJ824" t="e">
        <f t="shared" si="887"/>
        <v>#N/A</v>
      </c>
      <c r="CK824" t="e">
        <f t="shared" si="888"/>
        <v>#N/A</v>
      </c>
      <c r="CL824" t="e">
        <f t="shared" si="889"/>
        <v>#N/A</v>
      </c>
      <c r="CM824" t="e">
        <f t="shared" si="890"/>
        <v>#N/A</v>
      </c>
      <c r="CN824" t="e">
        <f t="shared" si="891"/>
        <v>#N/A</v>
      </c>
      <c r="CO824" t="e">
        <f t="shared" si="892"/>
        <v>#N/A</v>
      </c>
      <c r="CP824" t="e">
        <f t="shared" si="893"/>
        <v>#N/A</v>
      </c>
      <c r="CQ824" t="e">
        <f t="shared" si="894"/>
        <v>#N/A</v>
      </c>
      <c r="CR824" t="e">
        <f t="shared" si="895"/>
        <v>#N/A</v>
      </c>
      <c r="CS824" t="e">
        <f t="shared" si="896"/>
        <v>#N/A</v>
      </c>
      <c r="CT824" t="e">
        <f t="shared" si="897"/>
        <v>#N/A</v>
      </c>
      <c r="CU824" t="e">
        <f t="shared" si="898"/>
        <v>#N/A</v>
      </c>
      <c r="CV824" t="e">
        <f t="shared" si="899"/>
        <v>#N/A</v>
      </c>
      <c r="CW824" t="e">
        <f t="shared" si="900"/>
        <v>#N/A</v>
      </c>
      <c r="CX824" t="e">
        <f t="shared" si="901"/>
        <v>#N/A</v>
      </c>
      <c r="CY824" t="e">
        <f t="shared" si="902"/>
        <v>#N/A</v>
      </c>
      <c r="CZ824" t="e">
        <f t="shared" si="903"/>
        <v>#N/A</v>
      </c>
      <c r="DA824" t="e">
        <f t="shared" si="904"/>
        <v>#N/A</v>
      </c>
      <c r="DB824" t="e">
        <f t="shared" si="905"/>
        <v>#N/A</v>
      </c>
      <c r="DC824" t="e">
        <f t="shared" si="906"/>
        <v>#N/A</v>
      </c>
      <c r="DD824" t="e">
        <f t="shared" si="907"/>
        <v>#N/A</v>
      </c>
      <c r="DE824" t="e">
        <f t="shared" si="908"/>
        <v>#N/A</v>
      </c>
      <c r="DF824" t="e">
        <f t="shared" si="909"/>
        <v>#N/A</v>
      </c>
    </row>
    <row r="825" spans="1:110" x14ac:dyDescent="0.25">
      <c r="A825" s="4">
        <f>raw!$A826:$A826</f>
        <v>0</v>
      </c>
      <c r="B825" s="6">
        <f>raw!$B826:$B826</f>
        <v>0</v>
      </c>
      <c r="D825" t="e">
        <f>IF(score!$C825=".",".",IF(score!$C825=0,"1",IF(score!$C825=25,"0",IF(score!$C825=50,"0",IF(score!$C825=75,"0",IF(score!$C825=100,"0"))))))</f>
        <v>#N/A</v>
      </c>
      <c r="E825" t="e">
        <f>IF(score!$C825=".",".",IF(score!$C825=0,"0",IF(score!$C825=25,"1",IF(score!$C825=50,"0",IF(score!$C825=75,"0",IF(score!$C825=100,"0"))))))</f>
        <v>#N/A</v>
      </c>
      <c r="F825" t="e">
        <f>IF(score!$C825=".",".",IF(score!$C825=0,"0",IF(score!$C825=25,"0",IF(score!$C825=50,"1",IF(score!$C825=75,"0",IF(score!$C825=100,"0"))))))</f>
        <v>#N/A</v>
      </c>
      <c r="G825" t="e">
        <f>IF(score!$C825=".",".",IF(score!$C825=0,"0",IF(score!$C825=25,"0",IF(score!$C825=50,"0",IF(score!$C825=75,"1",IF(score!$C825=100,"0"))))))</f>
        <v>#N/A</v>
      </c>
      <c r="H825" t="e">
        <f>IF(score!$D825=".",".",IF(score!$D825=0,"1",IF(score!$D825=50,"0",IF(score!$D825=100,"0"))))</f>
        <v>#N/A</v>
      </c>
      <c r="I825" t="e">
        <f>IF(score!$D825=".",".",IF(score!$D825=0,"0",IF(score!$D825=50,"1",IF(score!$D825=100,"0"))))</f>
        <v>#N/A</v>
      </c>
      <c r="J825" t="e">
        <f>IF(score!$E825=".",".",IF(score!$E825=0,"1",IF(score!$E825=50,"0",IF(score!$E825=100,"0"))))</f>
        <v>#N/A</v>
      </c>
      <c r="K825" t="e">
        <f>IF(score!$E825=".",".",IF(score!$E825=0,"0",IF(score!$E825=50,"1",IF(score!$E825=100,"0"))))</f>
        <v>#N/A</v>
      </c>
      <c r="L825" t="e">
        <f>IF(score!$F825=".",".",IF(score!$F825=0,"1",IF(score!$F825=100,"0")))</f>
        <v>#N/A</v>
      </c>
      <c r="M825" t="e">
        <f>IF(score!$G825=".",".",IF(score!$G825=0,"1",IF(score!$G825=100,"0")))</f>
        <v>#N/A</v>
      </c>
      <c r="N825" t="e">
        <f>IF(score!$H825=".",".",IF(score!$H825=0,"1",IF(score!$H825=100,"0")))</f>
        <v>#N/A</v>
      </c>
      <c r="O825" t="e">
        <f>IF(score!$I825=".",".",IF(score!$I825=0,"1",IF(score!$I825=50,"0",IF(score!$I825=100,"0"))))</f>
        <v>#N/A</v>
      </c>
      <c r="P825" t="e">
        <f>IF(score!$J825=".",".",IF(score!$J825=0,"1",IF(score!$J825=25,"0",IF(score!$J825=50,"0",IF(score!$J825=75,"0",IF(score!$J825=100,"0"))))))</f>
        <v>#N/A</v>
      </c>
      <c r="Q825" t="e">
        <f>IF(score!$J825=".",".",IF(score!$J825=0,"0",IF(score!$J825=25,"1",IF(score!$J825=50,"0",IF(score!$J825=75,"0",IF(score!$J825=100,"0"))))))</f>
        <v>#N/A</v>
      </c>
      <c r="R825" t="e">
        <f>IF(score!$J825=".",".",IF(score!$J825=0,"0",IF(score!$J825=25,"0",IF(score!$J825=50,"1",IF(score!$J825=75,"0",IF(score!$J825=100,"0"))))))</f>
        <v>#N/A</v>
      </c>
      <c r="S825" t="e">
        <f>IF(score!$J825=".",".",IF(score!$J825=0,"0",IF(score!$J825=25,"0",IF(score!$J825=50,"0",IF(score!$J825=75,"1",IF(score!$J825=100,"0"))))))</f>
        <v>#N/A</v>
      </c>
      <c r="T825" t="e">
        <f>IF(score!$K825=".",".",IF(score!$K825=0,"1",IF(score!$K825=20,"0",IF(score!$K825=40,"0",IF(score!$K825=60,"0",IF(score!$K825=80,"0",IF(score!$K825=100,"0")))))))</f>
        <v>#N/A</v>
      </c>
      <c r="U825" t="e">
        <f>IF(score!$K825=".",".",IF(score!$K825=0,"0",IF(score!$K825=20,"1",IF(score!$K825=40,"0",IF(score!$K825=60,"0",IF(score!$K825=80,"0",IF(score!$K825=100,"0")))))))</f>
        <v>#N/A</v>
      </c>
      <c r="V825" t="e">
        <f>IF(score!$K825=".",".",IF(score!$K825=0,"0",IF(score!$K825=20,"0",IF(score!$K825=40,"1",IF(score!$K825=60,"0",IF(score!$K825=80,"0",IF(score!$K825=100,"0")))))))</f>
        <v>#N/A</v>
      </c>
      <c r="W825" t="e">
        <f>IF(score!$K825=".",".",IF(score!$K825=0,"0",IF(score!$K825=20,"0",IF(score!$K825=40,"0",IF(score!$K825=60,"1",IF(score!$K825=80,"0",IF(score!$K825=100,"0")))))))</f>
        <v>#N/A</v>
      </c>
      <c r="X825" t="e">
        <f>IF(score!$K825=".",".",IF(score!$K825=0,"0",IF(score!$K825=20,"0",IF(score!$K825=40,"0",IF(score!$K825=60,"0",IF(score!$K825=80,"1",IF(score!$K825=100,"0")))))))</f>
        <v>#N/A</v>
      </c>
      <c r="Y825" t="e">
        <f>IF(score!$L825=".",".",IF(score!$L825=0,"1",IF(score!$L825=20,"0",IF(score!$L825=40,"0",IF(score!$L825=60,"0",IF(score!$L825=80,"0",IF(score!$L825=100,"0")))))))</f>
        <v>#N/A</v>
      </c>
      <c r="Z825" t="e">
        <f>IF(score!$L825=".",".",IF(score!$L825=0,"0",IF(score!$L825=20,"1",IF(score!$L825=40,"0",IF(score!$L825=60,"0",IF(score!$L825=80,"0",IF(score!$L825=100,"0")))))))</f>
        <v>#N/A</v>
      </c>
      <c r="AA825" t="e">
        <f>IF(score!$L825=".",".",IF(score!$L825=0,"0",IF(score!$L825=20,"0",IF(score!$L825=40,"1",IF(score!$L825=60,"0",IF(score!$L825=80,"0",IF(score!$L825=100,"0")))))))</f>
        <v>#N/A</v>
      </c>
      <c r="AB825" t="e">
        <f>IF(score!$L825=".",".",IF(score!$L825=0,"0",IF(score!$L825=20,"0",IF(score!$L825=40,"0",IF(score!$L825=60,"1",IF(score!$L825=80,"0",IF(score!$L825=100,"0")))))))</f>
        <v>#N/A</v>
      </c>
      <c r="AC825" t="e">
        <f>IF(score!$L825=".",".",IF(score!$L825=0,"0",IF(score!$L825=20,"0",IF(score!$L825=40,"0",IF(score!$L825=60,"0",IF(score!$L825=80,"1",IF(score!L825=100,"0")))))))</f>
        <v>#N/A</v>
      </c>
      <c r="AD825" t="e">
        <f>IF(score!$M825=".",".",IF(score!$M825=0,"1",IF(score!$M825=20,"0",IF(score!$M825=40,"0",IF(score!$M825=60,"0",IF(score!$M825=80,"0",IF(score!$M825=100,"0")))))))</f>
        <v>#N/A</v>
      </c>
      <c r="AE825" t="e">
        <f>IF(score!$M825=".",".",IF(score!$M825=0,"0",IF(score!$M825=20,"1",IF(score!$M825=40,"0",IF(score!$M825=60,"0",IF(score!$M825=80,"0",IF(score!$M825=100,"0")))))))</f>
        <v>#N/A</v>
      </c>
      <c r="AF825" t="e">
        <f>IF(score!$M825=".",".",IF(score!$M825=0,"0",IF(score!$M825=20,"0",IF(score!$M825=40,"1",IF(score!$M825=60,"0",IF(score!$M825=80,"0",IF(score!$M825=100,"0")))))))</f>
        <v>#N/A</v>
      </c>
      <c r="AG825" t="e">
        <f>IF(score!$M825=".",".",IF(score!$M825=0,"0",IF(score!$M825=20,"0",IF(score!$M825=40,"0",IF(score!$M825=60,"1",IF(score!$M825=80,"0",IF(score!$M825=100,"0")))))))</f>
        <v>#N/A</v>
      </c>
      <c r="AH825" t="e">
        <f>IF(score!$M825=".",".",IF(score!$M825=0,"0",IF(score!$M825=20,"0",IF(score!$M825=40,"0",IF(score!$M825=60,"0",IF(score!$M825=80,"1",IF(score!$M825=100,"0")))))))</f>
        <v>#N/A</v>
      </c>
      <c r="AI825" t="e">
        <f>IF(score!$N825=".",".",IF(score!$N825=0,"1",IF(score!$N825=25,"0",IF(score!$N825=50,"0",IF(score!$N825=75,"0",IF(score!$N825=100,"0"))))))</f>
        <v>#N/A</v>
      </c>
      <c r="AJ825" t="e">
        <f>IF(score!$N825=".",".",IF(score!$N825=0,"0",IF(score!$N825=25,"1",IF(score!$N825=50,"0",IF(score!$N825=75,"0",IF(score!$N825=100,"0"))))))</f>
        <v>#N/A</v>
      </c>
      <c r="AK825" t="e">
        <f>IF(score!$N825=".",".",IF(score!$N825=0,"0",IF(score!$N825=25,"0",IF(score!$N825=50,"1",IF(score!$N825=75,"0",IF(score!$N825=100,"0"))))))</f>
        <v>#N/A</v>
      </c>
      <c r="AL825" t="e">
        <f>IF(score!$N825=".",".",IF(score!$N825=0,"0",IF(score!$N825=25,"0",IF(score!$N825=50,"0",IF(score!$N825=75,"1",IF(score!$N825=100,"0"))))))</f>
        <v>#N/A</v>
      </c>
      <c r="AN825" t="e">
        <f t="shared" si="840"/>
        <v>#N/A</v>
      </c>
      <c r="AO825" t="e">
        <f t="shared" si="841"/>
        <v>#N/A</v>
      </c>
      <c r="AP825" t="e">
        <f t="shared" si="842"/>
        <v>#N/A</v>
      </c>
      <c r="AQ825" t="e">
        <f t="shared" si="843"/>
        <v>#N/A</v>
      </c>
      <c r="AR825" t="e">
        <f t="shared" si="844"/>
        <v>#N/A</v>
      </c>
      <c r="AS825" t="e">
        <f t="shared" si="845"/>
        <v>#N/A</v>
      </c>
      <c r="AT825" t="e">
        <f t="shared" si="846"/>
        <v>#N/A</v>
      </c>
      <c r="AU825" t="e">
        <f t="shared" si="847"/>
        <v>#N/A</v>
      </c>
      <c r="AV825" t="e">
        <f t="shared" si="848"/>
        <v>#N/A</v>
      </c>
      <c r="AW825" t="e">
        <f t="shared" si="849"/>
        <v>#N/A</v>
      </c>
      <c r="AX825" t="e">
        <f t="shared" si="850"/>
        <v>#N/A</v>
      </c>
      <c r="AY825" t="e">
        <f t="shared" si="851"/>
        <v>#N/A</v>
      </c>
      <c r="AZ825" t="e">
        <f t="shared" si="852"/>
        <v>#N/A</v>
      </c>
      <c r="BA825" t="e">
        <f t="shared" si="853"/>
        <v>#N/A</v>
      </c>
      <c r="BB825" t="e">
        <f t="shared" si="854"/>
        <v>#N/A</v>
      </c>
      <c r="BC825" t="e">
        <f t="shared" si="855"/>
        <v>#N/A</v>
      </c>
      <c r="BD825" t="e">
        <f t="shared" si="856"/>
        <v>#N/A</v>
      </c>
      <c r="BE825" t="e">
        <f t="shared" si="857"/>
        <v>#N/A</v>
      </c>
      <c r="BF825" t="e">
        <f t="shared" si="858"/>
        <v>#N/A</v>
      </c>
      <c r="BG825" t="e">
        <f t="shared" si="859"/>
        <v>#N/A</v>
      </c>
      <c r="BH825" t="e">
        <f t="shared" si="860"/>
        <v>#N/A</v>
      </c>
      <c r="BI825" t="e">
        <f t="shared" si="861"/>
        <v>#N/A</v>
      </c>
      <c r="BJ825" t="e">
        <f t="shared" si="862"/>
        <v>#N/A</v>
      </c>
      <c r="BK825" t="e">
        <f t="shared" si="863"/>
        <v>#N/A</v>
      </c>
      <c r="BL825" t="e">
        <f t="shared" si="864"/>
        <v>#N/A</v>
      </c>
      <c r="BM825" t="e">
        <f t="shared" si="865"/>
        <v>#N/A</v>
      </c>
      <c r="BN825" t="e">
        <f t="shared" si="866"/>
        <v>#N/A</v>
      </c>
      <c r="BO825" t="e">
        <f t="shared" si="867"/>
        <v>#N/A</v>
      </c>
      <c r="BP825" t="e">
        <f t="shared" si="868"/>
        <v>#N/A</v>
      </c>
      <c r="BQ825" t="e">
        <f t="shared" si="869"/>
        <v>#N/A</v>
      </c>
      <c r="BR825" t="e">
        <f t="shared" si="870"/>
        <v>#N/A</v>
      </c>
      <c r="BS825" t="e">
        <f t="shared" si="871"/>
        <v>#N/A</v>
      </c>
      <c r="BT825" t="e">
        <f t="shared" si="872"/>
        <v>#N/A</v>
      </c>
      <c r="BU825" t="e">
        <f t="shared" si="873"/>
        <v>#N/A</v>
      </c>
      <c r="BV825" t="e">
        <f t="shared" si="874"/>
        <v>#N/A</v>
      </c>
      <c r="BX825" t="e">
        <f t="shared" si="875"/>
        <v>#N/A</v>
      </c>
      <c r="BY825" t="e">
        <f t="shared" si="876"/>
        <v>#N/A</v>
      </c>
      <c r="BZ825" t="e">
        <f t="shared" si="877"/>
        <v>#N/A</v>
      </c>
      <c r="CA825" t="e">
        <f t="shared" si="878"/>
        <v>#N/A</v>
      </c>
      <c r="CB825" t="e">
        <f t="shared" si="879"/>
        <v>#N/A</v>
      </c>
      <c r="CC825" t="e">
        <f t="shared" si="880"/>
        <v>#N/A</v>
      </c>
      <c r="CD825" t="e">
        <f t="shared" si="881"/>
        <v>#N/A</v>
      </c>
      <c r="CE825" t="e">
        <f t="shared" si="882"/>
        <v>#N/A</v>
      </c>
      <c r="CF825" t="e">
        <f t="shared" si="883"/>
        <v>#N/A</v>
      </c>
      <c r="CG825" t="e">
        <f t="shared" si="884"/>
        <v>#N/A</v>
      </c>
      <c r="CH825" t="e">
        <f t="shared" si="885"/>
        <v>#N/A</v>
      </c>
      <c r="CI825" t="e">
        <f t="shared" si="886"/>
        <v>#N/A</v>
      </c>
      <c r="CJ825" t="e">
        <f t="shared" si="887"/>
        <v>#N/A</v>
      </c>
      <c r="CK825" t="e">
        <f t="shared" si="888"/>
        <v>#N/A</v>
      </c>
      <c r="CL825" t="e">
        <f t="shared" si="889"/>
        <v>#N/A</v>
      </c>
      <c r="CM825" t="e">
        <f t="shared" si="890"/>
        <v>#N/A</v>
      </c>
      <c r="CN825" t="e">
        <f t="shared" si="891"/>
        <v>#N/A</v>
      </c>
      <c r="CO825" t="e">
        <f t="shared" si="892"/>
        <v>#N/A</v>
      </c>
      <c r="CP825" t="e">
        <f t="shared" si="893"/>
        <v>#N/A</v>
      </c>
      <c r="CQ825" t="e">
        <f t="shared" si="894"/>
        <v>#N/A</v>
      </c>
      <c r="CR825" t="e">
        <f t="shared" si="895"/>
        <v>#N/A</v>
      </c>
      <c r="CS825" t="e">
        <f t="shared" si="896"/>
        <v>#N/A</v>
      </c>
      <c r="CT825" t="e">
        <f t="shared" si="897"/>
        <v>#N/A</v>
      </c>
      <c r="CU825" t="e">
        <f t="shared" si="898"/>
        <v>#N/A</v>
      </c>
      <c r="CV825" t="e">
        <f t="shared" si="899"/>
        <v>#N/A</v>
      </c>
      <c r="CW825" t="e">
        <f t="shared" si="900"/>
        <v>#N/A</v>
      </c>
      <c r="CX825" t="e">
        <f t="shared" si="901"/>
        <v>#N/A</v>
      </c>
      <c r="CY825" t="e">
        <f t="shared" si="902"/>
        <v>#N/A</v>
      </c>
      <c r="CZ825" t="e">
        <f t="shared" si="903"/>
        <v>#N/A</v>
      </c>
      <c r="DA825" t="e">
        <f t="shared" si="904"/>
        <v>#N/A</v>
      </c>
      <c r="DB825" t="e">
        <f t="shared" si="905"/>
        <v>#N/A</v>
      </c>
      <c r="DC825" t="e">
        <f t="shared" si="906"/>
        <v>#N/A</v>
      </c>
      <c r="DD825" t="e">
        <f t="shared" si="907"/>
        <v>#N/A</v>
      </c>
      <c r="DE825" t="e">
        <f t="shared" si="908"/>
        <v>#N/A</v>
      </c>
      <c r="DF825" t="e">
        <f t="shared" si="909"/>
        <v>#N/A</v>
      </c>
    </row>
    <row r="826" spans="1:110" x14ac:dyDescent="0.25">
      <c r="A826" s="4">
        <f>raw!$A827:$A827</f>
        <v>0</v>
      </c>
      <c r="B826" s="6">
        <f>raw!$B827:$B827</f>
        <v>0</v>
      </c>
      <c r="D826" t="e">
        <f>IF(score!$C826=".",".",IF(score!$C826=0,"1",IF(score!$C826=25,"0",IF(score!$C826=50,"0",IF(score!$C826=75,"0",IF(score!$C826=100,"0"))))))</f>
        <v>#N/A</v>
      </c>
      <c r="E826" t="e">
        <f>IF(score!$C826=".",".",IF(score!$C826=0,"0",IF(score!$C826=25,"1",IF(score!$C826=50,"0",IF(score!$C826=75,"0",IF(score!$C826=100,"0"))))))</f>
        <v>#N/A</v>
      </c>
      <c r="F826" t="e">
        <f>IF(score!$C826=".",".",IF(score!$C826=0,"0",IF(score!$C826=25,"0",IF(score!$C826=50,"1",IF(score!$C826=75,"0",IF(score!$C826=100,"0"))))))</f>
        <v>#N/A</v>
      </c>
      <c r="G826" t="e">
        <f>IF(score!$C826=".",".",IF(score!$C826=0,"0",IF(score!$C826=25,"0",IF(score!$C826=50,"0",IF(score!$C826=75,"1",IF(score!$C826=100,"0"))))))</f>
        <v>#N/A</v>
      </c>
      <c r="H826" t="e">
        <f>IF(score!$D826=".",".",IF(score!$D826=0,"1",IF(score!$D826=50,"0",IF(score!$D826=100,"0"))))</f>
        <v>#N/A</v>
      </c>
      <c r="I826" t="e">
        <f>IF(score!$D826=".",".",IF(score!$D826=0,"0",IF(score!$D826=50,"1",IF(score!$D826=100,"0"))))</f>
        <v>#N/A</v>
      </c>
      <c r="J826" t="e">
        <f>IF(score!$E826=".",".",IF(score!$E826=0,"1",IF(score!$E826=50,"0",IF(score!$E826=100,"0"))))</f>
        <v>#N/A</v>
      </c>
      <c r="K826" t="e">
        <f>IF(score!$E826=".",".",IF(score!$E826=0,"0",IF(score!$E826=50,"1",IF(score!$E826=100,"0"))))</f>
        <v>#N/A</v>
      </c>
      <c r="L826" t="e">
        <f>IF(score!$F826=".",".",IF(score!$F826=0,"1",IF(score!$F826=100,"0")))</f>
        <v>#N/A</v>
      </c>
      <c r="M826" t="e">
        <f>IF(score!$G826=".",".",IF(score!$G826=0,"1",IF(score!$G826=100,"0")))</f>
        <v>#N/A</v>
      </c>
      <c r="N826" t="e">
        <f>IF(score!$H826=".",".",IF(score!$H826=0,"1",IF(score!$H826=100,"0")))</f>
        <v>#N/A</v>
      </c>
      <c r="O826" t="e">
        <f>IF(score!$I826=".",".",IF(score!$I826=0,"1",IF(score!$I826=50,"0",IF(score!$I826=100,"0"))))</f>
        <v>#N/A</v>
      </c>
      <c r="P826" t="e">
        <f>IF(score!$J826=".",".",IF(score!$J826=0,"1",IF(score!$J826=25,"0",IF(score!$J826=50,"0",IF(score!$J826=75,"0",IF(score!$J826=100,"0"))))))</f>
        <v>#N/A</v>
      </c>
      <c r="Q826" t="e">
        <f>IF(score!$J826=".",".",IF(score!$J826=0,"0",IF(score!$J826=25,"1",IF(score!$J826=50,"0",IF(score!$J826=75,"0",IF(score!$J826=100,"0"))))))</f>
        <v>#N/A</v>
      </c>
      <c r="R826" t="e">
        <f>IF(score!$J826=".",".",IF(score!$J826=0,"0",IF(score!$J826=25,"0",IF(score!$J826=50,"1",IF(score!$J826=75,"0",IF(score!$J826=100,"0"))))))</f>
        <v>#N/A</v>
      </c>
      <c r="S826" t="e">
        <f>IF(score!$J826=".",".",IF(score!$J826=0,"0",IF(score!$J826=25,"0",IF(score!$J826=50,"0",IF(score!$J826=75,"1",IF(score!$J826=100,"0"))))))</f>
        <v>#N/A</v>
      </c>
      <c r="T826" t="e">
        <f>IF(score!$K826=".",".",IF(score!$K826=0,"1",IF(score!$K826=20,"0",IF(score!$K826=40,"0",IF(score!$K826=60,"0",IF(score!$K826=80,"0",IF(score!$K826=100,"0")))))))</f>
        <v>#N/A</v>
      </c>
      <c r="U826" t="e">
        <f>IF(score!$K826=".",".",IF(score!$K826=0,"0",IF(score!$K826=20,"1",IF(score!$K826=40,"0",IF(score!$K826=60,"0",IF(score!$K826=80,"0",IF(score!$K826=100,"0")))))))</f>
        <v>#N/A</v>
      </c>
      <c r="V826" t="e">
        <f>IF(score!$K826=".",".",IF(score!$K826=0,"0",IF(score!$K826=20,"0",IF(score!$K826=40,"1",IF(score!$K826=60,"0",IF(score!$K826=80,"0",IF(score!$K826=100,"0")))))))</f>
        <v>#N/A</v>
      </c>
      <c r="W826" t="e">
        <f>IF(score!$K826=".",".",IF(score!$K826=0,"0",IF(score!$K826=20,"0",IF(score!$K826=40,"0",IF(score!$K826=60,"1",IF(score!$K826=80,"0",IF(score!$K826=100,"0")))))))</f>
        <v>#N/A</v>
      </c>
      <c r="X826" t="e">
        <f>IF(score!$K826=".",".",IF(score!$K826=0,"0",IF(score!$K826=20,"0",IF(score!$K826=40,"0",IF(score!$K826=60,"0",IF(score!$K826=80,"1",IF(score!$K826=100,"0")))))))</f>
        <v>#N/A</v>
      </c>
      <c r="Y826" t="e">
        <f>IF(score!$L826=".",".",IF(score!$L826=0,"1",IF(score!$L826=20,"0",IF(score!$L826=40,"0",IF(score!$L826=60,"0",IF(score!$L826=80,"0",IF(score!$L826=100,"0")))))))</f>
        <v>#N/A</v>
      </c>
      <c r="Z826" t="e">
        <f>IF(score!$L826=".",".",IF(score!$L826=0,"0",IF(score!$L826=20,"1",IF(score!$L826=40,"0",IF(score!$L826=60,"0",IF(score!$L826=80,"0",IF(score!$L826=100,"0")))))))</f>
        <v>#N/A</v>
      </c>
      <c r="AA826" t="e">
        <f>IF(score!$L826=".",".",IF(score!$L826=0,"0",IF(score!$L826=20,"0",IF(score!$L826=40,"1",IF(score!$L826=60,"0",IF(score!$L826=80,"0",IF(score!$L826=100,"0")))))))</f>
        <v>#N/A</v>
      </c>
      <c r="AB826" t="e">
        <f>IF(score!$L826=".",".",IF(score!$L826=0,"0",IF(score!$L826=20,"0",IF(score!$L826=40,"0",IF(score!$L826=60,"1",IF(score!$L826=80,"0",IF(score!$L826=100,"0")))))))</f>
        <v>#N/A</v>
      </c>
      <c r="AC826" t="e">
        <f>IF(score!$L826=".",".",IF(score!$L826=0,"0",IF(score!$L826=20,"0",IF(score!$L826=40,"0",IF(score!$L826=60,"0",IF(score!$L826=80,"1",IF(score!L826=100,"0")))))))</f>
        <v>#N/A</v>
      </c>
      <c r="AD826" t="e">
        <f>IF(score!$M826=".",".",IF(score!$M826=0,"1",IF(score!$M826=20,"0",IF(score!$M826=40,"0",IF(score!$M826=60,"0",IF(score!$M826=80,"0",IF(score!$M826=100,"0")))))))</f>
        <v>#N/A</v>
      </c>
      <c r="AE826" t="e">
        <f>IF(score!$M826=".",".",IF(score!$M826=0,"0",IF(score!$M826=20,"1",IF(score!$M826=40,"0",IF(score!$M826=60,"0",IF(score!$M826=80,"0",IF(score!$M826=100,"0")))))))</f>
        <v>#N/A</v>
      </c>
      <c r="AF826" t="e">
        <f>IF(score!$M826=".",".",IF(score!$M826=0,"0",IF(score!$M826=20,"0",IF(score!$M826=40,"1",IF(score!$M826=60,"0",IF(score!$M826=80,"0",IF(score!$M826=100,"0")))))))</f>
        <v>#N/A</v>
      </c>
      <c r="AG826" t="e">
        <f>IF(score!$M826=".",".",IF(score!$M826=0,"0",IF(score!$M826=20,"0",IF(score!$M826=40,"0",IF(score!$M826=60,"1",IF(score!$M826=80,"0",IF(score!$M826=100,"0")))))))</f>
        <v>#N/A</v>
      </c>
      <c r="AH826" t="e">
        <f>IF(score!$M826=".",".",IF(score!$M826=0,"0",IF(score!$M826=20,"0",IF(score!$M826=40,"0",IF(score!$M826=60,"0",IF(score!$M826=80,"1",IF(score!$M826=100,"0")))))))</f>
        <v>#N/A</v>
      </c>
      <c r="AI826" t="e">
        <f>IF(score!$N826=".",".",IF(score!$N826=0,"1",IF(score!$N826=25,"0",IF(score!$N826=50,"0",IF(score!$N826=75,"0",IF(score!$N826=100,"0"))))))</f>
        <v>#N/A</v>
      </c>
      <c r="AJ826" t="e">
        <f>IF(score!$N826=".",".",IF(score!$N826=0,"0",IF(score!$N826=25,"1",IF(score!$N826=50,"0",IF(score!$N826=75,"0",IF(score!$N826=100,"0"))))))</f>
        <v>#N/A</v>
      </c>
      <c r="AK826" t="e">
        <f>IF(score!$N826=".",".",IF(score!$N826=0,"0",IF(score!$N826=25,"0",IF(score!$N826=50,"1",IF(score!$N826=75,"0",IF(score!$N826=100,"0"))))))</f>
        <v>#N/A</v>
      </c>
      <c r="AL826" t="e">
        <f>IF(score!$N826=".",".",IF(score!$N826=0,"0",IF(score!$N826=25,"0",IF(score!$N826=50,"0",IF(score!$N826=75,"1",IF(score!$N826=100,"0"))))))</f>
        <v>#N/A</v>
      </c>
      <c r="AN826" t="e">
        <f t="shared" si="840"/>
        <v>#N/A</v>
      </c>
      <c r="AO826" t="e">
        <f t="shared" si="841"/>
        <v>#N/A</v>
      </c>
      <c r="AP826" t="e">
        <f t="shared" si="842"/>
        <v>#N/A</v>
      </c>
      <c r="AQ826" t="e">
        <f t="shared" si="843"/>
        <v>#N/A</v>
      </c>
      <c r="AR826" t="e">
        <f t="shared" si="844"/>
        <v>#N/A</v>
      </c>
      <c r="AS826" t="e">
        <f t="shared" si="845"/>
        <v>#N/A</v>
      </c>
      <c r="AT826" t="e">
        <f t="shared" si="846"/>
        <v>#N/A</v>
      </c>
      <c r="AU826" t="e">
        <f t="shared" si="847"/>
        <v>#N/A</v>
      </c>
      <c r="AV826" t="e">
        <f t="shared" si="848"/>
        <v>#N/A</v>
      </c>
      <c r="AW826" t="e">
        <f t="shared" si="849"/>
        <v>#N/A</v>
      </c>
      <c r="AX826" t="e">
        <f t="shared" si="850"/>
        <v>#N/A</v>
      </c>
      <c r="AY826" t="e">
        <f t="shared" si="851"/>
        <v>#N/A</v>
      </c>
      <c r="AZ826" t="e">
        <f t="shared" si="852"/>
        <v>#N/A</v>
      </c>
      <c r="BA826" t="e">
        <f t="shared" si="853"/>
        <v>#N/A</v>
      </c>
      <c r="BB826" t="e">
        <f t="shared" si="854"/>
        <v>#N/A</v>
      </c>
      <c r="BC826" t="e">
        <f t="shared" si="855"/>
        <v>#N/A</v>
      </c>
      <c r="BD826" t="e">
        <f t="shared" si="856"/>
        <v>#N/A</v>
      </c>
      <c r="BE826" t="e">
        <f t="shared" si="857"/>
        <v>#N/A</v>
      </c>
      <c r="BF826" t="e">
        <f t="shared" si="858"/>
        <v>#N/A</v>
      </c>
      <c r="BG826" t="e">
        <f t="shared" si="859"/>
        <v>#N/A</v>
      </c>
      <c r="BH826" t="e">
        <f t="shared" si="860"/>
        <v>#N/A</v>
      </c>
      <c r="BI826" t="e">
        <f t="shared" si="861"/>
        <v>#N/A</v>
      </c>
      <c r="BJ826" t="e">
        <f t="shared" si="862"/>
        <v>#N/A</v>
      </c>
      <c r="BK826" t="e">
        <f t="shared" si="863"/>
        <v>#N/A</v>
      </c>
      <c r="BL826" t="e">
        <f t="shared" si="864"/>
        <v>#N/A</v>
      </c>
      <c r="BM826" t="e">
        <f t="shared" si="865"/>
        <v>#N/A</v>
      </c>
      <c r="BN826" t="e">
        <f t="shared" si="866"/>
        <v>#N/A</v>
      </c>
      <c r="BO826" t="e">
        <f t="shared" si="867"/>
        <v>#N/A</v>
      </c>
      <c r="BP826" t="e">
        <f t="shared" si="868"/>
        <v>#N/A</v>
      </c>
      <c r="BQ826" t="e">
        <f t="shared" si="869"/>
        <v>#N/A</v>
      </c>
      <c r="BR826" t="e">
        <f t="shared" si="870"/>
        <v>#N/A</v>
      </c>
      <c r="BS826" t="e">
        <f t="shared" si="871"/>
        <v>#N/A</v>
      </c>
      <c r="BT826" t="e">
        <f t="shared" si="872"/>
        <v>#N/A</v>
      </c>
      <c r="BU826" t="e">
        <f t="shared" si="873"/>
        <v>#N/A</v>
      </c>
      <c r="BV826" t="e">
        <f t="shared" si="874"/>
        <v>#N/A</v>
      </c>
      <c r="BX826" t="e">
        <f t="shared" si="875"/>
        <v>#N/A</v>
      </c>
      <c r="BY826" t="e">
        <f t="shared" si="876"/>
        <v>#N/A</v>
      </c>
      <c r="BZ826" t="e">
        <f t="shared" si="877"/>
        <v>#N/A</v>
      </c>
      <c r="CA826" t="e">
        <f t="shared" si="878"/>
        <v>#N/A</v>
      </c>
      <c r="CB826" t="e">
        <f t="shared" si="879"/>
        <v>#N/A</v>
      </c>
      <c r="CC826" t="e">
        <f t="shared" si="880"/>
        <v>#N/A</v>
      </c>
      <c r="CD826" t="e">
        <f t="shared" si="881"/>
        <v>#N/A</v>
      </c>
      <c r="CE826" t="e">
        <f t="shared" si="882"/>
        <v>#N/A</v>
      </c>
      <c r="CF826" t="e">
        <f t="shared" si="883"/>
        <v>#N/A</v>
      </c>
      <c r="CG826" t="e">
        <f t="shared" si="884"/>
        <v>#N/A</v>
      </c>
      <c r="CH826" t="e">
        <f t="shared" si="885"/>
        <v>#N/A</v>
      </c>
      <c r="CI826" t="e">
        <f t="shared" si="886"/>
        <v>#N/A</v>
      </c>
      <c r="CJ826" t="e">
        <f t="shared" si="887"/>
        <v>#N/A</v>
      </c>
      <c r="CK826" t="e">
        <f t="shared" si="888"/>
        <v>#N/A</v>
      </c>
      <c r="CL826" t="e">
        <f t="shared" si="889"/>
        <v>#N/A</v>
      </c>
      <c r="CM826" t="e">
        <f t="shared" si="890"/>
        <v>#N/A</v>
      </c>
      <c r="CN826" t="e">
        <f t="shared" si="891"/>
        <v>#N/A</v>
      </c>
      <c r="CO826" t="e">
        <f t="shared" si="892"/>
        <v>#N/A</v>
      </c>
      <c r="CP826" t="e">
        <f t="shared" si="893"/>
        <v>#N/A</v>
      </c>
      <c r="CQ826" t="e">
        <f t="shared" si="894"/>
        <v>#N/A</v>
      </c>
      <c r="CR826" t="e">
        <f t="shared" si="895"/>
        <v>#N/A</v>
      </c>
      <c r="CS826" t="e">
        <f t="shared" si="896"/>
        <v>#N/A</v>
      </c>
      <c r="CT826" t="e">
        <f t="shared" si="897"/>
        <v>#N/A</v>
      </c>
      <c r="CU826" t="e">
        <f t="shared" si="898"/>
        <v>#N/A</v>
      </c>
      <c r="CV826" t="e">
        <f t="shared" si="899"/>
        <v>#N/A</v>
      </c>
      <c r="CW826" t="e">
        <f t="shared" si="900"/>
        <v>#N/A</v>
      </c>
      <c r="CX826" t="e">
        <f t="shared" si="901"/>
        <v>#N/A</v>
      </c>
      <c r="CY826" t="e">
        <f t="shared" si="902"/>
        <v>#N/A</v>
      </c>
      <c r="CZ826" t="e">
        <f t="shared" si="903"/>
        <v>#N/A</v>
      </c>
      <c r="DA826" t="e">
        <f t="shared" si="904"/>
        <v>#N/A</v>
      </c>
      <c r="DB826" t="e">
        <f t="shared" si="905"/>
        <v>#N/A</v>
      </c>
      <c r="DC826" t="e">
        <f t="shared" si="906"/>
        <v>#N/A</v>
      </c>
      <c r="DD826" t="e">
        <f t="shared" si="907"/>
        <v>#N/A</v>
      </c>
      <c r="DE826" t="e">
        <f t="shared" si="908"/>
        <v>#N/A</v>
      </c>
      <c r="DF826" t="e">
        <f t="shared" si="909"/>
        <v>#N/A</v>
      </c>
    </row>
    <row r="827" spans="1:110" x14ac:dyDescent="0.25">
      <c r="A827" s="4">
        <f>raw!$A828:$A828</f>
        <v>0</v>
      </c>
      <c r="B827" s="6">
        <f>raw!$B828:$B828</f>
        <v>0</v>
      </c>
      <c r="D827" t="e">
        <f>IF(score!$C827=".",".",IF(score!$C827=0,"1",IF(score!$C827=25,"0",IF(score!$C827=50,"0",IF(score!$C827=75,"0",IF(score!$C827=100,"0"))))))</f>
        <v>#N/A</v>
      </c>
      <c r="E827" t="e">
        <f>IF(score!$C827=".",".",IF(score!$C827=0,"0",IF(score!$C827=25,"1",IF(score!$C827=50,"0",IF(score!$C827=75,"0",IF(score!$C827=100,"0"))))))</f>
        <v>#N/A</v>
      </c>
      <c r="F827" t="e">
        <f>IF(score!$C827=".",".",IF(score!$C827=0,"0",IF(score!$C827=25,"0",IF(score!$C827=50,"1",IF(score!$C827=75,"0",IF(score!$C827=100,"0"))))))</f>
        <v>#N/A</v>
      </c>
      <c r="G827" t="e">
        <f>IF(score!$C827=".",".",IF(score!$C827=0,"0",IF(score!$C827=25,"0",IF(score!$C827=50,"0",IF(score!$C827=75,"1",IF(score!$C827=100,"0"))))))</f>
        <v>#N/A</v>
      </c>
      <c r="H827" t="e">
        <f>IF(score!$D827=".",".",IF(score!$D827=0,"1",IF(score!$D827=50,"0",IF(score!$D827=100,"0"))))</f>
        <v>#N/A</v>
      </c>
      <c r="I827" t="e">
        <f>IF(score!$D827=".",".",IF(score!$D827=0,"0",IF(score!$D827=50,"1",IF(score!$D827=100,"0"))))</f>
        <v>#N/A</v>
      </c>
      <c r="J827" t="e">
        <f>IF(score!$E827=".",".",IF(score!$E827=0,"1",IF(score!$E827=50,"0",IF(score!$E827=100,"0"))))</f>
        <v>#N/A</v>
      </c>
      <c r="K827" t="e">
        <f>IF(score!$E827=".",".",IF(score!$E827=0,"0",IF(score!$E827=50,"1",IF(score!$E827=100,"0"))))</f>
        <v>#N/A</v>
      </c>
      <c r="L827" t="e">
        <f>IF(score!$F827=".",".",IF(score!$F827=0,"1",IF(score!$F827=100,"0")))</f>
        <v>#N/A</v>
      </c>
      <c r="M827" t="e">
        <f>IF(score!$G827=".",".",IF(score!$G827=0,"1",IF(score!$G827=100,"0")))</f>
        <v>#N/A</v>
      </c>
      <c r="N827" t="e">
        <f>IF(score!$H827=".",".",IF(score!$H827=0,"1",IF(score!$H827=100,"0")))</f>
        <v>#N/A</v>
      </c>
      <c r="O827" t="e">
        <f>IF(score!$I827=".",".",IF(score!$I827=0,"1",IF(score!$I827=50,"0",IF(score!$I827=100,"0"))))</f>
        <v>#N/A</v>
      </c>
      <c r="P827" t="e">
        <f>IF(score!$J827=".",".",IF(score!$J827=0,"1",IF(score!$J827=25,"0",IF(score!$J827=50,"0",IF(score!$J827=75,"0",IF(score!$J827=100,"0"))))))</f>
        <v>#N/A</v>
      </c>
      <c r="Q827" t="e">
        <f>IF(score!$J827=".",".",IF(score!$J827=0,"0",IF(score!$J827=25,"1",IF(score!$J827=50,"0",IF(score!$J827=75,"0",IF(score!$J827=100,"0"))))))</f>
        <v>#N/A</v>
      </c>
      <c r="R827" t="e">
        <f>IF(score!$J827=".",".",IF(score!$J827=0,"0",IF(score!$J827=25,"0",IF(score!$J827=50,"1",IF(score!$J827=75,"0",IF(score!$J827=100,"0"))))))</f>
        <v>#N/A</v>
      </c>
      <c r="S827" t="e">
        <f>IF(score!$J827=".",".",IF(score!$J827=0,"0",IF(score!$J827=25,"0",IF(score!$J827=50,"0",IF(score!$J827=75,"1",IF(score!$J827=100,"0"))))))</f>
        <v>#N/A</v>
      </c>
      <c r="T827" t="e">
        <f>IF(score!$K827=".",".",IF(score!$K827=0,"1",IF(score!$K827=20,"0",IF(score!$K827=40,"0",IF(score!$K827=60,"0",IF(score!$K827=80,"0",IF(score!$K827=100,"0")))))))</f>
        <v>#N/A</v>
      </c>
      <c r="U827" t="e">
        <f>IF(score!$K827=".",".",IF(score!$K827=0,"0",IF(score!$K827=20,"1",IF(score!$K827=40,"0",IF(score!$K827=60,"0",IF(score!$K827=80,"0",IF(score!$K827=100,"0")))))))</f>
        <v>#N/A</v>
      </c>
      <c r="V827" t="e">
        <f>IF(score!$K827=".",".",IF(score!$K827=0,"0",IF(score!$K827=20,"0",IF(score!$K827=40,"1",IF(score!$K827=60,"0",IF(score!$K827=80,"0",IF(score!$K827=100,"0")))))))</f>
        <v>#N/A</v>
      </c>
      <c r="W827" t="e">
        <f>IF(score!$K827=".",".",IF(score!$K827=0,"0",IF(score!$K827=20,"0",IF(score!$K827=40,"0",IF(score!$K827=60,"1",IF(score!$K827=80,"0",IF(score!$K827=100,"0")))))))</f>
        <v>#N/A</v>
      </c>
      <c r="X827" t="e">
        <f>IF(score!$K827=".",".",IF(score!$K827=0,"0",IF(score!$K827=20,"0",IF(score!$K827=40,"0",IF(score!$K827=60,"0",IF(score!$K827=80,"1",IF(score!$K827=100,"0")))))))</f>
        <v>#N/A</v>
      </c>
      <c r="Y827" t="e">
        <f>IF(score!$L827=".",".",IF(score!$L827=0,"1",IF(score!$L827=20,"0",IF(score!$L827=40,"0",IF(score!$L827=60,"0",IF(score!$L827=80,"0",IF(score!$L827=100,"0")))))))</f>
        <v>#N/A</v>
      </c>
      <c r="Z827" t="e">
        <f>IF(score!$L827=".",".",IF(score!$L827=0,"0",IF(score!$L827=20,"1",IF(score!$L827=40,"0",IF(score!$L827=60,"0",IF(score!$L827=80,"0",IF(score!$L827=100,"0")))))))</f>
        <v>#N/A</v>
      </c>
      <c r="AA827" t="e">
        <f>IF(score!$L827=".",".",IF(score!$L827=0,"0",IF(score!$L827=20,"0",IF(score!$L827=40,"1",IF(score!$L827=60,"0",IF(score!$L827=80,"0",IF(score!$L827=100,"0")))))))</f>
        <v>#N/A</v>
      </c>
      <c r="AB827" t="e">
        <f>IF(score!$L827=".",".",IF(score!$L827=0,"0",IF(score!$L827=20,"0",IF(score!$L827=40,"0",IF(score!$L827=60,"1",IF(score!$L827=80,"0",IF(score!$L827=100,"0")))))))</f>
        <v>#N/A</v>
      </c>
      <c r="AC827" t="e">
        <f>IF(score!$L827=".",".",IF(score!$L827=0,"0",IF(score!$L827=20,"0",IF(score!$L827=40,"0",IF(score!$L827=60,"0",IF(score!$L827=80,"1",IF(score!L827=100,"0")))))))</f>
        <v>#N/A</v>
      </c>
      <c r="AD827" t="e">
        <f>IF(score!$M827=".",".",IF(score!$M827=0,"1",IF(score!$M827=20,"0",IF(score!$M827=40,"0",IF(score!$M827=60,"0",IF(score!$M827=80,"0",IF(score!$M827=100,"0")))))))</f>
        <v>#N/A</v>
      </c>
      <c r="AE827" t="e">
        <f>IF(score!$M827=".",".",IF(score!$M827=0,"0",IF(score!$M827=20,"1",IF(score!$M827=40,"0",IF(score!$M827=60,"0",IF(score!$M827=80,"0",IF(score!$M827=100,"0")))))))</f>
        <v>#N/A</v>
      </c>
      <c r="AF827" t="e">
        <f>IF(score!$M827=".",".",IF(score!$M827=0,"0",IF(score!$M827=20,"0",IF(score!$M827=40,"1",IF(score!$M827=60,"0",IF(score!$M827=80,"0",IF(score!$M827=100,"0")))))))</f>
        <v>#N/A</v>
      </c>
      <c r="AG827" t="e">
        <f>IF(score!$M827=".",".",IF(score!$M827=0,"0",IF(score!$M827=20,"0",IF(score!$M827=40,"0",IF(score!$M827=60,"1",IF(score!$M827=80,"0",IF(score!$M827=100,"0")))))))</f>
        <v>#N/A</v>
      </c>
      <c r="AH827" t="e">
        <f>IF(score!$M827=".",".",IF(score!$M827=0,"0",IF(score!$M827=20,"0",IF(score!$M827=40,"0",IF(score!$M827=60,"0",IF(score!$M827=80,"1",IF(score!$M827=100,"0")))))))</f>
        <v>#N/A</v>
      </c>
      <c r="AI827" t="e">
        <f>IF(score!$N827=".",".",IF(score!$N827=0,"1",IF(score!$N827=25,"0",IF(score!$N827=50,"0",IF(score!$N827=75,"0",IF(score!$N827=100,"0"))))))</f>
        <v>#N/A</v>
      </c>
      <c r="AJ827" t="e">
        <f>IF(score!$N827=".",".",IF(score!$N827=0,"0",IF(score!$N827=25,"1",IF(score!$N827=50,"0",IF(score!$N827=75,"0",IF(score!$N827=100,"0"))))))</f>
        <v>#N/A</v>
      </c>
      <c r="AK827" t="e">
        <f>IF(score!$N827=".",".",IF(score!$N827=0,"0",IF(score!$N827=25,"0",IF(score!$N827=50,"1",IF(score!$N827=75,"0",IF(score!$N827=100,"0"))))))</f>
        <v>#N/A</v>
      </c>
      <c r="AL827" t="e">
        <f>IF(score!$N827=".",".",IF(score!$N827=0,"0",IF(score!$N827=25,"0",IF(score!$N827=50,"0",IF(score!$N827=75,"1",IF(score!$N827=100,"0"))))))</f>
        <v>#N/A</v>
      </c>
      <c r="AN827" t="e">
        <f t="shared" si="840"/>
        <v>#N/A</v>
      </c>
      <c r="AO827" t="e">
        <f t="shared" si="841"/>
        <v>#N/A</v>
      </c>
      <c r="AP827" t="e">
        <f t="shared" si="842"/>
        <v>#N/A</v>
      </c>
      <c r="AQ827" t="e">
        <f t="shared" si="843"/>
        <v>#N/A</v>
      </c>
      <c r="AR827" t="e">
        <f t="shared" si="844"/>
        <v>#N/A</v>
      </c>
      <c r="AS827" t="e">
        <f t="shared" si="845"/>
        <v>#N/A</v>
      </c>
      <c r="AT827" t="e">
        <f t="shared" si="846"/>
        <v>#N/A</v>
      </c>
      <c r="AU827" t="e">
        <f t="shared" si="847"/>
        <v>#N/A</v>
      </c>
      <c r="AV827" t="e">
        <f t="shared" si="848"/>
        <v>#N/A</v>
      </c>
      <c r="AW827" t="e">
        <f t="shared" si="849"/>
        <v>#N/A</v>
      </c>
      <c r="AX827" t="e">
        <f t="shared" si="850"/>
        <v>#N/A</v>
      </c>
      <c r="AY827" t="e">
        <f t="shared" si="851"/>
        <v>#N/A</v>
      </c>
      <c r="AZ827" t="e">
        <f t="shared" si="852"/>
        <v>#N/A</v>
      </c>
      <c r="BA827" t="e">
        <f t="shared" si="853"/>
        <v>#N/A</v>
      </c>
      <c r="BB827" t="e">
        <f t="shared" si="854"/>
        <v>#N/A</v>
      </c>
      <c r="BC827" t="e">
        <f t="shared" si="855"/>
        <v>#N/A</v>
      </c>
      <c r="BD827" t="e">
        <f t="shared" si="856"/>
        <v>#N/A</v>
      </c>
      <c r="BE827" t="e">
        <f t="shared" si="857"/>
        <v>#N/A</v>
      </c>
      <c r="BF827" t="e">
        <f t="shared" si="858"/>
        <v>#N/A</v>
      </c>
      <c r="BG827" t="e">
        <f t="shared" si="859"/>
        <v>#N/A</v>
      </c>
      <c r="BH827" t="e">
        <f t="shared" si="860"/>
        <v>#N/A</v>
      </c>
      <c r="BI827" t="e">
        <f t="shared" si="861"/>
        <v>#N/A</v>
      </c>
      <c r="BJ827" t="e">
        <f t="shared" si="862"/>
        <v>#N/A</v>
      </c>
      <c r="BK827" t="e">
        <f t="shared" si="863"/>
        <v>#N/A</v>
      </c>
      <c r="BL827" t="e">
        <f t="shared" si="864"/>
        <v>#N/A</v>
      </c>
      <c r="BM827" t="e">
        <f t="shared" si="865"/>
        <v>#N/A</v>
      </c>
      <c r="BN827" t="e">
        <f t="shared" si="866"/>
        <v>#N/A</v>
      </c>
      <c r="BO827" t="e">
        <f t="shared" si="867"/>
        <v>#N/A</v>
      </c>
      <c r="BP827" t="e">
        <f t="shared" si="868"/>
        <v>#N/A</v>
      </c>
      <c r="BQ827" t="e">
        <f t="shared" si="869"/>
        <v>#N/A</v>
      </c>
      <c r="BR827" t="e">
        <f t="shared" si="870"/>
        <v>#N/A</v>
      </c>
      <c r="BS827" t="e">
        <f t="shared" si="871"/>
        <v>#N/A</v>
      </c>
      <c r="BT827" t="e">
        <f t="shared" si="872"/>
        <v>#N/A</v>
      </c>
      <c r="BU827" t="e">
        <f t="shared" si="873"/>
        <v>#N/A</v>
      </c>
      <c r="BV827" t="e">
        <f t="shared" si="874"/>
        <v>#N/A</v>
      </c>
      <c r="BX827" t="e">
        <f t="shared" si="875"/>
        <v>#N/A</v>
      </c>
      <c r="BY827" t="e">
        <f t="shared" si="876"/>
        <v>#N/A</v>
      </c>
      <c r="BZ827" t="e">
        <f t="shared" si="877"/>
        <v>#N/A</v>
      </c>
      <c r="CA827" t="e">
        <f t="shared" si="878"/>
        <v>#N/A</v>
      </c>
      <c r="CB827" t="e">
        <f t="shared" si="879"/>
        <v>#N/A</v>
      </c>
      <c r="CC827" t="e">
        <f t="shared" si="880"/>
        <v>#N/A</v>
      </c>
      <c r="CD827" t="e">
        <f t="shared" si="881"/>
        <v>#N/A</v>
      </c>
      <c r="CE827" t="e">
        <f t="shared" si="882"/>
        <v>#N/A</v>
      </c>
      <c r="CF827" t="e">
        <f t="shared" si="883"/>
        <v>#N/A</v>
      </c>
      <c r="CG827" t="e">
        <f t="shared" si="884"/>
        <v>#N/A</v>
      </c>
      <c r="CH827" t="e">
        <f t="shared" si="885"/>
        <v>#N/A</v>
      </c>
      <c r="CI827" t="e">
        <f t="shared" si="886"/>
        <v>#N/A</v>
      </c>
      <c r="CJ827" t="e">
        <f t="shared" si="887"/>
        <v>#N/A</v>
      </c>
      <c r="CK827" t="e">
        <f t="shared" si="888"/>
        <v>#N/A</v>
      </c>
      <c r="CL827" t="e">
        <f t="shared" si="889"/>
        <v>#N/A</v>
      </c>
      <c r="CM827" t="e">
        <f t="shared" si="890"/>
        <v>#N/A</v>
      </c>
      <c r="CN827" t="e">
        <f t="shared" si="891"/>
        <v>#N/A</v>
      </c>
      <c r="CO827" t="e">
        <f t="shared" si="892"/>
        <v>#N/A</v>
      </c>
      <c r="CP827" t="e">
        <f t="shared" si="893"/>
        <v>#N/A</v>
      </c>
      <c r="CQ827" t="e">
        <f t="shared" si="894"/>
        <v>#N/A</v>
      </c>
      <c r="CR827" t="e">
        <f t="shared" si="895"/>
        <v>#N/A</v>
      </c>
      <c r="CS827" t="e">
        <f t="shared" si="896"/>
        <v>#N/A</v>
      </c>
      <c r="CT827" t="e">
        <f t="shared" si="897"/>
        <v>#N/A</v>
      </c>
      <c r="CU827" t="e">
        <f t="shared" si="898"/>
        <v>#N/A</v>
      </c>
      <c r="CV827" t="e">
        <f t="shared" si="899"/>
        <v>#N/A</v>
      </c>
      <c r="CW827" t="e">
        <f t="shared" si="900"/>
        <v>#N/A</v>
      </c>
      <c r="CX827" t="e">
        <f t="shared" si="901"/>
        <v>#N/A</v>
      </c>
      <c r="CY827" t="e">
        <f t="shared" si="902"/>
        <v>#N/A</v>
      </c>
      <c r="CZ827" t="e">
        <f t="shared" si="903"/>
        <v>#N/A</v>
      </c>
      <c r="DA827" t="e">
        <f t="shared" si="904"/>
        <v>#N/A</v>
      </c>
      <c r="DB827" t="e">
        <f t="shared" si="905"/>
        <v>#N/A</v>
      </c>
      <c r="DC827" t="e">
        <f t="shared" si="906"/>
        <v>#N/A</v>
      </c>
      <c r="DD827" t="e">
        <f t="shared" si="907"/>
        <v>#N/A</v>
      </c>
      <c r="DE827" t="e">
        <f t="shared" si="908"/>
        <v>#N/A</v>
      </c>
      <c r="DF827" t="e">
        <f t="shared" si="909"/>
        <v>#N/A</v>
      </c>
    </row>
    <row r="828" spans="1:110" x14ac:dyDescent="0.25">
      <c r="A828" s="4">
        <f>raw!$A829:$A829</f>
        <v>0</v>
      </c>
      <c r="B828" s="6">
        <f>raw!$B829:$B829</f>
        <v>0</v>
      </c>
      <c r="D828" t="e">
        <f>IF(score!$C828=".",".",IF(score!$C828=0,"1",IF(score!$C828=25,"0",IF(score!$C828=50,"0",IF(score!$C828=75,"0",IF(score!$C828=100,"0"))))))</f>
        <v>#N/A</v>
      </c>
      <c r="E828" t="e">
        <f>IF(score!$C828=".",".",IF(score!$C828=0,"0",IF(score!$C828=25,"1",IF(score!$C828=50,"0",IF(score!$C828=75,"0",IF(score!$C828=100,"0"))))))</f>
        <v>#N/A</v>
      </c>
      <c r="F828" t="e">
        <f>IF(score!$C828=".",".",IF(score!$C828=0,"0",IF(score!$C828=25,"0",IF(score!$C828=50,"1",IF(score!$C828=75,"0",IF(score!$C828=100,"0"))))))</f>
        <v>#N/A</v>
      </c>
      <c r="G828" t="e">
        <f>IF(score!$C828=".",".",IF(score!$C828=0,"0",IF(score!$C828=25,"0",IF(score!$C828=50,"0",IF(score!$C828=75,"1",IF(score!$C828=100,"0"))))))</f>
        <v>#N/A</v>
      </c>
      <c r="H828" t="e">
        <f>IF(score!$D828=".",".",IF(score!$D828=0,"1",IF(score!$D828=50,"0",IF(score!$D828=100,"0"))))</f>
        <v>#N/A</v>
      </c>
      <c r="I828" t="e">
        <f>IF(score!$D828=".",".",IF(score!$D828=0,"0",IF(score!$D828=50,"1",IF(score!$D828=100,"0"))))</f>
        <v>#N/A</v>
      </c>
      <c r="J828" t="e">
        <f>IF(score!$E828=".",".",IF(score!$E828=0,"1",IF(score!$E828=50,"0",IF(score!$E828=100,"0"))))</f>
        <v>#N/A</v>
      </c>
      <c r="K828" t="e">
        <f>IF(score!$E828=".",".",IF(score!$E828=0,"0",IF(score!$E828=50,"1",IF(score!$E828=100,"0"))))</f>
        <v>#N/A</v>
      </c>
      <c r="L828" t="e">
        <f>IF(score!$F828=".",".",IF(score!$F828=0,"1",IF(score!$F828=100,"0")))</f>
        <v>#N/A</v>
      </c>
      <c r="M828" t="e">
        <f>IF(score!$G828=".",".",IF(score!$G828=0,"1",IF(score!$G828=100,"0")))</f>
        <v>#N/A</v>
      </c>
      <c r="N828" t="e">
        <f>IF(score!$H828=".",".",IF(score!$H828=0,"1",IF(score!$H828=100,"0")))</f>
        <v>#N/A</v>
      </c>
      <c r="O828" t="e">
        <f>IF(score!$I828=".",".",IF(score!$I828=0,"1",IF(score!$I828=50,"0",IF(score!$I828=100,"0"))))</f>
        <v>#N/A</v>
      </c>
      <c r="P828" t="e">
        <f>IF(score!$J828=".",".",IF(score!$J828=0,"1",IF(score!$J828=25,"0",IF(score!$J828=50,"0",IF(score!$J828=75,"0",IF(score!$J828=100,"0"))))))</f>
        <v>#N/A</v>
      </c>
      <c r="Q828" t="e">
        <f>IF(score!$J828=".",".",IF(score!$J828=0,"0",IF(score!$J828=25,"1",IF(score!$J828=50,"0",IF(score!$J828=75,"0",IF(score!$J828=100,"0"))))))</f>
        <v>#N/A</v>
      </c>
      <c r="R828" t="e">
        <f>IF(score!$J828=".",".",IF(score!$J828=0,"0",IF(score!$J828=25,"0",IF(score!$J828=50,"1",IF(score!$J828=75,"0",IF(score!$J828=100,"0"))))))</f>
        <v>#N/A</v>
      </c>
      <c r="S828" t="e">
        <f>IF(score!$J828=".",".",IF(score!$J828=0,"0",IF(score!$J828=25,"0",IF(score!$J828=50,"0",IF(score!$J828=75,"1",IF(score!$J828=100,"0"))))))</f>
        <v>#N/A</v>
      </c>
      <c r="T828" t="e">
        <f>IF(score!$K828=".",".",IF(score!$K828=0,"1",IF(score!$K828=20,"0",IF(score!$K828=40,"0",IF(score!$K828=60,"0",IF(score!$K828=80,"0",IF(score!$K828=100,"0")))))))</f>
        <v>#N/A</v>
      </c>
      <c r="U828" t="e">
        <f>IF(score!$K828=".",".",IF(score!$K828=0,"0",IF(score!$K828=20,"1",IF(score!$K828=40,"0",IF(score!$K828=60,"0",IF(score!$K828=80,"0",IF(score!$K828=100,"0")))))))</f>
        <v>#N/A</v>
      </c>
      <c r="V828" t="e">
        <f>IF(score!$K828=".",".",IF(score!$K828=0,"0",IF(score!$K828=20,"0",IF(score!$K828=40,"1",IF(score!$K828=60,"0",IF(score!$K828=80,"0",IF(score!$K828=100,"0")))))))</f>
        <v>#N/A</v>
      </c>
      <c r="W828" t="e">
        <f>IF(score!$K828=".",".",IF(score!$K828=0,"0",IF(score!$K828=20,"0",IF(score!$K828=40,"0",IF(score!$K828=60,"1",IF(score!$K828=80,"0",IF(score!$K828=100,"0")))))))</f>
        <v>#N/A</v>
      </c>
      <c r="X828" t="e">
        <f>IF(score!$K828=".",".",IF(score!$K828=0,"0",IF(score!$K828=20,"0",IF(score!$K828=40,"0",IF(score!$K828=60,"0",IF(score!$K828=80,"1",IF(score!$K828=100,"0")))))))</f>
        <v>#N/A</v>
      </c>
      <c r="Y828" t="e">
        <f>IF(score!$L828=".",".",IF(score!$L828=0,"1",IF(score!$L828=20,"0",IF(score!$L828=40,"0",IF(score!$L828=60,"0",IF(score!$L828=80,"0",IF(score!$L828=100,"0")))))))</f>
        <v>#N/A</v>
      </c>
      <c r="Z828" t="e">
        <f>IF(score!$L828=".",".",IF(score!$L828=0,"0",IF(score!$L828=20,"1",IF(score!$L828=40,"0",IF(score!$L828=60,"0",IF(score!$L828=80,"0",IF(score!$L828=100,"0")))))))</f>
        <v>#N/A</v>
      </c>
      <c r="AA828" t="e">
        <f>IF(score!$L828=".",".",IF(score!$L828=0,"0",IF(score!$L828=20,"0",IF(score!$L828=40,"1",IF(score!$L828=60,"0",IF(score!$L828=80,"0",IF(score!$L828=100,"0")))))))</f>
        <v>#N/A</v>
      </c>
      <c r="AB828" t="e">
        <f>IF(score!$L828=".",".",IF(score!$L828=0,"0",IF(score!$L828=20,"0",IF(score!$L828=40,"0",IF(score!$L828=60,"1",IF(score!$L828=80,"0",IF(score!$L828=100,"0")))))))</f>
        <v>#N/A</v>
      </c>
      <c r="AC828" t="e">
        <f>IF(score!$L828=".",".",IF(score!$L828=0,"0",IF(score!$L828=20,"0",IF(score!$L828=40,"0",IF(score!$L828=60,"0",IF(score!$L828=80,"1",IF(score!L828=100,"0")))))))</f>
        <v>#N/A</v>
      </c>
      <c r="AD828" t="e">
        <f>IF(score!$M828=".",".",IF(score!$M828=0,"1",IF(score!$M828=20,"0",IF(score!$M828=40,"0",IF(score!$M828=60,"0",IF(score!$M828=80,"0",IF(score!$M828=100,"0")))))))</f>
        <v>#N/A</v>
      </c>
      <c r="AE828" t="e">
        <f>IF(score!$M828=".",".",IF(score!$M828=0,"0",IF(score!$M828=20,"1",IF(score!$M828=40,"0",IF(score!$M828=60,"0",IF(score!$M828=80,"0",IF(score!$M828=100,"0")))))))</f>
        <v>#N/A</v>
      </c>
      <c r="AF828" t="e">
        <f>IF(score!$M828=".",".",IF(score!$M828=0,"0",IF(score!$M828=20,"0",IF(score!$M828=40,"1",IF(score!$M828=60,"0",IF(score!$M828=80,"0",IF(score!$M828=100,"0")))))))</f>
        <v>#N/A</v>
      </c>
      <c r="AG828" t="e">
        <f>IF(score!$M828=".",".",IF(score!$M828=0,"0",IF(score!$M828=20,"0",IF(score!$M828=40,"0",IF(score!$M828=60,"1",IF(score!$M828=80,"0",IF(score!$M828=100,"0")))))))</f>
        <v>#N/A</v>
      </c>
      <c r="AH828" t="e">
        <f>IF(score!$M828=".",".",IF(score!$M828=0,"0",IF(score!$M828=20,"0",IF(score!$M828=40,"0",IF(score!$M828=60,"0",IF(score!$M828=80,"1",IF(score!$M828=100,"0")))))))</f>
        <v>#N/A</v>
      </c>
      <c r="AI828" t="e">
        <f>IF(score!$N828=".",".",IF(score!$N828=0,"1",IF(score!$N828=25,"0",IF(score!$N828=50,"0",IF(score!$N828=75,"0",IF(score!$N828=100,"0"))))))</f>
        <v>#N/A</v>
      </c>
      <c r="AJ828" t="e">
        <f>IF(score!$N828=".",".",IF(score!$N828=0,"0",IF(score!$N828=25,"1",IF(score!$N828=50,"0",IF(score!$N828=75,"0",IF(score!$N828=100,"0"))))))</f>
        <v>#N/A</v>
      </c>
      <c r="AK828" t="e">
        <f>IF(score!$N828=".",".",IF(score!$N828=0,"0",IF(score!$N828=25,"0",IF(score!$N828=50,"1",IF(score!$N828=75,"0",IF(score!$N828=100,"0"))))))</f>
        <v>#N/A</v>
      </c>
      <c r="AL828" t="e">
        <f>IF(score!$N828=".",".",IF(score!$N828=0,"0",IF(score!$N828=25,"0",IF(score!$N828=50,"0",IF(score!$N828=75,"1",IF(score!$N828=100,"0"))))))</f>
        <v>#N/A</v>
      </c>
      <c r="AN828" t="e">
        <f t="shared" si="840"/>
        <v>#N/A</v>
      </c>
      <c r="AO828" t="e">
        <f t="shared" si="841"/>
        <v>#N/A</v>
      </c>
      <c r="AP828" t="e">
        <f t="shared" si="842"/>
        <v>#N/A</v>
      </c>
      <c r="AQ828" t="e">
        <f t="shared" si="843"/>
        <v>#N/A</v>
      </c>
      <c r="AR828" t="e">
        <f t="shared" si="844"/>
        <v>#N/A</v>
      </c>
      <c r="AS828" t="e">
        <f t="shared" si="845"/>
        <v>#N/A</v>
      </c>
      <c r="AT828" t="e">
        <f t="shared" si="846"/>
        <v>#N/A</v>
      </c>
      <c r="AU828" t="e">
        <f t="shared" si="847"/>
        <v>#N/A</v>
      </c>
      <c r="AV828" t="e">
        <f t="shared" si="848"/>
        <v>#N/A</v>
      </c>
      <c r="AW828" t="e">
        <f t="shared" si="849"/>
        <v>#N/A</v>
      </c>
      <c r="AX828" t="e">
        <f t="shared" si="850"/>
        <v>#N/A</v>
      </c>
      <c r="AY828" t="e">
        <f t="shared" si="851"/>
        <v>#N/A</v>
      </c>
      <c r="AZ828" t="e">
        <f t="shared" si="852"/>
        <v>#N/A</v>
      </c>
      <c r="BA828" t="e">
        <f t="shared" si="853"/>
        <v>#N/A</v>
      </c>
      <c r="BB828" t="e">
        <f t="shared" si="854"/>
        <v>#N/A</v>
      </c>
      <c r="BC828" t="e">
        <f t="shared" si="855"/>
        <v>#N/A</v>
      </c>
      <c r="BD828" t="e">
        <f t="shared" si="856"/>
        <v>#N/A</v>
      </c>
      <c r="BE828" t="e">
        <f t="shared" si="857"/>
        <v>#N/A</v>
      </c>
      <c r="BF828" t="e">
        <f t="shared" si="858"/>
        <v>#N/A</v>
      </c>
      <c r="BG828" t="e">
        <f t="shared" si="859"/>
        <v>#N/A</v>
      </c>
      <c r="BH828" t="e">
        <f t="shared" si="860"/>
        <v>#N/A</v>
      </c>
      <c r="BI828" t="e">
        <f t="shared" si="861"/>
        <v>#N/A</v>
      </c>
      <c r="BJ828" t="e">
        <f t="shared" si="862"/>
        <v>#N/A</v>
      </c>
      <c r="BK828" t="e">
        <f t="shared" si="863"/>
        <v>#N/A</v>
      </c>
      <c r="BL828" t="e">
        <f t="shared" si="864"/>
        <v>#N/A</v>
      </c>
      <c r="BM828" t="e">
        <f t="shared" si="865"/>
        <v>#N/A</v>
      </c>
      <c r="BN828" t="e">
        <f t="shared" si="866"/>
        <v>#N/A</v>
      </c>
      <c r="BO828" t="e">
        <f t="shared" si="867"/>
        <v>#N/A</v>
      </c>
      <c r="BP828" t="e">
        <f t="shared" si="868"/>
        <v>#N/A</v>
      </c>
      <c r="BQ828" t="e">
        <f t="shared" si="869"/>
        <v>#N/A</v>
      </c>
      <c r="BR828" t="e">
        <f t="shared" si="870"/>
        <v>#N/A</v>
      </c>
      <c r="BS828" t="e">
        <f t="shared" si="871"/>
        <v>#N/A</v>
      </c>
      <c r="BT828" t="e">
        <f t="shared" si="872"/>
        <v>#N/A</v>
      </c>
      <c r="BU828" t="e">
        <f t="shared" si="873"/>
        <v>#N/A</v>
      </c>
      <c r="BV828" t="e">
        <f t="shared" si="874"/>
        <v>#N/A</v>
      </c>
      <c r="BX828" t="e">
        <f t="shared" si="875"/>
        <v>#N/A</v>
      </c>
      <c r="BY828" t="e">
        <f t="shared" si="876"/>
        <v>#N/A</v>
      </c>
      <c r="BZ828" t="e">
        <f t="shared" si="877"/>
        <v>#N/A</v>
      </c>
      <c r="CA828" t="e">
        <f t="shared" si="878"/>
        <v>#N/A</v>
      </c>
      <c r="CB828" t="e">
        <f t="shared" si="879"/>
        <v>#N/A</v>
      </c>
      <c r="CC828" t="e">
        <f t="shared" si="880"/>
        <v>#N/A</v>
      </c>
      <c r="CD828" t="e">
        <f t="shared" si="881"/>
        <v>#N/A</v>
      </c>
      <c r="CE828" t="e">
        <f t="shared" si="882"/>
        <v>#N/A</v>
      </c>
      <c r="CF828" t="e">
        <f t="shared" si="883"/>
        <v>#N/A</v>
      </c>
      <c r="CG828" t="e">
        <f t="shared" si="884"/>
        <v>#N/A</v>
      </c>
      <c r="CH828" t="e">
        <f t="shared" si="885"/>
        <v>#N/A</v>
      </c>
      <c r="CI828" t="e">
        <f t="shared" si="886"/>
        <v>#N/A</v>
      </c>
      <c r="CJ828" t="e">
        <f t="shared" si="887"/>
        <v>#N/A</v>
      </c>
      <c r="CK828" t="e">
        <f t="shared" si="888"/>
        <v>#N/A</v>
      </c>
      <c r="CL828" t="e">
        <f t="shared" si="889"/>
        <v>#N/A</v>
      </c>
      <c r="CM828" t="e">
        <f t="shared" si="890"/>
        <v>#N/A</v>
      </c>
      <c r="CN828" t="e">
        <f t="shared" si="891"/>
        <v>#N/A</v>
      </c>
      <c r="CO828" t="e">
        <f t="shared" si="892"/>
        <v>#N/A</v>
      </c>
      <c r="CP828" t="e">
        <f t="shared" si="893"/>
        <v>#N/A</v>
      </c>
      <c r="CQ828" t="e">
        <f t="shared" si="894"/>
        <v>#N/A</v>
      </c>
      <c r="CR828" t="e">
        <f t="shared" si="895"/>
        <v>#N/A</v>
      </c>
      <c r="CS828" t="e">
        <f t="shared" si="896"/>
        <v>#N/A</v>
      </c>
      <c r="CT828" t="e">
        <f t="shared" si="897"/>
        <v>#N/A</v>
      </c>
      <c r="CU828" t="e">
        <f t="shared" si="898"/>
        <v>#N/A</v>
      </c>
      <c r="CV828" t="e">
        <f t="shared" si="899"/>
        <v>#N/A</v>
      </c>
      <c r="CW828" t="e">
        <f t="shared" si="900"/>
        <v>#N/A</v>
      </c>
      <c r="CX828" t="e">
        <f t="shared" si="901"/>
        <v>#N/A</v>
      </c>
      <c r="CY828" t="e">
        <f t="shared" si="902"/>
        <v>#N/A</v>
      </c>
      <c r="CZ828" t="e">
        <f t="shared" si="903"/>
        <v>#N/A</v>
      </c>
      <c r="DA828" t="e">
        <f t="shared" si="904"/>
        <v>#N/A</v>
      </c>
      <c r="DB828" t="e">
        <f t="shared" si="905"/>
        <v>#N/A</v>
      </c>
      <c r="DC828" t="e">
        <f t="shared" si="906"/>
        <v>#N/A</v>
      </c>
      <c r="DD828" t="e">
        <f t="shared" si="907"/>
        <v>#N/A</v>
      </c>
      <c r="DE828" t="e">
        <f t="shared" si="908"/>
        <v>#N/A</v>
      </c>
      <c r="DF828" t="e">
        <f t="shared" si="909"/>
        <v>#N/A</v>
      </c>
    </row>
    <row r="829" spans="1:110" x14ac:dyDescent="0.25">
      <c r="A829" s="4">
        <f>raw!$A830:$A830</f>
        <v>0</v>
      </c>
      <c r="B829" s="6">
        <f>raw!$B830:$B830</f>
        <v>0</v>
      </c>
      <c r="D829" t="e">
        <f>IF(score!$C829=".",".",IF(score!$C829=0,"1",IF(score!$C829=25,"0",IF(score!$C829=50,"0",IF(score!$C829=75,"0",IF(score!$C829=100,"0"))))))</f>
        <v>#N/A</v>
      </c>
      <c r="E829" t="e">
        <f>IF(score!$C829=".",".",IF(score!$C829=0,"0",IF(score!$C829=25,"1",IF(score!$C829=50,"0",IF(score!$C829=75,"0",IF(score!$C829=100,"0"))))))</f>
        <v>#N/A</v>
      </c>
      <c r="F829" t="e">
        <f>IF(score!$C829=".",".",IF(score!$C829=0,"0",IF(score!$C829=25,"0",IF(score!$C829=50,"1",IF(score!$C829=75,"0",IF(score!$C829=100,"0"))))))</f>
        <v>#N/A</v>
      </c>
      <c r="G829" t="e">
        <f>IF(score!$C829=".",".",IF(score!$C829=0,"0",IF(score!$C829=25,"0",IF(score!$C829=50,"0",IF(score!$C829=75,"1",IF(score!$C829=100,"0"))))))</f>
        <v>#N/A</v>
      </c>
      <c r="H829" t="e">
        <f>IF(score!$D829=".",".",IF(score!$D829=0,"1",IF(score!$D829=50,"0",IF(score!$D829=100,"0"))))</f>
        <v>#N/A</v>
      </c>
      <c r="I829" t="e">
        <f>IF(score!$D829=".",".",IF(score!$D829=0,"0",IF(score!$D829=50,"1",IF(score!$D829=100,"0"))))</f>
        <v>#N/A</v>
      </c>
      <c r="J829" t="e">
        <f>IF(score!$E829=".",".",IF(score!$E829=0,"1",IF(score!$E829=50,"0",IF(score!$E829=100,"0"))))</f>
        <v>#N/A</v>
      </c>
      <c r="K829" t="e">
        <f>IF(score!$E829=".",".",IF(score!$E829=0,"0",IF(score!$E829=50,"1",IF(score!$E829=100,"0"))))</f>
        <v>#N/A</v>
      </c>
      <c r="L829" t="e">
        <f>IF(score!$F829=".",".",IF(score!$F829=0,"1",IF(score!$F829=100,"0")))</f>
        <v>#N/A</v>
      </c>
      <c r="M829" t="e">
        <f>IF(score!$G829=".",".",IF(score!$G829=0,"1",IF(score!$G829=100,"0")))</f>
        <v>#N/A</v>
      </c>
      <c r="N829" t="e">
        <f>IF(score!$H829=".",".",IF(score!$H829=0,"1",IF(score!$H829=100,"0")))</f>
        <v>#N/A</v>
      </c>
      <c r="O829" t="e">
        <f>IF(score!$I829=".",".",IF(score!$I829=0,"1",IF(score!$I829=50,"0",IF(score!$I829=100,"0"))))</f>
        <v>#N/A</v>
      </c>
      <c r="P829" t="e">
        <f>IF(score!$J829=".",".",IF(score!$J829=0,"1",IF(score!$J829=25,"0",IF(score!$J829=50,"0",IF(score!$J829=75,"0",IF(score!$J829=100,"0"))))))</f>
        <v>#N/A</v>
      </c>
      <c r="Q829" t="e">
        <f>IF(score!$J829=".",".",IF(score!$J829=0,"0",IF(score!$J829=25,"1",IF(score!$J829=50,"0",IF(score!$J829=75,"0",IF(score!$J829=100,"0"))))))</f>
        <v>#N/A</v>
      </c>
      <c r="R829" t="e">
        <f>IF(score!$J829=".",".",IF(score!$J829=0,"0",IF(score!$J829=25,"0",IF(score!$J829=50,"1",IF(score!$J829=75,"0",IF(score!$J829=100,"0"))))))</f>
        <v>#N/A</v>
      </c>
      <c r="S829" t="e">
        <f>IF(score!$J829=".",".",IF(score!$J829=0,"0",IF(score!$J829=25,"0",IF(score!$J829=50,"0",IF(score!$J829=75,"1",IF(score!$J829=100,"0"))))))</f>
        <v>#N/A</v>
      </c>
      <c r="T829" t="e">
        <f>IF(score!$K829=".",".",IF(score!$K829=0,"1",IF(score!$K829=20,"0",IF(score!$K829=40,"0",IF(score!$K829=60,"0",IF(score!$K829=80,"0",IF(score!$K829=100,"0")))))))</f>
        <v>#N/A</v>
      </c>
      <c r="U829" t="e">
        <f>IF(score!$K829=".",".",IF(score!$K829=0,"0",IF(score!$K829=20,"1",IF(score!$K829=40,"0",IF(score!$K829=60,"0",IF(score!$K829=80,"0",IF(score!$K829=100,"0")))))))</f>
        <v>#N/A</v>
      </c>
      <c r="V829" t="e">
        <f>IF(score!$K829=".",".",IF(score!$K829=0,"0",IF(score!$K829=20,"0",IF(score!$K829=40,"1",IF(score!$K829=60,"0",IF(score!$K829=80,"0",IF(score!$K829=100,"0")))))))</f>
        <v>#N/A</v>
      </c>
      <c r="W829" t="e">
        <f>IF(score!$K829=".",".",IF(score!$K829=0,"0",IF(score!$K829=20,"0",IF(score!$K829=40,"0",IF(score!$K829=60,"1",IF(score!$K829=80,"0",IF(score!$K829=100,"0")))))))</f>
        <v>#N/A</v>
      </c>
      <c r="X829" t="e">
        <f>IF(score!$K829=".",".",IF(score!$K829=0,"0",IF(score!$K829=20,"0",IF(score!$K829=40,"0",IF(score!$K829=60,"0",IF(score!$K829=80,"1",IF(score!$K829=100,"0")))))))</f>
        <v>#N/A</v>
      </c>
      <c r="Y829" t="e">
        <f>IF(score!$L829=".",".",IF(score!$L829=0,"1",IF(score!$L829=20,"0",IF(score!$L829=40,"0",IF(score!$L829=60,"0",IF(score!$L829=80,"0",IF(score!$L829=100,"0")))))))</f>
        <v>#N/A</v>
      </c>
      <c r="Z829" t="e">
        <f>IF(score!$L829=".",".",IF(score!$L829=0,"0",IF(score!$L829=20,"1",IF(score!$L829=40,"0",IF(score!$L829=60,"0",IF(score!$L829=80,"0",IF(score!$L829=100,"0")))))))</f>
        <v>#N/A</v>
      </c>
      <c r="AA829" t="e">
        <f>IF(score!$L829=".",".",IF(score!$L829=0,"0",IF(score!$L829=20,"0",IF(score!$L829=40,"1",IF(score!$L829=60,"0",IF(score!$L829=80,"0",IF(score!$L829=100,"0")))))))</f>
        <v>#N/A</v>
      </c>
      <c r="AB829" t="e">
        <f>IF(score!$L829=".",".",IF(score!$L829=0,"0",IF(score!$L829=20,"0",IF(score!$L829=40,"0",IF(score!$L829=60,"1",IF(score!$L829=80,"0",IF(score!$L829=100,"0")))))))</f>
        <v>#N/A</v>
      </c>
      <c r="AC829" t="e">
        <f>IF(score!$L829=".",".",IF(score!$L829=0,"0",IF(score!$L829=20,"0",IF(score!$L829=40,"0",IF(score!$L829=60,"0",IF(score!$L829=80,"1",IF(score!L829=100,"0")))))))</f>
        <v>#N/A</v>
      </c>
      <c r="AD829" t="e">
        <f>IF(score!$M829=".",".",IF(score!$M829=0,"1",IF(score!$M829=20,"0",IF(score!$M829=40,"0",IF(score!$M829=60,"0",IF(score!$M829=80,"0",IF(score!$M829=100,"0")))))))</f>
        <v>#N/A</v>
      </c>
      <c r="AE829" t="e">
        <f>IF(score!$M829=".",".",IF(score!$M829=0,"0",IF(score!$M829=20,"1",IF(score!$M829=40,"0",IF(score!$M829=60,"0",IF(score!$M829=80,"0",IF(score!$M829=100,"0")))))))</f>
        <v>#N/A</v>
      </c>
      <c r="AF829" t="e">
        <f>IF(score!$M829=".",".",IF(score!$M829=0,"0",IF(score!$M829=20,"0",IF(score!$M829=40,"1",IF(score!$M829=60,"0",IF(score!$M829=80,"0",IF(score!$M829=100,"0")))))))</f>
        <v>#N/A</v>
      </c>
      <c r="AG829" t="e">
        <f>IF(score!$M829=".",".",IF(score!$M829=0,"0",IF(score!$M829=20,"0",IF(score!$M829=40,"0",IF(score!$M829=60,"1",IF(score!$M829=80,"0",IF(score!$M829=100,"0")))))))</f>
        <v>#N/A</v>
      </c>
      <c r="AH829" t="e">
        <f>IF(score!$M829=".",".",IF(score!$M829=0,"0",IF(score!$M829=20,"0",IF(score!$M829=40,"0",IF(score!$M829=60,"0",IF(score!$M829=80,"1",IF(score!$M829=100,"0")))))))</f>
        <v>#N/A</v>
      </c>
      <c r="AI829" t="e">
        <f>IF(score!$N829=".",".",IF(score!$N829=0,"1",IF(score!$N829=25,"0",IF(score!$N829=50,"0",IF(score!$N829=75,"0",IF(score!$N829=100,"0"))))))</f>
        <v>#N/A</v>
      </c>
      <c r="AJ829" t="e">
        <f>IF(score!$N829=".",".",IF(score!$N829=0,"0",IF(score!$N829=25,"1",IF(score!$N829=50,"0",IF(score!$N829=75,"0",IF(score!$N829=100,"0"))))))</f>
        <v>#N/A</v>
      </c>
      <c r="AK829" t="e">
        <f>IF(score!$N829=".",".",IF(score!$N829=0,"0",IF(score!$N829=25,"0",IF(score!$N829=50,"1",IF(score!$N829=75,"0",IF(score!$N829=100,"0"))))))</f>
        <v>#N/A</v>
      </c>
      <c r="AL829" t="e">
        <f>IF(score!$N829=".",".",IF(score!$N829=0,"0",IF(score!$N829=25,"0",IF(score!$N829=50,"0",IF(score!$N829=75,"1",IF(score!$N829=100,"0"))))))</f>
        <v>#N/A</v>
      </c>
      <c r="AN829" t="e">
        <f t="shared" si="840"/>
        <v>#N/A</v>
      </c>
      <c r="AO829" t="e">
        <f t="shared" si="841"/>
        <v>#N/A</v>
      </c>
      <c r="AP829" t="e">
        <f t="shared" si="842"/>
        <v>#N/A</v>
      </c>
      <c r="AQ829" t="e">
        <f t="shared" si="843"/>
        <v>#N/A</v>
      </c>
      <c r="AR829" t="e">
        <f t="shared" si="844"/>
        <v>#N/A</v>
      </c>
      <c r="AS829" t="e">
        <f t="shared" si="845"/>
        <v>#N/A</v>
      </c>
      <c r="AT829" t="e">
        <f t="shared" si="846"/>
        <v>#N/A</v>
      </c>
      <c r="AU829" t="e">
        <f t="shared" si="847"/>
        <v>#N/A</v>
      </c>
      <c r="AV829" t="e">
        <f t="shared" si="848"/>
        <v>#N/A</v>
      </c>
      <c r="AW829" t="e">
        <f t="shared" si="849"/>
        <v>#N/A</v>
      </c>
      <c r="AX829" t="e">
        <f t="shared" si="850"/>
        <v>#N/A</v>
      </c>
      <c r="AY829" t="e">
        <f t="shared" si="851"/>
        <v>#N/A</v>
      </c>
      <c r="AZ829" t="e">
        <f t="shared" si="852"/>
        <v>#N/A</v>
      </c>
      <c r="BA829" t="e">
        <f t="shared" si="853"/>
        <v>#N/A</v>
      </c>
      <c r="BB829" t="e">
        <f t="shared" si="854"/>
        <v>#N/A</v>
      </c>
      <c r="BC829" t="e">
        <f t="shared" si="855"/>
        <v>#N/A</v>
      </c>
      <c r="BD829" t="e">
        <f t="shared" si="856"/>
        <v>#N/A</v>
      </c>
      <c r="BE829" t="e">
        <f t="shared" si="857"/>
        <v>#N/A</v>
      </c>
      <c r="BF829" t="e">
        <f t="shared" si="858"/>
        <v>#N/A</v>
      </c>
      <c r="BG829" t="e">
        <f t="shared" si="859"/>
        <v>#N/A</v>
      </c>
      <c r="BH829" t="e">
        <f t="shared" si="860"/>
        <v>#N/A</v>
      </c>
      <c r="BI829" t="e">
        <f t="shared" si="861"/>
        <v>#N/A</v>
      </c>
      <c r="BJ829" t="e">
        <f t="shared" si="862"/>
        <v>#N/A</v>
      </c>
      <c r="BK829" t="e">
        <f t="shared" si="863"/>
        <v>#N/A</v>
      </c>
      <c r="BL829" t="e">
        <f t="shared" si="864"/>
        <v>#N/A</v>
      </c>
      <c r="BM829" t="e">
        <f t="shared" si="865"/>
        <v>#N/A</v>
      </c>
      <c r="BN829" t="e">
        <f t="shared" si="866"/>
        <v>#N/A</v>
      </c>
      <c r="BO829" t="e">
        <f t="shared" si="867"/>
        <v>#N/A</v>
      </c>
      <c r="BP829" t="e">
        <f t="shared" si="868"/>
        <v>#N/A</v>
      </c>
      <c r="BQ829" t="e">
        <f t="shared" si="869"/>
        <v>#N/A</v>
      </c>
      <c r="BR829" t="e">
        <f t="shared" si="870"/>
        <v>#N/A</v>
      </c>
      <c r="BS829" t="e">
        <f t="shared" si="871"/>
        <v>#N/A</v>
      </c>
      <c r="BT829" t="e">
        <f t="shared" si="872"/>
        <v>#N/A</v>
      </c>
      <c r="BU829" t="e">
        <f t="shared" si="873"/>
        <v>#N/A</v>
      </c>
      <c r="BV829" t="e">
        <f t="shared" si="874"/>
        <v>#N/A</v>
      </c>
      <c r="BX829" t="e">
        <f t="shared" si="875"/>
        <v>#N/A</v>
      </c>
      <c r="BY829" t="e">
        <f t="shared" si="876"/>
        <v>#N/A</v>
      </c>
      <c r="BZ829" t="e">
        <f t="shared" si="877"/>
        <v>#N/A</v>
      </c>
      <c r="CA829" t="e">
        <f t="shared" si="878"/>
        <v>#N/A</v>
      </c>
      <c r="CB829" t="e">
        <f t="shared" si="879"/>
        <v>#N/A</v>
      </c>
      <c r="CC829" t="e">
        <f t="shared" si="880"/>
        <v>#N/A</v>
      </c>
      <c r="CD829" t="e">
        <f t="shared" si="881"/>
        <v>#N/A</v>
      </c>
      <c r="CE829" t="e">
        <f t="shared" si="882"/>
        <v>#N/A</v>
      </c>
      <c r="CF829" t="e">
        <f t="shared" si="883"/>
        <v>#N/A</v>
      </c>
      <c r="CG829" t="e">
        <f t="shared" si="884"/>
        <v>#N/A</v>
      </c>
      <c r="CH829" t="e">
        <f t="shared" si="885"/>
        <v>#N/A</v>
      </c>
      <c r="CI829" t="e">
        <f t="shared" si="886"/>
        <v>#N/A</v>
      </c>
      <c r="CJ829" t="e">
        <f t="shared" si="887"/>
        <v>#N/A</v>
      </c>
      <c r="CK829" t="e">
        <f t="shared" si="888"/>
        <v>#N/A</v>
      </c>
      <c r="CL829" t="e">
        <f t="shared" si="889"/>
        <v>#N/A</v>
      </c>
      <c r="CM829" t="e">
        <f t="shared" si="890"/>
        <v>#N/A</v>
      </c>
      <c r="CN829" t="e">
        <f t="shared" si="891"/>
        <v>#N/A</v>
      </c>
      <c r="CO829" t="e">
        <f t="shared" si="892"/>
        <v>#N/A</v>
      </c>
      <c r="CP829" t="e">
        <f t="shared" si="893"/>
        <v>#N/A</v>
      </c>
      <c r="CQ829" t="e">
        <f t="shared" si="894"/>
        <v>#N/A</v>
      </c>
      <c r="CR829" t="e">
        <f t="shared" si="895"/>
        <v>#N/A</v>
      </c>
      <c r="CS829" t="e">
        <f t="shared" si="896"/>
        <v>#N/A</v>
      </c>
      <c r="CT829" t="e">
        <f t="shared" si="897"/>
        <v>#N/A</v>
      </c>
      <c r="CU829" t="e">
        <f t="shared" si="898"/>
        <v>#N/A</v>
      </c>
      <c r="CV829" t="e">
        <f t="shared" si="899"/>
        <v>#N/A</v>
      </c>
      <c r="CW829" t="e">
        <f t="shared" si="900"/>
        <v>#N/A</v>
      </c>
      <c r="CX829" t="e">
        <f t="shared" si="901"/>
        <v>#N/A</v>
      </c>
      <c r="CY829" t="e">
        <f t="shared" si="902"/>
        <v>#N/A</v>
      </c>
      <c r="CZ829" t="e">
        <f t="shared" si="903"/>
        <v>#N/A</v>
      </c>
      <c r="DA829" t="e">
        <f t="shared" si="904"/>
        <v>#N/A</v>
      </c>
      <c r="DB829" t="e">
        <f t="shared" si="905"/>
        <v>#N/A</v>
      </c>
      <c r="DC829" t="e">
        <f t="shared" si="906"/>
        <v>#N/A</v>
      </c>
      <c r="DD829" t="e">
        <f t="shared" si="907"/>
        <v>#N/A</v>
      </c>
      <c r="DE829" t="e">
        <f t="shared" si="908"/>
        <v>#N/A</v>
      </c>
      <c r="DF829" t="e">
        <f t="shared" si="909"/>
        <v>#N/A</v>
      </c>
    </row>
    <row r="830" spans="1:110" x14ac:dyDescent="0.25">
      <c r="A830" s="4">
        <f>raw!$A831:$A831</f>
        <v>0</v>
      </c>
      <c r="B830" s="6">
        <f>raw!$B831:$B831</f>
        <v>0</v>
      </c>
      <c r="D830" t="e">
        <f>IF(score!$C830=".",".",IF(score!$C830=0,"1",IF(score!$C830=25,"0",IF(score!$C830=50,"0",IF(score!$C830=75,"0",IF(score!$C830=100,"0"))))))</f>
        <v>#N/A</v>
      </c>
      <c r="E830" t="e">
        <f>IF(score!$C830=".",".",IF(score!$C830=0,"0",IF(score!$C830=25,"1",IF(score!$C830=50,"0",IF(score!$C830=75,"0",IF(score!$C830=100,"0"))))))</f>
        <v>#N/A</v>
      </c>
      <c r="F830" t="e">
        <f>IF(score!$C830=".",".",IF(score!$C830=0,"0",IF(score!$C830=25,"0",IF(score!$C830=50,"1",IF(score!$C830=75,"0",IF(score!$C830=100,"0"))))))</f>
        <v>#N/A</v>
      </c>
      <c r="G830" t="e">
        <f>IF(score!$C830=".",".",IF(score!$C830=0,"0",IF(score!$C830=25,"0",IF(score!$C830=50,"0",IF(score!$C830=75,"1",IF(score!$C830=100,"0"))))))</f>
        <v>#N/A</v>
      </c>
      <c r="H830" t="e">
        <f>IF(score!$D830=".",".",IF(score!$D830=0,"1",IF(score!$D830=50,"0",IF(score!$D830=100,"0"))))</f>
        <v>#N/A</v>
      </c>
      <c r="I830" t="e">
        <f>IF(score!$D830=".",".",IF(score!$D830=0,"0",IF(score!$D830=50,"1",IF(score!$D830=100,"0"))))</f>
        <v>#N/A</v>
      </c>
      <c r="J830" t="e">
        <f>IF(score!$E830=".",".",IF(score!$E830=0,"1",IF(score!$E830=50,"0",IF(score!$E830=100,"0"))))</f>
        <v>#N/A</v>
      </c>
      <c r="K830" t="e">
        <f>IF(score!$E830=".",".",IF(score!$E830=0,"0",IF(score!$E830=50,"1",IF(score!$E830=100,"0"))))</f>
        <v>#N/A</v>
      </c>
      <c r="L830" t="e">
        <f>IF(score!$F830=".",".",IF(score!$F830=0,"1",IF(score!$F830=100,"0")))</f>
        <v>#N/A</v>
      </c>
      <c r="M830" t="e">
        <f>IF(score!$G830=".",".",IF(score!$G830=0,"1",IF(score!$G830=100,"0")))</f>
        <v>#N/A</v>
      </c>
      <c r="N830" t="e">
        <f>IF(score!$H830=".",".",IF(score!$H830=0,"1",IF(score!$H830=100,"0")))</f>
        <v>#N/A</v>
      </c>
      <c r="O830" t="e">
        <f>IF(score!$I830=".",".",IF(score!$I830=0,"1",IF(score!$I830=50,"0",IF(score!$I830=100,"0"))))</f>
        <v>#N/A</v>
      </c>
      <c r="P830" t="e">
        <f>IF(score!$J830=".",".",IF(score!$J830=0,"1",IF(score!$J830=25,"0",IF(score!$J830=50,"0",IF(score!$J830=75,"0",IF(score!$J830=100,"0"))))))</f>
        <v>#N/A</v>
      </c>
      <c r="Q830" t="e">
        <f>IF(score!$J830=".",".",IF(score!$J830=0,"0",IF(score!$J830=25,"1",IF(score!$J830=50,"0",IF(score!$J830=75,"0",IF(score!$J830=100,"0"))))))</f>
        <v>#N/A</v>
      </c>
      <c r="R830" t="e">
        <f>IF(score!$J830=".",".",IF(score!$J830=0,"0",IF(score!$J830=25,"0",IF(score!$J830=50,"1",IF(score!$J830=75,"0",IF(score!$J830=100,"0"))))))</f>
        <v>#N/A</v>
      </c>
      <c r="S830" t="e">
        <f>IF(score!$J830=".",".",IF(score!$J830=0,"0",IF(score!$J830=25,"0",IF(score!$J830=50,"0",IF(score!$J830=75,"1",IF(score!$J830=100,"0"))))))</f>
        <v>#N/A</v>
      </c>
      <c r="T830" t="e">
        <f>IF(score!$K830=".",".",IF(score!$K830=0,"1",IF(score!$K830=20,"0",IF(score!$K830=40,"0",IF(score!$K830=60,"0",IF(score!$K830=80,"0",IF(score!$K830=100,"0")))))))</f>
        <v>#N/A</v>
      </c>
      <c r="U830" t="e">
        <f>IF(score!$K830=".",".",IF(score!$K830=0,"0",IF(score!$K830=20,"1",IF(score!$K830=40,"0",IF(score!$K830=60,"0",IF(score!$K830=80,"0",IF(score!$K830=100,"0")))))))</f>
        <v>#N/A</v>
      </c>
      <c r="V830" t="e">
        <f>IF(score!$K830=".",".",IF(score!$K830=0,"0",IF(score!$K830=20,"0",IF(score!$K830=40,"1",IF(score!$K830=60,"0",IF(score!$K830=80,"0",IF(score!$K830=100,"0")))))))</f>
        <v>#N/A</v>
      </c>
      <c r="W830" t="e">
        <f>IF(score!$K830=".",".",IF(score!$K830=0,"0",IF(score!$K830=20,"0",IF(score!$K830=40,"0",IF(score!$K830=60,"1",IF(score!$K830=80,"0",IF(score!$K830=100,"0")))))))</f>
        <v>#N/A</v>
      </c>
      <c r="X830" t="e">
        <f>IF(score!$K830=".",".",IF(score!$K830=0,"0",IF(score!$K830=20,"0",IF(score!$K830=40,"0",IF(score!$K830=60,"0",IF(score!$K830=80,"1",IF(score!$K830=100,"0")))))))</f>
        <v>#N/A</v>
      </c>
      <c r="Y830" t="e">
        <f>IF(score!$L830=".",".",IF(score!$L830=0,"1",IF(score!$L830=20,"0",IF(score!$L830=40,"0",IF(score!$L830=60,"0",IF(score!$L830=80,"0",IF(score!$L830=100,"0")))))))</f>
        <v>#N/A</v>
      </c>
      <c r="Z830" t="e">
        <f>IF(score!$L830=".",".",IF(score!$L830=0,"0",IF(score!$L830=20,"1",IF(score!$L830=40,"0",IF(score!$L830=60,"0",IF(score!$L830=80,"0",IF(score!$L830=100,"0")))))))</f>
        <v>#N/A</v>
      </c>
      <c r="AA830" t="e">
        <f>IF(score!$L830=".",".",IF(score!$L830=0,"0",IF(score!$L830=20,"0",IF(score!$L830=40,"1",IF(score!$L830=60,"0",IF(score!$L830=80,"0",IF(score!$L830=100,"0")))))))</f>
        <v>#N/A</v>
      </c>
      <c r="AB830" t="e">
        <f>IF(score!$L830=".",".",IF(score!$L830=0,"0",IF(score!$L830=20,"0",IF(score!$L830=40,"0",IF(score!$L830=60,"1",IF(score!$L830=80,"0",IF(score!$L830=100,"0")))))))</f>
        <v>#N/A</v>
      </c>
      <c r="AC830" t="e">
        <f>IF(score!$L830=".",".",IF(score!$L830=0,"0",IF(score!$L830=20,"0",IF(score!$L830=40,"0",IF(score!$L830=60,"0",IF(score!$L830=80,"1",IF(score!L830=100,"0")))))))</f>
        <v>#N/A</v>
      </c>
      <c r="AD830" t="e">
        <f>IF(score!$M830=".",".",IF(score!$M830=0,"1",IF(score!$M830=20,"0",IF(score!$M830=40,"0",IF(score!$M830=60,"0",IF(score!$M830=80,"0",IF(score!$M830=100,"0")))))))</f>
        <v>#N/A</v>
      </c>
      <c r="AE830" t="e">
        <f>IF(score!$M830=".",".",IF(score!$M830=0,"0",IF(score!$M830=20,"1",IF(score!$M830=40,"0",IF(score!$M830=60,"0",IF(score!$M830=80,"0",IF(score!$M830=100,"0")))))))</f>
        <v>#N/A</v>
      </c>
      <c r="AF830" t="e">
        <f>IF(score!$M830=".",".",IF(score!$M830=0,"0",IF(score!$M830=20,"0",IF(score!$M830=40,"1",IF(score!$M830=60,"0",IF(score!$M830=80,"0",IF(score!$M830=100,"0")))))))</f>
        <v>#N/A</v>
      </c>
      <c r="AG830" t="e">
        <f>IF(score!$M830=".",".",IF(score!$M830=0,"0",IF(score!$M830=20,"0",IF(score!$M830=40,"0",IF(score!$M830=60,"1",IF(score!$M830=80,"0",IF(score!$M830=100,"0")))))))</f>
        <v>#N/A</v>
      </c>
      <c r="AH830" t="e">
        <f>IF(score!$M830=".",".",IF(score!$M830=0,"0",IF(score!$M830=20,"0",IF(score!$M830=40,"0",IF(score!$M830=60,"0",IF(score!$M830=80,"1",IF(score!$M830=100,"0")))))))</f>
        <v>#N/A</v>
      </c>
      <c r="AI830" t="e">
        <f>IF(score!$N830=".",".",IF(score!$N830=0,"1",IF(score!$N830=25,"0",IF(score!$N830=50,"0",IF(score!$N830=75,"0",IF(score!$N830=100,"0"))))))</f>
        <v>#N/A</v>
      </c>
      <c r="AJ830" t="e">
        <f>IF(score!$N830=".",".",IF(score!$N830=0,"0",IF(score!$N830=25,"1",IF(score!$N830=50,"0",IF(score!$N830=75,"0",IF(score!$N830=100,"0"))))))</f>
        <v>#N/A</v>
      </c>
      <c r="AK830" t="e">
        <f>IF(score!$N830=".",".",IF(score!$N830=0,"0",IF(score!$N830=25,"0",IF(score!$N830=50,"1",IF(score!$N830=75,"0",IF(score!$N830=100,"0"))))))</f>
        <v>#N/A</v>
      </c>
      <c r="AL830" t="e">
        <f>IF(score!$N830=".",".",IF(score!$N830=0,"0",IF(score!$N830=25,"0",IF(score!$N830=50,"0",IF(score!$N830=75,"1",IF(score!$N830=100,"0"))))))</f>
        <v>#N/A</v>
      </c>
      <c r="AN830" t="e">
        <f t="shared" si="840"/>
        <v>#N/A</v>
      </c>
      <c r="AO830" t="e">
        <f t="shared" si="841"/>
        <v>#N/A</v>
      </c>
      <c r="AP830" t="e">
        <f t="shared" si="842"/>
        <v>#N/A</v>
      </c>
      <c r="AQ830" t="e">
        <f t="shared" si="843"/>
        <v>#N/A</v>
      </c>
      <c r="AR830" t="e">
        <f t="shared" si="844"/>
        <v>#N/A</v>
      </c>
      <c r="AS830" t="e">
        <f t="shared" si="845"/>
        <v>#N/A</v>
      </c>
      <c r="AT830" t="e">
        <f t="shared" si="846"/>
        <v>#N/A</v>
      </c>
      <c r="AU830" t="e">
        <f t="shared" si="847"/>
        <v>#N/A</v>
      </c>
      <c r="AV830" t="e">
        <f t="shared" si="848"/>
        <v>#N/A</v>
      </c>
      <c r="AW830" t="e">
        <f t="shared" si="849"/>
        <v>#N/A</v>
      </c>
      <c r="AX830" t="e">
        <f t="shared" si="850"/>
        <v>#N/A</v>
      </c>
      <c r="AY830" t="e">
        <f t="shared" si="851"/>
        <v>#N/A</v>
      </c>
      <c r="AZ830" t="e">
        <f t="shared" si="852"/>
        <v>#N/A</v>
      </c>
      <c r="BA830" t="e">
        <f t="shared" si="853"/>
        <v>#N/A</v>
      </c>
      <c r="BB830" t="e">
        <f t="shared" si="854"/>
        <v>#N/A</v>
      </c>
      <c r="BC830" t="e">
        <f t="shared" si="855"/>
        <v>#N/A</v>
      </c>
      <c r="BD830" t="e">
        <f t="shared" si="856"/>
        <v>#N/A</v>
      </c>
      <c r="BE830" t="e">
        <f t="shared" si="857"/>
        <v>#N/A</v>
      </c>
      <c r="BF830" t="e">
        <f t="shared" si="858"/>
        <v>#N/A</v>
      </c>
      <c r="BG830" t="e">
        <f t="shared" si="859"/>
        <v>#N/A</v>
      </c>
      <c r="BH830" t="e">
        <f t="shared" si="860"/>
        <v>#N/A</v>
      </c>
      <c r="BI830" t="e">
        <f t="shared" si="861"/>
        <v>#N/A</v>
      </c>
      <c r="BJ830" t="e">
        <f t="shared" si="862"/>
        <v>#N/A</v>
      </c>
      <c r="BK830" t="e">
        <f t="shared" si="863"/>
        <v>#N/A</v>
      </c>
      <c r="BL830" t="e">
        <f t="shared" si="864"/>
        <v>#N/A</v>
      </c>
      <c r="BM830" t="e">
        <f t="shared" si="865"/>
        <v>#N/A</v>
      </c>
      <c r="BN830" t="e">
        <f t="shared" si="866"/>
        <v>#N/A</v>
      </c>
      <c r="BO830" t="e">
        <f t="shared" si="867"/>
        <v>#N/A</v>
      </c>
      <c r="BP830" t="e">
        <f t="shared" si="868"/>
        <v>#N/A</v>
      </c>
      <c r="BQ830" t="e">
        <f t="shared" si="869"/>
        <v>#N/A</v>
      </c>
      <c r="BR830" t="e">
        <f t="shared" si="870"/>
        <v>#N/A</v>
      </c>
      <c r="BS830" t="e">
        <f t="shared" si="871"/>
        <v>#N/A</v>
      </c>
      <c r="BT830" t="e">
        <f t="shared" si="872"/>
        <v>#N/A</v>
      </c>
      <c r="BU830" t="e">
        <f t="shared" si="873"/>
        <v>#N/A</v>
      </c>
      <c r="BV830" t="e">
        <f t="shared" si="874"/>
        <v>#N/A</v>
      </c>
      <c r="BX830" t="e">
        <f t="shared" si="875"/>
        <v>#N/A</v>
      </c>
      <c r="BY830" t="e">
        <f t="shared" si="876"/>
        <v>#N/A</v>
      </c>
      <c r="BZ830" t="e">
        <f t="shared" si="877"/>
        <v>#N/A</v>
      </c>
      <c r="CA830" t="e">
        <f t="shared" si="878"/>
        <v>#N/A</v>
      </c>
      <c r="CB830" t="e">
        <f t="shared" si="879"/>
        <v>#N/A</v>
      </c>
      <c r="CC830" t="e">
        <f t="shared" si="880"/>
        <v>#N/A</v>
      </c>
      <c r="CD830" t="e">
        <f t="shared" si="881"/>
        <v>#N/A</v>
      </c>
      <c r="CE830" t="e">
        <f t="shared" si="882"/>
        <v>#N/A</v>
      </c>
      <c r="CF830" t="e">
        <f t="shared" si="883"/>
        <v>#N/A</v>
      </c>
      <c r="CG830" t="e">
        <f t="shared" si="884"/>
        <v>#N/A</v>
      </c>
      <c r="CH830" t="e">
        <f t="shared" si="885"/>
        <v>#N/A</v>
      </c>
      <c r="CI830" t="e">
        <f t="shared" si="886"/>
        <v>#N/A</v>
      </c>
      <c r="CJ830" t="e">
        <f t="shared" si="887"/>
        <v>#N/A</v>
      </c>
      <c r="CK830" t="e">
        <f t="shared" si="888"/>
        <v>#N/A</v>
      </c>
      <c r="CL830" t="e">
        <f t="shared" si="889"/>
        <v>#N/A</v>
      </c>
      <c r="CM830" t="e">
        <f t="shared" si="890"/>
        <v>#N/A</v>
      </c>
      <c r="CN830" t="e">
        <f t="shared" si="891"/>
        <v>#N/A</v>
      </c>
      <c r="CO830" t="e">
        <f t="shared" si="892"/>
        <v>#N/A</v>
      </c>
      <c r="CP830" t="e">
        <f t="shared" si="893"/>
        <v>#N/A</v>
      </c>
      <c r="CQ830" t="e">
        <f t="shared" si="894"/>
        <v>#N/A</v>
      </c>
      <c r="CR830" t="e">
        <f t="shared" si="895"/>
        <v>#N/A</v>
      </c>
      <c r="CS830" t="e">
        <f t="shared" si="896"/>
        <v>#N/A</v>
      </c>
      <c r="CT830" t="e">
        <f t="shared" si="897"/>
        <v>#N/A</v>
      </c>
      <c r="CU830" t="e">
        <f t="shared" si="898"/>
        <v>#N/A</v>
      </c>
      <c r="CV830" t="e">
        <f t="shared" si="899"/>
        <v>#N/A</v>
      </c>
      <c r="CW830" t="e">
        <f t="shared" si="900"/>
        <v>#N/A</v>
      </c>
      <c r="CX830" t="e">
        <f t="shared" si="901"/>
        <v>#N/A</v>
      </c>
      <c r="CY830" t="e">
        <f t="shared" si="902"/>
        <v>#N/A</v>
      </c>
      <c r="CZ830" t="e">
        <f t="shared" si="903"/>
        <v>#N/A</v>
      </c>
      <c r="DA830" t="e">
        <f t="shared" si="904"/>
        <v>#N/A</v>
      </c>
      <c r="DB830" t="e">
        <f t="shared" si="905"/>
        <v>#N/A</v>
      </c>
      <c r="DC830" t="e">
        <f t="shared" si="906"/>
        <v>#N/A</v>
      </c>
      <c r="DD830" t="e">
        <f t="shared" si="907"/>
        <v>#N/A</v>
      </c>
      <c r="DE830" t="e">
        <f t="shared" si="908"/>
        <v>#N/A</v>
      </c>
      <c r="DF830" t="e">
        <f t="shared" si="909"/>
        <v>#N/A</v>
      </c>
    </row>
    <row r="831" spans="1:110" x14ac:dyDescent="0.25">
      <c r="A831" s="4">
        <f>raw!$A832:$A832</f>
        <v>0</v>
      </c>
      <c r="B831" s="6">
        <f>raw!$B832:$B832</f>
        <v>0</v>
      </c>
      <c r="D831" t="e">
        <f>IF(score!$C831=".",".",IF(score!$C831=0,"1",IF(score!$C831=25,"0",IF(score!$C831=50,"0",IF(score!$C831=75,"0",IF(score!$C831=100,"0"))))))</f>
        <v>#N/A</v>
      </c>
      <c r="E831" t="e">
        <f>IF(score!$C831=".",".",IF(score!$C831=0,"0",IF(score!$C831=25,"1",IF(score!$C831=50,"0",IF(score!$C831=75,"0",IF(score!$C831=100,"0"))))))</f>
        <v>#N/A</v>
      </c>
      <c r="F831" t="e">
        <f>IF(score!$C831=".",".",IF(score!$C831=0,"0",IF(score!$C831=25,"0",IF(score!$C831=50,"1",IF(score!$C831=75,"0",IF(score!$C831=100,"0"))))))</f>
        <v>#N/A</v>
      </c>
      <c r="G831" t="e">
        <f>IF(score!$C831=".",".",IF(score!$C831=0,"0",IF(score!$C831=25,"0",IF(score!$C831=50,"0",IF(score!$C831=75,"1",IF(score!$C831=100,"0"))))))</f>
        <v>#N/A</v>
      </c>
      <c r="H831" t="e">
        <f>IF(score!$D831=".",".",IF(score!$D831=0,"1",IF(score!$D831=50,"0",IF(score!$D831=100,"0"))))</f>
        <v>#N/A</v>
      </c>
      <c r="I831" t="e">
        <f>IF(score!$D831=".",".",IF(score!$D831=0,"0",IF(score!$D831=50,"1",IF(score!$D831=100,"0"))))</f>
        <v>#N/A</v>
      </c>
      <c r="J831" t="e">
        <f>IF(score!$E831=".",".",IF(score!$E831=0,"1",IF(score!$E831=50,"0",IF(score!$E831=100,"0"))))</f>
        <v>#N/A</v>
      </c>
      <c r="K831" t="e">
        <f>IF(score!$E831=".",".",IF(score!$E831=0,"0",IF(score!$E831=50,"1",IF(score!$E831=100,"0"))))</f>
        <v>#N/A</v>
      </c>
      <c r="L831" t="e">
        <f>IF(score!$F831=".",".",IF(score!$F831=0,"1",IF(score!$F831=100,"0")))</f>
        <v>#N/A</v>
      </c>
      <c r="M831" t="e">
        <f>IF(score!$G831=".",".",IF(score!$G831=0,"1",IF(score!$G831=100,"0")))</f>
        <v>#N/A</v>
      </c>
      <c r="N831" t="e">
        <f>IF(score!$H831=".",".",IF(score!$H831=0,"1",IF(score!$H831=100,"0")))</f>
        <v>#N/A</v>
      </c>
      <c r="O831" t="e">
        <f>IF(score!$I831=".",".",IF(score!$I831=0,"1",IF(score!$I831=50,"0",IF(score!$I831=100,"0"))))</f>
        <v>#N/A</v>
      </c>
      <c r="P831" t="e">
        <f>IF(score!$J831=".",".",IF(score!$J831=0,"1",IF(score!$J831=25,"0",IF(score!$J831=50,"0",IF(score!$J831=75,"0",IF(score!$J831=100,"0"))))))</f>
        <v>#N/A</v>
      </c>
      <c r="Q831" t="e">
        <f>IF(score!$J831=".",".",IF(score!$J831=0,"0",IF(score!$J831=25,"1",IF(score!$J831=50,"0",IF(score!$J831=75,"0",IF(score!$J831=100,"0"))))))</f>
        <v>#N/A</v>
      </c>
      <c r="R831" t="e">
        <f>IF(score!$J831=".",".",IF(score!$J831=0,"0",IF(score!$J831=25,"0",IF(score!$J831=50,"1",IF(score!$J831=75,"0",IF(score!$J831=100,"0"))))))</f>
        <v>#N/A</v>
      </c>
      <c r="S831" t="e">
        <f>IF(score!$J831=".",".",IF(score!$J831=0,"0",IF(score!$J831=25,"0",IF(score!$J831=50,"0",IF(score!$J831=75,"1",IF(score!$J831=100,"0"))))))</f>
        <v>#N/A</v>
      </c>
      <c r="T831" t="e">
        <f>IF(score!$K831=".",".",IF(score!$K831=0,"1",IF(score!$K831=20,"0",IF(score!$K831=40,"0",IF(score!$K831=60,"0",IF(score!$K831=80,"0",IF(score!$K831=100,"0")))))))</f>
        <v>#N/A</v>
      </c>
      <c r="U831" t="e">
        <f>IF(score!$K831=".",".",IF(score!$K831=0,"0",IF(score!$K831=20,"1",IF(score!$K831=40,"0",IF(score!$K831=60,"0",IF(score!$K831=80,"0",IF(score!$K831=100,"0")))))))</f>
        <v>#N/A</v>
      </c>
      <c r="V831" t="e">
        <f>IF(score!$K831=".",".",IF(score!$K831=0,"0",IF(score!$K831=20,"0",IF(score!$K831=40,"1",IF(score!$K831=60,"0",IF(score!$K831=80,"0",IF(score!$K831=100,"0")))))))</f>
        <v>#N/A</v>
      </c>
      <c r="W831" t="e">
        <f>IF(score!$K831=".",".",IF(score!$K831=0,"0",IF(score!$K831=20,"0",IF(score!$K831=40,"0",IF(score!$K831=60,"1",IF(score!$K831=80,"0",IF(score!$K831=100,"0")))))))</f>
        <v>#N/A</v>
      </c>
      <c r="X831" t="e">
        <f>IF(score!$K831=".",".",IF(score!$K831=0,"0",IF(score!$K831=20,"0",IF(score!$K831=40,"0",IF(score!$K831=60,"0",IF(score!$K831=80,"1",IF(score!$K831=100,"0")))))))</f>
        <v>#N/A</v>
      </c>
      <c r="Y831" t="e">
        <f>IF(score!$L831=".",".",IF(score!$L831=0,"1",IF(score!$L831=20,"0",IF(score!$L831=40,"0",IF(score!$L831=60,"0",IF(score!$L831=80,"0",IF(score!$L831=100,"0")))))))</f>
        <v>#N/A</v>
      </c>
      <c r="Z831" t="e">
        <f>IF(score!$L831=".",".",IF(score!$L831=0,"0",IF(score!$L831=20,"1",IF(score!$L831=40,"0",IF(score!$L831=60,"0",IF(score!$L831=80,"0",IF(score!$L831=100,"0")))))))</f>
        <v>#N/A</v>
      </c>
      <c r="AA831" t="e">
        <f>IF(score!$L831=".",".",IF(score!$L831=0,"0",IF(score!$L831=20,"0",IF(score!$L831=40,"1",IF(score!$L831=60,"0",IF(score!$L831=80,"0",IF(score!$L831=100,"0")))))))</f>
        <v>#N/A</v>
      </c>
      <c r="AB831" t="e">
        <f>IF(score!$L831=".",".",IF(score!$L831=0,"0",IF(score!$L831=20,"0",IF(score!$L831=40,"0",IF(score!$L831=60,"1",IF(score!$L831=80,"0",IF(score!$L831=100,"0")))))))</f>
        <v>#N/A</v>
      </c>
      <c r="AC831" t="e">
        <f>IF(score!$L831=".",".",IF(score!$L831=0,"0",IF(score!$L831=20,"0",IF(score!$L831=40,"0",IF(score!$L831=60,"0",IF(score!$L831=80,"1",IF(score!L831=100,"0")))))))</f>
        <v>#N/A</v>
      </c>
      <c r="AD831" t="e">
        <f>IF(score!$M831=".",".",IF(score!$M831=0,"1",IF(score!$M831=20,"0",IF(score!$M831=40,"0",IF(score!$M831=60,"0",IF(score!$M831=80,"0",IF(score!$M831=100,"0")))))))</f>
        <v>#N/A</v>
      </c>
      <c r="AE831" t="e">
        <f>IF(score!$M831=".",".",IF(score!$M831=0,"0",IF(score!$M831=20,"1",IF(score!$M831=40,"0",IF(score!$M831=60,"0",IF(score!$M831=80,"0",IF(score!$M831=100,"0")))))))</f>
        <v>#N/A</v>
      </c>
      <c r="AF831" t="e">
        <f>IF(score!$M831=".",".",IF(score!$M831=0,"0",IF(score!$M831=20,"0",IF(score!$M831=40,"1",IF(score!$M831=60,"0",IF(score!$M831=80,"0",IF(score!$M831=100,"0")))))))</f>
        <v>#N/A</v>
      </c>
      <c r="AG831" t="e">
        <f>IF(score!$M831=".",".",IF(score!$M831=0,"0",IF(score!$M831=20,"0",IF(score!$M831=40,"0",IF(score!$M831=60,"1",IF(score!$M831=80,"0",IF(score!$M831=100,"0")))))))</f>
        <v>#N/A</v>
      </c>
      <c r="AH831" t="e">
        <f>IF(score!$M831=".",".",IF(score!$M831=0,"0",IF(score!$M831=20,"0",IF(score!$M831=40,"0",IF(score!$M831=60,"0",IF(score!$M831=80,"1",IF(score!$M831=100,"0")))))))</f>
        <v>#N/A</v>
      </c>
      <c r="AI831" t="e">
        <f>IF(score!$N831=".",".",IF(score!$N831=0,"1",IF(score!$N831=25,"0",IF(score!$N831=50,"0",IF(score!$N831=75,"0",IF(score!$N831=100,"0"))))))</f>
        <v>#N/A</v>
      </c>
      <c r="AJ831" t="e">
        <f>IF(score!$N831=".",".",IF(score!$N831=0,"0",IF(score!$N831=25,"1",IF(score!$N831=50,"0",IF(score!$N831=75,"0",IF(score!$N831=100,"0"))))))</f>
        <v>#N/A</v>
      </c>
      <c r="AK831" t="e">
        <f>IF(score!$N831=".",".",IF(score!$N831=0,"0",IF(score!$N831=25,"0",IF(score!$N831=50,"1",IF(score!$N831=75,"0",IF(score!$N831=100,"0"))))))</f>
        <v>#N/A</v>
      </c>
      <c r="AL831" t="e">
        <f>IF(score!$N831=".",".",IF(score!$N831=0,"0",IF(score!$N831=25,"0",IF(score!$N831=50,"0",IF(score!$N831=75,"1",IF(score!$N831=100,"0"))))))</f>
        <v>#N/A</v>
      </c>
      <c r="AN831" t="e">
        <f t="shared" si="840"/>
        <v>#N/A</v>
      </c>
      <c r="AO831" t="e">
        <f t="shared" si="841"/>
        <v>#N/A</v>
      </c>
      <c r="AP831" t="e">
        <f t="shared" si="842"/>
        <v>#N/A</v>
      </c>
      <c r="AQ831" t="e">
        <f t="shared" si="843"/>
        <v>#N/A</v>
      </c>
      <c r="AR831" t="e">
        <f t="shared" si="844"/>
        <v>#N/A</v>
      </c>
      <c r="AS831" t="e">
        <f t="shared" si="845"/>
        <v>#N/A</v>
      </c>
      <c r="AT831" t="e">
        <f t="shared" si="846"/>
        <v>#N/A</v>
      </c>
      <c r="AU831" t="e">
        <f t="shared" si="847"/>
        <v>#N/A</v>
      </c>
      <c r="AV831" t="e">
        <f t="shared" si="848"/>
        <v>#N/A</v>
      </c>
      <c r="AW831" t="e">
        <f t="shared" si="849"/>
        <v>#N/A</v>
      </c>
      <c r="AX831" t="e">
        <f t="shared" si="850"/>
        <v>#N/A</v>
      </c>
      <c r="AY831" t="e">
        <f t="shared" si="851"/>
        <v>#N/A</v>
      </c>
      <c r="AZ831" t="e">
        <f t="shared" si="852"/>
        <v>#N/A</v>
      </c>
      <c r="BA831" t="e">
        <f t="shared" si="853"/>
        <v>#N/A</v>
      </c>
      <c r="BB831" t="e">
        <f t="shared" si="854"/>
        <v>#N/A</v>
      </c>
      <c r="BC831" t="e">
        <f t="shared" si="855"/>
        <v>#N/A</v>
      </c>
      <c r="BD831" t="e">
        <f t="shared" si="856"/>
        <v>#N/A</v>
      </c>
      <c r="BE831" t="e">
        <f t="shared" si="857"/>
        <v>#N/A</v>
      </c>
      <c r="BF831" t="e">
        <f t="shared" si="858"/>
        <v>#N/A</v>
      </c>
      <c r="BG831" t="e">
        <f t="shared" si="859"/>
        <v>#N/A</v>
      </c>
      <c r="BH831" t="e">
        <f t="shared" si="860"/>
        <v>#N/A</v>
      </c>
      <c r="BI831" t="e">
        <f t="shared" si="861"/>
        <v>#N/A</v>
      </c>
      <c r="BJ831" t="e">
        <f t="shared" si="862"/>
        <v>#N/A</v>
      </c>
      <c r="BK831" t="e">
        <f t="shared" si="863"/>
        <v>#N/A</v>
      </c>
      <c r="BL831" t="e">
        <f t="shared" si="864"/>
        <v>#N/A</v>
      </c>
      <c r="BM831" t="e">
        <f t="shared" si="865"/>
        <v>#N/A</v>
      </c>
      <c r="BN831" t="e">
        <f t="shared" si="866"/>
        <v>#N/A</v>
      </c>
      <c r="BO831" t="e">
        <f t="shared" si="867"/>
        <v>#N/A</v>
      </c>
      <c r="BP831" t="e">
        <f t="shared" si="868"/>
        <v>#N/A</v>
      </c>
      <c r="BQ831" t="e">
        <f t="shared" si="869"/>
        <v>#N/A</v>
      </c>
      <c r="BR831" t="e">
        <f t="shared" si="870"/>
        <v>#N/A</v>
      </c>
      <c r="BS831" t="e">
        <f t="shared" si="871"/>
        <v>#N/A</v>
      </c>
      <c r="BT831" t="e">
        <f t="shared" si="872"/>
        <v>#N/A</v>
      </c>
      <c r="BU831" t="e">
        <f t="shared" si="873"/>
        <v>#N/A</v>
      </c>
      <c r="BV831" t="e">
        <f t="shared" si="874"/>
        <v>#N/A</v>
      </c>
      <c r="BX831" t="e">
        <f t="shared" si="875"/>
        <v>#N/A</v>
      </c>
      <c r="BY831" t="e">
        <f t="shared" si="876"/>
        <v>#N/A</v>
      </c>
      <c r="BZ831" t="e">
        <f t="shared" si="877"/>
        <v>#N/A</v>
      </c>
      <c r="CA831" t="e">
        <f t="shared" si="878"/>
        <v>#N/A</v>
      </c>
      <c r="CB831" t="e">
        <f t="shared" si="879"/>
        <v>#N/A</v>
      </c>
      <c r="CC831" t="e">
        <f t="shared" si="880"/>
        <v>#N/A</v>
      </c>
      <c r="CD831" t="e">
        <f t="shared" si="881"/>
        <v>#N/A</v>
      </c>
      <c r="CE831" t="e">
        <f t="shared" si="882"/>
        <v>#N/A</v>
      </c>
      <c r="CF831" t="e">
        <f t="shared" si="883"/>
        <v>#N/A</v>
      </c>
      <c r="CG831" t="e">
        <f t="shared" si="884"/>
        <v>#N/A</v>
      </c>
      <c r="CH831" t="e">
        <f t="shared" si="885"/>
        <v>#N/A</v>
      </c>
      <c r="CI831" t="e">
        <f t="shared" si="886"/>
        <v>#N/A</v>
      </c>
      <c r="CJ831" t="e">
        <f t="shared" si="887"/>
        <v>#N/A</v>
      </c>
      <c r="CK831" t="e">
        <f t="shared" si="888"/>
        <v>#N/A</v>
      </c>
      <c r="CL831" t="e">
        <f t="shared" si="889"/>
        <v>#N/A</v>
      </c>
      <c r="CM831" t="e">
        <f t="shared" si="890"/>
        <v>#N/A</v>
      </c>
      <c r="CN831" t="e">
        <f t="shared" si="891"/>
        <v>#N/A</v>
      </c>
      <c r="CO831" t="e">
        <f t="shared" si="892"/>
        <v>#N/A</v>
      </c>
      <c r="CP831" t="e">
        <f t="shared" si="893"/>
        <v>#N/A</v>
      </c>
      <c r="CQ831" t="e">
        <f t="shared" si="894"/>
        <v>#N/A</v>
      </c>
      <c r="CR831" t="e">
        <f t="shared" si="895"/>
        <v>#N/A</v>
      </c>
      <c r="CS831" t="e">
        <f t="shared" si="896"/>
        <v>#N/A</v>
      </c>
      <c r="CT831" t="e">
        <f t="shared" si="897"/>
        <v>#N/A</v>
      </c>
      <c r="CU831" t="e">
        <f t="shared" si="898"/>
        <v>#N/A</v>
      </c>
      <c r="CV831" t="e">
        <f t="shared" si="899"/>
        <v>#N/A</v>
      </c>
      <c r="CW831" t="e">
        <f t="shared" si="900"/>
        <v>#N/A</v>
      </c>
      <c r="CX831" t="e">
        <f t="shared" si="901"/>
        <v>#N/A</v>
      </c>
      <c r="CY831" t="e">
        <f t="shared" si="902"/>
        <v>#N/A</v>
      </c>
      <c r="CZ831" t="e">
        <f t="shared" si="903"/>
        <v>#N/A</v>
      </c>
      <c r="DA831" t="e">
        <f t="shared" si="904"/>
        <v>#N/A</v>
      </c>
      <c r="DB831" t="e">
        <f t="shared" si="905"/>
        <v>#N/A</v>
      </c>
      <c r="DC831" t="e">
        <f t="shared" si="906"/>
        <v>#N/A</v>
      </c>
      <c r="DD831" t="e">
        <f t="shared" si="907"/>
        <v>#N/A</v>
      </c>
      <c r="DE831" t="e">
        <f t="shared" si="908"/>
        <v>#N/A</v>
      </c>
      <c r="DF831" t="e">
        <f t="shared" si="909"/>
        <v>#N/A</v>
      </c>
    </row>
    <row r="832" spans="1:110" x14ac:dyDescent="0.25">
      <c r="A832" s="4">
        <f>raw!$A833:$A833</f>
        <v>0</v>
      </c>
      <c r="B832" s="6">
        <f>raw!$B833:$B833</f>
        <v>0</v>
      </c>
      <c r="D832" t="e">
        <f>IF(score!$C832=".",".",IF(score!$C832=0,"1",IF(score!$C832=25,"0",IF(score!$C832=50,"0",IF(score!$C832=75,"0",IF(score!$C832=100,"0"))))))</f>
        <v>#N/A</v>
      </c>
      <c r="E832" t="e">
        <f>IF(score!$C832=".",".",IF(score!$C832=0,"0",IF(score!$C832=25,"1",IF(score!$C832=50,"0",IF(score!$C832=75,"0",IF(score!$C832=100,"0"))))))</f>
        <v>#N/A</v>
      </c>
      <c r="F832" t="e">
        <f>IF(score!$C832=".",".",IF(score!$C832=0,"0",IF(score!$C832=25,"0",IF(score!$C832=50,"1",IF(score!$C832=75,"0",IF(score!$C832=100,"0"))))))</f>
        <v>#N/A</v>
      </c>
      <c r="G832" t="e">
        <f>IF(score!$C832=".",".",IF(score!$C832=0,"0",IF(score!$C832=25,"0",IF(score!$C832=50,"0",IF(score!$C832=75,"1",IF(score!$C832=100,"0"))))))</f>
        <v>#N/A</v>
      </c>
      <c r="H832" t="e">
        <f>IF(score!$D832=".",".",IF(score!$D832=0,"1",IF(score!$D832=50,"0",IF(score!$D832=100,"0"))))</f>
        <v>#N/A</v>
      </c>
      <c r="I832" t="e">
        <f>IF(score!$D832=".",".",IF(score!$D832=0,"0",IF(score!$D832=50,"1",IF(score!$D832=100,"0"))))</f>
        <v>#N/A</v>
      </c>
      <c r="J832" t="e">
        <f>IF(score!$E832=".",".",IF(score!$E832=0,"1",IF(score!$E832=50,"0",IF(score!$E832=100,"0"))))</f>
        <v>#N/A</v>
      </c>
      <c r="K832" t="e">
        <f>IF(score!$E832=".",".",IF(score!$E832=0,"0",IF(score!$E832=50,"1",IF(score!$E832=100,"0"))))</f>
        <v>#N/A</v>
      </c>
      <c r="L832" t="e">
        <f>IF(score!$F832=".",".",IF(score!$F832=0,"1",IF(score!$F832=100,"0")))</f>
        <v>#N/A</v>
      </c>
      <c r="M832" t="e">
        <f>IF(score!$G832=".",".",IF(score!$G832=0,"1",IF(score!$G832=100,"0")))</f>
        <v>#N/A</v>
      </c>
      <c r="N832" t="e">
        <f>IF(score!$H832=".",".",IF(score!$H832=0,"1",IF(score!$H832=100,"0")))</f>
        <v>#N/A</v>
      </c>
      <c r="O832" t="e">
        <f>IF(score!$I832=".",".",IF(score!$I832=0,"1",IF(score!$I832=50,"0",IF(score!$I832=100,"0"))))</f>
        <v>#N/A</v>
      </c>
      <c r="P832" t="e">
        <f>IF(score!$J832=".",".",IF(score!$J832=0,"1",IF(score!$J832=25,"0",IF(score!$J832=50,"0",IF(score!$J832=75,"0",IF(score!$J832=100,"0"))))))</f>
        <v>#N/A</v>
      </c>
      <c r="Q832" t="e">
        <f>IF(score!$J832=".",".",IF(score!$J832=0,"0",IF(score!$J832=25,"1",IF(score!$J832=50,"0",IF(score!$J832=75,"0",IF(score!$J832=100,"0"))))))</f>
        <v>#N/A</v>
      </c>
      <c r="R832" t="e">
        <f>IF(score!$J832=".",".",IF(score!$J832=0,"0",IF(score!$J832=25,"0",IF(score!$J832=50,"1",IF(score!$J832=75,"0",IF(score!$J832=100,"0"))))))</f>
        <v>#N/A</v>
      </c>
      <c r="S832" t="e">
        <f>IF(score!$J832=".",".",IF(score!$J832=0,"0",IF(score!$J832=25,"0",IF(score!$J832=50,"0",IF(score!$J832=75,"1",IF(score!$J832=100,"0"))))))</f>
        <v>#N/A</v>
      </c>
      <c r="T832" t="e">
        <f>IF(score!$K832=".",".",IF(score!$K832=0,"1",IF(score!$K832=20,"0",IF(score!$K832=40,"0",IF(score!$K832=60,"0",IF(score!$K832=80,"0",IF(score!$K832=100,"0")))))))</f>
        <v>#N/A</v>
      </c>
      <c r="U832" t="e">
        <f>IF(score!$K832=".",".",IF(score!$K832=0,"0",IF(score!$K832=20,"1",IF(score!$K832=40,"0",IF(score!$K832=60,"0",IF(score!$K832=80,"0",IF(score!$K832=100,"0")))))))</f>
        <v>#N/A</v>
      </c>
      <c r="V832" t="e">
        <f>IF(score!$K832=".",".",IF(score!$K832=0,"0",IF(score!$K832=20,"0",IF(score!$K832=40,"1",IF(score!$K832=60,"0",IF(score!$K832=80,"0",IF(score!$K832=100,"0")))))))</f>
        <v>#N/A</v>
      </c>
      <c r="W832" t="e">
        <f>IF(score!$K832=".",".",IF(score!$K832=0,"0",IF(score!$K832=20,"0",IF(score!$K832=40,"0",IF(score!$K832=60,"1",IF(score!$K832=80,"0",IF(score!$K832=100,"0")))))))</f>
        <v>#N/A</v>
      </c>
      <c r="X832" t="e">
        <f>IF(score!$K832=".",".",IF(score!$K832=0,"0",IF(score!$K832=20,"0",IF(score!$K832=40,"0",IF(score!$K832=60,"0",IF(score!$K832=80,"1",IF(score!$K832=100,"0")))))))</f>
        <v>#N/A</v>
      </c>
      <c r="Y832" t="e">
        <f>IF(score!$L832=".",".",IF(score!$L832=0,"1",IF(score!$L832=20,"0",IF(score!$L832=40,"0",IF(score!$L832=60,"0",IF(score!$L832=80,"0",IF(score!$L832=100,"0")))))))</f>
        <v>#N/A</v>
      </c>
      <c r="Z832" t="e">
        <f>IF(score!$L832=".",".",IF(score!$L832=0,"0",IF(score!$L832=20,"1",IF(score!$L832=40,"0",IF(score!$L832=60,"0",IF(score!$L832=80,"0",IF(score!$L832=100,"0")))))))</f>
        <v>#N/A</v>
      </c>
      <c r="AA832" t="e">
        <f>IF(score!$L832=".",".",IF(score!$L832=0,"0",IF(score!$L832=20,"0",IF(score!$L832=40,"1",IF(score!$L832=60,"0",IF(score!$L832=80,"0",IF(score!$L832=100,"0")))))))</f>
        <v>#N/A</v>
      </c>
      <c r="AB832" t="e">
        <f>IF(score!$L832=".",".",IF(score!$L832=0,"0",IF(score!$L832=20,"0",IF(score!$L832=40,"0",IF(score!$L832=60,"1",IF(score!$L832=80,"0",IF(score!$L832=100,"0")))))))</f>
        <v>#N/A</v>
      </c>
      <c r="AC832" t="e">
        <f>IF(score!$L832=".",".",IF(score!$L832=0,"0",IF(score!$L832=20,"0",IF(score!$L832=40,"0",IF(score!$L832=60,"0",IF(score!$L832=80,"1",IF(score!L832=100,"0")))))))</f>
        <v>#N/A</v>
      </c>
      <c r="AD832" t="e">
        <f>IF(score!$M832=".",".",IF(score!$M832=0,"1",IF(score!$M832=20,"0",IF(score!$M832=40,"0",IF(score!$M832=60,"0",IF(score!$M832=80,"0",IF(score!$M832=100,"0")))))))</f>
        <v>#N/A</v>
      </c>
      <c r="AE832" t="e">
        <f>IF(score!$M832=".",".",IF(score!$M832=0,"0",IF(score!$M832=20,"1",IF(score!$M832=40,"0",IF(score!$M832=60,"0",IF(score!$M832=80,"0",IF(score!$M832=100,"0")))))))</f>
        <v>#N/A</v>
      </c>
      <c r="AF832" t="e">
        <f>IF(score!$M832=".",".",IF(score!$M832=0,"0",IF(score!$M832=20,"0",IF(score!$M832=40,"1",IF(score!$M832=60,"0",IF(score!$M832=80,"0",IF(score!$M832=100,"0")))))))</f>
        <v>#N/A</v>
      </c>
      <c r="AG832" t="e">
        <f>IF(score!$M832=".",".",IF(score!$M832=0,"0",IF(score!$M832=20,"0",IF(score!$M832=40,"0",IF(score!$M832=60,"1",IF(score!$M832=80,"0",IF(score!$M832=100,"0")))))))</f>
        <v>#N/A</v>
      </c>
      <c r="AH832" t="e">
        <f>IF(score!$M832=".",".",IF(score!$M832=0,"0",IF(score!$M832=20,"0",IF(score!$M832=40,"0",IF(score!$M832=60,"0",IF(score!$M832=80,"1",IF(score!$M832=100,"0")))))))</f>
        <v>#N/A</v>
      </c>
      <c r="AI832" t="e">
        <f>IF(score!$N832=".",".",IF(score!$N832=0,"1",IF(score!$N832=25,"0",IF(score!$N832=50,"0",IF(score!$N832=75,"0",IF(score!$N832=100,"0"))))))</f>
        <v>#N/A</v>
      </c>
      <c r="AJ832" t="e">
        <f>IF(score!$N832=".",".",IF(score!$N832=0,"0",IF(score!$N832=25,"1",IF(score!$N832=50,"0",IF(score!$N832=75,"0",IF(score!$N832=100,"0"))))))</f>
        <v>#N/A</v>
      </c>
      <c r="AK832" t="e">
        <f>IF(score!$N832=".",".",IF(score!$N832=0,"0",IF(score!$N832=25,"0",IF(score!$N832=50,"1",IF(score!$N832=75,"0",IF(score!$N832=100,"0"))))))</f>
        <v>#N/A</v>
      </c>
      <c r="AL832" t="e">
        <f>IF(score!$N832=".",".",IF(score!$N832=0,"0",IF(score!$N832=25,"0",IF(score!$N832=50,"0",IF(score!$N832=75,"1",IF(score!$N832=100,"0"))))))</f>
        <v>#N/A</v>
      </c>
      <c r="AN832" t="e">
        <f t="shared" si="840"/>
        <v>#N/A</v>
      </c>
      <c r="AO832" t="e">
        <f t="shared" si="841"/>
        <v>#N/A</v>
      </c>
      <c r="AP832" t="e">
        <f t="shared" si="842"/>
        <v>#N/A</v>
      </c>
      <c r="AQ832" t="e">
        <f t="shared" si="843"/>
        <v>#N/A</v>
      </c>
      <c r="AR832" t="e">
        <f t="shared" si="844"/>
        <v>#N/A</v>
      </c>
      <c r="AS832" t="e">
        <f t="shared" si="845"/>
        <v>#N/A</v>
      </c>
      <c r="AT832" t="e">
        <f t="shared" si="846"/>
        <v>#N/A</v>
      </c>
      <c r="AU832" t="e">
        <f t="shared" si="847"/>
        <v>#N/A</v>
      </c>
      <c r="AV832" t="e">
        <f t="shared" si="848"/>
        <v>#N/A</v>
      </c>
      <c r="AW832" t="e">
        <f t="shared" si="849"/>
        <v>#N/A</v>
      </c>
      <c r="AX832" t="e">
        <f t="shared" si="850"/>
        <v>#N/A</v>
      </c>
      <c r="AY832" t="e">
        <f t="shared" si="851"/>
        <v>#N/A</v>
      </c>
      <c r="AZ832" t="e">
        <f t="shared" si="852"/>
        <v>#N/A</v>
      </c>
      <c r="BA832" t="e">
        <f t="shared" si="853"/>
        <v>#N/A</v>
      </c>
      <c r="BB832" t="e">
        <f t="shared" si="854"/>
        <v>#N/A</v>
      </c>
      <c r="BC832" t="e">
        <f t="shared" si="855"/>
        <v>#N/A</v>
      </c>
      <c r="BD832" t="e">
        <f t="shared" si="856"/>
        <v>#N/A</v>
      </c>
      <c r="BE832" t="e">
        <f t="shared" si="857"/>
        <v>#N/A</v>
      </c>
      <c r="BF832" t="e">
        <f t="shared" si="858"/>
        <v>#N/A</v>
      </c>
      <c r="BG832" t="e">
        <f t="shared" si="859"/>
        <v>#N/A</v>
      </c>
      <c r="BH832" t="e">
        <f t="shared" si="860"/>
        <v>#N/A</v>
      </c>
      <c r="BI832" t="e">
        <f t="shared" si="861"/>
        <v>#N/A</v>
      </c>
      <c r="BJ832" t="e">
        <f t="shared" si="862"/>
        <v>#N/A</v>
      </c>
      <c r="BK832" t="e">
        <f t="shared" si="863"/>
        <v>#N/A</v>
      </c>
      <c r="BL832" t="e">
        <f t="shared" si="864"/>
        <v>#N/A</v>
      </c>
      <c r="BM832" t="e">
        <f t="shared" si="865"/>
        <v>#N/A</v>
      </c>
      <c r="BN832" t="e">
        <f t="shared" si="866"/>
        <v>#N/A</v>
      </c>
      <c r="BO832" t="e">
        <f t="shared" si="867"/>
        <v>#N/A</v>
      </c>
      <c r="BP832" t="e">
        <f t="shared" si="868"/>
        <v>#N/A</v>
      </c>
      <c r="BQ832" t="e">
        <f t="shared" si="869"/>
        <v>#N/A</v>
      </c>
      <c r="BR832" t="e">
        <f t="shared" si="870"/>
        <v>#N/A</v>
      </c>
      <c r="BS832" t="e">
        <f t="shared" si="871"/>
        <v>#N/A</v>
      </c>
      <c r="BT832" t="e">
        <f t="shared" si="872"/>
        <v>#N/A</v>
      </c>
      <c r="BU832" t="e">
        <f t="shared" si="873"/>
        <v>#N/A</v>
      </c>
      <c r="BV832" t="e">
        <f t="shared" si="874"/>
        <v>#N/A</v>
      </c>
      <c r="BX832" t="e">
        <f t="shared" si="875"/>
        <v>#N/A</v>
      </c>
      <c r="BY832" t="e">
        <f t="shared" si="876"/>
        <v>#N/A</v>
      </c>
      <c r="BZ832" t="e">
        <f t="shared" si="877"/>
        <v>#N/A</v>
      </c>
      <c r="CA832" t="e">
        <f t="shared" si="878"/>
        <v>#N/A</v>
      </c>
      <c r="CB832" t="e">
        <f t="shared" si="879"/>
        <v>#N/A</v>
      </c>
      <c r="CC832" t="e">
        <f t="shared" si="880"/>
        <v>#N/A</v>
      </c>
      <c r="CD832" t="e">
        <f t="shared" si="881"/>
        <v>#N/A</v>
      </c>
      <c r="CE832" t="e">
        <f t="shared" si="882"/>
        <v>#N/A</v>
      </c>
      <c r="CF832" t="e">
        <f t="shared" si="883"/>
        <v>#N/A</v>
      </c>
      <c r="CG832" t="e">
        <f t="shared" si="884"/>
        <v>#N/A</v>
      </c>
      <c r="CH832" t="e">
        <f t="shared" si="885"/>
        <v>#N/A</v>
      </c>
      <c r="CI832" t="e">
        <f t="shared" si="886"/>
        <v>#N/A</v>
      </c>
      <c r="CJ832" t="e">
        <f t="shared" si="887"/>
        <v>#N/A</v>
      </c>
      <c r="CK832" t="e">
        <f t="shared" si="888"/>
        <v>#N/A</v>
      </c>
      <c r="CL832" t="e">
        <f t="shared" si="889"/>
        <v>#N/A</v>
      </c>
      <c r="CM832" t="e">
        <f t="shared" si="890"/>
        <v>#N/A</v>
      </c>
      <c r="CN832" t="e">
        <f t="shared" si="891"/>
        <v>#N/A</v>
      </c>
      <c r="CO832" t="e">
        <f t="shared" si="892"/>
        <v>#N/A</v>
      </c>
      <c r="CP832" t="e">
        <f t="shared" si="893"/>
        <v>#N/A</v>
      </c>
      <c r="CQ832" t="e">
        <f t="shared" si="894"/>
        <v>#N/A</v>
      </c>
      <c r="CR832" t="e">
        <f t="shared" si="895"/>
        <v>#N/A</v>
      </c>
      <c r="CS832" t="e">
        <f t="shared" si="896"/>
        <v>#N/A</v>
      </c>
      <c r="CT832" t="e">
        <f t="shared" si="897"/>
        <v>#N/A</v>
      </c>
      <c r="CU832" t="e">
        <f t="shared" si="898"/>
        <v>#N/A</v>
      </c>
      <c r="CV832" t="e">
        <f t="shared" si="899"/>
        <v>#N/A</v>
      </c>
      <c r="CW832" t="e">
        <f t="shared" si="900"/>
        <v>#N/A</v>
      </c>
      <c r="CX832" t="e">
        <f t="shared" si="901"/>
        <v>#N/A</v>
      </c>
      <c r="CY832" t="e">
        <f t="shared" si="902"/>
        <v>#N/A</v>
      </c>
      <c r="CZ832" t="e">
        <f t="shared" si="903"/>
        <v>#N/A</v>
      </c>
      <c r="DA832" t="e">
        <f t="shared" si="904"/>
        <v>#N/A</v>
      </c>
      <c r="DB832" t="e">
        <f t="shared" si="905"/>
        <v>#N/A</v>
      </c>
      <c r="DC832" t="e">
        <f t="shared" si="906"/>
        <v>#N/A</v>
      </c>
      <c r="DD832" t="e">
        <f t="shared" si="907"/>
        <v>#N/A</v>
      </c>
      <c r="DE832" t="e">
        <f t="shared" si="908"/>
        <v>#N/A</v>
      </c>
      <c r="DF832" t="e">
        <f t="shared" si="909"/>
        <v>#N/A</v>
      </c>
    </row>
    <row r="833" spans="1:110" x14ac:dyDescent="0.25">
      <c r="A833" s="4">
        <f>raw!$A834:$A834</f>
        <v>0</v>
      </c>
      <c r="B833" s="6">
        <f>raw!$B834:$B834</f>
        <v>0</v>
      </c>
      <c r="D833" t="e">
        <f>IF(score!$C833=".",".",IF(score!$C833=0,"1",IF(score!$C833=25,"0",IF(score!$C833=50,"0",IF(score!$C833=75,"0",IF(score!$C833=100,"0"))))))</f>
        <v>#N/A</v>
      </c>
      <c r="E833" t="e">
        <f>IF(score!$C833=".",".",IF(score!$C833=0,"0",IF(score!$C833=25,"1",IF(score!$C833=50,"0",IF(score!$C833=75,"0",IF(score!$C833=100,"0"))))))</f>
        <v>#N/A</v>
      </c>
      <c r="F833" t="e">
        <f>IF(score!$C833=".",".",IF(score!$C833=0,"0",IF(score!$C833=25,"0",IF(score!$C833=50,"1",IF(score!$C833=75,"0",IF(score!$C833=100,"0"))))))</f>
        <v>#N/A</v>
      </c>
      <c r="G833" t="e">
        <f>IF(score!$C833=".",".",IF(score!$C833=0,"0",IF(score!$C833=25,"0",IF(score!$C833=50,"0",IF(score!$C833=75,"1",IF(score!$C833=100,"0"))))))</f>
        <v>#N/A</v>
      </c>
      <c r="H833" t="e">
        <f>IF(score!$D833=".",".",IF(score!$D833=0,"1",IF(score!$D833=50,"0",IF(score!$D833=100,"0"))))</f>
        <v>#N/A</v>
      </c>
      <c r="I833" t="e">
        <f>IF(score!$D833=".",".",IF(score!$D833=0,"0",IF(score!$D833=50,"1",IF(score!$D833=100,"0"))))</f>
        <v>#N/A</v>
      </c>
      <c r="J833" t="e">
        <f>IF(score!$E833=".",".",IF(score!$E833=0,"1",IF(score!$E833=50,"0",IF(score!$E833=100,"0"))))</f>
        <v>#N/A</v>
      </c>
      <c r="K833" t="e">
        <f>IF(score!$E833=".",".",IF(score!$E833=0,"0",IF(score!$E833=50,"1",IF(score!$E833=100,"0"))))</f>
        <v>#N/A</v>
      </c>
      <c r="L833" t="e">
        <f>IF(score!$F833=".",".",IF(score!$F833=0,"1",IF(score!$F833=100,"0")))</f>
        <v>#N/A</v>
      </c>
      <c r="M833" t="e">
        <f>IF(score!$G833=".",".",IF(score!$G833=0,"1",IF(score!$G833=100,"0")))</f>
        <v>#N/A</v>
      </c>
      <c r="N833" t="e">
        <f>IF(score!$H833=".",".",IF(score!$H833=0,"1",IF(score!$H833=100,"0")))</f>
        <v>#N/A</v>
      </c>
      <c r="O833" t="e">
        <f>IF(score!$I833=".",".",IF(score!$I833=0,"1",IF(score!$I833=50,"0",IF(score!$I833=100,"0"))))</f>
        <v>#N/A</v>
      </c>
      <c r="P833" t="e">
        <f>IF(score!$J833=".",".",IF(score!$J833=0,"1",IF(score!$J833=25,"0",IF(score!$J833=50,"0",IF(score!$J833=75,"0",IF(score!$J833=100,"0"))))))</f>
        <v>#N/A</v>
      </c>
      <c r="Q833" t="e">
        <f>IF(score!$J833=".",".",IF(score!$J833=0,"0",IF(score!$J833=25,"1",IF(score!$J833=50,"0",IF(score!$J833=75,"0",IF(score!$J833=100,"0"))))))</f>
        <v>#N/A</v>
      </c>
      <c r="R833" t="e">
        <f>IF(score!$J833=".",".",IF(score!$J833=0,"0",IF(score!$J833=25,"0",IF(score!$J833=50,"1",IF(score!$J833=75,"0",IF(score!$J833=100,"0"))))))</f>
        <v>#N/A</v>
      </c>
      <c r="S833" t="e">
        <f>IF(score!$J833=".",".",IF(score!$J833=0,"0",IF(score!$J833=25,"0",IF(score!$J833=50,"0",IF(score!$J833=75,"1",IF(score!$J833=100,"0"))))))</f>
        <v>#N/A</v>
      </c>
      <c r="T833" t="e">
        <f>IF(score!$K833=".",".",IF(score!$K833=0,"1",IF(score!$K833=20,"0",IF(score!$K833=40,"0",IF(score!$K833=60,"0",IF(score!$K833=80,"0",IF(score!$K833=100,"0")))))))</f>
        <v>#N/A</v>
      </c>
      <c r="U833" t="e">
        <f>IF(score!$K833=".",".",IF(score!$K833=0,"0",IF(score!$K833=20,"1",IF(score!$K833=40,"0",IF(score!$K833=60,"0",IF(score!$K833=80,"0",IF(score!$K833=100,"0")))))))</f>
        <v>#N/A</v>
      </c>
      <c r="V833" t="e">
        <f>IF(score!$K833=".",".",IF(score!$K833=0,"0",IF(score!$K833=20,"0",IF(score!$K833=40,"1",IF(score!$K833=60,"0",IF(score!$K833=80,"0",IF(score!$K833=100,"0")))))))</f>
        <v>#N/A</v>
      </c>
      <c r="W833" t="e">
        <f>IF(score!$K833=".",".",IF(score!$K833=0,"0",IF(score!$K833=20,"0",IF(score!$K833=40,"0",IF(score!$K833=60,"1",IF(score!$K833=80,"0",IF(score!$K833=100,"0")))))))</f>
        <v>#N/A</v>
      </c>
      <c r="X833" t="e">
        <f>IF(score!$K833=".",".",IF(score!$K833=0,"0",IF(score!$K833=20,"0",IF(score!$K833=40,"0",IF(score!$K833=60,"0",IF(score!$K833=80,"1",IF(score!$K833=100,"0")))))))</f>
        <v>#N/A</v>
      </c>
      <c r="Y833" t="e">
        <f>IF(score!$L833=".",".",IF(score!$L833=0,"1",IF(score!$L833=20,"0",IF(score!$L833=40,"0",IF(score!$L833=60,"0",IF(score!$L833=80,"0",IF(score!$L833=100,"0")))))))</f>
        <v>#N/A</v>
      </c>
      <c r="Z833" t="e">
        <f>IF(score!$L833=".",".",IF(score!$L833=0,"0",IF(score!$L833=20,"1",IF(score!$L833=40,"0",IF(score!$L833=60,"0",IF(score!$L833=80,"0",IF(score!$L833=100,"0")))))))</f>
        <v>#N/A</v>
      </c>
      <c r="AA833" t="e">
        <f>IF(score!$L833=".",".",IF(score!$L833=0,"0",IF(score!$L833=20,"0",IF(score!$L833=40,"1",IF(score!$L833=60,"0",IF(score!$L833=80,"0",IF(score!$L833=100,"0")))))))</f>
        <v>#N/A</v>
      </c>
      <c r="AB833" t="e">
        <f>IF(score!$L833=".",".",IF(score!$L833=0,"0",IF(score!$L833=20,"0",IF(score!$L833=40,"0",IF(score!$L833=60,"1",IF(score!$L833=80,"0",IF(score!$L833=100,"0")))))))</f>
        <v>#N/A</v>
      </c>
      <c r="AC833" t="e">
        <f>IF(score!$L833=".",".",IF(score!$L833=0,"0",IF(score!$L833=20,"0",IF(score!$L833=40,"0",IF(score!$L833=60,"0",IF(score!$L833=80,"1",IF(score!L833=100,"0")))))))</f>
        <v>#N/A</v>
      </c>
      <c r="AD833" t="e">
        <f>IF(score!$M833=".",".",IF(score!$M833=0,"1",IF(score!$M833=20,"0",IF(score!$M833=40,"0",IF(score!$M833=60,"0",IF(score!$M833=80,"0",IF(score!$M833=100,"0")))))))</f>
        <v>#N/A</v>
      </c>
      <c r="AE833" t="e">
        <f>IF(score!$M833=".",".",IF(score!$M833=0,"0",IF(score!$M833=20,"1",IF(score!$M833=40,"0",IF(score!$M833=60,"0",IF(score!$M833=80,"0",IF(score!$M833=100,"0")))))))</f>
        <v>#N/A</v>
      </c>
      <c r="AF833" t="e">
        <f>IF(score!$M833=".",".",IF(score!$M833=0,"0",IF(score!$M833=20,"0",IF(score!$M833=40,"1",IF(score!$M833=60,"0",IF(score!$M833=80,"0",IF(score!$M833=100,"0")))))))</f>
        <v>#N/A</v>
      </c>
      <c r="AG833" t="e">
        <f>IF(score!$M833=".",".",IF(score!$M833=0,"0",IF(score!$M833=20,"0",IF(score!$M833=40,"0",IF(score!$M833=60,"1",IF(score!$M833=80,"0",IF(score!$M833=100,"0")))))))</f>
        <v>#N/A</v>
      </c>
      <c r="AH833" t="e">
        <f>IF(score!$M833=".",".",IF(score!$M833=0,"0",IF(score!$M833=20,"0",IF(score!$M833=40,"0",IF(score!$M833=60,"0",IF(score!$M833=80,"1",IF(score!$M833=100,"0")))))))</f>
        <v>#N/A</v>
      </c>
      <c r="AI833" t="e">
        <f>IF(score!$N833=".",".",IF(score!$N833=0,"1",IF(score!$N833=25,"0",IF(score!$N833=50,"0",IF(score!$N833=75,"0",IF(score!$N833=100,"0"))))))</f>
        <v>#N/A</v>
      </c>
      <c r="AJ833" t="e">
        <f>IF(score!$N833=".",".",IF(score!$N833=0,"0",IF(score!$N833=25,"1",IF(score!$N833=50,"0",IF(score!$N833=75,"0",IF(score!$N833=100,"0"))))))</f>
        <v>#N/A</v>
      </c>
      <c r="AK833" t="e">
        <f>IF(score!$N833=".",".",IF(score!$N833=0,"0",IF(score!$N833=25,"0",IF(score!$N833=50,"1",IF(score!$N833=75,"0",IF(score!$N833=100,"0"))))))</f>
        <v>#N/A</v>
      </c>
      <c r="AL833" t="e">
        <f>IF(score!$N833=".",".",IF(score!$N833=0,"0",IF(score!$N833=25,"0",IF(score!$N833=50,"0",IF(score!$N833=75,"1",IF(score!$N833=100,"0"))))))</f>
        <v>#N/A</v>
      </c>
      <c r="AN833" t="e">
        <f t="shared" si="840"/>
        <v>#N/A</v>
      </c>
      <c r="AO833" t="e">
        <f t="shared" si="841"/>
        <v>#N/A</v>
      </c>
      <c r="AP833" t="e">
        <f t="shared" si="842"/>
        <v>#N/A</v>
      </c>
      <c r="AQ833" t="e">
        <f t="shared" si="843"/>
        <v>#N/A</v>
      </c>
      <c r="AR833" t="e">
        <f t="shared" si="844"/>
        <v>#N/A</v>
      </c>
      <c r="AS833" t="e">
        <f t="shared" si="845"/>
        <v>#N/A</v>
      </c>
      <c r="AT833" t="e">
        <f t="shared" si="846"/>
        <v>#N/A</v>
      </c>
      <c r="AU833" t="e">
        <f t="shared" si="847"/>
        <v>#N/A</v>
      </c>
      <c r="AV833" t="e">
        <f t="shared" si="848"/>
        <v>#N/A</v>
      </c>
      <c r="AW833" t="e">
        <f t="shared" si="849"/>
        <v>#N/A</v>
      </c>
      <c r="AX833" t="e">
        <f t="shared" si="850"/>
        <v>#N/A</v>
      </c>
      <c r="AY833" t="e">
        <f t="shared" si="851"/>
        <v>#N/A</v>
      </c>
      <c r="AZ833" t="e">
        <f t="shared" si="852"/>
        <v>#N/A</v>
      </c>
      <c r="BA833" t="e">
        <f t="shared" si="853"/>
        <v>#N/A</v>
      </c>
      <c r="BB833" t="e">
        <f t="shared" si="854"/>
        <v>#N/A</v>
      </c>
      <c r="BC833" t="e">
        <f t="shared" si="855"/>
        <v>#N/A</v>
      </c>
      <c r="BD833" t="e">
        <f t="shared" si="856"/>
        <v>#N/A</v>
      </c>
      <c r="BE833" t="e">
        <f t="shared" si="857"/>
        <v>#N/A</v>
      </c>
      <c r="BF833" t="e">
        <f t="shared" si="858"/>
        <v>#N/A</v>
      </c>
      <c r="BG833" t="e">
        <f t="shared" si="859"/>
        <v>#N/A</v>
      </c>
      <c r="BH833" t="e">
        <f t="shared" si="860"/>
        <v>#N/A</v>
      </c>
      <c r="BI833" t="e">
        <f t="shared" si="861"/>
        <v>#N/A</v>
      </c>
      <c r="BJ833" t="e">
        <f t="shared" si="862"/>
        <v>#N/A</v>
      </c>
      <c r="BK833" t="e">
        <f t="shared" si="863"/>
        <v>#N/A</v>
      </c>
      <c r="BL833" t="e">
        <f t="shared" si="864"/>
        <v>#N/A</v>
      </c>
      <c r="BM833" t="e">
        <f t="shared" si="865"/>
        <v>#N/A</v>
      </c>
      <c r="BN833" t="e">
        <f t="shared" si="866"/>
        <v>#N/A</v>
      </c>
      <c r="BO833" t="e">
        <f t="shared" si="867"/>
        <v>#N/A</v>
      </c>
      <c r="BP833" t="e">
        <f t="shared" si="868"/>
        <v>#N/A</v>
      </c>
      <c r="BQ833" t="e">
        <f t="shared" si="869"/>
        <v>#N/A</v>
      </c>
      <c r="BR833" t="e">
        <f t="shared" si="870"/>
        <v>#N/A</v>
      </c>
      <c r="BS833" t="e">
        <f t="shared" si="871"/>
        <v>#N/A</v>
      </c>
      <c r="BT833" t="e">
        <f t="shared" si="872"/>
        <v>#N/A</v>
      </c>
      <c r="BU833" t="e">
        <f t="shared" si="873"/>
        <v>#N/A</v>
      </c>
      <c r="BV833" t="e">
        <f t="shared" si="874"/>
        <v>#N/A</v>
      </c>
      <c r="BX833" t="e">
        <f t="shared" si="875"/>
        <v>#N/A</v>
      </c>
      <c r="BY833" t="e">
        <f t="shared" si="876"/>
        <v>#N/A</v>
      </c>
      <c r="BZ833" t="e">
        <f t="shared" si="877"/>
        <v>#N/A</v>
      </c>
      <c r="CA833" t="e">
        <f t="shared" si="878"/>
        <v>#N/A</v>
      </c>
      <c r="CB833" t="e">
        <f t="shared" si="879"/>
        <v>#N/A</v>
      </c>
      <c r="CC833" t="e">
        <f t="shared" si="880"/>
        <v>#N/A</v>
      </c>
      <c r="CD833" t="e">
        <f t="shared" si="881"/>
        <v>#N/A</v>
      </c>
      <c r="CE833" t="e">
        <f t="shared" si="882"/>
        <v>#N/A</v>
      </c>
      <c r="CF833" t="e">
        <f t="shared" si="883"/>
        <v>#N/A</v>
      </c>
      <c r="CG833" t="e">
        <f t="shared" si="884"/>
        <v>#N/A</v>
      </c>
      <c r="CH833" t="e">
        <f t="shared" si="885"/>
        <v>#N/A</v>
      </c>
      <c r="CI833" t="e">
        <f t="shared" si="886"/>
        <v>#N/A</v>
      </c>
      <c r="CJ833" t="e">
        <f t="shared" si="887"/>
        <v>#N/A</v>
      </c>
      <c r="CK833" t="e">
        <f t="shared" si="888"/>
        <v>#N/A</v>
      </c>
      <c r="CL833" t="e">
        <f t="shared" si="889"/>
        <v>#N/A</v>
      </c>
      <c r="CM833" t="e">
        <f t="shared" si="890"/>
        <v>#N/A</v>
      </c>
      <c r="CN833" t="e">
        <f t="shared" si="891"/>
        <v>#N/A</v>
      </c>
      <c r="CO833" t="e">
        <f t="shared" si="892"/>
        <v>#N/A</v>
      </c>
      <c r="CP833" t="e">
        <f t="shared" si="893"/>
        <v>#N/A</v>
      </c>
      <c r="CQ833" t="e">
        <f t="shared" si="894"/>
        <v>#N/A</v>
      </c>
      <c r="CR833" t="e">
        <f t="shared" si="895"/>
        <v>#N/A</v>
      </c>
      <c r="CS833" t="e">
        <f t="shared" si="896"/>
        <v>#N/A</v>
      </c>
      <c r="CT833" t="e">
        <f t="shared" si="897"/>
        <v>#N/A</v>
      </c>
      <c r="CU833" t="e">
        <f t="shared" si="898"/>
        <v>#N/A</v>
      </c>
      <c r="CV833" t="e">
        <f t="shared" si="899"/>
        <v>#N/A</v>
      </c>
      <c r="CW833" t="e">
        <f t="shared" si="900"/>
        <v>#N/A</v>
      </c>
      <c r="CX833" t="e">
        <f t="shared" si="901"/>
        <v>#N/A</v>
      </c>
      <c r="CY833" t="e">
        <f t="shared" si="902"/>
        <v>#N/A</v>
      </c>
      <c r="CZ833" t="e">
        <f t="shared" si="903"/>
        <v>#N/A</v>
      </c>
      <c r="DA833" t="e">
        <f t="shared" si="904"/>
        <v>#N/A</v>
      </c>
      <c r="DB833" t="e">
        <f t="shared" si="905"/>
        <v>#N/A</v>
      </c>
      <c r="DC833" t="e">
        <f t="shared" si="906"/>
        <v>#N/A</v>
      </c>
      <c r="DD833" t="e">
        <f t="shared" si="907"/>
        <v>#N/A</v>
      </c>
      <c r="DE833" t="e">
        <f t="shared" si="908"/>
        <v>#N/A</v>
      </c>
      <c r="DF833" t="e">
        <f t="shared" si="909"/>
        <v>#N/A</v>
      </c>
    </row>
    <row r="834" spans="1:110" x14ac:dyDescent="0.25">
      <c r="A834" s="4">
        <f>raw!$A835:$A835</f>
        <v>0</v>
      </c>
      <c r="B834" s="6">
        <f>raw!$B835:$B835</f>
        <v>0</v>
      </c>
      <c r="D834" t="e">
        <f>IF(score!$C834=".",".",IF(score!$C834=0,"1",IF(score!$C834=25,"0",IF(score!$C834=50,"0",IF(score!$C834=75,"0",IF(score!$C834=100,"0"))))))</f>
        <v>#N/A</v>
      </c>
      <c r="E834" t="e">
        <f>IF(score!$C834=".",".",IF(score!$C834=0,"0",IF(score!$C834=25,"1",IF(score!$C834=50,"0",IF(score!$C834=75,"0",IF(score!$C834=100,"0"))))))</f>
        <v>#N/A</v>
      </c>
      <c r="F834" t="e">
        <f>IF(score!$C834=".",".",IF(score!$C834=0,"0",IF(score!$C834=25,"0",IF(score!$C834=50,"1",IF(score!$C834=75,"0",IF(score!$C834=100,"0"))))))</f>
        <v>#N/A</v>
      </c>
      <c r="G834" t="e">
        <f>IF(score!$C834=".",".",IF(score!$C834=0,"0",IF(score!$C834=25,"0",IF(score!$C834=50,"0",IF(score!$C834=75,"1",IF(score!$C834=100,"0"))))))</f>
        <v>#N/A</v>
      </c>
      <c r="H834" t="e">
        <f>IF(score!$D834=".",".",IF(score!$D834=0,"1",IF(score!$D834=50,"0",IF(score!$D834=100,"0"))))</f>
        <v>#N/A</v>
      </c>
      <c r="I834" t="e">
        <f>IF(score!$D834=".",".",IF(score!$D834=0,"0",IF(score!$D834=50,"1",IF(score!$D834=100,"0"))))</f>
        <v>#N/A</v>
      </c>
      <c r="J834" t="e">
        <f>IF(score!$E834=".",".",IF(score!$E834=0,"1",IF(score!$E834=50,"0",IF(score!$E834=100,"0"))))</f>
        <v>#N/A</v>
      </c>
      <c r="K834" t="e">
        <f>IF(score!$E834=".",".",IF(score!$E834=0,"0",IF(score!$E834=50,"1",IF(score!$E834=100,"0"))))</f>
        <v>#N/A</v>
      </c>
      <c r="L834" t="e">
        <f>IF(score!$F834=".",".",IF(score!$F834=0,"1",IF(score!$F834=100,"0")))</f>
        <v>#N/A</v>
      </c>
      <c r="M834" t="e">
        <f>IF(score!$G834=".",".",IF(score!$G834=0,"1",IF(score!$G834=100,"0")))</f>
        <v>#N/A</v>
      </c>
      <c r="N834" t="e">
        <f>IF(score!$H834=".",".",IF(score!$H834=0,"1",IF(score!$H834=100,"0")))</f>
        <v>#N/A</v>
      </c>
      <c r="O834" t="e">
        <f>IF(score!$I834=".",".",IF(score!$I834=0,"1",IF(score!$I834=50,"0",IF(score!$I834=100,"0"))))</f>
        <v>#N/A</v>
      </c>
      <c r="P834" t="e">
        <f>IF(score!$J834=".",".",IF(score!$J834=0,"1",IF(score!$J834=25,"0",IF(score!$J834=50,"0",IF(score!$J834=75,"0",IF(score!$J834=100,"0"))))))</f>
        <v>#N/A</v>
      </c>
      <c r="Q834" t="e">
        <f>IF(score!$J834=".",".",IF(score!$J834=0,"0",IF(score!$J834=25,"1",IF(score!$J834=50,"0",IF(score!$J834=75,"0",IF(score!$J834=100,"0"))))))</f>
        <v>#N/A</v>
      </c>
      <c r="R834" t="e">
        <f>IF(score!$J834=".",".",IF(score!$J834=0,"0",IF(score!$J834=25,"0",IF(score!$J834=50,"1",IF(score!$J834=75,"0",IF(score!$J834=100,"0"))))))</f>
        <v>#N/A</v>
      </c>
      <c r="S834" t="e">
        <f>IF(score!$J834=".",".",IF(score!$J834=0,"0",IF(score!$J834=25,"0",IF(score!$J834=50,"0",IF(score!$J834=75,"1",IF(score!$J834=100,"0"))))))</f>
        <v>#N/A</v>
      </c>
      <c r="T834" t="e">
        <f>IF(score!$K834=".",".",IF(score!$K834=0,"1",IF(score!$K834=20,"0",IF(score!$K834=40,"0",IF(score!$K834=60,"0",IF(score!$K834=80,"0",IF(score!$K834=100,"0")))))))</f>
        <v>#N/A</v>
      </c>
      <c r="U834" t="e">
        <f>IF(score!$K834=".",".",IF(score!$K834=0,"0",IF(score!$K834=20,"1",IF(score!$K834=40,"0",IF(score!$K834=60,"0",IF(score!$K834=80,"0",IF(score!$K834=100,"0")))))))</f>
        <v>#N/A</v>
      </c>
      <c r="V834" t="e">
        <f>IF(score!$K834=".",".",IF(score!$K834=0,"0",IF(score!$K834=20,"0",IF(score!$K834=40,"1",IF(score!$K834=60,"0",IF(score!$K834=80,"0",IF(score!$K834=100,"0")))))))</f>
        <v>#N/A</v>
      </c>
      <c r="W834" t="e">
        <f>IF(score!$K834=".",".",IF(score!$K834=0,"0",IF(score!$K834=20,"0",IF(score!$K834=40,"0",IF(score!$K834=60,"1",IF(score!$K834=80,"0",IF(score!$K834=100,"0")))))))</f>
        <v>#N/A</v>
      </c>
      <c r="X834" t="e">
        <f>IF(score!$K834=".",".",IF(score!$K834=0,"0",IF(score!$K834=20,"0",IF(score!$K834=40,"0",IF(score!$K834=60,"0",IF(score!$K834=80,"1",IF(score!$K834=100,"0")))))))</f>
        <v>#N/A</v>
      </c>
      <c r="Y834" t="e">
        <f>IF(score!$L834=".",".",IF(score!$L834=0,"1",IF(score!$L834=20,"0",IF(score!$L834=40,"0",IF(score!$L834=60,"0",IF(score!$L834=80,"0",IF(score!$L834=100,"0")))))))</f>
        <v>#N/A</v>
      </c>
      <c r="Z834" t="e">
        <f>IF(score!$L834=".",".",IF(score!$L834=0,"0",IF(score!$L834=20,"1",IF(score!$L834=40,"0",IF(score!$L834=60,"0",IF(score!$L834=80,"0",IF(score!$L834=100,"0")))))))</f>
        <v>#N/A</v>
      </c>
      <c r="AA834" t="e">
        <f>IF(score!$L834=".",".",IF(score!$L834=0,"0",IF(score!$L834=20,"0",IF(score!$L834=40,"1",IF(score!$L834=60,"0",IF(score!$L834=80,"0",IF(score!$L834=100,"0")))))))</f>
        <v>#N/A</v>
      </c>
      <c r="AB834" t="e">
        <f>IF(score!$L834=".",".",IF(score!$L834=0,"0",IF(score!$L834=20,"0",IF(score!$L834=40,"0",IF(score!$L834=60,"1",IF(score!$L834=80,"0",IF(score!$L834=100,"0")))))))</f>
        <v>#N/A</v>
      </c>
      <c r="AC834" t="e">
        <f>IF(score!$L834=".",".",IF(score!$L834=0,"0",IF(score!$L834=20,"0",IF(score!$L834=40,"0",IF(score!$L834=60,"0",IF(score!$L834=80,"1",IF(score!L834=100,"0")))))))</f>
        <v>#N/A</v>
      </c>
      <c r="AD834" t="e">
        <f>IF(score!$M834=".",".",IF(score!$M834=0,"1",IF(score!$M834=20,"0",IF(score!$M834=40,"0",IF(score!$M834=60,"0",IF(score!$M834=80,"0",IF(score!$M834=100,"0")))))))</f>
        <v>#N/A</v>
      </c>
      <c r="AE834" t="e">
        <f>IF(score!$M834=".",".",IF(score!$M834=0,"0",IF(score!$M834=20,"1",IF(score!$M834=40,"0",IF(score!$M834=60,"0",IF(score!$M834=80,"0",IF(score!$M834=100,"0")))))))</f>
        <v>#N/A</v>
      </c>
      <c r="AF834" t="e">
        <f>IF(score!$M834=".",".",IF(score!$M834=0,"0",IF(score!$M834=20,"0",IF(score!$M834=40,"1",IF(score!$M834=60,"0",IF(score!$M834=80,"0",IF(score!$M834=100,"0")))))))</f>
        <v>#N/A</v>
      </c>
      <c r="AG834" t="e">
        <f>IF(score!$M834=".",".",IF(score!$M834=0,"0",IF(score!$M834=20,"0",IF(score!$M834=40,"0",IF(score!$M834=60,"1",IF(score!$M834=80,"0",IF(score!$M834=100,"0")))))))</f>
        <v>#N/A</v>
      </c>
      <c r="AH834" t="e">
        <f>IF(score!$M834=".",".",IF(score!$M834=0,"0",IF(score!$M834=20,"0",IF(score!$M834=40,"0",IF(score!$M834=60,"0",IF(score!$M834=80,"1",IF(score!$M834=100,"0")))))))</f>
        <v>#N/A</v>
      </c>
      <c r="AI834" t="e">
        <f>IF(score!$N834=".",".",IF(score!$N834=0,"1",IF(score!$N834=25,"0",IF(score!$N834=50,"0",IF(score!$N834=75,"0",IF(score!$N834=100,"0"))))))</f>
        <v>#N/A</v>
      </c>
      <c r="AJ834" t="e">
        <f>IF(score!$N834=".",".",IF(score!$N834=0,"0",IF(score!$N834=25,"1",IF(score!$N834=50,"0",IF(score!$N834=75,"0",IF(score!$N834=100,"0"))))))</f>
        <v>#N/A</v>
      </c>
      <c r="AK834" t="e">
        <f>IF(score!$N834=".",".",IF(score!$N834=0,"0",IF(score!$N834=25,"0",IF(score!$N834=50,"1",IF(score!$N834=75,"0",IF(score!$N834=100,"0"))))))</f>
        <v>#N/A</v>
      </c>
      <c r="AL834" t="e">
        <f>IF(score!$N834=".",".",IF(score!$N834=0,"0",IF(score!$N834=25,"0",IF(score!$N834=50,"0",IF(score!$N834=75,"1",IF(score!$N834=100,"0"))))))</f>
        <v>#N/A</v>
      </c>
      <c r="AN834" t="e">
        <f t="shared" si="840"/>
        <v>#N/A</v>
      </c>
      <c r="AO834" t="e">
        <f t="shared" si="841"/>
        <v>#N/A</v>
      </c>
      <c r="AP834" t="e">
        <f t="shared" si="842"/>
        <v>#N/A</v>
      </c>
      <c r="AQ834" t="e">
        <f t="shared" si="843"/>
        <v>#N/A</v>
      </c>
      <c r="AR834" t="e">
        <f t="shared" si="844"/>
        <v>#N/A</v>
      </c>
      <c r="AS834" t="e">
        <f t="shared" si="845"/>
        <v>#N/A</v>
      </c>
      <c r="AT834" t="e">
        <f t="shared" si="846"/>
        <v>#N/A</v>
      </c>
      <c r="AU834" t="e">
        <f t="shared" si="847"/>
        <v>#N/A</v>
      </c>
      <c r="AV834" t="e">
        <f t="shared" si="848"/>
        <v>#N/A</v>
      </c>
      <c r="AW834" t="e">
        <f t="shared" si="849"/>
        <v>#N/A</v>
      </c>
      <c r="AX834" t="e">
        <f t="shared" si="850"/>
        <v>#N/A</v>
      </c>
      <c r="AY834" t="e">
        <f t="shared" si="851"/>
        <v>#N/A</v>
      </c>
      <c r="AZ834" t="e">
        <f t="shared" si="852"/>
        <v>#N/A</v>
      </c>
      <c r="BA834" t="e">
        <f t="shared" si="853"/>
        <v>#N/A</v>
      </c>
      <c r="BB834" t="e">
        <f t="shared" si="854"/>
        <v>#N/A</v>
      </c>
      <c r="BC834" t="e">
        <f t="shared" si="855"/>
        <v>#N/A</v>
      </c>
      <c r="BD834" t="e">
        <f t="shared" si="856"/>
        <v>#N/A</v>
      </c>
      <c r="BE834" t="e">
        <f t="shared" si="857"/>
        <v>#N/A</v>
      </c>
      <c r="BF834" t="e">
        <f t="shared" si="858"/>
        <v>#N/A</v>
      </c>
      <c r="BG834" t="e">
        <f t="shared" si="859"/>
        <v>#N/A</v>
      </c>
      <c r="BH834" t="e">
        <f t="shared" si="860"/>
        <v>#N/A</v>
      </c>
      <c r="BI834" t="e">
        <f t="shared" si="861"/>
        <v>#N/A</v>
      </c>
      <c r="BJ834" t="e">
        <f t="shared" si="862"/>
        <v>#N/A</v>
      </c>
      <c r="BK834" t="e">
        <f t="shared" si="863"/>
        <v>#N/A</v>
      </c>
      <c r="BL834" t="e">
        <f t="shared" si="864"/>
        <v>#N/A</v>
      </c>
      <c r="BM834" t="e">
        <f t="shared" si="865"/>
        <v>#N/A</v>
      </c>
      <c r="BN834" t="e">
        <f t="shared" si="866"/>
        <v>#N/A</v>
      </c>
      <c r="BO834" t="e">
        <f t="shared" si="867"/>
        <v>#N/A</v>
      </c>
      <c r="BP834" t="e">
        <f t="shared" si="868"/>
        <v>#N/A</v>
      </c>
      <c r="BQ834" t="e">
        <f t="shared" si="869"/>
        <v>#N/A</v>
      </c>
      <c r="BR834" t="e">
        <f t="shared" si="870"/>
        <v>#N/A</v>
      </c>
      <c r="BS834" t="e">
        <f t="shared" si="871"/>
        <v>#N/A</v>
      </c>
      <c r="BT834" t="e">
        <f t="shared" si="872"/>
        <v>#N/A</v>
      </c>
      <c r="BU834" t="e">
        <f t="shared" si="873"/>
        <v>#N/A</v>
      </c>
      <c r="BV834" t="e">
        <f t="shared" si="874"/>
        <v>#N/A</v>
      </c>
      <c r="BX834" t="e">
        <f t="shared" si="875"/>
        <v>#N/A</v>
      </c>
      <c r="BY834" t="e">
        <f t="shared" si="876"/>
        <v>#N/A</v>
      </c>
      <c r="BZ834" t="e">
        <f t="shared" si="877"/>
        <v>#N/A</v>
      </c>
      <c r="CA834" t="e">
        <f t="shared" si="878"/>
        <v>#N/A</v>
      </c>
      <c r="CB834" t="e">
        <f t="shared" si="879"/>
        <v>#N/A</v>
      </c>
      <c r="CC834" t="e">
        <f t="shared" si="880"/>
        <v>#N/A</v>
      </c>
      <c r="CD834" t="e">
        <f t="shared" si="881"/>
        <v>#N/A</v>
      </c>
      <c r="CE834" t="e">
        <f t="shared" si="882"/>
        <v>#N/A</v>
      </c>
      <c r="CF834" t="e">
        <f t="shared" si="883"/>
        <v>#N/A</v>
      </c>
      <c r="CG834" t="e">
        <f t="shared" si="884"/>
        <v>#N/A</v>
      </c>
      <c r="CH834" t="e">
        <f t="shared" si="885"/>
        <v>#N/A</v>
      </c>
      <c r="CI834" t="e">
        <f t="shared" si="886"/>
        <v>#N/A</v>
      </c>
      <c r="CJ834" t="e">
        <f t="shared" si="887"/>
        <v>#N/A</v>
      </c>
      <c r="CK834" t="e">
        <f t="shared" si="888"/>
        <v>#N/A</v>
      </c>
      <c r="CL834" t="e">
        <f t="shared" si="889"/>
        <v>#N/A</v>
      </c>
      <c r="CM834" t="e">
        <f t="shared" si="890"/>
        <v>#N/A</v>
      </c>
      <c r="CN834" t="e">
        <f t="shared" si="891"/>
        <v>#N/A</v>
      </c>
      <c r="CO834" t="e">
        <f t="shared" si="892"/>
        <v>#N/A</v>
      </c>
      <c r="CP834" t="e">
        <f t="shared" si="893"/>
        <v>#N/A</v>
      </c>
      <c r="CQ834" t="e">
        <f t="shared" si="894"/>
        <v>#N/A</v>
      </c>
      <c r="CR834" t="e">
        <f t="shared" si="895"/>
        <v>#N/A</v>
      </c>
      <c r="CS834" t="e">
        <f t="shared" si="896"/>
        <v>#N/A</v>
      </c>
      <c r="CT834" t="e">
        <f t="shared" si="897"/>
        <v>#N/A</v>
      </c>
      <c r="CU834" t="e">
        <f t="shared" si="898"/>
        <v>#N/A</v>
      </c>
      <c r="CV834" t="e">
        <f t="shared" si="899"/>
        <v>#N/A</v>
      </c>
      <c r="CW834" t="e">
        <f t="shared" si="900"/>
        <v>#N/A</v>
      </c>
      <c r="CX834" t="e">
        <f t="shared" si="901"/>
        <v>#N/A</v>
      </c>
      <c r="CY834" t="e">
        <f t="shared" si="902"/>
        <v>#N/A</v>
      </c>
      <c r="CZ834" t="e">
        <f t="shared" si="903"/>
        <v>#N/A</v>
      </c>
      <c r="DA834" t="e">
        <f t="shared" si="904"/>
        <v>#N/A</v>
      </c>
      <c r="DB834" t="e">
        <f t="shared" si="905"/>
        <v>#N/A</v>
      </c>
      <c r="DC834" t="e">
        <f t="shared" si="906"/>
        <v>#N/A</v>
      </c>
      <c r="DD834" t="e">
        <f t="shared" si="907"/>
        <v>#N/A</v>
      </c>
      <c r="DE834" t="e">
        <f t="shared" si="908"/>
        <v>#N/A</v>
      </c>
      <c r="DF834" t="e">
        <f t="shared" si="909"/>
        <v>#N/A</v>
      </c>
    </row>
    <row r="835" spans="1:110" x14ac:dyDescent="0.25">
      <c r="A835" s="4">
        <f>raw!$A836:$A836</f>
        <v>0</v>
      </c>
      <c r="B835" s="6">
        <f>raw!$B836:$B836</f>
        <v>0</v>
      </c>
      <c r="D835" t="e">
        <f>IF(score!$C835=".",".",IF(score!$C835=0,"1",IF(score!$C835=25,"0",IF(score!$C835=50,"0",IF(score!$C835=75,"0",IF(score!$C835=100,"0"))))))</f>
        <v>#N/A</v>
      </c>
      <c r="E835" t="e">
        <f>IF(score!$C835=".",".",IF(score!$C835=0,"0",IF(score!$C835=25,"1",IF(score!$C835=50,"0",IF(score!$C835=75,"0",IF(score!$C835=100,"0"))))))</f>
        <v>#N/A</v>
      </c>
      <c r="F835" t="e">
        <f>IF(score!$C835=".",".",IF(score!$C835=0,"0",IF(score!$C835=25,"0",IF(score!$C835=50,"1",IF(score!$C835=75,"0",IF(score!$C835=100,"0"))))))</f>
        <v>#N/A</v>
      </c>
      <c r="G835" t="e">
        <f>IF(score!$C835=".",".",IF(score!$C835=0,"0",IF(score!$C835=25,"0",IF(score!$C835=50,"0",IF(score!$C835=75,"1",IF(score!$C835=100,"0"))))))</f>
        <v>#N/A</v>
      </c>
      <c r="H835" t="e">
        <f>IF(score!$D835=".",".",IF(score!$D835=0,"1",IF(score!$D835=50,"0",IF(score!$D835=100,"0"))))</f>
        <v>#N/A</v>
      </c>
      <c r="I835" t="e">
        <f>IF(score!$D835=".",".",IF(score!$D835=0,"0",IF(score!$D835=50,"1",IF(score!$D835=100,"0"))))</f>
        <v>#N/A</v>
      </c>
      <c r="J835" t="e">
        <f>IF(score!$E835=".",".",IF(score!$E835=0,"1",IF(score!$E835=50,"0",IF(score!$E835=100,"0"))))</f>
        <v>#N/A</v>
      </c>
      <c r="K835" t="e">
        <f>IF(score!$E835=".",".",IF(score!$E835=0,"0",IF(score!$E835=50,"1",IF(score!$E835=100,"0"))))</f>
        <v>#N/A</v>
      </c>
      <c r="L835" t="e">
        <f>IF(score!$F835=".",".",IF(score!$F835=0,"1",IF(score!$F835=100,"0")))</f>
        <v>#N/A</v>
      </c>
      <c r="M835" t="e">
        <f>IF(score!$G835=".",".",IF(score!$G835=0,"1",IF(score!$G835=100,"0")))</f>
        <v>#N/A</v>
      </c>
      <c r="N835" t="e">
        <f>IF(score!$H835=".",".",IF(score!$H835=0,"1",IF(score!$H835=100,"0")))</f>
        <v>#N/A</v>
      </c>
      <c r="O835" t="e">
        <f>IF(score!$I835=".",".",IF(score!$I835=0,"1",IF(score!$I835=50,"0",IF(score!$I835=100,"0"))))</f>
        <v>#N/A</v>
      </c>
      <c r="P835" t="e">
        <f>IF(score!$J835=".",".",IF(score!$J835=0,"1",IF(score!$J835=25,"0",IF(score!$J835=50,"0",IF(score!$J835=75,"0",IF(score!$J835=100,"0"))))))</f>
        <v>#N/A</v>
      </c>
      <c r="Q835" t="e">
        <f>IF(score!$J835=".",".",IF(score!$J835=0,"0",IF(score!$J835=25,"1",IF(score!$J835=50,"0",IF(score!$J835=75,"0",IF(score!$J835=100,"0"))))))</f>
        <v>#N/A</v>
      </c>
      <c r="R835" t="e">
        <f>IF(score!$J835=".",".",IF(score!$J835=0,"0",IF(score!$J835=25,"0",IF(score!$J835=50,"1",IF(score!$J835=75,"0",IF(score!$J835=100,"0"))))))</f>
        <v>#N/A</v>
      </c>
      <c r="S835" t="e">
        <f>IF(score!$J835=".",".",IF(score!$J835=0,"0",IF(score!$J835=25,"0",IF(score!$J835=50,"0",IF(score!$J835=75,"1",IF(score!$J835=100,"0"))))))</f>
        <v>#N/A</v>
      </c>
      <c r="T835" t="e">
        <f>IF(score!$K835=".",".",IF(score!$K835=0,"1",IF(score!$K835=20,"0",IF(score!$K835=40,"0",IF(score!$K835=60,"0",IF(score!$K835=80,"0",IF(score!$K835=100,"0")))))))</f>
        <v>#N/A</v>
      </c>
      <c r="U835" t="e">
        <f>IF(score!$K835=".",".",IF(score!$K835=0,"0",IF(score!$K835=20,"1",IF(score!$K835=40,"0",IF(score!$K835=60,"0",IF(score!$K835=80,"0",IF(score!$K835=100,"0")))))))</f>
        <v>#N/A</v>
      </c>
      <c r="V835" t="e">
        <f>IF(score!$K835=".",".",IF(score!$K835=0,"0",IF(score!$K835=20,"0",IF(score!$K835=40,"1",IF(score!$K835=60,"0",IF(score!$K835=80,"0",IF(score!$K835=100,"0")))))))</f>
        <v>#N/A</v>
      </c>
      <c r="W835" t="e">
        <f>IF(score!$K835=".",".",IF(score!$K835=0,"0",IF(score!$K835=20,"0",IF(score!$K835=40,"0",IF(score!$K835=60,"1",IF(score!$K835=80,"0",IF(score!$K835=100,"0")))))))</f>
        <v>#N/A</v>
      </c>
      <c r="X835" t="e">
        <f>IF(score!$K835=".",".",IF(score!$K835=0,"0",IF(score!$K835=20,"0",IF(score!$K835=40,"0",IF(score!$K835=60,"0",IF(score!$K835=80,"1",IF(score!$K835=100,"0")))))))</f>
        <v>#N/A</v>
      </c>
      <c r="Y835" t="e">
        <f>IF(score!$L835=".",".",IF(score!$L835=0,"1",IF(score!$L835=20,"0",IF(score!$L835=40,"0",IF(score!$L835=60,"0",IF(score!$L835=80,"0",IF(score!$L835=100,"0")))))))</f>
        <v>#N/A</v>
      </c>
      <c r="Z835" t="e">
        <f>IF(score!$L835=".",".",IF(score!$L835=0,"0",IF(score!$L835=20,"1",IF(score!$L835=40,"0",IF(score!$L835=60,"0",IF(score!$L835=80,"0",IF(score!$L835=100,"0")))))))</f>
        <v>#N/A</v>
      </c>
      <c r="AA835" t="e">
        <f>IF(score!$L835=".",".",IF(score!$L835=0,"0",IF(score!$L835=20,"0",IF(score!$L835=40,"1",IF(score!$L835=60,"0",IF(score!$L835=80,"0",IF(score!$L835=100,"0")))))))</f>
        <v>#N/A</v>
      </c>
      <c r="AB835" t="e">
        <f>IF(score!$L835=".",".",IF(score!$L835=0,"0",IF(score!$L835=20,"0",IF(score!$L835=40,"0",IF(score!$L835=60,"1",IF(score!$L835=80,"0",IF(score!$L835=100,"0")))))))</f>
        <v>#N/A</v>
      </c>
      <c r="AC835" t="e">
        <f>IF(score!$L835=".",".",IF(score!$L835=0,"0",IF(score!$L835=20,"0",IF(score!$L835=40,"0",IF(score!$L835=60,"0",IF(score!$L835=80,"1",IF(score!L835=100,"0")))))))</f>
        <v>#N/A</v>
      </c>
      <c r="AD835" t="e">
        <f>IF(score!$M835=".",".",IF(score!$M835=0,"1",IF(score!$M835=20,"0",IF(score!$M835=40,"0",IF(score!$M835=60,"0",IF(score!$M835=80,"0",IF(score!$M835=100,"0")))))))</f>
        <v>#N/A</v>
      </c>
      <c r="AE835" t="e">
        <f>IF(score!$M835=".",".",IF(score!$M835=0,"0",IF(score!$M835=20,"1",IF(score!$M835=40,"0",IF(score!$M835=60,"0",IF(score!$M835=80,"0",IF(score!$M835=100,"0")))))))</f>
        <v>#N/A</v>
      </c>
      <c r="AF835" t="e">
        <f>IF(score!$M835=".",".",IF(score!$M835=0,"0",IF(score!$M835=20,"0",IF(score!$M835=40,"1",IF(score!$M835=60,"0",IF(score!$M835=80,"0",IF(score!$M835=100,"0")))))))</f>
        <v>#N/A</v>
      </c>
      <c r="AG835" t="e">
        <f>IF(score!$M835=".",".",IF(score!$M835=0,"0",IF(score!$M835=20,"0",IF(score!$M835=40,"0",IF(score!$M835=60,"1",IF(score!$M835=80,"0",IF(score!$M835=100,"0")))))))</f>
        <v>#N/A</v>
      </c>
      <c r="AH835" t="e">
        <f>IF(score!$M835=".",".",IF(score!$M835=0,"0",IF(score!$M835=20,"0",IF(score!$M835=40,"0",IF(score!$M835=60,"0",IF(score!$M835=80,"1",IF(score!$M835=100,"0")))))))</f>
        <v>#N/A</v>
      </c>
      <c r="AI835" t="e">
        <f>IF(score!$N835=".",".",IF(score!$N835=0,"1",IF(score!$N835=25,"0",IF(score!$N835=50,"0",IF(score!$N835=75,"0",IF(score!$N835=100,"0"))))))</f>
        <v>#N/A</v>
      </c>
      <c r="AJ835" t="e">
        <f>IF(score!$N835=".",".",IF(score!$N835=0,"0",IF(score!$N835=25,"1",IF(score!$N835=50,"0",IF(score!$N835=75,"0",IF(score!$N835=100,"0"))))))</f>
        <v>#N/A</v>
      </c>
      <c r="AK835" t="e">
        <f>IF(score!$N835=".",".",IF(score!$N835=0,"0",IF(score!$N835=25,"0",IF(score!$N835=50,"1",IF(score!$N835=75,"0",IF(score!$N835=100,"0"))))))</f>
        <v>#N/A</v>
      </c>
      <c r="AL835" t="e">
        <f>IF(score!$N835=".",".",IF(score!$N835=0,"0",IF(score!$N835=25,"0",IF(score!$N835=50,"0",IF(score!$N835=75,"1",IF(score!$N835=100,"0"))))))</f>
        <v>#N/A</v>
      </c>
      <c r="AN835" t="e">
        <f t="shared" si="840"/>
        <v>#N/A</v>
      </c>
      <c r="AO835" t="e">
        <f t="shared" si="841"/>
        <v>#N/A</v>
      </c>
      <c r="AP835" t="e">
        <f t="shared" si="842"/>
        <v>#N/A</v>
      </c>
      <c r="AQ835" t="e">
        <f t="shared" si="843"/>
        <v>#N/A</v>
      </c>
      <c r="AR835" t="e">
        <f t="shared" si="844"/>
        <v>#N/A</v>
      </c>
      <c r="AS835" t="e">
        <f t="shared" si="845"/>
        <v>#N/A</v>
      </c>
      <c r="AT835" t="e">
        <f t="shared" si="846"/>
        <v>#N/A</v>
      </c>
      <c r="AU835" t="e">
        <f t="shared" si="847"/>
        <v>#N/A</v>
      </c>
      <c r="AV835" t="e">
        <f t="shared" si="848"/>
        <v>#N/A</v>
      </c>
      <c r="AW835" t="e">
        <f t="shared" si="849"/>
        <v>#N/A</v>
      </c>
      <c r="AX835" t="e">
        <f t="shared" si="850"/>
        <v>#N/A</v>
      </c>
      <c r="AY835" t="e">
        <f t="shared" si="851"/>
        <v>#N/A</v>
      </c>
      <c r="AZ835" t="e">
        <f t="shared" si="852"/>
        <v>#N/A</v>
      </c>
      <c r="BA835" t="e">
        <f t="shared" si="853"/>
        <v>#N/A</v>
      </c>
      <c r="BB835" t="e">
        <f t="shared" si="854"/>
        <v>#N/A</v>
      </c>
      <c r="BC835" t="e">
        <f t="shared" si="855"/>
        <v>#N/A</v>
      </c>
      <c r="BD835" t="e">
        <f t="shared" si="856"/>
        <v>#N/A</v>
      </c>
      <c r="BE835" t="e">
        <f t="shared" si="857"/>
        <v>#N/A</v>
      </c>
      <c r="BF835" t="e">
        <f t="shared" si="858"/>
        <v>#N/A</v>
      </c>
      <c r="BG835" t="e">
        <f t="shared" si="859"/>
        <v>#N/A</v>
      </c>
      <c r="BH835" t="e">
        <f t="shared" si="860"/>
        <v>#N/A</v>
      </c>
      <c r="BI835" t="e">
        <f t="shared" si="861"/>
        <v>#N/A</v>
      </c>
      <c r="BJ835" t="e">
        <f t="shared" si="862"/>
        <v>#N/A</v>
      </c>
      <c r="BK835" t="e">
        <f t="shared" si="863"/>
        <v>#N/A</v>
      </c>
      <c r="BL835" t="e">
        <f t="shared" si="864"/>
        <v>#N/A</v>
      </c>
      <c r="BM835" t="e">
        <f t="shared" si="865"/>
        <v>#N/A</v>
      </c>
      <c r="BN835" t="e">
        <f t="shared" si="866"/>
        <v>#N/A</v>
      </c>
      <c r="BO835" t="e">
        <f t="shared" si="867"/>
        <v>#N/A</v>
      </c>
      <c r="BP835" t="e">
        <f t="shared" si="868"/>
        <v>#N/A</v>
      </c>
      <c r="BQ835" t="e">
        <f t="shared" si="869"/>
        <v>#N/A</v>
      </c>
      <c r="BR835" t="e">
        <f t="shared" si="870"/>
        <v>#N/A</v>
      </c>
      <c r="BS835" t="e">
        <f t="shared" si="871"/>
        <v>#N/A</v>
      </c>
      <c r="BT835" t="e">
        <f t="shared" si="872"/>
        <v>#N/A</v>
      </c>
      <c r="BU835" t="e">
        <f t="shared" si="873"/>
        <v>#N/A</v>
      </c>
      <c r="BV835" t="e">
        <f t="shared" si="874"/>
        <v>#N/A</v>
      </c>
      <c r="BX835" t="e">
        <f t="shared" si="875"/>
        <v>#N/A</v>
      </c>
      <c r="BY835" t="e">
        <f t="shared" si="876"/>
        <v>#N/A</v>
      </c>
      <c r="BZ835" t="e">
        <f t="shared" si="877"/>
        <v>#N/A</v>
      </c>
      <c r="CA835" t="e">
        <f t="shared" si="878"/>
        <v>#N/A</v>
      </c>
      <c r="CB835" t="e">
        <f t="shared" si="879"/>
        <v>#N/A</v>
      </c>
      <c r="CC835" t="e">
        <f t="shared" si="880"/>
        <v>#N/A</v>
      </c>
      <c r="CD835" t="e">
        <f t="shared" si="881"/>
        <v>#N/A</v>
      </c>
      <c r="CE835" t="e">
        <f t="shared" si="882"/>
        <v>#N/A</v>
      </c>
      <c r="CF835" t="e">
        <f t="shared" si="883"/>
        <v>#N/A</v>
      </c>
      <c r="CG835" t="e">
        <f t="shared" si="884"/>
        <v>#N/A</v>
      </c>
      <c r="CH835" t="e">
        <f t="shared" si="885"/>
        <v>#N/A</v>
      </c>
      <c r="CI835" t="e">
        <f t="shared" si="886"/>
        <v>#N/A</v>
      </c>
      <c r="CJ835" t="e">
        <f t="shared" si="887"/>
        <v>#N/A</v>
      </c>
      <c r="CK835" t="e">
        <f t="shared" si="888"/>
        <v>#N/A</v>
      </c>
      <c r="CL835" t="e">
        <f t="shared" si="889"/>
        <v>#N/A</v>
      </c>
      <c r="CM835" t="e">
        <f t="shared" si="890"/>
        <v>#N/A</v>
      </c>
      <c r="CN835" t="e">
        <f t="shared" si="891"/>
        <v>#N/A</v>
      </c>
      <c r="CO835" t="e">
        <f t="shared" si="892"/>
        <v>#N/A</v>
      </c>
      <c r="CP835" t="e">
        <f t="shared" si="893"/>
        <v>#N/A</v>
      </c>
      <c r="CQ835" t="e">
        <f t="shared" si="894"/>
        <v>#N/A</v>
      </c>
      <c r="CR835" t="e">
        <f t="shared" si="895"/>
        <v>#N/A</v>
      </c>
      <c r="CS835" t="e">
        <f t="shared" si="896"/>
        <v>#N/A</v>
      </c>
      <c r="CT835" t="e">
        <f t="shared" si="897"/>
        <v>#N/A</v>
      </c>
      <c r="CU835" t="e">
        <f t="shared" si="898"/>
        <v>#N/A</v>
      </c>
      <c r="CV835" t="e">
        <f t="shared" si="899"/>
        <v>#N/A</v>
      </c>
      <c r="CW835" t="e">
        <f t="shared" si="900"/>
        <v>#N/A</v>
      </c>
      <c r="CX835" t="e">
        <f t="shared" si="901"/>
        <v>#N/A</v>
      </c>
      <c r="CY835" t="e">
        <f t="shared" si="902"/>
        <v>#N/A</v>
      </c>
      <c r="CZ835" t="e">
        <f t="shared" si="903"/>
        <v>#N/A</v>
      </c>
      <c r="DA835" t="e">
        <f t="shared" si="904"/>
        <v>#N/A</v>
      </c>
      <c r="DB835" t="e">
        <f t="shared" si="905"/>
        <v>#N/A</v>
      </c>
      <c r="DC835" t="e">
        <f t="shared" si="906"/>
        <v>#N/A</v>
      </c>
      <c r="DD835" t="e">
        <f t="shared" si="907"/>
        <v>#N/A</v>
      </c>
      <c r="DE835" t="e">
        <f t="shared" si="908"/>
        <v>#N/A</v>
      </c>
      <c r="DF835" t="e">
        <f t="shared" si="909"/>
        <v>#N/A</v>
      </c>
    </row>
    <row r="836" spans="1:110" x14ac:dyDescent="0.25">
      <c r="A836" s="4">
        <f>raw!$A837:$A837</f>
        <v>0</v>
      </c>
      <c r="B836" s="6">
        <f>raw!$B837:$B837</f>
        <v>0</v>
      </c>
      <c r="D836" t="e">
        <f>IF(score!$C836=".",".",IF(score!$C836=0,"1",IF(score!$C836=25,"0",IF(score!$C836=50,"0",IF(score!$C836=75,"0",IF(score!$C836=100,"0"))))))</f>
        <v>#N/A</v>
      </c>
      <c r="E836" t="e">
        <f>IF(score!$C836=".",".",IF(score!$C836=0,"0",IF(score!$C836=25,"1",IF(score!$C836=50,"0",IF(score!$C836=75,"0",IF(score!$C836=100,"0"))))))</f>
        <v>#N/A</v>
      </c>
      <c r="F836" t="e">
        <f>IF(score!$C836=".",".",IF(score!$C836=0,"0",IF(score!$C836=25,"0",IF(score!$C836=50,"1",IF(score!$C836=75,"0",IF(score!$C836=100,"0"))))))</f>
        <v>#N/A</v>
      </c>
      <c r="G836" t="e">
        <f>IF(score!$C836=".",".",IF(score!$C836=0,"0",IF(score!$C836=25,"0",IF(score!$C836=50,"0",IF(score!$C836=75,"1",IF(score!$C836=100,"0"))))))</f>
        <v>#N/A</v>
      </c>
      <c r="H836" t="e">
        <f>IF(score!$D836=".",".",IF(score!$D836=0,"1",IF(score!$D836=50,"0",IF(score!$D836=100,"0"))))</f>
        <v>#N/A</v>
      </c>
      <c r="I836" t="e">
        <f>IF(score!$D836=".",".",IF(score!$D836=0,"0",IF(score!$D836=50,"1",IF(score!$D836=100,"0"))))</f>
        <v>#N/A</v>
      </c>
      <c r="J836" t="e">
        <f>IF(score!$E836=".",".",IF(score!$E836=0,"1",IF(score!$E836=50,"0",IF(score!$E836=100,"0"))))</f>
        <v>#N/A</v>
      </c>
      <c r="K836" t="e">
        <f>IF(score!$E836=".",".",IF(score!$E836=0,"0",IF(score!$E836=50,"1",IF(score!$E836=100,"0"))))</f>
        <v>#N/A</v>
      </c>
      <c r="L836" t="e">
        <f>IF(score!$F836=".",".",IF(score!$F836=0,"1",IF(score!$F836=100,"0")))</f>
        <v>#N/A</v>
      </c>
      <c r="M836" t="e">
        <f>IF(score!$G836=".",".",IF(score!$G836=0,"1",IF(score!$G836=100,"0")))</f>
        <v>#N/A</v>
      </c>
      <c r="N836" t="e">
        <f>IF(score!$H836=".",".",IF(score!$H836=0,"1",IF(score!$H836=100,"0")))</f>
        <v>#N/A</v>
      </c>
      <c r="O836" t="e">
        <f>IF(score!$I836=".",".",IF(score!$I836=0,"1",IF(score!$I836=50,"0",IF(score!$I836=100,"0"))))</f>
        <v>#N/A</v>
      </c>
      <c r="P836" t="e">
        <f>IF(score!$J836=".",".",IF(score!$J836=0,"1",IF(score!$J836=25,"0",IF(score!$J836=50,"0",IF(score!$J836=75,"0",IF(score!$J836=100,"0"))))))</f>
        <v>#N/A</v>
      </c>
      <c r="Q836" t="e">
        <f>IF(score!$J836=".",".",IF(score!$J836=0,"0",IF(score!$J836=25,"1",IF(score!$J836=50,"0",IF(score!$J836=75,"0",IF(score!$J836=100,"0"))))))</f>
        <v>#N/A</v>
      </c>
      <c r="R836" t="e">
        <f>IF(score!$J836=".",".",IF(score!$J836=0,"0",IF(score!$J836=25,"0",IF(score!$J836=50,"1",IF(score!$J836=75,"0",IF(score!$J836=100,"0"))))))</f>
        <v>#N/A</v>
      </c>
      <c r="S836" t="e">
        <f>IF(score!$J836=".",".",IF(score!$J836=0,"0",IF(score!$J836=25,"0",IF(score!$J836=50,"0",IF(score!$J836=75,"1",IF(score!$J836=100,"0"))))))</f>
        <v>#N/A</v>
      </c>
      <c r="T836" t="e">
        <f>IF(score!$K836=".",".",IF(score!$K836=0,"1",IF(score!$K836=20,"0",IF(score!$K836=40,"0",IF(score!$K836=60,"0",IF(score!$K836=80,"0",IF(score!$K836=100,"0")))))))</f>
        <v>#N/A</v>
      </c>
      <c r="U836" t="e">
        <f>IF(score!$K836=".",".",IF(score!$K836=0,"0",IF(score!$K836=20,"1",IF(score!$K836=40,"0",IF(score!$K836=60,"0",IF(score!$K836=80,"0",IF(score!$K836=100,"0")))))))</f>
        <v>#N/A</v>
      </c>
      <c r="V836" t="e">
        <f>IF(score!$K836=".",".",IF(score!$K836=0,"0",IF(score!$K836=20,"0",IF(score!$K836=40,"1",IF(score!$K836=60,"0",IF(score!$K836=80,"0",IF(score!$K836=100,"0")))))))</f>
        <v>#N/A</v>
      </c>
      <c r="W836" t="e">
        <f>IF(score!$K836=".",".",IF(score!$K836=0,"0",IF(score!$K836=20,"0",IF(score!$K836=40,"0",IF(score!$K836=60,"1",IF(score!$K836=80,"0",IF(score!$K836=100,"0")))))))</f>
        <v>#N/A</v>
      </c>
      <c r="X836" t="e">
        <f>IF(score!$K836=".",".",IF(score!$K836=0,"0",IF(score!$K836=20,"0",IF(score!$K836=40,"0",IF(score!$K836=60,"0",IF(score!$K836=80,"1",IF(score!$K836=100,"0")))))))</f>
        <v>#N/A</v>
      </c>
      <c r="Y836" t="e">
        <f>IF(score!$L836=".",".",IF(score!$L836=0,"1",IF(score!$L836=20,"0",IF(score!$L836=40,"0",IF(score!$L836=60,"0",IF(score!$L836=80,"0",IF(score!$L836=100,"0")))))))</f>
        <v>#N/A</v>
      </c>
      <c r="Z836" t="e">
        <f>IF(score!$L836=".",".",IF(score!$L836=0,"0",IF(score!$L836=20,"1",IF(score!$L836=40,"0",IF(score!$L836=60,"0",IF(score!$L836=80,"0",IF(score!$L836=100,"0")))))))</f>
        <v>#N/A</v>
      </c>
      <c r="AA836" t="e">
        <f>IF(score!$L836=".",".",IF(score!$L836=0,"0",IF(score!$L836=20,"0",IF(score!$L836=40,"1",IF(score!$L836=60,"0",IF(score!$L836=80,"0",IF(score!$L836=100,"0")))))))</f>
        <v>#N/A</v>
      </c>
      <c r="AB836" t="e">
        <f>IF(score!$L836=".",".",IF(score!$L836=0,"0",IF(score!$L836=20,"0",IF(score!$L836=40,"0",IF(score!$L836=60,"1",IF(score!$L836=80,"0",IF(score!$L836=100,"0")))))))</f>
        <v>#N/A</v>
      </c>
      <c r="AC836" t="e">
        <f>IF(score!$L836=".",".",IF(score!$L836=0,"0",IF(score!$L836=20,"0",IF(score!$L836=40,"0",IF(score!$L836=60,"0",IF(score!$L836=80,"1",IF(score!L836=100,"0")))))))</f>
        <v>#N/A</v>
      </c>
      <c r="AD836" t="e">
        <f>IF(score!$M836=".",".",IF(score!$M836=0,"1",IF(score!$M836=20,"0",IF(score!$M836=40,"0",IF(score!$M836=60,"0",IF(score!$M836=80,"0",IF(score!$M836=100,"0")))))))</f>
        <v>#N/A</v>
      </c>
      <c r="AE836" t="e">
        <f>IF(score!$M836=".",".",IF(score!$M836=0,"0",IF(score!$M836=20,"1",IF(score!$M836=40,"0",IF(score!$M836=60,"0",IF(score!$M836=80,"0",IF(score!$M836=100,"0")))))))</f>
        <v>#N/A</v>
      </c>
      <c r="AF836" t="e">
        <f>IF(score!$M836=".",".",IF(score!$M836=0,"0",IF(score!$M836=20,"0",IF(score!$M836=40,"1",IF(score!$M836=60,"0",IF(score!$M836=80,"0",IF(score!$M836=100,"0")))))))</f>
        <v>#N/A</v>
      </c>
      <c r="AG836" t="e">
        <f>IF(score!$M836=".",".",IF(score!$M836=0,"0",IF(score!$M836=20,"0",IF(score!$M836=40,"0",IF(score!$M836=60,"1",IF(score!$M836=80,"0",IF(score!$M836=100,"0")))))))</f>
        <v>#N/A</v>
      </c>
      <c r="AH836" t="e">
        <f>IF(score!$M836=".",".",IF(score!$M836=0,"0",IF(score!$M836=20,"0",IF(score!$M836=40,"0",IF(score!$M836=60,"0",IF(score!$M836=80,"1",IF(score!$M836=100,"0")))))))</f>
        <v>#N/A</v>
      </c>
      <c r="AI836" t="e">
        <f>IF(score!$N836=".",".",IF(score!$N836=0,"1",IF(score!$N836=25,"0",IF(score!$N836=50,"0",IF(score!$N836=75,"0",IF(score!$N836=100,"0"))))))</f>
        <v>#N/A</v>
      </c>
      <c r="AJ836" t="e">
        <f>IF(score!$N836=".",".",IF(score!$N836=0,"0",IF(score!$N836=25,"1",IF(score!$N836=50,"0",IF(score!$N836=75,"0",IF(score!$N836=100,"0"))))))</f>
        <v>#N/A</v>
      </c>
      <c r="AK836" t="e">
        <f>IF(score!$N836=".",".",IF(score!$N836=0,"0",IF(score!$N836=25,"0",IF(score!$N836=50,"1",IF(score!$N836=75,"0",IF(score!$N836=100,"0"))))))</f>
        <v>#N/A</v>
      </c>
      <c r="AL836" t="e">
        <f>IF(score!$N836=".",".",IF(score!$N836=0,"0",IF(score!$N836=25,"0",IF(score!$N836=50,"0",IF(score!$N836=75,"1",IF(score!$N836=100,"0"))))))</f>
        <v>#N/A</v>
      </c>
      <c r="AN836" t="e">
        <f t="shared" si="840"/>
        <v>#N/A</v>
      </c>
      <c r="AO836" t="e">
        <f t="shared" si="841"/>
        <v>#N/A</v>
      </c>
      <c r="AP836" t="e">
        <f t="shared" si="842"/>
        <v>#N/A</v>
      </c>
      <c r="AQ836" t="e">
        <f t="shared" si="843"/>
        <v>#N/A</v>
      </c>
      <c r="AR836" t="e">
        <f t="shared" si="844"/>
        <v>#N/A</v>
      </c>
      <c r="AS836" t="e">
        <f t="shared" si="845"/>
        <v>#N/A</v>
      </c>
      <c r="AT836" t="e">
        <f t="shared" si="846"/>
        <v>#N/A</v>
      </c>
      <c r="AU836" t="e">
        <f t="shared" si="847"/>
        <v>#N/A</v>
      </c>
      <c r="AV836" t="e">
        <f t="shared" si="848"/>
        <v>#N/A</v>
      </c>
      <c r="AW836" t="e">
        <f t="shared" si="849"/>
        <v>#N/A</v>
      </c>
      <c r="AX836" t="e">
        <f t="shared" si="850"/>
        <v>#N/A</v>
      </c>
      <c r="AY836" t="e">
        <f t="shared" si="851"/>
        <v>#N/A</v>
      </c>
      <c r="AZ836" t="e">
        <f t="shared" si="852"/>
        <v>#N/A</v>
      </c>
      <c r="BA836" t="e">
        <f t="shared" si="853"/>
        <v>#N/A</v>
      </c>
      <c r="BB836" t="e">
        <f t="shared" si="854"/>
        <v>#N/A</v>
      </c>
      <c r="BC836" t="e">
        <f t="shared" si="855"/>
        <v>#N/A</v>
      </c>
      <c r="BD836" t="e">
        <f t="shared" si="856"/>
        <v>#N/A</v>
      </c>
      <c r="BE836" t="e">
        <f t="shared" si="857"/>
        <v>#N/A</v>
      </c>
      <c r="BF836" t="e">
        <f t="shared" si="858"/>
        <v>#N/A</v>
      </c>
      <c r="BG836" t="e">
        <f t="shared" si="859"/>
        <v>#N/A</v>
      </c>
      <c r="BH836" t="e">
        <f t="shared" si="860"/>
        <v>#N/A</v>
      </c>
      <c r="BI836" t="e">
        <f t="shared" si="861"/>
        <v>#N/A</v>
      </c>
      <c r="BJ836" t="e">
        <f t="shared" si="862"/>
        <v>#N/A</v>
      </c>
      <c r="BK836" t="e">
        <f t="shared" si="863"/>
        <v>#N/A</v>
      </c>
      <c r="BL836" t="e">
        <f t="shared" si="864"/>
        <v>#N/A</v>
      </c>
      <c r="BM836" t="e">
        <f t="shared" si="865"/>
        <v>#N/A</v>
      </c>
      <c r="BN836" t="e">
        <f t="shared" si="866"/>
        <v>#N/A</v>
      </c>
      <c r="BO836" t="e">
        <f t="shared" si="867"/>
        <v>#N/A</v>
      </c>
      <c r="BP836" t="e">
        <f t="shared" si="868"/>
        <v>#N/A</v>
      </c>
      <c r="BQ836" t="e">
        <f t="shared" si="869"/>
        <v>#N/A</v>
      </c>
      <c r="BR836" t="e">
        <f t="shared" si="870"/>
        <v>#N/A</v>
      </c>
      <c r="BS836" t="e">
        <f t="shared" si="871"/>
        <v>#N/A</v>
      </c>
      <c r="BT836" t="e">
        <f t="shared" si="872"/>
        <v>#N/A</v>
      </c>
      <c r="BU836" t="e">
        <f t="shared" si="873"/>
        <v>#N/A</v>
      </c>
      <c r="BV836" t="e">
        <f t="shared" si="874"/>
        <v>#N/A</v>
      </c>
      <c r="BX836" t="e">
        <f t="shared" si="875"/>
        <v>#N/A</v>
      </c>
      <c r="BY836" t="e">
        <f t="shared" si="876"/>
        <v>#N/A</v>
      </c>
      <c r="BZ836" t="e">
        <f t="shared" si="877"/>
        <v>#N/A</v>
      </c>
      <c r="CA836" t="e">
        <f t="shared" si="878"/>
        <v>#N/A</v>
      </c>
      <c r="CB836" t="e">
        <f t="shared" si="879"/>
        <v>#N/A</v>
      </c>
      <c r="CC836" t="e">
        <f t="shared" si="880"/>
        <v>#N/A</v>
      </c>
      <c r="CD836" t="e">
        <f t="shared" si="881"/>
        <v>#N/A</v>
      </c>
      <c r="CE836" t="e">
        <f t="shared" si="882"/>
        <v>#N/A</v>
      </c>
      <c r="CF836" t="e">
        <f t="shared" si="883"/>
        <v>#N/A</v>
      </c>
      <c r="CG836" t="e">
        <f t="shared" si="884"/>
        <v>#N/A</v>
      </c>
      <c r="CH836" t="e">
        <f t="shared" si="885"/>
        <v>#N/A</v>
      </c>
      <c r="CI836" t="e">
        <f t="shared" si="886"/>
        <v>#N/A</v>
      </c>
      <c r="CJ836" t="e">
        <f t="shared" si="887"/>
        <v>#N/A</v>
      </c>
      <c r="CK836" t="e">
        <f t="shared" si="888"/>
        <v>#N/A</v>
      </c>
      <c r="CL836" t="e">
        <f t="shared" si="889"/>
        <v>#N/A</v>
      </c>
      <c r="CM836" t="e">
        <f t="shared" si="890"/>
        <v>#N/A</v>
      </c>
      <c r="CN836" t="e">
        <f t="shared" si="891"/>
        <v>#N/A</v>
      </c>
      <c r="CO836" t="e">
        <f t="shared" si="892"/>
        <v>#N/A</v>
      </c>
      <c r="CP836" t="e">
        <f t="shared" si="893"/>
        <v>#N/A</v>
      </c>
      <c r="CQ836" t="e">
        <f t="shared" si="894"/>
        <v>#N/A</v>
      </c>
      <c r="CR836" t="e">
        <f t="shared" si="895"/>
        <v>#N/A</v>
      </c>
      <c r="CS836" t="e">
        <f t="shared" si="896"/>
        <v>#N/A</v>
      </c>
      <c r="CT836" t="e">
        <f t="shared" si="897"/>
        <v>#N/A</v>
      </c>
      <c r="CU836" t="e">
        <f t="shared" si="898"/>
        <v>#N/A</v>
      </c>
      <c r="CV836" t="e">
        <f t="shared" si="899"/>
        <v>#N/A</v>
      </c>
      <c r="CW836" t="e">
        <f t="shared" si="900"/>
        <v>#N/A</v>
      </c>
      <c r="CX836" t="e">
        <f t="shared" si="901"/>
        <v>#N/A</v>
      </c>
      <c r="CY836" t="e">
        <f t="shared" si="902"/>
        <v>#N/A</v>
      </c>
      <c r="CZ836" t="e">
        <f t="shared" si="903"/>
        <v>#N/A</v>
      </c>
      <c r="DA836" t="e">
        <f t="shared" si="904"/>
        <v>#N/A</v>
      </c>
      <c r="DB836" t="e">
        <f t="shared" si="905"/>
        <v>#N/A</v>
      </c>
      <c r="DC836" t="e">
        <f t="shared" si="906"/>
        <v>#N/A</v>
      </c>
      <c r="DD836" t="e">
        <f t="shared" si="907"/>
        <v>#N/A</v>
      </c>
      <c r="DE836" t="e">
        <f t="shared" si="908"/>
        <v>#N/A</v>
      </c>
      <c r="DF836" t="e">
        <f t="shared" si="909"/>
        <v>#N/A</v>
      </c>
    </row>
    <row r="837" spans="1:110" x14ac:dyDescent="0.25">
      <c r="A837" s="4">
        <f>raw!$A838:$A838</f>
        <v>0</v>
      </c>
      <c r="B837" s="6">
        <f>raw!$B838:$B838</f>
        <v>0</v>
      </c>
      <c r="D837" t="e">
        <f>IF(score!$C837=".",".",IF(score!$C837=0,"1",IF(score!$C837=25,"0",IF(score!$C837=50,"0",IF(score!$C837=75,"0",IF(score!$C837=100,"0"))))))</f>
        <v>#N/A</v>
      </c>
      <c r="E837" t="e">
        <f>IF(score!$C837=".",".",IF(score!$C837=0,"0",IF(score!$C837=25,"1",IF(score!$C837=50,"0",IF(score!$C837=75,"0",IF(score!$C837=100,"0"))))))</f>
        <v>#N/A</v>
      </c>
      <c r="F837" t="e">
        <f>IF(score!$C837=".",".",IF(score!$C837=0,"0",IF(score!$C837=25,"0",IF(score!$C837=50,"1",IF(score!$C837=75,"0",IF(score!$C837=100,"0"))))))</f>
        <v>#N/A</v>
      </c>
      <c r="G837" t="e">
        <f>IF(score!$C837=".",".",IF(score!$C837=0,"0",IF(score!$C837=25,"0",IF(score!$C837=50,"0",IF(score!$C837=75,"1",IF(score!$C837=100,"0"))))))</f>
        <v>#N/A</v>
      </c>
      <c r="H837" t="e">
        <f>IF(score!$D837=".",".",IF(score!$D837=0,"1",IF(score!$D837=50,"0",IF(score!$D837=100,"0"))))</f>
        <v>#N/A</v>
      </c>
      <c r="I837" t="e">
        <f>IF(score!$D837=".",".",IF(score!$D837=0,"0",IF(score!$D837=50,"1",IF(score!$D837=100,"0"))))</f>
        <v>#N/A</v>
      </c>
      <c r="J837" t="e">
        <f>IF(score!$E837=".",".",IF(score!$E837=0,"1",IF(score!$E837=50,"0",IF(score!$E837=100,"0"))))</f>
        <v>#N/A</v>
      </c>
      <c r="K837" t="e">
        <f>IF(score!$E837=".",".",IF(score!$E837=0,"0",IF(score!$E837=50,"1",IF(score!$E837=100,"0"))))</f>
        <v>#N/A</v>
      </c>
      <c r="L837" t="e">
        <f>IF(score!$F837=".",".",IF(score!$F837=0,"1",IF(score!$F837=100,"0")))</f>
        <v>#N/A</v>
      </c>
      <c r="M837" t="e">
        <f>IF(score!$G837=".",".",IF(score!$G837=0,"1",IF(score!$G837=100,"0")))</f>
        <v>#N/A</v>
      </c>
      <c r="N837" t="e">
        <f>IF(score!$H837=".",".",IF(score!$H837=0,"1",IF(score!$H837=100,"0")))</f>
        <v>#N/A</v>
      </c>
      <c r="O837" t="e">
        <f>IF(score!$I837=".",".",IF(score!$I837=0,"1",IF(score!$I837=50,"0",IF(score!$I837=100,"0"))))</f>
        <v>#N/A</v>
      </c>
      <c r="P837" t="e">
        <f>IF(score!$J837=".",".",IF(score!$J837=0,"1",IF(score!$J837=25,"0",IF(score!$J837=50,"0",IF(score!$J837=75,"0",IF(score!$J837=100,"0"))))))</f>
        <v>#N/A</v>
      </c>
      <c r="Q837" t="e">
        <f>IF(score!$J837=".",".",IF(score!$J837=0,"0",IF(score!$J837=25,"1",IF(score!$J837=50,"0",IF(score!$J837=75,"0",IF(score!$J837=100,"0"))))))</f>
        <v>#N/A</v>
      </c>
      <c r="R837" t="e">
        <f>IF(score!$J837=".",".",IF(score!$J837=0,"0",IF(score!$J837=25,"0",IF(score!$J837=50,"1",IF(score!$J837=75,"0",IF(score!$J837=100,"0"))))))</f>
        <v>#N/A</v>
      </c>
      <c r="S837" t="e">
        <f>IF(score!$J837=".",".",IF(score!$J837=0,"0",IF(score!$J837=25,"0",IF(score!$J837=50,"0",IF(score!$J837=75,"1",IF(score!$J837=100,"0"))))))</f>
        <v>#N/A</v>
      </c>
      <c r="T837" t="e">
        <f>IF(score!$K837=".",".",IF(score!$K837=0,"1",IF(score!$K837=20,"0",IF(score!$K837=40,"0",IF(score!$K837=60,"0",IF(score!$K837=80,"0",IF(score!$K837=100,"0")))))))</f>
        <v>#N/A</v>
      </c>
      <c r="U837" t="e">
        <f>IF(score!$K837=".",".",IF(score!$K837=0,"0",IF(score!$K837=20,"1",IF(score!$K837=40,"0",IF(score!$K837=60,"0",IF(score!$K837=80,"0",IF(score!$K837=100,"0")))))))</f>
        <v>#N/A</v>
      </c>
      <c r="V837" t="e">
        <f>IF(score!$K837=".",".",IF(score!$K837=0,"0",IF(score!$K837=20,"0",IF(score!$K837=40,"1",IF(score!$K837=60,"0",IF(score!$K837=80,"0",IF(score!$K837=100,"0")))))))</f>
        <v>#N/A</v>
      </c>
      <c r="W837" t="e">
        <f>IF(score!$K837=".",".",IF(score!$K837=0,"0",IF(score!$K837=20,"0",IF(score!$K837=40,"0",IF(score!$K837=60,"1",IF(score!$K837=80,"0",IF(score!$K837=100,"0")))))))</f>
        <v>#N/A</v>
      </c>
      <c r="X837" t="e">
        <f>IF(score!$K837=".",".",IF(score!$K837=0,"0",IF(score!$K837=20,"0",IF(score!$K837=40,"0",IF(score!$K837=60,"0",IF(score!$K837=80,"1",IF(score!$K837=100,"0")))))))</f>
        <v>#N/A</v>
      </c>
      <c r="Y837" t="e">
        <f>IF(score!$L837=".",".",IF(score!$L837=0,"1",IF(score!$L837=20,"0",IF(score!$L837=40,"0",IF(score!$L837=60,"0",IF(score!$L837=80,"0",IF(score!$L837=100,"0")))))))</f>
        <v>#N/A</v>
      </c>
      <c r="Z837" t="e">
        <f>IF(score!$L837=".",".",IF(score!$L837=0,"0",IF(score!$L837=20,"1",IF(score!$L837=40,"0",IF(score!$L837=60,"0",IF(score!$L837=80,"0",IF(score!$L837=100,"0")))))))</f>
        <v>#N/A</v>
      </c>
      <c r="AA837" t="e">
        <f>IF(score!$L837=".",".",IF(score!$L837=0,"0",IF(score!$L837=20,"0",IF(score!$L837=40,"1",IF(score!$L837=60,"0",IF(score!$L837=80,"0",IF(score!$L837=100,"0")))))))</f>
        <v>#N/A</v>
      </c>
      <c r="AB837" t="e">
        <f>IF(score!$L837=".",".",IF(score!$L837=0,"0",IF(score!$L837=20,"0",IF(score!$L837=40,"0",IF(score!$L837=60,"1",IF(score!$L837=80,"0",IF(score!$L837=100,"0")))))))</f>
        <v>#N/A</v>
      </c>
      <c r="AC837" t="e">
        <f>IF(score!$L837=".",".",IF(score!$L837=0,"0",IF(score!$L837=20,"0",IF(score!$L837=40,"0",IF(score!$L837=60,"0",IF(score!$L837=80,"1",IF(score!L837=100,"0")))))))</f>
        <v>#N/A</v>
      </c>
      <c r="AD837" t="e">
        <f>IF(score!$M837=".",".",IF(score!$M837=0,"1",IF(score!$M837=20,"0",IF(score!$M837=40,"0",IF(score!$M837=60,"0",IF(score!$M837=80,"0",IF(score!$M837=100,"0")))))))</f>
        <v>#N/A</v>
      </c>
      <c r="AE837" t="e">
        <f>IF(score!$M837=".",".",IF(score!$M837=0,"0",IF(score!$M837=20,"1",IF(score!$M837=40,"0",IF(score!$M837=60,"0",IF(score!$M837=80,"0",IF(score!$M837=100,"0")))))))</f>
        <v>#N/A</v>
      </c>
      <c r="AF837" t="e">
        <f>IF(score!$M837=".",".",IF(score!$M837=0,"0",IF(score!$M837=20,"0",IF(score!$M837=40,"1",IF(score!$M837=60,"0",IF(score!$M837=80,"0",IF(score!$M837=100,"0")))))))</f>
        <v>#N/A</v>
      </c>
      <c r="AG837" t="e">
        <f>IF(score!$M837=".",".",IF(score!$M837=0,"0",IF(score!$M837=20,"0",IF(score!$M837=40,"0",IF(score!$M837=60,"1",IF(score!$M837=80,"0",IF(score!$M837=100,"0")))))))</f>
        <v>#N/A</v>
      </c>
      <c r="AH837" t="e">
        <f>IF(score!$M837=".",".",IF(score!$M837=0,"0",IF(score!$M837=20,"0",IF(score!$M837=40,"0",IF(score!$M837=60,"0",IF(score!$M837=80,"1",IF(score!$M837=100,"0")))))))</f>
        <v>#N/A</v>
      </c>
      <c r="AI837" t="e">
        <f>IF(score!$N837=".",".",IF(score!$N837=0,"1",IF(score!$N837=25,"0",IF(score!$N837=50,"0",IF(score!$N837=75,"0",IF(score!$N837=100,"0"))))))</f>
        <v>#N/A</v>
      </c>
      <c r="AJ837" t="e">
        <f>IF(score!$N837=".",".",IF(score!$N837=0,"0",IF(score!$N837=25,"1",IF(score!$N837=50,"0",IF(score!$N837=75,"0",IF(score!$N837=100,"0"))))))</f>
        <v>#N/A</v>
      </c>
      <c r="AK837" t="e">
        <f>IF(score!$N837=".",".",IF(score!$N837=0,"0",IF(score!$N837=25,"0",IF(score!$N837=50,"1",IF(score!$N837=75,"0",IF(score!$N837=100,"0"))))))</f>
        <v>#N/A</v>
      </c>
      <c r="AL837" t="e">
        <f>IF(score!$N837=".",".",IF(score!$N837=0,"0",IF(score!$N837=25,"0",IF(score!$N837=50,"0",IF(score!$N837=75,"1",IF(score!$N837=100,"0"))))))</f>
        <v>#N/A</v>
      </c>
      <c r="AN837" t="e">
        <f t="shared" si="840"/>
        <v>#N/A</v>
      </c>
      <c r="AO837" t="e">
        <f t="shared" si="841"/>
        <v>#N/A</v>
      </c>
      <c r="AP837" t="e">
        <f t="shared" si="842"/>
        <v>#N/A</v>
      </c>
      <c r="AQ837" t="e">
        <f t="shared" si="843"/>
        <v>#N/A</v>
      </c>
      <c r="AR837" t="e">
        <f t="shared" si="844"/>
        <v>#N/A</v>
      </c>
      <c r="AS837" t="e">
        <f t="shared" si="845"/>
        <v>#N/A</v>
      </c>
      <c r="AT837" t="e">
        <f t="shared" si="846"/>
        <v>#N/A</v>
      </c>
      <c r="AU837" t="e">
        <f t="shared" si="847"/>
        <v>#N/A</v>
      </c>
      <c r="AV837" t="e">
        <f t="shared" si="848"/>
        <v>#N/A</v>
      </c>
      <c r="AW837" t="e">
        <f t="shared" si="849"/>
        <v>#N/A</v>
      </c>
      <c r="AX837" t="e">
        <f t="shared" si="850"/>
        <v>#N/A</v>
      </c>
      <c r="AY837" t="e">
        <f t="shared" si="851"/>
        <v>#N/A</v>
      </c>
      <c r="AZ837" t="e">
        <f t="shared" si="852"/>
        <v>#N/A</v>
      </c>
      <c r="BA837" t="e">
        <f t="shared" si="853"/>
        <v>#N/A</v>
      </c>
      <c r="BB837" t="e">
        <f t="shared" si="854"/>
        <v>#N/A</v>
      </c>
      <c r="BC837" t="e">
        <f t="shared" si="855"/>
        <v>#N/A</v>
      </c>
      <c r="BD837" t="e">
        <f t="shared" si="856"/>
        <v>#N/A</v>
      </c>
      <c r="BE837" t="e">
        <f t="shared" si="857"/>
        <v>#N/A</v>
      </c>
      <c r="BF837" t="e">
        <f t="shared" si="858"/>
        <v>#N/A</v>
      </c>
      <c r="BG837" t="e">
        <f t="shared" si="859"/>
        <v>#N/A</v>
      </c>
      <c r="BH837" t="e">
        <f t="shared" si="860"/>
        <v>#N/A</v>
      </c>
      <c r="BI837" t="e">
        <f t="shared" si="861"/>
        <v>#N/A</v>
      </c>
      <c r="BJ837" t="e">
        <f t="shared" si="862"/>
        <v>#N/A</v>
      </c>
      <c r="BK837" t="e">
        <f t="shared" si="863"/>
        <v>#N/A</v>
      </c>
      <c r="BL837" t="e">
        <f t="shared" si="864"/>
        <v>#N/A</v>
      </c>
      <c r="BM837" t="e">
        <f t="shared" si="865"/>
        <v>#N/A</v>
      </c>
      <c r="BN837" t="e">
        <f t="shared" si="866"/>
        <v>#N/A</v>
      </c>
      <c r="BO837" t="e">
        <f t="shared" si="867"/>
        <v>#N/A</v>
      </c>
      <c r="BP837" t="e">
        <f t="shared" si="868"/>
        <v>#N/A</v>
      </c>
      <c r="BQ837" t="e">
        <f t="shared" si="869"/>
        <v>#N/A</v>
      </c>
      <c r="BR837" t="e">
        <f t="shared" si="870"/>
        <v>#N/A</v>
      </c>
      <c r="BS837" t="e">
        <f t="shared" si="871"/>
        <v>#N/A</v>
      </c>
      <c r="BT837" t="e">
        <f t="shared" si="872"/>
        <v>#N/A</v>
      </c>
      <c r="BU837" t="e">
        <f t="shared" si="873"/>
        <v>#N/A</v>
      </c>
      <c r="BV837" t="e">
        <f t="shared" si="874"/>
        <v>#N/A</v>
      </c>
      <c r="BX837" t="e">
        <f t="shared" si="875"/>
        <v>#N/A</v>
      </c>
      <c r="BY837" t="e">
        <f t="shared" si="876"/>
        <v>#N/A</v>
      </c>
      <c r="BZ837" t="e">
        <f t="shared" si="877"/>
        <v>#N/A</v>
      </c>
      <c r="CA837" t="e">
        <f t="shared" si="878"/>
        <v>#N/A</v>
      </c>
      <c r="CB837" t="e">
        <f t="shared" si="879"/>
        <v>#N/A</v>
      </c>
      <c r="CC837" t="e">
        <f t="shared" si="880"/>
        <v>#N/A</v>
      </c>
      <c r="CD837" t="e">
        <f t="shared" si="881"/>
        <v>#N/A</v>
      </c>
      <c r="CE837" t="e">
        <f t="shared" si="882"/>
        <v>#N/A</v>
      </c>
      <c r="CF837" t="e">
        <f t="shared" si="883"/>
        <v>#N/A</v>
      </c>
      <c r="CG837" t="e">
        <f t="shared" si="884"/>
        <v>#N/A</v>
      </c>
      <c r="CH837" t="e">
        <f t="shared" si="885"/>
        <v>#N/A</v>
      </c>
      <c r="CI837" t="e">
        <f t="shared" si="886"/>
        <v>#N/A</v>
      </c>
      <c r="CJ837" t="e">
        <f t="shared" si="887"/>
        <v>#N/A</v>
      </c>
      <c r="CK837" t="e">
        <f t="shared" si="888"/>
        <v>#N/A</v>
      </c>
      <c r="CL837" t="e">
        <f t="shared" si="889"/>
        <v>#N/A</v>
      </c>
      <c r="CM837" t="e">
        <f t="shared" si="890"/>
        <v>#N/A</v>
      </c>
      <c r="CN837" t="e">
        <f t="shared" si="891"/>
        <v>#N/A</v>
      </c>
      <c r="CO837" t="e">
        <f t="shared" si="892"/>
        <v>#N/A</v>
      </c>
      <c r="CP837" t="e">
        <f t="shared" si="893"/>
        <v>#N/A</v>
      </c>
      <c r="CQ837" t="e">
        <f t="shared" si="894"/>
        <v>#N/A</v>
      </c>
      <c r="CR837" t="e">
        <f t="shared" si="895"/>
        <v>#N/A</v>
      </c>
      <c r="CS837" t="e">
        <f t="shared" si="896"/>
        <v>#N/A</v>
      </c>
      <c r="CT837" t="e">
        <f t="shared" si="897"/>
        <v>#N/A</v>
      </c>
      <c r="CU837" t="e">
        <f t="shared" si="898"/>
        <v>#N/A</v>
      </c>
      <c r="CV837" t="e">
        <f t="shared" si="899"/>
        <v>#N/A</v>
      </c>
      <c r="CW837" t="e">
        <f t="shared" si="900"/>
        <v>#N/A</v>
      </c>
      <c r="CX837" t="e">
        <f t="shared" si="901"/>
        <v>#N/A</v>
      </c>
      <c r="CY837" t="e">
        <f t="shared" si="902"/>
        <v>#N/A</v>
      </c>
      <c r="CZ837" t="e">
        <f t="shared" si="903"/>
        <v>#N/A</v>
      </c>
      <c r="DA837" t="e">
        <f t="shared" si="904"/>
        <v>#N/A</v>
      </c>
      <c r="DB837" t="e">
        <f t="shared" si="905"/>
        <v>#N/A</v>
      </c>
      <c r="DC837" t="e">
        <f t="shared" si="906"/>
        <v>#N/A</v>
      </c>
      <c r="DD837" t="e">
        <f t="shared" si="907"/>
        <v>#N/A</v>
      </c>
      <c r="DE837" t="e">
        <f t="shared" si="908"/>
        <v>#N/A</v>
      </c>
      <c r="DF837" t="e">
        <f t="shared" si="909"/>
        <v>#N/A</v>
      </c>
    </row>
    <row r="838" spans="1:110" x14ac:dyDescent="0.25">
      <c r="A838" s="4">
        <f>raw!$A839:$A839</f>
        <v>0</v>
      </c>
      <c r="B838" s="6">
        <f>raw!$B839:$B839</f>
        <v>0</v>
      </c>
      <c r="D838" t="e">
        <f>IF(score!$C838=".",".",IF(score!$C838=0,"1",IF(score!$C838=25,"0",IF(score!$C838=50,"0",IF(score!$C838=75,"0",IF(score!$C838=100,"0"))))))</f>
        <v>#N/A</v>
      </c>
      <c r="E838" t="e">
        <f>IF(score!$C838=".",".",IF(score!$C838=0,"0",IF(score!$C838=25,"1",IF(score!$C838=50,"0",IF(score!$C838=75,"0",IF(score!$C838=100,"0"))))))</f>
        <v>#N/A</v>
      </c>
      <c r="F838" t="e">
        <f>IF(score!$C838=".",".",IF(score!$C838=0,"0",IF(score!$C838=25,"0",IF(score!$C838=50,"1",IF(score!$C838=75,"0",IF(score!$C838=100,"0"))))))</f>
        <v>#N/A</v>
      </c>
      <c r="G838" t="e">
        <f>IF(score!$C838=".",".",IF(score!$C838=0,"0",IF(score!$C838=25,"0",IF(score!$C838=50,"0",IF(score!$C838=75,"1",IF(score!$C838=100,"0"))))))</f>
        <v>#N/A</v>
      </c>
      <c r="H838" t="e">
        <f>IF(score!$D838=".",".",IF(score!$D838=0,"1",IF(score!$D838=50,"0",IF(score!$D838=100,"0"))))</f>
        <v>#N/A</v>
      </c>
      <c r="I838" t="e">
        <f>IF(score!$D838=".",".",IF(score!$D838=0,"0",IF(score!$D838=50,"1",IF(score!$D838=100,"0"))))</f>
        <v>#N/A</v>
      </c>
      <c r="J838" t="e">
        <f>IF(score!$E838=".",".",IF(score!$E838=0,"1",IF(score!$E838=50,"0",IF(score!$E838=100,"0"))))</f>
        <v>#N/A</v>
      </c>
      <c r="K838" t="e">
        <f>IF(score!$E838=".",".",IF(score!$E838=0,"0",IF(score!$E838=50,"1",IF(score!$E838=100,"0"))))</f>
        <v>#N/A</v>
      </c>
      <c r="L838" t="e">
        <f>IF(score!$F838=".",".",IF(score!$F838=0,"1",IF(score!$F838=100,"0")))</f>
        <v>#N/A</v>
      </c>
      <c r="M838" t="e">
        <f>IF(score!$G838=".",".",IF(score!$G838=0,"1",IF(score!$G838=100,"0")))</f>
        <v>#N/A</v>
      </c>
      <c r="N838" t="e">
        <f>IF(score!$H838=".",".",IF(score!$H838=0,"1",IF(score!$H838=100,"0")))</f>
        <v>#N/A</v>
      </c>
      <c r="O838" t="e">
        <f>IF(score!$I838=".",".",IF(score!$I838=0,"1",IF(score!$I838=50,"0",IF(score!$I838=100,"0"))))</f>
        <v>#N/A</v>
      </c>
      <c r="P838" t="e">
        <f>IF(score!$J838=".",".",IF(score!$J838=0,"1",IF(score!$J838=25,"0",IF(score!$J838=50,"0",IF(score!$J838=75,"0",IF(score!$J838=100,"0"))))))</f>
        <v>#N/A</v>
      </c>
      <c r="Q838" t="e">
        <f>IF(score!$J838=".",".",IF(score!$J838=0,"0",IF(score!$J838=25,"1",IF(score!$J838=50,"0",IF(score!$J838=75,"0",IF(score!$J838=100,"0"))))))</f>
        <v>#N/A</v>
      </c>
      <c r="R838" t="e">
        <f>IF(score!$J838=".",".",IF(score!$J838=0,"0",IF(score!$J838=25,"0",IF(score!$J838=50,"1",IF(score!$J838=75,"0",IF(score!$J838=100,"0"))))))</f>
        <v>#N/A</v>
      </c>
      <c r="S838" t="e">
        <f>IF(score!$J838=".",".",IF(score!$J838=0,"0",IF(score!$J838=25,"0",IF(score!$J838=50,"0",IF(score!$J838=75,"1",IF(score!$J838=100,"0"))))))</f>
        <v>#N/A</v>
      </c>
      <c r="T838" t="e">
        <f>IF(score!$K838=".",".",IF(score!$K838=0,"1",IF(score!$K838=20,"0",IF(score!$K838=40,"0",IF(score!$K838=60,"0",IF(score!$K838=80,"0",IF(score!$K838=100,"0")))))))</f>
        <v>#N/A</v>
      </c>
      <c r="U838" t="e">
        <f>IF(score!$K838=".",".",IF(score!$K838=0,"0",IF(score!$K838=20,"1",IF(score!$K838=40,"0",IF(score!$K838=60,"0",IF(score!$K838=80,"0",IF(score!$K838=100,"0")))))))</f>
        <v>#N/A</v>
      </c>
      <c r="V838" t="e">
        <f>IF(score!$K838=".",".",IF(score!$K838=0,"0",IF(score!$K838=20,"0",IF(score!$K838=40,"1",IF(score!$K838=60,"0",IF(score!$K838=80,"0",IF(score!$K838=100,"0")))))))</f>
        <v>#N/A</v>
      </c>
      <c r="W838" t="e">
        <f>IF(score!$K838=".",".",IF(score!$K838=0,"0",IF(score!$K838=20,"0",IF(score!$K838=40,"0",IF(score!$K838=60,"1",IF(score!$K838=80,"0",IF(score!$K838=100,"0")))))))</f>
        <v>#N/A</v>
      </c>
      <c r="X838" t="e">
        <f>IF(score!$K838=".",".",IF(score!$K838=0,"0",IF(score!$K838=20,"0",IF(score!$K838=40,"0",IF(score!$K838=60,"0",IF(score!$K838=80,"1",IF(score!$K838=100,"0")))))))</f>
        <v>#N/A</v>
      </c>
      <c r="Y838" t="e">
        <f>IF(score!$L838=".",".",IF(score!$L838=0,"1",IF(score!$L838=20,"0",IF(score!$L838=40,"0",IF(score!$L838=60,"0",IF(score!$L838=80,"0",IF(score!$L838=100,"0")))))))</f>
        <v>#N/A</v>
      </c>
      <c r="Z838" t="e">
        <f>IF(score!$L838=".",".",IF(score!$L838=0,"0",IF(score!$L838=20,"1",IF(score!$L838=40,"0",IF(score!$L838=60,"0",IF(score!$L838=80,"0",IF(score!$L838=100,"0")))))))</f>
        <v>#N/A</v>
      </c>
      <c r="AA838" t="e">
        <f>IF(score!$L838=".",".",IF(score!$L838=0,"0",IF(score!$L838=20,"0",IF(score!$L838=40,"1",IF(score!$L838=60,"0",IF(score!$L838=80,"0",IF(score!$L838=100,"0")))))))</f>
        <v>#N/A</v>
      </c>
      <c r="AB838" t="e">
        <f>IF(score!$L838=".",".",IF(score!$L838=0,"0",IF(score!$L838=20,"0",IF(score!$L838=40,"0",IF(score!$L838=60,"1",IF(score!$L838=80,"0",IF(score!$L838=100,"0")))))))</f>
        <v>#N/A</v>
      </c>
      <c r="AC838" t="e">
        <f>IF(score!$L838=".",".",IF(score!$L838=0,"0",IF(score!$L838=20,"0",IF(score!$L838=40,"0",IF(score!$L838=60,"0",IF(score!$L838=80,"1",IF(score!L838=100,"0")))))))</f>
        <v>#N/A</v>
      </c>
      <c r="AD838" t="e">
        <f>IF(score!$M838=".",".",IF(score!$M838=0,"1",IF(score!$M838=20,"0",IF(score!$M838=40,"0",IF(score!$M838=60,"0",IF(score!$M838=80,"0",IF(score!$M838=100,"0")))))))</f>
        <v>#N/A</v>
      </c>
      <c r="AE838" t="e">
        <f>IF(score!$M838=".",".",IF(score!$M838=0,"0",IF(score!$M838=20,"1",IF(score!$M838=40,"0",IF(score!$M838=60,"0",IF(score!$M838=80,"0",IF(score!$M838=100,"0")))))))</f>
        <v>#N/A</v>
      </c>
      <c r="AF838" t="e">
        <f>IF(score!$M838=".",".",IF(score!$M838=0,"0",IF(score!$M838=20,"0",IF(score!$M838=40,"1",IF(score!$M838=60,"0",IF(score!$M838=80,"0",IF(score!$M838=100,"0")))))))</f>
        <v>#N/A</v>
      </c>
      <c r="AG838" t="e">
        <f>IF(score!$M838=".",".",IF(score!$M838=0,"0",IF(score!$M838=20,"0",IF(score!$M838=40,"0",IF(score!$M838=60,"1",IF(score!$M838=80,"0",IF(score!$M838=100,"0")))))))</f>
        <v>#N/A</v>
      </c>
      <c r="AH838" t="e">
        <f>IF(score!$M838=".",".",IF(score!$M838=0,"0",IF(score!$M838=20,"0",IF(score!$M838=40,"0",IF(score!$M838=60,"0",IF(score!$M838=80,"1",IF(score!$M838=100,"0")))))))</f>
        <v>#N/A</v>
      </c>
      <c r="AI838" t="e">
        <f>IF(score!$N838=".",".",IF(score!$N838=0,"1",IF(score!$N838=25,"0",IF(score!$N838=50,"0",IF(score!$N838=75,"0",IF(score!$N838=100,"0"))))))</f>
        <v>#N/A</v>
      </c>
      <c r="AJ838" t="e">
        <f>IF(score!$N838=".",".",IF(score!$N838=0,"0",IF(score!$N838=25,"1",IF(score!$N838=50,"0",IF(score!$N838=75,"0",IF(score!$N838=100,"0"))))))</f>
        <v>#N/A</v>
      </c>
      <c r="AK838" t="e">
        <f>IF(score!$N838=".",".",IF(score!$N838=0,"0",IF(score!$N838=25,"0",IF(score!$N838=50,"1",IF(score!$N838=75,"0",IF(score!$N838=100,"0"))))))</f>
        <v>#N/A</v>
      </c>
      <c r="AL838" t="e">
        <f>IF(score!$N838=".",".",IF(score!$N838=0,"0",IF(score!$N838=25,"0",IF(score!$N838=50,"0",IF(score!$N838=75,"1",IF(score!$N838=100,"0"))))))</f>
        <v>#N/A</v>
      </c>
      <c r="AN838" t="e">
        <f t="shared" si="840"/>
        <v>#N/A</v>
      </c>
      <c r="AO838" t="e">
        <f t="shared" si="841"/>
        <v>#N/A</v>
      </c>
      <c r="AP838" t="e">
        <f t="shared" si="842"/>
        <v>#N/A</v>
      </c>
      <c r="AQ838" t="e">
        <f t="shared" si="843"/>
        <v>#N/A</v>
      </c>
      <c r="AR838" t="e">
        <f t="shared" si="844"/>
        <v>#N/A</v>
      </c>
      <c r="AS838" t="e">
        <f t="shared" si="845"/>
        <v>#N/A</v>
      </c>
      <c r="AT838" t="e">
        <f t="shared" si="846"/>
        <v>#N/A</v>
      </c>
      <c r="AU838" t="e">
        <f t="shared" si="847"/>
        <v>#N/A</v>
      </c>
      <c r="AV838" t="e">
        <f t="shared" si="848"/>
        <v>#N/A</v>
      </c>
      <c r="AW838" t="e">
        <f t="shared" si="849"/>
        <v>#N/A</v>
      </c>
      <c r="AX838" t="e">
        <f t="shared" si="850"/>
        <v>#N/A</v>
      </c>
      <c r="AY838" t="e">
        <f t="shared" si="851"/>
        <v>#N/A</v>
      </c>
      <c r="AZ838" t="e">
        <f t="shared" si="852"/>
        <v>#N/A</v>
      </c>
      <c r="BA838" t="e">
        <f t="shared" si="853"/>
        <v>#N/A</v>
      </c>
      <c r="BB838" t="e">
        <f t="shared" si="854"/>
        <v>#N/A</v>
      </c>
      <c r="BC838" t="e">
        <f t="shared" si="855"/>
        <v>#N/A</v>
      </c>
      <c r="BD838" t="e">
        <f t="shared" si="856"/>
        <v>#N/A</v>
      </c>
      <c r="BE838" t="e">
        <f t="shared" si="857"/>
        <v>#N/A</v>
      </c>
      <c r="BF838" t="e">
        <f t="shared" si="858"/>
        <v>#N/A</v>
      </c>
      <c r="BG838" t="e">
        <f t="shared" si="859"/>
        <v>#N/A</v>
      </c>
      <c r="BH838" t="e">
        <f t="shared" si="860"/>
        <v>#N/A</v>
      </c>
      <c r="BI838" t="e">
        <f t="shared" si="861"/>
        <v>#N/A</v>
      </c>
      <c r="BJ838" t="e">
        <f t="shared" si="862"/>
        <v>#N/A</v>
      </c>
      <c r="BK838" t="e">
        <f t="shared" si="863"/>
        <v>#N/A</v>
      </c>
      <c r="BL838" t="e">
        <f t="shared" si="864"/>
        <v>#N/A</v>
      </c>
      <c r="BM838" t="e">
        <f t="shared" si="865"/>
        <v>#N/A</v>
      </c>
      <c r="BN838" t="e">
        <f t="shared" si="866"/>
        <v>#N/A</v>
      </c>
      <c r="BO838" t="e">
        <f t="shared" si="867"/>
        <v>#N/A</v>
      </c>
      <c r="BP838" t="e">
        <f t="shared" si="868"/>
        <v>#N/A</v>
      </c>
      <c r="BQ838" t="e">
        <f t="shared" si="869"/>
        <v>#N/A</v>
      </c>
      <c r="BR838" t="e">
        <f t="shared" si="870"/>
        <v>#N/A</v>
      </c>
      <c r="BS838" t="e">
        <f t="shared" si="871"/>
        <v>#N/A</v>
      </c>
      <c r="BT838" t="e">
        <f t="shared" si="872"/>
        <v>#N/A</v>
      </c>
      <c r="BU838" t="e">
        <f t="shared" si="873"/>
        <v>#N/A</v>
      </c>
      <c r="BV838" t="e">
        <f t="shared" si="874"/>
        <v>#N/A</v>
      </c>
      <c r="BX838" t="e">
        <f t="shared" si="875"/>
        <v>#N/A</v>
      </c>
      <c r="BY838" t="e">
        <f t="shared" si="876"/>
        <v>#N/A</v>
      </c>
      <c r="BZ838" t="e">
        <f t="shared" si="877"/>
        <v>#N/A</v>
      </c>
      <c r="CA838" t="e">
        <f t="shared" si="878"/>
        <v>#N/A</v>
      </c>
      <c r="CB838" t="e">
        <f t="shared" si="879"/>
        <v>#N/A</v>
      </c>
      <c r="CC838" t="e">
        <f t="shared" si="880"/>
        <v>#N/A</v>
      </c>
      <c r="CD838" t="e">
        <f t="shared" si="881"/>
        <v>#N/A</v>
      </c>
      <c r="CE838" t="e">
        <f t="shared" si="882"/>
        <v>#N/A</v>
      </c>
      <c r="CF838" t="e">
        <f t="shared" si="883"/>
        <v>#N/A</v>
      </c>
      <c r="CG838" t="e">
        <f t="shared" si="884"/>
        <v>#N/A</v>
      </c>
      <c r="CH838" t="e">
        <f t="shared" si="885"/>
        <v>#N/A</v>
      </c>
      <c r="CI838" t="e">
        <f t="shared" si="886"/>
        <v>#N/A</v>
      </c>
      <c r="CJ838" t="e">
        <f t="shared" si="887"/>
        <v>#N/A</v>
      </c>
      <c r="CK838" t="e">
        <f t="shared" si="888"/>
        <v>#N/A</v>
      </c>
      <c r="CL838" t="e">
        <f t="shared" si="889"/>
        <v>#N/A</v>
      </c>
      <c r="CM838" t="e">
        <f t="shared" si="890"/>
        <v>#N/A</v>
      </c>
      <c r="CN838" t="e">
        <f t="shared" si="891"/>
        <v>#N/A</v>
      </c>
      <c r="CO838" t="e">
        <f t="shared" si="892"/>
        <v>#N/A</v>
      </c>
      <c r="CP838" t="e">
        <f t="shared" si="893"/>
        <v>#N/A</v>
      </c>
      <c r="CQ838" t="e">
        <f t="shared" si="894"/>
        <v>#N/A</v>
      </c>
      <c r="CR838" t="e">
        <f t="shared" si="895"/>
        <v>#N/A</v>
      </c>
      <c r="CS838" t="e">
        <f t="shared" si="896"/>
        <v>#N/A</v>
      </c>
      <c r="CT838" t="e">
        <f t="shared" si="897"/>
        <v>#N/A</v>
      </c>
      <c r="CU838" t="e">
        <f t="shared" si="898"/>
        <v>#N/A</v>
      </c>
      <c r="CV838" t="e">
        <f t="shared" si="899"/>
        <v>#N/A</v>
      </c>
      <c r="CW838" t="e">
        <f t="shared" si="900"/>
        <v>#N/A</v>
      </c>
      <c r="CX838" t="e">
        <f t="shared" si="901"/>
        <v>#N/A</v>
      </c>
      <c r="CY838" t="e">
        <f t="shared" si="902"/>
        <v>#N/A</v>
      </c>
      <c r="CZ838" t="e">
        <f t="shared" si="903"/>
        <v>#N/A</v>
      </c>
      <c r="DA838" t="e">
        <f t="shared" si="904"/>
        <v>#N/A</v>
      </c>
      <c r="DB838" t="e">
        <f t="shared" si="905"/>
        <v>#N/A</v>
      </c>
      <c r="DC838" t="e">
        <f t="shared" si="906"/>
        <v>#N/A</v>
      </c>
      <c r="DD838" t="e">
        <f t="shared" si="907"/>
        <v>#N/A</v>
      </c>
      <c r="DE838" t="e">
        <f t="shared" si="908"/>
        <v>#N/A</v>
      </c>
      <c r="DF838" t="e">
        <f t="shared" si="909"/>
        <v>#N/A</v>
      </c>
    </row>
    <row r="839" spans="1:110" x14ac:dyDescent="0.25">
      <c r="A839" s="4">
        <f>raw!$A840:$A840</f>
        <v>0</v>
      </c>
      <c r="B839" s="6">
        <f>raw!$B840:$B840</f>
        <v>0</v>
      </c>
      <c r="D839" t="e">
        <f>IF(score!$C839=".",".",IF(score!$C839=0,"1",IF(score!$C839=25,"0",IF(score!$C839=50,"0",IF(score!$C839=75,"0",IF(score!$C839=100,"0"))))))</f>
        <v>#N/A</v>
      </c>
      <c r="E839" t="e">
        <f>IF(score!$C839=".",".",IF(score!$C839=0,"0",IF(score!$C839=25,"1",IF(score!$C839=50,"0",IF(score!$C839=75,"0",IF(score!$C839=100,"0"))))))</f>
        <v>#N/A</v>
      </c>
      <c r="F839" t="e">
        <f>IF(score!$C839=".",".",IF(score!$C839=0,"0",IF(score!$C839=25,"0",IF(score!$C839=50,"1",IF(score!$C839=75,"0",IF(score!$C839=100,"0"))))))</f>
        <v>#N/A</v>
      </c>
      <c r="G839" t="e">
        <f>IF(score!$C839=".",".",IF(score!$C839=0,"0",IF(score!$C839=25,"0",IF(score!$C839=50,"0",IF(score!$C839=75,"1",IF(score!$C839=100,"0"))))))</f>
        <v>#N/A</v>
      </c>
      <c r="H839" t="e">
        <f>IF(score!$D839=".",".",IF(score!$D839=0,"1",IF(score!$D839=50,"0",IF(score!$D839=100,"0"))))</f>
        <v>#N/A</v>
      </c>
      <c r="I839" t="e">
        <f>IF(score!$D839=".",".",IF(score!$D839=0,"0",IF(score!$D839=50,"1",IF(score!$D839=100,"0"))))</f>
        <v>#N/A</v>
      </c>
      <c r="J839" t="e">
        <f>IF(score!$E839=".",".",IF(score!$E839=0,"1",IF(score!$E839=50,"0",IF(score!$E839=100,"0"))))</f>
        <v>#N/A</v>
      </c>
      <c r="K839" t="e">
        <f>IF(score!$E839=".",".",IF(score!$E839=0,"0",IF(score!$E839=50,"1",IF(score!$E839=100,"0"))))</f>
        <v>#N/A</v>
      </c>
      <c r="L839" t="e">
        <f>IF(score!$F839=".",".",IF(score!$F839=0,"1",IF(score!$F839=100,"0")))</f>
        <v>#N/A</v>
      </c>
      <c r="M839" t="e">
        <f>IF(score!$G839=".",".",IF(score!$G839=0,"1",IF(score!$G839=100,"0")))</f>
        <v>#N/A</v>
      </c>
      <c r="N839" t="e">
        <f>IF(score!$H839=".",".",IF(score!$H839=0,"1",IF(score!$H839=100,"0")))</f>
        <v>#N/A</v>
      </c>
      <c r="O839" t="e">
        <f>IF(score!$I839=".",".",IF(score!$I839=0,"1",IF(score!$I839=50,"0",IF(score!$I839=100,"0"))))</f>
        <v>#N/A</v>
      </c>
      <c r="P839" t="e">
        <f>IF(score!$J839=".",".",IF(score!$J839=0,"1",IF(score!$J839=25,"0",IF(score!$J839=50,"0",IF(score!$J839=75,"0",IF(score!$J839=100,"0"))))))</f>
        <v>#N/A</v>
      </c>
      <c r="Q839" t="e">
        <f>IF(score!$J839=".",".",IF(score!$J839=0,"0",IF(score!$J839=25,"1",IF(score!$J839=50,"0",IF(score!$J839=75,"0",IF(score!$J839=100,"0"))))))</f>
        <v>#N/A</v>
      </c>
      <c r="R839" t="e">
        <f>IF(score!$J839=".",".",IF(score!$J839=0,"0",IF(score!$J839=25,"0",IF(score!$J839=50,"1",IF(score!$J839=75,"0",IF(score!$J839=100,"0"))))))</f>
        <v>#N/A</v>
      </c>
      <c r="S839" t="e">
        <f>IF(score!$J839=".",".",IF(score!$J839=0,"0",IF(score!$J839=25,"0",IF(score!$J839=50,"0",IF(score!$J839=75,"1",IF(score!$J839=100,"0"))))))</f>
        <v>#N/A</v>
      </c>
      <c r="T839" t="e">
        <f>IF(score!$K839=".",".",IF(score!$K839=0,"1",IF(score!$K839=20,"0",IF(score!$K839=40,"0",IF(score!$K839=60,"0",IF(score!$K839=80,"0",IF(score!$K839=100,"0")))))))</f>
        <v>#N/A</v>
      </c>
      <c r="U839" t="e">
        <f>IF(score!$K839=".",".",IF(score!$K839=0,"0",IF(score!$K839=20,"1",IF(score!$K839=40,"0",IF(score!$K839=60,"0",IF(score!$K839=80,"0",IF(score!$K839=100,"0")))))))</f>
        <v>#N/A</v>
      </c>
      <c r="V839" t="e">
        <f>IF(score!$K839=".",".",IF(score!$K839=0,"0",IF(score!$K839=20,"0",IF(score!$K839=40,"1",IF(score!$K839=60,"0",IF(score!$K839=80,"0",IF(score!$K839=100,"0")))))))</f>
        <v>#N/A</v>
      </c>
      <c r="W839" t="e">
        <f>IF(score!$K839=".",".",IF(score!$K839=0,"0",IF(score!$K839=20,"0",IF(score!$K839=40,"0",IF(score!$K839=60,"1",IF(score!$K839=80,"0",IF(score!$K839=100,"0")))))))</f>
        <v>#N/A</v>
      </c>
      <c r="X839" t="e">
        <f>IF(score!$K839=".",".",IF(score!$K839=0,"0",IF(score!$K839=20,"0",IF(score!$K839=40,"0",IF(score!$K839=60,"0",IF(score!$K839=80,"1",IF(score!$K839=100,"0")))))))</f>
        <v>#N/A</v>
      </c>
      <c r="Y839" t="e">
        <f>IF(score!$L839=".",".",IF(score!$L839=0,"1",IF(score!$L839=20,"0",IF(score!$L839=40,"0",IF(score!$L839=60,"0",IF(score!$L839=80,"0",IF(score!$L839=100,"0")))))))</f>
        <v>#N/A</v>
      </c>
      <c r="Z839" t="e">
        <f>IF(score!$L839=".",".",IF(score!$L839=0,"0",IF(score!$L839=20,"1",IF(score!$L839=40,"0",IF(score!$L839=60,"0",IF(score!$L839=80,"0",IF(score!$L839=100,"0")))))))</f>
        <v>#N/A</v>
      </c>
      <c r="AA839" t="e">
        <f>IF(score!$L839=".",".",IF(score!$L839=0,"0",IF(score!$L839=20,"0",IF(score!$L839=40,"1",IF(score!$L839=60,"0",IF(score!$L839=80,"0",IF(score!$L839=100,"0")))))))</f>
        <v>#N/A</v>
      </c>
      <c r="AB839" t="e">
        <f>IF(score!$L839=".",".",IF(score!$L839=0,"0",IF(score!$L839=20,"0",IF(score!$L839=40,"0",IF(score!$L839=60,"1",IF(score!$L839=80,"0",IF(score!$L839=100,"0")))))))</f>
        <v>#N/A</v>
      </c>
      <c r="AC839" t="e">
        <f>IF(score!$L839=".",".",IF(score!$L839=0,"0",IF(score!$L839=20,"0",IF(score!$L839=40,"0",IF(score!$L839=60,"0",IF(score!$L839=80,"1",IF(score!L839=100,"0")))))))</f>
        <v>#N/A</v>
      </c>
      <c r="AD839" t="e">
        <f>IF(score!$M839=".",".",IF(score!$M839=0,"1",IF(score!$M839=20,"0",IF(score!$M839=40,"0",IF(score!$M839=60,"0",IF(score!$M839=80,"0",IF(score!$M839=100,"0")))))))</f>
        <v>#N/A</v>
      </c>
      <c r="AE839" t="e">
        <f>IF(score!$M839=".",".",IF(score!$M839=0,"0",IF(score!$M839=20,"1",IF(score!$M839=40,"0",IF(score!$M839=60,"0",IF(score!$M839=80,"0",IF(score!$M839=100,"0")))))))</f>
        <v>#N/A</v>
      </c>
      <c r="AF839" t="e">
        <f>IF(score!$M839=".",".",IF(score!$M839=0,"0",IF(score!$M839=20,"0",IF(score!$M839=40,"1",IF(score!$M839=60,"0",IF(score!$M839=80,"0",IF(score!$M839=100,"0")))))))</f>
        <v>#N/A</v>
      </c>
      <c r="AG839" t="e">
        <f>IF(score!$M839=".",".",IF(score!$M839=0,"0",IF(score!$M839=20,"0",IF(score!$M839=40,"0",IF(score!$M839=60,"1",IF(score!$M839=80,"0",IF(score!$M839=100,"0")))))))</f>
        <v>#N/A</v>
      </c>
      <c r="AH839" t="e">
        <f>IF(score!$M839=".",".",IF(score!$M839=0,"0",IF(score!$M839=20,"0",IF(score!$M839=40,"0",IF(score!$M839=60,"0",IF(score!$M839=80,"1",IF(score!$M839=100,"0")))))))</f>
        <v>#N/A</v>
      </c>
      <c r="AI839" t="e">
        <f>IF(score!$N839=".",".",IF(score!$N839=0,"1",IF(score!$N839=25,"0",IF(score!$N839=50,"0",IF(score!$N839=75,"0",IF(score!$N839=100,"0"))))))</f>
        <v>#N/A</v>
      </c>
      <c r="AJ839" t="e">
        <f>IF(score!$N839=".",".",IF(score!$N839=0,"0",IF(score!$N839=25,"1",IF(score!$N839=50,"0",IF(score!$N839=75,"0",IF(score!$N839=100,"0"))))))</f>
        <v>#N/A</v>
      </c>
      <c r="AK839" t="e">
        <f>IF(score!$N839=".",".",IF(score!$N839=0,"0",IF(score!$N839=25,"0",IF(score!$N839=50,"1",IF(score!$N839=75,"0",IF(score!$N839=100,"0"))))))</f>
        <v>#N/A</v>
      </c>
      <c r="AL839" t="e">
        <f>IF(score!$N839=".",".",IF(score!$N839=0,"0",IF(score!$N839=25,"0",IF(score!$N839=50,"0",IF(score!$N839=75,"1",IF(score!$N839=100,"0"))))))</f>
        <v>#N/A</v>
      </c>
      <c r="AN839" t="e">
        <f t="shared" si="840"/>
        <v>#N/A</v>
      </c>
      <c r="AO839" t="e">
        <f t="shared" si="841"/>
        <v>#N/A</v>
      </c>
      <c r="AP839" t="e">
        <f t="shared" si="842"/>
        <v>#N/A</v>
      </c>
      <c r="AQ839" t="e">
        <f t="shared" si="843"/>
        <v>#N/A</v>
      </c>
      <c r="AR839" t="e">
        <f t="shared" si="844"/>
        <v>#N/A</v>
      </c>
      <c r="AS839" t="e">
        <f t="shared" si="845"/>
        <v>#N/A</v>
      </c>
      <c r="AT839" t="e">
        <f t="shared" si="846"/>
        <v>#N/A</v>
      </c>
      <c r="AU839" t="e">
        <f t="shared" si="847"/>
        <v>#N/A</v>
      </c>
      <c r="AV839" t="e">
        <f t="shared" si="848"/>
        <v>#N/A</v>
      </c>
      <c r="AW839" t="e">
        <f t="shared" si="849"/>
        <v>#N/A</v>
      </c>
      <c r="AX839" t="e">
        <f t="shared" si="850"/>
        <v>#N/A</v>
      </c>
      <c r="AY839" t="e">
        <f t="shared" si="851"/>
        <v>#N/A</v>
      </c>
      <c r="AZ839" t="e">
        <f t="shared" si="852"/>
        <v>#N/A</v>
      </c>
      <c r="BA839" t="e">
        <f t="shared" si="853"/>
        <v>#N/A</v>
      </c>
      <c r="BB839" t="e">
        <f t="shared" si="854"/>
        <v>#N/A</v>
      </c>
      <c r="BC839" t="e">
        <f t="shared" si="855"/>
        <v>#N/A</v>
      </c>
      <c r="BD839" t="e">
        <f t="shared" si="856"/>
        <v>#N/A</v>
      </c>
      <c r="BE839" t="e">
        <f t="shared" si="857"/>
        <v>#N/A</v>
      </c>
      <c r="BF839" t="e">
        <f t="shared" si="858"/>
        <v>#N/A</v>
      </c>
      <c r="BG839" t="e">
        <f t="shared" si="859"/>
        <v>#N/A</v>
      </c>
      <c r="BH839" t="e">
        <f t="shared" si="860"/>
        <v>#N/A</v>
      </c>
      <c r="BI839" t="e">
        <f t="shared" si="861"/>
        <v>#N/A</v>
      </c>
      <c r="BJ839" t="e">
        <f t="shared" si="862"/>
        <v>#N/A</v>
      </c>
      <c r="BK839" t="e">
        <f t="shared" si="863"/>
        <v>#N/A</v>
      </c>
      <c r="BL839" t="e">
        <f t="shared" si="864"/>
        <v>#N/A</v>
      </c>
      <c r="BM839" t="e">
        <f t="shared" si="865"/>
        <v>#N/A</v>
      </c>
      <c r="BN839" t="e">
        <f t="shared" si="866"/>
        <v>#N/A</v>
      </c>
      <c r="BO839" t="e">
        <f t="shared" si="867"/>
        <v>#N/A</v>
      </c>
      <c r="BP839" t="e">
        <f t="shared" si="868"/>
        <v>#N/A</v>
      </c>
      <c r="BQ839" t="e">
        <f t="shared" si="869"/>
        <v>#N/A</v>
      </c>
      <c r="BR839" t="e">
        <f t="shared" si="870"/>
        <v>#N/A</v>
      </c>
      <c r="BS839" t="e">
        <f t="shared" si="871"/>
        <v>#N/A</v>
      </c>
      <c r="BT839" t="e">
        <f t="shared" si="872"/>
        <v>#N/A</v>
      </c>
      <c r="BU839" t="e">
        <f t="shared" si="873"/>
        <v>#N/A</v>
      </c>
      <c r="BV839" t="e">
        <f t="shared" si="874"/>
        <v>#N/A</v>
      </c>
      <c r="BX839" t="e">
        <f t="shared" si="875"/>
        <v>#N/A</v>
      </c>
      <c r="BY839" t="e">
        <f t="shared" si="876"/>
        <v>#N/A</v>
      </c>
      <c r="BZ839" t="e">
        <f t="shared" si="877"/>
        <v>#N/A</v>
      </c>
      <c r="CA839" t="e">
        <f t="shared" si="878"/>
        <v>#N/A</v>
      </c>
      <c r="CB839" t="e">
        <f t="shared" si="879"/>
        <v>#N/A</v>
      </c>
      <c r="CC839" t="e">
        <f t="shared" si="880"/>
        <v>#N/A</v>
      </c>
      <c r="CD839" t="e">
        <f t="shared" si="881"/>
        <v>#N/A</v>
      </c>
      <c r="CE839" t="e">
        <f t="shared" si="882"/>
        <v>#N/A</v>
      </c>
      <c r="CF839" t="e">
        <f t="shared" si="883"/>
        <v>#N/A</v>
      </c>
      <c r="CG839" t="e">
        <f t="shared" si="884"/>
        <v>#N/A</v>
      </c>
      <c r="CH839" t="e">
        <f t="shared" si="885"/>
        <v>#N/A</v>
      </c>
      <c r="CI839" t="e">
        <f t="shared" si="886"/>
        <v>#N/A</v>
      </c>
      <c r="CJ839" t="e">
        <f t="shared" si="887"/>
        <v>#N/A</v>
      </c>
      <c r="CK839" t="e">
        <f t="shared" si="888"/>
        <v>#N/A</v>
      </c>
      <c r="CL839" t="e">
        <f t="shared" si="889"/>
        <v>#N/A</v>
      </c>
      <c r="CM839" t="e">
        <f t="shared" si="890"/>
        <v>#N/A</v>
      </c>
      <c r="CN839" t="e">
        <f t="shared" si="891"/>
        <v>#N/A</v>
      </c>
      <c r="CO839" t="e">
        <f t="shared" si="892"/>
        <v>#N/A</v>
      </c>
      <c r="CP839" t="e">
        <f t="shared" si="893"/>
        <v>#N/A</v>
      </c>
      <c r="CQ839" t="e">
        <f t="shared" si="894"/>
        <v>#N/A</v>
      </c>
      <c r="CR839" t="e">
        <f t="shared" si="895"/>
        <v>#N/A</v>
      </c>
      <c r="CS839" t="e">
        <f t="shared" si="896"/>
        <v>#N/A</v>
      </c>
      <c r="CT839" t="e">
        <f t="shared" si="897"/>
        <v>#N/A</v>
      </c>
      <c r="CU839" t="e">
        <f t="shared" si="898"/>
        <v>#N/A</v>
      </c>
      <c r="CV839" t="e">
        <f t="shared" si="899"/>
        <v>#N/A</v>
      </c>
      <c r="CW839" t="e">
        <f t="shared" si="900"/>
        <v>#N/A</v>
      </c>
      <c r="CX839" t="e">
        <f t="shared" si="901"/>
        <v>#N/A</v>
      </c>
      <c r="CY839" t="e">
        <f t="shared" si="902"/>
        <v>#N/A</v>
      </c>
      <c r="CZ839" t="e">
        <f t="shared" si="903"/>
        <v>#N/A</v>
      </c>
      <c r="DA839" t="e">
        <f t="shared" si="904"/>
        <v>#N/A</v>
      </c>
      <c r="DB839" t="e">
        <f t="shared" si="905"/>
        <v>#N/A</v>
      </c>
      <c r="DC839" t="e">
        <f t="shared" si="906"/>
        <v>#N/A</v>
      </c>
      <c r="DD839" t="e">
        <f t="shared" si="907"/>
        <v>#N/A</v>
      </c>
      <c r="DE839" t="e">
        <f t="shared" si="908"/>
        <v>#N/A</v>
      </c>
      <c r="DF839" t="e">
        <f t="shared" si="909"/>
        <v>#N/A</v>
      </c>
    </row>
    <row r="840" spans="1:110" x14ac:dyDescent="0.25">
      <c r="A840" s="4">
        <f>raw!$A841:$A841</f>
        <v>0</v>
      </c>
      <c r="B840" s="6">
        <f>raw!$B841:$B841</f>
        <v>0</v>
      </c>
      <c r="D840" t="e">
        <f>IF(score!$C840=".",".",IF(score!$C840=0,"1",IF(score!$C840=25,"0",IF(score!$C840=50,"0",IF(score!$C840=75,"0",IF(score!$C840=100,"0"))))))</f>
        <v>#N/A</v>
      </c>
      <c r="E840" t="e">
        <f>IF(score!$C840=".",".",IF(score!$C840=0,"0",IF(score!$C840=25,"1",IF(score!$C840=50,"0",IF(score!$C840=75,"0",IF(score!$C840=100,"0"))))))</f>
        <v>#N/A</v>
      </c>
      <c r="F840" t="e">
        <f>IF(score!$C840=".",".",IF(score!$C840=0,"0",IF(score!$C840=25,"0",IF(score!$C840=50,"1",IF(score!$C840=75,"0",IF(score!$C840=100,"0"))))))</f>
        <v>#N/A</v>
      </c>
      <c r="G840" t="e">
        <f>IF(score!$C840=".",".",IF(score!$C840=0,"0",IF(score!$C840=25,"0",IF(score!$C840=50,"0",IF(score!$C840=75,"1",IF(score!$C840=100,"0"))))))</f>
        <v>#N/A</v>
      </c>
      <c r="H840" t="e">
        <f>IF(score!$D840=".",".",IF(score!$D840=0,"1",IF(score!$D840=50,"0",IF(score!$D840=100,"0"))))</f>
        <v>#N/A</v>
      </c>
      <c r="I840" t="e">
        <f>IF(score!$D840=".",".",IF(score!$D840=0,"0",IF(score!$D840=50,"1",IF(score!$D840=100,"0"))))</f>
        <v>#N/A</v>
      </c>
      <c r="J840" t="e">
        <f>IF(score!$E840=".",".",IF(score!$E840=0,"1",IF(score!$E840=50,"0",IF(score!$E840=100,"0"))))</f>
        <v>#N/A</v>
      </c>
      <c r="K840" t="e">
        <f>IF(score!$E840=".",".",IF(score!$E840=0,"0",IF(score!$E840=50,"1",IF(score!$E840=100,"0"))))</f>
        <v>#N/A</v>
      </c>
      <c r="L840" t="e">
        <f>IF(score!$F840=".",".",IF(score!$F840=0,"1",IF(score!$F840=100,"0")))</f>
        <v>#N/A</v>
      </c>
      <c r="M840" t="e">
        <f>IF(score!$G840=".",".",IF(score!$G840=0,"1",IF(score!$G840=100,"0")))</f>
        <v>#N/A</v>
      </c>
      <c r="N840" t="e">
        <f>IF(score!$H840=".",".",IF(score!$H840=0,"1",IF(score!$H840=100,"0")))</f>
        <v>#N/A</v>
      </c>
      <c r="O840" t="e">
        <f>IF(score!$I840=".",".",IF(score!$I840=0,"1",IF(score!$I840=50,"0",IF(score!$I840=100,"0"))))</f>
        <v>#N/A</v>
      </c>
      <c r="P840" t="e">
        <f>IF(score!$J840=".",".",IF(score!$J840=0,"1",IF(score!$J840=25,"0",IF(score!$J840=50,"0",IF(score!$J840=75,"0",IF(score!$J840=100,"0"))))))</f>
        <v>#N/A</v>
      </c>
      <c r="Q840" t="e">
        <f>IF(score!$J840=".",".",IF(score!$J840=0,"0",IF(score!$J840=25,"1",IF(score!$J840=50,"0",IF(score!$J840=75,"0",IF(score!$J840=100,"0"))))))</f>
        <v>#N/A</v>
      </c>
      <c r="R840" t="e">
        <f>IF(score!$J840=".",".",IF(score!$J840=0,"0",IF(score!$J840=25,"0",IF(score!$J840=50,"1",IF(score!$J840=75,"0",IF(score!$J840=100,"0"))))))</f>
        <v>#N/A</v>
      </c>
      <c r="S840" t="e">
        <f>IF(score!$J840=".",".",IF(score!$J840=0,"0",IF(score!$J840=25,"0",IF(score!$J840=50,"0",IF(score!$J840=75,"1",IF(score!$J840=100,"0"))))))</f>
        <v>#N/A</v>
      </c>
      <c r="T840" t="e">
        <f>IF(score!$K840=".",".",IF(score!$K840=0,"1",IF(score!$K840=20,"0",IF(score!$K840=40,"0",IF(score!$K840=60,"0",IF(score!$K840=80,"0",IF(score!$K840=100,"0")))))))</f>
        <v>#N/A</v>
      </c>
      <c r="U840" t="e">
        <f>IF(score!$K840=".",".",IF(score!$K840=0,"0",IF(score!$K840=20,"1",IF(score!$K840=40,"0",IF(score!$K840=60,"0",IF(score!$K840=80,"0",IF(score!$K840=100,"0")))))))</f>
        <v>#N/A</v>
      </c>
      <c r="V840" t="e">
        <f>IF(score!$K840=".",".",IF(score!$K840=0,"0",IF(score!$K840=20,"0",IF(score!$K840=40,"1",IF(score!$K840=60,"0",IF(score!$K840=80,"0",IF(score!$K840=100,"0")))))))</f>
        <v>#N/A</v>
      </c>
      <c r="W840" t="e">
        <f>IF(score!$K840=".",".",IF(score!$K840=0,"0",IF(score!$K840=20,"0",IF(score!$K840=40,"0",IF(score!$K840=60,"1",IF(score!$K840=80,"0",IF(score!$K840=100,"0")))))))</f>
        <v>#N/A</v>
      </c>
      <c r="X840" t="e">
        <f>IF(score!$K840=".",".",IF(score!$K840=0,"0",IF(score!$K840=20,"0",IF(score!$K840=40,"0",IF(score!$K840=60,"0",IF(score!$K840=80,"1",IF(score!$K840=100,"0")))))))</f>
        <v>#N/A</v>
      </c>
      <c r="Y840" t="e">
        <f>IF(score!$L840=".",".",IF(score!$L840=0,"1",IF(score!$L840=20,"0",IF(score!$L840=40,"0",IF(score!$L840=60,"0",IF(score!$L840=80,"0",IF(score!$L840=100,"0")))))))</f>
        <v>#N/A</v>
      </c>
      <c r="Z840" t="e">
        <f>IF(score!$L840=".",".",IF(score!$L840=0,"0",IF(score!$L840=20,"1",IF(score!$L840=40,"0",IF(score!$L840=60,"0",IF(score!$L840=80,"0",IF(score!$L840=100,"0")))))))</f>
        <v>#N/A</v>
      </c>
      <c r="AA840" t="e">
        <f>IF(score!$L840=".",".",IF(score!$L840=0,"0",IF(score!$L840=20,"0",IF(score!$L840=40,"1",IF(score!$L840=60,"0",IF(score!$L840=80,"0",IF(score!$L840=100,"0")))))))</f>
        <v>#N/A</v>
      </c>
      <c r="AB840" t="e">
        <f>IF(score!$L840=".",".",IF(score!$L840=0,"0",IF(score!$L840=20,"0",IF(score!$L840=40,"0",IF(score!$L840=60,"1",IF(score!$L840=80,"0",IF(score!$L840=100,"0")))))))</f>
        <v>#N/A</v>
      </c>
      <c r="AC840" t="e">
        <f>IF(score!$L840=".",".",IF(score!$L840=0,"0",IF(score!$L840=20,"0",IF(score!$L840=40,"0",IF(score!$L840=60,"0",IF(score!$L840=80,"1",IF(score!L840=100,"0")))))))</f>
        <v>#N/A</v>
      </c>
      <c r="AD840" t="e">
        <f>IF(score!$M840=".",".",IF(score!$M840=0,"1",IF(score!$M840=20,"0",IF(score!$M840=40,"0",IF(score!$M840=60,"0",IF(score!$M840=80,"0",IF(score!$M840=100,"0")))))))</f>
        <v>#N/A</v>
      </c>
      <c r="AE840" t="e">
        <f>IF(score!$M840=".",".",IF(score!$M840=0,"0",IF(score!$M840=20,"1",IF(score!$M840=40,"0",IF(score!$M840=60,"0",IF(score!$M840=80,"0",IF(score!$M840=100,"0")))))))</f>
        <v>#N/A</v>
      </c>
      <c r="AF840" t="e">
        <f>IF(score!$M840=".",".",IF(score!$M840=0,"0",IF(score!$M840=20,"0",IF(score!$M840=40,"1",IF(score!$M840=60,"0",IF(score!$M840=80,"0",IF(score!$M840=100,"0")))))))</f>
        <v>#N/A</v>
      </c>
      <c r="AG840" t="e">
        <f>IF(score!$M840=".",".",IF(score!$M840=0,"0",IF(score!$M840=20,"0",IF(score!$M840=40,"0",IF(score!$M840=60,"1",IF(score!$M840=80,"0",IF(score!$M840=100,"0")))))))</f>
        <v>#N/A</v>
      </c>
      <c r="AH840" t="e">
        <f>IF(score!$M840=".",".",IF(score!$M840=0,"0",IF(score!$M840=20,"0",IF(score!$M840=40,"0",IF(score!$M840=60,"0",IF(score!$M840=80,"1",IF(score!$M840=100,"0")))))))</f>
        <v>#N/A</v>
      </c>
      <c r="AI840" t="e">
        <f>IF(score!$N840=".",".",IF(score!$N840=0,"1",IF(score!$N840=25,"0",IF(score!$N840=50,"0",IF(score!$N840=75,"0",IF(score!$N840=100,"0"))))))</f>
        <v>#N/A</v>
      </c>
      <c r="AJ840" t="e">
        <f>IF(score!$N840=".",".",IF(score!$N840=0,"0",IF(score!$N840=25,"1",IF(score!$N840=50,"0",IF(score!$N840=75,"0",IF(score!$N840=100,"0"))))))</f>
        <v>#N/A</v>
      </c>
      <c r="AK840" t="e">
        <f>IF(score!$N840=".",".",IF(score!$N840=0,"0",IF(score!$N840=25,"0",IF(score!$N840=50,"1",IF(score!$N840=75,"0",IF(score!$N840=100,"0"))))))</f>
        <v>#N/A</v>
      </c>
      <c r="AL840" t="e">
        <f>IF(score!$N840=".",".",IF(score!$N840=0,"0",IF(score!$N840=25,"0",IF(score!$N840=50,"0",IF(score!$N840=75,"1",IF(score!$N840=100,"0"))))))</f>
        <v>#N/A</v>
      </c>
      <c r="AN840" t="e">
        <f t="shared" ref="AN840:AN903" si="910">IF($D840 = ".",".",$D840*-8.37399)</f>
        <v>#N/A</v>
      </c>
      <c r="AO840" t="e">
        <f t="shared" ref="AO840:AO903" si="911">IF($E840 = ".",".",$E840*-5.56461)</f>
        <v>#N/A</v>
      </c>
      <c r="AP840" t="e">
        <f t="shared" ref="AP840:AP903" si="912">IF($F840 = ".",".",$F840*-3.02396)</f>
        <v>#N/A</v>
      </c>
      <c r="AQ840" t="e">
        <f t="shared" ref="AQ840:AQ903" si="913">IF($G840 = ".",".",$G840*-1.31872)</f>
        <v>#N/A</v>
      </c>
      <c r="AR840" t="e">
        <f t="shared" ref="AR840:AR903" si="914">IF($H840 = ".",".",$H840*-7.23216)</f>
        <v>#N/A</v>
      </c>
      <c r="AS840" t="e">
        <f t="shared" ref="AS840:AS903" si="915">IF($I840 = ".",".",$I840*-3.45555)</f>
        <v>#N/A</v>
      </c>
      <c r="AT840" t="e">
        <f t="shared" ref="AT840:AT903" si="916">IF($J840 = ".",".",$J840*-6.24397)</f>
        <v>#N/A</v>
      </c>
      <c r="AU840" t="e">
        <f t="shared" ref="AU840:AU903" si="917">IF($K840 = ".",".",$K840*-2.73557)</f>
        <v>#N/A</v>
      </c>
      <c r="AV840" t="e">
        <f t="shared" ref="AV840:AV903" si="918">IF($L840 = ".",".",$L840*-4.61617)</f>
        <v>#N/A</v>
      </c>
      <c r="AW840" t="e">
        <f t="shared" ref="AW840:AW903" si="919">IF($M840 = ".",".",$M840*-5.51747)</f>
        <v>#N/A</v>
      </c>
      <c r="AX840" t="e">
        <f t="shared" ref="AX840:AX903" si="920">IF($N840 = ".",".",$N840*3.04365)</f>
        <v>#N/A</v>
      </c>
      <c r="AY840" t="e">
        <f t="shared" ref="AY840:AY903" si="921">IF($O840 = ".",".",$O840*2.32091)</f>
        <v>#N/A</v>
      </c>
      <c r="AZ840" t="e">
        <f t="shared" ref="AZ840:AZ903" si="922">IF($P840 = ".",".",$P840*-11.25544)</f>
        <v>#N/A</v>
      </c>
      <c r="BA840" t="e">
        <f t="shared" ref="BA840:BA903" si="923">IF($Q840 = ".",".",$Q840*-8.38063)</f>
        <v>#N/A</v>
      </c>
      <c r="BB840" t="e">
        <f t="shared" ref="BB840:BB903" si="924">IF($R840 = ".",".",$R840*-6.50522)</f>
        <v>#N/A</v>
      </c>
      <c r="BC840" t="e">
        <f t="shared" ref="BC840:BC903" si="925">IF($S840 = ".",".",$S840*-3.8013)</f>
        <v>#N/A</v>
      </c>
      <c r="BD840" t="e">
        <f t="shared" ref="BD840:BD903" si="926">IF($T840 = ".",".",$T840*3.46638)</f>
        <v>#N/A</v>
      </c>
      <c r="BE840" t="e">
        <f t="shared" ref="BE840:BE903" si="927">IF($U840 = ".",".",$U840*2.90426)</f>
        <v>#N/A</v>
      </c>
      <c r="BF840" t="e">
        <f t="shared" ref="BF840:BF903" si="928">IF($V840 = ".",".",$V840*2.37241)</f>
        <v>#N/A</v>
      </c>
      <c r="BG840" t="e">
        <f t="shared" ref="BG840:BG903" si="929">IF($W840 = ".",".",$W840*1.36689)</f>
        <v>#N/A</v>
      </c>
      <c r="BH840" t="e">
        <f t="shared" ref="BH840:BH903" si="930">IF($X840 = ".",".",$X840*0.66514)</f>
        <v>#N/A</v>
      </c>
      <c r="BI840" t="e">
        <f t="shared" ref="BI840:BI903" si="931">IF($Y840 = ".",".",$Y840*-2.44706)</f>
        <v>#N/A</v>
      </c>
      <c r="BJ840" t="e">
        <f t="shared" ref="BJ840:BJ903" si="932">IF($Z840 = ".",".",$Z840*-2.02168)</f>
        <v>#N/A</v>
      </c>
      <c r="BK840" t="e">
        <f t="shared" ref="BK840:BK903" si="933">IF($AA840 = ".",".",$AA840*-1.6185)</f>
        <v>#N/A</v>
      </c>
      <c r="BL840" t="e">
        <f t="shared" ref="BL840:BL903" si="934">IF($AB840 = ".",".",$AB840*-1.14387)</f>
        <v>#N/A</v>
      </c>
      <c r="BM840" t="e">
        <f t="shared" ref="BM840:BM903" si="935">IF($AC840 = ".",".",$AC840*-0.42251)</f>
        <v>#N/A</v>
      </c>
      <c r="BN840" t="e">
        <f t="shared" ref="BN840:BN903" si="936">IF($AD840 = ".",".",$AD840*4.61446)</f>
        <v>#N/A</v>
      </c>
      <c r="BO840" t="e">
        <f t="shared" ref="BO840:BO903" si="937">IF($AE840 = ".",".",$AE840*3.41593)</f>
        <v>#N/A</v>
      </c>
      <c r="BP840" t="e">
        <f t="shared" ref="BP840:BP903" si="938">IF($AF840 = ".",".",$AF840*2.34247)</f>
        <v>#N/A</v>
      </c>
      <c r="BQ840" t="e">
        <f t="shared" ref="BQ840:BQ903" si="939">IF($AG840 = ".",".",$AG840*1.28044)</f>
        <v>#N/A</v>
      </c>
      <c r="BR840" t="e">
        <f t="shared" ref="BR840:BR903" si="940">IF($AH840 = ".",".",$AH840*0.41188)</f>
        <v>#N/A</v>
      </c>
      <c r="BS840" t="e">
        <f t="shared" ref="BS840:BS903" si="941">IF($AI840 = ".",".",$AI840*-0.33682)</f>
        <v>#N/A</v>
      </c>
      <c r="BT840" t="e">
        <f t="shared" ref="BT840:BT903" si="942">IF($AJ840 = ".",".",$AJ840*-0.94342)</f>
        <v>#N/A</v>
      </c>
      <c r="BU840" t="e">
        <f t="shared" ref="BU840:BU903" si="943">IF($AK840 = ".",".",$AK840*-0.18043)</f>
        <v>#N/A</v>
      </c>
      <c r="BV840" t="e">
        <f t="shared" ref="BV840:BV903" si="944">IF($AL840 = ".",".",$AL840*0.11038)</f>
        <v>#N/A</v>
      </c>
      <c r="BX840" t="e">
        <f t="shared" ref="BX840:BX903" si="945">IF($D840 = ".",".",$D840*-1.71175)</f>
        <v>#N/A</v>
      </c>
      <c r="BY840" t="e">
        <f t="shared" ref="BY840:BY903" si="946">IF($E840 = ".",".",$E840*-0.16891)</f>
        <v>#N/A</v>
      </c>
      <c r="BZ840" t="e">
        <f t="shared" ref="BZ840:BZ903" si="947">IF($F840 = ".",".",$F840*0.03482)</f>
        <v>#N/A</v>
      </c>
      <c r="CA840" t="e">
        <f t="shared" ref="CA840:CA903" si="948">IF($G840 = ".",".",$G840*-0.06064)</f>
        <v>#N/A</v>
      </c>
      <c r="CB840" t="e">
        <f t="shared" ref="CB840:CB903" si="949">IF($H840 = ".",".",$H840*3.93115)</f>
        <v>#N/A</v>
      </c>
      <c r="CC840" t="e">
        <f t="shared" ref="CC840:CC903" si="950">IF($I840 = ".",".",$I840*1.8684)</f>
        <v>#N/A</v>
      </c>
      <c r="CD840" t="e">
        <f t="shared" ref="CD840:CD903" si="951">IF($J840 = ".",".",$J840*2.68282)</f>
        <v>#N/A</v>
      </c>
      <c r="CE840" t="e">
        <f t="shared" ref="CE840:CE903" si="952">IF($K840 = ".",".",$K840*1.43103)</f>
        <v>#N/A</v>
      </c>
      <c r="CF840" t="e">
        <f t="shared" ref="CF840:CF903" si="953">IF($L840 = ".",".",$L840*1.4406)</f>
        <v>#N/A</v>
      </c>
      <c r="CG840" t="e">
        <f t="shared" ref="CG840:CG903" si="954">IF($M840 = ".",".",$M840*1.66968)</f>
        <v>#N/A</v>
      </c>
      <c r="CH840" t="e">
        <f t="shared" ref="CH840:CH903" si="955">IF($N840 = ".",".",$N840*-6.82672)</f>
        <v>#N/A</v>
      </c>
      <c r="CI840" t="e">
        <f t="shared" ref="CI840:CI903" si="956">IF($O840 = ".",".",$O840*-5.69921)</f>
        <v>#N/A</v>
      </c>
      <c r="CJ840" t="e">
        <f t="shared" ref="CJ840:CJ903" si="957">IF($P840 = ".",".",$P840*1.48619)</f>
        <v>#N/A</v>
      </c>
      <c r="CK840" t="e">
        <f t="shared" ref="CK840:CK903" si="958">IF($Q840 = ".",".",$Q840*1.76691)</f>
        <v>#N/A</v>
      </c>
      <c r="CL840" t="e">
        <f t="shared" ref="CL840:CL903" si="959">IF($R840 = ".",".",$R840*1.49384)</f>
        <v>#N/A</v>
      </c>
      <c r="CM840" t="e">
        <f t="shared" ref="CM840:CM903" si="960">IF($S840 = ".",".",$S840*0.90384)</f>
        <v>#N/A</v>
      </c>
      <c r="CN840" t="e">
        <f t="shared" ref="CN840:CN903" si="961">IF($T840 = ".",".",$T840*-10.19085)</f>
        <v>#N/A</v>
      </c>
      <c r="CO840" t="e">
        <f t="shared" ref="CO840:CO903" si="962">IF($U840 = ".",".",$U840*-7.92717)</f>
        <v>#N/A</v>
      </c>
      <c r="CP840" t="e">
        <f t="shared" ref="CP840:CP903" si="963">IF($V840 = ".",".",$V840*-6.31121)</f>
        <v>#N/A</v>
      </c>
      <c r="CQ840" t="e">
        <f t="shared" ref="CQ840:CQ903" si="964">IF($W840 = ".",".",$W840*-4.09842)</f>
        <v>#N/A</v>
      </c>
      <c r="CR840" t="e">
        <f t="shared" ref="CR840:CR903" si="965">IF($X840 = ".",".",$X840*-1.94949)</f>
        <v>#N/A</v>
      </c>
      <c r="CS840" t="e">
        <f t="shared" ref="CS840:CS903" si="966">IF($Y840 = ".",".",$Y840*-6.02409)</f>
        <v>#N/A</v>
      </c>
      <c r="CT840" t="e">
        <f t="shared" ref="CT840:CT903" si="967">IF($Z840 = ".",".",$Z840*-4.88962)</f>
        <v>#N/A</v>
      </c>
      <c r="CU840" t="e">
        <f t="shared" ref="CU840:CU903" si="968">IF($AA840 = ".",".",$AA840*-3.29805)</f>
        <v>#N/A</v>
      </c>
      <c r="CV840" t="e">
        <f t="shared" ref="CV840:CV903" si="969">IF($AB840 = ".",".",$AB840*-1.65178)</f>
        <v>#N/A</v>
      </c>
      <c r="CW840" t="e">
        <f t="shared" ref="CW840:CW903" si="970">IF($AC840 = ".",".",$AC840*-0.92057)</f>
        <v>#N/A</v>
      </c>
      <c r="CX840" t="e">
        <f t="shared" ref="CX840:CX903" si="971">IF($AD840 = ".",".",$AD840*-16.15395)</f>
        <v>#N/A</v>
      </c>
      <c r="CY840" t="e">
        <f t="shared" ref="CY840:CY903" si="972">IF($AE840 = ".",".",$AE840*-10.77911)</f>
        <v>#N/A</v>
      </c>
      <c r="CZ840" t="e">
        <f t="shared" ref="CZ840:CZ903" si="973">IF($AF840 = ".",".",$AF840*-8.09914)</f>
        <v>#N/A</v>
      </c>
      <c r="DA840" t="e">
        <f t="shared" ref="DA840:DA903" si="974">IF($AG840 = ".",".",$AG840*-4.59055)</f>
        <v>#N/A</v>
      </c>
      <c r="DB840" t="e">
        <f t="shared" ref="DB840:DB903" si="975">IF($AH840 = ".",".",$AH840*-1.95934)</f>
        <v>#N/A</v>
      </c>
      <c r="DC840" t="e">
        <f t="shared" ref="DC840:DC903" si="976">IF($AI840 = ".",".",$AI840*-6.29724)</f>
        <v>#N/A</v>
      </c>
      <c r="DD840" t="e">
        <f t="shared" ref="DD840:DD903" si="977">IF($AJ840 = ".",".",$AJ840*-8.26066)</f>
        <v>#N/A</v>
      </c>
      <c r="DE840" t="e">
        <f t="shared" ref="DE840:DE903" si="978">IF($AK840 = ".",".",$AK840*-5.63286)</f>
        <v>#N/A</v>
      </c>
      <c r="DF840" t="e">
        <f t="shared" ref="DF840:DF903" si="979">IF($AL840 = ".",".",$AL840*-3.13896)</f>
        <v>#N/A</v>
      </c>
    </row>
    <row r="841" spans="1:110" x14ac:dyDescent="0.25">
      <c r="A841" s="4">
        <f>raw!$A842:$A842</f>
        <v>0</v>
      </c>
      <c r="B841" s="6">
        <f>raw!$B842:$B842</f>
        <v>0</v>
      </c>
      <c r="D841" t="e">
        <f>IF(score!$C841=".",".",IF(score!$C841=0,"1",IF(score!$C841=25,"0",IF(score!$C841=50,"0",IF(score!$C841=75,"0",IF(score!$C841=100,"0"))))))</f>
        <v>#N/A</v>
      </c>
      <c r="E841" t="e">
        <f>IF(score!$C841=".",".",IF(score!$C841=0,"0",IF(score!$C841=25,"1",IF(score!$C841=50,"0",IF(score!$C841=75,"0",IF(score!$C841=100,"0"))))))</f>
        <v>#N/A</v>
      </c>
      <c r="F841" t="e">
        <f>IF(score!$C841=".",".",IF(score!$C841=0,"0",IF(score!$C841=25,"0",IF(score!$C841=50,"1",IF(score!$C841=75,"0",IF(score!$C841=100,"0"))))))</f>
        <v>#N/A</v>
      </c>
      <c r="G841" t="e">
        <f>IF(score!$C841=".",".",IF(score!$C841=0,"0",IF(score!$C841=25,"0",IF(score!$C841=50,"0",IF(score!$C841=75,"1",IF(score!$C841=100,"0"))))))</f>
        <v>#N/A</v>
      </c>
      <c r="H841" t="e">
        <f>IF(score!$D841=".",".",IF(score!$D841=0,"1",IF(score!$D841=50,"0",IF(score!$D841=100,"0"))))</f>
        <v>#N/A</v>
      </c>
      <c r="I841" t="e">
        <f>IF(score!$D841=".",".",IF(score!$D841=0,"0",IF(score!$D841=50,"1",IF(score!$D841=100,"0"))))</f>
        <v>#N/A</v>
      </c>
      <c r="J841" t="e">
        <f>IF(score!$E841=".",".",IF(score!$E841=0,"1",IF(score!$E841=50,"0",IF(score!$E841=100,"0"))))</f>
        <v>#N/A</v>
      </c>
      <c r="K841" t="e">
        <f>IF(score!$E841=".",".",IF(score!$E841=0,"0",IF(score!$E841=50,"1",IF(score!$E841=100,"0"))))</f>
        <v>#N/A</v>
      </c>
      <c r="L841" t="e">
        <f>IF(score!$F841=".",".",IF(score!$F841=0,"1",IF(score!$F841=100,"0")))</f>
        <v>#N/A</v>
      </c>
      <c r="M841" t="e">
        <f>IF(score!$G841=".",".",IF(score!$G841=0,"1",IF(score!$G841=100,"0")))</f>
        <v>#N/A</v>
      </c>
      <c r="N841" t="e">
        <f>IF(score!$H841=".",".",IF(score!$H841=0,"1",IF(score!$H841=100,"0")))</f>
        <v>#N/A</v>
      </c>
      <c r="O841" t="e">
        <f>IF(score!$I841=".",".",IF(score!$I841=0,"1",IF(score!$I841=50,"0",IF(score!$I841=100,"0"))))</f>
        <v>#N/A</v>
      </c>
      <c r="P841" t="e">
        <f>IF(score!$J841=".",".",IF(score!$J841=0,"1",IF(score!$J841=25,"0",IF(score!$J841=50,"0",IF(score!$J841=75,"0",IF(score!$J841=100,"0"))))))</f>
        <v>#N/A</v>
      </c>
      <c r="Q841" t="e">
        <f>IF(score!$J841=".",".",IF(score!$J841=0,"0",IF(score!$J841=25,"1",IF(score!$J841=50,"0",IF(score!$J841=75,"0",IF(score!$J841=100,"0"))))))</f>
        <v>#N/A</v>
      </c>
      <c r="R841" t="e">
        <f>IF(score!$J841=".",".",IF(score!$J841=0,"0",IF(score!$J841=25,"0",IF(score!$J841=50,"1",IF(score!$J841=75,"0",IF(score!$J841=100,"0"))))))</f>
        <v>#N/A</v>
      </c>
      <c r="S841" t="e">
        <f>IF(score!$J841=".",".",IF(score!$J841=0,"0",IF(score!$J841=25,"0",IF(score!$J841=50,"0",IF(score!$J841=75,"1",IF(score!$J841=100,"0"))))))</f>
        <v>#N/A</v>
      </c>
      <c r="T841" t="e">
        <f>IF(score!$K841=".",".",IF(score!$K841=0,"1",IF(score!$K841=20,"0",IF(score!$K841=40,"0",IF(score!$K841=60,"0",IF(score!$K841=80,"0",IF(score!$K841=100,"0")))))))</f>
        <v>#N/A</v>
      </c>
      <c r="U841" t="e">
        <f>IF(score!$K841=".",".",IF(score!$K841=0,"0",IF(score!$K841=20,"1",IF(score!$K841=40,"0",IF(score!$K841=60,"0",IF(score!$K841=80,"0",IF(score!$K841=100,"0")))))))</f>
        <v>#N/A</v>
      </c>
      <c r="V841" t="e">
        <f>IF(score!$K841=".",".",IF(score!$K841=0,"0",IF(score!$K841=20,"0",IF(score!$K841=40,"1",IF(score!$K841=60,"0",IF(score!$K841=80,"0",IF(score!$K841=100,"0")))))))</f>
        <v>#N/A</v>
      </c>
      <c r="W841" t="e">
        <f>IF(score!$K841=".",".",IF(score!$K841=0,"0",IF(score!$K841=20,"0",IF(score!$K841=40,"0",IF(score!$K841=60,"1",IF(score!$K841=80,"0",IF(score!$K841=100,"0")))))))</f>
        <v>#N/A</v>
      </c>
      <c r="X841" t="e">
        <f>IF(score!$K841=".",".",IF(score!$K841=0,"0",IF(score!$K841=20,"0",IF(score!$K841=40,"0",IF(score!$K841=60,"0",IF(score!$K841=80,"1",IF(score!$K841=100,"0")))))))</f>
        <v>#N/A</v>
      </c>
      <c r="Y841" t="e">
        <f>IF(score!$L841=".",".",IF(score!$L841=0,"1",IF(score!$L841=20,"0",IF(score!$L841=40,"0",IF(score!$L841=60,"0",IF(score!$L841=80,"0",IF(score!$L841=100,"0")))))))</f>
        <v>#N/A</v>
      </c>
      <c r="Z841" t="e">
        <f>IF(score!$L841=".",".",IF(score!$L841=0,"0",IF(score!$L841=20,"1",IF(score!$L841=40,"0",IF(score!$L841=60,"0",IF(score!$L841=80,"0",IF(score!$L841=100,"0")))))))</f>
        <v>#N/A</v>
      </c>
      <c r="AA841" t="e">
        <f>IF(score!$L841=".",".",IF(score!$L841=0,"0",IF(score!$L841=20,"0",IF(score!$L841=40,"1",IF(score!$L841=60,"0",IF(score!$L841=80,"0",IF(score!$L841=100,"0")))))))</f>
        <v>#N/A</v>
      </c>
      <c r="AB841" t="e">
        <f>IF(score!$L841=".",".",IF(score!$L841=0,"0",IF(score!$L841=20,"0",IF(score!$L841=40,"0",IF(score!$L841=60,"1",IF(score!$L841=80,"0",IF(score!$L841=100,"0")))))))</f>
        <v>#N/A</v>
      </c>
      <c r="AC841" t="e">
        <f>IF(score!$L841=".",".",IF(score!$L841=0,"0",IF(score!$L841=20,"0",IF(score!$L841=40,"0",IF(score!$L841=60,"0",IF(score!$L841=80,"1",IF(score!L841=100,"0")))))))</f>
        <v>#N/A</v>
      </c>
      <c r="AD841" t="e">
        <f>IF(score!$M841=".",".",IF(score!$M841=0,"1",IF(score!$M841=20,"0",IF(score!$M841=40,"0",IF(score!$M841=60,"0",IF(score!$M841=80,"0",IF(score!$M841=100,"0")))))))</f>
        <v>#N/A</v>
      </c>
      <c r="AE841" t="e">
        <f>IF(score!$M841=".",".",IF(score!$M841=0,"0",IF(score!$M841=20,"1",IF(score!$M841=40,"0",IF(score!$M841=60,"0",IF(score!$M841=80,"0",IF(score!$M841=100,"0")))))))</f>
        <v>#N/A</v>
      </c>
      <c r="AF841" t="e">
        <f>IF(score!$M841=".",".",IF(score!$M841=0,"0",IF(score!$M841=20,"0",IF(score!$M841=40,"1",IF(score!$M841=60,"0",IF(score!$M841=80,"0",IF(score!$M841=100,"0")))))))</f>
        <v>#N/A</v>
      </c>
      <c r="AG841" t="e">
        <f>IF(score!$M841=".",".",IF(score!$M841=0,"0",IF(score!$M841=20,"0",IF(score!$M841=40,"0",IF(score!$M841=60,"1",IF(score!$M841=80,"0",IF(score!$M841=100,"0")))))))</f>
        <v>#N/A</v>
      </c>
      <c r="AH841" t="e">
        <f>IF(score!$M841=".",".",IF(score!$M841=0,"0",IF(score!$M841=20,"0",IF(score!$M841=40,"0",IF(score!$M841=60,"0",IF(score!$M841=80,"1",IF(score!$M841=100,"0")))))))</f>
        <v>#N/A</v>
      </c>
      <c r="AI841" t="e">
        <f>IF(score!$N841=".",".",IF(score!$N841=0,"1",IF(score!$N841=25,"0",IF(score!$N841=50,"0",IF(score!$N841=75,"0",IF(score!$N841=100,"0"))))))</f>
        <v>#N/A</v>
      </c>
      <c r="AJ841" t="e">
        <f>IF(score!$N841=".",".",IF(score!$N841=0,"0",IF(score!$N841=25,"1",IF(score!$N841=50,"0",IF(score!$N841=75,"0",IF(score!$N841=100,"0"))))))</f>
        <v>#N/A</v>
      </c>
      <c r="AK841" t="e">
        <f>IF(score!$N841=".",".",IF(score!$N841=0,"0",IF(score!$N841=25,"0",IF(score!$N841=50,"1",IF(score!$N841=75,"0",IF(score!$N841=100,"0"))))))</f>
        <v>#N/A</v>
      </c>
      <c r="AL841" t="e">
        <f>IF(score!$N841=".",".",IF(score!$N841=0,"0",IF(score!$N841=25,"0",IF(score!$N841=50,"0",IF(score!$N841=75,"1",IF(score!$N841=100,"0"))))))</f>
        <v>#N/A</v>
      </c>
      <c r="AN841" t="e">
        <f t="shared" si="910"/>
        <v>#N/A</v>
      </c>
      <c r="AO841" t="e">
        <f t="shared" si="911"/>
        <v>#N/A</v>
      </c>
      <c r="AP841" t="e">
        <f t="shared" si="912"/>
        <v>#N/A</v>
      </c>
      <c r="AQ841" t="e">
        <f t="shared" si="913"/>
        <v>#N/A</v>
      </c>
      <c r="AR841" t="e">
        <f t="shared" si="914"/>
        <v>#N/A</v>
      </c>
      <c r="AS841" t="e">
        <f t="shared" si="915"/>
        <v>#N/A</v>
      </c>
      <c r="AT841" t="e">
        <f t="shared" si="916"/>
        <v>#N/A</v>
      </c>
      <c r="AU841" t="e">
        <f t="shared" si="917"/>
        <v>#N/A</v>
      </c>
      <c r="AV841" t="e">
        <f t="shared" si="918"/>
        <v>#N/A</v>
      </c>
      <c r="AW841" t="e">
        <f t="shared" si="919"/>
        <v>#N/A</v>
      </c>
      <c r="AX841" t="e">
        <f t="shared" si="920"/>
        <v>#N/A</v>
      </c>
      <c r="AY841" t="e">
        <f t="shared" si="921"/>
        <v>#N/A</v>
      </c>
      <c r="AZ841" t="e">
        <f t="shared" si="922"/>
        <v>#N/A</v>
      </c>
      <c r="BA841" t="e">
        <f t="shared" si="923"/>
        <v>#N/A</v>
      </c>
      <c r="BB841" t="e">
        <f t="shared" si="924"/>
        <v>#N/A</v>
      </c>
      <c r="BC841" t="e">
        <f t="shared" si="925"/>
        <v>#N/A</v>
      </c>
      <c r="BD841" t="e">
        <f t="shared" si="926"/>
        <v>#N/A</v>
      </c>
      <c r="BE841" t="e">
        <f t="shared" si="927"/>
        <v>#N/A</v>
      </c>
      <c r="BF841" t="e">
        <f t="shared" si="928"/>
        <v>#N/A</v>
      </c>
      <c r="BG841" t="e">
        <f t="shared" si="929"/>
        <v>#N/A</v>
      </c>
      <c r="BH841" t="e">
        <f t="shared" si="930"/>
        <v>#N/A</v>
      </c>
      <c r="BI841" t="e">
        <f t="shared" si="931"/>
        <v>#N/A</v>
      </c>
      <c r="BJ841" t="e">
        <f t="shared" si="932"/>
        <v>#N/A</v>
      </c>
      <c r="BK841" t="e">
        <f t="shared" si="933"/>
        <v>#N/A</v>
      </c>
      <c r="BL841" t="e">
        <f t="shared" si="934"/>
        <v>#N/A</v>
      </c>
      <c r="BM841" t="e">
        <f t="shared" si="935"/>
        <v>#N/A</v>
      </c>
      <c r="BN841" t="e">
        <f t="shared" si="936"/>
        <v>#N/A</v>
      </c>
      <c r="BO841" t="e">
        <f t="shared" si="937"/>
        <v>#N/A</v>
      </c>
      <c r="BP841" t="e">
        <f t="shared" si="938"/>
        <v>#N/A</v>
      </c>
      <c r="BQ841" t="e">
        <f t="shared" si="939"/>
        <v>#N/A</v>
      </c>
      <c r="BR841" t="e">
        <f t="shared" si="940"/>
        <v>#N/A</v>
      </c>
      <c r="BS841" t="e">
        <f t="shared" si="941"/>
        <v>#N/A</v>
      </c>
      <c r="BT841" t="e">
        <f t="shared" si="942"/>
        <v>#N/A</v>
      </c>
      <c r="BU841" t="e">
        <f t="shared" si="943"/>
        <v>#N/A</v>
      </c>
      <c r="BV841" t="e">
        <f t="shared" si="944"/>
        <v>#N/A</v>
      </c>
      <c r="BX841" t="e">
        <f t="shared" si="945"/>
        <v>#N/A</v>
      </c>
      <c r="BY841" t="e">
        <f t="shared" si="946"/>
        <v>#N/A</v>
      </c>
      <c r="BZ841" t="e">
        <f t="shared" si="947"/>
        <v>#N/A</v>
      </c>
      <c r="CA841" t="e">
        <f t="shared" si="948"/>
        <v>#N/A</v>
      </c>
      <c r="CB841" t="e">
        <f t="shared" si="949"/>
        <v>#N/A</v>
      </c>
      <c r="CC841" t="e">
        <f t="shared" si="950"/>
        <v>#N/A</v>
      </c>
      <c r="CD841" t="e">
        <f t="shared" si="951"/>
        <v>#N/A</v>
      </c>
      <c r="CE841" t="e">
        <f t="shared" si="952"/>
        <v>#N/A</v>
      </c>
      <c r="CF841" t="e">
        <f t="shared" si="953"/>
        <v>#N/A</v>
      </c>
      <c r="CG841" t="e">
        <f t="shared" si="954"/>
        <v>#N/A</v>
      </c>
      <c r="CH841" t="e">
        <f t="shared" si="955"/>
        <v>#N/A</v>
      </c>
      <c r="CI841" t="e">
        <f t="shared" si="956"/>
        <v>#N/A</v>
      </c>
      <c r="CJ841" t="e">
        <f t="shared" si="957"/>
        <v>#N/A</v>
      </c>
      <c r="CK841" t="e">
        <f t="shared" si="958"/>
        <v>#N/A</v>
      </c>
      <c r="CL841" t="e">
        <f t="shared" si="959"/>
        <v>#N/A</v>
      </c>
      <c r="CM841" t="e">
        <f t="shared" si="960"/>
        <v>#N/A</v>
      </c>
      <c r="CN841" t="e">
        <f t="shared" si="961"/>
        <v>#N/A</v>
      </c>
      <c r="CO841" t="e">
        <f t="shared" si="962"/>
        <v>#N/A</v>
      </c>
      <c r="CP841" t="e">
        <f t="shared" si="963"/>
        <v>#N/A</v>
      </c>
      <c r="CQ841" t="e">
        <f t="shared" si="964"/>
        <v>#N/A</v>
      </c>
      <c r="CR841" t="e">
        <f t="shared" si="965"/>
        <v>#N/A</v>
      </c>
      <c r="CS841" t="e">
        <f t="shared" si="966"/>
        <v>#N/A</v>
      </c>
      <c r="CT841" t="e">
        <f t="shared" si="967"/>
        <v>#N/A</v>
      </c>
      <c r="CU841" t="e">
        <f t="shared" si="968"/>
        <v>#N/A</v>
      </c>
      <c r="CV841" t="e">
        <f t="shared" si="969"/>
        <v>#N/A</v>
      </c>
      <c r="CW841" t="e">
        <f t="shared" si="970"/>
        <v>#N/A</v>
      </c>
      <c r="CX841" t="e">
        <f t="shared" si="971"/>
        <v>#N/A</v>
      </c>
      <c r="CY841" t="e">
        <f t="shared" si="972"/>
        <v>#N/A</v>
      </c>
      <c r="CZ841" t="e">
        <f t="shared" si="973"/>
        <v>#N/A</v>
      </c>
      <c r="DA841" t="e">
        <f t="shared" si="974"/>
        <v>#N/A</v>
      </c>
      <c r="DB841" t="e">
        <f t="shared" si="975"/>
        <v>#N/A</v>
      </c>
      <c r="DC841" t="e">
        <f t="shared" si="976"/>
        <v>#N/A</v>
      </c>
      <c r="DD841" t="e">
        <f t="shared" si="977"/>
        <v>#N/A</v>
      </c>
      <c r="DE841" t="e">
        <f t="shared" si="978"/>
        <v>#N/A</v>
      </c>
      <c r="DF841" t="e">
        <f t="shared" si="979"/>
        <v>#N/A</v>
      </c>
    </row>
    <row r="842" spans="1:110" x14ac:dyDescent="0.25">
      <c r="A842" s="4">
        <f>raw!$A843:$A843</f>
        <v>0</v>
      </c>
      <c r="B842" s="6">
        <f>raw!$B843:$B843</f>
        <v>0</v>
      </c>
      <c r="D842" t="e">
        <f>IF(score!$C842=".",".",IF(score!$C842=0,"1",IF(score!$C842=25,"0",IF(score!$C842=50,"0",IF(score!$C842=75,"0",IF(score!$C842=100,"0"))))))</f>
        <v>#N/A</v>
      </c>
      <c r="E842" t="e">
        <f>IF(score!$C842=".",".",IF(score!$C842=0,"0",IF(score!$C842=25,"1",IF(score!$C842=50,"0",IF(score!$C842=75,"0",IF(score!$C842=100,"0"))))))</f>
        <v>#N/A</v>
      </c>
      <c r="F842" t="e">
        <f>IF(score!$C842=".",".",IF(score!$C842=0,"0",IF(score!$C842=25,"0",IF(score!$C842=50,"1",IF(score!$C842=75,"0",IF(score!$C842=100,"0"))))))</f>
        <v>#N/A</v>
      </c>
      <c r="G842" t="e">
        <f>IF(score!$C842=".",".",IF(score!$C842=0,"0",IF(score!$C842=25,"0",IF(score!$C842=50,"0",IF(score!$C842=75,"1",IF(score!$C842=100,"0"))))))</f>
        <v>#N/A</v>
      </c>
      <c r="H842" t="e">
        <f>IF(score!$D842=".",".",IF(score!$D842=0,"1",IF(score!$D842=50,"0",IF(score!$D842=100,"0"))))</f>
        <v>#N/A</v>
      </c>
      <c r="I842" t="e">
        <f>IF(score!$D842=".",".",IF(score!$D842=0,"0",IF(score!$D842=50,"1",IF(score!$D842=100,"0"))))</f>
        <v>#N/A</v>
      </c>
      <c r="J842" t="e">
        <f>IF(score!$E842=".",".",IF(score!$E842=0,"1",IF(score!$E842=50,"0",IF(score!$E842=100,"0"))))</f>
        <v>#N/A</v>
      </c>
      <c r="K842" t="e">
        <f>IF(score!$E842=".",".",IF(score!$E842=0,"0",IF(score!$E842=50,"1",IF(score!$E842=100,"0"))))</f>
        <v>#N/A</v>
      </c>
      <c r="L842" t="e">
        <f>IF(score!$F842=".",".",IF(score!$F842=0,"1",IF(score!$F842=100,"0")))</f>
        <v>#N/A</v>
      </c>
      <c r="M842" t="e">
        <f>IF(score!$G842=".",".",IF(score!$G842=0,"1",IF(score!$G842=100,"0")))</f>
        <v>#N/A</v>
      </c>
      <c r="N842" t="e">
        <f>IF(score!$H842=".",".",IF(score!$H842=0,"1",IF(score!$H842=100,"0")))</f>
        <v>#N/A</v>
      </c>
      <c r="O842" t="e">
        <f>IF(score!$I842=".",".",IF(score!$I842=0,"1",IF(score!$I842=50,"0",IF(score!$I842=100,"0"))))</f>
        <v>#N/A</v>
      </c>
      <c r="P842" t="e">
        <f>IF(score!$J842=".",".",IF(score!$J842=0,"1",IF(score!$J842=25,"0",IF(score!$J842=50,"0",IF(score!$J842=75,"0",IF(score!$J842=100,"0"))))))</f>
        <v>#N/A</v>
      </c>
      <c r="Q842" t="e">
        <f>IF(score!$J842=".",".",IF(score!$J842=0,"0",IF(score!$J842=25,"1",IF(score!$J842=50,"0",IF(score!$J842=75,"0",IF(score!$J842=100,"0"))))))</f>
        <v>#N/A</v>
      </c>
      <c r="R842" t="e">
        <f>IF(score!$J842=".",".",IF(score!$J842=0,"0",IF(score!$J842=25,"0",IF(score!$J842=50,"1",IF(score!$J842=75,"0",IF(score!$J842=100,"0"))))))</f>
        <v>#N/A</v>
      </c>
      <c r="S842" t="e">
        <f>IF(score!$J842=".",".",IF(score!$J842=0,"0",IF(score!$J842=25,"0",IF(score!$J842=50,"0",IF(score!$J842=75,"1",IF(score!$J842=100,"0"))))))</f>
        <v>#N/A</v>
      </c>
      <c r="T842" t="e">
        <f>IF(score!$K842=".",".",IF(score!$K842=0,"1",IF(score!$K842=20,"0",IF(score!$K842=40,"0",IF(score!$K842=60,"0",IF(score!$K842=80,"0",IF(score!$K842=100,"0")))))))</f>
        <v>#N/A</v>
      </c>
      <c r="U842" t="e">
        <f>IF(score!$K842=".",".",IF(score!$K842=0,"0",IF(score!$K842=20,"1",IF(score!$K842=40,"0",IF(score!$K842=60,"0",IF(score!$K842=80,"0",IF(score!$K842=100,"0")))))))</f>
        <v>#N/A</v>
      </c>
      <c r="V842" t="e">
        <f>IF(score!$K842=".",".",IF(score!$K842=0,"0",IF(score!$K842=20,"0",IF(score!$K842=40,"1",IF(score!$K842=60,"0",IF(score!$K842=80,"0",IF(score!$K842=100,"0")))))))</f>
        <v>#N/A</v>
      </c>
      <c r="W842" t="e">
        <f>IF(score!$K842=".",".",IF(score!$K842=0,"0",IF(score!$K842=20,"0",IF(score!$K842=40,"0",IF(score!$K842=60,"1",IF(score!$K842=80,"0",IF(score!$K842=100,"0")))))))</f>
        <v>#N/A</v>
      </c>
      <c r="X842" t="e">
        <f>IF(score!$K842=".",".",IF(score!$K842=0,"0",IF(score!$K842=20,"0",IF(score!$K842=40,"0",IF(score!$K842=60,"0",IF(score!$K842=80,"1",IF(score!$K842=100,"0")))))))</f>
        <v>#N/A</v>
      </c>
      <c r="Y842" t="e">
        <f>IF(score!$L842=".",".",IF(score!$L842=0,"1",IF(score!$L842=20,"0",IF(score!$L842=40,"0",IF(score!$L842=60,"0",IF(score!$L842=80,"0",IF(score!$L842=100,"0")))))))</f>
        <v>#N/A</v>
      </c>
      <c r="Z842" t="e">
        <f>IF(score!$L842=".",".",IF(score!$L842=0,"0",IF(score!$L842=20,"1",IF(score!$L842=40,"0",IF(score!$L842=60,"0",IF(score!$L842=80,"0",IF(score!$L842=100,"0")))))))</f>
        <v>#N/A</v>
      </c>
      <c r="AA842" t="e">
        <f>IF(score!$L842=".",".",IF(score!$L842=0,"0",IF(score!$L842=20,"0",IF(score!$L842=40,"1",IF(score!$L842=60,"0",IF(score!$L842=80,"0",IF(score!$L842=100,"0")))))))</f>
        <v>#N/A</v>
      </c>
      <c r="AB842" t="e">
        <f>IF(score!$L842=".",".",IF(score!$L842=0,"0",IF(score!$L842=20,"0",IF(score!$L842=40,"0",IF(score!$L842=60,"1",IF(score!$L842=80,"0",IF(score!$L842=100,"0")))))))</f>
        <v>#N/A</v>
      </c>
      <c r="AC842" t="e">
        <f>IF(score!$L842=".",".",IF(score!$L842=0,"0",IF(score!$L842=20,"0",IF(score!$L842=40,"0",IF(score!$L842=60,"0",IF(score!$L842=80,"1",IF(score!L842=100,"0")))))))</f>
        <v>#N/A</v>
      </c>
      <c r="AD842" t="e">
        <f>IF(score!$M842=".",".",IF(score!$M842=0,"1",IF(score!$M842=20,"0",IF(score!$M842=40,"0",IF(score!$M842=60,"0",IF(score!$M842=80,"0",IF(score!$M842=100,"0")))))))</f>
        <v>#N/A</v>
      </c>
      <c r="AE842" t="e">
        <f>IF(score!$M842=".",".",IF(score!$M842=0,"0",IF(score!$M842=20,"1",IF(score!$M842=40,"0",IF(score!$M842=60,"0",IF(score!$M842=80,"0",IF(score!$M842=100,"0")))))))</f>
        <v>#N/A</v>
      </c>
      <c r="AF842" t="e">
        <f>IF(score!$M842=".",".",IF(score!$M842=0,"0",IF(score!$M842=20,"0",IF(score!$M842=40,"1",IF(score!$M842=60,"0",IF(score!$M842=80,"0",IF(score!$M842=100,"0")))))))</f>
        <v>#N/A</v>
      </c>
      <c r="AG842" t="e">
        <f>IF(score!$M842=".",".",IF(score!$M842=0,"0",IF(score!$M842=20,"0",IF(score!$M842=40,"0",IF(score!$M842=60,"1",IF(score!$M842=80,"0",IF(score!$M842=100,"0")))))))</f>
        <v>#N/A</v>
      </c>
      <c r="AH842" t="e">
        <f>IF(score!$M842=".",".",IF(score!$M842=0,"0",IF(score!$M842=20,"0",IF(score!$M842=40,"0",IF(score!$M842=60,"0",IF(score!$M842=80,"1",IF(score!$M842=100,"0")))))))</f>
        <v>#N/A</v>
      </c>
      <c r="AI842" t="e">
        <f>IF(score!$N842=".",".",IF(score!$N842=0,"1",IF(score!$N842=25,"0",IF(score!$N842=50,"0",IF(score!$N842=75,"0",IF(score!$N842=100,"0"))))))</f>
        <v>#N/A</v>
      </c>
      <c r="AJ842" t="e">
        <f>IF(score!$N842=".",".",IF(score!$N842=0,"0",IF(score!$N842=25,"1",IF(score!$N842=50,"0",IF(score!$N842=75,"0",IF(score!$N842=100,"0"))))))</f>
        <v>#N/A</v>
      </c>
      <c r="AK842" t="e">
        <f>IF(score!$N842=".",".",IF(score!$N842=0,"0",IF(score!$N842=25,"0",IF(score!$N842=50,"1",IF(score!$N842=75,"0",IF(score!$N842=100,"0"))))))</f>
        <v>#N/A</v>
      </c>
      <c r="AL842" t="e">
        <f>IF(score!$N842=".",".",IF(score!$N842=0,"0",IF(score!$N842=25,"0",IF(score!$N842=50,"0",IF(score!$N842=75,"1",IF(score!$N842=100,"0"))))))</f>
        <v>#N/A</v>
      </c>
      <c r="AN842" t="e">
        <f t="shared" si="910"/>
        <v>#N/A</v>
      </c>
      <c r="AO842" t="e">
        <f t="shared" si="911"/>
        <v>#N/A</v>
      </c>
      <c r="AP842" t="e">
        <f t="shared" si="912"/>
        <v>#N/A</v>
      </c>
      <c r="AQ842" t="e">
        <f t="shared" si="913"/>
        <v>#N/A</v>
      </c>
      <c r="AR842" t="e">
        <f t="shared" si="914"/>
        <v>#N/A</v>
      </c>
      <c r="AS842" t="e">
        <f t="shared" si="915"/>
        <v>#N/A</v>
      </c>
      <c r="AT842" t="e">
        <f t="shared" si="916"/>
        <v>#N/A</v>
      </c>
      <c r="AU842" t="e">
        <f t="shared" si="917"/>
        <v>#N/A</v>
      </c>
      <c r="AV842" t="e">
        <f t="shared" si="918"/>
        <v>#N/A</v>
      </c>
      <c r="AW842" t="e">
        <f t="shared" si="919"/>
        <v>#N/A</v>
      </c>
      <c r="AX842" t="e">
        <f t="shared" si="920"/>
        <v>#N/A</v>
      </c>
      <c r="AY842" t="e">
        <f t="shared" si="921"/>
        <v>#N/A</v>
      </c>
      <c r="AZ842" t="e">
        <f t="shared" si="922"/>
        <v>#N/A</v>
      </c>
      <c r="BA842" t="e">
        <f t="shared" si="923"/>
        <v>#N/A</v>
      </c>
      <c r="BB842" t="e">
        <f t="shared" si="924"/>
        <v>#N/A</v>
      </c>
      <c r="BC842" t="e">
        <f t="shared" si="925"/>
        <v>#N/A</v>
      </c>
      <c r="BD842" t="e">
        <f t="shared" si="926"/>
        <v>#N/A</v>
      </c>
      <c r="BE842" t="e">
        <f t="shared" si="927"/>
        <v>#N/A</v>
      </c>
      <c r="BF842" t="e">
        <f t="shared" si="928"/>
        <v>#N/A</v>
      </c>
      <c r="BG842" t="e">
        <f t="shared" si="929"/>
        <v>#N/A</v>
      </c>
      <c r="BH842" t="e">
        <f t="shared" si="930"/>
        <v>#N/A</v>
      </c>
      <c r="BI842" t="e">
        <f t="shared" si="931"/>
        <v>#N/A</v>
      </c>
      <c r="BJ842" t="e">
        <f t="shared" si="932"/>
        <v>#N/A</v>
      </c>
      <c r="BK842" t="e">
        <f t="shared" si="933"/>
        <v>#N/A</v>
      </c>
      <c r="BL842" t="e">
        <f t="shared" si="934"/>
        <v>#N/A</v>
      </c>
      <c r="BM842" t="e">
        <f t="shared" si="935"/>
        <v>#N/A</v>
      </c>
      <c r="BN842" t="e">
        <f t="shared" si="936"/>
        <v>#N/A</v>
      </c>
      <c r="BO842" t="e">
        <f t="shared" si="937"/>
        <v>#N/A</v>
      </c>
      <c r="BP842" t="e">
        <f t="shared" si="938"/>
        <v>#N/A</v>
      </c>
      <c r="BQ842" t="e">
        <f t="shared" si="939"/>
        <v>#N/A</v>
      </c>
      <c r="BR842" t="e">
        <f t="shared" si="940"/>
        <v>#N/A</v>
      </c>
      <c r="BS842" t="e">
        <f t="shared" si="941"/>
        <v>#N/A</v>
      </c>
      <c r="BT842" t="e">
        <f t="shared" si="942"/>
        <v>#N/A</v>
      </c>
      <c r="BU842" t="e">
        <f t="shared" si="943"/>
        <v>#N/A</v>
      </c>
      <c r="BV842" t="e">
        <f t="shared" si="944"/>
        <v>#N/A</v>
      </c>
      <c r="BX842" t="e">
        <f t="shared" si="945"/>
        <v>#N/A</v>
      </c>
      <c r="BY842" t="e">
        <f t="shared" si="946"/>
        <v>#N/A</v>
      </c>
      <c r="BZ842" t="e">
        <f t="shared" si="947"/>
        <v>#N/A</v>
      </c>
      <c r="CA842" t="e">
        <f t="shared" si="948"/>
        <v>#N/A</v>
      </c>
      <c r="CB842" t="e">
        <f t="shared" si="949"/>
        <v>#N/A</v>
      </c>
      <c r="CC842" t="e">
        <f t="shared" si="950"/>
        <v>#N/A</v>
      </c>
      <c r="CD842" t="e">
        <f t="shared" si="951"/>
        <v>#N/A</v>
      </c>
      <c r="CE842" t="e">
        <f t="shared" si="952"/>
        <v>#N/A</v>
      </c>
      <c r="CF842" t="e">
        <f t="shared" si="953"/>
        <v>#N/A</v>
      </c>
      <c r="CG842" t="e">
        <f t="shared" si="954"/>
        <v>#N/A</v>
      </c>
      <c r="CH842" t="e">
        <f t="shared" si="955"/>
        <v>#N/A</v>
      </c>
      <c r="CI842" t="e">
        <f t="shared" si="956"/>
        <v>#N/A</v>
      </c>
      <c r="CJ842" t="e">
        <f t="shared" si="957"/>
        <v>#N/A</v>
      </c>
      <c r="CK842" t="e">
        <f t="shared" si="958"/>
        <v>#N/A</v>
      </c>
      <c r="CL842" t="e">
        <f t="shared" si="959"/>
        <v>#N/A</v>
      </c>
      <c r="CM842" t="e">
        <f t="shared" si="960"/>
        <v>#N/A</v>
      </c>
      <c r="CN842" t="e">
        <f t="shared" si="961"/>
        <v>#N/A</v>
      </c>
      <c r="CO842" t="e">
        <f t="shared" si="962"/>
        <v>#N/A</v>
      </c>
      <c r="CP842" t="e">
        <f t="shared" si="963"/>
        <v>#N/A</v>
      </c>
      <c r="CQ842" t="e">
        <f t="shared" si="964"/>
        <v>#N/A</v>
      </c>
      <c r="CR842" t="e">
        <f t="shared" si="965"/>
        <v>#N/A</v>
      </c>
      <c r="CS842" t="e">
        <f t="shared" si="966"/>
        <v>#N/A</v>
      </c>
      <c r="CT842" t="e">
        <f t="shared" si="967"/>
        <v>#N/A</v>
      </c>
      <c r="CU842" t="e">
        <f t="shared" si="968"/>
        <v>#N/A</v>
      </c>
      <c r="CV842" t="e">
        <f t="shared" si="969"/>
        <v>#N/A</v>
      </c>
      <c r="CW842" t="e">
        <f t="shared" si="970"/>
        <v>#N/A</v>
      </c>
      <c r="CX842" t="e">
        <f t="shared" si="971"/>
        <v>#N/A</v>
      </c>
      <c r="CY842" t="e">
        <f t="shared" si="972"/>
        <v>#N/A</v>
      </c>
      <c r="CZ842" t="e">
        <f t="shared" si="973"/>
        <v>#N/A</v>
      </c>
      <c r="DA842" t="e">
        <f t="shared" si="974"/>
        <v>#N/A</v>
      </c>
      <c r="DB842" t="e">
        <f t="shared" si="975"/>
        <v>#N/A</v>
      </c>
      <c r="DC842" t="e">
        <f t="shared" si="976"/>
        <v>#N/A</v>
      </c>
      <c r="DD842" t="e">
        <f t="shared" si="977"/>
        <v>#N/A</v>
      </c>
      <c r="DE842" t="e">
        <f t="shared" si="978"/>
        <v>#N/A</v>
      </c>
      <c r="DF842" t="e">
        <f t="shared" si="979"/>
        <v>#N/A</v>
      </c>
    </row>
    <row r="843" spans="1:110" x14ac:dyDescent="0.25">
      <c r="A843" s="4">
        <f>raw!$A844:$A844</f>
        <v>0</v>
      </c>
      <c r="B843" s="6">
        <f>raw!$B844:$B844</f>
        <v>0</v>
      </c>
      <c r="D843" t="e">
        <f>IF(score!$C843=".",".",IF(score!$C843=0,"1",IF(score!$C843=25,"0",IF(score!$C843=50,"0",IF(score!$C843=75,"0",IF(score!$C843=100,"0"))))))</f>
        <v>#N/A</v>
      </c>
      <c r="E843" t="e">
        <f>IF(score!$C843=".",".",IF(score!$C843=0,"0",IF(score!$C843=25,"1",IF(score!$C843=50,"0",IF(score!$C843=75,"0",IF(score!$C843=100,"0"))))))</f>
        <v>#N/A</v>
      </c>
      <c r="F843" t="e">
        <f>IF(score!$C843=".",".",IF(score!$C843=0,"0",IF(score!$C843=25,"0",IF(score!$C843=50,"1",IF(score!$C843=75,"0",IF(score!$C843=100,"0"))))))</f>
        <v>#N/A</v>
      </c>
      <c r="G843" t="e">
        <f>IF(score!$C843=".",".",IF(score!$C843=0,"0",IF(score!$C843=25,"0",IF(score!$C843=50,"0",IF(score!$C843=75,"1",IF(score!$C843=100,"0"))))))</f>
        <v>#N/A</v>
      </c>
      <c r="H843" t="e">
        <f>IF(score!$D843=".",".",IF(score!$D843=0,"1",IF(score!$D843=50,"0",IF(score!$D843=100,"0"))))</f>
        <v>#N/A</v>
      </c>
      <c r="I843" t="e">
        <f>IF(score!$D843=".",".",IF(score!$D843=0,"0",IF(score!$D843=50,"1",IF(score!$D843=100,"0"))))</f>
        <v>#N/A</v>
      </c>
      <c r="J843" t="e">
        <f>IF(score!$E843=".",".",IF(score!$E843=0,"1",IF(score!$E843=50,"0",IF(score!$E843=100,"0"))))</f>
        <v>#N/A</v>
      </c>
      <c r="K843" t="e">
        <f>IF(score!$E843=".",".",IF(score!$E843=0,"0",IF(score!$E843=50,"1",IF(score!$E843=100,"0"))))</f>
        <v>#N/A</v>
      </c>
      <c r="L843" t="e">
        <f>IF(score!$F843=".",".",IF(score!$F843=0,"1",IF(score!$F843=100,"0")))</f>
        <v>#N/A</v>
      </c>
      <c r="M843" t="e">
        <f>IF(score!$G843=".",".",IF(score!$G843=0,"1",IF(score!$G843=100,"0")))</f>
        <v>#N/A</v>
      </c>
      <c r="N843" t="e">
        <f>IF(score!$H843=".",".",IF(score!$H843=0,"1",IF(score!$H843=100,"0")))</f>
        <v>#N/A</v>
      </c>
      <c r="O843" t="e">
        <f>IF(score!$I843=".",".",IF(score!$I843=0,"1",IF(score!$I843=50,"0",IF(score!$I843=100,"0"))))</f>
        <v>#N/A</v>
      </c>
      <c r="P843" t="e">
        <f>IF(score!$J843=".",".",IF(score!$J843=0,"1",IF(score!$J843=25,"0",IF(score!$J843=50,"0",IF(score!$J843=75,"0",IF(score!$J843=100,"0"))))))</f>
        <v>#N/A</v>
      </c>
      <c r="Q843" t="e">
        <f>IF(score!$J843=".",".",IF(score!$J843=0,"0",IF(score!$J843=25,"1",IF(score!$J843=50,"0",IF(score!$J843=75,"0",IF(score!$J843=100,"0"))))))</f>
        <v>#N/A</v>
      </c>
      <c r="R843" t="e">
        <f>IF(score!$J843=".",".",IF(score!$J843=0,"0",IF(score!$J843=25,"0",IF(score!$J843=50,"1",IF(score!$J843=75,"0",IF(score!$J843=100,"0"))))))</f>
        <v>#N/A</v>
      </c>
      <c r="S843" t="e">
        <f>IF(score!$J843=".",".",IF(score!$J843=0,"0",IF(score!$J843=25,"0",IF(score!$J843=50,"0",IF(score!$J843=75,"1",IF(score!$J843=100,"0"))))))</f>
        <v>#N/A</v>
      </c>
      <c r="T843" t="e">
        <f>IF(score!$K843=".",".",IF(score!$K843=0,"1",IF(score!$K843=20,"0",IF(score!$K843=40,"0",IF(score!$K843=60,"0",IF(score!$K843=80,"0",IF(score!$K843=100,"0")))))))</f>
        <v>#N/A</v>
      </c>
      <c r="U843" t="e">
        <f>IF(score!$K843=".",".",IF(score!$K843=0,"0",IF(score!$K843=20,"1",IF(score!$K843=40,"0",IF(score!$K843=60,"0",IF(score!$K843=80,"0",IF(score!$K843=100,"0")))))))</f>
        <v>#N/A</v>
      </c>
      <c r="V843" t="e">
        <f>IF(score!$K843=".",".",IF(score!$K843=0,"0",IF(score!$K843=20,"0",IF(score!$K843=40,"1",IF(score!$K843=60,"0",IF(score!$K843=80,"0",IF(score!$K843=100,"0")))))))</f>
        <v>#N/A</v>
      </c>
      <c r="W843" t="e">
        <f>IF(score!$K843=".",".",IF(score!$K843=0,"0",IF(score!$K843=20,"0",IF(score!$K843=40,"0",IF(score!$K843=60,"1",IF(score!$K843=80,"0",IF(score!$K843=100,"0")))))))</f>
        <v>#N/A</v>
      </c>
      <c r="X843" t="e">
        <f>IF(score!$K843=".",".",IF(score!$K843=0,"0",IF(score!$K843=20,"0",IF(score!$K843=40,"0",IF(score!$K843=60,"0",IF(score!$K843=80,"1",IF(score!$K843=100,"0")))))))</f>
        <v>#N/A</v>
      </c>
      <c r="Y843" t="e">
        <f>IF(score!$L843=".",".",IF(score!$L843=0,"1",IF(score!$L843=20,"0",IF(score!$L843=40,"0",IF(score!$L843=60,"0",IF(score!$L843=80,"0",IF(score!$L843=100,"0")))))))</f>
        <v>#N/A</v>
      </c>
      <c r="Z843" t="e">
        <f>IF(score!$L843=".",".",IF(score!$L843=0,"0",IF(score!$L843=20,"1",IF(score!$L843=40,"0",IF(score!$L843=60,"0",IF(score!$L843=80,"0",IF(score!$L843=100,"0")))))))</f>
        <v>#N/A</v>
      </c>
      <c r="AA843" t="e">
        <f>IF(score!$L843=".",".",IF(score!$L843=0,"0",IF(score!$L843=20,"0",IF(score!$L843=40,"1",IF(score!$L843=60,"0",IF(score!$L843=80,"0",IF(score!$L843=100,"0")))))))</f>
        <v>#N/A</v>
      </c>
      <c r="AB843" t="e">
        <f>IF(score!$L843=".",".",IF(score!$L843=0,"0",IF(score!$L843=20,"0",IF(score!$L843=40,"0",IF(score!$L843=60,"1",IF(score!$L843=80,"0",IF(score!$L843=100,"0")))))))</f>
        <v>#N/A</v>
      </c>
      <c r="AC843" t="e">
        <f>IF(score!$L843=".",".",IF(score!$L843=0,"0",IF(score!$L843=20,"0",IF(score!$L843=40,"0",IF(score!$L843=60,"0",IF(score!$L843=80,"1",IF(score!L843=100,"0")))))))</f>
        <v>#N/A</v>
      </c>
      <c r="AD843" t="e">
        <f>IF(score!$M843=".",".",IF(score!$M843=0,"1",IF(score!$M843=20,"0",IF(score!$M843=40,"0",IF(score!$M843=60,"0",IF(score!$M843=80,"0",IF(score!$M843=100,"0")))))))</f>
        <v>#N/A</v>
      </c>
      <c r="AE843" t="e">
        <f>IF(score!$M843=".",".",IF(score!$M843=0,"0",IF(score!$M843=20,"1",IF(score!$M843=40,"0",IF(score!$M843=60,"0",IF(score!$M843=80,"0",IF(score!$M843=100,"0")))))))</f>
        <v>#N/A</v>
      </c>
      <c r="AF843" t="e">
        <f>IF(score!$M843=".",".",IF(score!$M843=0,"0",IF(score!$M843=20,"0",IF(score!$M843=40,"1",IF(score!$M843=60,"0",IF(score!$M843=80,"0",IF(score!$M843=100,"0")))))))</f>
        <v>#N/A</v>
      </c>
      <c r="AG843" t="e">
        <f>IF(score!$M843=".",".",IF(score!$M843=0,"0",IF(score!$M843=20,"0",IF(score!$M843=40,"0",IF(score!$M843=60,"1",IF(score!$M843=80,"0",IF(score!$M843=100,"0")))))))</f>
        <v>#N/A</v>
      </c>
      <c r="AH843" t="e">
        <f>IF(score!$M843=".",".",IF(score!$M843=0,"0",IF(score!$M843=20,"0",IF(score!$M843=40,"0",IF(score!$M843=60,"0",IF(score!$M843=80,"1",IF(score!$M843=100,"0")))))))</f>
        <v>#N/A</v>
      </c>
      <c r="AI843" t="e">
        <f>IF(score!$N843=".",".",IF(score!$N843=0,"1",IF(score!$N843=25,"0",IF(score!$N843=50,"0",IF(score!$N843=75,"0",IF(score!$N843=100,"0"))))))</f>
        <v>#N/A</v>
      </c>
      <c r="AJ843" t="e">
        <f>IF(score!$N843=".",".",IF(score!$N843=0,"0",IF(score!$N843=25,"1",IF(score!$N843=50,"0",IF(score!$N843=75,"0",IF(score!$N843=100,"0"))))))</f>
        <v>#N/A</v>
      </c>
      <c r="AK843" t="e">
        <f>IF(score!$N843=".",".",IF(score!$N843=0,"0",IF(score!$N843=25,"0",IF(score!$N843=50,"1",IF(score!$N843=75,"0",IF(score!$N843=100,"0"))))))</f>
        <v>#N/A</v>
      </c>
      <c r="AL843" t="e">
        <f>IF(score!$N843=".",".",IF(score!$N843=0,"0",IF(score!$N843=25,"0",IF(score!$N843=50,"0",IF(score!$N843=75,"1",IF(score!$N843=100,"0"))))))</f>
        <v>#N/A</v>
      </c>
      <c r="AN843" t="e">
        <f t="shared" si="910"/>
        <v>#N/A</v>
      </c>
      <c r="AO843" t="e">
        <f t="shared" si="911"/>
        <v>#N/A</v>
      </c>
      <c r="AP843" t="e">
        <f t="shared" si="912"/>
        <v>#N/A</v>
      </c>
      <c r="AQ843" t="e">
        <f t="shared" si="913"/>
        <v>#N/A</v>
      </c>
      <c r="AR843" t="e">
        <f t="shared" si="914"/>
        <v>#N/A</v>
      </c>
      <c r="AS843" t="e">
        <f t="shared" si="915"/>
        <v>#N/A</v>
      </c>
      <c r="AT843" t="e">
        <f t="shared" si="916"/>
        <v>#N/A</v>
      </c>
      <c r="AU843" t="e">
        <f t="shared" si="917"/>
        <v>#N/A</v>
      </c>
      <c r="AV843" t="e">
        <f t="shared" si="918"/>
        <v>#N/A</v>
      </c>
      <c r="AW843" t="e">
        <f t="shared" si="919"/>
        <v>#N/A</v>
      </c>
      <c r="AX843" t="e">
        <f t="shared" si="920"/>
        <v>#N/A</v>
      </c>
      <c r="AY843" t="e">
        <f t="shared" si="921"/>
        <v>#N/A</v>
      </c>
      <c r="AZ843" t="e">
        <f t="shared" si="922"/>
        <v>#N/A</v>
      </c>
      <c r="BA843" t="e">
        <f t="shared" si="923"/>
        <v>#N/A</v>
      </c>
      <c r="BB843" t="e">
        <f t="shared" si="924"/>
        <v>#N/A</v>
      </c>
      <c r="BC843" t="e">
        <f t="shared" si="925"/>
        <v>#N/A</v>
      </c>
      <c r="BD843" t="e">
        <f t="shared" si="926"/>
        <v>#N/A</v>
      </c>
      <c r="BE843" t="e">
        <f t="shared" si="927"/>
        <v>#N/A</v>
      </c>
      <c r="BF843" t="e">
        <f t="shared" si="928"/>
        <v>#N/A</v>
      </c>
      <c r="BG843" t="e">
        <f t="shared" si="929"/>
        <v>#N/A</v>
      </c>
      <c r="BH843" t="e">
        <f t="shared" si="930"/>
        <v>#N/A</v>
      </c>
      <c r="BI843" t="e">
        <f t="shared" si="931"/>
        <v>#N/A</v>
      </c>
      <c r="BJ843" t="e">
        <f t="shared" si="932"/>
        <v>#N/A</v>
      </c>
      <c r="BK843" t="e">
        <f t="shared" si="933"/>
        <v>#N/A</v>
      </c>
      <c r="BL843" t="e">
        <f t="shared" si="934"/>
        <v>#N/A</v>
      </c>
      <c r="BM843" t="e">
        <f t="shared" si="935"/>
        <v>#N/A</v>
      </c>
      <c r="BN843" t="e">
        <f t="shared" si="936"/>
        <v>#N/A</v>
      </c>
      <c r="BO843" t="e">
        <f t="shared" si="937"/>
        <v>#N/A</v>
      </c>
      <c r="BP843" t="e">
        <f t="shared" si="938"/>
        <v>#N/A</v>
      </c>
      <c r="BQ843" t="e">
        <f t="shared" si="939"/>
        <v>#N/A</v>
      </c>
      <c r="BR843" t="e">
        <f t="shared" si="940"/>
        <v>#N/A</v>
      </c>
      <c r="BS843" t="e">
        <f t="shared" si="941"/>
        <v>#N/A</v>
      </c>
      <c r="BT843" t="e">
        <f t="shared" si="942"/>
        <v>#N/A</v>
      </c>
      <c r="BU843" t="e">
        <f t="shared" si="943"/>
        <v>#N/A</v>
      </c>
      <c r="BV843" t="e">
        <f t="shared" si="944"/>
        <v>#N/A</v>
      </c>
      <c r="BX843" t="e">
        <f t="shared" si="945"/>
        <v>#N/A</v>
      </c>
      <c r="BY843" t="e">
        <f t="shared" si="946"/>
        <v>#N/A</v>
      </c>
      <c r="BZ843" t="e">
        <f t="shared" si="947"/>
        <v>#N/A</v>
      </c>
      <c r="CA843" t="e">
        <f t="shared" si="948"/>
        <v>#N/A</v>
      </c>
      <c r="CB843" t="e">
        <f t="shared" si="949"/>
        <v>#N/A</v>
      </c>
      <c r="CC843" t="e">
        <f t="shared" si="950"/>
        <v>#N/A</v>
      </c>
      <c r="CD843" t="e">
        <f t="shared" si="951"/>
        <v>#N/A</v>
      </c>
      <c r="CE843" t="e">
        <f t="shared" si="952"/>
        <v>#N/A</v>
      </c>
      <c r="CF843" t="e">
        <f t="shared" si="953"/>
        <v>#N/A</v>
      </c>
      <c r="CG843" t="e">
        <f t="shared" si="954"/>
        <v>#N/A</v>
      </c>
      <c r="CH843" t="e">
        <f t="shared" si="955"/>
        <v>#N/A</v>
      </c>
      <c r="CI843" t="e">
        <f t="shared" si="956"/>
        <v>#N/A</v>
      </c>
      <c r="CJ843" t="e">
        <f t="shared" si="957"/>
        <v>#N/A</v>
      </c>
      <c r="CK843" t="e">
        <f t="shared" si="958"/>
        <v>#N/A</v>
      </c>
      <c r="CL843" t="e">
        <f t="shared" si="959"/>
        <v>#N/A</v>
      </c>
      <c r="CM843" t="e">
        <f t="shared" si="960"/>
        <v>#N/A</v>
      </c>
      <c r="CN843" t="e">
        <f t="shared" si="961"/>
        <v>#N/A</v>
      </c>
      <c r="CO843" t="e">
        <f t="shared" si="962"/>
        <v>#N/A</v>
      </c>
      <c r="CP843" t="e">
        <f t="shared" si="963"/>
        <v>#N/A</v>
      </c>
      <c r="CQ843" t="e">
        <f t="shared" si="964"/>
        <v>#N/A</v>
      </c>
      <c r="CR843" t="e">
        <f t="shared" si="965"/>
        <v>#N/A</v>
      </c>
      <c r="CS843" t="e">
        <f t="shared" si="966"/>
        <v>#N/A</v>
      </c>
      <c r="CT843" t="e">
        <f t="shared" si="967"/>
        <v>#N/A</v>
      </c>
      <c r="CU843" t="e">
        <f t="shared" si="968"/>
        <v>#N/A</v>
      </c>
      <c r="CV843" t="e">
        <f t="shared" si="969"/>
        <v>#N/A</v>
      </c>
      <c r="CW843" t="e">
        <f t="shared" si="970"/>
        <v>#N/A</v>
      </c>
      <c r="CX843" t="e">
        <f t="shared" si="971"/>
        <v>#N/A</v>
      </c>
      <c r="CY843" t="e">
        <f t="shared" si="972"/>
        <v>#N/A</v>
      </c>
      <c r="CZ843" t="e">
        <f t="shared" si="973"/>
        <v>#N/A</v>
      </c>
      <c r="DA843" t="e">
        <f t="shared" si="974"/>
        <v>#N/A</v>
      </c>
      <c r="DB843" t="e">
        <f t="shared" si="975"/>
        <v>#N/A</v>
      </c>
      <c r="DC843" t="e">
        <f t="shared" si="976"/>
        <v>#N/A</v>
      </c>
      <c r="DD843" t="e">
        <f t="shared" si="977"/>
        <v>#N/A</v>
      </c>
      <c r="DE843" t="e">
        <f t="shared" si="978"/>
        <v>#N/A</v>
      </c>
      <c r="DF843" t="e">
        <f t="shared" si="979"/>
        <v>#N/A</v>
      </c>
    </row>
    <row r="844" spans="1:110" x14ac:dyDescent="0.25">
      <c r="A844" s="4">
        <f>raw!$A845:$A845</f>
        <v>0</v>
      </c>
      <c r="B844" s="6">
        <f>raw!$B845:$B845</f>
        <v>0</v>
      </c>
      <c r="D844" t="e">
        <f>IF(score!$C844=".",".",IF(score!$C844=0,"1",IF(score!$C844=25,"0",IF(score!$C844=50,"0",IF(score!$C844=75,"0",IF(score!$C844=100,"0"))))))</f>
        <v>#N/A</v>
      </c>
      <c r="E844" t="e">
        <f>IF(score!$C844=".",".",IF(score!$C844=0,"0",IF(score!$C844=25,"1",IF(score!$C844=50,"0",IF(score!$C844=75,"0",IF(score!$C844=100,"0"))))))</f>
        <v>#N/A</v>
      </c>
      <c r="F844" t="e">
        <f>IF(score!$C844=".",".",IF(score!$C844=0,"0",IF(score!$C844=25,"0",IF(score!$C844=50,"1",IF(score!$C844=75,"0",IF(score!$C844=100,"0"))))))</f>
        <v>#N/A</v>
      </c>
      <c r="G844" t="e">
        <f>IF(score!$C844=".",".",IF(score!$C844=0,"0",IF(score!$C844=25,"0",IF(score!$C844=50,"0",IF(score!$C844=75,"1",IF(score!$C844=100,"0"))))))</f>
        <v>#N/A</v>
      </c>
      <c r="H844" t="e">
        <f>IF(score!$D844=".",".",IF(score!$D844=0,"1",IF(score!$D844=50,"0",IF(score!$D844=100,"0"))))</f>
        <v>#N/A</v>
      </c>
      <c r="I844" t="e">
        <f>IF(score!$D844=".",".",IF(score!$D844=0,"0",IF(score!$D844=50,"1",IF(score!$D844=100,"0"))))</f>
        <v>#N/A</v>
      </c>
      <c r="J844" t="e">
        <f>IF(score!$E844=".",".",IF(score!$E844=0,"1",IF(score!$E844=50,"0",IF(score!$E844=100,"0"))))</f>
        <v>#N/A</v>
      </c>
      <c r="K844" t="e">
        <f>IF(score!$E844=".",".",IF(score!$E844=0,"0",IF(score!$E844=50,"1",IF(score!$E844=100,"0"))))</f>
        <v>#N/A</v>
      </c>
      <c r="L844" t="e">
        <f>IF(score!$F844=".",".",IF(score!$F844=0,"1",IF(score!$F844=100,"0")))</f>
        <v>#N/A</v>
      </c>
      <c r="M844" t="e">
        <f>IF(score!$G844=".",".",IF(score!$G844=0,"1",IF(score!$G844=100,"0")))</f>
        <v>#N/A</v>
      </c>
      <c r="N844" t="e">
        <f>IF(score!$H844=".",".",IF(score!$H844=0,"1",IF(score!$H844=100,"0")))</f>
        <v>#N/A</v>
      </c>
      <c r="O844" t="e">
        <f>IF(score!$I844=".",".",IF(score!$I844=0,"1",IF(score!$I844=50,"0",IF(score!$I844=100,"0"))))</f>
        <v>#N/A</v>
      </c>
      <c r="P844" t="e">
        <f>IF(score!$J844=".",".",IF(score!$J844=0,"1",IF(score!$J844=25,"0",IF(score!$J844=50,"0",IF(score!$J844=75,"0",IF(score!$J844=100,"0"))))))</f>
        <v>#N/A</v>
      </c>
      <c r="Q844" t="e">
        <f>IF(score!$J844=".",".",IF(score!$J844=0,"0",IF(score!$J844=25,"1",IF(score!$J844=50,"0",IF(score!$J844=75,"0",IF(score!$J844=100,"0"))))))</f>
        <v>#N/A</v>
      </c>
      <c r="R844" t="e">
        <f>IF(score!$J844=".",".",IF(score!$J844=0,"0",IF(score!$J844=25,"0",IF(score!$J844=50,"1",IF(score!$J844=75,"0",IF(score!$J844=100,"0"))))))</f>
        <v>#N/A</v>
      </c>
      <c r="S844" t="e">
        <f>IF(score!$J844=".",".",IF(score!$J844=0,"0",IF(score!$J844=25,"0",IF(score!$J844=50,"0",IF(score!$J844=75,"1",IF(score!$J844=100,"0"))))))</f>
        <v>#N/A</v>
      </c>
      <c r="T844" t="e">
        <f>IF(score!$K844=".",".",IF(score!$K844=0,"1",IF(score!$K844=20,"0",IF(score!$K844=40,"0",IF(score!$K844=60,"0",IF(score!$K844=80,"0",IF(score!$K844=100,"0")))))))</f>
        <v>#N/A</v>
      </c>
      <c r="U844" t="e">
        <f>IF(score!$K844=".",".",IF(score!$K844=0,"0",IF(score!$K844=20,"1",IF(score!$K844=40,"0",IF(score!$K844=60,"0",IF(score!$K844=80,"0",IF(score!$K844=100,"0")))))))</f>
        <v>#N/A</v>
      </c>
      <c r="V844" t="e">
        <f>IF(score!$K844=".",".",IF(score!$K844=0,"0",IF(score!$K844=20,"0",IF(score!$K844=40,"1",IF(score!$K844=60,"0",IF(score!$K844=80,"0",IF(score!$K844=100,"0")))))))</f>
        <v>#N/A</v>
      </c>
      <c r="W844" t="e">
        <f>IF(score!$K844=".",".",IF(score!$K844=0,"0",IF(score!$K844=20,"0",IF(score!$K844=40,"0",IF(score!$K844=60,"1",IF(score!$K844=80,"0",IF(score!$K844=100,"0")))))))</f>
        <v>#N/A</v>
      </c>
      <c r="X844" t="e">
        <f>IF(score!$K844=".",".",IF(score!$K844=0,"0",IF(score!$K844=20,"0",IF(score!$K844=40,"0",IF(score!$K844=60,"0",IF(score!$K844=80,"1",IF(score!$K844=100,"0")))))))</f>
        <v>#N/A</v>
      </c>
      <c r="Y844" t="e">
        <f>IF(score!$L844=".",".",IF(score!$L844=0,"1",IF(score!$L844=20,"0",IF(score!$L844=40,"0",IF(score!$L844=60,"0",IF(score!$L844=80,"0",IF(score!$L844=100,"0")))))))</f>
        <v>#N/A</v>
      </c>
      <c r="Z844" t="e">
        <f>IF(score!$L844=".",".",IF(score!$L844=0,"0",IF(score!$L844=20,"1",IF(score!$L844=40,"0",IF(score!$L844=60,"0",IF(score!$L844=80,"0",IF(score!$L844=100,"0")))))))</f>
        <v>#N/A</v>
      </c>
      <c r="AA844" t="e">
        <f>IF(score!$L844=".",".",IF(score!$L844=0,"0",IF(score!$L844=20,"0",IF(score!$L844=40,"1",IF(score!$L844=60,"0",IF(score!$L844=80,"0",IF(score!$L844=100,"0")))))))</f>
        <v>#N/A</v>
      </c>
      <c r="AB844" t="e">
        <f>IF(score!$L844=".",".",IF(score!$L844=0,"0",IF(score!$L844=20,"0",IF(score!$L844=40,"0",IF(score!$L844=60,"1",IF(score!$L844=80,"0",IF(score!$L844=100,"0")))))))</f>
        <v>#N/A</v>
      </c>
      <c r="AC844" t="e">
        <f>IF(score!$L844=".",".",IF(score!$L844=0,"0",IF(score!$L844=20,"0",IF(score!$L844=40,"0",IF(score!$L844=60,"0",IF(score!$L844=80,"1",IF(score!L844=100,"0")))))))</f>
        <v>#N/A</v>
      </c>
      <c r="AD844" t="e">
        <f>IF(score!$M844=".",".",IF(score!$M844=0,"1",IF(score!$M844=20,"0",IF(score!$M844=40,"0",IF(score!$M844=60,"0",IF(score!$M844=80,"0",IF(score!$M844=100,"0")))))))</f>
        <v>#N/A</v>
      </c>
      <c r="AE844" t="e">
        <f>IF(score!$M844=".",".",IF(score!$M844=0,"0",IF(score!$M844=20,"1",IF(score!$M844=40,"0",IF(score!$M844=60,"0",IF(score!$M844=80,"0",IF(score!$M844=100,"0")))))))</f>
        <v>#N/A</v>
      </c>
      <c r="AF844" t="e">
        <f>IF(score!$M844=".",".",IF(score!$M844=0,"0",IF(score!$M844=20,"0",IF(score!$M844=40,"1",IF(score!$M844=60,"0",IF(score!$M844=80,"0",IF(score!$M844=100,"0")))))))</f>
        <v>#N/A</v>
      </c>
      <c r="AG844" t="e">
        <f>IF(score!$M844=".",".",IF(score!$M844=0,"0",IF(score!$M844=20,"0",IF(score!$M844=40,"0",IF(score!$M844=60,"1",IF(score!$M844=80,"0",IF(score!$M844=100,"0")))))))</f>
        <v>#N/A</v>
      </c>
      <c r="AH844" t="e">
        <f>IF(score!$M844=".",".",IF(score!$M844=0,"0",IF(score!$M844=20,"0",IF(score!$M844=40,"0",IF(score!$M844=60,"0",IF(score!$M844=80,"1",IF(score!$M844=100,"0")))))))</f>
        <v>#N/A</v>
      </c>
      <c r="AI844" t="e">
        <f>IF(score!$N844=".",".",IF(score!$N844=0,"1",IF(score!$N844=25,"0",IF(score!$N844=50,"0",IF(score!$N844=75,"0",IF(score!$N844=100,"0"))))))</f>
        <v>#N/A</v>
      </c>
      <c r="AJ844" t="e">
        <f>IF(score!$N844=".",".",IF(score!$N844=0,"0",IF(score!$N844=25,"1",IF(score!$N844=50,"0",IF(score!$N844=75,"0",IF(score!$N844=100,"0"))))))</f>
        <v>#N/A</v>
      </c>
      <c r="AK844" t="e">
        <f>IF(score!$N844=".",".",IF(score!$N844=0,"0",IF(score!$N844=25,"0",IF(score!$N844=50,"1",IF(score!$N844=75,"0",IF(score!$N844=100,"0"))))))</f>
        <v>#N/A</v>
      </c>
      <c r="AL844" t="e">
        <f>IF(score!$N844=".",".",IF(score!$N844=0,"0",IF(score!$N844=25,"0",IF(score!$N844=50,"0",IF(score!$N844=75,"1",IF(score!$N844=100,"0"))))))</f>
        <v>#N/A</v>
      </c>
      <c r="AN844" t="e">
        <f t="shared" si="910"/>
        <v>#N/A</v>
      </c>
      <c r="AO844" t="e">
        <f t="shared" si="911"/>
        <v>#N/A</v>
      </c>
      <c r="AP844" t="e">
        <f t="shared" si="912"/>
        <v>#N/A</v>
      </c>
      <c r="AQ844" t="e">
        <f t="shared" si="913"/>
        <v>#N/A</v>
      </c>
      <c r="AR844" t="e">
        <f t="shared" si="914"/>
        <v>#N/A</v>
      </c>
      <c r="AS844" t="e">
        <f t="shared" si="915"/>
        <v>#N/A</v>
      </c>
      <c r="AT844" t="e">
        <f t="shared" si="916"/>
        <v>#N/A</v>
      </c>
      <c r="AU844" t="e">
        <f t="shared" si="917"/>
        <v>#N/A</v>
      </c>
      <c r="AV844" t="e">
        <f t="shared" si="918"/>
        <v>#N/A</v>
      </c>
      <c r="AW844" t="e">
        <f t="shared" si="919"/>
        <v>#N/A</v>
      </c>
      <c r="AX844" t="e">
        <f t="shared" si="920"/>
        <v>#N/A</v>
      </c>
      <c r="AY844" t="e">
        <f t="shared" si="921"/>
        <v>#N/A</v>
      </c>
      <c r="AZ844" t="e">
        <f t="shared" si="922"/>
        <v>#N/A</v>
      </c>
      <c r="BA844" t="e">
        <f t="shared" si="923"/>
        <v>#N/A</v>
      </c>
      <c r="BB844" t="e">
        <f t="shared" si="924"/>
        <v>#N/A</v>
      </c>
      <c r="BC844" t="e">
        <f t="shared" si="925"/>
        <v>#N/A</v>
      </c>
      <c r="BD844" t="e">
        <f t="shared" si="926"/>
        <v>#N/A</v>
      </c>
      <c r="BE844" t="e">
        <f t="shared" si="927"/>
        <v>#N/A</v>
      </c>
      <c r="BF844" t="e">
        <f t="shared" si="928"/>
        <v>#N/A</v>
      </c>
      <c r="BG844" t="e">
        <f t="shared" si="929"/>
        <v>#N/A</v>
      </c>
      <c r="BH844" t="e">
        <f t="shared" si="930"/>
        <v>#N/A</v>
      </c>
      <c r="BI844" t="e">
        <f t="shared" si="931"/>
        <v>#N/A</v>
      </c>
      <c r="BJ844" t="e">
        <f t="shared" si="932"/>
        <v>#N/A</v>
      </c>
      <c r="BK844" t="e">
        <f t="shared" si="933"/>
        <v>#N/A</v>
      </c>
      <c r="BL844" t="e">
        <f t="shared" si="934"/>
        <v>#N/A</v>
      </c>
      <c r="BM844" t="e">
        <f t="shared" si="935"/>
        <v>#N/A</v>
      </c>
      <c r="BN844" t="e">
        <f t="shared" si="936"/>
        <v>#N/A</v>
      </c>
      <c r="BO844" t="e">
        <f t="shared" si="937"/>
        <v>#N/A</v>
      </c>
      <c r="BP844" t="e">
        <f t="shared" si="938"/>
        <v>#N/A</v>
      </c>
      <c r="BQ844" t="e">
        <f t="shared" si="939"/>
        <v>#N/A</v>
      </c>
      <c r="BR844" t="e">
        <f t="shared" si="940"/>
        <v>#N/A</v>
      </c>
      <c r="BS844" t="e">
        <f t="shared" si="941"/>
        <v>#N/A</v>
      </c>
      <c r="BT844" t="e">
        <f t="shared" si="942"/>
        <v>#N/A</v>
      </c>
      <c r="BU844" t="e">
        <f t="shared" si="943"/>
        <v>#N/A</v>
      </c>
      <c r="BV844" t="e">
        <f t="shared" si="944"/>
        <v>#N/A</v>
      </c>
      <c r="BX844" t="e">
        <f t="shared" si="945"/>
        <v>#N/A</v>
      </c>
      <c r="BY844" t="e">
        <f t="shared" si="946"/>
        <v>#N/A</v>
      </c>
      <c r="BZ844" t="e">
        <f t="shared" si="947"/>
        <v>#N/A</v>
      </c>
      <c r="CA844" t="e">
        <f t="shared" si="948"/>
        <v>#N/A</v>
      </c>
      <c r="CB844" t="e">
        <f t="shared" si="949"/>
        <v>#N/A</v>
      </c>
      <c r="CC844" t="e">
        <f t="shared" si="950"/>
        <v>#N/A</v>
      </c>
      <c r="CD844" t="e">
        <f t="shared" si="951"/>
        <v>#N/A</v>
      </c>
      <c r="CE844" t="e">
        <f t="shared" si="952"/>
        <v>#N/A</v>
      </c>
      <c r="CF844" t="e">
        <f t="shared" si="953"/>
        <v>#N/A</v>
      </c>
      <c r="CG844" t="e">
        <f t="shared" si="954"/>
        <v>#N/A</v>
      </c>
      <c r="CH844" t="e">
        <f t="shared" si="955"/>
        <v>#N/A</v>
      </c>
      <c r="CI844" t="e">
        <f t="shared" si="956"/>
        <v>#N/A</v>
      </c>
      <c r="CJ844" t="e">
        <f t="shared" si="957"/>
        <v>#N/A</v>
      </c>
      <c r="CK844" t="e">
        <f t="shared" si="958"/>
        <v>#N/A</v>
      </c>
      <c r="CL844" t="e">
        <f t="shared" si="959"/>
        <v>#N/A</v>
      </c>
      <c r="CM844" t="e">
        <f t="shared" si="960"/>
        <v>#N/A</v>
      </c>
      <c r="CN844" t="e">
        <f t="shared" si="961"/>
        <v>#N/A</v>
      </c>
      <c r="CO844" t="e">
        <f t="shared" si="962"/>
        <v>#N/A</v>
      </c>
      <c r="CP844" t="e">
        <f t="shared" si="963"/>
        <v>#N/A</v>
      </c>
      <c r="CQ844" t="e">
        <f t="shared" si="964"/>
        <v>#N/A</v>
      </c>
      <c r="CR844" t="e">
        <f t="shared" si="965"/>
        <v>#N/A</v>
      </c>
      <c r="CS844" t="e">
        <f t="shared" si="966"/>
        <v>#N/A</v>
      </c>
      <c r="CT844" t="e">
        <f t="shared" si="967"/>
        <v>#N/A</v>
      </c>
      <c r="CU844" t="e">
        <f t="shared" si="968"/>
        <v>#N/A</v>
      </c>
      <c r="CV844" t="e">
        <f t="shared" si="969"/>
        <v>#N/A</v>
      </c>
      <c r="CW844" t="e">
        <f t="shared" si="970"/>
        <v>#N/A</v>
      </c>
      <c r="CX844" t="e">
        <f t="shared" si="971"/>
        <v>#N/A</v>
      </c>
      <c r="CY844" t="e">
        <f t="shared" si="972"/>
        <v>#N/A</v>
      </c>
      <c r="CZ844" t="e">
        <f t="shared" si="973"/>
        <v>#N/A</v>
      </c>
      <c r="DA844" t="e">
        <f t="shared" si="974"/>
        <v>#N/A</v>
      </c>
      <c r="DB844" t="e">
        <f t="shared" si="975"/>
        <v>#N/A</v>
      </c>
      <c r="DC844" t="e">
        <f t="shared" si="976"/>
        <v>#N/A</v>
      </c>
      <c r="DD844" t="e">
        <f t="shared" si="977"/>
        <v>#N/A</v>
      </c>
      <c r="DE844" t="e">
        <f t="shared" si="978"/>
        <v>#N/A</v>
      </c>
      <c r="DF844" t="e">
        <f t="shared" si="979"/>
        <v>#N/A</v>
      </c>
    </row>
    <row r="845" spans="1:110" x14ac:dyDescent="0.25">
      <c r="A845" s="4">
        <f>raw!$A846:$A846</f>
        <v>0</v>
      </c>
      <c r="B845" s="6">
        <f>raw!$B846:$B846</f>
        <v>0</v>
      </c>
      <c r="D845" t="e">
        <f>IF(score!$C845=".",".",IF(score!$C845=0,"1",IF(score!$C845=25,"0",IF(score!$C845=50,"0",IF(score!$C845=75,"0",IF(score!$C845=100,"0"))))))</f>
        <v>#N/A</v>
      </c>
      <c r="E845" t="e">
        <f>IF(score!$C845=".",".",IF(score!$C845=0,"0",IF(score!$C845=25,"1",IF(score!$C845=50,"0",IF(score!$C845=75,"0",IF(score!$C845=100,"0"))))))</f>
        <v>#N/A</v>
      </c>
      <c r="F845" t="e">
        <f>IF(score!$C845=".",".",IF(score!$C845=0,"0",IF(score!$C845=25,"0",IF(score!$C845=50,"1",IF(score!$C845=75,"0",IF(score!$C845=100,"0"))))))</f>
        <v>#N/A</v>
      </c>
      <c r="G845" t="e">
        <f>IF(score!$C845=".",".",IF(score!$C845=0,"0",IF(score!$C845=25,"0",IF(score!$C845=50,"0",IF(score!$C845=75,"1",IF(score!$C845=100,"0"))))))</f>
        <v>#N/A</v>
      </c>
      <c r="H845" t="e">
        <f>IF(score!$D845=".",".",IF(score!$D845=0,"1",IF(score!$D845=50,"0",IF(score!$D845=100,"0"))))</f>
        <v>#N/A</v>
      </c>
      <c r="I845" t="e">
        <f>IF(score!$D845=".",".",IF(score!$D845=0,"0",IF(score!$D845=50,"1",IF(score!$D845=100,"0"))))</f>
        <v>#N/A</v>
      </c>
      <c r="J845" t="e">
        <f>IF(score!$E845=".",".",IF(score!$E845=0,"1",IF(score!$E845=50,"0",IF(score!$E845=100,"0"))))</f>
        <v>#N/A</v>
      </c>
      <c r="K845" t="e">
        <f>IF(score!$E845=".",".",IF(score!$E845=0,"0",IF(score!$E845=50,"1",IF(score!$E845=100,"0"))))</f>
        <v>#N/A</v>
      </c>
      <c r="L845" t="e">
        <f>IF(score!$F845=".",".",IF(score!$F845=0,"1",IF(score!$F845=100,"0")))</f>
        <v>#N/A</v>
      </c>
      <c r="M845" t="e">
        <f>IF(score!$G845=".",".",IF(score!$G845=0,"1",IF(score!$G845=100,"0")))</f>
        <v>#N/A</v>
      </c>
      <c r="N845" t="e">
        <f>IF(score!$H845=".",".",IF(score!$H845=0,"1",IF(score!$H845=100,"0")))</f>
        <v>#N/A</v>
      </c>
      <c r="O845" t="e">
        <f>IF(score!$I845=".",".",IF(score!$I845=0,"1",IF(score!$I845=50,"0",IF(score!$I845=100,"0"))))</f>
        <v>#N/A</v>
      </c>
      <c r="P845" t="e">
        <f>IF(score!$J845=".",".",IF(score!$J845=0,"1",IF(score!$J845=25,"0",IF(score!$J845=50,"0",IF(score!$J845=75,"0",IF(score!$J845=100,"0"))))))</f>
        <v>#N/A</v>
      </c>
      <c r="Q845" t="e">
        <f>IF(score!$J845=".",".",IF(score!$J845=0,"0",IF(score!$J845=25,"1",IF(score!$J845=50,"0",IF(score!$J845=75,"0",IF(score!$J845=100,"0"))))))</f>
        <v>#N/A</v>
      </c>
      <c r="R845" t="e">
        <f>IF(score!$J845=".",".",IF(score!$J845=0,"0",IF(score!$J845=25,"0",IF(score!$J845=50,"1",IF(score!$J845=75,"0",IF(score!$J845=100,"0"))))))</f>
        <v>#N/A</v>
      </c>
      <c r="S845" t="e">
        <f>IF(score!$J845=".",".",IF(score!$J845=0,"0",IF(score!$J845=25,"0",IF(score!$J845=50,"0",IF(score!$J845=75,"1",IF(score!$J845=100,"0"))))))</f>
        <v>#N/A</v>
      </c>
      <c r="T845" t="e">
        <f>IF(score!$K845=".",".",IF(score!$K845=0,"1",IF(score!$K845=20,"0",IF(score!$K845=40,"0",IF(score!$K845=60,"0",IF(score!$K845=80,"0",IF(score!$K845=100,"0")))))))</f>
        <v>#N/A</v>
      </c>
      <c r="U845" t="e">
        <f>IF(score!$K845=".",".",IF(score!$K845=0,"0",IF(score!$K845=20,"1",IF(score!$K845=40,"0",IF(score!$K845=60,"0",IF(score!$K845=80,"0",IF(score!$K845=100,"0")))))))</f>
        <v>#N/A</v>
      </c>
      <c r="V845" t="e">
        <f>IF(score!$K845=".",".",IF(score!$K845=0,"0",IF(score!$K845=20,"0",IF(score!$K845=40,"1",IF(score!$K845=60,"0",IF(score!$K845=80,"0",IF(score!$K845=100,"0")))))))</f>
        <v>#N/A</v>
      </c>
      <c r="W845" t="e">
        <f>IF(score!$K845=".",".",IF(score!$K845=0,"0",IF(score!$K845=20,"0",IF(score!$K845=40,"0",IF(score!$K845=60,"1",IF(score!$K845=80,"0",IF(score!$K845=100,"0")))))))</f>
        <v>#N/A</v>
      </c>
      <c r="X845" t="e">
        <f>IF(score!$K845=".",".",IF(score!$K845=0,"0",IF(score!$K845=20,"0",IF(score!$K845=40,"0",IF(score!$K845=60,"0",IF(score!$K845=80,"1",IF(score!$K845=100,"0")))))))</f>
        <v>#N/A</v>
      </c>
      <c r="Y845" t="e">
        <f>IF(score!$L845=".",".",IF(score!$L845=0,"1",IF(score!$L845=20,"0",IF(score!$L845=40,"0",IF(score!$L845=60,"0",IF(score!$L845=80,"0",IF(score!$L845=100,"0")))))))</f>
        <v>#N/A</v>
      </c>
      <c r="Z845" t="e">
        <f>IF(score!$L845=".",".",IF(score!$L845=0,"0",IF(score!$L845=20,"1",IF(score!$L845=40,"0",IF(score!$L845=60,"0",IF(score!$L845=80,"0",IF(score!$L845=100,"0")))))))</f>
        <v>#N/A</v>
      </c>
      <c r="AA845" t="e">
        <f>IF(score!$L845=".",".",IF(score!$L845=0,"0",IF(score!$L845=20,"0",IF(score!$L845=40,"1",IF(score!$L845=60,"0",IF(score!$L845=80,"0",IF(score!$L845=100,"0")))))))</f>
        <v>#N/A</v>
      </c>
      <c r="AB845" t="e">
        <f>IF(score!$L845=".",".",IF(score!$L845=0,"0",IF(score!$L845=20,"0",IF(score!$L845=40,"0",IF(score!$L845=60,"1",IF(score!$L845=80,"0",IF(score!$L845=100,"0")))))))</f>
        <v>#N/A</v>
      </c>
      <c r="AC845" t="e">
        <f>IF(score!$L845=".",".",IF(score!$L845=0,"0",IF(score!$L845=20,"0",IF(score!$L845=40,"0",IF(score!$L845=60,"0",IF(score!$L845=80,"1",IF(score!L845=100,"0")))))))</f>
        <v>#N/A</v>
      </c>
      <c r="AD845" t="e">
        <f>IF(score!$M845=".",".",IF(score!$M845=0,"1",IF(score!$M845=20,"0",IF(score!$M845=40,"0",IF(score!$M845=60,"0",IF(score!$M845=80,"0",IF(score!$M845=100,"0")))))))</f>
        <v>#N/A</v>
      </c>
      <c r="AE845" t="e">
        <f>IF(score!$M845=".",".",IF(score!$M845=0,"0",IF(score!$M845=20,"1",IF(score!$M845=40,"0",IF(score!$M845=60,"0",IF(score!$M845=80,"0",IF(score!$M845=100,"0")))))))</f>
        <v>#N/A</v>
      </c>
      <c r="AF845" t="e">
        <f>IF(score!$M845=".",".",IF(score!$M845=0,"0",IF(score!$M845=20,"0",IF(score!$M845=40,"1",IF(score!$M845=60,"0",IF(score!$M845=80,"0",IF(score!$M845=100,"0")))))))</f>
        <v>#N/A</v>
      </c>
      <c r="AG845" t="e">
        <f>IF(score!$M845=".",".",IF(score!$M845=0,"0",IF(score!$M845=20,"0",IF(score!$M845=40,"0",IF(score!$M845=60,"1",IF(score!$M845=80,"0",IF(score!$M845=100,"0")))))))</f>
        <v>#N/A</v>
      </c>
      <c r="AH845" t="e">
        <f>IF(score!$M845=".",".",IF(score!$M845=0,"0",IF(score!$M845=20,"0",IF(score!$M845=40,"0",IF(score!$M845=60,"0",IF(score!$M845=80,"1",IF(score!$M845=100,"0")))))))</f>
        <v>#N/A</v>
      </c>
      <c r="AI845" t="e">
        <f>IF(score!$N845=".",".",IF(score!$N845=0,"1",IF(score!$N845=25,"0",IF(score!$N845=50,"0",IF(score!$N845=75,"0",IF(score!$N845=100,"0"))))))</f>
        <v>#N/A</v>
      </c>
      <c r="AJ845" t="e">
        <f>IF(score!$N845=".",".",IF(score!$N845=0,"0",IF(score!$N845=25,"1",IF(score!$N845=50,"0",IF(score!$N845=75,"0",IF(score!$N845=100,"0"))))))</f>
        <v>#N/A</v>
      </c>
      <c r="AK845" t="e">
        <f>IF(score!$N845=".",".",IF(score!$N845=0,"0",IF(score!$N845=25,"0",IF(score!$N845=50,"1",IF(score!$N845=75,"0",IF(score!$N845=100,"0"))))))</f>
        <v>#N/A</v>
      </c>
      <c r="AL845" t="e">
        <f>IF(score!$N845=".",".",IF(score!$N845=0,"0",IF(score!$N845=25,"0",IF(score!$N845=50,"0",IF(score!$N845=75,"1",IF(score!$N845=100,"0"))))))</f>
        <v>#N/A</v>
      </c>
      <c r="AN845" t="e">
        <f t="shared" si="910"/>
        <v>#N/A</v>
      </c>
      <c r="AO845" t="e">
        <f t="shared" si="911"/>
        <v>#N/A</v>
      </c>
      <c r="AP845" t="e">
        <f t="shared" si="912"/>
        <v>#N/A</v>
      </c>
      <c r="AQ845" t="e">
        <f t="shared" si="913"/>
        <v>#N/A</v>
      </c>
      <c r="AR845" t="e">
        <f t="shared" si="914"/>
        <v>#N/A</v>
      </c>
      <c r="AS845" t="e">
        <f t="shared" si="915"/>
        <v>#N/A</v>
      </c>
      <c r="AT845" t="e">
        <f t="shared" si="916"/>
        <v>#N/A</v>
      </c>
      <c r="AU845" t="e">
        <f t="shared" si="917"/>
        <v>#N/A</v>
      </c>
      <c r="AV845" t="e">
        <f t="shared" si="918"/>
        <v>#N/A</v>
      </c>
      <c r="AW845" t="e">
        <f t="shared" si="919"/>
        <v>#N/A</v>
      </c>
      <c r="AX845" t="e">
        <f t="shared" si="920"/>
        <v>#N/A</v>
      </c>
      <c r="AY845" t="e">
        <f t="shared" si="921"/>
        <v>#N/A</v>
      </c>
      <c r="AZ845" t="e">
        <f t="shared" si="922"/>
        <v>#N/A</v>
      </c>
      <c r="BA845" t="e">
        <f t="shared" si="923"/>
        <v>#N/A</v>
      </c>
      <c r="BB845" t="e">
        <f t="shared" si="924"/>
        <v>#N/A</v>
      </c>
      <c r="BC845" t="e">
        <f t="shared" si="925"/>
        <v>#N/A</v>
      </c>
      <c r="BD845" t="e">
        <f t="shared" si="926"/>
        <v>#N/A</v>
      </c>
      <c r="BE845" t="e">
        <f t="shared" si="927"/>
        <v>#N/A</v>
      </c>
      <c r="BF845" t="e">
        <f t="shared" si="928"/>
        <v>#N/A</v>
      </c>
      <c r="BG845" t="e">
        <f t="shared" si="929"/>
        <v>#N/A</v>
      </c>
      <c r="BH845" t="e">
        <f t="shared" si="930"/>
        <v>#N/A</v>
      </c>
      <c r="BI845" t="e">
        <f t="shared" si="931"/>
        <v>#N/A</v>
      </c>
      <c r="BJ845" t="e">
        <f t="shared" si="932"/>
        <v>#N/A</v>
      </c>
      <c r="BK845" t="e">
        <f t="shared" si="933"/>
        <v>#N/A</v>
      </c>
      <c r="BL845" t="e">
        <f t="shared" si="934"/>
        <v>#N/A</v>
      </c>
      <c r="BM845" t="e">
        <f t="shared" si="935"/>
        <v>#N/A</v>
      </c>
      <c r="BN845" t="e">
        <f t="shared" si="936"/>
        <v>#N/A</v>
      </c>
      <c r="BO845" t="e">
        <f t="shared" si="937"/>
        <v>#N/A</v>
      </c>
      <c r="BP845" t="e">
        <f t="shared" si="938"/>
        <v>#N/A</v>
      </c>
      <c r="BQ845" t="e">
        <f t="shared" si="939"/>
        <v>#N/A</v>
      </c>
      <c r="BR845" t="e">
        <f t="shared" si="940"/>
        <v>#N/A</v>
      </c>
      <c r="BS845" t="e">
        <f t="shared" si="941"/>
        <v>#N/A</v>
      </c>
      <c r="BT845" t="e">
        <f t="shared" si="942"/>
        <v>#N/A</v>
      </c>
      <c r="BU845" t="e">
        <f t="shared" si="943"/>
        <v>#N/A</v>
      </c>
      <c r="BV845" t="e">
        <f t="shared" si="944"/>
        <v>#N/A</v>
      </c>
      <c r="BX845" t="e">
        <f t="shared" si="945"/>
        <v>#N/A</v>
      </c>
      <c r="BY845" t="e">
        <f t="shared" si="946"/>
        <v>#N/A</v>
      </c>
      <c r="BZ845" t="e">
        <f t="shared" si="947"/>
        <v>#N/A</v>
      </c>
      <c r="CA845" t="e">
        <f t="shared" si="948"/>
        <v>#N/A</v>
      </c>
      <c r="CB845" t="e">
        <f t="shared" si="949"/>
        <v>#N/A</v>
      </c>
      <c r="CC845" t="e">
        <f t="shared" si="950"/>
        <v>#N/A</v>
      </c>
      <c r="CD845" t="e">
        <f t="shared" si="951"/>
        <v>#N/A</v>
      </c>
      <c r="CE845" t="e">
        <f t="shared" si="952"/>
        <v>#N/A</v>
      </c>
      <c r="CF845" t="e">
        <f t="shared" si="953"/>
        <v>#N/A</v>
      </c>
      <c r="CG845" t="e">
        <f t="shared" si="954"/>
        <v>#N/A</v>
      </c>
      <c r="CH845" t="e">
        <f t="shared" si="955"/>
        <v>#N/A</v>
      </c>
      <c r="CI845" t="e">
        <f t="shared" si="956"/>
        <v>#N/A</v>
      </c>
      <c r="CJ845" t="e">
        <f t="shared" si="957"/>
        <v>#N/A</v>
      </c>
      <c r="CK845" t="e">
        <f t="shared" si="958"/>
        <v>#N/A</v>
      </c>
      <c r="CL845" t="e">
        <f t="shared" si="959"/>
        <v>#N/A</v>
      </c>
      <c r="CM845" t="e">
        <f t="shared" si="960"/>
        <v>#N/A</v>
      </c>
      <c r="CN845" t="e">
        <f t="shared" si="961"/>
        <v>#N/A</v>
      </c>
      <c r="CO845" t="e">
        <f t="shared" si="962"/>
        <v>#N/A</v>
      </c>
      <c r="CP845" t="e">
        <f t="shared" si="963"/>
        <v>#N/A</v>
      </c>
      <c r="CQ845" t="e">
        <f t="shared" si="964"/>
        <v>#N/A</v>
      </c>
      <c r="CR845" t="e">
        <f t="shared" si="965"/>
        <v>#N/A</v>
      </c>
      <c r="CS845" t="e">
        <f t="shared" si="966"/>
        <v>#N/A</v>
      </c>
      <c r="CT845" t="e">
        <f t="shared" si="967"/>
        <v>#N/A</v>
      </c>
      <c r="CU845" t="e">
        <f t="shared" si="968"/>
        <v>#N/A</v>
      </c>
      <c r="CV845" t="e">
        <f t="shared" si="969"/>
        <v>#N/A</v>
      </c>
      <c r="CW845" t="e">
        <f t="shared" si="970"/>
        <v>#N/A</v>
      </c>
      <c r="CX845" t="e">
        <f t="shared" si="971"/>
        <v>#N/A</v>
      </c>
      <c r="CY845" t="e">
        <f t="shared" si="972"/>
        <v>#N/A</v>
      </c>
      <c r="CZ845" t="e">
        <f t="shared" si="973"/>
        <v>#N/A</v>
      </c>
      <c r="DA845" t="e">
        <f t="shared" si="974"/>
        <v>#N/A</v>
      </c>
      <c r="DB845" t="e">
        <f t="shared" si="975"/>
        <v>#N/A</v>
      </c>
      <c r="DC845" t="e">
        <f t="shared" si="976"/>
        <v>#N/A</v>
      </c>
      <c r="DD845" t="e">
        <f t="shared" si="977"/>
        <v>#N/A</v>
      </c>
      <c r="DE845" t="e">
        <f t="shared" si="978"/>
        <v>#N/A</v>
      </c>
      <c r="DF845" t="e">
        <f t="shared" si="979"/>
        <v>#N/A</v>
      </c>
    </row>
    <row r="846" spans="1:110" x14ac:dyDescent="0.25">
      <c r="A846" s="4">
        <f>raw!$A847:$A847</f>
        <v>0</v>
      </c>
      <c r="B846" s="6">
        <f>raw!$B847:$B847</f>
        <v>0</v>
      </c>
      <c r="D846" t="e">
        <f>IF(score!$C846=".",".",IF(score!$C846=0,"1",IF(score!$C846=25,"0",IF(score!$C846=50,"0",IF(score!$C846=75,"0",IF(score!$C846=100,"0"))))))</f>
        <v>#N/A</v>
      </c>
      <c r="E846" t="e">
        <f>IF(score!$C846=".",".",IF(score!$C846=0,"0",IF(score!$C846=25,"1",IF(score!$C846=50,"0",IF(score!$C846=75,"0",IF(score!$C846=100,"0"))))))</f>
        <v>#N/A</v>
      </c>
      <c r="F846" t="e">
        <f>IF(score!$C846=".",".",IF(score!$C846=0,"0",IF(score!$C846=25,"0",IF(score!$C846=50,"1",IF(score!$C846=75,"0",IF(score!$C846=100,"0"))))))</f>
        <v>#N/A</v>
      </c>
      <c r="G846" t="e">
        <f>IF(score!$C846=".",".",IF(score!$C846=0,"0",IF(score!$C846=25,"0",IF(score!$C846=50,"0",IF(score!$C846=75,"1",IF(score!$C846=100,"0"))))))</f>
        <v>#N/A</v>
      </c>
      <c r="H846" t="e">
        <f>IF(score!$D846=".",".",IF(score!$D846=0,"1",IF(score!$D846=50,"0",IF(score!$D846=100,"0"))))</f>
        <v>#N/A</v>
      </c>
      <c r="I846" t="e">
        <f>IF(score!$D846=".",".",IF(score!$D846=0,"0",IF(score!$D846=50,"1",IF(score!$D846=100,"0"))))</f>
        <v>#N/A</v>
      </c>
      <c r="J846" t="e">
        <f>IF(score!$E846=".",".",IF(score!$E846=0,"1",IF(score!$E846=50,"0",IF(score!$E846=100,"0"))))</f>
        <v>#N/A</v>
      </c>
      <c r="K846" t="e">
        <f>IF(score!$E846=".",".",IF(score!$E846=0,"0",IF(score!$E846=50,"1",IF(score!$E846=100,"0"))))</f>
        <v>#N/A</v>
      </c>
      <c r="L846" t="e">
        <f>IF(score!$F846=".",".",IF(score!$F846=0,"1",IF(score!$F846=100,"0")))</f>
        <v>#N/A</v>
      </c>
      <c r="M846" t="e">
        <f>IF(score!$G846=".",".",IF(score!$G846=0,"1",IF(score!$G846=100,"0")))</f>
        <v>#N/A</v>
      </c>
      <c r="N846" t="e">
        <f>IF(score!$H846=".",".",IF(score!$H846=0,"1",IF(score!$H846=100,"0")))</f>
        <v>#N/A</v>
      </c>
      <c r="O846" t="e">
        <f>IF(score!$I846=".",".",IF(score!$I846=0,"1",IF(score!$I846=50,"0",IF(score!$I846=100,"0"))))</f>
        <v>#N/A</v>
      </c>
      <c r="P846" t="e">
        <f>IF(score!$J846=".",".",IF(score!$J846=0,"1",IF(score!$J846=25,"0",IF(score!$J846=50,"0",IF(score!$J846=75,"0",IF(score!$J846=100,"0"))))))</f>
        <v>#N/A</v>
      </c>
      <c r="Q846" t="e">
        <f>IF(score!$J846=".",".",IF(score!$J846=0,"0",IF(score!$J846=25,"1",IF(score!$J846=50,"0",IF(score!$J846=75,"0",IF(score!$J846=100,"0"))))))</f>
        <v>#N/A</v>
      </c>
      <c r="R846" t="e">
        <f>IF(score!$J846=".",".",IF(score!$J846=0,"0",IF(score!$J846=25,"0",IF(score!$J846=50,"1",IF(score!$J846=75,"0",IF(score!$J846=100,"0"))))))</f>
        <v>#N/A</v>
      </c>
      <c r="S846" t="e">
        <f>IF(score!$J846=".",".",IF(score!$J846=0,"0",IF(score!$J846=25,"0",IF(score!$J846=50,"0",IF(score!$J846=75,"1",IF(score!$J846=100,"0"))))))</f>
        <v>#N/A</v>
      </c>
      <c r="T846" t="e">
        <f>IF(score!$K846=".",".",IF(score!$K846=0,"1",IF(score!$K846=20,"0",IF(score!$K846=40,"0",IF(score!$K846=60,"0",IF(score!$K846=80,"0",IF(score!$K846=100,"0")))))))</f>
        <v>#N/A</v>
      </c>
      <c r="U846" t="e">
        <f>IF(score!$K846=".",".",IF(score!$K846=0,"0",IF(score!$K846=20,"1",IF(score!$K846=40,"0",IF(score!$K846=60,"0",IF(score!$K846=80,"0",IF(score!$K846=100,"0")))))))</f>
        <v>#N/A</v>
      </c>
      <c r="V846" t="e">
        <f>IF(score!$K846=".",".",IF(score!$K846=0,"0",IF(score!$K846=20,"0",IF(score!$K846=40,"1",IF(score!$K846=60,"0",IF(score!$K846=80,"0",IF(score!$K846=100,"0")))))))</f>
        <v>#N/A</v>
      </c>
      <c r="W846" t="e">
        <f>IF(score!$K846=".",".",IF(score!$K846=0,"0",IF(score!$K846=20,"0",IF(score!$K846=40,"0",IF(score!$K846=60,"1",IF(score!$K846=80,"0",IF(score!$K846=100,"0")))))))</f>
        <v>#N/A</v>
      </c>
      <c r="X846" t="e">
        <f>IF(score!$K846=".",".",IF(score!$K846=0,"0",IF(score!$K846=20,"0",IF(score!$K846=40,"0",IF(score!$K846=60,"0",IF(score!$K846=80,"1",IF(score!$K846=100,"0")))))))</f>
        <v>#N/A</v>
      </c>
      <c r="Y846" t="e">
        <f>IF(score!$L846=".",".",IF(score!$L846=0,"1",IF(score!$L846=20,"0",IF(score!$L846=40,"0",IF(score!$L846=60,"0",IF(score!$L846=80,"0",IF(score!$L846=100,"0")))))))</f>
        <v>#N/A</v>
      </c>
      <c r="Z846" t="e">
        <f>IF(score!$L846=".",".",IF(score!$L846=0,"0",IF(score!$L846=20,"1",IF(score!$L846=40,"0",IF(score!$L846=60,"0",IF(score!$L846=80,"0",IF(score!$L846=100,"0")))))))</f>
        <v>#N/A</v>
      </c>
      <c r="AA846" t="e">
        <f>IF(score!$L846=".",".",IF(score!$L846=0,"0",IF(score!$L846=20,"0",IF(score!$L846=40,"1",IF(score!$L846=60,"0",IF(score!$L846=80,"0",IF(score!$L846=100,"0")))))))</f>
        <v>#N/A</v>
      </c>
      <c r="AB846" t="e">
        <f>IF(score!$L846=".",".",IF(score!$L846=0,"0",IF(score!$L846=20,"0",IF(score!$L846=40,"0",IF(score!$L846=60,"1",IF(score!$L846=80,"0",IF(score!$L846=100,"0")))))))</f>
        <v>#N/A</v>
      </c>
      <c r="AC846" t="e">
        <f>IF(score!$L846=".",".",IF(score!$L846=0,"0",IF(score!$L846=20,"0",IF(score!$L846=40,"0",IF(score!$L846=60,"0",IF(score!$L846=80,"1",IF(score!L846=100,"0")))))))</f>
        <v>#N/A</v>
      </c>
      <c r="AD846" t="e">
        <f>IF(score!$M846=".",".",IF(score!$M846=0,"1",IF(score!$M846=20,"0",IF(score!$M846=40,"0",IF(score!$M846=60,"0",IF(score!$M846=80,"0",IF(score!$M846=100,"0")))))))</f>
        <v>#N/A</v>
      </c>
      <c r="AE846" t="e">
        <f>IF(score!$M846=".",".",IF(score!$M846=0,"0",IF(score!$M846=20,"1",IF(score!$M846=40,"0",IF(score!$M846=60,"0",IF(score!$M846=80,"0",IF(score!$M846=100,"0")))))))</f>
        <v>#N/A</v>
      </c>
      <c r="AF846" t="e">
        <f>IF(score!$M846=".",".",IF(score!$M846=0,"0",IF(score!$M846=20,"0",IF(score!$M846=40,"1",IF(score!$M846=60,"0",IF(score!$M846=80,"0",IF(score!$M846=100,"0")))))))</f>
        <v>#N/A</v>
      </c>
      <c r="AG846" t="e">
        <f>IF(score!$M846=".",".",IF(score!$M846=0,"0",IF(score!$M846=20,"0",IF(score!$M846=40,"0",IF(score!$M846=60,"1",IF(score!$M846=80,"0",IF(score!$M846=100,"0")))))))</f>
        <v>#N/A</v>
      </c>
      <c r="AH846" t="e">
        <f>IF(score!$M846=".",".",IF(score!$M846=0,"0",IF(score!$M846=20,"0",IF(score!$M846=40,"0",IF(score!$M846=60,"0",IF(score!$M846=80,"1",IF(score!$M846=100,"0")))))))</f>
        <v>#N/A</v>
      </c>
      <c r="AI846" t="e">
        <f>IF(score!$N846=".",".",IF(score!$N846=0,"1",IF(score!$N846=25,"0",IF(score!$N846=50,"0",IF(score!$N846=75,"0",IF(score!$N846=100,"0"))))))</f>
        <v>#N/A</v>
      </c>
      <c r="AJ846" t="e">
        <f>IF(score!$N846=".",".",IF(score!$N846=0,"0",IF(score!$N846=25,"1",IF(score!$N846=50,"0",IF(score!$N846=75,"0",IF(score!$N846=100,"0"))))))</f>
        <v>#N/A</v>
      </c>
      <c r="AK846" t="e">
        <f>IF(score!$N846=".",".",IF(score!$N846=0,"0",IF(score!$N846=25,"0",IF(score!$N846=50,"1",IF(score!$N846=75,"0",IF(score!$N846=100,"0"))))))</f>
        <v>#N/A</v>
      </c>
      <c r="AL846" t="e">
        <f>IF(score!$N846=".",".",IF(score!$N846=0,"0",IF(score!$N846=25,"0",IF(score!$N846=50,"0",IF(score!$N846=75,"1",IF(score!$N846=100,"0"))))))</f>
        <v>#N/A</v>
      </c>
      <c r="AN846" t="e">
        <f t="shared" si="910"/>
        <v>#N/A</v>
      </c>
      <c r="AO846" t="e">
        <f t="shared" si="911"/>
        <v>#N/A</v>
      </c>
      <c r="AP846" t="e">
        <f t="shared" si="912"/>
        <v>#N/A</v>
      </c>
      <c r="AQ846" t="e">
        <f t="shared" si="913"/>
        <v>#N/A</v>
      </c>
      <c r="AR846" t="e">
        <f t="shared" si="914"/>
        <v>#N/A</v>
      </c>
      <c r="AS846" t="e">
        <f t="shared" si="915"/>
        <v>#N/A</v>
      </c>
      <c r="AT846" t="e">
        <f t="shared" si="916"/>
        <v>#N/A</v>
      </c>
      <c r="AU846" t="e">
        <f t="shared" si="917"/>
        <v>#N/A</v>
      </c>
      <c r="AV846" t="e">
        <f t="shared" si="918"/>
        <v>#N/A</v>
      </c>
      <c r="AW846" t="e">
        <f t="shared" si="919"/>
        <v>#N/A</v>
      </c>
      <c r="AX846" t="e">
        <f t="shared" si="920"/>
        <v>#N/A</v>
      </c>
      <c r="AY846" t="e">
        <f t="shared" si="921"/>
        <v>#N/A</v>
      </c>
      <c r="AZ846" t="e">
        <f t="shared" si="922"/>
        <v>#N/A</v>
      </c>
      <c r="BA846" t="e">
        <f t="shared" si="923"/>
        <v>#N/A</v>
      </c>
      <c r="BB846" t="e">
        <f t="shared" si="924"/>
        <v>#N/A</v>
      </c>
      <c r="BC846" t="e">
        <f t="shared" si="925"/>
        <v>#N/A</v>
      </c>
      <c r="BD846" t="e">
        <f t="shared" si="926"/>
        <v>#N/A</v>
      </c>
      <c r="BE846" t="e">
        <f t="shared" si="927"/>
        <v>#N/A</v>
      </c>
      <c r="BF846" t="e">
        <f t="shared" si="928"/>
        <v>#N/A</v>
      </c>
      <c r="BG846" t="e">
        <f t="shared" si="929"/>
        <v>#N/A</v>
      </c>
      <c r="BH846" t="e">
        <f t="shared" si="930"/>
        <v>#N/A</v>
      </c>
      <c r="BI846" t="e">
        <f t="shared" si="931"/>
        <v>#N/A</v>
      </c>
      <c r="BJ846" t="e">
        <f t="shared" si="932"/>
        <v>#N/A</v>
      </c>
      <c r="BK846" t="e">
        <f t="shared" si="933"/>
        <v>#N/A</v>
      </c>
      <c r="BL846" t="e">
        <f t="shared" si="934"/>
        <v>#N/A</v>
      </c>
      <c r="BM846" t="e">
        <f t="shared" si="935"/>
        <v>#N/A</v>
      </c>
      <c r="BN846" t="e">
        <f t="shared" si="936"/>
        <v>#N/A</v>
      </c>
      <c r="BO846" t="e">
        <f t="shared" si="937"/>
        <v>#N/A</v>
      </c>
      <c r="BP846" t="e">
        <f t="shared" si="938"/>
        <v>#N/A</v>
      </c>
      <c r="BQ846" t="e">
        <f t="shared" si="939"/>
        <v>#N/A</v>
      </c>
      <c r="BR846" t="e">
        <f t="shared" si="940"/>
        <v>#N/A</v>
      </c>
      <c r="BS846" t="e">
        <f t="shared" si="941"/>
        <v>#N/A</v>
      </c>
      <c r="BT846" t="e">
        <f t="shared" si="942"/>
        <v>#N/A</v>
      </c>
      <c r="BU846" t="e">
        <f t="shared" si="943"/>
        <v>#N/A</v>
      </c>
      <c r="BV846" t="e">
        <f t="shared" si="944"/>
        <v>#N/A</v>
      </c>
      <c r="BX846" t="e">
        <f t="shared" si="945"/>
        <v>#N/A</v>
      </c>
      <c r="BY846" t="e">
        <f t="shared" si="946"/>
        <v>#N/A</v>
      </c>
      <c r="BZ846" t="e">
        <f t="shared" si="947"/>
        <v>#N/A</v>
      </c>
      <c r="CA846" t="e">
        <f t="shared" si="948"/>
        <v>#N/A</v>
      </c>
      <c r="CB846" t="e">
        <f t="shared" si="949"/>
        <v>#N/A</v>
      </c>
      <c r="CC846" t="e">
        <f t="shared" si="950"/>
        <v>#N/A</v>
      </c>
      <c r="CD846" t="e">
        <f t="shared" si="951"/>
        <v>#N/A</v>
      </c>
      <c r="CE846" t="e">
        <f t="shared" si="952"/>
        <v>#N/A</v>
      </c>
      <c r="CF846" t="e">
        <f t="shared" si="953"/>
        <v>#N/A</v>
      </c>
      <c r="CG846" t="e">
        <f t="shared" si="954"/>
        <v>#N/A</v>
      </c>
      <c r="CH846" t="e">
        <f t="shared" si="955"/>
        <v>#N/A</v>
      </c>
      <c r="CI846" t="e">
        <f t="shared" si="956"/>
        <v>#N/A</v>
      </c>
      <c r="CJ846" t="e">
        <f t="shared" si="957"/>
        <v>#N/A</v>
      </c>
      <c r="CK846" t="e">
        <f t="shared" si="958"/>
        <v>#N/A</v>
      </c>
      <c r="CL846" t="e">
        <f t="shared" si="959"/>
        <v>#N/A</v>
      </c>
      <c r="CM846" t="e">
        <f t="shared" si="960"/>
        <v>#N/A</v>
      </c>
      <c r="CN846" t="e">
        <f t="shared" si="961"/>
        <v>#N/A</v>
      </c>
      <c r="CO846" t="e">
        <f t="shared" si="962"/>
        <v>#N/A</v>
      </c>
      <c r="CP846" t="e">
        <f t="shared" si="963"/>
        <v>#N/A</v>
      </c>
      <c r="CQ846" t="e">
        <f t="shared" si="964"/>
        <v>#N/A</v>
      </c>
      <c r="CR846" t="e">
        <f t="shared" si="965"/>
        <v>#N/A</v>
      </c>
      <c r="CS846" t="e">
        <f t="shared" si="966"/>
        <v>#N/A</v>
      </c>
      <c r="CT846" t="e">
        <f t="shared" si="967"/>
        <v>#N/A</v>
      </c>
      <c r="CU846" t="e">
        <f t="shared" si="968"/>
        <v>#N/A</v>
      </c>
      <c r="CV846" t="e">
        <f t="shared" si="969"/>
        <v>#N/A</v>
      </c>
      <c r="CW846" t="e">
        <f t="shared" si="970"/>
        <v>#N/A</v>
      </c>
      <c r="CX846" t="e">
        <f t="shared" si="971"/>
        <v>#N/A</v>
      </c>
      <c r="CY846" t="e">
        <f t="shared" si="972"/>
        <v>#N/A</v>
      </c>
      <c r="CZ846" t="e">
        <f t="shared" si="973"/>
        <v>#N/A</v>
      </c>
      <c r="DA846" t="e">
        <f t="shared" si="974"/>
        <v>#N/A</v>
      </c>
      <c r="DB846" t="e">
        <f t="shared" si="975"/>
        <v>#N/A</v>
      </c>
      <c r="DC846" t="e">
        <f t="shared" si="976"/>
        <v>#N/A</v>
      </c>
      <c r="DD846" t="e">
        <f t="shared" si="977"/>
        <v>#N/A</v>
      </c>
      <c r="DE846" t="e">
        <f t="shared" si="978"/>
        <v>#N/A</v>
      </c>
      <c r="DF846" t="e">
        <f t="shared" si="979"/>
        <v>#N/A</v>
      </c>
    </row>
    <row r="847" spans="1:110" x14ac:dyDescent="0.25">
      <c r="A847" s="4">
        <f>raw!$A848:$A848</f>
        <v>0</v>
      </c>
      <c r="B847" s="6">
        <f>raw!$B848:$B848</f>
        <v>0</v>
      </c>
      <c r="D847" t="e">
        <f>IF(score!$C847=".",".",IF(score!$C847=0,"1",IF(score!$C847=25,"0",IF(score!$C847=50,"0",IF(score!$C847=75,"0",IF(score!$C847=100,"0"))))))</f>
        <v>#N/A</v>
      </c>
      <c r="E847" t="e">
        <f>IF(score!$C847=".",".",IF(score!$C847=0,"0",IF(score!$C847=25,"1",IF(score!$C847=50,"0",IF(score!$C847=75,"0",IF(score!$C847=100,"0"))))))</f>
        <v>#N/A</v>
      </c>
      <c r="F847" t="e">
        <f>IF(score!$C847=".",".",IF(score!$C847=0,"0",IF(score!$C847=25,"0",IF(score!$C847=50,"1",IF(score!$C847=75,"0",IF(score!$C847=100,"0"))))))</f>
        <v>#N/A</v>
      </c>
      <c r="G847" t="e">
        <f>IF(score!$C847=".",".",IF(score!$C847=0,"0",IF(score!$C847=25,"0",IF(score!$C847=50,"0",IF(score!$C847=75,"1",IF(score!$C847=100,"0"))))))</f>
        <v>#N/A</v>
      </c>
      <c r="H847" t="e">
        <f>IF(score!$D847=".",".",IF(score!$D847=0,"1",IF(score!$D847=50,"0",IF(score!$D847=100,"0"))))</f>
        <v>#N/A</v>
      </c>
      <c r="I847" t="e">
        <f>IF(score!$D847=".",".",IF(score!$D847=0,"0",IF(score!$D847=50,"1",IF(score!$D847=100,"0"))))</f>
        <v>#N/A</v>
      </c>
      <c r="J847" t="e">
        <f>IF(score!$E847=".",".",IF(score!$E847=0,"1",IF(score!$E847=50,"0",IF(score!$E847=100,"0"))))</f>
        <v>#N/A</v>
      </c>
      <c r="K847" t="e">
        <f>IF(score!$E847=".",".",IF(score!$E847=0,"0",IF(score!$E847=50,"1",IF(score!$E847=100,"0"))))</f>
        <v>#N/A</v>
      </c>
      <c r="L847" t="e">
        <f>IF(score!$F847=".",".",IF(score!$F847=0,"1",IF(score!$F847=100,"0")))</f>
        <v>#N/A</v>
      </c>
      <c r="M847" t="e">
        <f>IF(score!$G847=".",".",IF(score!$G847=0,"1",IF(score!$G847=100,"0")))</f>
        <v>#N/A</v>
      </c>
      <c r="N847" t="e">
        <f>IF(score!$H847=".",".",IF(score!$H847=0,"1",IF(score!$H847=100,"0")))</f>
        <v>#N/A</v>
      </c>
      <c r="O847" t="e">
        <f>IF(score!$I847=".",".",IF(score!$I847=0,"1",IF(score!$I847=50,"0",IF(score!$I847=100,"0"))))</f>
        <v>#N/A</v>
      </c>
      <c r="P847" t="e">
        <f>IF(score!$J847=".",".",IF(score!$J847=0,"1",IF(score!$J847=25,"0",IF(score!$J847=50,"0",IF(score!$J847=75,"0",IF(score!$J847=100,"0"))))))</f>
        <v>#N/A</v>
      </c>
      <c r="Q847" t="e">
        <f>IF(score!$J847=".",".",IF(score!$J847=0,"0",IF(score!$J847=25,"1",IF(score!$J847=50,"0",IF(score!$J847=75,"0",IF(score!$J847=100,"0"))))))</f>
        <v>#N/A</v>
      </c>
      <c r="R847" t="e">
        <f>IF(score!$J847=".",".",IF(score!$J847=0,"0",IF(score!$J847=25,"0",IF(score!$J847=50,"1",IF(score!$J847=75,"0",IF(score!$J847=100,"0"))))))</f>
        <v>#N/A</v>
      </c>
      <c r="S847" t="e">
        <f>IF(score!$J847=".",".",IF(score!$J847=0,"0",IF(score!$J847=25,"0",IF(score!$J847=50,"0",IF(score!$J847=75,"1",IF(score!$J847=100,"0"))))))</f>
        <v>#N/A</v>
      </c>
      <c r="T847" t="e">
        <f>IF(score!$K847=".",".",IF(score!$K847=0,"1",IF(score!$K847=20,"0",IF(score!$K847=40,"0",IF(score!$K847=60,"0",IF(score!$K847=80,"0",IF(score!$K847=100,"0")))))))</f>
        <v>#N/A</v>
      </c>
      <c r="U847" t="e">
        <f>IF(score!$K847=".",".",IF(score!$K847=0,"0",IF(score!$K847=20,"1",IF(score!$K847=40,"0",IF(score!$K847=60,"0",IF(score!$K847=80,"0",IF(score!$K847=100,"0")))))))</f>
        <v>#N/A</v>
      </c>
      <c r="V847" t="e">
        <f>IF(score!$K847=".",".",IF(score!$K847=0,"0",IF(score!$K847=20,"0",IF(score!$K847=40,"1",IF(score!$K847=60,"0",IF(score!$K847=80,"0",IF(score!$K847=100,"0")))))))</f>
        <v>#N/A</v>
      </c>
      <c r="W847" t="e">
        <f>IF(score!$K847=".",".",IF(score!$K847=0,"0",IF(score!$K847=20,"0",IF(score!$K847=40,"0",IF(score!$K847=60,"1",IF(score!$K847=80,"0",IF(score!$K847=100,"0")))))))</f>
        <v>#N/A</v>
      </c>
      <c r="X847" t="e">
        <f>IF(score!$K847=".",".",IF(score!$K847=0,"0",IF(score!$K847=20,"0",IF(score!$K847=40,"0",IF(score!$K847=60,"0",IF(score!$K847=80,"1",IF(score!$K847=100,"0")))))))</f>
        <v>#N/A</v>
      </c>
      <c r="Y847" t="e">
        <f>IF(score!$L847=".",".",IF(score!$L847=0,"1",IF(score!$L847=20,"0",IF(score!$L847=40,"0",IF(score!$L847=60,"0",IF(score!$L847=80,"0",IF(score!$L847=100,"0")))))))</f>
        <v>#N/A</v>
      </c>
      <c r="Z847" t="e">
        <f>IF(score!$L847=".",".",IF(score!$L847=0,"0",IF(score!$L847=20,"1",IF(score!$L847=40,"0",IF(score!$L847=60,"0",IF(score!$L847=80,"0",IF(score!$L847=100,"0")))))))</f>
        <v>#N/A</v>
      </c>
      <c r="AA847" t="e">
        <f>IF(score!$L847=".",".",IF(score!$L847=0,"0",IF(score!$L847=20,"0",IF(score!$L847=40,"1",IF(score!$L847=60,"0",IF(score!$L847=80,"0",IF(score!$L847=100,"0")))))))</f>
        <v>#N/A</v>
      </c>
      <c r="AB847" t="e">
        <f>IF(score!$L847=".",".",IF(score!$L847=0,"0",IF(score!$L847=20,"0",IF(score!$L847=40,"0",IF(score!$L847=60,"1",IF(score!$L847=80,"0",IF(score!$L847=100,"0")))))))</f>
        <v>#N/A</v>
      </c>
      <c r="AC847" t="e">
        <f>IF(score!$L847=".",".",IF(score!$L847=0,"0",IF(score!$L847=20,"0",IF(score!$L847=40,"0",IF(score!$L847=60,"0",IF(score!$L847=80,"1",IF(score!L847=100,"0")))))))</f>
        <v>#N/A</v>
      </c>
      <c r="AD847" t="e">
        <f>IF(score!$M847=".",".",IF(score!$M847=0,"1",IF(score!$M847=20,"0",IF(score!$M847=40,"0",IF(score!$M847=60,"0",IF(score!$M847=80,"0",IF(score!$M847=100,"0")))))))</f>
        <v>#N/A</v>
      </c>
      <c r="AE847" t="e">
        <f>IF(score!$M847=".",".",IF(score!$M847=0,"0",IF(score!$M847=20,"1",IF(score!$M847=40,"0",IF(score!$M847=60,"0",IF(score!$M847=80,"0",IF(score!$M847=100,"0")))))))</f>
        <v>#N/A</v>
      </c>
      <c r="AF847" t="e">
        <f>IF(score!$M847=".",".",IF(score!$M847=0,"0",IF(score!$M847=20,"0",IF(score!$M847=40,"1",IF(score!$M847=60,"0",IF(score!$M847=80,"0",IF(score!$M847=100,"0")))))))</f>
        <v>#N/A</v>
      </c>
      <c r="AG847" t="e">
        <f>IF(score!$M847=".",".",IF(score!$M847=0,"0",IF(score!$M847=20,"0",IF(score!$M847=40,"0",IF(score!$M847=60,"1",IF(score!$M847=80,"0",IF(score!$M847=100,"0")))))))</f>
        <v>#N/A</v>
      </c>
      <c r="AH847" t="e">
        <f>IF(score!$M847=".",".",IF(score!$M847=0,"0",IF(score!$M847=20,"0",IF(score!$M847=40,"0",IF(score!$M847=60,"0",IF(score!$M847=80,"1",IF(score!$M847=100,"0")))))))</f>
        <v>#N/A</v>
      </c>
      <c r="AI847" t="e">
        <f>IF(score!$N847=".",".",IF(score!$N847=0,"1",IF(score!$N847=25,"0",IF(score!$N847=50,"0",IF(score!$N847=75,"0",IF(score!$N847=100,"0"))))))</f>
        <v>#N/A</v>
      </c>
      <c r="AJ847" t="e">
        <f>IF(score!$N847=".",".",IF(score!$N847=0,"0",IF(score!$N847=25,"1",IF(score!$N847=50,"0",IF(score!$N847=75,"0",IF(score!$N847=100,"0"))))))</f>
        <v>#N/A</v>
      </c>
      <c r="AK847" t="e">
        <f>IF(score!$N847=".",".",IF(score!$N847=0,"0",IF(score!$N847=25,"0",IF(score!$N847=50,"1",IF(score!$N847=75,"0",IF(score!$N847=100,"0"))))))</f>
        <v>#N/A</v>
      </c>
      <c r="AL847" t="e">
        <f>IF(score!$N847=".",".",IF(score!$N847=0,"0",IF(score!$N847=25,"0",IF(score!$N847=50,"0",IF(score!$N847=75,"1",IF(score!$N847=100,"0"))))))</f>
        <v>#N/A</v>
      </c>
      <c r="AN847" t="e">
        <f t="shared" si="910"/>
        <v>#N/A</v>
      </c>
      <c r="AO847" t="e">
        <f t="shared" si="911"/>
        <v>#N/A</v>
      </c>
      <c r="AP847" t="e">
        <f t="shared" si="912"/>
        <v>#N/A</v>
      </c>
      <c r="AQ847" t="e">
        <f t="shared" si="913"/>
        <v>#N/A</v>
      </c>
      <c r="AR847" t="e">
        <f t="shared" si="914"/>
        <v>#N/A</v>
      </c>
      <c r="AS847" t="e">
        <f t="shared" si="915"/>
        <v>#N/A</v>
      </c>
      <c r="AT847" t="e">
        <f t="shared" si="916"/>
        <v>#N/A</v>
      </c>
      <c r="AU847" t="e">
        <f t="shared" si="917"/>
        <v>#N/A</v>
      </c>
      <c r="AV847" t="e">
        <f t="shared" si="918"/>
        <v>#N/A</v>
      </c>
      <c r="AW847" t="e">
        <f t="shared" si="919"/>
        <v>#N/A</v>
      </c>
      <c r="AX847" t="e">
        <f t="shared" si="920"/>
        <v>#N/A</v>
      </c>
      <c r="AY847" t="e">
        <f t="shared" si="921"/>
        <v>#N/A</v>
      </c>
      <c r="AZ847" t="e">
        <f t="shared" si="922"/>
        <v>#N/A</v>
      </c>
      <c r="BA847" t="e">
        <f t="shared" si="923"/>
        <v>#N/A</v>
      </c>
      <c r="BB847" t="e">
        <f t="shared" si="924"/>
        <v>#N/A</v>
      </c>
      <c r="BC847" t="e">
        <f t="shared" si="925"/>
        <v>#N/A</v>
      </c>
      <c r="BD847" t="e">
        <f t="shared" si="926"/>
        <v>#N/A</v>
      </c>
      <c r="BE847" t="e">
        <f t="shared" si="927"/>
        <v>#N/A</v>
      </c>
      <c r="BF847" t="e">
        <f t="shared" si="928"/>
        <v>#N/A</v>
      </c>
      <c r="BG847" t="e">
        <f t="shared" si="929"/>
        <v>#N/A</v>
      </c>
      <c r="BH847" t="e">
        <f t="shared" si="930"/>
        <v>#N/A</v>
      </c>
      <c r="BI847" t="e">
        <f t="shared" si="931"/>
        <v>#N/A</v>
      </c>
      <c r="BJ847" t="e">
        <f t="shared" si="932"/>
        <v>#N/A</v>
      </c>
      <c r="BK847" t="e">
        <f t="shared" si="933"/>
        <v>#N/A</v>
      </c>
      <c r="BL847" t="e">
        <f t="shared" si="934"/>
        <v>#N/A</v>
      </c>
      <c r="BM847" t="e">
        <f t="shared" si="935"/>
        <v>#N/A</v>
      </c>
      <c r="BN847" t="e">
        <f t="shared" si="936"/>
        <v>#N/A</v>
      </c>
      <c r="BO847" t="e">
        <f t="shared" si="937"/>
        <v>#N/A</v>
      </c>
      <c r="BP847" t="e">
        <f t="shared" si="938"/>
        <v>#N/A</v>
      </c>
      <c r="BQ847" t="e">
        <f t="shared" si="939"/>
        <v>#N/A</v>
      </c>
      <c r="BR847" t="e">
        <f t="shared" si="940"/>
        <v>#N/A</v>
      </c>
      <c r="BS847" t="e">
        <f t="shared" si="941"/>
        <v>#N/A</v>
      </c>
      <c r="BT847" t="e">
        <f t="shared" si="942"/>
        <v>#N/A</v>
      </c>
      <c r="BU847" t="e">
        <f t="shared" si="943"/>
        <v>#N/A</v>
      </c>
      <c r="BV847" t="e">
        <f t="shared" si="944"/>
        <v>#N/A</v>
      </c>
      <c r="BX847" t="e">
        <f t="shared" si="945"/>
        <v>#N/A</v>
      </c>
      <c r="BY847" t="e">
        <f t="shared" si="946"/>
        <v>#N/A</v>
      </c>
      <c r="BZ847" t="e">
        <f t="shared" si="947"/>
        <v>#N/A</v>
      </c>
      <c r="CA847" t="e">
        <f t="shared" si="948"/>
        <v>#N/A</v>
      </c>
      <c r="CB847" t="e">
        <f t="shared" si="949"/>
        <v>#N/A</v>
      </c>
      <c r="CC847" t="e">
        <f t="shared" si="950"/>
        <v>#N/A</v>
      </c>
      <c r="CD847" t="e">
        <f t="shared" si="951"/>
        <v>#N/A</v>
      </c>
      <c r="CE847" t="e">
        <f t="shared" si="952"/>
        <v>#N/A</v>
      </c>
      <c r="CF847" t="e">
        <f t="shared" si="953"/>
        <v>#N/A</v>
      </c>
      <c r="CG847" t="e">
        <f t="shared" si="954"/>
        <v>#N/A</v>
      </c>
      <c r="CH847" t="e">
        <f t="shared" si="955"/>
        <v>#N/A</v>
      </c>
      <c r="CI847" t="e">
        <f t="shared" si="956"/>
        <v>#N/A</v>
      </c>
      <c r="CJ847" t="e">
        <f t="shared" si="957"/>
        <v>#N/A</v>
      </c>
      <c r="CK847" t="e">
        <f t="shared" si="958"/>
        <v>#N/A</v>
      </c>
      <c r="CL847" t="e">
        <f t="shared" si="959"/>
        <v>#N/A</v>
      </c>
      <c r="CM847" t="e">
        <f t="shared" si="960"/>
        <v>#N/A</v>
      </c>
      <c r="CN847" t="e">
        <f t="shared" si="961"/>
        <v>#N/A</v>
      </c>
      <c r="CO847" t="e">
        <f t="shared" si="962"/>
        <v>#N/A</v>
      </c>
      <c r="CP847" t="e">
        <f t="shared" si="963"/>
        <v>#N/A</v>
      </c>
      <c r="CQ847" t="e">
        <f t="shared" si="964"/>
        <v>#N/A</v>
      </c>
      <c r="CR847" t="e">
        <f t="shared" si="965"/>
        <v>#N/A</v>
      </c>
      <c r="CS847" t="e">
        <f t="shared" si="966"/>
        <v>#N/A</v>
      </c>
      <c r="CT847" t="e">
        <f t="shared" si="967"/>
        <v>#N/A</v>
      </c>
      <c r="CU847" t="e">
        <f t="shared" si="968"/>
        <v>#N/A</v>
      </c>
      <c r="CV847" t="e">
        <f t="shared" si="969"/>
        <v>#N/A</v>
      </c>
      <c r="CW847" t="e">
        <f t="shared" si="970"/>
        <v>#N/A</v>
      </c>
      <c r="CX847" t="e">
        <f t="shared" si="971"/>
        <v>#N/A</v>
      </c>
      <c r="CY847" t="e">
        <f t="shared" si="972"/>
        <v>#N/A</v>
      </c>
      <c r="CZ847" t="e">
        <f t="shared" si="973"/>
        <v>#N/A</v>
      </c>
      <c r="DA847" t="e">
        <f t="shared" si="974"/>
        <v>#N/A</v>
      </c>
      <c r="DB847" t="e">
        <f t="shared" si="975"/>
        <v>#N/A</v>
      </c>
      <c r="DC847" t="e">
        <f t="shared" si="976"/>
        <v>#N/A</v>
      </c>
      <c r="DD847" t="e">
        <f t="shared" si="977"/>
        <v>#N/A</v>
      </c>
      <c r="DE847" t="e">
        <f t="shared" si="978"/>
        <v>#N/A</v>
      </c>
      <c r="DF847" t="e">
        <f t="shared" si="979"/>
        <v>#N/A</v>
      </c>
    </row>
    <row r="848" spans="1:110" x14ac:dyDescent="0.25">
      <c r="A848" s="4">
        <f>raw!$A849:$A849</f>
        <v>0</v>
      </c>
      <c r="B848" s="6">
        <f>raw!$B849:$B849</f>
        <v>0</v>
      </c>
      <c r="D848" t="e">
        <f>IF(score!$C848=".",".",IF(score!$C848=0,"1",IF(score!$C848=25,"0",IF(score!$C848=50,"0",IF(score!$C848=75,"0",IF(score!$C848=100,"0"))))))</f>
        <v>#N/A</v>
      </c>
      <c r="E848" t="e">
        <f>IF(score!$C848=".",".",IF(score!$C848=0,"0",IF(score!$C848=25,"1",IF(score!$C848=50,"0",IF(score!$C848=75,"0",IF(score!$C848=100,"0"))))))</f>
        <v>#N/A</v>
      </c>
      <c r="F848" t="e">
        <f>IF(score!$C848=".",".",IF(score!$C848=0,"0",IF(score!$C848=25,"0",IF(score!$C848=50,"1",IF(score!$C848=75,"0",IF(score!$C848=100,"0"))))))</f>
        <v>#N/A</v>
      </c>
      <c r="G848" t="e">
        <f>IF(score!$C848=".",".",IF(score!$C848=0,"0",IF(score!$C848=25,"0",IF(score!$C848=50,"0",IF(score!$C848=75,"1",IF(score!$C848=100,"0"))))))</f>
        <v>#N/A</v>
      </c>
      <c r="H848" t="e">
        <f>IF(score!$D848=".",".",IF(score!$D848=0,"1",IF(score!$D848=50,"0",IF(score!$D848=100,"0"))))</f>
        <v>#N/A</v>
      </c>
      <c r="I848" t="e">
        <f>IF(score!$D848=".",".",IF(score!$D848=0,"0",IF(score!$D848=50,"1",IF(score!$D848=100,"0"))))</f>
        <v>#N/A</v>
      </c>
      <c r="J848" t="e">
        <f>IF(score!$E848=".",".",IF(score!$E848=0,"1",IF(score!$E848=50,"0",IF(score!$E848=100,"0"))))</f>
        <v>#N/A</v>
      </c>
      <c r="K848" t="e">
        <f>IF(score!$E848=".",".",IF(score!$E848=0,"0",IF(score!$E848=50,"1",IF(score!$E848=100,"0"))))</f>
        <v>#N/A</v>
      </c>
      <c r="L848" t="e">
        <f>IF(score!$F848=".",".",IF(score!$F848=0,"1",IF(score!$F848=100,"0")))</f>
        <v>#N/A</v>
      </c>
      <c r="M848" t="e">
        <f>IF(score!$G848=".",".",IF(score!$G848=0,"1",IF(score!$G848=100,"0")))</f>
        <v>#N/A</v>
      </c>
      <c r="N848" t="e">
        <f>IF(score!$H848=".",".",IF(score!$H848=0,"1",IF(score!$H848=100,"0")))</f>
        <v>#N/A</v>
      </c>
      <c r="O848" t="e">
        <f>IF(score!$I848=".",".",IF(score!$I848=0,"1",IF(score!$I848=50,"0",IF(score!$I848=100,"0"))))</f>
        <v>#N/A</v>
      </c>
      <c r="P848" t="e">
        <f>IF(score!$J848=".",".",IF(score!$J848=0,"1",IF(score!$J848=25,"0",IF(score!$J848=50,"0",IF(score!$J848=75,"0",IF(score!$J848=100,"0"))))))</f>
        <v>#N/A</v>
      </c>
      <c r="Q848" t="e">
        <f>IF(score!$J848=".",".",IF(score!$J848=0,"0",IF(score!$J848=25,"1",IF(score!$J848=50,"0",IF(score!$J848=75,"0",IF(score!$J848=100,"0"))))))</f>
        <v>#N/A</v>
      </c>
      <c r="R848" t="e">
        <f>IF(score!$J848=".",".",IF(score!$J848=0,"0",IF(score!$J848=25,"0",IF(score!$J848=50,"1",IF(score!$J848=75,"0",IF(score!$J848=100,"0"))))))</f>
        <v>#N/A</v>
      </c>
      <c r="S848" t="e">
        <f>IF(score!$J848=".",".",IF(score!$J848=0,"0",IF(score!$J848=25,"0",IF(score!$J848=50,"0",IF(score!$J848=75,"1",IF(score!$J848=100,"0"))))))</f>
        <v>#N/A</v>
      </c>
      <c r="T848" t="e">
        <f>IF(score!$K848=".",".",IF(score!$K848=0,"1",IF(score!$K848=20,"0",IF(score!$K848=40,"0",IF(score!$K848=60,"0",IF(score!$K848=80,"0",IF(score!$K848=100,"0")))))))</f>
        <v>#N/A</v>
      </c>
      <c r="U848" t="e">
        <f>IF(score!$K848=".",".",IF(score!$K848=0,"0",IF(score!$K848=20,"1",IF(score!$K848=40,"0",IF(score!$K848=60,"0",IF(score!$K848=80,"0",IF(score!$K848=100,"0")))))))</f>
        <v>#N/A</v>
      </c>
      <c r="V848" t="e">
        <f>IF(score!$K848=".",".",IF(score!$K848=0,"0",IF(score!$K848=20,"0",IF(score!$K848=40,"1",IF(score!$K848=60,"0",IF(score!$K848=80,"0",IF(score!$K848=100,"0")))))))</f>
        <v>#N/A</v>
      </c>
      <c r="W848" t="e">
        <f>IF(score!$K848=".",".",IF(score!$K848=0,"0",IF(score!$K848=20,"0",IF(score!$K848=40,"0",IF(score!$K848=60,"1",IF(score!$K848=80,"0",IF(score!$K848=100,"0")))))))</f>
        <v>#N/A</v>
      </c>
      <c r="X848" t="e">
        <f>IF(score!$K848=".",".",IF(score!$K848=0,"0",IF(score!$K848=20,"0",IF(score!$K848=40,"0",IF(score!$K848=60,"0",IF(score!$K848=80,"1",IF(score!$K848=100,"0")))))))</f>
        <v>#N/A</v>
      </c>
      <c r="Y848" t="e">
        <f>IF(score!$L848=".",".",IF(score!$L848=0,"1",IF(score!$L848=20,"0",IF(score!$L848=40,"0",IF(score!$L848=60,"0",IF(score!$L848=80,"0",IF(score!$L848=100,"0")))))))</f>
        <v>#N/A</v>
      </c>
      <c r="Z848" t="e">
        <f>IF(score!$L848=".",".",IF(score!$L848=0,"0",IF(score!$L848=20,"1",IF(score!$L848=40,"0",IF(score!$L848=60,"0",IF(score!$L848=80,"0",IF(score!$L848=100,"0")))))))</f>
        <v>#N/A</v>
      </c>
      <c r="AA848" t="e">
        <f>IF(score!$L848=".",".",IF(score!$L848=0,"0",IF(score!$L848=20,"0",IF(score!$L848=40,"1",IF(score!$L848=60,"0",IF(score!$L848=80,"0",IF(score!$L848=100,"0")))))))</f>
        <v>#N/A</v>
      </c>
      <c r="AB848" t="e">
        <f>IF(score!$L848=".",".",IF(score!$L848=0,"0",IF(score!$L848=20,"0",IF(score!$L848=40,"0",IF(score!$L848=60,"1",IF(score!$L848=80,"0",IF(score!$L848=100,"0")))))))</f>
        <v>#N/A</v>
      </c>
      <c r="AC848" t="e">
        <f>IF(score!$L848=".",".",IF(score!$L848=0,"0",IF(score!$L848=20,"0",IF(score!$L848=40,"0",IF(score!$L848=60,"0",IF(score!$L848=80,"1",IF(score!L848=100,"0")))))))</f>
        <v>#N/A</v>
      </c>
      <c r="AD848" t="e">
        <f>IF(score!$M848=".",".",IF(score!$M848=0,"1",IF(score!$M848=20,"0",IF(score!$M848=40,"0",IF(score!$M848=60,"0",IF(score!$M848=80,"0",IF(score!$M848=100,"0")))))))</f>
        <v>#N/A</v>
      </c>
      <c r="AE848" t="e">
        <f>IF(score!$M848=".",".",IF(score!$M848=0,"0",IF(score!$M848=20,"1",IF(score!$M848=40,"0",IF(score!$M848=60,"0",IF(score!$M848=80,"0",IF(score!$M848=100,"0")))))))</f>
        <v>#N/A</v>
      </c>
      <c r="AF848" t="e">
        <f>IF(score!$M848=".",".",IF(score!$M848=0,"0",IF(score!$M848=20,"0",IF(score!$M848=40,"1",IF(score!$M848=60,"0",IF(score!$M848=80,"0",IF(score!$M848=100,"0")))))))</f>
        <v>#N/A</v>
      </c>
      <c r="AG848" t="e">
        <f>IF(score!$M848=".",".",IF(score!$M848=0,"0",IF(score!$M848=20,"0",IF(score!$M848=40,"0",IF(score!$M848=60,"1",IF(score!$M848=80,"0",IF(score!$M848=100,"0")))))))</f>
        <v>#N/A</v>
      </c>
      <c r="AH848" t="e">
        <f>IF(score!$M848=".",".",IF(score!$M848=0,"0",IF(score!$M848=20,"0",IF(score!$M848=40,"0",IF(score!$M848=60,"0",IF(score!$M848=80,"1",IF(score!$M848=100,"0")))))))</f>
        <v>#N/A</v>
      </c>
      <c r="AI848" t="e">
        <f>IF(score!$N848=".",".",IF(score!$N848=0,"1",IF(score!$N848=25,"0",IF(score!$N848=50,"0",IF(score!$N848=75,"0",IF(score!$N848=100,"0"))))))</f>
        <v>#N/A</v>
      </c>
      <c r="AJ848" t="e">
        <f>IF(score!$N848=".",".",IF(score!$N848=0,"0",IF(score!$N848=25,"1",IF(score!$N848=50,"0",IF(score!$N848=75,"0",IF(score!$N848=100,"0"))))))</f>
        <v>#N/A</v>
      </c>
      <c r="AK848" t="e">
        <f>IF(score!$N848=".",".",IF(score!$N848=0,"0",IF(score!$N848=25,"0",IF(score!$N848=50,"1",IF(score!$N848=75,"0",IF(score!$N848=100,"0"))))))</f>
        <v>#N/A</v>
      </c>
      <c r="AL848" t="e">
        <f>IF(score!$N848=".",".",IF(score!$N848=0,"0",IF(score!$N848=25,"0",IF(score!$N848=50,"0",IF(score!$N848=75,"1",IF(score!$N848=100,"0"))))))</f>
        <v>#N/A</v>
      </c>
      <c r="AN848" t="e">
        <f t="shared" si="910"/>
        <v>#N/A</v>
      </c>
      <c r="AO848" t="e">
        <f t="shared" si="911"/>
        <v>#N/A</v>
      </c>
      <c r="AP848" t="e">
        <f t="shared" si="912"/>
        <v>#N/A</v>
      </c>
      <c r="AQ848" t="e">
        <f t="shared" si="913"/>
        <v>#N/A</v>
      </c>
      <c r="AR848" t="e">
        <f t="shared" si="914"/>
        <v>#N/A</v>
      </c>
      <c r="AS848" t="e">
        <f t="shared" si="915"/>
        <v>#N/A</v>
      </c>
      <c r="AT848" t="e">
        <f t="shared" si="916"/>
        <v>#N/A</v>
      </c>
      <c r="AU848" t="e">
        <f t="shared" si="917"/>
        <v>#N/A</v>
      </c>
      <c r="AV848" t="e">
        <f t="shared" si="918"/>
        <v>#N/A</v>
      </c>
      <c r="AW848" t="e">
        <f t="shared" si="919"/>
        <v>#N/A</v>
      </c>
      <c r="AX848" t="e">
        <f t="shared" si="920"/>
        <v>#N/A</v>
      </c>
      <c r="AY848" t="e">
        <f t="shared" si="921"/>
        <v>#N/A</v>
      </c>
      <c r="AZ848" t="e">
        <f t="shared" si="922"/>
        <v>#N/A</v>
      </c>
      <c r="BA848" t="e">
        <f t="shared" si="923"/>
        <v>#N/A</v>
      </c>
      <c r="BB848" t="e">
        <f t="shared" si="924"/>
        <v>#N/A</v>
      </c>
      <c r="BC848" t="e">
        <f t="shared" si="925"/>
        <v>#N/A</v>
      </c>
      <c r="BD848" t="e">
        <f t="shared" si="926"/>
        <v>#N/A</v>
      </c>
      <c r="BE848" t="e">
        <f t="shared" si="927"/>
        <v>#N/A</v>
      </c>
      <c r="BF848" t="e">
        <f t="shared" si="928"/>
        <v>#N/A</v>
      </c>
      <c r="BG848" t="e">
        <f t="shared" si="929"/>
        <v>#N/A</v>
      </c>
      <c r="BH848" t="e">
        <f t="shared" si="930"/>
        <v>#N/A</v>
      </c>
      <c r="BI848" t="e">
        <f t="shared" si="931"/>
        <v>#N/A</v>
      </c>
      <c r="BJ848" t="e">
        <f t="shared" si="932"/>
        <v>#N/A</v>
      </c>
      <c r="BK848" t="e">
        <f t="shared" si="933"/>
        <v>#N/A</v>
      </c>
      <c r="BL848" t="e">
        <f t="shared" si="934"/>
        <v>#N/A</v>
      </c>
      <c r="BM848" t="e">
        <f t="shared" si="935"/>
        <v>#N/A</v>
      </c>
      <c r="BN848" t="e">
        <f t="shared" si="936"/>
        <v>#N/A</v>
      </c>
      <c r="BO848" t="e">
        <f t="shared" si="937"/>
        <v>#N/A</v>
      </c>
      <c r="BP848" t="e">
        <f t="shared" si="938"/>
        <v>#N/A</v>
      </c>
      <c r="BQ848" t="e">
        <f t="shared" si="939"/>
        <v>#N/A</v>
      </c>
      <c r="BR848" t="e">
        <f t="shared" si="940"/>
        <v>#N/A</v>
      </c>
      <c r="BS848" t="e">
        <f t="shared" si="941"/>
        <v>#N/A</v>
      </c>
      <c r="BT848" t="e">
        <f t="shared" si="942"/>
        <v>#N/A</v>
      </c>
      <c r="BU848" t="e">
        <f t="shared" si="943"/>
        <v>#N/A</v>
      </c>
      <c r="BV848" t="e">
        <f t="shared" si="944"/>
        <v>#N/A</v>
      </c>
      <c r="BX848" t="e">
        <f t="shared" si="945"/>
        <v>#N/A</v>
      </c>
      <c r="BY848" t="e">
        <f t="shared" si="946"/>
        <v>#N/A</v>
      </c>
      <c r="BZ848" t="e">
        <f t="shared" si="947"/>
        <v>#N/A</v>
      </c>
      <c r="CA848" t="e">
        <f t="shared" si="948"/>
        <v>#N/A</v>
      </c>
      <c r="CB848" t="e">
        <f t="shared" si="949"/>
        <v>#N/A</v>
      </c>
      <c r="CC848" t="e">
        <f t="shared" si="950"/>
        <v>#N/A</v>
      </c>
      <c r="CD848" t="e">
        <f t="shared" si="951"/>
        <v>#N/A</v>
      </c>
      <c r="CE848" t="e">
        <f t="shared" si="952"/>
        <v>#N/A</v>
      </c>
      <c r="CF848" t="e">
        <f t="shared" si="953"/>
        <v>#N/A</v>
      </c>
      <c r="CG848" t="e">
        <f t="shared" si="954"/>
        <v>#N/A</v>
      </c>
      <c r="CH848" t="e">
        <f t="shared" si="955"/>
        <v>#N/A</v>
      </c>
      <c r="CI848" t="e">
        <f t="shared" si="956"/>
        <v>#N/A</v>
      </c>
      <c r="CJ848" t="e">
        <f t="shared" si="957"/>
        <v>#N/A</v>
      </c>
      <c r="CK848" t="e">
        <f t="shared" si="958"/>
        <v>#N/A</v>
      </c>
      <c r="CL848" t="e">
        <f t="shared" si="959"/>
        <v>#N/A</v>
      </c>
      <c r="CM848" t="e">
        <f t="shared" si="960"/>
        <v>#N/A</v>
      </c>
      <c r="CN848" t="e">
        <f t="shared" si="961"/>
        <v>#N/A</v>
      </c>
      <c r="CO848" t="e">
        <f t="shared" si="962"/>
        <v>#N/A</v>
      </c>
      <c r="CP848" t="e">
        <f t="shared" si="963"/>
        <v>#N/A</v>
      </c>
      <c r="CQ848" t="e">
        <f t="shared" si="964"/>
        <v>#N/A</v>
      </c>
      <c r="CR848" t="e">
        <f t="shared" si="965"/>
        <v>#N/A</v>
      </c>
      <c r="CS848" t="e">
        <f t="shared" si="966"/>
        <v>#N/A</v>
      </c>
      <c r="CT848" t="e">
        <f t="shared" si="967"/>
        <v>#N/A</v>
      </c>
      <c r="CU848" t="e">
        <f t="shared" si="968"/>
        <v>#N/A</v>
      </c>
      <c r="CV848" t="e">
        <f t="shared" si="969"/>
        <v>#N/A</v>
      </c>
      <c r="CW848" t="e">
        <f t="shared" si="970"/>
        <v>#N/A</v>
      </c>
      <c r="CX848" t="e">
        <f t="shared" si="971"/>
        <v>#N/A</v>
      </c>
      <c r="CY848" t="e">
        <f t="shared" si="972"/>
        <v>#N/A</v>
      </c>
      <c r="CZ848" t="e">
        <f t="shared" si="973"/>
        <v>#N/A</v>
      </c>
      <c r="DA848" t="e">
        <f t="shared" si="974"/>
        <v>#N/A</v>
      </c>
      <c r="DB848" t="e">
        <f t="shared" si="975"/>
        <v>#N/A</v>
      </c>
      <c r="DC848" t="e">
        <f t="shared" si="976"/>
        <v>#N/A</v>
      </c>
      <c r="DD848" t="e">
        <f t="shared" si="977"/>
        <v>#N/A</v>
      </c>
      <c r="DE848" t="e">
        <f t="shared" si="978"/>
        <v>#N/A</v>
      </c>
      <c r="DF848" t="e">
        <f t="shared" si="979"/>
        <v>#N/A</v>
      </c>
    </row>
    <row r="849" spans="1:110" x14ac:dyDescent="0.25">
      <c r="A849" s="4">
        <f>raw!$A850:$A850</f>
        <v>0</v>
      </c>
      <c r="B849" s="6">
        <f>raw!$B850:$B850</f>
        <v>0</v>
      </c>
      <c r="D849" t="e">
        <f>IF(score!$C849=".",".",IF(score!$C849=0,"1",IF(score!$C849=25,"0",IF(score!$C849=50,"0",IF(score!$C849=75,"0",IF(score!$C849=100,"0"))))))</f>
        <v>#N/A</v>
      </c>
      <c r="E849" t="e">
        <f>IF(score!$C849=".",".",IF(score!$C849=0,"0",IF(score!$C849=25,"1",IF(score!$C849=50,"0",IF(score!$C849=75,"0",IF(score!$C849=100,"0"))))))</f>
        <v>#N/A</v>
      </c>
      <c r="F849" t="e">
        <f>IF(score!$C849=".",".",IF(score!$C849=0,"0",IF(score!$C849=25,"0",IF(score!$C849=50,"1",IF(score!$C849=75,"0",IF(score!$C849=100,"0"))))))</f>
        <v>#N/A</v>
      </c>
      <c r="G849" t="e">
        <f>IF(score!$C849=".",".",IF(score!$C849=0,"0",IF(score!$C849=25,"0",IF(score!$C849=50,"0",IF(score!$C849=75,"1",IF(score!$C849=100,"0"))))))</f>
        <v>#N/A</v>
      </c>
      <c r="H849" t="e">
        <f>IF(score!$D849=".",".",IF(score!$D849=0,"1",IF(score!$D849=50,"0",IF(score!$D849=100,"0"))))</f>
        <v>#N/A</v>
      </c>
      <c r="I849" t="e">
        <f>IF(score!$D849=".",".",IF(score!$D849=0,"0",IF(score!$D849=50,"1",IF(score!$D849=100,"0"))))</f>
        <v>#N/A</v>
      </c>
      <c r="J849" t="e">
        <f>IF(score!$E849=".",".",IF(score!$E849=0,"1",IF(score!$E849=50,"0",IF(score!$E849=100,"0"))))</f>
        <v>#N/A</v>
      </c>
      <c r="K849" t="e">
        <f>IF(score!$E849=".",".",IF(score!$E849=0,"0",IF(score!$E849=50,"1",IF(score!$E849=100,"0"))))</f>
        <v>#N/A</v>
      </c>
      <c r="L849" t="e">
        <f>IF(score!$F849=".",".",IF(score!$F849=0,"1",IF(score!$F849=100,"0")))</f>
        <v>#N/A</v>
      </c>
      <c r="M849" t="e">
        <f>IF(score!$G849=".",".",IF(score!$G849=0,"1",IF(score!$G849=100,"0")))</f>
        <v>#N/A</v>
      </c>
      <c r="N849" t="e">
        <f>IF(score!$H849=".",".",IF(score!$H849=0,"1",IF(score!$H849=100,"0")))</f>
        <v>#N/A</v>
      </c>
      <c r="O849" t="e">
        <f>IF(score!$I849=".",".",IF(score!$I849=0,"1",IF(score!$I849=50,"0",IF(score!$I849=100,"0"))))</f>
        <v>#N/A</v>
      </c>
      <c r="P849" t="e">
        <f>IF(score!$J849=".",".",IF(score!$J849=0,"1",IF(score!$J849=25,"0",IF(score!$J849=50,"0",IF(score!$J849=75,"0",IF(score!$J849=100,"0"))))))</f>
        <v>#N/A</v>
      </c>
      <c r="Q849" t="e">
        <f>IF(score!$J849=".",".",IF(score!$J849=0,"0",IF(score!$J849=25,"1",IF(score!$J849=50,"0",IF(score!$J849=75,"0",IF(score!$J849=100,"0"))))))</f>
        <v>#N/A</v>
      </c>
      <c r="R849" t="e">
        <f>IF(score!$J849=".",".",IF(score!$J849=0,"0",IF(score!$J849=25,"0",IF(score!$J849=50,"1",IF(score!$J849=75,"0",IF(score!$J849=100,"0"))))))</f>
        <v>#N/A</v>
      </c>
      <c r="S849" t="e">
        <f>IF(score!$J849=".",".",IF(score!$J849=0,"0",IF(score!$J849=25,"0",IF(score!$J849=50,"0",IF(score!$J849=75,"1",IF(score!$J849=100,"0"))))))</f>
        <v>#N/A</v>
      </c>
      <c r="T849" t="e">
        <f>IF(score!$K849=".",".",IF(score!$K849=0,"1",IF(score!$K849=20,"0",IF(score!$K849=40,"0",IF(score!$K849=60,"0",IF(score!$K849=80,"0",IF(score!$K849=100,"0")))))))</f>
        <v>#N/A</v>
      </c>
      <c r="U849" t="e">
        <f>IF(score!$K849=".",".",IF(score!$K849=0,"0",IF(score!$K849=20,"1",IF(score!$K849=40,"0",IF(score!$K849=60,"0",IF(score!$K849=80,"0",IF(score!$K849=100,"0")))))))</f>
        <v>#N/A</v>
      </c>
      <c r="V849" t="e">
        <f>IF(score!$K849=".",".",IF(score!$K849=0,"0",IF(score!$K849=20,"0",IF(score!$K849=40,"1",IF(score!$K849=60,"0",IF(score!$K849=80,"0",IF(score!$K849=100,"0")))))))</f>
        <v>#N/A</v>
      </c>
      <c r="W849" t="e">
        <f>IF(score!$K849=".",".",IF(score!$K849=0,"0",IF(score!$K849=20,"0",IF(score!$K849=40,"0",IF(score!$K849=60,"1",IF(score!$K849=80,"0",IF(score!$K849=100,"0")))))))</f>
        <v>#N/A</v>
      </c>
      <c r="X849" t="e">
        <f>IF(score!$K849=".",".",IF(score!$K849=0,"0",IF(score!$K849=20,"0",IF(score!$K849=40,"0",IF(score!$K849=60,"0",IF(score!$K849=80,"1",IF(score!$K849=100,"0")))))))</f>
        <v>#N/A</v>
      </c>
      <c r="Y849" t="e">
        <f>IF(score!$L849=".",".",IF(score!$L849=0,"1",IF(score!$L849=20,"0",IF(score!$L849=40,"0",IF(score!$L849=60,"0",IF(score!$L849=80,"0",IF(score!$L849=100,"0")))))))</f>
        <v>#N/A</v>
      </c>
      <c r="Z849" t="e">
        <f>IF(score!$L849=".",".",IF(score!$L849=0,"0",IF(score!$L849=20,"1",IF(score!$L849=40,"0",IF(score!$L849=60,"0",IF(score!$L849=80,"0",IF(score!$L849=100,"0")))))))</f>
        <v>#N/A</v>
      </c>
      <c r="AA849" t="e">
        <f>IF(score!$L849=".",".",IF(score!$L849=0,"0",IF(score!$L849=20,"0",IF(score!$L849=40,"1",IF(score!$L849=60,"0",IF(score!$L849=80,"0",IF(score!$L849=100,"0")))))))</f>
        <v>#N/A</v>
      </c>
      <c r="AB849" t="e">
        <f>IF(score!$L849=".",".",IF(score!$L849=0,"0",IF(score!$L849=20,"0",IF(score!$L849=40,"0",IF(score!$L849=60,"1",IF(score!$L849=80,"0",IF(score!$L849=100,"0")))))))</f>
        <v>#N/A</v>
      </c>
      <c r="AC849" t="e">
        <f>IF(score!$L849=".",".",IF(score!$L849=0,"0",IF(score!$L849=20,"0",IF(score!$L849=40,"0",IF(score!$L849=60,"0",IF(score!$L849=80,"1",IF(score!L849=100,"0")))))))</f>
        <v>#N/A</v>
      </c>
      <c r="AD849" t="e">
        <f>IF(score!$M849=".",".",IF(score!$M849=0,"1",IF(score!$M849=20,"0",IF(score!$M849=40,"0",IF(score!$M849=60,"0",IF(score!$M849=80,"0",IF(score!$M849=100,"0")))))))</f>
        <v>#N/A</v>
      </c>
      <c r="AE849" t="e">
        <f>IF(score!$M849=".",".",IF(score!$M849=0,"0",IF(score!$M849=20,"1",IF(score!$M849=40,"0",IF(score!$M849=60,"0",IF(score!$M849=80,"0",IF(score!$M849=100,"0")))))))</f>
        <v>#N/A</v>
      </c>
      <c r="AF849" t="e">
        <f>IF(score!$M849=".",".",IF(score!$M849=0,"0",IF(score!$M849=20,"0",IF(score!$M849=40,"1",IF(score!$M849=60,"0",IF(score!$M849=80,"0",IF(score!$M849=100,"0")))))))</f>
        <v>#N/A</v>
      </c>
      <c r="AG849" t="e">
        <f>IF(score!$M849=".",".",IF(score!$M849=0,"0",IF(score!$M849=20,"0",IF(score!$M849=40,"0",IF(score!$M849=60,"1",IF(score!$M849=80,"0",IF(score!$M849=100,"0")))))))</f>
        <v>#N/A</v>
      </c>
      <c r="AH849" t="e">
        <f>IF(score!$M849=".",".",IF(score!$M849=0,"0",IF(score!$M849=20,"0",IF(score!$M849=40,"0",IF(score!$M849=60,"0",IF(score!$M849=80,"1",IF(score!$M849=100,"0")))))))</f>
        <v>#N/A</v>
      </c>
      <c r="AI849" t="e">
        <f>IF(score!$N849=".",".",IF(score!$N849=0,"1",IF(score!$N849=25,"0",IF(score!$N849=50,"0",IF(score!$N849=75,"0",IF(score!$N849=100,"0"))))))</f>
        <v>#N/A</v>
      </c>
      <c r="AJ849" t="e">
        <f>IF(score!$N849=".",".",IF(score!$N849=0,"0",IF(score!$N849=25,"1",IF(score!$N849=50,"0",IF(score!$N849=75,"0",IF(score!$N849=100,"0"))))))</f>
        <v>#N/A</v>
      </c>
      <c r="AK849" t="e">
        <f>IF(score!$N849=".",".",IF(score!$N849=0,"0",IF(score!$N849=25,"0",IF(score!$N849=50,"1",IF(score!$N849=75,"0",IF(score!$N849=100,"0"))))))</f>
        <v>#N/A</v>
      </c>
      <c r="AL849" t="e">
        <f>IF(score!$N849=".",".",IF(score!$N849=0,"0",IF(score!$N849=25,"0",IF(score!$N849=50,"0",IF(score!$N849=75,"1",IF(score!$N849=100,"0"))))))</f>
        <v>#N/A</v>
      </c>
      <c r="AN849" t="e">
        <f t="shared" si="910"/>
        <v>#N/A</v>
      </c>
      <c r="AO849" t="e">
        <f t="shared" si="911"/>
        <v>#N/A</v>
      </c>
      <c r="AP849" t="e">
        <f t="shared" si="912"/>
        <v>#N/A</v>
      </c>
      <c r="AQ849" t="e">
        <f t="shared" si="913"/>
        <v>#N/A</v>
      </c>
      <c r="AR849" t="e">
        <f t="shared" si="914"/>
        <v>#N/A</v>
      </c>
      <c r="AS849" t="e">
        <f t="shared" si="915"/>
        <v>#N/A</v>
      </c>
      <c r="AT849" t="e">
        <f t="shared" si="916"/>
        <v>#N/A</v>
      </c>
      <c r="AU849" t="e">
        <f t="shared" si="917"/>
        <v>#N/A</v>
      </c>
      <c r="AV849" t="e">
        <f t="shared" si="918"/>
        <v>#N/A</v>
      </c>
      <c r="AW849" t="e">
        <f t="shared" si="919"/>
        <v>#N/A</v>
      </c>
      <c r="AX849" t="e">
        <f t="shared" si="920"/>
        <v>#N/A</v>
      </c>
      <c r="AY849" t="e">
        <f t="shared" si="921"/>
        <v>#N/A</v>
      </c>
      <c r="AZ849" t="e">
        <f t="shared" si="922"/>
        <v>#N/A</v>
      </c>
      <c r="BA849" t="e">
        <f t="shared" si="923"/>
        <v>#N/A</v>
      </c>
      <c r="BB849" t="e">
        <f t="shared" si="924"/>
        <v>#N/A</v>
      </c>
      <c r="BC849" t="e">
        <f t="shared" si="925"/>
        <v>#N/A</v>
      </c>
      <c r="BD849" t="e">
        <f t="shared" si="926"/>
        <v>#N/A</v>
      </c>
      <c r="BE849" t="e">
        <f t="shared" si="927"/>
        <v>#N/A</v>
      </c>
      <c r="BF849" t="e">
        <f t="shared" si="928"/>
        <v>#N/A</v>
      </c>
      <c r="BG849" t="e">
        <f t="shared" si="929"/>
        <v>#N/A</v>
      </c>
      <c r="BH849" t="e">
        <f t="shared" si="930"/>
        <v>#N/A</v>
      </c>
      <c r="BI849" t="e">
        <f t="shared" si="931"/>
        <v>#N/A</v>
      </c>
      <c r="BJ849" t="e">
        <f t="shared" si="932"/>
        <v>#N/A</v>
      </c>
      <c r="BK849" t="e">
        <f t="shared" si="933"/>
        <v>#N/A</v>
      </c>
      <c r="BL849" t="e">
        <f t="shared" si="934"/>
        <v>#N/A</v>
      </c>
      <c r="BM849" t="e">
        <f t="shared" si="935"/>
        <v>#N/A</v>
      </c>
      <c r="BN849" t="e">
        <f t="shared" si="936"/>
        <v>#N/A</v>
      </c>
      <c r="BO849" t="e">
        <f t="shared" si="937"/>
        <v>#N/A</v>
      </c>
      <c r="BP849" t="e">
        <f t="shared" si="938"/>
        <v>#N/A</v>
      </c>
      <c r="BQ849" t="e">
        <f t="shared" si="939"/>
        <v>#N/A</v>
      </c>
      <c r="BR849" t="e">
        <f t="shared" si="940"/>
        <v>#N/A</v>
      </c>
      <c r="BS849" t="e">
        <f t="shared" si="941"/>
        <v>#N/A</v>
      </c>
      <c r="BT849" t="e">
        <f t="shared" si="942"/>
        <v>#N/A</v>
      </c>
      <c r="BU849" t="e">
        <f t="shared" si="943"/>
        <v>#N/A</v>
      </c>
      <c r="BV849" t="e">
        <f t="shared" si="944"/>
        <v>#N/A</v>
      </c>
      <c r="BX849" t="e">
        <f t="shared" si="945"/>
        <v>#N/A</v>
      </c>
      <c r="BY849" t="e">
        <f t="shared" si="946"/>
        <v>#N/A</v>
      </c>
      <c r="BZ849" t="e">
        <f t="shared" si="947"/>
        <v>#N/A</v>
      </c>
      <c r="CA849" t="e">
        <f t="shared" si="948"/>
        <v>#N/A</v>
      </c>
      <c r="CB849" t="e">
        <f t="shared" si="949"/>
        <v>#N/A</v>
      </c>
      <c r="CC849" t="e">
        <f t="shared" si="950"/>
        <v>#N/A</v>
      </c>
      <c r="CD849" t="e">
        <f t="shared" si="951"/>
        <v>#N/A</v>
      </c>
      <c r="CE849" t="e">
        <f t="shared" si="952"/>
        <v>#N/A</v>
      </c>
      <c r="CF849" t="e">
        <f t="shared" si="953"/>
        <v>#N/A</v>
      </c>
      <c r="CG849" t="e">
        <f t="shared" si="954"/>
        <v>#N/A</v>
      </c>
      <c r="CH849" t="e">
        <f t="shared" si="955"/>
        <v>#N/A</v>
      </c>
      <c r="CI849" t="e">
        <f t="shared" si="956"/>
        <v>#N/A</v>
      </c>
      <c r="CJ849" t="e">
        <f t="shared" si="957"/>
        <v>#N/A</v>
      </c>
      <c r="CK849" t="e">
        <f t="shared" si="958"/>
        <v>#N/A</v>
      </c>
      <c r="CL849" t="e">
        <f t="shared" si="959"/>
        <v>#N/A</v>
      </c>
      <c r="CM849" t="e">
        <f t="shared" si="960"/>
        <v>#N/A</v>
      </c>
      <c r="CN849" t="e">
        <f t="shared" si="961"/>
        <v>#N/A</v>
      </c>
      <c r="CO849" t="e">
        <f t="shared" si="962"/>
        <v>#N/A</v>
      </c>
      <c r="CP849" t="e">
        <f t="shared" si="963"/>
        <v>#N/A</v>
      </c>
      <c r="CQ849" t="e">
        <f t="shared" si="964"/>
        <v>#N/A</v>
      </c>
      <c r="CR849" t="e">
        <f t="shared" si="965"/>
        <v>#N/A</v>
      </c>
      <c r="CS849" t="e">
        <f t="shared" si="966"/>
        <v>#N/A</v>
      </c>
      <c r="CT849" t="e">
        <f t="shared" si="967"/>
        <v>#N/A</v>
      </c>
      <c r="CU849" t="e">
        <f t="shared" si="968"/>
        <v>#N/A</v>
      </c>
      <c r="CV849" t="e">
        <f t="shared" si="969"/>
        <v>#N/A</v>
      </c>
      <c r="CW849" t="e">
        <f t="shared" si="970"/>
        <v>#N/A</v>
      </c>
      <c r="CX849" t="e">
        <f t="shared" si="971"/>
        <v>#N/A</v>
      </c>
      <c r="CY849" t="e">
        <f t="shared" si="972"/>
        <v>#N/A</v>
      </c>
      <c r="CZ849" t="e">
        <f t="shared" si="973"/>
        <v>#N/A</v>
      </c>
      <c r="DA849" t="e">
        <f t="shared" si="974"/>
        <v>#N/A</v>
      </c>
      <c r="DB849" t="e">
        <f t="shared" si="975"/>
        <v>#N/A</v>
      </c>
      <c r="DC849" t="e">
        <f t="shared" si="976"/>
        <v>#N/A</v>
      </c>
      <c r="DD849" t="e">
        <f t="shared" si="977"/>
        <v>#N/A</v>
      </c>
      <c r="DE849" t="e">
        <f t="shared" si="978"/>
        <v>#N/A</v>
      </c>
      <c r="DF849" t="e">
        <f t="shared" si="979"/>
        <v>#N/A</v>
      </c>
    </row>
    <row r="850" spans="1:110" x14ac:dyDescent="0.25">
      <c r="A850" s="4">
        <f>raw!$A851:$A851</f>
        <v>0</v>
      </c>
      <c r="B850" s="6">
        <f>raw!$B851:$B851</f>
        <v>0</v>
      </c>
      <c r="D850" t="e">
        <f>IF(score!$C850=".",".",IF(score!$C850=0,"1",IF(score!$C850=25,"0",IF(score!$C850=50,"0",IF(score!$C850=75,"0",IF(score!$C850=100,"0"))))))</f>
        <v>#N/A</v>
      </c>
      <c r="E850" t="e">
        <f>IF(score!$C850=".",".",IF(score!$C850=0,"0",IF(score!$C850=25,"1",IF(score!$C850=50,"0",IF(score!$C850=75,"0",IF(score!$C850=100,"0"))))))</f>
        <v>#N/A</v>
      </c>
      <c r="F850" t="e">
        <f>IF(score!$C850=".",".",IF(score!$C850=0,"0",IF(score!$C850=25,"0",IF(score!$C850=50,"1",IF(score!$C850=75,"0",IF(score!$C850=100,"0"))))))</f>
        <v>#N/A</v>
      </c>
      <c r="G850" t="e">
        <f>IF(score!$C850=".",".",IF(score!$C850=0,"0",IF(score!$C850=25,"0",IF(score!$C850=50,"0",IF(score!$C850=75,"1",IF(score!$C850=100,"0"))))))</f>
        <v>#N/A</v>
      </c>
      <c r="H850" t="e">
        <f>IF(score!$D850=".",".",IF(score!$D850=0,"1",IF(score!$D850=50,"0",IF(score!$D850=100,"0"))))</f>
        <v>#N/A</v>
      </c>
      <c r="I850" t="e">
        <f>IF(score!$D850=".",".",IF(score!$D850=0,"0",IF(score!$D850=50,"1",IF(score!$D850=100,"0"))))</f>
        <v>#N/A</v>
      </c>
      <c r="J850" t="e">
        <f>IF(score!$E850=".",".",IF(score!$E850=0,"1",IF(score!$E850=50,"0",IF(score!$E850=100,"0"))))</f>
        <v>#N/A</v>
      </c>
      <c r="K850" t="e">
        <f>IF(score!$E850=".",".",IF(score!$E850=0,"0",IF(score!$E850=50,"1",IF(score!$E850=100,"0"))))</f>
        <v>#N/A</v>
      </c>
      <c r="L850" t="e">
        <f>IF(score!$F850=".",".",IF(score!$F850=0,"1",IF(score!$F850=100,"0")))</f>
        <v>#N/A</v>
      </c>
      <c r="M850" t="e">
        <f>IF(score!$G850=".",".",IF(score!$G850=0,"1",IF(score!$G850=100,"0")))</f>
        <v>#N/A</v>
      </c>
      <c r="N850" t="e">
        <f>IF(score!$H850=".",".",IF(score!$H850=0,"1",IF(score!$H850=100,"0")))</f>
        <v>#N/A</v>
      </c>
      <c r="O850" t="e">
        <f>IF(score!$I850=".",".",IF(score!$I850=0,"1",IF(score!$I850=50,"0",IF(score!$I850=100,"0"))))</f>
        <v>#N/A</v>
      </c>
      <c r="P850" t="e">
        <f>IF(score!$J850=".",".",IF(score!$J850=0,"1",IF(score!$J850=25,"0",IF(score!$J850=50,"0",IF(score!$J850=75,"0",IF(score!$J850=100,"0"))))))</f>
        <v>#N/A</v>
      </c>
      <c r="Q850" t="e">
        <f>IF(score!$J850=".",".",IF(score!$J850=0,"0",IF(score!$J850=25,"1",IF(score!$J850=50,"0",IF(score!$J850=75,"0",IF(score!$J850=100,"0"))))))</f>
        <v>#N/A</v>
      </c>
      <c r="R850" t="e">
        <f>IF(score!$J850=".",".",IF(score!$J850=0,"0",IF(score!$J850=25,"0",IF(score!$J850=50,"1",IF(score!$J850=75,"0",IF(score!$J850=100,"0"))))))</f>
        <v>#N/A</v>
      </c>
      <c r="S850" t="e">
        <f>IF(score!$J850=".",".",IF(score!$J850=0,"0",IF(score!$J850=25,"0",IF(score!$J850=50,"0",IF(score!$J850=75,"1",IF(score!$J850=100,"0"))))))</f>
        <v>#N/A</v>
      </c>
      <c r="T850" t="e">
        <f>IF(score!$K850=".",".",IF(score!$K850=0,"1",IF(score!$K850=20,"0",IF(score!$K850=40,"0",IF(score!$K850=60,"0",IF(score!$K850=80,"0",IF(score!$K850=100,"0")))))))</f>
        <v>#N/A</v>
      </c>
      <c r="U850" t="e">
        <f>IF(score!$K850=".",".",IF(score!$K850=0,"0",IF(score!$K850=20,"1",IF(score!$K850=40,"0",IF(score!$K850=60,"0",IF(score!$K850=80,"0",IF(score!$K850=100,"0")))))))</f>
        <v>#N/A</v>
      </c>
      <c r="V850" t="e">
        <f>IF(score!$K850=".",".",IF(score!$K850=0,"0",IF(score!$K850=20,"0",IF(score!$K850=40,"1",IF(score!$K850=60,"0",IF(score!$K850=80,"0",IF(score!$K850=100,"0")))))))</f>
        <v>#N/A</v>
      </c>
      <c r="W850" t="e">
        <f>IF(score!$K850=".",".",IF(score!$K850=0,"0",IF(score!$K850=20,"0",IF(score!$K850=40,"0",IF(score!$K850=60,"1",IF(score!$K850=80,"0",IF(score!$K850=100,"0")))))))</f>
        <v>#N/A</v>
      </c>
      <c r="X850" t="e">
        <f>IF(score!$K850=".",".",IF(score!$K850=0,"0",IF(score!$K850=20,"0",IF(score!$K850=40,"0",IF(score!$K850=60,"0",IF(score!$K850=80,"1",IF(score!$K850=100,"0")))))))</f>
        <v>#N/A</v>
      </c>
      <c r="Y850" t="e">
        <f>IF(score!$L850=".",".",IF(score!$L850=0,"1",IF(score!$L850=20,"0",IF(score!$L850=40,"0",IF(score!$L850=60,"0",IF(score!$L850=80,"0",IF(score!$L850=100,"0")))))))</f>
        <v>#N/A</v>
      </c>
      <c r="Z850" t="e">
        <f>IF(score!$L850=".",".",IF(score!$L850=0,"0",IF(score!$L850=20,"1",IF(score!$L850=40,"0",IF(score!$L850=60,"0",IF(score!$L850=80,"0",IF(score!$L850=100,"0")))))))</f>
        <v>#N/A</v>
      </c>
      <c r="AA850" t="e">
        <f>IF(score!$L850=".",".",IF(score!$L850=0,"0",IF(score!$L850=20,"0",IF(score!$L850=40,"1",IF(score!$L850=60,"0",IF(score!$L850=80,"0",IF(score!$L850=100,"0")))))))</f>
        <v>#N/A</v>
      </c>
      <c r="AB850" t="e">
        <f>IF(score!$L850=".",".",IF(score!$L850=0,"0",IF(score!$L850=20,"0",IF(score!$L850=40,"0",IF(score!$L850=60,"1",IF(score!$L850=80,"0",IF(score!$L850=100,"0")))))))</f>
        <v>#N/A</v>
      </c>
      <c r="AC850" t="e">
        <f>IF(score!$L850=".",".",IF(score!$L850=0,"0",IF(score!$L850=20,"0",IF(score!$L850=40,"0",IF(score!$L850=60,"0",IF(score!$L850=80,"1",IF(score!L850=100,"0")))))))</f>
        <v>#N/A</v>
      </c>
      <c r="AD850" t="e">
        <f>IF(score!$M850=".",".",IF(score!$M850=0,"1",IF(score!$M850=20,"0",IF(score!$M850=40,"0",IF(score!$M850=60,"0",IF(score!$M850=80,"0",IF(score!$M850=100,"0")))))))</f>
        <v>#N/A</v>
      </c>
      <c r="AE850" t="e">
        <f>IF(score!$M850=".",".",IF(score!$M850=0,"0",IF(score!$M850=20,"1",IF(score!$M850=40,"0",IF(score!$M850=60,"0",IF(score!$M850=80,"0",IF(score!$M850=100,"0")))))))</f>
        <v>#N/A</v>
      </c>
      <c r="AF850" t="e">
        <f>IF(score!$M850=".",".",IF(score!$M850=0,"0",IF(score!$M850=20,"0",IF(score!$M850=40,"1",IF(score!$M850=60,"0",IF(score!$M850=80,"0",IF(score!$M850=100,"0")))))))</f>
        <v>#N/A</v>
      </c>
      <c r="AG850" t="e">
        <f>IF(score!$M850=".",".",IF(score!$M850=0,"0",IF(score!$M850=20,"0",IF(score!$M850=40,"0",IF(score!$M850=60,"1",IF(score!$M850=80,"0",IF(score!$M850=100,"0")))))))</f>
        <v>#N/A</v>
      </c>
      <c r="AH850" t="e">
        <f>IF(score!$M850=".",".",IF(score!$M850=0,"0",IF(score!$M850=20,"0",IF(score!$M850=40,"0",IF(score!$M850=60,"0",IF(score!$M850=80,"1",IF(score!$M850=100,"0")))))))</f>
        <v>#N/A</v>
      </c>
      <c r="AI850" t="e">
        <f>IF(score!$N850=".",".",IF(score!$N850=0,"1",IF(score!$N850=25,"0",IF(score!$N850=50,"0",IF(score!$N850=75,"0",IF(score!$N850=100,"0"))))))</f>
        <v>#N/A</v>
      </c>
      <c r="AJ850" t="e">
        <f>IF(score!$N850=".",".",IF(score!$N850=0,"0",IF(score!$N850=25,"1",IF(score!$N850=50,"0",IF(score!$N850=75,"0",IF(score!$N850=100,"0"))))))</f>
        <v>#N/A</v>
      </c>
      <c r="AK850" t="e">
        <f>IF(score!$N850=".",".",IF(score!$N850=0,"0",IF(score!$N850=25,"0",IF(score!$N850=50,"1",IF(score!$N850=75,"0",IF(score!$N850=100,"0"))))))</f>
        <v>#N/A</v>
      </c>
      <c r="AL850" t="e">
        <f>IF(score!$N850=".",".",IF(score!$N850=0,"0",IF(score!$N850=25,"0",IF(score!$N850=50,"0",IF(score!$N850=75,"1",IF(score!$N850=100,"0"))))))</f>
        <v>#N/A</v>
      </c>
      <c r="AN850" t="e">
        <f t="shared" si="910"/>
        <v>#N/A</v>
      </c>
      <c r="AO850" t="e">
        <f t="shared" si="911"/>
        <v>#N/A</v>
      </c>
      <c r="AP850" t="e">
        <f t="shared" si="912"/>
        <v>#N/A</v>
      </c>
      <c r="AQ850" t="e">
        <f t="shared" si="913"/>
        <v>#N/A</v>
      </c>
      <c r="AR850" t="e">
        <f t="shared" si="914"/>
        <v>#N/A</v>
      </c>
      <c r="AS850" t="e">
        <f t="shared" si="915"/>
        <v>#N/A</v>
      </c>
      <c r="AT850" t="e">
        <f t="shared" si="916"/>
        <v>#N/A</v>
      </c>
      <c r="AU850" t="e">
        <f t="shared" si="917"/>
        <v>#N/A</v>
      </c>
      <c r="AV850" t="e">
        <f t="shared" si="918"/>
        <v>#N/A</v>
      </c>
      <c r="AW850" t="e">
        <f t="shared" si="919"/>
        <v>#N/A</v>
      </c>
      <c r="AX850" t="e">
        <f t="shared" si="920"/>
        <v>#N/A</v>
      </c>
      <c r="AY850" t="e">
        <f t="shared" si="921"/>
        <v>#N/A</v>
      </c>
      <c r="AZ850" t="e">
        <f t="shared" si="922"/>
        <v>#N/A</v>
      </c>
      <c r="BA850" t="e">
        <f t="shared" si="923"/>
        <v>#N/A</v>
      </c>
      <c r="BB850" t="e">
        <f t="shared" si="924"/>
        <v>#N/A</v>
      </c>
      <c r="BC850" t="e">
        <f t="shared" si="925"/>
        <v>#N/A</v>
      </c>
      <c r="BD850" t="e">
        <f t="shared" si="926"/>
        <v>#N/A</v>
      </c>
      <c r="BE850" t="e">
        <f t="shared" si="927"/>
        <v>#N/A</v>
      </c>
      <c r="BF850" t="e">
        <f t="shared" si="928"/>
        <v>#N/A</v>
      </c>
      <c r="BG850" t="e">
        <f t="shared" si="929"/>
        <v>#N/A</v>
      </c>
      <c r="BH850" t="e">
        <f t="shared" si="930"/>
        <v>#N/A</v>
      </c>
      <c r="BI850" t="e">
        <f t="shared" si="931"/>
        <v>#N/A</v>
      </c>
      <c r="BJ850" t="e">
        <f t="shared" si="932"/>
        <v>#N/A</v>
      </c>
      <c r="BK850" t="e">
        <f t="shared" si="933"/>
        <v>#N/A</v>
      </c>
      <c r="BL850" t="e">
        <f t="shared" si="934"/>
        <v>#N/A</v>
      </c>
      <c r="BM850" t="e">
        <f t="shared" si="935"/>
        <v>#N/A</v>
      </c>
      <c r="BN850" t="e">
        <f t="shared" si="936"/>
        <v>#N/A</v>
      </c>
      <c r="BO850" t="e">
        <f t="shared" si="937"/>
        <v>#N/A</v>
      </c>
      <c r="BP850" t="e">
        <f t="shared" si="938"/>
        <v>#N/A</v>
      </c>
      <c r="BQ850" t="e">
        <f t="shared" si="939"/>
        <v>#N/A</v>
      </c>
      <c r="BR850" t="e">
        <f t="shared" si="940"/>
        <v>#N/A</v>
      </c>
      <c r="BS850" t="e">
        <f t="shared" si="941"/>
        <v>#N/A</v>
      </c>
      <c r="BT850" t="e">
        <f t="shared" si="942"/>
        <v>#N/A</v>
      </c>
      <c r="BU850" t="e">
        <f t="shared" si="943"/>
        <v>#N/A</v>
      </c>
      <c r="BV850" t="e">
        <f t="shared" si="944"/>
        <v>#N/A</v>
      </c>
      <c r="BX850" t="e">
        <f t="shared" si="945"/>
        <v>#N/A</v>
      </c>
      <c r="BY850" t="e">
        <f t="shared" si="946"/>
        <v>#N/A</v>
      </c>
      <c r="BZ850" t="e">
        <f t="shared" si="947"/>
        <v>#N/A</v>
      </c>
      <c r="CA850" t="e">
        <f t="shared" si="948"/>
        <v>#N/A</v>
      </c>
      <c r="CB850" t="e">
        <f t="shared" si="949"/>
        <v>#N/A</v>
      </c>
      <c r="CC850" t="e">
        <f t="shared" si="950"/>
        <v>#N/A</v>
      </c>
      <c r="CD850" t="e">
        <f t="shared" si="951"/>
        <v>#N/A</v>
      </c>
      <c r="CE850" t="e">
        <f t="shared" si="952"/>
        <v>#N/A</v>
      </c>
      <c r="CF850" t="e">
        <f t="shared" si="953"/>
        <v>#N/A</v>
      </c>
      <c r="CG850" t="e">
        <f t="shared" si="954"/>
        <v>#N/A</v>
      </c>
      <c r="CH850" t="e">
        <f t="shared" si="955"/>
        <v>#N/A</v>
      </c>
      <c r="CI850" t="e">
        <f t="shared" si="956"/>
        <v>#N/A</v>
      </c>
      <c r="CJ850" t="e">
        <f t="shared" si="957"/>
        <v>#N/A</v>
      </c>
      <c r="CK850" t="e">
        <f t="shared" si="958"/>
        <v>#N/A</v>
      </c>
      <c r="CL850" t="e">
        <f t="shared" si="959"/>
        <v>#N/A</v>
      </c>
      <c r="CM850" t="e">
        <f t="shared" si="960"/>
        <v>#N/A</v>
      </c>
      <c r="CN850" t="e">
        <f t="shared" si="961"/>
        <v>#N/A</v>
      </c>
      <c r="CO850" t="e">
        <f t="shared" si="962"/>
        <v>#N/A</v>
      </c>
      <c r="CP850" t="e">
        <f t="shared" si="963"/>
        <v>#N/A</v>
      </c>
      <c r="CQ850" t="e">
        <f t="shared" si="964"/>
        <v>#N/A</v>
      </c>
      <c r="CR850" t="e">
        <f t="shared" si="965"/>
        <v>#N/A</v>
      </c>
      <c r="CS850" t="e">
        <f t="shared" si="966"/>
        <v>#N/A</v>
      </c>
      <c r="CT850" t="e">
        <f t="shared" si="967"/>
        <v>#N/A</v>
      </c>
      <c r="CU850" t="e">
        <f t="shared" si="968"/>
        <v>#N/A</v>
      </c>
      <c r="CV850" t="e">
        <f t="shared" si="969"/>
        <v>#N/A</v>
      </c>
      <c r="CW850" t="e">
        <f t="shared" si="970"/>
        <v>#N/A</v>
      </c>
      <c r="CX850" t="e">
        <f t="shared" si="971"/>
        <v>#N/A</v>
      </c>
      <c r="CY850" t="e">
        <f t="shared" si="972"/>
        <v>#N/A</v>
      </c>
      <c r="CZ850" t="e">
        <f t="shared" si="973"/>
        <v>#N/A</v>
      </c>
      <c r="DA850" t="e">
        <f t="shared" si="974"/>
        <v>#N/A</v>
      </c>
      <c r="DB850" t="e">
        <f t="shared" si="975"/>
        <v>#N/A</v>
      </c>
      <c r="DC850" t="e">
        <f t="shared" si="976"/>
        <v>#N/A</v>
      </c>
      <c r="DD850" t="e">
        <f t="shared" si="977"/>
        <v>#N/A</v>
      </c>
      <c r="DE850" t="e">
        <f t="shared" si="978"/>
        <v>#N/A</v>
      </c>
      <c r="DF850" t="e">
        <f t="shared" si="979"/>
        <v>#N/A</v>
      </c>
    </row>
    <row r="851" spans="1:110" x14ac:dyDescent="0.25">
      <c r="A851" s="4">
        <f>raw!$A852:$A852</f>
        <v>0</v>
      </c>
      <c r="B851" s="6">
        <f>raw!$B852:$B852</f>
        <v>0</v>
      </c>
      <c r="D851" t="e">
        <f>IF(score!$C851=".",".",IF(score!$C851=0,"1",IF(score!$C851=25,"0",IF(score!$C851=50,"0",IF(score!$C851=75,"0",IF(score!$C851=100,"0"))))))</f>
        <v>#N/A</v>
      </c>
      <c r="E851" t="e">
        <f>IF(score!$C851=".",".",IF(score!$C851=0,"0",IF(score!$C851=25,"1",IF(score!$C851=50,"0",IF(score!$C851=75,"0",IF(score!$C851=100,"0"))))))</f>
        <v>#N/A</v>
      </c>
      <c r="F851" t="e">
        <f>IF(score!$C851=".",".",IF(score!$C851=0,"0",IF(score!$C851=25,"0",IF(score!$C851=50,"1",IF(score!$C851=75,"0",IF(score!$C851=100,"0"))))))</f>
        <v>#N/A</v>
      </c>
      <c r="G851" t="e">
        <f>IF(score!$C851=".",".",IF(score!$C851=0,"0",IF(score!$C851=25,"0",IF(score!$C851=50,"0",IF(score!$C851=75,"1",IF(score!$C851=100,"0"))))))</f>
        <v>#N/A</v>
      </c>
      <c r="H851" t="e">
        <f>IF(score!$D851=".",".",IF(score!$D851=0,"1",IF(score!$D851=50,"0",IF(score!$D851=100,"0"))))</f>
        <v>#N/A</v>
      </c>
      <c r="I851" t="e">
        <f>IF(score!$D851=".",".",IF(score!$D851=0,"0",IF(score!$D851=50,"1",IF(score!$D851=100,"0"))))</f>
        <v>#N/A</v>
      </c>
      <c r="J851" t="e">
        <f>IF(score!$E851=".",".",IF(score!$E851=0,"1",IF(score!$E851=50,"0",IF(score!$E851=100,"0"))))</f>
        <v>#N/A</v>
      </c>
      <c r="K851" t="e">
        <f>IF(score!$E851=".",".",IF(score!$E851=0,"0",IF(score!$E851=50,"1",IF(score!$E851=100,"0"))))</f>
        <v>#N/A</v>
      </c>
      <c r="L851" t="e">
        <f>IF(score!$F851=".",".",IF(score!$F851=0,"1",IF(score!$F851=100,"0")))</f>
        <v>#N/A</v>
      </c>
      <c r="M851" t="e">
        <f>IF(score!$G851=".",".",IF(score!$G851=0,"1",IF(score!$G851=100,"0")))</f>
        <v>#N/A</v>
      </c>
      <c r="N851" t="e">
        <f>IF(score!$H851=".",".",IF(score!$H851=0,"1",IF(score!$H851=100,"0")))</f>
        <v>#N/A</v>
      </c>
      <c r="O851" t="e">
        <f>IF(score!$I851=".",".",IF(score!$I851=0,"1",IF(score!$I851=50,"0",IF(score!$I851=100,"0"))))</f>
        <v>#N/A</v>
      </c>
      <c r="P851" t="e">
        <f>IF(score!$J851=".",".",IF(score!$J851=0,"1",IF(score!$J851=25,"0",IF(score!$J851=50,"0",IF(score!$J851=75,"0",IF(score!$J851=100,"0"))))))</f>
        <v>#N/A</v>
      </c>
      <c r="Q851" t="e">
        <f>IF(score!$J851=".",".",IF(score!$J851=0,"0",IF(score!$J851=25,"1",IF(score!$J851=50,"0",IF(score!$J851=75,"0",IF(score!$J851=100,"0"))))))</f>
        <v>#N/A</v>
      </c>
      <c r="R851" t="e">
        <f>IF(score!$J851=".",".",IF(score!$J851=0,"0",IF(score!$J851=25,"0",IF(score!$J851=50,"1",IF(score!$J851=75,"0",IF(score!$J851=100,"0"))))))</f>
        <v>#N/A</v>
      </c>
      <c r="S851" t="e">
        <f>IF(score!$J851=".",".",IF(score!$J851=0,"0",IF(score!$J851=25,"0",IF(score!$J851=50,"0",IF(score!$J851=75,"1",IF(score!$J851=100,"0"))))))</f>
        <v>#N/A</v>
      </c>
      <c r="T851" t="e">
        <f>IF(score!$K851=".",".",IF(score!$K851=0,"1",IF(score!$K851=20,"0",IF(score!$K851=40,"0",IF(score!$K851=60,"0",IF(score!$K851=80,"0",IF(score!$K851=100,"0")))))))</f>
        <v>#N/A</v>
      </c>
      <c r="U851" t="e">
        <f>IF(score!$K851=".",".",IF(score!$K851=0,"0",IF(score!$K851=20,"1",IF(score!$K851=40,"0",IF(score!$K851=60,"0",IF(score!$K851=80,"0",IF(score!$K851=100,"0")))))))</f>
        <v>#N/A</v>
      </c>
      <c r="V851" t="e">
        <f>IF(score!$K851=".",".",IF(score!$K851=0,"0",IF(score!$K851=20,"0",IF(score!$K851=40,"1",IF(score!$K851=60,"0",IF(score!$K851=80,"0",IF(score!$K851=100,"0")))))))</f>
        <v>#N/A</v>
      </c>
      <c r="W851" t="e">
        <f>IF(score!$K851=".",".",IF(score!$K851=0,"0",IF(score!$K851=20,"0",IF(score!$K851=40,"0",IF(score!$K851=60,"1",IF(score!$K851=80,"0",IF(score!$K851=100,"0")))))))</f>
        <v>#N/A</v>
      </c>
      <c r="X851" t="e">
        <f>IF(score!$K851=".",".",IF(score!$K851=0,"0",IF(score!$K851=20,"0",IF(score!$K851=40,"0",IF(score!$K851=60,"0",IF(score!$K851=80,"1",IF(score!$K851=100,"0")))))))</f>
        <v>#N/A</v>
      </c>
      <c r="Y851" t="e">
        <f>IF(score!$L851=".",".",IF(score!$L851=0,"1",IF(score!$L851=20,"0",IF(score!$L851=40,"0",IF(score!$L851=60,"0",IF(score!$L851=80,"0",IF(score!$L851=100,"0")))))))</f>
        <v>#N/A</v>
      </c>
      <c r="Z851" t="e">
        <f>IF(score!$L851=".",".",IF(score!$L851=0,"0",IF(score!$L851=20,"1",IF(score!$L851=40,"0",IF(score!$L851=60,"0",IF(score!$L851=80,"0",IF(score!$L851=100,"0")))))))</f>
        <v>#N/A</v>
      </c>
      <c r="AA851" t="e">
        <f>IF(score!$L851=".",".",IF(score!$L851=0,"0",IF(score!$L851=20,"0",IF(score!$L851=40,"1",IF(score!$L851=60,"0",IF(score!$L851=80,"0",IF(score!$L851=100,"0")))))))</f>
        <v>#N/A</v>
      </c>
      <c r="AB851" t="e">
        <f>IF(score!$L851=".",".",IF(score!$L851=0,"0",IF(score!$L851=20,"0",IF(score!$L851=40,"0",IF(score!$L851=60,"1",IF(score!$L851=80,"0",IF(score!$L851=100,"0")))))))</f>
        <v>#N/A</v>
      </c>
      <c r="AC851" t="e">
        <f>IF(score!$L851=".",".",IF(score!$L851=0,"0",IF(score!$L851=20,"0",IF(score!$L851=40,"0",IF(score!$L851=60,"0",IF(score!$L851=80,"1",IF(score!L851=100,"0")))))))</f>
        <v>#N/A</v>
      </c>
      <c r="AD851" t="e">
        <f>IF(score!$M851=".",".",IF(score!$M851=0,"1",IF(score!$M851=20,"0",IF(score!$M851=40,"0",IF(score!$M851=60,"0",IF(score!$M851=80,"0",IF(score!$M851=100,"0")))))))</f>
        <v>#N/A</v>
      </c>
      <c r="AE851" t="e">
        <f>IF(score!$M851=".",".",IF(score!$M851=0,"0",IF(score!$M851=20,"1",IF(score!$M851=40,"0",IF(score!$M851=60,"0",IF(score!$M851=80,"0",IF(score!$M851=100,"0")))))))</f>
        <v>#N/A</v>
      </c>
      <c r="AF851" t="e">
        <f>IF(score!$M851=".",".",IF(score!$M851=0,"0",IF(score!$M851=20,"0",IF(score!$M851=40,"1",IF(score!$M851=60,"0",IF(score!$M851=80,"0",IF(score!$M851=100,"0")))))))</f>
        <v>#N/A</v>
      </c>
      <c r="AG851" t="e">
        <f>IF(score!$M851=".",".",IF(score!$M851=0,"0",IF(score!$M851=20,"0",IF(score!$M851=40,"0",IF(score!$M851=60,"1",IF(score!$M851=80,"0",IF(score!$M851=100,"0")))))))</f>
        <v>#N/A</v>
      </c>
      <c r="AH851" t="e">
        <f>IF(score!$M851=".",".",IF(score!$M851=0,"0",IF(score!$M851=20,"0",IF(score!$M851=40,"0",IF(score!$M851=60,"0",IF(score!$M851=80,"1",IF(score!$M851=100,"0")))))))</f>
        <v>#N/A</v>
      </c>
      <c r="AI851" t="e">
        <f>IF(score!$N851=".",".",IF(score!$N851=0,"1",IF(score!$N851=25,"0",IF(score!$N851=50,"0",IF(score!$N851=75,"0",IF(score!$N851=100,"0"))))))</f>
        <v>#N/A</v>
      </c>
      <c r="AJ851" t="e">
        <f>IF(score!$N851=".",".",IF(score!$N851=0,"0",IF(score!$N851=25,"1",IF(score!$N851=50,"0",IF(score!$N851=75,"0",IF(score!$N851=100,"0"))))))</f>
        <v>#N/A</v>
      </c>
      <c r="AK851" t="e">
        <f>IF(score!$N851=".",".",IF(score!$N851=0,"0",IF(score!$N851=25,"0",IF(score!$N851=50,"1",IF(score!$N851=75,"0",IF(score!$N851=100,"0"))))))</f>
        <v>#N/A</v>
      </c>
      <c r="AL851" t="e">
        <f>IF(score!$N851=".",".",IF(score!$N851=0,"0",IF(score!$N851=25,"0",IF(score!$N851=50,"0",IF(score!$N851=75,"1",IF(score!$N851=100,"0"))))))</f>
        <v>#N/A</v>
      </c>
      <c r="AN851" t="e">
        <f t="shared" si="910"/>
        <v>#N/A</v>
      </c>
      <c r="AO851" t="e">
        <f t="shared" si="911"/>
        <v>#N/A</v>
      </c>
      <c r="AP851" t="e">
        <f t="shared" si="912"/>
        <v>#N/A</v>
      </c>
      <c r="AQ851" t="e">
        <f t="shared" si="913"/>
        <v>#N/A</v>
      </c>
      <c r="AR851" t="e">
        <f t="shared" si="914"/>
        <v>#N/A</v>
      </c>
      <c r="AS851" t="e">
        <f t="shared" si="915"/>
        <v>#N/A</v>
      </c>
      <c r="AT851" t="e">
        <f t="shared" si="916"/>
        <v>#N/A</v>
      </c>
      <c r="AU851" t="e">
        <f t="shared" si="917"/>
        <v>#N/A</v>
      </c>
      <c r="AV851" t="e">
        <f t="shared" si="918"/>
        <v>#N/A</v>
      </c>
      <c r="AW851" t="e">
        <f t="shared" si="919"/>
        <v>#N/A</v>
      </c>
      <c r="AX851" t="e">
        <f t="shared" si="920"/>
        <v>#N/A</v>
      </c>
      <c r="AY851" t="e">
        <f t="shared" si="921"/>
        <v>#N/A</v>
      </c>
      <c r="AZ851" t="e">
        <f t="shared" si="922"/>
        <v>#N/A</v>
      </c>
      <c r="BA851" t="e">
        <f t="shared" si="923"/>
        <v>#N/A</v>
      </c>
      <c r="BB851" t="e">
        <f t="shared" si="924"/>
        <v>#N/A</v>
      </c>
      <c r="BC851" t="e">
        <f t="shared" si="925"/>
        <v>#N/A</v>
      </c>
      <c r="BD851" t="e">
        <f t="shared" si="926"/>
        <v>#N/A</v>
      </c>
      <c r="BE851" t="e">
        <f t="shared" si="927"/>
        <v>#N/A</v>
      </c>
      <c r="BF851" t="e">
        <f t="shared" si="928"/>
        <v>#N/A</v>
      </c>
      <c r="BG851" t="e">
        <f t="shared" si="929"/>
        <v>#N/A</v>
      </c>
      <c r="BH851" t="e">
        <f t="shared" si="930"/>
        <v>#N/A</v>
      </c>
      <c r="BI851" t="e">
        <f t="shared" si="931"/>
        <v>#N/A</v>
      </c>
      <c r="BJ851" t="e">
        <f t="shared" si="932"/>
        <v>#N/A</v>
      </c>
      <c r="BK851" t="e">
        <f t="shared" si="933"/>
        <v>#N/A</v>
      </c>
      <c r="BL851" t="e">
        <f t="shared" si="934"/>
        <v>#N/A</v>
      </c>
      <c r="BM851" t="e">
        <f t="shared" si="935"/>
        <v>#N/A</v>
      </c>
      <c r="BN851" t="e">
        <f t="shared" si="936"/>
        <v>#N/A</v>
      </c>
      <c r="BO851" t="e">
        <f t="shared" si="937"/>
        <v>#N/A</v>
      </c>
      <c r="BP851" t="e">
        <f t="shared" si="938"/>
        <v>#N/A</v>
      </c>
      <c r="BQ851" t="e">
        <f t="shared" si="939"/>
        <v>#N/A</v>
      </c>
      <c r="BR851" t="e">
        <f t="shared" si="940"/>
        <v>#N/A</v>
      </c>
      <c r="BS851" t="e">
        <f t="shared" si="941"/>
        <v>#N/A</v>
      </c>
      <c r="BT851" t="e">
        <f t="shared" si="942"/>
        <v>#N/A</v>
      </c>
      <c r="BU851" t="e">
        <f t="shared" si="943"/>
        <v>#N/A</v>
      </c>
      <c r="BV851" t="e">
        <f t="shared" si="944"/>
        <v>#N/A</v>
      </c>
      <c r="BX851" t="e">
        <f t="shared" si="945"/>
        <v>#N/A</v>
      </c>
      <c r="BY851" t="e">
        <f t="shared" si="946"/>
        <v>#N/A</v>
      </c>
      <c r="BZ851" t="e">
        <f t="shared" si="947"/>
        <v>#N/A</v>
      </c>
      <c r="CA851" t="e">
        <f t="shared" si="948"/>
        <v>#N/A</v>
      </c>
      <c r="CB851" t="e">
        <f t="shared" si="949"/>
        <v>#N/A</v>
      </c>
      <c r="CC851" t="e">
        <f t="shared" si="950"/>
        <v>#N/A</v>
      </c>
      <c r="CD851" t="e">
        <f t="shared" si="951"/>
        <v>#N/A</v>
      </c>
      <c r="CE851" t="e">
        <f t="shared" si="952"/>
        <v>#N/A</v>
      </c>
      <c r="CF851" t="e">
        <f t="shared" si="953"/>
        <v>#N/A</v>
      </c>
      <c r="CG851" t="e">
        <f t="shared" si="954"/>
        <v>#N/A</v>
      </c>
      <c r="CH851" t="e">
        <f t="shared" si="955"/>
        <v>#N/A</v>
      </c>
      <c r="CI851" t="e">
        <f t="shared" si="956"/>
        <v>#N/A</v>
      </c>
      <c r="CJ851" t="e">
        <f t="shared" si="957"/>
        <v>#N/A</v>
      </c>
      <c r="CK851" t="e">
        <f t="shared" si="958"/>
        <v>#N/A</v>
      </c>
      <c r="CL851" t="e">
        <f t="shared" si="959"/>
        <v>#N/A</v>
      </c>
      <c r="CM851" t="e">
        <f t="shared" si="960"/>
        <v>#N/A</v>
      </c>
      <c r="CN851" t="e">
        <f t="shared" si="961"/>
        <v>#N/A</v>
      </c>
      <c r="CO851" t="e">
        <f t="shared" si="962"/>
        <v>#N/A</v>
      </c>
      <c r="CP851" t="e">
        <f t="shared" si="963"/>
        <v>#N/A</v>
      </c>
      <c r="CQ851" t="e">
        <f t="shared" si="964"/>
        <v>#N/A</v>
      </c>
      <c r="CR851" t="e">
        <f t="shared" si="965"/>
        <v>#N/A</v>
      </c>
      <c r="CS851" t="e">
        <f t="shared" si="966"/>
        <v>#N/A</v>
      </c>
      <c r="CT851" t="e">
        <f t="shared" si="967"/>
        <v>#N/A</v>
      </c>
      <c r="CU851" t="e">
        <f t="shared" si="968"/>
        <v>#N/A</v>
      </c>
      <c r="CV851" t="e">
        <f t="shared" si="969"/>
        <v>#N/A</v>
      </c>
      <c r="CW851" t="e">
        <f t="shared" si="970"/>
        <v>#N/A</v>
      </c>
      <c r="CX851" t="e">
        <f t="shared" si="971"/>
        <v>#N/A</v>
      </c>
      <c r="CY851" t="e">
        <f t="shared" si="972"/>
        <v>#N/A</v>
      </c>
      <c r="CZ851" t="e">
        <f t="shared" si="973"/>
        <v>#N/A</v>
      </c>
      <c r="DA851" t="e">
        <f t="shared" si="974"/>
        <v>#N/A</v>
      </c>
      <c r="DB851" t="e">
        <f t="shared" si="975"/>
        <v>#N/A</v>
      </c>
      <c r="DC851" t="e">
        <f t="shared" si="976"/>
        <v>#N/A</v>
      </c>
      <c r="DD851" t="e">
        <f t="shared" si="977"/>
        <v>#N/A</v>
      </c>
      <c r="DE851" t="e">
        <f t="shared" si="978"/>
        <v>#N/A</v>
      </c>
      <c r="DF851" t="e">
        <f t="shared" si="979"/>
        <v>#N/A</v>
      </c>
    </row>
    <row r="852" spans="1:110" x14ac:dyDescent="0.25">
      <c r="A852" s="4">
        <f>raw!$A853:$A853</f>
        <v>0</v>
      </c>
      <c r="B852" s="6">
        <f>raw!$B853:$B853</f>
        <v>0</v>
      </c>
      <c r="D852" t="e">
        <f>IF(score!$C852=".",".",IF(score!$C852=0,"1",IF(score!$C852=25,"0",IF(score!$C852=50,"0",IF(score!$C852=75,"0",IF(score!$C852=100,"0"))))))</f>
        <v>#N/A</v>
      </c>
      <c r="E852" t="e">
        <f>IF(score!$C852=".",".",IF(score!$C852=0,"0",IF(score!$C852=25,"1",IF(score!$C852=50,"0",IF(score!$C852=75,"0",IF(score!$C852=100,"0"))))))</f>
        <v>#N/A</v>
      </c>
      <c r="F852" t="e">
        <f>IF(score!$C852=".",".",IF(score!$C852=0,"0",IF(score!$C852=25,"0",IF(score!$C852=50,"1",IF(score!$C852=75,"0",IF(score!$C852=100,"0"))))))</f>
        <v>#N/A</v>
      </c>
      <c r="G852" t="e">
        <f>IF(score!$C852=".",".",IF(score!$C852=0,"0",IF(score!$C852=25,"0",IF(score!$C852=50,"0",IF(score!$C852=75,"1",IF(score!$C852=100,"0"))))))</f>
        <v>#N/A</v>
      </c>
      <c r="H852" t="e">
        <f>IF(score!$D852=".",".",IF(score!$D852=0,"1",IF(score!$D852=50,"0",IF(score!$D852=100,"0"))))</f>
        <v>#N/A</v>
      </c>
      <c r="I852" t="e">
        <f>IF(score!$D852=".",".",IF(score!$D852=0,"0",IF(score!$D852=50,"1",IF(score!$D852=100,"0"))))</f>
        <v>#N/A</v>
      </c>
      <c r="J852" t="e">
        <f>IF(score!$E852=".",".",IF(score!$E852=0,"1",IF(score!$E852=50,"0",IF(score!$E852=100,"0"))))</f>
        <v>#N/A</v>
      </c>
      <c r="K852" t="e">
        <f>IF(score!$E852=".",".",IF(score!$E852=0,"0",IF(score!$E852=50,"1",IF(score!$E852=100,"0"))))</f>
        <v>#N/A</v>
      </c>
      <c r="L852" t="e">
        <f>IF(score!$F852=".",".",IF(score!$F852=0,"1",IF(score!$F852=100,"0")))</f>
        <v>#N/A</v>
      </c>
      <c r="M852" t="e">
        <f>IF(score!$G852=".",".",IF(score!$G852=0,"1",IF(score!$G852=100,"0")))</f>
        <v>#N/A</v>
      </c>
      <c r="N852" t="e">
        <f>IF(score!$H852=".",".",IF(score!$H852=0,"1",IF(score!$H852=100,"0")))</f>
        <v>#N/A</v>
      </c>
      <c r="O852" t="e">
        <f>IF(score!$I852=".",".",IF(score!$I852=0,"1",IF(score!$I852=50,"0",IF(score!$I852=100,"0"))))</f>
        <v>#N/A</v>
      </c>
      <c r="P852" t="e">
        <f>IF(score!$J852=".",".",IF(score!$J852=0,"1",IF(score!$J852=25,"0",IF(score!$J852=50,"0",IF(score!$J852=75,"0",IF(score!$J852=100,"0"))))))</f>
        <v>#N/A</v>
      </c>
      <c r="Q852" t="e">
        <f>IF(score!$J852=".",".",IF(score!$J852=0,"0",IF(score!$J852=25,"1",IF(score!$J852=50,"0",IF(score!$J852=75,"0",IF(score!$J852=100,"0"))))))</f>
        <v>#N/A</v>
      </c>
      <c r="R852" t="e">
        <f>IF(score!$J852=".",".",IF(score!$J852=0,"0",IF(score!$J852=25,"0",IF(score!$J852=50,"1",IF(score!$J852=75,"0",IF(score!$J852=100,"0"))))))</f>
        <v>#N/A</v>
      </c>
      <c r="S852" t="e">
        <f>IF(score!$J852=".",".",IF(score!$J852=0,"0",IF(score!$J852=25,"0",IF(score!$J852=50,"0",IF(score!$J852=75,"1",IF(score!$J852=100,"0"))))))</f>
        <v>#N/A</v>
      </c>
      <c r="T852" t="e">
        <f>IF(score!$K852=".",".",IF(score!$K852=0,"1",IF(score!$K852=20,"0",IF(score!$K852=40,"0",IF(score!$K852=60,"0",IF(score!$K852=80,"0",IF(score!$K852=100,"0")))))))</f>
        <v>#N/A</v>
      </c>
      <c r="U852" t="e">
        <f>IF(score!$K852=".",".",IF(score!$K852=0,"0",IF(score!$K852=20,"1",IF(score!$K852=40,"0",IF(score!$K852=60,"0",IF(score!$K852=80,"0",IF(score!$K852=100,"0")))))))</f>
        <v>#N/A</v>
      </c>
      <c r="V852" t="e">
        <f>IF(score!$K852=".",".",IF(score!$K852=0,"0",IF(score!$K852=20,"0",IF(score!$K852=40,"1",IF(score!$K852=60,"0",IF(score!$K852=80,"0",IF(score!$K852=100,"0")))))))</f>
        <v>#N/A</v>
      </c>
      <c r="W852" t="e">
        <f>IF(score!$K852=".",".",IF(score!$K852=0,"0",IF(score!$K852=20,"0",IF(score!$K852=40,"0",IF(score!$K852=60,"1",IF(score!$K852=80,"0",IF(score!$K852=100,"0")))))))</f>
        <v>#N/A</v>
      </c>
      <c r="X852" t="e">
        <f>IF(score!$K852=".",".",IF(score!$K852=0,"0",IF(score!$K852=20,"0",IF(score!$K852=40,"0",IF(score!$K852=60,"0",IF(score!$K852=80,"1",IF(score!$K852=100,"0")))))))</f>
        <v>#N/A</v>
      </c>
      <c r="Y852" t="e">
        <f>IF(score!$L852=".",".",IF(score!$L852=0,"1",IF(score!$L852=20,"0",IF(score!$L852=40,"0",IF(score!$L852=60,"0",IF(score!$L852=80,"0",IF(score!$L852=100,"0")))))))</f>
        <v>#N/A</v>
      </c>
      <c r="Z852" t="e">
        <f>IF(score!$L852=".",".",IF(score!$L852=0,"0",IF(score!$L852=20,"1",IF(score!$L852=40,"0",IF(score!$L852=60,"0",IF(score!$L852=80,"0",IF(score!$L852=100,"0")))))))</f>
        <v>#N/A</v>
      </c>
      <c r="AA852" t="e">
        <f>IF(score!$L852=".",".",IF(score!$L852=0,"0",IF(score!$L852=20,"0",IF(score!$L852=40,"1",IF(score!$L852=60,"0",IF(score!$L852=80,"0",IF(score!$L852=100,"0")))))))</f>
        <v>#N/A</v>
      </c>
      <c r="AB852" t="e">
        <f>IF(score!$L852=".",".",IF(score!$L852=0,"0",IF(score!$L852=20,"0",IF(score!$L852=40,"0",IF(score!$L852=60,"1",IF(score!$L852=80,"0",IF(score!$L852=100,"0")))))))</f>
        <v>#N/A</v>
      </c>
      <c r="AC852" t="e">
        <f>IF(score!$L852=".",".",IF(score!$L852=0,"0",IF(score!$L852=20,"0",IF(score!$L852=40,"0",IF(score!$L852=60,"0",IF(score!$L852=80,"1",IF(score!L852=100,"0")))))))</f>
        <v>#N/A</v>
      </c>
      <c r="AD852" t="e">
        <f>IF(score!$M852=".",".",IF(score!$M852=0,"1",IF(score!$M852=20,"0",IF(score!$M852=40,"0",IF(score!$M852=60,"0",IF(score!$M852=80,"0",IF(score!$M852=100,"0")))))))</f>
        <v>#N/A</v>
      </c>
      <c r="AE852" t="e">
        <f>IF(score!$M852=".",".",IF(score!$M852=0,"0",IF(score!$M852=20,"1",IF(score!$M852=40,"0",IF(score!$M852=60,"0",IF(score!$M852=80,"0",IF(score!$M852=100,"0")))))))</f>
        <v>#N/A</v>
      </c>
      <c r="AF852" t="e">
        <f>IF(score!$M852=".",".",IF(score!$M852=0,"0",IF(score!$M852=20,"0",IF(score!$M852=40,"1",IF(score!$M852=60,"0",IF(score!$M852=80,"0",IF(score!$M852=100,"0")))))))</f>
        <v>#N/A</v>
      </c>
      <c r="AG852" t="e">
        <f>IF(score!$M852=".",".",IF(score!$M852=0,"0",IF(score!$M852=20,"0",IF(score!$M852=40,"0",IF(score!$M852=60,"1",IF(score!$M852=80,"0",IF(score!$M852=100,"0")))))))</f>
        <v>#N/A</v>
      </c>
      <c r="AH852" t="e">
        <f>IF(score!$M852=".",".",IF(score!$M852=0,"0",IF(score!$M852=20,"0",IF(score!$M852=40,"0",IF(score!$M852=60,"0",IF(score!$M852=80,"1",IF(score!$M852=100,"0")))))))</f>
        <v>#N/A</v>
      </c>
      <c r="AI852" t="e">
        <f>IF(score!$N852=".",".",IF(score!$N852=0,"1",IF(score!$N852=25,"0",IF(score!$N852=50,"0",IF(score!$N852=75,"0",IF(score!$N852=100,"0"))))))</f>
        <v>#N/A</v>
      </c>
      <c r="AJ852" t="e">
        <f>IF(score!$N852=".",".",IF(score!$N852=0,"0",IF(score!$N852=25,"1",IF(score!$N852=50,"0",IF(score!$N852=75,"0",IF(score!$N852=100,"0"))))))</f>
        <v>#N/A</v>
      </c>
      <c r="AK852" t="e">
        <f>IF(score!$N852=".",".",IF(score!$N852=0,"0",IF(score!$N852=25,"0",IF(score!$N852=50,"1",IF(score!$N852=75,"0",IF(score!$N852=100,"0"))))))</f>
        <v>#N/A</v>
      </c>
      <c r="AL852" t="e">
        <f>IF(score!$N852=".",".",IF(score!$N852=0,"0",IF(score!$N852=25,"0",IF(score!$N852=50,"0",IF(score!$N852=75,"1",IF(score!$N852=100,"0"))))))</f>
        <v>#N/A</v>
      </c>
      <c r="AN852" t="e">
        <f t="shared" si="910"/>
        <v>#N/A</v>
      </c>
      <c r="AO852" t="e">
        <f t="shared" si="911"/>
        <v>#N/A</v>
      </c>
      <c r="AP852" t="e">
        <f t="shared" si="912"/>
        <v>#N/A</v>
      </c>
      <c r="AQ852" t="e">
        <f t="shared" si="913"/>
        <v>#N/A</v>
      </c>
      <c r="AR852" t="e">
        <f t="shared" si="914"/>
        <v>#N/A</v>
      </c>
      <c r="AS852" t="e">
        <f t="shared" si="915"/>
        <v>#N/A</v>
      </c>
      <c r="AT852" t="e">
        <f t="shared" si="916"/>
        <v>#N/A</v>
      </c>
      <c r="AU852" t="e">
        <f t="shared" si="917"/>
        <v>#N/A</v>
      </c>
      <c r="AV852" t="e">
        <f t="shared" si="918"/>
        <v>#N/A</v>
      </c>
      <c r="AW852" t="e">
        <f t="shared" si="919"/>
        <v>#N/A</v>
      </c>
      <c r="AX852" t="e">
        <f t="shared" si="920"/>
        <v>#N/A</v>
      </c>
      <c r="AY852" t="e">
        <f t="shared" si="921"/>
        <v>#N/A</v>
      </c>
      <c r="AZ852" t="e">
        <f t="shared" si="922"/>
        <v>#N/A</v>
      </c>
      <c r="BA852" t="e">
        <f t="shared" si="923"/>
        <v>#N/A</v>
      </c>
      <c r="BB852" t="e">
        <f t="shared" si="924"/>
        <v>#N/A</v>
      </c>
      <c r="BC852" t="e">
        <f t="shared" si="925"/>
        <v>#N/A</v>
      </c>
      <c r="BD852" t="e">
        <f t="shared" si="926"/>
        <v>#N/A</v>
      </c>
      <c r="BE852" t="e">
        <f t="shared" si="927"/>
        <v>#N/A</v>
      </c>
      <c r="BF852" t="e">
        <f t="shared" si="928"/>
        <v>#N/A</v>
      </c>
      <c r="BG852" t="e">
        <f t="shared" si="929"/>
        <v>#N/A</v>
      </c>
      <c r="BH852" t="e">
        <f t="shared" si="930"/>
        <v>#N/A</v>
      </c>
      <c r="BI852" t="e">
        <f t="shared" si="931"/>
        <v>#N/A</v>
      </c>
      <c r="BJ852" t="e">
        <f t="shared" si="932"/>
        <v>#N/A</v>
      </c>
      <c r="BK852" t="e">
        <f t="shared" si="933"/>
        <v>#N/A</v>
      </c>
      <c r="BL852" t="e">
        <f t="shared" si="934"/>
        <v>#N/A</v>
      </c>
      <c r="BM852" t="e">
        <f t="shared" si="935"/>
        <v>#N/A</v>
      </c>
      <c r="BN852" t="e">
        <f t="shared" si="936"/>
        <v>#N/A</v>
      </c>
      <c r="BO852" t="e">
        <f t="shared" si="937"/>
        <v>#N/A</v>
      </c>
      <c r="BP852" t="e">
        <f t="shared" si="938"/>
        <v>#N/A</v>
      </c>
      <c r="BQ852" t="e">
        <f t="shared" si="939"/>
        <v>#N/A</v>
      </c>
      <c r="BR852" t="e">
        <f t="shared" si="940"/>
        <v>#N/A</v>
      </c>
      <c r="BS852" t="e">
        <f t="shared" si="941"/>
        <v>#N/A</v>
      </c>
      <c r="BT852" t="e">
        <f t="shared" si="942"/>
        <v>#N/A</v>
      </c>
      <c r="BU852" t="e">
        <f t="shared" si="943"/>
        <v>#N/A</v>
      </c>
      <c r="BV852" t="e">
        <f t="shared" si="944"/>
        <v>#N/A</v>
      </c>
      <c r="BX852" t="e">
        <f t="shared" si="945"/>
        <v>#N/A</v>
      </c>
      <c r="BY852" t="e">
        <f t="shared" si="946"/>
        <v>#N/A</v>
      </c>
      <c r="BZ852" t="e">
        <f t="shared" si="947"/>
        <v>#N/A</v>
      </c>
      <c r="CA852" t="e">
        <f t="shared" si="948"/>
        <v>#N/A</v>
      </c>
      <c r="CB852" t="e">
        <f t="shared" si="949"/>
        <v>#N/A</v>
      </c>
      <c r="CC852" t="e">
        <f t="shared" si="950"/>
        <v>#N/A</v>
      </c>
      <c r="CD852" t="e">
        <f t="shared" si="951"/>
        <v>#N/A</v>
      </c>
      <c r="CE852" t="e">
        <f t="shared" si="952"/>
        <v>#N/A</v>
      </c>
      <c r="CF852" t="e">
        <f t="shared" si="953"/>
        <v>#N/A</v>
      </c>
      <c r="CG852" t="e">
        <f t="shared" si="954"/>
        <v>#N/A</v>
      </c>
      <c r="CH852" t="e">
        <f t="shared" si="955"/>
        <v>#N/A</v>
      </c>
      <c r="CI852" t="e">
        <f t="shared" si="956"/>
        <v>#N/A</v>
      </c>
      <c r="CJ852" t="e">
        <f t="shared" si="957"/>
        <v>#N/A</v>
      </c>
      <c r="CK852" t="e">
        <f t="shared" si="958"/>
        <v>#N/A</v>
      </c>
      <c r="CL852" t="e">
        <f t="shared" si="959"/>
        <v>#N/A</v>
      </c>
      <c r="CM852" t="e">
        <f t="shared" si="960"/>
        <v>#N/A</v>
      </c>
      <c r="CN852" t="e">
        <f t="shared" si="961"/>
        <v>#N/A</v>
      </c>
      <c r="CO852" t="e">
        <f t="shared" si="962"/>
        <v>#N/A</v>
      </c>
      <c r="CP852" t="e">
        <f t="shared" si="963"/>
        <v>#N/A</v>
      </c>
      <c r="CQ852" t="e">
        <f t="shared" si="964"/>
        <v>#N/A</v>
      </c>
      <c r="CR852" t="e">
        <f t="shared" si="965"/>
        <v>#N/A</v>
      </c>
      <c r="CS852" t="e">
        <f t="shared" si="966"/>
        <v>#N/A</v>
      </c>
      <c r="CT852" t="e">
        <f t="shared" si="967"/>
        <v>#N/A</v>
      </c>
      <c r="CU852" t="e">
        <f t="shared" si="968"/>
        <v>#N/A</v>
      </c>
      <c r="CV852" t="e">
        <f t="shared" si="969"/>
        <v>#N/A</v>
      </c>
      <c r="CW852" t="e">
        <f t="shared" si="970"/>
        <v>#N/A</v>
      </c>
      <c r="CX852" t="e">
        <f t="shared" si="971"/>
        <v>#N/A</v>
      </c>
      <c r="CY852" t="e">
        <f t="shared" si="972"/>
        <v>#N/A</v>
      </c>
      <c r="CZ852" t="e">
        <f t="shared" si="973"/>
        <v>#N/A</v>
      </c>
      <c r="DA852" t="e">
        <f t="shared" si="974"/>
        <v>#N/A</v>
      </c>
      <c r="DB852" t="e">
        <f t="shared" si="975"/>
        <v>#N/A</v>
      </c>
      <c r="DC852" t="e">
        <f t="shared" si="976"/>
        <v>#N/A</v>
      </c>
      <c r="DD852" t="e">
        <f t="shared" si="977"/>
        <v>#N/A</v>
      </c>
      <c r="DE852" t="e">
        <f t="shared" si="978"/>
        <v>#N/A</v>
      </c>
      <c r="DF852" t="e">
        <f t="shared" si="979"/>
        <v>#N/A</v>
      </c>
    </row>
    <row r="853" spans="1:110" x14ac:dyDescent="0.25">
      <c r="A853" s="4">
        <f>raw!$A854:$A854</f>
        <v>0</v>
      </c>
      <c r="B853" s="6">
        <f>raw!$B854:$B854</f>
        <v>0</v>
      </c>
      <c r="D853" t="e">
        <f>IF(score!$C853=".",".",IF(score!$C853=0,"1",IF(score!$C853=25,"0",IF(score!$C853=50,"0",IF(score!$C853=75,"0",IF(score!$C853=100,"0"))))))</f>
        <v>#N/A</v>
      </c>
      <c r="E853" t="e">
        <f>IF(score!$C853=".",".",IF(score!$C853=0,"0",IF(score!$C853=25,"1",IF(score!$C853=50,"0",IF(score!$C853=75,"0",IF(score!$C853=100,"0"))))))</f>
        <v>#N/A</v>
      </c>
      <c r="F853" t="e">
        <f>IF(score!$C853=".",".",IF(score!$C853=0,"0",IF(score!$C853=25,"0",IF(score!$C853=50,"1",IF(score!$C853=75,"0",IF(score!$C853=100,"0"))))))</f>
        <v>#N/A</v>
      </c>
      <c r="G853" t="e">
        <f>IF(score!$C853=".",".",IF(score!$C853=0,"0",IF(score!$C853=25,"0",IF(score!$C853=50,"0",IF(score!$C853=75,"1",IF(score!$C853=100,"0"))))))</f>
        <v>#N/A</v>
      </c>
      <c r="H853" t="e">
        <f>IF(score!$D853=".",".",IF(score!$D853=0,"1",IF(score!$D853=50,"0",IF(score!$D853=100,"0"))))</f>
        <v>#N/A</v>
      </c>
      <c r="I853" t="e">
        <f>IF(score!$D853=".",".",IF(score!$D853=0,"0",IF(score!$D853=50,"1",IF(score!$D853=100,"0"))))</f>
        <v>#N/A</v>
      </c>
      <c r="J853" t="e">
        <f>IF(score!$E853=".",".",IF(score!$E853=0,"1",IF(score!$E853=50,"0",IF(score!$E853=100,"0"))))</f>
        <v>#N/A</v>
      </c>
      <c r="K853" t="e">
        <f>IF(score!$E853=".",".",IF(score!$E853=0,"0",IF(score!$E853=50,"1",IF(score!$E853=100,"0"))))</f>
        <v>#N/A</v>
      </c>
      <c r="L853" t="e">
        <f>IF(score!$F853=".",".",IF(score!$F853=0,"1",IF(score!$F853=100,"0")))</f>
        <v>#N/A</v>
      </c>
      <c r="M853" t="e">
        <f>IF(score!$G853=".",".",IF(score!$G853=0,"1",IF(score!$G853=100,"0")))</f>
        <v>#N/A</v>
      </c>
      <c r="N853" t="e">
        <f>IF(score!$H853=".",".",IF(score!$H853=0,"1",IF(score!$H853=100,"0")))</f>
        <v>#N/A</v>
      </c>
      <c r="O853" t="e">
        <f>IF(score!$I853=".",".",IF(score!$I853=0,"1",IF(score!$I853=50,"0",IF(score!$I853=100,"0"))))</f>
        <v>#N/A</v>
      </c>
      <c r="P853" t="e">
        <f>IF(score!$J853=".",".",IF(score!$J853=0,"1",IF(score!$J853=25,"0",IF(score!$J853=50,"0",IF(score!$J853=75,"0",IF(score!$J853=100,"0"))))))</f>
        <v>#N/A</v>
      </c>
      <c r="Q853" t="e">
        <f>IF(score!$J853=".",".",IF(score!$J853=0,"0",IF(score!$J853=25,"1",IF(score!$J853=50,"0",IF(score!$J853=75,"0",IF(score!$J853=100,"0"))))))</f>
        <v>#N/A</v>
      </c>
      <c r="R853" t="e">
        <f>IF(score!$J853=".",".",IF(score!$J853=0,"0",IF(score!$J853=25,"0",IF(score!$J853=50,"1",IF(score!$J853=75,"0",IF(score!$J853=100,"0"))))))</f>
        <v>#N/A</v>
      </c>
      <c r="S853" t="e">
        <f>IF(score!$J853=".",".",IF(score!$J853=0,"0",IF(score!$J853=25,"0",IF(score!$J853=50,"0",IF(score!$J853=75,"1",IF(score!$J853=100,"0"))))))</f>
        <v>#N/A</v>
      </c>
      <c r="T853" t="e">
        <f>IF(score!$K853=".",".",IF(score!$K853=0,"1",IF(score!$K853=20,"0",IF(score!$K853=40,"0",IF(score!$K853=60,"0",IF(score!$K853=80,"0",IF(score!$K853=100,"0")))))))</f>
        <v>#N/A</v>
      </c>
      <c r="U853" t="e">
        <f>IF(score!$K853=".",".",IF(score!$K853=0,"0",IF(score!$K853=20,"1",IF(score!$K853=40,"0",IF(score!$K853=60,"0",IF(score!$K853=80,"0",IF(score!$K853=100,"0")))))))</f>
        <v>#N/A</v>
      </c>
      <c r="V853" t="e">
        <f>IF(score!$K853=".",".",IF(score!$K853=0,"0",IF(score!$K853=20,"0",IF(score!$K853=40,"1",IF(score!$K853=60,"0",IF(score!$K853=80,"0",IF(score!$K853=100,"0")))))))</f>
        <v>#N/A</v>
      </c>
      <c r="W853" t="e">
        <f>IF(score!$K853=".",".",IF(score!$K853=0,"0",IF(score!$K853=20,"0",IF(score!$K853=40,"0",IF(score!$K853=60,"1",IF(score!$K853=80,"0",IF(score!$K853=100,"0")))))))</f>
        <v>#N/A</v>
      </c>
      <c r="X853" t="e">
        <f>IF(score!$K853=".",".",IF(score!$K853=0,"0",IF(score!$K853=20,"0",IF(score!$K853=40,"0",IF(score!$K853=60,"0",IF(score!$K853=80,"1",IF(score!$K853=100,"0")))))))</f>
        <v>#N/A</v>
      </c>
      <c r="Y853" t="e">
        <f>IF(score!$L853=".",".",IF(score!$L853=0,"1",IF(score!$L853=20,"0",IF(score!$L853=40,"0",IF(score!$L853=60,"0",IF(score!$L853=80,"0",IF(score!$L853=100,"0")))))))</f>
        <v>#N/A</v>
      </c>
      <c r="Z853" t="e">
        <f>IF(score!$L853=".",".",IF(score!$L853=0,"0",IF(score!$L853=20,"1",IF(score!$L853=40,"0",IF(score!$L853=60,"0",IF(score!$L853=80,"0",IF(score!$L853=100,"0")))))))</f>
        <v>#N/A</v>
      </c>
      <c r="AA853" t="e">
        <f>IF(score!$L853=".",".",IF(score!$L853=0,"0",IF(score!$L853=20,"0",IF(score!$L853=40,"1",IF(score!$L853=60,"0",IF(score!$L853=80,"0",IF(score!$L853=100,"0")))))))</f>
        <v>#N/A</v>
      </c>
      <c r="AB853" t="e">
        <f>IF(score!$L853=".",".",IF(score!$L853=0,"0",IF(score!$L853=20,"0",IF(score!$L853=40,"0",IF(score!$L853=60,"1",IF(score!$L853=80,"0",IF(score!$L853=100,"0")))))))</f>
        <v>#N/A</v>
      </c>
      <c r="AC853" t="e">
        <f>IF(score!$L853=".",".",IF(score!$L853=0,"0",IF(score!$L853=20,"0",IF(score!$L853=40,"0",IF(score!$L853=60,"0",IF(score!$L853=80,"1",IF(score!L853=100,"0")))))))</f>
        <v>#N/A</v>
      </c>
      <c r="AD853" t="e">
        <f>IF(score!$M853=".",".",IF(score!$M853=0,"1",IF(score!$M853=20,"0",IF(score!$M853=40,"0",IF(score!$M853=60,"0",IF(score!$M853=80,"0",IF(score!$M853=100,"0")))))))</f>
        <v>#N/A</v>
      </c>
      <c r="AE853" t="e">
        <f>IF(score!$M853=".",".",IF(score!$M853=0,"0",IF(score!$M853=20,"1",IF(score!$M853=40,"0",IF(score!$M853=60,"0",IF(score!$M853=80,"0",IF(score!$M853=100,"0")))))))</f>
        <v>#N/A</v>
      </c>
      <c r="AF853" t="e">
        <f>IF(score!$M853=".",".",IF(score!$M853=0,"0",IF(score!$M853=20,"0",IF(score!$M853=40,"1",IF(score!$M853=60,"0",IF(score!$M853=80,"0",IF(score!$M853=100,"0")))))))</f>
        <v>#N/A</v>
      </c>
      <c r="AG853" t="e">
        <f>IF(score!$M853=".",".",IF(score!$M853=0,"0",IF(score!$M853=20,"0",IF(score!$M853=40,"0",IF(score!$M853=60,"1",IF(score!$M853=80,"0",IF(score!$M853=100,"0")))))))</f>
        <v>#N/A</v>
      </c>
      <c r="AH853" t="e">
        <f>IF(score!$M853=".",".",IF(score!$M853=0,"0",IF(score!$M853=20,"0",IF(score!$M853=40,"0",IF(score!$M853=60,"0",IF(score!$M853=80,"1",IF(score!$M853=100,"0")))))))</f>
        <v>#N/A</v>
      </c>
      <c r="AI853" t="e">
        <f>IF(score!$N853=".",".",IF(score!$N853=0,"1",IF(score!$N853=25,"0",IF(score!$N853=50,"0",IF(score!$N853=75,"0",IF(score!$N853=100,"0"))))))</f>
        <v>#N/A</v>
      </c>
      <c r="AJ853" t="e">
        <f>IF(score!$N853=".",".",IF(score!$N853=0,"0",IF(score!$N853=25,"1",IF(score!$N853=50,"0",IF(score!$N853=75,"0",IF(score!$N853=100,"0"))))))</f>
        <v>#N/A</v>
      </c>
      <c r="AK853" t="e">
        <f>IF(score!$N853=".",".",IF(score!$N853=0,"0",IF(score!$N853=25,"0",IF(score!$N853=50,"1",IF(score!$N853=75,"0",IF(score!$N853=100,"0"))))))</f>
        <v>#N/A</v>
      </c>
      <c r="AL853" t="e">
        <f>IF(score!$N853=".",".",IF(score!$N853=0,"0",IF(score!$N853=25,"0",IF(score!$N853=50,"0",IF(score!$N853=75,"1",IF(score!$N853=100,"0"))))))</f>
        <v>#N/A</v>
      </c>
      <c r="AN853" t="e">
        <f t="shared" si="910"/>
        <v>#N/A</v>
      </c>
      <c r="AO853" t="e">
        <f t="shared" si="911"/>
        <v>#N/A</v>
      </c>
      <c r="AP853" t="e">
        <f t="shared" si="912"/>
        <v>#N/A</v>
      </c>
      <c r="AQ853" t="e">
        <f t="shared" si="913"/>
        <v>#N/A</v>
      </c>
      <c r="AR853" t="e">
        <f t="shared" si="914"/>
        <v>#N/A</v>
      </c>
      <c r="AS853" t="e">
        <f t="shared" si="915"/>
        <v>#N/A</v>
      </c>
      <c r="AT853" t="e">
        <f t="shared" si="916"/>
        <v>#N/A</v>
      </c>
      <c r="AU853" t="e">
        <f t="shared" si="917"/>
        <v>#N/A</v>
      </c>
      <c r="AV853" t="e">
        <f t="shared" si="918"/>
        <v>#N/A</v>
      </c>
      <c r="AW853" t="e">
        <f t="shared" si="919"/>
        <v>#N/A</v>
      </c>
      <c r="AX853" t="e">
        <f t="shared" si="920"/>
        <v>#N/A</v>
      </c>
      <c r="AY853" t="e">
        <f t="shared" si="921"/>
        <v>#N/A</v>
      </c>
      <c r="AZ853" t="e">
        <f t="shared" si="922"/>
        <v>#N/A</v>
      </c>
      <c r="BA853" t="e">
        <f t="shared" si="923"/>
        <v>#N/A</v>
      </c>
      <c r="BB853" t="e">
        <f t="shared" si="924"/>
        <v>#N/A</v>
      </c>
      <c r="BC853" t="e">
        <f t="shared" si="925"/>
        <v>#N/A</v>
      </c>
      <c r="BD853" t="e">
        <f t="shared" si="926"/>
        <v>#N/A</v>
      </c>
      <c r="BE853" t="e">
        <f t="shared" si="927"/>
        <v>#N/A</v>
      </c>
      <c r="BF853" t="e">
        <f t="shared" si="928"/>
        <v>#N/A</v>
      </c>
      <c r="BG853" t="e">
        <f t="shared" si="929"/>
        <v>#N/A</v>
      </c>
      <c r="BH853" t="e">
        <f t="shared" si="930"/>
        <v>#N/A</v>
      </c>
      <c r="BI853" t="e">
        <f t="shared" si="931"/>
        <v>#N/A</v>
      </c>
      <c r="BJ853" t="e">
        <f t="shared" si="932"/>
        <v>#N/A</v>
      </c>
      <c r="BK853" t="e">
        <f t="shared" si="933"/>
        <v>#N/A</v>
      </c>
      <c r="BL853" t="e">
        <f t="shared" si="934"/>
        <v>#N/A</v>
      </c>
      <c r="BM853" t="e">
        <f t="shared" si="935"/>
        <v>#N/A</v>
      </c>
      <c r="BN853" t="e">
        <f t="shared" si="936"/>
        <v>#N/A</v>
      </c>
      <c r="BO853" t="e">
        <f t="shared" si="937"/>
        <v>#N/A</v>
      </c>
      <c r="BP853" t="e">
        <f t="shared" si="938"/>
        <v>#N/A</v>
      </c>
      <c r="BQ853" t="e">
        <f t="shared" si="939"/>
        <v>#N/A</v>
      </c>
      <c r="BR853" t="e">
        <f t="shared" si="940"/>
        <v>#N/A</v>
      </c>
      <c r="BS853" t="e">
        <f t="shared" si="941"/>
        <v>#N/A</v>
      </c>
      <c r="BT853" t="e">
        <f t="shared" si="942"/>
        <v>#N/A</v>
      </c>
      <c r="BU853" t="e">
        <f t="shared" si="943"/>
        <v>#N/A</v>
      </c>
      <c r="BV853" t="e">
        <f t="shared" si="944"/>
        <v>#N/A</v>
      </c>
      <c r="BX853" t="e">
        <f t="shared" si="945"/>
        <v>#N/A</v>
      </c>
      <c r="BY853" t="e">
        <f t="shared" si="946"/>
        <v>#N/A</v>
      </c>
      <c r="BZ853" t="e">
        <f t="shared" si="947"/>
        <v>#N/A</v>
      </c>
      <c r="CA853" t="e">
        <f t="shared" si="948"/>
        <v>#N/A</v>
      </c>
      <c r="CB853" t="e">
        <f t="shared" si="949"/>
        <v>#N/A</v>
      </c>
      <c r="CC853" t="e">
        <f t="shared" si="950"/>
        <v>#N/A</v>
      </c>
      <c r="CD853" t="e">
        <f t="shared" si="951"/>
        <v>#N/A</v>
      </c>
      <c r="CE853" t="e">
        <f t="shared" si="952"/>
        <v>#N/A</v>
      </c>
      <c r="CF853" t="e">
        <f t="shared" si="953"/>
        <v>#N/A</v>
      </c>
      <c r="CG853" t="e">
        <f t="shared" si="954"/>
        <v>#N/A</v>
      </c>
      <c r="CH853" t="e">
        <f t="shared" si="955"/>
        <v>#N/A</v>
      </c>
      <c r="CI853" t="e">
        <f t="shared" si="956"/>
        <v>#N/A</v>
      </c>
      <c r="CJ853" t="e">
        <f t="shared" si="957"/>
        <v>#N/A</v>
      </c>
      <c r="CK853" t="e">
        <f t="shared" si="958"/>
        <v>#N/A</v>
      </c>
      <c r="CL853" t="e">
        <f t="shared" si="959"/>
        <v>#N/A</v>
      </c>
      <c r="CM853" t="e">
        <f t="shared" si="960"/>
        <v>#N/A</v>
      </c>
      <c r="CN853" t="e">
        <f t="shared" si="961"/>
        <v>#N/A</v>
      </c>
      <c r="CO853" t="e">
        <f t="shared" si="962"/>
        <v>#N/A</v>
      </c>
      <c r="CP853" t="e">
        <f t="shared" si="963"/>
        <v>#N/A</v>
      </c>
      <c r="CQ853" t="e">
        <f t="shared" si="964"/>
        <v>#N/A</v>
      </c>
      <c r="CR853" t="e">
        <f t="shared" si="965"/>
        <v>#N/A</v>
      </c>
      <c r="CS853" t="e">
        <f t="shared" si="966"/>
        <v>#N/A</v>
      </c>
      <c r="CT853" t="e">
        <f t="shared" si="967"/>
        <v>#N/A</v>
      </c>
      <c r="CU853" t="e">
        <f t="shared" si="968"/>
        <v>#N/A</v>
      </c>
      <c r="CV853" t="e">
        <f t="shared" si="969"/>
        <v>#N/A</v>
      </c>
      <c r="CW853" t="e">
        <f t="shared" si="970"/>
        <v>#N/A</v>
      </c>
      <c r="CX853" t="e">
        <f t="shared" si="971"/>
        <v>#N/A</v>
      </c>
      <c r="CY853" t="e">
        <f t="shared" si="972"/>
        <v>#N/A</v>
      </c>
      <c r="CZ853" t="e">
        <f t="shared" si="973"/>
        <v>#N/A</v>
      </c>
      <c r="DA853" t="e">
        <f t="shared" si="974"/>
        <v>#N/A</v>
      </c>
      <c r="DB853" t="e">
        <f t="shared" si="975"/>
        <v>#N/A</v>
      </c>
      <c r="DC853" t="e">
        <f t="shared" si="976"/>
        <v>#N/A</v>
      </c>
      <c r="DD853" t="e">
        <f t="shared" si="977"/>
        <v>#N/A</v>
      </c>
      <c r="DE853" t="e">
        <f t="shared" si="978"/>
        <v>#N/A</v>
      </c>
      <c r="DF853" t="e">
        <f t="shared" si="979"/>
        <v>#N/A</v>
      </c>
    </row>
    <row r="854" spans="1:110" x14ac:dyDescent="0.25">
      <c r="A854" s="4">
        <f>raw!$A855:$A855</f>
        <v>0</v>
      </c>
      <c r="B854" s="6">
        <f>raw!$B855:$B855</f>
        <v>0</v>
      </c>
      <c r="D854" t="e">
        <f>IF(score!$C854=".",".",IF(score!$C854=0,"1",IF(score!$C854=25,"0",IF(score!$C854=50,"0",IF(score!$C854=75,"0",IF(score!$C854=100,"0"))))))</f>
        <v>#N/A</v>
      </c>
      <c r="E854" t="e">
        <f>IF(score!$C854=".",".",IF(score!$C854=0,"0",IF(score!$C854=25,"1",IF(score!$C854=50,"0",IF(score!$C854=75,"0",IF(score!$C854=100,"0"))))))</f>
        <v>#N/A</v>
      </c>
      <c r="F854" t="e">
        <f>IF(score!$C854=".",".",IF(score!$C854=0,"0",IF(score!$C854=25,"0",IF(score!$C854=50,"1",IF(score!$C854=75,"0",IF(score!$C854=100,"0"))))))</f>
        <v>#N/A</v>
      </c>
      <c r="G854" t="e">
        <f>IF(score!$C854=".",".",IF(score!$C854=0,"0",IF(score!$C854=25,"0",IF(score!$C854=50,"0",IF(score!$C854=75,"1",IF(score!$C854=100,"0"))))))</f>
        <v>#N/A</v>
      </c>
      <c r="H854" t="e">
        <f>IF(score!$D854=".",".",IF(score!$D854=0,"1",IF(score!$D854=50,"0",IF(score!$D854=100,"0"))))</f>
        <v>#N/A</v>
      </c>
      <c r="I854" t="e">
        <f>IF(score!$D854=".",".",IF(score!$D854=0,"0",IF(score!$D854=50,"1",IF(score!$D854=100,"0"))))</f>
        <v>#N/A</v>
      </c>
      <c r="J854" t="e">
        <f>IF(score!$E854=".",".",IF(score!$E854=0,"1",IF(score!$E854=50,"0",IF(score!$E854=100,"0"))))</f>
        <v>#N/A</v>
      </c>
      <c r="K854" t="e">
        <f>IF(score!$E854=".",".",IF(score!$E854=0,"0",IF(score!$E854=50,"1",IF(score!$E854=100,"0"))))</f>
        <v>#N/A</v>
      </c>
      <c r="L854" t="e">
        <f>IF(score!$F854=".",".",IF(score!$F854=0,"1",IF(score!$F854=100,"0")))</f>
        <v>#N/A</v>
      </c>
      <c r="M854" t="e">
        <f>IF(score!$G854=".",".",IF(score!$G854=0,"1",IF(score!$G854=100,"0")))</f>
        <v>#N/A</v>
      </c>
      <c r="N854" t="e">
        <f>IF(score!$H854=".",".",IF(score!$H854=0,"1",IF(score!$H854=100,"0")))</f>
        <v>#N/A</v>
      </c>
      <c r="O854" t="e">
        <f>IF(score!$I854=".",".",IF(score!$I854=0,"1",IF(score!$I854=50,"0",IF(score!$I854=100,"0"))))</f>
        <v>#N/A</v>
      </c>
      <c r="P854" t="e">
        <f>IF(score!$J854=".",".",IF(score!$J854=0,"1",IF(score!$J854=25,"0",IF(score!$J854=50,"0",IF(score!$J854=75,"0",IF(score!$J854=100,"0"))))))</f>
        <v>#N/A</v>
      </c>
      <c r="Q854" t="e">
        <f>IF(score!$J854=".",".",IF(score!$J854=0,"0",IF(score!$J854=25,"1",IF(score!$J854=50,"0",IF(score!$J854=75,"0",IF(score!$J854=100,"0"))))))</f>
        <v>#N/A</v>
      </c>
      <c r="R854" t="e">
        <f>IF(score!$J854=".",".",IF(score!$J854=0,"0",IF(score!$J854=25,"0",IF(score!$J854=50,"1",IF(score!$J854=75,"0",IF(score!$J854=100,"0"))))))</f>
        <v>#N/A</v>
      </c>
      <c r="S854" t="e">
        <f>IF(score!$J854=".",".",IF(score!$J854=0,"0",IF(score!$J854=25,"0",IF(score!$J854=50,"0",IF(score!$J854=75,"1",IF(score!$J854=100,"0"))))))</f>
        <v>#N/A</v>
      </c>
      <c r="T854" t="e">
        <f>IF(score!$K854=".",".",IF(score!$K854=0,"1",IF(score!$K854=20,"0",IF(score!$K854=40,"0",IF(score!$K854=60,"0",IF(score!$K854=80,"0",IF(score!$K854=100,"0")))))))</f>
        <v>#N/A</v>
      </c>
      <c r="U854" t="e">
        <f>IF(score!$K854=".",".",IF(score!$K854=0,"0",IF(score!$K854=20,"1",IF(score!$K854=40,"0",IF(score!$K854=60,"0",IF(score!$K854=80,"0",IF(score!$K854=100,"0")))))))</f>
        <v>#N/A</v>
      </c>
      <c r="V854" t="e">
        <f>IF(score!$K854=".",".",IF(score!$K854=0,"0",IF(score!$K854=20,"0",IF(score!$K854=40,"1",IF(score!$K854=60,"0",IF(score!$K854=80,"0",IF(score!$K854=100,"0")))))))</f>
        <v>#N/A</v>
      </c>
      <c r="W854" t="e">
        <f>IF(score!$K854=".",".",IF(score!$K854=0,"0",IF(score!$K854=20,"0",IF(score!$K854=40,"0",IF(score!$K854=60,"1",IF(score!$K854=80,"0",IF(score!$K854=100,"0")))))))</f>
        <v>#N/A</v>
      </c>
      <c r="X854" t="e">
        <f>IF(score!$K854=".",".",IF(score!$K854=0,"0",IF(score!$K854=20,"0",IF(score!$K854=40,"0",IF(score!$K854=60,"0",IF(score!$K854=80,"1",IF(score!$K854=100,"0")))))))</f>
        <v>#N/A</v>
      </c>
      <c r="Y854" t="e">
        <f>IF(score!$L854=".",".",IF(score!$L854=0,"1",IF(score!$L854=20,"0",IF(score!$L854=40,"0",IF(score!$L854=60,"0",IF(score!$L854=80,"0",IF(score!$L854=100,"0")))))))</f>
        <v>#N/A</v>
      </c>
      <c r="Z854" t="e">
        <f>IF(score!$L854=".",".",IF(score!$L854=0,"0",IF(score!$L854=20,"1",IF(score!$L854=40,"0",IF(score!$L854=60,"0",IF(score!$L854=80,"0",IF(score!$L854=100,"0")))))))</f>
        <v>#N/A</v>
      </c>
      <c r="AA854" t="e">
        <f>IF(score!$L854=".",".",IF(score!$L854=0,"0",IF(score!$L854=20,"0",IF(score!$L854=40,"1",IF(score!$L854=60,"0",IF(score!$L854=80,"0",IF(score!$L854=100,"0")))))))</f>
        <v>#N/A</v>
      </c>
      <c r="AB854" t="e">
        <f>IF(score!$L854=".",".",IF(score!$L854=0,"0",IF(score!$L854=20,"0",IF(score!$L854=40,"0",IF(score!$L854=60,"1",IF(score!$L854=80,"0",IF(score!$L854=100,"0")))))))</f>
        <v>#N/A</v>
      </c>
      <c r="AC854" t="e">
        <f>IF(score!$L854=".",".",IF(score!$L854=0,"0",IF(score!$L854=20,"0",IF(score!$L854=40,"0",IF(score!$L854=60,"0",IF(score!$L854=80,"1",IF(score!L854=100,"0")))))))</f>
        <v>#N/A</v>
      </c>
      <c r="AD854" t="e">
        <f>IF(score!$M854=".",".",IF(score!$M854=0,"1",IF(score!$M854=20,"0",IF(score!$M854=40,"0",IF(score!$M854=60,"0",IF(score!$M854=80,"0",IF(score!$M854=100,"0")))))))</f>
        <v>#N/A</v>
      </c>
      <c r="AE854" t="e">
        <f>IF(score!$M854=".",".",IF(score!$M854=0,"0",IF(score!$M854=20,"1",IF(score!$M854=40,"0",IF(score!$M854=60,"0",IF(score!$M854=80,"0",IF(score!$M854=100,"0")))))))</f>
        <v>#N/A</v>
      </c>
      <c r="AF854" t="e">
        <f>IF(score!$M854=".",".",IF(score!$M854=0,"0",IF(score!$M854=20,"0",IF(score!$M854=40,"1",IF(score!$M854=60,"0",IF(score!$M854=80,"0",IF(score!$M854=100,"0")))))))</f>
        <v>#N/A</v>
      </c>
      <c r="AG854" t="e">
        <f>IF(score!$M854=".",".",IF(score!$M854=0,"0",IF(score!$M854=20,"0",IF(score!$M854=40,"0",IF(score!$M854=60,"1",IF(score!$M854=80,"0",IF(score!$M854=100,"0")))))))</f>
        <v>#N/A</v>
      </c>
      <c r="AH854" t="e">
        <f>IF(score!$M854=".",".",IF(score!$M854=0,"0",IF(score!$M854=20,"0",IF(score!$M854=40,"0",IF(score!$M854=60,"0",IF(score!$M854=80,"1",IF(score!$M854=100,"0")))))))</f>
        <v>#N/A</v>
      </c>
      <c r="AI854" t="e">
        <f>IF(score!$N854=".",".",IF(score!$N854=0,"1",IF(score!$N854=25,"0",IF(score!$N854=50,"0",IF(score!$N854=75,"0",IF(score!$N854=100,"0"))))))</f>
        <v>#N/A</v>
      </c>
      <c r="AJ854" t="e">
        <f>IF(score!$N854=".",".",IF(score!$N854=0,"0",IF(score!$N854=25,"1",IF(score!$N854=50,"0",IF(score!$N854=75,"0",IF(score!$N854=100,"0"))))))</f>
        <v>#N/A</v>
      </c>
      <c r="AK854" t="e">
        <f>IF(score!$N854=".",".",IF(score!$N854=0,"0",IF(score!$N854=25,"0",IF(score!$N854=50,"1",IF(score!$N854=75,"0",IF(score!$N854=100,"0"))))))</f>
        <v>#N/A</v>
      </c>
      <c r="AL854" t="e">
        <f>IF(score!$N854=".",".",IF(score!$N854=0,"0",IF(score!$N854=25,"0",IF(score!$N854=50,"0",IF(score!$N854=75,"1",IF(score!$N854=100,"0"))))))</f>
        <v>#N/A</v>
      </c>
      <c r="AN854" t="e">
        <f t="shared" si="910"/>
        <v>#N/A</v>
      </c>
      <c r="AO854" t="e">
        <f t="shared" si="911"/>
        <v>#N/A</v>
      </c>
      <c r="AP854" t="e">
        <f t="shared" si="912"/>
        <v>#N/A</v>
      </c>
      <c r="AQ854" t="e">
        <f t="shared" si="913"/>
        <v>#N/A</v>
      </c>
      <c r="AR854" t="e">
        <f t="shared" si="914"/>
        <v>#N/A</v>
      </c>
      <c r="AS854" t="e">
        <f t="shared" si="915"/>
        <v>#N/A</v>
      </c>
      <c r="AT854" t="e">
        <f t="shared" si="916"/>
        <v>#N/A</v>
      </c>
      <c r="AU854" t="e">
        <f t="shared" si="917"/>
        <v>#N/A</v>
      </c>
      <c r="AV854" t="e">
        <f t="shared" si="918"/>
        <v>#N/A</v>
      </c>
      <c r="AW854" t="e">
        <f t="shared" si="919"/>
        <v>#N/A</v>
      </c>
      <c r="AX854" t="e">
        <f t="shared" si="920"/>
        <v>#N/A</v>
      </c>
      <c r="AY854" t="e">
        <f t="shared" si="921"/>
        <v>#N/A</v>
      </c>
      <c r="AZ854" t="e">
        <f t="shared" si="922"/>
        <v>#N/A</v>
      </c>
      <c r="BA854" t="e">
        <f t="shared" si="923"/>
        <v>#N/A</v>
      </c>
      <c r="BB854" t="e">
        <f t="shared" si="924"/>
        <v>#N/A</v>
      </c>
      <c r="BC854" t="e">
        <f t="shared" si="925"/>
        <v>#N/A</v>
      </c>
      <c r="BD854" t="e">
        <f t="shared" si="926"/>
        <v>#N/A</v>
      </c>
      <c r="BE854" t="e">
        <f t="shared" si="927"/>
        <v>#N/A</v>
      </c>
      <c r="BF854" t="e">
        <f t="shared" si="928"/>
        <v>#N/A</v>
      </c>
      <c r="BG854" t="e">
        <f t="shared" si="929"/>
        <v>#N/A</v>
      </c>
      <c r="BH854" t="e">
        <f t="shared" si="930"/>
        <v>#N/A</v>
      </c>
      <c r="BI854" t="e">
        <f t="shared" si="931"/>
        <v>#N/A</v>
      </c>
      <c r="BJ854" t="e">
        <f t="shared" si="932"/>
        <v>#N/A</v>
      </c>
      <c r="BK854" t="e">
        <f t="shared" si="933"/>
        <v>#N/A</v>
      </c>
      <c r="BL854" t="e">
        <f t="shared" si="934"/>
        <v>#N/A</v>
      </c>
      <c r="BM854" t="e">
        <f t="shared" si="935"/>
        <v>#N/A</v>
      </c>
      <c r="BN854" t="e">
        <f t="shared" si="936"/>
        <v>#N/A</v>
      </c>
      <c r="BO854" t="e">
        <f t="shared" si="937"/>
        <v>#N/A</v>
      </c>
      <c r="BP854" t="e">
        <f t="shared" si="938"/>
        <v>#N/A</v>
      </c>
      <c r="BQ854" t="e">
        <f t="shared" si="939"/>
        <v>#N/A</v>
      </c>
      <c r="BR854" t="e">
        <f t="shared" si="940"/>
        <v>#N/A</v>
      </c>
      <c r="BS854" t="e">
        <f t="shared" si="941"/>
        <v>#N/A</v>
      </c>
      <c r="BT854" t="e">
        <f t="shared" si="942"/>
        <v>#N/A</v>
      </c>
      <c r="BU854" t="e">
        <f t="shared" si="943"/>
        <v>#N/A</v>
      </c>
      <c r="BV854" t="e">
        <f t="shared" si="944"/>
        <v>#N/A</v>
      </c>
      <c r="BX854" t="e">
        <f t="shared" si="945"/>
        <v>#N/A</v>
      </c>
      <c r="BY854" t="e">
        <f t="shared" si="946"/>
        <v>#N/A</v>
      </c>
      <c r="BZ854" t="e">
        <f t="shared" si="947"/>
        <v>#N/A</v>
      </c>
      <c r="CA854" t="e">
        <f t="shared" si="948"/>
        <v>#N/A</v>
      </c>
      <c r="CB854" t="e">
        <f t="shared" si="949"/>
        <v>#N/A</v>
      </c>
      <c r="CC854" t="e">
        <f t="shared" si="950"/>
        <v>#N/A</v>
      </c>
      <c r="CD854" t="e">
        <f t="shared" si="951"/>
        <v>#N/A</v>
      </c>
      <c r="CE854" t="e">
        <f t="shared" si="952"/>
        <v>#N/A</v>
      </c>
      <c r="CF854" t="e">
        <f t="shared" si="953"/>
        <v>#N/A</v>
      </c>
      <c r="CG854" t="e">
        <f t="shared" si="954"/>
        <v>#N/A</v>
      </c>
      <c r="CH854" t="e">
        <f t="shared" si="955"/>
        <v>#N/A</v>
      </c>
      <c r="CI854" t="e">
        <f t="shared" si="956"/>
        <v>#N/A</v>
      </c>
      <c r="CJ854" t="e">
        <f t="shared" si="957"/>
        <v>#N/A</v>
      </c>
      <c r="CK854" t="e">
        <f t="shared" si="958"/>
        <v>#N/A</v>
      </c>
      <c r="CL854" t="e">
        <f t="shared" si="959"/>
        <v>#N/A</v>
      </c>
      <c r="CM854" t="e">
        <f t="shared" si="960"/>
        <v>#N/A</v>
      </c>
      <c r="CN854" t="e">
        <f t="shared" si="961"/>
        <v>#N/A</v>
      </c>
      <c r="CO854" t="e">
        <f t="shared" si="962"/>
        <v>#N/A</v>
      </c>
      <c r="CP854" t="e">
        <f t="shared" si="963"/>
        <v>#N/A</v>
      </c>
      <c r="CQ854" t="e">
        <f t="shared" si="964"/>
        <v>#N/A</v>
      </c>
      <c r="CR854" t="e">
        <f t="shared" si="965"/>
        <v>#N/A</v>
      </c>
      <c r="CS854" t="e">
        <f t="shared" si="966"/>
        <v>#N/A</v>
      </c>
      <c r="CT854" t="e">
        <f t="shared" si="967"/>
        <v>#N/A</v>
      </c>
      <c r="CU854" t="e">
        <f t="shared" si="968"/>
        <v>#N/A</v>
      </c>
      <c r="CV854" t="e">
        <f t="shared" si="969"/>
        <v>#N/A</v>
      </c>
      <c r="CW854" t="e">
        <f t="shared" si="970"/>
        <v>#N/A</v>
      </c>
      <c r="CX854" t="e">
        <f t="shared" si="971"/>
        <v>#N/A</v>
      </c>
      <c r="CY854" t="e">
        <f t="shared" si="972"/>
        <v>#N/A</v>
      </c>
      <c r="CZ854" t="e">
        <f t="shared" si="973"/>
        <v>#N/A</v>
      </c>
      <c r="DA854" t="e">
        <f t="shared" si="974"/>
        <v>#N/A</v>
      </c>
      <c r="DB854" t="e">
        <f t="shared" si="975"/>
        <v>#N/A</v>
      </c>
      <c r="DC854" t="e">
        <f t="shared" si="976"/>
        <v>#N/A</v>
      </c>
      <c r="DD854" t="e">
        <f t="shared" si="977"/>
        <v>#N/A</v>
      </c>
      <c r="DE854" t="e">
        <f t="shared" si="978"/>
        <v>#N/A</v>
      </c>
      <c r="DF854" t="e">
        <f t="shared" si="979"/>
        <v>#N/A</v>
      </c>
    </row>
    <row r="855" spans="1:110" x14ac:dyDescent="0.25">
      <c r="A855" s="4">
        <f>raw!$A856:$A856</f>
        <v>0</v>
      </c>
      <c r="B855" s="6">
        <f>raw!$B856:$B856</f>
        <v>0</v>
      </c>
      <c r="D855" t="e">
        <f>IF(score!$C855=".",".",IF(score!$C855=0,"1",IF(score!$C855=25,"0",IF(score!$C855=50,"0",IF(score!$C855=75,"0",IF(score!$C855=100,"0"))))))</f>
        <v>#N/A</v>
      </c>
      <c r="E855" t="e">
        <f>IF(score!$C855=".",".",IF(score!$C855=0,"0",IF(score!$C855=25,"1",IF(score!$C855=50,"0",IF(score!$C855=75,"0",IF(score!$C855=100,"0"))))))</f>
        <v>#N/A</v>
      </c>
      <c r="F855" t="e">
        <f>IF(score!$C855=".",".",IF(score!$C855=0,"0",IF(score!$C855=25,"0",IF(score!$C855=50,"1",IF(score!$C855=75,"0",IF(score!$C855=100,"0"))))))</f>
        <v>#N/A</v>
      </c>
      <c r="G855" t="e">
        <f>IF(score!$C855=".",".",IF(score!$C855=0,"0",IF(score!$C855=25,"0",IF(score!$C855=50,"0",IF(score!$C855=75,"1",IF(score!$C855=100,"0"))))))</f>
        <v>#N/A</v>
      </c>
      <c r="H855" t="e">
        <f>IF(score!$D855=".",".",IF(score!$D855=0,"1",IF(score!$D855=50,"0",IF(score!$D855=100,"0"))))</f>
        <v>#N/A</v>
      </c>
      <c r="I855" t="e">
        <f>IF(score!$D855=".",".",IF(score!$D855=0,"0",IF(score!$D855=50,"1",IF(score!$D855=100,"0"))))</f>
        <v>#N/A</v>
      </c>
      <c r="J855" t="e">
        <f>IF(score!$E855=".",".",IF(score!$E855=0,"1",IF(score!$E855=50,"0",IF(score!$E855=100,"0"))))</f>
        <v>#N/A</v>
      </c>
      <c r="K855" t="e">
        <f>IF(score!$E855=".",".",IF(score!$E855=0,"0",IF(score!$E855=50,"1",IF(score!$E855=100,"0"))))</f>
        <v>#N/A</v>
      </c>
      <c r="L855" t="e">
        <f>IF(score!$F855=".",".",IF(score!$F855=0,"1",IF(score!$F855=100,"0")))</f>
        <v>#N/A</v>
      </c>
      <c r="M855" t="e">
        <f>IF(score!$G855=".",".",IF(score!$G855=0,"1",IF(score!$G855=100,"0")))</f>
        <v>#N/A</v>
      </c>
      <c r="N855" t="e">
        <f>IF(score!$H855=".",".",IF(score!$H855=0,"1",IF(score!$H855=100,"0")))</f>
        <v>#N/A</v>
      </c>
      <c r="O855" t="e">
        <f>IF(score!$I855=".",".",IF(score!$I855=0,"1",IF(score!$I855=50,"0",IF(score!$I855=100,"0"))))</f>
        <v>#N/A</v>
      </c>
      <c r="P855" t="e">
        <f>IF(score!$J855=".",".",IF(score!$J855=0,"1",IF(score!$J855=25,"0",IF(score!$J855=50,"0",IF(score!$J855=75,"0",IF(score!$J855=100,"0"))))))</f>
        <v>#N/A</v>
      </c>
      <c r="Q855" t="e">
        <f>IF(score!$J855=".",".",IF(score!$J855=0,"0",IF(score!$J855=25,"1",IF(score!$J855=50,"0",IF(score!$J855=75,"0",IF(score!$J855=100,"0"))))))</f>
        <v>#N/A</v>
      </c>
      <c r="R855" t="e">
        <f>IF(score!$J855=".",".",IF(score!$J855=0,"0",IF(score!$J855=25,"0",IF(score!$J855=50,"1",IF(score!$J855=75,"0",IF(score!$J855=100,"0"))))))</f>
        <v>#N/A</v>
      </c>
      <c r="S855" t="e">
        <f>IF(score!$J855=".",".",IF(score!$J855=0,"0",IF(score!$J855=25,"0",IF(score!$J855=50,"0",IF(score!$J855=75,"1",IF(score!$J855=100,"0"))))))</f>
        <v>#N/A</v>
      </c>
      <c r="T855" t="e">
        <f>IF(score!$K855=".",".",IF(score!$K855=0,"1",IF(score!$K855=20,"0",IF(score!$K855=40,"0",IF(score!$K855=60,"0",IF(score!$K855=80,"0",IF(score!$K855=100,"0")))))))</f>
        <v>#N/A</v>
      </c>
      <c r="U855" t="e">
        <f>IF(score!$K855=".",".",IF(score!$K855=0,"0",IF(score!$K855=20,"1",IF(score!$K855=40,"0",IF(score!$K855=60,"0",IF(score!$K855=80,"0",IF(score!$K855=100,"0")))))))</f>
        <v>#N/A</v>
      </c>
      <c r="V855" t="e">
        <f>IF(score!$K855=".",".",IF(score!$K855=0,"0",IF(score!$K855=20,"0",IF(score!$K855=40,"1",IF(score!$K855=60,"0",IF(score!$K855=80,"0",IF(score!$K855=100,"0")))))))</f>
        <v>#N/A</v>
      </c>
      <c r="W855" t="e">
        <f>IF(score!$K855=".",".",IF(score!$K855=0,"0",IF(score!$K855=20,"0",IF(score!$K855=40,"0",IF(score!$K855=60,"1",IF(score!$K855=80,"0",IF(score!$K855=100,"0")))))))</f>
        <v>#N/A</v>
      </c>
      <c r="X855" t="e">
        <f>IF(score!$K855=".",".",IF(score!$K855=0,"0",IF(score!$K855=20,"0",IF(score!$K855=40,"0",IF(score!$K855=60,"0",IF(score!$K855=80,"1",IF(score!$K855=100,"0")))))))</f>
        <v>#N/A</v>
      </c>
      <c r="Y855" t="e">
        <f>IF(score!$L855=".",".",IF(score!$L855=0,"1",IF(score!$L855=20,"0",IF(score!$L855=40,"0",IF(score!$L855=60,"0",IF(score!$L855=80,"0",IF(score!$L855=100,"0")))))))</f>
        <v>#N/A</v>
      </c>
      <c r="Z855" t="e">
        <f>IF(score!$L855=".",".",IF(score!$L855=0,"0",IF(score!$L855=20,"1",IF(score!$L855=40,"0",IF(score!$L855=60,"0",IF(score!$L855=80,"0",IF(score!$L855=100,"0")))))))</f>
        <v>#N/A</v>
      </c>
      <c r="AA855" t="e">
        <f>IF(score!$L855=".",".",IF(score!$L855=0,"0",IF(score!$L855=20,"0",IF(score!$L855=40,"1",IF(score!$L855=60,"0",IF(score!$L855=80,"0",IF(score!$L855=100,"0")))))))</f>
        <v>#N/A</v>
      </c>
      <c r="AB855" t="e">
        <f>IF(score!$L855=".",".",IF(score!$L855=0,"0",IF(score!$L855=20,"0",IF(score!$L855=40,"0",IF(score!$L855=60,"1",IF(score!$L855=80,"0",IF(score!$L855=100,"0")))))))</f>
        <v>#N/A</v>
      </c>
      <c r="AC855" t="e">
        <f>IF(score!$L855=".",".",IF(score!$L855=0,"0",IF(score!$L855=20,"0",IF(score!$L855=40,"0",IF(score!$L855=60,"0",IF(score!$L855=80,"1",IF(score!L855=100,"0")))))))</f>
        <v>#N/A</v>
      </c>
      <c r="AD855" t="e">
        <f>IF(score!$M855=".",".",IF(score!$M855=0,"1",IF(score!$M855=20,"0",IF(score!$M855=40,"0",IF(score!$M855=60,"0",IF(score!$M855=80,"0",IF(score!$M855=100,"0")))))))</f>
        <v>#N/A</v>
      </c>
      <c r="AE855" t="e">
        <f>IF(score!$M855=".",".",IF(score!$M855=0,"0",IF(score!$M855=20,"1",IF(score!$M855=40,"0",IF(score!$M855=60,"0",IF(score!$M855=80,"0",IF(score!$M855=100,"0")))))))</f>
        <v>#N/A</v>
      </c>
      <c r="AF855" t="e">
        <f>IF(score!$M855=".",".",IF(score!$M855=0,"0",IF(score!$M855=20,"0",IF(score!$M855=40,"1",IF(score!$M855=60,"0",IF(score!$M855=80,"0",IF(score!$M855=100,"0")))))))</f>
        <v>#N/A</v>
      </c>
      <c r="AG855" t="e">
        <f>IF(score!$M855=".",".",IF(score!$M855=0,"0",IF(score!$M855=20,"0",IF(score!$M855=40,"0",IF(score!$M855=60,"1",IF(score!$M855=80,"0",IF(score!$M855=100,"0")))))))</f>
        <v>#N/A</v>
      </c>
      <c r="AH855" t="e">
        <f>IF(score!$M855=".",".",IF(score!$M855=0,"0",IF(score!$M855=20,"0",IF(score!$M855=40,"0",IF(score!$M855=60,"0",IF(score!$M855=80,"1",IF(score!$M855=100,"0")))))))</f>
        <v>#N/A</v>
      </c>
      <c r="AI855" t="e">
        <f>IF(score!$N855=".",".",IF(score!$N855=0,"1",IF(score!$N855=25,"0",IF(score!$N855=50,"0",IF(score!$N855=75,"0",IF(score!$N855=100,"0"))))))</f>
        <v>#N/A</v>
      </c>
      <c r="AJ855" t="e">
        <f>IF(score!$N855=".",".",IF(score!$N855=0,"0",IF(score!$N855=25,"1",IF(score!$N855=50,"0",IF(score!$N855=75,"0",IF(score!$N855=100,"0"))))))</f>
        <v>#N/A</v>
      </c>
      <c r="AK855" t="e">
        <f>IF(score!$N855=".",".",IF(score!$N855=0,"0",IF(score!$N855=25,"0",IF(score!$N855=50,"1",IF(score!$N855=75,"0",IF(score!$N855=100,"0"))))))</f>
        <v>#N/A</v>
      </c>
      <c r="AL855" t="e">
        <f>IF(score!$N855=".",".",IF(score!$N855=0,"0",IF(score!$N855=25,"0",IF(score!$N855=50,"0",IF(score!$N855=75,"1",IF(score!$N855=100,"0"))))))</f>
        <v>#N/A</v>
      </c>
      <c r="AN855" t="e">
        <f t="shared" si="910"/>
        <v>#N/A</v>
      </c>
      <c r="AO855" t="e">
        <f t="shared" si="911"/>
        <v>#N/A</v>
      </c>
      <c r="AP855" t="e">
        <f t="shared" si="912"/>
        <v>#N/A</v>
      </c>
      <c r="AQ855" t="e">
        <f t="shared" si="913"/>
        <v>#N/A</v>
      </c>
      <c r="AR855" t="e">
        <f t="shared" si="914"/>
        <v>#N/A</v>
      </c>
      <c r="AS855" t="e">
        <f t="shared" si="915"/>
        <v>#N/A</v>
      </c>
      <c r="AT855" t="e">
        <f t="shared" si="916"/>
        <v>#N/A</v>
      </c>
      <c r="AU855" t="e">
        <f t="shared" si="917"/>
        <v>#N/A</v>
      </c>
      <c r="AV855" t="e">
        <f t="shared" si="918"/>
        <v>#N/A</v>
      </c>
      <c r="AW855" t="e">
        <f t="shared" si="919"/>
        <v>#N/A</v>
      </c>
      <c r="AX855" t="e">
        <f t="shared" si="920"/>
        <v>#N/A</v>
      </c>
      <c r="AY855" t="e">
        <f t="shared" si="921"/>
        <v>#N/A</v>
      </c>
      <c r="AZ855" t="e">
        <f t="shared" si="922"/>
        <v>#N/A</v>
      </c>
      <c r="BA855" t="e">
        <f t="shared" si="923"/>
        <v>#N/A</v>
      </c>
      <c r="BB855" t="e">
        <f t="shared" si="924"/>
        <v>#N/A</v>
      </c>
      <c r="BC855" t="e">
        <f t="shared" si="925"/>
        <v>#N/A</v>
      </c>
      <c r="BD855" t="e">
        <f t="shared" si="926"/>
        <v>#N/A</v>
      </c>
      <c r="BE855" t="e">
        <f t="shared" si="927"/>
        <v>#N/A</v>
      </c>
      <c r="BF855" t="e">
        <f t="shared" si="928"/>
        <v>#N/A</v>
      </c>
      <c r="BG855" t="e">
        <f t="shared" si="929"/>
        <v>#N/A</v>
      </c>
      <c r="BH855" t="e">
        <f t="shared" si="930"/>
        <v>#N/A</v>
      </c>
      <c r="BI855" t="e">
        <f t="shared" si="931"/>
        <v>#N/A</v>
      </c>
      <c r="BJ855" t="e">
        <f t="shared" si="932"/>
        <v>#N/A</v>
      </c>
      <c r="BK855" t="e">
        <f t="shared" si="933"/>
        <v>#N/A</v>
      </c>
      <c r="BL855" t="e">
        <f t="shared" si="934"/>
        <v>#N/A</v>
      </c>
      <c r="BM855" t="e">
        <f t="shared" si="935"/>
        <v>#N/A</v>
      </c>
      <c r="BN855" t="e">
        <f t="shared" si="936"/>
        <v>#N/A</v>
      </c>
      <c r="BO855" t="e">
        <f t="shared" si="937"/>
        <v>#N/A</v>
      </c>
      <c r="BP855" t="e">
        <f t="shared" si="938"/>
        <v>#N/A</v>
      </c>
      <c r="BQ855" t="e">
        <f t="shared" si="939"/>
        <v>#N/A</v>
      </c>
      <c r="BR855" t="e">
        <f t="shared" si="940"/>
        <v>#N/A</v>
      </c>
      <c r="BS855" t="e">
        <f t="shared" si="941"/>
        <v>#N/A</v>
      </c>
      <c r="BT855" t="e">
        <f t="shared" si="942"/>
        <v>#N/A</v>
      </c>
      <c r="BU855" t="e">
        <f t="shared" si="943"/>
        <v>#N/A</v>
      </c>
      <c r="BV855" t="e">
        <f t="shared" si="944"/>
        <v>#N/A</v>
      </c>
      <c r="BX855" t="e">
        <f t="shared" si="945"/>
        <v>#N/A</v>
      </c>
      <c r="BY855" t="e">
        <f t="shared" si="946"/>
        <v>#N/A</v>
      </c>
      <c r="BZ855" t="e">
        <f t="shared" si="947"/>
        <v>#N/A</v>
      </c>
      <c r="CA855" t="e">
        <f t="shared" si="948"/>
        <v>#N/A</v>
      </c>
      <c r="CB855" t="e">
        <f t="shared" si="949"/>
        <v>#N/A</v>
      </c>
      <c r="CC855" t="e">
        <f t="shared" si="950"/>
        <v>#N/A</v>
      </c>
      <c r="CD855" t="e">
        <f t="shared" si="951"/>
        <v>#N/A</v>
      </c>
      <c r="CE855" t="e">
        <f t="shared" si="952"/>
        <v>#N/A</v>
      </c>
      <c r="CF855" t="e">
        <f t="shared" si="953"/>
        <v>#N/A</v>
      </c>
      <c r="CG855" t="e">
        <f t="shared" si="954"/>
        <v>#N/A</v>
      </c>
      <c r="CH855" t="e">
        <f t="shared" si="955"/>
        <v>#N/A</v>
      </c>
      <c r="CI855" t="e">
        <f t="shared" si="956"/>
        <v>#N/A</v>
      </c>
      <c r="CJ855" t="e">
        <f t="shared" si="957"/>
        <v>#N/A</v>
      </c>
      <c r="CK855" t="e">
        <f t="shared" si="958"/>
        <v>#N/A</v>
      </c>
      <c r="CL855" t="e">
        <f t="shared" si="959"/>
        <v>#N/A</v>
      </c>
      <c r="CM855" t="e">
        <f t="shared" si="960"/>
        <v>#N/A</v>
      </c>
      <c r="CN855" t="e">
        <f t="shared" si="961"/>
        <v>#N/A</v>
      </c>
      <c r="CO855" t="e">
        <f t="shared" si="962"/>
        <v>#N/A</v>
      </c>
      <c r="CP855" t="e">
        <f t="shared" si="963"/>
        <v>#N/A</v>
      </c>
      <c r="CQ855" t="e">
        <f t="shared" si="964"/>
        <v>#N/A</v>
      </c>
      <c r="CR855" t="e">
        <f t="shared" si="965"/>
        <v>#N/A</v>
      </c>
      <c r="CS855" t="e">
        <f t="shared" si="966"/>
        <v>#N/A</v>
      </c>
      <c r="CT855" t="e">
        <f t="shared" si="967"/>
        <v>#N/A</v>
      </c>
      <c r="CU855" t="e">
        <f t="shared" si="968"/>
        <v>#N/A</v>
      </c>
      <c r="CV855" t="e">
        <f t="shared" si="969"/>
        <v>#N/A</v>
      </c>
      <c r="CW855" t="e">
        <f t="shared" si="970"/>
        <v>#N/A</v>
      </c>
      <c r="CX855" t="e">
        <f t="shared" si="971"/>
        <v>#N/A</v>
      </c>
      <c r="CY855" t="e">
        <f t="shared" si="972"/>
        <v>#N/A</v>
      </c>
      <c r="CZ855" t="e">
        <f t="shared" si="973"/>
        <v>#N/A</v>
      </c>
      <c r="DA855" t="e">
        <f t="shared" si="974"/>
        <v>#N/A</v>
      </c>
      <c r="DB855" t="e">
        <f t="shared" si="975"/>
        <v>#N/A</v>
      </c>
      <c r="DC855" t="e">
        <f t="shared" si="976"/>
        <v>#N/A</v>
      </c>
      <c r="DD855" t="e">
        <f t="shared" si="977"/>
        <v>#N/A</v>
      </c>
      <c r="DE855" t="e">
        <f t="shared" si="978"/>
        <v>#N/A</v>
      </c>
      <c r="DF855" t="e">
        <f t="shared" si="979"/>
        <v>#N/A</v>
      </c>
    </row>
    <row r="856" spans="1:110" x14ac:dyDescent="0.25">
      <c r="A856" s="4">
        <f>raw!$A857:$A857</f>
        <v>0</v>
      </c>
      <c r="B856" s="6">
        <f>raw!$B857:$B857</f>
        <v>0</v>
      </c>
      <c r="D856" t="e">
        <f>IF(score!$C856=".",".",IF(score!$C856=0,"1",IF(score!$C856=25,"0",IF(score!$C856=50,"0",IF(score!$C856=75,"0",IF(score!$C856=100,"0"))))))</f>
        <v>#N/A</v>
      </c>
      <c r="E856" t="e">
        <f>IF(score!$C856=".",".",IF(score!$C856=0,"0",IF(score!$C856=25,"1",IF(score!$C856=50,"0",IF(score!$C856=75,"0",IF(score!$C856=100,"0"))))))</f>
        <v>#N/A</v>
      </c>
      <c r="F856" t="e">
        <f>IF(score!$C856=".",".",IF(score!$C856=0,"0",IF(score!$C856=25,"0",IF(score!$C856=50,"1",IF(score!$C856=75,"0",IF(score!$C856=100,"0"))))))</f>
        <v>#N/A</v>
      </c>
      <c r="G856" t="e">
        <f>IF(score!$C856=".",".",IF(score!$C856=0,"0",IF(score!$C856=25,"0",IF(score!$C856=50,"0",IF(score!$C856=75,"1",IF(score!$C856=100,"0"))))))</f>
        <v>#N/A</v>
      </c>
      <c r="H856" t="e">
        <f>IF(score!$D856=".",".",IF(score!$D856=0,"1",IF(score!$D856=50,"0",IF(score!$D856=100,"0"))))</f>
        <v>#N/A</v>
      </c>
      <c r="I856" t="e">
        <f>IF(score!$D856=".",".",IF(score!$D856=0,"0",IF(score!$D856=50,"1",IF(score!$D856=100,"0"))))</f>
        <v>#N/A</v>
      </c>
      <c r="J856" t="e">
        <f>IF(score!$E856=".",".",IF(score!$E856=0,"1",IF(score!$E856=50,"0",IF(score!$E856=100,"0"))))</f>
        <v>#N/A</v>
      </c>
      <c r="K856" t="e">
        <f>IF(score!$E856=".",".",IF(score!$E856=0,"0",IF(score!$E856=50,"1",IF(score!$E856=100,"0"))))</f>
        <v>#N/A</v>
      </c>
      <c r="L856" t="e">
        <f>IF(score!$F856=".",".",IF(score!$F856=0,"1",IF(score!$F856=100,"0")))</f>
        <v>#N/A</v>
      </c>
      <c r="M856" t="e">
        <f>IF(score!$G856=".",".",IF(score!$G856=0,"1",IF(score!$G856=100,"0")))</f>
        <v>#N/A</v>
      </c>
      <c r="N856" t="e">
        <f>IF(score!$H856=".",".",IF(score!$H856=0,"1",IF(score!$H856=100,"0")))</f>
        <v>#N/A</v>
      </c>
      <c r="O856" t="e">
        <f>IF(score!$I856=".",".",IF(score!$I856=0,"1",IF(score!$I856=50,"0",IF(score!$I856=100,"0"))))</f>
        <v>#N/A</v>
      </c>
      <c r="P856" t="e">
        <f>IF(score!$J856=".",".",IF(score!$J856=0,"1",IF(score!$J856=25,"0",IF(score!$J856=50,"0",IF(score!$J856=75,"0",IF(score!$J856=100,"0"))))))</f>
        <v>#N/A</v>
      </c>
      <c r="Q856" t="e">
        <f>IF(score!$J856=".",".",IF(score!$J856=0,"0",IF(score!$J856=25,"1",IF(score!$J856=50,"0",IF(score!$J856=75,"0",IF(score!$J856=100,"0"))))))</f>
        <v>#N/A</v>
      </c>
      <c r="R856" t="e">
        <f>IF(score!$J856=".",".",IF(score!$J856=0,"0",IF(score!$J856=25,"0",IF(score!$J856=50,"1",IF(score!$J856=75,"0",IF(score!$J856=100,"0"))))))</f>
        <v>#N/A</v>
      </c>
      <c r="S856" t="e">
        <f>IF(score!$J856=".",".",IF(score!$J856=0,"0",IF(score!$J856=25,"0",IF(score!$J856=50,"0",IF(score!$J856=75,"1",IF(score!$J856=100,"0"))))))</f>
        <v>#N/A</v>
      </c>
      <c r="T856" t="e">
        <f>IF(score!$K856=".",".",IF(score!$K856=0,"1",IF(score!$K856=20,"0",IF(score!$K856=40,"0",IF(score!$K856=60,"0",IF(score!$K856=80,"0",IF(score!$K856=100,"0")))))))</f>
        <v>#N/A</v>
      </c>
      <c r="U856" t="e">
        <f>IF(score!$K856=".",".",IF(score!$K856=0,"0",IF(score!$K856=20,"1",IF(score!$K856=40,"0",IF(score!$K856=60,"0",IF(score!$K856=80,"0",IF(score!$K856=100,"0")))))))</f>
        <v>#N/A</v>
      </c>
      <c r="V856" t="e">
        <f>IF(score!$K856=".",".",IF(score!$K856=0,"0",IF(score!$K856=20,"0",IF(score!$K856=40,"1",IF(score!$K856=60,"0",IF(score!$K856=80,"0",IF(score!$K856=100,"0")))))))</f>
        <v>#N/A</v>
      </c>
      <c r="W856" t="e">
        <f>IF(score!$K856=".",".",IF(score!$K856=0,"0",IF(score!$K856=20,"0",IF(score!$K856=40,"0",IF(score!$K856=60,"1",IF(score!$K856=80,"0",IF(score!$K856=100,"0")))))))</f>
        <v>#N/A</v>
      </c>
      <c r="X856" t="e">
        <f>IF(score!$K856=".",".",IF(score!$K856=0,"0",IF(score!$K856=20,"0",IF(score!$K856=40,"0",IF(score!$K856=60,"0",IF(score!$K856=80,"1",IF(score!$K856=100,"0")))))))</f>
        <v>#N/A</v>
      </c>
      <c r="Y856" t="e">
        <f>IF(score!$L856=".",".",IF(score!$L856=0,"1",IF(score!$L856=20,"0",IF(score!$L856=40,"0",IF(score!$L856=60,"0",IF(score!$L856=80,"0",IF(score!$L856=100,"0")))))))</f>
        <v>#N/A</v>
      </c>
      <c r="Z856" t="e">
        <f>IF(score!$L856=".",".",IF(score!$L856=0,"0",IF(score!$L856=20,"1",IF(score!$L856=40,"0",IF(score!$L856=60,"0",IF(score!$L856=80,"0",IF(score!$L856=100,"0")))))))</f>
        <v>#N/A</v>
      </c>
      <c r="AA856" t="e">
        <f>IF(score!$L856=".",".",IF(score!$L856=0,"0",IF(score!$L856=20,"0",IF(score!$L856=40,"1",IF(score!$L856=60,"0",IF(score!$L856=80,"0",IF(score!$L856=100,"0")))))))</f>
        <v>#N/A</v>
      </c>
      <c r="AB856" t="e">
        <f>IF(score!$L856=".",".",IF(score!$L856=0,"0",IF(score!$L856=20,"0",IF(score!$L856=40,"0",IF(score!$L856=60,"1",IF(score!$L856=80,"0",IF(score!$L856=100,"0")))))))</f>
        <v>#N/A</v>
      </c>
      <c r="AC856" t="e">
        <f>IF(score!$L856=".",".",IF(score!$L856=0,"0",IF(score!$L856=20,"0",IF(score!$L856=40,"0",IF(score!$L856=60,"0",IF(score!$L856=80,"1",IF(score!L856=100,"0")))))))</f>
        <v>#N/A</v>
      </c>
      <c r="AD856" t="e">
        <f>IF(score!$M856=".",".",IF(score!$M856=0,"1",IF(score!$M856=20,"0",IF(score!$M856=40,"0",IF(score!$M856=60,"0",IF(score!$M856=80,"0",IF(score!$M856=100,"0")))))))</f>
        <v>#N/A</v>
      </c>
      <c r="AE856" t="e">
        <f>IF(score!$M856=".",".",IF(score!$M856=0,"0",IF(score!$M856=20,"1",IF(score!$M856=40,"0",IF(score!$M856=60,"0",IF(score!$M856=80,"0",IF(score!$M856=100,"0")))))))</f>
        <v>#N/A</v>
      </c>
      <c r="AF856" t="e">
        <f>IF(score!$M856=".",".",IF(score!$M856=0,"0",IF(score!$M856=20,"0",IF(score!$M856=40,"1",IF(score!$M856=60,"0",IF(score!$M856=80,"0",IF(score!$M856=100,"0")))))))</f>
        <v>#N/A</v>
      </c>
      <c r="AG856" t="e">
        <f>IF(score!$M856=".",".",IF(score!$M856=0,"0",IF(score!$M856=20,"0",IF(score!$M856=40,"0",IF(score!$M856=60,"1",IF(score!$M856=80,"0",IF(score!$M856=100,"0")))))))</f>
        <v>#N/A</v>
      </c>
      <c r="AH856" t="e">
        <f>IF(score!$M856=".",".",IF(score!$M856=0,"0",IF(score!$M856=20,"0",IF(score!$M856=40,"0",IF(score!$M856=60,"0",IF(score!$M856=80,"1",IF(score!$M856=100,"0")))))))</f>
        <v>#N/A</v>
      </c>
      <c r="AI856" t="e">
        <f>IF(score!$N856=".",".",IF(score!$N856=0,"1",IF(score!$N856=25,"0",IF(score!$N856=50,"0",IF(score!$N856=75,"0",IF(score!$N856=100,"0"))))))</f>
        <v>#N/A</v>
      </c>
      <c r="AJ856" t="e">
        <f>IF(score!$N856=".",".",IF(score!$N856=0,"0",IF(score!$N856=25,"1",IF(score!$N856=50,"0",IF(score!$N856=75,"0",IF(score!$N856=100,"0"))))))</f>
        <v>#N/A</v>
      </c>
      <c r="AK856" t="e">
        <f>IF(score!$N856=".",".",IF(score!$N856=0,"0",IF(score!$N856=25,"0",IF(score!$N856=50,"1",IF(score!$N856=75,"0",IF(score!$N856=100,"0"))))))</f>
        <v>#N/A</v>
      </c>
      <c r="AL856" t="e">
        <f>IF(score!$N856=".",".",IF(score!$N856=0,"0",IF(score!$N856=25,"0",IF(score!$N856=50,"0",IF(score!$N856=75,"1",IF(score!$N856=100,"0"))))))</f>
        <v>#N/A</v>
      </c>
      <c r="AN856" t="e">
        <f t="shared" si="910"/>
        <v>#N/A</v>
      </c>
      <c r="AO856" t="e">
        <f t="shared" si="911"/>
        <v>#N/A</v>
      </c>
      <c r="AP856" t="e">
        <f t="shared" si="912"/>
        <v>#N/A</v>
      </c>
      <c r="AQ856" t="e">
        <f t="shared" si="913"/>
        <v>#N/A</v>
      </c>
      <c r="AR856" t="e">
        <f t="shared" si="914"/>
        <v>#N/A</v>
      </c>
      <c r="AS856" t="e">
        <f t="shared" si="915"/>
        <v>#N/A</v>
      </c>
      <c r="AT856" t="e">
        <f t="shared" si="916"/>
        <v>#N/A</v>
      </c>
      <c r="AU856" t="e">
        <f t="shared" si="917"/>
        <v>#N/A</v>
      </c>
      <c r="AV856" t="e">
        <f t="shared" si="918"/>
        <v>#N/A</v>
      </c>
      <c r="AW856" t="e">
        <f t="shared" si="919"/>
        <v>#N/A</v>
      </c>
      <c r="AX856" t="e">
        <f t="shared" si="920"/>
        <v>#N/A</v>
      </c>
      <c r="AY856" t="e">
        <f t="shared" si="921"/>
        <v>#N/A</v>
      </c>
      <c r="AZ856" t="e">
        <f t="shared" si="922"/>
        <v>#N/A</v>
      </c>
      <c r="BA856" t="e">
        <f t="shared" si="923"/>
        <v>#N/A</v>
      </c>
      <c r="BB856" t="e">
        <f t="shared" si="924"/>
        <v>#N/A</v>
      </c>
      <c r="BC856" t="e">
        <f t="shared" si="925"/>
        <v>#N/A</v>
      </c>
      <c r="BD856" t="e">
        <f t="shared" si="926"/>
        <v>#N/A</v>
      </c>
      <c r="BE856" t="e">
        <f t="shared" si="927"/>
        <v>#N/A</v>
      </c>
      <c r="BF856" t="e">
        <f t="shared" si="928"/>
        <v>#N/A</v>
      </c>
      <c r="BG856" t="e">
        <f t="shared" si="929"/>
        <v>#N/A</v>
      </c>
      <c r="BH856" t="e">
        <f t="shared" si="930"/>
        <v>#N/A</v>
      </c>
      <c r="BI856" t="e">
        <f t="shared" si="931"/>
        <v>#N/A</v>
      </c>
      <c r="BJ856" t="e">
        <f t="shared" si="932"/>
        <v>#N/A</v>
      </c>
      <c r="BK856" t="e">
        <f t="shared" si="933"/>
        <v>#N/A</v>
      </c>
      <c r="BL856" t="e">
        <f t="shared" si="934"/>
        <v>#N/A</v>
      </c>
      <c r="BM856" t="e">
        <f t="shared" si="935"/>
        <v>#N/A</v>
      </c>
      <c r="BN856" t="e">
        <f t="shared" si="936"/>
        <v>#N/A</v>
      </c>
      <c r="BO856" t="e">
        <f t="shared" si="937"/>
        <v>#N/A</v>
      </c>
      <c r="BP856" t="e">
        <f t="shared" si="938"/>
        <v>#N/A</v>
      </c>
      <c r="BQ856" t="e">
        <f t="shared" si="939"/>
        <v>#N/A</v>
      </c>
      <c r="BR856" t="e">
        <f t="shared" si="940"/>
        <v>#N/A</v>
      </c>
      <c r="BS856" t="e">
        <f t="shared" si="941"/>
        <v>#N/A</v>
      </c>
      <c r="BT856" t="e">
        <f t="shared" si="942"/>
        <v>#N/A</v>
      </c>
      <c r="BU856" t="e">
        <f t="shared" si="943"/>
        <v>#N/A</v>
      </c>
      <c r="BV856" t="e">
        <f t="shared" si="944"/>
        <v>#N/A</v>
      </c>
      <c r="BX856" t="e">
        <f t="shared" si="945"/>
        <v>#N/A</v>
      </c>
      <c r="BY856" t="e">
        <f t="shared" si="946"/>
        <v>#N/A</v>
      </c>
      <c r="BZ856" t="e">
        <f t="shared" si="947"/>
        <v>#N/A</v>
      </c>
      <c r="CA856" t="e">
        <f t="shared" si="948"/>
        <v>#N/A</v>
      </c>
      <c r="CB856" t="e">
        <f t="shared" si="949"/>
        <v>#N/A</v>
      </c>
      <c r="CC856" t="e">
        <f t="shared" si="950"/>
        <v>#N/A</v>
      </c>
      <c r="CD856" t="e">
        <f t="shared" si="951"/>
        <v>#N/A</v>
      </c>
      <c r="CE856" t="e">
        <f t="shared" si="952"/>
        <v>#N/A</v>
      </c>
      <c r="CF856" t="e">
        <f t="shared" si="953"/>
        <v>#N/A</v>
      </c>
      <c r="CG856" t="e">
        <f t="shared" si="954"/>
        <v>#N/A</v>
      </c>
      <c r="CH856" t="e">
        <f t="shared" si="955"/>
        <v>#N/A</v>
      </c>
      <c r="CI856" t="e">
        <f t="shared" si="956"/>
        <v>#N/A</v>
      </c>
      <c r="CJ856" t="e">
        <f t="shared" si="957"/>
        <v>#N/A</v>
      </c>
      <c r="CK856" t="e">
        <f t="shared" si="958"/>
        <v>#N/A</v>
      </c>
      <c r="CL856" t="e">
        <f t="shared" si="959"/>
        <v>#N/A</v>
      </c>
      <c r="CM856" t="e">
        <f t="shared" si="960"/>
        <v>#N/A</v>
      </c>
      <c r="CN856" t="e">
        <f t="shared" si="961"/>
        <v>#N/A</v>
      </c>
      <c r="CO856" t="e">
        <f t="shared" si="962"/>
        <v>#N/A</v>
      </c>
      <c r="CP856" t="e">
        <f t="shared" si="963"/>
        <v>#N/A</v>
      </c>
      <c r="CQ856" t="e">
        <f t="shared" si="964"/>
        <v>#N/A</v>
      </c>
      <c r="CR856" t="e">
        <f t="shared" si="965"/>
        <v>#N/A</v>
      </c>
      <c r="CS856" t="e">
        <f t="shared" si="966"/>
        <v>#N/A</v>
      </c>
      <c r="CT856" t="e">
        <f t="shared" si="967"/>
        <v>#N/A</v>
      </c>
      <c r="CU856" t="e">
        <f t="shared" si="968"/>
        <v>#N/A</v>
      </c>
      <c r="CV856" t="e">
        <f t="shared" si="969"/>
        <v>#N/A</v>
      </c>
      <c r="CW856" t="e">
        <f t="shared" si="970"/>
        <v>#N/A</v>
      </c>
      <c r="CX856" t="e">
        <f t="shared" si="971"/>
        <v>#N/A</v>
      </c>
      <c r="CY856" t="e">
        <f t="shared" si="972"/>
        <v>#N/A</v>
      </c>
      <c r="CZ856" t="e">
        <f t="shared" si="973"/>
        <v>#N/A</v>
      </c>
      <c r="DA856" t="e">
        <f t="shared" si="974"/>
        <v>#N/A</v>
      </c>
      <c r="DB856" t="e">
        <f t="shared" si="975"/>
        <v>#N/A</v>
      </c>
      <c r="DC856" t="e">
        <f t="shared" si="976"/>
        <v>#N/A</v>
      </c>
      <c r="DD856" t="e">
        <f t="shared" si="977"/>
        <v>#N/A</v>
      </c>
      <c r="DE856" t="e">
        <f t="shared" si="978"/>
        <v>#N/A</v>
      </c>
      <c r="DF856" t="e">
        <f t="shared" si="979"/>
        <v>#N/A</v>
      </c>
    </row>
    <row r="857" spans="1:110" x14ac:dyDescent="0.25">
      <c r="A857" s="4">
        <f>raw!$A858:$A858</f>
        <v>0</v>
      </c>
      <c r="B857" s="6">
        <f>raw!$B858:$B858</f>
        <v>0</v>
      </c>
      <c r="D857" t="e">
        <f>IF(score!$C857=".",".",IF(score!$C857=0,"1",IF(score!$C857=25,"0",IF(score!$C857=50,"0",IF(score!$C857=75,"0",IF(score!$C857=100,"0"))))))</f>
        <v>#N/A</v>
      </c>
      <c r="E857" t="e">
        <f>IF(score!$C857=".",".",IF(score!$C857=0,"0",IF(score!$C857=25,"1",IF(score!$C857=50,"0",IF(score!$C857=75,"0",IF(score!$C857=100,"0"))))))</f>
        <v>#N/A</v>
      </c>
      <c r="F857" t="e">
        <f>IF(score!$C857=".",".",IF(score!$C857=0,"0",IF(score!$C857=25,"0",IF(score!$C857=50,"1",IF(score!$C857=75,"0",IF(score!$C857=100,"0"))))))</f>
        <v>#N/A</v>
      </c>
      <c r="G857" t="e">
        <f>IF(score!$C857=".",".",IF(score!$C857=0,"0",IF(score!$C857=25,"0",IF(score!$C857=50,"0",IF(score!$C857=75,"1",IF(score!$C857=100,"0"))))))</f>
        <v>#N/A</v>
      </c>
      <c r="H857" t="e">
        <f>IF(score!$D857=".",".",IF(score!$D857=0,"1",IF(score!$D857=50,"0",IF(score!$D857=100,"0"))))</f>
        <v>#N/A</v>
      </c>
      <c r="I857" t="e">
        <f>IF(score!$D857=".",".",IF(score!$D857=0,"0",IF(score!$D857=50,"1",IF(score!$D857=100,"0"))))</f>
        <v>#N/A</v>
      </c>
      <c r="J857" t="e">
        <f>IF(score!$E857=".",".",IF(score!$E857=0,"1",IF(score!$E857=50,"0",IF(score!$E857=100,"0"))))</f>
        <v>#N/A</v>
      </c>
      <c r="K857" t="e">
        <f>IF(score!$E857=".",".",IF(score!$E857=0,"0",IF(score!$E857=50,"1",IF(score!$E857=100,"0"))))</f>
        <v>#N/A</v>
      </c>
      <c r="L857" t="e">
        <f>IF(score!$F857=".",".",IF(score!$F857=0,"1",IF(score!$F857=100,"0")))</f>
        <v>#N/A</v>
      </c>
      <c r="M857" t="e">
        <f>IF(score!$G857=".",".",IF(score!$G857=0,"1",IF(score!$G857=100,"0")))</f>
        <v>#N/A</v>
      </c>
      <c r="N857" t="e">
        <f>IF(score!$H857=".",".",IF(score!$H857=0,"1",IF(score!$H857=100,"0")))</f>
        <v>#N/A</v>
      </c>
      <c r="O857" t="e">
        <f>IF(score!$I857=".",".",IF(score!$I857=0,"1",IF(score!$I857=50,"0",IF(score!$I857=100,"0"))))</f>
        <v>#N/A</v>
      </c>
      <c r="P857" t="e">
        <f>IF(score!$J857=".",".",IF(score!$J857=0,"1",IF(score!$J857=25,"0",IF(score!$J857=50,"0",IF(score!$J857=75,"0",IF(score!$J857=100,"0"))))))</f>
        <v>#N/A</v>
      </c>
      <c r="Q857" t="e">
        <f>IF(score!$J857=".",".",IF(score!$J857=0,"0",IF(score!$J857=25,"1",IF(score!$J857=50,"0",IF(score!$J857=75,"0",IF(score!$J857=100,"0"))))))</f>
        <v>#N/A</v>
      </c>
      <c r="R857" t="e">
        <f>IF(score!$J857=".",".",IF(score!$J857=0,"0",IF(score!$J857=25,"0",IF(score!$J857=50,"1",IF(score!$J857=75,"0",IF(score!$J857=100,"0"))))))</f>
        <v>#N/A</v>
      </c>
      <c r="S857" t="e">
        <f>IF(score!$J857=".",".",IF(score!$J857=0,"0",IF(score!$J857=25,"0",IF(score!$J857=50,"0",IF(score!$J857=75,"1",IF(score!$J857=100,"0"))))))</f>
        <v>#N/A</v>
      </c>
      <c r="T857" t="e">
        <f>IF(score!$K857=".",".",IF(score!$K857=0,"1",IF(score!$K857=20,"0",IF(score!$K857=40,"0",IF(score!$K857=60,"0",IF(score!$K857=80,"0",IF(score!$K857=100,"0")))))))</f>
        <v>#N/A</v>
      </c>
      <c r="U857" t="e">
        <f>IF(score!$K857=".",".",IF(score!$K857=0,"0",IF(score!$K857=20,"1",IF(score!$K857=40,"0",IF(score!$K857=60,"0",IF(score!$K857=80,"0",IF(score!$K857=100,"0")))))))</f>
        <v>#N/A</v>
      </c>
      <c r="V857" t="e">
        <f>IF(score!$K857=".",".",IF(score!$K857=0,"0",IF(score!$K857=20,"0",IF(score!$K857=40,"1",IF(score!$K857=60,"0",IF(score!$K857=80,"0",IF(score!$K857=100,"0")))))))</f>
        <v>#N/A</v>
      </c>
      <c r="W857" t="e">
        <f>IF(score!$K857=".",".",IF(score!$K857=0,"0",IF(score!$K857=20,"0",IF(score!$K857=40,"0",IF(score!$K857=60,"1",IF(score!$K857=80,"0",IF(score!$K857=100,"0")))))))</f>
        <v>#N/A</v>
      </c>
      <c r="X857" t="e">
        <f>IF(score!$K857=".",".",IF(score!$K857=0,"0",IF(score!$K857=20,"0",IF(score!$K857=40,"0",IF(score!$K857=60,"0",IF(score!$K857=80,"1",IF(score!$K857=100,"0")))))))</f>
        <v>#N/A</v>
      </c>
      <c r="Y857" t="e">
        <f>IF(score!$L857=".",".",IF(score!$L857=0,"1",IF(score!$L857=20,"0",IF(score!$L857=40,"0",IF(score!$L857=60,"0",IF(score!$L857=80,"0",IF(score!$L857=100,"0")))))))</f>
        <v>#N/A</v>
      </c>
      <c r="Z857" t="e">
        <f>IF(score!$L857=".",".",IF(score!$L857=0,"0",IF(score!$L857=20,"1",IF(score!$L857=40,"0",IF(score!$L857=60,"0",IF(score!$L857=80,"0",IF(score!$L857=100,"0")))))))</f>
        <v>#N/A</v>
      </c>
      <c r="AA857" t="e">
        <f>IF(score!$L857=".",".",IF(score!$L857=0,"0",IF(score!$L857=20,"0",IF(score!$L857=40,"1",IF(score!$L857=60,"0",IF(score!$L857=80,"0",IF(score!$L857=100,"0")))))))</f>
        <v>#N/A</v>
      </c>
      <c r="AB857" t="e">
        <f>IF(score!$L857=".",".",IF(score!$L857=0,"0",IF(score!$L857=20,"0",IF(score!$L857=40,"0",IF(score!$L857=60,"1",IF(score!$L857=80,"0",IF(score!$L857=100,"0")))))))</f>
        <v>#N/A</v>
      </c>
      <c r="AC857" t="e">
        <f>IF(score!$L857=".",".",IF(score!$L857=0,"0",IF(score!$L857=20,"0",IF(score!$L857=40,"0",IF(score!$L857=60,"0",IF(score!$L857=80,"1",IF(score!L857=100,"0")))))))</f>
        <v>#N/A</v>
      </c>
      <c r="AD857" t="e">
        <f>IF(score!$M857=".",".",IF(score!$M857=0,"1",IF(score!$M857=20,"0",IF(score!$M857=40,"0",IF(score!$M857=60,"0",IF(score!$M857=80,"0",IF(score!$M857=100,"0")))))))</f>
        <v>#N/A</v>
      </c>
      <c r="AE857" t="e">
        <f>IF(score!$M857=".",".",IF(score!$M857=0,"0",IF(score!$M857=20,"1",IF(score!$M857=40,"0",IF(score!$M857=60,"0",IF(score!$M857=80,"0",IF(score!$M857=100,"0")))))))</f>
        <v>#N/A</v>
      </c>
      <c r="AF857" t="e">
        <f>IF(score!$M857=".",".",IF(score!$M857=0,"0",IF(score!$M857=20,"0",IF(score!$M857=40,"1",IF(score!$M857=60,"0",IF(score!$M857=80,"0",IF(score!$M857=100,"0")))))))</f>
        <v>#N/A</v>
      </c>
      <c r="AG857" t="e">
        <f>IF(score!$M857=".",".",IF(score!$M857=0,"0",IF(score!$M857=20,"0",IF(score!$M857=40,"0",IF(score!$M857=60,"1",IF(score!$M857=80,"0",IF(score!$M857=100,"0")))))))</f>
        <v>#N/A</v>
      </c>
      <c r="AH857" t="e">
        <f>IF(score!$M857=".",".",IF(score!$M857=0,"0",IF(score!$M857=20,"0",IF(score!$M857=40,"0",IF(score!$M857=60,"0",IF(score!$M857=80,"1",IF(score!$M857=100,"0")))))))</f>
        <v>#N/A</v>
      </c>
      <c r="AI857" t="e">
        <f>IF(score!$N857=".",".",IF(score!$N857=0,"1",IF(score!$N857=25,"0",IF(score!$N857=50,"0",IF(score!$N857=75,"0",IF(score!$N857=100,"0"))))))</f>
        <v>#N/A</v>
      </c>
      <c r="AJ857" t="e">
        <f>IF(score!$N857=".",".",IF(score!$N857=0,"0",IF(score!$N857=25,"1",IF(score!$N857=50,"0",IF(score!$N857=75,"0",IF(score!$N857=100,"0"))))))</f>
        <v>#N/A</v>
      </c>
      <c r="AK857" t="e">
        <f>IF(score!$N857=".",".",IF(score!$N857=0,"0",IF(score!$N857=25,"0",IF(score!$N857=50,"1",IF(score!$N857=75,"0",IF(score!$N857=100,"0"))))))</f>
        <v>#N/A</v>
      </c>
      <c r="AL857" t="e">
        <f>IF(score!$N857=".",".",IF(score!$N857=0,"0",IF(score!$N857=25,"0",IF(score!$N857=50,"0",IF(score!$N857=75,"1",IF(score!$N857=100,"0"))))))</f>
        <v>#N/A</v>
      </c>
      <c r="AN857" t="e">
        <f t="shared" si="910"/>
        <v>#N/A</v>
      </c>
      <c r="AO857" t="e">
        <f t="shared" si="911"/>
        <v>#N/A</v>
      </c>
      <c r="AP857" t="e">
        <f t="shared" si="912"/>
        <v>#N/A</v>
      </c>
      <c r="AQ857" t="e">
        <f t="shared" si="913"/>
        <v>#N/A</v>
      </c>
      <c r="AR857" t="e">
        <f t="shared" si="914"/>
        <v>#N/A</v>
      </c>
      <c r="AS857" t="e">
        <f t="shared" si="915"/>
        <v>#N/A</v>
      </c>
      <c r="AT857" t="e">
        <f t="shared" si="916"/>
        <v>#N/A</v>
      </c>
      <c r="AU857" t="e">
        <f t="shared" si="917"/>
        <v>#N/A</v>
      </c>
      <c r="AV857" t="e">
        <f t="shared" si="918"/>
        <v>#N/A</v>
      </c>
      <c r="AW857" t="e">
        <f t="shared" si="919"/>
        <v>#N/A</v>
      </c>
      <c r="AX857" t="e">
        <f t="shared" si="920"/>
        <v>#N/A</v>
      </c>
      <c r="AY857" t="e">
        <f t="shared" si="921"/>
        <v>#N/A</v>
      </c>
      <c r="AZ857" t="e">
        <f t="shared" si="922"/>
        <v>#N/A</v>
      </c>
      <c r="BA857" t="e">
        <f t="shared" si="923"/>
        <v>#N/A</v>
      </c>
      <c r="BB857" t="e">
        <f t="shared" si="924"/>
        <v>#N/A</v>
      </c>
      <c r="BC857" t="e">
        <f t="shared" si="925"/>
        <v>#N/A</v>
      </c>
      <c r="BD857" t="e">
        <f t="shared" si="926"/>
        <v>#N/A</v>
      </c>
      <c r="BE857" t="e">
        <f t="shared" si="927"/>
        <v>#N/A</v>
      </c>
      <c r="BF857" t="e">
        <f t="shared" si="928"/>
        <v>#N/A</v>
      </c>
      <c r="BG857" t="e">
        <f t="shared" si="929"/>
        <v>#N/A</v>
      </c>
      <c r="BH857" t="e">
        <f t="shared" si="930"/>
        <v>#N/A</v>
      </c>
      <c r="BI857" t="e">
        <f t="shared" si="931"/>
        <v>#N/A</v>
      </c>
      <c r="BJ857" t="e">
        <f t="shared" si="932"/>
        <v>#N/A</v>
      </c>
      <c r="BK857" t="e">
        <f t="shared" si="933"/>
        <v>#N/A</v>
      </c>
      <c r="BL857" t="e">
        <f t="shared" si="934"/>
        <v>#N/A</v>
      </c>
      <c r="BM857" t="e">
        <f t="shared" si="935"/>
        <v>#N/A</v>
      </c>
      <c r="BN857" t="e">
        <f t="shared" si="936"/>
        <v>#N/A</v>
      </c>
      <c r="BO857" t="e">
        <f t="shared" si="937"/>
        <v>#N/A</v>
      </c>
      <c r="BP857" t="e">
        <f t="shared" si="938"/>
        <v>#N/A</v>
      </c>
      <c r="BQ857" t="e">
        <f t="shared" si="939"/>
        <v>#N/A</v>
      </c>
      <c r="BR857" t="e">
        <f t="shared" si="940"/>
        <v>#N/A</v>
      </c>
      <c r="BS857" t="e">
        <f t="shared" si="941"/>
        <v>#N/A</v>
      </c>
      <c r="BT857" t="e">
        <f t="shared" si="942"/>
        <v>#N/A</v>
      </c>
      <c r="BU857" t="e">
        <f t="shared" si="943"/>
        <v>#N/A</v>
      </c>
      <c r="BV857" t="e">
        <f t="shared" si="944"/>
        <v>#N/A</v>
      </c>
      <c r="BX857" t="e">
        <f t="shared" si="945"/>
        <v>#N/A</v>
      </c>
      <c r="BY857" t="e">
        <f t="shared" si="946"/>
        <v>#N/A</v>
      </c>
      <c r="BZ857" t="e">
        <f t="shared" si="947"/>
        <v>#N/A</v>
      </c>
      <c r="CA857" t="e">
        <f t="shared" si="948"/>
        <v>#N/A</v>
      </c>
      <c r="CB857" t="e">
        <f t="shared" si="949"/>
        <v>#N/A</v>
      </c>
      <c r="CC857" t="e">
        <f t="shared" si="950"/>
        <v>#N/A</v>
      </c>
      <c r="CD857" t="e">
        <f t="shared" si="951"/>
        <v>#N/A</v>
      </c>
      <c r="CE857" t="e">
        <f t="shared" si="952"/>
        <v>#N/A</v>
      </c>
      <c r="CF857" t="e">
        <f t="shared" si="953"/>
        <v>#N/A</v>
      </c>
      <c r="CG857" t="e">
        <f t="shared" si="954"/>
        <v>#N/A</v>
      </c>
      <c r="CH857" t="e">
        <f t="shared" si="955"/>
        <v>#N/A</v>
      </c>
      <c r="CI857" t="e">
        <f t="shared" si="956"/>
        <v>#N/A</v>
      </c>
      <c r="CJ857" t="e">
        <f t="shared" si="957"/>
        <v>#N/A</v>
      </c>
      <c r="CK857" t="e">
        <f t="shared" si="958"/>
        <v>#N/A</v>
      </c>
      <c r="CL857" t="e">
        <f t="shared" si="959"/>
        <v>#N/A</v>
      </c>
      <c r="CM857" t="e">
        <f t="shared" si="960"/>
        <v>#N/A</v>
      </c>
      <c r="CN857" t="e">
        <f t="shared" si="961"/>
        <v>#N/A</v>
      </c>
      <c r="CO857" t="e">
        <f t="shared" si="962"/>
        <v>#N/A</v>
      </c>
      <c r="CP857" t="e">
        <f t="shared" si="963"/>
        <v>#N/A</v>
      </c>
      <c r="CQ857" t="e">
        <f t="shared" si="964"/>
        <v>#N/A</v>
      </c>
      <c r="CR857" t="e">
        <f t="shared" si="965"/>
        <v>#N/A</v>
      </c>
      <c r="CS857" t="e">
        <f t="shared" si="966"/>
        <v>#N/A</v>
      </c>
      <c r="CT857" t="e">
        <f t="shared" si="967"/>
        <v>#N/A</v>
      </c>
      <c r="CU857" t="e">
        <f t="shared" si="968"/>
        <v>#N/A</v>
      </c>
      <c r="CV857" t="e">
        <f t="shared" si="969"/>
        <v>#N/A</v>
      </c>
      <c r="CW857" t="e">
        <f t="shared" si="970"/>
        <v>#N/A</v>
      </c>
      <c r="CX857" t="e">
        <f t="shared" si="971"/>
        <v>#N/A</v>
      </c>
      <c r="CY857" t="e">
        <f t="shared" si="972"/>
        <v>#N/A</v>
      </c>
      <c r="CZ857" t="e">
        <f t="shared" si="973"/>
        <v>#N/A</v>
      </c>
      <c r="DA857" t="e">
        <f t="shared" si="974"/>
        <v>#N/A</v>
      </c>
      <c r="DB857" t="e">
        <f t="shared" si="975"/>
        <v>#N/A</v>
      </c>
      <c r="DC857" t="e">
        <f t="shared" si="976"/>
        <v>#N/A</v>
      </c>
      <c r="DD857" t="e">
        <f t="shared" si="977"/>
        <v>#N/A</v>
      </c>
      <c r="DE857" t="e">
        <f t="shared" si="978"/>
        <v>#N/A</v>
      </c>
      <c r="DF857" t="e">
        <f t="shared" si="979"/>
        <v>#N/A</v>
      </c>
    </row>
    <row r="858" spans="1:110" x14ac:dyDescent="0.25">
      <c r="A858" s="4">
        <f>raw!$A859:$A859</f>
        <v>0</v>
      </c>
      <c r="B858" s="6">
        <f>raw!$B859:$B859</f>
        <v>0</v>
      </c>
      <c r="D858" t="e">
        <f>IF(score!$C858=".",".",IF(score!$C858=0,"1",IF(score!$C858=25,"0",IF(score!$C858=50,"0",IF(score!$C858=75,"0",IF(score!$C858=100,"0"))))))</f>
        <v>#N/A</v>
      </c>
      <c r="E858" t="e">
        <f>IF(score!$C858=".",".",IF(score!$C858=0,"0",IF(score!$C858=25,"1",IF(score!$C858=50,"0",IF(score!$C858=75,"0",IF(score!$C858=100,"0"))))))</f>
        <v>#N/A</v>
      </c>
      <c r="F858" t="e">
        <f>IF(score!$C858=".",".",IF(score!$C858=0,"0",IF(score!$C858=25,"0",IF(score!$C858=50,"1",IF(score!$C858=75,"0",IF(score!$C858=100,"0"))))))</f>
        <v>#N/A</v>
      </c>
      <c r="G858" t="e">
        <f>IF(score!$C858=".",".",IF(score!$C858=0,"0",IF(score!$C858=25,"0",IF(score!$C858=50,"0",IF(score!$C858=75,"1",IF(score!$C858=100,"0"))))))</f>
        <v>#N/A</v>
      </c>
      <c r="H858" t="e">
        <f>IF(score!$D858=".",".",IF(score!$D858=0,"1",IF(score!$D858=50,"0",IF(score!$D858=100,"0"))))</f>
        <v>#N/A</v>
      </c>
      <c r="I858" t="e">
        <f>IF(score!$D858=".",".",IF(score!$D858=0,"0",IF(score!$D858=50,"1",IF(score!$D858=100,"0"))))</f>
        <v>#N/A</v>
      </c>
      <c r="J858" t="e">
        <f>IF(score!$E858=".",".",IF(score!$E858=0,"1",IF(score!$E858=50,"0",IF(score!$E858=100,"0"))))</f>
        <v>#N/A</v>
      </c>
      <c r="K858" t="e">
        <f>IF(score!$E858=".",".",IF(score!$E858=0,"0",IF(score!$E858=50,"1",IF(score!$E858=100,"0"))))</f>
        <v>#N/A</v>
      </c>
      <c r="L858" t="e">
        <f>IF(score!$F858=".",".",IF(score!$F858=0,"1",IF(score!$F858=100,"0")))</f>
        <v>#N/A</v>
      </c>
      <c r="M858" t="e">
        <f>IF(score!$G858=".",".",IF(score!$G858=0,"1",IF(score!$G858=100,"0")))</f>
        <v>#N/A</v>
      </c>
      <c r="N858" t="e">
        <f>IF(score!$H858=".",".",IF(score!$H858=0,"1",IF(score!$H858=100,"0")))</f>
        <v>#N/A</v>
      </c>
      <c r="O858" t="e">
        <f>IF(score!$I858=".",".",IF(score!$I858=0,"1",IF(score!$I858=50,"0",IF(score!$I858=100,"0"))))</f>
        <v>#N/A</v>
      </c>
      <c r="P858" t="e">
        <f>IF(score!$J858=".",".",IF(score!$J858=0,"1",IF(score!$J858=25,"0",IF(score!$J858=50,"0",IF(score!$J858=75,"0",IF(score!$J858=100,"0"))))))</f>
        <v>#N/A</v>
      </c>
      <c r="Q858" t="e">
        <f>IF(score!$J858=".",".",IF(score!$J858=0,"0",IF(score!$J858=25,"1",IF(score!$J858=50,"0",IF(score!$J858=75,"0",IF(score!$J858=100,"0"))))))</f>
        <v>#N/A</v>
      </c>
      <c r="R858" t="e">
        <f>IF(score!$J858=".",".",IF(score!$J858=0,"0",IF(score!$J858=25,"0",IF(score!$J858=50,"1",IF(score!$J858=75,"0",IF(score!$J858=100,"0"))))))</f>
        <v>#N/A</v>
      </c>
      <c r="S858" t="e">
        <f>IF(score!$J858=".",".",IF(score!$J858=0,"0",IF(score!$J858=25,"0",IF(score!$J858=50,"0",IF(score!$J858=75,"1",IF(score!$J858=100,"0"))))))</f>
        <v>#N/A</v>
      </c>
      <c r="T858" t="e">
        <f>IF(score!$K858=".",".",IF(score!$K858=0,"1",IF(score!$K858=20,"0",IF(score!$K858=40,"0",IF(score!$K858=60,"0",IF(score!$K858=80,"0",IF(score!$K858=100,"0")))))))</f>
        <v>#N/A</v>
      </c>
      <c r="U858" t="e">
        <f>IF(score!$K858=".",".",IF(score!$K858=0,"0",IF(score!$K858=20,"1",IF(score!$K858=40,"0",IF(score!$K858=60,"0",IF(score!$K858=80,"0",IF(score!$K858=100,"0")))))))</f>
        <v>#N/A</v>
      </c>
      <c r="V858" t="e">
        <f>IF(score!$K858=".",".",IF(score!$K858=0,"0",IF(score!$K858=20,"0",IF(score!$K858=40,"1",IF(score!$K858=60,"0",IF(score!$K858=80,"0",IF(score!$K858=100,"0")))))))</f>
        <v>#N/A</v>
      </c>
      <c r="W858" t="e">
        <f>IF(score!$K858=".",".",IF(score!$K858=0,"0",IF(score!$K858=20,"0",IF(score!$K858=40,"0",IF(score!$K858=60,"1",IF(score!$K858=80,"0",IF(score!$K858=100,"0")))))))</f>
        <v>#N/A</v>
      </c>
      <c r="X858" t="e">
        <f>IF(score!$K858=".",".",IF(score!$K858=0,"0",IF(score!$K858=20,"0",IF(score!$K858=40,"0",IF(score!$K858=60,"0",IF(score!$K858=80,"1",IF(score!$K858=100,"0")))))))</f>
        <v>#N/A</v>
      </c>
      <c r="Y858" t="e">
        <f>IF(score!$L858=".",".",IF(score!$L858=0,"1",IF(score!$L858=20,"0",IF(score!$L858=40,"0",IF(score!$L858=60,"0",IF(score!$L858=80,"0",IF(score!$L858=100,"0")))))))</f>
        <v>#N/A</v>
      </c>
      <c r="Z858" t="e">
        <f>IF(score!$L858=".",".",IF(score!$L858=0,"0",IF(score!$L858=20,"1",IF(score!$L858=40,"0",IF(score!$L858=60,"0",IF(score!$L858=80,"0",IF(score!$L858=100,"0")))))))</f>
        <v>#N/A</v>
      </c>
      <c r="AA858" t="e">
        <f>IF(score!$L858=".",".",IF(score!$L858=0,"0",IF(score!$L858=20,"0",IF(score!$L858=40,"1",IF(score!$L858=60,"0",IF(score!$L858=80,"0",IF(score!$L858=100,"0")))))))</f>
        <v>#N/A</v>
      </c>
      <c r="AB858" t="e">
        <f>IF(score!$L858=".",".",IF(score!$L858=0,"0",IF(score!$L858=20,"0",IF(score!$L858=40,"0",IF(score!$L858=60,"1",IF(score!$L858=80,"0",IF(score!$L858=100,"0")))))))</f>
        <v>#N/A</v>
      </c>
      <c r="AC858" t="e">
        <f>IF(score!$L858=".",".",IF(score!$L858=0,"0",IF(score!$L858=20,"0",IF(score!$L858=40,"0",IF(score!$L858=60,"0",IF(score!$L858=80,"1",IF(score!L858=100,"0")))))))</f>
        <v>#N/A</v>
      </c>
      <c r="AD858" t="e">
        <f>IF(score!$M858=".",".",IF(score!$M858=0,"1",IF(score!$M858=20,"0",IF(score!$M858=40,"0",IF(score!$M858=60,"0",IF(score!$M858=80,"0",IF(score!$M858=100,"0")))))))</f>
        <v>#N/A</v>
      </c>
      <c r="AE858" t="e">
        <f>IF(score!$M858=".",".",IF(score!$M858=0,"0",IF(score!$M858=20,"1",IF(score!$M858=40,"0",IF(score!$M858=60,"0",IF(score!$M858=80,"0",IF(score!$M858=100,"0")))))))</f>
        <v>#N/A</v>
      </c>
      <c r="AF858" t="e">
        <f>IF(score!$M858=".",".",IF(score!$M858=0,"0",IF(score!$M858=20,"0",IF(score!$M858=40,"1",IF(score!$M858=60,"0",IF(score!$M858=80,"0",IF(score!$M858=100,"0")))))))</f>
        <v>#N/A</v>
      </c>
      <c r="AG858" t="e">
        <f>IF(score!$M858=".",".",IF(score!$M858=0,"0",IF(score!$M858=20,"0",IF(score!$M858=40,"0",IF(score!$M858=60,"1",IF(score!$M858=80,"0",IF(score!$M858=100,"0")))))))</f>
        <v>#N/A</v>
      </c>
      <c r="AH858" t="e">
        <f>IF(score!$M858=".",".",IF(score!$M858=0,"0",IF(score!$M858=20,"0",IF(score!$M858=40,"0",IF(score!$M858=60,"0",IF(score!$M858=80,"1",IF(score!$M858=100,"0")))))))</f>
        <v>#N/A</v>
      </c>
      <c r="AI858" t="e">
        <f>IF(score!$N858=".",".",IF(score!$N858=0,"1",IF(score!$N858=25,"0",IF(score!$N858=50,"0",IF(score!$N858=75,"0",IF(score!$N858=100,"0"))))))</f>
        <v>#N/A</v>
      </c>
      <c r="AJ858" t="e">
        <f>IF(score!$N858=".",".",IF(score!$N858=0,"0",IF(score!$N858=25,"1",IF(score!$N858=50,"0",IF(score!$N858=75,"0",IF(score!$N858=100,"0"))))))</f>
        <v>#N/A</v>
      </c>
      <c r="AK858" t="e">
        <f>IF(score!$N858=".",".",IF(score!$N858=0,"0",IF(score!$N858=25,"0",IF(score!$N858=50,"1",IF(score!$N858=75,"0",IF(score!$N858=100,"0"))))))</f>
        <v>#N/A</v>
      </c>
      <c r="AL858" t="e">
        <f>IF(score!$N858=".",".",IF(score!$N858=0,"0",IF(score!$N858=25,"0",IF(score!$N858=50,"0",IF(score!$N858=75,"1",IF(score!$N858=100,"0"))))))</f>
        <v>#N/A</v>
      </c>
      <c r="AN858" t="e">
        <f t="shared" si="910"/>
        <v>#N/A</v>
      </c>
      <c r="AO858" t="e">
        <f t="shared" si="911"/>
        <v>#N/A</v>
      </c>
      <c r="AP858" t="e">
        <f t="shared" si="912"/>
        <v>#N/A</v>
      </c>
      <c r="AQ858" t="e">
        <f t="shared" si="913"/>
        <v>#N/A</v>
      </c>
      <c r="AR858" t="e">
        <f t="shared" si="914"/>
        <v>#N/A</v>
      </c>
      <c r="AS858" t="e">
        <f t="shared" si="915"/>
        <v>#N/A</v>
      </c>
      <c r="AT858" t="e">
        <f t="shared" si="916"/>
        <v>#N/A</v>
      </c>
      <c r="AU858" t="e">
        <f t="shared" si="917"/>
        <v>#N/A</v>
      </c>
      <c r="AV858" t="e">
        <f t="shared" si="918"/>
        <v>#N/A</v>
      </c>
      <c r="AW858" t="e">
        <f t="shared" si="919"/>
        <v>#N/A</v>
      </c>
      <c r="AX858" t="e">
        <f t="shared" si="920"/>
        <v>#N/A</v>
      </c>
      <c r="AY858" t="e">
        <f t="shared" si="921"/>
        <v>#N/A</v>
      </c>
      <c r="AZ858" t="e">
        <f t="shared" si="922"/>
        <v>#N/A</v>
      </c>
      <c r="BA858" t="e">
        <f t="shared" si="923"/>
        <v>#N/A</v>
      </c>
      <c r="BB858" t="e">
        <f t="shared" si="924"/>
        <v>#N/A</v>
      </c>
      <c r="BC858" t="e">
        <f t="shared" si="925"/>
        <v>#N/A</v>
      </c>
      <c r="BD858" t="e">
        <f t="shared" si="926"/>
        <v>#N/A</v>
      </c>
      <c r="BE858" t="e">
        <f t="shared" si="927"/>
        <v>#N/A</v>
      </c>
      <c r="BF858" t="e">
        <f t="shared" si="928"/>
        <v>#N/A</v>
      </c>
      <c r="BG858" t="e">
        <f t="shared" si="929"/>
        <v>#N/A</v>
      </c>
      <c r="BH858" t="e">
        <f t="shared" si="930"/>
        <v>#N/A</v>
      </c>
      <c r="BI858" t="e">
        <f t="shared" si="931"/>
        <v>#N/A</v>
      </c>
      <c r="BJ858" t="e">
        <f t="shared" si="932"/>
        <v>#N/A</v>
      </c>
      <c r="BK858" t="e">
        <f t="shared" si="933"/>
        <v>#N/A</v>
      </c>
      <c r="BL858" t="e">
        <f t="shared" si="934"/>
        <v>#N/A</v>
      </c>
      <c r="BM858" t="e">
        <f t="shared" si="935"/>
        <v>#N/A</v>
      </c>
      <c r="BN858" t="e">
        <f t="shared" si="936"/>
        <v>#N/A</v>
      </c>
      <c r="BO858" t="e">
        <f t="shared" si="937"/>
        <v>#N/A</v>
      </c>
      <c r="BP858" t="e">
        <f t="shared" si="938"/>
        <v>#N/A</v>
      </c>
      <c r="BQ858" t="e">
        <f t="shared" si="939"/>
        <v>#N/A</v>
      </c>
      <c r="BR858" t="e">
        <f t="shared" si="940"/>
        <v>#N/A</v>
      </c>
      <c r="BS858" t="e">
        <f t="shared" si="941"/>
        <v>#N/A</v>
      </c>
      <c r="BT858" t="e">
        <f t="shared" si="942"/>
        <v>#N/A</v>
      </c>
      <c r="BU858" t="e">
        <f t="shared" si="943"/>
        <v>#N/A</v>
      </c>
      <c r="BV858" t="e">
        <f t="shared" si="944"/>
        <v>#N/A</v>
      </c>
      <c r="BX858" t="e">
        <f t="shared" si="945"/>
        <v>#N/A</v>
      </c>
      <c r="BY858" t="e">
        <f t="shared" si="946"/>
        <v>#N/A</v>
      </c>
      <c r="BZ858" t="e">
        <f t="shared" si="947"/>
        <v>#N/A</v>
      </c>
      <c r="CA858" t="e">
        <f t="shared" si="948"/>
        <v>#N/A</v>
      </c>
      <c r="CB858" t="e">
        <f t="shared" si="949"/>
        <v>#N/A</v>
      </c>
      <c r="CC858" t="e">
        <f t="shared" si="950"/>
        <v>#N/A</v>
      </c>
      <c r="CD858" t="e">
        <f t="shared" si="951"/>
        <v>#N/A</v>
      </c>
      <c r="CE858" t="e">
        <f t="shared" si="952"/>
        <v>#N/A</v>
      </c>
      <c r="CF858" t="e">
        <f t="shared" si="953"/>
        <v>#N/A</v>
      </c>
      <c r="CG858" t="e">
        <f t="shared" si="954"/>
        <v>#N/A</v>
      </c>
      <c r="CH858" t="e">
        <f t="shared" si="955"/>
        <v>#N/A</v>
      </c>
      <c r="CI858" t="e">
        <f t="shared" si="956"/>
        <v>#N/A</v>
      </c>
      <c r="CJ858" t="e">
        <f t="shared" si="957"/>
        <v>#N/A</v>
      </c>
      <c r="CK858" t="e">
        <f t="shared" si="958"/>
        <v>#N/A</v>
      </c>
      <c r="CL858" t="e">
        <f t="shared" si="959"/>
        <v>#N/A</v>
      </c>
      <c r="CM858" t="e">
        <f t="shared" si="960"/>
        <v>#N/A</v>
      </c>
      <c r="CN858" t="e">
        <f t="shared" si="961"/>
        <v>#N/A</v>
      </c>
      <c r="CO858" t="e">
        <f t="shared" si="962"/>
        <v>#N/A</v>
      </c>
      <c r="CP858" t="e">
        <f t="shared" si="963"/>
        <v>#N/A</v>
      </c>
      <c r="CQ858" t="e">
        <f t="shared" si="964"/>
        <v>#N/A</v>
      </c>
      <c r="CR858" t="e">
        <f t="shared" si="965"/>
        <v>#N/A</v>
      </c>
      <c r="CS858" t="e">
        <f t="shared" si="966"/>
        <v>#N/A</v>
      </c>
      <c r="CT858" t="e">
        <f t="shared" si="967"/>
        <v>#N/A</v>
      </c>
      <c r="CU858" t="e">
        <f t="shared" si="968"/>
        <v>#N/A</v>
      </c>
      <c r="CV858" t="e">
        <f t="shared" si="969"/>
        <v>#N/A</v>
      </c>
      <c r="CW858" t="e">
        <f t="shared" si="970"/>
        <v>#N/A</v>
      </c>
      <c r="CX858" t="e">
        <f t="shared" si="971"/>
        <v>#N/A</v>
      </c>
      <c r="CY858" t="e">
        <f t="shared" si="972"/>
        <v>#N/A</v>
      </c>
      <c r="CZ858" t="e">
        <f t="shared" si="973"/>
        <v>#N/A</v>
      </c>
      <c r="DA858" t="e">
        <f t="shared" si="974"/>
        <v>#N/A</v>
      </c>
      <c r="DB858" t="e">
        <f t="shared" si="975"/>
        <v>#N/A</v>
      </c>
      <c r="DC858" t="e">
        <f t="shared" si="976"/>
        <v>#N/A</v>
      </c>
      <c r="DD858" t="e">
        <f t="shared" si="977"/>
        <v>#N/A</v>
      </c>
      <c r="DE858" t="e">
        <f t="shared" si="978"/>
        <v>#N/A</v>
      </c>
      <c r="DF858" t="e">
        <f t="shared" si="979"/>
        <v>#N/A</v>
      </c>
    </row>
    <row r="859" spans="1:110" x14ac:dyDescent="0.25">
      <c r="A859" s="4">
        <f>raw!$A860:$A860</f>
        <v>0</v>
      </c>
      <c r="B859" s="6">
        <f>raw!$B860:$B860</f>
        <v>0</v>
      </c>
      <c r="D859" t="e">
        <f>IF(score!$C859=".",".",IF(score!$C859=0,"1",IF(score!$C859=25,"0",IF(score!$C859=50,"0",IF(score!$C859=75,"0",IF(score!$C859=100,"0"))))))</f>
        <v>#N/A</v>
      </c>
      <c r="E859" t="e">
        <f>IF(score!$C859=".",".",IF(score!$C859=0,"0",IF(score!$C859=25,"1",IF(score!$C859=50,"0",IF(score!$C859=75,"0",IF(score!$C859=100,"0"))))))</f>
        <v>#N/A</v>
      </c>
      <c r="F859" t="e">
        <f>IF(score!$C859=".",".",IF(score!$C859=0,"0",IF(score!$C859=25,"0",IF(score!$C859=50,"1",IF(score!$C859=75,"0",IF(score!$C859=100,"0"))))))</f>
        <v>#N/A</v>
      </c>
      <c r="G859" t="e">
        <f>IF(score!$C859=".",".",IF(score!$C859=0,"0",IF(score!$C859=25,"0",IF(score!$C859=50,"0",IF(score!$C859=75,"1",IF(score!$C859=100,"0"))))))</f>
        <v>#N/A</v>
      </c>
      <c r="H859" t="e">
        <f>IF(score!$D859=".",".",IF(score!$D859=0,"1",IF(score!$D859=50,"0",IF(score!$D859=100,"0"))))</f>
        <v>#N/A</v>
      </c>
      <c r="I859" t="e">
        <f>IF(score!$D859=".",".",IF(score!$D859=0,"0",IF(score!$D859=50,"1",IF(score!$D859=100,"0"))))</f>
        <v>#N/A</v>
      </c>
      <c r="J859" t="e">
        <f>IF(score!$E859=".",".",IF(score!$E859=0,"1",IF(score!$E859=50,"0",IF(score!$E859=100,"0"))))</f>
        <v>#N/A</v>
      </c>
      <c r="K859" t="e">
        <f>IF(score!$E859=".",".",IF(score!$E859=0,"0",IF(score!$E859=50,"1",IF(score!$E859=100,"0"))))</f>
        <v>#N/A</v>
      </c>
      <c r="L859" t="e">
        <f>IF(score!$F859=".",".",IF(score!$F859=0,"1",IF(score!$F859=100,"0")))</f>
        <v>#N/A</v>
      </c>
      <c r="M859" t="e">
        <f>IF(score!$G859=".",".",IF(score!$G859=0,"1",IF(score!$G859=100,"0")))</f>
        <v>#N/A</v>
      </c>
      <c r="N859" t="e">
        <f>IF(score!$H859=".",".",IF(score!$H859=0,"1",IF(score!$H859=100,"0")))</f>
        <v>#N/A</v>
      </c>
      <c r="O859" t="e">
        <f>IF(score!$I859=".",".",IF(score!$I859=0,"1",IF(score!$I859=50,"0",IF(score!$I859=100,"0"))))</f>
        <v>#N/A</v>
      </c>
      <c r="P859" t="e">
        <f>IF(score!$J859=".",".",IF(score!$J859=0,"1",IF(score!$J859=25,"0",IF(score!$J859=50,"0",IF(score!$J859=75,"0",IF(score!$J859=100,"0"))))))</f>
        <v>#N/A</v>
      </c>
      <c r="Q859" t="e">
        <f>IF(score!$J859=".",".",IF(score!$J859=0,"0",IF(score!$J859=25,"1",IF(score!$J859=50,"0",IF(score!$J859=75,"0",IF(score!$J859=100,"0"))))))</f>
        <v>#N/A</v>
      </c>
      <c r="R859" t="e">
        <f>IF(score!$J859=".",".",IF(score!$J859=0,"0",IF(score!$J859=25,"0",IF(score!$J859=50,"1",IF(score!$J859=75,"0",IF(score!$J859=100,"0"))))))</f>
        <v>#N/A</v>
      </c>
      <c r="S859" t="e">
        <f>IF(score!$J859=".",".",IF(score!$J859=0,"0",IF(score!$J859=25,"0",IF(score!$J859=50,"0",IF(score!$J859=75,"1",IF(score!$J859=100,"0"))))))</f>
        <v>#N/A</v>
      </c>
      <c r="T859" t="e">
        <f>IF(score!$K859=".",".",IF(score!$K859=0,"1",IF(score!$K859=20,"0",IF(score!$K859=40,"0",IF(score!$K859=60,"0",IF(score!$K859=80,"0",IF(score!$K859=100,"0")))))))</f>
        <v>#N/A</v>
      </c>
      <c r="U859" t="e">
        <f>IF(score!$K859=".",".",IF(score!$K859=0,"0",IF(score!$K859=20,"1",IF(score!$K859=40,"0",IF(score!$K859=60,"0",IF(score!$K859=80,"0",IF(score!$K859=100,"0")))))))</f>
        <v>#N/A</v>
      </c>
      <c r="V859" t="e">
        <f>IF(score!$K859=".",".",IF(score!$K859=0,"0",IF(score!$K859=20,"0",IF(score!$K859=40,"1",IF(score!$K859=60,"0",IF(score!$K859=80,"0",IF(score!$K859=100,"0")))))))</f>
        <v>#N/A</v>
      </c>
      <c r="W859" t="e">
        <f>IF(score!$K859=".",".",IF(score!$K859=0,"0",IF(score!$K859=20,"0",IF(score!$K859=40,"0",IF(score!$K859=60,"1",IF(score!$K859=80,"0",IF(score!$K859=100,"0")))))))</f>
        <v>#N/A</v>
      </c>
      <c r="X859" t="e">
        <f>IF(score!$K859=".",".",IF(score!$K859=0,"0",IF(score!$K859=20,"0",IF(score!$K859=40,"0",IF(score!$K859=60,"0",IF(score!$K859=80,"1",IF(score!$K859=100,"0")))))))</f>
        <v>#N/A</v>
      </c>
      <c r="Y859" t="e">
        <f>IF(score!$L859=".",".",IF(score!$L859=0,"1",IF(score!$L859=20,"0",IF(score!$L859=40,"0",IF(score!$L859=60,"0",IF(score!$L859=80,"0",IF(score!$L859=100,"0")))))))</f>
        <v>#N/A</v>
      </c>
      <c r="Z859" t="e">
        <f>IF(score!$L859=".",".",IF(score!$L859=0,"0",IF(score!$L859=20,"1",IF(score!$L859=40,"0",IF(score!$L859=60,"0",IF(score!$L859=80,"0",IF(score!$L859=100,"0")))))))</f>
        <v>#N/A</v>
      </c>
      <c r="AA859" t="e">
        <f>IF(score!$L859=".",".",IF(score!$L859=0,"0",IF(score!$L859=20,"0",IF(score!$L859=40,"1",IF(score!$L859=60,"0",IF(score!$L859=80,"0",IF(score!$L859=100,"0")))))))</f>
        <v>#N/A</v>
      </c>
      <c r="AB859" t="e">
        <f>IF(score!$L859=".",".",IF(score!$L859=0,"0",IF(score!$L859=20,"0",IF(score!$L859=40,"0",IF(score!$L859=60,"1",IF(score!$L859=80,"0",IF(score!$L859=100,"0")))))))</f>
        <v>#N/A</v>
      </c>
      <c r="AC859" t="e">
        <f>IF(score!$L859=".",".",IF(score!$L859=0,"0",IF(score!$L859=20,"0",IF(score!$L859=40,"0",IF(score!$L859=60,"0",IF(score!$L859=80,"1",IF(score!L859=100,"0")))))))</f>
        <v>#N/A</v>
      </c>
      <c r="AD859" t="e">
        <f>IF(score!$M859=".",".",IF(score!$M859=0,"1",IF(score!$M859=20,"0",IF(score!$M859=40,"0",IF(score!$M859=60,"0",IF(score!$M859=80,"0",IF(score!$M859=100,"0")))))))</f>
        <v>#N/A</v>
      </c>
      <c r="AE859" t="e">
        <f>IF(score!$M859=".",".",IF(score!$M859=0,"0",IF(score!$M859=20,"1",IF(score!$M859=40,"0",IF(score!$M859=60,"0",IF(score!$M859=80,"0",IF(score!$M859=100,"0")))))))</f>
        <v>#N/A</v>
      </c>
      <c r="AF859" t="e">
        <f>IF(score!$M859=".",".",IF(score!$M859=0,"0",IF(score!$M859=20,"0",IF(score!$M859=40,"1",IF(score!$M859=60,"0",IF(score!$M859=80,"0",IF(score!$M859=100,"0")))))))</f>
        <v>#N/A</v>
      </c>
      <c r="AG859" t="e">
        <f>IF(score!$M859=".",".",IF(score!$M859=0,"0",IF(score!$M859=20,"0",IF(score!$M859=40,"0",IF(score!$M859=60,"1",IF(score!$M859=80,"0",IF(score!$M859=100,"0")))))))</f>
        <v>#N/A</v>
      </c>
      <c r="AH859" t="e">
        <f>IF(score!$M859=".",".",IF(score!$M859=0,"0",IF(score!$M859=20,"0",IF(score!$M859=40,"0",IF(score!$M859=60,"0",IF(score!$M859=80,"1",IF(score!$M859=100,"0")))))))</f>
        <v>#N/A</v>
      </c>
      <c r="AI859" t="e">
        <f>IF(score!$N859=".",".",IF(score!$N859=0,"1",IF(score!$N859=25,"0",IF(score!$N859=50,"0",IF(score!$N859=75,"0",IF(score!$N859=100,"0"))))))</f>
        <v>#N/A</v>
      </c>
      <c r="AJ859" t="e">
        <f>IF(score!$N859=".",".",IF(score!$N859=0,"0",IF(score!$N859=25,"1",IF(score!$N859=50,"0",IF(score!$N859=75,"0",IF(score!$N859=100,"0"))))))</f>
        <v>#N/A</v>
      </c>
      <c r="AK859" t="e">
        <f>IF(score!$N859=".",".",IF(score!$N859=0,"0",IF(score!$N859=25,"0",IF(score!$N859=50,"1",IF(score!$N859=75,"0",IF(score!$N859=100,"0"))))))</f>
        <v>#N/A</v>
      </c>
      <c r="AL859" t="e">
        <f>IF(score!$N859=".",".",IF(score!$N859=0,"0",IF(score!$N859=25,"0",IF(score!$N859=50,"0",IF(score!$N859=75,"1",IF(score!$N859=100,"0"))))))</f>
        <v>#N/A</v>
      </c>
      <c r="AN859" t="e">
        <f t="shared" si="910"/>
        <v>#N/A</v>
      </c>
      <c r="AO859" t="e">
        <f t="shared" si="911"/>
        <v>#N/A</v>
      </c>
      <c r="AP859" t="e">
        <f t="shared" si="912"/>
        <v>#N/A</v>
      </c>
      <c r="AQ859" t="e">
        <f t="shared" si="913"/>
        <v>#N/A</v>
      </c>
      <c r="AR859" t="e">
        <f t="shared" si="914"/>
        <v>#N/A</v>
      </c>
      <c r="AS859" t="e">
        <f t="shared" si="915"/>
        <v>#N/A</v>
      </c>
      <c r="AT859" t="e">
        <f t="shared" si="916"/>
        <v>#N/A</v>
      </c>
      <c r="AU859" t="e">
        <f t="shared" si="917"/>
        <v>#N/A</v>
      </c>
      <c r="AV859" t="e">
        <f t="shared" si="918"/>
        <v>#N/A</v>
      </c>
      <c r="AW859" t="e">
        <f t="shared" si="919"/>
        <v>#N/A</v>
      </c>
      <c r="AX859" t="e">
        <f t="shared" si="920"/>
        <v>#N/A</v>
      </c>
      <c r="AY859" t="e">
        <f t="shared" si="921"/>
        <v>#N/A</v>
      </c>
      <c r="AZ859" t="e">
        <f t="shared" si="922"/>
        <v>#N/A</v>
      </c>
      <c r="BA859" t="e">
        <f t="shared" si="923"/>
        <v>#N/A</v>
      </c>
      <c r="BB859" t="e">
        <f t="shared" si="924"/>
        <v>#N/A</v>
      </c>
      <c r="BC859" t="e">
        <f t="shared" si="925"/>
        <v>#N/A</v>
      </c>
      <c r="BD859" t="e">
        <f t="shared" si="926"/>
        <v>#N/A</v>
      </c>
      <c r="BE859" t="e">
        <f t="shared" si="927"/>
        <v>#N/A</v>
      </c>
      <c r="BF859" t="e">
        <f t="shared" si="928"/>
        <v>#N/A</v>
      </c>
      <c r="BG859" t="e">
        <f t="shared" si="929"/>
        <v>#N/A</v>
      </c>
      <c r="BH859" t="e">
        <f t="shared" si="930"/>
        <v>#N/A</v>
      </c>
      <c r="BI859" t="e">
        <f t="shared" si="931"/>
        <v>#N/A</v>
      </c>
      <c r="BJ859" t="e">
        <f t="shared" si="932"/>
        <v>#N/A</v>
      </c>
      <c r="BK859" t="e">
        <f t="shared" si="933"/>
        <v>#N/A</v>
      </c>
      <c r="BL859" t="e">
        <f t="shared" si="934"/>
        <v>#N/A</v>
      </c>
      <c r="BM859" t="e">
        <f t="shared" si="935"/>
        <v>#N/A</v>
      </c>
      <c r="BN859" t="e">
        <f t="shared" si="936"/>
        <v>#N/A</v>
      </c>
      <c r="BO859" t="e">
        <f t="shared" si="937"/>
        <v>#N/A</v>
      </c>
      <c r="BP859" t="e">
        <f t="shared" si="938"/>
        <v>#N/A</v>
      </c>
      <c r="BQ859" t="e">
        <f t="shared" si="939"/>
        <v>#N/A</v>
      </c>
      <c r="BR859" t="e">
        <f t="shared" si="940"/>
        <v>#N/A</v>
      </c>
      <c r="BS859" t="e">
        <f t="shared" si="941"/>
        <v>#N/A</v>
      </c>
      <c r="BT859" t="e">
        <f t="shared" si="942"/>
        <v>#N/A</v>
      </c>
      <c r="BU859" t="e">
        <f t="shared" si="943"/>
        <v>#N/A</v>
      </c>
      <c r="BV859" t="e">
        <f t="shared" si="944"/>
        <v>#N/A</v>
      </c>
      <c r="BX859" t="e">
        <f t="shared" si="945"/>
        <v>#N/A</v>
      </c>
      <c r="BY859" t="e">
        <f t="shared" si="946"/>
        <v>#N/A</v>
      </c>
      <c r="BZ859" t="e">
        <f t="shared" si="947"/>
        <v>#N/A</v>
      </c>
      <c r="CA859" t="e">
        <f t="shared" si="948"/>
        <v>#N/A</v>
      </c>
      <c r="CB859" t="e">
        <f t="shared" si="949"/>
        <v>#N/A</v>
      </c>
      <c r="CC859" t="e">
        <f t="shared" si="950"/>
        <v>#N/A</v>
      </c>
      <c r="CD859" t="e">
        <f t="shared" si="951"/>
        <v>#N/A</v>
      </c>
      <c r="CE859" t="e">
        <f t="shared" si="952"/>
        <v>#N/A</v>
      </c>
      <c r="CF859" t="e">
        <f t="shared" si="953"/>
        <v>#N/A</v>
      </c>
      <c r="CG859" t="e">
        <f t="shared" si="954"/>
        <v>#N/A</v>
      </c>
      <c r="CH859" t="e">
        <f t="shared" si="955"/>
        <v>#N/A</v>
      </c>
      <c r="CI859" t="e">
        <f t="shared" si="956"/>
        <v>#N/A</v>
      </c>
      <c r="CJ859" t="e">
        <f t="shared" si="957"/>
        <v>#N/A</v>
      </c>
      <c r="CK859" t="e">
        <f t="shared" si="958"/>
        <v>#N/A</v>
      </c>
      <c r="CL859" t="e">
        <f t="shared" si="959"/>
        <v>#N/A</v>
      </c>
      <c r="CM859" t="e">
        <f t="shared" si="960"/>
        <v>#N/A</v>
      </c>
      <c r="CN859" t="e">
        <f t="shared" si="961"/>
        <v>#N/A</v>
      </c>
      <c r="CO859" t="e">
        <f t="shared" si="962"/>
        <v>#N/A</v>
      </c>
      <c r="CP859" t="e">
        <f t="shared" si="963"/>
        <v>#N/A</v>
      </c>
      <c r="CQ859" t="e">
        <f t="shared" si="964"/>
        <v>#N/A</v>
      </c>
      <c r="CR859" t="e">
        <f t="shared" si="965"/>
        <v>#N/A</v>
      </c>
      <c r="CS859" t="e">
        <f t="shared" si="966"/>
        <v>#N/A</v>
      </c>
      <c r="CT859" t="e">
        <f t="shared" si="967"/>
        <v>#N/A</v>
      </c>
      <c r="CU859" t="e">
        <f t="shared" si="968"/>
        <v>#N/A</v>
      </c>
      <c r="CV859" t="e">
        <f t="shared" si="969"/>
        <v>#N/A</v>
      </c>
      <c r="CW859" t="e">
        <f t="shared" si="970"/>
        <v>#N/A</v>
      </c>
      <c r="CX859" t="e">
        <f t="shared" si="971"/>
        <v>#N/A</v>
      </c>
      <c r="CY859" t="e">
        <f t="shared" si="972"/>
        <v>#N/A</v>
      </c>
      <c r="CZ859" t="e">
        <f t="shared" si="973"/>
        <v>#N/A</v>
      </c>
      <c r="DA859" t="e">
        <f t="shared" si="974"/>
        <v>#N/A</v>
      </c>
      <c r="DB859" t="e">
        <f t="shared" si="975"/>
        <v>#N/A</v>
      </c>
      <c r="DC859" t="e">
        <f t="shared" si="976"/>
        <v>#N/A</v>
      </c>
      <c r="DD859" t="e">
        <f t="shared" si="977"/>
        <v>#N/A</v>
      </c>
      <c r="DE859" t="e">
        <f t="shared" si="978"/>
        <v>#N/A</v>
      </c>
      <c r="DF859" t="e">
        <f t="shared" si="979"/>
        <v>#N/A</v>
      </c>
    </row>
    <row r="860" spans="1:110" x14ac:dyDescent="0.25">
      <c r="A860" s="4">
        <f>raw!$A861:$A861</f>
        <v>0</v>
      </c>
      <c r="B860" s="6">
        <f>raw!$B861:$B861</f>
        <v>0</v>
      </c>
      <c r="D860" t="e">
        <f>IF(score!$C860=".",".",IF(score!$C860=0,"1",IF(score!$C860=25,"0",IF(score!$C860=50,"0",IF(score!$C860=75,"0",IF(score!$C860=100,"0"))))))</f>
        <v>#N/A</v>
      </c>
      <c r="E860" t="e">
        <f>IF(score!$C860=".",".",IF(score!$C860=0,"0",IF(score!$C860=25,"1",IF(score!$C860=50,"0",IF(score!$C860=75,"0",IF(score!$C860=100,"0"))))))</f>
        <v>#N/A</v>
      </c>
      <c r="F860" t="e">
        <f>IF(score!$C860=".",".",IF(score!$C860=0,"0",IF(score!$C860=25,"0",IF(score!$C860=50,"1",IF(score!$C860=75,"0",IF(score!$C860=100,"0"))))))</f>
        <v>#N/A</v>
      </c>
      <c r="G860" t="e">
        <f>IF(score!$C860=".",".",IF(score!$C860=0,"0",IF(score!$C860=25,"0",IF(score!$C860=50,"0",IF(score!$C860=75,"1",IF(score!$C860=100,"0"))))))</f>
        <v>#N/A</v>
      </c>
      <c r="H860" t="e">
        <f>IF(score!$D860=".",".",IF(score!$D860=0,"1",IF(score!$D860=50,"0",IF(score!$D860=100,"0"))))</f>
        <v>#N/A</v>
      </c>
      <c r="I860" t="e">
        <f>IF(score!$D860=".",".",IF(score!$D860=0,"0",IF(score!$D860=50,"1",IF(score!$D860=100,"0"))))</f>
        <v>#N/A</v>
      </c>
      <c r="J860" t="e">
        <f>IF(score!$E860=".",".",IF(score!$E860=0,"1",IF(score!$E860=50,"0",IF(score!$E860=100,"0"))))</f>
        <v>#N/A</v>
      </c>
      <c r="K860" t="e">
        <f>IF(score!$E860=".",".",IF(score!$E860=0,"0",IF(score!$E860=50,"1",IF(score!$E860=100,"0"))))</f>
        <v>#N/A</v>
      </c>
      <c r="L860" t="e">
        <f>IF(score!$F860=".",".",IF(score!$F860=0,"1",IF(score!$F860=100,"0")))</f>
        <v>#N/A</v>
      </c>
      <c r="M860" t="e">
        <f>IF(score!$G860=".",".",IF(score!$G860=0,"1",IF(score!$G860=100,"0")))</f>
        <v>#N/A</v>
      </c>
      <c r="N860" t="e">
        <f>IF(score!$H860=".",".",IF(score!$H860=0,"1",IF(score!$H860=100,"0")))</f>
        <v>#N/A</v>
      </c>
      <c r="O860" t="e">
        <f>IF(score!$I860=".",".",IF(score!$I860=0,"1",IF(score!$I860=50,"0",IF(score!$I860=100,"0"))))</f>
        <v>#N/A</v>
      </c>
      <c r="P860" t="e">
        <f>IF(score!$J860=".",".",IF(score!$J860=0,"1",IF(score!$J860=25,"0",IF(score!$J860=50,"0",IF(score!$J860=75,"0",IF(score!$J860=100,"0"))))))</f>
        <v>#N/A</v>
      </c>
      <c r="Q860" t="e">
        <f>IF(score!$J860=".",".",IF(score!$J860=0,"0",IF(score!$J860=25,"1",IF(score!$J860=50,"0",IF(score!$J860=75,"0",IF(score!$J860=100,"0"))))))</f>
        <v>#N/A</v>
      </c>
      <c r="R860" t="e">
        <f>IF(score!$J860=".",".",IF(score!$J860=0,"0",IF(score!$J860=25,"0",IF(score!$J860=50,"1",IF(score!$J860=75,"0",IF(score!$J860=100,"0"))))))</f>
        <v>#N/A</v>
      </c>
      <c r="S860" t="e">
        <f>IF(score!$J860=".",".",IF(score!$J860=0,"0",IF(score!$J860=25,"0",IF(score!$J860=50,"0",IF(score!$J860=75,"1",IF(score!$J860=100,"0"))))))</f>
        <v>#N/A</v>
      </c>
      <c r="T860" t="e">
        <f>IF(score!$K860=".",".",IF(score!$K860=0,"1",IF(score!$K860=20,"0",IF(score!$K860=40,"0",IF(score!$K860=60,"0",IF(score!$K860=80,"0",IF(score!$K860=100,"0")))))))</f>
        <v>#N/A</v>
      </c>
      <c r="U860" t="e">
        <f>IF(score!$K860=".",".",IF(score!$K860=0,"0",IF(score!$K860=20,"1",IF(score!$K860=40,"0",IF(score!$K860=60,"0",IF(score!$K860=80,"0",IF(score!$K860=100,"0")))))))</f>
        <v>#N/A</v>
      </c>
      <c r="V860" t="e">
        <f>IF(score!$K860=".",".",IF(score!$K860=0,"0",IF(score!$K860=20,"0",IF(score!$K860=40,"1",IF(score!$K860=60,"0",IF(score!$K860=80,"0",IF(score!$K860=100,"0")))))))</f>
        <v>#N/A</v>
      </c>
      <c r="W860" t="e">
        <f>IF(score!$K860=".",".",IF(score!$K860=0,"0",IF(score!$K860=20,"0",IF(score!$K860=40,"0",IF(score!$K860=60,"1",IF(score!$K860=80,"0",IF(score!$K860=100,"0")))))))</f>
        <v>#N/A</v>
      </c>
      <c r="X860" t="e">
        <f>IF(score!$K860=".",".",IF(score!$K860=0,"0",IF(score!$K860=20,"0",IF(score!$K860=40,"0",IF(score!$K860=60,"0",IF(score!$K860=80,"1",IF(score!$K860=100,"0")))))))</f>
        <v>#N/A</v>
      </c>
      <c r="Y860" t="e">
        <f>IF(score!$L860=".",".",IF(score!$L860=0,"1",IF(score!$L860=20,"0",IF(score!$L860=40,"0",IF(score!$L860=60,"0",IF(score!$L860=80,"0",IF(score!$L860=100,"0")))))))</f>
        <v>#N/A</v>
      </c>
      <c r="Z860" t="e">
        <f>IF(score!$L860=".",".",IF(score!$L860=0,"0",IF(score!$L860=20,"1",IF(score!$L860=40,"0",IF(score!$L860=60,"0",IF(score!$L860=80,"0",IF(score!$L860=100,"0")))))))</f>
        <v>#N/A</v>
      </c>
      <c r="AA860" t="e">
        <f>IF(score!$L860=".",".",IF(score!$L860=0,"0",IF(score!$L860=20,"0",IF(score!$L860=40,"1",IF(score!$L860=60,"0",IF(score!$L860=80,"0",IF(score!$L860=100,"0")))))))</f>
        <v>#N/A</v>
      </c>
      <c r="AB860" t="e">
        <f>IF(score!$L860=".",".",IF(score!$L860=0,"0",IF(score!$L860=20,"0",IF(score!$L860=40,"0",IF(score!$L860=60,"1",IF(score!$L860=80,"0",IF(score!$L860=100,"0")))))))</f>
        <v>#N/A</v>
      </c>
      <c r="AC860" t="e">
        <f>IF(score!$L860=".",".",IF(score!$L860=0,"0",IF(score!$L860=20,"0",IF(score!$L860=40,"0",IF(score!$L860=60,"0",IF(score!$L860=80,"1",IF(score!L860=100,"0")))))))</f>
        <v>#N/A</v>
      </c>
      <c r="AD860" t="e">
        <f>IF(score!$M860=".",".",IF(score!$M860=0,"1",IF(score!$M860=20,"0",IF(score!$M860=40,"0",IF(score!$M860=60,"0",IF(score!$M860=80,"0",IF(score!$M860=100,"0")))))))</f>
        <v>#N/A</v>
      </c>
      <c r="AE860" t="e">
        <f>IF(score!$M860=".",".",IF(score!$M860=0,"0",IF(score!$M860=20,"1",IF(score!$M860=40,"0",IF(score!$M860=60,"0",IF(score!$M860=80,"0",IF(score!$M860=100,"0")))))))</f>
        <v>#N/A</v>
      </c>
      <c r="AF860" t="e">
        <f>IF(score!$M860=".",".",IF(score!$M860=0,"0",IF(score!$M860=20,"0",IF(score!$M860=40,"1",IF(score!$M860=60,"0",IF(score!$M860=80,"0",IF(score!$M860=100,"0")))))))</f>
        <v>#N/A</v>
      </c>
      <c r="AG860" t="e">
        <f>IF(score!$M860=".",".",IF(score!$M860=0,"0",IF(score!$M860=20,"0",IF(score!$M860=40,"0",IF(score!$M860=60,"1",IF(score!$M860=80,"0",IF(score!$M860=100,"0")))))))</f>
        <v>#N/A</v>
      </c>
      <c r="AH860" t="e">
        <f>IF(score!$M860=".",".",IF(score!$M860=0,"0",IF(score!$M860=20,"0",IF(score!$M860=40,"0",IF(score!$M860=60,"0",IF(score!$M860=80,"1",IF(score!$M860=100,"0")))))))</f>
        <v>#N/A</v>
      </c>
      <c r="AI860" t="e">
        <f>IF(score!$N860=".",".",IF(score!$N860=0,"1",IF(score!$N860=25,"0",IF(score!$N860=50,"0",IF(score!$N860=75,"0",IF(score!$N860=100,"0"))))))</f>
        <v>#N/A</v>
      </c>
      <c r="AJ860" t="e">
        <f>IF(score!$N860=".",".",IF(score!$N860=0,"0",IF(score!$N860=25,"1",IF(score!$N860=50,"0",IF(score!$N860=75,"0",IF(score!$N860=100,"0"))))))</f>
        <v>#N/A</v>
      </c>
      <c r="AK860" t="e">
        <f>IF(score!$N860=".",".",IF(score!$N860=0,"0",IF(score!$N860=25,"0",IF(score!$N860=50,"1",IF(score!$N860=75,"0",IF(score!$N860=100,"0"))))))</f>
        <v>#N/A</v>
      </c>
      <c r="AL860" t="e">
        <f>IF(score!$N860=".",".",IF(score!$N860=0,"0",IF(score!$N860=25,"0",IF(score!$N860=50,"0",IF(score!$N860=75,"1",IF(score!$N860=100,"0"))))))</f>
        <v>#N/A</v>
      </c>
      <c r="AN860" t="e">
        <f t="shared" si="910"/>
        <v>#N/A</v>
      </c>
      <c r="AO860" t="e">
        <f t="shared" si="911"/>
        <v>#N/A</v>
      </c>
      <c r="AP860" t="e">
        <f t="shared" si="912"/>
        <v>#N/A</v>
      </c>
      <c r="AQ860" t="e">
        <f t="shared" si="913"/>
        <v>#N/A</v>
      </c>
      <c r="AR860" t="e">
        <f t="shared" si="914"/>
        <v>#N/A</v>
      </c>
      <c r="AS860" t="e">
        <f t="shared" si="915"/>
        <v>#N/A</v>
      </c>
      <c r="AT860" t="e">
        <f t="shared" si="916"/>
        <v>#N/A</v>
      </c>
      <c r="AU860" t="e">
        <f t="shared" si="917"/>
        <v>#N/A</v>
      </c>
      <c r="AV860" t="e">
        <f t="shared" si="918"/>
        <v>#N/A</v>
      </c>
      <c r="AW860" t="e">
        <f t="shared" si="919"/>
        <v>#N/A</v>
      </c>
      <c r="AX860" t="e">
        <f t="shared" si="920"/>
        <v>#N/A</v>
      </c>
      <c r="AY860" t="e">
        <f t="shared" si="921"/>
        <v>#N/A</v>
      </c>
      <c r="AZ860" t="e">
        <f t="shared" si="922"/>
        <v>#N/A</v>
      </c>
      <c r="BA860" t="e">
        <f t="shared" si="923"/>
        <v>#N/A</v>
      </c>
      <c r="BB860" t="e">
        <f t="shared" si="924"/>
        <v>#N/A</v>
      </c>
      <c r="BC860" t="e">
        <f t="shared" si="925"/>
        <v>#N/A</v>
      </c>
      <c r="BD860" t="e">
        <f t="shared" si="926"/>
        <v>#N/A</v>
      </c>
      <c r="BE860" t="e">
        <f t="shared" si="927"/>
        <v>#N/A</v>
      </c>
      <c r="BF860" t="e">
        <f t="shared" si="928"/>
        <v>#N/A</v>
      </c>
      <c r="BG860" t="e">
        <f t="shared" si="929"/>
        <v>#N/A</v>
      </c>
      <c r="BH860" t="e">
        <f t="shared" si="930"/>
        <v>#N/A</v>
      </c>
      <c r="BI860" t="e">
        <f t="shared" si="931"/>
        <v>#N/A</v>
      </c>
      <c r="BJ860" t="e">
        <f t="shared" si="932"/>
        <v>#N/A</v>
      </c>
      <c r="BK860" t="e">
        <f t="shared" si="933"/>
        <v>#N/A</v>
      </c>
      <c r="BL860" t="e">
        <f t="shared" si="934"/>
        <v>#N/A</v>
      </c>
      <c r="BM860" t="e">
        <f t="shared" si="935"/>
        <v>#N/A</v>
      </c>
      <c r="BN860" t="e">
        <f t="shared" si="936"/>
        <v>#N/A</v>
      </c>
      <c r="BO860" t="e">
        <f t="shared" si="937"/>
        <v>#N/A</v>
      </c>
      <c r="BP860" t="e">
        <f t="shared" si="938"/>
        <v>#N/A</v>
      </c>
      <c r="BQ860" t="e">
        <f t="shared" si="939"/>
        <v>#N/A</v>
      </c>
      <c r="BR860" t="e">
        <f t="shared" si="940"/>
        <v>#N/A</v>
      </c>
      <c r="BS860" t="e">
        <f t="shared" si="941"/>
        <v>#N/A</v>
      </c>
      <c r="BT860" t="e">
        <f t="shared" si="942"/>
        <v>#N/A</v>
      </c>
      <c r="BU860" t="e">
        <f t="shared" si="943"/>
        <v>#N/A</v>
      </c>
      <c r="BV860" t="e">
        <f t="shared" si="944"/>
        <v>#N/A</v>
      </c>
      <c r="BX860" t="e">
        <f t="shared" si="945"/>
        <v>#N/A</v>
      </c>
      <c r="BY860" t="e">
        <f t="shared" si="946"/>
        <v>#N/A</v>
      </c>
      <c r="BZ860" t="e">
        <f t="shared" si="947"/>
        <v>#N/A</v>
      </c>
      <c r="CA860" t="e">
        <f t="shared" si="948"/>
        <v>#N/A</v>
      </c>
      <c r="CB860" t="e">
        <f t="shared" si="949"/>
        <v>#N/A</v>
      </c>
      <c r="CC860" t="e">
        <f t="shared" si="950"/>
        <v>#N/A</v>
      </c>
      <c r="CD860" t="e">
        <f t="shared" si="951"/>
        <v>#N/A</v>
      </c>
      <c r="CE860" t="e">
        <f t="shared" si="952"/>
        <v>#N/A</v>
      </c>
      <c r="CF860" t="e">
        <f t="shared" si="953"/>
        <v>#N/A</v>
      </c>
      <c r="CG860" t="e">
        <f t="shared" si="954"/>
        <v>#N/A</v>
      </c>
      <c r="CH860" t="e">
        <f t="shared" si="955"/>
        <v>#N/A</v>
      </c>
      <c r="CI860" t="e">
        <f t="shared" si="956"/>
        <v>#N/A</v>
      </c>
      <c r="CJ860" t="e">
        <f t="shared" si="957"/>
        <v>#N/A</v>
      </c>
      <c r="CK860" t="e">
        <f t="shared" si="958"/>
        <v>#N/A</v>
      </c>
      <c r="CL860" t="e">
        <f t="shared" si="959"/>
        <v>#N/A</v>
      </c>
      <c r="CM860" t="e">
        <f t="shared" si="960"/>
        <v>#N/A</v>
      </c>
      <c r="CN860" t="e">
        <f t="shared" si="961"/>
        <v>#N/A</v>
      </c>
      <c r="CO860" t="e">
        <f t="shared" si="962"/>
        <v>#N/A</v>
      </c>
      <c r="CP860" t="e">
        <f t="shared" si="963"/>
        <v>#N/A</v>
      </c>
      <c r="CQ860" t="e">
        <f t="shared" si="964"/>
        <v>#N/A</v>
      </c>
      <c r="CR860" t="e">
        <f t="shared" si="965"/>
        <v>#N/A</v>
      </c>
      <c r="CS860" t="e">
        <f t="shared" si="966"/>
        <v>#N/A</v>
      </c>
      <c r="CT860" t="e">
        <f t="shared" si="967"/>
        <v>#N/A</v>
      </c>
      <c r="CU860" t="e">
        <f t="shared" si="968"/>
        <v>#N/A</v>
      </c>
      <c r="CV860" t="e">
        <f t="shared" si="969"/>
        <v>#N/A</v>
      </c>
      <c r="CW860" t="e">
        <f t="shared" si="970"/>
        <v>#N/A</v>
      </c>
      <c r="CX860" t="e">
        <f t="shared" si="971"/>
        <v>#N/A</v>
      </c>
      <c r="CY860" t="e">
        <f t="shared" si="972"/>
        <v>#N/A</v>
      </c>
      <c r="CZ860" t="e">
        <f t="shared" si="973"/>
        <v>#N/A</v>
      </c>
      <c r="DA860" t="e">
        <f t="shared" si="974"/>
        <v>#N/A</v>
      </c>
      <c r="DB860" t="e">
        <f t="shared" si="975"/>
        <v>#N/A</v>
      </c>
      <c r="DC860" t="e">
        <f t="shared" si="976"/>
        <v>#N/A</v>
      </c>
      <c r="DD860" t="e">
        <f t="shared" si="977"/>
        <v>#N/A</v>
      </c>
      <c r="DE860" t="e">
        <f t="shared" si="978"/>
        <v>#N/A</v>
      </c>
      <c r="DF860" t="e">
        <f t="shared" si="979"/>
        <v>#N/A</v>
      </c>
    </row>
    <row r="861" spans="1:110" x14ac:dyDescent="0.25">
      <c r="A861" s="4">
        <f>raw!$A862:$A862</f>
        <v>0</v>
      </c>
      <c r="B861" s="6">
        <f>raw!$B862:$B862</f>
        <v>0</v>
      </c>
      <c r="D861" t="e">
        <f>IF(score!$C861=".",".",IF(score!$C861=0,"1",IF(score!$C861=25,"0",IF(score!$C861=50,"0",IF(score!$C861=75,"0",IF(score!$C861=100,"0"))))))</f>
        <v>#N/A</v>
      </c>
      <c r="E861" t="e">
        <f>IF(score!$C861=".",".",IF(score!$C861=0,"0",IF(score!$C861=25,"1",IF(score!$C861=50,"0",IF(score!$C861=75,"0",IF(score!$C861=100,"0"))))))</f>
        <v>#N/A</v>
      </c>
      <c r="F861" t="e">
        <f>IF(score!$C861=".",".",IF(score!$C861=0,"0",IF(score!$C861=25,"0",IF(score!$C861=50,"1",IF(score!$C861=75,"0",IF(score!$C861=100,"0"))))))</f>
        <v>#N/A</v>
      </c>
      <c r="G861" t="e">
        <f>IF(score!$C861=".",".",IF(score!$C861=0,"0",IF(score!$C861=25,"0",IF(score!$C861=50,"0",IF(score!$C861=75,"1",IF(score!$C861=100,"0"))))))</f>
        <v>#N/A</v>
      </c>
      <c r="H861" t="e">
        <f>IF(score!$D861=".",".",IF(score!$D861=0,"1",IF(score!$D861=50,"0",IF(score!$D861=100,"0"))))</f>
        <v>#N/A</v>
      </c>
      <c r="I861" t="e">
        <f>IF(score!$D861=".",".",IF(score!$D861=0,"0",IF(score!$D861=50,"1",IF(score!$D861=100,"0"))))</f>
        <v>#N/A</v>
      </c>
      <c r="J861" t="e">
        <f>IF(score!$E861=".",".",IF(score!$E861=0,"1",IF(score!$E861=50,"0",IF(score!$E861=100,"0"))))</f>
        <v>#N/A</v>
      </c>
      <c r="K861" t="e">
        <f>IF(score!$E861=".",".",IF(score!$E861=0,"0",IF(score!$E861=50,"1",IF(score!$E861=100,"0"))))</f>
        <v>#N/A</v>
      </c>
      <c r="L861" t="e">
        <f>IF(score!$F861=".",".",IF(score!$F861=0,"1",IF(score!$F861=100,"0")))</f>
        <v>#N/A</v>
      </c>
      <c r="M861" t="e">
        <f>IF(score!$G861=".",".",IF(score!$G861=0,"1",IF(score!$G861=100,"0")))</f>
        <v>#N/A</v>
      </c>
      <c r="N861" t="e">
        <f>IF(score!$H861=".",".",IF(score!$H861=0,"1",IF(score!$H861=100,"0")))</f>
        <v>#N/A</v>
      </c>
      <c r="O861" t="e">
        <f>IF(score!$I861=".",".",IF(score!$I861=0,"1",IF(score!$I861=50,"0",IF(score!$I861=100,"0"))))</f>
        <v>#N/A</v>
      </c>
      <c r="P861" t="e">
        <f>IF(score!$J861=".",".",IF(score!$J861=0,"1",IF(score!$J861=25,"0",IF(score!$J861=50,"0",IF(score!$J861=75,"0",IF(score!$J861=100,"0"))))))</f>
        <v>#N/A</v>
      </c>
      <c r="Q861" t="e">
        <f>IF(score!$J861=".",".",IF(score!$J861=0,"0",IF(score!$J861=25,"1",IF(score!$J861=50,"0",IF(score!$J861=75,"0",IF(score!$J861=100,"0"))))))</f>
        <v>#N/A</v>
      </c>
      <c r="R861" t="e">
        <f>IF(score!$J861=".",".",IF(score!$J861=0,"0",IF(score!$J861=25,"0",IF(score!$J861=50,"1",IF(score!$J861=75,"0",IF(score!$J861=100,"0"))))))</f>
        <v>#N/A</v>
      </c>
      <c r="S861" t="e">
        <f>IF(score!$J861=".",".",IF(score!$J861=0,"0",IF(score!$J861=25,"0",IF(score!$J861=50,"0",IF(score!$J861=75,"1",IF(score!$J861=100,"0"))))))</f>
        <v>#N/A</v>
      </c>
      <c r="T861" t="e">
        <f>IF(score!$K861=".",".",IF(score!$K861=0,"1",IF(score!$K861=20,"0",IF(score!$K861=40,"0",IF(score!$K861=60,"0",IF(score!$K861=80,"0",IF(score!$K861=100,"0")))))))</f>
        <v>#N/A</v>
      </c>
      <c r="U861" t="e">
        <f>IF(score!$K861=".",".",IF(score!$K861=0,"0",IF(score!$K861=20,"1",IF(score!$K861=40,"0",IF(score!$K861=60,"0",IF(score!$K861=80,"0",IF(score!$K861=100,"0")))))))</f>
        <v>#N/A</v>
      </c>
      <c r="V861" t="e">
        <f>IF(score!$K861=".",".",IF(score!$K861=0,"0",IF(score!$K861=20,"0",IF(score!$K861=40,"1",IF(score!$K861=60,"0",IF(score!$K861=80,"0",IF(score!$K861=100,"0")))))))</f>
        <v>#N/A</v>
      </c>
      <c r="W861" t="e">
        <f>IF(score!$K861=".",".",IF(score!$K861=0,"0",IF(score!$K861=20,"0",IF(score!$K861=40,"0",IF(score!$K861=60,"1",IF(score!$K861=80,"0",IF(score!$K861=100,"0")))))))</f>
        <v>#N/A</v>
      </c>
      <c r="X861" t="e">
        <f>IF(score!$K861=".",".",IF(score!$K861=0,"0",IF(score!$K861=20,"0",IF(score!$K861=40,"0",IF(score!$K861=60,"0",IF(score!$K861=80,"1",IF(score!$K861=100,"0")))))))</f>
        <v>#N/A</v>
      </c>
      <c r="Y861" t="e">
        <f>IF(score!$L861=".",".",IF(score!$L861=0,"1",IF(score!$L861=20,"0",IF(score!$L861=40,"0",IF(score!$L861=60,"0",IF(score!$L861=80,"0",IF(score!$L861=100,"0")))))))</f>
        <v>#N/A</v>
      </c>
      <c r="Z861" t="e">
        <f>IF(score!$L861=".",".",IF(score!$L861=0,"0",IF(score!$L861=20,"1",IF(score!$L861=40,"0",IF(score!$L861=60,"0",IF(score!$L861=80,"0",IF(score!$L861=100,"0")))))))</f>
        <v>#N/A</v>
      </c>
      <c r="AA861" t="e">
        <f>IF(score!$L861=".",".",IF(score!$L861=0,"0",IF(score!$L861=20,"0",IF(score!$L861=40,"1",IF(score!$L861=60,"0",IF(score!$L861=80,"0",IF(score!$L861=100,"0")))))))</f>
        <v>#N/A</v>
      </c>
      <c r="AB861" t="e">
        <f>IF(score!$L861=".",".",IF(score!$L861=0,"0",IF(score!$L861=20,"0",IF(score!$L861=40,"0",IF(score!$L861=60,"1",IF(score!$L861=80,"0",IF(score!$L861=100,"0")))))))</f>
        <v>#N/A</v>
      </c>
      <c r="AC861" t="e">
        <f>IF(score!$L861=".",".",IF(score!$L861=0,"0",IF(score!$L861=20,"0",IF(score!$L861=40,"0",IF(score!$L861=60,"0",IF(score!$L861=80,"1",IF(score!L861=100,"0")))))))</f>
        <v>#N/A</v>
      </c>
      <c r="AD861" t="e">
        <f>IF(score!$M861=".",".",IF(score!$M861=0,"1",IF(score!$M861=20,"0",IF(score!$M861=40,"0",IF(score!$M861=60,"0",IF(score!$M861=80,"0",IF(score!$M861=100,"0")))))))</f>
        <v>#N/A</v>
      </c>
      <c r="AE861" t="e">
        <f>IF(score!$M861=".",".",IF(score!$M861=0,"0",IF(score!$M861=20,"1",IF(score!$M861=40,"0",IF(score!$M861=60,"0",IF(score!$M861=80,"0",IF(score!$M861=100,"0")))))))</f>
        <v>#N/A</v>
      </c>
      <c r="AF861" t="e">
        <f>IF(score!$M861=".",".",IF(score!$M861=0,"0",IF(score!$M861=20,"0",IF(score!$M861=40,"1",IF(score!$M861=60,"0",IF(score!$M861=80,"0",IF(score!$M861=100,"0")))))))</f>
        <v>#N/A</v>
      </c>
      <c r="AG861" t="e">
        <f>IF(score!$M861=".",".",IF(score!$M861=0,"0",IF(score!$M861=20,"0",IF(score!$M861=40,"0",IF(score!$M861=60,"1",IF(score!$M861=80,"0",IF(score!$M861=100,"0")))))))</f>
        <v>#N/A</v>
      </c>
      <c r="AH861" t="e">
        <f>IF(score!$M861=".",".",IF(score!$M861=0,"0",IF(score!$M861=20,"0",IF(score!$M861=40,"0",IF(score!$M861=60,"0",IF(score!$M861=80,"1",IF(score!$M861=100,"0")))))))</f>
        <v>#N/A</v>
      </c>
      <c r="AI861" t="e">
        <f>IF(score!$N861=".",".",IF(score!$N861=0,"1",IF(score!$N861=25,"0",IF(score!$N861=50,"0",IF(score!$N861=75,"0",IF(score!$N861=100,"0"))))))</f>
        <v>#N/A</v>
      </c>
      <c r="AJ861" t="e">
        <f>IF(score!$N861=".",".",IF(score!$N861=0,"0",IF(score!$N861=25,"1",IF(score!$N861=50,"0",IF(score!$N861=75,"0",IF(score!$N861=100,"0"))))))</f>
        <v>#N/A</v>
      </c>
      <c r="AK861" t="e">
        <f>IF(score!$N861=".",".",IF(score!$N861=0,"0",IF(score!$N861=25,"0",IF(score!$N861=50,"1",IF(score!$N861=75,"0",IF(score!$N861=100,"0"))))))</f>
        <v>#N/A</v>
      </c>
      <c r="AL861" t="e">
        <f>IF(score!$N861=".",".",IF(score!$N861=0,"0",IF(score!$N861=25,"0",IF(score!$N861=50,"0",IF(score!$N861=75,"1",IF(score!$N861=100,"0"))))))</f>
        <v>#N/A</v>
      </c>
      <c r="AN861" t="e">
        <f t="shared" si="910"/>
        <v>#N/A</v>
      </c>
      <c r="AO861" t="e">
        <f t="shared" si="911"/>
        <v>#N/A</v>
      </c>
      <c r="AP861" t="e">
        <f t="shared" si="912"/>
        <v>#N/A</v>
      </c>
      <c r="AQ861" t="e">
        <f t="shared" si="913"/>
        <v>#N/A</v>
      </c>
      <c r="AR861" t="e">
        <f t="shared" si="914"/>
        <v>#N/A</v>
      </c>
      <c r="AS861" t="e">
        <f t="shared" si="915"/>
        <v>#N/A</v>
      </c>
      <c r="AT861" t="e">
        <f t="shared" si="916"/>
        <v>#N/A</v>
      </c>
      <c r="AU861" t="e">
        <f t="shared" si="917"/>
        <v>#N/A</v>
      </c>
      <c r="AV861" t="e">
        <f t="shared" si="918"/>
        <v>#N/A</v>
      </c>
      <c r="AW861" t="e">
        <f t="shared" si="919"/>
        <v>#N/A</v>
      </c>
      <c r="AX861" t="e">
        <f t="shared" si="920"/>
        <v>#N/A</v>
      </c>
      <c r="AY861" t="e">
        <f t="shared" si="921"/>
        <v>#N/A</v>
      </c>
      <c r="AZ861" t="e">
        <f t="shared" si="922"/>
        <v>#N/A</v>
      </c>
      <c r="BA861" t="e">
        <f t="shared" si="923"/>
        <v>#N/A</v>
      </c>
      <c r="BB861" t="e">
        <f t="shared" si="924"/>
        <v>#N/A</v>
      </c>
      <c r="BC861" t="e">
        <f t="shared" si="925"/>
        <v>#N/A</v>
      </c>
      <c r="BD861" t="e">
        <f t="shared" si="926"/>
        <v>#N/A</v>
      </c>
      <c r="BE861" t="e">
        <f t="shared" si="927"/>
        <v>#N/A</v>
      </c>
      <c r="BF861" t="e">
        <f t="shared" si="928"/>
        <v>#N/A</v>
      </c>
      <c r="BG861" t="e">
        <f t="shared" si="929"/>
        <v>#N/A</v>
      </c>
      <c r="BH861" t="e">
        <f t="shared" si="930"/>
        <v>#N/A</v>
      </c>
      <c r="BI861" t="e">
        <f t="shared" si="931"/>
        <v>#N/A</v>
      </c>
      <c r="BJ861" t="e">
        <f t="shared" si="932"/>
        <v>#N/A</v>
      </c>
      <c r="BK861" t="e">
        <f t="shared" si="933"/>
        <v>#N/A</v>
      </c>
      <c r="BL861" t="e">
        <f t="shared" si="934"/>
        <v>#N/A</v>
      </c>
      <c r="BM861" t="e">
        <f t="shared" si="935"/>
        <v>#N/A</v>
      </c>
      <c r="BN861" t="e">
        <f t="shared" si="936"/>
        <v>#N/A</v>
      </c>
      <c r="BO861" t="e">
        <f t="shared" si="937"/>
        <v>#N/A</v>
      </c>
      <c r="BP861" t="e">
        <f t="shared" si="938"/>
        <v>#N/A</v>
      </c>
      <c r="BQ861" t="e">
        <f t="shared" si="939"/>
        <v>#N/A</v>
      </c>
      <c r="BR861" t="e">
        <f t="shared" si="940"/>
        <v>#N/A</v>
      </c>
      <c r="BS861" t="e">
        <f t="shared" si="941"/>
        <v>#N/A</v>
      </c>
      <c r="BT861" t="e">
        <f t="shared" si="942"/>
        <v>#N/A</v>
      </c>
      <c r="BU861" t="e">
        <f t="shared" si="943"/>
        <v>#N/A</v>
      </c>
      <c r="BV861" t="e">
        <f t="shared" si="944"/>
        <v>#N/A</v>
      </c>
      <c r="BX861" t="e">
        <f t="shared" si="945"/>
        <v>#N/A</v>
      </c>
      <c r="BY861" t="e">
        <f t="shared" si="946"/>
        <v>#N/A</v>
      </c>
      <c r="BZ861" t="e">
        <f t="shared" si="947"/>
        <v>#N/A</v>
      </c>
      <c r="CA861" t="e">
        <f t="shared" si="948"/>
        <v>#N/A</v>
      </c>
      <c r="CB861" t="e">
        <f t="shared" si="949"/>
        <v>#N/A</v>
      </c>
      <c r="CC861" t="e">
        <f t="shared" si="950"/>
        <v>#N/A</v>
      </c>
      <c r="CD861" t="e">
        <f t="shared" si="951"/>
        <v>#N/A</v>
      </c>
      <c r="CE861" t="e">
        <f t="shared" si="952"/>
        <v>#N/A</v>
      </c>
      <c r="CF861" t="e">
        <f t="shared" si="953"/>
        <v>#N/A</v>
      </c>
      <c r="CG861" t="e">
        <f t="shared" si="954"/>
        <v>#N/A</v>
      </c>
      <c r="CH861" t="e">
        <f t="shared" si="955"/>
        <v>#N/A</v>
      </c>
      <c r="CI861" t="e">
        <f t="shared" si="956"/>
        <v>#N/A</v>
      </c>
      <c r="CJ861" t="e">
        <f t="shared" si="957"/>
        <v>#N/A</v>
      </c>
      <c r="CK861" t="e">
        <f t="shared" si="958"/>
        <v>#N/A</v>
      </c>
      <c r="CL861" t="e">
        <f t="shared" si="959"/>
        <v>#N/A</v>
      </c>
      <c r="CM861" t="e">
        <f t="shared" si="960"/>
        <v>#N/A</v>
      </c>
      <c r="CN861" t="e">
        <f t="shared" si="961"/>
        <v>#N/A</v>
      </c>
      <c r="CO861" t="e">
        <f t="shared" si="962"/>
        <v>#N/A</v>
      </c>
      <c r="CP861" t="e">
        <f t="shared" si="963"/>
        <v>#N/A</v>
      </c>
      <c r="CQ861" t="e">
        <f t="shared" si="964"/>
        <v>#N/A</v>
      </c>
      <c r="CR861" t="e">
        <f t="shared" si="965"/>
        <v>#N/A</v>
      </c>
      <c r="CS861" t="e">
        <f t="shared" si="966"/>
        <v>#N/A</v>
      </c>
      <c r="CT861" t="e">
        <f t="shared" si="967"/>
        <v>#N/A</v>
      </c>
      <c r="CU861" t="e">
        <f t="shared" si="968"/>
        <v>#N/A</v>
      </c>
      <c r="CV861" t="e">
        <f t="shared" si="969"/>
        <v>#N/A</v>
      </c>
      <c r="CW861" t="e">
        <f t="shared" si="970"/>
        <v>#N/A</v>
      </c>
      <c r="CX861" t="e">
        <f t="shared" si="971"/>
        <v>#N/A</v>
      </c>
      <c r="CY861" t="e">
        <f t="shared" si="972"/>
        <v>#N/A</v>
      </c>
      <c r="CZ861" t="e">
        <f t="shared" si="973"/>
        <v>#N/A</v>
      </c>
      <c r="DA861" t="e">
        <f t="shared" si="974"/>
        <v>#N/A</v>
      </c>
      <c r="DB861" t="e">
        <f t="shared" si="975"/>
        <v>#N/A</v>
      </c>
      <c r="DC861" t="e">
        <f t="shared" si="976"/>
        <v>#N/A</v>
      </c>
      <c r="DD861" t="e">
        <f t="shared" si="977"/>
        <v>#N/A</v>
      </c>
      <c r="DE861" t="e">
        <f t="shared" si="978"/>
        <v>#N/A</v>
      </c>
      <c r="DF861" t="e">
        <f t="shared" si="979"/>
        <v>#N/A</v>
      </c>
    </row>
    <row r="862" spans="1:110" x14ac:dyDescent="0.25">
      <c r="A862" s="4">
        <f>raw!$A863:$A863</f>
        <v>0</v>
      </c>
      <c r="B862" s="6">
        <f>raw!$B863:$B863</f>
        <v>0</v>
      </c>
      <c r="D862" t="e">
        <f>IF(score!$C862=".",".",IF(score!$C862=0,"1",IF(score!$C862=25,"0",IF(score!$C862=50,"0",IF(score!$C862=75,"0",IF(score!$C862=100,"0"))))))</f>
        <v>#N/A</v>
      </c>
      <c r="E862" t="e">
        <f>IF(score!$C862=".",".",IF(score!$C862=0,"0",IF(score!$C862=25,"1",IF(score!$C862=50,"0",IF(score!$C862=75,"0",IF(score!$C862=100,"0"))))))</f>
        <v>#N/A</v>
      </c>
      <c r="F862" t="e">
        <f>IF(score!$C862=".",".",IF(score!$C862=0,"0",IF(score!$C862=25,"0",IF(score!$C862=50,"1",IF(score!$C862=75,"0",IF(score!$C862=100,"0"))))))</f>
        <v>#N/A</v>
      </c>
      <c r="G862" t="e">
        <f>IF(score!$C862=".",".",IF(score!$C862=0,"0",IF(score!$C862=25,"0",IF(score!$C862=50,"0",IF(score!$C862=75,"1",IF(score!$C862=100,"0"))))))</f>
        <v>#N/A</v>
      </c>
      <c r="H862" t="e">
        <f>IF(score!$D862=".",".",IF(score!$D862=0,"1",IF(score!$D862=50,"0",IF(score!$D862=100,"0"))))</f>
        <v>#N/A</v>
      </c>
      <c r="I862" t="e">
        <f>IF(score!$D862=".",".",IF(score!$D862=0,"0",IF(score!$D862=50,"1",IF(score!$D862=100,"0"))))</f>
        <v>#N/A</v>
      </c>
      <c r="J862" t="e">
        <f>IF(score!$E862=".",".",IF(score!$E862=0,"1",IF(score!$E862=50,"0",IF(score!$E862=100,"0"))))</f>
        <v>#N/A</v>
      </c>
      <c r="K862" t="e">
        <f>IF(score!$E862=".",".",IF(score!$E862=0,"0",IF(score!$E862=50,"1",IF(score!$E862=100,"0"))))</f>
        <v>#N/A</v>
      </c>
      <c r="L862" t="e">
        <f>IF(score!$F862=".",".",IF(score!$F862=0,"1",IF(score!$F862=100,"0")))</f>
        <v>#N/A</v>
      </c>
      <c r="M862" t="e">
        <f>IF(score!$G862=".",".",IF(score!$G862=0,"1",IF(score!$G862=100,"0")))</f>
        <v>#N/A</v>
      </c>
      <c r="N862" t="e">
        <f>IF(score!$H862=".",".",IF(score!$H862=0,"1",IF(score!$H862=100,"0")))</f>
        <v>#N/A</v>
      </c>
      <c r="O862" t="e">
        <f>IF(score!$I862=".",".",IF(score!$I862=0,"1",IF(score!$I862=50,"0",IF(score!$I862=100,"0"))))</f>
        <v>#N/A</v>
      </c>
      <c r="P862" t="e">
        <f>IF(score!$J862=".",".",IF(score!$J862=0,"1",IF(score!$J862=25,"0",IF(score!$J862=50,"0",IF(score!$J862=75,"0",IF(score!$J862=100,"0"))))))</f>
        <v>#N/A</v>
      </c>
      <c r="Q862" t="e">
        <f>IF(score!$J862=".",".",IF(score!$J862=0,"0",IF(score!$J862=25,"1",IF(score!$J862=50,"0",IF(score!$J862=75,"0",IF(score!$J862=100,"0"))))))</f>
        <v>#N/A</v>
      </c>
      <c r="R862" t="e">
        <f>IF(score!$J862=".",".",IF(score!$J862=0,"0",IF(score!$J862=25,"0",IF(score!$J862=50,"1",IF(score!$J862=75,"0",IF(score!$J862=100,"0"))))))</f>
        <v>#N/A</v>
      </c>
      <c r="S862" t="e">
        <f>IF(score!$J862=".",".",IF(score!$J862=0,"0",IF(score!$J862=25,"0",IF(score!$J862=50,"0",IF(score!$J862=75,"1",IF(score!$J862=100,"0"))))))</f>
        <v>#N/A</v>
      </c>
      <c r="T862" t="e">
        <f>IF(score!$K862=".",".",IF(score!$K862=0,"1",IF(score!$K862=20,"0",IF(score!$K862=40,"0",IF(score!$K862=60,"0",IF(score!$K862=80,"0",IF(score!$K862=100,"0")))))))</f>
        <v>#N/A</v>
      </c>
      <c r="U862" t="e">
        <f>IF(score!$K862=".",".",IF(score!$K862=0,"0",IF(score!$K862=20,"1",IF(score!$K862=40,"0",IF(score!$K862=60,"0",IF(score!$K862=80,"0",IF(score!$K862=100,"0")))))))</f>
        <v>#N/A</v>
      </c>
      <c r="V862" t="e">
        <f>IF(score!$K862=".",".",IF(score!$K862=0,"0",IF(score!$K862=20,"0",IF(score!$K862=40,"1",IF(score!$K862=60,"0",IF(score!$K862=80,"0",IF(score!$K862=100,"0")))))))</f>
        <v>#N/A</v>
      </c>
      <c r="W862" t="e">
        <f>IF(score!$K862=".",".",IF(score!$K862=0,"0",IF(score!$K862=20,"0",IF(score!$K862=40,"0",IF(score!$K862=60,"1",IF(score!$K862=80,"0",IF(score!$K862=100,"0")))))))</f>
        <v>#N/A</v>
      </c>
      <c r="X862" t="e">
        <f>IF(score!$K862=".",".",IF(score!$K862=0,"0",IF(score!$K862=20,"0",IF(score!$K862=40,"0",IF(score!$K862=60,"0",IF(score!$K862=80,"1",IF(score!$K862=100,"0")))))))</f>
        <v>#N/A</v>
      </c>
      <c r="Y862" t="e">
        <f>IF(score!$L862=".",".",IF(score!$L862=0,"1",IF(score!$L862=20,"0",IF(score!$L862=40,"0",IF(score!$L862=60,"0",IF(score!$L862=80,"0",IF(score!$L862=100,"0")))))))</f>
        <v>#N/A</v>
      </c>
      <c r="Z862" t="e">
        <f>IF(score!$L862=".",".",IF(score!$L862=0,"0",IF(score!$L862=20,"1",IF(score!$L862=40,"0",IF(score!$L862=60,"0",IF(score!$L862=80,"0",IF(score!$L862=100,"0")))))))</f>
        <v>#N/A</v>
      </c>
      <c r="AA862" t="e">
        <f>IF(score!$L862=".",".",IF(score!$L862=0,"0",IF(score!$L862=20,"0",IF(score!$L862=40,"1",IF(score!$L862=60,"0",IF(score!$L862=80,"0",IF(score!$L862=100,"0")))))))</f>
        <v>#N/A</v>
      </c>
      <c r="AB862" t="e">
        <f>IF(score!$L862=".",".",IF(score!$L862=0,"0",IF(score!$L862=20,"0",IF(score!$L862=40,"0",IF(score!$L862=60,"1",IF(score!$L862=80,"0",IF(score!$L862=100,"0")))))))</f>
        <v>#N/A</v>
      </c>
      <c r="AC862" t="e">
        <f>IF(score!$L862=".",".",IF(score!$L862=0,"0",IF(score!$L862=20,"0",IF(score!$L862=40,"0",IF(score!$L862=60,"0",IF(score!$L862=80,"1",IF(score!L862=100,"0")))))))</f>
        <v>#N/A</v>
      </c>
      <c r="AD862" t="e">
        <f>IF(score!$M862=".",".",IF(score!$M862=0,"1",IF(score!$M862=20,"0",IF(score!$M862=40,"0",IF(score!$M862=60,"0",IF(score!$M862=80,"0",IF(score!$M862=100,"0")))))))</f>
        <v>#N/A</v>
      </c>
      <c r="AE862" t="e">
        <f>IF(score!$M862=".",".",IF(score!$M862=0,"0",IF(score!$M862=20,"1",IF(score!$M862=40,"0",IF(score!$M862=60,"0",IF(score!$M862=80,"0",IF(score!$M862=100,"0")))))))</f>
        <v>#N/A</v>
      </c>
      <c r="AF862" t="e">
        <f>IF(score!$M862=".",".",IF(score!$M862=0,"0",IF(score!$M862=20,"0",IF(score!$M862=40,"1",IF(score!$M862=60,"0",IF(score!$M862=80,"0",IF(score!$M862=100,"0")))))))</f>
        <v>#N/A</v>
      </c>
      <c r="AG862" t="e">
        <f>IF(score!$M862=".",".",IF(score!$M862=0,"0",IF(score!$M862=20,"0",IF(score!$M862=40,"0",IF(score!$M862=60,"1",IF(score!$M862=80,"0",IF(score!$M862=100,"0")))))))</f>
        <v>#N/A</v>
      </c>
      <c r="AH862" t="e">
        <f>IF(score!$M862=".",".",IF(score!$M862=0,"0",IF(score!$M862=20,"0",IF(score!$M862=40,"0",IF(score!$M862=60,"0",IF(score!$M862=80,"1",IF(score!$M862=100,"0")))))))</f>
        <v>#N/A</v>
      </c>
      <c r="AI862" t="e">
        <f>IF(score!$N862=".",".",IF(score!$N862=0,"1",IF(score!$N862=25,"0",IF(score!$N862=50,"0",IF(score!$N862=75,"0",IF(score!$N862=100,"0"))))))</f>
        <v>#N/A</v>
      </c>
      <c r="AJ862" t="e">
        <f>IF(score!$N862=".",".",IF(score!$N862=0,"0",IF(score!$N862=25,"1",IF(score!$N862=50,"0",IF(score!$N862=75,"0",IF(score!$N862=100,"0"))))))</f>
        <v>#N/A</v>
      </c>
      <c r="AK862" t="e">
        <f>IF(score!$N862=".",".",IF(score!$N862=0,"0",IF(score!$N862=25,"0",IF(score!$N862=50,"1",IF(score!$N862=75,"0",IF(score!$N862=100,"0"))))))</f>
        <v>#N/A</v>
      </c>
      <c r="AL862" t="e">
        <f>IF(score!$N862=".",".",IF(score!$N862=0,"0",IF(score!$N862=25,"0",IF(score!$N862=50,"0",IF(score!$N862=75,"1",IF(score!$N862=100,"0"))))))</f>
        <v>#N/A</v>
      </c>
      <c r="AN862" t="e">
        <f t="shared" si="910"/>
        <v>#N/A</v>
      </c>
      <c r="AO862" t="e">
        <f t="shared" si="911"/>
        <v>#N/A</v>
      </c>
      <c r="AP862" t="e">
        <f t="shared" si="912"/>
        <v>#N/A</v>
      </c>
      <c r="AQ862" t="e">
        <f t="shared" si="913"/>
        <v>#N/A</v>
      </c>
      <c r="AR862" t="e">
        <f t="shared" si="914"/>
        <v>#N/A</v>
      </c>
      <c r="AS862" t="e">
        <f t="shared" si="915"/>
        <v>#N/A</v>
      </c>
      <c r="AT862" t="e">
        <f t="shared" si="916"/>
        <v>#N/A</v>
      </c>
      <c r="AU862" t="e">
        <f t="shared" si="917"/>
        <v>#N/A</v>
      </c>
      <c r="AV862" t="e">
        <f t="shared" si="918"/>
        <v>#N/A</v>
      </c>
      <c r="AW862" t="e">
        <f t="shared" si="919"/>
        <v>#N/A</v>
      </c>
      <c r="AX862" t="e">
        <f t="shared" si="920"/>
        <v>#N/A</v>
      </c>
      <c r="AY862" t="e">
        <f t="shared" si="921"/>
        <v>#N/A</v>
      </c>
      <c r="AZ862" t="e">
        <f t="shared" si="922"/>
        <v>#N/A</v>
      </c>
      <c r="BA862" t="e">
        <f t="shared" si="923"/>
        <v>#N/A</v>
      </c>
      <c r="BB862" t="e">
        <f t="shared" si="924"/>
        <v>#N/A</v>
      </c>
      <c r="BC862" t="e">
        <f t="shared" si="925"/>
        <v>#N/A</v>
      </c>
      <c r="BD862" t="e">
        <f t="shared" si="926"/>
        <v>#N/A</v>
      </c>
      <c r="BE862" t="e">
        <f t="shared" si="927"/>
        <v>#N/A</v>
      </c>
      <c r="BF862" t="e">
        <f t="shared" si="928"/>
        <v>#N/A</v>
      </c>
      <c r="BG862" t="e">
        <f t="shared" si="929"/>
        <v>#N/A</v>
      </c>
      <c r="BH862" t="e">
        <f t="shared" si="930"/>
        <v>#N/A</v>
      </c>
      <c r="BI862" t="e">
        <f t="shared" si="931"/>
        <v>#N/A</v>
      </c>
      <c r="BJ862" t="e">
        <f t="shared" si="932"/>
        <v>#N/A</v>
      </c>
      <c r="BK862" t="e">
        <f t="shared" si="933"/>
        <v>#N/A</v>
      </c>
      <c r="BL862" t="e">
        <f t="shared" si="934"/>
        <v>#N/A</v>
      </c>
      <c r="BM862" t="e">
        <f t="shared" si="935"/>
        <v>#N/A</v>
      </c>
      <c r="BN862" t="e">
        <f t="shared" si="936"/>
        <v>#N/A</v>
      </c>
      <c r="BO862" t="e">
        <f t="shared" si="937"/>
        <v>#N/A</v>
      </c>
      <c r="BP862" t="e">
        <f t="shared" si="938"/>
        <v>#N/A</v>
      </c>
      <c r="BQ862" t="e">
        <f t="shared" si="939"/>
        <v>#N/A</v>
      </c>
      <c r="BR862" t="e">
        <f t="shared" si="940"/>
        <v>#N/A</v>
      </c>
      <c r="BS862" t="e">
        <f t="shared" si="941"/>
        <v>#N/A</v>
      </c>
      <c r="BT862" t="e">
        <f t="shared" si="942"/>
        <v>#N/A</v>
      </c>
      <c r="BU862" t="e">
        <f t="shared" si="943"/>
        <v>#N/A</v>
      </c>
      <c r="BV862" t="e">
        <f t="shared" si="944"/>
        <v>#N/A</v>
      </c>
      <c r="BX862" t="e">
        <f t="shared" si="945"/>
        <v>#N/A</v>
      </c>
      <c r="BY862" t="e">
        <f t="shared" si="946"/>
        <v>#N/A</v>
      </c>
      <c r="BZ862" t="e">
        <f t="shared" si="947"/>
        <v>#N/A</v>
      </c>
      <c r="CA862" t="e">
        <f t="shared" si="948"/>
        <v>#N/A</v>
      </c>
      <c r="CB862" t="e">
        <f t="shared" si="949"/>
        <v>#N/A</v>
      </c>
      <c r="CC862" t="e">
        <f t="shared" si="950"/>
        <v>#N/A</v>
      </c>
      <c r="CD862" t="e">
        <f t="shared" si="951"/>
        <v>#N/A</v>
      </c>
      <c r="CE862" t="e">
        <f t="shared" si="952"/>
        <v>#N/A</v>
      </c>
      <c r="CF862" t="e">
        <f t="shared" si="953"/>
        <v>#N/A</v>
      </c>
      <c r="CG862" t="e">
        <f t="shared" si="954"/>
        <v>#N/A</v>
      </c>
      <c r="CH862" t="e">
        <f t="shared" si="955"/>
        <v>#N/A</v>
      </c>
      <c r="CI862" t="e">
        <f t="shared" si="956"/>
        <v>#N/A</v>
      </c>
      <c r="CJ862" t="e">
        <f t="shared" si="957"/>
        <v>#N/A</v>
      </c>
      <c r="CK862" t="e">
        <f t="shared" si="958"/>
        <v>#N/A</v>
      </c>
      <c r="CL862" t="e">
        <f t="shared" si="959"/>
        <v>#N/A</v>
      </c>
      <c r="CM862" t="e">
        <f t="shared" si="960"/>
        <v>#N/A</v>
      </c>
      <c r="CN862" t="e">
        <f t="shared" si="961"/>
        <v>#N/A</v>
      </c>
      <c r="CO862" t="e">
        <f t="shared" si="962"/>
        <v>#N/A</v>
      </c>
      <c r="CP862" t="e">
        <f t="shared" si="963"/>
        <v>#N/A</v>
      </c>
      <c r="CQ862" t="e">
        <f t="shared" si="964"/>
        <v>#N/A</v>
      </c>
      <c r="CR862" t="e">
        <f t="shared" si="965"/>
        <v>#N/A</v>
      </c>
      <c r="CS862" t="e">
        <f t="shared" si="966"/>
        <v>#N/A</v>
      </c>
      <c r="CT862" t="e">
        <f t="shared" si="967"/>
        <v>#N/A</v>
      </c>
      <c r="CU862" t="e">
        <f t="shared" si="968"/>
        <v>#N/A</v>
      </c>
      <c r="CV862" t="e">
        <f t="shared" si="969"/>
        <v>#N/A</v>
      </c>
      <c r="CW862" t="e">
        <f t="shared" si="970"/>
        <v>#N/A</v>
      </c>
      <c r="CX862" t="e">
        <f t="shared" si="971"/>
        <v>#N/A</v>
      </c>
      <c r="CY862" t="e">
        <f t="shared" si="972"/>
        <v>#N/A</v>
      </c>
      <c r="CZ862" t="e">
        <f t="shared" si="973"/>
        <v>#N/A</v>
      </c>
      <c r="DA862" t="e">
        <f t="shared" si="974"/>
        <v>#N/A</v>
      </c>
      <c r="DB862" t="e">
        <f t="shared" si="975"/>
        <v>#N/A</v>
      </c>
      <c r="DC862" t="e">
        <f t="shared" si="976"/>
        <v>#N/A</v>
      </c>
      <c r="DD862" t="e">
        <f t="shared" si="977"/>
        <v>#N/A</v>
      </c>
      <c r="DE862" t="e">
        <f t="shared" si="978"/>
        <v>#N/A</v>
      </c>
      <c r="DF862" t="e">
        <f t="shared" si="979"/>
        <v>#N/A</v>
      </c>
    </row>
    <row r="863" spans="1:110" x14ac:dyDescent="0.25">
      <c r="A863" s="4">
        <f>raw!$A864:$A864</f>
        <v>0</v>
      </c>
      <c r="B863" s="6">
        <f>raw!$B864:$B864</f>
        <v>0</v>
      </c>
      <c r="D863" t="e">
        <f>IF(score!$C863=".",".",IF(score!$C863=0,"1",IF(score!$C863=25,"0",IF(score!$C863=50,"0",IF(score!$C863=75,"0",IF(score!$C863=100,"0"))))))</f>
        <v>#N/A</v>
      </c>
      <c r="E863" t="e">
        <f>IF(score!$C863=".",".",IF(score!$C863=0,"0",IF(score!$C863=25,"1",IF(score!$C863=50,"0",IF(score!$C863=75,"0",IF(score!$C863=100,"0"))))))</f>
        <v>#N/A</v>
      </c>
      <c r="F863" t="e">
        <f>IF(score!$C863=".",".",IF(score!$C863=0,"0",IF(score!$C863=25,"0",IF(score!$C863=50,"1",IF(score!$C863=75,"0",IF(score!$C863=100,"0"))))))</f>
        <v>#N/A</v>
      </c>
      <c r="G863" t="e">
        <f>IF(score!$C863=".",".",IF(score!$C863=0,"0",IF(score!$C863=25,"0",IF(score!$C863=50,"0",IF(score!$C863=75,"1",IF(score!$C863=100,"0"))))))</f>
        <v>#N/A</v>
      </c>
      <c r="H863" t="e">
        <f>IF(score!$D863=".",".",IF(score!$D863=0,"1",IF(score!$D863=50,"0",IF(score!$D863=100,"0"))))</f>
        <v>#N/A</v>
      </c>
      <c r="I863" t="e">
        <f>IF(score!$D863=".",".",IF(score!$D863=0,"0",IF(score!$D863=50,"1",IF(score!$D863=100,"0"))))</f>
        <v>#N/A</v>
      </c>
      <c r="J863" t="e">
        <f>IF(score!$E863=".",".",IF(score!$E863=0,"1",IF(score!$E863=50,"0",IF(score!$E863=100,"0"))))</f>
        <v>#N/A</v>
      </c>
      <c r="K863" t="e">
        <f>IF(score!$E863=".",".",IF(score!$E863=0,"0",IF(score!$E863=50,"1",IF(score!$E863=100,"0"))))</f>
        <v>#N/A</v>
      </c>
      <c r="L863" t="e">
        <f>IF(score!$F863=".",".",IF(score!$F863=0,"1",IF(score!$F863=100,"0")))</f>
        <v>#N/A</v>
      </c>
      <c r="M863" t="e">
        <f>IF(score!$G863=".",".",IF(score!$G863=0,"1",IF(score!$G863=100,"0")))</f>
        <v>#N/A</v>
      </c>
      <c r="N863" t="e">
        <f>IF(score!$H863=".",".",IF(score!$H863=0,"1",IF(score!$H863=100,"0")))</f>
        <v>#N/A</v>
      </c>
      <c r="O863" t="e">
        <f>IF(score!$I863=".",".",IF(score!$I863=0,"1",IF(score!$I863=50,"0",IF(score!$I863=100,"0"))))</f>
        <v>#N/A</v>
      </c>
      <c r="P863" t="e">
        <f>IF(score!$J863=".",".",IF(score!$J863=0,"1",IF(score!$J863=25,"0",IF(score!$J863=50,"0",IF(score!$J863=75,"0",IF(score!$J863=100,"0"))))))</f>
        <v>#N/A</v>
      </c>
      <c r="Q863" t="e">
        <f>IF(score!$J863=".",".",IF(score!$J863=0,"0",IF(score!$J863=25,"1",IF(score!$J863=50,"0",IF(score!$J863=75,"0",IF(score!$J863=100,"0"))))))</f>
        <v>#N/A</v>
      </c>
      <c r="R863" t="e">
        <f>IF(score!$J863=".",".",IF(score!$J863=0,"0",IF(score!$J863=25,"0",IF(score!$J863=50,"1",IF(score!$J863=75,"0",IF(score!$J863=100,"0"))))))</f>
        <v>#N/A</v>
      </c>
      <c r="S863" t="e">
        <f>IF(score!$J863=".",".",IF(score!$J863=0,"0",IF(score!$J863=25,"0",IF(score!$J863=50,"0",IF(score!$J863=75,"1",IF(score!$J863=100,"0"))))))</f>
        <v>#N/A</v>
      </c>
      <c r="T863" t="e">
        <f>IF(score!$K863=".",".",IF(score!$K863=0,"1",IF(score!$K863=20,"0",IF(score!$K863=40,"0",IF(score!$K863=60,"0",IF(score!$K863=80,"0",IF(score!$K863=100,"0")))))))</f>
        <v>#N/A</v>
      </c>
      <c r="U863" t="e">
        <f>IF(score!$K863=".",".",IF(score!$K863=0,"0",IF(score!$K863=20,"1",IF(score!$K863=40,"0",IF(score!$K863=60,"0",IF(score!$K863=80,"0",IF(score!$K863=100,"0")))))))</f>
        <v>#N/A</v>
      </c>
      <c r="V863" t="e">
        <f>IF(score!$K863=".",".",IF(score!$K863=0,"0",IF(score!$K863=20,"0",IF(score!$K863=40,"1",IF(score!$K863=60,"0",IF(score!$K863=80,"0",IF(score!$K863=100,"0")))))))</f>
        <v>#N/A</v>
      </c>
      <c r="W863" t="e">
        <f>IF(score!$K863=".",".",IF(score!$K863=0,"0",IF(score!$K863=20,"0",IF(score!$K863=40,"0",IF(score!$K863=60,"1",IF(score!$K863=80,"0",IF(score!$K863=100,"0")))))))</f>
        <v>#N/A</v>
      </c>
      <c r="X863" t="e">
        <f>IF(score!$K863=".",".",IF(score!$K863=0,"0",IF(score!$K863=20,"0",IF(score!$K863=40,"0",IF(score!$K863=60,"0",IF(score!$K863=80,"1",IF(score!$K863=100,"0")))))))</f>
        <v>#N/A</v>
      </c>
      <c r="Y863" t="e">
        <f>IF(score!$L863=".",".",IF(score!$L863=0,"1",IF(score!$L863=20,"0",IF(score!$L863=40,"0",IF(score!$L863=60,"0",IF(score!$L863=80,"0",IF(score!$L863=100,"0")))))))</f>
        <v>#N/A</v>
      </c>
      <c r="Z863" t="e">
        <f>IF(score!$L863=".",".",IF(score!$L863=0,"0",IF(score!$L863=20,"1",IF(score!$L863=40,"0",IF(score!$L863=60,"0",IF(score!$L863=80,"0",IF(score!$L863=100,"0")))))))</f>
        <v>#N/A</v>
      </c>
      <c r="AA863" t="e">
        <f>IF(score!$L863=".",".",IF(score!$L863=0,"0",IF(score!$L863=20,"0",IF(score!$L863=40,"1",IF(score!$L863=60,"0",IF(score!$L863=80,"0",IF(score!$L863=100,"0")))))))</f>
        <v>#N/A</v>
      </c>
      <c r="AB863" t="e">
        <f>IF(score!$L863=".",".",IF(score!$L863=0,"0",IF(score!$L863=20,"0",IF(score!$L863=40,"0",IF(score!$L863=60,"1",IF(score!$L863=80,"0",IF(score!$L863=100,"0")))))))</f>
        <v>#N/A</v>
      </c>
      <c r="AC863" t="e">
        <f>IF(score!$L863=".",".",IF(score!$L863=0,"0",IF(score!$L863=20,"0",IF(score!$L863=40,"0",IF(score!$L863=60,"0",IF(score!$L863=80,"1",IF(score!L863=100,"0")))))))</f>
        <v>#N/A</v>
      </c>
      <c r="AD863" t="e">
        <f>IF(score!$M863=".",".",IF(score!$M863=0,"1",IF(score!$M863=20,"0",IF(score!$M863=40,"0",IF(score!$M863=60,"0",IF(score!$M863=80,"0",IF(score!$M863=100,"0")))))))</f>
        <v>#N/A</v>
      </c>
      <c r="AE863" t="e">
        <f>IF(score!$M863=".",".",IF(score!$M863=0,"0",IF(score!$M863=20,"1",IF(score!$M863=40,"0",IF(score!$M863=60,"0",IF(score!$M863=80,"0",IF(score!$M863=100,"0")))))))</f>
        <v>#N/A</v>
      </c>
      <c r="AF863" t="e">
        <f>IF(score!$M863=".",".",IF(score!$M863=0,"0",IF(score!$M863=20,"0",IF(score!$M863=40,"1",IF(score!$M863=60,"0",IF(score!$M863=80,"0",IF(score!$M863=100,"0")))))))</f>
        <v>#N/A</v>
      </c>
      <c r="AG863" t="e">
        <f>IF(score!$M863=".",".",IF(score!$M863=0,"0",IF(score!$M863=20,"0",IF(score!$M863=40,"0",IF(score!$M863=60,"1",IF(score!$M863=80,"0",IF(score!$M863=100,"0")))))))</f>
        <v>#N/A</v>
      </c>
      <c r="AH863" t="e">
        <f>IF(score!$M863=".",".",IF(score!$M863=0,"0",IF(score!$M863=20,"0",IF(score!$M863=40,"0",IF(score!$M863=60,"0",IF(score!$M863=80,"1",IF(score!$M863=100,"0")))))))</f>
        <v>#N/A</v>
      </c>
      <c r="AI863" t="e">
        <f>IF(score!$N863=".",".",IF(score!$N863=0,"1",IF(score!$N863=25,"0",IF(score!$N863=50,"0",IF(score!$N863=75,"0",IF(score!$N863=100,"0"))))))</f>
        <v>#N/A</v>
      </c>
      <c r="AJ863" t="e">
        <f>IF(score!$N863=".",".",IF(score!$N863=0,"0",IF(score!$N863=25,"1",IF(score!$N863=50,"0",IF(score!$N863=75,"0",IF(score!$N863=100,"0"))))))</f>
        <v>#N/A</v>
      </c>
      <c r="AK863" t="e">
        <f>IF(score!$N863=".",".",IF(score!$N863=0,"0",IF(score!$N863=25,"0",IF(score!$N863=50,"1",IF(score!$N863=75,"0",IF(score!$N863=100,"0"))))))</f>
        <v>#N/A</v>
      </c>
      <c r="AL863" t="e">
        <f>IF(score!$N863=".",".",IF(score!$N863=0,"0",IF(score!$N863=25,"0",IF(score!$N863=50,"0",IF(score!$N863=75,"1",IF(score!$N863=100,"0"))))))</f>
        <v>#N/A</v>
      </c>
      <c r="AN863" t="e">
        <f t="shared" si="910"/>
        <v>#N/A</v>
      </c>
      <c r="AO863" t="e">
        <f t="shared" si="911"/>
        <v>#N/A</v>
      </c>
      <c r="AP863" t="e">
        <f t="shared" si="912"/>
        <v>#N/A</v>
      </c>
      <c r="AQ863" t="e">
        <f t="shared" si="913"/>
        <v>#N/A</v>
      </c>
      <c r="AR863" t="e">
        <f t="shared" si="914"/>
        <v>#N/A</v>
      </c>
      <c r="AS863" t="e">
        <f t="shared" si="915"/>
        <v>#N/A</v>
      </c>
      <c r="AT863" t="e">
        <f t="shared" si="916"/>
        <v>#N/A</v>
      </c>
      <c r="AU863" t="e">
        <f t="shared" si="917"/>
        <v>#N/A</v>
      </c>
      <c r="AV863" t="e">
        <f t="shared" si="918"/>
        <v>#N/A</v>
      </c>
      <c r="AW863" t="e">
        <f t="shared" si="919"/>
        <v>#N/A</v>
      </c>
      <c r="AX863" t="e">
        <f t="shared" si="920"/>
        <v>#N/A</v>
      </c>
      <c r="AY863" t="e">
        <f t="shared" si="921"/>
        <v>#N/A</v>
      </c>
      <c r="AZ863" t="e">
        <f t="shared" si="922"/>
        <v>#N/A</v>
      </c>
      <c r="BA863" t="e">
        <f t="shared" si="923"/>
        <v>#N/A</v>
      </c>
      <c r="BB863" t="e">
        <f t="shared" si="924"/>
        <v>#N/A</v>
      </c>
      <c r="BC863" t="e">
        <f t="shared" si="925"/>
        <v>#N/A</v>
      </c>
      <c r="BD863" t="e">
        <f t="shared" si="926"/>
        <v>#N/A</v>
      </c>
      <c r="BE863" t="e">
        <f t="shared" si="927"/>
        <v>#N/A</v>
      </c>
      <c r="BF863" t="e">
        <f t="shared" si="928"/>
        <v>#N/A</v>
      </c>
      <c r="BG863" t="e">
        <f t="shared" si="929"/>
        <v>#N/A</v>
      </c>
      <c r="BH863" t="e">
        <f t="shared" si="930"/>
        <v>#N/A</v>
      </c>
      <c r="BI863" t="e">
        <f t="shared" si="931"/>
        <v>#N/A</v>
      </c>
      <c r="BJ863" t="e">
        <f t="shared" si="932"/>
        <v>#N/A</v>
      </c>
      <c r="BK863" t="e">
        <f t="shared" si="933"/>
        <v>#N/A</v>
      </c>
      <c r="BL863" t="e">
        <f t="shared" si="934"/>
        <v>#N/A</v>
      </c>
      <c r="BM863" t="e">
        <f t="shared" si="935"/>
        <v>#N/A</v>
      </c>
      <c r="BN863" t="e">
        <f t="shared" si="936"/>
        <v>#N/A</v>
      </c>
      <c r="BO863" t="e">
        <f t="shared" si="937"/>
        <v>#N/A</v>
      </c>
      <c r="BP863" t="e">
        <f t="shared" si="938"/>
        <v>#N/A</v>
      </c>
      <c r="BQ863" t="e">
        <f t="shared" si="939"/>
        <v>#N/A</v>
      </c>
      <c r="BR863" t="e">
        <f t="shared" si="940"/>
        <v>#N/A</v>
      </c>
      <c r="BS863" t="e">
        <f t="shared" si="941"/>
        <v>#N/A</v>
      </c>
      <c r="BT863" t="e">
        <f t="shared" si="942"/>
        <v>#N/A</v>
      </c>
      <c r="BU863" t="e">
        <f t="shared" si="943"/>
        <v>#N/A</v>
      </c>
      <c r="BV863" t="e">
        <f t="shared" si="944"/>
        <v>#N/A</v>
      </c>
      <c r="BX863" t="e">
        <f t="shared" si="945"/>
        <v>#N/A</v>
      </c>
      <c r="BY863" t="e">
        <f t="shared" si="946"/>
        <v>#N/A</v>
      </c>
      <c r="BZ863" t="e">
        <f t="shared" si="947"/>
        <v>#N/A</v>
      </c>
      <c r="CA863" t="e">
        <f t="shared" si="948"/>
        <v>#N/A</v>
      </c>
      <c r="CB863" t="e">
        <f t="shared" si="949"/>
        <v>#N/A</v>
      </c>
      <c r="CC863" t="e">
        <f t="shared" si="950"/>
        <v>#N/A</v>
      </c>
      <c r="CD863" t="e">
        <f t="shared" si="951"/>
        <v>#N/A</v>
      </c>
      <c r="CE863" t="e">
        <f t="shared" si="952"/>
        <v>#N/A</v>
      </c>
      <c r="CF863" t="e">
        <f t="shared" si="953"/>
        <v>#N/A</v>
      </c>
      <c r="CG863" t="e">
        <f t="shared" si="954"/>
        <v>#N/A</v>
      </c>
      <c r="CH863" t="e">
        <f t="shared" si="955"/>
        <v>#N/A</v>
      </c>
      <c r="CI863" t="e">
        <f t="shared" si="956"/>
        <v>#N/A</v>
      </c>
      <c r="CJ863" t="e">
        <f t="shared" si="957"/>
        <v>#N/A</v>
      </c>
      <c r="CK863" t="e">
        <f t="shared" si="958"/>
        <v>#N/A</v>
      </c>
      <c r="CL863" t="e">
        <f t="shared" si="959"/>
        <v>#N/A</v>
      </c>
      <c r="CM863" t="e">
        <f t="shared" si="960"/>
        <v>#N/A</v>
      </c>
      <c r="CN863" t="e">
        <f t="shared" si="961"/>
        <v>#N/A</v>
      </c>
      <c r="CO863" t="e">
        <f t="shared" si="962"/>
        <v>#N/A</v>
      </c>
      <c r="CP863" t="e">
        <f t="shared" si="963"/>
        <v>#N/A</v>
      </c>
      <c r="CQ863" t="e">
        <f t="shared" si="964"/>
        <v>#N/A</v>
      </c>
      <c r="CR863" t="e">
        <f t="shared" si="965"/>
        <v>#N/A</v>
      </c>
      <c r="CS863" t="e">
        <f t="shared" si="966"/>
        <v>#N/A</v>
      </c>
      <c r="CT863" t="e">
        <f t="shared" si="967"/>
        <v>#N/A</v>
      </c>
      <c r="CU863" t="e">
        <f t="shared" si="968"/>
        <v>#N/A</v>
      </c>
      <c r="CV863" t="e">
        <f t="shared" si="969"/>
        <v>#N/A</v>
      </c>
      <c r="CW863" t="e">
        <f t="shared" si="970"/>
        <v>#N/A</v>
      </c>
      <c r="CX863" t="e">
        <f t="shared" si="971"/>
        <v>#N/A</v>
      </c>
      <c r="CY863" t="e">
        <f t="shared" si="972"/>
        <v>#N/A</v>
      </c>
      <c r="CZ863" t="e">
        <f t="shared" si="973"/>
        <v>#N/A</v>
      </c>
      <c r="DA863" t="e">
        <f t="shared" si="974"/>
        <v>#N/A</v>
      </c>
      <c r="DB863" t="e">
        <f t="shared" si="975"/>
        <v>#N/A</v>
      </c>
      <c r="DC863" t="e">
        <f t="shared" si="976"/>
        <v>#N/A</v>
      </c>
      <c r="DD863" t="e">
        <f t="shared" si="977"/>
        <v>#N/A</v>
      </c>
      <c r="DE863" t="e">
        <f t="shared" si="978"/>
        <v>#N/A</v>
      </c>
      <c r="DF863" t="e">
        <f t="shared" si="979"/>
        <v>#N/A</v>
      </c>
    </row>
    <row r="864" spans="1:110" x14ac:dyDescent="0.25">
      <c r="A864" s="4">
        <f>raw!$A865:$A865</f>
        <v>0</v>
      </c>
      <c r="B864" s="6">
        <f>raw!$B865:$B865</f>
        <v>0</v>
      </c>
      <c r="D864" t="e">
        <f>IF(score!$C864=".",".",IF(score!$C864=0,"1",IF(score!$C864=25,"0",IF(score!$C864=50,"0",IF(score!$C864=75,"0",IF(score!$C864=100,"0"))))))</f>
        <v>#N/A</v>
      </c>
      <c r="E864" t="e">
        <f>IF(score!$C864=".",".",IF(score!$C864=0,"0",IF(score!$C864=25,"1",IF(score!$C864=50,"0",IF(score!$C864=75,"0",IF(score!$C864=100,"0"))))))</f>
        <v>#N/A</v>
      </c>
      <c r="F864" t="e">
        <f>IF(score!$C864=".",".",IF(score!$C864=0,"0",IF(score!$C864=25,"0",IF(score!$C864=50,"1",IF(score!$C864=75,"0",IF(score!$C864=100,"0"))))))</f>
        <v>#N/A</v>
      </c>
      <c r="G864" t="e">
        <f>IF(score!$C864=".",".",IF(score!$C864=0,"0",IF(score!$C864=25,"0",IF(score!$C864=50,"0",IF(score!$C864=75,"1",IF(score!$C864=100,"0"))))))</f>
        <v>#N/A</v>
      </c>
      <c r="H864" t="e">
        <f>IF(score!$D864=".",".",IF(score!$D864=0,"1",IF(score!$D864=50,"0",IF(score!$D864=100,"0"))))</f>
        <v>#N/A</v>
      </c>
      <c r="I864" t="e">
        <f>IF(score!$D864=".",".",IF(score!$D864=0,"0",IF(score!$D864=50,"1",IF(score!$D864=100,"0"))))</f>
        <v>#N/A</v>
      </c>
      <c r="J864" t="e">
        <f>IF(score!$E864=".",".",IF(score!$E864=0,"1",IF(score!$E864=50,"0",IF(score!$E864=100,"0"))))</f>
        <v>#N/A</v>
      </c>
      <c r="K864" t="e">
        <f>IF(score!$E864=".",".",IF(score!$E864=0,"0",IF(score!$E864=50,"1",IF(score!$E864=100,"0"))))</f>
        <v>#N/A</v>
      </c>
      <c r="L864" t="e">
        <f>IF(score!$F864=".",".",IF(score!$F864=0,"1",IF(score!$F864=100,"0")))</f>
        <v>#N/A</v>
      </c>
      <c r="M864" t="e">
        <f>IF(score!$G864=".",".",IF(score!$G864=0,"1",IF(score!$G864=100,"0")))</f>
        <v>#N/A</v>
      </c>
      <c r="N864" t="e">
        <f>IF(score!$H864=".",".",IF(score!$H864=0,"1",IF(score!$H864=100,"0")))</f>
        <v>#N/A</v>
      </c>
      <c r="O864" t="e">
        <f>IF(score!$I864=".",".",IF(score!$I864=0,"1",IF(score!$I864=50,"0",IF(score!$I864=100,"0"))))</f>
        <v>#N/A</v>
      </c>
      <c r="P864" t="e">
        <f>IF(score!$J864=".",".",IF(score!$J864=0,"1",IF(score!$J864=25,"0",IF(score!$J864=50,"0",IF(score!$J864=75,"0",IF(score!$J864=100,"0"))))))</f>
        <v>#N/A</v>
      </c>
      <c r="Q864" t="e">
        <f>IF(score!$J864=".",".",IF(score!$J864=0,"0",IF(score!$J864=25,"1",IF(score!$J864=50,"0",IF(score!$J864=75,"0",IF(score!$J864=100,"0"))))))</f>
        <v>#N/A</v>
      </c>
      <c r="R864" t="e">
        <f>IF(score!$J864=".",".",IF(score!$J864=0,"0",IF(score!$J864=25,"0",IF(score!$J864=50,"1",IF(score!$J864=75,"0",IF(score!$J864=100,"0"))))))</f>
        <v>#N/A</v>
      </c>
      <c r="S864" t="e">
        <f>IF(score!$J864=".",".",IF(score!$J864=0,"0",IF(score!$J864=25,"0",IF(score!$J864=50,"0",IF(score!$J864=75,"1",IF(score!$J864=100,"0"))))))</f>
        <v>#N/A</v>
      </c>
      <c r="T864" t="e">
        <f>IF(score!$K864=".",".",IF(score!$K864=0,"1",IF(score!$K864=20,"0",IF(score!$K864=40,"0",IF(score!$K864=60,"0",IF(score!$K864=80,"0",IF(score!$K864=100,"0")))))))</f>
        <v>#N/A</v>
      </c>
      <c r="U864" t="e">
        <f>IF(score!$K864=".",".",IF(score!$K864=0,"0",IF(score!$K864=20,"1",IF(score!$K864=40,"0",IF(score!$K864=60,"0",IF(score!$K864=80,"0",IF(score!$K864=100,"0")))))))</f>
        <v>#N/A</v>
      </c>
      <c r="V864" t="e">
        <f>IF(score!$K864=".",".",IF(score!$K864=0,"0",IF(score!$K864=20,"0",IF(score!$K864=40,"1",IF(score!$K864=60,"0",IF(score!$K864=80,"0",IF(score!$K864=100,"0")))))))</f>
        <v>#N/A</v>
      </c>
      <c r="W864" t="e">
        <f>IF(score!$K864=".",".",IF(score!$K864=0,"0",IF(score!$K864=20,"0",IF(score!$K864=40,"0",IF(score!$K864=60,"1",IF(score!$K864=80,"0",IF(score!$K864=100,"0")))))))</f>
        <v>#N/A</v>
      </c>
      <c r="X864" t="e">
        <f>IF(score!$K864=".",".",IF(score!$K864=0,"0",IF(score!$K864=20,"0",IF(score!$K864=40,"0",IF(score!$K864=60,"0",IF(score!$K864=80,"1",IF(score!$K864=100,"0")))))))</f>
        <v>#N/A</v>
      </c>
      <c r="Y864" t="e">
        <f>IF(score!$L864=".",".",IF(score!$L864=0,"1",IF(score!$L864=20,"0",IF(score!$L864=40,"0",IF(score!$L864=60,"0",IF(score!$L864=80,"0",IF(score!$L864=100,"0")))))))</f>
        <v>#N/A</v>
      </c>
      <c r="Z864" t="e">
        <f>IF(score!$L864=".",".",IF(score!$L864=0,"0",IF(score!$L864=20,"1",IF(score!$L864=40,"0",IF(score!$L864=60,"0",IF(score!$L864=80,"0",IF(score!$L864=100,"0")))))))</f>
        <v>#N/A</v>
      </c>
      <c r="AA864" t="e">
        <f>IF(score!$L864=".",".",IF(score!$L864=0,"0",IF(score!$L864=20,"0",IF(score!$L864=40,"1",IF(score!$L864=60,"0",IF(score!$L864=80,"0",IF(score!$L864=100,"0")))))))</f>
        <v>#N/A</v>
      </c>
      <c r="AB864" t="e">
        <f>IF(score!$L864=".",".",IF(score!$L864=0,"0",IF(score!$L864=20,"0",IF(score!$L864=40,"0",IF(score!$L864=60,"1",IF(score!$L864=80,"0",IF(score!$L864=100,"0")))))))</f>
        <v>#N/A</v>
      </c>
      <c r="AC864" t="e">
        <f>IF(score!$L864=".",".",IF(score!$L864=0,"0",IF(score!$L864=20,"0",IF(score!$L864=40,"0",IF(score!$L864=60,"0",IF(score!$L864=80,"1",IF(score!L864=100,"0")))))))</f>
        <v>#N/A</v>
      </c>
      <c r="AD864" t="e">
        <f>IF(score!$M864=".",".",IF(score!$M864=0,"1",IF(score!$M864=20,"0",IF(score!$M864=40,"0",IF(score!$M864=60,"0",IF(score!$M864=80,"0",IF(score!$M864=100,"0")))))))</f>
        <v>#N/A</v>
      </c>
      <c r="AE864" t="e">
        <f>IF(score!$M864=".",".",IF(score!$M864=0,"0",IF(score!$M864=20,"1",IF(score!$M864=40,"0",IF(score!$M864=60,"0",IF(score!$M864=80,"0",IF(score!$M864=100,"0")))))))</f>
        <v>#N/A</v>
      </c>
      <c r="AF864" t="e">
        <f>IF(score!$M864=".",".",IF(score!$M864=0,"0",IF(score!$M864=20,"0",IF(score!$M864=40,"1",IF(score!$M864=60,"0",IF(score!$M864=80,"0",IF(score!$M864=100,"0")))))))</f>
        <v>#N/A</v>
      </c>
      <c r="AG864" t="e">
        <f>IF(score!$M864=".",".",IF(score!$M864=0,"0",IF(score!$M864=20,"0",IF(score!$M864=40,"0",IF(score!$M864=60,"1",IF(score!$M864=80,"0",IF(score!$M864=100,"0")))))))</f>
        <v>#N/A</v>
      </c>
      <c r="AH864" t="e">
        <f>IF(score!$M864=".",".",IF(score!$M864=0,"0",IF(score!$M864=20,"0",IF(score!$M864=40,"0",IF(score!$M864=60,"0",IF(score!$M864=80,"1",IF(score!$M864=100,"0")))))))</f>
        <v>#N/A</v>
      </c>
      <c r="AI864" t="e">
        <f>IF(score!$N864=".",".",IF(score!$N864=0,"1",IF(score!$N864=25,"0",IF(score!$N864=50,"0",IF(score!$N864=75,"0",IF(score!$N864=100,"0"))))))</f>
        <v>#N/A</v>
      </c>
      <c r="AJ864" t="e">
        <f>IF(score!$N864=".",".",IF(score!$N864=0,"0",IF(score!$N864=25,"1",IF(score!$N864=50,"0",IF(score!$N864=75,"0",IF(score!$N864=100,"0"))))))</f>
        <v>#N/A</v>
      </c>
      <c r="AK864" t="e">
        <f>IF(score!$N864=".",".",IF(score!$N864=0,"0",IF(score!$N864=25,"0",IF(score!$N864=50,"1",IF(score!$N864=75,"0",IF(score!$N864=100,"0"))))))</f>
        <v>#N/A</v>
      </c>
      <c r="AL864" t="e">
        <f>IF(score!$N864=".",".",IF(score!$N864=0,"0",IF(score!$N864=25,"0",IF(score!$N864=50,"0",IF(score!$N864=75,"1",IF(score!$N864=100,"0"))))))</f>
        <v>#N/A</v>
      </c>
      <c r="AN864" t="e">
        <f t="shared" si="910"/>
        <v>#N/A</v>
      </c>
      <c r="AO864" t="e">
        <f t="shared" si="911"/>
        <v>#N/A</v>
      </c>
      <c r="AP864" t="e">
        <f t="shared" si="912"/>
        <v>#N/A</v>
      </c>
      <c r="AQ864" t="e">
        <f t="shared" si="913"/>
        <v>#N/A</v>
      </c>
      <c r="AR864" t="e">
        <f t="shared" si="914"/>
        <v>#N/A</v>
      </c>
      <c r="AS864" t="e">
        <f t="shared" si="915"/>
        <v>#N/A</v>
      </c>
      <c r="AT864" t="e">
        <f t="shared" si="916"/>
        <v>#N/A</v>
      </c>
      <c r="AU864" t="e">
        <f t="shared" si="917"/>
        <v>#N/A</v>
      </c>
      <c r="AV864" t="e">
        <f t="shared" si="918"/>
        <v>#N/A</v>
      </c>
      <c r="AW864" t="e">
        <f t="shared" si="919"/>
        <v>#N/A</v>
      </c>
      <c r="AX864" t="e">
        <f t="shared" si="920"/>
        <v>#N/A</v>
      </c>
      <c r="AY864" t="e">
        <f t="shared" si="921"/>
        <v>#N/A</v>
      </c>
      <c r="AZ864" t="e">
        <f t="shared" si="922"/>
        <v>#N/A</v>
      </c>
      <c r="BA864" t="e">
        <f t="shared" si="923"/>
        <v>#N/A</v>
      </c>
      <c r="BB864" t="e">
        <f t="shared" si="924"/>
        <v>#N/A</v>
      </c>
      <c r="BC864" t="e">
        <f t="shared" si="925"/>
        <v>#N/A</v>
      </c>
      <c r="BD864" t="e">
        <f t="shared" si="926"/>
        <v>#N/A</v>
      </c>
      <c r="BE864" t="e">
        <f t="shared" si="927"/>
        <v>#N/A</v>
      </c>
      <c r="BF864" t="e">
        <f t="shared" si="928"/>
        <v>#N/A</v>
      </c>
      <c r="BG864" t="e">
        <f t="shared" si="929"/>
        <v>#N/A</v>
      </c>
      <c r="BH864" t="e">
        <f t="shared" si="930"/>
        <v>#N/A</v>
      </c>
      <c r="BI864" t="e">
        <f t="shared" si="931"/>
        <v>#N/A</v>
      </c>
      <c r="BJ864" t="e">
        <f t="shared" si="932"/>
        <v>#N/A</v>
      </c>
      <c r="BK864" t="e">
        <f t="shared" si="933"/>
        <v>#N/A</v>
      </c>
      <c r="BL864" t="e">
        <f t="shared" si="934"/>
        <v>#N/A</v>
      </c>
      <c r="BM864" t="e">
        <f t="shared" si="935"/>
        <v>#N/A</v>
      </c>
      <c r="BN864" t="e">
        <f t="shared" si="936"/>
        <v>#N/A</v>
      </c>
      <c r="BO864" t="e">
        <f t="shared" si="937"/>
        <v>#N/A</v>
      </c>
      <c r="BP864" t="e">
        <f t="shared" si="938"/>
        <v>#N/A</v>
      </c>
      <c r="BQ864" t="e">
        <f t="shared" si="939"/>
        <v>#N/A</v>
      </c>
      <c r="BR864" t="e">
        <f t="shared" si="940"/>
        <v>#N/A</v>
      </c>
      <c r="BS864" t="e">
        <f t="shared" si="941"/>
        <v>#N/A</v>
      </c>
      <c r="BT864" t="e">
        <f t="shared" si="942"/>
        <v>#N/A</v>
      </c>
      <c r="BU864" t="e">
        <f t="shared" si="943"/>
        <v>#N/A</v>
      </c>
      <c r="BV864" t="e">
        <f t="shared" si="944"/>
        <v>#N/A</v>
      </c>
      <c r="BX864" t="e">
        <f t="shared" si="945"/>
        <v>#N/A</v>
      </c>
      <c r="BY864" t="e">
        <f t="shared" si="946"/>
        <v>#N/A</v>
      </c>
      <c r="BZ864" t="e">
        <f t="shared" si="947"/>
        <v>#N/A</v>
      </c>
      <c r="CA864" t="e">
        <f t="shared" si="948"/>
        <v>#N/A</v>
      </c>
      <c r="CB864" t="e">
        <f t="shared" si="949"/>
        <v>#N/A</v>
      </c>
      <c r="CC864" t="e">
        <f t="shared" si="950"/>
        <v>#N/A</v>
      </c>
      <c r="CD864" t="e">
        <f t="shared" si="951"/>
        <v>#N/A</v>
      </c>
      <c r="CE864" t="e">
        <f t="shared" si="952"/>
        <v>#N/A</v>
      </c>
      <c r="CF864" t="e">
        <f t="shared" si="953"/>
        <v>#N/A</v>
      </c>
      <c r="CG864" t="e">
        <f t="shared" si="954"/>
        <v>#N/A</v>
      </c>
      <c r="CH864" t="e">
        <f t="shared" si="955"/>
        <v>#N/A</v>
      </c>
      <c r="CI864" t="e">
        <f t="shared" si="956"/>
        <v>#N/A</v>
      </c>
      <c r="CJ864" t="e">
        <f t="shared" si="957"/>
        <v>#N/A</v>
      </c>
      <c r="CK864" t="e">
        <f t="shared" si="958"/>
        <v>#N/A</v>
      </c>
      <c r="CL864" t="e">
        <f t="shared" si="959"/>
        <v>#N/A</v>
      </c>
      <c r="CM864" t="e">
        <f t="shared" si="960"/>
        <v>#N/A</v>
      </c>
      <c r="CN864" t="e">
        <f t="shared" si="961"/>
        <v>#N/A</v>
      </c>
      <c r="CO864" t="e">
        <f t="shared" si="962"/>
        <v>#N/A</v>
      </c>
      <c r="CP864" t="e">
        <f t="shared" si="963"/>
        <v>#N/A</v>
      </c>
      <c r="CQ864" t="e">
        <f t="shared" si="964"/>
        <v>#N/A</v>
      </c>
      <c r="CR864" t="e">
        <f t="shared" si="965"/>
        <v>#N/A</v>
      </c>
      <c r="CS864" t="e">
        <f t="shared" si="966"/>
        <v>#N/A</v>
      </c>
      <c r="CT864" t="e">
        <f t="shared" si="967"/>
        <v>#N/A</v>
      </c>
      <c r="CU864" t="e">
        <f t="shared" si="968"/>
        <v>#N/A</v>
      </c>
      <c r="CV864" t="e">
        <f t="shared" si="969"/>
        <v>#N/A</v>
      </c>
      <c r="CW864" t="e">
        <f t="shared" si="970"/>
        <v>#N/A</v>
      </c>
      <c r="CX864" t="e">
        <f t="shared" si="971"/>
        <v>#N/A</v>
      </c>
      <c r="CY864" t="e">
        <f t="shared" si="972"/>
        <v>#N/A</v>
      </c>
      <c r="CZ864" t="e">
        <f t="shared" si="973"/>
        <v>#N/A</v>
      </c>
      <c r="DA864" t="e">
        <f t="shared" si="974"/>
        <v>#N/A</v>
      </c>
      <c r="DB864" t="e">
        <f t="shared" si="975"/>
        <v>#N/A</v>
      </c>
      <c r="DC864" t="e">
        <f t="shared" si="976"/>
        <v>#N/A</v>
      </c>
      <c r="DD864" t="e">
        <f t="shared" si="977"/>
        <v>#N/A</v>
      </c>
      <c r="DE864" t="e">
        <f t="shared" si="978"/>
        <v>#N/A</v>
      </c>
      <c r="DF864" t="e">
        <f t="shared" si="979"/>
        <v>#N/A</v>
      </c>
    </row>
    <row r="865" spans="1:110" x14ac:dyDescent="0.25">
      <c r="A865" s="4">
        <f>raw!$A866:$A866</f>
        <v>0</v>
      </c>
      <c r="B865" s="6">
        <f>raw!$B866:$B866</f>
        <v>0</v>
      </c>
      <c r="D865" t="e">
        <f>IF(score!$C865=".",".",IF(score!$C865=0,"1",IF(score!$C865=25,"0",IF(score!$C865=50,"0",IF(score!$C865=75,"0",IF(score!$C865=100,"0"))))))</f>
        <v>#N/A</v>
      </c>
      <c r="E865" t="e">
        <f>IF(score!$C865=".",".",IF(score!$C865=0,"0",IF(score!$C865=25,"1",IF(score!$C865=50,"0",IF(score!$C865=75,"0",IF(score!$C865=100,"0"))))))</f>
        <v>#N/A</v>
      </c>
      <c r="F865" t="e">
        <f>IF(score!$C865=".",".",IF(score!$C865=0,"0",IF(score!$C865=25,"0",IF(score!$C865=50,"1",IF(score!$C865=75,"0",IF(score!$C865=100,"0"))))))</f>
        <v>#N/A</v>
      </c>
      <c r="G865" t="e">
        <f>IF(score!$C865=".",".",IF(score!$C865=0,"0",IF(score!$C865=25,"0",IF(score!$C865=50,"0",IF(score!$C865=75,"1",IF(score!$C865=100,"0"))))))</f>
        <v>#N/A</v>
      </c>
      <c r="H865" t="e">
        <f>IF(score!$D865=".",".",IF(score!$D865=0,"1",IF(score!$D865=50,"0",IF(score!$D865=100,"0"))))</f>
        <v>#N/A</v>
      </c>
      <c r="I865" t="e">
        <f>IF(score!$D865=".",".",IF(score!$D865=0,"0",IF(score!$D865=50,"1",IF(score!$D865=100,"0"))))</f>
        <v>#N/A</v>
      </c>
      <c r="J865" t="e">
        <f>IF(score!$E865=".",".",IF(score!$E865=0,"1",IF(score!$E865=50,"0",IF(score!$E865=100,"0"))))</f>
        <v>#N/A</v>
      </c>
      <c r="K865" t="e">
        <f>IF(score!$E865=".",".",IF(score!$E865=0,"0",IF(score!$E865=50,"1",IF(score!$E865=100,"0"))))</f>
        <v>#N/A</v>
      </c>
      <c r="L865" t="e">
        <f>IF(score!$F865=".",".",IF(score!$F865=0,"1",IF(score!$F865=100,"0")))</f>
        <v>#N/A</v>
      </c>
      <c r="M865" t="e">
        <f>IF(score!$G865=".",".",IF(score!$G865=0,"1",IF(score!$G865=100,"0")))</f>
        <v>#N/A</v>
      </c>
      <c r="N865" t="e">
        <f>IF(score!$H865=".",".",IF(score!$H865=0,"1",IF(score!$H865=100,"0")))</f>
        <v>#N/A</v>
      </c>
      <c r="O865" t="e">
        <f>IF(score!$I865=".",".",IF(score!$I865=0,"1",IF(score!$I865=50,"0",IF(score!$I865=100,"0"))))</f>
        <v>#N/A</v>
      </c>
      <c r="P865" t="e">
        <f>IF(score!$J865=".",".",IF(score!$J865=0,"1",IF(score!$J865=25,"0",IF(score!$J865=50,"0",IF(score!$J865=75,"0",IF(score!$J865=100,"0"))))))</f>
        <v>#N/A</v>
      </c>
      <c r="Q865" t="e">
        <f>IF(score!$J865=".",".",IF(score!$J865=0,"0",IF(score!$J865=25,"1",IF(score!$J865=50,"0",IF(score!$J865=75,"0",IF(score!$J865=100,"0"))))))</f>
        <v>#N/A</v>
      </c>
      <c r="R865" t="e">
        <f>IF(score!$J865=".",".",IF(score!$J865=0,"0",IF(score!$J865=25,"0",IF(score!$J865=50,"1",IF(score!$J865=75,"0",IF(score!$J865=100,"0"))))))</f>
        <v>#N/A</v>
      </c>
      <c r="S865" t="e">
        <f>IF(score!$J865=".",".",IF(score!$J865=0,"0",IF(score!$J865=25,"0",IF(score!$J865=50,"0",IF(score!$J865=75,"1",IF(score!$J865=100,"0"))))))</f>
        <v>#N/A</v>
      </c>
      <c r="T865" t="e">
        <f>IF(score!$K865=".",".",IF(score!$K865=0,"1",IF(score!$K865=20,"0",IF(score!$K865=40,"0",IF(score!$K865=60,"0",IF(score!$K865=80,"0",IF(score!$K865=100,"0")))))))</f>
        <v>#N/A</v>
      </c>
      <c r="U865" t="e">
        <f>IF(score!$K865=".",".",IF(score!$K865=0,"0",IF(score!$K865=20,"1",IF(score!$K865=40,"0",IF(score!$K865=60,"0",IF(score!$K865=80,"0",IF(score!$K865=100,"0")))))))</f>
        <v>#N/A</v>
      </c>
      <c r="V865" t="e">
        <f>IF(score!$K865=".",".",IF(score!$K865=0,"0",IF(score!$K865=20,"0",IF(score!$K865=40,"1",IF(score!$K865=60,"0",IF(score!$K865=80,"0",IF(score!$K865=100,"0")))))))</f>
        <v>#N/A</v>
      </c>
      <c r="W865" t="e">
        <f>IF(score!$K865=".",".",IF(score!$K865=0,"0",IF(score!$K865=20,"0",IF(score!$K865=40,"0",IF(score!$K865=60,"1",IF(score!$K865=80,"0",IF(score!$K865=100,"0")))))))</f>
        <v>#N/A</v>
      </c>
      <c r="X865" t="e">
        <f>IF(score!$K865=".",".",IF(score!$K865=0,"0",IF(score!$K865=20,"0",IF(score!$K865=40,"0",IF(score!$K865=60,"0",IF(score!$K865=80,"1",IF(score!$K865=100,"0")))))))</f>
        <v>#N/A</v>
      </c>
      <c r="Y865" t="e">
        <f>IF(score!$L865=".",".",IF(score!$L865=0,"1",IF(score!$L865=20,"0",IF(score!$L865=40,"0",IF(score!$L865=60,"0",IF(score!$L865=80,"0",IF(score!$L865=100,"0")))))))</f>
        <v>#N/A</v>
      </c>
      <c r="Z865" t="e">
        <f>IF(score!$L865=".",".",IF(score!$L865=0,"0",IF(score!$L865=20,"1",IF(score!$L865=40,"0",IF(score!$L865=60,"0",IF(score!$L865=80,"0",IF(score!$L865=100,"0")))))))</f>
        <v>#N/A</v>
      </c>
      <c r="AA865" t="e">
        <f>IF(score!$L865=".",".",IF(score!$L865=0,"0",IF(score!$L865=20,"0",IF(score!$L865=40,"1",IF(score!$L865=60,"0",IF(score!$L865=80,"0",IF(score!$L865=100,"0")))))))</f>
        <v>#N/A</v>
      </c>
      <c r="AB865" t="e">
        <f>IF(score!$L865=".",".",IF(score!$L865=0,"0",IF(score!$L865=20,"0",IF(score!$L865=40,"0",IF(score!$L865=60,"1",IF(score!$L865=80,"0",IF(score!$L865=100,"0")))))))</f>
        <v>#N/A</v>
      </c>
      <c r="AC865" t="e">
        <f>IF(score!$L865=".",".",IF(score!$L865=0,"0",IF(score!$L865=20,"0",IF(score!$L865=40,"0",IF(score!$L865=60,"0",IF(score!$L865=80,"1",IF(score!L865=100,"0")))))))</f>
        <v>#N/A</v>
      </c>
      <c r="AD865" t="e">
        <f>IF(score!$M865=".",".",IF(score!$M865=0,"1",IF(score!$M865=20,"0",IF(score!$M865=40,"0",IF(score!$M865=60,"0",IF(score!$M865=80,"0",IF(score!$M865=100,"0")))))))</f>
        <v>#N/A</v>
      </c>
      <c r="AE865" t="e">
        <f>IF(score!$M865=".",".",IF(score!$M865=0,"0",IF(score!$M865=20,"1",IF(score!$M865=40,"0",IF(score!$M865=60,"0",IF(score!$M865=80,"0",IF(score!$M865=100,"0")))))))</f>
        <v>#N/A</v>
      </c>
      <c r="AF865" t="e">
        <f>IF(score!$M865=".",".",IF(score!$M865=0,"0",IF(score!$M865=20,"0",IF(score!$M865=40,"1",IF(score!$M865=60,"0",IF(score!$M865=80,"0",IF(score!$M865=100,"0")))))))</f>
        <v>#N/A</v>
      </c>
      <c r="AG865" t="e">
        <f>IF(score!$M865=".",".",IF(score!$M865=0,"0",IF(score!$M865=20,"0",IF(score!$M865=40,"0",IF(score!$M865=60,"1",IF(score!$M865=80,"0",IF(score!$M865=100,"0")))))))</f>
        <v>#N/A</v>
      </c>
      <c r="AH865" t="e">
        <f>IF(score!$M865=".",".",IF(score!$M865=0,"0",IF(score!$M865=20,"0",IF(score!$M865=40,"0",IF(score!$M865=60,"0",IF(score!$M865=80,"1",IF(score!$M865=100,"0")))))))</f>
        <v>#N/A</v>
      </c>
      <c r="AI865" t="e">
        <f>IF(score!$N865=".",".",IF(score!$N865=0,"1",IF(score!$N865=25,"0",IF(score!$N865=50,"0",IF(score!$N865=75,"0",IF(score!$N865=100,"0"))))))</f>
        <v>#N/A</v>
      </c>
      <c r="AJ865" t="e">
        <f>IF(score!$N865=".",".",IF(score!$N865=0,"0",IF(score!$N865=25,"1",IF(score!$N865=50,"0",IF(score!$N865=75,"0",IF(score!$N865=100,"0"))))))</f>
        <v>#N/A</v>
      </c>
      <c r="AK865" t="e">
        <f>IF(score!$N865=".",".",IF(score!$N865=0,"0",IF(score!$N865=25,"0",IF(score!$N865=50,"1",IF(score!$N865=75,"0",IF(score!$N865=100,"0"))))))</f>
        <v>#N/A</v>
      </c>
      <c r="AL865" t="e">
        <f>IF(score!$N865=".",".",IF(score!$N865=0,"0",IF(score!$N865=25,"0",IF(score!$N865=50,"0",IF(score!$N865=75,"1",IF(score!$N865=100,"0"))))))</f>
        <v>#N/A</v>
      </c>
      <c r="AN865" t="e">
        <f t="shared" si="910"/>
        <v>#N/A</v>
      </c>
      <c r="AO865" t="e">
        <f t="shared" si="911"/>
        <v>#N/A</v>
      </c>
      <c r="AP865" t="e">
        <f t="shared" si="912"/>
        <v>#N/A</v>
      </c>
      <c r="AQ865" t="e">
        <f t="shared" si="913"/>
        <v>#N/A</v>
      </c>
      <c r="AR865" t="e">
        <f t="shared" si="914"/>
        <v>#N/A</v>
      </c>
      <c r="AS865" t="e">
        <f t="shared" si="915"/>
        <v>#N/A</v>
      </c>
      <c r="AT865" t="e">
        <f t="shared" si="916"/>
        <v>#N/A</v>
      </c>
      <c r="AU865" t="e">
        <f t="shared" si="917"/>
        <v>#N/A</v>
      </c>
      <c r="AV865" t="e">
        <f t="shared" si="918"/>
        <v>#N/A</v>
      </c>
      <c r="AW865" t="e">
        <f t="shared" si="919"/>
        <v>#N/A</v>
      </c>
      <c r="AX865" t="e">
        <f t="shared" si="920"/>
        <v>#N/A</v>
      </c>
      <c r="AY865" t="e">
        <f t="shared" si="921"/>
        <v>#N/A</v>
      </c>
      <c r="AZ865" t="e">
        <f t="shared" si="922"/>
        <v>#N/A</v>
      </c>
      <c r="BA865" t="e">
        <f t="shared" si="923"/>
        <v>#N/A</v>
      </c>
      <c r="BB865" t="e">
        <f t="shared" si="924"/>
        <v>#N/A</v>
      </c>
      <c r="BC865" t="e">
        <f t="shared" si="925"/>
        <v>#N/A</v>
      </c>
      <c r="BD865" t="e">
        <f t="shared" si="926"/>
        <v>#N/A</v>
      </c>
      <c r="BE865" t="e">
        <f t="shared" si="927"/>
        <v>#N/A</v>
      </c>
      <c r="BF865" t="e">
        <f t="shared" si="928"/>
        <v>#N/A</v>
      </c>
      <c r="BG865" t="e">
        <f t="shared" si="929"/>
        <v>#N/A</v>
      </c>
      <c r="BH865" t="e">
        <f t="shared" si="930"/>
        <v>#N/A</v>
      </c>
      <c r="BI865" t="e">
        <f t="shared" si="931"/>
        <v>#N/A</v>
      </c>
      <c r="BJ865" t="e">
        <f t="shared" si="932"/>
        <v>#N/A</v>
      </c>
      <c r="BK865" t="e">
        <f t="shared" si="933"/>
        <v>#N/A</v>
      </c>
      <c r="BL865" t="e">
        <f t="shared" si="934"/>
        <v>#N/A</v>
      </c>
      <c r="BM865" t="e">
        <f t="shared" si="935"/>
        <v>#N/A</v>
      </c>
      <c r="BN865" t="e">
        <f t="shared" si="936"/>
        <v>#N/A</v>
      </c>
      <c r="BO865" t="e">
        <f t="shared" si="937"/>
        <v>#N/A</v>
      </c>
      <c r="BP865" t="e">
        <f t="shared" si="938"/>
        <v>#N/A</v>
      </c>
      <c r="BQ865" t="e">
        <f t="shared" si="939"/>
        <v>#N/A</v>
      </c>
      <c r="BR865" t="e">
        <f t="shared" si="940"/>
        <v>#N/A</v>
      </c>
      <c r="BS865" t="e">
        <f t="shared" si="941"/>
        <v>#N/A</v>
      </c>
      <c r="BT865" t="e">
        <f t="shared" si="942"/>
        <v>#N/A</v>
      </c>
      <c r="BU865" t="e">
        <f t="shared" si="943"/>
        <v>#N/A</v>
      </c>
      <c r="BV865" t="e">
        <f t="shared" si="944"/>
        <v>#N/A</v>
      </c>
      <c r="BX865" t="e">
        <f t="shared" si="945"/>
        <v>#N/A</v>
      </c>
      <c r="BY865" t="e">
        <f t="shared" si="946"/>
        <v>#N/A</v>
      </c>
      <c r="BZ865" t="e">
        <f t="shared" si="947"/>
        <v>#N/A</v>
      </c>
      <c r="CA865" t="e">
        <f t="shared" si="948"/>
        <v>#N/A</v>
      </c>
      <c r="CB865" t="e">
        <f t="shared" si="949"/>
        <v>#N/A</v>
      </c>
      <c r="CC865" t="e">
        <f t="shared" si="950"/>
        <v>#N/A</v>
      </c>
      <c r="CD865" t="e">
        <f t="shared" si="951"/>
        <v>#N/A</v>
      </c>
      <c r="CE865" t="e">
        <f t="shared" si="952"/>
        <v>#N/A</v>
      </c>
      <c r="CF865" t="e">
        <f t="shared" si="953"/>
        <v>#N/A</v>
      </c>
      <c r="CG865" t="e">
        <f t="shared" si="954"/>
        <v>#N/A</v>
      </c>
      <c r="CH865" t="e">
        <f t="shared" si="955"/>
        <v>#N/A</v>
      </c>
      <c r="CI865" t="e">
        <f t="shared" si="956"/>
        <v>#N/A</v>
      </c>
      <c r="CJ865" t="e">
        <f t="shared" si="957"/>
        <v>#N/A</v>
      </c>
      <c r="CK865" t="e">
        <f t="shared" si="958"/>
        <v>#N/A</v>
      </c>
      <c r="CL865" t="e">
        <f t="shared" si="959"/>
        <v>#N/A</v>
      </c>
      <c r="CM865" t="e">
        <f t="shared" si="960"/>
        <v>#N/A</v>
      </c>
      <c r="CN865" t="e">
        <f t="shared" si="961"/>
        <v>#N/A</v>
      </c>
      <c r="CO865" t="e">
        <f t="shared" si="962"/>
        <v>#N/A</v>
      </c>
      <c r="CP865" t="e">
        <f t="shared" si="963"/>
        <v>#N/A</v>
      </c>
      <c r="CQ865" t="e">
        <f t="shared" si="964"/>
        <v>#N/A</v>
      </c>
      <c r="CR865" t="e">
        <f t="shared" si="965"/>
        <v>#N/A</v>
      </c>
      <c r="CS865" t="e">
        <f t="shared" si="966"/>
        <v>#N/A</v>
      </c>
      <c r="CT865" t="e">
        <f t="shared" si="967"/>
        <v>#N/A</v>
      </c>
      <c r="CU865" t="e">
        <f t="shared" si="968"/>
        <v>#N/A</v>
      </c>
      <c r="CV865" t="e">
        <f t="shared" si="969"/>
        <v>#N/A</v>
      </c>
      <c r="CW865" t="e">
        <f t="shared" si="970"/>
        <v>#N/A</v>
      </c>
      <c r="CX865" t="e">
        <f t="shared" si="971"/>
        <v>#N/A</v>
      </c>
      <c r="CY865" t="e">
        <f t="shared" si="972"/>
        <v>#N/A</v>
      </c>
      <c r="CZ865" t="e">
        <f t="shared" si="973"/>
        <v>#N/A</v>
      </c>
      <c r="DA865" t="e">
        <f t="shared" si="974"/>
        <v>#N/A</v>
      </c>
      <c r="DB865" t="e">
        <f t="shared" si="975"/>
        <v>#N/A</v>
      </c>
      <c r="DC865" t="e">
        <f t="shared" si="976"/>
        <v>#N/A</v>
      </c>
      <c r="DD865" t="e">
        <f t="shared" si="977"/>
        <v>#N/A</v>
      </c>
      <c r="DE865" t="e">
        <f t="shared" si="978"/>
        <v>#N/A</v>
      </c>
      <c r="DF865" t="e">
        <f t="shared" si="979"/>
        <v>#N/A</v>
      </c>
    </row>
    <row r="866" spans="1:110" x14ac:dyDescent="0.25">
      <c r="A866" s="4">
        <f>raw!$A867:$A867</f>
        <v>0</v>
      </c>
      <c r="B866" s="6">
        <f>raw!$B867:$B867</f>
        <v>0</v>
      </c>
      <c r="D866" t="e">
        <f>IF(score!$C866=".",".",IF(score!$C866=0,"1",IF(score!$C866=25,"0",IF(score!$C866=50,"0",IF(score!$C866=75,"0",IF(score!$C866=100,"0"))))))</f>
        <v>#N/A</v>
      </c>
      <c r="E866" t="e">
        <f>IF(score!$C866=".",".",IF(score!$C866=0,"0",IF(score!$C866=25,"1",IF(score!$C866=50,"0",IF(score!$C866=75,"0",IF(score!$C866=100,"0"))))))</f>
        <v>#N/A</v>
      </c>
      <c r="F866" t="e">
        <f>IF(score!$C866=".",".",IF(score!$C866=0,"0",IF(score!$C866=25,"0",IF(score!$C866=50,"1",IF(score!$C866=75,"0",IF(score!$C866=100,"0"))))))</f>
        <v>#N/A</v>
      </c>
      <c r="G866" t="e">
        <f>IF(score!$C866=".",".",IF(score!$C866=0,"0",IF(score!$C866=25,"0",IF(score!$C866=50,"0",IF(score!$C866=75,"1",IF(score!$C866=100,"0"))))))</f>
        <v>#N/A</v>
      </c>
      <c r="H866" t="e">
        <f>IF(score!$D866=".",".",IF(score!$D866=0,"1",IF(score!$D866=50,"0",IF(score!$D866=100,"0"))))</f>
        <v>#N/A</v>
      </c>
      <c r="I866" t="e">
        <f>IF(score!$D866=".",".",IF(score!$D866=0,"0",IF(score!$D866=50,"1",IF(score!$D866=100,"0"))))</f>
        <v>#N/A</v>
      </c>
      <c r="J866" t="e">
        <f>IF(score!$E866=".",".",IF(score!$E866=0,"1",IF(score!$E866=50,"0",IF(score!$E866=100,"0"))))</f>
        <v>#N/A</v>
      </c>
      <c r="K866" t="e">
        <f>IF(score!$E866=".",".",IF(score!$E866=0,"0",IF(score!$E866=50,"1",IF(score!$E866=100,"0"))))</f>
        <v>#N/A</v>
      </c>
      <c r="L866" t="e">
        <f>IF(score!$F866=".",".",IF(score!$F866=0,"1",IF(score!$F866=100,"0")))</f>
        <v>#N/A</v>
      </c>
      <c r="M866" t="e">
        <f>IF(score!$G866=".",".",IF(score!$G866=0,"1",IF(score!$G866=100,"0")))</f>
        <v>#N/A</v>
      </c>
      <c r="N866" t="e">
        <f>IF(score!$H866=".",".",IF(score!$H866=0,"1",IF(score!$H866=100,"0")))</f>
        <v>#N/A</v>
      </c>
      <c r="O866" t="e">
        <f>IF(score!$I866=".",".",IF(score!$I866=0,"1",IF(score!$I866=50,"0",IF(score!$I866=100,"0"))))</f>
        <v>#N/A</v>
      </c>
      <c r="P866" t="e">
        <f>IF(score!$J866=".",".",IF(score!$J866=0,"1",IF(score!$J866=25,"0",IF(score!$J866=50,"0",IF(score!$J866=75,"0",IF(score!$J866=100,"0"))))))</f>
        <v>#N/A</v>
      </c>
      <c r="Q866" t="e">
        <f>IF(score!$J866=".",".",IF(score!$J866=0,"0",IF(score!$J866=25,"1",IF(score!$J866=50,"0",IF(score!$J866=75,"0",IF(score!$J866=100,"0"))))))</f>
        <v>#N/A</v>
      </c>
      <c r="R866" t="e">
        <f>IF(score!$J866=".",".",IF(score!$J866=0,"0",IF(score!$J866=25,"0",IF(score!$J866=50,"1",IF(score!$J866=75,"0",IF(score!$J866=100,"0"))))))</f>
        <v>#N/A</v>
      </c>
      <c r="S866" t="e">
        <f>IF(score!$J866=".",".",IF(score!$J866=0,"0",IF(score!$J866=25,"0",IF(score!$J866=50,"0",IF(score!$J866=75,"1",IF(score!$J866=100,"0"))))))</f>
        <v>#N/A</v>
      </c>
      <c r="T866" t="e">
        <f>IF(score!$K866=".",".",IF(score!$K866=0,"1",IF(score!$K866=20,"0",IF(score!$K866=40,"0",IF(score!$K866=60,"0",IF(score!$K866=80,"0",IF(score!$K866=100,"0")))))))</f>
        <v>#N/A</v>
      </c>
      <c r="U866" t="e">
        <f>IF(score!$K866=".",".",IF(score!$K866=0,"0",IF(score!$K866=20,"1",IF(score!$K866=40,"0",IF(score!$K866=60,"0",IF(score!$K866=80,"0",IF(score!$K866=100,"0")))))))</f>
        <v>#N/A</v>
      </c>
      <c r="V866" t="e">
        <f>IF(score!$K866=".",".",IF(score!$K866=0,"0",IF(score!$K866=20,"0",IF(score!$K866=40,"1",IF(score!$K866=60,"0",IF(score!$K866=80,"0",IF(score!$K866=100,"0")))))))</f>
        <v>#N/A</v>
      </c>
      <c r="W866" t="e">
        <f>IF(score!$K866=".",".",IF(score!$K866=0,"0",IF(score!$K866=20,"0",IF(score!$K866=40,"0",IF(score!$K866=60,"1",IF(score!$K866=80,"0",IF(score!$K866=100,"0")))))))</f>
        <v>#N/A</v>
      </c>
      <c r="X866" t="e">
        <f>IF(score!$K866=".",".",IF(score!$K866=0,"0",IF(score!$K866=20,"0",IF(score!$K866=40,"0",IF(score!$K866=60,"0",IF(score!$K866=80,"1",IF(score!$K866=100,"0")))))))</f>
        <v>#N/A</v>
      </c>
      <c r="Y866" t="e">
        <f>IF(score!$L866=".",".",IF(score!$L866=0,"1",IF(score!$L866=20,"0",IF(score!$L866=40,"0",IF(score!$L866=60,"0",IF(score!$L866=80,"0",IF(score!$L866=100,"0")))))))</f>
        <v>#N/A</v>
      </c>
      <c r="Z866" t="e">
        <f>IF(score!$L866=".",".",IF(score!$L866=0,"0",IF(score!$L866=20,"1",IF(score!$L866=40,"0",IF(score!$L866=60,"0",IF(score!$L866=80,"0",IF(score!$L866=100,"0")))))))</f>
        <v>#N/A</v>
      </c>
      <c r="AA866" t="e">
        <f>IF(score!$L866=".",".",IF(score!$L866=0,"0",IF(score!$L866=20,"0",IF(score!$L866=40,"1",IF(score!$L866=60,"0",IF(score!$L866=80,"0",IF(score!$L866=100,"0")))))))</f>
        <v>#N/A</v>
      </c>
      <c r="AB866" t="e">
        <f>IF(score!$L866=".",".",IF(score!$L866=0,"0",IF(score!$L866=20,"0",IF(score!$L866=40,"0",IF(score!$L866=60,"1",IF(score!$L866=80,"0",IF(score!$L866=100,"0")))))))</f>
        <v>#N/A</v>
      </c>
      <c r="AC866" t="e">
        <f>IF(score!$L866=".",".",IF(score!$L866=0,"0",IF(score!$L866=20,"0",IF(score!$L866=40,"0",IF(score!$L866=60,"0",IF(score!$L866=80,"1",IF(score!L866=100,"0")))))))</f>
        <v>#N/A</v>
      </c>
      <c r="AD866" t="e">
        <f>IF(score!$M866=".",".",IF(score!$M866=0,"1",IF(score!$M866=20,"0",IF(score!$M866=40,"0",IF(score!$M866=60,"0",IF(score!$M866=80,"0",IF(score!$M866=100,"0")))))))</f>
        <v>#N/A</v>
      </c>
      <c r="AE866" t="e">
        <f>IF(score!$M866=".",".",IF(score!$M866=0,"0",IF(score!$M866=20,"1",IF(score!$M866=40,"0",IF(score!$M866=60,"0",IF(score!$M866=80,"0",IF(score!$M866=100,"0")))))))</f>
        <v>#N/A</v>
      </c>
      <c r="AF866" t="e">
        <f>IF(score!$M866=".",".",IF(score!$M866=0,"0",IF(score!$M866=20,"0",IF(score!$M866=40,"1",IF(score!$M866=60,"0",IF(score!$M866=80,"0",IF(score!$M866=100,"0")))))))</f>
        <v>#N/A</v>
      </c>
      <c r="AG866" t="e">
        <f>IF(score!$M866=".",".",IF(score!$M866=0,"0",IF(score!$M866=20,"0",IF(score!$M866=40,"0",IF(score!$M866=60,"1",IF(score!$M866=80,"0",IF(score!$M866=100,"0")))))))</f>
        <v>#N/A</v>
      </c>
      <c r="AH866" t="e">
        <f>IF(score!$M866=".",".",IF(score!$M866=0,"0",IF(score!$M866=20,"0",IF(score!$M866=40,"0",IF(score!$M866=60,"0",IF(score!$M866=80,"1",IF(score!$M866=100,"0")))))))</f>
        <v>#N/A</v>
      </c>
      <c r="AI866" t="e">
        <f>IF(score!$N866=".",".",IF(score!$N866=0,"1",IF(score!$N866=25,"0",IF(score!$N866=50,"0",IF(score!$N866=75,"0",IF(score!$N866=100,"0"))))))</f>
        <v>#N/A</v>
      </c>
      <c r="AJ866" t="e">
        <f>IF(score!$N866=".",".",IF(score!$N866=0,"0",IF(score!$N866=25,"1",IF(score!$N866=50,"0",IF(score!$N866=75,"0",IF(score!$N866=100,"0"))))))</f>
        <v>#N/A</v>
      </c>
      <c r="AK866" t="e">
        <f>IF(score!$N866=".",".",IF(score!$N866=0,"0",IF(score!$N866=25,"0",IF(score!$N866=50,"1",IF(score!$N866=75,"0",IF(score!$N866=100,"0"))))))</f>
        <v>#N/A</v>
      </c>
      <c r="AL866" t="e">
        <f>IF(score!$N866=".",".",IF(score!$N866=0,"0",IF(score!$N866=25,"0",IF(score!$N866=50,"0",IF(score!$N866=75,"1",IF(score!$N866=100,"0"))))))</f>
        <v>#N/A</v>
      </c>
      <c r="AN866" t="e">
        <f t="shared" si="910"/>
        <v>#N/A</v>
      </c>
      <c r="AO866" t="e">
        <f t="shared" si="911"/>
        <v>#N/A</v>
      </c>
      <c r="AP866" t="e">
        <f t="shared" si="912"/>
        <v>#N/A</v>
      </c>
      <c r="AQ866" t="e">
        <f t="shared" si="913"/>
        <v>#N/A</v>
      </c>
      <c r="AR866" t="e">
        <f t="shared" si="914"/>
        <v>#N/A</v>
      </c>
      <c r="AS866" t="e">
        <f t="shared" si="915"/>
        <v>#N/A</v>
      </c>
      <c r="AT866" t="e">
        <f t="shared" si="916"/>
        <v>#N/A</v>
      </c>
      <c r="AU866" t="e">
        <f t="shared" si="917"/>
        <v>#N/A</v>
      </c>
      <c r="AV866" t="e">
        <f t="shared" si="918"/>
        <v>#N/A</v>
      </c>
      <c r="AW866" t="e">
        <f t="shared" si="919"/>
        <v>#N/A</v>
      </c>
      <c r="AX866" t="e">
        <f t="shared" si="920"/>
        <v>#N/A</v>
      </c>
      <c r="AY866" t="e">
        <f t="shared" si="921"/>
        <v>#N/A</v>
      </c>
      <c r="AZ866" t="e">
        <f t="shared" si="922"/>
        <v>#N/A</v>
      </c>
      <c r="BA866" t="e">
        <f t="shared" si="923"/>
        <v>#N/A</v>
      </c>
      <c r="BB866" t="e">
        <f t="shared" si="924"/>
        <v>#N/A</v>
      </c>
      <c r="BC866" t="e">
        <f t="shared" si="925"/>
        <v>#N/A</v>
      </c>
      <c r="BD866" t="e">
        <f t="shared" si="926"/>
        <v>#N/A</v>
      </c>
      <c r="BE866" t="e">
        <f t="shared" si="927"/>
        <v>#N/A</v>
      </c>
      <c r="BF866" t="e">
        <f t="shared" si="928"/>
        <v>#N/A</v>
      </c>
      <c r="BG866" t="e">
        <f t="shared" si="929"/>
        <v>#N/A</v>
      </c>
      <c r="BH866" t="e">
        <f t="shared" si="930"/>
        <v>#N/A</v>
      </c>
      <c r="BI866" t="e">
        <f t="shared" si="931"/>
        <v>#N/A</v>
      </c>
      <c r="BJ866" t="e">
        <f t="shared" si="932"/>
        <v>#N/A</v>
      </c>
      <c r="BK866" t="e">
        <f t="shared" si="933"/>
        <v>#N/A</v>
      </c>
      <c r="BL866" t="e">
        <f t="shared" si="934"/>
        <v>#N/A</v>
      </c>
      <c r="BM866" t="e">
        <f t="shared" si="935"/>
        <v>#N/A</v>
      </c>
      <c r="BN866" t="e">
        <f t="shared" si="936"/>
        <v>#N/A</v>
      </c>
      <c r="BO866" t="e">
        <f t="shared" si="937"/>
        <v>#N/A</v>
      </c>
      <c r="BP866" t="e">
        <f t="shared" si="938"/>
        <v>#N/A</v>
      </c>
      <c r="BQ866" t="e">
        <f t="shared" si="939"/>
        <v>#N/A</v>
      </c>
      <c r="BR866" t="e">
        <f t="shared" si="940"/>
        <v>#N/A</v>
      </c>
      <c r="BS866" t="e">
        <f t="shared" si="941"/>
        <v>#N/A</v>
      </c>
      <c r="BT866" t="e">
        <f t="shared" si="942"/>
        <v>#N/A</v>
      </c>
      <c r="BU866" t="e">
        <f t="shared" si="943"/>
        <v>#N/A</v>
      </c>
      <c r="BV866" t="e">
        <f t="shared" si="944"/>
        <v>#N/A</v>
      </c>
      <c r="BX866" t="e">
        <f t="shared" si="945"/>
        <v>#N/A</v>
      </c>
      <c r="BY866" t="e">
        <f t="shared" si="946"/>
        <v>#N/A</v>
      </c>
      <c r="BZ866" t="e">
        <f t="shared" si="947"/>
        <v>#N/A</v>
      </c>
      <c r="CA866" t="e">
        <f t="shared" si="948"/>
        <v>#N/A</v>
      </c>
      <c r="CB866" t="e">
        <f t="shared" si="949"/>
        <v>#N/A</v>
      </c>
      <c r="CC866" t="e">
        <f t="shared" si="950"/>
        <v>#N/A</v>
      </c>
      <c r="CD866" t="e">
        <f t="shared" si="951"/>
        <v>#N/A</v>
      </c>
      <c r="CE866" t="e">
        <f t="shared" si="952"/>
        <v>#N/A</v>
      </c>
      <c r="CF866" t="e">
        <f t="shared" si="953"/>
        <v>#N/A</v>
      </c>
      <c r="CG866" t="e">
        <f t="shared" si="954"/>
        <v>#N/A</v>
      </c>
      <c r="CH866" t="e">
        <f t="shared" si="955"/>
        <v>#N/A</v>
      </c>
      <c r="CI866" t="e">
        <f t="shared" si="956"/>
        <v>#N/A</v>
      </c>
      <c r="CJ866" t="e">
        <f t="shared" si="957"/>
        <v>#N/A</v>
      </c>
      <c r="CK866" t="e">
        <f t="shared" si="958"/>
        <v>#N/A</v>
      </c>
      <c r="CL866" t="e">
        <f t="shared" si="959"/>
        <v>#N/A</v>
      </c>
      <c r="CM866" t="e">
        <f t="shared" si="960"/>
        <v>#N/A</v>
      </c>
      <c r="CN866" t="e">
        <f t="shared" si="961"/>
        <v>#N/A</v>
      </c>
      <c r="CO866" t="e">
        <f t="shared" si="962"/>
        <v>#N/A</v>
      </c>
      <c r="CP866" t="e">
        <f t="shared" si="963"/>
        <v>#N/A</v>
      </c>
      <c r="CQ866" t="e">
        <f t="shared" si="964"/>
        <v>#N/A</v>
      </c>
      <c r="CR866" t="e">
        <f t="shared" si="965"/>
        <v>#N/A</v>
      </c>
      <c r="CS866" t="e">
        <f t="shared" si="966"/>
        <v>#N/A</v>
      </c>
      <c r="CT866" t="e">
        <f t="shared" si="967"/>
        <v>#N/A</v>
      </c>
      <c r="CU866" t="e">
        <f t="shared" si="968"/>
        <v>#N/A</v>
      </c>
      <c r="CV866" t="e">
        <f t="shared" si="969"/>
        <v>#N/A</v>
      </c>
      <c r="CW866" t="e">
        <f t="shared" si="970"/>
        <v>#N/A</v>
      </c>
      <c r="CX866" t="e">
        <f t="shared" si="971"/>
        <v>#N/A</v>
      </c>
      <c r="CY866" t="e">
        <f t="shared" si="972"/>
        <v>#N/A</v>
      </c>
      <c r="CZ866" t="e">
        <f t="shared" si="973"/>
        <v>#N/A</v>
      </c>
      <c r="DA866" t="e">
        <f t="shared" si="974"/>
        <v>#N/A</v>
      </c>
      <c r="DB866" t="e">
        <f t="shared" si="975"/>
        <v>#N/A</v>
      </c>
      <c r="DC866" t="e">
        <f t="shared" si="976"/>
        <v>#N/A</v>
      </c>
      <c r="DD866" t="e">
        <f t="shared" si="977"/>
        <v>#N/A</v>
      </c>
      <c r="DE866" t="e">
        <f t="shared" si="978"/>
        <v>#N/A</v>
      </c>
      <c r="DF866" t="e">
        <f t="shared" si="979"/>
        <v>#N/A</v>
      </c>
    </row>
    <row r="867" spans="1:110" x14ac:dyDescent="0.25">
      <c r="A867" s="4">
        <f>raw!$A868:$A868</f>
        <v>0</v>
      </c>
      <c r="B867" s="6">
        <f>raw!$B868:$B868</f>
        <v>0</v>
      </c>
      <c r="D867" t="e">
        <f>IF(score!$C867=".",".",IF(score!$C867=0,"1",IF(score!$C867=25,"0",IF(score!$C867=50,"0",IF(score!$C867=75,"0",IF(score!$C867=100,"0"))))))</f>
        <v>#N/A</v>
      </c>
      <c r="E867" t="e">
        <f>IF(score!$C867=".",".",IF(score!$C867=0,"0",IF(score!$C867=25,"1",IF(score!$C867=50,"0",IF(score!$C867=75,"0",IF(score!$C867=100,"0"))))))</f>
        <v>#N/A</v>
      </c>
      <c r="F867" t="e">
        <f>IF(score!$C867=".",".",IF(score!$C867=0,"0",IF(score!$C867=25,"0",IF(score!$C867=50,"1",IF(score!$C867=75,"0",IF(score!$C867=100,"0"))))))</f>
        <v>#N/A</v>
      </c>
      <c r="G867" t="e">
        <f>IF(score!$C867=".",".",IF(score!$C867=0,"0",IF(score!$C867=25,"0",IF(score!$C867=50,"0",IF(score!$C867=75,"1",IF(score!$C867=100,"0"))))))</f>
        <v>#N/A</v>
      </c>
      <c r="H867" t="e">
        <f>IF(score!$D867=".",".",IF(score!$D867=0,"1",IF(score!$D867=50,"0",IF(score!$D867=100,"0"))))</f>
        <v>#N/A</v>
      </c>
      <c r="I867" t="e">
        <f>IF(score!$D867=".",".",IF(score!$D867=0,"0",IF(score!$D867=50,"1",IF(score!$D867=100,"0"))))</f>
        <v>#N/A</v>
      </c>
      <c r="J867" t="e">
        <f>IF(score!$E867=".",".",IF(score!$E867=0,"1",IF(score!$E867=50,"0",IF(score!$E867=100,"0"))))</f>
        <v>#N/A</v>
      </c>
      <c r="K867" t="e">
        <f>IF(score!$E867=".",".",IF(score!$E867=0,"0",IF(score!$E867=50,"1",IF(score!$E867=100,"0"))))</f>
        <v>#N/A</v>
      </c>
      <c r="L867" t="e">
        <f>IF(score!$F867=".",".",IF(score!$F867=0,"1",IF(score!$F867=100,"0")))</f>
        <v>#N/A</v>
      </c>
      <c r="M867" t="e">
        <f>IF(score!$G867=".",".",IF(score!$G867=0,"1",IF(score!$G867=100,"0")))</f>
        <v>#N/A</v>
      </c>
      <c r="N867" t="e">
        <f>IF(score!$H867=".",".",IF(score!$H867=0,"1",IF(score!$H867=100,"0")))</f>
        <v>#N/A</v>
      </c>
      <c r="O867" t="e">
        <f>IF(score!$I867=".",".",IF(score!$I867=0,"1",IF(score!$I867=50,"0",IF(score!$I867=100,"0"))))</f>
        <v>#N/A</v>
      </c>
      <c r="P867" t="e">
        <f>IF(score!$J867=".",".",IF(score!$J867=0,"1",IF(score!$J867=25,"0",IF(score!$J867=50,"0",IF(score!$J867=75,"0",IF(score!$J867=100,"0"))))))</f>
        <v>#N/A</v>
      </c>
      <c r="Q867" t="e">
        <f>IF(score!$J867=".",".",IF(score!$J867=0,"0",IF(score!$J867=25,"1",IF(score!$J867=50,"0",IF(score!$J867=75,"0",IF(score!$J867=100,"0"))))))</f>
        <v>#N/A</v>
      </c>
      <c r="R867" t="e">
        <f>IF(score!$J867=".",".",IF(score!$J867=0,"0",IF(score!$J867=25,"0",IF(score!$J867=50,"1",IF(score!$J867=75,"0",IF(score!$J867=100,"0"))))))</f>
        <v>#N/A</v>
      </c>
      <c r="S867" t="e">
        <f>IF(score!$J867=".",".",IF(score!$J867=0,"0",IF(score!$J867=25,"0",IF(score!$J867=50,"0",IF(score!$J867=75,"1",IF(score!$J867=100,"0"))))))</f>
        <v>#N/A</v>
      </c>
      <c r="T867" t="e">
        <f>IF(score!$K867=".",".",IF(score!$K867=0,"1",IF(score!$K867=20,"0",IF(score!$K867=40,"0",IF(score!$K867=60,"0",IF(score!$K867=80,"0",IF(score!$K867=100,"0")))))))</f>
        <v>#N/A</v>
      </c>
      <c r="U867" t="e">
        <f>IF(score!$K867=".",".",IF(score!$K867=0,"0",IF(score!$K867=20,"1",IF(score!$K867=40,"0",IF(score!$K867=60,"0",IF(score!$K867=80,"0",IF(score!$K867=100,"0")))))))</f>
        <v>#N/A</v>
      </c>
      <c r="V867" t="e">
        <f>IF(score!$K867=".",".",IF(score!$K867=0,"0",IF(score!$K867=20,"0",IF(score!$K867=40,"1",IF(score!$K867=60,"0",IF(score!$K867=80,"0",IF(score!$K867=100,"0")))))))</f>
        <v>#N/A</v>
      </c>
      <c r="W867" t="e">
        <f>IF(score!$K867=".",".",IF(score!$K867=0,"0",IF(score!$K867=20,"0",IF(score!$K867=40,"0",IF(score!$K867=60,"1",IF(score!$K867=80,"0",IF(score!$K867=100,"0")))))))</f>
        <v>#N/A</v>
      </c>
      <c r="X867" t="e">
        <f>IF(score!$K867=".",".",IF(score!$K867=0,"0",IF(score!$K867=20,"0",IF(score!$K867=40,"0",IF(score!$K867=60,"0",IF(score!$K867=80,"1",IF(score!$K867=100,"0")))))))</f>
        <v>#N/A</v>
      </c>
      <c r="Y867" t="e">
        <f>IF(score!$L867=".",".",IF(score!$L867=0,"1",IF(score!$L867=20,"0",IF(score!$L867=40,"0",IF(score!$L867=60,"0",IF(score!$L867=80,"0",IF(score!$L867=100,"0")))))))</f>
        <v>#N/A</v>
      </c>
      <c r="Z867" t="e">
        <f>IF(score!$L867=".",".",IF(score!$L867=0,"0",IF(score!$L867=20,"1",IF(score!$L867=40,"0",IF(score!$L867=60,"0",IF(score!$L867=80,"0",IF(score!$L867=100,"0")))))))</f>
        <v>#N/A</v>
      </c>
      <c r="AA867" t="e">
        <f>IF(score!$L867=".",".",IF(score!$L867=0,"0",IF(score!$L867=20,"0",IF(score!$L867=40,"1",IF(score!$L867=60,"0",IF(score!$L867=80,"0",IF(score!$L867=100,"0")))))))</f>
        <v>#N/A</v>
      </c>
      <c r="AB867" t="e">
        <f>IF(score!$L867=".",".",IF(score!$L867=0,"0",IF(score!$L867=20,"0",IF(score!$L867=40,"0",IF(score!$L867=60,"1",IF(score!$L867=80,"0",IF(score!$L867=100,"0")))))))</f>
        <v>#N/A</v>
      </c>
      <c r="AC867" t="e">
        <f>IF(score!$L867=".",".",IF(score!$L867=0,"0",IF(score!$L867=20,"0",IF(score!$L867=40,"0",IF(score!$L867=60,"0",IF(score!$L867=80,"1",IF(score!L867=100,"0")))))))</f>
        <v>#N/A</v>
      </c>
      <c r="AD867" t="e">
        <f>IF(score!$M867=".",".",IF(score!$M867=0,"1",IF(score!$M867=20,"0",IF(score!$M867=40,"0",IF(score!$M867=60,"0",IF(score!$M867=80,"0",IF(score!$M867=100,"0")))))))</f>
        <v>#N/A</v>
      </c>
      <c r="AE867" t="e">
        <f>IF(score!$M867=".",".",IF(score!$M867=0,"0",IF(score!$M867=20,"1",IF(score!$M867=40,"0",IF(score!$M867=60,"0",IF(score!$M867=80,"0",IF(score!$M867=100,"0")))))))</f>
        <v>#N/A</v>
      </c>
      <c r="AF867" t="e">
        <f>IF(score!$M867=".",".",IF(score!$M867=0,"0",IF(score!$M867=20,"0",IF(score!$M867=40,"1",IF(score!$M867=60,"0",IF(score!$M867=80,"0",IF(score!$M867=100,"0")))))))</f>
        <v>#N/A</v>
      </c>
      <c r="AG867" t="e">
        <f>IF(score!$M867=".",".",IF(score!$M867=0,"0",IF(score!$M867=20,"0",IF(score!$M867=40,"0",IF(score!$M867=60,"1",IF(score!$M867=80,"0",IF(score!$M867=100,"0")))))))</f>
        <v>#N/A</v>
      </c>
      <c r="AH867" t="e">
        <f>IF(score!$M867=".",".",IF(score!$M867=0,"0",IF(score!$M867=20,"0",IF(score!$M867=40,"0",IF(score!$M867=60,"0",IF(score!$M867=80,"1",IF(score!$M867=100,"0")))))))</f>
        <v>#N/A</v>
      </c>
      <c r="AI867" t="e">
        <f>IF(score!$N867=".",".",IF(score!$N867=0,"1",IF(score!$N867=25,"0",IF(score!$N867=50,"0",IF(score!$N867=75,"0",IF(score!$N867=100,"0"))))))</f>
        <v>#N/A</v>
      </c>
      <c r="AJ867" t="e">
        <f>IF(score!$N867=".",".",IF(score!$N867=0,"0",IF(score!$N867=25,"1",IF(score!$N867=50,"0",IF(score!$N867=75,"0",IF(score!$N867=100,"0"))))))</f>
        <v>#N/A</v>
      </c>
      <c r="AK867" t="e">
        <f>IF(score!$N867=".",".",IF(score!$N867=0,"0",IF(score!$N867=25,"0",IF(score!$N867=50,"1",IF(score!$N867=75,"0",IF(score!$N867=100,"0"))))))</f>
        <v>#N/A</v>
      </c>
      <c r="AL867" t="e">
        <f>IF(score!$N867=".",".",IF(score!$N867=0,"0",IF(score!$N867=25,"0",IF(score!$N867=50,"0",IF(score!$N867=75,"1",IF(score!$N867=100,"0"))))))</f>
        <v>#N/A</v>
      </c>
      <c r="AN867" t="e">
        <f t="shared" si="910"/>
        <v>#N/A</v>
      </c>
      <c r="AO867" t="e">
        <f t="shared" si="911"/>
        <v>#N/A</v>
      </c>
      <c r="AP867" t="e">
        <f t="shared" si="912"/>
        <v>#N/A</v>
      </c>
      <c r="AQ867" t="e">
        <f t="shared" si="913"/>
        <v>#N/A</v>
      </c>
      <c r="AR867" t="e">
        <f t="shared" si="914"/>
        <v>#N/A</v>
      </c>
      <c r="AS867" t="e">
        <f t="shared" si="915"/>
        <v>#N/A</v>
      </c>
      <c r="AT867" t="e">
        <f t="shared" si="916"/>
        <v>#N/A</v>
      </c>
      <c r="AU867" t="e">
        <f t="shared" si="917"/>
        <v>#N/A</v>
      </c>
      <c r="AV867" t="e">
        <f t="shared" si="918"/>
        <v>#N/A</v>
      </c>
      <c r="AW867" t="e">
        <f t="shared" si="919"/>
        <v>#N/A</v>
      </c>
      <c r="AX867" t="e">
        <f t="shared" si="920"/>
        <v>#N/A</v>
      </c>
      <c r="AY867" t="e">
        <f t="shared" si="921"/>
        <v>#N/A</v>
      </c>
      <c r="AZ867" t="e">
        <f t="shared" si="922"/>
        <v>#N/A</v>
      </c>
      <c r="BA867" t="e">
        <f t="shared" si="923"/>
        <v>#N/A</v>
      </c>
      <c r="BB867" t="e">
        <f t="shared" si="924"/>
        <v>#N/A</v>
      </c>
      <c r="BC867" t="e">
        <f t="shared" si="925"/>
        <v>#N/A</v>
      </c>
      <c r="BD867" t="e">
        <f t="shared" si="926"/>
        <v>#N/A</v>
      </c>
      <c r="BE867" t="e">
        <f t="shared" si="927"/>
        <v>#N/A</v>
      </c>
      <c r="BF867" t="e">
        <f t="shared" si="928"/>
        <v>#N/A</v>
      </c>
      <c r="BG867" t="e">
        <f t="shared" si="929"/>
        <v>#N/A</v>
      </c>
      <c r="BH867" t="e">
        <f t="shared" si="930"/>
        <v>#N/A</v>
      </c>
      <c r="BI867" t="e">
        <f t="shared" si="931"/>
        <v>#N/A</v>
      </c>
      <c r="BJ867" t="e">
        <f t="shared" si="932"/>
        <v>#N/A</v>
      </c>
      <c r="BK867" t="e">
        <f t="shared" si="933"/>
        <v>#N/A</v>
      </c>
      <c r="BL867" t="e">
        <f t="shared" si="934"/>
        <v>#N/A</v>
      </c>
      <c r="BM867" t="e">
        <f t="shared" si="935"/>
        <v>#N/A</v>
      </c>
      <c r="BN867" t="e">
        <f t="shared" si="936"/>
        <v>#N/A</v>
      </c>
      <c r="BO867" t="e">
        <f t="shared" si="937"/>
        <v>#N/A</v>
      </c>
      <c r="BP867" t="e">
        <f t="shared" si="938"/>
        <v>#N/A</v>
      </c>
      <c r="BQ867" t="e">
        <f t="shared" si="939"/>
        <v>#N/A</v>
      </c>
      <c r="BR867" t="e">
        <f t="shared" si="940"/>
        <v>#N/A</v>
      </c>
      <c r="BS867" t="e">
        <f t="shared" si="941"/>
        <v>#N/A</v>
      </c>
      <c r="BT867" t="e">
        <f t="shared" si="942"/>
        <v>#N/A</v>
      </c>
      <c r="BU867" t="e">
        <f t="shared" si="943"/>
        <v>#N/A</v>
      </c>
      <c r="BV867" t="e">
        <f t="shared" si="944"/>
        <v>#N/A</v>
      </c>
      <c r="BX867" t="e">
        <f t="shared" si="945"/>
        <v>#N/A</v>
      </c>
      <c r="BY867" t="e">
        <f t="shared" si="946"/>
        <v>#N/A</v>
      </c>
      <c r="BZ867" t="e">
        <f t="shared" si="947"/>
        <v>#N/A</v>
      </c>
      <c r="CA867" t="e">
        <f t="shared" si="948"/>
        <v>#N/A</v>
      </c>
      <c r="CB867" t="e">
        <f t="shared" si="949"/>
        <v>#N/A</v>
      </c>
      <c r="CC867" t="e">
        <f t="shared" si="950"/>
        <v>#N/A</v>
      </c>
      <c r="CD867" t="e">
        <f t="shared" si="951"/>
        <v>#N/A</v>
      </c>
      <c r="CE867" t="e">
        <f t="shared" si="952"/>
        <v>#N/A</v>
      </c>
      <c r="CF867" t="e">
        <f t="shared" si="953"/>
        <v>#N/A</v>
      </c>
      <c r="CG867" t="e">
        <f t="shared" si="954"/>
        <v>#N/A</v>
      </c>
      <c r="CH867" t="e">
        <f t="shared" si="955"/>
        <v>#N/A</v>
      </c>
      <c r="CI867" t="e">
        <f t="shared" si="956"/>
        <v>#N/A</v>
      </c>
      <c r="CJ867" t="e">
        <f t="shared" si="957"/>
        <v>#N/A</v>
      </c>
      <c r="CK867" t="e">
        <f t="shared" si="958"/>
        <v>#N/A</v>
      </c>
      <c r="CL867" t="e">
        <f t="shared" si="959"/>
        <v>#N/A</v>
      </c>
      <c r="CM867" t="e">
        <f t="shared" si="960"/>
        <v>#N/A</v>
      </c>
      <c r="CN867" t="e">
        <f t="shared" si="961"/>
        <v>#N/A</v>
      </c>
      <c r="CO867" t="e">
        <f t="shared" si="962"/>
        <v>#N/A</v>
      </c>
      <c r="CP867" t="e">
        <f t="shared" si="963"/>
        <v>#N/A</v>
      </c>
      <c r="CQ867" t="e">
        <f t="shared" si="964"/>
        <v>#N/A</v>
      </c>
      <c r="CR867" t="e">
        <f t="shared" si="965"/>
        <v>#N/A</v>
      </c>
      <c r="CS867" t="e">
        <f t="shared" si="966"/>
        <v>#N/A</v>
      </c>
      <c r="CT867" t="e">
        <f t="shared" si="967"/>
        <v>#N/A</v>
      </c>
      <c r="CU867" t="e">
        <f t="shared" si="968"/>
        <v>#N/A</v>
      </c>
      <c r="CV867" t="e">
        <f t="shared" si="969"/>
        <v>#N/A</v>
      </c>
      <c r="CW867" t="e">
        <f t="shared" si="970"/>
        <v>#N/A</v>
      </c>
      <c r="CX867" t="e">
        <f t="shared" si="971"/>
        <v>#N/A</v>
      </c>
      <c r="CY867" t="e">
        <f t="shared" si="972"/>
        <v>#N/A</v>
      </c>
      <c r="CZ867" t="e">
        <f t="shared" si="973"/>
        <v>#N/A</v>
      </c>
      <c r="DA867" t="e">
        <f t="shared" si="974"/>
        <v>#N/A</v>
      </c>
      <c r="DB867" t="e">
        <f t="shared" si="975"/>
        <v>#N/A</v>
      </c>
      <c r="DC867" t="e">
        <f t="shared" si="976"/>
        <v>#N/A</v>
      </c>
      <c r="DD867" t="e">
        <f t="shared" si="977"/>
        <v>#N/A</v>
      </c>
      <c r="DE867" t="e">
        <f t="shared" si="978"/>
        <v>#N/A</v>
      </c>
      <c r="DF867" t="e">
        <f t="shared" si="979"/>
        <v>#N/A</v>
      </c>
    </row>
    <row r="868" spans="1:110" x14ac:dyDescent="0.25">
      <c r="A868" s="4">
        <f>raw!$A869:$A869</f>
        <v>0</v>
      </c>
      <c r="B868" s="6">
        <f>raw!$B869:$B869</f>
        <v>0</v>
      </c>
      <c r="D868" t="e">
        <f>IF(score!$C868=".",".",IF(score!$C868=0,"1",IF(score!$C868=25,"0",IF(score!$C868=50,"0",IF(score!$C868=75,"0",IF(score!$C868=100,"0"))))))</f>
        <v>#N/A</v>
      </c>
      <c r="E868" t="e">
        <f>IF(score!$C868=".",".",IF(score!$C868=0,"0",IF(score!$C868=25,"1",IF(score!$C868=50,"0",IF(score!$C868=75,"0",IF(score!$C868=100,"0"))))))</f>
        <v>#N/A</v>
      </c>
      <c r="F868" t="e">
        <f>IF(score!$C868=".",".",IF(score!$C868=0,"0",IF(score!$C868=25,"0",IF(score!$C868=50,"1",IF(score!$C868=75,"0",IF(score!$C868=100,"0"))))))</f>
        <v>#N/A</v>
      </c>
      <c r="G868" t="e">
        <f>IF(score!$C868=".",".",IF(score!$C868=0,"0",IF(score!$C868=25,"0",IF(score!$C868=50,"0",IF(score!$C868=75,"1",IF(score!$C868=100,"0"))))))</f>
        <v>#N/A</v>
      </c>
      <c r="H868" t="e">
        <f>IF(score!$D868=".",".",IF(score!$D868=0,"1",IF(score!$D868=50,"0",IF(score!$D868=100,"0"))))</f>
        <v>#N/A</v>
      </c>
      <c r="I868" t="e">
        <f>IF(score!$D868=".",".",IF(score!$D868=0,"0",IF(score!$D868=50,"1",IF(score!$D868=100,"0"))))</f>
        <v>#N/A</v>
      </c>
      <c r="J868" t="e">
        <f>IF(score!$E868=".",".",IF(score!$E868=0,"1",IF(score!$E868=50,"0",IF(score!$E868=100,"0"))))</f>
        <v>#N/A</v>
      </c>
      <c r="K868" t="e">
        <f>IF(score!$E868=".",".",IF(score!$E868=0,"0",IF(score!$E868=50,"1",IF(score!$E868=100,"0"))))</f>
        <v>#N/A</v>
      </c>
      <c r="L868" t="e">
        <f>IF(score!$F868=".",".",IF(score!$F868=0,"1",IF(score!$F868=100,"0")))</f>
        <v>#N/A</v>
      </c>
      <c r="M868" t="e">
        <f>IF(score!$G868=".",".",IF(score!$G868=0,"1",IF(score!$G868=100,"0")))</f>
        <v>#N/A</v>
      </c>
      <c r="N868" t="e">
        <f>IF(score!$H868=".",".",IF(score!$H868=0,"1",IF(score!$H868=100,"0")))</f>
        <v>#N/A</v>
      </c>
      <c r="O868" t="e">
        <f>IF(score!$I868=".",".",IF(score!$I868=0,"1",IF(score!$I868=50,"0",IF(score!$I868=100,"0"))))</f>
        <v>#N/A</v>
      </c>
      <c r="P868" t="e">
        <f>IF(score!$J868=".",".",IF(score!$J868=0,"1",IF(score!$J868=25,"0",IF(score!$J868=50,"0",IF(score!$J868=75,"0",IF(score!$J868=100,"0"))))))</f>
        <v>#N/A</v>
      </c>
      <c r="Q868" t="e">
        <f>IF(score!$J868=".",".",IF(score!$J868=0,"0",IF(score!$J868=25,"1",IF(score!$J868=50,"0",IF(score!$J868=75,"0",IF(score!$J868=100,"0"))))))</f>
        <v>#N/A</v>
      </c>
      <c r="R868" t="e">
        <f>IF(score!$J868=".",".",IF(score!$J868=0,"0",IF(score!$J868=25,"0",IF(score!$J868=50,"1",IF(score!$J868=75,"0",IF(score!$J868=100,"0"))))))</f>
        <v>#N/A</v>
      </c>
      <c r="S868" t="e">
        <f>IF(score!$J868=".",".",IF(score!$J868=0,"0",IF(score!$J868=25,"0",IF(score!$J868=50,"0",IF(score!$J868=75,"1",IF(score!$J868=100,"0"))))))</f>
        <v>#N/A</v>
      </c>
      <c r="T868" t="e">
        <f>IF(score!$K868=".",".",IF(score!$K868=0,"1",IF(score!$K868=20,"0",IF(score!$K868=40,"0",IF(score!$K868=60,"0",IF(score!$K868=80,"0",IF(score!$K868=100,"0")))))))</f>
        <v>#N/A</v>
      </c>
      <c r="U868" t="e">
        <f>IF(score!$K868=".",".",IF(score!$K868=0,"0",IF(score!$K868=20,"1",IF(score!$K868=40,"0",IF(score!$K868=60,"0",IF(score!$K868=80,"0",IF(score!$K868=100,"0")))))))</f>
        <v>#N/A</v>
      </c>
      <c r="V868" t="e">
        <f>IF(score!$K868=".",".",IF(score!$K868=0,"0",IF(score!$K868=20,"0",IF(score!$K868=40,"1",IF(score!$K868=60,"0",IF(score!$K868=80,"0",IF(score!$K868=100,"0")))))))</f>
        <v>#N/A</v>
      </c>
      <c r="W868" t="e">
        <f>IF(score!$K868=".",".",IF(score!$K868=0,"0",IF(score!$K868=20,"0",IF(score!$K868=40,"0",IF(score!$K868=60,"1",IF(score!$K868=80,"0",IF(score!$K868=100,"0")))))))</f>
        <v>#N/A</v>
      </c>
      <c r="X868" t="e">
        <f>IF(score!$K868=".",".",IF(score!$K868=0,"0",IF(score!$K868=20,"0",IF(score!$K868=40,"0",IF(score!$K868=60,"0",IF(score!$K868=80,"1",IF(score!$K868=100,"0")))))))</f>
        <v>#N/A</v>
      </c>
      <c r="Y868" t="e">
        <f>IF(score!$L868=".",".",IF(score!$L868=0,"1",IF(score!$L868=20,"0",IF(score!$L868=40,"0",IF(score!$L868=60,"0",IF(score!$L868=80,"0",IF(score!$L868=100,"0")))))))</f>
        <v>#N/A</v>
      </c>
      <c r="Z868" t="e">
        <f>IF(score!$L868=".",".",IF(score!$L868=0,"0",IF(score!$L868=20,"1",IF(score!$L868=40,"0",IF(score!$L868=60,"0",IF(score!$L868=80,"0",IF(score!$L868=100,"0")))))))</f>
        <v>#N/A</v>
      </c>
      <c r="AA868" t="e">
        <f>IF(score!$L868=".",".",IF(score!$L868=0,"0",IF(score!$L868=20,"0",IF(score!$L868=40,"1",IF(score!$L868=60,"0",IF(score!$L868=80,"0",IF(score!$L868=100,"0")))))))</f>
        <v>#N/A</v>
      </c>
      <c r="AB868" t="e">
        <f>IF(score!$L868=".",".",IF(score!$L868=0,"0",IF(score!$L868=20,"0",IF(score!$L868=40,"0",IF(score!$L868=60,"1",IF(score!$L868=80,"0",IF(score!$L868=100,"0")))))))</f>
        <v>#N/A</v>
      </c>
      <c r="AC868" t="e">
        <f>IF(score!$L868=".",".",IF(score!$L868=0,"0",IF(score!$L868=20,"0",IF(score!$L868=40,"0",IF(score!$L868=60,"0",IF(score!$L868=80,"1",IF(score!L868=100,"0")))))))</f>
        <v>#N/A</v>
      </c>
      <c r="AD868" t="e">
        <f>IF(score!$M868=".",".",IF(score!$M868=0,"1",IF(score!$M868=20,"0",IF(score!$M868=40,"0",IF(score!$M868=60,"0",IF(score!$M868=80,"0",IF(score!$M868=100,"0")))))))</f>
        <v>#N/A</v>
      </c>
      <c r="AE868" t="e">
        <f>IF(score!$M868=".",".",IF(score!$M868=0,"0",IF(score!$M868=20,"1",IF(score!$M868=40,"0",IF(score!$M868=60,"0",IF(score!$M868=80,"0",IF(score!$M868=100,"0")))))))</f>
        <v>#N/A</v>
      </c>
      <c r="AF868" t="e">
        <f>IF(score!$M868=".",".",IF(score!$M868=0,"0",IF(score!$M868=20,"0",IF(score!$M868=40,"1",IF(score!$M868=60,"0",IF(score!$M868=80,"0",IF(score!$M868=100,"0")))))))</f>
        <v>#N/A</v>
      </c>
      <c r="AG868" t="e">
        <f>IF(score!$M868=".",".",IF(score!$M868=0,"0",IF(score!$M868=20,"0",IF(score!$M868=40,"0",IF(score!$M868=60,"1",IF(score!$M868=80,"0",IF(score!$M868=100,"0")))))))</f>
        <v>#N/A</v>
      </c>
      <c r="AH868" t="e">
        <f>IF(score!$M868=".",".",IF(score!$M868=0,"0",IF(score!$M868=20,"0",IF(score!$M868=40,"0",IF(score!$M868=60,"0",IF(score!$M868=80,"1",IF(score!$M868=100,"0")))))))</f>
        <v>#N/A</v>
      </c>
      <c r="AI868" t="e">
        <f>IF(score!$N868=".",".",IF(score!$N868=0,"1",IF(score!$N868=25,"0",IF(score!$N868=50,"0",IF(score!$N868=75,"0",IF(score!$N868=100,"0"))))))</f>
        <v>#N/A</v>
      </c>
      <c r="AJ868" t="e">
        <f>IF(score!$N868=".",".",IF(score!$N868=0,"0",IF(score!$N868=25,"1",IF(score!$N868=50,"0",IF(score!$N868=75,"0",IF(score!$N868=100,"0"))))))</f>
        <v>#N/A</v>
      </c>
      <c r="AK868" t="e">
        <f>IF(score!$N868=".",".",IF(score!$N868=0,"0",IF(score!$N868=25,"0",IF(score!$N868=50,"1",IF(score!$N868=75,"0",IF(score!$N868=100,"0"))))))</f>
        <v>#N/A</v>
      </c>
      <c r="AL868" t="e">
        <f>IF(score!$N868=".",".",IF(score!$N868=0,"0",IF(score!$N868=25,"0",IF(score!$N868=50,"0",IF(score!$N868=75,"1",IF(score!$N868=100,"0"))))))</f>
        <v>#N/A</v>
      </c>
      <c r="AN868" t="e">
        <f t="shared" si="910"/>
        <v>#N/A</v>
      </c>
      <c r="AO868" t="e">
        <f t="shared" si="911"/>
        <v>#N/A</v>
      </c>
      <c r="AP868" t="e">
        <f t="shared" si="912"/>
        <v>#N/A</v>
      </c>
      <c r="AQ868" t="e">
        <f t="shared" si="913"/>
        <v>#N/A</v>
      </c>
      <c r="AR868" t="e">
        <f t="shared" si="914"/>
        <v>#N/A</v>
      </c>
      <c r="AS868" t="e">
        <f t="shared" si="915"/>
        <v>#N/A</v>
      </c>
      <c r="AT868" t="e">
        <f t="shared" si="916"/>
        <v>#N/A</v>
      </c>
      <c r="AU868" t="e">
        <f t="shared" si="917"/>
        <v>#N/A</v>
      </c>
      <c r="AV868" t="e">
        <f t="shared" si="918"/>
        <v>#N/A</v>
      </c>
      <c r="AW868" t="e">
        <f t="shared" si="919"/>
        <v>#N/A</v>
      </c>
      <c r="AX868" t="e">
        <f t="shared" si="920"/>
        <v>#N/A</v>
      </c>
      <c r="AY868" t="e">
        <f t="shared" si="921"/>
        <v>#N/A</v>
      </c>
      <c r="AZ868" t="e">
        <f t="shared" si="922"/>
        <v>#N/A</v>
      </c>
      <c r="BA868" t="e">
        <f t="shared" si="923"/>
        <v>#N/A</v>
      </c>
      <c r="BB868" t="e">
        <f t="shared" si="924"/>
        <v>#N/A</v>
      </c>
      <c r="BC868" t="e">
        <f t="shared" si="925"/>
        <v>#N/A</v>
      </c>
      <c r="BD868" t="e">
        <f t="shared" si="926"/>
        <v>#N/A</v>
      </c>
      <c r="BE868" t="e">
        <f t="shared" si="927"/>
        <v>#N/A</v>
      </c>
      <c r="BF868" t="e">
        <f t="shared" si="928"/>
        <v>#N/A</v>
      </c>
      <c r="BG868" t="e">
        <f t="shared" si="929"/>
        <v>#N/A</v>
      </c>
      <c r="BH868" t="e">
        <f t="shared" si="930"/>
        <v>#N/A</v>
      </c>
      <c r="BI868" t="e">
        <f t="shared" si="931"/>
        <v>#N/A</v>
      </c>
      <c r="BJ868" t="e">
        <f t="shared" si="932"/>
        <v>#N/A</v>
      </c>
      <c r="BK868" t="e">
        <f t="shared" si="933"/>
        <v>#N/A</v>
      </c>
      <c r="BL868" t="e">
        <f t="shared" si="934"/>
        <v>#N/A</v>
      </c>
      <c r="BM868" t="e">
        <f t="shared" si="935"/>
        <v>#N/A</v>
      </c>
      <c r="BN868" t="e">
        <f t="shared" si="936"/>
        <v>#N/A</v>
      </c>
      <c r="BO868" t="e">
        <f t="shared" si="937"/>
        <v>#N/A</v>
      </c>
      <c r="BP868" t="e">
        <f t="shared" si="938"/>
        <v>#N/A</v>
      </c>
      <c r="BQ868" t="e">
        <f t="shared" si="939"/>
        <v>#N/A</v>
      </c>
      <c r="BR868" t="e">
        <f t="shared" si="940"/>
        <v>#N/A</v>
      </c>
      <c r="BS868" t="e">
        <f t="shared" si="941"/>
        <v>#N/A</v>
      </c>
      <c r="BT868" t="e">
        <f t="shared" si="942"/>
        <v>#N/A</v>
      </c>
      <c r="BU868" t="e">
        <f t="shared" si="943"/>
        <v>#N/A</v>
      </c>
      <c r="BV868" t="e">
        <f t="shared" si="944"/>
        <v>#N/A</v>
      </c>
      <c r="BX868" t="e">
        <f t="shared" si="945"/>
        <v>#N/A</v>
      </c>
      <c r="BY868" t="e">
        <f t="shared" si="946"/>
        <v>#N/A</v>
      </c>
      <c r="BZ868" t="e">
        <f t="shared" si="947"/>
        <v>#N/A</v>
      </c>
      <c r="CA868" t="e">
        <f t="shared" si="948"/>
        <v>#N/A</v>
      </c>
      <c r="CB868" t="e">
        <f t="shared" si="949"/>
        <v>#N/A</v>
      </c>
      <c r="CC868" t="e">
        <f t="shared" si="950"/>
        <v>#N/A</v>
      </c>
      <c r="CD868" t="e">
        <f t="shared" si="951"/>
        <v>#N/A</v>
      </c>
      <c r="CE868" t="e">
        <f t="shared" si="952"/>
        <v>#N/A</v>
      </c>
      <c r="CF868" t="e">
        <f t="shared" si="953"/>
        <v>#N/A</v>
      </c>
      <c r="CG868" t="e">
        <f t="shared" si="954"/>
        <v>#N/A</v>
      </c>
      <c r="CH868" t="e">
        <f t="shared" si="955"/>
        <v>#N/A</v>
      </c>
      <c r="CI868" t="e">
        <f t="shared" si="956"/>
        <v>#N/A</v>
      </c>
      <c r="CJ868" t="e">
        <f t="shared" si="957"/>
        <v>#N/A</v>
      </c>
      <c r="CK868" t="e">
        <f t="shared" si="958"/>
        <v>#N/A</v>
      </c>
      <c r="CL868" t="e">
        <f t="shared" si="959"/>
        <v>#N/A</v>
      </c>
      <c r="CM868" t="e">
        <f t="shared" si="960"/>
        <v>#N/A</v>
      </c>
      <c r="CN868" t="e">
        <f t="shared" si="961"/>
        <v>#N/A</v>
      </c>
      <c r="CO868" t="e">
        <f t="shared" si="962"/>
        <v>#N/A</v>
      </c>
      <c r="CP868" t="e">
        <f t="shared" si="963"/>
        <v>#N/A</v>
      </c>
      <c r="CQ868" t="e">
        <f t="shared" si="964"/>
        <v>#N/A</v>
      </c>
      <c r="CR868" t="e">
        <f t="shared" si="965"/>
        <v>#N/A</v>
      </c>
      <c r="CS868" t="e">
        <f t="shared" si="966"/>
        <v>#N/A</v>
      </c>
      <c r="CT868" t="e">
        <f t="shared" si="967"/>
        <v>#N/A</v>
      </c>
      <c r="CU868" t="e">
        <f t="shared" si="968"/>
        <v>#N/A</v>
      </c>
      <c r="CV868" t="e">
        <f t="shared" si="969"/>
        <v>#N/A</v>
      </c>
      <c r="CW868" t="e">
        <f t="shared" si="970"/>
        <v>#N/A</v>
      </c>
      <c r="CX868" t="e">
        <f t="shared" si="971"/>
        <v>#N/A</v>
      </c>
      <c r="CY868" t="e">
        <f t="shared" si="972"/>
        <v>#N/A</v>
      </c>
      <c r="CZ868" t="e">
        <f t="shared" si="973"/>
        <v>#N/A</v>
      </c>
      <c r="DA868" t="e">
        <f t="shared" si="974"/>
        <v>#N/A</v>
      </c>
      <c r="DB868" t="e">
        <f t="shared" si="975"/>
        <v>#N/A</v>
      </c>
      <c r="DC868" t="e">
        <f t="shared" si="976"/>
        <v>#N/A</v>
      </c>
      <c r="DD868" t="e">
        <f t="shared" si="977"/>
        <v>#N/A</v>
      </c>
      <c r="DE868" t="e">
        <f t="shared" si="978"/>
        <v>#N/A</v>
      </c>
      <c r="DF868" t="e">
        <f t="shared" si="979"/>
        <v>#N/A</v>
      </c>
    </row>
    <row r="869" spans="1:110" x14ac:dyDescent="0.25">
      <c r="A869" s="4">
        <f>raw!$A870:$A870</f>
        <v>0</v>
      </c>
      <c r="B869" s="6">
        <f>raw!$B870:$B870</f>
        <v>0</v>
      </c>
      <c r="D869" t="e">
        <f>IF(score!$C869=".",".",IF(score!$C869=0,"1",IF(score!$C869=25,"0",IF(score!$C869=50,"0",IF(score!$C869=75,"0",IF(score!$C869=100,"0"))))))</f>
        <v>#N/A</v>
      </c>
      <c r="E869" t="e">
        <f>IF(score!$C869=".",".",IF(score!$C869=0,"0",IF(score!$C869=25,"1",IF(score!$C869=50,"0",IF(score!$C869=75,"0",IF(score!$C869=100,"0"))))))</f>
        <v>#N/A</v>
      </c>
      <c r="F869" t="e">
        <f>IF(score!$C869=".",".",IF(score!$C869=0,"0",IF(score!$C869=25,"0",IF(score!$C869=50,"1",IF(score!$C869=75,"0",IF(score!$C869=100,"0"))))))</f>
        <v>#N/A</v>
      </c>
      <c r="G869" t="e">
        <f>IF(score!$C869=".",".",IF(score!$C869=0,"0",IF(score!$C869=25,"0",IF(score!$C869=50,"0",IF(score!$C869=75,"1",IF(score!$C869=100,"0"))))))</f>
        <v>#N/A</v>
      </c>
      <c r="H869" t="e">
        <f>IF(score!$D869=".",".",IF(score!$D869=0,"1",IF(score!$D869=50,"0",IF(score!$D869=100,"0"))))</f>
        <v>#N/A</v>
      </c>
      <c r="I869" t="e">
        <f>IF(score!$D869=".",".",IF(score!$D869=0,"0",IF(score!$D869=50,"1",IF(score!$D869=100,"0"))))</f>
        <v>#N/A</v>
      </c>
      <c r="J869" t="e">
        <f>IF(score!$E869=".",".",IF(score!$E869=0,"1",IF(score!$E869=50,"0",IF(score!$E869=100,"0"))))</f>
        <v>#N/A</v>
      </c>
      <c r="K869" t="e">
        <f>IF(score!$E869=".",".",IF(score!$E869=0,"0",IF(score!$E869=50,"1",IF(score!$E869=100,"0"))))</f>
        <v>#N/A</v>
      </c>
      <c r="L869" t="e">
        <f>IF(score!$F869=".",".",IF(score!$F869=0,"1",IF(score!$F869=100,"0")))</f>
        <v>#N/A</v>
      </c>
      <c r="M869" t="e">
        <f>IF(score!$G869=".",".",IF(score!$G869=0,"1",IF(score!$G869=100,"0")))</f>
        <v>#N/A</v>
      </c>
      <c r="N869" t="e">
        <f>IF(score!$H869=".",".",IF(score!$H869=0,"1",IF(score!$H869=100,"0")))</f>
        <v>#N/A</v>
      </c>
      <c r="O869" t="e">
        <f>IF(score!$I869=".",".",IF(score!$I869=0,"1",IF(score!$I869=50,"0",IF(score!$I869=100,"0"))))</f>
        <v>#N/A</v>
      </c>
      <c r="P869" t="e">
        <f>IF(score!$J869=".",".",IF(score!$J869=0,"1",IF(score!$J869=25,"0",IF(score!$J869=50,"0",IF(score!$J869=75,"0",IF(score!$J869=100,"0"))))))</f>
        <v>#N/A</v>
      </c>
      <c r="Q869" t="e">
        <f>IF(score!$J869=".",".",IF(score!$J869=0,"0",IF(score!$J869=25,"1",IF(score!$J869=50,"0",IF(score!$J869=75,"0",IF(score!$J869=100,"0"))))))</f>
        <v>#N/A</v>
      </c>
      <c r="R869" t="e">
        <f>IF(score!$J869=".",".",IF(score!$J869=0,"0",IF(score!$J869=25,"0",IF(score!$J869=50,"1",IF(score!$J869=75,"0",IF(score!$J869=100,"0"))))))</f>
        <v>#N/A</v>
      </c>
      <c r="S869" t="e">
        <f>IF(score!$J869=".",".",IF(score!$J869=0,"0",IF(score!$J869=25,"0",IF(score!$J869=50,"0",IF(score!$J869=75,"1",IF(score!$J869=100,"0"))))))</f>
        <v>#N/A</v>
      </c>
      <c r="T869" t="e">
        <f>IF(score!$K869=".",".",IF(score!$K869=0,"1",IF(score!$K869=20,"0",IF(score!$K869=40,"0",IF(score!$K869=60,"0",IF(score!$K869=80,"0",IF(score!$K869=100,"0")))))))</f>
        <v>#N/A</v>
      </c>
      <c r="U869" t="e">
        <f>IF(score!$K869=".",".",IF(score!$K869=0,"0",IF(score!$K869=20,"1",IF(score!$K869=40,"0",IF(score!$K869=60,"0",IF(score!$K869=80,"0",IF(score!$K869=100,"0")))))))</f>
        <v>#N/A</v>
      </c>
      <c r="V869" t="e">
        <f>IF(score!$K869=".",".",IF(score!$K869=0,"0",IF(score!$K869=20,"0",IF(score!$K869=40,"1",IF(score!$K869=60,"0",IF(score!$K869=80,"0",IF(score!$K869=100,"0")))))))</f>
        <v>#N/A</v>
      </c>
      <c r="W869" t="e">
        <f>IF(score!$K869=".",".",IF(score!$K869=0,"0",IF(score!$K869=20,"0",IF(score!$K869=40,"0",IF(score!$K869=60,"1",IF(score!$K869=80,"0",IF(score!$K869=100,"0")))))))</f>
        <v>#N/A</v>
      </c>
      <c r="X869" t="e">
        <f>IF(score!$K869=".",".",IF(score!$K869=0,"0",IF(score!$K869=20,"0",IF(score!$K869=40,"0",IF(score!$K869=60,"0",IF(score!$K869=80,"1",IF(score!$K869=100,"0")))))))</f>
        <v>#N/A</v>
      </c>
      <c r="Y869" t="e">
        <f>IF(score!$L869=".",".",IF(score!$L869=0,"1",IF(score!$L869=20,"0",IF(score!$L869=40,"0",IF(score!$L869=60,"0",IF(score!$L869=80,"0",IF(score!$L869=100,"0")))))))</f>
        <v>#N/A</v>
      </c>
      <c r="Z869" t="e">
        <f>IF(score!$L869=".",".",IF(score!$L869=0,"0",IF(score!$L869=20,"1",IF(score!$L869=40,"0",IF(score!$L869=60,"0",IF(score!$L869=80,"0",IF(score!$L869=100,"0")))))))</f>
        <v>#N/A</v>
      </c>
      <c r="AA869" t="e">
        <f>IF(score!$L869=".",".",IF(score!$L869=0,"0",IF(score!$L869=20,"0",IF(score!$L869=40,"1",IF(score!$L869=60,"0",IF(score!$L869=80,"0",IF(score!$L869=100,"0")))))))</f>
        <v>#N/A</v>
      </c>
      <c r="AB869" t="e">
        <f>IF(score!$L869=".",".",IF(score!$L869=0,"0",IF(score!$L869=20,"0",IF(score!$L869=40,"0",IF(score!$L869=60,"1",IF(score!$L869=80,"0",IF(score!$L869=100,"0")))))))</f>
        <v>#N/A</v>
      </c>
      <c r="AC869" t="e">
        <f>IF(score!$L869=".",".",IF(score!$L869=0,"0",IF(score!$L869=20,"0",IF(score!$L869=40,"0",IF(score!$L869=60,"0",IF(score!$L869=80,"1",IF(score!L869=100,"0")))))))</f>
        <v>#N/A</v>
      </c>
      <c r="AD869" t="e">
        <f>IF(score!$M869=".",".",IF(score!$M869=0,"1",IF(score!$M869=20,"0",IF(score!$M869=40,"0",IF(score!$M869=60,"0",IF(score!$M869=80,"0",IF(score!$M869=100,"0")))))))</f>
        <v>#N/A</v>
      </c>
      <c r="AE869" t="e">
        <f>IF(score!$M869=".",".",IF(score!$M869=0,"0",IF(score!$M869=20,"1",IF(score!$M869=40,"0",IF(score!$M869=60,"0",IF(score!$M869=80,"0",IF(score!$M869=100,"0")))))))</f>
        <v>#N/A</v>
      </c>
      <c r="AF869" t="e">
        <f>IF(score!$M869=".",".",IF(score!$M869=0,"0",IF(score!$M869=20,"0",IF(score!$M869=40,"1",IF(score!$M869=60,"0",IF(score!$M869=80,"0",IF(score!$M869=100,"0")))))))</f>
        <v>#N/A</v>
      </c>
      <c r="AG869" t="e">
        <f>IF(score!$M869=".",".",IF(score!$M869=0,"0",IF(score!$M869=20,"0",IF(score!$M869=40,"0",IF(score!$M869=60,"1",IF(score!$M869=80,"0",IF(score!$M869=100,"0")))))))</f>
        <v>#N/A</v>
      </c>
      <c r="AH869" t="e">
        <f>IF(score!$M869=".",".",IF(score!$M869=0,"0",IF(score!$M869=20,"0",IF(score!$M869=40,"0",IF(score!$M869=60,"0",IF(score!$M869=80,"1",IF(score!$M869=100,"0")))))))</f>
        <v>#N/A</v>
      </c>
      <c r="AI869" t="e">
        <f>IF(score!$N869=".",".",IF(score!$N869=0,"1",IF(score!$N869=25,"0",IF(score!$N869=50,"0",IF(score!$N869=75,"0",IF(score!$N869=100,"0"))))))</f>
        <v>#N/A</v>
      </c>
      <c r="AJ869" t="e">
        <f>IF(score!$N869=".",".",IF(score!$N869=0,"0",IF(score!$N869=25,"1",IF(score!$N869=50,"0",IF(score!$N869=75,"0",IF(score!$N869=100,"0"))))))</f>
        <v>#N/A</v>
      </c>
      <c r="AK869" t="e">
        <f>IF(score!$N869=".",".",IF(score!$N869=0,"0",IF(score!$N869=25,"0",IF(score!$N869=50,"1",IF(score!$N869=75,"0",IF(score!$N869=100,"0"))))))</f>
        <v>#N/A</v>
      </c>
      <c r="AL869" t="e">
        <f>IF(score!$N869=".",".",IF(score!$N869=0,"0",IF(score!$N869=25,"0",IF(score!$N869=50,"0",IF(score!$N869=75,"1",IF(score!$N869=100,"0"))))))</f>
        <v>#N/A</v>
      </c>
      <c r="AN869" t="e">
        <f t="shared" si="910"/>
        <v>#N/A</v>
      </c>
      <c r="AO869" t="e">
        <f t="shared" si="911"/>
        <v>#N/A</v>
      </c>
      <c r="AP869" t="e">
        <f t="shared" si="912"/>
        <v>#N/A</v>
      </c>
      <c r="AQ869" t="e">
        <f t="shared" si="913"/>
        <v>#N/A</v>
      </c>
      <c r="AR869" t="e">
        <f t="shared" si="914"/>
        <v>#N/A</v>
      </c>
      <c r="AS869" t="e">
        <f t="shared" si="915"/>
        <v>#N/A</v>
      </c>
      <c r="AT869" t="e">
        <f t="shared" si="916"/>
        <v>#N/A</v>
      </c>
      <c r="AU869" t="e">
        <f t="shared" si="917"/>
        <v>#N/A</v>
      </c>
      <c r="AV869" t="e">
        <f t="shared" si="918"/>
        <v>#N/A</v>
      </c>
      <c r="AW869" t="e">
        <f t="shared" si="919"/>
        <v>#N/A</v>
      </c>
      <c r="AX869" t="e">
        <f t="shared" si="920"/>
        <v>#N/A</v>
      </c>
      <c r="AY869" t="e">
        <f t="shared" si="921"/>
        <v>#N/A</v>
      </c>
      <c r="AZ869" t="e">
        <f t="shared" si="922"/>
        <v>#N/A</v>
      </c>
      <c r="BA869" t="e">
        <f t="shared" si="923"/>
        <v>#N/A</v>
      </c>
      <c r="BB869" t="e">
        <f t="shared" si="924"/>
        <v>#N/A</v>
      </c>
      <c r="BC869" t="e">
        <f t="shared" si="925"/>
        <v>#N/A</v>
      </c>
      <c r="BD869" t="e">
        <f t="shared" si="926"/>
        <v>#N/A</v>
      </c>
      <c r="BE869" t="e">
        <f t="shared" si="927"/>
        <v>#N/A</v>
      </c>
      <c r="BF869" t="e">
        <f t="shared" si="928"/>
        <v>#N/A</v>
      </c>
      <c r="BG869" t="e">
        <f t="shared" si="929"/>
        <v>#N/A</v>
      </c>
      <c r="BH869" t="e">
        <f t="shared" si="930"/>
        <v>#N/A</v>
      </c>
      <c r="BI869" t="e">
        <f t="shared" si="931"/>
        <v>#N/A</v>
      </c>
      <c r="BJ869" t="e">
        <f t="shared" si="932"/>
        <v>#N/A</v>
      </c>
      <c r="BK869" t="e">
        <f t="shared" si="933"/>
        <v>#N/A</v>
      </c>
      <c r="BL869" t="e">
        <f t="shared" si="934"/>
        <v>#N/A</v>
      </c>
      <c r="BM869" t="e">
        <f t="shared" si="935"/>
        <v>#N/A</v>
      </c>
      <c r="BN869" t="e">
        <f t="shared" si="936"/>
        <v>#N/A</v>
      </c>
      <c r="BO869" t="e">
        <f t="shared" si="937"/>
        <v>#N/A</v>
      </c>
      <c r="BP869" t="e">
        <f t="shared" si="938"/>
        <v>#N/A</v>
      </c>
      <c r="BQ869" t="e">
        <f t="shared" si="939"/>
        <v>#N/A</v>
      </c>
      <c r="BR869" t="e">
        <f t="shared" si="940"/>
        <v>#N/A</v>
      </c>
      <c r="BS869" t="e">
        <f t="shared" si="941"/>
        <v>#N/A</v>
      </c>
      <c r="BT869" t="e">
        <f t="shared" si="942"/>
        <v>#N/A</v>
      </c>
      <c r="BU869" t="e">
        <f t="shared" si="943"/>
        <v>#N/A</v>
      </c>
      <c r="BV869" t="e">
        <f t="shared" si="944"/>
        <v>#N/A</v>
      </c>
      <c r="BX869" t="e">
        <f t="shared" si="945"/>
        <v>#N/A</v>
      </c>
      <c r="BY869" t="e">
        <f t="shared" si="946"/>
        <v>#N/A</v>
      </c>
      <c r="BZ869" t="e">
        <f t="shared" si="947"/>
        <v>#N/A</v>
      </c>
      <c r="CA869" t="e">
        <f t="shared" si="948"/>
        <v>#N/A</v>
      </c>
      <c r="CB869" t="e">
        <f t="shared" si="949"/>
        <v>#N/A</v>
      </c>
      <c r="CC869" t="e">
        <f t="shared" si="950"/>
        <v>#N/A</v>
      </c>
      <c r="CD869" t="e">
        <f t="shared" si="951"/>
        <v>#N/A</v>
      </c>
      <c r="CE869" t="e">
        <f t="shared" si="952"/>
        <v>#N/A</v>
      </c>
      <c r="CF869" t="e">
        <f t="shared" si="953"/>
        <v>#N/A</v>
      </c>
      <c r="CG869" t="e">
        <f t="shared" si="954"/>
        <v>#N/A</v>
      </c>
      <c r="CH869" t="e">
        <f t="shared" si="955"/>
        <v>#N/A</v>
      </c>
      <c r="CI869" t="e">
        <f t="shared" si="956"/>
        <v>#N/A</v>
      </c>
      <c r="CJ869" t="e">
        <f t="shared" si="957"/>
        <v>#N/A</v>
      </c>
      <c r="CK869" t="e">
        <f t="shared" si="958"/>
        <v>#N/A</v>
      </c>
      <c r="CL869" t="e">
        <f t="shared" si="959"/>
        <v>#N/A</v>
      </c>
      <c r="CM869" t="e">
        <f t="shared" si="960"/>
        <v>#N/A</v>
      </c>
      <c r="CN869" t="e">
        <f t="shared" si="961"/>
        <v>#N/A</v>
      </c>
      <c r="CO869" t="e">
        <f t="shared" si="962"/>
        <v>#N/A</v>
      </c>
      <c r="CP869" t="e">
        <f t="shared" si="963"/>
        <v>#N/A</v>
      </c>
      <c r="CQ869" t="e">
        <f t="shared" si="964"/>
        <v>#N/A</v>
      </c>
      <c r="CR869" t="e">
        <f t="shared" si="965"/>
        <v>#N/A</v>
      </c>
      <c r="CS869" t="e">
        <f t="shared" si="966"/>
        <v>#N/A</v>
      </c>
      <c r="CT869" t="e">
        <f t="shared" si="967"/>
        <v>#N/A</v>
      </c>
      <c r="CU869" t="e">
        <f t="shared" si="968"/>
        <v>#N/A</v>
      </c>
      <c r="CV869" t="e">
        <f t="shared" si="969"/>
        <v>#N/A</v>
      </c>
      <c r="CW869" t="e">
        <f t="shared" si="970"/>
        <v>#N/A</v>
      </c>
      <c r="CX869" t="e">
        <f t="shared" si="971"/>
        <v>#N/A</v>
      </c>
      <c r="CY869" t="e">
        <f t="shared" si="972"/>
        <v>#N/A</v>
      </c>
      <c r="CZ869" t="e">
        <f t="shared" si="973"/>
        <v>#N/A</v>
      </c>
      <c r="DA869" t="e">
        <f t="shared" si="974"/>
        <v>#N/A</v>
      </c>
      <c r="DB869" t="e">
        <f t="shared" si="975"/>
        <v>#N/A</v>
      </c>
      <c r="DC869" t="e">
        <f t="shared" si="976"/>
        <v>#N/A</v>
      </c>
      <c r="DD869" t="e">
        <f t="shared" si="977"/>
        <v>#N/A</v>
      </c>
      <c r="DE869" t="e">
        <f t="shared" si="978"/>
        <v>#N/A</v>
      </c>
      <c r="DF869" t="e">
        <f t="shared" si="979"/>
        <v>#N/A</v>
      </c>
    </row>
    <row r="870" spans="1:110" x14ac:dyDescent="0.25">
      <c r="A870" s="4">
        <f>raw!$A871:$A871</f>
        <v>0</v>
      </c>
      <c r="B870" s="6">
        <f>raw!$B871:$B871</f>
        <v>0</v>
      </c>
      <c r="D870" t="e">
        <f>IF(score!$C870=".",".",IF(score!$C870=0,"1",IF(score!$C870=25,"0",IF(score!$C870=50,"0",IF(score!$C870=75,"0",IF(score!$C870=100,"0"))))))</f>
        <v>#N/A</v>
      </c>
      <c r="E870" t="e">
        <f>IF(score!$C870=".",".",IF(score!$C870=0,"0",IF(score!$C870=25,"1",IF(score!$C870=50,"0",IF(score!$C870=75,"0",IF(score!$C870=100,"0"))))))</f>
        <v>#N/A</v>
      </c>
      <c r="F870" t="e">
        <f>IF(score!$C870=".",".",IF(score!$C870=0,"0",IF(score!$C870=25,"0",IF(score!$C870=50,"1",IF(score!$C870=75,"0",IF(score!$C870=100,"0"))))))</f>
        <v>#N/A</v>
      </c>
      <c r="G870" t="e">
        <f>IF(score!$C870=".",".",IF(score!$C870=0,"0",IF(score!$C870=25,"0",IF(score!$C870=50,"0",IF(score!$C870=75,"1",IF(score!$C870=100,"0"))))))</f>
        <v>#N/A</v>
      </c>
      <c r="H870" t="e">
        <f>IF(score!$D870=".",".",IF(score!$D870=0,"1",IF(score!$D870=50,"0",IF(score!$D870=100,"0"))))</f>
        <v>#N/A</v>
      </c>
      <c r="I870" t="e">
        <f>IF(score!$D870=".",".",IF(score!$D870=0,"0",IF(score!$D870=50,"1",IF(score!$D870=100,"0"))))</f>
        <v>#N/A</v>
      </c>
      <c r="J870" t="e">
        <f>IF(score!$E870=".",".",IF(score!$E870=0,"1",IF(score!$E870=50,"0",IF(score!$E870=100,"0"))))</f>
        <v>#N/A</v>
      </c>
      <c r="K870" t="e">
        <f>IF(score!$E870=".",".",IF(score!$E870=0,"0",IF(score!$E870=50,"1",IF(score!$E870=100,"0"))))</f>
        <v>#N/A</v>
      </c>
      <c r="L870" t="e">
        <f>IF(score!$F870=".",".",IF(score!$F870=0,"1",IF(score!$F870=100,"0")))</f>
        <v>#N/A</v>
      </c>
      <c r="M870" t="e">
        <f>IF(score!$G870=".",".",IF(score!$G870=0,"1",IF(score!$G870=100,"0")))</f>
        <v>#N/A</v>
      </c>
      <c r="N870" t="e">
        <f>IF(score!$H870=".",".",IF(score!$H870=0,"1",IF(score!$H870=100,"0")))</f>
        <v>#N/A</v>
      </c>
      <c r="O870" t="e">
        <f>IF(score!$I870=".",".",IF(score!$I870=0,"1",IF(score!$I870=50,"0",IF(score!$I870=100,"0"))))</f>
        <v>#N/A</v>
      </c>
      <c r="P870" t="e">
        <f>IF(score!$J870=".",".",IF(score!$J870=0,"1",IF(score!$J870=25,"0",IF(score!$J870=50,"0",IF(score!$J870=75,"0",IF(score!$J870=100,"0"))))))</f>
        <v>#N/A</v>
      </c>
      <c r="Q870" t="e">
        <f>IF(score!$J870=".",".",IF(score!$J870=0,"0",IF(score!$J870=25,"1",IF(score!$J870=50,"0",IF(score!$J870=75,"0",IF(score!$J870=100,"0"))))))</f>
        <v>#N/A</v>
      </c>
      <c r="R870" t="e">
        <f>IF(score!$J870=".",".",IF(score!$J870=0,"0",IF(score!$J870=25,"0",IF(score!$J870=50,"1",IF(score!$J870=75,"0",IF(score!$J870=100,"0"))))))</f>
        <v>#N/A</v>
      </c>
      <c r="S870" t="e">
        <f>IF(score!$J870=".",".",IF(score!$J870=0,"0",IF(score!$J870=25,"0",IF(score!$J870=50,"0",IF(score!$J870=75,"1",IF(score!$J870=100,"0"))))))</f>
        <v>#N/A</v>
      </c>
      <c r="T870" t="e">
        <f>IF(score!$K870=".",".",IF(score!$K870=0,"1",IF(score!$K870=20,"0",IF(score!$K870=40,"0",IF(score!$K870=60,"0",IF(score!$K870=80,"0",IF(score!$K870=100,"0")))))))</f>
        <v>#N/A</v>
      </c>
      <c r="U870" t="e">
        <f>IF(score!$K870=".",".",IF(score!$K870=0,"0",IF(score!$K870=20,"1",IF(score!$K870=40,"0",IF(score!$K870=60,"0",IF(score!$K870=80,"0",IF(score!$K870=100,"0")))))))</f>
        <v>#N/A</v>
      </c>
      <c r="V870" t="e">
        <f>IF(score!$K870=".",".",IF(score!$K870=0,"0",IF(score!$K870=20,"0",IF(score!$K870=40,"1",IF(score!$K870=60,"0",IF(score!$K870=80,"0",IF(score!$K870=100,"0")))))))</f>
        <v>#N/A</v>
      </c>
      <c r="W870" t="e">
        <f>IF(score!$K870=".",".",IF(score!$K870=0,"0",IF(score!$K870=20,"0",IF(score!$K870=40,"0",IF(score!$K870=60,"1",IF(score!$K870=80,"0",IF(score!$K870=100,"0")))))))</f>
        <v>#N/A</v>
      </c>
      <c r="X870" t="e">
        <f>IF(score!$K870=".",".",IF(score!$K870=0,"0",IF(score!$K870=20,"0",IF(score!$K870=40,"0",IF(score!$K870=60,"0",IF(score!$K870=80,"1",IF(score!$K870=100,"0")))))))</f>
        <v>#N/A</v>
      </c>
      <c r="Y870" t="e">
        <f>IF(score!$L870=".",".",IF(score!$L870=0,"1",IF(score!$L870=20,"0",IF(score!$L870=40,"0",IF(score!$L870=60,"0",IF(score!$L870=80,"0",IF(score!$L870=100,"0")))))))</f>
        <v>#N/A</v>
      </c>
      <c r="Z870" t="e">
        <f>IF(score!$L870=".",".",IF(score!$L870=0,"0",IF(score!$L870=20,"1",IF(score!$L870=40,"0",IF(score!$L870=60,"0",IF(score!$L870=80,"0",IF(score!$L870=100,"0")))))))</f>
        <v>#N/A</v>
      </c>
      <c r="AA870" t="e">
        <f>IF(score!$L870=".",".",IF(score!$L870=0,"0",IF(score!$L870=20,"0",IF(score!$L870=40,"1",IF(score!$L870=60,"0",IF(score!$L870=80,"0",IF(score!$L870=100,"0")))))))</f>
        <v>#N/A</v>
      </c>
      <c r="AB870" t="e">
        <f>IF(score!$L870=".",".",IF(score!$L870=0,"0",IF(score!$L870=20,"0",IF(score!$L870=40,"0",IF(score!$L870=60,"1",IF(score!$L870=80,"0",IF(score!$L870=100,"0")))))))</f>
        <v>#N/A</v>
      </c>
      <c r="AC870" t="e">
        <f>IF(score!$L870=".",".",IF(score!$L870=0,"0",IF(score!$L870=20,"0",IF(score!$L870=40,"0",IF(score!$L870=60,"0",IF(score!$L870=80,"1",IF(score!L870=100,"0")))))))</f>
        <v>#N/A</v>
      </c>
      <c r="AD870" t="e">
        <f>IF(score!$M870=".",".",IF(score!$M870=0,"1",IF(score!$M870=20,"0",IF(score!$M870=40,"0",IF(score!$M870=60,"0",IF(score!$M870=80,"0",IF(score!$M870=100,"0")))))))</f>
        <v>#N/A</v>
      </c>
      <c r="AE870" t="e">
        <f>IF(score!$M870=".",".",IF(score!$M870=0,"0",IF(score!$M870=20,"1",IF(score!$M870=40,"0",IF(score!$M870=60,"0",IF(score!$M870=80,"0",IF(score!$M870=100,"0")))))))</f>
        <v>#N/A</v>
      </c>
      <c r="AF870" t="e">
        <f>IF(score!$M870=".",".",IF(score!$M870=0,"0",IF(score!$M870=20,"0",IF(score!$M870=40,"1",IF(score!$M870=60,"0",IF(score!$M870=80,"0",IF(score!$M870=100,"0")))))))</f>
        <v>#N/A</v>
      </c>
      <c r="AG870" t="e">
        <f>IF(score!$M870=".",".",IF(score!$M870=0,"0",IF(score!$M870=20,"0",IF(score!$M870=40,"0",IF(score!$M870=60,"1",IF(score!$M870=80,"0",IF(score!$M870=100,"0")))))))</f>
        <v>#N/A</v>
      </c>
      <c r="AH870" t="e">
        <f>IF(score!$M870=".",".",IF(score!$M870=0,"0",IF(score!$M870=20,"0",IF(score!$M870=40,"0",IF(score!$M870=60,"0",IF(score!$M870=80,"1",IF(score!$M870=100,"0")))))))</f>
        <v>#N/A</v>
      </c>
      <c r="AI870" t="e">
        <f>IF(score!$N870=".",".",IF(score!$N870=0,"1",IF(score!$N870=25,"0",IF(score!$N870=50,"0",IF(score!$N870=75,"0",IF(score!$N870=100,"0"))))))</f>
        <v>#N/A</v>
      </c>
      <c r="AJ870" t="e">
        <f>IF(score!$N870=".",".",IF(score!$N870=0,"0",IF(score!$N870=25,"1",IF(score!$N870=50,"0",IF(score!$N870=75,"0",IF(score!$N870=100,"0"))))))</f>
        <v>#N/A</v>
      </c>
      <c r="AK870" t="e">
        <f>IF(score!$N870=".",".",IF(score!$N870=0,"0",IF(score!$N870=25,"0",IF(score!$N870=50,"1",IF(score!$N870=75,"0",IF(score!$N870=100,"0"))))))</f>
        <v>#N/A</v>
      </c>
      <c r="AL870" t="e">
        <f>IF(score!$N870=".",".",IF(score!$N870=0,"0",IF(score!$N870=25,"0",IF(score!$N870=50,"0",IF(score!$N870=75,"1",IF(score!$N870=100,"0"))))))</f>
        <v>#N/A</v>
      </c>
      <c r="AN870" t="e">
        <f t="shared" si="910"/>
        <v>#N/A</v>
      </c>
      <c r="AO870" t="e">
        <f t="shared" si="911"/>
        <v>#N/A</v>
      </c>
      <c r="AP870" t="e">
        <f t="shared" si="912"/>
        <v>#N/A</v>
      </c>
      <c r="AQ870" t="e">
        <f t="shared" si="913"/>
        <v>#N/A</v>
      </c>
      <c r="AR870" t="e">
        <f t="shared" si="914"/>
        <v>#N/A</v>
      </c>
      <c r="AS870" t="e">
        <f t="shared" si="915"/>
        <v>#N/A</v>
      </c>
      <c r="AT870" t="e">
        <f t="shared" si="916"/>
        <v>#N/A</v>
      </c>
      <c r="AU870" t="e">
        <f t="shared" si="917"/>
        <v>#N/A</v>
      </c>
      <c r="AV870" t="e">
        <f t="shared" si="918"/>
        <v>#N/A</v>
      </c>
      <c r="AW870" t="e">
        <f t="shared" si="919"/>
        <v>#N/A</v>
      </c>
      <c r="AX870" t="e">
        <f t="shared" si="920"/>
        <v>#N/A</v>
      </c>
      <c r="AY870" t="e">
        <f t="shared" si="921"/>
        <v>#N/A</v>
      </c>
      <c r="AZ870" t="e">
        <f t="shared" si="922"/>
        <v>#N/A</v>
      </c>
      <c r="BA870" t="e">
        <f t="shared" si="923"/>
        <v>#N/A</v>
      </c>
      <c r="BB870" t="e">
        <f t="shared" si="924"/>
        <v>#N/A</v>
      </c>
      <c r="BC870" t="e">
        <f t="shared" si="925"/>
        <v>#N/A</v>
      </c>
      <c r="BD870" t="e">
        <f t="shared" si="926"/>
        <v>#N/A</v>
      </c>
      <c r="BE870" t="e">
        <f t="shared" si="927"/>
        <v>#N/A</v>
      </c>
      <c r="BF870" t="e">
        <f t="shared" si="928"/>
        <v>#N/A</v>
      </c>
      <c r="BG870" t="e">
        <f t="shared" si="929"/>
        <v>#N/A</v>
      </c>
      <c r="BH870" t="e">
        <f t="shared" si="930"/>
        <v>#N/A</v>
      </c>
      <c r="BI870" t="e">
        <f t="shared" si="931"/>
        <v>#N/A</v>
      </c>
      <c r="BJ870" t="e">
        <f t="shared" si="932"/>
        <v>#N/A</v>
      </c>
      <c r="BK870" t="e">
        <f t="shared" si="933"/>
        <v>#N/A</v>
      </c>
      <c r="BL870" t="e">
        <f t="shared" si="934"/>
        <v>#N/A</v>
      </c>
      <c r="BM870" t="e">
        <f t="shared" si="935"/>
        <v>#N/A</v>
      </c>
      <c r="BN870" t="e">
        <f t="shared" si="936"/>
        <v>#N/A</v>
      </c>
      <c r="BO870" t="e">
        <f t="shared" si="937"/>
        <v>#N/A</v>
      </c>
      <c r="BP870" t="e">
        <f t="shared" si="938"/>
        <v>#N/A</v>
      </c>
      <c r="BQ870" t="e">
        <f t="shared" si="939"/>
        <v>#N/A</v>
      </c>
      <c r="BR870" t="e">
        <f t="shared" si="940"/>
        <v>#N/A</v>
      </c>
      <c r="BS870" t="e">
        <f t="shared" si="941"/>
        <v>#N/A</v>
      </c>
      <c r="BT870" t="e">
        <f t="shared" si="942"/>
        <v>#N/A</v>
      </c>
      <c r="BU870" t="e">
        <f t="shared" si="943"/>
        <v>#N/A</v>
      </c>
      <c r="BV870" t="e">
        <f t="shared" si="944"/>
        <v>#N/A</v>
      </c>
      <c r="BX870" t="e">
        <f t="shared" si="945"/>
        <v>#N/A</v>
      </c>
      <c r="BY870" t="e">
        <f t="shared" si="946"/>
        <v>#N/A</v>
      </c>
      <c r="BZ870" t="e">
        <f t="shared" si="947"/>
        <v>#N/A</v>
      </c>
      <c r="CA870" t="e">
        <f t="shared" si="948"/>
        <v>#N/A</v>
      </c>
      <c r="CB870" t="e">
        <f t="shared" si="949"/>
        <v>#N/A</v>
      </c>
      <c r="CC870" t="e">
        <f t="shared" si="950"/>
        <v>#N/A</v>
      </c>
      <c r="CD870" t="e">
        <f t="shared" si="951"/>
        <v>#N/A</v>
      </c>
      <c r="CE870" t="e">
        <f t="shared" si="952"/>
        <v>#N/A</v>
      </c>
      <c r="CF870" t="e">
        <f t="shared" si="953"/>
        <v>#N/A</v>
      </c>
      <c r="CG870" t="e">
        <f t="shared" si="954"/>
        <v>#N/A</v>
      </c>
      <c r="CH870" t="e">
        <f t="shared" si="955"/>
        <v>#N/A</v>
      </c>
      <c r="CI870" t="e">
        <f t="shared" si="956"/>
        <v>#N/A</v>
      </c>
      <c r="CJ870" t="e">
        <f t="shared" si="957"/>
        <v>#N/A</v>
      </c>
      <c r="CK870" t="e">
        <f t="shared" si="958"/>
        <v>#N/A</v>
      </c>
      <c r="CL870" t="e">
        <f t="shared" si="959"/>
        <v>#N/A</v>
      </c>
      <c r="CM870" t="e">
        <f t="shared" si="960"/>
        <v>#N/A</v>
      </c>
      <c r="CN870" t="e">
        <f t="shared" si="961"/>
        <v>#N/A</v>
      </c>
      <c r="CO870" t="e">
        <f t="shared" si="962"/>
        <v>#N/A</v>
      </c>
      <c r="CP870" t="e">
        <f t="shared" si="963"/>
        <v>#N/A</v>
      </c>
      <c r="CQ870" t="e">
        <f t="shared" si="964"/>
        <v>#N/A</v>
      </c>
      <c r="CR870" t="e">
        <f t="shared" si="965"/>
        <v>#N/A</v>
      </c>
      <c r="CS870" t="e">
        <f t="shared" si="966"/>
        <v>#N/A</v>
      </c>
      <c r="CT870" t="e">
        <f t="shared" si="967"/>
        <v>#N/A</v>
      </c>
      <c r="CU870" t="e">
        <f t="shared" si="968"/>
        <v>#N/A</v>
      </c>
      <c r="CV870" t="e">
        <f t="shared" si="969"/>
        <v>#N/A</v>
      </c>
      <c r="CW870" t="e">
        <f t="shared" si="970"/>
        <v>#N/A</v>
      </c>
      <c r="CX870" t="e">
        <f t="shared" si="971"/>
        <v>#N/A</v>
      </c>
      <c r="CY870" t="e">
        <f t="shared" si="972"/>
        <v>#N/A</v>
      </c>
      <c r="CZ870" t="e">
        <f t="shared" si="973"/>
        <v>#N/A</v>
      </c>
      <c r="DA870" t="e">
        <f t="shared" si="974"/>
        <v>#N/A</v>
      </c>
      <c r="DB870" t="e">
        <f t="shared" si="975"/>
        <v>#N/A</v>
      </c>
      <c r="DC870" t="e">
        <f t="shared" si="976"/>
        <v>#N/A</v>
      </c>
      <c r="DD870" t="e">
        <f t="shared" si="977"/>
        <v>#N/A</v>
      </c>
      <c r="DE870" t="e">
        <f t="shared" si="978"/>
        <v>#N/A</v>
      </c>
      <c r="DF870" t="e">
        <f t="shared" si="979"/>
        <v>#N/A</v>
      </c>
    </row>
    <row r="871" spans="1:110" x14ac:dyDescent="0.25">
      <c r="A871" s="4">
        <f>raw!$A872:$A872</f>
        <v>0</v>
      </c>
      <c r="B871" s="6">
        <f>raw!$B872:$B872</f>
        <v>0</v>
      </c>
      <c r="D871" t="e">
        <f>IF(score!$C871=".",".",IF(score!$C871=0,"1",IF(score!$C871=25,"0",IF(score!$C871=50,"0",IF(score!$C871=75,"0",IF(score!$C871=100,"0"))))))</f>
        <v>#N/A</v>
      </c>
      <c r="E871" t="e">
        <f>IF(score!$C871=".",".",IF(score!$C871=0,"0",IF(score!$C871=25,"1",IF(score!$C871=50,"0",IF(score!$C871=75,"0",IF(score!$C871=100,"0"))))))</f>
        <v>#N/A</v>
      </c>
      <c r="F871" t="e">
        <f>IF(score!$C871=".",".",IF(score!$C871=0,"0",IF(score!$C871=25,"0",IF(score!$C871=50,"1",IF(score!$C871=75,"0",IF(score!$C871=100,"0"))))))</f>
        <v>#N/A</v>
      </c>
      <c r="G871" t="e">
        <f>IF(score!$C871=".",".",IF(score!$C871=0,"0",IF(score!$C871=25,"0",IF(score!$C871=50,"0",IF(score!$C871=75,"1",IF(score!$C871=100,"0"))))))</f>
        <v>#N/A</v>
      </c>
      <c r="H871" t="e">
        <f>IF(score!$D871=".",".",IF(score!$D871=0,"1",IF(score!$D871=50,"0",IF(score!$D871=100,"0"))))</f>
        <v>#N/A</v>
      </c>
      <c r="I871" t="e">
        <f>IF(score!$D871=".",".",IF(score!$D871=0,"0",IF(score!$D871=50,"1",IF(score!$D871=100,"0"))))</f>
        <v>#N/A</v>
      </c>
      <c r="J871" t="e">
        <f>IF(score!$E871=".",".",IF(score!$E871=0,"1",IF(score!$E871=50,"0",IF(score!$E871=100,"0"))))</f>
        <v>#N/A</v>
      </c>
      <c r="K871" t="e">
        <f>IF(score!$E871=".",".",IF(score!$E871=0,"0",IF(score!$E871=50,"1",IF(score!$E871=100,"0"))))</f>
        <v>#N/A</v>
      </c>
      <c r="L871" t="e">
        <f>IF(score!$F871=".",".",IF(score!$F871=0,"1",IF(score!$F871=100,"0")))</f>
        <v>#N/A</v>
      </c>
      <c r="M871" t="e">
        <f>IF(score!$G871=".",".",IF(score!$G871=0,"1",IF(score!$G871=100,"0")))</f>
        <v>#N/A</v>
      </c>
      <c r="N871" t="e">
        <f>IF(score!$H871=".",".",IF(score!$H871=0,"1",IF(score!$H871=100,"0")))</f>
        <v>#N/A</v>
      </c>
      <c r="O871" t="e">
        <f>IF(score!$I871=".",".",IF(score!$I871=0,"1",IF(score!$I871=50,"0",IF(score!$I871=100,"0"))))</f>
        <v>#N/A</v>
      </c>
      <c r="P871" t="e">
        <f>IF(score!$J871=".",".",IF(score!$J871=0,"1",IF(score!$J871=25,"0",IF(score!$J871=50,"0",IF(score!$J871=75,"0",IF(score!$J871=100,"0"))))))</f>
        <v>#N/A</v>
      </c>
      <c r="Q871" t="e">
        <f>IF(score!$J871=".",".",IF(score!$J871=0,"0",IF(score!$J871=25,"1",IF(score!$J871=50,"0",IF(score!$J871=75,"0",IF(score!$J871=100,"0"))))))</f>
        <v>#N/A</v>
      </c>
      <c r="R871" t="e">
        <f>IF(score!$J871=".",".",IF(score!$J871=0,"0",IF(score!$J871=25,"0",IF(score!$J871=50,"1",IF(score!$J871=75,"0",IF(score!$J871=100,"0"))))))</f>
        <v>#N/A</v>
      </c>
      <c r="S871" t="e">
        <f>IF(score!$J871=".",".",IF(score!$J871=0,"0",IF(score!$J871=25,"0",IF(score!$J871=50,"0",IF(score!$J871=75,"1",IF(score!$J871=100,"0"))))))</f>
        <v>#N/A</v>
      </c>
      <c r="T871" t="e">
        <f>IF(score!$K871=".",".",IF(score!$K871=0,"1",IF(score!$K871=20,"0",IF(score!$K871=40,"0",IF(score!$K871=60,"0",IF(score!$K871=80,"0",IF(score!$K871=100,"0")))))))</f>
        <v>#N/A</v>
      </c>
      <c r="U871" t="e">
        <f>IF(score!$K871=".",".",IF(score!$K871=0,"0",IF(score!$K871=20,"1",IF(score!$K871=40,"0",IF(score!$K871=60,"0",IF(score!$K871=80,"0",IF(score!$K871=100,"0")))))))</f>
        <v>#N/A</v>
      </c>
      <c r="V871" t="e">
        <f>IF(score!$K871=".",".",IF(score!$K871=0,"0",IF(score!$K871=20,"0",IF(score!$K871=40,"1",IF(score!$K871=60,"0",IF(score!$K871=80,"0",IF(score!$K871=100,"0")))))))</f>
        <v>#N/A</v>
      </c>
      <c r="W871" t="e">
        <f>IF(score!$K871=".",".",IF(score!$K871=0,"0",IF(score!$K871=20,"0",IF(score!$K871=40,"0",IF(score!$K871=60,"1",IF(score!$K871=80,"0",IF(score!$K871=100,"0")))))))</f>
        <v>#N/A</v>
      </c>
      <c r="X871" t="e">
        <f>IF(score!$K871=".",".",IF(score!$K871=0,"0",IF(score!$K871=20,"0",IF(score!$K871=40,"0",IF(score!$K871=60,"0",IF(score!$K871=80,"1",IF(score!$K871=100,"0")))))))</f>
        <v>#N/A</v>
      </c>
      <c r="Y871" t="e">
        <f>IF(score!$L871=".",".",IF(score!$L871=0,"1",IF(score!$L871=20,"0",IF(score!$L871=40,"0",IF(score!$L871=60,"0",IF(score!$L871=80,"0",IF(score!$L871=100,"0")))))))</f>
        <v>#N/A</v>
      </c>
      <c r="Z871" t="e">
        <f>IF(score!$L871=".",".",IF(score!$L871=0,"0",IF(score!$L871=20,"1",IF(score!$L871=40,"0",IF(score!$L871=60,"0",IF(score!$L871=80,"0",IF(score!$L871=100,"0")))))))</f>
        <v>#N/A</v>
      </c>
      <c r="AA871" t="e">
        <f>IF(score!$L871=".",".",IF(score!$L871=0,"0",IF(score!$L871=20,"0",IF(score!$L871=40,"1",IF(score!$L871=60,"0",IF(score!$L871=80,"0",IF(score!$L871=100,"0")))))))</f>
        <v>#N/A</v>
      </c>
      <c r="AB871" t="e">
        <f>IF(score!$L871=".",".",IF(score!$L871=0,"0",IF(score!$L871=20,"0",IF(score!$L871=40,"0",IF(score!$L871=60,"1",IF(score!$L871=80,"0",IF(score!$L871=100,"0")))))))</f>
        <v>#N/A</v>
      </c>
      <c r="AC871" t="e">
        <f>IF(score!$L871=".",".",IF(score!$L871=0,"0",IF(score!$L871=20,"0",IF(score!$L871=40,"0",IF(score!$L871=60,"0",IF(score!$L871=80,"1",IF(score!L871=100,"0")))))))</f>
        <v>#N/A</v>
      </c>
      <c r="AD871" t="e">
        <f>IF(score!$M871=".",".",IF(score!$M871=0,"1",IF(score!$M871=20,"0",IF(score!$M871=40,"0",IF(score!$M871=60,"0",IF(score!$M871=80,"0",IF(score!$M871=100,"0")))))))</f>
        <v>#N/A</v>
      </c>
      <c r="AE871" t="e">
        <f>IF(score!$M871=".",".",IF(score!$M871=0,"0",IF(score!$M871=20,"1",IF(score!$M871=40,"0",IF(score!$M871=60,"0",IF(score!$M871=80,"0",IF(score!$M871=100,"0")))))))</f>
        <v>#N/A</v>
      </c>
      <c r="AF871" t="e">
        <f>IF(score!$M871=".",".",IF(score!$M871=0,"0",IF(score!$M871=20,"0",IF(score!$M871=40,"1",IF(score!$M871=60,"0",IF(score!$M871=80,"0",IF(score!$M871=100,"0")))))))</f>
        <v>#N/A</v>
      </c>
      <c r="AG871" t="e">
        <f>IF(score!$M871=".",".",IF(score!$M871=0,"0",IF(score!$M871=20,"0",IF(score!$M871=40,"0",IF(score!$M871=60,"1",IF(score!$M871=80,"0",IF(score!$M871=100,"0")))))))</f>
        <v>#N/A</v>
      </c>
      <c r="AH871" t="e">
        <f>IF(score!$M871=".",".",IF(score!$M871=0,"0",IF(score!$M871=20,"0",IF(score!$M871=40,"0",IF(score!$M871=60,"0",IF(score!$M871=80,"1",IF(score!$M871=100,"0")))))))</f>
        <v>#N/A</v>
      </c>
      <c r="AI871" t="e">
        <f>IF(score!$N871=".",".",IF(score!$N871=0,"1",IF(score!$N871=25,"0",IF(score!$N871=50,"0",IF(score!$N871=75,"0",IF(score!$N871=100,"0"))))))</f>
        <v>#N/A</v>
      </c>
      <c r="AJ871" t="e">
        <f>IF(score!$N871=".",".",IF(score!$N871=0,"0",IF(score!$N871=25,"1",IF(score!$N871=50,"0",IF(score!$N871=75,"0",IF(score!$N871=100,"0"))))))</f>
        <v>#N/A</v>
      </c>
      <c r="AK871" t="e">
        <f>IF(score!$N871=".",".",IF(score!$N871=0,"0",IF(score!$N871=25,"0",IF(score!$N871=50,"1",IF(score!$N871=75,"0",IF(score!$N871=100,"0"))))))</f>
        <v>#N/A</v>
      </c>
      <c r="AL871" t="e">
        <f>IF(score!$N871=".",".",IF(score!$N871=0,"0",IF(score!$N871=25,"0",IF(score!$N871=50,"0",IF(score!$N871=75,"1",IF(score!$N871=100,"0"))))))</f>
        <v>#N/A</v>
      </c>
      <c r="AN871" t="e">
        <f t="shared" si="910"/>
        <v>#N/A</v>
      </c>
      <c r="AO871" t="e">
        <f t="shared" si="911"/>
        <v>#N/A</v>
      </c>
      <c r="AP871" t="e">
        <f t="shared" si="912"/>
        <v>#N/A</v>
      </c>
      <c r="AQ871" t="e">
        <f t="shared" si="913"/>
        <v>#N/A</v>
      </c>
      <c r="AR871" t="e">
        <f t="shared" si="914"/>
        <v>#N/A</v>
      </c>
      <c r="AS871" t="e">
        <f t="shared" si="915"/>
        <v>#N/A</v>
      </c>
      <c r="AT871" t="e">
        <f t="shared" si="916"/>
        <v>#N/A</v>
      </c>
      <c r="AU871" t="e">
        <f t="shared" si="917"/>
        <v>#N/A</v>
      </c>
      <c r="AV871" t="e">
        <f t="shared" si="918"/>
        <v>#N/A</v>
      </c>
      <c r="AW871" t="e">
        <f t="shared" si="919"/>
        <v>#N/A</v>
      </c>
      <c r="AX871" t="e">
        <f t="shared" si="920"/>
        <v>#N/A</v>
      </c>
      <c r="AY871" t="e">
        <f t="shared" si="921"/>
        <v>#N/A</v>
      </c>
      <c r="AZ871" t="e">
        <f t="shared" si="922"/>
        <v>#N/A</v>
      </c>
      <c r="BA871" t="e">
        <f t="shared" si="923"/>
        <v>#N/A</v>
      </c>
      <c r="BB871" t="e">
        <f t="shared" si="924"/>
        <v>#N/A</v>
      </c>
      <c r="BC871" t="e">
        <f t="shared" si="925"/>
        <v>#N/A</v>
      </c>
      <c r="BD871" t="e">
        <f t="shared" si="926"/>
        <v>#N/A</v>
      </c>
      <c r="BE871" t="e">
        <f t="shared" si="927"/>
        <v>#N/A</v>
      </c>
      <c r="BF871" t="e">
        <f t="shared" si="928"/>
        <v>#N/A</v>
      </c>
      <c r="BG871" t="e">
        <f t="shared" si="929"/>
        <v>#N/A</v>
      </c>
      <c r="BH871" t="e">
        <f t="shared" si="930"/>
        <v>#N/A</v>
      </c>
      <c r="BI871" t="e">
        <f t="shared" si="931"/>
        <v>#N/A</v>
      </c>
      <c r="BJ871" t="e">
        <f t="shared" si="932"/>
        <v>#N/A</v>
      </c>
      <c r="BK871" t="e">
        <f t="shared" si="933"/>
        <v>#N/A</v>
      </c>
      <c r="BL871" t="e">
        <f t="shared" si="934"/>
        <v>#N/A</v>
      </c>
      <c r="BM871" t="e">
        <f t="shared" si="935"/>
        <v>#N/A</v>
      </c>
      <c r="BN871" t="e">
        <f t="shared" si="936"/>
        <v>#N/A</v>
      </c>
      <c r="BO871" t="e">
        <f t="shared" si="937"/>
        <v>#N/A</v>
      </c>
      <c r="BP871" t="e">
        <f t="shared" si="938"/>
        <v>#N/A</v>
      </c>
      <c r="BQ871" t="e">
        <f t="shared" si="939"/>
        <v>#N/A</v>
      </c>
      <c r="BR871" t="e">
        <f t="shared" si="940"/>
        <v>#N/A</v>
      </c>
      <c r="BS871" t="e">
        <f t="shared" si="941"/>
        <v>#N/A</v>
      </c>
      <c r="BT871" t="e">
        <f t="shared" si="942"/>
        <v>#N/A</v>
      </c>
      <c r="BU871" t="e">
        <f t="shared" si="943"/>
        <v>#N/A</v>
      </c>
      <c r="BV871" t="e">
        <f t="shared" si="944"/>
        <v>#N/A</v>
      </c>
      <c r="BX871" t="e">
        <f t="shared" si="945"/>
        <v>#N/A</v>
      </c>
      <c r="BY871" t="e">
        <f t="shared" si="946"/>
        <v>#N/A</v>
      </c>
      <c r="BZ871" t="e">
        <f t="shared" si="947"/>
        <v>#N/A</v>
      </c>
      <c r="CA871" t="e">
        <f t="shared" si="948"/>
        <v>#N/A</v>
      </c>
      <c r="CB871" t="e">
        <f t="shared" si="949"/>
        <v>#N/A</v>
      </c>
      <c r="CC871" t="e">
        <f t="shared" si="950"/>
        <v>#N/A</v>
      </c>
      <c r="CD871" t="e">
        <f t="shared" si="951"/>
        <v>#N/A</v>
      </c>
      <c r="CE871" t="e">
        <f t="shared" si="952"/>
        <v>#N/A</v>
      </c>
      <c r="CF871" t="e">
        <f t="shared" si="953"/>
        <v>#N/A</v>
      </c>
      <c r="CG871" t="e">
        <f t="shared" si="954"/>
        <v>#N/A</v>
      </c>
      <c r="CH871" t="e">
        <f t="shared" si="955"/>
        <v>#N/A</v>
      </c>
      <c r="CI871" t="e">
        <f t="shared" si="956"/>
        <v>#N/A</v>
      </c>
      <c r="CJ871" t="e">
        <f t="shared" si="957"/>
        <v>#N/A</v>
      </c>
      <c r="CK871" t="e">
        <f t="shared" si="958"/>
        <v>#N/A</v>
      </c>
      <c r="CL871" t="e">
        <f t="shared" si="959"/>
        <v>#N/A</v>
      </c>
      <c r="CM871" t="e">
        <f t="shared" si="960"/>
        <v>#N/A</v>
      </c>
      <c r="CN871" t="e">
        <f t="shared" si="961"/>
        <v>#N/A</v>
      </c>
      <c r="CO871" t="e">
        <f t="shared" si="962"/>
        <v>#N/A</v>
      </c>
      <c r="CP871" t="e">
        <f t="shared" si="963"/>
        <v>#N/A</v>
      </c>
      <c r="CQ871" t="e">
        <f t="shared" si="964"/>
        <v>#N/A</v>
      </c>
      <c r="CR871" t="e">
        <f t="shared" si="965"/>
        <v>#N/A</v>
      </c>
      <c r="CS871" t="e">
        <f t="shared" si="966"/>
        <v>#N/A</v>
      </c>
      <c r="CT871" t="e">
        <f t="shared" si="967"/>
        <v>#N/A</v>
      </c>
      <c r="CU871" t="e">
        <f t="shared" si="968"/>
        <v>#N/A</v>
      </c>
      <c r="CV871" t="e">
        <f t="shared" si="969"/>
        <v>#N/A</v>
      </c>
      <c r="CW871" t="e">
        <f t="shared" si="970"/>
        <v>#N/A</v>
      </c>
      <c r="CX871" t="e">
        <f t="shared" si="971"/>
        <v>#N/A</v>
      </c>
      <c r="CY871" t="e">
        <f t="shared" si="972"/>
        <v>#N/A</v>
      </c>
      <c r="CZ871" t="e">
        <f t="shared" si="973"/>
        <v>#N/A</v>
      </c>
      <c r="DA871" t="e">
        <f t="shared" si="974"/>
        <v>#N/A</v>
      </c>
      <c r="DB871" t="e">
        <f t="shared" si="975"/>
        <v>#N/A</v>
      </c>
      <c r="DC871" t="e">
        <f t="shared" si="976"/>
        <v>#N/A</v>
      </c>
      <c r="DD871" t="e">
        <f t="shared" si="977"/>
        <v>#N/A</v>
      </c>
      <c r="DE871" t="e">
        <f t="shared" si="978"/>
        <v>#N/A</v>
      </c>
      <c r="DF871" t="e">
        <f t="shared" si="979"/>
        <v>#N/A</v>
      </c>
    </row>
    <row r="872" spans="1:110" x14ac:dyDescent="0.25">
      <c r="A872" s="4">
        <f>raw!$A873:$A873</f>
        <v>0</v>
      </c>
      <c r="B872" s="6">
        <f>raw!$B873:$B873</f>
        <v>0</v>
      </c>
      <c r="D872" t="e">
        <f>IF(score!$C872=".",".",IF(score!$C872=0,"1",IF(score!$C872=25,"0",IF(score!$C872=50,"0",IF(score!$C872=75,"0",IF(score!$C872=100,"0"))))))</f>
        <v>#N/A</v>
      </c>
      <c r="E872" t="e">
        <f>IF(score!$C872=".",".",IF(score!$C872=0,"0",IF(score!$C872=25,"1",IF(score!$C872=50,"0",IF(score!$C872=75,"0",IF(score!$C872=100,"0"))))))</f>
        <v>#N/A</v>
      </c>
      <c r="F872" t="e">
        <f>IF(score!$C872=".",".",IF(score!$C872=0,"0",IF(score!$C872=25,"0",IF(score!$C872=50,"1",IF(score!$C872=75,"0",IF(score!$C872=100,"0"))))))</f>
        <v>#N/A</v>
      </c>
      <c r="G872" t="e">
        <f>IF(score!$C872=".",".",IF(score!$C872=0,"0",IF(score!$C872=25,"0",IF(score!$C872=50,"0",IF(score!$C872=75,"1",IF(score!$C872=100,"0"))))))</f>
        <v>#N/A</v>
      </c>
      <c r="H872" t="e">
        <f>IF(score!$D872=".",".",IF(score!$D872=0,"1",IF(score!$D872=50,"0",IF(score!$D872=100,"0"))))</f>
        <v>#N/A</v>
      </c>
      <c r="I872" t="e">
        <f>IF(score!$D872=".",".",IF(score!$D872=0,"0",IF(score!$D872=50,"1",IF(score!$D872=100,"0"))))</f>
        <v>#N/A</v>
      </c>
      <c r="J872" t="e">
        <f>IF(score!$E872=".",".",IF(score!$E872=0,"1",IF(score!$E872=50,"0",IF(score!$E872=100,"0"))))</f>
        <v>#N/A</v>
      </c>
      <c r="K872" t="e">
        <f>IF(score!$E872=".",".",IF(score!$E872=0,"0",IF(score!$E872=50,"1",IF(score!$E872=100,"0"))))</f>
        <v>#N/A</v>
      </c>
      <c r="L872" t="e">
        <f>IF(score!$F872=".",".",IF(score!$F872=0,"1",IF(score!$F872=100,"0")))</f>
        <v>#N/A</v>
      </c>
      <c r="M872" t="e">
        <f>IF(score!$G872=".",".",IF(score!$G872=0,"1",IF(score!$G872=100,"0")))</f>
        <v>#N/A</v>
      </c>
      <c r="N872" t="e">
        <f>IF(score!$H872=".",".",IF(score!$H872=0,"1",IF(score!$H872=100,"0")))</f>
        <v>#N/A</v>
      </c>
      <c r="O872" t="e">
        <f>IF(score!$I872=".",".",IF(score!$I872=0,"1",IF(score!$I872=50,"0",IF(score!$I872=100,"0"))))</f>
        <v>#N/A</v>
      </c>
      <c r="P872" t="e">
        <f>IF(score!$J872=".",".",IF(score!$J872=0,"1",IF(score!$J872=25,"0",IF(score!$J872=50,"0",IF(score!$J872=75,"0",IF(score!$J872=100,"0"))))))</f>
        <v>#N/A</v>
      </c>
      <c r="Q872" t="e">
        <f>IF(score!$J872=".",".",IF(score!$J872=0,"0",IF(score!$J872=25,"1",IF(score!$J872=50,"0",IF(score!$J872=75,"0",IF(score!$J872=100,"0"))))))</f>
        <v>#N/A</v>
      </c>
      <c r="R872" t="e">
        <f>IF(score!$J872=".",".",IF(score!$J872=0,"0",IF(score!$J872=25,"0",IF(score!$J872=50,"1",IF(score!$J872=75,"0",IF(score!$J872=100,"0"))))))</f>
        <v>#N/A</v>
      </c>
      <c r="S872" t="e">
        <f>IF(score!$J872=".",".",IF(score!$J872=0,"0",IF(score!$J872=25,"0",IF(score!$J872=50,"0",IF(score!$J872=75,"1",IF(score!$J872=100,"0"))))))</f>
        <v>#N/A</v>
      </c>
      <c r="T872" t="e">
        <f>IF(score!$K872=".",".",IF(score!$K872=0,"1",IF(score!$K872=20,"0",IF(score!$K872=40,"0",IF(score!$K872=60,"0",IF(score!$K872=80,"0",IF(score!$K872=100,"0")))))))</f>
        <v>#N/A</v>
      </c>
      <c r="U872" t="e">
        <f>IF(score!$K872=".",".",IF(score!$K872=0,"0",IF(score!$K872=20,"1",IF(score!$K872=40,"0",IF(score!$K872=60,"0",IF(score!$K872=80,"0",IF(score!$K872=100,"0")))))))</f>
        <v>#N/A</v>
      </c>
      <c r="V872" t="e">
        <f>IF(score!$K872=".",".",IF(score!$K872=0,"0",IF(score!$K872=20,"0",IF(score!$K872=40,"1",IF(score!$K872=60,"0",IF(score!$K872=80,"0",IF(score!$K872=100,"0")))))))</f>
        <v>#N/A</v>
      </c>
      <c r="W872" t="e">
        <f>IF(score!$K872=".",".",IF(score!$K872=0,"0",IF(score!$K872=20,"0",IF(score!$K872=40,"0",IF(score!$K872=60,"1",IF(score!$K872=80,"0",IF(score!$K872=100,"0")))))))</f>
        <v>#N/A</v>
      </c>
      <c r="X872" t="e">
        <f>IF(score!$K872=".",".",IF(score!$K872=0,"0",IF(score!$K872=20,"0",IF(score!$K872=40,"0",IF(score!$K872=60,"0",IF(score!$K872=80,"1",IF(score!$K872=100,"0")))))))</f>
        <v>#N/A</v>
      </c>
      <c r="Y872" t="e">
        <f>IF(score!$L872=".",".",IF(score!$L872=0,"1",IF(score!$L872=20,"0",IF(score!$L872=40,"0",IF(score!$L872=60,"0",IF(score!$L872=80,"0",IF(score!$L872=100,"0")))))))</f>
        <v>#N/A</v>
      </c>
      <c r="Z872" t="e">
        <f>IF(score!$L872=".",".",IF(score!$L872=0,"0",IF(score!$L872=20,"1",IF(score!$L872=40,"0",IF(score!$L872=60,"0",IF(score!$L872=80,"0",IF(score!$L872=100,"0")))))))</f>
        <v>#N/A</v>
      </c>
      <c r="AA872" t="e">
        <f>IF(score!$L872=".",".",IF(score!$L872=0,"0",IF(score!$L872=20,"0",IF(score!$L872=40,"1",IF(score!$L872=60,"0",IF(score!$L872=80,"0",IF(score!$L872=100,"0")))))))</f>
        <v>#N/A</v>
      </c>
      <c r="AB872" t="e">
        <f>IF(score!$L872=".",".",IF(score!$L872=0,"0",IF(score!$L872=20,"0",IF(score!$L872=40,"0",IF(score!$L872=60,"1",IF(score!$L872=80,"0",IF(score!$L872=100,"0")))))))</f>
        <v>#N/A</v>
      </c>
      <c r="AC872" t="e">
        <f>IF(score!$L872=".",".",IF(score!$L872=0,"0",IF(score!$L872=20,"0",IF(score!$L872=40,"0",IF(score!$L872=60,"0",IF(score!$L872=80,"1",IF(score!L872=100,"0")))))))</f>
        <v>#N/A</v>
      </c>
      <c r="AD872" t="e">
        <f>IF(score!$M872=".",".",IF(score!$M872=0,"1",IF(score!$M872=20,"0",IF(score!$M872=40,"0",IF(score!$M872=60,"0",IF(score!$M872=80,"0",IF(score!$M872=100,"0")))))))</f>
        <v>#N/A</v>
      </c>
      <c r="AE872" t="e">
        <f>IF(score!$M872=".",".",IF(score!$M872=0,"0",IF(score!$M872=20,"1",IF(score!$M872=40,"0",IF(score!$M872=60,"0",IF(score!$M872=80,"0",IF(score!$M872=100,"0")))))))</f>
        <v>#N/A</v>
      </c>
      <c r="AF872" t="e">
        <f>IF(score!$M872=".",".",IF(score!$M872=0,"0",IF(score!$M872=20,"0",IF(score!$M872=40,"1",IF(score!$M872=60,"0",IF(score!$M872=80,"0",IF(score!$M872=100,"0")))))))</f>
        <v>#N/A</v>
      </c>
      <c r="AG872" t="e">
        <f>IF(score!$M872=".",".",IF(score!$M872=0,"0",IF(score!$M872=20,"0",IF(score!$M872=40,"0",IF(score!$M872=60,"1",IF(score!$M872=80,"0",IF(score!$M872=100,"0")))))))</f>
        <v>#N/A</v>
      </c>
      <c r="AH872" t="e">
        <f>IF(score!$M872=".",".",IF(score!$M872=0,"0",IF(score!$M872=20,"0",IF(score!$M872=40,"0",IF(score!$M872=60,"0",IF(score!$M872=80,"1",IF(score!$M872=100,"0")))))))</f>
        <v>#N/A</v>
      </c>
      <c r="AI872" t="e">
        <f>IF(score!$N872=".",".",IF(score!$N872=0,"1",IF(score!$N872=25,"0",IF(score!$N872=50,"0",IF(score!$N872=75,"0",IF(score!$N872=100,"0"))))))</f>
        <v>#N/A</v>
      </c>
      <c r="AJ872" t="e">
        <f>IF(score!$N872=".",".",IF(score!$N872=0,"0",IF(score!$N872=25,"1",IF(score!$N872=50,"0",IF(score!$N872=75,"0",IF(score!$N872=100,"0"))))))</f>
        <v>#N/A</v>
      </c>
      <c r="AK872" t="e">
        <f>IF(score!$N872=".",".",IF(score!$N872=0,"0",IF(score!$N872=25,"0",IF(score!$N872=50,"1",IF(score!$N872=75,"0",IF(score!$N872=100,"0"))))))</f>
        <v>#N/A</v>
      </c>
      <c r="AL872" t="e">
        <f>IF(score!$N872=".",".",IF(score!$N872=0,"0",IF(score!$N872=25,"0",IF(score!$N872=50,"0",IF(score!$N872=75,"1",IF(score!$N872=100,"0"))))))</f>
        <v>#N/A</v>
      </c>
      <c r="AN872" t="e">
        <f t="shared" si="910"/>
        <v>#N/A</v>
      </c>
      <c r="AO872" t="e">
        <f t="shared" si="911"/>
        <v>#N/A</v>
      </c>
      <c r="AP872" t="e">
        <f t="shared" si="912"/>
        <v>#N/A</v>
      </c>
      <c r="AQ872" t="e">
        <f t="shared" si="913"/>
        <v>#N/A</v>
      </c>
      <c r="AR872" t="e">
        <f t="shared" si="914"/>
        <v>#N/A</v>
      </c>
      <c r="AS872" t="e">
        <f t="shared" si="915"/>
        <v>#N/A</v>
      </c>
      <c r="AT872" t="e">
        <f t="shared" si="916"/>
        <v>#N/A</v>
      </c>
      <c r="AU872" t="e">
        <f t="shared" si="917"/>
        <v>#N/A</v>
      </c>
      <c r="AV872" t="e">
        <f t="shared" si="918"/>
        <v>#N/A</v>
      </c>
      <c r="AW872" t="e">
        <f t="shared" si="919"/>
        <v>#N/A</v>
      </c>
      <c r="AX872" t="e">
        <f t="shared" si="920"/>
        <v>#N/A</v>
      </c>
      <c r="AY872" t="e">
        <f t="shared" si="921"/>
        <v>#N/A</v>
      </c>
      <c r="AZ872" t="e">
        <f t="shared" si="922"/>
        <v>#N/A</v>
      </c>
      <c r="BA872" t="e">
        <f t="shared" si="923"/>
        <v>#N/A</v>
      </c>
      <c r="BB872" t="e">
        <f t="shared" si="924"/>
        <v>#N/A</v>
      </c>
      <c r="BC872" t="e">
        <f t="shared" si="925"/>
        <v>#N/A</v>
      </c>
      <c r="BD872" t="e">
        <f t="shared" si="926"/>
        <v>#N/A</v>
      </c>
      <c r="BE872" t="e">
        <f t="shared" si="927"/>
        <v>#N/A</v>
      </c>
      <c r="BF872" t="e">
        <f t="shared" si="928"/>
        <v>#N/A</v>
      </c>
      <c r="BG872" t="e">
        <f t="shared" si="929"/>
        <v>#N/A</v>
      </c>
      <c r="BH872" t="e">
        <f t="shared" si="930"/>
        <v>#N/A</v>
      </c>
      <c r="BI872" t="e">
        <f t="shared" si="931"/>
        <v>#N/A</v>
      </c>
      <c r="BJ872" t="e">
        <f t="shared" si="932"/>
        <v>#N/A</v>
      </c>
      <c r="BK872" t="e">
        <f t="shared" si="933"/>
        <v>#N/A</v>
      </c>
      <c r="BL872" t="e">
        <f t="shared" si="934"/>
        <v>#N/A</v>
      </c>
      <c r="BM872" t="e">
        <f t="shared" si="935"/>
        <v>#N/A</v>
      </c>
      <c r="BN872" t="e">
        <f t="shared" si="936"/>
        <v>#N/A</v>
      </c>
      <c r="BO872" t="e">
        <f t="shared" si="937"/>
        <v>#N/A</v>
      </c>
      <c r="BP872" t="e">
        <f t="shared" si="938"/>
        <v>#N/A</v>
      </c>
      <c r="BQ872" t="e">
        <f t="shared" si="939"/>
        <v>#N/A</v>
      </c>
      <c r="BR872" t="e">
        <f t="shared" si="940"/>
        <v>#N/A</v>
      </c>
      <c r="BS872" t="e">
        <f t="shared" si="941"/>
        <v>#N/A</v>
      </c>
      <c r="BT872" t="e">
        <f t="shared" si="942"/>
        <v>#N/A</v>
      </c>
      <c r="BU872" t="e">
        <f t="shared" si="943"/>
        <v>#N/A</v>
      </c>
      <c r="BV872" t="e">
        <f t="shared" si="944"/>
        <v>#N/A</v>
      </c>
      <c r="BX872" t="e">
        <f t="shared" si="945"/>
        <v>#N/A</v>
      </c>
      <c r="BY872" t="e">
        <f t="shared" si="946"/>
        <v>#N/A</v>
      </c>
      <c r="BZ872" t="e">
        <f t="shared" si="947"/>
        <v>#N/A</v>
      </c>
      <c r="CA872" t="e">
        <f t="shared" si="948"/>
        <v>#N/A</v>
      </c>
      <c r="CB872" t="e">
        <f t="shared" si="949"/>
        <v>#N/A</v>
      </c>
      <c r="CC872" t="e">
        <f t="shared" si="950"/>
        <v>#N/A</v>
      </c>
      <c r="CD872" t="e">
        <f t="shared" si="951"/>
        <v>#N/A</v>
      </c>
      <c r="CE872" t="e">
        <f t="shared" si="952"/>
        <v>#N/A</v>
      </c>
      <c r="CF872" t="e">
        <f t="shared" si="953"/>
        <v>#N/A</v>
      </c>
      <c r="CG872" t="e">
        <f t="shared" si="954"/>
        <v>#N/A</v>
      </c>
      <c r="CH872" t="e">
        <f t="shared" si="955"/>
        <v>#N/A</v>
      </c>
      <c r="CI872" t="e">
        <f t="shared" si="956"/>
        <v>#N/A</v>
      </c>
      <c r="CJ872" t="e">
        <f t="shared" si="957"/>
        <v>#N/A</v>
      </c>
      <c r="CK872" t="e">
        <f t="shared" si="958"/>
        <v>#N/A</v>
      </c>
      <c r="CL872" t="e">
        <f t="shared" si="959"/>
        <v>#N/A</v>
      </c>
      <c r="CM872" t="e">
        <f t="shared" si="960"/>
        <v>#N/A</v>
      </c>
      <c r="CN872" t="e">
        <f t="shared" si="961"/>
        <v>#N/A</v>
      </c>
      <c r="CO872" t="e">
        <f t="shared" si="962"/>
        <v>#N/A</v>
      </c>
      <c r="CP872" t="e">
        <f t="shared" si="963"/>
        <v>#N/A</v>
      </c>
      <c r="CQ872" t="e">
        <f t="shared" si="964"/>
        <v>#N/A</v>
      </c>
      <c r="CR872" t="e">
        <f t="shared" si="965"/>
        <v>#N/A</v>
      </c>
      <c r="CS872" t="e">
        <f t="shared" si="966"/>
        <v>#N/A</v>
      </c>
      <c r="CT872" t="e">
        <f t="shared" si="967"/>
        <v>#N/A</v>
      </c>
      <c r="CU872" t="e">
        <f t="shared" si="968"/>
        <v>#N/A</v>
      </c>
      <c r="CV872" t="e">
        <f t="shared" si="969"/>
        <v>#N/A</v>
      </c>
      <c r="CW872" t="e">
        <f t="shared" si="970"/>
        <v>#N/A</v>
      </c>
      <c r="CX872" t="e">
        <f t="shared" si="971"/>
        <v>#N/A</v>
      </c>
      <c r="CY872" t="e">
        <f t="shared" si="972"/>
        <v>#N/A</v>
      </c>
      <c r="CZ872" t="e">
        <f t="shared" si="973"/>
        <v>#N/A</v>
      </c>
      <c r="DA872" t="e">
        <f t="shared" si="974"/>
        <v>#N/A</v>
      </c>
      <c r="DB872" t="e">
        <f t="shared" si="975"/>
        <v>#N/A</v>
      </c>
      <c r="DC872" t="e">
        <f t="shared" si="976"/>
        <v>#N/A</v>
      </c>
      <c r="DD872" t="e">
        <f t="shared" si="977"/>
        <v>#N/A</v>
      </c>
      <c r="DE872" t="e">
        <f t="shared" si="978"/>
        <v>#N/A</v>
      </c>
      <c r="DF872" t="e">
        <f t="shared" si="979"/>
        <v>#N/A</v>
      </c>
    </row>
    <row r="873" spans="1:110" x14ac:dyDescent="0.25">
      <c r="A873" s="4">
        <f>raw!$A874:$A874</f>
        <v>0</v>
      </c>
      <c r="B873" s="6">
        <f>raw!$B874:$B874</f>
        <v>0</v>
      </c>
      <c r="D873" t="e">
        <f>IF(score!$C873=".",".",IF(score!$C873=0,"1",IF(score!$C873=25,"0",IF(score!$C873=50,"0",IF(score!$C873=75,"0",IF(score!$C873=100,"0"))))))</f>
        <v>#N/A</v>
      </c>
      <c r="E873" t="e">
        <f>IF(score!$C873=".",".",IF(score!$C873=0,"0",IF(score!$C873=25,"1",IF(score!$C873=50,"0",IF(score!$C873=75,"0",IF(score!$C873=100,"0"))))))</f>
        <v>#N/A</v>
      </c>
      <c r="F873" t="e">
        <f>IF(score!$C873=".",".",IF(score!$C873=0,"0",IF(score!$C873=25,"0",IF(score!$C873=50,"1",IF(score!$C873=75,"0",IF(score!$C873=100,"0"))))))</f>
        <v>#N/A</v>
      </c>
      <c r="G873" t="e">
        <f>IF(score!$C873=".",".",IF(score!$C873=0,"0",IF(score!$C873=25,"0",IF(score!$C873=50,"0",IF(score!$C873=75,"1",IF(score!$C873=100,"0"))))))</f>
        <v>#N/A</v>
      </c>
      <c r="H873" t="e">
        <f>IF(score!$D873=".",".",IF(score!$D873=0,"1",IF(score!$D873=50,"0",IF(score!$D873=100,"0"))))</f>
        <v>#N/A</v>
      </c>
      <c r="I873" t="e">
        <f>IF(score!$D873=".",".",IF(score!$D873=0,"0",IF(score!$D873=50,"1",IF(score!$D873=100,"0"))))</f>
        <v>#N/A</v>
      </c>
      <c r="J873" t="e">
        <f>IF(score!$E873=".",".",IF(score!$E873=0,"1",IF(score!$E873=50,"0",IF(score!$E873=100,"0"))))</f>
        <v>#N/A</v>
      </c>
      <c r="K873" t="e">
        <f>IF(score!$E873=".",".",IF(score!$E873=0,"0",IF(score!$E873=50,"1",IF(score!$E873=100,"0"))))</f>
        <v>#N/A</v>
      </c>
      <c r="L873" t="e">
        <f>IF(score!$F873=".",".",IF(score!$F873=0,"1",IF(score!$F873=100,"0")))</f>
        <v>#N/A</v>
      </c>
      <c r="M873" t="e">
        <f>IF(score!$G873=".",".",IF(score!$G873=0,"1",IF(score!$G873=100,"0")))</f>
        <v>#N/A</v>
      </c>
      <c r="N873" t="e">
        <f>IF(score!$H873=".",".",IF(score!$H873=0,"1",IF(score!$H873=100,"0")))</f>
        <v>#N/A</v>
      </c>
      <c r="O873" t="e">
        <f>IF(score!$I873=".",".",IF(score!$I873=0,"1",IF(score!$I873=50,"0",IF(score!$I873=100,"0"))))</f>
        <v>#N/A</v>
      </c>
      <c r="P873" t="e">
        <f>IF(score!$J873=".",".",IF(score!$J873=0,"1",IF(score!$J873=25,"0",IF(score!$J873=50,"0",IF(score!$J873=75,"0",IF(score!$J873=100,"0"))))))</f>
        <v>#N/A</v>
      </c>
      <c r="Q873" t="e">
        <f>IF(score!$J873=".",".",IF(score!$J873=0,"0",IF(score!$J873=25,"1",IF(score!$J873=50,"0",IF(score!$J873=75,"0",IF(score!$J873=100,"0"))))))</f>
        <v>#N/A</v>
      </c>
      <c r="R873" t="e">
        <f>IF(score!$J873=".",".",IF(score!$J873=0,"0",IF(score!$J873=25,"0",IF(score!$J873=50,"1",IF(score!$J873=75,"0",IF(score!$J873=100,"0"))))))</f>
        <v>#N/A</v>
      </c>
      <c r="S873" t="e">
        <f>IF(score!$J873=".",".",IF(score!$J873=0,"0",IF(score!$J873=25,"0",IF(score!$J873=50,"0",IF(score!$J873=75,"1",IF(score!$J873=100,"0"))))))</f>
        <v>#N/A</v>
      </c>
      <c r="T873" t="e">
        <f>IF(score!$K873=".",".",IF(score!$K873=0,"1",IF(score!$K873=20,"0",IF(score!$K873=40,"0",IF(score!$K873=60,"0",IF(score!$K873=80,"0",IF(score!$K873=100,"0")))))))</f>
        <v>#N/A</v>
      </c>
      <c r="U873" t="e">
        <f>IF(score!$K873=".",".",IF(score!$K873=0,"0",IF(score!$K873=20,"1",IF(score!$K873=40,"0",IF(score!$K873=60,"0",IF(score!$K873=80,"0",IF(score!$K873=100,"0")))))))</f>
        <v>#N/A</v>
      </c>
      <c r="V873" t="e">
        <f>IF(score!$K873=".",".",IF(score!$K873=0,"0",IF(score!$K873=20,"0",IF(score!$K873=40,"1",IF(score!$K873=60,"0",IF(score!$K873=80,"0",IF(score!$K873=100,"0")))))))</f>
        <v>#N/A</v>
      </c>
      <c r="W873" t="e">
        <f>IF(score!$K873=".",".",IF(score!$K873=0,"0",IF(score!$K873=20,"0",IF(score!$K873=40,"0",IF(score!$K873=60,"1",IF(score!$K873=80,"0",IF(score!$K873=100,"0")))))))</f>
        <v>#N/A</v>
      </c>
      <c r="X873" t="e">
        <f>IF(score!$K873=".",".",IF(score!$K873=0,"0",IF(score!$K873=20,"0",IF(score!$K873=40,"0",IF(score!$K873=60,"0",IF(score!$K873=80,"1",IF(score!$K873=100,"0")))))))</f>
        <v>#N/A</v>
      </c>
      <c r="Y873" t="e">
        <f>IF(score!$L873=".",".",IF(score!$L873=0,"1",IF(score!$L873=20,"0",IF(score!$L873=40,"0",IF(score!$L873=60,"0",IF(score!$L873=80,"0",IF(score!$L873=100,"0")))))))</f>
        <v>#N/A</v>
      </c>
      <c r="Z873" t="e">
        <f>IF(score!$L873=".",".",IF(score!$L873=0,"0",IF(score!$L873=20,"1",IF(score!$L873=40,"0",IF(score!$L873=60,"0",IF(score!$L873=80,"0",IF(score!$L873=100,"0")))))))</f>
        <v>#N/A</v>
      </c>
      <c r="AA873" t="e">
        <f>IF(score!$L873=".",".",IF(score!$L873=0,"0",IF(score!$L873=20,"0",IF(score!$L873=40,"1",IF(score!$L873=60,"0",IF(score!$L873=80,"0",IF(score!$L873=100,"0")))))))</f>
        <v>#N/A</v>
      </c>
      <c r="AB873" t="e">
        <f>IF(score!$L873=".",".",IF(score!$L873=0,"0",IF(score!$L873=20,"0",IF(score!$L873=40,"0",IF(score!$L873=60,"1",IF(score!$L873=80,"0",IF(score!$L873=100,"0")))))))</f>
        <v>#N/A</v>
      </c>
      <c r="AC873" t="e">
        <f>IF(score!$L873=".",".",IF(score!$L873=0,"0",IF(score!$L873=20,"0",IF(score!$L873=40,"0",IF(score!$L873=60,"0",IF(score!$L873=80,"1",IF(score!L873=100,"0")))))))</f>
        <v>#N/A</v>
      </c>
      <c r="AD873" t="e">
        <f>IF(score!$M873=".",".",IF(score!$M873=0,"1",IF(score!$M873=20,"0",IF(score!$M873=40,"0",IF(score!$M873=60,"0",IF(score!$M873=80,"0",IF(score!$M873=100,"0")))))))</f>
        <v>#N/A</v>
      </c>
      <c r="AE873" t="e">
        <f>IF(score!$M873=".",".",IF(score!$M873=0,"0",IF(score!$M873=20,"1",IF(score!$M873=40,"0",IF(score!$M873=60,"0",IF(score!$M873=80,"0",IF(score!$M873=100,"0")))))))</f>
        <v>#N/A</v>
      </c>
      <c r="AF873" t="e">
        <f>IF(score!$M873=".",".",IF(score!$M873=0,"0",IF(score!$M873=20,"0",IF(score!$M873=40,"1",IF(score!$M873=60,"0",IF(score!$M873=80,"0",IF(score!$M873=100,"0")))))))</f>
        <v>#N/A</v>
      </c>
      <c r="AG873" t="e">
        <f>IF(score!$M873=".",".",IF(score!$M873=0,"0",IF(score!$M873=20,"0",IF(score!$M873=40,"0",IF(score!$M873=60,"1",IF(score!$M873=80,"0",IF(score!$M873=100,"0")))))))</f>
        <v>#N/A</v>
      </c>
      <c r="AH873" t="e">
        <f>IF(score!$M873=".",".",IF(score!$M873=0,"0",IF(score!$M873=20,"0",IF(score!$M873=40,"0",IF(score!$M873=60,"0",IF(score!$M873=80,"1",IF(score!$M873=100,"0")))))))</f>
        <v>#N/A</v>
      </c>
      <c r="AI873" t="e">
        <f>IF(score!$N873=".",".",IF(score!$N873=0,"1",IF(score!$N873=25,"0",IF(score!$N873=50,"0",IF(score!$N873=75,"0",IF(score!$N873=100,"0"))))))</f>
        <v>#N/A</v>
      </c>
      <c r="AJ873" t="e">
        <f>IF(score!$N873=".",".",IF(score!$N873=0,"0",IF(score!$N873=25,"1",IF(score!$N873=50,"0",IF(score!$N873=75,"0",IF(score!$N873=100,"0"))))))</f>
        <v>#N/A</v>
      </c>
      <c r="AK873" t="e">
        <f>IF(score!$N873=".",".",IF(score!$N873=0,"0",IF(score!$N873=25,"0",IF(score!$N873=50,"1",IF(score!$N873=75,"0",IF(score!$N873=100,"0"))))))</f>
        <v>#N/A</v>
      </c>
      <c r="AL873" t="e">
        <f>IF(score!$N873=".",".",IF(score!$N873=0,"0",IF(score!$N873=25,"0",IF(score!$N873=50,"0",IF(score!$N873=75,"1",IF(score!$N873=100,"0"))))))</f>
        <v>#N/A</v>
      </c>
      <c r="AN873" t="e">
        <f t="shared" si="910"/>
        <v>#N/A</v>
      </c>
      <c r="AO873" t="e">
        <f t="shared" si="911"/>
        <v>#N/A</v>
      </c>
      <c r="AP873" t="e">
        <f t="shared" si="912"/>
        <v>#N/A</v>
      </c>
      <c r="AQ873" t="e">
        <f t="shared" si="913"/>
        <v>#N/A</v>
      </c>
      <c r="AR873" t="e">
        <f t="shared" si="914"/>
        <v>#N/A</v>
      </c>
      <c r="AS873" t="e">
        <f t="shared" si="915"/>
        <v>#N/A</v>
      </c>
      <c r="AT873" t="e">
        <f t="shared" si="916"/>
        <v>#N/A</v>
      </c>
      <c r="AU873" t="e">
        <f t="shared" si="917"/>
        <v>#N/A</v>
      </c>
      <c r="AV873" t="e">
        <f t="shared" si="918"/>
        <v>#N/A</v>
      </c>
      <c r="AW873" t="e">
        <f t="shared" si="919"/>
        <v>#N/A</v>
      </c>
      <c r="AX873" t="e">
        <f t="shared" si="920"/>
        <v>#N/A</v>
      </c>
      <c r="AY873" t="e">
        <f t="shared" si="921"/>
        <v>#N/A</v>
      </c>
      <c r="AZ873" t="e">
        <f t="shared" si="922"/>
        <v>#N/A</v>
      </c>
      <c r="BA873" t="e">
        <f t="shared" si="923"/>
        <v>#N/A</v>
      </c>
      <c r="BB873" t="e">
        <f t="shared" si="924"/>
        <v>#N/A</v>
      </c>
      <c r="BC873" t="e">
        <f t="shared" si="925"/>
        <v>#N/A</v>
      </c>
      <c r="BD873" t="e">
        <f t="shared" si="926"/>
        <v>#N/A</v>
      </c>
      <c r="BE873" t="e">
        <f t="shared" si="927"/>
        <v>#N/A</v>
      </c>
      <c r="BF873" t="e">
        <f t="shared" si="928"/>
        <v>#N/A</v>
      </c>
      <c r="BG873" t="e">
        <f t="shared" si="929"/>
        <v>#N/A</v>
      </c>
      <c r="BH873" t="e">
        <f t="shared" si="930"/>
        <v>#N/A</v>
      </c>
      <c r="BI873" t="e">
        <f t="shared" si="931"/>
        <v>#N/A</v>
      </c>
      <c r="BJ873" t="e">
        <f t="shared" si="932"/>
        <v>#N/A</v>
      </c>
      <c r="BK873" t="e">
        <f t="shared" si="933"/>
        <v>#N/A</v>
      </c>
      <c r="BL873" t="e">
        <f t="shared" si="934"/>
        <v>#N/A</v>
      </c>
      <c r="BM873" t="e">
        <f t="shared" si="935"/>
        <v>#N/A</v>
      </c>
      <c r="BN873" t="e">
        <f t="shared" si="936"/>
        <v>#N/A</v>
      </c>
      <c r="BO873" t="e">
        <f t="shared" si="937"/>
        <v>#N/A</v>
      </c>
      <c r="BP873" t="e">
        <f t="shared" si="938"/>
        <v>#N/A</v>
      </c>
      <c r="BQ873" t="e">
        <f t="shared" si="939"/>
        <v>#N/A</v>
      </c>
      <c r="BR873" t="e">
        <f t="shared" si="940"/>
        <v>#N/A</v>
      </c>
      <c r="BS873" t="e">
        <f t="shared" si="941"/>
        <v>#N/A</v>
      </c>
      <c r="BT873" t="e">
        <f t="shared" si="942"/>
        <v>#N/A</v>
      </c>
      <c r="BU873" t="e">
        <f t="shared" si="943"/>
        <v>#N/A</v>
      </c>
      <c r="BV873" t="e">
        <f t="shared" si="944"/>
        <v>#N/A</v>
      </c>
      <c r="BX873" t="e">
        <f t="shared" si="945"/>
        <v>#N/A</v>
      </c>
      <c r="BY873" t="e">
        <f t="shared" si="946"/>
        <v>#N/A</v>
      </c>
      <c r="BZ873" t="e">
        <f t="shared" si="947"/>
        <v>#N/A</v>
      </c>
      <c r="CA873" t="e">
        <f t="shared" si="948"/>
        <v>#N/A</v>
      </c>
      <c r="CB873" t="e">
        <f t="shared" si="949"/>
        <v>#N/A</v>
      </c>
      <c r="CC873" t="e">
        <f t="shared" si="950"/>
        <v>#N/A</v>
      </c>
      <c r="CD873" t="e">
        <f t="shared" si="951"/>
        <v>#N/A</v>
      </c>
      <c r="CE873" t="e">
        <f t="shared" si="952"/>
        <v>#N/A</v>
      </c>
      <c r="CF873" t="e">
        <f t="shared" si="953"/>
        <v>#N/A</v>
      </c>
      <c r="CG873" t="e">
        <f t="shared" si="954"/>
        <v>#N/A</v>
      </c>
      <c r="CH873" t="e">
        <f t="shared" si="955"/>
        <v>#N/A</v>
      </c>
      <c r="CI873" t="e">
        <f t="shared" si="956"/>
        <v>#N/A</v>
      </c>
      <c r="CJ873" t="e">
        <f t="shared" si="957"/>
        <v>#N/A</v>
      </c>
      <c r="CK873" t="e">
        <f t="shared" si="958"/>
        <v>#N/A</v>
      </c>
      <c r="CL873" t="e">
        <f t="shared" si="959"/>
        <v>#N/A</v>
      </c>
      <c r="CM873" t="e">
        <f t="shared" si="960"/>
        <v>#N/A</v>
      </c>
      <c r="CN873" t="e">
        <f t="shared" si="961"/>
        <v>#N/A</v>
      </c>
      <c r="CO873" t="e">
        <f t="shared" si="962"/>
        <v>#N/A</v>
      </c>
      <c r="CP873" t="e">
        <f t="shared" si="963"/>
        <v>#N/A</v>
      </c>
      <c r="CQ873" t="e">
        <f t="shared" si="964"/>
        <v>#N/A</v>
      </c>
      <c r="CR873" t="e">
        <f t="shared" si="965"/>
        <v>#N/A</v>
      </c>
      <c r="CS873" t="e">
        <f t="shared" si="966"/>
        <v>#N/A</v>
      </c>
      <c r="CT873" t="e">
        <f t="shared" si="967"/>
        <v>#N/A</v>
      </c>
      <c r="CU873" t="e">
        <f t="shared" si="968"/>
        <v>#N/A</v>
      </c>
      <c r="CV873" t="e">
        <f t="shared" si="969"/>
        <v>#N/A</v>
      </c>
      <c r="CW873" t="e">
        <f t="shared" si="970"/>
        <v>#N/A</v>
      </c>
      <c r="CX873" t="e">
        <f t="shared" si="971"/>
        <v>#N/A</v>
      </c>
      <c r="CY873" t="e">
        <f t="shared" si="972"/>
        <v>#N/A</v>
      </c>
      <c r="CZ873" t="e">
        <f t="shared" si="973"/>
        <v>#N/A</v>
      </c>
      <c r="DA873" t="e">
        <f t="shared" si="974"/>
        <v>#N/A</v>
      </c>
      <c r="DB873" t="e">
        <f t="shared" si="975"/>
        <v>#N/A</v>
      </c>
      <c r="DC873" t="e">
        <f t="shared" si="976"/>
        <v>#N/A</v>
      </c>
      <c r="DD873" t="e">
        <f t="shared" si="977"/>
        <v>#N/A</v>
      </c>
      <c r="DE873" t="e">
        <f t="shared" si="978"/>
        <v>#N/A</v>
      </c>
      <c r="DF873" t="e">
        <f t="shared" si="979"/>
        <v>#N/A</v>
      </c>
    </row>
    <row r="874" spans="1:110" x14ac:dyDescent="0.25">
      <c r="A874" s="4">
        <f>raw!$A875:$A875</f>
        <v>0</v>
      </c>
      <c r="B874" s="6">
        <f>raw!$B875:$B875</f>
        <v>0</v>
      </c>
      <c r="D874" t="e">
        <f>IF(score!$C874=".",".",IF(score!$C874=0,"1",IF(score!$C874=25,"0",IF(score!$C874=50,"0",IF(score!$C874=75,"0",IF(score!$C874=100,"0"))))))</f>
        <v>#N/A</v>
      </c>
      <c r="E874" t="e">
        <f>IF(score!$C874=".",".",IF(score!$C874=0,"0",IF(score!$C874=25,"1",IF(score!$C874=50,"0",IF(score!$C874=75,"0",IF(score!$C874=100,"0"))))))</f>
        <v>#N/A</v>
      </c>
      <c r="F874" t="e">
        <f>IF(score!$C874=".",".",IF(score!$C874=0,"0",IF(score!$C874=25,"0",IF(score!$C874=50,"1",IF(score!$C874=75,"0",IF(score!$C874=100,"0"))))))</f>
        <v>#N/A</v>
      </c>
      <c r="G874" t="e">
        <f>IF(score!$C874=".",".",IF(score!$C874=0,"0",IF(score!$C874=25,"0",IF(score!$C874=50,"0",IF(score!$C874=75,"1",IF(score!$C874=100,"0"))))))</f>
        <v>#N/A</v>
      </c>
      <c r="H874" t="e">
        <f>IF(score!$D874=".",".",IF(score!$D874=0,"1",IF(score!$D874=50,"0",IF(score!$D874=100,"0"))))</f>
        <v>#N/A</v>
      </c>
      <c r="I874" t="e">
        <f>IF(score!$D874=".",".",IF(score!$D874=0,"0",IF(score!$D874=50,"1",IF(score!$D874=100,"0"))))</f>
        <v>#N/A</v>
      </c>
      <c r="J874" t="e">
        <f>IF(score!$E874=".",".",IF(score!$E874=0,"1",IF(score!$E874=50,"0",IF(score!$E874=100,"0"))))</f>
        <v>#N/A</v>
      </c>
      <c r="K874" t="e">
        <f>IF(score!$E874=".",".",IF(score!$E874=0,"0",IF(score!$E874=50,"1",IF(score!$E874=100,"0"))))</f>
        <v>#N/A</v>
      </c>
      <c r="L874" t="e">
        <f>IF(score!$F874=".",".",IF(score!$F874=0,"1",IF(score!$F874=100,"0")))</f>
        <v>#N/A</v>
      </c>
      <c r="M874" t="e">
        <f>IF(score!$G874=".",".",IF(score!$G874=0,"1",IF(score!$G874=100,"0")))</f>
        <v>#N/A</v>
      </c>
      <c r="N874" t="e">
        <f>IF(score!$H874=".",".",IF(score!$H874=0,"1",IF(score!$H874=100,"0")))</f>
        <v>#N/A</v>
      </c>
      <c r="O874" t="e">
        <f>IF(score!$I874=".",".",IF(score!$I874=0,"1",IF(score!$I874=50,"0",IF(score!$I874=100,"0"))))</f>
        <v>#N/A</v>
      </c>
      <c r="P874" t="e">
        <f>IF(score!$J874=".",".",IF(score!$J874=0,"1",IF(score!$J874=25,"0",IF(score!$J874=50,"0",IF(score!$J874=75,"0",IF(score!$J874=100,"0"))))))</f>
        <v>#N/A</v>
      </c>
      <c r="Q874" t="e">
        <f>IF(score!$J874=".",".",IF(score!$J874=0,"0",IF(score!$J874=25,"1",IF(score!$J874=50,"0",IF(score!$J874=75,"0",IF(score!$J874=100,"0"))))))</f>
        <v>#N/A</v>
      </c>
      <c r="R874" t="e">
        <f>IF(score!$J874=".",".",IF(score!$J874=0,"0",IF(score!$J874=25,"0",IF(score!$J874=50,"1",IF(score!$J874=75,"0",IF(score!$J874=100,"0"))))))</f>
        <v>#N/A</v>
      </c>
      <c r="S874" t="e">
        <f>IF(score!$J874=".",".",IF(score!$J874=0,"0",IF(score!$J874=25,"0",IF(score!$J874=50,"0",IF(score!$J874=75,"1",IF(score!$J874=100,"0"))))))</f>
        <v>#N/A</v>
      </c>
      <c r="T874" t="e">
        <f>IF(score!$K874=".",".",IF(score!$K874=0,"1",IF(score!$K874=20,"0",IF(score!$K874=40,"0",IF(score!$K874=60,"0",IF(score!$K874=80,"0",IF(score!$K874=100,"0")))))))</f>
        <v>#N/A</v>
      </c>
      <c r="U874" t="e">
        <f>IF(score!$K874=".",".",IF(score!$K874=0,"0",IF(score!$K874=20,"1",IF(score!$K874=40,"0",IF(score!$K874=60,"0",IF(score!$K874=80,"0",IF(score!$K874=100,"0")))))))</f>
        <v>#N/A</v>
      </c>
      <c r="V874" t="e">
        <f>IF(score!$K874=".",".",IF(score!$K874=0,"0",IF(score!$K874=20,"0",IF(score!$K874=40,"1",IF(score!$K874=60,"0",IF(score!$K874=80,"0",IF(score!$K874=100,"0")))))))</f>
        <v>#N/A</v>
      </c>
      <c r="W874" t="e">
        <f>IF(score!$K874=".",".",IF(score!$K874=0,"0",IF(score!$K874=20,"0",IF(score!$K874=40,"0",IF(score!$K874=60,"1",IF(score!$K874=80,"0",IF(score!$K874=100,"0")))))))</f>
        <v>#N/A</v>
      </c>
      <c r="X874" t="e">
        <f>IF(score!$K874=".",".",IF(score!$K874=0,"0",IF(score!$K874=20,"0",IF(score!$K874=40,"0",IF(score!$K874=60,"0",IF(score!$K874=80,"1",IF(score!$K874=100,"0")))))))</f>
        <v>#N/A</v>
      </c>
      <c r="Y874" t="e">
        <f>IF(score!$L874=".",".",IF(score!$L874=0,"1",IF(score!$L874=20,"0",IF(score!$L874=40,"0",IF(score!$L874=60,"0",IF(score!$L874=80,"0",IF(score!$L874=100,"0")))))))</f>
        <v>#N/A</v>
      </c>
      <c r="Z874" t="e">
        <f>IF(score!$L874=".",".",IF(score!$L874=0,"0",IF(score!$L874=20,"1",IF(score!$L874=40,"0",IF(score!$L874=60,"0",IF(score!$L874=80,"0",IF(score!$L874=100,"0")))))))</f>
        <v>#N/A</v>
      </c>
      <c r="AA874" t="e">
        <f>IF(score!$L874=".",".",IF(score!$L874=0,"0",IF(score!$L874=20,"0",IF(score!$L874=40,"1",IF(score!$L874=60,"0",IF(score!$L874=80,"0",IF(score!$L874=100,"0")))))))</f>
        <v>#N/A</v>
      </c>
      <c r="AB874" t="e">
        <f>IF(score!$L874=".",".",IF(score!$L874=0,"0",IF(score!$L874=20,"0",IF(score!$L874=40,"0",IF(score!$L874=60,"1",IF(score!$L874=80,"0",IF(score!$L874=100,"0")))))))</f>
        <v>#N/A</v>
      </c>
      <c r="AC874" t="e">
        <f>IF(score!$L874=".",".",IF(score!$L874=0,"0",IF(score!$L874=20,"0",IF(score!$L874=40,"0",IF(score!$L874=60,"0",IF(score!$L874=80,"1",IF(score!L874=100,"0")))))))</f>
        <v>#N/A</v>
      </c>
      <c r="AD874" t="e">
        <f>IF(score!$M874=".",".",IF(score!$M874=0,"1",IF(score!$M874=20,"0",IF(score!$M874=40,"0",IF(score!$M874=60,"0",IF(score!$M874=80,"0",IF(score!$M874=100,"0")))))))</f>
        <v>#N/A</v>
      </c>
      <c r="AE874" t="e">
        <f>IF(score!$M874=".",".",IF(score!$M874=0,"0",IF(score!$M874=20,"1",IF(score!$M874=40,"0",IF(score!$M874=60,"0",IF(score!$M874=80,"0",IF(score!$M874=100,"0")))))))</f>
        <v>#N/A</v>
      </c>
      <c r="AF874" t="e">
        <f>IF(score!$M874=".",".",IF(score!$M874=0,"0",IF(score!$M874=20,"0",IF(score!$M874=40,"1",IF(score!$M874=60,"0",IF(score!$M874=80,"0",IF(score!$M874=100,"0")))))))</f>
        <v>#N/A</v>
      </c>
      <c r="AG874" t="e">
        <f>IF(score!$M874=".",".",IF(score!$M874=0,"0",IF(score!$M874=20,"0",IF(score!$M874=40,"0",IF(score!$M874=60,"1",IF(score!$M874=80,"0",IF(score!$M874=100,"0")))))))</f>
        <v>#N/A</v>
      </c>
      <c r="AH874" t="e">
        <f>IF(score!$M874=".",".",IF(score!$M874=0,"0",IF(score!$M874=20,"0",IF(score!$M874=40,"0",IF(score!$M874=60,"0",IF(score!$M874=80,"1",IF(score!$M874=100,"0")))))))</f>
        <v>#N/A</v>
      </c>
      <c r="AI874" t="e">
        <f>IF(score!$N874=".",".",IF(score!$N874=0,"1",IF(score!$N874=25,"0",IF(score!$N874=50,"0",IF(score!$N874=75,"0",IF(score!$N874=100,"0"))))))</f>
        <v>#N/A</v>
      </c>
      <c r="AJ874" t="e">
        <f>IF(score!$N874=".",".",IF(score!$N874=0,"0",IF(score!$N874=25,"1",IF(score!$N874=50,"0",IF(score!$N874=75,"0",IF(score!$N874=100,"0"))))))</f>
        <v>#N/A</v>
      </c>
      <c r="AK874" t="e">
        <f>IF(score!$N874=".",".",IF(score!$N874=0,"0",IF(score!$N874=25,"0",IF(score!$N874=50,"1",IF(score!$N874=75,"0",IF(score!$N874=100,"0"))))))</f>
        <v>#N/A</v>
      </c>
      <c r="AL874" t="e">
        <f>IF(score!$N874=".",".",IF(score!$N874=0,"0",IF(score!$N874=25,"0",IF(score!$N874=50,"0",IF(score!$N874=75,"1",IF(score!$N874=100,"0"))))))</f>
        <v>#N/A</v>
      </c>
      <c r="AN874" t="e">
        <f t="shared" si="910"/>
        <v>#N/A</v>
      </c>
      <c r="AO874" t="e">
        <f t="shared" si="911"/>
        <v>#N/A</v>
      </c>
      <c r="AP874" t="e">
        <f t="shared" si="912"/>
        <v>#N/A</v>
      </c>
      <c r="AQ874" t="e">
        <f t="shared" si="913"/>
        <v>#N/A</v>
      </c>
      <c r="AR874" t="e">
        <f t="shared" si="914"/>
        <v>#N/A</v>
      </c>
      <c r="AS874" t="e">
        <f t="shared" si="915"/>
        <v>#N/A</v>
      </c>
      <c r="AT874" t="e">
        <f t="shared" si="916"/>
        <v>#N/A</v>
      </c>
      <c r="AU874" t="e">
        <f t="shared" si="917"/>
        <v>#N/A</v>
      </c>
      <c r="AV874" t="e">
        <f t="shared" si="918"/>
        <v>#N/A</v>
      </c>
      <c r="AW874" t="e">
        <f t="shared" si="919"/>
        <v>#N/A</v>
      </c>
      <c r="AX874" t="e">
        <f t="shared" si="920"/>
        <v>#N/A</v>
      </c>
      <c r="AY874" t="e">
        <f t="shared" si="921"/>
        <v>#N/A</v>
      </c>
      <c r="AZ874" t="e">
        <f t="shared" si="922"/>
        <v>#N/A</v>
      </c>
      <c r="BA874" t="e">
        <f t="shared" si="923"/>
        <v>#N/A</v>
      </c>
      <c r="BB874" t="e">
        <f t="shared" si="924"/>
        <v>#N/A</v>
      </c>
      <c r="BC874" t="e">
        <f t="shared" si="925"/>
        <v>#N/A</v>
      </c>
      <c r="BD874" t="e">
        <f t="shared" si="926"/>
        <v>#N/A</v>
      </c>
      <c r="BE874" t="e">
        <f t="shared" si="927"/>
        <v>#N/A</v>
      </c>
      <c r="BF874" t="e">
        <f t="shared" si="928"/>
        <v>#N/A</v>
      </c>
      <c r="BG874" t="e">
        <f t="shared" si="929"/>
        <v>#N/A</v>
      </c>
      <c r="BH874" t="e">
        <f t="shared" si="930"/>
        <v>#N/A</v>
      </c>
      <c r="BI874" t="e">
        <f t="shared" si="931"/>
        <v>#N/A</v>
      </c>
      <c r="BJ874" t="e">
        <f t="shared" si="932"/>
        <v>#N/A</v>
      </c>
      <c r="BK874" t="e">
        <f t="shared" si="933"/>
        <v>#N/A</v>
      </c>
      <c r="BL874" t="e">
        <f t="shared" si="934"/>
        <v>#N/A</v>
      </c>
      <c r="BM874" t="e">
        <f t="shared" si="935"/>
        <v>#N/A</v>
      </c>
      <c r="BN874" t="e">
        <f t="shared" si="936"/>
        <v>#N/A</v>
      </c>
      <c r="BO874" t="e">
        <f t="shared" si="937"/>
        <v>#N/A</v>
      </c>
      <c r="BP874" t="e">
        <f t="shared" si="938"/>
        <v>#N/A</v>
      </c>
      <c r="BQ874" t="e">
        <f t="shared" si="939"/>
        <v>#N/A</v>
      </c>
      <c r="BR874" t="e">
        <f t="shared" si="940"/>
        <v>#N/A</v>
      </c>
      <c r="BS874" t="e">
        <f t="shared" si="941"/>
        <v>#N/A</v>
      </c>
      <c r="BT874" t="e">
        <f t="shared" si="942"/>
        <v>#N/A</v>
      </c>
      <c r="BU874" t="e">
        <f t="shared" si="943"/>
        <v>#N/A</v>
      </c>
      <c r="BV874" t="e">
        <f t="shared" si="944"/>
        <v>#N/A</v>
      </c>
      <c r="BX874" t="e">
        <f t="shared" si="945"/>
        <v>#N/A</v>
      </c>
      <c r="BY874" t="e">
        <f t="shared" si="946"/>
        <v>#N/A</v>
      </c>
      <c r="BZ874" t="e">
        <f t="shared" si="947"/>
        <v>#N/A</v>
      </c>
      <c r="CA874" t="e">
        <f t="shared" si="948"/>
        <v>#N/A</v>
      </c>
      <c r="CB874" t="e">
        <f t="shared" si="949"/>
        <v>#N/A</v>
      </c>
      <c r="CC874" t="e">
        <f t="shared" si="950"/>
        <v>#N/A</v>
      </c>
      <c r="CD874" t="e">
        <f t="shared" si="951"/>
        <v>#N/A</v>
      </c>
      <c r="CE874" t="e">
        <f t="shared" si="952"/>
        <v>#N/A</v>
      </c>
      <c r="CF874" t="e">
        <f t="shared" si="953"/>
        <v>#N/A</v>
      </c>
      <c r="CG874" t="e">
        <f t="shared" si="954"/>
        <v>#N/A</v>
      </c>
      <c r="CH874" t="e">
        <f t="shared" si="955"/>
        <v>#N/A</v>
      </c>
      <c r="CI874" t="e">
        <f t="shared" si="956"/>
        <v>#N/A</v>
      </c>
      <c r="CJ874" t="e">
        <f t="shared" si="957"/>
        <v>#N/A</v>
      </c>
      <c r="CK874" t="e">
        <f t="shared" si="958"/>
        <v>#N/A</v>
      </c>
      <c r="CL874" t="e">
        <f t="shared" si="959"/>
        <v>#N/A</v>
      </c>
      <c r="CM874" t="e">
        <f t="shared" si="960"/>
        <v>#N/A</v>
      </c>
      <c r="CN874" t="e">
        <f t="shared" si="961"/>
        <v>#N/A</v>
      </c>
      <c r="CO874" t="e">
        <f t="shared" si="962"/>
        <v>#N/A</v>
      </c>
      <c r="CP874" t="e">
        <f t="shared" si="963"/>
        <v>#N/A</v>
      </c>
      <c r="CQ874" t="e">
        <f t="shared" si="964"/>
        <v>#N/A</v>
      </c>
      <c r="CR874" t="e">
        <f t="shared" si="965"/>
        <v>#N/A</v>
      </c>
      <c r="CS874" t="e">
        <f t="shared" si="966"/>
        <v>#N/A</v>
      </c>
      <c r="CT874" t="e">
        <f t="shared" si="967"/>
        <v>#N/A</v>
      </c>
      <c r="CU874" t="e">
        <f t="shared" si="968"/>
        <v>#N/A</v>
      </c>
      <c r="CV874" t="e">
        <f t="shared" si="969"/>
        <v>#N/A</v>
      </c>
      <c r="CW874" t="e">
        <f t="shared" si="970"/>
        <v>#N/A</v>
      </c>
      <c r="CX874" t="e">
        <f t="shared" si="971"/>
        <v>#N/A</v>
      </c>
      <c r="CY874" t="e">
        <f t="shared" si="972"/>
        <v>#N/A</v>
      </c>
      <c r="CZ874" t="e">
        <f t="shared" si="973"/>
        <v>#N/A</v>
      </c>
      <c r="DA874" t="e">
        <f t="shared" si="974"/>
        <v>#N/A</v>
      </c>
      <c r="DB874" t="e">
        <f t="shared" si="975"/>
        <v>#N/A</v>
      </c>
      <c r="DC874" t="e">
        <f t="shared" si="976"/>
        <v>#N/A</v>
      </c>
      <c r="DD874" t="e">
        <f t="shared" si="977"/>
        <v>#N/A</v>
      </c>
      <c r="DE874" t="e">
        <f t="shared" si="978"/>
        <v>#N/A</v>
      </c>
      <c r="DF874" t="e">
        <f t="shared" si="979"/>
        <v>#N/A</v>
      </c>
    </row>
    <row r="875" spans="1:110" x14ac:dyDescent="0.25">
      <c r="A875" s="4">
        <f>raw!$A876:$A876</f>
        <v>0</v>
      </c>
      <c r="B875" s="6">
        <f>raw!$B876:$B876</f>
        <v>0</v>
      </c>
      <c r="D875" t="e">
        <f>IF(score!$C875=".",".",IF(score!$C875=0,"1",IF(score!$C875=25,"0",IF(score!$C875=50,"0",IF(score!$C875=75,"0",IF(score!$C875=100,"0"))))))</f>
        <v>#N/A</v>
      </c>
      <c r="E875" t="e">
        <f>IF(score!$C875=".",".",IF(score!$C875=0,"0",IF(score!$C875=25,"1",IF(score!$C875=50,"0",IF(score!$C875=75,"0",IF(score!$C875=100,"0"))))))</f>
        <v>#N/A</v>
      </c>
      <c r="F875" t="e">
        <f>IF(score!$C875=".",".",IF(score!$C875=0,"0",IF(score!$C875=25,"0",IF(score!$C875=50,"1",IF(score!$C875=75,"0",IF(score!$C875=100,"0"))))))</f>
        <v>#N/A</v>
      </c>
      <c r="G875" t="e">
        <f>IF(score!$C875=".",".",IF(score!$C875=0,"0",IF(score!$C875=25,"0",IF(score!$C875=50,"0",IF(score!$C875=75,"1",IF(score!$C875=100,"0"))))))</f>
        <v>#N/A</v>
      </c>
      <c r="H875" t="e">
        <f>IF(score!$D875=".",".",IF(score!$D875=0,"1",IF(score!$D875=50,"0",IF(score!$D875=100,"0"))))</f>
        <v>#N/A</v>
      </c>
      <c r="I875" t="e">
        <f>IF(score!$D875=".",".",IF(score!$D875=0,"0",IF(score!$D875=50,"1",IF(score!$D875=100,"0"))))</f>
        <v>#N/A</v>
      </c>
      <c r="J875" t="e">
        <f>IF(score!$E875=".",".",IF(score!$E875=0,"1",IF(score!$E875=50,"0",IF(score!$E875=100,"0"))))</f>
        <v>#N/A</v>
      </c>
      <c r="K875" t="e">
        <f>IF(score!$E875=".",".",IF(score!$E875=0,"0",IF(score!$E875=50,"1",IF(score!$E875=100,"0"))))</f>
        <v>#N/A</v>
      </c>
      <c r="L875" t="e">
        <f>IF(score!$F875=".",".",IF(score!$F875=0,"1",IF(score!$F875=100,"0")))</f>
        <v>#N/A</v>
      </c>
      <c r="M875" t="e">
        <f>IF(score!$G875=".",".",IF(score!$G875=0,"1",IF(score!$G875=100,"0")))</f>
        <v>#N/A</v>
      </c>
      <c r="N875" t="e">
        <f>IF(score!$H875=".",".",IF(score!$H875=0,"1",IF(score!$H875=100,"0")))</f>
        <v>#N/A</v>
      </c>
      <c r="O875" t="e">
        <f>IF(score!$I875=".",".",IF(score!$I875=0,"1",IF(score!$I875=50,"0",IF(score!$I875=100,"0"))))</f>
        <v>#N/A</v>
      </c>
      <c r="P875" t="e">
        <f>IF(score!$J875=".",".",IF(score!$J875=0,"1",IF(score!$J875=25,"0",IF(score!$J875=50,"0",IF(score!$J875=75,"0",IF(score!$J875=100,"0"))))))</f>
        <v>#N/A</v>
      </c>
      <c r="Q875" t="e">
        <f>IF(score!$J875=".",".",IF(score!$J875=0,"0",IF(score!$J875=25,"1",IF(score!$J875=50,"0",IF(score!$J875=75,"0",IF(score!$J875=100,"0"))))))</f>
        <v>#N/A</v>
      </c>
      <c r="R875" t="e">
        <f>IF(score!$J875=".",".",IF(score!$J875=0,"0",IF(score!$J875=25,"0",IF(score!$J875=50,"1",IF(score!$J875=75,"0",IF(score!$J875=100,"0"))))))</f>
        <v>#N/A</v>
      </c>
      <c r="S875" t="e">
        <f>IF(score!$J875=".",".",IF(score!$J875=0,"0",IF(score!$J875=25,"0",IF(score!$J875=50,"0",IF(score!$J875=75,"1",IF(score!$J875=100,"0"))))))</f>
        <v>#N/A</v>
      </c>
      <c r="T875" t="e">
        <f>IF(score!$K875=".",".",IF(score!$K875=0,"1",IF(score!$K875=20,"0",IF(score!$K875=40,"0",IF(score!$K875=60,"0",IF(score!$K875=80,"0",IF(score!$K875=100,"0")))))))</f>
        <v>#N/A</v>
      </c>
      <c r="U875" t="e">
        <f>IF(score!$K875=".",".",IF(score!$K875=0,"0",IF(score!$K875=20,"1",IF(score!$K875=40,"0",IF(score!$K875=60,"0",IF(score!$K875=80,"0",IF(score!$K875=100,"0")))))))</f>
        <v>#N/A</v>
      </c>
      <c r="V875" t="e">
        <f>IF(score!$K875=".",".",IF(score!$K875=0,"0",IF(score!$K875=20,"0",IF(score!$K875=40,"1",IF(score!$K875=60,"0",IF(score!$K875=80,"0",IF(score!$K875=100,"0")))))))</f>
        <v>#N/A</v>
      </c>
      <c r="W875" t="e">
        <f>IF(score!$K875=".",".",IF(score!$K875=0,"0",IF(score!$K875=20,"0",IF(score!$K875=40,"0",IF(score!$K875=60,"1",IF(score!$K875=80,"0",IF(score!$K875=100,"0")))))))</f>
        <v>#N/A</v>
      </c>
      <c r="X875" t="e">
        <f>IF(score!$K875=".",".",IF(score!$K875=0,"0",IF(score!$K875=20,"0",IF(score!$K875=40,"0",IF(score!$K875=60,"0",IF(score!$K875=80,"1",IF(score!$K875=100,"0")))))))</f>
        <v>#N/A</v>
      </c>
      <c r="Y875" t="e">
        <f>IF(score!$L875=".",".",IF(score!$L875=0,"1",IF(score!$L875=20,"0",IF(score!$L875=40,"0",IF(score!$L875=60,"0",IF(score!$L875=80,"0",IF(score!$L875=100,"0")))))))</f>
        <v>#N/A</v>
      </c>
      <c r="Z875" t="e">
        <f>IF(score!$L875=".",".",IF(score!$L875=0,"0",IF(score!$L875=20,"1",IF(score!$L875=40,"0",IF(score!$L875=60,"0",IF(score!$L875=80,"0",IF(score!$L875=100,"0")))))))</f>
        <v>#N/A</v>
      </c>
      <c r="AA875" t="e">
        <f>IF(score!$L875=".",".",IF(score!$L875=0,"0",IF(score!$L875=20,"0",IF(score!$L875=40,"1",IF(score!$L875=60,"0",IF(score!$L875=80,"0",IF(score!$L875=100,"0")))))))</f>
        <v>#N/A</v>
      </c>
      <c r="AB875" t="e">
        <f>IF(score!$L875=".",".",IF(score!$L875=0,"0",IF(score!$L875=20,"0",IF(score!$L875=40,"0",IF(score!$L875=60,"1",IF(score!$L875=80,"0",IF(score!$L875=100,"0")))))))</f>
        <v>#N/A</v>
      </c>
      <c r="AC875" t="e">
        <f>IF(score!$L875=".",".",IF(score!$L875=0,"0",IF(score!$L875=20,"0",IF(score!$L875=40,"0",IF(score!$L875=60,"0",IF(score!$L875=80,"1",IF(score!L875=100,"0")))))))</f>
        <v>#N/A</v>
      </c>
      <c r="AD875" t="e">
        <f>IF(score!$M875=".",".",IF(score!$M875=0,"1",IF(score!$M875=20,"0",IF(score!$M875=40,"0",IF(score!$M875=60,"0",IF(score!$M875=80,"0",IF(score!$M875=100,"0")))))))</f>
        <v>#N/A</v>
      </c>
      <c r="AE875" t="e">
        <f>IF(score!$M875=".",".",IF(score!$M875=0,"0",IF(score!$M875=20,"1",IF(score!$M875=40,"0",IF(score!$M875=60,"0",IF(score!$M875=80,"0",IF(score!$M875=100,"0")))))))</f>
        <v>#N/A</v>
      </c>
      <c r="AF875" t="e">
        <f>IF(score!$M875=".",".",IF(score!$M875=0,"0",IF(score!$M875=20,"0",IF(score!$M875=40,"1",IF(score!$M875=60,"0",IF(score!$M875=80,"0",IF(score!$M875=100,"0")))))))</f>
        <v>#N/A</v>
      </c>
      <c r="AG875" t="e">
        <f>IF(score!$M875=".",".",IF(score!$M875=0,"0",IF(score!$M875=20,"0",IF(score!$M875=40,"0",IF(score!$M875=60,"1",IF(score!$M875=80,"0",IF(score!$M875=100,"0")))))))</f>
        <v>#N/A</v>
      </c>
      <c r="AH875" t="e">
        <f>IF(score!$M875=".",".",IF(score!$M875=0,"0",IF(score!$M875=20,"0",IF(score!$M875=40,"0",IF(score!$M875=60,"0",IF(score!$M875=80,"1",IF(score!$M875=100,"0")))))))</f>
        <v>#N/A</v>
      </c>
      <c r="AI875" t="e">
        <f>IF(score!$N875=".",".",IF(score!$N875=0,"1",IF(score!$N875=25,"0",IF(score!$N875=50,"0",IF(score!$N875=75,"0",IF(score!$N875=100,"0"))))))</f>
        <v>#N/A</v>
      </c>
      <c r="AJ875" t="e">
        <f>IF(score!$N875=".",".",IF(score!$N875=0,"0",IF(score!$N875=25,"1",IF(score!$N875=50,"0",IF(score!$N875=75,"0",IF(score!$N875=100,"0"))))))</f>
        <v>#N/A</v>
      </c>
      <c r="AK875" t="e">
        <f>IF(score!$N875=".",".",IF(score!$N875=0,"0",IF(score!$N875=25,"0",IF(score!$N875=50,"1",IF(score!$N875=75,"0",IF(score!$N875=100,"0"))))))</f>
        <v>#N/A</v>
      </c>
      <c r="AL875" t="e">
        <f>IF(score!$N875=".",".",IF(score!$N875=0,"0",IF(score!$N875=25,"0",IF(score!$N875=50,"0",IF(score!$N875=75,"1",IF(score!$N875=100,"0"))))))</f>
        <v>#N/A</v>
      </c>
      <c r="AN875" t="e">
        <f t="shared" si="910"/>
        <v>#N/A</v>
      </c>
      <c r="AO875" t="e">
        <f t="shared" si="911"/>
        <v>#N/A</v>
      </c>
      <c r="AP875" t="e">
        <f t="shared" si="912"/>
        <v>#N/A</v>
      </c>
      <c r="AQ875" t="e">
        <f t="shared" si="913"/>
        <v>#N/A</v>
      </c>
      <c r="AR875" t="e">
        <f t="shared" si="914"/>
        <v>#N/A</v>
      </c>
      <c r="AS875" t="e">
        <f t="shared" si="915"/>
        <v>#N/A</v>
      </c>
      <c r="AT875" t="e">
        <f t="shared" si="916"/>
        <v>#N/A</v>
      </c>
      <c r="AU875" t="e">
        <f t="shared" si="917"/>
        <v>#N/A</v>
      </c>
      <c r="AV875" t="e">
        <f t="shared" si="918"/>
        <v>#N/A</v>
      </c>
      <c r="AW875" t="e">
        <f t="shared" si="919"/>
        <v>#N/A</v>
      </c>
      <c r="AX875" t="e">
        <f t="shared" si="920"/>
        <v>#N/A</v>
      </c>
      <c r="AY875" t="e">
        <f t="shared" si="921"/>
        <v>#N/A</v>
      </c>
      <c r="AZ875" t="e">
        <f t="shared" si="922"/>
        <v>#N/A</v>
      </c>
      <c r="BA875" t="e">
        <f t="shared" si="923"/>
        <v>#N/A</v>
      </c>
      <c r="BB875" t="e">
        <f t="shared" si="924"/>
        <v>#N/A</v>
      </c>
      <c r="BC875" t="e">
        <f t="shared" si="925"/>
        <v>#N/A</v>
      </c>
      <c r="BD875" t="e">
        <f t="shared" si="926"/>
        <v>#N/A</v>
      </c>
      <c r="BE875" t="e">
        <f t="shared" si="927"/>
        <v>#N/A</v>
      </c>
      <c r="BF875" t="e">
        <f t="shared" si="928"/>
        <v>#N/A</v>
      </c>
      <c r="BG875" t="e">
        <f t="shared" si="929"/>
        <v>#N/A</v>
      </c>
      <c r="BH875" t="e">
        <f t="shared" si="930"/>
        <v>#N/A</v>
      </c>
      <c r="BI875" t="e">
        <f t="shared" si="931"/>
        <v>#N/A</v>
      </c>
      <c r="BJ875" t="e">
        <f t="shared" si="932"/>
        <v>#N/A</v>
      </c>
      <c r="BK875" t="e">
        <f t="shared" si="933"/>
        <v>#N/A</v>
      </c>
      <c r="BL875" t="e">
        <f t="shared" si="934"/>
        <v>#N/A</v>
      </c>
      <c r="BM875" t="e">
        <f t="shared" si="935"/>
        <v>#N/A</v>
      </c>
      <c r="BN875" t="e">
        <f t="shared" si="936"/>
        <v>#N/A</v>
      </c>
      <c r="BO875" t="e">
        <f t="shared" si="937"/>
        <v>#N/A</v>
      </c>
      <c r="BP875" t="e">
        <f t="shared" si="938"/>
        <v>#N/A</v>
      </c>
      <c r="BQ875" t="e">
        <f t="shared" si="939"/>
        <v>#N/A</v>
      </c>
      <c r="BR875" t="e">
        <f t="shared" si="940"/>
        <v>#N/A</v>
      </c>
      <c r="BS875" t="e">
        <f t="shared" si="941"/>
        <v>#N/A</v>
      </c>
      <c r="BT875" t="e">
        <f t="shared" si="942"/>
        <v>#N/A</v>
      </c>
      <c r="BU875" t="e">
        <f t="shared" si="943"/>
        <v>#N/A</v>
      </c>
      <c r="BV875" t="e">
        <f t="shared" si="944"/>
        <v>#N/A</v>
      </c>
      <c r="BX875" t="e">
        <f t="shared" si="945"/>
        <v>#N/A</v>
      </c>
      <c r="BY875" t="e">
        <f t="shared" si="946"/>
        <v>#N/A</v>
      </c>
      <c r="BZ875" t="e">
        <f t="shared" si="947"/>
        <v>#N/A</v>
      </c>
      <c r="CA875" t="e">
        <f t="shared" si="948"/>
        <v>#N/A</v>
      </c>
      <c r="CB875" t="e">
        <f t="shared" si="949"/>
        <v>#N/A</v>
      </c>
      <c r="CC875" t="e">
        <f t="shared" si="950"/>
        <v>#N/A</v>
      </c>
      <c r="CD875" t="e">
        <f t="shared" si="951"/>
        <v>#N/A</v>
      </c>
      <c r="CE875" t="e">
        <f t="shared" si="952"/>
        <v>#N/A</v>
      </c>
      <c r="CF875" t="e">
        <f t="shared" si="953"/>
        <v>#N/A</v>
      </c>
      <c r="CG875" t="e">
        <f t="shared" si="954"/>
        <v>#N/A</v>
      </c>
      <c r="CH875" t="e">
        <f t="shared" si="955"/>
        <v>#N/A</v>
      </c>
      <c r="CI875" t="e">
        <f t="shared" si="956"/>
        <v>#N/A</v>
      </c>
      <c r="CJ875" t="e">
        <f t="shared" si="957"/>
        <v>#N/A</v>
      </c>
      <c r="CK875" t="e">
        <f t="shared" si="958"/>
        <v>#N/A</v>
      </c>
      <c r="CL875" t="e">
        <f t="shared" si="959"/>
        <v>#N/A</v>
      </c>
      <c r="CM875" t="e">
        <f t="shared" si="960"/>
        <v>#N/A</v>
      </c>
      <c r="CN875" t="e">
        <f t="shared" si="961"/>
        <v>#N/A</v>
      </c>
      <c r="CO875" t="e">
        <f t="shared" si="962"/>
        <v>#N/A</v>
      </c>
      <c r="CP875" t="e">
        <f t="shared" si="963"/>
        <v>#N/A</v>
      </c>
      <c r="CQ875" t="e">
        <f t="shared" si="964"/>
        <v>#N/A</v>
      </c>
      <c r="CR875" t="e">
        <f t="shared" si="965"/>
        <v>#N/A</v>
      </c>
      <c r="CS875" t="e">
        <f t="shared" si="966"/>
        <v>#N/A</v>
      </c>
      <c r="CT875" t="e">
        <f t="shared" si="967"/>
        <v>#N/A</v>
      </c>
      <c r="CU875" t="e">
        <f t="shared" si="968"/>
        <v>#N/A</v>
      </c>
      <c r="CV875" t="e">
        <f t="shared" si="969"/>
        <v>#N/A</v>
      </c>
      <c r="CW875" t="e">
        <f t="shared" si="970"/>
        <v>#N/A</v>
      </c>
      <c r="CX875" t="e">
        <f t="shared" si="971"/>
        <v>#N/A</v>
      </c>
      <c r="CY875" t="e">
        <f t="shared" si="972"/>
        <v>#N/A</v>
      </c>
      <c r="CZ875" t="e">
        <f t="shared" si="973"/>
        <v>#N/A</v>
      </c>
      <c r="DA875" t="e">
        <f t="shared" si="974"/>
        <v>#N/A</v>
      </c>
      <c r="DB875" t="e">
        <f t="shared" si="975"/>
        <v>#N/A</v>
      </c>
      <c r="DC875" t="e">
        <f t="shared" si="976"/>
        <v>#N/A</v>
      </c>
      <c r="DD875" t="e">
        <f t="shared" si="977"/>
        <v>#N/A</v>
      </c>
      <c r="DE875" t="e">
        <f t="shared" si="978"/>
        <v>#N/A</v>
      </c>
      <c r="DF875" t="e">
        <f t="shared" si="979"/>
        <v>#N/A</v>
      </c>
    </row>
    <row r="876" spans="1:110" x14ac:dyDescent="0.25">
      <c r="A876" s="4">
        <f>raw!$A877:$A877</f>
        <v>0</v>
      </c>
      <c r="B876" s="6">
        <f>raw!$B877:$B877</f>
        <v>0</v>
      </c>
      <c r="D876" t="e">
        <f>IF(score!$C876=".",".",IF(score!$C876=0,"1",IF(score!$C876=25,"0",IF(score!$C876=50,"0",IF(score!$C876=75,"0",IF(score!$C876=100,"0"))))))</f>
        <v>#N/A</v>
      </c>
      <c r="E876" t="e">
        <f>IF(score!$C876=".",".",IF(score!$C876=0,"0",IF(score!$C876=25,"1",IF(score!$C876=50,"0",IF(score!$C876=75,"0",IF(score!$C876=100,"0"))))))</f>
        <v>#N/A</v>
      </c>
      <c r="F876" t="e">
        <f>IF(score!$C876=".",".",IF(score!$C876=0,"0",IF(score!$C876=25,"0",IF(score!$C876=50,"1",IF(score!$C876=75,"0",IF(score!$C876=100,"0"))))))</f>
        <v>#N/A</v>
      </c>
      <c r="G876" t="e">
        <f>IF(score!$C876=".",".",IF(score!$C876=0,"0",IF(score!$C876=25,"0",IF(score!$C876=50,"0",IF(score!$C876=75,"1",IF(score!$C876=100,"0"))))))</f>
        <v>#N/A</v>
      </c>
      <c r="H876" t="e">
        <f>IF(score!$D876=".",".",IF(score!$D876=0,"1",IF(score!$D876=50,"0",IF(score!$D876=100,"0"))))</f>
        <v>#N/A</v>
      </c>
      <c r="I876" t="e">
        <f>IF(score!$D876=".",".",IF(score!$D876=0,"0",IF(score!$D876=50,"1",IF(score!$D876=100,"0"))))</f>
        <v>#N/A</v>
      </c>
      <c r="J876" t="e">
        <f>IF(score!$E876=".",".",IF(score!$E876=0,"1",IF(score!$E876=50,"0",IF(score!$E876=100,"0"))))</f>
        <v>#N/A</v>
      </c>
      <c r="K876" t="e">
        <f>IF(score!$E876=".",".",IF(score!$E876=0,"0",IF(score!$E876=50,"1",IF(score!$E876=100,"0"))))</f>
        <v>#N/A</v>
      </c>
      <c r="L876" t="e">
        <f>IF(score!$F876=".",".",IF(score!$F876=0,"1",IF(score!$F876=100,"0")))</f>
        <v>#N/A</v>
      </c>
      <c r="M876" t="e">
        <f>IF(score!$G876=".",".",IF(score!$G876=0,"1",IF(score!$G876=100,"0")))</f>
        <v>#N/A</v>
      </c>
      <c r="N876" t="e">
        <f>IF(score!$H876=".",".",IF(score!$H876=0,"1",IF(score!$H876=100,"0")))</f>
        <v>#N/A</v>
      </c>
      <c r="O876" t="e">
        <f>IF(score!$I876=".",".",IF(score!$I876=0,"1",IF(score!$I876=50,"0",IF(score!$I876=100,"0"))))</f>
        <v>#N/A</v>
      </c>
      <c r="P876" t="e">
        <f>IF(score!$J876=".",".",IF(score!$J876=0,"1",IF(score!$J876=25,"0",IF(score!$J876=50,"0",IF(score!$J876=75,"0",IF(score!$J876=100,"0"))))))</f>
        <v>#N/A</v>
      </c>
      <c r="Q876" t="e">
        <f>IF(score!$J876=".",".",IF(score!$J876=0,"0",IF(score!$J876=25,"1",IF(score!$J876=50,"0",IF(score!$J876=75,"0",IF(score!$J876=100,"0"))))))</f>
        <v>#N/A</v>
      </c>
      <c r="R876" t="e">
        <f>IF(score!$J876=".",".",IF(score!$J876=0,"0",IF(score!$J876=25,"0",IF(score!$J876=50,"1",IF(score!$J876=75,"0",IF(score!$J876=100,"0"))))))</f>
        <v>#N/A</v>
      </c>
      <c r="S876" t="e">
        <f>IF(score!$J876=".",".",IF(score!$J876=0,"0",IF(score!$J876=25,"0",IF(score!$J876=50,"0",IF(score!$J876=75,"1",IF(score!$J876=100,"0"))))))</f>
        <v>#N/A</v>
      </c>
      <c r="T876" t="e">
        <f>IF(score!$K876=".",".",IF(score!$K876=0,"1",IF(score!$K876=20,"0",IF(score!$K876=40,"0",IF(score!$K876=60,"0",IF(score!$K876=80,"0",IF(score!$K876=100,"0")))))))</f>
        <v>#N/A</v>
      </c>
      <c r="U876" t="e">
        <f>IF(score!$K876=".",".",IF(score!$K876=0,"0",IF(score!$K876=20,"1",IF(score!$K876=40,"0",IF(score!$K876=60,"0",IF(score!$K876=80,"0",IF(score!$K876=100,"0")))))))</f>
        <v>#N/A</v>
      </c>
      <c r="V876" t="e">
        <f>IF(score!$K876=".",".",IF(score!$K876=0,"0",IF(score!$K876=20,"0",IF(score!$K876=40,"1",IF(score!$K876=60,"0",IF(score!$K876=80,"0",IF(score!$K876=100,"0")))))))</f>
        <v>#N/A</v>
      </c>
      <c r="W876" t="e">
        <f>IF(score!$K876=".",".",IF(score!$K876=0,"0",IF(score!$K876=20,"0",IF(score!$K876=40,"0",IF(score!$K876=60,"1",IF(score!$K876=80,"0",IF(score!$K876=100,"0")))))))</f>
        <v>#N/A</v>
      </c>
      <c r="X876" t="e">
        <f>IF(score!$K876=".",".",IF(score!$K876=0,"0",IF(score!$K876=20,"0",IF(score!$K876=40,"0",IF(score!$K876=60,"0",IF(score!$K876=80,"1",IF(score!$K876=100,"0")))))))</f>
        <v>#N/A</v>
      </c>
      <c r="Y876" t="e">
        <f>IF(score!$L876=".",".",IF(score!$L876=0,"1",IF(score!$L876=20,"0",IF(score!$L876=40,"0",IF(score!$L876=60,"0",IF(score!$L876=80,"0",IF(score!$L876=100,"0")))))))</f>
        <v>#N/A</v>
      </c>
      <c r="Z876" t="e">
        <f>IF(score!$L876=".",".",IF(score!$L876=0,"0",IF(score!$L876=20,"1",IF(score!$L876=40,"0",IF(score!$L876=60,"0",IF(score!$L876=80,"0",IF(score!$L876=100,"0")))))))</f>
        <v>#N/A</v>
      </c>
      <c r="AA876" t="e">
        <f>IF(score!$L876=".",".",IF(score!$L876=0,"0",IF(score!$L876=20,"0",IF(score!$L876=40,"1",IF(score!$L876=60,"0",IF(score!$L876=80,"0",IF(score!$L876=100,"0")))))))</f>
        <v>#N/A</v>
      </c>
      <c r="AB876" t="e">
        <f>IF(score!$L876=".",".",IF(score!$L876=0,"0",IF(score!$L876=20,"0",IF(score!$L876=40,"0",IF(score!$L876=60,"1",IF(score!$L876=80,"0",IF(score!$L876=100,"0")))))))</f>
        <v>#N/A</v>
      </c>
      <c r="AC876" t="e">
        <f>IF(score!$L876=".",".",IF(score!$L876=0,"0",IF(score!$L876=20,"0",IF(score!$L876=40,"0",IF(score!$L876=60,"0",IF(score!$L876=80,"1",IF(score!L876=100,"0")))))))</f>
        <v>#N/A</v>
      </c>
      <c r="AD876" t="e">
        <f>IF(score!$M876=".",".",IF(score!$M876=0,"1",IF(score!$M876=20,"0",IF(score!$M876=40,"0",IF(score!$M876=60,"0",IF(score!$M876=80,"0",IF(score!$M876=100,"0")))))))</f>
        <v>#N/A</v>
      </c>
      <c r="AE876" t="e">
        <f>IF(score!$M876=".",".",IF(score!$M876=0,"0",IF(score!$M876=20,"1",IF(score!$M876=40,"0",IF(score!$M876=60,"0",IF(score!$M876=80,"0",IF(score!$M876=100,"0")))))))</f>
        <v>#N/A</v>
      </c>
      <c r="AF876" t="e">
        <f>IF(score!$M876=".",".",IF(score!$M876=0,"0",IF(score!$M876=20,"0",IF(score!$M876=40,"1",IF(score!$M876=60,"0",IF(score!$M876=80,"0",IF(score!$M876=100,"0")))))))</f>
        <v>#N/A</v>
      </c>
      <c r="AG876" t="e">
        <f>IF(score!$M876=".",".",IF(score!$M876=0,"0",IF(score!$M876=20,"0",IF(score!$M876=40,"0",IF(score!$M876=60,"1",IF(score!$M876=80,"0",IF(score!$M876=100,"0")))))))</f>
        <v>#N/A</v>
      </c>
      <c r="AH876" t="e">
        <f>IF(score!$M876=".",".",IF(score!$M876=0,"0",IF(score!$M876=20,"0",IF(score!$M876=40,"0",IF(score!$M876=60,"0",IF(score!$M876=80,"1",IF(score!$M876=100,"0")))))))</f>
        <v>#N/A</v>
      </c>
      <c r="AI876" t="e">
        <f>IF(score!$N876=".",".",IF(score!$N876=0,"1",IF(score!$N876=25,"0",IF(score!$N876=50,"0",IF(score!$N876=75,"0",IF(score!$N876=100,"0"))))))</f>
        <v>#N/A</v>
      </c>
      <c r="AJ876" t="e">
        <f>IF(score!$N876=".",".",IF(score!$N876=0,"0",IF(score!$N876=25,"1",IF(score!$N876=50,"0",IF(score!$N876=75,"0",IF(score!$N876=100,"0"))))))</f>
        <v>#N/A</v>
      </c>
      <c r="AK876" t="e">
        <f>IF(score!$N876=".",".",IF(score!$N876=0,"0",IF(score!$N876=25,"0",IF(score!$N876=50,"1",IF(score!$N876=75,"0",IF(score!$N876=100,"0"))))))</f>
        <v>#N/A</v>
      </c>
      <c r="AL876" t="e">
        <f>IF(score!$N876=".",".",IF(score!$N876=0,"0",IF(score!$N876=25,"0",IF(score!$N876=50,"0",IF(score!$N876=75,"1",IF(score!$N876=100,"0"))))))</f>
        <v>#N/A</v>
      </c>
      <c r="AN876" t="e">
        <f t="shared" si="910"/>
        <v>#N/A</v>
      </c>
      <c r="AO876" t="e">
        <f t="shared" si="911"/>
        <v>#N/A</v>
      </c>
      <c r="AP876" t="e">
        <f t="shared" si="912"/>
        <v>#N/A</v>
      </c>
      <c r="AQ876" t="e">
        <f t="shared" si="913"/>
        <v>#N/A</v>
      </c>
      <c r="AR876" t="e">
        <f t="shared" si="914"/>
        <v>#N/A</v>
      </c>
      <c r="AS876" t="e">
        <f t="shared" si="915"/>
        <v>#N/A</v>
      </c>
      <c r="AT876" t="e">
        <f t="shared" si="916"/>
        <v>#N/A</v>
      </c>
      <c r="AU876" t="e">
        <f t="shared" si="917"/>
        <v>#N/A</v>
      </c>
      <c r="AV876" t="e">
        <f t="shared" si="918"/>
        <v>#N/A</v>
      </c>
      <c r="AW876" t="e">
        <f t="shared" si="919"/>
        <v>#N/A</v>
      </c>
      <c r="AX876" t="e">
        <f t="shared" si="920"/>
        <v>#N/A</v>
      </c>
      <c r="AY876" t="e">
        <f t="shared" si="921"/>
        <v>#N/A</v>
      </c>
      <c r="AZ876" t="e">
        <f t="shared" si="922"/>
        <v>#N/A</v>
      </c>
      <c r="BA876" t="e">
        <f t="shared" si="923"/>
        <v>#N/A</v>
      </c>
      <c r="BB876" t="e">
        <f t="shared" si="924"/>
        <v>#N/A</v>
      </c>
      <c r="BC876" t="e">
        <f t="shared" si="925"/>
        <v>#N/A</v>
      </c>
      <c r="BD876" t="e">
        <f t="shared" si="926"/>
        <v>#N/A</v>
      </c>
      <c r="BE876" t="e">
        <f t="shared" si="927"/>
        <v>#N/A</v>
      </c>
      <c r="BF876" t="e">
        <f t="shared" si="928"/>
        <v>#N/A</v>
      </c>
      <c r="BG876" t="e">
        <f t="shared" si="929"/>
        <v>#N/A</v>
      </c>
      <c r="BH876" t="e">
        <f t="shared" si="930"/>
        <v>#N/A</v>
      </c>
      <c r="BI876" t="e">
        <f t="shared" si="931"/>
        <v>#N/A</v>
      </c>
      <c r="BJ876" t="e">
        <f t="shared" si="932"/>
        <v>#N/A</v>
      </c>
      <c r="BK876" t="e">
        <f t="shared" si="933"/>
        <v>#N/A</v>
      </c>
      <c r="BL876" t="e">
        <f t="shared" si="934"/>
        <v>#N/A</v>
      </c>
      <c r="BM876" t="e">
        <f t="shared" si="935"/>
        <v>#N/A</v>
      </c>
      <c r="BN876" t="e">
        <f t="shared" si="936"/>
        <v>#N/A</v>
      </c>
      <c r="BO876" t="e">
        <f t="shared" si="937"/>
        <v>#N/A</v>
      </c>
      <c r="BP876" t="e">
        <f t="shared" si="938"/>
        <v>#N/A</v>
      </c>
      <c r="BQ876" t="e">
        <f t="shared" si="939"/>
        <v>#N/A</v>
      </c>
      <c r="BR876" t="e">
        <f t="shared" si="940"/>
        <v>#N/A</v>
      </c>
      <c r="BS876" t="e">
        <f t="shared" si="941"/>
        <v>#N/A</v>
      </c>
      <c r="BT876" t="e">
        <f t="shared" si="942"/>
        <v>#N/A</v>
      </c>
      <c r="BU876" t="e">
        <f t="shared" si="943"/>
        <v>#N/A</v>
      </c>
      <c r="BV876" t="e">
        <f t="shared" si="944"/>
        <v>#N/A</v>
      </c>
      <c r="BX876" t="e">
        <f t="shared" si="945"/>
        <v>#N/A</v>
      </c>
      <c r="BY876" t="e">
        <f t="shared" si="946"/>
        <v>#N/A</v>
      </c>
      <c r="BZ876" t="e">
        <f t="shared" si="947"/>
        <v>#N/A</v>
      </c>
      <c r="CA876" t="e">
        <f t="shared" si="948"/>
        <v>#N/A</v>
      </c>
      <c r="CB876" t="e">
        <f t="shared" si="949"/>
        <v>#N/A</v>
      </c>
      <c r="CC876" t="e">
        <f t="shared" si="950"/>
        <v>#N/A</v>
      </c>
      <c r="CD876" t="e">
        <f t="shared" si="951"/>
        <v>#N/A</v>
      </c>
      <c r="CE876" t="e">
        <f t="shared" si="952"/>
        <v>#N/A</v>
      </c>
      <c r="CF876" t="e">
        <f t="shared" si="953"/>
        <v>#N/A</v>
      </c>
      <c r="CG876" t="e">
        <f t="shared" si="954"/>
        <v>#N/A</v>
      </c>
      <c r="CH876" t="e">
        <f t="shared" si="955"/>
        <v>#N/A</v>
      </c>
      <c r="CI876" t="e">
        <f t="shared" si="956"/>
        <v>#N/A</v>
      </c>
      <c r="CJ876" t="e">
        <f t="shared" si="957"/>
        <v>#N/A</v>
      </c>
      <c r="CK876" t="e">
        <f t="shared" si="958"/>
        <v>#N/A</v>
      </c>
      <c r="CL876" t="e">
        <f t="shared" si="959"/>
        <v>#N/A</v>
      </c>
      <c r="CM876" t="e">
        <f t="shared" si="960"/>
        <v>#N/A</v>
      </c>
      <c r="CN876" t="e">
        <f t="shared" si="961"/>
        <v>#N/A</v>
      </c>
      <c r="CO876" t="e">
        <f t="shared" si="962"/>
        <v>#N/A</v>
      </c>
      <c r="CP876" t="e">
        <f t="shared" si="963"/>
        <v>#N/A</v>
      </c>
      <c r="CQ876" t="e">
        <f t="shared" si="964"/>
        <v>#N/A</v>
      </c>
      <c r="CR876" t="e">
        <f t="shared" si="965"/>
        <v>#N/A</v>
      </c>
      <c r="CS876" t="e">
        <f t="shared" si="966"/>
        <v>#N/A</v>
      </c>
      <c r="CT876" t="e">
        <f t="shared" si="967"/>
        <v>#N/A</v>
      </c>
      <c r="CU876" t="e">
        <f t="shared" si="968"/>
        <v>#N/A</v>
      </c>
      <c r="CV876" t="e">
        <f t="shared" si="969"/>
        <v>#N/A</v>
      </c>
      <c r="CW876" t="e">
        <f t="shared" si="970"/>
        <v>#N/A</v>
      </c>
      <c r="CX876" t="e">
        <f t="shared" si="971"/>
        <v>#N/A</v>
      </c>
      <c r="CY876" t="e">
        <f t="shared" si="972"/>
        <v>#N/A</v>
      </c>
      <c r="CZ876" t="e">
        <f t="shared" si="973"/>
        <v>#N/A</v>
      </c>
      <c r="DA876" t="e">
        <f t="shared" si="974"/>
        <v>#N/A</v>
      </c>
      <c r="DB876" t="e">
        <f t="shared" si="975"/>
        <v>#N/A</v>
      </c>
      <c r="DC876" t="e">
        <f t="shared" si="976"/>
        <v>#N/A</v>
      </c>
      <c r="DD876" t="e">
        <f t="shared" si="977"/>
        <v>#N/A</v>
      </c>
      <c r="DE876" t="e">
        <f t="shared" si="978"/>
        <v>#N/A</v>
      </c>
      <c r="DF876" t="e">
        <f t="shared" si="979"/>
        <v>#N/A</v>
      </c>
    </row>
    <row r="877" spans="1:110" x14ac:dyDescent="0.25">
      <c r="A877" s="4">
        <f>raw!$A878:$A878</f>
        <v>0</v>
      </c>
      <c r="B877" s="6">
        <f>raw!$B878:$B878</f>
        <v>0</v>
      </c>
      <c r="D877" t="e">
        <f>IF(score!$C877=".",".",IF(score!$C877=0,"1",IF(score!$C877=25,"0",IF(score!$C877=50,"0",IF(score!$C877=75,"0",IF(score!$C877=100,"0"))))))</f>
        <v>#N/A</v>
      </c>
      <c r="E877" t="e">
        <f>IF(score!$C877=".",".",IF(score!$C877=0,"0",IF(score!$C877=25,"1",IF(score!$C877=50,"0",IF(score!$C877=75,"0",IF(score!$C877=100,"0"))))))</f>
        <v>#N/A</v>
      </c>
      <c r="F877" t="e">
        <f>IF(score!$C877=".",".",IF(score!$C877=0,"0",IF(score!$C877=25,"0",IF(score!$C877=50,"1",IF(score!$C877=75,"0",IF(score!$C877=100,"0"))))))</f>
        <v>#N/A</v>
      </c>
      <c r="G877" t="e">
        <f>IF(score!$C877=".",".",IF(score!$C877=0,"0",IF(score!$C877=25,"0",IF(score!$C877=50,"0",IF(score!$C877=75,"1",IF(score!$C877=100,"0"))))))</f>
        <v>#N/A</v>
      </c>
      <c r="H877" t="e">
        <f>IF(score!$D877=".",".",IF(score!$D877=0,"1",IF(score!$D877=50,"0",IF(score!$D877=100,"0"))))</f>
        <v>#N/A</v>
      </c>
      <c r="I877" t="e">
        <f>IF(score!$D877=".",".",IF(score!$D877=0,"0",IF(score!$D877=50,"1",IF(score!$D877=100,"0"))))</f>
        <v>#N/A</v>
      </c>
      <c r="J877" t="e">
        <f>IF(score!$E877=".",".",IF(score!$E877=0,"1",IF(score!$E877=50,"0",IF(score!$E877=100,"0"))))</f>
        <v>#N/A</v>
      </c>
      <c r="K877" t="e">
        <f>IF(score!$E877=".",".",IF(score!$E877=0,"0",IF(score!$E877=50,"1",IF(score!$E877=100,"0"))))</f>
        <v>#N/A</v>
      </c>
      <c r="L877" t="e">
        <f>IF(score!$F877=".",".",IF(score!$F877=0,"1",IF(score!$F877=100,"0")))</f>
        <v>#N/A</v>
      </c>
      <c r="M877" t="e">
        <f>IF(score!$G877=".",".",IF(score!$G877=0,"1",IF(score!$G877=100,"0")))</f>
        <v>#N/A</v>
      </c>
      <c r="N877" t="e">
        <f>IF(score!$H877=".",".",IF(score!$H877=0,"1",IF(score!$H877=100,"0")))</f>
        <v>#N/A</v>
      </c>
      <c r="O877" t="e">
        <f>IF(score!$I877=".",".",IF(score!$I877=0,"1",IF(score!$I877=50,"0",IF(score!$I877=100,"0"))))</f>
        <v>#N/A</v>
      </c>
      <c r="P877" t="e">
        <f>IF(score!$J877=".",".",IF(score!$J877=0,"1",IF(score!$J877=25,"0",IF(score!$J877=50,"0",IF(score!$J877=75,"0",IF(score!$J877=100,"0"))))))</f>
        <v>#N/A</v>
      </c>
      <c r="Q877" t="e">
        <f>IF(score!$J877=".",".",IF(score!$J877=0,"0",IF(score!$J877=25,"1",IF(score!$J877=50,"0",IF(score!$J877=75,"0",IF(score!$J877=100,"0"))))))</f>
        <v>#N/A</v>
      </c>
      <c r="R877" t="e">
        <f>IF(score!$J877=".",".",IF(score!$J877=0,"0",IF(score!$J877=25,"0",IF(score!$J877=50,"1",IF(score!$J877=75,"0",IF(score!$J877=100,"0"))))))</f>
        <v>#N/A</v>
      </c>
      <c r="S877" t="e">
        <f>IF(score!$J877=".",".",IF(score!$J877=0,"0",IF(score!$J877=25,"0",IF(score!$J877=50,"0",IF(score!$J877=75,"1",IF(score!$J877=100,"0"))))))</f>
        <v>#N/A</v>
      </c>
      <c r="T877" t="e">
        <f>IF(score!$K877=".",".",IF(score!$K877=0,"1",IF(score!$K877=20,"0",IF(score!$K877=40,"0",IF(score!$K877=60,"0",IF(score!$K877=80,"0",IF(score!$K877=100,"0")))))))</f>
        <v>#N/A</v>
      </c>
      <c r="U877" t="e">
        <f>IF(score!$K877=".",".",IF(score!$K877=0,"0",IF(score!$K877=20,"1",IF(score!$K877=40,"0",IF(score!$K877=60,"0",IF(score!$K877=80,"0",IF(score!$K877=100,"0")))))))</f>
        <v>#N/A</v>
      </c>
      <c r="V877" t="e">
        <f>IF(score!$K877=".",".",IF(score!$K877=0,"0",IF(score!$K877=20,"0",IF(score!$K877=40,"1",IF(score!$K877=60,"0",IF(score!$K877=80,"0",IF(score!$K877=100,"0")))))))</f>
        <v>#N/A</v>
      </c>
      <c r="W877" t="e">
        <f>IF(score!$K877=".",".",IF(score!$K877=0,"0",IF(score!$K877=20,"0",IF(score!$K877=40,"0",IF(score!$K877=60,"1",IF(score!$K877=80,"0",IF(score!$K877=100,"0")))))))</f>
        <v>#N/A</v>
      </c>
      <c r="X877" t="e">
        <f>IF(score!$K877=".",".",IF(score!$K877=0,"0",IF(score!$K877=20,"0",IF(score!$K877=40,"0",IF(score!$K877=60,"0",IF(score!$K877=80,"1",IF(score!$K877=100,"0")))))))</f>
        <v>#N/A</v>
      </c>
      <c r="Y877" t="e">
        <f>IF(score!$L877=".",".",IF(score!$L877=0,"1",IF(score!$L877=20,"0",IF(score!$L877=40,"0",IF(score!$L877=60,"0",IF(score!$L877=80,"0",IF(score!$L877=100,"0")))))))</f>
        <v>#N/A</v>
      </c>
      <c r="Z877" t="e">
        <f>IF(score!$L877=".",".",IF(score!$L877=0,"0",IF(score!$L877=20,"1",IF(score!$L877=40,"0",IF(score!$L877=60,"0",IF(score!$L877=80,"0",IF(score!$L877=100,"0")))))))</f>
        <v>#N/A</v>
      </c>
      <c r="AA877" t="e">
        <f>IF(score!$L877=".",".",IF(score!$L877=0,"0",IF(score!$L877=20,"0",IF(score!$L877=40,"1",IF(score!$L877=60,"0",IF(score!$L877=80,"0",IF(score!$L877=100,"0")))))))</f>
        <v>#N/A</v>
      </c>
      <c r="AB877" t="e">
        <f>IF(score!$L877=".",".",IF(score!$L877=0,"0",IF(score!$L877=20,"0",IF(score!$L877=40,"0",IF(score!$L877=60,"1",IF(score!$L877=80,"0",IF(score!$L877=100,"0")))))))</f>
        <v>#N/A</v>
      </c>
      <c r="AC877" t="e">
        <f>IF(score!$L877=".",".",IF(score!$L877=0,"0",IF(score!$L877=20,"0",IF(score!$L877=40,"0",IF(score!$L877=60,"0",IF(score!$L877=80,"1",IF(score!L877=100,"0")))))))</f>
        <v>#N/A</v>
      </c>
      <c r="AD877" t="e">
        <f>IF(score!$M877=".",".",IF(score!$M877=0,"1",IF(score!$M877=20,"0",IF(score!$M877=40,"0",IF(score!$M877=60,"0",IF(score!$M877=80,"0",IF(score!$M877=100,"0")))))))</f>
        <v>#N/A</v>
      </c>
      <c r="AE877" t="e">
        <f>IF(score!$M877=".",".",IF(score!$M877=0,"0",IF(score!$M877=20,"1",IF(score!$M877=40,"0",IF(score!$M877=60,"0",IF(score!$M877=80,"0",IF(score!$M877=100,"0")))))))</f>
        <v>#N/A</v>
      </c>
      <c r="AF877" t="e">
        <f>IF(score!$M877=".",".",IF(score!$M877=0,"0",IF(score!$M877=20,"0",IF(score!$M877=40,"1",IF(score!$M877=60,"0",IF(score!$M877=80,"0",IF(score!$M877=100,"0")))))))</f>
        <v>#N/A</v>
      </c>
      <c r="AG877" t="e">
        <f>IF(score!$M877=".",".",IF(score!$M877=0,"0",IF(score!$M877=20,"0",IF(score!$M877=40,"0",IF(score!$M877=60,"1",IF(score!$M877=80,"0",IF(score!$M877=100,"0")))))))</f>
        <v>#N/A</v>
      </c>
      <c r="AH877" t="e">
        <f>IF(score!$M877=".",".",IF(score!$M877=0,"0",IF(score!$M877=20,"0",IF(score!$M877=40,"0",IF(score!$M877=60,"0",IF(score!$M877=80,"1",IF(score!$M877=100,"0")))))))</f>
        <v>#N/A</v>
      </c>
      <c r="AI877" t="e">
        <f>IF(score!$N877=".",".",IF(score!$N877=0,"1",IF(score!$N877=25,"0",IF(score!$N877=50,"0",IF(score!$N877=75,"0",IF(score!$N877=100,"0"))))))</f>
        <v>#N/A</v>
      </c>
      <c r="AJ877" t="e">
        <f>IF(score!$N877=".",".",IF(score!$N877=0,"0",IF(score!$N877=25,"1",IF(score!$N877=50,"0",IF(score!$N877=75,"0",IF(score!$N877=100,"0"))))))</f>
        <v>#N/A</v>
      </c>
      <c r="AK877" t="e">
        <f>IF(score!$N877=".",".",IF(score!$N877=0,"0",IF(score!$N877=25,"0",IF(score!$N877=50,"1",IF(score!$N877=75,"0",IF(score!$N877=100,"0"))))))</f>
        <v>#N/A</v>
      </c>
      <c r="AL877" t="e">
        <f>IF(score!$N877=".",".",IF(score!$N877=0,"0",IF(score!$N877=25,"0",IF(score!$N877=50,"0",IF(score!$N877=75,"1",IF(score!$N877=100,"0"))))))</f>
        <v>#N/A</v>
      </c>
      <c r="AN877" t="e">
        <f t="shared" si="910"/>
        <v>#N/A</v>
      </c>
      <c r="AO877" t="e">
        <f t="shared" si="911"/>
        <v>#N/A</v>
      </c>
      <c r="AP877" t="e">
        <f t="shared" si="912"/>
        <v>#N/A</v>
      </c>
      <c r="AQ877" t="e">
        <f t="shared" si="913"/>
        <v>#N/A</v>
      </c>
      <c r="AR877" t="e">
        <f t="shared" si="914"/>
        <v>#N/A</v>
      </c>
      <c r="AS877" t="e">
        <f t="shared" si="915"/>
        <v>#N/A</v>
      </c>
      <c r="AT877" t="e">
        <f t="shared" si="916"/>
        <v>#N/A</v>
      </c>
      <c r="AU877" t="e">
        <f t="shared" si="917"/>
        <v>#N/A</v>
      </c>
      <c r="AV877" t="e">
        <f t="shared" si="918"/>
        <v>#N/A</v>
      </c>
      <c r="AW877" t="e">
        <f t="shared" si="919"/>
        <v>#N/A</v>
      </c>
      <c r="AX877" t="e">
        <f t="shared" si="920"/>
        <v>#N/A</v>
      </c>
      <c r="AY877" t="e">
        <f t="shared" si="921"/>
        <v>#N/A</v>
      </c>
      <c r="AZ877" t="e">
        <f t="shared" si="922"/>
        <v>#N/A</v>
      </c>
      <c r="BA877" t="e">
        <f t="shared" si="923"/>
        <v>#N/A</v>
      </c>
      <c r="BB877" t="e">
        <f t="shared" si="924"/>
        <v>#N/A</v>
      </c>
      <c r="BC877" t="e">
        <f t="shared" si="925"/>
        <v>#N/A</v>
      </c>
      <c r="BD877" t="e">
        <f t="shared" si="926"/>
        <v>#N/A</v>
      </c>
      <c r="BE877" t="e">
        <f t="shared" si="927"/>
        <v>#N/A</v>
      </c>
      <c r="BF877" t="e">
        <f t="shared" si="928"/>
        <v>#N/A</v>
      </c>
      <c r="BG877" t="e">
        <f t="shared" si="929"/>
        <v>#N/A</v>
      </c>
      <c r="BH877" t="e">
        <f t="shared" si="930"/>
        <v>#N/A</v>
      </c>
      <c r="BI877" t="e">
        <f t="shared" si="931"/>
        <v>#N/A</v>
      </c>
      <c r="BJ877" t="e">
        <f t="shared" si="932"/>
        <v>#N/A</v>
      </c>
      <c r="BK877" t="e">
        <f t="shared" si="933"/>
        <v>#N/A</v>
      </c>
      <c r="BL877" t="e">
        <f t="shared" si="934"/>
        <v>#N/A</v>
      </c>
      <c r="BM877" t="e">
        <f t="shared" si="935"/>
        <v>#N/A</v>
      </c>
      <c r="BN877" t="e">
        <f t="shared" si="936"/>
        <v>#N/A</v>
      </c>
      <c r="BO877" t="e">
        <f t="shared" si="937"/>
        <v>#N/A</v>
      </c>
      <c r="BP877" t="e">
        <f t="shared" si="938"/>
        <v>#N/A</v>
      </c>
      <c r="BQ877" t="e">
        <f t="shared" si="939"/>
        <v>#N/A</v>
      </c>
      <c r="BR877" t="e">
        <f t="shared" si="940"/>
        <v>#N/A</v>
      </c>
      <c r="BS877" t="e">
        <f t="shared" si="941"/>
        <v>#N/A</v>
      </c>
      <c r="BT877" t="e">
        <f t="shared" si="942"/>
        <v>#N/A</v>
      </c>
      <c r="BU877" t="e">
        <f t="shared" si="943"/>
        <v>#N/A</v>
      </c>
      <c r="BV877" t="e">
        <f t="shared" si="944"/>
        <v>#N/A</v>
      </c>
      <c r="BX877" t="e">
        <f t="shared" si="945"/>
        <v>#N/A</v>
      </c>
      <c r="BY877" t="e">
        <f t="shared" si="946"/>
        <v>#N/A</v>
      </c>
      <c r="BZ877" t="e">
        <f t="shared" si="947"/>
        <v>#N/A</v>
      </c>
      <c r="CA877" t="e">
        <f t="shared" si="948"/>
        <v>#N/A</v>
      </c>
      <c r="CB877" t="e">
        <f t="shared" si="949"/>
        <v>#N/A</v>
      </c>
      <c r="CC877" t="e">
        <f t="shared" si="950"/>
        <v>#N/A</v>
      </c>
      <c r="CD877" t="e">
        <f t="shared" si="951"/>
        <v>#N/A</v>
      </c>
      <c r="CE877" t="e">
        <f t="shared" si="952"/>
        <v>#N/A</v>
      </c>
      <c r="CF877" t="e">
        <f t="shared" si="953"/>
        <v>#N/A</v>
      </c>
      <c r="CG877" t="e">
        <f t="shared" si="954"/>
        <v>#N/A</v>
      </c>
      <c r="CH877" t="e">
        <f t="shared" si="955"/>
        <v>#N/A</v>
      </c>
      <c r="CI877" t="e">
        <f t="shared" si="956"/>
        <v>#N/A</v>
      </c>
      <c r="CJ877" t="e">
        <f t="shared" si="957"/>
        <v>#N/A</v>
      </c>
      <c r="CK877" t="e">
        <f t="shared" si="958"/>
        <v>#N/A</v>
      </c>
      <c r="CL877" t="e">
        <f t="shared" si="959"/>
        <v>#N/A</v>
      </c>
      <c r="CM877" t="e">
        <f t="shared" si="960"/>
        <v>#N/A</v>
      </c>
      <c r="CN877" t="e">
        <f t="shared" si="961"/>
        <v>#N/A</v>
      </c>
      <c r="CO877" t="e">
        <f t="shared" si="962"/>
        <v>#N/A</v>
      </c>
      <c r="CP877" t="e">
        <f t="shared" si="963"/>
        <v>#N/A</v>
      </c>
      <c r="CQ877" t="e">
        <f t="shared" si="964"/>
        <v>#N/A</v>
      </c>
      <c r="CR877" t="e">
        <f t="shared" si="965"/>
        <v>#N/A</v>
      </c>
      <c r="CS877" t="e">
        <f t="shared" si="966"/>
        <v>#N/A</v>
      </c>
      <c r="CT877" t="e">
        <f t="shared" si="967"/>
        <v>#N/A</v>
      </c>
      <c r="CU877" t="e">
        <f t="shared" si="968"/>
        <v>#N/A</v>
      </c>
      <c r="CV877" t="e">
        <f t="shared" si="969"/>
        <v>#N/A</v>
      </c>
      <c r="CW877" t="e">
        <f t="shared" si="970"/>
        <v>#N/A</v>
      </c>
      <c r="CX877" t="e">
        <f t="shared" si="971"/>
        <v>#N/A</v>
      </c>
      <c r="CY877" t="e">
        <f t="shared" si="972"/>
        <v>#N/A</v>
      </c>
      <c r="CZ877" t="e">
        <f t="shared" si="973"/>
        <v>#N/A</v>
      </c>
      <c r="DA877" t="e">
        <f t="shared" si="974"/>
        <v>#N/A</v>
      </c>
      <c r="DB877" t="e">
        <f t="shared" si="975"/>
        <v>#N/A</v>
      </c>
      <c r="DC877" t="e">
        <f t="shared" si="976"/>
        <v>#N/A</v>
      </c>
      <c r="DD877" t="e">
        <f t="shared" si="977"/>
        <v>#N/A</v>
      </c>
      <c r="DE877" t="e">
        <f t="shared" si="978"/>
        <v>#N/A</v>
      </c>
      <c r="DF877" t="e">
        <f t="shared" si="979"/>
        <v>#N/A</v>
      </c>
    </row>
    <row r="878" spans="1:110" x14ac:dyDescent="0.25">
      <c r="A878" s="4">
        <f>raw!$A879:$A879</f>
        <v>0</v>
      </c>
      <c r="B878" s="6">
        <f>raw!$B879:$B879</f>
        <v>0</v>
      </c>
      <c r="D878" t="e">
        <f>IF(score!$C878=".",".",IF(score!$C878=0,"1",IF(score!$C878=25,"0",IF(score!$C878=50,"0",IF(score!$C878=75,"0",IF(score!$C878=100,"0"))))))</f>
        <v>#N/A</v>
      </c>
      <c r="E878" t="e">
        <f>IF(score!$C878=".",".",IF(score!$C878=0,"0",IF(score!$C878=25,"1",IF(score!$C878=50,"0",IF(score!$C878=75,"0",IF(score!$C878=100,"0"))))))</f>
        <v>#N/A</v>
      </c>
      <c r="F878" t="e">
        <f>IF(score!$C878=".",".",IF(score!$C878=0,"0",IF(score!$C878=25,"0",IF(score!$C878=50,"1",IF(score!$C878=75,"0",IF(score!$C878=100,"0"))))))</f>
        <v>#N/A</v>
      </c>
      <c r="G878" t="e">
        <f>IF(score!$C878=".",".",IF(score!$C878=0,"0",IF(score!$C878=25,"0",IF(score!$C878=50,"0",IF(score!$C878=75,"1",IF(score!$C878=100,"0"))))))</f>
        <v>#N/A</v>
      </c>
      <c r="H878" t="e">
        <f>IF(score!$D878=".",".",IF(score!$D878=0,"1",IF(score!$D878=50,"0",IF(score!$D878=100,"0"))))</f>
        <v>#N/A</v>
      </c>
      <c r="I878" t="e">
        <f>IF(score!$D878=".",".",IF(score!$D878=0,"0",IF(score!$D878=50,"1",IF(score!$D878=100,"0"))))</f>
        <v>#N/A</v>
      </c>
      <c r="J878" t="e">
        <f>IF(score!$E878=".",".",IF(score!$E878=0,"1",IF(score!$E878=50,"0",IF(score!$E878=100,"0"))))</f>
        <v>#N/A</v>
      </c>
      <c r="K878" t="e">
        <f>IF(score!$E878=".",".",IF(score!$E878=0,"0",IF(score!$E878=50,"1",IF(score!$E878=100,"0"))))</f>
        <v>#N/A</v>
      </c>
      <c r="L878" t="e">
        <f>IF(score!$F878=".",".",IF(score!$F878=0,"1",IF(score!$F878=100,"0")))</f>
        <v>#N/A</v>
      </c>
      <c r="M878" t="e">
        <f>IF(score!$G878=".",".",IF(score!$G878=0,"1",IF(score!$G878=100,"0")))</f>
        <v>#N/A</v>
      </c>
      <c r="N878" t="e">
        <f>IF(score!$H878=".",".",IF(score!$H878=0,"1",IF(score!$H878=100,"0")))</f>
        <v>#N/A</v>
      </c>
      <c r="O878" t="e">
        <f>IF(score!$I878=".",".",IF(score!$I878=0,"1",IF(score!$I878=50,"0",IF(score!$I878=100,"0"))))</f>
        <v>#N/A</v>
      </c>
      <c r="P878" t="e">
        <f>IF(score!$J878=".",".",IF(score!$J878=0,"1",IF(score!$J878=25,"0",IF(score!$J878=50,"0",IF(score!$J878=75,"0",IF(score!$J878=100,"0"))))))</f>
        <v>#N/A</v>
      </c>
      <c r="Q878" t="e">
        <f>IF(score!$J878=".",".",IF(score!$J878=0,"0",IF(score!$J878=25,"1",IF(score!$J878=50,"0",IF(score!$J878=75,"0",IF(score!$J878=100,"0"))))))</f>
        <v>#N/A</v>
      </c>
      <c r="R878" t="e">
        <f>IF(score!$J878=".",".",IF(score!$J878=0,"0",IF(score!$J878=25,"0",IF(score!$J878=50,"1",IF(score!$J878=75,"0",IF(score!$J878=100,"0"))))))</f>
        <v>#N/A</v>
      </c>
      <c r="S878" t="e">
        <f>IF(score!$J878=".",".",IF(score!$J878=0,"0",IF(score!$J878=25,"0",IF(score!$J878=50,"0",IF(score!$J878=75,"1",IF(score!$J878=100,"0"))))))</f>
        <v>#N/A</v>
      </c>
      <c r="T878" t="e">
        <f>IF(score!$K878=".",".",IF(score!$K878=0,"1",IF(score!$K878=20,"0",IF(score!$K878=40,"0",IF(score!$K878=60,"0",IF(score!$K878=80,"0",IF(score!$K878=100,"0")))))))</f>
        <v>#N/A</v>
      </c>
      <c r="U878" t="e">
        <f>IF(score!$K878=".",".",IF(score!$K878=0,"0",IF(score!$K878=20,"1",IF(score!$K878=40,"0",IF(score!$K878=60,"0",IF(score!$K878=80,"0",IF(score!$K878=100,"0")))))))</f>
        <v>#N/A</v>
      </c>
      <c r="V878" t="e">
        <f>IF(score!$K878=".",".",IF(score!$K878=0,"0",IF(score!$K878=20,"0",IF(score!$K878=40,"1",IF(score!$K878=60,"0",IF(score!$K878=80,"0",IF(score!$K878=100,"0")))))))</f>
        <v>#N/A</v>
      </c>
      <c r="W878" t="e">
        <f>IF(score!$K878=".",".",IF(score!$K878=0,"0",IF(score!$K878=20,"0",IF(score!$K878=40,"0",IF(score!$K878=60,"1",IF(score!$K878=80,"0",IF(score!$K878=100,"0")))))))</f>
        <v>#N/A</v>
      </c>
      <c r="X878" t="e">
        <f>IF(score!$K878=".",".",IF(score!$K878=0,"0",IF(score!$K878=20,"0",IF(score!$K878=40,"0",IF(score!$K878=60,"0",IF(score!$K878=80,"1",IF(score!$K878=100,"0")))))))</f>
        <v>#N/A</v>
      </c>
      <c r="Y878" t="e">
        <f>IF(score!$L878=".",".",IF(score!$L878=0,"1",IF(score!$L878=20,"0",IF(score!$L878=40,"0",IF(score!$L878=60,"0",IF(score!$L878=80,"0",IF(score!$L878=100,"0")))))))</f>
        <v>#N/A</v>
      </c>
      <c r="Z878" t="e">
        <f>IF(score!$L878=".",".",IF(score!$L878=0,"0",IF(score!$L878=20,"1",IF(score!$L878=40,"0",IF(score!$L878=60,"0",IF(score!$L878=80,"0",IF(score!$L878=100,"0")))))))</f>
        <v>#N/A</v>
      </c>
      <c r="AA878" t="e">
        <f>IF(score!$L878=".",".",IF(score!$L878=0,"0",IF(score!$L878=20,"0",IF(score!$L878=40,"1",IF(score!$L878=60,"0",IF(score!$L878=80,"0",IF(score!$L878=100,"0")))))))</f>
        <v>#N/A</v>
      </c>
      <c r="AB878" t="e">
        <f>IF(score!$L878=".",".",IF(score!$L878=0,"0",IF(score!$L878=20,"0",IF(score!$L878=40,"0",IF(score!$L878=60,"1",IF(score!$L878=80,"0",IF(score!$L878=100,"0")))))))</f>
        <v>#N/A</v>
      </c>
      <c r="AC878" t="e">
        <f>IF(score!$L878=".",".",IF(score!$L878=0,"0",IF(score!$L878=20,"0",IF(score!$L878=40,"0",IF(score!$L878=60,"0",IF(score!$L878=80,"1",IF(score!L878=100,"0")))))))</f>
        <v>#N/A</v>
      </c>
      <c r="AD878" t="e">
        <f>IF(score!$M878=".",".",IF(score!$M878=0,"1",IF(score!$M878=20,"0",IF(score!$M878=40,"0",IF(score!$M878=60,"0",IF(score!$M878=80,"0",IF(score!$M878=100,"0")))))))</f>
        <v>#N/A</v>
      </c>
      <c r="AE878" t="e">
        <f>IF(score!$M878=".",".",IF(score!$M878=0,"0",IF(score!$M878=20,"1",IF(score!$M878=40,"0",IF(score!$M878=60,"0",IF(score!$M878=80,"0",IF(score!$M878=100,"0")))))))</f>
        <v>#N/A</v>
      </c>
      <c r="AF878" t="e">
        <f>IF(score!$M878=".",".",IF(score!$M878=0,"0",IF(score!$M878=20,"0",IF(score!$M878=40,"1",IF(score!$M878=60,"0",IF(score!$M878=80,"0",IF(score!$M878=100,"0")))))))</f>
        <v>#N/A</v>
      </c>
      <c r="AG878" t="e">
        <f>IF(score!$M878=".",".",IF(score!$M878=0,"0",IF(score!$M878=20,"0",IF(score!$M878=40,"0",IF(score!$M878=60,"1",IF(score!$M878=80,"0",IF(score!$M878=100,"0")))))))</f>
        <v>#N/A</v>
      </c>
      <c r="AH878" t="e">
        <f>IF(score!$M878=".",".",IF(score!$M878=0,"0",IF(score!$M878=20,"0",IF(score!$M878=40,"0",IF(score!$M878=60,"0",IF(score!$M878=80,"1",IF(score!$M878=100,"0")))))))</f>
        <v>#N/A</v>
      </c>
      <c r="AI878" t="e">
        <f>IF(score!$N878=".",".",IF(score!$N878=0,"1",IF(score!$N878=25,"0",IF(score!$N878=50,"0",IF(score!$N878=75,"0",IF(score!$N878=100,"0"))))))</f>
        <v>#N/A</v>
      </c>
      <c r="AJ878" t="e">
        <f>IF(score!$N878=".",".",IF(score!$N878=0,"0",IF(score!$N878=25,"1",IF(score!$N878=50,"0",IF(score!$N878=75,"0",IF(score!$N878=100,"0"))))))</f>
        <v>#N/A</v>
      </c>
      <c r="AK878" t="e">
        <f>IF(score!$N878=".",".",IF(score!$N878=0,"0",IF(score!$N878=25,"0",IF(score!$N878=50,"1",IF(score!$N878=75,"0",IF(score!$N878=100,"0"))))))</f>
        <v>#N/A</v>
      </c>
      <c r="AL878" t="e">
        <f>IF(score!$N878=".",".",IF(score!$N878=0,"0",IF(score!$N878=25,"0",IF(score!$N878=50,"0",IF(score!$N878=75,"1",IF(score!$N878=100,"0"))))))</f>
        <v>#N/A</v>
      </c>
      <c r="AN878" t="e">
        <f t="shared" si="910"/>
        <v>#N/A</v>
      </c>
      <c r="AO878" t="e">
        <f t="shared" si="911"/>
        <v>#N/A</v>
      </c>
      <c r="AP878" t="e">
        <f t="shared" si="912"/>
        <v>#N/A</v>
      </c>
      <c r="AQ878" t="e">
        <f t="shared" si="913"/>
        <v>#N/A</v>
      </c>
      <c r="AR878" t="e">
        <f t="shared" si="914"/>
        <v>#N/A</v>
      </c>
      <c r="AS878" t="e">
        <f t="shared" si="915"/>
        <v>#N/A</v>
      </c>
      <c r="AT878" t="e">
        <f t="shared" si="916"/>
        <v>#N/A</v>
      </c>
      <c r="AU878" t="e">
        <f t="shared" si="917"/>
        <v>#N/A</v>
      </c>
      <c r="AV878" t="e">
        <f t="shared" si="918"/>
        <v>#N/A</v>
      </c>
      <c r="AW878" t="e">
        <f t="shared" si="919"/>
        <v>#N/A</v>
      </c>
      <c r="AX878" t="e">
        <f t="shared" si="920"/>
        <v>#N/A</v>
      </c>
      <c r="AY878" t="e">
        <f t="shared" si="921"/>
        <v>#N/A</v>
      </c>
      <c r="AZ878" t="e">
        <f t="shared" si="922"/>
        <v>#N/A</v>
      </c>
      <c r="BA878" t="e">
        <f t="shared" si="923"/>
        <v>#N/A</v>
      </c>
      <c r="BB878" t="e">
        <f t="shared" si="924"/>
        <v>#N/A</v>
      </c>
      <c r="BC878" t="e">
        <f t="shared" si="925"/>
        <v>#N/A</v>
      </c>
      <c r="BD878" t="e">
        <f t="shared" si="926"/>
        <v>#N/A</v>
      </c>
      <c r="BE878" t="e">
        <f t="shared" si="927"/>
        <v>#N/A</v>
      </c>
      <c r="BF878" t="e">
        <f t="shared" si="928"/>
        <v>#N/A</v>
      </c>
      <c r="BG878" t="e">
        <f t="shared" si="929"/>
        <v>#N/A</v>
      </c>
      <c r="BH878" t="e">
        <f t="shared" si="930"/>
        <v>#N/A</v>
      </c>
      <c r="BI878" t="e">
        <f t="shared" si="931"/>
        <v>#N/A</v>
      </c>
      <c r="BJ878" t="e">
        <f t="shared" si="932"/>
        <v>#N/A</v>
      </c>
      <c r="BK878" t="e">
        <f t="shared" si="933"/>
        <v>#N/A</v>
      </c>
      <c r="BL878" t="e">
        <f t="shared" si="934"/>
        <v>#N/A</v>
      </c>
      <c r="BM878" t="e">
        <f t="shared" si="935"/>
        <v>#N/A</v>
      </c>
      <c r="BN878" t="e">
        <f t="shared" si="936"/>
        <v>#N/A</v>
      </c>
      <c r="BO878" t="e">
        <f t="shared" si="937"/>
        <v>#N/A</v>
      </c>
      <c r="BP878" t="e">
        <f t="shared" si="938"/>
        <v>#N/A</v>
      </c>
      <c r="BQ878" t="e">
        <f t="shared" si="939"/>
        <v>#N/A</v>
      </c>
      <c r="BR878" t="e">
        <f t="shared" si="940"/>
        <v>#N/A</v>
      </c>
      <c r="BS878" t="e">
        <f t="shared" si="941"/>
        <v>#N/A</v>
      </c>
      <c r="BT878" t="e">
        <f t="shared" si="942"/>
        <v>#N/A</v>
      </c>
      <c r="BU878" t="e">
        <f t="shared" si="943"/>
        <v>#N/A</v>
      </c>
      <c r="BV878" t="e">
        <f t="shared" si="944"/>
        <v>#N/A</v>
      </c>
      <c r="BX878" t="e">
        <f t="shared" si="945"/>
        <v>#N/A</v>
      </c>
      <c r="BY878" t="e">
        <f t="shared" si="946"/>
        <v>#N/A</v>
      </c>
      <c r="BZ878" t="e">
        <f t="shared" si="947"/>
        <v>#N/A</v>
      </c>
      <c r="CA878" t="e">
        <f t="shared" si="948"/>
        <v>#N/A</v>
      </c>
      <c r="CB878" t="e">
        <f t="shared" si="949"/>
        <v>#N/A</v>
      </c>
      <c r="CC878" t="e">
        <f t="shared" si="950"/>
        <v>#N/A</v>
      </c>
      <c r="CD878" t="e">
        <f t="shared" si="951"/>
        <v>#N/A</v>
      </c>
      <c r="CE878" t="e">
        <f t="shared" si="952"/>
        <v>#N/A</v>
      </c>
      <c r="CF878" t="e">
        <f t="shared" si="953"/>
        <v>#N/A</v>
      </c>
      <c r="CG878" t="e">
        <f t="shared" si="954"/>
        <v>#N/A</v>
      </c>
      <c r="CH878" t="e">
        <f t="shared" si="955"/>
        <v>#N/A</v>
      </c>
      <c r="CI878" t="e">
        <f t="shared" si="956"/>
        <v>#N/A</v>
      </c>
      <c r="CJ878" t="e">
        <f t="shared" si="957"/>
        <v>#N/A</v>
      </c>
      <c r="CK878" t="e">
        <f t="shared" si="958"/>
        <v>#N/A</v>
      </c>
      <c r="CL878" t="e">
        <f t="shared" si="959"/>
        <v>#N/A</v>
      </c>
      <c r="CM878" t="e">
        <f t="shared" si="960"/>
        <v>#N/A</v>
      </c>
      <c r="CN878" t="e">
        <f t="shared" si="961"/>
        <v>#N/A</v>
      </c>
      <c r="CO878" t="e">
        <f t="shared" si="962"/>
        <v>#N/A</v>
      </c>
      <c r="CP878" t="e">
        <f t="shared" si="963"/>
        <v>#N/A</v>
      </c>
      <c r="CQ878" t="e">
        <f t="shared" si="964"/>
        <v>#N/A</v>
      </c>
      <c r="CR878" t="e">
        <f t="shared" si="965"/>
        <v>#N/A</v>
      </c>
      <c r="CS878" t="e">
        <f t="shared" si="966"/>
        <v>#N/A</v>
      </c>
      <c r="CT878" t="e">
        <f t="shared" si="967"/>
        <v>#N/A</v>
      </c>
      <c r="CU878" t="e">
        <f t="shared" si="968"/>
        <v>#N/A</v>
      </c>
      <c r="CV878" t="e">
        <f t="shared" si="969"/>
        <v>#N/A</v>
      </c>
      <c r="CW878" t="e">
        <f t="shared" si="970"/>
        <v>#N/A</v>
      </c>
      <c r="CX878" t="e">
        <f t="shared" si="971"/>
        <v>#N/A</v>
      </c>
      <c r="CY878" t="e">
        <f t="shared" si="972"/>
        <v>#N/A</v>
      </c>
      <c r="CZ878" t="e">
        <f t="shared" si="973"/>
        <v>#N/A</v>
      </c>
      <c r="DA878" t="e">
        <f t="shared" si="974"/>
        <v>#N/A</v>
      </c>
      <c r="DB878" t="e">
        <f t="shared" si="975"/>
        <v>#N/A</v>
      </c>
      <c r="DC878" t="e">
        <f t="shared" si="976"/>
        <v>#N/A</v>
      </c>
      <c r="DD878" t="e">
        <f t="shared" si="977"/>
        <v>#N/A</v>
      </c>
      <c r="DE878" t="e">
        <f t="shared" si="978"/>
        <v>#N/A</v>
      </c>
      <c r="DF878" t="e">
        <f t="shared" si="979"/>
        <v>#N/A</v>
      </c>
    </row>
    <row r="879" spans="1:110" x14ac:dyDescent="0.25">
      <c r="A879" s="4">
        <f>raw!$A880:$A880</f>
        <v>0</v>
      </c>
      <c r="B879" s="6">
        <f>raw!$B880:$B880</f>
        <v>0</v>
      </c>
      <c r="D879" t="e">
        <f>IF(score!$C879=".",".",IF(score!$C879=0,"1",IF(score!$C879=25,"0",IF(score!$C879=50,"0",IF(score!$C879=75,"0",IF(score!$C879=100,"0"))))))</f>
        <v>#N/A</v>
      </c>
      <c r="E879" t="e">
        <f>IF(score!$C879=".",".",IF(score!$C879=0,"0",IF(score!$C879=25,"1",IF(score!$C879=50,"0",IF(score!$C879=75,"0",IF(score!$C879=100,"0"))))))</f>
        <v>#N/A</v>
      </c>
      <c r="F879" t="e">
        <f>IF(score!$C879=".",".",IF(score!$C879=0,"0",IF(score!$C879=25,"0",IF(score!$C879=50,"1",IF(score!$C879=75,"0",IF(score!$C879=100,"0"))))))</f>
        <v>#N/A</v>
      </c>
      <c r="G879" t="e">
        <f>IF(score!$C879=".",".",IF(score!$C879=0,"0",IF(score!$C879=25,"0",IF(score!$C879=50,"0",IF(score!$C879=75,"1",IF(score!$C879=100,"0"))))))</f>
        <v>#N/A</v>
      </c>
      <c r="H879" t="e">
        <f>IF(score!$D879=".",".",IF(score!$D879=0,"1",IF(score!$D879=50,"0",IF(score!$D879=100,"0"))))</f>
        <v>#N/A</v>
      </c>
      <c r="I879" t="e">
        <f>IF(score!$D879=".",".",IF(score!$D879=0,"0",IF(score!$D879=50,"1",IF(score!$D879=100,"0"))))</f>
        <v>#N/A</v>
      </c>
      <c r="J879" t="e">
        <f>IF(score!$E879=".",".",IF(score!$E879=0,"1",IF(score!$E879=50,"0",IF(score!$E879=100,"0"))))</f>
        <v>#N/A</v>
      </c>
      <c r="K879" t="e">
        <f>IF(score!$E879=".",".",IF(score!$E879=0,"0",IF(score!$E879=50,"1",IF(score!$E879=100,"0"))))</f>
        <v>#N/A</v>
      </c>
      <c r="L879" t="e">
        <f>IF(score!$F879=".",".",IF(score!$F879=0,"1",IF(score!$F879=100,"0")))</f>
        <v>#N/A</v>
      </c>
      <c r="M879" t="e">
        <f>IF(score!$G879=".",".",IF(score!$G879=0,"1",IF(score!$G879=100,"0")))</f>
        <v>#N/A</v>
      </c>
      <c r="N879" t="e">
        <f>IF(score!$H879=".",".",IF(score!$H879=0,"1",IF(score!$H879=100,"0")))</f>
        <v>#N/A</v>
      </c>
      <c r="O879" t="e">
        <f>IF(score!$I879=".",".",IF(score!$I879=0,"1",IF(score!$I879=50,"0",IF(score!$I879=100,"0"))))</f>
        <v>#N/A</v>
      </c>
      <c r="P879" t="e">
        <f>IF(score!$J879=".",".",IF(score!$J879=0,"1",IF(score!$J879=25,"0",IF(score!$J879=50,"0",IF(score!$J879=75,"0",IF(score!$J879=100,"0"))))))</f>
        <v>#N/A</v>
      </c>
      <c r="Q879" t="e">
        <f>IF(score!$J879=".",".",IF(score!$J879=0,"0",IF(score!$J879=25,"1",IF(score!$J879=50,"0",IF(score!$J879=75,"0",IF(score!$J879=100,"0"))))))</f>
        <v>#N/A</v>
      </c>
      <c r="R879" t="e">
        <f>IF(score!$J879=".",".",IF(score!$J879=0,"0",IF(score!$J879=25,"0",IF(score!$J879=50,"1",IF(score!$J879=75,"0",IF(score!$J879=100,"0"))))))</f>
        <v>#N/A</v>
      </c>
      <c r="S879" t="e">
        <f>IF(score!$J879=".",".",IF(score!$J879=0,"0",IF(score!$J879=25,"0",IF(score!$J879=50,"0",IF(score!$J879=75,"1",IF(score!$J879=100,"0"))))))</f>
        <v>#N/A</v>
      </c>
      <c r="T879" t="e">
        <f>IF(score!$K879=".",".",IF(score!$K879=0,"1",IF(score!$K879=20,"0",IF(score!$K879=40,"0",IF(score!$K879=60,"0",IF(score!$K879=80,"0",IF(score!$K879=100,"0")))))))</f>
        <v>#N/A</v>
      </c>
      <c r="U879" t="e">
        <f>IF(score!$K879=".",".",IF(score!$K879=0,"0",IF(score!$K879=20,"1",IF(score!$K879=40,"0",IF(score!$K879=60,"0",IF(score!$K879=80,"0",IF(score!$K879=100,"0")))))))</f>
        <v>#N/A</v>
      </c>
      <c r="V879" t="e">
        <f>IF(score!$K879=".",".",IF(score!$K879=0,"0",IF(score!$K879=20,"0",IF(score!$K879=40,"1",IF(score!$K879=60,"0",IF(score!$K879=80,"0",IF(score!$K879=100,"0")))))))</f>
        <v>#N/A</v>
      </c>
      <c r="W879" t="e">
        <f>IF(score!$K879=".",".",IF(score!$K879=0,"0",IF(score!$K879=20,"0",IF(score!$K879=40,"0",IF(score!$K879=60,"1",IF(score!$K879=80,"0",IF(score!$K879=100,"0")))))))</f>
        <v>#N/A</v>
      </c>
      <c r="X879" t="e">
        <f>IF(score!$K879=".",".",IF(score!$K879=0,"0",IF(score!$K879=20,"0",IF(score!$K879=40,"0",IF(score!$K879=60,"0",IF(score!$K879=80,"1",IF(score!$K879=100,"0")))))))</f>
        <v>#N/A</v>
      </c>
      <c r="Y879" t="e">
        <f>IF(score!$L879=".",".",IF(score!$L879=0,"1",IF(score!$L879=20,"0",IF(score!$L879=40,"0",IF(score!$L879=60,"0",IF(score!$L879=80,"0",IF(score!$L879=100,"0")))))))</f>
        <v>#N/A</v>
      </c>
      <c r="Z879" t="e">
        <f>IF(score!$L879=".",".",IF(score!$L879=0,"0",IF(score!$L879=20,"1",IF(score!$L879=40,"0",IF(score!$L879=60,"0",IF(score!$L879=80,"0",IF(score!$L879=100,"0")))))))</f>
        <v>#N/A</v>
      </c>
      <c r="AA879" t="e">
        <f>IF(score!$L879=".",".",IF(score!$L879=0,"0",IF(score!$L879=20,"0",IF(score!$L879=40,"1",IF(score!$L879=60,"0",IF(score!$L879=80,"0",IF(score!$L879=100,"0")))))))</f>
        <v>#N/A</v>
      </c>
      <c r="AB879" t="e">
        <f>IF(score!$L879=".",".",IF(score!$L879=0,"0",IF(score!$L879=20,"0",IF(score!$L879=40,"0",IF(score!$L879=60,"1",IF(score!$L879=80,"0",IF(score!$L879=100,"0")))))))</f>
        <v>#N/A</v>
      </c>
      <c r="AC879" t="e">
        <f>IF(score!$L879=".",".",IF(score!$L879=0,"0",IF(score!$L879=20,"0",IF(score!$L879=40,"0",IF(score!$L879=60,"0",IF(score!$L879=80,"1",IF(score!L879=100,"0")))))))</f>
        <v>#N/A</v>
      </c>
      <c r="AD879" t="e">
        <f>IF(score!$M879=".",".",IF(score!$M879=0,"1",IF(score!$M879=20,"0",IF(score!$M879=40,"0",IF(score!$M879=60,"0",IF(score!$M879=80,"0",IF(score!$M879=100,"0")))))))</f>
        <v>#N/A</v>
      </c>
      <c r="AE879" t="e">
        <f>IF(score!$M879=".",".",IF(score!$M879=0,"0",IF(score!$M879=20,"1",IF(score!$M879=40,"0",IF(score!$M879=60,"0",IF(score!$M879=80,"0",IF(score!$M879=100,"0")))))))</f>
        <v>#N/A</v>
      </c>
      <c r="AF879" t="e">
        <f>IF(score!$M879=".",".",IF(score!$M879=0,"0",IF(score!$M879=20,"0",IF(score!$M879=40,"1",IF(score!$M879=60,"0",IF(score!$M879=80,"0",IF(score!$M879=100,"0")))))))</f>
        <v>#N/A</v>
      </c>
      <c r="AG879" t="e">
        <f>IF(score!$M879=".",".",IF(score!$M879=0,"0",IF(score!$M879=20,"0",IF(score!$M879=40,"0",IF(score!$M879=60,"1",IF(score!$M879=80,"0",IF(score!$M879=100,"0")))))))</f>
        <v>#N/A</v>
      </c>
      <c r="AH879" t="e">
        <f>IF(score!$M879=".",".",IF(score!$M879=0,"0",IF(score!$M879=20,"0",IF(score!$M879=40,"0",IF(score!$M879=60,"0",IF(score!$M879=80,"1",IF(score!$M879=100,"0")))))))</f>
        <v>#N/A</v>
      </c>
      <c r="AI879" t="e">
        <f>IF(score!$N879=".",".",IF(score!$N879=0,"1",IF(score!$N879=25,"0",IF(score!$N879=50,"0",IF(score!$N879=75,"0",IF(score!$N879=100,"0"))))))</f>
        <v>#N/A</v>
      </c>
      <c r="AJ879" t="e">
        <f>IF(score!$N879=".",".",IF(score!$N879=0,"0",IF(score!$N879=25,"1",IF(score!$N879=50,"0",IF(score!$N879=75,"0",IF(score!$N879=100,"0"))))))</f>
        <v>#N/A</v>
      </c>
      <c r="AK879" t="e">
        <f>IF(score!$N879=".",".",IF(score!$N879=0,"0",IF(score!$N879=25,"0",IF(score!$N879=50,"1",IF(score!$N879=75,"0",IF(score!$N879=100,"0"))))))</f>
        <v>#N/A</v>
      </c>
      <c r="AL879" t="e">
        <f>IF(score!$N879=".",".",IF(score!$N879=0,"0",IF(score!$N879=25,"0",IF(score!$N879=50,"0",IF(score!$N879=75,"1",IF(score!$N879=100,"0"))))))</f>
        <v>#N/A</v>
      </c>
      <c r="AN879" t="e">
        <f t="shared" si="910"/>
        <v>#N/A</v>
      </c>
      <c r="AO879" t="e">
        <f t="shared" si="911"/>
        <v>#N/A</v>
      </c>
      <c r="AP879" t="e">
        <f t="shared" si="912"/>
        <v>#N/A</v>
      </c>
      <c r="AQ879" t="e">
        <f t="shared" si="913"/>
        <v>#N/A</v>
      </c>
      <c r="AR879" t="e">
        <f t="shared" si="914"/>
        <v>#N/A</v>
      </c>
      <c r="AS879" t="e">
        <f t="shared" si="915"/>
        <v>#N/A</v>
      </c>
      <c r="AT879" t="e">
        <f t="shared" si="916"/>
        <v>#N/A</v>
      </c>
      <c r="AU879" t="e">
        <f t="shared" si="917"/>
        <v>#N/A</v>
      </c>
      <c r="AV879" t="e">
        <f t="shared" si="918"/>
        <v>#N/A</v>
      </c>
      <c r="AW879" t="e">
        <f t="shared" si="919"/>
        <v>#N/A</v>
      </c>
      <c r="AX879" t="e">
        <f t="shared" si="920"/>
        <v>#N/A</v>
      </c>
      <c r="AY879" t="e">
        <f t="shared" si="921"/>
        <v>#N/A</v>
      </c>
      <c r="AZ879" t="e">
        <f t="shared" si="922"/>
        <v>#N/A</v>
      </c>
      <c r="BA879" t="e">
        <f t="shared" si="923"/>
        <v>#N/A</v>
      </c>
      <c r="BB879" t="e">
        <f t="shared" si="924"/>
        <v>#N/A</v>
      </c>
      <c r="BC879" t="e">
        <f t="shared" si="925"/>
        <v>#N/A</v>
      </c>
      <c r="BD879" t="e">
        <f t="shared" si="926"/>
        <v>#N/A</v>
      </c>
      <c r="BE879" t="e">
        <f t="shared" si="927"/>
        <v>#N/A</v>
      </c>
      <c r="BF879" t="e">
        <f t="shared" si="928"/>
        <v>#N/A</v>
      </c>
      <c r="BG879" t="e">
        <f t="shared" si="929"/>
        <v>#N/A</v>
      </c>
      <c r="BH879" t="e">
        <f t="shared" si="930"/>
        <v>#N/A</v>
      </c>
      <c r="BI879" t="e">
        <f t="shared" si="931"/>
        <v>#N/A</v>
      </c>
      <c r="BJ879" t="e">
        <f t="shared" si="932"/>
        <v>#N/A</v>
      </c>
      <c r="BK879" t="e">
        <f t="shared" si="933"/>
        <v>#N/A</v>
      </c>
      <c r="BL879" t="e">
        <f t="shared" si="934"/>
        <v>#N/A</v>
      </c>
      <c r="BM879" t="e">
        <f t="shared" si="935"/>
        <v>#N/A</v>
      </c>
      <c r="BN879" t="e">
        <f t="shared" si="936"/>
        <v>#N/A</v>
      </c>
      <c r="BO879" t="e">
        <f t="shared" si="937"/>
        <v>#N/A</v>
      </c>
      <c r="BP879" t="e">
        <f t="shared" si="938"/>
        <v>#N/A</v>
      </c>
      <c r="BQ879" t="e">
        <f t="shared" si="939"/>
        <v>#N/A</v>
      </c>
      <c r="BR879" t="e">
        <f t="shared" si="940"/>
        <v>#N/A</v>
      </c>
      <c r="BS879" t="e">
        <f t="shared" si="941"/>
        <v>#N/A</v>
      </c>
      <c r="BT879" t="e">
        <f t="shared" si="942"/>
        <v>#N/A</v>
      </c>
      <c r="BU879" t="e">
        <f t="shared" si="943"/>
        <v>#N/A</v>
      </c>
      <c r="BV879" t="e">
        <f t="shared" si="944"/>
        <v>#N/A</v>
      </c>
      <c r="BX879" t="e">
        <f t="shared" si="945"/>
        <v>#N/A</v>
      </c>
      <c r="BY879" t="e">
        <f t="shared" si="946"/>
        <v>#N/A</v>
      </c>
      <c r="BZ879" t="e">
        <f t="shared" si="947"/>
        <v>#N/A</v>
      </c>
      <c r="CA879" t="e">
        <f t="shared" si="948"/>
        <v>#N/A</v>
      </c>
      <c r="CB879" t="e">
        <f t="shared" si="949"/>
        <v>#N/A</v>
      </c>
      <c r="CC879" t="e">
        <f t="shared" si="950"/>
        <v>#N/A</v>
      </c>
      <c r="CD879" t="e">
        <f t="shared" si="951"/>
        <v>#N/A</v>
      </c>
      <c r="CE879" t="e">
        <f t="shared" si="952"/>
        <v>#N/A</v>
      </c>
      <c r="CF879" t="e">
        <f t="shared" si="953"/>
        <v>#N/A</v>
      </c>
      <c r="CG879" t="e">
        <f t="shared" si="954"/>
        <v>#N/A</v>
      </c>
      <c r="CH879" t="e">
        <f t="shared" si="955"/>
        <v>#N/A</v>
      </c>
      <c r="CI879" t="e">
        <f t="shared" si="956"/>
        <v>#N/A</v>
      </c>
      <c r="CJ879" t="e">
        <f t="shared" si="957"/>
        <v>#N/A</v>
      </c>
      <c r="CK879" t="e">
        <f t="shared" si="958"/>
        <v>#N/A</v>
      </c>
      <c r="CL879" t="e">
        <f t="shared" si="959"/>
        <v>#N/A</v>
      </c>
      <c r="CM879" t="e">
        <f t="shared" si="960"/>
        <v>#N/A</v>
      </c>
      <c r="CN879" t="e">
        <f t="shared" si="961"/>
        <v>#N/A</v>
      </c>
      <c r="CO879" t="e">
        <f t="shared" si="962"/>
        <v>#N/A</v>
      </c>
      <c r="CP879" t="e">
        <f t="shared" si="963"/>
        <v>#N/A</v>
      </c>
      <c r="CQ879" t="e">
        <f t="shared" si="964"/>
        <v>#N/A</v>
      </c>
      <c r="CR879" t="e">
        <f t="shared" si="965"/>
        <v>#N/A</v>
      </c>
      <c r="CS879" t="e">
        <f t="shared" si="966"/>
        <v>#N/A</v>
      </c>
      <c r="CT879" t="e">
        <f t="shared" si="967"/>
        <v>#N/A</v>
      </c>
      <c r="CU879" t="e">
        <f t="shared" si="968"/>
        <v>#N/A</v>
      </c>
      <c r="CV879" t="e">
        <f t="shared" si="969"/>
        <v>#N/A</v>
      </c>
      <c r="CW879" t="e">
        <f t="shared" si="970"/>
        <v>#N/A</v>
      </c>
      <c r="CX879" t="e">
        <f t="shared" si="971"/>
        <v>#N/A</v>
      </c>
      <c r="CY879" t="e">
        <f t="shared" si="972"/>
        <v>#N/A</v>
      </c>
      <c r="CZ879" t="e">
        <f t="shared" si="973"/>
        <v>#N/A</v>
      </c>
      <c r="DA879" t="e">
        <f t="shared" si="974"/>
        <v>#N/A</v>
      </c>
      <c r="DB879" t="e">
        <f t="shared" si="975"/>
        <v>#N/A</v>
      </c>
      <c r="DC879" t="e">
        <f t="shared" si="976"/>
        <v>#N/A</v>
      </c>
      <c r="DD879" t="e">
        <f t="shared" si="977"/>
        <v>#N/A</v>
      </c>
      <c r="DE879" t="e">
        <f t="shared" si="978"/>
        <v>#N/A</v>
      </c>
      <c r="DF879" t="e">
        <f t="shared" si="979"/>
        <v>#N/A</v>
      </c>
    </row>
    <row r="880" spans="1:110" x14ac:dyDescent="0.25">
      <c r="A880" s="4">
        <f>raw!$A881:$A881</f>
        <v>0</v>
      </c>
      <c r="B880" s="6">
        <f>raw!$B881:$B881</f>
        <v>0</v>
      </c>
      <c r="D880" t="e">
        <f>IF(score!$C880=".",".",IF(score!$C880=0,"1",IF(score!$C880=25,"0",IF(score!$C880=50,"0",IF(score!$C880=75,"0",IF(score!$C880=100,"0"))))))</f>
        <v>#N/A</v>
      </c>
      <c r="E880" t="e">
        <f>IF(score!$C880=".",".",IF(score!$C880=0,"0",IF(score!$C880=25,"1",IF(score!$C880=50,"0",IF(score!$C880=75,"0",IF(score!$C880=100,"0"))))))</f>
        <v>#N/A</v>
      </c>
      <c r="F880" t="e">
        <f>IF(score!$C880=".",".",IF(score!$C880=0,"0",IF(score!$C880=25,"0",IF(score!$C880=50,"1",IF(score!$C880=75,"0",IF(score!$C880=100,"0"))))))</f>
        <v>#N/A</v>
      </c>
      <c r="G880" t="e">
        <f>IF(score!$C880=".",".",IF(score!$C880=0,"0",IF(score!$C880=25,"0",IF(score!$C880=50,"0",IF(score!$C880=75,"1",IF(score!$C880=100,"0"))))))</f>
        <v>#N/A</v>
      </c>
      <c r="H880" t="e">
        <f>IF(score!$D880=".",".",IF(score!$D880=0,"1",IF(score!$D880=50,"0",IF(score!$D880=100,"0"))))</f>
        <v>#N/A</v>
      </c>
      <c r="I880" t="e">
        <f>IF(score!$D880=".",".",IF(score!$D880=0,"0",IF(score!$D880=50,"1",IF(score!$D880=100,"0"))))</f>
        <v>#N/A</v>
      </c>
      <c r="J880" t="e">
        <f>IF(score!$E880=".",".",IF(score!$E880=0,"1",IF(score!$E880=50,"0",IF(score!$E880=100,"0"))))</f>
        <v>#N/A</v>
      </c>
      <c r="K880" t="e">
        <f>IF(score!$E880=".",".",IF(score!$E880=0,"0",IF(score!$E880=50,"1",IF(score!$E880=100,"0"))))</f>
        <v>#N/A</v>
      </c>
      <c r="L880" t="e">
        <f>IF(score!$F880=".",".",IF(score!$F880=0,"1",IF(score!$F880=100,"0")))</f>
        <v>#N/A</v>
      </c>
      <c r="M880" t="e">
        <f>IF(score!$G880=".",".",IF(score!$G880=0,"1",IF(score!$G880=100,"0")))</f>
        <v>#N/A</v>
      </c>
      <c r="N880" t="e">
        <f>IF(score!$H880=".",".",IF(score!$H880=0,"1",IF(score!$H880=100,"0")))</f>
        <v>#N/A</v>
      </c>
      <c r="O880" t="e">
        <f>IF(score!$I880=".",".",IF(score!$I880=0,"1",IF(score!$I880=50,"0",IF(score!$I880=100,"0"))))</f>
        <v>#N/A</v>
      </c>
      <c r="P880" t="e">
        <f>IF(score!$J880=".",".",IF(score!$J880=0,"1",IF(score!$J880=25,"0",IF(score!$J880=50,"0",IF(score!$J880=75,"0",IF(score!$J880=100,"0"))))))</f>
        <v>#N/A</v>
      </c>
      <c r="Q880" t="e">
        <f>IF(score!$J880=".",".",IF(score!$J880=0,"0",IF(score!$J880=25,"1",IF(score!$J880=50,"0",IF(score!$J880=75,"0",IF(score!$J880=100,"0"))))))</f>
        <v>#N/A</v>
      </c>
      <c r="R880" t="e">
        <f>IF(score!$J880=".",".",IF(score!$J880=0,"0",IF(score!$J880=25,"0",IF(score!$J880=50,"1",IF(score!$J880=75,"0",IF(score!$J880=100,"0"))))))</f>
        <v>#N/A</v>
      </c>
      <c r="S880" t="e">
        <f>IF(score!$J880=".",".",IF(score!$J880=0,"0",IF(score!$J880=25,"0",IF(score!$J880=50,"0",IF(score!$J880=75,"1",IF(score!$J880=100,"0"))))))</f>
        <v>#N/A</v>
      </c>
      <c r="T880" t="e">
        <f>IF(score!$K880=".",".",IF(score!$K880=0,"1",IF(score!$K880=20,"0",IF(score!$K880=40,"0",IF(score!$K880=60,"0",IF(score!$K880=80,"0",IF(score!$K880=100,"0")))))))</f>
        <v>#N/A</v>
      </c>
      <c r="U880" t="e">
        <f>IF(score!$K880=".",".",IF(score!$K880=0,"0",IF(score!$K880=20,"1",IF(score!$K880=40,"0",IF(score!$K880=60,"0",IF(score!$K880=80,"0",IF(score!$K880=100,"0")))))))</f>
        <v>#N/A</v>
      </c>
      <c r="V880" t="e">
        <f>IF(score!$K880=".",".",IF(score!$K880=0,"0",IF(score!$K880=20,"0",IF(score!$K880=40,"1",IF(score!$K880=60,"0",IF(score!$K880=80,"0",IF(score!$K880=100,"0")))))))</f>
        <v>#N/A</v>
      </c>
      <c r="W880" t="e">
        <f>IF(score!$K880=".",".",IF(score!$K880=0,"0",IF(score!$K880=20,"0",IF(score!$K880=40,"0",IF(score!$K880=60,"1",IF(score!$K880=80,"0",IF(score!$K880=100,"0")))))))</f>
        <v>#N/A</v>
      </c>
      <c r="X880" t="e">
        <f>IF(score!$K880=".",".",IF(score!$K880=0,"0",IF(score!$K880=20,"0",IF(score!$K880=40,"0",IF(score!$K880=60,"0",IF(score!$K880=80,"1",IF(score!$K880=100,"0")))))))</f>
        <v>#N/A</v>
      </c>
      <c r="Y880" t="e">
        <f>IF(score!$L880=".",".",IF(score!$L880=0,"1",IF(score!$L880=20,"0",IF(score!$L880=40,"0",IF(score!$L880=60,"0",IF(score!$L880=80,"0",IF(score!$L880=100,"0")))))))</f>
        <v>#N/A</v>
      </c>
      <c r="Z880" t="e">
        <f>IF(score!$L880=".",".",IF(score!$L880=0,"0",IF(score!$L880=20,"1",IF(score!$L880=40,"0",IF(score!$L880=60,"0",IF(score!$L880=80,"0",IF(score!$L880=100,"0")))))))</f>
        <v>#N/A</v>
      </c>
      <c r="AA880" t="e">
        <f>IF(score!$L880=".",".",IF(score!$L880=0,"0",IF(score!$L880=20,"0",IF(score!$L880=40,"1",IF(score!$L880=60,"0",IF(score!$L880=80,"0",IF(score!$L880=100,"0")))))))</f>
        <v>#N/A</v>
      </c>
      <c r="AB880" t="e">
        <f>IF(score!$L880=".",".",IF(score!$L880=0,"0",IF(score!$L880=20,"0",IF(score!$L880=40,"0",IF(score!$L880=60,"1",IF(score!$L880=80,"0",IF(score!$L880=100,"0")))))))</f>
        <v>#N/A</v>
      </c>
      <c r="AC880" t="e">
        <f>IF(score!$L880=".",".",IF(score!$L880=0,"0",IF(score!$L880=20,"0",IF(score!$L880=40,"0",IF(score!$L880=60,"0",IF(score!$L880=80,"1",IF(score!L880=100,"0")))))))</f>
        <v>#N/A</v>
      </c>
      <c r="AD880" t="e">
        <f>IF(score!$M880=".",".",IF(score!$M880=0,"1",IF(score!$M880=20,"0",IF(score!$M880=40,"0",IF(score!$M880=60,"0",IF(score!$M880=80,"0",IF(score!$M880=100,"0")))))))</f>
        <v>#N/A</v>
      </c>
      <c r="AE880" t="e">
        <f>IF(score!$M880=".",".",IF(score!$M880=0,"0",IF(score!$M880=20,"1",IF(score!$M880=40,"0",IF(score!$M880=60,"0",IF(score!$M880=80,"0",IF(score!$M880=100,"0")))))))</f>
        <v>#N/A</v>
      </c>
      <c r="AF880" t="e">
        <f>IF(score!$M880=".",".",IF(score!$M880=0,"0",IF(score!$M880=20,"0",IF(score!$M880=40,"1",IF(score!$M880=60,"0",IF(score!$M880=80,"0",IF(score!$M880=100,"0")))))))</f>
        <v>#N/A</v>
      </c>
      <c r="AG880" t="e">
        <f>IF(score!$M880=".",".",IF(score!$M880=0,"0",IF(score!$M880=20,"0",IF(score!$M880=40,"0",IF(score!$M880=60,"1",IF(score!$M880=80,"0",IF(score!$M880=100,"0")))))))</f>
        <v>#N/A</v>
      </c>
      <c r="AH880" t="e">
        <f>IF(score!$M880=".",".",IF(score!$M880=0,"0",IF(score!$M880=20,"0",IF(score!$M880=40,"0",IF(score!$M880=60,"0",IF(score!$M880=80,"1",IF(score!$M880=100,"0")))))))</f>
        <v>#N/A</v>
      </c>
      <c r="AI880" t="e">
        <f>IF(score!$N880=".",".",IF(score!$N880=0,"1",IF(score!$N880=25,"0",IF(score!$N880=50,"0",IF(score!$N880=75,"0",IF(score!$N880=100,"0"))))))</f>
        <v>#N/A</v>
      </c>
      <c r="AJ880" t="e">
        <f>IF(score!$N880=".",".",IF(score!$N880=0,"0",IF(score!$N880=25,"1",IF(score!$N880=50,"0",IF(score!$N880=75,"0",IF(score!$N880=100,"0"))))))</f>
        <v>#N/A</v>
      </c>
      <c r="AK880" t="e">
        <f>IF(score!$N880=".",".",IF(score!$N880=0,"0",IF(score!$N880=25,"0",IF(score!$N880=50,"1",IF(score!$N880=75,"0",IF(score!$N880=100,"0"))))))</f>
        <v>#N/A</v>
      </c>
      <c r="AL880" t="e">
        <f>IF(score!$N880=".",".",IF(score!$N880=0,"0",IF(score!$N880=25,"0",IF(score!$N880=50,"0",IF(score!$N880=75,"1",IF(score!$N880=100,"0"))))))</f>
        <v>#N/A</v>
      </c>
      <c r="AN880" t="e">
        <f t="shared" si="910"/>
        <v>#N/A</v>
      </c>
      <c r="AO880" t="e">
        <f t="shared" si="911"/>
        <v>#N/A</v>
      </c>
      <c r="AP880" t="e">
        <f t="shared" si="912"/>
        <v>#N/A</v>
      </c>
      <c r="AQ880" t="e">
        <f t="shared" si="913"/>
        <v>#N/A</v>
      </c>
      <c r="AR880" t="e">
        <f t="shared" si="914"/>
        <v>#N/A</v>
      </c>
      <c r="AS880" t="e">
        <f t="shared" si="915"/>
        <v>#N/A</v>
      </c>
      <c r="AT880" t="e">
        <f t="shared" si="916"/>
        <v>#N/A</v>
      </c>
      <c r="AU880" t="e">
        <f t="shared" si="917"/>
        <v>#N/A</v>
      </c>
      <c r="AV880" t="e">
        <f t="shared" si="918"/>
        <v>#N/A</v>
      </c>
      <c r="AW880" t="e">
        <f t="shared" si="919"/>
        <v>#N/A</v>
      </c>
      <c r="AX880" t="e">
        <f t="shared" si="920"/>
        <v>#N/A</v>
      </c>
      <c r="AY880" t="e">
        <f t="shared" si="921"/>
        <v>#N/A</v>
      </c>
      <c r="AZ880" t="e">
        <f t="shared" si="922"/>
        <v>#N/A</v>
      </c>
      <c r="BA880" t="e">
        <f t="shared" si="923"/>
        <v>#N/A</v>
      </c>
      <c r="BB880" t="e">
        <f t="shared" si="924"/>
        <v>#N/A</v>
      </c>
      <c r="BC880" t="e">
        <f t="shared" si="925"/>
        <v>#N/A</v>
      </c>
      <c r="BD880" t="e">
        <f t="shared" si="926"/>
        <v>#N/A</v>
      </c>
      <c r="BE880" t="e">
        <f t="shared" si="927"/>
        <v>#N/A</v>
      </c>
      <c r="BF880" t="e">
        <f t="shared" si="928"/>
        <v>#N/A</v>
      </c>
      <c r="BG880" t="e">
        <f t="shared" si="929"/>
        <v>#N/A</v>
      </c>
      <c r="BH880" t="e">
        <f t="shared" si="930"/>
        <v>#N/A</v>
      </c>
      <c r="BI880" t="e">
        <f t="shared" si="931"/>
        <v>#N/A</v>
      </c>
      <c r="BJ880" t="e">
        <f t="shared" si="932"/>
        <v>#N/A</v>
      </c>
      <c r="BK880" t="e">
        <f t="shared" si="933"/>
        <v>#N/A</v>
      </c>
      <c r="BL880" t="e">
        <f t="shared" si="934"/>
        <v>#N/A</v>
      </c>
      <c r="BM880" t="e">
        <f t="shared" si="935"/>
        <v>#N/A</v>
      </c>
      <c r="BN880" t="e">
        <f t="shared" si="936"/>
        <v>#N/A</v>
      </c>
      <c r="BO880" t="e">
        <f t="shared" si="937"/>
        <v>#N/A</v>
      </c>
      <c r="BP880" t="e">
        <f t="shared" si="938"/>
        <v>#N/A</v>
      </c>
      <c r="BQ880" t="e">
        <f t="shared" si="939"/>
        <v>#N/A</v>
      </c>
      <c r="BR880" t="e">
        <f t="shared" si="940"/>
        <v>#N/A</v>
      </c>
      <c r="BS880" t="e">
        <f t="shared" si="941"/>
        <v>#N/A</v>
      </c>
      <c r="BT880" t="e">
        <f t="shared" si="942"/>
        <v>#N/A</v>
      </c>
      <c r="BU880" t="e">
        <f t="shared" si="943"/>
        <v>#N/A</v>
      </c>
      <c r="BV880" t="e">
        <f t="shared" si="944"/>
        <v>#N/A</v>
      </c>
      <c r="BX880" t="e">
        <f t="shared" si="945"/>
        <v>#N/A</v>
      </c>
      <c r="BY880" t="e">
        <f t="shared" si="946"/>
        <v>#N/A</v>
      </c>
      <c r="BZ880" t="e">
        <f t="shared" si="947"/>
        <v>#N/A</v>
      </c>
      <c r="CA880" t="e">
        <f t="shared" si="948"/>
        <v>#N/A</v>
      </c>
      <c r="CB880" t="e">
        <f t="shared" si="949"/>
        <v>#N/A</v>
      </c>
      <c r="CC880" t="e">
        <f t="shared" si="950"/>
        <v>#N/A</v>
      </c>
      <c r="CD880" t="e">
        <f t="shared" si="951"/>
        <v>#N/A</v>
      </c>
      <c r="CE880" t="e">
        <f t="shared" si="952"/>
        <v>#N/A</v>
      </c>
      <c r="CF880" t="e">
        <f t="shared" si="953"/>
        <v>#N/A</v>
      </c>
      <c r="CG880" t="e">
        <f t="shared" si="954"/>
        <v>#N/A</v>
      </c>
      <c r="CH880" t="e">
        <f t="shared" si="955"/>
        <v>#N/A</v>
      </c>
      <c r="CI880" t="e">
        <f t="shared" si="956"/>
        <v>#N/A</v>
      </c>
      <c r="CJ880" t="e">
        <f t="shared" si="957"/>
        <v>#N/A</v>
      </c>
      <c r="CK880" t="e">
        <f t="shared" si="958"/>
        <v>#N/A</v>
      </c>
      <c r="CL880" t="e">
        <f t="shared" si="959"/>
        <v>#N/A</v>
      </c>
      <c r="CM880" t="e">
        <f t="shared" si="960"/>
        <v>#N/A</v>
      </c>
      <c r="CN880" t="e">
        <f t="shared" si="961"/>
        <v>#N/A</v>
      </c>
      <c r="CO880" t="e">
        <f t="shared" si="962"/>
        <v>#N/A</v>
      </c>
      <c r="CP880" t="e">
        <f t="shared" si="963"/>
        <v>#N/A</v>
      </c>
      <c r="CQ880" t="e">
        <f t="shared" si="964"/>
        <v>#N/A</v>
      </c>
      <c r="CR880" t="e">
        <f t="shared" si="965"/>
        <v>#N/A</v>
      </c>
      <c r="CS880" t="e">
        <f t="shared" si="966"/>
        <v>#N/A</v>
      </c>
      <c r="CT880" t="e">
        <f t="shared" si="967"/>
        <v>#N/A</v>
      </c>
      <c r="CU880" t="e">
        <f t="shared" si="968"/>
        <v>#N/A</v>
      </c>
      <c r="CV880" t="e">
        <f t="shared" si="969"/>
        <v>#N/A</v>
      </c>
      <c r="CW880" t="e">
        <f t="shared" si="970"/>
        <v>#N/A</v>
      </c>
      <c r="CX880" t="e">
        <f t="shared" si="971"/>
        <v>#N/A</v>
      </c>
      <c r="CY880" t="e">
        <f t="shared" si="972"/>
        <v>#N/A</v>
      </c>
      <c r="CZ880" t="e">
        <f t="shared" si="973"/>
        <v>#N/A</v>
      </c>
      <c r="DA880" t="e">
        <f t="shared" si="974"/>
        <v>#N/A</v>
      </c>
      <c r="DB880" t="e">
        <f t="shared" si="975"/>
        <v>#N/A</v>
      </c>
      <c r="DC880" t="e">
        <f t="shared" si="976"/>
        <v>#N/A</v>
      </c>
      <c r="DD880" t="e">
        <f t="shared" si="977"/>
        <v>#N/A</v>
      </c>
      <c r="DE880" t="e">
        <f t="shared" si="978"/>
        <v>#N/A</v>
      </c>
      <c r="DF880" t="e">
        <f t="shared" si="979"/>
        <v>#N/A</v>
      </c>
    </row>
    <row r="881" spans="1:110" x14ac:dyDescent="0.25">
      <c r="A881" s="4">
        <f>raw!$A882:$A882</f>
        <v>0</v>
      </c>
      <c r="B881" s="6">
        <f>raw!$B882:$B882</f>
        <v>0</v>
      </c>
      <c r="D881" t="e">
        <f>IF(score!$C881=".",".",IF(score!$C881=0,"1",IF(score!$C881=25,"0",IF(score!$C881=50,"0",IF(score!$C881=75,"0",IF(score!$C881=100,"0"))))))</f>
        <v>#N/A</v>
      </c>
      <c r="E881" t="e">
        <f>IF(score!$C881=".",".",IF(score!$C881=0,"0",IF(score!$C881=25,"1",IF(score!$C881=50,"0",IF(score!$C881=75,"0",IF(score!$C881=100,"0"))))))</f>
        <v>#N/A</v>
      </c>
      <c r="F881" t="e">
        <f>IF(score!$C881=".",".",IF(score!$C881=0,"0",IF(score!$C881=25,"0",IF(score!$C881=50,"1",IF(score!$C881=75,"0",IF(score!$C881=100,"0"))))))</f>
        <v>#N/A</v>
      </c>
      <c r="G881" t="e">
        <f>IF(score!$C881=".",".",IF(score!$C881=0,"0",IF(score!$C881=25,"0",IF(score!$C881=50,"0",IF(score!$C881=75,"1",IF(score!$C881=100,"0"))))))</f>
        <v>#N/A</v>
      </c>
      <c r="H881" t="e">
        <f>IF(score!$D881=".",".",IF(score!$D881=0,"1",IF(score!$D881=50,"0",IF(score!$D881=100,"0"))))</f>
        <v>#N/A</v>
      </c>
      <c r="I881" t="e">
        <f>IF(score!$D881=".",".",IF(score!$D881=0,"0",IF(score!$D881=50,"1",IF(score!$D881=100,"0"))))</f>
        <v>#N/A</v>
      </c>
      <c r="J881" t="e">
        <f>IF(score!$E881=".",".",IF(score!$E881=0,"1",IF(score!$E881=50,"0",IF(score!$E881=100,"0"))))</f>
        <v>#N/A</v>
      </c>
      <c r="K881" t="e">
        <f>IF(score!$E881=".",".",IF(score!$E881=0,"0",IF(score!$E881=50,"1",IF(score!$E881=100,"0"))))</f>
        <v>#N/A</v>
      </c>
      <c r="L881" t="e">
        <f>IF(score!$F881=".",".",IF(score!$F881=0,"1",IF(score!$F881=100,"0")))</f>
        <v>#N/A</v>
      </c>
      <c r="M881" t="e">
        <f>IF(score!$G881=".",".",IF(score!$G881=0,"1",IF(score!$G881=100,"0")))</f>
        <v>#N/A</v>
      </c>
      <c r="N881" t="e">
        <f>IF(score!$H881=".",".",IF(score!$H881=0,"1",IF(score!$H881=100,"0")))</f>
        <v>#N/A</v>
      </c>
      <c r="O881" t="e">
        <f>IF(score!$I881=".",".",IF(score!$I881=0,"1",IF(score!$I881=50,"0",IF(score!$I881=100,"0"))))</f>
        <v>#N/A</v>
      </c>
      <c r="P881" t="e">
        <f>IF(score!$J881=".",".",IF(score!$J881=0,"1",IF(score!$J881=25,"0",IF(score!$J881=50,"0",IF(score!$J881=75,"0",IF(score!$J881=100,"0"))))))</f>
        <v>#N/A</v>
      </c>
      <c r="Q881" t="e">
        <f>IF(score!$J881=".",".",IF(score!$J881=0,"0",IF(score!$J881=25,"1",IF(score!$J881=50,"0",IF(score!$J881=75,"0",IF(score!$J881=100,"0"))))))</f>
        <v>#N/A</v>
      </c>
      <c r="R881" t="e">
        <f>IF(score!$J881=".",".",IF(score!$J881=0,"0",IF(score!$J881=25,"0",IF(score!$J881=50,"1",IF(score!$J881=75,"0",IF(score!$J881=100,"0"))))))</f>
        <v>#N/A</v>
      </c>
      <c r="S881" t="e">
        <f>IF(score!$J881=".",".",IF(score!$J881=0,"0",IF(score!$J881=25,"0",IF(score!$J881=50,"0",IF(score!$J881=75,"1",IF(score!$J881=100,"0"))))))</f>
        <v>#N/A</v>
      </c>
      <c r="T881" t="e">
        <f>IF(score!$K881=".",".",IF(score!$K881=0,"1",IF(score!$K881=20,"0",IF(score!$K881=40,"0",IF(score!$K881=60,"0",IF(score!$K881=80,"0",IF(score!$K881=100,"0")))))))</f>
        <v>#N/A</v>
      </c>
      <c r="U881" t="e">
        <f>IF(score!$K881=".",".",IF(score!$K881=0,"0",IF(score!$K881=20,"1",IF(score!$K881=40,"0",IF(score!$K881=60,"0",IF(score!$K881=80,"0",IF(score!$K881=100,"0")))))))</f>
        <v>#N/A</v>
      </c>
      <c r="V881" t="e">
        <f>IF(score!$K881=".",".",IF(score!$K881=0,"0",IF(score!$K881=20,"0",IF(score!$K881=40,"1",IF(score!$K881=60,"0",IF(score!$K881=80,"0",IF(score!$K881=100,"0")))))))</f>
        <v>#N/A</v>
      </c>
      <c r="W881" t="e">
        <f>IF(score!$K881=".",".",IF(score!$K881=0,"0",IF(score!$K881=20,"0",IF(score!$K881=40,"0",IF(score!$K881=60,"1",IF(score!$K881=80,"0",IF(score!$K881=100,"0")))))))</f>
        <v>#N/A</v>
      </c>
      <c r="X881" t="e">
        <f>IF(score!$K881=".",".",IF(score!$K881=0,"0",IF(score!$K881=20,"0",IF(score!$K881=40,"0",IF(score!$K881=60,"0",IF(score!$K881=80,"1",IF(score!$K881=100,"0")))))))</f>
        <v>#N/A</v>
      </c>
      <c r="Y881" t="e">
        <f>IF(score!$L881=".",".",IF(score!$L881=0,"1",IF(score!$L881=20,"0",IF(score!$L881=40,"0",IF(score!$L881=60,"0",IF(score!$L881=80,"0",IF(score!$L881=100,"0")))))))</f>
        <v>#N/A</v>
      </c>
      <c r="Z881" t="e">
        <f>IF(score!$L881=".",".",IF(score!$L881=0,"0",IF(score!$L881=20,"1",IF(score!$L881=40,"0",IF(score!$L881=60,"0",IF(score!$L881=80,"0",IF(score!$L881=100,"0")))))))</f>
        <v>#N/A</v>
      </c>
      <c r="AA881" t="e">
        <f>IF(score!$L881=".",".",IF(score!$L881=0,"0",IF(score!$L881=20,"0",IF(score!$L881=40,"1",IF(score!$L881=60,"0",IF(score!$L881=80,"0",IF(score!$L881=100,"0")))))))</f>
        <v>#N/A</v>
      </c>
      <c r="AB881" t="e">
        <f>IF(score!$L881=".",".",IF(score!$L881=0,"0",IF(score!$L881=20,"0",IF(score!$L881=40,"0",IF(score!$L881=60,"1",IF(score!$L881=80,"0",IF(score!$L881=100,"0")))))))</f>
        <v>#N/A</v>
      </c>
      <c r="AC881" t="e">
        <f>IF(score!$L881=".",".",IF(score!$L881=0,"0",IF(score!$L881=20,"0",IF(score!$L881=40,"0",IF(score!$L881=60,"0",IF(score!$L881=80,"1",IF(score!L881=100,"0")))))))</f>
        <v>#N/A</v>
      </c>
      <c r="AD881" t="e">
        <f>IF(score!$M881=".",".",IF(score!$M881=0,"1",IF(score!$M881=20,"0",IF(score!$M881=40,"0",IF(score!$M881=60,"0",IF(score!$M881=80,"0",IF(score!$M881=100,"0")))))))</f>
        <v>#N/A</v>
      </c>
      <c r="AE881" t="e">
        <f>IF(score!$M881=".",".",IF(score!$M881=0,"0",IF(score!$M881=20,"1",IF(score!$M881=40,"0",IF(score!$M881=60,"0",IF(score!$M881=80,"0",IF(score!$M881=100,"0")))))))</f>
        <v>#N/A</v>
      </c>
      <c r="AF881" t="e">
        <f>IF(score!$M881=".",".",IF(score!$M881=0,"0",IF(score!$M881=20,"0",IF(score!$M881=40,"1",IF(score!$M881=60,"0",IF(score!$M881=80,"0",IF(score!$M881=100,"0")))))))</f>
        <v>#N/A</v>
      </c>
      <c r="AG881" t="e">
        <f>IF(score!$M881=".",".",IF(score!$M881=0,"0",IF(score!$M881=20,"0",IF(score!$M881=40,"0",IF(score!$M881=60,"1",IF(score!$M881=80,"0",IF(score!$M881=100,"0")))))))</f>
        <v>#N/A</v>
      </c>
      <c r="AH881" t="e">
        <f>IF(score!$M881=".",".",IF(score!$M881=0,"0",IF(score!$M881=20,"0",IF(score!$M881=40,"0",IF(score!$M881=60,"0",IF(score!$M881=80,"1",IF(score!$M881=100,"0")))))))</f>
        <v>#N/A</v>
      </c>
      <c r="AI881" t="e">
        <f>IF(score!$N881=".",".",IF(score!$N881=0,"1",IF(score!$N881=25,"0",IF(score!$N881=50,"0",IF(score!$N881=75,"0",IF(score!$N881=100,"0"))))))</f>
        <v>#N/A</v>
      </c>
      <c r="AJ881" t="e">
        <f>IF(score!$N881=".",".",IF(score!$N881=0,"0",IF(score!$N881=25,"1",IF(score!$N881=50,"0",IF(score!$N881=75,"0",IF(score!$N881=100,"0"))))))</f>
        <v>#N/A</v>
      </c>
      <c r="AK881" t="e">
        <f>IF(score!$N881=".",".",IF(score!$N881=0,"0",IF(score!$N881=25,"0",IF(score!$N881=50,"1",IF(score!$N881=75,"0",IF(score!$N881=100,"0"))))))</f>
        <v>#N/A</v>
      </c>
      <c r="AL881" t="e">
        <f>IF(score!$N881=".",".",IF(score!$N881=0,"0",IF(score!$N881=25,"0",IF(score!$N881=50,"0",IF(score!$N881=75,"1",IF(score!$N881=100,"0"))))))</f>
        <v>#N/A</v>
      </c>
      <c r="AN881" t="e">
        <f t="shared" si="910"/>
        <v>#N/A</v>
      </c>
      <c r="AO881" t="e">
        <f t="shared" si="911"/>
        <v>#N/A</v>
      </c>
      <c r="AP881" t="e">
        <f t="shared" si="912"/>
        <v>#N/A</v>
      </c>
      <c r="AQ881" t="e">
        <f t="shared" si="913"/>
        <v>#N/A</v>
      </c>
      <c r="AR881" t="e">
        <f t="shared" si="914"/>
        <v>#N/A</v>
      </c>
      <c r="AS881" t="e">
        <f t="shared" si="915"/>
        <v>#N/A</v>
      </c>
      <c r="AT881" t="e">
        <f t="shared" si="916"/>
        <v>#N/A</v>
      </c>
      <c r="AU881" t="e">
        <f t="shared" si="917"/>
        <v>#N/A</v>
      </c>
      <c r="AV881" t="e">
        <f t="shared" si="918"/>
        <v>#N/A</v>
      </c>
      <c r="AW881" t="e">
        <f t="shared" si="919"/>
        <v>#N/A</v>
      </c>
      <c r="AX881" t="e">
        <f t="shared" si="920"/>
        <v>#N/A</v>
      </c>
      <c r="AY881" t="e">
        <f t="shared" si="921"/>
        <v>#N/A</v>
      </c>
      <c r="AZ881" t="e">
        <f t="shared" si="922"/>
        <v>#N/A</v>
      </c>
      <c r="BA881" t="e">
        <f t="shared" si="923"/>
        <v>#N/A</v>
      </c>
      <c r="BB881" t="e">
        <f t="shared" si="924"/>
        <v>#N/A</v>
      </c>
      <c r="BC881" t="e">
        <f t="shared" si="925"/>
        <v>#N/A</v>
      </c>
      <c r="BD881" t="e">
        <f t="shared" si="926"/>
        <v>#N/A</v>
      </c>
      <c r="BE881" t="e">
        <f t="shared" si="927"/>
        <v>#N/A</v>
      </c>
      <c r="BF881" t="e">
        <f t="shared" si="928"/>
        <v>#N/A</v>
      </c>
      <c r="BG881" t="e">
        <f t="shared" si="929"/>
        <v>#N/A</v>
      </c>
      <c r="BH881" t="e">
        <f t="shared" si="930"/>
        <v>#N/A</v>
      </c>
      <c r="BI881" t="e">
        <f t="shared" si="931"/>
        <v>#N/A</v>
      </c>
      <c r="BJ881" t="e">
        <f t="shared" si="932"/>
        <v>#N/A</v>
      </c>
      <c r="BK881" t="e">
        <f t="shared" si="933"/>
        <v>#N/A</v>
      </c>
      <c r="BL881" t="e">
        <f t="shared" si="934"/>
        <v>#N/A</v>
      </c>
      <c r="BM881" t="e">
        <f t="shared" si="935"/>
        <v>#N/A</v>
      </c>
      <c r="BN881" t="e">
        <f t="shared" si="936"/>
        <v>#N/A</v>
      </c>
      <c r="BO881" t="e">
        <f t="shared" si="937"/>
        <v>#N/A</v>
      </c>
      <c r="BP881" t="e">
        <f t="shared" si="938"/>
        <v>#N/A</v>
      </c>
      <c r="BQ881" t="e">
        <f t="shared" si="939"/>
        <v>#N/A</v>
      </c>
      <c r="BR881" t="e">
        <f t="shared" si="940"/>
        <v>#N/A</v>
      </c>
      <c r="BS881" t="e">
        <f t="shared" si="941"/>
        <v>#N/A</v>
      </c>
      <c r="BT881" t="e">
        <f t="shared" si="942"/>
        <v>#N/A</v>
      </c>
      <c r="BU881" t="e">
        <f t="shared" si="943"/>
        <v>#N/A</v>
      </c>
      <c r="BV881" t="e">
        <f t="shared" si="944"/>
        <v>#N/A</v>
      </c>
      <c r="BX881" t="e">
        <f t="shared" si="945"/>
        <v>#N/A</v>
      </c>
      <c r="BY881" t="e">
        <f t="shared" si="946"/>
        <v>#N/A</v>
      </c>
      <c r="BZ881" t="e">
        <f t="shared" si="947"/>
        <v>#N/A</v>
      </c>
      <c r="CA881" t="e">
        <f t="shared" si="948"/>
        <v>#N/A</v>
      </c>
      <c r="CB881" t="e">
        <f t="shared" si="949"/>
        <v>#N/A</v>
      </c>
      <c r="CC881" t="e">
        <f t="shared" si="950"/>
        <v>#N/A</v>
      </c>
      <c r="CD881" t="e">
        <f t="shared" si="951"/>
        <v>#N/A</v>
      </c>
      <c r="CE881" t="e">
        <f t="shared" si="952"/>
        <v>#N/A</v>
      </c>
      <c r="CF881" t="e">
        <f t="shared" si="953"/>
        <v>#N/A</v>
      </c>
      <c r="CG881" t="e">
        <f t="shared" si="954"/>
        <v>#N/A</v>
      </c>
      <c r="CH881" t="e">
        <f t="shared" si="955"/>
        <v>#N/A</v>
      </c>
      <c r="CI881" t="e">
        <f t="shared" si="956"/>
        <v>#N/A</v>
      </c>
      <c r="CJ881" t="e">
        <f t="shared" si="957"/>
        <v>#N/A</v>
      </c>
      <c r="CK881" t="e">
        <f t="shared" si="958"/>
        <v>#N/A</v>
      </c>
      <c r="CL881" t="e">
        <f t="shared" si="959"/>
        <v>#N/A</v>
      </c>
      <c r="CM881" t="e">
        <f t="shared" si="960"/>
        <v>#N/A</v>
      </c>
      <c r="CN881" t="e">
        <f t="shared" si="961"/>
        <v>#N/A</v>
      </c>
      <c r="CO881" t="e">
        <f t="shared" si="962"/>
        <v>#N/A</v>
      </c>
      <c r="CP881" t="e">
        <f t="shared" si="963"/>
        <v>#N/A</v>
      </c>
      <c r="CQ881" t="e">
        <f t="shared" si="964"/>
        <v>#N/A</v>
      </c>
      <c r="CR881" t="e">
        <f t="shared" si="965"/>
        <v>#N/A</v>
      </c>
      <c r="CS881" t="e">
        <f t="shared" si="966"/>
        <v>#N/A</v>
      </c>
      <c r="CT881" t="e">
        <f t="shared" si="967"/>
        <v>#N/A</v>
      </c>
      <c r="CU881" t="e">
        <f t="shared" si="968"/>
        <v>#N/A</v>
      </c>
      <c r="CV881" t="e">
        <f t="shared" si="969"/>
        <v>#N/A</v>
      </c>
      <c r="CW881" t="e">
        <f t="shared" si="970"/>
        <v>#N/A</v>
      </c>
      <c r="CX881" t="e">
        <f t="shared" si="971"/>
        <v>#N/A</v>
      </c>
      <c r="CY881" t="e">
        <f t="shared" si="972"/>
        <v>#N/A</v>
      </c>
      <c r="CZ881" t="e">
        <f t="shared" si="973"/>
        <v>#N/A</v>
      </c>
      <c r="DA881" t="e">
        <f t="shared" si="974"/>
        <v>#N/A</v>
      </c>
      <c r="DB881" t="e">
        <f t="shared" si="975"/>
        <v>#N/A</v>
      </c>
      <c r="DC881" t="e">
        <f t="shared" si="976"/>
        <v>#N/A</v>
      </c>
      <c r="DD881" t="e">
        <f t="shared" si="977"/>
        <v>#N/A</v>
      </c>
      <c r="DE881" t="e">
        <f t="shared" si="978"/>
        <v>#N/A</v>
      </c>
      <c r="DF881" t="e">
        <f t="shared" si="979"/>
        <v>#N/A</v>
      </c>
    </row>
    <row r="882" spans="1:110" x14ac:dyDescent="0.25">
      <c r="A882" s="4">
        <f>raw!$A883:$A883</f>
        <v>0</v>
      </c>
      <c r="B882" s="6">
        <f>raw!$B883:$B883</f>
        <v>0</v>
      </c>
      <c r="D882" t="e">
        <f>IF(score!$C882=".",".",IF(score!$C882=0,"1",IF(score!$C882=25,"0",IF(score!$C882=50,"0",IF(score!$C882=75,"0",IF(score!$C882=100,"0"))))))</f>
        <v>#N/A</v>
      </c>
      <c r="E882" t="e">
        <f>IF(score!$C882=".",".",IF(score!$C882=0,"0",IF(score!$C882=25,"1",IF(score!$C882=50,"0",IF(score!$C882=75,"0",IF(score!$C882=100,"0"))))))</f>
        <v>#N/A</v>
      </c>
      <c r="F882" t="e">
        <f>IF(score!$C882=".",".",IF(score!$C882=0,"0",IF(score!$C882=25,"0",IF(score!$C882=50,"1",IF(score!$C882=75,"0",IF(score!$C882=100,"0"))))))</f>
        <v>#N/A</v>
      </c>
      <c r="G882" t="e">
        <f>IF(score!$C882=".",".",IF(score!$C882=0,"0",IF(score!$C882=25,"0",IF(score!$C882=50,"0",IF(score!$C882=75,"1",IF(score!$C882=100,"0"))))))</f>
        <v>#N/A</v>
      </c>
      <c r="H882" t="e">
        <f>IF(score!$D882=".",".",IF(score!$D882=0,"1",IF(score!$D882=50,"0",IF(score!$D882=100,"0"))))</f>
        <v>#N/A</v>
      </c>
      <c r="I882" t="e">
        <f>IF(score!$D882=".",".",IF(score!$D882=0,"0",IF(score!$D882=50,"1",IF(score!$D882=100,"0"))))</f>
        <v>#N/A</v>
      </c>
      <c r="J882" t="e">
        <f>IF(score!$E882=".",".",IF(score!$E882=0,"1",IF(score!$E882=50,"0",IF(score!$E882=100,"0"))))</f>
        <v>#N/A</v>
      </c>
      <c r="K882" t="e">
        <f>IF(score!$E882=".",".",IF(score!$E882=0,"0",IF(score!$E882=50,"1",IF(score!$E882=100,"0"))))</f>
        <v>#N/A</v>
      </c>
      <c r="L882" t="e">
        <f>IF(score!$F882=".",".",IF(score!$F882=0,"1",IF(score!$F882=100,"0")))</f>
        <v>#N/A</v>
      </c>
      <c r="M882" t="e">
        <f>IF(score!$G882=".",".",IF(score!$G882=0,"1",IF(score!$G882=100,"0")))</f>
        <v>#N/A</v>
      </c>
      <c r="N882" t="e">
        <f>IF(score!$H882=".",".",IF(score!$H882=0,"1",IF(score!$H882=100,"0")))</f>
        <v>#N/A</v>
      </c>
      <c r="O882" t="e">
        <f>IF(score!$I882=".",".",IF(score!$I882=0,"1",IF(score!$I882=50,"0",IF(score!$I882=100,"0"))))</f>
        <v>#N/A</v>
      </c>
      <c r="P882" t="e">
        <f>IF(score!$J882=".",".",IF(score!$J882=0,"1",IF(score!$J882=25,"0",IF(score!$J882=50,"0",IF(score!$J882=75,"0",IF(score!$J882=100,"0"))))))</f>
        <v>#N/A</v>
      </c>
      <c r="Q882" t="e">
        <f>IF(score!$J882=".",".",IF(score!$J882=0,"0",IF(score!$J882=25,"1",IF(score!$J882=50,"0",IF(score!$J882=75,"0",IF(score!$J882=100,"0"))))))</f>
        <v>#N/A</v>
      </c>
      <c r="R882" t="e">
        <f>IF(score!$J882=".",".",IF(score!$J882=0,"0",IF(score!$J882=25,"0",IF(score!$J882=50,"1",IF(score!$J882=75,"0",IF(score!$J882=100,"0"))))))</f>
        <v>#N/A</v>
      </c>
      <c r="S882" t="e">
        <f>IF(score!$J882=".",".",IF(score!$J882=0,"0",IF(score!$J882=25,"0",IF(score!$J882=50,"0",IF(score!$J882=75,"1",IF(score!$J882=100,"0"))))))</f>
        <v>#N/A</v>
      </c>
      <c r="T882" t="e">
        <f>IF(score!$K882=".",".",IF(score!$K882=0,"1",IF(score!$K882=20,"0",IF(score!$K882=40,"0",IF(score!$K882=60,"0",IF(score!$K882=80,"0",IF(score!$K882=100,"0")))))))</f>
        <v>#N/A</v>
      </c>
      <c r="U882" t="e">
        <f>IF(score!$K882=".",".",IF(score!$K882=0,"0",IF(score!$K882=20,"1",IF(score!$K882=40,"0",IF(score!$K882=60,"0",IF(score!$K882=80,"0",IF(score!$K882=100,"0")))))))</f>
        <v>#N/A</v>
      </c>
      <c r="V882" t="e">
        <f>IF(score!$K882=".",".",IF(score!$K882=0,"0",IF(score!$K882=20,"0",IF(score!$K882=40,"1",IF(score!$K882=60,"0",IF(score!$K882=80,"0",IF(score!$K882=100,"0")))))))</f>
        <v>#N/A</v>
      </c>
      <c r="W882" t="e">
        <f>IF(score!$K882=".",".",IF(score!$K882=0,"0",IF(score!$K882=20,"0",IF(score!$K882=40,"0",IF(score!$K882=60,"1",IF(score!$K882=80,"0",IF(score!$K882=100,"0")))))))</f>
        <v>#N/A</v>
      </c>
      <c r="X882" t="e">
        <f>IF(score!$K882=".",".",IF(score!$K882=0,"0",IF(score!$K882=20,"0",IF(score!$K882=40,"0",IF(score!$K882=60,"0",IF(score!$K882=80,"1",IF(score!$K882=100,"0")))))))</f>
        <v>#N/A</v>
      </c>
      <c r="Y882" t="e">
        <f>IF(score!$L882=".",".",IF(score!$L882=0,"1",IF(score!$L882=20,"0",IF(score!$L882=40,"0",IF(score!$L882=60,"0",IF(score!$L882=80,"0",IF(score!$L882=100,"0")))))))</f>
        <v>#N/A</v>
      </c>
      <c r="Z882" t="e">
        <f>IF(score!$L882=".",".",IF(score!$L882=0,"0",IF(score!$L882=20,"1",IF(score!$L882=40,"0",IF(score!$L882=60,"0",IF(score!$L882=80,"0",IF(score!$L882=100,"0")))))))</f>
        <v>#N/A</v>
      </c>
      <c r="AA882" t="e">
        <f>IF(score!$L882=".",".",IF(score!$L882=0,"0",IF(score!$L882=20,"0",IF(score!$L882=40,"1",IF(score!$L882=60,"0",IF(score!$L882=80,"0",IF(score!$L882=100,"0")))))))</f>
        <v>#N/A</v>
      </c>
      <c r="AB882" t="e">
        <f>IF(score!$L882=".",".",IF(score!$L882=0,"0",IF(score!$L882=20,"0",IF(score!$L882=40,"0",IF(score!$L882=60,"1",IF(score!$L882=80,"0",IF(score!$L882=100,"0")))))))</f>
        <v>#N/A</v>
      </c>
      <c r="AC882" t="e">
        <f>IF(score!$L882=".",".",IF(score!$L882=0,"0",IF(score!$L882=20,"0",IF(score!$L882=40,"0",IF(score!$L882=60,"0",IF(score!$L882=80,"1",IF(score!L882=100,"0")))))))</f>
        <v>#N/A</v>
      </c>
      <c r="AD882" t="e">
        <f>IF(score!$M882=".",".",IF(score!$M882=0,"1",IF(score!$M882=20,"0",IF(score!$M882=40,"0",IF(score!$M882=60,"0",IF(score!$M882=80,"0",IF(score!$M882=100,"0")))))))</f>
        <v>#N/A</v>
      </c>
      <c r="AE882" t="e">
        <f>IF(score!$M882=".",".",IF(score!$M882=0,"0",IF(score!$M882=20,"1",IF(score!$M882=40,"0",IF(score!$M882=60,"0",IF(score!$M882=80,"0",IF(score!$M882=100,"0")))))))</f>
        <v>#N/A</v>
      </c>
      <c r="AF882" t="e">
        <f>IF(score!$M882=".",".",IF(score!$M882=0,"0",IF(score!$M882=20,"0",IF(score!$M882=40,"1",IF(score!$M882=60,"0",IF(score!$M882=80,"0",IF(score!$M882=100,"0")))))))</f>
        <v>#N/A</v>
      </c>
      <c r="AG882" t="e">
        <f>IF(score!$M882=".",".",IF(score!$M882=0,"0",IF(score!$M882=20,"0",IF(score!$M882=40,"0",IF(score!$M882=60,"1",IF(score!$M882=80,"0",IF(score!$M882=100,"0")))))))</f>
        <v>#N/A</v>
      </c>
      <c r="AH882" t="e">
        <f>IF(score!$M882=".",".",IF(score!$M882=0,"0",IF(score!$M882=20,"0",IF(score!$M882=40,"0",IF(score!$M882=60,"0",IF(score!$M882=80,"1",IF(score!$M882=100,"0")))))))</f>
        <v>#N/A</v>
      </c>
      <c r="AI882" t="e">
        <f>IF(score!$N882=".",".",IF(score!$N882=0,"1",IF(score!$N882=25,"0",IF(score!$N882=50,"0",IF(score!$N882=75,"0",IF(score!$N882=100,"0"))))))</f>
        <v>#N/A</v>
      </c>
      <c r="AJ882" t="e">
        <f>IF(score!$N882=".",".",IF(score!$N882=0,"0",IF(score!$N882=25,"1",IF(score!$N882=50,"0",IF(score!$N882=75,"0",IF(score!$N882=100,"0"))))))</f>
        <v>#N/A</v>
      </c>
      <c r="AK882" t="e">
        <f>IF(score!$N882=".",".",IF(score!$N882=0,"0",IF(score!$N882=25,"0",IF(score!$N882=50,"1",IF(score!$N882=75,"0",IF(score!$N882=100,"0"))))))</f>
        <v>#N/A</v>
      </c>
      <c r="AL882" t="e">
        <f>IF(score!$N882=".",".",IF(score!$N882=0,"0",IF(score!$N882=25,"0",IF(score!$N882=50,"0",IF(score!$N882=75,"1",IF(score!$N882=100,"0"))))))</f>
        <v>#N/A</v>
      </c>
      <c r="AN882" t="e">
        <f t="shared" si="910"/>
        <v>#N/A</v>
      </c>
      <c r="AO882" t="e">
        <f t="shared" si="911"/>
        <v>#N/A</v>
      </c>
      <c r="AP882" t="e">
        <f t="shared" si="912"/>
        <v>#N/A</v>
      </c>
      <c r="AQ882" t="e">
        <f t="shared" si="913"/>
        <v>#N/A</v>
      </c>
      <c r="AR882" t="e">
        <f t="shared" si="914"/>
        <v>#N/A</v>
      </c>
      <c r="AS882" t="e">
        <f t="shared" si="915"/>
        <v>#N/A</v>
      </c>
      <c r="AT882" t="e">
        <f t="shared" si="916"/>
        <v>#N/A</v>
      </c>
      <c r="AU882" t="e">
        <f t="shared" si="917"/>
        <v>#N/A</v>
      </c>
      <c r="AV882" t="e">
        <f t="shared" si="918"/>
        <v>#N/A</v>
      </c>
      <c r="AW882" t="e">
        <f t="shared" si="919"/>
        <v>#N/A</v>
      </c>
      <c r="AX882" t="e">
        <f t="shared" si="920"/>
        <v>#N/A</v>
      </c>
      <c r="AY882" t="e">
        <f t="shared" si="921"/>
        <v>#N/A</v>
      </c>
      <c r="AZ882" t="e">
        <f t="shared" si="922"/>
        <v>#N/A</v>
      </c>
      <c r="BA882" t="e">
        <f t="shared" si="923"/>
        <v>#N/A</v>
      </c>
      <c r="BB882" t="e">
        <f t="shared" si="924"/>
        <v>#N/A</v>
      </c>
      <c r="BC882" t="e">
        <f t="shared" si="925"/>
        <v>#N/A</v>
      </c>
      <c r="BD882" t="e">
        <f t="shared" si="926"/>
        <v>#N/A</v>
      </c>
      <c r="BE882" t="e">
        <f t="shared" si="927"/>
        <v>#N/A</v>
      </c>
      <c r="BF882" t="e">
        <f t="shared" si="928"/>
        <v>#N/A</v>
      </c>
      <c r="BG882" t="e">
        <f t="shared" si="929"/>
        <v>#N/A</v>
      </c>
      <c r="BH882" t="e">
        <f t="shared" si="930"/>
        <v>#N/A</v>
      </c>
      <c r="BI882" t="e">
        <f t="shared" si="931"/>
        <v>#N/A</v>
      </c>
      <c r="BJ882" t="e">
        <f t="shared" si="932"/>
        <v>#N/A</v>
      </c>
      <c r="BK882" t="e">
        <f t="shared" si="933"/>
        <v>#N/A</v>
      </c>
      <c r="BL882" t="e">
        <f t="shared" si="934"/>
        <v>#N/A</v>
      </c>
      <c r="BM882" t="e">
        <f t="shared" si="935"/>
        <v>#N/A</v>
      </c>
      <c r="BN882" t="e">
        <f t="shared" si="936"/>
        <v>#N/A</v>
      </c>
      <c r="BO882" t="e">
        <f t="shared" si="937"/>
        <v>#N/A</v>
      </c>
      <c r="BP882" t="e">
        <f t="shared" si="938"/>
        <v>#N/A</v>
      </c>
      <c r="BQ882" t="e">
        <f t="shared" si="939"/>
        <v>#N/A</v>
      </c>
      <c r="BR882" t="e">
        <f t="shared" si="940"/>
        <v>#N/A</v>
      </c>
      <c r="BS882" t="e">
        <f t="shared" si="941"/>
        <v>#N/A</v>
      </c>
      <c r="BT882" t="e">
        <f t="shared" si="942"/>
        <v>#N/A</v>
      </c>
      <c r="BU882" t="e">
        <f t="shared" si="943"/>
        <v>#N/A</v>
      </c>
      <c r="BV882" t="e">
        <f t="shared" si="944"/>
        <v>#N/A</v>
      </c>
      <c r="BX882" t="e">
        <f t="shared" si="945"/>
        <v>#N/A</v>
      </c>
      <c r="BY882" t="e">
        <f t="shared" si="946"/>
        <v>#N/A</v>
      </c>
      <c r="BZ882" t="e">
        <f t="shared" si="947"/>
        <v>#N/A</v>
      </c>
      <c r="CA882" t="e">
        <f t="shared" si="948"/>
        <v>#N/A</v>
      </c>
      <c r="CB882" t="e">
        <f t="shared" si="949"/>
        <v>#N/A</v>
      </c>
      <c r="CC882" t="e">
        <f t="shared" si="950"/>
        <v>#N/A</v>
      </c>
      <c r="CD882" t="e">
        <f t="shared" si="951"/>
        <v>#N/A</v>
      </c>
      <c r="CE882" t="e">
        <f t="shared" si="952"/>
        <v>#N/A</v>
      </c>
      <c r="CF882" t="e">
        <f t="shared" si="953"/>
        <v>#N/A</v>
      </c>
      <c r="CG882" t="e">
        <f t="shared" si="954"/>
        <v>#N/A</v>
      </c>
      <c r="CH882" t="e">
        <f t="shared" si="955"/>
        <v>#N/A</v>
      </c>
      <c r="CI882" t="e">
        <f t="shared" si="956"/>
        <v>#N/A</v>
      </c>
      <c r="CJ882" t="e">
        <f t="shared" si="957"/>
        <v>#N/A</v>
      </c>
      <c r="CK882" t="e">
        <f t="shared" si="958"/>
        <v>#N/A</v>
      </c>
      <c r="CL882" t="e">
        <f t="shared" si="959"/>
        <v>#N/A</v>
      </c>
      <c r="CM882" t="e">
        <f t="shared" si="960"/>
        <v>#N/A</v>
      </c>
      <c r="CN882" t="e">
        <f t="shared" si="961"/>
        <v>#N/A</v>
      </c>
      <c r="CO882" t="e">
        <f t="shared" si="962"/>
        <v>#N/A</v>
      </c>
      <c r="CP882" t="e">
        <f t="shared" si="963"/>
        <v>#N/A</v>
      </c>
      <c r="CQ882" t="e">
        <f t="shared" si="964"/>
        <v>#N/A</v>
      </c>
      <c r="CR882" t="e">
        <f t="shared" si="965"/>
        <v>#N/A</v>
      </c>
      <c r="CS882" t="e">
        <f t="shared" si="966"/>
        <v>#N/A</v>
      </c>
      <c r="CT882" t="e">
        <f t="shared" si="967"/>
        <v>#N/A</v>
      </c>
      <c r="CU882" t="e">
        <f t="shared" si="968"/>
        <v>#N/A</v>
      </c>
      <c r="CV882" t="e">
        <f t="shared" si="969"/>
        <v>#N/A</v>
      </c>
      <c r="CW882" t="e">
        <f t="shared" si="970"/>
        <v>#N/A</v>
      </c>
      <c r="CX882" t="e">
        <f t="shared" si="971"/>
        <v>#N/A</v>
      </c>
      <c r="CY882" t="e">
        <f t="shared" si="972"/>
        <v>#N/A</v>
      </c>
      <c r="CZ882" t="e">
        <f t="shared" si="973"/>
        <v>#N/A</v>
      </c>
      <c r="DA882" t="e">
        <f t="shared" si="974"/>
        <v>#N/A</v>
      </c>
      <c r="DB882" t="e">
        <f t="shared" si="975"/>
        <v>#N/A</v>
      </c>
      <c r="DC882" t="e">
        <f t="shared" si="976"/>
        <v>#N/A</v>
      </c>
      <c r="DD882" t="e">
        <f t="shared" si="977"/>
        <v>#N/A</v>
      </c>
      <c r="DE882" t="e">
        <f t="shared" si="978"/>
        <v>#N/A</v>
      </c>
      <c r="DF882" t="e">
        <f t="shared" si="979"/>
        <v>#N/A</v>
      </c>
    </row>
    <row r="883" spans="1:110" x14ac:dyDescent="0.25">
      <c r="A883" s="4">
        <f>raw!$A884:$A884</f>
        <v>0</v>
      </c>
      <c r="B883" s="6">
        <f>raw!$B884:$B884</f>
        <v>0</v>
      </c>
      <c r="D883" t="e">
        <f>IF(score!$C883=".",".",IF(score!$C883=0,"1",IF(score!$C883=25,"0",IF(score!$C883=50,"0",IF(score!$C883=75,"0",IF(score!$C883=100,"0"))))))</f>
        <v>#N/A</v>
      </c>
      <c r="E883" t="e">
        <f>IF(score!$C883=".",".",IF(score!$C883=0,"0",IF(score!$C883=25,"1",IF(score!$C883=50,"0",IF(score!$C883=75,"0",IF(score!$C883=100,"0"))))))</f>
        <v>#N/A</v>
      </c>
      <c r="F883" t="e">
        <f>IF(score!$C883=".",".",IF(score!$C883=0,"0",IF(score!$C883=25,"0",IF(score!$C883=50,"1",IF(score!$C883=75,"0",IF(score!$C883=100,"0"))))))</f>
        <v>#N/A</v>
      </c>
      <c r="G883" t="e">
        <f>IF(score!$C883=".",".",IF(score!$C883=0,"0",IF(score!$C883=25,"0",IF(score!$C883=50,"0",IF(score!$C883=75,"1",IF(score!$C883=100,"0"))))))</f>
        <v>#N/A</v>
      </c>
      <c r="H883" t="e">
        <f>IF(score!$D883=".",".",IF(score!$D883=0,"1",IF(score!$D883=50,"0",IF(score!$D883=100,"0"))))</f>
        <v>#N/A</v>
      </c>
      <c r="I883" t="e">
        <f>IF(score!$D883=".",".",IF(score!$D883=0,"0",IF(score!$D883=50,"1",IF(score!$D883=100,"0"))))</f>
        <v>#N/A</v>
      </c>
      <c r="J883" t="e">
        <f>IF(score!$E883=".",".",IF(score!$E883=0,"1",IF(score!$E883=50,"0",IF(score!$E883=100,"0"))))</f>
        <v>#N/A</v>
      </c>
      <c r="K883" t="e">
        <f>IF(score!$E883=".",".",IF(score!$E883=0,"0",IF(score!$E883=50,"1",IF(score!$E883=100,"0"))))</f>
        <v>#N/A</v>
      </c>
      <c r="L883" t="e">
        <f>IF(score!$F883=".",".",IF(score!$F883=0,"1",IF(score!$F883=100,"0")))</f>
        <v>#N/A</v>
      </c>
      <c r="M883" t="e">
        <f>IF(score!$G883=".",".",IF(score!$G883=0,"1",IF(score!$G883=100,"0")))</f>
        <v>#N/A</v>
      </c>
      <c r="N883" t="e">
        <f>IF(score!$H883=".",".",IF(score!$H883=0,"1",IF(score!$H883=100,"0")))</f>
        <v>#N/A</v>
      </c>
      <c r="O883" t="e">
        <f>IF(score!$I883=".",".",IF(score!$I883=0,"1",IF(score!$I883=50,"0",IF(score!$I883=100,"0"))))</f>
        <v>#N/A</v>
      </c>
      <c r="P883" t="e">
        <f>IF(score!$J883=".",".",IF(score!$J883=0,"1",IF(score!$J883=25,"0",IF(score!$J883=50,"0",IF(score!$J883=75,"0",IF(score!$J883=100,"0"))))))</f>
        <v>#N/A</v>
      </c>
      <c r="Q883" t="e">
        <f>IF(score!$J883=".",".",IF(score!$J883=0,"0",IF(score!$J883=25,"1",IF(score!$J883=50,"0",IF(score!$J883=75,"0",IF(score!$J883=100,"0"))))))</f>
        <v>#N/A</v>
      </c>
      <c r="R883" t="e">
        <f>IF(score!$J883=".",".",IF(score!$J883=0,"0",IF(score!$J883=25,"0",IF(score!$J883=50,"1",IF(score!$J883=75,"0",IF(score!$J883=100,"0"))))))</f>
        <v>#N/A</v>
      </c>
      <c r="S883" t="e">
        <f>IF(score!$J883=".",".",IF(score!$J883=0,"0",IF(score!$J883=25,"0",IF(score!$J883=50,"0",IF(score!$J883=75,"1",IF(score!$J883=100,"0"))))))</f>
        <v>#N/A</v>
      </c>
      <c r="T883" t="e">
        <f>IF(score!$K883=".",".",IF(score!$K883=0,"1",IF(score!$K883=20,"0",IF(score!$K883=40,"0",IF(score!$K883=60,"0",IF(score!$K883=80,"0",IF(score!$K883=100,"0")))))))</f>
        <v>#N/A</v>
      </c>
      <c r="U883" t="e">
        <f>IF(score!$K883=".",".",IF(score!$K883=0,"0",IF(score!$K883=20,"1",IF(score!$K883=40,"0",IF(score!$K883=60,"0",IF(score!$K883=80,"0",IF(score!$K883=100,"0")))))))</f>
        <v>#N/A</v>
      </c>
      <c r="V883" t="e">
        <f>IF(score!$K883=".",".",IF(score!$K883=0,"0",IF(score!$K883=20,"0",IF(score!$K883=40,"1",IF(score!$K883=60,"0",IF(score!$K883=80,"0",IF(score!$K883=100,"0")))))))</f>
        <v>#N/A</v>
      </c>
      <c r="W883" t="e">
        <f>IF(score!$K883=".",".",IF(score!$K883=0,"0",IF(score!$K883=20,"0",IF(score!$K883=40,"0",IF(score!$K883=60,"1",IF(score!$K883=80,"0",IF(score!$K883=100,"0")))))))</f>
        <v>#N/A</v>
      </c>
      <c r="X883" t="e">
        <f>IF(score!$K883=".",".",IF(score!$K883=0,"0",IF(score!$K883=20,"0",IF(score!$K883=40,"0",IF(score!$K883=60,"0",IF(score!$K883=80,"1",IF(score!$K883=100,"0")))))))</f>
        <v>#N/A</v>
      </c>
      <c r="Y883" t="e">
        <f>IF(score!$L883=".",".",IF(score!$L883=0,"1",IF(score!$L883=20,"0",IF(score!$L883=40,"0",IF(score!$L883=60,"0",IF(score!$L883=80,"0",IF(score!$L883=100,"0")))))))</f>
        <v>#N/A</v>
      </c>
      <c r="Z883" t="e">
        <f>IF(score!$L883=".",".",IF(score!$L883=0,"0",IF(score!$L883=20,"1",IF(score!$L883=40,"0",IF(score!$L883=60,"0",IF(score!$L883=80,"0",IF(score!$L883=100,"0")))))))</f>
        <v>#N/A</v>
      </c>
      <c r="AA883" t="e">
        <f>IF(score!$L883=".",".",IF(score!$L883=0,"0",IF(score!$L883=20,"0",IF(score!$L883=40,"1",IF(score!$L883=60,"0",IF(score!$L883=80,"0",IF(score!$L883=100,"0")))))))</f>
        <v>#N/A</v>
      </c>
      <c r="AB883" t="e">
        <f>IF(score!$L883=".",".",IF(score!$L883=0,"0",IF(score!$L883=20,"0",IF(score!$L883=40,"0",IF(score!$L883=60,"1",IF(score!$L883=80,"0",IF(score!$L883=100,"0")))))))</f>
        <v>#N/A</v>
      </c>
      <c r="AC883" t="e">
        <f>IF(score!$L883=".",".",IF(score!$L883=0,"0",IF(score!$L883=20,"0",IF(score!$L883=40,"0",IF(score!$L883=60,"0",IF(score!$L883=80,"1",IF(score!L883=100,"0")))))))</f>
        <v>#N/A</v>
      </c>
      <c r="AD883" t="e">
        <f>IF(score!$M883=".",".",IF(score!$M883=0,"1",IF(score!$M883=20,"0",IF(score!$M883=40,"0",IF(score!$M883=60,"0",IF(score!$M883=80,"0",IF(score!$M883=100,"0")))))))</f>
        <v>#N/A</v>
      </c>
      <c r="AE883" t="e">
        <f>IF(score!$M883=".",".",IF(score!$M883=0,"0",IF(score!$M883=20,"1",IF(score!$M883=40,"0",IF(score!$M883=60,"0",IF(score!$M883=80,"0",IF(score!$M883=100,"0")))))))</f>
        <v>#N/A</v>
      </c>
      <c r="AF883" t="e">
        <f>IF(score!$M883=".",".",IF(score!$M883=0,"0",IF(score!$M883=20,"0",IF(score!$M883=40,"1",IF(score!$M883=60,"0",IF(score!$M883=80,"0",IF(score!$M883=100,"0")))))))</f>
        <v>#N/A</v>
      </c>
      <c r="AG883" t="e">
        <f>IF(score!$M883=".",".",IF(score!$M883=0,"0",IF(score!$M883=20,"0",IF(score!$M883=40,"0",IF(score!$M883=60,"1",IF(score!$M883=80,"0",IF(score!$M883=100,"0")))))))</f>
        <v>#N/A</v>
      </c>
      <c r="AH883" t="e">
        <f>IF(score!$M883=".",".",IF(score!$M883=0,"0",IF(score!$M883=20,"0",IF(score!$M883=40,"0",IF(score!$M883=60,"0",IF(score!$M883=80,"1",IF(score!$M883=100,"0")))))))</f>
        <v>#N/A</v>
      </c>
      <c r="AI883" t="e">
        <f>IF(score!$N883=".",".",IF(score!$N883=0,"1",IF(score!$N883=25,"0",IF(score!$N883=50,"0",IF(score!$N883=75,"0",IF(score!$N883=100,"0"))))))</f>
        <v>#N/A</v>
      </c>
      <c r="AJ883" t="e">
        <f>IF(score!$N883=".",".",IF(score!$N883=0,"0",IF(score!$N883=25,"1",IF(score!$N883=50,"0",IF(score!$N883=75,"0",IF(score!$N883=100,"0"))))))</f>
        <v>#N/A</v>
      </c>
      <c r="AK883" t="e">
        <f>IF(score!$N883=".",".",IF(score!$N883=0,"0",IF(score!$N883=25,"0",IF(score!$N883=50,"1",IF(score!$N883=75,"0",IF(score!$N883=100,"0"))))))</f>
        <v>#N/A</v>
      </c>
      <c r="AL883" t="e">
        <f>IF(score!$N883=".",".",IF(score!$N883=0,"0",IF(score!$N883=25,"0",IF(score!$N883=50,"0",IF(score!$N883=75,"1",IF(score!$N883=100,"0"))))))</f>
        <v>#N/A</v>
      </c>
      <c r="AN883" t="e">
        <f t="shared" si="910"/>
        <v>#N/A</v>
      </c>
      <c r="AO883" t="e">
        <f t="shared" si="911"/>
        <v>#N/A</v>
      </c>
      <c r="AP883" t="e">
        <f t="shared" si="912"/>
        <v>#N/A</v>
      </c>
      <c r="AQ883" t="e">
        <f t="shared" si="913"/>
        <v>#N/A</v>
      </c>
      <c r="AR883" t="e">
        <f t="shared" si="914"/>
        <v>#N/A</v>
      </c>
      <c r="AS883" t="e">
        <f t="shared" si="915"/>
        <v>#N/A</v>
      </c>
      <c r="AT883" t="e">
        <f t="shared" si="916"/>
        <v>#N/A</v>
      </c>
      <c r="AU883" t="e">
        <f t="shared" si="917"/>
        <v>#N/A</v>
      </c>
      <c r="AV883" t="e">
        <f t="shared" si="918"/>
        <v>#N/A</v>
      </c>
      <c r="AW883" t="e">
        <f t="shared" si="919"/>
        <v>#N/A</v>
      </c>
      <c r="AX883" t="e">
        <f t="shared" si="920"/>
        <v>#N/A</v>
      </c>
      <c r="AY883" t="e">
        <f t="shared" si="921"/>
        <v>#N/A</v>
      </c>
      <c r="AZ883" t="e">
        <f t="shared" si="922"/>
        <v>#N/A</v>
      </c>
      <c r="BA883" t="e">
        <f t="shared" si="923"/>
        <v>#N/A</v>
      </c>
      <c r="BB883" t="e">
        <f t="shared" si="924"/>
        <v>#N/A</v>
      </c>
      <c r="BC883" t="e">
        <f t="shared" si="925"/>
        <v>#N/A</v>
      </c>
      <c r="BD883" t="e">
        <f t="shared" si="926"/>
        <v>#N/A</v>
      </c>
      <c r="BE883" t="e">
        <f t="shared" si="927"/>
        <v>#N/A</v>
      </c>
      <c r="BF883" t="e">
        <f t="shared" si="928"/>
        <v>#N/A</v>
      </c>
      <c r="BG883" t="e">
        <f t="shared" si="929"/>
        <v>#N/A</v>
      </c>
      <c r="BH883" t="e">
        <f t="shared" si="930"/>
        <v>#N/A</v>
      </c>
      <c r="BI883" t="e">
        <f t="shared" si="931"/>
        <v>#N/A</v>
      </c>
      <c r="BJ883" t="e">
        <f t="shared" si="932"/>
        <v>#N/A</v>
      </c>
      <c r="BK883" t="e">
        <f t="shared" si="933"/>
        <v>#N/A</v>
      </c>
      <c r="BL883" t="e">
        <f t="shared" si="934"/>
        <v>#N/A</v>
      </c>
      <c r="BM883" t="e">
        <f t="shared" si="935"/>
        <v>#N/A</v>
      </c>
      <c r="BN883" t="e">
        <f t="shared" si="936"/>
        <v>#N/A</v>
      </c>
      <c r="BO883" t="e">
        <f t="shared" si="937"/>
        <v>#N/A</v>
      </c>
      <c r="BP883" t="e">
        <f t="shared" si="938"/>
        <v>#N/A</v>
      </c>
      <c r="BQ883" t="e">
        <f t="shared" si="939"/>
        <v>#N/A</v>
      </c>
      <c r="BR883" t="e">
        <f t="shared" si="940"/>
        <v>#N/A</v>
      </c>
      <c r="BS883" t="e">
        <f t="shared" si="941"/>
        <v>#N/A</v>
      </c>
      <c r="BT883" t="e">
        <f t="shared" si="942"/>
        <v>#N/A</v>
      </c>
      <c r="BU883" t="e">
        <f t="shared" si="943"/>
        <v>#N/A</v>
      </c>
      <c r="BV883" t="e">
        <f t="shared" si="944"/>
        <v>#N/A</v>
      </c>
      <c r="BX883" t="e">
        <f t="shared" si="945"/>
        <v>#N/A</v>
      </c>
      <c r="BY883" t="e">
        <f t="shared" si="946"/>
        <v>#N/A</v>
      </c>
      <c r="BZ883" t="e">
        <f t="shared" si="947"/>
        <v>#N/A</v>
      </c>
      <c r="CA883" t="e">
        <f t="shared" si="948"/>
        <v>#N/A</v>
      </c>
      <c r="CB883" t="e">
        <f t="shared" si="949"/>
        <v>#N/A</v>
      </c>
      <c r="CC883" t="e">
        <f t="shared" si="950"/>
        <v>#N/A</v>
      </c>
      <c r="CD883" t="e">
        <f t="shared" si="951"/>
        <v>#N/A</v>
      </c>
      <c r="CE883" t="e">
        <f t="shared" si="952"/>
        <v>#N/A</v>
      </c>
      <c r="CF883" t="e">
        <f t="shared" si="953"/>
        <v>#N/A</v>
      </c>
      <c r="CG883" t="e">
        <f t="shared" si="954"/>
        <v>#N/A</v>
      </c>
      <c r="CH883" t="e">
        <f t="shared" si="955"/>
        <v>#N/A</v>
      </c>
      <c r="CI883" t="e">
        <f t="shared" si="956"/>
        <v>#N/A</v>
      </c>
      <c r="CJ883" t="e">
        <f t="shared" si="957"/>
        <v>#N/A</v>
      </c>
      <c r="CK883" t="e">
        <f t="shared" si="958"/>
        <v>#N/A</v>
      </c>
      <c r="CL883" t="e">
        <f t="shared" si="959"/>
        <v>#N/A</v>
      </c>
      <c r="CM883" t="e">
        <f t="shared" si="960"/>
        <v>#N/A</v>
      </c>
      <c r="CN883" t="e">
        <f t="shared" si="961"/>
        <v>#N/A</v>
      </c>
      <c r="CO883" t="e">
        <f t="shared" si="962"/>
        <v>#N/A</v>
      </c>
      <c r="CP883" t="e">
        <f t="shared" si="963"/>
        <v>#N/A</v>
      </c>
      <c r="CQ883" t="e">
        <f t="shared" si="964"/>
        <v>#N/A</v>
      </c>
      <c r="CR883" t="e">
        <f t="shared" si="965"/>
        <v>#N/A</v>
      </c>
      <c r="CS883" t="e">
        <f t="shared" si="966"/>
        <v>#N/A</v>
      </c>
      <c r="CT883" t="e">
        <f t="shared" si="967"/>
        <v>#N/A</v>
      </c>
      <c r="CU883" t="e">
        <f t="shared" si="968"/>
        <v>#N/A</v>
      </c>
      <c r="CV883" t="e">
        <f t="shared" si="969"/>
        <v>#N/A</v>
      </c>
      <c r="CW883" t="e">
        <f t="shared" si="970"/>
        <v>#N/A</v>
      </c>
      <c r="CX883" t="e">
        <f t="shared" si="971"/>
        <v>#N/A</v>
      </c>
      <c r="CY883" t="e">
        <f t="shared" si="972"/>
        <v>#N/A</v>
      </c>
      <c r="CZ883" t="e">
        <f t="shared" si="973"/>
        <v>#N/A</v>
      </c>
      <c r="DA883" t="e">
        <f t="shared" si="974"/>
        <v>#N/A</v>
      </c>
      <c r="DB883" t="e">
        <f t="shared" si="975"/>
        <v>#N/A</v>
      </c>
      <c r="DC883" t="e">
        <f t="shared" si="976"/>
        <v>#N/A</v>
      </c>
      <c r="DD883" t="e">
        <f t="shared" si="977"/>
        <v>#N/A</v>
      </c>
      <c r="DE883" t="e">
        <f t="shared" si="978"/>
        <v>#N/A</v>
      </c>
      <c r="DF883" t="e">
        <f t="shared" si="979"/>
        <v>#N/A</v>
      </c>
    </row>
    <row r="884" spans="1:110" x14ac:dyDescent="0.25">
      <c r="A884" s="4">
        <f>raw!$A885:$A885</f>
        <v>0</v>
      </c>
      <c r="B884" s="6">
        <f>raw!$B885:$B885</f>
        <v>0</v>
      </c>
      <c r="D884" t="e">
        <f>IF(score!$C884=".",".",IF(score!$C884=0,"1",IF(score!$C884=25,"0",IF(score!$C884=50,"0",IF(score!$C884=75,"0",IF(score!$C884=100,"0"))))))</f>
        <v>#N/A</v>
      </c>
      <c r="E884" t="e">
        <f>IF(score!$C884=".",".",IF(score!$C884=0,"0",IF(score!$C884=25,"1",IF(score!$C884=50,"0",IF(score!$C884=75,"0",IF(score!$C884=100,"0"))))))</f>
        <v>#N/A</v>
      </c>
      <c r="F884" t="e">
        <f>IF(score!$C884=".",".",IF(score!$C884=0,"0",IF(score!$C884=25,"0",IF(score!$C884=50,"1",IF(score!$C884=75,"0",IF(score!$C884=100,"0"))))))</f>
        <v>#N/A</v>
      </c>
      <c r="G884" t="e">
        <f>IF(score!$C884=".",".",IF(score!$C884=0,"0",IF(score!$C884=25,"0",IF(score!$C884=50,"0",IF(score!$C884=75,"1",IF(score!$C884=100,"0"))))))</f>
        <v>#N/A</v>
      </c>
      <c r="H884" t="e">
        <f>IF(score!$D884=".",".",IF(score!$D884=0,"1",IF(score!$D884=50,"0",IF(score!$D884=100,"0"))))</f>
        <v>#N/A</v>
      </c>
      <c r="I884" t="e">
        <f>IF(score!$D884=".",".",IF(score!$D884=0,"0",IF(score!$D884=50,"1",IF(score!$D884=100,"0"))))</f>
        <v>#N/A</v>
      </c>
      <c r="J884" t="e">
        <f>IF(score!$E884=".",".",IF(score!$E884=0,"1",IF(score!$E884=50,"0",IF(score!$E884=100,"0"))))</f>
        <v>#N/A</v>
      </c>
      <c r="K884" t="e">
        <f>IF(score!$E884=".",".",IF(score!$E884=0,"0",IF(score!$E884=50,"1",IF(score!$E884=100,"0"))))</f>
        <v>#N/A</v>
      </c>
      <c r="L884" t="e">
        <f>IF(score!$F884=".",".",IF(score!$F884=0,"1",IF(score!$F884=100,"0")))</f>
        <v>#N/A</v>
      </c>
      <c r="M884" t="e">
        <f>IF(score!$G884=".",".",IF(score!$G884=0,"1",IF(score!$G884=100,"0")))</f>
        <v>#N/A</v>
      </c>
      <c r="N884" t="e">
        <f>IF(score!$H884=".",".",IF(score!$H884=0,"1",IF(score!$H884=100,"0")))</f>
        <v>#N/A</v>
      </c>
      <c r="O884" t="e">
        <f>IF(score!$I884=".",".",IF(score!$I884=0,"1",IF(score!$I884=50,"0",IF(score!$I884=100,"0"))))</f>
        <v>#N/A</v>
      </c>
      <c r="P884" t="e">
        <f>IF(score!$J884=".",".",IF(score!$J884=0,"1",IF(score!$J884=25,"0",IF(score!$J884=50,"0",IF(score!$J884=75,"0",IF(score!$J884=100,"0"))))))</f>
        <v>#N/A</v>
      </c>
      <c r="Q884" t="e">
        <f>IF(score!$J884=".",".",IF(score!$J884=0,"0",IF(score!$J884=25,"1",IF(score!$J884=50,"0",IF(score!$J884=75,"0",IF(score!$J884=100,"0"))))))</f>
        <v>#N/A</v>
      </c>
      <c r="R884" t="e">
        <f>IF(score!$J884=".",".",IF(score!$J884=0,"0",IF(score!$J884=25,"0",IF(score!$J884=50,"1",IF(score!$J884=75,"0",IF(score!$J884=100,"0"))))))</f>
        <v>#N/A</v>
      </c>
      <c r="S884" t="e">
        <f>IF(score!$J884=".",".",IF(score!$J884=0,"0",IF(score!$J884=25,"0",IF(score!$J884=50,"0",IF(score!$J884=75,"1",IF(score!$J884=100,"0"))))))</f>
        <v>#N/A</v>
      </c>
      <c r="T884" t="e">
        <f>IF(score!$K884=".",".",IF(score!$K884=0,"1",IF(score!$K884=20,"0",IF(score!$K884=40,"0",IF(score!$K884=60,"0",IF(score!$K884=80,"0",IF(score!$K884=100,"0")))))))</f>
        <v>#N/A</v>
      </c>
      <c r="U884" t="e">
        <f>IF(score!$K884=".",".",IF(score!$K884=0,"0",IF(score!$K884=20,"1",IF(score!$K884=40,"0",IF(score!$K884=60,"0",IF(score!$K884=80,"0",IF(score!$K884=100,"0")))))))</f>
        <v>#N/A</v>
      </c>
      <c r="V884" t="e">
        <f>IF(score!$K884=".",".",IF(score!$K884=0,"0",IF(score!$K884=20,"0",IF(score!$K884=40,"1",IF(score!$K884=60,"0",IF(score!$K884=80,"0",IF(score!$K884=100,"0")))))))</f>
        <v>#N/A</v>
      </c>
      <c r="W884" t="e">
        <f>IF(score!$K884=".",".",IF(score!$K884=0,"0",IF(score!$K884=20,"0",IF(score!$K884=40,"0",IF(score!$K884=60,"1",IF(score!$K884=80,"0",IF(score!$K884=100,"0")))))))</f>
        <v>#N/A</v>
      </c>
      <c r="X884" t="e">
        <f>IF(score!$K884=".",".",IF(score!$K884=0,"0",IF(score!$K884=20,"0",IF(score!$K884=40,"0",IF(score!$K884=60,"0",IF(score!$K884=80,"1",IF(score!$K884=100,"0")))))))</f>
        <v>#N/A</v>
      </c>
      <c r="Y884" t="e">
        <f>IF(score!$L884=".",".",IF(score!$L884=0,"1",IF(score!$L884=20,"0",IF(score!$L884=40,"0",IF(score!$L884=60,"0",IF(score!$L884=80,"0",IF(score!$L884=100,"0")))))))</f>
        <v>#N/A</v>
      </c>
      <c r="Z884" t="e">
        <f>IF(score!$L884=".",".",IF(score!$L884=0,"0",IF(score!$L884=20,"1",IF(score!$L884=40,"0",IF(score!$L884=60,"0",IF(score!$L884=80,"0",IF(score!$L884=100,"0")))))))</f>
        <v>#N/A</v>
      </c>
      <c r="AA884" t="e">
        <f>IF(score!$L884=".",".",IF(score!$L884=0,"0",IF(score!$L884=20,"0",IF(score!$L884=40,"1",IF(score!$L884=60,"0",IF(score!$L884=80,"0",IF(score!$L884=100,"0")))))))</f>
        <v>#N/A</v>
      </c>
      <c r="AB884" t="e">
        <f>IF(score!$L884=".",".",IF(score!$L884=0,"0",IF(score!$L884=20,"0",IF(score!$L884=40,"0",IF(score!$L884=60,"1",IF(score!$L884=80,"0",IF(score!$L884=100,"0")))))))</f>
        <v>#N/A</v>
      </c>
      <c r="AC884" t="e">
        <f>IF(score!$L884=".",".",IF(score!$L884=0,"0",IF(score!$L884=20,"0",IF(score!$L884=40,"0",IF(score!$L884=60,"0",IF(score!$L884=80,"1",IF(score!L884=100,"0")))))))</f>
        <v>#N/A</v>
      </c>
      <c r="AD884" t="e">
        <f>IF(score!$M884=".",".",IF(score!$M884=0,"1",IF(score!$M884=20,"0",IF(score!$M884=40,"0",IF(score!$M884=60,"0",IF(score!$M884=80,"0",IF(score!$M884=100,"0")))))))</f>
        <v>#N/A</v>
      </c>
      <c r="AE884" t="e">
        <f>IF(score!$M884=".",".",IF(score!$M884=0,"0",IF(score!$M884=20,"1",IF(score!$M884=40,"0",IF(score!$M884=60,"0",IF(score!$M884=80,"0",IF(score!$M884=100,"0")))))))</f>
        <v>#N/A</v>
      </c>
      <c r="AF884" t="e">
        <f>IF(score!$M884=".",".",IF(score!$M884=0,"0",IF(score!$M884=20,"0",IF(score!$M884=40,"1",IF(score!$M884=60,"0",IF(score!$M884=80,"0",IF(score!$M884=100,"0")))))))</f>
        <v>#N/A</v>
      </c>
      <c r="AG884" t="e">
        <f>IF(score!$M884=".",".",IF(score!$M884=0,"0",IF(score!$M884=20,"0",IF(score!$M884=40,"0",IF(score!$M884=60,"1",IF(score!$M884=80,"0",IF(score!$M884=100,"0")))))))</f>
        <v>#N/A</v>
      </c>
      <c r="AH884" t="e">
        <f>IF(score!$M884=".",".",IF(score!$M884=0,"0",IF(score!$M884=20,"0",IF(score!$M884=40,"0",IF(score!$M884=60,"0",IF(score!$M884=80,"1",IF(score!$M884=100,"0")))))))</f>
        <v>#N/A</v>
      </c>
      <c r="AI884" t="e">
        <f>IF(score!$N884=".",".",IF(score!$N884=0,"1",IF(score!$N884=25,"0",IF(score!$N884=50,"0",IF(score!$N884=75,"0",IF(score!$N884=100,"0"))))))</f>
        <v>#N/A</v>
      </c>
      <c r="AJ884" t="e">
        <f>IF(score!$N884=".",".",IF(score!$N884=0,"0",IF(score!$N884=25,"1",IF(score!$N884=50,"0",IF(score!$N884=75,"0",IF(score!$N884=100,"0"))))))</f>
        <v>#N/A</v>
      </c>
      <c r="AK884" t="e">
        <f>IF(score!$N884=".",".",IF(score!$N884=0,"0",IF(score!$N884=25,"0",IF(score!$N884=50,"1",IF(score!$N884=75,"0",IF(score!$N884=100,"0"))))))</f>
        <v>#N/A</v>
      </c>
      <c r="AL884" t="e">
        <f>IF(score!$N884=".",".",IF(score!$N884=0,"0",IF(score!$N884=25,"0",IF(score!$N884=50,"0",IF(score!$N884=75,"1",IF(score!$N884=100,"0"))))))</f>
        <v>#N/A</v>
      </c>
      <c r="AN884" t="e">
        <f t="shared" si="910"/>
        <v>#N/A</v>
      </c>
      <c r="AO884" t="e">
        <f t="shared" si="911"/>
        <v>#N/A</v>
      </c>
      <c r="AP884" t="e">
        <f t="shared" si="912"/>
        <v>#N/A</v>
      </c>
      <c r="AQ884" t="e">
        <f t="shared" si="913"/>
        <v>#N/A</v>
      </c>
      <c r="AR884" t="e">
        <f t="shared" si="914"/>
        <v>#N/A</v>
      </c>
      <c r="AS884" t="e">
        <f t="shared" si="915"/>
        <v>#N/A</v>
      </c>
      <c r="AT884" t="e">
        <f t="shared" si="916"/>
        <v>#N/A</v>
      </c>
      <c r="AU884" t="e">
        <f t="shared" si="917"/>
        <v>#N/A</v>
      </c>
      <c r="AV884" t="e">
        <f t="shared" si="918"/>
        <v>#N/A</v>
      </c>
      <c r="AW884" t="e">
        <f t="shared" si="919"/>
        <v>#N/A</v>
      </c>
      <c r="AX884" t="e">
        <f t="shared" si="920"/>
        <v>#N/A</v>
      </c>
      <c r="AY884" t="e">
        <f t="shared" si="921"/>
        <v>#N/A</v>
      </c>
      <c r="AZ884" t="e">
        <f t="shared" si="922"/>
        <v>#N/A</v>
      </c>
      <c r="BA884" t="e">
        <f t="shared" si="923"/>
        <v>#N/A</v>
      </c>
      <c r="BB884" t="e">
        <f t="shared" si="924"/>
        <v>#N/A</v>
      </c>
      <c r="BC884" t="e">
        <f t="shared" si="925"/>
        <v>#N/A</v>
      </c>
      <c r="BD884" t="e">
        <f t="shared" si="926"/>
        <v>#N/A</v>
      </c>
      <c r="BE884" t="e">
        <f t="shared" si="927"/>
        <v>#N/A</v>
      </c>
      <c r="BF884" t="e">
        <f t="shared" si="928"/>
        <v>#N/A</v>
      </c>
      <c r="BG884" t="e">
        <f t="shared" si="929"/>
        <v>#N/A</v>
      </c>
      <c r="BH884" t="e">
        <f t="shared" si="930"/>
        <v>#N/A</v>
      </c>
      <c r="BI884" t="e">
        <f t="shared" si="931"/>
        <v>#N/A</v>
      </c>
      <c r="BJ884" t="e">
        <f t="shared" si="932"/>
        <v>#N/A</v>
      </c>
      <c r="BK884" t="e">
        <f t="shared" si="933"/>
        <v>#N/A</v>
      </c>
      <c r="BL884" t="e">
        <f t="shared" si="934"/>
        <v>#N/A</v>
      </c>
      <c r="BM884" t="e">
        <f t="shared" si="935"/>
        <v>#N/A</v>
      </c>
      <c r="BN884" t="e">
        <f t="shared" si="936"/>
        <v>#N/A</v>
      </c>
      <c r="BO884" t="e">
        <f t="shared" si="937"/>
        <v>#N/A</v>
      </c>
      <c r="BP884" t="e">
        <f t="shared" si="938"/>
        <v>#N/A</v>
      </c>
      <c r="BQ884" t="e">
        <f t="shared" si="939"/>
        <v>#N/A</v>
      </c>
      <c r="BR884" t="e">
        <f t="shared" si="940"/>
        <v>#N/A</v>
      </c>
      <c r="BS884" t="e">
        <f t="shared" si="941"/>
        <v>#N/A</v>
      </c>
      <c r="BT884" t="e">
        <f t="shared" si="942"/>
        <v>#N/A</v>
      </c>
      <c r="BU884" t="e">
        <f t="shared" si="943"/>
        <v>#N/A</v>
      </c>
      <c r="BV884" t="e">
        <f t="shared" si="944"/>
        <v>#N/A</v>
      </c>
      <c r="BX884" t="e">
        <f t="shared" si="945"/>
        <v>#N/A</v>
      </c>
      <c r="BY884" t="e">
        <f t="shared" si="946"/>
        <v>#N/A</v>
      </c>
      <c r="BZ884" t="e">
        <f t="shared" si="947"/>
        <v>#N/A</v>
      </c>
      <c r="CA884" t="e">
        <f t="shared" si="948"/>
        <v>#N/A</v>
      </c>
      <c r="CB884" t="e">
        <f t="shared" si="949"/>
        <v>#N/A</v>
      </c>
      <c r="CC884" t="e">
        <f t="shared" si="950"/>
        <v>#N/A</v>
      </c>
      <c r="CD884" t="e">
        <f t="shared" si="951"/>
        <v>#N/A</v>
      </c>
      <c r="CE884" t="e">
        <f t="shared" si="952"/>
        <v>#N/A</v>
      </c>
      <c r="CF884" t="e">
        <f t="shared" si="953"/>
        <v>#N/A</v>
      </c>
      <c r="CG884" t="e">
        <f t="shared" si="954"/>
        <v>#N/A</v>
      </c>
      <c r="CH884" t="e">
        <f t="shared" si="955"/>
        <v>#N/A</v>
      </c>
      <c r="CI884" t="e">
        <f t="shared" si="956"/>
        <v>#N/A</v>
      </c>
      <c r="CJ884" t="e">
        <f t="shared" si="957"/>
        <v>#N/A</v>
      </c>
      <c r="CK884" t="e">
        <f t="shared" si="958"/>
        <v>#N/A</v>
      </c>
      <c r="CL884" t="e">
        <f t="shared" si="959"/>
        <v>#N/A</v>
      </c>
      <c r="CM884" t="e">
        <f t="shared" si="960"/>
        <v>#N/A</v>
      </c>
      <c r="CN884" t="e">
        <f t="shared" si="961"/>
        <v>#N/A</v>
      </c>
      <c r="CO884" t="e">
        <f t="shared" si="962"/>
        <v>#N/A</v>
      </c>
      <c r="CP884" t="e">
        <f t="shared" si="963"/>
        <v>#N/A</v>
      </c>
      <c r="CQ884" t="e">
        <f t="shared" si="964"/>
        <v>#N/A</v>
      </c>
      <c r="CR884" t="e">
        <f t="shared" si="965"/>
        <v>#N/A</v>
      </c>
      <c r="CS884" t="e">
        <f t="shared" si="966"/>
        <v>#N/A</v>
      </c>
      <c r="CT884" t="e">
        <f t="shared" si="967"/>
        <v>#N/A</v>
      </c>
      <c r="CU884" t="e">
        <f t="shared" si="968"/>
        <v>#N/A</v>
      </c>
      <c r="CV884" t="e">
        <f t="shared" si="969"/>
        <v>#N/A</v>
      </c>
      <c r="CW884" t="e">
        <f t="shared" si="970"/>
        <v>#N/A</v>
      </c>
      <c r="CX884" t="e">
        <f t="shared" si="971"/>
        <v>#N/A</v>
      </c>
      <c r="CY884" t="e">
        <f t="shared" si="972"/>
        <v>#N/A</v>
      </c>
      <c r="CZ884" t="e">
        <f t="shared" si="973"/>
        <v>#N/A</v>
      </c>
      <c r="DA884" t="e">
        <f t="shared" si="974"/>
        <v>#N/A</v>
      </c>
      <c r="DB884" t="e">
        <f t="shared" si="975"/>
        <v>#N/A</v>
      </c>
      <c r="DC884" t="e">
        <f t="shared" si="976"/>
        <v>#N/A</v>
      </c>
      <c r="DD884" t="e">
        <f t="shared" si="977"/>
        <v>#N/A</v>
      </c>
      <c r="DE884" t="e">
        <f t="shared" si="978"/>
        <v>#N/A</v>
      </c>
      <c r="DF884" t="e">
        <f t="shared" si="979"/>
        <v>#N/A</v>
      </c>
    </row>
    <row r="885" spans="1:110" x14ac:dyDescent="0.25">
      <c r="A885" s="4">
        <f>raw!$A886:$A886</f>
        <v>0</v>
      </c>
      <c r="B885" s="6">
        <f>raw!$B886:$B886</f>
        <v>0</v>
      </c>
      <c r="D885" t="e">
        <f>IF(score!$C885=".",".",IF(score!$C885=0,"1",IF(score!$C885=25,"0",IF(score!$C885=50,"0",IF(score!$C885=75,"0",IF(score!$C885=100,"0"))))))</f>
        <v>#N/A</v>
      </c>
      <c r="E885" t="e">
        <f>IF(score!$C885=".",".",IF(score!$C885=0,"0",IF(score!$C885=25,"1",IF(score!$C885=50,"0",IF(score!$C885=75,"0",IF(score!$C885=100,"0"))))))</f>
        <v>#N/A</v>
      </c>
      <c r="F885" t="e">
        <f>IF(score!$C885=".",".",IF(score!$C885=0,"0",IF(score!$C885=25,"0",IF(score!$C885=50,"1",IF(score!$C885=75,"0",IF(score!$C885=100,"0"))))))</f>
        <v>#N/A</v>
      </c>
      <c r="G885" t="e">
        <f>IF(score!$C885=".",".",IF(score!$C885=0,"0",IF(score!$C885=25,"0",IF(score!$C885=50,"0",IF(score!$C885=75,"1",IF(score!$C885=100,"0"))))))</f>
        <v>#N/A</v>
      </c>
      <c r="H885" t="e">
        <f>IF(score!$D885=".",".",IF(score!$D885=0,"1",IF(score!$D885=50,"0",IF(score!$D885=100,"0"))))</f>
        <v>#N/A</v>
      </c>
      <c r="I885" t="e">
        <f>IF(score!$D885=".",".",IF(score!$D885=0,"0",IF(score!$D885=50,"1",IF(score!$D885=100,"0"))))</f>
        <v>#N/A</v>
      </c>
      <c r="J885" t="e">
        <f>IF(score!$E885=".",".",IF(score!$E885=0,"1",IF(score!$E885=50,"0",IF(score!$E885=100,"0"))))</f>
        <v>#N/A</v>
      </c>
      <c r="K885" t="e">
        <f>IF(score!$E885=".",".",IF(score!$E885=0,"0",IF(score!$E885=50,"1",IF(score!$E885=100,"0"))))</f>
        <v>#N/A</v>
      </c>
      <c r="L885" t="e">
        <f>IF(score!$F885=".",".",IF(score!$F885=0,"1",IF(score!$F885=100,"0")))</f>
        <v>#N/A</v>
      </c>
      <c r="M885" t="e">
        <f>IF(score!$G885=".",".",IF(score!$G885=0,"1",IF(score!$G885=100,"0")))</f>
        <v>#N/A</v>
      </c>
      <c r="N885" t="e">
        <f>IF(score!$H885=".",".",IF(score!$H885=0,"1",IF(score!$H885=100,"0")))</f>
        <v>#N/A</v>
      </c>
      <c r="O885" t="e">
        <f>IF(score!$I885=".",".",IF(score!$I885=0,"1",IF(score!$I885=50,"0",IF(score!$I885=100,"0"))))</f>
        <v>#N/A</v>
      </c>
      <c r="P885" t="e">
        <f>IF(score!$J885=".",".",IF(score!$J885=0,"1",IF(score!$J885=25,"0",IF(score!$J885=50,"0",IF(score!$J885=75,"0",IF(score!$J885=100,"0"))))))</f>
        <v>#N/A</v>
      </c>
      <c r="Q885" t="e">
        <f>IF(score!$J885=".",".",IF(score!$J885=0,"0",IF(score!$J885=25,"1",IF(score!$J885=50,"0",IF(score!$J885=75,"0",IF(score!$J885=100,"0"))))))</f>
        <v>#N/A</v>
      </c>
      <c r="R885" t="e">
        <f>IF(score!$J885=".",".",IF(score!$J885=0,"0",IF(score!$J885=25,"0",IF(score!$J885=50,"1",IF(score!$J885=75,"0",IF(score!$J885=100,"0"))))))</f>
        <v>#N/A</v>
      </c>
      <c r="S885" t="e">
        <f>IF(score!$J885=".",".",IF(score!$J885=0,"0",IF(score!$J885=25,"0",IF(score!$J885=50,"0",IF(score!$J885=75,"1",IF(score!$J885=100,"0"))))))</f>
        <v>#N/A</v>
      </c>
      <c r="T885" t="e">
        <f>IF(score!$K885=".",".",IF(score!$K885=0,"1",IF(score!$K885=20,"0",IF(score!$K885=40,"0",IF(score!$K885=60,"0",IF(score!$K885=80,"0",IF(score!$K885=100,"0")))))))</f>
        <v>#N/A</v>
      </c>
      <c r="U885" t="e">
        <f>IF(score!$K885=".",".",IF(score!$K885=0,"0",IF(score!$K885=20,"1",IF(score!$K885=40,"0",IF(score!$K885=60,"0",IF(score!$K885=80,"0",IF(score!$K885=100,"0")))))))</f>
        <v>#N/A</v>
      </c>
      <c r="V885" t="e">
        <f>IF(score!$K885=".",".",IF(score!$K885=0,"0",IF(score!$K885=20,"0",IF(score!$K885=40,"1",IF(score!$K885=60,"0",IF(score!$K885=80,"0",IF(score!$K885=100,"0")))))))</f>
        <v>#N/A</v>
      </c>
      <c r="W885" t="e">
        <f>IF(score!$K885=".",".",IF(score!$K885=0,"0",IF(score!$K885=20,"0",IF(score!$K885=40,"0",IF(score!$K885=60,"1",IF(score!$K885=80,"0",IF(score!$K885=100,"0")))))))</f>
        <v>#N/A</v>
      </c>
      <c r="X885" t="e">
        <f>IF(score!$K885=".",".",IF(score!$K885=0,"0",IF(score!$K885=20,"0",IF(score!$K885=40,"0",IF(score!$K885=60,"0",IF(score!$K885=80,"1",IF(score!$K885=100,"0")))))))</f>
        <v>#N/A</v>
      </c>
      <c r="Y885" t="e">
        <f>IF(score!$L885=".",".",IF(score!$L885=0,"1",IF(score!$L885=20,"0",IF(score!$L885=40,"0",IF(score!$L885=60,"0",IF(score!$L885=80,"0",IF(score!$L885=100,"0")))))))</f>
        <v>#N/A</v>
      </c>
      <c r="Z885" t="e">
        <f>IF(score!$L885=".",".",IF(score!$L885=0,"0",IF(score!$L885=20,"1",IF(score!$L885=40,"0",IF(score!$L885=60,"0",IF(score!$L885=80,"0",IF(score!$L885=100,"0")))))))</f>
        <v>#N/A</v>
      </c>
      <c r="AA885" t="e">
        <f>IF(score!$L885=".",".",IF(score!$L885=0,"0",IF(score!$L885=20,"0",IF(score!$L885=40,"1",IF(score!$L885=60,"0",IF(score!$L885=80,"0",IF(score!$L885=100,"0")))))))</f>
        <v>#N/A</v>
      </c>
      <c r="AB885" t="e">
        <f>IF(score!$L885=".",".",IF(score!$L885=0,"0",IF(score!$L885=20,"0",IF(score!$L885=40,"0",IF(score!$L885=60,"1",IF(score!$L885=80,"0",IF(score!$L885=100,"0")))))))</f>
        <v>#N/A</v>
      </c>
      <c r="AC885" t="e">
        <f>IF(score!$L885=".",".",IF(score!$L885=0,"0",IF(score!$L885=20,"0",IF(score!$L885=40,"0",IF(score!$L885=60,"0",IF(score!$L885=80,"1",IF(score!L885=100,"0")))))))</f>
        <v>#N/A</v>
      </c>
      <c r="AD885" t="e">
        <f>IF(score!$M885=".",".",IF(score!$M885=0,"1",IF(score!$M885=20,"0",IF(score!$M885=40,"0",IF(score!$M885=60,"0",IF(score!$M885=80,"0",IF(score!$M885=100,"0")))))))</f>
        <v>#N/A</v>
      </c>
      <c r="AE885" t="e">
        <f>IF(score!$M885=".",".",IF(score!$M885=0,"0",IF(score!$M885=20,"1",IF(score!$M885=40,"0",IF(score!$M885=60,"0",IF(score!$M885=80,"0",IF(score!$M885=100,"0")))))))</f>
        <v>#N/A</v>
      </c>
      <c r="AF885" t="e">
        <f>IF(score!$M885=".",".",IF(score!$M885=0,"0",IF(score!$M885=20,"0",IF(score!$M885=40,"1",IF(score!$M885=60,"0",IF(score!$M885=80,"0",IF(score!$M885=100,"0")))))))</f>
        <v>#N/A</v>
      </c>
      <c r="AG885" t="e">
        <f>IF(score!$M885=".",".",IF(score!$M885=0,"0",IF(score!$M885=20,"0",IF(score!$M885=40,"0",IF(score!$M885=60,"1",IF(score!$M885=80,"0",IF(score!$M885=100,"0")))))))</f>
        <v>#N/A</v>
      </c>
      <c r="AH885" t="e">
        <f>IF(score!$M885=".",".",IF(score!$M885=0,"0",IF(score!$M885=20,"0",IF(score!$M885=40,"0",IF(score!$M885=60,"0",IF(score!$M885=80,"1",IF(score!$M885=100,"0")))))))</f>
        <v>#N/A</v>
      </c>
      <c r="AI885" t="e">
        <f>IF(score!$N885=".",".",IF(score!$N885=0,"1",IF(score!$N885=25,"0",IF(score!$N885=50,"0",IF(score!$N885=75,"0",IF(score!$N885=100,"0"))))))</f>
        <v>#N/A</v>
      </c>
      <c r="AJ885" t="e">
        <f>IF(score!$N885=".",".",IF(score!$N885=0,"0",IF(score!$N885=25,"1",IF(score!$N885=50,"0",IF(score!$N885=75,"0",IF(score!$N885=100,"0"))))))</f>
        <v>#N/A</v>
      </c>
      <c r="AK885" t="e">
        <f>IF(score!$N885=".",".",IF(score!$N885=0,"0",IF(score!$N885=25,"0",IF(score!$N885=50,"1",IF(score!$N885=75,"0",IF(score!$N885=100,"0"))))))</f>
        <v>#N/A</v>
      </c>
      <c r="AL885" t="e">
        <f>IF(score!$N885=".",".",IF(score!$N885=0,"0",IF(score!$N885=25,"0",IF(score!$N885=50,"0",IF(score!$N885=75,"1",IF(score!$N885=100,"0"))))))</f>
        <v>#N/A</v>
      </c>
      <c r="AN885" t="e">
        <f t="shared" si="910"/>
        <v>#N/A</v>
      </c>
      <c r="AO885" t="e">
        <f t="shared" si="911"/>
        <v>#N/A</v>
      </c>
      <c r="AP885" t="e">
        <f t="shared" si="912"/>
        <v>#N/A</v>
      </c>
      <c r="AQ885" t="e">
        <f t="shared" si="913"/>
        <v>#N/A</v>
      </c>
      <c r="AR885" t="e">
        <f t="shared" si="914"/>
        <v>#N/A</v>
      </c>
      <c r="AS885" t="e">
        <f t="shared" si="915"/>
        <v>#N/A</v>
      </c>
      <c r="AT885" t="e">
        <f t="shared" si="916"/>
        <v>#N/A</v>
      </c>
      <c r="AU885" t="e">
        <f t="shared" si="917"/>
        <v>#N/A</v>
      </c>
      <c r="AV885" t="e">
        <f t="shared" si="918"/>
        <v>#N/A</v>
      </c>
      <c r="AW885" t="e">
        <f t="shared" si="919"/>
        <v>#N/A</v>
      </c>
      <c r="AX885" t="e">
        <f t="shared" si="920"/>
        <v>#N/A</v>
      </c>
      <c r="AY885" t="e">
        <f t="shared" si="921"/>
        <v>#N/A</v>
      </c>
      <c r="AZ885" t="e">
        <f t="shared" si="922"/>
        <v>#N/A</v>
      </c>
      <c r="BA885" t="e">
        <f t="shared" si="923"/>
        <v>#N/A</v>
      </c>
      <c r="BB885" t="e">
        <f t="shared" si="924"/>
        <v>#N/A</v>
      </c>
      <c r="BC885" t="e">
        <f t="shared" si="925"/>
        <v>#N/A</v>
      </c>
      <c r="BD885" t="e">
        <f t="shared" si="926"/>
        <v>#N/A</v>
      </c>
      <c r="BE885" t="e">
        <f t="shared" si="927"/>
        <v>#N/A</v>
      </c>
      <c r="BF885" t="e">
        <f t="shared" si="928"/>
        <v>#N/A</v>
      </c>
      <c r="BG885" t="e">
        <f t="shared" si="929"/>
        <v>#N/A</v>
      </c>
      <c r="BH885" t="e">
        <f t="shared" si="930"/>
        <v>#N/A</v>
      </c>
      <c r="BI885" t="e">
        <f t="shared" si="931"/>
        <v>#N/A</v>
      </c>
      <c r="BJ885" t="e">
        <f t="shared" si="932"/>
        <v>#N/A</v>
      </c>
      <c r="BK885" t="e">
        <f t="shared" si="933"/>
        <v>#N/A</v>
      </c>
      <c r="BL885" t="e">
        <f t="shared" si="934"/>
        <v>#N/A</v>
      </c>
      <c r="BM885" t="e">
        <f t="shared" si="935"/>
        <v>#N/A</v>
      </c>
      <c r="BN885" t="e">
        <f t="shared" si="936"/>
        <v>#N/A</v>
      </c>
      <c r="BO885" t="e">
        <f t="shared" si="937"/>
        <v>#N/A</v>
      </c>
      <c r="BP885" t="e">
        <f t="shared" si="938"/>
        <v>#N/A</v>
      </c>
      <c r="BQ885" t="e">
        <f t="shared" si="939"/>
        <v>#N/A</v>
      </c>
      <c r="BR885" t="e">
        <f t="shared" si="940"/>
        <v>#N/A</v>
      </c>
      <c r="BS885" t="e">
        <f t="shared" si="941"/>
        <v>#N/A</v>
      </c>
      <c r="BT885" t="e">
        <f t="shared" si="942"/>
        <v>#N/A</v>
      </c>
      <c r="BU885" t="e">
        <f t="shared" si="943"/>
        <v>#N/A</v>
      </c>
      <c r="BV885" t="e">
        <f t="shared" si="944"/>
        <v>#N/A</v>
      </c>
      <c r="BX885" t="e">
        <f t="shared" si="945"/>
        <v>#N/A</v>
      </c>
      <c r="BY885" t="e">
        <f t="shared" si="946"/>
        <v>#N/A</v>
      </c>
      <c r="BZ885" t="e">
        <f t="shared" si="947"/>
        <v>#N/A</v>
      </c>
      <c r="CA885" t="e">
        <f t="shared" si="948"/>
        <v>#N/A</v>
      </c>
      <c r="CB885" t="e">
        <f t="shared" si="949"/>
        <v>#N/A</v>
      </c>
      <c r="CC885" t="e">
        <f t="shared" si="950"/>
        <v>#N/A</v>
      </c>
      <c r="CD885" t="e">
        <f t="shared" si="951"/>
        <v>#N/A</v>
      </c>
      <c r="CE885" t="e">
        <f t="shared" si="952"/>
        <v>#N/A</v>
      </c>
      <c r="CF885" t="e">
        <f t="shared" si="953"/>
        <v>#N/A</v>
      </c>
      <c r="CG885" t="e">
        <f t="shared" si="954"/>
        <v>#N/A</v>
      </c>
      <c r="CH885" t="e">
        <f t="shared" si="955"/>
        <v>#N/A</v>
      </c>
      <c r="CI885" t="e">
        <f t="shared" si="956"/>
        <v>#N/A</v>
      </c>
      <c r="CJ885" t="e">
        <f t="shared" si="957"/>
        <v>#N/A</v>
      </c>
      <c r="CK885" t="e">
        <f t="shared" si="958"/>
        <v>#N/A</v>
      </c>
      <c r="CL885" t="e">
        <f t="shared" si="959"/>
        <v>#N/A</v>
      </c>
      <c r="CM885" t="e">
        <f t="shared" si="960"/>
        <v>#N/A</v>
      </c>
      <c r="CN885" t="e">
        <f t="shared" si="961"/>
        <v>#N/A</v>
      </c>
      <c r="CO885" t="e">
        <f t="shared" si="962"/>
        <v>#N/A</v>
      </c>
      <c r="CP885" t="e">
        <f t="shared" si="963"/>
        <v>#N/A</v>
      </c>
      <c r="CQ885" t="e">
        <f t="shared" si="964"/>
        <v>#N/A</v>
      </c>
      <c r="CR885" t="e">
        <f t="shared" si="965"/>
        <v>#N/A</v>
      </c>
      <c r="CS885" t="e">
        <f t="shared" si="966"/>
        <v>#N/A</v>
      </c>
      <c r="CT885" t="e">
        <f t="shared" si="967"/>
        <v>#N/A</v>
      </c>
      <c r="CU885" t="e">
        <f t="shared" si="968"/>
        <v>#N/A</v>
      </c>
      <c r="CV885" t="e">
        <f t="shared" si="969"/>
        <v>#N/A</v>
      </c>
      <c r="CW885" t="e">
        <f t="shared" si="970"/>
        <v>#N/A</v>
      </c>
      <c r="CX885" t="e">
        <f t="shared" si="971"/>
        <v>#N/A</v>
      </c>
      <c r="CY885" t="e">
        <f t="shared" si="972"/>
        <v>#N/A</v>
      </c>
      <c r="CZ885" t="e">
        <f t="shared" si="973"/>
        <v>#N/A</v>
      </c>
      <c r="DA885" t="e">
        <f t="shared" si="974"/>
        <v>#N/A</v>
      </c>
      <c r="DB885" t="e">
        <f t="shared" si="975"/>
        <v>#N/A</v>
      </c>
      <c r="DC885" t="e">
        <f t="shared" si="976"/>
        <v>#N/A</v>
      </c>
      <c r="DD885" t="e">
        <f t="shared" si="977"/>
        <v>#N/A</v>
      </c>
      <c r="DE885" t="e">
        <f t="shared" si="978"/>
        <v>#N/A</v>
      </c>
      <c r="DF885" t="e">
        <f t="shared" si="979"/>
        <v>#N/A</v>
      </c>
    </row>
    <row r="886" spans="1:110" x14ac:dyDescent="0.25">
      <c r="A886" s="4">
        <f>raw!$A887:$A887</f>
        <v>0</v>
      </c>
      <c r="B886" s="6">
        <f>raw!$B887:$B887</f>
        <v>0</v>
      </c>
      <c r="D886" t="e">
        <f>IF(score!$C886=".",".",IF(score!$C886=0,"1",IF(score!$C886=25,"0",IF(score!$C886=50,"0",IF(score!$C886=75,"0",IF(score!$C886=100,"0"))))))</f>
        <v>#N/A</v>
      </c>
      <c r="E886" t="e">
        <f>IF(score!$C886=".",".",IF(score!$C886=0,"0",IF(score!$C886=25,"1",IF(score!$C886=50,"0",IF(score!$C886=75,"0",IF(score!$C886=100,"0"))))))</f>
        <v>#N/A</v>
      </c>
      <c r="F886" t="e">
        <f>IF(score!$C886=".",".",IF(score!$C886=0,"0",IF(score!$C886=25,"0",IF(score!$C886=50,"1",IF(score!$C886=75,"0",IF(score!$C886=100,"0"))))))</f>
        <v>#N/A</v>
      </c>
      <c r="G886" t="e">
        <f>IF(score!$C886=".",".",IF(score!$C886=0,"0",IF(score!$C886=25,"0",IF(score!$C886=50,"0",IF(score!$C886=75,"1",IF(score!$C886=100,"0"))))))</f>
        <v>#N/A</v>
      </c>
      <c r="H886" t="e">
        <f>IF(score!$D886=".",".",IF(score!$D886=0,"1",IF(score!$D886=50,"0",IF(score!$D886=100,"0"))))</f>
        <v>#N/A</v>
      </c>
      <c r="I886" t="e">
        <f>IF(score!$D886=".",".",IF(score!$D886=0,"0",IF(score!$D886=50,"1",IF(score!$D886=100,"0"))))</f>
        <v>#N/A</v>
      </c>
      <c r="J886" t="e">
        <f>IF(score!$E886=".",".",IF(score!$E886=0,"1",IF(score!$E886=50,"0",IF(score!$E886=100,"0"))))</f>
        <v>#N/A</v>
      </c>
      <c r="K886" t="e">
        <f>IF(score!$E886=".",".",IF(score!$E886=0,"0",IF(score!$E886=50,"1",IF(score!$E886=100,"0"))))</f>
        <v>#N/A</v>
      </c>
      <c r="L886" t="e">
        <f>IF(score!$F886=".",".",IF(score!$F886=0,"1",IF(score!$F886=100,"0")))</f>
        <v>#N/A</v>
      </c>
      <c r="M886" t="e">
        <f>IF(score!$G886=".",".",IF(score!$G886=0,"1",IF(score!$G886=100,"0")))</f>
        <v>#N/A</v>
      </c>
      <c r="N886" t="e">
        <f>IF(score!$H886=".",".",IF(score!$H886=0,"1",IF(score!$H886=100,"0")))</f>
        <v>#N/A</v>
      </c>
      <c r="O886" t="e">
        <f>IF(score!$I886=".",".",IF(score!$I886=0,"1",IF(score!$I886=50,"0",IF(score!$I886=100,"0"))))</f>
        <v>#N/A</v>
      </c>
      <c r="P886" t="e">
        <f>IF(score!$J886=".",".",IF(score!$J886=0,"1",IF(score!$J886=25,"0",IF(score!$J886=50,"0",IF(score!$J886=75,"0",IF(score!$J886=100,"0"))))))</f>
        <v>#N/A</v>
      </c>
      <c r="Q886" t="e">
        <f>IF(score!$J886=".",".",IF(score!$J886=0,"0",IF(score!$J886=25,"1",IF(score!$J886=50,"0",IF(score!$J886=75,"0",IF(score!$J886=100,"0"))))))</f>
        <v>#N/A</v>
      </c>
      <c r="R886" t="e">
        <f>IF(score!$J886=".",".",IF(score!$J886=0,"0",IF(score!$J886=25,"0",IF(score!$J886=50,"1",IF(score!$J886=75,"0",IF(score!$J886=100,"0"))))))</f>
        <v>#N/A</v>
      </c>
      <c r="S886" t="e">
        <f>IF(score!$J886=".",".",IF(score!$J886=0,"0",IF(score!$J886=25,"0",IF(score!$J886=50,"0",IF(score!$J886=75,"1",IF(score!$J886=100,"0"))))))</f>
        <v>#N/A</v>
      </c>
      <c r="T886" t="e">
        <f>IF(score!$K886=".",".",IF(score!$K886=0,"1",IF(score!$K886=20,"0",IF(score!$K886=40,"0",IF(score!$K886=60,"0",IF(score!$K886=80,"0",IF(score!$K886=100,"0")))))))</f>
        <v>#N/A</v>
      </c>
      <c r="U886" t="e">
        <f>IF(score!$K886=".",".",IF(score!$K886=0,"0",IF(score!$K886=20,"1",IF(score!$K886=40,"0",IF(score!$K886=60,"0",IF(score!$K886=80,"0",IF(score!$K886=100,"0")))))))</f>
        <v>#N/A</v>
      </c>
      <c r="V886" t="e">
        <f>IF(score!$K886=".",".",IF(score!$K886=0,"0",IF(score!$K886=20,"0",IF(score!$K886=40,"1",IF(score!$K886=60,"0",IF(score!$K886=80,"0",IF(score!$K886=100,"0")))))))</f>
        <v>#N/A</v>
      </c>
      <c r="W886" t="e">
        <f>IF(score!$K886=".",".",IF(score!$K886=0,"0",IF(score!$K886=20,"0",IF(score!$K886=40,"0",IF(score!$K886=60,"1",IF(score!$K886=80,"0",IF(score!$K886=100,"0")))))))</f>
        <v>#N/A</v>
      </c>
      <c r="X886" t="e">
        <f>IF(score!$K886=".",".",IF(score!$K886=0,"0",IF(score!$K886=20,"0",IF(score!$K886=40,"0",IF(score!$K886=60,"0",IF(score!$K886=80,"1",IF(score!$K886=100,"0")))))))</f>
        <v>#N/A</v>
      </c>
      <c r="Y886" t="e">
        <f>IF(score!$L886=".",".",IF(score!$L886=0,"1",IF(score!$L886=20,"0",IF(score!$L886=40,"0",IF(score!$L886=60,"0",IF(score!$L886=80,"0",IF(score!$L886=100,"0")))))))</f>
        <v>#N/A</v>
      </c>
      <c r="Z886" t="e">
        <f>IF(score!$L886=".",".",IF(score!$L886=0,"0",IF(score!$L886=20,"1",IF(score!$L886=40,"0",IF(score!$L886=60,"0",IF(score!$L886=80,"0",IF(score!$L886=100,"0")))))))</f>
        <v>#N/A</v>
      </c>
      <c r="AA886" t="e">
        <f>IF(score!$L886=".",".",IF(score!$L886=0,"0",IF(score!$L886=20,"0",IF(score!$L886=40,"1",IF(score!$L886=60,"0",IF(score!$L886=80,"0",IF(score!$L886=100,"0")))))))</f>
        <v>#N/A</v>
      </c>
      <c r="AB886" t="e">
        <f>IF(score!$L886=".",".",IF(score!$L886=0,"0",IF(score!$L886=20,"0",IF(score!$L886=40,"0",IF(score!$L886=60,"1",IF(score!$L886=80,"0",IF(score!$L886=100,"0")))))))</f>
        <v>#N/A</v>
      </c>
      <c r="AC886" t="e">
        <f>IF(score!$L886=".",".",IF(score!$L886=0,"0",IF(score!$L886=20,"0",IF(score!$L886=40,"0",IF(score!$L886=60,"0",IF(score!$L886=80,"1",IF(score!L886=100,"0")))))))</f>
        <v>#N/A</v>
      </c>
      <c r="AD886" t="e">
        <f>IF(score!$M886=".",".",IF(score!$M886=0,"1",IF(score!$M886=20,"0",IF(score!$M886=40,"0",IF(score!$M886=60,"0",IF(score!$M886=80,"0",IF(score!$M886=100,"0")))))))</f>
        <v>#N/A</v>
      </c>
      <c r="AE886" t="e">
        <f>IF(score!$M886=".",".",IF(score!$M886=0,"0",IF(score!$M886=20,"1",IF(score!$M886=40,"0",IF(score!$M886=60,"0",IF(score!$M886=80,"0",IF(score!$M886=100,"0")))))))</f>
        <v>#N/A</v>
      </c>
      <c r="AF886" t="e">
        <f>IF(score!$M886=".",".",IF(score!$M886=0,"0",IF(score!$M886=20,"0",IF(score!$M886=40,"1",IF(score!$M886=60,"0",IF(score!$M886=80,"0",IF(score!$M886=100,"0")))))))</f>
        <v>#N/A</v>
      </c>
      <c r="AG886" t="e">
        <f>IF(score!$M886=".",".",IF(score!$M886=0,"0",IF(score!$M886=20,"0",IF(score!$M886=40,"0",IF(score!$M886=60,"1",IF(score!$M886=80,"0",IF(score!$M886=100,"0")))))))</f>
        <v>#N/A</v>
      </c>
      <c r="AH886" t="e">
        <f>IF(score!$M886=".",".",IF(score!$M886=0,"0",IF(score!$M886=20,"0",IF(score!$M886=40,"0",IF(score!$M886=60,"0",IF(score!$M886=80,"1",IF(score!$M886=100,"0")))))))</f>
        <v>#N/A</v>
      </c>
      <c r="AI886" t="e">
        <f>IF(score!$N886=".",".",IF(score!$N886=0,"1",IF(score!$N886=25,"0",IF(score!$N886=50,"0",IF(score!$N886=75,"0",IF(score!$N886=100,"0"))))))</f>
        <v>#N/A</v>
      </c>
      <c r="AJ886" t="e">
        <f>IF(score!$N886=".",".",IF(score!$N886=0,"0",IF(score!$N886=25,"1",IF(score!$N886=50,"0",IF(score!$N886=75,"0",IF(score!$N886=100,"0"))))))</f>
        <v>#N/A</v>
      </c>
      <c r="AK886" t="e">
        <f>IF(score!$N886=".",".",IF(score!$N886=0,"0",IF(score!$N886=25,"0",IF(score!$N886=50,"1",IF(score!$N886=75,"0",IF(score!$N886=100,"0"))))))</f>
        <v>#N/A</v>
      </c>
      <c r="AL886" t="e">
        <f>IF(score!$N886=".",".",IF(score!$N886=0,"0",IF(score!$N886=25,"0",IF(score!$N886=50,"0",IF(score!$N886=75,"1",IF(score!$N886=100,"0"))))))</f>
        <v>#N/A</v>
      </c>
      <c r="AN886" t="e">
        <f t="shared" si="910"/>
        <v>#N/A</v>
      </c>
      <c r="AO886" t="e">
        <f t="shared" si="911"/>
        <v>#N/A</v>
      </c>
      <c r="AP886" t="e">
        <f t="shared" si="912"/>
        <v>#N/A</v>
      </c>
      <c r="AQ886" t="e">
        <f t="shared" si="913"/>
        <v>#N/A</v>
      </c>
      <c r="AR886" t="e">
        <f t="shared" si="914"/>
        <v>#N/A</v>
      </c>
      <c r="AS886" t="e">
        <f t="shared" si="915"/>
        <v>#N/A</v>
      </c>
      <c r="AT886" t="e">
        <f t="shared" si="916"/>
        <v>#N/A</v>
      </c>
      <c r="AU886" t="e">
        <f t="shared" si="917"/>
        <v>#N/A</v>
      </c>
      <c r="AV886" t="e">
        <f t="shared" si="918"/>
        <v>#N/A</v>
      </c>
      <c r="AW886" t="e">
        <f t="shared" si="919"/>
        <v>#N/A</v>
      </c>
      <c r="AX886" t="e">
        <f t="shared" si="920"/>
        <v>#N/A</v>
      </c>
      <c r="AY886" t="e">
        <f t="shared" si="921"/>
        <v>#N/A</v>
      </c>
      <c r="AZ886" t="e">
        <f t="shared" si="922"/>
        <v>#N/A</v>
      </c>
      <c r="BA886" t="e">
        <f t="shared" si="923"/>
        <v>#N/A</v>
      </c>
      <c r="BB886" t="e">
        <f t="shared" si="924"/>
        <v>#N/A</v>
      </c>
      <c r="BC886" t="e">
        <f t="shared" si="925"/>
        <v>#N/A</v>
      </c>
      <c r="BD886" t="e">
        <f t="shared" si="926"/>
        <v>#N/A</v>
      </c>
      <c r="BE886" t="e">
        <f t="shared" si="927"/>
        <v>#N/A</v>
      </c>
      <c r="BF886" t="e">
        <f t="shared" si="928"/>
        <v>#N/A</v>
      </c>
      <c r="BG886" t="e">
        <f t="shared" si="929"/>
        <v>#N/A</v>
      </c>
      <c r="BH886" t="e">
        <f t="shared" si="930"/>
        <v>#N/A</v>
      </c>
      <c r="BI886" t="e">
        <f t="shared" si="931"/>
        <v>#N/A</v>
      </c>
      <c r="BJ886" t="e">
        <f t="shared" si="932"/>
        <v>#N/A</v>
      </c>
      <c r="BK886" t="e">
        <f t="shared" si="933"/>
        <v>#N/A</v>
      </c>
      <c r="BL886" t="e">
        <f t="shared" si="934"/>
        <v>#N/A</v>
      </c>
      <c r="BM886" t="e">
        <f t="shared" si="935"/>
        <v>#N/A</v>
      </c>
      <c r="BN886" t="e">
        <f t="shared" si="936"/>
        <v>#N/A</v>
      </c>
      <c r="BO886" t="e">
        <f t="shared" si="937"/>
        <v>#N/A</v>
      </c>
      <c r="BP886" t="e">
        <f t="shared" si="938"/>
        <v>#N/A</v>
      </c>
      <c r="BQ886" t="e">
        <f t="shared" si="939"/>
        <v>#N/A</v>
      </c>
      <c r="BR886" t="e">
        <f t="shared" si="940"/>
        <v>#N/A</v>
      </c>
      <c r="BS886" t="e">
        <f t="shared" si="941"/>
        <v>#N/A</v>
      </c>
      <c r="BT886" t="e">
        <f t="shared" si="942"/>
        <v>#N/A</v>
      </c>
      <c r="BU886" t="e">
        <f t="shared" si="943"/>
        <v>#N/A</v>
      </c>
      <c r="BV886" t="e">
        <f t="shared" si="944"/>
        <v>#N/A</v>
      </c>
      <c r="BX886" t="e">
        <f t="shared" si="945"/>
        <v>#N/A</v>
      </c>
      <c r="BY886" t="e">
        <f t="shared" si="946"/>
        <v>#N/A</v>
      </c>
      <c r="BZ886" t="e">
        <f t="shared" si="947"/>
        <v>#N/A</v>
      </c>
      <c r="CA886" t="e">
        <f t="shared" si="948"/>
        <v>#N/A</v>
      </c>
      <c r="CB886" t="e">
        <f t="shared" si="949"/>
        <v>#N/A</v>
      </c>
      <c r="CC886" t="e">
        <f t="shared" si="950"/>
        <v>#N/A</v>
      </c>
      <c r="CD886" t="e">
        <f t="shared" si="951"/>
        <v>#N/A</v>
      </c>
      <c r="CE886" t="e">
        <f t="shared" si="952"/>
        <v>#N/A</v>
      </c>
      <c r="CF886" t="e">
        <f t="shared" si="953"/>
        <v>#N/A</v>
      </c>
      <c r="CG886" t="e">
        <f t="shared" si="954"/>
        <v>#N/A</v>
      </c>
      <c r="CH886" t="e">
        <f t="shared" si="955"/>
        <v>#N/A</v>
      </c>
      <c r="CI886" t="e">
        <f t="shared" si="956"/>
        <v>#N/A</v>
      </c>
      <c r="CJ886" t="e">
        <f t="shared" si="957"/>
        <v>#N/A</v>
      </c>
      <c r="CK886" t="e">
        <f t="shared" si="958"/>
        <v>#N/A</v>
      </c>
      <c r="CL886" t="e">
        <f t="shared" si="959"/>
        <v>#N/A</v>
      </c>
      <c r="CM886" t="e">
        <f t="shared" si="960"/>
        <v>#N/A</v>
      </c>
      <c r="CN886" t="e">
        <f t="shared" si="961"/>
        <v>#N/A</v>
      </c>
      <c r="CO886" t="e">
        <f t="shared" si="962"/>
        <v>#N/A</v>
      </c>
      <c r="CP886" t="e">
        <f t="shared" si="963"/>
        <v>#N/A</v>
      </c>
      <c r="CQ886" t="e">
        <f t="shared" si="964"/>
        <v>#N/A</v>
      </c>
      <c r="CR886" t="e">
        <f t="shared" si="965"/>
        <v>#N/A</v>
      </c>
      <c r="CS886" t="e">
        <f t="shared" si="966"/>
        <v>#N/A</v>
      </c>
      <c r="CT886" t="e">
        <f t="shared" si="967"/>
        <v>#N/A</v>
      </c>
      <c r="CU886" t="e">
        <f t="shared" si="968"/>
        <v>#N/A</v>
      </c>
      <c r="CV886" t="e">
        <f t="shared" si="969"/>
        <v>#N/A</v>
      </c>
      <c r="CW886" t="e">
        <f t="shared" si="970"/>
        <v>#N/A</v>
      </c>
      <c r="CX886" t="e">
        <f t="shared" si="971"/>
        <v>#N/A</v>
      </c>
      <c r="CY886" t="e">
        <f t="shared" si="972"/>
        <v>#N/A</v>
      </c>
      <c r="CZ886" t="e">
        <f t="shared" si="973"/>
        <v>#N/A</v>
      </c>
      <c r="DA886" t="e">
        <f t="shared" si="974"/>
        <v>#N/A</v>
      </c>
      <c r="DB886" t="e">
        <f t="shared" si="975"/>
        <v>#N/A</v>
      </c>
      <c r="DC886" t="e">
        <f t="shared" si="976"/>
        <v>#N/A</v>
      </c>
      <c r="DD886" t="e">
        <f t="shared" si="977"/>
        <v>#N/A</v>
      </c>
      <c r="DE886" t="e">
        <f t="shared" si="978"/>
        <v>#N/A</v>
      </c>
      <c r="DF886" t="e">
        <f t="shared" si="979"/>
        <v>#N/A</v>
      </c>
    </row>
    <row r="887" spans="1:110" x14ac:dyDescent="0.25">
      <c r="A887" s="4">
        <f>raw!$A888:$A888</f>
        <v>0</v>
      </c>
      <c r="B887" s="6">
        <f>raw!$B888:$B888</f>
        <v>0</v>
      </c>
      <c r="D887" t="e">
        <f>IF(score!$C887=".",".",IF(score!$C887=0,"1",IF(score!$C887=25,"0",IF(score!$C887=50,"0",IF(score!$C887=75,"0",IF(score!$C887=100,"0"))))))</f>
        <v>#N/A</v>
      </c>
      <c r="E887" t="e">
        <f>IF(score!$C887=".",".",IF(score!$C887=0,"0",IF(score!$C887=25,"1",IF(score!$C887=50,"0",IF(score!$C887=75,"0",IF(score!$C887=100,"0"))))))</f>
        <v>#N/A</v>
      </c>
      <c r="F887" t="e">
        <f>IF(score!$C887=".",".",IF(score!$C887=0,"0",IF(score!$C887=25,"0",IF(score!$C887=50,"1",IF(score!$C887=75,"0",IF(score!$C887=100,"0"))))))</f>
        <v>#N/A</v>
      </c>
      <c r="G887" t="e">
        <f>IF(score!$C887=".",".",IF(score!$C887=0,"0",IF(score!$C887=25,"0",IF(score!$C887=50,"0",IF(score!$C887=75,"1",IF(score!$C887=100,"0"))))))</f>
        <v>#N/A</v>
      </c>
      <c r="H887" t="e">
        <f>IF(score!$D887=".",".",IF(score!$D887=0,"1",IF(score!$D887=50,"0",IF(score!$D887=100,"0"))))</f>
        <v>#N/A</v>
      </c>
      <c r="I887" t="e">
        <f>IF(score!$D887=".",".",IF(score!$D887=0,"0",IF(score!$D887=50,"1",IF(score!$D887=100,"0"))))</f>
        <v>#N/A</v>
      </c>
      <c r="J887" t="e">
        <f>IF(score!$E887=".",".",IF(score!$E887=0,"1",IF(score!$E887=50,"0",IF(score!$E887=100,"0"))))</f>
        <v>#N/A</v>
      </c>
      <c r="K887" t="e">
        <f>IF(score!$E887=".",".",IF(score!$E887=0,"0",IF(score!$E887=50,"1",IF(score!$E887=100,"0"))))</f>
        <v>#N/A</v>
      </c>
      <c r="L887" t="e">
        <f>IF(score!$F887=".",".",IF(score!$F887=0,"1",IF(score!$F887=100,"0")))</f>
        <v>#N/A</v>
      </c>
      <c r="M887" t="e">
        <f>IF(score!$G887=".",".",IF(score!$G887=0,"1",IF(score!$G887=100,"0")))</f>
        <v>#N/A</v>
      </c>
      <c r="N887" t="e">
        <f>IF(score!$H887=".",".",IF(score!$H887=0,"1",IF(score!$H887=100,"0")))</f>
        <v>#N/A</v>
      </c>
      <c r="O887" t="e">
        <f>IF(score!$I887=".",".",IF(score!$I887=0,"1",IF(score!$I887=50,"0",IF(score!$I887=100,"0"))))</f>
        <v>#N/A</v>
      </c>
      <c r="P887" t="e">
        <f>IF(score!$J887=".",".",IF(score!$J887=0,"1",IF(score!$J887=25,"0",IF(score!$J887=50,"0",IF(score!$J887=75,"0",IF(score!$J887=100,"0"))))))</f>
        <v>#N/A</v>
      </c>
      <c r="Q887" t="e">
        <f>IF(score!$J887=".",".",IF(score!$J887=0,"0",IF(score!$J887=25,"1",IF(score!$J887=50,"0",IF(score!$J887=75,"0",IF(score!$J887=100,"0"))))))</f>
        <v>#N/A</v>
      </c>
      <c r="R887" t="e">
        <f>IF(score!$J887=".",".",IF(score!$J887=0,"0",IF(score!$J887=25,"0",IF(score!$J887=50,"1",IF(score!$J887=75,"0",IF(score!$J887=100,"0"))))))</f>
        <v>#N/A</v>
      </c>
      <c r="S887" t="e">
        <f>IF(score!$J887=".",".",IF(score!$J887=0,"0",IF(score!$J887=25,"0",IF(score!$J887=50,"0",IF(score!$J887=75,"1",IF(score!$J887=100,"0"))))))</f>
        <v>#N/A</v>
      </c>
      <c r="T887" t="e">
        <f>IF(score!$K887=".",".",IF(score!$K887=0,"1",IF(score!$K887=20,"0",IF(score!$K887=40,"0",IF(score!$K887=60,"0",IF(score!$K887=80,"0",IF(score!$K887=100,"0")))))))</f>
        <v>#N/A</v>
      </c>
      <c r="U887" t="e">
        <f>IF(score!$K887=".",".",IF(score!$K887=0,"0",IF(score!$K887=20,"1",IF(score!$K887=40,"0",IF(score!$K887=60,"0",IF(score!$K887=80,"0",IF(score!$K887=100,"0")))))))</f>
        <v>#N/A</v>
      </c>
      <c r="V887" t="e">
        <f>IF(score!$K887=".",".",IF(score!$K887=0,"0",IF(score!$K887=20,"0",IF(score!$K887=40,"1",IF(score!$K887=60,"0",IF(score!$K887=80,"0",IF(score!$K887=100,"0")))))))</f>
        <v>#N/A</v>
      </c>
      <c r="W887" t="e">
        <f>IF(score!$K887=".",".",IF(score!$K887=0,"0",IF(score!$K887=20,"0",IF(score!$K887=40,"0",IF(score!$K887=60,"1",IF(score!$K887=80,"0",IF(score!$K887=100,"0")))))))</f>
        <v>#N/A</v>
      </c>
      <c r="X887" t="e">
        <f>IF(score!$K887=".",".",IF(score!$K887=0,"0",IF(score!$K887=20,"0",IF(score!$K887=40,"0",IF(score!$K887=60,"0",IF(score!$K887=80,"1",IF(score!$K887=100,"0")))))))</f>
        <v>#N/A</v>
      </c>
      <c r="Y887" t="e">
        <f>IF(score!$L887=".",".",IF(score!$L887=0,"1",IF(score!$L887=20,"0",IF(score!$L887=40,"0",IF(score!$L887=60,"0",IF(score!$L887=80,"0",IF(score!$L887=100,"0")))))))</f>
        <v>#N/A</v>
      </c>
      <c r="Z887" t="e">
        <f>IF(score!$L887=".",".",IF(score!$L887=0,"0",IF(score!$L887=20,"1",IF(score!$L887=40,"0",IF(score!$L887=60,"0",IF(score!$L887=80,"0",IF(score!$L887=100,"0")))))))</f>
        <v>#N/A</v>
      </c>
      <c r="AA887" t="e">
        <f>IF(score!$L887=".",".",IF(score!$L887=0,"0",IF(score!$L887=20,"0",IF(score!$L887=40,"1",IF(score!$L887=60,"0",IF(score!$L887=80,"0",IF(score!$L887=100,"0")))))))</f>
        <v>#N/A</v>
      </c>
      <c r="AB887" t="e">
        <f>IF(score!$L887=".",".",IF(score!$L887=0,"0",IF(score!$L887=20,"0",IF(score!$L887=40,"0",IF(score!$L887=60,"1",IF(score!$L887=80,"0",IF(score!$L887=100,"0")))))))</f>
        <v>#N/A</v>
      </c>
      <c r="AC887" t="e">
        <f>IF(score!$L887=".",".",IF(score!$L887=0,"0",IF(score!$L887=20,"0",IF(score!$L887=40,"0",IF(score!$L887=60,"0",IF(score!$L887=80,"1",IF(score!L887=100,"0")))))))</f>
        <v>#N/A</v>
      </c>
      <c r="AD887" t="e">
        <f>IF(score!$M887=".",".",IF(score!$M887=0,"1",IF(score!$M887=20,"0",IF(score!$M887=40,"0",IF(score!$M887=60,"0",IF(score!$M887=80,"0",IF(score!$M887=100,"0")))))))</f>
        <v>#N/A</v>
      </c>
      <c r="AE887" t="e">
        <f>IF(score!$M887=".",".",IF(score!$M887=0,"0",IF(score!$M887=20,"1",IF(score!$M887=40,"0",IF(score!$M887=60,"0",IF(score!$M887=80,"0",IF(score!$M887=100,"0")))))))</f>
        <v>#N/A</v>
      </c>
      <c r="AF887" t="e">
        <f>IF(score!$M887=".",".",IF(score!$M887=0,"0",IF(score!$M887=20,"0",IF(score!$M887=40,"1",IF(score!$M887=60,"0",IF(score!$M887=80,"0",IF(score!$M887=100,"0")))))))</f>
        <v>#N/A</v>
      </c>
      <c r="AG887" t="e">
        <f>IF(score!$M887=".",".",IF(score!$M887=0,"0",IF(score!$M887=20,"0",IF(score!$M887=40,"0",IF(score!$M887=60,"1",IF(score!$M887=80,"0",IF(score!$M887=100,"0")))))))</f>
        <v>#N/A</v>
      </c>
      <c r="AH887" t="e">
        <f>IF(score!$M887=".",".",IF(score!$M887=0,"0",IF(score!$M887=20,"0",IF(score!$M887=40,"0",IF(score!$M887=60,"0",IF(score!$M887=80,"1",IF(score!$M887=100,"0")))))))</f>
        <v>#N/A</v>
      </c>
      <c r="AI887" t="e">
        <f>IF(score!$N887=".",".",IF(score!$N887=0,"1",IF(score!$N887=25,"0",IF(score!$N887=50,"0",IF(score!$N887=75,"0",IF(score!$N887=100,"0"))))))</f>
        <v>#N/A</v>
      </c>
      <c r="AJ887" t="e">
        <f>IF(score!$N887=".",".",IF(score!$N887=0,"0",IF(score!$N887=25,"1",IF(score!$N887=50,"0",IF(score!$N887=75,"0",IF(score!$N887=100,"0"))))))</f>
        <v>#N/A</v>
      </c>
      <c r="AK887" t="e">
        <f>IF(score!$N887=".",".",IF(score!$N887=0,"0",IF(score!$N887=25,"0",IF(score!$N887=50,"1",IF(score!$N887=75,"0",IF(score!$N887=100,"0"))))))</f>
        <v>#N/A</v>
      </c>
      <c r="AL887" t="e">
        <f>IF(score!$N887=".",".",IF(score!$N887=0,"0",IF(score!$N887=25,"0",IF(score!$N887=50,"0",IF(score!$N887=75,"1",IF(score!$N887=100,"0"))))))</f>
        <v>#N/A</v>
      </c>
      <c r="AN887" t="e">
        <f t="shared" si="910"/>
        <v>#N/A</v>
      </c>
      <c r="AO887" t="e">
        <f t="shared" si="911"/>
        <v>#N/A</v>
      </c>
      <c r="AP887" t="e">
        <f t="shared" si="912"/>
        <v>#N/A</v>
      </c>
      <c r="AQ887" t="e">
        <f t="shared" si="913"/>
        <v>#N/A</v>
      </c>
      <c r="AR887" t="e">
        <f t="shared" si="914"/>
        <v>#N/A</v>
      </c>
      <c r="AS887" t="e">
        <f t="shared" si="915"/>
        <v>#N/A</v>
      </c>
      <c r="AT887" t="e">
        <f t="shared" si="916"/>
        <v>#N/A</v>
      </c>
      <c r="AU887" t="e">
        <f t="shared" si="917"/>
        <v>#N/A</v>
      </c>
      <c r="AV887" t="e">
        <f t="shared" si="918"/>
        <v>#N/A</v>
      </c>
      <c r="AW887" t="e">
        <f t="shared" si="919"/>
        <v>#N/A</v>
      </c>
      <c r="AX887" t="e">
        <f t="shared" si="920"/>
        <v>#N/A</v>
      </c>
      <c r="AY887" t="e">
        <f t="shared" si="921"/>
        <v>#N/A</v>
      </c>
      <c r="AZ887" t="e">
        <f t="shared" si="922"/>
        <v>#N/A</v>
      </c>
      <c r="BA887" t="e">
        <f t="shared" si="923"/>
        <v>#N/A</v>
      </c>
      <c r="BB887" t="e">
        <f t="shared" si="924"/>
        <v>#N/A</v>
      </c>
      <c r="BC887" t="e">
        <f t="shared" si="925"/>
        <v>#N/A</v>
      </c>
      <c r="BD887" t="e">
        <f t="shared" si="926"/>
        <v>#N/A</v>
      </c>
      <c r="BE887" t="e">
        <f t="shared" si="927"/>
        <v>#N/A</v>
      </c>
      <c r="BF887" t="e">
        <f t="shared" si="928"/>
        <v>#N/A</v>
      </c>
      <c r="BG887" t="e">
        <f t="shared" si="929"/>
        <v>#N/A</v>
      </c>
      <c r="BH887" t="e">
        <f t="shared" si="930"/>
        <v>#N/A</v>
      </c>
      <c r="BI887" t="e">
        <f t="shared" si="931"/>
        <v>#N/A</v>
      </c>
      <c r="BJ887" t="e">
        <f t="shared" si="932"/>
        <v>#N/A</v>
      </c>
      <c r="BK887" t="e">
        <f t="shared" si="933"/>
        <v>#N/A</v>
      </c>
      <c r="BL887" t="e">
        <f t="shared" si="934"/>
        <v>#N/A</v>
      </c>
      <c r="BM887" t="e">
        <f t="shared" si="935"/>
        <v>#N/A</v>
      </c>
      <c r="BN887" t="e">
        <f t="shared" si="936"/>
        <v>#N/A</v>
      </c>
      <c r="BO887" t="e">
        <f t="shared" si="937"/>
        <v>#N/A</v>
      </c>
      <c r="BP887" t="e">
        <f t="shared" si="938"/>
        <v>#N/A</v>
      </c>
      <c r="BQ887" t="e">
        <f t="shared" si="939"/>
        <v>#N/A</v>
      </c>
      <c r="BR887" t="e">
        <f t="shared" si="940"/>
        <v>#N/A</v>
      </c>
      <c r="BS887" t="e">
        <f t="shared" si="941"/>
        <v>#N/A</v>
      </c>
      <c r="BT887" t="e">
        <f t="shared" si="942"/>
        <v>#N/A</v>
      </c>
      <c r="BU887" t="e">
        <f t="shared" si="943"/>
        <v>#N/A</v>
      </c>
      <c r="BV887" t="e">
        <f t="shared" si="944"/>
        <v>#N/A</v>
      </c>
      <c r="BX887" t="e">
        <f t="shared" si="945"/>
        <v>#N/A</v>
      </c>
      <c r="BY887" t="e">
        <f t="shared" si="946"/>
        <v>#N/A</v>
      </c>
      <c r="BZ887" t="e">
        <f t="shared" si="947"/>
        <v>#N/A</v>
      </c>
      <c r="CA887" t="e">
        <f t="shared" si="948"/>
        <v>#N/A</v>
      </c>
      <c r="CB887" t="e">
        <f t="shared" si="949"/>
        <v>#N/A</v>
      </c>
      <c r="CC887" t="e">
        <f t="shared" si="950"/>
        <v>#N/A</v>
      </c>
      <c r="CD887" t="e">
        <f t="shared" si="951"/>
        <v>#N/A</v>
      </c>
      <c r="CE887" t="e">
        <f t="shared" si="952"/>
        <v>#N/A</v>
      </c>
      <c r="CF887" t="e">
        <f t="shared" si="953"/>
        <v>#N/A</v>
      </c>
      <c r="CG887" t="e">
        <f t="shared" si="954"/>
        <v>#N/A</v>
      </c>
      <c r="CH887" t="e">
        <f t="shared" si="955"/>
        <v>#N/A</v>
      </c>
      <c r="CI887" t="e">
        <f t="shared" si="956"/>
        <v>#N/A</v>
      </c>
      <c r="CJ887" t="e">
        <f t="shared" si="957"/>
        <v>#N/A</v>
      </c>
      <c r="CK887" t="e">
        <f t="shared" si="958"/>
        <v>#N/A</v>
      </c>
      <c r="CL887" t="e">
        <f t="shared" si="959"/>
        <v>#N/A</v>
      </c>
      <c r="CM887" t="e">
        <f t="shared" si="960"/>
        <v>#N/A</v>
      </c>
      <c r="CN887" t="e">
        <f t="shared" si="961"/>
        <v>#N/A</v>
      </c>
      <c r="CO887" t="e">
        <f t="shared" si="962"/>
        <v>#N/A</v>
      </c>
      <c r="CP887" t="e">
        <f t="shared" si="963"/>
        <v>#N/A</v>
      </c>
      <c r="CQ887" t="e">
        <f t="shared" si="964"/>
        <v>#N/A</v>
      </c>
      <c r="CR887" t="e">
        <f t="shared" si="965"/>
        <v>#N/A</v>
      </c>
      <c r="CS887" t="e">
        <f t="shared" si="966"/>
        <v>#N/A</v>
      </c>
      <c r="CT887" t="e">
        <f t="shared" si="967"/>
        <v>#N/A</v>
      </c>
      <c r="CU887" t="e">
        <f t="shared" si="968"/>
        <v>#N/A</v>
      </c>
      <c r="CV887" t="e">
        <f t="shared" si="969"/>
        <v>#N/A</v>
      </c>
      <c r="CW887" t="e">
        <f t="shared" si="970"/>
        <v>#N/A</v>
      </c>
      <c r="CX887" t="e">
        <f t="shared" si="971"/>
        <v>#N/A</v>
      </c>
      <c r="CY887" t="e">
        <f t="shared" si="972"/>
        <v>#N/A</v>
      </c>
      <c r="CZ887" t="e">
        <f t="shared" si="973"/>
        <v>#N/A</v>
      </c>
      <c r="DA887" t="e">
        <f t="shared" si="974"/>
        <v>#N/A</v>
      </c>
      <c r="DB887" t="e">
        <f t="shared" si="975"/>
        <v>#N/A</v>
      </c>
      <c r="DC887" t="e">
        <f t="shared" si="976"/>
        <v>#N/A</v>
      </c>
      <c r="DD887" t="e">
        <f t="shared" si="977"/>
        <v>#N/A</v>
      </c>
      <c r="DE887" t="e">
        <f t="shared" si="978"/>
        <v>#N/A</v>
      </c>
      <c r="DF887" t="e">
        <f t="shared" si="979"/>
        <v>#N/A</v>
      </c>
    </row>
    <row r="888" spans="1:110" x14ac:dyDescent="0.25">
      <c r="A888" s="4">
        <f>raw!$A889:$A889</f>
        <v>0</v>
      </c>
      <c r="B888" s="6">
        <f>raw!$B889:$B889</f>
        <v>0</v>
      </c>
      <c r="D888" t="e">
        <f>IF(score!$C888=".",".",IF(score!$C888=0,"1",IF(score!$C888=25,"0",IF(score!$C888=50,"0",IF(score!$C888=75,"0",IF(score!$C888=100,"0"))))))</f>
        <v>#N/A</v>
      </c>
      <c r="E888" t="e">
        <f>IF(score!$C888=".",".",IF(score!$C888=0,"0",IF(score!$C888=25,"1",IF(score!$C888=50,"0",IF(score!$C888=75,"0",IF(score!$C888=100,"0"))))))</f>
        <v>#N/A</v>
      </c>
      <c r="F888" t="e">
        <f>IF(score!$C888=".",".",IF(score!$C888=0,"0",IF(score!$C888=25,"0",IF(score!$C888=50,"1",IF(score!$C888=75,"0",IF(score!$C888=100,"0"))))))</f>
        <v>#N/A</v>
      </c>
      <c r="G888" t="e">
        <f>IF(score!$C888=".",".",IF(score!$C888=0,"0",IF(score!$C888=25,"0",IF(score!$C888=50,"0",IF(score!$C888=75,"1",IF(score!$C888=100,"0"))))))</f>
        <v>#N/A</v>
      </c>
      <c r="H888" t="e">
        <f>IF(score!$D888=".",".",IF(score!$D888=0,"1",IF(score!$D888=50,"0",IF(score!$D888=100,"0"))))</f>
        <v>#N/A</v>
      </c>
      <c r="I888" t="e">
        <f>IF(score!$D888=".",".",IF(score!$D888=0,"0",IF(score!$D888=50,"1",IF(score!$D888=100,"0"))))</f>
        <v>#N/A</v>
      </c>
      <c r="J888" t="e">
        <f>IF(score!$E888=".",".",IF(score!$E888=0,"1",IF(score!$E888=50,"0",IF(score!$E888=100,"0"))))</f>
        <v>#N/A</v>
      </c>
      <c r="K888" t="e">
        <f>IF(score!$E888=".",".",IF(score!$E888=0,"0",IF(score!$E888=50,"1",IF(score!$E888=100,"0"))))</f>
        <v>#N/A</v>
      </c>
      <c r="L888" t="e">
        <f>IF(score!$F888=".",".",IF(score!$F888=0,"1",IF(score!$F888=100,"0")))</f>
        <v>#N/A</v>
      </c>
      <c r="M888" t="e">
        <f>IF(score!$G888=".",".",IF(score!$G888=0,"1",IF(score!$G888=100,"0")))</f>
        <v>#N/A</v>
      </c>
      <c r="N888" t="e">
        <f>IF(score!$H888=".",".",IF(score!$H888=0,"1",IF(score!$H888=100,"0")))</f>
        <v>#N/A</v>
      </c>
      <c r="O888" t="e">
        <f>IF(score!$I888=".",".",IF(score!$I888=0,"1",IF(score!$I888=50,"0",IF(score!$I888=100,"0"))))</f>
        <v>#N/A</v>
      </c>
      <c r="P888" t="e">
        <f>IF(score!$J888=".",".",IF(score!$J888=0,"1",IF(score!$J888=25,"0",IF(score!$J888=50,"0",IF(score!$J888=75,"0",IF(score!$J888=100,"0"))))))</f>
        <v>#N/A</v>
      </c>
      <c r="Q888" t="e">
        <f>IF(score!$J888=".",".",IF(score!$J888=0,"0",IF(score!$J888=25,"1",IF(score!$J888=50,"0",IF(score!$J888=75,"0",IF(score!$J888=100,"0"))))))</f>
        <v>#N/A</v>
      </c>
      <c r="R888" t="e">
        <f>IF(score!$J888=".",".",IF(score!$J888=0,"0",IF(score!$J888=25,"0",IF(score!$J888=50,"1",IF(score!$J888=75,"0",IF(score!$J888=100,"0"))))))</f>
        <v>#N/A</v>
      </c>
      <c r="S888" t="e">
        <f>IF(score!$J888=".",".",IF(score!$J888=0,"0",IF(score!$J888=25,"0",IF(score!$J888=50,"0",IF(score!$J888=75,"1",IF(score!$J888=100,"0"))))))</f>
        <v>#N/A</v>
      </c>
      <c r="T888" t="e">
        <f>IF(score!$K888=".",".",IF(score!$K888=0,"1",IF(score!$K888=20,"0",IF(score!$K888=40,"0",IF(score!$K888=60,"0",IF(score!$K888=80,"0",IF(score!$K888=100,"0")))))))</f>
        <v>#N/A</v>
      </c>
      <c r="U888" t="e">
        <f>IF(score!$K888=".",".",IF(score!$K888=0,"0",IF(score!$K888=20,"1",IF(score!$K888=40,"0",IF(score!$K888=60,"0",IF(score!$K888=80,"0",IF(score!$K888=100,"0")))))))</f>
        <v>#N/A</v>
      </c>
      <c r="V888" t="e">
        <f>IF(score!$K888=".",".",IF(score!$K888=0,"0",IF(score!$K888=20,"0",IF(score!$K888=40,"1",IF(score!$K888=60,"0",IF(score!$K888=80,"0",IF(score!$K888=100,"0")))))))</f>
        <v>#N/A</v>
      </c>
      <c r="W888" t="e">
        <f>IF(score!$K888=".",".",IF(score!$K888=0,"0",IF(score!$K888=20,"0",IF(score!$K888=40,"0",IF(score!$K888=60,"1",IF(score!$K888=80,"0",IF(score!$K888=100,"0")))))))</f>
        <v>#N/A</v>
      </c>
      <c r="X888" t="e">
        <f>IF(score!$K888=".",".",IF(score!$K888=0,"0",IF(score!$K888=20,"0",IF(score!$K888=40,"0",IF(score!$K888=60,"0",IF(score!$K888=80,"1",IF(score!$K888=100,"0")))))))</f>
        <v>#N/A</v>
      </c>
      <c r="Y888" t="e">
        <f>IF(score!$L888=".",".",IF(score!$L888=0,"1",IF(score!$L888=20,"0",IF(score!$L888=40,"0",IF(score!$L888=60,"0",IF(score!$L888=80,"0",IF(score!$L888=100,"0")))))))</f>
        <v>#N/A</v>
      </c>
      <c r="Z888" t="e">
        <f>IF(score!$L888=".",".",IF(score!$L888=0,"0",IF(score!$L888=20,"1",IF(score!$L888=40,"0",IF(score!$L888=60,"0",IF(score!$L888=80,"0",IF(score!$L888=100,"0")))))))</f>
        <v>#N/A</v>
      </c>
      <c r="AA888" t="e">
        <f>IF(score!$L888=".",".",IF(score!$L888=0,"0",IF(score!$L888=20,"0",IF(score!$L888=40,"1",IF(score!$L888=60,"0",IF(score!$L888=80,"0",IF(score!$L888=100,"0")))))))</f>
        <v>#N/A</v>
      </c>
      <c r="AB888" t="e">
        <f>IF(score!$L888=".",".",IF(score!$L888=0,"0",IF(score!$L888=20,"0",IF(score!$L888=40,"0",IF(score!$L888=60,"1",IF(score!$L888=80,"0",IF(score!$L888=100,"0")))))))</f>
        <v>#N/A</v>
      </c>
      <c r="AC888" t="e">
        <f>IF(score!$L888=".",".",IF(score!$L888=0,"0",IF(score!$L888=20,"0",IF(score!$L888=40,"0",IF(score!$L888=60,"0",IF(score!$L888=80,"1",IF(score!L888=100,"0")))))))</f>
        <v>#N/A</v>
      </c>
      <c r="AD888" t="e">
        <f>IF(score!$M888=".",".",IF(score!$M888=0,"1",IF(score!$M888=20,"0",IF(score!$M888=40,"0",IF(score!$M888=60,"0",IF(score!$M888=80,"0",IF(score!$M888=100,"0")))))))</f>
        <v>#N/A</v>
      </c>
      <c r="AE888" t="e">
        <f>IF(score!$M888=".",".",IF(score!$M888=0,"0",IF(score!$M888=20,"1",IF(score!$M888=40,"0",IF(score!$M888=60,"0",IF(score!$M888=80,"0",IF(score!$M888=100,"0")))))))</f>
        <v>#N/A</v>
      </c>
      <c r="AF888" t="e">
        <f>IF(score!$M888=".",".",IF(score!$M888=0,"0",IF(score!$M888=20,"0",IF(score!$M888=40,"1",IF(score!$M888=60,"0",IF(score!$M888=80,"0",IF(score!$M888=100,"0")))))))</f>
        <v>#N/A</v>
      </c>
      <c r="AG888" t="e">
        <f>IF(score!$M888=".",".",IF(score!$M888=0,"0",IF(score!$M888=20,"0",IF(score!$M888=40,"0",IF(score!$M888=60,"1",IF(score!$M888=80,"0",IF(score!$M888=100,"0")))))))</f>
        <v>#N/A</v>
      </c>
      <c r="AH888" t="e">
        <f>IF(score!$M888=".",".",IF(score!$M888=0,"0",IF(score!$M888=20,"0",IF(score!$M888=40,"0",IF(score!$M888=60,"0",IF(score!$M888=80,"1",IF(score!$M888=100,"0")))))))</f>
        <v>#N/A</v>
      </c>
      <c r="AI888" t="e">
        <f>IF(score!$N888=".",".",IF(score!$N888=0,"1",IF(score!$N888=25,"0",IF(score!$N888=50,"0",IF(score!$N888=75,"0",IF(score!$N888=100,"0"))))))</f>
        <v>#N/A</v>
      </c>
      <c r="AJ888" t="e">
        <f>IF(score!$N888=".",".",IF(score!$N888=0,"0",IF(score!$N888=25,"1",IF(score!$N888=50,"0",IF(score!$N888=75,"0",IF(score!$N888=100,"0"))))))</f>
        <v>#N/A</v>
      </c>
      <c r="AK888" t="e">
        <f>IF(score!$N888=".",".",IF(score!$N888=0,"0",IF(score!$N888=25,"0",IF(score!$N888=50,"1",IF(score!$N888=75,"0",IF(score!$N888=100,"0"))))))</f>
        <v>#N/A</v>
      </c>
      <c r="AL888" t="e">
        <f>IF(score!$N888=".",".",IF(score!$N888=0,"0",IF(score!$N888=25,"0",IF(score!$N888=50,"0",IF(score!$N888=75,"1",IF(score!$N888=100,"0"))))))</f>
        <v>#N/A</v>
      </c>
      <c r="AN888" t="e">
        <f t="shared" si="910"/>
        <v>#N/A</v>
      </c>
      <c r="AO888" t="e">
        <f t="shared" si="911"/>
        <v>#N/A</v>
      </c>
      <c r="AP888" t="e">
        <f t="shared" si="912"/>
        <v>#N/A</v>
      </c>
      <c r="AQ888" t="e">
        <f t="shared" si="913"/>
        <v>#N/A</v>
      </c>
      <c r="AR888" t="e">
        <f t="shared" si="914"/>
        <v>#N/A</v>
      </c>
      <c r="AS888" t="e">
        <f t="shared" si="915"/>
        <v>#N/A</v>
      </c>
      <c r="AT888" t="e">
        <f t="shared" si="916"/>
        <v>#N/A</v>
      </c>
      <c r="AU888" t="e">
        <f t="shared" si="917"/>
        <v>#N/A</v>
      </c>
      <c r="AV888" t="e">
        <f t="shared" si="918"/>
        <v>#N/A</v>
      </c>
      <c r="AW888" t="e">
        <f t="shared" si="919"/>
        <v>#N/A</v>
      </c>
      <c r="AX888" t="e">
        <f t="shared" si="920"/>
        <v>#N/A</v>
      </c>
      <c r="AY888" t="e">
        <f t="shared" si="921"/>
        <v>#N/A</v>
      </c>
      <c r="AZ888" t="e">
        <f t="shared" si="922"/>
        <v>#N/A</v>
      </c>
      <c r="BA888" t="e">
        <f t="shared" si="923"/>
        <v>#N/A</v>
      </c>
      <c r="BB888" t="e">
        <f t="shared" si="924"/>
        <v>#N/A</v>
      </c>
      <c r="BC888" t="e">
        <f t="shared" si="925"/>
        <v>#N/A</v>
      </c>
      <c r="BD888" t="e">
        <f t="shared" si="926"/>
        <v>#N/A</v>
      </c>
      <c r="BE888" t="e">
        <f t="shared" si="927"/>
        <v>#N/A</v>
      </c>
      <c r="BF888" t="e">
        <f t="shared" si="928"/>
        <v>#N/A</v>
      </c>
      <c r="BG888" t="e">
        <f t="shared" si="929"/>
        <v>#N/A</v>
      </c>
      <c r="BH888" t="e">
        <f t="shared" si="930"/>
        <v>#N/A</v>
      </c>
      <c r="BI888" t="e">
        <f t="shared" si="931"/>
        <v>#N/A</v>
      </c>
      <c r="BJ888" t="e">
        <f t="shared" si="932"/>
        <v>#N/A</v>
      </c>
      <c r="BK888" t="e">
        <f t="shared" si="933"/>
        <v>#N/A</v>
      </c>
      <c r="BL888" t="e">
        <f t="shared" si="934"/>
        <v>#N/A</v>
      </c>
      <c r="BM888" t="e">
        <f t="shared" si="935"/>
        <v>#N/A</v>
      </c>
      <c r="BN888" t="e">
        <f t="shared" si="936"/>
        <v>#N/A</v>
      </c>
      <c r="BO888" t="e">
        <f t="shared" si="937"/>
        <v>#N/A</v>
      </c>
      <c r="BP888" t="e">
        <f t="shared" si="938"/>
        <v>#N/A</v>
      </c>
      <c r="BQ888" t="e">
        <f t="shared" si="939"/>
        <v>#N/A</v>
      </c>
      <c r="BR888" t="e">
        <f t="shared" si="940"/>
        <v>#N/A</v>
      </c>
      <c r="BS888" t="e">
        <f t="shared" si="941"/>
        <v>#N/A</v>
      </c>
      <c r="BT888" t="e">
        <f t="shared" si="942"/>
        <v>#N/A</v>
      </c>
      <c r="BU888" t="e">
        <f t="shared" si="943"/>
        <v>#N/A</v>
      </c>
      <c r="BV888" t="e">
        <f t="shared" si="944"/>
        <v>#N/A</v>
      </c>
      <c r="BX888" t="e">
        <f t="shared" si="945"/>
        <v>#N/A</v>
      </c>
      <c r="BY888" t="e">
        <f t="shared" si="946"/>
        <v>#N/A</v>
      </c>
      <c r="BZ888" t="e">
        <f t="shared" si="947"/>
        <v>#N/A</v>
      </c>
      <c r="CA888" t="e">
        <f t="shared" si="948"/>
        <v>#N/A</v>
      </c>
      <c r="CB888" t="e">
        <f t="shared" si="949"/>
        <v>#N/A</v>
      </c>
      <c r="CC888" t="e">
        <f t="shared" si="950"/>
        <v>#N/A</v>
      </c>
      <c r="CD888" t="e">
        <f t="shared" si="951"/>
        <v>#N/A</v>
      </c>
      <c r="CE888" t="e">
        <f t="shared" si="952"/>
        <v>#N/A</v>
      </c>
      <c r="CF888" t="e">
        <f t="shared" si="953"/>
        <v>#N/A</v>
      </c>
      <c r="CG888" t="e">
        <f t="shared" si="954"/>
        <v>#N/A</v>
      </c>
      <c r="CH888" t="e">
        <f t="shared" si="955"/>
        <v>#N/A</v>
      </c>
      <c r="CI888" t="e">
        <f t="shared" si="956"/>
        <v>#N/A</v>
      </c>
      <c r="CJ888" t="e">
        <f t="shared" si="957"/>
        <v>#N/A</v>
      </c>
      <c r="CK888" t="e">
        <f t="shared" si="958"/>
        <v>#N/A</v>
      </c>
      <c r="CL888" t="e">
        <f t="shared" si="959"/>
        <v>#N/A</v>
      </c>
      <c r="CM888" t="e">
        <f t="shared" si="960"/>
        <v>#N/A</v>
      </c>
      <c r="CN888" t="e">
        <f t="shared" si="961"/>
        <v>#N/A</v>
      </c>
      <c r="CO888" t="e">
        <f t="shared" si="962"/>
        <v>#N/A</v>
      </c>
      <c r="CP888" t="e">
        <f t="shared" si="963"/>
        <v>#N/A</v>
      </c>
      <c r="CQ888" t="e">
        <f t="shared" si="964"/>
        <v>#N/A</v>
      </c>
      <c r="CR888" t="e">
        <f t="shared" si="965"/>
        <v>#N/A</v>
      </c>
      <c r="CS888" t="e">
        <f t="shared" si="966"/>
        <v>#N/A</v>
      </c>
      <c r="CT888" t="e">
        <f t="shared" si="967"/>
        <v>#N/A</v>
      </c>
      <c r="CU888" t="e">
        <f t="shared" si="968"/>
        <v>#N/A</v>
      </c>
      <c r="CV888" t="e">
        <f t="shared" si="969"/>
        <v>#N/A</v>
      </c>
      <c r="CW888" t="e">
        <f t="shared" si="970"/>
        <v>#N/A</v>
      </c>
      <c r="CX888" t="e">
        <f t="shared" si="971"/>
        <v>#N/A</v>
      </c>
      <c r="CY888" t="e">
        <f t="shared" si="972"/>
        <v>#N/A</v>
      </c>
      <c r="CZ888" t="e">
        <f t="shared" si="973"/>
        <v>#N/A</v>
      </c>
      <c r="DA888" t="e">
        <f t="shared" si="974"/>
        <v>#N/A</v>
      </c>
      <c r="DB888" t="e">
        <f t="shared" si="975"/>
        <v>#N/A</v>
      </c>
      <c r="DC888" t="e">
        <f t="shared" si="976"/>
        <v>#N/A</v>
      </c>
      <c r="DD888" t="e">
        <f t="shared" si="977"/>
        <v>#N/A</v>
      </c>
      <c r="DE888" t="e">
        <f t="shared" si="978"/>
        <v>#N/A</v>
      </c>
      <c r="DF888" t="e">
        <f t="shared" si="979"/>
        <v>#N/A</v>
      </c>
    </row>
    <row r="889" spans="1:110" x14ac:dyDescent="0.25">
      <c r="A889" s="4">
        <f>raw!$A890:$A890</f>
        <v>0</v>
      </c>
      <c r="B889" s="6">
        <f>raw!$B890:$B890</f>
        <v>0</v>
      </c>
      <c r="D889" t="e">
        <f>IF(score!$C889=".",".",IF(score!$C889=0,"1",IF(score!$C889=25,"0",IF(score!$C889=50,"0",IF(score!$C889=75,"0",IF(score!$C889=100,"0"))))))</f>
        <v>#N/A</v>
      </c>
      <c r="E889" t="e">
        <f>IF(score!$C889=".",".",IF(score!$C889=0,"0",IF(score!$C889=25,"1",IF(score!$C889=50,"0",IF(score!$C889=75,"0",IF(score!$C889=100,"0"))))))</f>
        <v>#N/A</v>
      </c>
      <c r="F889" t="e">
        <f>IF(score!$C889=".",".",IF(score!$C889=0,"0",IF(score!$C889=25,"0",IF(score!$C889=50,"1",IF(score!$C889=75,"0",IF(score!$C889=100,"0"))))))</f>
        <v>#N/A</v>
      </c>
      <c r="G889" t="e">
        <f>IF(score!$C889=".",".",IF(score!$C889=0,"0",IF(score!$C889=25,"0",IF(score!$C889=50,"0",IF(score!$C889=75,"1",IF(score!$C889=100,"0"))))))</f>
        <v>#N/A</v>
      </c>
      <c r="H889" t="e">
        <f>IF(score!$D889=".",".",IF(score!$D889=0,"1",IF(score!$D889=50,"0",IF(score!$D889=100,"0"))))</f>
        <v>#N/A</v>
      </c>
      <c r="I889" t="e">
        <f>IF(score!$D889=".",".",IF(score!$D889=0,"0",IF(score!$D889=50,"1",IF(score!$D889=100,"0"))))</f>
        <v>#N/A</v>
      </c>
      <c r="J889" t="e">
        <f>IF(score!$E889=".",".",IF(score!$E889=0,"1",IF(score!$E889=50,"0",IF(score!$E889=100,"0"))))</f>
        <v>#N/A</v>
      </c>
      <c r="K889" t="e">
        <f>IF(score!$E889=".",".",IF(score!$E889=0,"0",IF(score!$E889=50,"1",IF(score!$E889=100,"0"))))</f>
        <v>#N/A</v>
      </c>
      <c r="L889" t="e">
        <f>IF(score!$F889=".",".",IF(score!$F889=0,"1",IF(score!$F889=100,"0")))</f>
        <v>#N/A</v>
      </c>
      <c r="M889" t="e">
        <f>IF(score!$G889=".",".",IF(score!$G889=0,"1",IF(score!$G889=100,"0")))</f>
        <v>#N/A</v>
      </c>
      <c r="N889" t="e">
        <f>IF(score!$H889=".",".",IF(score!$H889=0,"1",IF(score!$H889=100,"0")))</f>
        <v>#N/A</v>
      </c>
      <c r="O889" t="e">
        <f>IF(score!$I889=".",".",IF(score!$I889=0,"1",IF(score!$I889=50,"0",IF(score!$I889=100,"0"))))</f>
        <v>#N/A</v>
      </c>
      <c r="P889" t="e">
        <f>IF(score!$J889=".",".",IF(score!$J889=0,"1",IF(score!$J889=25,"0",IF(score!$J889=50,"0",IF(score!$J889=75,"0",IF(score!$J889=100,"0"))))))</f>
        <v>#N/A</v>
      </c>
      <c r="Q889" t="e">
        <f>IF(score!$J889=".",".",IF(score!$J889=0,"0",IF(score!$J889=25,"1",IF(score!$J889=50,"0",IF(score!$J889=75,"0",IF(score!$J889=100,"0"))))))</f>
        <v>#N/A</v>
      </c>
      <c r="R889" t="e">
        <f>IF(score!$J889=".",".",IF(score!$J889=0,"0",IF(score!$J889=25,"0",IF(score!$J889=50,"1",IF(score!$J889=75,"0",IF(score!$J889=100,"0"))))))</f>
        <v>#N/A</v>
      </c>
      <c r="S889" t="e">
        <f>IF(score!$J889=".",".",IF(score!$J889=0,"0",IF(score!$J889=25,"0",IF(score!$J889=50,"0",IF(score!$J889=75,"1",IF(score!$J889=100,"0"))))))</f>
        <v>#N/A</v>
      </c>
      <c r="T889" t="e">
        <f>IF(score!$K889=".",".",IF(score!$K889=0,"1",IF(score!$K889=20,"0",IF(score!$K889=40,"0",IF(score!$K889=60,"0",IF(score!$K889=80,"0",IF(score!$K889=100,"0")))))))</f>
        <v>#N/A</v>
      </c>
      <c r="U889" t="e">
        <f>IF(score!$K889=".",".",IF(score!$K889=0,"0",IF(score!$K889=20,"1",IF(score!$K889=40,"0",IF(score!$K889=60,"0",IF(score!$K889=80,"0",IF(score!$K889=100,"0")))))))</f>
        <v>#N/A</v>
      </c>
      <c r="V889" t="e">
        <f>IF(score!$K889=".",".",IF(score!$K889=0,"0",IF(score!$K889=20,"0",IF(score!$K889=40,"1",IF(score!$K889=60,"0",IF(score!$K889=80,"0",IF(score!$K889=100,"0")))))))</f>
        <v>#N/A</v>
      </c>
      <c r="W889" t="e">
        <f>IF(score!$K889=".",".",IF(score!$K889=0,"0",IF(score!$K889=20,"0",IF(score!$K889=40,"0",IF(score!$K889=60,"1",IF(score!$K889=80,"0",IF(score!$K889=100,"0")))))))</f>
        <v>#N/A</v>
      </c>
      <c r="X889" t="e">
        <f>IF(score!$K889=".",".",IF(score!$K889=0,"0",IF(score!$K889=20,"0",IF(score!$K889=40,"0",IF(score!$K889=60,"0",IF(score!$K889=80,"1",IF(score!$K889=100,"0")))))))</f>
        <v>#N/A</v>
      </c>
      <c r="Y889" t="e">
        <f>IF(score!$L889=".",".",IF(score!$L889=0,"1",IF(score!$L889=20,"0",IF(score!$L889=40,"0",IF(score!$L889=60,"0",IF(score!$L889=80,"0",IF(score!$L889=100,"0")))))))</f>
        <v>#N/A</v>
      </c>
      <c r="Z889" t="e">
        <f>IF(score!$L889=".",".",IF(score!$L889=0,"0",IF(score!$L889=20,"1",IF(score!$L889=40,"0",IF(score!$L889=60,"0",IF(score!$L889=80,"0",IF(score!$L889=100,"0")))))))</f>
        <v>#N/A</v>
      </c>
      <c r="AA889" t="e">
        <f>IF(score!$L889=".",".",IF(score!$L889=0,"0",IF(score!$L889=20,"0",IF(score!$L889=40,"1",IF(score!$L889=60,"0",IF(score!$L889=80,"0",IF(score!$L889=100,"0")))))))</f>
        <v>#N/A</v>
      </c>
      <c r="AB889" t="e">
        <f>IF(score!$L889=".",".",IF(score!$L889=0,"0",IF(score!$L889=20,"0",IF(score!$L889=40,"0",IF(score!$L889=60,"1",IF(score!$L889=80,"0",IF(score!$L889=100,"0")))))))</f>
        <v>#N/A</v>
      </c>
      <c r="AC889" t="e">
        <f>IF(score!$L889=".",".",IF(score!$L889=0,"0",IF(score!$L889=20,"0",IF(score!$L889=40,"0",IF(score!$L889=60,"0",IF(score!$L889=80,"1",IF(score!L889=100,"0")))))))</f>
        <v>#N/A</v>
      </c>
      <c r="AD889" t="e">
        <f>IF(score!$M889=".",".",IF(score!$M889=0,"1",IF(score!$M889=20,"0",IF(score!$M889=40,"0",IF(score!$M889=60,"0",IF(score!$M889=80,"0",IF(score!$M889=100,"0")))))))</f>
        <v>#N/A</v>
      </c>
      <c r="AE889" t="e">
        <f>IF(score!$M889=".",".",IF(score!$M889=0,"0",IF(score!$M889=20,"1",IF(score!$M889=40,"0",IF(score!$M889=60,"0",IF(score!$M889=80,"0",IF(score!$M889=100,"0")))))))</f>
        <v>#N/A</v>
      </c>
      <c r="AF889" t="e">
        <f>IF(score!$M889=".",".",IF(score!$M889=0,"0",IF(score!$M889=20,"0",IF(score!$M889=40,"1",IF(score!$M889=60,"0",IF(score!$M889=80,"0",IF(score!$M889=100,"0")))))))</f>
        <v>#N/A</v>
      </c>
      <c r="AG889" t="e">
        <f>IF(score!$M889=".",".",IF(score!$M889=0,"0",IF(score!$M889=20,"0",IF(score!$M889=40,"0",IF(score!$M889=60,"1",IF(score!$M889=80,"0",IF(score!$M889=100,"0")))))))</f>
        <v>#N/A</v>
      </c>
      <c r="AH889" t="e">
        <f>IF(score!$M889=".",".",IF(score!$M889=0,"0",IF(score!$M889=20,"0",IF(score!$M889=40,"0",IF(score!$M889=60,"0",IF(score!$M889=80,"1",IF(score!$M889=100,"0")))))))</f>
        <v>#N/A</v>
      </c>
      <c r="AI889" t="e">
        <f>IF(score!$N889=".",".",IF(score!$N889=0,"1",IF(score!$N889=25,"0",IF(score!$N889=50,"0",IF(score!$N889=75,"0",IF(score!$N889=100,"0"))))))</f>
        <v>#N/A</v>
      </c>
      <c r="AJ889" t="e">
        <f>IF(score!$N889=".",".",IF(score!$N889=0,"0",IF(score!$N889=25,"1",IF(score!$N889=50,"0",IF(score!$N889=75,"0",IF(score!$N889=100,"0"))))))</f>
        <v>#N/A</v>
      </c>
      <c r="AK889" t="e">
        <f>IF(score!$N889=".",".",IF(score!$N889=0,"0",IF(score!$N889=25,"0",IF(score!$N889=50,"1",IF(score!$N889=75,"0",IF(score!$N889=100,"0"))))))</f>
        <v>#N/A</v>
      </c>
      <c r="AL889" t="e">
        <f>IF(score!$N889=".",".",IF(score!$N889=0,"0",IF(score!$N889=25,"0",IF(score!$N889=50,"0",IF(score!$N889=75,"1",IF(score!$N889=100,"0"))))))</f>
        <v>#N/A</v>
      </c>
      <c r="AN889" t="e">
        <f t="shared" si="910"/>
        <v>#N/A</v>
      </c>
      <c r="AO889" t="e">
        <f t="shared" si="911"/>
        <v>#N/A</v>
      </c>
      <c r="AP889" t="e">
        <f t="shared" si="912"/>
        <v>#N/A</v>
      </c>
      <c r="AQ889" t="e">
        <f t="shared" si="913"/>
        <v>#N/A</v>
      </c>
      <c r="AR889" t="e">
        <f t="shared" si="914"/>
        <v>#N/A</v>
      </c>
      <c r="AS889" t="e">
        <f t="shared" si="915"/>
        <v>#N/A</v>
      </c>
      <c r="AT889" t="e">
        <f t="shared" si="916"/>
        <v>#N/A</v>
      </c>
      <c r="AU889" t="e">
        <f t="shared" si="917"/>
        <v>#N/A</v>
      </c>
      <c r="AV889" t="e">
        <f t="shared" si="918"/>
        <v>#N/A</v>
      </c>
      <c r="AW889" t="e">
        <f t="shared" si="919"/>
        <v>#N/A</v>
      </c>
      <c r="AX889" t="e">
        <f t="shared" si="920"/>
        <v>#N/A</v>
      </c>
      <c r="AY889" t="e">
        <f t="shared" si="921"/>
        <v>#N/A</v>
      </c>
      <c r="AZ889" t="e">
        <f t="shared" si="922"/>
        <v>#N/A</v>
      </c>
      <c r="BA889" t="e">
        <f t="shared" si="923"/>
        <v>#N/A</v>
      </c>
      <c r="BB889" t="e">
        <f t="shared" si="924"/>
        <v>#N/A</v>
      </c>
      <c r="BC889" t="e">
        <f t="shared" si="925"/>
        <v>#N/A</v>
      </c>
      <c r="BD889" t="e">
        <f t="shared" si="926"/>
        <v>#N/A</v>
      </c>
      <c r="BE889" t="e">
        <f t="shared" si="927"/>
        <v>#N/A</v>
      </c>
      <c r="BF889" t="e">
        <f t="shared" si="928"/>
        <v>#N/A</v>
      </c>
      <c r="BG889" t="e">
        <f t="shared" si="929"/>
        <v>#N/A</v>
      </c>
      <c r="BH889" t="e">
        <f t="shared" si="930"/>
        <v>#N/A</v>
      </c>
      <c r="BI889" t="e">
        <f t="shared" si="931"/>
        <v>#N/A</v>
      </c>
      <c r="BJ889" t="e">
        <f t="shared" si="932"/>
        <v>#N/A</v>
      </c>
      <c r="BK889" t="e">
        <f t="shared" si="933"/>
        <v>#N/A</v>
      </c>
      <c r="BL889" t="e">
        <f t="shared" si="934"/>
        <v>#N/A</v>
      </c>
      <c r="BM889" t="e">
        <f t="shared" si="935"/>
        <v>#N/A</v>
      </c>
      <c r="BN889" t="e">
        <f t="shared" si="936"/>
        <v>#N/A</v>
      </c>
      <c r="BO889" t="e">
        <f t="shared" si="937"/>
        <v>#N/A</v>
      </c>
      <c r="BP889" t="e">
        <f t="shared" si="938"/>
        <v>#N/A</v>
      </c>
      <c r="BQ889" t="e">
        <f t="shared" si="939"/>
        <v>#N/A</v>
      </c>
      <c r="BR889" t="e">
        <f t="shared" si="940"/>
        <v>#N/A</v>
      </c>
      <c r="BS889" t="e">
        <f t="shared" si="941"/>
        <v>#N/A</v>
      </c>
      <c r="BT889" t="e">
        <f t="shared" si="942"/>
        <v>#N/A</v>
      </c>
      <c r="BU889" t="e">
        <f t="shared" si="943"/>
        <v>#N/A</v>
      </c>
      <c r="BV889" t="e">
        <f t="shared" si="944"/>
        <v>#N/A</v>
      </c>
      <c r="BX889" t="e">
        <f t="shared" si="945"/>
        <v>#N/A</v>
      </c>
      <c r="BY889" t="e">
        <f t="shared" si="946"/>
        <v>#N/A</v>
      </c>
      <c r="BZ889" t="e">
        <f t="shared" si="947"/>
        <v>#N/A</v>
      </c>
      <c r="CA889" t="e">
        <f t="shared" si="948"/>
        <v>#N/A</v>
      </c>
      <c r="CB889" t="e">
        <f t="shared" si="949"/>
        <v>#N/A</v>
      </c>
      <c r="CC889" t="e">
        <f t="shared" si="950"/>
        <v>#N/A</v>
      </c>
      <c r="CD889" t="e">
        <f t="shared" si="951"/>
        <v>#N/A</v>
      </c>
      <c r="CE889" t="e">
        <f t="shared" si="952"/>
        <v>#N/A</v>
      </c>
      <c r="CF889" t="e">
        <f t="shared" si="953"/>
        <v>#N/A</v>
      </c>
      <c r="CG889" t="e">
        <f t="shared" si="954"/>
        <v>#N/A</v>
      </c>
      <c r="CH889" t="e">
        <f t="shared" si="955"/>
        <v>#N/A</v>
      </c>
      <c r="CI889" t="e">
        <f t="shared" si="956"/>
        <v>#N/A</v>
      </c>
      <c r="CJ889" t="e">
        <f t="shared" si="957"/>
        <v>#N/A</v>
      </c>
      <c r="CK889" t="e">
        <f t="shared" si="958"/>
        <v>#N/A</v>
      </c>
      <c r="CL889" t="e">
        <f t="shared" si="959"/>
        <v>#N/A</v>
      </c>
      <c r="CM889" t="e">
        <f t="shared" si="960"/>
        <v>#N/A</v>
      </c>
      <c r="CN889" t="e">
        <f t="shared" si="961"/>
        <v>#N/A</v>
      </c>
      <c r="CO889" t="e">
        <f t="shared" si="962"/>
        <v>#N/A</v>
      </c>
      <c r="CP889" t="e">
        <f t="shared" si="963"/>
        <v>#N/A</v>
      </c>
      <c r="CQ889" t="e">
        <f t="shared" si="964"/>
        <v>#N/A</v>
      </c>
      <c r="CR889" t="e">
        <f t="shared" si="965"/>
        <v>#N/A</v>
      </c>
      <c r="CS889" t="e">
        <f t="shared" si="966"/>
        <v>#N/A</v>
      </c>
      <c r="CT889" t="e">
        <f t="shared" si="967"/>
        <v>#N/A</v>
      </c>
      <c r="CU889" t="e">
        <f t="shared" si="968"/>
        <v>#N/A</v>
      </c>
      <c r="CV889" t="e">
        <f t="shared" si="969"/>
        <v>#N/A</v>
      </c>
      <c r="CW889" t="e">
        <f t="shared" si="970"/>
        <v>#N/A</v>
      </c>
      <c r="CX889" t="e">
        <f t="shared" si="971"/>
        <v>#N/A</v>
      </c>
      <c r="CY889" t="e">
        <f t="shared" si="972"/>
        <v>#N/A</v>
      </c>
      <c r="CZ889" t="e">
        <f t="shared" si="973"/>
        <v>#N/A</v>
      </c>
      <c r="DA889" t="e">
        <f t="shared" si="974"/>
        <v>#N/A</v>
      </c>
      <c r="DB889" t="e">
        <f t="shared" si="975"/>
        <v>#N/A</v>
      </c>
      <c r="DC889" t="e">
        <f t="shared" si="976"/>
        <v>#N/A</v>
      </c>
      <c r="DD889" t="e">
        <f t="shared" si="977"/>
        <v>#N/A</v>
      </c>
      <c r="DE889" t="e">
        <f t="shared" si="978"/>
        <v>#N/A</v>
      </c>
      <c r="DF889" t="e">
        <f t="shared" si="979"/>
        <v>#N/A</v>
      </c>
    </row>
    <row r="890" spans="1:110" x14ac:dyDescent="0.25">
      <c r="A890" s="4">
        <f>raw!$A891:$A891</f>
        <v>0</v>
      </c>
      <c r="B890" s="6">
        <f>raw!$B891:$B891</f>
        <v>0</v>
      </c>
      <c r="D890" t="e">
        <f>IF(score!$C890=".",".",IF(score!$C890=0,"1",IF(score!$C890=25,"0",IF(score!$C890=50,"0",IF(score!$C890=75,"0",IF(score!$C890=100,"0"))))))</f>
        <v>#N/A</v>
      </c>
      <c r="E890" t="e">
        <f>IF(score!$C890=".",".",IF(score!$C890=0,"0",IF(score!$C890=25,"1",IF(score!$C890=50,"0",IF(score!$C890=75,"0",IF(score!$C890=100,"0"))))))</f>
        <v>#N/A</v>
      </c>
      <c r="F890" t="e">
        <f>IF(score!$C890=".",".",IF(score!$C890=0,"0",IF(score!$C890=25,"0",IF(score!$C890=50,"1",IF(score!$C890=75,"0",IF(score!$C890=100,"0"))))))</f>
        <v>#N/A</v>
      </c>
      <c r="G890" t="e">
        <f>IF(score!$C890=".",".",IF(score!$C890=0,"0",IF(score!$C890=25,"0",IF(score!$C890=50,"0",IF(score!$C890=75,"1",IF(score!$C890=100,"0"))))))</f>
        <v>#N/A</v>
      </c>
      <c r="H890" t="e">
        <f>IF(score!$D890=".",".",IF(score!$D890=0,"1",IF(score!$D890=50,"0",IF(score!$D890=100,"0"))))</f>
        <v>#N/A</v>
      </c>
      <c r="I890" t="e">
        <f>IF(score!$D890=".",".",IF(score!$D890=0,"0",IF(score!$D890=50,"1",IF(score!$D890=100,"0"))))</f>
        <v>#N/A</v>
      </c>
      <c r="J890" t="e">
        <f>IF(score!$E890=".",".",IF(score!$E890=0,"1",IF(score!$E890=50,"0",IF(score!$E890=100,"0"))))</f>
        <v>#N/A</v>
      </c>
      <c r="K890" t="e">
        <f>IF(score!$E890=".",".",IF(score!$E890=0,"0",IF(score!$E890=50,"1",IF(score!$E890=100,"0"))))</f>
        <v>#N/A</v>
      </c>
      <c r="L890" t="e">
        <f>IF(score!$F890=".",".",IF(score!$F890=0,"1",IF(score!$F890=100,"0")))</f>
        <v>#N/A</v>
      </c>
      <c r="M890" t="e">
        <f>IF(score!$G890=".",".",IF(score!$G890=0,"1",IF(score!$G890=100,"0")))</f>
        <v>#N/A</v>
      </c>
      <c r="N890" t="e">
        <f>IF(score!$H890=".",".",IF(score!$H890=0,"1",IF(score!$H890=100,"0")))</f>
        <v>#N/A</v>
      </c>
      <c r="O890" t="e">
        <f>IF(score!$I890=".",".",IF(score!$I890=0,"1",IF(score!$I890=50,"0",IF(score!$I890=100,"0"))))</f>
        <v>#N/A</v>
      </c>
      <c r="P890" t="e">
        <f>IF(score!$J890=".",".",IF(score!$J890=0,"1",IF(score!$J890=25,"0",IF(score!$J890=50,"0",IF(score!$J890=75,"0",IF(score!$J890=100,"0"))))))</f>
        <v>#N/A</v>
      </c>
      <c r="Q890" t="e">
        <f>IF(score!$J890=".",".",IF(score!$J890=0,"0",IF(score!$J890=25,"1",IF(score!$J890=50,"0",IF(score!$J890=75,"0",IF(score!$J890=100,"0"))))))</f>
        <v>#N/A</v>
      </c>
      <c r="R890" t="e">
        <f>IF(score!$J890=".",".",IF(score!$J890=0,"0",IF(score!$J890=25,"0",IF(score!$J890=50,"1",IF(score!$J890=75,"0",IF(score!$J890=100,"0"))))))</f>
        <v>#N/A</v>
      </c>
      <c r="S890" t="e">
        <f>IF(score!$J890=".",".",IF(score!$J890=0,"0",IF(score!$J890=25,"0",IF(score!$J890=50,"0",IF(score!$J890=75,"1",IF(score!$J890=100,"0"))))))</f>
        <v>#N/A</v>
      </c>
      <c r="T890" t="e">
        <f>IF(score!$K890=".",".",IF(score!$K890=0,"1",IF(score!$K890=20,"0",IF(score!$K890=40,"0",IF(score!$K890=60,"0",IF(score!$K890=80,"0",IF(score!$K890=100,"0")))))))</f>
        <v>#N/A</v>
      </c>
      <c r="U890" t="e">
        <f>IF(score!$K890=".",".",IF(score!$K890=0,"0",IF(score!$K890=20,"1",IF(score!$K890=40,"0",IF(score!$K890=60,"0",IF(score!$K890=80,"0",IF(score!$K890=100,"0")))))))</f>
        <v>#N/A</v>
      </c>
      <c r="V890" t="e">
        <f>IF(score!$K890=".",".",IF(score!$K890=0,"0",IF(score!$K890=20,"0",IF(score!$K890=40,"1",IF(score!$K890=60,"0",IF(score!$K890=80,"0",IF(score!$K890=100,"0")))))))</f>
        <v>#N/A</v>
      </c>
      <c r="W890" t="e">
        <f>IF(score!$K890=".",".",IF(score!$K890=0,"0",IF(score!$K890=20,"0",IF(score!$K890=40,"0",IF(score!$K890=60,"1",IF(score!$K890=80,"0",IF(score!$K890=100,"0")))))))</f>
        <v>#N/A</v>
      </c>
      <c r="X890" t="e">
        <f>IF(score!$K890=".",".",IF(score!$K890=0,"0",IF(score!$K890=20,"0",IF(score!$K890=40,"0",IF(score!$K890=60,"0",IF(score!$K890=80,"1",IF(score!$K890=100,"0")))))))</f>
        <v>#N/A</v>
      </c>
      <c r="Y890" t="e">
        <f>IF(score!$L890=".",".",IF(score!$L890=0,"1",IF(score!$L890=20,"0",IF(score!$L890=40,"0",IF(score!$L890=60,"0",IF(score!$L890=80,"0",IF(score!$L890=100,"0")))))))</f>
        <v>#N/A</v>
      </c>
      <c r="Z890" t="e">
        <f>IF(score!$L890=".",".",IF(score!$L890=0,"0",IF(score!$L890=20,"1",IF(score!$L890=40,"0",IF(score!$L890=60,"0",IF(score!$L890=80,"0",IF(score!$L890=100,"0")))))))</f>
        <v>#N/A</v>
      </c>
      <c r="AA890" t="e">
        <f>IF(score!$L890=".",".",IF(score!$L890=0,"0",IF(score!$L890=20,"0",IF(score!$L890=40,"1",IF(score!$L890=60,"0",IF(score!$L890=80,"0",IF(score!$L890=100,"0")))))))</f>
        <v>#N/A</v>
      </c>
      <c r="AB890" t="e">
        <f>IF(score!$L890=".",".",IF(score!$L890=0,"0",IF(score!$L890=20,"0",IF(score!$L890=40,"0",IF(score!$L890=60,"1",IF(score!$L890=80,"0",IF(score!$L890=100,"0")))))))</f>
        <v>#N/A</v>
      </c>
      <c r="AC890" t="e">
        <f>IF(score!$L890=".",".",IF(score!$L890=0,"0",IF(score!$L890=20,"0",IF(score!$L890=40,"0",IF(score!$L890=60,"0",IF(score!$L890=80,"1",IF(score!L890=100,"0")))))))</f>
        <v>#N/A</v>
      </c>
      <c r="AD890" t="e">
        <f>IF(score!$M890=".",".",IF(score!$M890=0,"1",IF(score!$M890=20,"0",IF(score!$M890=40,"0",IF(score!$M890=60,"0",IF(score!$M890=80,"0",IF(score!$M890=100,"0")))))))</f>
        <v>#N/A</v>
      </c>
      <c r="AE890" t="e">
        <f>IF(score!$M890=".",".",IF(score!$M890=0,"0",IF(score!$M890=20,"1",IF(score!$M890=40,"0",IF(score!$M890=60,"0",IF(score!$M890=80,"0",IF(score!$M890=100,"0")))))))</f>
        <v>#N/A</v>
      </c>
      <c r="AF890" t="e">
        <f>IF(score!$M890=".",".",IF(score!$M890=0,"0",IF(score!$M890=20,"0",IF(score!$M890=40,"1",IF(score!$M890=60,"0",IF(score!$M890=80,"0",IF(score!$M890=100,"0")))))))</f>
        <v>#N/A</v>
      </c>
      <c r="AG890" t="e">
        <f>IF(score!$M890=".",".",IF(score!$M890=0,"0",IF(score!$M890=20,"0",IF(score!$M890=40,"0",IF(score!$M890=60,"1",IF(score!$M890=80,"0",IF(score!$M890=100,"0")))))))</f>
        <v>#N/A</v>
      </c>
      <c r="AH890" t="e">
        <f>IF(score!$M890=".",".",IF(score!$M890=0,"0",IF(score!$M890=20,"0",IF(score!$M890=40,"0",IF(score!$M890=60,"0",IF(score!$M890=80,"1",IF(score!$M890=100,"0")))))))</f>
        <v>#N/A</v>
      </c>
      <c r="AI890" t="e">
        <f>IF(score!$N890=".",".",IF(score!$N890=0,"1",IF(score!$N890=25,"0",IF(score!$N890=50,"0",IF(score!$N890=75,"0",IF(score!$N890=100,"0"))))))</f>
        <v>#N/A</v>
      </c>
      <c r="AJ890" t="e">
        <f>IF(score!$N890=".",".",IF(score!$N890=0,"0",IF(score!$N890=25,"1",IF(score!$N890=50,"0",IF(score!$N890=75,"0",IF(score!$N890=100,"0"))))))</f>
        <v>#N/A</v>
      </c>
      <c r="AK890" t="e">
        <f>IF(score!$N890=".",".",IF(score!$N890=0,"0",IF(score!$N890=25,"0",IF(score!$N890=50,"1",IF(score!$N890=75,"0",IF(score!$N890=100,"0"))))))</f>
        <v>#N/A</v>
      </c>
      <c r="AL890" t="e">
        <f>IF(score!$N890=".",".",IF(score!$N890=0,"0",IF(score!$N890=25,"0",IF(score!$N890=50,"0",IF(score!$N890=75,"1",IF(score!$N890=100,"0"))))))</f>
        <v>#N/A</v>
      </c>
      <c r="AN890" t="e">
        <f t="shared" si="910"/>
        <v>#N/A</v>
      </c>
      <c r="AO890" t="e">
        <f t="shared" si="911"/>
        <v>#N/A</v>
      </c>
      <c r="AP890" t="e">
        <f t="shared" si="912"/>
        <v>#N/A</v>
      </c>
      <c r="AQ890" t="e">
        <f t="shared" si="913"/>
        <v>#N/A</v>
      </c>
      <c r="AR890" t="e">
        <f t="shared" si="914"/>
        <v>#N/A</v>
      </c>
      <c r="AS890" t="e">
        <f t="shared" si="915"/>
        <v>#N/A</v>
      </c>
      <c r="AT890" t="e">
        <f t="shared" si="916"/>
        <v>#N/A</v>
      </c>
      <c r="AU890" t="e">
        <f t="shared" si="917"/>
        <v>#N/A</v>
      </c>
      <c r="AV890" t="e">
        <f t="shared" si="918"/>
        <v>#N/A</v>
      </c>
      <c r="AW890" t="e">
        <f t="shared" si="919"/>
        <v>#N/A</v>
      </c>
      <c r="AX890" t="e">
        <f t="shared" si="920"/>
        <v>#N/A</v>
      </c>
      <c r="AY890" t="e">
        <f t="shared" si="921"/>
        <v>#N/A</v>
      </c>
      <c r="AZ890" t="e">
        <f t="shared" si="922"/>
        <v>#N/A</v>
      </c>
      <c r="BA890" t="e">
        <f t="shared" si="923"/>
        <v>#N/A</v>
      </c>
      <c r="BB890" t="e">
        <f t="shared" si="924"/>
        <v>#N/A</v>
      </c>
      <c r="BC890" t="e">
        <f t="shared" si="925"/>
        <v>#N/A</v>
      </c>
      <c r="BD890" t="e">
        <f t="shared" si="926"/>
        <v>#N/A</v>
      </c>
      <c r="BE890" t="e">
        <f t="shared" si="927"/>
        <v>#N/A</v>
      </c>
      <c r="BF890" t="e">
        <f t="shared" si="928"/>
        <v>#N/A</v>
      </c>
      <c r="BG890" t="e">
        <f t="shared" si="929"/>
        <v>#N/A</v>
      </c>
      <c r="BH890" t="e">
        <f t="shared" si="930"/>
        <v>#N/A</v>
      </c>
      <c r="BI890" t="e">
        <f t="shared" si="931"/>
        <v>#N/A</v>
      </c>
      <c r="BJ890" t="e">
        <f t="shared" si="932"/>
        <v>#N/A</v>
      </c>
      <c r="BK890" t="e">
        <f t="shared" si="933"/>
        <v>#N/A</v>
      </c>
      <c r="BL890" t="e">
        <f t="shared" si="934"/>
        <v>#N/A</v>
      </c>
      <c r="BM890" t="e">
        <f t="shared" si="935"/>
        <v>#N/A</v>
      </c>
      <c r="BN890" t="e">
        <f t="shared" si="936"/>
        <v>#N/A</v>
      </c>
      <c r="BO890" t="e">
        <f t="shared" si="937"/>
        <v>#N/A</v>
      </c>
      <c r="BP890" t="e">
        <f t="shared" si="938"/>
        <v>#N/A</v>
      </c>
      <c r="BQ890" t="e">
        <f t="shared" si="939"/>
        <v>#N/A</v>
      </c>
      <c r="BR890" t="e">
        <f t="shared" si="940"/>
        <v>#N/A</v>
      </c>
      <c r="BS890" t="e">
        <f t="shared" si="941"/>
        <v>#N/A</v>
      </c>
      <c r="BT890" t="e">
        <f t="shared" si="942"/>
        <v>#N/A</v>
      </c>
      <c r="BU890" t="e">
        <f t="shared" si="943"/>
        <v>#N/A</v>
      </c>
      <c r="BV890" t="e">
        <f t="shared" si="944"/>
        <v>#N/A</v>
      </c>
      <c r="BX890" t="e">
        <f t="shared" si="945"/>
        <v>#N/A</v>
      </c>
      <c r="BY890" t="e">
        <f t="shared" si="946"/>
        <v>#N/A</v>
      </c>
      <c r="BZ890" t="e">
        <f t="shared" si="947"/>
        <v>#N/A</v>
      </c>
      <c r="CA890" t="e">
        <f t="shared" si="948"/>
        <v>#N/A</v>
      </c>
      <c r="CB890" t="e">
        <f t="shared" si="949"/>
        <v>#N/A</v>
      </c>
      <c r="CC890" t="e">
        <f t="shared" si="950"/>
        <v>#N/A</v>
      </c>
      <c r="CD890" t="e">
        <f t="shared" si="951"/>
        <v>#N/A</v>
      </c>
      <c r="CE890" t="e">
        <f t="shared" si="952"/>
        <v>#N/A</v>
      </c>
      <c r="CF890" t="e">
        <f t="shared" si="953"/>
        <v>#N/A</v>
      </c>
      <c r="CG890" t="e">
        <f t="shared" si="954"/>
        <v>#N/A</v>
      </c>
      <c r="CH890" t="e">
        <f t="shared" si="955"/>
        <v>#N/A</v>
      </c>
      <c r="CI890" t="e">
        <f t="shared" si="956"/>
        <v>#N/A</v>
      </c>
      <c r="CJ890" t="e">
        <f t="shared" si="957"/>
        <v>#N/A</v>
      </c>
      <c r="CK890" t="e">
        <f t="shared" si="958"/>
        <v>#N/A</v>
      </c>
      <c r="CL890" t="e">
        <f t="shared" si="959"/>
        <v>#N/A</v>
      </c>
      <c r="CM890" t="e">
        <f t="shared" si="960"/>
        <v>#N/A</v>
      </c>
      <c r="CN890" t="e">
        <f t="shared" si="961"/>
        <v>#N/A</v>
      </c>
      <c r="CO890" t="e">
        <f t="shared" si="962"/>
        <v>#N/A</v>
      </c>
      <c r="CP890" t="e">
        <f t="shared" si="963"/>
        <v>#N/A</v>
      </c>
      <c r="CQ890" t="e">
        <f t="shared" si="964"/>
        <v>#N/A</v>
      </c>
      <c r="CR890" t="e">
        <f t="shared" si="965"/>
        <v>#N/A</v>
      </c>
      <c r="CS890" t="e">
        <f t="shared" si="966"/>
        <v>#N/A</v>
      </c>
      <c r="CT890" t="e">
        <f t="shared" si="967"/>
        <v>#N/A</v>
      </c>
      <c r="CU890" t="e">
        <f t="shared" si="968"/>
        <v>#N/A</v>
      </c>
      <c r="CV890" t="e">
        <f t="shared" si="969"/>
        <v>#N/A</v>
      </c>
      <c r="CW890" t="e">
        <f t="shared" si="970"/>
        <v>#N/A</v>
      </c>
      <c r="CX890" t="e">
        <f t="shared" si="971"/>
        <v>#N/A</v>
      </c>
      <c r="CY890" t="e">
        <f t="shared" si="972"/>
        <v>#N/A</v>
      </c>
      <c r="CZ890" t="e">
        <f t="shared" si="973"/>
        <v>#N/A</v>
      </c>
      <c r="DA890" t="e">
        <f t="shared" si="974"/>
        <v>#N/A</v>
      </c>
      <c r="DB890" t="e">
        <f t="shared" si="975"/>
        <v>#N/A</v>
      </c>
      <c r="DC890" t="e">
        <f t="shared" si="976"/>
        <v>#N/A</v>
      </c>
      <c r="DD890" t="e">
        <f t="shared" si="977"/>
        <v>#N/A</v>
      </c>
      <c r="DE890" t="e">
        <f t="shared" si="978"/>
        <v>#N/A</v>
      </c>
      <c r="DF890" t="e">
        <f t="shared" si="979"/>
        <v>#N/A</v>
      </c>
    </row>
    <row r="891" spans="1:110" x14ac:dyDescent="0.25">
      <c r="A891" s="4">
        <f>raw!$A892:$A892</f>
        <v>0</v>
      </c>
      <c r="B891" s="6">
        <f>raw!$B892:$B892</f>
        <v>0</v>
      </c>
      <c r="D891" t="e">
        <f>IF(score!$C891=".",".",IF(score!$C891=0,"1",IF(score!$C891=25,"0",IF(score!$C891=50,"0",IF(score!$C891=75,"0",IF(score!$C891=100,"0"))))))</f>
        <v>#N/A</v>
      </c>
      <c r="E891" t="e">
        <f>IF(score!$C891=".",".",IF(score!$C891=0,"0",IF(score!$C891=25,"1",IF(score!$C891=50,"0",IF(score!$C891=75,"0",IF(score!$C891=100,"0"))))))</f>
        <v>#N/A</v>
      </c>
      <c r="F891" t="e">
        <f>IF(score!$C891=".",".",IF(score!$C891=0,"0",IF(score!$C891=25,"0",IF(score!$C891=50,"1",IF(score!$C891=75,"0",IF(score!$C891=100,"0"))))))</f>
        <v>#N/A</v>
      </c>
      <c r="G891" t="e">
        <f>IF(score!$C891=".",".",IF(score!$C891=0,"0",IF(score!$C891=25,"0",IF(score!$C891=50,"0",IF(score!$C891=75,"1",IF(score!$C891=100,"0"))))))</f>
        <v>#N/A</v>
      </c>
      <c r="H891" t="e">
        <f>IF(score!$D891=".",".",IF(score!$D891=0,"1",IF(score!$D891=50,"0",IF(score!$D891=100,"0"))))</f>
        <v>#N/A</v>
      </c>
      <c r="I891" t="e">
        <f>IF(score!$D891=".",".",IF(score!$D891=0,"0",IF(score!$D891=50,"1",IF(score!$D891=100,"0"))))</f>
        <v>#N/A</v>
      </c>
      <c r="J891" t="e">
        <f>IF(score!$E891=".",".",IF(score!$E891=0,"1",IF(score!$E891=50,"0",IF(score!$E891=100,"0"))))</f>
        <v>#N/A</v>
      </c>
      <c r="K891" t="e">
        <f>IF(score!$E891=".",".",IF(score!$E891=0,"0",IF(score!$E891=50,"1",IF(score!$E891=100,"0"))))</f>
        <v>#N/A</v>
      </c>
      <c r="L891" t="e">
        <f>IF(score!$F891=".",".",IF(score!$F891=0,"1",IF(score!$F891=100,"0")))</f>
        <v>#N/A</v>
      </c>
      <c r="M891" t="e">
        <f>IF(score!$G891=".",".",IF(score!$G891=0,"1",IF(score!$G891=100,"0")))</f>
        <v>#N/A</v>
      </c>
      <c r="N891" t="e">
        <f>IF(score!$H891=".",".",IF(score!$H891=0,"1",IF(score!$H891=100,"0")))</f>
        <v>#N/A</v>
      </c>
      <c r="O891" t="e">
        <f>IF(score!$I891=".",".",IF(score!$I891=0,"1",IF(score!$I891=50,"0",IF(score!$I891=100,"0"))))</f>
        <v>#N/A</v>
      </c>
      <c r="P891" t="e">
        <f>IF(score!$J891=".",".",IF(score!$J891=0,"1",IF(score!$J891=25,"0",IF(score!$J891=50,"0",IF(score!$J891=75,"0",IF(score!$J891=100,"0"))))))</f>
        <v>#N/A</v>
      </c>
      <c r="Q891" t="e">
        <f>IF(score!$J891=".",".",IF(score!$J891=0,"0",IF(score!$J891=25,"1",IF(score!$J891=50,"0",IF(score!$J891=75,"0",IF(score!$J891=100,"0"))))))</f>
        <v>#N/A</v>
      </c>
      <c r="R891" t="e">
        <f>IF(score!$J891=".",".",IF(score!$J891=0,"0",IF(score!$J891=25,"0",IF(score!$J891=50,"1",IF(score!$J891=75,"0",IF(score!$J891=100,"0"))))))</f>
        <v>#N/A</v>
      </c>
      <c r="S891" t="e">
        <f>IF(score!$J891=".",".",IF(score!$J891=0,"0",IF(score!$J891=25,"0",IF(score!$J891=50,"0",IF(score!$J891=75,"1",IF(score!$J891=100,"0"))))))</f>
        <v>#N/A</v>
      </c>
      <c r="T891" t="e">
        <f>IF(score!$K891=".",".",IF(score!$K891=0,"1",IF(score!$K891=20,"0",IF(score!$K891=40,"0",IF(score!$K891=60,"0",IF(score!$K891=80,"0",IF(score!$K891=100,"0")))))))</f>
        <v>#N/A</v>
      </c>
      <c r="U891" t="e">
        <f>IF(score!$K891=".",".",IF(score!$K891=0,"0",IF(score!$K891=20,"1",IF(score!$K891=40,"0",IF(score!$K891=60,"0",IF(score!$K891=80,"0",IF(score!$K891=100,"0")))))))</f>
        <v>#N/A</v>
      </c>
      <c r="V891" t="e">
        <f>IF(score!$K891=".",".",IF(score!$K891=0,"0",IF(score!$K891=20,"0",IF(score!$K891=40,"1",IF(score!$K891=60,"0",IF(score!$K891=80,"0",IF(score!$K891=100,"0")))))))</f>
        <v>#N/A</v>
      </c>
      <c r="W891" t="e">
        <f>IF(score!$K891=".",".",IF(score!$K891=0,"0",IF(score!$K891=20,"0",IF(score!$K891=40,"0",IF(score!$K891=60,"1",IF(score!$K891=80,"0",IF(score!$K891=100,"0")))))))</f>
        <v>#N/A</v>
      </c>
      <c r="X891" t="e">
        <f>IF(score!$K891=".",".",IF(score!$K891=0,"0",IF(score!$K891=20,"0",IF(score!$K891=40,"0",IF(score!$K891=60,"0",IF(score!$K891=80,"1",IF(score!$K891=100,"0")))))))</f>
        <v>#N/A</v>
      </c>
      <c r="Y891" t="e">
        <f>IF(score!$L891=".",".",IF(score!$L891=0,"1",IF(score!$L891=20,"0",IF(score!$L891=40,"0",IF(score!$L891=60,"0",IF(score!$L891=80,"0",IF(score!$L891=100,"0")))))))</f>
        <v>#N/A</v>
      </c>
      <c r="Z891" t="e">
        <f>IF(score!$L891=".",".",IF(score!$L891=0,"0",IF(score!$L891=20,"1",IF(score!$L891=40,"0",IF(score!$L891=60,"0",IF(score!$L891=80,"0",IF(score!$L891=100,"0")))))))</f>
        <v>#N/A</v>
      </c>
      <c r="AA891" t="e">
        <f>IF(score!$L891=".",".",IF(score!$L891=0,"0",IF(score!$L891=20,"0",IF(score!$L891=40,"1",IF(score!$L891=60,"0",IF(score!$L891=80,"0",IF(score!$L891=100,"0")))))))</f>
        <v>#N/A</v>
      </c>
      <c r="AB891" t="e">
        <f>IF(score!$L891=".",".",IF(score!$L891=0,"0",IF(score!$L891=20,"0",IF(score!$L891=40,"0",IF(score!$L891=60,"1",IF(score!$L891=80,"0",IF(score!$L891=100,"0")))))))</f>
        <v>#N/A</v>
      </c>
      <c r="AC891" t="e">
        <f>IF(score!$L891=".",".",IF(score!$L891=0,"0",IF(score!$L891=20,"0",IF(score!$L891=40,"0",IF(score!$L891=60,"0",IF(score!$L891=80,"1",IF(score!L891=100,"0")))))))</f>
        <v>#N/A</v>
      </c>
      <c r="AD891" t="e">
        <f>IF(score!$M891=".",".",IF(score!$M891=0,"1",IF(score!$M891=20,"0",IF(score!$M891=40,"0",IF(score!$M891=60,"0",IF(score!$M891=80,"0",IF(score!$M891=100,"0")))))))</f>
        <v>#N/A</v>
      </c>
      <c r="AE891" t="e">
        <f>IF(score!$M891=".",".",IF(score!$M891=0,"0",IF(score!$M891=20,"1",IF(score!$M891=40,"0",IF(score!$M891=60,"0",IF(score!$M891=80,"0",IF(score!$M891=100,"0")))))))</f>
        <v>#N/A</v>
      </c>
      <c r="AF891" t="e">
        <f>IF(score!$M891=".",".",IF(score!$M891=0,"0",IF(score!$M891=20,"0",IF(score!$M891=40,"1",IF(score!$M891=60,"0",IF(score!$M891=80,"0",IF(score!$M891=100,"0")))))))</f>
        <v>#N/A</v>
      </c>
      <c r="AG891" t="e">
        <f>IF(score!$M891=".",".",IF(score!$M891=0,"0",IF(score!$M891=20,"0",IF(score!$M891=40,"0",IF(score!$M891=60,"1",IF(score!$M891=80,"0",IF(score!$M891=100,"0")))))))</f>
        <v>#N/A</v>
      </c>
      <c r="AH891" t="e">
        <f>IF(score!$M891=".",".",IF(score!$M891=0,"0",IF(score!$M891=20,"0",IF(score!$M891=40,"0",IF(score!$M891=60,"0",IF(score!$M891=80,"1",IF(score!$M891=100,"0")))))))</f>
        <v>#N/A</v>
      </c>
      <c r="AI891" t="e">
        <f>IF(score!$N891=".",".",IF(score!$N891=0,"1",IF(score!$N891=25,"0",IF(score!$N891=50,"0",IF(score!$N891=75,"0",IF(score!$N891=100,"0"))))))</f>
        <v>#N/A</v>
      </c>
      <c r="AJ891" t="e">
        <f>IF(score!$N891=".",".",IF(score!$N891=0,"0",IF(score!$N891=25,"1",IF(score!$N891=50,"0",IF(score!$N891=75,"0",IF(score!$N891=100,"0"))))))</f>
        <v>#N/A</v>
      </c>
      <c r="AK891" t="e">
        <f>IF(score!$N891=".",".",IF(score!$N891=0,"0",IF(score!$N891=25,"0",IF(score!$N891=50,"1",IF(score!$N891=75,"0",IF(score!$N891=100,"0"))))))</f>
        <v>#N/A</v>
      </c>
      <c r="AL891" t="e">
        <f>IF(score!$N891=".",".",IF(score!$N891=0,"0",IF(score!$N891=25,"0",IF(score!$N891=50,"0",IF(score!$N891=75,"1",IF(score!$N891=100,"0"))))))</f>
        <v>#N/A</v>
      </c>
      <c r="AN891" t="e">
        <f t="shared" si="910"/>
        <v>#N/A</v>
      </c>
      <c r="AO891" t="e">
        <f t="shared" si="911"/>
        <v>#N/A</v>
      </c>
      <c r="AP891" t="e">
        <f t="shared" si="912"/>
        <v>#N/A</v>
      </c>
      <c r="AQ891" t="e">
        <f t="shared" si="913"/>
        <v>#N/A</v>
      </c>
      <c r="AR891" t="e">
        <f t="shared" si="914"/>
        <v>#N/A</v>
      </c>
      <c r="AS891" t="e">
        <f t="shared" si="915"/>
        <v>#N/A</v>
      </c>
      <c r="AT891" t="e">
        <f t="shared" si="916"/>
        <v>#N/A</v>
      </c>
      <c r="AU891" t="e">
        <f t="shared" si="917"/>
        <v>#N/A</v>
      </c>
      <c r="AV891" t="e">
        <f t="shared" si="918"/>
        <v>#N/A</v>
      </c>
      <c r="AW891" t="e">
        <f t="shared" si="919"/>
        <v>#N/A</v>
      </c>
      <c r="AX891" t="e">
        <f t="shared" si="920"/>
        <v>#N/A</v>
      </c>
      <c r="AY891" t="e">
        <f t="shared" si="921"/>
        <v>#N/A</v>
      </c>
      <c r="AZ891" t="e">
        <f t="shared" si="922"/>
        <v>#N/A</v>
      </c>
      <c r="BA891" t="e">
        <f t="shared" si="923"/>
        <v>#N/A</v>
      </c>
      <c r="BB891" t="e">
        <f t="shared" si="924"/>
        <v>#N/A</v>
      </c>
      <c r="BC891" t="e">
        <f t="shared" si="925"/>
        <v>#N/A</v>
      </c>
      <c r="BD891" t="e">
        <f t="shared" si="926"/>
        <v>#N/A</v>
      </c>
      <c r="BE891" t="e">
        <f t="shared" si="927"/>
        <v>#N/A</v>
      </c>
      <c r="BF891" t="e">
        <f t="shared" si="928"/>
        <v>#N/A</v>
      </c>
      <c r="BG891" t="e">
        <f t="shared" si="929"/>
        <v>#N/A</v>
      </c>
      <c r="BH891" t="e">
        <f t="shared" si="930"/>
        <v>#N/A</v>
      </c>
      <c r="BI891" t="e">
        <f t="shared" si="931"/>
        <v>#N/A</v>
      </c>
      <c r="BJ891" t="e">
        <f t="shared" si="932"/>
        <v>#N/A</v>
      </c>
      <c r="BK891" t="e">
        <f t="shared" si="933"/>
        <v>#N/A</v>
      </c>
      <c r="BL891" t="e">
        <f t="shared" si="934"/>
        <v>#N/A</v>
      </c>
      <c r="BM891" t="e">
        <f t="shared" si="935"/>
        <v>#N/A</v>
      </c>
      <c r="BN891" t="e">
        <f t="shared" si="936"/>
        <v>#N/A</v>
      </c>
      <c r="BO891" t="e">
        <f t="shared" si="937"/>
        <v>#N/A</v>
      </c>
      <c r="BP891" t="e">
        <f t="shared" si="938"/>
        <v>#N/A</v>
      </c>
      <c r="BQ891" t="e">
        <f t="shared" si="939"/>
        <v>#N/A</v>
      </c>
      <c r="BR891" t="e">
        <f t="shared" si="940"/>
        <v>#N/A</v>
      </c>
      <c r="BS891" t="e">
        <f t="shared" si="941"/>
        <v>#N/A</v>
      </c>
      <c r="BT891" t="e">
        <f t="shared" si="942"/>
        <v>#N/A</v>
      </c>
      <c r="BU891" t="e">
        <f t="shared" si="943"/>
        <v>#N/A</v>
      </c>
      <c r="BV891" t="e">
        <f t="shared" si="944"/>
        <v>#N/A</v>
      </c>
      <c r="BX891" t="e">
        <f t="shared" si="945"/>
        <v>#N/A</v>
      </c>
      <c r="BY891" t="e">
        <f t="shared" si="946"/>
        <v>#N/A</v>
      </c>
      <c r="BZ891" t="e">
        <f t="shared" si="947"/>
        <v>#N/A</v>
      </c>
      <c r="CA891" t="e">
        <f t="shared" si="948"/>
        <v>#N/A</v>
      </c>
      <c r="CB891" t="e">
        <f t="shared" si="949"/>
        <v>#N/A</v>
      </c>
      <c r="CC891" t="e">
        <f t="shared" si="950"/>
        <v>#N/A</v>
      </c>
      <c r="CD891" t="e">
        <f t="shared" si="951"/>
        <v>#N/A</v>
      </c>
      <c r="CE891" t="e">
        <f t="shared" si="952"/>
        <v>#N/A</v>
      </c>
      <c r="CF891" t="e">
        <f t="shared" si="953"/>
        <v>#N/A</v>
      </c>
      <c r="CG891" t="e">
        <f t="shared" si="954"/>
        <v>#N/A</v>
      </c>
      <c r="CH891" t="e">
        <f t="shared" si="955"/>
        <v>#N/A</v>
      </c>
      <c r="CI891" t="e">
        <f t="shared" si="956"/>
        <v>#N/A</v>
      </c>
      <c r="CJ891" t="e">
        <f t="shared" si="957"/>
        <v>#N/A</v>
      </c>
      <c r="CK891" t="e">
        <f t="shared" si="958"/>
        <v>#N/A</v>
      </c>
      <c r="CL891" t="e">
        <f t="shared" si="959"/>
        <v>#N/A</v>
      </c>
      <c r="CM891" t="e">
        <f t="shared" si="960"/>
        <v>#N/A</v>
      </c>
      <c r="CN891" t="e">
        <f t="shared" si="961"/>
        <v>#N/A</v>
      </c>
      <c r="CO891" t="e">
        <f t="shared" si="962"/>
        <v>#N/A</v>
      </c>
      <c r="CP891" t="e">
        <f t="shared" si="963"/>
        <v>#N/A</v>
      </c>
      <c r="CQ891" t="e">
        <f t="shared" si="964"/>
        <v>#N/A</v>
      </c>
      <c r="CR891" t="e">
        <f t="shared" si="965"/>
        <v>#N/A</v>
      </c>
      <c r="CS891" t="e">
        <f t="shared" si="966"/>
        <v>#N/A</v>
      </c>
      <c r="CT891" t="e">
        <f t="shared" si="967"/>
        <v>#N/A</v>
      </c>
      <c r="CU891" t="e">
        <f t="shared" si="968"/>
        <v>#N/A</v>
      </c>
      <c r="CV891" t="e">
        <f t="shared" si="969"/>
        <v>#N/A</v>
      </c>
      <c r="CW891" t="e">
        <f t="shared" si="970"/>
        <v>#N/A</v>
      </c>
      <c r="CX891" t="e">
        <f t="shared" si="971"/>
        <v>#N/A</v>
      </c>
      <c r="CY891" t="e">
        <f t="shared" si="972"/>
        <v>#N/A</v>
      </c>
      <c r="CZ891" t="e">
        <f t="shared" si="973"/>
        <v>#N/A</v>
      </c>
      <c r="DA891" t="e">
        <f t="shared" si="974"/>
        <v>#N/A</v>
      </c>
      <c r="DB891" t="e">
        <f t="shared" si="975"/>
        <v>#N/A</v>
      </c>
      <c r="DC891" t="e">
        <f t="shared" si="976"/>
        <v>#N/A</v>
      </c>
      <c r="DD891" t="e">
        <f t="shared" si="977"/>
        <v>#N/A</v>
      </c>
      <c r="DE891" t="e">
        <f t="shared" si="978"/>
        <v>#N/A</v>
      </c>
      <c r="DF891" t="e">
        <f t="shared" si="979"/>
        <v>#N/A</v>
      </c>
    </row>
    <row r="892" spans="1:110" x14ac:dyDescent="0.25">
      <c r="A892" s="4">
        <f>raw!$A893:$A893</f>
        <v>0</v>
      </c>
      <c r="B892" s="6">
        <f>raw!$B893:$B893</f>
        <v>0</v>
      </c>
      <c r="D892" t="e">
        <f>IF(score!$C892=".",".",IF(score!$C892=0,"1",IF(score!$C892=25,"0",IF(score!$C892=50,"0",IF(score!$C892=75,"0",IF(score!$C892=100,"0"))))))</f>
        <v>#N/A</v>
      </c>
      <c r="E892" t="e">
        <f>IF(score!$C892=".",".",IF(score!$C892=0,"0",IF(score!$C892=25,"1",IF(score!$C892=50,"0",IF(score!$C892=75,"0",IF(score!$C892=100,"0"))))))</f>
        <v>#N/A</v>
      </c>
      <c r="F892" t="e">
        <f>IF(score!$C892=".",".",IF(score!$C892=0,"0",IF(score!$C892=25,"0",IF(score!$C892=50,"1",IF(score!$C892=75,"0",IF(score!$C892=100,"0"))))))</f>
        <v>#N/A</v>
      </c>
      <c r="G892" t="e">
        <f>IF(score!$C892=".",".",IF(score!$C892=0,"0",IF(score!$C892=25,"0",IF(score!$C892=50,"0",IF(score!$C892=75,"1",IF(score!$C892=100,"0"))))))</f>
        <v>#N/A</v>
      </c>
      <c r="H892" t="e">
        <f>IF(score!$D892=".",".",IF(score!$D892=0,"1",IF(score!$D892=50,"0",IF(score!$D892=100,"0"))))</f>
        <v>#N/A</v>
      </c>
      <c r="I892" t="e">
        <f>IF(score!$D892=".",".",IF(score!$D892=0,"0",IF(score!$D892=50,"1",IF(score!$D892=100,"0"))))</f>
        <v>#N/A</v>
      </c>
      <c r="J892" t="e">
        <f>IF(score!$E892=".",".",IF(score!$E892=0,"1",IF(score!$E892=50,"0",IF(score!$E892=100,"0"))))</f>
        <v>#N/A</v>
      </c>
      <c r="K892" t="e">
        <f>IF(score!$E892=".",".",IF(score!$E892=0,"0",IF(score!$E892=50,"1",IF(score!$E892=100,"0"))))</f>
        <v>#N/A</v>
      </c>
      <c r="L892" t="e">
        <f>IF(score!$F892=".",".",IF(score!$F892=0,"1",IF(score!$F892=100,"0")))</f>
        <v>#N/A</v>
      </c>
      <c r="M892" t="e">
        <f>IF(score!$G892=".",".",IF(score!$G892=0,"1",IF(score!$G892=100,"0")))</f>
        <v>#N/A</v>
      </c>
      <c r="N892" t="e">
        <f>IF(score!$H892=".",".",IF(score!$H892=0,"1",IF(score!$H892=100,"0")))</f>
        <v>#N/A</v>
      </c>
      <c r="O892" t="e">
        <f>IF(score!$I892=".",".",IF(score!$I892=0,"1",IF(score!$I892=50,"0",IF(score!$I892=100,"0"))))</f>
        <v>#N/A</v>
      </c>
      <c r="P892" t="e">
        <f>IF(score!$J892=".",".",IF(score!$J892=0,"1",IF(score!$J892=25,"0",IF(score!$J892=50,"0",IF(score!$J892=75,"0",IF(score!$J892=100,"0"))))))</f>
        <v>#N/A</v>
      </c>
      <c r="Q892" t="e">
        <f>IF(score!$J892=".",".",IF(score!$J892=0,"0",IF(score!$J892=25,"1",IF(score!$J892=50,"0",IF(score!$J892=75,"0",IF(score!$J892=100,"0"))))))</f>
        <v>#N/A</v>
      </c>
      <c r="R892" t="e">
        <f>IF(score!$J892=".",".",IF(score!$J892=0,"0",IF(score!$J892=25,"0",IF(score!$J892=50,"1",IF(score!$J892=75,"0",IF(score!$J892=100,"0"))))))</f>
        <v>#N/A</v>
      </c>
      <c r="S892" t="e">
        <f>IF(score!$J892=".",".",IF(score!$J892=0,"0",IF(score!$J892=25,"0",IF(score!$J892=50,"0",IF(score!$J892=75,"1",IF(score!$J892=100,"0"))))))</f>
        <v>#N/A</v>
      </c>
      <c r="T892" t="e">
        <f>IF(score!$K892=".",".",IF(score!$K892=0,"1",IF(score!$K892=20,"0",IF(score!$K892=40,"0",IF(score!$K892=60,"0",IF(score!$K892=80,"0",IF(score!$K892=100,"0")))))))</f>
        <v>#N/A</v>
      </c>
      <c r="U892" t="e">
        <f>IF(score!$K892=".",".",IF(score!$K892=0,"0",IF(score!$K892=20,"1",IF(score!$K892=40,"0",IF(score!$K892=60,"0",IF(score!$K892=80,"0",IF(score!$K892=100,"0")))))))</f>
        <v>#N/A</v>
      </c>
      <c r="V892" t="e">
        <f>IF(score!$K892=".",".",IF(score!$K892=0,"0",IF(score!$K892=20,"0",IF(score!$K892=40,"1",IF(score!$K892=60,"0",IF(score!$K892=80,"0",IF(score!$K892=100,"0")))))))</f>
        <v>#N/A</v>
      </c>
      <c r="W892" t="e">
        <f>IF(score!$K892=".",".",IF(score!$K892=0,"0",IF(score!$K892=20,"0",IF(score!$K892=40,"0",IF(score!$K892=60,"1",IF(score!$K892=80,"0",IF(score!$K892=100,"0")))))))</f>
        <v>#N/A</v>
      </c>
      <c r="X892" t="e">
        <f>IF(score!$K892=".",".",IF(score!$K892=0,"0",IF(score!$K892=20,"0",IF(score!$K892=40,"0",IF(score!$K892=60,"0",IF(score!$K892=80,"1",IF(score!$K892=100,"0")))))))</f>
        <v>#N/A</v>
      </c>
      <c r="Y892" t="e">
        <f>IF(score!$L892=".",".",IF(score!$L892=0,"1",IF(score!$L892=20,"0",IF(score!$L892=40,"0",IF(score!$L892=60,"0",IF(score!$L892=80,"0",IF(score!$L892=100,"0")))))))</f>
        <v>#N/A</v>
      </c>
      <c r="Z892" t="e">
        <f>IF(score!$L892=".",".",IF(score!$L892=0,"0",IF(score!$L892=20,"1",IF(score!$L892=40,"0",IF(score!$L892=60,"0",IF(score!$L892=80,"0",IF(score!$L892=100,"0")))))))</f>
        <v>#N/A</v>
      </c>
      <c r="AA892" t="e">
        <f>IF(score!$L892=".",".",IF(score!$L892=0,"0",IF(score!$L892=20,"0",IF(score!$L892=40,"1",IF(score!$L892=60,"0",IF(score!$L892=80,"0",IF(score!$L892=100,"0")))))))</f>
        <v>#N/A</v>
      </c>
      <c r="AB892" t="e">
        <f>IF(score!$L892=".",".",IF(score!$L892=0,"0",IF(score!$L892=20,"0",IF(score!$L892=40,"0",IF(score!$L892=60,"1",IF(score!$L892=80,"0",IF(score!$L892=100,"0")))))))</f>
        <v>#N/A</v>
      </c>
      <c r="AC892" t="e">
        <f>IF(score!$L892=".",".",IF(score!$L892=0,"0",IF(score!$L892=20,"0",IF(score!$L892=40,"0",IF(score!$L892=60,"0",IF(score!$L892=80,"1",IF(score!L892=100,"0")))))))</f>
        <v>#N/A</v>
      </c>
      <c r="AD892" t="e">
        <f>IF(score!$M892=".",".",IF(score!$M892=0,"1",IF(score!$M892=20,"0",IF(score!$M892=40,"0",IF(score!$M892=60,"0",IF(score!$M892=80,"0",IF(score!$M892=100,"0")))))))</f>
        <v>#N/A</v>
      </c>
      <c r="AE892" t="e">
        <f>IF(score!$M892=".",".",IF(score!$M892=0,"0",IF(score!$M892=20,"1",IF(score!$M892=40,"0",IF(score!$M892=60,"0",IF(score!$M892=80,"0",IF(score!$M892=100,"0")))))))</f>
        <v>#N/A</v>
      </c>
      <c r="AF892" t="e">
        <f>IF(score!$M892=".",".",IF(score!$M892=0,"0",IF(score!$M892=20,"0",IF(score!$M892=40,"1",IF(score!$M892=60,"0",IF(score!$M892=80,"0",IF(score!$M892=100,"0")))))))</f>
        <v>#N/A</v>
      </c>
      <c r="AG892" t="e">
        <f>IF(score!$M892=".",".",IF(score!$M892=0,"0",IF(score!$M892=20,"0",IF(score!$M892=40,"0",IF(score!$M892=60,"1",IF(score!$M892=80,"0",IF(score!$M892=100,"0")))))))</f>
        <v>#N/A</v>
      </c>
      <c r="AH892" t="e">
        <f>IF(score!$M892=".",".",IF(score!$M892=0,"0",IF(score!$M892=20,"0",IF(score!$M892=40,"0",IF(score!$M892=60,"0",IF(score!$M892=80,"1",IF(score!$M892=100,"0")))))))</f>
        <v>#N/A</v>
      </c>
      <c r="AI892" t="e">
        <f>IF(score!$N892=".",".",IF(score!$N892=0,"1",IF(score!$N892=25,"0",IF(score!$N892=50,"0",IF(score!$N892=75,"0",IF(score!$N892=100,"0"))))))</f>
        <v>#N/A</v>
      </c>
      <c r="AJ892" t="e">
        <f>IF(score!$N892=".",".",IF(score!$N892=0,"0",IF(score!$N892=25,"1",IF(score!$N892=50,"0",IF(score!$N892=75,"0",IF(score!$N892=100,"0"))))))</f>
        <v>#N/A</v>
      </c>
      <c r="AK892" t="e">
        <f>IF(score!$N892=".",".",IF(score!$N892=0,"0",IF(score!$N892=25,"0",IF(score!$N892=50,"1",IF(score!$N892=75,"0",IF(score!$N892=100,"0"))))))</f>
        <v>#N/A</v>
      </c>
      <c r="AL892" t="e">
        <f>IF(score!$N892=".",".",IF(score!$N892=0,"0",IF(score!$N892=25,"0",IF(score!$N892=50,"0",IF(score!$N892=75,"1",IF(score!$N892=100,"0"))))))</f>
        <v>#N/A</v>
      </c>
      <c r="AN892" t="e">
        <f t="shared" si="910"/>
        <v>#N/A</v>
      </c>
      <c r="AO892" t="e">
        <f t="shared" si="911"/>
        <v>#N/A</v>
      </c>
      <c r="AP892" t="e">
        <f t="shared" si="912"/>
        <v>#N/A</v>
      </c>
      <c r="AQ892" t="e">
        <f t="shared" si="913"/>
        <v>#N/A</v>
      </c>
      <c r="AR892" t="e">
        <f t="shared" si="914"/>
        <v>#N/A</v>
      </c>
      <c r="AS892" t="e">
        <f t="shared" si="915"/>
        <v>#N/A</v>
      </c>
      <c r="AT892" t="e">
        <f t="shared" si="916"/>
        <v>#N/A</v>
      </c>
      <c r="AU892" t="e">
        <f t="shared" si="917"/>
        <v>#N/A</v>
      </c>
      <c r="AV892" t="e">
        <f t="shared" si="918"/>
        <v>#N/A</v>
      </c>
      <c r="AW892" t="e">
        <f t="shared" si="919"/>
        <v>#N/A</v>
      </c>
      <c r="AX892" t="e">
        <f t="shared" si="920"/>
        <v>#N/A</v>
      </c>
      <c r="AY892" t="e">
        <f t="shared" si="921"/>
        <v>#N/A</v>
      </c>
      <c r="AZ892" t="e">
        <f t="shared" si="922"/>
        <v>#N/A</v>
      </c>
      <c r="BA892" t="e">
        <f t="shared" si="923"/>
        <v>#N/A</v>
      </c>
      <c r="BB892" t="e">
        <f t="shared" si="924"/>
        <v>#N/A</v>
      </c>
      <c r="BC892" t="e">
        <f t="shared" si="925"/>
        <v>#N/A</v>
      </c>
      <c r="BD892" t="e">
        <f t="shared" si="926"/>
        <v>#N/A</v>
      </c>
      <c r="BE892" t="e">
        <f t="shared" si="927"/>
        <v>#N/A</v>
      </c>
      <c r="BF892" t="e">
        <f t="shared" si="928"/>
        <v>#N/A</v>
      </c>
      <c r="BG892" t="e">
        <f t="shared" si="929"/>
        <v>#N/A</v>
      </c>
      <c r="BH892" t="e">
        <f t="shared" si="930"/>
        <v>#N/A</v>
      </c>
      <c r="BI892" t="e">
        <f t="shared" si="931"/>
        <v>#N/A</v>
      </c>
      <c r="BJ892" t="e">
        <f t="shared" si="932"/>
        <v>#N/A</v>
      </c>
      <c r="BK892" t="e">
        <f t="shared" si="933"/>
        <v>#N/A</v>
      </c>
      <c r="BL892" t="e">
        <f t="shared" si="934"/>
        <v>#N/A</v>
      </c>
      <c r="BM892" t="e">
        <f t="shared" si="935"/>
        <v>#N/A</v>
      </c>
      <c r="BN892" t="e">
        <f t="shared" si="936"/>
        <v>#N/A</v>
      </c>
      <c r="BO892" t="e">
        <f t="shared" si="937"/>
        <v>#N/A</v>
      </c>
      <c r="BP892" t="e">
        <f t="shared" si="938"/>
        <v>#N/A</v>
      </c>
      <c r="BQ892" t="e">
        <f t="shared" si="939"/>
        <v>#N/A</v>
      </c>
      <c r="BR892" t="e">
        <f t="shared" si="940"/>
        <v>#N/A</v>
      </c>
      <c r="BS892" t="e">
        <f t="shared" si="941"/>
        <v>#N/A</v>
      </c>
      <c r="BT892" t="e">
        <f t="shared" si="942"/>
        <v>#N/A</v>
      </c>
      <c r="BU892" t="e">
        <f t="shared" si="943"/>
        <v>#N/A</v>
      </c>
      <c r="BV892" t="e">
        <f t="shared" si="944"/>
        <v>#N/A</v>
      </c>
      <c r="BX892" t="e">
        <f t="shared" si="945"/>
        <v>#N/A</v>
      </c>
      <c r="BY892" t="e">
        <f t="shared" si="946"/>
        <v>#N/A</v>
      </c>
      <c r="BZ892" t="e">
        <f t="shared" si="947"/>
        <v>#N/A</v>
      </c>
      <c r="CA892" t="e">
        <f t="shared" si="948"/>
        <v>#N/A</v>
      </c>
      <c r="CB892" t="e">
        <f t="shared" si="949"/>
        <v>#N/A</v>
      </c>
      <c r="CC892" t="e">
        <f t="shared" si="950"/>
        <v>#N/A</v>
      </c>
      <c r="CD892" t="e">
        <f t="shared" si="951"/>
        <v>#N/A</v>
      </c>
      <c r="CE892" t="e">
        <f t="shared" si="952"/>
        <v>#N/A</v>
      </c>
      <c r="CF892" t="e">
        <f t="shared" si="953"/>
        <v>#N/A</v>
      </c>
      <c r="CG892" t="e">
        <f t="shared" si="954"/>
        <v>#N/A</v>
      </c>
      <c r="CH892" t="e">
        <f t="shared" si="955"/>
        <v>#N/A</v>
      </c>
      <c r="CI892" t="e">
        <f t="shared" si="956"/>
        <v>#N/A</v>
      </c>
      <c r="CJ892" t="e">
        <f t="shared" si="957"/>
        <v>#N/A</v>
      </c>
      <c r="CK892" t="e">
        <f t="shared" si="958"/>
        <v>#N/A</v>
      </c>
      <c r="CL892" t="e">
        <f t="shared" si="959"/>
        <v>#N/A</v>
      </c>
      <c r="CM892" t="e">
        <f t="shared" si="960"/>
        <v>#N/A</v>
      </c>
      <c r="CN892" t="e">
        <f t="shared" si="961"/>
        <v>#N/A</v>
      </c>
      <c r="CO892" t="e">
        <f t="shared" si="962"/>
        <v>#N/A</v>
      </c>
      <c r="CP892" t="e">
        <f t="shared" si="963"/>
        <v>#N/A</v>
      </c>
      <c r="CQ892" t="e">
        <f t="shared" si="964"/>
        <v>#N/A</v>
      </c>
      <c r="CR892" t="e">
        <f t="shared" si="965"/>
        <v>#N/A</v>
      </c>
      <c r="CS892" t="e">
        <f t="shared" si="966"/>
        <v>#N/A</v>
      </c>
      <c r="CT892" t="e">
        <f t="shared" si="967"/>
        <v>#N/A</v>
      </c>
      <c r="CU892" t="e">
        <f t="shared" si="968"/>
        <v>#N/A</v>
      </c>
      <c r="CV892" t="e">
        <f t="shared" si="969"/>
        <v>#N/A</v>
      </c>
      <c r="CW892" t="e">
        <f t="shared" si="970"/>
        <v>#N/A</v>
      </c>
      <c r="CX892" t="e">
        <f t="shared" si="971"/>
        <v>#N/A</v>
      </c>
      <c r="CY892" t="e">
        <f t="shared" si="972"/>
        <v>#N/A</v>
      </c>
      <c r="CZ892" t="e">
        <f t="shared" si="973"/>
        <v>#N/A</v>
      </c>
      <c r="DA892" t="e">
        <f t="shared" si="974"/>
        <v>#N/A</v>
      </c>
      <c r="DB892" t="e">
        <f t="shared" si="975"/>
        <v>#N/A</v>
      </c>
      <c r="DC892" t="e">
        <f t="shared" si="976"/>
        <v>#N/A</v>
      </c>
      <c r="DD892" t="e">
        <f t="shared" si="977"/>
        <v>#N/A</v>
      </c>
      <c r="DE892" t="e">
        <f t="shared" si="978"/>
        <v>#N/A</v>
      </c>
      <c r="DF892" t="e">
        <f t="shared" si="979"/>
        <v>#N/A</v>
      </c>
    </row>
    <row r="893" spans="1:110" x14ac:dyDescent="0.25">
      <c r="A893" s="4">
        <f>raw!$A894:$A894</f>
        <v>0</v>
      </c>
      <c r="B893" s="6">
        <f>raw!$B894:$B894</f>
        <v>0</v>
      </c>
      <c r="D893" t="e">
        <f>IF(score!$C893=".",".",IF(score!$C893=0,"1",IF(score!$C893=25,"0",IF(score!$C893=50,"0",IF(score!$C893=75,"0",IF(score!$C893=100,"0"))))))</f>
        <v>#N/A</v>
      </c>
      <c r="E893" t="e">
        <f>IF(score!$C893=".",".",IF(score!$C893=0,"0",IF(score!$C893=25,"1",IF(score!$C893=50,"0",IF(score!$C893=75,"0",IF(score!$C893=100,"0"))))))</f>
        <v>#N/A</v>
      </c>
      <c r="F893" t="e">
        <f>IF(score!$C893=".",".",IF(score!$C893=0,"0",IF(score!$C893=25,"0",IF(score!$C893=50,"1",IF(score!$C893=75,"0",IF(score!$C893=100,"0"))))))</f>
        <v>#N/A</v>
      </c>
      <c r="G893" t="e">
        <f>IF(score!$C893=".",".",IF(score!$C893=0,"0",IF(score!$C893=25,"0",IF(score!$C893=50,"0",IF(score!$C893=75,"1",IF(score!$C893=100,"0"))))))</f>
        <v>#N/A</v>
      </c>
      <c r="H893" t="e">
        <f>IF(score!$D893=".",".",IF(score!$D893=0,"1",IF(score!$D893=50,"0",IF(score!$D893=100,"0"))))</f>
        <v>#N/A</v>
      </c>
      <c r="I893" t="e">
        <f>IF(score!$D893=".",".",IF(score!$D893=0,"0",IF(score!$D893=50,"1",IF(score!$D893=100,"0"))))</f>
        <v>#N/A</v>
      </c>
      <c r="J893" t="e">
        <f>IF(score!$E893=".",".",IF(score!$E893=0,"1",IF(score!$E893=50,"0",IF(score!$E893=100,"0"))))</f>
        <v>#N/A</v>
      </c>
      <c r="K893" t="e">
        <f>IF(score!$E893=".",".",IF(score!$E893=0,"0",IF(score!$E893=50,"1",IF(score!$E893=100,"0"))))</f>
        <v>#N/A</v>
      </c>
      <c r="L893" t="e">
        <f>IF(score!$F893=".",".",IF(score!$F893=0,"1",IF(score!$F893=100,"0")))</f>
        <v>#N/A</v>
      </c>
      <c r="M893" t="e">
        <f>IF(score!$G893=".",".",IF(score!$G893=0,"1",IF(score!$G893=100,"0")))</f>
        <v>#N/A</v>
      </c>
      <c r="N893" t="e">
        <f>IF(score!$H893=".",".",IF(score!$H893=0,"1",IF(score!$H893=100,"0")))</f>
        <v>#N/A</v>
      </c>
      <c r="O893" t="e">
        <f>IF(score!$I893=".",".",IF(score!$I893=0,"1",IF(score!$I893=50,"0",IF(score!$I893=100,"0"))))</f>
        <v>#N/A</v>
      </c>
      <c r="P893" t="e">
        <f>IF(score!$J893=".",".",IF(score!$J893=0,"1",IF(score!$J893=25,"0",IF(score!$J893=50,"0",IF(score!$J893=75,"0",IF(score!$J893=100,"0"))))))</f>
        <v>#N/A</v>
      </c>
      <c r="Q893" t="e">
        <f>IF(score!$J893=".",".",IF(score!$J893=0,"0",IF(score!$J893=25,"1",IF(score!$J893=50,"0",IF(score!$J893=75,"0",IF(score!$J893=100,"0"))))))</f>
        <v>#N/A</v>
      </c>
      <c r="R893" t="e">
        <f>IF(score!$J893=".",".",IF(score!$J893=0,"0",IF(score!$J893=25,"0",IF(score!$J893=50,"1",IF(score!$J893=75,"0",IF(score!$J893=100,"0"))))))</f>
        <v>#N/A</v>
      </c>
      <c r="S893" t="e">
        <f>IF(score!$J893=".",".",IF(score!$J893=0,"0",IF(score!$J893=25,"0",IF(score!$J893=50,"0",IF(score!$J893=75,"1",IF(score!$J893=100,"0"))))))</f>
        <v>#N/A</v>
      </c>
      <c r="T893" t="e">
        <f>IF(score!$K893=".",".",IF(score!$K893=0,"1",IF(score!$K893=20,"0",IF(score!$K893=40,"0",IF(score!$K893=60,"0",IF(score!$K893=80,"0",IF(score!$K893=100,"0")))))))</f>
        <v>#N/A</v>
      </c>
      <c r="U893" t="e">
        <f>IF(score!$K893=".",".",IF(score!$K893=0,"0",IF(score!$K893=20,"1",IF(score!$K893=40,"0",IF(score!$K893=60,"0",IF(score!$K893=80,"0",IF(score!$K893=100,"0")))))))</f>
        <v>#N/A</v>
      </c>
      <c r="V893" t="e">
        <f>IF(score!$K893=".",".",IF(score!$K893=0,"0",IF(score!$K893=20,"0",IF(score!$K893=40,"1",IF(score!$K893=60,"0",IF(score!$K893=80,"0",IF(score!$K893=100,"0")))))))</f>
        <v>#N/A</v>
      </c>
      <c r="W893" t="e">
        <f>IF(score!$K893=".",".",IF(score!$K893=0,"0",IF(score!$K893=20,"0",IF(score!$K893=40,"0",IF(score!$K893=60,"1",IF(score!$K893=80,"0",IF(score!$K893=100,"0")))))))</f>
        <v>#N/A</v>
      </c>
      <c r="X893" t="e">
        <f>IF(score!$K893=".",".",IF(score!$K893=0,"0",IF(score!$K893=20,"0",IF(score!$K893=40,"0",IF(score!$K893=60,"0",IF(score!$K893=80,"1",IF(score!$K893=100,"0")))))))</f>
        <v>#N/A</v>
      </c>
      <c r="Y893" t="e">
        <f>IF(score!$L893=".",".",IF(score!$L893=0,"1",IF(score!$L893=20,"0",IF(score!$L893=40,"0",IF(score!$L893=60,"0",IF(score!$L893=80,"0",IF(score!$L893=100,"0")))))))</f>
        <v>#N/A</v>
      </c>
      <c r="Z893" t="e">
        <f>IF(score!$L893=".",".",IF(score!$L893=0,"0",IF(score!$L893=20,"1",IF(score!$L893=40,"0",IF(score!$L893=60,"0",IF(score!$L893=80,"0",IF(score!$L893=100,"0")))))))</f>
        <v>#N/A</v>
      </c>
      <c r="AA893" t="e">
        <f>IF(score!$L893=".",".",IF(score!$L893=0,"0",IF(score!$L893=20,"0",IF(score!$L893=40,"1",IF(score!$L893=60,"0",IF(score!$L893=80,"0",IF(score!$L893=100,"0")))))))</f>
        <v>#N/A</v>
      </c>
      <c r="AB893" t="e">
        <f>IF(score!$L893=".",".",IF(score!$L893=0,"0",IF(score!$L893=20,"0",IF(score!$L893=40,"0",IF(score!$L893=60,"1",IF(score!$L893=80,"0",IF(score!$L893=100,"0")))))))</f>
        <v>#N/A</v>
      </c>
      <c r="AC893" t="e">
        <f>IF(score!$L893=".",".",IF(score!$L893=0,"0",IF(score!$L893=20,"0",IF(score!$L893=40,"0",IF(score!$L893=60,"0",IF(score!$L893=80,"1",IF(score!L893=100,"0")))))))</f>
        <v>#N/A</v>
      </c>
      <c r="AD893" t="e">
        <f>IF(score!$M893=".",".",IF(score!$M893=0,"1",IF(score!$M893=20,"0",IF(score!$M893=40,"0",IF(score!$M893=60,"0",IF(score!$M893=80,"0",IF(score!$M893=100,"0")))))))</f>
        <v>#N/A</v>
      </c>
      <c r="AE893" t="e">
        <f>IF(score!$M893=".",".",IF(score!$M893=0,"0",IF(score!$M893=20,"1",IF(score!$M893=40,"0",IF(score!$M893=60,"0",IF(score!$M893=80,"0",IF(score!$M893=100,"0")))))))</f>
        <v>#N/A</v>
      </c>
      <c r="AF893" t="e">
        <f>IF(score!$M893=".",".",IF(score!$M893=0,"0",IF(score!$M893=20,"0",IF(score!$M893=40,"1",IF(score!$M893=60,"0",IF(score!$M893=80,"0",IF(score!$M893=100,"0")))))))</f>
        <v>#N/A</v>
      </c>
      <c r="AG893" t="e">
        <f>IF(score!$M893=".",".",IF(score!$M893=0,"0",IF(score!$M893=20,"0",IF(score!$M893=40,"0",IF(score!$M893=60,"1",IF(score!$M893=80,"0",IF(score!$M893=100,"0")))))))</f>
        <v>#N/A</v>
      </c>
      <c r="AH893" t="e">
        <f>IF(score!$M893=".",".",IF(score!$M893=0,"0",IF(score!$M893=20,"0",IF(score!$M893=40,"0",IF(score!$M893=60,"0",IF(score!$M893=80,"1",IF(score!$M893=100,"0")))))))</f>
        <v>#N/A</v>
      </c>
      <c r="AI893" t="e">
        <f>IF(score!$N893=".",".",IF(score!$N893=0,"1",IF(score!$N893=25,"0",IF(score!$N893=50,"0",IF(score!$N893=75,"0",IF(score!$N893=100,"0"))))))</f>
        <v>#N/A</v>
      </c>
      <c r="AJ893" t="e">
        <f>IF(score!$N893=".",".",IF(score!$N893=0,"0",IF(score!$N893=25,"1",IF(score!$N893=50,"0",IF(score!$N893=75,"0",IF(score!$N893=100,"0"))))))</f>
        <v>#N/A</v>
      </c>
      <c r="AK893" t="e">
        <f>IF(score!$N893=".",".",IF(score!$N893=0,"0",IF(score!$N893=25,"0",IF(score!$N893=50,"1",IF(score!$N893=75,"0",IF(score!$N893=100,"0"))))))</f>
        <v>#N/A</v>
      </c>
      <c r="AL893" t="e">
        <f>IF(score!$N893=".",".",IF(score!$N893=0,"0",IF(score!$N893=25,"0",IF(score!$N893=50,"0",IF(score!$N893=75,"1",IF(score!$N893=100,"0"))))))</f>
        <v>#N/A</v>
      </c>
      <c r="AN893" t="e">
        <f t="shared" si="910"/>
        <v>#N/A</v>
      </c>
      <c r="AO893" t="e">
        <f t="shared" si="911"/>
        <v>#N/A</v>
      </c>
      <c r="AP893" t="e">
        <f t="shared" si="912"/>
        <v>#N/A</v>
      </c>
      <c r="AQ893" t="e">
        <f t="shared" si="913"/>
        <v>#N/A</v>
      </c>
      <c r="AR893" t="e">
        <f t="shared" si="914"/>
        <v>#N/A</v>
      </c>
      <c r="AS893" t="e">
        <f t="shared" si="915"/>
        <v>#N/A</v>
      </c>
      <c r="AT893" t="e">
        <f t="shared" si="916"/>
        <v>#N/A</v>
      </c>
      <c r="AU893" t="e">
        <f t="shared" si="917"/>
        <v>#N/A</v>
      </c>
      <c r="AV893" t="e">
        <f t="shared" si="918"/>
        <v>#N/A</v>
      </c>
      <c r="AW893" t="e">
        <f t="shared" si="919"/>
        <v>#N/A</v>
      </c>
      <c r="AX893" t="e">
        <f t="shared" si="920"/>
        <v>#N/A</v>
      </c>
      <c r="AY893" t="e">
        <f t="shared" si="921"/>
        <v>#N/A</v>
      </c>
      <c r="AZ893" t="e">
        <f t="shared" si="922"/>
        <v>#N/A</v>
      </c>
      <c r="BA893" t="e">
        <f t="shared" si="923"/>
        <v>#N/A</v>
      </c>
      <c r="BB893" t="e">
        <f t="shared" si="924"/>
        <v>#N/A</v>
      </c>
      <c r="BC893" t="e">
        <f t="shared" si="925"/>
        <v>#N/A</v>
      </c>
      <c r="BD893" t="e">
        <f t="shared" si="926"/>
        <v>#N/A</v>
      </c>
      <c r="BE893" t="e">
        <f t="shared" si="927"/>
        <v>#N/A</v>
      </c>
      <c r="BF893" t="e">
        <f t="shared" si="928"/>
        <v>#N/A</v>
      </c>
      <c r="BG893" t="e">
        <f t="shared" si="929"/>
        <v>#N/A</v>
      </c>
      <c r="BH893" t="e">
        <f t="shared" si="930"/>
        <v>#N/A</v>
      </c>
      <c r="BI893" t="e">
        <f t="shared" si="931"/>
        <v>#N/A</v>
      </c>
      <c r="BJ893" t="e">
        <f t="shared" si="932"/>
        <v>#N/A</v>
      </c>
      <c r="BK893" t="e">
        <f t="shared" si="933"/>
        <v>#N/A</v>
      </c>
      <c r="BL893" t="e">
        <f t="shared" si="934"/>
        <v>#N/A</v>
      </c>
      <c r="BM893" t="e">
        <f t="shared" si="935"/>
        <v>#N/A</v>
      </c>
      <c r="BN893" t="e">
        <f t="shared" si="936"/>
        <v>#N/A</v>
      </c>
      <c r="BO893" t="e">
        <f t="shared" si="937"/>
        <v>#N/A</v>
      </c>
      <c r="BP893" t="e">
        <f t="shared" si="938"/>
        <v>#N/A</v>
      </c>
      <c r="BQ893" t="e">
        <f t="shared" si="939"/>
        <v>#N/A</v>
      </c>
      <c r="BR893" t="e">
        <f t="shared" si="940"/>
        <v>#N/A</v>
      </c>
      <c r="BS893" t="e">
        <f t="shared" si="941"/>
        <v>#N/A</v>
      </c>
      <c r="BT893" t="e">
        <f t="shared" si="942"/>
        <v>#N/A</v>
      </c>
      <c r="BU893" t="e">
        <f t="shared" si="943"/>
        <v>#N/A</v>
      </c>
      <c r="BV893" t="e">
        <f t="shared" si="944"/>
        <v>#N/A</v>
      </c>
      <c r="BX893" t="e">
        <f t="shared" si="945"/>
        <v>#N/A</v>
      </c>
      <c r="BY893" t="e">
        <f t="shared" si="946"/>
        <v>#N/A</v>
      </c>
      <c r="BZ893" t="e">
        <f t="shared" si="947"/>
        <v>#N/A</v>
      </c>
      <c r="CA893" t="e">
        <f t="shared" si="948"/>
        <v>#N/A</v>
      </c>
      <c r="CB893" t="e">
        <f t="shared" si="949"/>
        <v>#N/A</v>
      </c>
      <c r="CC893" t="e">
        <f t="shared" si="950"/>
        <v>#N/A</v>
      </c>
      <c r="CD893" t="e">
        <f t="shared" si="951"/>
        <v>#N/A</v>
      </c>
      <c r="CE893" t="e">
        <f t="shared" si="952"/>
        <v>#N/A</v>
      </c>
      <c r="CF893" t="e">
        <f t="shared" si="953"/>
        <v>#N/A</v>
      </c>
      <c r="CG893" t="e">
        <f t="shared" si="954"/>
        <v>#N/A</v>
      </c>
      <c r="CH893" t="e">
        <f t="shared" si="955"/>
        <v>#N/A</v>
      </c>
      <c r="CI893" t="e">
        <f t="shared" si="956"/>
        <v>#N/A</v>
      </c>
      <c r="CJ893" t="e">
        <f t="shared" si="957"/>
        <v>#N/A</v>
      </c>
      <c r="CK893" t="e">
        <f t="shared" si="958"/>
        <v>#N/A</v>
      </c>
      <c r="CL893" t="e">
        <f t="shared" si="959"/>
        <v>#N/A</v>
      </c>
      <c r="CM893" t="e">
        <f t="shared" si="960"/>
        <v>#N/A</v>
      </c>
      <c r="CN893" t="e">
        <f t="shared" si="961"/>
        <v>#N/A</v>
      </c>
      <c r="CO893" t="e">
        <f t="shared" si="962"/>
        <v>#N/A</v>
      </c>
      <c r="CP893" t="e">
        <f t="shared" si="963"/>
        <v>#N/A</v>
      </c>
      <c r="CQ893" t="e">
        <f t="shared" si="964"/>
        <v>#N/A</v>
      </c>
      <c r="CR893" t="e">
        <f t="shared" si="965"/>
        <v>#N/A</v>
      </c>
      <c r="CS893" t="e">
        <f t="shared" si="966"/>
        <v>#N/A</v>
      </c>
      <c r="CT893" t="e">
        <f t="shared" si="967"/>
        <v>#N/A</v>
      </c>
      <c r="CU893" t="e">
        <f t="shared" si="968"/>
        <v>#N/A</v>
      </c>
      <c r="CV893" t="e">
        <f t="shared" si="969"/>
        <v>#N/A</v>
      </c>
      <c r="CW893" t="e">
        <f t="shared" si="970"/>
        <v>#N/A</v>
      </c>
      <c r="CX893" t="e">
        <f t="shared" si="971"/>
        <v>#N/A</v>
      </c>
      <c r="CY893" t="e">
        <f t="shared" si="972"/>
        <v>#N/A</v>
      </c>
      <c r="CZ893" t="e">
        <f t="shared" si="973"/>
        <v>#N/A</v>
      </c>
      <c r="DA893" t="e">
        <f t="shared" si="974"/>
        <v>#N/A</v>
      </c>
      <c r="DB893" t="e">
        <f t="shared" si="975"/>
        <v>#N/A</v>
      </c>
      <c r="DC893" t="e">
        <f t="shared" si="976"/>
        <v>#N/A</v>
      </c>
      <c r="DD893" t="e">
        <f t="shared" si="977"/>
        <v>#N/A</v>
      </c>
      <c r="DE893" t="e">
        <f t="shared" si="978"/>
        <v>#N/A</v>
      </c>
      <c r="DF893" t="e">
        <f t="shared" si="979"/>
        <v>#N/A</v>
      </c>
    </row>
    <row r="894" spans="1:110" x14ac:dyDescent="0.25">
      <c r="A894" s="4">
        <f>raw!$A895:$A895</f>
        <v>0</v>
      </c>
      <c r="B894" s="6">
        <f>raw!$B895:$B895</f>
        <v>0</v>
      </c>
      <c r="D894" t="e">
        <f>IF(score!$C894=".",".",IF(score!$C894=0,"1",IF(score!$C894=25,"0",IF(score!$C894=50,"0",IF(score!$C894=75,"0",IF(score!$C894=100,"0"))))))</f>
        <v>#N/A</v>
      </c>
      <c r="E894" t="e">
        <f>IF(score!$C894=".",".",IF(score!$C894=0,"0",IF(score!$C894=25,"1",IF(score!$C894=50,"0",IF(score!$C894=75,"0",IF(score!$C894=100,"0"))))))</f>
        <v>#N/A</v>
      </c>
      <c r="F894" t="e">
        <f>IF(score!$C894=".",".",IF(score!$C894=0,"0",IF(score!$C894=25,"0",IF(score!$C894=50,"1",IF(score!$C894=75,"0",IF(score!$C894=100,"0"))))))</f>
        <v>#N/A</v>
      </c>
      <c r="G894" t="e">
        <f>IF(score!$C894=".",".",IF(score!$C894=0,"0",IF(score!$C894=25,"0",IF(score!$C894=50,"0",IF(score!$C894=75,"1",IF(score!$C894=100,"0"))))))</f>
        <v>#N/A</v>
      </c>
      <c r="H894" t="e">
        <f>IF(score!$D894=".",".",IF(score!$D894=0,"1",IF(score!$D894=50,"0",IF(score!$D894=100,"0"))))</f>
        <v>#N/A</v>
      </c>
      <c r="I894" t="e">
        <f>IF(score!$D894=".",".",IF(score!$D894=0,"0",IF(score!$D894=50,"1",IF(score!$D894=100,"0"))))</f>
        <v>#N/A</v>
      </c>
      <c r="J894" t="e">
        <f>IF(score!$E894=".",".",IF(score!$E894=0,"1",IF(score!$E894=50,"0",IF(score!$E894=100,"0"))))</f>
        <v>#N/A</v>
      </c>
      <c r="K894" t="e">
        <f>IF(score!$E894=".",".",IF(score!$E894=0,"0",IF(score!$E894=50,"1",IF(score!$E894=100,"0"))))</f>
        <v>#N/A</v>
      </c>
      <c r="L894" t="e">
        <f>IF(score!$F894=".",".",IF(score!$F894=0,"1",IF(score!$F894=100,"0")))</f>
        <v>#N/A</v>
      </c>
      <c r="M894" t="e">
        <f>IF(score!$G894=".",".",IF(score!$G894=0,"1",IF(score!$G894=100,"0")))</f>
        <v>#N/A</v>
      </c>
      <c r="N894" t="e">
        <f>IF(score!$H894=".",".",IF(score!$H894=0,"1",IF(score!$H894=100,"0")))</f>
        <v>#N/A</v>
      </c>
      <c r="O894" t="e">
        <f>IF(score!$I894=".",".",IF(score!$I894=0,"1",IF(score!$I894=50,"0",IF(score!$I894=100,"0"))))</f>
        <v>#N/A</v>
      </c>
      <c r="P894" t="e">
        <f>IF(score!$J894=".",".",IF(score!$J894=0,"1",IF(score!$J894=25,"0",IF(score!$J894=50,"0",IF(score!$J894=75,"0",IF(score!$J894=100,"0"))))))</f>
        <v>#N/A</v>
      </c>
      <c r="Q894" t="e">
        <f>IF(score!$J894=".",".",IF(score!$J894=0,"0",IF(score!$J894=25,"1",IF(score!$J894=50,"0",IF(score!$J894=75,"0",IF(score!$J894=100,"0"))))))</f>
        <v>#N/A</v>
      </c>
      <c r="R894" t="e">
        <f>IF(score!$J894=".",".",IF(score!$J894=0,"0",IF(score!$J894=25,"0",IF(score!$J894=50,"1",IF(score!$J894=75,"0",IF(score!$J894=100,"0"))))))</f>
        <v>#N/A</v>
      </c>
      <c r="S894" t="e">
        <f>IF(score!$J894=".",".",IF(score!$J894=0,"0",IF(score!$J894=25,"0",IF(score!$J894=50,"0",IF(score!$J894=75,"1",IF(score!$J894=100,"0"))))))</f>
        <v>#N/A</v>
      </c>
      <c r="T894" t="e">
        <f>IF(score!$K894=".",".",IF(score!$K894=0,"1",IF(score!$K894=20,"0",IF(score!$K894=40,"0",IF(score!$K894=60,"0",IF(score!$K894=80,"0",IF(score!$K894=100,"0")))))))</f>
        <v>#N/A</v>
      </c>
      <c r="U894" t="e">
        <f>IF(score!$K894=".",".",IF(score!$K894=0,"0",IF(score!$K894=20,"1",IF(score!$K894=40,"0",IF(score!$K894=60,"0",IF(score!$K894=80,"0",IF(score!$K894=100,"0")))))))</f>
        <v>#N/A</v>
      </c>
      <c r="V894" t="e">
        <f>IF(score!$K894=".",".",IF(score!$K894=0,"0",IF(score!$K894=20,"0",IF(score!$K894=40,"1",IF(score!$K894=60,"0",IF(score!$K894=80,"0",IF(score!$K894=100,"0")))))))</f>
        <v>#N/A</v>
      </c>
      <c r="W894" t="e">
        <f>IF(score!$K894=".",".",IF(score!$K894=0,"0",IF(score!$K894=20,"0",IF(score!$K894=40,"0",IF(score!$K894=60,"1",IF(score!$K894=80,"0",IF(score!$K894=100,"0")))))))</f>
        <v>#N/A</v>
      </c>
      <c r="X894" t="e">
        <f>IF(score!$K894=".",".",IF(score!$K894=0,"0",IF(score!$K894=20,"0",IF(score!$K894=40,"0",IF(score!$K894=60,"0",IF(score!$K894=80,"1",IF(score!$K894=100,"0")))))))</f>
        <v>#N/A</v>
      </c>
      <c r="Y894" t="e">
        <f>IF(score!$L894=".",".",IF(score!$L894=0,"1",IF(score!$L894=20,"0",IF(score!$L894=40,"0",IF(score!$L894=60,"0",IF(score!$L894=80,"0",IF(score!$L894=100,"0")))))))</f>
        <v>#N/A</v>
      </c>
      <c r="Z894" t="e">
        <f>IF(score!$L894=".",".",IF(score!$L894=0,"0",IF(score!$L894=20,"1",IF(score!$L894=40,"0",IF(score!$L894=60,"0",IF(score!$L894=80,"0",IF(score!$L894=100,"0")))))))</f>
        <v>#N/A</v>
      </c>
      <c r="AA894" t="e">
        <f>IF(score!$L894=".",".",IF(score!$L894=0,"0",IF(score!$L894=20,"0",IF(score!$L894=40,"1",IF(score!$L894=60,"0",IF(score!$L894=80,"0",IF(score!$L894=100,"0")))))))</f>
        <v>#N/A</v>
      </c>
      <c r="AB894" t="e">
        <f>IF(score!$L894=".",".",IF(score!$L894=0,"0",IF(score!$L894=20,"0",IF(score!$L894=40,"0",IF(score!$L894=60,"1",IF(score!$L894=80,"0",IF(score!$L894=100,"0")))))))</f>
        <v>#N/A</v>
      </c>
      <c r="AC894" t="e">
        <f>IF(score!$L894=".",".",IF(score!$L894=0,"0",IF(score!$L894=20,"0",IF(score!$L894=40,"0",IF(score!$L894=60,"0",IF(score!$L894=80,"1",IF(score!L894=100,"0")))))))</f>
        <v>#N/A</v>
      </c>
      <c r="AD894" t="e">
        <f>IF(score!$M894=".",".",IF(score!$M894=0,"1",IF(score!$M894=20,"0",IF(score!$M894=40,"0",IF(score!$M894=60,"0",IF(score!$M894=80,"0",IF(score!$M894=100,"0")))))))</f>
        <v>#N/A</v>
      </c>
      <c r="AE894" t="e">
        <f>IF(score!$M894=".",".",IF(score!$M894=0,"0",IF(score!$M894=20,"1",IF(score!$M894=40,"0",IF(score!$M894=60,"0",IF(score!$M894=80,"0",IF(score!$M894=100,"0")))))))</f>
        <v>#N/A</v>
      </c>
      <c r="AF894" t="e">
        <f>IF(score!$M894=".",".",IF(score!$M894=0,"0",IF(score!$M894=20,"0",IF(score!$M894=40,"1",IF(score!$M894=60,"0",IF(score!$M894=80,"0",IF(score!$M894=100,"0")))))))</f>
        <v>#N/A</v>
      </c>
      <c r="AG894" t="e">
        <f>IF(score!$M894=".",".",IF(score!$M894=0,"0",IF(score!$M894=20,"0",IF(score!$M894=40,"0",IF(score!$M894=60,"1",IF(score!$M894=80,"0",IF(score!$M894=100,"0")))))))</f>
        <v>#N/A</v>
      </c>
      <c r="AH894" t="e">
        <f>IF(score!$M894=".",".",IF(score!$M894=0,"0",IF(score!$M894=20,"0",IF(score!$M894=40,"0",IF(score!$M894=60,"0",IF(score!$M894=80,"1",IF(score!$M894=100,"0")))))))</f>
        <v>#N/A</v>
      </c>
      <c r="AI894" t="e">
        <f>IF(score!$N894=".",".",IF(score!$N894=0,"1",IF(score!$N894=25,"0",IF(score!$N894=50,"0",IF(score!$N894=75,"0",IF(score!$N894=100,"0"))))))</f>
        <v>#N/A</v>
      </c>
      <c r="AJ894" t="e">
        <f>IF(score!$N894=".",".",IF(score!$N894=0,"0",IF(score!$N894=25,"1",IF(score!$N894=50,"0",IF(score!$N894=75,"0",IF(score!$N894=100,"0"))))))</f>
        <v>#N/A</v>
      </c>
      <c r="AK894" t="e">
        <f>IF(score!$N894=".",".",IF(score!$N894=0,"0",IF(score!$N894=25,"0",IF(score!$N894=50,"1",IF(score!$N894=75,"0",IF(score!$N894=100,"0"))))))</f>
        <v>#N/A</v>
      </c>
      <c r="AL894" t="e">
        <f>IF(score!$N894=".",".",IF(score!$N894=0,"0",IF(score!$N894=25,"0",IF(score!$N894=50,"0",IF(score!$N894=75,"1",IF(score!$N894=100,"0"))))))</f>
        <v>#N/A</v>
      </c>
      <c r="AN894" t="e">
        <f t="shared" si="910"/>
        <v>#N/A</v>
      </c>
      <c r="AO894" t="e">
        <f t="shared" si="911"/>
        <v>#N/A</v>
      </c>
      <c r="AP894" t="e">
        <f t="shared" si="912"/>
        <v>#N/A</v>
      </c>
      <c r="AQ894" t="e">
        <f t="shared" si="913"/>
        <v>#N/A</v>
      </c>
      <c r="AR894" t="e">
        <f t="shared" si="914"/>
        <v>#N/A</v>
      </c>
      <c r="AS894" t="e">
        <f t="shared" si="915"/>
        <v>#N/A</v>
      </c>
      <c r="AT894" t="e">
        <f t="shared" si="916"/>
        <v>#N/A</v>
      </c>
      <c r="AU894" t="e">
        <f t="shared" si="917"/>
        <v>#N/A</v>
      </c>
      <c r="AV894" t="e">
        <f t="shared" si="918"/>
        <v>#N/A</v>
      </c>
      <c r="AW894" t="e">
        <f t="shared" si="919"/>
        <v>#N/A</v>
      </c>
      <c r="AX894" t="e">
        <f t="shared" si="920"/>
        <v>#N/A</v>
      </c>
      <c r="AY894" t="e">
        <f t="shared" si="921"/>
        <v>#N/A</v>
      </c>
      <c r="AZ894" t="e">
        <f t="shared" si="922"/>
        <v>#N/A</v>
      </c>
      <c r="BA894" t="e">
        <f t="shared" si="923"/>
        <v>#N/A</v>
      </c>
      <c r="BB894" t="e">
        <f t="shared" si="924"/>
        <v>#N/A</v>
      </c>
      <c r="BC894" t="e">
        <f t="shared" si="925"/>
        <v>#N/A</v>
      </c>
      <c r="BD894" t="e">
        <f t="shared" si="926"/>
        <v>#N/A</v>
      </c>
      <c r="BE894" t="e">
        <f t="shared" si="927"/>
        <v>#N/A</v>
      </c>
      <c r="BF894" t="e">
        <f t="shared" si="928"/>
        <v>#N/A</v>
      </c>
      <c r="BG894" t="e">
        <f t="shared" si="929"/>
        <v>#N/A</v>
      </c>
      <c r="BH894" t="e">
        <f t="shared" si="930"/>
        <v>#N/A</v>
      </c>
      <c r="BI894" t="e">
        <f t="shared" si="931"/>
        <v>#N/A</v>
      </c>
      <c r="BJ894" t="e">
        <f t="shared" si="932"/>
        <v>#N/A</v>
      </c>
      <c r="BK894" t="e">
        <f t="shared" si="933"/>
        <v>#N/A</v>
      </c>
      <c r="BL894" t="e">
        <f t="shared" si="934"/>
        <v>#N/A</v>
      </c>
      <c r="BM894" t="e">
        <f t="shared" si="935"/>
        <v>#N/A</v>
      </c>
      <c r="BN894" t="e">
        <f t="shared" si="936"/>
        <v>#N/A</v>
      </c>
      <c r="BO894" t="e">
        <f t="shared" si="937"/>
        <v>#N/A</v>
      </c>
      <c r="BP894" t="e">
        <f t="shared" si="938"/>
        <v>#N/A</v>
      </c>
      <c r="BQ894" t="e">
        <f t="shared" si="939"/>
        <v>#N/A</v>
      </c>
      <c r="BR894" t="e">
        <f t="shared" si="940"/>
        <v>#N/A</v>
      </c>
      <c r="BS894" t="e">
        <f t="shared" si="941"/>
        <v>#N/A</v>
      </c>
      <c r="BT894" t="e">
        <f t="shared" si="942"/>
        <v>#N/A</v>
      </c>
      <c r="BU894" t="e">
        <f t="shared" si="943"/>
        <v>#N/A</v>
      </c>
      <c r="BV894" t="e">
        <f t="shared" si="944"/>
        <v>#N/A</v>
      </c>
      <c r="BX894" t="e">
        <f t="shared" si="945"/>
        <v>#N/A</v>
      </c>
      <c r="BY894" t="e">
        <f t="shared" si="946"/>
        <v>#N/A</v>
      </c>
      <c r="BZ894" t="e">
        <f t="shared" si="947"/>
        <v>#N/A</v>
      </c>
      <c r="CA894" t="e">
        <f t="shared" si="948"/>
        <v>#N/A</v>
      </c>
      <c r="CB894" t="e">
        <f t="shared" si="949"/>
        <v>#N/A</v>
      </c>
      <c r="CC894" t="e">
        <f t="shared" si="950"/>
        <v>#N/A</v>
      </c>
      <c r="CD894" t="e">
        <f t="shared" si="951"/>
        <v>#N/A</v>
      </c>
      <c r="CE894" t="e">
        <f t="shared" si="952"/>
        <v>#N/A</v>
      </c>
      <c r="CF894" t="e">
        <f t="shared" si="953"/>
        <v>#N/A</v>
      </c>
      <c r="CG894" t="e">
        <f t="shared" si="954"/>
        <v>#N/A</v>
      </c>
      <c r="CH894" t="e">
        <f t="shared" si="955"/>
        <v>#N/A</v>
      </c>
      <c r="CI894" t="e">
        <f t="shared" si="956"/>
        <v>#N/A</v>
      </c>
      <c r="CJ894" t="e">
        <f t="shared" si="957"/>
        <v>#N/A</v>
      </c>
      <c r="CK894" t="e">
        <f t="shared" si="958"/>
        <v>#N/A</v>
      </c>
      <c r="CL894" t="e">
        <f t="shared" si="959"/>
        <v>#N/A</v>
      </c>
      <c r="CM894" t="e">
        <f t="shared" si="960"/>
        <v>#N/A</v>
      </c>
      <c r="CN894" t="e">
        <f t="shared" si="961"/>
        <v>#N/A</v>
      </c>
      <c r="CO894" t="e">
        <f t="shared" si="962"/>
        <v>#N/A</v>
      </c>
      <c r="CP894" t="e">
        <f t="shared" si="963"/>
        <v>#N/A</v>
      </c>
      <c r="CQ894" t="e">
        <f t="shared" si="964"/>
        <v>#N/A</v>
      </c>
      <c r="CR894" t="e">
        <f t="shared" si="965"/>
        <v>#N/A</v>
      </c>
      <c r="CS894" t="e">
        <f t="shared" si="966"/>
        <v>#N/A</v>
      </c>
      <c r="CT894" t="e">
        <f t="shared" si="967"/>
        <v>#N/A</v>
      </c>
      <c r="CU894" t="e">
        <f t="shared" si="968"/>
        <v>#N/A</v>
      </c>
      <c r="CV894" t="e">
        <f t="shared" si="969"/>
        <v>#N/A</v>
      </c>
      <c r="CW894" t="e">
        <f t="shared" si="970"/>
        <v>#N/A</v>
      </c>
      <c r="CX894" t="e">
        <f t="shared" si="971"/>
        <v>#N/A</v>
      </c>
      <c r="CY894" t="e">
        <f t="shared" si="972"/>
        <v>#N/A</v>
      </c>
      <c r="CZ894" t="e">
        <f t="shared" si="973"/>
        <v>#N/A</v>
      </c>
      <c r="DA894" t="e">
        <f t="shared" si="974"/>
        <v>#N/A</v>
      </c>
      <c r="DB894" t="e">
        <f t="shared" si="975"/>
        <v>#N/A</v>
      </c>
      <c r="DC894" t="e">
        <f t="shared" si="976"/>
        <v>#N/A</v>
      </c>
      <c r="DD894" t="e">
        <f t="shared" si="977"/>
        <v>#N/A</v>
      </c>
      <c r="DE894" t="e">
        <f t="shared" si="978"/>
        <v>#N/A</v>
      </c>
      <c r="DF894" t="e">
        <f t="shared" si="979"/>
        <v>#N/A</v>
      </c>
    </row>
    <row r="895" spans="1:110" x14ac:dyDescent="0.25">
      <c r="A895" s="4">
        <f>raw!$A896:$A896</f>
        <v>0</v>
      </c>
      <c r="B895" s="6">
        <f>raw!$B896:$B896</f>
        <v>0</v>
      </c>
      <c r="D895" t="e">
        <f>IF(score!$C895=".",".",IF(score!$C895=0,"1",IF(score!$C895=25,"0",IF(score!$C895=50,"0",IF(score!$C895=75,"0",IF(score!$C895=100,"0"))))))</f>
        <v>#N/A</v>
      </c>
      <c r="E895" t="e">
        <f>IF(score!$C895=".",".",IF(score!$C895=0,"0",IF(score!$C895=25,"1",IF(score!$C895=50,"0",IF(score!$C895=75,"0",IF(score!$C895=100,"0"))))))</f>
        <v>#N/A</v>
      </c>
      <c r="F895" t="e">
        <f>IF(score!$C895=".",".",IF(score!$C895=0,"0",IF(score!$C895=25,"0",IF(score!$C895=50,"1",IF(score!$C895=75,"0",IF(score!$C895=100,"0"))))))</f>
        <v>#N/A</v>
      </c>
      <c r="G895" t="e">
        <f>IF(score!$C895=".",".",IF(score!$C895=0,"0",IF(score!$C895=25,"0",IF(score!$C895=50,"0",IF(score!$C895=75,"1",IF(score!$C895=100,"0"))))))</f>
        <v>#N/A</v>
      </c>
      <c r="H895" t="e">
        <f>IF(score!$D895=".",".",IF(score!$D895=0,"1",IF(score!$D895=50,"0",IF(score!$D895=100,"0"))))</f>
        <v>#N/A</v>
      </c>
      <c r="I895" t="e">
        <f>IF(score!$D895=".",".",IF(score!$D895=0,"0",IF(score!$D895=50,"1",IF(score!$D895=100,"0"))))</f>
        <v>#N/A</v>
      </c>
      <c r="J895" t="e">
        <f>IF(score!$E895=".",".",IF(score!$E895=0,"1",IF(score!$E895=50,"0",IF(score!$E895=100,"0"))))</f>
        <v>#N/A</v>
      </c>
      <c r="K895" t="e">
        <f>IF(score!$E895=".",".",IF(score!$E895=0,"0",IF(score!$E895=50,"1",IF(score!$E895=100,"0"))))</f>
        <v>#N/A</v>
      </c>
      <c r="L895" t="e">
        <f>IF(score!$F895=".",".",IF(score!$F895=0,"1",IF(score!$F895=100,"0")))</f>
        <v>#N/A</v>
      </c>
      <c r="M895" t="e">
        <f>IF(score!$G895=".",".",IF(score!$G895=0,"1",IF(score!$G895=100,"0")))</f>
        <v>#N/A</v>
      </c>
      <c r="N895" t="e">
        <f>IF(score!$H895=".",".",IF(score!$H895=0,"1",IF(score!$H895=100,"0")))</f>
        <v>#N/A</v>
      </c>
      <c r="O895" t="e">
        <f>IF(score!$I895=".",".",IF(score!$I895=0,"1",IF(score!$I895=50,"0",IF(score!$I895=100,"0"))))</f>
        <v>#N/A</v>
      </c>
      <c r="P895" t="e">
        <f>IF(score!$J895=".",".",IF(score!$J895=0,"1",IF(score!$J895=25,"0",IF(score!$J895=50,"0",IF(score!$J895=75,"0",IF(score!$J895=100,"0"))))))</f>
        <v>#N/A</v>
      </c>
      <c r="Q895" t="e">
        <f>IF(score!$J895=".",".",IF(score!$J895=0,"0",IF(score!$J895=25,"1",IF(score!$J895=50,"0",IF(score!$J895=75,"0",IF(score!$J895=100,"0"))))))</f>
        <v>#N/A</v>
      </c>
      <c r="R895" t="e">
        <f>IF(score!$J895=".",".",IF(score!$J895=0,"0",IF(score!$J895=25,"0",IF(score!$J895=50,"1",IF(score!$J895=75,"0",IF(score!$J895=100,"0"))))))</f>
        <v>#N/A</v>
      </c>
      <c r="S895" t="e">
        <f>IF(score!$J895=".",".",IF(score!$J895=0,"0",IF(score!$J895=25,"0",IF(score!$J895=50,"0",IF(score!$J895=75,"1",IF(score!$J895=100,"0"))))))</f>
        <v>#N/A</v>
      </c>
      <c r="T895" t="e">
        <f>IF(score!$K895=".",".",IF(score!$K895=0,"1",IF(score!$K895=20,"0",IF(score!$K895=40,"0",IF(score!$K895=60,"0",IF(score!$K895=80,"0",IF(score!$K895=100,"0")))))))</f>
        <v>#N/A</v>
      </c>
      <c r="U895" t="e">
        <f>IF(score!$K895=".",".",IF(score!$K895=0,"0",IF(score!$K895=20,"1",IF(score!$K895=40,"0",IF(score!$K895=60,"0",IF(score!$K895=80,"0",IF(score!$K895=100,"0")))))))</f>
        <v>#N/A</v>
      </c>
      <c r="V895" t="e">
        <f>IF(score!$K895=".",".",IF(score!$K895=0,"0",IF(score!$K895=20,"0",IF(score!$K895=40,"1",IF(score!$K895=60,"0",IF(score!$K895=80,"0",IF(score!$K895=100,"0")))))))</f>
        <v>#N/A</v>
      </c>
      <c r="W895" t="e">
        <f>IF(score!$K895=".",".",IF(score!$K895=0,"0",IF(score!$K895=20,"0",IF(score!$K895=40,"0",IF(score!$K895=60,"1",IF(score!$K895=80,"0",IF(score!$K895=100,"0")))))))</f>
        <v>#N/A</v>
      </c>
      <c r="X895" t="e">
        <f>IF(score!$K895=".",".",IF(score!$K895=0,"0",IF(score!$K895=20,"0",IF(score!$K895=40,"0",IF(score!$K895=60,"0",IF(score!$K895=80,"1",IF(score!$K895=100,"0")))))))</f>
        <v>#N/A</v>
      </c>
      <c r="Y895" t="e">
        <f>IF(score!$L895=".",".",IF(score!$L895=0,"1",IF(score!$L895=20,"0",IF(score!$L895=40,"0",IF(score!$L895=60,"0",IF(score!$L895=80,"0",IF(score!$L895=100,"0")))))))</f>
        <v>#N/A</v>
      </c>
      <c r="Z895" t="e">
        <f>IF(score!$L895=".",".",IF(score!$L895=0,"0",IF(score!$L895=20,"1",IF(score!$L895=40,"0",IF(score!$L895=60,"0",IF(score!$L895=80,"0",IF(score!$L895=100,"0")))))))</f>
        <v>#N/A</v>
      </c>
      <c r="AA895" t="e">
        <f>IF(score!$L895=".",".",IF(score!$L895=0,"0",IF(score!$L895=20,"0",IF(score!$L895=40,"1",IF(score!$L895=60,"0",IF(score!$L895=80,"0",IF(score!$L895=100,"0")))))))</f>
        <v>#N/A</v>
      </c>
      <c r="AB895" t="e">
        <f>IF(score!$L895=".",".",IF(score!$L895=0,"0",IF(score!$L895=20,"0",IF(score!$L895=40,"0",IF(score!$L895=60,"1",IF(score!$L895=80,"0",IF(score!$L895=100,"0")))))))</f>
        <v>#N/A</v>
      </c>
      <c r="AC895" t="e">
        <f>IF(score!$L895=".",".",IF(score!$L895=0,"0",IF(score!$L895=20,"0",IF(score!$L895=40,"0",IF(score!$L895=60,"0",IF(score!$L895=80,"1",IF(score!L895=100,"0")))))))</f>
        <v>#N/A</v>
      </c>
      <c r="AD895" t="e">
        <f>IF(score!$M895=".",".",IF(score!$M895=0,"1",IF(score!$M895=20,"0",IF(score!$M895=40,"0",IF(score!$M895=60,"0",IF(score!$M895=80,"0",IF(score!$M895=100,"0")))))))</f>
        <v>#N/A</v>
      </c>
      <c r="AE895" t="e">
        <f>IF(score!$M895=".",".",IF(score!$M895=0,"0",IF(score!$M895=20,"1",IF(score!$M895=40,"0",IF(score!$M895=60,"0",IF(score!$M895=80,"0",IF(score!$M895=100,"0")))))))</f>
        <v>#N/A</v>
      </c>
      <c r="AF895" t="e">
        <f>IF(score!$M895=".",".",IF(score!$M895=0,"0",IF(score!$M895=20,"0",IF(score!$M895=40,"1",IF(score!$M895=60,"0",IF(score!$M895=80,"0",IF(score!$M895=100,"0")))))))</f>
        <v>#N/A</v>
      </c>
      <c r="AG895" t="e">
        <f>IF(score!$M895=".",".",IF(score!$M895=0,"0",IF(score!$M895=20,"0",IF(score!$M895=40,"0",IF(score!$M895=60,"1",IF(score!$M895=80,"0",IF(score!$M895=100,"0")))))))</f>
        <v>#N/A</v>
      </c>
      <c r="AH895" t="e">
        <f>IF(score!$M895=".",".",IF(score!$M895=0,"0",IF(score!$M895=20,"0",IF(score!$M895=40,"0",IF(score!$M895=60,"0",IF(score!$M895=80,"1",IF(score!$M895=100,"0")))))))</f>
        <v>#N/A</v>
      </c>
      <c r="AI895" t="e">
        <f>IF(score!$N895=".",".",IF(score!$N895=0,"1",IF(score!$N895=25,"0",IF(score!$N895=50,"0",IF(score!$N895=75,"0",IF(score!$N895=100,"0"))))))</f>
        <v>#N/A</v>
      </c>
      <c r="AJ895" t="e">
        <f>IF(score!$N895=".",".",IF(score!$N895=0,"0",IF(score!$N895=25,"1",IF(score!$N895=50,"0",IF(score!$N895=75,"0",IF(score!$N895=100,"0"))))))</f>
        <v>#N/A</v>
      </c>
      <c r="AK895" t="e">
        <f>IF(score!$N895=".",".",IF(score!$N895=0,"0",IF(score!$N895=25,"0",IF(score!$N895=50,"1",IF(score!$N895=75,"0",IF(score!$N895=100,"0"))))))</f>
        <v>#N/A</v>
      </c>
      <c r="AL895" t="e">
        <f>IF(score!$N895=".",".",IF(score!$N895=0,"0",IF(score!$N895=25,"0",IF(score!$N895=50,"0",IF(score!$N895=75,"1",IF(score!$N895=100,"0"))))))</f>
        <v>#N/A</v>
      </c>
      <c r="AN895" t="e">
        <f t="shared" si="910"/>
        <v>#N/A</v>
      </c>
      <c r="AO895" t="e">
        <f t="shared" si="911"/>
        <v>#N/A</v>
      </c>
      <c r="AP895" t="e">
        <f t="shared" si="912"/>
        <v>#N/A</v>
      </c>
      <c r="AQ895" t="e">
        <f t="shared" si="913"/>
        <v>#N/A</v>
      </c>
      <c r="AR895" t="e">
        <f t="shared" si="914"/>
        <v>#N/A</v>
      </c>
      <c r="AS895" t="e">
        <f t="shared" si="915"/>
        <v>#N/A</v>
      </c>
      <c r="AT895" t="e">
        <f t="shared" si="916"/>
        <v>#N/A</v>
      </c>
      <c r="AU895" t="e">
        <f t="shared" si="917"/>
        <v>#N/A</v>
      </c>
      <c r="AV895" t="e">
        <f t="shared" si="918"/>
        <v>#N/A</v>
      </c>
      <c r="AW895" t="e">
        <f t="shared" si="919"/>
        <v>#N/A</v>
      </c>
      <c r="AX895" t="e">
        <f t="shared" si="920"/>
        <v>#N/A</v>
      </c>
      <c r="AY895" t="e">
        <f t="shared" si="921"/>
        <v>#N/A</v>
      </c>
      <c r="AZ895" t="e">
        <f t="shared" si="922"/>
        <v>#N/A</v>
      </c>
      <c r="BA895" t="e">
        <f t="shared" si="923"/>
        <v>#N/A</v>
      </c>
      <c r="BB895" t="e">
        <f t="shared" si="924"/>
        <v>#N/A</v>
      </c>
      <c r="BC895" t="e">
        <f t="shared" si="925"/>
        <v>#N/A</v>
      </c>
      <c r="BD895" t="e">
        <f t="shared" si="926"/>
        <v>#N/A</v>
      </c>
      <c r="BE895" t="e">
        <f t="shared" si="927"/>
        <v>#N/A</v>
      </c>
      <c r="BF895" t="e">
        <f t="shared" si="928"/>
        <v>#N/A</v>
      </c>
      <c r="BG895" t="e">
        <f t="shared" si="929"/>
        <v>#N/A</v>
      </c>
      <c r="BH895" t="e">
        <f t="shared" si="930"/>
        <v>#N/A</v>
      </c>
      <c r="BI895" t="e">
        <f t="shared" si="931"/>
        <v>#N/A</v>
      </c>
      <c r="BJ895" t="e">
        <f t="shared" si="932"/>
        <v>#N/A</v>
      </c>
      <c r="BK895" t="e">
        <f t="shared" si="933"/>
        <v>#N/A</v>
      </c>
      <c r="BL895" t="e">
        <f t="shared" si="934"/>
        <v>#N/A</v>
      </c>
      <c r="BM895" t="e">
        <f t="shared" si="935"/>
        <v>#N/A</v>
      </c>
      <c r="BN895" t="e">
        <f t="shared" si="936"/>
        <v>#N/A</v>
      </c>
      <c r="BO895" t="e">
        <f t="shared" si="937"/>
        <v>#N/A</v>
      </c>
      <c r="BP895" t="e">
        <f t="shared" si="938"/>
        <v>#N/A</v>
      </c>
      <c r="BQ895" t="e">
        <f t="shared" si="939"/>
        <v>#N/A</v>
      </c>
      <c r="BR895" t="e">
        <f t="shared" si="940"/>
        <v>#N/A</v>
      </c>
      <c r="BS895" t="e">
        <f t="shared" si="941"/>
        <v>#N/A</v>
      </c>
      <c r="BT895" t="e">
        <f t="shared" si="942"/>
        <v>#N/A</v>
      </c>
      <c r="BU895" t="e">
        <f t="shared" si="943"/>
        <v>#N/A</v>
      </c>
      <c r="BV895" t="e">
        <f t="shared" si="944"/>
        <v>#N/A</v>
      </c>
      <c r="BX895" t="e">
        <f t="shared" si="945"/>
        <v>#N/A</v>
      </c>
      <c r="BY895" t="e">
        <f t="shared" si="946"/>
        <v>#N/A</v>
      </c>
      <c r="BZ895" t="e">
        <f t="shared" si="947"/>
        <v>#N/A</v>
      </c>
      <c r="CA895" t="e">
        <f t="shared" si="948"/>
        <v>#N/A</v>
      </c>
      <c r="CB895" t="e">
        <f t="shared" si="949"/>
        <v>#N/A</v>
      </c>
      <c r="CC895" t="e">
        <f t="shared" si="950"/>
        <v>#N/A</v>
      </c>
      <c r="CD895" t="e">
        <f t="shared" si="951"/>
        <v>#N/A</v>
      </c>
      <c r="CE895" t="e">
        <f t="shared" si="952"/>
        <v>#N/A</v>
      </c>
      <c r="CF895" t="e">
        <f t="shared" si="953"/>
        <v>#N/A</v>
      </c>
      <c r="CG895" t="e">
        <f t="shared" si="954"/>
        <v>#N/A</v>
      </c>
      <c r="CH895" t="e">
        <f t="shared" si="955"/>
        <v>#N/A</v>
      </c>
      <c r="CI895" t="e">
        <f t="shared" si="956"/>
        <v>#N/A</v>
      </c>
      <c r="CJ895" t="e">
        <f t="shared" si="957"/>
        <v>#N/A</v>
      </c>
      <c r="CK895" t="e">
        <f t="shared" si="958"/>
        <v>#N/A</v>
      </c>
      <c r="CL895" t="e">
        <f t="shared" si="959"/>
        <v>#N/A</v>
      </c>
      <c r="CM895" t="e">
        <f t="shared" si="960"/>
        <v>#N/A</v>
      </c>
      <c r="CN895" t="e">
        <f t="shared" si="961"/>
        <v>#N/A</v>
      </c>
      <c r="CO895" t="e">
        <f t="shared" si="962"/>
        <v>#N/A</v>
      </c>
      <c r="CP895" t="e">
        <f t="shared" si="963"/>
        <v>#N/A</v>
      </c>
      <c r="CQ895" t="e">
        <f t="shared" si="964"/>
        <v>#N/A</v>
      </c>
      <c r="CR895" t="e">
        <f t="shared" si="965"/>
        <v>#N/A</v>
      </c>
      <c r="CS895" t="e">
        <f t="shared" si="966"/>
        <v>#N/A</v>
      </c>
      <c r="CT895" t="e">
        <f t="shared" si="967"/>
        <v>#N/A</v>
      </c>
      <c r="CU895" t="e">
        <f t="shared" si="968"/>
        <v>#N/A</v>
      </c>
      <c r="CV895" t="e">
        <f t="shared" si="969"/>
        <v>#N/A</v>
      </c>
      <c r="CW895" t="e">
        <f t="shared" si="970"/>
        <v>#N/A</v>
      </c>
      <c r="CX895" t="e">
        <f t="shared" si="971"/>
        <v>#N/A</v>
      </c>
      <c r="CY895" t="e">
        <f t="shared" si="972"/>
        <v>#N/A</v>
      </c>
      <c r="CZ895" t="e">
        <f t="shared" si="973"/>
        <v>#N/A</v>
      </c>
      <c r="DA895" t="e">
        <f t="shared" si="974"/>
        <v>#N/A</v>
      </c>
      <c r="DB895" t="e">
        <f t="shared" si="975"/>
        <v>#N/A</v>
      </c>
      <c r="DC895" t="e">
        <f t="shared" si="976"/>
        <v>#N/A</v>
      </c>
      <c r="DD895" t="e">
        <f t="shared" si="977"/>
        <v>#N/A</v>
      </c>
      <c r="DE895" t="e">
        <f t="shared" si="978"/>
        <v>#N/A</v>
      </c>
      <c r="DF895" t="e">
        <f t="shared" si="979"/>
        <v>#N/A</v>
      </c>
    </row>
    <row r="896" spans="1:110" x14ac:dyDescent="0.25">
      <c r="A896" s="4">
        <f>raw!$A897:$A897</f>
        <v>0</v>
      </c>
      <c r="B896" s="6">
        <f>raw!$B897:$B897</f>
        <v>0</v>
      </c>
      <c r="D896" t="e">
        <f>IF(score!$C896=".",".",IF(score!$C896=0,"1",IF(score!$C896=25,"0",IF(score!$C896=50,"0",IF(score!$C896=75,"0",IF(score!$C896=100,"0"))))))</f>
        <v>#N/A</v>
      </c>
      <c r="E896" t="e">
        <f>IF(score!$C896=".",".",IF(score!$C896=0,"0",IF(score!$C896=25,"1",IF(score!$C896=50,"0",IF(score!$C896=75,"0",IF(score!$C896=100,"0"))))))</f>
        <v>#N/A</v>
      </c>
      <c r="F896" t="e">
        <f>IF(score!$C896=".",".",IF(score!$C896=0,"0",IF(score!$C896=25,"0",IF(score!$C896=50,"1",IF(score!$C896=75,"0",IF(score!$C896=100,"0"))))))</f>
        <v>#N/A</v>
      </c>
      <c r="G896" t="e">
        <f>IF(score!$C896=".",".",IF(score!$C896=0,"0",IF(score!$C896=25,"0",IF(score!$C896=50,"0",IF(score!$C896=75,"1",IF(score!$C896=100,"0"))))))</f>
        <v>#N/A</v>
      </c>
      <c r="H896" t="e">
        <f>IF(score!$D896=".",".",IF(score!$D896=0,"1",IF(score!$D896=50,"0",IF(score!$D896=100,"0"))))</f>
        <v>#N/A</v>
      </c>
      <c r="I896" t="e">
        <f>IF(score!$D896=".",".",IF(score!$D896=0,"0",IF(score!$D896=50,"1",IF(score!$D896=100,"0"))))</f>
        <v>#N/A</v>
      </c>
      <c r="J896" t="e">
        <f>IF(score!$E896=".",".",IF(score!$E896=0,"1",IF(score!$E896=50,"0",IF(score!$E896=100,"0"))))</f>
        <v>#N/A</v>
      </c>
      <c r="K896" t="e">
        <f>IF(score!$E896=".",".",IF(score!$E896=0,"0",IF(score!$E896=50,"1",IF(score!$E896=100,"0"))))</f>
        <v>#N/A</v>
      </c>
      <c r="L896" t="e">
        <f>IF(score!$F896=".",".",IF(score!$F896=0,"1",IF(score!$F896=100,"0")))</f>
        <v>#N/A</v>
      </c>
      <c r="M896" t="e">
        <f>IF(score!$G896=".",".",IF(score!$G896=0,"1",IF(score!$G896=100,"0")))</f>
        <v>#N/A</v>
      </c>
      <c r="N896" t="e">
        <f>IF(score!$H896=".",".",IF(score!$H896=0,"1",IF(score!$H896=100,"0")))</f>
        <v>#N/A</v>
      </c>
      <c r="O896" t="e">
        <f>IF(score!$I896=".",".",IF(score!$I896=0,"1",IF(score!$I896=50,"0",IF(score!$I896=100,"0"))))</f>
        <v>#N/A</v>
      </c>
      <c r="P896" t="e">
        <f>IF(score!$J896=".",".",IF(score!$J896=0,"1",IF(score!$J896=25,"0",IF(score!$J896=50,"0",IF(score!$J896=75,"0",IF(score!$J896=100,"0"))))))</f>
        <v>#N/A</v>
      </c>
      <c r="Q896" t="e">
        <f>IF(score!$J896=".",".",IF(score!$J896=0,"0",IF(score!$J896=25,"1",IF(score!$J896=50,"0",IF(score!$J896=75,"0",IF(score!$J896=100,"0"))))))</f>
        <v>#N/A</v>
      </c>
      <c r="R896" t="e">
        <f>IF(score!$J896=".",".",IF(score!$J896=0,"0",IF(score!$J896=25,"0",IF(score!$J896=50,"1",IF(score!$J896=75,"0",IF(score!$J896=100,"0"))))))</f>
        <v>#N/A</v>
      </c>
      <c r="S896" t="e">
        <f>IF(score!$J896=".",".",IF(score!$J896=0,"0",IF(score!$J896=25,"0",IF(score!$J896=50,"0",IF(score!$J896=75,"1",IF(score!$J896=100,"0"))))))</f>
        <v>#N/A</v>
      </c>
      <c r="T896" t="e">
        <f>IF(score!$K896=".",".",IF(score!$K896=0,"1",IF(score!$K896=20,"0",IF(score!$K896=40,"0",IF(score!$K896=60,"0",IF(score!$K896=80,"0",IF(score!$K896=100,"0")))))))</f>
        <v>#N/A</v>
      </c>
      <c r="U896" t="e">
        <f>IF(score!$K896=".",".",IF(score!$K896=0,"0",IF(score!$K896=20,"1",IF(score!$K896=40,"0",IF(score!$K896=60,"0",IF(score!$K896=80,"0",IF(score!$K896=100,"0")))))))</f>
        <v>#N/A</v>
      </c>
      <c r="V896" t="e">
        <f>IF(score!$K896=".",".",IF(score!$K896=0,"0",IF(score!$K896=20,"0",IF(score!$K896=40,"1",IF(score!$K896=60,"0",IF(score!$K896=80,"0",IF(score!$K896=100,"0")))))))</f>
        <v>#N/A</v>
      </c>
      <c r="W896" t="e">
        <f>IF(score!$K896=".",".",IF(score!$K896=0,"0",IF(score!$K896=20,"0",IF(score!$K896=40,"0",IF(score!$K896=60,"1",IF(score!$K896=80,"0",IF(score!$K896=100,"0")))))))</f>
        <v>#N/A</v>
      </c>
      <c r="X896" t="e">
        <f>IF(score!$K896=".",".",IF(score!$K896=0,"0",IF(score!$K896=20,"0",IF(score!$K896=40,"0",IF(score!$K896=60,"0",IF(score!$K896=80,"1",IF(score!$K896=100,"0")))))))</f>
        <v>#N/A</v>
      </c>
      <c r="Y896" t="e">
        <f>IF(score!$L896=".",".",IF(score!$L896=0,"1",IF(score!$L896=20,"0",IF(score!$L896=40,"0",IF(score!$L896=60,"0",IF(score!$L896=80,"0",IF(score!$L896=100,"0")))))))</f>
        <v>#N/A</v>
      </c>
      <c r="Z896" t="e">
        <f>IF(score!$L896=".",".",IF(score!$L896=0,"0",IF(score!$L896=20,"1",IF(score!$L896=40,"0",IF(score!$L896=60,"0",IF(score!$L896=80,"0",IF(score!$L896=100,"0")))))))</f>
        <v>#N/A</v>
      </c>
      <c r="AA896" t="e">
        <f>IF(score!$L896=".",".",IF(score!$L896=0,"0",IF(score!$L896=20,"0",IF(score!$L896=40,"1",IF(score!$L896=60,"0",IF(score!$L896=80,"0",IF(score!$L896=100,"0")))))))</f>
        <v>#N/A</v>
      </c>
      <c r="AB896" t="e">
        <f>IF(score!$L896=".",".",IF(score!$L896=0,"0",IF(score!$L896=20,"0",IF(score!$L896=40,"0",IF(score!$L896=60,"1",IF(score!$L896=80,"0",IF(score!$L896=100,"0")))))))</f>
        <v>#N/A</v>
      </c>
      <c r="AC896" t="e">
        <f>IF(score!$L896=".",".",IF(score!$L896=0,"0",IF(score!$L896=20,"0",IF(score!$L896=40,"0",IF(score!$L896=60,"0",IF(score!$L896=80,"1",IF(score!L896=100,"0")))))))</f>
        <v>#N/A</v>
      </c>
      <c r="AD896" t="e">
        <f>IF(score!$M896=".",".",IF(score!$M896=0,"1",IF(score!$M896=20,"0",IF(score!$M896=40,"0",IF(score!$M896=60,"0",IF(score!$M896=80,"0",IF(score!$M896=100,"0")))))))</f>
        <v>#N/A</v>
      </c>
      <c r="AE896" t="e">
        <f>IF(score!$M896=".",".",IF(score!$M896=0,"0",IF(score!$M896=20,"1",IF(score!$M896=40,"0",IF(score!$M896=60,"0",IF(score!$M896=80,"0",IF(score!$M896=100,"0")))))))</f>
        <v>#N/A</v>
      </c>
      <c r="AF896" t="e">
        <f>IF(score!$M896=".",".",IF(score!$M896=0,"0",IF(score!$M896=20,"0",IF(score!$M896=40,"1",IF(score!$M896=60,"0",IF(score!$M896=80,"0",IF(score!$M896=100,"0")))))))</f>
        <v>#N/A</v>
      </c>
      <c r="AG896" t="e">
        <f>IF(score!$M896=".",".",IF(score!$M896=0,"0",IF(score!$M896=20,"0",IF(score!$M896=40,"0",IF(score!$M896=60,"1",IF(score!$M896=80,"0",IF(score!$M896=100,"0")))))))</f>
        <v>#N/A</v>
      </c>
      <c r="AH896" t="e">
        <f>IF(score!$M896=".",".",IF(score!$M896=0,"0",IF(score!$M896=20,"0",IF(score!$M896=40,"0",IF(score!$M896=60,"0",IF(score!$M896=80,"1",IF(score!$M896=100,"0")))))))</f>
        <v>#N/A</v>
      </c>
      <c r="AI896" t="e">
        <f>IF(score!$N896=".",".",IF(score!$N896=0,"1",IF(score!$N896=25,"0",IF(score!$N896=50,"0",IF(score!$N896=75,"0",IF(score!$N896=100,"0"))))))</f>
        <v>#N/A</v>
      </c>
      <c r="AJ896" t="e">
        <f>IF(score!$N896=".",".",IF(score!$N896=0,"0",IF(score!$N896=25,"1",IF(score!$N896=50,"0",IF(score!$N896=75,"0",IF(score!$N896=100,"0"))))))</f>
        <v>#N/A</v>
      </c>
      <c r="AK896" t="e">
        <f>IF(score!$N896=".",".",IF(score!$N896=0,"0",IF(score!$N896=25,"0",IF(score!$N896=50,"1",IF(score!$N896=75,"0",IF(score!$N896=100,"0"))))))</f>
        <v>#N/A</v>
      </c>
      <c r="AL896" t="e">
        <f>IF(score!$N896=".",".",IF(score!$N896=0,"0",IF(score!$N896=25,"0",IF(score!$N896=50,"0",IF(score!$N896=75,"1",IF(score!$N896=100,"0"))))))</f>
        <v>#N/A</v>
      </c>
      <c r="AN896" t="e">
        <f t="shared" si="910"/>
        <v>#N/A</v>
      </c>
      <c r="AO896" t="e">
        <f t="shared" si="911"/>
        <v>#N/A</v>
      </c>
      <c r="AP896" t="e">
        <f t="shared" si="912"/>
        <v>#N/A</v>
      </c>
      <c r="AQ896" t="e">
        <f t="shared" si="913"/>
        <v>#N/A</v>
      </c>
      <c r="AR896" t="e">
        <f t="shared" si="914"/>
        <v>#N/A</v>
      </c>
      <c r="AS896" t="e">
        <f t="shared" si="915"/>
        <v>#N/A</v>
      </c>
      <c r="AT896" t="e">
        <f t="shared" si="916"/>
        <v>#N/A</v>
      </c>
      <c r="AU896" t="e">
        <f t="shared" si="917"/>
        <v>#N/A</v>
      </c>
      <c r="AV896" t="e">
        <f t="shared" si="918"/>
        <v>#N/A</v>
      </c>
      <c r="AW896" t="e">
        <f t="shared" si="919"/>
        <v>#N/A</v>
      </c>
      <c r="AX896" t="e">
        <f t="shared" si="920"/>
        <v>#N/A</v>
      </c>
      <c r="AY896" t="e">
        <f t="shared" si="921"/>
        <v>#N/A</v>
      </c>
      <c r="AZ896" t="e">
        <f t="shared" si="922"/>
        <v>#N/A</v>
      </c>
      <c r="BA896" t="e">
        <f t="shared" si="923"/>
        <v>#N/A</v>
      </c>
      <c r="BB896" t="e">
        <f t="shared" si="924"/>
        <v>#N/A</v>
      </c>
      <c r="BC896" t="e">
        <f t="shared" si="925"/>
        <v>#N/A</v>
      </c>
      <c r="BD896" t="e">
        <f t="shared" si="926"/>
        <v>#N/A</v>
      </c>
      <c r="BE896" t="e">
        <f t="shared" si="927"/>
        <v>#N/A</v>
      </c>
      <c r="BF896" t="e">
        <f t="shared" si="928"/>
        <v>#N/A</v>
      </c>
      <c r="BG896" t="e">
        <f t="shared" si="929"/>
        <v>#N/A</v>
      </c>
      <c r="BH896" t="e">
        <f t="shared" si="930"/>
        <v>#N/A</v>
      </c>
      <c r="BI896" t="e">
        <f t="shared" si="931"/>
        <v>#N/A</v>
      </c>
      <c r="BJ896" t="e">
        <f t="shared" si="932"/>
        <v>#N/A</v>
      </c>
      <c r="BK896" t="e">
        <f t="shared" si="933"/>
        <v>#N/A</v>
      </c>
      <c r="BL896" t="e">
        <f t="shared" si="934"/>
        <v>#N/A</v>
      </c>
      <c r="BM896" t="e">
        <f t="shared" si="935"/>
        <v>#N/A</v>
      </c>
      <c r="BN896" t="e">
        <f t="shared" si="936"/>
        <v>#N/A</v>
      </c>
      <c r="BO896" t="e">
        <f t="shared" si="937"/>
        <v>#N/A</v>
      </c>
      <c r="BP896" t="e">
        <f t="shared" si="938"/>
        <v>#N/A</v>
      </c>
      <c r="BQ896" t="e">
        <f t="shared" si="939"/>
        <v>#N/A</v>
      </c>
      <c r="BR896" t="e">
        <f t="shared" si="940"/>
        <v>#N/A</v>
      </c>
      <c r="BS896" t="e">
        <f t="shared" si="941"/>
        <v>#N/A</v>
      </c>
      <c r="BT896" t="e">
        <f t="shared" si="942"/>
        <v>#N/A</v>
      </c>
      <c r="BU896" t="e">
        <f t="shared" si="943"/>
        <v>#N/A</v>
      </c>
      <c r="BV896" t="e">
        <f t="shared" si="944"/>
        <v>#N/A</v>
      </c>
      <c r="BX896" t="e">
        <f t="shared" si="945"/>
        <v>#N/A</v>
      </c>
      <c r="BY896" t="e">
        <f t="shared" si="946"/>
        <v>#N/A</v>
      </c>
      <c r="BZ896" t="e">
        <f t="shared" si="947"/>
        <v>#N/A</v>
      </c>
      <c r="CA896" t="e">
        <f t="shared" si="948"/>
        <v>#N/A</v>
      </c>
      <c r="CB896" t="e">
        <f t="shared" si="949"/>
        <v>#N/A</v>
      </c>
      <c r="CC896" t="e">
        <f t="shared" si="950"/>
        <v>#N/A</v>
      </c>
      <c r="CD896" t="e">
        <f t="shared" si="951"/>
        <v>#N/A</v>
      </c>
      <c r="CE896" t="e">
        <f t="shared" si="952"/>
        <v>#N/A</v>
      </c>
      <c r="CF896" t="e">
        <f t="shared" si="953"/>
        <v>#N/A</v>
      </c>
      <c r="CG896" t="e">
        <f t="shared" si="954"/>
        <v>#N/A</v>
      </c>
      <c r="CH896" t="e">
        <f t="shared" si="955"/>
        <v>#N/A</v>
      </c>
      <c r="CI896" t="e">
        <f t="shared" si="956"/>
        <v>#N/A</v>
      </c>
      <c r="CJ896" t="e">
        <f t="shared" si="957"/>
        <v>#N/A</v>
      </c>
      <c r="CK896" t="e">
        <f t="shared" si="958"/>
        <v>#N/A</v>
      </c>
      <c r="CL896" t="e">
        <f t="shared" si="959"/>
        <v>#N/A</v>
      </c>
      <c r="CM896" t="e">
        <f t="shared" si="960"/>
        <v>#N/A</v>
      </c>
      <c r="CN896" t="e">
        <f t="shared" si="961"/>
        <v>#N/A</v>
      </c>
      <c r="CO896" t="e">
        <f t="shared" si="962"/>
        <v>#N/A</v>
      </c>
      <c r="CP896" t="e">
        <f t="shared" si="963"/>
        <v>#N/A</v>
      </c>
      <c r="CQ896" t="e">
        <f t="shared" si="964"/>
        <v>#N/A</v>
      </c>
      <c r="CR896" t="e">
        <f t="shared" si="965"/>
        <v>#N/A</v>
      </c>
      <c r="CS896" t="e">
        <f t="shared" si="966"/>
        <v>#N/A</v>
      </c>
      <c r="CT896" t="e">
        <f t="shared" si="967"/>
        <v>#N/A</v>
      </c>
      <c r="CU896" t="e">
        <f t="shared" si="968"/>
        <v>#N/A</v>
      </c>
      <c r="CV896" t="e">
        <f t="shared" si="969"/>
        <v>#N/A</v>
      </c>
      <c r="CW896" t="e">
        <f t="shared" si="970"/>
        <v>#N/A</v>
      </c>
      <c r="CX896" t="e">
        <f t="shared" si="971"/>
        <v>#N/A</v>
      </c>
      <c r="CY896" t="e">
        <f t="shared" si="972"/>
        <v>#N/A</v>
      </c>
      <c r="CZ896" t="e">
        <f t="shared" si="973"/>
        <v>#N/A</v>
      </c>
      <c r="DA896" t="e">
        <f t="shared" si="974"/>
        <v>#N/A</v>
      </c>
      <c r="DB896" t="e">
        <f t="shared" si="975"/>
        <v>#N/A</v>
      </c>
      <c r="DC896" t="e">
        <f t="shared" si="976"/>
        <v>#N/A</v>
      </c>
      <c r="DD896" t="e">
        <f t="shared" si="977"/>
        <v>#N/A</v>
      </c>
      <c r="DE896" t="e">
        <f t="shared" si="978"/>
        <v>#N/A</v>
      </c>
      <c r="DF896" t="e">
        <f t="shared" si="979"/>
        <v>#N/A</v>
      </c>
    </row>
    <row r="897" spans="1:110" x14ac:dyDescent="0.25">
      <c r="A897" s="4">
        <f>raw!$A898:$A898</f>
        <v>0</v>
      </c>
      <c r="B897" s="6">
        <f>raw!$B898:$B898</f>
        <v>0</v>
      </c>
      <c r="D897" t="e">
        <f>IF(score!$C897=".",".",IF(score!$C897=0,"1",IF(score!$C897=25,"0",IF(score!$C897=50,"0",IF(score!$C897=75,"0",IF(score!$C897=100,"0"))))))</f>
        <v>#N/A</v>
      </c>
      <c r="E897" t="e">
        <f>IF(score!$C897=".",".",IF(score!$C897=0,"0",IF(score!$C897=25,"1",IF(score!$C897=50,"0",IF(score!$C897=75,"0",IF(score!$C897=100,"0"))))))</f>
        <v>#N/A</v>
      </c>
      <c r="F897" t="e">
        <f>IF(score!$C897=".",".",IF(score!$C897=0,"0",IF(score!$C897=25,"0",IF(score!$C897=50,"1",IF(score!$C897=75,"0",IF(score!$C897=100,"0"))))))</f>
        <v>#N/A</v>
      </c>
      <c r="G897" t="e">
        <f>IF(score!$C897=".",".",IF(score!$C897=0,"0",IF(score!$C897=25,"0",IF(score!$C897=50,"0",IF(score!$C897=75,"1",IF(score!$C897=100,"0"))))))</f>
        <v>#N/A</v>
      </c>
      <c r="H897" t="e">
        <f>IF(score!$D897=".",".",IF(score!$D897=0,"1",IF(score!$D897=50,"0",IF(score!$D897=100,"0"))))</f>
        <v>#N/A</v>
      </c>
      <c r="I897" t="e">
        <f>IF(score!$D897=".",".",IF(score!$D897=0,"0",IF(score!$D897=50,"1",IF(score!$D897=100,"0"))))</f>
        <v>#N/A</v>
      </c>
      <c r="J897" t="e">
        <f>IF(score!$E897=".",".",IF(score!$E897=0,"1",IF(score!$E897=50,"0",IF(score!$E897=100,"0"))))</f>
        <v>#N/A</v>
      </c>
      <c r="K897" t="e">
        <f>IF(score!$E897=".",".",IF(score!$E897=0,"0",IF(score!$E897=50,"1",IF(score!$E897=100,"0"))))</f>
        <v>#N/A</v>
      </c>
      <c r="L897" t="e">
        <f>IF(score!$F897=".",".",IF(score!$F897=0,"1",IF(score!$F897=100,"0")))</f>
        <v>#N/A</v>
      </c>
      <c r="M897" t="e">
        <f>IF(score!$G897=".",".",IF(score!$G897=0,"1",IF(score!$G897=100,"0")))</f>
        <v>#N/A</v>
      </c>
      <c r="N897" t="e">
        <f>IF(score!$H897=".",".",IF(score!$H897=0,"1",IF(score!$H897=100,"0")))</f>
        <v>#N/A</v>
      </c>
      <c r="O897" t="e">
        <f>IF(score!$I897=".",".",IF(score!$I897=0,"1",IF(score!$I897=50,"0",IF(score!$I897=100,"0"))))</f>
        <v>#N/A</v>
      </c>
      <c r="P897" t="e">
        <f>IF(score!$J897=".",".",IF(score!$J897=0,"1",IF(score!$J897=25,"0",IF(score!$J897=50,"0",IF(score!$J897=75,"0",IF(score!$J897=100,"0"))))))</f>
        <v>#N/A</v>
      </c>
      <c r="Q897" t="e">
        <f>IF(score!$J897=".",".",IF(score!$J897=0,"0",IF(score!$J897=25,"1",IF(score!$J897=50,"0",IF(score!$J897=75,"0",IF(score!$J897=100,"0"))))))</f>
        <v>#N/A</v>
      </c>
      <c r="R897" t="e">
        <f>IF(score!$J897=".",".",IF(score!$J897=0,"0",IF(score!$J897=25,"0",IF(score!$J897=50,"1",IF(score!$J897=75,"0",IF(score!$J897=100,"0"))))))</f>
        <v>#N/A</v>
      </c>
      <c r="S897" t="e">
        <f>IF(score!$J897=".",".",IF(score!$J897=0,"0",IF(score!$J897=25,"0",IF(score!$J897=50,"0",IF(score!$J897=75,"1",IF(score!$J897=100,"0"))))))</f>
        <v>#N/A</v>
      </c>
      <c r="T897" t="e">
        <f>IF(score!$K897=".",".",IF(score!$K897=0,"1",IF(score!$K897=20,"0",IF(score!$K897=40,"0",IF(score!$K897=60,"0",IF(score!$K897=80,"0",IF(score!$K897=100,"0")))))))</f>
        <v>#N/A</v>
      </c>
      <c r="U897" t="e">
        <f>IF(score!$K897=".",".",IF(score!$K897=0,"0",IF(score!$K897=20,"1",IF(score!$K897=40,"0",IF(score!$K897=60,"0",IF(score!$K897=80,"0",IF(score!$K897=100,"0")))))))</f>
        <v>#N/A</v>
      </c>
      <c r="V897" t="e">
        <f>IF(score!$K897=".",".",IF(score!$K897=0,"0",IF(score!$K897=20,"0",IF(score!$K897=40,"1",IF(score!$K897=60,"0",IF(score!$K897=80,"0",IF(score!$K897=100,"0")))))))</f>
        <v>#N/A</v>
      </c>
      <c r="W897" t="e">
        <f>IF(score!$K897=".",".",IF(score!$K897=0,"0",IF(score!$K897=20,"0",IF(score!$K897=40,"0",IF(score!$K897=60,"1",IF(score!$K897=80,"0",IF(score!$K897=100,"0")))))))</f>
        <v>#N/A</v>
      </c>
      <c r="X897" t="e">
        <f>IF(score!$K897=".",".",IF(score!$K897=0,"0",IF(score!$K897=20,"0",IF(score!$K897=40,"0",IF(score!$K897=60,"0",IF(score!$K897=80,"1",IF(score!$K897=100,"0")))))))</f>
        <v>#N/A</v>
      </c>
      <c r="Y897" t="e">
        <f>IF(score!$L897=".",".",IF(score!$L897=0,"1",IF(score!$L897=20,"0",IF(score!$L897=40,"0",IF(score!$L897=60,"0",IF(score!$L897=80,"0",IF(score!$L897=100,"0")))))))</f>
        <v>#N/A</v>
      </c>
      <c r="Z897" t="e">
        <f>IF(score!$L897=".",".",IF(score!$L897=0,"0",IF(score!$L897=20,"1",IF(score!$L897=40,"0",IF(score!$L897=60,"0",IF(score!$L897=80,"0",IF(score!$L897=100,"0")))))))</f>
        <v>#N/A</v>
      </c>
      <c r="AA897" t="e">
        <f>IF(score!$L897=".",".",IF(score!$L897=0,"0",IF(score!$L897=20,"0",IF(score!$L897=40,"1",IF(score!$L897=60,"0",IF(score!$L897=80,"0",IF(score!$L897=100,"0")))))))</f>
        <v>#N/A</v>
      </c>
      <c r="AB897" t="e">
        <f>IF(score!$L897=".",".",IF(score!$L897=0,"0",IF(score!$L897=20,"0",IF(score!$L897=40,"0",IF(score!$L897=60,"1",IF(score!$L897=80,"0",IF(score!$L897=100,"0")))))))</f>
        <v>#N/A</v>
      </c>
      <c r="AC897" t="e">
        <f>IF(score!$L897=".",".",IF(score!$L897=0,"0",IF(score!$L897=20,"0",IF(score!$L897=40,"0",IF(score!$L897=60,"0",IF(score!$L897=80,"1",IF(score!L897=100,"0")))))))</f>
        <v>#N/A</v>
      </c>
      <c r="AD897" t="e">
        <f>IF(score!$M897=".",".",IF(score!$M897=0,"1",IF(score!$M897=20,"0",IF(score!$M897=40,"0",IF(score!$M897=60,"0",IF(score!$M897=80,"0",IF(score!$M897=100,"0")))))))</f>
        <v>#N/A</v>
      </c>
      <c r="AE897" t="e">
        <f>IF(score!$M897=".",".",IF(score!$M897=0,"0",IF(score!$M897=20,"1",IF(score!$M897=40,"0",IF(score!$M897=60,"0",IF(score!$M897=80,"0",IF(score!$M897=100,"0")))))))</f>
        <v>#N/A</v>
      </c>
      <c r="AF897" t="e">
        <f>IF(score!$M897=".",".",IF(score!$M897=0,"0",IF(score!$M897=20,"0",IF(score!$M897=40,"1",IF(score!$M897=60,"0",IF(score!$M897=80,"0",IF(score!$M897=100,"0")))))))</f>
        <v>#N/A</v>
      </c>
      <c r="AG897" t="e">
        <f>IF(score!$M897=".",".",IF(score!$M897=0,"0",IF(score!$M897=20,"0",IF(score!$M897=40,"0",IF(score!$M897=60,"1",IF(score!$M897=80,"0",IF(score!$M897=100,"0")))))))</f>
        <v>#N/A</v>
      </c>
      <c r="AH897" t="e">
        <f>IF(score!$M897=".",".",IF(score!$M897=0,"0",IF(score!$M897=20,"0",IF(score!$M897=40,"0",IF(score!$M897=60,"0",IF(score!$M897=80,"1",IF(score!$M897=100,"0")))))))</f>
        <v>#N/A</v>
      </c>
      <c r="AI897" t="e">
        <f>IF(score!$N897=".",".",IF(score!$N897=0,"1",IF(score!$N897=25,"0",IF(score!$N897=50,"0",IF(score!$N897=75,"0",IF(score!$N897=100,"0"))))))</f>
        <v>#N/A</v>
      </c>
      <c r="AJ897" t="e">
        <f>IF(score!$N897=".",".",IF(score!$N897=0,"0",IF(score!$N897=25,"1",IF(score!$N897=50,"0",IF(score!$N897=75,"0",IF(score!$N897=100,"0"))))))</f>
        <v>#N/A</v>
      </c>
      <c r="AK897" t="e">
        <f>IF(score!$N897=".",".",IF(score!$N897=0,"0",IF(score!$N897=25,"0",IF(score!$N897=50,"1",IF(score!$N897=75,"0",IF(score!$N897=100,"0"))))))</f>
        <v>#N/A</v>
      </c>
      <c r="AL897" t="e">
        <f>IF(score!$N897=".",".",IF(score!$N897=0,"0",IF(score!$N897=25,"0",IF(score!$N897=50,"0",IF(score!$N897=75,"1",IF(score!$N897=100,"0"))))))</f>
        <v>#N/A</v>
      </c>
      <c r="AN897" t="e">
        <f t="shared" si="910"/>
        <v>#N/A</v>
      </c>
      <c r="AO897" t="e">
        <f t="shared" si="911"/>
        <v>#N/A</v>
      </c>
      <c r="AP897" t="e">
        <f t="shared" si="912"/>
        <v>#N/A</v>
      </c>
      <c r="AQ897" t="e">
        <f t="shared" si="913"/>
        <v>#N/A</v>
      </c>
      <c r="AR897" t="e">
        <f t="shared" si="914"/>
        <v>#N/A</v>
      </c>
      <c r="AS897" t="e">
        <f t="shared" si="915"/>
        <v>#N/A</v>
      </c>
      <c r="AT897" t="e">
        <f t="shared" si="916"/>
        <v>#N/A</v>
      </c>
      <c r="AU897" t="e">
        <f t="shared" si="917"/>
        <v>#N/A</v>
      </c>
      <c r="AV897" t="e">
        <f t="shared" si="918"/>
        <v>#N/A</v>
      </c>
      <c r="AW897" t="e">
        <f t="shared" si="919"/>
        <v>#N/A</v>
      </c>
      <c r="AX897" t="e">
        <f t="shared" si="920"/>
        <v>#N/A</v>
      </c>
      <c r="AY897" t="e">
        <f t="shared" si="921"/>
        <v>#N/A</v>
      </c>
      <c r="AZ897" t="e">
        <f t="shared" si="922"/>
        <v>#N/A</v>
      </c>
      <c r="BA897" t="e">
        <f t="shared" si="923"/>
        <v>#N/A</v>
      </c>
      <c r="BB897" t="e">
        <f t="shared" si="924"/>
        <v>#N/A</v>
      </c>
      <c r="BC897" t="e">
        <f t="shared" si="925"/>
        <v>#N/A</v>
      </c>
      <c r="BD897" t="e">
        <f t="shared" si="926"/>
        <v>#N/A</v>
      </c>
      <c r="BE897" t="e">
        <f t="shared" si="927"/>
        <v>#N/A</v>
      </c>
      <c r="BF897" t="e">
        <f t="shared" si="928"/>
        <v>#N/A</v>
      </c>
      <c r="BG897" t="e">
        <f t="shared" si="929"/>
        <v>#N/A</v>
      </c>
      <c r="BH897" t="e">
        <f t="shared" si="930"/>
        <v>#N/A</v>
      </c>
      <c r="BI897" t="e">
        <f t="shared" si="931"/>
        <v>#N/A</v>
      </c>
      <c r="BJ897" t="e">
        <f t="shared" si="932"/>
        <v>#N/A</v>
      </c>
      <c r="BK897" t="e">
        <f t="shared" si="933"/>
        <v>#N/A</v>
      </c>
      <c r="BL897" t="e">
        <f t="shared" si="934"/>
        <v>#N/A</v>
      </c>
      <c r="BM897" t="e">
        <f t="shared" si="935"/>
        <v>#N/A</v>
      </c>
      <c r="BN897" t="e">
        <f t="shared" si="936"/>
        <v>#N/A</v>
      </c>
      <c r="BO897" t="e">
        <f t="shared" si="937"/>
        <v>#N/A</v>
      </c>
      <c r="BP897" t="e">
        <f t="shared" si="938"/>
        <v>#N/A</v>
      </c>
      <c r="BQ897" t="e">
        <f t="shared" si="939"/>
        <v>#N/A</v>
      </c>
      <c r="BR897" t="e">
        <f t="shared" si="940"/>
        <v>#N/A</v>
      </c>
      <c r="BS897" t="e">
        <f t="shared" si="941"/>
        <v>#N/A</v>
      </c>
      <c r="BT897" t="e">
        <f t="shared" si="942"/>
        <v>#N/A</v>
      </c>
      <c r="BU897" t="e">
        <f t="shared" si="943"/>
        <v>#N/A</v>
      </c>
      <c r="BV897" t="e">
        <f t="shared" si="944"/>
        <v>#N/A</v>
      </c>
      <c r="BX897" t="e">
        <f t="shared" si="945"/>
        <v>#N/A</v>
      </c>
      <c r="BY897" t="e">
        <f t="shared" si="946"/>
        <v>#N/A</v>
      </c>
      <c r="BZ897" t="e">
        <f t="shared" si="947"/>
        <v>#N/A</v>
      </c>
      <c r="CA897" t="e">
        <f t="shared" si="948"/>
        <v>#N/A</v>
      </c>
      <c r="CB897" t="e">
        <f t="shared" si="949"/>
        <v>#N/A</v>
      </c>
      <c r="CC897" t="e">
        <f t="shared" si="950"/>
        <v>#N/A</v>
      </c>
      <c r="CD897" t="e">
        <f t="shared" si="951"/>
        <v>#N/A</v>
      </c>
      <c r="CE897" t="e">
        <f t="shared" si="952"/>
        <v>#N/A</v>
      </c>
      <c r="CF897" t="e">
        <f t="shared" si="953"/>
        <v>#N/A</v>
      </c>
      <c r="CG897" t="e">
        <f t="shared" si="954"/>
        <v>#N/A</v>
      </c>
      <c r="CH897" t="e">
        <f t="shared" si="955"/>
        <v>#N/A</v>
      </c>
      <c r="CI897" t="e">
        <f t="shared" si="956"/>
        <v>#N/A</v>
      </c>
      <c r="CJ897" t="e">
        <f t="shared" si="957"/>
        <v>#N/A</v>
      </c>
      <c r="CK897" t="e">
        <f t="shared" si="958"/>
        <v>#N/A</v>
      </c>
      <c r="CL897" t="e">
        <f t="shared" si="959"/>
        <v>#N/A</v>
      </c>
      <c r="CM897" t="e">
        <f t="shared" si="960"/>
        <v>#N/A</v>
      </c>
      <c r="CN897" t="e">
        <f t="shared" si="961"/>
        <v>#N/A</v>
      </c>
      <c r="CO897" t="e">
        <f t="shared" si="962"/>
        <v>#N/A</v>
      </c>
      <c r="CP897" t="e">
        <f t="shared" si="963"/>
        <v>#N/A</v>
      </c>
      <c r="CQ897" t="e">
        <f t="shared" si="964"/>
        <v>#N/A</v>
      </c>
      <c r="CR897" t="e">
        <f t="shared" si="965"/>
        <v>#N/A</v>
      </c>
      <c r="CS897" t="e">
        <f t="shared" si="966"/>
        <v>#N/A</v>
      </c>
      <c r="CT897" t="e">
        <f t="shared" si="967"/>
        <v>#N/A</v>
      </c>
      <c r="CU897" t="e">
        <f t="shared" si="968"/>
        <v>#N/A</v>
      </c>
      <c r="CV897" t="e">
        <f t="shared" si="969"/>
        <v>#N/A</v>
      </c>
      <c r="CW897" t="e">
        <f t="shared" si="970"/>
        <v>#N/A</v>
      </c>
      <c r="CX897" t="e">
        <f t="shared" si="971"/>
        <v>#N/A</v>
      </c>
      <c r="CY897" t="e">
        <f t="shared" si="972"/>
        <v>#N/A</v>
      </c>
      <c r="CZ897" t="e">
        <f t="shared" si="973"/>
        <v>#N/A</v>
      </c>
      <c r="DA897" t="e">
        <f t="shared" si="974"/>
        <v>#N/A</v>
      </c>
      <c r="DB897" t="e">
        <f t="shared" si="975"/>
        <v>#N/A</v>
      </c>
      <c r="DC897" t="e">
        <f t="shared" si="976"/>
        <v>#N/A</v>
      </c>
      <c r="DD897" t="e">
        <f t="shared" si="977"/>
        <v>#N/A</v>
      </c>
      <c r="DE897" t="e">
        <f t="shared" si="978"/>
        <v>#N/A</v>
      </c>
      <c r="DF897" t="e">
        <f t="shared" si="979"/>
        <v>#N/A</v>
      </c>
    </row>
    <row r="898" spans="1:110" x14ac:dyDescent="0.25">
      <c r="A898" s="4">
        <f>raw!$A899:$A899</f>
        <v>0</v>
      </c>
      <c r="B898" s="6">
        <f>raw!$B899:$B899</f>
        <v>0</v>
      </c>
      <c r="D898" t="e">
        <f>IF(score!$C898=".",".",IF(score!$C898=0,"1",IF(score!$C898=25,"0",IF(score!$C898=50,"0",IF(score!$C898=75,"0",IF(score!$C898=100,"0"))))))</f>
        <v>#N/A</v>
      </c>
      <c r="E898" t="e">
        <f>IF(score!$C898=".",".",IF(score!$C898=0,"0",IF(score!$C898=25,"1",IF(score!$C898=50,"0",IF(score!$C898=75,"0",IF(score!$C898=100,"0"))))))</f>
        <v>#N/A</v>
      </c>
      <c r="F898" t="e">
        <f>IF(score!$C898=".",".",IF(score!$C898=0,"0",IF(score!$C898=25,"0",IF(score!$C898=50,"1",IF(score!$C898=75,"0",IF(score!$C898=100,"0"))))))</f>
        <v>#N/A</v>
      </c>
      <c r="G898" t="e">
        <f>IF(score!$C898=".",".",IF(score!$C898=0,"0",IF(score!$C898=25,"0",IF(score!$C898=50,"0",IF(score!$C898=75,"1",IF(score!$C898=100,"0"))))))</f>
        <v>#N/A</v>
      </c>
      <c r="H898" t="e">
        <f>IF(score!$D898=".",".",IF(score!$D898=0,"1",IF(score!$D898=50,"0",IF(score!$D898=100,"0"))))</f>
        <v>#N/A</v>
      </c>
      <c r="I898" t="e">
        <f>IF(score!$D898=".",".",IF(score!$D898=0,"0",IF(score!$D898=50,"1",IF(score!$D898=100,"0"))))</f>
        <v>#N/A</v>
      </c>
      <c r="J898" t="e">
        <f>IF(score!$E898=".",".",IF(score!$E898=0,"1",IF(score!$E898=50,"0",IF(score!$E898=100,"0"))))</f>
        <v>#N/A</v>
      </c>
      <c r="K898" t="e">
        <f>IF(score!$E898=".",".",IF(score!$E898=0,"0",IF(score!$E898=50,"1",IF(score!$E898=100,"0"))))</f>
        <v>#N/A</v>
      </c>
      <c r="L898" t="e">
        <f>IF(score!$F898=".",".",IF(score!$F898=0,"1",IF(score!$F898=100,"0")))</f>
        <v>#N/A</v>
      </c>
      <c r="M898" t="e">
        <f>IF(score!$G898=".",".",IF(score!$G898=0,"1",IF(score!$G898=100,"0")))</f>
        <v>#N/A</v>
      </c>
      <c r="N898" t="e">
        <f>IF(score!$H898=".",".",IF(score!$H898=0,"1",IF(score!$H898=100,"0")))</f>
        <v>#N/A</v>
      </c>
      <c r="O898" t="e">
        <f>IF(score!$I898=".",".",IF(score!$I898=0,"1",IF(score!$I898=50,"0",IF(score!$I898=100,"0"))))</f>
        <v>#N/A</v>
      </c>
      <c r="P898" t="e">
        <f>IF(score!$J898=".",".",IF(score!$J898=0,"1",IF(score!$J898=25,"0",IF(score!$J898=50,"0",IF(score!$J898=75,"0",IF(score!$J898=100,"0"))))))</f>
        <v>#N/A</v>
      </c>
      <c r="Q898" t="e">
        <f>IF(score!$J898=".",".",IF(score!$J898=0,"0",IF(score!$J898=25,"1",IF(score!$J898=50,"0",IF(score!$J898=75,"0",IF(score!$J898=100,"0"))))))</f>
        <v>#N/A</v>
      </c>
      <c r="R898" t="e">
        <f>IF(score!$J898=".",".",IF(score!$J898=0,"0",IF(score!$J898=25,"0",IF(score!$J898=50,"1",IF(score!$J898=75,"0",IF(score!$J898=100,"0"))))))</f>
        <v>#N/A</v>
      </c>
      <c r="S898" t="e">
        <f>IF(score!$J898=".",".",IF(score!$J898=0,"0",IF(score!$J898=25,"0",IF(score!$J898=50,"0",IF(score!$J898=75,"1",IF(score!$J898=100,"0"))))))</f>
        <v>#N/A</v>
      </c>
      <c r="T898" t="e">
        <f>IF(score!$K898=".",".",IF(score!$K898=0,"1",IF(score!$K898=20,"0",IF(score!$K898=40,"0",IF(score!$K898=60,"0",IF(score!$K898=80,"0",IF(score!$K898=100,"0")))))))</f>
        <v>#N/A</v>
      </c>
      <c r="U898" t="e">
        <f>IF(score!$K898=".",".",IF(score!$K898=0,"0",IF(score!$K898=20,"1",IF(score!$K898=40,"0",IF(score!$K898=60,"0",IF(score!$K898=80,"0",IF(score!$K898=100,"0")))))))</f>
        <v>#N/A</v>
      </c>
      <c r="V898" t="e">
        <f>IF(score!$K898=".",".",IF(score!$K898=0,"0",IF(score!$K898=20,"0",IF(score!$K898=40,"1",IF(score!$K898=60,"0",IF(score!$K898=80,"0",IF(score!$K898=100,"0")))))))</f>
        <v>#N/A</v>
      </c>
      <c r="W898" t="e">
        <f>IF(score!$K898=".",".",IF(score!$K898=0,"0",IF(score!$K898=20,"0",IF(score!$K898=40,"0",IF(score!$K898=60,"1",IF(score!$K898=80,"0",IF(score!$K898=100,"0")))))))</f>
        <v>#N/A</v>
      </c>
      <c r="X898" t="e">
        <f>IF(score!$K898=".",".",IF(score!$K898=0,"0",IF(score!$K898=20,"0",IF(score!$K898=40,"0",IF(score!$K898=60,"0",IF(score!$K898=80,"1",IF(score!$K898=100,"0")))))))</f>
        <v>#N/A</v>
      </c>
      <c r="Y898" t="e">
        <f>IF(score!$L898=".",".",IF(score!$L898=0,"1",IF(score!$L898=20,"0",IF(score!$L898=40,"0",IF(score!$L898=60,"0",IF(score!$L898=80,"0",IF(score!$L898=100,"0")))))))</f>
        <v>#N/A</v>
      </c>
      <c r="Z898" t="e">
        <f>IF(score!$L898=".",".",IF(score!$L898=0,"0",IF(score!$L898=20,"1",IF(score!$L898=40,"0",IF(score!$L898=60,"0",IF(score!$L898=80,"0",IF(score!$L898=100,"0")))))))</f>
        <v>#N/A</v>
      </c>
      <c r="AA898" t="e">
        <f>IF(score!$L898=".",".",IF(score!$L898=0,"0",IF(score!$L898=20,"0",IF(score!$L898=40,"1",IF(score!$L898=60,"0",IF(score!$L898=80,"0",IF(score!$L898=100,"0")))))))</f>
        <v>#N/A</v>
      </c>
      <c r="AB898" t="e">
        <f>IF(score!$L898=".",".",IF(score!$L898=0,"0",IF(score!$L898=20,"0",IF(score!$L898=40,"0",IF(score!$L898=60,"1",IF(score!$L898=80,"0",IF(score!$L898=100,"0")))))))</f>
        <v>#N/A</v>
      </c>
      <c r="AC898" t="e">
        <f>IF(score!$L898=".",".",IF(score!$L898=0,"0",IF(score!$L898=20,"0",IF(score!$L898=40,"0",IF(score!$L898=60,"0",IF(score!$L898=80,"1",IF(score!L898=100,"0")))))))</f>
        <v>#N/A</v>
      </c>
      <c r="AD898" t="e">
        <f>IF(score!$M898=".",".",IF(score!$M898=0,"1",IF(score!$M898=20,"0",IF(score!$M898=40,"0",IF(score!$M898=60,"0",IF(score!$M898=80,"0",IF(score!$M898=100,"0")))))))</f>
        <v>#N/A</v>
      </c>
      <c r="AE898" t="e">
        <f>IF(score!$M898=".",".",IF(score!$M898=0,"0",IF(score!$M898=20,"1",IF(score!$M898=40,"0",IF(score!$M898=60,"0",IF(score!$M898=80,"0",IF(score!$M898=100,"0")))))))</f>
        <v>#N/A</v>
      </c>
      <c r="AF898" t="e">
        <f>IF(score!$M898=".",".",IF(score!$M898=0,"0",IF(score!$M898=20,"0",IF(score!$M898=40,"1",IF(score!$M898=60,"0",IF(score!$M898=80,"0",IF(score!$M898=100,"0")))))))</f>
        <v>#N/A</v>
      </c>
      <c r="AG898" t="e">
        <f>IF(score!$M898=".",".",IF(score!$M898=0,"0",IF(score!$M898=20,"0",IF(score!$M898=40,"0",IF(score!$M898=60,"1",IF(score!$M898=80,"0",IF(score!$M898=100,"0")))))))</f>
        <v>#N/A</v>
      </c>
      <c r="AH898" t="e">
        <f>IF(score!$M898=".",".",IF(score!$M898=0,"0",IF(score!$M898=20,"0",IF(score!$M898=40,"0",IF(score!$M898=60,"0",IF(score!$M898=80,"1",IF(score!$M898=100,"0")))))))</f>
        <v>#N/A</v>
      </c>
      <c r="AI898" t="e">
        <f>IF(score!$N898=".",".",IF(score!$N898=0,"1",IF(score!$N898=25,"0",IF(score!$N898=50,"0",IF(score!$N898=75,"0",IF(score!$N898=100,"0"))))))</f>
        <v>#N/A</v>
      </c>
      <c r="AJ898" t="e">
        <f>IF(score!$N898=".",".",IF(score!$N898=0,"0",IF(score!$N898=25,"1",IF(score!$N898=50,"0",IF(score!$N898=75,"0",IF(score!$N898=100,"0"))))))</f>
        <v>#N/A</v>
      </c>
      <c r="AK898" t="e">
        <f>IF(score!$N898=".",".",IF(score!$N898=0,"0",IF(score!$N898=25,"0",IF(score!$N898=50,"1",IF(score!$N898=75,"0",IF(score!$N898=100,"0"))))))</f>
        <v>#N/A</v>
      </c>
      <c r="AL898" t="e">
        <f>IF(score!$N898=".",".",IF(score!$N898=0,"0",IF(score!$N898=25,"0",IF(score!$N898=50,"0",IF(score!$N898=75,"1",IF(score!$N898=100,"0"))))))</f>
        <v>#N/A</v>
      </c>
      <c r="AN898" t="e">
        <f t="shared" si="910"/>
        <v>#N/A</v>
      </c>
      <c r="AO898" t="e">
        <f t="shared" si="911"/>
        <v>#N/A</v>
      </c>
      <c r="AP898" t="e">
        <f t="shared" si="912"/>
        <v>#N/A</v>
      </c>
      <c r="AQ898" t="e">
        <f t="shared" si="913"/>
        <v>#N/A</v>
      </c>
      <c r="AR898" t="e">
        <f t="shared" si="914"/>
        <v>#N/A</v>
      </c>
      <c r="AS898" t="e">
        <f t="shared" si="915"/>
        <v>#N/A</v>
      </c>
      <c r="AT898" t="e">
        <f t="shared" si="916"/>
        <v>#N/A</v>
      </c>
      <c r="AU898" t="e">
        <f t="shared" si="917"/>
        <v>#N/A</v>
      </c>
      <c r="AV898" t="e">
        <f t="shared" si="918"/>
        <v>#N/A</v>
      </c>
      <c r="AW898" t="e">
        <f t="shared" si="919"/>
        <v>#N/A</v>
      </c>
      <c r="AX898" t="e">
        <f t="shared" si="920"/>
        <v>#N/A</v>
      </c>
      <c r="AY898" t="e">
        <f t="shared" si="921"/>
        <v>#N/A</v>
      </c>
      <c r="AZ898" t="e">
        <f t="shared" si="922"/>
        <v>#N/A</v>
      </c>
      <c r="BA898" t="e">
        <f t="shared" si="923"/>
        <v>#N/A</v>
      </c>
      <c r="BB898" t="e">
        <f t="shared" si="924"/>
        <v>#N/A</v>
      </c>
      <c r="BC898" t="e">
        <f t="shared" si="925"/>
        <v>#N/A</v>
      </c>
      <c r="BD898" t="e">
        <f t="shared" si="926"/>
        <v>#N/A</v>
      </c>
      <c r="BE898" t="e">
        <f t="shared" si="927"/>
        <v>#N/A</v>
      </c>
      <c r="BF898" t="e">
        <f t="shared" si="928"/>
        <v>#N/A</v>
      </c>
      <c r="BG898" t="e">
        <f t="shared" si="929"/>
        <v>#N/A</v>
      </c>
      <c r="BH898" t="e">
        <f t="shared" si="930"/>
        <v>#N/A</v>
      </c>
      <c r="BI898" t="e">
        <f t="shared" si="931"/>
        <v>#N/A</v>
      </c>
      <c r="BJ898" t="e">
        <f t="shared" si="932"/>
        <v>#N/A</v>
      </c>
      <c r="BK898" t="e">
        <f t="shared" si="933"/>
        <v>#N/A</v>
      </c>
      <c r="BL898" t="e">
        <f t="shared" si="934"/>
        <v>#N/A</v>
      </c>
      <c r="BM898" t="e">
        <f t="shared" si="935"/>
        <v>#N/A</v>
      </c>
      <c r="BN898" t="e">
        <f t="shared" si="936"/>
        <v>#N/A</v>
      </c>
      <c r="BO898" t="e">
        <f t="shared" si="937"/>
        <v>#N/A</v>
      </c>
      <c r="BP898" t="e">
        <f t="shared" si="938"/>
        <v>#N/A</v>
      </c>
      <c r="BQ898" t="e">
        <f t="shared" si="939"/>
        <v>#N/A</v>
      </c>
      <c r="BR898" t="e">
        <f t="shared" si="940"/>
        <v>#N/A</v>
      </c>
      <c r="BS898" t="e">
        <f t="shared" si="941"/>
        <v>#N/A</v>
      </c>
      <c r="BT898" t="e">
        <f t="shared" si="942"/>
        <v>#N/A</v>
      </c>
      <c r="BU898" t="e">
        <f t="shared" si="943"/>
        <v>#N/A</v>
      </c>
      <c r="BV898" t="e">
        <f t="shared" si="944"/>
        <v>#N/A</v>
      </c>
      <c r="BX898" t="e">
        <f t="shared" si="945"/>
        <v>#N/A</v>
      </c>
      <c r="BY898" t="e">
        <f t="shared" si="946"/>
        <v>#N/A</v>
      </c>
      <c r="BZ898" t="e">
        <f t="shared" si="947"/>
        <v>#N/A</v>
      </c>
      <c r="CA898" t="e">
        <f t="shared" si="948"/>
        <v>#N/A</v>
      </c>
      <c r="CB898" t="e">
        <f t="shared" si="949"/>
        <v>#N/A</v>
      </c>
      <c r="CC898" t="e">
        <f t="shared" si="950"/>
        <v>#N/A</v>
      </c>
      <c r="CD898" t="e">
        <f t="shared" si="951"/>
        <v>#N/A</v>
      </c>
      <c r="CE898" t="e">
        <f t="shared" si="952"/>
        <v>#N/A</v>
      </c>
      <c r="CF898" t="e">
        <f t="shared" si="953"/>
        <v>#N/A</v>
      </c>
      <c r="CG898" t="e">
        <f t="shared" si="954"/>
        <v>#N/A</v>
      </c>
      <c r="CH898" t="e">
        <f t="shared" si="955"/>
        <v>#N/A</v>
      </c>
      <c r="CI898" t="e">
        <f t="shared" si="956"/>
        <v>#N/A</v>
      </c>
      <c r="CJ898" t="e">
        <f t="shared" si="957"/>
        <v>#N/A</v>
      </c>
      <c r="CK898" t="e">
        <f t="shared" si="958"/>
        <v>#N/A</v>
      </c>
      <c r="CL898" t="e">
        <f t="shared" si="959"/>
        <v>#N/A</v>
      </c>
      <c r="CM898" t="e">
        <f t="shared" si="960"/>
        <v>#N/A</v>
      </c>
      <c r="CN898" t="e">
        <f t="shared" si="961"/>
        <v>#N/A</v>
      </c>
      <c r="CO898" t="e">
        <f t="shared" si="962"/>
        <v>#N/A</v>
      </c>
      <c r="CP898" t="e">
        <f t="shared" si="963"/>
        <v>#N/A</v>
      </c>
      <c r="CQ898" t="e">
        <f t="shared" si="964"/>
        <v>#N/A</v>
      </c>
      <c r="CR898" t="e">
        <f t="shared" si="965"/>
        <v>#N/A</v>
      </c>
      <c r="CS898" t="e">
        <f t="shared" si="966"/>
        <v>#N/A</v>
      </c>
      <c r="CT898" t="e">
        <f t="shared" si="967"/>
        <v>#N/A</v>
      </c>
      <c r="CU898" t="e">
        <f t="shared" si="968"/>
        <v>#N/A</v>
      </c>
      <c r="CV898" t="e">
        <f t="shared" si="969"/>
        <v>#N/A</v>
      </c>
      <c r="CW898" t="e">
        <f t="shared" si="970"/>
        <v>#N/A</v>
      </c>
      <c r="CX898" t="e">
        <f t="shared" si="971"/>
        <v>#N/A</v>
      </c>
      <c r="CY898" t="e">
        <f t="shared" si="972"/>
        <v>#N/A</v>
      </c>
      <c r="CZ898" t="e">
        <f t="shared" si="973"/>
        <v>#N/A</v>
      </c>
      <c r="DA898" t="e">
        <f t="shared" si="974"/>
        <v>#N/A</v>
      </c>
      <c r="DB898" t="e">
        <f t="shared" si="975"/>
        <v>#N/A</v>
      </c>
      <c r="DC898" t="e">
        <f t="shared" si="976"/>
        <v>#N/A</v>
      </c>
      <c r="DD898" t="e">
        <f t="shared" si="977"/>
        <v>#N/A</v>
      </c>
      <c r="DE898" t="e">
        <f t="shared" si="978"/>
        <v>#N/A</v>
      </c>
      <c r="DF898" t="e">
        <f t="shared" si="979"/>
        <v>#N/A</v>
      </c>
    </row>
    <row r="899" spans="1:110" x14ac:dyDescent="0.25">
      <c r="A899" s="4">
        <f>raw!$A900:$A900</f>
        <v>0</v>
      </c>
      <c r="B899" s="6">
        <f>raw!$B900:$B900</f>
        <v>0</v>
      </c>
      <c r="D899" t="e">
        <f>IF(score!$C899=".",".",IF(score!$C899=0,"1",IF(score!$C899=25,"0",IF(score!$C899=50,"0",IF(score!$C899=75,"0",IF(score!$C899=100,"0"))))))</f>
        <v>#N/A</v>
      </c>
      <c r="E899" t="e">
        <f>IF(score!$C899=".",".",IF(score!$C899=0,"0",IF(score!$C899=25,"1",IF(score!$C899=50,"0",IF(score!$C899=75,"0",IF(score!$C899=100,"0"))))))</f>
        <v>#N/A</v>
      </c>
      <c r="F899" t="e">
        <f>IF(score!$C899=".",".",IF(score!$C899=0,"0",IF(score!$C899=25,"0",IF(score!$C899=50,"1",IF(score!$C899=75,"0",IF(score!$C899=100,"0"))))))</f>
        <v>#N/A</v>
      </c>
      <c r="G899" t="e">
        <f>IF(score!$C899=".",".",IF(score!$C899=0,"0",IF(score!$C899=25,"0",IF(score!$C899=50,"0",IF(score!$C899=75,"1",IF(score!$C899=100,"0"))))))</f>
        <v>#N/A</v>
      </c>
      <c r="H899" t="e">
        <f>IF(score!$D899=".",".",IF(score!$D899=0,"1",IF(score!$D899=50,"0",IF(score!$D899=100,"0"))))</f>
        <v>#N/A</v>
      </c>
      <c r="I899" t="e">
        <f>IF(score!$D899=".",".",IF(score!$D899=0,"0",IF(score!$D899=50,"1",IF(score!$D899=100,"0"))))</f>
        <v>#N/A</v>
      </c>
      <c r="J899" t="e">
        <f>IF(score!$E899=".",".",IF(score!$E899=0,"1",IF(score!$E899=50,"0",IF(score!$E899=100,"0"))))</f>
        <v>#N/A</v>
      </c>
      <c r="K899" t="e">
        <f>IF(score!$E899=".",".",IF(score!$E899=0,"0",IF(score!$E899=50,"1",IF(score!$E899=100,"0"))))</f>
        <v>#N/A</v>
      </c>
      <c r="L899" t="e">
        <f>IF(score!$F899=".",".",IF(score!$F899=0,"1",IF(score!$F899=100,"0")))</f>
        <v>#N/A</v>
      </c>
      <c r="M899" t="e">
        <f>IF(score!$G899=".",".",IF(score!$G899=0,"1",IF(score!$G899=100,"0")))</f>
        <v>#N/A</v>
      </c>
      <c r="N899" t="e">
        <f>IF(score!$H899=".",".",IF(score!$H899=0,"1",IF(score!$H899=100,"0")))</f>
        <v>#N/A</v>
      </c>
      <c r="O899" t="e">
        <f>IF(score!$I899=".",".",IF(score!$I899=0,"1",IF(score!$I899=50,"0",IF(score!$I899=100,"0"))))</f>
        <v>#N/A</v>
      </c>
      <c r="P899" t="e">
        <f>IF(score!$J899=".",".",IF(score!$J899=0,"1",IF(score!$J899=25,"0",IF(score!$J899=50,"0",IF(score!$J899=75,"0",IF(score!$J899=100,"0"))))))</f>
        <v>#N/A</v>
      </c>
      <c r="Q899" t="e">
        <f>IF(score!$J899=".",".",IF(score!$J899=0,"0",IF(score!$J899=25,"1",IF(score!$J899=50,"0",IF(score!$J899=75,"0",IF(score!$J899=100,"0"))))))</f>
        <v>#N/A</v>
      </c>
      <c r="R899" t="e">
        <f>IF(score!$J899=".",".",IF(score!$J899=0,"0",IF(score!$J899=25,"0",IF(score!$J899=50,"1",IF(score!$J899=75,"0",IF(score!$J899=100,"0"))))))</f>
        <v>#N/A</v>
      </c>
      <c r="S899" t="e">
        <f>IF(score!$J899=".",".",IF(score!$J899=0,"0",IF(score!$J899=25,"0",IF(score!$J899=50,"0",IF(score!$J899=75,"1",IF(score!$J899=100,"0"))))))</f>
        <v>#N/A</v>
      </c>
      <c r="T899" t="e">
        <f>IF(score!$K899=".",".",IF(score!$K899=0,"1",IF(score!$K899=20,"0",IF(score!$K899=40,"0",IF(score!$K899=60,"0",IF(score!$K899=80,"0",IF(score!$K899=100,"0")))))))</f>
        <v>#N/A</v>
      </c>
      <c r="U899" t="e">
        <f>IF(score!$K899=".",".",IF(score!$K899=0,"0",IF(score!$K899=20,"1",IF(score!$K899=40,"0",IF(score!$K899=60,"0",IF(score!$K899=80,"0",IF(score!$K899=100,"0")))))))</f>
        <v>#N/A</v>
      </c>
      <c r="V899" t="e">
        <f>IF(score!$K899=".",".",IF(score!$K899=0,"0",IF(score!$K899=20,"0",IF(score!$K899=40,"1",IF(score!$K899=60,"0",IF(score!$K899=80,"0",IF(score!$K899=100,"0")))))))</f>
        <v>#N/A</v>
      </c>
      <c r="W899" t="e">
        <f>IF(score!$K899=".",".",IF(score!$K899=0,"0",IF(score!$K899=20,"0",IF(score!$K899=40,"0",IF(score!$K899=60,"1",IF(score!$K899=80,"0",IF(score!$K899=100,"0")))))))</f>
        <v>#N/A</v>
      </c>
      <c r="X899" t="e">
        <f>IF(score!$K899=".",".",IF(score!$K899=0,"0",IF(score!$K899=20,"0",IF(score!$K899=40,"0",IF(score!$K899=60,"0",IF(score!$K899=80,"1",IF(score!$K899=100,"0")))))))</f>
        <v>#N/A</v>
      </c>
      <c r="Y899" t="e">
        <f>IF(score!$L899=".",".",IF(score!$L899=0,"1",IF(score!$L899=20,"0",IF(score!$L899=40,"0",IF(score!$L899=60,"0",IF(score!$L899=80,"0",IF(score!$L899=100,"0")))))))</f>
        <v>#N/A</v>
      </c>
      <c r="Z899" t="e">
        <f>IF(score!$L899=".",".",IF(score!$L899=0,"0",IF(score!$L899=20,"1",IF(score!$L899=40,"0",IF(score!$L899=60,"0",IF(score!$L899=80,"0",IF(score!$L899=100,"0")))))))</f>
        <v>#N/A</v>
      </c>
      <c r="AA899" t="e">
        <f>IF(score!$L899=".",".",IF(score!$L899=0,"0",IF(score!$L899=20,"0",IF(score!$L899=40,"1",IF(score!$L899=60,"0",IF(score!$L899=80,"0",IF(score!$L899=100,"0")))))))</f>
        <v>#N/A</v>
      </c>
      <c r="AB899" t="e">
        <f>IF(score!$L899=".",".",IF(score!$L899=0,"0",IF(score!$L899=20,"0",IF(score!$L899=40,"0",IF(score!$L899=60,"1",IF(score!$L899=80,"0",IF(score!$L899=100,"0")))))))</f>
        <v>#N/A</v>
      </c>
      <c r="AC899" t="e">
        <f>IF(score!$L899=".",".",IF(score!$L899=0,"0",IF(score!$L899=20,"0",IF(score!$L899=40,"0",IF(score!$L899=60,"0",IF(score!$L899=80,"1",IF(score!L899=100,"0")))))))</f>
        <v>#N/A</v>
      </c>
      <c r="AD899" t="e">
        <f>IF(score!$M899=".",".",IF(score!$M899=0,"1",IF(score!$M899=20,"0",IF(score!$M899=40,"0",IF(score!$M899=60,"0",IF(score!$M899=80,"0",IF(score!$M899=100,"0")))))))</f>
        <v>#N/A</v>
      </c>
      <c r="AE899" t="e">
        <f>IF(score!$M899=".",".",IF(score!$M899=0,"0",IF(score!$M899=20,"1",IF(score!$M899=40,"0",IF(score!$M899=60,"0",IF(score!$M899=80,"0",IF(score!$M899=100,"0")))))))</f>
        <v>#N/A</v>
      </c>
      <c r="AF899" t="e">
        <f>IF(score!$M899=".",".",IF(score!$M899=0,"0",IF(score!$M899=20,"0",IF(score!$M899=40,"1",IF(score!$M899=60,"0",IF(score!$M899=80,"0",IF(score!$M899=100,"0")))))))</f>
        <v>#N/A</v>
      </c>
      <c r="AG899" t="e">
        <f>IF(score!$M899=".",".",IF(score!$M899=0,"0",IF(score!$M899=20,"0",IF(score!$M899=40,"0",IF(score!$M899=60,"1",IF(score!$M899=80,"0",IF(score!$M899=100,"0")))))))</f>
        <v>#N/A</v>
      </c>
      <c r="AH899" t="e">
        <f>IF(score!$M899=".",".",IF(score!$M899=0,"0",IF(score!$M899=20,"0",IF(score!$M899=40,"0",IF(score!$M899=60,"0",IF(score!$M899=80,"1",IF(score!$M899=100,"0")))))))</f>
        <v>#N/A</v>
      </c>
      <c r="AI899" t="e">
        <f>IF(score!$N899=".",".",IF(score!$N899=0,"1",IF(score!$N899=25,"0",IF(score!$N899=50,"0",IF(score!$N899=75,"0",IF(score!$N899=100,"0"))))))</f>
        <v>#N/A</v>
      </c>
      <c r="AJ899" t="e">
        <f>IF(score!$N899=".",".",IF(score!$N899=0,"0",IF(score!$N899=25,"1",IF(score!$N899=50,"0",IF(score!$N899=75,"0",IF(score!$N899=100,"0"))))))</f>
        <v>#N/A</v>
      </c>
      <c r="AK899" t="e">
        <f>IF(score!$N899=".",".",IF(score!$N899=0,"0",IF(score!$N899=25,"0",IF(score!$N899=50,"1",IF(score!$N899=75,"0",IF(score!$N899=100,"0"))))))</f>
        <v>#N/A</v>
      </c>
      <c r="AL899" t="e">
        <f>IF(score!$N899=".",".",IF(score!$N899=0,"0",IF(score!$N899=25,"0",IF(score!$N899=50,"0",IF(score!$N899=75,"1",IF(score!$N899=100,"0"))))))</f>
        <v>#N/A</v>
      </c>
      <c r="AN899" t="e">
        <f t="shared" si="910"/>
        <v>#N/A</v>
      </c>
      <c r="AO899" t="e">
        <f t="shared" si="911"/>
        <v>#N/A</v>
      </c>
      <c r="AP899" t="e">
        <f t="shared" si="912"/>
        <v>#N/A</v>
      </c>
      <c r="AQ899" t="e">
        <f t="shared" si="913"/>
        <v>#N/A</v>
      </c>
      <c r="AR899" t="e">
        <f t="shared" si="914"/>
        <v>#N/A</v>
      </c>
      <c r="AS899" t="e">
        <f t="shared" si="915"/>
        <v>#N/A</v>
      </c>
      <c r="AT899" t="e">
        <f t="shared" si="916"/>
        <v>#N/A</v>
      </c>
      <c r="AU899" t="e">
        <f t="shared" si="917"/>
        <v>#N/A</v>
      </c>
      <c r="AV899" t="e">
        <f t="shared" si="918"/>
        <v>#N/A</v>
      </c>
      <c r="AW899" t="e">
        <f t="shared" si="919"/>
        <v>#N/A</v>
      </c>
      <c r="AX899" t="e">
        <f t="shared" si="920"/>
        <v>#N/A</v>
      </c>
      <c r="AY899" t="e">
        <f t="shared" si="921"/>
        <v>#N/A</v>
      </c>
      <c r="AZ899" t="e">
        <f t="shared" si="922"/>
        <v>#N/A</v>
      </c>
      <c r="BA899" t="e">
        <f t="shared" si="923"/>
        <v>#N/A</v>
      </c>
      <c r="BB899" t="e">
        <f t="shared" si="924"/>
        <v>#N/A</v>
      </c>
      <c r="BC899" t="e">
        <f t="shared" si="925"/>
        <v>#N/A</v>
      </c>
      <c r="BD899" t="e">
        <f t="shared" si="926"/>
        <v>#N/A</v>
      </c>
      <c r="BE899" t="e">
        <f t="shared" si="927"/>
        <v>#N/A</v>
      </c>
      <c r="BF899" t="e">
        <f t="shared" si="928"/>
        <v>#N/A</v>
      </c>
      <c r="BG899" t="e">
        <f t="shared" si="929"/>
        <v>#N/A</v>
      </c>
      <c r="BH899" t="e">
        <f t="shared" si="930"/>
        <v>#N/A</v>
      </c>
      <c r="BI899" t="e">
        <f t="shared" si="931"/>
        <v>#N/A</v>
      </c>
      <c r="BJ899" t="e">
        <f t="shared" si="932"/>
        <v>#N/A</v>
      </c>
      <c r="BK899" t="e">
        <f t="shared" si="933"/>
        <v>#N/A</v>
      </c>
      <c r="BL899" t="e">
        <f t="shared" si="934"/>
        <v>#N/A</v>
      </c>
      <c r="BM899" t="e">
        <f t="shared" si="935"/>
        <v>#N/A</v>
      </c>
      <c r="BN899" t="e">
        <f t="shared" si="936"/>
        <v>#N/A</v>
      </c>
      <c r="BO899" t="e">
        <f t="shared" si="937"/>
        <v>#N/A</v>
      </c>
      <c r="BP899" t="e">
        <f t="shared" si="938"/>
        <v>#N/A</v>
      </c>
      <c r="BQ899" t="e">
        <f t="shared" si="939"/>
        <v>#N/A</v>
      </c>
      <c r="BR899" t="e">
        <f t="shared" si="940"/>
        <v>#N/A</v>
      </c>
      <c r="BS899" t="e">
        <f t="shared" si="941"/>
        <v>#N/A</v>
      </c>
      <c r="BT899" t="e">
        <f t="shared" si="942"/>
        <v>#N/A</v>
      </c>
      <c r="BU899" t="e">
        <f t="shared" si="943"/>
        <v>#N/A</v>
      </c>
      <c r="BV899" t="e">
        <f t="shared" si="944"/>
        <v>#N/A</v>
      </c>
      <c r="BX899" t="e">
        <f t="shared" si="945"/>
        <v>#N/A</v>
      </c>
      <c r="BY899" t="e">
        <f t="shared" si="946"/>
        <v>#N/A</v>
      </c>
      <c r="BZ899" t="e">
        <f t="shared" si="947"/>
        <v>#N/A</v>
      </c>
      <c r="CA899" t="e">
        <f t="shared" si="948"/>
        <v>#N/A</v>
      </c>
      <c r="CB899" t="e">
        <f t="shared" si="949"/>
        <v>#N/A</v>
      </c>
      <c r="CC899" t="e">
        <f t="shared" si="950"/>
        <v>#N/A</v>
      </c>
      <c r="CD899" t="e">
        <f t="shared" si="951"/>
        <v>#N/A</v>
      </c>
      <c r="CE899" t="e">
        <f t="shared" si="952"/>
        <v>#N/A</v>
      </c>
      <c r="CF899" t="e">
        <f t="shared" si="953"/>
        <v>#N/A</v>
      </c>
      <c r="CG899" t="e">
        <f t="shared" si="954"/>
        <v>#N/A</v>
      </c>
      <c r="CH899" t="e">
        <f t="shared" si="955"/>
        <v>#N/A</v>
      </c>
      <c r="CI899" t="e">
        <f t="shared" si="956"/>
        <v>#N/A</v>
      </c>
      <c r="CJ899" t="e">
        <f t="shared" si="957"/>
        <v>#N/A</v>
      </c>
      <c r="CK899" t="e">
        <f t="shared" si="958"/>
        <v>#N/A</v>
      </c>
      <c r="CL899" t="e">
        <f t="shared" si="959"/>
        <v>#N/A</v>
      </c>
      <c r="CM899" t="e">
        <f t="shared" si="960"/>
        <v>#N/A</v>
      </c>
      <c r="CN899" t="e">
        <f t="shared" si="961"/>
        <v>#N/A</v>
      </c>
      <c r="CO899" t="e">
        <f t="shared" si="962"/>
        <v>#N/A</v>
      </c>
      <c r="CP899" t="e">
        <f t="shared" si="963"/>
        <v>#N/A</v>
      </c>
      <c r="CQ899" t="e">
        <f t="shared" si="964"/>
        <v>#N/A</v>
      </c>
      <c r="CR899" t="e">
        <f t="shared" si="965"/>
        <v>#N/A</v>
      </c>
      <c r="CS899" t="e">
        <f t="shared" si="966"/>
        <v>#N/A</v>
      </c>
      <c r="CT899" t="e">
        <f t="shared" si="967"/>
        <v>#N/A</v>
      </c>
      <c r="CU899" t="e">
        <f t="shared" si="968"/>
        <v>#N/A</v>
      </c>
      <c r="CV899" t="e">
        <f t="shared" si="969"/>
        <v>#N/A</v>
      </c>
      <c r="CW899" t="e">
        <f t="shared" si="970"/>
        <v>#N/A</v>
      </c>
      <c r="CX899" t="e">
        <f t="shared" si="971"/>
        <v>#N/A</v>
      </c>
      <c r="CY899" t="e">
        <f t="shared" si="972"/>
        <v>#N/A</v>
      </c>
      <c r="CZ899" t="e">
        <f t="shared" si="973"/>
        <v>#N/A</v>
      </c>
      <c r="DA899" t="e">
        <f t="shared" si="974"/>
        <v>#N/A</v>
      </c>
      <c r="DB899" t="e">
        <f t="shared" si="975"/>
        <v>#N/A</v>
      </c>
      <c r="DC899" t="e">
        <f t="shared" si="976"/>
        <v>#N/A</v>
      </c>
      <c r="DD899" t="e">
        <f t="shared" si="977"/>
        <v>#N/A</v>
      </c>
      <c r="DE899" t="e">
        <f t="shared" si="978"/>
        <v>#N/A</v>
      </c>
      <c r="DF899" t="e">
        <f t="shared" si="979"/>
        <v>#N/A</v>
      </c>
    </row>
    <row r="900" spans="1:110" x14ac:dyDescent="0.25">
      <c r="A900" s="4">
        <f>raw!$A901:$A901</f>
        <v>0</v>
      </c>
      <c r="B900" s="6">
        <f>raw!$B901:$B901</f>
        <v>0</v>
      </c>
      <c r="D900" t="e">
        <f>IF(score!$C900=".",".",IF(score!$C900=0,"1",IF(score!$C900=25,"0",IF(score!$C900=50,"0",IF(score!$C900=75,"0",IF(score!$C900=100,"0"))))))</f>
        <v>#N/A</v>
      </c>
      <c r="E900" t="e">
        <f>IF(score!$C900=".",".",IF(score!$C900=0,"0",IF(score!$C900=25,"1",IF(score!$C900=50,"0",IF(score!$C900=75,"0",IF(score!$C900=100,"0"))))))</f>
        <v>#N/A</v>
      </c>
      <c r="F900" t="e">
        <f>IF(score!$C900=".",".",IF(score!$C900=0,"0",IF(score!$C900=25,"0",IF(score!$C900=50,"1",IF(score!$C900=75,"0",IF(score!$C900=100,"0"))))))</f>
        <v>#N/A</v>
      </c>
      <c r="G900" t="e">
        <f>IF(score!$C900=".",".",IF(score!$C900=0,"0",IF(score!$C900=25,"0",IF(score!$C900=50,"0",IF(score!$C900=75,"1",IF(score!$C900=100,"0"))))))</f>
        <v>#N/A</v>
      </c>
      <c r="H900" t="e">
        <f>IF(score!$D900=".",".",IF(score!$D900=0,"1",IF(score!$D900=50,"0",IF(score!$D900=100,"0"))))</f>
        <v>#N/A</v>
      </c>
      <c r="I900" t="e">
        <f>IF(score!$D900=".",".",IF(score!$D900=0,"0",IF(score!$D900=50,"1",IF(score!$D900=100,"0"))))</f>
        <v>#N/A</v>
      </c>
      <c r="J900" t="e">
        <f>IF(score!$E900=".",".",IF(score!$E900=0,"1",IF(score!$E900=50,"0",IF(score!$E900=100,"0"))))</f>
        <v>#N/A</v>
      </c>
      <c r="K900" t="e">
        <f>IF(score!$E900=".",".",IF(score!$E900=0,"0",IF(score!$E900=50,"1",IF(score!$E900=100,"0"))))</f>
        <v>#N/A</v>
      </c>
      <c r="L900" t="e">
        <f>IF(score!$F900=".",".",IF(score!$F900=0,"1",IF(score!$F900=100,"0")))</f>
        <v>#N/A</v>
      </c>
      <c r="M900" t="e">
        <f>IF(score!$G900=".",".",IF(score!$G900=0,"1",IF(score!$G900=100,"0")))</f>
        <v>#N/A</v>
      </c>
      <c r="N900" t="e">
        <f>IF(score!$H900=".",".",IF(score!$H900=0,"1",IF(score!$H900=100,"0")))</f>
        <v>#N/A</v>
      </c>
      <c r="O900" t="e">
        <f>IF(score!$I900=".",".",IF(score!$I900=0,"1",IF(score!$I900=50,"0",IF(score!$I900=100,"0"))))</f>
        <v>#N/A</v>
      </c>
      <c r="P900" t="e">
        <f>IF(score!$J900=".",".",IF(score!$J900=0,"1",IF(score!$J900=25,"0",IF(score!$J900=50,"0",IF(score!$J900=75,"0",IF(score!$J900=100,"0"))))))</f>
        <v>#N/A</v>
      </c>
      <c r="Q900" t="e">
        <f>IF(score!$J900=".",".",IF(score!$J900=0,"0",IF(score!$J900=25,"1",IF(score!$J900=50,"0",IF(score!$J900=75,"0",IF(score!$J900=100,"0"))))))</f>
        <v>#N/A</v>
      </c>
      <c r="R900" t="e">
        <f>IF(score!$J900=".",".",IF(score!$J900=0,"0",IF(score!$J900=25,"0",IF(score!$J900=50,"1",IF(score!$J900=75,"0",IF(score!$J900=100,"0"))))))</f>
        <v>#N/A</v>
      </c>
      <c r="S900" t="e">
        <f>IF(score!$J900=".",".",IF(score!$J900=0,"0",IF(score!$J900=25,"0",IF(score!$J900=50,"0",IF(score!$J900=75,"1",IF(score!$J900=100,"0"))))))</f>
        <v>#N/A</v>
      </c>
      <c r="T900" t="e">
        <f>IF(score!$K900=".",".",IF(score!$K900=0,"1",IF(score!$K900=20,"0",IF(score!$K900=40,"0",IF(score!$K900=60,"0",IF(score!$K900=80,"0",IF(score!$K900=100,"0")))))))</f>
        <v>#N/A</v>
      </c>
      <c r="U900" t="e">
        <f>IF(score!$K900=".",".",IF(score!$K900=0,"0",IF(score!$K900=20,"1",IF(score!$K900=40,"0",IF(score!$K900=60,"0",IF(score!$K900=80,"0",IF(score!$K900=100,"0")))))))</f>
        <v>#N/A</v>
      </c>
      <c r="V900" t="e">
        <f>IF(score!$K900=".",".",IF(score!$K900=0,"0",IF(score!$K900=20,"0",IF(score!$K900=40,"1",IF(score!$K900=60,"0",IF(score!$K900=80,"0",IF(score!$K900=100,"0")))))))</f>
        <v>#N/A</v>
      </c>
      <c r="W900" t="e">
        <f>IF(score!$K900=".",".",IF(score!$K900=0,"0",IF(score!$K900=20,"0",IF(score!$K900=40,"0",IF(score!$K900=60,"1",IF(score!$K900=80,"0",IF(score!$K900=100,"0")))))))</f>
        <v>#N/A</v>
      </c>
      <c r="X900" t="e">
        <f>IF(score!$K900=".",".",IF(score!$K900=0,"0",IF(score!$K900=20,"0",IF(score!$K900=40,"0",IF(score!$K900=60,"0",IF(score!$K900=80,"1",IF(score!$K900=100,"0")))))))</f>
        <v>#N/A</v>
      </c>
      <c r="Y900" t="e">
        <f>IF(score!$L900=".",".",IF(score!$L900=0,"1",IF(score!$L900=20,"0",IF(score!$L900=40,"0",IF(score!$L900=60,"0",IF(score!$L900=80,"0",IF(score!$L900=100,"0")))))))</f>
        <v>#N/A</v>
      </c>
      <c r="Z900" t="e">
        <f>IF(score!$L900=".",".",IF(score!$L900=0,"0",IF(score!$L900=20,"1",IF(score!$L900=40,"0",IF(score!$L900=60,"0",IF(score!$L900=80,"0",IF(score!$L900=100,"0")))))))</f>
        <v>#N/A</v>
      </c>
      <c r="AA900" t="e">
        <f>IF(score!$L900=".",".",IF(score!$L900=0,"0",IF(score!$L900=20,"0",IF(score!$L900=40,"1",IF(score!$L900=60,"0",IF(score!$L900=80,"0",IF(score!$L900=100,"0")))))))</f>
        <v>#N/A</v>
      </c>
      <c r="AB900" t="e">
        <f>IF(score!$L900=".",".",IF(score!$L900=0,"0",IF(score!$L900=20,"0",IF(score!$L900=40,"0",IF(score!$L900=60,"1",IF(score!$L900=80,"0",IF(score!$L900=100,"0")))))))</f>
        <v>#N/A</v>
      </c>
      <c r="AC900" t="e">
        <f>IF(score!$L900=".",".",IF(score!$L900=0,"0",IF(score!$L900=20,"0",IF(score!$L900=40,"0",IF(score!$L900=60,"0",IF(score!$L900=80,"1",IF(score!L900=100,"0")))))))</f>
        <v>#N/A</v>
      </c>
      <c r="AD900" t="e">
        <f>IF(score!$M900=".",".",IF(score!$M900=0,"1",IF(score!$M900=20,"0",IF(score!$M900=40,"0",IF(score!$M900=60,"0",IF(score!$M900=80,"0",IF(score!$M900=100,"0")))))))</f>
        <v>#N/A</v>
      </c>
      <c r="AE900" t="e">
        <f>IF(score!$M900=".",".",IF(score!$M900=0,"0",IF(score!$M900=20,"1",IF(score!$M900=40,"0",IF(score!$M900=60,"0",IF(score!$M900=80,"0",IF(score!$M900=100,"0")))))))</f>
        <v>#N/A</v>
      </c>
      <c r="AF900" t="e">
        <f>IF(score!$M900=".",".",IF(score!$M900=0,"0",IF(score!$M900=20,"0",IF(score!$M900=40,"1",IF(score!$M900=60,"0",IF(score!$M900=80,"0",IF(score!$M900=100,"0")))))))</f>
        <v>#N/A</v>
      </c>
      <c r="AG900" t="e">
        <f>IF(score!$M900=".",".",IF(score!$M900=0,"0",IF(score!$M900=20,"0",IF(score!$M900=40,"0",IF(score!$M900=60,"1",IF(score!$M900=80,"0",IF(score!$M900=100,"0")))))))</f>
        <v>#N/A</v>
      </c>
      <c r="AH900" t="e">
        <f>IF(score!$M900=".",".",IF(score!$M900=0,"0",IF(score!$M900=20,"0",IF(score!$M900=40,"0",IF(score!$M900=60,"0",IF(score!$M900=80,"1",IF(score!$M900=100,"0")))))))</f>
        <v>#N/A</v>
      </c>
      <c r="AI900" t="e">
        <f>IF(score!$N900=".",".",IF(score!$N900=0,"1",IF(score!$N900=25,"0",IF(score!$N900=50,"0",IF(score!$N900=75,"0",IF(score!$N900=100,"0"))))))</f>
        <v>#N/A</v>
      </c>
      <c r="AJ900" t="e">
        <f>IF(score!$N900=".",".",IF(score!$N900=0,"0",IF(score!$N900=25,"1",IF(score!$N900=50,"0",IF(score!$N900=75,"0",IF(score!$N900=100,"0"))))))</f>
        <v>#N/A</v>
      </c>
      <c r="AK900" t="e">
        <f>IF(score!$N900=".",".",IF(score!$N900=0,"0",IF(score!$N900=25,"0",IF(score!$N900=50,"1",IF(score!$N900=75,"0",IF(score!$N900=100,"0"))))))</f>
        <v>#N/A</v>
      </c>
      <c r="AL900" t="e">
        <f>IF(score!$N900=".",".",IF(score!$N900=0,"0",IF(score!$N900=25,"0",IF(score!$N900=50,"0",IF(score!$N900=75,"1",IF(score!$N900=100,"0"))))))</f>
        <v>#N/A</v>
      </c>
      <c r="AN900" t="e">
        <f t="shared" si="910"/>
        <v>#N/A</v>
      </c>
      <c r="AO900" t="e">
        <f t="shared" si="911"/>
        <v>#N/A</v>
      </c>
      <c r="AP900" t="e">
        <f t="shared" si="912"/>
        <v>#N/A</v>
      </c>
      <c r="AQ900" t="e">
        <f t="shared" si="913"/>
        <v>#N/A</v>
      </c>
      <c r="AR900" t="e">
        <f t="shared" si="914"/>
        <v>#N/A</v>
      </c>
      <c r="AS900" t="e">
        <f t="shared" si="915"/>
        <v>#N/A</v>
      </c>
      <c r="AT900" t="e">
        <f t="shared" si="916"/>
        <v>#N/A</v>
      </c>
      <c r="AU900" t="e">
        <f t="shared" si="917"/>
        <v>#N/A</v>
      </c>
      <c r="AV900" t="e">
        <f t="shared" si="918"/>
        <v>#N/A</v>
      </c>
      <c r="AW900" t="e">
        <f t="shared" si="919"/>
        <v>#N/A</v>
      </c>
      <c r="AX900" t="e">
        <f t="shared" si="920"/>
        <v>#N/A</v>
      </c>
      <c r="AY900" t="e">
        <f t="shared" si="921"/>
        <v>#N/A</v>
      </c>
      <c r="AZ900" t="e">
        <f t="shared" si="922"/>
        <v>#N/A</v>
      </c>
      <c r="BA900" t="e">
        <f t="shared" si="923"/>
        <v>#N/A</v>
      </c>
      <c r="BB900" t="e">
        <f t="shared" si="924"/>
        <v>#N/A</v>
      </c>
      <c r="BC900" t="e">
        <f t="shared" si="925"/>
        <v>#N/A</v>
      </c>
      <c r="BD900" t="e">
        <f t="shared" si="926"/>
        <v>#N/A</v>
      </c>
      <c r="BE900" t="e">
        <f t="shared" si="927"/>
        <v>#N/A</v>
      </c>
      <c r="BF900" t="e">
        <f t="shared" si="928"/>
        <v>#N/A</v>
      </c>
      <c r="BG900" t="e">
        <f t="shared" si="929"/>
        <v>#N/A</v>
      </c>
      <c r="BH900" t="e">
        <f t="shared" si="930"/>
        <v>#N/A</v>
      </c>
      <c r="BI900" t="e">
        <f t="shared" si="931"/>
        <v>#N/A</v>
      </c>
      <c r="BJ900" t="e">
        <f t="shared" si="932"/>
        <v>#N/A</v>
      </c>
      <c r="BK900" t="e">
        <f t="shared" si="933"/>
        <v>#N/A</v>
      </c>
      <c r="BL900" t="e">
        <f t="shared" si="934"/>
        <v>#N/A</v>
      </c>
      <c r="BM900" t="e">
        <f t="shared" si="935"/>
        <v>#N/A</v>
      </c>
      <c r="BN900" t="e">
        <f t="shared" si="936"/>
        <v>#N/A</v>
      </c>
      <c r="BO900" t="e">
        <f t="shared" si="937"/>
        <v>#N/A</v>
      </c>
      <c r="BP900" t="e">
        <f t="shared" si="938"/>
        <v>#N/A</v>
      </c>
      <c r="BQ900" t="e">
        <f t="shared" si="939"/>
        <v>#N/A</v>
      </c>
      <c r="BR900" t="e">
        <f t="shared" si="940"/>
        <v>#N/A</v>
      </c>
      <c r="BS900" t="e">
        <f t="shared" si="941"/>
        <v>#N/A</v>
      </c>
      <c r="BT900" t="e">
        <f t="shared" si="942"/>
        <v>#N/A</v>
      </c>
      <c r="BU900" t="e">
        <f t="shared" si="943"/>
        <v>#N/A</v>
      </c>
      <c r="BV900" t="e">
        <f t="shared" si="944"/>
        <v>#N/A</v>
      </c>
      <c r="BX900" t="e">
        <f t="shared" si="945"/>
        <v>#N/A</v>
      </c>
      <c r="BY900" t="e">
        <f t="shared" si="946"/>
        <v>#N/A</v>
      </c>
      <c r="BZ900" t="e">
        <f t="shared" si="947"/>
        <v>#N/A</v>
      </c>
      <c r="CA900" t="e">
        <f t="shared" si="948"/>
        <v>#N/A</v>
      </c>
      <c r="CB900" t="e">
        <f t="shared" si="949"/>
        <v>#N/A</v>
      </c>
      <c r="CC900" t="e">
        <f t="shared" si="950"/>
        <v>#N/A</v>
      </c>
      <c r="CD900" t="e">
        <f t="shared" si="951"/>
        <v>#N/A</v>
      </c>
      <c r="CE900" t="e">
        <f t="shared" si="952"/>
        <v>#N/A</v>
      </c>
      <c r="CF900" t="e">
        <f t="shared" si="953"/>
        <v>#N/A</v>
      </c>
      <c r="CG900" t="e">
        <f t="shared" si="954"/>
        <v>#N/A</v>
      </c>
      <c r="CH900" t="e">
        <f t="shared" si="955"/>
        <v>#N/A</v>
      </c>
      <c r="CI900" t="e">
        <f t="shared" si="956"/>
        <v>#N/A</v>
      </c>
      <c r="CJ900" t="e">
        <f t="shared" si="957"/>
        <v>#N/A</v>
      </c>
      <c r="CK900" t="e">
        <f t="shared" si="958"/>
        <v>#N/A</v>
      </c>
      <c r="CL900" t="e">
        <f t="shared" si="959"/>
        <v>#N/A</v>
      </c>
      <c r="CM900" t="e">
        <f t="shared" si="960"/>
        <v>#N/A</v>
      </c>
      <c r="CN900" t="e">
        <f t="shared" si="961"/>
        <v>#N/A</v>
      </c>
      <c r="CO900" t="e">
        <f t="shared" si="962"/>
        <v>#N/A</v>
      </c>
      <c r="CP900" t="e">
        <f t="shared" si="963"/>
        <v>#N/A</v>
      </c>
      <c r="CQ900" t="e">
        <f t="shared" si="964"/>
        <v>#N/A</v>
      </c>
      <c r="CR900" t="e">
        <f t="shared" si="965"/>
        <v>#N/A</v>
      </c>
      <c r="CS900" t="e">
        <f t="shared" si="966"/>
        <v>#N/A</v>
      </c>
      <c r="CT900" t="e">
        <f t="shared" si="967"/>
        <v>#N/A</v>
      </c>
      <c r="CU900" t="e">
        <f t="shared" si="968"/>
        <v>#N/A</v>
      </c>
      <c r="CV900" t="e">
        <f t="shared" si="969"/>
        <v>#N/A</v>
      </c>
      <c r="CW900" t="e">
        <f t="shared" si="970"/>
        <v>#N/A</v>
      </c>
      <c r="CX900" t="e">
        <f t="shared" si="971"/>
        <v>#N/A</v>
      </c>
      <c r="CY900" t="e">
        <f t="shared" si="972"/>
        <v>#N/A</v>
      </c>
      <c r="CZ900" t="e">
        <f t="shared" si="973"/>
        <v>#N/A</v>
      </c>
      <c r="DA900" t="e">
        <f t="shared" si="974"/>
        <v>#N/A</v>
      </c>
      <c r="DB900" t="e">
        <f t="shared" si="975"/>
        <v>#N/A</v>
      </c>
      <c r="DC900" t="e">
        <f t="shared" si="976"/>
        <v>#N/A</v>
      </c>
      <c r="DD900" t="e">
        <f t="shared" si="977"/>
        <v>#N/A</v>
      </c>
      <c r="DE900" t="e">
        <f t="shared" si="978"/>
        <v>#N/A</v>
      </c>
      <c r="DF900" t="e">
        <f t="shared" si="979"/>
        <v>#N/A</v>
      </c>
    </row>
    <row r="901" spans="1:110" x14ac:dyDescent="0.25">
      <c r="A901" s="4">
        <f>raw!$A902:$A902</f>
        <v>0</v>
      </c>
      <c r="B901" s="6">
        <f>raw!$B902:$B902</f>
        <v>0</v>
      </c>
      <c r="D901" t="e">
        <f>IF(score!$C901=".",".",IF(score!$C901=0,"1",IF(score!$C901=25,"0",IF(score!$C901=50,"0",IF(score!$C901=75,"0",IF(score!$C901=100,"0"))))))</f>
        <v>#N/A</v>
      </c>
      <c r="E901" t="e">
        <f>IF(score!$C901=".",".",IF(score!$C901=0,"0",IF(score!$C901=25,"1",IF(score!$C901=50,"0",IF(score!$C901=75,"0",IF(score!$C901=100,"0"))))))</f>
        <v>#N/A</v>
      </c>
      <c r="F901" t="e">
        <f>IF(score!$C901=".",".",IF(score!$C901=0,"0",IF(score!$C901=25,"0",IF(score!$C901=50,"1",IF(score!$C901=75,"0",IF(score!$C901=100,"0"))))))</f>
        <v>#N/A</v>
      </c>
      <c r="G901" t="e">
        <f>IF(score!$C901=".",".",IF(score!$C901=0,"0",IF(score!$C901=25,"0",IF(score!$C901=50,"0",IF(score!$C901=75,"1",IF(score!$C901=100,"0"))))))</f>
        <v>#N/A</v>
      </c>
      <c r="H901" t="e">
        <f>IF(score!$D901=".",".",IF(score!$D901=0,"1",IF(score!$D901=50,"0",IF(score!$D901=100,"0"))))</f>
        <v>#N/A</v>
      </c>
      <c r="I901" t="e">
        <f>IF(score!$D901=".",".",IF(score!$D901=0,"0",IF(score!$D901=50,"1",IF(score!$D901=100,"0"))))</f>
        <v>#N/A</v>
      </c>
      <c r="J901" t="e">
        <f>IF(score!$E901=".",".",IF(score!$E901=0,"1",IF(score!$E901=50,"0",IF(score!$E901=100,"0"))))</f>
        <v>#N/A</v>
      </c>
      <c r="K901" t="e">
        <f>IF(score!$E901=".",".",IF(score!$E901=0,"0",IF(score!$E901=50,"1",IF(score!$E901=100,"0"))))</f>
        <v>#N/A</v>
      </c>
      <c r="L901" t="e">
        <f>IF(score!$F901=".",".",IF(score!$F901=0,"1",IF(score!$F901=100,"0")))</f>
        <v>#N/A</v>
      </c>
      <c r="M901" t="e">
        <f>IF(score!$G901=".",".",IF(score!$G901=0,"1",IF(score!$G901=100,"0")))</f>
        <v>#N/A</v>
      </c>
      <c r="N901" t="e">
        <f>IF(score!$H901=".",".",IF(score!$H901=0,"1",IF(score!$H901=100,"0")))</f>
        <v>#N/A</v>
      </c>
      <c r="O901" t="e">
        <f>IF(score!$I901=".",".",IF(score!$I901=0,"1",IF(score!$I901=50,"0",IF(score!$I901=100,"0"))))</f>
        <v>#N/A</v>
      </c>
      <c r="P901" t="e">
        <f>IF(score!$J901=".",".",IF(score!$J901=0,"1",IF(score!$J901=25,"0",IF(score!$J901=50,"0",IF(score!$J901=75,"0",IF(score!$J901=100,"0"))))))</f>
        <v>#N/A</v>
      </c>
      <c r="Q901" t="e">
        <f>IF(score!$J901=".",".",IF(score!$J901=0,"0",IF(score!$J901=25,"1",IF(score!$J901=50,"0",IF(score!$J901=75,"0",IF(score!$J901=100,"0"))))))</f>
        <v>#N/A</v>
      </c>
      <c r="R901" t="e">
        <f>IF(score!$J901=".",".",IF(score!$J901=0,"0",IF(score!$J901=25,"0",IF(score!$J901=50,"1",IF(score!$J901=75,"0",IF(score!$J901=100,"0"))))))</f>
        <v>#N/A</v>
      </c>
      <c r="S901" t="e">
        <f>IF(score!$J901=".",".",IF(score!$J901=0,"0",IF(score!$J901=25,"0",IF(score!$J901=50,"0",IF(score!$J901=75,"1",IF(score!$J901=100,"0"))))))</f>
        <v>#N/A</v>
      </c>
      <c r="T901" t="e">
        <f>IF(score!$K901=".",".",IF(score!$K901=0,"1",IF(score!$K901=20,"0",IF(score!$K901=40,"0",IF(score!$K901=60,"0",IF(score!$K901=80,"0",IF(score!$K901=100,"0")))))))</f>
        <v>#N/A</v>
      </c>
      <c r="U901" t="e">
        <f>IF(score!$K901=".",".",IF(score!$K901=0,"0",IF(score!$K901=20,"1",IF(score!$K901=40,"0",IF(score!$K901=60,"0",IF(score!$K901=80,"0",IF(score!$K901=100,"0")))))))</f>
        <v>#N/A</v>
      </c>
      <c r="V901" t="e">
        <f>IF(score!$K901=".",".",IF(score!$K901=0,"0",IF(score!$K901=20,"0",IF(score!$K901=40,"1",IF(score!$K901=60,"0",IF(score!$K901=80,"0",IF(score!$K901=100,"0")))))))</f>
        <v>#N/A</v>
      </c>
      <c r="W901" t="e">
        <f>IF(score!$K901=".",".",IF(score!$K901=0,"0",IF(score!$K901=20,"0",IF(score!$K901=40,"0",IF(score!$K901=60,"1",IF(score!$K901=80,"0",IF(score!$K901=100,"0")))))))</f>
        <v>#N/A</v>
      </c>
      <c r="X901" t="e">
        <f>IF(score!$K901=".",".",IF(score!$K901=0,"0",IF(score!$K901=20,"0",IF(score!$K901=40,"0",IF(score!$K901=60,"0",IF(score!$K901=80,"1",IF(score!$K901=100,"0")))))))</f>
        <v>#N/A</v>
      </c>
      <c r="Y901" t="e">
        <f>IF(score!$L901=".",".",IF(score!$L901=0,"1",IF(score!$L901=20,"0",IF(score!$L901=40,"0",IF(score!$L901=60,"0",IF(score!$L901=80,"0",IF(score!$L901=100,"0")))))))</f>
        <v>#N/A</v>
      </c>
      <c r="Z901" t="e">
        <f>IF(score!$L901=".",".",IF(score!$L901=0,"0",IF(score!$L901=20,"1",IF(score!$L901=40,"0",IF(score!$L901=60,"0",IF(score!$L901=80,"0",IF(score!$L901=100,"0")))))))</f>
        <v>#N/A</v>
      </c>
      <c r="AA901" t="e">
        <f>IF(score!$L901=".",".",IF(score!$L901=0,"0",IF(score!$L901=20,"0",IF(score!$L901=40,"1",IF(score!$L901=60,"0",IF(score!$L901=80,"0",IF(score!$L901=100,"0")))))))</f>
        <v>#N/A</v>
      </c>
      <c r="AB901" t="e">
        <f>IF(score!$L901=".",".",IF(score!$L901=0,"0",IF(score!$L901=20,"0",IF(score!$L901=40,"0",IF(score!$L901=60,"1",IF(score!$L901=80,"0",IF(score!$L901=100,"0")))))))</f>
        <v>#N/A</v>
      </c>
      <c r="AC901" t="e">
        <f>IF(score!$L901=".",".",IF(score!$L901=0,"0",IF(score!$L901=20,"0",IF(score!$L901=40,"0",IF(score!$L901=60,"0",IF(score!$L901=80,"1",IF(score!L901=100,"0")))))))</f>
        <v>#N/A</v>
      </c>
      <c r="AD901" t="e">
        <f>IF(score!$M901=".",".",IF(score!$M901=0,"1",IF(score!$M901=20,"0",IF(score!$M901=40,"0",IF(score!$M901=60,"0",IF(score!$M901=80,"0",IF(score!$M901=100,"0")))))))</f>
        <v>#N/A</v>
      </c>
      <c r="AE901" t="e">
        <f>IF(score!$M901=".",".",IF(score!$M901=0,"0",IF(score!$M901=20,"1",IF(score!$M901=40,"0",IF(score!$M901=60,"0",IF(score!$M901=80,"0",IF(score!$M901=100,"0")))))))</f>
        <v>#N/A</v>
      </c>
      <c r="AF901" t="e">
        <f>IF(score!$M901=".",".",IF(score!$M901=0,"0",IF(score!$M901=20,"0",IF(score!$M901=40,"1",IF(score!$M901=60,"0",IF(score!$M901=80,"0",IF(score!$M901=100,"0")))))))</f>
        <v>#N/A</v>
      </c>
      <c r="AG901" t="e">
        <f>IF(score!$M901=".",".",IF(score!$M901=0,"0",IF(score!$M901=20,"0",IF(score!$M901=40,"0",IF(score!$M901=60,"1",IF(score!$M901=80,"0",IF(score!$M901=100,"0")))))))</f>
        <v>#N/A</v>
      </c>
      <c r="AH901" t="e">
        <f>IF(score!$M901=".",".",IF(score!$M901=0,"0",IF(score!$M901=20,"0",IF(score!$M901=40,"0",IF(score!$M901=60,"0",IF(score!$M901=80,"1",IF(score!$M901=100,"0")))))))</f>
        <v>#N/A</v>
      </c>
      <c r="AI901" t="e">
        <f>IF(score!$N901=".",".",IF(score!$N901=0,"1",IF(score!$N901=25,"0",IF(score!$N901=50,"0",IF(score!$N901=75,"0",IF(score!$N901=100,"0"))))))</f>
        <v>#N/A</v>
      </c>
      <c r="AJ901" t="e">
        <f>IF(score!$N901=".",".",IF(score!$N901=0,"0",IF(score!$N901=25,"1",IF(score!$N901=50,"0",IF(score!$N901=75,"0",IF(score!$N901=100,"0"))))))</f>
        <v>#N/A</v>
      </c>
      <c r="AK901" t="e">
        <f>IF(score!$N901=".",".",IF(score!$N901=0,"0",IF(score!$N901=25,"0",IF(score!$N901=50,"1",IF(score!$N901=75,"0",IF(score!$N901=100,"0"))))))</f>
        <v>#N/A</v>
      </c>
      <c r="AL901" t="e">
        <f>IF(score!$N901=".",".",IF(score!$N901=0,"0",IF(score!$N901=25,"0",IF(score!$N901=50,"0",IF(score!$N901=75,"1",IF(score!$N901=100,"0"))))))</f>
        <v>#N/A</v>
      </c>
      <c r="AN901" t="e">
        <f t="shared" si="910"/>
        <v>#N/A</v>
      </c>
      <c r="AO901" t="e">
        <f t="shared" si="911"/>
        <v>#N/A</v>
      </c>
      <c r="AP901" t="e">
        <f t="shared" si="912"/>
        <v>#N/A</v>
      </c>
      <c r="AQ901" t="e">
        <f t="shared" si="913"/>
        <v>#N/A</v>
      </c>
      <c r="AR901" t="e">
        <f t="shared" si="914"/>
        <v>#N/A</v>
      </c>
      <c r="AS901" t="e">
        <f t="shared" si="915"/>
        <v>#N/A</v>
      </c>
      <c r="AT901" t="e">
        <f t="shared" si="916"/>
        <v>#N/A</v>
      </c>
      <c r="AU901" t="e">
        <f t="shared" si="917"/>
        <v>#N/A</v>
      </c>
      <c r="AV901" t="e">
        <f t="shared" si="918"/>
        <v>#N/A</v>
      </c>
      <c r="AW901" t="e">
        <f t="shared" si="919"/>
        <v>#N/A</v>
      </c>
      <c r="AX901" t="e">
        <f t="shared" si="920"/>
        <v>#N/A</v>
      </c>
      <c r="AY901" t="e">
        <f t="shared" si="921"/>
        <v>#N/A</v>
      </c>
      <c r="AZ901" t="e">
        <f t="shared" si="922"/>
        <v>#N/A</v>
      </c>
      <c r="BA901" t="e">
        <f t="shared" si="923"/>
        <v>#N/A</v>
      </c>
      <c r="BB901" t="e">
        <f t="shared" si="924"/>
        <v>#N/A</v>
      </c>
      <c r="BC901" t="e">
        <f t="shared" si="925"/>
        <v>#N/A</v>
      </c>
      <c r="BD901" t="e">
        <f t="shared" si="926"/>
        <v>#N/A</v>
      </c>
      <c r="BE901" t="e">
        <f t="shared" si="927"/>
        <v>#N/A</v>
      </c>
      <c r="BF901" t="e">
        <f t="shared" si="928"/>
        <v>#N/A</v>
      </c>
      <c r="BG901" t="e">
        <f t="shared" si="929"/>
        <v>#N/A</v>
      </c>
      <c r="BH901" t="e">
        <f t="shared" si="930"/>
        <v>#N/A</v>
      </c>
      <c r="BI901" t="e">
        <f t="shared" si="931"/>
        <v>#N/A</v>
      </c>
      <c r="BJ901" t="e">
        <f t="shared" si="932"/>
        <v>#N/A</v>
      </c>
      <c r="BK901" t="e">
        <f t="shared" si="933"/>
        <v>#N/A</v>
      </c>
      <c r="BL901" t="e">
        <f t="shared" si="934"/>
        <v>#N/A</v>
      </c>
      <c r="BM901" t="e">
        <f t="shared" si="935"/>
        <v>#N/A</v>
      </c>
      <c r="BN901" t="e">
        <f t="shared" si="936"/>
        <v>#N/A</v>
      </c>
      <c r="BO901" t="e">
        <f t="shared" si="937"/>
        <v>#N/A</v>
      </c>
      <c r="BP901" t="e">
        <f t="shared" si="938"/>
        <v>#N/A</v>
      </c>
      <c r="BQ901" t="e">
        <f t="shared" si="939"/>
        <v>#N/A</v>
      </c>
      <c r="BR901" t="e">
        <f t="shared" si="940"/>
        <v>#N/A</v>
      </c>
      <c r="BS901" t="e">
        <f t="shared" si="941"/>
        <v>#N/A</v>
      </c>
      <c r="BT901" t="e">
        <f t="shared" si="942"/>
        <v>#N/A</v>
      </c>
      <c r="BU901" t="e">
        <f t="shared" si="943"/>
        <v>#N/A</v>
      </c>
      <c r="BV901" t="e">
        <f t="shared" si="944"/>
        <v>#N/A</v>
      </c>
      <c r="BX901" t="e">
        <f t="shared" si="945"/>
        <v>#N/A</v>
      </c>
      <c r="BY901" t="e">
        <f t="shared" si="946"/>
        <v>#N/A</v>
      </c>
      <c r="BZ901" t="e">
        <f t="shared" si="947"/>
        <v>#N/A</v>
      </c>
      <c r="CA901" t="e">
        <f t="shared" si="948"/>
        <v>#N/A</v>
      </c>
      <c r="CB901" t="e">
        <f t="shared" si="949"/>
        <v>#N/A</v>
      </c>
      <c r="CC901" t="e">
        <f t="shared" si="950"/>
        <v>#N/A</v>
      </c>
      <c r="CD901" t="e">
        <f t="shared" si="951"/>
        <v>#N/A</v>
      </c>
      <c r="CE901" t="e">
        <f t="shared" si="952"/>
        <v>#N/A</v>
      </c>
      <c r="CF901" t="e">
        <f t="shared" si="953"/>
        <v>#N/A</v>
      </c>
      <c r="CG901" t="e">
        <f t="shared" si="954"/>
        <v>#N/A</v>
      </c>
      <c r="CH901" t="e">
        <f t="shared" si="955"/>
        <v>#N/A</v>
      </c>
      <c r="CI901" t="e">
        <f t="shared" si="956"/>
        <v>#N/A</v>
      </c>
      <c r="CJ901" t="e">
        <f t="shared" si="957"/>
        <v>#N/A</v>
      </c>
      <c r="CK901" t="e">
        <f t="shared" si="958"/>
        <v>#N/A</v>
      </c>
      <c r="CL901" t="e">
        <f t="shared" si="959"/>
        <v>#N/A</v>
      </c>
      <c r="CM901" t="e">
        <f t="shared" si="960"/>
        <v>#N/A</v>
      </c>
      <c r="CN901" t="e">
        <f t="shared" si="961"/>
        <v>#N/A</v>
      </c>
      <c r="CO901" t="e">
        <f t="shared" si="962"/>
        <v>#N/A</v>
      </c>
      <c r="CP901" t="e">
        <f t="shared" si="963"/>
        <v>#N/A</v>
      </c>
      <c r="CQ901" t="e">
        <f t="shared" si="964"/>
        <v>#N/A</v>
      </c>
      <c r="CR901" t="e">
        <f t="shared" si="965"/>
        <v>#N/A</v>
      </c>
      <c r="CS901" t="e">
        <f t="shared" si="966"/>
        <v>#N/A</v>
      </c>
      <c r="CT901" t="e">
        <f t="shared" si="967"/>
        <v>#N/A</v>
      </c>
      <c r="CU901" t="e">
        <f t="shared" si="968"/>
        <v>#N/A</v>
      </c>
      <c r="CV901" t="e">
        <f t="shared" si="969"/>
        <v>#N/A</v>
      </c>
      <c r="CW901" t="e">
        <f t="shared" si="970"/>
        <v>#N/A</v>
      </c>
      <c r="CX901" t="e">
        <f t="shared" si="971"/>
        <v>#N/A</v>
      </c>
      <c r="CY901" t="e">
        <f t="shared" si="972"/>
        <v>#N/A</v>
      </c>
      <c r="CZ901" t="e">
        <f t="shared" si="973"/>
        <v>#N/A</v>
      </c>
      <c r="DA901" t="e">
        <f t="shared" si="974"/>
        <v>#N/A</v>
      </c>
      <c r="DB901" t="e">
        <f t="shared" si="975"/>
        <v>#N/A</v>
      </c>
      <c r="DC901" t="e">
        <f t="shared" si="976"/>
        <v>#N/A</v>
      </c>
      <c r="DD901" t="e">
        <f t="shared" si="977"/>
        <v>#N/A</v>
      </c>
      <c r="DE901" t="e">
        <f t="shared" si="978"/>
        <v>#N/A</v>
      </c>
      <c r="DF901" t="e">
        <f t="shared" si="979"/>
        <v>#N/A</v>
      </c>
    </row>
    <row r="902" spans="1:110" x14ac:dyDescent="0.25">
      <c r="A902" s="4">
        <f>raw!$A903:$A903</f>
        <v>0</v>
      </c>
      <c r="B902" s="6">
        <f>raw!$B903:$B903</f>
        <v>0</v>
      </c>
      <c r="D902" t="e">
        <f>IF(score!$C902=".",".",IF(score!$C902=0,"1",IF(score!$C902=25,"0",IF(score!$C902=50,"0",IF(score!$C902=75,"0",IF(score!$C902=100,"0"))))))</f>
        <v>#N/A</v>
      </c>
      <c r="E902" t="e">
        <f>IF(score!$C902=".",".",IF(score!$C902=0,"0",IF(score!$C902=25,"1",IF(score!$C902=50,"0",IF(score!$C902=75,"0",IF(score!$C902=100,"0"))))))</f>
        <v>#N/A</v>
      </c>
      <c r="F902" t="e">
        <f>IF(score!$C902=".",".",IF(score!$C902=0,"0",IF(score!$C902=25,"0",IF(score!$C902=50,"1",IF(score!$C902=75,"0",IF(score!$C902=100,"0"))))))</f>
        <v>#N/A</v>
      </c>
      <c r="G902" t="e">
        <f>IF(score!$C902=".",".",IF(score!$C902=0,"0",IF(score!$C902=25,"0",IF(score!$C902=50,"0",IF(score!$C902=75,"1",IF(score!$C902=100,"0"))))))</f>
        <v>#N/A</v>
      </c>
      <c r="H902" t="e">
        <f>IF(score!$D902=".",".",IF(score!$D902=0,"1",IF(score!$D902=50,"0",IF(score!$D902=100,"0"))))</f>
        <v>#N/A</v>
      </c>
      <c r="I902" t="e">
        <f>IF(score!$D902=".",".",IF(score!$D902=0,"0",IF(score!$D902=50,"1",IF(score!$D902=100,"0"))))</f>
        <v>#N/A</v>
      </c>
      <c r="J902" t="e">
        <f>IF(score!$E902=".",".",IF(score!$E902=0,"1",IF(score!$E902=50,"0",IF(score!$E902=100,"0"))))</f>
        <v>#N/A</v>
      </c>
      <c r="K902" t="e">
        <f>IF(score!$E902=".",".",IF(score!$E902=0,"0",IF(score!$E902=50,"1",IF(score!$E902=100,"0"))))</f>
        <v>#N/A</v>
      </c>
      <c r="L902" t="e">
        <f>IF(score!$F902=".",".",IF(score!$F902=0,"1",IF(score!$F902=100,"0")))</f>
        <v>#N/A</v>
      </c>
      <c r="M902" t="e">
        <f>IF(score!$G902=".",".",IF(score!$G902=0,"1",IF(score!$G902=100,"0")))</f>
        <v>#N/A</v>
      </c>
      <c r="N902" t="e">
        <f>IF(score!$H902=".",".",IF(score!$H902=0,"1",IF(score!$H902=100,"0")))</f>
        <v>#N/A</v>
      </c>
      <c r="O902" t="e">
        <f>IF(score!$I902=".",".",IF(score!$I902=0,"1",IF(score!$I902=50,"0",IF(score!$I902=100,"0"))))</f>
        <v>#N/A</v>
      </c>
      <c r="P902" t="e">
        <f>IF(score!$J902=".",".",IF(score!$J902=0,"1",IF(score!$J902=25,"0",IF(score!$J902=50,"0",IF(score!$J902=75,"0",IF(score!$J902=100,"0"))))))</f>
        <v>#N/A</v>
      </c>
      <c r="Q902" t="e">
        <f>IF(score!$J902=".",".",IF(score!$J902=0,"0",IF(score!$J902=25,"1",IF(score!$J902=50,"0",IF(score!$J902=75,"0",IF(score!$J902=100,"0"))))))</f>
        <v>#N/A</v>
      </c>
      <c r="R902" t="e">
        <f>IF(score!$J902=".",".",IF(score!$J902=0,"0",IF(score!$J902=25,"0",IF(score!$J902=50,"1",IF(score!$J902=75,"0",IF(score!$J902=100,"0"))))))</f>
        <v>#N/A</v>
      </c>
      <c r="S902" t="e">
        <f>IF(score!$J902=".",".",IF(score!$J902=0,"0",IF(score!$J902=25,"0",IF(score!$J902=50,"0",IF(score!$J902=75,"1",IF(score!$J902=100,"0"))))))</f>
        <v>#N/A</v>
      </c>
      <c r="T902" t="e">
        <f>IF(score!$K902=".",".",IF(score!$K902=0,"1",IF(score!$K902=20,"0",IF(score!$K902=40,"0",IF(score!$K902=60,"0",IF(score!$K902=80,"0",IF(score!$K902=100,"0")))))))</f>
        <v>#N/A</v>
      </c>
      <c r="U902" t="e">
        <f>IF(score!$K902=".",".",IF(score!$K902=0,"0",IF(score!$K902=20,"1",IF(score!$K902=40,"0",IF(score!$K902=60,"0",IF(score!$K902=80,"0",IF(score!$K902=100,"0")))))))</f>
        <v>#N/A</v>
      </c>
      <c r="V902" t="e">
        <f>IF(score!$K902=".",".",IF(score!$K902=0,"0",IF(score!$K902=20,"0",IF(score!$K902=40,"1",IF(score!$K902=60,"0",IF(score!$K902=80,"0",IF(score!$K902=100,"0")))))))</f>
        <v>#N/A</v>
      </c>
      <c r="W902" t="e">
        <f>IF(score!$K902=".",".",IF(score!$K902=0,"0",IF(score!$K902=20,"0",IF(score!$K902=40,"0",IF(score!$K902=60,"1",IF(score!$K902=80,"0",IF(score!$K902=100,"0")))))))</f>
        <v>#N/A</v>
      </c>
      <c r="X902" t="e">
        <f>IF(score!$K902=".",".",IF(score!$K902=0,"0",IF(score!$K902=20,"0",IF(score!$K902=40,"0",IF(score!$K902=60,"0",IF(score!$K902=80,"1",IF(score!$K902=100,"0")))))))</f>
        <v>#N/A</v>
      </c>
      <c r="Y902" t="e">
        <f>IF(score!$L902=".",".",IF(score!$L902=0,"1",IF(score!$L902=20,"0",IF(score!$L902=40,"0",IF(score!$L902=60,"0",IF(score!$L902=80,"0",IF(score!$L902=100,"0")))))))</f>
        <v>#N/A</v>
      </c>
      <c r="Z902" t="e">
        <f>IF(score!$L902=".",".",IF(score!$L902=0,"0",IF(score!$L902=20,"1",IF(score!$L902=40,"0",IF(score!$L902=60,"0",IF(score!$L902=80,"0",IF(score!$L902=100,"0")))))))</f>
        <v>#N/A</v>
      </c>
      <c r="AA902" t="e">
        <f>IF(score!$L902=".",".",IF(score!$L902=0,"0",IF(score!$L902=20,"0",IF(score!$L902=40,"1",IF(score!$L902=60,"0",IF(score!$L902=80,"0",IF(score!$L902=100,"0")))))))</f>
        <v>#N/A</v>
      </c>
      <c r="AB902" t="e">
        <f>IF(score!$L902=".",".",IF(score!$L902=0,"0",IF(score!$L902=20,"0",IF(score!$L902=40,"0",IF(score!$L902=60,"1",IF(score!$L902=80,"0",IF(score!$L902=100,"0")))))))</f>
        <v>#N/A</v>
      </c>
      <c r="AC902" t="e">
        <f>IF(score!$L902=".",".",IF(score!$L902=0,"0",IF(score!$L902=20,"0",IF(score!$L902=40,"0",IF(score!$L902=60,"0",IF(score!$L902=80,"1",IF(score!L902=100,"0")))))))</f>
        <v>#N/A</v>
      </c>
      <c r="AD902" t="e">
        <f>IF(score!$M902=".",".",IF(score!$M902=0,"1",IF(score!$M902=20,"0",IF(score!$M902=40,"0",IF(score!$M902=60,"0",IF(score!$M902=80,"0",IF(score!$M902=100,"0")))))))</f>
        <v>#N/A</v>
      </c>
      <c r="AE902" t="e">
        <f>IF(score!$M902=".",".",IF(score!$M902=0,"0",IF(score!$M902=20,"1",IF(score!$M902=40,"0",IF(score!$M902=60,"0",IF(score!$M902=80,"0",IF(score!$M902=100,"0")))))))</f>
        <v>#N/A</v>
      </c>
      <c r="AF902" t="e">
        <f>IF(score!$M902=".",".",IF(score!$M902=0,"0",IF(score!$M902=20,"0",IF(score!$M902=40,"1",IF(score!$M902=60,"0",IF(score!$M902=80,"0",IF(score!$M902=100,"0")))))))</f>
        <v>#N/A</v>
      </c>
      <c r="AG902" t="e">
        <f>IF(score!$M902=".",".",IF(score!$M902=0,"0",IF(score!$M902=20,"0",IF(score!$M902=40,"0",IF(score!$M902=60,"1",IF(score!$M902=80,"0",IF(score!$M902=100,"0")))))))</f>
        <v>#N/A</v>
      </c>
      <c r="AH902" t="e">
        <f>IF(score!$M902=".",".",IF(score!$M902=0,"0",IF(score!$M902=20,"0",IF(score!$M902=40,"0",IF(score!$M902=60,"0",IF(score!$M902=80,"1",IF(score!$M902=100,"0")))))))</f>
        <v>#N/A</v>
      </c>
      <c r="AI902" t="e">
        <f>IF(score!$N902=".",".",IF(score!$N902=0,"1",IF(score!$N902=25,"0",IF(score!$N902=50,"0",IF(score!$N902=75,"0",IF(score!$N902=100,"0"))))))</f>
        <v>#N/A</v>
      </c>
      <c r="AJ902" t="e">
        <f>IF(score!$N902=".",".",IF(score!$N902=0,"0",IF(score!$N902=25,"1",IF(score!$N902=50,"0",IF(score!$N902=75,"0",IF(score!$N902=100,"0"))))))</f>
        <v>#N/A</v>
      </c>
      <c r="AK902" t="e">
        <f>IF(score!$N902=".",".",IF(score!$N902=0,"0",IF(score!$N902=25,"0",IF(score!$N902=50,"1",IF(score!$N902=75,"0",IF(score!$N902=100,"0"))))))</f>
        <v>#N/A</v>
      </c>
      <c r="AL902" t="e">
        <f>IF(score!$N902=".",".",IF(score!$N902=0,"0",IF(score!$N902=25,"0",IF(score!$N902=50,"0",IF(score!$N902=75,"1",IF(score!$N902=100,"0"))))))</f>
        <v>#N/A</v>
      </c>
      <c r="AN902" t="e">
        <f t="shared" si="910"/>
        <v>#N/A</v>
      </c>
      <c r="AO902" t="e">
        <f t="shared" si="911"/>
        <v>#N/A</v>
      </c>
      <c r="AP902" t="e">
        <f t="shared" si="912"/>
        <v>#N/A</v>
      </c>
      <c r="AQ902" t="e">
        <f t="shared" si="913"/>
        <v>#N/A</v>
      </c>
      <c r="AR902" t="e">
        <f t="shared" si="914"/>
        <v>#N/A</v>
      </c>
      <c r="AS902" t="e">
        <f t="shared" si="915"/>
        <v>#N/A</v>
      </c>
      <c r="AT902" t="e">
        <f t="shared" si="916"/>
        <v>#N/A</v>
      </c>
      <c r="AU902" t="e">
        <f t="shared" si="917"/>
        <v>#N/A</v>
      </c>
      <c r="AV902" t="e">
        <f t="shared" si="918"/>
        <v>#N/A</v>
      </c>
      <c r="AW902" t="e">
        <f t="shared" si="919"/>
        <v>#N/A</v>
      </c>
      <c r="AX902" t="e">
        <f t="shared" si="920"/>
        <v>#N/A</v>
      </c>
      <c r="AY902" t="e">
        <f t="shared" si="921"/>
        <v>#N/A</v>
      </c>
      <c r="AZ902" t="e">
        <f t="shared" si="922"/>
        <v>#N/A</v>
      </c>
      <c r="BA902" t="e">
        <f t="shared" si="923"/>
        <v>#N/A</v>
      </c>
      <c r="BB902" t="e">
        <f t="shared" si="924"/>
        <v>#N/A</v>
      </c>
      <c r="BC902" t="e">
        <f t="shared" si="925"/>
        <v>#N/A</v>
      </c>
      <c r="BD902" t="e">
        <f t="shared" si="926"/>
        <v>#N/A</v>
      </c>
      <c r="BE902" t="e">
        <f t="shared" si="927"/>
        <v>#N/A</v>
      </c>
      <c r="BF902" t="e">
        <f t="shared" si="928"/>
        <v>#N/A</v>
      </c>
      <c r="BG902" t="e">
        <f t="shared" si="929"/>
        <v>#N/A</v>
      </c>
      <c r="BH902" t="e">
        <f t="shared" si="930"/>
        <v>#N/A</v>
      </c>
      <c r="BI902" t="e">
        <f t="shared" si="931"/>
        <v>#N/A</v>
      </c>
      <c r="BJ902" t="e">
        <f t="shared" si="932"/>
        <v>#N/A</v>
      </c>
      <c r="BK902" t="e">
        <f t="shared" si="933"/>
        <v>#N/A</v>
      </c>
      <c r="BL902" t="e">
        <f t="shared" si="934"/>
        <v>#N/A</v>
      </c>
      <c r="BM902" t="e">
        <f t="shared" si="935"/>
        <v>#N/A</v>
      </c>
      <c r="BN902" t="e">
        <f t="shared" si="936"/>
        <v>#N/A</v>
      </c>
      <c r="BO902" t="e">
        <f t="shared" si="937"/>
        <v>#N/A</v>
      </c>
      <c r="BP902" t="e">
        <f t="shared" si="938"/>
        <v>#N/A</v>
      </c>
      <c r="BQ902" t="e">
        <f t="shared" si="939"/>
        <v>#N/A</v>
      </c>
      <c r="BR902" t="e">
        <f t="shared" si="940"/>
        <v>#N/A</v>
      </c>
      <c r="BS902" t="e">
        <f t="shared" si="941"/>
        <v>#N/A</v>
      </c>
      <c r="BT902" t="e">
        <f t="shared" si="942"/>
        <v>#N/A</v>
      </c>
      <c r="BU902" t="e">
        <f t="shared" si="943"/>
        <v>#N/A</v>
      </c>
      <c r="BV902" t="e">
        <f t="shared" si="944"/>
        <v>#N/A</v>
      </c>
      <c r="BX902" t="e">
        <f t="shared" si="945"/>
        <v>#N/A</v>
      </c>
      <c r="BY902" t="e">
        <f t="shared" si="946"/>
        <v>#N/A</v>
      </c>
      <c r="BZ902" t="e">
        <f t="shared" si="947"/>
        <v>#N/A</v>
      </c>
      <c r="CA902" t="e">
        <f t="shared" si="948"/>
        <v>#N/A</v>
      </c>
      <c r="CB902" t="e">
        <f t="shared" si="949"/>
        <v>#N/A</v>
      </c>
      <c r="CC902" t="e">
        <f t="shared" si="950"/>
        <v>#N/A</v>
      </c>
      <c r="CD902" t="e">
        <f t="shared" si="951"/>
        <v>#N/A</v>
      </c>
      <c r="CE902" t="e">
        <f t="shared" si="952"/>
        <v>#N/A</v>
      </c>
      <c r="CF902" t="e">
        <f t="shared" si="953"/>
        <v>#N/A</v>
      </c>
      <c r="CG902" t="e">
        <f t="shared" si="954"/>
        <v>#N/A</v>
      </c>
      <c r="CH902" t="e">
        <f t="shared" si="955"/>
        <v>#N/A</v>
      </c>
      <c r="CI902" t="e">
        <f t="shared" si="956"/>
        <v>#N/A</v>
      </c>
      <c r="CJ902" t="e">
        <f t="shared" si="957"/>
        <v>#N/A</v>
      </c>
      <c r="CK902" t="e">
        <f t="shared" si="958"/>
        <v>#N/A</v>
      </c>
      <c r="CL902" t="e">
        <f t="shared" si="959"/>
        <v>#N/A</v>
      </c>
      <c r="CM902" t="e">
        <f t="shared" si="960"/>
        <v>#N/A</v>
      </c>
      <c r="CN902" t="e">
        <f t="shared" si="961"/>
        <v>#N/A</v>
      </c>
      <c r="CO902" t="e">
        <f t="shared" si="962"/>
        <v>#N/A</v>
      </c>
      <c r="CP902" t="e">
        <f t="shared" si="963"/>
        <v>#N/A</v>
      </c>
      <c r="CQ902" t="e">
        <f t="shared" si="964"/>
        <v>#N/A</v>
      </c>
      <c r="CR902" t="e">
        <f t="shared" si="965"/>
        <v>#N/A</v>
      </c>
      <c r="CS902" t="e">
        <f t="shared" si="966"/>
        <v>#N/A</v>
      </c>
      <c r="CT902" t="e">
        <f t="shared" si="967"/>
        <v>#N/A</v>
      </c>
      <c r="CU902" t="e">
        <f t="shared" si="968"/>
        <v>#N/A</v>
      </c>
      <c r="CV902" t="e">
        <f t="shared" si="969"/>
        <v>#N/A</v>
      </c>
      <c r="CW902" t="e">
        <f t="shared" si="970"/>
        <v>#N/A</v>
      </c>
      <c r="CX902" t="e">
        <f t="shared" si="971"/>
        <v>#N/A</v>
      </c>
      <c r="CY902" t="e">
        <f t="shared" si="972"/>
        <v>#N/A</v>
      </c>
      <c r="CZ902" t="e">
        <f t="shared" si="973"/>
        <v>#N/A</v>
      </c>
      <c r="DA902" t="e">
        <f t="shared" si="974"/>
        <v>#N/A</v>
      </c>
      <c r="DB902" t="e">
        <f t="shared" si="975"/>
        <v>#N/A</v>
      </c>
      <c r="DC902" t="e">
        <f t="shared" si="976"/>
        <v>#N/A</v>
      </c>
      <c r="DD902" t="e">
        <f t="shared" si="977"/>
        <v>#N/A</v>
      </c>
      <c r="DE902" t="e">
        <f t="shared" si="978"/>
        <v>#N/A</v>
      </c>
      <c r="DF902" t="e">
        <f t="shared" si="979"/>
        <v>#N/A</v>
      </c>
    </row>
    <row r="903" spans="1:110" x14ac:dyDescent="0.25">
      <c r="A903" s="4">
        <f>raw!$A904:$A904</f>
        <v>0</v>
      </c>
      <c r="B903" s="6">
        <f>raw!$B904:$B904</f>
        <v>0</v>
      </c>
      <c r="D903" t="e">
        <f>IF(score!$C903=".",".",IF(score!$C903=0,"1",IF(score!$C903=25,"0",IF(score!$C903=50,"0",IF(score!$C903=75,"0",IF(score!$C903=100,"0"))))))</f>
        <v>#N/A</v>
      </c>
      <c r="E903" t="e">
        <f>IF(score!$C903=".",".",IF(score!$C903=0,"0",IF(score!$C903=25,"1",IF(score!$C903=50,"0",IF(score!$C903=75,"0",IF(score!$C903=100,"0"))))))</f>
        <v>#N/A</v>
      </c>
      <c r="F903" t="e">
        <f>IF(score!$C903=".",".",IF(score!$C903=0,"0",IF(score!$C903=25,"0",IF(score!$C903=50,"1",IF(score!$C903=75,"0",IF(score!$C903=100,"0"))))))</f>
        <v>#N/A</v>
      </c>
      <c r="G903" t="e">
        <f>IF(score!$C903=".",".",IF(score!$C903=0,"0",IF(score!$C903=25,"0",IF(score!$C903=50,"0",IF(score!$C903=75,"1",IF(score!$C903=100,"0"))))))</f>
        <v>#N/A</v>
      </c>
      <c r="H903" t="e">
        <f>IF(score!$D903=".",".",IF(score!$D903=0,"1",IF(score!$D903=50,"0",IF(score!$D903=100,"0"))))</f>
        <v>#N/A</v>
      </c>
      <c r="I903" t="e">
        <f>IF(score!$D903=".",".",IF(score!$D903=0,"0",IF(score!$D903=50,"1",IF(score!$D903=100,"0"))))</f>
        <v>#N/A</v>
      </c>
      <c r="J903" t="e">
        <f>IF(score!$E903=".",".",IF(score!$E903=0,"1",IF(score!$E903=50,"0",IF(score!$E903=100,"0"))))</f>
        <v>#N/A</v>
      </c>
      <c r="K903" t="e">
        <f>IF(score!$E903=".",".",IF(score!$E903=0,"0",IF(score!$E903=50,"1",IF(score!$E903=100,"0"))))</f>
        <v>#N/A</v>
      </c>
      <c r="L903" t="e">
        <f>IF(score!$F903=".",".",IF(score!$F903=0,"1",IF(score!$F903=100,"0")))</f>
        <v>#N/A</v>
      </c>
      <c r="M903" t="e">
        <f>IF(score!$G903=".",".",IF(score!$G903=0,"1",IF(score!$G903=100,"0")))</f>
        <v>#N/A</v>
      </c>
      <c r="N903" t="e">
        <f>IF(score!$H903=".",".",IF(score!$H903=0,"1",IF(score!$H903=100,"0")))</f>
        <v>#N/A</v>
      </c>
      <c r="O903" t="e">
        <f>IF(score!$I903=".",".",IF(score!$I903=0,"1",IF(score!$I903=50,"0",IF(score!$I903=100,"0"))))</f>
        <v>#N/A</v>
      </c>
      <c r="P903" t="e">
        <f>IF(score!$J903=".",".",IF(score!$J903=0,"1",IF(score!$J903=25,"0",IF(score!$J903=50,"0",IF(score!$J903=75,"0",IF(score!$J903=100,"0"))))))</f>
        <v>#N/A</v>
      </c>
      <c r="Q903" t="e">
        <f>IF(score!$J903=".",".",IF(score!$J903=0,"0",IF(score!$J903=25,"1",IF(score!$J903=50,"0",IF(score!$J903=75,"0",IF(score!$J903=100,"0"))))))</f>
        <v>#N/A</v>
      </c>
      <c r="R903" t="e">
        <f>IF(score!$J903=".",".",IF(score!$J903=0,"0",IF(score!$J903=25,"0",IF(score!$J903=50,"1",IF(score!$J903=75,"0",IF(score!$J903=100,"0"))))))</f>
        <v>#N/A</v>
      </c>
      <c r="S903" t="e">
        <f>IF(score!$J903=".",".",IF(score!$J903=0,"0",IF(score!$J903=25,"0",IF(score!$J903=50,"0",IF(score!$J903=75,"1",IF(score!$J903=100,"0"))))))</f>
        <v>#N/A</v>
      </c>
      <c r="T903" t="e">
        <f>IF(score!$K903=".",".",IF(score!$K903=0,"1",IF(score!$K903=20,"0",IF(score!$K903=40,"0",IF(score!$K903=60,"0",IF(score!$K903=80,"0",IF(score!$K903=100,"0")))))))</f>
        <v>#N/A</v>
      </c>
      <c r="U903" t="e">
        <f>IF(score!$K903=".",".",IF(score!$K903=0,"0",IF(score!$K903=20,"1",IF(score!$K903=40,"0",IF(score!$K903=60,"0",IF(score!$K903=80,"0",IF(score!$K903=100,"0")))))))</f>
        <v>#N/A</v>
      </c>
      <c r="V903" t="e">
        <f>IF(score!$K903=".",".",IF(score!$K903=0,"0",IF(score!$K903=20,"0",IF(score!$K903=40,"1",IF(score!$K903=60,"0",IF(score!$K903=80,"0",IF(score!$K903=100,"0")))))))</f>
        <v>#N/A</v>
      </c>
      <c r="W903" t="e">
        <f>IF(score!$K903=".",".",IF(score!$K903=0,"0",IF(score!$K903=20,"0",IF(score!$K903=40,"0",IF(score!$K903=60,"1",IF(score!$K903=80,"0",IF(score!$K903=100,"0")))))))</f>
        <v>#N/A</v>
      </c>
      <c r="X903" t="e">
        <f>IF(score!$K903=".",".",IF(score!$K903=0,"0",IF(score!$K903=20,"0",IF(score!$K903=40,"0",IF(score!$K903=60,"0",IF(score!$K903=80,"1",IF(score!$K903=100,"0")))))))</f>
        <v>#N/A</v>
      </c>
      <c r="Y903" t="e">
        <f>IF(score!$L903=".",".",IF(score!$L903=0,"1",IF(score!$L903=20,"0",IF(score!$L903=40,"0",IF(score!$L903=60,"0",IF(score!$L903=80,"0",IF(score!$L903=100,"0")))))))</f>
        <v>#N/A</v>
      </c>
      <c r="Z903" t="e">
        <f>IF(score!$L903=".",".",IF(score!$L903=0,"0",IF(score!$L903=20,"1",IF(score!$L903=40,"0",IF(score!$L903=60,"0",IF(score!$L903=80,"0",IF(score!$L903=100,"0")))))))</f>
        <v>#N/A</v>
      </c>
      <c r="AA903" t="e">
        <f>IF(score!$L903=".",".",IF(score!$L903=0,"0",IF(score!$L903=20,"0",IF(score!$L903=40,"1",IF(score!$L903=60,"0",IF(score!$L903=80,"0",IF(score!$L903=100,"0")))))))</f>
        <v>#N/A</v>
      </c>
      <c r="AB903" t="e">
        <f>IF(score!$L903=".",".",IF(score!$L903=0,"0",IF(score!$L903=20,"0",IF(score!$L903=40,"0",IF(score!$L903=60,"1",IF(score!$L903=80,"0",IF(score!$L903=100,"0")))))))</f>
        <v>#N/A</v>
      </c>
      <c r="AC903" t="e">
        <f>IF(score!$L903=".",".",IF(score!$L903=0,"0",IF(score!$L903=20,"0",IF(score!$L903=40,"0",IF(score!$L903=60,"0",IF(score!$L903=80,"1",IF(score!L903=100,"0")))))))</f>
        <v>#N/A</v>
      </c>
      <c r="AD903" t="e">
        <f>IF(score!$M903=".",".",IF(score!$M903=0,"1",IF(score!$M903=20,"0",IF(score!$M903=40,"0",IF(score!$M903=60,"0",IF(score!$M903=80,"0",IF(score!$M903=100,"0")))))))</f>
        <v>#N/A</v>
      </c>
      <c r="AE903" t="e">
        <f>IF(score!$M903=".",".",IF(score!$M903=0,"0",IF(score!$M903=20,"1",IF(score!$M903=40,"0",IF(score!$M903=60,"0",IF(score!$M903=80,"0",IF(score!$M903=100,"0")))))))</f>
        <v>#N/A</v>
      </c>
      <c r="AF903" t="e">
        <f>IF(score!$M903=".",".",IF(score!$M903=0,"0",IF(score!$M903=20,"0",IF(score!$M903=40,"1",IF(score!$M903=60,"0",IF(score!$M903=80,"0",IF(score!$M903=100,"0")))))))</f>
        <v>#N/A</v>
      </c>
      <c r="AG903" t="e">
        <f>IF(score!$M903=".",".",IF(score!$M903=0,"0",IF(score!$M903=20,"0",IF(score!$M903=40,"0",IF(score!$M903=60,"1",IF(score!$M903=80,"0",IF(score!$M903=100,"0")))))))</f>
        <v>#N/A</v>
      </c>
      <c r="AH903" t="e">
        <f>IF(score!$M903=".",".",IF(score!$M903=0,"0",IF(score!$M903=20,"0",IF(score!$M903=40,"0",IF(score!$M903=60,"0",IF(score!$M903=80,"1",IF(score!$M903=100,"0")))))))</f>
        <v>#N/A</v>
      </c>
      <c r="AI903" t="e">
        <f>IF(score!$N903=".",".",IF(score!$N903=0,"1",IF(score!$N903=25,"0",IF(score!$N903=50,"0",IF(score!$N903=75,"0",IF(score!$N903=100,"0"))))))</f>
        <v>#N/A</v>
      </c>
      <c r="AJ903" t="e">
        <f>IF(score!$N903=".",".",IF(score!$N903=0,"0",IF(score!$N903=25,"1",IF(score!$N903=50,"0",IF(score!$N903=75,"0",IF(score!$N903=100,"0"))))))</f>
        <v>#N/A</v>
      </c>
      <c r="AK903" t="e">
        <f>IF(score!$N903=".",".",IF(score!$N903=0,"0",IF(score!$N903=25,"0",IF(score!$N903=50,"1",IF(score!$N903=75,"0",IF(score!$N903=100,"0"))))))</f>
        <v>#N/A</v>
      </c>
      <c r="AL903" t="e">
        <f>IF(score!$N903=".",".",IF(score!$N903=0,"0",IF(score!$N903=25,"0",IF(score!$N903=50,"0",IF(score!$N903=75,"1",IF(score!$N903=100,"0"))))))</f>
        <v>#N/A</v>
      </c>
      <c r="AN903" t="e">
        <f t="shared" si="910"/>
        <v>#N/A</v>
      </c>
      <c r="AO903" t="e">
        <f t="shared" si="911"/>
        <v>#N/A</v>
      </c>
      <c r="AP903" t="e">
        <f t="shared" si="912"/>
        <v>#N/A</v>
      </c>
      <c r="AQ903" t="e">
        <f t="shared" si="913"/>
        <v>#N/A</v>
      </c>
      <c r="AR903" t="e">
        <f t="shared" si="914"/>
        <v>#N/A</v>
      </c>
      <c r="AS903" t="e">
        <f t="shared" si="915"/>
        <v>#N/A</v>
      </c>
      <c r="AT903" t="e">
        <f t="shared" si="916"/>
        <v>#N/A</v>
      </c>
      <c r="AU903" t="e">
        <f t="shared" si="917"/>
        <v>#N/A</v>
      </c>
      <c r="AV903" t="e">
        <f t="shared" si="918"/>
        <v>#N/A</v>
      </c>
      <c r="AW903" t="e">
        <f t="shared" si="919"/>
        <v>#N/A</v>
      </c>
      <c r="AX903" t="e">
        <f t="shared" si="920"/>
        <v>#N/A</v>
      </c>
      <c r="AY903" t="e">
        <f t="shared" si="921"/>
        <v>#N/A</v>
      </c>
      <c r="AZ903" t="e">
        <f t="shared" si="922"/>
        <v>#N/A</v>
      </c>
      <c r="BA903" t="e">
        <f t="shared" si="923"/>
        <v>#N/A</v>
      </c>
      <c r="BB903" t="e">
        <f t="shared" si="924"/>
        <v>#N/A</v>
      </c>
      <c r="BC903" t="e">
        <f t="shared" si="925"/>
        <v>#N/A</v>
      </c>
      <c r="BD903" t="e">
        <f t="shared" si="926"/>
        <v>#N/A</v>
      </c>
      <c r="BE903" t="e">
        <f t="shared" si="927"/>
        <v>#N/A</v>
      </c>
      <c r="BF903" t="e">
        <f t="shared" si="928"/>
        <v>#N/A</v>
      </c>
      <c r="BG903" t="e">
        <f t="shared" si="929"/>
        <v>#N/A</v>
      </c>
      <c r="BH903" t="e">
        <f t="shared" si="930"/>
        <v>#N/A</v>
      </c>
      <c r="BI903" t="e">
        <f t="shared" si="931"/>
        <v>#N/A</v>
      </c>
      <c r="BJ903" t="e">
        <f t="shared" si="932"/>
        <v>#N/A</v>
      </c>
      <c r="BK903" t="e">
        <f t="shared" si="933"/>
        <v>#N/A</v>
      </c>
      <c r="BL903" t="e">
        <f t="shared" si="934"/>
        <v>#N/A</v>
      </c>
      <c r="BM903" t="e">
        <f t="shared" si="935"/>
        <v>#N/A</v>
      </c>
      <c r="BN903" t="e">
        <f t="shared" si="936"/>
        <v>#N/A</v>
      </c>
      <c r="BO903" t="e">
        <f t="shared" si="937"/>
        <v>#N/A</v>
      </c>
      <c r="BP903" t="e">
        <f t="shared" si="938"/>
        <v>#N/A</v>
      </c>
      <c r="BQ903" t="e">
        <f t="shared" si="939"/>
        <v>#N/A</v>
      </c>
      <c r="BR903" t="e">
        <f t="shared" si="940"/>
        <v>#N/A</v>
      </c>
      <c r="BS903" t="e">
        <f t="shared" si="941"/>
        <v>#N/A</v>
      </c>
      <c r="BT903" t="e">
        <f t="shared" si="942"/>
        <v>#N/A</v>
      </c>
      <c r="BU903" t="e">
        <f t="shared" si="943"/>
        <v>#N/A</v>
      </c>
      <c r="BV903" t="e">
        <f t="shared" si="944"/>
        <v>#N/A</v>
      </c>
      <c r="BX903" t="e">
        <f t="shared" si="945"/>
        <v>#N/A</v>
      </c>
      <c r="BY903" t="e">
        <f t="shared" si="946"/>
        <v>#N/A</v>
      </c>
      <c r="BZ903" t="e">
        <f t="shared" si="947"/>
        <v>#N/A</v>
      </c>
      <c r="CA903" t="e">
        <f t="shared" si="948"/>
        <v>#N/A</v>
      </c>
      <c r="CB903" t="e">
        <f t="shared" si="949"/>
        <v>#N/A</v>
      </c>
      <c r="CC903" t="e">
        <f t="shared" si="950"/>
        <v>#N/A</v>
      </c>
      <c r="CD903" t="e">
        <f t="shared" si="951"/>
        <v>#N/A</v>
      </c>
      <c r="CE903" t="e">
        <f t="shared" si="952"/>
        <v>#N/A</v>
      </c>
      <c r="CF903" t="e">
        <f t="shared" si="953"/>
        <v>#N/A</v>
      </c>
      <c r="CG903" t="e">
        <f t="shared" si="954"/>
        <v>#N/A</v>
      </c>
      <c r="CH903" t="e">
        <f t="shared" si="955"/>
        <v>#N/A</v>
      </c>
      <c r="CI903" t="e">
        <f t="shared" si="956"/>
        <v>#N/A</v>
      </c>
      <c r="CJ903" t="e">
        <f t="shared" si="957"/>
        <v>#N/A</v>
      </c>
      <c r="CK903" t="e">
        <f t="shared" si="958"/>
        <v>#N/A</v>
      </c>
      <c r="CL903" t="e">
        <f t="shared" si="959"/>
        <v>#N/A</v>
      </c>
      <c r="CM903" t="e">
        <f t="shared" si="960"/>
        <v>#N/A</v>
      </c>
      <c r="CN903" t="e">
        <f t="shared" si="961"/>
        <v>#N/A</v>
      </c>
      <c r="CO903" t="e">
        <f t="shared" si="962"/>
        <v>#N/A</v>
      </c>
      <c r="CP903" t="e">
        <f t="shared" si="963"/>
        <v>#N/A</v>
      </c>
      <c r="CQ903" t="e">
        <f t="shared" si="964"/>
        <v>#N/A</v>
      </c>
      <c r="CR903" t="e">
        <f t="shared" si="965"/>
        <v>#N/A</v>
      </c>
      <c r="CS903" t="e">
        <f t="shared" si="966"/>
        <v>#N/A</v>
      </c>
      <c r="CT903" t="e">
        <f t="shared" si="967"/>
        <v>#N/A</v>
      </c>
      <c r="CU903" t="e">
        <f t="shared" si="968"/>
        <v>#N/A</v>
      </c>
      <c r="CV903" t="e">
        <f t="shared" si="969"/>
        <v>#N/A</v>
      </c>
      <c r="CW903" t="e">
        <f t="shared" si="970"/>
        <v>#N/A</v>
      </c>
      <c r="CX903" t="e">
        <f t="shared" si="971"/>
        <v>#N/A</v>
      </c>
      <c r="CY903" t="e">
        <f t="shared" si="972"/>
        <v>#N/A</v>
      </c>
      <c r="CZ903" t="e">
        <f t="shared" si="973"/>
        <v>#N/A</v>
      </c>
      <c r="DA903" t="e">
        <f t="shared" si="974"/>
        <v>#N/A</v>
      </c>
      <c r="DB903" t="e">
        <f t="shared" si="975"/>
        <v>#N/A</v>
      </c>
      <c r="DC903" t="e">
        <f t="shared" si="976"/>
        <v>#N/A</v>
      </c>
      <c r="DD903" t="e">
        <f t="shared" si="977"/>
        <v>#N/A</v>
      </c>
      <c r="DE903" t="e">
        <f t="shared" si="978"/>
        <v>#N/A</v>
      </c>
      <c r="DF903" t="e">
        <f t="shared" si="979"/>
        <v>#N/A</v>
      </c>
    </row>
    <row r="904" spans="1:110" x14ac:dyDescent="0.25">
      <c r="A904" s="4">
        <f>raw!$A905:$A905</f>
        <v>0</v>
      </c>
      <c r="B904" s="6">
        <f>raw!$B905:$B905</f>
        <v>0</v>
      </c>
      <c r="D904" t="e">
        <f>IF(score!$C904=".",".",IF(score!$C904=0,"1",IF(score!$C904=25,"0",IF(score!$C904=50,"0",IF(score!$C904=75,"0",IF(score!$C904=100,"0"))))))</f>
        <v>#N/A</v>
      </c>
      <c r="E904" t="e">
        <f>IF(score!$C904=".",".",IF(score!$C904=0,"0",IF(score!$C904=25,"1",IF(score!$C904=50,"0",IF(score!$C904=75,"0",IF(score!$C904=100,"0"))))))</f>
        <v>#N/A</v>
      </c>
      <c r="F904" t="e">
        <f>IF(score!$C904=".",".",IF(score!$C904=0,"0",IF(score!$C904=25,"0",IF(score!$C904=50,"1",IF(score!$C904=75,"0",IF(score!$C904=100,"0"))))))</f>
        <v>#N/A</v>
      </c>
      <c r="G904" t="e">
        <f>IF(score!$C904=".",".",IF(score!$C904=0,"0",IF(score!$C904=25,"0",IF(score!$C904=50,"0",IF(score!$C904=75,"1",IF(score!$C904=100,"0"))))))</f>
        <v>#N/A</v>
      </c>
      <c r="H904" t="e">
        <f>IF(score!$D904=".",".",IF(score!$D904=0,"1",IF(score!$D904=50,"0",IF(score!$D904=100,"0"))))</f>
        <v>#N/A</v>
      </c>
      <c r="I904" t="e">
        <f>IF(score!$D904=".",".",IF(score!$D904=0,"0",IF(score!$D904=50,"1",IF(score!$D904=100,"0"))))</f>
        <v>#N/A</v>
      </c>
      <c r="J904" t="e">
        <f>IF(score!$E904=".",".",IF(score!$E904=0,"1",IF(score!$E904=50,"0",IF(score!$E904=100,"0"))))</f>
        <v>#N/A</v>
      </c>
      <c r="K904" t="e">
        <f>IF(score!$E904=".",".",IF(score!$E904=0,"0",IF(score!$E904=50,"1",IF(score!$E904=100,"0"))))</f>
        <v>#N/A</v>
      </c>
      <c r="L904" t="e">
        <f>IF(score!$F904=".",".",IF(score!$F904=0,"1",IF(score!$F904=100,"0")))</f>
        <v>#N/A</v>
      </c>
      <c r="M904" t="e">
        <f>IF(score!$G904=".",".",IF(score!$G904=0,"1",IF(score!$G904=100,"0")))</f>
        <v>#N/A</v>
      </c>
      <c r="N904" t="e">
        <f>IF(score!$H904=".",".",IF(score!$H904=0,"1",IF(score!$H904=100,"0")))</f>
        <v>#N/A</v>
      </c>
      <c r="O904" t="e">
        <f>IF(score!$I904=".",".",IF(score!$I904=0,"1",IF(score!$I904=50,"0",IF(score!$I904=100,"0"))))</f>
        <v>#N/A</v>
      </c>
      <c r="P904" t="e">
        <f>IF(score!$J904=".",".",IF(score!$J904=0,"1",IF(score!$J904=25,"0",IF(score!$J904=50,"0",IF(score!$J904=75,"0",IF(score!$J904=100,"0"))))))</f>
        <v>#N/A</v>
      </c>
      <c r="Q904" t="e">
        <f>IF(score!$J904=".",".",IF(score!$J904=0,"0",IF(score!$J904=25,"1",IF(score!$J904=50,"0",IF(score!$J904=75,"0",IF(score!$J904=100,"0"))))))</f>
        <v>#N/A</v>
      </c>
      <c r="R904" t="e">
        <f>IF(score!$J904=".",".",IF(score!$J904=0,"0",IF(score!$J904=25,"0",IF(score!$J904=50,"1",IF(score!$J904=75,"0",IF(score!$J904=100,"0"))))))</f>
        <v>#N/A</v>
      </c>
      <c r="S904" t="e">
        <f>IF(score!$J904=".",".",IF(score!$J904=0,"0",IF(score!$J904=25,"0",IF(score!$J904=50,"0",IF(score!$J904=75,"1",IF(score!$J904=100,"0"))))))</f>
        <v>#N/A</v>
      </c>
      <c r="T904" t="e">
        <f>IF(score!$K904=".",".",IF(score!$K904=0,"1",IF(score!$K904=20,"0",IF(score!$K904=40,"0",IF(score!$K904=60,"0",IF(score!$K904=80,"0",IF(score!$K904=100,"0")))))))</f>
        <v>#N/A</v>
      </c>
      <c r="U904" t="e">
        <f>IF(score!$K904=".",".",IF(score!$K904=0,"0",IF(score!$K904=20,"1",IF(score!$K904=40,"0",IF(score!$K904=60,"0",IF(score!$K904=80,"0",IF(score!$K904=100,"0")))))))</f>
        <v>#N/A</v>
      </c>
      <c r="V904" t="e">
        <f>IF(score!$K904=".",".",IF(score!$K904=0,"0",IF(score!$K904=20,"0",IF(score!$K904=40,"1",IF(score!$K904=60,"0",IF(score!$K904=80,"0",IF(score!$K904=100,"0")))))))</f>
        <v>#N/A</v>
      </c>
      <c r="W904" t="e">
        <f>IF(score!$K904=".",".",IF(score!$K904=0,"0",IF(score!$K904=20,"0",IF(score!$K904=40,"0",IF(score!$K904=60,"1",IF(score!$K904=80,"0",IF(score!$K904=100,"0")))))))</f>
        <v>#N/A</v>
      </c>
      <c r="X904" t="e">
        <f>IF(score!$K904=".",".",IF(score!$K904=0,"0",IF(score!$K904=20,"0",IF(score!$K904=40,"0",IF(score!$K904=60,"0",IF(score!$K904=80,"1",IF(score!$K904=100,"0")))))))</f>
        <v>#N/A</v>
      </c>
      <c r="Y904" t="e">
        <f>IF(score!$L904=".",".",IF(score!$L904=0,"1",IF(score!$L904=20,"0",IF(score!$L904=40,"0",IF(score!$L904=60,"0",IF(score!$L904=80,"0",IF(score!$L904=100,"0")))))))</f>
        <v>#N/A</v>
      </c>
      <c r="Z904" t="e">
        <f>IF(score!$L904=".",".",IF(score!$L904=0,"0",IF(score!$L904=20,"1",IF(score!$L904=40,"0",IF(score!$L904=60,"0",IF(score!$L904=80,"0",IF(score!$L904=100,"0")))))))</f>
        <v>#N/A</v>
      </c>
      <c r="AA904" t="e">
        <f>IF(score!$L904=".",".",IF(score!$L904=0,"0",IF(score!$L904=20,"0",IF(score!$L904=40,"1",IF(score!$L904=60,"0",IF(score!$L904=80,"0",IF(score!$L904=100,"0")))))))</f>
        <v>#N/A</v>
      </c>
      <c r="AB904" t="e">
        <f>IF(score!$L904=".",".",IF(score!$L904=0,"0",IF(score!$L904=20,"0",IF(score!$L904=40,"0",IF(score!$L904=60,"1",IF(score!$L904=80,"0",IF(score!$L904=100,"0")))))))</f>
        <v>#N/A</v>
      </c>
      <c r="AC904" t="e">
        <f>IF(score!$L904=".",".",IF(score!$L904=0,"0",IF(score!$L904=20,"0",IF(score!$L904=40,"0",IF(score!$L904=60,"0",IF(score!$L904=80,"1",IF(score!L904=100,"0")))))))</f>
        <v>#N/A</v>
      </c>
      <c r="AD904" t="e">
        <f>IF(score!$M904=".",".",IF(score!$M904=0,"1",IF(score!$M904=20,"0",IF(score!$M904=40,"0",IF(score!$M904=60,"0",IF(score!$M904=80,"0",IF(score!$M904=100,"0")))))))</f>
        <v>#N/A</v>
      </c>
      <c r="AE904" t="e">
        <f>IF(score!$M904=".",".",IF(score!$M904=0,"0",IF(score!$M904=20,"1",IF(score!$M904=40,"0",IF(score!$M904=60,"0",IF(score!$M904=80,"0",IF(score!$M904=100,"0")))))))</f>
        <v>#N/A</v>
      </c>
      <c r="AF904" t="e">
        <f>IF(score!$M904=".",".",IF(score!$M904=0,"0",IF(score!$M904=20,"0",IF(score!$M904=40,"1",IF(score!$M904=60,"0",IF(score!$M904=80,"0",IF(score!$M904=100,"0")))))))</f>
        <v>#N/A</v>
      </c>
      <c r="AG904" t="e">
        <f>IF(score!$M904=".",".",IF(score!$M904=0,"0",IF(score!$M904=20,"0",IF(score!$M904=40,"0",IF(score!$M904=60,"1",IF(score!$M904=80,"0",IF(score!$M904=100,"0")))))))</f>
        <v>#N/A</v>
      </c>
      <c r="AH904" t="e">
        <f>IF(score!$M904=".",".",IF(score!$M904=0,"0",IF(score!$M904=20,"0",IF(score!$M904=40,"0",IF(score!$M904=60,"0",IF(score!$M904=80,"1",IF(score!$M904=100,"0")))))))</f>
        <v>#N/A</v>
      </c>
      <c r="AI904" t="e">
        <f>IF(score!$N904=".",".",IF(score!$N904=0,"1",IF(score!$N904=25,"0",IF(score!$N904=50,"0",IF(score!$N904=75,"0",IF(score!$N904=100,"0"))))))</f>
        <v>#N/A</v>
      </c>
      <c r="AJ904" t="e">
        <f>IF(score!$N904=".",".",IF(score!$N904=0,"0",IF(score!$N904=25,"1",IF(score!$N904=50,"0",IF(score!$N904=75,"0",IF(score!$N904=100,"0"))))))</f>
        <v>#N/A</v>
      </c>
      <c r="AK904" t="e">
        <f>IF(score!$N904=".",".",IF(score!$N904=0,"0",IF(score!$N904=25,"0",IF(score!$N904=50,"1",IF(score!$N904=75,"0",IF(score!$N904=100,"0"))))))</f>
        <v>#N/A</v>
      </c>
      <c r="AL904" t="e">
        <f>IF(score!$N904=".",".",IF(score!$N904=0,"0",IF(score!$N904=25,"0",IF(score!$N904=50,"0",IF(score!$N904=75,"1",IF(score!$N904=100,"0"))))))</f>
        <v>#N/A</v>
      </c>
      <c r="AN904" t="e">
        <f t="shared" ref="AN904:AN967" si="980">IF($D904 = ".",".",$D904*-8.37399)</f>
        <v>#N/A</v>
      </c>
      <c r="AO904" t="e">
        <f t="shared" ref="AO904:AO967" si="981">IF($E904 = ".",".",$E904*-5.56461)</f>
        <v>#N/A</v>
      </c>
      <c r="AP904" t="e">
        <f t="shared" ref="AP904:AP967" si="982">IF($F904 = ".",".",$F904*-3.02396)</f>
        <v>#N/A</v>
      </c>
      <c r="AQ904" t="e">
        <f t="shared" ref="AQ904:AQ967" si="983">IF($G904 = ".",".",$G904*-1.31872)</f>
        <v>#N/A</v>
      </c>
      <c r="AR904" t="e">
        <f t="shared" ref="AR904:AR967" si="984">IF($H904 = ".",".",$H904*-7.23216)</f>
        <v>#N/A</v>
      </c>
      <c r="AS904" t="e">
        <f t="shared" ref="AS904:AS967" si="985">IF($I904 = ".",".",$I904*-3.45555)</f>
        <v>#N/A</v>
      </c>
      <c r="AT904" t="e">
        <f t="shared" ref="AT904:AT967" si="986">IF($J904 = ".",".",$J904*-6.24397)</f>
        <v>#N/A</v>
      </c>
      <c r="AU904" t="e">
        <f t="shared" ref="AU904:AU967" si="987">IF($K904 = ".",".",$K904*-2.73557)</f>
        <v>#N/A</v>
      </c>
      <c r="AV904" t="e">
        <f t="shared" ref="AV904:AV967" si="988">IF($L904 = ".",".",$L904*-4.61617)</f>
        <v>#N/A</v>
      </c>
      <c r="AW904" t="e">
        <f t="shared" ref="AW904:AW967" si="989">IF($M904 = ".",".",$M904*-5.51747)</f>
        <v>#N/A</v>
      </c>
      <c r="AX904" t="e">
        <f t="shared" ref="AX904:AX967" si="990">IF($N904 = ".",".",$N904*3.04365)</f>
        <v>#N/A</v>
      </c>
      <c r="AY904" t="e">
        <f t="shared" ref="AY904:AY967" si="991">IF($O904 = ".",".",$O904*2.32091)</f>
        <v>#N/A</v>
      </c>
      <c r="AZ904" t="e">
        <f t="shared" ref="AZ904:AZ967" si="992">IF($P904 = ".",".",$P904*-11.25544)</f>
        <v>#N/A</v>
      </c>
      <c r="BA904" t="e">
        <f t="shared" ref="BA904:BA967" si="993">IF($Q904 = ".",".",$Q904*-8.38063)</f>
        <v>#N/A</v>
      </c>
      <c r="BB904" t="e">
        <f t="shared" ref="BB904:BB967" si="994">IF($R904 = ".",".",$R904*-6.50522)</f>
        <v>#N/A</v>
      </c>
      <c r="BC904" t="e">
        <f t="shared" ref="BC904:BC967" si="995">IF($S904 = ".",".",$S904*-3.8013)</f>
        <v>#N/A</v>
      </c>
      <c r="BD904" t="e">
        <f t="shared" ref="BD904:BD967" si="996">IF($T904 = ".",".",$T904*3.46638)</f>
        <v>#N/A</v>
      </c>
      <c r="BE904" t="e">
        <f t="shared" ref="BE904:BE967" si="997">IF($U904 = ".",".",$U904*2.90426)</f>
        <v>#N/A</v>
      </c>
      <c r="BF904" t="e">
        <f t="shared" ref="BF904:BF967" si="998">IF($V904 = ".",".",$V904*2.37241)</f>
        <v>#N/A</v>
      </c>
      <c r="BG904" t="e">
        <f t="shared" ref="BG904:BG967" si="999">IF($W904 = ".",".",$W904*1.36689)</f>
        <v>#N/A</v>
      </c>
      <c r="BH904" t="e">
        <f t="shared" ref="BH904:BH967" si="1000">IF($X904 = ".",".",$X904*0.66514)</f>
        <v>#N/A</v>
      </c>
      <c r="BI904" t="e">
        <f t="shared" ref="BI904:BI967" si="1001">IF($Y904 = ".",".",$Y904*-2.44706)</f>
        <v>#N/A</v>
      </c>
      <c r="BJ904" t="e">
        <f t="shared" ref="BJ904:BJ967" si="1002">IF($Z904 = ".",".",$Z904*-2.02168)</f>
        <v>#N/A</v>
      </c>
      <c r="BK904" t="e">
        <f t="shared" ref="BK904:BK967" si="1003">IF($AA904 = ".",".",$AA904*-1.6185)</f>
        <v>#N/A</v>
      </c>
      <c r="BL904" t="e">
        <f t="shared" ref="BL904:BL967" si="1004">IF($AB904 = ".",".",$AB904*-1.14387)</f>
        <v>#N/A</v>
      </c>
      <c r="BM904" t="e">
        <f t="shared" ref="BM904:BM967" si="1005">IF($AC904 = ".",".",$AC904*-0.42251)</f>
        <v>#N/A</v>
      </c>
      <c r="BN904" t="e">
        <f t="shared" ref="BN904:BN967" si="1006">IF($AD904 = ".",".",$AD904*4.61446)</f>
        <v>#N/A</v>
      </c>
      <c r="BO904" t="e">
        <f t="shared" ref="BO904:BO967" si="1007">IF($AE904 = ".",".",$AE904*3.41593)</f>
        <v>#N/A</v>
      </c>
      <c r="BP904" t="e">
        <f t="shared" ref="BP904:BP967" si="1008">IF($AF904 = ".",".",$AF904*2.34247)</f>
        <v>#N/A</v>
      </c>
      <c r="BQ904" t="e">
        <f t="shared" ref="BQ904:BQ967" si="1009">IF($AG904 = ".",".",$AG904*1.28044)</f>
        <v>#N/A</v>
      </c>
      <c r="BR904" t="e">
        <f t="shared" ref="BR904:BR967" si="1010">IF($AH904 = ".",".",$AH904*0.41188)</f>
        <v>#N/A</v>
      </c>
      <c r="BS904" t="e">
        <f t="shared" ref="BS904:BS967" si="1011">IF($AI904 = ".",".",$AI904*-0.33682)</f>
        <v>#N/A</v>
      </c>
      <c r="BT904" t="e">
        <f t="shared" ref="BT904:BT967" si="1012">IF($AJ904 = ".",".",$AJ904*-0.94342)</f>
        <v>#N/A</v>
      </c>
      <c r="BU904" t="e">
        <f t="shared" ref="BU904:BU967" si="1013">IF($AK904 = ".",".",$AK904*-0.18043)</f>
        <v>#N/A</v>
      </c>
      <c r="BV904" t="e">
        <f t="shared" ref="BV904:BV967" si="1014">IF($AL904 = ".",".",$AL904*0.11038)</f>
        <v>#N/A</v>
      </c>
      <c r="BX904" t="e">
        <f t="shared" ref="BX904:BX967" si="1015">IF($D904 = ".",".",$D904*-1.71175)</f>
        <v>#N/A</v>
      </c>
      <c r="BY904" t="e">
        <f t="shared" ref="BY904:BY967" si="1016">IF($E904 = ".",".",$E904*-0.16891)</f>
        <v>#N/A</v>
      </c>
      <c r="BZ904" t="e">
        <f t="shared" ref="BZ904:BZ967" si="1017">IF($F904 = ".",".",$F904*0.03482)</f>
        <v>#N/A</v>
      </c>
      <c r="CA904" t="e">
        <f t="shared" ref="CA904:CA967" si="1018">IF($G904 = ".",".",$G904*-0.06064)</f>
        <v>#N/A</v>
      </c>
      <c r="CB904" t="e">
        <f t="shared" ref="CB904:CB967" si="1019">IF($H904 = ".",".",$H904*3.93115)</f>
        <v>#N/A</v>
      </c>
      <c r="CC904" t="e">
        <f t="shared" ref="CC904:CC967" si="1020">IF($I904 = ".",".",$I904*1.8684)</f>
        <v>#N/A</v>
      </c>
      <c r="CD904" t="e">
        <f t="shared" ref="CD904:CD967" si="1021">IF($J904 = ".",".",$J904*2.68282)</f>
        <v>#N/A</v>
      </c>
      <c r="CE904" t="e">
        <f t="shared" ref="CE904:CE967" si="1022">IF($K904 = ".",".",$K904*1.43103)</f>
        <v>#N/A</v>
      </c>
      <c r="CF904" t="e">
        <f t="shared" ref="CF904:CF967" si="1023">IF($L904 = ".",".",$L904*1.4406)</f>
        <v>#N/A</v>
      </c>
      <c r="CG904" t="e">
        <f t="shared" ref="CG904:CG967" si="1024">IF($M904 = ".",".",$M904*1.66968)</f>
        <v>#N/A</v>
      </c>
      <c r="CH904" t="e">
        <f t="shared" ref="CH904:CH967" si="1025">IF($N904 = ".",".",$N904*-6.82672)</f>
        <v>#N/A</v>
      </c>
      <c r="CI904" t="e">
        <f t="shared" ref="CI904:CI967" si="1026">IF($O904 = ".",".",$O904*-5.69921)</f>
        <v>#N/A</v>
      </c>
      <c r="CJ904" t="e">
        <f t="shared" ref="CJ904:CJ967" si="1027">IF($P904 = ".",".",$P904*1.48619)</f>
        <v>#N/A</v>
      </c>
      <c r="CK904" t="e">
        <f t="shared" ref="CK904:CK967" si="1028">IF($Q904 = ".",".",$Q904*1.76691)</f>
        <v>#N/A</v>
      </c>
      <c r="CL904" t="e">
        <f t="shared" ref="CL904:CL967" si="1029">IF($R904 = ".",".",$R904*1.49384)</f>
        <v>#N/A</v>
      </c>
      <c r="CM904" t="e">
        <f t="shared" ref="CM904:CM967" si="1030">IF($S904 = ".",".",$S904*0.90384)</f>
        <v>#N/A</v>
      </c>
      <c r="CN904" t="e">
        <f t="shared" ref="CN904:CN967" si="1031">IF($T904 = ".",".",$T904*-10.19085)</f>
        <v>#N/A</v>
      </c>
      <c r="CO904" t="e">
        <f t="shared" ref="CO904:CO967" si="1032">IF($U904 = ".",".",$U904*-7.92717)</f>
        <v>#N/A</v>
      </c>
      <c r="CP904" t="e">
        <f t="shared" ref="CP904:CP967" si="1033">IF($V904 = ".",".",$V904*-6.31121)</f>
        <v>#N/A</v>
      </c>
      <c r="CQ904" t="e">
        <f t="shared" ref="CQ904:CQ967" si="1034">IF($W904 = ".",".",$W904*-4.09842)</f>
        <v>#N/A</v>
      </c>
      <c r="CR904" t="e">
        <f t="shared" ref="CR904:CR967" si="1035">IF($X904 = ".",".",$X904*-1.94949)</f>
        <v>#N/A</v>
      </c>
      <c r="CS904" t="e">
        <f t="shared" ref="CS904:CS967" si="1036">IF($Y904 = ".",".",$Y904*-6.02409)</f>
        <v>#N/A</v>
      </c>
      <c r="CT904" t="e">
        <f t="shared" ref="CT904:CT967" si="1037">IF($Z904 = ".",".",$Z904*-4.88962)</f>
        <v>#N/A</v>
      </c>
      <c r="CU904" t="e">
        <f t="shared" ref="CU904:CU967" si="1038">IF($AA904 = ".",".",$AA904*-3.29805)</f>
        <v>#N/A</v>
      </c>
      <c r="CV904" t="e">
        <f t="shared" ref="CV904:CV967" si="1039">IF($AB904 = ".",".",$AB904*-1.65178)</f>
        <v>#N/A</v>
      </c>
      <c r="CW904" t="e">
        <f t="shared" ref="CW904:CW967" si="1040">IF($AC904 = ".",".",$AC904*-0.92057)</f>
        <v>#N/A</v>
      </c>
      <c r="CX904" t="e">
        <f t="shared" ref="CX904:CX967" si="1041">IF($AD904 = ".",".",$AD904*-16.15395)</f>
        <v>#N/A</v>
      </c>
      <c r="CY904" t="e">
        <f t="shared" ref="CY904:CY967" si="1042">IF($AE904 = ".",".",$AE904*-10.77911)</f>
        <v>#N/A</v>
      </c>
      <c r="CZ904" t="e">
        <f t="shared" ref="CZ904:CZ967" si="1043">IF($AF904 = ".",".",$AF904*-8.09914)</f>
        <v>#N/A</v>
      </c>
      <c r="DA904" t="e">
        <f t="shared" ref="DA904:DA967" si="1044">IF($AG904 = ".",".",$AG904*-4.59055)</f>
        <v>#N/A</v>
      </c>
      <c r="DB904" t="e">
        <f t="shared" ref="DB904:DB967" si="1045">IF($AH904 = ".",".",$AH904*-1.95934)</f>
        <v>#N/A</v>
      </c>
      <c r="DC904" t="e">
        <f t="shared" ref="DC904:DC967" si="1046">IF($AI904 = ".",".",$AI904*-6.29724)</f>
        <v>#N/A</v>
      </c>
      <c r="DD904" t="e">
        <f t="shared" ref="DD904:DD967" si="1047">IF($AJ904 = ".",".",$AJ904*-8.26066)</f>
        <v>#N/A</v>
      </c>
      <c r="DE904" t="e">
        <f t="shared" ref="DE904:DE967" si="1048">IF($AK904 = ".",".",$AK904*-5.63286)</f>
        <v>#N/A</v>
      </c>
      <c r="DF904" t="e">
        <f t="shared" ref="DF904:DF967" si="1049">IF($AL904 = ".",".",$AL904*-3.13896)</f>
        <v>#N/A</v>
      </c>
    </row>
    <row r="905" spans="1:110" x14ac:dyDescent="0.25">
      <c r="A905" s="4">
        <f>raw!$A906:$A906</f>
        <v>0</v>
      </c>
      <c r="B905" s="6">
        <f>raw!$B906:$B906</f>
        <v>0</v>
      </c>
      <c r="D905" t="e">
        <f>IF(score!$C905=".",".",IF(score!$C905=0,"1",IF(score!$C905=25,"0",IF(score!$C905=50,"0",IF(score!$C905=75,"0",IF(score!$C905=100,"0"))))))</f>
        <v>#N/A</v>
      </c>
      <c r="E905" t="e">
        <f>IF(score!$C905=".",".",IF(score!$C905=0,"0",IF(score!$C905=25,"1",IF(score!$C905=50,"0",IF(score!$C905=75,"0",IF(score!$C905=100,"0"))))))</f>
        <v>#N/A</v>
      </c>
      <c r="F905" t="e">
        <f>IF(score!$C905=".",".",IF(score!$C905=0,"0",IF(score!$C905=25,"0",IF(score!$C905=50,"1",IF(score!$C905=75,"0",IF(score!$C905=100,"0"))))))</f>
        <v>#N/A</v>
      </c>
      <c r="G905" t="e">
        <f>IF(score!$C905=".",".",IF(score!$C905=0,"0",IF(score!$C905=25,"0",IF(score!$C905=50,"0",IF(score!$C905=75,"1",IF(score!$C905=100,"0"))))))</f>
        <v>#N/A</v>
      </c>
      <c r="H905" t="e">
        <f>IF(score!$D905=".",".",IF(score!$D905=0,"1",IF(score!$D905=50,"0",IF(score!$D905=100,"0"))))</f>
        <v>#N/A</v>
      </c>
      <c r="I905" t="e">
        <f>IF(score!$D905=".",".",IF(score!$D905=0,"0",IF(score!$D905=50,"1",IF(score!$D905=100,"0"))))</f>
        <v>#N/A</v>
      </c>
      <c r="J905" t="e">
        <f>IF(score!$E905=".",".",IF(score!$E905=0,"1",IF(score!$E905=50,"0",IF(score!$E905=100,"0"))))</f>
        <v>#N/A</v>
      </c>
      <c r="K905" t="e">
        <f>IF(score!$E905=".",".",IF(score!$E905=0,"0",IF(score!$E905=50,"1",IF(score!$E905=100,"0"))))</f>
        <v>#N/A</v>
      </c>
      <c r="L905" t="e">
        <f>IF(score!$F905=".",".",IF(score!$F905=0,"1",IF(score!$F905=100,"0")))</f>
        <v>#N/A</v>
      </c>
      <c r="M905" t="e">
        <f>IF(score!$G905=".",".",IF(score!$G905=0,"1",IF(score!$G905=100,"0")))</f>
        <v>#N/A</v>
      </c>
      <c r="N905" t="e">
        <f>IF(score!$H905=".",".",IF(score!$H905=0,"1",IF(score!$H905=100,"0")))</f>
        <v>#N/A</v>
      </c>
      <c r="O905" t="e">
        <f>IF(score!$I905=".",".",IF(score!$I905=0,"1",IF(score!$I905=50,"0",IF(score!$I905=100,"0"))))</f>
        <v>#N/A</v>
      </c>
      <c r="P905" t="e">
        <f>IF(score!$J905=".",".",IF(score!$J905=0,"1",IF(score!$J905=25,"0",IF(score!$J905=50,"0",IF(score!$J905=75,"0",IF(score!$J905=100,"0"))))))</f>
        <v>#N/A</v>
      </c>
      <c r="Q905" t="e">
        <f>IF(score!$J905=".",".",IF(score!$J905=0,"0",IF(score!$J905=25,"1",IF(score!$J905=50,"0",IF(score!$J905=75,"0",IF(score!$J905=100,"0"))))))</f>
        <v>#N/A</v>
      </c>
      <c r="R905" t="e">
        <f>IF(score!$J905=".",".",IF(score!$J905=0,"0",IF(score!$J905=25,"0",IF(score!$J905=50,"1",IF(score!$J905=75,"0",IF(score!$J905=100,"0"))))))</f>
        <v>#N/A</v>
      </c>
      <c r="S905" t="e">
        <f>IF(score!$J905=".",".",IF(score!$J905=0,"0",IF(score!$J905=25,"0",IF(score!$J905=50,"0",IF(score!$J905=75,"1",IF(score!$J905=100,"0"))))))</f>
        <v>#N/A</v>
      </c>
      <c r="T905" t="e">
        <f>IF(score!$K905=".",".",IF(score!$K905=0,"1",IF(score!$K905=20,"0",IF(score!$K905=40,"0",IF(score!$K905=60,"0",IF(score!$K905=80,"0",IF(score!$K905=100,"0")))))))</f>
        <v>#N/A</v>
      </c>
      <c r="U905" t="e">
        <f>IF(score!$K905=".",".",IF(score!$K905=0,"0",IF(score!$K905=20,"1",IF(score!$K905=40,"0",IF(score!$K905=60,"0",IF(score!$K905=80,"0",IF(score!$K905=100,"0")))))))</f>
        <v>#N/A</v>
      </c>
      <c r="V905" t="e">
        <f>IF(score!$K905=".",".",IF(score!$K905=0,"0",IF(score!$K905=20,"0",IF(score!$K905=40,"1",IF(score!$K905=60,"0",IF(score!$K905=80,"0",IF(score!$K905=100,"0")))))))</f>
        <v>#N/A</v>
      </c>
      <c r="W905" t="e">
        <f>IF(score!$K905=".",".",IF(score!$K905=0,"0",IF(score!$K905=20,"0",IF(score!$K905=40,"0",IF(score!$K905=60,"1",IF(score!$K905=80,"0",IF(score!$K905=100,"0")))))))</f>
        <v>#N/A</v>
      </c>
      <c r="X905" t="e">
        <f>IF(score!$K905=".",".",IF(score!$K905=0,"0",IF(score!$K905=20,"0",IF(score!$K905=40,"0",IF(score!$K905=60,"0",IF(score!$K905=80,"1",IF(score!$K905=100,"0")))))))</f>
        <v>#N/A</v>
      </c>
      <c r="Y905" t="e">
        <f>IF(score!$L905=".",".",IF(score!$L905=0,"1",IF(score!$L905=20,"0",IF(score!$L905=40,"0",IF(score!$L905=60,"0",IF(score!$L905=80,"0",IF(score!$L905=100,"0")))))))</f>
        <v>#N/A</v>
      </c>
      <c r="Z905" t="e">
        <f>IF(score!$L905=".",".",IF(score!$L905=0,"0",IF(score!$L905=20,"1",IF(score!$L905=40,"0",IF(score!$L905=60,"0",IF(score!$L905=80,"0",IF(score!$L905=100,"0")))))))</f>
        <v>#N/A</v>
      </c>
      <c r="AA905" t="e">
        <f>IF(score!$L905=".",".",IF(score!$L905=0,"0",IF(score!$L905=20,"0",IF(score!$L905=40,"1",IF(score!$L905=60,"0",IF(score!$L905=80,"0",IF(score!$L905=100,"0")))))))</f>
        <v>#N/A</v>
      </c>
      <c r="AB905" t="e">
        <f>IF(score!$L905=".",".",IF(score!$L905=0,"0",IF(score!$L905=20,"0",IF(score!$L905=40,"0",IF(score!$L905=60,"1",IF(score!$L905=80,"0",IF(score!$L905=100,"0")))))))</f>
        <v>#N/A</v>
      </c>
      <c r="AC905" t="e">
        <f>IF(score!$L905=".",".",IF(score!$L905=0,"0",IF(score!$L905=20,"0",IF(score!$L905=40,"0",IF(score!$L905=60,"0",IF(score!$L905=80,"1",IF(score!L905=100,"0")))))))</f>
        <v>#N/A</v>
      </c>
      <c r="AD905" t="e">
        <f>IF(score!$M905=".",".",IF(score!$M905=0,"1",IF(score!$M905=20,"0",IF(score!$M905=40,"0",IF(score!$M905=60,"0",IF(score!$M905=80,"0",IF(score!$M905=100,"0")))))))</f>
        <v>#N/A</v>
      </c>
      <c r="AE905" t="e">
        <f>IF(score!$M905=".",".",IF(score!$M905=0,"0",IF(score!$M905=20,"1",IF(score!$M905=40,"0",IF(score!$M905=60,"0",IF(score!$M905=80,"0",IF(score!$M905=100,"0")))))))</f>
        <v>#N/A</v>
      </c>
      <c r="AF905" t="e">
        <f>IF(score!$M905=".",".",IF(score!$M905=0,"0",IF(score!$M905=20,"0",IF(score!$M905=40,"1",IF(score!$M905=60,"0",IF(score!$M905=80,"0",IF(score!$M905=100,"0")))))))</f>
        <v>#N/A</v>
      </c>
      <c r="AG905" t="e">
        <f>IF(score!$M905=".",".",IF(score!$M905=0,"0",IF(score!$M905=20,"0",IF(score!$M905=40,"0",IF(score!$M905=60,"1",IF(score!$M905=80,"0",IF(score!$M905=100,"0")))))))</f>
        <v>#N/A</v>
      </c>
      <c r="AH905" t="e">
        <f>IF(score!$M905=".",".",IF(score!$M905=0,"0",IF(score!$M905=20,"0",IF(score!$M905=40,"0",IF(score!$M905=60,"0",IF(score!$M905=80,"1",IF(score!$M905=100,"0")))))))</f>
        <v>#N/A</v>
      </c>
      <c r="AI905" t="e">
        <f>IF(score!$N905=".",".",IF(score!$N905=0,"1",IF(score!$N905=25,"0",IF(score!$N905=50,"0",IF(score!$N905=75,"0",IF(score!$N905=100,"0"))))))</f>
        <v>#N/A</v>
      </c>
      <c r="AJ905" t="e">
        <f>IF(score!$N905=".",".",IF(score!$N905=0,"0",IF(score!$N905=25,"1",IF(score!$N905=50,"0",IF(score!$N905=75,"0",IF(score!$N905=100,"0"))))))</f>
        <v>#N/A</v>
      </c>
      <c r="AK905" t="e">
        <f>IF(score!$N905=".",".",IF(score!$N905=0,"0",IF(score!$N905=25,"0",IF(score!$N905=50,"1",IF(score!$N905=75,"0",IF(score!$N905=100,"0"))))))</f>
        <v>#N/A</v>
      </c>
      <c r="AL905" t="e">
        <f>IF(score!$N905=".",".",IF(score!$N905=0,"0",IF(score!$N905=25,"0",IF(score!$N905=50,"0",IF(score!$N905=75,"1",IF(score!$N905=100,"0"))))))</f>
        <v>#N/A</v>
      </c>
      <c r="AN905" t="e">
        <f t="shared" si="980"/>
        <v>#N/A</v>
      </c>
      <c r="AO905" t="e">
        <f t="shared" si="981"/>
        <v>#N/A</v>
      </c>
      <c r="AP905" t="e">
        <f t="shared" si="982"/>
        <v>#N/A</v>
      </c>
      <c r="AQ905" t="e">
        <f t="shared" si="983"/>
        <v>#N/A</v>
      </c>
      <c r="AR905" t="e">
        <f t="shared" si="984"/>
        <v>#N/A</v>
      </c>
      <c r="AS905" t="e">
        <f t="shared" si="985"/>
        <v>#N/A</v>
      </c>
      <c r="AT905" t="e">
        <f t="shared" si="986"/>
        <v>#N/A</v>
      </c>
      <c r="AU905" t="e">
        <f t="shared" si="987"/>
        <v>#N/A</v>
      </c>
      <c r="AV905" t="e">
        <f t="shared" si="988"/>
        <v>#N/A</v>
      </c>
      <c r="AW905" t="e">
        <f t="shared" si="989"/>
        <v>#N/A</v>
      </c>
      <c r="AX905" t="e">
        <f t="shared" si="990"/>
        <v>#N/A</v>
      </c>
      <c r="AY905" t="e">
        <f t="shared" si="991"/>
        <v>#N/A</v>
      </c>
      <c r="AZ905" t="e">
        <f t="shared" si="992"/>
        <v>#N/A</v>
      </c>
      <c r="BA905" t="e">
        <f t="shared" si="993"/>
        <v>#N/A</v>
      </c>
      <c r="BB905" t="e">
        <f t="shared" si="994"/>
        <v>#N/A</v>
      </c>
      <c r="BC905" t="e">
        <f t="shared" si="995"/>
        <v>#N/A</v>
      </c>
      <c r="BD905" t="e">
        <f t="shared" si="996"/>
        <v>#N/A</v>
      </c>
      <c r="BE905" t="e">
        <f t="shared" si="997"/>
        <v>#N/A</v>
      </c>
      <c r="BF905" t="e">
        <f t="shared" si="998"/>
        <v>#N/A</v>
      </c>
      <c r="BG905" t="e">
        <f t="shared" si="999"/>
        <v>#N/A</v>
      </c>
      <c r="BH905" t="e">
        <f t="shared" si="1000"/>
        <v>#N/A</v>
      </c>
      <c r="BI905" t="e">
        <f t="shared" si="1001"/>
        <v>#N/A</v>
      </c>
      <c r="BJ905" t="e">
        <f t="shared" si="1002"/>
        <v>#N/A</v>
      </c>
      <c r="BK905" t="e">
        <f t="shared" si="1003"/>
        <v>#N/A</v>
      </c>
      <c r="BL905" t="e">
        <f t="shared" si="1004"/>
        <v>#N/A</v>
      </c>
      <c r="BM905" t="e">
        <f t="shared" si="1005"/>
        <v>#N/A</v>
      </c>
      <c r="BN905" t="e">
        <f t="shared" si="1006"/>
        <v>#N/A</v>
      </c>
      <c r="BO905" t="e">
        <f t="shared" si="1007"/>
        <v>#N/A</v>
      </c>
      <c r="BP905" t="e">
        <f t="shared" si="1008"/>
        <v>#N/A</v>
      </c>
      <c r="BQ905" t="e">
        <f t="shared" si="1009"/>
        <v>#N/A</v>
      </c>
      <c r="BR905" t="e">
        <f t="shared" si="1010"/>
        <v>#N/A</v>
      </c>
      <c r="BS905" t="e">
        <f t="shared" si="1011"/>
        <v>#N/A</v>
      </c>
      <c r="BT905" t="e">
        <f t="shared" si="1012"/>
        <v>#N/A</v>
      </c>
      <c r="BU905" t="e">
        <f t="shared" si="1013"/>
        <v>#N/A</v>
      </c>
      <c r="BV905" t="e">
        <f t="shared" si="1014"/>
        <v>#N/A</v>
      </c>
      <c r="BX905" t="e">
        <f t="shared" si="1015"/>
        <v>#N/A</v>
      </c>
      <c r="BY905" t="e">
        <f t="shared" si="1016"/>
        <v>#N/A</v>
      </c>
      <c r="BZ905" t="e">
        <f t="shared" si="1017"/>
        <v>#N/A</v>
      </c>
      <c r="CA905" t="e">
        <f t="shared" si="1018"/>
        <v>#N/A</v>
      </c>
      <c r="CB905" t="e">
        <f t="shared" si="1019"/>
        <v>#N/A</v>
      </c>
      <c r="CC905" t="e">
        <f t="shared" si="1020"/>
        <v>#N/A</v>
      </c>
      <c r="CD905" t="e">
        <f t="shared" si="1021"/>
        <v>#N/A</v>
      </c>
      <c r="CE905" t="e">
        <f t="shared" si="1022"/>
        <v>#N/A</v>
      </c>
      <c r="CF905" t="e">
        <f t="shared" si="1023"/>
        <v>#N/A</v>
      </c>
      <c r="CG905" t="e">
        <f t="shared" si="1024"/>
        <v>#N/A</v>
      </c>
      <c r="CH905" t="e">
        <f t="shared" si="1025"/>
        <v>#N/A</v>
      </c>
      <c r="CI905" t="e">
        <f t="shared" si="1026"/>
        <v>#N/A</v>
      </c>
      <c r="CJ905" t="e">
        <f t="shared" si="1027"/>
        <v>#N/A</v>
      </c>
      <c r="CK905" t="e">
        <f t="shared" si="1028"/>
        <v>#N/A</v>
      </c>
      <c r="CL905" t="e">
        <f t="shared" si="1029"/>
        <v>#N/A</v>
      </c>
      <c r="CM905" t="e">
        <f t="shared" si="1030"/>
        <v>#N/A</v>
      </c>
      <c r="CN905" t="e">
        <f t="shared" si="1031"/>
        <v>#N/A</v>
      </c>
      <c r="CO905" t="e">
        <f t="shared" si="1032"/>
        <v>#N/A</v>
      </c>
      <c r="CP905" t="e">
        <f t="shared" si="1033"/>
        <v>#N/A</v>
      </c>
      <c r="CQ905" t="e">
        <f t="shared" si="1034"/>
        <v>#N/A</v>
      </c>
      <c r="CR905" t="e">
        <f t="shared" si="1035"/>
        <v>#N/A</v>
      </c>
      <c r="CS905" t="e">
        <f t="shared" si="1036"/>
        <v>#N/A</v>
      </c>
      <c r="CT905" t="e">
        <f t="shared" si="1037"/>
        <v>#N/A</v>
      </c>
      <c r="CU905" t="e">
        <f t="shared" si="1038"/>
        <v>#N/A</v>
      </c>
      <c r="CV905" t="e">
        <f t="shared" si="1039"/>
        <v>#N/A</v>
      </c>
      <c r="CW905" t="e">
        <f t="shared" si="1040"/>
        <v>#N/A</v>
      </c>
      <c r="CX905" t="e">
        <f t="shared" si="1041"/>
        <v>#N/A</v>
      </c>
      <c r="CY905" t="e">
        <f t="shared" si="1042"/>
        <v>#N/A</v>
      </c>
      <c r="CZ905" t="e">
        <f t="shared" si="1043"/>
        <v>#N/A</v>
      </c>
      <c r="DA905" t="e">
        <f t="shared" si="1044"/>
        <v>#N/A</v>
      </c>
      <c r="DB905" t="e">
        <f t="shared" si="1045"/>
        <v>#N/A</v>
      </c>
      <c r="DC905" t="e">
        <f t="shared" si="1046"/>
        <v>#N/A</v>
      </c>
      <c r="DD905" t="e">
        <f t="shared" si="1047"/>
        <v>#N/A</v>
      </c>
      <c r="DE905" t="e">
        <f t="shared" si="1048"/>
        <v>#N/A</v>
      </c>
      <c r="DF905" t="e">
        <f t="shared" si="1049"/>
        <v>#N/A</v>
      </c>
    </row>
    <row r="906" spans="1:110" x14ac:dyDescent="0.25">
      <c r="A906" s="4">
        <f>raw!$A907:$A907</f>
        <v>0</v>
      </c>
      <c r="B906" s="6">
        <f>raw!$B907:$B907</f>
        <v>0</v>
      </c>
      <c r="D906" t="e">
        <f>IF(score!$C906=".",".",IF(score!$C906=0,"1",IF(score!$C906=25,"0",IF(score!$C906=50,"0",IF(score!$C906=75,"0",IF(score!$C906=100,"0"))))))</f>
        <v>#N/A</v>
      </c>
      <c r="E906" t="e">
        <f>IF(score!$C906=".",".",IF(score!$C906=0,"0",IF(score!$C906=25,"1",IF(score!$C906=50,"0",IF(score!$C906=75,"0",IF(score!$C906=100,"0"))))))</f>
        <v>#N/A</v>
      </c>
      <c r="F906" t="e">
        <f>IF(score!$C906=".",".",IF(score!$C906=0,"0",IF(score!$C906=25,"0",IF(score!$C906=50,"1",IF(score!$C906=75,"0",IF(score!$C906=100,"0"))))))</f>
        <v>#N/A</v>
      </c>
      <c r="G906" t="e">
        <f>IF(score!$C906=".",".",IF(score!$C906=0,"0",IF(score!$C906=25,"0",IF(score!$C906=50,"0",IF(score!$C906=75,"1",IF(score!$C906=100,"0"))))))</f>
        <v>#N/A</v>
      </c>
      <c r="H906" t="e">
        <f>IF(score!$D906=".",".",IF(score!$D906=0,"1",IF(score!$D906=50,"0",IF(score!$D906=100,"0"))))</f>
        <v>#N/A</v>
      </c>
      <c r="I906" t="e">
        <f>IF(score!$D906=".",".",IF(score!$D906=0,"0",IF(score!$D906=50,"1",IF(score!$D906=100,"0"))))</f>
        <v>#N/A</v>
      </c>
      <c r="J906" t="e">
        <f>IF(score!$E906=".",".",IF(score!$E906=0,"1",IF(score!$E906=50,"0",IF(score!$E906=100,"0"))))</f>
        <v>#N/A</v>
      </c>
      <c r="K906" t="e">
        <f>IF(score!$E906=".",".",IF(score!$E906=0,"0",IF(score!$E906=50,"1",IF(score!$E906=100,"0"))))</f>
        <v>#N/A</v>
      </c>
      <c r="L906" t="e">
        <f>IF(score!$F906=".",".",IF(score!$F906=0,"1",IF(score!$F906=100,"0")))</f>
        <v>#N/A</v>
      </c>
      <c r="M906" t="e">
        <f>IF(score!$G906=".",".",IF(score!$G906=0,"1",IF(score!$G906=100,"0")))</f>
        <v>#N/A</v>
      </c>
      <c r="N906" t="e">
        <f>IF(score!$H906=".",".",IF(score!$H906=0,"1",IF(score!$H906=100,"0")))</f>
        <v>#N/A</v>
      </c>
      <c r="O906" t="e">
        <f>IF(score!$I906=".",".",IF(score!$I906=0,"1",IF(score!$I906=50,"0",IF(score!$I906=100,"0"))))</f>
        <v>#N/A</v>
      </c>
      <c r="P906" t="e">
        <f>IF(score!$J906=".",".",IF(score!$J906=0,"1",IF(score!$J906=25,"0",IF(score!$J906=50,"0",IF(score!$J906=75,"0",IF(score!$J906=100,"0"))))))</f>
        <v>#N/A</v>
      </c>
      <c r="Q906" t="e">
        <f>IF(score!$J906=".",".",IF(score!$J906=0,"0",IF(score!$J906=25,"1",IF(score!$J906=50,"0",IF(score!$J906=75,"0",IF(score!$J906=100,"0"))))))</f>
        <v>#N/A</v>
      </c>
      <c r="R906" t="e">
        <f>IF(score!$J906=".",".",IF(score!$J906=0,"0",IF(score!$J906=25,"0",IF(score!$J906=50,"1",IF(score!$J906=75,"0",IF(score!$J906=100,"0"))))))</f>
        <v>#N/A</v>
      </c>
      <c r="S906" t="e">
        <f>IF(score!$J906=".",".",IF(score!$J906=0,"0",IF(score!$J906=25,"0",IF(score!$J906=50,"0",IF(score!$J906=75,"1",IF(score!$J906=100,"0"))))))</f>
        <v>#N/A</v>
      </c>
      <c r="T906" t="e">
        <f>IF(score!$K906=".",".",IF(score!$K906=0,"1",IF(score!$K906=20,"0",IF(score!$K906=40,"0",IF(score!$K906=60,"0",IF(score!$K906=80,"0",IF(score!$K906=100,"0")))))))</f>
        <v>#N/A</v>
      </c>
      <c r="U906" t="e">
        <f>IF(score!$K906=".",".",IF(score!$K906=0,"0",IF(score!$K906=20,"1",IF(score!$K906=40,"0",IF(score!$K906=60,"0",IF(score!$K906=80,"0",IF(score!$K906=100,"0")))))))</f>
        <v>#N/A</v>
      </c>
      <c r="V906" t="e">
        <f>IF(score!$K906=".",".",IF(score!$K906=0,"0",IF(score!$K906=20,"0",IF(score!$K906=40,"1",IF(score!$K906=60,"0",IF(score!$K906=80,"0",IF(score!$K906=100,"0")))))))</f>
        <v>#N/A</v>
      </c>
      <c r="W906" t="e">
        <f>IF(score!$K906=".",".",IF(score!$K906=0,"0",IF(score!$K906=20,"0",IF(score!$K906=40,"0",IF(score!$K906=60,"1",IF(score!$K906=80,"0",IF(score!$K906=100,"0")))))))</f>
        <v>#N/A</v>
      </c>
      <c r="X906" t="e">
        <f>IF(score!$K906=".",".",IF(score!$K906=0,"0",IF(score!$K906=20,"0",IF(score!$K906=40,"0",IF(score!$K906=60,"0",IF(score!$K906=80,"1",IF(score!$K906=100,"0")))))))</f>
        <v>#N/A</v>
      </c>
      <c r="Y906" t="e">
        <f>IF(score!$L906=".",".",IF(score!$L906=0,"1",IF(score!$L906=20,"0",IF(score!$L906=40,"0",IF(score!$L906=60,"0",IF(score!$L906=80,"0",IF(score!$L906=100,"0")))))))</f>
        <v>#N/A</v>
      </c>
      <c r="Z906" t="e">
        <f>IF(score!$L906=".",".",IF(score!$L906=0,"0",IF(score!$L906=20,"1",IF(score!$L906=40,"0",IF(score!$L906=60,"0",IF(score!$L906=80,"0",IF(score!$L906=100,"0")))))))</f>
        <v>#N/A</v>
      </c>
      <c r="AA906" t="e">
        <f>IF(score!$L906=".",".",IF(score!$L906=0,"0",IF(score!$L906=20,"0",IF(score!$L906=40,"1",IF(score!$L906=60,"0",IF(score!$L906=80,"0",IF(score!$L906=100,"0")))))))</f>
        <v>#N/A</v>
      </c>
      <c r="AB906" t="e">
        <f>IF(score!$L906=".",".",IF(score!$L906=0,"0",IF(score!$L906=20,"0",IF(score!$L906=40,"0",IF(score!$L906=60,"1",IF(score!$L906=80,"0",IF(score!$L906=100,"0")))))))</f>
        <v>#N/A</v>
      </c>
      <c r="AC906" t="e">
        <f>IF(score!$L906=".",".",IF(score!$L906=0,"0",IF(score!$L906=20,"0",IF(score!$L906=40,"0",IF(score!$L906=60,"0",IF(score!$L906=80,"1",IF(score!L906=100,"0")))))))</f>
        <v>#N/A</v>
      </c>
      <c r="AD906" t="e">
        <f>IF(score!$M906=".",".",IF(score!$M906=0,"1",IF(score!$M906=20,"0",IF(score!$M906=40,"0",IF(score!$M906=60,"0",IF(score!$M906=80,"0",IF(score!$M906=100,"0")))))))</f>
        <v>#N/A</v>
      </c>
      <c r="AE906" t="e">
        <f>IF(score!$M906=".",".",IF(score!$M906=0,"0",IF(score!$M906=20,"1",IF(score!$M906=40,"0",IF(score!$M906=60,"0",IF(score!$M906=80,"0",IF(score!$M906=100,"0")))))))</f>
        <v>#N/A</v>
      </c>
      <c r="AF906" t="e">
        <f>IF(score!$M906=".",".",IF(score!$M906=0,"0",IF(score!$M906=20,"0",IF(score!$M906=40,"1",IF(score!$M906=60,"0",IF(score!$M906=80,"0",IF(score!$M906=100,"0")))))))</f>
        <v>#N/A</v>
      </c>
      <c r="AG906" t="e">
        <f>IF(score!$M906=".",".",IF(score!$M906=0,"0",IF(score!$M906=20,"0",IF(score!$M906=40,"0",IF(score!$M906=60,"1",IF(score!$M906=80,"0",IF(score!$M906=100,"0")))))))</f>
        <v>#N/A</v>
      </c>
      <c r="AH906" t="e">
        <f>IF(score!$M906=".",".",IF(score!$M906=0,"0",IF(score!$M906=20,"0",IF(score!$M906=40,"0",IF(score!$M906=60,"0",IF(score!$M906=80,"1",IF(score!$M906=100,"0")))))))</f>
        <v>#N/A</v>
      </c>
      <c r="AI906" t="e">
        <f>IF(score!$N906=".",".",IF(score!$N906=0,"1",IF(score!$N906=25,"0",IF(score!$N906=50,"0",IF(score!$N906=75,"0",IF(score!$N906=100,"0"))))))</f>
        <v>#N/A</v>
      </c>
      <c r="AJ906" t="e">
        <f>IF(score!$N906=".",".",IF(score!$N906=0,"0",IF(score!$N906=25,"1",IF(score!$N906=50,"0",IF(score!$N906=75,"0",IF(score!$N906=100,"0"))))))</f>
        <v>#N/A</v>
      </c>
      <c r="AK906" t="e">
        <f>IF(score!$N906=".",".",IF(score!$N906=0,"0",IF(score!$N906=25,"0",IF(score!$N906=50,"1",IF(score!$N906=75,"0",IF(score!$N906=100,"0"))))))</f>
        <v>#N/A</v>
      </c>
      <c r="AL906" t="e">
        <f>IF(score!$N906=".",".",IF(score!$N906=0,"0",IF(score!$N906=25,"0",IF(score!$N906=50,"0",IF(score!$N906=75,"1",IF(score!$N906=100,"0"))))))</f>
        <v>#N/A</v>
      </c>
      <c r="AN906" t="e">
        <f t="shared" si="980"/>
        <v>#N/A</v>
      </c>
      <c r="AO906" t="e">
        <f t="shared" si="981"/>
        <v>#N/A</v>
      </c>
      <c r="AP906" t="e">
        <f t="shared" si="982"/>
        <v>#N/A</v>
      </c>
      <c r="AQ906" t="e">
        <f t="shared" si="983"/>
        <v>#N/A</v>
      </c>
      <c r="AR906" t="e">
        <f t="shared" si="984"/>
        <v>#N/A</v>
      </c>
      <c r="AS906" t="e">
        <f t="shared" si="985"/>
        <v>#N/A</v>
      </c>
      <c r="AT906" t="e">
        <f t="shared" si="986"/>
        <v>#N/A</v>
      </c>
      <c r="AU906" t="e">
        <f t="shared" si="987"/>
        <v>#N/A</v>
      </c>
      <c r="AV906" t="e">
        <f t="shared" si="988"/>
        <v>#N/A</v>
      </c>
      <c r="AW906" t="e">
        <f t="shared" si="989"/>
        <v>#N/A</v>
      </c>
      <c r="AX906" t="e">
        <f t="shared" si="990"/>
        <v>#N/A</v>
      </c>
      <c r="AY906" t="e">
        <f t="shared" si="991"/>
        <v>#N/A</v>
      </c>
      <c r="AZ906" t="e">
        <f t="shared" si="992"/>
        <v>#N/A</v>
      </c>
      <c r="BA906" t="e">
        <f t="shared" si="993"/>
        <v>#N/A</v>
      </c>
      <c r="BB906" t="e">
        <f t="shared" si="994"/>
        <v>#N/A</v>
      </c>
      <c r="BC906" t="e">
        <f t="shared" si="995"/>
        <v>#N/A</v>
      </c>
      <c r="BD906" t="e">
        <f t="shared" si="996"/>
        <v>#N/A</v>
      </c>
      <c r="BE906" t="e">
        <f t="shared" si="997"/>
        <v>#N/A</v>
      </c>
      <c r="BF906" t="e">
        <f t="shared" si="998"/>
        <v>#N/A</v>
      </c>
      <c r="BG906" t="e">
        <f t="shared" si="999"/>
        <v>#N/A</v>
      </c>
      <c r="BH906" t="e">
        <f t="shared" si="1000"/>
        <v>#N/A</v>
      </c>
      <c r="BI906" t="e">
        <f t="shared" si="1001"/>
        <v>#N/A</v>
      </c>
      <c r="BJ906" t="e">
        <f t="shared" si="1002"/>
        <v>#N/A</v>
      </c>
      <c r="BK906" t="e">
        <f t="shared" si="1003"/>
        <v>#N/A</v>
      </c>
      <c r="BL906" t="e">
        <f t="shared" si="1004"/>
        <v>#N/A</v>
      </c>
      <c r="BM906" t="e">
        <f t="shared" si="1005"/>
        <v>#N/A</v>
      </c>
      <c r="BN906" t="e">
        <f t="shared" si="1006"/>
        <v>#N/A</v>
      </c>
      <c r="BO906" t="e">
        <f t="shared" si="1007"/>
        <v>#N/A</v>
      </c>
      <c r="BP906" t="e">
        <f t="shared" si="1008"/>
        <v>#N/A</v>
      </c>
      <c r="BQ906" t="e">
        <f t="shared" si="1009"/>
        <v>#N/A</v>
      </c>
      <c r="BR906" t="e">
        <f t="shared" si="1010"/>
        <v>#N/A</v>
      </c>
      <c r="BS906" t="e">
        <f t="shared" si="1011"/>
        <v>#N/A</v>
      </c>
      <c r="BT906" t="e">
        <f t="shared" si="1012"/>
        <v>#N/A</v>
      </c>
      <c r="BU906" t="e">
        <f t="shared" si="1013"/>
        <v>#N/A</v>
      </c>
      <c r="BV906" t="e">
        <f t="shared" si="1014"/>
        <v>#N/A</v>
      </c>
      <c r="BX906" t="e">
        <f t="shared" si="1015"/>
        <v>#N/A</v>
      </c>
      <c r="BY906" t="e">
        <f t="shared" si="1016"/>
        <v>#N/A</v>
      </c>
      <c r="BZ906" t="e">
        <f t="shared" si="1017"/>
        <v>#N/A</v>
      </c>
      <c r="CA906" t="e">
        <f t="shared" si="1018"/>
        <v>#N/A</v>
      </c>
      <c r="CB906" t="e">
        <f t="shared" si="1019"/>
        <v>#N/A</v>
      </c>
      <c r="CC906" t="e">
        <f t="shared" si="1020"/>
        <v>#N/A</v>
      </c>
      <c r="CD906" t="e">
        <f t="shared" si="1021"/>
        <v>#N/A</v>
      </c>
      <c r="CE906" t="e">
        <f t="shared" si="1022"/>
        <v>#N/A</v>
      </c>
      <c r="CF906" t="e">
        <f t="shared" si="1023"/>
        <v>#N/A</v>
      </c>
      <c r="CG906" t="e">
        <f t="shared" si="1024"/>
        <v>#N/A</v>
      </c>
      <c r="CH906" t="e">
        <f t="shared" si="1025"/>
        <v>#N/A</v>
      </c>
      <c r="CI906" t="e">
        <f t="shared" si="1026"/>
        <v>#N/A</v>
      </c>
      <c r="CJ906" t="e">
        <f t="shared" si="1027"/>
        <v>#N/A</v>
      </c>
      <c r="CK906" t="e">
        <f t="shared" si="1028"/>
        <v>#N/A</v>
      </c>
      <c r="CL906" t="e">
        <f t="shared" si="1029"/>
        <v>#N/A</v>
      </c>
      <c r="CM906" t="e">
        <f t="shared" si="1030"/>
        <v>#N/A</v>
      </c>
      <c r="CN906" t="e">
        <f t="shared" si="1031"/>
        <v>#N/A</v>
      </c>
      <c r="CO906" t="e">
        <f t="shared" si="1032"/>
        <v>#N/A</v>
      </c>
      <c r="CP906" t="e">
        <f t="shared" si="1033"/>
        <v>#N/A</v>
      </c>
      <c r="CQ906" t="e">
        <f t="shared" si="1034"/>
        <v>#N/A</v>
      </c>
      <c r="CR906" t="e">
        <f t="shared" si="1035"/>
        <v>#N/A</v>
      </c>
      <c r="CS906" t="e">
        <f t="shared" si="1036"/>
        <v>#N/A</v>
      </c>
      <c r="CT906" t="e">
        <f t="shared" si="1037"/>
        <v>#N/A</v>
      </c>
      <c r="CU906" t="e">
        <f t="shared" si="1038"/>
        <v>#N/A</v>
      </c>
      <c r="CV906" t="e">
        <f t="shared" si="1039"/>
        <v>#N/A</v>
      </c>
      <c r="CW906" t="e">
        <f t="shared" si="1040"/>
        <v>#N/A</v>
      </c>
      <c r="CX906" t="e">
        <f t="shared" si="1041"/>
        <v>#N/A</v>
      </c>
      <c r="CY906" t="e">
        <f t="shared" si="1042"/>
        <v>#N/A</v>
      </c>
      <c r="CZ906" t="e">
        <f t="shared" si="1043"/>
        <v>#N/A</v>
      </c>
      <c r="DA906" t="e">
        <f t="shared" si="1044"/>
        <v>#N/A</v>
      </c>
      <c r="DB906" t="e">
        <f t="shared" si="1045"/>
        <v>#N/A</v>
      </c>
      <c r="DC906" t="e">
        <f t="shared" si="1046"/>
        <v>#N/A</v>
      </c>
      <c r="DD906" t="e">
        <f t="shared" si="1047"/>
        <v>#N/A</v>
      </c>
      <c r="DE906" t="e">
        <f t="shared" si="1048"/>
        <v>#N/A</v>
      </c>
      <c r="DF906" t="e">
        <f t="shared" si="1049"/>
        <v>#N/A</v>
      </c>
    </row>
    <row r="907" spans="1:110" x14ac:dyDescent="0.25">
      <c r="A907" s="4">
        <f>raw!$A908:$A908</f>
        <v>0</v>
      </c>
      <c r="B907" s="6">
        <f>raw!$B908:$B908</f>
        <v>0</v>
      </c>
      <c r="D907" t="e">
        <f>IF(score!$C907=".",".",IF(score!$C907=0,"1",IF(score!$C907=25,"0",IF(score!$C907=50,"0",IF(score!$C907=75,"0",IF(score!$C907=100,"0"))))))</f>
        <v>#N/A</v>
      </c>
      <c r="E907" t="e">
        <f>IF(score!$C907=".",".",IF(score!$C907=0,"0",IF(score!$C907=25,"1",IF(score!$C907=50,"0",IF(score!$C907=75,"0",IF(score!$C907=100,"0"))))))</f>
        <v>#N/A</v>
      </c>
      <c r="F907" t="e">
        <f>IF(score!$C907=".",".",IF(score!$C907=0,"0",IF(score!$C907=25,"0",IF(score!$C907=50,"1",IF(score!$C907=75,"0",IF(score!$C907=100,"0"))))))</f>
        <v>#N/A</v>
      </c>
      <c r="G907" t="e">
        <f>IF(score!$C907=".",".",IF(score!$C907=0,"0",IF(score!$C907=25,"0",IF(score!$C907=50,"0",IF(score!$C907=75,"1",IF(score!$C907=100,"0"))))))</f>
        <v>#N/A</v>
      </c>
      <c r="H907" t="e">
        <f>IF(score!$D907=".",".",IF(score!$D907=0,"1",IF(score!$D907=50,"0",IF(score!$D907=100,"0"))))</f>
        <v>#N/A</v>
      </c>
      <c r="I907" t="e">
        <f>IF(score!$D907=".",".",IF(score!$D907=0,"0",IF(score!$D907=50,"1",IF(score!$D907=100,"0"))))</f>
        <v>#N/A</v>
      </c>
      <c r="J907" t="e">
        <f>IF(score!$E907=".",".",IF(score!$E907=0,"1",IF(score!$E907=50,"0",IF(score!$E907=100,"0"))))</f>
        <v>#N/A</v>
      </c>
      <c r="K907" t="e">
        <f>IF(score!$E907=".",".",IF(score!$E907=0,"0",IF(score!$E907=50,"1",IF(score!$E907=100,"0"))))</f>
        <v>#N/A</v>
      </c>
      <c r="L907" t="e">
        <f>IF(score!$F907=".",".",IF(score!$F907=0,"1",IF(score!$F907=100,"0")))</f>
        <v>#N/A</v>
      </c>
      <c r="M907" t="e">
        <f>IF(score!$G907=".",".",IF(score!$G907=0,"1",IF(score!$G907=100,"0")))</f>
        <v>#N/A</v>
      </c>
      <c r="N907" t="e">
        <f>IF(score!$H907=".",".",IF(score!$H907=0,"1",IF(score!$H907=100,"0")))</f>
        <v>#N/A</v>
      </c>
      <c r="O907" t="e">
        <f>IF(score!$I907=".",".",IF(score!$I907=0,"1",IF(score!$I907=50,"0",IF(score!$I907=100,"0"))))</f>
        <v>#N/A</v>
      </c>
      <c r="P907" t="e">
        <f>IF(score!$J907=".",".",IF(score!$J907=0,"1",IF(score!$J907=25,"0",IF(score!$J907=50,"0",IF(score!$J907=75,"0",IF(score!$J907=100,"0"))))))</f>
        <v>#N/A</v>
      </c>
      <c r="Q907" t="e">
        <f>IF(score!$J907=".",".",IF(score!$J907=0,"0",IF(score!$J907=25,"1",IF(score!$J907=50,"0",IF(score!$J907=75,"0",IF(score!$J907=100,"0"))))))</f>
        <v>#N/A</v>
      </c>
      <c r="R907" t="e">
        <f>IF(score!$J907=".",".",IF(score!$J907=0,"0",IF(score!$J907=25,"0",IF(score!$J907=50,"1",IF(score!$J907=75,"0",IF(score!$J907=100,"0"))))))</f>
        <v>#N/A</v>
      </c>
      <c r="S907" t="e">
        <f>IF(score!$J907=".",".",IF(score!$J907=0,"0",IF(score!$J907=25,"0",IF(score!$J907=50,"0",IF(score!$J907=75,"1",IF(score!$J907=100,"0"))))))</f>
        <v>#N/A</v>
      </c>
      <c r="T907" t="e">
        <f>IF(score!$K907=".",".",IF(score!$K907=0,"1",IF(score!$K907=20,"0",IF(score!$K907=40,"0",IF(score!$K907=60,"0",IF(score!$K907=80,"0",IF(score!$K907=100,"0")))))))</f>
        <v>#N/A</v>
      </c>
      <c r="U907" t="e">
        <f>IF(score!$K907=".",".",IF(score!$K907=0,"0",IF(score!$K907=20,"1",IF(score!$K907=40,"0",IF(score!$K907=60,"0",IF(score!$K907=80,"0",IF(score!$K907=100,"0")))))))</f>
        <v>#N/A</v>
      </c>
      <c r="V907" t="e">
        <f>IF(score!$K907=".",".",IF(score!$K907=0,"0",IF(score!$K907=20,"0",IF(score!$K907=40,"1",IF(score!$K907=60,"0",IF(score!$K907=80,"0",IF(score!$K907=100,"0")))))))</f>
        <v>#N/A</v>
      </c>
      <c r="W907" t="e">
        <f>IF(score!$K907=".",".",IF(score!$K907=0,"0",IF(score!$K907=20,"0",IF(score!$K907=40,"0",IF(score!$K907=60,"1",IF(score!$K907=80,"0",IF(score!$K907=100,"0")))))))</f>
        <v>#N/A</v>
      </c>
      <c r="X907" t="e">
        <f>IF(score!$K907=".",".",IF(score!$K907=0,"0",IF(score!$K907=20,"0",IF(score!$K907=40,"0",IF(score!$K907=60,"0",IF(score!$K907=80,"1",IF(score!$K907=100,"0")))))))</f>
        <v>#N/A</v>
      </c>
      <c r="Y907" t="e">
        <f>IF(score!$L907=".",".",IF(score!$L907=0,"1",IF(score!$L907=20,"0",IF(score!$L907=40,"0",IF(score!$L907=60,"0",IF(score!$L907=80,"0",IF(score!$L907=100,"0")))))))</f>
        <v>#N/A</v>
      </c>
      <c r="Z907" t="e">
        <f>IF(score!$L907=".",".",IF(score!$L907=0,"0",IF(score!$L907=20,"1",IF(score!$L907=40,"0",IF(score!$L907=60,"0",IF(score!$L907=80,"0",IF(score!$L907=100,"0")))))))</f>
        <v>#N/A</v>
      </c>
      <c r="AA907" t="e">
        <f>IF(score!$L907=".",".",IF(score!$L907=0,"0",IF(score!$L907=20,"0",IF(score!$L907=40,"1",IF(score!$L907=60,"0",IF(score!$L907=80,"0",IF(score!$L907=100,"0")))))))</f>
        <v>#N/A</v>
      </c>
      <c r="AB907" t="e">
        <f>IF(score!$L907=".",".",IF(score!$L907=0,"0",IF(score!$L907=20,"0",IF(score!$L907=40,"0",IF(score!$L907=60,"1",IF(score!$L907=80,"0",IF(score!$L907=100,"0")))))))</f>
        <v>#N/A</v>
      </c>
      <c r="AC907" t="e">
        <f>IF(score!$L907=".",".",IF(score!$L907=0,"0",IF(score!$L907=20,"0",IF(score!$L907=40,"0",IF(score!$L907=60,"0",IF(score!$L907=80,"1",IF(score!L907=100,"0")))))))</f>
        <v>#N/A</v>
      </c>
      <c r="AD907" t="e">
        <f>IF(score!$M907=".",".",IF(score!$M907=0,"1",IF(score!$M907=20,"0",IF(score!$M907=40,"0",IF(score!$M907=60,"0",IF(score!$M907=80,"0",IF(score!$M907=100,"0")))))))</f>
        <v>#N/A</v>
      </c>
      <c r="AE907" t="e">
        <f>IF(score!$M907=".",".",IF(score!$M907=0,"0",IF(score!$M907=20,"1",IF(score!$M907=40,"0",IF(score!$M907=60,"0",IF(score!$M907=80,"0",IF(score!$M907=100,"0")))))))</f>
        <v>#N/A</v>
      </c>
      <c r="AF907" t="e">
        <f>IF(score!$M907=".",".",IF(score!$M907=0,"0",IF(score!$M907=20,"0",IF(score!$M907=40,"1",IF(score!$M907=60,"0",IF(score!$M907=80,"0",IF(score!$M907=100,"0")))))))</f>
        <v>#N/A</v>
      </c>
      <c r="AG907" t="e">
        <f>IF(score!$M907=".",".",IF(score!$M907=0,"0",IF(score!$M907=20,"0",IF(score!$M907=40,"0",IF(score!$M907=60,"1",IF(score!$M907=80,"0",IF(score!$M907=100,"0")))))))</f>
        <v>#N/A</v>
      </c>
      <c r="AH907" t="e">
        <f>IF(score!$M907=".",".",IF(score!$M907=0,"0",IF(score!$M907=20,"0",IF(score!$M907=40,"0",IF(score!$M907=60,"0",IF(score!$M907=80,"1",IF(score!$M907=100,"0")))))))</f>
        <v>#N/A</v>
      </c>
      <c r="AI907" t="e">
        <f>IF(score!$N907=".",".",IF(score!$N907=0,"1",IF(score!$N907=25,"0",IF(score!$N907=50,"0",IF(score!$N907=75,"0",IF(score!$N907=100,"0"))))))</f>
        <v>#N/A</v>
      </c>
      <c r="AJ907" t="e">
        <f>IF(score!$N907=".",".",IF(score!$N907=0,"0",IF(score!$N907=25,"1",IF(score!$N907=50,"0",IF(score!$N907=75,"0",IF(score!$N907=100,"0"))))))</f>
        <v>#N/A</v>
      </c>
      <c r="AK907" t="e">
        <f>IF(score!$N907=".",".",IF(score!$N907=0,"0",IF(score!$N907=25,"0",IF(score!$N907=50,"1",IF(score!$N907=75,"0",IF(score!$N907=100,"0"))))))</f>
        <v>#N/A</v>
      </c>
      <c r="AL907" t="e">
        <f>IF(score!$N907=".",".",IF(score!$N907=0,"0",IF(score!$N907=25,"0",IF(score!$N907=50,"0",IF(score!$N907=75,"1",IF(score!$N907=100,"0"))))))</f>
        <v>#N/A</v>
      </c>
      <c r="AN907" t="e">
        <f t="shared" si="980"/>
        <v>#N/A</v>
      </c>
      <c r="AO907" t="e">
        <f t="shared" si="981"/>
        <v>#N/A</v>
      </c>
      <c r="AP907" t="e">
        <f t="shared" si="982"/>
        <v>#N/A</v>
      </c>
      <c r="AQ907" t="e">
        <f t="shared" si="983"/>
        <v>#N/A</v>
      </c>
      <c r="AR907" t="e">
        <f t="shared" si="984"/>
        <v>#N/A</v>
      </c>
      <c r="AS907" t="e">
        <f t="shared" si="985"/>
        <v>#N/A</v>
      </c>
      <c r="AT907" t="e">
        <f t="shared" si="986"/>
        <v>#N/A</v>
      </c>
      <c r="AU907" t="e">
        <f t="shared" si="987"/>
        <v>#N/A</v>
      </c>
      <c r="AV907" t="e">
        <f t="shared" si="988"/>
        <v>#N/A</v>
      </c>
      <c r="AW907" t="e">
        <f t="shared" si="989"/>
        <v>#N/A</v>
      </c>
      <c r="AX907" t="e">
        <f t="shared" si="990"/>
        <v>#N/A</v>
      </c>
      <c r="AY907" t="e">
        <f t="shared" si="991"/>
        <v>#N/A</v>
      </c>
      <c r="AZ907" t="e">
        <f t="shared" si="992"/>
        <v>#N/A</v>
      </c>
      <c r="BA907" t="e">
        <f t="shared" si="993"/>
        <v>#N/A</v>
      </c>
      <c r="BB907" t="e">
        <f t="shared" si="994"/>
        <v>#N/A</v>
      </c>
      <c r="BC907" t="e">
        <f t="shared" si="995"/>
        <v>#N/A</v>
      </c>
      <c r="BD907" t="e">
        <f t="shared" si="996"/>
        <v>#N/A</v>
      </c>
      <c r="BE907" t="e">
        <f t="shared" si="997"/>
        <v>#N/A</v>
      </c>
      <c r="BF907" t="e">
        <f t="shared" si="998"/>
        <v>#N/A</v>
      </c>
      <c r="BG907" t="e">
        <f t="shared" si="999"/>
        <v>#N/A</v>
      </c>
      <c r="BH907" t="e">
        <f t="shared" si="1000"/>
        <v>#N/A</v>
      </c>
      <c r="BI907" t="e">
        <f t="shared" si="1001"/>
        <v>#N/A</v>
      </c>
      <c r="BJ907" t="e">
        <f t="shared" si="1002"/>
        <v>#N/A</v>
      </c>
      <c r="BK907" t="e">
        <f t="shared" si="1003"/>
        <v>#N/A</v>
      </c>
      <c r="BL907" t="e">
        <f t="shared" si="1004"/>
        <v>#N/A</v>
      </c>
      <c r="BM907" t="e">
        <f t="shared" si="1005"/>
        <v>#N/A</v>
      </c>
      <c r="BN907" t="e">
        <f t="shared" si="1006"/>
        <v>#N/A</v>
      </c>
      <c r="BO907" t="e">
        <f t="shared" si="1007"/>
        <v>#N/A</v>
      </c>
      <c r="BP907" t="e">
        <f t="shared" si="1008"/>
        <v>#N/A</v>
      </c>
      <c r="BQ907" t="e">
        <f t="shared" si="1009"/>
        <v>#N/A</v>
      </c>
      <c r="BR907" t="e">
        <f t="shared" si="1010"/>
        <v>#N/A</v>
      </c>
      <c r="BS907" t="e">
        <f t="shared" si="1011"/>
        <v>#N/A</v>
      </c>
      <c r="BT907" t="e">
        <f t="shared" si="1012"/>
        <v>#N/A</v>
      </c>
      <c r="BU907" t="e">
        <f t="shared" si="1013"/>
        <v>#N/A</v>
      </c>
      <c r="BV907" t="e">
        <f t="shared" si="1014"/>
        <v>#N/A</v>
      </c>
      <c r="BX907" t="e">
        <f t="shared" si="1015"/>
        <v>#N/A</v>
      </c>
      <c r="BY907" t="e">
        <f t="shared" si="1016"/>
        <v>#N/A</v>
      </c>
      <c r="BZ907" t="e">
        <f t="shared" si="1017"/>
        <v>#N/A</v>
      </c>
      <c r="CA907" t="e">
        <f t="shared" si="1018"/>
        <v>#N/A</v>
      </c>
      <c r="CB907" t="e">
        <f t="shared" si="1019"/>
        <v>#N/A</v>
      </c>
      <c r="CC907" t="e">
        <f t="shared" si="1020"/>
        <v>#N/A</v>
      </c>
      <c r="CD907" t="e">
        <f t="shared" si="1021"/>
        <v>#N/A</v>
      </c>
      <c r="CE907" t="e">
        <f t="shared" si="1022"/>
        <v>#N/A</v>
      </c>
      <c r="CF907" t="e">
        <f t="shared" si="1023"/>
        <v>#N/A</v>
      </c>
      <c r="CG907" t="e">
        <f t="shared" si="1024"/>
        <v>#N/A</v>
      </c>
      <c r="CH907" t="e">
        <f t="shared" si="1025"/>
        <v>#N/A</v>
      </c>
      <c r="CI907" t="e">
        <f t="shared" si="1026"/>
        <v>#N/A</v>
      </c>
      <c r="CJ907" t="e">
        <f t="shared" si="1027"/>
        <v>#N/A</v>
      </c>
      <c r="CK907" t="e">
        <f t="shared" si="1028"/>
        <v>#N/A</v>
      </c>
      <c r="CL907" t="e">
        <f t="shared" si="1029"/>
        <v>#N/A</v>
      </c>
      <c r="CM907" t="e">
        <f t="shared" si="1030"/>
        <v>#N/A</v>
      </c>
      <c r="CN907" t="e">
        <f t="shared" si="1031"/>
        <v>#N/A</v>
      </c>
      <c r="CO907" t="e">
        <f t="shared" si="1032"/>
        <v>#N/A</v>
      </c>
      <c r="CP907" t="e">
        <f t="shared" si="1033"/>
        <v>#N/A</v>
      </c>
      <c r="CQ907" t="e">
        <f t="shared" si="1034"/>
        <v>#N/A</v>
      </c>
      <c r="CR907" t="e">
        <f t="shared" si="1035"/>
        <v>#N/A</v>
      </c>
      <c r="CS907" t="e">
        <f t="shared" si="1036"/>
        <v>#N/A</v>
      </c>
      <c r="CT907" t="e">
        <f t="shared" si="1037"/>
        <v>#N/A</v>
      </c>
      <c r="CU907" t="e">
        <f t="shared" si="1038"/>
        <v>#N/A</v>
      </c>
      <c r="CV907" t="e">
        <f t="shared" si="1039"/>
        <v>#N/A</v>
      </c>
      <c r="CW907" t="e">
        <f t="shared" si="1040"/>
        <v>#N/A</v>
      </c>
      <c r="CX907" t="e">
        <f t="shared" si="1041"/>
        <v>#N/A</v>
      </c>
      <c r="CY907" t="e">
        <f t="shared" si="1042"/>
        <v>#N/A</v>
      </c>
      <c r="CZ907" t="e">
        <f t="shared" si="1043"/>
        <v>#N/A</v>
      </c>
      <c r="DA907" t="e">
        <f t="shared" si="1044"/>
        <v>#N/A</v>
      </c>
      <c r="DB907" t="e">
        <f t="shared" si="1045"/>
        <v>#N/A</v>
      </c>
      <c r="DC907" t="e">
        <f t="shared" si="1046"/>
        <v>#N/A</v>
      </c>
      <c r="DD907" t="e">
        <f t="shared" si="1047"/>
        <v>#N/A</v>
      </c>
      <c r="DE907" t="e">
        <f t="shared" si="1048"/>
        <v>#N/A</v>
      </c>
      <c r="DF907" t="e">
        <f t="shared" si="1049"/>
        <v>#N/A</v>
      </c>
    </row>
    <row r="908" spans="1:110" x14ac:dyDescent="0.25">
      <c r="A908" s="4">
        <f>raw!$A909:$A909</f>
        <v>0</v>
      </c>
      <c r="B908" s="6">
        <f>raw!$B909:$B909</f>
        <v>0</v>
      </c>
      <c r="D908" t="e">
        <f>IF(score!$C908=".",".",IF(score!$C908=0,"1",IF(score!$C908=25,"0",IF(score!$C908=50,"0",IF(score!$C908=75,"0",IF(score!$C908=100,"0"))))))</f>
        <v>#N/A</v>
      </c>
      <c r="E908" t="e">
        <f>IF(score!$C908=".",".",IF(score!$C908=0,"0",IF(score!$C908=25,"1",IF(score!$C908=50,"0",IF(score!$C908=75,"0",IF(score!$C908=100,"0"))))))</f>
        <v>#N/A</v>
      </c>
      <c r="F908" t="e">
        <f>IF(score!$C908=".",".",IF(score!$C908=0,"0",IF(score!$C908=25,"0",IF(score!$C908=50,"1",IF(score!$C908=75,"0",IF(score!$C908=100,"0"))))))</f>
        <v>#N/A</v>
      </c>
      <c r="G908" t="e">
        <f>IF(score!$C908=".",".",IF(score!$C908=0,"0",IF(score!$C908=25,"0",IF(score!$C908=50,"0",IF(score!$C908=75,"1",IF(score!$C908=100,"0"))))))</f>
        <v>#N/A</v>
      </c>
      <c r="H908" t="e">
        <f>IF(score!$D908=".",".",IF(score!$D908=0,"1",IF(score!$D908=50,"0",IF(score!$D908=100,"0"))))</f>
        <v>#N/A</v>
      </c>
      <c r="I908" t="e">
        <f>IF(score!$D908=".",".",IF(score!$D908=0,"0",IF(score!$D908=50,"1",IF(score!$D908=100,"0"))))</f>
        <v>#N/A</v>
      </c>
      <c r="J908" t="e">
        <f>IF(score!$E908=".",".",IF(score!$E908=0,"1",IF(score!$E908=50,"0",IF(score!$E908=100,"0"))))</f>
        <v>#N/A</v>
      </c>
      <c r="K908" t="e">
        <f>IF(score!$E908=".",".",IF(score!$E908=0,"0",IF(score!$E908=50,"1",IF(score!$E908=100,"0"))))</f>
        <v>#N/A</v>
      </c>
      <c r="L908" t="e">
        <f>IF(score!$F908=".",".",IF(score!$F908=0,"1",IF(score!$F908=100,"0")))</f>
        <v>#N/A</v>
      </c>
      <c r="M908" t="e">
        <f>IF(score!$G908=".",".",IF(score!$G908=0,"1",IF(score!$G908=100,"0")))</f>
        <v>#N/A</v>
      </c>
      <c r="N908" t="e">
        <f>IF(score!$H908=".",".",IF(score!$H908=0,"1",IF(score!$H908=100,"0")))</f>
        <v>#N/A</v>
      </c>
      <c r="O908" t="e">
        <f>IF(score!$I908=".",".",IF(score!$I908=0,"1",IF(score!$I908=50,"0",IF(score!$I908=100,"0"))))</f>
        <v>#N/A</v>
      </c>
      <c r="P908" t="e">
        <f>IF(score!$J908=".",".",IF(score!$J908=0,"1",IF(score!$J908=25,"0",IF(score!$J908=50,"0",IF(score!$J908=75,"0",IF(score!$J908=100,"0"))))))</f>
        <v>#N/A</v>
      </c>
      <c r="Q908" t="e">
        <f>IF(score!$J908=".",".",IF(score!$J908=0,"0",IF(score!$J908=25,"1",IF(score!$J908=50,"0",IF(score!$J908=75,"0",IF(score!$J908=100,"0"))))))</f>
        <v>#N/A</v>
      </c>
      <c r="R908" t="e">
        <f>IF(score!$J908=".",".",IF(score!$J908=0,"0",IF(score!$J908=25,"0",IF(score!$J908=50,"1",IF(score!$J908=75,"0",IF(score!$J908=100,"0"))))))</f>
        <v>#N/A</v>
      </c>
      <c r="S908" t="e">
        <f>IF(score!$J908=".",".",IF(score!$J908=0,"0",IF(score!$J908=25,"0",IF(score!$J908=50,"0",IF(score!$J908=75,"1",IF(score!$J908=100,"0"))))))</f>
        <v>#N/A</v>
      </c>
      <c r="T908" t="e">
        <f>IF(score!$K908=".",".",IF(score!$K908=0,"1",IF(score!$K908=20,"0",IF(score!$K908=40,"0",IF(score!$K908=60,"0",IF(score!$K908=80,"0",IF(score!$K908=100,"0")))))))</f>
        <v>#N/A</v>
      </c>
      <c r="U908" t="e">
        <f>IF(score!$K908=".",".",IF(score!$K908=0,"0",IF(score!$K908=20,"1",IF(score!$K908=40,"0",IF(score!$K908=60,"0",IF(score!$K908=80,"0",IF(score!$K908=100,"0")))))))</f>
        <v>#N/A</v>
      </c>
      <c r="V908" t="e">
        <f>IF(score!$K908=".",".",IF(score!$K908=0,"0",IF(score!$K908=20,"0",IF(score!$K908=40,"1",IF(score!$K908=60,"0",IF(score!$K908=80,"0",IF(score!$K908=100,"0")))))))</f>
        <v>#N/A</v>
      </c>
      <c r="W908" t="e">
        <f>IF(score!$K908=".",".",IF(score!$K908=0,"0",IF(score!$K908=20,"0",IF(score!$K908=40,"0",IF(score!$K908=60,"1",IF(score!$K908=80,"0",IF(score!$K908=100,"0")))))))</f>
        <v>#N/A</v>
      </c>
      <c r="X908" t="e">
        <f>IF(score!$K908=".",".",IF(score!$K908=0,"0",IF(score!$K908=20,"0",IF(score!$K908=40,"0",IF(score!$K908=60,"0",IF(score!$K908=80,"1",IF(score!$K908=100,"0")))))))</f>
        <v>#N/A</v>
      </c>
      <c r="Y908" t="e">
        <f>IF(score!$L908=".",".",IF(score!$L908=0,"1",IF(score!$L908=20,"0",IF(score!$L908=40,"0",IF(score!$L908=60,"0",IF(score!$L908=80,"0",IF(score!$L908=100,"0")))))))</f>
        <v>#N/A</v>
      </c>
      <c r="Z908" t="e">
        <f>IF(score!$L908=".",".",IF(score!$L908=0,"0",IF(score!$L908=20,"1",IF(score!$L908=40,"0",IF(score!$L908=60,"0",IF(score!$L908=80,"0",IF(score!$L908=100,"0")))))))</f>
        <v>#N/A</v>
      </c>
      <c r="AA908" t="e">
        <f>IF(score!$L908=".",".",IF(score!$L908=0,"0",IF(score!$L908=20,"0",IF(score!$L908=40,"1",IF(score!$L908=60,"0",IF(score!$L908=80,"0",IF(score!$L908=100,"0")))))))</f>
        <v>#N/A</v>
      </c>
      <c r="AB908" t="e">
        <f>IF(score!$L908=".",".",IF(score!$L908=0,"0",IF(score!$L908=20,"0",IF(score!$L908=40,"0",IF(score!$L908=60,"1",IF(score!$L908=80,"0",IF(score!$L908=100,"0")))))))</f>
        <v>#N/A</v>
      </c>
      <c r="AC908" t="e">
        <f>IF(score!$L908=".",".",IF(score!$L908=0,"0",IF(score!$L908=20,"0",IF(score!$L908=40,"0",IF(score!$L908=60,"0",IF(score!$L908=80,"1",IF(score!L908=100,"0")))))))</f>
        <v>#N/A</v>
      </c>
      <c r="AD908" t="e">
        <f>IF(score!$M908=".",".",IF(score!$M908=0,"1",IF(score!$M908=20,"0",IF(score!$M908=40,"0",IF(score!$M908=60,"0",IF(score!$M908=80,"0",IF(score!$M908=100,"0")))))))</f>
        <v>#N/A</v>
      </c>
      <c r="AE908" t="e">
        <f>IF(score!$M908=".",".",IF(score!$M908=0,"0",IF(score!$M908=20,"1",IF(score!$M908=40,"0",IF(score!$M908=60,"0",IF(score!$M908=80,"0",IF(score!$M908=100,"0")))))))</f>
        <v>#N/A</v>
      </c>
      <c r="AF908" t="e">
        <f>IF(score!$M908=".",".",IF(score!$M908=0,"0",IF(score!$M908=20,"0",IF(score!$M908=40,"1",IF(score!$M908=60,"0",IF(score!$M908=80,"0",IF(score!$M908=100,"0")))))))</f>
        <v>#N/A</v>
      </c>
      <c r="AG908" t="e">
        <f>IF(score!$M908=".",".",IF(score!$M908=0,"0",IF(score!$M908=20,"0",IF(score!$M908=40,"0",IF(score!$M908=60,"1",IF(score!$M908=80,"0",IF(score!$M908=100,"0")))))))</f>
        <v>#N/A</v>
      </c>
      <c r="AH908" t="e">
        <f>IF(score!$M908=".",".",IF(score!$M908=0,"0",IF(score!$M908=20,"0",IF(score!$M908=40,"0",IF(score!$M908=60,"0",IF(score!$M908=80,"1",IF(score!$M908=100,"0")))))))</f>
        <v>#N/A</v>
      </c>
      <c r="AI908" t="e">
        <f>IF(score!$N908=".",".",IF(score!$N908=0,"1",IF(score!$N908=25,"0",IF(score!$N908=50,"0",IF(score!$N908=75,"0",IF(score!$N908=100,"0"))))))</f>
        <v>#N/A</v>
      </c>
      <c r="AJ908" t="e">
        <f>IF(score!$N908=".",".",IF(score!$N908=0,"0",IF(score!$N908=25,"1",IF(score!$N908=50,"0",IF(score!$N908=75,"0",IF(score!$N908=100,"0"))))))</f>
        <v>#N/A</v>
      </c>
      <c r="AK908" t="e">
        <f>IF(score!$N908=".",".",IF(score!$N908=0,"0",IF(score!$N908=25,"0",IF(score!$N908=50,"1",IF(score!$N908=75,"0",IF(score!$N908=100,"0"))))))</f>
        <v>#N/A</v>
      </c>
      <c r="AL908" t="e">
        <f>IF(score!$N908=".",".",IF(score!$N908=0,"0",IF(score!$N908=25,"0",IF(score!$N908=50,"0",IF(score!$N908=75,"1",IF(score!$N908=100,"0"))))))</f>
        <v>#N/A</v>
      </c>
      <c r="AN908" t="e">
        <f t="shared" si="980"/>
        <v>#N/A</v>
      </c>
      <c r="AO908" t="e">
        <f t="shared" si="981"/>
        <v>#N/A</v>
      </c>
      <c r="AP908" t="e">
        <f t="shared" si="982"/>
        <v>#N/A</v>
      </c>
      <c r="AQ908" t="e">
        <f t="shared" si="983"/>
        <v>#N/A</v>
      </c>
      <c r="AR908" t="e">
        <f t="shared" si="984"/>
        <v>#N/A</v>
      </c>
      <c r="AS908" t="e">
        <f t="shared" si="985"/>
        <v>#N/A</v>
      </c>
      <c r="AT908" t="e">
        <f t="shared" si="986"/>
        <v>#N/A</v>
      </c>
      <c r="AU908" t="e">
        <f t="shared" si="987"/>
        <v>#N/A</v>
      </c>
      <c r="AV908" t="e">
        <f t="shared" si="988"/>
        <v>#N/A</v>
      </c>
      <c r="AW908" t="e">
        <f t="shared" si="989"/>
        <v>#N/A</v>
      </c>
      <c r="AX908" t="e">
        <f t="shared" si="990"/>
        <v>#N/A</v>
      </c>
      <c r="AY908" t="e">
        <f t="shared" si="991"/>
        <v>#N/A</v>
      </c>
      <c r="AZ908" t="e">
        <f t="shared" si="992"/>
        <v>#N/A</v>
      </c>
      <c r="BA908" t="e">
        <f t="shared" si="993"/>
        <v>#N/A</v>
      </c>
      <c r="BB908" t="e">
        <f t="shared" si="994"/>
        <v>#N/A</v>
      </c>
      <c r="BC908" t="e">
        <f t="shared" si="995"/>
        <v>#N/A</v>
      </c>
      <c r="BD908" t="e">
        <f t="shared" si="996"/>
        <v>#N/A</v>
      </c>
      <c r="BE908" t="e">
        <f t="shared" si="997"/>
        <v>#N/A</v>
      </c>
      <c r="BF908" t="e">
        <f t="shared" si="998"/>
        <v>#N/A</v>
      </c>
      <c r="BG908" t="e">
        <f t="shared" si="999"/>
        <v>#N/A</v>
      </c>
      <c r="BH908" t="e">
        <f t="shared" si="1000"/>
        <v>#N/A</v>
      </c>
      <c r="BI908" t="e">
        <f t="shared" si="1001"/>
        <v>#N/A</v>
      </c>
      <c r="BJ908" t="e">
        <f t="shared" si="1002"/>
        <v>#N/A</v>
      </c>
      <c r="BK908" t="e">
        <f t="shared" si="1003"/>
        <v>#N/A</v>
      </c>
      <c r="BL908" t="e">
        <f t="shared" si="1004"/>
        <v>#N/A</v>
      </c>
      <c r="BM908" t="e">
        <f t="shared" si="1005"/>
        <v>#N/A</v>
      </c>
      <c r="BN908" t="e">
        <f t="shared" si="1006"/>
        <v>#N/A</v>
      </c>
      <c r="BO908" t="e">
        <f t="shared" si="1007"/>
        <v>#N/A</v>
      </c>
      <c r="BP908" t="e">
        <f t="shared" si="1008"/>
        <v>#N/A</v>
      </c>
      <c r="BQ908" t="e">
        <f t="shared" si="1009"/>
        <v>#N/A</v>
      </c>
      <c r="BR908" t="e">
        <f t="shared" si="1010"/>
        <v>#N/A</v>
      </c>
      <c r="BS908" t="e">
        <f t="shared" si="1011"/>
        <v>#N/A</v>
      </c>
      <c r="BT908" t="e">
        <f t="shared" si="1012"/>
        <v>#N/A</v>
      </c>
      <c r="BU908" t="e">
        <f t="shared" si="1013"/>
        <v>#N/A</v>
      </c>
      <c r="BV908" t="e">
        <f t="shared" si="1014"/>
        <v>#N/A</v>
      </c>
      <c r="BX908" t="e">
        <f t="shared" si="1015"/>
        <v>#N/A</v>
      </c>
      <c r="BY908" t="e">
        <f t="shared" si="1016"/>
        <v>#N/A</v>
      </c>
      <c r="BZ908" t="e">
        <f t="shared" si="1017"/>
        <v>#N/A</v>
      </c>
      <c r="CA908" t="e">
        <f t="shared" si="1018"/>
        <v>#N/A</v>
      </c>
      <c r="CB908" t="e">
        <f t="shared" si="1019"/>
        <v>#N/A</v>
      </c>
      <c r="CC908" t="e">
        <f t="shared" si="1020"/>
        <v>#N/A</v>
      </c>
      <c r="CD908" t="e">
        <f t="shared" si="1021"/>
        <v>#N/A</v>
      </c>
      <c r="CE908" t="e">
        <f t="shared" si="1022"/>
        <v>#N/A</v>
      </c>
      <c r="CF908" t="e">
        <f t="shared" si="1023"/>
        <v>#N/A</v>
      </c>
      <c r="CG908" t="e">
        <f t="shared" si="1024"/>
        <v>#N/A</v>
      </c>
      <c r="CH908" t="e">
        <f t="shared" si="1025"/>
        <v>#N/A</v>
      </c>
      <c r="CI908" t="e">
        <f t="shared" si="1026"/>
        <v>#N/A</v>
      </c>
      <c r="CJ908" t="e">
        <f t="shared" si="1027"/>
        <v>#N/A</v>
      </c>
      <c r="CK908" t="e">
        <f t="shared" si="1028"/>
        <v>#N/A</v>
      </c>
      <c r="CL908" t="e">
        <f t="shared" si="1029"/>
        <v>#N/A</v>
      </c>
      <c r="CM908" t="e">
        <f t="shared" si="1030"/>
        <v>#N/A</v>
      </c>
      <c r="CN908" t="e">
        <f t="shared" si="1031"/>
        <v>#N/A</v>
      </c>
      <c r="CO908" t="e">
        <f t="shared" si="1032"/>
        <v>#N/A</v>
      </c>
      <c r="CP908" t="e">
        <f t="shared" si="1033"/>
        <v>#N/A</v>
      </c>
      <c r="CQ908" t="e">
        <f t="shared" si="1034"/>
        <v>#N/A</v>
      </c>
      <c r="CR908" t="e">
        <f t="shared" si="1035"/>
        <v>#N/A</v>
      </c>
      <c r="CS908" t="e">
        <f t="shared" si="1036"/>
        <v>#N/A</v>
      </c>
      <c r="CT908" t="e">
        <f t="shared" si="1037"/>
        <v>#N/A</v>
      </c>
      <c r="CU908" t="e">
        <f t="shared" si="1038"/>
        <v>#N/A</v>
      </c>
      <c r="CV908" t="e">
        <f t="shared" si="1039"/>
        <v>#N/A</v>
      </c>
      <c r="CW908" t="e">
        <f t="shared" si="1040"/>
        <v>#N/A</v>
      </c>
      <c r="CX908" t="e">
        <f t="shared" si="1041"/>
        <v>#N/A</v>
      </c>
      <c r="CY908" t="e">
        <f t="shared" si="1042"/>
        <v>#N/A</v>
      </c>
      <c r="CZ908" t="e">
        <f t="shared" si="1043"/>
        <v>#N/A</v>
      </c>
      <c r="DA908" t="e">
        <f t="shared" si="1044"/>
        <v>#N/A</v>
      </c>
      <c r="DB908" t="e">
        <f t="shared" si="1045"/>
        <v>#N/A</v>
      </c>
      <c r="DC908" t="e">
        <f t="shared" si="1046"/>
        <v>#N/A</v>
      </c>
      <c r="DD908" t="e">
        <f t="shared" si="1047"/>
        <v>#N/A</v>
      </c>
      <c r="DE908" t="e">
        <f t="shared" si="1048"/>
        <v>#N/A</v>
      </c>
      <c r="DF908" t="e">
        <f t="shared" si="1049"/>
        <v>#N/A</v>
      </c>
    </row>
    <row r="909" spans="1:110" x14ac:dyDescent="0.25">
      <c r="A909" s="4">
        <f>raw!$A910:$A910</f>
        <v>0</v>
      </c>
      <c r="B909" s="6">
        <f>raw!$B910:$B910</f>
        <v>0</v>
      </c>
      <c r="D909" t="e">
        <f>IF(score!$C909=".",".",IF(score!$C909=0,"1",IF(score!$C909=25,"0",IF(score!$C909=50,"0",IF(score!$C909=75,"0",IF(score!$C909=100,"0"))))))</f>
        <v>#N/A</v>
      </c>
      <c r="E909" t="e">
        <f>IF(score!$C909=".",".",IF(score!$C909=0,"0",IF(score!$C909=25,"1",IF(score!$C909=50,"0",IF(score!$C909=75,"0",IF(score!$C909=100,"0"))))))</f>
        <v>#N/A</v>
      </c>
      <c r="F909" t="e">
        <f>IF(score!$C909=".",".",IF(score!$C909=0,"0",IF(score!$C909=25,"0",IF(score!$C909=50,"1",IF(score!$C909=75,"0",IF(score!$C909=100,"0"))))))</f>
        <v>#N/A</v>
      </c>
      <c r="G909" t="e">
        <f>IF(score!$C909=".",".",IF(score!$C909=0,"0",IF(score!$C909=25,"0",IF(score!$C909=50,"0",IF(score!$C909=75,"1",IF(score!$C909=100,"0"))))))</f>
        <v>#N/A</v>
      </c>
      <c r="H909" t="e">
        <f>IF(score!$D909=".",".",IF(score!$D909=0,"1",IF(score!$D909=50,"0",IF(score!$D909=100,"0"))))</f>
        <v>#N/A</v>
      </c>
      <c r="I909" t="e">
        <f>IF(score!$D909=".",".",IF(score!$D909=0,"0",IF(score!$D909=50,"1",IF(score!$D909=100,"0"))))</f>
        <v>#N/A</v>
      </c>
      <c r="J909" t="e">
        <f>IF(score!$E909=".",".",IF(score!$E909=0,"1",IF(score!$E909=50,"0",IF(score!$E909=100,"0"))))</f>
        <v>#N/A</v>
      </c>
      <c r="K909" t="e">
        <f>IF(score!$E909=".",".",IF(score!$E909=0,"0",IF(score!$E909=50,"1",IF(score!$E909=100,"0"))))</f>
        <v>#N/A</v>
      </c>
      <c r="L909" t="e">
        <f>IF(score!$F909=".",".",IF(score!$F909=0,"1",IF(score!$F909=100,"0")))</f>
        <v>#N/A</v>
      </c>
      <c r="M909" t="e">
        <f>IF(score!$G909=".",".",IF(score!$G909=0,"1",IF(score!$G909=100,"0")))</f>
        <v>#N/A</v>
      </c>
      <c r="N909" t="e">
        <f>IF(score!$H909=".",".",IF(score!$H909=0,"1",IF(score!$H909=100,"0")))</f>
        <v>#N/A</v>
      </c>
      <c r="O909" t="e">
        <f>IF(score!$I909=".",".",IF(score!$I909=0,"1",IF(score!$I909=50,"0",IF(score!$I909=100,"0"))))</f>
        <v>#N/A</v>
      </c>
      <c r="P909" t="e">
        <f>IF(score!$J909=".",".",IF(score!$J909=0,"1",IF(score!$J909=25,"0",IF(score!$J909=50,"0",IF(score!$J909=75,"0",IF(score!$J909=100,"0"))))))</f>
        <v>#N/A</v>
      </c>
      <c r="Q909" t="e">
        <f>IF(score!$J909=".",".",IF(score!$J909=0,"0",IF(score!$J909=25,"1",IF(score!$J909=50,"0",IF(score!$J909=75,"0",IF(score!$J909=100,"0"))))))</f>
        <v>#N/A</v>
      </c>
      <c r="R909" t="e">
        <f>IF(score!$J909=".",".",IF(score!$J909=0,"0",IF(score!$J909=25,"0",IF(score!$J909=50,"1",IF(score!$J909=75,"0",IF(score!$J909=100,"0"))))))</f>
        <v>#N/A</v>
      </c>
      <c r="S909" t="e">
        <f>IF(score!$J909=".",".",IF(score!$J909=0,"0",IF(score!$J909=25,"0",IF(score!$J909=50,"0",IF(score!$J909=75,"1",IF(score!$J909=100,"0"))))))</f>
        <v>#N/A</v>
      </c>
      <c r="T909" t="e">
        <f>IF(score!$K909=".",".",IF(score!$K909=0,"1",IF(score!$K909=20,"0",IF(score!$K909=40,"0",IF(score!$K909=60,"0",IF(score!$K909=80,"0",IF(score!$K909=100,"0")))))))</f>
        <v>#N/A</v>
      </c>
      <c r="U909" t="e">
        <f>IF(score!$K909=".",".",IF(score!$K909=0,"0",IF(score!$K909=20,"1",IF(score!$K909=40,"0",IF(score!$K909=60,"0",IF(score!$K909=80,"0",IF(score!$K909=100,"0")))))))</f>
        <v>#N/A</v>
      </c>
      <c r="V909" t="e">
        <f>IF(score!$K909=".",".",IF(score!$K909=0,"0",IF(score!$K909=20,"0",IF(score!$K909=40,"1",IF(score!$K909=60,"0",IF(score!$K909=80,"0",IF(score!$K909=100,"0")))))))</f>
        <v>#N/A</v>
      </c>
      <c r="W909" t="e">
        <f>IF(score!$K909=".",".",IF(score!$K909=0,"0",IF(score!$K909=20,"0",IF(score!$K909=40,"0",IF(score!$K909=60,"1",IF(score!$K909=80,"0",IF(score!$K909=100,"0")))))))</f>
        <v>#N/A</v>
      </c>
      <c r="X909" t="e">
        <f>IF(score!$K909=".",".",IF(score!$K909=0,"0",IF(score!$K909=20,"0",IF(score!$K909=40,"0",IF(score!$K909=60,"0",IF(score!$K909=80,"1",IF(score!$K909=100,"0")))))))</f>
        <v>#N/A</v>
      </c>
      <c r="Y909" t="e">
        <f>IF(score!$L909=".",".",IF(score!$L909=0,"1",IF(score!$L909=20,"0",IF(score!$L909=40,"0",IF(score!$L909=60,"0",IF(score!$L909=80,"0",IF(score!$L909=100,"0")))))))</f>
        <v>#N/A</v>
      </c>
      <c r="Z909" t="e">
        <f>IF(score!$L909=".",".",IF(score!$L909=0,"0",IF(score!$L909=20,"1",IF(score!$L909=40,"0",IF(score!$L909=60,"0",IF(score!$L909=80,"0",IF(score!$L909=100,"0")))))))</f>
        <v>#N/A</v>
      </c>
      <c r="AA909" t="e">
        <f>IF(score!$L909=".",".",IF(score!$L909=0,"0",IF(score!$L909=20,"0",IF(score!$L909=40,"1",IF(score!$L909=60,"0",IF(score!$L909=80,"0",IF(score!$L909=100,"0")))))))</f>
        <v>#N/A</v>
      </c>
      <c r="AB909" t="e">
        <f>IF(score!$L909=".",".",IF(score!$L909=0,"0",IF(score!$L909=20,"0",IF(score!$L909=40,"0",IF(score!$L909=60,"1",IF(score!$L909=80,"0",IF(score!$L909=100,"0")))))))</f>
        <v>#N/A</v>
      </c>
      <c r="AC909" t="e">
        <f>IF(score!$L909=".",".",IF(score!$L909=0,"0",IF(score!$L909=20,"0",IF(score!$L909=40,"0",IF(score!$L909=60,"0",IF(score!$L909=80,"1",IF(score!L909=100,"0")))))))</f>
        <v>#N/A</v>
      </c>
      <c r="AD909" t="e">
        <f>IF(score!$M909=".",".",IF(score!$M909=0,"1",IF(score!$M909=20,"0",IF(score!$M909=40,"0",IF(score!$M909=60,"0",IF(score!$M909=80,"0",IF(score!$M909=100,"0")))))))</f>
        <v>#N/A</v>
      </c>
      <c r="AE909" t="e">
        <f>IF(score!$M909=".",".",IF(score!$M909=0,"0",IF(score!$M909=20,"1",IF(score!$M909=40,"0",IF(score!$M909=60,"0",IF(score!$M909=80,"0",IF(score!$M909=100,"0")))))))</f>
        <v>#N/A</v>
      </c>
      <c r="AF909" t="e">
        <f>IF(score!$M909=".",".",IF(score!$M909=0,"0",IF(score!$M909=20,"0",IF(score!$M909=40,"1",IF(score!$M909=60,"0",IF(score!$M909=80,"0",IF(score!$M909=100,"0")))))))</f>
        <v>#N/A</v>
      </c>
      <c r="AG909" t="e">
        <f>IF(score!$M909=".",".",IF(score!$M909=0,"0",IF(score!$M909=20,"0",IF(score!$M909=40,"0",IF(score!$M909=60,"1",IF(score!$M909=80,"0",IF(score!$M909=100,"0")))))))</f>
        <v>#N/A</v>
      </c>
      <c r="AH909" t="e">
        <f>IF(score!$M909=".",".",IF(score!$M909=0,"0",IF(score!$M909=20,"0",IF(score!$M909=40,"0",IF(score!$M909=60,"0",IF(score!$M909=80,"1",IF(score!$M909=100,"0")))))))</f>
        <v>#N/A</v>
      </c>
      <c r="AI909" t="e">
        <f>IF(score!$N909=".",".",IF(score!$N909=0,"1",IF(score!$N909=25,"0",IF(score!$N909=50,"0",IF(score!$N909=75,"0",IF(score!$N909=100,"0"))))))</f>
        <v>#N/A</v>
      </c>
      <c r="AJ909" t="e">
        <f>IF(score!$N909=".",".",IF(score!$N909=0,"0",IF(score!$N909=25,"1",IF(score!$N909=50,"0",IF(score!$N909=75,"0",IF(score!$N909=100,"0"))))))</f>
        <v>#N/A</v>
      </c>
      <c r="AK909" t="e">
        <f>IF(score!$N909=".",".",IF(score!$N909=0,"0",IF(score!$N909=25,"0",IF(score!$N909=50,"1",IF(score!$N909=75,"0",IF(score!$N909=100,"0"))))))</f>
        <v>#N/A</v>
      </c>
      <c r="AL909" t="e">
        <f>IF(score!$N909=".",".",IF(score!$N909=0,"0",IF(score!$N909=25,"0",IF(score!$N909=50,"0",IF(score!$N909=75,"1",IF(score!$N909=100,"0"))))))</f>
        <v>#N/A</v>
      </c>
      <c r="AN909" t="e">
        <f t="shared" si="980"/>
        <v>#N/A</v>
      </c>
      <c r="AO909" t="e">
        <f t="shared" si="981"/>
        <v>#N/A</v>
      </c>
      <c r="AP909" t="e">
        <f t="shared" si="982"/>
        <v>#N/A</v>
      </c>
      <c r="AQ909" t="e">
        <f t="shared" si="983"/>
        <v>#N/A</v>
      </c>
      <c r="AR909" t="e">
        <f t="shared" si="984"/>
        <v>#N/A</v>
      </c>
      <c r="AS909" t="e">
        <f t="shared" si="985"/>
        <v>#N/A</v>
      </c>
      <c r="AT909" t="e">
        <f t="shared" si="986"/>
        <v>#N/A</v>
      </c>
      <c r="AU909" t="e">
        <f t="shared" si="987"/>
        <v>#N/A</v>
      </c>
      <c r="AV909" t="e">
        <f t="shared" si="988"/>
        <v>#N/A</v>
      </c>
      <c r="AW909" t="e">
        <f t="shared" si="989"/>
        <v>#N/A</v>
      </c>
      <c r="AX909" t="e">
        <f t="shared" si="990"/>
        <v>#N/A</v>
      </c>
      <c r="AY909" t="e">
        <f t="shared" si="991"/>
        <v>#N/A</v>
      </c>
      <c r="AZ909" t="e">
        <f t="shared" si="992"/>
        <v>#N/A</v>
      </c>
      <c r="BA909" t="e">
        <f t="shared" si="993"/>
        <v>#N/A</v>
      </c>
      <c r="BB909" t="e">
        <f t="shared" si="994"/>
        <v>#N/A</v>
      </c>
      <c r="BC909" t="e">
        <f t="shared" si="995"/>
        <v>#N/A</v>
      </c>
      <c r="BD909" t="e">
        <f t="shared" si="996"/>
        <v>#N/A</v>
      </c>
      <c r="BE909" t="e">
        <f t="shared" si="997"/>
        <v>#N/A</v>
      </c>
      <c r="BF909" t="e">
        <f t="shared" si="998"/>
        <v>#N/A</v>
      </c>
      <c r="BG909" t="e">
        <f t="shared" si="999"/>
        <v>#N/A</v>
      </c>
      <c r="BH909" t="e">
        <f t="shared" si="1000"/>
        <v>#N/A</v>
      </c>
      <c r="BI909" t="e">
        <f t="shared" si="1001"/>
        <v>#N/A</v>
      </c>
      <c r="BJ909" t="e">
        <f t="shared" si="1002"/>
        <v>#N/A</v>
      </c>
      <c r="BK909" t="e">
        <f t="shared" si="1003"/>
        <v>#N/A</v>
      </c>
      <c r="BL909" t="e">
        <f t="shared" si="1004"/>
        <v>#N/A</v>
      </c>
      <c r="BM909" t="e">
        <f t="shared" si="1005"/>
        <v>#N/A</v>
      </c>
      <c r="BN909" t="e">
        <f t="shared" si="1006"/>
        <v>#N/A</v>
      </c>
      <c r="BO909" t="e">
        <f t="shared" si="1007"/>
        <v>#N/A</v>
      </c>
      <c r="BP909" t="e">
        <f t="shared" si="1008"/>
        <v>#N/A</v>
      </c>
      <c r="BQ909" t="e">
        <f t="shared" si="1009"/>
        <v>#N/A</v>
      </c>
      <c r="BR909" t="e">
        <f t="shared" si="1010"/>
        <v>#N/A</v>
      </c>
      <c r="BS909" t="e">
        <f t="shared" si="1011"/>
        <v>#N/A</v>
      </c>
      <c r="BT909" t="e">
        <f t="shared" si="1012"/>
        <v>#N/A</v>
      </c>
      <c r="BU909" t="e">
        <f t="shared" si="1013"/>
        <v>#N/A</v>
      </c>
      <c r="BV909" t="e">
        <f t="shared" si="1014"/>
        <v>#N/A</v>
      </c>
      <c r="BX909" t="e">
        <f t="shared" si="1015"/>
        <v>#N/A</v>
      </c>
      <c r="BY909" t="e">
        <f t="shared" si="1016"/>
        <v>#N/A</v>
      </c>
      <c r="BZ909" t="e">
        <f t="shared" si="1017"/>
        <v>#N/A</v>
      </c>
      <c r="CA909" t="e">
        <f t="shared" si="1018"/>
        <v>#N/A</v>
      </c>
      <c r="CB909" t="e">
        <f t="shared" si="1019"/>
        <v>#N/A</v>
      </c>
      <c r="CC909" t="e">
        <f t="shared" si="1020"/>
        <v>#N/A</v>
      </c>
      <c r="CD909" t="e">
        <f t="shared" si="1021"/>
        <v>#N/A</v>
      </c>
      <c r="CE909" t="e">
        <f t="shared" si="1022"/>
        <v>#N/A</v>
      </c>
      <c r="CF909" t="e">
        <f t="shared" si="1023"/>
        <v>#N/A</v>
      </c>
      <c r="CG909" t="e">
        <f t="shared" si="1024"/>
        <v>#N/A</v>
      </c>
      <c r="CH909" t="e">
        <f t="shared" si="1025"/>
        <v>#N/A</v>
      </c>
      <c r="CI909" t="e">
        <f t="shared" si="1026"/>
        <v>#N/A</v>
      </c>
      <c r="CJ909" t="e">
        <f t="shared" si="1027"/>
        <v>#N/A</v>
      </c>
      <c r="CK909" t="e">
        <f t="shared" si="1028"/>
        <v>#N/A</v>
      </c>
      <c r="CL909" t="e">
        <f t="shared" si="1029"/>
        <v>#N/A</v>
      </c>
      <c r="CM909" t="e">
        <f t="shared" si="1030"/>
        <v>#N/A</v>
      </c>
      <c r="CN909" t="e">
        <f t="shared" si="1031"/>
        <v>#N/A</v>
      </c>
      <c r="CO909" t="e">
        <f t="shared" si="1032"/>
        <v>#N/A</v>
      </c>
      <c r="CP909" t="e">
        <f t="shared" si="1033"/>
        <v>#N/A</v>
      </c>
      <c r="CQ909" t="e">
        <f t="shared" si="1034"/>
        <v>#N/A</v>
      </c>
      <c r="CR909" t="e">
        <f t="shared" si="1035"/>
        <v>#N/A</v>
      </c>
      <c r="CS909" t="e">
        <f t="shared" si="1036"/>
        <v>#N/A</v>
      </c>
      <c r="CT909" t="e">
        <f t="shared" si="1037"/>
        <v>#N/A</v>
      </c>
      <c r="CU909" t="e">
        <f t="shared" si="1038"/>
        <v>#N/A</v>
      </c>
      <c r="CV909" t="e">
        <f t="shared" si="1039"/>
        <v>#N/A</v>
      </c>
      <c r="CW909" t="e">
        <f t="shared" si="1040"/>
        <v>#N/A</v>
      </c>
      <c r="CX909" t="e">
        <f t="shared" si="1041"/>
        <v>#N/A</v>
      </c>
      <c r="CY909" t="e">
        <f t="shared" si="1042"/>
        <v>#N/A</v>
      </c>
      <c r="CZ909" t="e">
        <f t="shared" si="1043"/>
        <v>#N/A</v>
      </c>
      <c r="DA909" t="e">
        <f t="shared" si="1044"/>
        <v>#N/A</v>
      </c>
      <c r="DB909" t="e">
        <f t="shared" si="1045"/>
        <v>#N/A</v>
      </c>
      <c r="DC909" t="e">
        <f t="shared" si="1046"/>
        <v>#N/A</v>
      </c>
      <c r="DD909" t="e">
        <f t="shared" si="1047"/>
        <v>#N/A</v>
      </c>
      <c r="DE909" t="e">
        <f t="shared" si="1048"/>
        <v>#N/A</v>
      </c>
      <c r="DF909" t="e">
        <f t="shared" si="1049"/>
        <v>#N/A</v>
      </c>
    </row>
    <row r="910" spans="1:110" x14ac:dyDescent="0.25">
      <c r="A910" s="4">
        <f>raw!$A911:$A911</f>
        <v>0</v>
      </c>
      <c r="B910" s="6">
        <f>raw!$B911:$B911</f>
        <v>0</v>
      </c>
      <c r="D910" t="e">
        <f>IF(score!$C910=".",".",IF(score!$C910=0,"1",IF(score!$C910=25,"0",IF(score!$C910=50,"0",IF(score!$C910=75,"0",IF(score!$C910=100,"0"))))))</f>
        <v>#N/A</v>
      </c>
      <c r="E910" t="e">
        <f>IF(score!$C910=".",".",IF(score!$C910=0,"0",IF(score!$C910=25,"1",IF(score!$C910=50,"0",IF(score!$C910=75,"0",IF(score!$C910=100,"0"))))))</f>
        <v>#N/A</v>
      </c>
      <c r="F910" t="e">
        <f>IF(score!$C910=".",".",IF(score!$C910=0,"0",IF(score!$C910=25,"0",IF(score!$C910=50,"1",IF(score!$C910=75,"0",IF(score!$C910=100,"0"))))))</f>
        <v>#N/A</v>
      </c>
      <c r="G910" t="e">
        <f>IF(score!$C910=".",".",IF(score!$C910=0,"0",IF(score!$C910=25,"0",IF(score!$C910=50,"0",IF(score!$C910=75,"1",IF(score!$C910=100,"0"))))))</f>
        <v>#N/A</v>
      </c>
      <c r="H910" t="e">
        <f>IF(score!$D910=".",".",IF(score!$D910=0,"1",IF(score!$D910=50,"0",IF(score!$D910=100,"0"))))</f>
        <v>#N/A</v>
      </c>
      <c r="I910" t="e">
        <f>IF(score!$D910=".",".",IF(score!$D910=0,"0",IF(score!$D910=50,"1",IF(score!$D910=100,"0"))))</f>
        <v>#N/A</v>
      </c>
      <c r="J910" t="e">
        <f>IF(score!$E910=".",".",IF(score!$E910=0,"1",IF(score!$E910=50,"0",IF(score!$E910=100,"0"))))</f>
        <v>#N/A</v>
      </c>
      <c r="K910" t="e">
        <f>IF(score!$E910=".",".",IF(score!$E910=0,"0",IF(score!$E910=50,"1",IF(score!$E910=100,"0"))))</f>
        <v>#N/A</v>
      </c>
      <c r="L910" t="e">
        <f>IF(score!$F910=".",".",IF(score!$F910=0,"1",IF(score!$F910=100,"0")))</f>
        <v>#N/A</v>
      </c>
      <c r="M910" t="e">
        <f>IF(score!$G910=".",".",IF(score!$G910=0,"1",IF(score!$G910=100,"0")))</f>
        <v>#N/A</v>
      </c>
      <c r="N910" t="e">
        <f>IF(score!$H910=".",".",IF(score!$H910=0,"1",IF(score!$H910=100,"0")))</f>
        <v>#N/A</v>
      </c>
      <c r="O910" t="e">
        <f>IF(score!$I910=".",".",IF(score!$I910=0,"1",IF(score!$I910=50,"0",IF(score!$I910=100,"0"))))</f>
        <v>#N/A</v>
      </c>
      <c r="P910" t="e">
        <f>IF(score!$J910=".",".",IF(score!$J910=0,"1",IF(score!$J910=25,"0",IF(score!$J910=50,"0",IF(score!$J910=75,"0",IF(score!$J910=100,"0"))))))</f>
        <v>#N/A</v>
      </c>
      <c r="Q910" t="e">
        <f>IF(score!$J910=".",".",IF(score!$J910=0,"0",IF(score!$J910=25,"1",IF(score!$J910=50,"0",IF(score!$J910=75,"0",IF(score!$J910=100,"0"))))))</f>
        <v>#N/A</v>
      </c>
      <c r="R910" t="e">
        <f>IF(score!$J910=".",".",IF(score!$J910=0,"0",IF(score!$J910=25,"0",IF(score!$J910=50,"1",IF(score!$J910=75,"0",IF(score!$J910=100,"0"))))))</f>
        <v>#N/A</v>
      </c>
      <c r="S910" t="e">
        <f>IF(score!$J910=".",".",IF(score!$J910=0,"0",IF(score!$J910=25,"0",IF(score!$J910=50,"0",IF(score!$J910=75,"1",IF(score!$J910=100,"0"))))))</f>
        <v>#N/A</v>
      </c>
      <c r="T910" t="e">
        <f>IF(score!$K910=".",".",IF(score!$K910=0,"1",IF(score!$K910=20,"0",IF(score!$K910=40,"0",IF(score!$K910=60,"0",IF(score!$K910=80,"0",IF(score!$K910=100,"0")))))))</f>
        <v>#N/A</v>
      </c>
      <c r="U910" t="e">
        <f>IF(score!$K910=".",".",IF(score!$K910=0,"0",IF(score!$K910=20,"1",IF(score!$K910=40,"0",IF(score!$K910=60,"0",IF(score!$K910=80,"0",IF(score!$K910=100,"0")))))))</f>
        <v>#N/A</v>
      </c>
      <c r="V910" t="e">
        <f>IF(score!$K910=".",".",IF(score!$K910=0,"0",IF(score!$K910=20,"0",IF(score!$K910=40,"1",IF(score!$K910=60,"0",IF(score!$K910=80,"0",IF(score!$K910=100,"0")))))))</f>
        <v>#N/A</v>
      </c>
      <c r="W910" t="e">
        <f>IF(score!$K910=".",".",IF(score!$K910=0,"0",IF(score!$K910=20,"0",IF(score!$K910=40,"0",IF(score!$K910=60,"1",IF(score!$K910=80,"0",IF(score!$K910=100,"0")))))))</f>
        <v>#N/A</v>
      </c>
      <c r="X910" t="e">
        <f>IF(score!$K910=".",".",IF(score!$K910=0,"0",IF(score!$K910=20,"0",IF(score!$K910=40,"0",IF(score!$K910=60,"0",IF(score!$K910=80,"1",IF(score!$K910=100,"0")))))))</f>
        <v>#N/A</v>
      </c>
      <c r="Y910" t="e">
        <f>IF(score!$L910=".",".",IF(score!$L910=0,"1",IF(score!$L910=20,"0",IF(score!$L910=40,"0",IF(score!$L910=60,"0",IF(score!$L910=80,"0",IF(score!$L910=100,"0")))))))</f>
        <v>#N/A</v>
      </c>
      <c r="Z910" t="e">
        <f>IF(score!$L910=".",".",IF(score!$L910=0,"0",IF(score!$L910=20,"1",IF(score!$L910=40,"0",IF(score!$L910=60,"0",IF(score!$L910=80,"0",IF(score!$L910=100,"0")))))))</f>
        <v>#N/A</v>
      </c>
      <c r="AA910" t="e">
        <f>IF(score!$L910=".",".",IF(score!$L910=0,"0",IF(score!$L910=20,"0",IF(score!$L910=40,"1",IF(score!$L910=60,"0",IF(score!$L910=80,"0",IF(score!$L910=100,"0")))))))</f>
        <v>#N/A</v>
      </c>
      <c r="AB910" t="e">
        <f>IF(score!$L910=".",".",IF(score!$L910=0,"0",IF(score!$L910=20,"0",IF(score!$L910=40,"0",IF(score!$L910=60,"1",IF(score!$L910=80,"0",IF(score!$L910=100,"0")))))))</f>
        <v>#N/A</v>
      </c>
      <c r="AC910" t="e">
        <f>IF(score!$L910=".",".",IF(score!$L910=0,"0",IF(score!$L910=20,"0",IF(score!$L910=40,"0",IF(score!$L910=60,"0",IF(score!$L910=80,"1",IF(score!L910=100,"0")))))))</f>
        <v>#N/A</v>
      </c>
      <c r="AD910" t="e">
        <f>IF(score!$M910=".",".",IF(score!$M910=0,"1",IF(score!$M910=20,"0",IF(score!$M910=40,"0",IF(score!$M910=60,"0",IF(score!$M910=80,"0",IF(score!$M910=100,"0")))))))</f>
        <v>#N/A</v>
      </c>
      <c r="AE910" t="e">
        <f>IF(score!$M910=".",".",IF(score!$M910=0,"0",IF(score!$M910=20,"1",IF(score!$M910=40,"0",IF(score!$M910=60,"0",IF(score!$M910=80,"0",IF(score!$M910=100,"0")))))))</f>
        <v>#N/A</v>
      </c>
      <c r="AF910" t="e">
        <f>IF(score!$M910=".",".",IF(score!$M910=0,"0",IF(score!$M910=20,"0",IF(score!$M910=40,"1",IF(score!$M910=60,"0",IF(score!$M910=80,"0",IF(score!$M910=100,"0")))))))</f>
        <v>#N/A</v>
      </c>
      <c r="AG910" t="e">
        <f>IF(score!$M910=".",".",IF(score!$M910=0,"0",IF(score!$M910=20,"0",IF(score!$M910=40,"0",IF(score!$M910=60,"1",IF(score!$M910=80,"0",IF(score!$M910=100,"0")))))))</f>
        <v>#N/A</v>
      </c>
      <c r="AH910" t="e">
        <f>IF(score!$M910=".",".",IF(score!$M910=0,"0",IF(score!$M910=20,"0",IF(score!$M910=40,"0",IF(score!$M910=60,"0",IF(score!$M910=80,"1",IF(score!$M910=100,"0")))))))</f>
        <v>#N/A</v>
      </c>
      <c r="AI910" t="e">
        <f>IF(score!$N910=".",".",IF(score!$N910=0,"1",IF(score!$N910=25,"0",IF(score!$N910=50,"0",IF(score!$N910=75,"0",IF(score!$N910=100,"0"))))))</f>
        <v>#N/A</v>
      </c>
      <c r="AJ910" t="e">
        <f>IF(score!$N910=".",".",IF(score!$N910=0,"0",IF(score!$N910=25,"1",IF(score!$N910=50,"0",IF(score!$N910=75,"0",IF(score!$N910=100,"0"))))))</f>
        <v>#N/A</v>
      </c>
      <c r="AK910" t="e">
        <f>IF(score!$N910=".",".",IF(score!$N910=0,"0",IF(score!$N910=25,"0",IF(score!$N910=50,"1",IF(score!$N910=75,"0",IF(score!$N910=100,"0"))))))</f>
        <v>#N/A</v>
      </c>
      <c r="AL910" t="e">
        <f>IF(score!$N910=".",".",IF(score!$N910=0,"0",IF(score!$N910=25,"0",IF(score!$N910=50,"0",IF(score!$N910=75,"1",IF(score!$N910=100,"0"))))))</f>
        <v>#N/A</v>
      </c>
      <c r="AN910" t="e">
        <f t="shared" si="980"/>
        <v>#N/A</v>
      </c>
      <c r="AO910" t="e">
        <f t="shared" si="981"/>
        <v>#N/A</v>
      </c>
      <c r="AP910" t="e">
        <f t="shared" si="982"/>
        <v>#N/A</v>
      </c>
      <c r="AQ910" t="e">
        <f t="shared" si="983"/>
        <v>#N/A</v>
      </c>
      <c r="AR910" t="e">
        <f t="shared" si="984"/>
        <v>#N/A</v>
      </c>
      <c r="AS910" t="e">
        <f t="shared" si="985"/>
        <v>#N/A</v>
      </c>
      <c r="AT910" t="e">
        <f t="shared" si="986"/>
        <v>#N/A</v>
      </c>
      <c r="AU910" t="e">
        <f t="shared" si="987"/>
        <v>#N/A</v>
      </c>
      <c r="AV910" t="e">
        <f t="shared" si="988"/>
        <v>#N/A</v>
      </c>
      <c r="AW910" t="e">
        <f t="shared" si="989"/>
        <v>#N/A</v>
      </c>
      <c r="AX910" t="e">
        <f t="shared" si="990"/>
        <v>#N/A</v>
      </c>
      <c r="AY910" t="e">
        <f t="shared" si="991"/>
        <v>#N/A</v>
      </c>
      <c r="AZ910" t="e">
        <f t="shared" si="992"/>
        <v>#N/A</v>
      </c>
      <c r="BA910" t="e">
        <f t="shared" si="993"/>
        <v>#N/A</v>
      </c>
      <c r="BB910" t="e">
        <f t="shared" si="994"/>
        <v>#N/A</v>
      </c>
      <c r="BC910" t="e">
        <f t="shared" si="995"/>
        <v>#N/A</v>
      </c>
      <c r="BD910" t="e">
        <f t="shared" si="996"/>
        <v>#N/A</v>
      </c>
      <c r="BE910" t="e">
        <f t="shared" si="997"/>
        <v>#N/A</v>
      </c>
      <c r="BF910" t="e">
        <f t="shared" si="998"/>
        <v>#N/A</v>
      </c>
      <c r="BG910" t="e">
        <f t="shared" si="999"/>
        <v>#N/A</v>
      </c>
      <c r="BH910" t="e">
        <f t="shared" si="1000"/>
        <v>#N/A</v>
      </c>
      <c r="BI910" t="e">
        <f t="shared" si="1001"/>
        <v>#N/A</v>
      </c>
      <c r="BJ910" t="e">
        <f t="shared" si="1002"/>
        <v>#N/A</v>
      </c>
      <c r="BK910" t="e">
        <f t="shared" si="1003"/>
        <v>#N/A</v>
      </c>
      <c r="BL910" t="e">
        <f t="shared" si="1004"/>
        <v>#N/A</v>
      </c>
      <c r="BM910" t="e">
        <f t="shared" si="1005"/>
        <v>#N/A</v>
      </c>
      <c r="BN910" t="e">
        <f t="shared" si="1006"/>
        <v>#N/A</v>
      </c>
      <c r="BO910" t="e">
        <f t="shared" si="1007"/>
        <v>#N/A</v>
      </c>
      <c r="BP910" t="e">
        <f t="shared" si="1008"/>
        <v>#N/A</v>
      </c>
      <c r="BQ910" t="e">
        <f t="shared" si="1009"/>
        <v>#N/A</v>
      </c>
      <c r="BR910" t="e">
        <f t="shared" si="1010"/>
        <v>#N/A</v>
      </c>
      <c r="BS910" t="e">
        <f t="shared" si="1011"/>
        <v>#N/A</v>
      </c>
      <c r="BT910" t="e">
        <f t="shared" si="1012"/>
        <v>#N/A</v>
      </c>
      <c r="BU910" t="e">
        <f t="shared" si="1013"/>
        <v>#N/A</v>
      </c>
      <c r="BV910" t="e">
        <f t="shared" si="1014"/>
        <v>#N/A</v>
      </c>
      <c r="BX910" t="e">
        <f t="shared" si="1015"/>
        <v>#N/A</v>
      </c>
      <c r="BY910" t="e">
        <f t="shared" si="1016"/>
        <v>#N/A</v>
      </c>
      <c r="BZ910" t="e">
        <f t="shared" si="1017"/>
        <v>#N/A</v>
      </c>
      <c r="CA910" t="e">
        <f t="shared" si="1018"/>
        <v>#N/A</v>
      </c>
      <c r="CB910" t="e">
        <f t="shared" si="1019"/>
        <v>#N/A</v>
      </c>
      <c r="CC910" t="e">
        <f t="shared" si="1020"/>
        <v>#N/A</v>
      </c>
      <c r="CD910" t="e">
        <f t="shared" si="1021"/>
        <v>#N/A</v>
      </c>
      <c r="CE910" t="e">
        <f t="shared" si="1022"/>
        <v>#N/A</v>
      </c>
      <c r="CF910" t="e">
        <f t="shared" si="1023"/>
        <v>#N/A</v>
      </c>
      <c r="CG910" t="e">
        <f t="shared" si="1024"/>
        <v>#N/A</v>
      </c>
      <c r="CH910" t="e">
        <f t="shared" si="1025"/>
        <v>#N/A</v>
      </c>
      <c r="CI910" t="e">
        <f t="shared" si="1026"/>
        <v>#N/A</v>
      </c>
      <c r="CJ910" t="e">
        <f t="shared" si="1027"/>
        <v>#N/A</v>
      </c>
      <c r="CK910" t="e">
        <f t="shared" si="1028"/>
        <v>#N/A</v>
      </c>
      <c r="CL910" t="e">
        <f t="shared" si="1029"/>
        <v>#N/A</v>
      </c>
      <c r="CM910" t="e">
        <f t="shared" si="1030"/>
        <v>#N/A</v>
      </c>
      <c r="CN910" t="e">
        <f t="shared" si="1031"/>
        <v>#N/A</v>
      </c>
      <c r="CO910" t="e">
        <f t="shared" si="1032"/>
        <v>#N/A</v>
      </c>
      <c r="CP910" t="e">
        <f t="shared" si="1033"/>
        <v>#N/A</v>
      </c>
      <c r="CQ910" t="e">
        <f t="shared" si="1034"/>
        <v>#N/A</v>
      </c>
      <c r="CR910" t="e">
        <f t="shared" si="1035"/>
        <v>#N/A</v>
      </c>
      <c r="CS910" t="e">
        <f t="shared" si="1036"/>
        <v>#N/A</v>
      </c>
      <c r="CT910" t="e">
        <f t="shared" si="1037"/>
        <v>#N/A</v>
      </c>
      <c r="CU910" t="e">
        <f t="shared" si="1038"/>
        <v>#N/A</v>
      </c>
      <c r="CV910" t="e">
        <f t="shared" si="1039"/>
        <v>#N/A</v>
      </c>
      <c r="CW910" t="e">
        <f t="shared" si="1040"/>
        <v>#N/A</v>
      </c>
      <c r="CX910" t="e">
        <f t="shared" si="1041"/>
        <v>#N/A</v>
      </c>
      <c r="CY910" t="e">
        <f t="shared" si="1042"/>
        <v>#N/A</v>
      </c>
      <c r="CZ910" t="e">
        <f t="shared" si="1043"/>
        <v>#N/A</v>
      </c>
      <c r="DA910" t="e">
        <f t="shared" si="1044"/>
        <v>#N/A</v>
      </c>
      <c r="DB910" t="e">
        <f t="shared" si="1045"/>
        <v>#N/A</v>
      </c>
      <c r="DC910" t="e">
        <f t="shared" si="1046"/>
        <v>#N/A</v>
      </c>
      <c r="DD910" t="e">
        <f t="shared" si="1047"/>
        <v>#N/A</v>
      </c>
      <c r="DE910" t="e">
        <f t="shared" si="1048"/>
        <v>#N/A</v>
      </c>
      <c r="DF910" t="e">
        <f t="shared" si="1049"/>
        <v>#N/A</v>
      </c>
    </row>
    <row r="911" spans="1:110" x14ac:dyDescent="0.25">
      <c r="A911" s="4">
        <f>raw!$A912:$A912</f>
        <v>0</v>
      </c>
      <c r="B911" s="6">
        <f>raw!$B912:$B912</f>
        <v>0</v>
      </c>
      <c r="D911" t="e">
        <f>IF(score!$C911=".",".",IF(score!$C911=0,"1",IF(score!$C911=25,"0",IF(score!$C911=50,"0",IF(score!$C911=75,"0",IF(score!$C911=100,"0"))))))</f>
        <v>#N/A</v>
      </c>
      <c r="E911" t="e">
        <f>IF(score!$C911=".",".",IF(score!$C911=0,"0",IF(score!$C911=25,"1",IF(score!$C911=50,"0",IF(score!$C911=75,"0",IF(score!$C911=100,"0"))))))</f>
        <v>#N/A</v>
      </c>
      <c r="F911" t="e">
        <f>IF(score!$C911=".",".",IF(score!$C911=0,"0",IF(score!$C911=25,"0",IF(score!$C911=50,"1",IF(score!$C911=75,"0",IF(score!$C911=100,"0"))))))</f>
        <v>#N/A</v>
      </c>
      <c r="G911" t="e">
        <f>IF(score!$C911=".",".",IF(score!$C911=0,"0",IF(score!$C911=25,"0",IF(score!$C911=50,"0",IF(score!$C911=75,"1",IF(score!$C911=100,"0"))))))</f>
        <v>#N/A</v>
      </c>
      <c r="H911" t="e">
        <f>IF(score!$D911=".",".",IF(score!$D911=0,"1",IF(score!$D911=50,"0",IF(score!$D911=100,"0"))))</f>
        <v>#N/A</v>
      </c>
      <c r="I911" t="e">
        <f>IF(score!$D911=".",".",IF(score!$D911=0,"0",IF(score!$D911=50,"1",IF(score!$D911=100,"0"))))</f>
        <v>#N/A</v>
      </c>
      <c r="J911" t="e">
        <f>IF(score!$E911=".",".",IF(score!$E911=0,"1",IF(score!$E911=50,"0",IF(score!$E911=100,"0"))))</f>
        <v>#N/A</v>
      </c>
      <c r="K911" t="e">
        <f>IF(score!$E911=".",".",IF(score!$E911=0,"0",IF(score!$E911=50,"1",IF(score!$E911=100,"0"))))</f>
        <v>#N/A</v>
      </c>
      <c r="L911" t="e">
        <f>IF(score!$F911=".",".",IF(score!$F911=0,"1",IF(score!$F911=100,"0")))</f>
        <v>#N/A</v>
      </c>
      <c r="M911" t="e">
        <f>IF(score!$G911=".",".",IF(score!$G911=0,"1",IF(score!$G911=100,"0")))</f>
        <v>#N/A</v>
      </c>
      <c r="N911" t="e">
        <f>IF(score!$H911=".",".",IF(score!$H911=0,"1",IF(score!$H911=100,"0")))</f>
        <v>#N/A</v>
      </c>
      <c r="O911" t="e">
        <f>IF(score!$I911=".",".",IF(score!$I911=0,"1",IF(score!$I911=50,"0",IF(score!$I911=100,"0"))))</f>
        <v>#N/A</v>
      </c>
      <c r="P911" t="e">
        <f>IF(score!$J911=".",".",IF(score!$J911=0,"1",IF(score!$J911=25,"0",IF(score!$J911=50,"0",IF(score!$J911=75,"0",IF(score!$J911=100,"0"))))))</f>
        <v>#N/A</v>
      </c>
      <c r="Q911" t="e">
        <f>IF(score!$J911=".",".",IF(score!$J911=0,"0",IF(score!$J911=25,"1",IF(score!$J911=50,"0",IF(score!$J911=75,"0",IF(score!$J911=100,"0"))))))</f>
        <v>#N/A</v>
      </c>
      <c r="R911" t="e">
        <f>IF(score!$J911=".",".",IF(score!$J911=0,"0",IF(score!$J911=25,"0",IF(score!$J911=50,"1",IF(score!$J911=75,"0",IF(score!$J911=100,"0"))))))</f>
        <v>#N/A</v>
      </c>
      <c r="S911" t="e">
        <f>IF(score!$J911=".",".",IF(score!$J911=0,"0",IF(score!$J911=25,"0",IF(score!$J911=50,"0",IF(score!$J911=75,"1",IF(score!$J911=100,"0"))))))</f>
        <v>#N/A</v>
      </c>
      <c r="T911" t="e">
        <f>IF(score!$K911=".",".",IF(score!$K911=0,"1",IF(score!$K911=20,"0",IF(score!$K911=40,"0",IF(score!$K911=60,"0",IF(score!$K911=80,"0",IF(score!$K911=100,"0")))))))</f>
        <v>#N/A</v>
      </c>
      <c r="U911" t="e">
        <f>IF(score!$K911=".",".",IF(score!$K911=0,"0",IF(score!$K911=20,"1",IF(score!$K911=40,"0",IF(score!$K911=60,"0",IF(score!$K911=80,"0",IF(score!$K911=100,"0")))))))</f>
        <v>#N/A</v>
      </c>
      <c r="V911" t="e">
        <f>IF(score!$K911=".",".",IF(score!$K911=0,"0",IF(score!$K911=20,"0",IF(score!$K911=40,"1",IF(score!$K911=60,"0",IF(score!$K911=80,"0",IF(score!$K911=100,"0")))))))</f>
        <v>#N/A</v>
      </c>
      <c r="W911" t="e">
        <f>IF(score!$K911=".",".",IF(score!$K911=0,"0",IF(score!$K911=20,"0",IF(score!$K911=40,"0",IF(score!$K911=60,"1",IF(score!$K911=80,"0",IF(score!$K911=100,"0")))))))</f>
        <v>#N/A</v>
      </c>
      <c r="X911" t="e">
        <f>IF(score!$K911=".",".",IF(score!$K911=0,"0",IF(score!$K911=20,"0",IF(score!$K911=40,"0",IF(score!$K911=60,"0",IF(score!$K911=80,"1",IF(score!$K911=100,"0")))))))</f>
        <v>#N/A</v>
      </c>
      <c r="Y911" t="e">
        <f>IF(score!$L911=".",".",IF(score!$L911=0,"1",IF(score!$L911=20,"0",IF(score!$L911=40,"0",IF(score!$L911=60,"0",IF(score!$L911=80,"0",IF(score!$L911=100,"0")))))))</f>
        <v>#N/A</v>
      </c>
      <c r="Z911" t="e">
        <f>IF(score!$L911=".",".",IF(score!$L911=0,"0",IF(score!$L911=20,"1",IF(score!$L911=40,"0",IF(score!$L911=60,"0",IF(score!$L911=80,"0",IF(score!$L911=100,"0")))))))</f>
        <v>#N/A</v>
      </c>
      <c r="AA911" t="e">
        <f>IF(score!$L911=".",".",IF(score!$L911=0,"0",IF(score!$L911=20,"0",IF(score!$L911=40,"1",IF(score!$L911=60,"0",IF(score!$L911=80,"0",IF(score!$L911=100,"0")))))))</f>
        <v>#N/A</v>
      </c>
      <c r="AB911" t="e">
        <f>IF(score!$L911=".",".",IF(score!$L911=0,"0",IF(score!$L911=20,"0",IF(score!$L911=40,"0",IF(score!$L911=60,"1",IF(score!$L911=80,"0",IF(score!$L911=100,"0")))))))</f>
        <v>#N/A</v>
      </c>
      <c r="AC911" t="e">
        <f>IF(score!$L911=".",".",IF(score!$L911=0,"0",IF(score!$L911=20,"0",IF(score!$L911=40,"0",IF(score!$L911=60,"0",IF(score!$L911=80,"1",IF(score!L911=100,"0")))))))</f>
        <v>#N/A</v>
      </c>
      <c r="AD911" t="e">
        <f>IF(score!$M911=".",".",IF(score!$M911=0,"1",IF(score!$M911=20,"0",IF(score!$M911=40,"0",IF(score!$M911=60,"0",IF(score!$M911=80,"0",IF(score!$M911=100,"0")))))))</f>
        <v>#N/A</v>
      </c>
      <c r="AE911" t="e">
        <f>IF(score!$M911=".",".",IF(score!$M911=0,"0",IF(score!$M911=20,"1",IF(score!$M911=40,"0",IF(score!$M911=60,"0",IF(score!$M911=80,"0",IF(score!$M911=100,"0")))))))</f>
        <v>#N/A</v>
      </c>
      <c r="AF911" t="e">
        <f>IF(score!$M911=".",".",IF(score!$M911=0,"0",IF(score!$M911=20,"0",IF(score!$M911=40,"1",IF(score!$M911=60,"0",IF(score!$M911=80,"0",IF(score!$M911=100,"0")))))))</f>
        <v>#N/A</v>
      </c>
      <c r="AG911" t="e">
        <f>IF(score!$M911=".",".",IF(score!$M911=0,"0",IF(score!$M911=20,"0",IF(score!$M911=40,"0",IF(score!$M911=60,"1",IF(score!$M911=80,"0",IF(score!$M911=100,"0")))))))</f>
        <v>#N/A</v>
      </c>
      <c r="AH911" t="e">
        <f>IF(score!$M911=".",".",IF(score!$M911=0,"0",IF(score!$M911=20,"0",IF(score!$M911=40,"0",IF(score!$M911=60,"0",IF(score!$M911=80,"1",IF(score!$M911=100,"0")))))))</f>
        <v>#N/A</v>
      </c>
      <c r="AI911" t="e">
        <f>IF(score!$N911=".",".",IF(score!$N911=0,"1",IF(score!$N911=25,"0",IF(score!$N911=50,"0",IF(score!$N911=75,"0",IF(score!$N911=100,"0"))))))</f>
        <v>#N/A</v>
      </c>
      <c r="AJ911" t="e">
        <f>IF(score!$N911=".",".",IF(score!$N911=0,"0",IF(score!$N911=25,"1",IF(score!$N911=50,"0",IF(score!$N911=75,"0",IF(score!$N911=100,"0"))))))</f>
        <v>#N/A</v>
      </c>
      <c r="AK911" t="e">
        <f>IF(score!$N911=".",".",IF(score!$N911=0,"0",IF(score!$N911=25,"0",IF(score!$N911=50,"1",IF(score!$N911=75,"0",IF(score!$N911=100,"0"))))))</f>
        <v>#N/A</v>
      </c>
      <c r="AL911" t="e">
        <f>IF(score!$N911=".",".",IF(score!$N911=0,"0",IF(score!$N911=25,"0",IF(score!$N911=50,"0",IF(score!$N911=75,"1",IF(score!$N911=100,"0"))))))</f>
        <v>#N/A</v>
      </c>
      <c r="AN911" t="e">
        <f t="shared" si="980"/>
        <v>#N/A</v>
      </c>
      <c r="AO911" t="e">
        <f t="shared" si="981"/>
        <v>#N/A</v>
      </c>
      <c r="AP911" t="e">
        <f t="shared" si="982"/>
        <v>#N/A</v>
      </c>
      <c r="AQ911" t="e">
        <f t="shared" si="983"/>
        <v>#N/A</v>
      </c>
      <c r="AR911" t="e">
        <f t="shared" si="984"/>
        <v>#N/A</v>
      </c>
      <c r="AS911" t="e">
        <f t="shared" si="985"/>
        <v>#N/A</v>
      </c>
      <c r="AT911" t="e">
        <f t="shared" si="986"/>
        <v>#N/A</v>
      </c>
      <c r="AU911" t="e">
        <f t="shared" si="987"/>
        <v>#N/A</v>
      </c>
      <c r="AV911" t="e">
        <f t="shared" si="988"/>
        <v>#N/A</v>
      </c>
      <c r="AW911" t="e">
        <f t="shared" si="989"/>
        <v>#N/A</v>
      </c>
      <c r="AX911" t="e">
        <f t="shared" si="990"/>
        <v>#N/A</v>
      </c>
      <c r="AY911" t="e">
        <f t="shared" si="991"/>
        <v>#N/A</v>
      </c>
      <c r="AZ911" t="e">
        <f t="shared" si="992"/>
        <v>#N/A</v>
      </c>
      <c r="BA911" t="e">
        <f t="shared" si="993"/>
        <v>#N/A</v>
      </c>
      <c r="BB911" t="e">
        <f t="shared" si="994"/>
        <v>#N/A</v>
      </c>
      <c r="BC911" t="e">
        <f t="shared" si="995"/>
        <v>#N/A</v>
      </c>
      <c r="BD911" t="e">
        <f t="shared" si="996"/>
        <v>#N/A</v>
      </c>
      <c r="BE911" t="e">
        <f t="shared" si="997"/>
        <v>#N/A</v>
      </c>
      <c r="BF911" t="e">
        <f t="shared" si="998"/>
        <v>#N/A</v>
      </c>
      <c r="BG911" t="e">
        <f t="shared" si="999"/>
        <v>#N/A</v>
      </c>
      <c r="BH911" t="e">
        <f t="shared" si="1000"/>
        <v>#N/A</v>
      </c>
      <c r="BI911" t="e">
        <f t="shared" si="1001"/>
        <v>#N/A</v>
      </c>
      <c r="BJ911" t="e">
        <f t="shared" si="1002"/>
        <v>#N/A</v>
      </c>
      <c r="BK911" t="e">
        <f t="shared" si="1003"/>
        <v>#N/A</v>
      </c>
      <c r="BL911" t="e">
        <f t="shared" si="1004"/>
        <v>#N/A</v>
      </c>
      <c r="BM911" t="e">
        <f t="shared" si="1005"/>
        <v>#N/A</v>
      </c>
      <c r="BN911" t="e">
        <f t="shared" si="1006"/>
        <v>#N/A</v>
      </c>
      <c r="BO911" t="e">
        <f t="shared" si="1007"/>
        <v>#N/A</v>
      </c>
      <c r="BP911" t="e">
        <f t="shared" si="1008"/>
        <v>#N/A</v>
      </c>
      <c r="BQ911" t="e">
        <f t="shared" si="1009"/>
        <v>#N/A</v>
      </c>
      <c r="BR911" t="e">
        <f t="shared" si="1010"/>
        <v>#N/A</v>
      </c>
      <c r="BS911" t="e">
        <f t="shared" si="1011"/>
        <v>#N/A</v>
      </c>
      <c r="BT911" t="e">
        <f t="shared" si="1012"/>
        <v>#N/A</v>
      </c>
      <c r="BU911" t="e">
        <f t="shared" si="1013"/>
        <v>#N/A</v>
      </c>
      <c r="BV911" t="e">
        <f t="shared" si="1014"/>
        <v>#N/A</v>
      </c>
      <c r="BX911" t="e">
        <f t="shared" si="1015"/>
        <v>#N/A</v>
      </c>
      <c r="BY911" t="e">
        <f t="shared" si="1016"/>
        <v>#N/A</v>
      </c>
      <c r="BZ911" t="e">
        <f t="shared" si="1017"/>
        <v>#N/A</v>
      </c>
      <c r="CA911" t="e">
        <f t="shared" si="1018"/>
        <v>#N/A</v>
      </c>
      <c r="CB911" t="e">
        <f t="shared" si="1019"/>
        <v>#N/A</v>
      </c>
      <c r="CC911" t="e">
        <f t="shared" si="1020"/>
        <v>#N/A</v>
      </c>
      <c r="CD911" t="e">
        <f t="shared" si="1021"/>
        <v>#N/A</v>
      </c>
      <c r="CE911" t="e">
        <f t="shared" si="1022"/>
        <v>#N/A</v>
      </c>
      <c r="CF911" t="e">
        <f t="shared" si="1023"/>
        <v>#N/A</v>
      </c>
      <c r="CG911" t="e">
        <f t="shared" si="1024"/>
        <v>#N/A</v>
      </c>
      <c r="CH911" t="e">
        <f t="shared" si="1025"/>
        <v>#N/A</v>
      </c>
      <c r="CI911" t="e">
        <f t="shared" si="1026"/>
        <v>#N/A</v>
      </c>
      <c r="CJ911" t="e">
        <f t="shared" si="1027"/>
        <v>#N/A</v>
      </c>
      <c r="CK911" t="e">
        <f t="shared" si="1028"/>
        <v>#N/A</v>
      </c>
      <c r="CL911" t="e">
        <f t="shared" si="1029"/>
        <v>#N/A</v>
      </c>
      <c r="CM911" t="e">
        <f t="shared" si="1030"/>
        <v>#N/A</v>
      </c>
      <c r="CN911" t="e">
        <f t="shared" si="1031"/>
        <v>#N/A</v>
      </c>
      <c r="CO911" t="e">
        <f t="shared" si="1032"/>
        <v>#N/A</v>
      </c>
      <c r="CP911" t="e">
        <f t="shared" si="1033"/>
        <v>#N/A</v>
      </c>
      <c r="CQ911" t="e">
        <f t="shared" si="1034"/>
        <v>#N/A</v>
      </c>
      <c r="CR911" t="e">
        <f t="shared" si="1035"/>
        <v>#N/A</v>
      </c>
      <c r="CS911" t="e">
        <f t="shared" si="1036"/>
        <v>#N/A</v>
      </c>
      <c r="CT911" t="e">
        <f t="shared" si="1037"/>
        <v>#N/A</v>
      </c>
      <c r="CU911" t="e">
        <f t="shared" si="1038"/>
        <v>#N/A</v>
      </c>
      <c r="CV911" t="e">
        <f t="shared" si="1039"/>
        <v>#N/A</v>
      </c>
      <c r="CW911" t="e">
        <f t="shared" si="1040"/>
        <v>#N/A</v>
      </c>
      <c r="CX911" t="e">
        <f t="shared" si="1041"/>
        <v>#N/A</v>
      </c>
      <c r="CY911" t="e">
        <f t="shared" si="1042"/>
        <v>#N/A</v>
      </c>
      <c r="CZ911" t="e">
        <f t="shared" si="1043"/>
        <v>#N/A</v>
      </c>
      <c r="DA911" t="e">
        <f t="shared" si="1044"/>
        <v>#N/A</v>
      </c>
      <c r="DB911" t="e">
        <f t="shared" si="1045"/>
        <v>#N/A</v>
      </c>
      <c r="DC911" t="e">
        <f t="shared" si="1046"/>
        <v>#N/A</v>
      </c>
      <c r="DD911" t="e">
        <f t="shared" si="1047"/>
        <v>#N/A</v>
      </c>
      <c r="DE911" t="e">
        <f t="shared" si="1048"/>
        <v>#N/A</v>
      </c>
      <c r="DF911" t="e">
        <f t="shared" si="1049"/>
        <v>#N/A</v>
      </c>
    </row>
    <row r="912" spans="1:110" x14ac:dyDescent="0.25">
      <c r="A912" s="4">
        <f>raw!$A913:$A913</f>
        <v>0</v>
      </c>
      <c r="B912" s="6">
        <f>raw!$B913:$B913</f>
        <v>0</v>
      </c>
      <c r="D912" t="e">
        <f>IF(score!$C912=".",".",IF(score!$C912=0,"1",IF(score!$C912=25,"0",IF(score!$C912=50,"0",IF(score!$C912=75,"0",IF(score!$C912=100,"0"))))))</f>
        <v>#N/A</v>
      </c>
      <c r="E912" t="e">
        <f>IF(score!$C912=".",".",IF(score!$C912=0,"0",IF(score!$C912=25,"1",IF(score!$C912=50,"0",IF(score!$C912=75,"0",IF(score!$C912=100,"0"))))))</f>
        <v>#N/A</v>
      </c>
      <c r="F912" t="e">
        <f>IF(score!$C912=".",".",IF(score!$C912=0,"0",IF(score!$C912=25,"0",IF(score!$C912=50,"1",IF(score!$C912=75,"0",IF(score!$C912=100,"0"))))))</f>
        <v>#N/A</v>
      </c>
      <c r="G912" t="e">
        <f>IF(score!$C912=".",".",IF(score!$C912=0,"0",IF(score!$C912=25,"0",IF(score!$C912=50,"0",IF(score!$C912=75,"1",IF(score!$C912=100,"0"))))))</f>
        <v>#N/A</v>
      </c>
      <c r="H912" t="e">
        <f>IF(score!$D912=".",".",IF(score!$D912=0,"1",IF(score!$D912=50,"0",IF(score!$D912=100,"0"))))</f>
        <v>#N/A</v>
      </c>
      <c r="I912" t="e">
        <f>IF(score!$D912=".",".",IF(score!$D912=0,"0",IF(score!$D912=50,"1",IF(score!$D912=100,"0"))))</f>
        <v>#N/A</v>
      </c>
      <c r="J912" t="e">
        <f>IF(score!$E912=".",".",IF(score!$E912=0,"1",IF(score!$E912=50,"0",IF(score!$E912=100,"0"))))</f>
        <v>#N/A</v>
      </c>
      <c r="K912" t="e">
        <f>IF(score!$E912=".",".",IF(score!$E912=0,"0",IF(score!$E912=50,"1",IF(score!$E912=100,"0"))))</f>
        <v>#N/A</v>
      </c>
      <c r="L912" t="e">
        <f>IF(score!$F912=".",".",IF(score!$F912=0,"1",IF(score!$F912=100,"0")))</f>
        <v>#N/A</v>
      </c>
      <c r="M912" t="e">
        <f>IF(score!$G912=".",".",IF(score!$G912=0,"1",IF(score!$G912=100,"0")))</f>
        <v>#N/A</v>
      </c>
      <c r="N912" t="e">
        <f>IF(score!$H912=".",".",IF(score!$H912=0,"1",IF(score!$H912=100,"0")))</f>
        <v>#N/A</v>
      </c>
      <c r="O912" t="e">
        <f>IF(score!$I912=".",".",IF(score!$I912=0,"1",IF(score!$I912=50,"0",IF(score!$I912=100,"0"))))</f>
        <v>#N/A</v>
      </c>
      <c r="P912" t="e">
        <f>IF(score!$J912=".",".",IF(score!$J912=0,"1",IF(score!$J912=25,"0",IF(score!$J912=50,"0",IF(score!$J912=75,"0",IF(score!$J912=100,"0"))))))</f>
        <v>#N/A</v>
      </c>
      <c r="Q912" t="e">
        <f>IF(score!$J912=".",".",IF(score!$J912=0,"0",IF(score!$J912=25,"1",IF(score!$J912=50,"0",IF(score!$J912=75,"0",IF(score!$J912=100,"0"))))))</f>
        <v>#N/A</v>
      </c>
      <c r="R912" t="e">
        <f>IF(score!$J912=".",".",IF(score!$J912=0,"0",IF(score!$J912=25,"0",IF(score!$J912=50,"1",IF(score!$J912=75,"0",IF(score!$J912=100,"0"))))))</f>
        <v>#N/A</v>
      </c>
      <c r="S912" t="e">
        <f>IF(score!$J912=".",".",IF(score!$J912=0,"0",IF(score!$J912=25,"0",IF(score!$J912=50,"0",IF(score!$J912=75,"1",IF(score!$J912=100,"0"))))))</f>
        <v>#N/A</v>
      </c>
      <c r="T912" t="e">
        <f>IF(score!$K912=".",".",IF(score!$K912=0,"1",IF(score!$K912=20,"0",IF(score!$K912=40,"0",IF(score!$K912=60,"0",IF(score!$K912=80,"0",IF(score!$K912=100,"0")))))))</f>
        <v>#N/A</v>
      </c>
      <c r="U912" t="e">
        <f>IF(score!$K912=".",".",IF(score!$K912=0,"0",IF(score!$K912=20,"1",IF(score!$K912=40,"0",IF(score!$K912=60,"0",IF(score!$K912=80,"0",IF(score!$K912=100,"0")))))))</f>
        <v>#N/A</v>
      </c>
      <c r="V912" t="e">
        <f>IF(score!$K912=".",".",IF(score!$K912=0,"0",IF(score!$K912=20,"0",IF(score!$K912=40,"1",IF(score!$K912=60,"0",IF(score!$K912=80,"0",IF(score!$K912=100,"0")))))))</f>
        <v>#N/A</v>
      </c>
      <c r="W912" t="e">
        <f>IF(score!$K912=".",".",IF(score!$K912=0,"0",IF(score!$K912=20,"0",IF(score!$K912=40,"0",IF(score!$K912=60,"1",IF(score!$K912=80,"0",IF(score!$K912=100,"0")))))))</f>
        <v>#N/A</v>
      </c>
      <c r="X912" t="e">
        <f>IF(score!$K912=".",".",IF(score!$K912=0,"0",IF(score!$K912=20,"0",IF(score!$K912=40,"0",IF(score!$K912=60,"0",IF(score!$K912=80,"1",IF(score!$K912=100,"0")))))))</f>
        <v>#N/A</v>
      </c>
      <c r="Y912" t="e">
        <f>IF(score!$L912=".",".",IF(score!$L912=0,"1",IF(score!$L912=20,"0",IF(score!$L912=40,"0",IF(score!$L912=60,"0",IF(score!$L912=80,"0",IF(score!$L912=100,"0")))))))</f>
        <v>#N/A</v>
      </c>
      <c r="Z912" t="e">
        <f>IF(score!$L912=".",".",IF(score!$L912=0,"0",IF(score!$L912=20,"1",IF(score!$L912=40,"0",IF(score!$L912=60,"0",IF(score!$L912=80,"0",IF(score!$L912=100,"0")))))))</f>
        <v>#N/A</v>
      </c>
      <c r="AA912" t="e">
        <f>IF(score!$L912=".",".",IF(score!$L912=0,"0",IF(score!$L912=20,"0",IF(score!$L912=40,"1",IF(score!$L912=60,"0",IF(score!$L912=80,"0",IF(score!$L912=100,"0")))))))</f>
        <v>#N/A</v>
      </c>
      <c r="AB912" t="e">
        <f>IF(score!$L912=".",".",IF(score!$L912=0,"0",IF(score!$L912=20,"0",IF(score!$L912=40,"0",IF(score!$L912=60,"1",IF(score!$L912=80,"0",IF(score!$L912=100,"0")))))))</f>
        <v>#N/A</v>
      </c>
      <c r="AC912" t="e">
        <f>IF(score!$L912=".",".",IF(score!$L912=0,"0",IF(score!$L912=20,"0",IF(score!$L912=40,"0",IF(score!$L912=60,"0",IF(score!$L912=80,"1",IF(score!L912=100,"0")))))))</f>
        <v>#N/A</v>
      </c>
      <c r="AD912" t="e">
        <f>IF(score!$M912=".",".",IF(score!$M912=0,"1",IF(score!$M912=20,"0",IF(score!$M912=40,"0",IF(score!$M912=60,"0",IF(score!$M912=80,"0",IF(score!$M912=100,"0")))))))</f>
        <v>#N/A</v>
      </c>
      <c r="AE912" t="e">
        <f>IF(score!$M912=".",".",IF(score!$M912=0,"0",IF(score!$M912=20,"1",IF(score!$M912=40,"0",IF(score!$M912=60,"0",IF(score!$M912=80,"0",IF(score!$M912=100,"0")))))))</f>
        <v>#N/A</v>
      </c>
      <c r="AF912" t="e">
        <f>IF(score!$M912=".",".",IF(score!$M912=0,"0",IF(score!$M912=20,"0",IF(score!$M912=40,"1",IF(score!$M912=60,"0",IF(score!$M912=80,"0",IF(score!$M912=100,"0")))))))</f>
        <v>#N/A</v>
      </c>
      <c r="AG912" t="e">
        <f>IF(score!$M912=".",".",IF(score!$M912=0,"0",IF(score!$M912=20,"0",IF(score!$M912=40,"0",IF(score!$M912=60,"1",IF(score!$M912=80,"0",IF(score!$M912=100,"0")))))))</f>
        <v>#N/A</v>
      </c>
      <c r="AH912" t="e">
        <f>IF(score!$M912=".",".",IF(score!$M912=0,"0",IF(score!$M912=20,"0",IF(score!$M912=40,"0",IF(score!$M912=60,"0",IF(score!$M912=80,"1",IF(score!$M912=100,"0")))))))</f>
        <v>#N/A</v>
      </c>
      <c r="AI912" t="e">
        <f>IF(score!$N912=".",".",IF(score!$N912=0,"1",IF(score!$N912=25,"0",IF(score!$N912=50,"0",IF(score!$N912=75,"0",IF(score!$N912=100,"0"))))))</f>
        <v>#N/A</v>
      </c>
      <c r="AJ912" t="e">
        <f>IF(score!$N912=".",".",IF(score!$N912=0,"0",IF(score!$N912=25,"1",IF(score!$N912=50,"0",IF(score!$N912=75,"0",IF(score!$N912=100,"0"))))))</f>
        <v>#N/A</v>
      </c>
      <c r="AK912" t="e">
        <f>IF(score!$N912=".",".",IF(score!$N912=0,"0",IF(score!$N912=25,"0",IF(score!$N912=50,"1",IF(score!$N912=75,"0",IF(score!$N912=100,"0"))))))</f>
        <v>#N/A</v>
      </c>
      <c r="AL912" t="e">
        <f>IF(score!$N912=".",".",IF(score!$N912=0,"0",IF(score!$N912=25,"0",IF(score!$N912=50,"0",IF(score!$N912=75,"1",IF(score!$N912=100,"0"))))))</f>
        <v>#N/A</v>
      </c>
      <c r="AN912" t="e">
        <f t="shared" si="980"/>
        <v>#N/A</v>
      </c>
      <c r="AO912" t="e">
        <f t="shared" si="981"/>
        <v>#N/A</v>
      </c>
      <c r="AP912" t="e">
        <f t="shared" si="982"/>
        <v>#N/A</v>
      </c>
      <c r="AQ912" t="e">
        <f t="shared" si="983"/>
        <v>#N/A</v>
      </c>
      <c r="AR912" t="e">
        <f t="shared" si="984"/>
        <v>#N/A</v>
      </c>
      <c r="AS912" t="e">
        <f t="shared" si="985"/>
        <v>#N/A</v>
      </c>
      <c r="AT912" t="e">
        <f t="shared" si="986"/>
        <v>#N/A</v>
      </c>
      <c r="AU912" t="e">
        <f t="shared" si="987"/>
        <v>#N/A</v>
      </c>
      <c r="AV912" t="e">
        <f t="shared" si="988"/>
        <v>#N/A</v>
      </c>
      <c r="AW912" t="e">
        <f t="shared" si="989"/>
        <v>#N/A</v>
      </c>
      <c r="AX912" t="e">
        <f t="shared" si="990"/>
        <v>#N/A</v>
      </c>
      <c r="AY912" t="e">
        <f t="shared" si="991"/>
        <v>#N/A</v>
      </c>
      <c r="AZ912" t="e">
        <f t="shared" si="992"/>
        <v>#N/A</v>
      </c>
      <c r="BA912" t="e">
        <f t="shared" si="993"/>
        <v>#N/A</v>
      </c>
      <c r="BB912" t="e">
        <f t="shared" si="994"/>
        <v>#N/A</v>
      </c>
      <c r="BC912" t="e">
        <f t="shared" si="995"/>
        <v>#N/A</v>
      </c>
      <c r="BD912" t="e">
        <f t="shared" si="996"/>
        <v>#N/A</v>
      </c>
      <c r="BE912" t="e">
        <f t="shared" si="997"/>
        <v>#N/A</v>
      </c>
      <c r="BF912" t="e">
        <f t="shared" si="998"/>
        <v>#N/A</v>
      </c>
      <c r="BG912" t="e">
        <f t="shared" si="999"/>
        <v>#N/A</v>
      </c>
      <c r="BH912" t="e">
        <f t="shared" si="1000"/>
        <v>#N/A</v>
      </c>
      <c r="BI912" t="e">
        <f t="shared" si="1001"/>
        <v>#N/A</v>
      </c>
      <c r="BJ912" t="e">
        <f t="shared" si="1002"/>
        <v>#N/A</v>
      </c>
      <c r="BK912" t="e">
        <f t="shared" si="1003"/>
        <v>#N/A</v>
      </c>
      <c r="BL912" t="e">
        <f t="shared" si="1004"/>
        <v>#N/A</v>
      </c>
      <c r="BM912" t="e">
        <f t="shared" si="1005"/>
        <v>#N/A</v>
      </c>
      <c r="BN912" t="e">
        <f t="shared" si="1006"/>
        <v>#N/A</v>
      </c>
      <c r="BO912" t="e">
        <f t="shared" si="1007"/>
        <v>#N/A</v>
      </c>
      <c r="BP912" t="e">
        <f t="shared" si="1008"/>
        <v>#N/A</v>
      </c>
      <c r="BQ912" t="e">
        <f t="shared" si="1009"/>
        <v>#N/A</v>
      </c>
      <c r="BR912" t="e">
        <f t="shared" si="1010"/>
        <v>#N/A</v>
      </c>
      <c r="BS912" t="e">
        <f t="shared" si="1011"/>
        <v>#N/A</v>
      </c>
      <c r="BT912" t="e">
        <f t="shared" si="1012"/>
        <v>#N/A</v>
      </c>
      <c r="BU912" t="e">
        <f t="shared" si="1013"/>
        <v>#N/A</v>
      </c>
      <c r="BV912" t="e">
        <f t="shared" si="1014"/>
        <v>#N/A</v>
      </c>
      <c r="BX912" t="e">
        <f t="shared" si="1015"/>
        <v>#N/A</v>
      </c>
      <c r="BY912" t="e">
        <f t="shared" si="1016"/>
        <v>#N/A</v>
      </c>
      <c r="BZ912" t="e">
        <f t="shared" si="1017"/>
        <v>#N/A</v>
      </c>
      <c r="CA912" t="e">
        <f t="shared" si="1018"/>
        <v>#N/A</v>
      </c>
      <c r="CB912" t="e">
        <f t="shared" si="1019"/>
        <v>#N/A</v>
      </c>
      <c r="CC912" t="e">
        <f t="shared" si="1020"/>
        <v>#N/A</v>
      </c>
      <c r="CD912" t="e">
        <f t="shared" si="1021"/>
        <v>#N/A</v>
      </c>
      <c r="CE912" t="e">
        <f t="shared" si="1022"/>
        <v>#N/A</v>
      </c>
      <c r="CF912" t="e">
        <f t="shared" si="1023"/>
        <v>#N/A</v>
      </c>
      <c r="CG912" t="e">
        <f t="shared" si="1024"/>
        <v>#N/A</v>
      </c>
      <c r="CH912" t="e">
        <f t="shared" si="1025"/>
        <v>#N/A</v>
      </c>
      <c r="CI912" t="e">
        <f t="shared" si="1026"/>
        <v>#N/A</v>
      </c>
      <c r="CJ912" t="e">
        <f t="shared" si="1027"/>
        <v>#N/A</v>
      </c>
      <c r="CK912" t="e">
        <f t="shared" si="1028"/>
        <v>#N/A</v>
      </c>
      <c r="CL912" t="e">
        <f t="shared" si="1029"/>
        <v>#N/A</v>
      </c>
      <c r="CM912" t="e">
        <f t="shared" si="1030"/>
        <v>#N/A</v>
      </c>
      <c r="CN912" t="e">
        <f t="shared" si="1031"/>
        <v>#N/A</v>
      </c>
      <c r="CO912" t="e">
        <f t="shared" si="1032"/>
        <v>#N/A</v>
      </c>
      <c r="CP912" t="e">
        <f t="shared" si="1033"/>
        <v>#N/A</v>
      </c>
      <c r="CQ912" t="e">
        <f t="shared" si="1034"/>
        <v>#N/A</v>
      </c>
      <c r="CR912" t="e">
        <f t="shared" si="1035"/>
        <v>#N/A</v>
      </c>
      <c r="CS912" t="e">
        <f t="shared" si="1036"/>
        <v>#N/A</v>
      </c>
      <c r="CT912" t="e">
        <f t="shared" si="1037"/>
        <v>#N/A</v>
      </c>
      <c r="CU912" t="e">
        <f t="shared" si="1038"/>
        <v>#N/A</v>
      </c>
      <c r="CV912" t="e">
        <f t="shared" si="1039"/>
        <v>#N/A</v>
      </c>
      <c r="CW912" t="e">
        <f t="shared" si="1040"/>
        <v>#N/A</v>
      </c>
      <c r="CX912" t="e">
        <f t="shared" si="1041"/>
        <v>#N/A</v>
      </c>
      <c r="CY912" t="e">
        <f t="shared" si="1042"/>
        <v>#N/A</v>
      </c>
      <c r="CZ912" t="e">
        <f t="shared" si="1043"/>
        <v>#N/A</v>
      </c>
      <c r="DA912" t="e">
        <f t="shared" si="1044"/>
        <v>#N/A</v>
      </c>
      <c r="DB912" t="e">
        <f t="shared" si="1045"/>
        <v>#N/A</v>
      </c>
      <c r="DC912" t="e">
        <f t="shared" si="1046"/>
        <v>#N/A</v>
      </c>
      <c r="DD912" t="e">
        <f t="shared" si="1047"/>
        <v>#N/A</v>
      </c>
      <c r="DE912" t="e">
        <f t="shared" si="1048"/>
        <v>#N/A</v>
      </c>
      <c r="DF912" t="e">
        <f t="shared" si="1049"/>
        <v>#N/A</v>
      </c>
    </row>
    <row r="913" spans="1:110" x14ac:dyDescent="0.25">
      <c r="A913" s="4">
        <f>raw!$A914:$A914</f>
        <v>0</v>
      </c>
      <c r="B913" s="6">
        <f>raw!$B914:$B914</f>
        <v>0</v>
      </c>
      <c r="D913" t="e">
        <f>IF(score!$C913=".",".",IF(score!$C913=0,"1",IF(score!$C913=25,"0",IF(score!$C913=50,"0",IF(score!$C913=75,"0",IF(score!$C913=100,"0"))))))</f>
        <v>#N/A</v>
      </c>
      <c r="E913" t="e">
        <f>IF(score!$C913=".",".",IF(score!$C913=0,"0",IF(score!$C913=25,"1",IF(score!$C913=50,"0",IF(score!$C913=75,"0",IF(score!$C913=100,"0"))))))</f>
        <v>#N/A</v>
      </c>
      <c r="F913" t="e">
        <f>IF(score!$C913=".",".",IF(score!$C913=0,"0",IF(score!$C913=25,"0",IF(score!$C913=50,"1",IF(score!$C913=75,"0",IF(score!$C913=100,"0"))))))</f>
        <v>#N/A</v>
      </c>
      <c r="G913" t="e">
        <f>IF(score!$C913=".",".",IF(score!$C913=0,"0",IF(score!$C913=25,"0",IF(score!$C913=50,"0",IF(score!$C913=75,"1",IF(score!$C913=100,"0"))))))</f>
        <v>#N/A</v>
      </c>
      <c r="H913" t="e">
        <f>IF(score!$D913=".",".",IF(score!$D913=0,"1",IF(score!$D913=50,"0",IF(score!$D913=100,"0"))))</f>
        <v>#N/A</v>
      </c>
      <c r="I913" t="e">
        <f>IF(score!$D913=".",".",IF(score!$D913=0,"0",IF(score!$D913=50,"1",IF(score!$D913=100,"0"))))</f>
        <v>#N/A</v>
      </c>
      <c r="J913" t="e">
        <f>IF(score!$E913=".",".",IF(score!$E913=0,"1",IF(score!$E913=50,"0",IF(score!$E913=100,"0"))))</f>
        <v>#N/A</v>
      </c>
      <c r="K913" t="e">
        <f>IF(score!$E913=".",".",IF(score!$E913=0,"0",IF(score!$E913=50,"1",IF(score!$E913=100,"0"))))</f>
        <v>#N/A</v>
      </c>
      <c r="L913" t="e">
        <f>IF(score!$F913=".",".",IF(score!$F913=0,"1",IF(score!$F913=100,"0")))</f>
        <v>#N/A</v>
      </c>
      <c r="M913" t="e">
        <f>IF(score!$G913=".",".",IF(score!$G913=0,"1",IF(score!$G913=100,"0")))</f>
        <v>#N/A</v>
      </c>
      <c r="N913" t="e">
        <f>IF(score!$H913=".",".",IF(score!$H913=0,"1",IF(score!$H913=100,"0")))</f>
        <v>#N/A</v>
      </c>
      <c r="O913" t="e">
        <f>IF(score!$I913=".",".",IF(score!$I913=0,"1",IF(score!$I913=50,"0",IF(score!$I913=100,"0"))))</f>
        <v>#N/A</v>
      </c>
      <c r="P913" t="e">
        <f>IF(score!$J913=".",".",IF(score!$J913=0,"1",IF(score!$J913=25,"0",IF(score!$J913=50,"0",IF(score!$J913=75,"0",IF(score!$J913=100,"0"))))))</f>
        <v>#N/A</v>
      </c>
      <c r="Q913" t="e">
        <f>IF(score!$J913=".",".",IF(score!$J913=0,"0",IF(score!$J913=25,"1",IF(score!$J913=50,"0",IF(score!$J913=75,"0",IF(score!$J913=100,"0"))))))</f>
        <v>#N/A</v>
      </c>
      <c r="R913" t="e">
        <f>IF(score!$J913=".",".",IF(score!$J913=0,"0",IF(score!$J913=25,"0",IF(score!$J913=50,"1",IF(score!$J913=75,"0",IF(score!$J913=100,"0"))))))</f>
        <v>#N/A</v>
      </c>
      <c r="S913" t="e">
        <f>IF(score!$J913=".",".",IF(score!$J913=0,"0",IF(score!$J913=25,"0",IF(score!$J913=50,"0",IF(score!$J913=75,"1",IF(score!$J913=100,"0"))))))</f>
        <v>#N/A</v>
      </c>
      <c r="T913" t="e">
        <f>IF(score!$K913=".",".",IF(score!$K913=0,"1",IF(score!$K913=20,"0",IF(score!$K913=40,"0",IF(score!$K913=60,"0",IF(score!$K913=80,"0",IF(score!$K913=100,"0")))))))</f>
        <v>#N/A</v>
      </c>
      <c r="U913" t="e">
        <f>IF(score!$K913=".",".",IF(score!$K913=0,"0",IF(score!$K913=20,"1",IF(score!$K913=40,"0",IF(score!$K913=60,"0",IF(score!$K913=80,"0",IF(score!$K913=100,"0")))))))</f>
        <v>#N/A</v>
      </c>
      <c r="V913" t="e">
        <f>IF(score!$K913=".",".",IF(score!$K913=0,"0",IF(score!$K913=20,"0",IF(score!$K913=40,"1",IF(score!$K913=60,"0",IF(score!$K913=80,"0",IF(score!$K913=100,"0")))))))</f>
        <v>#N/A</v>
      </c>
      <c r="W913" t="e">
        <f>IF(score!$K913=".",".",IF(score!$K913=0,"0",IF(score!$K913=20,"0",IF(score!$K913=40,"0",IF(score!$K913=60,"1",IF(score!$K913=80,"0",IF(score!$K913=100,"0")))))))</f>
        <v>#N/A</v>
      </c>
      <c r="X913" t="e">
        <f>IF(score!$K913=".",".",IF(score!$K913=0,"0",IF(score!$K913=20,"0",IF(score!$K913=40,"0",IF(score!$K913=60,"0",IF(score!$K913=80,"1",IF(score!$K913=100,"0")))))))</f>
        <v>#N/A</v>
      </c>
      <c r="Y913" t="e">
        <f>IF(score!$L913=".",".",IF(score!$L913=0,"1",IF(score!$L913=20,"0",IF(score!$L913=40,"0",IF(score!$L913=60,"0",IF(score!$L913=80,"0",IF(score!$L913=100,"0")))))))</f>
        <v>#N/A</v>
      </c>
      <c r="Z913" t="e">
        <f>IF(score!$L913=".",".",IF(score!$L913=0,"0",IF(score!$L913=20,"1",IF(score!$L913=40,"0",IF(score!$L913=60,"0",IF(score!$L913=80,"0",IF(score!$L913=100,"0")))))))</f>
        <v>#N/A</v>
      </c>
      <c r="AA913" t="e">
        <f>IF(score!$L913=".",".",IF(score!$L913=0,"0",IF(score!$L913=20,"0",IF(score!$L913=40,"1",IF(score!$L913=60,"0",IF(score!$L913=80,"0",IF(score!$L913=100,"0")))))))</f>
        <v>#N/A</v>
      </c>
      <c r="AB913" t="e">
        <f>IF(score!$L913=".",".",IF(score!$L913=0,"0",IF(score!$L913=20,"0",IF(score!$L913=40,"0",IF(score!$L913=60,"1",IF(score!$L913=80,"0",IF(score!$L913=100,"0")))))))</f>
        <v>#N/A</v>
      </c>
      <c r="AC913" t="e">
        <f>IF(score!$L913=".",".",IF(score!$L913=0,"0",IF(score!$L913=20,"0",IF(score!$L913=40,"0",IF(score!$L913=60,"0",IF(score!$L913=80,"1",IF(score!L913=100,"0")))))))</f>
        <v>#N/A</v>
      </c>
      <c r="AD913" t="e">
        <f>IF(score!$M913=".",".",IF(score!$M913=0,"1",IF(score!$M913=20,"0",IF(score!$M913=40,"0",IF(score!$M913=60,"0",IF(score!$M913=80,"0",IF(score!$M913=100,"0")))))))</f>
        <v>#N/A</v>
      </c>
      <c r="AE913" t="e">
        <f>IF(score!$M913=".",".",IF(score!$M913=0,"0",IF(score!$M913=20,"1",IF(score!$M913=40,"0",IF(score!$M913=60,"0",IF(score!$M913=80,"0",IF(score!$M913=100,"0")))))))</f>
        <v>#N/A</v>
      </c>
      <c r="AF913" t="e">
        <f>IF(score!$M913=".",".",IF(score!$M913=0,"0",IF(score!$M913=20,"0",IF(score!$M913=40,"1",IF(score!$M913=60,"0",IF(score!$M913=80,"0",IF(score!$M913=100,"0")))))))</f>
        <v>#N/A</v>
      </c>
      <c r="AG913" t="e">
        <f>IF(score!$M913=".",".",IF(score!$M913=0,"0",IF(score!$M913=20,"0",IF(score!$M913=40,"0",IF(score!$M913=60,"1",IF(score!$M913=80,"0",IF(score!$M913=100,"0")))))))</f>
        <v>#N/A</v>
      </c>
      <c r="AH913" t="e">
        <f>IF(score!$M913=".",".",IF(score!$M913=0,"0",IF(score!$M913=20,"0",IF(score!$M913=40,"0",IF(score!$M913=60,"0",IF(score!$M913=80,"1",IF(score!$M913=100,"0")))))))</f>
        <v>#N/A</v>
      </c>
      <c r="AI913" t="e">
        <f>IF(score!$N913=".",".",IF(score!$N913=0,"1",IF(score!$N913=25,"0",IF(score!$N913=50,"0",IF(score!$N913=75,"0",IF(score!$N913=100,"0"))))))</f>
        <v>#N/A</v>
      </c>
      <c r="AJ913" t="e">
        <f>IF(score!$N913=".",".",IF(score!$N913=0,"0",IF(score!$N913=25,"1",IF(score!$N913=50,"0",IF(score!$N913=75,"0",IF(score!$N913=100,"0"))))))</f>
        <v>#N/A</v>
      </c>
      <c r="AK913" t="e">
        <f>IF(score!$N913=".",".",IF(score!$N913=0,"0",IF(score!$N913=25,"0",IF(score!$N913=50,"1",IF(score!$N913=75,"0",IF(score!$N913=100,"0"))))))</f>
        <v>#N/A</v>
      </c>
      <c r="AL913" t="e">
        <f>IF(score!$N913=".",".",IF(score!$N913=0,"0",IF(score!$N913=25,"0",IF(score!$N913=50,"0",IF(score!$N913=75,"1",IF(score!$N913=100,"0"))))))</f>
        <v>#N/A</v>
      </c>
      <c r="AN913" t="e">
        <f t="shared" si="980"/>
        <v>#N/A</v>
      </c>
      <c r="AO913" t="e">
        <f t="shared" si="981"/>
        <v>#N/A</v>
      </c>
      <c r="AP913" t="e">
        <f t="shared" si="982"/>
        <v>#N/A</v>
      </c>
      <c r="AQ913" t="e">
        <f t="shared" si="983"/>
        <v>#N/A</v>
      </c>
      <c r="AR913" t="e">
        <f t="shared" si="984"/>
        <v>#N/A</v>
      </c>
      <c r="AS913" t="e">
        <f t="shared" si="985"/>
        <v>#N/A</v>
      </c>
      <c r="AT913" t="e">
        <f t="shared" si="986"/>
        <v>#N/A</v>
      </c>
      <c r="AU913" t="e">
        <f t="shared" si="987"/>
        <v>#N/A</v>
      </c>
      <c r="AV913" t="e">
        <f t="shared" si="988"/>
        <v>#N/A</v>
      </c>
      <c r="AW913" t="e">
        <f t="shared" si="989"/>
        <v>#N/A</v>
      </c>
      <c r="AX913" t="e">
        <f t="shared" si="990"/>
        <v>#N/A</v>
      </c>
      <c r="AY913" t="e">
        <f t="shared" si="991"/>
        <v>#N/A</v>
      </c>
      <c r="AZ913" t="e">
        <f t="shared" si="992"/>
        <v>#N/A</v>
      </c>
      <c r="BA913" t="e">
        <f t="shared" si="993"/>
        <v>#N/A</v>
      </c>
      <c r="BB913" t="e">
        <f t="shared" si="994"/>
        <v>#N/A</v>
      </c>
      <c r="BC913" t="e">
        <f t="shared" si="995"/>
        <v>#N/A</v>
      </c>
      <c r="BD913" t="e">
        <f t="shared" si="996"/>
        <v>#N/A</v>
      </c>
      <c r="BE913" t="e">
        <f t="shared" si="997"/>
        <v>#N/A</v>
      </c>
      <c r="BF913" t="e">
        <f t="shared" si="998"/>
        <v>#N/A</v>
      </c>
      <c r="BG913" t="e">
        <f t="shared" si="999"/>
        <v>#N/A</v>
      </c>
      <c r="BH913" t="e">
        <f t="shared" si="1000"/>
        <v>#N/A</v>
      </c>
      <c r="BI913" t="e">
        <f t="shared" si="1001"/>
        <v>#N/A</v>
      </c>
      <c r="BJ913" t="e">
        <f t="shared" si="1002"/>
        <v>#N/A</v>
      </c>
      <c r="BK913" t="e">
        <f t="shared" si="1003"/>
        <v>#N/A</v>
      </c>
      <c r="BL913" t="e">
        <f t="shared" si="1004"/>
        <v>#N/A</v>
      </c>
      <c r="BM913" t="e">
        <f t="shared" si="1005"/>
        <v>#N/A</v>
      </c>
      <c r="BN913" t="e">
        <f t="shared" si="1006"/>
        <v>#N/A</v>
      </c>
      <c r="BO913" t="e">
        <f t="shared" si="1007"/>
        <v>#N/A</v>
      </c>
      <c r="BP913" t="e">
        <f t="shared" si="1008"/>
        <v>#N/A</v>
      </c>
      <c r="BQ913" t="e">
        <f t="shared" si="1009"/>
        <v>#N/A</v>
      </c>
      <c r="BR913" t="e">
        <f t="shared" si="1010"/>
        <v>#N/A</v>
      </c>
      <c r="BS913" t="e">
        <f t="shared" si="1011"/>
        <v>#N/A</v>
      </c>
      <c r="BT913" t="e">
        <f t="shared" si="1012"/>
        <v>#N/A</v>
      </c>
      <c r="BU913" t="e">
        <f t="shared" si="1013"/>
        <v>#N/A</v>
      </c>
      <c r="BV913" t="e">
        <f t="shared" si="1014"/>
        <v>#N/A</v>
      </c>
      <c r="BX913" t="e">
        <f t="shared" si="1015"/>
        <v>#N/A</v>
      </c>
      <c r="BY913" t="e">
        <f t="shared" si="1016"/>
        <v>#N/A</v>
      </c>
      <c r="BZ913" t="e">
        <f t="shared" si="1017"/>
        <v>#N/A</v>
      </c>
      <c r="CA913" t="e">
        <f t="shared" si="1018"/>
        <v>#N/A</v>
      </c>
      <c r="CB913" t="e">
        <f t="shared" si="1019"/>
        <v>#N/A</v>
      </c>
      <c r="CC913" t="e">
        <f t="shared" si="1020"/>
        <v>#N/A</v>
      </c>
      <c r="CD913" t="e">
        <f t="shared" si="1021"/>
        <v>#N/A</v>
      </c>
      <c r="CE913" t="e">
        <f t="shared" si="1022"/>
        <v>#N/A</v>
      </c>
      <c r="CF913" t="e">
        <f t="shared" si="1023"/>
        <v>#N/A</v>
      </c>
      <c r="CG913" t="e">
        <f t="shared" si="1024"/>
        <v>#N/A</v>
      </c>
      <c r="CH913" t="e">
        <f t="shared" si="1025"/>
        <v>#N/A</v>
      </c>
      <c r="CI913" t="e">
        <f t="shared" si="1026"/>
        <v>#N/A</v>
      </c>
      <c r="CJ913" t="e">
        <f t="shared" si="1027"/>
        <v>#N/A</v>
      </c>
      <c r="CK913" t="e">
        <f t="shared" si="1028"/>
        <v>#N/A</v>
      </c>
      <c r="CL913" t="e">
        <f t="shared" si="1029"/>
        <v>#N/A</v>
      </c>
      <c r="CM913" t="e">
        <f t="shared" si="1030"/>
        <v>#N/A</v>
      </c>
      <c r="CN913" t="e">
        <f t="shared" si="1031"/>
        <v>#N/A</v>
      </c>
      <c r="CO913" t="e">
        <f t="shared" si="1032"/>
        <v>#N/A</v>
      </c>
      <c r="CP913" t="e">
        <f t="shared" si="1033"/>
        <v>#N/A</v>
      </c>
      <c r="CQ913" t="e">
        <f t="shared" si="1034"/>
        <v>#N/A</v>
      </c>
      <c r="CR913" t="e">
        <f t="shared" si="1035"/>
        <v>#N/A</v>
      </c>
      <c r="CS913" t="e">
        <f t="shared" si="1036"/>
        <v>#N/A</v>
      </c>
      <c r="CT913" t="e">
        <f t="shared" si="1037"/>
        <v>#N/A</v>
      </c>
      <c r="CU913" t="e">
        <f t="shared" si="1038"/>
        <v>#N/A</v>
      </c>
      <c r="CV913" t="e">
        <f t="shared" si="1039"/>
        <v>#N/A</v>
      </c>
      <c r="CW913" t="e">
        <f t="shared" si="1040"/>
        <v>#N/A</v>
      </c>
      <c r="CX913" t="e">
        <f t="shared" si="1041"/>
        <v>#N/A</v>
      </c>
      <c r="CY913" t="e">
        <f t="shared" si="1042"/>
        <v>#N/A</v>
      </c>
      <c r="CZ913" t="e">
        <f t="shared" si="1043"/>
        <v>#N/A</v>
      </c>
      <c r="DA913" t="e">
        <f t="shared" si="1044"/>
        <v>#N/A</v>
      </c>
      <c r="DB913" t="e">
        <f t="shared" si="1045"/>
        <v>#N/A</v>
      </c>
      <c r="DC913" t="e">
        <f t="shared" si="1046"/>
        <v>#N/A</v>
      </c>
      <c r="DD913" t="e">
        <f t="shared" si="1047"/>
        <v>#N/A</v>
      </c>
      <c r="DE913" t="e">
        <f t="shared" si="1048"/>
        <v>#N/A</v>
      </c>
      <c r="DF913" t="e">
        <f t="shared" si="1049"/>
        <v>#N/A</v>
      </c>
    </row>
    <row r="914" spans="1:110" x14ac:dyDescent="0.25">
      <c r="A914" s="4">
        <f>raw!$A915:$A915</f>
        <v>0</v>
      </c>
      <c r="B914" s="6">
        <f>raw!$B915:$B915</f>
        <v>0</v>
      </c>
      <c r="D914" t="e">
        <f>IF(score!$C914=".",".",IF(score!$C914=0,"1",IF(score!$C914=25,"0",IF(score!$C914=50,"0",IF(score!$C914=75,"0",IF(score!$C914=100,"0"))))))</f>
        <v>#N/A</v>
      </c>
      <c r="E914" t="e">
        <f>IF(score!$C914=".",".",IF(score!$C914=0,"0",IF(score!$C914=25,"1",IF(score!$C914=50,"0",IF(score!$C914=75,"0",IF(score!$C914=100,"0"))))))</f>
        <v>#N/A</v>
      </c>
      <c r="F914" t="e">
        <f>IF(score!$C914=".",".",IF(score!$C914=0,"0",IF(score!$C914=25,"0",IF(score!$C914=50,"1",IF(score!$C914=75,"0",IF(score!$C914=100,"0"))))))</f>
        <v>#N/A</v>
      </c>
      <c r="G914" t="e">
        <f>IF(score!$C914=".",".",IF(score!$C914=0,"0",IF(score!$C914=25,"0",IF(score!$C914=50,"0",IF(score!$C914=75,"1",IF(score!$C914=100,"0"))))))</f>
        <v>#N/A</v>
      </c>
      <c r="H914" t="e">
        <f>IF(score!$D914=".",".",IF(score!$D914=0,"1",IF(score!$D914=50,"0",IF(score!$D914=100,"0"))))</f>
        <v>#N/A</v>
      </c>
      <c r="I914" t="e">
        <f>IF(score!$D914=".",".",IF(score!$D914=0,"0",IF(score!$D914=50,"1",IF(score!$D914=100,"0"))))</f>
        <v>#N/A</v>
      </c>
      <c r="J914" t="e">
        <f>IF(score!$E914=".",".",IF(score!$E914=0,"1",IF(score!$E914=50,"0",IF(score!$E914=100,"0"))))</f>
        <v>#N/A</v>
      </c>
      <c r="K914" t="e">
        <f>IF(score!$E914=".",".",IF(score!$E914=0,"0",IF(score!$E914=50,"1",IF(score!$E914=100,"0"))))</f>
        <v>#N/A</v>
      </c>
      <c r="L914" t="e">
        <f>IF(score!$F914=".",".",IF(score!$F914=0,"1",IF(score!$F914=100,"0")))</f>
        <v>#N/A</v>
      </c>
      <c r="M914" t="e">
        <f>IF(score!$G914=".",".",IF(score!$G914=0,"1",IF(score!$G914=100,"0")))</f>
        <v>#N/A</v>
      </c>
      <c r="N914" t="e">
        <f>IF(score!$H914=".",".",IF(score!$H914=0,"1",IF(score!$H914=100,"0")))</f>
        <v>#N/A</v>
      </c>
      <c r="O914" t="e">
        <f>IF(score!$I914=".",".",IF(score!$I914=0,"1",IF(score!$I914=50,"0",IF(score!$I914=100,"0"))))</f>
        <v>#N/A</v>
      </c>
      <c r="P914" t="e">
        <f>IF(score!$J914=".",".",IF(score!$J914=0,"1",IF(score!$J914=25,"0",IF(score!$J914=50,"0",IF(score!$J914=75,"0",IF(score!$J914=100,"0"))))))</f>
        <v>#N/A</v>
      </c>
      <c r="Q914" t="e">
        <f>IF(score!$J914=".",".",IF(score!$J914=0,"0",IF(score!$J914=25,"1",IF(score!$J914=50,"0",IF(score!$J914=75,"0",IF(score!$J914=100,"0"))))))</f>
        <v>#N/A</v>
      </c>
      <c r="R914" t="e">
        <f>IF(score!$J914=".",".",IF(score!$J914=0,"0",IF(score!$J914=25,"0",IF(score!$J914=50,"1",IF(score!$J914=75,"0",IF(score!$J914=100,"0"))))))</f>
        <v>#N/A</v>
      </c>
      <c r="S914" t="e">
        <f>IF(score!$J914=".",".",IF(score!$J914=0,"0",IF(score!$J914=25,"0",IF(score!$J914=50,"0",IF(score!$J914=75,"1",IF(score!$J914=100,"0"))))))</f>
        <v>#N/A</v>
      </c>
      <c r="T914" t="e">
        <f>IF(score!$K914=".",".",IF(score!$K914=0,"1",IF(score!$K914=20,"0",IF(score!$K914=40,"0",IF(score!$K914=60,"0",IF(score!$K914=80,"0",IF(score!$K914=100,"0")))))))</f>
        <v>#N/A</v>
      </c>
      <c r="U914" t="e">
        <f>IF(score!$K914=".",".",IF(score!$K914=0,"0",IF(score!$K914=20,"1",IF(score!$K914=40,"0",IF(score!$K914=60,"0",IF(score!$K914=80,"0",IF(score!$K914=100,"0")))))))</f>
        <v>#N/A</v>
      </c>
      <c r="V914" t="e">
        <f>IF(score!$K914=".",".",IF(score!$K914=0,"0",IF(score!$K914=20,"0",IF(score!$K914=40,"1",IF(score!$K914=60,"0",IF(score!$K914=80,"0",IF(score!$K914=100,"0")))))))</f>
        <v>#N/A</v>
      </c>
      <c r="W914" t="e">
        <f>IF(score!$K914=".",".",IF(score!$K914=0,"0",IF(score!$K914=20,"0",IF(score!$K914=40,"0",IF(score!$K914=60,"1",IF(score!$K914=80,"0",IF(score!$K914=100,"0")))))))</f>
        <v>#N/A</v>
      </c>
      <c r="X914" t="e">
        <f>IF(score!$K914=".",".",IF(score!$K914=0,"0",IF(score!$K914=20,"0",IF(score!$K914=40,"0",IF(score!$K914=60,"0",IF(score!$K914=80,"1",IF(score!$K914=100,"0")))))))</f>
        <v>#N/A</v>
      </c>
      <c r="Y914" t="e">
        <f>IF(score!$L914=".",".",IF(score!$L914=0,"1",IF(score!$L914=20,"0",IF(score!$L914=40,"0",IF(score!$L914=60,"0",IF(score!$L914=80,"0",IF(score!$L914=100,"0")))))))</f>
        <v>#N/A</v>
      </c>
      <c r="Z914" t="e">
        <f>IF(score!$L914=".",".",IF(score!$L914=0,"0",IF(score!$L914=20,"1",IF(score!$L914=40,"0",IF(score!$L914=60,"0",IF(score!$L914=80,"0",IF(score!$L914=100,"0")))))))</f>
        <v>#N/A</v>
      </c>
      <c r="AA914" t="e">
        <f>IF(score!$L914=".",".",IF(score!$L914=0,"0",IF(score!$L914=20,"0",IF(score!$L914=40,"1",IF(score!$L914=60,"0",IF(score!$L914=80,"0",IF(score!$L914=100,"0")))))))</f>
        <v>#N/A</v>
      </c>
      <c r="AB914" t="e">
        <f>IF(score!$L914=".",".",IF(score!$L914=0,"0",IF(score!$L914=20,"0",IF(score!$L914=40,"0",IF(score!$L914=60,"1",IF(score!$L914=80,"0",IF(score!$L914=100,"0")))))))</f>
        <v>#N/A</v>
      </c>
      <c r="AC914" t="e">
        <f>IF(score!$L914=".",".",IF(score!$L914=0,"0",IF(score!$L914=20,"0",IF(score!$L914=40,"0",IF(score!$L914=60,"0",IF(score!$L914=80,"1",IF(score!L914=100,"0")))))))</f>
        <v>#N/A</v>
      </c>
      <c r="AD914" t="e">
        <f>IF(score!$M914=".",".",IF(score!$M914=0,"1",IF(score!$M914=20,"0",IF(score!$M914=40,"0",IF(score!$M914=60,"0",IF(score!$M914=80,"0",IF(score!$M914=100,"0")))))))</f>
        <v>#N/A</v>
      </c>
      <c r="AE914" t="e">
        <f>IF(score!$M914=".",".",IF(score!$M914=0,"0",IF(score!$M914=20,"1",IF(score!$M914=40,"0",IF(score!$M914=60,"0",IF(score!$M914=80,"0",IF(score!$M914=100,"0")))))))</f>
        <v>#N/A</v>
      </c>
      <c r="AF914" t="e">
        <f>IF(score!$M914=".",".",IF(score!$M914=0,"0",IF(score!$M914=20,"0",IF(score!$M914=40,"1",IF(score!$M914=60,"0",IF(score!$M914=80,"0",IF(score!$M914=100,"0")))))))</f>
        <v>#N/A</v>
      </c>
      <c r="AG914" t="e">
        <f>IF(score!$M914=".",".",IF(score!$M914=0,"0",IF(score!$M914=20,"0",IF(score!$M914=40,"0",IF(score!$M914=60,"1",IF(score!$M914=80,"0",IF(score!$M914=100,"0")))))))</f>
        <v>#N/A</v>
      </c>
      <c r="AH914" t="e">
        <f>IF(score!$M914=".",".",IF(score!$M914=0,"0",IF(score!$M914=20,"0",IF(score!$M914=40,"0",IF(score!$M914=60,"0",IF(score!$M914=80,"1",IF(score!$M914=100,"0")))))))</f>
        <v>#N/A</v>
      </c>
      <c r="AI914" t="e">
        <f>IF(score!$N914=".",".",IF(score!$N914=0,"1",IF(score!$N914=25,"0",IF(score!$N914=50,"0",IF(score!$N914=75,"0",IF(score!$N914=100,"0"))))))</f>
        <v>#N/A</v>
      </c>
      <c r="AJ914" t="e">
        <f>IF(score!$N914=".",".",IF(score!$N914=0,"0",IF(score!$N914=25,"1",IF(score!$N914=50,"0",IF(score!$N914=75,"0",IF(score!$N914=100,"0"))))))</f>
        <v>#N/A</v>
      </c>
      <c r="AK914" t="e">
        <f>IF(score!$N914=".",".",IF(score!$N914=0,"0",IF(score!$N914=25,"0",IF(score!$N914=50,"1",IF(score!$N914=75,"0",IF(score!$N914=100,"0"))))))</f>
        <v>#N/A</v>
      </c>
      <c r="AL914" t="e">
        <f>IF(score!$N914=".",".",IF(score!$N914=0,"0",IF(score!$N914=25,"0",IF(score!$N914=50,"0",IF(score!$N914=75,"1",IF(score!$N914=100,"0"))))))</f>
        <v>#N/A</v>
      </c>
      <c r="AN914" t="e">
        <f t="shared" si="980"/>
        <v>#N/A</v>
      </c>
      <c r="AO914" t="e">
        <f t="shared" si="981"/>
        <v>#N/A</v>
      </c>
      <c r="AP914" t="e">
        <f t="shared" si="982"/>
        <v>#N/A</v>
      </c>
      <c r="AQ914" t="e">
        <f t="shared" si="983"/>
        <v>#N/A</v>
      </c>
      <c r="AR914" t="e">
        <f t="shared" si="984"/>
        <v>#N/A</v>
      </c>
      <c r="AS914" t="e">
        <f t="shared" si="985"/>
        <v>#N/A</v>
      </c>
      <c r="AT914" t="e">
        <f t="shared" si="986"/>
        <v>#N/A</v>
      </c>
      <c r="AU914" t="e">
        <f t="shared" si="987"/>
        <v>#N/A</v>
      </c>
      <c r="AV914" t="e">
        <f t="shared" si="988"/>
        <v>#N/A</v>
      </c>
      <c r="AW914" t="e">
        <f t="shared" si="989"/>
        <v>#N/A</v>
      </c>
      <c r="AX914" t="e">
        <f t="shared" si="990"/>
        <v>#N/A</v>
      </c>
      <c r="AY914" t="e">
        <f t="shared" si="991"/>
        <v>#N/A</v>
      </c>
      <c r="AZ914" t="e">
        <f t="shared" si="992"/>
        <v>#N/A</v>
      </c>
      <c r="BA914" t="e">
        <f t="shared" si="993"/>
        <v>#N/A</v>
      </c>
      <c r="BB914" t="e">
        <f t="shared" si="994"/>
        <v>#N/A</v>
      </c>
      <c r="BC914" t="e">
        <f t="shared" si="995"/>
        <v>#N/A</v>
      </c>
      <c r="BD914" t="e">
        <f t="shared" si="996"/>
        <v>#N/A</v>
      </c>
      <c r="BE914" t="e">
        <f t="shared" si="997"/>
        <v>#N/A</v>
      </c>
      <c r="BF914" t="e">
        <f t="shared" si="998"/>
        <v>#N/A</v>
      </c>
      <c r="BG914" t="e">
        <f t="shared" si="999"/>
        <v>#N/A</v>
      </c>
      <c r="BH914" t="e">
        <f t="shared" si="1000"/>
        <v>#N/A</v>
      </c>
      <c r="BI914" t="e">
        <f t="shared" si="1001"/>
        <v>#N/A</v>
      </c>
      <c r="BJ914" t="e">
        <f t="shared" si="1002"/>
        <v>#N/A</v>
      </c>
      <c r="BK914" t="e">
        <f t="shared" si="1003"/>
        <v>#N/A</v>
      </c>
      <c r="BL914" t="e">
        <f t="shared" si="1004"/>
        <v>#N/A</v>
      </c>
      <c r="BM914" t="e">
        <f t="shared" si="1005"/>
        <v>#N/A</v>
      </c>
      <c r="BN914" t="e">
        <f t="shared" si="1006"/>
        <v>#N/A</v>
      </c>
      <c r="BO914" t="e">
        <f t="shared" si="1007"/>
        <v>#N/A</v>
      </c>
      <c r="BP914" t="e">
        <f t="shared" si="1008"/>
        <v>#N/A</v>
      </c>
      <c r="BQ914" t="e">
        <f t="shared" si="1009"/>
        <v>#N/A</v>
      </c>
      <c r="BR914" t="e">
        <f t="shared" si="1010"/>
        <v>#N/A</v>
      </c>
      <c r="BS914" t="e">
        <f t="shared" si="1011"/>
        <v>#N/A</v>
      </c>
      <c r="BT914" t="e">
        <f t="shared" si="1012"/>
        <v>#N/A</v>
      </c>
      <c r="BU914" t="e">
        <f t="shared" si="1013"/>
        <v>#N/A</v>
      </c>
      <c r="BV914" t="e">
        <f t="shared" si="1014"/>
        <v>#N/A</v>
      </c>
      <c r="BX914" t="e">
        <f t="shared" si="1015"/>
        <v>#N/A</v>
      </c>
      <c r="BY914" t="e">
        <f t="shared" si="1016"/>
        <v>#N/A</v>
      </c>
      <c r="BZ914" t="e">
        <f t="shared" si="1017"/>
        <v>#N/A</v>
      </c>
      <c r="CA914" t="e">
        <f t="shared" si="1018"/>
        <v>#N/A</v>
      </c>
      <c r="CB914" t="e">
        <f t="shared" si="1019"/>
        <v>#N/A</v>
      </c>
      <c r="CC914" t="e">
        <f t="shared" si="1020"/>
        <v>#N/A</v>
      </c>
      <c r="CD914" t="e">
        <f t="shared" si="1021"/>
        <v>#N/A</v>
      </c>
      <c r="CE914" t="e">
        <f t="shared" si="1022"/>
        <v>#N/A</v>
      </c>
      <c r="CF914" t="e">
        <f t="shared" si="1023"/>
        <v>#N/A</v>
      </c>
      <c r="CG914" t="e">
        <f t="shared" si="1024"/>
        <v>#N/A</v>
      </c>
      <c r="CH914" t="e">
        <f t="shared" si="1025"/>
        <v>#N/A</v>
      </c>
      <c r="CI914" t="e">
        <f t="shared" si="1026"/>
        <v>#N/A</v>
      </c>
      <c r="CJ914" t="e">
        <f t="shared" si="1027"/>
        <v>#N/A</v>
      </c>
      <c r="CK914" t="e">
        <f t="shared" si="1028"/>
        <v>#N/A</v>
      </c>
      <c r="CL914" t="e">
        <f t="shared" si="1029"/>
        <v>#N/A</v>
      </c>
      <c r="CM914" t="e">
        <f t="shared" si="1030"/>
        <v>#N/A</v>
      </c>
      <c r="CN914" t="e">
        <f t="shared" si="1031"/>
        <v>#N/A</v>
      </c>
      <c r="CO914" t="e">
        <f t="shared" si="1032"/>
        <v>#N/A</v>
      </c>
      <c r="CP914" t="e">
        <f t="shared" si="1033"/>
        <v>#N/A</v>
      </c>
      <c r="CQ914" t="e">
        <f t="shared" si="1034"/>
        <v>#N/A</v>
      </c>
      <c r="CR914" t="e">
        <f t="shared" si="1035"/>
        <v>#N/A</v>
      </c>
      <c r="CS914" t="e">
        <f t="shared" si="1036"/>
        <v>#N/A</v>
      </c>
      <c r="CT914" t="e">
        <f t="shared" si="1037"/>
        <v>#N/A</v>
      </c>
      <c r="CU914" t="e">
        <f t="shared" si="1038"/>
        <v>#N/A</v>
      </c>
      <c r="CV914" t="e">
        <f t="shared" si="1039"/>
        <v>#N/A</v>
      </c>
      <c r="CW914" t="e">
        <f t="shared" si="1040"/>
        <v>#N/A</v>
      </c>
      <c r="CX914" t="e">
        <f t="shared" si="1041"/>
        <v>#N/A</v>
      </c>
      <c r="CY914" t="e">
        <f t="shared" si="1042"/>
        <v>#N/A</v>
      </c>
      <c r="CZ914" t="e">
        <f t="shared" si="1043"/>
        <v>#N/A</v>
      </c>
      <c r="DA914" t="e">
        <f t="shared" si="1044"/>
        <v>#N/A</v>
      </c>
      <c r="DB914" t="e">
        <f t="shared" si="1045"/>
        <v>#N/A</v>
      </c>
      <c r="DC914" t="e">
        <f t="shared" si="1046"/>
        <v>#N/A</v>
      </c>
      <c r="DD914" t="e">
        <f t="shared" si="1047"/>
        <v>#N/A</v>
      </c>
      <c r="DE914" t="e">
        <f t="shared" si="1048"/>
        <v>#N/A</v>
      </c>
      <c r="DF914" t="e">
        <f t="shared" si="1049"/>
        <v>#N/A</v>
      </c>
    </row>
    <row r="915" spans="1:110" x14ac:dyDescent="0.25">
      <c r="A915" s="4">
        <f>raw!$A916:$A916</f>
        <v>0</v>
      </c>
      <c r="B915" s="6">
        <f>raw!$B916:$B916</f>
        <v>0</v>
      </c>
      <c r="D915" t="e">
        <f>IF(score!$C915=".",".",IF(score!$C915=0,"1",IF(score!$C915=25,"0",IF(score!$C915=50,"0",IF(score!$C915=75,"0",IF(score!$C915=100,"0"))))))</f>
        <v>#N/A</v>
      </c>
      <c r="E915" t="e">
        <f>IF(score!$C915=".",".",IF(score!$C915=0,"0",IF(score!$C915=25,"1",IF(score!$C915=50,"0",IF(score!$C915=75,"0",IF(score!$C915=100,"0"))))))</f>
        <v>#N/A</v>
      </c>
      <c r="F915" t="e">
        <f>IF(score!$C915=".",".",IF(score!$C915=0,"0",IF(score!$C915=25,"0",IF(score!$C915=50,"1",IF(score!$C915=75,"0",IF(score!$C915=100,"0"))))))</f>
        <v>#N/A</v>
      </c>
      <c r="G915" t="e">
        <f>IF(score!$C915=".",".",IF(score!$C915=0,"0",IF(score!$C915=25,"0",IF(score!$C915=50,"0",IF(score!$C915=75,"1",IF(score!$C915=100,"0"))))))</f>
        <v>#N/A</v>
      </c>
      <c r="H915" t="e">
        <f>IF(score!$D915=".",".",IF(score!$D915=0,"1",IF(score!$D915=50,"0",IF(score!$D915=100,"0"))))</f>
        <v>#N/A</v>
      </c>
      <c r="I915" t="e">
        <f>IF(score!$D915=".",".",IF(score!$D915=0,"0",IF(score!$D915=50,"1",IF(score!$D915=100,"0"))))</f>
        <v>#N/A</v>
      </c>
      <c r="J915" t="e">
        <f>IF(score!$E915=".",".",IF(score!$E915=0,"1",IF(score!$E915=50,"0",IF(score!$E915=100,"0"))))</f>
        <v>#N/A</v>
      </c>
      <c r="K915" t="e">
        <f>IF(score!$E915=".",".",IF(score!$E915=0,"0",IF(score!$E915=50,"1",IF(score!$E915=100,"0"))))</f>
        <v>#N/A</v>
      </c>
      <c r="L915" t="e">
        <f>IF(score!$F915=".",".",IF(score!$F915=0,"1",IF(score!$F915=100,"0")))</f>
        <v>#N/A</v>
      </c>
      <c r="M915" t="e">
        <f>IF(score!$G915=".",".",IF(score!$G915=0,"1",IF(score!$G915=100,"0")))</f>
        <v>#N/A</v>
      </c>
      <c r="N915" t="e">
        <f>IF(score!$H915=".",".",IF(score!$H915=0,"1",IF(score!$H915=100,"0")))</f>
        <v>#N/A</v>
      </c>
      <c r="O915" t="e">
        <f>IF(score!$I915=".",".",IF(score!$I915=0,"1",IF(score!$I915=50,"0",IF(score!$I915=100,"0"))))</f>
        <v>#N/A</v>
      </c>
      <c r="P915" t="e">
        <f>IF(score!$J915=".",".",IF(score!$J915=0,"1",IF(score!$J915=25,"0",IF(score!$J915=50,"0",IF(score!$J915=75,"0",IF(score!$J915=100,"0"))))))</f>
        <v>#N/A</v>
      </c>
      <c r="Q915" t="e">
        <f>IF(score!$J915=".",".",IF(score!$J915=0,"0",IF(score!$J915=25,"1",IF(score!$J915=50,"0",IF(score!$J915=75,"0",IF(score!$J915=100,"0"))))))</f>
        <v>#N/A</v>
      </c>
      <c r="R915" t="e">
        <f>IF(score!$J915=".",".",IF(score!$J915=0,"0",IF(score!$J915=25,"0",IF(score!$J915=50,"1",IF(score!$J915=75,"0",IF(score!$J915=100,"0"))))))</f>
        <v>#N/A</v>
      </c>
      <c r="S915" t="e">
        <f>IF(score!$J915=".",".",IF(score!$J915=0,"0",IF(score!$J915=25,"0",IF(score!$J915=50,"0",IF(score!$J915=75,"1",IF(score!$J915=100,"0"))))))</f>
        <v>#N/A</v>
      </c>
      <c r="T915" t="e">
        <f>IF(score!$K915=".",".",IF(score!$K915=0,"1",IF(score!$K915=20,"0",IF(score!$K915=40,"0",IF(score!$K915=60,"0",IF(score!$K915=80,"0",IF(score!$K915=100,"0")))))))</f>
        <v>#N/A</v>
      </c>
      <c r="U915" t="e">
        <f>IF(score!$K915=".",".",IF(score!$K915=0,"0",IF(score!$K915=20,"1",IF(score!$K915=40,"0",IF(score!$K915=60,"0",IF(score!$K915=80,"0",IF(score!$K915=100,"0")))))))</f>
        <v>#N/A</v>
      </c>
      <c r="V915" t="e">
        <f>IF(score!$K915=".",".",IF(score!$K915=0,"0",IF(score!$K915=20,"0",IF(score!$K915=40,"1",IF(score!$K915=60,"0",IF(score!$K915=80,"0",IF(score!$K915=100,"0")))))))</f>
        <v>#N/A</v>
      </c>
      <c r="W915" t="e">
        <f>IF(score!$K915=".",".",IF(score!$K915=0,"0",IF(score!$K915=20,"0",IF(score!$K915=40,"0",IF(score!$K915=60,"1",IF(score!$K915=80,"0",IF(score!$K915=100,"0")))))))</f>
        <v>#N/A</v>
      </c>
      <c r="X915" t="e">
        <f>IF(score!$K915=".",".",IF(score!$K915=0,"0",IF(score!$K915=20,"0",IF(score!$K915=40,"0",IF(score!$K915=60,"0",IF(score!$K915=80,"1",IF(score!$K915=100,"0")))))))</f>
        <v>#N/A</v>
      </c>
      <c r="Y915" t="e">
        <f>IF(score!$L915=".",".",IF(score!$L915=0,"1",IF(score!$L915=20,"0",IF(score!$L915=40,"0",IF(score!$L915=60,"0",IF(score!$L915=80,"0",IF(score!$L915=100,"0")))))))</f>
        <v>#N/A</v>
      </c>
      <c r="Z915" t="e">
        <f>IF(score!$L915=".",".",IF(score!$L915=0,"0",IF(score!$L915=20,"1",IF(score!$L915=40,"0",IF(score!$L915=60,"0",IF(score!$L915=80,"0",IF(score!$L915=100,"0")))))))</f>
        <v>#N/A</v>
      </c>
      <c r="AA915" t="e">
        <f>IF(score!$L915=".",".",IF(score!$L915=0,"0",IF(score!$L915=20,"0",IF(score!$L915=40,"1",IF(score!$L915=60,"0",IF(score!$L915=80,"0",IF(score!$L915=100,"0")))))))</f>
        <v>#N/A</v>
      </c>
      <c r="AB915" t="e">
        <f>IF(score!$L915=".",".",IF(score!$L915=0,"0",IF(score!$L915=20,"0",IF(score!$L915=40,"0",IF(score!$L915=60,"1",IF(score!$L915=80,"0",IF(score!$L915=100,"0")))))))</f>
        <v>#N/A</v>
      </c>
      <c r="AC915" t="e">
        <f>IF(score!$L915=".",".",IF(score!$L915=0,"0",IF(score!$L915=20,"0",IF(score!$L915=40,"0",IF(score!$L915=60,"0",IF(score!$L915=80,"1",IF(score!L915=100,"0")))))))</f>
        <v>#N/A</v>
      </c>
      <c r="AD915" t="e">
        <f>IF(score!$M915=".",".",IF(score!$M915=0,"1",IF(score!$M915=20,"0",IF(score!$M915=40,"0",IF(score!$M915=60,"0",IF(score!$M915=80,"0",IF(score!$M915=100,"0")))))))</f>
        <v>#N/A</v>
      </c>
      <c r="AE915" t="e">
        <f>IF(score!$M915=".",".",IF(score!$M915=0,"0",IF(score!$M915=20,"1",IF(score!$M915=40,"0",IF(score!$M915=60,"0",IF(score!$M915=80,"0",IF(score!$M915=100,"0")))))))</f>
        <v>#N/A</v>
      </c>
      <c r="AF915" t="e">
        <f>IF(score!$M915=".",".",IF(score!$M915=0,"0",IF(score!$M915=20,"0",IF(score!$M915=40,"1",IF(score!$M915=60,"0",IF(score!$M915=80,"0",IF(score!$M915=100,"0")))))))</f>
        <v>#N/A</v>
      </c>
      <c r="AG915" t="e">
        <f>IF(score!$M915=".",".",IF(score!$M915=0,"0",IF(score!$M915=20,"0",IF(score!$M915=40,"0",IF(score!$M915=60,"1",IF(score!$M915=80,"0",IF(score!$M915=100,"0")))))))</f>
        <v>#N/A</v>
      </c>
      <c r="AH915" t="e">
        <f>IF(score!$M915=".",".",IF(score!$M915=0,"0",IF(score!$M915=20,"0",IF(score!$M915=40,"0",IF(score!$M915=60,"0",IF(score!$M915=80,"1",IF(score!$M915=100,"0")))))))</f>
        <v>#N/A</v>
      </c>
      <c r="AI915" t="e">
        <f>IF(score!$N915=".",".",IF(score!$N915=0,"1",IF(score!$N915=25,"0",IF(score!$N915=50,"0",IF(score!$N915=75,"0",IF(score!$N915=100,"0"))))))</f>
        <v>#N/A</v>
      </c>
      <c r="AJ915" t="e">
        <f>IF(score!$N915=".",".",IF(score!$N915=0,"0",IF(score!$N915=25,"1",IF(score!$N915=50,"0",IF(score!$N915=75,"0",IF(score!$N915=100,"0"))))))</f>
        <v>#N/A</v>
      </c>
      <c r="AK915" t="e">
        <f>IF(score!$N915=".",".",IF(score!$N915=0,"0",IF(score!$N915=25,"0",IF(score!$N915=50,"1",IF(score!$N915=75,"0",IF(score!$N915=100,"0"))))))</f>
        <v>#N/A</v>
      </c>
      <c r="AL915" t="e">
        <f>IF(score!$N915=".",".",IF(score!$N915=0,"0",IF(score!$N915=25,"0",IF(score!$N915=50,"0",IF(score!$N915=75,"1",IF(score!$N915=100,"0"))))))</f>
        <v>#N/A</v>
      </c>
      <c r="AN915" t="e">
        <f t="shared" si="980"/>
        <v>#N/A</v>
      </c>
      <c r="AO915" t="e">
        <f t="shared" si="981"/>
        <v>#N/A</v>
      </c>
      <c r="AP915" t="e">
        <f t="shared" si="982"/>
        <v>#N/A</v>
      </c>
      <c r="AQ915" t="e">
        <f t="shared" si="983"/>
        <v>#N/A</v>
      </c>
      <c r="AR915" t="e">
        <f t="shared" si="984"/>
        <v>#N/A</v>
      </c>
      <c r="AS915" t="e">
        <f t="shared" si="985"/>
        <v>#N/A</v>
      </c>
      <c r="AT915" t="e">
        <f t="shared" si="986"/>
        <v>#N/A</v>
      </c>
      <c r="AU915" t="e">
        <f t="shared" si="987"/>
        <v>#N/A</v>
      </c>
      <c r="AV915" t="e">
        <f t="shared" si="988"/>
        <v>#N/A</v>
      </c>
      <c r="AW915" t="e">
        <f t="shared" si="989"/>
        <v>#N/A</v>
      </c>
      <c r="AX915" t="e">
        <f t="shared" si="990"/>
        <v>#N/A</v>
      </c>
      <c r="AY915" t="e">
        <f t="shared" si="991"/>
        <v>#N/A</v>
      </c>
      <c r="AZ915" t="e">
        <f t="shared" si="992"/>
        <v>#N/A</v>
      </c>
      <c r="BA915" t="e">
        <f t="shared" si="993"/>
        <v>#N/A</v>
      </c>
      <c r="BB915" t="e">
        <f t="shared" si="994"/>
        <v>#N/A</v>
      </c>
      <c r="BC915" t="e">
        <f t="shared" si="995"/>
        <v>#N/A</v>
      </c>
      <c r="BD915" t="e">
        <f t="shared" si="996"/>
        <v>#N/A</v>
      </c>
      <c r="BE915" t="e">
        <f t="shared" si="997"/>
        <v>#N/A</v>
      </c>
      <c r="BF915" t="e">
        <f t="shared" si="998"/>
        <v>#N/A</v>
      </c>
      <c r="BG915" t="e">
        <f t="shared" si="999"/>
        <v>#N/A</v>
      </c>
      <c r="BH915" t="e">
        <f t="shared" si="1000"/>
        <v>#N/A</v>
      </c>
      <c r="BI915" t="e">
        <f t="shared" si="1001"/>
        <v>#N/A</v>
      </c>
      <c r="BJ915" t="e">
        <f t="shared" si="1002"/>
        <v>#N/A</v>
      </c>
      <c r="BK915" t="e">
        <f t="shared" si="1003"/>
        <v>#N/A</v>
      </c>
      <c r="BL915" t="e">
        <f t="shared" si="1004"/>
        <v>#N/A</v>
      </c>
      <c r="BM915" t="e">
        <f t="shared" si="1005"/>
        <v>#N/A</v>
      </c>
      <c r="BN915" t="e">
        <f t="shared" si="1006"/>
        <v>#N/A</v>
      </c>
      <c r="BO915" t="e">
        <f t="shared" si="1007"/>
        <v>#N/A</v>
      </c>
      <c r="BP915" t="e">
        <f t="shared" si="1008"/>
        <v>#N/A</v>
      </c>
      <c r="BQ915" t="e">
        <f t="shared" si="1009"/>
        <v>#N/A</v>
      </c>
      <c r="BR915" t="e">
        <f t="shared" si="1010"/>
        <v>#N/A</v>
      </c>
      <c r="BS915" t="e">
        <f t="shared" si="1011"/>
        <v>#N/A</v>
      </c>
      <c r="BT915" t="e">
        <f t="shared" si="1012"/>
        <v>#N/A</v>
      </c>
      <c r="BU915" t="e">
        <f t="shared" si="1013"/>
        <v>#N/A</v>
      </c>
      <c r="BV915" t="e">
        <f t="shared" si="1014"/>
        <v>#N/A</v>
      </c>
      <c r="BX915" t="e">
        <f t="shared" si="1015"/>
        <v>#N/A</v>
      </c>
      <c r="BY915" t="e">
        <f t="shared" si="1016"/>
        <v>#N/A</v>
      </c>
      <c r="BZ915" t="e">
        <f t="shared" si="1017"/>
        <v>#N/A</v>
      </c>
      <c r="CA915" t="e">
        <f t="shared" si="1018"/>
        <v>#N/A</v>
      </c>
      <c r="CB915" t="e">
        <f t="shared" si="1019"/>
        <v>#N/A</v>
      </c>
      <c r="CC915" t="e">
        <f t="shared" si="1020"/>
        <v>#N/A</v>
      </c>
      <c r="CD915" t="e">
        <f t="shared" si="1021"/>
        <v>#N/A</v>
      </c>
      <c r="CE915" t="e">
        <f t="shared" si="1022"/>
        <v>#N/A</v>
      </c>
      <c r="CF915" t="e">
        <f t="shared" si="1023"/>
        <v>#N/A</v>
      </c>
      <c r="CG915" t="e">
        <f t="shared" si="1024"/>
        <v>#N/A</v>
      </c>
      <c r="CH915" t="e">
        <f t="shared" si="1025"/>
        <v>#N/A</v>
      </c>
      <c r="CI915" t="e">
        <f t="shared" si="1026"/>
        <v>#N/A</v>
      </c>
      <c r="CJ915" t="e">
        <f t="shared" si="1027"/>
        <v>#N/A</v>
      </c>
      <c r="CK915" t="e">
        <f t="shared" si="1028"/>
        <v>#N/A</v>
      </c>
      <c r="CL915" t="e">
        <f t="shared" si="1029"/>
        <v>#N/A</v>
      </c>
      <c r="CM915" t="e">
        <f t="shared" si="1030"/>
        <v>#N/A</v>
      </c>
      <c r="CN915" t="e">
        <f t="shared" si="1031"/>
        <v>#N/A</v>
      </c>
      <c r="CO915" t="e">
        <f t="shared" si="1032"/>
        <v>#N/A</v>
      </c>
      <c r="CP915" t="e">
        <f t="shared" si="1033"/>
        <v>#N/A</v>
      </c>
      <c r="CQ915" t="e">
        <f t="shared" si="1034"/>
        <v>#N/A</v>
      </c>
      <c r="CR915" t="e">
        <f t="shared" si="1035"/>
        <v>#N/A</v>
      </c>
      <c r="CS915" t="e">
        <f t="shared" si="1036"/>
        <v>#N/A</v>
      </c>
      <c r="CT915" t="e">
        <f t="shared" si="1037"/>
        <v>#N/A</v>
      </c>
      <c r="CU915" t="e">
        <f t="shared" si="1038"/>
        <v>#N/A</v>
      </c>
      <c r="CV915" t="e">
        <f t="shared" si="1039"/>
        <v>#N/A</v>
      </c>
      <c r="CW915" t="e">
        <f t="shared" si="1040"/>
        <v>#N/A</v>
      </c>
      <c r="CX915" t="e">
        <f t="shared" si="1041"/>
        <v>#N/A</v>
      </c>
      <c r="CY915" t="e">
        <f t="shared" si="1042"/>
        <v>#N/A</v>
      </c>
      <c r="CZ915" t="e">
        <f t="shared" si="1043"/>
        <v>#N/A</v>
      </c>
      <c r="DA915" t="e">
        <f t="shared" si="1044"/>
        <v>#N/A</v>
      </c>
      <c r="DB915" t="e">
        <f t="shared" si="1045"/>
        <v>#N/A</v>
      </c>
      <c r="DC915" t="e">
        <f t="shared" si="1046"/>
        <v>#N/A</v>
      </c>
      <c r="DD915" t="e">
        <f t="shared" si="1047"/>
        <v>#N/A</v>
      </c>
      <c r="DE915" t="e">
        <f t="shared" si="1048"/>
        <v>#N/A</v>
      </c>
      <c r="DF915" t="e">
        <f t="shared" si="1049"/>
        <v>#N/A</v>
      </c>
    </row>
    <row r="916" spans="1:110" x14ac:dyDescent="0.25">
      <c r="A916" s="4">
        <f>raw!$A917:$A917</f>
        <v>0</v>
      </c>
      <c r="B916" s="6">
        <f>raw!$B917:$B917</f>
        <v>0</v>
      </c>
      <c r="D916" t="e">
        <f>IF(score!$C916=".",".",IF(score!$C916=0,"1",IF(score!$C916=25,"0",IF(score!$C916=50,"0",IF(score!$C916=75,"0",IF(score!$C916=100,"0"))))))</f>
        <v>#N/A</v>
      </c>
      <c r="E916" t="e">
        <f>IF(score!$C916=".",".",IF(score!$C916=0,"0",IF(score!$C916=25,"1",IF(score!$C916=50,"0",IF(score!$C916=75,"0",IF(score!$C916=100,"0"))))))</f>
        <v>#N/A</v>
      </c>
      <c r="F916" t="e">
        <f>IF(score!$C916=".",".",IF(score!$C916=0,"0",IF(score!$C916=25,"0",IF(score!$C916=50,"1",IF(score!$C916=75,"0",IF(score!$C916=100,"0"))))))</f>
        <v>#N/A</v>
      </c>
      <c r="G916" t="e">
        <f>IF(score!$C916=".",".",IF(score!$C916=0,"0",IF(score!$C916=25,"0",IF(score!$C916=50,"0",IF(score!$C916=75,"1",IF(score!$C916=100,"0"))))))</f>
        <v>#N/A</v>
      </c>
      <c r="H916" t="e">
        <f>IF(score!$D916=".",".",IF(score!$D916=0,"1",IF(score!$D916=50,"0",IF(score!$D916=100,"0"))))</f>
        <v>#N/A</v>
      </c>
      <c r="I916" t="e">
        <f>IF(score!$D916=".",".",IF(score!$D916=0,"0",IF(score!$D916=50,"1",IF(score!$D916=100,"0"))))</f>
        <v>#N/A</v>
      </c>
      <c r="J916" t="e">
        <f>IF(score!$E916=".",".",IF(score!$E916=0,"1",IF(score!$E916=50,"0",IF(score!$E916=100,"0"))))</f>
        <v>#N/A</v>
      </c>
      <c r="K916" t="e">
        <f>IF(score!$E916=".",".",IF(score!$E916=0,"0",IF(score!$E916=50,"1",IF(score!$E916=100,"0"))))</f>
        <v>#N/A</v>
      </c>
      <c r="L916" t="e">
        <f>IF(score!$F916=".",".",IF(score!$F916=0,"1",IF(score!$F916=100,"0")))</f>
        <v>#N/A</v>
      </c>
      <c r="M916" t="e">
        <f>IF(score!$G916=".",".",IF(score!$G916=0,"1",IF(score!$G916=100,"0")))</f>
        <v>#N/A</v>
      </c>
      <c r="N916" t="e">
        <f>IF(score!$H916=".",".",IF(score!$H916=0,"1",IF(score!$H916=100,"0")))</f>
        <v>#N/A</v>
      </c>
      <c r="O916" t="e">
        <f>IF(score!$I916=".",".",IF(score!$I916=0,"1",IF(score!$I916=50,"0",IF(score!$I916=100,"0"))))</f>
        <v>#N/A</v>
      </c>
      <c r="P916" t="e">
        <f>IF(score!$J916=".",".",IF(score!$J916=0,"1",IF(score!$J916=25,"0",IF(score!$J916=50,"0",IF(score!$J916=75,"0",IF(score!$J916=100,"0"))))))</f>
        <v>#N/A</v>
      </c>
      <c r="Q916" t="e">
        <f>IF(score!$J916=".",".",IF(score!$J916=0,"0",IF(score!$J916=25,"1",IF(score!$J916=50,"0",IF(score!$J916=75,"0",IF(score!$J916=100,"0"))))))</f>
        <v>#N/A</v>
      </c>
      <c r="R916" t="e">
        <f>IF(score!$J916=".",".",IF(score!$J916=0,"0",IF(score!$J916=25,"0",IF(score!$J916=50,"1",IF(score!$J916=75,"0",IF(score!$J916=100,"0"))))))</f>
        <v>#N/A</v>
      </c>
      <c r="S916" t="e">
        <f>IF(score!$J916=".",".",IF(score!$J916=0,"0",IF(score!$J916=25,"0",IF(score!$J916=50,"0",IF(score!$J916=75,"1",IF(score!$J916=100,"0"))))))</f>
        <v>#N/A</v>
      </c>
      <c r="T916" t="e">
        <f>IF(score!$K916=".",".",IF(score!$K916=0,"1",IF(score!$K916=20,"0",IF(score!$K916=40,"0",IF(score!$K916=60,"0",IF(score!$K916=80,"0",IF(score!$K916=100,"0")))))))</f>
        <v>#N/A</v>
      </c>
      <c r="U916" t="e">
        <f>IF(score!$K916=".",".",IF(score!$K916=0,"0",IF(score!$K916=20,"1",IF(score!$K916=40,"0",IF(score!$K916=60,"0",IF(score!$K916=80,"0",IF(score!$K916=100,"0")))))))</f>
        <v>#N/A</v>
      </c>
      <c r="V916" t="e">
        <f>IF(score!$K916=".",".",IF(score!$K916=0,"0",IF(score!$K916=20,"0",IF(score!$K916=40,"1",IF(score!$K916=60,"0",IF(score!$K916=80,"0",IF(score!$K916=100,"0")))))))</f>
        <v>#N/A</v>
      </c>
      <c r="W916" t="e">
        <f>IF(score!$K916=".",".",IF(score!$K916=0,"0",IF(score!$K916=20,"0",IF(score!$K916=40,"0",IF(score!$K916=60,"1",IF(score!$K916=80,"0",IF(score!$K916=100,"0")))))))</f>
        <v>#N/A</v>
      </c>
      <c r="X916" t="e">
        <f>IF(score!$K916=".",".",IF(score!$K916=0,"0",IF(score!$K916=20,"0",IF(score!$K916=40,"0",IF(score!$K916=60,"0",IF(score!$K916=80,"1",IF(score!$K916=100,"0")))))))</f>
        <v>#N/A</v>
      </c>
      <c r="Y916" t="e">
        <f>IF(score!$L916=".",".",IF(score!$L916=0,"1",IF(score!$L916=20,"0",IF(score!$L916=40,"0",IF(score!$L916=60,"0",IF(score!$L916=80,"0",IF(score!$L916=100,"0")))))))</f>
        <v>#N/A</v>
      </c>
      <c r="Z916" t="e">
        <f>IF(score!$L916=".",".",IF(score!$L916=0,"0",IF(score!$L916=20,"1",IF(score!$L916=40,"0",IF(score!$L916=60,"0",IF(score!$L916=80,"0",IF(score!$L916=100,"0")))))))</f>
        <v>#N/A</v>
      </c>
      <c r="AA916" t="e">
        <f>IF(score!$L916=".",".",IF(score!$L916=0,"0",IF(score!$L916=20,"0",IF(score!$L916=40,"1",IF(score!$L916=60,"0",IF(score!$L916=80,"0",IF(score!$L916=100,"0")))))))</f>
        <v>#N/A</v>
      </c>
      <c r="AB916" t="e">
        <f>IF(score!$L916=".",".",IF(score!$L916=0,"0",IF(score!$L916=20,"0",IF(score!$L916=40,"0",IF(score!$L916=60,"1",IF(score!$L916=80,"0",IF(score!$L916=100,"0")))))))</f>
        <v>#N/A</v>
      </c>
      <c r="AC916" t="e">
        <f>IF(score!$L916=".",".",IF(score!$L916=0,"0",IF(score!$L916=20,"0",IF(score!$L916=40,"0",IF(score!$L916=60,"0",IF(score!$L916=80,"1",IF(score!L916=100,"0")))))))</f>
        <v>#N/A</v>
      </c>
      <c r="AD916" t="e">
        <f>IF(score!$M916=".",".",IF(score!$M916=0,"1",IF(score!$M916=20,"0",IF(score!$M916=40,"0",IF(score!$M916=60,"0",IF(score!$M916=80,"0",IF(score!$M916=100,"0")))))))</f>
        <v>#N/A</v>
      </c>
      <c r="AE916" t="e">
        <f>IF(score!$M916=".",".",IF(score!$M916=0,"0",IF(score!$M916=20,"1",IF(score!$M916=40,"0",IF(score!$M916=60,"0",IF(score!$M916=80,"0",IF(score!$M916=100,"0")))))))</f>
        <v>#N/A</v>
      </c>
      <c r="AF916" t="e">
        <f>IF(score!$M916=".",".",IF(score!$M916=0,"0",IF(score!$M916=20,"0",IF(score!$M916=40,"1",IF(score!$M916=60,"0",IF(score!$M916=80,"0",IF(score!$M916=100,"0")))))))</f>
        <v>#N/A</v>
      </c>
      <c r="AG916" t="e">
        <f>IF(score!$M916=".",".",IF(score!$M916=0,"0",IF(score!$M916=20,"0",IF(score!$M916=40,"0",IF(score!$M916=60,"1",IF(score!$M916=80,"0",IF(score!$M916=100,"0")))))))</f>
        <v>#N/A</v>
      </c>
      <c r="AH916" t="e">
        <f>IF(score!$M916=".",".",IF(score!$M916=0,"0",IF(score!$M916=20,"0",IF(score!$M916=40,"0",IF(score!$M916=60,"0",IF(score!$M916=80,"1",IF(score!$M916=100,"0")))))))</f>
        <v>#N/A</v>
      </c>
      <c r="AI916" t="e">
        <f>IF(score!$N916=".",".",IF(score!$N916=0,"1",IF(score!$N916=25,"0",IF(score!$N916=50,"0",IF(score!$N916=75,"0",IF(score!$N916=100,"0"))))))</f>
        <v>#N/A</v>
      </c>
      <c r="AJ916" t="e">
        <f>IF(score!$N916=".",".",IF(score!$N916=0,"0",IF(score!$N916=25,"1",IF(score!$N916=50,"0",IF(score!$N916=75,"0",IF(score!$N916=100,"0"))))))</f>
        <v>#N/A</v>
      </c>
      <c r="AK916" t="e">
        <f>IF(score!$N916=".",".",IF(score!$N916=0,"0",IF(score!$N916=25,"0",IF(score!$N916=50,"1",IF(score!$N916=75,"0",IF(score!$N916=100,"0"))))))</f>
        <v>#N/A</v>
      </c>
      <c r="AL916" t="e">
        <f>IF(score!$N916=".",".",IF(score!$N916=0,"0",IF(score!$N916=25,"0",IF(score!$N916=50,"0",IF(score!$N916=75,"1",IF(score!$N916=100,"0"))))))</f>
        <v>#N/A</v>
      </c>
      <c r="AN916" t="e">
        <f t="shared" si="980"/>
        <v>#N/A</v>
      </c>
      <c r="AO916" t="e">
        <f t="shared" si="981"/>
        <v>#N/A</v>
      </c>
      <c r="AP916" t="e">
        <f t="shared" si="982"/>
        <v>#N/A</v>
      </c>
      <c r="AQ916" t="e">
        <f t="shared" si="983"/>
        <v>#N/A</v>
      </c>
      <c r="AR916" t="e">
        <f t="shared" si="984"/>
        <v>#N/A</v>
      </c>
      <c r="AS916" t="e">
        <f t="shared" si="985"/>
        <v>#N/A</v>
      </c>
      <c r="AT916" t="e">
        <f t="shared" si="986"/>
        <v>#N/A</v>
      </c>
      <c r="AU916" t="e">
        <f t="shared" si="987"/>
        <v>#N/A</v>
      </c>
      <c r="AV916" t="e">
        <f t="shared" si="988"/>
        <v>#N/A</v>
      </c>
      <c r="AW916" t="e">
        <f t="shared" si="989"/>
        <v>#N/A</v>
      </c>
      <c r="AX916" t="e">
        <f t="shared" si="990"/>
        <v>#N/A</v>
      </c>
      <c r="AY916" t="e">
        <f t="shared" si="991"/>
        <v>#N/A</v>
      </c>
      <c r="AZ916" t="e">
        <f t="shared" si="992"/>
        <v>#N/A</v>
      </c>
      <c r="BA916" t="e">
        <f t="shared" si="993"/>
        <v>#N/A</v>
      </c>
      <c r="BB916" t="e">
        <f t="shared" si="994"/>
        <v>#N/A</v>
      </c>
      <c r="BC916" t="e">
        <f t="shared" si="995"/>
        <v>#N/A</v>
      </c>
      <c r="BD916" t="e">
        <f t="shared" si="996"/>
        <v>#N/A</v>
      </c>
      <c r="BE916" t="e">
        <f t="shared" si="997"/>
        <v>#N/A</v>
      </c>
      <c r="BF916" t="e">
        <f t="shared" si="998"/>
        <v>#N/A</v>
      </c>
      <c r="BG916" t="e">
        <f t="shared" si="999"/>
        <v>#N/A</v>
      </c>
      <c r="BH916" t="e">
        <f t="shared" si="1000"/>
        <v>#N/A</v>
      </c>
      <c r="BI916" t="e">
        <f t="shared" si="1001"/>
        <v>#N/A</v>
      </c>
      <c r="BJ916" t="e">
        <f t="shared" si="1002"/>
        <v>#N/A</v>
      </c>
      <c r="BK916" t="e">
        <f t="shared" si="1003"/>
        <v>#N/A</v>
      </c>
      <c r="BL916" t="e">
        <f t="shared" si="1004"/>
        <v>#N/A</v>
      </c>
      <c r="BM916" t="e">
        <f t="shared" si="1005"/>
        <v>#N/A</v>
      </c>
      <c r="BN916" t="e">
        <f t="shared" si="1006"/>
        <v>#N/A</v>
      </c>
      <c r="BO916" t="e">
        <f t="shared" si="1007"/>
        <v>#N/A</v>
      </c>
      <c r="BP916" t="e">
        <f t="shared" si="1008"/>
        <v>#N/A</v>
      </c>
      <c r="BQ916" t="e">
        <f t="shared" si="1009"/>
        <v>#N/A</v>
      </c>
      <c r="BR916" t="e">
        <f t="shared" si="1010"/>
        <v>#N/A</v>
      </c>
      <c r="BS916" t="e">
        <f t="shared" si="1011"/>
        <v>#N/A</v>
      </c>
      <c r="BT916" t="e">
        <f t="shared" si="1012"/>
        <v>#N/A</v>
      </c>
      <c r="BU916" t="e">
        <f t="shared" si="1013"/>
        <v>#N/A</v>
      </c>
      <c r="BV916" t="e">
        <f t="shared" si="1014"/>
        <v>#N/A</v>
      </c>
      <c r="BX916" t="e">
        <f t="shared" si="1015"/>
        <v>#N/A</v>
      </c>
      <c r="BY916" t="e">
        <f t="shared" si="1016"/>
        <v>#N/A</v>
      </c>
      <c r="BZ916" t="e">
        <f t="shared" si="1017"/>
        <v>#N/A</v>
      </c>
      <c r="CA916" t="e">
        <f t="shared" si="1018"/>
        <v>#N/A</v>
      </c>
      <c r="CB916" t="e">
        <f t="shared" si="1019"/>
        <v>#N/A</v>
      </c>
      <c r="CC916" t="e">
        <f t="shared" si="1020"/>
        <v>#N/A</v>
      </c>
      <c r="CD916" t="e">
        <f t="shared" si="1021"/>
        <v>#N/A</v>
      </c>
      <c r="CE916" t="e">
        <f t="shared" si="1022"/>
        <v>#N/A</v>
      </c>
      <c r="CF916" t="e">
        <f t="shared" si="1023"/>
        <v>#N/A</v>
      </c>
      <c r="CG916" t="e">
        <f t="shared" si="1024"/>
        <v>#N/A</v>
      </c>
      <c r="CH916" t="e">
        <f t="shared" si="1025"/>
        <v>#N/A</v>
      </c>
      <c r="CI916" t="e">
        <f t="shared" si="1026"/>
        <v>#N/A</v>
      </c>
      <c r="CJ916" t="e">
        <f t="shared" si="1027"/>
        <v>#N/A</v>
      </c>
      <c r="CK916" t="e">
        <f t="shared" si="1028"/>
        <v>#N/A</v>
      </c>
      <c r="CL916" t="e">
        <f t="shared" si="1029"/>
        <v>#N/A</v>
      </c>
      <c r="CM916" t="e">
        <f t="shared" si="1030"/>
        <v>#N/A</v>
      </c>
      <c r="CN916" t="e">
        <f t="shared" si="1031"/>
        <v>#N/A</v>
      </c>
      <c r="CO916" t="e">
        <f t="shared" si="1032"/>
        <v>#N/A</v>
      </c>
      <c r="CP916" t="e">
        <f t="shared" si="1033"/>
        <v>#N/A</v>
      </c>
      <c r="CQ916" t="e">
        <f t="shared" si="1034"/>
        <v>#N/A</v>
      </c>
      <c r="CR916" t="e">
        <f t="shared" si="1035"/>
        <v>#N/A</v>
      </c>
      <c r="CS916" t="e">
        <f t="shared" si="1036"/>
        <v>#N/A</v>
      </c>
      <c r="CT916" t="e">
        <f t="shared" si="1037"/>
        <v>#N/A</v>
      </c>
      <c r="CU916" t="e">
        <f t="shared" si="1038"/>
        <v>#N/A</v>
      </c>
      <c r="CV916" t="e">
        <f t="shared" si="1039"/>
        <v>#N/A</v>
      </c>
      <c r="CW916" t="e">
        <f t="shared" si="1040"/>
        <v>#N/A</v>
      </c>
      <c r="CX916" t="e">
        <f t="shared" si="1041"/>
        <v>#N/A</v>
      </c>
      <c r="CY916" t="e">
        <f t="shared" si="1042"/>
        <v>#N/A</v>
      </c>
      <c r="CZ916" t="e">
        <f t="shared" si="1043"/>
        <v>#N/A</v>
      </c>
      <c r="DA916" t="e">
        <f t="shared" si="1044"/>
        <v>#N/A</v>
      </c>
      <c r="DB916" t="e">
        <f t="shared" si="1045"/>
        <v>#N/A</v>
      </c>
      <c r="DC916" t="e">
        <f t="shared" si="1046"/>
        <v>#N/A</v>
      </c>
      <c r="DD916" t="e">
        <f t="shared" si="1047"/>
        <v>#N/A</v>
      </c>
      <c r="DE916" t="e">
        <f t="shared" si="1048"/>
        <v>#N/A</v>
      </c>
      <c r="DF916" t="e">
        <f t="shared" si="1049"/>
        <v>#N/A</v>
      </c>
    </row>
    <row r="917" spans="1:110" x14ac:dyDescent="0.25">
      <c r="A917" s="4">
        <f>raw!$A918:$A918</f>
        <v>0</v>
      </c>
      <c r="B917" s="6">
        <f>raw!$B918:$B918</f>
        <v>0</v>
      </c>
      <c r="D917" t="e">
        <f>IF(score!$C917=".",".",IF(score!$C917=0,"1",IF(score!$C917=25,"0",IF(score!$C917=50,"0",IF(score!$C917=75,"0",IF(score!$C917=100,"0"))))))</f>
        <v>#N/A</v>
      </c>
      <c r="E917" t="e">
        <f>IF(score!$C917=".",".",IF(score!$C917=0,"0",IF(score!$C917=25,"1",IF(score!$C917=50,"0",IF(score!$C917=75,"0",IF(score!$C917=100,"0"))))))</f>
        <v>#N/A</v>
      </c>
      <c r="F917" t="e">
        <f>IF(score!$C917=".",".",IF(score!$C917=0,"0",IF(score!$C917=25,"0",IF(score!$C917=50,"1",IF(score!$C917=75,"0",IF(score!$C917=100,"0"))))))</f>
        <v>#N/A</v>
      </c>
      <c r="G917" t="e">
        <f>IF(score!$C917=".",".",IF(score!$C917=0,"0",IF(score!$C917=25,"0",IF(score!$C917=50,"0",IF(score!$C917=75,"1",IF(score!$C917=100,"0"))))))</f>
        <v>#N/A</v>
      </c>
      <c r="H917" t="e">
        <f>IF(score!$D917=".",".",IF(score!$D917=0,"1",IF(score!$D917=50,"0",IF(score!$D917=100,"0"))))</f>
        <v>#N/A</v>
      </c>
      <c r="I917" t="e">
        <f>IF(score!$D917=".",".",IF(score!$D917=0,"0",IF(score!$D917=50,"1",IF(score!$D917=100,"0"))))</f>
        <v>#N/A</v>
      </c>
      <c r="J917" t="e">
        <f>IF(score!$E917=".",".",IF(score!$E917=0,"1",IF(score!$E917=50,"0",IF(score!$E917=100,"0"))))</f>
        <v>#N/A</v>
      </c>
      <c r="K917" t="e">
        <f>IF(score!$E917=".",".",IF(score!$E917=0,"0",IF(score!$E917=50,"1",IF(score!$E917=100,"0"))))</f>
        <v>#N/A</v>
      </c>
      <c r="L917" t="e">
        <f>IF(score!$F917=".",".",IF(score!$F917=0,"1",IF(score!$F917=100,"0")))</f>
        <v>#N/A</v>
      </c>
      <c r="M917" t="e">
        <f>IF(score!$G917=".",".",IF(score!$G917=0,"1",IF(score!$G917=100,"0")))</f>
        <v>#N/A</v>
      </c>
      <c r="N917" t="e">
        <f>IF(score!$H917=".",".",IF(score!$H917=0,"1",IF(score!$H917=100,"0")))</f>
        <v>#N/A</v>
      </c>
      <c r="O917" t="e">
        <f>IF(score!$I917=".",".",IF(score!$I917=0,"1",IF(score!$I917=50,"0",IF(score!$I917=100,"0"))))</f>
        <v>#N/A</v>
      </c>
      <c r="P917" t="e">
        <f>IF(score!$J917=".",".",IF(score!$J917=0,"1",IF(score!$J917=25,"0",IF(score!$J917=50,"0",IF(score!$J917=75,"0",IF(score!$J917=100,"0"))))))</f>
        <v>#N/A</v>
      </c>
      <c r="Q917" t="e">
        <f>IF(score!$J917=".",".",IF(score!$J917=0,"0",IF(score!$J917=25,"1",IF(score!$J917=50,"0",IF(score!$J917=75,"0",IF(score!$J917=100,"0"))))))</f>
        <v>#N/A</v>
      </c>
      <c r="R917" t="e">
        <f>IF(score!$J917=".",".",IF(score!$J917=0,"0",IF(score!$J917=25,"0",IF(score!$J917=50,"1",IF(score!$J917=75,"0",IF(score!$J917=100,"0"))))))</f>
        <v>#N/A</v>
      </c>
      <c r="S917" t="e">
        <f>IF(score!$J917=".",".",IF(score!$J917=0,"0",IF(score!$J917=25,"0",IF(score!$J917=50,"0",IF(score!$J917=75,"1",IF(score!$J917=100,"0"))))))</f>
        <v>#N/A</v>
      </c>
      <c r="T917" t="e">
        <f>IF(score!$K917=".",".",IF(score!$K917=0,"1",IF(score!$K917=20,"0",IF(score!$K917=40,"0",IF(score!$K917=60,"0",IF(score!$K917=80,"0",IF(score!$K917=100,"0")))))))</f>
        <v>#N/A</v>
      </c>
      <c r="U917" t="e">
        <f>IF(score!$K917=".",".",IF(score!$K917=0,"0",IF(score!$K917=20,"1",IF(score!$K917=40,"0",IF(score!$K917=60,"0",IF(score!$K917=80,"0",IF(score!$K917=100,"0")))))))</f>
        <v>#N/A</v>
      </c>
      <c r="V917" t="e">
        <f>IF(score!$K917=".",".",IF(score!$K917=0,"0",IF(score!$K917=20,"0",IF(score!$K917=40,"1",IF(score!$K917=60,"0",IF(score!$K917=80,"0",IF(score!$K917=100,"0")))))))</f>
        <v>#N/A</v>
      </c>
      <c r="W917" t="e">
        <f>IF(score!$K917=".",".",IF(score!$K917=0,"0",IF(score!$K917=20,"0",IF(score!$K917=40,"0",IF(score!$K917=60,"1",IF(score!$K917=80,"0",IF(score!$K917=100,"0")))))))</f>
        <v>#N/A</v>
      </c>
      <c r="X917" t="e">
        <f>IF(score!$K917=".",".",IF(score!$K917=0,"0",IF(score!$K917=20,"0",IF(score!$K917=40,"0",IF(score!$K917=60,"0",IF(score!$K917=80,"1",IF(score!$K917=100,"0")))))))</f>
        <v>#N/A</v>
      </c>
      <c r="Y917" t="e">
        <f>IF(score!$L917=".",".",IF(score!$L917=0,"1",IF(score!$L917=20,"0",IF(score!$L917=40,"0",IF(score!$L917=60,"0",IF(score!$L917=80,"0",IF(score!$L917=100,"0")))))))</f>
        <v>#N/A</v>
      </c>
      <c r="Z917" t="e">
        <f>IF(score!$L917=".",".",IF(score!$L917=0,"0",IF(score!$L917=20,"1",IF(score!$L917=40,"0",IF(score!$L917=60,"0",IF(score!$L917=80,"0",IF(score!$L917=100,"0")))))))</f>
        <v>#N/A</v>
      </c>
      <c r="AA917" t="e">
        <f>IF(score!$L917=".",".",IF(score!$L917=0,"0",IF(score!$L917=20,"0",IF(score!$L917=40,"1",IF(score!$L917=60,"0",IF(score!$L917=80,"0",IF(score!$L917=100,"0")))))))</f>
        <v>#N/A</v>
      </c>
      <c r="AB917" t="e">
        <f>IF(score!$L917=".",".",IF(score!$L917=0,"0",IF(score!$L917=20,"0",IF(score!$L917=40,"0",IF(score!$L917=60,"1",IF(score!$L917=80,"0",IF(score!$L917=100,"0")))))))</f>
        <v>#N/A</v>
      </c>
      <c r="AC917" t="e">
        <f>IF(score!$L917=".",".",IF(score!$L917=0,"0",IF(score!$L917=20,"0",IF(score!$L917=40,"0",IF(score!$L917=60,"0",IF(score!$L917=80,"1",IF(score!L917=100,"0")))))))</f>
        <v>#N/A</v>
      </c>
      <c r="AD917" t="e">
        <f>IF(score!$M917=".",".",IF(score!$M917=0,"1",IF(score!$M917=20,"0",IF(score!$M917=40,"0",IF(score!$M917=60,"0",IF(score!$M917=80,"0",IF(score!$M917=100,"0")))))))</f>
        <v>#N/A</v>
      </c>
      <c r="AE917" t="e">
        <f>IF(score!$M917=".",".",IF(score!$M917=0,"0",IF(score!$M917=20,"1",IF(score!$M917=40,"0",IF(score!$M917=60,"0",IF(score!$M917=80,"0",IF(score!$M917=100,"0")))))))</f>
        <v>#N/A</v>
      </c>
      <c r="AF917" t="e">
        <f>IF(score!$M917=".",".",IF(score!$M917=0,"0",IF(score!$M917=20,"0",IF(score!$M917=40,"1",IF(score!$M917=60,"0",IF(score!$M917=80,"0",IF(score!$M917=100,"0")))))))</f>
        <v>#N/A</v>
      </c>
      <c r="AG917" t="e">
        <f>IF(score!$M917=".",".",IF(score!$M917=0,"0",IF(score!$M917=20,"0",IF(score!$M917=40,"0",IF(score!$M917=60,"1",IF(score!$M917=80,"0",IF(score!$M917=100,"0")))))))</f>
        <v>#N/A</v>
      </c>
      <c r="AH917" t="e">
        <f>IF(score!$M917=".",".",IF(score!$M917=0,"0",IF(score!$M917=20,"0",IF(score!$M917=40,"0",IF(score!$M917=60,"0",IF(score!$M917=80,"1",IF(score!$M917=100,"0")))))))</f>
        <v>#N/A</v>
      </c>
      <c r="AI917" t="e">
        <f>IF(score!$N917=".",".",IF(score!$N917=0,"1",IF(score!$N917=25,"0",IF(score!$N917=50,"0",IF(score!$N917=75,"0",IF(score!$N917=100,"0"))))))</f>
        <v>#N/A</v>
      </c>
      <c r="AJ917" t="e">
        <f>IF(score!$N917=".",".",IF(score!$N917=0,"0",IF(score!$N917=25,"1",IF(score!$N917=50,"0",IF(score!$N917=75,"0",IF(score!$N917=100,"0"))))))</f>
        <v>#N/A</v>
      </c>
      <c r="AK917" t="e">
        <f>IF(score!$N917=".",".",IF(score!$N917=0,"0",IF(score!$N917=25,"0",IF(score!$N917=50,"1",IF(score!$N917=75,"0",IF(score!$N917=100,"0"))))))</f>
        <v>#N/A</v>
      </c>
      <c r="AL917" t="e">
        <f>IF(score!$N917=".",".",IF(score!$N917=0,"0",IF(score!$N917=25,"0",IF(score!$N917=50,"0",IF(score!$N917=75,"1",IF(score!$N917=100,"0"))))))</f>
        <v>#N/A</v>
      </c>
      <c r="AN917" t="e">
        <f t="shared" si="980"/>
        <v>#N/A</v>
      </c>
      <c r="AO917" t="e">
        <f t="shared" si="981"/>
        <v>#N/A</v>
      </c>
      <c r="AP917" t="e">
        <f t="shared" si="982"/>
        <v>#N/A</v>
      </c>
      <c r="AQ917" t="e">
        <f t="shared" si="983"/>
        <v>#N/A</v>
      </c>
      <c r="AR917" t="e">
        <f t="shared" si="984"/>
        <v>#N/A</v>
      </c>
      <c r="AS917" t="e">
        <f t="shared" si="985"/>
        <v>#N/A</v>
      </c>
      <c r="AT917" t="e">
        <f t="shared" si="986"/>
        <v>#N/A</v>
      </c>
      <c r="AU917" t="e">
        <f t="shared" si="987"/>
        <v>#N/A</v>
      </c>
      <c r="AV917" t="e">
        <f t="shared" si="988"/>
        <v>#N/A</v>
      </c>
      <c r="AW917" t="e">
        <f t="shared" si="989"/>
        <v>#N/A</v>
      </c>
      <c r="AX917" t="e">
        <f t="shared" si="990"/>
        <v>#N/A</v>
      </c>
      <c r="AY917" t="e">
        <f t="shared" si="991"/>
        <v>#N/A</v>
      </c>
      <c r="AZ917" t="e">
        <f t="shared" si="992"/>
        <v>#N/A</v>
      </c>
      <c r="BA917" t="e">
        <f t="shared" si="993"/>
        <v>#N/A</v>
      </c>
      <c r="BB917" t="e">
        <f t="shared" si="994"/>
        <v>#N/A</v>
      </c>
      <c r="BC917" t="e">
        <f t="shared" si="995"/>
        <v>#N/A</v>
      </c>
      <c r="BD917" t="e">
        <f t="shared" si="996"/>
        <v>#N/A</v>
      </c>
      <c r="BE917" t="e">
        <f t="shared" si="997"/>
        <v>#N/A</v>
      </c>
      <c r="BF917" t="e">
        <f t="shared" si="998"/>
        <v>#N/A</v>
      </c>
      <c r="BG917" t="e">
        <f t="shared" si="999"/>
        <v>#N/A</v>
      </c>
      <c r="BH917" t="e">
        <f t="shared" si="1000"/>
        <v>#N/A</v>
      </c>
      <c r="BI917" t="e">
        <f t="shared" si="1001"/>
        <v>#N/A</v>
      </c>
      <c r="BJ917" t="e">
        <f t="shared" si="1002"/>
        <v>#N/A</v>
      </c>
      <c r="BK917" t="e">
        <f t="shared" si="1003"/>
        <v>#N/A</v>
      </c>
      <c r="BL917" t="e">
        <f t="shared" si="1004"/>
        <v>#N/A</v>
      </c>
      <c r="BM917" t="e">
        <f t="shared" si="1005"/>
        <v>#N/A</v>
      </c>
      <c r="BN917" t="e">
        <f t="shared" si="1006"/>
        <v>#N/A</v>
      </c>
      <c r="BO917" t="e">
        <f t="shared" si="1007"/>
        <v>#N/A</v>
      </c>
      <c r="BP917" t="e">
        <f t="shared" si="1008"/>
        <v>#N/A</v>
      </c>
      <c r="BQ917" t="e">
        <f t="shared" si="1009"/>
        <v>#N/A</v>
      </c>
      <c r="BR917" t="e">
        <f t="shared" si="1010"/>
        <v>#N/A</v>
      </c>
      <c r="BS917" t="e">
        <f t="shared" si="1011"/>
        <v>#N/A</v>
      </c>
      <c r="BT917" t="e">
        <f t="shared" si="1012"/>
        <v>#N/A</v>
      </c>
      <c r="BU917" t="e">
        <f t="shared" si="1013"/>
        <v>#N/A</v>
      </c>
      <c r="BV917" t="e">
        <f t="shared" si="1014"/>
        <v>#N/A</v>
      </c>
      <c r="BX917" t="e">
        <f t="shared" si="1015"/>
        <v>#N/A</v>
      </c>
      <c r="BY917" t="e">
        <f t="shared" si="1016"/>
        <v>#N/A</v>
      </c>
      <c r="BZ917" t="e">
        <f t="shared" si="1017"/>
        <v>#N/A</v>
      </c>
      <c r="CA917" t="e">
        <f t="shared" si="1018"/>
        <v>#N/A</v>
      </c>
      <c r="CB917" t="e">
        <f t="shared" si="1019"/>
        <v>#N/A</v>
      </c>
      <c r="CC917" t="e">
        <f t="shared" si="1020"/>
        <v>#N/A</v>
      </c>
      <c r="CD917" t="e">
        <f t="shared" si="1021"/>
        <v>#N/A</v>
      </c>
      <c r="CE917" t="e">
        <f t="shared" si="1022"/>
        <v>#N/A</v>
      </c>
      <c r="CF917" t="e">
        <f t="shared" si="1023"/>
        <v>#N/A</v>
      </c>
      <c r="CG917" t="e">
        <f t="shared" si="1024"/>
        <v>#N/A</v>
      </c>
      <c r="CH917" t="e">
        <f t="shared" si="1025"/>
        <v>#N/A</v>
      </c>
      <c r="CI917" t="e">
        <f t="shared" si="1026"/>
        <v>#N/A</v>
      </c>
      <c r="CJ917" t="e">
        <f t="shared" si="1027"/>
        <v>#N/A</v>
      </c>
      <c r="CK917" t="e">
        <f t="shared" si="1028"/>
        <v>#N/A</v>
      </c>
      <c r="CL917" t="e">
        <f t="shared" si="1029"/>
        <v>#N/A</v>
      </c>
      <c r="CM917" t="e">
        <f t="shared" si="1030"/>
        <v>#N/A</v>
      </c>
      <c r="CN917" t="e">
        <f t="shared" si="1031"/>
        <v>#N/A</v>
      </c>
      <c r="CO917" t="e">
        <f t="shared" si="1032"/>
        <v>#N/A</v>
      </c>
      <c r="CP917" t="e">
        <f t="shared" si="1033"/>
        <v>#N/A</v>
      </c>
      <c r="CQ917" t="e">
        <f t="shared" si="1034"/>
        <v>#N/A</v>
      </c>
      <c r="CR917" t="e">
        <f t="shared" si="1035"/>
        <v>#N/A</v>
      </c>
      <c r="CS917" t="e">
        <f t="shared" si="1036"/>
        <v>#N/A</v>
      </c>
      <c r="CT917" t="e">
        <f t="shared" si="1037"/>
        <v>#N/A</v>
      </c>
      <c r="CU917" t="e">
        <f t="shared" si="1038"/>
        <v>#N/A</v>
      </c>
      <c r="CV917" t="e">
        <f t="shared" si="1039"/>
        <v>#N/A</v>
      </c>
      <c r="CW917" t="e">
        <f t="shared" si="1040"/>
        <v>#N/A</v>
      </c>
      <c r="CX917" t="e">
        <f t="shared" si="1041"/>
        <v>#N/A</v>
      </c>
      <c r="CY917" t="e">
        <f t="shared" si="1042"/>
        <v>#N/A</v>
      </c>
      <c r="CZ917" t="e">
        <f t="shared" si="1043"/>
        <v>#N/A</v>
      </c>
      <c r="DA917" t="e">
        <f t="shared" si="1044"/>
        <v>#N/A</v>
      </c>
      <c r="DB917" t="e">
        <f t="shared" si="1045"/>
        <v>#N/A</v>
      </c>
      <c r="DC917" t="e">
        <f t="shared" si="1046"/>
        <v>#N/A</v>
      </c>
      <c r="DD917" t="e">
        <f t="shared" si="1047"/>
        <v>#N/A</v>
      </c>
      <c r="DE917" t="e">
        <f t="shared" si="1048"/>
        <v>#N/A</v>
      </c>
      <c r="DF917" t="e">
        <f t="shared" si="1049"/>
        <v>#N/A</v>
      </c>
    </row>
    <row r="918" spans="1:110" x14ac:dyDescent="0.25">
      <c r="A918" s="4">
        <f>raw!$A919:$A919</f>
        <v>0</v>
      </c>
      <c r="B918" s="6">
        <f>raw!$B919:$B919</f>
        <v>0</v>
      </c>
      <c r="D918" t="e">
        <f>IF(score!$C918=".",".",IF(score!$C918=0,"1",IF(score!$C918=25,"0",IF(score!$C918=50,"0",IF(score!$C918=75,"0",IF(score!$C918=100,"0"))))))</f>
        <v>#N/A</v>
      </c>
      <c r="E918" t="e">
        <f>IF(score!$C918=".",".",IF(score!$C918=0,"0",IF(score!$C918=25,"1",IF(score!$C918=50,"0",IF(score!$C918=75,"0",IF(score!$C918=100,"0"))))))</f>
        <v>#N/A</v>
      </c>
      <c r="F918" t="e">
        <f>IF(score!$C918=".",".",IF(score!$C918=0,"0",IF(score!$C918=25,"0",IF(score!$C918=50,"1",IF(score!$C918=75,"0",IF(score!$C918=100,"0"))))))</f>
        <v>#N/A</v>
      </c>
      <c r="G918" t="e">
        <f>IF(score!$C918=".",".",IF(score!$C918=0,"0",IF(score!$C918=25,"0",IF(score!$C918=50,"0",IF(score!$C918=75,"1",IF(score!$C918=100,"0"))))))</f>
        <v>#N/A</v>
      </c>
      <c r="H918" t="e">
        <f>IF(score!$D918=".",".",IF(score!$D918=0,"1",IF(score!$D918=50,"0",IF(score!$D918=100,"0"))))</f>
        <v>#N/A</v>
      </c>
      <c r="I918" t="e">
        <f>IF(score!$D918=".",".",IF(score!$D918=0,"0",IF(score!$D918=50,"1",IF(score!$D918=100,"0"))))</f>
        <v>#N/A</v>
      </c>
      <c r="J918" t="e">
        <f>IF(score!$E918=".",".",IF(score!$E918=0,"1",IF(score!$E918=50,"0",IF(score!$E918=100,"0"))))</f>
        <v>#N/A</v>
      </c>
      <c r="K918" t="e">
        <f>IF(score!$E918=".",".",IF(score!$E918=0,"0",IF(score!$E918=50,"1",IF(score!$E918=100,"0"))))</f>
        <v>#N/A</v>
      </c>
      <c r="L918" t="e">
        <f>IF(score!$F918=".",".",IF(score!$F918=0,"1",IF(score!$F918=100,"0")))</f>
        <v>#N/A</v>
      </c>
      <c r="M918" t="e">
        <f>IF(score!$G918=".",".",IF(score!$G918=0,"1",IF(score!$G918=100,"0")))</f>
        <v>#N/A</v>
      </c>
      <c r="N918" t="e">
        <f>IF(score!$H918=".",".",IF(score!$H918=0,"1",IF(score!$H918=100,"0")))</f>
        <v>#N/A</v>
      </c>
      <c r="O918" t="e">
        <f>IF(score!$I918=".",".",IF(score!$I918=0,"1",IF(score!$I918=50,"0",IF(score!$I918=100,"0"))))</f>
        <v>#N/A</v>
      </c>
      <c r="P918" t="e">
        <f>IF(score!$J918=".",".",IF(score!$J918=0,"1",IF(score!$J918=25,"0",IF(score!$J918=50,"0",IF(score!$J918=75,"0",IF(score!$J918=100,"0"))))))</f>
        <v>#N/A</v>
      </c>
      <c r="Q918" t="e">
        <f>IF(score!$J918=".",".",IF(score!$J918=0,"0",IF(score!$J918=25,"1",IF(score!$J918=50,"0",IF(score!$J918=75,"0",IF(score!$J918=100,"0"))))))</f>
        <v>#N/A</v>
      </c>
      <c r="R918" t="e">
        <f>IF(score!$J918=".",".",IF(score!$J918=0,"0",IF(score!$J918=25,"0",IF(score!$J918=50,"1",IF(score!$J918=75,"0",IF(score!$J918=100,"0"))))))</f>
        <v>#N/A</v>
      </c>
      <c r="S918" t="e">
        <f>IF(score!$J918=".",".",IF(score!$J918=0,"0",IF(score!$J918=25,"0",IF(score!$J918=50,"0",IF(score!$J918=75,"1",IF(score!$J918=100,"0"))))))</f>
        <v>#N/A</v>
      </c>
      <c r="T918" t="e">
        <f>IF(score!$K918=".",".",IF(score!$K918=0,"1",IF(score!$K918=20,"0",IF(score!$K918=40,"0",IF(score!$K918=60,"0",IF(score!$K918=80,"0",IF(score!$K918=100,"0")))))))</f>
        <v>#N/A</v>
      </c>
      <c r="U918" t="e">
        <f>IF(score!$K918=".",".",IF(score!$K918=0,"0",IF(score!$K918=20,"1",IF(score!$K918=40,"0",IF(score!$K918=60,"0",IF(score!$K918=80,"0",IF(score!$K918=100,"0")))))))</f>
        <v>#N/A</v>
      </c>
      <c r="V918" t="e">
        <f>IF(score!$K918=".",".",IF(score!$K918=0,"0",IF(score!$K918=20,"0",IF(score!$K918=40,"1",IF(score!$K918=60,"0",IF(score!$K918=80,"0",IF(score!$K918=100,"0")))))))</f>
        <v>#N/A</v>
      </c>
      <c r="W918" t="e">
        <f>IF(score!$K918=".",".",IF(score!$K918=0,"0",IF(score!$K918=20,"0",IF(score!$K918=40,"0",IF(score!$K918=60,"1",IF(score!$K918=80,"0",IF(score!$K918=100,"0")))))))</f>
        <v>#N/A</v>
      </c>
      <c r="X918" t="e">
        <f>IF(score!$K918=".",".",IF(score!$K918=0,"0",IF(score!$K918=20,"0",IF(score!$K918=40,"0",IF(score!$K918=60,"0",IF(score!$K918=80,"1",IF(score!$K918=100,"0")))))))</f>
        <v>#N/A</v>
      </c>
      <c r="Y918" t="e">
        <f>IF(score!$L918=".",".",IF(score!$L918=0,"1",IF(score!$L918=20,"0",IF(score!$L918=40,"0",IF(score!$L918=60,"0",IF(score!$L918=80,"0",IF(score!$L918=100,"0")))))))</f>
        <v>#N/A</v>
      </c>
      <c r="Z918" t="e">
        <f>IF(score!$L918=".",".",IF(score!$L918=0,"0",IF(score!$L918=20,"1",IF(score!$L918=40,"0",IF(score!$L918=60,"0",IF(score!$L918=80,"0",IF(score!$L918=100,"0")))))))</f>
        <v>#N/A</v>
      </c>
      <c r="AA918" t="e">
        <f>IF(score!$L918=".",".",IF(score!$L918=0,"0",IF(score!$L918=20,"0",IF(score!$L918=40,"1",IF(score!$L918=60,"0",IF(score!$L918=80,"0",IF(score!$L918=100,"0")))))))</f>
        <v>#N/A</v>
      </c>
      <c r="AB918" t="e">
        <f>IF(score!$L918=".",".",IF(score!$L918=0,"0",IF(score!$L918=20,"0",IF(score!$L918=40,"0",IF(score!$L918=60,"1",IF(score!$L918=80,"0",IF(score!$L918=100,"0")))))))</f>
        <v>#N/A</v>
      </c>
      <c r="AC918" t="e">
        <f>IF(score!$L918=".",".",IF(score!$L918=0,"0",IF(score!$L918=20,"0",IF(score!$L918=40,"0",IF(score!$L918=60,"0",IF(score!$L918=80,"1",IF(score!L918=100,"0")))))))</f>
        <v>#N/A</v>
      </c>
      <c r="AD918" t="e">
        <f>IF(score!$M918=".",".",IF(score!$M918=0,"1",IF(score!$M918=20,"0",IF(score!$M918=40,"0",IF(score!$M918=60,"0",IF(score!$M918=80,"0",IF(score!$M918=100,"0")))))))</f>
        <v>#N/A</v>
      </c>
      <c r="AE918" t="e">
        <f>IF(score!$M918=".",".",IF(score!$M918=0,"0",IF(score!$M918=20,"1",IF(score!$M918=40,"0",IF(score!$M918=60,"0",IF(score!$M918=80,"0",IF(score!$M918=100,"0")))))))</f>
        <v>#N/A</v>
      </c>
      <c r="AF918" t="e">
        <f>IF(score!$M918=".",".",IF(score!$M918=0,"0",IF(score!$M918=20,"0",IF(score!$M918=40,"1",IF(score!$M918=60,"0",IF(score!$M918=80,"0",IF(score!$M918=100,"0")))))))</f>
        <v>#N/A</v>
      </c>
      <c r="AG918" t="e">
        <f>IF(score!$M918=".",".",IF(score!$M918=0,"0",IF(score!$M918=20,"0",IF(score!$M918=40,"0",IF(score!$M918=60,"1",IF(score!$M918=80,"0",IF(score!$M918=100,"0")))))))</f>
        <v>#N/A</v>
      </c>
      <c r="AH918" t="e">
        <f>IF(score!$M918=".",".",IF(score!$M918=0,"0",IF(score!$M918=20,"0",IF(score!$M918=40,"0",IF(score!$M918=60,"0",IF(score!$M918=80,"1",IF(score!$M918=100,"0")))))))</f>
        <v>#N/A</v>
      </c>
      <c r="AI918" t="e">
        <f>IF(score!$N918=".",".",IF(score!$N918=0,"1",IF(score!$N918=25,"0",IF(score!$N918=50,"0",IF(score!$N918=75,"0",IF(score!$N918=100,"0"))))))</f>
        <v>#N/A</v>
      </c>
      <c r="AJ918" t="e">
        <f>IF(score!$N918=".",".",IF(score!$N918=0,"0",IF(score!$N918=25,"1",IF(score!$N918=50,"0",IF(score!$N918=75,"0",IF(score!$N918=100,"0"))))))</f>
        <v>#N/A</v>
      </c>
      <c r="AK918" t="e">
        <f>IF(score!$N918=".",".",IF(score!$N918=0,"0",IF(score!$N918=25,"0",IF(score!$N918=50,"1",IF(score!$N918=75,"0",IF(score!$N918=100,"0"))))))</f>
        <v>#N/A</v>
      </c>
      <c r="AL918" t="e">
        <f>IF(score!$N918=".",".",IF(score!$N918=0,"0",IF(score!$N918=25,"0",IF(score!$N918=50,"0",IF(score!$N918=75,"1",IF(score!$N918=100,"0"))))))</f>
        <v>#N/A</v>
      </c>
      <c r="AN918" t="e">
        <f t="shared" si="980"/>
        <v>#N/A</v>
      </c>
      <c r="AO918" t="e">
        <f t="shared" si="981"/>
        <v>#N/A</v>
      </c>
      <c r="AP918" t="e">
        <f t="shared" si="982"/>
        <v>#N/A</v>
      </c>
      <c r="AQ918" t="e">
        <f t="shared" si="983"/>
        <v>#N/A</v>
      </c>
      <c r="AR918" t="e">
        <f t="shared" si="984"/>
        <v>#N/A</v>
      </c>
      <c r="AS918" t="e">
        <f t="shared" si="985"/>
        <v>#N/A</v>
      </c>
      <c r="AT918" t="e">
        <f t="shared" si="986"/>
        <v>#N/A</v>
      </c>
      <c r="AU918" t="e">
        <f t="shared" si="987"/>
        <v>#N/A</v>
      </c>
      <c r="AV918" t="e">
        <f t="shared" si="988"/>
        <v>#N/A</v>
      </c>
      <c r="AW918" t="e">
        <f t="shared" si="989"/>
        <v>#N/A</v>
      </c>
      <c r="AX918" t="e">
        <f t="shared" si="990"/>
        <v>#N/A</v>
      </c>
      <c r="AY918" t="e">
        <f t="shared" si="991"/>
        <v>#N/A</v>
      </c>
      <c r="AZ918" t="e">
        <f t="shared" si="992"/>
        <v>#N/A</v>
      </c>
      <c r="BA918" t="e">
        <f t="shared" si="993"/>
        <v>#N/A</v>
      </c>
      <c r="BB918" t="e">
        <f t="shared" si="994"/>
        <v>#N/A</v>
      </c>
      <c r="BC918" t="e">
        <f t="shared" si="995"/>
        <v>#N/A</v>
      </c>
      <c r="BD918" t="e">
        <f t="shared" si="996"/>
        <v>#N/A</v>
      </c>
      <c r="BE918" t="e">
        <f t="shared" si="997"/>
        <v>#N/A</v>
      </c>
      <c r="BF918" t="e">
        <f t="shared" si="998"/>
        <v>#N/A</v>
      </c>
      <c r="BG918" t="e">
        <f t="shared" si="999"/>
        <v>#N/A</v>
      </c>
      <c r="BH918" t="e">
        <f t="shared" si="1000"/>
        <v>#N/A</v>
      </c>
      <c r="BI918" t="e">
        <f t="shared" si="1001"/>
        <v>#N/A</v>
      </c>
      <c r="BJ918" t="e">
        <f t="shared" si="1002"/>
        <v>#N/A</v>
      </c>
      <c r="BK918" t="e">
        <f t="shared" si="1003"/>
        <v>#N/A</v>
      </c>
      <c r="BL918" t="e">
        <f t="shared" si="1004"/>
        <v>#N/A</v>
      </c>
      <c r="BM918" t="e">
        <f t="shared" si="1005"/>
        <v>#N/A</v>
      </c>
      <c r="BN918" t="e">
        <f t="shared" si="1006"/>
        <v>#N/A</v>
      </c>
      <c r="BO918" t="e">
        <f t="shared" si="1007"/>
        <v>#N/A</v>
      </c>
      <c r="BP918" t="e">
        <f t="shared" si="1008"/>
        <v>#N/A</v>
      </c>
      <c r="BQ918" t="e">
        <f t="shared" si="1009"/>
        <v>#N/A</v>
      </c>
      <c r="BR918" t="e">
        <f t="shared" si="1010"/>
        <v>#N/A</v>
      </c>
      <c r="BS918" t="e">
        <f t="shared" si="1011"/>
        <v>#N/A</v>
      </c>
      <c r="BT918" t="e">
        <f t="shared" si="1012"/>
        <v>#N/A</v>
      </c>
      <c r="BU918" t="e">
        <f t="shared" si="1013"/>
        <v>#N/A</v>
      </c>
      <c r="BV918" t="e">
        <f t="shared" si="1014"/>
        <v>#N/A</v>
      </c>
      <c r="BX918" t="e">
        <f t="shared" si="1015"/>
        <v>#N/A</v>
      </c>
      <c r="BY918" t="e">
        <f t="shared" si="1016"/>
        <v>#N/A</v>
      </c>
      <c r="BZ918" t="e">
        <f t="shared" si="1017"/>
        <v>#N/A</v>
      </c>
      <c r="CA918" t="e">
        <f t="shared" si="1018"/>
        <v>#N/A</v>
      </c>
      <c r="CB918" t="e">
        <f t="shared" si="1019"/>
        <v>#N/A</v>
      </c>
      <c r="CC918" t="e">
        <f t="shared" si="1020"/>
        <v>#N/A</v>
      </c>
      <c r="CD918" t="e">
        <f t="shared" si="1021"/>
        <v>#N/A</v>
      </c>
      <c r="CE918" t="e">
        <f t="shared" si="1022"/>
        <v>#N/A</v>
      </c>
      <c r="CF918" t="e">
        <f t="shared" si="1023"/>
        <v>#N/A</v>
      </c>
      <c r="CG918" t="e">
        <f t="shared" si="1024"/>
        <v>#N/A</v>
      </c>
      <c r="CH918" t="e">
        <f t="shared" si="1025"/>
        <v>#N/A</v>
      </c>
      <c r="CI918" t="e">
        <f t="shared" si="1026"/>
        <v>#N/A</v>
      </c>
      <c r="CJ918" t="e">
        <f t="shared" si="1027"/>
        <v>#N/A</v>
      </c>
      <c r="CK918" t="e">
        <f t="shared" si="1028"/>
        <v>#N/A</v>
      </c>
      <c r="CL918" t="e">
        <f t="shared" si="1029"/>
        <v>#N/A</v>
      </c>
      <c r="CM918" t="e">
        <f t="shared" si="1030"/>
        <v>#N/A</v>
      </c>
      <c r="CN918" t="e">
        <f t="shared" si="1031"/>
        <v>#N/A</v>
      </c>
      <c r="CO918" t="e">
        <f t="shared" si="1032"/>
        <v>#N/A</v>
      </c>
      <c r="CP918" t="e">
        <f t="shared" si="1033"/>
        <v>#N/A</v>
      </c>
      <c r="CQ918" t="e">
        <f t="shared" si="1034"/>
        <v>#N/A</v>
      </c>
      <c r="CR918" t="e">
        <f t="shared" si="1035"/>
        <v>#N/A</v>
      </c>
      <c r="CS918" t="e">
        <f t="shared" si="1036"/>
        <v>#N/A</v>
      </c>
      <c r="CT918" t="e">
        <f t="shared" si="1037"/>
        <v>#N/A</v>
      </c>
      <c r="CU918" t="e">
        <f t="shared" si="1038"/>
        <v>#N/A</v>
      </c>
      <c r="CV918" t="e">
        <f t="shared" si="1039"/>
        <v>#N/A</v>
      </c>
      <c r="CW918" t="e">
        <f t="shared" si="1040"/>
        <v>#N/A</v>
      </c>
      <c r="CX918" t="e">
        <f t="shared" si="1041"/>
        <v>#N/A</v>
      </c>
      <c r="CY918" t="e">
        <f t="shared" si="1042"/>
        <v>#N/A</v>
      </c>
      <c r="CZ918" t="e">
        <f t="shared" si="1043"/>
        <v>#N/A</v>
      </c>
      <c r="DA918" t="e">
        <f t="shared" si="1044"/>
        <v>#N/A</v>
      </c>
      <c r="DB918" t="e">
        <f t="shared" si="1045"/>
        <v>#N/A</v>
      </c>
      <c r="DC918" t="e">
        <f t="shared" si="1046"/>
        <v>#N/A</v>
      </c>
      <c r="DD918" t="e">
        <f t="shared" si="1047"/>
        <v>#N/A</v>
      </c>
      <c r="DE918" t="e">
        <f t="shared" si="1048"/>
        <v>#N/A</v>
      </c>
      <c r="DF918" t="e">
        <f t="shared" si="1049"/>
        <v>#N/A</v>
      </c>
    </row>
    <row r="919" spans="1:110" x14ac:dyDescent="0.25">
      <c r="A919" s="4">
        <f>raw!$A920:$A920</f>
        <v>0</v>
      </c>
      <c r="B919" s="6">
        <f>raw!$B920:$B920</f>
        <v>0</v>
      </c>
      <c r="D919" t="e">
        <f>IF(score!$C919=".",".",IF(score!$C919=0,"1",IF(score!$C919=25,"0",IF(score!$C919=50,"0",IF(score!$C919=75,"0",IF(score!$C919=100,"0"))))))</f>
        <v>#N/A</v>
      </c>
      <c r="E919" t="e">
        <f>IF(score!$C919=".",".",IF(score!$C919=0,"0",IF(score!$C919=25,"1",IF(score!$C919=50,"0",IF(score!$C919=75,"0",IF(score!$C919=100,"0"))))))</f>
        <v>#N/A</v>
      </c>
      <c r="F919" t="e">
        <f>IF(score!$C919=".",".",IF(score!$C919=0,"0",IF(score!$C919=25,"0",IF(score!$C919=50,"1",IF(score!$C919=75,"0",IF(score!$C919=100,"0"))))))</f>
        <v>#N/A</v>
      </c>
      <c r="G919" t="e">
        <f>IF(score!$C919=".",".",IF(score!$C919=0,"0",IF(score!$C919=25,"0",IF(score!$C919=50,"0",IF(score!$C919=75,"1",IF(score!$C919=100,"0"))))))</f>
        <v>#N/A</v>
      </c>
      <c r="H919" t="e">
        <f>IF(score!$D919=".",".",IF(score!$D919=0,"1",IF(score!$D919=50,"0",IF(score!$D919=100,"0"))))</f>
        <v>#N/A</v>
      </c>
      <c r="I919" t="e">
        <f>IF(score!$D919=".",".",IF(score!$D919=0,"0",IF(score!$D919=50,"1",IF(score!$D919=100,"0"))))</f>
        <v>#N/A</v>
      </c>
      <c r="J919" t="e">
        <f>IF(score!$E919=".",".",IF(score!$E919=0,"1",IF(score!$E919=50,"0",IF(score!$E919=100,"0"))))</f>
        <v>#N/A</v>
      </c>
      <c r="K919" t="e">
        <f>IF(score!$E919=".",".",IF(score!$E919=0,"0",IF(score!$E919=50,"1",IF(score!$E919=100,"0"))))</f>
        <v>#N/A</v>
      </c>
      <c r="L919" t="e">
        <f>IF(score!$F919=".",".",IF(score!$F919=0,"1",IF(score!$F919=100,"0")))</f>
        <v>#N/A</v>
      </c>
      <c r="M919" t="e">
        <f>IF(score!$G919=".",".",IF(score!$G919=0,"1",IF(score!$G919=100,"0")))</f>
        <v>#N/A</v>
      </c>
      <c r="N919" t="e">
        <f>IF(score!$H919=".",".",IF(score!$H919=0,"1",IF(score!$H919=100,"0")))</f>
        <v>#N/A</v>
      </c>
      <c r="O919" t="e">
        <f>IF(score!$I919=".",".",IF(score!$I919=0,"1",IF(score!$I919=50,"0",IF(score!$I919=100,"0"))))</f>
        <v>#N/A</v>
      </c>
      <c r="P919" t="e">
        <f>IF(score!$J919=".",".",IF(score!$J919=0,"1",IF(score!$J919=25,"0",IF(score!$J919=50,"0",IF(score!$J919=75,"0",IF(score!$J919=100,"0"))))))</f>
        <v>#N/A</v>
      </c>
      <c r="Q919" t="e">
        <f>IF(score!$J919=".",".",IF(score!$J919=0,"0",IF(score!$J919=25,"1",IF(score!$J919=50,"0",IF(score!$J919=75,"0",IF(score!$J919=100,"0"))))))</f>
        <v>#N/A</v>
      </c>
      <c r="R919" t="e">
        <f>IF(score!$J919=".",".",IF(score!$J919=0,"0",IF(score!$J919=25,"0",IF(score!$J919=50,"1",IF(score!$J919=75,"0",IF(score!$J919=100,"0"))))))</f>
        <v>#N/A</v>
      </c>
      <c r="S919" t="e">
        <f>IF(score!$J919=".",".",IF(score!$J919=0,"0",IF(score!$J919=25,"0",IF(score!$J919=50,"0",IF(score!$J919=75,"1",IF(score!$J919=100,"0"))))))</f>
        <v>#N/A</v>
      </c>
      <c r="T919" t="e">
        <f>IF(score!$K919=".",".",IF(score!$K919=0,"1",IF(score!$K919=20,"0",IF(score!$K919=40,"0",IF(score!$K919=60,"0",IF(score!$K919=80,"0",IF(score!$K919=100,"0")))))))</f>
        <v>#N/A</v>
      </c>
      <c r="U919" t="e">
        <f>IF(score!$K919=".",".",IF(score!$K919=0,"0",IF(score!$K919=20,"1",IF(score!$K919=40,"0",IF(score!$K919=60,"0",IF(score!$K919=80,"0",IF(score!$K919=100,"0")))))))</f>
        <v>#N/A</v>
      </c>
      <c r="V919" t="e">
        <f>IF(score!$K919=".",".",IF(score!$K919=0,"0",IF(score!$K919=20,"0",IF(score!$K919=40,"1",IF(score!$K919=60,"0",IF(score!$K919=80,"0",IF(score!$K919=100,"0")))))))</f>
        <v>#N/A</v>
      </c>
      <c r="W919" t="e">
        <f>IF(score!$K919=".",".",IF(score!$K919=0,"0",IF(score!$K919=20,"0",IF(score!$K919=40,"0",IF(score!$K919=60,"1",IF(score!$K919=80,"0",IF(score!$K919=100,"0")))))))</f>
        <v>#N/A</v>
      </c>
      <c r="X919" t="e">
        <f>IF(score!$K919=".",".",IF(score!$K919=0,"0",IF(score!$K919=20,"0",IF(score!$K919=40,"0",IF(score!$K919=60,"0",IF(score!$K919=80,"1",IF(score!$K919=100,"0")))))))</f>
        <v>#N/A</v>
      </c>
      <c r="Y919" t="e">
        <f>IF(score!$L919=".",".",IF(score!$L919=0,"1",IF(score!$L919=20,"0",IF(score!$L919=40,"0",IF(score!$L919=60,"0",IF(score!$L919=80,"0",IF(score!$L919=100,"0")))))))</f>
        <v>#N/A</v>
      </c>
      <c r="Z919" t="e">
        <f>IF(score!$L919=".",".",IF(score!$L919=0,"0",IF(score!$L919=20,"1",IF(score!$L919=40,"0",IF(score!$L919=60,"0",IF(score!$L919=80,"0",IF(score!$L919=100,"0")))))))</f>
        <v>#N/A</v>
      </c>
      <c r="AA919" t="e">
        <f>IF(score!$L919=".",".",IF(score!$L919=0,"0",IF(score!$L919=20,"0",IF(score!$L919=40,"1",IF(score!$L919=60,"0",IF(score!$L919=80,"0",IF(score!$L919=100,"0")))))))</f>
        <v>#N/A</v>
      </c>
      <c r="AB919" t="e">
        <f>IF(score!$L919=".",".",IF(score!$L919=0,"0",IF(score!$L919=20,"0",IF(score!$L919=40,"0",IF(score!$L919=60,"1",IF(score!$L919=80,"0",IF(score!$L919=100,"0")))))))</f>
        <v>#N/A</v>
      </c>
      <c r="AC919" t="e">
        <f>IF(score!$L919=".",".",IF(score!$L919=0,"0",IF(score!$L919=20,"0",IF(score!$L919=40,"0",IF(score!$L919=60,"0",IF(score!$L919=80,"1",IF(score!L919=100,"0")))))))</f>
        <v>#N/A</v>
      </c>
      <c r="AD919" t="e">
        <f>IF(score!$M919=".",".",IF(score!$M919=0,"1",IF(score!$M919=20,"0",IF(score!$M919=40,"0",IF(score!$M919=60,"0",IF(score!$M919=80,"0",IF(score!$M919=100,"0")))))))</f>
        <v>#N/A</v>
      </c>
      <c r="AE919" t="e">
        <f>IF(score!$M919=".",".",IF(score!$M919=0,"0",IF(score!$M919=20,"1",IF(score!$M919=40,"0",IF(score!$M919=60,"0",IF(score!$M919=80,"0",IF(score!$M919=100,"0")))))))</f>
        <v>#N/A</v>
      </c>
      <c r="AF919" t="e">
        <f>IF(score!$M919=".",".",IF(score!$M919=0,"0",IF(score!$M919=20,"0",IF(score!$M919=40,"1",IF(score!$M919=60,"0",IF(score!$M919=80,"0",IF(score!$M919=100,"0")))))))</f>
        <v>#N/A</v>
      </c>
      <c r="AG919" t="e">
        <f>IF(score!$M919=".",".",IF(score!$M919=0,"0",IF(score!$M919=20,"0",IF(score!$M919=40,"0",IF(score!$M919=60,"1",IF(score!$M919=80,"0",IF(score!$M919=100,"0")))))))</f>
        <v>#N/A</v>
      </c>
      <c r="AH919" t="e">
        <f>IF(score!$M919=".",".",IF(score!$M919=0,"0",IF(score!$M919=20,"0",IF(score!$M919=40,"0",IF(score!$M919=60,"0",IF(score!$M919=80,"1",IF(score!$M919=100,"0")))))))</f>
        <v>#N/A</v>
      </c>
      <c r="AI919" t="e">
        <f>IF(score!$N919=".",".",IF(score!$N919=0,"1",IF(score!$N919=25,"0",IF(score!$N919=50,"0",IF(score!$N919=75,"0",IF(score!$N919=100,"0"))))))</f>
        <v>#N/A</v>
      </c>
      <c r="AJ919" t="e">
        <f>IF(score!$N919=".",".",IF(score!$N919=0,"0",IF(score!$N919=25,"1",IF(score!$N919=50,"0",IF(score!$N919=75,"0",IF(score!$N919=100,"0"))))))</f>
        <v>#N/A</v>
      </c>
      <c r="AK919" t="e">
        <f>IF(score!$N919=".",".",IF(score!$N919=0,"0",IF(score!$N919=25,"0",IF(score!$N919=50,"1",IF(score!$N919=75,"0",IF(score!$N919=100,"0"))))))</f>
        <v>#N/A</v>
      </c>
      <c r="AL919" t="e">
        <f>IF(score!$N919=".",".",IF(score!$N919=0,"0",IF(score!$N919=25,"0",IF(score!$N919=50,"0",IF(score!$N919=75,"1",IF(score!$N919=100,"0"))))))</f>
        <v>#N/A</v>
      </c>
      <c r="AN919" t="e">
        <f t="shared" si="980"/>
        <v>#N/A</v>
      </c>
      <c r="AO919" t="e">
        <f t="shared" si="981"/>
        <v>#N/A</v>
      </c>
      <c r="AP919" t="e">
        <f t="shared" si="982"/>
        <v>#N/A</v>
      </c>
      <c r="AQ919" t="e">
        <f t="shared" si="983"/>
        <v>#N/A</v>
      </c>
      <c r="AR919" t="e">
        <f t="shared" si="984"/>
        <v>#N/A</v>
      </c>
      <c r="AS919" t="e">
        <f t="shared" si="985"/>
        <v>#N/A</v>
      </c>
      <c r="AT919" t="e">
        <f t="shared" si="986"/>
        <v>#N/A</v>
      </c>
      <c r="AU919" t="e">
        <f t="shared" si="987"/>
        <v>#N/A</v>
      </c>
      <c r="AV919" t="e">
        <f t="shared" si="988"/>
        <v>#N/A</v>
      </c>
      <c r="AW919" t="e">
        <f t="shared" si="989"/>
        <v>#N/A</v>
      </c>
      <c r="AX919" t="e">
        <f t="shared" si="990"/>
        <v>#N/A</v>
      </c>
      <c r="AY919" t="e">
        <f t="shared" si="991"/>
        <v>#N/A</v>
      </c>
      <c r="AZ919" t="e">
        <f t="shared" si="992"/>
        <v>#N/A</v>
      </c>
      <c r="BA919" t="e">
        <f t="shared" si="993"/>
        <v>#N/A</v>
      </c>
      <c r="BB919" t="e">
        <f t="shared" si="994"/>
        <v>#N/A</v>
      </c>
      <c r="BC919" t="e">
        <f t="shared" si="995"/>
        <v>#N/A</v>
      </c>
      <c r="BD919" t="e">
        <f t="shared" si="996"/>
        <v>#N/A</v>
      </c>
      <c r="BE919" t="e">
        <f t="shared" si="997"/>
        <v>#N/A</v>
      </c>
      <c r="BF919" t="e">
        <f t="shared" si="998"/>
        <v>#N/A</v>
      </c>
      <c r="BG919" t="e">
        <f t="shared" si="999"/>
        <v>#N/A</v>
      </c>
      <c r="BH919" t="e">
        <f t="shared" si="1000"/>
        <v>#N/A</v>
      </c>
      <c r="BI919" t="e">
        <f t="shared" si="1001"/>
        <v>#N/A</v>
      </c>
      <c r="BJ919" t="e">
        <f t="shared" si="1002"/>
        <v>#N/A</v>
      </c>
      <c r="BK919" t="e">
        <f t="shared" si="1003"/>
        <v>#N/A</v>
      </c>
      <c r="BL919" t="e">
        <f t="shared" si="1004"/>
        <v>#N/A</v>
      </c>
      <c r="BM919" t="e">
        <f t="shared" si="1005"/>
        <v>#N/A</v>
      </c>
      <c r="BN919" t="e">
        <f t="shared" si="1006"/>
        <v>#N/A</v>
      </c>
      <c r="BO919" t="e">
        <f t="shared" si="1007"/>
        <v>#N/A</v>
      </c>
      <c r="BP919" t="e">
        <f t="shared" si="1008"/>
        <v>#N/A</v>
      </c>
      <c r="BQ919" t="e">
        <f t="shared" si="1009"/>
        <v>#N/A</v>
      </c>
      <c r="BR919" t="e">
        <f t="shared" si="1010"/>
        <v>#N/A</v>
      </c>
      <c r="BS919" t="e">
        <f t="shared" si="1011"/>
        <v>#N/A</v>
      </c>
      <c r="BT919" t="e">
        <f t="shared" si="1012"/>
        <v>#N/A</v>
      </c>
      <c r="BU919" t="e">
        <f t="shared" si="1013"/>
        <v>#N/A</v>
      </c>
      <c r="BV919" t="e">
        <f t="shared" si="1014"/>
        <v>#N/A</v>
      </c>
      <c r="BX919" t="e">
        <f t="shared" si="1015"/>
        <v>#N/A</v>
      </c>
      <c r="BY919" t="e">
        <f t="shared" si="1016"/>
        <v>#N/A</v>
      </c>
      <c r="BZ919" t="e">
        <f t="shared" si="1017"/>
        <v>#N/A</v>
      </c>
      <c r="CA919" t="e">
        <f t="shared" si="1018"/>
        <v>#N/A</v>
      </c>
      <c r="CB919" t="e">
        <f t="shared" si="1019"/>
        <v>#N/A</v>
      </c>
      <c r="CC919" t="e">
        <f t="shared" si="1020"/>
        <v>#N/A</v>
      </c>
      <c r="CD919" t="e">
        <f t="shared" si="1021"/>
        <v>#N/A</v>
      </c>
      <c r="CE919" t="e">
        <f t="shared" si="1022"/>
        <v>#N/A</v>
      </c>
      <c r="CF919" t="e">
        <f t="shared" si="1023"/>
        <v>#N/A</v>
      </c>
      <c r="CG919" t="e">
        <f t="shared" si="1024"/>
        <v>#N/A</v>
      </c>
      <c r="CH919" t="e">
        <f t="shared" si="1025"/>
        <v>#N/A</v>
      </c>
      <c r="CI919" t="e">
        <f t="shared" si="1026"/>
        <v>#N/A</v>
      </c>
      <c r="CJ919" t="e">
        <f t="shared" si="1027"/>
        <v>#N/A</v>
      </c>
      <c r="CK919" t="e">
        <f t="shared" si="1028"/>
        <v>#N/A</v>
      </c>
      <c r="CL919" t="e">
        <f t="shared" si="1029"/>
        <v>#N/A</v>
      </c>
      <c r="CM919" t="e">
        <f t="shared" si="1030"/>
        <v>#N/A</v>
      </c>
      <c r="CN919" t="e">
        <f t="shared" si="1031"/>
        <v>#N/A</v>
      </c>
      <c r="CO919" t="e">
        <f t="shared" si="1032"/>
        <v>#N/A</v>
      </c>
      <c r="CP919" t="e">
        <f t="shared" si="1033"/>
        <v>#N/A</v>
      </c>
      <c r="CQ919" t="e">
        <f t="shared" si="1034"/>
        <v>#N/A</v>
      </c>
      <c r="CR919" t="e">
        <f t="shared" si="1035"/>
        <v>#N/A</v>
      </c>
      <c r="CS919" t="e">
        <f t="shared" si="1036"/>
        <v>#N/A</v>
      </c>
      <c r="CT919" t="e">
        <f t="shared" si="1037"/>
        <v>#N/A</v>
      </c>
      <c r="CU919" t="e">
        <f t="shared" si="1038"/>
        <v>#N/A</v>
      </c>
      <c r="CV919" t="e">
        <f t="shared" si="1039"/>
        <v>#N/A</v>
      </c>
      <c r="CW919" t="e">
        <f t="shared" si="1040"/>
        <v>#N/A</v>
      </c>
      <c r="CX919" t="e">
        <f t="shared" si="1041"/>
        <v>#N/A</v>
      </c>
      <c r="CY919" t="e">
        <f t="shared" si="1042"/>
        <v>#N/A</v>
      </c>
      <c r="CZ919" t="e">
        <f t="shared" si="1043"/>
        <v>#N/A</v>
      </c>
      <c r="DA919" t="e">
        <f t="shared" si="1044"/>
        <v>#N/A</v>
      </c>
      <c r="DB919" t="e">
        <f t="shared" si="1045"/>
        <v>#N/A</v>
      </c>
      <c r="DC919" t="e">
        <f t="shared" si="1046"/>
        <v>#N/A</v>
      </c>
      <c r="DD919" t="e">
        <f t="shared" si="1047"/>
        <v>#N/A</v>
      </c>
      <c r="DE919" t="e">
        <f t="shared" si="1048"/>
        <v>#N/A</v>
      </c>
      <c r="DF919" t="e">
        <f t="shared" si="1049"/>
        <v>#N/A</v>
      </c>
    </row>
    <row r="920" spans="1:110" x14ac:dyDescent="0.25">
      <c r="A920" s="4">
        <f>raw!$A921:$A921</f>
        <v>0</v>
      </c>
      <c r="B920" s="6">
        <f>raw!$B921:$B921</f>
        <v>0</v>
      </c>
      <c r="D920" t="e">
        <f>IF(score!$C920=".",".",IF(score!$C920=0,"1",IF(score!$C920=25,"0",IF(score!$C920=50,"0",IF(score!$C920=75,"0",IF(score!$C920=100,"0"))))))</f>
        <v>#N/A</v>
      </c>
      <c r="E920" t="e">
        <f>IF(score!$C920=".",".",IF(score!$C920=0,"0",IF(score!$C920=25,"1",IF(score!$C920=50,"0",IF(score!$C920=75,"0",IF(score!$C920=100,"0"))))))</f>
        <v>#N/A</v>
      </c>
      <c r="F920" t="e">
        <f>IF(score!$C920=".",".",IF(score!$C920=0,"0",IF(score!$C920=25,"0",IF(score!$C920=50,"1",IF(score!$C920=75,"0",IF(score!$C920=100,"0"))))))</f>
        <v>#N/A</v>
      </c>
      <c r="G920" t="e">
        <f>IF(score!$C920=".",".",IF(score!$C920=0,"0",IF(score!$C920=25,"0",IF(score!$C920=50,"0",IF(score!$C920=75,"1",IF(score!$C920=100,"0"))))))</f>
        <v>#N/A</v>
      </c>
      <c r="H920" t="e">
        <f>IF(score!$D920=".",".",IF(score!$D920=0,"1",IF(score!$D920=50,"0",IF(score!$D920=100,"0"))))</f>
        <v>#N/A</v>
      </c>
      <c r="I920" t="e">
        <f>IF(score!$D920=".",".",IF(score!$D920=0,"0",IF(score!$D920=50,"1",IF(score!$D920=100,"0"))))</f>
        <v>#N/A</v>
      </c>
      <c r="J920" t="e">
        <f>IF(score!$E920=".",".",IF(score!$E920=0,"1",IF(score!$E920=50,"0",IF(score!$E920=100,"0"))))</f>
        <v>#N/A</v>
      </c>
      <c r="K920" t="e">
        <f>IF(score!$E920=".",".",IF(score!$E920=0,"0",IF(score!$E920=50,"1",IF(score!$E920=100,"0"))))</f>
        <v>#N/A</v>
      </c>
      <c r="L920" t="e">
        <f>IF(score!$F920=".",".",IF(score!$F920=0,"1",IF(score!$F920=100,"0")))</f>
        <v>#N/A</v>
      </c>
      <c r="M920" t="e">
        <f>IF(score!$G920=".",".",IF(score!$G920=0,"1",IF(score!$G920=100,"0")))</f>
        <v>#N/A</v>
      </c>
      <c r="N920" t="e">
        <f>IF(score!$H920=".",".",IF(score!$H920=0,"1",IF(score!$H920=100,"0")))</f>
        <v>#N/A</v>
      </c>
      <c r="O920" t="e">
        <f>IF(score!$I920=".",".",IF(score!$I920=0,"1",IF(score!$I920=50,"0",IF(score!$I920=100,"0"))))</f>
        <v>#N/A</v>
      </c>
      <c r="P920" t="e">
        <f>IF(score!$J920=".",".",IF(score!$J920=0,"1",IF(score!$J920=25,"0",IF(score!$J920=50,"0",IF(score!$J920=75,"0",IF(score!$J920=100,"0"))))))</f>
        <v>#N/A</v>
      </c>
      <c r="Q920" t="e">
        <f>IF(score!$J920=".",".",IF(score!$J920=0,"0",IF(score!$J920=25,"1",IF(score!$J920=50,"0",IF(score!$J920=75,"0",IF(score!$J920=100,"0"))))))</f>
        <v>#N/A</v>
      </c>
      <c r="R920" t="e">
        <f>IF(score!$J920=".",".",IF(score!$J920=0,"0",IF(score!$J920=25,"0",IF(score!$J920=50,"1",IF(score!$J920=75,"0",IF(score!$J920=100,"0"))))))</f>
        <v>#N/A</v>
      </c>
      <c r="S920" t="e">
        <f>IF(score!$J920=".",".",IF(score!$J920=0,"0",IF(score!$J920=25,"0",IF(score!$J920=50,"0",IF(score!$J920=75,"1",IF(score!$J920=100,"0"))))))</f>
        <v>#N/A</v>
      </c>
      <c r="T920" t="e">
        <f>IF(score!$K920=".",".",IF(score!$K920=0,"1",IF(score!$K920=20,"0",IF(score!$K920=40,"0",IF(score!$K920=60,"0",IF(score!$K920=80,"0",IF(score!$K920=100,"0")))))))</f>
        <v>#N/A</v>
      </c>
      <c r="U920" t="e">
        <f>IF(score!$K920=".",".",IF(score!$K920=0,"0",IF(score!$K920=20,"1",IF(score!$K920=40,"0",IF(score!$K920=60,"0",IF(score!$K920=80,"0",IF(score!$K920=100,"0")))))))</f>
        <v>#N/A</v>
      </c>
      <c r="V920" t="e">
        <f>IF(score!$K920=".",".",IF(score!$K920=0,"0",IF(score!$K920=20,"0",IF(score!$K920=40,"1",IF(score!$K920=60,"0",IF(score!$K920=80,"0",IF(score!$K920=100,"0")))))))</f>
        <v>#N/A</v>
      </c>
      <c r="W920" t="e">
        <f>IF(score!$K920=".",".",IF(score!$K920=0,"0",IF(score!$K920=20,"0",IF(score!$K920=40,"0",IF(score!$K920=60,"1",IF(score!$K920=80,"0",IF(score!$K920=100,"0")))))))</f>
        <v>#N/A</v>
      </c>
      <c r="X920" t="e">
        <f>IF(score!$K920=".",".",IF(score!$K920=0,"0",IF(score!$K920=20,"0",IF(score!$K920=40,"0",IF(score!$K920=60,"0",IF(score!$K920=80,"1",IF(score!$K920=100,"0")))))))</f>
        <v>#N/A</v>
      </c>
      <c r="Y920" t="e">
        <f>IF(score!$L920=".",".",IF(score!$L920=0,"1",IF(score!$L920=20,"0",IF(score!$L920=40,"0",IF(score!$L920=60,"0",IF(score!$L920=80,"0",IF(score!$L920=100,"0")))))))</f>
        <v>#N/A</v>
      </c>
      <c r="Z920" t="e">
        <f>IF(score!$L920=".",".",IF(score!$L920=0,"0",IF(score!$L920=20,"1",IF(score!$L920=40,"0",IF(score!$L920=60,"0",IF(score!$L920=80,"0",IF(score!$L920=100,"0")))))))</f>
        <v>#N/A</v>
      </c>
      <c r="AA920" t="e">
        <f>IF(score!$L920=".",".",IF(score!$L920=0,"0",IF(score!$L920=20,"0",IF(score!$L920=40,"1",IF(score!$L920=60,"0",IF(score!$L920=80,"0",IF(score!$L920=100,"0")))))))</f>
        <v>#N/A</v>
      </c>
      <c r="AB920" t="e">
        <f>IF(score!$L920=".",".",IF(score!$L920=0,"0",IF(score!$L920=20,"0",IF(score!$L920=40,"0",IF(score!$L920=60,"1",IF(score!$L920=80,"0",IF(score!$L920=100,"0")))))))</f>
        <v>#N/A</v>
      </c>
      <c r="AC920" t="e">
        <f>IF(score!$L920=".",".",IF(score!$L920=0,"0",IF(score!$L920=20,"0",IF(score!$L920=40,"0",IF(score!$L920=60,"0",IF(score!$L920=80,"1",IF(score!L920=100,"0")))))))</f>
        <v>#N/A</v>
      </c>
      <c r="AD920" t="e">
        <f>IF(score!$M920=".",".",IF(score!$M920=0,"1",IF(score!$M920=20,"0",IF(score!$M920=40,"0",IF(score!$M920=60,"0",IF(score!$M920=80,"0",IF(score!$M920=100,"0")))))))</f>
        <v>#N/A</v>
      </c>
      <c r="AE920" t="e">
        <f>IF(score!$M920=".",".",IF(score!$M920=0,"0",IF(score!$M920=20,"1",IF(score!$M920=40,"0",IF(score!$M920=60,"0",IF(score!$M920=80,"0",IF(score!$M920=100,"0")))))))</f>
        <v>#N/A</v>
      </c>
      <c r="AF920" t="e">
        <f>IF(score!$M920=".",".",IF(score!$M920=0,"0",IF(score!$M920=20,"0",IF(score!$M920=40,"1",IF(score!$M920=60,"0",IF(score!$M920=80,"0",IF(score!$M920=100,"0")))))))</f>
        <v>#N/A</v>
      </c>
      <c r="AG920" t="e">
        <f>IF(score!$M920=".",".",IF(score!$M920=0,"0",IF(score!$M920=20,"0",IF(score!$M920=40,"0",IF(score!$M920=60,"1",IF(score!$M920=80,"0",IF(score!$M920=100,"0")))))))</f>
        <v>#N/A</v>
      </c>
      <c r="AH920" t="e">
        <f>IF(score!$M920=".",".",IF(score!$M920=0,"0",IF(score!$M920=20,"0",IF(score!$M920=40,"0",IF(score!$M920=60,"0",IF(score!$M920=80,"1",IF(score!$M920=100,"0")))))))</f>
        <v>#N/A</v>
      </c>
      <c r="AI920" t="e">
        <f>IF(score!$N920=".",".",IF(score!$N920=0,"1",IF(score!$N920=25,"0",IF(score!$N920=50,"0",IF(score!$N920=75,"0",IF(score!$N920=100,"0"))))))</f>
        <v>#N/A</v>
      </c>
      <c r="AJ920" t="e">
        <f>IF(score!$N920=".",".",IF(score!$N920=0,"0",IF(score!$N920=25,"1",IF(score!$N920=50,"0",IF(score!$N920=75,"0",IF(score!$N920=100,"0"))))))</f>
        <v>#N/A</v>
      </c>
      <c r="AK920" t="e">
        <f>IF(score!$N920=".",".",IF(score!$N920=0,"0",IF(score!$N920=25,"0",IF(score!$N920=50,"1",IF(score!$N920=75,"0",IF(score!$N920=100,"0"))))))</f>
        <v>#N/A</v>
      </c>
      <c r="AL920" t="e">
        <f>IF(score!$N920=".",".",IF(score!$N920=0,"0",IF(score!$N920=25,"0",IF(score!$N920=50,"0",IF(score!$N920=75,"1",IF(score!$N920=100,"0"))))))</f>
        <v>#N/A</v>
      </c>
      <c r="AN920" t="e">
        <f t="shared" si="980"/>
        <v>#N/A</v>
      </c>
      <c r="AO920" t="e">
        <f t="shared" si="981"/>
        <v>#N/A</v>
      </c>
      <c r="AP920" t="e">
        <f t="shared" si="982"/>
        <v>#N/A</v>
      </c>
      <c r="AQ920" t="e">
        <f t="shared" si="983"/>
        <v>#N/A</v>
      </c>
      <c r="AR920" t="e">
        <f t="shared" si="984"/>
        <v>#N/A</v>
      </c>
      <c r="AS920" t="e">
        <f t="shared" si="985"/>
        <v>#N/A</v>
      </c>
      <c r="AT920" t="e">
        <f t="shared" si="986"/>
        <v>#N/A</v>
      </c>
      <c r="AU920" t="e">
        <f t="shared" si="987"/>
        <v>#N/A</v>
      </c>
      <c r="AV920" t="e">
        <f t="shared" si="988"/>
        <v>#N/A</v>
      </c>
      <c r="AW920" t="e">
        <f t="shared" si="989"/>
        <v>#N/A</v>
      </c>
      <c r="AX920" t="e">
        <f t="shared" si="990"/>
        <v>#N/A</v>
      </c>
      <c r="AY920" t="e">
        <f t="shared" si="991"/>
        <v>#N/A</v>
      </c>
      <c r="AZ920" t="e">
        <f t="shared" si="992"/>
        <v>#N/A</v>
      </c>
      <c r="BA920" t="e">
        <f t="shared" si="993"/>
        <v>#N/A</v>
      </c>
      <c r="BB920" t="e">
        <f t="shared" si="994"/>
        <v>#N/A</v>
      </c>
      <c r="BC920" t="e">
        <f t="shared" si="995"/>
        <v>#N/A</v>
      </c>
      <c r="BD920" t="e">
        <f t="shared" si="996"/>
        <v>#N/A</v>
      </c>
      <c r="BE920" t="e">
        <f t="shared" si="997"/>
        <v>#N/A</v>
      </c>
      <c r="BF920" t="e">
        <f t="shared" si="998"/>
        <v>#N/A</v>
      </c>
      <c r="BG920" t="e">
        <f t="shared" si="999"/>
        <v>#N/A</v>
      </c>
      <c r="BH920" t="e">
        <f t="shared" si="1000"/>
        <v>#N/A</v>
      </c>
      <c r="BI920" t="e">
        <f t="shared" si="1001"/>
        <v>#N/A</v>
      </c>
      <c r="BJ920" t="e">
        <f t="shared" si="1002"/>
        <v>#N/A</v>
      </c>
      <c r="BK920" t="e">
        <f t="shared" si="1003"/>
        <v>#N/A</v>
      </c>
      <c r="BL920" t="e">
        <f t="shared" si="1004"/>
        <v>#N/A</v>
      </c>
      <c r="BM920" t="e">
        <f t="shared" si="1005"/>
        <v>#N/A</v>
      </c>
      <c r="BN920" t="e">
        <f t="shared" si="1006"/>
        <v>#N/A</v>
      </c>
      <c r="BO920" t="e">
        <f t="shared" si="1007"/>
        <v>#N/A</v>
      </c>
      <c r="BP920" t="e">
        <f t="shared" si="1008"/>
        <v>#N/A</v>
      </c>
      <c r="BQ920" t="e">
        <f t="shared" si="1009"/>
        <v>#N/A</v>
      </c>
      <c r="BR920" t="e">
        <f t="shared" si="1010"/>
        <v>#N/A</v>
      </c>
      <c r="BS920" t="e">
        <f t="shared" si="1011"/>
        <v>#N/A</v>
      </c>
      <c r="BT920" t="e">
        <f t="shared" si="1012"/>
        <v>#N/A</v>
      </c>
      <c r="BU920" t="e">
        <f t="shared" si="1013"/>
        <v>#N/A</v>
      </c>
      <c r="BV920" t="e">
        <f t="shared" si="1014"/>
        <v>#N/A</v>
      </c>
      <c r="BX920" t="e">
        <f t="shared" si="1015"/>
        <v>#N/A</v>
      </c>
      <c r="BY920" t="e">
        <f t="shared" si="1016"/>
        <v>#N/A</v>
      </c>
      <c r="BZ920" t="e">
        <f t="shared" si="1017"/>
        <v>#N/A</v>
      </c>
      <c r="CA920" t="e">
        <f t="shared" si="1018"/>
        <v>#N/A</v>
      </c>
      <c r="CB920" t="e">
        <f t="shared" si="1019"/>
        <v>#N/A</v>
      </c>
      <c r="CC920" t="e">
        <f t="shared" si="1020"/>
        <v>#N/A</v>
      </c>
      <c r="CD920" t="e">
        <f t="shared" si="1021"/>
        <v>#N/A</v>
      </c>
      <c r="CE920" t="e">
        <f t="shared" si="1022"/>
        <v>#N/A</v>
      </c>
      <c r="CF920" t="e">
        <f t="shared" si="1023"/>
        <v>#N/A</v>
      </c>
      <c r="CG920" t="e">
        <f t="shared" si="1024"/>
        <v>#N/A</v>
      </c>
      <c r="CH920" t="e">
        <f t="shared" si="1025"/>
        <v>#N/A</v>
      </c>
      <c r="CI920" t="e">
        <f t="shared" si="1026"/>
        <v>#N/A</v>
      </c>
      <c r="CJ920" t="e">
        <f t="shared" si="1027"/>
        <v>#N/A</v>
      </c>
      <c r="CK920" t="e">
        <f t="shared" si="1028"/>
        <v>#N/A</v>
      </c>
      <c r="CL920" t="e">
        <f t="shared" si="1029"/>
        <v>#N/A</v>
      </c>
      <c r="CM920" t="e">
        <f t="shared" si="1030"/>
        <v>#N/A</v>
      </c>
      <c r="CN920" t="e">
        <f t="shared" si="1031"/>
        <v>#N/A</v>
      </c>
      <c r="CO920" t="e">
        <f t="shared" si="1032"/>
        <v>#N/A</v>
      </c>
      <c r="CP920" t="e">
        <f t="shared" si="1033"/>
        <v>#N/A</v>
      </c>
      <c r="CQ920" t="e">
        <f t="shared" si="1034"/>
        <v>#N/A</v>
      </c>
      <c r="CR920" t="e">
        <f t="shared" si="1035"/>
        <v>#N/A</v>
      </c>
      <c r="CS920" t="e">
        <f t="shared" si="1036"/>
        <v>#N/A</v>
      </c>
      <c r="CT920" t="e">
        <f t="shared" si="1037"/>
        <v>#N/A</v>
      </c>
      <c r="CU920" t="e">
        <f t="shared" si="1038"/>
        <v>#N/A</v>
      </c>
      <c r="CV920" t="e">
        <f t="shared" si="1039"/>
        <v>#N/A</v>
      </c>
      <c r="CW920" t="e">
        <f t="shared" si="1040"/>
        <v>#N/A</v>
      </c>
      <c r="CX920" t="e">
        <f t="shared" si="1041"/>
        <v>#N/A</v>
      </c>
      <c r="CY920" t="e">
        <f t="shared" si="1042"/>
        <v>#N/A</v>
      </c>
      <c r="CZ920" t="e">
        <f t="shared" si="1043"/>
        <v>#N/A</v>
      </c>
      <c r="DA920" t="e">
        <f t="shared" si="1044"/>
        <v>#N/A</v>
      </c>
      <c r="DB920" t="e">
        <f t="shared" si="1045"/>
        <v>#N/A</v>
      </c>
      <c r="DC920" t="e">
        <f t="shared" si="1046"/>
        <v>#N/A</v>
      </c>
      <c r="DD920" t="e">
        <f t="shared" si="1047"/>
        <v>#N/A</v>
      </c>
      <c r="DE920" t="e">
        <f t="shared" si="1048"/>
        <v>#N/A</v>
      </c>
      <c r="DF920" t="e">
        <f t="shared" si="1049"/>
        <v>#N/A</v>
      </c>
    </row>
    <row r="921" spans="1:110" x14ac:dyDescent="0.25">
      <c r="A921" s="4">
        <f>raw!$A922:$A922</f>
        <v>0</v>
      </c>
      <c r="B921" s="6">
        <f>raw!$B922:$B922</f>
        <v>0</v>
      </c>
      <c r="D921" t="e">
        <f>IF(score!$C921=".",".",IF(score!$C921=0,"1",IF(score!$C921=25,"0",IF(score!$C921=50,"0",IF(score!$C921=75,"0",IF(score!$C921=100,"0"))))))</f>
        <v>#N/A</v>
      </c>
      <c r="E921" t="e">
        <f>IF(score!$C921=".",".",IF(score!$C921=0,"0",IF(score!$C921=25,"1",IF(score!$C921=50,"0",IF(score!$C921=75,"0",IF(score!$C921=100,"0"))))))</f>
        <v>#N/A</v>
      </c>
      <c r="F921" t="e">
        <f>IF(score!$C921=".",".",IF(score!$C921=0,"0",IF(score!$C921=25,"0",IF(score!$C921=50,"1",IF(score!$C921=75,"0",IF(score!$C921=100,"0"))))))</f>
        <v>#N/A</v>
      </c>
      <c r="G921" t="e">
        <f>IF(score!$C921=".",".",IF(score!$C921=0,"0",IF(score!$C921=25,"0",IF(score!$C921=50,"0",IF(score!$C921=75,"1",IF(score!$C921=100,"0"))))))</f>
        <v>#N/A</v>
      </c>
      <c r="H921" t="e">
        <f>IF(score!$D921=".",".",IF(score!$D921=0,"1",IF(score!$D921=50,"0",IF(score!$D921=100,"0"))))</f>
        <v>#N/A</v>
      </c>
      <c r="I921" t="e">
        <f>IF(score!$D921=".",".",IF(score!$D921=0,"0",IF(score!$D921=50,"1",IF(score!$D921=100,"0"))))</f>
        <v>#N/A</v>
      </c>
      <c r="J921" t="e">
        <f>IF(score!$E921=".",".",IF(score!$E921=0,"1",IF(score!$E921=50,"0",IF(score!$E921=100,"0"))))</f>
        <v>#N/A</v>
      </c>
      <c r="K921" t="e">
        <f>IF(score!$E921=".",".",IF(score!$E921=0,"0",IF(score!$E921=50,"1",IF(score!$E921=100,"0"))))</f>
        <v>#N/A</v>
      </c>
      <c r="L921" t="e">
        <f>IF(score!$F921=".",".",IF(score!$F921=0,"1",IF(score!$F921=100,"0")))</f>
        <v>#N/A</v>
      </c>
      <c r="M921" t="e">
        <f>IF(score!$G921=".",".",IF(score!$G921=0,"1",IF(score!$G921=100,"0")))</f>
        <v>#N/A</v>
      </c>
      <c r="N921" t="e">
        <f>IF(score!$H921=".",".",IF(score!$H921=0,"1",IF(score!$H921=100,"0")))</f>
        <v>#N/A</v>
      </c>
      <c r="O921" t="e">
        <f>IF(score!$I921=".",".",IF(score!$I921=0,"1",IF(score!$I921=50,"0",IF(score!$I921=100,"0"))))</f>
        <v>#N/A</v>
      </c>
      <c r="P921" t="e">
        <f>IF(score!$J921=".",".",IF(score!$J921=0,"1",IF(score!$J921=25,"0",IF(score!$J921=50,"0",IF(score!$J921=75,"0",IF(score!$J921=100,"0"))))))</f>
        <v>#N/A</v>
      </c>
      <c r="Q921" t="e">
        <f>IF(score!$J921=".",".",IF(score!$J921=0,"0",IF(score!$J921=25,"1",IF(score!$J921=50,"0",IF(score!$J921=75,"0",IF(score!$J921=100,"0"))))))</f>
        <v>#N/A</v>
      </c>
      <c r="R921" t="e">
        <f>IF(score!$J921=".",".",IF(score!$J921=0,"0",IF(score!$J921=25,"0",IF(score!$J921=50,"1",IF(score!$J921=75,"0",IF(score!$J921=100,"0"))))))</f>
        <v>#N/A</v>
      </c>
      <c r="S921" t="e">
        <f>IF(score!$J921=".",".",IF(score!$J921=0,"0",IF(score!$J921=25,"0",IF(score!$J921=50,"0",IF(score!$J921=75,"1",IF(score!$J921=100,"0"))))))</f>
        <v>#N/A</v>
      </c>
      <c r="T921" t="e">
        <f>IF(score!$K921=".",".",IF(score!$K921=0,"1",IF(score!$K921=20,"0",IF(score!$K921=40,"0",IF(score!$K921=60,"0",IF(score!$K921=80,"0",IF(score!$K921=100,"0")))))))</f>
        <v>#N/A</v>
      </c>
      <c r="U921" t="e">
        <f>IF(score!$K921=".",".",IF(score!$K921=0,"0",IF(score!$K921=20,"1",IF(score!$K921=40,"0",IF(score!$K921=60,"0",IF(score!$K921=80,"0",IF(score!$K921=100,"0")))))))</f>
        <v>#N/A</v>
      </c>
      <c r="V921" t="e">
        <f>IF(score!$K921=".",".",IF(score!$K921=0,"0",IF(score!$K921=20,"0",IF(score!$K921=40,"1",IF(score!$K921=60,"0",IF(score!$K921=80,"0",IF(score!$K921=100,"0")))))))</f>
        <v>#N/A</v>
      </c>
      <c r="W921" t="e">
        <f>IF(score!$K921=".",".",IF(score!$K921=0,"0",IF(score!$K921=20,"0",IF(score!$K921=40,"0",IF(score!$K921=60,"1",IF(score!$K921=80,"0",IF(score!$K921=100,"0")))))))</f>
        <v>#N/A</v>
      </c>
      <c r="X921" t="e">
        <f>IF(score!$K921=".",".",IF(score!$K921=0,"0",IF(score!$K921=20,"0",IF(score!$K921=40,"0",IF(score!$K921=60,"0",IF(score!$K921=80,"1",IF(score!$K921=100,"0")))))))</f>
        <v>#N/A</v>
      </c>
      <c r="Y921" t="e">
        <f>IF(score!$L921=".",".",IF(score!$L921=0,"1",IF(score!$L921=20,"0",IF(score!$L921=40,"0",IF(score!$L921=60,"0",IF(score!$L921=80,"0",IF(score!$L921=100,"0")))))))</f>
        <v>#N/A</v>
      </c>
      <c r="Z921" t="e">
        <f>IF(score!$L921=".",".",IF(score!$L921=0,"0",IF(score!$L921=20,"1",IF(score!$L921=40,"0",IF(score!$L921=60,"0",IF(score!$L921=80,"0",IF(score!$L921=100,"0")))))))</f>
        <v>#N/A</v>
      </c>
      <c r="AA921" t="e">
        <f>IF(score!$L921=".",".",IF(score!$L921=0,"0",IF(score!$L921=20,"0",IF(score!$L921=40,"1",IF(score!$L921=60,"0",IF(score!$L921=80,"0",IF(score!$L921=100,"0")))))))</f>
        <v>#N/A</v>
      </c>
      <c r="AB921" t="e">
        <f>IF(score!$L921=".",".",IF(score!$L921=0,"0",IF(score!$L921=20,"0",IF(score!$L921=40,"0",IF(score!$L921=60,"1",IF(score!$L921=80,"0",IF(score!$L921=100,"0")))))))</f>
        <v>#N/A</v>
      </c>
      <c r="AC921" t="e">
        <f>IF(score!$L921=".",".",IF(score!$L921=0,"0",IF(score!$L921=20,"0",IF(score!$L921=40,"0",IF(score!$L921=60,"0",IF(score!$L921=80,"1",IF(score!L921=100,"0")))))))</f>
        <v>#N/A</v>
      </c>
      <c r="AD921" t="e">
        <f>IF(score!$M921=".",".",IF(score!$M921=0,"1",IF(score!$M921=20,"0",IF(score!$M921=40,"0",IF(score!$M921=60,"0",IF(score!$M921=80,"0",IF(score!$M921=100,"0")))))))</f>
        <v>#N/A</v>
      </c>
      <c r="AE921" t="e">
        <f>IF(score!$M921=".",".",IF(score!$M921=0,"0",IF(score!$M921=20,"1",IF(score!$M921=40,"0",IF(score!$M921=60,"0",IF(score!$M921=80,"0",IF(score!$M921=100,"0")))))))</f>
        <v>#N/A</v>
      </c>
      <c r="AF921" t="e">
        <f>IF(score!$M921=".",".",IF(score!$M921=0,"0",IF(score!$M921=20,"0",IF(score!$M921=40,"1",IF(score!$M921=60,"0",IF(score!$M921=80,"0",IF(score!$M921=100,"0")))))))</f>
        <v>#N/A</v>
      </c>
      <c r="AG921" t="e">
        <f>IF(score!$M921=".",".",IF(score!$M921=0,"0",IF(score!$M921=20,"0",IF(score!$M921=40,"0",IF(score!$M921=60,"1",IF(score!$M921=80,"0",IF(score!$M921=100,"0")))))))</f>
        <v>#N/A</v>
      </c>
      <c r="AH921" t="e">
        <f>IF(score!$M921=".",".",IF(score!$M921=0,"0",IF(score!$M921=20,"0",IF(score!$M921=40,"0",IF(score!$M921=60,"0",IF(score!$M921=80,"1",IF(score!$M921=100,"0")))))))</f>
        <v>#N/A</v>
      </c>
      <c r="AI921" t="e">
        <f>IF(score!$N921=".",".",IF(score!$N921=0,"1",IF(score!$N921=25,"0",IF(score!$N921=50,"0",IF(score!$N921=75,"0",IF(score!$N921=100,"0"))))))</f>
        <v>#N/A</v>
      </c>
      <c r="AJ921" t="e">
        <f>IF(score!$N921=".",".",IF(score!$N921=0,"0",IF(score!$N921=25,"1",IF(score!$N921=50,"0",IF(score!$N921=75,"0",IF(score!$N921=100,"0"))))))</f>
        <v>#N/A</v>
      </c>
      <c r="AK921" t="e">
        <f>IF(score!$N921=".",".",IF(score!$N921=0,"0",IF(score!$N921=25,"0",IF(score!$N921=50,"1",IF(score!$N921=75,"0",IF(score!$N921=100,"0"))))))</f>
        <v>#N/A</v>
      </c>
      <c r="AL921" t="e">
        <f>IF(score!$N921=".",".",IF(score!$N921=0,"0",IF(score!$N921=25,"0",IF(score!$N921=50,"0",IF(score!$N921=75,"1",IF(score!$N921=100,"0"))))))</f>
        <v>#N/A</v>
      </c>
      <c r="AN921" t="e">
        <f t="shared" si="980"/>
        <v>#N/A</v>
      </c>
      <c r="AO921" t="e">
        <f t="shared" si="981"/>
        <v>#N/A</v>
      </c>
      <c r="AP921" t="e">
        <f t="shared" si="982"/>
        <v>#N/A</v>
      </c>
      <c r="AQ921" t="e">
        <f t="shared" si="983"/>
        <v>#N/A</v>
      </c>
      <c r="AR921" t="e">
        <f t="shared" si="984"/>
        <v>#N/A</v>
      </c>
      <c r="AS921" t="e">
        <f t="shared" si="985"/>
        <v>#N/A</v>
      </c>
      <c r="AT921" t="e">
        <f t="shared" si="986"/>
        <v>#N/A</v>
      </c>
      <c r="AU921" t="e">
        <f t="shared" si="987"/>
        <v>#N/A</v>
      </c>
      <c r="AV921" t="e">
        <f t="shared" si="988"/>
        <v>#N/A</v>
      </c>
      <c r="AW921" t="e">
        <f t="shared" si="989"/>
        <v>#N/A</v>
      </c>
      <c r="AX921" t="e">
        <f t="shared" si="990"/>
        <v>#N/A</v>
      </c>
      <c r="AY921" t="e">
        <f t="shared" si="991"/>
        <v>#N/A</v>
      </c>
      <c r="AZ921" t="e">
        <f t="shared" si="992"/>
        <v>#N/A</v>
      </c>
      <c r="BA921" t="e">
        <f t="shared" si="993"/>
        <v>#N/A</v>
      </c>
      <c r="BB921" t="e">
        <f t="shared" si="994"/>
        <v>#N/A</v>
      </c>
      <c r="BC921" t="e">
        <f t="shared" si="995"/>
        <v>#N/A</v>
      </c>
      <c r="BD921" t="e">
        <f t="shared" si="996"/>
        <v>#N/A</v>
      </c>
      <c r="BE921" t="e">
        <f t="shared" si="997"/>
        <v>#N/A</v>
      </c>
      <c r="BF921" t="e">
        <f t="shared" si="998"/>
        <v>#N/A</v>
      </c>
      <c r="BG921" t="e">
        <f t="shared" si="999"/>
        <v>#N/A</v>
      </c>
      <c r="BH921" t="e">
        <f t="shared" si="1000"/>
        <v>#N/A</v>
      </c>
      <c r="BI921" t="e">
        <f t="shared" si="1001"/>
        <v>#N/A</v>
      </c>
      <c r="BJ921" t="e">
        <f t="shared" si="1002"/>
        <v>#N/A</v>
      </c>
      <c r="BK921" t="e">
        <f t="shared" si="1003"/>
        <v>#N/A</v>
      </c>
      <c r="BL921" t="e">
        <f t="shared" si="1004"/>
        <v>#N/A</v>
      </c>
      <c r="BM921" t="e">
        <f t="shared" si="1005"/>
        <v>#N/A</v>
      </c>
      <c r="BN921" t="e">
        <f t="shared" si="1006"/>
        <v>#N/A</v>
      </c>
      <c r="BO921" t="e">
        <f t="shared" si="1007"/>
        <v>#N/A</v>
      </c>
      <c r="BP921" t="e">
        <f t="shared" si="1008"/>
        <v>#N/A</v>
      </c>
      <c r="BQ921" t="e">
        <f t="shared" si="1009"/>
        <v>#N/A</v>
      </c>
      <c r="BR921" t="e">
        <f t="shared" si="1010"/>
        <v>#N/A</v>
      </c>
      <c r="BS921" t="e">
        <f t="shared" si="1011"/>
        <v>#N/A</v>
      </c>
      <c r="BT921" t="e">
        <f t="shared" si="1012"/>
        <v>#N/A</v>
      </c>
      <c r="BU921" t="e">
        <f t="shared" si="1013"/>
        <v>#N/A</v>
      </c>
      <c r="BV921" t="e">
        <f t="shared" si="1014"/>
        <v>#N/A</v>
      </c>
      <c r="BX921" t="e">
        <f t="shared" si="1015"/>
        <v>#N/A</v>
      </c>
      <c r="BY921" t="e">
        <f t="shared" si="1016"/>
        <v>#N/A</v>
      </c>
      <c r="BZ921" t="e">
        <f t="shared" si="1017"/>
        <v>#N/A</v>
      </c>
      <c r="CA921" t="e">
        <f t="shared" si="1018"/>
        <v>#N/A</v>
      </c>
      <c r="CB921" t="e">
        <f t="shared" si="1019"/>
        <v>#N/A</v>
      </c>
      <c r="CC921" t="e">
        <f t="shared" si="1020"/>
        <v>#N/A</v>
      </c>
      <c r="CD921" t="e">
        <f t="shared" si="1021"/>
        <v>#N/A</v>
      </c>
      <c r="CE921" t="e">
        <f t="shared" si="1022"/>
        <v>#N/A</v>
      </c>
      <c r="CF921" t="e">
        <f t="shared" si="1023"/>
        <v>#N/A</v>
      </c>
      <c r="CG921" t="e">
        <f t="shared" si="1024"/>
        <v>#N/A</v>
      </c>
      <c r="CH921" t="e">
        <f t="shared" si="1025"/>
        <v>#N/A</v>
      </c>
      <c r="CI921" t="e">
        <f t="shared" si="1026"/>
        <v>#N/A</v>
      </c>
      <c r="CJ921" t="e">
        <f t="shared" si="1027"/>
        <v>#N/A</v>
      </c>
      <c r="CK921" t="e">
        <f t="shared" si="1028"/>
        <v>#N/A</v>
      </c>
      <c r="CL921" t="e">
        <f t="shared" si="1029"/>
        <v>#N/A</v>
      </c>
      <c r="CM921" t="e">
        <f t="shared" si="1030"/>
        <v>#N/A</v>
      </c>
      <c r="CN921" t="e">
        <f t="shared" si="1031"/>
        <v>#N/A</v>
      </c>
      <c r="CO921" t="e">
        <f t="shared" si="1032"/>
        <v>#N/A</v>
      </c>
      <c r="CP921" t="e">
        <f t="shared" si="1033"/>
        <v>#N/A</v>
      </c>
      <c r="CQ921" t="e">
        <f t="shared" si="1034"/>
        <v>#N/A</v>
      </c>
      <c r="CR921" t="e">
        <f t="shared" si="1035"/>
        <v>#N/A</v>
      </c>
      <c r="CS921" t="e">
        <f t="shared" si="1036"/>
        <v>#N/A</v>
      </c>
      <c r="CT921" t="e">
        <f t="shared" si="1037"/>
        <v>#N/A</v>
      </c>
      <c r="CU921" t="e">
        <f t="shared" si="1038"/>
        <v>#N/A</v>
      </c>
      <c r="CV921" t="e">
        <f t="shared" si="1039"/>
        <v>#N/A</v>
      </c>
      <c r="CW921" t="e">
        <f t="shared" si="1040"/>
        <v>#N/A</v>
      </c>
      <c r="CX921" t="e">
        <f t="shared" si="1041"/>
        <v>#N/A</v>
      </c>
      <c r="CY921" t="e">
        <f t="shared" si="1042"/>
        <v>#N/A</v>
      </c>
      <c r="CZ921" t="e">
        <f t="shared" si="1043"/>
        <v>#N/A</v>
      </c>
      <c r="DA921" t="e">
        <f t="shared" si="1044"/>
        <v>#N/A</v>
      </c>
      <c r="DB921" t="e">
        <f t="shared" si="1045"/>
        <v>#N/A</v>
      </c>
      <c r="DC921" t="e">
        <f t="shared" si="1046"/>
        <v>#N/A</v>
      </c>
      <c r="DD921" t="e">
        <f t="shared" si="1047"/>
        <v>#N/A</v>
      </c>
      <c r="DE921" t="e">
        <f t="shared" si="1048"/>
        <v>#N/A</v>
      </c>
      <c r="DF921" t="e">
        <f t="shared" si="1049"/>
        <v>#N/A</v>
      </c>
    </row>
    <row r="922" spans="1:110" x14ac:dyDescent="0.25">
      <c r="A922" s="4">
        <f>raw!$A923:$A923</f>
        <v>0</v>
      </c>
      <c r="B922" s="6">
        <f>raw!$B923:$B923</f>
        <v>0</v>
      </c>
      <c r="D922" t="e">
        <f>IF(score!$C922=".",".",IF(score!$C922=0,"1",IF(score!$C922=25,"0",IF(score!$C922=50,"0",IF(score!$C922=75,"0",IF(score!$C922=100,"0"))))))</f>
        <v>#N/A</v>
      </c>
      <c r="E922" t="e">
        <f>IF(score!$C922=".",".",IF(score!$C922=0,"0",IF(score!$C922=25,"1",IF(score!$C922=50,"0",IF(score!$C922=75,"0",IF(score!$C922=100,"0"))))))</f>
        <v>#N/A</v>
      </c>
      <c r="F922" t="e">
        <f>IF(score!$C922=".",".",IF(score!$C922=0,"0",IF(score!$C922=25,"0",IF(score!$C922=50,"1",IF(score!$C922=75,"0",IF(score!$C922=100,"0"))))))</f>
        <v>#N/A</v>
      </c>
      <c r="G922" t="e">
        <f>IF(score!$C922=".",".",IF(score!$C922=0,"0",IF(score!$C922=25,"0",IF(score!$C922=50,"0",IF(score!$C922=75,"1",IF(score!$C922=100,"0"))))))</f>
        <v>#N/A</v>
      </c>
      <c r="H922" t="e">
        <f>IF(score!$D922=".",".",IF(score!$D922=0,"1",IF(score!$D922=50,"0",IF(score!$D922=100,"0"))))</f>
        <v>#N/A</v>
      </c>
      <c r="I922" t="e">
        <f>IF(score!$D922=".",".",IF(score!$D922=0,"0",IF(score!$D922=50,"1",IF(score!$D922=100,"0"))))</f>
        <v>#N/A</v>
      </c>
      <c r="J922" t="e">
        <f>IF(score!$E922=".",".",IF(score!$E922=0,"1",IF(score!$E922=50,"0",IF(score!$E922=100,"0"))))</f>
        <v>#N/A</v>
      </c>
      <c r="K922" t="e">
        <f>IF(score!$E922=".",".",IF(score!$E922=0,"0",IF(score!$E922=50,"1",IF(score!$E922=100,"0"))))</f>
        <v>#N/A</v>
      </c>
      <c r="L922" t="e">
        <f>IF(score!$F922=".",".",IF(score!$F922=0,"1",IF(score!$F922=100,"0")))</f>
        <v>#N/A</v>
      </c>
      <c r="M922" t="e">
        <f>IF(score!$G922=".",".",IF(score!$G922=0,"1",IF(score!$G922=100,"0")))</f>
        <v>#N/A</v>
      </c>
      <c r="N922" t="e">
        <f>IF(score!$H922=".",".",IF(score!$H922=0,"1",IF(score!$H922=100,"0")))</f>
        <v>#N/A</v>
      </c>
      <c r="O922" t="e">
        <f>IF(score!$I922=".",".",IF(score!$I922=0,"1",IF(score!$I922=50,"0",IF(score!$I922=100,"0"))))</f>
        <v>#N/A</v>
      </c>
      <c r="P922" t="e">
        <f>IF(score!$J922=".",".",IF(score!$J922=0,"1",IF(score!$J922=25,"0",IF(score!$J922=50,"0",IF(score!$J922=75,"0",IF(score!$J922=100,"0"))))))</f>
        <v>#N/A</v>
      </c>
      <c r="Q922" t="e">
        <f>IF(score!$J922=".",".",IF(score!$J922=0,"0",IF(score!$J922=25,"1",IF(score!$J922=50,"0",IF(score!$J922=75,"0",IF(score!$J922=100,"0"))))))</f>
        <v>#N/A</v>
      </c>
      <c r="R922" t="e">
        <f>IF(score!$J922=".",".",IF(score!$J922=0,"0",IF(score!$J922=25,"0",IF(score!$J922=50,"1",IF(score!$J922=75,"0",IF(score!$J922=100,"0"))))))</f>
        <v>#N/A</v>
      </c>
      <c r="S922" t="e">
        <f>IF(score!$J922=".",".",IF(score!$J922=0,"0",IF(score!$J922=25,"0",IF(score!$J922=50,"0",IF(score!$J922=75,"1",IF(score!$J922=100,"0"))))))</f>
        <v>#N/A</v>
      </c>
      <c r="T922" t="e">
        <f>IF(score!$K922=".",".",IF(score!$K922=0,"1",IF(score!$K922=20,"0",IF(score!$K922=40,"0",IF(score!$K922=60,"0",IF(score!$K922=80,"0",IF(score!$K922=100,"0")))))))</f>
        <v>#N/A</v>
      </c>
      <c r="U922" t="e">
        <f>IF(score!$K922=".",".",IF(score!$K922=0,"0",IF(score!$K922=20,"1",IF(score!$K922=40,"0",IF(score!$K922=60,"0",IF(score!$K922=80,"0",IF(score!$K922=100,"0")))))))</f>
        <v>#N/A</v>
      </c>
      <c r="V922" t="e">
        <f>IF(score!$K922=".",".",IF(score!$K922=0,"0",IF(score!$K922=20,"0",IF(score!$K922=40,"1",IF(score!$K922=60,"0",IF(score!$K922=80,"0",IF(score!$K922=100,"0")))))))</f>
        <v>#N/A</v>
      </c>
      <c r="W922" t="e">
        <f>IF(score!$K922=".",".",IF(score!$K922=0,"0",IF(score!$K922=20,"0",IF(score!$K922=40,"0",IF(score!$K922=60,"1",IF(score!$K922=80,"0",IF(score!$K922=100,"0")))))))</f>
        <v>#N/A</v>
      </c>
      <c r="X922" t="e">
        <f>IF(score!$K922=".",".",IF(score!$K922=0,"0",IF(score!$K922=20,"0",IF(score!$K922=40,"0",IF(score!$K922=60,"0",IF(score!$K922=80,"1",IF(score!$K922=100,"0")))))))</f>
        <v>#N/A</v>
      </c>
      <c r="Y922" t="e">
        <f>IF(score!$L922=".",".",IF(score!$L922=0,"1",IF(score!$L922=20,"0",IF(score!$L922=40,"0",IF(score!$L922=60,"0",IF(score!$L922=80,"0",IF(score!$L922=100,"0")))))))</f>
        <v>#N/A</v>
      </c>
      <c r="Z922" t="e">
        <f>IF(score!$L922=".",".",IF(score!$L922=0,"0",IF(score!$L922=20,"1",IF(score!$L922=40,"0",IF(score!$L922=60,"0",IF(score!$L922=80,"0",IF(score!$L922=100,"0")))))))</f>
        <v>#N/A</v>
      </c>
      <c r="AA922" t="e">
        <f>IF(score!$L922=".",".",IF(score!$L922=0,"0",IF(score!$L922=20,"0",IF(score!$L922=40,"1",IF(score!$L922=60,"0",IF(score!$L922=80,"0",IF(score!$L922=100,"0")))))))</f>
        <v>#N/A</v>
      </c>
      <c r="AB922" t="e">
        <f>IF(score!$L922=".",".",IF(score!$L922=0,"0",IF(score!$L922=20,"0",IF(score!$L922=40,"0",IF(score!$L922=60,"1",IF(score!$L922=80,"0",IF(score!$L922=100,"0")))))))</f>
        <v>#N/A</v>
      </c>
      <c r="AC922" t="e">
        <f>IF(score!$L922=".",".",IF(score!$L922=0,"0",IF(score!$L922=20,"0",IF(score!$L922=40,"0",IF(score!$L922=60,"0",IF(score!$L922=80,"1",IF(score!L922=100,"0")))))))</f>
        <v>#N/A</v>
      </c>
      <c r="AD922" t="e">
        <f>IF(score!$M922=".",".",IF(score!$M922=0,"1",IF(score!$M922=20,"0",IF(score!$M922=40,"0",IF(score!$M922=60,"0",IF(score!$M922=80,"0",IF(score!$M922=100,"0")))))))</f>
        <v>#N/A</v>
      </c>
      <c r="AE922" t="e">
        <f>IF(score!$M922=".",".",IF(score!$M922=0,"0",IF(score!$M922=20,"1",IF(score!$M922=40,"0",IF(score!$M922=60,"0",IF(score!$M922=80,"0",IF(score!$M922=100,"0")))))))</f>
        <v>#N/A</v>
      </c>
      <c r="AF922" t="e">
        <f>IF(score!$M922=".",".",IF(score!$M922=0,"0",IF(score!$M922=20,"0",IF(score!$M922=40,"1",IF(score!$M922=60,"0",IF(score!$M922=80,"0",IF(score!$M922=100,"0")))))))</f>
        <v>#N/A</v>
      </c>
      <c r="AG922" t="e">
        <f>IF(score!$M922=".",".",IF(score!$M922=0,"0",IF(score!$M922=20,"0",IF(score!$M922=40,"0",IF(score!$M922=60,"1",IF(score!$M922=80,"0",IF(score!$M922=100,"0")))))))</f>
        <v>#N/A</v>
      </c>
      <c r="AH922" t="e">
        <f>IF(score!$M922=".",".",IF(score!$M922=0,"0",IF(score!$M922=20,"0",IF(score!$M922=40,"0",IF(score!$M922=60,"0",IF(score!$M922=80,"1",IF(score!$M922=100,"0")))))))</f>
        <v>#N/A</v>
      </c>
      <c r="AI922" t="e">
        <f>IF(score!$N922=".",".",IF(score!$N922=0,"1",IF(score!$N922=25,"0",IF(score!$N922=50,"0",IF(score!$N922=75,"0",IF(score!$N922=100,"0"))))))</f>
        <v>#N/A</v>
      </c>
      <c r="AJ922" t="e">
        <f>IF(score!$N922=".",".",IF(score!$N922=0,"0",IF(score!$N922=25,"1",IF(score!$N922=50,"0",IF(score!$N922=75,"0",IF(score!$N922=100,"0"))))))</f>
        <v>#N/A</v>
      </c>
      <c r="AK922" t="e">
        <f>IF(score!$N922=".",".",IF(score!$N922=0,"0",IF(score!$N922=25,"0",IF(score!$N922=50,"1",IF(score!$N922=75,"0",IF(score!$N922=100,"0"))))))</f>
        <v>#N/A</v>
      </c>
      <c r="AL922" t="e">
        <f>IF(score!$N922=".",".",IF(score!$N922=0,"0",IF(score!$N922=25,"0",IF(score!$N922=50,"0",IF(score!$N922=75,"1",IF(score!$N922=100,"0"))))))</f>
        <v>#N/A</v>
      </c>
      <c r="AN922" t="e">
        <f t="shared" si="980"/>
        <v>#N/A</v>
      </c>
      <c r="AO922" t="e">
        <f t="shared" si="981"/>
        <v>#N/A</v>
      </c>
      <c r="AP922" t="e">
        <f t="shared" si="982"/>
        <v>#N/A</v>
      </c>
      <c r="AQ922" t="e">
        <f t="shared" si="983"/>
        <v>#N/A</v>
      </c>
      <c r="AR922" t="e">
        <f t="shared" si="984"/>
        <v>#N/A</v>
      </c>
      <c r="AS922" t="e">
        <f t="shared" si="985"/>
        <v>#N/A</v>
      </c>
      <c r="AT922" t="e">
        <f t="shared" si="986"/>
        <v>#N/A</v>
      </c>
      <c r="AU922" t="e">
        <f t="shared" si="987"/>
        <v>#N/A</v>
      </c>
      <c r="AV922" t="e">
        <f t="shared" si="988"/>
        <v>#N/A</v>
      </c>
      <c r="AW922" t="e">
        <f t="shared" si="989"/>
        <v>#N/A</v>
      </c>
      <c r="AX922" t="e">
        <f t="shared" si="990"/>
        <v>#N/A</v>
      </c>
      <c r="AY922" t="e">
        <f t="shared" si="991"/>
        <v>#N/A</v>
      </c>
      <c r="AZ922" t="e">
        <f t="shared" si="992"/>
        <v>#N/A</v>
      </c>
      <c r="BA922" t="e">
        <f t="shared" si="993"/>
        <v>#N/A</v>
      </c>
      <c r="BB922" t="e">
        <f t="shared" si="994"/>
        <v>#N/A</v>
      </c>
      <c r="BC922" t="e">
        <f t="shared" si="995"/>
        <v>#N/A</v>
      </c>
      <c r="BD922" t="e">
        <f t="shared" si="996"/>
        <v>#N/A</v>
      </c>
      <c r="BE922" t="e">
        <f t="shared" si="997"/>
        <v>#N/A</v>
      </c>
      <c r="BF922" t="e">
        <f t="shared" si="998"/>
        <v>#N/A</v>
      </c>
      <c r="BG922" t="e">
        <f t="shared" si="999"/>
        <v>#N/A</v>
      </c>
      <c r="BH922" t="e">
        <f t="shared" si="1000"/>
        <v>#N/A</v>
      </c>
      <c r="BI922" t="e">
        <f t="shared" si="1001"/>
        <v>#N/A</v>
      </c>
      <c r="BJ922" t="e">
        <f t="shared" si="1002"/>
        <v>#N/A</v>
      </c>
      <c r="BK922" t="e">
        <f t="shared" si="1003"/>
        <v>#N/A</v>
      </c>
      <c r="BL922" t="e">
        <f t="shared" si="1004"/>
        <v>#N/A</v>
      </c>
      <c r="BM922" t="e">
        <f t="shared" si="1005"/>
        <v>#N/A</v>
      </c>
      <c r="BN922" t="e">
        <f t="shared" si="1006"/>
        <v>#N/A</v>
      </c>
      <c r="BO922" t="e">
        <f t="shared" si="1007"/>
        <v>#N/A</v>
      </c>
      <c r="BP922" t="e">
        <f t="shared" si="1008"/>
        <v>#N/A</v>
      </c>
      <c r="BQ922" t="e">
        <f t="shared" si="1009"/>
        <v>#N/A</v>
      </c>
      <c r="BR922" t="e">
        <f t="shared" si="1010"/>
        <v>#N/A</v>
      </c>
      <c r="BS922" t="e">
        <f t="shared" si="1011"/>
        <v>#N/A</v>
      </c>
      <c r="BT922" t="e">
        <f t="shared" si="1012"/>
        <v>#N/A</v>
      </c>
      <c r="BU922" t="e">
        <f t="shared" si="1013"/>
        <v>#N/A</v>
      </c>
      <c r="BV922" t="e">
        <f t="shared" si="1014"/>
        <v>#N/A</v>
      </c>
      <c r="BX922" t="e">
        <f t="shared" si="1015"/>
        <v>#N/A</v>
      </c>
      <c r="BY922" t="e">
        <f t="shared" si="1016"/>
        <v>#N/A</v>
      </c>
      <c r="BZ922" t="e">
        <f t="shared" si="1017"/>
        <v>#N/A</v>
      </c>
      <c r="CA922" t="e">
        <f t="shared" si="1018"/>
        <v>#N/A</v>
      </c>
      <c r="CB922" t="e">
        <f t="shared" si="1019"/>
        <v>#N/A</v>
      </c>
      <c r="CC922" t="e">
        <f t="shared" si="1020"/>
        <v>#N/A</v>
      </c>
      <c r="CD922" t="e">
        <f t="shared" si="1021"/>
        <v>#N/A</v>
      </c>
      <c r="CE922" t="e">
        <f t="shared" si="1022"/>
        <v>#N/A</v>
      </c>
      <c r="CF922" t="e">
        <f t="shared" si="1023"/>
        <v>#N/A</v>
      </c>
      <c r="CG922" t="e">
        <f t="shared" si="1024"/>
        <v>#N/A</v>
      </c>
      <c r="CH922" t="e">
        <f t="shared" si="1025"/>
        <v>#N/A</v>
      </c>
      <c r="CI922" t="e">
        <f t="shared" si="1026"/>
        <v>#N/A</v>
      </c>
      <c r="CJ922" t="e">
        <f t="shared" si="1027"/>
        <v>#N/A</v>
      </c>
      <c r="CK922" t="e">
        <f t="shared" si="1028"/>
        <v>#N/A</v>
      </c>
      <c r="CL922" t="e">
        <f t="shared" si="1029"/>
        <v>#N/A</v>
      </c>
      <c r="CM922" t="e">
        <f t="shared" si="1030"/>
        <v>#N/A</v>
      </c>
      <c r="CN922" t="e">
        <f t="shared" si="1031"/>
        <v>#N/A</v>
      </c>
      <c r="CO922" t="e">
        <f t="shared" si="1032"/>
        <v>#N/A</v>
      </c>
      <c r="CP922" t="e">
        <f t="shared" si="1033"/>
        <v>#N/A</v>
      </c>
      <c r="CQ922" t="e">
        <f t="shared" si="1034"/>
        <v>#N/A</v>
      </c>
      <c r="CR922" t="e">
        <f t="shared" si="1035"/>
        <v>#N/A</v>
      </c>
      <c r="CS922" t="e">
        <f t="shared" si="1036"/>
        <v>#N/A</v>
      </c>
      <c r="CT922" t="e">
        <f t="shared" si="1037"/>
        <v>#N/A</v>
      </c>
      <c r="CU922" t="e">
        <f t="shared" si="1038"/>
        <v>#N/A</v>
      </c>
      <c r="CV922" t="e">
        <f t="shared" si="1039"/>
        <v>#N/A</v>
      </c>
      <c r="CW922" t="e">
        <f t="shared" si="1040"/>
        <v>#N/A</v>
      </c>
      <c r="CX922" t="e">
        <f t="shared" si="1041"/>
        <v>#N/A</v>
      </c>
      <c r="CY922" t="e">
        <f t="shared" si="1042"/>
        <v>#N/A</v>
      </c>
      <c r="CZ922" t="e">
        <f t="shared" si="1043"/>
        <v>#N/A</v>
      </c>
      <c r="DA922" t="e">
        <f t="shared" si="1044"/>
        <v>#N/A</v>
      </c>
      <c r="DB922" t="e">
        <f t="shared" si="1045"/>
        <v>#N/A</v>
      </c>
      <c r="DC922" t="e">
        <f t="shared" si="1046"/>
        <v>#N/A</v>
      </c>
      <c r="DD922" t="e">
        <f t="shared" si="1047"/>
        <v>#N/A</v>
      </c>
      <c r="DE922" t="e">
        <f t="shared" si="1048"/>
        <v>#N/A</v>
      </c>
      <c r="DF922" t="e">
        <f t="shared" si="1049"/>
        <v>#N/A</v>
      </c>
    </row>
    <row r="923" spans="1:110" x14ac:dyDescent="0.25">
      <c r="A923" s="4">
        <f>raw!$A924:$A924</f>
        <v>0</v>
      </c>
      <c r="B923" s="6">
        <f>raw!$B924:$B924</f>
        <v>0</v>
      </c>
      <c r="D923" t="e">
        <f>IF(score!$C923=".",".",IF(score!$C923=0,"1",IF(score!$C923=25,"0",IF(score!$C923=50,"0",IF(score!$C923=75,"0",IF(score!$C923=100,"0"))))))</f>
        <v>#N/A</v>
      </c>
      <c r="E923" t="e">
        <f>IF(score!$C923=".",".",IF(score!$C923=0,"0",IF(score!$C923=25,"1",IF(score!$C923=50,"0",IF(score!$C923=75,"0",IF(score!$C923=100,"0"))))))</f>
        <v>#N/A</v>
      </c>
      <c r="F923" t="e">
        <f>IF(score!$C923=".",".",IF(score!$C923=0,"0",IF(score!$C923=25,"0",IF(score!$C923=50,"1",IF(score!$C923=75,"0",IF(score!$C923=100,"0"))))))</f>
        <v>#N/A</v>
      </c>
      <c r="G923" t="e">
        <f>IF(score!$C923=".",".",IF(score!$C923=0,"0",IF(score!$C923=25,"0",IF(score!$C923=50,"0",IF(score!$C923=75,"1",IF(score!$C923=100,"0"))))))</f>
        <v>#N/A</v>
      </c>
      <c r="H923" t="e">
        <f>IF(score!$D923=".",".",IF(score!$D923=0,"1",IF(score!$D923=50,"0",IF(score!$D923=100,"0"))))</f>
        <v>#N/A</v>
      </c>
      <c r="I923" t="e">
        <f>IF(score!$D923=".",".",IF(score!$D923=0,"0",IF(score!$D923=50,"1",IF(score!$D923=100,"0"))))</f>
        <v>#N/A</v>
      </c>
      <c r="J923" t="e">
        <f>IF(score!$E923=".",".",IF(score!$E923=0,"1",IF(score!$E923=50,"0",IF(score!$E923=100,"0"))))</f>
        <v>#N/A</v>
      </c>
      <c r="K923" t="e">
        <f>IF(score!$E923=".",".",IF(score!$E923=0,"0",IF(score!$E923=50,"1",IF(score!$E923=100,"0"))))</f>
        <v>#N/A</v>
      </c>
      <c r="L923" t="e">
        <f>IF(score!$F923=".",".",IF(score!$F923=0,"1",IF(score!$F923=100,"0")))</f>
        <v>#N/A</v>
      </c>
      <c r="M923" t="e">
        <f>IF(score!$G923=".",".",IF(score!$G923=0,"1",IF(score!$G923=100,"0")))</f>
        <v>#N/A</v>
      </c>
      <c r="N923" t="e">
        <f>IF(score!$H923=".",".",IF(score!$H923=0,"1",IF(score!$H923=100,"0")))</f>
        <v>#N/A</v>
      </c>
      <c r="O923" t="e">
        <f>IF(score!$I923=".",".",IF(score!$I923=0,"1",IF(score!$I923=50,"0",IF(score!$I923=100,"0"))))</f>
        <v>#N/A</v>
      </c>
      <c r="P923" t="e">
        <f>IF(score!$J923=".",".",IF(score!$J923=0,"1",IF(score!$J923=25,"0",IF(score!$J923=50,"0",IF(score!$J923=75,"0",IF(score!$J923=100,"0"))))))</f>
        <v>#N/A</v>
      </c>
      <c r="Q923" t="e">
        <f>IF(score!$J923=".",".",IF(score!$J923=0,"0",IF(score!$J923=25,"1",IF(score!$J923=50,"0",IF(score!$J923=75,"0",IF(score!$J923=100,"0"))))))</f>
        <v>#N/A</v>
      </c>
      <c r="R923" t="e">
        <f>IF(score!$J923=".",".",IF(score!$J923=0,"0",IF(score!$J923=25,"0",IF(score!$J923=50,"1",IF(score!$J923=75,"0",IF(score!$J923=100,"0"))))))</f>
        <v>#N/A</v>
      </c>
      <c r="S923" t="e">
        <f>IF(score!$J923=".",".",IF(score!$J923=0,"0",IF(score!$J923=25,"0",IF(score!$J923=50,"0",IF(score!$J923=75,"1",IF(score!$J923=100,"0"))))))</f>
        <v>#N/A</v>
      </c>
      <c r="T923" t="e">
        <f>IF(score!$K923=".",".",IF(score!$K923=0,"1",IF(score!$K923=20,"0",IF(score!$K923=40,"0",IF(score!$K923=60,"0",IF(score!$K923=80,"0",IF(score!$K923=100,"0")))))))</f>
        <v>#N/A</v>
      </c>
      <c r="U923" t="e">
        <f>IF(score!$K923=".",".",IF(score!$K923=0,"0",IF(score!$K923=20,"1",IF(score!$K923=40,"0",IF(score!$K923=60,"0",IF(score!$K923=80,"0",IF(score!$K923=100,"0")))))))</f>
        <v>#N/A</v>
      </c>
      <c r="V923" t="e">
        <f>IF(score!$K923=".",".",IF(score!$K923=0,"0",IF(score!$K923=20,"0",IF(score!$K923=40,"1",IF(score!$K923=60,"0",IF(score!$K923=80,"0",IF(score!$K923=100,"0")))))))</f>
        <v>#N/A</v>
      </c>
      <c r="W923" t="e">
        <f>IF(score!$K923=".",".",IF(score!$K923=0,"0",IF(score!$K923=20,"0",IF(score!$K923=40,"0",IF(score!$K923=60,"1",IF(score!$K923=80,"0",IF(score!$K923=100,"0")))))))</f>
        <v>#N/A</v>
      </c>
      <c r="X923" t="e">
        <f>IF(score!$K923=".",".",IF(score!$K923=0,"0",IF(score!$K923=20,"0",IF(score!$K923=40,"0",IF(score!$K923=60,"0",IF(score!$K923=80,"1",IF(score!$K923=100,"0")))))))</f>
        <v>#N/A</v>
      </c>
      <c r="Y923" t="e">
        <f>IF(score!$L923=".",".",IF(score!$L923=0,"1",IF(score!$L923=20,"0",IF(score!$L923=40,"0",IF(score!$L923=60,"0",IF(score!$L923=80,"0",IF(score!$L923=100,"0")))))))</f>
        <v>#N/A</v>
      </c>
      <c r="Z923" t="e">
        <f>IF(score!$L923=".",".",IF(score!$L923=0,"0",IF(score!$L923=20,"1",IF(score!$L923=40,"0",IF(score!$L923=60,"0",IF(score!$L923=80,"0",IF(score!$L923=100,"0")))))))</f>
        <v>#N/A</v>
      </c>
      <c r="AA923" t="e">
        <f>IF(score!$L923=".",".",IF(score!$L923=0,"0",IF(score!$L923=20,"0",IF(score!$L923=40,"1",IF(score!$L923=60,"0",IF(score!$L923=80,"0",IF(score!$L923=100,"0")))))))</f>
        <v>#N/A</v>
      </c>
      <c r="AB923" t="e">
        <f>IF(score!$L923=".",".",IF(score!$L923=0,"0",IF(score!$L923=20,"0",IF(score!$L923=40,"0",IF(score!$L923=60,"1",IF(score!$L923=80,"0",IF(score!$L923=100,"0")))))))</f>
        <v>#N/A</v>
      </c>
      <c r="AC923" t="e">
        <f>IF(score!$L923=".",".",IF(score!$L923=0,"0",IF(score!$L923=20,"0",IF(score!$L923=40,"0",IF(score!$L923=60,"0",IF(score!$L923=80,"1",IF(score!L923=100,"0")))))))</f>
        <v>#N/A</v>
      </c>
      <c r="AD923" t="e">
        <f>IF(score!$M923=".",".",IF(score!$M923=0,"1",IF(score!$M923=20,"0",IF(score!$M923=40,"0",IF(score!$M923=60,"0",IF(score!$M923=80,"0",IF(score!$M923=100,"0")))))))</f>
        <v>#N/A</v>
      </c>
      <c r="AE923" t="e">
        <f>IF(score!$M923=".",".",IF(score!$M923=0,"0",IF(score!$M923=20,"1",IF(score!$M923=40,"0",IF(score!$M923=60,"0",IF(score!$M923=80,"0",IF(score!$M923=100,"0")))))))</f>
        <v>#N/A</v>
      </c>
      <c r="AF923" t="e">
        <f>IF(score!$M923=".",".",IF(score!$M923=0,"0",IF(score!$M923=20,"0",IF(score!$M923=40,"1",IF(score!$M923=60,"0",IF(score!$M923=80,"0",IF(score!$M923=100,"0")))))))</f>
        <v>#N/A</v>
      </c>
      <c r="AG923" t="e">
        <f>IF(score!$M923=".",".",IF(score!$M923=0,"0",IF(score!$M923=20,"0",IF(score!$M923=40,"0",IF(score!$M923=60,"1",IF(score!$M923=80,"0",IF(score!$M923=100,"0")))))))</f>
        <v>#N/A</v>
      </c>
      <c r="AH923" t="e">
        <f>IF(score!$M923=".",".",IF(score!$M923=0,"0",IF(score!$M923=20,"0",IF(score!$M923=40,"0",IF(score!$M923=60,"0",IF(score!$M923=80,"1",IF(score!$M923=100,"0")))))))</f>
        <v>#N/A</v>
      </c>
      <c r="AI923" t="e">
        <f>IF(score!$N923=".",".",IF(score!$N923=0,"1",IF(score!$N923=25,"0",IF(score!$N923=50,"0",IF(score!$N923=75,"0",IF(score!$N923=100,"0"))))))</f>
        <v>#N/A</v>
      </c>
      <c r="AJ923" t="e">
        <f>IF(score!$N923=".",".",IF(score!$N923=0,"0",IF(score!$N923=25,"1",IF(score!$N923=50,"0",IF(score!$N923=75,"0",IF(score!$N923=100,"0"))))))</f>
        <v>#N/A</v>
      </c>
      <c r="AK923" t="e">
        <f>IF(score!$N923=".",".",IF(score!$N923=0,"0",IF(score!$N923=25,"0",IF(score!$N923=50,"1",IF(score!$N923=75,"0",IF(score!$N923=100,"0"))))))</f>
        <v>#N/A</v>
      </c>
      <c r="AL923" t="e">
        <f>IF(score!$N923=".",".",IF(score!$N923=0,"0",IF(score!$N923=25,"0",IF(score!$N923=50,"0",IF(score!$N923=75,"1",IF(score!$N923=100,"0"))))))</f>
        <v>#N/A</v>
      </c>
      <c r="AN923" t="e">
        <f t="shared" si="980"/>
        <v>#N/A</v>
      </c>
      <c r="AO923" t="e">
        <f t="shared" si="981"/>
        <v>#N/A</v>
      </c>
      <c r="AP923" t="e">
        <f t="shared" si="982"/>
        <v>#N/A</v>
      </c>
      <c r="AQ923" t="e">
        <f t="shared" si="983"/>
        <v>#N/A</v>
      </c>
      <c r="AR923" t="e">
        <f t="shared" si="984"/>
        <v>#N/A</v>
      </c>
      <c r="AS923" t="e">
        <f t="shared" si="985"/>
        <v>#N/A</v>
      </c>
      <c r="AT923" t="e">
        <f t="shared" si="986"/>
        <v>#N/A</v>
      </c>
      <c r="AU923" t="e">
        <f t="shared" si="987"/>
        <v>#N/A</v>
      </c>
      <c r="AV923" t="e">
        <f t="shared" si="988"/>
        <v>#N/A</v>
      </c>
      <c r="AW923" t="e">
        <f t="shared" si="989"/>
        <v>#N/A</v>
      </c>
      <c r="AX923" t="e">
        <f t="shared" si="990"/>
        <v>#N/A</v>
      </c>
      <c r="AY923" t="e">
        <f t="shared" si="991"/>
        <v>#N/A</v>
      </c>
      <c r="AZ923" t="e">
        <f t="shared" si="992"/>
        <v>#N/A</v>
      </c>
      <c r="BA923" t="e">
        <f t="shared" si="993"/>
        <v>#N/A</v>
      </c>
      <c r="BB923" t="e">
        <f t="shared" si="994"/>
        <v>#N/A</v>
      </c>
      <c r="BC923" t="e">
        <f t="shared" si="995"/>
        <v>#N/A</v>
      </c>
      <c r="BD923" t="e">
        <f t="shared" si="996"/>
        <v>#N/A</v>
      </c>
      <c r="BE923" t="e">
        <f t="shared" si="997"/>
        <v>#N/A</v>
      </c>
      <c r="BF923" t="e">
        <f t="shared" si="998"/>
        <v>#N/A</v>
      </c>
      <c r="BG923" t="e">
        <f t="shared" si="999"/>
        <v>#N/A</v>
      </c>
      <c r="BH923" t="e">
        <f t="shared" si="1000"/>
        <v>#N/A</v>
      </c>
      <c r="BI923" t="e">
        <f t="shared" si="1001"/>
        <v>#N/A</v>
      </c>
      <c r="BJ923" t="e">
        <f t="shared" si="1002"/>
        <v>#N/A</v>
      </c>
      <c r="BK923" t="e">
        <f t="shared" si="1003"/>
        <v>#N/A</v>
      </c>
      <c r="BL923" t="e">
        <f t="shared" si="1004"/>
        <v>#N/A</v>
      </c>
      <c r="BM923" t="e">
        <f t="shared" si="1005"/>
        <v>#N/A</v>
      </c>
      <c r="BN923" t="e">
        <f t="shared" si="1006"/>
        <v>#N/A</v>
      </c>
      <c r="BO923" t="e">
        <f t="shared" si="1007"/>
        <v>#N/A</v>
      </c>
      <c r="BP923" t="e">
        <f t="shared" si="1008"/>
        <v>#N/A</v>
      </c>
      <c r="BQ923" t="e">
        <f t="shared" si="1009"/>
        <v>#N/A</v>
      </c>
      <c r="BR923" t="e">
        <f t="shared" si="1010"/>
        <v>#N/A</v>
      </c>
      <c r="BS923" t="e">
        <f t="shared" si="1011"/>
        <v>#N/A</v>
      </c>
      <c r="BT923" t="e">
        <f t="shared" si="1012"/>
        <v>#N/A</v>
      </c>
      <c r="BU923" t="e">
        <f t="shared" si="1013"/>
        <v>#N/A</v>
      </c>
      <c r="BV923" t="e">
        <f t="shared" si="1014"/>
        <v>#N/A</v>
      </c>
      <c r="BX923" t="e">
        <f t="shared" si="1015"/>
        <v>#N/A</v>
      </c>
      <c r="BY923" t="e">
        <f t="shared" si="1016"/>
        <v>#N/A</v>
      </c>
      <c r="BZ923" t="e">
        <f t="shared" si="1017"/>
        <v>#N/A</v>
      </c>
      <c r="CA923" t="e">
        <f t="shared" si="1018"/>
        <v>#N/A</v>
      </c>
      <c r="CB923" t="e">
        <f t="shared" si="1019"/>
        <v>#N/A</v>
      </c>
      <c r="CC923" t="e">
        <f t="shared" si="1020"/>
        <v>#N/A</v>
      </c>
      <c r="CD923" t="e">
        <f t="shared" si="1021"/>
        <v>#N/A</v>
      </c>
      <c r="CE923" t="e">
        <f t="shared" si="1022"/>
        <v>#N/A</v>
      </c>
      <c r="CF923" t="e">
        <f t="shared" si="1023"/>
        <v>#N/A</v>
      </c>
      <c r="CG923" t="e">
        <f t="shared" si="1024"/>
        <v>#N/A</v>
      </c>
      <c r="CH923" t="e">
        <f t="shared" si="1025"/>
        <v>#N/A</v>
      </c>
      <c r="CI923" t="e">
        <f t="shared" si="1026"/>
        <v>#N/A</v>
      </c>
      <c r="CJ923" t="e">
        <f t="shared" si="1027"/>
        <v>#N/A</v>
      </c>
      <c r="CK923" t="e">
        <f t="shared" si="1028"/>
        <v>#N/A</v>
      </c>
      <c r="CL923" t="e">
        <f t="shared" si="1029"/>
        <v>#N/A</v>
      </c>
      <c r="CM923" t="e">
        <f t="shared" si="1030"/>
        <v>#N/A</v>
      </c>
      <c r="CN923" t="e">
        <f t="shared" si="1031"/>
        <v>#N/A</v>
      </c>
      <c r="CO923" t="e">
        <f t="shared" si="1032"/>
        <v>#N/A</v>
      </c>
      <c r="CP923" t="e">
        <f t="shared" si="1033"/>
        <v>#N/A</v>
      </c>
      <c r="CQ923" t="e">
        <f t="shared" si="1034"/>
        <v>#N/A</v>
      </c>
      <c r="CR923" t="e">
        <f t="shared" si="1035"/>
        <v>#N/A</v>
      </c>
      <c r="CS923" t="e">
        <f t="shared" si="1036"/>
        <v>#N/A</v>
      </c>
      <c r="CT923" t="e">
        <f t="shared" si="1037"/>
        <v>#N/A</v>
      </c>
      <c r="CU923" t="e">
        <f t="shared" si="1038"/>
        <v>#N/A</v>
      </c>
      <c r="CV923" t="e">
        <f t="shared" si="1039"/>
        <v>#N/A</v>
      </c>
      <c r="CW923" t="e">
        <f t="shared" si="1040"/>
        <v>#N/A</v>
      </c>
      <c r="CX923" t="e">
        <f t="shared" si="1041"/>
        <v>#N/A</v>
      </c>
      <c r="CY923" t="e">
        <f t="shared" si="1042"/>
        <v>#N/A</v>
      </c>
      <c r="CZ923" t="e">
        <f t="shared" si="1043"/>
        <v>#N/A</v>
      </c>
      <c r="DA923" t="e">
        <f t="shared" si="1044"/>
        <v>#N/A</v>
      </c>
      <c r="DB923" t="e">
        <f t="shared" si="1045"/>
        <v>#N/A</v>
      </c>
      <c r="DC923" t="e">
        <f t="shared" si="1046"/>
        <v>#N/A</v>
      </c>
      <c r="DD923" t="e">
        <f t="shared" si="1047"/>
        <v>#N/A</v>
      </c>
      <c r="DE923" t="e">
        <f t="shared" si="1048"/>
        <v>#N/A</v>
      </c>
      <c r="DF923" t="e">
        <f t="shared" si="1049"/>
        <v>#N/A</v>
      </c>
    </row>
    <row r="924" spans="1:110" x14ac:dyDescent="0.25">
      <c r="A924" s="4">
        <f>raw!$A925:$A925</f>
        <v>0</v>
      </c>
      <c r="B924" s="6">
        <f>raw!$B925:$B925</f>
        <v>0</v>
      </c>
      <c r="D924" t="e">
        <f>IF(score!$C924=".",".",IF(score!$C924=0,"1",IF(score!$C924=25,"0",IF(score!$C924=50,"0",IF(score!$C924=75,"0",IF(score!$C924=100,"0"))))))</f>
        <v>#N/A</v>
      </c>
      <c r="E924" t="e">
        <f>IF(score!$C924=".",".",IF(score!$C924=0,"0",IF(score!$C924=25,"1",IF(score!$C924=50,"0",IF(score!$C924=75,"0",IF(score!$C924=100,"0"))))))</f>
        <v>#N/A</v>
      </c>
      <c r="F924" t="e">
        <f>IF(score!$C924=".",".",IF(score!$C924=0,"0",IF(score!$C924=25,"0",IF(score!$C924=50,"1",IF(score!$C924=75,"0",IF(score!$C924=100,"0"))))))</f>
        <v>#N/A</v>
      </c>
      <c r="G924" t="e">
        <f>IF(score!$C924=".",".",IF(score!$C924=0,"0",IF(score!$C924=25,"0",IF(score!$C924=50,"0",IF(score!$C924=75,"1",IF(score!$C924=100,"0"))))))</f>
        <v>#N/A</v>
      </c>
      <c r="H924" t="e">
        <f>IF(score!$D924=".",".",IF(score!$D924=0,"1",IF(score!$D924=50,"0",IF(score!$D924=100,"0"))))</f>
        <v>#N/A</v>
      </c>
      <c r="I924" t="e">
        <f>IF(score!$D924=".",".",IF(score!$D924=0,"0",IF(score!$D924=50,"1",IF(score!$D924=100,"0"))))</f>
        <v>#N/A</v>
      </c>
      <c r="J924" t="e">
        <f>IF(score!$E924=".",".",IF(score!$E924=0,"1",IF(score!$E924=50,"0",IF(score!$E924=100,"0"))))</f>
        <v>#N/A</v>
      </c>
      <c r="K924" t="e">
        <f>IF(score!$E924=".",".",IF(score!$E924=0,"0",IF(score!$E924=50,"1",IF(score!$E924=100,"0"))))</f>
        <v>#N/A</v>
      </c>
      <c r="L924" t="e">
        <f>IF(score!$F924=".",".",IF(score!$F924=0,"1",IF(score!$F924=100,"0")))</f>
        <v>#N/A</v>
      </c>
      <c r="M924" t="e">
        <f>IF(score!$G924=".",".",IF(score!$G924=0,"1",IF(score!$G924=100,"0")))</f>
        <v>#N/A</v>
      </c>
      <c r="N924" t="e">
        <f>IF(score!$H924=".",".",IF(score!$H924=0,"1",IF(score!$H924=100,"0")))</f>
        <v>#N/A</v>
      </c>
      <c r="O924" t="e">
        <f>IF(score!$I924=".",".",IF(score!$I924=0,"1",IF(score!$I924=50,"0",IF(score!$I924=100,"0"))))</f>
        <v>#N/A</v>
      </c>
      <c r="P924" t="e">
        <f>IF(score!$J924=".",".",IF(score!$J924=0,"1",IF(score!$J924=25,"0",IF(score!$J924=50,"0",IF(score!$J924=75,"0",IF(score!$J924=100,"0"))))))</f>
        <v>#N/A</v>
      </c>
      <c r="Q924" t="e">
        <f>IF(score!$J924=".",".",IF(score!$J924=0,"0",IF(score!$J924=25,"1",IF(score!$J924=50,"0",IF(score!$J924=75,"0",IF(score!$J924=100,"0"))))))</f>
        <v>#N/A</v>
      </c>
      <c r="R924" t="e">
        <f>IF(score!$J924=".",".",IF(score!$J924=0,"0",IF(score!$J924=25,"0",IF(score!$J924=50,"1",IF(score!$J924=75,"0",IF(score!$J924=100,"0"))))))</f>
        <v>#N/A</v>
      </c>
      <c r="S924" t="e">
        <f>IF(score!$J924=".",".",IF(score!$J924=0,"0",IF(score!$J924=25,"0",IF(score!$J924=50,"0",IF(score!$J924=75,"1",IF(score!$J924=100,"0"))))))</f>
        <v>#N/A</v>
      </c>
      <c r="T924" t="e">
        <f>IF(score!$K924=".",".",IF(score!$K924=0,"1",IF(score!$K924=20,"0",IF(score!$K924=40,"0",IF(score!$K924=60,"0",IF(score!$K924=80,"0",IF(score!$K924=100,"0")))))))</f>
        <v>#N/A</v>
      </c>
      <c r="U924" t="e">
        <f>IF(score!$K924=".",".",IF(score!$K924=0,"0",IF(score!$K924=20,"1",IF(score!$K924=40,"0",IF(score!$K924=60,"0",IF(score!$K924=80,"0",IF(score!$K924=100,"0")))))))</f>
        <v>#N/A</v>
      </c>
      <c r="V924" t="e">
        <f>IF(score!$K924=".",".",IF(score!$K924=0,"0",IF(score!$K924=20,"0",IF(score!$K924=40,"1",IF(score!$K924=60,"0",IF(score!$K924=80,"0",IF(score!$K924=100,"0")))))))</f>
        <v>#N/A</v>
      </c>
      <c r="W924" t="e">
        <f>IF(score!$K924=".",".",IF(score!$K924=0,"0",IF(score!$K924=20,"0",IF(score!$K924=40,"0",IF(score!$K924=60,"1",IF(score!$K924=80,"0",IF(score!$K924=100,"0")))))))</f>
        <v>#N/A</v>
      </c>
      <c r="X924" t="e">
        <f>IF(score!$K924=".",".",IF(score!$K924=0,"0",IF(score!$K924=20,"0",IF(score!$K924=40,"0",IF(score!$K924=60,"0",IF(score!$K924=80,"1",IF(score!$K924=100,"0")))))))</f>
        <v>#N/A</v>
      </c>
      <c r="Y924" t="e">
        <f>IF(score!$L924=".",".",IF(score!$L924=0,"1",IF(score!$L924=20,"0",IF(score!$L924=40,"0",IF(score!$L924=60,"0",IF(score!$L924=80,"0",IF(score!$L924=100,"0")))))))</f>
        <v>#N/A</v>
      </c>
      <c r="Z924" t="e">
        <f>IF(score!$L924=".",".",IF(score!$L924=0,"0",IF(score!$L924=20,"1",IF(score!$L924=40,"0",IF(score!$L924=60,"0",IF(score!$L924=80,"0",IF(score!$L924=100,"0")))))))</f>
        <v>#N/A</v>
      </c>
      <c r="AA924" t="e">
        <f>IF(score!$L924=".",".",IF(score!$L924=0,"0",IF(score!$L924=20,"0",IF(score!$L924=40,"1",IF(score!$L924=60,"0",IF(score!$L924=80,"0",IF(score!$L924=100,"0")))))))</f>
        <v>#N/A</v>
      </c>
      <c r="AB924" t="e">
        <f>IF(score!$L924=".",".",IF(score!$L924=0,"0",IF(score!$L924=20,"0",IF(score!$L924=40,"0",IF(score!$L924=60,"1",IF(score!$L924=80,"0",IF(score!$L924=100,"0")))))))</f>
        <v>#N/A</v>
      </c>
      <c r="AC924" t="e">
        <f>IF(score!$L924=".",".",IF(score!$L924=0,"0",IF(score!$L924=20,"0",IF(score!$L924=40,"0",IF(score!$L924=60,"0",IF(score!$L924=80,"1",IF(score!L924=100,"0")))))))</f>
        <v>#N/A</v>
      </c>
      <c r="AD924" t="e">
        <f>IF(score!$M924=".",".",IF(score!$M924=0,"1",IF(score!$M924=20,"0",IF(score!$M924=40,"0",IF(score!$M924=60,"0",IF(score!$M924=80,"0",IF(score!$M924=100,"0")))))))</f>
        <v>#N/A</v>
      </c>
      <c r="AE924" t="e">
        <f>IF(score!$M924=".",".",IF(score!$M924=0,"0",IF(score!$M924=20,"1",IF(score!$M924=40,"0",IF(score!$M924=60,"0",IF(score!$M924=80,"0",IF(score!$M924=100,"0")))))))</f>
        <v>#N/A</v>
      </c>
      <c r="AF924" t="e">
        <f>IF(score!$M924=".",".",IF(score!$M924=0,"0",IF(score!$M924=20,"0",IF(score!$M924=40,"1",IF(score!$M924=60,"0",IF(score!$M924=80,"0",IF(score!$M924=100,"0")))))))</f>
        <v>#N/A</v>
      </c>
      <c r="AG924" t="e">
        <f>IF(score!$M924=".",".",IF(score!$M924=0,"0",IF(score!$M924=20,"0",IF(score!$M924=40,"0",IF(score!$M924=60,"1",IF(score!$M924=80,"0",IF(score!$M924=100,"0")))))))</f>
        <v>#N/A</v>
      </c>
      <c r="AH924" t="e">
        <f>IF(score!$M924=".",".",IF(score!$M924=0,"0",IF(score!$M924=20,"0",IF(score!$M924=40,"0",IF(score!$M924=60,"0",IF(score!$M924=80,"1",IF(score!$M924=100,"0")))))))</f>
        <v>#N/A</v>
      </c>
      <c r="AI924" t="e">
        <f>IF(score!$N924=".",".",IF(score!$N924=0,"1",IF(score!$N924=25,"0",IF(score!$N924=50,"0",IF(score!$N924=75,"0",IF(score!$N924=100,"0"))))))</f>
        <v>#N/A</v>
      </c>
      <c r="AJ924" t="e">
        <f>IF(score!$N924=".",".",IF(score!$N924=0,"0",IF(score!$N924=25,"1",IF(score!$N924=50,"0",IF(score!$N924=75,"0",IF(score!$N924=100,"0"))))))</f>
        <v>#N/A</v>
      </c>
      <c r="AK924" t="e">
        <f>IF(score!$N924=".",".",IF(score!$N924=0,"0",IF(score!$N924=25,"0",IF(score!$N924=50,"1",IF(score!$N924=75,"0",IF(score!$N924=100,"0"))))))</f>
        <v>#N/A</v>
      </c>
      <c r="AL924" t="e">
        <f>IF(score!$N924=".",".",IF(score!$N924=0,"0",IF(score!$N924=25,"0",IF(score!$N924=50,"0",IF(score!$N924=75,"1",IF(score!$N924=100,"0"))))))</f>
        <v>#N/A</v>
      </c>
      <c r="AN924" t="e">
        <f t="shared" si="980"/>
        <v>#N/A</v>
      </c>
      <c r="AO924" t="e">
        <f t="shared" si="981"/>
        <v>#N/A</v>
      </c>
      <c r="AP924" t="e">
        <f t="shared" si="982"/>
        <v>#N/A</v>
      </c>
      <c r="AQ924" t="e">
        <f t="shared" si="983"/>
        <v>#N/A</v>
      </c>
      <c r="AR924" t="e">
        <f t="shared" si="984"/>
        <v>#N/A</v>
      </c>
      <c r="AS924" t="e">
        <f t="shared" si="985"/>
        <v>#N/A</v>
      </c>
      <c r="AT924" t="e">
        <f t="shared" si="986"/>
        <v>#N/A</v>
      </c>
      <c r="AU924" t="e">
        <f t="shared" si="987"/>
        <v>#N/A</v>
      </c>
      <c r="AV924" t="e">
        <f t="shared" si="988"/>
        <v>#N/A</v>
      </c>
      <c r="AW924" t="e">
        <f t="shared" si="989"/>
        <v>#N/A</v>
      </c>
      <c r="AX924" t="e">
        <f t="shared" si="990"/>
        <v>#N/A</v>
      </c>
      <c r="AY924" t="e">
        <f t="shared" si="991"/>
        <v>#N/A</v>
      </c>
      <c r="AZ924" t="e">
        <f t="shared" si="992"/>
        <v>#N/A</v>
      </c>
      <c r="BA924" t="e">
        <f t="shared" si="993"/>
        <v>#N/A</v>
      </c>
      <c r="BB924" t="e">
        <f t="shared" si="994"/>
        <v>#N/A</v>
      </c>
      <c r="BC924" t="e">
        <f t="shared" si="995"/>
        <v>#N/A</v>
      </c>
      <c r="BD924" t="e">
        <f t="shared" si="996"/>
        <v>#N/A</v>
      </c>
      <c r="BE924" t="e">
        <f t="shared" si="997"/>
        <v>#N/A</v>
      </c>
      <c r="BF924" t="e">
        <f t="shared" si="998"/>
        <v>#N/A</v>
      </c>
      <c r="BG924" t="e">
        <f t="shared" si="999"/>
        <v>#N/A</v>
      </c>
      <c r="BH924" t="e">
        <f t="shared" si="1000"/>
        <v>#N/A</v>
      </c>
      <c r="BI924" t="e">
        <f t="shared" si="1001"/>
        <v>#N/A</v>
      </c>
      <c r="BJ924" t="e">
        <f t="shared" si="1002"/>
        <v>#N/A</v>
      </c>
      <c r="BK924" t="e">
        <f t="shared" si="1003"/>
        <v>#N/A</v>
      </c>
      <c r="BL924" t="e">
        <f t="shared" si="1004"/>
        <v>#N/A</v>
      </c>
      <c r="BM924" t="e">
        <f t="shared" si="1005"/>
        <v>#N/A</v>
      </c>
      <c r="BN924" t="e">
        <f t="shared" si="1006"/>
        <v>#N/A</v>
      </c>
      <c r="BO924" t="e">
        <f t="shared" si="1007"/>
        <v>#N/A</v>
      </c>
      <c r="BP924" t="e">
        <f t="shared" si="1008"/>
        <v>#N/A</v>
      </c>
      <c r="BQ924" t="e">
        <f t="shared" si="1009"/>
        <v>#N/A</v>
      </c>
      <c r="BR924" t="e">
        <f t="shared" si="1010"/>
        <v>#N/A</v>
      </c>
      <c r="BS924" t="e">
        <f t="shared" si="1011"/>
        <v>#N/A</v>
      </c>
      <c r="BT924" t="e">
        <f t="shared" si="1012"/>
        <v>#N/A</v>
      </c>
      <c r="BU924" t="e">
        <f t="shared" si="1013"/>
        <v>#N/A</v>
      </c>
      <c r="BV924" t="e">
        <f t="shared" si="1014"/>
        <v>#N/A</v>
      </c>
      <c r="BX924" t="e">
        <f t="shared" si="1015"/>
        <v>#N/A</v>
      </c>
      <c r="BY924" t="e">
        <f t="shared" si="1016"/>
        <v>#N/A</v>
      </c>
      <c r="BZ924" t="e">
        <f t="shared" si="1017"/>
        <v>#N/A</v>
      </c>
      <c r="CA924" t="e">
        <f t="shared" si="1018"/>
        <v>#N/A</v>
      </c>
      <c r="CB924" t="e">
        <f t="shared" si="1019"/>
        <v>#N/A</v>
      </c>
      <c r="CC924" t="e">
        <f t="shared" si="1020"/>
        <v>#N/A</v>
      </c>
      <c r="CD924" t="e">
        <f t="shared" si="1021"/>
        <v>#N/A</v>
      </c>
      <c r="CE924" t="e">
        <f t="shared" si="1022"/>
        <v>#N/A</v>
      </c>
      <c r="CF924" t="e">
        <f t="shared" si="1023"/>
        <v>#N/A</v>
      </c>
      <c r="CG924" t="e">
        <f t="shared" si="1024"/>
        <v>#N/A</v>
      </c>
      <c r="CH924" t="e">
        <f t="shared" si="1025"/>
        <v>#N/A</v>
      </c>
      <c r="CI924" t="e">
        <f t="shared" si="1026"/>
        <v>#N/A</v>
      </c>
      <c r="CJ924" t="e">
        <f t="shared" si="1027"/>
        <v>#N/A</v>
      </c>
      <c r="CK924" t="e">
        <f t="shared" si="1028"/>
        <v>#N/A</v>
      </c>
      <c r="CL924" t="e">
        <f t="shared" si="1029"/>
        <v>#N/A</v>
      </c>
      <c r="CM924" t="e">
        <f t="shared" si="1030"/>
        <v>#N/A</v>
      </c>
      <c r="CN924" t="e">
        <f t="shared" si="1031"/>
        <v>#N/A</v>
      </c>
      <c r="CO924" t="e">
        <f t="shared" si="1032"/>
        <v>#N/A</v>
      </c>
      <c r="CP924" t="e">
        <f t="shared" si="1033"/>
        <v>#N/A</v>
      </c>
      <c r="CQ924" t="e">
        <f t="shared" si="1034"/>
        <v>#N/A</v>
      </c>
      <c r="CR924" t="e">
        <f t="shared" si="1035"/>
        <v>#N/A</v>
      </c>
      <c r="CS924" t="e">
        <f t="shared" si="1036"/>
        <v>#N/A</v>
      </c>
      <c r="CT924" t="e">
        <f t="shared" si="1037"/>
        <v>#N/A</v>
      </c>
      <c r="CU924" t="e">
        <f t="shared" si="1038"/>
        <v>#N/A</v>
      </c>
      <c r="CV924" t="e">
        <f t="shared" si="1039"/>
        <v>#N/A</v>
      </c>
      <c r="CW924" t="e">
        <f t="shared" si="1040"/>
        <v>#N/A</v>
      </c>
      <c r="CX924" t="e">
        <f t="shared" si="1041"/>
        <v>#N/A</v>
      </c>
      <c r="CY924" t="e">
        <f t="shared" si="1042"/>
        <v>#N/A</v>
      </c>
      <c r="CZ924" t="e">
        <f t="shared" si="1043"/>
        <v>#N/A</v>
      </c>
      <c r="DA924" t="e">
        <f t="shared" si="1044"/>
        <v>#N/A</v>
      </c>
      <c r="DB924" t="e">
        <f t="shared" si="1045"/>
        <v>#N/A</v>
      </c>
      <c r="DC924" t="e">
        <f t="shared" si="1046"/>
        <v>#N/A</v>
      </c>
      <c r="DD924" t="e">
        <f t="shared" si="1047"/>
        <v>#N/A</v>
      </c>
      <c r="DE924" t="e">
        <f t="shared" si="1048"/>
        <v>#N/A</v>
      </c>
      <c r="DF924" t="e">
        <f t="shared" si="1049"/>
        <v>#N/A</v>
      </c>
    </row>
    <row r="925" spans="1:110" x14ac:dyDescent="0.25">
      <c r="A925" s="4">
        <f>raw!$A926:$A926</f>
        <v>0</v>
      </c>
      <c r="B925" s="6">
        <f>raw!$B926:$B926</f>
        <v>0</v>
      </c>
      <c r="D925" t="e">
        <f>IF(score!$C925=".",".",IF(score!$C925=0,"1",IF(score!$C925=25,"0",IF(score!$C925=50,"0",IF(score!$C925=75,"0",IF(score!$C925=100,"0"))))))</f>
        <v>#N/A</v>
      </c>
      <c r="E925" t="e">
        <f>IF(score!$C925=".",".",IF(score!$C925=0,"0",IF(score!$C925=25,"1",IF(score!$C925=50,"0",IF(score!$C925=75,"0",IF(score!$C925=100,"0"))))))</f>
        <v>#N/A</v>
      </c>
      <c r="F925" t="e">
        <f>IF(score!$C925=".",".",IF(score!$C925=0,"0",IF(score!$C925=25,"0",IF(score!$C925=50,"1",IF(score!$C925=75,"0",IF(score!$C925=100,"0"))))))</f>
        <v>#N/A</v>
      </c>
      <c r="G925" t="e">
        <f>IF(score!$C925=".",".",IF(score!$C925=0,"0",IF(score!$C925=25,"0",IF(score!$C925=50,"0",IF(score!$C925=75,"1",IF(score!$C925=100,"0"))))))</f>
        <v>#N/A</v>
      </c>
      <c r="H925" t="e">
        <f>IF(score!$D925=".",".",IF(score!$D925=0,"1",IF(score!$D925=50,"0",IF(score!$D925=100,"0"))))</f>
        <v>#N/A</v>
      </c>
      <c r="I925" t="e">
        <f>IF(score!$D925=".",".",IF(score!$D925=0,"0",IF(score!$D925=50,"1",IF(score!$D925=100,"0"))))</f>
        <v>#N/A</v>
      </c>
      <c r="J925" t="e">
        <f>IF(score!$E925=".",".",IF(score!$E925=0,"1",IF(score!$E925=50,"0",IF(score!$E925=100,"0"))))</f>
        <v>#N/A</v>
      </c>
      <c r="K925" t="e">
        <f>IF(score!$E925=".",".",IF(score!$E925=0,"0",IF(score!$E925=50,"1",IF(score!$E925=100,"0"))))</f>
        <v>#N/A</v>
      </c>
      <c r="L925" t="e">
        <f>IF(score!$F925=".",".",IF(score!$F925=0,"1",IF(score!$F925=100,"0")))</f>
        <v>#N/A</v>
      </c>
      <c r="M925" t="e">
        <f>IF(score!$G925=".",".",IF(score!$G925=0,"1",IF(score!$G925=100,"0")))</f>
        <v>#N/A</v>
      </c>
      <c r="N925" t="e">
        <f>IF(score!$H925=".",".",IF(score!$H925=0,"1",IF(score!$H925=100,"0")))</f>
        <v>#N/A</v>
      </c>
      <c r="O925" t="e">
        <f>IF(score!$I925=".",".",IF(score!$I925=0,"1",IF(score!$I925=50,"0",IF(score!$I925=100,"0"))))</f>
        <v>#N/A</v>
      </c>
      <c r="P925" t="e">
        <f>IF(score!$J925=".",".",IF(score!$J925=0,"1",IF(score!$J925=25,"0",IF(score!$J925=50,"0",IF(score!$J925=75,"0",IF(score!$J925=100,"0"))))))</f>
        <v>#N/A</v>
      </c>
      <c r="Q925" t="e">
        <f>IF(score!$J925=".",".",IF(score!$J925=0,"0",IF(score!$J925=25,"1",IF(score!$J925=50,"0",IF(score!$J925=75,"0",IF(score!$J925=100,"0"))))))</f>
        <v>#N/A</v>
      </c>
      <c r="R925" t="e">
        <f>IF(score!$J925=".",".",IF(score!$J925=0,"0",IF(score!$J925=25,"0",IF(score!$J925=50,"1",IF(score!$J925=75,"0",IF(score!$J925=100,"0"))))))</f>
        <v>#N/A</v>
      </c>
      <c r="S925" t="e">
        <f>IF(score!$J925=".",".",IF(score!$J925=0,"0",IF(score!$J925=25,"0",IF(score!$J925=50,"0",IF(score!$J925=75,"1",IF(score!$J925=100,"0"))))))</f>
        <v>#N/A</v>
      </c>
      <c r="T925" t="e">
        <f>IF(score!$K925=".",".",IF(score!$K925=0,"1",IF(score!$K925=20,"0",IF(score!$K925=40,"0",IF(score!$K925=60,"0",IF(score!$K925=80,"0",IF(score!$K925=100,"0")))))))</f>
        <v>#N/A</v>
      </c>
      <c r="U925" t="e">
        <f>IF(score!$K925=".",".",IF(score!$K925=0,"0",IF(score!$K925=20,"1",IF(score!$K925=40,"0",IF(score!$K925=60,"0",IF(score!$K925=80,"0",IF(score!$K925=100,"0")))))))</f>
        <v>#N/A</v>
      </c>
      <c r="V925" t="e">
        <f>IF(score!$K925=".",".",IF(score!$K925=0,"0",IF(score!$K925=20,"0",IF(score!$K925=40,"1",IF(score!$K925=60,"0",IF(score!$K925=80,"0",IF(score!$K925=100,"0")))))))</f>
        <v>#N/A</v>
      </c>
      <c r="W925" t="e">
        <f>IF(score!$K925=".",".",IF(score!$K925=0,"0",IF(score!$K925=20,"0",IF(score!$K925=40,"0",IF(score!$K925=60,"1",IF(score!$K925=80,"0",IF(score!$K925=100,"0")))))))</f>
        <v>#N/A</v>
      </c>
      <c r="X925" t="e">
        <f>IF(score!$K925=".",".",IF(score!$K925=0,"0",IF(score!$K925=20,"0",IF(score!$K925=40,"0",IF(score!$K925=60,"0",IF(score!$K925=80,"1",IF(score!$K925=100,"0")))))))</f>
        <v>#N/A</v>
      </c>
      <c r="Y925" t="e">
        <f>IF(score!$L925=".",".",IF(score!$L925=0,"1",IF(score!$L925=20,"0",IF(score!$L925=40,"0",IF(score!$L925=60,"0",IF(score!$L925=80,"0",IF(score!$L925=100,"0")))))))</f>
        <v>#N/A</v>
      </c>
      <c r="Z925" t="e">
        <f>IF(score!$L925=".",".",IF(score!$L925=0,"0",IF(score!$L925=20,"1",IF(score!$L925=40,"0",IF(score!$L925=60,"0",IF(score!$L925=80,"0",IF(score!$L925=100,"0")))))))</f>
        <v>#N/A</v>
      </c>
      <c r="AA925" t="e">
        <f>IF(score!$L925=".",".",IF(score!$L925=0,"0",IF(score!$L925=20,"0",IF(score!$L925=40,"1",IF(score!$L925=60,"0",IF(score!$L925=80,"0",IF(score!$L925=100,"0")))))))</f>
        <v>#N/A</v>
      </c>
      <c r="AB925" t="e">
        <f>IF(score!$L925=".",".",IF(score!$L925=0,"0",IF(score!$L925=20,"0",IF(score!$L925=40,"0",IF(score!$L925=60,"1",IF(score!$L925=80,"0",IF(score!$L925=100,"0")))))))</f>
        <v>#N/A</v>
      </c>
      <c r="AC925" t="e">
        <f>IF(score!$L925=".",".",IF(score!$L925=0,"0",IF(score!$L925=20,"0",IF(score!$L925=40,"0",IF(score!$L925=60,"0",IF(score!$L925=80,"1",IF(score!L925=100,"0")))))))</f>
        <v>#N/A</v>
      </c>
      <c r="AD925" t="e">
        <f>IF(score!$M925=".",".",IF(score!$M925=0,"1",IF(score!$M925=20,"0",IF(score!$M925=40,"0",IF(score!$M925=60,"0",IF(score!$M925=80,"0",IF(score!$M925=100,"0")))))))</f>
        <v>#N/A</v>
      </c>
      <c r="AE925" t="e">
        <f>IF(score!$M925=".",".",IF(score!$M925=0,"0",IF(score!$M925=20,"1",IF(score!$M925=40,"0",IF(score!$M925=60,"0",IF(score!$M925=80,"0",IF(score!$M925=100,"0")))))))</f>
        <v>#N/A</v>
      </c>
      <c r="AF925" t="e">
        <f>IF(score!$M925=".",".",IF(score!$M925=0,"0",IF(score!$M925=20,"0",IF(score!$M925=40,"1",IF(score!$M925=60,"0",IF(score!$M925=80,"0",IF(score!$M925=100,"0")))))))</f>
        <v>#N/A</v>
      </c>
      <c r="AG925" t="e">
        <f>IF(score!$M925=".",".",IF(score!$M925=0,"0",IF(score!$M925=20,"0",IF(score!$M925=40,"0",IF(score!$M925=60,"1",IF(score!$M925=80,"0",IF(score!$M925=100,"0")))))))</f>
        <v>#N/A</v>
      </c>
      <c r="AH925" t="e">
        <f>IF(score!$M925=".",".",IF(score!$M925=0,"0",IF(score!$M925=20,"0",IF(score!$M925=40,"0",IF(score!$M925=60,"0",IF(score!$M925=80,"1",IF(score!$M925=100,"0")))))))</f>
        <v>#N/A</v>
      </c>
      <c r="AI925" t="e">
        <f>IF(score!$N925=".",".",IF(score!$N925=0,"1",IF(score!$N925=25,"0",IF(score!$N925=50,"0",IF(score!$N925=75,"0",IF(score!$N925=100,"0"))))))</f>
        <v>#N/A</v>
      </c>
      <c r="AJ925" t="e">
        <f>IF(score!$N925=".",".",IF(score!$N925=0,"0",IF(score!$N925=25,"1",IF(score!$N925=50,"0",IF(score!$N925=75,"0",IF(score!$N925=100,"0"))))))</f>
        <v>#N/A</v>
      </c>
      <c r="AK925" t="e">
        <f>IF(score!$N925=".",".",IF(score!$N925=0,"0",IF(score!$N925=25,"0",IF(score!$N925=50,"1",IF(score!$N925=75,"0",IF(score!$N925=100,"0"))))))</f>
        <v>#N/A</v>
      </c>
      <c r="AL925" t="e">
        <f>IF(score!$N925=".",".",IF(score!$N925=0,"0",IF(score!$N925=25,"0",IF(score!$N925=50,"0",IF(score!$N925=75,"1",IF(score!$N925=100,"0"))))))</f>
        <v>#N/A</v>
      </c>
      <c r="AN925" t="e">
        <f t="shared" si="980"/>
        <v>#N/A</v>
      </c>
      <c r="AO925" t="e">
        <f t="shared" si="981"/>
        <v>#N/A</v>
      </c>
      <c r="AP925" t="e">
        <f t="shared" si="982"/>
        <v>#N/A</v>
      </c>
      <c r="AQ925" t="e">
        <f t="shared" si="983"/>
        <v>#N/A</v>
      </c>
      <c r="AR925" t="e">
        <f t="shared" si="984"/>
        <v>#N/A</v>
      </c>
      <c r="AS925" t="e">
        <f t="shared" si="985"/>
        <v>#N/A</v>
      </c>
      <c r="AT925" t="e">
        <f t="shared" si="986"/>
        <v>#N/A</v>
      </c>
      <c r="AU925" t="e">
        <f t="shared" si="987"/>
        <v>#N/A</v>
      </c>
      <c r="AV925" t="e">
        <f t="shared" si="988"/>
        <v>#N/A</v>
      </c>
      <c r="AW925" t="e">
        <f t="shared" si="989"/>
        <v>#N/A</v>
      </c>
      <c r="AX925" t="e">
        <f t="shared" si="990"/>
        <v>#N/A</v>
      </c>
      <c r="AY925" t="e">
        <f t="shared" si="991"/>
        <v>#N/A</v>
      </c>
      <c r="AZ925" t="e">
        <f t="shared" si="992"/>
        <v>#N/A</v>
      </c>
      <c r="BA925" t="e">
        <f t="shared" si="993"/>
        <v>#N/A</v>
      </c>
      <c r="BB925" t="e">
        <f t="shared" si="994"/>
        <v>#N/A</v>
      </c>
      <c r="BC925" t="e">
        <f t="shared" si="995"/>
        <v>#N/A</v>
      </c>
      <c r="BD925" t="e">
        <f t="shared" si="996"/>
        <v>#N/A</v>
      </c>
      <c r="BE925" t="e">
        <f t="shared" si="997"/>
        <v>#N/A</v>
      </c>
      <c r="BF925" t="e">
        <f t="shared" si="998"/>
        <v>#N/A</v>
      </c>
      <c r="BG925" t="e">
        <f t="shared" si="999"/>
        <v>#N/A</v>
      </c>
      <c r="BH925" t="e">
        <f t="shared" si="1000"/>
        <v>#N/A</v>
      </c>
      <c r="BI925" t="e">
        <f t="shared" si="1001"/>
        <v>#N/A</v>
      </c>
      <c r="BJ925" t="e">
        <f t="shared" si="1002"/>
        <v>#N/A</v>
      </c>
      <c r="BK925" t="e">
        <f t="shared" si="1003"/>
        <v>#N/A</v>
      </c>
      <c r="BL925" t="e">
        <f t="shared" si="1004"/>
        <v>#N/A</v>
      </c>
      <c r="BM925" t="e">
        <f t="shared" si="1005"/>
        <v>#N/A</v>
      </c>
      <c r="BN925" t="e">
        <f t="shared" si="1006"/>
        <v>#N/A</v>
      </c>
      <c r="BO925" t="e">
        <f t="shared" si="1007"/>
        <v>#N/A</v>
      </c>
      <c r="BP925" t="e">
        <f t="shared" si="1008"/>
        <v>#N/A</v>
      </c>
      <c r="BQ925" t="e">
        <f t="shared" si="1009"/>
        <v>#N/A</v>
      </c>
      <c r="BR925" t="e">
        <f t="shared" si="1010"/>
        <v>#N/A</v>
      </c>
      <c r="BS925" t="e">
        <f t="shared" si="1011"/>
        <v>#N/A</v>
      </c>
      <c r="BT925" t="e">
        <f t="shared" si="1012"/>
        <v>#N/A</v>
      </c>
      <c r="BU925" t="e">
        <f t="shared" si="1013"/>
        <v>#N/A</v>
      </c>
      <c r="BV925" t="e">
        <f t="shared" si="1014"/>
        <v>#N/A</v>
      </c>
      <c r="BX925" t="e">
        <f t="shared" si="1015"/>
        <v>#N/A</v>
      </c>
      <c r="BY925" t="e">
        <f t="shared" si="1016"/>
        <v>#N/A</v>
      </c>
      <c r="BZ925" t="e">
        <f t="shared" si="1017"/>
        <v>#N/A</v>
      </c>
      <c r="CA925" t="e">
        <f t="shared" si="1018"/>
        <v>#N/A</v>
      </c>
      <c r="CB925" t="e">
        <f t="shared" si="1019"/>
        <v>#N/A</v>
      </c>
      <c r="CC925" t="e">
        <f t="shared" si="1020"/>
        <v>#N/A</v>
      </c>
      <c r="CD925" t="e">
        <f t="shared" si="1021"/>
        <v>#N/A</v>
      </c>
      <c r="CE925" t="e">
        <f t="shared" si="1022"/>
        <v>#N/A</v>
      </c>
      <c r="CF925" t="e">
        <f t="shared" si="1023"/>
        <v>#N/A</v>
      </c>
      <c r="CG925" t="e">
        <f t="shared" si="1024"/>
        <v>#N/A</v>
      </c>
      <c r="CH925" t="e">
        <f t="shared" si="1025"/>
        <v>#N/A</v>
      </c>
      <c r="CI925" t="e">
        <f t="shared" si="1026"/>
        <v>#N/A</v>
      </c>
      <c r="CJ925" t="e">
        <f t="shared" si="1027"/>
        <v>#N/A</v>
      </c>
      <c r="CK925" t="e">
        <f t="shared" si="1028"/>
        <v>#N/A</v>
      </c>
      <c r="CL925" t="e">
        <f t="shared" si="1029"/>
        <v>#N/A</v>
      </c>
      <c r="CM925" t="e">
        <f t="shared" si="1030"/>
        <v>#N/A</v>
      </c>
      <c r="CN925" t="e">
        <f t="shared" si="1031"/>
        <v>#N/A</v>
      </c>
      <c r="CO925" t="e">
        <f t="shared" si="1032"/>
        <v>#N/A</v>
      </c>
      <c r="CP925" t="e">
        <f t="shared" si="1033"/>
        <v>#N/A</v>
      </c>
      <c r="CQ925" t="e">
        <f t="shared" si="1034"/>
        <v>#N/A</v>
      </c>
      <c r="CR925" t="e">
        <f t="shared" si="1035"/>
        <v>#N/A</v>
      </c>
      <c r="CS925" t="e">
        <f t="shared" si="1036"/>
        <v>#N/A</v>
      </c>
      <c r="CT925" t="e">
        <f t="shared" si="1037"/>
        <v>#N/A</v>
      </c>
      <c r="CU925" t="e">
        <f t="shared" si="1038"/>
        <v>#N/A</v>
      </c>
      <c r="CV925" t="e">
        <f t="shared" si="1039"/>
        <v>#N/A</v>
      </c>
      <c r="CW925" t="e">
        <f t="shared" si="1040"/>
        <v>#N/A</v>
      </c>
      <c r="CX925" t="e">
        <f t="shared" si="1041"/>
        <v>#N/A</v>
      </c>
      <c r="CY925" t="e">
        <f t="shared" si="1042"/>
        <v>#N/A</v>
      </c>
      <c r="CZ925" t="e">
        <f t="shared" si="1043"/>
        <v>#N/A</v>
      </c>
      <c r="DA925" t="e">
        <f t="shared" si="1044"/>
        <v>#N/A</v>
      </c>
      <c r="DB925" t="e">
        <f t="shared" si="1045"/>
        <v>#N/A</v>
      </c>
      <c r="DC925" t="e">
        <f t="shared" si="1046"/>
        <v>#N/A</v>
      </c>
      <c r="DD925" t="e">
        <f t="shared" si="1047"/>
        <v>#N/A</v>
      </c>
      <c r="DE925" t="e">
        <f t="shared" si="1048"/>
        <v>#N/A</v>
      </c>
      <c r="DF925" t="e">
        <f t="shared" si="1049"/>
        <v>#N/A</v>
      </c>
    </row>
    <row r="926" spans="1:110" x14ac:dyDescent="0.25">
      <c r="A926" s="4">
        <f>raw!$A927:$A927</f>
        <v>0</v>
      </c>
      <c r="B926" s="6">
        <f>raw!$B927:$B927</f>
        <v>0</v>
      </c>
      <c r="D926" t="e">
        <f>IF(score!$C926=".",".",IF(score!$C926=0,"1",IF(score!$C926=25,"0",IF(score!$C926=50,"0",IF(score!$C926=75,"0",IF(score!$C926=100,"0"))))))</f>
        <v>#N/A</v>
      </c>
      <c r="E926" t="e">
        <f>IF(score!$C926=".",".",IF(score!$C926=0,"0",IF(score!$C926=25,"1",IF(score!$C926=50,"0",IF(score!$C926=75,"0",IF(score!$C926=100,"0"))))))</f>
        <v>#N/A</v>
      </c>
      <c r="F926" t="e">
        <f>IF(score!$C926=".",".",IF(score!$C926=0,"0",IF(score!$C926=25,"0",IF(score!$C926=50,"1",IF(score!$C926=75,"0",IF(score!$C926=100,"0"))))))</f>
        <v>#N/A</v>
      </c>
      <c r="G926" t="e">
        <f>IF(score!$C926=".",".",IF(score!$C926=0,"0",IF(score!$C926=25,"0",IF(score!$C926=50,"0",IF(score!$C926=75,"1",IF(score!$C926=100,"0"))))))</f>
        <v>#N/A</v>
      </c>
      <c r="H926" t="e">
        <f>IF(score!$D926=".",".",IF(score!$D926=0,"1",IF(score!$D926=50,"0",IF(score!$D926=100,"0"))))</f>
        <v>#N/A</v>
      </c>
      <c r="I926" t="e">
        <f>IF(score!$D926=".",".",IF(score!$D926=0,"0",IF(score!$D926=50,"1",IF(score!$D926=100,"0"))))</f>
        <v>#N/A</v>
      </c>
      <c r="J926" t="e">
        <f>IF(score!$E926=".",".",IF(score!$E926=0,"1",IF(score!$E926=50,"0",IF(score!$E926=100,"0"))))</f>
        <v>#N/A</v>
      </c>
      <c r="K926" t="e">
        <f>IF(score!$E926=".",".",IF(score!$E926=0,"0",IF(score!$E926=50,"1",IF(score!$E926=100,"0"))))</f>
        <v>#N/A</v>
      </c>
      <c r="L926" t="e">
        <f>IF(score!$F926=".",".",IF(score!$F926=0,"1",IF(score!$F926=100,"0")))</f>
        <v>#N/A</v>
      </c>
      <c r="M926" t="e">
        <f>IF(score!$G926=".",".",IF(score!$G926=0,"1",IF(score!$G926=100,"0")))</f>
        <v>#N/A</v>
      </c>
      <c r="N926" t="e">
        <f>IF(score!$H926=".",".",IF(score!$H926=0,"1",IF(score!$H926=100,"0")))</f>
        <v>#N/A</v>
      </c>
      <c r="O926" t="e">
        <f>IF(score!$I926=".",".",IF(score!$I926=0,"1",IF(score!$I926=50,"0",IF(score!$I926=100,"0"))))</f>
        <v>#N/A</v>
      </c>
      <c r="P926" t="e">
        <f>IF(score!$J926=".",".",IF(score!$J926=0,"1",IF(score!$J926=25,"0",IF(score!$J926=50,"0",IF(score!$J926=75,"0",IF(score!$J926=100,"0"))))))</f>
        <v>#N/A</v>
      </c>
      <c r="Q926" t="e">
        <f>IF(score!$J926=".",".",IF(score!$J926=0,"0",IF(score!$J926=25,"1",IF(score!$J926=50,"0",IF(score!$J926=75,"0",IF(score!$J926=100,"0"))))))</f>
        <v>#N/A</v>
      </c>
      <c r="R926" t="e">
        <f>IF(score!$J926=".",".",IF(score!$J926=0,"0",IF(score!$J926=25,"0",IF(score!$J926=50,"1",IF(score!$J926=75,"0",IF(score!$J926=100,"0"))))))</f>
        <v>#N/A</v>
      </c>
      <c r="S926" t="e">
        <f>IF(score!$J926=".",".",IF(score!$J926=0,"0",IF(score!$J926=25,"0",IF(score!$J926=50,"0",IF(score!$J926=75,"1",IF(score!$J926=100,"0"))))))</f>
        <v>#N/A</v>
      </c>
      <c r="T926" t="e">
        <f>IF(score!$K926=".",".",IF(score!$K926=0,"1",IF(score!$K926=20,"0",IF(score!$K926=40,"0",IF(score!$K926=60,"0",IF(score!$K926=80,"0",IF(score!$K926=100,"0")))))))</f>
        <v>#N/A</v>
      </c>
      <c r="U926" t="e">
        <f>IF(score!$K926=".",".",IF(score!$K926=0,"0",IF(score!$K926=20,"1",IF(score!$K926=40,"0",IF(score!$K926=60,"0",IF(score!$K926=80,"0",IF(score!$K926=100,"0")))))))</f>
        <v>#N/A</v>
      </c>
      <c r="V926" t="e">
        <f>IF(score!$K926=".",".",IF(score!$K926=0,"0",IF(score!$K926=20,"0",IF(score!$K926=40,"1",IF(score!$K926=60,"0",IF(score!$K926=80,"0",IF(score!$K926=100,"0")))))))</f>
        <v>#N/A</v>
      </c>
      <c r="W926" t="e">
        <f>IF(score!$K926=".",".",IF(score!$K926=0,"0",IF(score!$K926=20,"0",IF(score!$K926=40,"0",IF(score!$K926=60,"1",IF(score!$K926=80,"0",IF(score!$K926=100,"0")))))))</f>
        <v>#N/A</v>
      </c>
      <c r="X926" t="e">
        <f>IF(score!$K926=".",".",IF(score!$K926=0,"0",IF(score!$K926=20,"0",IF(score!$K926=40,"0",IF(score!$K926=60,"0",IF(score!$K926=80,"1",IF(score!$K926=100,"0")))))))</f>
        <v>#N/A</v>
      </c>
      <c r="Y926" t="e">
        <f>IF(score!$L926=".",".",IF(score!$L926=0,"1",IF(score!$L926=20,"0",IF(score!$L926=40,"0",IF(score!$L926=60,"0",IF(score!$L926=80,"0",IF(score!$L926=100,"0")))))))</f>
        <v>#N/A</v>
      </c>
      <c r="Z926" t="e">
        <f>IF(score!$L926=".",".",IF(score!$L926=0,"0",IF(score!$L926=20,"1",IF(score!$L926=40,"0",IF(score!$L926=60,"0",IF(score!$L926=80,"0",IF(score!$L926=100,"0")))))))</f>
        <v>#N/A</v>
      </c>
      <c r="AA926" t="e">
        <f>IF(score!$L926=".",".",IF(score!$L926=0,"0",IF(score!$L926=20,"0",IF(score!$L926=40,"1",IF(score!$L926=60,"0",IF(score!$L926=80,"0",IF(score!$L926=100,"0")))))))</f>
        <v>#N/A</v>
      </c>
      <c r="AB926" t="e">
        <f>IF(score!$L926=".",".",IF(score!$L926=0,"0",IF(score!$L926=20,"0",IF(score!$L926=40,"0",IF(score!$L926=60,"1",IF(score!$L926=80,"0",IF(score!$L926=100,"0")))))))</f>
        <v>#N/A</v>
      </c>
      <c r="AC926" t="e">
        <f>IF(score!$L926=".",".",IF(score!$L926=0,"0",IF(score!$L926=20,"0",IF(score!$L926=40,"0",IF(score!$L926=60,"0",IF(score!$L926=80,"1",IF(score!L926=100,"0")))))))</f>
        <v>#N/A</v>
      </c>
      <c r="AD926" t="e">
        <f>IF(score!$M926=".",".",IF(score!$M926=0,"1",IF(score!$M926=20,"0",IF(score!$M926=40,"0",IF(score!$M926=60,"0",IF(score!$M926=80,"0",IF(score!$M926=100,"0")))))))</f>
        <v>#N/A</v>
      </c>
      <c r="AE926" t="e">
        <f>IF(score!$M926=".",".",IF(score!$M926=0,"0",IF(score!$M926=20,"1",IF(score!$M926=40,"0",IF(score!$M926=60,"0",IF(score!$M926=80,"0",IF(score!$M926=100,"0")))))))</f>
        <v>#N/A</v>
      </c>
      <c r="AF926" t="e">
        <f>IF(score!$M926=".",".",IF(score!$M926=0,"0",IF(score!$M926=20,"0",IF(score!$M926=40,"1",IF(score!$M926=60,"0",IF(score!$M926=80,"0",IF(score!$M926=100,"0")))))))</f>
        <v>#N/A</v>
      </c>
      <c r="AG926" t="e">
        <f>IF(score!$M926=".",".",IF(score!$M926=0,"0",IF(score!$M926=20,"0",IF(score!$M926=40,"0",IF(score!$M926=60,"1",IF(score!$M926=80,"0",IF(score!$M926=100,"0")))))))</f>
        <v>#N/A</v>
      </c>
      <c r="AH926" t="e">
        <f>IF(score!$M926=".",".",IF(score!$M926=0,"0",IF(score!$M926=20,"0",IF(score!$M926=40,"0",IF(score!$M926=60,"0",IF(score!$M926=80,"1",IF(score!$M926=100,"0")))))))</f>
        <v>#N/A</v>
      </c>
      <c r="AI926" t="e">
        <f>IF(score!$N926=".",".",IF(score!$N926=0,"1",IF(score!$N926=25,"0",IF(score!$N926=50,"0",IF(score!$N926=75,"0",IF(score!$N926=100,"0"))))))</f>
        <v>#N/A</v>
      </c>
      <c r="AJ926" t="e">
        <f>IF(score!$N926=".",".",IF(score!$N926=0,"0",IF(score!$N926=25,"1",IF(score!$N926=50,"0",IF(score!$N926=75,"0",IF(score!$N926=100,"0"))))))</f>
        <v>#N/A</v>
      </c>
      <c r="AK926" t="e">
        <f>IF(score!$N926=".",".",IF(score!$N926=0,"0",IF(score!$N926=25,"0",IF(score!$N926=50,"1",IF(score!$N926=75,"0",IF(score!$N926=100,"0"))))))</f>
        <v>#N/A</v>
      </c>
      <c r="AL926" t="e">
        <f>IF(score!$N926=".",".",IF(score!$N926=0,"0",IF(score!$N926=25,"0",IF(score!$N926=50,"0",IF(score!$N926=75,"1",IF(score!$N926=100,"0"))))))</f>
        <v>#N/A</v>
      </c>
      <c r="AN926" t="e">
        <f t="shared" si="980"/>
        <v>#N/A</v>
      </c>
      <c r="AO926" t="e">
        <f t="shared" si="981"/>
        <v>#N/A</v>
      </c>
      <c r="AP926" t="e">
        <f t="shared" si="982"/>
        <v>#N/A</v>
      </c>
      <c r="AQ926" t="e">
        <f t="shared" si="983"/>
        <v>#N/A</v>
      </c>
      <c r="AR926" t="e">
        <f t="shared" si="984"/>
        <v>#N/A</v>
      </c>
      <c r="AS926" t="e">
        <f t="shared" si="985"/>
        <v>#N/A</v>
      </c>
      <c r="AT926" t="e">
        <f t="shared" si="986"/>
        <v>#N/A</v>
      </c>
      <c r="AU926" t="e">
        <f t="shared" si="987"/>
        <v>#N/A</v>
      </c>
      <c r="AV926" t="e">
        <f t="shared" si="988"/>
        <v>#N/A</v>
      </c>
      <c r="AW926" t="e">
        <f t="shared" si="989"/>
        <v>#N/A</v>
      </c>
      <c r="AX926" t="e">
        <f t="shared" si="990"/>
        <v>#N/A</v>
      </c>
      <c r="AY926" t="e">
        <f t="shared" si="991"/>
        <v>#N/A</v>
      </c>
      <c r="AZ926" t="e">
        <f t="shared" si="992"/>
        <v>#N/A</v>
      </c>
      <c r="BA926" t="e">
        <f t="shared" si="993"/>
        <v>#N/A</v>
      </c>
      <c r="BB926" t="e">
        <f t="shared" si="994"/>
        <v>#N/A</v>
      </c>
      <c r="BC926" t="e">
        <f t="shared" si="995"/>
        <v>#N/A</v>
      </c>
      <c r="BD926" t="e">
        <f t="shared" si="996"/>
        <v>#N/A</v>
      </c>
      <c r="BE926" t="e">
        <f t="shared" si="997"/>
        <v>#N/A</v>
      </c>
      <c r="BF926" t="e">
        <f t="shared" si="998"/>
        <v>#N/A</v>
      </c>
      <c r="BG926" t="e">
        <f t="shared" si="999"/>
        <v>#N/A</v>
      </c>
      <c r="BH926" t="e">
        <f t="shared" si="1000"/>
        <v>#N/A</v>
      </c>
      <c r="BI926" t="e">
        <f t="shared" si="1001"/>
        <v>#N/A</v>
      </c>
      <c r="BJ926" t="e">
        <f t="shared" si="1002"/>
        <v>#N/A</v>
      </c>
      <c r="BK926" t="e">
        <f t="shared" si="1003"/>
        <v>#N/A</v>
      </c>
      <c r="BL926" t="e">
        <f t="shared" si="1004"/>
        <v>#N/A</v>
      </c>
      <c r="BM926" t="e">
        <f t="shared" si="1005"/>
        <v>#N/A</v>
      </c>
      <c r="BN926" t="e">
        <f t="shared" si="1006"/>
        <v>#N/A</v>
      </c>
      <c r="BO926" t="e">
        <f t="shared" si="1007"/>
        <v>#N/A</v>
      </c>
      <c r="BP926" t="e">
        <f t="shared" si="1008"/>
        <v>#N/A</v>
      </c>
      <c r="BQ926" t="e">
        <f t="shared" si="1009"/>
        <v>#N/A</v>
      </c>
      <c r="BR926" t="e">
        <f t="shared" si="1010"/>
        <v>#N/A</v>
      </c>
      <c r="BS926" t="e">
        <f t="shared" si="1011"/>
        <v>#N/A</v>
      </c>
      <c r="BT926" t="e">
        <f t="shared" si="1012"/>
        <v>#N/A</v>
      </c>
      <c r="BU926" t="e">
        <f t="shared" si="1013"/>
        <v>#N/A</v>
      </c>
      <c r="BV926" t="e">
        <f t="shared" si="1014"/>
        <v>#N/A</v>
      </c>
      <c r="BX926" t="e">
        <f t="shared" si="1015"/>
        <v>#N/A</v>
      </c>
      <c r="BY926" t="e">
        <f t="shared" si="1016"/>
        <v>#N/A</v>
      </c>
      <c r="BZ926" t="e">
        <f t="shared" si="1017"/>
        <v>#N/A</v>
      </c>
      <c r="CA926" t="e">
        <f t="shared" si="1018"/>
        <v>#N/A</v>
      </c>
      <c r="CB926" t="e">
        <f t="shared" si="1019"/>
        <v>#N/A</v>
      </c>
      <c r="CC926" t="e">
        <f t="shared" si="1020"/>
        <v>#N/A</v>
      </c>
      <c r="CD926" t="e">
        <f t="shared" si="1021"/>
        <v>#N/A</v>
      </c>
      <c r="CE926" t="e">
        <f t="shared" si="1022"/>
        <v>#N/A</v>
      </c>
      <c r="CF926" t="e">
        <f t="shared" si="1023"/>
        <v>#N/A</v>
      </c>
      <c r="CG926" t="e">
        <f t="shared" si="1024"/>
        <v>#N/A</v>
      </c>
      <c r="CH926" t="e">
        <f t="shared" si="1025"/>
        <v>#N/A</v>
      </c>
      <c r="CI926" t="e">
        <f t="shared" si="1026"/>
        <v>#N/A</v>
      </c>
      <c r="CJ926" t="e">
        <f t="shared" si="1027"/>
        <v>#N/A</v>
      </c>
      <c r="CK926" t="e">
        <f t="shared" si="1028"/>
        <v>#N/A</v>
      </c>
      <c r="CL926" t="e">
        <f t="shared" si="1029"/>
        <v>#N/A</v>
      </c>
      <c r="CM926" t="e">
        <f t="shared" si="1030"/>
        <v>#N/A</v>
      </c>
      <c r="CN926" t="e">
        <f t="shared" si="1031"/>
        <v>#N/A</v>
      </c>
      <c r="CO926" t="e">
        <f t="shared" si="1032"/>
        <v>#N/A</v>
      </c>
      <c r="CP926" t="e">
        <f t="shared" si="1033"/>
        <v>#N/A</v>
      </c>
      <c r="CQ926" t="e">
        <f t="shared" si="1034"/>
        <v>#N/A</v>
      </c>
      <c r="CR926" t="e">
        <f t="shared" si="1035"/>
        <v>#N/A</v>
      </c>
      <c r="CS926" t="e">
        <f t="shared" si="1036"/>
        <v>#N/A</v>
      </c>
      <c r="CT926" t="e">
        <f t="shared" si="1037"/>
        <v>#N/A</v>
      </c>
      <c r="CU926" t="e">
        <f t="shared" si="1038"/>
        <v>#N/A</v>
      </c>
      <c r="CV926" t="e">
        <f t="shared" si="1039"/>
        <v>#N/A</v>
      </c>
      <c r="CW926" t="e">
        <f t="shared" si="1040"/>
        <v>#N/A</v>
      </c>
      <c r="CX926" t="e">
        <f t="shared" si="1041"/>
        <v>#N/A</v>
      </c>
      <c r="CY926" t="e">
        <f t="shared" si="1042"/>
        <v>#N/A</v>
      </c>
      <c r="CZ926" t="e">
        <f t="shared" si="1043"/>
        <v>#N/A</v>
      </c>
      <c r="DA926" t="e">
        <f t="shared" si="1044"/>
        <v>#N/A</v>
      </c>
      <c r="DB926" t="e">
        <f t="shared" si="1045"/>
        <v>#N/A</v>
      </c>
      <c r="DC926" t="e">
        <f t="shared" si="1046"/>
        <v>#N/A</v>
      </c>
      <c r="DD926" t="e">
        <f t="shared" si="1047"/>
        <v>#N/A</v>
      </c>
      <c r="DE926" t="e">
        <f t="shared" si="1048"/>
        <v>#N/A</v>
      </c>
      <c r="DF926" t="e">
        <f t="shared" si="1049"/>
        <v>#N/A</v>
      </c>
    </row>
    <row r="927" spans="1:110" x14ac:dyDescent="0.25">
      <c r="A927" s="4">
        <f>raw!$A928:$A928</f>
        <v>0</v>
      </c>
      <c r="B927" s="6">
        <f>raw!$B928:$B928</f>
        <v>0</v>
      </c>
      <c r="D927" t="e">
        <f>IF(score!$C927=".",".",IF(score!$C927=0,"1",IF(score!$C927=25,"0",IF(score!$C927=50,"0",IF(score!$C927=75,"0",IF(score!$C927=100,"0"))))))</f>
        <v>#N/A</v>
      </c>
      <c r="E927" t="e">
        <f>IF(score!$C927=".",".",IF(score!$C927=0,"0",IF(score!$C927=25,"1",IF(score!$C927=50,"0",IF(score!$C927=75,"0",IF(score!$C927=100,"0"))))))</f>
        <v>#N/A</v>
      </c>
      <c r="F927" t="e">
        <f>IF(score!$C927=".",".",IF(score!$C927=0,"0",IF(score!$C927=25,"0",IF(score!$C927=50,"1",IF(score!$C927=75,"0",IF(score!$C927=100,"0"))))))</f>
        <v>#N/A</v>
      </c>
      <c r="G927" t="e">
        <f>IF(score!$C927=".",".",IF(score!$C927=0,"0",IF(score!$C927=25,"0",IF(score!$C927=50,"0",IF(score!$C927=75,"1",IF(score!$C927=100,"0"))))))</f>
        <v>#N/A</v>
      </c>
      <c r="H927" t="e">
        <f>IF(score!$D927=".",".",IF(score!$D927=0,"1",IF(score!$D927=50,"0",IF(score!$D927=100,"0"))))</f>
        <v>#N/A</v>
      </c>
      <c r="I927" t="e">
        <f>IF(score!$D927=".",".",IF(score!$D927=0,"0",IF(score!$D927=50,"1",IF(score!$D927=100,"0"))))</f>
        <v>#N/A</v>
      </c>
      <c r="J927" t="e">
        <f>IF(score!$E927=".",".",IF(score!$E927=0,"1",IF(score!$E927=50,"0",IF(score!$E927=100,"0"))))</f>
        <v>#N/A</v>
      </c>
      <c r="K927" t="e">
        <f>IF(score!$E927=".",".",IF(score!$E927=0,"0",IF(score!$E927=50,"1",IF(score!$E927=100,"0"))))</f>
        <v>#N/A</v>
      </c>
      <c r="L927" t="e">
        <f>IF(score!$F927=".",".",IF(score!$F927=0,"1",IF(score!$F927=100,"0")))</f>
        <v>#N/A</v>
      </c>
      <c r="M927" t="e">
        <f>IF(score!$G927=".",".",IF(score!$G927=0,"1",IF(score!$G927=100,"0")))</f>
        <v>#N/A</v>
      </c>
      <c r="N927" t="e">
        <f>IF(score!$H927=".",".",IF(score!$H927=0,"1",IF(score!$H927=100,"0")))</f>
        <v>#N/A</v>
      </c>
      <c r="O927" t="e">
        <f>IF(score!$I927=".",".",IF(score!$I927=0,"1",IF(score!$I927=50,"0",IF(score!$I927=100,"0"))))</f>
        <v>#N/A</v>
      </c>
      <c r="P927" t="e">
        <f>IF(score!$J927=".",".",IF(score!$J927=0,"1",IF(score!$J927=25,"0",IF(score!$J927=50,"0",IF(score!$J927=75,"0",IF(score!$J927=100,"0"))))))</f>
        <v>#N/A</v>
      </c>
      <c r="Q927" t="e">
        <f>IF(score!$J927=".",".",IF(score!$J927=0,"0",IF(score!$J927=25,"1",IF(score!$J927=50,"0",IF(score!$J927=75,"0",IF(score!$J927=100,"0"))))))</f>
        <v>#N/A</v>
      </c>
      <c r="R927" t="e">
        <f>IF(score!$J927=".",".",IF(score!$J927=0,"0",IF(score!$J927=25,"0",IF(score!$J927=50,"1",IF(score!$J927=75,"0",IF(score!$J927=100,"0"))))))</f>
        <v>#N/A</v>
      </c>
      <c r="S927" t="e">
        <f>IF(score!$J927=".",".",IF(score!$J927=0,"0",IF(score!$J927=25,"0",IF(score!$J927=50,"0",IF(score!$J927=75,"1",IF(score!$J927=100,"0"))))))</f>
        <v>#N/A</v>
      </c>
      <c r="T927" t="e">
        <f>IF(score!$K927=".",".",IF(score!$K927=0,"1",IF(score!$K927=20,"0",IF(score!$K927=40,"0",IF(score!$K927=60,"0",IF(score!$K927=80,"0",IF(score!$K927=100,"0")))))))</f>
        <v>#N/A</v>
      </c>
      <c r="U927" t="e">
        <f>IF(score!$K927=".",".",IF(score!$K927=0,"0",IF(score!$K927=20,"1",IF(score!$K927=40,"0",IF(score!$K927=60,"0",IF(score!$K927=80,"0",IF(score!$K927=100,"0")))))))</f>
        <v>#N/A</v>
      </c>
      <c r="V927" t="e">
        <f>IF(score!$K927=".",".",IF(score!$K927=0,"0",IF(score!$K927=20,"0",IF(score!$K927=40,"1",IF(score!$K927=60,"0",IF(score!$K927=80,"0",IF(score!$K927=100,"0")))))))</f>
        <v>#N/A</v>
      </c>
      <c r="W927" t="e">
        <f>IF(score!$K927=".",".",IF(score!$K927=0,"0",IF(score!$K927=20,"0",IF(score!$K927=40,"0",IF(score!$K927=60,"1",IF(score!$K927=80,"0",IF(score!$K927=100,"0")))))))</f>
        <v>#N/A</v>
      </c>
      <c r="X927" t="e">
        <f>IF(score!$K927=".",".",IF(score!$K927=0,"0",IF(score!$K927=20,"0",IF(score!$K927=40,"0",IF(score!$K927=60,"0",IF(score!$K927=80,"1",IF(score!$K927=100,"0")))))))</f>
        <v>#N/A</v>
      </c>
      <c r="Y927" t="e">
        <f>IF(score!$L927=".",".",IF(score!$L927=0,"1",IF(score!$L927=20,"0",IF(score!$L927=40,"0",IF(score!$L927=60,"0",IF(score!$L927=80,"0",IF(score!$L927=100,"0")))))))</f>
        <v>#N/A</v>
      </c>
      <c r="Z927" t="e">
        <f>IF(score!$L927=".",".",IF(score!$L927=0,"0",IF(score!$L927=20,"1",IF(score!$L927=40,"0",IF(score!$L927=60,"0",IF(score!$L927=80,"0",IF(score!$L927=100,"0")))))))</f>
        <v>#N/A</v>
      </c>
      <c r="AA927" t="e">
        <f>IF(score!$L927=".",".",IF(score!$L927=0,"0",IF(score!$L927=20,"0",IF(score!$L927=40,"1",IF(score!$L927=60,"0",IF(score!$L927=80,"0",IF(score!$L927=100,"0")))))))</f>
        <v>#N/A</v>
      </c>
      <c r="AB927" t="e">
        <f>IF(score!$L927=".",".",IF(score!$L927=0,"0",IF(score!$L927=20,"0",IF(score!$L927=40,"0",IF(score!$L927=60,"1",IF(score!$L927=80,"0",IF(score!$L927=100,"0")))))))</f>
        <v>#N/A</v>
      </c>
      <c r="AC927" t="e">
        <f>IF(score!$L927=".",".",IF(score!$L927=0,"0",IF(score!$L927=20,"0",IF(score!$L927=40,"0",IF(score!$L927=60,"0",IF(score!$L927=80,"1",IF(score!L927=100,"0")))))))</f>
        <v>#N/A</v>
      </c>
      <c r="AD927" t="e">
        <f>IF(score!$M927=".",".",IF(score!$M927=0,"1",IF(score!$M927=20,"0",IF(score!$M927=40,"0",IF(score!$M927=60,"0",IF(score!$M927=80,"0",IF(score!$M927=100,"0")))))))</f>
        <v>#N/A</v>
      </c>
      <c r="AE927" t="e">
        <f>IF(score!$M927=".",".",IF(score!$M927=0,"0",IF(score!$M927=20,"1",IF(score!$M927=40,"0",IF(score!$M927=60,"0",IF(score!$M927=80,"0",IF(score!$M927=100,"0")))))))</f>
        <v>#N/A</v>
      </c>
      <c r="AF927" t="e">
        <f>IF(score!$M927=".",".",IF(score!$M927=0,"0",IF(score!$M927=20,"0",IF(score!$M927=40,"1",IF(score!$M927=60,"0",IF(score!$M927=80,"0",IF(score!$M927=100,"0")))))))</f>
        <v>#N/A</v>
      </c>
      <c r="AG927" t="e">
        <f>IF(score!$M927=".",".",IF(score!$M927=0,"0",IF(score!$M927=20,"0",IF(score!$M927=40,"0",IF(score!$M927=60,"1",IF(score!$M927=80,"0",IF(score!$M927=100,"0")))))))</f>
        <v>#N/A</v>
      </c>
      <c r="AH927" t="e">
        <f>IF(score!$M927=".",".",IF(score!$M927=0,"0",IF(score!$M927=20,"0",IF(score!$M927=40,"0",IF(score!$M927=60,"0",IF(score!$M927=80,"1",IF(score!$M927=100,"0")))))))</f>
        <v>#N/A</v>
      </c>
      <c r="AI927" t="e">
        <f>IF(score!$N927=".",".",IF(score!$N927=0,"1",IF(score!$N927=25,"0",IF(score!$N927=50,"0",IF(score!$N927=75,"0",IF(score!$N927=100,"0"))))))</f>
        <v>#N/A</v>
      </c>
      <c r="AJ927" t="e">
        <f>IF(score!$N927=".",".",IF(score!$N927=0,"0",IF(score!$N927=25,"1",IF(score!$N927=50,"0",IF(score!$N927=75,"0",IF(score!$N927=100,"0"))))))</f>
        <v>#N/A</v>
      </c>
      <c r="AK927" t="e">
        <f>IF(score!$N927=".",".",IF(score!$N927=0,"0",IF(score!$N927=25,"0",IF(score!$N927=50,"1",IF(score!$N927=75,"0",IF(score!$N927=100,"0"))))))</f>
        <v>#N/A</v>
      </c>
      <c r="AL927" t="e">
        <f>IF(score!$N927=".",".",IF(score!$N927=0,"0",IF(score!$N927=25,"0",IF(score!$N927=50,"0",IF(score!$N927=75,"1",IF(score!$N927=100,"0"))))))</f>
        <v>#N/A</v>
      </c>
      <c r="AN927" t="e">
        <f t="shared" si="980"/>
        <v>#N/A</v>
      </c>
      <c r="AO927" t="e">
        <f t="shared" si="981"/>
        <v>#N/A</v>
      </c>
      <c r="AP927" t="e">
        <f t="shared" si="982"/>
        <v>#N/A</v>
      </c>
      <c r="AQ927" t="e">
        <f t="shared" si="983"/>
        <v>#N/A</v>
      </c>
      <c r="AR927" t="e">
        <f t="shared" si="984"/>
        <v>#N/A</v>
      </c>
      <c r="AS927" t="e">
        <f t="shared" si="985"/>
        <v>#N/A</v>
      </c>
      <c r="AT927" t="e">
        <f t="shared" si="986"/>
        <v>#N/A</v>
      </c>
      <c r="AU927" t="e">
        <f t="shared" si="987"/>
        <v>#N/A</v>
      </c>
      <c r="AV927" t="e">
        <f t="shared" si="988"/>
        <v>#N/A</v>
      </c>
      <c r="AW927" t="e">
        <f t="shared" si="989"/>
        <v>#N/A</v>
      </c>
      <c r="AX927" t="e">
        <f t="shared" si="990"/>
        <v>#N/A</v>
      </c>
      <c r="AY927" t="e">
        <f t="shared" si="991"/>
        <v>#N/A</v>
      </c>
      <c r="AZ927" t="e">
        <f t="shared" si="992"/>
        <v>#N/A</v>
      </c>
      <c r="BA927" t="e">
        <f t="shared" si="993"/>
        <v>#N/A</v>
      </c>
      <c r="BB927" t="e">
        <f t="shared" si="994"/>
        <v>#N/A</v>
      </c>
      <c r="BC927" t="e">
        <f t="shared" si="995"/>
        <v>#N/A</v>
      </c>
      <c r="BD927" t="e">
        <f t="shared" si="996"/>
        <v>#N/A</v>
      </c>
      <c r="BE927" t="e">
        <f t="shared" si="997"/>
        <v>#N/A</v>
      </c>
      <c r="BF927" t="e">
        <f t="shared" si="998"/>
        <v>#N/A</v>
      </c>
      <c r="BG927" t="e">
        <f t="shared" si="999"/>
        <v>#N/A</v>
      </c>
      <c r="BH927" t="e">
        <f t="shared" si="1000"/>
        <v>#N/A</v>
      </c>
      <c r="BI927" t="e">
        <f t="shared" si="1001"/>
        <v>#N/A</v>
      </c>
      <c r="BJ927" t="e">
        <f t="shared" si="1002"/>
        <v>#N/A</v>
      </c>
      <c r="BK927" t="e">
        <f t="shared" si="1003"/>
        <v>#N/A</v>
      </c>
      <c r="BL927" t="e">
        <f t="shared" si="1004"/>
        <v>#N/A</v>
      </c>
      <c r="BM927" t="e">
        <f t="shared" si="1005"/>
        <v>#N/A</v>
      </c>
      <c r="BN927" t="e">
        <f t="shared" si="1006"/>
        <v>#N/A</v>
      </c>
      <c r="BO927" t="e">
        <f t="shared" si="1007"/>
        <v>#N/A</v>
      </c>
      <c r="BP927" t="e">
        <f t="shared" si="1008"/>
        <v>#N/A</v>
      </c>
      <c r="BQ927" t="e">
        <f t="shared" si="1009"/>
        <v>#N/A</v>
      </c>
      <c r="BR927" t="e">
        <f t="shared" si="1010"/>
        <v>#N/A</v>
      </c>
      <c r="BS927" t="e">
        <f t="shared" si="1011"/>
        <v>#N/A</v>
      </c>
      <c r="BT927" t="e">
        <f t="shared" si="1012"/>
        <v>#N/A</v>
      </c>
      <c r="BU927" t="e">
        <f t="shared" si="1013"/>
        <v>#N/A</v>
      </c>
      <c r="BV927" t="e">
        <f t="shared" si="1014"/>
        <v>#N/A</v>
      </c>
      <c r="BX927" t="e">
        <f t="shared" si="1015"/>
        <v>#N/A</v>
      </c>
      <c r="BY927" t="e">
        <f t="shared" si="1016"/>
        <v>#N/A</v>
      </c>
      <c r="BZ927" t="e">
        <f t="shared" si="1017"/>
        <v>#N/A</v>
      </c>
      <c r="CA927" t="e">
        <f t="shared" si="1018"/>
        <v>#N/A</v>
      </c>
      <c r="CB927" t="e">
        <f t="shared" si="1019"/>
        <v>#N/A</v>
      </c>
      <c r="CC927" t="e">
        <f t="shared" si="1020"/>
        <v>#N/A</v>
      </c>
      <c r="CD927" t="e">
        <f t="shared" si="1021"/>
        <v>#N/A</v>
      </c>
      <c r="CE927" t="e">
        <f t="shared" si="1022"/>
        <v>#N/A</v>
      </c>
      <c r="CF927" t="e">
        <f t="shared" si="1023"/>
        <v>#N/A</v>
      </c>
      <c r="CG927" t="e">
        <f t="shared" si="1024"/>
        <v>#N/A</v>
      </c>
      <c r="CH927" t="e">
        <f t="shared" si="1025"/>
        <v>#N/A</v>
      </c>
      <c r="CI927" t="e">
        <f t="shared" si="1026"/>
        <v>#N/A</v>
      </c>
      <c r="CJ927" t="e">
        <f t="shared" si="1027"/>
        <v>#N/A</v>
      </c>
      <c r="CK927" t="e">
        <f t="shared" si="1028"/>
        <v>#N/A</v>
      </c>
      <c r="CL927" t="e">
        <f t="shared" si="1029"/>
        <v>#N/A</v>
      </c>
      <c r="CM927" t="e">
        <f t="shared" si="1030"/>
        <v>#N/A</v>
      </c>
      <c r="CN927" t="e">
        <f t="shared" si="1031"/>
        <v>#N/A</v>
      </c>
      <c r="CO927" t="e">
        <f t="shared" si="1032"/>
        <v>#N/A</v>
      </c>
      <c r="CP927" t="e">
        <f t="shared" si="1033"/>
        <v>#N/A</v>
      </c>
      <c r="CQ927" t="e">
        <f t="shared" si="1034"/>
        <v>#N/A</v>
      </c>
      <c r="CR927" t="e">
        <f t="shared" si="1035"/>
        <v>#N/A</v>
      </c>
      <c r="CS927" t="e">
        <f t="shared" si="1036"/>
        <v>#N/A</v>
      </c>
      <c r="CT927" t="e">
        <f t="shared" si="1037"/>
        <v>#N/A</v>
      </c>
      <c r="CU927" t="e">
        <f t="shared" si="1038"/>
        <v>#N/A</v>
      </c>
      <c r="CV927" t="e">
        <f t="shared" si="1039"/>
        <v>#N/A</v>
      </c>
      <c r="CW927" t="e">
        <f t="shared" si="1040"/>
        <v>#N/A</v>
      </c>
      <c r="CX927" t="e">
        <f t="shared" si="1041"/>
        <v>#N/A</v>
      </c>
      <c r="CY927" t="e">
        <f t="shared" si="1042"/>
        <v>#N/A</v>
      </c>
      <c r="CZ927" t="e">
        <f t="shared" si="1043"/>
        <v>#N/A</v>
      </c>
      <c r="DA927" t="e">
        <f t="shared" si="1044"/>
        <v>#N/A</v>
      </c>
      <c r="DB927" t="e">
        <f t="shared" si="1045"/>
        <v>#N/A</v>
      </c>
      <c r="DC927" t="e">
        <f t="shared" si="1046"/>
        <v>#N/A</v>
      </c>
      <c r="DD927" t="e">
        <f t="shared" si="1047"/>
        <v>#N/A</v>
      </c>
      <c r="DE927" t="e">
        <f t="shared" si="1048"/>
        <v>#N/A</v>
      </c>
      <c r="DF927" t="e">
        <f t="shared" si="1049"/>
        <v>#N/A</v>
      </c>
    </row>
    <row r="928" spans="1:110" x14ac:dyDescent="0.25">
      <c r="A928" s="4">
        <f>raw!$A929:$A929</f>
        <v>0</v>
      </c>
      <c r="B928" s="6">
        <f>raw!$B929:$B929</f>
        <v>0</v>
      </c>
      <c r="D928" t="e">
        <f>IF(score!$C928=".",".",IF(score!$C928=0,"1",IF(score!$C928=25,"0",IF(score!$C928=50,"0",IF(score!$C928=75,"0",IF(score!$C928=100,"0"))))))</f>
        <v>#N/A</v>
      </c>
      <c r="E928" t="e">
        <f>IF(score!$C928=".",".",IF(score!$C928=0,"0",IF(score!$C928=25,"1",IF(score!$C928=50,"0",IF(score!$C928=75,"0",IF(score!$C928=100,"0"))))))</f>
        <v>#N/A</v>
      </c>
      <c r="F928" t="e">
        <f>IF(score!$C928=".",".",IF(score!$C928=0,"0",IF(score!$C928=25,"0",IF(score!$C928=50,"1",IF(score!$C928=75,"0",IF(score!$C928=100,"0"))))))</f>
        <v>#N/A</v>
      </c>
      <c r="G928" t="e">
        <f>IF(score!$C928=".",".",IF(score!$C928=0,"0",IF(score!$C928=25,"0",IF(score!$C928=50,"0",IF(score!$C928=75,"1",IF(score!$C928=100,"0"))))))</f>
        <v>#N/A</v>
      </c>
      <c r="H928" t="e">
        <f>IF(score!$D928=".",".",IF(score!$D928=0,"1",IF(score!$D928=50,"0",IF(score!$D928=100,"0"))))</f>
        <v>#N/A</v>
      </c>
      <c r="I928" t="e">
        <f>IF(score!$D928=".",".",IF(score!$D928=0,"0",IF(score!$D928=50,"1",IF(score!$D928=100,"0"))))</f>
        <v>#N/A</v>
      </c>
      <c r="J928" t="e">
        <f>IF(score!$E928=".",".",IF(score!$E928=0,"1",IF(score!$E928=50,"0",IF(score!$E928=100,"0"))))</f>
        <v>#N/A</v>
      </c>
      <c r="K928" t="e">
        <f>IF(score!$E928=".",".",IF(score!$E928=0,"0",IF(score!$E928=50,"1",IF(score!$E928=100,"0"))))</f>
        <v>#N/A</v>
      </c>
      <c r="L928" t="e">
        <f>IF(score!$F928=".",".",IF(score!$F928=0,"1",IF(score!$F928=100,"0")))</f>
        <v>#N/A</v>
      </c>
      <c r="M928" t="e">
        <f>IF(score!$G928=".",".",IF(score!$G928=0,"1",IF(score!$G928=100,"0")))</f>
        <v>#N/A</v>
      </c>
      <c r="N928" t="e">
        <f>IF(score!$H928=".",".",IF(score!$H928=0,"1",IF(score!$H928=100,"0")))</f>
        <v>#N/A</v>
      </c>
      <c r="O928" t="e">
        <f>IF(score!$I928=".",".",IF(score!$I928=0,"1",IF(score!$I928=50,"0",IF(score!$I928=100,"0"))))</f>
        <v>#N/A</v>
      </c>
      <c r="P928" t="e">
        <f>IF(score!$J928=".",".",IF(score!$J928=0,"1",IF(score!$J928=25,"0",IF(score!$J928=50,"0",IF(score!$J928=75,"0",IF(score!$J928=100,"0"))))))</f>
        <v>#N/A</v>
      </c>
      <c r="Q928" t="e">
        <f>IF(score!$J928=".",".",IF(score!$J928=0,"0",IF(score!$J928=25,"1",IF(score!$J928=50,"0",IF(score!$J928=75,"0",IF(score!$J928=100,"0"))))))</f>
        <v>#N/A</v>
      </c>
      <c r="R928" t="e">
        <f>IF(score!$J928=".",".",IF(score!$J928=0,"0",IF(score!$J928=25,"0",IF(score!$J928=50,"1",IF(score!$J928=75,"0",IF(score!$J928=100,"0"))))))</f>
        <v>#N/A</v>
      </c>
      <c r="S928" t="e">
        <f>IF(score!$J928=".",".",IF(score!$J928=0,"0",IF(score!$J928=25,"0",IF(score!$J928=50,"0",IF(score!$J928=75,"1",IF(score!$J928=100,"0"))))))</f>
        <v>#N/A</v>
      </c>
      <c r="T928" t="e">
        <f>IF(score!$K928=".",".",IF(score!$K928=0,"1",IF(score!$K928=20,"0",IF(score!$K928=40,"0",IF(score!$K928=60,"0",IF(score!$K928=80,"0",IF(score!$K928=100,"0")))))))</f>
        <v>#N/A</v>
      </c>
      <c r="U928" t="e">
        <f>IF(score!$K928=".",".",IF(score!$K928=0,"0",IF(score!$K928=20,"1",IF(score!$K928=40,"0",IF(score!$K928=60,"0",IF(score!$K928=80,"0",IF(score!$K928=100,"0")))))))</f>
        <v>#N/A</v>
      </c>
      <c r="V928" t="e">
        <f>IF(score!$K928=".",".",IF(score!$K928=0,"0",IF(score!$K928=20,"0",IF(score!$K928=40,"1",IF(score!$K928=60,"0",IF(score!$K928=80,"0",IF(score!$K928=100,"0")))))))</f>
        <v>#N/A</v>
      </c>
      <c r="W928" t="e">
        <f>IF(score!$K928=".",".",IF(score!$K928=0,"0",IF(score!$K928=20,"0",IF(score!$K928=40,"0",IF(score!$K928=60,"1",IF(score!$K928=80,"0",IF(score!$K928=100,"0")))))))</f>
        <v>#N/A</v>
      </c>
      <c r="X928" t="e">
        <f>IF(score!$K928=".",".",IF(score!$K928=0,"0",IF(score!$K928=20,"0",IF(score!$K928=40,"0",IF(score!$K928=60,"0",IF(score!$K928=80,"1",IF(score!$K928=100,"0")))))))</f>
        <v>#N/A</v>
      </c>
      <c r="Y928" t="e">
        <f>IF(score!$L928=".",".",IF(score!$L928=0,"1",IF(score!$L928=20,"0",IF(score!$L928=40,"0",IF(score!$L928=60,"0",IF(score!$L928=80,"0",IF(score!$L928=100,"0")))))))</f>
        <v>#N/A</v>
      </c>
      <c r="Z928" t="e">
        <f>IF(score!$L928=".",".",IF(score!$L928=0,"0",IF(score!$L928=20,"1",IF(score!$L928=40,"0",IF(score!$L928=60,"0",IF(score!$L928=80,"0",IF(score!$L928=100,"0")))))))</f>
        <v>#N/A</v>
      </c>
      <c r="AA928" t="e">
        <f>IF(score!$L928=".",".",IF(score!$L928=0,"0",IF(score!$L928=20,"0",IF(score!$L928=40,"1",IF(score!$L928=60,"0",IF(score!$L928=80,"0",IF(score!$L928=100,"0")))))))</f>
        <v>#N/A</v>
      </c>
      <c r="AB928" t="e">
        <f>IF(score!$L928=".",".",IF(score!$L928=0,"0",IF(score!$L928=20,"0",IF(score!$L928=40,"0",IF(score!$L928=60,"1",IF(score!$L928=80,"0",IF(score!$L928=100,"0")))))))</f>
        <v>#N/A</v>
      </c>
      <c r="AC928" t="e">
        <f>IF(score!$L928=".",".",IF(score!$L928=0,"0",IF(score!$L928=20,"0",IF(score!$L928=40,"0",IF(score!$L928=60,"0",IF(score!$L928=80,"1",IF(score!L928=100,"0")))))))</f>
        <v>#N/A</v>
      </c>
      <c r="AD928" t="e">
        <f>IF(score!$M928=".",".",IF(score!$M928=0,"1",IF(score!$M928=20,"0",IF(score!$M928=40,"0",IF(score!$M928=60,"0",IF(score!$M928=80,"0",IF(score!$M928=100,"0")))))))</f>
        <v>#N/A</v>
      </c>
      <c r="AE928" t="e">
        <f>IF(score!$M928=".",".",IF(score!$M928=0,"0",IF(score!$M928=20,"1",IF(score!$M928=40,"0",IF(score!$M928=60,"0",IF(score!$M928=80,"0",IF(score!$M928=100,"0")))))))</f>
        <v>#N/A</v>
      </c>
      <c r="AF928" t="e">
        <f>IF(score!$M928=".",".",IF(score!$M928=0,"0",IF(score!$M928=20,"0",IF(score!$M928=40,"1",IF(score!$M928=60,"0",IF(score!$M928=80,"0",IF(score!$M928=100,"0")))))))</f>
        <v>#N/A</v>
      </c>
      <c r="AG928" t="e">
        <f>IF(score!$M928=".",".",IF(score!$M928=0,"0",IF(score!$M928=20,"0",IF(score!$M928=40,"0",IF(score!$M928=60,"1",IF(score!$M928=80,"0",IF(score!$M928=100,"0")))))))</f>
        <v>#N/A</v>
      </c>
      <c r="AH928" t="e">
        <f>IF(score!$M928=".",".",IF(score!$M928=0,"0",IF(score!$M928=20,"0",IF(score!$M928=40,"0",IF(score!$M928=60,"0",IF(score!$M928=80,"1",IF(score!$M928=100,"0")))))))</f>
        <v>#N/A</v>
      </c>
      <c r="AI928" t="e">
        <f>IF(score!$N928=".",".",IF(score!$N928=0,"1",IF(score!$N928=25,"0",IF(score!$N928=50,"0",IF(score!$N928=75,"0",IF(score!$N928=100,"0"))))))</f>
        <v>#N/A</v>
      </c>
      <c r="AJ928" t="e">
        <f>IF(score!$N928=".",".",IF(score!$N928=0,"0",IF(score!$N928=25,"1",IF(score!$N928=50,"0",IF(score!$N928=75,"0",IF(score!$N928=100,"0"))))))</f>
        <v>#N/A</v>
      </c>
      <c r="AK928" t="e">
        <f>IF(score!$N928=".",".",IF(score!$N928=0,"0",IF(score!$N928=25,"0",IF(score!$N928=50,"1",IF(score!$N928=75,"0",IF(score!$N928=100,"0"))))))</f>
        <v>#N/A</v>
      </c>
      <c r="AL928" t="e">
        <f>IF(score!$N928=".",".",IF(score!$N928=0,"0",IF(score!$N928=25,"0",IF(score!$N928=50,"0",IF(score!$N928=75,"1",IF(score!$N928=100,"0"))))))</f>
        <v>#N/A</v>
      </c>
      <c r="AN928" t="e">
        <f t="shared" si="980"/>
        <v>#N/A</v>
      </c>
      <c r="AO928" t="e">
        <f t="shared" si="981"/>
        <v>#N/A</v>
      </c>
      <c r="AP928" t="e">
        <f t="shared" si="982"/>
        <v>#N/A</v>
      </c>
      <c r="AQ928" t="e">
        <f t="shared" si="983"/>
        <v>#N/A</v>
      </c>
      <c r="AR928" t="e">
        <f t="shared" si="984"/>
        <v>#N/A</v>
      </c>
      <c r="AS928" t="e">
        <f t="shared" si="985"/>
        <v>#N/A</v>
      </c>
      <c r="AT928" t="e">
        <f t="shared" si="986"/>
        <v>#N/A</v>
      </c>
      <c r="AU928" t="e">
        <f t="shared" si="987"/>
        <v>#N/A</v>
      </c>
      <c r="AV928" t="e">
        <f t="shared" si="988"/>
        <v>#N/A</v>
      </c>
      <c r="AW928" t="e">
        <f t="shared" si="989"/>
        <v>#N/A</v>
      </c>
      <c r="AX928" t="e">
        <f t="shared" si="990"/>
        <v>#N/A</v>
      </c>
      <c r="AY928" t="e">
        <f t="shared" si="991"/>
        <v>#N/A</v>
      </c>
      <c r="AZ928" t="e">
        <f t="shared" si="992"/>
        <v>#N/A</v>
      </c>
      <c r="BA928" t="e">
        <f t="shared" si="993"/>
        <v>#N/A</v>
      </c>
      <c r="BB928" t="e">
        <f t="shared" si="994"/>
        <v>#N/A</v>
      </c>
      <c r="BC928" t="e">
        <f t="shared" si="995"/>
        <v>#N/A</v>
      </c>
      <c r="BD928" t="e">
        <f t="shared" si="996"/>
        <v>#N/A</v>
      </c>
      <c r="BE928" t="e">
        <f t="shared" si="997"/>
        <v>#N/A</v>
      </c>
      <c r="BF928" t="e">
        <f t="shared" si="998"/>
        <v>#N/A</v>
      </c>
      <c r="BG928" t="e">
        <f t="shared" si="999"/>
        <v>#N/A</v>
      </c>
      <c r="BH928" t="e">
        <f t="shared" si="1000"/>
        <v>#N/A</v>
      </c>
      <c r="BI928" t="e">
        <f t="shared" si="1001"/>
        <v>#N/A</v>
      </c>
      <c r="BJ928" t="e">
        <f t="shared" si="1002"/>
        <v>#N/A</v>
      </c>
      <c r="BK928" t="e">
        <f t="shared" si="1003"/>
        <v>#N/A</v>
      </c>
      <c r="BL928" t="e">
        <f t="shared" si="1004"/>
        <v>#N/A</v>
      </c>
      <c r="BM928" t="e">
        <f t="shared" si="1005"/>
        <v>#N/A</v>
      </c>
      <c r="BN928" t="e">
        <f t="shared" si="1006"/>
        <v>#N/A</v>
      </c>
      <c r="BO928" t="e">
        <f t="shared" si="1007"/>
        <v>#N/A</v>
      </c>
      <c r="BP928" t="e">
        <f t="shared" si="1008"/>
        <v>#N/A</v>
      </c>
      <c r="BQ928" t="e">
        <f t="shared" si="1009"/>
        <v>#N/A</v>
      </c>
      <c r="BR928" t="e">
        <f t="shared" si="1010"/>
        <v>#N/A</v>
      </c>
      <c r="BS928" t="e">
        <f t="shared" si="1011"/>
        <v>#N/A</v>
      </c>
      <c r="BT928" t="e">
        <f t="shared" si="1012"/>
        <v>#N/A</v>
      </c>
      <c r="BU928" t="e">
        <f t="shared" si="1013"/>
        <v>#N/A</v>
      </c>
      <c r="BV928" t="e">
        <f t="shared" si="1014"/>
        <v>#N/A</v>
      </c>
      <c r="BX928" t="e">
        <f t="shared" si="1015"/>
        <v>#N/A</v>
      </c>
      <c r="BY928" t="e">
        <f t="shared" si="1016"/>
        <v>#N/A</v>
      </c>
      <c r="BZ928" t="e">
        <f t="shared" si="1017"/>
        <v>#N/A</v>
      </c>
      <c r="CA928" t="e">
        <f t="shared" si="1018"/>
        <v>#N/A</v>
      </c>
      <c r="CB928" t="e">
        <f t="shared" si="1019"/>
        <v>#N/A</v>
      </c>
      <c r="CC928" t="e">
        <f t="shared" si="1020"/>
        <v>#N/A</v>
      </c>
      <c r="CD928" t="e">
        <f t="shared" si="1021"/>
        <v>#N/A</v>
      </c>
      <c r="CE928" t="e">
        <f t="shared" si="1022"/>
        <v>#N/A</v>
      </c>
      <c r="CF928" t="e">
        <f t="shared" si="1023"/>
        <v>#N/A</v>
      </c>
      <c r="CG928" t="e">
        <f t="shared" si="1024"/>
        <v>#N/A</v>
      </c>
      <c r="CH928" t="e">
        <f t="shared" si="1025"/>
        <v>#N/A</v>
      </c>
      <c r="CI928" t="e">
        <f t="shared" si="1026"/>
        <v>#N/A</v>
      </c>
      <c r="CJ928" t="e">
        <f t="shared" si="1027"/>
        <v>#N/A</v>
      </c>
      <c r="CK928" t="e">
        <f t="shared" si="1028"/>
        <v>#N/A</v>
      </c>
      <c r="CL928" t="e">
        <f t="shared" si="1029"/>
        <v>#N/A</v>
      </c>
      <c r="CM928" t="e">
        <f t="shared" si="1030"/>
        <v>#N/A</v>
      </c>
      <c r="CN928" t="e">
        <f t="shared" si="1031"/>
        <v>#N/A</v>
      </c>
      <c r="CO928" t="e">
        <f t="shared" si="1032"/>
        <v>#N/A</v>
      </c>
      <c r="CP928" t="e">
        <f t="shared" si="1033"/>
        <v>#N/A</v>
      </c>
      <c r="CQ928" t="e">
        <f t="shared" si="1034"/>
        <v>#N/A</v>
      </c>
      <c r="CR928" t="e">
        <f t="shared" si="1035"/>
        <v>#N/A</v>
      </c>
      <c r="CS928" t="e">
        <f t="shared" si="1036"/>
        <v>#N/A</v>
      </c>
      <c r="CT928" t="e">
        <f t="shared" si="1037"/>
        <v>#N/A</v>
      </c>
      <c r="CU928" t="e">
        <f t="shared" si="1038"/>
        <v>#N/A</v>
      </c>
      <c r="CV928" t="e">
        <f t="shared" si="1039"/>
        <v>#N/A</v>
      </c>
      <c r="CW928" t="e">
        <f t="shared" si="1040"/>
        <v>#N/A</v>
      </c>
      <c r="CX928" t="e">
        <f t="shared" si="1041"/>
        <v>#N/A</v>
      </c>
      <c r="CY928" t="e">
        <f t="shared" si="1042"/>
        <v>#N/A</v>
      </c>
      <c r="CZ928" t="e">
        <f t="shared" si="1043"/>
        <v>#N/A</v>
      </c>
      <c r="DA928" t="e">
        <f t="shared" si="1044"/>
        <v>#N/A</v>
      </c>
      <c r="DB928" t="e">
        <f t="shared" si="1045"/>
        <v>#N/A</v>
      </c>
      <c r="DC928" t="e">
        <f t="shared" si="1046"/>
        <v>#N/A</v>
      </c>
      <c r="DD928" t="e">
        <f t="shared" si="1047"/>
        <v>#N/A</v>
      </c>
      <c r="DE928" t="e">
        <f t="shared" si="1048"/>
        <v>#N/A</v>
      </c>
      <c r="DF928" t="e">
        <f t="shared" si="1049"/>
        <v>#N/A</v>
      </c>
    </row>
    <row r="929" spans="1:110" x14ac:dyDescent="0.25">
      <c r="A929" s="4">
        <f>raw!$A930:$A930</f>
        <v>0</v>
      </c>
      <c r="B929" s="6">
        <f>raw!$B930:$B930</f>
        <v>0</v>
      </c>
      <c r="D929" t="e">
        <f>IF(score!$C929=".",".",IF(score!$C929=0,"1",IF(score!$C929=25,"0",IF(score!$C929=50,"0",IF(score!$C929=75,"0",IF(score!$C929=100,"0"))))))</f>
        <v>#N/A</v>
      </c>
      <c r="E929" t="e">
        <f>IF(score!$C929=".",".",IF(score!$C929=0,"0",IF(score!$C929=25,"1",IF(score!$C929=50,"0",IF(score!$C929=75,"0",IF(score!$C929=100,"0"))))))</f>
        <v>#N/A</v>
      </c>
      <c r="F929" t="e">
        <f>IF(score!$C929=".",".",IF(score!$C929=0,"0",IF(score!$C929=25,"0",IF(score!$C929=50,"1",IF(score!$C929=75,"0",IF(score!$C929=100,"0"))))))</f>
        <v>#N/A</v>
      </c>
      <c r="G929" t="e">
        <f>IF(score!$C929=".",".",IF(score!$C929=0,"0",IF(score!$C929=25,"0",IF(score!$C929=50,"0",IF(score!$C929=75,"1",IF(score!$C929=100,"0"))))))</f>
        <v>#N/A</v>
      </c>
      <c r="H929" t="e">
        <f>IF(score!$D929=".",".",IF(score!$D929=0,"1",IF(score!$D929=50,"0",IF(score!$D929=100,"0"))))</f>
        <v>#N/A</v>
      </c>
      <c r="I929" t="e">
        <f>IF(score!$D929=".",".",IF(score!$D929=0,"0",IF(score!$D929=50,"1",IF(score!$D929=100,"0"))))</f>
        <v>#N/A</v>
      </c>
      <c r="J929" t="e">
        <f>IF(score!$E929=".",".",IF(score!$E929=0,"1",IF(score!$E929=50,"0",IF(score!$E929=100,"0"))))</f>
        <v>#N/A</v>
      </c>
      <c r="K929" t="e">
        <f>IF(score!$E929=".",".",IF(score!$E929=0,"0",IF(score!$E929=50,"1",IF(score!$E929=100,"0"))))</f>
        <v>#N/A</v>
      </c>
      <c r="L929" t="e">
        <f>IF(score!$F929=".",".",IF(score!$F929=0,"1",IF(score!$F929=100,"0")))</f>
        <v>#N/A</v>
      </c>
      <c r="M929" t="e">
        <f>IF(score!$G929=".",".",IF(score!$G929=0,"1",IF(score!$G929=100,"0")))</f>
        <v>#N/A</v>
      </c>
      <c r="N929" t="e">
        <f>IF(score!$H929=".",".",IF(score!$H929=0,"1",IF(score!$H929=100,"0")))</f>
        <v>#N/A</v>
      </c>
      <c r="O929" t="e">
        <f>IF(score!$I929=".",".",IF(score!$I929=0,"1",IF(score!$I929=50,"0",IF(score!$I929=100,"0"))))</f>
        <v>#N/A</v>
      </c>
      <c r="P929" t="e">
        <f>IF(score!$J929=".",".",IF(score!$J929=0,"1",IF(score!$J929=25,"0",IF(score!$J929=50,"0",IF(score!$J929=75,"0",IF(score!$J929=100,"0"))))))</f>
        <v>#N/A</v>
      </c>
      <c r="Q929" t="e">
        <f>IF(score!$J929=".",".",IF(score!$J929=0,"0",IF(score!$J929=25,"1",IF(score!$J929=50,"0",IF(score!$J929=75,"0",IF(score!$J929=100,"0"))))))</f>
        <v>#N/A</v>
      </c>
      <c r="R929" t="e">
        <f>IF(score!$J929=".",".",IF(score!$J929=0,"0",IF(score!$J929=25,"0",IF(score!$J929=50,"1",IF(score!$J929=75,"0",IF(score!$J929=100,"0"))))))</f>
        <v>#N/A</v>
      </c>
      <c r="S929" t="e">
        <f>IF(score!$J929=".",".",IF(score!$J929=0,"0",IF(score!$J929=25,"0",IF(score!$J929=50,"0",IF(score!$J929=75,"1",IF(score!$J929=100,"0"))))))</f>
        <v>#N/A</v>
      </c>
      <c r="T929" t="e">
        <f>IF(score!$K929=".",".",IF(score!$K929=0,"1",IF(score!$K929=20,"0",IF(score!$K929=40,"0",IF(score!$K929=60,"0",IF(score!$K929=80,"0",IF(score!$K929=100,"0")))))))</f>
        <v>#N/A</v>
      </c>
      <c r="U929" t="e">
        <f>IF(score!$K929=".",".",IF(score!$K929=0,"0",IF(score!$K929=20,"1",IF(score!$K929=40,"0",IF(score!$K929=60,"0",IF(score!$K929=80,"0",IF(score!$K929=100,"0")))))))</f>
        <v>#N/A</v>
      </c>
      <c r="V929" t="e">
        <f>IF(score!$K929=".",".",IF(score!$K929=0,"0",IF(score!$K929=20,"0",IF(score!$K929=40,"1",IF(score!$K929=60,"0",IF(score!$K929=80,"0",IF(score!$K929=100,"0")))))))</f>
        <v>#N/A</v>
      </c>
      <c r="W929" t="e">
        <f>IF(score!$K929=".",".",IF(score!$K929=0,"0",IF(score!$K929=20,"0",IF(score!$K929=40,"0",IF(score!$K929=60,"1",IF(score!$K929=80,"0",IF(score!$K929=100,"0")))))))</f>
        <v>#N/A</v>
      </c>
      <c r="X929" t="e">
        <f>IF(score!$K929=".",".",IF(score!$K929=0,"0",IF(score!$K929=20,"0",IF(score!$K929=40,"0",IF(score!$K929=60,"0",IF(score!$K929=80,"1",IF(score!$K929=100,"0")))))))</f>
        <v>#N/A</v>
      </c>
      <c r="Y929" t="e">
        <f>IF(score!$L929=".",".",IF(score!$L929=0,"1",IF(score!$L929=20,"0",IF(score!$L929=40,"0",IF(score!$L929=60,"0",IF(score!$L929=80,"0",IF(score!$L929=100,"0")))))))</f>
        <v>#N/A</v>
      </c>
      <c r="Z929" t="e">
        <f>IF(score!$L929=".",".",IF(score!$L929=0,"0",IF(score!$L929=20,"1",IF(score!$L929=40,"0",IF(score!$L929=60,"0",IF(score!$L929=80,"0",IF(score!$L929=100,"0")))))))</f>
        <v>#N/A</v>
      </c>
      <c r="AA929" t="e">
        <f>IF(score!$L929=".",".",IF(score!$L929=0,"0",IF(score!$L929=20,"0",IF(score!$L929=40,"1",IF(score!$L929=60,"0",IF(score!$L929=80,"0",IF(score!$L929=100,"0")))))))</f>
        <v>#N/A</v>
      </c>
      <c r="AB929" t="e">
        <f>IF(score!$L929=".",".",IF(score!$L929=0,"0",IF(score!$L929=20,"0",IF(score!$L929=40,"0",IF(score!$L929=60,"1",IF(score!$L929=80,"0",IF(score!$L929=100,"0")))))))</f>
        <v>#N/A</v>
      </c>
      <c r="AC929" t="e">
        <f>IF(score!$L929=".",".",IF(score!$L929=0,"0",IF(score!$L929=20,"0",IF(score!$L929=40,"0",IF(score!$L929=60,"0",IF(score!$L929=80,"1",IF(score!L929=100,"0")))))))</f>
        <v>#N/A</v>
      </c>
      <c r="AD929" t="e">
        <f>IF(score!$M929=".",".",IF(score!$M929=0,"1",IF(score!$M929=20,"0",IF(score!$M929=40,"0",IF(score!$M929=60,"0",IF(score!$M929=80,"0",IF(score!$M929=100,"0")))))))</f>
        <v>#N/A</v>
      </c>
      <c r="AE929" t="e">
        <f>IF(score!$M929=".",".",IF(score!$M929=0,"0",IF(score!$M929=20,"1",IF(score!$M929=40,"0",IF(score!$M929=60,"0",IF(score!$M929=80,"0",IF(score!$M929=100,"0")))))))</f>
        <v>#N/A</v>
      </c>
      <c r="AF929" t="e">
        <f>IF(score!$M929=".",".",IF(score!$M929=0,"0",IF(score!$M929=20,"0",IF(score!$M929=40,"1",IF(score!$M929=60,"0",IF(score!$M929=80,"0",IF(score!$M929=100,"0")))))))</f>
        <v>#N/A</v>
      </c>
      <c r="AG929" t="e">
        <f>IF(score!$M929=".",".",IF(score!$M929=0,"0",IF(score!$M929=20,"0",IF(score!$M929=40,"0",IF(score!$M929=60,"1",IF(score!$M929=80,"0",IF(score!$M929=100,"0")))))))</f>
        <v>#N/A</v>
      </c>
      <c r="AH929" t="e">
        <f>IF(score!$M929=".",".",IF(score!$M929=0,"0",IF(score!$M929=20,"0",IF(score!$M929=40,"0",IF(score!$M929=60,"0",IF(score!$M929=80,"1",IF(score!$M929=100,"0")))))))</f>
        <v>#N/A</v>
      </c>
      <c r="AI929" t="e">
        <f>IF(score!$N929=".",".",IF(score!$N929=0,"1",IF(score!$N929=25,"0",IF(score!$N929=50,"0",IF(score!$N929=75,"0",IF(score!$N929=100,"0"))))))</f>
        <v>#N/A</v>
      </c>
      <c r="AJ929" t="e">
        <f>IF(score!$N929=".",".",IF(score!$N929=0,"0",IF(score!$N929=25,"1",IF(score!$N929=50,"0",IF(score!$N929=75,"0",IF(score!$N929=100,"0"))))))</f>
        <v>#N/A</v>
      </c>
      <c r="AK929" t="e">
        <f>IF(score!$N929=".",".",IF(score!$N929=0,"0",IF(score!$N929=25,"0",IF(score!$N929=50,"1",IF(score!$N929=75,"0",IF(score!$N929=100,"0"))))))</f>
        <v>#N/A</v>
      </c>
      <c r="AL929" t="e">
        <f>IF(score!$N929=".",".",IF(score!$N929=0,"0",IF(score!$N929=25,"0",IF(score!$N929=50,"0",IF(score!$N929=75,"1",IF(score!$N929=100,"0"))))))</f>
        <v>#N/A</v>
      </c>
      <c r="AN929" t="e">
        <f t="shared" si="980"/>
        <v>#N/A</v>
      </c>
      <c r="AO929" t="e">
        <f t="shared" si="981"/>
        <v>#N/A</v>
      </c>
      <c r="AP929" t="e">
        <f t="shared" si="982"/>
        <v>#N/A</v>
      </c>
      <c r="AQ929" t="e">
        <f t="shared" si="983"/>
        <v>#N/A</v>
      </c>
      <c r="AR929" t="e">
        <f t="shared" si="984"/>
        <v>#N/A</v>
      </c>
      <c r="AS929" t="e">
        <f t="shared" si="985"/>
        <v>#N/A</v>
      </c>
      <c r="AT929" t="e">
        <f t="shared" si="986"/>
        <v>#N/A</v>
      </c>
      <c r="AU929" t="e">
        <f t="shared" si="987"/>
        <v>#N/A</v>
      </c>
      <c r="AV929" t="e">
        <f t="shared" si="988"/>
        <v>#N/A</v>
      </c>
      <c r="AW929" t="e">
        <f t="shared" si="989"/>
        <v>#N/A</v>
      </c>
      <c r="AX929" t="e">
        <f t="shared" si="990"/>
        <v>#N/A</v>
      </c>
      <c r="AY929" t="e">
        <f t="shared" si="991"/>
        <v>#N/A</v>
      </c>
      <c r="AZ929" t="e">
        <f t="shared" si="992"/>
        <v>#N/A</v>
      </c>
      <c r="BA929" t="e">
        <f t="shared" si="993"/>
        <v>#N/A</v>
      </c>
      <c r="BB929" t="e">
        <f t="shared" si="994"/>
        <v>#N/A</v>
      </c>
      <c r="BC929" t="e">
        <f t="shared" si="995"/>
        <v>#N/A</v>
      </c>
      <c r="BD929" t="e">
        <f t="shared" si="996"/>
        <v>#N/A</v>
      </c>
      <c r="BE929" t="e">
        <f t="shared" si="997"/>
        <v>#N/A</v>
      </c>
      <c r="BF929" t="e">
        <f t="shared" si="998"/>
        <v>#N/A</v>
      </c>
      <c r="BG929" t="e">
        <f t="shared" si="999"/>
        <v>#N/A</v>
      </c>
      <c r="BH929" t="e">
        <f t="shared" si="1000"/>
        <v>#N/A</v>
      </c>
      <c r="BI929" t="e">
        <f t="shared" si="1001"/>
        <v>#N/A</v>
      </c>
      <c r="BJ929" t="e">
        <f t="shared" si="1002"/>
        <v>#N/A</v>
      </c>
      <c r="BK929" t="e">
        <f t="shared" si="1003"/>
        <v>#N/A</v>
      </c>
      <c r="BL929" t="e">
        <f t="shared" si="1004"/>
        <v>#N/A</v>
      </c>
      <c r="BM929" t="e">
        <f t="shared" si="1005"/>
        <v>#N/A</v>
      </c>
      <c r="BN929" t="e">
        <f t="shared" si="1006"/>
        <v>#N/A</v>
      </c>
      <c r="BO929" t="e">
        <f t="shared" si="1007"/>
        <v>#N/A</v>
      </c>
      <c r="BP929" t="e">
        <f t="shared" si="1008"/>
        <v>#N/A</v>
      </c>
      <c r="BQ929" t="e">
        <f t="shared" si="1009"/>
        <v>#N/A</v>
      </c>
      <c r="BR929" t="e">
        <f t="shared" si="1010"/>
        <v>#N/A</v>
      </c>
      <c r="BS929" t="e">
        <f t="shared" si="1011"/>
        <v>#N/A</v>
      </c>
      <c r="BT929" t="e">
        <f t="shared" si="1012"/>
        <v>#N/A</v>
      </c>
      <c r="BU929" t="e">
        <f t="shared" si="1013"/>
        <v>#N/A</v>
      </c>
      <c r="BV929" t="e">
        <f t="shared" si="1014"/>
        <v>#N/A</v>
      </c>
      <c r="BX929" t="e">
        <f t="shared" si="1015"/>
        <v>#N/A</v>
      </c>
      <c r="BY929" t="e">
        <f t="shared" si="1016"/>
        <v>#N/A</v>
      </c>
      <c r="BZ929" t="e">
        <f t="shared" si="1017"/>
        <v>#N/A</v>
      </c>
      <c r="CA929" t="e">
        <f t="shared" si="1018"/>
        <v>#N/A</v>
      </c>
      <c r="CB929" t="e">
        <f t="shared" si="1019"/>
        <v>#N/A</v>
      </c>
      <c r="CC929" t="e">
        <f t="shared" si="1020"/>
        <v>#N/A</v>
      </c>
      <c r="CD929" t="e">
        <f t="shared" si="1021"/>
        <v>#N/A</v>
      </c>
      <c r="CE929" t="e">
        <f t="shared" si="1022"/>
        <v>#N/A</v>
      </c>
      <c r="CF929" t="e">
        <f t="shared" si="1023"/>
        <v>#N/A</v>
      </c>
      <c r="CG929" t="e">
        <f t="shared" si="1024"/>
        <v>#N/A</v>
      </c>
      <c r="CH929" t="e">
        <f t="shared" si="1025"/>
        <v>#N/A</v>
      </c>
      <c r="CI929" t="e">
        <f t="shared" si="1026"/>
        <v>#N/A</v>
      </c>
      <c r="CJ929" t="e">
        <f t="shared" si="1027"/>
        <v>#N/A</v>
      </c>
      <c r="CK929" t="e">
        <f t="shared" si="1028"/>
        <v>#N/A</v>
      </c>
      <c r="CL929" t="e">
        <f t="shared" si="1029"/>
        <v>#N/A</v>
      </c>
      <c r="CM929" t="e">
        <f t="shared" si="1030"/>
        <v>#N/A</v>
      </c>
      <c r="CN929" t="e">
        <f t="shared" si="1031"/>
        <v>#N/A</v>
      </c>
      <c r="CO929" t="e">
        <f t="shared" si="1032"/>
        <v>#N/A</v>
      </c>
      <c r="CP929" t="e">
        <f t="shared" si="1033"/>
        <v>#N/A</v>
      </c>
      <c r="CQ929" t="e">
        <f t="shared" si="1034"/>
        <v>#N/A</v>
      </c>
      <c r="CR929" t="e">
        <f t="shared" si="1035"/>
        <v>#N/A</v>
      </c>
      <c r="CS929" t="e">
        <f t="shared" si="1036"/>
        <v>#N/A</v>
      </c>
      <c r="CT929" t="e">
        <f t="shared" si="1037"/>
        <v>#N/A</v>
      </c>
      <c r="CU929" t="e">
        <f t="shared" si="1038"/>
        <v>#N/A</v>
      </c>
      <c r="CV929" t="e">
        <f t="shared" si="1039"/>
        <v>#N/A</v>
      </c>
      <c r="CW929" t="e">
        <f t="shared" si="1040"/>
        <v>#N/A</v>
      </c>
      <c r="CX929" t="e">
        <f t="shared" si="1041"/>
        <v>#N/A</v>
      </c>
      <c r="CY929" t="e">
        <f t="shared" si="1042"/>
        <v>#N/A</v>
      </c>
      <c r="CZ929" t="e">
        <f t="shared" si="1043"/>
        <v>#N/A</v>
      </c>
      <c r="DA929" t="e">
        <f t="shared" si="1044"/>
        <v>#N/A</v>
      </c>
      <c r="DB929" t="e">
        <f t="shared" si="1045"/>
        <v>#N/A</v>
      </c>
      <c r="DC929" t="e">
        <f t="shared" si="1046"/>
        <v>#N/A</v>
      </c>
      <c r="DD929" t="e">
        <f t="shared" si="1047"/>
        <v>#N/A</v>
      </c>
      <c r="DE929" t="e">
        <f t="shared" si="1048"/>
        <v>#N/A</v>
      </c>
      <c r="DF929" t="e">
        <f t="shared" si="1049"/>
        <v>#N/A</v>
      </c>
    </row>
    <row r="930" spans="1:110" x14ac:dyDescent="0.25">
      <c r="A930" s="4">
        <f>raw!$A931:$A931</f>
        <v>0</v>
      </c>
      <c r="B930" s="6">
        <f>raw!$B931:$B931</f>
        <v>0</v>
      </c>
      <c r="D930" t="e">
        <f>IF(score!$C930=".",".",IF(score!$C930=0,"1",IF(score!$C930=25,"0",IF(score!$C930=50,"0",IF(score!$C930=75,"0",IF(score!$C930=100,"0"))))))</f>
        <v>#N/A</v>
      </c>
      <c r="E930" t="e">
        <f>IF(score!$C930=".",".",IF(score!$C930=0,"0",IF(score!$C930=25,"1",IF(score!$C930=50,"0",IF(score!$C930=75,"0",IF(score!$C930=100,"0"))))))</f>
        <v>#N/A</v>
      </c>
      <c r="F930" t="e">
        <f>IF(score!$C930=".",".",IF(score!$C930=0,"0",IF(score!$C930=25,"0",IF(score!$C930=50,"1",IF(score!$C930=75,"0",IF(score!$C930=100,"0"))))))</f>
        <v>#N/A</v>
      </c>
      <c r="G930" t="e">
        <f>IF(score!$C930=".",".",IF(score!$C930=0,"0",IF(score!$C930=25,"0",IF(score!$C930=50,"0",IF(score!$C930=75,"1",IF(score!$C930=100,"0"))))))</f>
        <v>#N/A</v>
      </c>
      <c r="H930" t="e">
        <f>IF(score!$D930=".",".",IF(score!$D930=0,"1",IF(score!$D930=50,"0",IF(score!$D930=100,"0"))))</f>
        <v>#N/A</v>
      </c>
      <c r="I930" t="e">
        <f>IF(score!$D930=".",".",IF(score!$D930=0,"0",IF(score!$D930=50,"1",IF(score!$D930=100,"0"))))</f>
        <v>#N/A</v>
      </c>
      <c r="J930" t="e">
        <f>IF(score!$E930=".",".",IF(score!$E930=0,"1",IF(score!$E930=50,"0",IF(score!$E930=100,"0"))))</f>
        <v>#N/A</v>
      </c>
      <c r="K930" t="e">
        <f>IF(score!$E930=".",".",IF(score!$E930=0,"0",IF(score!$E930=50,"1",IF(score!$E930=100,"0"))))</f>
        <v>#N/A</v>
      </c>
      <c r="L930" t="e">
        <f>IF(score!$F930=".",".",IF(score!$F930=0,"1",IF(score!$F930=100,"0")))</f>
        <v>#N/A</v>
      </c>
      <c r="M930" t="e">
        <f>IF(score!$G930=".",".",IF(score!$G930=0,"1",IF(score!$G930=100,"0")))</f>
        <v>#N/A</v>
      </c>
      <c r="N930" t="e">
        <f>IF(score!$H930=".",".",IF(score!$H930=0,"1",IF(score!$H930=100,"0")))</f>
        <v>#N/A</v>
      </c>
      <c r="O930" t="e">
        <f>IF(score!$I930=".",".",IF(score!$I930=0,"1",IF(score!$I930=50,"0",IF(score!$I930=100,"0"))))</f>
        <v>#N/A</v>
      </c>
      <c r="P930" t="e">
        <f>IF(score!$J930=".",".",IF(score!$J930=0,"1",IF(score!$J930=25,"0",IF(score!$J930=50,"0",IF(score!$J930=75,"0",IF(score!$J930=100,"0"))))))</f>
        <v>#N/A</v>
      </c>
      <c r="Q930" t="e">
        <f>IF(score!$J930=".",".",IF(score!$J930=0,"0",IF(score!$J930=25,"1",IF(score!$J930=50,"0",IF(score!$J930=75,"0",IF(score!$J930=100,"0"))))))</f>
        <v>#N/A</v>
      </c>
      <c r="R930" t="e">
        <f>IF(score!$J930=".",".",IF(score!$J930=0,"0",IF(score!$J930=25,"0",IF(score!$J930=50,"1",IF(score!$J930=75,"0",IF(score!$J930=100,"0"))))))</f>
        <v>#N/A</v>
      </c>
      <c r="S930" t="e">
        <f>IF(score!$J930=".",".",IF(score!$J930=0,"0",IF(score!$J930=25,"0",IF(score!$J930=50,"0",IF(score!$J930=75,"1",IF(score!$J930=100,"0"))))))</f>
        <v>#N/A</v>
      </c>
      <c r="T930" t="e">
        <f>IF(score!$K930=".",".",IF(score!$K930=0,"1",IF(score!$K930=20,"0",IF(score!$K930=40,"0",IF(score!$K930=60,"0",IF(score!$K930=80,"0",IF(score!$K930=100,"0")))))))</f>
        <v>#N/A</v>
      </c>
      <c r="U930" t="e">
        <f>IF(score!$K930=".",".",IF(score!$K930=0,"0",IF(score!$K930=20,"1",IF(score!$K930=40,"0",IF(score!$K930=60,"0",IF(score!$K930=80,"0",IF(score!$K930=100,"0")))))))</f>
        <v>#N/A</v>
      </c>
      <c r="V930" t="e">
        <f>IF(score!$K930=".",".",IF(score!$K930=0,"0",IF(score!$K930=20,"0",IF(score!$K930=40,"1",IF(score!$K930=60,"0",IF(score!$K930=80,"0",IF(score!$K930=100,"0")))))))</f>
        <v>#N/A</v>
      </c>
      <c r="W930" t="e">
        <f>IF(score!$K930=".",".",IF(score!$K930=0,"0",IF(score!$K930=20,"0",IF(score!$K930=40,"0",IF(score!$K930=60,"1",IF(score!$K930=80,"0",IF(score!$K930=100,"0")))))))</f>
        <v>#N/A</v>
      </c>
      <c r="X930" t="e">
        <f>IF(score!$K930=".",".",IF(score!$K930=0,"0",IF(score!$K930=20,"0",IF(score!$K930=40,"0",IF(score!$K930=60,"0",IF(score!$K930=80,"1",IF(score!$K930=100,"0")))))))</f>
        <v>#N/A</v>
      </c>
      <c r="Y930" t="e">
        <f>IF(score!$L930=".",".",IF(score!$L930=0,"1",IF(score!$L930=20,"0",IF(score!$L930=40,"0",IF(score!$L930=60,"0",IF(score!$L930=80,"0",IF(score!$L930=100,"0")))))))</f>
        <v>#N/A</v>
      </c>
      <c r="Z930" t="e">
        <f>IF(score!$L930=".",".",IF(score!$L930=0,"0",IF(score!$L930=20,"1",IF(score!$L930=40,"0",IF(score!$L930=60,"0",IF(score!$L930=80,"0",IF(score!$L930=100,"0")))))))</f>
        <v>#N/A</v>
      </c>
      <c r="AA930" t="e">
        <f>IF(score!$L930=".",".",IF(score!$L930=0,"0",IF(score!$L930=20,"0",IF(score!$L930=40,"1",IF(score!$L930=60,"0",IF(score!$L930=80,"0",IF(score!$L930=100,"0")))))))</f>
        <v>#N/A</v>
      </c>
      <c r="AB930" t="e">
        <f>IF(score!$L930=".",".",IF(score!$L930=0,"0",IF(score!$L930=20,"0",IF(score!$L930=40,"0",IF(score!$L930=60,"1",IF(score!$L930=80,"0",IF(score!$L930=100,"0")))))))</f>
        <v>#N/A</v>
      </c>
      <c r="AC930" t="e">
        <f>IF(score!$L930=".",".",IF(score!$L930=0,"0",IF(score!$L930=20,"0",IF(score!$L930=40,"0",IF(score!$L930=60,"0",IF(score!$L930=80,"1",IF(score!L930=100,"0")))))))</f>
        <v>#N/A</v>
      </c>
      <c r="AD930" t="e">
        <f>IF(score!$M930=".",".",IF(score!$M930=0,"1",IF(score!$M930=20,"0",IF(score!$M930=40,"0",IF(score!$M930=60,"0",IF(score!$M930=80,"0",IF(score!$M930=100,"0")))))))</f>
        <v>#N/A</v>
      </c>
      <c r="AE930" t="e">
        <f>IF(score!$M930=".",".",IF(score!$M930=0,"0",IF(score!$M930=20,"1",IF(score!$M930=40,"0",IF(score!$M930=60,"0",IF(score!$M930=80,"0",IF(score!$M930=100,"0")))))))</f>
        <v>#N/A</v>
      </c>
      <c r="AF930" t="e">
        <f>IF(score!$M930=".",".",IF(score!$M930=0,"0",IF(score!$M930=20,"0",IF(score!$M930=40,"1",IF(score!$M930=60,"0",IF(score!$M930=80,"0",IF(score!$M930=100,"0")))))))</f>
        <v>#N/A</v>
      </c>
      <c r="AG930" t="e">
        <f>IF(score!$M930=".",".",IF(score!$M930=0,"0",IF(score!$M930=20,"0",IF(score!$M930=40,"0",IF(score!$M930=60,"1",IF(score!$M930=80,"0",IF(score!$M930=100,"0")))))))</f>
        <v>#N/A</v>
      </c>
      <c r="AH930" t="e">
        <f>IF(score!$M930=".",".",IF(score!$M930=0,"0",IF(score!$M930=20,"0",IF(score!$M930=40,"0",IF(score!$M930=60,"0",IF(score!$M930=80,"1",IF(score!$M930=100,"0")))))))</f>
        <v>#N/A</v>
      </c>
      <c r="AI930" t="e">
        <f>IF(score!$N930=".",".",IF(score!$N930=0,"1",IF(score!$N930=25,"0",IF(score!$N930=50,"0",IF(score!$N930=75,"0",IF(score!$N930=100,"0"))))))</f>
        <v>#N/A</v>
      </c>
      <c r="AJ930" t="e">
        <f>IF(score!$N930=".",".",IF(score!$N930=0,"0",IF(score!$N930=25,"1",IF(score!$N930=50,"0",IF(score!$N930=75,"0",IF(score!$N930=100,"0"))))))</f>
        <v>#N/A</v>
      </c>
      <c r="AK930" t="e">
        <f>IF(score!$N930=".",".",IF(score!$N930=0,"0",IF(score!$N930=25,"0",IF(score!$N930=50,"1",IF(score!$N930=75,"0",IF(score!$N930=100,"0"))))))</f>
        <v>#N/A</v>
      </c>
      <c r="AL930" t="e">
        <f>IF(score!$N930=".",".",IF(score!$N930=0,"0",IF(score!$N930=25,"0",IF(score!$N930=50,"0",IF(score!$N930=75,"1",IF(score!$N930=100,"0"))))))</f>
        <v>#N/A</v>
      </c>
      <c r="AN930" t="e">
        <f t="shared" si="980"/>
        <v>#N/A</v>
      </c>
      <c r="AO930" t="e">
        <f t="shared" si="981"/>
        <v>#N/A</v>
      </c>
      <c r="AP930" t="e">
        <f t="shared" si="982"/>
        <v>#N/A</v>
      </c>
      <c r="AQ930" t="e">
        <f t="shared" si="983"/>
        <v>#N/A</v>
      </c>
      <c r="AR930" t="e">
        <f t="shared" si="984"/>
        <v>#N/A</v>
      </c>
      <c r="AS930" t="e">
        <f t="shared" si="985"/>
        <v>#N/A</v>
      </c>
      <c r="AT930" t="e">
        <f t="shared" si="986"/>
        <v>#N/A</v>
      </c>
      <c r="AU930" t="e">
        <f t="shared" si="987"/>
        <v>#N/A</v>
      </c>
      <c r="AV930" t="e">
        <f t="shared" si="988"/>
        <v>#N/A</v>
      </c>
      <c r="AW930" t="e">
        <f t="shared" si="989"/>
        <v>#N/A</v>
      </c>
      <c r="AX930" t="e">
        <f t="shared" si="990"/>
        <v>#N/A</v>
      </c>
      <c r="AY930" t="e">
        <f t="shared" si="991"/>
        <v>#N/A</v>
      </c>
      <c r="AZ930" t="e">
        <f t="shared" si="992"/>
        <v>#N/A</v>
      </c>
      <c r="BA930" t="e">
        <f t="shared" si="993"/>
        <v>#N/A</v>
      </c>
      <c r="BB930" t="e">
        <f t="shared" si="994"/>
        <v>#N/A</v>
      </c>
      <c r="BC930" t="e">
        <f t="shared" si="995"/>
        <v>#N/A</v>
      </c>
      <c r="BD930" t="e">
        <f t="shared" si="996"/>
        <v>#N/A</v>
      </c>
      <c r="BE930" t="e">
        <f t="shared" si="997"/>
        <v>#N/A</v>
      </c>
      <c r="BF930" t="e">
        <f t="shared" si="998"/>
        <v>#N/A</v>
      </c>
      <c r="BG930" t="e">
        <f t="shared" si="999"/>
        <v>#N/A</v>
      </c>
      <c r="BH930" t="e">
        <f t="shared" si="1000"/>
        <v>#N/A</v>
      </c>
      <c r="BI930" t="e">
        <f t="shared" si="1001"/>
        <v>#N/A</v>
      </c>
      <c r="BJ930" t="e">
        <f t="shared" si="1002"/>
        <v>#N/A</v>
      </c>
      <c r="BK930" t="e">
        <f t="shared" si="1003"/>
        <v>#N/A</v>
      </c>
      <c r="BL930" t="e">
        <f t="shared" si="1004"/>
        <v>#N/A</v>
      </c>
      <c r="BM930" t="e">
        <f t="shared" si="1005"/>
        <v>#N/A</v>
      </c>
      <c r="BN930" t="e">
        <f t="shared" si="1006"/>
        <v>#N/A</v>
      </c>
      <c r="BO930" t="e">
        <f t="shared" si="1007"/>
        <v>#N/A</v>
      </c>
      <c r="BP930" t="e">
        <f t="shared" si="1008"/>
        <v>#N/A</v>
      </c>
      <c r="BQ930" t="e">
        <f t="shared" si="1009"/>
        <v>#N/A</v>
      </c>
      <c r="BR930" t="e">
        <f t="shared" si="1010"/>
        <v>#N/A</v>
      </c>
      <c r="BS930" t="e">
        <f t="shared" si="1011"/>
        <v>#N/A</v>
      </c>
      <c r="BT930" t="e">
        <f t="shared" si="1012"/>
        <v>#N/A</v>
      </c>
      <c r="BU930" t="e">
        <f t="shared" si="1013"/>
        <v>#N/A</v>
      </c>
      <c r="BV930" t="e">
        <f t="shared" si="1014"/>
        <v>#N/A</v>
      </c>
      <c r="BX930" t="e">
        <f t="shared" si="1015"/>
        <v>#N/A</v>
      </c>
      <c r="BY930" t="e">
        <f t="shared" si="1016"/>
        <v>#N/A</v>
      </c>
      <c r="BZ930" t="e">
        <f t="shared" si="1017"/>
        <v>#N/A</v>
      </c>
      <c r="CA930" t="e">
        <f t="shared" si="1018"/>
        <v>#N/A</v>
      </c>
      <c r="CB930" t="e">
        <f t="shared" si="1019"/>
        <v>#N/A</v>
      </c>
      <c r="CC930" t="e">
        <f t="shared" si="1020"/>
        <v>#N/A</v>
      </c>
      <c r="CD930" t="e">
        <f t="shared" si="1021"/>
        <v>#N/A</v>
      </c>
      <c r="CE930" t="e">
        <f t="shared" si="1022"/>
        <v>#N/A</v>
      </c>
      <c r="CF930" t="e">
        <f t="shared" si="1023"/>
        <v>#N/A</v>
      </c>
      <c r="CG930" t="e">
        <f t="shared" si="1024"/>
        <v>#N/A</v>
      </c>
      <c r="CH930" t="e">
        <f t="shared" si="1025"/>
        <v>#N/A</v>
      </c>
      <c r="CI930" t="e">
        <f t="shared" si="1026"/>
        <v>#N/A</v>
      </c>
      <c r="CJ930" t="e">
        <f t="shared" si="1027"/>
        <v>#N/A</v>
      </c>
      <c r="CK930" t="e">
        <f t="shared" si="1028"/>
        <v>#N/A</v>
      </c>
      <c r="CL930" t="e">
        <f t="shared" si="1029"/>
        <v>#N/A</v>
      </c>
      <c r="CM930" t="e">
        <f t="shared" si="1030"/>
        <v>#N/A</v>
      </c>
      <c r="CN930" t="e">
        <f t="shared" si="1031"/>
        <v>#N/A</v>
      </c>
      <c r="CO930" t="e">
        <f t="shared" si="1032"/>
        <v>#N/A</v>
      </c>
      <c r="CP930" t="e">
        <f t="shared" si="1033"/>
        <v>#N/A</v>
      </c>
      <c r="CQ930" t="e">
        <f t="shared" si="1034"/>
        <v>#N/A</v>
      </c>
      <c r="CR930" t="e">
        <f t="shared" si="1035"/>
        <v>#N/A</v>
      </c>
      <c r="CS930" t="e">
        <f t="shared" si="1036"/>
        <v>#N/A</v>
      </c>
      <c r="CT930" t="e">
        <f t="shared" si="1037"/>
        <v>#N/A</v>
      </c>
      <c r="CU930" t="e">
        <f t="shared" si="1038"/>
        <v>#N/A</v>
      </c>
      <c r="CV930" t="e">
        <f t="shared" si="1039"/>
        <v>#N/A</v>
      </c>
      <c r="CW930" t="e">
        <f t="shared" si="1040"/>
        <v>#N/A</v>
      </c>
      <c r="CX930" t="e">
        <f t="shared" si="1041"/>
        <v>#N/A</v>
      </c>
      <c r="CY930" t="e">
        <f t="shared" si="1042"/>
        <v>#N/A</v>
      </c>
      <c r="CZ930" t="e">
        <f t="shared" si="1043"/>
        <v>#N/A</v>
      </c>
      <c r="DA930" t="e">
        <f t="shared" si="1044"/>
        <v>#N/A</v>
      </c>
      <c r="DB930" t="e">
        <f t="shared" si="1045"/>
        <v>#N/A</v>
      </c>
      <c r="DC930" t="e">
        <f t="shared" si="1046"/>
        <v>#N/A</v>
      </c>
      <c r="DD930" t="e">
        <f t="shared" si="1047"/>
        <v>#N/A</v>
      </c>
      <c r="DE930" t="e">
        <f t="shared" si="1048"/>
        <v>#N/A</v>
      </c>
      <c r="DF930" t="e">
        <f t="shared" si="1049"/>
        <v>#N/A</v>
      </c>
    </row>
    <row r="931" spans="1:110" x14ac:dyDescent="0.25">
      <c r="A931" s="4">
        <f>raw!$A932:$A932</f>
        <v>0</v>
      </c>
      <c r="B931" s="6">
        <f>raw!$B932:$B932</f>
        <v>0</v>
      </c>
      <c r="D931" t="e">
        <f>IF(score!$C931=".",".",IF(score!$C931=0,"1",IF(score!$C931=25,"0",IF(score!$C931=50,"0",IF(score!$C931=75,"0",IF(score!$C931=100,"0"))))))</f>
        <v>#N/A</v>
      </c>
      <c r="E931" t="e">
        <f>IF(score!$C931=".",".",IF(score!$C931=0,"0",IF(score!$C931=25,"1",IF(score!$C931=50,"0",IF(score!$C931=75,"0",IF(score!$C931=100,"0"))))))</f>
        <v>#N/A</v>
      </c>
      <c r="F931" t="e">
        <f>IF(score!$C931=".",".",IF(score!$C931=0,"0",IF(score!$C931=25,"0",IF(score!$C931=50,"1",IF(score!$C931=75,"0",IF(score!$C931=100,"0"))))))</f>
        <v>#N/A</v>
      </c>
      <c r="G931" t="e">
        <f>IF(score!$C931=".",".",IF(score!$C931=0,"0",IF(score!$C931=25,"0",IF(score!$C931=50,"0",IF(score!$C931=75,"1",IF(score!$C931=100,"0"))))))</f>
        <v>#N/A</v>
      </c>
      <c r="H931" t="e">
        <f>IF(score!$D931=".",".",IF(score!$D931=0,"1",IF(score!$D931=50,"0",IF(score!$D931=100,"0"))))</f>
        <v>#N/A</v>
      </c>
      <c r="I931" t="e">
        <f>IF(score!$D931=".",".",IF(score!$D931=0,"0",IF(score!$D931=50,"1",IF(score!$D931=100,"0"))))</f>
        <v>#N/A</v>
      </c>
      <c r="J931" t="e">
        <f>IF(score!$E931=".",".",IF(score!$E931=0,"1",IF(score!$E931=50,"0",IF(score!$E931=100,"0"))))</f>
        <v>#N/A</v>
      </c>
      <c r="K931" t="e">
        <f>IF(score!$E931=".",".",IF(score!$E931=0,"0",IF(score!$E931=50,"1",IF(score!$E931=100,"0"))))</f>
        <v>#N/A</v>
      </c>
      <c r="L931" t="e">
        <f>IF(score!$F931=".",".",IF(score!$F931=0,"1",IF(score!$F931=100,"0")))</f>
        <v>#N/A</v>
      </c>
      <c r="M931" t="e">
        <f>IF(score!$G931=".",".",IF(score!$G931=0,"1",IF(score!$G931=100,"0")))</f>
        <v>#N/A</v>
      </c>
      <c r="N931" t="e">
        <f>IF(score!$H931=".",".",IF(score!$H931=0,"1",IF(score!$H931=100,"0")))</f>
        <v>#N/A</v>
      </c>
      <c r="O931" t="e">
        <f>IF(score!$I931=".",".",IF(score!$I931=0,"1",IF(score!$I931=50,"0",IF(score!$I931=100,"0"))))</f>
        <v>#N/A</v>
      </c>
      <c r="P931" t="e">
        <f>IF(score!$J931=".",".",IF(score!$J931=0,"1",IF(score!$J931=25,"0",IF(score!$J931=50,"0",IF(score!$J931=75,"0",IF(score!$J931=100,"0"))))))</f>
        <v>#N/A</v>
      </c>
      <c r="Q931" t="e">
        <f>IF(score!$J931=".",".",IF(score!$J931=0,"0",IF(score!$J931=25,"1",IF(score!$J931=50,"0",IF(score!$J931=75,"0",IF(score!$J931=100,"0"))))))</f>
        <v>#N/A</v>
      </c>
      <c r="R931" t="e">
        <f>IF(score!$J931=".",".",IF(score!$J931=0,"0",IF(score!$J931=25,"0",IF(score!$J931=50,"1",IF(score!$J931=75,"0",IF(score!$J931=100,"0"))))))</f>
        <v>#N/A</v>
      </c>
      <c r="S931" t="e">
        <f>IF(score!$J931=".",".",IF(score!$J931=0,"0",IF(score!$J931=25,"0",IF(score!$J931=50,"0",IF(score!$J931=75,"1",IF(score!$J931=100,"0"))))))</f>
        <v>#N/A</v>
      </c>
      <c r="T931" t="e">
        <f>IF(score!$K931=".",".",IF(score!$K931=0,"1",IF(score!$K931=20,"0",IF(score!$K931=40,"0",IF(score!$K931=60,"0",IF(score!$K931=80,"0",IF(score!$K931=100,"0")))))))</f>
        <v>#N/A</v>
      </c>
      <c r="U931" t="e">
        <f>IF(score!$K931=".",".",IF(score!$K931=0,"0",IF(score!$K931=20,"1",IF(score!$K931=40,"0",IF(score!$K931=60,"0",IF(score!$K931=80,"0",IF(score!$K931=100,"0")))))))</f>
        <v>#N/A</v>
      </c>
      <c r="V931" t="e">
        <f>IF(score!$K931=".",".",IF(score!$K931=0,"0",IF(score!$K931=20,"0",IF(score!$K931=40,"1",IF(score!$K931=60,"0",IF(score!$K931=80,"0",IF(score!$K931=100,"0")))))))</f>
        <v>#N/A</v>
      </c>
      <c r="W931" t="e">
        <f>IF(score!$K931=".",".",IF(score!$K931=0,"0",IF(score!$K931=20,"0",IF(score!$K931=40,"0",IF(score!$K931=60,"1",IF(score!$K931=80,"0",IF(score!$K931=100,"0")))))))</f>
        <v>#N/A</v>
      </c>
      <c r="X931" t="e">
        <f>IF(score!$K931=".",".",IF(score!$K931=0,"0",IF(score!$K931=20,"0",IF(score!$K931=40,"0",IF(score!$K931=60,"0",IF(score!$K931=80,"1",IF(score!$K931=100,"0")))))))</f>
        <v>#N/A</v>
      </c>
      <c r="Y931" t="e">
        <f>IF(score!$L931=".",".",IF(score!$L931=0,"1",IF(score!$L931=20,"0",IF(score!$L931=40,"0",IF(score!$L931=60,"0",IF(score!$L931=80,"0",IF(score!$L931=100,"0")))))))</f>
        <v>#N/A</v>
      </c>
      <c r="Z931" t="e">
        <f>IF(score!$L931=".",".",IF(score!$L931=0,"0",IF(score!$L931=20,"1",IF(score!$L931=40,"0",IF(score!$L931=60,"0",IF(score!$L931=80,"0",IF(score!$L931=100,"0")))))))</f>
        <v>#N/A</v>
      </c>
      <c r="AA931" t="e">
        <f>IF(score!$L931=".",".",IF(score!$L931=0,"0",IF(score!$L931=20,"0",IF(score!$L931=40,"1",IF(score!$L931=60,"0",IF(score!$L931=80,"0",IF(score!$L931=100,"0")))))))</f>
        <v>#N/A</v>
      </c>
      <c r="AB931" t="e">
        <f>IF(score!$L931=".",".",IF(score!$L931=0,"0",IF(score!$L931=20,"0",IF(score!$L931=40,"0",IF(score!$L931=60,"1",IF(score!$L931=80,"0",IF(score!$L931=100,"0")))))))</f>
        <v>#N/A</v>
      </c>
      <c r="AC931" t="e">
        <f>IF(score!$L931=".",".",IF(score!$L931=0,"0",IF(score!$L931=20,"0",IF(score!$L931=40,"0",IF(score!$L931=60,"0",IF(score!$L931=80,"1",IF(score!L931=100,"0")))))))</f>
        <v>#N/A</v>
      </c>
      <c r="AD931" t="e">
        <f>IF(score!$M931=".",".",IF(score!$M931=0,"1",IF(score!$M931=20,"0",IF(score!$M931=40,"0",IF(score!$M931=60,"0",IF(score!$M931=80,"0",IF(score!$M931=100,"0")))))))</f>
        <v>#N/A</v>
      </c>
      <c r="AE931" t="e">
        <f>IF(score!$M931=".",".",IF(score!$M931=0,"0",IF(score!$M931=20,"1",IF(score!$M931=40,"0",IF(score!$M931=60,"0",IF(score!$M931=80,"0",IF(score!$M931=100,"0")))))))</f>
        <v>#N/A</v>
      </c>
      <c r="AF931" t="e">
        <f>IF(score!$M931=".",".",IF(score!$M931=0,"0",IF(score!$M931=20,"0",IF(score!$M931=40,"1",IF(score!$M931=60,"0",IF(score!$M931=80,"0",IF(score!$M931=100,"0")))))))</f>
        <v>#N/A</v>
      </c>
      <c r="AG931" t="e">
        <f>IF(score!$M931=".",".",IF(score!$M931=0,"0",IF(score!$M931=20,"0",IF(score!$M931=40,"0",IF(score!$M931=60,"1",IF(score!$M931=80,"0",IF(score!$M931=100,"0")))))))</f>
        <v>#N/A</v>
      </c>
      <c r="AH931" t="e">
        <f>IF(score!$M931=".",".",IF(score!$M931=0,"0",IF(score!$M931=20,"0",IF(score!$M931=40,"0",IF(score!$M931=60,"0",IF(score!$M931=80,"1",IF(score!$M931=100,"0")))))))</f>
        <v>#N/A</v>
      </c>
      <c r="AI931" t="e">
        <f>IF(score!$N931=".",".",IF(score!$N931=0,"1",IF(score!$N931=25,"0",IF(score!$N931=50,"0",IF(score!$N931=75,"0",IF(score!$N931=100,"0"))))))</f>
        <v>#N/A</v>
      </c>
      <c r="AJ931" t="e">
        <f>IF(score!$N931=".",".",IF(score!$N931=0,"0",IF(score!$N931=25,"1",IF(score!$N931=50,"0",IF(score!$N931=75,"0",IF(score!$N931=100,"0"))))))</f>
        <v>#N/A</v>
      </c>
      <c r="AK931" t="e">
        <f>IF(score!$N931=".",".",IF(score!$N931=0,"0",IF(score!$N931=25,"0",IF(score!$N931=50,"1",IF(score!$N931=75,"0",IF(score!$N931=100,"0"))))))</f>
        <v>#N/A</v>
      </c>
      <c r="AL931" t="e">
        <f>IF(score!$N931=".",".",IF(score!$N931=0,"0",IF(score!$N931=25,"0",IF(score!$N931=50,"0",IF(score!$N931=75,"1",IF(score!$N931=100,"0"))))))</f>
        <v>#N/A</v>
      </c>
      <c r="AN931" t="e">
        <f t="shared" si="980"/>
        <v>#N/A</v>
      </c>
      <c r="AO931" t="e">
        <f t="shared" si="981"/>
        <v>#N/A</v>
      </c>
      <c r="AP931" t="e">
        <f t="shared" si="982"/>
        <v>#N/A</v>
      </c>
      <c r="AQ931" t="e">
        <f t="shared" si="983"/>
        <v>#N/A</v>
      </c>
      <c r="AR931" t="e">
        <f t="shared" si="984"/>
        <v>#N/A</v>
      </c>
      <c r="AS931" t="e">
        <f t="shared" si="985"/>
        <v>#N/A</v>
      </c>
      <c r="AT931" t="e">
        <f t="shared" si="986"/>
        <v>#N/A</v>
      </c>
      <c r="AU931" t="e">
        <f t="shared" si="987"/>
        <v>#N/A</v>
      </c>
      <c r="AV931" t="e">
        <f t="shared" si="988"/>
        <v>#N/A</v>
      </c>
      <c r="AW931" t="e">
        <f t="shared" si="989"/>
        <v>#N/A</v>
      </c>
      <c r="AX931" t="e">
        <f t="shared" si="990"/>
        <v>#N/A</v>
      </c>
      <c r="AY931" t="e">
        <f t="shared" si="991"/>
        <v>#N/A</v>
      </c>
      <c r="AZ931" t="e">
        <f t="shared" si="992"/>
        <v>#N/A</v>
      </c>
      <c r="BA931" t="e">
        <f t="shared" si="993"/>
        <v>#N/A</v>
      </c>
      <c r="BB931" t="e">
        <f t="shared" si="994"/>
        <v>#N/A</v>
      </c>
      <c r="BC931" t="e">
        <f t="shared" si="995"/>
        <v>#N/A</v>
      </c>
      <c r="BD931" t="e">
        <f t="shared" si="996"/>
        <v>#N/A</v>
      </c>
      <c r="BE931" t="e">
        <f t="shared" si="997"/>
        <v>#N/A</v>
      </c>
      <c r="BF931" t="e">
        <f t="shared" si="998"/>
        <v>#N/A</v>
      </c>
      <c r="BG931" t="e">
        <f t="shared" si="999"/>
        <v>#N/A</v>
      </c>
      <c r="BH931" t="e">
        <f t="shared" si="1000"/>
        <v>#N/A</v>
      </c>
      <c r="BI931" t="e">
        <f t="shared" si="1001"/>
        <v>#N/A</v>
      </c>
      <c r="BJ931" t="e">
        <f t="shared" si="1002"/>
        <v>#N/A</v>
      </c>
      <c r="BK931" t="e">
        <f t="shared" si="1003"/>
        <v>#N/A</v>
      </c>
      <c r="BL931" t="e">
        <f t="shared" si="1004"/>
        <v>#N/A</v>
      </c>
      <c r="BM931" t="e">
        <f t="shared" si="1005"/>
        <v>#N/A</v>
      </c>
      <c r="BN931" t="e">
        <f t="shared" si="1006"/>
        <v>#N/A</v>
      </c>
      <c r="BO931" t="e">
        <f t="shared" si="1007"/>
        <v>#N/A</v>
      </c>
      <c r="BP931" t="e">
        <f t="shared" si="1008"/>
        <v>#N/A</v>
      </c>
      <c r="BQ931" t="e">
        <f t="shared" si="1009"/>
        <v>#N/A</v>
      </c>
      <c r="BR931" t="e">
        <f t="shared" si="1010"/>
        <v>#N/A</v>
      </c>
      <c r="BS931" t="e">
        <f t="shared" si="1011"/>
        <v>#N/A</v>
      </c>
      <c r="BT931" t="e">
        <f t="shared" si="1012"/>
        <v>#N/A</v>
      </c>
      <c r="BU931" t="e">
        <f t="shared" si="1013"/>
        <v>#N/A</v>
      </c>
      <c r="BV931" t="e">
        <f t="shared" si="1014"/>
        <v>#N/A</v>
      </c>
      <c r="BX931" t="e">
        <f t="shared" si="1015"/>
        <v>#N/A</v>
      </c>
      <c r="BY931" t="e">
        <f t="shared" si="1016"/>
        <v>#N/A</v>
      </c>
      <c r="BZ931" t="e">
        <f t="shared" si="1017"/>
        <v>#N/A</v>
      </c>
      <c r="CA931" t="e">
        <f t="shared" si="1018"/>
        <v>#N/A</v>
      </c>
      <c r="CB931" t="e">
        <f t="shared" si="1019"/>
        <v>#N/A</v>
      </c>
      <c r="CC931" t="e">
        <f t="shared" si="1020"/>
        <v>#N/A</v>
      </c>
      <c r="CD931" t="e">
        <f t="shared" si="1021"/>
        <v>#N/A</v>
      </c>
      <c r="CE931" t="e">
        <f t="shared" si="1022"/>
        <v>#N/A</v>
      </c>
      <c r="CF931" t="e">
        <f t="shared" si="1023"/>
        <v>#N/A</v>
      </c>
      <c r="CG931" t="e">
        <f t="shared" si="1024"/>
        <v>#N/A</v>
      </c>
      <c r="CH931" t="e">
        <f t="shared" si="1025"/>
        <v>#N/A</v>
      </c>
      <c r="CI931" t="e">
        <f t="shared" si="1026"/>
        <v>#N/A</v>
      </c>
      <c r="CJ931" t="e">
        <f t="shared" si="1027"/>
        <v>#N/A</v>
      </c>
      <c r="CK931" t="e">
        <f t="shared" si="1028"/>
        <v>#N/A</v>
      </c>
      <c r="CL931" t="e">
        <f t="shared" si="1029"/>
        <v>#N/A</v>
      </c>
      <c r="CM931" t="e">
        <f t="shared" si="1030"/>
        <v>#N/A</v>
      </c>
      <c r="CN931" t="e">
        <f t="shared" si="1031"/>
        <v>#N/A</v>
      </c>
      <c r="CO931" t="e">
        <f t="shared" si="1032"/>
        <v>#N/A</v>
      </c>
      <c r="CP931" t="e">
        <f t="shared" si="1033"/>
        <v>#N/A</v>
      </c>
      <c r="CQ931" t="e">
        <f t="shared" si="1034"/>
        <v>#N/A</v>
      </c>
      <c r="CR931" t="e">
        <f t="shared" si="1035"/>
        <v>#N/A</v>
      </c>
      <c r="CS931" t="e">
        <f t="shared" si="1036"/>
        <v>#N/A</v>
      </c>
      <c r="CT931" t="e">
        <f t="shared" si="1037"/>
        <v>#N/A</v>
      </c>
      <c r="CU931" t="e">
        <f t="shared" si="1038"/>
        <v>#N/A</v>
      </c>
      <c r="CV931" t="e">
        <f t="shared" si="1039"/>
        <v>#N/A</v>
      </c>
      <c r="CW931" t="e">
        <f t="shared" si="1040"/>
        <v>#N/A</v>
      </c>
      <c r="CX931" t="e">
        <f t="shared" si="1041"/>
        <v>#N/A</v>
      </c>
      <c r="CY931" t="e">
        <f t="shared" si="1042"/>
        <v>#N/A</v>
      </c>
      <c r="CZ931" t="e">
        <f t="shared" si="1043"/>
        <v>#N/A</v>
      </c>
      <c r="DA931" t="e">
        <f t="shared" si="1044"/>
        <v>#N/A</v>
      </c>
      <c r="DB931" t="e">
        <f t="shared" si="1045"/>
        <v>#N/A</v>
      </c>
      <c r="DC931" t="e">
        <f t="shared" si="1046"/>
        <v>#N/A</v>
      </c>
      <c r="DD931" t="e">
        <f t="shared" si="1047"/>
        <v>#N/A</v>
      </c>
      <c r="DE931" t="e">
        <f t="shared" si="1048"/>
        <v>#N/A</v>
      </c>
      <c r="DF931" t="e">
        <f t="shared" si="1049"/>
        <v>#N/A</v>
      </c>
    </row>
    <row r="932" spans="1:110" x14ac:dyDescent="0.25">
      <c r="A932" s="4">
        <f>raw!$A933:$A933</f>
        <v>0</v>
      </c>
      <c r="B932" s="6">
        <f>raw!$B933:$B933</f>
        <v>0</v>
      </c>
      <c r="D932" t="e">
        <f>IF(score!$C932=".",".",IF(score!$C932=0,"1",IF(score!$C932=25,"0",IF(score!$C932=50,"0",IF(score!$C932=75,"0",IF(score!$C932=100,"0"))))))</f>
        <v>#N/A</v>
      </c>
      <c r="E932" t="e">
        <f>IF(score!$C932=".",".",IF(score!$C932=0,"0",IF(score!$C932=25,"1",IF(score!$C932=50,"0",IF(score!$C932=75,"0",IF(score!$C932=100,"0"))))))</f>
        <v>#N/A</v>
      </c>
      <c r="F932" t="e">
        <f>IF(score!$C932=".",".",IF(score!$C932=0,"0",IF(score!$C932=25,"0",IF(score!$C932=50,"1",IF(score!$C932=75,"0",IF(score!$C932=100,"0"))))))</f>
        <v>#N/A</v>
      </c>
      <c r="G932" t="e">
        <f>IF(score!$C932=".",".",IF(score!$C932=0,"0",IF(score!$C932=25,"0",IF(score!$C932=50,"0",IF(score!$C932=75,"1",IF(score!$C932=100,"0"))))))</f>
        <v>#N/A</v>
      </c>
      <c r="H932" t="e">
        <f>IF(score!$D932=".",".",IF(score!$D932=0,"1",IF(score!$D932=50,"0",IF(score!$D932=100,"0"))))</f>
        <v>#N/A</v>
      </c>
      <c r="I932" t="e">
        <f>IF(score!$D932=".",".",IF(score!$D932=0,"0",IF(score!$D932=50,"1",IF(score!$D932=100,"0"))))</f>
        <v>#N/A</v>
      </c>
      <c r="J932" t="e">
        <f>IF(score!$E932=".",".",IF(score!$E932=0,"1",IF(score!$E932=50,"0",IF(score!$E932=100,"0"))))</f>
        <v>#N/A</v>
      </c>
      <c r="K932" t="e">
        <f>IF(score!$E932=".",".",IF(score!$E932=0,"0",IF(score!$E932=50,"1",IF(score!$E932=100,"0"))))</f>
        <v>#N/A</v>
      </c>
      <c r="L932" t="e">
        <f>IF(score!$F932=".",".",IF(score!$F932=0,"1",IF(score!$F932=100,"0")))</f>
        <v>#N/A</v>
      </c>
      <c r="M932" t="e">
        <f>IF(score!$G932=".",".",IF(score!$G932=0,"1",IF(score!$G932=100,"0")))</f>
        <v>#N/A</v>
      </c>
      <c r="N932" t="e">
        <f>IF(score!$H932=".",".",IF(score!$H932=0,"1",IF(score!$H932=100,"0")))</f>
        <v>#N/A</v>
      </c>
      <c r="O932" t="e">
        <f>IF(score!$I932=".",".",IF(score!$I932=0,"1",IF(score!$I932=50,"0",IF(score!$I932=100,"0"))))</f>
        <v>#N/A</v>
      </c>
      <c r="P932" t="e">
        <f>IF(score!$J932=".",".",IF(score!$J932=0,"1",IF(score!$J932=25,"0",IF(score!$J932=50,"0",IF(score!$J932=75,"0",IF(score!$J932=100,"0"))))))</f>
        <v>#N/A</v>
      </c>
      <c r="Q932" t="e">
        <f>IF(score!$J932=".",".",IF(score!$J932=0,"0",IF(score!$J932=25,"1",IF(score!$J932=50,"0",IF(score!$J932=75,"0",IF(score!$J932=100,"0"))))))</f>
        <v>#N/A</v>
      </c>
      <c r="R932" t="e">
        <f>IF(score!$J932=".",".",IF(score!$J932=0,"0",IF(score!$J932=25,"0",IF(score!$J932=50,"1",IF(score!$J932=75,"0",IF(score!$J932=100,"0"))))))</f>
        <v>#N/A</v>
      </c>
      <c r="S932" t="e">
        <f>IF(score!$J932=".",".",IF(score!$J932=0,"0",IF(score!$J932=25,"0",IF(score!$J932=50,"0",IF(score!$J932=75,"1",IF(score!$J932=100,"0"))))))</f>
        <v>#N/A</v>
      </c>
      <c r="T932" t="e">
        <f>IF(score!$K932=".",".",IF(score!$K932=0,"1",IF(score!$K932=20,"0",IF(score!$K932=40,"0",IF(score!$K932=60,"0",IF(score!$K932=80,"0",IF(score!$K932=100,"0")))))))</f>
        <v>#N/A</v>
      </c>
      <c r="U932" t="e">
        <f>IF(score!$K932=".",".",IF(score!$K932=0,"0",IF(score!$K932=20,"1",IF(score!$K932=40,"0",IF(score!$K932=60,"0",IF(score!$K932=80,"0",IF(score!$K932=100,"0")))))))</f>
        <v>#N/A</v>
      </c>
      <c r="V932" t="e">
        <f>IF(score!$K932=".",".",IF(score!$K932=0,"0",IF(score!$K932=20,"0",IF(score!$K932=40,"1",IF(score!$K932=60,"0",IF(score!$K932=80,"0",IF(score!$K932=100,"0")))))))</f>
        <v>#N/A</v>
      </c>
      <c r="W932" t="e">
        <f>IF(score!$K932=".",".",IF(score!$K932=0,"0",IF(score!$K932=20,"0",IF(score!$K932=40,"0",IF(score!$K932=60,"1",IF(score!$K932=80,"0",IF(score!$K932=100,"0")))))))</f>
        <v>#N/A</v>
      </c>
      <c r="X932" t="e">
        <f>IF(score!$K932=".",".",IF(score!$K932=0,"0",IF(score!$K932=20,"0",IF(score!$K932=40,"0",IF(score!$K932=60,"0",IF(score!$K932=80,"1",IF(score!$K932=100,"0")))))))</f>
        <v>#N/A</v>
      </c>
      <c r="Y932" t="e">
        <f>IF(score!$L932=".",".",IF(score!$L932=0,"1",IF(score!$L932=20,"0",IF(score!$L932=40,"0",IF(score!$L932=60,"0",IF(score!$L932=80,"0",IF(score!$L932=100,"0")))))))</f>
        <v>#N/A</v>
      </c>
      <c r="Z932" t="e">
        <f>IF(score!$L932=".",".",IF(score!$L932=0,"0",IF(score!$L932=20,"1",IF(score!$L932=40,"0",IF(score!$L932=60,"0",IF(score!$L932=80,"0",IF(score!$L932=100,"0")))))))</f>
        <v>#N/A</v>
      </c>
      <c r="AA932" t="e">
        <f>IF(score!$L932=".",".",IF(score!$L932=0,"0",IF(score!$L932=20,"0",IF(score!$L932=40,"1",IF(score!$L932=60,"0",IF(score!$L932=80,"0",IF(score!$L932=100,"0")))))))</f>
        <v>#N/A</v>
      </c>
      <c r="AB932" t="e">
        <f>IF(score!$L932=".",".",IF(score!$L932=0,"0",IF(score!$L932=20,"0",IF(score!$L932=40,"0",IF(score!$L932=60,"1",IF(score!$L932=80,"0",IF(score!$L932=100,"0")))))))</f>
        <v>#N/A</v>
      </c>
      <c r="AC932" t="e">
        <f>IF(score!$L932=".",".",IF(score!$L932=0,"0",IF(score!$L932=20,"0",IF(score!$L932=40,"0",IF(score!$L932=60,"0",IF(score!$L932=80,"1",IF(score!L932=100,"0")))))))</f>
        <v>#N/A</v>
      </c>
      <c r="AD932" t="e">
        <f>IF(score!$M932=".",".",IF(score!$M932=0,"1",IF(score!$M932=20,"0",IF(score!$M932=40,"0",IF(score!$M932=60,"0",IF(score!$M932=80,"0",IF(score!$M932=100,"0")))))))</f>
        <v>#N/A</v>
      </c>
      <c r="AE932" t="e">
        <f>IF(score!$M932=".",".",IF(score!$M932=0,"0",IF(score!$M932=20,"1",IF(score!$M932=40,"0",IF(score!$M932=60,"0",IF(score!$M932=80,"0",IF(score!$M932=100,"0")))))))</f>
        <v>#N/A</v>
      </c>
      <c r="AF932" t="e">
        <f>IF(score!$M932=".",".",IF(score!$M932=0,"0",IF(score!$M932=20,"0",IF(score!$M932=40,"1",IF(score!$M932=60,"0",IF(score!$M932=80,"0",IF(score!$M932=100,"0")))))))</f>
        <v>#N/A</v>
      </c>
      <c r="AG932" t="e">
        <f>IF(score!$M932=".",".",IF(score!$M932=0,"0",IF(score!$M932=20,"0",IF(score!$M932=40,"0",IF(score!$M932=60,"1",IF(score!$M932=80,"0",IF(score!$M932=100,"0")))))))</f>
        <v>#N/A</v>
      </c>
      <c r="AH932" t="e">
        <f>IF(score!$M932=".",".",IF(score!$M932=0,"0",IF(score!$M932=20,"0",IF(score!$M932=40,"0",IF(score!$M932=60,"0",IF(score!$M932=80,"1",IF(score!$M932=100,"0")))))))</f>
        <v>#N/A</v>
      </c>
      <c r="AI932" t="e">
        <f>IF(score!$N932=".",".",IF(score!$N932=0,"1",IF(score!$N932=25,"0",IF(score!$N932=50,"0",IF(score!$N932=75,"0",IF(score!$N932=100,"0"))))))</f>
        <v>#N/A</v>
      </c>
      <c r="AJ932" t="e">
        <f>IF(score!$N932=".",".",IF(score!$N932=0,"0",IF(score!$N932=25,"1",IF(score!$N932=50,"0",IF(score!$N932=75,"0",IF(score!$N932=100,"0"))))))</f>
        <v>#N/A</v>
      </c>
      <c r="AK932" t="e">
        <f>IF(score!$N932=".",".",IF(score!$N932=0,"0",IF(score!$N932=25,"0",IF(score!$N932=50,"1",IF(score!$N932=75,"0",IF(score!$N932=100,"0"))))))</f>
        <v>#N/A</v>
      </c>
      <c r="AL932" t="e">
        <f>IF(score!$N932=".",".",IF(score!$N932=0,"0",IF(score!$N932=25,"0",IF(score!$N932=50,"0",IF(score!$N932=75,"1",IF(score!$N932=100,"0"))))))</f>
        <v>#N/A</v>
      </c>
      <c r="AN932" t="e">
        <f t="shared" si="980"/>
        <v>#N/A</v>
      </c>
      <c r="AO932" t="e">
        <f t="shared" si="981"/>
        <v>#N/A</v>
      </c>
      <c r="AP932" t="e">
        <f t="shared" si="982"/>
        <v>#N/A</v>
      </c>
      <c r="AQ932" t="e">
        <f t="shared" si="983"/>
        <v>#N/A</v>
      </c>
      <c r="AR932" t="e">
        <f t="shared" si="984"/>
        <v>#N/A</v>
      </c>
      <c r="AS932" t="e">
        <f t="shared" si="985"/>
        <v>#N/A</v>
      </c>
      <c r="AT932" t="e">
        <f t="shared" si="986"/>
        <v>#N/A</v>
      </c>
      <c r="AU932" t="e">
        <f t="shared" si="987"/>
        <v>#N/A</v>
      </c>
      <c r="AV932" t="e">
        <f t="shared" si="988"/>
        <v>#N/A</v>
      </c>
      <c r="AW932" t="e">
        <f t="shared" si="989"/>
        <v>#N/A</v>
      </c>
      <c r="AX932" t="e">
        <f t="shared" si="990"/>
        <v>#N/A</v>
      </c>
      <c r="AY932" t="e">
        <f t="shared" si="991"/>
        <v>#N/A</v>
      </c>
      <c r="AZ932" t="e">
        <f t="shared" si="992"/>
        <v>#N/A</v>
      </c>
      <c r="BA932" t="e">
        <f t="shared" si="993"/>
        <v>#N/A</v>
      </c>
      <c r="BB932" t="e">
        <f t="shared" si="994"/>
        <v>#N/A</v>
      </c>
      <c r="BC932" t="e">
        <f t="shared" si="995"/>
        <v>#N/A</v>
      </c>
      <c r="BD932" t="e">
        <f t="shared" si="996"/>
        <v>#N/A</v>
      </c>
      <c r="BE932" t="e">
        <f t="shared" si="997"/>
        <v>#N/A</v>
      </c>
      <c r="BF932" t="e">
        <f t="shared" si="998"/>
        <v>#N/A</v>
      </c>
      <c r="BG932" t="e">
        <f t="shared" si="999"/>
        <v>#N/A</v>
      </c>
      <c r="BH932" t="e">
        <f t="shared" si="1000"/>
        <v>#N/A</v>
      </c>
      <c r="BI932" t="e">
        <f t="shared" si="1001"/>
        <v>#N/A</v>
      </c>
      <c r="BJ932" t="e">
        <f t="shared" si="1002"/>
        <v>#N/A</v>
      </c>
      <c r="BK932" t="e">
        <f t="shared" si="1003"/>
        <v>#N/A</v>
      </c>
      <c r="BL932" t="e">
        <f t="shared" si="1004"/>
        <v>#N/A</v>
      </c>
      <c r="BM932" t="e">
        <f t="shared" si="1005"/>
        <v>#N/A</v>
      </c>
      <c r="BN932" t="e">
        <f t="shared" si="1006"/>
        <v>#N/A</v>
      </c>
      <c r="BO932" t="e">
        <f t="shared" si="1007"/>
        <v>#N/A</v>
      </c>
      <c r="BP932" t="e">
        <f t="shared" si="1008"/>
        <v>#N/A</v>
      </c>
      <c r="BQ932" t="e">
        <f t="shared" si="1009"/>
        <v>#N/A</v>
      </c>
      <c r="BR932" t="e">
        <f t="shared" si="1010"/>
        <v>#N/A</v>
      </c>
      <c r="BS932" t="e">
        <f t="shared" si="1011"/>
        <v>#N/A</v>
      </c>
      <c r="BT932" t="e">
        <f t="shared" si="1012"/>
        <v>#N/A</v>
      </c>
      <c r="BU932" t="e">
        <f t="shared" si="1013"/>
        <v>#N/A</v>
      </c>
      <c r="BV932" t="e">
        <f t="shared" si="1014"/>
        <v>#N/A</v>
      </c>
      <c r="BX932" t="e">
        <f t="shared" si="1015"/>
        <v>#N/A</v>
      </c>
      <c r="BY932" t="e">
        <f t="shared" si="1016"/>
        <v>#N/A</v>
      </c>
      <c r="BZ932" t="e">
        <f t="shared" si="1017"/>
        <v>#N/A</v>
      </c>
      <c r="CA932" t="e">
        <f t="shared" si="1018"/>
        <v>#N/A</v>
      </c>
      <c r="CB932" t="e">
        <f t="shared" si="1019"/>
        <v>#N/A</v>
      </c>
      <c r="CC932" t="e">
        <f t="shared" si="1020"/>
        <v>#N/A</v>
      </c>
      <c r="CD932" t="e">
        <f t="shared" si="1021"/>
        <v>#N/A</v>
      </c>
      <c r="CE932" t="e">
        <f t="shared" si="1022"/>
        <v>#N/A</v>
      </c>
      <c r="CF932" t="e">
        <f t="shared" si="1023"/>
        <v>#N/A</v>
      </c>
      <c r="CG932" t="e">
        <f t="shared" si="1024"/>
        <v>#N/A</v>
      </c>
      <c r="CH932" t="e">
        <f t="shared" si="1025"/>
        <v>#N/A</v>
      </c>
      <c r="CI932" t="e">
        <f t="shared" si="1026"/>
        <v>#N/A</v>
      </c>
      <c r="CJ932" t="e">
        <f t="shared" si="1027"/>
        <v>#N/A</v>
      </c>
      <c r="CK932" t="e">
        <f t="shared" si="1028"/>
        <v>#N/A</v>
      </c>
      <c r="CL932" t="e">
        <f t="shared" si="1029"/>
        <v>#N/A</v>
      </c>
      <c r="CM932" t="e">
        <f t="shared" si="1030"/>
        <v>#N/A</v>
      </c>
      <c r="CN932" t="e">
        <f t="shared" si="1031"/>
        <v>#N/A</v>
      </c>
      <c r="CO932" t="e">
        <f t="shared" si="1032"/>
        <v>#N/A</v>
      </c>
      <c r="CP932" t="e">
        <f t="shared" si="1033"/>
        <v>#N/A</v>
      </c>
      <c r="CQ932" t="e">
        <f t="shared" si="1034"/>
        <v>#N/A</v>
      </c>
      <c r="CR932" t="e">
        <f t="shared" si="1035"/>
        <v>#N/A</v>
      </c>
      <c r="CS932" t="e">
        <f t="shared" si="1036"/>
        <v>#N/A</v>
      </c>
      <c r="CT932" t="e">
        <f t="shared" si="1037"/>
        <v>#N/A</v>
      </c>
      <c r="CU932" t="e">
        <f t="shared" si="1038"/>
        <v>#N/A</v>
      </c>
      <c r="CV932" t="e">
        <f t="shared" si="1039"/>
        <v>#N/A</v>
      </c>
      <c r="CW932" t="e">
        <f t="shared" si="1040"/>
        <v>#N/A</v>
      </c>
      <c r="CX932" t="e">
        <f t="shared" si="1041"/>
        <v>#N/A</v>
      </c>
      <c r="CY932" t="e">
        <f t="shared" si="1042"/>
        <v>#N/A</v>
      </c>
      <c r="CZ932" t="e">
        <f t="shared" si="1043"/>
        <v>#N/A</v>
      </c>
      <c r="DA932" t="e">
        <f t="shared" si="1044"/>
        <v>#N/A</v>
      </c>
      <c r="DB932" t="e">
        <f t="shared" si="1045"/>
        <v>#N/A</v>
      </c>
      <c r="DC932" t="e">
        <f t="shared" si="1046"/>
        <v>#N/A</v>
      </c>
      <c r="DD932" t="e">
        <f t="shared" si="1047"/>
        <v>#N/A</v>
      </c>
      <c r="DE932" t="e">
        <f t="shared" si="1048"/>
        <v>#N/A</v>
      </c>
      <c r="DF932" t="e">
        <f t="shared" si="1049"/>
        <v>#N/A</v>
      </c>
    </row>
    <row r="933" spans="1:110" x14ac:dyDescent="0.25">
      <c r="A933" s="4">
        <f>raw!$A934:$A934</f>
        <v>0</v>
      </c>
      <c r="B933" s="6">
        <f>raw!$B934:$B934</f>
        <v>0</v>
      </c>
      <c r="D933" t="e">
        <f>IF(score!$C933=".",".",IF(score!$C933=0,"1",IF(score!$C933=25,"0",IF(score!$C933=50,"0",IF(score!$C933=75,"0",IF(score!$C933=100,"0"))))))</f>
        <v>#N/A</v>
      </c>
      <c r="E933" t="e">
        <f>IF(score!$C933=".",".",IF(score!$C933=0,"0",IF(score!$C933=25,"1",IF(score!$C933=50,"0",IF(score!$C933=75,"0",IF(score!$C933=100,"0"))))))</f>
        <v>#N/A</v>
      </c>
      <c r="F933" t="e">
        <f>IF(score!$C933=".",".",IF(score!$C933=0,"0",IF(score!$C933=25,"0",IF(score!$C933=50,"1",IF(score!$C933=75,"0",IF(score!$C933=100,"0"))))))</f>
        <v>#N/A</v>
      </c>
      <c r="G933" t="e">
        <f>IF(score!$C933=".",".",IF(score!$C933=0,"0",IF(score!$C933=25,"0",IF(score!$C933=50,"0",IF(score!$C933=75,"1",IF(score!$C933=100,"0"))))))</f>
        <v>#N/A</v>
      </c>
      <c r="H933" t="e">
        <f>IF(score!$D933=".",".",IF(score!$D933=0,"1",IF(score!$D933=50,"0",IF(score!$D933=100,"0"))))</f>
        <v>#N/A</v>
      </c>
      <c r="I933" t="e">
        <f>IF(score!$D933=".",".",IF(score!$D933=0,"0",IF(score!$D933=50,"1",IF(score!$D933=100,"0"))))</f>
        <v>#N/A</v>
      </c>
      <c r="J933" t="e">
        <f>IF(score!$E933=".",".",IF(score!$E933=0,"1",IF(score!$E933=50,"0",IF(score!$E933=100,"0"))))</f>
        <v>#N/A</v>
      </c>
      <c r="K933" t="e">
        <f>IF(score!$E933=".",".",IF(score!$E933=0,"0",IF(score!$E933=50,"1",IF(score!$E933=100,"0"))))</f>
        <v>#N/A</v>
      </c>
      <c r="L933" t="e">
        <f>IF(score!$F933=".",".",IF(score!$F933=0,"1",IF(score!$F933=100,"0")))</f>
        <v>#N/A</v>
      </c>
      <c r="M933" t="e">
        <f>IF(score!$G933=".",".",IF(score!$G933=0,"1",IF(score!$G933=100,"0")))</f>
        <v>#N/A</v>
      </c>
      <c r="N933" t="e">
        <f>IF(score!$H933=".",".",IF(score!$H933=0,"1",IF(score!$H933=100,"0")))</f>
        <v>#N/A</v>
      </c>
      <c r="O933" t="e">
        <f>IF(score!$I933=".",".",IF(score!$I933=0,"1",IF(score!$I933=50,"0",IF(score!$I933=100,"0"))))</f>
        <v>#N/A</v>
      </c>
      <c r="P933" t="e">
        <f>IF(score!$J933=".",".",IF(score!$J933=0,"1",IF(score!$J933=25,"0",IF(score!$J933=50,"0",IF(score!$J933=75,"0",IF(score!$J933=100,"0"))))))</f>
        <v>#N/A</v>
      </c>
      <c r="Q933" t="e">
        <f>IF(score!$J933=".",".",IF(score!$J933=0,"0",IF(score!$J933=25,"1",IF(score!$J933=50,"0",IF(score!$J933=75,"0",IF(score!$J933=100,"0"))))))</f>
        <v>#N/A</v>
      </c>
      <c r="R933" t="e">
        <f>IF(score!$J933=".",".",IF(score!$J933=0,"0",IF(score!$J933=25,"0",IF(score!$J933=50,"1",IF(score!$J933=75,"0",IF(score!$J933=100,"0"))))))</f>
        <v>#N/A</v>
      </c>
      <c r="S933" t="e">
        <f>IF(score!$J933=".",".",IF(score!$J933=0,"0",IF(score!$J933=25,"0",IF(score!$J933=50,"0",IF(score!$J933=75,"1",IF(score!$J933=100,"0"))))))</f>
        <v>#N/A</v>
      </c>
      <c r="T933" t="e">
        <f>IF(score!$K933=".",".",IF(score!$K933=0,"1",IF(score!$K933=20,"0",IF(score!$K933=40,"0",IF(score!$K933=60,"0",IF(score!$K933=80,"0",IF(score!$K933=100,"0")))))))</f>
        <v>#N/A</v>
      </c>
      <c r="U933" t="e">
        <f>IF(score!$K933=".",".",IF(score!$K933=0,"0",IF(score!$K933=20,"1",IF(score!$K933=40,"0",IF(score!$K933=60,"0",IF(score!$K933=80,"0",IF(score!$K933=100,"0")))))))</f>
        <v>#N/A</v>
      </c>
      <c r="V933" t="e">
        <f>IF(score!$K933=".",".",IF(score!$K933=0,"0",IF(score!$K933=20,"0",IF(score!$K933=40,"1",IF(score!$K933=60,"0",IF(score!$K933=80,"0",IF(score!$K933=100,"0")))))))</f>
        <v>#N/A</v>
      </c>
      <c r="W933" t="e">
        <f>IF(score!$K933=".",".",IF(score!$K933=0,"0",IF(score!$K933=20,"0",IF(score!$K933=40,"0",IF(score!$K933=60,"1",IF(score!$K933=80,"0",IF(score!$K933=100,"0")))))))</f>
        <v>#N/A</v>
      </c>
      <c r="X933" t="e">
        <f>IF(score!$K933=".",".",IF(score!$K933=0,"0",IF(score!$K933=20,"0",IF(score!$K933=40,"0",IF(score!$K933=60,"0",IF(score!$K933=80,"1",IF(score!$K933=100,"0")))))))</f>
        <v>#N/A</v>
      </c>
      <c r="Y933" t="e">
        <f>IF(score!$L933=".",".",IF(score!$L933=0,"1",IF(score!$L933=20,"0",IF(score!$L933=40,"0",IF(score!$L933=60,"0",IF(score!$L933=80,"0",IF(score!$L933=100,"0")))))))</f>
        <v>#N/A</v>
      </c>
      <c r="Z933" t="e">
        <f>IF(score!$L933=".",".",IF(score!$L933=0,"0",IF(score!$L933=20,"1",IF(score!$L933=40,"0",IF(score!$L933=60,"0",IF(score!$L933=80,"0",IF(score!$L933=100,"0")))))))</f>
        <v>#N/A</v>
      </c>
      <c r="AA933" t="e">
        <f>IF(score!$L933=".",".",IF(score!$L933=0,"0",IF(score!$L933=20,"0",IF(score!$L933=40,"1",IF(score!$L933=60,"0",IF(score!$L933=80,"0",IF(score!$L933=100,"0")))))))</f>
        <v>#N/A</v>
      </c>
      <c r="AB933" t="e">
        <f>IF(score!$L933=".",".",IF(score!$L933=0,"0",IF(score!$L933=20,"0",IF(score!$L933=40,"0",IF(score!$L933=60,"1",IF(score!$L933=80,"0",IF(score!$L933=100,"0")))))))</f>
        <v>#N/A</v>
      </c>
      <c r="AC933" t="e">
        <f>IF(score!$L933=".",".",IF(score!$L933=0,"0",IF(score!$L933=20,"0",IF(score!$L933=40,"0",IF(score!$L933=60,"0",IF(score!$L933=80,"1",IF(score!L933=100,"0")))))))</f>
        <v>#N/A</v>
      </c>
      <c r="AD933" t="e">
        <f>IF(score!$M933=".",".",IF(score!$M933=0,"1",IF(score!$M933=20,"0",IF(score!$M933=40,"0",IF(score!$M933=60,"0",IF(score!$M933=80,"0",IF(score!$M933=100,"0")))))))</f>
        <v>#N/A</v>
      </c>
      <c r="AE933" t="e">
        <f>IF(score!$M933=".",".",IF(score!$M933=0,"0",IF(score!$M933=20,"1",IF(score!$M933=40,"0",IF(score!$M933=60,"0",IF(score!$M933=80,"0",IF(score!$M933=100,"0")))))))</f>
        <v>#N/A</v>
      </c>
      <c r="AF933" t="e">
        <f>IF(score!$M933=".",".",IF(score!$M933=0,"0",IF(score!$M933=20,"0",IF(score!$M933=40,"1",IF(score!$M933=60,"0",IF(score!$M933=80,"0",IF(score!$M933=100,"0")))))))</f>
        <v>#N/A</v>
      </c>
      <c r="AG933" t="e">
        <f>IF(score!$M933=".",".",IF(score!$M933=0,"0",IF(score!$M933=20,"0",IF(score!$M933=40,"0",IF(score!$M933=60,"1",IF(score!$M933=80,"0",IF(score!$M933=100,"0")))))))</f>
        <v>#N/A</v>
      </c>
      <c r="AH933" t="e">
        <f>IF(score!$M933=".",".",IF(score!$M933=0,"0",IF(score!$M933=20,"0",IF(score!$M933=40,"0",IF(score!$M933=60,"0",IF(score!$M933=80,"1",IF(score!$M933=100,"0")))))))</f>
        <v>#N/A</v>
      </c>
      <c r="AI933" t="e">
        <f>IF(score!$N933=".",".",IF(score!$N933=0,"1",IF(score!$N933=25,"0",IF(score!$N933=50,"0",IF(score!$N933=75,"0",IF(score!$N933=100,"0"))))))</f>
        <v>#N/A</v>
      </c>
      <c r="AJ933" t="e">
        <f>IF(score!$N933=".",".",IF(score!$N933=0,"0",IF(score!$N933=25,"1",IF(score!$N933=50,"0",IF(score!$N933=75,"0",IF(score!$N933=100,"0"))))))</f>
        <v>#N/A</v>
      </c>
      <c r="AK933" t="e">
        <f>IF(score!$N933=".",".",IF(score!$N933=0,"0",IF(score!$N933=25,"0",IF(score!$N933=50,"1",IF(score!$N933=75,"0",IF(score!$N933=100,"0"))))))</f>
        <v>#N/A</v>
      </c>
      <c r="AL933" t="e">
        <f>IF(score!$N933=".",".",IF(score!$N933=0,"0",IF(score!$N933=25,"0",IF(score!$N933=50,"0",IF(score!$N933=75,"1",IF(score!$N933=100,"0"))))))</f>
        <v>#N/A</v>
      </c>
      <c r="AN933" t="e">
        <f t="shared" si="980"/>
        <v>#N/A</v>
      </c>
      <c r="AO933" t="e">
        <f t="shared" si="981"/>
        <v>#N/A</v>
      </c>
      <c r="AP933" t="e">
        <f t="shared" si="982"/>
        <v>#N/A</v>
      </c>
      <c r="AQ933" t="e">
        <f t="shared" si="983"/>
        <v>#N/A</v>
      </c>
      <c r="AR933" t="e">
        <f t="shared" si="984"/>
        <v>#N/A</v>
      </c>
      <c r="AS933" t="e">
        <f t="shared" si="985"/>
        <v>#N/A</v>
      </c>
      <c r="AT933" t="e">
        <f t="shared" si="986"/>
        <v>#N/A</v>
      </c>
      <c r="AU933" t="e">
        <f t="shared" si="987"/>
        <v>#N/A</v>
      </c>
      <c r="AV933" t="e">
        <f t="shared" si="988"/>
        <v>#N/A</v>
      </c>
      <c r="AW933" t="e">
        <f t="shared" si="989"/>
        <v>#N/A</v>
      </c>
      <c r="AX933" t="e">
        <f t="shared" si="990"/>
        <v>#N/A</v>
      </c>
      <c r="AY933" t="e">
        <f t="shared" si="991"/>
        <v>#N/A</v>
      </c>
      <c r="AZ933" t="e">
        <f t="shared" si="992"/>
        <v>#N/A</v>
      </c>
      <c r="BA933" t="e">
        <f t="shared" si="993"/>
        <v>#N/A</v>
      </c>
      <c r="BB933" t="e">
        <f t="shared" si="994"/>
        <v>#N/A</v>
      </c>
      <c r="BC933" t="e">
        <f t="shared" si="995"/>
        <v>#N/A</v>
      </c>
      <c r="BD933" t="e">
        <f t="shared" si="996"/>
        <v>#N/A</v>
      </c>
      <c r="BE933" t="e">
        <f t="shared" si="997"/>
        <v>#N/A</v>
      </c>
      <c r="BF933" t="e">
        <f t="shared" si="998"/>
        <v>#N/A</v>
      </c>
      <c r="BG933" t="e">
        <f t="shared" si="999"/>
        <v>#N/A</v>
      </c>
      <c r="BH933" t="e">
        <f t="shared" si="1000"/>
        <v>#N/A</v>
      </c>
      <c r="BI933" t="e">
        <f t="shared" si="1001"/>
        <v>#N/A</v>
      </c>
      <c r="BJ933" t="e">
        <f t="shared" si="1002"/>
        <v>#N/A</v>
      </c>
      <c r="BK933" t="e">
        <f t="shared" si="1003"/>
        <v>#N/A</v>
      </c>
      <c r="BL933" t="e">
        <f t="shared" si="1004"/>
        <v>#N/A</v>
      </c>
      <c r="BM933" t="e">
        <f t="shared" si="1005"/>
        <v>#N/A</v>
      </c>
      <c r="BN933" t="e">
        <f t="shared" si="1006"/>
        <v>#N/A</v>
      </c>
      <c r="BO933" t="e">
        <f t="shared" si="1007"/>
        <v>#N/A</v>
      </c>
      <c r="BP933" t="e">
        <f t="shared" si="1008"/>
        <v>#N/A</v>
      </c>
      <c r="BQ933" t="e">
        <f t="shared" si="1009"/>
        <v>#N/A</v>
      </c>
      <c r="BR933" t="e">
        <f t="shared" si="1010"/>
        <v>#N/A</v>
      </c>
      <c r="BS933" t="e">
        <f t="shared" si="1011"/>
        <v>#N/A</v>
      </c>
      <c r="BT933" t="e">
        <f t="shared" si="1012"/>
        <v>#N/A</v>
      </c>
      <c r="BU933" t="e">
        <f t="shared" si="1013"/>
        <v>#N/A</v>
      </c>
      <c r="BV933" t="e">
        <f t="shared" si="1014"/>
        <v>#N/A</v>
      </c>
      <c r="BX933" t="e">
        <f t="shared" si="1015"/>
        <v>#N/A</v>
      </c>
      <c r="BY933" t="e">
        <f t="shared" si="1016"/>
        <v>#N/A</v>
      </c>
      <c r="BZ933" t="e">
        <f t="shared" si="1017"/>
        <v>#N/A</v>
      </c>
      <c r="CA933" t="e">
        <f t="shared" si="1018"/>
        <v>#N/A</v>
      </c>
      <c r="CB933" t="e">
        <f t="shared" si="1019"/>
        <v>#N/A</v>
      </c>
      <c r="CC933" t="e">
        <f t="shared" si="1020"/>
        <v>#N/A</v>
      </c>
      <c r="CD933" t="e">
        <f t="shared" si="1021"/>
        <v>#N/A</v>
      </c>
      <c r="CE933" t="e">
        <f t="shared" si="1022"/>
        <v>#N/A</v>
      </c>
      <c r="CF933" t="e">
        <f t="shared" si="1023"/>
        <v>#N/A</v>
      </c>
      <c r="CG933" t="e">
        <f t="shared" si="1024"/>
        <v>#N/A</v>
      </c>
      <c r="CH933" t="e">
        <f t="shared" si="1025"/>
        <v>#N/A</v>
      </c>
      <c r="CI933" t="e">
        <f t="shared" si="1026"/>
        <v>#N/A</v>
      </c>
      <c r="CJ933" t="e">
        <f t="shared" si="1027"/>
        <v>#N/A</v>
      </c>
      <c r="CK933" t="e">
        <f t="shared" si="1028"/>
        <v>#N/A</v>
      </c>
      <c r="CL933" t="e">
        <f t="shared" si="1029"/>
        <v>#N/A</v>
      </c>
      <c r="CM933" t="e">
        <f t="shared" si="1030"/>
        <v>#N/A</v>
      </c>
      <c r="CN933" t="e">
        <f t="shared" si="1031"/>
        <v>#N/A</v>
      </c>
      <c r="CO933" t="e">
        <f t="shared" si="1032"/>
        <v>#N/A</v>
      </c>
      <c r="CP933" t="e">
        <f t="shared" si="1033"/>
        <v>#N/A</v>
      </c>
      <c r="CQ933" t="e">
        <f t="shared" si="1034"/>
        <v>#N/A</v>
      </c>
      <c r="CR933" t="e">
        <f t="shared" si="1035"/>
        <v>#N/A</v>
      </c>
      <c r="CS933" t="e">
        <f t="shared" si="1036"/>
        <v>#N/A</v>
      </c>
      <c r="CT933" t="e">
        <f t="shared" si="1037"/>
        <v>#N/A</v>
      </c>
      <c r="CU933" t="e">
        <f t="shared" si="1038"/>
        <v>#N/A</v>
      </c>
      <c r="CV933" t="e">
        <f t="shared" si="1039"/>
        <v>#N/A</v>
      </c>
      <c r="CW933" t="e">
        <f t="shared" si="1040"/>
        <v>#N/A</v>
      </c>
      <c r="CX933" t="e">
        <f t="shared" si="1041"/>
        <v>#N/A</v>
      </c>
      <c r="CY933" t="e">
        <f t="shared" si="1042"/>
        <v>#N/A</v>
      </c>
      <c r="CZ933" t="e">
        <f t="shared" si="1043"/>
        <v>#N/A</v>
      </c>
      <c r="DA933" t="e">
        <f t="shared" si="1044"/>
        <v>#N/A</v>
      </c>
      <c r="DB933" t="e">
        <f t="shared" si="1045"/>
        <v>#N/A</v>
      </c>
      <c r="DC933" t="e">
        <f t="shared" si="1046"/>
        <v>#N/A</v>
      </c>
      <c r="DD933" t="e">
        <f t="shared" si="1047"/>
        <v>#N/A</v>
      </c>
      <c r="DE933" t="e">
        <f t="shared" si="1048"/>
        <v>#N/A</v>
      </c>
      <c r="DF933" t="e">
        <f t="shared" si="1049"/>
        <v>#N/A</v>
      </c>
    </row>
    <row r="934" spans="1:110" x14ac:dyDescent="0.25">
      <c r="A934" s="4">
        <f>raw!$A935:$A935</f>
        <v>0</v>
      </c>
      <c r="B934" s="6">
        <f>raw!$B935:$B935</f>
        <v>0</v>
      </c>
      <c r="D934" t="e">
        <f>IF(score!$C934=".",".",IF(score!$C934=0,"1",IF(score!$C934=25,"0",IF(score!$C934=50,"0",IF(score!$C934=75,"0",IF(score!$C934=100,"0"))))))</f>
        <v>#N/A</v>
      </c>
      <c r="E934" t="e">
        <f>IF(score!$C934=".",".",IF(score!$C934=0,"0",IF(score!$C934=25,"1",IF(score!$C934=50,"0",IF(score!$C934=75,"0",IF(score!$C934=100,"0"))))))</f>
        <v>#N/A</v>
      </c>
      <c r="F934" t="e">
        <f>IF(score!$C934=".",".",IF(score!$C934=0,"0",IF(score!$C934=25,"0",IF(score!$C934=50,"1",IF(score!$C934=75,"0",IF(score!$C934=100,"0"))))))</f>
        <v>#N/A</v>
      </c>
      <c r="G934" t="e">
        <f>IF(score!$C934=".",".",IF(score!$C934=0,"0",IF(score!$C934=25,"0",IF(score!$C934=50,"0",IF(score!$C934=75,"1",IF(score!$C934=100,"0"))))))</f>
        <v>#N/A</v>
      </c>
      <c r="H934" t="e">
        <f>IF(score!$D934=".",".",IF(score!$D934=0,"1",IF(score!$D934=50,"0",IF(score!$D934=100,"0"))))</f>
        <v>#N/A</v>
      </c>
      <c r="I934" t="e">
        <f>IF(score!$D934=".",".",IF(score!$D934=0,"0",IF(score!$D934=50,"1",IF(score!$D934=100,"0"))))</f>
        <v>#N/A</v>
      </c>
      <c r="J934" t="e">
        <f>IF(score!$E934=".",".",IF(score!$E934=0,"1",IF(score!$E934=50,"0",IF(score!$E934=100,"0"))))</f>
        <v>#N/A</v>
      </c>
      <c r="K934" t="e">
        <f>IF(score!$E934=".",".",IF(score!$E934=0,"0",IF(score!$E934=50,"1",IF(score!$E934=100,"0"))))</f>
        <v>#N/A</v>
      </c>
      <c r="L934" t="e">
        <f>IF(score!$F934=".",".",IF(score!$F934=0,"1",IF(score!$F934=100,"0")))</f>
        <v>#N/A</v>
      </c>
      <c r="M934" t="e">
        <f>IF(score!$G934=".",".",IF(score!$G934=0,"1",IF(score!$G934=100,"0")))</f>
        <v>#N/A</v>
      </c>
      <c r="N934" t="e">
        <f>IF(score!$H934=".",".",IF(score!$H934=0,"1",IF(score!$H934=100,"0")))</f>
        <v>#N/A</v>
      </c>
      <c r="O934" t="e">
        <f>IF(score!$I934=".",".",IF(score!$I934=0,"1",IF(score!$I934=50,"0",IF(score!$I934=100,"0"))))</f>
        <v>#N/A</v>
      </c>
      <c r="P934" t="e">
        <f>IF(score!$J934=".",".",IF(score!$J934=0,"1",IF(score!$J934=25,"0",IF(score!$J934=50,"0",IF(score!$J934=75,"0",IF(score!$J934=100,"0"))))))</f>
        <v>#N/A</v>
      </c>
      <c r="Q934" t="e">
        <f>IF(score!$J934=".",".",IF(score!$J934=0,"0",IF(score!$J934=25,"1",IF(score!$J934=50,"0",IF(score!$J934=75,"0",IF(score!$J934=100,"0"))))))</f>
        <v>#N/A</v>
      </c>
      <c r="R934" t="e">
        <f>IF(score!$J934=".",".",IF(score!$J934=0,"0",IF(score!$J934=25,"0",IF(score!$J934=50,"1",IF(score!$J934=75,"0",IF(score!$J934=100,"0"))))))</f>
        <v>#N/A</v>
      </c>
      <c r="S934" t="e">
        <f>IF(score!$J934=".",".",IF(score!$J934=0,"0",IF(score!$J934=25,"0",IF(score!$J934=50,"0",IF(score!$J934=75,"1",IF(score!$J934=100,"0"))))))</f>
        <v>#N/A</v>
      </c>
      <c r="T934" t="e">
        <f>IF(score!$K934=".",".",IF(score!$K934=0,"1",IF(score!$K934=20,"0",IF(score!$K934=40,"0",IF(score!$K934=60,"0",IF(score!$K934=80,"0",IF(score!$K934=100,"0")))))))</f>
        <v>#N/A</v>
      </c>
      <c r="U934" t="e">
        <f>IF(score!$K934=".",".",IF(score!$K934=0,"0",IF(score!$K934=20,"1",IF(score!$K934=40,"0",IF(score!$K934=60,"0",IF(score!$K934=80,"0",IF(score!$K934=100,"0")))))))</f>
        <v>#N/A</v>
      </c>
      <c r="V934" t="e">
        <f>IF(score!$K934=".",".",IF(score!$K934=0,"0",IF(score!$K934=20,"0",IF(score!$K934=40,"1",IF(score!$K934=60,"0",IF(score!$K934=80,"0",IF(score!$K934=100,"0")))))))</f>
        <v>#N/A</v>
      </c>
      <c r="W934" t="e">
        <f>IF(score!$K934=".",".",IF(score!$K934=0,"0",IF(score!$K934=20,"0",IF(score!$K934=40,"0",IF(score!$K934=60,"1",IF(score!$K934=80,"0",IF(score!$K934=100,"0")))))))</f>
        <v>#N/A</v>
      </c>
      <c r="X934" t="e">
        <f>IF(score!$K934=".",".",IF(score!$K934=0,"0",IF(score!$K934=20,"0",IF(score!$K934=40,"0",IF(score!$K934=60,"0",IF(score!$K934=80,"1",IF(score!$K934=100,"0")))))))</f>
        <v>#N/A</v>
      </c>
      <c r="Y934" t="e">
        <f>IF(score!$L934=".",".",IF(score!$L934=0,"1",IF(score!$L934=20,"0",IF(score!$L934=40,"0",IF(score!$L934=60,"0",IF(score!$L934=80,"0",IF(score!$L934=100,"0")))))))</f>
        <v>#N/A</v>
      </c>
      <c r="Z934" t="e">
        <f>IF(score!$L934=".",".",IF(score!$L934=0,"0",IF(score!$L934=20,"1",IF(score!$L934=40,"0",IF(score!$L934=60,"0",IF(score!$L934=80,"0",IF(score!$L934=100,"0")))))))</f>
        <v>#N/A</v>
      </c>
      <c r="AA934" t="e">
        <f>IF(score!$L934=".",".",IF(score!$L934=0,"0",IF(score!$L934=20,"0",IF(score!$L934=40,"1",IF(score!$L934=60,"0",IF(score!$L934=80,"0",IF(score!$L934=100,"0")))))))</f>
        <v>#N/A</v>
      </c>
      <c r="AB934" t="e">
        <f>IF(score!$L934=".",".",IF(score!$L934=0,"0",IF(score!$L934=20,"0",IF(score!$L934=40,"0",IF(score!$L934=60,"1",IF(score!$L934=80,"0",IF(score!$L934=100,"0")))))))</f>
        <v>#N/A</v>
      </c>
      <c r="AC934" t="e">
        <f>IF(score!$L934=".",".",IF(score!$L934=0,"0",IF(score!$L934=20,"0",IF(score!$L934=40,"0",IF(score!$L934=60,"0",IF(score!$L934=80,"1",IF(score!L934=100,"0")))))))</f>
        <v>#N/A</v>
      </c>
      <c r="AD934" t="e">
        <f>IF(score!$M934=".",".",IF(score!$M934=0,"1",IF(score!$M934=20,"0",IF(score!$M934=40,"0",IF(score!$M934=60,"0",IF(score!$M934=80,"0",IF(score!$M934=100,"0")))))))</f>
        <v>#N/A</v>
      </c>
      <c r="AE934" t="e">
        <f>IF(score!$M934=".",".",IF(score!$M934=0,"0",IF(score!$M934=20,"1",IF(score!$M934=40,"0",IF(score!$M934=60,"0",IF(score!$M934=80,"0",IF(score!$M934=100,"0")))))))</f>
        <v>#N/A</v>
      </c>
      <c r="AF934" t="e">
        <f>IF(score!$M934=".",".",IF(score!$M934=0,"0",IF(score!$M934=20,"0",IF(score!$M934=40,"1",IF(score!$M934=60,"0",IF(score!$M934=80,"0",IF(score!$M934=100,"0")))))))</f>
        <v>#N/A</v>
      </c>
      <c r="AG934" t="e">
        <f>IF(score!$M934=".",".",IF(score!$M934=0,"0",IF(score!$M934=20,"0",IF(score!$M934=40,"0",IF(score!$M934=60,"1",IF(score!$M934=80,"0",IF(score!$M934=100,"0")))))))</f>
        <v>#N/A</v>
      </c>
      <c r="AH934" t="e">
        <f>IF(score!$M934=".",".",IF(score!$M934=0,"0",IF(score!$M934=20,"0",IF(score!$M934=40,"0",IF(score!$M934=60,"0",IF(score!$M934=80,"1",IF(score!$M934=100,"0")))))))</f>
        <v>#N/A</v>
      </c>
      <c r="AI934" t="e">
        <f>IF(score!$N934=".",".",IF(score!$N934=0,"1",IF(score!$N934=25,"0",IF(score!$N934=50,"0",IF(score!$N934=75,"0",IF(score!$N934=100,"0"))))))</f>
        <v>#N/A</v>
      </c>
      <c r="AJ934" t="e">
        <f>IF(score!$N934=".",".",IF(score!$N934=0,"0",IF(score!$N934=25,"1",IF(score!$N934=50,"0",IF(score!$N934=75,"0",IF(score!$N934=100,"0"))))))</f>
        <v>#N/A</v>
      </c>
      <c r="AK934" t="e">
        <f>IF(score!$N934=".",".",IF(score!$N934=0,"0",IF(score!$N934=25,"0",IF(score!$N934=50,"1",IF(score!$N934=75,"0",IF(score!$N934=100,"0"))))))</f>
        <v>#N/A</v>
      </c>
      <c r="AL934" t="e">
        <f>IF(score!$N934=".",".",IF(score!$N934=0,"0",IF(score!$N934=25,"0",IF(score!$N934=50,"0",IF(score!$N934=75,"1",IF(score!$N934=100,"0"))))))</f>
        <v>#N/A</v>
      </c>
      <c r="AN934" t="e">
        <f t="shared" si="980"/>
        <v>#N/A</v>
      </c>
      <c r="AO934" t="e">
        <f t="shared" si="981"/>
        <v>#N/A</v>
      </c>
      <c r="AP934" t="e">
        <f t="shared" si="982"/>
        <v>#N/A</v>
      </c>
      <c r="AQ934" t="e">
        <f t="shared" si="983"/>
        <v>#N/A</v>
      </c>
      <c r="AR934" t="e">
        <f t="shared" si="984"/>
        <v>#N/A</v>
      </c>
      <c r="AS934" t="e">
        <f t="shared" si="985"/>
        <v>#N/A</v>
      </c>
      <c r="AT934" t="e">
        <f t="shared" si="986"/>
        <v>#N/A</v>
      </c>
      <c r="AU934" t="e">
        <f t="shared" si="987"/>
        <v>#N/A</v>
      </c>
      <c r="AV934" t="e">
        <f t="shared" si="988"/>
        <v>#N/A</v>
      </c>
      <c r="AW934" t="e">
        <f t="shared" si="989"/>
        <v>#N/A</v>
      </c>
      <c r="AX934" t="e">
        <f t="shared" si="990"/>
        <v>#N/A</v>
      </c>
      <c r="AY934" t="e">
        <f t="shared" si="991"/>
        <v>#N/A</v>
      </c>
      <c r="AZ934" t="e">
        <f t="shared" si="992"/>
        <v>#N/A</v>
      </c>
      <c r="BA934" t="e">
        <f t="shared" si="993"/>
        <v>#N/A</v>
      </c>
      <c r="BB934" t="e">
        <f t="shared" si="994"/>
        <v>#N/A</v>
      </c>
      <c r="BC934" t="e">
        <f t="shared" si="995"/>
        <v>#N/A</v>
      </c>
      <c r="BD934" t="e">
        <f t="shared" si="996"/>
        <v>#N/A</v>
      </c>
      <c r="BE934" t="e">
        <f t="shared" si="997"/>
        <v>#N/A</v>
      </c>
      <c r="BF934" t="e">
        <f t="shared" si="998"/>
        <v>#N/A</v>
      </c>
      <c r="BG934" t="e">
        <f t="shared" si="999"/>
        <v>#N/A</v>
      </c>
      <c r="BH934" t="e">
        <f t="shared" si="1000"/>
        <v>#N/A</v>
      </c>
      <c r="BI934" t="e">
        <f t="shared" si="1001"/>
        <v>#N/A</v>
      </c>
      <c r="BJ934" t="e">
        <f t="shared" si="1002"/>
        <v>#N/A</v>
      </c>
      <c r="BK934" t="e">
        <f t="shared" si="1003"/>
        <v>#N/A</v>
      </c>
      <c r="BL934" t="e">
        <f t="shared" si="1004"/>
        <v>#N/A</v>
      </c>
      <c r="BM934" t="e">
        <f t="shared" si="1005"/>
        <v>#N/A</v>
      </c>
      <c r="BN934" t="e">
        <f t="shared" si="1006"/>
        <v>#N/A</v>
      </c>
      <c r="BO934" t="e">
        <f t="shared" si="1007"/>
        <v>#N/A</v>
      </c>
      <c r="BP934" t="e">
        <f t="shared" si="1008"/>
        <v>#N/A</v>
      </c>
      <c r="BQ934" t="e">
        <f t="shared" si="1009"/>
        <v>#N/A</v>
      </c>
      <c r="BR934" t="e">
        <f t="shared" si="1010"/>
        <v>#N/A</v>
      </c>
      <c r="BS934" t="e">
        <f t="shared" si="1011"/>
        <v>#N/A</v>
      </c>
      <c r="BT934" t="e">
        <f t="shared" si="1012"/>
        <v>#N/A</v>
      </c>
      <c r="BU934" t="e">
        <f t="shared" si="1013"/>
        <v>#N/A</v>
      </c>
      <c r="BV934" t="e">
        <f t="shared" si="1014"/>
        <v>#N/A</v>
      </c>
      <c r="BX934" t="e">
        <f t="shared" si="1015"/>
        <v>#N/A</v>
      </c>
      <c r="BY934" t="e">
        <f t="shared" si="1016"/>
        <v>#N/A</v>
      </c>
      <c r="BZ934" t="e">
        <f t="shared" si="1017"/>
        <v>#N/A</v>
      </c>
      <c r="CA934" t="e">
        <f t="shared" si="1018"/>
        <v>#N/A</v>
      </c>
      <c r="CB934" t="e">
        <f t="shared" si="1019"/>
        <v>#N/A</v>
      </c>
      <c r="CC934" t="e">
        <f t="shared" si="1020"/>
        <v>#N/A</v>
      </c>
      <c r="CD934" t="e">
        <f t="shared" si="1021"/>
        <v>#N/A</v>
      </c>
      <c r="CE934" t="e">
        <f t="shared" si="1022"/>
        <v>#N/A</v>
      </c>
      <c r="CF934" t="e">
        <f t="shared" si="1023"/>
        <v>#N/A</v>
      </c>
      <c r="CG934" t="e">
        <f t="shared" si="1024"/>
        <v>#N/A</v>
      </c>
      <c r="CH934" t="e">
        <f t="shared" si="1025"/>
        <v>#N/A</v>
      </c>
      <c r="CI934" t="e">
        <f t="shared" si="1026"/>
        <v>#N/A</v>
      </c>
      <c r="CJ934" t="e">
        <f t="shared" si="1027"/>
        <v>#N/A</v>
      </c>
      <c r="CK934" t="e">
        <f t="shared" si="1028"/>
        <v>#N/A</v>
      </c>
      <c r="CL934" t="e">
        <f t="shared" si="1029"/>
        <v>#N/A</v>
      </c>
      <c r="CM934" t="e">
        <f t="shared" si="1030"/>
        <v>#N/A</v>
      </c>
      <c r="CN934" t="e">
        <f t="shared" si="1031"/>
        <v>#N/A</v>
      </c>
      <c r="CO934" t="e">
        <f t="shared" si="1032"/>
        <v>#N/A</v>
      </c>
      <c r="CP934" t="e">
        <f t="shared" si="1033"/>
        <v>#N/A</v>
      </c>
      <c r="CQ934" t="e">
        <f t="shared" si="1034"/>
        <v>#N/A</v>
      </c>
      <c r="CR934" t="e">
        <f t="shared" si="1035"/>
        <v>#N/A</v>
      </c>
      <c r="CS934" t="e">
        <f t="shared" si="1036"/>
        <v>#N/A</v>
      </c>
      <c r="CT934" t="e">
        <f t="shared" si="1037"/>
        <v>#N/A</v>
      </c>
      <c r="CU934" t="e">
        <f t="shared" si="1038"/>
        <v>#N/A</v>
      </c>
      <c r="CV934" t="e">
        <f t="shared" si="1039"/>
        <v>#N/A</v>
      </c>
      <c r="CW934" t="e">
        <f t="shared" si="1040"/>
        <v>#N/A</v>
      </c>
      <c r="CX934" t="e">
        <f t="shared" si="1041"/>
        <v>#N/A</v>
      </c>
      <c r="CY934" t="e">
        <f t="shared" si="1042"/>
        <v>#N/A</v>
      </c>
      <c r="CZ934" t="e">
        <f t="shared" si="1043"/>
        <v>#N/A</v>
      </c>
      <c r="DA934" t="e">
        <f t="shared" si="1044"/>
        <v>#N/A</v>
      </c>
      <c r="DB934" t="e">
        <f t="shared" si="1045"/>
        <v>#N/A</v>
      </c>
      <c r="DC934" t="e">
        <f t="shared" si="1046"/>
        <v>#N/A</v>
      </c>
      <c r="DD934" t="e">
        <f t="shared" si="1047"/>
        <v>#N/A</v>
      </c>
      <c r="DE934" t="e">
        <f t="shared" si="1048"/>
        <v>#N/A</v>
      </c>
      <c r="DF934" t="e">
        <f t="shared" si="1049"/>
        <v>#N/A</v>
      </c>
    </row>
    <row r="935" spans="1:110" x14ac:dyDescent="0.25">
      <c r="A935" s="4">
        <f>raw!$A936:$A936</f>
        <v>0</v>
      </c>
      <c r="B935" s="6">
        <f>raw!$B936:$B936</f>
        <v>0</v>
      </c>
      <c r="D935" t="e">
        <f>IF(score!$C935=".",".",IF(score!$C935=0,"1",IF(score!$C935=25,"0",IF(score!$C935=50,"0",IF(score!$C935=75,"0",IF(score!$C935=100,"0"))))))</f>
        <v>#N/A</v>
      </c>
      <c r="E935" t="e">
        <f>IF(score!$C935=".",".",IF(score!$C935=0,"0",IF(score!$C935=25,"1",IF(score!$C935=50,"0",IF(score!$C935=75,"0",IF(score!$C935=100,"0"))))))</f>
        <v>#N/A</v>
      </c>
      <c r="F935" t="e">
        <f>IF(score!$C935=".",".",IF(score!$C935=0,"0",IF(score!$C935=25,"0",IF(score!$C935=50,"1",IF(score!$C935=75,"0",IF(score!$C935=100,"0"))))))</f>
        <v>#N/A</v>
      </c>
      <c r="G935" t="e">
        <f>IF(score!$C935=".",".",IF(score!$C935=0,"0",IF(score!$C935=25,"0",IF(score!$C935=50,"0",IF(score!$C935=75,"1",IF(score!$C935=100,"0"))))))</f>
        <v>#N/A</v>
      </c>
      <c r="H935" t="e">
        <f>IF(score!$D935=".",".",IF(score!$D935=0,"1",IF(score!$D935=50,"0",IF(score!$D935=100,"0"))))</f>
        <v>#N/A</v>
      </c>
      <c r="I935" t="e">
        <f>IF(score!$D935=".",".",IF(score!$D935=0,"0",IF(score!$D935=50,"1",IF(score!$D935=100,"0"))))</f>
        <v>#N/A</v>
      </c>
      <c r="J935" t="e">
        <f>IF(score!$E935=".",".",IF(score!$E935=0,"1",IF(score!$E935=50,"0",IF(score!$E935=100,"0"))))</f>
        <v>#N/A</v>
      </c>
      <c r="K935" t="e">
        <f>IF(score!$E935=".",".",IF(score!$E935=0,"0",IF(score!$E935=50,"1",IF(score!$E935=100,"0"))))</f>
        <v>#N/A</v>
      </c>
      <c r="L935" t="e">
        <f>IF(score!$F935=".",".",IF(score!$F935=0,"1",IF(score!$F935=100,"0")))</f>
        <v>#N/A</v>
      </c>
      <c r="M935" t="e">
        <f>IF(score!$G935=".",".",IF(score!$G935=0,"1",IF(score!$G935=100,"0")))</f>
        <v>#N/A</v>
      </c>
      <c r="N935" t="e">
        <f>IF(score!$H935=".",".",IF(score!$H935=0,"1",IF(score!$H935=100,"0")))</f>
        <v>#N/A</v>
      </c>
      <c r="O935" t="e">
        <f>IF(score!$I935=".",".",IF(score!$I935=0,"1",IF(score!$I935=50,"0",IF(score!$I935=100,"0"))))</f>
        <v>#N/A</v>
      </c>
      <c r="P935" t="e">
        <f>IF(score!$J935=".",".",IF(score!$J935=0,"1",IF(score!$J935=25,"0",IF(score!$J935=50,"0",IF(score!$J935=75,"0",IF(score!$J935=100,"0"))))))</f>
        <v>#N/A</v>
      </c>
      <c r="Q935" t="e">
        <f>IF(score!$J935=".",".",IF(score!$J935=0,"0",IF(score!$J935=25,"1",IF(score!$J935=50,"0",IF(score!$J935=75,"0",IF(score!$J935=100,"0"))))))</f>
        <v>#N/A</v>
      </c>
      <c r="R935" t="e">
        <f>IF(score!$J935=".",".",IF(score!$J935=0,"0",IF(score!$J935=25,"0",IF(score!$J935=50,"1",IF(score!$J935=75,"0",IF(score!$J935=100,"0"))))))</f>
        <v>#N/A</v>
      </c>
      <c r="S935" t="e">
        <f>IF(score!$J935=".",".",IF(score!$J935=0,"0",IF(score!$J935=25,"0",IF(score!$J935=50,"0",IF(score!$J935=75,"1",IF(score!$J935=100,"0"))))))</f>
        <v>#N/A</v>
      </c>
      <c r="T935" t="e">
        <f>IF(score!$K935=".",".",IF(score!$K935=0,"1",IF(score!$K935=20,"0",IF(score!$K935=40,"0",IF(score!$K935=60,"0",IF(score!$K935=80,"0",IF(score!$K935=100,"0")))))))</f>
        <v>#N/A</v>
      </c>
      <c r="U935" t="e">
        <f>IF(score!$K935=".",".",IF(score!$K935=0,"0",IF(score!$K935=20,"1",IF(score!$K935=40,"0",IF(score!$K935=60,"0",IF(score!$K935=80,"0",IF(score!$K935=100,"0")))))))</f>
        <v>#N/A</v>
      </c>
      <c r="V935" t="e">
        <f>IF(score!$K935=".",".",IF(score!$K935=0,"0",IF(score!$K935=20,"0",IF(score!$K935=40,"1",IF(score!$K935=60,"0",IF(score!$K935=80,"0",IF(score!$K935=100,"0")))))))</f>
        <v>#N/A</v>
      </c>
      <c r="W935" t="e">
        <f>IF(score!$K935=".",".",IF(score!$K935=0,"0",IF(score!$K935=20,"0",IF(score!$K935=40,"0",IF(score!$K935=60,"1",IF(score!$K935=80,"0",IF(score!$K935=100,"0")))))))</f>
        <v>#N/A</v>
      </c>
      <c r="X935" t="e">
        <f>IF(score!$K935=".",".",IF(score!$K935=0,"0",IF(score!$K935=20,"0",IF(score!$K935=40,"0",IF(score!$K935=60,"0",IF(score!$K935=80,"1",IF(score!$K935=100,"0")))))))</f>
        <v>#N/A</v>
      </c>
      <c r="Y935" t="e">
        <f>IF(score!$L935=".",".",IF(score!$L935=0,"1",IF(score!$L935=20,"0",IF(score!$L935=40,"0",IF(score!$L935=60,"0",IF(score!$L935=80,"0",IF(score!$L935=100,"0")))))))</f>
        <v>#N/A</v>
      </c>
      <c r="Z935" t="e">
        <f>IF(score!$L935=".",".",IF(score!$L935=0,"0",IF(score!$L935=20,"1",IF(score!$L935=40,"0",IF(score!$L935=60,"0",IF(score!$L935=80,"0",IF(score!$L935=100,"0")))))))</f>
        <v>#N/A</v>
      </c>
      <c r="AA935" t="e">
        <f>IF(score!$L935=".",".",IF(score!$L935=0,"0",IF(score!$L935=20,"0",IF(score!$L935=40,"1",IF(score!$L935=60,"0",IF(score!$L935=80,"0",IF(score!$L935=100,"0")))))))</f>
        <v>#N/A</v>
      </c>
      <c r="AB935" t="e">
        <f>IF(score!$L935=".",".",IF(score!$L935=0,"0",IF(score!$L935=20,"0",IF(score!$L935=40,"0",IF(score!$L935=60,"1",IF(score!$L935=80,"0",IF(score!$L935=100,"0")))))))</f>
        <v>#N/A</v>
      </c>
      <c r="AC935" t="e">
        <f>IF(score!$L935=".",".",IF(score!$L935=0,"0",IF(score!$L935=20,"0",IF(score!$L935=40,"0",IF(score!$L935=60,"0",IF(score!$L935=80,"1",IF(score!L935=100,"0")))))))</f>
        <v>#N/A</v>
      </c>
      <c r="AD935" t="e">
        <f>IF(score!$M935=".",".",IF(score!$M935=0,"1",IF(score!$M935=20,"0",IF(score!$M935=40,"0",IF(score!$M935=60,"0",IF(score!$M935=80,"0",IF(score!$M935=100,"0")))))))</f>
        <v>#N/A</v>
      </c>
      <c r="AE935" t="e">
        <f>IF(score!$M935=".",".",IF(score!$M935=0,"0",IF(score!$M935=20,"1",IF(score!$M935=40,"0",IF(score!$M935=60,"0",IF(score!$M935=80,"0",IF(score!$M935=100,"0")))))))</f>
        <v>#N/A</v>
      </c>
      <c r="AF935" t="e">
        <f>IF(score!$M935=".",".",IF(score!$M935=0,"0",IF(score!$M935=20,"0",IF(score!$M935=40,"1",IF(score!$M935=60,"0",IF(score!$M935=80,"0",IF(score!$M935=100,"0")))))))</f>
        <v>#N/A</v>
      </c>
      <c r="AG935" t="e">
        <f>IF(score!$M935=".",".",IF(score!$M935=0,"0",IF(score!$M935=20,"0",IF(score!$M935=40,"0",IF(score!$M935=60,"1",IF(score!$M935=80,"0",IF(score!$M935=100,"0")))))))</f>
        <v>#N/A</v>
      </c>
      <c r="AH935" t="e">
        <f>IF(score!$M935=".",".",IF(score!$M935=0,"0",IF(score!$M935=20,"0",IF(score!$M935=40,"0",IF(score!$M935=60,"0",IF(score!$M935=80,"1",IF(score!$M935=100,"0")))))))</f>
        <v>#N/A</v>
      </c>
      <c r="AI935" t="e">
        <f>IF(score!$N935=".",".",IF(score!$N935=0,"1",IF(score!$N935=25,"0",IF(score!$N935=50,"0",IF(score!$N935=75,"0",IF(score!$N935=100,"0"))))))</f>
        <v>#N/A</v>
      </c>
      <c r="AJ935" t="e">
        <f>IF(score!$N935=".",".",IF(score!$N935=0,"0",IF(score!$N935=25,"1",IF(score!$N935=50,"0",IF(score!$N935=75,"0",IF(score!$N935=100,"0"))))))</f>
        <v>#N/A</v>
      </c>
      <c r="AK935" t="e">
        <f>IF(score!$N935=".",".",IF(score!$N935=0,"0",IF(score!$N935=25,"0",IF(score!$N935=50,"1",IF(score!$N935=75,"0",IF(score!$N935=100,"0"))))))</f>
        <v>#N/A</v>
      </c>
      <c r="AL935" t="e">
        <f>IF(score!$N935=".",".",IF(score!$N935=0,"0",IF(score!$N935=25,"0",IF(score!$N935=50,"0",IF(score!$N935=75,"1",IF(score!$N935=100,"0"))))))</f>
        <v>#N/A</v>
      </c>
      <c r="AN935" t="e">
        <f t="shared" si="980"/>
        <v>#N/A</v>
      </c>
      <c r="AO935" t="e">
        <f t="shared" si="981"/>
        <v>#N/A</v>
      </c>
      <c r="AP935" t="e">
        <f t="shared" si="982"/>
        <v>#N/A</v>
      </c>
      <c r="AQ935" t="e">
        <f t="shared" si="983"/>
        <v>#N/A</v>
      </c>
      <c r="AR935" t="e">
        <f t="shared" si="984"/>
        <v>#N/A</v>
      </c>
      <c r="AS935" t="e">
        <f t="shared" si="985"/>
        <v>#N/A</v>
      </c>
      <c r="AT935" t="e">
        <f t="shared" si="986"/>
        <v>#N/A</v>
      </c>
      <c r="AU935" t="e">
        <f t="shared" si="987"/>
        <v>#N/A</v>
      </c>
      <c r="AV935" t="e">
        <f t="shared" si="988"/>
        <v>#N/A</v>
      </c>
      <c r="AW935" t="e">
        <f t="shared" si="989"/>
        <v>#N/A</v>
      </c>
      <c r="AX935" t="e">
        <f t="shared" si="990"/>
        <v>#N/A</v>
      </c>
      <c r="AY935" t="e">
        <f t="shared" si="991"/>
        <v>#N/A</v>
      </c>
      <c r="AZ935" t="e">
        <f t="shared" si="992"/>
        <v>#N/A</v>
      </c>
      <c r="BA935" t="e">
        <f t="shared" si="993"/>
        <v>#N/A</v>
      </c>
      <c r="BB935" t="e">
        <f t="shared" si="994"/>
        <v>#N/A</v>
      </c>
      <c r="BC935" t="e">
        <f t="shared" si="995"/>
        <v>#N/A</v>
      </c>
      <c r="BD935" t="e">
        <f t="shared" si="996"/>
        <v>#N/A</v>
      </c>
      <c r="BE935" t="e">
        <f t="shared" si="997"/>
        <v>#N/A</v>
      </c>
      <c r="BF935" t="e">
        <f t="shared" si="998"/>
        <v>#N/A</v>
      </c>
      <c r="BG935" t="e">
        <f t="shared" si="999"/>
        <v>#N/A</v>
      </c>
      <c r="BH935" t="e">
        <f t="shared" si="1000"/>
        <v>#N/A</v>
      </c>
      <c r="BI935" t="e">
        <f t="shared" si="1001"/>
        <v>#N/A</v>
      </c>
      <c r="BJ935" t="e">
        <f t="shared" si="1002"/>
        <v>#N/A</v>
      </c>
      <c r="BK935" t="e">
        <f t="shared" si="1003"/>
        <v>#N/A</v>
      </c>
      <c r="BL935" t="e">
        <f t="shared" si="1004"/>
        <v>#N/A</v>
      </c>
      <c r="BM935" t="e">
        <f t="shared" si="1005"/>
        <v>#N/A</v>
      </c>
      <c r="BN935" t="e">
        <f t="shared" si="1006"/>
        <v>#N/A</v>
      </c>
      <c r="BO935" t="e">
        <f t="shared" si="1007"/>
        <v>#N/A</v>
      </c>
      <c r="BP935" t="e">
        <f t="shared" si="1008"/>
        <v>#N/A</v>
      </c>
      <c r="BQ935" t="e">
        <f t="shared" si="1009"/>
        <v>#N/A</v>
      </c>
      <c r="BR935" t="e">
        <f t="shared" si="1010"/>
        <v>#N/A</v>
      </c>
      <c r="BS935" t="e">
        <f t="shared" si="1011"/>
        <v>#N/A</v>
      </c>
      <c r="BT935" t="e">
        <f t="shared" si="1012"/>
        <v>#N/A</v>
      </c>
      <c r="BU935" t="e">
        <f t="shared" si="1013"/>
        <v>#N/A</v>
      </c>
      <c r="BV935" t="e">
        <f t="shared" si="1014"/>
        <v>#N/A</v>
      </c>
      <c r="BX935" t="e">
        <f t="shared" si="1015"/>
        <v>#N/A</v>
      </c>
      <c r="BY935" t="e">
        <f t="shared" si="1016"/>
        <v>#N/A</v>
      </c>
      <c r="BZ935" t="e">
        <f t="shared" si="1017"/>
        <v>#N/A</v>
      </c>
      <c r="CA935" t="e">
        <f t="shared" si="1018"/>
        <v>#N/A</v>
      </c>
      <c r="CB935" t="e">
        <f t="shared" si="1019"/>
        <v>#N/A</v>
      </c>
      <c r="CC935" t="e">
        <f t="shared" si="1020"/>
        <v>#N/A</v>
      </c>
      <c r="CD935" t="e">
        <f t="shared" si="1021"/>
        <v>#N/A</v>
      </c>
      <c r="CE935" t="e">
        <f t="shared" si="1022"/>
        <v>#N/A</v>
      </c>
      <c r="CF935" t="e">
        <f t="shared" si="1023"/>
        <v>#N/A</v>
      </c>
      <c r="CG935" t="e">
        <f t="shared" si="1024"/>
        <v>#N/A</v>
      </c>
      <c r="CH935" t="e">
        <f t="shared" si="1025"/>
        <v>#N/A</v>
      </c>
      <c r="CI935" t="e">
        <f t="shared" si="1026"/>
        <v>#N/A</v>
      </c>
      <c r="CJ935" t="e">
        <f t="shared" si="1027"/>
        <v>#N/A</v>
      </c>
      <c r="CK935" t="e">
        <f t="shared" si="1028"/>
        <v>#N/A</v>
      </c>
      <c r="CL935" t="e">
        <f t="shared" si="1029"/>
        <v>#N/A</v>
      </c>
      <c r="CM935" t="e">
        <f t="shared" si="1030"/>
        <v>#N/A</v>
      </c>
      <c r="CN935" t="e">
        <f t="shared" si="1031"/>
        <v>#N/A</v>
      </c>
      <c r="CO935" t="e">
        <f t="shared" si="1032"/>
        <v>#N/A</v>
      </c>
      <c r="CP935" t="e">
        <f t="shared" si="1033"/>
        <v>#N/A</v>
      </c>
      <c r="CQ935" t="e">
        <f t="shared" si="1034"/>
        <v>#N/A</v>
      </c>
      <c r="CR935" t="e">
        <f t="shared" si="1035"/>
        <v>#N/A</v>
      </c>
      <c r="CS935" t="e">
        <f t="shared" si="1036"/>
        <v>#N/A</v>
      </c>
      <c r="CT935" t="e">
        <f t="shared" si="1037"/>
        <v>#N/A</v>
      </c>
      <c r="CU935" t="e">
        <f t="shared" si="1038"/>
        <v>#N/A</v>
      </c>
      <c r="CV935" t="e">
        <f t="shared" si="1039"/>
        <v>#N/A</v>
      </c>
      <c r="CW935" t="e">
        <f t="shared" si="1040"/>
        <v>#N/A</v>
      </c>
      <c r="CX935" t="e">
        <f t="shared" si="1041"/>
        <v>#N/A</v>
      </c>
      <c r="CY935" t="e">
        <f t="shared" si="1042"/>
        <v>#N/A</v>
      </c>
      <c r="CZ935" t="e">
        <f t="shared" si="1043"/>
        <v>#N/A</v>
      </c>
      <c r="DA935" t="e">
        <f t="shared" si="1044"/>
        <v>#N/A</v>
      </c>
      <c r="DB935" t="e">
        <f t="shared" si="1045"/>
        <v>#N/A</v>
      </c>
      <c r="DC935" t="e">
        <f t="shared" si="1046"/>
        <v>#N/A</v>
      </c>
      <c r="DD935" t="e">
        <f t="shared" si="1047"/>
        <v>#N/A</v>
      </c>
      <c r="DE935" t="e">
        <f t="shared" si="1048"/>
        <v>#N/A</v>
      </c>
      <c r="DF935" t="e">
        <f t="shared" si="1049"/>
        <v>#N/A</v>
      </c>
    </row>
    <row r="936" spans="1:110" x14ac:dyDescent="0.25">
      <c r="A936" s="4">
        <f>raw!$A937:$A937</f>
        <v>0</v>
      </c>
      <c r="B936" s="6">
        <f>raw!$B937:$B937</f>
        <v>0</v>
      </c>
      <c r="D936" t="e">
        <f>IF(score!$C936=".",".",IF(score!$C936=0,"1",IF(score!$C936=25,"0",IF(score!$C936=50,"0",IF(score!$C936=75,"0",IF(score!$C936=100,"0"))))))</f>
        <v>#N/A</v>
      </c>
      <c r="E936" t="e">
        <f>IF(score!$C936=".",".",IF(score!$C936=0,"0",IF(score!$C936=25,"1",IF(score!$C936=50,"0",IF(score!$C936=75,"0",IF(score!$C936=100,"0"))))))</f>
        <v>#N/A</v>
      </c>
      <c r="F936" t="e">
        <f>IF(score!$C936=".",".",IF(score!$C936=0,"0",IF(score!$C936=25,"0",IF(score!$C936=50,"1",IF(score!$C936=75,"0",IF(score!$C936=100,"0"))))))</f>
        <v>#N/A</v>
      </c>
      <c r="G936" t="e">
        <f>IF(score!$C936=".",".",IF(score!$C936=0,"0",IF(score!$C936=25,"0",IF(score!$C936=50,"0",IF(score!$C936=75,"1",IF(score!$C936=100,"0"))))))</f>
        <v>#N/A</v>
      </c>
      <c r="H936" t="e">
        <f>IF(score!$D936=".",".",IF(score!$D936=0,"1",IF(score!$D936=50,"0",IF(score!$D936=100,"0"))))</f>
        <v>#N/A</v>
      </c>
      <c r="I936" t="e">
        <f>IF(score!$D936=".",".",IF(score!$D936=0,"0",IF(score!$D936=50,"1",IF(score!$D936=100,"0"))))</f>
        <v>#N/A</v>
      </c>
      <c r="J936" t="e">
        <f>IF(score!$E936=".",".",IF(score!$E936=0,"1",IF(score!$E936=50,"0",IF(score!$E936=100,"0"))))</f>
        <v>#N/A</v>
      </c>
      <c r="K936" t="e">
        <f>IF(score!$E936=".",".",IF(score!$E936=0,"0",IF(score!$E936=50,"1",IF(score!$E936=100,"0"))))</f>
        <v>#N/A</v>
      </c>
      <c r="L936" t="e">
        <f>IF(score!$F936=".",".",IF(score!$F936=0,"1",IF(score!$F936=100,"0")))</f>
        <v>#N/A</v>
      </c>
      <c r="M936" t="e">
        <f>IF(score!$G936=".",".",IF(score!$G936=0,"1",IF(score!$G936=100,"0")))</f>
        <v>#N/A</v>
      </c>
      <c r="N936" t="e">
        <f>IF(score!$H936=".",".",IF(score!$H936=0,"1",IF(score!$H936=100,"0")))</f>
        <v>#N/A</v>
      </c>
      <c r="O936" t="e">
        <f>IF(score!$I936=".",".",IF(score!$I936=0,"1",IF(score!$I936=50,"0",IF(score!$I936=100,"0"))))</f>
        <v>#N/A</v>
      </c>
      <c r="P936" t="e">
        <f>IF(score!$J936=".",".",IF(score!$J936=0,"1",IF(score!$J936=25,"0",IF(score!$J936=50,"0",IF(score!$J936=75,"0",IF(score!$J936=100,"0"))))))</f>
        <v>#N/A</v>
      </c>
      <c r="Q936" t="e">
        <f>IF(score!$J936=".",".",IF(score!$J936=0,"0",IF(score!$J936=25,"1",IF(score!$J936=50,"0",IF(score!$J936=75,"0",IF(score!$J936=100,"0"))))))</f>
        <v>#N/A</v>
      </c>
      <c r="R936" t="e">
        <f>IF(score!$J936=".",".",IF(score!$J936=0,"0",IF(score!$J936=25,"0",IF(score!$J936=50,"1",IF(score!$J936=75,"0",IF(score!$J936=100,"0"))))))</f>
        <v>#N/A</v>
      </c>
      <c r="S936" t="e">
        <f>IF(score!$J936=".",".",IF(score!$J936=0,"0",IF(score!$J936=25,"0",IF(score!$J936=50,"0",IF(score!$J936=75,"1",IF(score!$J936=100,"0"))))))</f>
        <v>#N/A</v>
      </c>
      <c r="T936" t="e">
        <f>IF(score!$K936=".",".",IF(score!$K936=0,"1",IF(score!$K936=20,"0",IF(score!$K936=40,"0",IF(score!$K936=60,"0",IF(score!$K936=80,"0",IF(score!$K936=100,"0")))))))</f>
        <v>#N/A</v>
      </c>
      <c r="U936" t="e">
        <f>IF(score!$K936=".",".",IF(score!$K936=0,"0",IF(score!$K936=20,"1",IF(score!$K936=40,"0",IF(score!$K936=60,"0",IF(score!$K936=80,"0",IF(score!$K936=100,"0")))))))</f>
        <v>#N/A</v>
      </c>
      <c r="V936" t="e">
        <f>IF(score!$K936=".",".",IF(score!$K936=0,"0",IF(score!$K936=20,"0",IF(score!$K936=40,"1",IF(score!$K936=60,"0",IF(score!$K936=80,"0",IF(score!$K936=100,"0")))))))</f>
        <v>#N/A</v>
      </c>
      <c r="W936" t="e">
        <f>IF(score!$K936=".",".",IF(score!$K936=0,"0",IF(score!$K936=20,"0",IF(score!$K936=40,"0",IF(score!$K936=60,"1",IF(score!$K936=80,"0",IF(score!$K936=100,"0")))))))</f>
        <v>#N/A</v>
      </c>
      <c r="X936" t="e">
        <f>IF(score!$K936=".",".",IF(score!$K936=0,"0",IF(score!$K936=20,"0",IF(score!$K936=40,"0",IF(score!$K936=60,"0",IF(score!$K936=80,"1",IF(score!$K936=100,"0")))))))</f>
        <v>#N/A</v>
      </c>
      <c r="Y936" t="e">
        <f>IF(score!$L936=".",".",IF(score!$L936=0,"1",IF(score!$L936=20,"0",IF(score!$L936=40,"0",IF(score!$L936=60,"0",IF(score!$L936=80,"0",IF(score!$L936=100,"0")))))))</f>
        <v>#N/A</v>
      </c>
      <c r="Z936" t="e">
        <f>IF(score!$L936=".",".",IF(score!$L936=0,"0",IF(score!$L936=20,"1",IF(score!$L936=40,"0",IF(score!$L936=60,"0",IF(score!$L936=80,"0",IF(score!$L936=100,"0")))))))</f>
        <v>#N/A</v>
      </c>
      <c r="AA936" t="e">
        <f>IF(score!$L936=".",".",IF(score!$L936=0,"0",IF(score!$L936=20,"0",IF(score!$L936=40,"1",IF(score!$L936=60,"0",IF(score!$L936=80,"0",IF(score!$L936=100,"0")))))))</f>
        <v>#N/A</v>
      </c>
      <c r="AB936" t="e">
        <f>IF(score!$L936=".",".",IF(score!$L936=0,"0",IF(score!$L936=20,"0",IF(score!$L936=40,"0",IF(score!$L936=60,"1",IF(score!$L936=80,"0",IF(score!$L936=100,"0")))))))</f>
        <v>#N/A</v>
      </c>
      <c r="AC936" t="e">
        <f>IF(score!$L936=".",".",IF(score!$L936=0,"0",IF(score!$L936=20,"0",IF(score!$L936=40,"0",IF(score!$L936=60,"0",IF(score!$L936=80,"1",IF(score!L936=100,"0")))))))</f>
        <v>#N/A</v>
      </c>
      <c r="AD936" t="e">
        <f>IF(score!$M936=".",".",IF(score!$M936=0,"1",IF(score!$M936=20,"0",IF(score!$M936=40,"0",IF(score!$M936=60,"0",IF(score!$M936=80,"0",IF(score!$M936=100,"0")))))))</f>
        <v>#N/A</v>
      </c>
      <c r="AE936" t="e">
        <f>IF(score!$M936=".",".",IF(score!$M936=0,"0",IF(score!$M936=20,"1",IF(score!$M936=40,"0",IF(score!$M936=60,"0",IF(score!$M936=80,"0",IF(score!$M936=100,"0")))))))</f>
        <v>#N/A</v>
      </c>
      <c r="AF936" t="e">
        <f>IF(score!$M936=".",".",IF(score!$M936=0,"0",IF(score!$M936=20,"0",IF(score!$M936=40,"1",IF(score!$M936=60,"0",IF(score!$M936=80,"0",IF(score!$M936=100,"0")))))))</f>
        <v>#N/A</v>
      </c>
      <c r="AG936" t="e">
        <f>IF(score!$M936=".",".",IF(score!$M936=0,"0",IF(score!$M936=20,"0",IF(score!$M936=40,"0",IF(score!$M936=60,"1",IF(score!$M936=80,"0",IF(score!$M936=100,"0")))))))</f>
        <v>#N/A</v>
      </c>
      <c r="AH936" t="e">
        <f>IF(score!$M936=".",".",IF(score!$M936=0,"0",IF(score!$M936=20,"0",IF(score!$M936=40,"0",IF(score!$M936=60,"0",IF(score!$M936=80,"1",IF(score!$M936=100,"0")))))))</f>
        <v>#N/A</v>
      </c>
      <c r="AI936" t="e">
        <f>IF(score!$N936=".",".",IF(score!$N936=0,"1",IF(score!$N936=25,"0",IF(score!$N936=50,"0",IF(score!$N936=75,"0",IF(score!$N936=100,"0"))))))</f>
        <v>#N/A</v>
      </c>
      <c r="AJ936" t="e">
        <f>IF(score!$N936=".",".",IF(score!$N936=0,"0",IF(score!$N936=25,"1",IF(score!$N936=50,"0",IF(score!$N936=75,"0",IF(score!$N936=100,"0"))))))</f>
        <v>#N/A</v>
      </c>
      <c r="AK936" t="e">
        <f>IF(score!$N936=".",".",IF(score!$N936=0,"0",IF(score!$N936=25,"0",IF(score!$N936=50,"1",IF(score!$N936=75,"0",IF(score!$N936=100,"0"))))))</f>
        <v>#N/A</v>
      </c>
      <c r="AL936" t="e">
        <f>IF(score!$N936=".",".",IF(score!$N936=0,"0",IF(score!$N936=25,"0",IF(score!$N936=50,"0",IF(score!$N936=75,"1",IF(score!$N936=100,"0"))))))</f>
        <v>#N/A</v>
      </c>
      <c r="AN936" t="e">
        <f t="shared" si="980"/>
        <v>#N/A</v>
      </c>
      <c r="AO936" t="e">
        <f t="shared" si="981"/>
        <v>#N/A</v>
      </c>
      <c r="AP936" t="e">
        <f t="shared" si="982"/>
        <v>#N/A</v>
      </c>
      <c r="AQ936" t="e">
        <f t="shared" si="983"/>
        <v>#N/A</v>
      </c>
      <c r="AR936" t="e">
        <f t="shared" si="984"/>
        <v>#N/A</v>
      </c>
      <c r="AS936" t="e">
        <f t="shared" si="985"/>
        <v>#N/A</v>
      </c>
      <c r="AT936" t="e">
        <f t="shared" si="986"/>
        <v>#N/A</v>
      </c>
      <c r="AU936" t="e">
        <f t="shared" si="987"/>
        <v>#N/A</v>
      </c>
      <c r="AV936" t="e">
        <f t="shared" si="988"/>
        <v>#N/A</v>
      </c>
      <c r="AW936" t="e">
        <f t="shared" si="989"/>
        <v>#N/A</v>
      </c>
      <c r="AX936" t="e">
        <f t="shared" si="990"/>
        <v>#N/A</v>
      </c>
      <c r="AY936" t="e">
        <f t="shared" si="991"/>
        <v>#N/A</v>
      </c>
      <c r="AZ936" t="e">
        <f t="shared" si="992"/>
        <v>#N/A</v>
      </c>
      <c r="BA936" t="e">
        <f t="shared" si="993"/>
        <v>#N/A</v>
      </c>
      <c r="BB936" t="e">
        <f t="shared" si="994"/>
        <v>#N/A</v>
      </c>
      <c r="BC936" t="e">
        <f t="shared" si="995"/>
        <v>#N/A</v>
      </c>
      <c r="BD936" t="e">
        <f t="shared" si="996"/>
        <v>#N/A</v>
      </c>
      <c r="BE936" t="e">
        <f t="shared" si="997"/>
        <v>#N/A</v>
      </c>
      <c r="BF936" t="e">
        <f t="shared" si="998"/>
        <v>#N/A</v>
      </c>
      <c r="BG936" t="e">
        <f t="shared" si="999"/>
        <v>#N/A</v>
      </c>
      <c r="BH936" t="e">
        <f t="shared" si="1000"/>
        <v>#N/A</v>
      </c>
      <c r="BI936" t="e">
        <f t="shared" si="1001"/>
        <v>#N/A</v>
      </c>
      <c r="BJ936" t="e">
        <f t="shared" si="1002"/>
        <v>#N/A</v>
      </c>
      <c r="BK936" t="e">
        <f t="shared" si="1003"/>
        <v>#N/A</v>
      </c>
      <c r="BL936" t="e">
        <f t="shared" si="1004"/>
        <v>#N/A</v>
      </c>
      <c r="BM936" t="e">
        <f t="shared" si="1005"/>
        <v>#N/A</v>
      </c>
      <c r="BN936" t="e">
        <f t="shared" si="1006"/>
        <v>#N/A</v>
      </c>
      <c r="BO936" t="e">
        <f t="shared" si="1007"/>
        <v>#N/A</v>
      </c>
      <c r="BP936" t="e">
        <f t="shared" si="1008"/>
        <v>#N/A</v>
      </c>
      <c r="BQ936" t="e">
        <f t="shared" si="1009"/>
        <v>#N/A</v>
      </c>
      <c r="BR936" t="e">
        <f t="shared" si="1010"/>
        <v>#N/A</v>
      </c>
      <c r="BS936" t="e">
        <f t="shared" si="1011"/>
        <v>#N/A</v>
      </c>
      <c r="BT936" t="e">
        <f t="shared" si="1012"/>
        <v>#N/A</v>
      </c>
      <c r="BU936" t="e">
        <f t="shared" si="1013"/>
        <v>#N/A</v>
      </c>
      <c r="BV936" t="e">
        <f t="shared" si="1014"/>
        <v>#N/A</v>
      </c>
      <c r="BX936" t="e">
        <f t="shared" si="1015"/>
        <v>#N/A</v>
      </c>
      <c r="BY936" t="e">
        <f t="shared" si="1016"/>
        <v>#N/A</v>
      </c>
      <c r="BZ936" t="e">
        <f t="shared" si="1017"/>
        <v>#N/A</v>
      </c>
      <c r="CA936" t="e">
        <f t="shared" si="1018"/>
        <v>#N/A</v>
      </c>
      <c r="CB936" t="e">
        <f t="shared" si="1019"/>
        <v>#N/A</v>
      </c>
      <c r="CC936" t="e">
        <f t="shared" si="1020"/>
        <v>#N/A</v>
      </c>
      <c r="CD936" t="e">
        <f t="shared" si="1021"/>
        <v>#N/A</v>
      </c>
      <c r="CE936" t="e">
        <f t="shared" si="1022"/>
        <v>#N/A</v>
      </c>
      <c r="CF936" t="e">
        <f t="shared" si="1023"/>
        <v>#N/A</v>
      </c>
      <c r="CG936" t="e">
        <f t="shared" si="1024"/>
        <v>#N/A</v>
      </c>
      <c r="CH936" t="e">
        <f t="shared" si="1025"/>
        <v>#N/A</v>
      </c>
      <c r="CI936" t="e">
        <f t="shared" si="1026"/>
        <v>#N/A</v>
      </c>
      <c r="CJ936" t="e">
        <f t="shared" si="1027"/>
        <v>#N/A</v>
      </c>
      <c r="CK936" t="e">
        <f t="shared" si="1028"/>
        <v>#N/A</v>
      </c>
      <c r="CL936" t="e">
        <f t="shared" si="1029"/>
        <v>#N/A</v>
      </c>
      <c r="CM936" t="e">
        <f t="shared" si="1030"/>
        <v>#N/A</v>
      </c>
      <c r="CN936" t="e">
        <f t="shared" si="1031"/>
        <v>#N/A</v>
      </c>
      <c r="CO936" t="e">
        <f t="shared" si="1032"/>
        <v>#N/A</v>
      </c>
      <c r="CP936" t="e">
        <f t="shared" si="1033"/>
        <v>#N/A</v>
      </c>
      <c r="CQ936" t="e">
        <f t="shared" si="1034"/>
        <v>#N/A</v>
      </c>
      <c r="CR936" t="e">
        <f t="shared" si="1035"/>
        <v>#N/A</v>
      </c>
      <c r="CS936" t="e">
        <f t="shared" si="1036"/>
        <v>#N/A</v>
      </c>
      <c r="CT936" t="e">
        <f t="shared" si="1037"/>
        <v>#N/A</v>
      </c>
      <c r="CU936" t="e">
        <f t="shared" si="1038"/>
        <v>#N/A</v>
      </c>
      <c r="CV936" t="e">
        <f t="shared" si="1039"/>
        <v>#N/A</v>
      </c>
      <c r="CW936" t="e">
        <f t="shared" si="1040"/>
        <v>#N/A</v>
      </c>
      <c r="CX936" t="e">
        <f t="shared" si="1041"/>
        <v>#N/A</v>
      </c>
      <c r="CY936" t="e">
        <f t="shared" si="1042"/>
        <v>#N/A</v>
      </c>
      <c r="CZ936" t="e">
        <f t="shared" si="1043"/>
        <v>#N/A</v>
      </c>
      <c r="DA936" t="e">
        <f t="shared" si="1044"/>
        <v>#N/A</v>
      </c>
      <c r="DB936" t="e">
        <f t="shared" si="1045"/>
        <v>#N/A</v>
      </c>
      <c r="DC936" t="e">
        <f t="shared" si="1046"/>
        <v>#N/A</v>
      </c>
      <c r="DD936" t="e">
        <f t="shared" si="1047"/>
        <v>#N/A</v>
      </c>
      <c r="DE936" t="e">
        <f t="shared" si="1048"/>
        <v>#N/A</v>
      </c>
      <c r="DF936" t="e">
        <f t="shared" si="1049"/>
        <v>#N/A</v>
      </c>
    </row>
    <row r="937" spans="1:110" x14ac:dyDescent="0.25">
      <c r="A937" s="4">
        <f>raw!$A938:$A938</f>
        <v>0</v>
      </c>
      <c r="B937" s="6">
        <f>raw!$B938:$B938</f>
        <v>0</v>
      </c>
      <c r="D937" t="e">
        <f>IF(score!$C937=".",".",IF(score!$C937=0,"1",IF(score!$C937=25,"0",IF(score!$C937=50,"0",IF(score!$C937=75,"0",IF(score!$C937=100,"0"))))))</f>
        <v>#N/A</v>
      </c>
      <c r="E937" t="e">
        <f>IF(score!$C937=".",".",IF(score!$C937=0,"0",IF(score!$C937=25,"1",IF(score!$C937=50,"0",IF(score!$C937=75,"0",IF(score!$C937=100,"0"))))))</f>
        <v>#N/A</v>
      </c>
      <c r="F937" t="e">
        <f>IF(score!$C937=".",".",IF(score!$C937=0,"0",IF(score!$C937=25,"0",IF(score!$C937=50,"1",IF(score!$C937=75,"0",IF(score!$C937=100,"0"))))))</f>
        <v>#N/A</v>
      </c>
      <c r="G937" t="e">
        <f>IF(score!$C937=".",".",IF(score!$C937=0,"0",IF(score!$C937=25,"0",IF(score!$C937=50,"0",IF(score!$C937=75,"1",IF(score!$C937=100,"0"))))))</f>
        <v>#N/A</v>
      </c>
      <c r="H937" t="e">
        <f>IF(score!$D937=".",".",IF(score!$D937=0,"1",IF(score!$D937=50,"0",IF(score!$D937=100,"0"))))</f>
        <v>#N/A</v>
      </c>
      <c r="I937" t="e">
        <f>IF(score!$D937=".",".",IF(score!$D937=0,"0",IF(score!$D937=50,"1",IF(score!$D937=100,"0"))))</f>
        <v>#N/A</v>
      </c>
      <c r="J937" t="e">
        <f>IF(score!$E937=".",".",IF(score!$E937=0,"1",IF(score!$E937=50,"0",IF(score!$E937=100,"0"))))</f>
        <v>#N/A</v>
      </c>
      <c r="K937" t="e">
        <f>IF(score!$E937=".",".",IF(score!$E937=0,"0",IF(score!$E937=50,"1",IF(score!$E937=100,"0"))))</f>
        <v>#N/A</v>
      </c>
      <c r="L937" t="e">
        <f>IF(score!$F937=".",".",IF(score!$F937=0,"1",IF(score!$F937=100,"0")))</f>
        <v>#N/A</v>
      </c>
      <c r="M937" t="e">
        <f>IF(score!$G937=".",".",IF(score!$G937=0,"1",IF(score!$G937=100,"0")))</f>
        <v>#N/A</v>
      </c>
      <c r="N937" t="e">
        <f>IF(score!$H937=".",".",IF(score!$H937=0,"1",IF(score!$H937=100,"0")))</f>
        <v>#N/A</v>
      </c>
      <c r="O937" t="e">
        <f>IF(score!$I937=".",".",IF(score!$I937=0,"1",IF(score!$I937=50,"0",IF(score!$I937=100,"0"))))</f>
        <v>#N/A</v>
      </c>
      <c r="P937" t="e">
        <f>IF(score!$J937=".",".",IF(score!$J937=0,"1",IF(score!$J937=25,"0",IF(score!$J937=50,"0",IF(score!$J937=75,"0",IF(score!$J937=100,"0"))))))</f>
        <v>#N/A</v>
      </c>
      <c r="Q937" t="e">
        <f>IF(score!$J937=".",".",IF(score!$J937=0,"0",IF(score!$J937=25,"1",IF(score!$J937=50,"0",IF(score!$J937=75,"0",IF(score!$J937=100,"0"))))))</f>
        <v>#N/A</v>
      </c>
      <c r="R937" t="e">
        <f>IF(score!$J937=".",".",IF(score!$J937=0,"0",IF(score!$J937=25,"0",IF(score!$J937=50,"1",IF(score!$J937=75,"0",IF(score!$J937=100,"0"))))))</f>
        <v>#N/A</v>
      </c>
      <c r="S937" t="e">
        <f>IF(score!$J937=".",".",IF(score!$J937=0,"0",IF(score!$J937=25,"0",IF(score!$J937=50,"0",IF(score!$J937=75,"1",IF(score!$J937=100,"0"))))))</f>
        <v>#N/A</v>
      </c>
      <c r="T937" t="e">
        <f>IF(score!$K937=".",".",IF(score!$K937=0,"1",IF(score!$K937=20,"0",IF(score!$K937=40,"0",IF(score!$K937=60,"0",IF(score!$K937=80,"0",IF(score!$K937=100,"0")))))))</f>
        <v>#N/A</v>
      </c>
      <c r="U937" t="e">
        <f>IF(score!$K937=".",".",IF(score!$K937=0,"0",IF(score!$K937=20,"1",IF(score!$K937=40,"0",IF(score!$K937=60,"0",IF(score!$K937=80,"0",IF(score!$K937=100,"0")))))))</f>
        <v>#N/A</v>
      </c>
      <c r="V937" t="e">
        <f>IF(score!$K937=".",".",IF(score!$K937=0,"0",IF(score!$K937=20,"0",IF(score!$K937=40,"1",IF(score!$K937=60,"0",IF(score!$K937=80,"0",IF(score!$K937=100,"0")))))))</f>
        <v>#N/A</v>
      </c>
      <c r="W937" t="e">
        <f>IF(score!$K937=".",".",IF(score!$K937=0,"0",IF(score!$K937=20,"0",IF(score!$K937=40,"0",IF(score!$K937=60,"1",IF(score!$K937=80,"0",IF(score!$K937=100,"0")))))))</f>
        <v>#N/A</v>
      </c>
      <c r="X937" t="e">
        <f>IF(score!$K937=".",".",IF(score!$K937=0,"0",IF(score!$K937=20,"0",IF(score!$K937=40,"0",IF(score!$K937=60,"0",IF(score!$K937=80,"1",IF(score!$K937=100,"0")))))))</f>
        <v>#N/A</v>
      </c>
      <c r="Y937" t="e">
        <f>IF(score!$L937=".",".",IF(score!$L937=0,"1",IF(score!$L937=20,"0",IF(score!$L937=40,"0",IF(score!$L937=60,"0",IF(score!$L937=80,"0",IF(score!$L937=100,"0")))))))</f>
        <v>#N/A</v>
      </c>
      <c r="Z937" t="e">
        <f>IF(score!$L937=".",".",IF(score!$L937=0,"0",IF(score!$L937=20,"1",IF(score!$L937=40,"0",IF(score!$L937=60,"0",IF(score!$L937=80,"0",IF(score!$L937=100,"0")))))))</f>
        <v>#N/A</v>
      </c>
      <c r="AA937" t="e">
        <f>IF(score!$L937=".",".",IF(score!$L937=0,"0",IF(score!$L937=20,"0",IF(score!$L937=40,"1",IF(score!$L937=60,"0",IF(score!$L937=80,"0",IF(score!$L937=100,"0")))))))</f>
        <v>#N/A</v>
      </c>
      <c r="AB937" t="e">
        <f>IF(score!$L937=".",".",IF(score!$L937=0,"0",IF(score!$L937=20,"0",IF(score!$L937=40,"0",IF(score!$L937=60,"1",IF(score!$L937=80,"0",IF(score!$L937=100,"0")))))))</f>
        <v>#N/A</v>
      </c>
      <c r="AC937" t="e">
        <f>IF(score!$L937=".",".",IF(score!$L937=0,"0",IF(score!$L937=20,"0",IF(score!$L937=40,"0",IF(score!$L937=60,"0",IF(score!$L937=80,"1",IF(score!L937=100,"0")))))))</f>
        <v>#N/A</v>
      </c>
      <c r="AD937" t="e">
        <f>IF(score!$M937=".",".",IF(score!$M937=0,"1",IF(score!$M937=20,"0",IF(score!$M937=40,"0",IF(score!$M937=60,"0",IF(score!$M937=80,"0",IF(score!$M937=100,"0")))))))</f>
        <v>#N/A</v>
      </c>
      <c r="AE937" t="e">
        <f>IF(score!$M937=".",".",IF(score!$M937=0,"0",IF(score!$M937=20,"1",IF(score!$M937=40,"0",IF(score!$M937=60,"0",IF(score!$M937=80,"0",IF(score!$M937=100,"0")))))))</f>
        <v>#N/A</v>
      </c>
      <c r="AF937" t="e">
        <f>IF(score!$M937=".",".",IF(score!$M937=0,"0",IF(score!$M937=20,"0",IF(score!$M937=40,"1",IF(score!$M937=60,"0",IF(score!$M937=80,"0",IF(score!$M937=100,"0")))))))</f>
        <v>#N/A</v>
      </c>
      <c r="AG937" t="e">
        <f>IF(score!$M937=".",".",IF(score!$M937=0,"0",IF(score!$M937=20,"0",IF(score!$M937=40,"0",IF(score!$M937=60,"1",IF(score!$M937=80,"0",IF(score!$M937=100,"0")))))))</f>
        <v>#N/A</v>
      </c>
      <c r="AH937" t="e">
        <f>IF(score!$M937=".",".",IF(score!$M937=0,"0",IF(score!$M937=20,"0",IF(score!$M937=40,"0",IF(score!$M937=60,"0",IF(score!$M937=80,"1",IF(score!$M937=100,"0")))))))</f>
        <v>#N/A</v>
      </c>
      <c r="AI937" t="e">
        <f>IF(score!$N937=".",".",IF(score!$N937=0,"1",IF(score!$N937=25,"0",IF(score!$N937=50,"0",IF(score!$N937=75,"0",IF(score!$N937=100,"0"))))))</f>
        <v>#N/A</v>
      </c>
      <c r="AJ937" t="e">
        <f>IF(score!$N937=".",".",IF(score!$N937=0,"0",IF(score!$N937=25,"1",IF(score!$N937=50,"0",IF(score!$N937=75,"0",IF(score!$N937=100,"0"))))))</f>
        <v>#N/A</v>
      </c>
      <c r="AK937" t="e">
        <f>IF(score!$N937=".",".",IF(score!$N937=0,"0",IF(score!$N937=25,"0",IF(score!$N937=50,"1",IF(score!$N937=75,"0",IF(score!$N937=100,"0"))))))</f>
        <v>#N/A</v>
      </c>
      <c r="AL937" t="e">
        <f>IF(score!$N937=".",".",IF(score!$N937=0,"0",IF(score!$N937=25,"0",IF(score!$N937=50,"0",IF(score!$N937=75,"1",IF(score!$N937=100,"0"))))))</f>
        <v>#N/A</v>
      </c>
      <c r="AN937" t="e">
        <f t="shared" si="980"/>
        <v>#N/A</v>
      </c>
      <c r="AO937" t="e">
        <f t="shared" si="981"/>
        <v>#N/A</v>
      </c>
      <c r="AP937" t="e">
        <f t="shared" si="982"/>
        <v>#N/A</v>
      </c>
      <c r="AQ937" t="e">
        <f t="shared" si="983"/>
        <v>#N/A</v>
      </c>
      <c r="AR937" t="e">
        <f t="shared" si="984"/>
        <v>#N/A</v>
      </c>
      <c r="AS937" t="e">
        <f t="shared" si="985"/>
        <v>#N/A</v>
      </c>
      <c r="AT937" t="e">
        <f t="shared" si="986"/>
        <v>#N/A</v>
      </c>
      <c r="AU937" t="e">
        <f t="shared" si="987"/>
        <v>#N/A</v>
      </c>
      <c r="AV937" t="e">
        <f t="shared" si="988"/>
        <v>#N/A</v>
      </c>
      <c r="AW937" t="e">
        <f t="shared" si="989"/>
        <v>#N/A</v>
      </c>
      <c r="AX937" t="e">
        <f t="shared" si="990"/>
        <v>#N/A</v>
      </c>
      <c r="AY937" t="e">
        <f t="shared" si="991"/>
        <v>#N/A</v>
      </c>
      <c r="AZ937" t="e">
        <f t="shared" si="992"/>
        <v>#N/A</v>
      </c>
      <c r="BA937" t="e">
        <f t="shared" si="993"/>
        <v>#N/A</v>
      </c>
      <c r="BB937" t="e">
        <f t="shared" si="994"/>
        <v>#N/A</v>
      </c>
      <c r="BC937" t="e">
        <f t="shared" si="995"/>
        <v>#N/A</v>
      </c>
      <c r="BD937" t="e">
        <f t="shared" si="996"/>
        <v>#N/A</v>
      </c>
      <c r="BE937" t="e">
        <f t="shared" si="997"/>
        <v>#N/A</v>
      </c>
      <c r="BF937" t="e">
        <f t="shared" si="998"/>
        <v>#N/A</v>
      </c>
      <c r="BG937" t="e">
        <f t="shared" si="999"/>
        <v>#N/A</v>
      </c>
      <c r="BH937" t="e">
        <f t="shared" si="1000"/>
        <v>#N/A</v>
      </c>
      <c r="BI937" t="e">
        <f t="shared" si="1001"/>
        <v>#N/A</v>
      </c>
      <c r="BJ937" t="e">
        <f t="shared" si="1002"/>
        <v>#N/A</v>
      </c>
      <c r="BK937" t="e">
        <f t="shared" si="1003"/>
        <v>#N/A</v>
      </c>
      <c r="BL937" t="e">
        <f t="shared" si="1004"/>
        <v>#N/A</v>
      </c>
      <c r="BM937" t="e">
        <f t="shared" si="1005"/>
        <v>#N/A</v>
      </c>
      <c r="BN937" t="e">
        <f t="shared" si="1006"/>
        <v>#N/A</v>
      </c>
      <c r="BO937" t="e">
        <f t="shared" si="1007"/>
        <v>#N/A</v>
      </c>
      <c r="BP937" t="e">
        <f t="shared" si="1008"/>
        <v>#N/A</v>
      </c>
      <c r="BQ937" t="e">
        <f t="shared" si="1009"/>
        <v>#N/A</v>
      </c>
      <c r="BR937" t="e">
        <f t="shared" si="1010"/>
        <v>#N/A</v>
      </c>
      <c r="BS937" t="e">
        <f t="shared" si="1011"/>
        <v>#N/A</v>
      </c>
      <c r="BT937" t="e">
        <f t="shared" si="1012"/>
        <v>#N/A</v>
      </c>
      <c r="BU937" t="e">
        <f t="shared" si="1013"/>
        <v>#N/A</v>
      </c>
      <c r="BV937" t="e">
        <f t="shared" si="1014"/>
        <v>#N/A</v>
      </c>
      <c r="BX937" t="e">
        <f t="shared" si="1015"/>
        <v>#N/A</v>
      </c>
      <c r="BY937" t="e">
        <f t="shared" si="1016"/>
        <v>#N/A</v>
      </c>
      <c r="BZ937" t="e">
        <f t="shared" si="1017"/>
        <v>#N/A</v>
      </c>
      <c r="CA937" t="e">
        <f t="shared" si="1018"/>
        <v>#N/A</v>
      </c>
      <c r="CB937" t="e">
        <f t="shared" si="1019"/>
        <v>#N/A</v>
      </c>
      <c r="CC937" t="e">
        <f t="shared" si="1020"/>
        <v>#N/A</v>
      </c>
      <c r="CD937" t="e">
        <f t="shared" si="1021"/>
        <v>#N/A</v>
      </c>
      <c r="CE937" t="e">
        <f t="shared" si="1022"/>
        <v>#N/A</v>
      </c>
      <c r="CF937" t="e">
        <f t="shared" si="1023"/>
        <v>#N/A</v>
      </c>
      <c r="CG937" t="e">
        <f t="shared" si="1024"/>
        <v>#N/A</v>
      </c>
      <c r="CH937" t="e">
        <f t="shared" si="1025"/>
        <v>#N/A</v>
      </c>
      <c r="CI937" t="e">
        <f t="shared" si="1026"/>
        <v>#N/A</v>
      </c>
      <c r="CJ937" t="e">
        <f t="shared" si="1027"/>
        <v>#N/A</v>
      </c>
      <c r="CK937" t="e">
        <f t="shared" si="1028"/>
        <v>#N/A</v>
      </c>
      <c r="CL937" t="e">
        <f t="shared" si="1029"/>
        <v>#N/A</v>
      </c>
      <c r="CM937" t="e">
        <f t="shared" si="1030"/>
        <v>#N/A</v>
      </c>
      <c r="CN937" t="e">
        <f t="shared" si="1031"/>
        <v>#N/A</v>
      </c>
      <c r="CO937" t="e">
        <f t="shared" si="1032"/>
        <v>#N/A</v>
      </c>
      <c r="CP937" t="e">
        <f t="shared" si="1033"/>
        <v>#N/A</v>
      </c>
      <c r="CQ937" t="e">
        <f t="shared" si="1034"/>
        <v>#N/A</v>
      </c>
      <c r="CR937" t="e">
        <f t="shared" si="1035"/>
        <v>#N/A</v>
      </c>
      <c r="CS937" t="e">
        <f t="shared" si="1036"/>
        <v>#N/A</v>
      </c>
      <c r="CT937" t="e">
        <f t="shared" si="1037"/>
        <v>#N/A</v>
      </c>
      <c r="CU937" t="e">
        <f t="shared" si="1038"/>
        <v>#N/A</v>
      </c>
      <c r="CV937" t="e">
        <f t="shared" si="1039"/>
        <v>#N/A</v>
      </c>
      <c r="CW937" t="e">
        <f t="shared" si="1040"/>
        <v>#N/A</v>
      </c>
      <c r="CX937" t="e">
        <f t="shared" si="1041"/>
        <v>#N/A</v>
      </c>
      <c r="CY937" t="e">
        <f t="shared" si="1042"/>
        <v>#N/A</v>
      </c>
      <c r="CZ937" t="e">
        <f t="shared" si="1043"/>
        <v>#N/A</v>
      </c>
      <c r="DA937" t="e">
        <f t="shared" si="1044"/>
        <v>#N/A</v>
      </c>
      <c r="DB937" t="e">
        <f t="shared" si="1045"/>
        <v>#N/A</v>
      </c>
      <c r="DC937" t="e">
        <f t="shared" si="1046"/>
        <v>#N/A</v>
      </c>
      <c r="DD937" t="e">
        <f t="shared" si="1047"/>
        <v>#N/A</v>
      </c>
      <c r="DE937" t="e">
        <f t="shared" si="1048"/>
        <v>#N/A</v>
      </c>
      <c r="DF937" t="e">
        <f t="shared" si="1049"/>
        <v>#N/A</v>
      </c>
    </row>
    <row r="938" spans="1:110" x14ac:dyDescent="0.25">
      <c r="A938" s="4">
        <f>raw!$A939:$A939</f>
        <v>0</v>
      </c>
      <c r="B938" s="6">
        <f>raw!$B939:$B939</f>
        <v>0</v>
      </c>
      <c r="D938" t="e">
        <f>IF(score!$C938=".",".",IF(score!$C938=0,"1",IF(score!$C938=25,"0",IF(score!$C938=50,"0",IF(score!$C938=75,"0",IF(score!$C938=100,"0"))))))</f>
        <v>#N/A</v>
      </c>
      <c r="E938" t="e">
        <f>IF(score!$C938=".",".",IF(score!$C938=0,"0",IF(score!$C938=25,"1",IF(score!$C938=50,"0",IF(score!$C938=75,"0",IF(score!$C938=100,"0"))))))</f>
        <v>#N/A</v>
      </c>
      <c r="F938" t="e">
        <f>IF(score!$C938=".",".",IF(score!$C938=0,"0",IF(score!$C938=25,"0",IF(score!$C938=50,"1",IF(score!$C938=75,"0",IF(score!$C938=100,"0"))))))</f>
        <v>#N/A</v>
      </c>
      <c r="G938" t="e">
        <f>IF(score!$C938=".",".",IF(score!$C938=0,"0",IF(score!$C938=25,"0",IF(score!$C938=50,"0",IF(score!$C938=75,"1",IF(score!$C938=100,"0"))))))</f>
        <v>#N/A</v>
      </c>
      <c r="H938" t="e">
        <f>IF(score!$D938=".",".",IF(score!$D938=0,"1",IF(score!$D938=50,"0",IF(score!$D938=100,"0"))))</f>
        <v>#N/A</v>
      </c>
      <c r="I938" t="e">
        <f>IF(score!$D938=".",".",IF(score!$D938=0,"0",IF(score!$D938=50,"1",IF(score!$D938=100,"0"))))</f>
        <v>#N/A</v>
      </c>
      <c r="J938" t="e">
        <f>IF(score!$E938=".",".",IF(score!$E938=0,"1",IF(score!$E938=50,"0",IF(score!$E938=100,"0"))))</f>
        <v>#N/A</v>
      </c>
      <c r="K938" t="e">
        <f>IF(score!$E938=".",".",IF(score!$E938=0,"0",IF(score!$E938=50,"1",IF(score!$E938=100,"0"))))</f>
        <v>#N/A</v>
      </c>
      <c r="L938" t="e">
        <f>IF(score!$F938=".",".",IF(score!$F938=0,"1",IF(score!$F938=100,"0")))</f>
        <v>#N/A</v>
      </c>
      <c r="M938" t="e">
        <f>IF(score!$G938=".",".",IF(score!$G938=0,"1",IF(score!$G938=100,"0")))</f>
        <v>#N/A</v>
      </c>
      <c r="N938" t="e">
        <f>IF(score!$H938=".",".",IF(score!$H938=0,"1",IF(score!$H938=100,"0")))</f>
        <v>#N/A</v>
      </c>
      <c r="O938" t="e">
        <f>IF(score!$I938=".",".",IF(score!$I938=0,"1",IF(score!$I938=50,"0",IF(score!$I938=100,"0"))))</f>
        <v>#N/A</v>
      </c>
      <c r="P938" t="e">
        <f>IF(score!$J938=".",".",IF(score!$J938=0,"1",IF(score!$J938=25,"0",IF(score!$J938=50,"0",IF(score!$J938=75,"0",IF(score!$J938=100,"0"))))))</f>
        <v>#N/A</v>
      </c>
      <c r="Q938" t="e">
        <f>IF(score!$J938=".",".",IF(score!$J938=0,"0",IF(score!$J938=25,"1",IF(score!$J938=50,"0",IF(score!$J938=75,"0",IF(score!$J938=100,"0"))))))</f>
        <v>#N/A</v>
      </c>
      <c r="R938" t="e">
        <f>IF(score!$J938=".",".",IF(score!$J938=0,"0",IF(score!$J938=25,"0",IF(score!$J938=50,"1",IF(score!$J938=75,"0",IF(score!$J938=100,"0"))))))</f>
        <v>#N/A</v>
      </c>
      <c r="S938" t="e">
        <f>IF(score!$J938=".",".",IF(score!$J938=0,"0",IF(score!$J938=25,"0",IF(score!$J938=50,"0",IF(score!$J938=75,"1",IF(score!$J938=100,"0"))))))</f>
        <v>#N/A</v>
      </c>
      <c r="T938" t="e">
        <f>IF(score!$K938=".",".",IF(score!$K938=0,"1",IF(score!$K938=20,"0",IF(score!$K938=40,"0",IF(score!$K938=60,"0",IF(score!$K938=80,"0",IF(score!$K938=100,"0")))))))</f>
        <v>#N/A</v>
      </c>
      <c r="U938" t="e">
        <f>IF(score!$K938=".",".",IF(score!$K938=0,"0",IF(score!$K938=20,"1",IF(score!$K938=40,"0",IF(score!$K938=60,"0",IF(score!$K938=80,"0",IF(score!$K938=100,"0")))))))</f>
        <v>#N/A</v>
      </c>
      <c r="V938" t="e">
        <f>IF(score!$K938=".",".",IF(score!$K938=0,"0",IF(score!$K938=20,"0",IF(score!$K938=40,"1",IF(score!$K938=60,"0",IF(score!$K938=80,"0",IF(score!$K938=100,"0")))))))</f>
        <v>#N/A</v>
      </c>
      <c r="W938" t="e">
        <f>IF(score!$K938=".",".",IF(score!$K938=0,"0",IF(score!$K938=20,"0",IF(score!$K938=40,"0",IF(score!$K938=60,"1",IF(score!$K938=80,"0",IF(score!$K938=100,"0")))))))</f>
        <v>#N/A</v>
      </c>
      <c r="X938" t="e">
        <f>IF(score!$K938=".",".",IF(score!$K938=0,"0",IF(score!$K938=20,"0",IF(score!$K938=40,"0",IF(score!$K938=60,"0",IF(score!$K938=80,"1",IF(score!$K938=100,"0")))))))</f>
        <v>#N/A</v>
      </c>
      <c r="Y938" t="e">
        <f>IF(score!$L938=".",".",IF(score!$L938=0,"1",IF(score!$L938=20,"0",IF(score!$L938=40,"0",IF(score!$L938=60,"0",IF(score!$L938=80,"0",IF(score!$L938=100,"0")))))))</f>
        <v>#N/A</v>
      </c>
      <c r="Z938" t="e">
        <f>IF(score!$L938=".",".",IF(score!$L938=0,"0",IF(score!$L938=20,"1",IF(score!$L938=40,"0",IF(score!$L938=60,"0",IF(score!$L938=80,"0",IF(score!$L938=100,"0")))))))</f>
        <v>#N/A</v>
      </c>
      <c r="AA938" t="e">
        <f>IF(score!$L938=".",".",IF(score!$L938=0,"0",IF(score!$L938=20,"0",IF(score!$L938=40,"1",IF(score!$L938=60,"0",IF(score!$L938=80,"0",IF(score!$L938=100,"0")))))))</f>
        <v>#N/A</v>
      </c>
      <c r="AB938" t="e">
        <f>IF(score!$L938=".",".",IF(score!$L938=0,"0",IF(score!$L938=20,"0",IF(score!$L938=40,"0",IF(score!$L938=60,"1",IF(score!$L938=80,"0",IF(score!$L938=100,"0")))))))</f>
        <v>#N/A</v>
      </c>
      <c r="AC938" t="e">
        <f>IF(score!$L938=".",".",IF(score!$L938=0,"0",IF(score!$L938=20,"0",IF(score!$L938=40,"0",IF(score!$L938=60,"0",IF(score!$L938=80,"1",IF(score!L938=100,"0")))))))</f>
        <v>#N/A</v>
      </c>
      <c r="AD938" t="e">
        <f>IF(score!$M938=".",".",IF(score!$M938=0,"1",IF(score!$M938=20,"0",IF(score!$M938=40,"0",IF(score!$M938=60,"0",IF(score!$M938=80,"0",IF(score!$M938=100,"0")))))))</f>
        <v>#N/A</v>
      </c>
      <c r="AE938" t="e">
        <f>IF(score!$M938=".",".",IF(score!$M938=0,"0",IF(score!$M938=20,"1",IF(score!$M938=40,"0",IF(score!$M938=60,"0",IF(score!$M938=80,"0",IF(score!$M938=100,"0")))))))</f>
        <v>#N/A</v>
      </c>
      <c r="AF938" t="e">
        <f>IF(score!$M938=".",".",IF(score!$M938=0,"0",IF(score!$M938=20,"0",IF(score!$M938=40,"1",IF(score!$M938=60,"0",IF(score!$M938=80,"0",IF(score!$M938=100,"0")))))))</f>
        <v>#N/A</v>
      </c>
      <c r="AG938" t="e">
        <f>IF(score!$M938=".",".",IF(score!$M938=0,"0",IF(score!$M938=20,"0",IF(score!$M938=40,"0",IF(score!$M938=60,"1",IF(score!$M938=80,"0",IF(score!$M938=100,"0")))))))</f>
        <v>#N/A</v>
      </c>
      <c r="AH938" t="e">
        <f>IF(score!$M938=".",".",IF(score!$M938=0,"0",IF(score!$M938=20,"0",IF(score!$M938=40,"0",IF(score!$M938=60,"0",IF(score!$M938=80,"1",IF(score!$M938=100,"0")))))))</f>
        <v>#N/A</v>
      </c>
      <c r="AI938" t="e">
        <f>IF(score!$N938=".",".",IF(score!$N938=0,"1",IF(score!$N938=25,"0",IF(score!$N938=50,"0",IF(score!$N938=75,"0",IF(score!$N938=100,"0"))))))</f>
        <v>#N/A</v>
      </c>
      <c r="AJ938" t="e">
        <f>IF(score!$N938=".",".",IF(score!$N938=0,"0",IF(score!$N938=25,"1",IF(score!$N938=50,"0",IF(score!$N938=75,"0",IF(score!$N938=100,"0"))))))</f>
        <v>#N/A</v>
      </c>
      <c r="AK938" t="e">
        <f>IF(score!$N938=".",".",IF(score!$N938=0,"0",IF(score!$N938=25,"0",IF(score!$N938=50,"1",IF(score!$N938=75,"0",IF(score!$N938=100,"0"))))))</f>
        <v>#N/A</v>
      </c>
      <c r="AL938" t="e">
        <f>IF(score!$N938=".",".",IF(score!$N938=0,"0",IF(score!$N938=25,"0",IF(score!$N938=50,"0",IF(score!$N938=75,"1",IF(score!$N938=100,"0"))))))</f>
        <v>#N/A</v>
      </c>
      <c r="AN938" t="e">
        <f t="shared" si="980"/>
        <v>#N/A</v>
      </c>
      <c r="AO938" t="e">
        <f t="shared" si="981"/>
        <v>#N/A</v>
      </c>
      <c r="AP938" t="e">
        <f t="shared" si="982"/>
        <v>#N/A</v>
      </c>
      <c r="AQ938" t="e">
        <f t="shared" si="983"/>
        <v>#N/A</v>
      </c>
      <c r="AR938" t="e">
        <f t="shared" si="984"/>
        <v>#N/A</v>
      </c>
      <c r="AS938" t="e">
        <f t="shared" si="985"/>
        <v>#N/A</v>
      </c>
      <c r="AT938" t="e">
        <f t="shared" si="986"/>
        <v>#N/A</v>
      </c>
      <c r="AU938" t="e">
        <f t="shared" si="987"/>
        <v>#N/A</v>
      </c>
      <c r="AV938" t="e">
        <f t="shared" si="988"/>
        <v>#N/A</v>
      </c>
      <c r="AW938" t="e">
        <f t="shared" si="989"/>
        <v>#N/A</v>
      </c>
      <c r="AX938" t="e">
        <f t="shared" si="990"/>
        <v>#N/A</v>
      </c>
      <c r="AY938" t="e">
        <f t="shared" si="991"/>
        <v>#N/A</v>
      </c>
      <c r="AZ938" t="e">
        <f t="shared" si="992"/>
        <v>#N/A</v>
      </c>
      <c r="BA938" t="e">
        <f t="shared" si="993"/>
        <v>#N/A</v>
      </c>
      <c r="BB938" t="e">
        <f t="shared" si="994"/>
        <v>#N/A</v>
      </c>
      <c r="BC938" t="e">
        <f t="shared" si="995"/>
        <v>#N/A</v>
      </c>
      <c r="BD938" t="e">
        <f t="shared" si="996"/>
        <v>#N/A</v>
      </c>
      <c r="BE938" t="e">
        <f t="shared" si="997"/>
        <v>#N/A</v>
      </c>
      <c r="BF938" t="e">
        <f t="shared" si="998"/>
        <v>#N/A</v>
      </c>
      <c r="BG938" t="e">
        <f t="shared" si="999"/>
        <v>#N/A</v>
      </c>
      <c r="BH938" t="e">
        <f t="shared" si="1000"/>
        <v>#N/A</v>
      </c>
      <c r="BI938" t="e">
        <f t="shared" si="1001"/>
        <v>#N/A</v>
      </c>
      <c r="BJ938" t="e">
        <f t="shared" si="1002"/>
        <v>#N/A</v>
      </c>
      <c r="BK938" t="e">
        <f t="shared" si="1003"/>
        <v>#N/A</v>
      </c>
      <c r="BL938" t="e">
        <f t="shared" si="1004"/>
        <v>#N/A</v>
      </c>
      <c r="BM938" t="e">
        <f t="shared" si="1005"/>
        <v>#N/A</v>
      </c>
      <c r="BN938" t="e">
        <f t="shared" si="1006"/>
        <v>#N/A</v>
      </c>
      <c r="BO938" t="e">
        <f t="shared" si="1007"/>
        <v>#N/A</v>
      </c>
      <c r="BP938" t="e">
        <f t="shared" si="1008"/>
        <v>#N/A</v>
      </c>
      <c r="BQ938" t="e">
        <f t="shared" si="1009"/>
        <v>#N/A</v>
      </c>
      <c r="BR938" t="e">
        <f t="shared" si="1010"/>
        <v>#N/A</v>
      </c>
      <c r="BS938" t="e">
        <f t="shared" si="1011"/>
        <v>#N/A</v>
      </c>
      <c r="BT938" t="e">
        <f t="shared" si="1012"/>
        <v>#N/A</v>
      </c>
      <c r="BU938" t="e">
        <f t="shared" si="1013"/>
        <v>#N/A</v>
      </c>
      <c r="BV938" t="e">
        <f t="shared" si="1014"/>
        <v>#N/A</v>
      </c>
      <c r="BX938" t="e">
        <f t="shared" si="1015"/>
        <v>#N/A</v>
      </c>
      <c r="BY938" t="e">
        <f t="shared" si="1016"/>
        <v>#N/A</v>
      </c>
      <c r="BZ938" t="e">
        <f t="shared" si="1017"/>
        <v>#N/A</v>
      </c>
      <c r="CA938" t="e">
        <f t="shared" si="1018"/>
        <v>#N/A</v>
      </c>
      <c r="CB938" t="e">
        <f t="shared" si="1019"/>
        <v>#N/A</v>
      </c>
      <c r="CC938" t="e">
        <f t="shared" si="1020"/>
        <v>#N/A</v>
      </c>
      <c r="CD938" t="e">
        <f t="shared" si="1021"/>
        <v>#N/A</v>
      </c>
      <c r="CE938" t="e">
        <f t="shared" si="1022"/>
        <v>#N/A</v>
      </c>
      <c r="CF938" t="e">
        <f t="shared" si="1023"/>
        <v>#N/A</v>
      </c>
      <c r="CG938" t="e">
        <f t="shared" si="1024"/>
        <v>#N/A</v>
      </c>
      <c r="CH938" t="e">
        <f t="shared" si="1025"/>
        <v>#N/A</v>
      </c>
      <c r="CI938" t="e">
        <f t="shared" si="1026"/>
        <v>#N/A</v>
      </c>
      <c r="CJ938" t="e">
        <f t="shared" si="1027"/>
        <v>#N/A</v>
      </c>
      <c r="CK938" t="e">
        <f t="shared" si="1028"/>
        <v>#N/A</v>
      </c>
      <c r="CL938" t="e">
        <f t="shared" si="1029"/>
        <v>#N/A</v>
      </c>
      <c r="CM938" t="e">
        <f t="shared" si="1030"/>
        <v>#N/A</v>
      </c>
      <c r="CN938" t="e">
        <f t="shared" si="1031"/>
        <v>#N/A</v>
      </c>
      <c r="CO938" t="e">
        <f t="shared" si="1032"/>
        <v>#N/A</v>
      </c>
      <c r="CP938" t="e">
        <f t="shared" si="1033"/>
        <v>#N/A</v>
      </c>
      <c r="CQ938" t="e">
        <f t="shared" si="1034"/>
        <v>#N/A</v>
      </c>
      <c r="CR938" t="e">
        <f t="shared" si="1035"/>
        <v>#N/A</v>
      </c>
      <c r="CS938" t="e">
        <f t="shared" si="1036"/>
        <v>#N/A</v>
      </c>
      <c r="CT938" t="e">
        <f t="shared" si="1037"/>
        <v>#N/A</v>
      </c>
      <c r="CU938" t="e">
        <f t="shared" si="1038"/>
        <v>#N/A</v>
      </c>
      <c r="CV938" t="e">
        <f t="shared" si="1039"/>
        <v>#N/A</v>
      </c>
      <c r="CW938" t="e">
        <f t="shared" si="1040"/>
        <v>#N/A</v>
      </c>
      <c r="CX938" t="e">
        <f t="shared" si="1041"/>
        <v>#N/A</v>
      </c>
      <c r="CY938" t="e">
        <f t="shared" si="1042"/>
        <v>#N/A</v>
      </c>
      <c r="CZ938" t="e">
        <f t="shared" si="1043"/>
        <v>#N/A</v>
      </c>
      <c r="DA938" t="e">
        <f t="shared" si="1044"/>
        <v>#N/A</v>
      </c>
      <c r="DB938" t="e">
        <f t="shared" si="1045"/>
        <v>#N/A</v>
      </c>
      <c r="DC938" t="e">
        <f t="shared" si="1046"/>
        <v>#N/A</v>
      </c>
      <c r="DD938" t="e">
        <f t="shared" si="1047"/>
        <v>#N/A</v>
      </c>
      <c r="DE938" t="e">
        <f t="shared" si="1048"/>
        <v>#N/A</v>
      </c>
      <c r="DF938" t="e">
        <f t="shared" si="1049"/>
        <v>#N/A</v>
      </c>
    </row>
    <row r="939" spans="1:110" x14ac:dyDescent="0.25">
      <c r="A939" s="4">
        <f>raw!$A940:$A940</f>
        <v>0</v>
      </c>
      <c r="B939" s="6">
        <f>raw!$B940:$B940</f>
        <v>0</v>
      </c>
      <c r="D939" t="e">
        <f>IF(score!$C939=".",".",IF(score!$C939=0,"1",IF(score!$C939=25,"0",IF(score!$C939=50,"0",IF(score!$C939=75,"0",IF(score!$C939=100,"0"))))))</f>
        <v>#N/A</v>
      </c>
      <c r="E939" t="e">
        <f>IF(score!$C939=".",".",IF(score!$C939=0,"0",IF(score!$C939=25,"1",IF(score!$C939=50,"0",IF(score!$C939=75,"0",IF(score!$C939=100,"0"))))))</f>
        <v>#N/A</v>
      </c>
      <c r="F939" t="e">
        <f>IF(score!$C939=".",".",IF(score!$C939=0,"0",IF(score!$C939=25,"0",IF(score!$C939=50,"1",IF(score!$C939=75,"0",IF(score!$C939=100,"0"))))))</f>
        <v>#N/A</v>
      </c>
      <c r="G939" t="e">
        <f>IF(score!$C939=".",".",IF(score!$C939=0,"0",IF(score!$C939=25,"0",IF(score!$C939=50,"0",IF(score!$C939=75,"1",IF(score!$C939=100,"0"))))))</f>
        <v>#N/A</v>
      </c>
      <c r="H939" t="e">
        <f>IF(score!$D939=".",".",IF(score!$D939=0,"1",IF(score!$D939=50,"0",IF(score!$D939=100,"0"))))</f>
        <v>#N/A</v>
      </c>
      <c r="I939" t="e">
        <f>IF(score!$D939=".",".",IF(score!$D939=0,"0",IF(score!$D939=50,"1",IF(score!$D939=100,"0"))))</f>
        <v>#N/A</v>
      </c>
      <c r="J939" t="e">
        <f>IF(score!$E939=".",".",IF(score!$E939=0,"1",IF(score!$E939=50,"0",IF(score!$E939=100,"0"))))</f>
        <v>#N/A</v>
      </c>
      <c r="K939" t="e">
        <f>IF(score!$E939=".",".",IF(score!$E939=0,"0",IF(score!$E939=50,"1",IF(score!$E939=100,"0"))))</f>
        <v>#N/A</v>
      </c>
      <c r="L939" t="e">
        <f>IF(score!$F939=".",".",IF(score!$F939=0,"1",IF(score!$F939=100,"0")))</f>
        <v>#N/A</v>
      </c>
      <c r="M939" t="e">
        <f>IF(score!$G939=".",".",IF(score!$G939=0,"1",IF(score!$G939=100,"0")))</f>
        <v>#N/A</v>
      </c>
      <c r="N939" t="e">
        <f>IF(score!$H939=".",".",IF(score!$H939=0,"1",IF(score!$H939=100,"0")))</f>
        <v>#N/A</v>
      </c>
      <c r="O939" t="e">
        <f>IF(score!$I939=".",".",IF(score!$I939=0,"1",IF(score!$I939=50,"0",IF(score!$I939=100,"0"))))</f>
        <v>#N/A</v>
      </c>
      <c r="P939" t="e">
        <f>IF(score!$J939=".",".",IF(score!$J939=0,"1",IF(score!$J939=25,"0",IF(score!$J939=50,"0",IF(score!$J939=75,"0",IF(score!$J939=100,"0"))))))</f>
        <v>#N/A</v>
      </c>
      <c r="Q939" t="e">
        <f>IF(score!$J939=".",".",IF(score!$J939=0,"0",IF(score!$J939=25,"1",IF(score!$J939=50,"0",IF(score!$J939=75,"0",IF(score!$J939=100,"0"))))))</f>
        <v>#N/A</v>
      </c>
      <c r="R939" t="e">
        <f>IF(score!$J939=".",".",IF(score!$J939=0,"0",IF(score!$J939=25,"0",IF(score!$J939=50,"1",IF(score!$J939=75,"0",IF(score!$J939=100,"0"))))))</f>
        <v>#N/A</v>
      </c>
      <c r="S939" t="e">
        <f>IF(score!$J939=".",".",IF(score!$J939=0,"0",IF(score!$J939=25,"0",IF(score!$J939=50,"0",IF(score!$J939=75,"1",IF(score!$J939=100,"0"))))))</f>
        <v>#N/A</v>
      </c>
      <c r="T939" t="e">
        <f>IF(score!$K939=".",".",IF(score!$K939=0,"1",IF(score!$K939=20,"0",IF(score!$K939=40,"0",IF(score!$K939=60,"0",IF(score!$K939=80,"0",IF(score!$K939=100,"0")))))))</f>
        <v>#N/A</v>
      </c>
      <c r="U939" t="e">
        <f>IF(score!$K939=".",".",IF(score!$K939=0,"0",IF(score!$K939=20,"1",IF(score!$K939=40,"0",IF(score!$K939=60,"0",IF(score!$K939=80,"0",IF(score!$K939=100,"0")))))))</f>
        <v>#N/A</v>
      </c>
      <c r="V939" t="e">
        <f>IF(score!$K939=".",".",IF(score!$K939=0,"0",IF(score!$K939=20,"0",IF(score!$K939=40,"1",IF(score!$K939=60,"0",IF(score!$K939=80,"0",IF(score!$K939=100,"0")))))))</f>
        <v>#N/A</v>
      </c>
      <c r="W939" t="e">
        <f>IF(score!$K939=".",".",IF(score!$K939=0,"0",IF(score!$K939=20,"0",IF(score!$K939=40,"0",IF(score!$K939=60,"1",IF(score!$K939=80,"0",IF(score!$K939=100,"0")))))))</f>
        <v>#N/A</v>
      </c>
      <c r="X939" t="e">
        <f>IF(score!$K939=".",".",IF(score!$K939=0,"0",IF(score!$K939=20,"0",IF(score!$K939=40,"0",IF(score!$K939=60,"0",IF(score!$K939=80,"1",IF(score!$K939=100,"0")))))))</f>
        <v>#N/A</v>
      </c>
      <c r="Y939" t="e">
        <f>IF(score!$L939=".",".",IF(score!$L939=0,"1",IF(score!$L939=20,"0",IF(score!$L939=40,"0",IF(score!$L939=60,"0",IF(score!$L939=80,"0",IF(score!$L939=100,"0")))))))</f>
        <v>#N/A</v>
      </c>
      <c r="Z939" t="e">
        <f>IF(score!$L939=".",".",IF(score!$L939=0,"0",IF(score!$L939=20,"1",IF(score!$L939=40,"0",IF(score!$L939=60,"0",IF(score!$L939=80,"0",IF(score!$L939=100,"0")))))))</f>
        <v>#N/A</v>
      </c>
      <c r="AA939" t="e">
        <f>IF(score!$L939=".",".",IF(score!$L939=0,"0",IF(score!$L939=20,"0",IF(score!$L939=40,"1",IF(score!$L939=60,"0",IF(score!$L939=80,"0",IF(score!$L939=100,"0")))))))</f>
        <v>#N/A</v>
      </c>
      <c r="AB939" t="e">
        <f>IF(score!$L939=".",".",IF(score!$L939=0,"0",IF(score!$L939=20,"0",IF(score!$L939=40,"0",IF(score!$L939=60,"1",IF(score!$L939=80,"0",IF(score!$L939=100,"0")))))))</f>
        <v>#N/A</v>
      </c>
      <c r="AC939" t="e">
        <f>IF(score!$L939=".",".",IF(score!$L939=0,"0",IF(score!$L939=20,"0",IF(score!$L939=40,"0",IF(score!$L939=60,"0",IF(score!$L939=80,"1",IF(score!L939=100,"0")))))))</f>
        <v>#N/A</v>
      </c>
      <c r="AD939" t="e">
        <f>IF(score!$M939=".",".",IF(score!$M939=0,"1",IF(score!$M939=20,"0",IF(score!$M939=40,"0",IF(score!$M939=60,"0",IF(score!$M939=80,"0",IF(score!$M939=100,"0")))))))</f>
        <v>#N/A</v>
      </c>
      <c r="AE939" t="e">
        <f>IF(score!$M939=".",".",IF(score!$M939=0,"0",IF(score!$M939=20,"1",IF(score!$M939=40,"0",IF(score!$M939=60,"0",IF(score!$M939=80,"0",IF(score!$M939=100,"0")))))))</f>
        <v>#N/A</v>
      </c>
      <c r="AF939" t="e">
        <f>IF(score!$M939=".",".",IF(score!$M939=0,"0",IF(score!$M939=20,"0",IF(score!$M939=40,"1",IF(score!$M939=60,"0",IF(score!$M939=80,"0",IF(score!$M939=100,"0")))))))</f>
        <v>#N/A</v>
      </c>
      <c r="AG939" t="e">
        <f>IF(score!$M939=".",".",IF(score!$M939=0,"0",IF(score!$M939=20,"0",IF(score!$M939=40,"0",IF(score!$M939=60,"1",IF(score!$M939=80,"0",IF(score!$M939=100,"0")))))))</f>
        <v>#N/A</v>
      </c>
      <c r="AH939" t="e">
        <f>IF(score!$M939=".",".",IF(score!$M939=0,"0",IF(score!$M939=20,"0",IF(score!$M939=40,"0",IF(score!$M939=60,"0",IF(score!$M939=80,"1",IF(score!$M939=100,"0")))))))</f>
        <v>#N/A</v>
      </c>
      <c r="AI939" t="e">
        <f>IF(score!$N939=".",".",IF(score!$N939=0,"1",IF(score!$N939=25,"0",IF(score!$N939=50,"0",IF(score!$N939=75,"0",IF(score!$N939=100,"0"))))))</f>
        <v>#N/A</v>
      </c>
      <c r="AJ939" t="e">
        <f>IF(score!$N939=".",".",IF(score!$N939=0,"0",IF(score!$N939=25,"1",IF(score!$N939=50,"0",IF(score!$N939=75,"0",IF(score!$N939=100,"0"))))))</f>
        <v>#N/A</v>
      </c>
      <c r="AK939" t="e">
        <f>IF(score!$N939=".",".",IF(score!$N939=0,"0",IF(score!$N939=25,"0",IF(score!$N939=50,"1",IF(score!$N939=75,"0",IF(score!$N939=100,"0"))))))</f>
        <v>#N/A</v>
      </c>
      <c r="AL939" t="e">
        <f>IF(score!$N939=".",".",IF(score!$N939=0,"0",IF(score!$N939=25,"0",IF(score!$N939=50,"0",IF(score!$N939=75,"1",IF(score!$N939=100,"0"))))))</f>
        <v>#N/A</v>
      </c>
      <c r="AN939" t="e">
        <f t="shared" si="980"/>
        <v>#N/A</v>
      </c>
      <c r="AO939" t="e">
        <f t="shared" si="981"/>
        <v>#N/A</v>
      </c>
      <c r="AP939" t="e">
        <f t="shared" si="982"/>
        <v>#N/A</v>
      </c>
      <c r="AQ939" t="e">
        <f t="shared" si="983"/>
        <v>#N/A</v>
      </c>
      <c r="AR939" t="e">
        <f t="shared" si="984"/>
        <v>#N/A</v>
      </c>
      <c r="AS939" t="e">
        <f t="shared" si="985"/>
        <v>#N/A</v>
      </c>
      <c r="AT939" t="e">
        <f t="shared" si="986"/>
        <v>#N/A</v>
      </c>
      <c r="AU939" t="e">
        <f t="shared" si="987"/>
        <v>#N/A</v>
      </c>
      <c r="AV939" t="e">
        <f t="shared" si="988"/>
        <v>#N/A</v>
      </c>
      <c r="AW939" t="e">
        <f t="shared" si="989"/>
        <v>#N/A</v>
      </c>
      <c r="AX939" t="e">
        <f t="shared" si="990"/>
        <v>#N/A</v>
      </c>
      <c r="AY939" t="e">
        <f t="shared" si="991"/>
        <v>#N/A</v>
      </c>
      <c r="AZ939" t="e">
        <f t="shared" si="992"/>
        <v>#N/A</v>
      </c>
      <c r="BA939" t="e">
        <f t="shared" si="993"/>
        <v>#N/A</v>
      </c>
      <c r="BB939" t="e">
        <f t="shared" si="994"/>
        <v>#N/A</v>
      </c>
      <c r="BC939" t="e">
        <f t="shared" si="995"/>
        <v>#N/A</v>
      </c>
      <c r="BD939" t="e">
        <f t="shared" si="996"/>
        <v>#N/A</v>
      </c>
      <c r="BE939" t="e">
        <f t="shared" si="997"/>
        <v>#N/A</v>
      </c>
      <c r="BF939" t="e">
        <f t="shared" si="998"/>
        <v>#N/A</v>
      </c>
      <c r="BG939" t="e">
        <f t="shared" si="999"/>
        <v>#N/A</v>
      </c>
      <c r="BH939" t="e">
        <f t="shared" si="1000"/>
        <v>#N/A</v>
      </c>
      <c r="BI939" t="e">
        <f t="shared" si="1001"/>
        <v>#N/A</v>
      </c>
      <c r="BJ939" t="e">
        <f t="shared" si="1002"/>
        <v>#N/A</v>
      </c>
      <c r="BK939" t="e">
        <f t="shared" si="1003"/>
        <v>#N/A</v>
      </c>
      <c r="BL939" t="e">
        <f t="shared" si="1004"/>
        <v>#N/A</v>
      </c>
      <c r="BM939" t="e">
        <f t="shared" si="1005"/>
        <v>#N/A</v>
      </c>
      <c r="BN939" t="e">
        <f t="shared" si="1006"/>
        <v>#N/A</v>
      </c>
      <c r="BO939" t="e">
        <f t="shared" si="1007"/>
        <v>#N/A</v>
      </c>
      <c r="BP939" t="e">
        <f t="shared" si="1008"/>
        <v>#N/A</v>
      </c>
      <c r="BQ939" t="e">
        <f t="shared" si="1009"/>
        <v>#N/A</v>
      </c>
      <c r="BR939" t="e">
        <f t="shared" si="1010"/>
        <v>#N/A</v>
      </c>
      <c r="BS939" t="e">
        <f t="shared" si="1011"/>
        <v>#N/A</v>
      </c>
      <c r="BT939" t="e">
        <f t="shared" si="1012"/>
        <v>#N/A</v>
      </c>
      <c r="BU939" t="e">
        <f t="shared" si="1013"/>
        <v>#N/A</v>
      </c>
      <c r="BV939" t="e">
        <f t="shared" si="1014"/>
        <v>#N/A</v>
      </c>
      <c r="BX939" t="e">
        <f t="shared" si="1015"/>
        <v>#N/A</v>
      </c>
      <c r="BY939" t="e">
        <f t="shared" si="1016"/>
        <v>#N/A</v>
      </c>
      <c r="BZ939" t="e">
        <f t="shared" si="1017"/>
        <v>#N/A</v>
      </c>
      <c r="CA939" t="e">
        <f t="shared" si="1018"/>
        <v>#N/A</v>
      </c>
      <c r="CB939" t="e">
        <f t="shared" si="1019"/>
        <v>#N/A</v>
      </c>
      <c r="CC939" t="e">
        <f t="shared" si="1020"/>
        <v>#N/A</v>
      </c>
      <c r="CD939" t="e">
        <f t="shared" si="1021"/>
        <v>#N/A</v>
      </c>
      <c r="CE939" t="e">
        <f t="shared" si="1022"/>
        <v>#N/A</v>
      </c>
      <c r="CF939" t="e">
        <f t="shared" si="1023"/>
        <v>#N/A</v>
      </c>
      <c r="CG939" t="e">
        <f t="shared" si="1024"/>
        <v>#N/A</v>
      </c>
      <c r="CH939" t="e">
        <f t="shared" si="1025"/>
        <v>#N/A</v>
      </c>
      <c r="CI939" t="e">
        <f t="shared" si="1026"/>
        <v>#N/A</v>
      </c>
      <c r="CJ939" t="e">
        <f t="shared" si="1027"/>
        <v>#N/A</v>
      </c>
      <c r="CK939" t="e">
        <f t="shared" si="1028"/>
        <v>#N/A</v>
      </c>
      <c r="CL939" t="e">
        <f t="shared" si="1029"/>
        <v>#N/A</v>
      </c>
      <c r="CM939" t="e">
        <f t="shared" si="1030"/>
        <v>#N/A</v>
      </c>
      <c r="CN939" t="e">
        <f t="shared" si="1031"/>
        <v>#N/A</v>
      </c>
      <c r="CO939" t="e">
        <f t="shared" si="1032"/>
        <v>#N/A</v>
      </c>
      <c r="CP939" t="e">
        <f t="shared" si="1033"/>
        <v>#N/A</v>
      </c>
      <c r="CQ939" t="e">
        <f t="shared" si="1034"/>
        <v>#N/A</v>
      </c>
      <c r="CR939" t="e">
        <f t="shared" si="1035"/>
        <v>#N/A</v>
      </c>
      <c r="CS939" t="e">
        <f t="shared" si="1036"/>
        <v>#N/A</v>
      </c>
      <c r="CT939" t="e">
        <f t="shared" si="1037"/>
        <v>#N/A</v>
      </c>
      <c r="CU939" t="e">
        <f t="shared" si="1038"/>
        <v>#N/A</v>
      </c>
      <c r="CV939" t="e">
        <f t="shared" si="1039"/>
        <v>#N/A</v>
      </c>
      <c r="CW939" t="e">
        <f t="shared" si="1040"/>
        <v>#N/A</v>
      </c>
      <c r="CX939" t="e">
        <f t="shared" si="1041"/>
        <v>#N/A</v>
      </c>
      <c r="CY939" t="e">
        <f t="shared" si="1042"/>
        <v>#N/A</v>
      </c>
      <c r="CZ939" t="e">
        <f t="shared" si="1043"/>
        <v>#N/A</v>
      </c>
      <c r="DA939" t="e">
        <f t="shared" si="1044"/>
        <v>#N/A</v>
      </c>
      <c r="DB939" t="e">
        <f t="shared" si="1045"/>
        <v>#N/A</v>
      </c>
      <c r="DC939" t="e">
        <f t="shared" si="1046"/>
        <v>#N/A</v>
      </c>
      <c r="DD939" t="e">
        <f t="shared" si="1047"/>
        <v>#N/A</v>
      </c>
      <c r="DE939" t="e">
        <f t="shared" si="1048"/>
        <v>#N/A</v>
      </c>
      <c r="DF939" t="e">
        <f t="shared" si="1049"/>
        <v>#N/A</v>
      </c>
    </row>
    <row r="940" spans="1:110" x14ac:dyDescent="0.25">
      <c r="A940" s="4">
        <f>raw!$A941:$A941</f>
        <v>0</v>
      </c>
      <c r="B940" s="6">
        <f>raw!$B941:$B941</f>
        <v>0</v>
      </c>
      <c r="D940" t="e">
        <f>IF(score!$C940=".",".",IF(score!$C940=0,"1",IF(score!$C940=25,"0",IF(score!$C940=50,"0",IF(score!$C940=75,"0",IF(score!$C940=100,"0"))))))</f>
        <v>#N/A</v>
      </c>
      <c r="E940" t="e">
        <f>IF(score!$C940=".",".",IF(score!$C940=0,"0",IF(score!$C940=25,"1",IF(score!$C940=50,"0",IF(score!$C940=75,"0",IF(score!$C940=100,"0"))))))</f>
        <v>#N/A</v>
      </c>
      <c r="F940" t="e">
        <f>IF(score!$C940=".",".",IF(score!$C940=0,"0",IF(score!$C940=25,"0",IF(score!$C940=50,"1",IF(score!$C940=75,"0",IF(score!$C940=100,"0"))))))</f>
        <v>#N/A</v>
      </c>
      <c r="G940" t="e">
        <f>IF(score!$C940=".",".",IF(score!$C940=0,"0",IF(score!$C940=25,"0",IF(score!$C940=50,"0",IF(score!$C940=75,"1",IF(score!$C940=100,"0"))))))</f>
        <v>#N/A</v>
      </c>
      <c r="H940" t="e">
        <f>IF(score!$D940=".",".",IF(score!$D940=0,"1",IF(score!$D940=50,"0",IF(score!$D940=100,"0"))))</f>
        <v>#N/A</v>
      </c>
      <c r="I940" t="e">
        <f>IF(score!$D940=".",".",IF(score!$D940=0,"0",IF(score!$D940=50,"1",IF(score!$D940=100,"0"))))</f>
        <v>#N/A</v>
      </c>
      <c r="J940" t="e">
        <f>IF(score!$E940=".",".",IF(score!$E940=0,"1",IF(score!$E940=50,"0",IF(score!$E940=100,"0"))))</f>
        <v>#N/A</v>
      </c>
      <c r="K940" t="e">
        <f>IF(score!$E940=".",".",IF(score!$E940=0,"0",IF(score!$E940=50,"1",IF(score!$E940=100,"0"))))</f>
        <v>#N/A</v>
      </c>
      <c r="L940" t="e">
        <f>IF(score!$F940=".",".",IF(score!$F940=0,"1",IF(score!$F940=100,"0")))</f>
        <v>#N/A</v>
      </c>
      <c r="M940" t="e">
        <f>IF(score!$G940=".",".",IF(score!$G940=0,"1",IF(score!$G940=100,"0")))</f>
        <v>#N/A</v>
      </c>
      <c r="N940" t="e">
        <f>IF(score!$H940=".",".",IF(score!$H940=0,"1",IF(score!$H940=100,"0")))</f>
        <v>#N/A</v>
      </c>
      <c r="O940" t="e">
        <f>IF(score!$I940=".",".",IF(score!$I940=0,"1",IF(score!$I940=50,"0",IF(score!$I940=100,"0"))))</f>
        <v>#N/A</v>
      </c>
      <c r="P940" t="e">
        <f>IF(score!$J940=".",".",IF(score!$J940=0,"1",IF(score!$J940=25,"0",IF(score!$J940=50,"0",IF(score!$J940=75,"0",IF(score!$J940=100,"0"))))))</f>
        <v>#N/A</v>
      </c>
      <c r="Q940" t="e">
        <f>IF(score!$J940=".",".",IF(score!$J940=0,"0",IF(score!$J940=25,"1",IF(score!$J940=50,"0",IF(score!$J940=75,"0",IF(score!$J940=100,"0"))))))</f>
        <v>#N/A</v>
      </c>
      <c r="R940" t="e">
        <f>IF(score!$J940=".",".",IF(score!$J940=0,"0",IF(score!$J940=25,"0",IF(score!$J940=50,"1",IF(score!$J940=75,"0",IF(score!$J940=100,"0"))))))</f>
        <v>#N/A</v>
      </c>
      <c r="S940" t="e">
        <f>IF(score!$J940=".",".",IF(score!$J940=0,"0",IF(score!$J940=25,"0",IF(score!$J940=50,"0",IF(score!$J940=75,"1",IF(score!$J940=100,"0"))))))</f>
        <v>#N/A</v>
      </c>
      <c r="T940" t="e">
        <f>IF(score!$K940=".",".",IF(score!$K940=0,"1",IF(score!$K940=20,"0",IF(score!$K940=40,"0",IF(score!$K940=60,"0",IF(score!$K940=80,"0",IF(score!$K940=100,"0")))))))</f>
        <v>#N/A</v>
      </c>
      <c r="U940" t="e">
        <f>IF(score!$K940=".",".",IF(score!$K940=0,"0",IF(score!$K940=20,"1",IF(score!$K940=40,"0",IF(score!$K940=60,"0",IF(score!$K940=80,"0",IF(score!$K940=100,"0")))))))</f>
        <v>#N/A</v>
      </c>
      <c r="V940" t="e">
        <f>IF(score!$K940=".",".",IF(score!$K940=0,"0",IF(score!$K940=20,"0",IF(score!$K940=40,"1",IF(score!$K940=60,"0",IF(score!$K940=80,"0",IF(score!$K940=100,"0")))))))</f>
        <v>#N/A</v>
      </c>
      <c r="W940" t="e">
        <f>IF(score!$K940=".",".",IF(score!$K940=0,"0",IF(score!$K940=20,"0",IF(score!$K940=40,"0",IF(score!$K940=60,"1",IF(score!$K940=80,"0",IF(score!$K940=100,"0")))))))</f>
        <v>#N/A</v>
      </c>
      <c r="X940" t="e">
        <f>IF(score!$K940=".",".",IF(score!$K940=0,"0",IF(score!$K940=20,"0",IF(score!$K940=40,"0",IF(score!$K940=60,"0",IF(score!$K940=80,"1",IF(score!$K940=100,"0")))))))</f>
        <v>#N/A</v>
      </c>
      <c r="Y940" t="e">
        <f>IF(score!$L940=".",".",IF(score!$L940=0,"1",IF(score!$L940=20,"0",IF(score!$L940=40,"0",IF(score!$L940=60,"0",IF(score!$L940=80,"0",IF(score!$L940=100,"0")))))))</f>
        <v>#N/A</v>
      </c>
      <c r="Z940" t="e">
        <f>IF(score!$L940=".",".",IF(score!$L940=0,"0",IF(score!$L940=20,"1",IF(score!$L940=40,"0",IF(score!$L940=60,"0",IF(score!$L940=80,"0",IF(score!$L940=100,"0")))))))</f>
        <v>#N/A</v>
      </c>
      <c r="AA940" t="e">
        <f>IF(score!$L940=".",".",IF(score!$L940=0,"0",IF(score!$L940=20,"0",IF(score!$L940=40,"1",IF(score!$L940=60,"0",IF(score!$L940=80,"0",IF(score!$L940=100,"0")))))))</f>
        <v>#N/A</v>
      </c>
      <c r="AB940" t="e">
        <f>IF(score!$L940=".",".",IF(score!$L940=0,"0",IF(score!$L940=20,"0",IF(score!$L940=40,"0",IF(score!$L940=60,"1",IF(score!$L940=80,"0",IF(score!$L940=100,"0")))))))</f>
        <v>#N/A</v>
      </c>
      <c r="AC940" t="e">
        <f>IF(score!$L940=".",".",IF(score!$L940=0,"0",IF(score!$L940=20,"0",IF(score!$L940=40,"0",IF(score!$L940=60,"0",IF(score!$L940=80,"1",IF(score!L940=100,"0")))))))</f>
        <v>#N/A</v>
      </c>
      <c r="AD940" t="e">
        <f>IF(score!$M940=".",".",IF(score!$M940=0,"1",IF(score!$M940=20,"0",IF(score!$M940=40,"0",IF(score!$M940=60,"0",IF(score!$M940=80,"0",IF(score!$M940=100,"0")))))))</f>
        <v>#N/A</v>
      </c>
      <c r="AE940" t="e">
        <f>IF(score!$M940=".",".",IF(score!$M940=0,"0",IF(score!$M940=20,"1",IF(score!$M940=40,"0",IF(score!$M940=60,"0",IF(score!$M940=80,"0",IF(score!$M940=100,"0")))))))</f>
        <v>#N/A</v>
      </c>
      <c r="AF940" t="e">
        <f>IF(score!$M940=".",".",IF(score!$M940=0,"0",IF(score!$M940=20,"0",IF(score!$M940=40,"1",IF(score!$M940=60,"0",IF(score!$M940=80,"0",IF(score!$M940=100,"0")))))))</f>
        <v>#N/A</v>
      </c>
      <c r="AG940" t="e">
        <f>IF(score!$M940=".",".",IF(score!$M940=0,"0",IF(score!$M940=20,"0",IF(score!$M940=40,"0",IF(score!$M940=60,"1",IF(score!$M940=80,"0",IF(score!$M940=100,"0")))))))</f>
        <v>#N/A</v>
      </c>
      <c r="AH940" t="e">
        <f>IF(score!$M940=".",".",IF(score!$M940=0,"0",IF(score!$M940=20,"0",IF(score!$M940=40,"0",IF(score!$M940=60,"0",IF(score!$M940=80,"1",IF(score!$M940=100,"0")))))))</f>
        <v>#N/A</v>
      </c>
      <c r="AI940" t="e">
        <f>IF(score!$N940=".",".",IF(score!$N940=0,"1",IF(score!$N940=25,"0",IF(score!$N940=50,"0",IF(score!$N940=75,"0",IF(score!$N940=100,"0"))))))</f>
        <v>#N/A</v>
      </c>
      <c r="AJ940" t="e">
        <f>IF(score!$N940=".",".",IF(score!$N940=0,"0",IF(score!$N940=25,"1",IF(score!$N940=50,"0",IF(score!$N940=75,"0",IF(score!$N940=100,"0"))))))</f>
        <v>#N/A</v>
      </c>
      <c r="AK940" t="e">
        <f>IF(score!$N940=".",".",IF(score!$N940=0,"0",IF(score!$N940=25,"0",IF(score!$N940=50,"1",IF(score!$N940=75,"0",IF(score!$N940=100,"0"))))))</f>
        <v>#N/A</v>
      </c>
      <c r="AL940" t="e">
        <f>IF(score!$N940=".",".",IF(score!$N940=0,"0",IF(score!$N940=25,"0",IF(score!$N940=50,"0",IF(score!$N940=75,"1",IF(score!$N940=100,"0"))))))</f>
        <v>#N/A</v>
      </c>
      <c r="AN940" t="e">
        <f t="shared" si="980"/>
        <v>#N/A</v>
      </c>
      <c r="AO940" t="e">
        <f t="shared" si="981"/>
        <v>#N/A</v>
      </c>
      <c r="AP940" t="e">
        <f t="shared" si="982"/>
        <v>#N/A</v>
      </c>
      <c r="AQ940" t="e">
        <f t="shared" si="983"/>
        <v>#N/A</v>
      </c>
      <c r="AR940" t="e">
        <f t="shared" si="984"/>
        <v>#N/A</v>
      </c>
      <c r="AS940" t="e">
        <f t="shared" si="985"/>
        <v>#N/A</v>
      </c>
      <c r="AT940" t="e">
        <f t="shared" si="986"/>
        <v>#N/A</v>
      </c>
      <c r="AU940" t="e">
        <f t="shared" si="987"/>
        <v>#N/A</v>
      </c>
      <c r="AV940" t="e">
        <f t="shared" si="988"/>
        <v>#N/A</v>
      </c>
      <c r="AW940" t="e">
        <f t="shared" si="989"/>
        <v>#N/A</v>
      </c>
      <c r="AX940" t="e">
        <f t="shared" si="990"/>
        <v>#N/A</v>
      </c>
      <c r="AY940" t="e">
        <f t="shared" si="991"/>
        <v>#N/A</v>
      </c>
      <c r="AZ940" t="e">
        <f t="shared" si="992"/>
        <v>#N/A</v>
      </c>
      <c r="BA940" t="e">
        <f t="shared" si="993"/>
        <v>#N/A</v>
      </c>
      <c r="BB940" t="e">
        <f t="shared" si="994"/>
        <v>#N/A</v>
      </c>
      <c r="BC940" t="e">
        <f t="shared" si="995"/>
        <v>#N/A</v>
      </c>
      <c r="BD940" t="e">
        <f t="shared" si="996"/>
        <v>#N/A</v>
      </c>
      <c r="BE940" t="e">
        <f t="shared" si="997"/>
        <v>#N/A</v>
      </c>
      <c r="BF940" t="e">
        <f t="shared" si="998"/>
        <v>#N/A</v>
      </c>
      <c r="BG940" t="e">
        <f t="shared" si="999"/>
        <v>#N/A</v>
      </c>
      <c r="BH940" t="e">
        <f t="shared" si="1000"/>
        <v>#N/A</v>
      </c>
      <c r="BI940" t="e">
        <f t="shared" si="1001"/>
        <v>#N/A</v>
      </c>
      <c r="BJ940" t="e">
        <f t="shared" si="1002"/>
        <v>#N/A</v>
      </c>
      <c r="BK940" t="e">
        <f t="shared" si="1003"/>
        <v>#N/A</v>
      </c>
      <c r="BL940" t="e">
        <f t="shared" si="1004"/>
        <v>#N/A</v>
      </c>
      <c r="BM940" t="e">
        <f t="shared" si="1005"/>
        <v>#N/A</v>
      </c>
      <c r="BN940" t="e">
        <f t="shared" si="1006"/>
        <v>#N/A</v>
      </c>
      <c r="BO940" t="e">
        <f t="shared" si="1007"/>
        <v>#N/A</v>
      </c>
      <c r="BP940" t="e">
        <f t="shared" si="1008"/>
        <v>#N/A</v>
      </c>
      <c r="BQ940" t="e">
        <f t="shared" si="1009"/>
        <v>#N/A</v>
      </c>
      <c r="BR940" t="e">
        <f t="shared" si="1010"/>
        <v>#N/A</v>
      </c>
      <c r="BS940" t="e">
        <f t="shared" si="1011"/>
        <v>#N/A</v>
      </c>
      <c r="BT940" t="e">
        <f t="shared" si="1012"/>
        <v>#N/A</v>
      </c>
      <c r="BU940" t="e">
        <f t="shared" si="1013"/>
        <v>#N/A</v>
      </c>
      <c r="BV940" t="e">
        <f t="shared" si="1014"/>
        <v>#N/A</v>
      </c>
      <c r="BX940" t="e">
        <f t="shared" si="1015"/>
        <v>#N/A</v>
      </c>
      <c r="BY940" t="e">
        <f t="shared" si="1016"/>
        <v>#N/A</v>
      </c>
      <c r="BZ940" t="e">
        <f t="shared" si="1017"/>
        <v>#N/A</v>
      </c>
      <c r="CA940" t="e">
        <f t="shared" si="1018"/>
        <v>#N/A</v>
      </c>
      <c r="CB940" t="e">
        <f t="shared" si="1019"/>
        <v>#N/A</v>
      </c>
      <c r="CC940" t="e">
        <f t="shared" si="1020"/>
        <v>#N/A</v>
      </c>
      <c r="CD940" t="e">
        <f t="shared" si="1021"/>
        <v>#N/A</v>
      </c>
      <c r="CE940" t="e">
        <f t="shared" si="1022"/>
        <v>#N/A</v>
      </c>
      <c r="CF940" t="e">
        <f t="shared" si="1023"/>
        <v>#N/A</v>
      </c>
      <c r="CG940" t="e">
        <f t="shared" si="1024"/>
        <v>#N/A</v>
      </c>
      <c r="CH940" t="e">
        <f t="shared" si="1025"/>
        <v>#N/A</v>
      </c>
      <c r="CI940" t="e">
        <f t="shared" si="1026"/>
        <v>#N/A</v>
      </c>
      <c r="CJ940" t="e">
        <f t="shared" si="1027"/>
        <v>#N/A</v>
      </c>
      <c r="CK940" t="e">
        <f t="shared" si="1028"/>
        <v>#N/A</v>
      </c>
      <c r="CL940" t="e">
        <f t="shared" si="1029"/>
        <v>#N/A</v>
      </c>
      <c r="CM940" t="e">
        <f t="shared" si="1030"/>
        <v>#N/A</v>
      </c>
      <c r="CN940" t="e">
        <f t="shared" si="1031"/>
        <v>#N/A</v>
      </c>
      <c r="CO940" t="e">
        <f t="shared" si="1032"/>
        <v>#N/A</v>
      </c>
      <c r="CP940" t="e">
        <f t="shared" si="1033"/>
        <v>#N/A</v>
      </c>
      <c r="CQ940" t="e">
        <f t="shared" si="1034"/>
        <v>#N/A</v>
      </c>
      <c r="CR940" t="e">
        <f t="shared" si="1035"/>
        <v>#N/A</v>
      </c>
      <c r="CS940" t="e">
        <f t="shared" si="1036"/>
        <v>#N/A</v>
      </c>
      <c r="CT940" t="e">
        <f t="shared" si="1037"/>
        <v>#N/A</v>
      </c>
      <c r="CU940" t="e">
        <f t="shared" si="1038"/>
        <v>#N/A</v>
      </c>
      <c r="CV940" t="e">
        <f t="shared" si="1039"/>
        <v>#N/A</v>
      </c>
      <c r="CW940" t="e">
        <f t="shared" si="1040"/>
        <v>#N/A</v>
      </c>
      <c r="CX940" t="e">
        <f t="shared" si="1041"/>
        <v>#N/A</v>
      </c>
      <c r="CY940" t="e">
        <f t="shared" si="1042"/>
        <v>#N/A</v>
      </c>
      <c r="CZ940" t="e">
        <f t="shared" si="1043"/>
        <v>#N/A</v>
      </c>
      <c r="DA940" t="e">
        <f t="shared" si="1044"/>
        <v>#N/A</v>
      </c>
      <c r="DB940" t="e">
        <f t="shared" si="1045"/>
        <v>#N/A</v>
      </c>
      <c r="DC940" t="e">
        <f t="shared" si="1046"/>
        <v>#N/A</v>
      </c>
      <c r="DD940" t="e">
        <f t="shared" si="1047"/>
        <v>#N/A</v>
      </c>
      <c r="DE940" t="e">
        <f t="shared" si="1048"/>
        <v>#N/A</v>
      </c>
      <c r="DF940" t="e">
        <f t="shared" si="1049"/>
        <v>#N/A</v>
      </c>
    </row>
    <row r="941" spans="1:110" x14ac:dyDescent="0.25">
      <c r="A941" s="4">
        <f>raw!$A942:$A942</f>
        <v>0</v>
      </c>
      <c r="B941" s="6">
        <f>raw!$B942:$B942</f>
        <v>0</v>
      </c>
      <c r="D941" t="e">
        <f>IF(score!$C941=".",".",IF(score!$C941=0,"1",IF(score!$C941=25,"0",IF(score!$C941=50,"0",IF(score!$C941=75,"0",IF(score!$C941=100,"0"))))))</f>
        <v>#N/A</v>
      </c>
      <c r="E941" t="e">
        <f>IF(score!$C941=".",".",IF(score!$C941=0,"0",IF(score!$C941=25,"1",IF(score!$C941=50,"0",IF(score!$C941=75,"0",IF(score!$C941=100,"0"))))))</f>
        <v>#N/A</v>
      </c>
      <c r="F941" t="e">
        <f>IF(score!$C941=".",".",IF(score!$C941=0,"0",IF(score!$C941=25,"0",IF(score!$C941=50,"1",IF(score!$C941=75,"0",IF(score!$C941=100,"0"))))))</f>
        <v>#N/A</v>
      </c>
      <c r="G941" t="e">
        <f>IF(score!$C941=".",".",IF(score!$C941=0,"0",IF(score!$C941=25,"0",IF(score!$C941=50,"0",IF(score!$C941=75,"1",IF(score!$C941=100,"0"))))))</f>
        <v>#N/A</v>
      </c>
      <c r="H941" t="e">
        <f>IF(score!$D941=".",".",IF(score!$D941=0,"1",IF(score!$D941=50,"0",IF(score!$D941=100,"0"))))</f>
        <v>#N/A</v>
      </c>
      <c r="I941" t="e">
        <f>IF(score!$D941=".",".",IF(score!$D941=0,"0",IF(score!$D941=50,"1",IF(score!$D941=100,"0"))))</f>
        <v>#N/A</v>
      </c>
      <c r="J941" t="e">
        <f>IF(score!$E941=".",".",IF(score!$E941=0,"1",IF(score!$E941=50,"0",IF(score!$E941=100,"0"))))</f>
        <v>#N/A</v>
      </c>
      <c r="K941" t="e">
        <f>IF(score!$E941=".",".",IF(score!$E941=0,"0",IF(score!$E941=50,"1",IF(score!$E941=100,"0"))))</f>
        <v>#N/A</v>
      </c>
      <c r="L941" t="e">
        <f>IF(score!$F941=".",".",IF(score!$F941=0,"1",IF(score!$F941=100,"0")))</f>
        <v>#N/A</v>
      </c>
      <c r="M941" t="e">
        <f>IF(score!$G941=".",".",IF(score!$G941=0,"1",IF(score!$G941=100,"0")))</f>
        <v>#N/A</v>
      </c>
      <c r="N941" t="e">
        <f>IF(score!$H941=".",".",IF(score!$H941=0,"1",IF(score!$H941=100,"0")))</f>
        <v>#N/A</v>
      </c>
      <c r="O941" t="e">
        <f>IF(score!$I941=".",".",IF(score!$I941=0,"1",IF(score!$I941=50,"0",IF(score!$I941=100,"0"))))</f>
        <v>#N/A</v>
      </c>
      <c r="P941" t="e">
        <f>IF(score!$J941=".",".",IF(score!$J941=0,"1",IF(score!$J941=25,"0",IF(score!$J941=50,"0",IF(score!$J941=75,"0",IF(score!$J941=100,"0"))))))</f>
        <v>#N/A</v>
      </c>
      <c r="Q941" t="e">
        <f>IF(score!$J941=".",".",IF(score!$J941=0,"0",IF(score!$J941=25,"1",IF(score!$J941=50,"0",IF(score!$J941=75,"0",IF(score!$J941=100,"0"))))))</f>
        <v>#N/A</v>
      </c>
      <c r="R941" t="e">
        <f>IF(score!$J941=".",".",IF(score!$J941=0,"0",IF(score!$J941=25,"0",IF(score!$J941=50,"1",IF(score!$J941=75,"0",IF(score!$J941=100,"0"))))))</f>
        <v>#N/A</v>
      </c>
      <c r="S941" t="e">
        <f>IF(score!$J941=".",".",IF(score!$J941=0,"0",IF(score!$J941=25,"0",IF(score!$J941=50,"0",IF(score!$J941=75,"1",IF(score!$J941=100,"0"))))))</f>
        <v>#N/A</v>
      </c>
      <c r="T941" t="e">
        <f>IF(score!$K941=".",".",IF(score!$K941=0,"1",IF(score!$K941=20,"0",IF(score!$K941=40,"0",IF(score!$K941=60,"0",IF(score!$K941=80,"0",IF(score!$K941=100,"0")))))))</f>
        <v>#N/A</v>
      </c>
      <c r="U941" t="e">
        <f>IF(score!$K941=".",".",IF(score!$K941=0,"0",IF(score!$K941=20,"1",IF(score!$K941=40,"0",IF(score!$K941=60,"0",IF(score!$K941=80,"0",IF(score!$K941=100,"0")))))))</f>
        <v>#N/A</v>
      </c>
      <c r="V941" t="e">
        <f>IF(score!$K941=".",".",IF(score!$K941=0,"0",IF(score!$K941=20,"0",IF(score!$K941=40,"1",IF(score!$K941=60,"0",IF(score!$K941=80,"0",IF(score!$K941=100,"0")))))))</f>
        <v>#N/A</v>
      </c>
      <c r="W941" t="e">
        <f>IF(score!$K941=".",".",IF(score!$K941=0,"0",IF(score!$K941=20,"0",IF(score!$K941=40,"0",IF(score!$K941=60,"1",IF(score!$K941=80,"0",IF(score!$K941=100,"0")))))))</f>
        <v>#N/A</v>
      </c>
      <c r="X941" t="e">
        <f>IF(score!$K941=".",".",IF(score!$K941=0,"0",IF(score!$K941=20,"0",IF(score!$K941=40,"0",IF(score!$K941=60,"0",IF(score!$K941=80,"1",IF(score!$K941=100,"0")))))))</f>
        <v>#N/A</v>
      </c>
      <c r="Y941" t="e">
        <f>IF(score!$L941=".",".",IF(score!$L941=0,"1",IF(score!$L941=20,"0",IF(score!$L941=40,"0",IF(score!$L941=60,"0",IF(score!$L941=80,"0",IF(score!$L941=100,"0")))))))</f>
        <v>#N/A</v>
      </c>
      <c r="Z941" t="e">
        <f>IF(score!$L941=".",".",IF(score!$L941=0,"0",IF(score!$L941=20,"1",IF(score!$L941=40,"0",IF(score!$L941=60,"0",IF(score!$L941=80,"0",IF(score!$L941=100,"0")))))))</f>
        <v>#N/A</v>
      </c>
      <c r="AA941" t="e">
        <f>IF(score!$L941=".",".",IF(score!$L941=0,"0",IF(score!$L941=20,"0",IF(score!$L941=40,"1",IF(score!$L941=60,"0",IF(score!$L941=80,"0",IF(score!$L941=100,"0")))))))</f>
        <v>#N/A</v>
      </c>
      <c r="AB941" t="e">
        <f>IF(score!$L941=".",".",IF(score!$L941=0,"0",IF(score!$L941=20,"0",IF(score!$L941=40,"0",IF(score!$L941=60,"1",IF(score!$L941=80,"0",IF(score!$L941=100,"0")))))))</f>
        <v>#N/A</v>
      </c>
      <c r="AC941" t="e">
        <f>IF(score!$L941=".",".",IF(score!$L941=0,"0",IF(score!$L941=20,"0",IF(score!$L941=40,"0",IF(score!$L941=60,"0",IF(score!$L941=80,"1",IF(score!L941=100,"0")))))))</f>
        <v>#N/A</v>
      </c>
      <c r="AD941" t="e">
        <f>IF(score!$M941=".",".",IF(score!$M941=0,"1",IF(score!$M941=20,"0",IF(score!$M941=40,"0",IF(score!$M941=60,"0",IF(score!$M941=80,"0",IF(score!$M941=100,"0")))))))</f>
        <v>#N/A</v>
      </c>
      <c r="AE941" t="e">
        <f>IF(score!$M941=".",".",IF(score!$M941=0,"0",IF(score!$M941=20,"1",IF(score!$M941=40,"0",IF(score!$M941=60,"0",IF(score!$M941=80,"0",IF(score!$M941=100,"0")))))))</f>
        <v>#N/A</v>
      </c>
      <c r="AF941" t="e">
        <f>IF(score!$M941=".",".",IF(score!$M941=0,"0",IF(score!$M941=20,"0",IF(score!$M941=40,"1",IF(score!$M941=60,"0",IF(score!$M941=80,"0",IF(score!$M941=100,"0")))))))</f>
        <v>#N/A</v>
      </c>
      <c r="AG941" t="e">
        <f>IF(score!$M941=".",".",IF(score!$M941=0,"0",IF(score!$M941=20,"0",IF(score!$M941=40,"0",IF(score!$M941=60,"1",IF(score!$M941=80,"0",IF(score!$M941=100,"0")))))))</f>
        <v>#N/A</v>
      </c>
      <c r="AH941" t="e">
        <f>IF(score!$M941=".",".",IF(score!$M941=0,"0",IF(score!$M941=20,"0",IF(score!$M941=40,"0",IF(score!$M941=60,"0",IF(score!$M941=80,"1",IF(score!$M941=100,"0")))))))</f>
        <v>#N/A</v>
      </c>
      <c r="AI941" t="e">
        <f>IF(score!$N941=".",".",IF(score!$N941=0,"1",IF(score!$N941=25,"0",IF(score!$N941=50,"0",IF(score!$N941=75,"0",IF(score!$N941=100,"0"))))))</f>
        <v>#N/A</v>
      </c>
      <c r="AJ941" t="e">
        <f>IF(score!$N941=".",".",IF(score!$N941=0,"0",IF(score!$N941=25,"1",IF(score!$N941=50,"0",IF(score!$N941=75,"0",IF(score!$N941=100,"0"))))))</f>
        <v>#N/A</v>
      </c>
      <c r="AK941" t="e">
        <f>IF(score!$N941=".",".",IF(score!$N941=0,"0",IF(score!$N941=25,"0",IF(score!$N941=50,"1",IF(score!$N941=75,"0",IF(score!$N941=100,"0"))))))</f>
        <v>#N/A</v>
      </c>
      <c r="AL941" t="e">
        <f>IF(score!$N941=".",".",IF(score!$N941=0,"0",IF(score!$N941=25,"0",IF(score!$N941=50,"0",IF(score!$N941=75,"1",IF(score!$N941=100,"0"))))))</f>
        <v>#N/A</v>
      </c>
      <c r="AN941" t="e">
        <f t="shared" si="980"/>
        <v>#N/A</v>
      </c>
      <c r="AO941" t="e">
        <f t="shared" si="981"/>
        <v>#N/A</v>
      </c>
      <c r="AP941" t="e">
        <f t="shared" si="982"/>
        <v>#N/A</v>
      </c>
      <c r="AQ941" t="e">
        <f t="shared" si="983"/>
        <v>#N/A</v>
      </c>
      <c r="AR941" t="e">
        <f t="shared" si="984"/>
        <v>#N/A</v>
      </c>
      <c r="AS941" t="e">
        <f t="shared" si="985"/>
        <v>#N/A</v>
      </c>
      <c r="AT941" t="e">
        <f t="shared" si="986"/>
        <v>#N/A</v>
      </c>
      <c r="AU941" t="e">
        <f t="shared" si="987"/>
        <v>#N/A</v>
      </c>
      <c r="AV941" t="e">
        <f t="shared" si="988"/>
        <v>#N/A</v>
      </c>
      <c r="AW941" t="e">
        <f t="shared" si="989"/>
        <v>#N/A</v>
      </c>
      <c r="AX941" t="e">
        <f t="shared" si="990"/>
        <v>#N/A</v>
      </c>
      <c r="AY941" t="e">
        <f t="shared" si="991"/>
        <v>#N/A</v>
      </c>
      <c r="AZ941" t="e">
        <f t="shared" si="992"/>
        <v>#N/A</v>
      </c>
      <c r="BA941" t="e">
        <f t="shared" si="993"/>
        <v>#N/A</v>
      </c>
      <c r="BB941" t="e">
        <f t="shared" si="994"/>
        <v>#N/A</v>
      </c>
      <c r="BC941" t="e">
        <f t="shared" si="995"/>
        <v>#N/A</v>
      </c>
      <c r="BD941" t="e">
        <f t="shared" si="996"/>
        <v>#N/A</v>
      </c>
      <c r="BE941" t="e">
        <f t="shared" si="997"/>
        <v>#N/A</v>
      </c>
      <c r="BF941" t="e">
        <f t="shared" si="998"/>
        <v>#N/A</v>
      </c>
      <c r="BG941" t="e">
        <f t="shared" si="999"/>
        <v>#N/A</v>
      </c>
      <c r="BH941" t="e">
        <f t="shared" si="1000"/>
        <v>#N/A</v>
      </c>
      <c r="BI941" t="e">
        <f t="shared" si="1001"/>
        <v>#N/A</v>
      </c>
      <c r="BJ941" t="e">
        <f t="shared" si="1002"/>
        <v>#N/A</v>
      </c>
      <c r="BK941" t="e">
        <f t="shared" si="1003"/>
        <v>#N/A</v>
      </c>
      <c r="BL941" t="e">
        <f t="shared" si="1004"/>
        <v>#N/A</v>
      </c>
      <c r="BM941" t="e">
        <f t="shared" si="1005"/>
        <v>#N/A</v>
      </c>
      <c r="BN941" t="e">
        <f t="shared" si="1006"/>
        <v>#N/A</v>
      </c>
      <c r="BO941" t="e">
        <f t="shared" si="1007"/>
        <v>#N/A</v>
      </c>
      <c r="BP941" t="e">
        <f t="shared" si="1008"/>
        <v>#N/A</v>
      </c>
      <c r="BQ941" t="e">
        <f t="shared" si="1009"/>
        <v>#N/A</v>
      </c>
      <c r="BR941" t="e">
        <f t="shared" si="1010"/>
        <v>#N/A</v>
      </c>
      <c r="BS941" t="e">
        <f t="shared" si="1011"/>
        <v>#N/A</v>
      </c>
      <c r="BT941" t="e">
        <f t="shared" si="1012"/>
        <v>#N/A</v>
      </c>
      <c r="BU941" t="e">
        <f t="shared" si="1013"/>
        <v>#N/A</v>
      </c>
      <c r="BV941" t="e">
        <f t="shared" si="1014"/>
        <v>#N/A</v>
      </c>
      <c r="BX941" t="e">
        <f t="shared" si="1015"/>
        <v>#N/A</v>
      </c>
      <c r="BY941" t="e">
        <f t="shared" si="1016"/>
        <v>#N/A</v>
      </c>
      <c r="BZ941" t="e">
        <f t="shared" si="1017"/>
        <v>#N/A</v>
      </c>
      <c r="CA941" t="e">
        <f t="shared" si="1018"/>
        <v>#N/A</v>
      </c>
      <c r="CB941" t="e">
        <f t="shared" si="1019"/>
        <v>#N/A</v>
      </c>
      <c r="CC941" t="e">
        <f t="shared" si="1020"/>
        <v>#N/A</v>
      </c>
      <c r="CD941" t="e">
        <f t="shared" si="1021"/>
        <v>#N/A</v>
      </c>
      <c r="CE941" t="e">
        <f t="shared" si="1022"/>
        <v>#N/A</v>
      </c>
      <c r="CF941" t="e">
        <f t="shared" si="1023"/>
        <v>#N/A</v>
      </c>
      <c r="CG941" t="e">
        <f t="shared" si="1024"/>
        <v>#N/A</v>
      </c>
      <c r="CH941" t="e">
        <f t="shared" si="1025"/>
        <v>#N/A</v>
      </c>
      <c r="CI941" t="e">
        <f t="shared" si="1026"/>
        <v>#N/A</v>
      </c>
      <c r="CJ941" t="e">
        <f t="shared" si="1027"/>
        <v>#N/A</v>
      </c>
      <c r="CK941" t="e">
        <f t="shared" si="1028"/>
        <v>#N/A</v>
      </c>
      <c r="CL941" t="e">
        <f t="shared" si="1029"/>
        <v>#N/A</v>
      </c>
      <c r="CM941" t="e">
        <f t="shared" si="1030"/>
        <v>#N/A</v>
      </c>
      <c r="CN941" t="e">
        <f t="shared" si="1031"/>
        <v>#N/A</v>
      </c>
      <c r="CO941" t="e">
        <f t="shared" si="1032"/>
        <v>#N/A</v>
      </c>
      <c r="CP941" t="e">
        <f t="shared" si="1033"/>
        <v>#N/A</v>
      </c>
      <c r="CQ941" t="e">
        <f t="shared" si="1034"/>
        <v>#N/A</v>
      </c>
      <c r="CR941" t="e">
        <f t="shared" si="1035"/>
        <v>#N/A</v>
      </c>
      <c r="CS941" t="e">
        <f t="shared" si="1036"/>
        <v>#N/A</v>
      </c>
      <c r="CT941" t="e">
        <f t="shared" si="1037"/>
        <v>#N/A</v>
      </c>
      <c r="CU941" t="e">
        <f t="shared" si="1038"/>
        <v>#N/A</v>
      </c>
      <c r="CV941" t="e">
        <f t="shared" si="1039"/>
        <v>#N/A</v>
      </c>
      <c r="CW941" t="e">
        <f t="shared" si="1040"/>
        <v>#N/A</v>
      </c>
      <c r="CX941" t="e">
        <f t="shared" si="1041"/>
        <v>#N/A</v>
      </c>
      <c r="CY941" t="e">
        <f t="shared" si="1042"/>
        <v>#N/A</v>
      </c>
      <c r="CZ941" t="e">
        <f t="shared" si="1043"/>
        <v>#N/A</v>
      </c>
      <c r="DA941" t="e">
        <f t="shared" si="1044"/>
        <v>#N/A</v>
      </c>
      <c r="DB941" t="e">
        <f t="shared" si="1045"/>
        <v>#N/A</v>
      </c>
      <c r="DC941" t="e">
        <f t="shared" si="1046"/>
        <v>#N/A</v>
      </c>
      <c r="DD941" t="e">
        <f t="shared" si="1047"/>
        <v>#N/A</v>
      </c>
      <c r="DE941" t="e">
        <f t="shared" si="1048"/>
        <v>#N/A</v>
      </c>
      <c r="DF941" t="e">
        <f t="shared" si="1049"/>
        <v>#N/A</v>
      </c>
    </row>
    <row r="942" spans="1:110" x14ac:dyDescent="0.25">
      <c r="A942" s="4">
        <f>raw!$A943:$A943</f>
        <v>0</v>
      </c>
      <c r="B942" s="6">
        <f>raw!$B943:$B943</f>
        <v>0</v>
      </c>
      <c r="D942" t="e">
        <f>IF(score!$C942=".",".",IF(score!$C942=0,"1",IF(score!$C942=25,"0",IF(score!$C942=50,"0",IF(score!$C942=75,"0",IF(score!$C942=100,"0"))))))</f>
        <v>#N/A</v>
      </c>
      <c r="E942" t="e">
        <f>IF(score!$C942=".",".",IF(score!$C942=0,"0",IF(score!$C942=25,"1",IF(score!$C942=50,"0",IF(score!$C942=75,"0",IF(score!$C942=100,"0"))))))</f>
        <v>#N/A</v>
      </c>
      <c r="F942" t="e">
        <f>IF(score!$C942=".",".",IF(score!$C942=0,"0",IF(score!$C942=25,"0",IF(score!$C942=50,"1",IF(score!$C942=75,"0",IF(score!$C942=100,"0"))))))</f>
        <v>#N/A</v>
      </c>
      <c r="G942" t="e">
        <f>IF(score!$C942=".",".",IF(score!$C942=0,"0",IF(score!$C942=25,"0",IF(score!$C942=50,"0",IF(score!$C942=75,"1",IF(score!$C942=100,"0"))))))</f>
        <v>#N/A</v>
      </c>
      <c r="H942" t="e">
        <f>IF(score!$D942=".",".",IF(score!$D942=0,"1",IF(score!$D942=50,"0",IF(score!$D942=100,"0"))))</f>
        <v>#N/A</v>
      </c>
      <c r="I942" t="e">
        <f>IF(score!$D942=".",".",IF(score!$D942=0,"0",IF(score!$D942=50,"1",IF(score!$D942=100,"0"))))</f>
        <v>#N/A</v>
      </c>
      <c r="J942" t="e">
        <f>IF(score!$E942=".",".",IF(score!$E942=0,"1",IF(score!$E942=50,"0",IF(score!$E942=100,"0"))))</f>
        <v>#N/A</v>
      </c>
      <c r="K942" t="e">
        <f>IF(score!$E942=".",".",IF(score!$E942=0,"0",IF(score!$E942=50,"1",IF(score!$E942=100,"0"))))</f>
        <v>#N/A</v>
      </c>
      <c r="L942" t="e">
        <f>IF(score!$F942=".",".",IF(score!$F942=0,"1",IF(score!$F942=100,"0")))</f>
        <v>#N/A</v>
      </c>
      <c r="M942" t="e">
        <f>IF(score!$G942=".",".",IF(score!$G942=0,"1",IF(score!$G942=100,"0")))</f>
        <v>#N/A</v>
      </c>
      <c r="N942" t="e">
        <f>IF(score!$H942=".",".",IF(score!$H942=0,"1",IF(score!$H942=100,"0")))</f>
        <v>#N/A</v>
      </c>
      <c r="O942" t="e">
        <f>IF(score!$I942=".",".",IF(score!$I942=0,"1",IF(score!$I942=50,"0",IF(score!$I942=100,"0"))))</f>
        <v>#N/A</v>
      </c>
      <c r="P942" t="e">
        <f>IF(score!$J942=".",".",IF(score!$J942=0,"1",IF(score!$J942=25,"0",IF(score!$J942=50,"0",IF(score!$J942=75,"0",IF(score!$J942=100,"0"))))))</f>
        <v>#N/A</v>
      </c>
      <c r="Q942" t="e">
        <f>IF(score!$J942=".",".",IF(score!$J942=0,"0",IF(score!$J942=25,"1",IF(score!$J942=50,"0",IF(score!$J942=75,"0",IF(score!$J942=100,"0"))))))</f>
        <v>#N/A</v>
      </c>
      <c r="R942" t="e">
        <f>IF(score!$J942=".",".",IF(score!$J942=0,"0",IF(score!$J942=25,"0",IF(score!$J942=50,"1",IF(score!$J942=75,"0",IF(score!$J942=100,"0"))))))</f>
        <v>#N/A</v>
      </c>
      <c r="S942" t="e">
        <f>IF(score!$J942=".",".",IF(score!$J942=0,"0",IF(score!$J942=25,"0",IF(score!$J942=50,"0",IF(score!$J942=75,"1",IF(score!$J942=100,"0"))))))</f>
        <v>#N/A</v>
      </c>
      <c r="T942" t="e">
        <f>IF(score!$K942=".",".",IF(score!$K942=0,"1",IF(score!$K942=20,"0",IF(score!$K942=40,"0",IF(score!$K942=60,"0",IF(score!$K942=80,"0",IF(score!$K942=100,"0")))))))</f>
        <v>#N/A</v>
      </c>
      <c r="U942" t="e">
        <f>IF(score!$K942=".",".",IF(score!$K942=0,"0",IF(score!$K942=20,"1",IF(score!$K942=40,"0",IF(score!$K942=60,"0",IF(score!$K942=80,"0",IF(score!$K942=100,"0")))))))</f>
        <v>#N/A</v>
      </c>
      <c r="V942" t="e">
        <f>IF(score!$K942=".",".",IF(score!$K942=0,"0",IF(score!$K942=20,"0",IF(score!$K942=40,"1",IF(score!$K942=60,"0",IF(score!$K942=80,"0",IF(score!$K942=100,"0")))))))</f>
        <v>#N/A</v>
      </c>
      <c r="W942" t="e">
        <f>IF(score!$K942=".",".",IF(score!$K942=0,"0",IF(score!$K942=20,"0",IF(score!$K942=40,"0",IF(score!$K942=60,"1",IF(score!$K942=80,"0",IF(score!$K942=100,"0")))))))</f>
        <v>#N/A</v>
      </c>
      <c r="X942" t="e">
        <f>IF(score!$K942=".",".",IF(score!$K942=0,"0",IF(score!$K942=20,"0",IF(score!$K942=40,"0",IF(score!$K942=60,"0",IF(score!$K942=80,"1",IF(score!$K942=100,"0")))))))</f>
        <v>#N/A</v>
      </c>
      <c r="Y942" t="e">
        <f>IF(score!$L942=".",".",IF(score!$L942=0,"1",IF(score!$L942=20,"0",IF(score!$L942=40,"0",IF(score!$L942=60,"0",IF(score!$L942=80,"0",IF(score!$L942=100,"0")))))))</f>
        <v>#N/A</v>
      </c>
      <c r="Z942" t="e">
        <f>IF(score!$L942=".",".",IF(score!$L942=0,"0",IF(score!$L942=20,"1",IF(score!$L942=40,"0",IF(score!$L942=60,"0",IF(score!$L942=80,"0",IF(score!$L942=100,"0")))))))</f>
        <v>#N/A</v>
      </c>
      <c r="AA942" t="e">
        <f>IF(score!$L942=".",".",IF(score!$L942=0,"0",IF(score!$L942=20,"0",IF(score!$L942=40,"1",IF(score!$L942=60,"0",IF(score!$L942=80,"0",IF(score!$L942=100,"0")))))))</f>
        <v>#N/A</v>
      </c>
      <c r="AB942" t="e">
        <f>IF(score!$L942=".",".",IF(score!$L942=0,"0",IF(score!$L942=20,"0",IF(score!$L942=40,"0",IF(score!$L942=60,"1",IF(score!$L942=80,"0",IF(score!$L942=100,"0")))))))</f>
        <v>#N/A</v>
      </c>
      <c r="AC942" t="e">
        <f>IF(score!$L942=".",".",IF(score!$L942=0,"0",IF(score!$L942=20,"0",IF(score!$L942=40,"0",IF(score!$L942=60,"0",IF(score!$L942=80,"1",IF(score!L942=100,"0")))))))</f>
        <v>#N/A</v>
      </c>
      <c r="AD942" t="e">
        <f>IF(score!$M942=".",".",IF(score!$M942=0,"1",IF(score!$M942=20,"0",IF(score!$M942=40,"0",IF(score!$M942=60,"0",IF(score!$M942=80,"0",IF(score!$M942=100,"0")))))))</f>
        <v>#N/A</v>
      </c>
      <c r="AE942" t="e">
        <f>IF(score!$M942=".",".",IF(score!$M942=0,"0",IF(score!$M942=20,"1",IF(score!$M942=40,"0",IF(score!$M942=60,"0",IF(score!$M942=80,"0",IF(score!$M942=100,"0")))))))</f>
        <v>#N/A</v>
      </c>
      <c r="AF942" t="e">
        <f>IF(score!$M942=".",".",IF(score!$M942=0,"0",IF(score!$M942=20,"0",IF(score!$M942=40,"1",IF(score!$M942=60,"0",IF(score!$M942=80,"0",IF(score!$M942=100,"0")))))))</f>
        <v>#N/A</v>
      </c>
      <c r="AG942" t="e">
        <f>IF(score!$M942=".",".",IF(score!$M942=0,"0",IF(score!$M942=20,"0",IF(score!$M942=40,"0",IF(score!$M942=60,"1",IF(score!$M942=80,"0",IF(score!$M942=100,"0")))))))</f>
        <v>#N/A</v>
      </c>
      <c r="AH942" t="e">
        <f>IF(score!$M942=".",".",IF(score!$M942=0,"0",IF(score!$M942=20,"0",IF(score!$M942=40,"0",IF(score!$M942=60,"0",IF(score!$M942=80,"1",IF(score!$M942=100,"0")))))))</f>
        <v>#N/A</v>
      </c>
      <c r="AI942" t="e">
        <f>IF(score!$N942=".",".",IF(score!$N942=0,"1",IF(score!$N942=25,"0",IF(score!$N942=50,"0",IF(score!$N942=75,"0",IF(score!$N942=100,"0"))))))</f>
        <v>#N/A</v>
      </c>
      <c r="AJ942" t="e">
        <f>IF(score!$N942=".",".",IF(score!$N942=0,"0",IF(score!$N942=25,"1",IF(score!$N942=50,"0",IF(score!$N942=75,"0",IF(score!$N942=100,"0"))))))</f>
        <v>#N/A</v>
      </c>
      <c r="AK942" t="e">
        <f>IF(score!$N942=".",".",IF(score!$N942=0,"0",IF(score!$N942=25,"0",IF(score!$N942=50,"1",IF(score!$N942=75,"0",IF(score!$N942=100,"0"))))))</f>
        <v>#N/A</v>
      </c>
      <c r="AL942" t="e">
        <f>IF(score!$N942=".",".",IF(score!$N942=0,"0",IF(score!$N942=25,"0",IF(score!$N942=50,"0",IF(score!$N942=75,"1",IF(score!$N942=100,"0"))))))</f>
        <v>#N/A</v>
      </c>
      <c r="AN942" t="e">
        <f t="shared" si="980"/>
        <v>#N/A</v>
      </c>
      <c r="AO942" t="e">
        <f t="shared" si="981"/>
        <v>#N/A</v>
      </c>
      <c r="AP942" t="e">
        <f t="shared" si="982"/>
        <v>#N/A</v>
      </c>
      <c r="AQ942" t="e">
        <f t="shared" si="983"/>
        <v>#N/A</v>
      </c>
      <c r="AR942" t="e">
        <f t="shared" si="984"/>
        <v>#N/A</v>
      </c>
      <c r="AS942" t="e">
        <f t="shared" si="985"/>
        <v>#N/A</v>
      </c>
      <c r="AT942" t="e">
        <f t="shared" si="986"/>
        <v>#N/A</v>
      </c>
      <c r="AU942" t="e">
        <f t="shared" si="987"/>
        <v>#N/A</v>
      </c>
      <c r="AV942" t="e">
        <f t="shared" si="988"/>
        <v>#N/A</v>
      </c>
      <c r="AW942" t="e">
        <f t="shared" si="989"/>
        <v>#N/A</v>
      </c>
      <c r="AX942" t="e">
        <f t="shared" si="990"/>
        <v>#N/A</v>
      </c>
      <c r="AY942" t="e">
        <f t="shared" si="991"/>
        <v>#N/A</v>
      </c>
      <c r="AZ942" t="e">
        <f t="shared" si="992"/>
        <v>#N/A</v>
      </c>
      <c r="BA942" t="e">
        <f t="shared" si="993"/>
        <v>#N/A</v>
      </c>
      <c r="BB942" t="e">
        <f t="shared" si="994"/>
        <v>#N/A</v>
      </c>
      <c r="BC942" t="e">
        <f t="shared" si="995"/>
        <v>#N/A</v>
      </c>
      <c r="BD942" t="e">
        <f t="shared" si="996"/>
        <v>#N/A</v>
      </c>
      <c r="BE942" t="e">
        <f t="shared" si="997"/>
        <v>#N/A</v>
      </c>
      <c r="BF942" t="e">
        <f t="shared" si="998"/>
        <v>#N/A</v>
      </c>
      <c r="BG942" t="e">
        <f t="shared" si="999"/>
        <v>#N/A</v>
      </c>
      <c r="BH942" t="e">
        <f t="shared" si="1000"/>
        <v>#N/A</v>
      </c>
      <c r="BI942" t="e">
        <f t="shared" si="1001"/>
        <v>#N/A</v>
      </c>
      <c r="BJ942" t="e">
        <f t="shared" si="1002"/>
        <v>#N/A</v>
      </c>
      <c r="BK942" t="e">
        <f t="shared" si="1003"/>
        <v>#N/A</v>
      </c>
      <c r="BL942" t="e">
        <f t="shared" si="1004"/>
        <v>#N/A</v>
      </c>
      <c r="BM942" t="e">
        <f t="shared" si="1005"/>
        <v>#N/A</v>
      </c>
      <c r="BN942" t="e">
        <f t="shared" si="1006"/>
        <v>#N/A</v>
      </c>
      <c r="BO942" t="e">
        <f t="shared" si="1007"/>
        <v>#N/A</v>
      </c>
      <c r="BP942" t="e">
        <f t="shared" si="1008"/>
        <v>#N/A</v>
      </c>
      <c r="BQ942" t="e">
        <f t="shared" si="1009"/>
        <v>#N/A</v>
      </c>
      <c r="BR942" t="e">
        <f t="shared" si="1010"/>
        <v>#N/A</v>
      </c>
      <c r="BS942" t="e">
        <f t="shared" si="1011"/>
        <v>#N/A</v>
      </c>
      <c r="BT942" t="e">
        <f t="shared" si="1012"/>
        <v>#N/A</v>
      </c>
      <c r="BU942" t="e">
        <f t="shared" si="1013"/>
        <v>#N/A</v>
      </c>
      <c r="BV942" t="e">
        <f t="shared" si="1014"/>
        <v>#N/A</v>
      </c>
      <c r="BX942" t="e">
        <f t="shared" si="1015"/>
        <v>#N/A</v>
      </c>
      <c r="BY942" t="e">
        <f t="shared" si="1016"/>
        <v>#N/A</v>
      </c>
      <c r="BZ942" t="e">
        <f t="shared" si="1017"/>
        <v>#N/A</v>
      </c>
      <c r="CA942" t="e">
        <f t="shared" si="1018"/>
        <v>#N/A</v>
      </c>
      <c r="CB942" t="e">
        <f t="shared" si="1019"/>
        <v>#N/A</v>
      </c>
      <c r="CC942" t="e">
        <f t="shared" si="1020"/>
        <v>#N/A</v>
      </c>
      <c r="CD942" t="e">
        <f t="shared" si="1021"/>
        <v>#N/A</v>
      </c>
      <c r="CE942" t="e">
        <f t="shared" si="1022"/>
        <v>#N/A</v>
      </c>
      <c r="CF942" t="e">
        <f t="shared" si="1023"/>
        <v>#N/A</v>
      </c>
      <c r="CG942" t="e">
        <f t="shared" si="1024"/>
        <v>#N/A</v>
      </c>
      <c r="CH942" t="e">
        <f t="shared" si="1025"/>
        <v>#N/A</v>
      </c>
      <c r="CI942" t="e">
        <f t="shared" si="1026"/>
        <v>#N/A</v>
      </c>
      <c r="CJ942" t="e">
        <f t="shared" si="1027"/>
        <v>#N/A</v>
      </c>
      <c r="CK942" t="e">
        <f t="shared" si="1028"/>
        <v>#N/A</v>
      </c>
      <c r="CL942" t="e">
        <f t="shared" si="1029"/>
        <v>#N/A</v>
      </c>
      <c r="CM942" t="e">
        <f t="shared" si="1030"/>
        <v>#N/A</v>
      </c>
      <c r="CN942" t="e">
        <f t="shared" si="1031"/>
        <v>#N/A</v>
      </c>
      <c r="CO942" t="e">
        <f t="shared" si="1032"/>
        <v>#N/A</v>
      </c>
      <c r="CP942" t="e">
        <f t="shared" si="1033"/>
        <v>#N/A</v>
      </c>
      <c r="CQ942" t="e">
        <f t="shared" si="1034"/>
        <v>#N/A</v>
      </c>
      <c r="CR942" t="e">
        <f t="shared" si="1035"/>
        <v>#N/A</v>
      </c>
      <c r="CS942" t="e">
        <f t="shared" si="1036"/>
        <v>#N/A</v>
      </c>
      <c r="CT942" t="e">
        <f t="shared" si="1037"/>
        <v>#N/A</v>
      </c>
      <c r="CU942" t="e">
        <f t="shared" si="1038"/>
        <v>#N/A</v>
      </c>
      <c r="CV942" t="e">
        <f t="shared" si="1039"/>
        <v>#N/A</v>
      </c>
      <c r="CW942" t="e">
        <f t="shared" si="1040"/>
        <v>#N/A</v>
      </c>
      <c r="CX942" t="e">
        <f t="shared" si="1041"/>
        <v>#N/A</v>
      </c>
      <c r="CY942" t="e">
        <f t="shared" si="1042"/>
        <v>#N/A</v>
      </c>
      <c r="CZ942" t="e">
        <f t="shared" si="1043"/>
        <v>#N/A</v>
      </c>
      <c r="DA942" t="e">
        <f t="shared" si="1044"/>
        <v>#N/A</v>
      </c>
      <c r="DB942" t="e">
        <f t="shared" si="1045"/>
        <v>#N/A</v>
      </c>
      <c r="DC942" t="e">
        <f t="shared" si="1046"/>
        <v>#N/A</v>
      </c>
      <c r="DD942" t="e">
        <f t="shared" si="1047"/>
        <v>#N/A</v>
      </c>
      <c r="DE942" t="e">
        <f t="shared" si="1048"/>
        <v>#N/A</v>
      </c>
      <c r="DF942" t="e">
        <f t="shared" si="1049"/>
        <v>#N/A</v>
      </c>
    </row>
    <row r="943" spans="1:110" x14ac:dyDescent="0.25">
      <c r="A943" s="4">
        <f>raw!$A944:$A944</f>
        <v>0</v>
      </c>
      <c r="B943" s="6">
        <f>raw!$B944:$B944</f>
        <v>0</v>
      </c>
      <c r="D943" t="e">
        <f>IF(score!$C943=".",".",IF(score!$C943=0,"1",IF(score!$C943=25,"0",IF(score!$C943=50,"0",IF(score!$C943=75,"0",IF(score!$C943=100,"0"))))))</f>
        <v>#N/A</v>
      </c>
      <c r="E943" t="e">
        <f>IF(score!$C943=".",".",IF(score!$C943=0,"0",IF(score!$C943=25,"1",IF(score!$C943=50,"0",IF(score!$C943=75,"0",IF(score!$C943=100,"0"))))))</f>
        <v>#N/A</v>
      </c>
      <c r="F943" t="e">
        <f>IF(score!$C943=".",".",IF(score!$C943=0,"0",IF(score!$C943=25,"0",IF(score!$C943=50,"1",IF(score!$C943=75,"0",IF(score!$C943=100,"0"))))))</f>
        <v>#N/A</v>
      </c>
      <c r="G943" t="e">
        <f>IF(score!$C943=".",".",IF(score!$C943=0,"0",IF(score!$C943=25,"0",IF(score!$C943=50,"0",IF(score!$C943=75,"1",IF(score!$C943=100,"0"))))))</f>
        <v>#N/A</v>
      </c>
      <c r="H943" t="e">
        <f>IF(score!$D943=".",".",IF(score!$D943=0,"1",IF(score!$D943=50,"0",IF(score!$D943=100,"0"))))</f>
        <v>#N/A</v>
      </c>
      <c r="I943" t="e">
        <f>IF(score!$D943=".",".",IF(score!$D943=0,"0",IF(score!$D943=50,"1",IF(score!$D943=100,"0"))))</f>
        <v>#N/A</v>
      </c>
      <c r="J943" t="e">
        <f>IF(score!$E943=".",".",IF(score!$E943=0,"1",IF(score!$E943=50,"0",IF(score!$E943=100,"0"))))</f>
        <v>#N/A</v>
      </c>
      <c r="K943" t="e">
        <f>IF(score!$E943=".",".",IF(score!$E943=0,"0",IF(score!$E943=50,"1",IF(score!$E943=100,"0"))))</f>
        <v>#N/A</v>
      </c>
      <c r="L943" t="e">
        <f>IF(score!$F943=".",".",IF(score!$F943=0,"1",IF(score!$F943=100,"0")))</f>
        <v>#N/A</v>
      </c>
      <c r="M943" t="e">
        <f>IF(score!$G943=".",".",IF(score!$G943=0,"1",IF(score!$G943=100,"0")))</f>
        <v>#N/A</v>
      </c>
      <c r="N943" t="e">
        <f>IF(score!$H943=".",".",IF(score!$H943=0,"1",IF(score!$H943=100,"0")))</f>
        <v>#N/A</v>
      </c>
      <c r="O943" t="e">
        <f>IF(score!$I943=".",".",IF(score!$I943=0,"1",IF(score!$I943=50,"0",IF(score!$I943=100,"0"))))</f>
        <v>#N/A</v>
      </c>
      <c r="P943" t="e">
        <f>IF(score!$J943=".",".",IF(score!$J943=0,"1",IF(score!$J943=25,"0",IF(score!$J943=50,"0",IF(score!$J943=75,"0",IF(score!$J943=100,"0"))))))</f>
        <v>#N/A</v>
      </c>
      <c r="Q943" t="e">
        <f>IF(score!$J943=".",".",IF(score!$J943=0,"0",IF(score!$J943=25,"1",IF(score!$J943=50,"0",IF(score!$J943=75,"0",IF(score!$J943=100,"0"))))))</f>
        <v>#N/A</v>
      </c>
      <c r="R943" t="e">
        <f>IF(score!$J943=".",".",IF(score!$J943=0,"0",IF(score!$J943=25,"0",IF(score!$J943=50,"1",IF(score!$J943=75,"0",IF(score!$J943=100,"0"))))))</f>
        <v>#N/A</v>
      </c>
      <c r="S943" t="e">
        <f>IF(score!$J943=".",".",IF(score!$J943=0,"0",IF(score!$J943=25,"0",IF(score!$J943=50,"0",IF(score!$J943=75,"1",IF(score!$J943=100,"0"))))))</f>
        <v>#N/A</v>
      </c>
      <c r="T943" t="e">
        <f>IF(score!$K943=".",".",IF(score!$K943=0,"1",IF(score!$K943=20,"0",IF(score!$K943=40,"0",IF(score!$K943=60,"0",IF(score!$K943=80,"0",IF(score!$K943=100,"0")))))))</f>
        <v>#N/A</v>
      </c>
      <c r="U943" t="e">
        <f>IF(score!$K943=".",".",IF(score!$K943=0,"0",IF(score!$K943=20,"1",IF(score!$K943=40,"0",IF(score!$K943=60,"0",IF(score!$K943=80,"0",IF(score!$K943=100,"0")))))))</f>
        <v>#N/A</v>
      </c>
      <c r="V943" t="e">
        <f>IF(score!$K943=".",".",IF(score!$K943=0,"0",IF(score!$K943=20,"0",IF(score!$K943=40,"1",IF(score!$K943=60,"0",IF(score!$K943=80,"0",IF(score!$K943=100,"0")))))))</f>
        <v>#N/A</v>
      </c>
      <c r="W943" t="e">
        <f>IF(score!$K943=".",".",IF(score!$K943=0,"0",IF(score!$K943=20,"0",IF(score!$K943=40,"0",IF(score!$K943=60,"1",IF(score!$K943=80,"0",IF(score!$K943=100,"0")))))))</f>
        <v>#N/A</v>
      </c>
      <c r="X943" t="e">
        <f>IF(score!$K943=".",".",IF(score!$K943=0,"0",IF(score!$K943=20,"0",IF(score!$K943=40,"0",IF(score!$K943=60,"0",IF(score!$K943=80,"1",IF(score!$K943=100,"0")))))))</f>
        <v>#N/A</v>
      </c>
      <c r="Y943" t="e">
        <f>IF(score!$L943=".",".",IF(score!$L943=0,"1",IF(score!$L943=20,"0",IF(score!$L943=40,"0",IF(score!$L943=60,"0",IF(score!$L943=80,"0",IF(score!$L943=100,"0")))))))</f>
        <v>#N/A</v>
      </c>
      <c r="Z943" t="e">
        <f>IF(score!$L943=".",".",IF(score!$L943=0,"0",IF(score!$L943=20,"1",IF(score!$L943=40,"0",IF(score!$L943=60,"0",IF(score!$L943=80,"0",IF(score!$L943=100,"0")))))))</f>
        <v>#N/A</v>
      </c>
      <c r="AA943" t="e">
        <f>IF(score!$L943=".",".",IF(score!$L943=0,"0",IF(score!$L943=20,"0",IF(score!$L943=40,"1",IF(score!$L943=60,"0",IF(score!$L943=80,"0",IF(score!$L943=100,"0")))))))</f>
        <v>#N/A</v>
      </c>
      <c r="AB943" t="e">
        <f>IF(score!$L943=".",".",IF(score!$L943=0,"0",IF(score!$L943=20,"0",IF(score!$L943=40,"0",IF(score!$L943=60,"1",IF(score!$L943=80,"0",IF(score!$L943=100,"0")))))))</f>
        <v>#N/A</v>
      </c>
      <c r="AC943" t="e">
        <f>IF(score!$L943=".",".",IF(score!$L943=0,"0",IF(score!$L943=20,"0",IF(score!$L943=40,"0",IF(score!$L943=60,"0",IF(score!$L943=80,"1",IF(score!L943=100,"0")))))))</f>
        <v>#N/A</v>
      </c>
      <c r="AD943" t="e">
        <f>IF(score!$M943=".",".",IF(score!$M943=0,"1",IF(score!$M943=20,"0",IF(score!$M943=40,"0",IF(score!$M943=60,"0",IF(score!$M943=80,"0",IF(score!$M943=100,"0")))))))</f>
        <v>#N/A</v>
      </c>
      <c r="AE943" t="e">
        <f>IF(score!$M943=".",".",IF(score!$M943=0,"0",IF(score!$M943=20,"1",IF(score!$M943=40,"0",IF(score!$M943=60,"0",IF(score!$M943=80,"0",IF(score!$M943=100,"0")))))))</f>
        <v>#N/A</v>
      </c>
      <c r="AF943" t="e">
        <f>IF(score!$M943=".",".",IF(score!$M943=0,"0",IF(score!$M943=20,"0",IF(score!$M943=40,"1",IF(score!$M943=60,"0",IF(score!$M943=80,"0",IF(score!$M943=100,"0")))))))</f>
        <v>#N/A</v>
      </c>
      <c r="AG943" t="e">
        <f>IF(score!$M943=".",".",IF(score!$M943=0,"0",IF(score!$M943=20,"0",IF(score!$M943=40,"0",IF(score!$M943=60,"1",IF(score!$M943=80,"0",IF(score!$M943=100,"0")))))))</f>
        <v>#N/A</v>
      </c>
      <c r="AH943" t="e">
        <f>IF(score!$M943=".",".",IF(score!$M943=0,"0",IF(score!$M943=20,"0",IF(score!$M943=40,"0",IF(score!$M943=60,"0",IF(score!$M943=80,"1",IF(score!$M943=100,"0")))))))</f>
        <v>#N/A</v>
      </c>
      <c r="AI943" t="e">
        <f>IF(score!$N943=".",".",IF(score!$N943=0,"1",IF(score!$N943=25,"0",IF(score!$N943=50,"0",IF(score!$N943=75,"0",IF(score!$N943=100,"0"))))))</f>
        <v>#N/A</v>
      </c>
      <c r="AJ943" t="e">
        <f>IF(score!$N943=".",".",IF(score!$N943=0,"0",IF(score!$N943=25,"1",IF(score!$N943=50,"0",IF(score!$N943=75,"0",IF(score!$N943=100,"0"))))))</f>
        <v>#N/A</v>
      </c>
      <c r="AK943" t="e">
        <f>IF(score!$N943=".",".",IF(score!$N943=0,"0",IF(score!$N943=25,"0",IF(score!$N943=50,"1",IF(score!$N943=75,"0",IF(score!$N943=100,"0"))))))</f>
        <v>#N/A</v>
      </c>
      <c r="AL943" t="e">
        <f>IF(score!$N943=".",".",IF(score!$N943=0,"0",IF(score!$N943=25,"0",IF(score!$N943=50,"0",IF(score!$N943=75,"1",IF(score!$N943=100,"0"))))))</f>
        <v>#N/A</v>
      </c>
      <c r="AN943" t="e">
        <f t="shared" si="980"/>
        <v>#N/A</v>
      </c>
      <c r="AO943" t="e">
        <f t="shared" si="981"/>
        <v>#N/A</v>
      </c>
      <c r="AP943" t="e">
        <f t="shared" si="982"/>
        <v>#N/A</v>
      </c>
      <c r="AQ943" t="e">
        <f t="shared" si="983"/>
        <v>#N/A</v>
      </c>
      <c r="AR943" t="e">
        <f t="shared" si="984"/>
        <v>#N/A</v>
      </c>
      <c r="AS943" t="e">
        <f t="shared" si="985"/>
        <v>#N/A</v>
      </c>
      <c r="AT943" t="e">
        <f t="shared" si="986"/>
        <v>#N/A</v>
      </c>
      <c r="AU943" t="e">
        <f t="shared" si="987"/>
        <v>#N/A</v>
      </c>
      <c r="AV943" t="e">
        <f t="shared" si="988"/>
        <v>#N/A</v>
      </c>
      <c r="AW943" t="e">
        <f t="shared" si="989"/>
        <v>#N/A</v>
      </c>
      <c r="AX943" t="e">
        <f t="shared" si="990"/>
        <v>#N/A</v>
      </c>
      <c r="AY943" t="e">
        <f t="shared" si="991"/>
        <v>#N/A</v>
      </c>
      <c r="AZ943" t="e">
        <f t="shared" si="992"/>
        <v>#N/A</v>
      </c>
      <c r="BA943" t="e">
        <f t="shared" si="993"/>
        <v>#N/A</v>
      </c>
      <c r="BB943" t="e">
        <f t="shared" si="994"/>
        <v>#N/A</v>
      </c>
      <c r="BC943" t="e">
        <f t="shared" si="995"/>
        <v>#N/A</v>
      </c>
      <c r="BD943" t="e">
        <f t="shared" si="996"/>
        <v>#N/A</v>
      </c>
      <c r="BE943" t="e">
        <f t="shared" si="997"/>
        <v>#N/A</v>
      </c>
      <c r="BF943" t="e">
        <f t="shared" si="998"/>
        <v>#N/A</v>
      </c>
      <c r="BG943" t="e">
        <f t="shared" si="999"/>
        <v>#N/A</v>
      </c>
      <c r="BH943" t="e">
        <f t="shared" si="1000"/>
        <v>#N/A</v>
      </c>
      <c r="BI943" t="e">
        <f t="shared" si="1001"/>
        <v>#N/A</v>
      </c>
      <c r="BJ943" t="e">
        <f t="shared" si="1002"/>
        <v>#N/A</v>
      </c>
      <c r="BK943" t="e">
        <f t="shared" si="1003"/>
        <v>#N/A</v>
      </c>
      <c r="BL943" t="e">
        <f t="shared" si="1004"/>
        <v>#N/A</v>
      </c>
      <c r="BM943" t="e">
        <f t="shared" si="1005"/>
        <v>#N/A</v>
      </c>
      <c r="BN943" t="e">
        <f t="shared" si="1006"/>
        <v>#N/A</v>
      </c>
      <c r="BO943" t="e">
        <f t="shared" si="1007"/>
        <v>#N/A</v>
      </c>
      <c r="BP943" t="e">
        <f t="shared" si="1008"/>
        <v>#N/A</v>
      </c>
      <c r="BQ943" t="e">
        <f t="shared" si="1009"/>
        <v>#N/A</v>
      </c>
      <c r="BR943" t="e">
        <f t="shared" si="1010"/>
        <v>#N/A</v>
      </c>
      <c r="BS943" t="e">
        <f t="shared" si="1011"/>
        <v>#N/A</v>
      </c>
      <c r="BT943" t="e">
        <f t="shared" si="1012"/>
        <v>#N/A</v>
      </c>
      <c r="BU943" t="e">
        <f t="shared" si="1013"/>
        <v>#N/A</v>
      </c>
      <c r="BV943" t="e">
        <f t="shared" si="1014"/>
        <v>#N/A</v>
      </c>
      <c r="BX943" t="e">
        <f t="shared" si="1015"/>
        <v>#N/A</v>
      </c>
      <c r="BY943" t="e">
        <f t="shared" si="1016"/>
        <v>#N/A</v>
      </c>
      <c r="BZ943" t="e">
        <f t="shared" si="1017"/>
        <v>#N/A</v>
      </c>
      <c r="CA943" t="e">
        <f t="shared" si="1018"/>
        <v>#N/A</v>
      </c>
      <c r="CB943" t="e">
        <f t="shared" si="1019"/>
        <v>#N/A</v>
      </c>
      <c r="CC943" t="e">
        <f t="shared" si="1020"/>
        <v>#N/A</v>
      </c>
      <c r="CD943" t="e">
        <f t="shared" si="1021"/>
        <v>#N/A</v>
      </c>
      <c r="CE943" t="e">
        <f t="shared" si="1022"/>
        <v>#N/A</v>
      </c>
      <c r="CF943" t="e">
        <f t="shared" si="1023"/>
        <v>#N/A</v>
      </c>
      <c r="CG943" t="e">
        <f t="shared" si="1024"/>
        <v>#N/A</v>
      </c>
      <c r="CH943" t="e">
        <f t="shared" si="1025"/>
        <v>#N/A</v>
      </c>
      <c r="CI943" t="e">
        <f t="shared" si="1026"/>
        <v>#N/A</v>
      </c>
      <c r="CJ943" t="e">
        <f t="shared" si="1027"/>
        <v>#N/A</v>
      </c>
      <c r="CK943" t="e">
        <f t="shared" si="1028"/>
        <v>#N/A</v>
      </c>
      <c r="CL943" t="e">
        <f t="shared" si="1029"/>
        <v>#N/A</v>
      </c>
      <c r="CM943" t="e">
        <f t="shared" si="1030"/>
        <v>#N/A</v>
      </c>
      <c r="CN943" t="e">
        <f t="shared" si="1031"/>
        <v>#N/A</v>
      </c>
      <c r="CO943" t="e">
        <f t="shared" si="1032"/>
        <v>#N/A</v>
      </c>
      <c r="CP943" t="e">
        <f t="shared" si="1033"/>
        <v>#N/A</v>
      </c>
      <c r="CQ943" t="e">
        <f t="shared" si="1034"/>
        <v>#N/A</v>
      </c>
      <c r="CR943" t="e">
        <f t="shared" si="1035"/>
        <v>#N/A</v>
      </c>
      <c r="CS943" t="e">
        <f t="shared" si="1036"/>
        <v>#N/A</v>
      </c>
      <c r="CT943" t="e">
        <f t="shared" si="1037"/>
        <v>#N/A</v>
      </c>
      <c r="CU943" t="e">
        <f t="shared" si="1038"/>
        <v>#N/A</v>
      </c>
      <c r="CV943" t="e">
        <f t="shared" si="1039"/>
        <v>#N/A</v>
      </c>
      <c r="CW943" t="e">
        <f t="shared" si="1040"/>
        <v>#N/A</v>
      </c>
      <c r="CX943" t="e">
        <f t="shared" si="1041"/>
        <v>#N/A</v>
      </c>
      <c r="CY943" t="e">
        <f t="shared" si="1042"/>
        <v>#N/A</v>
      </c>
      <c r="CZ943" t="e">
        <f t="shared" si="1043"/>
        <v>#N/A</v>
      </c>
      <c r="DA943" t="e">
        <f t="shared" si="1044"/>
        <v>#N/A</v>
      </c>
      <c r="DB943" t="e">
        <f t="shared" si="1045"/>
        <v>#N/A</v>
      </c>
      <c r="DC943" t="e">
        <f t="shared" si="1046"/>
        <v>#N/A</v>
      </c>
      <c r="DD943" t="e">
        <f t="shared" si="1047"/>
        <v>#N/A</v>
      </c>
      <c r="DE943" t="e">
        <f t="shared" si="1048"/>
        <v>#N/A</v>
      </c>
      <c r="DF943" t="e">
        <f t="shared" si="1049"/>
        <v>#N/A</v>
      </c>
    </row>
    <row r="944" spans="1:110" x14ac:dyDescent="0.25">
      <c r="A944" s="4">
        <f>raw!$A945:$A945</f>
        <v>0</v>
      </c>
      <c r="B944" s="6">
        <f>raw!$B945:$B945</f>
        <v>0</v>
      </c>
      <c r="D944" t="e">
        <f>IF(score!$C944=".",".",IF(score!$C944=0,"1",IF(score!$C944=25,"0",IF(score!$C944=50,"0",IF(score!$C944=75,"0",IF(score!$C944=100,"0"))))))</f>
        <v>#N/A</v>
      </c>
      <c r="E944" t="e">
        <f>IF(score!$C944=".",".",IF(score!$C944=0,"0",IF(score!$C944=25,"1",IF(score!$C944=50,"0",IF(score!$C944=75,"0",IF(score!$C944=100,"0"))))))</f>
        <v>#N/A</v>
      </c>
      <c r="F944" t="e">
        <f>IF(score!$C944=".",".",IF(score!$C944=0,"0",IF(score!$C944=25,"0",IF(score!$C944=50,"1",IF(score!$C944=75,"0",IF(score!$C944=100,"0"))))))</f>
        <v>#N/A</v>
      </c>
      <c r="G944" t="e">
        <f>IF(score!$C944=".",".",IF(score!$C944=0,"0",IF(score!$C944=25,"0",IF(score!$C944=50,"0",IF(score!$C944=75,"1",IF(score!$C944=100,"0"))))))</f>
        <v>#N/A</v>
      </c>
      <c r="H944" t="e">
        <f>IF(score!$D944=".",".",IF(score!$D944=0,"1",IF(score!$D944=50,"0",IF(score!$D944=100,"0"))))</f>
        <v>#N/A</v>
      </c>
      <c r="I944" t="e">
        <f>IF(score!$D944=".",".",IF(score!$D944=0,"0",IF(score!$D944=50,"1",IF(score!$D944=100,"0"))))</f>
        <v>#N/A</v>
      </c>
      <c r="J944" t="e">
        <f>IF(score!$E944=".",".",IF(score!$E944=0,"1",IF(score!$E944=50,"0",IF(score!$E944=100,"0"))))</f>
        <v>#N/A</v>
      </c>
      <c r="K944" t="e">
        <f>IF(score!$E944=".",".",IF(score!$E944=0,"0",IF(score!$E944=50,"1",IF(score!$E944=100,"0"))))</f>
        <v>#N/A</v>
      </c>
      <c r="L944" t="e">
        <f>IF(score!$F944=".",".",IF(score!$F944=0,"1",IF(score!$F944=100,"0")))</f>
        <v>#N/A</v>
      </c>
      <c r="M944" t="e">
        <f>IF(score!$G944=".",".",IF(score!$G944=0,"1",IF(score!$G944=100,"0")))</f>
        <v>#N/A</v>
      </c>
      <c r="N944" t="e">
        <f>IF(score!$H944=".",".",IF(score!$H944=0,"1",IF(score!$H944=100,"0")))</f>
        <v>#N/A</v>
      </c>
      <c r="O944" t="e">
        <f>IF(score!$I944=".",".",IF(score!$I944=0,"1",IF(score!$I944=50,"0",IF(score!$I944=100,"0"))))</f>
        <v>#N/A</v>
      </c>
      <c r="P944" t="e">
        <f>IF(score!$J944=".",".",IF(score!$J944=0,"1",IF(score!$J944=25,"0",IF(score!$J944=50,"0",IF(score!$J944=75,"0",IF(score!$J944=100,"0"))))))</f>
        <v>#N/A</v>
      </c>
      <c r="Q944" t="e">
        <f>IF(score!$J944=".",".",IF(score!$J944=0,"0",IF(score!$J944=25,"1",IF(score!$J944=50,"0",IF(score!$J944=75,"0",IF(score!$J944=100,"0"))))))</f>
        <v>#N/A</v>
      </c>
      <c r="R944" t="e">
        <f>IF(score!$J944=".",".",IF(score!$J944=0,"0",IF(score!$J944=25,"0",IF(score!$J944=50,"1",IF(score!$J944=75,"0",IF(score!$J944=100,"0"))))))</f>
        <v>#N/A</v>
      </c>
      <c r="S944" t="e">
        <f>IF(score!$J944=".",".",IF(score!$J944=0,"0",IF(score!$J944=25,"0",IF(score!$J944=50,"0",IF(score!$J944=75,"1",IF(score!$J944=100,"0"))))))</f>
        <v>#N/A</v>
      </c>
      <c r="T944" t="e">
        <f>IF(score!$K944=".",".",IF(score!$K944=0,"1",IF(score!$K944=20,"0",IF(score!$K944=40,"0",IF(score!$K944=60,"0",IF(score!$K944=80,"0",IF(score!$K944=100,"0")))))))</f>
        <v>#N/A</v>
      </c>
      <c r="U944" t="e">
        <f>IF(score!$K944=".",".",IF(score!$K944=0,"0",IF(score!$K944=20,"1",IF(score!$K944=40,"0",IF(score!$K944=60,"0",IF(score!$K944=80,"0",IF(score!$K944=100,"0")))))))</f>
        <v>#N/A</v>
      </c>
      <c r="V944" t="e">
        <f>IF(score!$K944=".",".",IF(score!$K944=0,"0",IF(score!$K944=20,"0",IF(score!$K944=40,"1",IF(score!$K944=60,"0",IF(score!$K944=80,"0",IF(score!$K944=100,"0")))))))</f>
        <v>#N/A</v>
      </c>
      <c r="W944" t="e">
        <f>IF(score!$K944=".",".",IF(score!$K944=0,"0",IF(score!$K944=20,"0",IF(score!$K944=40,"0",IF(score!$K944=60,"1",IF(score!$K944=80,"0",IF(score!$K944=100,"0")))))))</f>
        <v>#N/A</v>
      </c>
      <c r="X944" t="e">
        <f>IF(score!$K944=".",".",IF(score!$K944=0,"0",IF(score!$K944=20,"0",IF(score!$K944=40,"0",IF(score!$K944=60,"0",IF(score!$K944=80,"1",IF(score!$K944=100,"0")))))))</f>
        <v>#N/A</v>
      </c>
      <c r="Y944" t="e">
        <f>IF(score!$L944=".",".",IF(score!$L944=0,"1",IF(score!$L944=20,"0",IF(score!$L944=40,"0",IF(score!$L944=60,"0",IF(score!$L944=80,"0",IF(score!$L944=100,"0")))))))</f>
        <v>#N/A</v>
      </c>
      <c r="Z944" t="e">
        <f>IF(score!$L944=".",".",IF(score!$L944=0,"0",IF(score!$L944=20,"1",IF(score!$L944=40,"0",IF(score!$L944=60,"0",IF(score!$L944=80,"0",IF(score!$L944=100,"0")))))))</f>
        <v>#N/A</v>
      </c>
      <c r="AA944" t="e">
        <f>IF(score!$L944=".",".",IF(score!$L944=0,"0",IF(score!$L944=20,"0",IF(score!$L944=40,"1",IF(score!$L944=60,"0",IF(score!$L944=80,"0",IF(score!$L944=100,"0")))))))</f>
        <v>#N/A</v>
      </c>
      <c r="AB944" t="e">
        <f>IF(score!$L944=".",".",IF(score!$L944=0,"0",IF(score!$L944=20,"0",IF(score!$L944=40,"0",IF(score!$L944=60,"1",IF(score!$L944=80,"0",IF(score!$L944=100,"0")))))))</f>
        <v>#N/A</v>
      </c>
      <c r="AC944" t="e">
        <f>IF(score!$L944=".",".",IF(score!$L944=0,"0",IF(score!$L944=20,"0",IF(score!$L944=40,"0",IF(score!$L944=60,"0",IF(score!$L944=80,"1",IF(score!L944=100,"0")))))))</f>
        <v>#N/A</v>
      </c>
      <c r="AD944" t="e">
        <f>IF(score!$M944=".",".",IF(score!$M944=0,"1",IF(score!$M944=20,"0",IF(score!$M944=40,"0",IF(score!$M944=60,"0",IF(score!$M944=80,"0",IF(score!$M944=100,"0")))))))</f>
        <v>#N/A</v>
      </c>
      <c r="AE944" t="e">
        <f>IF(score!$M944=".",".",IF(score!$M944=0,"0",IF(score!$M944=20,"1",IF(score!$M944=40,"0",IF(score!$M944=60,"0",IF(score!$M944=80,"0",IF(score!$M944=100,"0")))))))</f>
        <v>#N/A</v>
      </c>
      <c r="AF944" t="e">
        <f>IF(score!$M944=".",".",IF(score!$M944=0,"0",IF(score!$M944=20,"0",IF(score!$M944=40,"1",IF(score!$M944=60,"0",IF(score!$M944=80,"0",IF(score!$M944=100,"0")))))))</f>
        <v>#N/A</v>
      </c>
      <c r="AG944" t="e">
        <f>IF(score!$M944=".",".",IF(score!$M944=0,"0",IF(score!$M944=20,"0",IF(score!$M944=40,"0",IF(score!$M944=60,"1",IF(score!$M944=80,"0",IF(score!$M944=100,"0")))))))</f>
        <v>#N/A</v>
      </c>
      <c r="AH944" t="e">
        <f>IF(score!$M944=".",".",IF(score!$M944=0,"0",IF(score!$M944=20,"0",IF(score!$M944=40,"0",IF(score!$M944=60,"0",IF(score!$M944=80,"1",IF(score!$M944=100,"0")))))))</f>
        <v>#N/A</v>
      </c>
      <c r="AI944" t="e">
        <f>IF(score!$N944=".",".",IF(score!$N944=0,"1",IF(score!$N944=25,"0",IF(score!$N944=50,"0",IF(score!$N944=75,"0",IF(score!$N944=100,"0"))))))</f>
        <v>#N/A</v>
      </c>
      <c r="AJ944" t="e">
        <f>IF(score!$N944=".",".",IF(score!$N944=0,"0",IF(score!$N944=25,"1",IF(score!$N944=50,"0",IF(score!$N944=75,"0",IF(score!$N944=100,"0"))))))</f>
        <v>#N/A</v>
      </c>
      <c r="AK944" t="e">
        <f>IF(score!$N944=".",".",IF(score!$N944=0,"0",IF(score!$N944=25,"0",IF(score!$N944=50,"1",IF(score!$N944=75,"0",IF(score!$N944=100,"0"))))))</f>
        <v>#N/A</v>
      </c>
      <c r="AL944" t="e">
        <f>IF(score!$N944=".",".",IF(score!$N944=0,"0",IF(score!$N944=25,"0",IF(score!$N944=50,"0",IF(score!$N944=75,"1",IF(score!$N944=100,"0"))))))</f>
        <v>#N/A</v>
      </c>
      <c r="AN944" t="e">
        <f t="shared" si="980"/>
        <v>#N/A</v>
      </c>
      <c r="AO944" t="e">
        <f t="shared" si="981"/>
        <v>#N/A</v>
      </c>
      <c r="AP944" t="e">
        <f t="shared" si="982"/>
        <v>#N/A</v>
      </c>
      <c r="AQ944" t="e">
        <f t="shared" si="983"/>
        <v>#N/A</v>
      </c>
      <c r="AR944" t="e">
        <f t="shared" si="984"/>
        <v>#N/A</v>
      </c>
      <c r="AS944" t="e">
        <f t="shared" si="985"/>
        <v>#N/A</v>
      </c>
      <c r="AT944" t="e">
        <f t="shared" si="986"/>
        <v>#N/A</v>
      </c>
      <c r="AU944" t="e">
        <f t="shared" si="987"/>
        <v>#N/A</v>
      </c>
      <c r="AV944" t="e">
        <f t="shared" si="988"/>
        <v>#N/A</v>
      </c>
      <c r="AW944" t="e">
        <f t="shared" si="989"/>
        <v>#N/A</v>
      </c>
      <c r="AX944" t="e">
        <f t="shared" si="990"/>
        <v>#N/A</v>
      </c>
      <c r="AY944" t="e">
        <f t="shared" si="991"/>
        <v>#N/A</v>
      </c>
      <c r="AZ944" t="e">
        <f t="shared" si="992"/>
        <v>#N/A</v>
      </c>
      <c r="BA944" t="e">
        <f t="shared" si="993"/>
        <v>#N/A</v>
      </c>
      <c r="BB944" t="e">
        <f t="shared" si="994"/>
        <v>#N/A</v>
      </c>
      <c r="BC944" t="e">
        <f t="shared" si="995"/>
        <v>#N/A</v>
      </c>
      <c r="BD944" t="e">
        <f t="shared" si="996"/>
        <v>#N/A</v>
      </c>
      <c r="BE944" t="e">
        <f t="shared" si="997"/>
        <v>#N/A</v>
      </c>
      <c r="BF944" t="e">
        <f t="shared" si="998"/>
        <v>#N/A</v>
      </c>
      <c r="BG944" t="e">
        <f t="shared" si="999"/>
        <v>#N/A</v>
      </c>
      <c r="BH944" t="e">
        <f t="shared" si="1000"/>
        <v>#N/A</v>
      </c>
      <c r="BI944" t="e">
        <f t="shared" si="1001"/>
        <v>#N/A</v>
      </c>
      <c r="BJ944" t="e">
        <f t="shared" si="1002"/>
        <v>#N/A</v>
      </c>
      <c r="BK944" t="e">
        <f t="shared" si="1003"/>
        <v>#N/A</v>
      </c>
      <c r="BL944" t="e">
        <f t="shared" si="1004"/>
        <v>#N/A</v>
      </c>
      <c r="BM944" t="e">
        <f t="shared" si="1005"/>
        <v>#N/A</v>
      </c>
      <c r="BN944" t="e">
        <f t="shared" si="1006"/>
        <v>#N/A</v>
      </c>
      <c r="BO944" t="e">
        <f t="shared" si="1007"/>
        <v>#N/A</v>
      </c>
      <c r="BP944" t="e">
        <f t="shared" si="1008"/>
        <v>#N/A</v>
      </c>
      <c r="BQ944" t="e">
        <f t="shared" si="1009"/>
        <v>#N/A</v>
      </c>
      <c r="BR944" t="e">
        <f t="shared" si="1010"/>
        <v>#N/A</v>
      </c>
      <c r="BS944" t="e">
        <f t="shared" si="1011"/>
        <v>#N/A</v>
      </c>
      <c r="BT944" t="e">
        <f t="shared" si="1012"/>
        <v>#N/A</v>
      </c>
      <c r="BU944" t="e">
        <f t="shared" si="1013"/>
        <v>#N/A</v>
      </c>
      <c r="BV944" t="e">
        <f t="shared" si="1014"/>
        <v>#N/A</v>
      </c>
      <c r="BX944" t="e">
        <f t="shared" si="1015"/>
        <v>#N/A</v>
      </c>
      <c r="BY944" t="e">
        <f t="shared" si="1016"/>
        <v>#N/A</v>
      </c>
      <c r="BZ944" t="e">
        <f t="shared" si="1017"/>
        <v>#N/A</v>
      </c>
      <c r="CA944" t="e">
        <f t="shared" si="1018"/>
        <v>#N/A</v>
      </c>
      <c r="CB944" t="e">
        <f t="shared" si="1019"/>
        <v>#N/A</v>
      </c>
      <c r="CC944" t="e">
        <f t="shared" si="1020"/>
        <v>#N/A</v>
      </c>
      <c r="CD944" t="e">
        <f t="shared" si="1021"/>
        <v>#N/A</v>
      </c>
      <c r="CE944" t="e">
        <f t="shared" si="1022"/>
        <v>#N/A</v>
      </c>
      <c r="CF944" t="e">
        <f t="shared" si="1023"/>
        <v>#N/A</v>
      </c>
      <c r="CG944" t="e">
        <f t="shared" si="1024"/>
        <v>#N/A</v>
      </c>
      <c r="CH944" t="e">
        <f t="shared" si="1025"/>
        <v>#N/A</v>
      </c>
      <c r="CI944" t="e">
        <f t="shared" si="1026"/>
        <v>#N/A</v>
      </c>
      <c r="CJ944" t="e">
        <f t="shared" si="1027"/>
        <v>#N/A</v>
      </c>
      <c r="CK944" t="e">
        <f t="shared" si="1028"/>
        <v>#N/A</v>
      </c>
      <c r="CL944" t="e">
        <f t="shared" si="1029"/>
        <v>#N/A</v>
      </c>
      <c r="CM944" t="e">
        <f t="shared" si="1030"/>
        <v>#N/A</v>
      </c>
      <c r="CN944" t="e">
        <f t="shared" si="1031"/>
        <v>#N/A</v>
      </c>
      <c r="CO944" t="e">
        <f t="shared" si="1032"/>
        <v>#N/A</v>
      </c>
      <c r="CP944" t="e">
        <f t="shared" si="1033"/>
        <v>#N/A</v>
      </c>
      <c r="CQ944" t="e">
        <f t="shared" si="1034"/>
        <v>#N/A</v>
      </c>
      <c r="CR944" t="e">
        <f t="shared" si="1035"/>
        <v>#N/A</v>
      </c>
      <c r="CS944" t="e">
        <f t="shared" si="1036"/>
        <v>#N/A</v>
      </c>
      <c r="CT944" t="e">
        <f t="shared" si="1037"/>
        <v>#N/A</v>
      </c>
      <c r="CU944" t="e">
        <f t="shared" si="1038"/>
        <v>#N/A</v>
      </c>
      <c r="CV944" t="e">
        <f t="shared" si="1039"/>
        <v>#N/A</v>
      </c>
      <c r="CW944" t="e">
        <f t="shared" si="1040"/>
        <v>#N/A</v>
      </c>
      <c r="CX944" t="e">
        <f t="shared" si="1041"/>
        <v>#N/A</v>
      </c>
      <c r="CY944" t="e">
        <f t="shared" si="1042"/>
        <v>#N/A</v>
      </c>
      <c r="CZ944" t="e">
        <f t="shared" si="1043"/>
        <v>#N/A</v>
      </c>
      <c r="DA944" t="e">
        <f t="shared" si="1044"/>
        <v>#N/A</v>
      </c>
      <c r="DB944" t="e">
        <f t="shared" si="1045"/>
        <v>#N/A</v>
      </c>
      <c r="DC944" t="e">
        <f t="shared" si="1046"/>
        <v>#N/A</v>
      </c>
      <c r="DD944" t="e">
        <f t="shared" si="1047"/>
        <v>#N/A</v>
      </c>
      <c r="DE944" t="e">
        <f t="shared" si="1048"/>
        <v>#N/A</v>
      </c>
      <c r="DF944" t="e">
        <f t="shared" si="1049"/>
        <v>#N/A</v>
      </c>
    </row>
    <row r="945" spans="1:110" x14ac:dyDescent="0.25">
      <c r="A945" s="4">
        <f>raw!$A946:$A946</f>
        <v>0</v>
      </c>
      <c r="B945" s="6">
        <f>raw!$B946:$B946</f>
        <v>0</v>
      </c>
      <c r="D945" t="e">
        <f>IF(score!$C945=".",".",IF(score!$C945=0,"1",IF(score!$C945=25,"0",IF(score!$C945=50,"0",IF(score!$C945=75,"0",IF(score!$C945=100,"0"))))))</f>
        <v>#N/A</v>
      </c>
      <c r="E945" t="e">
        <f>IF(score!$C945=".",".",IF(score!$C945=0,"0",IF(score!$C945=25,"1",IF(score!$C945=50,"0",IF(score!$C945=75,"0",IF(score!$C945=100,"0"))))))</f>
        <v>#N/A</v>
      </c>
      <c r="F945" t="e">
        <f>IF(score!$C945=".",".",IF(score!$C945=0,"0",IF(score!$C945=25,"0",IF(score!$C945=50,"1",IF(score!$C945=75,"0",IF(score!$C945=100,"0"))))))</f>
        <v>#N/A</v>
      </c>
      <c r="G945" t="e">
        <f>IF(score!$C945=".",".",IF(score!$C945=0,"0",IF(score!$C945=25,"0",IF(score!$C945=50,"0",IF(score!$C945=75,"1",IF(score!$C945=100,"0"))))))</f>
        <v>#N/A</v>
      </c>
      <c r="H945" t="e">
        <f>IF(score!$D945=".",".",IF(score!$D945=0,"1",IF(score!$D945=50,"0",IF(score!$D945=100,"0"))))</f>
        <v>#N/A</v>
      </c>
      <c r="I945" t="e">
        <f>IF(score!$D945=".",".",IF(score!$D945=0,"0",IF(score!$D945=50,"1",IF(score!$D945=100,"0"))))</f>
        <v>#N/A</v>
      </c>
      <c r="J945" t="e">
        <f>IF(score!$E945=".",".",IF(score!$E945=0,"1",IF(score!$E945=50,"0",IF(score!$E945=100,"0"))))</f>
        <v>#N/A</v>
      </c>
      <c r="K945" t="e">
        <f>IF(score!$E945=".",".",IF(score!$E945=0,"0",IF(score!$E945=50,"1",IF(score!$E945=100,"0"))))</f>
        <v>#N/A</v>
      </c>
      <c r="L945" t="e">
        <f>IF(score!$F945=".",".",IF(score!$F945=0,"1",IF(score!$F945=100,"0")))</f>
        <v>#N/A</v>
      </c>
      <c r="M945" t="e">
        <f>IF(score!$G945=".",".",IF(score!$G945=0,"1",IF(score!$G945=100,"0")))</f>
        <v>#N/A</v>
      </c>
      <c r="N945" t="e">
        <f>IF(score!$H945=".",".",IF(score!$H945=0,"1",IF(score!$H945=100,"0")))</f>
        <v>#N/A</v>
      </c>
      <c r="O945" t="e">
        <f>IF(score!$I945=".",".",IF(score!$I945=0,"1",IF(score!$I945=50,"0",IF(score!$I945=100,"0"))))</f>
        <v>#N/A</v>
      </c>
      <c r="P945" t="e">
        <f>IF(score!$J945=".",".",IF(score!$J945=0,"1",IF(score!$J945=25,"0",IF(score!$J945=50,"0",IF(score!$J945=75,"0",IF(score!$J945=100,"0"))))))</f>
        <v>#N/A</v>
      </c>
      <c r="Q945" t="e">
        <f>IF(score!$J945=".",".",IF(score!$J945=0,"0",IF(score!$J945=25,"1",IF(score!$J945=50,"0",IF(score!$J945=75,"0",IF(score!$J945=100,"0"))))))</f>
        <v>#N/A</v>
      </c>
      <c r="R945" t="e">
        <f>IF(score!$J945=".",".",IF(score!$J945=0,"0",IF(score!$J945=25,"0",IF(score!$J945=50,"1",IF(score!$J945=75,"0",IF(score!$J945=100,"0"))))))</f>
        <v>#N/A</v>
      </c>
      <c r="S945" t="e">
        <f>IF(score!$J945=".",".",IF(score!$J945=0,"0",IF(score!$J945=25,"0",IF(score!$J945=50,"0",IF(score!$J945=75,"1",IF(score!$J945=100,"0"))))))</f>
        <v>#N/A</v>
      </c>
      <c r="T945" t="e">
        <f>IF(score!$K945=".",".",IF(score!$K945=0,"1",IF(score!$K945=20,"0",IF(score!$K945=40,"0",IF(score!$K945=60,"0",IF(score!$K945=80,"0",IF(score!$K945=100,"0")))))))</f>
        <v>#N/A</v>
      </c>
      <c r="U945" t="e">
        <f>IF(score!$K945=".",".",IF(score!$K945=0,"0",IF(score!$K945=20,"1",IF(score!$K945=40,"0",IF(score!$K945=60,"0",IF(score!$K945=80,"0",IF(score!$K945=100,"0")))))))</f>
        <v>#N/A</v>
      </c>
      <c r="V945" t="e">
        <f>IF(score!$K945=".",".",IF(score!$K945=0,"0",IF(score!$K945=20,"0",IF(score!$K945=40,"1",IF(score!$K945=60,"0",IF(score!$K945=80,"0",IF(score!$K945=100,"0")))))))</f>
        <v>#N/A</v>
      </c>
      <c r="W945" t="e">
        <f>IF(score!$K945=".",".",IF(score!$K945=0,"0",IF(score!$K945=20,"0",IF(score!$K945=40,"0",IF(score!$K945=60,"1",IF(score!$K945=80,"0",IF(score!$K945=100,"0")))))))</f>
        <v>#N/A</v>
      </c>
      <c r="X945" t="e">
        <f>IF(score!$K945=".",".",IF(score!$K945=0,"0",IF(score!$K945=20,"0",IF(score!$K945=40,"0",IF(score!$K945=60,"0",IF(score!$K945=80,"1",IF(score!$K945=100,"0")))))))</f>
        <v>#N/A</v>
      </c>
      <c r="Y945" t="e">
        <f>IF(score!$L945=".",".",IF(score!$L945=0,"1",IF(score!$L945=20,"0",IF(score!$L945=40,"0",IF(score!$L945=60,"0",IF(score!$L945=80,"0",IF(score!$L945=100,"0")))))))</f>
        <v>#N/A</v>
      </c>
      <c r="Z945" t="e">
        <f>IF(score!$L945=".",".",IF(score!$L945=0,"0",IF(score!$L945=20,"1",IF(score!$L945=40,"0",IF(score!$L945=60,"0",IF(score!$L945=80,"0",IF(score!$L945=100,"0")))))))</f>
        <v>#N/A</v>
      </c>
      <c r="AA945" t="e">
        <f>IF(score!$L945=".",".",IF(score!$L945=0,"0",IF(score!$L945=20,"0",IF(score!$L945=40,"1",IF(score!$L945=60,"0",IF(score!$L945=80,"0",IF(score!$L945=100,"0")))))))</f>
        <v>#N/A</v>
      </c>
      <c r="AB945" t="e">
        <f>IF(score!$L945=".",".",IF(score!$L945=0,"0",IF(score!$L945=20,"0",IF(score!$L945=40,"0",IF(score!$L945=60,"1",IF(score!$L945=80,"0",IF(score!$L945=100,"0")))))))</f>
        <v>#N/A</v>
      </c>
      <c r="AC945" t="e">
        <f>IF(score!$L945=".",".",IF(score!$L945=0,"0",IF(score!$L945=20,"0",IF(score!$L945=40,"0",IF(score!$L945=60,"0",IF(score!$L945=80,"1",IF(score!L945=100,"0")))))))</f>
        <v>#N/A</v>
      </c>
      <c r="AD945" t="e">
        <f>IF(score!$M945=".",".",IF(score!$M945=0,"1",IF(score!$M945=20,"0",IF(score!$M945=40,"0",IF(score!$M945=60,"0",IF(score!$M945=80,"0",IF(score!$M945=100,"0")))))))</f>
        <v>#N/A</v>
      </c>
      <c r="AE945" t="e">
        <f>IF(score!$M945=".",".",IF(score!$M945=0,"0",IF(score!$M945=20,"1",IF(score!$M945=40,"0",IF(score!$M945=60,"0",IF(score!$M945=80,"0",IF(score!$M945=100,"0")))))))</f>
        <v>#N/A</v>
      </c>
      <c r="AF945" t="e">
        <f>IF(score!$M945=".",".",IF(score!$M945=0,"0",IF(score!$M945=20,"0",IF(score!$M945=40,"1",IF(score!$M945=60,"0",IF(score!$M945=80,"0",IF(score!$M945=100,"0")))))))</f>
        <v>#N/A</v>
      </c>
      <c r="AG945" t="e">
        <f>IF(score!$M945=".",".",IF(score!$M945=0,"0",IF(score!$M945=20,"0",IF(score!$M945=40,"0",IF(score!$M945=60,"1",IF(score!$M945=80,"0",IF(score!$M945=100,"0")))))))</f>
        <v>#N/A</v>
      </c>
      <c r="AH945" t="e">
        <f>IF(score!$M945=".",".",IF(score!$M945=0,"0",IF(score!$M945=20,"0",IF(score!$M945=40,"0",IF(score!$M945=60,"0",IF(score!$M945=80,"1",IF(score!$M945=100,"0")))))))</f>
        <v>#N/A</v>
      </c>
      <c r="AI945" t="e">
        <f>IF(score!$N945=".",".",IF(score!$N945=0,"1",IF(score!$N945=25,"0",IF(score!$N945=50,"0",IF(score!$N945=75,"0",IF(score!$N945=100,"0"))))))</f>
        <v>#N/A</v>
      </c>
      <c r="AJ945" t="e">
        <f>IF(score!$N945=".",".",IF(score!$N945=0,"0",IF(score!$N945=25,"1",IF(score!$N945=50,"0",IF(score!$N945=75,"0",IF(score!$N945=100,"0"))))))</f>
        <v>#N/A</v>
      </c>
      <c r="AK945" t="e">
        <f>IF(score!$N945=".",".",IF(score!$N945=0,"0",IF(score!$N945=25,"0",IF(score!$N945=50,"1",IF(score!$N945=75,"0",IF(score!$N945=100,"0"))))))</f>
        <v>#N/A</v>
      </c>
      <c r="AL945" t="e">
        <f>IF(score!$N945=".",".",IF(score!$N945=0,"0",IF(score!$N945=25,"0",IF(score!$N945=50,"0",IF(score!$N945=75,"1",IF(score!$N945=100,"0"))))))</f>
        <v>#N/A</v>
      </c>
      <c r="AN945" t="e">
        <f t="shared" si="980"/>
        <v>#N/A</v>
      </c>
      <c r="AO945" t="e">
        <f t="shared" si="981"/>
        <v>#N/A</v>
      </c>
      <c r="AP945" t="e">
        <f t="shared" si="982"/>
        <v>#N/A</v>
      </c>
      <c r="AQ945" t="e">
        <f t="shared" si="983"/>
        <v>#N/A</v>
      </c>
      <c r="AR945" t="e">
        <f t="shared" si="984"/>
        <v>#N/A</v>
      </c>
      <c r="AS945" t="e">
        <f t="shared" si="985"/>
        <v>#N/A</v>
      </c>
      <c r="AT945" t="e">
        <f t="shared" si="986"/>
        <v>#N/A</v>
      </c>
      <c r="AU945" t="e">
        <f t="shared" si="987"/>
        <v>#N/A</v>
      </c>
      <c r="AV945" t="e">
        <f t="shared" si="988"/>
        <v>#N/A</v>
      </c>
      <c r="AW945" t="e">
        <f t="shared" si="989"/>
        <v>#N/A</v>
      </c>
      <c r="AX945" t="e">
        <f t="shared" si="990"/>
        <v>#N/A</v>
      </c>
      <c r="AY945" t="e">
        <f t="shared" si="991"/>
        <v>#N/A</v>
      </c>
      <c r="AZ945" t="e">
        <f t="shared" si="992"/>
        <v>#N/A</v>
      </c>
      <c r="BA945" t="e">
        <f t="shared" si="993"/>
        <v>#N/A</v>
      </c>
      <c r="BB945" t="e">
        <f t="shared" si="994"/>
        <v>#N/A</v>
      </c>
      <c r="BC945" t="e">
        <f t="shared" si="995"/>
        <v>#N/A</v>
      </c>
      <c r="BD945" t="e">
        <f t="shared" si="996"/>
        <v>#N/A</v>
      </c>
      <c r="BE945" t="e">
        <f t="shared" si="997"/>
        <v>#N/A</v>
      </c>
      <c r="BF945" t="e">
        <f t="shared" si="998"/>
        <v>#N/A</v>
      </c>
      <c r="BG945" t="e">
        <f t="shared" si="999"/>
        <v>#N/A</v>
      </c>
      <c r="BH945" t="e">
        <f t="shared" si="1000"/>
        <v>#N/A</v>
      </c>
      <c r="BI945" t="e">
        <f t="shared" si="1001"/>
        <v>#N/A</v>
      </c>
      <c r="BJ945" t="e">
        <f t="shared" si="1002"/>
        <v>#N/A</v>
      </c>
      <c r="BK945" t="e">
        <f t="shared" si="1003"/>
        <v>#N/A</v>
      </c>
      <c r="BL945" t="e">
        <f t="shared" si="1004"/>
        <v>#N/A</v>
      </c>
      <c r="BM945" t="e">
        <f t="shared" si="1005"/>
        <v>#N/A</v>
      </c>
      <c r="BN945" t="e">
        <f t="shared" si="1006"/>
        <v>#N/A</v>
      </c>
      <c r="BO945" t="e">
        <f t="shared" si="1007"/>
        <v>#N/A</v>
      </c>
      <c r="BP945" t="e">
        <f t="shared" si="1008"/>
        <v>#N/A</v>
      </c>
      <c r="BQ945" t="e">
        <f t="shared" si="1009"/>
        <v>#N/A</v>
      </c>
      <c r="BR945" t="e">
        <f t="shared" si="1010"/>
        <v>#N/A</v>
      </c>
      <c r="BS945" t="e">
        <f t="shared" si="1011"/>
        <v>#N/A</v>
      </c>
      <c r="BT945" t="e">
        <f t="shared" si="1012"/>
        <v>#N/A</v>
      </c>
      <c r="BU945" t="e">
        <f t="shared" si="1013"/>
        <v>#N/A</v>
      </c>
      <c r="BV945" t="e">
        <f t="shared" si="1014"/>
        <v>#N/A</v>
      </c>
      <c r="BX945" t="e">
        <f t="shared" si="1015"/>
        <v>#N/A</v>
      </c>
      <c r="BY945" t="e">
        <f t="shared" si="1016"/>
        <v>#N/A</v>
      </c>
      <c r="BZ945" t="e">
        <f t="shared" si="1017"/>
        <v>#N/A</v>
      </c>
      <c r="CA945" t="e">
        <f t="shared" si="1018"/>
        <v>#N/A</v>
      </c>
      <c r="CB945" t="e">
        <f t="shared" si="1019"/>
        <v>#N/A</v>
      </c>
      <c r="CC945" t="e">
        <f t="shared" si="1020"/>
        <v>#N/A</v>
      </c>
      <c r="CD945" t="e">
        <f t="shared" si="1021"/>
        <v>#N/A</v>
      </c>
      <c r="CE945" t="e">
        <f t="shared" si="1022"/>
        <v>#N/A</v>
      </c>
      <c r="CF945" t="e">
        <f t="shared" si="1023"/>
        <v>#N/A</v>
      </c>
      <c r="CG945" t="e">
        <f t="shared" si="1024"/>
        <v>#N/A</v>
      </c>
      <c r="CH945" t="e">
        <f t="shared" si="1025"/>
        <v>#N/A</v>
      </c>
      <c r="CI945" t="e">
        <f t="shared" si="1026"/>
        <v>#N/A</v>
      </c>
      <c r="CJ945" t="e">
        <f t="shared" si="1027"/>
        <v>#N/A</v>
      </c>
      <c r="CK945" t="e">
        <f t="shared" si="1028"/>
        <v>#N/A</v>
      </c>
      <c r="CL945" t="e">
        <f t="shared" si="1029"/>
        <v>#N/A</v>
      </c>
      <c r="CM945" t="e">
        <f t="shared" si="1030"/>
        <v>#N/A</v>
      </c>
      <c r="CN945" t="e">
        <f t="shared" si="1031"/>
        <v>#N/A</v>
      </c>
      <c r="CO945" t="e">
        <f t="shared" si="1032"/>
        <v>#N/A</v>
      </c>
      <c r="CP945" t="e">
        <f t="shared" si="1033"/>
        <v>#N/A</v>
      </c>
      <c r="CQ945" t="e">
        <f t="shared" si="1034"/>
        <v>#N/A</v>
      </c>
      <c r="CR945" t="e">
        <f t="shared" si="1035"/>
        <v>#N/A</v>
      </c>
      <c r="CS945" t="e">
        <f t="shared" si="1036"/>
        <v>#N/A</v>
      </c>
      <c r="CT945" t="e">
        <f t="shared" si="1037"/>
        <v>#N/A</v>
      </c>
      <c r="CU945" t="e">
        <f t="shared" si="1038"/>
        <v>#N/A</v>
      </c>
      <c r="CV945" t="e">
        <f t="shared" si="1039"/>
        <v>#N/A</v>
      </c>
      <c r="CW945" t="e">
        <f t="shared" si="1040"/>
        <v>#N/A</v>
      </c>
      <c r="CX945" t="e">
        <f t="shared" si="1041"/>
        <v>#N/A</v>
      </c>
      <c r="CY945" t="e">
        <f t="shared" si="1042"/>
        <v>#N/A</v>
      </c>
      <c r="CZ945" t="e">
        <f t="shared" si="1043"/>
        <v>#N/A</v>
      </c>
      <c r="DA945" t="e">
        <f t="shared" si="1044"/>
        <v>#N/A</v>
      </c>
      <c r="DB945" t="e">
        <f t="shared" si="1045"/>
        <v>#N/A</v>
      </c>
      <c r="DC945" t="e">
        <f t="shared" si="1046"/>
        <v>#N/A</v>
      </c>
      <c r="DD945" t="e">
        <f t="shared" si="1047"/>
        <v>#N/A</v>
      </c>
      <c r="DE945" t="e">
        <f t="shared" si="1048"/>
        <v>#N/A</v>
      </c>
      <c r="DF945" t="e">
        <f t="shared" si="1049"/>
        <v>#N/A</v>
      </c>
    </row>
    <row r="946" spans="1:110" x14ac:dyDescent="0.25">
      <c r="A946" s="4">
        <f>raw!$A947:$A947</f>
        <v>0</v>
      </c>
      <c r="B946" s="6">
        <f>raw!$B947:$B947</f>
        <v>0</v>
      </c>
      <c r="D946" t="e">
        <f>IF(score!$C946=".",".",IF(score!$C946=0,"1",IF(score!$C946=25,"0",IF(score!$C946=50,"0",IF(score!$C946=75,"0",IF(score!$C946=100,"0"))))))</f>
        <v>#N/A</v>
      </c>
      <c r="E946" t="e">
        <f>IF(score!$C946=".",".",IF(score!$C946=0,"0",IF(score!$C946=25,"1",IF(score!$C946=50,"0",IF(score!$C946=75,"0",IF(score!$C946=100,"0"))))))</f>
        <v>#N/A</v>
      </c>
      <c r="F946" t="e">
        <f>IF(score!$C946=".",".",IF(score!$C946=0,"0",IF(score!$C946=25,"0",IF(score!$C946=50,"1",IF(score!$C946=75,"0",IF(score!$C946=100,"0"))))))</f>
        <v>#N/A</v>
      </c>
      <c r="G946" t="e">
        <f>IF(score!$C946=".",".",IF(score!$C946=0,"0",IF(score!$C946=25,"0",IF(score!$C946=50,"0",IF(score!$C946=75,"1",IF(score!$C946=100,"0"))))))</f>
        <v>#N/A</v>
      </c>
      <c r="H946" t="e">
        <f>IF(score!$D946=".",".",IF(score!$D946=0,"1",IF(score!$D946=50,"0",IF(score!$D946=100,"0"))))</f>
        <v>#N/A</v>
      </c>
      <c r="I946" t="e">
        <f>IF(score!$D946=".",".",IF(score!$D946=0,"0",IF(score!$D946=50,"1",IF(score!$D946=100,"0"))))</f>
        <v>#N/A</v>
      </c>
      <c r="J946" t="e">
        <f>IF(score!$E946=".",".",IF(score!$E946=0,"1",IF(score!$E946=50,"0",IF(score!$E946=100,"0"))))</f>
        <v>#N/A</v>
      </c>
      <c r="K946" t="e">
        <f>IF(score!$E946=".",".",IF(score!$E946=0,"0",IF(score!$E946=50,"1",IF(score!$E946=100,"0"))))</f>
        <v>#N/A</v>
      </c>
      <c r="L946" t="e">
        <f>IF(score!$F946=".",".",IF(score!$F946=0,"1",IF(score!$F946=100,"0")))</f>
        <v>#N/A</v>
      </c>
      <c r="M946" t="e">
        <f>IF(score!$G946=".",".",IF(score!$G946=0,"1",IF(score!$G946=100,"0")))</f>
        <v>#N/A</v>
      </c>
      <c r="N946" t="e">
        <f>IF(score!$H946=".",".",IF(score!$H946=0,"1",IF(score!$H946=100,"0")))</f>
        <v>#N/A</v>
      </c>
      <c r="O946" t="e">
        <f>IF(score!$I946=".",".",IF(score!$I946=0,"1",IF(score!$I946=50,"0",IF(score!$I946=100,"0"))))</f>
        <v>#N/A</v>
      </c>
      <c r="P946" t="e">
        <f>IF(score!$J946=".",".",IF(score!$J946=0,"1",IF(score!$J946=25,"0",IF(score!$J946=50,"0",IF(score!$J946=75,"0",IF(score!$J946=100,"0"))))))</f>
        <v>#N/A</v>
      </c>
      <c r="Q946" t="e">
        <f>IF(score!$J946=".",".",IF(score!$J946=0,"0",IF(score!$J946=25,"1",IF(score!$J946=50,"0",IF(score!$J946=75,"0",IF(score!$J946=100,"0"))))))</f>
        <v>#N/A</v>
      </c>
      <c r="R946" t="e">
        <f>IF(score!$J946=".",".",IF(score!$J946=0,"0",IF(score!$J946=25,"0",IF(score!$J946=50,"1",IF(score!$J946=75,"0",IF(score!$J946=100,"0"))))))</f>
        <v>#N/A</v>
      </c>
      <c r="S946" t="e">
        <f>IF(score!$J946=".",".",IF(score!$J946=0,"0",IF(score!$J946=25,"0",IF(score!$J946=50,"0",IF(score!$J946=75,"1",IF(score!$J946=100,"0"))))))</f>
        <v>#N/A</v>
      </c>
      <c r="T946" t="e">
        <f>IF(score!$K946=".",".",IF(score!$K946=0,"1",IF(score!$K946=20,"0",IF(score!$K946=40,"0",IF(score!$K946=60,"0",IF(score!$K946=80,"0",IF(score!$K946=100,"0")))))))</f>
        <v>#N/A</v>
      </c>
      <c r="U946" t="e">
        <f>IF(score!$K946=".",".",IF(score!$K946=0,"0",IF(score!$K946=20,"1",IF(score!$K946=40,"0",IF(score!$K946=60,"0",IF(score!$K946=80,"0",IF(score!$K946=100,"0")))))))</f>
        <v>#N/A</v>
      </c>
      <c r="V946" t="e">
        <f>IF(score!$K946=".",".",IF(score!$K946=0,"0",IF(score!$K946=20,"0",IF(score!$K946=40,"1",IF(score!$K946=60,"0",IF(score!$K946=80,"0",IF(score!$K946=100,"0")))))))</f>
        <v>#N/A</v>
      </c>
      <c r="W946" t="e">
        <f>IF(score!$K946=".",".",IF(score!$K946=0,"0",IF(score!$K946=20,"0",IF(score!$K946=40,"0",IF(score!$K946=60,"1",IF(score!$K946=80,"0",IF(score!$K946=100,"0")))))))</f>
        <v>#N/A</v>
      </c>
      <c r="X946" t="e">
        <f>IF(score!$K946=".",".",IF(score!$K946=0,"0",IF(score!$K946=20,"0",IF(score!$K946=40,"0",IF(score!$K946=60,"0",IF(score!$K946=80,"1",IF(score!$K946=100,"0")))))))</f>
        <v>#N/A</v>
      </c>
      <c r="Y946" t="e">
        <f>IF(score!$L946=".",".",IF(score!$L946=0,"1",IF(score!$L946=20,"0",IF(score!$L946=40,"0",IF(score!$L946=60,"0",IF(score!$L946=80,"0",IF(score!$L946=100,"0")))))))</f>
        <v>#N/A</v>
      </c>
      <c r="Z946" t="e">
        <f>IF(score!$L946=".",".",IF(score!$L946=0,"0",IF(score!$L946=20,"1",IF(score!$L946=40,"0",IF(score!$L946=60,"0",IF(score!$L946=80,"0",IF(score!$L946=100,"0")))))))</f>
        <v>#N/A</v>
      </c>
      <c r="AA946" t="e">
        <f>IF(score!$L946=".",".",IF(score!$L946=0,"0",IF(score!$L946=20,"0",IF(score!$L946=40,"1",IF(score!$L946=60,"0",IF(score!$L946=80,"0",IF(score!$L946=100,"0")))))))</f>
        <v>#N/A</v>
      </c>
      <c r="AB946" t="e">
        <f>IF(score!$L946=".",".",IF(score!$L946=0,"0",IF(score!$L946=20,"0",IF(score!$L946=40,"0",IF(score!$L946=60,"1",IF(score!$L946=80,"0",IF(score!$L946=100,"0")))))))</f>
        <v>#N/A</v>
      </c>
      <c r="AC946" t="e">
        <f>IF(score!$L946=".",".",IF(score!$L946=0,"0",IF(score!$L946=20,"0",IF(score!$L946=40,"0",IF(score!$L946=60,"0",IF(score!$L946=80,"1",IF(score!L946=100,"0")))))))</f>
        <v>#N/A</v>
      </c>
      <c r="AD946" t="e">
        <f>IF(score!$M946=".",".",IF(score!$M946=0,"1",IF(score!$M946=20,"0",IF(score!$M946=40,"0",IF(score!$M946=60,"0",IF(score!$M946=80,"0",IF(score!$M946=100,"0")))))))</f>
        <v>#N/A</v>
      </c>
      <c r="AE946" t="e">
        <f>IF(score!$M946=".",".",IF(score!$M946=0,"0",IF(score!$M946=20,"1",IF(score!$M946=40,"0",IF(score!$M946=60,"0",IF(score!$M946=80,"0",IF(score!$M946=100,"0")))))))</f>
        <v>#N/A</v>
      </c>
      <c r="AF946" t="e">
        <f>IF(score!$M946=".",".",IF(score!$M946=0,"0",IF(score!$M946=20,"0",IF(score!$M946=40,"1",IF(score!$M946=60,"0",IF(score!$M946=80,"0",IF(score!$M946=100,"0")))))))</f>
        <v>#N/A</v>
      </c>
      <c r="AG946" t="e">
        <f>IF(score!$M946=".",".",IF(score!$M946=0,"0",IF(score!$M946=20,"0",IF(score!$M946=40,"0",IF(score!$M946=60,"1",IF(score!$M946=80,"0",IF(score!$M946=100,"0")))))))</f>
        <v>#N/A</v>
      </c>
      <c r="AH946" t="e">
        <f>IF(score!$M946=".",".",IF(score!$M946=0,"0",IF(score!$M946=20,"0",IF(score!$M946=40,"0",IF(score!$M946=60,"0",IF(score!$M946=80,"1",IF(score!$M946=100,"0")))))))</f>
        <v>#N/A</v>
      </c>
      <c r="AI946" t="e">
        <f>IF(score!$N946=".",".",IF(score!$N946=0,"1",IF(score!$N946=25,"0",IF(score!$N946=50,"0",IF(score!$N946=75,"0",IF(score!$N946=100,"0"))))))</f>
        <v>#N/A</v>
      </c>
      <c r="AJ946" t="e">
        <f>IF(score!$N946=".",".",IF(score!$N946=0,"0",IF(score!$N946=25,"1",IF(score!$N946=50,"0",IF(score!$N946=75,"0",IF(score!$N946=100,"0"))))))</f>
        <v>#N/A</v>
      </c>
      <c r="AK946" t="e">
        <f>IF(score!$N946=".",".",IF(score!$N946=0,"0",IF(score!$N946=25,"0",IF(score!$N946=50,"1",IF(score!$N946=75,"0",IF(score!$N946=100,"0"))))))</f>
        <v>#N/A</v>
      </c>
      <c r="AL946" t="e">
        <f>IF(score!$N946=".",".",IF(score!$N946=0,"0",IF(score!$N946=25,"0",IF(score!$N946=50,"0",IF(score!$N946=75,"1",IF(score!$N946=100,"0"))))))</f>
        <v>#N/A</v>
      </c>
      <c r="AN946" t="e">
        <f t="shared" si="980"/>
        <v>#N/A</v>
      </c>
      <c r="AO946" t="e">
        <f t="shared" si="981"/>
        <v>#N/A</v>
      </c>
      <c r="AP946" t="e">
        <f t="shared" si="982"/>
        <v>#N/A</v>
      </c>
      <c r="AQ946" t="e">
        <f t="shared" si="983"/>
        <v>#N/A</v>
      </c>
      <c r="AR946" t="e">
        <f t="shared" si="984"/>
        <v>#N/A</v>
      </c>
      <c r="AS946" t="e">
        <f t="shared" si="985"/>
        <v>#N/A</v>
      </c>
      <c r="AT946" t="e">
        <f t="shared" si="986"/>
        <v>#N/A</v>
      </c>
      <c r="AU946" t="e">
        <f t="shared" si="987"/>
        <v>#N/A</v>
      </c>
      <c r="AV946" t="e">
        <f t="shared" si="988"/>
        <v>#N/A</v>
      </c>
      <c r="AW946" t="e">
        <f t="shared" si="989"/>
        <v>#N/A</v>
      </c>
      <c r="AX946" t="e">
        <f t="shared" si="990"/>
        <v>#N/A</v>
      </c>
      <c r="AY946" t="e">
        <f t="shared" si="991"/>
        <v>#N/A</v>
      </c>
      <c r="AZ946" t="e">
        <f t="shared" si="992"/>
        <v>#N/A</v>
      </c>
      <c r="BA946" t="e">
        <f t="shared" si="993"/>
        <v>#N/A</v>
      </c>
      <c r="BB946" t="e">
        <f t="shared" si="994"/>
        <v>#N/A</v>
      </c>
      <c r="BC946" t="e">
        <f t="shared" si="995"/>
        <v>#N/A</v>
      </c>
      <c r="BD946" t="e">
        <f t="shared" si="996"/>
        <v>#N/A</v>
      </c>
      <c r="BE946" t="e">
        <f t="shared" si="997"/>
        <v>#N/A</v>
      </c>
      <c r="BF946" t="e">
        <f t="shared" si="998"/>
        <v>#N/A</v>
      </c>
      <c r="BG946" t="e">
        <f t="shared" si="999"/>
        <v>#N/A</v>
      </c>
      <c r="BH946" t="e">
        <f t="shared" si="1000"/>
        <v>#N/A</v>
      </c>
      <c r="BI946" t="e">
        <f t="shared" si="1001"/>
        <v>#N/A</v>
      </c>
      <c r="BJ946" t="e">
        <f t="shared" si="1002"/>
        <v>#N/A</v>
      </c>
      <c r="BK946" t="e">
        <f t="shared" si="1003"/>
        <v>#N/A</v>
      </c>
      <c r="BL946" t="e">
        <f t="shared" si="1004"/>
        <v>#N/A</v>
      </c>
      <c r="BM946" t="e">
        <f t="shared" si="1005"/>
        <v>#N/A</v>
      </c>
      <c r="BN946" t="e">
        <f t="shared" si="1006"/>
        <v>#N/A</v>
      </c>
      <c r="BO946" t="e">
        <f t="shared" si="1007"/>
        <v>#N/A</v>
      </c>
      <c r="BP946" t="e">
        <f t="shared" si="1008"/>
        <v>#N/A</v>
      </c>
      <c r="BQ946" t="e">
        <f t="shared" si="1009"/>
        <v>#N/A</v>
      </c>
      <c r="BR946" t="e">
        <f t="shared" si="1010"/>
        <v>#N/A</v>
      </c>
      <c r="BS946" t="e">
        <f t="shared" si="1011"/>
        <v>#N/A</v>
      </c>
      <c r="BT946" t="e">
        <f t="shared" si="1012"/>
        <v>#N/A</v>
      </c>
      <c r="BU946" t="e">
        <f t="shared" si="1013"/>
        <v>#N/A</v>
      </c>
      <c r="BV946" t="e">
        <f t="shared" si="1014"/>
        <v>#N/A</v>
      </c>
      <c r="BX946" t="e">
        <f t="shared" si="1015"/>
        <v>#N/A</v>
      </c>
      <c r="BY946" t="e">
        <f t="shared" si="1016"/>
        <v>#N/A</v>
      </c>
      <c r="BZ946" t="e">
        <f t="shared" si="1017"/>
        <v>#N/A</v>
      </c>
      <c r="CA946" t="e">
        <f t="shared" si="1018"/>
        <v>#N/A</v>
      </c>
      <c r="CB946" t="e">
        <f t="shared" si="1019"/>
        <v>#N/A</v>
      </c>
      <c r="CC946" t="e">
        <f t="shared" si="1020"/>
        <v>#N/A</v>
      </c>
      <c r="CD946" t="e">
        <f t="shared" si="1021"/>
        <v>#N/A</v>
      </c>
      <c r="CE946" t="e">
        <f t="shared" si="1022"/>
        <v>#N/A</v>
      </c>
      <c r="CF946" t="e">
        <f t="shared" si="1023"/>
        <v>#N/A</v>
      </c>
      <c r="CG946" t="e">
        <f t="shared" si="1024"/>
        <v>#N/A</v>
      </c>
      <c r="CH946" t="e">
        <f t="shared" si="1025"/>
        <v>#N/A</v>
      </c>
      <c r="CI946" t="e">
        <f t="shared" si="1026"/>
        <v>#N/A</v>
      </c>
      <c r="CJ946" t="e">
        <f t="shared" si="1027"/>
        <v>#N/A</v>
      </c>
      <c r="CK946" t="e">
        <f t="shared" si="1028"/>
        <v>#N/A</v>
      </c>
      <c r="CL946" t="e">
        <f t="shared" si="1029"/>
        <v>#N/A</v>
      </c>
      <c r="CM946" t="e">
        <f t="shared" si="1030"/>
        <v>#N/A</v>
      </c>
      <c r="CN946" t="e">
        <f t="shared" si="1031"/>
        <v>#N/A</v>
      </c>
      <c r="CO946" t="e">
        <f t="shared" si="1032"/>
        <v>#N/A</v>
      </c>
      <c r="CP946" t="e">
        <f t="shared" si="1033"/>
        <v>#N/A</v>
      </c>
      <c r="CQ946" t="e">
        <f t="shared" si="1034"/>
        <v>#N/A</v>
      </c>
      <c r="CR946" t="e">
        <f t="shared" si="1035"/>
        <v>#N/A</v>
      </c>
      <c r="CS946" t="e">
        <f t="shared" si="1036"/>
        <v>#N/A</v>
      </c>
      <c r="CT946" t="e">
        <f t="shared" si="1037"/>
        <v>#N/A</v>
      </c>
      <c r="CU946" t="e">
        <f t="shared" si="1038"/>
        <v>#N/A</v>
      </c>
      <c r="CV946" t="e">
        <f t="shared" si="1039"/>
        <v>#N/A</v>
      </c>
      <c r="CW946" t="e">
        <f t="shared" si="1040"/>
        <v>#N/A</v>
      </c>
      <c r="CX946" t="e">
        <f t="shared" si="1041"/>
        <v>#N/A</v>
      </c>
      <c r="CY946" t="e">
        <f t="shared" si="1042"/>
        <v>#N/A</v>
      </c>
      <c r="CZ946" t="e">
        <f t="shared" si="1043"/>
        <v>#N/A</v>
      </c>
      <c r="DA946" t="e">
        <f t="shared" si="1044"/>
        <v>#N/A</v>
      </c>
      <c r="DB946" t="e">
        <f t="shared" si="1045"/>
        <v>#N/A</v>
      </c>
      <c r="DC946" t="e">
        <f t="shared" si="1046"/>
        <v>#N/A</v>
      </c>
      <c r="DD946" t="e">
        <f t="shared" si="1047"/>
        <v>#N/A</v>
      </c>
      <c r="DE946" t="e">
        <f t="shared" si="1048"/>
        <v>#N/A</v>
      </c>
      <c r="DF946" t="e">
        <f t="shared" si="1049"/>
        <v>#N/A</v>
      </c>
    </row>
    <row r="947" spans="1:110" x14ac:dyDescent="0.25">
      <c r="A947" s="4">
        <f>raw!$A948:$A948</f>
        <v>0</v>
      </c>
      <c r="B947" s="6">
        <f>raw!$B948:$B948</f>
        <v>0</v>
      </c>
      <c r="D947" t="e">
        <f>IF(score!$C947=".",".",IF(score!$C947=0,"1",IF(score!$C947=25,"0",IF(score!$C947=50,"0",IF(score!$C947=75,"0",IF(score!$C947=100,"0"))))))</f>
        <v>#N/A</v>
      </c>
      <c r="E947" t="e">
        <f>IF(score!$C947=".",".",IF(score!$C947=0,"0",IF(score!$C947=25,"1",IF(score!$C947=50,"0",IF(score!$C947=75,"0",IF(score!$C947=100,"0"))))))</f>
        <v>#N/A</v>
      </c>
      <c r="F947" t="e">
        <f>IF(score!$C947=".",".",IF(score!$C947=0,"0",IF(score!$C947=25,"0",IF(score!$C947=50,"1",IF(score!$C947=75,"0",IF(score!$C947=100,"0"))))))</f>
        <v>#N/A</v>
      </c>
      <c r="G947" t="e">
        <f>IF(score!$C947=".",".",IF(score!$C947=0,"0",IF(score!$C947=25,"0",IF(score!$C947=50,"0",IF(score!$C947=75,"1",IF(score!$C947=100,"0"))))))</f>
        <v>#N/A</v>
      </c>
      <c r="H947" t="e">
        <f>IF(score!$D947=".",".",IF(score!$D947=0,"1",IF(score!$D947=50,"0",IF(score!$D947=100,"0"))))</f>
        <v>#N/A</v>
      </c>
      <c r="I947" t="e">
        <f>IF(score!$D947=".",".",IF(score!$D947=0,"0",IF(score!$D947=50,"1",IF(score!$D947=100,"0"))))</f>
        <v>#N/A</v>
      </c>
      <c r="J947" t="e">
        <f>IF(score!$E947=".",".",IF(score!$E947=0,"1",IF(score!$E947=50,"0",IF(score!$E947=100,"0"))))</f>
        <v>#N/A</v>
      </c>
      <c r="K947" t="e">
        <f>IF(score!$E947=".",".",IF(score!$E947=0,"0",IF(score!$E947=50,"1",IF(score!$E947=100,"0"))))</f>
        <v>#N/A</v>
      </c>
      <c r="L947" t="e">
        <f>IF(score!$F947=".",".",IF(score!$F947=0,"1",IF(score!$F947=100,"0")))</f>
        <v>#N/A</v>
      </c>
      <c r="M947" t="e">
        <f>IF(score!$G947=".",".",IF(score!$G947=0,"1",IF(score!$G947=100,"0")))</f>
        <v>#N/A</v>
      </c>
      <c r="N947" t="e">
        <f>IF(score!$H947=".",".",IF(score!$H947=0,"1",IF(score!$H947=100,"0")))</f>
        <v>#N/A</v>
      </c>
      <c r="O947" t="e">
        <f>IF(score!$I947=".",".",IF(score!$I947=0,"1",IF(score!$I947=50,"0",IF(score!$I947=100,"0"))))</f>
        <v>#N/A</v>
      </c>
      <c r="P947" t="e">
        <f>IF(score!$J947=".",".",IF(score!$J947=0,"1",IF(score!$J947=25,"0",IF(score!$J947=50,"0",IF(score!$J947=75,"0",IF(score!$J947=100,"0"))))))</f>
        <v>#N/A</v>
      </c>
      <c r="Q947" t="e">
        <f>IF(score!$J947=".",".",IF(score!$J947=0,"0",IF(score!$J947=25,"1",IF(score!$J947=50,"0",IF(score!$J947=75,"0",IF(score!$J947=100,"0"))))))</f>
        <v>#N/A</v>
      </c>
      <c r="R947" t="e">
        <f>IF(score!$J947=".",".",IF(score!$J947=0,"0",IF(score!$J947=25,"0",IF(score!$J947=50,"1",IF(score!$J947=75,"0",IF(score!$J947=100,"0"))))))</f>
        <v>#N/A</v>
      </c>
      <c r="S947" t="e">
        <f>IF(score!$J947=".",".",IF(score!$J947=0,"0",IF(score!$J947=25,"0",IF(score!$J947=50,"0",IF(score!$J947=75,"1",IF(score!$J947=100,"0"))))))</f>
        <v>#N/A</v>
      </c>
      <c r="T947" t="e">
        <f>IF(score!$K947=".",".",IF(score!$K947=0,"1",IF(score!$K947=20,"0",IF(score!$K947=40,"0",IF(score!$K947=60,"0",IF(score!$K947=80,"0",IF(score!$K947=100,"0")))))))</f>
        <v>#N/A</v>
      </c>
      <c r="U947" t="e">
        <f>IF(score!$K947=".",".",IF(score!$K947=0,"0",IF(score!$K947=20,"1",IF(score!$K947=40,"0",IF(score!$K947=60,"0",IF(score!$K947=80,"0",IF(score!$K947=100,"0")))))))</f>
        <v>#N/A</v>
      </c>
      <c r="V947" t="e">
        <f>IF(score!$K947=".",".",IF(score!$K947=0,"0",IF(score!$K947=20,"0",IF(score!$K947=40,"1",IF(score!$K947=60,"0",IF(score!$K947=80,"0",IF(score!$K947=100,"0")))))))</f>
        <v>#N/A</v>
      </c>
      <c r="W947" t="e">
        <f>IF(score!$K947=".",".",IF(score!$K947=0,"0",IF(score!$K947=20,"0",IF(score!$K947=40,"0",IF(score!$K947=60,"1",IF(score!$K947=80,"0",IF(score!$K947=100,"0")))))))</f>
        <v>#N/A</v>
      </c>
      <c r="X947" t="e">
        <f>IF(score!$K947=".",".",IF(score!$K947=0,"0",IF(score!$K947=20,"0",IF(score!$K947=40,"0",IF(score!$K947=60,"0",IF(score!$K947=80,"1",IF(score!$K947=100,"0")))))))</f>
        <v>#N/A</v>
      </c>
      <c r="Y947" t="e">
        <f>IF(score!$L947=".",".",IF(score!$L947=0,"1",IF(score!$L947=20,"0",IF(score!$L947=40,"0",IF(score!$L947=60,"0",IF(score!$L947=80,"0",IF(score!$L947=100,"0")))))))</f>
        <v>#N/A</v>
      </c>
      <c r="Z947" t="e">
        <f>IF(score!$L947=".",".",IF(score!$L947=0,"0",IF(score!$L947=20,"1",IF(score!$L947=40,"0",IF(score!$L947=60,"0",IF(score!$L947=80,"0",IF(score!$L947=100,"0")))))))</f>
        <v>#N/A</v>
      </c>
      <c r="AA947" t="e">
        <f>IF(score!$L947=".",".",IF(score!$L947=0,"0",IF(score!$L947=20,"0",IF(score!$L947=40,"1",IF(score!$L947=60,"0",IF(score!$L947=80,"0",IF(score!$L947=100,"0")))))))</f>
        <v>#N/A</v>
      </c>
      <c r="AB947" t="e">
        <f>IF(score!$L947=".",".",IF(score!$L947=0,"0",IF(score!$L947=20,"0",IF(score!$L947=40,"0",IF(score!$L947=60,"1",IF(score!$L947=80,"0",IF(score!$L947=100,"0")))))))</f>
        <v>#N/A</v>
      </c>
      <c r="AC947" t="e">
        <f>IF(score!$L947=".",".",IF(score!$L947=0,"0",IF(score!$L947=20,"0",IF(score!$L947=40,"0",IF(score!$L947=60,"0",IF(score!$L947=80,"1",IF(score!L947=100,"0")))))))</f>
        <v>#N/A</v>
      </c>
      <c r="AD947" t="e">
        <f>IF(score!$M947=".",".",IF(score!$M947=0,"1",IF(score!$M947=20,"0",IF(score!$M947=40,"0",IF(score!$M947=60,"0",IF(score!$M947=80,"0",IF(score!$M947=100,"0")))))))</f>
        <v>#N/A</v>
      </c>
      <c r="AE947" t="e">
        <f>IF(score!$M947=".",".",IF(score!$M947=0,"0",IF(score!$M947=20,"1",IF(score!$M947=40,"0",IF(score!$M947=60,"0",IF(score!$M947=80,"0",IF(score!$M947=100,"0")))))))</f>
        <v>#N/A</v>
      </c>
      <c r="AF947" t="e">
        <f>IF(score!$M947=".",".",IF(score!$M947=0,"0",IF(score!$M947=20,"0",IF(score!$M947=40,"1",IF(score!$M947=60,"0",IF(score!$M947=80,"0",IF(score!$M947=100,"0")))))))</f>
        <v>#N/A</v>
      </c>
      <c r="AG947" t="e">
        <f>IF(score!$M947=".",".",IF(score!$M947=0,"0",IF(score!$M947=20,"0",IF(score!$M947=40,"0",IF(score!$M947=60,"1",IF(score!$M947=80,"0",IF(score!$M947=100,"0")))))))</f>
        <v>#N/A</v>
      </c>
      <c r="AH947" t="e">
        <f>IF(score!$M947=".",".",IF(score!$M947=0,"0",IF(score!$M947=20,"0",IF(score!$M947=40,"0",IF(score!$M947=60,"0",IF(score!$M947=80,"1",IF(score!$M947=100,"0")))))))</f>
        <v>#N/A</v>
      </c>
      <c r="AI947" t="e">
        <f>IF(score!$N947=".",".",IF(score!$N947=0,"1",IF(score!$N947=25,"0",IF(score!$N947=50,"0",IF(score!$N947=75,"0",IF(score!$N947=100,"0"))))))</f>
        <v>#N/A</v>
      </c>
      <c r="AJ947" t="e">
        <f>IF(score!$N947=".",".",IF(score!$N947=0,"0",IF(score!$N947=25,"1",IF(score!$N947=50,"0",IF(score!$N947=75,"0",IF(score!$N947=100,"0"))))))</f>
        <v>#N/A</v>
      </c>
      <c r="AK947" t="e">
        <f>IF(score!$N947=".",".",IF(score!$N947=0,"0",IF(score!$N947=25,"0",IF(score!$N947=50,"1",IF(score!$N947=75,"0",IF(score!$N947=100,"0"))))))</f>
        <v>#N/A</v>
      </c>
      <c r="AL947" t="e">
        <f>IF(score!$N947=".",".",IF(score!$N947=0,"0",IF(score!$N947=25,"0",IF(score!$N947=50,"0",IF(score!$N947=75,"1",IF(score!$N947=100,"0"))))))</f>
        <v>#N/A</v>
      </c>
      <c r="AN947" t="e">
        <f t="shared" si="980"/>
        <v>#N/A</v>
      </c>
      <c r="AO947" t="e">
        <f t="shared" si="981"/>
        <v>#N/A</v>
      </c>
      <c r="AP947" t="e">
        <f t="shared" si="982"/>
        <v>#N/A</v>
      </c>
      <c r="AQ947" t="e">
        <f t="shared" si="983"/>
        <v>#N/A</v>
      </c>
      <c r="AR947" t="e">
        <f t="shared" si="984"/>
        <v>#N/A</v>
      </c>
      <c r="AS947" t="e">
        <f t="shared" si="985"/>
        <v>#N/A</v>
      </c>
      <c r="AT947" t="e">
        <f t="shared" si="986"/>
        <v>#N/A</v>
      </c>
      <c r="AU947" t="e">
        <f t="shared" si="987"/>
        <v>#N/A</v>
      </c>
      <c r="AV947" t="e">
        <f t="shared" si="988"/>
        <v>#N/A</v>
      </c>
      <c r="AW947" t="e">
        <f t="shared" si="989"/>
        <v>#N/A</v>
      </c>
      <c r="AX947" t="e">
        <f t="shared" si="990"/>
        <v>#N/A</v>
      </c>
      <c r="AY947" t="e">
        <f t="shared" si="991"/>
        <v>#N/A</v>
      </c>
      <c r="AZ947" t="e">
        <f t="shared" si="992"/>
        <v>#N/A</v>
      </c>
      <c r="BA947" t="e">
        <f t="shared" si="993"/>
        <v>#N/A</v>
      </c>
      <c r="BB947" t="e">
        <f t="shared" si="994"/>
        <v>#N/A</v>
      </c>
      <c r="BC947" t="e">
        <f t="shared" si="995"/>
        <v>#N/A</v>
      </c>
      <c r="BD947" t="e">
        <f t="shared" si="996"/>
        <v>#N/A</v>
      </c>
      <c r="BE947" t="e">
        <f t="shared" si="997"/>
        <v>#N/A</v>
      </c>
      <c r="BF947" t="e">
        <f t="shared" si="998"/>
        <v>#N/A</v>
      </c>
      <c r="BG947" t="e">
        <f t="shared" si="999"/>
        <v>#N/A</v>
      </c>
      <c r="BH947" t="e">
        <f t="shared" si="1000"/>
        <v>#N/A</v>
      </c>
      <c r="BI947" t="e">
        <f t="shared" si="1001"/>
        <v>#N/A</v>
      </c>
      <c r="BJ947" t="e">
        <f t="shared" si="1002"/>
        <v>#N/A</v>
      </c>
      <c r="BK947" t="e">
        <f t="shared" si="1003"/>
        <v>#N/A</v>
      </c>
      <c r="BL947" t="e">
        <f t="shared" si="1004"/>
        <v>#N/A</v>
      </c>
      <c r="BM947" t="e">
        <f t="shared" si="1005"/>
        <v>#N/A</v>
      </c>
      <c r="BN947" t="e">
        <f t="shared" si="1006"/>
        <v>#N/A</v>
      </c>
      <c r="BO947" t="e">
        <f t="shared" si="1007"/>
        <v>#N/A</v>
      </c>
      <c r="BP947" t="e">
        <f t="shared" si="1008"/>
        <v>#N/A</v>
      </c>
      <c r="BQ947" t="e">
        <f t="shared" si="1009"/>
        <v>#N/A</v>
      </c>
      <c r="BR947" t="e">
        <f t="shared" si="1010"/>
        <v>#N/A</v>
      </c>
      <c r="BS947" t="e">
        <f t="shared" si="1011"/>
        <v>#N/A</v>
      </c>
      <c r="BT947" t="e">
        <f t="shared" si="1012"/>
        <v>#N/A</v>
      </c>
      <c r="BU947" t="e">
        <f t="shared" si="1013"/>
        <v>#N/A</v>
      </c>
      <c r="BV947" t="e">
        <f t="shared" si="1014"/>
        <v>#N/A</v>
      </c>
      <c r="BX947" t="e">
        <f t="shared" si="1015"/>
        <v>#N/A</v>
      </c>
      <c r="BY947" t="e">
        <f t="shared" si="1016"/>
        <v>#N/A</v>
      </c>
      <c r="BZ947" t="e">
        <f t="shared" si="1017"/>
        <v>#N/A</v>
      </c>
      <c r="CA947" t="e">
        <f t="shared" si="1018"/>
        <v>#N/A</v>
      </c>
      <c r="CB947" t="e">
        <f t="shared" si="1019"/>
        <v>#N/A</v>
      </c>
      <c r="CC947" t="e">
        <f t="shared" si="1020"/>
        <v>#N/A</v>
      </c>
      <c r="CD947" t="e">
        <f t="shared" si="1021"/>
        <v>#N/A</v>
      </c>
      <c r="CE947" t="e">
        <f t="shared" si="1022"/>
        <v>#N/A</v>
      </c>
      <c r="CF947" t="e">
        <f t="shared" si="1023"/>
        <v>#N/A</v>
      </c>
      <c r="CG947" t="e">
        <f t="shared" si="1024"/>
        <v>#N/A</v>
      </c>
      <c r="CH947" t="e">
        <f t="shared" si="1025"/>
        <v>#N/A</v>
      </c>
      <c r="CI947" t="e">
        <f t="shared" si="1026"/>
        <v>#N/A</v>
      </c>
      <c r="CJ947" t="e">
        <f t="shared" si="1027"/>
        <v>#N/A</v>
      </c>
      <c r="CK947" t="e">
        <f t="shared" si="1028"/>
        <v>#N/A</v>
      </c>
      <c r="CL947" t="e">
        <f t="shared" si="1029"/>
        <v>#N/A</v>
      </c>
      <c r="CM947" t="e">
        <f t="shared" si="1030"/>
        <v>#N/A</v>
      </c>
      <c r="CN947" t="e">
        <f t="shared" si="1031"/>
        <v>#N/A</v>
      </c>
      <c r="CO947" t="e">
        <f t="shared" si="1032"/>
        <v>#N/A</v>
      </c>
      <c r="CP947" t="e">
        <f t="shared" si="1033"/>
        <v>#N/A</v>
      </c>
      <c r="CQ947" t="e">
        <f t="shared" si="1034"/>
        <v>#N/A</v>
      </c>
      <c r="CR947" t="e">
        <f t="shared" si="1035"/>
        <v>#N/A</v>
      </c>
      <c r="CS947" t="e">
        <f t="shared" si="1036"/>
        <v>#N/A</v>
      </c>
      <c r="CT947" t="e">
        <f t="shared" si="1037"/>
        <v>#N/A</v>
      </c>
      <c r="CU947" t="e">
        <f t="shared" si="1038"/>
        <v>#N/A</v>
      </c>
      <c r="CV947" t="e">
        <f t="shared" si="1039"/>
        <v>#N/A</v>
      </c>
      <c r="CW947" t="e">
        <f t="shared" si="1040"/>
        <v>#N/A</v>
      </c>
      <c r="CX947" t="e">
        <f t="shared" si="1041"/>
        <v>#N/A</v>
      </c>
      <c r="CY947" t="e">
        <f t="shared" si="1042"/>
        <v>#N/A</v>
      </c>
      <c r="CZ947" t="e">
        <f t="shared" si="1043"/>
        <v>#N/A</v>
      </c>
      <c r="DA947" t="e">
        <f t="shared" si="1044"/>
        <v>#N/A</v>
      </c>
      <c r="DB947" t="e">
        <f t="shared" si="1045"/>
        <v>#N/A</v>
      </c>
      <c r="DC947" t="e">
        <f t="shared" si="1046"/>
        <v>#N/A</v>
      </c>
      <c r="DD947" t="e">
        <f t="shared" si="1047"/>
        <v>#N/A</v>
      </c>
      <c r="DE947" t="e">
        <f t="shared" si="1048"/>
        <v>#N/A</v>
      </c>
      <c r="DF947" t="e">
        <f t="shared" si="1049"/>
        <v>#N/A</v>
      </c>
    </row>
    <row r="948" spans="1:110" x14ac:dyDescent="0.25">
      <c r="A948" s="4">
        <f>raw!$A949:$A949</f>
        <v>0</v>
      </c>
      <c r="B948" s="6">
        <f>raw!$B949:$B949</f>
        <v>0</v>
      </c>
      <c r="D948" t="e">
        <f>IF(score!$C948=".",".",IF(score!$C948=0,"1",IF(score!$C948=25,"0",IF(score!$C948=50,"0",IF(score!$C948=75,"0",IF(score!$C948=100,"0"))))))</f>
        <v>#N/A</v>
      </c>
      <c r="E948" t="e">
        <f>IF(score!$C948=".",".",IF(score!$C948=0,"0",IF(score!$C948=25,"1",IF(score!$C948=50,"0",IF(score!$C948=75,"0",IF(score!$C948=100,"0"))))))</f>
        <v>#N/A</v>
      </c>
      <c r="F948" t="e">
        <f>IF(score!$C948=".",".",IF(score!$C948=0,"0",IF(score!$C948=25,"0",IF(score!$C948=50,"1",IF(score!$C948=75,"0",IF(score!$C948=100,"0"))))))</f>
        <v>#N/A</v>
      </c>
      <c r="G948" t="e">
        <f>IF(score!$C948=".",".",IF(score!$C948=0,"0",IF(score!$C948=25,"0",IF(score!$C948=50,"0",IF(score!$C948=75,"1",IF(score!$C948=100,"0"))))))</f>
        <v>#N/A</v>
      </c>
      <c r="H948" t="e">
        <f>IF(score!$D948=".",".",IF(score!$D948=0,"1",IF(score!$D948=50,"0",IF(score!$D948=100,"0"))))</f>
        <v>#N/A</v>
      </c>
      <c r="I948" t="e">
        <f>IF(score!$D948=".",".",IF(score!$D948=0,"0",IF(score!$D948=50,"1",IF(score!$D948=100,"0"))))</f>
        <v>#N/A</v>
      </c>
      <c r="J948" t="e">
        <f>IF(score!$E948=".",".",IF(score!$E948=0,"1",IF(score!$E948=50,"0",IF(score!$E948=100,"0"))))</f>
        <v>#N/A</v>
      </c>
      <c r="K948" t="e">
        <f>IF(score!$E948=".",".",IF(score!$E948=0,"0",IF(score!$E948=50,"1",IF(score!$E948=100,"0"))))</f>
        <v>#N/A</v>
      </c>
      <c r="L948" t="e">
        <f>IF(score!$F948=".",".",IF(score!$F948=0,"1",IF(score!$F948=100,"0")))</f>
        <v>#N/A</v>
      </c>
      <c r="M948" t="e">
        <f>IF(score!$G948=".",".",IF(score!$G948=0,"1",IF(score!$G948=100,"0")))</f>
        <v>#N/A</v>
      </c>
      <c r="N948" t="e">
        <f>IF(score!$H948=".",".",IF(score!$H948=0,"1",IF(score!$H948=100,"0")))</f>
        <v>#N/A</v>
      </c>
      <c r="O948" t="e">
        <f>IF(score!$I948=".",".",IF(score!$I948=0,"1",IF(score!$I948=50,"0",IF(score!$I948=100,"0"))))</f>
        <v>#N/A</v>
      </c>
      <c r="P948" t="e">
        <f>IF(score!$J948=".",".",IF(score!$J948=0,"1",IF(score!$J948=25,"0",IF(score!$J948=50,"0",IF(score!$J948=75,"0",IF(score!$J948=100,"0"))))))</f>
        <v>#N/A</v>
      </c>
      <c r="Q948" t="e">
        <f>IF(score!$J948=".",".",IF(score!$J948=0,"0",IF(score!$J948=25,"1",IF(score!$J948=50,"0",IF(score!$J948=75,"0",IF(score!$J948=100,"0"))))))</f>
        <v>#N/A</v>
      </c>
      <c r="R948" t="e">
        <f>IF(score!$J948=".",".",IF(score!$J948=0,"0",IF(score!$J948=25,"0",IF(score!$J948=50,"1",IF(score!$J948=75,"0",IF(score!$J948=100,"0"))))))</f>
        <v>#N/A</v>
      </c>
      <c r="S948" t="e">
        <f>IF(score!$J948=".",".",IF(score!$J948=0,"0",IF(score!$J948=25,"0",IF(score!$J948=50,"0",IF(score!$J948=75,"1",IF(score!$J948=100,"0"))))))</f>
        <v>#N/A</v>
      </c>
      <c r="T948" t="e">
        <f>IF(score!$K948=".",".",IF(score!$K948=0,"1",IF(score!$K948=20,"0",IF(score!$K948=40,"0",IF(score!$K948=60,"0",IF(score!$K948=80,"0",IF(score!$K948=100,"0")))))))</f>
        <v>#N/A</v>
      </c>
      <c r="U948" t="e">
        <f>IF(score!$K948=".",".",IF(score!$K948=0,"0",IF(score!$K948=20,"1",IF(score!$K948=40,"0",IF(score!$K948=60,"0",IF(score!$K948=80,"0",IF(score!$K948=100,"0")))))))</f>
        <v>#N/A</v>
      </c>
      <c r="V948" t="e">
        <f>IF(score!$K948=".",".",IF(score!$K948=0,"0",IF(score!$K948=20,"0",IF(score!$K948=40,"1",IF(score!$K948=60,"0",IF(score!$K948=80,"0",IF(score!$K948=100,"0")))))))</f>
        <v>#N/A</v>
      </c>
      <c r="W948" t="e">
        <f>IF(score!$K948=".",".",IF(score!$K948=0,"0",IF(score!$K948=20,"0",IF(score!$K948=40,"0",IF(score!$K948=60,"1",IF(score!$K948=80,"0",IF(score!$K948=100,"0")))))))</f>
        <v>#N/A</v>
      </c>
      <c r="X948" t="e">
        <f>IF(score!$K948=".",".",IF(score!$K948=0,"0",IF(score!$K948=20,"0",IF(score!$K948=40,"0",IF(score!$K948=60,"0",IF(score!$K948=80,"1",IF(score!$K948=100,"0")))))))</f>
        <v>#N/A</v>
      </c>
      <c r="Y948" t="e">
        <f>IF(score!$L948=".",".",IF(score!$L948=0,"1",IF(score!$L948=20,"0",IF(score!$L948=40,"0",IF(score!$L948=60,"0",IF(score!$L948=80,"0",IF(score!$L948=100,"0")))))))</f>
        <v>#N/A</v>
      </c>
      <c r="Z948" t="e">
        <f>IF(score!$L948=".",".",IF(score!$L948=0,"0",IF(score!$L948=20,"1",IF(score!$L948=40,"0",IF(score!$L948=60,"0",IF(score!$L948=80,"0",IF(score!$L948=100,"0")))))))</f>
        <v>#N/A</v>
      </c>
      <c r="AA948" t="e">
        <f>IF(score!$L948=".",".",IF(score!$L948=0,"0",IF(score!$L948=20,"0",IF(score!$L948=40,"1",IF(score!$L948=60,"0",IF(score!$L948=80,"0",IF(score!$L948=100,"0")))))))</f>
        <v>#N/A</v>
      </c>
      <c r="AB948" t="e">
        <f>IF(score!$L948=".",".",IF(score!$L948=0,"0",IF(score!$L948=20,"0",IF(score!$L948=40,"0",IF(score!$L948=60,"1",IF(score!$L948=80,"0",IF(score!$L948=100,"0")))))))</f>
        <v>#N/A</v>
      </c>
      <c r="AC948" t="e">
        <f>IF(score!$L948=".",".",IF(score!$L948=0,"0",IF(score!$L948=20,"0",IF(score!$L948=40,"0",IF(score!$L948=60,"0",IF(score!$L948=80,"1",IF(score!L948=100,"0")))))))</f>
        <v>#N/A</v>
      </c>
      <c r="AD948" t="e">
        <f>IF(score!$M948=".",".",IF(score!$M948=0,"1",IF(score!$M948=20,"0",IF(score!$M948=40,"0",IF(score!$M948=60,"0",IF(score!$M948=80,"0",IF(score!$M948=100,"0")))))))</f>
        <v>#N/A</v>
      </c>
      <c r="AE948" t="e">
        <f>IF(score!$M948=".",".",IF(score!$M948=0,"0",IF(score!$M948=20,"1",IF(score!$M948=40,"0",IF(score!$M948=60,"0",IF(score!$M948=80,"0",IF(score!$M948=100,"0")))))))</f>
        <v>#N/A</v>
      </c>
      <c r="AF948" t="e">
        <f>IF(score!$M948=".",".",IF(score!$M948=0,"0",IF(score!$M948=20,"0",IF(score!$M948=40,"1",IF(score!$M948=60,"0",IF(score!$M948=80,"0",IF(score!$M948=100,"0")))))))</f>
        <v>#N/A</v>
      </c>
      <c r="AG948" t="e">
        <f>IF(score!$M948=".",".",IF(score!$M948=0,"0",IF(score!$M948=20,"0",IF(score!$M948=40,"0",IF(score!$M948=60,"1",IF(score!$M948=80,"0",IF(score!$M948=100,"0")))))))</f>
        <v>#N/A</v>
      </c>
      <c r="AH948" t="e">
        <f>IF(score!$M948=".",".",IF(score!$M948=0,"0",IF(score!$M948=20,"0",IF(score!$M948=40,"0",IF(score!$M948=60,"0",IF(score!$M948=80,"1",IF(score!$M948=100,"0")))))))</f>
        <v>#N/A</v>
      </c>
      <c r="AI948" t="e">
        <f>IF(score!$N948=".",".",IF(score!$N948=0,"1",IF(score!$N948=25,"0",IF(score!$N948=50,"0",IF(score!$N948=75,"0",IF(score!$N948=100,"0"))))))</f>
        <v>#N/A</v>
      </c>
      <c r="AJ948" t="e">
        <f>IF(score!$N948=".",".",IF(score!$N948=0,"0",IF(score!$N948=25,"1",IF(score!$N948=50,"0",IF(score!$N948=75,"0",IF(score!$N948=100,"0"))))))</f>
        <v>#N/A</v>
      </c>
      <c r="AK948" t="e">
        <f>IF(score!$N948=".",".",IF(score!$N948=0,"0",IF(score!$N948=25,"0",IF(score!$N948=50,"1",IF(score!$N948=75,"0",IF(score!$N948=100,"0"))))))</f>
        <v>#N/A</v>
      </c>
      <c r="AL948" t="e">
        <f>IF(score!$N948=".",".",IF(score!$N948=0,"0",IF(score!$N948=25,"0",IF(score!$N948=50,"0",IF(score!$N948=75,"1",IF(score!$N948=100,"0"))))))</f>
        <v>#N/A</v>
      </c>
      <c r="AN948" t="e">
        <f t="shared" si="980"/>
        <v>#N/A</v>
      </c>
      <c r="AO948" t="e">
        <f t="shared" si="981"/>
        <v>#N/A</v>
      </c>
      <c r="AP948" t="e">
        <f t="shared" si="982"/>
        <v>#N/A</v>
      </c>
      <c r="AQ948" t="e">
        <f t="shared" si="983"/>
        <v>#N/A</v>
      </c>
      <c r="AR948" t="e">
        <f t="shared" si="984"/>
        <v>#N/A</v>
      </c>
      <c r="AS948" t="e">
        <f t="shared" si="985"/>
        <v>#N/A</v>
      </c>
      <c r="AT948" t="e">
        <f t="shared" si="986"/>
        <v>#N/A</v>
      </c>
      <c r="AU948" t="e">
        <f t="shared" si="987"/>
        <v>#N/A</v>
      </c>
      <c r="AV948" t="e">
        <f t="shared" si="988"/>
        <v>#N/A</v>
      </c>
      <c r="AW948" t="e">
        <f t="shared" si="989"/>
        <v>#N/A</v>
      </c>
      <c r="AX948" t="e">
        <f t="shared" si="990"/>
        <v>#N/A</v>
      </c>
      <c r="AY948" t="e">
        <f t="shared" si="991"/>
        <v>#N/A</v>
      </c>
      <c r="AZ948" t="e">
        <f t="shared" si="992"/>
        <v>#N/A</v>
      </c>
      <c r="BA948" t="e">
        <f t="shared" si="993"/>
        <v>#N/A</v>
      </c>
      <c r="BB948" t="e">
        <f t="shared" si="994"/>
        <v>#N/A</v>
      </c>
      <c r="BC948" t="e">
        <f t="shared" si="995"/>
        <v>#N/A</v>
      </c>
      <c r="BD948" t="e">
        <f t="shared" si="996"/>
        <v>#N/A</v>
      </c>
      <c r="BE948" t="e">
        <f t="shared" si="997"/>
        <v>#N/A</v>
      </c>
      <c r="BF948" t="e">
        <f t="shared" si="998"/>
        <v>#N/A</v>
      </c>
      <c r="BG948" t="e">
        <f t="shared" si="999"/>
        <v>#N/A</v>
      </c>
      <c r="BH948" t="e">
        <f t="shared" si="1000"/>
        <v>#N/A</v>
      </c>
      <c r="BI948" t="e">
        <f t="shared" si="1001"/>
        <v>#N/A</v>
      </c>
      <c r="BJ948" t="e">
        <f t="shared" si="1002"/>
        <v>#N/A</v>
      </c>
      <c r="BK948" t="e">
        <f t="shared" si="1003"/>
        <v>#N/A</v>
      </c>
      <c r="BL948" t="e">
        <f t="shared" si="1004"/>
        <v>#N/A</v>
      </c>
      <c r="BM948" t="e">
        <f t="shared" si="1005"/>
        <v>#N/A</v>
      </c>
      <c r="BN948" t="e">
        <f t="shared" si="1006"/>
        <v>#N/A</v>
      </c>
      <c r="BO948" t="e">
        <f t="shared" si="1007"/>
        <v>#N/A</v>
      </c>
      <c r="BP948" t="e">
        <f t="shared" si="1008"/>
        <v>#N/A</v>
      </c>
      <c r="BQ948" t="e">
        <f t="shared" si="1009"/>
        <v>#N/A</v>
      </c>
      <c r="BR948" t="e">
        <f t="shared" si="1010"/>
        <v>#N/A</v>
      </c>
      <c r="BS948" t="e">
        <f t="shared" si="1011"/>
        <v>#N/A</v>
      </c>
      <c r="BT948" t="e">
        <f t="shared" si="1012"/>
        <v>#N/A</v>
      </c>
      <c r="BU948" t="e">
        <f t="shared" si="1013"/>
        <v>#N/A</v>
      </c>
      <c r="BV948" t="e">
        <f t="shared" si="1014"/>
        <v>#N/A</v>
      </c>
      <c r="BX948" t="e">
        <f t="shared" si="1015"/>
        <v>#N/A</v>
      </c>
      <c r="BY948" t="e">
        <f t="shared" si="1016"/>
        <v>#N/A</v>
      </c>
      <c r="BZ948" t="e">
        <f t="shared" si="1017"/>
        <v>#N/A</v>
      </c>
      <c r="CA948" t="e">
        <f t="shared" si="1018"/>
        <v>#N/A</v>
      </c>
      <c r="CB948" t="e">
        <f t="shared" si="1019"/>
        <v>#N/A</v>
      </c>
      <c r="CC948" t="e">
        <f t="shared" si="1020"/>
        <v>#N/A</v>
      </c>
      <c r="CD948" t="e">
        <f t="shared" si="1021"/>
        <v>#N/A</v>
      </c>
      <c r="CE948" t="e">
        <f t="shared" si="1022"/>
        <v>#N/A</v>
      </c>
      <c r="CF948" t="e">
        <f t="shared" si="1023"/>
        <v>#N/A</v>
      </c>
      <c r="CG948" t="e">
        <f t="shared" si="1024"/>
        <v>#N/A</v>
      </c>
      <c r="CH948" t="e">
        <f t="shared" si="1025"/>
        <v>#N/A</v>
      </c>
      <c r="CI948" t="e">
        <f t="shared" si="1026"/>
        <v>#N/A</v>
      </c>
      <c r="CJ948" t="e">
        <f t="shared" si="1027"/>
        <v>#N/A</v>
      </c>
      <c r="CK948" t="e">
        <f t="shared" si="1028"/>
        <v>#N/A</v>
      </c>
      <c r="CL948" t="e">
        <f t="shared" si="1029"/>
        <v>#N/A</v>
      </c>
      <c r="CM948" t="e">
        <f t="shared" si="1030"/>
        <v>#N/A</v>
      </c>
      <c r="CN948" t="e">
        <f t="shared" si="1031"/>
        <v>#N/A</v>
      </c>
      <c r="CO948" t="e">
        <f t="shared" si="1032"/>
        <v>#N/A</v>
      </c>
      <c r="CP948" t="e">
        <f t="shared" si="1033"/>
        <v>#N/A</v>
      </c>
      <c r="CQ948" t="e">
        <f t="shared" si="1034"/>
        <v>#N/A</v>
      </c>
      <c r="CR948" t="e">
        <f t="shared" si="1035"/>
        <v>#N/A</v>
      </c>
      <c r="CS948" t="e">
        <f t="shared" si="1036"/>
        <v>#N/A</v>
      </c>
      <c r="CT948" t="e">
        <f t="shared" si="1037"/>
        <v>#N/A</v>
      </c>
      <c r="CU948" t="e">
        <f t="shared" si="1038"/>
        <v>#N/A</v>
      </c>
      <c r="CV948" t="e">
        <f t="shared" si="1039"/>
        <v>#N/A</v>
      </c>
      <c r="CW948" t="e">
        <f t="shared" si="1040"/>
        <v>#N/A</v>
      </c>
      <c r="CX948" t="e">
        <f t="shared" si="1041"/>
        <v>#N/A</v>
      </c>
      <c r="CY948" t="e">
        <f t="shared" si="1042"/>
        <v>#N/A</v>
      </c>
      <c r="CZ948" t="e">
        <f t="shared" si="1043"/>
        <v>#N/A</v>
      </c>
      <c r="DA948" t="e">
        <f t="shared" si="1044"/>
        <v>#N/A</v>
      </c>
      <c r="DB948" t="e">
        <f t="shared" si="1045"/>
        <v>#N/A</v>
      </c>
      <c r="DC948" t="e">
        <f t="shared" si="1046"/>
        <v>#N/A</v>
      </c>
      <c r="DD948" t="e">
        <f t="shared" si="1047"/>
        <v>#N/A</v>
      </c>
      <c r="DE948" t="e">
        <f t="shared" si="1048"/>
        <v>#N/A</v>
      </c>
      <c r="DF948" t="e">
        <f t="shared" si="1049"/>
        <v>#N/A</v>
      </c>
    </row>
    <row r="949" spans="1:110" x14ac:dyDescent="0.25">
      <c r="A949" s="4">
        <f>raw!$A950:$A950</f>
        <v>0</v>
      </c>
      <c r="B949" s="6">
        <f>raw!$B950:$B950</f>
        <v>0</v>
      </c>
      <c r="D949" t="e">
        <f>IF(score!$C949=".",".",IF(score!$C949=0,"1",IF(score!$C949=25,"0",IF(score!$C949=50,"0",IF(score!$C949=75,"0",IF(score!$C949=100,"0"))))))</f>
        <v>#N/A</v>
      </c>
      <c r="E949" t="e">
        <f>IF(score!$C949=".",".",IF(score!$C949=0,"0",IF(score!$C949=25,"1",IF(score!$C949=50,"0",IF(score!$C949=75,"0",IF(score!$C949=100,"0"))))))</f>
        <v>#N/A</v>
      </c>
      <c r="F949" t="e">
        <f>IF(score!$C949=".",".",IF(score!$C949=0,"0",IF(score!$C949=25,"0",IF(score!$C949=50,"1",IF(score!$C949=75,"0",IF(score!$C949=100,"0"))))))</f>
        <v>#N/A</v>
      </c>
      <c r="G949" t="e">
        <f>IF(score!$C949=".",".",IF(score!$C949=0,"0",IF(score!$C949=25,"0",IF(score!$C949=50,"0",IF(score!$C949=75,"1",IF(score!$C949=100,"0"))))))</f>
        <v>#N/A</v>
      </c>
      <c r="H949" t="e">
        <f>IF(score!$D949=".",".",IF(score!$D949=0,"1",IF(score!$D949=50,"0",IF(score!$D949=100,"0"))))</f>
        <v>#N/A</v>
      </c>
      <c r="I949" t="e">
        <f>IF(score!$D949=".",".",IF(score!$D949=0,"0",IF(score!$D949=50,"1",IF(score!$D949=100,"0"))))</f>
        <v>#N/A</v>
      </c>
      <c r="J949" t="e">
        <f>IF(score!$E949=".",".",IF(score!$E949=0,"1",IF(score!$E949=50,"0",IF(score!$E949=100,"0"))))</f>
        <v>#N/A</v>
      </c>
      <c r="K949" t="e">
        <f>IF(score!$E949=".",".",IF(score!$E949=0,"0",IF(score!$E949=50,"1",IF(score!$E949=100,"0"))))</f>
        <v>#N/A</v>
      </c>
      <c r="L949" t="e">
        <f>IF(score!$F949=".",".",IF(score!$F949=0,"1",IF(score!$F949=100,"0")))</f>
        <v>#N/A</v>
      </c>
      <c r="M949" t="e">
        <f>IF(score!$G949=".",".",IF(score!$G949=0,"1",IF(score!$G949=100,"0")))</f>
        <v>#N/A</v>
      </c>
      <c r="N949" t="e">
        <f>IF(score!$H949=".",".",IF(score!$H949=0,"1",IF(score!$H949=100,"0")))</f>
        <v>#N/A</v>
      </c>
      <c r="O949" t="e">
        <f>IF(score!$I949=".",".",IF(score!$I949=0,"1",IF(score!$I949=50,"0",IF(score!$I949=100,"0"))))</f>
        <v>#N/A</v>
      </c>
      <c r="P949" t="e">
        <f>IF(score!$J949=".",".",IF(score!$J949=0,"1",IF(score!$J949=25,"0",IF(score!$J949=50,"0",IF(score!$J949=75,"0",IF(score!$J949=100,"0"))))))</f>
        <v>#N/A</v>
      </c>
      <c r="Q949" t="e">
        <f>IF(score!$J949=".",".",IF(score!$J949=0,"0",IF(score!$J949=25,"1",IF(score!$J949=50,"0",IF(score!$J949=75,"0",IF(score!$J949=100,"0"))))))</f>
        <v>#N/A</v>
      </c>
      <c r="R949" t="e">
        <f>IF(score!$J949=".",".",IF(score!$J949=0,"0",IF(score!$J949=25,"0",IF(score!$J949=50,"1",IF(score!$J949=75,"0",IF(score!$J949=100,"0"))))))</f>
        <v>#N/A</v>
      </c>
      <c r="S949" t="e">
        <f>IF(score!$J949=".",".",IF(score!$J949=0,"0",IF(score!$J949=25,"0",IF(score!$J949=50,"0",IF(score!$J949=75,"1",IF(score!$J949=100,"0"))))))</f>
        <v>#N/A</v>
      </c>
      <c r="T949" t="e">
        <f>IF(score!$K949=".",".",IF(score!$K949=0,"1",IF(score!$K949=20,"0",IF(score!$K949=40,"0",IF(score!$K949=60,"0",IF(score!$K949=80,"0",IF(score!$K949=100,"0")))))))</f>
        <v>#N/A</v>
      </c>
      <c r="U949" t="e">
        <f>IF(score!$K949=".",".",IF(score!$K949=0,"0",IF(score!$K949=20,"1",IF(score!$K949=40,"0",IF(score!$K949=60,"0",IF(score!$K949=80,"0",IF(score!$K949=100,"0")))))))</f>
        <v>#N/A</v>
      </c>
      <c r="V949" t="e">
        <f>IF(score!$K949=".",".",IF(score!$K949=0,"0",IF(score!$K949=20,"0",IF(score!$K949=40,"1",IF(score!$K949=60,"0",IF(score!$K949=80,"0",IF(score!$K949=100,"0")))))))</f>
        <v>#N/A</v>
      </c>
      <c r="W949" t="e">
        <f>IF(score!$K949=".",".",IF(score!$K949=0,"0",IF(score!$K949=20,"0",IF(score!$K949=40,"0",IF(score!$K949=60,"1",IF(score!$K949=80,"0",IF(score!$K949=100,"0")))))))</f>
        <v>#N/A</v>
      </c>
      <c r="X949" t="e">
        <f>IF(score!$K949=".",".",IF(score!$K949=0,"0",IF(score!$K949=20,"0",IF(score!$K949=40,"0",IF(score!$K949=60,"0",IF(score!$K949=80,"1",IF(score!$K949=100,"0")))))))</f>
        <v>#N/A</v>
      </c>
      <c r="Y949" t="e">
        <f>IF(score!$L949=".",".",IF(score!$L949=0,"1",IF(score!$L949=20,"0",IF(score!$L949=40,"0",IF(score!$L949=60,"0",IF(score!$L949=80,"0",IF(score!$L949=100,"0")))))))</f>
        <v>#N/A</v>
      </c>
      <c r="Z949" t="e">
        <f>IF(score!$L949=".",".",IF(score!$L949=0,"0",IF(score!$L949=20,"1",IF(score!$L949=40,"0",IF(score!$L949=60,"0",IF(score!$L949=80,"0",IF(score!$L949=100,"0")))))))</f>
        <v>#N/A</v>
      </c>
      <c r="AA949" t="e">
        <f>IF(score!$L949=".",".",IF(score!$L949=0,"0",IF(score!$L949=20,"0",IF(score!$L949=40,"1",IF(score!$L949=60,"0",IF(score!$L949=80,"0",IF(score!$L949=100,"0")))))))</f>
        <v>#N/A</v>
      </c>
      <c r="AB949" t="e">
        <f>IF(score!$L949=".",".",IF(score!$L949=0,"0",IF(score!$L949=20,"0",IF(score!$L949=40,"0",IF(score!$L949=60,"1",IF(score!$L949=80,"0",IF(score!$L949=100,"0")))))))</f>
        <v>#N/A</v>
      </c>
      <c r="AC949" t="e">
        <f>IF(score!$L949=".",".",IF(score!$L949=0,"0",IF(score!$L949=20,"0",IF(score!$L949=40,"0",IF(score!$L949=60,"0",IF(score!$L949=80,"1",IF(score!L949=100,"0")))))))</f>
        <v>#N/A</v>
      </c>
      <c r="AD949" t="e">
        <f>IF(score!$M949=".",".",IF(score!$M949=0,"1",IF(score!$M949=20,"0",IF(score!$M949=40,"0",IF(score!$M949=60,"0",IF(score!$M949=80,"0",IF(score!$M949=100,"0")))))))</f>
        <v>#N/A</v>
      </c>
      <c r="AE949" t="e">
        <f>IF(score!$M949=".",".",IF(score!$M949=0,"0",IF(score!$M949=20,"1",IF(score!$M949=40,"0",IF(score!$M949=60,"0",IF(score!$M949=80,"0",IF(score!$M949=100,"0")))))))</f>
        <v>#N/A</v>
      </c>
      <c r="AF949" t="e">
        <f>IF(score!$M949=".",".",IF(score!$M949=0,"0",IF(score!$M949=20,"0",IF(score!$M949=40,"1",IF(score!$M949=60,"0",IF(score!$M949=80,"0",IF(score!$M949=100,"0")))))))</f>
        <v>#N/A</v>
      </c>
      <c r="AG949" t="e">
        <f>IF(score!$M949=".",".",IF(score!$M949=0,"0",IF(score!$M949=20,"0",IF(score!$M949=40,"0",IF(score!$M949=60,"1",IF(score!$M949=80,"0",IF(score!$M949=100,"0")))))))</f>
        <v>#N/A</v>
      </c>
      <c r="AH949" t="e">
        <f>IF(score!$M949=".",".",IF(score!$M949=0,"0",IF(score!$M949=20,"0",IF(score!$M949=40,"0",IF(score!$M949=60,"0",IF(score!$M949=80,"1",IF(score!$M949=100,"0")))))))</f>
        <v>#N/A</v>
      </c>
      <c r="AI949" t="e">
        <f>IF(score!$N949=".",".",IF(score!$N949=0,"1",IF(score!$N949=25,"0",IF(score!$N949=50,"0",IF(score!$N949=75,"0",IF(score!$N949=100,"0"))))))</f>
        <v>#N/A</v>
      </c>
      <c r="AJ949" t="e">
        <f>IF(score!$N949=".",".",IF(score!$N949=0,"0",IF(score!$N949=25,"1",IF(score!$N949=50,"0",IF(score!$N949=75,"0",IF(score!$N949=100,"0"))))))</f>
        <v>#N/A</v>
      </c>
      <c r="AK949" t="e">
        <f>IF(score!$N949=".",".",IF(score!$N949=0,"0",IF(score!$N949=25,"0",IF(score!$N949=50,"1",IF(score!$N949=75,"0",IF(score!$N949=100,"0"))))))</f>
        <v>#N/A</v>
      </c>
      <c r="AL949" t="e">
        <f>IF(score!$N949=".",".",IF(score!$N949=0,"0",IF(score!$N949=25,"0",IF(score!$N949=50,"0",IF(score!$N949=75,"1",IF(score!$N949=100,"0"))))))</f>
        <v>#N/A</v>
      </c>
      <c r="AN949" t="e">
        <f t="shared" si="980"/>
        <v>#N/A</v>
      </c>
      <c r="AO949" t="e">
        <f t="shared" si="981"/>
        <v>#N/A</v>
      </c>
      <c r="AP949" t="e">
        <f t="shared" si="982"/>
        <v>#N/A</v>
      </c>
      <c r="AQ949" t="e">
        <f t="shared" si="983"/>
        <v>#N/A</v>
      </c>
      <c r="AR949" t="e">
        <f t="shared" si="984"/>
        <v>#N/A</v>
      </c>
      <c r="AS949" t="e">
        <f t="shared" si="985"/>
        <v>#N/A</v>
      </c>
      <c r="AT949" t="e">
        <f t="shared" si="986"/>
        <v>#N/A</v>
      </c>
      <c r="AU949" t="e">
        <f t="shared" si="987"/>
        <v>#N/A</v>
      </c>
      <c r="AV949" t="e">
        <f t="shared" si="988"/>
        <v>#N/A</v>
      </c>
      <c r="AW949" t="e">
        <f t="shared" si="989"/>
        <v>#N/A</v>
      </c>
      <c r="AX949" t="e">
        <f t="shared" si="990"/>
        <v>#N/A</v>
      </c>
      <c r="AY949" t="e">
        <f t="shared" si="991"/>
        <v>#N/A</v>
      </c>
      <c r="AZ949" t="e">
        <f t="shared" si="992"/>
        <v>#N/A</v>
      </c>
      <c r="BA949" t="e">
        <f t="shared" si="993"/>
        <v>#N/A</v>
      </c>
      <c r="BB949" t="e">
        <f t="shared" si="994"/>
        <v>#N/A</v>
      </c>
      <c r="BC949" t="e">
        <f t="shared" si="995"/>
        <v>#N/A</v>
      </c>
      <c r="BD949" t="e">
        <f t="shared" si="996"/>
        <v>#N/A</v>
      </c>
      <c r="BE949" t="e">
        <f t="shared" si="997"/>
        <v>#N/A</v>
      </c>
      <c r="BF949" t="e">
        <f t="shared" si="998"/>
        <v>#N/A</v>
      </c>
      <c r="BG949" t="e">
        <f t="shared" si="999"/>
        <v>#N/A</v>
      </c>
      <c r="BH949" t="e">
        <f t="shared" si="1000"/>
        <v>#N/A</v>
      </c>
      <c r="BI949" t="e">
        <f t="shared" si="1001"/>
        <v>#N/A</v>
      </c>
      <c r="BJ949" t="e">
        <f t="shared" si="1002"/>
        <v>#N/A</v>
      </c>
      <c r="BK949" t="e">
        <f t="shared" si="1003"/>
        <v>#N/A</v>
      </c>
      <c r="BL949" t="e">
        <f t="shared" si="1004"/>
        <v>#N/A</v>
      </c>
      <c r="BM949" t="e">
        <f t="shared" si="1005"/>
        <v>#N/A</v>
      </c>
      <c r="BN949" t="e">
        <f t="shared" si="1006"/>
        <v>#N/A</v>
      </c>
      <c r="BO949" t="e">
        <f t="shared" si="1007"/>
        <v>#N/A</v>
      </c>
      <c r="BP949" t="e">
        <f t="shared" si="1008"/>
        <v>#N/A</v>
      </c>
      <c r="BQ949" t="e">
        <f t="shared" si="1009"/>
        <v>#N/A</v>
      </c>
      <c r="BR949" t="e">
        <f t="shared" si="1010"/>
        <v>#N/A</v>
      </c>
      <c r="BS949" t="e">
        <f t="shared" si="1011"/>
        <v>#N/A</v>
      </c>
      <c r="BT949" t="e">
        <f t="shared" si="1012"/>
        <v>#N/A</v>
      </c>
      <c r="BU949" t="e">
        <f t="shared" si="1013"/>
        <v>#N/A</v>
      </c>
      <c r="BV949" t="e">
        <f t="shared" si="1014"/>
        <v>#N/A</v>
      </c>
      <c r="BX949" t="e">
        <f t="shared" si="1015"/>
        <v>#N/A</v>
      </c>
      <c r="BY949" t="e">
        <f t="shared" si="1016"/>
        <v>#N/A</v>
      </c>
      <c r="BZ949" t="e">
        <f t="shared" si="1017"/>
        <v>#N/A</v>
      </c>
      <c r="CA949" t="e">
        <f t="shared" si="1018"/>
        <v>#N/A</v>
      </c>
      <c r="CB949" t="e">
        <f t="shared" si="1019"/>
        <v>#N/A</v>
      </c>
      <c r="CC949" t="e">
        <f t="shared" si="1020"/>
        <v>#N/A</v>
      </c>
      <c r="CD949" t="e">
        <f t="shared" si="1021"/>
        <v>#N/A</v>
      </c>
      <c r="CE949" t="e">
        <f t="shared" si="1022"/>
        <v>#N/A</v>
      </c>
      <c r="CF949" t="e">
        <f t="shared" si="1023"/>
        <v>#N/A</v>
      </c>
      <c r="CG949" t="e">
        <f t="shared" si="1024"/>
        <v>#N/A</v>
      </c>
      <c r="CH949" t="e">
        <f t="shared" si="1025"/>
        <v>#N/A</v>
      </c>
      <c r="CI949" t="e">
        <f t="shared" si="1026"/>
        <v>#N/A</v>
      </c>
      <c r="CJ949" t="e">
        <f t="shared" si="1027"/>
        <v>#N/A</v>
      </c>
      <c r="CK949" t="e">
        <f t="shared" si="1028"/>
        <v>#N/A</v>
      </c>
      <c r="CL949" t="e">
        <f t="shared" si="1029"/>
        <v>#N/A</v>
      </c>
      <c r="CM949" t="e">
        <f t="shared" si="1030"/>
        <v>#N/A</v>
      </c>
      <c r="CN949" t="e">
        <f t="shared" si="1031"/>
        <v>#N/A</v>
      </c>
      <c r="CO949" t="e">
        <f t="shared" si="1032"/>
        <v>#N/A</v>
      </c>
      <c r="CP949" t="e">
        <f t="shared" si="1033"/>
        <v>#N/A</v>
      </c>
      <c r="CQ949" t="e">
        <f t="shared" si="1034"/>
        <v>#N/A</v>
      </c>
      <c r="CR949" t="e">
        <f t="shared" si="1035"/>
        <v>#N/A</v>
      </c>
      <c r="CS949" t="e">
        <f t="shared" si="1036"/>
        <v>#N/A</v>
      </c>
      <c r="CT949" t="e">
        <f t="shared" si="1037"/>
        <v>#N/A</v>
      </c>
      <c r="CU949" t="e">
        <f t="shared" si="1038"/>
        <v>#N/A</v>
      </c>
      <c r="CV949" t="e">
        <f t="shared" si="1039"/>
        <v>#N/A</v>
      </c>
      <c r="CW949" t="e">
        <f t="shared" si="1040"/>
        <v>#N/A</v>
      </c>
      <c r="CX949" t="e">
        <f t="shared" si="1041"/>
        <v>#N/A</v>
      </c>
      <c r="CY949" t="e">
        <f t="shared" si="1042"/>
        <v>#N/A</v>
      </c>
      <c r="CZ949" t="e">
        <f t="shared" si="1043"/>
        <v>#N/A</v>
      </c>
      <c r="DA949" t="e">
        <f t="shared" si="1044"/>
        <v>#N/A</v>
      </c>
      <c r="DB949" t="e">
        <f t="shared" si="1045"/>
        <v>#N/A</v>
      </c>
      <c r="DC949" t="e">
        <f t="shared" si="1046"/>
        <v>#N/A</v>
      </c>
      <c r="DD949" t="e">
        <f t="shared" si="1047"/>
        <v>#N/A</v>
      </c>
      <c r="DE949" t="e">
        <f t="shared" si="1048"/>
        <v>#N/A</v>
      </c>
      <c r="DF949" t="e">
        <f t="shared" si="1049"/>
        <v>#N/A</v>
      </c>
    </row>
    <row r="950" spans="1:110" x14ac:dyDescent="0.25">
      <c r="A950" s="4">
        <f>raw!$A951:$A951</f>
        <v>0</v>
      </c>
      <c r="B950" s="6">
        <f>raw!$B951:$B951</f>
        <v>0</v>
      </c>
      <c r="D950" t="e">
        <f>IF(score!$C950=".",".",IF(score!$C950=0,"1",IF(score!$C950=25,"0",IF(score!$C950=50,"0",IF(score!$C950=75,"0",IF(score!$C950=100,"0"))))))</f>
        <v>#N/A</v>
      </c>
      <c r="E950" t="e">
        <f>IF(score!$C950=".",".",IF(score!$C950=0,"0",IF(score!$C950=25,"1",IF(score!$C950=50,"0",IF(score!$C950=75,"0",IF(score!$C950=100,"0"))))))</f>
        <v>#N/A</v>
      </c>
      <c r="F950" t="e">
        <f>IF(score!$C950=".",".",IF(score!$C950=0,"0",IF(score!$C950=25,"0",IF(score!$C950=50,"1",IF(score!$C950=75,"0",IF(score!$C950=100,"0"))))))</f>
        <v>#N/A</v>
      </c>
      <c r="G950" t="e">
        <f>IF(score!$C950=".",".",IF(score!$C950=0,"0",IF(score!$C950=25,"0",IF(score!$C950=50,"0",IF(score!$C950=75,"1",IF(score!$C950=100,"0"))))))</f>
        <v>#N/A</v>
      </c>
      <c r="H950" t="e">
        <f>IF(score!$D950=".",".",IF(score!$D950=0,"1",IF(score!$D950=50,"0",IF(score!$D950=100,"0"))))</f>
        <v>#N/A</v>
      </c>
      <c r="I950" t="e">
        <f>IF(score!$D950=".",".",IF(score!$D950=0,"0",IF(score!$D950=50,"1",IF(score!$D950=100,"0"))))</f>
        <v>#N/A</v>
      </c>
      <c r="J950" t="e">
        <f>IF(score!$E950=".",".",IF(score!$E950=0,"1",IF(score!$E950=50,"0",IF(score!$E950=100,"0"))))</f>
        <v>#N/A</v>
      </c>
      <c r="K950" t="e">
        <f>IF(score!$E950=".",".",IF(score!$E950=0,"0",IF(score!$E950=50,"1",IF(score!$E950=100,"0"))))</f>
        <v>#N/A</v>
      </c>
      <c r="L950" t="e">
        <f>IF(score!$F950=".",".",IF(score!$F950=0,"1",IF(score!$F950=100,"0")))</f>
        <v>#N/A</v>
      </c>
      <c r="M950" t="e">
        <f>IF(score!$G950=".",".",IF(score!$G950=0,"1",IF(score!$G950=100,"0")))</f>
        <v>#N/A</v>
      </c>
      <c r="N950" t="e">
        <f>IF(score!$H950=".",".",IF(score!$H950=0,"1",IF(score!$H950=100,"0")))</f>
        <v>#N/A</v>
      </c>
      <c r="O950" t="e">
        <f>IF(score!$I950=".",".",IF(score!$I950=0,"1",IF(score!$I950=50,"0",IF(score!$I950=100,"0"))))</f>
        <v>#N/A</v>
      </c>
      <c r="P950" t="e">
        <f>IF(score!$J950=".",".",IF(score!$J950=0,"1",IF(score!$J950=25,"0",IF(score!$J950=50,"0",IF(score!$J950=75,"0",IF(score!$J950=100,"0"))))))</f>
        <v>#N/A</v>
      </c>
      <c r="Q950" t="e">
        <f>IF(score!$J950=".",".",IF(score!$J950=0,"0",IF(score!$J950=25,"1",IF(score!$J950=50,"0",IF(score!$J950=75,"0",IF(score!$J950=100,"0"))))))</f>
        <v>#N/A</v>
      </c>
      <c r="R950" t="e">
        <f>IF(score!$J950=".",".",IF(score!$J950=0,"0",IF(score!$J950=25,"0",IF(score!$J950=50,"1",IF(score!$J950=75,"0",IF(score!$J950=100,"0"))))))</f>
        <v>#N/A</v>
      </c>
      <c r="S950" t="e">
        <f>IF(score!$J950=".",".",IF(score!$J950=0,"0",IF(score!$J950=25,"0",IF(score!$J950=50,"0",IF(score!$J950=75,"1",IF(score!$J950=100,"0"))))))</f>
        <v>#N/A</v>
      </c>
      <c r="T950" t="e">
        <f>IF(score!$K950=".",".",IF(score!$K950=0,"1",IF(score!$K950=20,"0",IF(score!$K950=40,"0",IF(score!$K950=60,"0",IF(score!$K950=80,"0",IF(score!$K950=100,"0")))))))</f>
        <v>#N/A</v>
      </c>
      <c r="U950" t="e">
        <f>IF(score!$K950=".",".",IF(score!$K950=0,"0",IF(score!$K950=20,"1",IF(score!$K950=40,"0",IF(score!$K950=60,"0",IF(score!$K950=80,"0",IF(score!$K950=100,"0")))))))</f>
        <v>#N/A</v>
      </c>
      <c r="V950" t="e">
        <f>IF(score!$K950=".",".",IF(score!$K950=0,"0",IF(score!$K950=20,"0",IF(score!$K950=40,"1",IF(score!$K950=60,"0",IF(score!$K950=80,"0",IF(score!$K950=100,"0")))))))</f>
        <v>#N/A</v>
      </c>
      <c r="W950" t="e">
        <f>IF(score!$K950=".",".",IF(score!$K950=0,"0",IF(score!$K950=20,"0",IF(score!$K950=40,"0",IF(score!$K950=60,"1",IF(score!$K950=80,"0",IF(score!$K950=100,"0")))))))</f>
        <v>#N/A</v>
      </c>
      <c r="X950" t="e">
        <f>IF(score!$K950=".",".",IF(score!$K950=0,"0",IF(score!$K950=20,"0",IF(score!$K950=40,"0",IF(score!$K950=60,"0",IF(score!$K950=80,"1",IF(score!$K950=100,"0")))))))</f>
        <v>#N/A</v>
      </c>
      <c r="Y950" t="e">
        <f>IF(score!$L950=".",".",IF(score!$L950=0,"1",IF(score!$L950=20,"0",IF(score!$L950=40,"0",IF(score!$L950=60,"0",IF(score!$L950=80,"0",IF(score!$L950=100,"0")))))))</f>
        <v>#N/A</v>
      </c>
      <c r="Z950" t="e">
        <f>IF(score!$L950=".",".",IF(score!$L950=0,"0",IF(score!$L950=20,"1",IF(score!$L950=40,"0",IF(score!$L950=60,"0",IF(score!$L950=80,"0",IF(score!$L950=100,"0")))))))</f>
        <v>#N/A</v>
      </c>
      <c r="AA950" t="e">
        <f>IF(score!$L950=".",".",IF(score!$L950=0,"0",IF(score!$L950=20,"0",IF(score!$L950=40,"1",IF(score!$L950=60,"0",IF(score!$L950=80,"0",IF(score!$L950=100,"0")))))))</f>
        <v>#N/A</v>
      </c>
      <c r="AB950" t="e">
        <f>IF(score!$L950=".",".",IF(score!$L950=0,"0",IF(score!$L950=20,"0",IF(score!$L950=40,"0",IF(score!$L950=60,"1",IF(score!$L950=80,"0",IF(score!$L950=100,"0")))))))</f>
        <v>#N/A</v>
      </c>
      <c r="AC950" t="e">
        <f>IF(score!$L950=".",".",IF(score!$L950=0,"0",IF(score!$L950=20,"0",IF(score!$L950=40,"0",IF(score!$L950=60,"0",IF(score!$L950=80,"1",IF(score!L950=100,"0")))))))</f>
        <v>#N/A</v>
      </c>
      <c r="AD950" t="e">
        <f>IF(score!$M950=".",".",IF(score!$M950=0,"1",IF(score!$M950=20,"0",IF(score!$M950=40,"0",IF(score!$M950=60,"0",IF(score!$M950=80,"0",IF(score!$M950=100,"0")))))))</f>
        <v>#N/A</v>
      </c>
      <c r="AE950" t="e">
        <f>IF(score!$M950=".",".",IF(score!$M950=0,"0",IF(score!$M950=20,"1",IF(score!$M950=40,"0",IF(score!$M950=60,"0",IF(score!$M950=80,"0",IF(score!$M950=100,"0")))))))</f>
        <v>#N/A</v>
      </c>
      <c r="AF950" t="e">
        <f>IF(score!$M950=".",".",IF(score!$M950=0,"0",IF(score!$M950=20,"0",IF(score!$M950=40,"1",IF(score!$M950=60,"0",IF(score!$M950=80,"0",IF(score!$M950=100,"0")))))))</f>
        <v>#N/A</v>
      </c>
      <c r="AG950" t="e">
        <f>IF(score!$M950=".",".",IF(score!$M950=0,"0",IF(score!$M950=20,"0",IF(score!$M950=40,"0",IF(score!$M950=60,"1",IF(score!$M950=80,"0",IF(score!$M950=100,"0")))))))</f>
        <v>#N/A</v>
      </c>
      <c r="AH950" t="e">
        <f>IF(score!$M950=".",".",IF(score!$M950=0,"0",IF(score!$M950=20,"0",IF(score!$M950=40,"0",IF(score!$M950=60,"0",IF(score!$M950=80,"1",IF(score!$M950=100,"0")))))))</f>
        <v>#N/A</v>
      </c>
      <c r="AI950" t="e">
        <f>IF(score!$N950=".",".",IF(score!$N950=0,"1",IF(score!$N950=25,"0",IF(score!$N950=50,"0",IF(score!$N950=75,"0",IF(score!$N950=100,"0"))))))</f>
        <v>#N/A</v>
      </c>
      <c r="AJ950" t="e">
        <f>IF(score!$N950=".",".",IF(score!$N950=0,"0",IF(score!$N950=25,"1",IF(score!$N950=50,"0",IF(score!$N950=75,"0",IF(score!$N950=100,"0"))))))</f>
        <v>#N/A</v>
      </c>
      <c r="AK950" t="e">
        <f>IF(score!$N950=".",".",IF(score!$N950=0,"0",IF(score!$N950=25,"0",IF(score!$N950=50,"1",IF(score!$N950=75,"0",IF(score!$N950=100,"0"))))))</f>
        <v>#N/A</v>
      </c>
      <c r="AL950" t="e">
        <f>IF(score!$N950=".",".",IF(score!$N950=0,"0",IF(score!$N950=25,"0",IF(score!$N950=50,"0",IF(score!$N950=75,"1",IF(score!$N950=100,"0"))))))</f>
        <v>#N/A</v>
      </c>
      <c r="AN950" t="e">
        <f t="shared" si="980"/>
        <v>#N/A</v>
      </c>
      <c r="AO950" t="e">
        <f t="shared" si="981"/>
        <v>#N/A</v>
      </c>
      <c r="AP950" t="e">
        <f t="shared" si="982"/>
        <v>#N/A</v>
      </c>
      <c r="AQ950" t="e">
        <f t="shared" si="983"/>
        <v>#N/A</v>
      </c>
      <c r="AR950" t="e">
        <f t="shared" si="984"/>
        <v>#N/A</v>
      </c>
      <c r="AS950" t="e">
        <f t="shared" si="985"/>
        <v>#N/A</v>
      </c>
      <c r="AT950" t="e">
        <f t="shared" si="986"/>
        <v>#N/A</v>
      </c>
      <c r="AU950" t="e">
        <f t="shared" si="987"/>
        <v>#N/A</v>
      </c>
      <c r="AV950" t="e">
        <f t="shared" si="988"/>
        <v>#N/A</v>
      </c>
      <c r="AW950" t="e">
        <f t="shared" si="989"/>
        <v>#N/A</v>
      </c>
      <c r="AX950" t="e">
        <f t="shared" si="990"/>
        <v>#N/A</v>
      </c>
      <c r="AY950" t="e">
        <f t="shared" si="991"/>
        <v>#N/A</v>
      </c>
      <c r="AZ950" t="e">
        <f t="shared" si="992"/>
        <v>#N/A</v>
      </c>
      <c r="BA950" t="e">
        <f t="shared" si="993"/>
        <v>#N/A</v>
      </c>
      <c r="BB950" t="e">
        <f t="shared" si="994"/>
        <v>#N/A</v>
      </c>
      <c r="BC950" t="e">
        <f t="shared" si="995"/>
        <v>#N/A</v>
      </c>
      <c r="BD950" t="e">
        <f t="shared" si="996"/>
        <v>#N/A</v>
      </c>
      <c r="BE950" t="e">
        <f t="shared" si="997"/>
        <v>#N/A</v>
      </c>
      <c r="BF950" t="e">
        <f t="shared" si="998"/>
        <v>#N/A</v>
      </c>
      <c r="BG950" t="e">
        <f t="shared" si="999"/>
        <v>#N/A</v>
      </c>
      <c r="BH950" t="e">
        <f t="shared" si="1000"/>
        <v>#N/A</v>
      </c>
      <c r="BI950" t="e">
        <f t="shared" si="1001"/>
        <v>#N/A</v>
      </c>
      <c r="BJ950" t="e">
        <f t="shared" si="1002"/>
        <v>#N/A</v>
      </c>
      <c r="BK950" t="e">
        <f t="shared" si="1003"/>
        <v>#N/A</v>
      </c>
      <c r="BL950" t="e">
        <f t="shared" si="1004"/>
        <v>#N/A</v>
      </c>
      <c r="BM950" t="e">
        <f t="shared" si="1005"/>
        <v>#N/A</v>
      </c>
      <c r="BN950" t="e">
        <f t="shared" si="1006"/>
        <v>#N/A</v>
      </c>
      <c r="BO950" t="e">
        <f t="shared" si="1007"/>
        <v>#N/A</v>
      </c>
      <c r="BP950" t="e">
        <f t="shared" si="1008"/>
        <v>#N/A</v>
      </c>
      <c r="BQ950" t="e">
        <f t="shared" si="1009"/>
        <v>#N/A</v>
      </c>
      <c r="BR950" t="e">
        <f t="shared" si="1010"/>
        <v>#N/A</v>
      </c>
      <c r="BS950" t="e">
        <f t="shared" si="1011"/>
        <v>#N/A</v>
      </c>
      <c r="BT950" t="e">
        <f t="shared" si="1012"/>
        <v>#N/A</v>
      </c>
      <c r="BU950" t="e">
        <f t="shared" si="1013"/>
        <v>#N/A</v>
      </c>
      <c r="BV950" t="e">
        <f t="shared" si="1014"/>
        <v>#N/A</v>
      </c>
      <c r="BX950" t="e">
        <f t="shared" si="1015"/>
        <v>#N/A</v>
      </c>
      <c r="BY950" t="e">
        <f t="shared" si="1016"/>
        <v>#N/A</v>
      </c>
      <c r="BZ950" t="e">
        <f t="shared" si="1017"/>
        <v>#N/A</v>
      </c>
      <c r="CA950" t="e">
        <f t="shared" si="1018"/>
        <v>#N/A</v>
      </c>
      <c r="CB950" t="e">
        <f t="shared" si="1019"/>
        <v>#N/A</v>
      </c>
      <c r="CC950" t="e">
        <f t="shared" si="1020"/>
        <v>#N/A</v>
      </c>
      <c r="CD950" t="e">
        <f t="shared" si="1021"/>
        <v>#N/A</v>
      </c>
      <c r="CE950" t="e">
        <f t="shared" si="1022"/>
        <v>#N/A</v>
      </c>
      <c r="CF950" t="e">
        <f t="shared" si="1023"/>
        <v>#N/A</v>
      </c>
      <c r="CG950" t="e">
        <f t="shared" si="1024"/>
        <v>#N/A</v>
      </c>
      <c r="CH950" t="e">
        <f t="shared" si="1025"/>
        <v>#N/A</v>
      </c>
      <c r="CI950" t="e">
        <f t="shared" si="1026"/>
        <v>#N/A</v>
      </c>
      <c r="CJ950" t="e">
        <f t="shared" si="1027"/>
        <v>#N/A</v>
      </c>
      <c r="CK950" t="e">
        <f t="shared" si="1028"/>
        <v>#N/A</v>
      </c>
      <c r="CL950" t="e">
        <f t="shared" si="1029"/>
        <v>#N/A</v>
      </c>
      <c r="CM950" t="e">
        <f t="shared" si="1030"/>
        <v>#N/A</v>
      </c>
      <c r="CN950" t="e">
        <f t="shared" si="1031"/>
        <v>#N/A</v>
      </c>
      <c r="CO950" t="e">
        <f t="shared" si="1032"/>
        <v>#N/A</v>
      </c>
      <c r="CP950" t="e">
        <f t="shared" si="1033"/>
        <v>#N/A</v>
      </c>
      <c r="CQ950" t="e">
        <f t="shared" si="1034"/>
        <v>#N/A</v>
      </c>
      <c r="CR950" t="e">
        <f t="shared" si="1035"/>
        <v>#N/A</v>
      </c>
      <c r="CS950" t="e">
        <f t="shared" si="1036"/>
        <v>#N/A</v>
      </c>
      <c r="CT950" t="e">
        <f t="shared" si="1037"/>
        <v>#N/A</v>
      </c>
      <c r="CU950" t="e">
        <f t="shared" si="1038"/>
        <v>#N/A</v>
      </c>
      <c r="CV950" t="e">
        <f t="shared" si="1039"/>
        <v>#N/A</v>
      </c>
      <c r="CW950" t="e">
        <f t="shared" si="1040"/>
        <v>#N/A</v>
      </c>
      <c r="CX950" t="e">
        <f t="shared" si="1041"/>
        <v>#N/A</v>
      </c>
      <c r="CY950" t="e">
        <f t="shared" si="1042"/>
        <v>#N/A</v>
      </c>
      <c r="CZ950" t="e">
        <f t="shared" si="1043"/>
        <v>#N/A</v>
      </c>
      <c r="DA950" t="e">
        <f t="shared" si="1044"/>
        <v>#N/A</v>
      </c>
      <c r="DB950" t="e">
        <f t="shared" si="1045"/>
        <v>#N/A</v>
      </c>
      <c r="DC950" t="e">
        <f t="shared" si="1046"/>
        <v>#N/A</v>
      </c>
      <c r="DD950" t="e">
        <f t="shared" si="1047"/>
        <v>#N/A</v>
      </c>
      <c r="DE950" t="e">
        <f t="shared" si="1048"/>
        <v>#N/A</v>
      </c>
      <c r="DF950" t="e">
        <f t="shared" si="1049"/>
        <v>#N/A</v>
      </c>
    </row>
    <row r="951" spans="1:110" x14ac:dyDescent="0.25">
      <c r="A951" s="4">
        <f>raw!$A952:$A952</f>
        <v>0</v>
      </c>
      <c r="B951" s="6">
        <f>raw!$B952:$B952</f>
        <v>0</v>
      </c>
      <c r="D951" t="e">
        <f>IF(score!$C951=".",".",IF(score!$C951=0,"1",IF(score!$C951=25,"0",IF(score!$C951=50,"0",IF(score!$C951=75,"0",IF(score!$C951=100,"0"))))))</f>
        <v>#N/A</v>
      </c>
      <c r="E951" t="e">
        <f>IF(score!$C951=".",".",IF(score!$C951=0,"0",IF(score!$C951=25,"1",IF(score!$C951=50,"0",IF(score!$C951=75,"0",IF(score!$C951=100,"0"))))))</f>
        <v>#N/A</v>
      </c>
      <c r="F951" t="e">
        <f>IF(score!$C951=".",".",IF(score!$C951=0,"0",IF(score!$C951=25,"0",IF(score!$C951=50,"1",IF(score!$C951=75,"0",IF(score!$C951=100,"0"))))))</f>
        <v>#N/A</v>
      </c>
      <c r="G951" t="e">
        <f>IF(score!$C951=".",".",IF(score!$C951=0,"0",IF(score!$C951=25,"0",IF(score!$C951=50,"0",IF(score!$C951=75,"1",IF(score!$C951=100,"0"))))))</f>
        <v>#N/A</v>
      </c>
      <c r="H951" t="e">
        <f>IF(score!$D951=".",".",IF(score!$D951=0,"1",IF(score!$D951=50,"0",IF(score!$D951=100,"0"))))</f>
        <v>#N/A</v>
      </c>
      <c r="I951" t="e">
        <f>IF(score!$D951=".",".",IF(score!$D951=0,"0",IF(score!$D951=50,"1",IF(score!$D951=100,"0"))))</f>
        <v>#N/A</v>
      </c>
      <c r="J951" t="e">
        <f>IF(score!$E951=".",".",IF(score!$E951=0,"1",IF(score!$E951=50,"0",IF(score!$E951=100,"0"))))</f>
        <v>#N/A</v>
      </c>
      <c r="K951" t="e">
        <f>IF(score!$E951=".",".",IF(score!$E951=0,"0",IF(score!$E951=50,"1",IF(score!$E951=100,"0"))))</f>
        <v>#N/A</v>
      </c>
      <c r="L951" t="e">
        <f>IF(score!$F951=".",".",IF(score!$F951=0,"1",IF(score!$F951=100,"0")))</f>
        <v>#N/A</v>
      </c>
      <c r="M951" t="e">
        <f>IF(score!$G951=".",".",IF(score!$G951=0,"1",IF(score!$G951=100,"0")))</f>
        <v>#N/A</v>
      </c>
      <c r="N951" t="e">
        <f>IF(score!$H951=".",".",IF(score!$H951=0,"1",IF(score!$H951=100,"0")))</f>
        <v>#N/A</v>
      </c>
      <c r="O951" t="e">
        <f>IF(score!$I951=".",".",IF(score!$I951=0,"1",IF(score!$I951=50,"0",IF(score!$I951=100,"0"))))</f>
        <v>#N/A</v>
      </c>
      <c r="P951" t="e">
        <f>IF(score!$J951=".",".",IF(score!$J951=0,"1",IF(score!$J951=25,"0",IF(score!$J951=50,"0",IF(score!$J951=75,"0",IF(score!$J951=100,"0"))))))</f>
        <v>#N/A</v>
      </c>
      <c r="Q951" t="e">
        <f>IF(score!$J951=".",".",IF(score!$J951=0,"0",IF(score!$J951=25,"1",IF(score!$J951=50,"0",IF(score!$J951=75,"0",IF(score!$J951=100,"0"))))))</f>
        <v>#N/A</v>
      </c>
      <c r="R951" t="e">
        <f>IF(score!$J951=".",".",IF(score!$J951=0,"0",IF(score!$J951=25,"0",IF(score!$J951=50,"1",IF(score!$J951=75,"0",IF(score!$J951=100,"0"))))))</f>
        <v>#N/A</v>
      </c>
      <c r="S951" t="e">
        <f>IF(score!$J951=".",".",IF(score!$J951=0,"0",IF(score!$J951=25,"0",IF(score!$J951=50,"0",IF(score!$J951=75,"1",IF(score!$J951=100,"0"))))))</f>
        <v>#N/A</v>
      </c>
      <c r="T951" t="e">
        <f>IF(score!$K951=".",".",IF(score!$K951=0,"1",IF(score!$K951=20,"0",IF(score!$K951=40,"0",IF(score!$K951=60,"0",IF(score!$K951=80,"0",IF(score!$K951=100,"0")))))))</f>
        <v>#N/A</v>
      </c>
      <c r="U951" t="e">
        <f>IF(score!$K951=".",".",IF(score!$K951=0,"0",IF(score!$K951=20,"1",IF(score!$K951=40,"0",IF(score!$K951=60,"0",IF(score!$K951=80,"0",IF(score!$K951=100,"0")))))))</f>
        <v>#N/A</v>
      </c>
      <c r="V951" t="e">
        <f>IF(score!$K951=".",".",IF(score!$K951=0,"0",IF(score!$K951=20,"0",IF(score!$K951=40,"1",IF(score!$K951=60,"0",IF(score!$K951=80,"0",IF(score!$K951=100,"0")))))))</f>
        <v>#N/A</v>
      </c>
      <c r="W951" t="e">
        <f>IF(score!$K951=".",".",IF(score!$K951=0,"0",IF(score!$K951=20,"0",IF(score!$K951=40,"0",IF(score!$K951=60,"1",IF(score!$K951=80,"0",IF(score!$K951=100,"0")))))))</f>
        <v>#N/A</v>
      </c>
      <c r="X951" t="e">
        <f>IF(score!$K951=".",".",IF(score!$K951=0,"0",IF(score!$K951=20,"0",IF(score!$K951=40,"0",IF(score!$K951=60,"0",IF(score!$K951=80,"1",IF(score!$K951=100,"0")))))))</f>
        <v>#N/A</v>
      </c>
      <c r="Y951" t="e">
        <f>IF(score!$L951=".",".",IF(score!$L951=0,"1",IF(score!$L951=20,"0",IF(score!$L951=40,"0",IF(score!$L951=60,"0",IF(score!$L951=80,"0",IF(score!$L951=100,"0")))))))</f>
        <v>#N/A</v>
      </c>
      <c r="Z951" t="e">
        <f>IF(score!$L951=".",".",IF(score!$L951=0,"0",IF(score!$L951=20,"1",IF(score!$L951=40,"0",IF(score!$L951=60,"0",IF(score!$L951=80,"0",IF(score!$L951=100,"0")))))))</f>
        <v>#N/A</v>
      </c>
      <c r="AA951" t="e">
        <f>IF(score!$L951=".",".",IF(score!$L951=0,"0",IF(score!$L951=20,"0",IF(score!$L951=40,"1",IF(score!$L951=60,"0",IF(score!$L951=80,"0",IF(score!$L951=100,"0")))))))</f>
        <v>#N/A</v>
      </c>
      <c r="AB951" t="e">
        <f>IF(score!$L951=".",".",IF(score!$L951=0,"0",IF(score!$L951=20,"0",IF(score!$L951=40,"0",IF(score!$L951=60,"1",IF(score!$L951=80,"0",IF(score!$L951=100,"0")))))))</f>
        <v>#N/A</v>
      </c>
      <c r="AC951" t="e">
        <f>IF(score!$L951=".",".",IF(score!$L951=0,"0",IF(score!$L951=20,"0",IF(score!$L951=40,"0",IF(score!$L951=60,"0",IF(score!$L951=80,"1",IF(score!L951=100,"0")))))))</f>
        <v>#N/A</v>
      </c>
      <c r="AD951" t="e">
        <f>IF(score!$M951=".",".",IF(score!$M951=0,"1",IF(score!$M951=20,"0",IF(score!$M951=40,"0",IF(score!$M951=60,"0",IF(score!$M951=80,"0",IF(score!$M951=100,"0")))))))</f>
        <v>#N/A</v>
      </c>
      <c r="AE951" t="e">
        <f>IF(score!$M951=".",".",IF(score!$M951=0,"0",IF(score!$M951=20,"1",IF(score!$M951=40,"0",IF(score!$M951=60,"0",IF(score!$M951=80,"0",IF(score!$M951=100,"0")))))))</f>
        <v>#N/A</v>
      </c>
      <c r="AF951" t="e">
        <f>IF(score!$M951=".",".",IF(score!$M951=0,"0",IF(score!$M951=20,"0",IF(score!$M951=40,"1",IF(score!$M951=60,"0",IF(score!$M951=80,"0",IF(score!$M951=100,"0")))))))</f>
        <v>#N/A</v>
      </c>
      <c r="AG951" t="e">
        <f>IF(score!$M951=".",".",IF(score!$M951=0,"0",IF(score!$M951=20,"0",IF(score!$M951=40,"0",IF(score!$M951=60,"1",IF(score!$M951=80,"0",IF(score!$M951=100,"0")))))))</f>
        <v>#N/A</v>
      </c>
      <c r="AH951" t="e">
        <f>IF(score!$M951=".",".",IF(score!$M951=0,"0",IF(score!$M951=20,"0",IF(score!$M951=40,"0",IF(score!$M951=60,"0",IF(score!$M951=80,"1",IF(score!$M951=100,"0")))))))</f>
        <v>#N/A</v>
      </c>
      <c r="AI951" t="e">
        <f>IF(score!$N951=".",".",IF(score!$N951=0,"1",IF(score!$N951=25,"0",IF(score!$N951=50,"0",IF(score!$N951=75,"0",IF(score!$N951=100,"0"))))))</f>
        <v>#N/A</v>
      </c>
      <c r="AJ951" t="e">
        <f>IF(score!$N951=".",".",IF(score!$N951=0,"0",IF(score!$N951=25,"1",IF(score!$N951=50,"0",IF(score!$N951=75,"0",IF(score!$N951=100,"0"))))))</f>
        <v>#N/A</v>
      </c>
      <c r="AK951" t="e">
        <f>IF(score!$N951=".",".",IF(score!$N951=0,"0",IF(score!$N951=25,"0",IF(score!$N951=50,"1",IF(score!$N951=75,"0",IF(score!$N951=100,"0"))))))</f>
        <v>#N/A</v>
      </c>
      <c r="AL951" t="e">
        <f>IF(score!$N951=".",".",IF(score!$N951=0,"0",IF(score!$N951=25,"0",IF(score!$N951=50,"0",IF(score!$N951=75,"1",IF(score!$N951=100,"0"))))))</f>
        <v>#N/A</v>
      </c>
      <c r="AN951" t="e">
        <f t="shared" si="980"/>
        <v>#N/A</v>
      </c>
      <c r="AO951" t="e">
        <f t="shared" si="981"/>
        <v>#N/A</v>
      </c>
      <c r="AP951" t="e">
        <f t="shared" si="982"/>
        <v>#N/A</v>
      </c>
      <c r="AQ951" t="e">
        <f t="shared" si="983"/>
        <v>#N/A</v>
      </c>
      <c r="AR951" t="e">
        <f t="shared" si="984"/>
        <v>#N/A</v>
      </c>
      <c r="AS951" t="e">
        <f t="shared" si="985"/>
        <v>#N/A</v>
      </c>
      <c r="AT951" t="e">
        <f t="shared" si="986"/>
        <v>#N/A</v>
      </c>
      <c r="AU951" t="e">
        <f t="shared" si="987"/>
        <v>#N/A</v>
      </c>
      <c r="AV951" t="e">
        <f t="shared" si="988"/>
        <v>#N/A</v>
      </c>
      <c r="AW951" t="e">
        <f t="shared" si="989"/>
        <v>#N/A</v>
      </c>
      <c r="AX951" t="e">
        <f t="shared" si="990"/>
        <v>#N/A</v>
      </c>
      <c r="AY951" t="e">
        <f t="shared" si="991"/>
        <v>#N/A</v>
      </c>
      <c r="AZ951" t="e">
        <f t="shared" si="992"/>
        <v>#N/A</v>
      </c>
      <c r="BA951" t="e">
        <f t="shared" si="993"/>
        <v>#N/A</v>
      </c>
      <c r="BB951" t="e">
        <f t="shared" si="994"/>
        <v>#N/A</v>
      </c>
      <c r="BC951" t="e">
        <f t="shared" si="995"/>
        <v>#N/A</v>
      </c>
      <c r="BD951" t="e">
        <f t="shared" si="996"/>
        <v>#N/A</v>
      </c>
      <c r="BE951" t="e">
        <f t="shared" si="997"/>
        <v>#N/A</v>
      </c>
      <c r="BF951" t="e">
        <f t="shared" si="998"/>
        <v>#N/A</v>
      </c>
      <c r="BG951" t="e">
        <f t="shared" si="999"/>
        <v>#N/A</v>
      </c>
      <c r="BH951" t="e">
        <f t="shared" si="1000"/>
        <v>#N/A</v>
      </c>
      <c r="BI951" t="e">
        <f t="shared" si="1001"/>
        <v>#N/A</v>
      </c>
      <c r="BJ951" t="e">
        <f t="shared" si="1002"/>
        <v>#N/A</v>
      </c>
      <c r="BK951" t="e">
        <f t="shared" si="1003"/>
        <v>#N/A</v>
      </c>
      <c r="BL951" t="e">
        <f t="shared" si="1004"/>
        <v>#N/A</v>
      </c>
      <c r="BM951" t="e">
        <f t="shared" si="1005"/>
        <v>#N/A</v>
      </c>
      <c r="BN951" t="e">
        <f t="shared" si="1006"/>
        <v>#N/A</v>
      </c>
      <c r="BO951" t="e">
        <f t="shared" si="1007"/>
        <v>#N/A</v>
      </c>
      <c r="BP951" t="e">
        <f t="shared" si="1008"/>
        <v>#N/A</v>
      </c>
      <c r="BQ951" t="e">
        <f t="shared" si="1009"/>
        <v>#N/A</v>
      </c>
      <c r="BR951" t="e">
        <f t="shared" si="1010"/>
        <v>#N/A</v>
      </c>
      <c r="BS951" t="e">
        <f t="shared" si="1011"/>
        <v>#N/A</v>
      </c>
      <c r="BT951" t="e">
        <f t="shared" si="1012"/>
        <v>#N/A</v>
      </c>
      <c r="BU951" t="e">
        <f t="shared" si="1013"/>
        <v>#N/A</v>
      </c>
      <c r="BV951" t="e">
        <f t="shared" si="1014"/>
        <v>#N/A</v>
      </c>
      <c r="BX951" t="e">
        <f t="shared" si="1015"/>
        <v>#N/A</v>
      </c>
      <c r="BY951" t="e">
        <f t="shared" si="1016"/>
        <v>#N/A</v>
      </c>
      <c r="BZ951" t="e">
        <f t="shared" si="1017"/>
        <v>#N/A</v>
      </c>
      <c r="CA951" t="e">
        <f t="shared" si="1018"/>
        <v>#N/A</v>
      </c>
      <c r="CB951" t="e">
        <f t="shared" si="1019"/>
        <v>#N/A</v>
      </c>
      <c r="CC951" t="e">
        <f t="shared" si="1020"/>
        <v>#N/A</v>
      </c>
      <c r="CD951" t="e">
        <f t="shared" si="1021"/>
        <v>#N/A</v>
      </c>
      <c r="CE951" t="e">
        <f t="shared" si="1022"/>
        <v>#N/A</v>
      </c>
      <c r="CF951" t="e">
        <f t="shared" si="1023"/>
        <v>#N/A</v>
      </c>
      <c r="CG951" t="e">
        <f t="shared" si="1024"/>
        <v>#N/A</v>
      </c>
      <c r="CH951" t="e">
        <f t="shared" si="1025"/>
        <v>#N/A</v>
      </c>
      <c r="CI951" t="e">
        <f t="shared" si="1026"/>
        <v>#N/A</v>
      </c>
      <c r="CJ951" t="e">
        <f t="shared" si="1027"/>
        <v>#N/A</v>
      </c>
      <c r="CK951" t="e">
        <f t="shared" si="1028"/>
        <v>#N/A</v>
      </c>
      <c r="CL951" t="e">
        <f t="shared" si="1029"/>
        <v>#N/A</v>
      </c>
      <c r="CM951" t="e">
        <f t="shared" si="1030"/>
        <v>#N/A</v>
      </c>
      <c r="CN951" t="e">
        <f t="shared" si="1031"/>
        <v>#N/A</v>
      </c>
      <c r="CO951" t="e">
        <f t="shared" si="1032"/>
        <v>#N/A</v>
      </c>
      <c r="CP951" t="e">
        <f t="shared" si="1033"/>
        <v>#N/A</v>
      </c>
      <c r="CQ951" t="e">
        <f t="shared" si="1034"/>
        <v>#N/A</v>
      </c>
      <c r="CR951" t="e">
        <f t="shared" si="1035"/>
        <v>#N/A</v>
      </c>
      <c r="CS951" t="e">
        <f t="shared" si="1036"/>
        <v>#N/A</v>
      </c>
      <c r="CT951" t="e">
        <f t="shared" si="1037"/>
        <v>#N/A</v>
      </c>
      <c r="CU951" t="e">
        <f t="shared" si="1038"/>
        <v>#N/A</v>
      </c>
      <c r="CV951" t="e">
        <f t="shared" si="1039"/>
        <v>#N/A</v>
      </c>
      <c r="CW951" t="e">
        <f t="shared" si="1040"/>
        <v>#N/A</v>
      </c>
      <c r="CX951" t="e">
        <f t="shared" si="1041"/>
        <v>#N/A</v>
      </c>
      <c r="CY951" t="e">
        <f t="shared" si="1042"/>
        <v>#N/A</v>
      </c>
      <c r="CZ951" t="e">
        <f t="shared" si="1043"/>
        <v>#N/A</v>
      </c>
      <c r="DA951" t="e">
        <f t="shared" si="1044"/>
        <v>#N/A</v>
      </c>
      <c r="DB951" t="e">
        <f t="shared" si="1045"/>
        <v>#N/A</v>
      </c>
      <c r="DC951" t="e">
        <f t="shared" si="1046"/>
        <v>#N/A</v>
      </c>
      <c r="DD951" t="e">
        <f t="shared" si="1047"/>
        <v>#N/A</v>
      </c>
      <c r="DE951" t="e">
        <f t="shared" si="1048"/>
        <v>#N/A</v>
      </c>
      <c r="DF951" t="e">
        <f t="shared" si="1049"/>
        <v>#N/A</v>
      </c>
    </row>
    <row r="952" spans="1:110" x14ac:dyDescent="0.25">
      <c r="A952" s="4">
        <f>raw!$A953:$A953</f>
        <v>0</v>
      </c>
      <c r="B952" s="6">
        <f>raw!$B953:$B953</f>
        <v>0</v>
      </c>
      <c r="D952" t="e">
        <f>IF(score!$C952=".",".",IF(score!$C952=0,"1",IF(score!$C952=25,"0",IF(score!$C952=50,"0",IF(score!$C952=75,"0",IF(score!$C952=100,"0"))))))</f>
        <v>#N/A</v>
      </c>
      <c r="E952" t="e">
        <f>IF(score!$C952=".",".",IF(score!$C952=0,"0",IF(score!$C952=25,"1",IF(score!$C952=50,"0",IF(score!$C952=75,"0",IF(score!$C952=100,"0"))))))</f>
        <v>#N/A</v>
      </c>
      <c r="F952" t="e">
        <f>IF(score!$C952=".",".",IF(score!$C952=0,"0",IF(score!$C952=25,"0",IF(score!$C952=50,"1",IF(score!$C952=75,"0",IF(score!$C952=100,"0"))))))</f>
        <v>#N/A</v>
      </c>
      <c r="G952" t="e">
        <f>IF(score!$C952=".",".",IF(score!$C952=0,"0",IF(score!$C952=25,"0",IF(score!$C952=50,"0",IF(score!$C952=75,"1",IF(score!$C952=100,"0"))))))</f>
        <v>#N/A</v>
      </c>
      <c r="H952" t="e">
        <f>IF(score!$D952=".",".",IF(score!$D952=0,"1",IF(score!$D952=50,"0",IF(score!$D952=100,"0"))))</f>
        <v>#N/A</v>
      </c>
      <c r="I952" t="e">
        <f>IF(score!$D952=".",".",IF(score!$D952=0,"0",IF(score!$D952=50,"1",IF(score!$D952=100,"0"))))</f>
        <v>#N/A</v>
      </c>
      <c r="J952" t="e">
        <f>IF(score!$E952=".",".",IF(score!$E952=0,"1",IF(score!$E952=50,"0",IF(score!$E952=100,"0"))))</f>
        <v>#N/A</v>
      </c>
      <c r="K952" t="e">
        <f>IF(score!$E952=".",".",IF(score!$E952=0,"0",IF(score!$E952=50,"1",IF(score!$E952=100,"0"))))</f>
        <v>#N/A</v>
      </c>
      <c r="L952" t="e">
        <f>IF(score!$F952=".",".",IF(score!$F952=0,"1",IF(score!$F952=100,"0")))</f>
        <v>#N/A</v>
      </c>
      <c r="M952" t="e">
        <f>IF(score!$G952=".",".",IF(score!$G952=0,"1",IF(score!$G952=100,"0")))</f>
        <v>#N/A</v>
      </c>
      <c r="N952" t="e">
        <f>IF(score!$H952=".",".",IF(score!$H952=0,"1",IF(score!$H952=100,"0")))</f>
        <v>#N/A</v>
      </c>
      <c r="O952" t="e">
        <f>IF(score!$I952=".",".",IF(score!$I952=0,"1",IF(score!$I952=50,"0",IF(score!$I952=100,"0"))))</f>
        <v>#N/A</v>
      </c>
      <c r="P952" t="e">
        <f>IF(score!$J952=".",".",IF(score!$J952=0,"1",IF(score!$J952=25,"0",IF(score!$J952=50,"0",IF(score!$J952=75,"0",IF(score!$J952=100,"0"))))))</f>
        <v>#N/A</v>
      </c>
      <c r="Q952" t="e">
        <f>IF(score!$J952=".",".",IF(score!$J952=0,"0",IF(score!$J952=25,"1",IF(score!$J952=50,"0",IF(score!$J952=75,"0",IF(score!$J952=100,"0"))))))</f>
        <v>#N/A</v>
      </c>
      <c r="R952" t="e">
        <f>IF(score!$J952=".",".",IF(score!$J952=0,"0",IF(score!$J952=25,"0",IF(score!$J952=50,"1",IF(score!$J952=75,"0",IF(score!$J952=100,"0"))))))</f>
        <v>#N/A</v>
      </c>
      <c r="S952" t="e">
        <f>IF(score!$J952=".",".",IF(score!$J952=0,"0",IF(score!$J952=25,"0",IF(score!$J952=50,"0",IF(score!$J952=75,"1",IF(score!$J952=100,"0"))))))</f>
        <v>#N/A</v>
      </c>
      <c r="T952" t="e">
        <f>IF(score!$K952=".",".",IF(score!$K952=0,"1",IF(score!$K952=20,"0",IF(score!$K952=40,"0",IF(score!$K952=60,"0",IF(score!$K952=80,"0",IF(score!$K952=100,"0")))))))</f>
        <v>#N/A</v>
      </c>
      <c r="U952" t="e">
        <f>IF(score!$K952=".",".",IF(score!$K952=0,"0",IF(score!$K952=20,"1",IF(score!$K952=40,"0",IF(score!$K952=60,"0",IF(score!$K952=80,"0",IF(score!$K952=100,"0")))))))</f>
        <v>#N/A</v>
      </c>
      <c r="V952" t="e">
        <f>IF(score!$K952=".",".",IF(score!$K952=0,"0",IF(score!$K952=20,"0",IF(score!$K952=40,"1",IF(score!$K952=60,"0",IF(score!$K952=80,"0",IF(score!$K952=100,"0")))))))</f>
        <v>#N/A</v>
      </c>
      <c r="W952" t="e">
        <f>IF(score!$K952=".",".",IF(score!$K952=0,"0",IF(score!$K952=20,"0",IF(score!$K952=40,"0",IF(score!$K952=60,"1",IF(score!$K952=80,"0",IF(score!$K952=100,"0")))))))</f>
        <v>#N/A</v>
      </c>
      <c r="X952" t="e">
        <f>IF(score!$K952=".",".",IF(score!$K952=0,"0",IF(score!$K952=20,"0",IF(score!$K952=40,"0",IF(score!$K952=60,"0",IF(score!$K952=80,"1",IF(score!$K952=100,"0")))))))</f>
        <v>#N/A</v>
      </c>
      <c r="Y952" t="e">
        <f>IF(score!$L952=".",".",IF(score!$L952=0,"1",IF(score!$L952=20,"0",IF(score!$L952=40,"0",IF(score!$L952=60,"0",IF(score!$L952=80,"0",IF(score!$L952=100,"0")))))))</f>
        <v>#N/A</v>
      </c>
      <c r="Z952" t="e">
        <f>IF(score!$L952=".",".",IF(score!$L952=0,"0",IF(score!$L952=20,"1",IF(score!$L952=40,"0",IF(score!$L952=60,"0",IF(score!$L952=80,"0",IF(score!$L952=100,"0")))))))</f>
        <v>#N/A</v>
      </c>
      <c r="AA952" t="e">
        <f>IF(score!$L952=".",".",IF(score!$L952=0,"0",IF(score!$L952=20,"0",IF(score!$L952=40,"1",IF(score!$L952=60,"0",IF(score!$L952=80,"0",IF(score!$L952=100,"0")))))))</f>
        <v>#N/A</v>
      </c>
      <c r="AB952" t="e">
        <f>IF(score!$L952=".",".",IF(score!$L952=0,"0",IF(score!$L952=20,"0",IF(score!$L952=40,"0",IF(score!$L952=60,"1",IF(score!$L952=80,"0",IF(score!$L952=100,"0")))))))</f>
        <v>#N/A</v>
      </c>
      <c r="AC952" t="e">
        <f>IF(score!$L952=".",".",IF(score!$L952=0,"0",IF(score!$L952=20,"0",IF(score!$L952=40,"0",IF(score!$L952=60,"0",IF(score!$L952=80,"1",IF(score!L952=100,"0")))))))</f>
        <v>#N/A</v>
      </c>
      <c r="AD952" t="e">
        <f>IF(score!$M952=".",".",IF(score!$M952=0,"1",IF(score!$M952=20,"0",IF(score!$M952=40,"0",IF(score!$M952=60,"0",IF(score!$M952=80,"0",IF(score!$M952=100,"0")))))))</f>
        <v>#N/A</v>
      </c>
      <c r="AE952" t="e">
        <f>IF(score!$M952=".",".",IF(score!$M952=0,"0",IF(score!$M952=20,"1",IF(score!$M952=40,"0",IF(score!$M952=60,"0",IF(score!$M952=80,"0",IF(score!$M952=100,"0")))))))</f>
        <v>#N/A</v>
      </c>
      <c r="AF952" t="e">
        <f>IF(score!$M952=".",".",IF(score!$M952=0,"0",IF(score!$M952=20,"0",IF(score!$M952=40,"1",IF(score!$M952=60,"0",IF(score!$M952=80,"0",IF(score!$M952=100,"0")))))))</f>
        <v>#N/A</v>
      </c>
      <c r="AG952" t="e">
        <f>IF(score!$M952=".",".",IF(score!$M952=0,"0",IF(score!$M952=20,"0",IF(score!$M952=40,"0",IF(score!$M952=60,"1",IF(score!$M952=80,"0",IF(score!$M952=100,"0")))))))</f>
        <v>#N/A</v>
      </c>
      <c r="AH952" t="e">
        <f>IF(score!$M952=".",".",IF(score!$M952=0,"0",IF(score!$M952=20,"0",IF(score!$M952=40,"0",IF(score!$M952=60,"0",IF(score!$M952=80,"1",IF(score!$M952=100,"0")))))))</f>
        <v>#N/A</v>
      </c>
      <c r="AI952" t="e">
        <f>IF(score!$N952=".",".",IF(score!$N952=0,"1",IF(score!$N952=25,"0",IF(score!$N952=50,"0",IF(score!$N952=75,"0",IF(score!$N952=100,"0"))))))</f>
        <v>#N/A</v>
      </c>
      <c r="AJ952" t="e">
        <f>IF(score!$N952=".",".",IF(score!$N952=0,"0",IF(score!$N952=25,"1",IF(score!$N952=50,"0",IF(score!$N952=75,"0",IF(score!$N952=100,"0"))))))</f>
        <v>#N/A</v>
      </c>
      <c r="AK952" t="e">
        <f>IF(score!$N952=".",".",IF(score!$N952=0,"0",IF(score!$N952=25,"0",IF(score!$N952=50,"1",IF(score!$N952=75,"0",IF(score!$N952=100,"0"))))))</f>
        <v>#N/A</v>
      </c>
      <c r="AL952" t="e">
        <f>IF(score!$N952=".",".",IF(score!$N952=0,"0",IF(score!$N952=25,"0",IF(score!$N952=50,"0",IF(score!$N952=75,"1",IF(score!$N952=100,"0"))))))</f>
        <v>#N/A</v>
      </c>
      <c r="AN952" t="e">
        <f t="shared" si="980"/>
        <v>#N/A</v>
      </c>
      <c r="AO952" t="e">
        <f t="shared" si="981"/>
        <v>#N/A</v>
      </c>
      <c r="AP952" t="e">
        <f t="shared" si="982"/>
        <v>#N/A</v>
      </c>
      <c r="AQ952" t="e">
        <f t="shared" si="983"/>
        <v>#N/A</v>
      </c>
      <c r="AR952" t="e">
        <f t="shared" si="984"/>
        <v>#N/A</v>
      </c>
      <c r="AS952" t="e">
        <f t="shared" si="985"/>
        <v>#N/A</v>
      </c>
      <c r="AT952" t="e">
        <f t="shared" si="986"/>
        <v>#N/A</v>
      </c>
      <c r="AU952" t="e">
        <f t="shared" si="987"/>
        <v>#N/A</v>
      </c>
      <c r="AV952" t="e">
        <f t="shared" si="988"/>
        <v>#N/A</v>
      </c>
      <c r="AW952" t="e">
        <f t="shared" si="989"/>
        <v>#N/A</v>
      </c>
      <c r="AX952" t="e">
        <f t="shared" si="990"/>
        <v>#N/A</v>
      </c>
      <c r="AY952" t="e">
        <f t="shared" si="991"/>
        <v>#N/A</v>
      </c>
      <c r="AZ952" t="e">
        <f t="shared" si="992"/>
        <v>#N/A</v>
      </c>
      <c r="BA952" t="e">
        <f t="shared" si="993"/>
        <v>#N/A</v>
      </c>
      <c r="BB952" t="e">
        <f t="shared" si="994"/>
        <v>#N/A</v>
      </c>
      <c r="BC952" t="e">
        <f t="shared" si="995"/>
        <v>#N/A</v>
      </c>
      <c r="BD952" t="e">
        <f t="shared" si="996"/>
        <v>#N/A</v>
      </c>
      <c r="BE952" t="e">
        <f t="shared" si="997"/>
        <v>#N/A</v>
      </c>
      <c r="BF952" t="e">
        <f t="shared" si="998"/>
        <v>#N/A</v>
      </c>
      <c r="BG952" t="e">
        <f t="shared" si="999"/>
        <v>#N/A</v>
      </c>
      <c r="BH952" t="e">
        <f t="shared" si="1000"/>
        <v>#N/A</v>
      </c>
      <c r="BI952" t="e">
        <f t="shared" si="1001"/>
        <v>#N/A</v>
      </c>
      <c r="BJ952" t="e">
        <f t="shared" si="1002"/>
        <v>#N/A</v>
      </c>
      <c r="BK952" t="e">
        <f t="shared" si="1003"/>
        <v>#N/A</v>
      </c>
      <c r="BL952" t="e">
        <f t="shared" si="1004"/>
        <v>#N/A</v>
      </c>
      <c r="BM952" t="e">
        <f t="shared" si="1005"/>
        <v>#N/A</v>
      </c>
      <c r="BN952" t="e">
        <f t="shared" si="1006"/>
        <v>#N/A</v>
      </c>
      <c r="BO952" t="e">
        <f t="shared" si="1007"/>
        <v>#N/A</v>
      </c>
      <c r="BP952" t="e">
        <f t="shared" si="1008"/>
        <v>#N/A</v>
      </c>
      <c r="BQ952" t="e">
        <f t="shared" si="1009"/>
        <v>#N/A</v>
      </c>
      <c r="BR952" t="e">
        <f t="shared" si="1010"/>
        <v>#N/A</v>
      </c>
      <c r="BS952" t="e">
        <f t="shared" si="1011"/>
        <v>#N/A</v>
      </c>
      <c r="BT952" t="e">
        <f t="shared" si="1012"/>
        <v>#N/A</v>
      </c>
      <c r="BU952" t="e">
        <f t="shared" si="1013"/>
        <v>#N/A</v>
      </c>
      <c r="BV952" t="e">
        <f t="shared" si="1014"/>
        <v>#N/A</v>
      </c>
      <c r="BX952" t="e">
        <f t="shared" si="1015"/>
        <v>#N/A</v>
      </c>
      <c r="BY952" t="e">
        <f t="shared" si="1016"/>
        <v>#N/A</v>
      </c>
      <c r="BZ952" t="e">
        <f t="shared" si="1017"/>
        <v>#N/A</v>
      </c>
      <c r="CA952" t="e">
        <f t="shared" si="1018"/>
        <v>#N/A</v>
      </c>
      <c r="CB952" t="e">
        <f t="shared" si="1019"/>
        <v>#N/A</v>
      </c>
      <c r="CC952" t="e">
        <f t="shared" si="1020"/>
        <v>#N/A</v>
      </c>
      <c r="CD952" t="e">
        <f t="shared" si="1021"/>
        <v>#N/A</v>
      </c>
      <c r="CE952" t="e">
        <f t="shared" si="1022"/>
        <v>#N/A</v>
      </c>
      <c r="CF952" t="e">
        <f t="shared" si="1023"/>
        <v>#N/A</v>
      </c>
      <c r="CG952" t="e">
        <f t="shared" si="1024"/>
        <v>#N/A</v>
      </c>
      <c r="CH952" t="e">
        <f t="shared" si="1025"/>
        <v>#N/A</v>
      </c>
      <c r="CI952" t="e">
        <f t="shared" si="1026"/>
        <v>#N/A</v>
      </c>
      <c r="CJ952" t="e">
        <f t="shared" si="1027"/>
        <v>#N/A</v>
      </c>
      <c r="CK952" t="e">
        <f t="shared" si="1028"/>
        <v>#N/A</v>
      </c>
      <c r="CL952" t="e">
        <f t="shared" si="1029"/>
        <v>#N/A</v>
      </c>
      <c r="CM952" t="e">
        <f t="shared" si="1030"/>
        <v>#N/A</v>
      </c>
      <c r="CN952" t="e">
        <f t="shared" si="1031"/>
        <v>#N/A</v>
      </c>
      <c r="CO952" t="e">
        <f t="shared" si="1032"/>
        <v>#N/A</v>
      </c>
      <c r="CP952" t="e">
        <f t="shared" si="1033"/>
        <v>#N/A</v>
      </c>
      <c r="CQ952" t="e">
        <f t="shared" si="1034"/>
        <v>#N/A</v>
      </c>
      <c r="CR952" t="e">
        <f t="shared" si="1035"/>
        <v>#N/A</v>
      </c>
      <c r="CS952" t="e">
        <f t="shared" si="1036"/>
        <v>#N/A</v>
      </c>
      <c r="CT952" t="e">
        <f t="shared" si="1037"/>
        <v>#N/A</v>
      </c>
      <c r="CU952" t="e">
        <f t="shared" si="1038"/>
        <v>#N/A</v>
      </c>
      <c r="CV952" t="e">
        <f t="shared" si="1039"/>
        <v>#N/A</v>
      </c>
      <c r="CW952" t="e">
        <f t="shared" si="1040"/>
        <v>#N/A</v>
      </c>
      <c r="CX952" t="e">
        <f t="shared" si="1041"/>
        <v>#N/A</v>
      </c>
      <c r="CY952" t="e">
        <f t="shared" si="1042"/>
        <v>#N/A</v>
      </c>
      <c r="CZ952" t="e">
        <f t="shared" si="1043"/>
        <v>#N/A</v>
      </c>
      <c r="DA952" t="e">
        <f t="shared" si="1044"/>
        <v>#N/A</v>
      </c>
      <c r="DB952" t="e">
        <f t="shared" si="1045"/>
        <v>#N/A</v>
      </c>
      <c r="DC952" t="e">
        <f t="shared" si="1046"/>
        <v>#N/A</v>
      </c>
      <c r="DD952" t="e">
        <f t="shared" si="1047"/>
        <v>#N/A</v>
      </c>
      <c r="DE952" t="e">
        <f t="shared" si="1048"/>
        <v>#N/A</v>
      </c>
      <c r="DF952" t="e">
        <f t="shared" si="1049"/>
        <v>#N/A</v>
      </c>
    </row>
    <row r="953" spans="1:110" x14ac:dyDescent="0.25">
      <c r="A953" s="4">
        <f>raw!$A954:$A954</f>
        <v>0</v>
      </c>
      <c r="B953" s="6">
        <f>raw!$B954:$B954</f>
        <v>0</v>
      </c>
      <c r="D953" t="e">
        <f>IF(score!$C953=".",".",IF(score!$C953=0,"1",IF(score!$C953=25,"0",IF(score!$C953=50,"0",IF(score!$C953=75,"0",IF(score!$C953=100,"0"))))))</f>
        <v>#N/A</v>
      </c>
      <c r="E953" t="e">
        <f>IF(score!$C953=".",".",IF(score!$C953=0,"0",IF(score!$C953=25,"1",IF(score!$C953=50,"0",IF(score!$C953=75,"0",IF(score!$C953=100,"0"))))))</f>
        <v>#N/A</v>
      </c>
      <c r="F953" t="e">
        <f>IF(score!$C953=".",".",IF(score!$C953=0,"0",IF(score!$C953=25,"0",IF(score!$C953=50,"1",IF(score!$C953=75,"0",IF(score!$C953=100,"0"))))))</f>
        <v>#N/A</v>
      </c>
      <c r="G953" t="e">
        <f>IF(score!$C953=".",".",IF(score!$C953=0,"0",IF(score!$C953=25,"0",IF(score!$C953=50,"0",IF(score!$C953=75,"1",IF(score!$C953=100,"0"))))))</f>
        <v>#N/A</v>
      </c>
      <c r="H953" t="e">
        <f>IF(score!$D953=".",".",IF(score!$D953=0,"1",IF(score!$D953=50,"0",IF(score!$D953=100,"0"))))</f>
        <v>#N/A</v>
      </c>
      <c r="I953" t="e">
        <f>IF(score!$D953=".",".",IF(score!$D953=0,"0",IF(score!$D953=50,"1",IF(score!$D953=100,"0"))))</f>
        <v>#N/A</v>
      </c>
      <c r="J953" t="e">
        <f>IF(score!$E953=".",".",IF(score!$E953=0,"1",IF(score!$E953=50,"0",IF(score!$E953=100,"0"))))</f>
        <v>#N/A</v>
      </c>
      <c r="K953" t="e">
        <f>IF(score!$E953=".",".",IF(score!$E953=0,"0",IF(score!$E953=50,"1",IF(score!$E953=100,"0"))))</f>
        <v>#N/A</v>
      </c>
      <c r="L953" t="e">
        <f>IF(score!$F953=".",".",IF(score!$F953=0,"1",IF(score!$F953=100,"0")))</f>
        <v>#N/A</v>
      </c>
      <c r="M953" t="e">
        <f>IF(score!$G953=".",".",IF(score!$G953=0,"1",IF(score!$G953=100,"0")))</f>
        <v>#N/A</v>
      </c>
      <c r="N953" t="e">
        <f>IF(score!$H953=".",".",IF(score!$H953=0,"1",IF(score!$H953=100,"0")))</f>
        <v>#N/A</v>
      </c>
      <c r="O953" t="e">
        <f>IF(score!$I953=".",".",IF(score!$I953=0,"1",IF(score!$I953=50,"0",IF(score!$I953=100,"0"))))</f>
        <v>#N/A</v>
      </c>
      <c r="P953" t="e">
        <f>IF(score!$J953=".",".",IF(score!$J953=0,"1",IF(score!$J953=25,"0",IF(score!$J953=50,"0",IF(score!$J953=75,"0",IF(score!$J953=100,"0"))))))</f>
        <v>#N/A</v>
      </c>
      <c r="Q953" t="e">
        <f>IF(score!$J953=".",".",IF(score!$J953=0,"0",IF(score!$J953=25,"1",IF(score!$J953=50,"0",IF(score!$J953=75,"0",IF(score!$J953=100,"0"))))))</f>
        <v>#N/A</v>
      </c>
      <c r="R953" t="e">
        <f>IF(score!$J953=".",".",IF(score!$J953=0,"0",IF(score!$J953=25,"0",IF(score!$J953=50,"1",IF(score!$J953=75,"0",IF(score!$J953=100,"0"))))))</f>
        <v>#N/A</v>
      </c>
      <c r="S953" t="e">
        <f>IF(score!$J953=".",".",IF(score!$J953=0,"0",IF(score!$J953=25,"0",IF(score!$J953=50,"0",IF(score!$J953=75,"1",IF(score!$J953=100,"0"))))))</f>
        <v>#N/A</v>
      </c>
      <c r="T953" t="e">
        <f>IF(score!$K953=".",".",IF(score!$K953=0,"1",IF(score!$K953=20,"0",IF(score!$K953=40,"0",IF(score!$K953=60,"0",IF(score!$K953=80,"0",IF(score!$K953=100,"0")))))))</f>
        <v>#N/A</v>
      </c>
      <c r="U953" t="e">
        <f>IF(score!$K953=".",".",IF(score!$K953=0,"0",IF(score!$K953=20,"1",IF(score!$K953=40,"0",IF(score!$K953=60,"0",IF(score!$K953=80,"0",IF(score!$K953=100,"0")))))))</f>
        <v>#N/A</v>
      </c>
      <c r="V953" t="e">
        <f>IF(score!$K953=".",".",IF(score!$K953=0,"0",IF(score!$K953=20,"0",IF(score!$K953=40,"1",IF(score!$K953=60,"0",IF(score!$K953=80,"0",IF(score!$K953=100,"0")))))))</f>
        <v>#N/A</v>
      </c>
      <c r="W953" t="e">
        <f>IF(score!$K953=".",".",IF(score!$K953=0,"0",IF(score!$K953=20,"0",IF(score!$K953=40,"0",IF(score!$K953=60,"1",IF(score!$K953=80,"0",IF(score!$K953=100,"0")))))))</f>
        <v>#N/A</v>
      </c>
      <c r="X953" t="e">
        <f>IF(score!$K953=".",".",IF(score!$K953=0,"0",IF(score!$K953=20,"0",IF(score!$K953=40,"0",IF(score!$K953=60,"0",IF(score!$K953=80,"1",IF(score!$K953=100,"0")))))))</f>
        <v>#N/A</v>
      </c>
      <c r="Y953" t="e">
        <f>IF(score!$L953=".",".",IF(score!$L953=0,"1",IF(score!$L953=20,"0",IF(score!$L953=40,"0",IF(score!$L953=60,"0",IF(score!$L953=80,"0",IF(score!$L953=100,"0")))))))</f>
        <v>#N/A</v>
      </c>
      <c r="Z953" t="e">
        <f>IF(score!$L953=".",".",IF(score!$L953=0,"0",IF(score!$L953=20,"1",IF(score!$L953=40,"0",IF(score!$L953=60,"0",IF(score!$L953=80,"0",IF(score!$L953=100,"0")))))))</f>
        <v>#N/A</v>
      </c>
      <c r="AA953" t="e">
        <f>IF(score!$L953=".",".",IF(score!$L953=0,"0",IF(score!$L953=20,"0",IF(score!$L953=40,"1",IF(score!$L953=60,"0",IF(score!$L953=80,"0",IF(score!$L953=100,"0")))))))</f>
        <v>#N/A</v>
      </c>
      <c r="AB953" t="e">
        <f>IF(score!$L953=".",".",IF(score!$L953=0,"0",IF(score!$L953=20,"0",IF(score!$L953=40,"0",IF(score!$L953=60,"1",IF(score!$L953=80,"0",IF(score!$L953=100,"0")))))))</f>
        <v>#N/A</v>
      </c>
      <c r="AC953" t="e">
        <f>IF(score!$L953=".",".",IF(score!$L953=0,"0",IF(score!$L953=20,"0",IF(score!$L953=40,"0",IF(score!$L953=60,"0",IF(score!$L953=80,"1",IF(score!L953=100,"0")))))))</f>
        <v>#N/A</v>
      </c>
      <c r="AD953" t="e">
        <f>IF(score!$M953=".",".",IF(score!$M953=0,"1",IF(score!$M953=20,"0",IF(score!$M953=40,"0",IF(score!$M953=60,"0",IF(score!$M953=80,"0",IF(score!$M953=100,"0")))))))</f>
        <v>#N/A</v>
      </c>
      <c r="AE953" t="e">
        <f>IF(score!$M953=".",".",IF(score!$M953=0,"0",IF(score!$M953=20,"1",IF(score!$M953=40,"0",IF(score!$M953=60,"0",IF(score!$M953=80,"0",IF(score!$M953=100,"0")))))))</f>
        <v>#N/A</v>
      </c>
      <c r="AF953" t="e">
        <f>IF(score!$M953=".",".",IF(score!$M953=0,"0",IF(score!$M953=20,"0",IF(score!$M953=40,"1",IF(score!$M953=60,"0",IF(score!$M953=80,"0",IF(score!$M953=100,"0")))))))</f>
        <v>#N/A</v>
      </c>
      <c r="AG953" t="e">
        <f>IF(score!$M953=".",".",IF(score!$M953=0,"0",IF(score!$M953=20,"0",IF(score!$M953=40,"0",IF(score!$M953=60,"1",IF(score!$M953=80,"0",IF(score!$M953=100,"0")))))))</f>
        <v>#N/A</v>
      </c>
      <c r="AH953" t="e">
        <f>IF(score!$M953=".",".",IF(score!$M953=0,"0",IF(score!$M953=20,"0",IF(score!$M953=40,"0",IF(score!$M953=60,"0",IF(score!$M953=80,"1",IF(score!$M953=100,"0")))))))</f>
        <v>#N/A</v>
      </c>
      <c r="AI953" t="e">
        <f>IF(score!$N953=".",".",IF(score!$N953=0,"1",IF(score!$N953=25,"0",IF(score!$N953=50,"0",IF(score!$N953=75,"0",IF(score!$N953=100,"0"))))))</f>
        <v>#N/A</v>
      </c>
      <c r="AJ953" t="e">
        <f>IF(score!$N953=".",".",IF(score!$N953=0,"0",IF(score!$N953=25,"1",IF(score!$N953=50,"0",IF(score!$N953=75,"0",IF(score!$N953=100,"0"))))))</f>
        <v>#N/A</v>
      </c>
      <c r="AK953" t="e">
        <f>IF(score!$N953=".",".",IF(score!$N953=0,"0",IF(score!$N953=25,"0",IF(score!$N953=50,"1",IF(score!$N953=75,"0",IF(score!$N953=100,"0"))))))</f>
        <v>#N/A</v>
      </c>
      <c r="AL953" t="e">
        <f>IF(score!$N953=".",".",IF(score!$N953=0,"0",IF(score!$N953=25,"0",IF(score!$N953=50,"0",IF(score!$N953=75,"1",IF(score!$N953=100,"0"))))))</f>
        <v>#N/A</v>
      </c>
      <c r="AN953" t="e">
        <f t="shared" si="980"/>
        <v>#N/A</v>
      </c>
      <c r="AO953" t="e">
        <f t="shared" si="981"/>
        <v>#N/A</v>
      </c>
      <c r="AP953" t="e">
        <f t="shared" si="982"/>
        <v>#N/A</v>
      </c>
      <c r="AQ953" t="e">
        <f t="shared" si="983"/>
        <v>#N/A</v>
      </c>
      <c r="AR953" t="e">
        <f t="shared" si="984"/>
        <v>#N/A</v>
      </c>
      <c r="AS953" t="e">
        <f t="shared" si="985"/>
        <v>#N/A</v>
      </c>
      <c r="AT953" t="e">
        <f t="shared" si="986"/>
        <v>#N/A</v>
      </c>
      <c r="AU953" t="e">
        <f t="shared" si="987"/>
        <v>#N/A</v>
      </c>
      <c r="AV953" t="e">
        <f t="shared" si="988"/>
        <v>#N/A</v>
      </c>
      <c r="AW953" t="e">
        <f t="shared" si="989"/>
        <v>#N/A</v>
      </c>
      <c r="AX953" t="e">
        <f t="shared" si="990"/>
        <v>#N/A</v>
      </c>
      <c r="AY953" t="e">
        <f t="shared" si="991"/>
        <v>#N/A</v>
      </c>
      <c r="AZ953" t="e">
        <f t="shared" si="992"/>
        <v>#N/A</v>
      </c>
      <c r="BA953" t="e">
        <f t="shared" si="993"/>
        <v>#N/A</v>
      </c>
      <c r="BB953" t="e">
        <f t="shared" si="994"/>
        <v>#N/A</v>
      </c>
      <c r="BC953" t="e">
        <f t="shared" si="995"/>
        <v>#N/A</v>
      </c>
      <c r="BD953" t="e">
        <f t="shared" si="996"/>
        <v>#N/A</v>
      </c>
      <c r="BE953" t="e">
        <f t="shared" si="997"/>
        <v>#N/A</v>
      </c>
      <c r="BF953" t="e">
        <f t="shared" si="998"/>
        <v>#N/A</v>
      </c>
      <c r="BG953" t="e">
        <f t="shared" si="999"/>
        <v>#N/A</v>
      </c>
      <c r="BH953" t="e">
        <f t="shared" si="1000"/>
        <v>#N/A</v>
      </c>
      <c r="BI953" t="e">
        <f t="shared" si="1001"/>
        <v>#N/A</v>
      </c>
      <c r="BJ953" t="e">
        <f t="shared" si="1002"/>
        <v>#N/A</v>
      </c>
      <c r="BK953" t="e">
        <f t="shared" si="1003"/>
        <v>#N/A</v>
      </c>
      <c r="BL953" t="e">
        <f t="shared" si="1004"/>
        <v>#N/A</v>
      </c>
      <c r="BM953" t="e">
        <f t="shared" si="1005"/>
        <v>#N/A</v>
      </c>
      <c r="BN953" t="e">
        <f t="shared" si="1006"/>
        <v>#N/A</v>
      </c>
      <c r="BO953" t="e">
        <f t="shared" si="1007"/>
        <v>#N/A</v>
      </c>
      <c r="BP953" t="e">
        <f t="shared" si="1008"/>
        <v>#N/A</v>
      </c>
      <c r="BQ953" t="e">
        <f t="shared" si="1009"/>
        <v>#N/A</v>
      </c>
      <c r="BR953" t="e">
        <f t="shared" si="1010"/>
        <v>#N/A</v>
      </c>
      <c r="BS953" t="e">
        <f t="shared" si="1011"/>
        <v>#N/A</v>
      </c>
      <c r="BT953" t="e">
        <f t="shared" si="1012"/>
        <v>#N/A</v>
      </c>
      <c r="BU953" t="e">
        <f t="shared" si="1013"/>
        <v>#N/A</v>
      </c>
      <c r="BV953" t="e">
        <f t="shared" si="1014"/>
        <v>#N/A</v>
      </c>
      <c r="BX953" t="e">
        <f t="shared" si="1015"/>
        <v>#N/A</v>
      </c>
      <c r="BY953" t="e">
        <f t="shared" si="1016"/>
        <v>#N/A</v>
      </c>
      <c r="BZ953" t="e">
        <f t="shared" si="1017"/>
        <v>#N/A</v>
      </c>
      <c r="CA953" t="e">
        <f t="shared" si="1018"/>
        <v>#N/A</v>
      </c>
      <c r="CB953" t="e">
        <f t="shared" si="1019"/>
        <v>#N/A</v>
      </c>
      <c r="CC953" t="e">
        <f t="shared" si="1020"/>
        <v>#N/A</v>
      </c>
      <c r="CD953" t="e">
        <f t="shared" si="1021"/>
        <v>#N/A</v>
      </c>
      <c r="CE953" t="e">
        <f t="shared" si="1022"/>
        <v>#N/A</v>
      </c>
      <c r="CF953" t="e">
        <f t="shared" si="1023"/>
        <v>#N/A</v>
      </c>
      <c r="CG953" t="e">
        <f t="shared" si="1024"/>
        <v>#N/A</v>
      </c>
      <c r="CH953" t="e">
        <f t="shared" si="1025"/>
        <v>#N/A</v>
      </c>
      <c r="CI953" t="e">
        <f t="shared" si="1026"/>
        <v>#N/A</v>
      </c>
      <c r="CJ953" t="e">
        <f t="shared" si="1027"/>
        <v>#N/A</v>
      </c>
      <c r="CK953" t="e">
        <f t="shared" si="1028"/>
        <v>#N/A</v>
      </c>
      <c r="CL953" t="e">
        <f t="shared" si="1029"/>
        <v>#N/A</v>
      </c>
      <c r="CM953" t="e">
        <f t="shared" si="1030"/>
        <v>#N/A</v>
      </c>
      <c r="CN953" t="e">
        <f t="shared" si="1031"/>
        <v>#N/A</v>
      </c>
      <c r="CO953" t="e">
        <f t="shared" si="1032"/>
        <v>#N/A</v>
      </c>
      <c r="CP953" t="e">
        <f t="shared" si="1033"/>
        <v>#N/A</v>
      </c>
      <c r="CQ953" t="e">
        <f t="shared" si="1034"/>
        <v>#N/A</v>
      </c>
      <c r="CR953" t="e">
        <f t="shared" si="1035"/>
        <v>#N/A</v>
      </c>
      <c r="CS953" t="e">
        <f t="shared" si="1036"/>
        <v>#N/A</v>
      </c>
      <c r="CT953" t="e">
        <f t="shared" si="1037"/>
        <v>#N/A</v>
      </c>
      <c r="CU953" t="e">
        <f t="shared" si="1038"/>
        <v>#N/A</v>
      </c>
      <c r="CV953" t="e">
        <f t="shared" si="1039"/>
        <v>#N/A</v>
      </c>
      <c r="CW953" t="e">
        <f t="shared" si="1040"/>
        <v>#N/A</v>
      </c>
      <c r="CX953" t="e">
        <f t="shared" si="1041"/>
        <v>#N/A</v>
      </c>
      <c r="CY953" t="e">
        <f t="shared" si="1042"/>
        <v>#N/A</v>
      </c>
      <c r="CZ953" t="e">
        <f t="shared" si="1043"/>
        <v>#N/A</v>
      </c>
      <c r="DA953" t="e">
        <f t="shared" si="1044"/>
        <v>#N/A</v>
      </c>
      <c r="DB953" t="e">
        <f t="shared" si="1045"/>
        <v>#N/A</v>
      </c>
      <c r="DC953" t="e">
        <f t="shared" si="1046"/>
        <v>#N/A</v>
      </c>
      <c r="DD953" t="e">
        <f t="shared" si="1047"/>
        <v>#N/A</v>
      </c>
      <c r="DE953" t="e">
        <f t="shared" si="1048"/>
        <v>#N/A</v>
      </c>
      <c r="DF953" t="e">
        <f t="shared" si="1049"/>
        <v>#N/A</v>
      </c>
    </row>
    <row r="954" spans="1:110" x14ac:dyDescent="0.25">
      <c r="A954" s="4">
        <f>raw!$A955:$A955</f>
        <v>0</v>
      </c>
      <c r="B954" s="6">
        <f>raw!$B955:$B955</f>
        <v>0</v>
      </c>
      <c r="D954" t="e">
        <f>IF(score!$C954=".",".",IF(score!$C954=0,"1",IF(score!$C954=25,"0",IF(score!$C954=50,"0",IF(score!$C954=75,"0",IF(score!$C954=100,"0"))))))</f>
        <v>#N/A</v>
      </c>
      <c r="E954" t="e">
        <f>IF(score!$C954=".",".",IF(score!$C954=0,"0",IF(score!$C954=25,"1",IF(score!$C954=50,"0",IF(score!$C954=75,"0",IF(score!$C954=100,"0"))))))</f>
        <v>#N/A</v>
      </c>
      <c r="F954" t="e">
        <f>IF(score!$C954=".",".",IF(score!$C954=0,"0",IF(score!$C954=25,"0",IF(score!$C954=50,"1",IF(score!$C954=75,"0",IF(score!$C954=100,"0"))))))</f>
        <v>#N/A</v>
      </c>
      <c r="G954" t="e">
        <f>IF(score!$C954=".",".",IF(score!$C954=0,"0",IF(score!$C954=25,"0",IF(score!$C954=50,"0",IF(score!$C954=75,"1",IF(score!$C954=100,"0"))))))</f>
        <v>#N/A</v>
      </c>
      <c r="H954" t="e">
        <f>IF(score!$D954=".",".",IF(score!$D954=0,"1",IF(score!$D954=50,"0",IF(score!$D954=100,"0"))))</f>
        <v>#N/A</v>
      </c>
      <c r="I954" t="e">
        <f>IF(score!$D954=".",".",IF(score!$D954=0,"0",IF(score!$D954=50,"1",IF(score!$D954=100,"0"))))</f>
        <v>#N/A</v>
      </c>
      <c r="J954" t="e">
        <f>IF(score!$E954=".",".",IF(score!$E954=0,"1",IF(score!$E954=50,"0",IF(score!$E954=100,"0"))))</f>
        <v>#N/A</v>
      </c>
      <c r="K954" t="e">
        <f>IF(score!$E954=".",".",IF(score!$E954=0,"0",IF(score!$E954=50,"1",IF(score!$E954=100,"0"))))</f>
        <v>#N/A</v>
      </c>
      <c r="L954" t="e">
        <f>IF(score!$F954=".",".",IF(score!$F954=0,"1",IF(score!$F954=100,"0")))</f>
        <v>#N/A</v>
      </c>
      <c r="M954" t="e">
        <f>IF(score!$G954=".",".",IF(score!$G954=0,"1",IF(score!$G954=100,"0")))</f>
        <v>#N/A</v>
      </c>
      <c r="N954" t="e">
        <f>IF(score!$H954=".",".",IF(score!$H954=0,"1",IF(score!$H954=100,"0")))</f>
        <v>#N/A</v>
      </c>
      <c r="O954" t="e">
        <f>IF(score!$I954=".",".",IF(score!$I954=0,"1",IF(score!$I954=50,"0",IF(score!$I954=100,"0"))))</f>
        <v>#N/A</v>
      </c>
      <c r="P954" t="e">
        <f>IF(score!$J954=".",".",IF(score!$J954=0,"1",IF(score!$J954=25,"0",IF(score!$J954=50,"0",IF(score!$J954=75,"0",IF(score!$J954=100,"0"))))))</f>
        <v>#N/A</v>
      </c>
      <c r="Q954" t="e">
        <f>IF(score!$J954=".",".",IF(score!$J954=0,"0",IF(score!$J954=25,"1",IF(score!$J954=50,"0",IF(score!$J954=75,"0",IF(score!$J954=100,"0"))))))</f>
        <v>#N/A</v>
      </c>
      <c r="R954" t="e">
        <f>IF(score!$J954=".",".",IF(score!$J954=0,"0",IF(score!$J954=25,"0",IF(score!$J954=50,"1",IF(score!$J954=75,"0",IF(score!$J954=100,"0"))))))</f>
        <v>#N/A</v>
      </c>
      <c r="S954" t="e">
        <f>IF(score!$J954=".",".",IF(score!$J954=0,"0",IF(score!$J954=25,"0",IF(score!$J954=50,"0",IF(score!$J954=75,"1",IF(score!$J954=100,"0"))))))</f>
        <v>#N/A</v>
      </c>
      <c r="T954" t="e">
        <f>IF(score!$K954=".",".",IF(score!$K954=0,"1",IF(score!$K954=20,"0",IF(score!$K954=40,"0",IF(score!$K954=60,"0",IF(score!$K954=80,"0",IF(score!$K954=100,"0")))))))</f>
        <v>#N/A</v>
      </c>
      <c r="U954" t="e">
        <f>IF(score!$K954=".",".",IF(score!$K954=0,"0",IF(score!$K954=20,"1",IF(score!$K954=40,"0",IF(score!$K954=60,"0",IF(score!$K954=80,"0",IF(score!$K954=100,"0")))))))</f>
        <v>#N/A</v>
      </c>
      <c r="V954" t="e">
        <f>IF(score!$K954=".",".",IF(score!$K954=0,"0",IF(score!$K954=20,"0",IF(score!$K954=40,"1",IF(score!$K954=60,"0",IF(score!$K954=80,"0",IF(score!$K954=100,"0")))))))</f>
        <v>#N/A</v>
      </c>
      <c r="W954" t="e">
        <f>IF(score!$K954=".",".",IF(score!$K954=0,"0",IF(score!$K954=20,"0",IF(score!$K954=40,"0",IF(score!$K954=60,"1",IF(score!$K954=80,"0",IF(score!$K954=100,"0")))))))</f>
        <v>#N/A</v>
      </c>
      <c r="X954" t="e">
        <f>IF(score!$K954=".",".",IF(score!$K954=0,"0",IF(score!$K954=20,"0",IF(score!$K954=40,"0",IF(score!$K954=60,"0",IF(score!$K954=80,"1",IF(score!$K954=100,"0")))))))</f>
        <v>#N/A</v>
      </c>
      <c r="Y954" t="e">
        <f>IF(score!$L954=".",".",IF(score!$L954=0,"1",IF(score!$L954=20,"0",IF(score!$L954=40,"0",IF(score!$L954=60,"0",IF(score!$L954=80,"0",IF(score!$L954=100,"0")))))))</f>
        <v>#N/A</v>
      </c>
      <c r="Z954" t="e">
        <f>IF(score!$L954=".",".",IF(score!$L954=0,"0",IF(score!$L954=20,"1",IF(score!$L954=40,"0",IF(score!$L954=60,"0",IF(score!$L954=80,"0",IF(score!$L954=100,"0")))))))</f>
        <v>#N/A</v>
      </c>
      <c r="AA954" t="e">
        <f>IF(score!$L954=".",".",IF(score!$L954=0,"0",IF(score!$L954=20,"0",IF(score!$L954=40,"1",IF(score!$L954=60,"0",IF(score!$L954=80,"0",IF(score!$L954=100,"0")))))))</f>
        <v>#N/A</v>
      </c>
      <c r="AB954" t="e">
        <f>IF(score!$L954=".",".",IF(score!$L954=0,"0",IF(score!$L954=20,"0",IF(score!$L954=40,"0",IF(score!$L954=60,"1",IF(score!$L954=80,"0",IF(score!$L954=100,"0")))))))</f>
        <v>#N/A</v>
      </c>
      <c r="AC954" t="e">
        <f>IF(score!$L954=".",".",IF(score!$L954=0,"0",IF(score!$L954=20,"0",IF(score!$L954=40,"0",IF(score!$L954=60,"0",IF(score!$L954=80,"1",IF(score!L954=100,"0")))))))</f>
        <v>#N/A</v>
      </c>
      <c r="AD954" t="e">
        <f>IF(score!$M954=".",".",IF(score!$M954=0,"1",IF(score!$M954=20,"0",IF(score!$M954=40,"0",IF(score!$M954=60,"0",IF(score!$M954=80,"0",IF(score!$M954=100,"0")))))))</f>
        <v>#N/A</v>
      </c>
      <c r="AE954" t="e">
        <f>IF(score!$M954=".",".",IF(score!$M954=0,"0",IF(score!$M954=20,"1",IF(score!$M954=40,"0",IF(score!$M954=60,"0",IF(score!$M954=80,"0",IF(score!$M954=100,"0")))))))</f>
        <v>#N/A</v>
      </c>
      <c r="AF954" t="e">
        <f>IF(score!$M954=".",".",IF(score!$M954=0,"0",IF(score!$M954=20,"0",IF(score!$M954=40,"1",IF(score!$M954=60,"0",IF(score!$M954=80,"0",IF(score!$M954=100,"0")))))))</f>
        <v>#N/A</v>
      </c>
      <c r="AG954" t="e">
        <f>IF(score!$M954=".",".",IF(score!$M954=0,"0",IF(score!$M954=20,"0",IF(score!$M954=40,"0",IF(score!$M954=60,"1",IF(score!$M954=80,"0",IF(score!$M954=100,"0")))))))</f>
        <v>#N/A</v>
      </c>
      <c r="AH954" t="e">
        <f>IF(score!$M954=".",".",IF(score!$M954=0,"0",IF(score!$M954=20,"0",IF(score!$M954=40,"0",IF(score!$M954=60,"0",IF(score!$M954=80,"1",IF(score!$M954=100,"0")))))))</f>
        <v>#N/A</v>
      </c>
      <c r="AI954" t="e">
        <f>IF(score!$N954=".",".",IF(score!$N954=0,"1",IF(score!$N954=25,"0",IF(score!$N954=50,"0",IF(score!$N954=75,"0",IF(score!$N954=100,"0"))))))</f>
        <v>#N/A</v>
      </c>
      <c r="AJ954" t="e">
        <f>IF(score!$N954=".",".",IF(score!$N954=0,"0",IF(score!$N954=25,"1",IF(score!$N954=50,"0",IF(score!$N954=75,"0",IF(score!$N954=100,"0"))))))</f>
        <v>#N/A</v>
      </c>
      <c r="AK954" t="e">
        <f>IF(score!$N954=".",".",IF(score!$N954=0,"0",IF(score!$N954=25,"0",IF(score!$N954=50,"1",IF(score!$N954=75,"0",IF(score!$N954=100,"0"))))))</f>
        <v>#N/A</v>
      </c>
      <c r="AL954" t="e">
        <f>IF(score!$N954=".",".",IF(score!$N954=0,"0",IF(score!$N954=25,"0",IF(score!$N954=50,"0",IF(score!$N954=75,"1",IF(score!$N954=100,"0"))))))</f>
        <v>#N/A</v>
      </c>
      <c r="AN954" t="e">
        <f t="shared" si="980"/>
        <v>#N/A</v>
      </c>
      <c r="AO954" t="e">
        <f t="shared" si="981"/>
        <v>#N/A</v>
      </c>
      <c r="AP954" t="e">
        <f t="shared" si="982"/>
        <v>#N/A</v>
      </c>
      <c r="AQ954" t="e">
        <f t="shared" si="983"/>
        <v>#N/A</v>
      </c>
      <c r="AR954" t="e">
        <f t="shared" si="984"/>
        <v>#N/A</v>
      </c>
      <c r="AS954" t="e">
        <f t="shared" si="985"/>
        <v>#N/A</v>
      </c>
      <c r="AT954" t="e">
        <f t="shared" si="986"/>
        <v>#N/A</v>
      </c>
      <c r="AU954" t="e">
        <f t="shared" si="987"/>
        <v>#N/A</v>
      </c>
      <c r="AV954" t="e">
        <f t="shared" si="988"/>
        <v>#N/A</v>
      </c>
      <c r="AW954" t="e">
        <f t="shared" si="989"/>
        <v>#N/A</v>
      </c>
      <c r="AX954" t="e">
        <f t="shared" si="990"/>
        <v>#N/A</v>
      </c>
      <c r="AY954" t="e">
        <f t="shared" si="991"/>
        <v>#N/A</v>
      </c>
      <c r="AZ954" t="e">
        <f t="shared" si="992"/>
        <v>#N/A</v>
      </c>
      <c r="BA954" t="e">
        <f t="shared" si="993"/>
        <v>#N/A</v>
      </c>
      <c r="BB954" t="e">
        <f t="shared" si="994"/>
        <v>#N/A</v>
      </c>
      <c r="BC954" t="e">
        <f t="shared" si="995"/>
        <v>#N/A</v>
      </c>
      <c r="BD954" t="e">
        <f t="shared" si="996"/>
        <v>#N/A</v>
      </c>
      <c r="BE954" t="e">
        <f t="shared" si="997"/>
        <v>#N/A</v>
      </c>
      <c r="BF954" t="e">
        <f t="shared" si="998"/>
        <v>#N/A</v>
      </c>
      <c r="BG954" t="e">
        <f t="shared" si="999"/>
        <v>#N/A</v>
      </c>
      <c r="BH954" t="e">
        <f t="shared" si="1000"/>
        <v>#N/A</v>
      </c>
      <c r="BI954" t="e">
        <f t="shared" si="1001"/>
        <v>#N/A</v>
      </c>
      <c r="BJ954" t="e">
        <f t="shared" si="1002"/>
        <v>#N/A</v>
      </c>
      <c r="BK954" t="e">
        <f t="shared" si="1003"/>
        <v>#N/A</v>
      </c>
      <c r="BL954" t="e">
        <f t="shared" si="1004"/>
        <v>#N/A</v>
      </c>
      <c r="BM954" t="e">
        <f t="shared" si="1005"/>
        <v>#N/A</v>
      </c>
      <c r="BN954" t="e">
        <f t="shared" si="1006"/>
        <v>#N/A</v>
      </c>
      <c r="BO954" t="e">
        <f t="shared" si="1007"/>
        <v>#N/A</v>
      </c>
      <c r="BP954" t="e">
        <f t="shared" si="1008"/>
        <v>#N/A</v>
      </c>
      <c r="BQ954" t="e">
        <f t="shared" si="1009"/>
        <v>#N/A</v>
      </c>
      <c r="BR954" t="e">
        <f t="shared" si="1010"/>
        <v>#N/A</v>
      </c>
      <c r="BS954" t="e">
        <f t="shared" si="1011"/>
        <v>#N/A</v>
      </c>
      <c r="BT954" t="e">
        <f t="shared" si="1012"/>
        <v>#N/A</v>
      </c>
      <c r="BU954" t="e">
        <f t="shared" si="1013"/>
        <v>#N/A</v>
      </c>
      <c r="BV954" t="e">
        <f t="shared" si="1014"/>
        <v>#N/A</v>
      </c>
      <c r="BX954" t="e">
        <f t="shared" si="1015"/>
        <v>#N/A</v>
      </c>
      <c r="BY954" t="e">
        <f t="shared" si="1016"/>
        <v>#N/A</v>
      </c>
      <c r="BZ954" t="e">
        <f t="shared" si="1017"/>
        <v>#N/A</v>
      </c>
      <c r="CA954" t="e">
        <f t="shared" si="1018"/>
        <v>#N/A</v>
      </c>
      <c r="CB954" t="e">
        <f t="shared" si="1019"/>
        <v>#N/A</v>
      </c>
      <c r="CC954" t="e">
        <f t="shared" si="1020"/>
        <v>#N/A</v>
      </c>
      <c r="CD954" t="e">
        <f t="shared" si="1021"/>
        <v>#N/A</v>
      </c>
      <c r="CE954" t="e">
        <f t="shared" si="1022"/>
        <v>#N/A</v>
      </c>
      <c r="CF954" t="e">
        <f t="shared" si="1023"/>
        <v>#N/A</v>
      </c>
      <c r="CG954" t="e">
        <f t="shared" si="1024"/>
        <v>#N/A</v>
      </c>
      <c r="CH954" t="e">
        <f t="shared" si="1025"/>
        <v>#N/A</v>
      </c>
      <c r="CI954" t="e">
        <f t="shared" si="1026"/>
        <v>#N/A</v>
      </c>
      <c r="CJ954" t="e">
        <f t="shared" si="1027"/>
        <v>#N/A</v>
      </c>
      <c r="CK954" t="e">
        <f t="shared" si="1028"/>
        <v>#N/A</v>
      </c>
      <c r="CL954" t="e">
        <f t="shared" si="1029"/>
        <v>#N/A</v>
      </c>
      <c r="CM954" t="e">
        <f t="shared" si="1030"/>
        <v>#N/A</v>
      </c>
      <c r="CN954" t="e">
        <f t="shared" si="1031"/>
        <v>#N/A</v>
      </c>
      <c r="CO954" t="e">
        <f t="shared" si="1032"/>
        <v>#N/A</v>
      </c>
      <c r="CP954" t="e">
        <f t="shared" si="1033"/>
        <v>#N/A</v>
      </c>
      <c r="CQ954" t="e">
        <f t="shared" si="1034"/>
        <v>#N/A</v>
      </c>
      <c r="CR954" t="e">
        <f t="shared" si="1035"/>
        <v>#N/A</v>
      </c>
      <c r="CS954" t="e">
        <f t="shared" si="1036"/>
        <v>#N/A</v>
      </c>
      <c r="CT954" t="e">
        <f t="shared" si="1037"/>
        <v>#N/A</v>
      </c>
      <c r="CU954" t="e">
        <f t="shared" si="1038"/>
        <v>#N/A</v>
      </c>
      <c r="CV954" t="e">
        <f t="shared" si="1039"/>
        <v>#N/A</v>
      </c>
      <c r="CW954" t="e">
        <f t="shared" si="1040"/>
        <v>#N/A</v>
      </c>
      <c r="CX954" t="e">
        <f t="shared" si="1041"/>
        <v>#N/A</v>
      </c>
      <c r="CY954" t="e">
        <f t="shared" si="1042"/>
        <v>#N/A</v>
      </c>
      <c r="CZ954" t="e">
        <f t="shared" si="1043"/>
        <v>#N/A</v>
      </c>
      <c r="DA954" t="e">
        <f t="shared" si="1044"/>
        <v>#N/A</v>
      </c>
      <c r="DB954" t="e">
        <f t="shared" si="1045"/>
        <v>#N/A</v>
      </c>
      <c r="DC954" t="e">
        <f t="shared" si="1046"/>
        <v>#N/A</v>
      </c>
      <c r="DD954" t="e">
        <f t="shared" si="1047"/>
        <v>#N/A</v>
      </c>
      <c r="DE954" t="e">
        <f t="shared" si="1048"/>
        <v>#N/A</v>
      </c>
      <c r="DF954" t="e">
        <f t="shared" si="1049"/>
        <v>#N/A</v>
      </c>
    </row>
    <row r="955" spans="1:110" x14ac:dyDescent="0.25">
      <c r="A955" s="4">
        <f>raw!$A956:$A956</f>
        <v>0</v>
      </c>
      <c r="B955" s="6">
        <f>raw!$B956:$B956</f>
        <v>0</v>
      </c>
      <c r="D955" t="e">
        <f>IF(score!$C955=".",".",IF(score!$C955=0,"1",IF(score!$C955=25,"0",IF(score!$C955=50,"0",IF(score!$C955=75,"0",IF(score!$C955=100,"0"))))))</f>
        <v>#N/A</v>
      </c>
      <c r="E955" t="e">
        <f>IF(score!$C955=".",".",IF(score!$C955=0,"0",IF(score!$C955=25,"1",IF(score!$C955=50,"0",IF(score!$C955=75,"0",IF(score!$C955=100,"0"))))))</f>
        <v>#N/A</v>
      </c>
      <c r="F955" t="e">
        <f>IF(score!$C955=".",".",IF(score!$C955=0,"0",IF(score!$C955=25,"0",IF(score!$C955=50,"1",IF(score!$C955=75,"0",IF(score!$C955=100,"0"))))))</f>
        <v>#N/A</v>
      </c>
      <c r="G955" t="e">
        <f>IF(score!$C955=".",".",IF(score!$C955=0,"0",IF(score!$C955=25,"0",IF(score!$C955=50,"0",IF(score!$C955=75,"1",IF(score!$C955=100,"0"))))))</f>
        <v>#N/A</v>
      </c>
      <c r="H955" t="e">
        <f>IF(score!$D955=".",".",IF(score!$D955=0,"1",IF(score!$D955=50,"0",IF(score!$D955=100,"0"))))</f>
        <v>#N/A</v>
      </c>
      <c r="I955" t="e">
        <f>IF(score!$D955=".",".",IF(score!$D955=0,"0",IF(score!$D955=50,"1",IF(score!$D955=100,"0"))))</f>
        <v>#N/A</v>
      </c>
      <c r="J955" t="e">
        <f>IF(score!$E955=".",".",IF(score!$E955=0,"1",IF(score!$E955=50,"0",IF(score!$E955=100,"0"))))</f>
        <v>#N/A</v>
      </c>
      <c r="K955" t="e">
        <f>IF(score!$E955=".",".",IF(score!$E955=0,"0",IF(score!$E955=50,"1",IF(score!$E955=100,"0"))))</f>
        <v>#N/A</v>
      </c>
      <c r="L955" t="e">
        <f>IF(score!$F955=".",".",IF(score!$F955=0,"1",IF(score!$F955=100,"0")))</f>
        <v>#N/A</v>
      </c>
      <c r="M955" t="e">
        <f>IF(score!$G955=".",".",IF(score!$G955=0,"1",IF(score!$G955=100,"0")))</f>
        <v>#N/A</v>
      </c>
      <c r="N955" t="e">
        <f>IF(score!$H955=".",".",IF(score!$H955=0,"1",IF(score!$H955=100,"0")))</f>
        <v>#N/A</v>
      </c>
      <c r="O955" t="e">
        <f>IF(score!$I955=".",".",IF(score!$I955=0,"1",IF(score!$I955=50,"0",IF(score!$I955=100,"0"))))</f>
        <v>#N/A</v>
      </c>
      <c r="P955" t="e">
        <f>IF(score!$J955=".",".",IF(score!$J955=0,"1",IF(score!$J955=25,"0",IF(score!$J955=50,"0",IF(score!$J955=75,"0",IF(score!$J955=100,"0"))))))</f>
        <v>#N/A</v>
      </c>
      <c r="Q955" t="e">
        <f>IF(score!$J955=".",".",IF(score!$J955=0,"0",IF(score!$J955=25,"1",IF(score!$J955=50,"0",IF(score!$J955=75,"0",IF(score!$J955=100,"0"))))))</f>
        <v>#N/A</v>
      </c>
      <c r="R955" t="e">
        <f>IF(score!$J955=".",".",IF(score!$J955=0,"0",IF(score!$J955=25,"0",IF(score!$J955=50,"1",IF(score!$J955=75,"0",IF(score!$J955=100,"0"))))))</f>
        <v>#N/A</v>
      </c>
      <c r="S955" t="e">
        <f>IF(score!$J955=".",".",IF(score!$J955=0,"0",IF(score!$J955=25,"0",IF(score!$J955=50,"0",IF(score!$J955=75,"1",IF(score!$J955=100,"0"))))))</f>
        <v>#N/A</v>
      </c>
      <c r="T955" t="e">
        <f>IF(score!$K955=".",".",IF(score!$K955=0,"1",IF(score!$K955=20,"0",IF(score!$K955=40,"0",IF(score!$K955=60,"0",IF(score!$K955=80,"0",IF(score!$K955=100,"0")))))))</f>
        <v>#N/A</v>
      </c>
      <c r="U955" t="e">
        <f>IF(score!$K955=".",".",IF(score!$K955=0,"0",IF(score!$K955=20,"1",IF(score!$K955=40,"0",IF(score!$K955=60,"0",IF(score!$K955=80,"0",IF(score!$K955=100,"0")))))))</f>
        <v>#N/A</v>
      </c>
      <c r="V955" t="e">
        <f>IF(score!$K955=".",".",IF(score!$K955=0,"0",IF(score!$K955=20,"0",IF(score!$K955=40,"1",IF(score!$K955=60,"0",IF(score!$K955=80,"0",IF(score!$K955=100,"0")))))))</f>
        <v>#N/A</v>
      </c>
      <c r="W955" t="e">
        <f>IF(score!$K955=".",".",IF(score!$K955=0,"0",IF(score!$K955=20,"0",IF(score!$K955=40,"0",IF(score!$K955=60,"1",IF(score!$K955=80,"0",IF(score!$K955=100,"0")))))))</f>
        <v>#N/A</v>
      </c>
      <c r="X955" t="e">
        <f>IF(score!$K955=".",".",IF(score!$K955=0,"0",IF(score!$K955=20,"0",IF(score!$K955=40,"0",IF(score!$K955=60,"0",IF(score!$K955=80,"1",IF(score!$K955=100,"0")))))))</f>
        <v>#N/A</v>
      </c>
      <c r="Y955" t="e">
        <f>IF(score!$L955=".",".",IF(score!$L955=0,"1",IF(score!$L955=20,"0",IF(score!$L955=40,"0",IF(score!$L955=60,"0",IF(score!$L955=80,"0",IF(score!$L955=100,"0")))))))</f>
        <v>#N/A</v>
      </c>
      <c r="Z955" t="e">
        <f>IF(score!$L955=".",".",IF(score!$L955=0,"0",IF(score!$L955=20,"1",IF(score!$L955=40,"0",IF(score!$L955=60,"0",IF(score!$L955=80,"0",IF(score!$L955=100,"0")))))))</f>
        <v>#N/A</v>
      </c>
      <c r="AA955" t="e">
        <f>IF(score!$L955=".",".",IF(score!$L955=0,"0",IF(score!$L955=20,"0",IF(score!$L955=40,"1",IF(score!$L955=60,"0",IF(score!$L955=80,"0",IF(score!$L955=100,"0")))))))</f>
        <v>#N/A</v>
      </c>
      <c r="AB955" t="e">
        <f>IF(score!$L955=".",".",IF(score!$L955=0,"0",IF(score!$L955=20,"0",IF(score!$L955=40,"0",IF(score!$L955=60,"1",IF(score!$L955=80,"0",IF(score!$L955=100,"0")))))))</f>
        <v>#N/A</v>
      </c>
      <c r="AC955" t="e">
        <f>IF(score!$L955=".",".",IF(score!$L955=0,"0",IF(score!$L955=20,"0",IF(score!$L955=40,"0",IF(score!$L955=60,"0",IF(score!$L955=80,"1",IF(score!L955=100,"0")))))))</f>
        <v>#N/A</v>
      </c>
      <c r="AD955" t="e">
        <f>IF(score!$M955=".",".",IF(score!$M955=0,"1",IF(score!$M955=20,"0",IF(score!$M955=40,"0",IF(score!$M955=60,"0",IF(score!$M955=80,"0",IF(score!$M955=100,"0")))))))</f>
        <v>#N/A</v>
      </c>
      <c r="AE955" t="e">
        <f>IF(score!$M955=".",".",IF(score!$M955=0,"0",IF(score!$M955=20,"1",IF(score!$M955=40,"0",IF(score!$M955=60,"0",IF(score!$M955=80,"0",IF(score!$M955=100,"0")))))))</f>
        <v>#N/A</v>
      </c>
      <c r="AF955" t="e">
        <f>IF(score!$M955=".",".",IF(score!$M955=0,"0",IF(score!$M955=20,"0",IF(score!$M955=40,"1",IF(score!$M955=60,"0",IF(score!$M955=80,"0",IF(score!$M955=100,"0")))))))</f>
        <v>#N/A</v>
      </c>
      <c r="AG955" t="e">
        <f>IF(score!$M955=".",".",IF(score!$M955=0,"0",IF(score!$M955=20,"0",IF(score!$M955=40,"0",IF(score!$M955=60,"1",IF(score!$M955=80,"0",IF(score!$M955=100,"0")))))))</f>
        <v>#N/A</v>
      </c>
      <c r="AH955" t="e">
        <f>IF(score!$M955=".",".",IF(score!$M955=0,"0",IF(score!$M955=20,"0",IF(score!$M955=40,"0",IF(score!$M955=60,"0",IF(score!$M955=80,"1",IF(score!$M955=100,"0")))))))</f>
        <v>#N/A</v>
      </c>
      <c r="AI955" t="e">
        <f>IF(score!$N955=".",".",IF(score!$N955=0,"1",IF(score!$N955=25,"0",IF(score!$N955=50,"0",IF(score!$N955=75,"0",IF(score!$N955=100,"0"))))))</f>
        <v>#N/A</v>
      </c>
      <c r="AJ955" t="e">
        <f>IF(score!$N955=".",".",IF(score!$N955=0,"0",IF(score!$N955=25,"1",IF(score!$N955=50,"0",IF(score!$N955=75,"0",IF(score!$N955=100,"0"))))))</f>
        <v>#N/A</v>
      </c>
      <c r="AK955" t="e">
        <f>IF(score!$N955=".",".",IF(score!$N955=0,"0",IF(score!$N955=25,"0",IF(score!$N955=50,"1",IF(score!$N955=75,"0",IF(score!$N955=100,"0"))))))</f>
        <v>#N/A</v>
      </c>
      <c r="AL955" t="e">
        <f>IF(score!$N955=".",".",IF(score!$N955=0,"0",IF(score!$N955=25,"0",IF(score!$N955=50,"0",IF(score!$N955=75,"1",IF(score!$N955=100,"0"))))))</f>
        <v>#N/A</v>
      </c>
      <c r="AN955" t="e">
        <f t="shared" si="980"/>
        <v>#N/A</v>
      </c>
      <c r="AO955" t="e">
        <f t="shared" si="981"/>
        <v>#N/A</v>
      </c>
      <c r="AP955" t="e">
        <f t="shared" si="982"/>
        <v>#N/A</v>
      </c>
      <c r="AQ955" t="e">
        <f t="shared" si="983"/>
        <v>#N/A</v>
      </c>
      <c r="AR955" t="e">
        <f t="shared" si="984"/>
        <v>#N/A</v>
      </c>
      <c r="AS955" t="e">
        <f t="shared" si="985"/>
        <v>#N/A</v>
      </c>
      <c r="AT955" t="e">
        <f t="shared" si="986"/>
        <v>#N/A</v>
      </c>
      <c r="AU955" t="e">
        <f t="shared" si="987"/>
        <v>#N/A</v>
      </c>
      <c r="AV955" t="e">
        <f t="shared" si="988"/>
        <v>#N/A</v>
      </c>
      <c r="AW955" t="e">
        <f t="shared" si="989"/>
        <v>#N/A</v>
      </c>
      <c r="AX955" t="e">
        <f t="shared" si="990"/>
        <v>#N/A</v>
      </c>
      <c r="AY955" t="e">
        <f t="shared" si="991"/>
        <v>#N/A</v>
      </c>
      <c r="AZ955" t="e">
        <f t="shared" si="992"/>
        <v>#N/A</v>
      </c>
      <c r="BA955" t="e">
        <f t="shared" si="993"/>
        <v>#N/A</v>
      </c>
      <c r="BB955" t="e">
        <f t="shared" si="994"/>
        <v>#N/A</v>
      </c>
      <c r="BC955" t="e">
        <f t="shared" si="995"/>
        <v>#N/A</v>
      </c>
      <c r="BD955" t="e">
        <f t="shared" si="996"/>
        <v>#N/A</v>
      </c>
      <c r="BE955" t="e">
        <f t="shared" si="997"/>
        <v>#N/A</v>
      </c>
      <c r="BF955" t="e">
        <f t="shared" si="998"/>
        <v>#N/A</v>
      </c>
      <c r="BG955" t="e">
        <f t="shared" si="999"/>
        <v>#N/A</v>
      </c>
      <c r="BH955" t="e">
        <f t="shared" si="1000"/>
        <v>#N/A</v>
      </c>
      <c r="BI955" t="e">
        <f t="shared" si="1001"/>
        <v>#N/A</v>
      </c>
      <c r="BJ955" t="e">
        <f t="shared" si="1002"/>
        <v>#N/A</v>
      </c>
      <c r="BK955" t="e">
        <f t="shared" si="1003"/>
        <v>#N/A</v>
      </c>
      <c r="BL955" t="e">
        <f t="shared" si="1004"/>
        <v>#N/A</v>
      </c>
      <c r="BM955" t="e">
        <f t="shared" si="1005"/>
        <v>#N/A</v>
      </c>
      <c r="BN955" t="e">
        <f t="shared" si="1006"/>
        <v>#N/A</v>
      </c>
      <c r="BO955" t="e">
        <f t="shared" si="1007"/>
        <v>#N/A</v>
      </c>
      <c r="BP955" t="e">
        <f t="shared" si="1008"/>
        <v>#N/A</v>
      </c>
      <c r="BQ955" t="e">
        <f t="shared" si="1009"/>
        <v>#N/A</v>
      </c>
      <c r="BR955" t="e">
        <f t="shared" si="1010"/>
        <v>#N/A</v>
      </c>
      <c r="BS955" t="e">
        <f t="shared" si="1011"/>
        <v>#N/A</v>
      </c>
      <c r="BT955" t="e">
        <f t="shared" si="1012"/>
        <v>#N/A</v>
      </c>
      <c r="BU955" t="e">
        <f t="shared" si="1013"/>
        <v>#N/A</v>
      </c>
      <c r="BV955" t="e">
        <f t="shared" si="1014"/>
        <v>#N/A</v>
      </c>
      <c r="BX955" t="e">
        <f t="shared" si="1015"/>
        <v>#N/A</v>
      </c>
      <c r="BY955" t="e">
        <f t="shared" si="1016"/>
        <v>#N/A</v>
      </c>
      <c r="BZ955" t="e">
        <f t="shared" si="1017"/>
        <v>#N/A</v>
      </c>
      <c r="CA955" t="e">
        <f t="shared" si="1018"/>
        <v>#N/A</v>
      </c>
      <c r="CB955" t="e">
        <f t="shared" si="1019"/>
        <v>#N/A</v>
      </c>
      <c r="CC955" t="e">
        <f t="shared" si="1020"/>
        <v>#N/A</v>
      </c>
      <c r="CD955" t="e">
        <f t="shared" si="1021"/>
        <v>#N/A</v>
      </c>
      <c r="CE955" t="e">
        <f t="shared" si="1022"/>
        <v>#N/A</v>
      </c>
      <c r="CF955" t="e">
        <f t="shared" si="1023"/>
        <v>#N/A</v>
      </c>
      <c r="CG955" t="e">
        <f t="shared" si="1024"/>
        <v>#N/A</v>
      </c>
      <c r="CH955" t="e">
        <f t="shared" si="1025"/>
        <v>#N/A</v>
      </c>
      <c r="CI955" t="e">
        <f t="shared" si="1026"/>
        <v>#N/A</v>
      </c>
      <c r="CJ955" t="e">
        <f t="shared" si="1027"/>
        <v>#N/A</v>
      </c>
      <c r="CK955" t="e">
        <f t="shared" si="1028"/>
        <v>#N/A</v>
      </c>
      <c r="CL955" t="e">
        <f t="shared" si="1029"/>
        <v>#N/A</v>
      </c>
      <c r="CM955" t="e">
        <f t="shared" si="1030"/>
        <v>#N/A</v>
      </c>
      <c r="CN955" t="e">
        <f t="shared" si="1031"/>
        <v>#N/A</v>
      </c>
      <c r="CO955" t="e">
        <f t="shared" si="1032"/>
        <v>#N/A</v>
      </c>
      <c r="CP955" t="e">
        <f t="shared" si="1033"/>
        <v>#N/A</v>
      </c>
      <c r="CQ955" t="e">
        <f t="shared" si="1034"/>
        <v>#N/A</v>
      </c>
      <c r="CR955" t="e">
        <f t="shared" si="1035"/>
        <v>#N/A</v>
      </c>
      <c r="CS955" t="e">
        <f t="shared" si="1036"/>
        <v>#N/A</v>
      </c>
      <c r="CT955" t="e">
        <f t="shared" si="1037"/>
        <v>#N/A</v>
      </c>
      <c r="CU955" t="e">
        <f t="shared" si="1038"/>
        <v>#N/A</v>
      </c>
      <c r="CV955" t="e">
        <f t="shared" si="1039"/>
        <v>#N/A</v>
      </c>
      <c r="CW955" t="e">
        <f t="shared" si="1040"/>
        <v>#N/A</v>
      </c>
      <c r="CX955" t="e">
        <f t="shared" si="1041"/>
        <v>#N/A</v>
      </c>
      <c r="CY955" t="e">
        <f t="shared" si="1042"/>
        <v>#N/A</v>
      </c>
      <c r="CZ955" t="e">
        <f t="shared" si="1043"/>
        <v>#N/A</v>
      </c>
      <c r="DA955" t="e">
        <f t="shared" si="1044"/>
        <v>#N/A</v>
      </c>
      <c r="DB955" t="e">
        <f t="shared" si="1045"/>
        <v>#N/A</v>
      </c>
      <c r="DC955" t="e">
        <f t="shared" si="1046"/>
        <v>#N/A</v>
      </c>
      <c r="DD955" t="e">
        <f t="shared" si="1047"/>
        <v>#N/A</v>
      </c>
      <c r="DE955" t="e">
        <f t="shared" si="1048"/>
        <v>#N/A</v>
      </c>
      <c r="DF955" t="e">
        <f t="shared" si="1049"/>
        <v>#N/A</v>
      </c>
    </row>
    <row r="956" spans="1:110" x14ac:dyDescent="0.25">
      <c r="A956" s="4">
        <f>raw!$A957:$A957</f>
        <v>0</v>
      </c>
      <c r="B956" s="6">
        <f>raw!$B957:$B957</f>
        <v>0</v>
      </c>
      <c r="D956" t="e">
        <f>IF(score!$C956=".",".",IF(score!$C956=0,"1",IF(score!$C956=25,"0",IF(score!$C956=50,"0",IF(score!$C956=75,"0",IF(score!$C956=100,"0"))))))</f>
        <v>#N/A</v>
      </c>
      <c r="E956" t="e">
        <f>IF(score!$C956=".",".",IF(score!$C956=0,"0",IF(score!$C956=25,"1",IF(score!$C956=50,"0",IF(score!$C956=75,"0",IF(score!$C956=100,"0"))))))</f>
        <v>#N/A</v>
      </c>
      <c r="F956" t="e">
        <f>IF(score!$C956=".",".",IF(score!$C956=0,"0",IF(score!$C956=25,"0",IF(score!$C956=50,"1",IF(score!$C956=75,"0",IF(score!$C956=100,"0"))))))</f>
        <v>#N/A</v>
      </c>
      <c r="G956" t="e">
        <f>IF(score!$C956=".",".",IF(score!$C956=0,"0",IF(score!$C956=25,"0",IF(score!$C956=50,"0",IF(score!$C956=75,"1",IF(score!$C956=100,"0"))))))</f>
        <v>#N/A</v>
      </c>
      <c r="H956" t="e">
        <f>IF(score!$D956=".",".",IF(score!$D956=0,"1",IF(score!$D956=50,"0",IF(score!$D956=100,"0"))))</f>
        <v>#N/A</v>
      </c>
      <c r="I956" t="e">
        <f>IF(score!$D956=".",".",IF(score!$D956=0,"0",IF(score!$D956=50,"1",IF(score!$D956=100,"0"))))</f>
        <v>#N/A</v>
      </c>
      <c r="J956" t="e">
        <f>IF(score!$E956=".",".",IF(score!$E956=0,"1",IF(score!$E956=50,"0",IF(score!$E956=100,"0"))))</f>
        <v>#N/A</v>
      </c>
      <c r="K956" t="e">
        <f>IF(score!$E956=".",".",IF(score!$E956=0,"0",IF(score!$E956=50,"1",IF(score!$E956=100,"0"))))</f>
        <v>#N/A</v>
      </c>
      <c r="L956" t="e">
        <f>IF(score!$F956=".",".",IF(score!$F956=0,"1",IF(score!$F956=100,"0")))</f>
        <v>#N/A</v>
      </c>
      <c r="M956" t="e">
        <f>IF(score!$G956=".",".",IF(score!$G956=0,"1",IF(score!$G956=100,"0")))</f>
        <v>#N/A</v>
      </c>
      <c r="N956" t="e">
        <f>IF(score!$H956=".",".",IF(score!$H956=0,"1",IF(score!$H956=100,"0")))</f>
        <v>#N/A</v>
      </c>
      <c r="O956" t="e">
        <f>IF(score!$I956=".",".",IF(score!$I956=0,"1",IF(score!$I956=50,"0",IF(score!$I956=100,"0"))))</f>
        <v>#N/A</v>
      </c>
      <c r="P956" t="e">
        <f>IF(score!$J956=".",".",IF(score!$J956=0,"1",IF(score!$J956=25,"0",IF(score!$J956=50,"0",IF(score!$J956=75,"0",IF(score!$J956=100,"0"))))))</f>
        <v>#N/A</v>
      </c>
      <c r="Q956" t="e">
        <f>IF(score!$J956=".",".",IF(score!$J956=0,"0",IF(score!$J956=25,"1",IF(score!$J956=50,"0",IF(score!$J956=75,"0",IF(score!$J956=100,"0"))))))</f>
        <v>#N/A</v>
      </c>
      <c r="R956" t="e">
        <f>IF(score!$J956=".",".",IF(score!$J956=0,"0",IF(score!$J956=25,"0",IF(score!$J956=50,"1",IF(score!$J956=75,"0",IF(score!$J956=100,"0"))))))</f>
        <v>#N/A</v>
      </c>
      <c r="S956" t="e">
        <f>IF(score!$J956=".",".",IF(score!$J956=0,"0",IF(score!$J956=25,"0",IF(score!$J956=50,"0",IF(score!$J956=75,"1",IF(score!$J956=100,"0"))))))</f>
        <v>#N/A</v>
      </c>
      <c r="T956" t="e">
        <f>IF(score!$K956=".",".",IF(score!$K956=0,"1",IF(score!$K956=20,"0",IF(score!$K956=40,"0",IF(score!$K956=60,"0",IF(score!$K956=80,"0",IF(score!$K956=100,"0")))))))</f>
        <v>#N/A</v>
      </c>
      <c r="U956" t="e">
        <f>IF(score!$K956=".",".",IF(score!$K956=0,"0",IF(score!$K956=20,"1",IF(score!$K956=40,"0",IF(score!$K956=60,"0",IF(score!$K956=80,"0",IF(score!$K956=100,"0")))))))</f>
        <v>#N/A</v>
      </c>
      <c r="V956" t="e">
        <f>IF(score!$K956=".",".",IF(score!$K956=0,"0",IF(score!$K956=20,"0",IF(score!$K956=40,"1",IF(score!$K956=60,"0",IF(score!$K956=80,"0",IF(score!$K956=100,"0")))))))</f>
        <v>#N/A</v>
      </c>
      <c r="W956" t="e">
        <f>IF(score!$K956=".",".",IF(score!$K956=0,"0",IF(score!$K956=20,"0",IF(score!$K956=40,"0",IF(score!$K956=60,"1",IF(score!$K956=80,"0",IF(score!$K956=100,"0")))))))</f>
        <v>#N/A</v>
      </c>
      <c r="X956" t="e">
        <f>IF(score!$K956=".",".",IF(score!$K956=0,"0",IF(score!$K956=20,"0",IF(score!$K956=40,"0",IF(score!$K956=60,"0",IF(score!$K956=80,"1",IF(score!$K956=100,"0")))))))</f>
        <v>#N/A</v>
      </c>
      <c r="Y956" t="e">
        <f>IF(score!$L956=".",".",IF(score!$L956=0,"1",IF(score!$L956=20,"0",IF(score!$L956=40,"0",IF(score!$L956=60,"0",IF(score!$L956=80,"0",IF(score!$L956=100,"0")))))))</f>
        <v>#N/A</v>
      </c>
      <c r="Z956" t="e">
        <f>IF(score!$L956=".",".",IF(score!$L956=0,"0",IF(score!$L956=20,"1",IF(score!$L956=40,"0",IF(score!$L956=60,"0",IF(score!$L956=80,"0",IF(score!$L956=100,"0")))))))</f>
        <v>#N/A</v>
      </c>
      <c r="AA956" t="e">
        <f>IF(score!$L956=".",".",IF(score!$L956=0,"0",IF(score!$L956=20,"0",IF(score!$L956=40,"1",IF(score!$L956=60,"0",IF(score!$L956=80,"0",IF(score!$L956=100,"0")))))))</f>
        <v>#N/A</v>
      </c>
      <c r="AB956" t="e">
        <f>IF(score!$L956=".",".",IF(score!$L956=0,"0",IF(score!$L956=20,"0",IF(score!$L956=40,"0",IF(score!$L956=60,"1",IF(score!$L956=80,"0",IF(score!$L956=100,"0")))))))</f>
        <v>#N/A</v>
      </c>
      <c r="AC956" t="e">
        <f>IF(score!$L956=".",".",IF(score!$L956=0,"0",IF(score!$L956=20,"0",IF(score!$L956=40,"0",IF(score!$L956=60,"0",IF(score!$L956=80,"1",IF(score!L956=100,"0")))))))</f>
        <v>#N/A</v>
      </c>
      <c r="AD956" t="e">
        <f>IF(score!$M956=".",".",IF(score!$M956=0,"1",IF(score!$M956=20,"0",IF(score!$M956=40,"0",IF(score!$M956=60,"0",IF(score!$M956=80,"0",IF(score!$M956=100,"0")))))))</f>
        <v>#N/A</v>
      </c>
      <c r="AE956" t="e">
        <f>IF(score!$M956=".",".",IF(score!$M956=0,"0",IF(score!$M956=20,"1",IF(score!$M956=40,"0",IF(score!$M956=60,"0",IF(score!$M956=80,"0",IF(score!$M956=100,"0")))))))</f>
        <v>#N/A</v>
      </c>
      <c r="AF956" t="e">
        <f>IF(score!$M956=".",".",IF(score!$M956=0,"0",IF(score!$M956=20,"0",IF(score!$M956=40,"1",IF(score!$M956=60,"0",IF(score!$M956=80,"0",IF(score!$M956=100,"0")))))))</f>
        <v>#N/A</v>
      </c>
      <c r="AG956" t="e">
        <f>IF(score!$M956=".",".",IF(score!$M956=0,"0",IF(score!$M956=20,"0",IF(score!$M956=40,"0",IF(score!$M956=60,"1",IF(score!$M956=80,"0",IF(score!$M956=100,"0")))))))</f>
        <v>#N/A</v>
      </c>
      <c r="AH956" t="e">
        <f>IF(score!$M956=".",".",IF(score!$M956=0,"0",IF(score!$M956=20,"0",IF(score!$M956=40,"0",IF(score!$M956=60,"0",IF(score!$M956=80,"1",IF(score!$M956=100,"0")))))))</f>
        <v>#N/A</v>
      </c>
      <c r="AI956" t="e">
        <f>IF(score!$N956=".",".",IF(score!$N956=0,"1",IF(score!$N956=25,"0",IF(score!$N956=50,"0",IF(score!$N956=75,"0",IF(score!$N956=100,"0"))))))</f>
        <v>#N/A</v>
      </c>
      <c r="AJ956" t="e">
        <f>IF(score!$N956=".",".",IF(score!$N956=0,"0",IF(score!$N956=25,"1",IF(score!$N956=50,"0",IF(score!$N956=75,"0",IF(score!$N956=100,"0"))))))</f>
        <v>#N/A</v>
      </c>
      <c r="AK956" t="e">
        <f>IF(score!$N956=".",".",IF(score!$N956=0,"0",IF(score!$N956=25,"0",IF(score!$N956=50,"1",IF(score!$N956=75,"0",IF(score!$N956=100,"0"))))))</f>
        <v>#N/A</v>
      </c>
      <c r="AL956" t="e">
        <f>IF(score!$N956=".",".",IF(score!$N956=0,"0",IF(score!$N956=25,"0",IF(score!$N956=50,"0",IF(score!$N956=75,"1",IF(score!$N956=100,"0"))))))</f>
        <v>#N/A</v>
      </c>
      <c r="AN956" t="e">
        <f t="shared" si="980"/>
        <v>#N/A</v>
      </c>
      <c r="AO956" t="e">
        <f t="shared" si="981"/>
        <v>#N/A</v>
      </c>
      <c r="AP956" t="e">
        <f t="shared" si="982"/>
        <v>#N/A</v>
      </c>
      <c r="AQ956" t="e">
        <f t="shared" si="983"/>
        <v>#N/A</v>
      </c>
      <c r="AR956" t="e">
        <f t="shared" si="984"/>
        <v>#N/A</v>
      </c>
      <c r="AS956" t="e">
        <f t="shared" si="985"/>
        <v>#N/A</v>
      </c>
      <c r="AT956" t="e">
        <f t="shared" si="986"/>
        <v>#N/A</v>
      </c>
      <c r="AU956" t="e">
        <f t="shared" si="987"/>
        <v>#N/A</v>
      </c>
      <c r="AV956" t="e">
        <f t="shared" si="988"/>
        <v>#N/A</v>
      </c>
      <c r="AW956" t="e">
        <f t="shared" si="989"/>
        <v>#N/A</v>
      </c>
      <c r="AX956" t="e">
        <f t="shared" si="990"/>
        <v>#N/A</v>
      </c>
      <c r="AY956" t="e">
        <f t="shared" si="991"/>
        <v>#N/A</v>
      </c>
      <c r="AZ956" t="e">
        <f t="shared" si="992"/>
        <v>#N/A</v>
      </c>
      <c r="BA956" t="e">
        <f t="shared" si="993"/>
        <v>#N/A</v>
      </c>
      <c r="BB956" t="e">
        <f t="shared" si="994"/>
        <v>#N/A</v>
      </c>
      <c r="BC956" t="e">
        <f t="shared" si="995"/>
        <v>#N/A</v>
      </c>
      <c r="BD956" t="e">
        <f t="shared" si="996"/>
        <v>#N/A</v>
      </c>
      <c r="BE956" t="e">
        <f t="shared" si="997"/>
        <v>#N/A</v>
      </c>
      <c r="BF956" t="e">
        <f t="shared" si="998"/>
        <v>#N/A</v>
      </c>
      <c r="BG956" t="e">
        <f t="shared" si="999"/>
        <v>#N/A</v>
      </c>
      <c r="BH956" t="e">
        <f t="shared" si="1000"/>
        <v>#N/A</v>
      </c>
      <c r="BI956" t="e">
        <f t="shared" si="1001"/>
        <v>#N/A</v>
      </c>
      <c r="BJ956" t="e">
        <f t="shared" si="1002"/>
        <v>#N/A</v>
      </c>
      <c r="BK956" t="e">
        <f t="shared" si="1003"/>
        <v>#N/A</v>
      </c>
      <c r="BL956" t="e">
        <f t="shared" si="1004"/>
        <v>#N/A</v>
      </c>
      <c r="BM956" t="e">
        <f t="shared" si="1005"/>
        <v>#N/A</v>
      </c>
      <c r="BN956" t="e">
        <f t="shared" si="1006"/>
        <v>#N/A</v>
      </c>
      <c r="BO956" t="e">
        <f t="shared" si="1007"/>
        <v>#N/A</v>
      </c>
      <c r="BP956" t="e">
        <f t="shared" si="1008"/>
        <v>#N/A</v>
      </c>
      <c r="BQ956" t="e">
        <f t="shared" si="1009"/>
        <v>#N/A</v>
      </c>
      <c r="BR956" t="e">
        <f t="shared" si="1010"/>
        <v>#N/A</v>
      </c>
      <c r="BS956" t="e">
        <f t="shared" si="1011"/>
        <v>#N/A</v>
      </c>
      <c r="BT956" t="e">
        <f t="shared" si="1012"/>
        <v>#N/A</v>
      </c>
      <c r="BU956" t="e">
        <f t="shared" si="1013"/>
        <v>#N/A</v>
      </c>
      <c r="BV956" t="e">
        <f t="shared" si="1014"/>
        <v>#N/A</v>
      </c>
      <c r="BX956" t="e">
        <f t="shared" si="1015"/>
        <v>#N/A</v>
      </c>
      <c r="BY956" t="e">
        <f t="shared" si="1016"/>
        <v>#N/A</v>
      </c>
      <c r="BZ956" t="e">
        <f t="shared" si="1017"/>
        <v>#N/A</v>
      </c>
      <c r="CA956" t="e">
        <f t="shared" si="1018"/>
        <v>#N/A</v>
      </c>
      <c r="CB956" t="e">
        <f t="shared" si="1019"/>
        <v>#N/A</v>
      </c>
      <c r="CC956" t="e">
        <f t="shared" si="1020"/>
        <v>#N/A</v>
      </c>
      <c r="CD956" t="e">
        <f t="shared" si="1021"/>
        <v>#N/A</v>
      </c>
      <c r="CE956" t="e">
        <f t="shared" si="1022"/>
        <v>#N/A</v>
      </c>
      <c r="CF956" t="e">
        <f t="shared" si="1023"/>
        <v>#N/A</v>
      </c>
      <c r="CG956" t="e">
        <f t="shared" si="1024"/>
        <v>#N/A</v>
      </c>
      <c r="CH956" t="e">
        <f t="shared" si="1025"/>
        <v>#N/A</v>
      </c>
      <c r="CI956" t="e">
        <f t="shared" si="1026"/>
        <v>#N/A</v>
      </c>
      <c r="CJ956" t="e">
        <f t="shared" si="1027"/>
        <v>#N/A</v>
      </c>
      <c r="CK956" t="e">
        <f t="shared" si="1028"/>
        <v>#N/A</v>
      </c>
      <c r="CL956" t="e">
        <f t="shared" si="1029"/>
        <v>#N/A</v>
      </c>
      <c r="CM956" t="e">
        <f t="shared" si="1030"/>
        <v>#N/A</v>
      </c>
      <c r="CN956" t="e">
        <f t="shared" si="1031"/>
        <v>#N/A</v>
      </c>
      <c r="CO956" t="e">
        <f t="shared" si="1032"/>
        <v>#N/A</v>
      </c>
      <c r="CP956" t="e">
        <f t="shared" si="1033"/>
        <v>#N/A</v>
      </c>
      <c r="CQ956" t="e">
        <f t="shared" si="1034"/>
        <v>#N/A</v>
      </c>
      <c r="CR956" t="e">
        <f t="shared" si="1035"/>
        <v>#N/A</v>
      </c>
      <c r="CS956" t="e">
        <f t="shared" si="1036"/>
        <v>#N/A</v>
      </c>
      <c r="CT956" t="e">
        <f t="shared" si="1037"/>
        <v>#N/A</v>
      </c>
      <c r="CU956" t="e">
        <f t="shared" si="1038"/>
        <v>#N/A</v>
      </c>
      <c r="CV956" t="e">
        <f t="shared" si="1039"/>
        <v>#N/A</v>
      </c>
      <c r="CW956" t="e">
        <f t="shared" si="1040"/>
        <v>#N/A</v>
      </c>
      <c r="CX956" t="e">
        <f t="shared" si="1041"/>
        <v>#N/A</v>
      </c>
      <c r="CY956" t="e">
        <f t="shared" si="1042"/>
        <v>#N/A</v>
      </c>
      <c r="CZ956" t="e">
        <f t="shared" si="1043"/>
        <v>#N/A</v>
      </c>
      <c r="DA956" t="e">
        <f t="shared" si="1044"/>
        <v>#N/A</v>
      </c>
      <c r="DB956" t="e">
        <f t="shared" si="1045"/>
        <v>#N/A</v>
      </c>
      <c r="DC956" t="e">
        <f t="shared" si="1046"/>
        <v>#N/A</v>
      </c>
      <c r="DD956" t="e">
        <f t="shared" si="1047"/>
        <v>#N/A</v>
      </c>
      <c r="DE956" t="e">
        <f t="shared" si="1048"/>
        <v>#N/A</v>
      </c>
      <c r="DF956" t="e">
        <f t="shared" si="1049"/>
        <v>#N/A</v>
      </c>
    </row>
    <row r="957" spans="1:110" x14ac:dyDescent="0.25">
      <c r="A957" s="4">
        <f>raw!$A958:$A958</f>
        <v>0</v>
      </c>
      <c r="B957" s="6">
        <f>raw!$B958:$B958</f>
        <v>0</v>
      </c>
      <c r="D957" t="e">
        <f>IF(score!$C957=".",".",IF(score!$C957=0,"1",IF(score!$C957=25,"0",IF(score!$C957=50,"0",IF(score!$C957=75,"0",IF(score!$C957=100,"0"))))))</f>
        <v>#N/A</v>
      </c>
      <c r="E957" t="e">
        <f>IF(score!$C957=".",".",IF(score!$C957=0,"0",IF(score!$C957=25,"1",IF(score!$C957=50,"0",IF(score!$C957=75,"0",IF(score!$C957=100,"0"))))))</f>
        <v>#N/A</v>
      </c>
      <c r="F957" t="e">
        <f>IF(score!$C957=".",".",IF(score!$C957=0,"0",IF(score!$C957=25,"0",IF(score!$C957=50,"1",IF(score!$C957=75,"0",IF(score!$C957=100,"0"))))))</f>
        <v>#N/A</v>
      </c>
      <c r="G957" t="e">
        <f>IF(score!$C957=".",".",IF(score!$C957=0,"0",IF(score!$C957=25,"0",IF(score!$C957=50,"0",IF(score!$C957=75,"1",IF(score!$C957=100,"0"))))))</f>
        <v>#N/A</v>
      </c>
      <c r="H957" t="e">
        <f>IF(score!$D957=".",".",IF(score!$D957=0,"1",IF(score!$D957=50,"0",IF(score!$D957=100,"0"))))</f>
        <v>#N/A</v>
      </c>
      <c r="I957" t="e">
        <f>IF(score!$D957=".",".",IF(score!$D957=0,"0",IF(score!$D957=50,"1",IF(score!$D957=100,"0"))))</f>
        <v>#N/A</v>
      </c>
      <c r="J957" t="e">
        <f>IF(score!$E957=".",".",IF(score!$E957=0,"1",IF(score!$E957=50,"0",IF(score!$E957=100,"0"))))</f>
        <v>#N/A</v>
      </c>
      <c r="K957" t="e">
        <f>IF(score!$E957=".",".",IF(score!$E957=0,"0",IF(score!$E957=50,"1",IF(score!$E957=100,"0"))))</f>
        <v>#N/A</v>
      </c>
      <c r="L957" t="e">
        <f>IF(score!$F957=".",".",IF(score!$F957=0,"1",IF(score!$F957=100,"0")))</f>
        <v>#N/A</v>
      </c>
      <c r="M957" t="e">
        <f>IF(score!$G957=".",".",IF(score!$G957=0,"1",IF(score!$G957=100,"0")))</f>
        <v>#N/A</v>
      </c>
      <c r="N957" t="e">
        <f>IF(score!$H957=".",".",IF(score!$H957=0,"1",IF(score!$H957=100,"0")))</f>
        <v>#N/A</v>
      </c>
      <c r="O957" t="e">
        <f>IF(score!$I957=".",".",IF(score!$I957=0,"1",IF(score!$I957=50,"0",IF(score!$I957=100,"0"))))</f>
        <v>#N/A</v>
      </c>
      <c r="P957" t="e">
        <f>IF(score!$J957=".",".",IF(score!$J957=0,"1",IF(score!$J957=25,"0",IF(score!$J957=50,"0",IF(score!$J957=75,"0",IF(score!$J957=100,"0"))))))</f>
        <v>#N/A</v>
      </c>
      <c r="Q957" t="e">
        <f>IF(score!$J957=".",".",IF(score!$J957=0,"0",IF(score!$J957=25,"1",IF(score!$J957=50,"0",IF(score!$J957=75,"0",IF(score!$J957=100,"0"))))))</f>
        <v>#N/A</v>
      </c>
      <c r="R957" t="e">
        <f>IF(score!$J957=".",".",IF(score!$J957=0,"0",IF(score!$J957=25,"0",IF(score!$J957=50,"1",IF(score!$J957=75,"0",IF(score!$J957=100,"0"))))))</f>
        <v>#N/A</v>
      </c>
      <c r="S957" t="e">
        <f>IF(score!$J957=".",".",IF(score!$J957=0,"0",IF(score!$J957=25,"0",IF(score!$J957=50,"0",IF(score!$J957=75,"1",IF(score!$J957=100,"0"))))))</f>
        <v>#N/A</v>
      </c>
      <c r="T957" t="e">
        <f>IF(score!$K957=".",".",IF(score!$K957=0,"1",IF(score!$K957=20,"0",IF(score!$K957=40,"0",IF(score!$K957=60,"0",IF(score!$K957=80,"0",IF(score!$K957=100,"0")))))))</f>
        <v>#N/A</v>
      </c>
      <c r="U957" t="e">
        <f>IF(score!$K957=".",".",IF(score!$K957=0,"0",IF(score!$K957=20,"1",IF(score!$K957=40,"0",IF(score!$K957=60,"0",IF(score!$K957=80,"0",IF(score!$K957=100,"0")))))))</f>
        <v>#N/A</v>
      </c>
      <c r="V957" t="e">
        <f>IF(score!$K957=".",".",IF(score!$K957=0,"0",IF(score!$K957=20,"0",IF(score!$K957=40,"1",IF(score!$K957=60,"0",IF(score!$K957=80,"0",IF(score!$K957=100,"0")))))))</f>
        <v>#N/A</v>
      </c>
      <c r="W957" t="e">
        <f>IF(score!$K957=".",".",IF(score!$K957=0,"0",IF(score!$K957=20,"0",IF(score!$K957=40,"0",IF(score!$K957=60,"1",IF(score!$K957=80,"0",IF(score!$K957=100,"0")))))))</f>
        <v>#N/A</v>
      </c>
      <c r="X957" t="e">
        <f>IF(score!$K957=".",".",IF(score!$K957=0,"0",IF(score!$K957=20,"0",IF(score!$K957=40,"0",IF(score!$K957=60,"0",IF(score!$K957=80,"1",IF(score!$K957=100,"0")))))))</f>
        <v>#N/A</v>
      </c>
      <c r="Y957" t="e">
        <f>IF(score!$L957=".",".",IF(score!$L957=0,"1",IF(score!$L957=20,"0",IF(score!$L957=40,"0",IF(score!$L957=60,"0",IF(score!$L957=80,"0",IF(score!$L957=100,"0")))))))</f>
        <v>#N/A</v>
      </c>
      <c r="Z957" t="e">
        <f>IF(score!$L957=".",".",IF(score!$L957=0,"0",IF(score!$L957=20,"1",IF(score!$L957=40,"0",IF(score!$L957=60,"0",IF(score!$L957=80,"0",IF(score!$L957=100,"0")))))))</f>
        <v>#N/A</v>
      </c>
      <c r="AA957" t="e">
        <f>IF(score!$L957=".",".",IF(score!$L957=0,"0",IF(score!$L957=20,"0",IF(score!$L957=40,"1",IF(score!$L957=60,"0",IF(score!$L957=80,"0",IF(score!$L957=100,"0")))))))</f>
        <v>#N/A</v>
      </c>
      <c r="AB957" t="e">
        <f>IF(score!$L957=".",".",IF(score!$L957=0,"0",IF(score!$L957=20,"0",IF(score!$L957=40,"0",IF(score!$L957=60,"1",IF(score!$L957=80,"0",IF(score!$L957=100,"0")))))))</f>
        <v>#N/A</v>
      </c>
      <c r="AC957" t="e">
        <f>IF(score!$L957=".",".",IF(score!$L957=0,"0",IF(score!$L957=20,"0",IF(score!$L957=40,"0",IF(score!$L957=60,"0",IF(score!$L957=80,"1",IF(score!L957=100,"0")))))))</f>
        <v>#N/A</v>
      </c>
      <c r="AD957" t="e">
        <f>IF(score!$M957=".",".",IF(score!$M957=0,"1",IF(score!$M957=20,"0",IF(score!$M957=40,"0",IF(score!$M957=60,"0",IF(score!$M957=80,"0",IF(score!$M957=100,"0")))))))</f>
        <v>#N/A</v>
      </c>
      <c r="AE957" t="e">
        <f>IF(score!$M957=".",".",IF(score!$M957=0,"0",IF(score!$M957=20,"1",IF(score!$M957=40,"0",IF(score!$M957=60,"0",IF(score!$M957=80,"0",IF(score!$M957=100,"0")))))))</f>
        <v>#N/A</v>
      </c>
      <c r="AF957" t="e">
        <f>IF(score!$M957=".",".",IF(score!$M957=0,"0",IF(score!$M957=20,"0",IF(score!$M957=40,"1",IF(score!$M957=60,"0",IF(score!$M957=80,"0",IF(score!$M957=100,"0")))))))</f>
        <v>#N/A</v>
      </c>
      <c r="AG957" t="e">
        <f>IF(score!$M957=".",".",IF(score!$M957=0,"0",IF(score!$M957=20,"0",IF(score!$M957=40,"0",IF(score!$M957=60,"1",IF(score!$M957=80,"0",IF(score!$M957=100,"0")))))))</f>
        <v>#N/A</v>
      </c>
      <c r="AH957" t="e">
        <f>IF(score!$M957=".",".",IF(score!$M957=0,"0",IF(score!$M957=20,"0",IF(score!$M957=40,"0",IF(score!$M957=60,"0",IF(score!$M957=80,"1",IF(score!$M957=100,"0")))))))</f>
        <v>#N/A</v>
      </c>
      <c r="AI957" t="e">
        <f>IF(score!$N957=".",".",IF(score!$N957=0,"1",IF(score!$N957=25,"0",IF(score!$N957=50,"0",IF(score!$N957=75,"0",IF(score!$N957=100,"0"))))))</f>
        <v>#N/A</v>
      </c>
      <c r="AJ957" t="e">
        <f>IF(score!$N957=".",".",IF(score!$N957=0,"0",IF(score!$N957=25,"1",IF(score!$N957=50,"0",IF(score!$N957=75,"0",IF(score!$N957=100,"0"))))))</f>
        <v>#N/A</v>
      </c>
      <c r="AK957" t="e">
        <f>IF(score!$N957=".",".",IF(score!$N957=0,"0",IF(score!$N957=25,"0",IF(score!$N957=50,"1",IF(score!$N957=75,"0",IF(score!$N957=100,"0"))))))</f>
        <v>#N/A</v>
      </c>
      <c r="AL957" t="e">
        <f>IF(score!$N957=".",".",IF(score!$N957=0,"0",IF(score!$N957=25,"0",IF(score!$N957=50,"0",IF(score!$N957=75,"1",IF(score!$N957=100,"0"))))))</f>
        <v>#N/A</v>
      </c>
      <c r="AN957" t="e">
        <f t="shared" si="980"/>
        <v>#N/A</v>
      </c>
      <c r="AO957" t="e">
        <f t="shared" si="981"/>
        <v>#N/A</v>
      </c>
      <c r="AP957" t="e">
        <f t="shared" si="982"/>
        <v>#N/A</v>
      </c>
      <c r="AQ957" t="e">
        <f t="shared" si="983"/>
        <v>#N/A</v>
      </c>
      <c r="AR957" t="e">
        <f t="shared" si="984"/>
        <v>#N/A</v>
      </c>
      <c r="AS957" t="e">
        <f t="shared" si="985"/>
        <v>#N/A</v>
      </c>
      <c r="AT957" t="e">
        <f t="shared" si="986"/>
        <v>#N/A</v>
      </c>
      <c r="AU957" t="e">
        <f t="shared" si="987"/>
        <v>#N/A</v>
      </c>
      <c r="AV957" t="e">
        <f t="shared" si="988"/>
        <v>#N/A</v>
      </c>
      <c r="AW957" t="e">
        <f t="shared" si="989"/>
        <v>#N/A</v>
      </c>
      <c r="AX957" t="e">
        <f t="shared" si="990"/>
        <v>#N/A</v>
      </c>
      <c r="AY957" t="e">
        <f t="shared" si="991"/>
        <v>#N/A</v>
      </c>
      <c r="AZ957" t="e">
        <f t="shared" si="992"/>
        <v>#N/A</v>
      </c>
      <c r="BA957" t="e">
        <f t="shared" si="993"/>
        <v>#N/A</v>
      </c>
      <c r="BB957" t="e">
        <f t="shared" si="994"/>
        <v>#N/A</v>
      </c>
      <c r="BC957" t="e">
        <f t="shared" si="995"/>
        <v>#N/A</v>
      </c>
      <c r="BD957" t="e">
        <f t="shared" si="996"/>
        <v>#N/A</v>
      </c>
      <c r="BE957" t="e">
        <f t="shared" si="997"/>
        <v>#N/A</v>
      </c>
      <c r="BF957" t="e">
        <f t="shared" si="998"/>
        <v>#N/A</v>
      </c>
      <c r="BG957" t="e">
        <f t="shared" si="999"/>
        <v>#N/A</v>
      </c>
      <c r="BH957" t="e">
        <f t="shared" si="1000"/>
        <v>#N/A</v>
      </c>
      <c r="BI957" t="e">
        <f t="shared" si="1001"/>
        <v>#N/A</v>
      </c>
      <c r="BJ957" t="e">
        <f t="shared" si="1002"/>
        <v>#N/A</v>
      </c>
      <c r="BK957" t="e">
        <f t="shared" si="1003"/>
        <v>#N/A</v>
      </c>
      <c r="BL957" t="e">
        <f t="shared" si="1004"/>
        <v>#N/A</v>
      </c>
      <c r="BM957" t="e">
        <f t="shared" si="1005"/>
        <v>#N/A</v>
      </c>
      <c r="BN957" t="e">
        <f t="shared" si="1006"/>
        <v>#N/A</v>
      </c>
      <c r="BO957" t="e">
        <f t="shared" si="1007"/>
        <v>#N/A</v>
      </c>
      <c r="BP957" t="e">
        <f t="shared" si="1008"/>
        <v>#N/A</v>
      </c>
      <c r="BQ957" t="e">
        <f t="shared" si="1009"/>
        <v>#N/A</v>
      </c>
      <c r="BR957" t="e">
        <f t="shared" si="1010"/>
        <v>#N/A</v>
      </c>
      <c r="BS957" t="e">
        <f t="shared" si="1011"/>
        <v>#N/A</v>
      </c>
      <c r="BT957" t="e">
        <f t="shared" si="1012"/>
        <v>#N/A</v>
      </c>
      <c r="BU957" t="e">
        <f t="shared" si="1013"/>
        <v>#N/A</v>
      </c>
      <c r="BV957" t="e">
        <f t="shared" si="1014"/>
        <v>#N/A</v>
      </c>
      <c r="BX957" t="e">
        <f t="shared" si="1015"/>
        <v>#N/A</v>
      </c>
      <c r="BY957" t="e">
        <f t="shared" si="1016"/>
        <v>#N/A</v>
      </c>
      <c r="BZ957" t="e">
        <f t="shared" si="1017"/>
        <v>#N/A</v>
      </c>
      <c r="CA957" t="e">
        <f t="shared" si="1018"/>
        <v>#N/A</v>
      </c>
      <c r="CB957" t="e">
        <f t="shared" si="1019"/>
        <v>#N/A</v>
      </c>
      <c r="CC957" t="e">
        <f t="shared" si="1020"/>
        <v>#N/A</v>
      </c>
      <c r="CD957" t="e">
        <f t="shared" si="1021"/>
        <v>#N/A</v>
      </c>
      <c r="CE957" t="e">
        <f t="shared" si="1022"/>
        <v>#N/A</v>
      </c>
      <c r="CF957" t="e">
        <f t="shared" si="1023"/>
        <v>#N/A</v>
      </c>
      <c r="CG957" t="e">
        <f t="shared" si="1024"/>
        <v>#N/A</v>
      </c>
      <c r="CH957" t="e">
        <f t="shared" si="1025"/>
        <v>#N/A</v>
      </c>
      <c r="CI957" t="e">
        <f t="shared" si="1026"/>
        <v>#N/A</v>
      </c>
      <c r="CJ957" t="e">
        <f t="shared" si="1027"/>
        <v>#N/A</v>
      </c>
      <c r="CK957" t="e">
        <f t="shared" si="1028"/>
        <v>#N/A</v>
      </c>
      <c r="CL957" t="e">
        <f t="shared" si="1029"/>
        <v>#N/A</v>
      </c>
      <c r="CM957" t="e">
        <f t="shared" si="1030"/>
        <v>#N/A</v>
      </c>
      <c r="CN957" t="e">
        <f t="shared" si="1031"/>
        <v>#N/A</v>
      </c>
      <c r="CO957" t="e">
        <f t="shared" si="1032"/>
        <v>#N/A</v>
      </c>
      <c r="CP957" t="e">
        <f t="shared" si="1033"/>
        <v>#N/A</v>
      </c>
      <c r="CQ957" t="e">
        <f t="shared" si="1034"/>
        <v>#N/A</v>
      </c>
      <c r="CR957" t="e">
        <f t="shared" si="1035"/>
        <v>#N/A</v>
      </c>
      <c r="CS957" t="e">
        <f t="shared" si="1036"/>
        <v>#N/A</v>
      </c>
      <c r="CT957" t="e">
        <f t="shared" si="1037"/>
        <v>#N/A</v>
      </c>
      <c r="CU957" t="e">
        <f t="shared" si="1038"/>
        <v>#N/A</v>
      </c>
      <c r="CV957" t="e">
        <f t="shared" si="1039"/>
        <v>#N/A</v>
      </c>
      <c r="CW957" t="e">
        <f t="shared" si="1040"/>
        <v>#N/A</v>
      </c>
      <c r="CX957" t="e">
        <f t="shared" si="1041"/>
        <v>#N/A</v>
      </c>
      <c r="CY957" t="e">
        <f t="shared" si="1042"/>
        <v>#N/A</v>
      </c>
      <c r="CZ957" t="e">
        <f t="shared" si="1043"/>
        <v>#N/A</v>
      </c>
      <c r="DA957" t="e">
        <f t="shared" si="1044"/>
        <v>#N/A</v>
      </c>
      <c r="DB957" t="e">
        <f t="shared" si="1045"/>
        <v>#N/A</v>
      </c>
      <c r="DC957" t="e">
        <f t="shared" si="1046"/>
        <v>#N/A</v>
      </c>
      <c r="DD957" t="e">
        <f t="shared" si="1047"/>
        <v>#N/A</v>
      </c>
      <c r="DE957" t="e">
        <f t="shared" si="1048"/>
        <v>#N/A</v>
      </c>
      <c r="DF957" t="e">
        <f t="shared" si="1049"/>
        <v>#N/A</v>
      </c>
    </row>
    <row r="958" spans="1:110" x14ac:dyDescent="0.25">
      <c r="A958" s="4">
        <f>raw!$A959:$A959</f>
        <v>0</v>
      </c>
      <c r="B958" s="6">
        <f>raw!$B959:$B959</f>
        <v>0</v>
      </c>
      <c r="D958" t="e">
        <f>IF(score!$C958=".",".",IF(score!$C958=0,"1",IF(score!$C958=25,"0",IF(score!$C958=50,"0",IF(score!$C958=75,"0",IF(score!$C958=100,"0"))))))</f>
        <v>#N/A</v>
      </c>
      <c r="E958" t="e">
        <f>IF(score!$C958=".",".",IF(score!$C958=0,"0",IF(score!$C958=25,"1",IF(score!$C958=50,"0",IF(score!$C958=75,"0",IF(score!$C958=100,"0"))))))</f>
        <v>#N/A</v>
      </c>
      <c r="F958" t="e">
        <f>IF(score!$C958=".",".",IF(score!$C958=0,"0",IF(score!$C958=25,"0",IF(score!$C958=50,"1",IF(score!$C958=75,"0",IF(score!$C958=100,"0"))))))</f>
        <v>#N/A</v>
      </c>
      <c r="G958" t="e">
        <f>IF(score!$C958=".",".",IF(score!$C958=0,"0",IF(score!$C958=25,"0",IF(score!$C958=50,"0",IF(score!$C958=75,"1",IF(score!$C958=100,"0"))))))</f>
        <v>#N/A</v>
      </c>
      <c r="H958" t="e">
        <f>IF(score!$D958=".",".",IF(score!$D958=0,"1",IF(score!$D958=50,"0",IF(score!$D958=100,"0"))))</f>
        <v>#N/A</v>
      </c>
      <c r="I958" t="e">
        <f>IF(score!$D958=".",".",IF(score!$D958=0,"0",IF(score!$D958=50,"1",IF(score!$D958=100,"0"))))</f>
        <v>#N/A</v>
      </c>
      <c r="J958" t="e">
        <f>IF(score!$E958=".",".",IF(score!$E958=0,"1",IF(score!$E958=50,"0",IF(score!$E958=100,"0"))))</f>
        <v>#N/A</v>
      </c>
      <c r="K958" t="e">
        <f>IF(score!$E958=".",".",IF(score!$E958=0,"0",IF(score!$E958=50,"1",IF(score!$E958=100,"0"))))</f>
        <v>#N/A</v>
      </c>
      <c r="L958" t="e">
        <f>IF(score!$F958=".",".",IF(score!$F958=0,"1",IF(score!$F958=100,"0")))</f>
        <v>#N/A</v>
      </c>
      <c r="M958" t="e">
        <f>IF(score!$G958=".",".",IF(score!$G958=0,"1",IF(score!$G958=100,"0")))</f>
        <v>#N/A</v>
      </c>
      <c r="N958" t="e">
        <f>IF(score!$H958=".",".",IF(score!$H958=0,"1",IF(score!$H958=100,"0")))</f>
        <v>#N/A</v>
      </c>
      <c r="O958" t="e">
        <f>IF(score!$I958=".",".",IF(score!$I958=0,"1",IF(score!$I958=50,"0",IF(score!$I958=100,"0"))))</f>
        <v>#N/A</v>
      </c>
      <c r="P958" t="e">
        <f>IF(score!$J958=".",".",IF(score!$J958=0,"1",IF(score!$J958=25,"0",IF(score!$J958=50,"0",IF(score!$J958=75,"0",IF(score!$J958=100,"0"))))))</f>
        <v>#N/A</v>
      </c>
      <c r="Q958" t="e">
        <f>IF(score!$J958=".",".",IF(score!$J958=0,"0",IF(score!$J958=25,"1",IF(score!$J958=50,"0",IF(score!$J958=75,"0",IF(score!$J958=100,"0"))))))</f>
        <v>#N/A</v>
      </c>
      <c r="R958" t="e">
        <f>IF(score!$J958=".",".",IF(score!$J958=0,"0",IF(score!$J958=25,"0",IF(score!$J958=50,"1",IF(score!$J958=75,"0",IF(score!$J958=100,"0"))))))</f>
        <v>#N/A</v>
      </c>
      <c r="S958" t="e">
        <f>IF(score!$J958=".",".",IF(score!$J958=0,"0",IF(score!$J958=25,"0",IF(score!$J958=50,"0",IF(score!$J958=75,"1",IF(score!$J958=100,"0"))))))</f>
        <v>#N/A</v>
      </c>
      <c r="T958" t="e">
        <f>IF(score!$K958=".",".",IF(score!$K958=0,"1",IF(score!$K958=20,"0",IF(score!$K958=40,"0",IF(score!$K958=60,"0",IF(score!$K958=80,"0",IF(score!$K958=100,"0")))))))</f>
        <v>#N/A</v>
      </c>
      <c r="U958" t="e">
        <f>IF(score!$K958=".",".",IF(score!$K958=0,"0",IF(score!$K958=20,"1",IF(score!$K958=40,"0",IF(score!$K958=60,"0",IF(score!$K958=80,"0",IF(score!$K958=100,"0")))))))</f>
        <v>#N/A</v>
      </c>
      <c r="V958" t="e">
        <f>IF(score!$K958=".",".",IF(score!$K958=0,"0",IF(score!$K958=20,"0",IF(score!$K958=40,"1",IF(score!$K958=60,"0",IF(score!$K958=80,"0",IF(score!$K958=100,"0")))))))</f>
        <v>#N/A</v>
      </c>
      <c r="W958" t="e">
        <f>IF(score!$K958=".",".",IF(score!$K958=0,"0",IF(score!$K958=20,"0",IF(score!$K958=40,"0",IF(score!$K958=60,"1",IF(score!$K958=80,"0",IF(score!$K958=100,"0")))))))</f>
        <v>#N/A</v>
      </c>
      <c r="X958" t="e">
        <f>IF(score!$K958=".",".",IF(score!$K958=0,"0",IF(score!$K958=20,"0",IF(score!$K958=40,"0",IF(score!$K958=60,"0",IF(score!$K958=80,"1",IF(score!$K958=100,"0")))))))</f>
        <v>#N/A</v>
      </c>
      <c r="Y958" t="e">
        <f>IF(score!$L958=".",".",IF(score!$L958=0,"1",IF(score!$L958=20,"0",IF(score!$L958=40,"0",IF(score!$L958=60,"0",IF(score!$L958=80,"0",IF(score!$L958=100,"0")))))))</f>
        <v>#N/A</v>
      </c>
      <c r="Z958" t="e">
        <f>IF(score!$L958=".",".",IF(score!$L958=0,"0",IF(score!$L958=20,"1",IF(score!$L958=40,"0",IF(score!$L958=60,"0",IF(score!$L958=80,"0",IF(score!$L958=100,"0")))))))</f>
        <v>#N/A</v>
      </c>
      <c r="AA958" t="e">
        <f>IF(score!$L958=".",".",IF(score!$L958=0,"0",IF(score!$L958=20,"0",IF(score!$L958=40,"1",IF(score!$L958=60,"0",IF(score!$L958=80,"0",IF(score!$L958=100,"0")))))))</f>
        <v>#N/A</v>
      </c>
      <c r="AB958" t="e">
        <f>IF(score!$L958=".",".",IF(score!$L958=0,"0",IF(score!$L958=20,"0",IF(score!$L958=40,"0",IF(score!$L958=60,"1",IF(score!$L958=80,"0",IF(score!$L958=100,"0")))))))</f>
        <v>#N/A</v>
      </c>
      <c r="AC958" t="e">
        <f>IF(score!$L958=".",".",IF(score!$L958=0,"0",IF(score!$L958=20,"0",IF(score!$L958=40,"0",IF(score!$L958=60,"0",IF(score!$L958=80,"1",IF(score!L958=100,"0")))))))</f>
        <v>#N/A</v>
      </c>
      <c r="AD958" t="e">
        <f>IF(score!$M958=".",".",IF(score!$M958=0,"1",IF(score!$M958=20,"0",IF(score!$M958=40,"0",IF(score!$M958=60,"0",IF(score!$M958=80,"0",IF(score!$M958=100,"0")))))))</f>
        <v>#N/A</v>
      </c>
      <c r="AE958" t="e">
        <f>IF(score!$M958=".",".",IF(score!$M958=0,"0",IF(score!$M958=20,"1",IF(score!$M958=40,"0",IF(score!$M958=60,"0",IF(score!$M958=80,"0",IF(score!$M958=100,"0")))))))</f>
        <v>#N/A</v>
      </c>
      <c r="AF958" t="e">
        <f>IF(score!$M958=".",".",IF(score!$M958=0,"0",IF(score!$M958=20,"0",IF(score!$M958=40,"1",IF(score!$M958=60,"0",IF(score!$M958=80,"0",IF(score!$M958=100,"0")))))))</f>
        <v>#N/A</v>
      </c>
      <c r="AG958" t="e">
        <f>IF(score!$M958=".",".",IF(score!$M958=0,"0",IF(score!$M958=20,"0",IF(score!$M958=40,"0",IF(score!$M958=60,"1",IF(score!$M958=80,"0",IF(score!$M958=100,"0")))))))</f>
        <v>#N/A</v>
      </c>
      <c r="AH958" t="e">
        <f>IF(score!$M958=".",".",IF(score!$M958=0,"0",IF(score!$M958=20,"0",IF(score!$M958=40,"0",IF(score!$M958=60,"0",IF(score!$M958=80,"1",IF(score!$M958=100,"0")))))))</f>
        <v>#N/A</v>
      </c>
      <c r="AI958" t="e">
        <f>IF(score!$N958=".",".",IF(score!$N958=0,"1",IF(score!$N958=25,"0",IF(score!$N958=50,"0",IF(score!$N958=75,"0",IF(score!$N958=100,"0"))))))</f>
        <v>#N/A</v>
      </c>
      <c r="AJ958" t="e">
        <f>IF(score!$N958=".",".",IF(score!$N958=0,"0",IF(score!$N958=25,"1",IF(score!$N958=50,"0",IF(score!$N958=75,"0",IF(score!$N958=100,"0"))))))</f>
        <v>#N/A</v>
      </c>
      <c r="AK958" t="e">
        <f>IF(score!$N958=".",".",IF(score!$N958=0,"0",IF(score!$N958=25,"0",IF(score!$N958=50,"1",IF(score!$N958=75,"0",IF(score!$N958=100,"0"))))))</f>
        <v>#N/A</v>
      </c>
      <c r="AL958" t="e">
        <f>IF(score!$N958=".",".",IF(score!$N958=0,"0",IF(score!$N958=25,"0",IF(score!$N958=50,"0",IF(score!$N958=75,"1",IF(score!$N958=100,"0"))))))</f>
        <v>#N/A</v>
      </c>
      <c r="AN958" t="e">
        <f t="shared" si="980"/>
        <v>#N/A</v>
      </c>
      <c r="AO958" t="e">
        <f t="shared" si="981"/>
        <v>#N/A</v>
      </c>
      <c r="AP958" t="e">
        <f t="shared" si="982"/>
        <v>#N/A</v>
      </c>
      <c r="AQ958" t="e">
        <f t="shared" si="983"/>
        <v>#N/A</v>
      </c>
      <c r="AR958" t="e">
        <f t="shared" si="984"/>
        <v>#N/A</v>
      </c>
      <c r="AS958" t="e">
        <f t="shared" si="985"/>
        <v>#N/A</v>
      </c>
      <c r="AT958" t="e">
        <f t="shared" si="986"/>
        <v>#N/A</v>
      </c>
      <c r="AU958" t="e">
        <f t="shared" si="987"/>
        <v>#N/A</v>
      </c>
      <c r="AV958" t="e">
        <f t="shared" si="988"/>
        <v>#N/A</v>
      </c>
      <c r="AW958" t="e">
        <f t="shared" si="989"/>
        <v>#N/A</v>
      </c>
      <c r="AX958" t="e">
        <f t="shared" si="990"/>
        <v>#N/A</v>
      </c>
      <c r="AY958" t="e">
        <f t="shared" si="991"/>
        <v>#N/A</v>
      </c>
      <c r="AZ958" t="e">
        <f t="shared" si="992"/>
        <v>#N/A</v>
      </c>
      <c r="BA958" t="e">
        <f t="shared" si="993"/>
        <v>#N/A</v>
      </c>
      <c r="BB958" t="e">
        <f t="shared" si="994"/>
        <v>#N/A</v>
      </c>
      <c r="BC958" t="e">
        <f t="shared" si="995"/>
        <v>#N/A</v>
      </c>
      <c r="BD958" t="e">
        <f t="shared" si="996"/>
        <v>#N/A</v>
      </c>
      <c r="BE958" t="e">
        <f t="shared" si="997"/>
        <v>#N/A</v>
      </c>
      <c r="BF958" t="e">
        <f t="shared" si="998"/>
        <v>#N/A</v>
      </c>
      <c r="BG958" t="e">
        <f t="shared" si="999"/>
        <v>#N/A</v>
      </c>
      <c r="BH958" t="e">
        <f t="shared" si="1000"/>
        <v>#N/A</v>
      </c>
      <c r="BI958" t="e">
        <f t="shared" si="1001"/>
        <v>#N/A</v>
      </c>
      <c r="BJ958" t="e">
        <f t="shared" si="1002"/>
        <v>#N/A</v>
      </c>
      <c r="BK958" t="e">
        <f t="shared" si="1003"/>
        <v>#N/A</v>
      </c>
      <c r="BL958" t="e">
        <f t="shared" si="1004"/>
        <v>#N/A</v>
      </c>
      <c r="BM958" t="e">
        <f t="shared" si="1005"/>
        <v>#N/A</v>
      </c>
      <c r="BN958" t="e">
        <f t="shared" si="1006"/>
        <v>#N/A</v>
      </c>
      <c r="BO958" t="e">
        <f t="shared" si="1007"/>
        <v>#N/A</v>
      </c>
      <c r="BP958" t="e">
        <f t="shared" si="1008"/>
        <v>#N/A</v>
      </c>
      <c r="BQ958" t="e">
        <f t="shared" si="1009"/>
        <v>#N/A</v>
      </c>
      <c r="BR958" t="e">
        <f t="shared" si="1010"/>
        <v>#N/A</v>
      </c>
      <c r="BS958" t="e">
        <f t="shared" si="1011"/>
        <v>#N/A</v>
      </c>
      <c r="BT958" t="e">
        <f t="shared" si="1012"/>
        <v>#N/A</v>
      </c>
      <c r="BU958" t="e">
        <f t="shared" si="1013"/>
        <v>#N/A</v>
      </c>
      <c r="BV958" t="e">
        <f t="shared" si="1014"/>
        <v>#N/A</v>
      </c>
      <c r="BX958" t="e">
        <f t="shared" si="1015"/>
        <v>#N/A</v>
      </c>
      <c r="BY958" t="e">
        <f t="shared" si="1016"/>
        <v>#N/A</v>
      </c>
      <c r="BZ958" t="e">
        <f t="shared" si="1017"/>
        <v>#N/A</v>
      </c>
      <c r="CA958" t="e">
        <f t="shared" si="1018"/>
        <v>#N/A</v>
      </c>
      <c r="CB958" t="e">
        <f t="shared" si="1019"/>
        <v>#N/A</v>
      </c>
      <c r="CC958" t="e">
        <f t="shared" si="1020"/>
        <v>#N/A</v>
      </c>
      <c r="CD958" t="e">
        <f t="shared" si="1021"/>
        <v>#N/A</v>
      </c>
      <c r="CE958" t="e">
        <f t="shared" si="1022"/>
        <v>#N/A</v>
      </c>
      <c r="CF958" t="e">
        <f t="shared" si="1023"/>
        <v>#N/A</v>
      </c>
      <c r="CG958" t="e">
        <f t="shared" si="1024"/>
        <v>#N/A</v>
      </c>
      <c r="CH958" t="e">
        <f t="shared" si="1025"/>
        <v>#N/A</v>
      </c>
      <c r="CI958" t="e">
        <f t="shared" si="1026"/>
        <v>#N/A</v>
      </c>
      <c r="CJ958" t="e">
        <f t="shared" si="1027"/>
        <v>#N/A</v>
      </c>
      <c r="CK958" t="e">
        <f t="shared" si="1028"/>
        <v>#N/A</v>
      </c>
      <c r="CL958" t="e">
        <f t="shared" si="1029"/>
        <v>#N/A</v>
      </c>
      <c r="CM958" t="e">
        <f t="shared" si="1030"/>
        <v>#N/A</v>
      </c>
      <c r="CN958" t="e">
        <f t="shared" si="1031"/>
        <v>#N/A</v>
      </c>
      <c r="CO958" t="e">
        <f t="shared" si="1032"/>
        <v>#N/A</v>
      </c>
      <c r="CP958" t="e">
        <f t="shared" si="1033"/>
        <v>#N/A</v>
      </c>
      <c r="CQ958" t="e">
        <f t="shared" si="1034"/>
        <v>#N/A</v>
      </c>
      <c r="CR958" t="e">
        <f t="shared" si="1035"/>
        <v>#N/A</v>
      </c>
      <c r="CS958" t="e">
        <f t="shared" si="1036"/>
        <v>#N/A</v>
      </c>
      <c r="CT958" t="e">
        <f t="shared" si="1037"/>
        <v>#N/A</v>
      </c>
      <c r="CU958" t="e">
        <f t="shared" si="1038"/>
        <v>#N/A</v>
      </c>
      <c r="CV958" t="e">
        <f t="shared" si="1039"/>
        <v>#N/A</v>
      </c>
      <c r="CW958" t="e">
        <f t="shared" si="1040"/>
        <v>#N/A</v>
      </c>
      <c r="CX958" t="e">
        <f t="shared" si="1041"/>
        <v>#N/A</v>
      </c>
      <c r="CY958" t="e">
        <f t="shared" si="1042"/>
        <v>#N/A</v>
      </c>
      <c r="CZ958" t="e">
        <f t="shared" si="1043"/>
        <v>#N/A</v>
      </c>
      <c r="DA958" t="e">
        <f t="shared" si="1044"/>
        <v>#N/A</v>
      </c>
      <c r="DB958" t="e">
        <f t="shared" si="1045"/>
        <v>#N/A</v>
      </c>
      <c r="DC958" t="e">
        <f t="shared" si="1046"/>
        <v>#N/A</v>
      </c>
      <c r="DD958" t="e">
        <f t="shared" si="1047"/>
        <v>#N/A</v>
      </c>
      <c r="DE958" t="e">
        <f t="shared" si="1048"/>
        <v>#N/A</v>
      </c>
      <c r="DF958" t="e">
        <f t="shared" si="1049"/>
        <v>#N/A</v>
      </c>
    </row>
    <row r="959" spans="1:110" x14ac:dyDescent="0.25">
      <c r="A959" s="4">
        <f>raw!$A960:$A960</f>
        <v>0</v>
      </c>
      <c r="B959" s="6">
        <f>raw!$B960:$B960</f>
        <v>0</v>
      </c>
      <c r="D959" t="e">
        <f>IF(score!$C959=".",".",IF(score!$C959=0,"1",IF(score!$C959=25,"0",IF(score!$C959=50,"0",IF(score!$C959=75,"0",IF(score!$C959=100,"0"))))))</f>
        <v>#N/A</v>
      </c>
      <c r="E959" t="e">
        <f>IF(score!$C959=".",".",IF(score!$C959=0,"0",IF(score!$C959=25,"1",IF(score!$C959=50,"0",IF(score!$C959=75,"0",IF(score!$C959=100,"0"))))))</f>
        <v>#N/A</v>
      </c>
      <c r="F959" t="e">
        <f>IF(score!$C959=".",".",IF(score!$C959=0,"0",IF(score!$C959=25,"0",IF(score!$C959=50,"1",IF(score!$C959=75,"0",IF(score!$C959=100,"0"))))))</f>
        <v>#N/A</v>
      </c>
      <c r="G959" t="e">
        <f>IF(score!$C959=".",".",IF(score!$C959=0,"0",IF(score!$C959=25,"0",IF(score!$C959=50,"0",IF(score!$C959=75,"1",IF(score!$C959=100,"0"))))))</f>
        <v>#N/A</v>
      </c>
      <c r="H959" t="e">
        <f>IF(score!$D959=".",".",IF(score!$D959=0,"1",IF(score!$D959=50,"0",IF(score!$D959=100,"0"))))</f>
        <v>#N/A</v>
      </c>
      <c r="I959" t="e">
        <f>IF(score!$D959=".",".",IF(score!$D959=0,"0",IF(score!$D959=50,"1",IF(score!$D959=100,"0"))))</f>
        <v>#N/A</v>
      </c>
      <c r="J959" t="e">
        <f>IF(score!$E959=".",".",IF(score!$E959=0,"1",IF(score!$E959=50,"0",IF(score!$E959=100,"0"))))</f>
        <v>#N/A</v>
      </c>
      <c r="K959" t="e">
        <f>IF(score!$E959=".",".",IF(score!$E959=0,"0",IF(score!$E959=50,"1",IF(score!$E959=100,"0"))))</f>
        <v>#N/A</v>
      </c>
      <c r="L959" t="e">
        <f>IF(score!$F959=".",".",IF(score!$F959=0,"1",IF(score!$F959=100,"0")))</f>
        <v>#N/A</v>
      </c>
      <c r="M959" t="e">
        <f>IF(score!$G959=".",".",IF(score!$G959=0,"1",IF(score!$G959=100,"0")))</f>
        <v>#N/A</v>
      </c>
      <c r="N959" t="e">
        <f>IF(score!$H959=".",".",IF(score!$H959=0,"1",IF(score!$H959=100,"0")))</f>
        <v>#N/A</v>
      </c>
      <c r="O959" t="e">
        <f>IF(score!$I959=".",".",IF(score!$I959=0,"1",IF(score!$I959=50,"0",IF(score!$I959=100,"0"))))</f>
        <v>#N/A</v>
      </c>
      <c r="P959" t="e">
        <f>IF(score!$J959=".",".",IF(score!$J959=0,"1",IF(score!$J959=25,"0",IF(score!$J959=50,"0",IF(score!$J959=75,"0",IF(score!$J959=100,"0"))))))</f>
        <v>#N/A</v>
      </c>
      <c r="Q959" t="e">
        <f>IF(score!$J959=".",".",IF(score!$J959=0,"0",IF(score!$J959=25,"1",IF(score!$J959=50,"0",IF(score!$J959=75,"0",IF(score!$J959=100,"0"))))))</f>
        <v>#N/A</v>
      </c>
      <c r="R959" t="e">
        <f>IF(score!$J959=".",".",IF(score!$J959=0,"0",IF(score!$J959=25,"0",IF(score!$J959=50,"1",IF(score!$J959=75,"0",IF(score!$J959=100,"0"))))))</f>
        <v>#N/A</v>
      </c>
      <c r="S959" t="e">
        <f>IF(score!$J959=".",".",IF(score!$J959=0,"0",IF(score!$J959=25,"0",IF(score!$J959=50,"0",IF(score!$J959=75,"1",IF(score!$J959=100,"0"))))))</f>
        <v>#N/A</v>
      </c>
      <c r="T959" t="e">
        <f>IF(score!$K959=".",".",IF(score!$K959=0,"1",IF(score!$K959=20,"0",IF(score!$K959=40,"0",IF(score!$K959=60,"0",IF(score!$K959=80,"0",IF(score!$K959=100,"0")))))))</f>
        <v>#N/A</v>
      </c>
      <c r="U959" t="e">
        <f>IF(score!$K959=".",".",IF(score!$K959=0,"0",IF(score!$K959=20,"1",IF(score!$K959=40,"0",IF(score!$K959=60,"0",IF(score!$K959=80,"0",IF(score!$K959=100,"0")))))))</f>
        <v>#N/A</v>
      </c>
      <c r="V959" t="e">
        <f>IF(score!$K959=".",".",IF(score!$K959=0,"0",IF(score!$K959=20,"0",IF(score!$K959=40,"1",IF(score!$K959=60,"0",IF(score!$K959=80,"0",IF(score!$K959=100,"0")))))))</f>
        <v>#N/A</v>
      </c>
      <c r="W959" t="e">
        <f>IF(score!$K959=".",".",IF(score!$K959=0,"0",IF(score!$K959=20,"0",IF(score!$K959=40,"0",IF(score!$K959=60,"1",IF(score!$K959=80,"0",IF(score!$K959=100,"0")))))))</f>
        <v>#N/A</v>
      </c>
      <c r="X959" t="e">
        <f>IF(score!$K959=".",".",IF(score!$K959=0,"0",IF(score!$K959=20,"0",IF(score!$K959=40,"0",IF(score!$K959=60,"0",IF(score!$K959=80,"1",IF(score!$K959=100,"0")))))))</f>
        <v>#N/A</v>
      </c>
      <c r="Y959" t="e">
        <f>IF(score!$L959=".",".",IF(score!$L959=0,"1",IF(score!$L959=20,"0",IF(score!$L959=40,"0",IF(score!$L959=60,"0",IF(score!$L959=80,"0",IF(score!$L959=100,"0")))))))</f>
        <v>#N/A</v>
      </c>
      <c r="Z959" t="e">
        <f>IF(score!$L959=".",".",IF(score!$L959=0,"0",IF(score!$L959=20,"1",IF(score!$L959=40,"0",IF(score!$L959=60,"0",IF(score!$L959=80,"0",IF(score!$L959=100,"0")))))))</f>
        <v>#N/A</v>
      </c>
      <c r="AA959" t="e">
        <f>IF(score!$L959=".",".",IF(score!$L959=0,"0",IF(score!$L959=20,"0",IF(score!$L959=40,"1",IF(score!$L959=60,"0",IF(score!$L959=80,"0",IF(score!$L959=100,"0")))))))</f>
        <v>#N/A</v>
      </c>
      <c r="AB959" t="e">
        <f>IF(score!$L959=".",".",IF(score!$L959=0,"0",IF(score!$L959=20,"0",IF(score!$L959=40,"0",IF(score!$L959=60,"1",IF(score!$L959=80,"0",IF(score!$L959=100,"0")))))))</f>
        <v>#N/A</v>
      </c>
      <c r="AC959" t="e">
        <f>IF(score!$L959=".",".",IF(score!$L959=0,"0",IF(score!$L959=20,"0",IF(score!$L959=40,"0",IF(score!$L959=60,"0",IF(score!$L959=80,"1",IF(score!L959=100,"0")))))))</f>
        <v>#N/A</v>
      </c>
      <c r="AD959" t="e">
        <f>IF(score!$M959=".",".",IF(score!$M959=0,"1",IF(score!$M959=20,"0",IF(score!$M959=40,"0",IF(score!$M959=60,"0",IF(score!$M959=80,"0",IF(score!$M959=100,"0")))))))</f>
        <v>#N/A</v>
      </c>
      <c r="AE959" t="e">
        <f>IF(score!$M959=".",".",IF(score!$M959=0,"0",IF(score!$M959=20,"1",IF(score!$M959=40,"0",IF(score!$M959=60,"0",IF(score!$M959=80,"0",IF(score!$M959=100,"0")))))))</f>
        <v>#N/A</v>
      </c>
      <c r="AF959" t="e">
        <f>IF(score!$M959=".",".",IF(score!$M959=0,"0",IF(score!$M959=20,"0",IF(score!$M959=40,"1",IF(score!$M959=60,"0",IF(score!$M959=80,"0",IF(score!$M959=100,"0")))))))</f>
        <v>#N/A</v>
      </c>
      <c r="AG959" t="e">
        <f>IF(score!$M959=".",".",IF(score!$M959=0,"0",IF(score!$M959=20,"0",IF(score!$M959=40,"0",IF(score!$M959=60,"1",IF(score!$M959=80,"0",IF(score!$M959=100,"0")))))))</f>
        <v>#N/A</v>
      </c>
      <c r="AH959" t="e">
        <f>IF(score!$M959=".",".",IF(score!$M959=0,"0",IF(score!$M959=20,"0",IF(score!$M959=40,"0",IF(score!$M959=60,"0",IF(score!$M959=80,"1",IF(score!$M959=100,"0")))))))</f>
        <v>#N/A</v>
      </c>
      <c r="AI959" t="e">
        <f>IF(score!$N959=".",".",IF(score!$N959=0,"1",IF(score!$N959=25,"0",IF(score!$N959=50,"0",IF(score!$N959=75,"0",IF(score!$N959=100,"0"))))))</f>
        <v>#N/A</v>
      </c>
      <c r="AJ959" t="e">
        <f>IF(score!$N959=".",".",IF(score!$N959=0,"0",IF(score!$N959=25,"1",IF(score!$N959=50,"0",IF(score!$N959=75,"0",IF(score!$N959=100,"0"))))))</f>
        <v>#N/A</v>
      </c>
      <c r="AK959" t="e">
        <f>IF(score!$N959=".",".",IF(score!$N959=0,"0",IF(score!$N959=25,"0",IF(score!$N959=50,"1",IF(score!$N959=75,"0",IF(score!$N959=100,"0"))))))</f>
        <v>#N/A</v>
      </c>
      <c r="AL959" t="e">
        <f>IF(score!$N959=".",".",IF(score!$N959=0,"0",IF(score!$N959=25,"0",IF(score!$N959=50,"0",IF(score!$N959=75,"1",IF(score!$N959=100,"0"))))))</f>
        <v>#N/A</v>
      </c>
      <c r="AN959" t="e">
        <f t="shared" si="980"/>
        <v>#N/A</v>
      </c>
      <c r="AO959" t="e">
        <f t="shared" si="981"/>
        <v>#N/A</v>
      </c>
      <c r="AP959" t="e">
        <f t="shared" si="982"/>
        <v>#N/A</v>
      </c>
      <c r="AQ959" t="e">
        <f t="shared" si="983"/>
        <v>#N/A</v>
      </c>
      <c r="AR959" t="e">
        <f t="shared" si="984"/>
        <v>#N/A</v>
      </c>
      <c r="AS959" t="e">
        <f t="shared" si="985"/>
        <v>#N/A</v>
      </c>
      <c r="AT959" t="e">
        <f t="shared" si="986"/>
        <v>#N/A</v>
      </c>
      <c r="AU959" t="e">
        <f t="shared" si="987"/>
        <v>#N/A</v>
      </c>
      <c r="AV959" t="e">
        <f t="shared" si="988"/>
        <v>#N/A</v>
      </c>
      <c r="AW959" t="e">
        <f t="shared" si="989"/>
        <v>#N/A</v>
      </c>
      <c r="AX959" t="e">
        <f t="shared" si="990"/>
        <v>#N/A</v>
      </c>
      <c r="AY959" t="e">
        <f t="shared" si="991"/>
        <v>#N/A</v>
      </c>
      <c r="AZ959" t="e">
        <f t="shared" si="992"/>
        <v>#N/A</v>
      </c>
      <c r="BA959" t="e">
        <f t="shared" si="993"/>
        <v>#N/A</v>
      </c>
      <c r="BB959" t="e">
        <f t="shared" si="994"/>
        <v>#N/A</v>
      </c>
      <c r="BC959" t="e">
        <f t="shared" si="995"/>
        <v>#N/A</v>
      </c>
      <c r="BD959" t="e">
        <f t="shared" si="996"/>
        <v>#N/A</v>
      </c>
      <c r="BE959" t="e">
        <f t="shared" si="997"/>
        <v>#N/A</v>
      </c>
      <c r="BF959" t="e">
        <f t="shared" si="998"/>
        <v>#N/A</v>
      </c>
      <c r="BG959" t="e">
        <f t="shared" si="999"/>
        <v>#N/A</v>
      </c>
      <c r="BH959" t="e">
        <f t="shared" si="1000"/>
        <v>#N/A</v>
      </c>
      <c r="BI959" t="e">
        <f t="shared" si="1001"/>
        <v>#N/A</v>
      </c>
      <c r="BJ959" t="e">
        <f t="shared" si="1002"/>
        <v>#N/A</v>
      </c>
      <c r="BK959" t="e">
        <f t="shared" si="1003"/>
        <v>#N/A</v>
      </c>
      <c r="BL959" t="e">
        <f t="shared" si="1004"/>
        <v>#N/A</v>
      </c>
      <c r="BM959" t="e">
        <f t="shared" si="1005"/>
        <v>#N/A</v>
      </c>
      <c r="BN959" t="e">
        <f t="shared" si="1006"/>
        <v>#N/A</v>
      </c>
      <c r="BO959" t="e">
        <f t="shared" si="1007"/>
        <v>#N/A</v>
      </c>
      <c r="BP959" t="e">
        <f t="shared" si="1008"/>
        <v>#N/A</v>
      </c>
      <c r="BQ959" t="e">
        <f t="shared" si="1009"/>
        <v>#N/A</v>
      </c>
      <c r="BR959" t="e">
        <f t="shared" si="1010"/>
        <v>#N/A</v>
      </c>
      <c r="BS959" t="e">
        <f t="shared" si="1011"/>
        <v>#N/A</v>
      </c>
      <c r="BT959" t="e">
        <f t="shared" si="1012"/>
        <v>#N/A</v>
      </c>
      <c r="BU959" t="e">
        <f t="shared" si="1013"/>
        <v>#N/A</v>
      </c>
      <c r="BV959" t="e">
        <f t="shared" si="1014"/>
        <v>#N/A</v>
      </c>
      <c r="BX959" t="e">
        <f t="shared" si="1015"/>
        <v>#N/A</v>
      </c>
      <c r="BY959" t="e">
        <f t="shared" si="1016"/>
        <v>#N/A</v>
      </c>
      <c r="BZ959" t="e">
        <f t="shared" si="1017"/>
        <v>#N/A</v>
      </c>
      <c r="CA959" t="e">
        <f t="shared" si="1018"/>
        <v>#N/A</v>
      </c>
      <c r="CB959" t="e">
        <f t="shared" si="1019"/>
        <v>#N/A</v>
      </c>
      <c r="CC959" t="e">
        <f t="shared" si="1020"/>
        <v>#N/A</v>
      </c>
      <c r="CD959" t="e">
        <f t="shared" si="1021"/>
        <v>#N/A</v>
      </c>
      <c r="CE959" t="e">
        <f t="shared" si="1022"/>
        <v>#N/A</v>
      </c>
      <c r="CF959" t="e">
        <f t="shared" si="1023"/>
        <v>#N/A</v>
      </c>
      <c r="CG959" t="e">
        <f t="shared" si="1024"/>
        <v>#N/A</v>
      </c>
      <c r="CH959" t="e">
        <f t="shared" si="1025"/>
        <v>#N/A</v>
      </c>
      <c r="CI959" t="e">
        <f t="shared" si="1026"/>
        <v>#N/A</v>
      </c>
      <c r="CJ959" t="e">
        <f t="shared" si="1027"/>
        <v>#N/A</v>
      </c>
      <c r="CK959" t="e">
        <f t="shared" si="1028"/>
        <v>#N/A</v>
      </c>
      <c r="CL959" t="e">
        <f t="shared" si="1029"/>
        <v>#N/A</v>
      </c>
      <c r="CM959" t="e">
        <f t="shared" si="1030"/>
        <v>#N/A</v>
      </c>
      <c r="CN959" t="e">
        <f t="shared" si="1031"/>
        <v>#N/A</v>
      </c>
      <c r="CO959" t="e">
        <f t="shared" si="1032"/>
        <v>#N/A</v>
      </c>
      <c r="CP959" t="e">
        <f t="shared" si="1033"/>
        <v>#N/A</v>
      </c>
      <c r="CQ959" t="e">
        <f t="shared" si="1034"/>
        <v>#N/A</v>
      </c>
      <c r="CR959" t="e">
        <f t="shared" si="1035"/>
        <v>#N/A</v>
      </c>
      <c r="CS959" t="e">
        <f t="shared" si="1036"/>
        <v>#N/A</v>
      </c>
      <c r="CT959" t="e">
        <f t="shared" si="1037"/>
        <v>#N/A</v>
      </c>
      <c r="CU959" t="e">
        <f t="shared" si="1038"/>
        <v>#N/A</v>
      </c>
      <c r="CV959" t="e">
        <f t="shared" si="1039"/>
        <v>#N/A</v>
      </c>
      <c r="CW959" t="e">
        <f t="shared" si="1040"/>
        <v>#N/A</v>
      </c>
      <c r="CX959" t="e">
        <f t="shared" si="1041"/>
        <v>#N/A</v>
      </c>
      <c r="CY959" t="e">
        <f t="shared" si="1042"/>
        <v>#N/A</v>
      </c>
      <c r="CZ959" t="e">
        <f t="shared" si="1043"/>
        <v>#N/A</v>
      </c>
      <c r="DA959" t="e">
        <f t="shared" si="1044"/>
        <v>#N/A</v>
      </c>
      <c r="DB959" t="e">
        <f t="shared" si="1045"/>
        <v>#N/A</v>
      </c>
      <c r="DC959" t="e">
        <f t="shared" si="1046"/>
        <v>#N/A</v>
      </c>
      <c r="DD959" t="e">
        <f t="shared" si="1047"/>
        <v>#N/A</v>
      </c>
      <c r="DE959" t="e">
        <f t="shared" si="1048"/>
        <v>#N/A</v>
      </c>
      <c r="DF959" t="e">
        <f t="shared" si="1049"/>
        <v>#N/A</v>
      </c>
    </row>
    <row r="960" spans="1:110" x14ac:dyDescent="0.25">
      <c r="A960" s="4">
        <f>raw!$A961:$A961</f>
        <v>0</v>
      </c>
      <c r="B960" s="6">
        <f>raw!$B961:$B961</f>
        <v>0</v>
      </c>
      <c r="D960" t="e">
        <f>IF(score!$C960=".",".",IF(score!$C960=0,"1",IF(score!$C960=25,"0",IF(score!$C960=50,"0",IF(score!$C960=75,"0",IF(score!$C960=100,"0"))))))</f>
        <v>#N/A</v>
      </c>
      <c r="E960" t="e">
        <f>IF(score!$C960=".",".",IF(score!$C960=0,"0",IF(score!$C960=25,"1",IF(score!$C960=50,"0",IF(score!$C960=75,"0",IF(score!$C960=100,"0"))))))</f>
        <v>#N/A</v>
      </c>
      <c r="F960" t="e">
        <f>IF(score!$C960=".",".",IF(score!$C960=0,"0",IF(score!$C960=25,"0",IF(score!$C960=50,"1",IF(score!$C960=75,"0",IF(score!$C960=100,"0"))))))</f>
        <v>#N/A</v>
      </c>
      <c r="G960" t="e">
        <f>IF(score!$C960=".",".",IF(score!$C960=0,"0",IF(score!$C960=25,"0",IF(score!$C960=50,"0",IF(score!$C960=75,"1",IF(score!$C960=100,"0"))))))</f>
        <v>#N/A</v>
      </c>
      <c r="H960" t="e">
        <f>IF(score!$D960=".",".",IF(score!$D960=0,"1",IF(score!$D960=50,"0",IF(score!$D960=100,"0"))))</f>
        <v>#N/A</v>
      </c>
      <c r="I960" t="e">
        <f>IF(score!$D960=".",".",IF(score!$D960=0,"0",IF(score!$D960=50,"1",IF(score!$D960=100,"0"))))</f>
        <v>#N/A</v>
      </c>
      <c r="J960" t="e">
        <f>IF(score!$E960=".",".",IF(score!$E960=0,"1",IF(score!$E960=50,"0",IF(score!$E960=100,"0"))))</f>
        <v>#N/A</v>
      </c>
      <c r="K960" t="e">
        <f>IF(score!$E960=".",".",IF(score!$E960=0,"0",IF(score!$E960=50,"1",IF(score!$E960=100,"0"))))</f>
        <v>#N/A</v>
      </c>
      <c r="L960" t="e">
        <f>IF(score!$F960=".",".",IF(score!$F960=0,"1",IF(score!$F960=100,"0")))</f>
        <v>#N/A</v>
      </c>
      <c r="M960" t="e">
        <f>IF(score!$G960=".",".",IF(score!$G960=0,"1",IF(score!$G960=100,"0")))</f>
        <v>#N/A</v>
      </c>
      <c r="N960" t="e">
        <f>IF(score!$H960=".",".",IF(score!$H960=0,"1",IF(score!$H960=100,"0")))</f>
        <v>#N/A</v>
      </c>
      <c r="O960" t="e">
        <f>IF(score!$I960=".",".",IF(score!$I960=0,"1",IF(score!$I960=50,"0",IF(score!$I960=100,"0"))))</f>
        <v>#N/A</v>
      </c>
      <c r="P960" t="e">
        <f>IF(score!$J960=".",".",IF(score!$J960=0,"1",IF(score!$J960=25,"0",IF(score!$J960=50,"0",IF(score!$J960=75,"0",IF(score!$J960=100,"0"))))))</f>
        <v>#N/A</v>
      </c>
      <c r="Q960" t="e">
        <f>IF(score!$J960=".",".",IF(score!$J960=0,"0",IF(score!$J960=25,"1",IF(score!$J960=50,"0",IF(score!$J960=75,"0",IF(score!$J960=100,"0"))))))</f>
        <v>#N/A</v>
      </c>
      <c r="R960" t="e">
        <f>IF(score!$J960=".",".",IF(score!$J960=0,"0",IF(score!$J960=25,"0",IF(score!$J960=50,"1",IF(score!$J960=75,"0",IF(score!$J960=100,"0"))))))</f>
        <v>#N/A</v>
      </c>
      <c r="S960" t="e">
        <f>IF(score!$J960=".",".",IF(score!$J960=0,"0",IF(score!$J960=25,"0",IF(score!$J960=50,"0",IF(score!$J960=75,"1",IF(score!$J960=100,"0"))))))</f>
        <v>#N/A</v>
      </c>
      <c r="T960" t="e">
        <f>IF(score!$K960=".",".",IF(score!$K960=0,"1",IF(score!$K960=20,"0",IF(score!$K960=40,"0",IF(score!$K960=60,"0",IF(score!$K960=80,"0",IF(score!$K960=100,"0")))))))</f>
        <v>#N/A</v>
      </c>
      <c r="U960" t="e">
        <f>IF(score!$K960=".",".",IF(score!$K960=0,"0",IF(score!$K960=20,"1",IF(score!$K960=40,"0",IF(score!$K960=60,"0",IF(score!$K960=80,"0",IF(score!$K960=100,"0")))))))</f>
        <v>#N/A</v>
      </c>
      <c r="V960" t="e">
        <f>IF(score!$K960=".",".",IF(score!$K960=0,"0",IF(score!$K960=20,"0",IF(score!$K960=40,"1",IF(score!$K960=60,"0",IF(score!$K960=80,"0",IF(score!$K960=100,"0")))))))</f>
        <v>#N/A</v>
      </c>
      <c r="W960" t="e">
        <f>IF(score!$K960=".",".",IF(score!$K960=0,"0",IF(score!$K960=20,"0",IF(score!$K960=40,"0",IF(score!$K960=60,"1",IF(score!$K960=80,"0",IF(score!$K960=100,"0")))))))</f>
        <v>#N/A</v>
      </c>
      <c r="X960" t="e">
        <f>IF(score!$K960=".",".",IF(score!$K960=0,"0",IF(score!$K960=20,"0",IF(score!$K960=40,"0",IF(score!$K960=60,"0",IF(score!$K960=80,"1",IF(score!$K960=100,"0")))))))</f>
        <v>#N/A</v>
      </c>
      <c r="Y960" t="e">
        <f>IF(score!$L960=".",".",IF(score!$L960=0,"1",IF(score!$L960=20,"0",IF(score!$L960=40,"0",IF(score!$L960=60,"0",IF(score!$L960=80,"0",IF(score!$L960=100,"0")))))))</f>
        <v>#N/A</v>
      </c>
      <c r="Z960" t="e">
        <f>IF(score!$L960=".",".",IF(score!$L960=0,"0",IF(score!$L960=20,"1",IF(score!$L960=40,"0",IF(score!$L960=60,"0",IF(score!$L960=80,"0",IF(score!$L960=100,"0")))))))</f>
        <v>#N/A</v>
      </c>
      <c r="AA960" t="e">
        <f>IF(score!$L960=".",".",IF(score!$L960=0,"0",IF(score!$L960=20,"0",IF(score!$L960=40,"1",IF(score!$L960=60,"0",IF(score!$L960=80,"0",IF(score!$L960=100,"0")))))))</f>
        <v>#N/A</v>
      </c>
      <c r="AB960" t="e">
        <f>IF(score!$L960=".",".",IF(score!$L960=0,"0",IF(score!$L960=20,"0",IF(score!$L960=40,"0",IF(score!$L960=60,"1",IF(score!$L960=80,"0",IF(score!$L960=100,"0")))))))</f>
        <v>#N/A</v>
      </c>
      <c r="AC960" t="e">
        <f>IF(score!$L960=".",".",IF(score!$L960=0,"0",IF(score!$L960=20,"0",IF(score!$L960=40,"0",IF(score!$L960=60,"0",IF(score!$L960=80,"1",IF(score!L960=100,"0")))))))</f>
        <v>#N/A</v>
      </c>
      <c r="AD960" t="e">
        <f>IF(score!$M960=".",".",IF(score!$M960=0,"1",IF(score!$M960=20,"0",IF(score!$M960=40,"0",IF(score!$M960=60,"0",IF(score!$M960=80,"0",IF(score!$M960=100,"0")))))))</f>
        <v>#N/A</v>
      </c>
      <c r="AE960" t="e">
        <f>IF(score!$M960=".",".",IF(score!$M960=0,"0",IF(score!$M960=20,"1",IF(score!$M960=40,"0",IF(score!$M960=60,"0",IF(score!$M960=80,"0",IF(score!$M960=100,"0")))))))</f>
        <v>#N/A</v>
      </c>
      <c r="AF960" t="e">
        <f>IF(score!$M960=".",".",IF(score!$M960=0,"0",IF(score!$M960=20,"0",IF(score!$M960=40,"1",IF(score!$M960=60,"0",IF(score!$M960=80,"0",IF(score!$M960=100,"0")))))))</f>
        <v>#N/A</v>
      </c>
      <c r="AG960" t="e">
        <f>IF(score!$M960=".",".",IF(score!$M960=0,"0",IF(score!$M960=20,"0",IF(score!$M960=40,"0",IF(score!$M960=60,"1",IF(score!$M960=80,"0",IF(score!$M960=100,"0")))))))</f>
        <v>#N/A</v>
      </c>
      <c r="AH960" t="e">
        <f>IF(score!$M960=".",".",IF(score!$M960=0,"0",IF(score!$M960=20,"0",IF(score!$M960=40,"0",IF(score!$M960=60,"0",IF(score!$M960=80,"1",IF(score!$M960=100,"0")))))))</f>
        <v>#N/A</v>
      </c>
      <c r="AI960" t="e">
        <f>IF(score!$N960=".",".",IF(score!$N960=0,"1",IF(score!$N960=25,"0",IF(score!$N960=50,"0",IF(score!$N960=75,"0",IF(score!$N960=100,"0"))))))</f>
        <v>#N/A</v>
      </c>
      <c r="AJ960" t="e">
        <f>IF(score!$N960=".",".",IF(score!$N960=0,"0",IF(score!$N960=25,"1",IF(score!$N960=50,"0",IF(score!$N960=75,"0",IF(score!$N960=100,"0"))))))</f>
        <v>#N/A</v>
      </c>
      <c r="AK960" t="e">
        <f>IF(score!$N960=".",".",IF(score!$N960=0,"0",IF(score!$N960=25,"0",IF(score!$N960=50,"1",IF(score!$N960=75,"0",IF(score!$N960=100,"0"))))))</f>
        <v>#N/A</v>
      </c>
      <c r="AL960" t="e">
        <f>IF(score!$N960=".",".",IF(score!$N960=0,"0",IF(score!$N960=25,"0",IF(score!$N960=50,"0",IF(score!$N960=75,"1",IF(score!$N960=100,"0"))))))</f>
        <v>#N/A</v>
      </c>
      <c r="AN960" t="e">
        <f t="shared" si="980"/>
        <v>#N/A</v>
      </c>
      <c r="AO960" t="e">
        <f t="shared" si="981"/>
        <v>#N/A</v>
      </c>
      <c r="AP960" t="e">
        <f t="shared" si="982"/>
        <v>#N/A</v>
      </c>
      <c r="AQ960" t="e">
        <f t="shared" si="983"/>
        <v>#N/A</v>
      </c>
      <c r="AR960" t="e">
        <f t="shared" si="984"/>
        <v>#N/A</v>
      </c>
      <c r="AS960" t="e">
        <f t="shared" si="985"/>
        <v>#N/A</v>
      </c>
      <c r="AT960" t="e">
        <f t="shared" si="986"/>
        <v>#N/A</v>
      </c>
      <c r="AU960" t="e">
        <f t="shared" si="987"/>
        <v>#N/A</v>
      </c>
      <c r="AV960" t="e">
        <f t="shared" si="988"/>
        <v>#N/A</v>
      </c>
      <c r="AW960" t="e">
        <f t="shared" si="989"/>
        <v>#N/A</v>
      </c>
      <c r="AX960" t="e">
        <f t="shared" si="990"/>
        <v>#N/A</v>
      </c>
      <c r="AY960" t="e">
        <f t="shared" si="991"/>
        <v>#N/A</v>
      </c>
      <c r="AZ960" t="e">
        <f t="shared" si="992"/>
        <v>#N/A</v>
      </c>
      <c r="BA960" t="e">
        <f t="shared" si="993"/>
        <v>#N/A</v>
      </c>
      <c r="BB960" t="e">
        <f t="shared" si="994"/>
        <v>#N/A</v>
      </c>
      <c r="BC960" t="e">
        <f t="shared" si="995"/>
        <v>#N/A</v>
      </c>
      <c r="BD960" t="e">
        <f t="shared" si="996"/>
        <v>#N/A</v>
      </c>
      <c r="BE960" t="e">
        <f t="shared" si="997"/>
        <v>#N/A</v>
      </c>
      <c r="BF960" t="e">
        <f t="shared" si="998"/>
        <v>#N/A</v>
      </c>
      <c r="BG960" t="e">
        <f t="shared" si="999"/>
        <v>#N/A</v>
      </c>
      <c r="BH960" t="e">
        <f t="shared" si="1000"/>
        <v>#N/A</v>
      </c>
      <c r="BI960" t="e">
        <f t="shared" si="1001"/>
        <v>#N/A</v>
      </c>
      <c r="BJ960" t="e">
        <f t="shared" si="1002"/>
        <v>#N/A</v>
      </c>
      <c r="BK960" t="e">
        <f t="shared" si="1003"/>
        <v>#N/A</v>
      </c>
      <c r="BL960" t="e">
        <f t="shared" si="1004"/>
        <v>#N/A</v>
      </c>
      <c r="BM960" t="e">
        <f t="shared" si="1005"/>
        <v>#N/A</v>
      </c>
      <c r="BN960" t="e">
        <f t="shared" si="1006"/>
        <v>#N/A</v>
      </c>
      <c r="BO960" t="e">
        <f t="shared" si="1007"/>
        <v>#N/A</v>
      </c>
      <c r="BP960" t="e">
        <f t="shared" si="1008"/>
        <v>#N/A</v>
      </c>
      <c r="BQ960" t="e">
        <f t="shared" si="1009"/>
        <v>#N/A</v>
      </c>
      <c r="BR960" t="e">
        <f t="shared" si="1010"/>
        <v>#N/A</v>
      </c>
      <c r="BS960" t="e">
        <f t="shared" si="1011"/>
        <v>#N/A</v>
      </c>
      <c r="BT960" t="e">
        <f t="shared" si="1012"/>
        <v>#N/A</v>
      </c>
      <c r="BU960" t="e">
        <f t="shared" si="1013"/>
        <v>#N/A</v>
      </c>
      <c r="BV960" t="e">
        <f t="shared" si="1014"/>
        <v>#N/A</v>
      </c>
      <c r="BX960" t="e">
        <f t="shared" si="1015"/>
        <v>#N/A</v>
      </c>
      <c r="BY960" t="e">
        <f t="shared" si="1016"/>
        <v>#N/A</v>
      </c>
      <c r="BZ960" t="e">
        <f t="shared" si="1017"/>
        <v>#N/A</v>
      </c>
      <c r="CA960" t="e">
        <f t="shared" si="1018"/>
        <v>#N/A</v>
      </c>
      <c r="CB960" t="e">
        <f t="shared" si="1019"/>
        <v>#N/A</v>
      </c>
      <c r="CC960" t="e">
        <f t="shared" si="1020"/>
        <v>#N/A</v>
      </c>
      <c r="CD960" t="e">
        <f t="shared" si="1021"/>
        <v>#N/A</v>
      </c>
      <c r="CE960" t="e">
        <f t="shared" si="1022"/>
        <v>#N/A</v>
      </c>
      <c r="CF960" t="e">
        <f t="shared" si="1023"/>
        <v>#N/A</v>
      </c>
      <c r="CG960" t="e">
        <f t="shared" si="1024"/>
        <v>#N/A</v>
      </c>
      <c r="CH960" t="e">
        <f t="shared" si="1025"/>
        <v>#N/A</v>
      </c>
      <c r="CI960" t="e">
        <f t="shared" si="1026"/>
        <v>#N/A</v>
      </c>
      <c r="CJ960" t="e">
        <f t="shared" si="1027"/>
        <v>#N/A</v>
      </c>
      <c r="CK960" t="e">
        <f t="shared" si="1028"/>
        <v>#N/A</v>
      </c>
      <c r="CL960" t="e">
        <f t="shared" si="1029"/>
        <v>#N/A</v>
      </c>
      <c r="CM960" t="e">
        <f t="shared" si="1030"/>
        <v>#N/A</v>
      </c>
      <c r="CN960" t="e">
        <f t="shared" si="1031"/>
        <v>#N/A</v>
      </c>
      <c r="CO960" t="e">
        <f t="shared" si="1032"/>
        <v>#N/A</v>
      </c>
      <c r="CP960" t="e">
        <f t="shared" si="1033"/>
        <v>#N/A</v>
      </c>
      <c r="CQ960" t="e">
        <f t="shared" si="1034"/>
        <v>#N/A</v>
      </c>
      <c r="CR960" t="e">
        <f t="shared" si="1035"/>
        <v>#N/A</v>
      </c>
      <c r="CS960" t="e">
        <f t="shared" si="1036"/>
        <v>#N/A</v>
      </c>
      <c r="CT960" t="e">
        <f t="shared" si="1037"/>
        <v>#N/A</v>
      </c>
      <c r="CU960" t="e">
        <f t="shared" si="1038"/>
        <v>#N/A</v>
      </c>
      <c r="CV960" t="e">
        <f t="shared" si="1039"/>
        <v>#N/A</v>
      </c>
      <c r="CW960" t="e">
        <f t="shared" si="1040"/>
        <v>#N/A</v>
      </c>
      <c r="CX960" t="e">
        <f t="shared" si="1041"/>
        <v>#N/A</v>
      </c>
      <c r="CY960" t="e">
        <f t="shared" si="1042"/>
        <v>#N/A</v>
      </c>
      <c r="CZ960" t="e">
        <f t="shared" si="1043"/>
        <v>#N/A</v>
      </c>
      <c r="DA960" t="e">
        <f t="shared" si="1044"/>
        <v>#N/A</v>
      </c>
      <c r="DB960" t="e">
        <f t="shared" si="1045"/>
        <v>#N/A</v>
      </c>
      <c r="DC960" t="e">
        <f t="shared" si="1046"/>
        <v>#N/A</v>
      </c>
      <c r="DD960" t="e">
        <f t="shared" si="1047"/>
        <v>#N/A</v>
      </c>
      <c r="DE960" t="e">
        <f t="shared" si="1048"/>
        <v>#N/A</v>
      </c>
      <c r="DF960" t="e">
        <f t="shared" si="1049"/>
        <v>#N/A</v>
      </c>
    </row>
    <row r="961" spans="1:110" x14ac:dyDescent="0.25">
      <c r="A961" s="4">
        <f>raw!$A962:$A962</f>
        <v>0</v>
      </c>
      <c r="B961" s="6">
        <f>raw!$B962:$B962</f>
        <v>0</v>
      </c>
      <c r="D961" t="e">
        <f>IF(score!$C961=".",".",IF(score!$C961=0,"1",IF(score!$C961=25,"0",IF(score!$C961=50,"0",IF(score!$C961=75,"0",IF(score!$C961=100,"0"))))))</f>
        <v>#N/A</v>
      </c>
      <c r="E961" t="e">
        <f>IF(score!$C961=".",".",IF(score!$C961=0,"0",IF(score!$C961=25,"1",IF(score!$C961=50,"0",IF(score!$C961=75,"0",IF(score!$C961=100,"0"))))))</f>
        <v>#N/A</v>
      </c>
      <c r="F961" t="e">
        <f>IF(score!$C961=".",".",IF(score!$C961=0,"0",IF(score!$C961=25,"0",IF(score!$C961=50,"1",IF(score!$C961=75,"0",IF(score!$C961=100,"0"))))))</f>
        <v>#N/A</v>
      </c>
      <c r="G961" t="e">
        <f>IF(score!$C961=".",".",IF(score!$C961=0,"0",IF(score!$C961=25,"0",IF(score!$C961=50,"0",IF(score!$C961=75,"1",IF(score!$C961=100,"0"))))))</f>
        <v>#N/A</v>
      </c>
      <c r="H961" t="e">
        <f>IF(score!$D961=".",".",IF(score!$D961=0,"1",IF(score!$D961=50,"0",IF(score!$D961=100,"0"))))</f>
        <v>#N/A</v>
      </c>
      <c r="I961" t="e">
        <f>IF(score!$D961=".",".",IF(score!$D961=0,"0",IF(score!$D961=50,"1",IF(score!$D961=100,"0"))))</f>
        <v>#N/A</v>
      </c>
      <c r="J961" t="e">
        <f>IF(score!$E961=".",".",IF(score!$E961=0,"1",IF(score!$E961=50,"0",IF(score!$E961=100,"0"))))</f>
        <v>#N/A</v>
      </c>
      <c r="K961" t="e">
        <f>IF(score!$E961=".",".",IF(score!$E961=0,"0",IF(score!$E961=50,"1",IF(score!$E961=100,"0"))))</f>
        <v>#N/A</v>
      </c>
      <c r="L961" t="e">
        <f>IF(score!$F961=".",".",IF(score!$F961=0,"1",IF(score!$F961=100,"0")))</f>
        <v>#N/A</v>
      </c>
      <c r="M961" t="e">
        <f>IF(score!$G961=".",".",IF(score!$G961=0,"1",IF(score!$G961=100,"0")))</f>
        <v>#N/A</v>
      </c>
      <c r="N961" t="e">
        <f>IF(score!$H961=".",".",IF(score!$H961=0,"1",IF(score!$H961=100,"0")))</f>
        <v>#N/A</v>
      </c>
      <c r="O961" t="e">
        <f>IF(score!$I961=".",".",IF(score!$I961=0,"1",IF(score!$I961=50,"0",IF(score!$I961=100,"0"))))</f>
        <v>#N/A</v>
      </c>
      <c r="P961" t="e">
        <f>IF(score!$J961=".",".",IF(score!$J961=0,"1",IF(score!$J961=25,"0",IF(score!$J961=50,"0",IF(score!$J961=75,"0",IF(score!$J961=100,"0"))))))</f>
        <v>#N/A</v>
      </c>
      <c r="Q961" t="e">
        <f>IF(score!$J961=".",".",IF(score!$J961=0,"0",IF(score!$J961=25,"1",IF(score!$J961=50,"0",IF(score!$J961=75,"0",IF(score!$J961=100,"0"))))))</f>
        <v>#N/A</v>
      </c>
      <c r="R961" t="e">
        <f>IF(score!$J961=".",".",IF(score!$J961=0,"0",IF(score!$J961=25,"0",IF(score!$J961=50,"1",IF(score!$J961=75,"0",IF(score!$J961=100,"0"))))))</f>
        <v>#N/A</v>
      </c>
      <c r="S961" t="e">
        <f>IF(score!$J961=".",".",IF(score!$J961=0,"0",IF(score!$J961=25,"0",IF(score!$J961=50,"0",IF(score!$J961=75,"1",IF(score!$J961=100,"0"))))))</f>
        <v>#N/A</v>
      </c>
      <c r="T961" t="e">
        <f>IF(score!$K961=".",".",IF(score!$K961=0,"1",IF(score!$K961=20,"0",IF(score!$K961=40,"0",IF(score!$K961=60,"0",IF(score!$K961=80,"0",IF(score!$K961=100,"0")))))))</f>
        <v>#N/A</v>
      </c>
      <c r="U961" t="e">
        <f>IF(score!$K961=".",".",IF(score!$K961=0,"0",IF(score!$K961=20,"1",IF(score!$K961=40,"0",IF(score!$K961=60,"0",IF(score!$K961=80,"0",IF(score!$K961=100,"0")))))))</f>
        <v>#N/A</v>
      </c>
      <c r="V961" t="e">
        <f>IF(score!$K961=".",".",IF(score!$K961=0,"0",IF(score!$K961=20,"0",IF(score!$K961=40,"1",IF(score!$K961=60,"0",IF(score!$K961=80,"0",IF(score!$K961=100,"0")))))))</f>
        <v>#N/A</v>
      </c>
      <c r="W961" t="e">
        <f>IF(score!$K961=".",".",IF(score!$K961=0,"0",IF(score!$K961=20,"0",IF(score!$K961=40,"0",IF(score!$K961=60,"1",IF(score!$K961=80,"0",IF(score!$K961=100,"0")))))))</f>
        <v>#N/A</v>
      </c>
      <c r="X961" t="e">
        <f>IF(score!$K961=".",".",IF(score!$K961=0,"0",IF(score!$K961=20,"0",IF(score!$K961=40,"0",IF(score!$K961=60,"0",IF(score!$K961=80,"1",IF(score!$K961=100,"0")))))))</f>
        <v>#N/A</v>
      </c>
      <c r="Y961" t="e">
        <f>IF(score!$L961=".",".",IF(score!$L961=0,"1",IF(score!$L961=20,"0",IF(score!$L961=40,"0",IF(score!$L961=60,"0",IF(score!$L961=80,"0",IF(score!$L961=100,"0")))))))</f>
        <v>#N/A</v>
      </c>
      <c r="Z961" t="e">
        <f>IF(score!$L961=".",".",IF(score!$L961=0,"0",IF(score!$L961=20,"1",IF(score!$L961=40,"0",IF(score!$L961=60,"0",IF(score!$L961=80,"0",IF(score!$L961=100,"0")))))))</f>
        <v>#N/A</v>
      </c>
      <c r="AA961" t="e">
        <f>IF(score!$L961=".",".",IF(score!$L961=0,"0",IF(score!$L961=20,"0",IF(score!$L961=40,"1",IF(score!$L961=60,"0",IF(score!$L961=80,"0",IF(score!$L961=100,"0")))))))</f>
        <v>#N/A</v>
      </c>
      <c r="AB961" t="e">
        <f>IF(score!$L961=".",".",IF(score!$L961=0,"0",IF(score!$L961=20,"0",IF(score!$L961=40,"0",IF(score!$L961=60,"1",IF(score!$L961=80,"0",IF(score!$L961=100,"0")))))))</f>
        <v>#N/A</v>
      </c>
      <c r="AC961" t="e">
        <f>IF(score!$L961=".",".",IF(score!$L961=0,"0",IF(score!$L961=20,"0",IF(score!$L961=40,"0",IF(score!$L961=60,"0",IF(score!$L961=80,"1",IF(score!L961=100,"0")))))))</f>
        <v>#N/A</v>
      </c>
      <c r="AD961" t="e">
        <f>IF(score!$M961=".",".",IF(score!$M961=0,"1",IF(score!$M961=20,"0",IF(score!$M961=40,"0",IF(score!$M961=60,"0",IF(score!$M961=80,"0",IF(score!$M961=100,"0")))))))</f>
        <v>#N/A</v>
      </c>
      <c r="AE961" t="e">
        <f>IF(score!$M961=".",".",IF(score!$M961=0,"0",IF(score!$M961=20,"1",IF(score!$M961=40,"0",IF(score!$M961=60,"0",IF(score!$M961=80,"0",IF(score!$M961=100,"0")))))))</f>
        <v>#N/A</v>
      </c>
      <c r="AF961" t="e">
        <f>IF(score!$M961=".",".",IF(score!$M961=0,"0",IF(score!$M961=20,"0",IF(score!$M961=40,"1",IF(score!$M961=60,"0",IF(score!$M961=80,"0",IF(score!$M961=100,"0")))))))</f>
        <v>#N/A</v>
      </c>
      <c r="AG961" t="e">
        <f>IF(score!$M961=".",".",IF(score!$M961=0,"0",IF(score!$M961=20,"0",IF(score!$M961=40,"0",IF(score!$M961=60,"1",IF(score!$M961=80,"0",IF(score!$M961=100,"0")))))))</f>
        <v>#N/A</v>
      </c>
      <c r="AH961" t="e">
        <f>IF(score!$M961=".",".",IF(score!$M961=0,"0",IF(score!$M961=20,"0",IF(score!$M961=40,"0",IF(score!$M961=60,"0",IF(score!$M961=80,"1",IF(score!$M961=100,"0")))))))</f>
        <v>#N/A</v>
      </c>
      <c r="AI961" t="e">
        <f>IF(score!$N961=".",".",IF(score!$N961=0,"1",IF(score!$N961=25,"0",IF(score!$N961=50,"0",IF(score!$N961=75,"0",IF(score!$N961=100,"0"))))))</f>
        <v>#N/A</v>
      </c>
      <c r="AJ961" t="e">
        <f>IF(score!$N961=".",".",IF(score!$N961=0,"0",IF(score!$N961=25,"1",IF(score!$N961=50,"0",IF(score!$N961=75,"0",IF(score!$N961=100,"0"))))))</f>
        <v>#N/A</v>
      </c>
      <c r="AK961" t="e">
        <f>IF(score!$N961=".",".",IF(score!$N961=0,"0",IF(score!$N961=25,"0",IF(score!$N961=50,"1",IF(score!$N961=75,"0",IF(score!$N961=100,"0"))))))</f>
        <v>#N/A</v>
      </c>
      <c r="AL961" t="e">
        <f>IF(score!$N961=".",".",IF(score!$N961=0,"0",IF(score!$N961=25,"0",IF(score!$N961=50,"0",IF(score!$N961=75,"1",IF(score!$N961=100,"0"))))))</f>
        <v>#N/A</v>
      </c>
      <c r="AN961" t="e">
        <f t="shared" si="980"/>
        <v>#N/A</v>
      </c>
      <c r="AO961" t="e">
        <f t="shared" si="981"/>
        <v>#N/A</v>
      </c>
      <c r="AP961" t="e">
        <f t="shared" si="982"/>
        <v>#N/A</v>
      </c>
      <c r="AQ961" t="e">
        <f t="shared" si="983"/>
        <v>#N/A</v>
      </c>
      <c r="AR961" t="e">
        <f t="shared" si="984"/>
        <v>#N/A</v>
      </c>
      <c r="AS961" t="e">
        <f t="shared" si="985"/>
        <v>#N/A</v>
      </c>
      <c r="AT961" t="e">
        <f t="shared" si="986"/>
        <v>#N/A</v>
      </c>
      <c r="AU961" t="e">
        <f t="shared" si="987"/>
        <v>#N/A</v>
      </c>
      <c r="AV961" t="e">
        <f t="shared" si="988"/>
        <v>#N/A</v>
      </c>
      <c r="AW961" t="e">
        <f t="shared" si="989"/>
        <v>#N/A</v>
      </c>
      <c r="AX961" t="e">
        <f t="shared" si="990"/>
        <v>#N/A</v>
      </c>
      <c r="AY961" t="e">
        <f t="shared" si="991"/>
        <v>#N/A</v>
      </c>
      <c r="AZ961" t="e">
        <f t="shared" si="992"/>
        <v>#N/A</v>
      </c>
      <c r="BA961" t="e">
        <f t="shared" si="993"/>
        <v>#N/A</v>
      </c>
      <c r="BB961" t="e">
        <f t="shared" si="994"/>
        <v>#N/A</v>
      </c>
      <c r="BC961" t="e">
        <f t="shared" si="995"/>
        <v>#N/A</v>
      </c>
      <c r="BD961" t="e">
        <f t="shared" si="996"/>
        <v>#N/A</v>
      </c>
      <c r="BE961" t="e">
        <f t="shared" si="997"/>
        <v>#N/A</v>
      </c>
      <c r="BF961" t="e">
        <f t="shared" si="998"/>
        <v>#N/A</v>
      </c>
      <c r="BG961" t="e">
        <f t="shared" si="999"/>
        <v>#N/A</v>
      </c>
      <c r="BH961" t="e">
        <f t="shared" si="1000"/>
        <v>#N/A</v>
      </c>
      <c r="BI961" t="e">
        <f t="shared" si="1001"/>
        <v>#N/A</v>
      </c>
      <c r="BJ961" t="e">
        <f t="shared" si="1002"/>
        <v>#N/A</v>
      </c>
      <c r="BK961" t="e">
        <f t="shared" si="1003"/>
        <v>#N/A</v>
      </c>
      <c r="BL961" t="e">
        <f t="shared" si="1004"/>
        <v>#N/A</v>
      </c>
      <c r="BM961" t="e">
        <f t="shared" si="1005"/>
        <v>#N/A</v>
      </c>
      <c r="BN961" t="e">
        <f t="shared" si="1006"/>
        <v>#N/A</v>
      </c>
      <c r="BO961" t="e">
        <f t="shared" si="1007"/>
        <v>#N/A</v>
      </c>
      <c r="BP961" t="e">
        <f t="shared" si="1008"/>
        <v>#N/A</v>
      </c>
      <c r="BQ961" t="e">
        <f t="shared" si="1009"/>
        <v>#N/A</v>
      </c>
      <c r="BR961" t="e">
        <f t="shared" si="1010"/>
        <v>#N/A</v>
      </c>
      <c r="BS961" t="e">
        <f t="shared" si="1011"/>
        <v>#N/A</v>
      </c>
      <c r="BT961" t="e">
        <f t="shared" si="1012"/>
        <v>#N/A</v>
      </c>
      <c r="BU961" t="e">
        <f t="shared" si="1013"/>
        <v>#N/A</v>
      </c>
      <c r="BV961" t="e">
        <f t="shared" si="1014"/>
        <v>#N/A</v>
      </c>
      <c r="BX961" t="e">
        <f t="shared" si="1015"/>
        <v>#N/A</v>
      </c>
      <c r="BY961" t="e">
        <f t="shared" si="1016"/>
        <v>#N/A</v>
      </c>
      <c r="BZ961" t="e">
        <f t="shared" si="1017"/>
        <v>#N/A</v>
      </c>
      <c r="CA961" t="e">
        <f t="shared" si="1018"/>
        <v>#N/A</v>
      </c>
      <c r="CB961" t="e">
        <f t="shared" si="1019"/>
        <v>#N/A</v>
      </c>
      <c r="CC961" t="e">
        <f t="shared" si="1020"/>
        <v>#N/A</v>
      </c>
      <c r="CD961" t="e">
        <f t="shared" si="1021"/>
        <v>#N/A</v>
      </c>
      <c r="CE961" t="e">
        <f t="shared" si="1022"/>
        <v>#N/A</v>
      </c>
      <c r="CF961" t="e">
        <f t="shared" si="1023"/>
        <v>#N/A</v>
      </c>
      <c r="CG961" t="e">
        <f t="shared" si="1024"/>
        <v>#N/A</v>
      </c>
      <c r="CH961" t="e">
        <f t="shared" si="1025"/>
        <v>#N/A</v>
      </c>
      <c r="CI961" t="e">
        <f t="shared" si="1026"/>
        <v>#N/A</v>
      </c>
      <c r="CJ961" t="e">
        <f t="shared" si="1027"/>
        <v>#N/A</v>
      </c>
      <c r="CK961" t="e">
        <f t="shared" si="1028"/>
        <v>#N/A</v>
      </c>
      <c r="CL961" t="e">
        <f t="shared" si="1029"/>
        <v>#N/A</v>
      </c>
      <c r="CM961" t="e">
        <f t="shared" si="1030"/>
        <v>#N/A</v>
      </c>
      <c r="CN961" t="e">
        <f t="shared" si="1031"/>
        <v>#N/A</v>
      </c>
      <c r="CO961" t="e">
        <f t="shared" si="1032"/>
        <v>#N/A</v>
      </c>
      <c r="CP961" t="e">
        <f t="shared" si="1033"/>
        <v>#N/A</v>
      </c>
      <c r="CQ961" t="e">
        <f t="shared" si="1034"/>
        <v>#N/A</v>
      </c>
      <c r="CR961" t="e">
        <f t="shared" si="1035"/>
        <v>#N/A</v>
      </c>
      <c r="CS961" t="e">
        <f t="shared" si="1036"/>
        <v>#N/A</v>
      </c>
      <c r="CT961" t="e">
        <f t="shared" si="1037"/>
        <v>#N/A</v>
      </c>
      <c r="CU961" t="e">
        <f t="shared" si="1038"/>
        <v>#N/A</v>
      </c>
      <c r="CV961" t="e">
        <f t="shared" si="1039"/>
        <v>#N/A</v>
      </c>
      <c r="CW961" t="e">
        <f t="shared" si="1040"/>
        <v>#N/A</v>
      </c>
      <c r="CX961" t="e">
        <f t="shared" si="1041"/>
        <v>#N/A</v>
      </c>
      <c r="CY961" t="e">
        <f t="shared" si="1042"/>
        <v>#N/A</v>
      </c>
      <c r="CZ961" t="e">
        <f t="shared" si="1043"/>
        <v>#N/A</v>
      </c>
      <c r="DA961" t="e">
        <f t="shared" si="1044"/>
        <v>#N/A</v>
      </c>
      <c r="DB961" t="e">
        <f t="shared" si="1045"/>
        <v>#N/A</v>
      </c>
      <c r="DC961" t="e">
        <f t="shared" si="1046"/>
        <v>#N/A</v>
      </c>
      <c r="DD961" t="e">
        <f t="shared" si="1047"/>
        <v>#N/A</v>
      </c>
      <c r="DE961" t="e">
        <f t="shared" si="1048"/>
        <v>#N/A</v>
      </c>
      <c r="DF961" t="e">
        <f t="shared" si="1049"/>
        <v>#N/A</v>
      </c>
    </row>
    <row r="962" spans="1:110" x14ac:dyDescent="0.25">
      <c r="A962" s="4">
        <f>raw!$A963:$A963</f>
        <v>0</v>
      </c>
      <c r="B962" s="6">
        <f>raw!$B963:$B963</f>
        <v>0</v>
      </c>
      <c r="D962" t="e">
        <f>IF(score!$C962=".",".",IF(score!$C962=0,"1",IF(score!$C962=25,"0",IF(score!$C962=50,"0",IF(score!$C962=75,"0",IF(score!$C962=100,"0"))))))</f>
        <v>#N/A</v>
      </c>
      <c r="E962" t="e">
        <f>IF(score!$C962=".",".",IF(score!$C962=0,"0",IF(score!$C962=25,"1",IF(score!$C962=50,"0",IF(score!$C962=75,"0",IF(score!$C962=100,"0"))))))</f>
        <v>#N/A</v>
      </c>
      <c r="F962" t="e">
        <f>IF(score!$C962=".",".",IF(score!$C962=0,"0",IF(score!$C962=25,"0",IF(score!$C962=50,"1",IF(score!$C962=75,"0",IF(score!$C962=100,"0"))))))</f>
        <v>#N/A</v>
      </c>
      <c r="G962" t="e">
        <f>IF(score!$C962=".",".",IF(score!$C962=0,"0",IF(score!$C962=25,"0",IF(score!$C962=50,"0",IF(score!$C962=75,"1",IF(score!$C962=100,"0"))))))</f>
        <v>#N/A</v>
      </c>
      <c r="H962" t="e">
        <f>IF(score!$D962=".",".",IF(score!$D962=0,"1",IF(score!$D962=50,"0",IF(score!$D962=100,"0"))))</f>
        <v>#N/A</v>
      </c>
      <c r="I962" t="e">
        <f>IF(score!$D962=".",".",IF(score!$D962=0,"0",IF(score!$D962=50,"1",IF(score!$D962=100,"0"))))</f>
        <v>#N/A</v>
      </c>
      <c r="J962" t="e">
        <f>IF(score!$E962=".",".",IF(score!$E962=0,"1",IF(score!$E962=50,"0",IF(score!$E962=100,"0"))))</f>
        <v>#N/A</v>
      </c>
      <c r="K962" t="e">
        <f>IF(score!$E962=".",".",IF(score!$E962=0,"0",IF(score!$E962=50,"1",IF(score!$E962=100,"0"))))</f>
        <v>#N/A</v>
      </c>
      <c r="L962" t="e">
        <f>IF(score!$F962=".",".",IF(score!$F962=0,"1",IF(score!$F962=100,"0")))</f>
        <v>#N/A</v>
      </c>
      <c r="M962" t="e">
        <f>IF(score!$G962=".",".",IF(score!$G962=0,"1",IF(score!$G962=100,"0")))</f>
        <v>#N/A</v>
      </c>
      <c r="N962" t="e">
        <f>IF(score!$H962=".",".",IF(score!$H962=0,"1",IF(score!$H962=100,"0")))</f>
        <v>#N/A</v>
      </c>
      <c r="O962" t="e">
        <f>IF(score!$I962=".",".",IF(score!$I962=0,"1",IF(score!$I962=50,"0",IF(score!$I962=100,"0"))))</f>
        <v>#N/A</v>
      </c>
      <c r="P962" t="e">
        <f>IF(score!$J962=".",".",IF(score!$J962=0,"1",IF(score!$J962=25,"0",IF(score!$J962=50,"0",IF(score!$J962=75,"0",IF(score!$J962=100,"0"))))))</f>
        <v>#N/A</v>
      </c>
      <c r="Q962" t="e">
        <f>IF(score!$J962=".",".",IF(score!$J962=0,"0",IF(score!$J962=25,"1",IF(score!$J962=50,"0",IF(score!$J962=75,"0",IF(score!$J962=100,"0"))))))</f>
        <v>#N/A</v>
      </c>
      <c r="R962" t="e">
        <f>IF(score!$J962=".",".",IF(score!$J962=0,"0",IF(score!$J962=25,"0",IF(score!$J962=50,"1",IF(score!$J962=75,"0",IF(score!$J962=100,"0"))))))</f>
        <v>#N/A</v>
      </c>
      <c r="S962" t="e">
        <f>IF(score!$J962=".",".",IF(score!$J962=0,"0",IF(score!$J962=25,"0",IF(score!$J962=50,"0",IF(score!$J962=75,"1",IF(score!$J962=100,"0"))))))</f>
        <v>#N/A</v>
      </c>
      <c r="T962" t="e">
        <f>IF(score!$K962=".",".",IF(score!$K962=0,"1",IF(score!$K962=20,"0",IF(score!$K962=40,"0",IF(score!$K962=60,"0",IF(score!$K962=80,"0",IF(score!$K962=100,"0")))))))</f>
        <v>#N/A</v>
      </c>
      <c r="U962" t="e">
        <f>IF(score!$K962=".",".",IF(score!$K962=0,"0",IF(score!$K962=20,"1",IF(score!$K962=40,"0",IF(score!$K962=60,"0",IF(score!$K962=80,"0",IF(score!$K962=100,"0")))))))</f>
        <v>#N/A</v>
      </c>
      <c r="V962" t="e">
        <f>IF(score!$K962=".",".",IF(score!$K962=0,"0",IF(score!$K962=20,"0",IF(score!$K962=40,"1",IF(score!$K962=60,"0",IF(score!$K962=80,"0",IF(score!$K962=100,"0")))))))</f>
        <v>#N/A</v>
      </c>
      <c r="W962" t="e">
        <f>IF(score!$K962=".",".",IF(score!$K962=0,"0",IF(score!$K962=20,"0",IF(score!$K962=40,"0",IF(score!$K962=60,"1",IF(score!$K962=80,"0",IF(score!$K962=100,"0")))))))</f>
        <v>#N/A</v>
      </c>
      <c r="X962" t="e">
        <f>IF(score!$K962=".",".",IF(score!$K962=0,"0",IF(score!$K962=20,"0",IF(score!$K962=40,"0",IF(score!$K962=60,"0",IF(score!$K962=80,"1",IF(score!$K962=100,"0")))))))</f>
        <v>#N/A</v>
      </c>
      <c r="Y962" t="e">
        <f>IF(score!$L962=".",".",IF(score!$L962=0,"1",IF(score!$L962=20,"0",IF(score!$L962=40,"0",IF(score!$L962=60,"0",IF(score!$L962=80,"0",IF(score!$L962=100,"0")))))))</f>
        <v>#N/A</v>
      </c>
      <c r="Z962" t="e">
        <f>IF(score!$L962=".",".",IF(score!$L962=0,"0",IF(score!$L962=20,"1",IF(score!$L962=40,"0",IF(score!$L962=60,"0",IF(score!$L962=80,"0",IF(score!$L962=100,"0")))))))</f>
        <v>#N/A</v>
      </c>
      <c r="AA962" t="e">
        <f>IF(score!$L962=".",".",IF(score!$L962=0,"0",IF(score!$L962=20,"0",IF(score!$L962=40,"1",IF(score!$L962=60,"0",IF(score!$L962=80,"0",IF(score!$L962=100,"0")))))))</f>
        <v>#N/A</v>
      </c>
      <c r="AB962" t="e">
        <f>IF(score!$L962=".",".",IF(score!$L962=0,"0",IF(score!$L962=20,"0",IF(score!$L962=40,"0",IF(score!$L962=60,"1",IF(score!$L962=80,"0",IF(score!$L962=100,"0")))))))</f>
        <v>#N/A</v>
      </c>
      <c r="AC962" t="e">
        <f>IF(score!$L962=".",".",IF(score!$L962=0,"0",IF(score!$L962=20,"0",IF(score!$L962=40,"0",IF(score!$L962=60,"0",IF(score!$L962=80,"1",IF(score!L962=100,"0")))))))</f>
        <v>#N/A</v>
      </c>
      <c r="AD962" t="e">
        <f>IF(score!$M962=".",".",IF(score!$M962=0,"1",IF(score!$M962=20,"0",IF(score!$M962=40,"0",IF(score!$M962=60,"0",IF(score!$M962=80,"0",IF(score!$M962=100,"0")))))))</f>
        <v>#N/A</v>
      </c>
      <c r="AE962" t="e">
        <f>IF(score!$M962=".",".",IF(score!$M962=0,"0",IF(score!$M962=20,"1",IF(score!$M962=40,"0",IF(score!$M962=60,"0",IF(score!$M962=80,"0",IF(score!$M962=100,"0")))))))</f>
        <v>#N/A</v>
      </c>
      <c r="AF962" t="e">
        <f>IF(score!$M962=".",".",IF(score!$M962=0,"0",IF(score!$M962=20,"0",IF(score!$M962=40,"1",IF(score!$M962=60,"0",IF(score!$M962=80,"0",IF(score!$M962=100,"0")))))))</f>
        <v>#N/A</v>
      </c>
      <c r="AG962" t="e">
        <f>IF(score!$M962=".",".",IF(score!$M962=0,"0",IF(score!$M962=20,"0",IF(score!$M962=40,"0",IF(score!$M962=60,"1",IF(score!$M962=80,"0",IF(score!$M962=100,"0")))))))</f>
        <v>#N/A</v>
      </c>
      <c r="AH962" t="e">
        <f>IF(score!$M962=".",".",IF(score!$M962=0,"0",IF(score!$M962=20,"0",IF(score!$M962=40,"0",IF(score!$M962=60,"0",IF(score!$M962=80,"1",IF(score!$M962=100,"0")))))))</f>
        <v>#N/A</v>
      </c>
      <c r="AI962" t="e">
        <f>IF(score!$N962=".",".",IF(score!$N962=0,"1",IF(score!$N962=25,"0",IF(score!$N962=50,"0",IF(score!$N962=75,"0",IF(score!$N962=100,"0"))))))</f>
        <v>#N/A</v>
      </c>
      <c r="AJ962" t="e">
        <f>IF(score!$N962=".",".",IF(score!$N962=0,"0",IF(score!$N962=25,"1",IF(score!$N962=50,"0",IF(score!$N962=75,"0",IF(score!$N962=100,"0"))))))</f>
        <v>#N/A</v>
      </c>
      <c r="AK962" t="e">
        <f>IF(score!$N962=".",".",IF(score!$N962=0,"0",IF(score!$N962=25,"0",IF(score!$N962=50,"1",IF(score!$N962=75,"0",IF(score!$N962=100,"0"))))))</f>
        <v>#N/A</v>
      </c>
      <c r="AL962" t="e">
        <f>IF(score!$N962=".",".",IF(score!$N962=0,"0",IF(score!$N962=25,"0",IF(score!$N962=50,"0",IF(score!$N962=75,"1",IF(score!$N962=100,"0"))))))</f>
        <v>#N/A</v>
      </c>
      <c r="AN962" t="e">
        <f t="shared" si="980"/>
        <v>#N/A</v>
      </c>
      <c r="AO962" t="e">
        <f t="shared" si="981"/>
        <v>#N/A</v>
      </c>
      <c r="AP962" t="e">
        <f t="shared" si="982"/>
        <v>#N/A</v>
      </c>
      <c r="AQ962" t="e">
        <f t="shared" si="983"/>
        <v>#N/A</v>
      </c>
      <c r="AR962" t="e">
        <f t="shared" si="984"/>
        <v>#N/A</v>
      </c>
      <c r="AS962" t="e">
        <f t="shared" si="985"/>
        <v>#N/A</v>
      </c>
      <c r="AT962" t="e">
        <f t="shared" si="986"/>
        <v>#N/A</v>
      </c>
      <c r="AU962" t="e">
        <f t="shared" si="987"/>
        <v>#N/A</v>
      </c>
      <c r="AV962" t="e">
        <f t="shared" si="988"/>
        <v>#N/A</v>
      </c>
      <c r="AW962" t="e">
        <f t="shared" si="989"/>
        <v>#N/A</v>
      </c>
      <c r="AX962" t="e">
        <f t="shared" si="990"/>
        <v>#N/A</v>
      </c>
      <c r="AY962" t="e">
        <f t="shared" si="991"/>
        <v>#N/A</v>
      </c>
      <c r="AZ962" t="e">
        <f t="shared" si="992"/>
        <v>#N/A</v>
      </c>
      <c r="BA962" t="e">
        <f t="shared" si="993"/>
        <v>#N/A</v>
      </c>
      <c r="BB962" t="e">
        <f t="shared" si="994"/>
        <v>#N/A</v>
      </c>
      <c r="BC962" t="e">
        <f t="shared" si="995"/>
        <v>#N/A</v>
      </c>
      <c r="BD962" t="e">
        <f t="shared" si="996"/>
        <v>#N/A</v>
      </c>
      <c r="BE962" t="e">
        <f t="shared" si="997"/>
        <v>#N/A</v>
      </c>
      <c r="BF962" t="e">
        <f t="shared" si="998"/>
        <v>#N/A</v>
      </c>
      <c r="BG962" t="e">
        <f t="shared" si="999"/>
        <v>#N/A</v>
      </c>
      <c r="BH962" t="e">
        <f t="shared" si="1000"/>
        <v>#N/A</v>
      </c>
      <c r="BI962" t="e">
        <f t="shared" si="1001"/>
        <v>#N/A</v>
      </c>
      <c r="BJ962" t="e">
        <f t="shared" si="1002"/>
        <v>#N/A</v>
      </c>
      <c r="BK962" t="e">
        <f t="shared" si="1003"/>
        <v>#N/A</v>
      </c>
      <c r="BL962" t="e">
        <f t="shared" si="1004"/>
        <v>#N/A</v>
      </c>
      <c r="BM962" t="e">
        <f t="shared" si="1005"/>
        <v>#N/A</v>
      </c>
      <c r="BN962" t="e">
        <f t="shared" si="1006"/>
        <v>#N/A</v>
      </c>
      <c r="BO962" t="e">
        <f t="shared" si="1007"/>
        <v>#N/A</v>
      </c>
      <c r="BP962" t="e">
        <f t="shared" si="1008"/>
        <v>#N/A</v>
      </c>
      <c r="BQ962" t="e">
        <f t="shared" si="1009"/>
        <v>#N/A</v>
      </c>
      <c r="BR962" t="e">
        <f t="shared" si="1010"/>
        <v>#N/A</v>
      </c>
      <c r="BS962" t="e">
        <f t="shared" si="1011"/>
        <v>#N/A</v>
      </c>
      <c r="BT962" t="e">
        <f t="shared" si="1012"/>
        <v>#N/A</v>
      </c>
      <c r="BU962" t="e">
        <f t="shared" si="1013"/>
        <v>#N/A</v>
      </c>
      <c r="BV962" t="e">
        <f t="shared" si="1014"/>
        <v>#N/A</v>
      </c>
      <c r="BX962" t="e">
        <f t="shared" si="1015"/>
        <v>#N/A</v>
      </c>
      <c r="BY962" t="e">
        <f t="shared" si="1016"/>
        <v>#N/A</v>
      </c>
      <c r="BZ962" t="e">
        <f t="shared" si="1017"/>
        <v>#N/A</v>
      </c>
      <c r="CA962" t="e">
        <f t="shared" si="1018"/>
        <v>#N/A</v>
      </c>
      <c r="CB962" t="e">
        <f t="shared" si="1019"/>
        <v>#N/A</v>
      </c>
      <c r="CC962" t="e">
        <f t="shared" si="1020"/>
        <v>#N/A</v>
      </c>
      <c r="CD962" t="e">
        <f t="shared" si="1021"/>
        <v>#N/A</v>
      </c>
      <c r="CE962" t="e">
        <f t="shared" si="1022"/>
        <v>#N/A</v>
      </c>
      <c r="CF962" t="e">
        <f t="shared" si="1023"/>
        <v>#N/A</v>
      </c>
      <c r="CG962" t="e">
        <f t="shared" si="1024"/>
        <v>#N/A</v>
      </c>
      <c r="CH962" t="e">
        <f t="shared" si="1025"/>
        <v>#N/A</v>
      </c>
      <c r="CI962" t="e">
        <f t="shared" si="1026"/>
        <v>#N/A</v>
      </c>
      <c r="CJ962" t="e">
        <f t="shared" si="1027"/>
        <v>#N/A</v>
      </c>
      <c r="CK962" t="e">
        <f t="shared" si="1028"/>
        <v>#N/A</v>
      </c>
      <c r="CL962" t="e">
        <f t="shared" si="1029"/>
        <v>#N/A</v>
      </c>
      <c r="CM962" t="e">
        <f t="shared" si="1030"/>
        <v>#N/A</v>
      </c>
      <c r="CN962" t="e">
        <f t="shared" si="1031"/>
        <v>#N/A</v>
      </c>
      <c r="CO962" t="e">
        <f t="shared" si="1032"/>
        <v>#N/A</v>
      </c>
      <c r="CP962" t="e">
        <f t="shared" si="1033"/>
        <v>#N/A</v>
      </c>
      <c r="CQ962" t="e">
        <f t="shared" si="1034"/>
        <v>#N/A</v>
      </c>
      <c r="CR962" t="e">
        <f t="shared" si="1035"/>
        <v>#N/A</v>
      </c>
      <c r="CS962" t="e">
        <f t="shared" si="1036"/>
        <v>#N/A</v>
      </c>
      <c r="CT962" t="e">
        <f t="shared" si="1037"/>
        <v>#N/A</v>
      </c>
      <c r="CU962" t="e">
        <f t="shared" si="1038"/>
        <v>#N/A</v>
      </c>
      <c r="CV962" t="e">
        <f t="shared" si="1039"/>
        <v>#N/A</v>
      </c>
      <c r="CW962" t="e">
        <f t="shared" si="1040"/>
        <v>#N/A</v>
      </c>
      <c r="CX962" t="e">
        <f t="shared" si="1041"/>
        <v>#N/A</v>
      </c>
      <c r="CY962" t="e">
        <f t="shared" si="1042"/>
        <v>#N/A</v>
      </c>
      <c r="CZ962" t="e">
        <f t="shared" si="1043"/>
        <v>#N/A</v>
      </c>
      <c r="DA962" t="e">
        <f t="shared" si="1044"/>
        <v>#N/A</v>
      </c>
      <c r="DB962" t="e">
        <f t="shared" si="1045"/>
        <v>#N/A</v>
      </c>
      <c r="DC962" t="e">
        <f t="shared" si="1046"/>
        <v>#N/A</v>
      </c>
      <c r="DD962" t="e">
        <f t="shared" si="1047"/>
        <v>#N/A</v>
      </c>
      <c r="DE962" t="e">
        <f t="shared" si="1048"/>
        <v>#N/A</v>
      </c>
      <c r="DF962" t="e">
        <f t="shared" si="1049"/>
        <v>#N/A</v>
      </c>
    </row>
    <row r="963" spans="1:110" x14ac:dyDescent="0.25">
      <c r="A963" s="4">
        <f>raw!$A964:$A964</f>
        <v>0</v>
      </c>
      <c r="B963" s="6">
        <f>raw!$B964:$B964</f>
        <v>0</v>
      </c>
      <c r="D963" t="e">
        <f>IF(score!$C963=".",".",IF(score!$C963=0,"1",IF(score!$C963=25,"0",IF(score!$C963=50,"0",IF(score!$C963=75,"0",IF(score!$C963=100,"0"))))))</f>
        <v>#N/A</v>
      </c>
      <c r="E963" t="e">
        <f>IF(score!$C963=".",".",IF(score!$C963=0,"0",IF(score!$C963=25,"1",IF(score!$C963=50,"0",IF(score!$C963=75,"0",IF(score!$C963=100,"0"))))))</f>
        <v>#N/A</v>
      </c>
      <c r="F963" t="e">
        <f>IF(score!$C963=".",".",IF(score!$C963=0,"0",IF(score!$C963=25,"0",IF(score!$C963=50,"1",IF(score!$C963=75,"0",IF(score!$C963=100,"0"))))))</f>
        <v>#N/A</v>
      </c>
      <c r="G963" t="e">
        <f>IF(score!$C963=".",".",IF(score!$C963=0,"0",IF(score!$C963=25,"0",IF(score!$C963=50,"0",IF(score!$C963=75,"1",IF(score!$C963=100,"0"))))))</f>
        <v>#N/A</v>
      </c>
      <c r="H963" t="e">
        <f>IF(score!$D963=".",".",IF(score!$D963=0,"1",IF(score!$D963=50,"0",IF(score!$D963=100,"0"))))</f>
        <v>#N/A</v>
      </c>
      <c r="I963" t="e">
        <f>IF(score!$D963=".",".",IF(score!$D963=0,"0",IF(score!$D963=50,"1",IF(score!$D963=100,"0"))))</f>
        <v>#N/A</v>
      </c>
      <c r="J963" t="e">
        <f>IF(score!$E963=".",".",IF(score!$E963=0,"1",IF(score!$E963=50,"0",IF(score!$E963=100,"0"))))</f>
        <v>#N/A</v>
      </c>
      <c r="K963" t="e">
        <f>IF(score!$E963=".",".",IF(score!$E963=0,"0",IF(score!$E963=50,"1",IF(score!$E963=100,"0"))))</f>
        <v>#N/A</v>
      </c>
      <c r="L963" t="e">
        <f>IF(score!$F963=".",".",IF(score!$F963=0,"1",IF(score!$F963=100,"0")))</f>
        <v>#N/A</v>
      </c>
      <c r="M963" t="e">
        <f>IF(score!$G963=".",".",IF(score!$G963=0,"1",IF(score!$G963=100,"0")))</f>
        <v>#N/A</v>
      </c>
      <c r="N963" t="e">
        <f>IF(score!$H963=".",".",IF(score!$H963=0,"1",IF(score!$H963=100,"0")))</f>
        <v>#N/A</v>
      </c>
      <c r="O963" t="e">
        <f>IF(score!$I963=".",".",IF(score!$I963=0,"1",IF(score!$I963=50,"0",IF(score!$I963=100,"0"))))</f>
        <v>#N/A</v>
      </c>
      <c r="P963" t="e">
        <f>IF(score!$J963=".",".",IF(score!$J963=0,"1",IF(score!$J963=25,"0",IF(score!$J963=50,"0",IF(score!$J963=75,"0",IF(score!$J963=100,"0"))))))</f>
        <v>#N/A</v>
      </c>
      <c r="Q963" t="e">
        <f>IF(score!$J963=".",".",IF(score!$J963=0,"0",IF(score!$J963=25,"1",IF(score!$J963=50,"0",IF(score!$J963=75,"0",IF(score!$J963=100,"0"))))))</f>
        <v>#N/A</v>
      </c>
      <c r="R963" t="e">
        <f>IF(score!$J963=".",".",IF(score!$J963=0,"0",IF(score!$J963=25,"0",IF(score!$J963=50,"1",IF(score!$J963=75,"0",IF(score!$J963=100,"0"))))))</f>
        <v>#N/A</v>
      </c>
      <c r="S963" t="e">
        <f>IF(score!$J963=".",".",IF(score!$J963=0,"0",IF(score!$J963=25,"0",IF(score!$J963=50,"0",IF(score!$J963=75,"1",IF(score!$J963=100,"0"))))))</f>
        <v>#N/A</v>
      </c>
      <c r="T963" t="e">
        <f>IF(score!$K963=".",".",IF(score!$K963=0,"1",IF(score!$K963=20,"0",IF(score!$K963=40,"0",IF(score!$K963=60,"0",IF(score!$K963=80,"0",IF(score!$K963=100,"0")))))))</f>
        <v>#N/A</v>
      </c>
      <c r="U963" t="e">
        <f>IF(score!$K963=".",".",IF(score!$K963=0,"0",IF(score!$K963=20,"1",IF(score!$K963=40,"0",IF(score!$K963=60,"0",IF(score!$K963=80,"0",IF(score!$K963=100,"0")))))))</f>
        <v>#N/A</v>
      </c>
      <c r="V963" t="e">
        <f>IF(score!$K963=".",".",IF(score!$K963=0,"0",IF(score!$K963=20,"0",IF(score!$K963=40,"1",IF(score!$K963=60,"0",IF(score!$K963=80,"0",IF(score!$K963=100,"0")))))))</f>
        <v>#N/A</v>
      </c>
      <c r="W963" t="e">
        <f>IF(score!$K963=".",".",IF(score!$K963=0,"0",IF(score!$K963=20,"0",IF(score!$K963=40,"0",IF(score!$K963=60,"1",IF(score!$K963=80,"0",IF(score!$K963=100,"0")))))))</f>
        <v>#N/A</v>
      </c>
      <c r="X963" t="e">
        <f>IF(score!$K963=".",".",IF(score!$K963=0,"0",IF(score!$K963=20,"0",IF(score!$K963=40,"0",IF(score!$K963=60,"0",IF(score!$K963=80,"1",IF(score!$K963=100,"0")))))))</f>
        <v>#N/A</v>
      </c>
      <c r="Y963" t="e">
        <f>IF(score!$L963=".",".",IF(score!$L963=0,"1",IF(score!$L963=20,"0",IF(score!$L963=40,"0",IF(score!$L963=60,"0",IF(score!$L963=80,"0",IF(score!$L963=100,"0")))))))</f>
        <v>#N/A</v>
      </c>
      <c r="Z963" t="e">
        <f>IF(score!$L963=".",".",IF(score!$L963=0,"0",IF(score!$L963=20,"1",IF(score!$L963=40,"0",IF(score!$L963=60,"0",IF(score!$L963=80,"0",IF(score!$L963=100,"0")))))))</f>
        <v>#N/A</v>
      </c>
      <c r="AA963" t="e">
        <f>IF(score!$L963=".",".",IF(score!$L963=0,"0",IF(score!$L963=20,"0",IF(score!$L963=40,"1",IF(score!$L963=60,"0",IF(score!$L963=80,"0",IF(score!$L963=100,"0")))))))</f>
        <v>#N/A</v>
      </c>
      <c r="AB963" t="e">
        <f>IF(score!$L963=".",".",IF(score!$L963=0,"0",IF(score!$L963=20,"0",IF(score!$L963=40,"0",IF(score!$L963=60,"1",IF(score!$L963=80,"0",IF(score!$L963=100,"0")))))))</f>
        <v>#N/A</v>
      </c>
      <c r="AC963" t="e">
        <f>IF(score!$L963=".",".",IF(score!$L963=0,"0",IF(score!$L963=20,"0",IF(score!$L963=40,"0",IF(score!$L963=60,"0",IF(score!$L963=80,"1",IF(score!L963=100,"0")))))))</f>
        <v>#N/A</v>
      </c>
      <c r="AD963" t="e">
        <f>IF(score!$M963=".",".",IF(score!$M963=0,"1",IF(score!$M963=20,"0",IF(score!$M963=40,"0",IF(score!$M963=60,"0",IF(score!$M963=80,"0",IF(score!$M963=100,"0")))))))</f>
        <v>#N/A</v>
      </c>
      <c r="AE963" t="e">
        <f>IF(score!$M963=".",".",IF(score!$M963=0,"0",IF(score!$M963=20,"1",IF(score!$M963=40,"0",IF(score!$M963=60,"0",IF(score!$M963=80,"0",IF(score!$M963=100,"0")))))))</f>
        <v>#N/A</v>
      </c>
      <c r="AF963" t="e">
        <f>IF(score!$M963=".",".",IF(score!$M963=0,"0",IF(score!$M963=20,"0",IF(score!$M963=40,"1",IF(score!$M963=60,"0",IF(score!$M963=80,"0",IF(score!$M963=100,"0")))))))</f>
        <v>#N/A</v>
      </c>
      <c r="AG963" t="e">
        <f>IF(score!$M963=".",".",IF(score!$M963=0,"0",IF(score!$M963=20,"0",IF(score!$M963=40,"0",IF(score!$M963=60,"1",IF(score!$M963=80,"0",IF(score!$M963=100,"0")))))))</f>
        <v>#N/A</v>
      </c>
      <c r="AH963" t="e">
        <f>IF(score!$M963=".",".",IF(score!$M963=0,"0",IF(score!$M963=20,"0",IF(score!$M963=40,"0",IF(score!$M963=60,"0",IF(score!$M963=80,"1",IF(score!$M963=100,"0")))))))</f>
        <v>#N/A</v>
      </c>
      <c r="AI963" t="e">
        <f>IF(score!$N963=".",".",IF(score!$N963=0,"1",IF(score!$N963=25,"0",IF(score!$N963=50,"0",IF(score!$N963=75,"0",IF(score!$N963=100,"0"))))))</f>
        <v>#N/A</v>
      </c>
      <c r="AJ963" t="e">
        <f>IF(score!$N963=".",".",IF(score!$N963=0,"0",IF(score!$N963=25,"1",IF(score!$N963=50,"0",IF(score!$N963=75,"0",IF(score!$N963=100,"0"))))))</f>
        <v>#N/A</v>
      </c>
      <c r="AK963" t="e">
        <f>IF(score!$N963=".",".",IF(score!$N963=0,"0",IF(score!$N963=25,"0",IF(score!$N963=50,"1",IF(score!$N963=75,"0",IF(score!$N963=100,"0"))))))</f>
        <v>#N/A</v>
      </c>
      <c r="AL963" t="e">
        <f>IF(score!$N963=".",".",IF(score!$N963=0,"0",IF(score!$N963=25,"0",IF(score!$N963=50,"0",IF(score!$N963=75,"1",IF(score!$N963=100,"0"))))))</f>
        <v>#N/A</v>
      </c>
      <c r="AN963" t="e">
        <f t="shared" si="980"/>
        <v>#N/A</v>
      </c>
      <c r="AO963" t="e">
        <f t="shared" si="981"/>
        <v>#N/A</v>
      </c>
      <c r="AP963" t="e">
        <f t="shared" si="982"/>
        <v>#N/A</v>
      </c>
      <c r="AQ963" t="e">
        <f t="shared" si="983"/>
        <v>#N/A</v>
      </c>
      <c r="AR963" t="e">
        <f t="shared" si="984"/>
        <v>#N/A</v>
      </c>
      <c r="AS963" t="e">
        <f t="shared" si="985"/>
        <v>#N/A</v>
      </c>
      <c r="AT963" t="e">
        <f t="shared" si="986"/>
        <v>#N/A</v>
      </c>
      <c r="AU963" t="e">
        <f t="shared" si="987"/>
        <v>#N/A</v>
      </c>
      <c r="AV963" t="e">
        <f t="shared" si="988"/>
        <v>#N/A</v>
      </c>
      <c r="AW963" t="e">
        <f t="shared" si="989"/>
        <v>#N/A</v>
      </c>
      <c r="AX963" t="e">
        <f t="shared" si="990"/>
        <v>#N/A</v>
      </c>
      <c r="AY963" t="e">
        <f t="shared" si="991"/>
        <v>#N/A</v>
      </c>
      <c r="AZ963" t="e">
        <f t="shared" si="992"/>
        <v>#N/A</v>
      </c>
      <c r="BA963" t="e">
        <f t="shared" si="993"/>
        <v>#N/A</v>
      </c>
      <c r="BB963" t="e">
        <f t="shared" si="994"/>
        <v>#N/A</v>
      </c>
      <c r="BC963" t="e">
        <f t="shared" si="995"/>
        <v>#N/A</v>
      </c>
      <c r="BD963" t="e">
        <f t="shared" si="996"/>
        <v>#N/A</v>
      </c>
      <c r="BE963" t="e">
        <f t="shared" si="997"/>
        <v>#N/A</v>
      </c>
      <c r="BF963" t="e">
        <f t="shared" si="998"/>
        <v>#N/A</v>
      </c>
      <c r="BG963" t="e">
        <f t="shared" si="999"/>
        <v>#N/A</v>
      </c>
      <c r="BH963" t="e">
        <f t="shared" si="1000"/>
        <v>#N/A</v>
      </c>
      <c r="BI963" t="e">
        <f t="shared" si="1001"/>
        <v>#N/A</v>
      </c>
      <c r="BJ963" t="e">
        <f t="shared" si="1002"/>
        <v>#N/A</v>
      </c>
      <c r="BK963" t="e">
        <f t="shared" si="1003"/>
        <v>#N/A</v>
      </c>
      <c r="BL963" t="e">
        <f t="shared" si="1004"/>
        <v>#N/A</v>
      </c>
      <c r="BM963" t="e">
        <f t="shared" si="1005"/>
        <v>#N/A</v>
      </c>
      <c r="BN963" t="e">
        <f t="shared" si="1006"/>
        <v>#N/A</v>
      </c>
      <c r="BO963" t="e">
        <f t="shared" si="1007"/>
        <v>#N/A</v>
      </c>
      <c r="BP963" t="e">
        <f t="shared" si="1008"/>
        <v>#N/A</v>
      </c>
      <c r="BQ963" t="e">
        <f t="shared" si="1009"/>
        <v>#N/A</v>
      </c>
      <c r="BR963" t="e">
        <f t="shared" si="1010"/>
        <v>#N/A</v>
      </c>
      <c r="BS963" t="e">
        <f t="shared" si="1011"/>
        <v>#N/A</v>
      </c>
      <c r="BT963" t="e">
        <f t="shared" si="1012"/>
        <v>#N/A</v>
      </c>
      <c r="BU963" t="e">
        <f t="shared" si="1013"/>
        <v>#N/A</v>
      </c>
      <c r="BV963" t="e">
        <f t="shared" si="1014"/>
        <v>#N/A</v>
      </c>
      <c r="BX963" t="e">
        <f t="shared" si="1015"/>
        <v>#N/A</v>
      </c>
      <c r="BY963" t="e">
        <f t="shared" si="1016"/>
        <v>#N/A</v>
      </c>
      <c r="BZ963" t="e">
        <f t="shared" si="1017"/>
        <v>#N/A</v>
      </c>
      <c r="CA963" t="e">
        <f t="shared" si="1018"/>
        <v>#N/A</v>
      </c>
      <c r="CB963" t="e">
        <f t="shared" si="1019"/>
        <v>#N/A</v>
      </c>
      <c r="CC963" t="e">
        <f t="shared" si="1020"/>
        <v>#N/A</v>
      </c>
      <c r="CD963" t="e">
        <f t="shared" si="1021"/>
        <v>#N/A</v>
      </c>
      <c r="CE963" t="e">
        <f t="shared" si="1022"/>
        <v>#N/A</v>
      </c>
      <c r="CF963" t="e">
        <f t="shared" si="1023"/>
        <v>#N/A</v>
      </c>
      <c r="CG963" t="e">
        <f t="shared" si="1024"/>
        <v>#N/A</v>
      </c>
      <c r="CH963" t="e">
        <f t="shared" si="1025"/>
        <v>#N/A</v>
      </c>
      <c r="CI963" t="e">
        <f t="shared" si="1026"/>
        <v>#N/A</v>
      </c>
      <c r="CJ963" t="e">
        <f t="shared" si="1027"/>
        <v>#N/A</v>
      </c>
      <c r="CK963" t="e">
        <f t="shared" si="1028"/>
        <v>#N/A</v>
      </c>
      <c r="CL963" t="e">
        <f t="shared" si="1029"/>
        <v>#N/A</v>
      </c>
      <c r="CM963" t="e">
        <f t="shared" si="1030"/>
        <v>#N/A</v>
      </c>
      <c r="CN963" t="e">
        <f t="shared" si="1031"/>
        <v>#N/A</v>
      </c>
      <c r="CO963" t="e">
        <f t="shared" si="1032"/>
        <v>#N/A</v>
      </c>
      <c r="CP963" t="e">
        <f t="shared" si="1033"/>
        <v>#N/A</v>
      </c>
      <c r="CQ963" t="e">
        <f t="shared" si="1034"/>
        <v>#N/A</v>
      </c>
      <c r="CR963" t="e">
        <f t="shared" si="1035"/>
        <v>#N/A</v>
      </c>
      <c r="CS963" t="e">
        <f t="shared" si="1036"/>
        <v>#N/A</v>
      </c>
      <c r="CT963" t="e">
        <f t="shared" si="1037"/>
        <v>#N/A</v>
      </c>
      <c r="CU963" t="e">
        <f t="shared" si="1038"/>
        <v>#N/A</v>
      </c>
      <c r="CV963" t="e">
        <f t="shared" si="1039"/>
        <v>#N/A</v>
      </c>
      <c r="CW963" t="e">
        <f t="shared" si="1040"/>
        <v>#N/A</v>
      </c>
      <c r="CX963" t="e">
        <f t="shared" si="1041"/>
        <v>#N/A</v>
      </c>
      <c r="CY963" t="e">
        <f t="shared" si="1042"/>
        <v>#N/A</v>
      </c>
      <c r="CZ963" t="e">
        <f t="shared" si="1043"/>
        <v>#N/A</v>
      </c>
      <c r="DA963" t="e">
        <f t="shared" si="1044"/>
        <v>#N/A</v>
      </c>
      <c r="DB963" t="e">
        <f t="shared" si="1045"/>
        <v>#N/A</v>
      </c>
      <c r="DC963" t="e">
        <f t="shared" si="1046"/>
        <v>#N/A</v>
      </c>
      <c r="DD963" t="e">
        <f t="shared" si="1047"/>
        <v>#N/A</v>
      </c>
      <c r="DE963" t="e">
        <f t="shared" si="1048"/>
        <v>#N/A</v>
      </c>
      <c r="DF963" t="e">
        <f t="shared" si="1049"/>
        <v>#N/A</v>
      </c>
    </row>
    <row r="964" spans="1:110" x14ac:dyDescent="0.25">
      <c r="A964" s="4">
        <f>raw!$A965:$A965</f>
        <v>0</v>
      </c>
      <c r="B964" s="6">
        <f>raw!$B965:$B965</f>
        <v>0</v>
      </c>
      <c r="D964" t="e">
        <f>IF(score!$C964=".",".",IF(score!$C964=0,"1",IF(score!$C964=25,"0",IF(score!$C964=50,"0",IF(score!$C964=75,"0",IF(score!$C964=100,"0"))))))</f>
        <v>#N/A</v>
      </c>
      <c r="E964" t="e">
        <f>IF(score!$C964=".",".",IF(score!$C964=0,"0",IF(score!$C964=25,"1",IF(score!$C964=50,"0",IF(score!$C964=75,"0",IF(score!$C964=100,"0"))))))</f>
        <v>#N/A</v>
      </c>
      <c r="F964" t="e">
        <f>IF(score!$C964=".",".",IF(score!$C964=0,"0",IF(score!$C964=25,"0",IF(score!$C964=50,"1",IF(score!$C964=75,"0",IF(score!$C964=100,"0"))))))</f>
        <v>#N/A</v>
      </c>
      <c r="G964" t="e">
        <f>IF(score!$C964=".",".",IF(score!$C964=0,"0",IF(score!$C964=25,"0",IF(score!$C964=50,"0",IF(score!$C964=75,"1",IF(score!$C964=100,"0"))))))</f>
        <v>#N/A</v>
      </c>
      <c r="H964" t="e">
        <f>IF(score!$D964=".",".",IF(score!$D964=0,"1",IF(score!$D964=50,"0",IF(score!$D964=100,"0"))))</f>
        <v>#N/A</v>
      </c>
      <c r="I964" t="e">
        <f>IF(score!$D964=".",".",IF(score!$D964=0,"0",IF(score!$D964=50,"1",IF(score!$D964=100,"0"))))</f>
        <v>#N/A</v>
      </c>
      <c r="J964" t="e">
        <f>IF(score!$E964=".",".",IF(score!$E964=0,"1",IF(score!$E964=50,"0",IF(score!$E964=100,"0"))))</f>
        <v>#N/A</v>
      </c>
      <c r="K964" t="e">
        <f>IF(score!$E964=".",".",IF(score!$E964=0,"0",IF(score!$E964=50,"1",IF(score!$E964=100,"0"))))</f>
        <v>#N/A</v>
      </c>
      <c r="L964" t="e">
        <f>IF(score!$F964=".",".",IF(score!$F964=0,"1",IF(score!$F964=100,"0")))</f>
        <v>#N/A</v>
      </c>
      <c r="M964" t="e">
        <f>IF(score!$G964=".",".",IF(score!$G964=0,"1",IF(score!$G964=100,"0")))</f>
        <v>#N/A</v>
      </c>
      <c r="N964" t="e">
        <f>IF(score!$H964=".",".",IF(score!$H964=0,"1",IF(score!$H964=100,"0")))</f>
        <v>#N/A</v>
      </c>
      <c r="O964" t="e">
        <f>IF(score!$I964=".",".",IF(score!$I964=0,"1",IF(score!$I964=50,"0",IF(score!$I964=100,"0"))))</f>
        <v>#N/A</v>
      </c>
      <c r="P964" t="e">
        <f>IF(score!$J964=".",".",IF(score!$J964=0,"1",IF(score!$J964=25,"0",IF(score!$J964=50,"0",IF(score!$J964=75,"0",IF(score!$J964=100,"0"))))))</f>
        <v>#N/A</v>
      </c>
      <c r="Q964" t="e">
        <f>IF(score!$J964=".",".",IF(score!$J964=0,"0",IF(score!$J964=25,"1",IF(score!$J964=50,"0",IF(score!$J964=75,"0",IF(score!$J964=100,"0"))))))</f>
        <v>#N/A</v>
      </c>
      <c r="R964" t="e">
        <f>IF(score!$J964=".",".",IF(score!$J964=0,"0",IF(score!$J964=25,"0",IF(score!$J964=50,"1",IF(score!$J964=75,"0",IF(score!$J964=100,"0"))))))</f>
        <v>#N/A</v>
      </c>
      <c r="S964" t="e">
        <f>IF(score!$J964=".",".",IF(score!$J964=0,"0",IF(score!$J964=25,"0",IF(score!$J964=50,"0",IF(score!$J964=75,"1",IF(score!$J964=100,"0"))))))</f>
        <v>#N/A</v>
      </c>
      <c r="T964" t="e">
        <f>IF(score!$K964=".",".",IF(score!$K964=0,"1",IF(score!$K964=20,"0",IF(score!$K964=40,"0",IF(score!$K964=60,"0",IF(score!$K964=80,"0",IF(score!$K964=100,"0")))))))</f>
        <v>#N/A</v>
      </c>
      <c r="U964" t="e">
        <f>IF(score!$K964=".",".",IF(score!$K964=0,"0",IF(score!$K964=20,"1",IF(score!$K964=40,"0",IF(score!$K964=60,"0",IF(score!$K964=80,"0",IF(score!$K964=100,"0")))))))</f>
        <v>#N/A</v>
      </c>
      <c r="V964" t="e">
        <f>IF(score!$K964=".",".",IF(score!$K964=0,"0",IF(score!$K964=20,"0",IF(score!$K964=40,"1",IF(score!$K964=60,"0",IF(score!$K964=80,"0",IF(score!$K964=100,"0")))))))</f>
        <v>#N/A</v>
      </c>
      <c r="W964" t="e">
        <f>IF(score!$K964=".",".",IF(score!$K964=0,"0",IF(score!$K964=20,"0",IF(score!$K964=40,"0",IF(score!$K964=60,"1",IF(score!$K964=80,"0",IF(score!$K964=100,"0")))))))</f>
        <v>#N/A</v>
      </c>
      <c r="X964" t="e">
        <f>IF(score!$K964=".",".",IF(score!$K964=0,"0",IF(score!$K964=20,"0",IF(score!$K964=40,"0",IF(score!$K964=60,"0",IF(score!$K964=80,"1",IF(score!$K964=100,"0")))))))</f>
        <v>#N/A</v>
      </c>
      <c r="Y964" t="e">
        <f>IF(score!$L964=".",".",IF(score!$L964=0,"1",IF(score!$L964=20,"0",IF(score!$L964=40,"0",IF(score!$L964=60,"0",IF(score!$L964=80,"0",IF(score!$L964=100,"0")))))))</f>
        <v>#N/A</v>
      </c>
      <c r="Z964" t="e">
        <f>IF(score!$L964=".",".",IF(score!$L964=0,"0",IF(score!$L964=20,"1",IF(score!$L964=40,"0",IF(score!$L964=60,"0",IF(score!$L964=80,"0",IF(score!$L964=100,"0")))))))</f>
        <v>#N/A</v>
      </c>
      <c r="AA964" t="e">
        <f>IF(score!$L964=".",".",IF(score!$L964=0,"0",IF(score!$L964=20,"0",IF(score!$L964=40,"1",IF(score!$L964=60,"0",IF(score!$L964=80,"0",IF(score!$L964=100,"0")))))))</f>
        <v>#N/A</v>
      </c>
      <c r="AB964" t="e">
        <f>IF(score!$L964=".",".",IF(score!$L964=0,"0",IF(score!$L964=20,"0",IF(score!$L964=40,"0",IF(score!$L964=60,"1",IF(score!$L964=80,"0",IF(score!$L964=100,"0")))))))</f>
        <v>#N/A</v>
      </c>
      <c r="AC964" t="e">
        <f>IF(score!$L964=".",".",IF(score!$L964=0,"0",IF(score!$L964=20,"0",IF(score!$L964=40,"0",IF(score!$L964=60,"0",IF(score!$L964=80,"1",IF(score!L964=100,"0")))))))</f>
        <v>#N/A</v>
      </c>
      <c r="AD964" t="e">
        <f>IF(score!$M964=".",".",IF(score!$M964=0,"1",IF(score!$M964=20,"0",IF(score!$M964=40,"0",IF(score!$M964=60,"0",IF(score!$M964=80,"0",IF(score!$M964=100,"0")))))))</f>
        <v>#N/A</v>
      </c>
      <c r="AE964" t="e">
        <f>IF(score!$M964=".",".",IF(score!$M964=0,"0",IF(score!$M964=20,"1",IF(score!$M964=40,"0",IF(score!$M964=60,"0",IF(score!$M964=80,"0",IF(score!$M964=100,"0")))))))</f>
        <v>#N/A</v>
      </c>
      <c r="AF964" t="e">
        <f>IF(score!$M964=".",".",IF(score!$M964=0,"0",IF(score!$M964=20,"0",IF(score!$M964=40,"1",IF(score!$M964=60,"0",IF(score!$M964=80,"0",IF(score!$M964=100,"0")))))))</f>
        <v>#N/A</v>
      </c>
      <c r="AG964" t="e">
        <f>IF(score!$M964=".",".",IF(score!$M964=0,"0",IF(score!$M964=20,"0",IF(score!$M964=40,"0",IF(score!$M964=60,"1",IF(score!$M964=80,"0",IF(score!$M964=100,"0")))))))</f>
        <v>#N/A</v>
      </c>
      <c r="AH964" t="e">
        <f>IF(score!$M964=".",".",IF(score!$M964=0,"0",IF(score!$M964=20,"0",IF(score!$M964=40,"0",IF(score!$M964=60,"0",IF(score!$M964=80,"1",IF(score!$M964=100,"0")))))))</f>
        <v>#N/A</v>
      </c>
      <c r="AI964" t="e">
        <f>IF(score!$N964=".",".",IF(score!$N964=0,"1",IF(score!$N964=25,"0",IF(score!$N964=50,"0",IF(score!$N964=75,"0",IF(score!$N964=100,"0"))))))</f>
        <v>#N/A</v>
      </c>
      <c r="AJ964" t="e">
        <f>IF(score!$N964=".",".",IF(score!$N964=0,"0",IF(score!$N964=25,"1",IF(score!$N964=50,"0",IF(score!$N964=75,"0",IF(score!$N964=100,"0"))))))</f>
        <v>#N/A</v>
      </c>
      <c r="AK964" t="e">
        <f>IF(score!$N964=".",".",IF(score!$N964=0,"0",IF(score!$N964=25,"0",IF(score!$N964=50,"1",IF(score!$N964=75,"0",IF(score!$N964=100,"0"))))))</f>
        <v>#N/A</v>
      </c>
      <c r="AL964" t="e">
        <f>IF(score!$N964=".",".",IF(score!$N964=0,"0",IF(score!$N964=25,"0",IF(score!$N964=50,"0",IF(score!$N964=75,"1",IF(score!$N964=100,"0"))))))</f>
        <v>#N/A</v>
      </c>
      <c r="AN964" t="e">
        <f t="shared" si="980"/>
        <v>#N/A</v>
      </c>
      <c r="AO964" t="e">
        <f t="shared" si="981"/>
        <v>#N/A</v>
      </c>
      <c r="AP964" t="e">
        <f t="shared" si="982"/>
        <v>#N/A</v>
      </c>
      <c r="AQ964" t="e">
        <f t="shared" si="983"/>
        <v>#N/A</v>
      </c>
      <c r="AR964" t="e">
        <f t="shared" si="984"/>
        <v>#N/A</v>
      </c>
      <c r="AS964" t="e">
        <f t="shared" si="985"/>
        <v>#N/A</v>
      </c>
      <c r="AT964" t="e">
        <f t="shared" si="986"/>
        <v>#N/A</v>
      </c>
      <c r="AU964" t="e">
        <f t="shared" si="987"/>
        <v>#N/A</v>
      </c>
      <c r="AV964" t="e">
        <f t="shared" si="988"/>
        <v>#N/A</v>
      </c>
      <c r="AW964" t="e">
        <f t="shared" si="989"/>
        <v>#N/A</v>
      </c>
      <c r="AX964" t="e">
        <f t="shared" si="990"/>
        <v>#N/A</v>
      </c>
      <c r="AY964" t="e">
        <f t="shared" si="991"/>
        <v>#N/A</v>
      </c>
      <c r="AZ964" t="e">
        <f t="shared" si="992"/>
        <v>#N/A</v>
      </c>
      <c r="BA964" t="e">
        <f t="shared" si="993"/>
        <v>#N/A</v>
      </c>
      <c r="BB964" t="e">
        <f t="shared" si="994"/>
        <v>#N/A</v>
      </c>
      <c r="BC964" t="e">
        <f t="shared" si="995"/>
        <v>#N/A</v>
      </c>
      <c r="BD964" t="e">
        <f t="shared" si="996"/>
        <v>#N/A</v>
      </c>
      <c r="BE964" t="e">
        <f t="shared" si="997"/>
        <v>#N/A</v>
      </c>
      <c r="BF964" t="e">
        <f t="shared" si="998"/>
        <v>#N/A</v>
      </c>
      <c r="BG964" t="e">
        <f t="shared" si="999"/>
        <v>#N/A</v>
      </c>
      <c r="BH964" t="e">
        <f t="shared" si="1000"/>
        <v>#N/A</v>
      </c>
      <c r="BI964" t="e">
        <f t="shared" si="1001"/>
        <v>#N/A</v>
      </c>
      <c r="BJ964" t="e">
        <f t="shared" si="1002"/>
        <v>#N/A</v>
      </c>
      <c r="BK964" t="e">
        <f t="shared" si="1003"/>
        <v>#N/A</v>
      </c>
      <c r="BL964" t="e">
        <f t="shared" si="1004"/>
        <v>#N/A</v>
      </c>
      <c r="BM964" t="e">
        <f t="shared" si="1005"/>
        <v>#N/A</v>
      </c>
      <c r="BN964" t="e">
        <f t="shared" si="1006"/>
        <v>#N/A</v>
      </c>
      <c r="BO964" t="e">
        <f t="shared" si="1007"/>
        <v>#N/A</v>
      </c>
      <c r="BP964" t="e">
        <f t="shared" si="1008"/>
        <v>#N/A</v>
      </c>
      <c r="BQ964" t="e">
        <f t="shared" si="1009"/>
        <v>#N/A</v>
      </c>
      <c r="BR964" t="e">
        <f t="shared" si="1010"/>
        <v>#N/A</v>
      </c>
      <c r="BS964" t="e">
        <f t="shared" si="1011"/>
        <v>#N/A</v>
      </c>
      <c r="BT964" t="e">
        <f t="shared" si="1012"/>
        <v>#N/A</v>
      </c>
      <c r="BU964" t="e">
        <f t="shared" si="1013"/>
        <v>#N/A</v>
      </c>
      <c r="BV964" t="e">
        <f t="shared" si="1014"/>
        <v>#N/A</v>
      </c>
      <c r="BX964" t="e">
        <f t="shared" si="1015"/>
        <v>#N/A</v>
      </c>
      <c r="BY964" t="e">
        <f t="shared" si="1016"/>
        <v>#N/A</v>
      </c>
      <c r="BZ964" t="e">
        <f t="shared" si="1017"/>
        <v>#N/A</v>
      </c>
      <c r="CA964" t="e">
        <f t="shared" si="1018"/>
        <v>#N/A</v>
      </c>
      <c r="CB964" t="e">
        <f t="shared" si="1019"/>
        <v>#N/A</v>
      </c>
      <c r="CC964" t="e">
        <f t="shared" si="1020"/>
        <v>#N/A</v>
      </c>
      <c r="CD964" t="e">
        <f t="shared" si="1021"/>
        <v>#N/A</v>
      </c>
      <c r="CE964" t="e">
        <f t="shared" si="1022"/>
        <v>#N/A</v>
      </c>
      <c r="CF964" t="e">
        <f t="shared" si="1023"/>
        <v>#N/A</v>
      </c>
      <c r="CG964" t="e">
        <f t="shared" si="1024"/>
        <v>#N/A</v>
      </c>
      <c r="CH964" t="e">
        <f t="shared" si="1025"/>
        <v>#N/A</v>
      </c>
      <c r="CI964" t="e">
        <f t="shared" si="1026"/>
        <v>#N/A</v>
      </c>
      <c r="CJ964" t="e">
        <f t="shared" si="1027"/>
        <v>#N/A</v>
      </c>
      <c r="CK964" t="e">
        <f t="shared" si="1028"/>
        <v>#N/A</v>
      </c>
      <c r="CL964" t="e">
        <f t="shared" si="1029"/>
        <v>#N/A</v>
      </c>
      <c r="CM964" t="e">
        <f t="shared" si="1030"/>
        <v>#N/A</v>
      </c>
      <c r="CN964" t="e">
        <f t="shared" si="1031"/>
        <v>#N/A</v>
      </c>
      <c r="CO964" t="e">
        <f t="shared" si="1032"/>
        <v>#N/A</v>
      </c>
      <c r="CP964" t="e">
        <f t="shared" si="1033"/>
        <v>#N/A</v>
      </c>
      <c r="CQ964" t="e">
        <f t="shared" si="1034"/>
        <v>#N/A</v>
      </c>
      <c r="CR964" t="e">
        <f t="shared" si="1035"/>
        <v>#N/A</v>
      </c>
      <c r="CS964" t="e">
        <f t="shared" si="1036"/>
        <v>#N/A</v>
      </c>
      <c r="CT964" t="e">
        <f t="shared" si="1037"/>
        <v>#N/A</v>
      </c>
      <c r="CU964" t="e">
        <f t="shared" si="1038"/>
        <v>#N/A</v>
      </c>
      <c r="CV964" t="e">
        <f t="shared" si="1039"/>
        <v>#N/A</v>
      </c>
      <c r="CW964" t="e">
        <f t="shared" si="1040"/>
        <v>#N/A</v>
      </c>
      <c r="CX964" t="e">
        <f t="shared" si="1041"/>
        <v>#N/A</v>
      </c>
      <c r="CY964" t="e">
        <f t="shared" si="1042"/>
        <v>#N/A</v>
      </c>
      <c r="CZ964" t="e">
        <f t="shared" si="1043"/>
        <v>#N/A</v>
      </c>
      <c r="DA964" t="e">
        <f t="shared" si="1044"/>
        <v>#N/A</v>
      </c>
      <c r="DB964" t="e">
        <f t="shared" si="1045"/>
        <v>#N/A</v>
      </c>
      <c r="DC964" t="e">
        <f t="shared" si="1046"/>
        <v>#N/A</v>
      </c>
      <c r="DD964" t="e">
        <f t="shared" si="1047"/>
        <v>#N/A</v>
      </c>
      <c r="DE964" t="e">
        <f t="shared" si="1048"/>
        <v>#N/A</v>
      </c>
      <c r="DF964" t="e">
        <f t="shared" si="1049"/>
        <v>#N/A</v>
      </c>
    </row>
    <row r="965" spans="1:110" x14ac:dyDescent="0.25">
      <c r="A965" s="4">
        <f>raw!$A966:$A966</f>
        <v>0</v>
      </c>
      <c r="B965" s="6">
        <f>raw!$B966:$B966</f>
        <v>0</v>
      </c>
      <c r="D965" t="e">
        <f>IF(score!$C965=".",".",IF(score!$C965=0,"1",IF(score!$C965=25,"0",IF(score!$C965=50,"0",IF(score!$C965=75,"0",IF(score!$C965=100,"0"))))))</f>
        <v>#N/A</v>
      </c>
      <c r="E965" t="e">
        <f>IF(score!$C965=".",".",IF(score!$C965=0,"0",IF(score!$C965=25,"1",IF(score!$C965=50,"0",IF(score!$C965=75,"0",IF(score!$C965=100,"0"))))))</f>
        <v>#N/A</v>
      </c>
      <c r="F965" t="e">
        <f>IF(score!$C965=".",".",IF(score!$C965=0,"0",IF(score!$C965=25,"0",IF(score!$C965=50,"1",IF(score!$C965=75,"0",IF(score!$C965=100,"0"))))))</f>
        <v>#N/A</v>
      </c>
      <c r="G965" t="e">
        <f>IF(score!$C965=".",".",IF(score!$C965=0,"0",IF(score!$C965=25,"0",IF(score!$C965=50,"0",IF(score!$C965=75,"1",IF(score!$C965=100,"0"))))))</f>
        <v>#N/A</v>
      </c>
      <c r="H965" t="e">
        <f>IF(score!$D965=".",".",IF(score!$D965=0,"1",IF(score!$D965=50,"0",IF(score!$D965=100,"0"))))</f>
        <v>#N/A</v>
      </c>
      <c r="I965" t="e">
        <f>IF(score!$D965=".",".",IF(score!$D965=0,"0",IF(score!$D965=50,"1",IF(score!$D965=100,"0"))))</f>
        <v>#N/A</v>
      </c>
      <c r="J965" t="e">
        <f>IF(score!$E965=".",".",IF(score!$E965=0,"1",IF(score!$E965=50,"0",IF(score!$E965=100,"0"))))</f>
        <v>#N/A</v>
      </c>
      <c r="K965" t="e">
        <f>IF(score!$E965=".",".",IF(score!$E965=0,"0",IF(score!$E965=50,"1",IF(score!$E965=100,"0"))))</f>
        <v>#N/A</v>
      </c>
      <c r="L965" t="e">
        <f>IF(score!$F965=".",".",IF(score!$F965=0,"1",IF(score!$F965=100,"0")))</f>
        <v>#N/A</v>
      </c>
      <c r="M965" t="e">
        <f>IF(score!$G965=".",".",IF(score!$G965=0,"1",IF(score!$G965=100,"0")))</f>
        <v>#N/A</v>
      </c>
      <c r="N965" t="e">
        <f>IF(score!$H965=".",".",IF(score!$H965=0,"1",IF(score!$H965=100,"0")))</f>
        <v>#N/A</v>
      </c>
      <c r="O965" t="e">
        <f>IF(score!$I965=".",".",IF(score!$I965=0,"1",IF(score!$I965=50,"0",IF(score!$I965=100,"0"))))</f>
        <v>#N/A</v>
      </c>
      <c r="P965" t="e">
        <f>IF(score!$J965=".",".",IF(score!$J965=0,"1",IF(score!$J965=25,"0",IF(score!$J965=50,"0",IF(score!$J965=75,"0",IF(score!$J965=100,"0"))))))</f>
        <v>#N/A</v>
      </c>
      <c r="Q965" t="e">
        <f>IF(score!$J965=".",".",IF(score!$J965=0,"0",IF(score!$J965=25,"1",IF(score!$J965=50,"0",IF(score!$J965=75,"0",IF(score!$J965=100,"0"))))))</f>
        <v>#N/A</v>
      </c>
      <c r="R965" t="e">
        <f>IF(score!$J965=".",".",IF(score!$J965=0,"0",IF(score!$J965=25,"0",IF(score!$J965=50,"1",IF(score!$J965=75,"0",IF(score!$J965=100,"0"))))))</f>
        <v>#N/A</v>
      </c>
      <c r="S965" t="e">
        <f>IF(score!$J965=".",".",IF(score!$J965=0,"0",IF(score!$J965=25,"0",IF(score!$J965=50,"0",IF(score!$J965=75,"1",IF(score!$J965=100,"0"))))))</f>
        <v>#N/A</v>
      </c>
      <c r="T965" t="e">
        <f>IF(score!$K965=".",".",IF(score!$K965=0,"1",IF(score!$K965=20,"0",IF(score!$K965=40,"0",IF(score!$K965=60,"0",IF(score!$K965=80,"0",IF(score!$K965=100,"0")))))))</f>
        <v>#N/A</v>
      </c>
      <c r="U965" t="e">
        <f>IF(score!$K965=".",".",IF(score!$K965=0,"0",IF(score!$K965=20,"1",IF(score!$K965=40,"0",IF(score!$K965=60,"0",IF(score!$K965=80,"0",IF(score!$K965=100,"0")))))))</f>
        <v>#N/A</v>
      </c>
      <c r="V965" t="e">
        <f>IF(score!$K965=".",".",IF(score!$K965=0,"0",IF(score!$K965=20,"0",IF(score!$K965=40,"1",IF(score!$K965=60,"0",IF(score!$K965=80,"0",IF(score!$K965=100,"0")))))))</f>
        <v>#N/A</v>
      </c>
      <c r="W965" t="e">
        <f>IF(score!$K965=".",".",IF(score!$K965=0,"0",IF(score!$K965=20,"0",IF(score!$K965=40,"0",IF(score!$K965=60,"1",IF(score!$K965=80,"0",IF(score!$K965=100,"0")))))))</f>
        <v>#N/A</v>
      </c>
      <c r="X965" t="e">
        <f>IF(score!$K965=".",".",IF(score!$K965=0,"0",IF(score!$K965=20,"0",IF(score!$K965=40,"0",IF(score!$K965=60,"0",IF(score!$K965=80,"1",IF(score!$K965=100,"0")))))))</f>
        <v>#N/A</v>
      </c>
      <c r="Y965" t="e">
        <f>IF(score!$L965=".",".",IF(score!$L965=0,"1",IF(score!$L965=20,"0",IF(score!$L965=40,"0",IF(score!$L965=60,"0",IF(score!$L965=80,"0",IF(score!$L965=100,"0")))))))</f>
        <v>#N/A</v>
      </c>
      <c r="Z965" t="e">
        <f>IF(score!$L965=".",".",IF(score!$L965=0,"0",IF(score!$L965=20,"1",IF(score!$L965=40,"0",IF(score!$L965=60,"0",IF(score!$L965=80,"0",IF(score!$L965=100,"0")))))))</f>
        <v>#N/A</v>
      </c>
      <c r="AA965" t="e">
        <f>IF(score!$L965=".",".",IF(score!$L965=0,"0",IF(score!$L965=20,"0",IF(score!$L965=40,"1",IF(score!$L965=60,"0",IF(score!$L965=80,"0",IF(score!$L965=100,"0")))))))</f>
        <v>#N/A</v>
      </c>
      <c r="AB965" t="e">
        <f>IF(score!$L965=".",".",IF(score!$L965=0,"0",IF(score!$L965=20,"0",IF(score!$L965=40,"0",IF(score!$L965=60,"1",IF(score!$L965=80,"0",IF(score!$L965=100,"0")))))))</f>
        <v>#N/A</v>
      </c>
      <c r="AC965" t="e">
        <f>IF(score!$L965=".",".",IF(score!$L965=0,"0",IF(score!$L965=20,"0",IF(score!$L965=40,"0",IF(score!$L965=60,"0",IF(score!$L965=80,"1",IF(score!L965=100,"0")))))))</f>
        <v>#N/A</v>
      </c>
      <c r="AD965" t="e">
        <f>IF(score!$M965=".",".",IF(score!$M965=0,"1",IF(score!$M965=20,"0",IF(score!$M965=40,"0",IF(score!$M965=60,"0",IF(score!$M965=80,"0",IF(score!$M965=100,"0")))))))</f>
        <v>#N/A</v>
      </c>
      <c r="AE965" t="e">
        <f>IF(score!$M965=".",".",IF(score!$M965=0,"0",IF(score!$M965=20,"1",IF(score!$M965=40,"0",IF(score!$M965=60,"0",IF(score!$M965=80,"0",IF(score!$M965=100,"0")))))))</f>
        <v>#N/A</v>
      </c>
      <c r="AF965" t="e">
        <f>IF(score!$M965=".",".",IF(score!$M965=0,"0",IF(score!$M965=20,"0",IF(score!$M965=40,"1",IF(score!$M965=60,"0",IF(score!$M965=80,"0",IF(score!$M965=100,"0")))))))</f>
        <v>#N/A</v>
      </c>
      <c r="AG965" t="e">
        <f>IF(score!$M965=".",".",IF(score!$M965=0,"0",IF(score!$M965=20,"0",IF(score!$M965=40,"0",IF(score!$M965=60,"1",IF(score!$M965=80,"0",IF(score!$M965=100,"0")))))))</f>
        <v>#N/A</v>
      </c>
      <c r="AH965" t="e">
        <f>IF(score!$M965=".",".",IF(score!$M965=0,"0",IF(score!$M965=20,"0",IF(score!$M965=40,"0",IF(score!$M965=60,"0",IF(score!$M965=80,"1",IF(score!$M965=100,"0")))))))</f>
        <v>#N/A</v>
      </c>
      <c r="AI965" t="e">
        <f>IF(score!$N965=".",".",IF(score!$N965=0,"1",IF(score!$N965=25,"0",IF(score!$N965=50,"0",IF(score!$N965=75,"0",IF(score!$N965=100,"0"))))))</f>
        <v>#N/A</v>
      </c>
      <c r="AJ965" t="e">
        <f>IF(score!$N965=".",".",IF(score!$N965=0,"0",IF(score!$N965=25,"1",IF(score!$N965=50,"0",IF(score!$N965=75,"0",IF(score!$N965=100,"0"))))))</f>
        <v>#N/A</v>
      </c>
      <c r="AK965" t="e">
        <f>IF(score!$N965=".",".",IF(score!$N965=0,"0",IF(score!$N965=25,"0",IF(score!$N965=50,"1",IF(score!$N965=75,"0",IF(score!$N965=100,"0"))))))</f>
        <v>#N/A</v>
      </c>
      <c r="AL965" t="e">
        <f>IF(score!$N965=".",".",IF(score!$N965=0,"0",IF(score!$N965=25,"0",IF(score!$N965=50,"0",IF(score!$N965=75,"1",IF(score!$N965=100,"0"))))))</f>
        <v>#N/A</v>
      </c>
      <c r="AN965" t="e">
        <f t="shared" si="980"/>
        <v>#N/A</v>
      </c>
      <c r="AO965" t="e">
        <f t="shared" si="981"/>
        <v>#N/A</v>
      </c>
      <c r="AP965" t="e">
        <f t="shared" si="982"/>
        <v>#N/A</v>
      </c>
      <c r="AQ965" t="e">
        <f t="shared" si="983"/>
        <v>#N/A</v>
      </c>
      <c r="AR965" t="e">
        <f t="shared" si="984"/>
        <v>#N/A</v>
      </c>
      <c r="AS965" t="e">
        <f t="shared" si="985"/>
        <v>#N/A</v>
      </c>
      <c r="AT965" t="e">
        <f t="shared" si="986"/>
        <v>#N/A</v>
      </c>
      <c r="AU965" t="e">
        <f t="shared" si="987"/>
        <v>#N/A</v>
      </c>
      <c r="AV965" t="e">
        <f t="shared" si="988"/>
        <v>#N/A</v>
      </c>
      <c r="AW965" t="e">
        <f t="shared" si="989"/>
        <v>#N/A</v>
      </c>
      <c r="AX965" t="e">
        <f t="shared" si="990"/>
        <v>#N/A</v>
      </c>
      <c r="AY965" t="e">
        <f t="shared" si="991"/>
        <v>#N/A</v>
      </c>
      <c r="AZ965" t="e">
        <f t="shared" si="992"/>
        <v>#N/A</v>
      </c>
      <c r="BA965" t="e">
        <f t="shared" si="993"/>
        <v>#N/A</v>
      </c>
      <c r="BB965" t="e">
        <f t="shared" si="994"/>
        <v>#N/A</v>
      </c>
      <c r="BC965" t="e">
        <f t="shared" si="995"/>
        <v>#N/A</v>
      </c>
      <c r="BD965" t="e">
        <f t="shared" si="996"/>
        <v>#N/A</v>
      </c>
      <c r="BE965" t="e">
        <f t="shared" si="997"/>
        <v>#N/A</v>
      </c>
      <c r="BF965" t="e">
        <f t="shared" si="998"/>
        <v>#N/A</v>
      </c>
      <c r="BG965" t="e">
        <f t="shared" si="999"/>
        <v>#N/A</v>
      </c>
      <c r="BH965" t="e">
        <f t="shared" si="1000"/>
        <v>#N/A</v>
      </c>
      <c r="BI965" t="e">
        <f t="shared" si="1001"/>
        <v>#N/A</v>
      </c>
      <c r="BJ965" t="e">
        <f t="shared" si="1002"/>
        <v>#N/A</v>
      </c>
      <c r="BK965" t="e">
        <f t="shared" si="1003"/>
        <v>#N/A</v>
      </c>
      <c r="BL965" t="e">
        <f t="shared" si="1004"/>
        <v>#N/A</v>
      </c>
      <c r="BM965" t="e">
        <f t="shared" si="1005"/>
        <v>#N/A</v>
      </c>
      <c r="BN965" t="e">
        <f t="shared" si="1006"/>
        <v>#N/A</v>
      </c>
      <c r="BO965" t="e">
        <f t="shared" si="1007"/>
        <v>#N/A</v>
      </c>
      <c r="BP965" t="e">
        <f t="shared" si="1008"/>
        <v>#N/A</v>
      </c>
      <c r="BQ965" t="e">
        <f t="shared" si="1009"/>
        <v>#N/A</v>
      </c>
      <c r="BR965" t="e">
        <f t="shared" si="1010"/>
        <v>#N/A</v>
      </c>
      <c r="BS965" t="e">
        <f t="shared" si="1011"/>
        <v>#N/A</v>
      </c>
      <c r="BT965" t="e">
        <f t="shared" si="1012"/>
        <v>#N/A</v>
      </c>
      <c r="BU965" t="e">
        <f t="shared" si="1013"/>
        <v>#N/A</v>
      </c>
      <c r="BV965" t="e">
        <f t="shared" si="1014"/>
        <v>#N/A</v>
      </c>
      <c r="BX965" t="e">
        <f t="shared" si="1015"/>
        <v>#N/A</v>
      </c>
      <c r="BY965" t="e">
        <f t="shared" si="1016"/>
        <v>#N/A</v>
      </c>
      <c r="BZ965" t="e">
        <f t="shared" si="1017"/>
        <v>#N/A</v>
      </c>
      <c r="CA965" t="e">
        <f t="shared" si="1018"/>
        <v>#N/A</v>
      </c>
      <c r="CB965" t="e">
        <f t="shared" si="1019"/>
        <v>#N/A</v>
      </c>
      <c r="CC965" t="e">
        <f t="shared" si="1020"/>
        <v>#N/A</v>
      </c>
      <c r="CD965" t="e">
        <f t="shared" si="1021"/>
        <v>#N/A</v>
      </c>
      <c r="CE965" t="e">
        <f t="shared" si="1022"/>
        <v>#N/A</v>
      </c>
      <c r="CF965" t="e">
        <f t="shared" si="1023"/>
        <v>#N/A</v>
      </c>
      <c r="CG965" t="e">
        <f t="shared" si="1024"/>
        <v>#N/A</v>
      </c>
      <c r="CH965" t="e">
        <f t="shared" si="1025"/>
        <v>#N/A</v>
      </c>
      <c r="CI965" t="e">
        <f t="shared" si="1026"/>
        <v>#N/A</v>
      </c>
      <c r="CJ965" t="e">
        <f t="shared" si="1027"/>
        <v>#N/A</v>
      </c>
      <c r="CK965" t="e">
        <f t="shared" si="1028"/>
        <v>#N/A</v>
      </c>
      <c r="CL965" t="e">
        <f t="shared" si="1029"/>
        <v>#N/A</v>
      </c>
      <c r="CM965" t="e">
        <f t="shared" si="1030"/>
        <v>#N/A</v>
      </c>
      <c r="CN965" t="e">
        <f t="shared" si="1031"/>
        <v>#N/A</v>
      </c>
      <c r="CO965" t="e">
        <f t="shared" si="1032"/>
        <v>#N/A</v>
      </c>
      <c r="CP965" t="e">
        <f t="shared" si="1033"/>
        <v>#N/A</v>
      </c>
      <c r="CQ965" t="e">
        <f t="shared" si="1034"/>
        <v>#N/A</v>
      </c>
      <c r="CR965" t="e">
        <f t="shared" si="1035"/>
        <v>#N/A</v>
      </c>
      <c r="CS965" t="e">
        <f t="shared" si="1036"/>
        <v>#N/A</v>
      </c>
      <c r="CT965" t="e">
        <f t="shared" si="1037"/>
        <v>#N/A</v>
      </c>
      <c r="CU965" t="e">
        <f t="shared" si="1038"/>
        <v>#N/A</v>
      </c>
      <c r="CV965" t="e">
        <f t="shared" si="1039"/>
        <v>#N/A</v>
      </c>
      <c r="CW965" t="e">
        <f t="shared" si="1040"/>
        <v>#N/A</v>
      </c>
      <c r="CX965" t="e">
        <f t="shared" si="1041"/>
        <v>#N/A</v>
      </c>
      <c r="CY965" t="e">
        <f t="shared" si="1042"/>
        <v>#N/A</v>
      </c>
      <c r="CZ965" t="e">
        <f t="shared" si="1043"/>
        <v>#N/A</v>
      </c>
      <c r="DA965" t="e">
        <f t="shared" si="1044"/>
        <v>#N/A</v>
      </c>
      <c r="DB965" t="e">
        <f t="shared" si="1045"/>
        <v>#N/A</v>
      </c>
      <c r="DC965" t="e">
        <f t="shared" si="1046"/>
        <v>#N/A</v>
      </c>
      <c r="DD965" t="e">
        <f t="shared" si="1047"/>
        <v>#N/A</v>
      </c>
      <c r="DE965" t="e">
        <f t="shared" si="1048"/>
        <v>#N/A</v>
      </c>
      <c r="DF965" t="e">
        <f t="shared" si="1049"/>
        <v>#N/A</v>
      </c>
    </row>
    <row r="966" spans="1:110" x14ac:dyDescent="0.25">
      <c r="A966" s="4">
        <f>raw!$A967:$A967</f>
        <v>0</v>
      </c>
      <c r="B966" s="6">
        <f>raw!$B967:$B967</f>
        <v>0</v>
      </c>
      <c r="D966" t="e">
        <f>IF(score!$C966=".",".",IF(score!$C966=0,"1",IF(score!$C966=25,"0",IF(score!$C966=50,"0",IF(score!$C966=75,"0",IF(score!$C966=100,"0"))))))</f>
        <v>#N/A</v>
      </c>
      <c r="E966" t="e">
        <f>IF(score!$C966=".",".",IF(score!$C966=0,"0",IF(score!$C966=25,"1",IF(score!$C966=50,"0",IF(score!$C966=75,"0",IF(score!$C966=100,"0"))))))</f>
        <v>#N/A</v>
      </c>
      <c r="F966" t="e">
        <f>IF(score!$C966=".",".",IF(score!$C966=0,"0",IF(score!$C966=25,"0",IF(score!$C966=50,"1",IF(score!$C966=75,"0",IF(score!$C966=100,"0"))))))</f>
        <v>#N/A</v>
      </c>
      <c r="G966" t="e">
        <f>IF(score!$C966=".",".",IF(score!$C966=0,"0",IF(score!$C966=25,"0",IF(score!$C966=50,"0",IF(score!$C966=75,"1",IF(score!$C966=100,"0"))))))</f>
        <v>#N/A</v>
      </c>
      <c r="H966" t="e">
        <f>IF(score!$D966=".",".",IF(score!$D966=0,"1",IF(score!$D966=50,"0",IF(score!$D966=100,"0"))))</f>
        <v>#N/A</v>
      </c>
      <c r="I966" t="e">
        <f>IF(score!$D966=".",".",IF(score!$D966=0,"0",IF(score!$D966=50,"1",IF(score!$D966=100,"0"))))</f>
        <v>#N/A</v>
      </c>
      <c r="J966" t="e">
        <f>IF(score!$E966=".",".",IF(score!$E966=0,"1",IF(score!$E966=50,"0",IF(score!$E966=100,"0"))))</f>
        <v>#N/A</v>
      </c>
      <c r="K966" t="e">
        <f>IF(score!$E966=".",".",IF(score!$E966=0,"0",IF(score!$E966=50,"1",IF(score!$E966=100,"0"))))</f>
        <v>#N/A</v>
      </c>
      <c r="L966" t="e">
        <f>IF(score!$F966=".",".",IF(score!$F966=0,"1",IF(score!$F966=100,"0")))</f>
        <v>#N/A</v>
      </c>
      <c r="M966" t="e">
        <f>IF(score!$G966=".",".",IF(score!$G966=0,"1",IF(score!$G966=100,"0")))</f>
        <v>#N/A</v>
      </c>
      <c r="N966" t="e">
        <f>IF(score!$H966=".",".",IF(score!$H966=0,"1",IF(score!$H966=100,"0")))</f>
        <v>#N/A</v>
      </c>
      <c r="O966" t="e">
        <f>IF(score!$I966=".",".",IF(score!$I966=0,"1",IF(score!$I966=50,"0",IF(score!$I966=100,"0"))))</f>
        <v>#N/A</v>
      </c>
      <c r="P966" t="e">
        <f>IF(score!$J966=".",".",IF(score!$J966=0,"1",IF(score!$J966=25,"0",IF(score!$J966=50,"0",IF(score!$J966=75,"0",IF(score!$J966=100,"0"))))))</f>
        <v>#N/A</v>
      </c>
      <c r="Q966" t="e">
        <f>IF(score!$J966=".",".",IF(score!$J966=0,"0",IF(score!$J966=25,"1",IF(score!$J966=50,"0",IF(score!$J966=75,"0",IF(score!$J966=100,"0"))))))</f>
        <v>#N/A</v>
      </c>
      <c r="R966" t="e">
        <f>IF(score!$J966=".",".",IF(score!$J966=0,"0",IF(score!$J966=25,"0",IF(score!$J966=50,"1",IF(score!$J966=75,"0",IF(score!$J966=100,"0"))))))</f>
        <v>#N/A</v>
      </c>
      <c r="S966" t="e">
        <f>IF(score!$J966=".",".",IF(score!$J966=0,"0",IF(score!$J966=25,"0",IF(score!$J966=50,"0",IF(score!$J966=75,"1",IF(score!$J966=100,"0"))))))</f>
        <v>#N/A</v>
      </c>
      <c r="T966" t="e">
        <f>IF(score!$K966=".",".",IF(score!$K966=0,"1",IF(score!$K966=20,"0",IF(score!$K966=40,"0",IF(score!$K966=60,"0",IF(score!$K966=80,"0",IF(score!$K966=100,"0")))))))</f>
        <v>#N/A</v>
      </c>
      <c r="U966" t="e">
        <f>IF(score!$K966=".",".",IF(score!$K966=0,"0",IF(score!$K966=20,"1",IF(score!$K966=40,"0",IF(score!$K966=60,"0",IF(score!$K966=80,"0",IF(score!$K966=100,"0")))))))</f>
        <v>#N/A</v>
      </c>
      <c r="V966" t="e">
        <f>IF(score!$K966=".",".",IF(score!$K966=0,"0",IF(score!$K966=20,"0",IF(score!$K966=40,"1",IF(score!$K966=60,"0",IF(score!$K966=80,"0",IF(score!$K966=100,"0")))))))</f>
        <v>#N/A</v>
      </c>
      <c r="W966" t="e">
        <f>IF(score!$K966=".",".",IF(score!$K966=0,"0",IF(score!$K966=20,"0",IF(score!$K966=40,"0",IF(score!$K966=60,"1",IF(score!$K966=80,"0",IF(score!$K966=100,"0")))))))</f>
        <v>#N/A</v>
      </c>
      <c r="X966" t="e">
        <f>IF(score!$K966=".",".",IF(score!$K966=0,"0",IF(score!$K966=20,"0",IF(score!$K966=40,"0",IF(score!$K966=60,"0",IF(score!$K966=80,"1",IF(score!$K966=100,"0")))))))</f>
        <v>#N/A</v>
      </c>
      <c r="Y966" t="e">
        <f>IF(score!$L966=".",".",IF(score!$L966=0,"1",IF(score!$L966=20,"0",IF(score!$L966=40,"0",IF(score!$L966=60,"0",IF(score!$L966=80,"0",IF(score!$L966=100,"0")))))))</f>
        <v>#N/A</v>
      </c>
      <c r="Z966" t="e">
        <f>IF(score!$L966=".",".",IF(score!$L966=0,"0",IF(score!$L966=20,"1",IF(score!$L966=40,"0",IF(score!$L966=60,"0",IF(score!$L966=80,"0",IF(score!$L966=100,"0")))))))</f>
        <v>#N/A</v>
      </c>
      <c r="AA966" t="e">
        <f>IF(score!$L966=".",".",IF(score!$L966=0,"0",IF(score!$L966=20,"0",IF(score!$L966=40,"1",IF(score!$L966=60,"0",IF(score!$L966=80,"0",IF(score!$L966=100,"0")))))))</f>
        <v>#N/A</v>
      </c>
      <c r="AB966" t="e">
        <f>IF(score!$L966=".",".",IF(score!$L966=0,"0",IF(score!$L966=20,"0",IF(score!$L966=40,"0",IF(score!$L966=60,"1",IF(score!$L966=80,"0",IF(score!$L966=100,"0")))))))</f>
        <v>#N/A</v>
      </c>
      <c r="AC966" t="e">
        <f>IF(score!$L966=".",".",IF(score!$L966=0,"0",IF(score!$L966=20,"0",IF(score!$L966=40,"0",IF(score!$L966=60,"0",IF(score!$L966=80,"1",IF(score!L966=100,"0")))))))</f>
        <v>#N/A</v>
      </c>
      <c r="AD966" t="e">
        <f>IF(score!$M966=".",".",IF(score!$M966=0,"1",IF(score!$M966=20,"0",IF(score!$M966=40,"0",IF(score!$M966=60,"0",IF(score!$M966=80,"0",IF(score!$M966=100,"0")))))))</f>
        <v>#N/A</v>
      </c>
      <c r="AE966" t="e">
        <f>IF(score!$M966=".",".",IF(score!$M966=0,"0",IF(score!$M966=20,"1",IF(score!$M966=40,"0",IF(score!$M966=60,"0",IF(score!$M966=80,"0",IF(score!$M966=100,"0")))))))</f>
        <v>#N/A</v>
      </c>
      <c r="AF966" t="e">
        <f>IF(score!$M966=".",".",IF(score!$M966=0,"0",IF(score!$M966=20,"0",IF(score!$M966=40,"1",IF(score!$M966=60,"0",IF(score!$M966=80,"0",IF(score!$M966=100,"0")))))))</f>
        <v>#N/A</v>
      </c>
      <c r="AG966" t="e">
        <f>IF(score!$M966=".",".",IF(score!$M966=0,"0",IF(score!$M966=20,"0",IF(score!$M966=40,"0",IF(score!$M966=60,"1",IF(score!$M966=80,"0",IF(score!$M966=100,"0")))))))</f>
        <v>#N/A</v>
      </c>
      <c r="AH966" t="e">
        <f>IF(score!$M966=".",".",IF(score!$M966=0,"0",IF(score!$M966=20,"0",IF(score!$M966=40,"0",IF(score!$M966=60,"0",IF(score!$M966=80,"1",IF(score!$M966=100,"0")))))))</f>
        <v>#N/A</v>
      </c>
      <c r="AI966" t="e">
        <f>IF(score!$N966=".",".",IF(score!$N966=0,"1",IF(score!$N966=25,"0",IF(score!$N966=50,"0",IF(score!$N966=75,"0",IF(score!$N966=100,"0"))))))</f>
        <v>#N/A</v>
      </c>
      <c r="AJ966" t="e">
        <f>IF(score!$N966=".",".",IF(score!$N966=0,"0",IF(score!$N966=25,"1",IF(score!$N966=50,"0",IF(score!$N966=75,"0",IF(score!$N966=100,"0"))))))</f>
        <v>#N/A</v>
      </c>
      <c r="AK966" t="e">
        <f>IF(score!$N966=".",".",IF(score!$N966=0,"0",IF(score!$N966=25,"0",IF(score!$N966=50,"1",IF(score!$N966=75,"0",IF(score!$N966=100,"0"))))))</f>
        <v>#N/A</v>
      </c>
      <c r="AL966" t="e">
        <f>IF(score!$N966=".",".",IF(score!$N966=0,"0",IF(score!$N966=25,"0",IF(score!$N966=50,"0",IF(score!$N966=75,"1",IF(score!$N966=100,"0"))))))</f>
        <v>#N/A</v>
      </c>
      <c r="AN966" t="e">
        <f t="shared" si="980"/>
        <v>#N/A</v>
      </c>
      <c r="AO966" t="e">
        <f t="shared" si="981"/>
        <v>#N/A</v>
      </c>
      <c r="AP966" t="e">
        <f t="shared" si="982"/>
        <v>#N/A</v>
      </c>
      <c r="AQ966" t="e">
        <f t="shared" si="983"/>
        <v>#N/A</v>
      </c>
      <c r="AR966" t="e">
        <f t="shared" si="984"/>
        <v>#N/A</v>
      </c>
      <c r="AS966" t="e">
        <f t="shared" si="985"/>
        <v>#N/A</v>
      </c>
      <c r="AT966" t="e">
        <f t="shared" si="986"/>
        <v>#N/A</v>
      </c>
      <c r="AU966" t="e">
        <f t="shared" si="987"/>
        <v>#N/A</v>
      </c>
      <c r="AV966" t="e">
        <f t="shared" si="988"/>
        <v>#N/A</v>
      </c>
      <c r="AW966" t="e">
        <f t="shared" si="989"/>
        <v>#N/A</v>
      </c>
      <c r="AX966" t="e">
        <f t="shared" si="990"/>
        <v>#N/A</v>
      </c>
      <c r="AY966" t="e">
        <f t="shared" si="991"/>
        <v>#N/A</v>
      </c>
      <c r="AZ966" t="e">
        <f t="shared" si="992"/>
        <v>#N/A</v>
      </c>
      <c r="BA966" t="e">
        <f t="shared" si="993"/>
        <v>#N/A</v>
      </c>
      <c r="BB966" t="e">
        <f t="shared" si="994"/>
        <v>#N/A</v>
      </c>
      <c r="BC966" t="e">
        <f t="shared" si="995"/>
        <v>#N/A</v>
      </c>
      <c r="BD966" t="e">
        <f t="shared" si="996"/>
        <v>#N/A</v>
      </c>
      <c r="BE966" t="e">
        <f t="shared" si="997"/>
        <v>#N/A</v>
      </c>
      <c r="BF966" t="e">
        <f t="shared" si="998"/>
        <v>#N/A</v>
      </c>
      <c r="BG966" t="e">
        <f t="shared" si="999"/>
        <v>#N/A</v>
      </c>
      <c r="BH966" t="e">
        <f t="shared" si="1000"/>
        <v>#N/A</v>
      </c>
      <c r="BI966" t="e">
        <f t="shared" si="1001"/>
        <v>#N/A</v>
      </c>
      <c r="BJ966" t="e">
        <f t="shared" si="1002"/>
        <v>#N/A</v>
      </c>
      <c r="BK966" t="e">
        <f t="shared" si="1003"/>
        <v>#N/A</v>
      </c>
      <c r="BL966" t="e">
        <f t="shared" si="1004"/>
        <v>#N/A</v>
      </c>
      <c r="BM966" t="e">
        <f t="shared" si="1005"/>
        <v>#N/A</v>
      </c>
      <c r="BN966" t="e">
        <f t="shared" si="1006"/>
        <v>#N/A</v>
      </c>
      <c r="BO966" t="e">
        <f t="shared" si="1007"/>
        <v>#N/A</v>
      </c>
      <c r="BP966" t="e">
        <f t="shared" si="1008"/>
        <v>#N/A</v>
      </c>
      <c r="BQ966" t="e">
        <f t="shared" si="1009"/>
        <v>#N/A</v>
      </c>
      <c r="BR966" t="e">
        <f t="shared" si="1010"/>
        <v>#N/A</v>
      </c>
      <c r="BS966" t="e">
        <f t="shared" si="1011"/>
        <v>#N/A</v>
      </c>
      <c r="BT966" t="e">
        <f t="shared" si="1012"/>
        <v>#N/A</v>
      </c>
      <c r="BU966" t="e">
        <f t="shared" si="1013"/>
        <v>#N/A</v>
      </c>
      <c r="BV966" t="e">
        <f t="shared" si="1014"/>
        <v>#N/A</v>
      </c>
      <c r="BX966" t="e">
        <f t="shared" si="1015"/>
        <v>#N/A</v>
      </c>
      <c r="BY966" t="e">
        <f t="shared" si="1016"/>
        <v>#N/A</v>
      </c>
      <c r="BZ966" t="e">
        <f t="shared" si="1017"/>
        <v>#N/A</v>
      </c>
      <c r="CA966" t="e">
        <f t="shared" si="1018"/>
        <v>#N/A</v>
      </c>
      <c r="CB966" t="e">
        <f t="shared" si="1019"/>
        <v>#N/A</v>
      </c>
      <c r="CC966" t="e">
        <f t="shared" si="1020"/>
        <v>#N/A</v>
      </c>
      <c r="CD966" t="e">
        <f t="shared" si="1021"/>
        <v>#N/A</v>
      </c>
      <c r="CE966" t="e">
        <f t="shared" si="1022"/>
        <v>#N/A</v>
      </c>
      <c r="CF966" t="e">
        <f t="shared" si="1023"/>
        <v>#N/A</v>
      </c>
      <c r="CG966" t="e">
        <f t="shared" si="1024"/>
        <v>#N/A</v>
      </c>
      <c r="CH966" t="e">
        <f t="shared" si="1025"/>
        <v>#N/A</v>
      </c>
      <c r="CI966" t="e">
        <f t="shared" si="1026"/>
        <v>#N/A</v>
      </c>
      <c r="CJ966" t="e">
        <f t="shared" si="1027"/>
        <v>#N/A</v>
      </c>
      <c r="CK966" t="e">
        <f t="shared" si="1028"/>
        <v>#N/A</v>
      </c>
      <c r="CL966" t="e">
        <f t="shared" si="1029"/>
        <v>#N/A</v>
      </c>
      <c r="CM966" t="e">
        <f t="shared" si="1030"/>
        <v>#N/A</v>
      </c>
      <c r="CN966" t="e">
        <f t="shared" si="1031"/>
        <v>#N/A</v>
      </c>
      <c r="CO966" t="e">
        <f t="shared" si="1032"/>
        <v>#N/A</v>
      </c>
      <c r="CP966" t="e">
        <f t="shared" si="1033"/>
        <v>#N/A</v>
      </c>
      <c r="CQ966" t="e">
        <f t="shared" si="1034"/>
        <v>#N/A</v>
      </c>
      <c r="CR966" t="e">
        <f t="shared" si="1035"/>
        <v>#N/A</v>
      </c>
      <c r="CS966" t="e">
        <f t="shared" si="1036"/>
        <v>#N/A</v>
      </c>
      <c r="CT966" t="e">
        <f t="shared" si="1037"/>
        <v>#N/A</v>
      </c>
      <c r="CU966" t="e">
        <f t="shared" si="1038"/>
        <v>#N/A</v>
      </c>
      <c r="CV966" t="e">
        <f t="shared" si="1039"/>
        <v>#N/A</v>
      </c>
      <c r="CW966" t="e">
        <f t="shared" si="1040"/>
        <v>#N/A</v>
      </c>
      <c r="CX966" t="e">
        <f t="shared" si="1041"/>
        <v>#N/A</v>
      </c>
      <c r="CY966" t="e">
        <f t="shared" si="1042"/>
        <v>#N/A</v>
      </c>
      <c r="CZ966" t="e">
        <f t="shared" si="1043"/>
        <v>#N/A</v>
      </c>
      <c r="DA966" t="e">
        <f t="shared" si="1044"/>
        <v>#N/A</v>
      </c>
      <c r="DB966" t="e">
        <f t="shared" si="1045"/>
        <v>#N/A</v>
      </c>
      <c r="DC966" t="e">
        <f t="shared" si="1046"/>
        <v>#N/A</v>
      </c>
      <c r="DD966" t="e">
        <f t="shared" si="1047"/>
        <v>#N/A</v>
      </c>
      <c r="DE966" t="e">
        <f t="shared" si="1048"/>
        <v>#N/A</v>
      </c>
      <c r="DF966" t="e">
        <f t="shared" si="1049"/>
        <v>#N/A</v>
      </c>
    </row>
    <row r="967" spans="1:110" x14ac:dyDescent="0.25">
      <c r="A967" s="4">
        <f>raw!$A968:$A968</f>
        <v>0</v>
      </c>
      <c r="B967" s="6">
        <f>raw!$B968:$B968</f>
        <v>0</v>
      </c>
      <c r="D967" t="e">
        <f>IF(score!$C967=".",".",IF(score!$C967=0,"1",IF(score!$C967=25,"0",IF(score!$C967=50,"0",IF(score!$C967=75,"0",IF(score!$C967=100,"0"))))))</f>
        <v>#N/A</v>
      </c>
      <c r="E967" t="e">
        <f>IF(score!$C967=".",".",IF(score!$C967=0,"0",IF(score!$C967=25,"1",IF(score!$C967=50,"0",IF(score!$C967=75,"0",IF(score!$C967=100,"0"))))))</f>
        <v>#N/A</v>
      </c>
      <c r="F967" t="e">
        <f>IF(score!$C967=".",".",IF(score!$C967=0,"0",IF(score!$C967=25,"0",IF(score!$C967=50,"1",IF(score!$C967=75,"0",IF(score!$C967=100,"0"))))))</f>
        <v>#N/A</v>
      </c>
      <c r="G967" t="e">
        <f>IF(score!$C967=".",".",IF(score!$C967=0,"0",IF(score!$C967=25,"0",IF(score!$C967=50,"0",IF(score!$C967=75,"1",IF(score!$C967=100,"0"))))))</f>
        <v>#N/A</v>
      </c>
      <c r="H967" t="e">
        <f>IF(score!$D967=".",".",IF(score!$D967=0,"1",IF(score!$D967=50,"0",IF(score!$D967=100,"0"))))</f>
        <v>#N/A</v>
      </c>
      <c r="I967" t="e">
        <f>IF(score!$D967=".",".",IF(score!$D967=0,"0",IF(score!$D967=50,"1",IF(score!$D967=100,"0"))))</f>
        <v>#N/A</v>
      </c>
      <c r="J967" t="e">
        <f>IF(score!$E967=".",".",IF(score!$E967=0,"1",IF(score!$E967=50,"0",IF(score!$E967=100,"0"))))</f>
        <v>#N/A</v>
      </c>
      <c r="K967" t="e">
        <f>IF(score!$E967=".",".",IF(score!$E967=0,"0",IF(score!$E967=50,"1",IF(score!$E967=100,"0"))))</f>
        <v>#N/A</v>
      </c>
      <c r="L967" t="e">
        <f>IF(score!$F967=".",".",IF(score!$F967=0,"1",IF(score!$F967=100,"0")))</f>
        <v>#N/A</v>
      </c>
      <c r="M967" t="e">
        <f>IF(score!$G967=".",".",IF(score!$G967=0,"1",IF(score!$G967=100,"0")))</f>
        <v>#N/A</v>
      </c>
      <c r="N967" t="e">
        <f>IF(score!$H967=".",".",IF(score!$H967=0,"1",IF(score!$H967=100,"0")))</f>
        <v>#N/A</v>
      </c>
      <c r="O967" t="e">
        <f>IF(score!$I967=".",".",IF(score!$I967=0,"1",IF(score!$I967=50,"0",IF(score!$I967=100,"0"))))</f>
        <v>#N/A</v>
      </c>
      <c r="P967" t="e">
        <f>IF(score!$J967=".",".",IF(score!$J967=0,"1",IF(score!$J967=25,"0",IF(score!$J967=50,"0",IF(score!$J967=75,"0",IF(score!$J967=100,"0"))))))</f>
        <v>#N/A</v>
      </c>
      <c r="Q967" t="e">
        <f>IF(score!$J967=".",".",IF(score!$J967=0,"0",IF(score!$J967=25,"1",IF(score!$J967=50,"0",IF(score!$J967=75,"0",IF(score!$J967=100,"0"))))))</f>
        <v>#N/A</v>
      </c>
      <c r="R967" t="e">
        <f>IF(score!$J967=".",".",IF(score!$J967=0,"0",IF(score!$J967=25,"0",IF(score!$J967=50,"1",IF(score!$J967=75,"0",IF(score!$J967=100,"0"))))))</f>
        <v>#N/A</v>
      </c>
      <c r="S967" t="e">
        <f>IF(score!$J967=".",".",IF(score!$J967=0,"0",IF(score!$J967=25,"0",IF(score!$J967=50,"0",IF(score!$J967=75,"1",IF(score!$J967=100,"0"))))))</f>
        <v>#N/A</v>
      </c>
      <c r="T967" t="e">
        <f>IF(score!$K967=".",".",IF(score!$K967=0,"1",IF(score!$K967=20,"0",IF(score!$K967=40,"0",IF(score!$K967=60,"0",IF(score!$K967=80,"0",IF(score!$K967=100,"0")))))))</f>
        <v>#N/A</v>
      </c>
      <c r="U967" t="e">
        <f>IF(score!$K967=".",".",IF(score!$K967=0,"0",IF(score!$K967=20,"1",IF(score!$K967=40,"0",IF(score!$K967=60,"0",IF(score!$K967=80,"0",IF(score!$K967=100,"0")))))))</f>
        <v>#N/A</v>
      </c>
      <c r="V967" t="e">
        <f>IF(score!$K967=".",".",IF(score!$K967=0,"0",IF(score!$K967=20,"0",IF(score!$K967=40,"1",IF(score!$K967=60,"0",IF(score!$K967=80,"0",IF(score!$K967=100,"0")))))))</f>
        <v>#N/A</v>
      </c>
      <c r="W967" t="e">
        <f>IF(score!$K967=".",".",IF(score!$K967=0,"0",IF(score!$K967=20,"0",IF(score!$K967=40,"0",IF(score!$K967=60,"1",IF(score!$K967=80,"0",IF(score!$K967=100,"0")))))))</f>
        <v>#N/A</v>
      </c>
      <c r="X967" t="e">
        <f>IF(score!$K967=".",".",IF(score!$K967=0,"0",IF(score!$K967=20,"0",IF(score!$K967=40,"0",IF(score!$K967=60,"0",IF(score!$K967=80,"1",IF(score!$K967=100,"0")))))))</f>
        <v>#N/A</v>
      </c>
      <c r="Y967" t="e">
        <f>IF(score!$L967=".",".",IF(score!$L967=0,"1",IF(score!$L967=20,"0",IF(score!$L967=40,"0",IF(score!$L967=60,"0",IF(score!$L967=80,"0",IF(score!$L967=100,"0")))))))</f>
        <v>#N/A</v>
      </c>
      <c r="Z967" t="e">
        <f>IF(score!$L967=".",".",IF(score!$L967=0,"0",IF(score!$L967=20,"1",IF(score!$L967=40,"0",IF(score!$L967=60,"0",IF(score!$L967=80,"0",IF(score!$L967=100,"0")))))))</f>
        <v>#N/A</v>
      </c>
      <c r="AA967" t="e">
        <f>IF(score!$L967=".",".",IF(score!$L967=0,"0",IF(score!$L967=20,"0",IF(score!$L967=40,"1",IF(score!$L967=60,"0",IF(score!$L967=80,"0",IF(score!$L967=100,"0")))))))</f>
        <v>#N/A</v>
      </c>
      <c r="AB967" t="e">
        <f>IF(score!$L967=".",".",IF(score!$L967=0,"0",IF(score!$L967=20,"0",IF(score!$L967=40,"0",IF(score!$L967=60,"1",IF(score!$L967=80,"0",IF(score!$L967=100,"0")))))))</f>
        <v>#N/A</v>
      </c>
      <c r="AC967" t="e">
        <f>IF(score!$L967=".",".",IF(score!$L967=0,"0",IF(score!$L967=20,"0",IF(score!$L967=40,"0",IF(score!$L967=60,"0",IF(score!$L967=80,"1",IF(score!L967=100,"0")))))))</f>
        <v>#N/A</v>
      </c>
      <c r="AD967" t="e">
        <f>IF(score!$M967=".",".",IF(score!$M967=0,"1",IF(score!$M967=20,"0",IF(score!$M967=40,"0",IF(score!$M967=60,"0",IF(score!$M967=80,"0",IF(score!$M967=100,"0")))))))</f>
        <v>#N/A</v>
      </c>
      <c r="AE967" t="e">
        <f>IF(score!$M967=".",".",IF(score!$M967=0,"0",IF(score!$M967=20,"1",IF(score!$M967=40,"0",IF(score!$M967=60,"0",IF(score!$M967=80,"0",IF(score!$M967=100,"0")))))))</f>
        <v>#N/A</v>
      </c>
      <c r="AF967" t="e">
        <f>IF(score!$M967=".",".",IF(score!$M967=0,"0",IF(score!$M967=20,"0",IF(score!$M967=40,"1",IF(score!$M967=60,"0",IF(score!$M967=80,"0",IF(score!$M967=100,"0")))))))</f>
        <v>#N/A</v>
      </c>
      <c r="AG967" t="e">
        <f>IF(score!$M967=".",".",IF(score!$M967=0,"0",IF(score!$M967=20,"0",IF(score!$M967=40,"0",IF(score!$M967=60,"1",IF(score!$M967=80,"0",IF(score!$M967=100,"0")))))))</f>
        <v>#N/A</v>
      </c>
      <c r="AH967" t="e">
        <f>IF(score!$M967=".",".",IF(score!$M967=0,"0",IF(score!$M967=20,"0",IF(score!$M967=40,"0",IF(score!$M967=60,"0",IF(score!$M967=80,"1",IF(score!$M967=100,"0")))))))</f>
        <v>#N/A</v>
      </c>
      <c r="AI967" t="e">
        <f>IF(score!$N967=".",".",IF(score!$N967=0,"1",IF(score!$N967=25,"0",IF(score!$N967=50,"0",IF(score!$N967=75,"0",IF(score!$N967=100,"0"))))))</f>
        <v>#N/A</v>
      </c>
      <c r="AJ967" t="e">
        <f>IF(score!$N967=".",".",IF(score!$N967=0,"0",IF(score!$N967=25,"1",IF(score!$N967=50,"0",IF(score!$N967=75,"0",IF(score!$N967=100,"0"))))))</f>
        <v>#N/A</v>
      </c>
      <c r="AK967" t="e">
        <f>IF(score!$N967=".",".",IF(score!$N967=0,"0",IF(score!$N967=25,"0",IF(score!$N967=50,"1",IF(score!$N967=75,"0",IF(score!$N967=100,"0"))))))</f>
        <v>#N/A</v>
      </c>
      <c r="AL967" t="e">
        <f>IF(score!$N967=".",".",IF(score!$N967=0,"0",IF(score!$N967=25,"0",IF(score!$N967=50,"0",IF(score!$N967=75,"1",IF(score!$N967=100,"0"))))))</f>
        <v>#N/A</v>
      </c>
      <c r="AN967" t="e">
        <f t="shared" si="980"/>
        <v>#N/A</v>
      </c>
      <c r="AO967" t="e">
        <f t="shared" si="981"/>
        <v>#N/A</v>
      </c>
      <c r="AP967" t="e">
        <f t="shared" si="982"/>
        <v>#N/A</v>
      </c>
      <c r="AQ967" t="e">
        <f t="shared" si="983"/>
        <v>#N/A</v>
      </c>
      <c r="AR967" t="e">
        <f t="shared" si="984"/>
        <v>#N/A</v>
      </c>
      <c r="AS967" t="e">
        <f t="shared" si="985"/>
        <v>#N/A</v>
      </c>
      <c r="AT967" t="e">
        <f t="shared" si="986"/>
        <v>#N/A</v>
      </c>
      <c r="AU967" t="e">
        <f t="shared" si="987"/>
        <v>#N/A</v>
      </c>
      <c r="AV967" t="e">
        <f t="shared" si="988"/>
        <v>#N/A</v>
      </c>
      <c r="AW967" t="e">
        <f t="shared" si="989"/>
        <v>#N/A</v>
      </c>
      <c r="AX967" t="e">
        <f t="shared" si="990"/>
        <v>#N/A</v>
      </c>
      <c r="AY967" t="e">
        <f t="shared" si="991"/>
        <v>#N/A</v>
      </c>
      <c r="AZ967" t="e">
        <f t="shared" si="992"/>
        <v>#N/A</v>
      </c>
      <c r="BA967" t="e">
        <f t="shared" si="993"/>
        <v>#N/A</v>
      </c>
      <c r="BB967" t="e">
        <f t="shared" si="994"/>
        <v>#N/A</v>
      </c>
      <c r="BC967" t="e">
        <f t="shared" si="995"/>
        <v>#N/A</v>
      </c>
      <c r="BD967" t="e">
        <f t="shared" si="996"/>
        <v>#N/A</v>
      </c>
      <c r="BE967" t="e">
        <f t="shared" si="997"/>
        <v>#N/A</v>
      </c>
      <c r="BF967" t="e">
        <f t="shared" si="998"/>
        <v>#N/A</v>
      </c>
      <c r="BG967" t="e">
        <f t="shared" si="999"/>
        <v>#N/A</v>
      </c>
      <c r="BH967" t="e">
        <f t="shared" si="1000"/>
        <v>#N/A</v>
      </c>
      <c r="BI967" t="e">
        <f t="shared" si="1001"/>
        <v>#N/A</v>
      </c>
      <c r="BJ967" t="e">
        <f t="shared" si="1002"/>
        <v>#N/A</v>
      </c>
      <c r="BK967" t="e">
        <f t="shared" si="1003"/>
        <v>#N/A</v>
      </c>
      <c r="BL967" t="e">
        <f t="shared" si="1004"/>
        <v>#N/A</v>
      </c>
      <c r="BM967" t="e">
        <f t="shared" si="1005"/>
        <v>#N/A</v>
      </c>
      <c r="BN967" t="e">
        <f t="shared" si="1006"/>
        <v>#N/A</v>
      </c>
      <c r="BO967" t="e">
        <f t="shared" si="1007"/>
        <v>#N/A</v>
      </c>
      <c r="BP967" t="e">
        <f t="shared" si="1008"/>
        <v>#N/A</v>
      </c>
      <c r="BQ967" t="e">
        <f t="shared" si="1009"/>
        <v>#N/A</v>
      </c>
      <c r="BR967" t="e">
        <f t="shared" si="1010"/>
        <v>#N/A</v>
      </c>
      <c r="BS967" t="e">
        <f t="shared" si="1011"/>
        <v>#N/A</v>
      </c>
      <c r="BT967" t="e">
        <f t="shared" si="1012"/>
        <v>#N/A</v>
      </c>
      <c r="BU967" t="e">
        <f t="shared" si="1013"/>
        <v>#N/A</v>
      </c>
      <c r="BV967" t="e">
        <f t="shared" si="1014"/>
        <v>#N/A</v>
      </c>
      <c r="BX967" t="e">
        <f t="shared" si="1015"/>
        <v>#N/A</v>
      </c>
      <c r="BY967" t="e">
        <f t="shared" si="1016"/>
        <v>#N/A</v>
      </c>
      <c r="BZ967" t="e">
        <f t="shared" si="1017"/>
        <v>#N/A</v>
      </c>
      <c r="CA967" t="e">
        <f t="shared" si="1018"/>
        <v>#N/A</v>
      </c>
      <c r="CB967" t="e">
        <f t="shared" si="1019"/>
        <v>#N/A</v>
      </c>
      <c r="CC967" t="e">
        <f t="shared" si="1020"/>
        <v>#N/A</v>
      </c>
      <c r="CD967" t="e">
        <f t="shared" si="1021"/>
        <v>#N/A</v>
      </c>
      <c r="CE967" t="e">
        <f t="shared" si="1022"/>
        <v>#N/A</v>
      </c>
      <c r="CF967" t="e">
        <f t="shared" si="1023"/>
        <v>#N/A</v>
      </c>
      <c r="CG967" t="e">
        <f t="shared" si="1024"/>
        <v>#N/A</v>
      </c>
      <c r="CH967" t="e">
        <f t="shared" si="1025"/>
        <v>#N/A</v>
      </c>
      <c r="CI967" t="e">
        <f t="shared" si="1026"/>
        <v>#N/A</v>
      </c>
      <c r="CJ967" t="e">
        <f t="shared" si="1027"/>
        <v>#N/A</v>
      </c>
      <c r="CK967" t="e">
        <f t="shared" si="1028"/>
        <v>#N/A</v>
      </c>
      <c r="CL967" t="e">
        <f t="shared" si="1029"/>
        <v>#N/A</v>
      </c>
      <c r="CM967" t="e">
        <f t="shared" si="1030"/>
        <v>#N/A</v>
      </c>
      <c r="CN967" t="e">
        <f t="shared" si="1031"/>
        <v>#N/A</v>
      </c>
      <c r="CO967" t="e">
        <f t="shared" si="1032"/>
        <v>#N/A</v>
      </c>
      <c r="CP967" t="e">
        <f t="shared" si="1033"/>
        <v>#N/A</v>
      </c>
      <c r="CQ967" t="e">
        <f t="shared" si="1034"/>
        <v>#N/A</v>
      </c>
      <c r="CR967" t="e">
        <f t="shared" si="1035"/>
        <v>#N/A</v>
      </c>
      <c r="CS967" t="e">
        <f t="shared" si="1036"/>
        <v>#N/A</v>
      </c>
      <c r="CT967" t="e">
        <f t="shared" si="1037"/>
        <v>#N/A</v>
      </c>
      <c r="CU967" t="e">
        <f t="shared" si="1038"/>
        <v>#N/A</v>
      </c>
      <c r="CV967" t="e">
        <f t="shared" si="1039"/>
        <v>#N/A</v>
      </c>
      <c r="CW967" t="e">
        <f t="shared" si="1040"/>
        <v>#N/A</v>
      </c>
      <c r="CX967" t="e">
        <f t="shared" si="1041"/>
        <v>#N/A</v>
      </c>
      <c r="CY967" t="e">
        <f t="shared" si="1042"/>
        <v>#N/A</v>
      </c>
      <c r="CZ967" t="e">
        <f t="shared" si="1043"/>
        <v>#N/A</v>
      </c>
      <c r="DA967" t="e">
        <f t="shared" si="1044"/>
        <v>#N/A</v>
      </c>
      <c r="DB967" t="e">
        <f t="shared" si="1045"/>
        <v>#N/A</v>
      </c>
      <c r="DC967" t="e">
        <f t="shared" si="1046"/>
        <v>#N/A</v>
      </c>
      <c r="DD967" t="e">
        <f t="shared" si="1047"/>
        <v>#N/A</v>
      </c>
      <c r="DE967" t="e">
        <f t="shared" si="1048"/>
        <v>#N/A</v>
      </c>
      <c r="DF967" t="e">
        <f t="shared" si="1049"/>
        <v>#N/A</v>
      </c>
    </row>
    <row r="968" spans="1:110" x14ac:dyDescent="0.25">
      <c r="A968" s="4">
        <f>raw!$A969:$A969</f>
        <v>0</v>
      </c>
      <c r="B968" s="6">
        <f>raw!$B969:$B969</f>
        <v>0</v>
      </c>
      <c r="D968" t="e">
        <f>IF(score!$C968=".",".",IF(score!$C968=0,"1",IF(score!$C968=25,"0",IF(score!$C968=50,"0",IF(score!$C968=75,"0",IF(score!$C968=100,"0"))))))</f>
        <v>#N/A</v>
      </c>
      <c r="E968" t="e">
        <f>IF(score!$C968=".",".",IF(score!$C968=0,"0",IF(score!$C968=25,"1",IF(score!$C968=50,"0",IF(score!$C968=75,"0",IF(score!$C968=100,"0"))))))</f>
        <v>#N/A</v>
      </c>
      <c r="F968" t="e">
        <f>IF(score!$C968=".",".",IF(score!$C968=0,"0",IF(score!$C968=25,"0",IF(score!$C968=50,"1",IF(score!$C968=75,"0",IF(score!$C968=100,"0"))))))</f>
        <v>#N/A</v>
      </c>
      <c r="G968" t="e">
        <f>IF(score!$C968=".",".",IF(score!$C968=0,"0",IF(score!$C968=25,"0",IF(score!$C968=50,"0",IF(score!$C968=75,"1",IF(score!$C968=100,"0"))))))</f>
        <v>#N/A</v>
      </c>
      <c r="H968" t="e">
        <f>IF(score!$D968=".",".",IF(score!$D968=0,"1",IF(score!$D968=50,"0",IF(score!$D968=100,"0"))))</f>
        <v>#N/A</v>
      </c>
      <c r="I968" t="e">
        <f>IF(score!$D968=".",".",IF(score!$D968=0,"0",IF(score!$D968=50,"1",IF(score!$D968=100,"0"))))</f>
        <v>#N/A</v>
      </c>
      <c r="J968" t="e">
        <f>IF(score!$E968=".",".",IF(score!$E968=0,"1",IF(score!$E968=50,"0",IF(score!$E968=100,"0"))))</f>
        <v>#N/A</v>
      </c>
      <c r="K968" t="e">
        <f>IF(score!$E968=".",".",IF(score!$E968=0,"0",IF(score!$E968=50,"1",IF(score!$E968=100,"0"))))</f>
        <v>#N/A</v>
      </c>
      <c r="L968" t="e">
        <f>IF(score!$F968=".",".",IF(score!$F968=0,"1",IF(score!$F968=100,"0")))</f>
        <v>#N/A</v>
      </c>
      <c r="M968" t="e">
        <f>IF(score!$G968=".",".",IF(score!$G968=0,"1",IF(score!$G968=100,"0")))</f>
        <v>#N/A</v>
      </c>
      <c r="N968" t="e">
        <f>IF(score!$H968=".",".",IF(score!$H968=0,"1",IF(score!$H968=100,"0")))</f>
        <v>#N/A</v>
      </c>
      <c r="O968" t="e">
        <f>IF(score!$I968=".",".",IF(score!$I968=0,"1",IF(score!$I968=50,"0",IF(score!$I968=100,"0"))))</f>
        <v>#N/A</v>
      </c>
      <c r="P968" t="e">
        <f>IF(score!$J968=".",".",IF(score!$J968=0,"1",IF(score!$J968=25,"0",IF(score!$J968=50,"0",IF(score!$J968=75,"0",IF(score!$J968=100,"0"))))))</f>
        <v>#N/A</v>
      </c>
      <c r="Q968" t="e">
        <f>IF(score!$J968=".",".",IF(score!$J968=0,"0",IF(score!$J968=25,"1",IF(score!$J968=50,"0",IF(score!$J968=75,"0",IF(score!$J968=100,"0"))))))</f>
        <v>#N/A</v>
      </c>
      <c r="R968" t="e">
        <f>IF(score!$J968=".",".",IF(score!$J968=0,"0",IF(score!$J968=25,"0",IF(score!$J968=50,"1",IF(score!$J968=75,"0",IF(score!$J968=100,"0"))))))</f>
        <v>#N/A</v>
      </c>
      <c r="S968" t="e">
        <f>IF(score!$J968=".",".",IF(score!$J968=0,"0",IF(score!$J968=25,"0",IF(score!$J968=50,"0",IF(score!$J968=75,"1",IF(score!$J968=100,"0"))))))</f>
        <v>#N/A</v>
      </c>
      <c r="T968" t="e">
        <f>IF(score!$K968=".",".",IF(score!$K968=0,"1",IF(score!$K968=20,"0",IF(score!$K968=40,"0",IF(score!$K968=60,"0",IF(score!$K968=80,"0",IF(score!$K968=100,"0")))))))</f>
        <v>#N/A</v>
      </c>
      <c r="U968" t="e">
        <f>IF(score!$K968=".",".",IF(score!$K968=0,"0",IF(score!$K968=20,"1",IF(score!$K968=40,"0",IF(score!$K968=60,"0",IF(score!$K968=80,"0",IF(score!$K968=100,"0")))))))</f>
        <v>#N/A</v>
      </c>
      <c r="V968" t="e">
        <f>IF(score!$K968=".",".",IF(score!$K968=0,"0",IF(score!$K968=20,"0",IF(score!$K968=40,"1",IF(score!$K968=60,"0",IF(score!$K968=80,"0",IF(score!$K968=100,"0")))))))</f>
        <v>#N/A</v>
      </c>
      <c r="W968" t="e">
        <f>IF(score!$K968=".",".",IF(score!$K968=0,"0",IF(score!$K968=20,"0",IF(score!$K968=40,"0",IF(score!$K968=60,"1",IF(score!$K968=80,"0",IF(score!$K968=100,"0")))))))</f>
        <v>#N/A</v>
      </c>
      <c r="X968" t="e">
        <f>IF(score!$K968=".",".",IF(score!$K968=0,"0",IF(score!$K968=20,"0",IF(score!$K968=40,"0",IF(score!$K968=60,"0",IF(score!$K968=80,"1",IF(score!$K968=100,"0")))))))</f>
        <v>#N/A</v>
      </c>
      <c r="Y968" t="e">
        <f>IF(score!$L968=".",".",IF(score!$L968=0,"1",IF(score!$L968=20,"0",IF(score!$L968=40,"0",IF(score!$L968=60,"0",IF(score!$L968=80,"0",IF(score!$L968=100,"0")))))))</f>
        <v>#N/A</v>
      </c>
      <c r="Z968" t="e">
        <f>IF(score!$L968=".",".",IF(score!$L968=0,"0",IF(score!$L968=20,"1",IF(score!$L968=40,"0",IF(score!$L968=60,"0",IF(score!$L968=80,"0",IF(score!$L968=100,"0")))))))</f>
        <v>#N/A</v>
      </c>
      <c r="AA968" t="e">
        <f>IF(score!$L968=".",".",IF(score!$L968=0,"0",IF(score!$L968=20,"0",IF(score!$L968=40,"1",IF(score!$L968=60,"0",IF(score!$L968=80,"0",IF(score!$L968=100,"0")))))))</f>
        <v>#N/A</v>
      </c>
      <c r="AB968" t="e">
        <f>IF(score!$L968=".",".",IF(score!$L968=0,"0",IF(score!$L968=20,"0",IF(score!$L968=40,"0",IF(score!$L968=60,"1",IF(score!$L968=80,"0",IF(score!$L968=100,"0")))))))</f>
        <v>#N/A</v>
      </c>
      <c r="AC968" t="e">
        <f>IF(score!$L968=".",".",IF(score!$L968=0,"0",IF(score!$L968=20,"0",IF(score!$L968=40,"0",IF(score!$L968=60,"0",IF(score!$L968=80,"1",IF(score!L968=100,"0")))))))</f>
        <v>#N/A</v>
      </c>
      <c r="AD968" t="e">
        <f>IF(score!$M968=".",".",IF(score!$M968=0,"1",IF(score!$M968=20,"0",IF(score!$M968=40,"0",IF(score!$M968=60,"0",IF(score!$M968=80,"0",IF(score!$M968=100,"0")))))))</f>
        <v>#N/A</v>
      </c>
      <c r="AE968" t="e">
        <f>IF(score!$M968=".",".",IF(score!$M968=0,"0",IF(score!$M968=20,"1",IF(score!$M968=40,"0",IF(score!$M968=60,"0",IF(score!$M968=80,"0",IF(score!$M968=100,"0")))))))</f>
        <v>#N/A</v>
      </c>
      <c r="AF968" t="e">
        <f>IF(score!$M968=".",".",IF(score!$M968=0,"0",IF(score!$M968=20,"0",IF(score!$M968=40,"1",IF(score!$M968=60,"0",IF(score!$M968=80,"0",IF(score!$M968=100,"0")))))))</f>
        <v>#N/A</v>
      </c>
      <c r="AG968" t="e">
        <f>IF(score!$M968=".",".",IF(score!$M968=0,"0",IF(score!$M968=20,"0",IF(score!$M968=40,"0",IF(score!$M968=60,"1",IF(score!$M968=80,"0",IF(score!$M968=100,"0")))))))</f>
        <v>#N/A</v>
      </c>
      <c r="AH968" t="e">
        <f>IF(score!$M968=".",".",IF(score!$M968=0,"0",IF(score!$M968=20,"0",IF(score!$M968=40,"0",IF(score!$M968=60,"0",IF(score!$M968=80,"1",IF(score!$M968=100,"0")))))))</f>
        <v>#N/A</v>
      </c>
      <c r="AI968" t="e">
        <f>IF(score!$N968=".",".",IF(score!$N968=0,"1",IF(score!$N968=25,"0",IF(score!$N968=50,"0",IF(score!$N968=75,"0",IF(score!$N968=100,"0"))))))</f>
        <v>#N/A</v>
      </c>
      <c r="AJ968" t="e">
        <f>IF(score!$N968=".",".",IF(score!$N968=0,"0",IF(score!$N968=25,"1",IF(score!$N968=50,"0",IF(score!$N968=75,"0",IF(score!$N968=100,"0"))))))</f>
        <v>#N/A</v>
      </c>
      <c r="AK968" t="e">
        <f>IF(score!$N968=".",".",IF(score!$N968=0,"0",IF(score!$N968=25,"0",IF(score!$N968=50,"1",IF(score!$N968=75,"0",IF(score!$N968=100,"0"))))))</f>
        <v>#N/A</v>
      </c>
      <c r="AL968" t="e">
        <f>IF(score!$N968=".",".",IF(score!$N968=0,"0",IF(score!$N968=25,"0",IF(score!$N968=50,"0",IF(score!$N968=75,"1",IF(score!$N968=100,"0"))))))</f>
        <v>#N/A</v>
      </c>
      <c r="AN968" t="e">
        <f t="shared" ref="AN968:AN1005" si="1050">IF($D968 = ".",".",$D968*-8.37399)</f>
        <v>#N/A</v>
      </c>
      <c r="AO968" t="e">
        <f t="shared" ref="AO968:AO1005" si="1051">IF($E968 = ".",".",$E968*-5.56461)</f>
        <v>#N/A</v>
      </c>
      <c r="AP968" t="e">
        <f t="shared" ref="AP968:AP1005" si="1052">IF($F968 = ".",".",$F968*-3.02396)</f>
        <v>#N/A</v>
      </c>
      <c r="AQ968" t="e">
        <f t="shared" ref="AQ968:AQ1005" si="1053">IF($G968 = ".",".",$G968*-1.31872)</f>
        <v>#N/A</v>
      </c>
      <c r="AR968" t="e">
        <f t="shared" ref="AR968:AR1005" si="1054">IF($H968 = ".",".",$H968*-7.23216)</f>
        <v>#N/A</v>
      </c>
      <c r="AS968" t="e">
        <f t="shared" ref="AS968:AS1005" si="1055">IF($I968 = ".",".",$I968*-3.45555)</f>
        <v>#N/A</v>
      </c>
      <c r="AT968" t="e">
        <f t="shared" ref="AT968:AT1005" si="1056">IF($J968 = ".",".",$J968*-6.24397)</f>
        <v>#N/A</v>
      </c>
      <c r="AU968" t="e">
        <f t="shared" ref="AU968:AU1005" si="1057">IF($K968 = ".",".",$K968*-2.73557)</f>
        <v>#N/A</v>
      </c>
      <c r="AV968" t="e">
        <f t="shared" ref="AV968:AV1005" si="1058">IF($L968 = ".",".",$L968*-4.61617)</f>
        <v>#N/A</v>
      </c>
      <c r="AW968" t="e">
        <f t="shared" ref="AW968:AW1005" si="1059">IF($M968 = ".",".",$M968*-5.51747)</f>
        <v>#N/A</v>
      </c>
      <c r="AX968" t="e">
        <f t="shared" ref="AX968:AX1005" si="1060">IF($N968 = ".",".",$N968*3.04365)</f>
        <v>#N/A</v>
      </c>
      <c r="AY968" t="e">
        <f t="shared" ref="AY968:AY1005" si="1061">IF($O968 = ".",".",$O968*2.32091)</f>
        <v>#N/A</v>
      </c>
      <c r="AZ968" t="e">
        <f t="shared" ref="AZ968:AZ1005" si="1062">IF($P968 = ".",".",$P968*-11.25544)</f>
        <v>#N/A</v>
      </c>
      <c r="BA968" t="e">
        <f t="shared" ref="BA968:BA1005" si="1063">IF($Q968 = ".",".",$Q968*-8.38063)</f>
        <v>#N/A</v>
      </c>
      <c r="BB968" t="e">
        <f t="shared" ref="BB968:BB1005" si="1064">IF($R968 = ".",".",$R968*-6.50522)</f>
        <v>#N/A</v>
      </c>
      <c r="BC968" t="e">
        <f t="shared" ref="BC968:BC1005" si="1065">IF($S968 = ".",".",$S968*-3.8013)</f>
        <v>#N/A</v>
      </c>
      <c r="BD968" t="e">
        <f t="shared" ref="BD968:BD1005" si="1066">IF($T968 = ".",".",$T968*3.46638)</f>
        <v>#N/A</v>
      </c>
      <c r="BE968" t="e">
        <f t="shared" ref="BE968:BE1005" si="1067">IF($U968 = ".",".",$U968*2.90426)</f>
        <v>#N/A</v>
      </c>
      <c r="BF968" t="e">
        <f t="shared" ref="BF968:BF1005" si="1068">IF($V968 = ".",".",$V968*2.37241)</f>
        <v>#N/A</v>
      </c>
      <c r="BG968" t="e">
        <f t="shared" ref="BG968:BG1005" si="1069">IF($W968 = ".",".",$W968*1.36689)</f>
        <v>#N/A</v>
      </c>
      <c r="BH968" t="e">
        <f t="shared" ref="BH968:BH1005" si="1070">IF($X968 = ".",".",$X968*0.66514)</f>
        <v>#N/A</v>
      </c>
      <c r="BI968" t="e">
        <f t="shared" ref="BI968:BI1005" si="1071">IF($Y968 = ".",".",$Y968*-2.44706)</f>
        <v>#N/A</v>
      </c>
      <c r="BJ968" t="e">
        <f t="shared" ref="BJ968:BJ1005" si="1072">IF($Z968 = ".",".",$Z968*-2.02168)</f>
        <v>#N/A</v>
      </c>
      <c r="BK968" t="e">
        <f t="shared" ref="BK968:BK1005" si="1073">IF($AA968 = ".",".",$AA968*-1.6185)</f>
        <v>#N/A</v>
      </c>
      <c r="BL968" t="e">
        <f t="shared" ref="BL968:BL1005" si="1074">IF($AB968 = ".",".",$AB968*-1.14387)</f>
        <v>#N/A</v>
      </c>
      <c r="BM968" t="e">
        <f t="shared" ref="BM968:BM1005" si="1075">IF($AC968 = ".",".",$AC968*-0.42251)</f>
        <v>#N/A</v>
      </c>
      <c r="BN968" t="e">
        <f t="shared" ref="BN968:BN1005" si="1076">IF($AD968 = ".",".",$AD968*4.61446)</f>
        <v>#N/A</v>
      </c>
      <c r="BO968" t="e">
        <f t="shared" ref="BO968:BO1005" si="1077">IF($AE968 = ".",".",$AE968*3.41593)</f>
        <v>#N/A</v>
      </c>
      <c r="BP968" t="e">
        <f t="shared" ref="BP968:BP1005" si="1078">IF($AF968 = ".",".",$AF968*2.34247)</f>
        <v>#N/A</v>
      </c>
      <c r="BQ968" t="e">
        <f t="shared" ref="BQ968:BQ1005" si="1079">IF($AG968 = ".",".",$AG968*1.28044)</f>
        <v>#N/A</v>
      </c>
      <c r="BR968" t="e">
        <f t="shared" ref="BR968:BR1005" si="1080">IF($AH968 = ".",".",$AH968*0.41188)</f>
        <v>#N/A</v>
      </c>
      <c r="BS968" t="e">
        <f t="shared" ref="BS968:BS1005" si="1081">IF($AI968 = ".",".",$AI968*-0.33682)</f>
        <v>#N/A</v>
      </c>
      <c r="BT968" t="e">
        <f t="shared" ref="BT968:BT1005" si="1082">IF($AJ968 = ".",".",$AJ968*-0.94342)</f>
        <v>#N/A</v>
      </c>
      <c r="BU968" t="e">
        <f t="shared" ref="BU968:BU1005" si="1083">IF($AK968 = ".",".",$AK968*-0.18043)</f>
        <v>#N/A</v>
      </c>
      <c r="BV968" t="e">
        <f t="shared" ref="BV968:BV1005" si="1084">IF($AL968 = ".",".",$AL968*0.11038)</f>
        <v>#N/A</v>
      </c>
      <c r="BX968" t="e">
        <f t="shared" ref="BX968:BX1005" si="1085">IF($D968 = ".",".",$D968*-1.71175)</f>
        <v>#N/A</v>
      </c>
      <c r="BY968" t="e">
        <f t="shared" ref="BY968:BY1005" si="1086">IF($E968 = ".",".",$E968*-0.16891)</f>
        <v>#N/A</v>
      </c>
      <c r="BZ968" t="e">
        <f t="shared" ref="BZ968:BZ1005" si="1087">IF($F968 = ".",".",$F968*0.03482)</f>
        <v>#N/A</v>
      </c>
      <c r="CA968" t="e">
        <f t="shared" ref="CA968:CA1005" si="1088">IF($G968 = ".",".",$G968*-0.06064)</f>
        <v>#N/A</v>
      </c>
      <c r="CB968" t="e">
        <f t="shared" ref="CB968:CB1005" si="1089">IF($H968 = ".",".",$H968*3.93115)</f>
        <v>#N/A</v>
      </c>
      <c r="CC968" t="e">
        <f t="shared" ref="CC968:CC1005" si="1090">IF($I968 = ".",".",$I968*1.8684)</f>
        <v>#N/A</v>
      </c>
      <c r="CD968" t="e">
        <f t="shared" ref="CD968:CD1005" si="1091">IF($J968 = ".",".",$J968*2.68282)</f>
        <v>#N/A</v>
      </c>
      <c r="CE968" t="e">
        <f t="shared" ref="CE968:CE1005" si="1092">IF($K968 = ".",".",$K968*1.43103)</f>
        <v>#N/A</v>
      </c>
      <c r="CF968" t="e">
        <f t="shared" ref="CF968:CF1005" si="1093">IF($L968 = ".",".",$L968*1.4406)</f>
        <v>#N/A</v>
      </c>
      <c r="CG968" t="e">
        <f t="shared" ref="CG968:CG1005" si="1094">IF($M968 = ".",".",$M968*1.66968)</f>
        <v>#N/A</v>
      </c>
      <c r="CH968" t="e">
        <f t="shared" ref="CH968:CH1005" si="1095">IF($N968 = ".",".",$N968*-6.82672)</f>
        <v>#N/A</v>
      </c>
      <c r="CI968" t="e">
        <f t="shared" ref="CI968:CI1005" si="1096">IF($O968 = ".",".",$O968*-5.69921)</f>
        <v>#N/A</v>
      </c>
      <c r="CJ968" t="e">
        <f t="shared" ref="CJ968:CJ1005" si="1097">IF($P968 = ".",".",$P968*1.48619)</f>
        <v>#N/A</v>
      </c>
      <c r="CK968" t="e">
        <f t="shared" ref="CK968:CK1005" si="1098">IF($Q968 = ".",".",$Q968*1.76691)</f>
        <v>#N/A</v>
      </c>
      <c r="CL968" t="e">
        <f t="shared" ref="CL968:CL1005" si="1099">IF($R968 = ".",".",$R968*1.49384)</f>
        <v>#N/A</v>
      </c>
      <c r="CM968" t="e">
        <f t="shared" ref="CM968:CM1005" si="1100">IF($S968 = ".",".",$S968*0.90384)</f>
        <v>#N/A</v>
      </c>
      <c r="CN968" t="e">
        <f t="shared" ref="CN968:CN1005" si="1101">IF($T968 = ".",".",$T968*-10.19085)</f>
        <v>#N/A</v>
      </c>
      <c r="CO968" t="e">
        <f t="shared" ref="CO968:CO1005" si="1102">IF($U968 = ".",".",$U968*-7.92717)</f>
        <v>#N/A</v>
      </c>
      <c r="CP968" t="e">
        <f t="shared" ref="CP968:CP1005" si="1103">IF($V968 = ".",".",$V968*-6.31121)</f>
        <v>#N/A</v>
      </c>
      <c r="CQ968" t="e">
        <f t="shared" ref="CQ968:CQ1005" si="1104">IF($W968 = ".",".",$W968*-4.09842)</f>
        <v>#N/A</v>
      </c>
      <c r="CR968" t="e">
        <f t="shared" ref="CR968:CR1005" si="1105">IF($X968 = ".",".",$X968*-1.94949)</f>
        <v>#N/A</v>
      </c>
      <c r="CS968" t="e">
        <f t="shared" ref="CS968:CS1005" si="1106">IF($Y968 = ".",".",$Y968*-6.02409)</f>
        <v>#N/A</v>
      </c>
      <c r="CT968" t="e">
        <f t="shared" ref="CT968:CT1005" si="1107">IF($Z968 = ".",".",$Z968*-4.88962)</f>
        <v>#N/A</v>
      </c>
      <c r="CU968" t="e">
        <f t="shared" ref="CU968:CU1005" si="1108">IF($AA968 = ".",".",$AA968*-3.29805)</f>
        <v>#N/A</v>
      </c>
      <c r="CV968" t="e">
        <f t="shared" ref="CV968:CV1005" si="1109">IF($AB968 = ".",".",$AB968*-1.65178)</f>
        <v>#N/A</v>
      </c>
      <c r="CW968" t="e">
        <f t="shared" ref="CW968:CW1005" si="1110">IF($AC968 = ".",".",$AC968*-0.92057)</f>
        <v>#N/A</v>
      </c>
      <c r="CX968" t="e">
        <f t="shared" ref="CX968:CX1005" si="1111">IF($AD968 = ".",".",$AD968*-16.15395)</f>
        <v>#N/A</v>
      </c>
      <c r="CY968" t="e">
        <f t="shared" ref="CY968:CY1005" si="1112">IF($AE968 = ".",".",$AE968*-10.77911)</f>
        <v>#N/A</v>
      </c>
      <c r="CZ968" t="e">
        <f t="shared" ref="CZ968:CZ1005" si="1113">IF($AF968 = ".",".",$AF968*-8.09914)</f>
        <v>#N/A</v>
      </c>
      <c r="DA968" t="e">
        <f t="shared" ref="DA968:DA1005" si="1114">IF($AG968 = ".",".",$AG968*-4.59055)</f>
        <v>#N/A</v>
      </c>
      <c r="DB968" t="e">
        <f t="shared" ref="DB968:DB1005" si="1115">IF($AH968 = ".",".",$AH968*-1.95934)</f>
        <v>#N/A</v>
      </c>
      <c r="DC968" t="e">
        <f t="shared" ref="DC968:DC1005" si="1116">IF($AI968 = ".",".",$AI968*-6.29724)</f>
        <v>#N/A</v>
      </c>
      <c r="DD968" t="e">
        <f t="shared" ref="DD968:DD1005" si="1117">IF($AJ968 = ".",".",$AJ968*-8.26066)</f>
        <v>#N/A</v>
      </c>
      <c r="DE968" t="e">
        <f t="shared" ref="DE968:DE1005" si="1118">IF($AK968 = ".",".",$AK968*-5.63286)</f>
        <v>#N/A</v>
      </c>
      <c r="DF968" t="e">
        <f t="shared" ref="DF968:DF1005" si="1119">IF($AL968 = ".",".",$AL968*-3.13896)</f>
        <v>#N/A</v>
      </c>
    </row>
    <row r="969" spans="1:110" x14ac:dyDescent="0.25">
      <c r="A969" s="4">
        <f>raw!$A970:$A970</f>
        <v>0</v>
      </c>
      <c r="B969" s="6">
        <f>raw!$B970:$B970</f>
        <v>0</v>
      </c>
      <c r="D969" t="e">
        <f>IF(score!$C969=".",".",IF(score!$C969=0,"1",IF(score!$C969=25,"0",IF(score!$C969=50,"0",IF(score!$C969=75,"0",IF(score!$C969=100,"0"))))))</f>
        <v>#N/A</v>
      </c>
      <c r="E969" t="e">
        <f>IF(score!$C969=".",".",IF(score!$C969=0,"0",IF(score!$C969=25,"1",IF(score!$C969=50,"0",IF(score!$C969=75,"0",IF(score!$C969=100,"0"))))))</f>
        <v>#N/A</v>
      </c>
      <c r="F969" t="e">
        <f>IF(score!$C969=".",".",IF(score!$C969=0,"0",IF(score!$C969=25,"0",IF(score!$C969=50,"1",IF(score!$C969=75,"0",IF(score!$C969=100,"0"))))))</f>
        <v>#N/A</v>
      </c>
      <c r="G969" t="e">
        <f>IF(score!$C969=".",".",IF(score!$C969=0,"0",IF(score!$C969=25,"0",IF(score!$C969=50,"0",IF(score!$C969=75,"1",IF(score!$C969=100,"0"))))))</f>
        <v>#N/A</v>
      </c>
      <c r="H969" t="e">
        <f>IF(score!$D969=".",".",IF(score!$D969=0,"1",IF(score!$D969=50,"0",IF(score!$D969=100,"0"))))</f>
        <v>#N/A</v>
      </c>
      <c r="I969" t="e">
        <f>IF(score!$D969=".",".",IF(score!$D969=0,"0",IF(score!$D969=50,"1",IF(score!$D969=100,"0"))))</f>
        <v>#N/A</v>
      </c>
      <c r="J969" t="e">
        <f>IF(score!$E969=".",".",IF(score!$E969=0,"1",IF(score!$E969=50,"0",IF(score!$E969=100,"0"))))</f>
        <v>#N/A</v>
      </c>
      <c r="K969" t="e">
        <f>IF(score!$E969=".",".",IF(score!$E969=0,"0",IF(score!$E969=50,"1",IF(score!$E969=100,"0"))))</f>
        <v>#N/A</v>
      </c>
      <c r="L969" t="e">
        <f>IF(score!$F969=".",".",IF(score!$F969=0,"1",IF(score!$F969=100,"0")))</f>
        <v>#N/A</v>
      </c>
      <c r="M969" t="e">
        <f>IF(score!$G969=".",".",IF(score!$G969=0,"1",IF(score!$G969=100,"0")))</f>
        <v>#N/A</v>
      </c>
      <c r="N969" t="e">
        <f>IF(score!$H969=".",".",IF(score!$H969=0,"1",IF(score!$H969=100,"0")))</f>
        <v>#N/A</v>
      </c>
      <c r="O969" t="e">
        <f>IF(score!$I969=".",".",IF(score!$I969=0,"1",IF(score!$I969=50,"0",IF(score!$I969=100,"0"))))</f>
        <v>#N/A</v>
      </c>
      <c r="P969" t="e">
        <f>IF(score!$J969=".",".",IF(score!$J969=0,"1",IF(score!$J969=25,"0",IF(score!$J969=50,"0",IF(score!$J969=75,"0",IF(score!$J969=100,"0"))))))</f>
        <v>#N/A</v>
      </c>
      <c r="Q969" t="e">
        <f>IF(score!$J969=".",".",IF(score!$J969=0,"0",IF(score!$J969=25,"1",IF(score!$J969=50,"0",IF(score!$J969=75,"0",IF(score!$J969=100,"0"))))))</f>
        <v>#N/A</v>
      </c>
      <c r="R969" t="e">
        <f>IF(score!$J969=".",".",IF(score!$J969=0,"0",IF(score!$J969=25,"0",IF(score!$J969=50,"1",IF(score!$J969=75,"0",IF(score!$J969=100,"0"))))))</f>
        <v>#N/A</v>
      </c>
      <c r="S969" t="e">
        <f>IF(score!$J969=".",".",IF(score!$J969=0,"0",IF(score!$J969=25,"0",IF(score!$J969=50,"0",IF(score!$J969=75,"1",IF(score!$J969=100,"0"))))))</f>
        <v>#N/A</v>
      </c>
      <c r="T969" t="e">
        <f>IF(score!$K969=".",".",IF(score!$K969=0,"1",IF(score!$K969=20,"0",IF(score!$K969=40,"0",IF(score!$K969=60,"0",IF(score!$K969=80,"0",IF(score!$K969=100,"0")))))))</f>
        <v>#N/A</v>
      </c>
      <c r="U969" t="e">
        <f>IF(score!$K969=".",".",IF(score!$K969=0,"0",IF(score!$K969=20,"1",IF(score!$K969=40,"0",IF(score!$K969=60,"0",IF(score!$K969=80,"0",IF(score!$K969=100,"0")))))))</f>
        <v>#N/A</v>
      </c>
      <c r="V969" t="e">
        <f>IF(score!$K969=".",".",IF(score!$K969=0,"0",IF(score!$K969=20,"0",IF(score!$K969=40,"1",IF(score!$K969=60,"0",IF(score!$K969=80,"0",IF(score!$K969=100,"0")))))))</f>
        <v>#N/A</v>
      </c>
      <c r="W969" t="e">
        <f>IF(score!$K969=".",".",IF(score!$K969=0,"0",IF(score!$K969=20,"0",IF(score!$K969=40,"0",IF(score!$K969=60,"1",IF(score!$K969=80,"0",IF(score!$K969=100,"0")))))))</f>
        <v>#N/A</v>
      </c>
      <c r="X969" t="e">
        <f>IF(score!$K969=".",".",IF(score!$K969=0,"0",IF(score!$K969=20,"0",IF(score!$K969=40,"0",IF(score!$K969=60,"0",IF(score!$K969=80,"1",IF(score!$K969=100,"0")))))))</f>
        <v>#N/A</v>
      </c>
      <c r="Y969" t="e">
        <f>IF(score!$L969=".",".",IF(score!$L969=0,"1",IF(score!$L969=20,"0",IF(score!$L969=40,"0",IF(score!$L969=60,"0",IF(score!$L969=80,"0",IF(score!$L969=100,"0")))))))</f>
        <v>#N/A</v>
      </c>
      <c r="Z969" t="e">
        <f>IF(score!$L969=".",".",IF(score!$L969=0,"0",IF(score!$L969=20,"1",IF(score!$L969=40,"0",IF(score!$L969=60,"0",IF(score!$L969=80,"0",IF(score!$L969=100,"0")))))))</f>
        <v>#N/A</v>
      </c>
      <c r="AA969" t="e">
        <f>IF(score!$L969=".",".",IF(score!$L969=0,"0",IF(score!$L969=20,"0",IF(score!$L969=40,"1",IF(score!$L969=60,"0",IF(score!$L969=80,"0",IF(score!$L969=100,"0")))))))</f>
        <v>#N/A</v>
      </c>
      <c r="AB969" t="e">
        <f>IF(score!$L969=".",".",IF(score!$L969=0,"0",IF(score!$L969=20,"0",IF(score!$L969=40,"0",IF(score!$L969=60,"1",IF(score!$L969=80,"0",IF(score!$L969=100,"0")))))))</f>
        <v>#N/A</v>
      </c>
      <c r="AC969" t="e">
        <f>IF(score!$L969=".",".",IF(score!$L969=0,"0",IF(score!$L969=20,"0",IF(score!$L969=40,"0",IF(score!$L969=60,"0",IF(score!$L969=80,"1",IF(score!L969=100,"0")))))))</f>
        <v>#N/A</v>
      </c>
      <c r="AD969" t="e">
        <f>IF(score!$M969=".",".",IF(score!$M969=0,"1",IF(score!$M969=20,"0",IF(score!$M969=40,"0",IF(score!$M969=60,"0",IF(score!$M969=80,"0",IF(score!$M969=100,"0")))))))</f>
        <v>#N/A</v>
      </c>
      <c r="AE969" t="e">
        <f>IF(score!$M969=".",".",IF(score!$M969=0,"0",IF(score!$M969=20,"1",IF(score!$M969=40,"0",IF(score!$M969=60,"0",IF(score!$M969=80,"0",IF(score!$M969=100,"0")))))))</f>
        <v>#N/A</v>
      </c>
      <c r="AF969" t="e">
        <f>IF(score!$M969=".",".",IF(score!$M969=0,"0",IF(score!$M969=20,"0",IF(score!$M969=40,"1",IF(score!$M969=60,"0",IF(score!$M969=80,"0",IF(score!$M969=100,"0")))))))</f>
        <v>#N/A</v>
      </c>
      <c r="AG969" t="e">
        <f>IF(score!$M969=".",".",IF(score!$M969=0,"0",IF(score!$M969=20,"0",IF(score!$M969=40,"0",IF(score!$M969=60,"1",IF(score!$M969=80,"0",IF(score!$M969=100,"0")))))))</f>
        <v>#N/A</v>
      </c>
      <c r="AH969" t="e">
        <f>IF(score!$M969=".",".",IF(score!$M969=0,"0",IF(score!$M969=20,"0",IF(score!$M969=40,"0",IF(score!$M969=60,"0",IF(score!$M969=80,"1",IF(score!$M969=100,"0")))))))</f>
        <v>#N/A</v>
      </c>
      <c r="AI969" t="e">
        <f>IF(score!$N969=".",".",IF(score!$N969=0,"1",IF(score!$N969=25,"0",IF(score!$N969=50,"0",IF(score!$N969=75,"0",IF(score!$N969=100,"0"))))))</f>
        <v>#N/A</v>
      </c>
      <c r="AJ969" t="e">
        <f>IF(score!$N969=".",".",IF(score!$N969=0,"0",IF(score!$N969=25,"1",IF(score!$N969=50,"0",IF(score!$N969=75,"0",IF(score!$N969=100,"0"))))))</f>
        <v>#N/A</v>
      </c>
      <c r="AK969" t="e">
        <f>IF(score!$N969=".",".",IF(score!$N969=0,"0",IF(score!$N969=25,"0",IF(score!$N969=50,"1",IF(score!$N969=75,"0",IF(score!$N969=100,"0"))))))</f>
        <v>#N/A</v>
      </c>
      <c r="AL969" t="e">
        <f>IF(score!$N969=".",".",IF(score!$N969=0,"0",IF(score!$N969=25,"0",IF(score!$N969=50,"0",IF(score!$N969=75,"1",IF(score!$N969=100,"0"))))))</f>
        <v>#N/A</v>
      </c>
      <c r="AN969" t="e">
        <f t="shared" si="1050"/>
        <v>#N/A</v>
      </c>
      <c r="AO969" t="e">
        <f t="shared" si="1051"/>
        <v>#N/A</v>
      </c>
      <c r="AP969" t="e">
        <f t="shared" si="1052"/>
        <v>#N/A</v>
      </c>
      <c r="AQ969" t="e">
        <f t="shared" si="1053"/>
        <v>#N/A</v>
      </c>
      <c r="AR969" t="e">
        <f t="shared" si="1054"/>
        <v>#N/A</v>
      </c>
      <c r="AS969" t="e">
        <f t="shared" si="1055"/>
        <v>#N/A</v>
      </c>
      <c r="AT969" t="e">
        <f t="shared" si="1056"/>
        <v>#N/A</v>
      </c>
      <c r="AU969" t="e">
        <f t="shared" si="1057"/>
        <v>#N/A</v>
      </c>
      <c r="AV969" t="e">
        <f t="shared" si="1058"/>
        <v>#N/A</v>
      </c>
      <c r="AW969" t="e">
        <f t="shared" si="1059"/>
        <v>#N/A</v>
      </c>
      <c r="AX969" t="e">
        <f t="shared" si="1060"/>
        <v>#N/A</v>
      </c>
      <c r="AY969" t="e">
        <f t="shared" si="1061"/>
        <v>#N/A</v>
      </c>
      <c r="AZ969" t="e">
        <f t="shared" si="1062"/>
        <v>#N/A</v>
      </c>
      <c r="BA969" t="e">
        <f t="shared" si="1063"/>
        <v>#N/A</v>
      </c>
      <c r="BB969" t="e">
        <f t="shared" si="1064"/>
        <v>#N/A</v>
      </c>
      <c r="BC969" t="e">
        <f t="shared" si="1065"/>
        <v>#N/A</v>
      </c>
      <c r="BD969" t="e">
        <f t="shared" si="1066"/>
        <v>#N/A</v>
      </c>
      <c r="BE969" t="e">
        <f t="shared" si="1067"/>
        <v>#N/A</v>
      </c>
      <c r="BF969" t="e">
        <f t="shared" si="1068"/>
        <v>#N/A</v>
      </c>
      <c r="BG969" t="e">
        <f t="shared" si="1069"/>
        <v>#N/A</v>
      </c>
      <c r="BH969" t="e">
        <f t="shared" si="1070"/>
        <v>#N/A</v>
      </c>
      <c r="BI969" t="e">
        <f t="shared" si="1071"/>
        <v>#N/A</v>
      </c>
      <c r="BJ969" t="e">
        <f t="shared" si="1072"/>
        <v>#N/A</v>
      </c>
      <c r="BK969" t="e">
        <f t="shared" si="1073"/>
        <v>#N/A</v>
      </c>
      <c r="BL969" t="e">
        <f t="shared" si="1074"/>
        <v>#N/A</v>
      </c>
      <c r="BM969" t="e">
        <f t="shared" si="1075"/>
        <v>#N/A</v>
      </c>
      <c r="BN969" t="e">
        <f t="shared" si="1076"/>
        <v>#N/A</v>
      </c>
      <c r="BO969" t="e">
        <f t="shared" si="1077"/>
        <v>#N/A</v>
      </c>
      <c r="BP969" t="e">
        <f t="shared" si="1078"/>
        <v>#N/A</v>
      </c>
      <c r="BQ969" t="e">
        <f t="shared" si="1079"/>
        <v>#N/A</v>
      </c>
      <c r="BR969" t="e">
        <f t="shared" si="1080"/>
        <v>#N/A</v>
      </c>
      <c r="BS969" t="e">
        <f t="shared" si="1081"/>
        <v>#N/A</v>
      </c>
      <c r="BT969" t="e">
        <f t="shared" si="1082"/>
        <v>#N/A</v>
      </c>
      <c r="BU969" t="e">
        <f t="shared" si="1083"/>
        <v>#N/A</v>
      </c>
      <c r="BV969" t="e">
        <f t="shared" si="1084"/>
        <v>#N/A</v>
      </c>
      <c r="BX969" t="e">
        <f t="shared" si="1085"/>
        <v>#N/A</v>
      </c>
      <c r="BY969" t="e">
        <f t="shared" si="1086"/>
        <v>#N/A</v>
      </c>
      <c r="BZ969" t="e">
        <f t="shared" si="1087"/>
        <v>#N/A</v>
      </c>
      <c r="CA969" t="e">
        <f t="shared" si="1088"/>
        <v>#N/A</v>
      </c>
      <c r="CB969" t="e">
        <f t="shared" si="1089"/>
        <v>#N/A</v>
      </c>
      <c r="CC969" t="e">
        <f t="shared" si="1090"/>
        <v>#N/A</v>
      </c>
      <c r="CD969" t="e">
        <f t="shared" si="1091"/>
        <v>#N/A</v>
      </c>
      <c r="CE969" t="e">
        <f t="shared" si="1092"/>
        <v>#N/A</v>
      </c>
      <c r="CF969" t="e">
        <f t="shared" si="1093"/>
        <v>#N/A</v>
      </c>
      <c r="CG969" t="e">
        <f t="shared" si="1094"/>
        <v>#N/A</v>
      </c>
      <c r="CH969" t="e">
        <f t="shared" si="1095"/>
        <v>#N/A</v>
      </c>
      <c r="CI969" t="e">
        <f t="shared" si="1096"/>
        <v>#N/A</v>
      </c>
      <c r="CJ969" t="e">
        <f t="shared" si="1097"/>
        <v>#N/A</v>
      </c>
      <c r="CK969" t="e">
        <f t="shared" si="1098"/>
        <v>#N/A</v>
      </c>
      <c r="CL969" t="e">
        <f t="shared" si="1099"/>
        <v>#N/A</v>
      </c>
      <c r="CM969" t="e">
        <f t="shared" si="1100"/>
        <v>#N/A</v>
      </c>
      <c r="CN969" t="e">
        <f t="shared" si="1101"/>
        <v>#N/A</v>
      </c>
      <c r="CO969" t="e">
        <f t="shared" si="1102"/>
        <v>#N/A</v>
      </c>
      <c r="CP969" t="e">
        <f t="shared" si="1103"/>
        <v>#N/A</v>
      </c>
      <c r="CQ969" t="e">
        <f t="shared" si="1104"/>
        <v>#N/A</v>
      </c>
      <c r="CR969" t="e">
        <f t="shared" si="1105"/>
        <v>#N/A</v>
      </c>
      <c r="CS969" t="e">
        <f t="shared" si="1106"/>
        <v>#N/A</v>
      </c>
      <c r="CT969" t="e">
        <f t="shared" si="1107"/>
        <v>#N/A</v>
      </c>
      <c r="CU969" t="e">
        <f t="shared" si="1108"/>
        <v>#N/A</v>
      </c>
      <c r="CV969" t="e">
        <f t="shared" si="1109"/>
        <v>#N/A</v>
      </c>
      <c r="CW969" t="e">
        <f t="shared" si="1110"/>
        <v>#N/A</v>
      </c>
      <c r="CX969" t="e">
        <f t="shared" si="1111"/>
        <v>#N/A</v>
      </c>
      <c r="CY969" t="e">
        <f t="shared" si="1112"/>
        <v>#N/A</v>
      </c>
      <c r="CZ969" t="e">
        <f t="shared" si="1113"/>
        <v>#N/A</v>
      </c>
      <c r="DA969" t="e">
        <f t="shared" si="1114"/>
        <v>#N/A</v>
      </c>
      <c r="DB969" t="e">
        <f t="shared" si="1115"/>
        <v>#N/A</v>
      </c>
      <c r="DC969" t="e">
        <f t="shared" si="1116"/>
        <v>#N/A</v>
      </c>
      <c r="DD969" t="e">
        <f t="shared" si="1117"/>
        <v>#N/A</v>
      </c>
      <c r="DE969" t="e">
        <f t="shared" si="1118"/>
        <v>#N/A</v>
      </c>
      <c r="DF969" t="e">
        <f t="shared" si="1119"/>
        <v>#N/A</v>
      </c>
    </row>
    <row r="970" spans="1:110" x14ac:dyDescent="0.25">
      <c r="A970" s="4">
        <f>raw!$A971:$A971</f>
        <v>0</v>
      </c>
      <c r="B970" s="6">
        <f>raw!$B971:$B971</f>
        <v>0</v>
      </c>
      <c r="D970" t="e">
        <f>IF(score!$C970=".",".",IF(score!$C970=0,"1",IF(score!$C970=25,"0",IF(score!$C970=50,"0",IF(score!$C970=75,"0",IF(score!$C970=100,"0"))))))</f>
        <v>#N/A</v>
      </c>
      <c r="E970" t="e">
        <f>IF(score!$C970=".",".",IF(score!$C970=0,"0",IF(score!$C970=25,"1",IF(score!$C970=50,"0",IF(score!$C970=75,"0",IF(score!$C970=100,"0"))))))</f>
        <v>#N/A</v>
      </c>
      <c r="F970" t="e">
        <f>IF(score!$C970=".",".",IF(score!$C970=0,"0",IF(score!$C970=25,"0",IF(score!$C970=50,"1",IF(score!$C970=75,"0",IF(score!$C970=100,"0"))))))</f>
        <v>#N/A</v>
      </c>
      <c r="G970" t="e">
        <f>IF(score!$C970=".",".",IF(score!$C970=0,"0",IF(score!$C970=25,"0",IF(score!$C970=50,"0",IF(score!$C970=75,"1",IF(score!$C970=100,"0"))))))</f>
        <v>#N/A</v>
      </c>
      <c r="H970" t="e">
        <f>IF(score!$D970=".",".",IF(score!$D970=0,"1",IF(score!$D970=50,"0",IF(score!$D970=100,"0"))))</f>
        <v>#N/A</v>
      </c>
      <c r="I970" t="e">
        <f>IF(score!$D970=".",".",IF(score!$D970=0,"0",IF(score!$D970=50,"1",IF(score!$D970=100,"0"))))</f>
        <v>#N/A</v>
      </c>
      <c r="J970" t="e">
        <f>IF(score!$E970=".",".",IF(score!$E970=0,"1",IF(score!$E970=50,"0",IF(score!$E970=100,"0"))))</f>
        <v>#N/A</v>
      </c>
      <c r="K970" t="e">
        <f>IF(score!$E970=".",".",IF(score!$E970=0,"0",IF(score!$E970=50,"1",IF(score!$E970=100,"0"))))</f>
        <v>#N/A</v>
      </c>
      <c r="L970" t="e">
        <f>IF(score!$F970=".",".",IF(score!$F970=0,"1",IF(score!$F970=100,"0")))</f>
        <v>#N/A</v>
      </c>
      <c r="M970" t="e">
        <f>IF(score!$G970=".",".",IF(score!$G970=0,"1",IF(score!$G970=100,"0")))</f>
        <v>#N/A</v>
      </c>
      <c r="N970" t="e">
        <f>IF(score!$H970=".",".",IF(score!$H970=0,"1",IF(score!$H970=100,"0")))</f>
        <v>#N/A</v>
      </c>
      <c r="O970" t="e">
        <f>IF(score!$I970=".",".",IF(score!$I970=0,"1",IF(score!$I970=50,"0",IF(score!$I970=100,"0"))))</f>
        <v>#N/A</v>
      </c>
      <c r="P970" t="e">
        <f>IF(score!$J970=".",".",IF(score!$J970=0,"1",IF(score!$J970=25,"0",IF(score!$J970=50,"0",IF(score!$J970=75,"0",IF(score!$J970=100,"0"))))))</f>
        <v>#N/A</v>
      </c>
      <c r="Q970" t="e">
        <f>IF(score!$J970=".",".",IF(score!$J970=0,"0",IF(score!$J970=25,"1",IF(score!$J970=50,"0",IF(score!$J970=75,"0",IF(score!$J970=100,"0"))))))</f>
        <v>#N/A</v>
      </c>
      <c r="R970" t="e">
        <f>IF(score!$J970=".",".",IF(score!$J970=0,"0",IF(score!$J970=25,"0",IF(score!$J970=50,"1",IF(score!$J970=75,"0",IF(score!$J970=100,"0"))))))</f>
        <v>#N/A</v>
      </c>
      <c r="S970" t="e">
        <f>IF(score!$J970=".",".",IF(score!$J970=0,"0",IF(score!$J970=25,"0",IF(score!$J970=50,"0",IF(score!$J970=75,"1",IF(score!$J970=100,"0"))))))</f>
        <v>#N/A</v>
      </c>
      <c r="T970" t="e">
        <f>IF(score!$K970=".",".",IF(score!$K970=0,"1",IF(score!$K970=20,"0",IF(score!$K970=40,"0",IF(score!$K970=60,"0",IF(score!$K970=80,"0",IF(score!$K970=100,"0")))))))</f>
        <v>#N/A</v>
      </c>
      <c r="U970" t="e">
        <f>IF(score!$K970=".",".",IF(score!$K970=0,"0",IF(score!$K970=20,"1",IF(score!$K970=40,"0",IF(score!$K970=60,"0",IF(score!$K970=80,"0",IF(score!$K970=100,"0")))))))</f>
        <v>#N/A</v>
      </c>
      <c r="V970" t="e">
        <f>IF(score!$K970=".",".",IF(score!$K970=0,"0",IF(score!$K970=20,"0",IF(score!$K970=40,"1",IF(score!$K970=60,"0",IF(score!$K970=80,"0",IF(score!$K970=100,"0")))))))</f>
        <v>#N/A</v>
      </c>
      <c r="W970" t="e">
        <f>IF(score!$K970=".",".",IF(score!$K970=0,"0",IF(score!$K970=20,"0",IF(score!$K970=40,"0",IF(score!$K970=60,"1",IF(score!$K970=80,"0",IF(score!$K970=100,"0")))))))</f>
        <v>#N/A</v>
      </c>
      <c r="X970" t="e">
        <f>IF(score!$K970=".",".",IF(score!$K970=0,"0",IF(score!$K970=20,"0",IF(score!$K970=40,"0",IF(score!$K970=60,"0",IF(score!$K970=80,"1",IF(score!$K970=100,"0")))))))</f>
        <v>#N/A</v>
      </c>
      <c r="Y970" t="e">
        <f>IF(score!$L970=".",".",IF(score!$L970=0,"1",IF(score!$L970=20,"0",IF(score!$L970=40,"0",IF(score!$L970=60,"0",IF(score!$L970=80,"0",IF(score!$L970=100,"0")))))))</f>
        <v>#N/A</v>
      </c>
      <c r="Z970" t="e">
        <f>IF(score!$L970=".",".",IF(score!$L970=0,"0",IF(score!$L970=20,"1",IF(score!$L970=40,"0",IF(score!$L970=60,"0",IF(score!$L970=80,"0",IF(score!$L970=100,"0")))))))</f>
        <v>#N/A</v>
      </c>
      <c r="AA970" t="e">
        <f>IF(score!$L970=".",".",IF(score!$L970=0,"0",IF(score!$L970=20,"0",IF(score!$L970=40,"1",IF(score!$L970=60,"0",IF(score!$L970=80,"0",IF(score!$L970=100,"0")))))))</f>
        <v>#N/A</v>
      </c>
      <c r="AB970" t="e">
        <f>IF(score!$L970=".",".",IF(score!$L970=0,"0",IF(score!$L970=20,"0",IF(score!$L970=40,"0",IF(score!$L970=60,"1",IF(score!$L970=80,"0",IF(score!$L970=100,"0")))))))</f>
        <v>#N/A</v>
      </c>
      <c r="AC970" t="e">
        <f>IF(score!$L970=".",".",IF(score!$L970=0,"0",IF(score!$L970=20,"0",IF(score!$L970=40,"0",IF(score!$L970=60,"0",IF(score!$L970=80,"1",IF(score!L970=100,"0")))))))</f>
        <v>#N/A</v>
      </c>
      <c r="AD970" t="e">
        <f>IF(score!$M970=".",".",IF(score!$M970=0,"1",IF(score!$M970=20,"0",IF(score!$M970=40,"0",IF(score!$M970=60,"0",IF(score!$M970=80,"0",IF(score!$M970=100,"0")))))))</f>
        <v>#N/A</v>
      </c>
      <c r="AE970" t="e">
        <f>IF(score!$M970=".",".",IF(score!$M970=0,"0",IF(score!$M970=20,"1",IF(score!$M970=40,"0",IF(score!$M970=60,"0",IF(score!$M970=80,"0",IF(score!$M970=100,"0")))))))</f>
        <v>#N/A</v>
      </c>
      <c r="AF970" t="e">
        <f>IF(score!$M970=".",".",IF(score!$M970=0,"0",IF(score!$M970=20,"0",IF(score!$M970=40,"1",IF(score!$M970=60,"0",IF(score!$M970=80,"0",IF(score!$M970=100,"0")))))))</f>
        <v>#N/A</v>
      </c>
      <c r="AG970" t="e">
        <f>IF(score!$M970=".",".",IF(score!$M970=0,"0",IF(score!$M970=20,"0",IF(score!$M970=40,"0",IF(score!$M970=60,"1",IF(score!$M970=80,"0",IF(score!$M970=100,"0")))))))</f>
        <v>#N/A</v>
      </c>
      <c r="AH970" t="e">
        <f>IF(score!$M970=".",".",IF(score!$M970=0,"0",IF(score!$M970=20,"0",IF(score!$M970=40,"0",IF(score!$M970=60,"0",IF(score!$M970=80,"1",IF(score!$M970=100,"0")))))))</f>
        <v>#N/A</v>
      </c>
      <c r="AI970" t="e">
        <f>IF(score!$N970=".",".",IF(score!$N970=0,"1",IF(score!$N970=25,"0",IF(score!$N970=50,"0",IF(score!$N970=75,"0",IF(score!$N970=100,"0"))))))</f>
        <v>#N/A</v>
      </c>
      <c r="AJ970" t="e">
        <f>IF(score!$N970=".",".",IF(score!$N970=0,"0",IF(score!$N970=25,"1",IF(score!$N970=50,"0",IF(score!$N970=75,"0",IF(score!$N970=100,"0"))))))</f>
        <v>#N/A</v>
      </c>
      <c r="AK970" t="e">
        <f>IF(score!$N970=".",".",IF(score!$N970=0,"0",IF(score!$N970=25,"0",IF(score!$N970=50,"1",IF(score!$N970=75,"0",IF(score!$N970=100,"0"))))))</f>
        <v>#N/A</v>
      </c>
      <c r="AL970" t="e">
        <f>IF(score!$N970=".",".",IF(score!$N970=0,"0",IF(score!$N970=25,"0",IF(score!$N970=50,"0",IF(score!$N970=75,"1",IF(score!$N970=100,"0"))))))</f>
        <v>#N/A</v>
      </c>
      <c r="AN970" t="e">
        <f t="shared" si="1050"/>
        <v>#N/A</v>
      </c>
      <c r="AO970" t="e">
        <f t="shared" si="1051"/>
        <v>#N/A</v>
      </c>
      <c r="AP970" t="e">
        <f t="shared" si="1052"/>
        <v>#N/A</v>
      </c>
      <c r="AQ970" t="e">
        <f t="shared" si="1053"/>
        <v>#N/A</v>
      </c>
      <c r="AR970" t="e">
        <f t="shared" si="1054"/>
        <v>#N/A</v>
      </c>
      <c r="AS970" t="e">
        <f t="shared" si="1055"/>
        <v>#N/A</v>
      </c>
      <c r="AT970" t="e">
        <f t="shared" si="1056"/>
        <v>#N/A</v>
      </c>
      <c r="AU970" t="e">
        <f t="shared" si="1057"/>
        <v>#N/A</v>
      </c>
      <c r="AV970" t="e">
        <f t="shared" si="1058"/>
        <v>#N/A</v>
      </c>
      <c r="AW970" t="e">
        <f t="shared" si="1059"/>
        <v>#N/A</v>
      </c>
      <c r="AX970" t="e">
        <f t="shared" si="1060"/>
        <v>#N/A</v>
      </c>
      <c r="AY970" t="e">
        <f t="shared" si="1061"/>
        <v>#N/A</v>
      </c>
      <c r="AZ970" t="e">
        <f t="shared" si="1062"/>
        <v>#N/A</v>
      </c>
      <c r="BA970" t="e">
        <f t="shared" si="1063"/>
        <v>#N/A</v>
      </c>
      <c r="BB970" t="e">
        <f t="shared" si="1064"/>
        <v>#N/A</v>
      </c>
      <c r="BC970" t="e">
        <f t="shared" si="1065"/>
        <v>#N/A</v>
      </c>
      <c r="BD970" t="e">
        <f t="shared" si="1066"/>
        <v>#N/A</v>
      </c>
      <c r="BE970" t="e">
        <f t="shared" si="1067"/>
        <v>#N/A</v>
      </c>
      <c r="BF970" t="e">
        <f t="shared" si="1068"/>
        <v>#N/A</v>
      </c>
      <c r="BG970" t="e">
        <f t="shared" si="1069"/>
        <v>#N/A</v>
      </c>
      <c r="BH970" t="e">
        <f t="shared" si="1070"/>
        <v>#N/A</v>
      </c>
      <c r="BI970" t="e">
        <f t="shared" si="1071"/>
        <v>#N/A</v>
      </c>
      <c r="BJ970" t="e">
        <f t="shared" si="1072"/>
        <v>#N/A</v>
      </c>
      <c r="BK970" t="e">
        <f t="shared" si="1073"/>
        <v>#N/A</v>
      </c>
      <c r="BL970" t="e">
        <f t="shared" si="1074"/>
        <v>#N/A</v>
      </c>
      <c r="BM970" t="e">
        <f t="shared" si="1075"/>
        <v>#N/A</v>
      </c>
      <c r="BN970" t="e">
        <f t="shared" si="1076"/>
        <v>#N/A</v>
      </c>
      <c r="BO970" t="e">
        <f t="shared" si="1077"/>
        <v>#N/A</v>
      </c>
      <c r="BP970" t="e">
        <f t="shared" si="1078"/>
        <v>#N/A</v>
      </c>
      <c r="BQ970" t="e">
        <f t="shared" si="1079"/>
        <v>#N/A</v>
      </c>
      <c r="BR970" t="e">
        <f t="shared" si="1080"/>
        <v>#N/A</v>
      </c>
      <c r="BS970" t="e">
        <f t="shared" si="1081"/>
        <v>#N/A</v>
      </c>
      <c r="BT970" t="e">
        <f t="shared" si="1082"/>
        <v>#N/A</v>
      </c>
      <c r="BU970" t="e">
        <f t="shared" si="1083"/>
        <v>#N/A</v>
      </c>
      <c r="BV970" t="e">
        <f t="shared" si="1084"/>
        <v>#N/A</v>
      </c>
      <c r="BX970" t="e">
        <f t="shared" si="1085"/>
        <v>#N/A</v>
      </c>
      <c r="BY970" t="e">
        <f t="shared" si="1086"/>
        <v>#N/A</v>
      </c>
      <c r="BZ970" t="e">
        <f t="shared" si="1087"/>
        <v>#N/A</v>
      </c>
      <c r="CA970" t="e">
        <f t="shared" si="1088"/>
        <v>#N/A</v>
      </c>
      <c r="CB970" t="e">
        <f t="shared" si="1089"/>
        <v>#N/A</v>
      </c>
      <c r="CC970" t="e">
        <f t="shared" si="1090"/>
        <v>#N/A</v>
      </c>
      <c r="CD970" t="e">
        <f t="shared" si="1091"/>
        <v>#N/A</v>
      </c>
      <c r="CE970" t="e">
        <f t="shared" si="1092"/>
        <v>#N/A</v>
      </c>
      <c r="CF970" t="e">
        <f t="shared" si="1093"/>
        <v>#N/A</v>
      </c>
      <c r="CG970" t="e">
        <f t="shared" si="1094"/>
        <v>#N/A</v>
      </c>
      <c r="CH970" t="e">
        <f t="shared" si="1095"/>
        <v>#N/A</v>
      </c>
      <c r="CI970" t="e">
        <f t="shared" si="1096"/>
        <v>#N/A</v>
      </c>
      <c r="CJ970" t="e">
        <f t="shared" si="1097"/>
        <v>#N/A</v>
      </c>
      <c r="CK970" t="e">
        <f t="shared" si="1098"/>
        <v>#N/A</v>
      </c>
      <c r="CL970" t="e">
        <f t="shared" si="1099"/>
        <v>#N/A</v>
      </c>
      <c r="CM970" t="e">
        <f t="shared" si="1100"/>
        <v>#N/A</v>
      </c>
      <c r="CN970" t="e">
        <f t="shared" si="1101"/>
        <v>#N/A</v>
      </c>
      <c r="CO970" t="e">
        <f t="shared" si="1102"/>
        <v>#N/A</v>
      </c>
      <c r="CP970" t="e">
        <f t="shared" si="1103"/>
        <v>#N/A</v>
      </c>
      <c r="CQ970" t="e">
        <f t="shared" si="1104"/>
        <v>#N/A</v>
      </c>
      <c r="CR970" t="e">
        <f t="shared" si="1105"/>
        <v>#N/A</v>
      </c>
      <c r="CS970" t="e">
        <f t="shared" si="1106"/>
        <v>#N/A</v>
      </c>
      <c r="CT970" t="e">
        <f t="shared" si="1107"/>
        <v>#N/A</v>
      </c>
      <c r="CU970" t="e">
        <f t="shared" si="1108"/>
        <v>#N/A</v>
      </c>
      <c r="CV970" t="e">
        <f t="shared" si="1109"/>
        <v>#N/A</v>
      </c>
      <c r="CW970" t="e">
        <f t="shared" si="1110"/>
        <v>#N/A</v>
      </c>
      <c r="CX970" t="e">
        <f t="shared" si="1111"/>
        <v>#N/A</v>
      </c>
      <c r="CY970" t="e">
        <f t="shared" si="1112"/>
        <v>#N/A</v>
      </c>
      <c r="CZ970" t="e">
        <f t="shared" si="1113"/>
        <v>#N/A</v>
      </c>
      <c r="DA970" t="e">
        <f t="shared" si="1114"/>
        <v>#N/A</v>
      </c>
      <c r="DB970" t="e">
        <f t="shared" si="1115"/>
        <v>#N/A</v>
      </c>
      <c r="DC970" t="e">
        <f t="shared" si="1116"/>
        <v>#N/A</v>
      </c>
      <c r="DD970" t="e">
        <f t="shared" si="1117"/>
        <v>#N/A</v>
      </c>
      <c r="DE970" t="e">
        <f t="shared" si="1118"/>
        <v>#N/A</v>
      </c>
      <c r="DF970" t="e">
        <f t="shared" si="1119"/>
        <v>#N/A</v>
      </c>
    </row>
    <row r="971" spans="1:110" x14ac:dyDescent="0.25">
      <c r="A971" s="4">
        <f>raw!$A972:$A972</f>
        <v>0</v>
      </c>
      <c r="B971" s="6">
        <f>raw!$B972:$B972</f>
        <v>0</v>
      </c>
      <c r="D971" t="e">
        <f>IF(score!$C971=".",".",IF(score!$C971=0,"1",IF(score!$C971=25,"0",IF(score!$C971=50,"0",IF(score!$C971=75,"0",IF(score!$C971=100,"0"))))))</f>
        <v>#N/A</v>
      </c>
      <c r="E971" t="e">
        <f>IF(score!$C971=".",".",IF(score!$C971=0,"0",IF(score!$C971=25,"1",IF(score!$C971=50,"0",IF(score!$C971=75,"0",IF(score!$C971=100,"0"))))))</f>
        <v>#N/A</v>
      </c>
      <c r="F971" t="e">
        <f>IF(score!$C971=".",".",IF(score!$C971=0,"0",IF(score!$C971=25,"0",IF(score!$C971=50,"1",IF(score!$C971=75,"0",IF(score!$C971=100,"0"))))))</f>
        <v>#N/A</v>
      </c>
      <c r="G971" t="e">
        <f>IF(score!$C971=".",".",IF(score!$C971=0,"0",IF(score!$C971=25,"0",IF(score!$C971=50,"0",IF(score!$C971=75,"1",IF(score!$C971=100,"0"))))))</f>
        <v>#N/A</v>
      </c>
      <c r="H971" t="e">
        <f>IF(score!$D971=".",".",IF(score!$D971=0,"1",IF(score!$D971=50,"0",IF(score!$D971=100,"0"))))</f>
        <v>#N/A</v>
      </c>
      <c r="I971" t="e">
        <f>IF(score!$D971=".",".",IF(score!$D971=0,"0",IF(score!$D971=50,"1",IF(score!$D971=100,"0"))))</f>
        <v>#N/A</v>
      </c>
      <c r="J971" t="e">
        <f>IF(score!$E971=".",".",IF(score!$E971=0,"1",IF(score!$E971=50,"0",IF(score!$E971=100,"0"))))</f>
        <v>#N/A</v>
      </c>
      <c r="K971" t="e">
        <f>IF(score!$E971=".",".",IF(score!$E971=0,"0",IF(score!$E971=50,"1",IF(score!$E971=100,"0"))))</f>
        <v>#N/A</v>
      </c>
      <c r="L971" t="e">
        <f>IF(score!$F971=".",".",IF(score!$F971=0,"1",IF(score!$F971=100,"0")))</f>
        <v>#N/A</v>
      </c>
      <c r="M971" t="e">
        <f>IF(score!$G971=".",".",IF(score!$G971=0,"1",IF(score!$G971=100,"0")))</f>
        <v>#N/A</v>
      </c>
      <c r="N971" t="e">
        <f>IF(score!$H971=".",".",IF(score!$H971=0,"1",IF(score!$H971=100,"0")))</f>
        <v>#N/A</v>
      </c>
      <c r="O971" t="e">
        <f>IF(score!$I971=".",".",IF(score!$I971=0,"1",IF(score!$I971=50,"0",IF(score!$I971=100,"0"))))</f>
        <v>#N/A</v>
      </c>
      <c r="P971" t="e">
        <f>IF(score!$J971=".",".",IF(score!$J971=0,"1",IF(score!$J971=25,"0",IF(score!$J971=50,"0",IF(score!$J971=75,"0",IF(score!$J971=100,"0"))))))</f>
        <v>#N/A</v>
      </c>
      <c r="Q971" t="e">
        <f>IF(score!$J971=".",".",IF(score!$J971=0,"0",IF(score!$J971=25,"1",IF(score!$J971=50,"0",IF(score!$J971=75,"0",IF(score!$J971=100,"0"))))))</f>
        <v>#N/A</v>
      </c>
      <c r="R971" t="e">
        <f>IF(score!$J971=".",".",IF(score!$J971=0,"0",IF(score!$J971=25,"0",IF(score!$J971=50,"1",IF(score!$J971=75,"0",IF(score!$J971=100,"0"))))))</f>
        <v>#N/A</v>
      </c>
      <c r="S971" t="e">
        <f>IF(score!$J971=".",".",IF(score!$J971=0,"0",IF(score!$J971=25,"0",IF(score!$J971=50,"0",IF(score!$J971=75,"1",IF(score!$J971=100,"0"))))))</f>
        <v>#N/A</v>
      </c>
      <c r="T971" t="e">
        <f>IF(score!$K971=".",".",IF(score!$K971=0,"1",IF(score!$K971=20,"0",IF(score!$K971=40,"0",IF(score!$K971=60,"0",IF(score!$K971=80,"0",IF(score!$K971=100,"0")))))))</f>
        <v>#N/A</v>
      </c>
      <c r="U971" t="e">
        <f>IF(score!$K971=".",".",IF(score!$K971=0,"0",IF(score!$K971=20,"1",IF(score!$K971=40,"0",IF(score!$K971=60,"0",IF(score!$K971=80,"0",IF(score!$K971=100,"0")))))))</f>
        <v>#N/A</v>
      </c>
      <c r="V971" t="e">
        <f>IF(score!$K971=".",".",IF(score!$K971=0,"0",IF(score!$K971=20,"0",IF(score!$K971=40,"1",IF(score!$K971=60,"0",IF(score!$K971=80,"0",IF(score!$K971=100,"0")))))))</f>
        <v>#N/A</v>
      </c>
      <c r="W971" t="e">
        <f>IF(score!$K971=".",".",IF(score!$K971=0,"0",IF(score!$K971=20,"0",IF(score!$K971=40,"0",IF(score!$K971=60,"1",IF(score!$K971=80,"0",IF(score!$K971=100,"0")))))))</f>
        <v>#N/A</v>
      </c>
      <c r="X971" t="e">
        <f>IF(score!$K971=".",".",IF(score!$K971=0,"0",IF(score!$K971=20,"0",IF(score!$K971=40,"0",IF(score!$K971=60,"0",IF(score!$K971=80,"1",IF(score!$K971=100,"0")))))))</f>
        <v>#N/A</v>
      </c>
      <c r="Y971" t="e">
        <f>IF(score!$L971=".",".",IF(score!$L971=0,"1",IF(score!$L971=20,"0",IF(score!$L971=40,"0",IF(score!$L971=60,"0",IF(score!$L971=80,"0",IF(score!$L971=100,"0")))))))</f>
        <v>#N/A</v>
      </c>
      <c r="Z971" t="e">
        <f>IF(score!$L971=".",".",IF(score!$L971=0,"0",IF(score!$L971=20,"1",IF(score!$L971=40,"0",IF(score!$L971=60,"0",IF(score!$L971=80,"0",IF(score!$L971=100,"0")))))))</f>
        <v>#N/A</v>
      </c>
      <c r="AA971" t="e">
        <f>IF(score!$L971=".",".",IF(score!$L971=0,"0",IF(score!$L971=20,"0",IF(score!$L971=40,"1",IF(score!$L971=60,"0",IF(score!$L971=80,"0",IF(score!$L971=100,"0")))))))</f>
        <v>#N/A</v>
      </c>
      <c r="AB971" t="e">
        <f>IF(score!$L971=".",".",IF(score!$L971=0,"0",IF(score!$L971=20,"0",IF(score!$L971=40,"0",IF(score!$L971=60,"1",IF(score!$L971=80,"0",IF(score!$L971=100,"0")))))))</f>
        <v>#N/A</v>
      </c>
      <c r="AC971" t="e">
        <f>IF(score!$L971=".",".",IF(score!$L971=0,"0",IF(score!$L971=20,"0",IF(score!$L971=40,"0",IF(score!$L971=60,"0",IF(score!$L971=80,"1",IF(score!L971=100,"0")))))))</f>
        <v>#N/A</v>
      </c>
      <c r="AD971" t="e">
        <f>IF(score!$M971=".",".",IF(score!$M971=0,"1",IF(score!$M971=20,"0",IF(score!$M971=40,"0",IF(score!$M971=60,"0",IF(score!$M971=80,"0",IF(score!$M971=100,"0")))))))</f>
        <v>#N/A</v>
      </c>
      <c r="AE971" t="e">
        <f>IF(score!$M971=".",".",IF(score!$M971=0,"0",IF(score!$M971=20,"1",IF(score!$M971=40,"0",IF(score!$M971=60,"0",IF(score!$M971=80,"0",IF(score!$M971=100,"0")))))))</f>
        <v>#N/A</v>
      </c>
      <c r="AF971" t="e">
        <f>IF(score!$M971=".",".",IF(score!$M971=0,"0",IF(score!$M971=20,"0",IF(score!$M971=40,"1",IF(score!$M971=60,"0",IF(score!$M971=80,"0",IF(score!$M971=100,"0")))))))</f>
        <v>#N/A</v>
      </c>
      <c r="AG971" t="e">
        <f>IF(score!$M971=".",".",IF(score!$M971=0,"0",IF(score!$M971=20,"0",IF(score!$M971=40,"0",IF(score!$M971=60,"1",IF(score!$M971=80,"0",IF(score!$M971=100,"0")))))))</f>
        <v>#N/A</v>
      </c>
      <c r="AH971" t="e">
        <f>IF(score!$M971=".",".",IF(score!$M971=0,"0",IF(score!$M971=20,"0",IF(score!$M971=40,"0",IF(score!$M971=60,"0",IF(score!$M971=80,"1",IF(score!$M971=100,"0")))))))</f>
        <v>#N/A</v>
      </c>
      <c r="AI971" t="e">
        <f>IF(score!$N971=".",".",IF(score!$N971=0,"1",IF(score!$N971=25,"0",IF(score!$N971=50,"0",IF(score!$N971=75,"0",IF(score!$N971=100,"0"))))))</f>
        <v>#N/A</v>
      </c>
      <c r="AJ971" t="e">
        <f>IF(score!$N971=".",".",IF(score!$N971=0,"0",IF(score!$N971=25,"1",IF(score!$N971=50,"0",IF(score!$N971=75,"0",IF(score!$N971=100,"0"))))))</f>
        <v>#N/A</v>
      </c>
      <c r="AK971" t="e">
        <f>IF(score!$N971=".",".",IF(score!$N971=0,"0",IF(score!$N971=25,"0",IF(score!$N971=50,"1",IF(score!$N971=75,"0",IF(score!$N971=100,"0"))))))</f>
        <v>#N/A</v>
      </c>
      <c r="AL971" t="e">
        <f>IF(score!$N971=".",".",IF(score!$N971=0,"0",IF(score!$N971=25,"0",IF(score!$N971=50,"0",IF(score!$N971=75,"1",IF(score!$N971=100,"0"))))))</f>
        <v>#N/A</v>
      </c>
      <c r="AN971" t="e">
        <f t="shared" si="1050"/>
        <v>#N/A</v>
      </c>
      <c r="AO971" t="e">
        <f t="shared" si="1051"/>
        <v>#N/A</v>
      </c>
      <c r="AP971" t="e">
        <f t="shared" si="1052"/>
        <v>#N/A</v>
      </c>
      <c r="AQ971" t="e">
        <f t="shared" si="1053"/>
        <v>#N/A</v>
      </c>
      <c r="AR971" t="e">
        <f t="shared" si="1054"/>
        <v>#N/A</v>
      </c>
      <c r="AS971" t="e">
        <f t="shared" si="1055"/>
        <v>#N/A</v>
      </c>
      <c r="AT971" t="e">
        <f t="shared" si="1056"/>
        <v>#N/A</v>
      </c>
      <c r="AU971" t="e">
        <f t="shared" si="1057"/>
        <v>#N/A</v>
      </c>
      <c r="AV971" t="e">
        <f t="shared" si="1058"/>
        <v>#N/A</v>
      </c>
      <c r="AW971" t="e">
        <f t="shared" si="1059"/>
        <v>#N/A</v>
      </c>
      <c r="AX971" t="e">
        <f t="shared" si="1060"/>
        <v>#N/A</v>
      </c>
      <c r="AY971" t="e">
        <f t="shared" si="1061"/>
        <v>#N/A</v>
      </c>
      <c r="AZ971" t="e">
        <f t="shared" si="1062"/>
        <v>#N/A</v>
      </c>
      <c r="BA971" t="e">
        <f t="shared" si="1063"/>
        <v>#N/A</v>
      </c>
      <c r="BB971" t="e">
        <f t="shared" si="1064"/>
        <v>#N/A</v>
      </c>
      <c r="BC971" t="e">
        <f t="shared" si="1065"/>
        <v>#N/A</v>
      </c>
      <c r="BD971" t="e">
        <f t="shared" si="1066"/>
        <v>#N/A</v>
      </c>
      <c r="BE971" t="e">
        <f t="shared" si="1067"/>
        <v>#N/A</v>
      </c>
      <c r="BF971" t="e">
        <f t="shared" si="1068"/>
        <v>#N/A</v>
      </c>
      <c r="BG971" t="e">
        <f t="shared" si="1069"/>
        <v>#N/A</v>
      </c>
      <c r="BH971" t="e">
        <f t="shared" si="1070"/>
        <v>#N/A</v>
      </c>
      <c r="BI971" t="e">
        <f t="shared" si="1071"/>
        <v>#N/A</v>
      </c>
      <c r="BJ971" t="e">
        <f t="shared" si="1072"/>
        <v>#N/A</v>
      </c>
      <c r="BK971" t="e">
        <f t="shared" si="1073"/>
        <v>#N/A</v>
      </c>
      <c r="BL971" t="e">
        <f t="shared" si="1074"/>
        <v>#N/A</v>
      </c>
      <c r="BM971" t="e">
        <f t="shared" si="1075"/>
        <v>#N/A</v>
      </c>
      <c r="BN971" t="e">
        <f t="shared" si="1076"/>
        <v>#N/A</v>
      </c>
      <c r="BO971" t="e">
        <f t="shared" si="1077"/>
        <v>#N/A</v>
      </c>
      <c r="BP971" t="e">
        <f t="shared" si="1078"/>
        <v>#N/A</v>
      </c>
      <c r="BQ971" t="e">
        <f t="shared" si="1079"/>
        <v>#N/A</v>
      </c>
      <c r="BR971" t="e">
        <f t="shared" si="1080"/>
        <v>#N/A</v>
      </c>
      <c r="BS971" t="e">
        <f t="shared" si="1081"/>
        <v>#N/A</v>
      </c>
      <c r="BT971" t="e">
        <f t="shared" si="1082"/>
        <v>#N/A</v>
      </c>
      <c r="BU971" t="e">
        <f t="shared" si="1083"/>
        <v>#N/A</v>
      </c>
      <c r="BV971" t="e">
        <f t="shared" si="1084"/>
        <v>#N/A</v>
      </c>
      <c r="BX971" t="e">
        <f t="shared" si="1085"/>
        <v>#N/A</v>
      </c>
      <c r="BY971" t="e">
        <f t="shared" si="1086"/>
        <v>#N/A</v>
      </c>
      <c r="BZ971" t="e">
        <f t="shared" si="1087"/>
        <v>#N/A</v>
      </c>
      <c r="CA971" t="e">
        <f t="shared" si="1088"/>
        <v>#N/A</v>
      </c>
      <c r="CB971" t="e">
        <f t="shared" si="1089"/>
        <v>#N/A</v>
      </c>
      <c r="CC971" t="e">
        <f t="shared" si="1090"/>
        <v>#N/A</v>
      </c>
      <c r="CD971" t="e">
        <f t="shared" si="1091"/>
        <v>#N/A</v>
      </c>
      <c r="CE971" t="e">
        <f t="shared" si="1092"/>
        <v>#N/A</v>
      </c>
      <c r="CF971" t="e">
        <f t="shared" si="1093"/>
        <v>#N/A</v>
      </c>
      <c r="CG971" t="e">
        <f t="shared" si="1094"/>
        <v>#N/A</v>
      </c>
      <c r="CH971" t="e">
        <f t="shared" si="1095"/>
        <v>#N/A</v>
      </c>
      <c r="CI971" t="e">
        <f t="shared" si="1096"/>
        <v>#N/A</v>
      </c>
      <c r="CJ971" t="e">
        <f t="shared" si="1097"/>
        <v>#N/A</v>
      </c>
      <c r="CK971" t="e">
        <f t="shared" si="1098"/>
        <v>#N/A</v>
      </c>
      <c r="CL971" t="e">
        <f t="shared" si="1099"/>
        <v>#N/A</v>
      </c>
      <c r="CM971" t="e">
        <f t="shared" si="1100"/>
        <v>#N/A</v>
      </c>
      <c r="CN971" t="e">
        <f t="shared" si="1101"/>
        <v>#N/A</v>
      </c>
      <c r="CO971" t="e">
        <f t="shared" si="1102"/>
        <v>#N/A</v>
      </c>
      <c r="CP971" t="e">
        <f t="shared" si="1103"/>
        <v>#N/A</v>
      </c>
      <c r="CQ971" t="e">
        <f t="shared" si="1104"/>
        <v>#N/A</v>
      </c>
      <c r="CR971" t="e">
        <f t="shared" si="1105"/>
        <v>#N/A</v>
      </c>
      <c r="CS971" t="e">
        <f t="shared" si="1106"/>
        <v>#N/A</v>
      </c>
      <c r="CT971" t="e">
        <f t="shared" si="1107"/>
        <v>#N/A</v>
      </c>
      <c r="CU971" t="e">
        <f t="shared" si="1108"/>
        <v>#N/A</v>
      </c>
      <c r="CV971" t="e">
        <f t="shared" si="1109"/>
        <v>#N/A</v>
      </c>
      <c r="CW971" t="e">
        <f t="shared" si="1110"/>
        <v>#N/A</v>
      </c>
      <c r="CX971" t="e">
        <f t="shared" si="1111"/>
        <v>#N/A</v>
      </c>
      <c r="CY971" t="e">
        <f t="shared" si="1112"/>
        <v>#N/A</v>
      </c>
      <c r="CZ971" t="e">
        <f t="shared" si="1113"/>
        <v>#N/A</v>
      </c>
      <c r="DA971" t="e">
        <f t="shared" si="1114"/>
        <v>#N/A</v>
      </c>
      <c r="DB971" t="e">
        <f t="shared" si="1115"/>
        <v>#N/A</v>
      </c>
      <c r="DC971" t="e">
        <f t="shared" si="1116"/>
        <v>#N/A</v>
      </c>
      <c r="DD971" t="e">
        <f t="shared" si="1117"/>
        <v>#N/A</v>
      </c>
      <c r="DE971" t="e">
        <f t="shared" si="1118"/>
        <v>#N/A</v>
      </c>
      <c r="DF971" t="e">
        <f t="shared" si="1119"/>
        <v>#N/A</v>
      </c>
    </row>
    <row r="972" spans="1:110" x14ac:dyDescent="0.25">
      <c r="A972" s="4">
        <f>raw!$A973:$A973</f>
        <v>0</v>
      </c>
      <c r="B972" s="6">
        <f>raw!$B973:$B973</f>
        <v>0</v>
      </c>
      <c r="D972" t="e">
        <f>IF(score!$C972=".",".",IF(score!$C972=0,"1",IF(score!$C972=25,"0",IF(score!$C972=50,"0",IF(score!$C972=75,"0",IF(score!$C972=100,"0"))))))</f>
        <v>#N/A</v>
      </c>
      <c r="E972" t="e">
        <f>IF(score!$C972=".",".",IF(score!$C972=0,"0",IF(score!$C972=25,"1",IF(score!$C972=50,"0",IF(score!$C972=75,"0",IF(score!$C972=100,"0"))))))</f>
        <v>#N/A</v>
      </c>
      <c r="F972" t="e">
        <f>IF(score!$C972=".",".",IF(score!$C972=0,"0",IF(score!$C972=25,"0",IF(score!$C972=50,"1",IF(score!$C972=75,"0",IF(score!$C972=100,"0"))))))</f>
        <v>#N/A</v>
      </c>
      <c r="G972" t="e">
        <f>IF(score!$C972=".",".",IF(score!$C972=0,"0",IF(score!$C972=25,"0",IF(score!$C972=50,"0",IF(score!$C972=75,"1",IF(score!$C972=100,"0"))))))</f>
        <v>#N/A</v>
      </c>
      <c r="H972" t="e">
        <f>IF(score!$D972=".",".",IF(score!$D972=0,"1",IF(score!$D972=50,"0",IF(score!$D972=100,"0"))))</f>
        <v>#N/A</v>
      </c>
      <c r="I972" t="e">
        <f>IF(score!$D972=".",".",IF(score!$D972=0,"0",IF(score!$D972=50,"1",IF(score!$D972=100,"0"))))</f>
        <v>#N/A</v>
      </c>
      <c r="J972" t="e">
        <f>IF(score!$E972=".",".",IF(score!$E972=0,"1",IF(score!$E972=50,"0",IF(score!$E972=100,"0"))))</f>
        <v>#N/A</v>
      </c>
      <c r="K972" t="e">
        <f>IF(score!$E972=".",".",IF(score!$E972=0,"0",IF(score!$E972=50,"1",IF(score!$E972=100,"0"))))</f>
        <v>#N/A</v>
      </c>
      <c r="L972" t="e">
        <f>IF(score!$F972=".",".",IF(score!$F972=0,"1",IF(score!$F972=100,"0")))</f>
        <v>#N/A</v>
      </c>
      <c r="M972" t="e">
        <f>IF(score!$G972=".",".",IF(score!$G972=0,"1",IF(score!$G972=100,"0")))</f>
        <v>#N/A</v>
      </c>
      <c r="N972" t="e">
        <f>IF(score!$H972=".",".",IF(score!$H972=0,"1",IF(score!$H972=100,"0")))</f>
        <v>#N/A</v>
      </c>
      <c r="O972" t="e">
        <f>IF(score!$I972=".",".",IF(score!$I972=0,"1",IF(score!$I972=50,"0",IF(score!$I972=100,"0"))))</f>
        <v>#N/A</v>
      </c>
      <c r="P972" t="e">
        <f>IF(score!$J972=".",".",IF(score!$J972=0,"1",IF(score!$J972=25,"0",IF(score!$J972=50,"0",IF(score!$J972=75,"0",IF(score!$J972=100,"0"))))))</f>
        <v>#N/A</v>
      </c>
      <c r="Q972" t="e">
        <f>IF(score!$J972=".",".",IF(score!$J972=0,"0",IF(score!$J972=25,"1",IF(score!$J972=50,"0",IF(score!$J972=75,"0",IF(score!$J972=100,"0"))))))</f>
        <v>#N/A</v>
      </c>
      <c r="R972" t="e">
        <f>IF(score!$J972=".",".",IF(score!$J972=0,"0",IF(score!$J972=25,"0",IF(score!$J972=50,"1",IF(score!$J972=75,"0",IF(score!$J972=100,"0"))))))</f>
        <v>#N/A</v>
      </c>
      <c r="S972" t="e">
        <f>IF(score!$J972=".",".",IF(score!$J972=0,"0",IF(score!$J972=25,"0",IF(score!$J972=50,"0",IF(score!$J972=75,"1",IF(score!$J972=100,"0"))))))</f>
        <v>#N/A</v>
      </c>
      <c r="T972" t="e">
        <f>IF(score!$K972=".",".",IF(score!$K972=0,"1",IF(score!$K972=20,"0",IF(score!$K972=40,"0",IF(score!$K972=60,"0",IF(score!$K972=80,"0",IF(score!$K972=100,"0")))))))</f>
        <v>#N/A</v>
      </c>
      <c r="U972" t="e">
        <f>IF(score!$K972=".",".",IF(score!$K972=0,"0",IF(score!$K972=20,"1",IF(score!$K972=40,"0",IF(score!$K972=60,"0",IF(score!$K972=80,"0",IF(score!$K972=100,"0")))))))</f>
        <v>#N/A</v>
      </c>
      <c r="V972" t="e">
        <f>IF(score!$K972=".",".",IF(score!$K972=0,"0",IF(score!$K972=20,"0",IF(score!$K972=40,"1",IF(score!$K972=60,"0",IF(score!$K972=80,"0",IF(score!$K972=100,"0")))))))</f>
        <v>#N/A</v>
      </c>
      <c r="W972" t="e">
        <f>IF(score!$K972=".",".",IF(score!$K972=0,"0",IF(score!$K972=20,"0",IF(score!$K972=40,"0",IF(score!$K972=60,"1",IF(score!$K972=80,"0",IF(score!$K972=100,"0")))))))</f>
        <v>#N/A</v>
      </c>
      <c r="X972" t="e">
        <f>IF(score!$K972=".",".",IF(score!$K972=0,"0",IF(score!$K972=20,"0",IF(score!$K972=40,"0",IF(score!$K972=60,"0",IF(score!$K972=80,"1",IF(score!$K972=100,"0")))))))</f>
        <v>#N/A</v>
      </c>
      <c r="Y972" t="e">
        <f>IF(score!$L972=".",".",IF(score!$L972=0,"1",IF(score!$L972=20,"0",IF(score!$L972=40,"0",IF(score!$L972=60,"0",IF(score!$L972=80,"0",IF(score!$L972=100,"0")))))))</f>
        <v>#N/A</v>
      </c>
      <c r="Z972" t="e">
        <f>IF(score!$L972=".",".",IF(score!$L972=0,"0",IF(score!$L972=20,"1",IF(score!$L972=40,"0",IF(score!$L972=60,"0",IF(score!$L972=80,"0",IF(score!$L972=100,"0")))))))</f>
        <v>#N/A</v>
      </c>
      <c r="AA972" t="e">
        <f>IF(score!$L972=".",".",IF(score!$L972=0,"0",IF(score!$L972=20,"0",IF(score!$L972=40,"1",IF(score!$L972=60,"0",IF(score!$L972=80,"0",IF(score!$L972=100,"0")))))))</f>
        <v>#N/A</v>
      </c>
      <c r="AB972" t="e">
        <f>IF(score!$L972=".",".",IF(score!$L972=0,"0",IF(score!$L972=20,"0",IF(score!$L972=40,"0",IF(score!$L972=60,"1",IF(score!$L972=80,"0",IF(score!$L972=100,"0")))))))</f>
        <v>#N/A</v>
      </c>
      <c r="AC972" t="e">
        <f>IF(score!$L972=".",".",IF(score!$L972=0,"0",IF(score!$L972=20,"0",IF(score!$L972=40,"0",IF(score!$L972=60,"0",IF(score!$L972=80,"1",IF(score!L972=100,"0")))))))</f>
        <v>#N/A</v>
      </c>
      <c r="AD972" t="e">
        <f>IF(score!$M972=".",".",IF(score!$M972=0,"1",IF(score!$M972=20,"0",IF(score!$M972=40,"0",IF(score!$M972=60,"0",IF(score!$M972=80,"0",IF(score!$M972=100,"0")))))))</f>
        <v>#N/A</v>
      </c>
      <c r="AE972" t="e">
        <f>IF(score!$M972=".",".",IF(score!$M972=0,"0",IF(score!$M972=20,"1",IF(score!$M972=40,"0",IF(score!$M972=60,"0",IF(score!$M972=80,"0",IF(score!$M972=100,"0")))))))</f>
        <v>#N/A</v>
      </c>
      <c r="AF972" t="e">
        <f>IF(score!$M972=".",".",IF(score!$M972=0,"0",IF(score!$M972=20,"0",IF(score!$M972=40,"1",IF(score!$M972=60,"0",IF(score!$M972=80,"0",IF(score!$M972=100,"0")))))))</f>
        <v>#N/A</v>
      </c>
      <c r="AG972" t="e">
        <f>IF(score!$M972=".",".",IF(score!$M972=0,"0",IF(score!$M972=20,"0",IF(score!$M972=40,"0",IF(score!$M972=60,"1",IF(score!$M972=80,"0",IF(score!$M972=100,"0")))))))</f>
        <v>#N/A</v>
      </c>
      <c r="AH972" t="e">
        <f>IF(score!$M972=".",".",IF(score!$M972=0,"0",IF(score!$M972=20,"0",IF(score!$M972=40,"0",IF(score!$M972=60,"0",IF(score!$M972=80,"1",IF(score!$M972=100,"0")))))))</f>
        <v>#N/A</v>
      </c>
      <c r="AI972" t="e">
        <f>IF(score!$N972=".",".",IF(score!$N972=0,"1",IF(score!$N972=25,"0",IF(score!$N972=50,"0",IF(score!$N972=75,"0",IF(score!$N972=100,"0"))))))</f>
        <v>#N/A</v>
      </c>
      <c r="AJ972" t="e">
        <f>IF(score!$N972=".",".",IF(score!$N972=0,"0",IF(score!$N972=25,"1",IF(score!$N972=50,"0",IF(score!$N972=75,"0",IF(score!$N972=100,"0"))))))</f>
        <v>#N/A</v>
      </c>
      <c r="AK972" t="e">
        <f>IF(score!$N972=".",".",IF(score!$N972=0,"0",IF(score!$N972=25,"0",IF(score!$N972=50,"1",IF(score!$N972=75,"0",IF(score!$N972=100,"0"))))))</f>
        <v>#N/A</v>
      </c>
      <c r="AL972" t="e">
        <f>IF(score!$N972=".",".",IF(score!$N972=0,"0",IF(score!$N972=25,"0",IF(score!$N972=50,"0",IF(score!$N972=75,"1",IF(score!$N972=100,"0"))))))</f>
        <v>#N/A</v>
      </c>
      <c r="AN972" t="e">
        <f t="shared" si="1050"/>
        <v>#N/A</v>
      </c>
      <c r="AO972" t="e">
        <f t="shared" si="1051"/>
        <v>#N/A</v>
      </c>
      <c r="AP972" t="e">
        <f t="shared" si="1052"/>
        <v>#N/A</v>
      </c>
      <c r="AQ972" t="e">
        <f t="shared" si="1053"/>
        <v>#N/A</v>
      </c>
      <c r="AR972" t="e">
        <f t="shared" si="1054"/>
        <v>#N/A</v>
      </c>
      <c r="AS972" t="e">
        <f t="shared" si="1055"/>
        <v>#N/A</v>
      </c>
      <c r="AT972" t="e">
        <f t="shared" si="1056"/>
        <v>#N/A</v>
      </c>
      <c r="AU972" t="e">
        <f t="shared" si="1057"/>
        <v>#N/A</v>
      </c>
      <c r="AV972" t="e">
        <f t="shared" si="1058"/>
        <v>#N/A</v>
      </c>
      <c r="AW972" t="e">
        <f t="shared" si="1059"/>
        <v>#N/A</v>
      </c>
      <c r="AX972" t="e">
        <f t="shared" si="1060"/>
        <v>#N/A</v>
      </c>
      <c r="AY972" t="e">
        <f t="shared" si="1061"/>
        <v>#N/A</v>
      </c>
      <c r="AZ972" t="e">
        <f t="shared" si="1062"/>
        <v>#N/A</v>
      </c>
      <c r="BA972" t="e">
        <f t="shared" si="1063"/>
        <v>#N/A</v>
      </c>
      <c r="BB972" t="e">
        <f t="shared" si="1064"/>
        <v>#N/A</v>
      </c>
      <c r="BC972" t="e">
        <f t="shared" si="1065"/>
        <v>#N/A</v>
      </c>
      <c r="BD972" t="e">
        <f t="shared" si="1066"/>
        <v>#N/A</v>
      </c>
      <c r="BE972" t="e">
        <f t="shared" si="1067"/>
        <v>#N/A</v>
      </c>
      <c r="BF972" t="e">
        <f t="shared" si="1068"/>
        <v>#N/A</v>
      </c>
      <c r="BG972" t="e">
        <f t="shared" si="1069"/>
        <v>#N/A</v>
      </c>
      <c r="BH972" t="e">
        <f t="shared" si="1070"/>
        <v>#N/A</v>
      </c>
      <c r="BI972" t="e">
        <f t="shared" si="1071"/>
        <v>#N/A</v>
      </c>
      <c r="BJ972" t="e">
        <f t="shared" si="1072"/>
        <v>#N/A</v>
      </c>
      <c r="BK972" t="e">
        <f t="shared" si="1073"/>
        <v>#N/A</v>
      </c>
      <c r="BL972" t="e">
        <f t="shared" si="1074"/>
        <v>#N/A</v>
      </c>
      <c r="BM972" t="e">
        <f t="shared" si="1075"/>
        <v>#N/A</v>
      </c>
      <c r="BN972" t="e">
        <f t="shared" si="1076"/>
        <v>#N/A</v>
      </c>
      <c r="BO972" t="e">
        <f t="shared" si="1077"/>
        <v>#N/A</v>
      </c>
      <c r="BP972" t="e">
        <f t="shared" si="1078"/>
        <v>#N/A</v>
      </c>
      <c r="BQ972" t="e">
        <f t="shared" si="1079"/>
        <v>#N/A</v>
      </c>
      <c r="BR972" t="e">
        <f t="shared" si="1080"/>
        <v>#N/A</v>
      </c>
      <c r="BS972" t="e">
        <f t="shared" si="1081"/>
        <v>#N/A</v>
      </c>
      <c r="BT972" t="e">
        <f t="shared" si="1082"/>
        <v>#N/A</v>
      </c>
      <c r="BU972" t="e">
        <f t="shared" si="1083"/>
        <v>#N/A</v>
      </c>
      <c r="BV972" t="e">
        <f t="shared" si="1084"/>
        <v>#N/A</v>
      </c>
      <c r="BX972" t="e">
        <f t="shared" si="1085"/>
        <v>#N/A</v>
      </c>
      <c r="BY972" t="e">
        <f t="shared" si="1086"/>
        <v>#N/A</v>
      </c>
      <c r="BZ972" t="e">
        <f t="shared" si="1087"/>
        <v>#N/A</v>
      </c>
      <c r="CA972" t="e">
        <f t="shared" si="1088"/>
        <v>#N/A</v>
      </c>
      <c r="CB972" t="e">
        <f t="shared" si="1089"/>
        <v>#N/A</v>
      </c>
      <c r="CC972" t="e">
        <f t="shared" si="1090"/>
        <v>#N/A</v>
      </c>
      <c r="CD972" t="e">
        <f t="shared" si="1091"/>
        <v>#N/A</v>
      </c>
      <c r="CE972" t="e">
        <f t="shared" si="1092"/>
        <v>#N/A</v>
      </c>
      <c r="CF972" t="e">
        <f t="shared" si="1093"/>
        <v>#N/A</v>
      </c>
      <c r="CG972" t="e">
        <f t="shared" si="1094"/>
        <v>#N/A</v>
      </c>
      <c r="CH972" t="e">
        <f t="shared" si="1095"/>
        <v>#N/A</v>
      </c>
      <c r="CI972" t="e">
        <f t="shared" si="1096"/>
        <v>#N/A</v>
      </c>
      <c r="CJ972" t="e">
        <f t="shared" si="1097"/>
        <v>#N/A</v>
      </c>
      <c r="CK972" t="e">
        <f t="shared" si="1098"/>
        <v>#N/A</v>
      </c>
      <c r="CL972" t="e">
        <f t="shared" si="1099"/>
        <v>#N/A</v>
      </c>
      <c r="CM972" t="e">
        <f t="shared" si="1100"/>
        <v>#N/A</v>
      </c>
      <c r="CN972" t="e">
        <f t="shared" si="1101"/>
        <v>#N/A</v>
      </c>
      <c r="CO972" t="e">
        <f t="shared" si="1102"/>
        <v>#N/A</v>
      </c>
      <c r="CP972" t="e">
        <f t="shared" si="1103"/>
        <v>#N/A</v>
      </c>
      <c r="CQ972" t="e">
        <f t="shared" si="1104"/>
        <v>#N/A</v>
      </c>
      <c r="CR972" t="e">
        <f t="shared" si="1105"/>
        <v>#N/A</v>
      </c>
      <c r="CS972" t="e">
        <f t="shared" si="1106"/>
        <v>#N/A</v>
      </c>
      <c r="CT972" t="e">
        <f t="shared" si="1107"/>
        <v>#N/A</v>
      </c>
      <c r="CU972" t="e">
        <f t="shared" si="1108"/>
        <v>#N/A</v>
      </c>
      <c r="CV972" t="e">
        <f t="shared" si="1109"/>
        <v>#N/A</v>
      </c>
      <c r="CW972" t="e">
        <f t="shared" si="1110"/>
        <v>#N/A</v>
      </c>
      <c r="CX972" t="e">
        <f t="shared" si="1111"/>
        <v>#N/A</v>
      </c>
      <c r="CY972" t="e">
        <f t="shared" si="1112"/>
        <v>#N/A</v>
      </c>
      <c r="CZ972" t="e">
        <f t="shared" si="1113"/>
        <v>#N/A</v>
      </c>
      <c r="DA972" t="e">
        <f t="shared" si="1114"/>
        <v>#N/A</v>
      </c>
      <c r="DB972" t="e">
        <f t="shared" si="1115"/>
        <v>#N/A</v>
      </c>
      <c r="DC972" t="e">
        <f t="shared" si="1116"/>
        <v>#N/A</v>
      </c>
      <c r="DD972" t="e">
        <f t="shared" si="1117"/>
        <v>#N/A</v>
      </c>
      <c r="DE972" t="e">
        <f t="shared" si="1118"/>
        <v>#N/A</v>
      </c>
      <c r="DF972" t="e">
        <f t="shared" si="1119"/>
        <v>#N/A</v>
      </c>
    </row>
    <row r="973" spans="1:110" x14ac:dyDescent="0.25">
      <c r="A973" s="4">
        <f>raw!$A974:$A974</f>
        <v>0</v>
      </c>
      <c r="B973" s="6">
        <f>raw!$B974:$B974</f>
        <v>0</v>
      </c>
      <c r="D973" t="e">
        <f>IF(score!$C973=".",".",IF(score!$C973=0,"1",IF(score!$C973=25,"0",IF(score!$C973=50,"0",IF(score!$C973=75,"0",IF(score!$C973=100,"0"))))))</f>
        <v>#N/A</v>
      </c>
      <c r="E973" t="e">
        <f>IF(score!$C973=".",".",IF(score!$C973=0,"0",IF(score!$C973=25,"1",IF(score!$C973=50,"0",IF(score!$C973=75,"0",IF(score!$C973=100,"0"))))))</f>
        <v>#N/A</v>
      </c>
      <c r="F973" t="e">
        <f>IF(score!$C973=".",".",IF(score!$C973=0,"0",IF(score!$C973=25,"0",IF(score!$C973=50,"1",IF(score!$C973=75,"0",IF(score!$C973=100,"0"))))))</f>
        <v>#N/A</v>
      </c>
      <c r="G973" t="e">
        <f>IF(score!$C973=".",".",IF(score!$C973=0,"0",IF(score!$C973=25,"0",IF(score!$C973=50,"0",IF(score!$C973=75,"1",IF(score!$C973=100,"0"))))))</f>
        <v>#N/A</v>
      </c>
      <c r="H973" t="e">
        <f>IF(score!$D973=".",".",IF(score!$D973=0,"1",IF(score!$D973=50,"0",IF(score!$D973=100,"0"))))</f>
        <v>#N/A</v>
      </c>
      <c r="I973" t="e">
        <f>IF(score!$D973=".",".",IF(score!$D973=0,"0",IF(score!$D973=50,"1",IF(score!$D973=100,"0"))))</f>
        <v>#N/A</v>
      </c>
      <c r="J973" t="e">
        <f>IF(score!$E973=".",".",IF(score!$E973=0,"1",IF(score!$E973=50,"0",IF(score!$E973=100,"0"))))</f>
        <v>#N/A</v>
      </c>
      <c r="K973" t="e">
        <f>IF(score!$E973=".",".",IF(score!$E973=0,"0",IF(score!$E973=50,"1",IF(score!$E973=100,"0"))))</f>
        <v>#N/A</v>
      </c>
      <c r="L973" t="e">
        <f>IF(score!$F973=".",".",IF(score!$F973=0,"1",IF(score!$F973=100,"0")))</f>
        <v>#N/A</v>
      </c>
      <c r="M973" t="e">
        <f>IF(score!$G973=".",".",IF(score!$G973=0,"1",IF(score!$G973=100,"0")))</f>
        <v>#N/A</v>
      </c>
      <c r="N973" t="e">
        <f>IF(score!$H973=".",".",IF(score!$H973=0,"1",IF(score!$H973=100,"0")))</f>
        <v>#N/A</v>
      </c>
      <c r="O973" t="e">
        <f>IF(score!$I973=".",".",IF(score!$I973=0,"1",IF(score!$I973=50,"0",IF(score!$I973=100,"0"))))</f>
        <v>#N/A</v>
      </c>
      <c r="P973" t="e">
        <f>IF(score!$J973=".",".",IF(score!$J973=0,"1",IF(score!$J973=25,"0",IF(score!$J973=50,"0",IF(score!$J973=75,"0",IF(score!$J973=100,"0"))))))</f>
        <v>#N/A</v>
      </c>
      <c r="Q973" t="e">
        <f>IF(score!$J973=".",".",IF(score!$J973=0,"0",IF(score!$J973=25,"1",IF(score!$J973=50,"0",IF(score!$J973=75,"0",IF(score!$J973=100,"0"))))))</f>
        <v>#N/A</v>
      </c>
      <c r="R973" t="e">
        <f>IF(score!$J973=".",".",IF(score!$J973=0,"0",IF(score!$J973=25,"0",IF(score!$J973=50,"1",IF(score!$J973=75,"0",IF(score!$J973=100,"0"))))))</f>
        <v>#N/A</v>
      </c>
      <c r="S973" t="e">
        <f>IF(score!$J973=".",".",IF(score!$J973=0,"0",IF(score!$J973=25,"0",IF(score!$J973=50,"0",IF(score!$J973=75,"1",IF(score!$J973=100,"0"))))))</f>
        <v>#N/A</v>
      </c>
      <c r="T973" t="e">
        <f>IF(score!$K973=".",".",IF(score!$K973=0,"1",IF(score!$K973=20,"0",IF(score!$K973=40,"0",IF(score!$K973=60,"0",IF(score!$K973=80,"0",IF(score!$K973=100,"0")))))))</f>
        <v>#N/A</v>
      </c>
      <c r="U973" t="e">
        <f>IF(score!$K973=".",".",IF(score!$K973=0,"0",IF(score!$K973=20,"1",IF(score!$K973=40,"0",IF(score!$K973=60,"0",IF(score!$K973=80,"0",IF(score!$K973=100,"0")))))))</f>
        <v>#N/A</v>
      </c>
      <c r="V973" t="e">
        <f>IF(score!$K973=".",".",IF(score!$K973=0,"0",IF(score!$K973=20,"0",IF(score!$K973=40,"1",IF(score!$K973=60,"0",IF(score!$K973=80,"0",IF(score!$K973=100,"0")))))))</f>
        <v>#N/A</v>
      </c>
      <c r="W973" t="e">
        <f>IF(score!$K973=".",".",IF(score!$K973=0,"0",IF(score!$K973=20,"0",IF(score!$K973=40,"0",IF(score!$K973=60,"1",IF(score!$K973=80,"0",IF(score!$K973=100,"0")))))))</f>
        <v>#N/A</v>
      </c>
      <c r="X973" t="e">
        <f>IF(score!$K973=".",".",IF(score!$K973=0,"0",IF(score!$K973=20,"0",IF(score!$K973=40,"0",IF(score!$K973=60,"0",IF(score!$K973=80,"1",IF(score!$K973=100,"0")))))))</f>
        <v>#N/A</v>
      </c>
      <c r="Y973" t="e">
        <f>IF(score!$L973=".",".",IF(score!$L973=0,"1",IF(score!$L973=20,"0",IF(score!$L973=40,"0",IF(score!$L973=60,"0",IF(score!$L973=80,"0",IF(score!$L973=100,"0")))))))</f>
        <v>#N/A</v>
      </c>
      <c r="Z973" t="e">
        <f>IF(score!$L973=".",".",IF(score!$L973=0,"0",IF(score!$L973=20,"1",IF(score!$L973=40,"0",IF(score!$L973=60,"0",IF(score!$L973=80,"0",IF(score!$L973=100,"0")))))))</f>
        <v>#N/A</v>
      </c>
      <c r="AA973" t="e">
        <f>IF(score!$L973=".",".",IF(score!$L973=0,"0",IF(score!$L973=20,"0",IF(score!$L973=40,"1",IF(score!$L973=60,"0",IF(score!$L973=80,"0",IF(score!$L973=100,"0")))))))</f>
        <v>#N/A</v>
      </c>
      <c r="AB973" t="e">
        <f>IF(score!$L973=".",".",IF(score!$L973=0,"0",IF(score!$L973=20,"0",IF(score!$L973=40,"0",IF(score!$L973=60,"1",IF(score!$L973=80,"0",IF(score!$L973=100,"0")))))))</f>
        <v>#N/A</v>
      </c>
      <c r="AC973" t="e">
        <f>IF(score!$L973=".",".",IF(score!$L973=0,"0",IF(score!$L973=20,"0",IF(score!$L973=40,"0",IF(score!$L973=60,"0",IF(score!$L973=80,"1",IF(score!L973=100,"0")))))))</f>
        <v>#N/A</v>
      </c>
      <c r="AD973" t="e">
        <f>IF(score!$M973=".",".",IF(score!$M973=0,"1",IF(score!$M973=20,"0",IF(score!$M973=40,"0",IF(score!$M973=60,"0",IF(score!$M973=80,"0",IF(score!$M973=100,"0")))))))</f>
        <v>#N/A</v>
      </c>
      <c r="AE973" t="e">
        <f>IF(score!$M973=".",".",IF(score!$M973=0,"0",IF(score!$M973=20,"1",IF(score!$M973=40,"0",IF(score!$M973=60,"0",IF(score!$M973=80,"0",IF(score!$M973=100,"0")))))))</f>
        <v>#N/A</v>
      </c>
      <c r="AF973" t="e">
        <f>IF(score!$M973=".",".",IF(score!$M973=0,"0",IF(score!$M973=20,"0",IF(score!$M973=40,"1",IF(score!$M973=60,"0",IF(score!$M973=80,"0",IF(score!$M973=100,"0")))))))</f>
        <v>#N/A</v>
      </c>
      <c r="AG973" t="e">
        <f>IF(score!$M973=".",".",IF(score!$M973=0,"0",IF(score!$M973=20,"0",IF(score!$M973=40,"0",IF(score!$M973=60,"1",IF(score!$M973=80,"0",IF(score!$M973=100,"0")))))))</f>
        <v>#N/A</v>
      </c>
      <c r="AH973" t="e">
        <f>IF(score!$M973=".",".",IF(score!$M973=0,"0",IF(score!$M973=20,"0",IF(score!$M973=40,"0",IF(score!$M973=60,"0",IF(score!$M973=80,"1",IF(score!$M973=100,"0")))))))</f>
        <v>#N/A</v>
      </c>
      <c r="AI973" t="e">
        <f>IF(score!$N973=".",".",IF(score!$N973=0,"1",IF(score!$N973=25,"0",IF(score!$N973=50,"0",IF(score!$N973=75,"0",IF(score!$N973=100,"0"))))))</f>
        <v>#N/A</v>
      </c>
      <c r="AJ973" t="e">
        <f>IF(score!$N973=".",".",IF(score!$N973=0,"0",IF(score!$N973=25,"1",IF(score!$N973=50,"0",IF(score!$N973=75,"0",IF(score!$N973=100,"0"))))))</f>
        <v>#N/A</v>
      </c>
      <c r="AK973" t="e">
        <f>IF(score!$N973=".",".",IF(score!$N973=0,"0",IF(score!$N973=25,"0",IF(score!$N973=50,"1",IF(score!$N973=75,"0",IF(score!$N973=100,"0"))))))</f>
        <v>#N/A</v>
      </c>
      <c r="AL973" t="e">
        <f>IF(score!$N973=".",".",IF(score!$N973=0,"0",IF(score!$N973=25,"0",IF(score!$N973=50,"0",IF(score!$N973=75,"1",IF(score!$N973=100,"0"))))))</f>
        <v>#N/A</v>
      </c>
      <c r="AN973" t="e">
        <f t="shared" si="1050"/>
        <v>#N/A</v>
      </c>
      <c r="AO973" t="e">
        <f t="shared" si="1051"/>
        <v>#N/A</v>
      </c>
      <c r="AP973" t="e">
        <f t="shared" si="1052"/>
        <v>#N/A</v>
      </c>
      <c r="AQ973" t="e">
        <f t="shared" si="1053"/>
        <v>#N/A</v>
      </c>
      <c r="AR973" t="e">
        <f t="shared" si="1054"/>
        <v>#N/A</v>
      </c>
      <c r="AS973" t="e">
        <f t="shared" si="1055"/>
        <v>#N/A</v>
      </c>
      <c r="AT973" t="e">
        <f t="shared" si="1056"/>
        <v>#N/A</v>
      </c>
      <c r="AU973" t="e">
        <f t="shared" si="1057"/>
        <v>#N/A</v>
      </c>
      <c r="AV973" t="e">
        <f t="shared" si="1058"/>
        <v>#N/A</v>
      </c>
      <c r="AW973" t="e">
        <f t="shared" si="1059"/>
        <v>#N/A</v>
      </c>
      <c r="AX973" t="e">
        <f t="shared" si="1060"/>
        <v>#N/A</v>
      </c>
      <c r="AY973" t="e">
        <f t="shared" si="1061"/>
        <v>#N/A</v>
      </c>
      <c r="AZ973" t="e">
        <f t="shared" si="1062"/>
        <v>#N/A</v>
      </c>
      <c r="BA973" t="e">
        <f t="shared" si="1063"/>
        <v>#N/A</v>
      </c>
      <c r="BB973" t="e">
        <f t="shared" si="1064"/>
        <v>#N/A</v>
      </c>
      <c r="BC973" t="e">
        <f t="shared" si="1065"/>
        <v>#N/A</v>
      </c>
      <c r="BD973" t="e">
        <f t="shared" si="1066"/>
        <v>#N/A</v>
      </c>
      <c r="BE973" t="e">
        <f t="shared" si="1067"/>
        <v>#N/A</v>
      </c>
      <c r="BF973" t="e">
        <f t="shared" si="1068"/>
        <v>#N/A</v>
      </c>
      <c r="BG973" t="e">
        <f t="shared" si="1069"/>
        <v>#N/A</v>
      </c>
      <c r="BH973" t="e">
        <f t="shared" si="1070"/>
        <v>#N/A</v>
      </c>
      <c r="BI973" t="e">
        <f t="shared" si="1071"/>
        <v>#N/A</v>
      </c>
      <c r="BJ973" t="e">
        <f t="shared" si="1072"/>
        <v>#N/A</v>
      </c>
      <c r="BK973" t="e">
        <f t="shared" si="1073"/>
        <v>#N/A</v>
      </c>
      <c r="BL973" t="e">
        <f t="shared" si="1074"/>
        <v>#N/A</v>
      </c>
      <c r="BM973" t="e">
        <f t="shared" si="1075"/>
        <v>#N/A</v>
      </c>
      <c r="BN973" t="e">
        <f t="shared" si="1076"/>
        <v>#N/A</v>
      </c>
      <c r="BO973" t="e">
        <f t="shared" si="1077"/>
        <v>#N/A</v>
      </c>
      <c r="BP973" t="e">
        <f t="shared" si="1078"/>
        <v>#N/A</v>
      </c>
      <c r="BQ973" t="e">
        <f t="shared" si="1079"/>
        <v>#N/A</v>
      </c>
      <c r="BR973" t="e">
        <f t="shared" si="1080"/>
        <v>#N/A</v>
      </c>
      <c r="BS973" t="e">
        <f t="shared" si="1081"/>
        <v>#N/A</v>
      </c>
      <c r="BT973" t="e">
        <f t="shared" si="1082"/>
        <v>#N/A</v>
      </c>
      <c r="BU973" t="e">
        <f t="shared" si="1083"/>
        <v>#N/A</v>
      </c>
      <c r="BV973" t="e">
        <f t="shared" si="1084"/>
        <v>#N/A</v>
      </c>
      <c r="BX973" t="e">
        <f t="shared" si="1085"/>
        <v>#N/A</v>
      </c>
      <c r="BY973" t="e">
        <f t="shared" si="1086"/>
        <v>#N/A</v>
      </c>
      <c r="BZ973" t="e">
        <f t="shared" si="1087"/>
        <v>#N/A</v>
      </c>
      <c r="CA973" t="e">
        <f t="shared" si="1088"/>
        <v>#N/A</v>
      </c>
      <c r="CB973" t="e">
        <f t="shared" si="1089"/>
        <v>#N/A</v>
      </c>
      <c r="CC973" t="e">
        <f t="shared" si="1090"/>
        <v>#N/A</v>
      </c>
      <c r="CD973" t="e">
        <f t="shared" si="1091"/>
        <v>#N/A</v>
      </c>
      <c r="CE973" t="e">
        <f t="shared" si="1092"/>
        <v>#N/A</v>
      </c>
      <c r="CF973" t="e">
        <f t="shared" si="1093"/>
        <v>#N/A</v>
      </c>
      <c r="CG973" t="e">
        <f t="shared" si="1094"/>
        <v>#N/A</v>
      </c>
      <c r="CH973" t="e">
        <f t="shared" si="1095"/>
        <v>#N/A</v>
      </c>
      <c r="CI973" t="e">
        <f t="shared" si="1096"/>
        <v>#N/A</v>
      </c>
      <c r="CJ973" t="e">
        <f t="shared" si="1097"/>
        <v>#N/A</v>
      </c>
      <c r="CK973" t="e">
        <f t="shared" si="1098"/>
        <v>#N/A</v>
      </c>
      <c r="CL973" t="e">
        <f t="shared" si="1099"/>
        <v>#N/A</v>
      </c>
      <c r="CM973" t="e">
        <f t="shared" si="1100"/>
        <v>#N/A</v>
      </c>
      <c r="CN973" t="e">
        <f t="shared" si="1101"/>
        <v>#N/A</v>
      </c>
      <c r="CO973" t="e">
        <f t="shared" si="1102"/>
        <v>#N/A</v>
      </c>
      <c r="CP973" t="e">
        <f t="shared" si="1103"/>
        <v>#N/A</v>
      </c>
      <c r="CQ973" t="e">
        <f t="shared" si="1104"/>
        <v>#N/A</v>
      </c>
      <c r="CR973" t="e">
        <f t="shared" si="1105"/>
        <v>#N/A</v>
      </c>
      <c r="CS973" t="e">
        <f t="shared" si="1106"/>
        <v>#N/A</v>
      </c>
      <c r="CT973" t="e">
        <f t="shared" si="1107"/>
        <v>#N/A</v>
      </c>
      <c r="CU973" t="e">
        <f t="shared" si="1108"/>
        <v>#N/A</v>
      </c>
      <c r="CV973" t="e">
        <f t="shared" si="1109"/>
        <v>#N/A</v>
      </c>
      <c r="CW973" t="e">
        <f t="shared" si="1110"/>
        <v>#N/A</v>
      </c>
      <c r="CX973" t="e">
        <f t="shared" si="1111"/>
        <v>#N/A</v>
      </c>
      <c r="CY973" t="e">
        <f t="shared" si="1112"/>
        <v>#N/A</v>
      </c>
      <c r="CZ973" t="e">
        <f t="shared" si="1113"/>
        <v>#N/A</v>
      </c>
      <c r="DA973" t="e">
        <f t="shared" si="1114"/>
        <v>#N/A</v>
      </c>
      <c r="DB973" t="e">
        <f t="shared" si="1115"/>
        <v>#N/A</v>
      </c>
      <c r="DC973" t="e">
        <f t="shared" si="1116"/>
        <v>#N/A</v>
      </c>
      <c r="DD973" t="e">
        <f t="shared" si="1117"/>
        <v>#N/A</v>
      </c>
      <c r="DE973" t="e">
        <f t="shared" si="1118"/>
        <v>#N/A</v>
      </c>
      <c r="DF973" t="e">
        <f t="shared" si="1119"/>
        <v>#N/A</v>
      </c>
    </row>
    <row r="974" spans="1:110" x14ac:dyDescent="0.25">
      <c r="A974" s="4">
        <f>raw!$A975:$A975</f>
        <v>0</v>
      </c>
      <c r="B974" s="6">
        <f>raw!$B975:$B975</f>
        <v>0</v>
      </c>
      <c r="D974" t="e">
        <f>IF(score!$C974=".",".",IF(score!$C974=0,"1",IF(score!$C974=25,"0",IF(score!$C974=50,"0",IF(score!$C974=75,"0",IF(score!$C974=100,"0"))))))</f>
        <v>#N/A</v>
      </c>
      <c r="E974" t="e">
        <f>IF(score!$C974=".",".",IF(score!$C974=0,"0",IF(score!$C974=25,"1",IF(score!$C974=50,"0",IF(score!$C974=75,"0",IF(score!$C974=100,"0"))))))</f>
        <v>#N/A</v>
      </c>
      <c r="F974" t="e">
        <f>IF(score!$C974=".",".",IF(score!$C974=0,"0",IF(score!$C974=25,"0",IF(score!$C974=50,"1",IF(score!$C974=75,"0",IF(score!$C974=100,"0"))))))</f>
        <v>#N/A</v>
      </c>
      <c r="G974" t="e">
        <f>IF(score!$C974=".",".",IF(score!$C974=0,"0",IF(score!$C974=25,"0",IF(score!$C974=50,"0",IF(score!$C974=75,"1",IF(score!$C974=100,"0"))))))</f>
        <v>#N/A</v>
      </c>
      <c r="H974" t="e">
        <f>IF(score!$D974=".",".",IF(score!$D974=0,"1",IF(score!$D974=50,"0",IF(score!$D974=100,"0"))))</f>
        <v>#N/A</v>
      </c>
      <c r="I974" t="e">
        <f>IF(score!$D974=".",".",IF(score!$D974=0,"0",IF(score!$D974=50,"1",IF(score!$D974=100,"0"))))</f>
        <v>#N/A</v>
      </c>
      <c r="J974" t="e">
        <f>IF(score!$E974=".",".",IF(score!$E974=0,"1",IF(score!$E974=50,"0",IF(score!$E974=100,"0"))))</f>
        <v>#N/A</v>
      </c>
      <c r="K974" t="e">
        <f>IF(score!$E974=".",".",IF(score!$E974=0,"0",IF(score!$E974=50,"1",IF(score!$E974=100,"0"))))</f>
        <v>#N/A</v>
      </c>
      <c r="L974" t="e">
        <f>IF(score!$F974=".",".",IF(score!$F974=0,"1",IF(score!$F974=100,"0")))</f>
        <v>#N/A</v>
      </c>
      <c r="M974" t="e">
        <f>IF(score!$G974=".",".",IF(score!$G974=0,"1",IF(score!$G974=100,"0")))</f>
        <v>#N/A</v>
      </c>
      <c r="N974" t="e">
        <f>IF(score!$H974=".",".",IF(score!$H974=0,"1",IF(score!$H974=100,"0")))</f>
        <v>#N/A</v>
      </c>
      <c r="O974" t="e">
        <f>IF(score!$I974=".",".",IF(score!$I974=0,"1",IF(score!$I974=50,"0",IF(score!$I974=100,"0"))))</f>
        <v>#N/A</v>
      </c>
      <c r="P974" t="e">
        <f>IF(score!$J974=".",".",IF(score!$J974=0,"1",IF(score!$J974=25,"0",IF(score!$J974=50,"0",IF(score!$J974=75,"0",IF(score!$J974=100,"0"))))))</f>
        <v>#N/A</v>
      </c>
      <c r="Q974" t="e">
        <f>IF(score!$J974=".",".",IF(score!$J974=0,"0",IF(score!$J974=25,"1",IF(score!$J974=50,"0",IF(score!$J974=75,"0",IF(score!$J974=100,"0"))))))</f>
        <v>#N/A</v>
      </c>
      <c r="R974" t="e">
        <f>IF(score!$J974=".",".",IF(score!$J974=0,"0",IF(score!$J974=25,"0",IF(score!$J974=50,"1",IF(score!$J974=75,"0",IF(score!$J974=100,"0"))))))</f>
        <v>#N/A</v>
      </c>
      <c r="S974" t="e">
        <f>IF(score!$J974=".",".",IF(score!$J974=0,"0",IF(score!$J974=25,"0",IF(score!$J974=50,"0",IF(score!$J974=75,"1",IF(score!$J974=100,"0"))))))</f>
        <v>#N/A</v>
      </c>
      <c r="T974" t="e">
        <f>IF(score!$K974=".",".",IF(score!$K974=0,"1",IF(score!$K974=20,"0",IF(score!$K974=40,"0",IF(score!$K974=60,"0",IF(score!$K974=80,"0",IF(score!$K974=100,"0")))))))</f>
        <v>#N/A</v>
      </c>
      <c r="U974" t="e">
        <f>IF(score!$K974=".",".",IF(score!$K974=0,"0",IF(score!$K974=20,"1",IF(score!$K974=40,"0",IF(score!$K974=60,"0",IF(score!$K974=80,"0",IF(score!$K974=100,"0")))))))</f>
        <v>#N/A</v>
      </c>
      <c r="V974" t="e">
        <f>IF(score!$K974=".",".",IF(score!$K974=0,"0",IF(score!$K974=20,"0",IF(score!$K974=40,"1",IF(score!$K974=60,"0",IF(score!$K974=80,"0",IF(score!$K974=100,"0")))))))</f>
        <v>#N/A</v>
      </c>
      <c r="W974" t="e">
        <f>IF(score!$K974=".",".",IF(score!$K974=0,"0",IF(score!$K974=20,"0",IF(score!$K974=40,"0",IF(score!$K974=60,"1",IF(score!$K974=80,"0",IF(score!$K974=100,"0")))))))</f>
        <v>#N/A</v>
      </c>
      <c r="X974" t="e">
        <f>IF(score!$K974=".",".",IF(score!$K974=0,"0",IF(score!$K974=20,"0",IF(score!$K974=40,"0",IF(score!$K974=60,"0",IF(score!$K974=80,"1",IF(score!$K974=100,"0")))))))</f>
        <v>#N/A</v>
      </c>
      <c r="Y974" t="e">
        <f>IF(score!$L974=".",".",IF(score!$L974=0,"1",IF(score!$L974=20,"0",IF(score!$L974=40,"0",IF(score!$L974=60,"0",IF(score!$L974=80,"0",IF(score!$L974=100,"0")))))))</f>
        <v>#N/A</v>
      </c>
      <c r="Z974" t="e">
        <f>IF(score!$L974=".",".",IF(score!$L974=0,"0",IF(score!$L974=20,"1",IF(score!$L974=40,"0",IF(score!$L974=60,"0",IF(score!$L974=80,"0",IF(score!$L974=100,"0")))))))</f>
        <v>#N/A</v>
      </c>
      <c r="AA974" t="e">
        <f>IF(score!$L974=".",".",IF(score!$L974=0,"0",IF(score!$L974=20,"0",IF(score!$L974=40,"1",IF(score!$L974=60,"0",IF(score!$L974=80,"0",IF(score!$L974=100,"0")))))))</f>
        <v>#N/A</v>
      </c>
      <c r="AB974" t="e">
        <f>IF(score!$L974=".",".",IF(score!$L974=0,"0",IF(score!$L974=20,"0",IF(score!$L974=40,"0",IF(score!$L974=60,"1",IF(score!$L974=80,"0",IF(score!$L974=100,"0")))))))</f>
        <v>#N/A</v>
      </c>
      <c r="AC974" t="e">
        <f>IF(score!$L974=".",".",IF(score!$L974=0,"0",IF(score!$L974=20,"0",IF(score!$L974=40,"0",IF(score!$L974=60,"0",IF(score!$L974=80,"1",IF(score!L974=100,"0")))))))</f>
        <v>#N/A</v>
      </c>
      <c r="AD974" t="e">
        <f>IF(score!$M974=".",".",IF(score!$M974=0,"1",IF(score!$M974=20,"0",IF(score!$M974=40,"0",IF(score!$M974=60,"0",IF(score!$M974=80,"0",IF(score!$M974=100,"0")))))))</f>
        <v>#N/A</v>
      </c>
      <c r="AE974" t="e">
        <f>IF(score!$M974=".",".",IF(score!$M974=0,"0",IF(score!$M974=20,"1",IF(score!$M974=40,"0",IF(score!$M974=60,"0",IF(score!$M974=80,"0",IF(score!$M974=100,"0")))))))</f>
        <v>#N/A</v>
      </c>
      <c r="AF974" t="e">
        <f>IF(score!$M974=".",".",IF(score!$M974=0,"0",IF(score!$M974=20,"0",IF(score!$M974=40,"1",IF(score!$M974=60,"0",IF(score!$M974=80,"0",IF(score!$M974=100,"0")))))))</f>
        <v>#N/A</v>
      </c>
      <c r="AG974" t="e">
        <f>IF(score!$M974=".",".",IF(score!$M974=0,"0",IF(score!$M974=20,"0",IF(score!$M974=40,"0",IF(score!$M974=60,"1",IF(score!$M974=80,"0",IF(score!$M974=100,"0")))))))</f>
        <v>#N/A</v>
      </c>
      <c r="AH974" t="e">
        <f>IF(score!$M974=".",".",IF(score!$M974=0,"0",IF(score!$M974=20,"0",IF(score!$M974=40,"0",IF(score!$M974=60,"0",IF(score!$M974=80,"1",IF(score!$M974=100,"0")))))))</f>
        <v>#N/A</v>
      </c>
      <c r="AI974" t="e">
        <f>IF(score!$N974=".",".",IF(score!$N974=0,"1",IF(score!$N974=25,"0",IF(score!$N974=50,"0",IF(score!$N974=75,"0",IF(score!$N974=100,"0"))))))</f>
        <v>#N/A</v>
      </c>
      <c r="AJ974" t="e">
        <f>IF(score!$N974=".",".",IF(score!$N974=0,"0",IF(score!$N974=25,"1",IF(score!$N974=50,"0",IF(score!$N974=75,"0",IF(score!$N974=100,"0"))))))</f>
        <v>#N/A</v>
      </c>
      <c r="AK974" t="e">
        <f>IF(score!$N974=".",".",IF(score!$N974=0,"0",IF(score!$N974=25,"0",IF(score!$N974=50,"1",IF(score!$N974=75,"0",IF(score!$N974=100,"0"))))))</f>
        <v>#N/A</v>
      </c>
      <c r="AL974" t="e">
        <f>IF(score!$N974=".",".",IF(score!$N974=0,"0",IF(score!$N974=25,"0",IF(score!$N974=50,"0",IF(score!$N974=75,"1",IF(score!$N974=100,"0"))))))</f>
        <v>#N/A</v>
      </c>
      <c r="AN974" t="e">
        <f t="shared" si="1050"/>
        <v>#N/A</v>
      </c>
      <c r="AO974" t="e">
        <f t="shared" si="1051"/>
        <v>#N/A</v>
      </c>
      <c r="AP974" t="e">
        <f t="shared" si="1052"/>
        <v>#N/A</v>
      </c>
      <c r="AQ974" t="e">
        <f t="shared" si="1053"/>
        <v>#N/A</v>
      </c>
      <c r="AR974" t="e">
        <f t="shared" si="1054"/>
        <v>#N/A</v>
      </c>
      <c r="AS974" t="e">
        <f t="shared" si="1055"/>
        <v>#N/A</v>
      </c>
      <c r="AT974" t="e">
        <f t="shared" si="1056"/>
        <v>#N/A</v>
      </c>
      <c r="AU974" t="e">
        <f t="shared" si="1057"/>
        <v>#N/A</v>
      </c>
      <c r="AV974" t="e">
        <f t="shared" si="1058"/>
        <v>#N/A</v>
      </c>
      <c r="AW974" t="e">
        <f t="shared" si="1059"/>
        <v>#N/A</v>
      </c>
      <c r="AX974" t="e">
        <f t="shared" si="1060"/>
        <v>#N/A</v>
      </c>
      <c r="AY974" t="e">
        <f t="shared" si="1061"/>
        <v>#N/A</v>
      </c>
      <c r="AZ974" t="e">
        <f t="shared" si="1062"/>
        <v>#N/A</v>
      </c>
      <c r="BA974" t="e">
        <f t="shared" si="1063"/>
        <v>#N/A</v>
      </c>
      <c r="BB974" t="e">
        <f t="shared" si="1064"/>
        <v>#N/A</v>
      </c>
      <c r="BC974" t="e">
        <f t="shared" si="1065"/>
        <v>#N/A</v>
      </c>
      <c r="BD974" t="e">
        <f t="shared" si="1066"/>
        <v>#N/A</v>
      </c>
      <c r="BE974" t="e">
        <f t="shared" si="1067"/>
        <v>#N/A</v>
      </c>
      <c r="BF974" t="e">
        <f t="shared" si="1068"/>
        <v>#N/A</v>
      </c>
      <c r="BG974" t="e">
        <f t="shared" si="1069"/>
        <v>#N/A</v>
      </c>
      <c r="BH974" t="e">
        <f t="shared" si="1070"/>
        <v>#N/A</v>
      </c>
      <c r="BI974" t="e">
        <f t="shared" si="1071"/>
        <v>#N/A</v>
      </c>
      <c r="BJ974" t="e">
        <f t="shared" si="1072"/>
        <v>#N/A</v>
      </c>
      <c r="BK974" t="e">
        <f t="shared" si="1073"/>
        <v>#N/A</v>
      </c>
      <c r="BL974" t="e">
        <f t="shared" si="1074"/>
        <v>#N/A</v>
      </c>
      <c r="BM974" t="e">
        <f t="shared" si="1075"/>
        <v>#N/A</v>
      </c>
      <c r="BN974" t="e">
        <f t="shared" si="1076"/>
        <v>#N/A</v>
      </c>
      <c r="BO974" t="e">
        <f t="shared" si="1077"/>
        <v>#N/A</v>
      </c>
      <c r="BP974" t="e">
        <f t="shared" si="1078"/>
        <v>#N/A</v>
      </c>
      <c r="BQ974" t="e">
        <f t="shared" si="1079"/>
        <v>#N/A</v>
      </c>
      <c r="BR974" t="e">
        <f t="shared" si="1080"/>
        <v>#N/A</v>
      </c>
      <c r="BS974" t="e">
        <f t="shared" si="1081"/>
        <v>#N/A</v>
      </c>
      <c r="BT974" t="e">
        <f t="shared" si="1082"/>
        <v>#N/A</v>
      </c>
      <c r="BU974" t="e">
        <f t="shared" si="1083"/>
        <v>#N/A</v>
      </c>
      <c r="BV974" t="e">
        <f t="shared" si="1084"/>
        <v>#N/A</v>
      </c>
      <c r="BX974" t="e">
        <f t="shared" si="1085"/>
        <v>#N/A</v>
      </c>
      <c r="BY974" t="e">
        <f t="shared" si="1086"/>
        <v>#N/A</v>
      </c>
      <c r="BZ974" t="e">
        <f t="shared" si="1087"/>
        <v>#N/A</v>
      </c>
      <c r="CA974" t="e">
        <f t="shared" si="1088"/>
        <v>#N/A</v>
      </c>
      <c r="CB974" t="e">
        <f t="shared" si="1089"/>
        <v>#N/A</v>
      </c>
      <c r="CC974" t="e">
        <f t="shared" si="1090"/>
        <v>#N/A</v>
      </c>
      <c r="CD974" t="e">
        <f t="shared" si="1091"/>
        <v>#N/A</v>
      </c>
      <c r="CE974" t="e">
        <f t="shared" si="1092"/>
        <v>#N/A</v>
      </c>
      <c r="CF974" t="e">
        <f t="shared" si="1093"/>
        <v>#N/A</v>
      </c>
      <c r="CG974" t="e">
        <f t="shared" si="1094"/>
        <v>#N/A</v>
      </c>
      <c r="CH974" t="e">
        <f t="shared" si="1095"/>
        <v>#N/A</v>
      </c>
      <c r="CI974" t="e">
        <f t="shared" si="1096"/>
        <v>#N/A</v>
      </c>
      <c r="CJ974" t="e">
        <f t="shared" si="1097"/>
        <v>#N/A</v>
      </c>
      <c r="CK974" t="e">
        <f t="shared" si="1098"/>
        <v>#N/A</v>
      </c>
      <c r="CL974" t="e">
        <f t="shared" si="1099"/>
        <v>#N/A</v>
      </c>
      <c r="CM974" t="e">
        <f t="shared" si="1100"/>
        <v>#N/A</v>
      </c>
      <c r="CN974" t="e">
        <f t="shared" si="1101"/>
        <v>#N/A</v>
      </c>
      <c r="CO974" t="e">
        <f t="shared" si="1102"/>
        <v>#N/A</v>
      </c>
      <c r="CP974" t="e">
        <f t="shared" si="1103"/>
        <v>#N/A</v>
      </c>
      <c r="CQ974" t="e">
        <f t="shared" si="1104"/>
        <v>#N/A</v>
      </c>
      <c r="CR974" t="e">
        <f t="shared" si="1105"/>
        <v>#N/A</v>
      </c>
      <c r="CS974" t="e">
        <f t="shared" si="1106"/>
        <v>#N/A</v>
      </c>
      <c r="CT974" t="e">
        <f t="shared" si="1107"/>
        <v>#N/A</v>
      </c>
      <c r="CU974" t="e">
        <f t="shared" si="1108"/>
        <v>#N/A</v>
      </c>
      <c r="CV974" t="e">
        <f t="shared" si="1109"/>
        <v>#N/A</v>
      </c>
      <c r="CW974" t="e">
        <f t="shared" si="1110"/>
        <v>#N/A</v>
      </c>
      <c r="CX974" t="e">
        <f t="shared" si="1111"/>
        <v>#N/A</v>
      </c>
      <c r="CY974" t="e">
        <f t="shared" si="1112"/>
        <v>#N/A</v>
      </c>
      <c r="CZ974" t="e">
        <f t="shared" si="1113"/>
        <v>#N/A</v>
      </c>
      <c r="DA974" t="e">
        <f t="shared" si="1114"/>
        <v>#N/A</v>
      </c>
      <c r="DB974" t="e">
        <f t="shared" si="1115"/>
        <v>#N/A</v>
      </c>
      <c r="DC974" t="e">
        <f t="shared" si="1116"/>
        <v>#N/A</v>
      </c>
      <c r="DD974" t="e">
        <f t="shared" si="1117"/>
        <v>#N/A</v>
      </c>
      <c r="DE974" t="e">
        <f t="shared" si="1118"/>
        <v>#N/A</v>
      </c>
      <c r="DF974" t="e">
        <f t="shared" si="1119"/>
        <v>#N/A</v>
      </c>
    </row>
    <row r="975" spans="1:110" x14ac:dyDescent="0.25">
      <c r="A975" s="4">
        <f>raw!$A976:$A976</f>
        <v>0</v>
      </c>
      <c r="B975" s="6">
        <f>raw!$B976:$B976</f>
        <v>0</v>
      </c>
      <c r="D975" t="e">
        <f>IF(score!$C975=".",".",IF(score!$C975=0,"1",IF(score!$C975=25,"0",IF(score!$C975=50,"0",IF(score!$C975=75,"0",IF(score!$C975=100,"0"))))))</f>
        <v>#N/A</v>
      </c>
      <c r="E975" t="e">
        <f>IF(score!$C975=".",".",IF(score!$C975=0,"0",IF(score!$C975=25,"1",IF(score!$C975=50,"0",IF(score!$C975=75,"0",IF(score!$C975=100,"0"))))))</f>
        <v>#N/A</v>
      </c>
      <c r="F975" t="e">
        <f>IF(score!$C975=".",".",IF(score!$C975=0,"0",IF(score!$C975=25,"0",IF(score!$C975=50,"1",IF(score!$C975=75,"0",IF(score!$C975=100,"0"))))))</f>
        <v>#N/A</v>
      </c>
      <c r="G975" t="e">
        <f>IF(score!$C975=".",".",IF(score!$C975=0,"0",IF(score!$C975=25,"0",IF(score!$C975=50,"0",IF(score!$C975=75,"1",IF(score!$C975=100,"0"))))))</f>
        <v>#N/A</v>
      </c>
      <c r="H975" t="e">
        <f>IF(score!$D975=".",".",IF(score!$D975=0,"1",IF(score!$D975=50,"0",IF(score!$D975=100,"0"))))</f>
        <v>#N/A</v>
      </c>
      <c r="I975" t="e">
        <f>IF(score!$D975=".",".",IF(score!$D975=0,"0",IF(score!$D975=50,"1",IF(score!$D975=100,"0"))))</f>
        <v>#N/A</v>
      </c>
      <c r="J975" t="e">
        <f>IF(score!$E975=".",".",IF(score!$E975=0,"1",IF(score!$E975=50,"0",IF(score!$E975=100,"0"))))</f>
        <v>#N/A</v>
      </c>
      <c r="K975" t="e">
        <f>IF(score!$E975=".",".",IF(score!$E975=0,"0",IF(score!$E975=50,"1",IF(score!$E975=100,"0"))))</f>
        <v>#N/A</v>
      </c>
      <c r="L975" t="e">
        <f>IF(score!$F975=".",".",IF(score!$F975=0,"1",IF(score!$F975=100,"0")))</f>
        <v>#N/A</v>
      </c>
      <c r="M975" t="e">
        <f>IF(score!$G975=".",".",IF(score!$G975=0,"1",IF(score!$G975=100,"0")))</f>
        <v>#N/A</v>
      </c>
      <c r="N975" t="e">
        <f>IF(score!$H975=".",".",IF(score!$H975=0,"1",IF(score!$H975=100,"0")))</f>
        <v>#N/A</v>
      </c>
      <c r="O975" t="e">
        <f>IF(score!$I975=".",".",IF(score!$I975=0,"1",IF(score!$I975=50,"0",IF(score!$I975=100,"0"))))</f>
        <v>#N/A</v>
      </c>
      <c r="P975" t="e">
        <f>IF(score!$J975=".",".",IF(score!$J975=0,"1",IF(score!$J975=25,"0",IF(score!$J975=50,"0",IF(score!$J975=75,"0",IF(score!$J975=100,"0"))))))</f>
        <v>#N/A</v>
      </c>
      <c r="Q975" t="e">
        <f>IF(score!$J975=".",".",IF(score!$J975=0,"0",IF(score!$J975=25,"1",IF(score!$J975=50,"0",IF(score!$J975=75,"0",IF(score!$J975=100,"0"))))))</f>
        <v>#N/A</v>
      </c>
      <c r="R975" t="e">
        <f>IF(score!$J975=".",".",IF(score!$J975=0,"0",IF(score!$J975=25,"0",IF(score!$J975=50,"1",IF(score!$J975=75,"0",IF(score!$J975=100,"0"))))))</f>
        <v>#N/A</v>
      </c>
      <c r="S975" t="e">
        <f>IF(score!$J975=".",".",IF(score!$J975=0,"0",IF(score!$J975=25,"0",IF(score!$J975=50,"0",IF(score!$J975=75,"1",IF(score!$J975=100,"0"))))))</f>
        <v>#N/A</v>
      </c>
      <c r="T975" t="e">
        <f>IF(score!$K975=".",".",IF(score!$K975=0,"1",IF(score!$K975=20,"0",IF(score!$K975=40,"0",IF(score!$K975=60,"0",IF(score!$K975=80,"0",IF(score!$K975=100,"0")))))))</f>
        <v>#N/A</v>
      </c>
      <c r="U975" t="e">
        <f>IF(score!$K975=".",".",IF(score!$K975=0,"0",IF(score!$K975=20,"1",IF(score!$K975=40,"0",IF(score!$K975=60,"0",IF(score!$K975=80,"0",IF(score!$K975=100,"0")))))))</f>
        <v>#N/A</v>
      </c>
      <c r="V975" t="e">
        <f>IF(score!$K975=".",".",IF(score!$K975=0,"0",IF(score!$K975=20,"0",IF(score!$K975=40,"1",IF(score!$K975=60,"0",IF(score!$K975=80,"0",IF(score!$K975=100,"0")))))))</f>
        <v>#N/A</v>
      </c>
      <c r="W975" t="e">
        <f>IF(score!$K975=".",".",IF(score!$K975=0,"0",IF(score!$K975=20,"0",IF(score!$K975=40,"0",IF(score!$K975=60,"1",IF(score!$K975=80,"0",IF(score!$K975=100,"0")))))))</f>
        <v>#N/A</v>
      </c>
      <c r="X975" t="e">
        <f>IF(score!$K975=".",".",IF(score!$K975=0,"0",IF(score!$K975=20,"0",IF(score!$K975=40,"0",IF(score!$K975=60,"0",IF(score!$K975=80,"1",IF(score!$K975=100,"0")))))))</f>
        <v>#N/A</v>
      </c>
      <c r="Y975" t="e">
        <f>IF(score!$L975=".",".",IF(score!$L975=0,"1",IF(score!$L975=20,"0",IF(score!$L975=40,"0",IF(score!$L975=60,"0",IF(score!$L975=80,"0",IF(score!$L975=100,"0")))))))</f>
        <v>#N/A</v>
      </c>
      <c r="Z975" t="e">
        <f>IF(score!$L975=".",".",IF(score!$L975=0,"0",IF(score!$L975=20,"1",IF(score!$L975=40,"0",IF(score!$L975=60,"0",IF(score!$L975=80,"0",IF(score!$L975=100,"0")))))))</f>
        <v>#N/A</v>
      </c>
      <c r="AA975" t="e">
        <f>IF(score!$L975=".",".",IF(score!$L975=0,"0",IF(score!$L975=20,"0",IF(score!$L975=40,"1",IF(score!$L975=60,"0",IF(score!$L975=80,"0",IF(score!$L975=100,"0")))))))</f>
        <v>#N/A</v>
      </c>
      <c r="AB975" t="e">
        <f>IF(score!$L975=".",".",IF(score!$L975=0,"0",IF(score!$L975=20,"0",IF(score!$L975=40,"0",IF(score!$L975=60,"1",IF(score!$L975=80,"0",IF(score!$L975=100,"0")))))))</f>
        <v>#N/A</v>
      </c>
      <c r="AC975" t="e">
        <f>IF(score!$L975=".",".",IF(score!$L975=0,"0",IF(score!$L975=20,"0",IF(score!$L975=40,"0",IF(score!$L975=60,"0",IF(score!$L975=80,"1",IF(score!L975=100,"0")))))))</f>
        <v>#N/A</v>
      </c>
      <c r="AD975" t="e">
        <f>IF(score!$M975=".",".",IF(score!$M975=0,"1",IF(score!$M975=20,"0",IF(score!$M975=40,"0",IF(score!$M975=60,"0",IF(score!$M975=80,"0",IF(score!$M975=100,"0")))))))</f>
        <v>#N/A</v>
      </c>
      <c r="AE975" t="e">
        <f>IF(score!$M975=".",".",IF(score!$M975=0,"0",IF(score!$M975=20,"1",IF(score!$M975=40,"0",IF(score!$M975=60,"0",IF(score!$M975=80,"0",IF(score!$M975=100,"0")))))))</f>
        <v>#N/A</v>
      </c>
      <c r="AF975" t="e">
        <f>IF(score!$M975=".",".",IF(score!$M975=0,"0",IF(score!$M975=20,"0",IF(score!$M975=40,"1",IF(score!$M975=60,"0",IF(score!$M975=80,"0",IF(score!$M975=100,"0")))))))</f>
        <v>#N/A</v>
      </c>
      <c r="AG975" t="e">
        <f>IF(score!$M975=".",".",IF(score!$M975=0,"0",IF(score!$M975=20,"0",IF(score!$M975=40,"0",IF(score!$M975=60,"1",IF(score!$M975=80,"0",IF(score!$M975=100,"0")))))))</f>
        <v>#N/A</v>
      </c>
      <c r="AH975" t="e">
        <f>IF(score!$M975=".",".",IF(score!$M975=0,"0",IF(score!$M975=20,"0",IF(score!$M975=40,"0",IF(score!$M975=60,"0",IF(score!$M975=80,"1",IF(score!$M975=100,"0")))))))</f>
        <v>#N/A</v>
      </c>
      <c r="AI975" t="e">
        <f>IF(score!$N975=".",".",IF(score!$N975=0,"1",IF(score!$N975=25,"0",IF(score!$N975=50,"0",IF(score!$N975=75,"0",IF(score!$N975=100,"0"))))))</f>
        <v>#N/A</v>
      </c>
      <c r="AJ975" t="e">
        <f>IF(score!$N975=".",".",IF(score!$N975=0,"0",IF(score!$N975=25,"1",IF(score!$N975=50,"0",IF(score!$N975=75,"0",IF(score!$N975=100,"0"))))))</f>
        <v>#N/A</v>
      </c>
      <c r="AK975" t="e">
        <f>IF(score!$N975=".",".",IF(score!$N975=0,"0",IF(score!$N975=25,"0",IF(score!$N975=50,"1",IF(score!$N975=75,"0",IF(score!$N975=100,"0"))))))</f>
        <v>#N/A</v>
      </c>
      <c r="AL975" t="e">
        <f>IF(score!$N975=".",".",IF(score!$N975=0,"0",IF(score!$N975=25,"0",IF(score!$N975=50,"0",IF(score!$N975=75,"1",IF(score!$N975=100,"0"))))))</f>
        <v>#N/A</v>
      </c>
      <c r="AN975" t="e">
        <f t="shared" si="1050"/>
        <v>#N/A</v>
      </c>
      <c r="AO975" t="e">
        <f t="shared" si="1051"/>
        <v>#N/A</v>
      </c>
      <c r="AP975" t="e">
        <f t="shared" si="1052"/>
        <v>#N/A</v>
      </c>
      <c r="AQ975" t="e">
        <f t="shared" si="1053"/>
        <v>#N/A</v>
      </c>
      <c r="AR975" t="e">
        <f t="shared" si="1054"/>
        <v>#N/A</v>
      </c>
      <c r="AS975" t="e">
        <f t="shared" si="1055"/>
        <v>#N/A</v>
      </c>
      <c r="AT975" t="e">
        <f t="shared" si="1056"/>
        <v>#N/A</v>
      </c>
      <c r="AU975" t="e">
        <f t="shared" si="1057"/>
        <v>#N/A</v>
      </c>
      <c r="AV975" t="e">
        <f t="shared" si="1058"/>
        <v>#N/A</v>
      </c>
      <c r="AW975" t="e">
        <f t="shared" si="1059"/>
        <v>#N/A</v>
      </c>
      <c r="AX975" t="e">
        <f t="shared" si="1060"/>
        <v>#N/A</v>
      </c>
      <c r="AY975" t="e">
        <f t="shared" si="1061"/>
        <v>#N/A</v>
      </c>
      <c r="AZ975" t="e">
        <f t="shared" si="1062"/>
        <v>#N/A</v>
      </c>
      <c r="BA975" t="e">
        <f t="shared" si="1063"/>
        <v>#N/A</v>
      </c>
      <c r="BB975" t="e">
        <f t="shared" si="1064"/>
        <v>#N/A</v>
      </c>
      <c r="BC975" t="e">
        <f t="shared" si="1065"/>
        <v>#N/A</v>
      </c>
      <c r="BD975" t="e">
        <f t="shared" si="1066"/>
        <v>#N/A</v>
      </c>
      <c r="BE975" t="e">
        <f t="shared" si="1067"/>
        <v>#N/A</v>
      </c>
      <c r="BF975" t="e">
        <f t="shared" si="1068"/>
        <v>#N/A</v>
      </c>
      <c r="BG975" t="e">
        <f t="shared" si="1069"/>
        <v>#N/A</v>
      </c>
      <c r="BH975" t="e">
        <f t="shared" si="1070"/>
        <v>#N/A</v>
      </c>
      <c r="BI975" t="e">
        <f t="shared" si="1071"/>
        <v>#N/A</v>
      </c>
      <c r="BJ975" t="e">
        <f t="shared" si="1072"/>
        <v>#N/A</v>
      </c>
      <c r="BK975" t="e">
        <f t="shared" si="1073"/>
        <v>#N/A</v>
      </c>
      <c r="BL975" t="e">
        <f t="shared" si="1074"/>
        <v>#N/A</v>
      </c>
      <c r="BM975" t="e">
        <f t="shared" si="1075"/>
        <v>#N/A</v>
      </c>
      <c r="BN975" t="e">
        <f t="shared" si="1076"/>
        <v>#N/A</v>
      </c>
      <c r="BO975" t="e">
        <f t="shared" si="1077"/>
        <v>#N/A</v>
      </c>
      <c r="BP975" t="e">
        <f t="shared" si="1078"/>
        <v>#N/A</v>
      </c>
      <c r="BQ975" t="e">
        <f t="shared" si="1079"/>
        <v>#N/A</v>
      </c>
      <c r="BR975" t="e">
        <f t="shared" si="1080"/>
        <v>#N/A</v>
      </c>
      <c r="BS975" t="e">
        <f t="shared" si="1081"/>
        <v>#N/A</v>
      </c>
      <c r="BT975" t="e">
        <f t="shared" si="1082"/>
        <v>#N/A</v>
      </c>
      <c r="BU975" t="e">
        <f t="shared" si="1083"/>
        <v>#N/A</v>
      </c>
      <c r="BV975" t="e">
        <f t="shared" si="1084"/>
        <v>#N/A</v>
      </c>
      <c r="BX975" t="e">
        <f t="shared" si="1085"/>
        <v>#N/A</v>
      </c>
      <c r="BY975" t="e">
        <f t="shared" si="1086"/>
        <v>#N/A</v>
      </c>
      <c r="BZ975" t="e">
        <f t="shared" si="1087"/>
        <v>#N/A</v>
      </c>
      <c r="CA975" t="e">
        <f t="shared" si="1088"/>
        <v>#N/A</v>
      </c>
      <c r="CB975" t="e">
        <f t="shared" si="1089"/>
        <v>#N/A</v>
      </c>
      <c r="CC975" t="e">
        <f t="shared" si="1090"/>
        <v>#N/A</v>
      </c>
      <c r="CD975" t="e">
        <f t="shared" si="1091"/>
        <v>#N/A</v>
      </c>
      <c r="CE975" t="e">
        <f t="shared" si="1092"/>
        <v>#N/A</v>
      </c>
      <c r="CF975" t="e">
        <f t="shared" si="1093"/>
        <v>#N/A</v>
      </c>
      <c r="CG975" t="e">
        <f t="shared" si="1094"/>
        <v>#N/A</v>
      </c>
      <c r="CH975" t="e">
        <f t="shared" si="1095"/>
        <v>#N/A</v>
      </c>
      <c r="CI975" t="e">
        <f t="shared" si="1096"/>
        <v>#N/A</v>
      </c>
      <c r="CJ975" t="e">
        <f t="shared" si="1097"/>
        <v>#N/A</v>
      </c>
      <c r="CK975" t="e">
        <f t="shared" si="1098"/>
        <v>#N/A</v>
      </c>
      <c r="CL975" t="e">
        <f t="shared" si="1099"/>
        <v>#N/A</v>
      </c>
      <c r="CM975" t="e">
        <f t="shared" si="1100"/>
        <v>#N/A</v>
      </c>
      <c r="CN975" t="e">
        <f t="shared" si="1101"/>
        <v>#N/A</v>
      </c>
      <c r="CO975" t="e">
        <f t="shared" si="1102"/>
        <v>#N/A</v>
      </c>
      <c r="CP975" t="e">
        <f t="shared" si="1103"/>
        <v>#N/A</v>
      </c>
      <c r="CQ975" t="e">
        <f t="shared" si="1104"/>
        <v>#N/A</v>
      </c>
      <c r="CR975" t="e">
        <f t="shared" si="1105"/>
        <v>#N/A</v>
      </c>
      <c r="CS975" t="e">
        <f t="shared" si="1106"/>
        <v>#N/A</v>
      </c>
      <c r="CT975" t="e">
        <f t="shared" si="1107"/>
        <v>#N/A</v>
      </c>
      <c r="CU975" t="e">
        <f t="shared" si="1108"/>
        <v>#N/A</v>
      </c>
      <c r="CV975" t="e">
        <f t="shared" si="1109"/>
        <v>#N/A</v>
      </c>
      <c r="CW975" t="e">
        <f t="shared" si="1110"/>
        <v>#N/A</v>
      </c>
      <c r="CX975" t="e">
        <f t="shared" si="1111"/>
        <v>#N/A</v>
      </c>
      <c r="CY975" t="e">
        <f t="shared" si="1112"/>
        <v>#N/A</v>
      </c>
      <c r="CZ975" t="e">
        <f t="shared" si="1113"/>
        <v>#N/A</v>
      </c>
      <c r="DA975" t="e">
        <f t="shared" si="1114"/>
        <v>#N/A</v>
      </c>
      <c r="DB975" t="e">
        <f t="shared" si="1115"/>
        <v>#N/A</v>
      </c>
      <c r="DC975" t="e">
        <f t="shared" si="1116"/>
        <v>#N/A</v>
      </c>
      <c r="DD975" t="e">
        <f t="shared" si="1117"/>
        <v>#N/A</v>
      </c>
      <c r="DE975" t="e">
        <f t="shared" si="1118"/>
        <v>#N/A</v>
      </c>
      <c r="DF975" t="e">
        <f t="shared" si="1119"/>
        <v>#N/A</v>
      </c>
    </row>
    <row r="976" spans="1:110" x14ac:dyDescent="0.25">
      <c r="A976" s="4">
        <f>raw!$A977:$A977</f>
        <v>0</v>
      </c>
      <c r="B976" s="6">
        <f>raw!$B977:$B977</f>
        <v>0</v>
      </c>
      <c r="D976" t="e">
        <f>IF(score!$C976=".",".",IF(score!$C976=0,"1",IF(score!$C976=25,"0",IF(score!$C976=50,"0",IF(score!$C976=75,"0",IF(score!$C976=100,"0"))))))</f>
        <v>#N/A</v>
      </c>
      <c r="E976" t="e">
        <f>IF(score!$C976=".",".",IF(score!$C976=0,"0",IF(score!$C976=25,"1",IF(score!$C976=50,"0",IF(score!$C976=75,"0",IF(score!$C976=100,"0"))))))</f>
        <v>#N/A</v>
      </c>
      <c r="F976" t="e">
        <f>IF(score!$C976=".",".",IF(score!$C976=0,"0",IF(score!$C976=25,"0",IF(score!$C976=50,"1",IF(score!$C976=75,"0",IF(score!$C976=100,"0"))))))</f>
        <v>#N/A</v>
      </c>
      <c r="G976" t="e">
        <f>IF(score!$C976=".",".",IF(score!$C976=0,"0",IF(score!$C976=25,"0",IF(score!$C976=50,"0",IF(score!$C976=75,"1",IF(score!$C976=100,"0"))))))</f>
        <v>#N/A</v>
      </c>
      <c r="H976" t="e">
        <f>IF(score!$D976=".",".",IF(score!$D976=0,"1",IF(score!$D976=50,"0",IF(score!$D976=100,"0"))))</f>
        <v>#N/A</v>
      </c>
      <c r="I976" t="e">
        <f>IF(score!$D976=".",".",IF(score!$D976=0,"0",IF(score!$D976=50,"1",IF(score!$D976=100,"0"))))</f>
        <v>#N/A</v>
      </c>
      <c r="J976" t="e">
        <f>IF(score!$E976=".",".",IF(score!$E976=0,"1",IF(score!$E976=50,"0",IF(score!$E976=100,"0"))))</f>
        <v>#N/A</v>
      </c>
      <c r="K976" t="e">
        <f>IF(score!$E976=".",".",IF(score!$E976=0,"0",IF(score!$E976=50,"1",IF(score!$E976=100,"0"))))</f>
        <v>#N/A</v>
      </c>
      <c r="L976" t="e">
        <f>IF(score!$F976=".",".",IF(score!$F976=0,"1",IF(score!$F976=100,"0")))</f>
        <v>#N/A</v>
      </c>
      <c r="M976" t="e">
        <f>IF(score!$G976=".",".",IF(score!$G976=0,"1",IF(score!$G976=100,"0")))</f>
        <v>#N/A</v>
      </c>
      <c r="N976" t="e">
        <f>IF(score!$H976=".",".",IF(score!$H976=0,"1",IF(score!$H976=100,"0")))</f>
        <v>#N/A</v>
      </c>
      <c r="O976" t="e">
        <f>IF(score!$I976=".",".",IF(score!$I976=0,"1",IF(score!$I976=50,"0",IF(score!$I976=100,"0"))))</f>
        <v>#N/A</v>
      </c>
      <c r="P976" t="e">
        <f>IF(score!$J976=".",".",IF(score!$J976=0,"1",IF(score!$J976=25,"0",IF(score!$J976=50,"0",IF(score!$J976=75,"0",IF(score!$J976=100,"0"))))))</f>
        <v>#N/A</v>
      </c>
      <c r="Q976" t="e">
        <f>IF(score!$J976=".",".",IF(score!$J976=0,"0",IF(score!$J976=25,"1",IF(score!$J976=50,"0",IF(score!$J976=75,"0",IF(score!$J976=100,"0"))))))</f>
        <v>#N/A</v>
      </c>
      <c r="R976" t="e">
        <f>IF(score!$J976=".",".",IF(score!$J976=0,"0",IF(score!$J976=25,"0",IF(score!$J976=50,"1",IF(score!$J976=75,"0",IF(score!$J976=100,"0"))))))</f>
        <v>#N/A</v>
      </c>
      <c r="S976" t="e">
        <f>IF(score!$J976=".",".",IF(score!$J976=0,"0",IF(score!$J976=25,"0",IF(score!$J976=50,"0",IF(score!$J976=75,"1",IF(score!$J976=100,"0"))))))</f>
        <v>#N/A</v>
      </c>
      <c r="T976" t="e">
        <f>IF(score!$K976=".",".",IF(score!$K976=0,"1",IF(score!$K976=20,"0",IF(score!$K976=40,"0",IF(score!$K976=60,"0",IF(score!$K976=80,"0",IF(score!$K976=100,"0")))))))</f>
        <v>#N/A</v>
      </c>
      <c r="U976" t="e">
        <f>IF(score!$K976=".",".",IF(score!$K976=0,"0",IF(score!$K976=20,"1",IF(score!$K976=40,"0",IF(score!$K976=60,"0",IF(score!$K976=80,"0",IF(score!$K976=100,"0")))))))</f>
        <v>#N/A</v>
      </c>
      <c r="V976" t="e">
        <f>IF(score!$K976=".",".",IF(score!$K976=0,"0",IF(score!$K976=20,"0",IF(score!$K976=40,"1",IF(score!$K976=60,"0",IF(score!$K976=80,"0",IF(score!$K976=100,"0")))))))</f>
        <v>#N/A</v>
      </c>
      <c r="W976" t="e">
        <f>IF(score!$K976=".",".",IF(score!$K976=0,"0",IF(score!$K976=20,"0",IF(score!$K976=40,"0",IF(score!$K976=60,"1",IF(score!$K976=80,"0",IF(score!$K976=100,"0")))))))</f>
        <v>#N/A</v>
      </c>
      <c r="X976" t="e">
        <f>IF(score!$K976=".",".",IF(score!$K976=0,"0",IF(score!$K976=20,"0",IF(score!$K976=40,"0",IF(score!$K976=60,"0",IF(score!$K976=80,"1",IF(score!$K976=100,"0")))))))</f>
        <v>#N/A</v>
      </c>
      <c r="Y976" t="e">
        <f>IF(score!$L976=".",".",IF(score!$L976=0,"1",IF(score!$L976=20,"0",IF(score!$L976=40,"0",IF(score!$L976=60,"0",IF(score!$L976=80,"0",IF(score!$L976=100,"0")))))))</f>
        <v>#N/A</v>
      </c>
      <c r="Z976" t="e">
        <f>IF(score!$L976=".",".",IF(score!$L976=0,"0",IF(score!$L976=20,"1",IF(score!$L976=40,"0",IF(score!$L976=60,"0",IF(score!$L976=80,"0",IF(score!$L976=100,"0")))))))</f>
        <v>#N/A</v>
      </c>
      <c r="AA976" t="e">
        <f>IF(score!$L976=".",".",IF(score!$L976=0,"0",IF(score!$L976=20,"0",IF(score!$L976=40,"1",IF(score!$L976=60,"0",IF(score!$L976=80,"0",IF(score!$L976=100,"0")))))))</f>
        <v>#N/A</v>
      </c>
      <c r="AB976" t="e">
        <f>IF(score!$L976=".",".",IF(score!$L976=0,"0",IF(score!$L976=20,"0",IF(score!$L976=40,"0",IF(score!$L976=60,"1",IF(score!$L976=80,"0",IF(score!$L976=100,"0")))))))</f>
        <v>#N/A</v>
      </c>
      <c r="AC976" t="e">
        <f>IF(score!$L976=".",".",IF(score!$L976=0,"0",IF(score!$L976=20,"0",IF(score!$L976=40,"0",IF(score!$L976=60,"0",IF(score!$L976=80,"1",IF(score!L976=100,"0")))))))</f>
        <v>#N/A</v>
      </c>
      <c r="AD976" t="e">
        <f>IF(score!$M976=".",".",IF(score!$M976=0,"1",IF(score!$M976=20,"0",IF(score!$M976=40,"0",IF(score!$M976=60,"0",IF(score!$M976=80,"0",IF(score!$M976=100,"0")))))))</f>
        <v>#N/A</v>
      </c>
      <c r="AE976" t="e">
        <f>IF(score!$M976=".",".",IF(score!$M976=0,"0",IF(score!$M976=20,"1",IF(score!$M976=40,"0",IF(score!$M976=60,"0",IF(score!$M976=80,"0",IF(score!$M976=100,"0")))))))</f>
        <v>#N/A</v>
      </c>
      <c r="AF976" t="e">
        <f>IF(score!$M976=".",".",IF(score!$M976=0,"0",IF(score!$M976=20,"0",IF(score!$M976=40,"1",IF(score!$M976=60,"0",IF(score!$M976=80,"0",IF(score!$M976=100,"0")))))))</f>
        <v>#N/A</v>
      </c>
      <c r="AG976" t="e">
        <f>IF(score!$M976=".",".",IF(score!$M976=0,"0",IF(score!$M976=20,"0",IF(score!$M976=40,"0",IF(score!$M976=60,"1",IF(score!$M976=80,"0",IF(score!$M976=100,"0")))))))</f>
        <v>#N/A</v>
      </c>
      <c r="AH976" t="e">
        <f>IF(score!$M976=".",".",IF(score!$M976=0,"0",IF(score!$M976=20,"0",IF(score!$M976=40,"0",IF(score!$M976=60,"0",IF(score!$M976=80,"1",IF(score!$M976=100,"0")))))))</f>
        <v>#N/A</v>
      </c>
      <c r="AI976" t="e">
        <f>IF(score!$N976=".",".",IF(score!$N976=0,"1",IF(score!$N976=25,"0",IF(score!$N976=50,"0",IF(score!$N976=75,"0",IF(score!$N976=100,"0"))))))</f>
        <v>#N/A</v>
      </c>
      <c r="AJ976" t="e">
        <f>IF(score!$N976=".",".",IF(score!$N976=0,"0",IF(score!$N976=25,"1",IF(score!$N976=50,"0",IF(score!$N976=75,"0",IF(score!$N976=100,"0"))))))</f>
        <v>#N/A</v>
      </c>
      <c r="AK976" t="e">
        <f>IF(score!$N976=".",".",IF(score!$N976=0,"0",IF(score!$N976=25,"0",IF(score!$N976=50,"1",IF(score!$N976=75,"0",IF(score!$N976=100,"0"))))))</f>
        <v>#N/A</v>
      </c>
      <c r="AL976" t="e">
        <f>IF(score!$N976=".",".",IF(score!$N976=0,"0",IF(score!$N976=25,"0",IF(score!$N976=50,"0",IF(score!$N976=75,"1",IF(score!$N976=100,"0"))))))</f>
        <v>#N/A</v>
      </c>
      <c r="AN976" t="e">
        <f t="shared" si="1050"/>
        <v>#N/A</v>
      </c>
      <c r="AO976" t="e">
        <f t="shared" si="1051"/>
        <v>#N/A</v>
      </c>
      <c r="AP976" t="e">
        <f t="shared" si="1052"/>
        <v>#N/A</v>
      </c>
      <c r="AQ976" t="e">
        <f t="shared" si="1053"/>
        <v>#N/A</v>
      </c>
      <c r="AR976" t="e">
        <f t="shared" si="1054"/>
        <v>#N/A</v>
      </c>
      <c r="AS976" t="e">
        <f t="shared" si="1055"/>
        <v>#N/A</v>
      </c>
      <c r="AT976" t="e">
        <f t="shared" si="1056"/>
        <v>#N/A</v>
      </c>
      <c r="AU976" t="e">
        <f t="shared" si="1057"/>
        <v>#N/A</v>
      </c>
      <c r="AV976" t="e">
        <f t="shared" si="1058"/>
        <v>#N/A</v>
      </c>
      <c r="AW976" t="e">
        <f t="shared" si="1059"/>
        <v>#N/A</v>
      </c>
      <c r="AX976" t="e">
        <f t="shared" si="1060"/>
        <v>#N/A</v>
      </c>
      <c r="AY976" t="e">
        <f t="shared" si="1061"/>
        <v>#N/A</v>
      </c>
      <c r="AZ976" t="e">
        <f t="shared" si="1062"/>
        <v>#N/A</v>
      </c>
      <c r="BA976" t="e">
        <f t="shared" si="1063"/>
        <v>#N/A</v>
      </c>
      <c r="BB976" t="e">
        <f t="shared" si="1064"/>
        <v>#N/A</v>
      </c>
      <c r="BC976" t="e">
        <f t="shared" si="1065"/>
        <v>#N/A</v>
      </c>
      <c r="BD976" t="e">
        <f t="shared" si="1066"/>
        <v>#N/A</v>
      </c>
      <c r="BE976" t="e">
        <f t="shared" si="1067"/>
        <v>#N/A</v>
      </c>
      <c r="BF976" t="e">
        <f t="shared" si="1068"/>
        <v>#N/A</v>
      </c>
      <c r="BG976" t="e">
        <f t="shared" si="1069"/>
        <v>#N/A</v>
      </c>
      <c r="BH976" t="e">
        <f t="shared" si="1070"/>
        <v>#N/A</v>
      </c>
      <c r="BI976" t="e">
        <f t="shared" si="1071"/>
        <v>#N/A</v>
      </c>
      <c r="BJ976" t="e">
        <f t="shared" si="1072"/>
        <v>#N/A</v>
      </c>
      <c r="BK976" t="e">
        <f t="shared" si="1073"/>
        <v>#N/A</v>
      </c>
      <c r="BL976" t="e">
        <f t="shared" si="1074"/>
        <v>#N/A</v>
      </c>
      <c r="BM976" t="e">
        <f t="shared" si="1075"/>
        <v>#N/A</v>
      </c>
      <c r="BN976" t="e">
        <f t="shared" si="1076"/>
        <v>#N/A</v>
      </c>
      <c r="BO976" t="e">
        <f t="shared" si="1077"/>
        <v>#N/A</v>
      </c>
      <c r="BP976" t="e">
        <f t="shared" si="1078"/>
        <v>#N/A</v>
      </c>
      <c r="BQ976" t="e">
        <f t="shared" si="1079"/>
        <v>#N/A</v>
      </c>
      <c r="BR976" t="e">
        <f t="shared" si="1080"/>
        <v>#N/A</v>
      </c>
      <c r="BS976" t="e">
        <f t="shared" si="1081"/>
        <v>#N/A</v>
      </c>
      <c r="BT976" t="e">
        <f t="shared" si="1082"/>
        <v>#N/A</v>
      </c>
      <c r="BU976" t="e">
        <f t="shared" si="1083"/>
        <v>#N/A</v>
      </c>
      <c r="BV976" t="e">
        <f t="shared" si="1084"/>
        <v>#N/A</v>
      </c>
      <c r="BX976" t="e">
        <f t="shared" si="1085"/>
        <v>#N/A</v>
      </c>
      <c r="BY976" t="e">
        <f t="shared" si="1086"/>
        <v>#N/A</v>
      </c>
      <c r="BZ976" t="e">
        <f t="shared" si="1087"/>
        <v>#N/A</v>
      </c>
      <c r="CA976" t="e">
        <f t="shared" si="1088"/>
        <v>#N/A</v>
      </c>
      <c r="CB976" t="e">
        <f t="shared" si="1089"/>
        <v>#N/A</v>
      </c>
      <c r="CC976" t="e">
        <f t="shared" si="1090"/>
        <v>#N/A</v>
      </c>
      <c r="CD976" t="e">
        <f t="shared" si="1091"/>
        <v>#N/A</v>
      </c>
      <c r="CE976" t="e">
        <f t="shared" si="1092"/>
        <v>#N/A</v>
      </c>
      <c r="CF976" t="e">
        <f t="shared" si="1093"/>
        <v>#N/A</v>
      </c>
      <c r="CG976" t="e">
        <f t="shared" si="1094"/>
        <v>#N/A</v>
      </c>
      <c r="CH976" t="e">
        <f t="shared" si="1095"/>
        <v>#N/A</v>
      </c>
      <c r="CI976" t="e">
        <f t="shared" si="1096"/>
        <v>#N/A</v>
      </c>
      <c r="CJ976" t="e">
        <f t="shared" si="1097"/>
        <v>#N/A</v>
      </c>
      <c r="CK976" t="e">
        <f t="shared" si="1098"/>
        <v>#N/A</v>
      </c>
      <c r="CL976" t="e">
        <f t="shared" si="1099"/>
        <v>#N/A</v>
      </c>
      <c r="CM976" t="e">
        <f t="shared" si="1100"/>
        <v>#N/A</v>
      </c>
      <c r="CN976" t="e">
        <f t="shared" si="1101"/>
        <v>#N/A</v>
      </c>
      <c r="CO976" t="e">
        <f t="shared" si="1102"/>
        <v>#N/A</v>
      </c>
      <c r="CP976" t="e">
        <f t="shared" si="1103"/>
        <v>#N/A</v>
      </c>
      <c r="CQ976" t="e">
        <f t="shared" si="1104"/>
        <v>#N/A</v>
      </c>
      <c r="CR976" t="e">
        <f t="shared" si="1105"/>
        <v>#N/A</v>
      </c>
      <c r="CS976" t="e">
        <f t="shared" si="1106"/>
        <v>#N/A</v>
      </c>
      <c r="CT976" t="e">
        <f t="shared" si="1107"/>
        <v>#N/A</v>
      </c>
      <c r="CU976" t="e">
        <f t="shared" si="1108"/>
        <v>#N/A</v>
      </c>
      <c r="CV976" t="e">
        <f t="shared" si="1109"/>
        <v>#N/A</v>
      </c>
      <c r="CW976" t="e">
        <f t="shared" si="1110"/>
        <v>#N/A</v>
      </c>
      <c r="CX976" t="e">
        <f t="shared" si="1111"/>
        <v>#N/A</v>
      </c>
      <c r="CY976" t="e">
        <f t="shared" si="1112"/>
        <v>#N/A</v>
      </c>
      <c r="CZ976" t="e">
        <f t="shared" si="1113"/>
        <v>#N/A</v>
      </c>
      <c r="DA976" t="e">
        <f t="shared" si="1114"/>
        <v>#N/A</v>
      </c>
      <c r="DB976" t="e">
        <f t="shared" si="1115"/>
        <v>#N/A</v>
      </c>
      <c r="DC976" t="e">
        <f t="shared" si="1116"/>
        <v>#N/A</v>
      </c>
      <c r="DD976" t="e">
        <f t="shared" si="1117"/>
        <v>#N/A</v>
      </c>
      <c r="DE976" t="e">
        <f t="shared" si="1118"/>
        <v>#N/A</v>
      </c>
      <c r="DF976" t="e">
        <f t="shared" si="1119"/>
        <v>#N/A</v>
      </c>
    </row>
    <row r="977" spans="1:110" x14ac:dyDescent="0.25">
      <c r="A977" s="4">
        <f>raw!$A978:$A978</f>
        <v>0</v>
      </c>
      <c r="B977" s="6">
        <f>raw!$B978:$B978</f>
        <v>0</v>
      </c>
      <c r="D977" t="e">
        <f>IF(score!$C977=".",".",IF(score!$C977=0,"1",IF(score!$C977=25,"0",IF(score!$C977=50,"0",IF(score!$C977=75,"0",IF(score!$C977=100,"0"))))))</f>
        <v>#N/A</v>
      </c>
      <c r="E977" t="e">
        <f>IF(score!$C977=".",".",IF(score!$C977=0,"0",IF(score!$C977=25,"1",IF(score!$C977=50,"0",IF(score!$C977=75,"0",IF(score!$C977=100,"0"))))))</f>
        <v>#N/A</v>
      </c>
      <c r="F977" t="e">
        <f>IF(score!$C977=".",".",IF(score!$C977=0,"0",IF(score!$C977=25,"0",IF(score!$C977=50,"1",IF(score!$C977=75,"0",IF(score!$C977=100,"0"))))))</f>
        <v>#N/A</v>
      </c>
      <c r="G977" t="e">
        <f>IF(score!$C977=".",".",IF(score!$C977=0,"0",IF(score!$C977=25,"0",IF(score!$C977=50,"0",IF(score!$C977=75,"1",IF(score!$C977=100,"0"))))))</f>
        <v>#N/A</v>
      </c>
      <c r="H977" t="e">
        <f>IF(score!$D977=".",".",IF(score!$D977=0,"1",IF(score!$D977=50,"0",IF(score!$D977=100,"0"))))</f>
        <v>#N/A</v>
      </c>
      <c r="I977" t="e">
        <f>IF(score!$D977=".",".",IF(score!$D977=0,"0",IF(score!$D977=50,"1",IF(score!$D977=100,"0"))))</f>
        <v>#N/A</v>
      </c>
      <c r="J977" t="e">
        <f>IF(score!$E977=".",".",IF(score!$E977=0,"1",IF(score!$E977=50,"0",IF(score!$E977=100,"0"))))</f>
        <v>#N/A</v>
      </c>
      <c r="K977" t="e">
        <f>IF(score!$E977=".",".",IF(score!$E977=0,"0",IF(score!$E977=50,"1",IF(score!$E977=100,"0"))))</f>
        <v>#N/A</v>
      </c>
      <c r="L977" t="e">
        <f>IF(score!$F977=".",".",IF(score!$F977=0,"1",IF(score!$F977=100,"0")))</f>
        <v>#N/A</v>
      </c>
      <c r="M977" t="e">
        <f>IF(score!$G977=".",".",IF(score!$G977=0,"1",IF(score!$G977=100,"0")))</f>
        <v>#N/A</v>
      </c>
      <c r="N977" t="e">
        <f>IF(score!$H977=".",".",IF(score!$H977=0,"1",IF(score!$H977=100,"0")))</f>
        <v>#N/A</v>
      </c>
      <c r="O977" t="e">
        <f>IF(score!$I977=".",".",IF(score!$I977=0,"1",IF(score!$I977=50,"0",IF(score!$I977=100,"0"))))</f>
        <v>#N/A</v>
      </c>
      <c r="P977" t="e">
        <f>IF(score!$J977=".",".",IF(score!$J977=0,"1",IF(score!$J977=25,"0",IF(score!$J977=50,"0",IF(score!$J977=75,"0",IF(score!$J977=100,"0"))))))</f>
        <v>#N/A</v>
      </c>
      <c r="Q977" t="e">
        <f>IF(score!$J977=".",".",IF(score!$J977=0,"0",IF(score!$J977=25,"1",IF(score!$J977=50,"0",IF(score!$J977=75,"0",IF(score!$J977=100,"0"))))))</f>
        <v>#N/A</v>
      </c>
      <c r="R977" t="e">
        <f>IF(score!$J977=".",".",IF(score!$J977=0,"0",IF(score!$J977=25,"0",IF(score!$J977=50,"1",IF(score!$J977=75,"0",IF(score!$J977=100,"0"))))))</f>
        <v>#N/A</v>
      </c>
      <c r="S977" t="e">
        <f>IF(score!$J977=".",".",IF(score!$J977=0,"0",IF(score!$J977=25,"0",IF(score!$J977=50,"0",IF(score!$J977=75,"1",IF(score!$J977=100,"0"))))))</f>
        <v>#N/A</v>
      </c>
      <c r="T977" t="e">
        <f>IF(score!$K977=".",".",IF(score!$K977=0,"1",IF(score!$K977=20,"0",IF(score!$K977=40,"0",IF(score!$K977=60,"0",IF(score!$K977=80,"0",IF(score!$K977=100,"0")))))))</f>
        <v>#N/A</v>
      </c>
      <c r="U977" t="e">
        <f>IF(score!$K977=".",".",IF(score!$K977=0,"0",IF(score!$K977=20,"1",IF(score!$K977=40,"0",IF(score!$K977=60,"0",IF(score!$K977=80,"0",IF(score!$K977=100,"0")))))))</f>
        <v>#N/A</v>
      </c>
      <c r="V977" t="e">
        <f>IF(score!$K977=".",".",IF(score!$K977=0,"0",IF(score!$K977=20,"0",IF(score!$K977=40,"1",IF(score!$K977=60,"0",IF(score!$K977=80,"0",IF(score!$K977=100,"0")))))))</f>
        <v>#N/A</v>
      </c>
      <c r="W977" t="e">
        <f>IF(score!$K977=".",".",IF(score!$K977=0,"0",IF(score!$K977=20,"0",IF(score!$K977=40,"0",IF(score!$K977=60,"1",IF(score!$K977=80,"0",IF(score!$K977=100,"0")))))))</f>
        <v>#N/A</v>
      </c>
      <c r="X977" t="e">
        <f>IF(score!$K977=".",".",IF(score!$K977=0,"0",IF(score!$K977=20,"0",IF(score!$K977=40,"0",IF(score!$K977=60,"0",IF(score!$K977=80,"1",IF(score!$K977=100,"0")))))))</f>
        <v>#N/A</v>
      </c>
      <c r="Y977" t="e">
        <f>IF(score!$L977=".",".",IF(score!$L977=0,"1",IF(score!$L977=20,"0",IF(score!$L977=40,"0",IF(score!$L977=60,"0",IF(score!$L977=80,"0",IF(score!$L977=100,"0")))))))</f>
        <v>#N/A</v>
      </c>
      <c r="Z977" t="e">
        <f>IF(score!$L977=".",".",IF(score!$L977=0,"0",IF(score!$L977=20,"1",IF(score!$L977=40,"0",IF(score!$L977=60,"0",IF(score!$L977=80,"0",IF(score!$L977=100,"0")))))))</f>
        <v>#N/A</v>
      </c>
      <c r="AA977" t="e">
        <f>IF(score!$L977=".",".",IF(score!$L977=0,"0",IF(score!$L977=20,"0",IF(score!$L977=40,"1",IF(score!$L977=60,"0",IF(score!$L977=80,"0",IF(score!$L977=100,"0")))))))</f>
        <v>#N/A</v>
      </c>
      <c r="AB977" t="e">
        <f>IF(score!$L977=".",".",IF(score!$L977=0,"0",IF(score!$L977=20,"0",IF(score!$L977=40,"0",IF(score!$L977=60,"1",IF(score!$L977=80,"0",IF(score!$L977=100,"0")))))))</f>
        <v>#N/A</v>
      </c>
      <c r="AC977" t="e">
        <f>IF(score!$L977=".",".",IF(score!$L977=0,"0",IF(score!$L977=20,"0",IF(score!$L977=40,"0",IF(score!$L977=60,"0",IF(score!$L977=80,"1",IF(score!L977=100,"0")))))))</f>
        <v>#N/A</v>
      </c>
      <c r="AD977" t="e">
        <f>IF(score!$M977=".",".",IF(score!$M977=0,"1",IF(score!$M977=20,"0",IF(score!$M977=40,"0",IF(score!$M977=60,"0",IF(score!$M977=80,"0",IF(score!$M977=100,"0")))))))</f>
        <v>#N/A</v>
      </c>
      <c r="AE977" t="e">
        <f>IF(score!$M977=".",".",IF(score!$M977=0,"0",IF(score!$M977=20,"1",IF(score!$M977=40,"0",IF(score!$M977=60,"0",IF(score!$M977=80,"0",IF(score!$M977=100,"0")))))))</f>
        <v>#N/A</v>
      </c>
      <c r="AF977" t="e">
        <f>IF(score!$M977=".",".",IF(score!$M977=0,"0",IF(score!$M977=20,"0",IF(score!$M977=40,"1",IF(score!$M977=60,"0",IF(score!$M977=80,"0",IF(score!$M977=100,"0")))))))</f>
        <v>#N/A</v>
      </c>
      <c r="AG977" t="e">
        <f>IF(score!$M977=".",".",IF(score!$M977=0,"0",IF(score!$M977=20,"0",IF(score!$M977=40,"0",IF(score!$M977=60,"1",IF(score!$M977=80,"0",IF(score!$M977=100,"0")))))))</f>
        <v>#N/A</v>
      </c>
      <c r="AH977" t="e">
        <f>IF(score!$M977=".",".",IF(score!$M977=0,"0",IF(score!$M977=20,"0",IF(score!$M977=40,"0",IF(score!$M977=60,"0",IF(score!$M977=80,"1",IF(score!$M977=100,"0")))))))</f>
        <v>#N/A</v>
      </c>
      <c r="AI977" t="e">
        <f>IF(score!$N977=".",".",IF(score!$N977=0,"1",IF(score!$N977=25,"0",IF(score!$N977=50,"0",IF(score!$N977=75,"0",IF(score!$N977=100,"0"))))))</f>
        <v>#N/A</v>
      </c>
      <c r="AJ977" t="e">
        <f>IF(score!$N977=".",".",IF(score!$N977=0,"0",IF(score!$N977=25,"1",IF(score!$N977=50,"0",IF(score!$N977=75,"0",IF(score!$N977=100,"0"))))))</f>
        <v>#N/A</v>
      </c>
      <c r="AK977" t="e">
        <f>IF(score!$N977=".",".",IF(score!$N977=0,"0",IF(score!$N977=25,"0",IF(score!$N977=50,"1",IF(score!$N977=75,"0",IF(score!$N977=100,"0"))))))</f>
        <v>#N/A</v>
      </c>
      <c r="AL977" t="e">
        <f>IF(score!$N977=".",".",IF(score!$N977=0,"0",IF(score!$N977=25,"0",IF(score!$N977=50,"0",IF(score!$N977=75,"1",IF(score!$N977=100,"0"))))))</f>
        <v>#N/A</v>
      </c>
      <c r="AN977" t="e">
        <f t="shared" si="1050"/>
        <v>#N/A</v>
      </c>
      <c r="AO977" t="e">
        <f t="shared" si="1051"/>
        <v>#N/A</v>
      </c>
      <c r="AP977" t="e">
        <f t="shared" si="1052"/>
        <v>#N/A</v>
      </c>
      <c r="AQ977" t="e">
        <f t="shared" si="1053"/>
        <v>#N/A</v>
      </c>
      <c r="AR977" t="e">
        <f t="shared" si="1054"/>
        <v>#N/A</v>
      </c>
      <c r="AS977" t="e">
        <f t="shared" si="1055"/>
        <v>#N/A</v>
      </c>
      <c r="AT977" t="e">
        <f t="shared" si="1056"/>
        <v>#N/A</v>
      </c>
      <c r="AU977" t="e">
        <f t="shared" si="1057"/>
        <v>#N/A</v>
      </c>
      <c r="AV977" t="e">
        <f t="shared" si="1058"/>
        <v>#N/A</v>
      </c>
      <c r="AW977" t="e">
        <f t="shared" si="1059"/>
        <v>#N/A</v>
      </c>
      <c r="AX977" t="e">
        <f t="shared" si="1060"/>
        <v>#N/A</v>
      </c>
      <c r="AY977" t="e">
        <f t="shared" si="1061"/>
        <v>#N/A</v>
      </c>
      <c r="AZ977" t="e">
        <f t="shared" si="1062"/>
        <v>#N/A</v>
      </c>
      <c r="BA977" t="e">
        <f t="shared" si="1063"/>
        <v>#N/A</v>
      </c>
      <c r="BB977" t="e">
        <f t="shared" si="1064"/>
        <v>#N/A</v>
      </c>
      <c r="BC977" t="e">
        <f t="shared" si="1065"/>
        <v>#N/A</v>
      </c>
      <c r="BD977" t="e">
        <f t="shared" si="1066"/>
        <v>#N/A</v>
      </c>
      <c r="BE977" t="e">
        <f t="shared" si="1067"/>
        <v>#N/A</v>
      </c>
      <c r="BF977" t="e">
        <f t="shared" si="1068"/>
        <v>#N/A</v>
      </c>
      <c r="BG977" t="e">
        <f t="shared" si="1069"/>
        <v>#N/A</v>
      </c>
      <c r="BH977" t="e">
        <f t="shared" si="1070"/>
        <v>#N/A</v>
      </c>
      <c r="BI977" t="e">
        <f t="shared" si="1071"/>
        <v>#N/A</v>
      </c>
      <c r="BJ977" t="e">
        <f t="shared" si="1072"/>
        <v>#N/A</v>
      </c>
      <c r="BK977" t="e">
        <f t="shared" si="1073"/>
        <v>#N/A</v>
      </c>
      <c r="BL977" t="e">
        <f t="shared" si="1074"/>
        <v>#N/A</v>
      </c>
      <c r="BM977" t="e">
        <f t="shared" si="1075"/>
        <v>#N/A</v>
      </c>
      <c r="BN977" t="e">
        <f t="shared" si="1076"/>
        <v>#N/A</v>
      </c>
      <c r="BO977" t="e">
        <f t="shared" si="1077"/>
        <v>#N/A</v>
      </c>
      <c r="BP977" t="e">
        <f t="shared" si="1078"/>
        <v>#N/A</v>
      </c>
      <c r="BQ977" t="e">
        <f t="shared" si="1079"/>
        <v>#N/A</v>
      </c>
      <c r="BR977" t="e">
        <f t="shared" si="1080"/>
        <v>#N/A</v>
      </c>
      <c r="BS977" t="e">
        <f t="shared" si="1081"/>
        <v>#N/A</v>
      </c>
      <c r="BT977" t="e">
        <f t="shared" si="1082"/>
        <v>#N/A</v>
      </c>
      <c r="BU977" t="e">
        <f t="shared" si="1083"/>
        <v>#N/A</v>
      </c>
      <c r="BV977" t="e">
        <f t="shared" si="1084"/>
        <v>#N/A</v>
      </c>
      <c r="BX977" t="e">
        <f t="shared" si="1085"/>
        <v>#N/A</v>
      </c>
      <c r="BY977" t="e">
        <f t="shared" si="1086"/>
        <v>#N/A</v>
      </c>
      <c r="BZ977" t="e">
        <f t="shared" si="1087"/>
        <v>#N/A</v>
      </c>
      <c r="CA977" t="e">
        <f t="shared" si="1088"/>
        <v>#N/A</v>
      </c>
      <c r="CB977" t="e">
        <f t="shared" si="1089"/>
        <v>#N/A</v>
      </c>
      <c r="CC977" t="e">
        <f t="shared" si="1090"/>
        <v>#N/A</v>
      </c>
      <c r="CD977" t="e">
        <f t="shared" si="1091"/>
        <v>#N/A</v>
      </c>
      <c r="CE977" t="e">
        <f t="shared" si="1092"/>
        <v>#N/A</v>
      </c>
      <c r="CF977" t="e">
        <f t="shared" si="1093"/>
        <v>#N/A</v>
      </c>
      <c r="CG977" t="e">
        <f t="shared" si="1094"/>
        <v>#N/A</v>
      </c>
      <c r="CH977" t="e">
        <f t="shared" si="1095"/>
        <v>#N/A</v>
      </c>
      <c r="CI977" t="e">
        <f t="shared" si="1096"/>
        <v>#N/A</v>
      </c>
      <c r="CJ977" t="e">
        <f t="shared" si="1097"/>
        <v>#N/A</v>
      </c>
      <c r="CK977" t="e">
        <f t="shared" si="1098"/>
        <v>#N/A</v>
      </c>
      <c r="CL977" t="e">
        <f t="shared" si="1099"/>
        <v>#N/A</v>
      </c>
      <c r="CM977" t="e">
        <f t="shared" si="1100"/>
        <v>#N/A</v>
      </c>
      <c r="CN977" t="e">
        <f t="shared" si="1101"/>
        <v>#N/A</v>
      </c>
      <c r="CO977" t="e">
        <f t="shared" si="1102"/>
        <v>#N/A</v>
      </c>
      <c r="CP977" t="e">
        <f t="shared" si="1103"/>
        <v>#N/A</v>
      </c>
      <c r="CQ977" t="e">
        <f t="shared" si="1104"/>
        <v>#N/A</v>
      </c>
      <c r="CR977" t="e">
        <f t="shared" si="1105"/>
        <v>#N/A</v>
      </c>
      <c r="CS977" t="e">
        <f t="shared" si="1106"/>
        <v>#N/A</v>
      </c>
      <c r="CT977" t="e">
        <f t="shared" si="1107"/>
        <v>#N/A</v>
      </c>
      <c r="CU977" t="e">
        <f t="shared" si="1108"/>
        <v>#N/A</v>
      </c>
      <c r="CV977" t="e">
        <f t="shared" si="1109"/>
        <v>#N/A</v>
      </c>
      <c r="CW977" t="e">
        <f t="shared" si="1110"/>
        <v>#N/A</v>
      </c>
      <c r="CX977" t="e">
        <f t="shared" si="1111"/>
        <v>#N/A</v>
      </c>
      <c r="CY977" t="e">
        <f t="shared" si="1112"/>
        <v>#N/A</v>
      </c>
      <c r="CZ977" t="e">
        <f t="shared" si="1113"/>
        <v>#N/A</v>
      </c>
      <c r="DA977" t="e">
        <f t="shared" si="1114"/>
        <v>#N/A</v>
      </c>
      <c r="DB977" t="e">
        <f t="shared" si="1115"/>
        <v>#N/A</v>
      </c>
      <c r="DC977" t="e">
        <f t="shared" si="1116"/>
        <v>#N/A</v>
      </c>
      <c r="DD977" t="e">
        <f t="shared" si="1117"/>
        <v>#N/A</v>
      </c>
      <c r="DE977" t="e">
        <f t="shared" si="1118"/>
        <v>#N/A</v>
      </c>
      <c r="DF977" t="e">
        <f t="shared" si="1119"/>
        <v>#N/A</v>
      </c>
    </row>
    <row r="978" spans="1:110" x14ac:dyDescent="0.25">
      <c r="A978" s="4">
        <f>raw!$A979:$A979</f>
        <v>0</v>
      </c>
      <c r="B978" s="6">
        <f>raw!$B979:$B979</f>
        <v>0</v>
      </c>
      <c r="D978" t="e">
        <f>IF(score!$C978=".",".",IF(score!$C978=0,"1",IF(score!$C978=25,"0",IF(score!$C978=50,"0",IF(score!$C978=75,"0",IF(score!$C978=100,"0"))))))</f>
        <v>#N/A</v>
      </c>
      <c r="E978" t="e">
        <f>IF(score!$C978=".",".",IF(score!$C978=0,"0",IF(score!$C978=25,"1",IF(score!$C978=50,"0",IF(score!$C978=75,"0",IF(score!$C978=100,"0"))))))</f>
        <v>#N/A</v>
      </c>
      <c r="F978" t="e">
        <f>IF(score!$C978=".",".",IF(score!$C978=0,"0",IF(score!$C978=25,"0",IF(score!$C978=50,"1",IF(score!$C978=75,"0",IF(score!$C978=100,"0"))))))</f>
        <v>#N/A</v>
      </c>
      <c r="G978" t="e">
        <f>IF(score!$C978=".",".",IF(score!$C978=0,"0",IF(score!$C978=25,"0",IF(score!$C978=50,"0",IF(score!$C978=75,"1",IF(score!$C978=100,"0"))))))</f>
        <v>#N/A</v>
      </c>
      <c r="H978" t="e">
        <f>IF(score!$D978=".",".",IF(score!$D978=0,"1",IF(score!$D978=50,"0",IF(score!$D978=100,"0"))))</f>
        <v>#N/A</v>
      </c>
      <c r="I978" t="e">
        <f>IF(score!$D978=".",".",IF(score!$D978=0,"0",IF(score!$D978=50,"1",IF(score!$D978=100,"0"))))</f>
        <v>#N/A</v>
      </c>
      <c r="J978" t="e">
        <f>IF(score!$E978=".",".",IF(score!$E978=0,"1",IF(score!$E978=50,"0",IF(score!$E978=100,"0"))))</f>
        <v>#N/A</v>
      </c>
      <c r="K978" t="e">
        <f>IF(score!$E978=".",".",IF(score!$E978=0,"0",IF(score!$E978=50,"1",IF(score!$E978=100,"0"))))</f>
        <v>#N/A</v>
      </c>
      <c r="L978" t="e">
        <f>IF(score!$F978=".",".",IF(score!$F978=0,"1",IF(score!$F978=100,"0")))</f>
        <v>#N/A</v>
      </c>
      <c r="M978" t="e">
        <f>IF(score!$G978=".",".",IF(score!$G978=0,"1",IF(score!$G978=100,"0")))</f>
        <v>#N/A</v>
      </c>
      <c r="N978" t="e">
        <f>IF(score!$H978=".",".",IF(score!$H978=0,"1",IF(score!$H978=100,"0")))</f>
        <v>#N/A</v>
      </c>
      <c r="O978" t="e">
        <f>IF(score!$I978=".",".",IF(score!$I978=0,"1",IF(score!$I978=50,"0",IF(score!$I978=100,"0"))))</f>
        <v>#N/A</v>
      </c>
      <c r="P978" t="e">
        <f>IF(score!$J978=".",".",IF(score!$J978=0,"1",IF(score!$J978=25,"0",IF(score!$J978=50,"0",IF(score!$J978=75,"0",IF(score!$J978=100,"0"))))))</f>
        <v>#N/A</v>
      </c>
      <c r="Q978" t="e">
        <f>IF(score!$J978=".",".",IF(score!$J978=0,"0",IF(score!$J978=25,"1",IF(score!$J978=50,"0",IF(score!$J978=75,"0",IF(score!$J978=100,"0"))))))</f>
        <v>#N/A</v>
      </c>
      <c r="R978" t="e">
        <f>IF(score!$J978=".",".",IF(score!$J978=0,"0",IF(score!$J978=25,"0",IF(score!$J978=50,"1",IF(score!$J978=75,"0",IF(score!$J978=100,"0"))))))</f>
        <v>#N/A</v>
      </c>
      <c r="S978" t="e">
        <f>IF(score!$J978=".",".",IF(score!$J978=0,"0",IF(score!$J978=25,"0",IF(score!$J978=50,"0",IF(score!$J978=75,"1",IF(score!$J978=100,"0"))))))</f>
        <v>#N/A</v>
      </c>
      <c r="T978" t="e">
        <f>IF(score!$K978=".",".",IF(score!$K978=0,"1",IF(score!$K978=20,"0",IF(score!$K978=40,"0",IF(score!$K978=60,"0",IF(score!$K978=80,"0",IF(score!$K978=100,"0")))))))</f>
        <v>#N/A</v>
      </c>
      <c r="U978" t="e">
        <f>IF(score!$K978=".",".",IF(score!$K978=0,"0",IF(score!$K978=20,"1",IF(score!$K978=40,"0",IF(score!$K978=60,"0",IF(score!$K978=80,"0",IF(score!$K978=100,"0")))))))</f>
        <v>#N/A</v>
      </c>
      <c r="V978" t="e">
        <f>IF(score!$K978=".",".",IF(score!$K978=0,"0",IF(score!$K978=20,"0",IF(score!$K978=40,"1",IF(score!$K978=60,"0",IF(score!$K978=80,"0",IF(score!$K978=100,"0")))))))</f>
        <v>#N/A</v>
      </c>
      <c r="W978" t="e">
        <f>IF(score!$K978=".",".",IF(score!$K978=0,"0",IF(score!$K978=20,"0",IF(score!$K978=40,"0",IF(score!$K978=60,"1",IF(score!$K978=80,"0",IF(score!$K978=100,"0")))))))</f>
        <v>#N/A</v>
      </c>
      <c r="X978" t="e">
        <f>IF(score!$K978=".",".",IF(score!$K978=0,"0",IF(score!$K978=20,"0",IF(score!$K978=40,"0",IF(score!$K978=60,"0",IF(score!$K978=80,"1",IF(score!$K978=100,"0")))))))</f>
        <v>#N/A</v>
      </c>
      <c r="Y978" t="e">
        <f>IF(score!$L978=".",".",IF(score!$L978=0,"1",IF(score!$L978=20,"0",IF(score!$L978=40,"0",IF(score!$L978=60,"0",IF(score!$L978=80,"0",IF(score!$L978=100,"0")))))))</f>
        <v>#N/A</v>
      </c>
      <c r="Z978" t="e">
        <f>IF(score!$L978=".",".",IF(score!$L978=0,"0",IF(score!$L978=20,"1",IF(score!$L978=40,"0",IF(score!$L978=60,"0",IF(score!$L978=80,"0",IF(score!$L978=100,"0")))))))</f>
        <v>#N/A</v>
      </c>
      <c r="AA978" t="e">
        <f>IF(score!$L978=".",".",IF(score!$L978=0,"0",IF(score!$L978=20,"0",IF(score!$L978=40,"1",IF(score!$L978=60,"0",IF(score!$L978=80,"0",IF(score!$L978=100,"0")))))))</f>
        <v>#N/A</v>
      </c>
      <c r="AB978" t="e">
        <f>IF(score!$L978=".",".",IF(score!$L978=0,"0",IF(score!$L978=20,"0",IF(score!$L978=40,"0",IF(score!$L978=60,"1",IF(score!$L978=80,"0",IF(score!$L978=100,"0")))))))</f>
        <v>#N/A</v>
      </c>
      <c r="AC978" t="e">
        <f>IF(score!$L978=".",".",IF(score!$L978=0,"0",IF(score!$L978=20,"0",IF(score!$L978=40,"0",IF(score!$L978=60,"0",IF(score!$L978=80,"1",IF(score!L978=100,"0")))))))</f>
        <v>#N/A</v>
      </c>
      <c r="AD978" t="e">
        <f>IF(score!$M978=".",".",IF(score!$M978=0,"1",IF(score!$M978=20,"0",IF(score!$M978=40,"0",IF(score!$M978=60,"0",IF(score!$M978=80,"0",IF(score!$M978=100,"0")))))))</f>
        <v>#N/A</v>
      </c>
      <c r="AE978" t="e">
        <f>IF(score!$M978=".",".",IF(score!$M978=0,"0",IF(score!$M978=20,"1",IF(score!$M978=40,"0",IF(score!$M978=60,"0",IF(score!$M978=80,"0",IF(score!$M978=100,"0")))))))</f>
        <v>#N/A</v>
      </c>
      <c r="AF978" t="e">
        <f>IF(score!$M978=".",".",IF(score!$M978=0,"0",IF(score!$M978=20,"0",IF(score!$M978=40,"1",IF(score!$M978=60,"0",IF(score!$M978=80,"0",IF(score!$M978=100,"0")))))))</f>
        <v>#N/A</v>
      </c>
      <c r="AG978" t="e">
        <f>IF(score!$M978=".",".",IF(score!$M978=0,"0",IF(score!$M978=20,"0",IF(score!$M978=40,"0",IF(score!$M978=60,"1",IF(score!$M978=80,"0",IF(score!$M978=100,"0")))))))</f>
        <v>#N/A</v>
      </c>
      <c r="AH978" t="e">
        <f>IF(score!$M978=".",".",IF(score!$M978=0,"0",IF(score!$M978=20,"0",IF(score!$M978=40,"0",IF(score!$M978=60,"0",IF(score!$M978=80,"1",IF(score!$M978=100,"0")))))))</f>
        <v>#N/A</v>
      </c>
      <c r="AI978" t="e">
        <f>IF(score!$N978=".",".",IF(score!$N978=0,"1",IF(score!$N978=25,"0",IF(score!$N978=50,"0",IF(score!$N978=75,"0",IF(score!$N978=100,"0"))))))</f>
        <v>#N/A</v>
      </c>
      <c r="AJ978" t="e">
        <f>IF(score!$N978=".",".",IF(score!$N978=0,"0",IF(score!$N978=25,"1",IF(score!$N978=50,"0",IF(score!$N978=75,"0",IF(score!$N978=100,"0"))))))</f>
        <v>#N/A</v>
      </c>
      <c r="AK978" t="e">
        <f>IF(score!$N978=".",".",IF(score!$N978=0,"0",IF(score!$N978=25,"0",IF(score!$N978=50,"1",IF(score!$N978=75,"0",IF(score!$N978=100,"0"))))))</f>
        <v>#N/A</v>
      </c>
      <c r="AL978" t="e">
        <f>IF(score!$N978=".",".",IF(score!$N978=0,"0",IF(score!$N978=25,"0",IF(score!$N978=50,"0",IF(score!$N978=75,"1",IF(score!$N978=100,"0"))))))</f>
        <v>#N/A</v>
      </c>
      <c r="AN978" t="e">
        <f t="shared" si="1050"/>
        <v>#N/A</v>
      </c>
      <c r="AO978" t="e">
        <f t="shared" si="1051"/>
        <v>#N/A</v>
      </c>
      <c r="AP978" t="e">
        <f t="shared" si="1052"/>
        <v>#N/A</v>
      </c>
      <c r="AQ978" t="e">
        <f t="shared" si="1053"/>
        <v>#N/A</v>
      </c>
      <c r="AR978" t="e">
        <f t="shared" si="1054"/>
        <v>#N/A</v>
      </c>
      <c r="AS978" t="e">
        <f t="shared" si="1055"/>
        <v>#N/A</v>
      </c>
      <c r="AT978" t="e">
        <f t="shared" si="1056"/>
        <v>#N/A</v>
      </c>
      <c r="AU978" t="e">
        <f t="shared" si="1057"/>
        <v>#N/A</v>
      </c>
      <c r="AV978" t="e">
        <f t="shared" si="1058"/>
        <v>#N/A</v>
      </c>
      <c r="AW978" t="e">
        <f t="shared" si="1059"/>
        <v>#N/A</v>
      </c>
      <c r="AX978" t="e">
        <f t="shared" si="1060"/>
        <v>#N/A</v>
      </c>
      <c r="AY978" t="e">
        <f t="shared" si="1061"/>
        <v>#N/A</v>
      </c>
      <c r="AZ978" t="e">
        <f t="shared" si="1062"/>
        <v>#N/A</v>
      </c>
      <c r="BA978" t="e">
        <f t="shared" si="1063"/>
        <v>#N/A</v>
      </c>
      <c r="BB978" t="e">
        <f t="shared" si="1064"/>
        <v>#N/A</v>
      </c>
      <c r="BC978" t="e">
        <f t="shared" si="1065"/>
        <v>#N/A</v>
      </c>
      <c r="BD978" t="e">
        <f t="shared" si="1066"/>
        <v>#N/A</v>
      </c>
      <c r="BE978" t="e">
        <f t="shared" si="1067"/>
        <v>#N/A</v>
      </c>
      <c r="BF978" t="e">
        <f t="shared" si="1068"/>
        <v>#N/A</v>
      </c>
      <c r="BG978" t="e">
        <f t="shared" si="1069"/>
        <v>#N/A</v>
      </c>
      <c r="BH978" t="e">
        <f t="shared" si="1070"/>
        <v>#N/A</v>
      </c>
      <c r="BI978" t="e">
        <f t="shared" si="1071"/>
        <v>#N/A</v>
      </c>
      <c r="BJ978" t="e">
        <f t="shared" si="1072"/>
        <v>#N/A</v>
      </c>
      <c r="BK978" t="e">
        <f t="shared" si="1073"/>
        <v>#N/A</v>
      </c>
      <c r="BL978" t="e">
        <f t="shared" si="1074"/>
        <v>#N/A</v>
      </c>
      <c r="BM978" t="e">
        <f t="shared" si="1075"/>
        <v>#N/A</v>
      </c>
      <c r="BN978" t="e">
        <f t="shared" si="1076"/>
        <v>#N/A</v>
      </c>
      <c r="BO978" t="e">
        <f t="shared" si="1077"/>
        <v>#N/A</v>
      </c>
      <c r="BP978" t="e">
        <f t="shared" si="1078"/>
        <v>#N/A</v>
      </c>
      <c r="BQ978" t="e">
        <f t="shared" si="1079"/>
        <v>#N/A</v>
      </c>
      <c r="BR978" t="e">
        <f t="shared" si="1080"/>
        <v>#N/A</v>
      </c>
      <c r="BS978" t="e">
        <f t="shared" si="1081"/>
        <v>#N/A</v>
      </c>
      <c r="BT978" t="e">
        <f t="shared" si="1082"/>
        <v>#N/A</v>
      </c>
      <c r="BU978" t="e">
        <f t="shared" si="1083"/>
        <v>#N/A</v>
      </c>
      <c r="BV978" t="e">
        <f t="shared" si="1084"/>
        <v>#N/A</v>
      </c>
      <c r="BX978" t="e">
        <f t="shared" si="1085"/>
        <v>#N/A</v>
      </c>
      <c r="BY978" t="e">
        <f t="shared" si="1086"/>
        <v>#N/A</v>
      </c>
      <c r="BZ978" t="e">
        <f t="shared" si="1087"/>
        <v>#N/A</v>
      </c>
      <c r="CA978" t="e">
        <f t="shared" si="1088"/>
        <v>#N/A</v>
      </c>
      <c r="CB978" t="e">
        <f t="shared" si="1089"/>
        <v>#N/A</v>
      </c>
      <c r="CC978" t="e">
        <f t="shared" si="1090"/>
        <v>#N/A</v>
      </c>
      <c r="CD978" t="e">
        <f t="shared" si="1091"/>
        <v>#N/A</v>
      </c>
      <c r="CE978" t="e">
        <f t="shared" si="1092"/>
        <v>#N/A</v>
      </c>
      <c r="CF978" t="e">
        <f t="shared" si="1093"/>
        <v>#N/A</v>
      </c>
      <c r="CG978" t="e">
        <f t="shared" si="1094"/>
        <v>#N/A</v>
      </c>
      <c r="CH978" t="e">
        <f t="shared" si="1095"/>
        <v>#N/A</v>
      </c>
      <c r="CI978" t="e">
        <f t="shared" si="1096"/>
        <v>#N/A</v>
      </c>
      <c r="CJ978" t="e">
        <f t="shared" si="1097"/>
        <v>#N/A</v>
      </c>
      <c r="CK978" t="e">
        <f t="shared" si="1098"/>
        <v>#N/A</v>
      </c>
      <c r="CL978" t="e">
        <f t="shared" si="1099"/>
        <v>#N/A</v>
      </c>
      <c r="CM978" t="e">
        <f t="shared" si="1100"/>
        <v>#N/A</v>
      </c>
      <c r="CN978" t="e">
        <f t="shared" si="1101"/>
        <v>#N/A</v>
      </c>
      <c r="CO978" t="e">
        <f t="shared" si="1102"/>
        <v>#N/A</v>
      </c>
      <c r="CP978" t="e">
        <f t="shared" si="1103"/>
        <v>#N/A</v>
      </c>
      <c r="CQ978" t="e">
        <f t="shared" si="1104"/>
        <v>#N/A</v>
      </c>
      <c r="CR978" t="e">
        <f t="shared" si="1105"/>
        <v>#N/A</v>
      </c>
      <c r="CS978" t="e">
        <f t="shared" si="1106"/>
        <v>#N/A</v>
      </c>
      <c r="CT978" t="e">
        <f t="shared" si="1107"/>
        <v>#N/A</v>
      </c>
      <c r="CU978" t="e">
        <f t="shared" si="1108"/>
        <v>#N/A</v>
      </c>
      <c r="CV978" t="e">
        <f t="shared" si="1109"/>
        <v>#N/A</v>
      </c>
      <c r="CW978" t="e">
        <f t="shared" si="1110"/>
        <v>#N/A</v>
      </c>
      <c r="CX978" t="e">
        <f t="shared" si="1111"/>
        <v>#N/A</v>
      </c>
      <c r="CY978" t="e">
        <f t="shared" si="1112"/>
        <v>#N/A</v>
      </c>
      <c r="CZ978" t="e">
        <f t="shared" si="1113"/>
        <v>#N/A</v>
      </c>
      <c r="DA978" t="e">
        <f t="shared" si="1114"/>
        <v>#N/A</v>
      </c>
      <c r="DB978" t="e">
        <f t="shared" si="1115"/>
        <v>#N/A</v>
      </c>
      <c r="DC978" t="e">
        <f t="shared" si="1116"/>
        <v>#N/A</v>
      </c>
      <c r="DD978" t="e">
        <f t="shared" si="1117"/>
        <v>#N/A</v>
      </c>
      <c r="DE978" t="e">
        <f t="shared" si="1118"/>
        <v>#N/A</v>
      </c>
      <c r="DF978" t="e">
        <f t="shared" si="1119"/>
        <v>#N/A</v>
      </c>
    </row>
    <row r="979" spans="1:110" x14ac:dyDescent="0.25">
      <c r="A979" s="4">
        <f>raw!$A980:$A980</f>
        <v>0</v>
      </c>
      <c r="B979" s="6">
        <f>raw!$B980:$B980</f>
        <v>0</v>
      </c>
      <c r="D979" t="e">
        <f>IF(score!$C979=".",".",IF(score!$C979=0,"1",IF(score!$C979=25,"0",IF(score!$C979=50,"0",IF(score!$C979=75,"0",IF(score!$C979=100,"0"))))))</f>
        <v>#N/A</v>
      </c>
      <c r="E979" t="e">
        <f>IF(score!$C979=".",".",IF(score!$C979=0,"0",IF(score!$C979=25,"1",IF(score!$C979=50,"0",IF(score!$C979=75,"0",IF(score!$C979=100,"0"))))))</f>
        <v>#N/A</v>
      </c>
      <c r="F979" t="e">
        <f>IF(score!$C979=".",".",IF(score!$C979=0,"0",IF(score!$C979=25,"0",IF(score!$C979=50,"1",IF(score!$C979=75,"0",IF(score!$C979=100,"0"))))))</f>
        <v>#N/A</v>
      </c>
      <c r="G979" t="e">
        <f>IF(score!$C979=".",".",IF(score!$C979=0,"0",IF(score!$C979=25,"0",IF(score!$C979=50,"0",IF(score!$C979=75,"1",IF(score!$C979=100,"0"))))))</f>
        <v>#N/A</v>
      </c>
      <c r="H979" t="e">
        <f>IF(score!$D979=".",".",IF(score!$D979=0,"1",IF(score!$D979=50,"0",IF(score!$D979=100,"0"))))</f>
        <v>#N/A</v>
      </c>
      <c r="I979" t="e">
        <f>IF(score!$D979=".",".",IF(score!$D979=0,"0",IF(score!$D979=50,"1",IF(score!$D979=100,"0"))))</f>
        <v>#N/A</v>
      </c>
      <c r="J979" t="e">
        <f>IF(score!$E979=".",".",IF(score!$E979=0,"1",IF(score!$E979=50,"0",IF(score!$E979=100,"0"))))</f>
        <v>#N/A</v>
      </c>
      <c r="K979" t="e">
        <f>IF(score!$E979=".",".",IF(score!$E979=0,"0",IF(score!$E979=50,"1",IF(score!$E979=100,"0"))))</f>
        <v>#N/A</v>
      </c>
      <c r="L979" t="e">
        <f>IF(score!$F979=".",".",IF(score!$F979=0,"1",IF(score!$F979=100,"0")))</f>
        <v>#N/A</v>
      </c>
      <c r="M979" t="e">
        <f>IF(score!$G979=".",".",IF(score!$G979=0,"1",IF(score!$G979=100,"0")))</f>
        <v>#N/A</v>
      </c>
      <c r="N979" t="e">
        <f>IF(score!$H979=".",".",IF(score!$H979=0,"1",IF(score!$H979=100,"0")))</f>
        <v>#N/A</v>
      </c>
      <c r="O979" t="e">
        <f>IF(score!$I979=".",".",IF(score!$I979=0,"1",IF(score!$I979=50,"0",IF(score!$I979=100,"0"))))</f>
        <v>#N/A</v>
      </c>
      <c r="P979" t="e">
        <f>IF(score!$J979=".",".",IF(score!$J979=0,"1",IF(score!$J979=25,"0",IF(score!$J979=50,"0",IF(score!$J979=75,"0",IF(score!$J979=100,"0"))))))</f>
        <v>#N/A</v>
      </c>
      <c r="Q979" t="e">
        <f>IF(score!$J979=".",".",IF(score!$J979=0,"0",IF(score!$J979=25,"1",IF(score!$J979=50,"0",IF(score!$J979=75,"0",IF(score!$J979=100,"0"))))))</f>
        <v>#N/A</v>
      </c>
      <c r="R979" t="e">
        <f>IF(score!$J979=".",".",IF(score!$J979=0,"0",IF(score!$J979=25,"0",IF(score!$J979=50,"1",IF(score!$J979=75,"0",IF(score!$J979=100,"0"))))))</f>
        <v>#N/A</v>
      </c>
      <c r="S979" t="e">
        <f>IF(score!$J979=".",".",IF(score!$J979=0,"0",IF(score!$J979=25,"0",IF(score!$J979=50,"0",IF(score!$J979=75,"1",IF(score!$J979=100,"0"))))))</f>
        <v>#N/A</v>
      </c>
      <c r="T979" t="e">
        <f>IF(score!$K979=".",".",IF(score!$K979=0,"1",IF(score!$K979=20,"0",IF(score!$K979=40,"0",IF(score!$K979=60,"0",IF(score!$K979=80,"0",IF(score!$K979=100,"0")))))))</f>
        <v>#N/A</v>
      </c>
      <c r="U979" t="e">
        <f>IF(score!$K979=".",".",IF(score!$K979=0,"0",IF(score!$K979=20,"1",IF(score!$K979=40,"0",IF(score!$K979=60,"0",IF(score!$K979=80,"0",IF(score!$K979=100,"0")))))))</f>
        <v>#N/A</v>
      </c>
      <c r="V979" t="e">
        <f>IF(score!$K979=".",".",IF(score!$K979=0,"0",IF(score!$K979=20,"0",IF(score!$K979=40,"1",IF(score!$K979=60,"0",IF(score!$K979=80,"0",IF(score!$K979=100,"0")))))))</f>
        <v>#N/A</v>
      </c>
      <c r="W979" t="e">
        <f>IF(score!$K979=".",".",IF(score!$K979=0,"0",IF(score!$K979=20,"0",IF(score!$K979=40,"0",IF(score!$K979=60,"1",IF(score!$K979=80,"0",IF(score!$K979=100,"0")))))))</f>
        <v>#N/A</v>
      </c>
      <c r="X979" t="e">
        <f>IF(score!$K979=".",".",IF(score!$K979=0,"0",IF(score!$K979=20,"0",IF(score!$K979=40,"0",IF(score!$K979=60,"0",IF(score!$K979=80,"1",IF(score!$K979=100,"0")))))))</f>
        <v>#N/A</v>
      </c>
      <c r="Y979" t="e">
        <f>IF(score!$L979=".",".",IF(score!$L979=0,"1",IF(score!$L979=20,"0",IF(score!$L979=40,"0",IF(score!$L979=60,"0",IF(score!$L979=80,"0",IF(score!$L979=100,"0")))))))</f>
        <v>#N/A</v>
      </c>
      <c r="Z979" t="e">
        <f>IF(score!$L979=".",".",IF(score!$L979=0,"0",IF(score!$L979=20,"1",IF(score!$L979=40,"0",IF(score!$L979=60,"0",IF(score!$L979=80,"0",IF(score!$L979=100,"0")))))))</f>
        <v>#N/A</v>
      </c>
      <c r="AA979" t="e">
        <f>IF(score!$L979=".",".",IF(score!$L979=0,"0",IF(score!$L979=20,"0",IF(score!$L979=40,"1",IF(score!$L979=60,"0",IF(score!$L979=80,"0",IF(score!$L979=100,"0")))))))</f>
        <v>#N/A</v>
      </c>
      <c r="AB979" t="e">
        <f>IF(score!$L979=".",".",IF(score!$L979=0,"0",IF(score!$L979=20,"0",IF(score!$L979=40,"0",IF(score!$L979=60,"1",IF(score!$L979=80,"0",IF(score!$L979=100,"0")))))))</f>
        <v>#N/A</v>
      </c>
      <c r="AC979" t="e">
        <f>IF(score!$L979=".",".",IF(score!$L979=0,"0",IF(score!$L979=20,"0",IF(score!$L979=40,"0",IF(score!$L979=60,"0",IF(score!$L979=80,"1",IF(score!L979=100,"0")))))))</f>
        <v>#N/A</v>
      </c>
      <c r="AD979" t="e">
        <f>IF(score!$M979=".",".",IF(score!$M979=0,"1",IF(score!$M979=20,"0",IF(score!$M979=40,"0",IF(score!$M979=60,"0",IF(score!$M979=80,"0",IF(score!$M979=100,"0")))))))</f>
        <v>#N/A</v>
      </c>
      <c r="AE979" t="e">
        <f>IF(score!$M979=".",".",IF(score!$M979=0,"0",IF(score!$M979=20,"1",IF(score!$M979=40,"0",IF(score!$M979=60,"0",IF(score!$M979=80,"0",IF(score!$M979=100,"0")))))))</f>
        <v>#N/A</v>
      </c>
      <c r="AF979" t="e">
        <f>IF(score!$M979=".",".",IF(score!$M979=0,"0",IF(score!$M979=20,"0",IF(score!$M979=40,"1",IF(score!$M979=60,"0",IF(score!$M979=80,"0",IF(score!$M979=100,"0")))))))</f>
        <v>#N/A</v>
      </c>
      <c r="AG979" t="e">
        <f>IF(score!$M979=".",".",IF(score!$M979=0,"0",IF(score!$M979=20,"0",IF(score!$M979=40,"0",IF(score!$M979=60,"1",IF(score!$M979=80,"0",IF(score!$M979=100,"0")))))))</f>
        <v>#N/A</v>
      </c>
      <c r="AH979" t="e">
        <f>IF(score!$M979=".",".",IF(score!$M979=0,"0",IF(score!$M979=20,"0",IF(score!$M979=40,"0",IF(score!$M979=60,"0",IF(score!$M979=80,"1",IF(score!$M979=100,"0")))))))</f>
        <v>#N/A</v>
      </c>
      <c r="AI979" t="e">
        <f>IF(score!$N979=".",".",IF(score!$N979=0,"1",IF(score!$N979=25,"0",IF(score!$N979=50,"0",IF(score!$N979=75,"0",IF(score!$N979=100,"0"))))))</f>
        <v>#N/A</v>
      </c>
      <c r="AJ979" t="e">
        <f>IF(score!$N979=".",".",IF(score!$N979=0,"0",IF(score!$N979=25,"1",IF(score!$N979=50,"0",IF(score!$N979=75,"0",IF(score!$N979=100,"0"))))))</f>
        <v>#N/A</v>
      </c>
      <c r="AK979" t="e">
        <f>IF(score!$N979=".",".",IF(score!$N979=0,"0",IF(score!$N979=25,"0",IF(score!$N979=50,"1",IF(score!$N979=75,"0",IF(score!$N979=100,"0"))))))</f>
        <v>#N/A</v>
      </c>
      <c r="AL979" t="e">
        <f>IF(score!$N979=".",".",IF(score!$N979=0,"0",IF(score!$N979=25,"0",IF(score!$N979=50,"0",IF(score!$N979=75,"1",IF(score!$N979=100,"0"))))))</f>
        <v>#N/A</v>
      </c>
      <c r="AN979" t="e">
        <f t="shared" si="1050"/>
        <v>#N/A</v>
      </c>
      <c r="AO979" t="e">
        <f t="shared" si="1051"/>
        <v>#N/A</v>
      </c>
      <c r="AP979" t="e">
        <f t="shared" si="1052"/>
        <v>#N/A</v>
      </c>
      <c r="AQ979" t="e">
        <f t="shared" si="1053"/>
        <v>#N/A</v>
      </c>
      <c r="AR979" t="e">
        <f t="shared" si="1054"/>
        <v>#N/A</v>
      </c>
      <c r="AS979" t="e">
        <f t="shared" si="1055"/>
        <v>#N/A</v>
      </c>
      <c r="AT979" t="e">
        <f t="shared" si="1056"/>
        <v>#N/A</v>
      </c>
      <c r="AU979" t="e">
        <f t="shared" si="1057"/>
        <v>#N/A</v>
      </c>
      <c r="AV979" t="e">
        <f t="shared" si="1058"/>
        <v>#N/A</v>
      </c>
      <c r="AW979" t="e">
        <f t="shared" si="1059"/>
        <v>#N/A</v>
      </c>
      <c r="AX979" t="e">
        <f t="shared" si="1060"/>
        <v>#N/A</v>
      </c>
      <c r="AY979" t="e">
        <f t="shared" si="1061"/>
        <v>#N/A</v>
      </c>
      <c r="AZ979" t="e">
        <f t="shared" si="1062"/>
        <v>#N/A</v>
      </c>
      <c r="BA979" t="e">
        <f t="shared" si="1063"/>
        <v>#N/A</v>
      </c>
      <c r="BB979" t="e">
        <f t="shared" si="1064"/>
        <v>#N/A</v>
      </c>
      <c r="BC979" t="e">
        <f t="shared" si="1065"/>
        <v>#N/A</v>
      </c>
      <c r="BD979" t="e">
        <f t="shared" si="1066"/>
        <v>#N/A</v>
      </c>
      <c r="BE979" t="e">
        <f t="shared" si="1067"/>
        <v>#N/A</v>
      </c>
      <c r="BF979" t="e">
        <f t="shared" si="1068"/>
        <v>#N/A</v>
      </c>
      <c r="BG979" t="e">
        <f t="shared" si="1069"/>
        <v>#N/A</v>
      </c>
      <c r="BH979" t="e">
        <f t="shared" si="1070"/>
        <v>#N/A</v>
      </c>
      <c r="BI979" t="e">
        <f t="shared" si="1071"/>
        <v>#N/A</v>
      </c>
      <c r="BJ979" t="e">
        <f t="shared" si="1072"/>
        <v>#N/A</v>
      </c>
      <c r="BK979" t="e">
        <f t="shared" si="1073"/>
        <v>#N/A</v>
      </c>
      <c r="BL979" t="e">
        <f t="shared" si="1074"/>
        <v>#N/A</v>
      </c>
      <c r="BM979" t="e">
        <f t="shared" si="1075"/>
        <v>#N/A</v>
      </c>
      <c r="BN979" t="e">
        <f t="shared" si="1076"/>
        <v>#N/A</v>
      </c>
      <c r="BO979" t="e">
        <f t="shared" si="1077"/>
        <v>#N/A</v>
      </c>
      <c r="BP979" t="e">
        <f t="shared" si="1078"/>
        <v>#N/A</v>
      </c>
      <c r="BQ979" t="e">
        <f t="shared" si="1079"/>
        <v>#N/A</v>
      </c>
      <c r="BR979" t="e">
        <f t="shared" si="1080"/>
        <v>#N/A</v>
      </c>
      <c r="BS979" t="e">
        <f t="shared" si="1081"/>
        <v>#N/A</v>
      </c>
      <c r="BT979" t="e">
        <f t="shared" si="1082"/>
        <v>#N/A</v>
      </c>
      <c r="BU979" t="e">
        <f t="shared" si="1083"/>
        <v>#N/A</v>
      </c>
      <c r="BV979" t="e">
        <f t="shared" si="1084"/>
        <v>#N/A</v>
      </c>
      <c r="BX979" t="e">
        <f t="shared" si="1085"/>
        <v>#N/A</v>
      </c>
      <c r="BY979" t="e">
        <f t="shared" si="1086"/>
        <v>#N/A</v>
      </c>
      <c r="BZ979" t="e">
        <f t="shared" si="1087"/>
        <v>#N/A</v>
      </c>
      <c r="CA979" t="e">
        <f t="shared" si="1088"/>
        <v>#N/A</v>
      </c>
      <c r="CB979" t="e">
        <f t="shared" si="1089"/>
        <v>#N/A</v>
      </c>
      <c r="CC979" t="e">
        <f t="shared" si="1090"/>
        <v>#N/A</v>
      </c>
      <c r="CD979" t="e">
        <f t="shared" si="1091"/>
        <v>#N/A</v>
      </c>
      <c r="CE979" t="e">
        <f t="shared" si="1092"/>
        <v>#N/A</v>
      </c>
      <c r="CF979" t="e">
        <f t="shared" si="1093"/>
        <v>#N/A</v>
      </c>
      <c r="CG979" t="e">
        <f t="shared" si="1094"/>
        <v>#N/A</v>
      </c>
      <c r="CH979" t="e">
        <f t="shared" si="1095"/>
        <v>#N/A</v>
      </c>
      <c r="CI979" t="e">
        <f t="shared" si="1096"/>
        <v>#N/A</v>
      </c>
      <c r="CJ979" t="e">
        <f t="shared" si="1097"/>
        <v>#N/A</v>
      </c>
      <c r="CK979" t="e">
        <f t="shared" si="1098"/>
        <v>#N/A</v>
      </c>
      <c r="CL979" t="e">
        <f t="shared" si="1099"/>
        <v>#N/A</v>
      </c>
      <c r="CM979" t="e">
        <f t="shared" si="1100"/>
        <v>#N/A</v>
      </c>
      <c r="CN979" t="e">
        <f t="shared" si="1101"/>
        <v>#N/A</v>
      </c>
      <c r="CO979" t="e">
        <f t="shared" si="1102"/>
        <v>#N/A</v>
      </c>
      <c r="CP979" t="e">
        <f t="shared" si="1103"/>
        <v>#N/A</v>
      </c>
      <c r="CQ979" t="e">
        <f t="shared" si="1104"/>
        <v>#N/A</v>
      </c>
      <c r="CR979" t="e">
        <f t="shared" si="1105"/>
        <v>#N/A</v>
      </c>
      <c r="CS979" t="e">
        <f t="shared" si="1106"/>
        <v>#N/A</v>
      </c>
      <c r="CT979" t="e">
        <f t="shared" si="1107"/>
        <v>#N/A</v>
      </c>
      <c r="CU979" t="e">
        <f t="shared" si="1108"/>
        <v>#N/A</v>
      </c>
      <c r="CV979" t="e">
        <f t="shared" si="1109"/>
        <v>#N/A</v>
      </c>
      <c r="CW979" t="e">
        <f t="shared" si="1110"/>
        <v>#N/A</v>
      </c>
      <c r="CX979" t="e">
        <f t="shared" si="1111"/>
        <v>#N/A</v>
      </c>
      <c r="CY979" t="e">
        <f t="shared" si="1112"/>
        <v>#N/A</v>
      </c>
      <c r="CZ979" t="e">
        <f t="shared" si="1113"/>
        <v>#N/A</v>
      </c>
      <c r="DA979" t="e">
        <f t="shared" si="1114"/>
        <v>#N/A</v>
      </c>
      <c r="DB979" t="e">
        <f t="shared" si="1115"/>
        <v>#N/A</v>
      </c>
      <c r="DC979" t="e">
        <f t="shared" si="1116"/>
        <v>#N/A</v>
      </c>
      <c r="DD979" t="e">
        <f t="shared" si="1117"/>
        <v>#N/A</v>
      </c>
      <c r="DE979" t="e">
        <f t="shared" si="1118"/>
        <v>#N/A</v>
      </c>
      <c r="DF979" t="e">
        <f t="shared" si="1119"/>
        <v>#N/A</v>
      </c>
    </row>
    <row r="980" spans="1:110" x14ac:dyDescent="0.25">
      <c r="A980" s="4">
        <f>raw!$A981:$A981</f>
        <v>0</v>
      </c>
      <c r="B980" s="6">
        <f>raw!$B981:$B981</f>
        <v>0</v>
      </c>
      <c r="D980" t="e">
        <f>IF(score!$C980=".",".",IF(score!$C980=0,"1",IF(score!$C980=25,"0",IF(score!$C980=50,"0",IF(score!$C980=75,"0",IF(score!$C980=100,"0"))))))</f>
        <v>#N/A</v>
      </c>
      <c r="E980" t="e">
        <f>IF(score!$C980=".",".",IF(score!$C980=0,"0",IF(score!$C980=25,"1",IF(score!$C980=50,"0",IF(score!$C980=75,"0",IF(score!$C980=100,"0"))))))</f>
        <v>#N/A</v>
      </c>
      <c r="F980" t="e">
        <f>IF(score!$C980=".",".",IF(score!$C980=0,"0",IF(score!$C980=25,"0",IF(score!$C980=50,"1",IF(score!$C980=75,"0",IF(score!$C980=100,"0"))))))</f>
        <v>#N/A</v>
      </c>
      <c r="G980" t="e">
        <f>IF(score!$C980=".",".",IF(score!$C980=0,"0",IF(score!$C980=25,"0",IF(score!$C980=50,"0",IF(score!$C980=75,"1",IF(score!$C980=100,"0"))))))</f>
        <v>#N/A</v>
      </c>
      <c r="H980" t="e">
        <f>IF(score!$D980=".",".",IF(score!$D980=0,"1",IF(score!$D980=50,"0",IF(score!$D980=100,"0"))))</f>
        <v>#N/A</v>
      </c>
      <c r="I980" t="e">
        <f>IF(score!$D980=".",".",IF(score!$D980=0,"0",IF(score!$D980=50,"1",IF(score!$D980=100,"0"))))</f>
        <v>#N/A</v>
      </c>
      <c r="J980" t="e">
        <f>IF(score!$E980=".",".",IF(score!$E980=0,"1",IF(score!$E980=50,"0",IF(score!$E980=100,"0"))))</f>
        <v>#N/A</v>
      </c>
      <c r="K980" t="e">
        <f>IF(score!$E980=".",".",IF(score!$E980=0,"0",IF(score!$E980=50,"1",IF(score!$E980=100,"0"))))</f>
        <v>#N/A</v>
      </c>
      <c r="L980" t="e">
        <f>IF(score!$F980=".",".",IF(score!$F980=0,"1",IF(score!$F980=100,"0")))</f>
        <v>#N/A</v>
      </c>
      <c r="M980" t="e">
        <f>IF(score!$G980=".",".",IF(score!$G980=0,"1",IF(score!$G980=100,"0")))</f>
        <v>#N/A</v>
      </c>
      <c r="N980" t="e">
        <f>IF(score!$H980=".",".",IF(score!$H980=0,"1",IF(score!$H980=100,"0")))</f>
        <v>#N/A</v>
      </c>
      <c r="O980" t="e">
        <f>IF(score!$I980=".",".",IF(score!$I980=0,"1",IF(score!$I980=50,"0",IF(score!$I980=100,"0"))))</f>
        <v>#N/A</v>
      </c>
      <c r="P980" t="e">
        <f>IF(score!$J980=".",".",IF(score!$J980=0,"1",IF(score!$J980=25,"0",IF(score!$J980=50,"0",IF(score!$J980=75,"0",IF(score!$J980=100,"0"))))))</f>
        <v>#N/A</v>
      </c>
      <c r="Q980" t="e">
        <f>IF(score!$J980=".",".",IF(score!$J980=0,"0",IF(score!$J980=25,"1",IF(score!$J980=50,"0",IF(score!$J980=75,"0",IF(score!$J980=100,"0"))))))</f>
        <v>#N/A</v>
      </c>
      <c r="R980" t="e">
        <f>IF(score!$J980=".",".",IF(score!$J980=0,"0",IF(score!$J980=25,"0",IF(score!$J980=50,"1",IF(score!$J980=75,"0",IF(score!$J980=100,"0"))))))</f>
        <v>#N/A</v>
      </c>
      <c r="S980" t="e">
        <f>IF(score!$J980=".",".",IF(score!$J980=0,"0",IF(score!$J980=25,"0",IF(score!$J980=50,"0",IF(score!$J980=75,"1",IF(score!$J980=100,"0"))))))</f>
        <v>#N/A</v>
      </c>
      <c r="T980" t="e">
        <f>IF(score!$K980=".",".",IF(score!$K980=0,"1",IF(score!$K980=20,"0",IF(score!$K980=40,"0",IF(score!$K980=60,"0",IF(score!$K980=80,"0",IF(score!$K980=100,"0")))))))</f>
        <v>#N/A</v>
      </c>
      <c r="U980" t="e">
        <f>IF(score!$K980=".",".",IF(score!$K980=0,"0",IF(score!$K980=20,"1",IF(score!$K980=40,"0",IF(score!$K980=60,"0",IF(score!$K980=80,"0",IF(score!$K980=100,"0")))))))</f>
        <v>#N/A</v>
      </c>
      <c r="V980" t="e">
        <f>IF(score!$K980=".",".",IF(score!$K980=0,"0",IF(score!$K980=20,"0",IF(score!$K980=40,"1",IF(score!$K980=60,"0",IF(score!$K980=80,"0",IF(score!$K980=100,"0")))))))</f>
        <v>#N/A</v>
      </c>
      <c r="W980" t="e">
        <f>IF(score!$K980=".",".",IF(score!$K980=0,"0",IF(score!$K980=20,"0",IF(score!$K980=40,"0",IF(score!$K980=60,"1",IF(score!$K980=80,"0",IF(score!$K980=100,"0")))))))</f>
        <v>#N/A</v>
      </c>
      <c r="X980" t="e">
        <f>IF(score!$K980=".",".",IF(score!$K980=0,"0",IF(score!$K980=20,"0",IF(score!$K980=40,"0",IF(score!$K980=60,"0",IF(score!$K980=80,"1",IF(score!$K980=100,"0")))))))</f>
        <v>#N/A</v>
      </c>
      <c r="Y980" t="e">
        <f>IF(score!$L980=".",".",IF(score!$L980=0,"1",IF(score!$L980=20,"0",IF(score!$L980=40,"0",IF(score!$L980=60,"0",IF(score!$L980=80,"0",IF(score!$L980=100,"0")))))))</f>
        <v>#N/A</v>
      </c>
      <c r="Z980" t="e">
        <f>IF(score!$L980=".",".",IF(score!$L980=0,"0",IF(score!$L980=20,"1",IF(score!$L980=40,"0",IF(score!$L980=60,"0",IF(score!$L980=80,"0",IF(score!$L980=100,"0")))))))</f>
        <v>#N/A</v>
      </c>
      <c r="AA980" t="e">
        <f>IF(score!$L980=".",".",IF(score!$L980=0,"0",IF(score!$L980=20,"0",IF(score!$L980=40,"1",IF(score!$L980=60,"0",IF(score!$L980=80,"0",IF(score!$L980=100,"0")))))))</f>
        <v>#N/A</v>
      </c>
      <c r="AB980" t="e">
        <f>IF(score!$L980=".",".",IF(score!$L980=0,"0",IF(score!$L980=20,"0",IF(score!$L980=40,"0",IF(score!$L980=60,"1",IF(score!$L980=80,"0",IF(score!$L980=100,"0")))))))</f>
        <v>#N/A</v>
      </c>
      <c r="AC980" t="e">
        <f>IF(score!$L980=".",".",IF(score!$L980=0,"0",IF(score!$L980=20,"0",IF(score!$L980=40,"0",IF(score!$L980=60,"0",IF(score!$L980=80,"1",IF(score!L980=100,"0")))))))</f>
        <v>#N/A</v>
      </c>
      <c r="AD980" t="e">
        <f>IF(score!$M980=".",".",IF(score!$M980=0,"1",IF(score!$M980=20,"0",IF(score!$M980=40,"0",IF(score!$M980=60,"0",IF(score!$M980=80,"0",IF(score!$M980=100,"0")))))))</f>
        <v>#N/A</v>
      </c>
      <c r="AE980" t="e">
        <f>IF(score!$M980=".",".",IF(score!$M980=0,"0",IF(score!$M980=20,"1",IF(score!$M980=40,"0",IF(score!$M980=60,"0",IF(score!$M980=80,"0",IF(score!$M980=100,"0")))))))</f>
        <v>#N/A</v>
      </c>
      <c r="AF980" t="e">
        <f>IF(score!$M980=".",".",IF(score!$M980=0,"0",IF(score!$M980=20,"0",IF(score!$M980=40,"1",IF(score!$M980=60,"0",IF(score!$M980=80,"0",IF(score!$M980=100,"0")))))))</f>
        <v>#N/A</v>
      </c>
      <c r="AG980" t="e">
        <f>IF(score!$M980=".",".",IF(score!$M980=0,"0",IF(score!$M980=20,"0",IF(score!$M980=40,"0",IF(score!$M980=60,"1",IF(score!$M980=80,"0",IF(score!$M980=100,"0")))))))</f>
        <v>#N/A</v>
      </c>
      <c r="AH980" t="e">
        <f>IF(score!$M980=".",".",IF(score!$M980=0,"0",IF(score!$M980=20,"0",IF(score!$M980=40,"0",IF(score!$M980=60,"0",IF(score!$M980=80,"1",IF(score!$M980=100,"0")))))))</f>
        <v>#N/A</v>
      </c>
      <c r="AI980" t="e">
        <f>IF(score!$N980=".",".",IF(score!$N980=0,"1",IF(score!$N980=25,"0",IF(score!$N980=50,"0",IF(score!$N980=75,"0",IF(score!$N980=100,"0"))))))</f>
        <v>#N/A</v>
      </c>
      <c r="AJ980" t="e">
        <f>IF(score!$N980=".",".",IF(score!$N980=0,"0",IF(score!$N980=25,"1",IF(score!$N980=50,"0",IF(score!$N980=75,"0",IF(score!$N980=100,"0"))))))</f>
        <v>#N/A</v>
      </c>
      <c r="AK980" t="e">
        <f>IF(score!$N980=".",".",IF(score!$N980=0,"0",IF(score!$N980=25,"0",IF(score!$N980=50,"1",IF(score!$N980=75,"0",IF(score!$N980=100,"0"))))))</f>
        <v>#N/A</v>
      </c>
      <c r="AL980" t="e">
        <f>IF(score!$N980=".",".",IF(score!$N980=0,"0",IF(score!$N980=25,"0",IF(score!$N980=50,"0",IF(score!$N980=75,"1",IF(score!$N980=100,"0"))))))</f>
        <v>#N/A</v>
      </c>
      <c r="AN980" t="e">
        <f t="shared" si="1050"/>
        <v>#N/A</v>
      </c>
      <c r="AO980" t="e">
        <f t="shared" si="1051"/>
        <v>#N/A</v>
      </c>
      <c r="AP980" t="e">
        <f t="shared" si="1052"/>
        <v>#N/A</v>
      </c>
      <c r="AQ980" t="e">
        <f t="shared" si="1053"/>
        <v>#N/A</v>
      </c>
      <c r="AR980" t="e">
        <f t="shared" si="1054"/>
        <v>#N/A</v>
      </c>
      <c r="AS980" t="e">
        <f t="shared" si="1055"/>
        <v>#N/A</v>
      </c>
      <c r="AT980" t="e">
        <f t="shared" si="1056"/>
        <v>#N/A</v>
      </c>
      <c r="AU980" t="e">
        <f t="shared" si="1057"/>
        <v>#N/A</v>
      </c>
      <c r="AV980" t="e">
        <f t="shared" si="1058"/>
        <v>#N/A</v>
      </c>
      <c r="AW980" t="e">
        <f t="shared" si="1059"/>
        <v>#N/A</v>
      </c>
      <c r="AX980" t="e">
        <f t="shared" si="1060"/>
        <v>#N/A</v>
      </c>
      <c r="AY980" t="e">
        <f t="shared" si="1061"/>
        <v>#N/A</v>
      </c>
      <c r="AZ980" t="e">
        <f t="shared" si="1062"/>
        <v>#N/A</v>
      </c>
      <c r="BA980" t="e">
        <f t="shared" si="1063"/>
        <v>#N/A</v>
      </c>
      <c r="BB980" t="e">
        <f t="shared" si="1064"/>
        <v>#N/A</v>
      </c>
      <c r="BC980" t="e">
        <f t="shared" si="1065"/>
        <v>#N/A</v>
      </c>
      <c r="BD980" t="e">
        <f t="shared" si="1066"/>
        <v>#N/A</v>
      </c>
      <c r="BE980" t="e">
        <f t="shared" si="1067"/>
        <v>#N/A</v>
      </c>
      <c r="BF980" t="e">
        <f t="shared" si="1068"/>
        <v>#N/A</v>
      </c>
      <c r="BG980" t="e">
        <f t="shared" si="1069"/>
        <v>#N/A</v>
      </c>
      <c r="BH980" t="e">
        <f t="shared" si="1070"/>
        <v>#N/A</v>
      </c>
      <c r="BI980" t="e">
        <f t="shared" si="1071"/>
        <v>#N/A</v>
      </c>
      <c r="BJ980" t="e">
        <f t="shared" si="1072"/>
        <v>#N/A</v>
      </c>
      <c r="BK980" t="e">
        <f t="shared" si="1073"/>
        <v>#N/A</v>
      </c>
      <c r="BL980" t="e">
        <f t="shared" si="1074"/>
        <v>#N/A</v>
      </c>
      <c r="BM980" t="e">
        <f t="shared" si="1075"/>
        <v>#N/A</v>
      </c>
      <c r="BN980" t="e">
        <f t="shared" si="1076"/>
        <v>#N/A</v>
      </c>
      <c r="BO980" t="e">
        <f t="shared" si="1077"/>
        <v>#N/A</v>
      </c>
      <c r="BP980" t="e">
        <f t="shared" si="1078"/>
        <v>#N/A</v>
      </c>
      <c r="BQ980" t="e">
        <f t="shared" si="1079"/>
        <v>#N/A</v>
      </c>
      <c r="BR980" t="e">
        <f t="shared" si="1080"/>
        <v>#N/A</v>
      </c>
      <c r="BS980" t="e">
        <f t="shared" si="1081"/>
        <v>#N/A</v>
      </c>
      <c r="BT980" t="e">
        <f t="shared" si="1082"/>
        <v>#N/A</v>
      </c>
      <c r="BU980" t="e">
        <f t="shared" si="1083"/>
        <v>#N/A</v>
      </c>
      <c r="BV980" t="e">
        <f t="shared" si="1084"/>
        <v>#N/A</v>
      </c>
      <c r="BX980" t="e">
        <f t="shared" si="1085"/>
        <v>#N/A</v>
      </c>
      <c r="BY980" t="e">
        <f t="shared" si="1086"/>
        <v>#N/A</v>
      </c>
      <c r="BZ980" t="e">
        <f t="shared" si="1087"/>
        <v>#N/A</v>
      </c>
      <c r="CA980" t="e">
        <f t="shared" si="1088"/>
        <v>#N/A</v>
      </c>
      <c r="CB980" t="e">
        <f t="shared" si="1089"/>
        <v>#N/A</v>
      </c>
      <c r="CC980" t="e">
        <f t="shared" si="1090"/>
        <v>#N/A</v>
      </c>
      <c r="CD980" t="e">
        <f t="shared" si="1091"/>
        <v>#N/A</v>
      </c>
      <c r="CE980" t="e">
        <f t="shared" si="1092"/>
        <v>#N/A</v>
      </c>
      <c r="CF980" t="e">
        <f t="shared" si="1093"/>
        <v>#N/A</v>
      </c>
      <c r="CG980" t="e">
        <f t="shared" si="1094"/>
        <v>#N/A</v>
      </c>
      <c r="CH980" t="e">
        <f t="shared" si="1095"/>
        <v>#N/A</v>
      </c>
      <c r="CI980" t="e">
        <f t="shared" si="1096"/>
        <v>#N/A</v>
      </c>
      <c r="CJ980" t="e">
        <f t="shared" si="1097"/>
        <v>#N/A</v>
      </c>
      <c r="CK980" t="e">
        <f t="shared" si="1098"/>
        <v>#N/A</v>
      </c>
      <c r="CL980" t="e">
        <f t="shared" si="1099"/>
        <v>#N/A</v>
      </c>
      <c r="CM980" t="e">
        <f t="shared" si="1100"/>
        <v>#N/A</v>
      </c>
      <c r="CN980" t="e">
        <f t="shared" si="1101"/>
        <v>#N/A</v>
      </c>
      <c r="CO980" t="e">
        <f t="shared" si="1102"/>
        <v>#N/A</v>
      </c>
      <c r="CP980" t="e">
        <f t="shared" si="1103"/>
        <v>#N/A</v>
      </c>
      <c r="CQ980" t="e">
        <f t="shared" si="1104"/>
        <v>#N/A</v>
      </c>
      <c r="CR980" t="e">
        <f t="shared" si="1105"/>
        <v>#N/A</v>
      </c>
      <c r="CS980" t="e">
        <f t="shared" si="1106"/>
        <v>#N/A</v>
      </c>
      <c r="CT980" t="e">
        <f t="shared" si="1107"/>
        <v>#N/A</v>
      </c>
      <c r="CU980" t="e">
        <f t="shared" si="1108"/>
        <v>#N/A</v>
      </c>
      <c r="CV980" t="e">
        <f t="shared" si="1109"/>
        <v>#N/A</v>
      </c>
      <c r="CW980" t="e">
        <f t="shared" si="1110"/>
        <v>#N/A</v>
      </c>
      <c r="CX980" t="e">
        <f t="shared" si="1111"/>
        <v>#N/A</v>
      </c>
      <c r="CY980" t="e">
        <f t="shared" si="1112"/>
        <v>#N/A</v>
      </c>
      <c r="CZ980" t="e">
        <f t="shared" si="1113"/>
        <v>#N/A</v>
      </c>
      <c r="DA980" t="e">
        <f t="shared" si="1114"/>
        <v>#N/A</v>
      </c>
      <c r="DB980" t="e">
        <f t="shared" si="1115"/>
        <v>#N/A</v>
      </c>
      <c r="DC980" t="e">
        <f t="shared" si="1116"/>
        <v>#N/A</v>
      </c>
      <c r="DD980" t="e">
        <f t="shared" si="1117"/>
        <v>#N/A</v>
      </c>
      <c r="DE980" t="e">
        <f t="shared" si="1118"/>
        <v>#N/A</v>
      </c>
      <c r="DF980" t="e">
        <f t="shared" si="1119"/>
        <v>#N/A</v>
      </c>
    </row>
    <row r="981" spans="1:110" x14ac:dyDescent="0.25">
      <c r="A981" s="4">
        <f>raw!$A982:$A982</f>
        <v>0</v>
      </c>
      <c r="B981" s="6">
        <f>raw!$B982:$B982</f>
        <v>0</v>
      </c>
      <c r="D981" t="e">
        <f>IF(score!$C981=".",".",IF(score!$C981=0,"1",IF(score!$C981=25,"0",IF(score!$C981=50,"0",IF(score!$C981=75,"0",IF(score!$C981=100,"0"))))))</f>
        <v>#N/A</v>
      </c>
      <c r="E981" t="e">
        <f>IF(score!$C981=".",".",IF(score!$C981=0,"0",IF(score!$C981=25,"1",IF(score!$C981=50,"0",IF(score!$C981=75,"0",IF(score!$C981=100,"0"))))))</f>
        <v>#N/A</v>
      </c>
      <c r="F981" t="e">
        <f>IF(score!$C981=".",".",IF(score!$C981=0,"0",IF(score!$C981=25,"0",IF(score!$C981=50,"1",IF(score!$C981=75,"0",IF(score!$C981=100,"0"))))))</f>
        <v>#N/A</v>
      </c>
      <c r="G981" t="e">
        <f>IF(score!$C981=".",".",IF(score!$C981=0,"0",IF(score!$C981=25,"0",IF(score!$C981=50,"0",IF(score!$C981=75,"1",IF(score!$C981=100,"0"))))))</f>
        <v>#N/A</v>
      </c>
      <c r="H981" t="e">
        <f>IF(score!$D981=".",".",IF(score!$D981=0,"1",IF(score!$D981=50,"0",IF(score!$D981=100,"0"))))</f>
        <v>#N/A</v>
      </c>
      <c r="I981" t="e">
        <f>IF(score!$D981=".",".",IF(score!$D981=0,"0",IF(score!$D981=50,"1",IF(score!$D981=100,"0"))))</f>
        <v>#N/A</v>
      </c>
      <c r="J981" t="e">
        <f>IF(score!$E981=".",".",IF(score!$E981=0,"1",IF(score!$E981=50,"0",IF(score!$E981=100,"0"))))</f>
        <v>#N/A</v>
      </c>
      <c r="K981" t="e">
        <f>IF(score!$E981=".",".",IF(score!$E981=0,"0",IF(score!$E981=50,"1",IF(score!$E981=100,"0"))))</f>
        <v>#N/A</v>
      </c>
      <c r="L981" t="e">
        <f>IF(score!$F981=".",".",IF(score!$F981=0,"1",IF(score!$F981=100,"0")))</f>
        <v>#N/A</v>
      </c>
      <c r="M981" t="e">
        <f>IF(score!$G981=".",".",IF(score!$G981=0,"1",IF(score!$G981=100,"0")))</f>
        <v>#N/A</v>
      </c>
      <c r="N981" t="e">
        <f>IF(score!$H981=".",".",IF(score!$H981=0,"1",IF(score!$H981=100,"0")))</f>
        <v>#N/A</v>
      </c>
      <c r="O981" t="e">
        <f>IF(score!$I981=".",".",IF(score!$I981=0,"1",IF(score!$I981=50,"0",IF(score!$I981=100,"0"))))</f>
        <v>#N/A</v>
      </c>
      <c r="P981" t="e">
        <f>IF(score!$J981=".",".",IF(score!$J981=0,"1",IF(score!$J981=25,"0",IF(score!$J981=50,"0",IF(score!$J981=75,"0",IF(score!$J981=100,"0"))))))</f>
        <v>#N/A</v>
      </c>
      <c r="Q981" t="e">
        <f>IF(score!$J981=".",".",IF(score!$J981=0,"0",IF(score!$J981=25,"1",IF(score!$J981=50,"0",IF(score!$J981=75,"0",IF(score!$J981=100,"0"))))))</f>
        <v>#N/A</v>
      </c>
      <c r="R981" t="e">
        <f>IF(score!$J981=".",".",IF(score!$J981=0,"0",IF(score!$J981=25,"0",IF(score!$J981=50,"1",IF(score!$J981=75,"0",IF(score!$J981=100,"0"))))))</f>
        <v>#N/A</v>
      </c>
      <c r="S981" t="e">
        <f>IF(score!$J981=".",".",IF(score!$J981=0,"0",IF(score!$J981=25,"0",IF(score!$J981=50,"0",IF(score!$J981=75,"1",IF(score!$J981=100,"0"))))))</f>
        <v>#N/A</v>
      </c>
      <c r="T981" t="e">
        <f>IF(score!$K981=".",".",IF(score!$K981=0,"1",IF(score!$K981=20,"0",IF(score!$K981=40,"0",IF(score!$K981=60,"0",IF(score!$K981=80,"0",IF(score!$K981=100,"0")))))))</f>
        <v>#N/A</v>
      </c>
      <c r="U981" t="e">
        <f>IF(score!$K981=".",".",IF(score!$K981=0,"0",IF(score!$K981=20,"1",IF(score!$K981=40,"0",IF(score!$K981=60,"0",IF(score!$K981=80,"0",IF(score!$K981=100,"0")))))))</f>
        <v>#N/A</v>
      </c>
      <c r="V981" t="e">
        <f>IF(score!$K981=".",".",IF(score!$K981=0,"0",IF(score!$K981=20,"0",IF(score!$K981=40,"1",IF(score!$K981=60,"0",IF(score!$K981=80,"0",IF(score!$K981=100,"0")))))))</f>
        <v>#N/A</v>
      </c>
      <c r="W981" t="e">
        <f>IF(score!$K981=".",".",IF(score!$K981=0,"0",IF(score!$K981=20,"0",IF(score!$K981=40,"0",IF(score!$K981=60,"1",IF(score!$K981=80,"0",IF(score!$K981=100,"0")))))))</f>
        <v>#N/A</v>
      </c>
      <c r="X981" t="e">
        <f>IF(score!$K981=".",".",IF(score!$K981=0,"0",IF(score!$K981=20,"0",IF(score!$K981=40,"0",IF(score!$K981=60,"0",IF(score!$K981=80,"1",IF(score!$K981=100,"0")))))))</f>
        <v>#N/A</v>
      </c>
      <c r="Y981" t="e">
        <f>IF(score!$L981=".",".",IF(score!$L981=0,"1",IF(score!$L981=20,"0",IF(score!$L981=40,"0",IF(score!$L981=60,"0",IF(score!$L981=80,"0",IF(score!$L981=100,"0")))))))</f>
        <v>#N/A</v>
      </c>
      <c r="Z981" t="e">
        <f>IF(score!$L981=".",".",IF(score!$L981=0,"0",IF(score!$L981=20,"1",IF(score!$L981=40,"0",IF(score!$L981=60,"0",IF(score!$L981=80,"0",IF(score!$L981=100,"0")))))))</f>
        <v>#N/A</v>
      </c>
      <c r="AA981" t="e">
        <f>IF(score!$L981=".",".",IF(score!$L981=0,"0",IF(score!$L981=20,"0",IF(score!$L981=40,"1",IF(score!$L981=60,"0",IF(score!$L981=80,"0",IF(score!$L981=100,"0")))))))</f>
        <v>#N/A</v>
      </c>
      <c r="AB981" t="e">
        <f>IF(score!$L981=".",".",IF(score!$L981=0,"0",IF(score!$L981=20,"0",IF(score!$L981=40,"0",IF(score!$L981=60,"1",IF(score!$L981=80,"0",IF(score!$L981=100,"0")))))))</f>
        <v>#N/A</v>
      </c>
      <c r="AC981" t="e">
        <f>IF(score!$L981=".",".",IF(score!$L981=0,"0",IF(score!$L981=20,"0",IF(score!$L981=40,"0",IF(score!$L981=60,"0",IF(score!$L981=80,"1",IF(score!L981=100,"0")))))))</f>
        <v>#N/A</v>
      </c>
      <c r="AD981" t="e">
        <f>IF(score!$M981=".",".",IF(score!$M981=0,"1",IF(score!$M981=20,"0",IF(score!$M981=40,"0",IF(score!$M981=60,"0",IF(score!$M981=80,"0",IF(score!$M981=100,"0")))))))</f>
        <v>#N/A</v>
      </c>
      <c r="AE981" t="e">
        <f>IF(score!$M981=".",".",IF(score!$M981=0,"0",IF(score!$M981=20,"1",IF(score!$M981=40,"0",IF(score!$M981=60,"0",IF(score!$M981=80,"0",IF(score!$M981=100,"0")))))))</f>
        <v>#N/A</v>
      </c>
      <c r="AF981" t="e">
        <f>IF(score!$M981=".",".",IF(score!$M981=0,"0",IF(score!$M981=20,"0",IF(score!$M981=40,"1",IF(score!$M981=60,"0",IF(score!$M981=80,"0",IF(score!$M981=100,"0")))))))</f>
        <v>#N/A</v>
      </c>
      <c r="AG981" t="e">
        <f>IF(score!$M981=".",".",IF(score!$M981=0,"0",IF(score!$M981=20,"0",IF(score!$M981=40,"0",IF(score!$M981=60,"1",IF(score!$M981=80,"0",IF(score!$M981=100,"0")))))))</f>
        <v>#N/A</v>
      </c>
      <c r="AH981" t="e">
        <f>IF(score!$M981=".",".",IF(score!$M981=0,"0",IF(score!$M981=20,"0",IF(score!$M981=40,"0",IF(score!$M981=60,"0",IF(score!$M981=80,"1",IF(score!$M981=100,"0")))))))</f>
        <v>#N/A</v>
      </c>
      <c r="AI981" t="e">
        <f>IF(score!$N981=".",".",IF(score!$N981=0,"1",IF(score!$N981=25,"0",IF(score!$N981=50,"0",IF(score!$N981=75,"0",IF(score!$N981=100,"0"))))))</f>
        <v>#N/A</v>
      </c>
      <c r="AJ981" t="e">
        <f>IF(score!$N981=".",".",IF(score!$N981=0,"0",IF(score!$N981=25,"1",IF(score!$N981=50,"0",IF(score!$N981=75,"0",IF(score!$N981=100,"0"))))))</f>
        <v>#N/A</v>
      </c>
      <c r="AK981" t="e">
        <f>IF(score!$N981=".",".",IF(score!$N981=0,"0",IF(score!$N981=25,"0",IF(score!$N981=50,"1",IF(score!$N981=75,"0",IF(score!$N981=100,"0"))))))</f>
        <v>#N/A</v>
      </c>
      <c r="AL981" t="e">
        <f>IF(score!$N981=".",".",IF(score!$N981=0,"0",IF(score!$N981=25,"0",IF(score!$N981=50,"0",IF(score!$N981=75,"1",IF(score!$N981=100,"0"))))))</f>
        <v>#N/A</v>
      </c>
      <c r="AN981" t="e">
        <f t="shared" si="1050"/>
        <v>#N/A</v>
      </c>
      <c r="AO981" t="e">
        <f t="shared" si="1051"/>
        <v>#N/A</v>
      </c>
      <c r="AP981" t="e">
        <f t="shared" si="1052"/>
        <v>#N/A</v>
      </c>
      <c r="AQ981" t="e">
        <f t="shared" si="1053"/>
        <v>#N/A</v>
      </c>
      <c r="AR981" t="e">
        <f t="shared" si="1054"/>
        <v>#N/A</v>
      </c>
      <c r="AS981" t="e">
        <f t="shared" si="1055"/>
        <v>#N/A</v>
      </c>
      <c r="AT981" t="e">
        <f t="shared" si="1056"/>
        <v>#N/A</v>
      </c>
      <c r="AU981" t="e">
        <f t="shared" si="1057"/>
        <v>#N/A</v>
      </c>
      <c r="AV981" t="e">
        <f t="shared" si="1058"/>
        <v>#N/A</v>
      </c>
      <c r="AW981" t="e">
        <f t="shared" si="1059"/>
        <v>#N/A</v>
      </c>
      <c r="AX981" t="e">
        <f t="shared" si="1060"/>
        <v>#N/A</v>
      </c>
      <c r="AY981" t="e">
        <f t="shared" si="1061"/>
        <v>#N/A</v>
      </c>
      <c r="AZ981" t="e">
        <f t="shared" si="1062"/>
        <v>#N/A</v>
      </c>
      <c r="BA981" t="e">
        <f t="shared" si="1063"/>
        <v>#N/A</v>
      </c>
      <c r="BB981" t="e">
        <f t="shared" si="1064"/>
        <v>#N/A</v>
      </c>
      <c r="BC981" t="e">
        <f t="shared" si="1065"/>
        <v>#N/A</v>
      </c>
      <c r="BD981" t="e">
        <f t="shared" si="1066"/>
        <v>#N/A</v>
      </c>
      <c r="BE981" t="e">
        <f t="shared" si="1067"/>
        <v>#N/A</v>
      </c>
      <c r="BF981" t="e">
        <f t="shared" si="1068"/>
        <v>#N/A</v>
      </c>
      <c r="BG981" t="e">
        <f t="shared" si="1069"/>
        <v>#N/A</v>
      </c>
      <c r="BH981" t="e">
        <f t="shared" si="1070"/>
        <v>#N/A</v>
      </c>
      <c r="BI981" t="e">
        <f t="shared" si="1071"/>
        <v>#N/A</v>
      </c>
      <c r="BJ981" t="e">
        <f t="shared" si="1072"/>
        <v>#N/A</v>
      </c>
      <c r="BK981" t="e">
        <f t="shared" si="1073"/>
        <v>#N/A</v>
      </c>
      <c r="BL981" t="e">
        <f t="shared" si="1074"/>
        <v>#N/A</v>
      </c>
      <c r="BM981" t="e">
        <f t="shared" si="1075"/>
        <v>#N/A</v>
      </c>
      <c r="BN981" t="e">
        <f t="shared" si="1076"/>
        <v>#N/A</v>
      </c>
      <c r="BO981" t="e">
        <f t="shared" si="1077"/>
        <v>#N/A</v>
      </c>
      <c r="BP981" t="e">
        <f t="shared" si="1078"/>
        <v>#N/A</v>
      </c>
      <c r="BQ981" t="e">
        <f t="shared" si="1079"/>
        <v>#N/A</v>
      </c>
      <c r="BR981" t="e">
        <f t="shared" si="1080"/>
        <v>#N/A</v>
      </c>
      <c r="BS981" t="e">
        <f t="shared" si="1081"/>
        <v>#N/A</v>
      </c>
      <c r="BT981" t="e">
        <f t="shared" si="1082"/>
        <v>#N/A</v>
      </c>
      <c r="BU981" t="e">
        <f t="shared" si="1083"/>
        <v>#N/A</v>
      </c>
      <c r="BV981" t="e">
        <f t="shared" si="1084"/>
        <v>#N/A</v>
      </c>
      <c r="BX981" t="e">
        <f t="shared" si="1085"/>
        <v>#N/A</v>
      </c>
      <c r="BY981" t="e">
        <f t="shared" si="1086"/>
        <v>#N/A</v>
      </c>
      <c r="BZ981" t="e">
        <f t="shared" si="1087"/>
        <v>#N/A</v>
      </c>
      <c r="CA981" t="e">
        <f t="shared" si="1088"/>
        <v>#N/A</v>
      </c>
      <c r="CB981" t="e">
        <f t="shared" si="1089"/>
        <v>#N/A</v>
      </c>
      <c r="CC981" t="e">
        <f t="shared" si="1090"/>
        <v>#N/A</v>
      </c>
      <c r="CD981" t="e">
        <f t="shared" si="1091"/>
        <v>#N/A</v>
      </c>
      <c r="CE981" t="e">
        <f t="shared" si="1092"/>
        <v>#N/A</v>
      </c>
      <c r="CF981" t="e">
        <f t="shared" si="1093"/>
        <v>#N/A</v>
      </c>
      <c r="CG981" t="e">
        <f t="shared" si="1094"/>
        <v>#N/A</v>
      </c>
      <c r="CH981" t="e">
        <f t="shared" si="1095"/>
        <v>#N/A</v>
      </c>
      <c r="CI981" t="e">
        <f t="shared" si="1096"/>
        <v>#N/A</v>
      </c>
      <c r="CJ981" t="e">
        <f t="shared" si="1097"/>
        <v>#N/A</v>
      </c>
      <c r="CK981" t="e">
        <f t="shared" si="1098"/>
        <v>#N/A</v>
      </c>
      <c r="CL981" t="e">
        <f t="shared" si="1099"/>
        <v>#N/A</v>
      </c>
      <c r="CM981" t="e">
        <f t="shared" si="1100"/>
        <v>#N/A</v>
      </c>
      <c r="CN981" t="e">
        <f t="shared" si="1101"/>
        <v>#N/A</v>
      </c>
      <c r="CO981" t="e">
        <f t="shared" si="1102"/>
        <v>#N/A</v>
      </c>
      <c r="CP981" t="e">
        <f t="shared" si="1103"/>
        <v>#N/A</v>
      </c>
      <c r="CQ981" t="e">
        <f t="shared" si="1104"/>
        <v>#N/A</v>
      </c>
      <c r="CR981" t="e">
        <f t="shared" si="1105"/>
        <v>#N/A</v>
      </c>
      <c r="CS981" t="e">
        <f t="shared" si="1106"/>
        <v>#N/A</v>
      </c>
      <c r="CT981" t="e">
        <f t="shared" si="1107"/>
        <v>#N/A</v>
      </c>
      <c r="CU981" t="e">
        <f t="shared" si="1108"/>
        <v>#N/A</v>
      </c>
      <c r="CV981" t="e">
        <f t="shared" si="1109"/>
        <v>#N/A</v>
      </c>
      <c r="CW981" t="e">
        <f t="shared" si="1110"/>
        <v>#N/A</v>
      </c>
      <c r="CX981" t="e">
        <f t="shared" si="1111"/>
        <v>#N/A</v>
      </c>
      <c r="CY981" t="e">
        <f t="shared" si="1112"/>
        <v>#N/A</v>
      </c>
      <c r="CZ981" t="e">
        <f t="shared" si="1113"/>
        <v>#N/A</v>
      </c>
      <c r="DA981" t="e">
        <f t="shared" si="1114"/>
        <v>#N/A</v>
      </c>
      <c r="DB981" t="e">
        <f t="shared" si="1115"/>
        <v>#N/A</v>
      </c>
      <c r="DC981" t="e">
        <f t="shared" si="1116"/>
        <v>#N/A</v>
      </c>
      <c r="DD981" t="e">
        <f t="shared" si="1117"/>
        <v>#N/A</v>
      </c>
      <c r="DE981" t="e">
        <f t="shared" si="1118"/>
        <v>#N/A</v>
      </c>
      <c r="DF981" t="e">
        <f t="shared" si="1119"/>
        <v>#N/A</v>
      </c>
    </row>
    <row r="982" spans="1:110" x14ac:dyDescent="0.25">
      <c r="A982" s="4">
        <f>raw!$A983:$A983</f>
        <v>0</v>
      </c>
      <c r="B982" s="6">
        <f>raw!$B983:$B983</f>
        <v>0</v>
      </c>
      <c r="D982" t="e">
        <f>IF(score!$C982=".",".",IF(score!$C982=0,"1",IF(score!$C982=25,"0",IF(score!$C982=50,"0",IF(score!$C982=75,"0",IF(score!$C982=100,"0"))))))</f>
        <v>#N/A</v>
      </c>
      <c r="E982" t="e">
        <f>IF(score!$C982=".",".",IF(score!$C982=0,"0",IF(score!$C982=25,"1",IF(score!$C982=50,"0",IF(score!$C982=75,"0",IF(score!$C982=100,"0"))))))</f>
        <v>#N/A</v>
      </c>
      <c r="F982" t="e">
        <f>IF(score!$C982=".",".",IF(score!$C982=0,"0",IF(score!$C982=25,"0",IF(score!$C982=50,"1",IF(score!$C982=75,"0",IF(score!$C982=100,"0"))))))</f>
        <v>#N/A</v>
      </c>
      <c r="G982" t="e">
        <f>IF(score!$C982=".",".",IF(score!$C982=0,"0",IF(score!$C982=25,"0",IF(score!$C982=50,"0",IF(score!$C982=75,"1",IF(score!$C982=100,"0"))))))</f>
        <v>#N/A</v>
      </c>
      <c r="H982" t="e">
        <f>IF(score!$D982=".",".",IF(score!$D982=0,"1",IF(score!$D982=50,"0",IF(score!$D982=100,"0"))))</f>
        <v>#N/A</v>
      </c>
      <c r="I982" t="e">
        <f>IF(score!$D982=".",".",IF(score!$D982=0,"0",IF(score!$D982=50,"1",IF(score!$D982=100,"0"))))</f>
        <v>#N/A</v>
      </c>
      <c r="J982" t="e">
        <f>IF(score!$E982=".",".",IF(score!$E982=0,"1",IF(score!$E982=50,"0",IF(score!$E982=100,"0"))))</f>
        <v>#N/A</v>
      </c>
      <c r="K982" t="e">
        <f>IF(score!$E982=".",".",IF(score!$E982=0,"0",IF(score!$E982=50,"1",IF(score!$E982=100,"0"))))</f>
        <v>#N/A</v>
      </c>
      <c r="L982" t="e">
        <f>IF(score!$F982=".",".",IF(score!$F982=0,"1",IF(score!$F982=100,"0")))</f>
        <v>#N/A</v>
      </c>
      <c r="M982" t="e">
        <f>IF(score!$G982=".",".",IF(score!$G982=0,"1",IF(score!$G982=100,"0")))</f>
        <v>#N/A</v>
      </c>
      <c r="N982" t="e">
        <f>IF(score!$H982=".",".",IF(score!$H982=0,"1",IF(score!$H982=100,"0")))</f>
        <v>#N/A</v>
      </c>
      <c r="O982" t="e">
        <f>IF(score!$I982=".",".",IF(score!$I982=0,"1",IF(score!$I982=50,"0",IF(score!$I982=100,"0"))))</f>
        <v>#N/A</v>
      </c>
      <c r="P982" t="e">
        <f>IF(score!$J982=".",".",IF(score!$J982=0,"1",IF(score!$J982=25,"0",IF(score!$J982=50,"0",IF(score!$J982=75,"0",IF(score!$J982=100,"0"))))))</f>
        <v>#N/A</v>
      </c>
      <c r="Q982" t="e">
        <f>IF(score!$J982=".",".",IF(score!$J982=0,"0",IF(score!$J982=25,"1",IF(score!$J982=50,"0",IF(score!$J982=75,"0",IF(score!$J982=100,"0"))))))</f>
        <v>#N/A</v>
      </c>
      <c r="R982" t="e">
        <f>IF(score!$J982=".",".",IF(score!$J982=0,"0",IF(score!$J982=25,"0",IF(score!$J982=50,"1",IF(score!$J982=75,"0",IF(score!$J982=100,"0"))))))</f>
        <v>#N/A</v>
      </c>
      <c r="S982" t="e">
        <f>IF(score!$J982=".",".",IF(score!$J982=0,"0",IF(score!$J982=25,"0",IF(score!$J982=50,"0",IF(score!$J982=75,"1",IF(score!$J982=100,"0"))))))</f>
        <v>#N/A</v>
      </c>
      <c r="T982" t="e">
        <f>IF(score!$K982=".",".",IF(score!$K982=0,"1",IF(score!$K982=20,"0",IF(score!$K982=40,"0",IF(score!$K982=60,"0",IF(score!$K982=80,"0",IF(score!$K982=100,"0")))))))</f>
        <v>#N/A</v>
      </c>
      <c r="U982" t="e">
        <f>IF(score!$K982=".",".",IF(score!$K982=0,"0",IF(score!$K982=20,"1",IF(score!$K982=40,"0",IF(score!$K982=60,"0",IF(score!$K982=80,"0",IF(score!$K982=100,"0")))))))</f>
        <v>#N/A</v>
      </c>
      <c r="V982" t="e">
        <f>IF(score!$K982=".",".",IF(score!$K982=0,"0",IF(score!$K982=20,"0",IF(score!$K982=40,"1",IF(score!$K982=60,"0",IF(score!$K982=80,"0",IF(score!$K982=100,"0")))))))</f>
        <v>#N/A</v>
      </c>
      <c r="W982" t="e">
        <f>IF(score!$K982=".",".",IF(score!$K982=0,"0",IF(score!$K982=20,"0",IF(score!$K982=40,"0",IF(score!$K982=60,"1",IF(score!$K982=80,"0",IF(score!$K982=100,"0")))))))</f>
        <v>#N/A</v>
      </c>
      <c r="X982" t="e">
        <f>IF(score!$K982=".",".",IF(score!$K982=0,"0",IF(score!$K982=20,"0",IF(score!$K982=40,"0",IF(score!$K982=60,"0",IF(score!$K982=80,"1",IF(score!$K982=100,"0")))))))</f>
        <v>#N/A</v>
      </c>
      <c r="Y982" t="e">
        <f>IF(score!$L982=".",".",IF(score!$L982=0,"1",IF(score!$L982=20,"0",IF(score!$L982=40,"0",IF(score!$L982=60,"0",IF(score!$L982=80,"0",IF(score!$L982=100,"0")))))))</f>
        <v>#N/A</v>
      </c>
      <c r="Z982" t="e">
        <f>IF(score!$L982=".",".",IF(score!$L982=0,"0",IF(score!$L982=20,"1",IF(score!$L982=40,"0",IF(score!$L982=60,"0",IF(score!$L982=80,"0",IF(score!$L982=100,"0")))))))</f>
        <v>#N/A</v>
      </c>
      <c r="AA982" t="e">
        <f>IF(score!$L982=".",".",IF(score!$L982=0,"0",IF(score!$L982=20,"0",IF(score!$L982=40,"1",IF(score!$L982=60,"0",IF(score!$L982=80,"0",IF(score!$L982=100,"0")))))))</f>
        <v>#N/A</v>
      </c>
      <c r="AB982" t="e">
        <f>IF(score!$L982=".",".",IF(score!$L982=0,"0",IF(score!$L982=20,"0",IF(score!$L982=40,"0",IF(score!$L982=60,"1",IF(score!$L982=80,"0",IF(score!$L982=100,"0")))))))</f>
        <v>#N/A</v>
      </c>
      <c r="AC982" t="e">
        <f>IF(score!$L982=".",".",IF(score!$L982=0,"0",IF(score!$L982=20,"0",IF(score!$L982=40,"0",IF(score!$L982=60,"0",IF(score!$L982=80,"1",IF(score!L982=100,"0")))))))</f>
        <v>#N/A</v>
      </c>
      <c r="AD982" t="e">
        <f>IF(score!$M982=".",".",IF(score!$M982=0,"1",IF(score!$M982=20,"0",IF(score!$M982=40,"0",IF(score!$M982=60,"0",IF(score!$M982=80,"0",IF(score!$M982=100,"0")))))))</f>
        <v>#N/A</v>
      </c>
      <c r="AE982" t="e">
        <f>IF(score!$M982=".",".",IF(score!$M982=0,"0",IF(score!$M982=20,"1",IF(score!$M982=40,"0",IF(score!$M982=60,"0",IF(score!$M982=80,"0",IF(score!$M982=100,"0")))))))</f>
        <v>#N/A</v>
      </c>
      <c r="AF982" t="e">
        <f>IF(score!$M982=".",".",IF(score!$M982=0,"0",IF(score!$M982=20,"0",IF(score!$M982=40,"1",IF(score!$M982=60,"0",IF(score!$M982=80,"0",IF(score!$M982=100,"0")))))))</f>
        <v>#N/A</v>
      </c>
      <c r="AG982" t="e">
        <f>IF(score!$M982=".",".",IF(score!$M982=0,"0",IF(score!$M982=20,"0",IF(score!$M982=40,"0",IF(score!$M982=60,"1",IF(score!$M982=80,"0",IF(score!$M982=100,"0")))))))</f>
        <v>#N/A</v>
      </c>
      <c r="AH982" t="e">
        <f>IF(score!$M982=".",".",IF(score!$M982=0,"0",IF(score!$M982=20,"0",IF(score!$M982=40,"0",IF(score!$M982=60,"0",IF(score!$M982=80,"1",IF(score!$M982=100,"0")))))))</f>
        <v>#N/A</v>
      </c>
      <c r="AI982" t="e">
        <f>IF(score!$N982=".",".",IF(score!$N982=0,"1",IF(score!$N982=25,"0",IF(score!$N982=50,"0",IF(score!$N982=75,"0",IF(score!$N982=100,"0"))))))</f>
        <v>#N/A</v>
      </c>
      <c r="AJ982" t="e">
        <f>IF(score!$N982=".",".",IF(score!$N982=0,"0",IF(score!$N982=25,"1",IF(score!$N982=50,"0",IF(score!$N982=75,"0",IF(score!$N982=100,"0"))))))</f>
        <v>#N/A</v>
      </c>
      <c r="AK982" t="e">
        <f>IF(score!$N982=".",".",IF(score!$N982=0,"0",IF(score!$N982=25,"0",IF(score!$N982=50,"1",IF(score!$N982=75,"0",IF(score!$N982=100,"0"))))))</f>
        <v>#N/A</v>
      </c>
      <c r="AL982" t="e">
        <f>IF(score!$N982=".",".",IF(score!$N982=0,"0",IF(score!$N982=25,"0",IF(score!$N982=50,"0",IF(score!$N982=75,"1",IF(score!$N982=100,"0"))))))</f>
        <v>#N/A</v>
      </c>
      <c r="AN982" t="e">
        <f t="shared" si="1050"/>
        <v>#N/A</v>
      </c>
      <c r="AO982" t="e">
        <f t="shared" si="1051"/>
        <v>#N/A</v>
      </c>
      <c r="AP982" t="e">
        <f t="shared" si="1052"/>
        <v>#N/A</v>
      </c>
      <c r="AQ982" t="e">
        <f t="shared" si="1053"/>
        <v>#N/A</v>
      </c>
      <c r="AR982" t="e">
        <f t="shared" si="1054"/>
        <v>#N/A</v>
      </c>
      <c r="AS982" t="e">
        <f t="shared" si="1055"/>
        <v>#N/A</v>
      </c>
      <c r="AT982" t="e">
        <f t="shared" si="1056"/>
        <v>#N/A</v>
      </c>
      <c r="AU982" t="e">
        <f t="shared" si="1057"/>
        <v>#N/A</v>
      </c>
      <c r="AV982" t="e">
        <f t="shared" si="1058"/>
        <v>#N/A</v>
      </c>
      <c r="AW982" t="e">
        <f t="shared" si="1059"/>
        <v>#N/A</v>
      </c>
      <c r="AX982" t="e">
        <f t="shared" si="1060"/>
        <v>#N/A</v>
      </c>
      <c r="AY982" t="e">
        <f t="shared" si="1061"/>
        <v>#N/A</v>
      </c>
      <c r="AZ982" t="e">
        <f t="shared" si="1062"/>
        <v>#N/A</v>
      </c>
      <c r="BA982" t="e">
        <f t="shared" si="1063"/>
        <v>#N/A</v>
      </c>
      <c r="BB982" t="e">
        <f t="shared" si="1064"/>
        <v>#N/A</v>
      </c>
      <c r="BC982" t="e">
        <f t="shared" si="1065"/>
        <v>#N/A</v>
      </c>
      <c r="BD982" t="e">
        <f t="shared" si="1066"/>
        <v>#N/A</v>
      </c>
      <c r="BE982" t="e">
        <f t="shared" si="1067"/>
        <v>#N/A</v>
      </c>
      <c r="BF982" t="e">
        <f t="shared" si="1068"/>
        <v>#N/A</v>
      </c>
      <c r="BG982" t="e">
        <f t="shared" si="1069"/>
        <v>#N/A</v>
      </c>
      <c r="BH982" t="e">
        <f t="shared" si="1070"/>
        <v>#N/A</v>
      </c>
      <c r="BI982" t="e">
        <f t="shared" si="1071"/>
        <v>#N/A</v>
      </c>
      <c r="BJ982" t="e">
        <f t="shared" si="1072"/>
        <v>#N/A</v>
      </c>
      <c r="BK982" t="e">
        <f t="shared" si="1073"/>
        <v>#N/A</v>
      </c>
      <c r="BL982" t="e">
        <f t="shared" si="1074"/>
        <v>#N/A</v>
      </c>
      <c r="BM982" t="e">
        <f t="shared" si="1075"/>
        <v>#N/A</v>
      </c>
      <c r="BN982" t="e">
        <f t="shared" si="1076"/>
        <v>#N/A</v>
      </c>
      <c r="BO982" t="e">
        <f t="shared" si="1077"/>
        <v>#N/A</v>
      </c>
      <c r="BP982" t="e">
        <f t="shared" si="1078"/>
        <v>#N/A</v>
      </c>
      <c r="BQ982" t="e">
        <f t="shared" si="1079"/>
        <v>#N/A</v>
      </c>
      <c r="BR982" t="e">
        <f t="shared" si="1080"/>
        <v>#N/A</v>
      </c>
      <c r="BS982" t="e">
        <f t="shared" si="1081"/>
        <v>#N/A</v>
      </c>
      <c r="BT982" t="e">
        <f t="shared" si="1082"/>
        <v>#N/A</v>
      </c>
      <c r="BU982" t="e">
        <f t="shared" si="1083"/>
        <v>#N/A</v>
      </c>
      <c r="BV982" t="e">
        <f t="shared" si="1084"/>
        <v>#N/A</v>
      </c>
      <c r="BX982" t="e">
        <f t="shared" si="1085"/>
        <v>#N/A</v>
      </c>
      <c r="BY982" t="e">
        <f t="shared" si="1086"/>
        <v>#N/A</v>
      </c>
      <c r="BZ982" t="e">
        <f t="shared" si="1087"/>
        <v>#N/A</v>
      </c>
      <c r="CA982" t="e">
        <f t="shared" si="1088"/>
        <v>#N/A</v>
      </c>
      <c r="CB982" t="e">
        <f t="shared" si="1089"/>
        <v>#N/A</v>
      </c>
      <c r="CC982" t="e">
        <f t="shared" si="1090"/>
        <v>#N/A</v>
      </c>
      <c r="CD982" t="e">
        <f t="shared" si="1091"/>
        <v>#N/A</v>
      </c>
      <c r="CE982" t="e">
        <f t="shared" si="1092"/>
        <v>#N/A</v>
      </c>
      <c r="CF982" t="e">
        <f t="shared" si="1093"/>
        <v>#N/A</v>
      </c>
      <c r="CG982" t="e">
        <f t="shared" si="1094"/>
        <v>#N/A</v>
      </c>
      <c r="CH982" t="e">
        <f t="shared" si="1095"/>
        <v>#N/A</v>
      </c>
      <c r="CI982" t="e">
        <f t="shared" si="1096"/>
        <v>#N/A</v>
      </c>
      <c r="CJ982" t="e">
        <f t="shared" si="1097"/>
        <v>#N/A</v>
      </c>
      <c r="CK982" t="e">
        <f t="shared" si="1098"/>
        <v>#N/A</v>
      </c>
      <c r="CL982" t="e">
        <f t="shared" si="1099"/>
        <v>#N/A</v>
      </c>
      <c r="CM982" t="e">
        <f t="shared" si="1100"/>
        <v>#N/A</v>
      </c>
      <c r="CN982" t="e">
        <f t="shared" si="1101"/>
        <v>#N/A</v>
      </c>
      <c r="CO982" t="e">
        <f t="shared" si="1102"/>
        <v>#N/A</v>
      </c>
      <c r="CP982" t="e">
        <f t="shared" si="1103"/>
        <v>#N/A</v>
      </c>
      <c r="CQ982" t="e">
        <f t="shared" si="1104"/>
        <v>#N/A</v>
      </c>
      <c r="CR982" t="e">
        <f t="shared" si="1105"/>
        <v>#N/A</v>
      </c>
      <c r="CS982" t="e">
        <f t="shared" si="1106"/>
        <v>#N/A</v>
      </c>
      <c r="CT982" t="e">
        <f t="shared" si="1107"/>
        <v>#N/A</v>
      </c>
      <c r="CU982" t="e">
        <f t="shared" si="1108"/>
        <v>#N/A</v>
      </c>
      <c r="CV982" t="e">
        <f t="shared" si="1109"/>
        <v>#N/A</v>
      </c>
      <c r="CW982" t="e">
        <f t="shared" si="1110"/>
        <v>#N/A</v>
      </c>
      <c r="CX982" t="e">
        <f t="shared" si="1111"/>
        <v>#N/A</v>
      </c>
      <c r="CY982" t="e">
        <f t="shared" si="1112"/>
        <v>#N/A</v>
      </c>
      <c r="CZ982" t="e">
        <f t="shared" si="1113"/>
        <v>#N/A</v>
      </c>
      <c r="DA982" t="e">
        <f t="shared" si="1114"/>
        <v>#N/A</v>
      </c>
      <c r="DB982" t="e">
        <f t="shared" si="1115"/>
        <v>#N/A</v>
      </c>
      <c r="DC982" t="e">
        <f t="shared" si="1116"/>
        <v>#N/A</v>
      </c>
      <c r="DD982" t="e">
        <f t="shared" si="1117"/>
        <v>#N/A</v>
      </c>
      <c r="DE982" t="e">
        <f t="shared" si="1118"/>
        <v>#N/A</v>
      </c>
      <c r="DF982" t="e">
        <f t="shared" si="1119"/>
        <v>#N/A</v>
      </c>
    </row>
    <row r="983" spans="1:110" x14ac:dyDescent="0.25">
      <c r="A983" s="4">
        <f>raw!$A984:$A984</f>
        <v>0</v>
      </c>
      <c r="B983" s="6">
        <f>raw!$B984:$B984</f>
        <v>0</v>
      </c>
      <c r="D983" t="e">
        <f>IF(score!$C983=".",".",IF(score!$C983=0,"1",IF(score!$C983=25,"0",IF(score!$C983=50,"0",IF(score!$C983=75,"0",IF(score!$C983=100,"0"))))))</f>
        <v>#N/A</v>
      </c>
      <c r="E983" t="e">
        <f>IF(score!$C983=".",".",IF(score!$C983=0,"0",IF(score!$C983=25,"1",IF(score!$C983=50,"0",IF(score!$C983=75,"0",IF(score!$C983=100,"0"))))))</f>
        <v>#N/A</v>
      </c>
      <c r="F983" t="e">
        <f>IF(score!$C983=".",".",IF(score!$C983=0,"0",IF(score!$C983=25,"0",IF(score!$C983=50,"1",IF(score!$C983=75,"0",IF(score!$C983=100,"0"))))))</f>
        <v>#N/A</v>
      </c>
      <c r="G983" t="e">
        <f>IF(score!$C983=".",".",IF(score!$C983=0,"0",IF(score!$C983=25,"0",IF(score!$C983=50,"0",IF(score!$C983=75,"1",IF(score!$C983=100,"0"))))))</f>
        <v>#N/A</v>
      </c>
      <c r="H983" t="e">
        <f>IF(score!$D983=".",".",IF(score!$D983=0,"1",IF(score!$D983=50,"0",IF(score!$D983=100,"0"))))</f>
        <v>#N/A</v>
      </c>
      <c r="I983" t="e">
        <f>IF(score!$D983=".",".",IF(score!$D983=0,"0",IF(score!$D983=50,"1",IF(score!$D983=100,"0"))))</f>
        <v>#N/A</v>
      </c>
      <c r="J983" t="e">
        <f>IF(score!$E983=".",".",IF(score!$E983=0,"1",IF(score!$E983=50,"0",IF(score!$E983=100,"0"))))</f>
        <v>#N/A</v>
      </c>
      <c r="K983" t="e">
        <f>IF(score!$E983=".",".",IF(score!$E983=0,"0",IF(score!$E983=50,"1",IF(score!$E983=100,"0"))))</f>
        <v>#N/A</v>
      </c>
      <c r="L983" t="e">
        <f>IF(score!$F983=".",".",IF(score!$F983=0,"1",IF(score!$F983=100,"0")))</f>
        <v>#N/A</v>
      </c>
      <c r="M983" t="e">
        <f>IF(score!$G983=".",".",IF(score!$G983=0,"1",IF(score!$G983=100,"0")))</f>
        <v>#N/A</v>
      </c>
      <c r="N983" t="e">
        <f>IF(score!$H983=".",".",IF(score!$H983=0,"1",IF(score!$H983=100,"0")))</f>
        <v>#N/A</v>
      </c>
      <c r="O983" t="e">
        <f>IF(score!$I983=".",".",IF(score!$I983=0,"1",IF(score!$I983=50,"0",IF(score!$I983=100,"0"))))</f>
        <v>#N/A</v>
      </c>
      <c r="P983" t="e">
        <f>IF(score!$J983=".",".",IF(score!$J983=0,"1",IF(score!$J983=25,"0",IF(score!$J983=50,"0",IF(score!$J983=75,"0",IF(score!$J983=100,"0"))))))</f>
        <v>#N/A</v>
      </c>
      <c r="Q983" t="e">
        <f>IF(score!$J983=".",".",IF(score!$J983=0,"0",IF(score!$J983=25,"1",IF(score!$J983=50,"0",IF(score!$J983=75,"0",IF(score!$J983=100,"0"))))))</f>
        <v>#N/A</v>
      </c>
      <c r="R983" t="e">
        <f>IF(score!$J983=".",".",IF(score!$J983=0,"0",IF(score!$J983=25,"0",IF(score!$J983=50,"1",IF(score!$J983=75,"0",IF(score!$J983=100,"0"))))))</f>
        <v>#N/A</v>
      </c>
      <c r="S983" t="e">
        <f>IF(score!$J983=".",".",IF(score!$J983=0,"0",IF(score!$J983=25,"0",IF(score!$J983=50,"0",IF(score!$J983=75,"1",IF(score!$J983=100,"0"))))))</f>
        <v>#N/A</v>
      </c>
      <c r="T983" t="e">
        <f>IF(score!$K983=".",".",IF(score!$K983=0,"1",IF(score!$K983=20,"0",IF(score!$K983=40,"0",IF(score!$K983=60,"0",IF(score!$K983=80,"0",IF(score!$K983=100,"0")))))))</f>
        <v>#N/A</v>
      </c>
      <c r="U983" t="e">
        <f>IF(score!$K983=".",".",IF(score!$K983=0,"0",IF(score!$K983=20,"1",IF(score!$K983=40,"0",IF(score!$K983=60,"0",IF(score!$K983=80,"0",IF(score!$K983=100,"0")))))))</f>
        <v>#N/A</v>
      </c>
      <c r="V983" t="e">
        <f>IF(score!$K983=".",".",IF(score!$K983=0,"0",IF(score!$K983=20,"0",IF(score!$K983=40,"1",IF(score!$K983=60,"0",IF(score!$K983=80,"0",IF(score!$K983=100,"0")))))))</f>
        <v>#N/A</v>
      </c>
      <c r="W983" t="e">
        <f>IF(score!$K983=".",".",IF(score!$K983=0,"0",IF(score!$K983=20,"0",IF(score!$K983=40,"0",IF(score!$K983=60,"1",IF(score!$K983=80,"0",IF(score!$K983=100,"0")))))))</f>
        <v>#N/A</v>
      </c>
      <c r="X983" t="e">
        <f>IF(score!$K983=".",".",IF(score!$K983=0,"0",IF(score!$K983=20,"0",IF(score!$K983=40,"0",IF(score!$K983=60,"0",IF(score!$K983=80,"1",IF(score!$K983=100,"0")))))))</f>
        <v>#N/A</v>
      </c>
      <c r="Y983" t="e">
        <f>IF(score!$L983=".",".",IF(score!$L983=0,"1",IF(score!$L983=20,"0",IF(score!$L983=40,"0",IF(score!$L983=60,"0",IF(score!$L983=80,"0",IF(score!$L983=100,"0")))))))</f>
        <v>#N/A</v>
      </c>
      <c r="Z983" t="e">
        <f>IF(score!$L983=".",".",IF(score!$L983=0,"0",IF(score!$L983=20,"1",IF(score!$L983=40,"0",IF(score!$L983=60,"0",IF(score!$L983=80,"0",IF(score!$L983=100,"0")))))))</f>
        <v>#N/A</v>
      </c>
      <c r="AA983" t="e">
        <f>IF(score!$L983=".",".",IF(score!$L983=0,"0",IF(score!$L983=20,"0",IF(score!$L983=40,"1",IF(score!$L983=60,"0",IF(score!$L983=80,"0",IF(score!$L983=100,"0")))))))</f>
        <v>#N/A</v>
      </c>
      <c r="AB983" t="e">
        <f>IF(score!$L983=".",".",IF(score!$L983=0,"0",IF(score!$L983=20,"0",IF(score!$L983=40,"0",IF(score!$L983=60,"1",IF(score!$L983=80,"0",IF(score!$L983=100,"0")))))))</f>
        <v>#N/A</v>
      </c>
      <c r="AC983" t="e">
        <f>IF(score!$L983=".",".",IF(score!$L983=0,"0",IF(score!$L983=20,"0",IF(score!$L983=40,"0",IF(score!$L983=60,"0",IF(score!$L983=80,"1",IF(score!L983=100,"0")))))))</f>
        <v>#N/A</v>
      </c>
      <c r="AD983" t="e">
        <f>IF(score!$M983=".",".",IF(score!$M983=0,"1",IF(score!$M983=20,"0",IF(score!$M983=40,"0",IF(score!$M983=60,"0",IF(score!$M983=80,"0",IF(score!$M983=100,"0")))))))</f>
        <v>#N/A</v>
      </c>
      <c r="AE983" t="e">
        <f>IF(score!$M983=".",".",IF(score!$M983=0,"0",IF(score!$M983=20,"1",IF(score!$M983=40,"0",IF(score!$M983=60,"0",IF(score!$M983=80,"0",IF(score!$M983=100,"0")))))))</f>
        <v>#N/A</v>
      </c>
      <c r="AF983" t="e">
        <f>IF(score!$M983=".",".",IF(score!$M983=0,"0",IF(score!$M983=20,"0",IF(score!$M983=40,"1",IF(score!$M983=60,"0",IF(score!$M983=80,"0",IF(score!$M983=100,"0")))))))</f>
        <v>#N/A</v>
      </c>
      <c r="AG983" t="e">
        <f>IF(score!$M983=".",".",IF(score!$M983=0,"0",IF(score!$M983=20,"0",IF(score!$M983=40,"0",IF(score!$M983=60,"1",IF(score!$M983=80,"0",IF(score!$M983=100,"0")))))))</f>
        <v>#N/A</v>
      </c>
      <c r="AH983" t="e">
        <f>IF(score!$M983=".",".",IF(score!$M983=0,"0",IF(score!$M983=20,"0",IF(score!$M983=40,"0",IF(score!$M983=60,"0",IF(score!$M983=80,"1",IF(score!$M983=100,"0")))))))</f>
        <v>#N/A</v>
      </c>
      <c r="AI983" t="e">
        <f>IF(score!$N983=".",".",IF(score!$N983=0,"1",IF(score!$N983=25,"0",IF(score!$N983=50,"0",IF(score!$N983=75,"0",IF(score!$N983=100,"0"))))))</f>
        <v>#N/A</v>
      </c>
      <c r="AJ983" t="e">
        <f>IF(score!$N983=".",".",IF(score!$N983=0,"0",IF(score!$N983=25,"1",IF(score!$N983=50,"0",IF(score!$N983=75,"0",IF(score!$N983=100,"0"))))))</f>
        <v>#N/A</v>
      </c>
      <c r="AK983" t="e">
        <f>IF(score!$N983=".",".",IF(score!$N983=0,"0",IF(score!$N983=25,"0",IF(score!$N983=50,"1",IF(score!$N983=75,"0",IF(score!$N983=100,"0"))))))</f>
        <v>#N/A</v>
      </c>
      <c r="AL983" t="e">
        <f>IF(score!$N983=".",".",IF(score!$N983=0,"0",IF(score!$N983=25,"0",IF(score!$N983=50,"0",IF(score!$N983=75,"1",IF(score!$N983=100,"0"))))))</f>
        <v>#N/A</v>
      </c>
      <c r="AN983" t="e">
        <f t="shared" si="1050"/>
        <v>#N/A</v>
      </c>
      <c r="AO983" t="e">
        <f t="shared" si="1051"/>
        <v>#N/A</v>
      </c>
      <c r="AP983" t="e">
        <f t="shared" si="1052"/>
        <v>#N/A</v>
      </c>
      <c r="AQ983" t="e">
        <f t="shared" si="1053"/>
        <v>#N/A</v>
      </c>
      <c r="AR983" t="e">
        <f t="shared" si="1054"/>
        <v>#N/A</v>
      </c>
      <c r="AS983" t="e">
        <f t="shared" si="1055"/>
        <v>#N/A</v>
      </c>
      <c r="AT983" t="e">
        <f t="shared" si="1056"/>
        <v>#N/A</v>
      </c>
      <c r="AU983" t="e">
        <f t="shared" si="1057"/>
        <v>#N/A</v>
      </c>
      <c r="AV983" t="e">
        <f t="shared" si="1058"/>
        <v>#N/A</v>
      </c>
      <c r="AW983" t="e">
        <f t="shared" si="1059"/>
        <v>#N/A</v>
      </c>
      <c r="AX983" t="e">
        <f t="shared" si="1060"/>
        <v>#N/A</v>
      </c>
      <c r="AY983" t="e">
        <f t="shared" si="1061"/>
        <v>#N/A</v>
      </c>
      <c r="AZ983" t="e">
        <f t="shared" si="1062"/>
        <v>#N/A</v>
      </c>
      <c r="BA983" t="e">
        <f t="shared" si="1063"/>
        <v>#N/A</v>
      </c>
      <c r="BB983" t="e">
        <f t="shared" si="1064"/>
        <v>#N/A</v>
      </c>
      <c r="BC983" t="e">
        <f t="shared" si="1065"/>
        <v>#N/A</v>
      </c>
      <c r="BD983" t="e">
        <f t="shared" si="1066"/>
        <v>#N/A</v>
      </c>
      <c r="BE983" t="e">
        <f t="shared" si="1067"/>
        <v>#N/A</v>
      </c>
      <c r="BF983" t="e">
        <f t="shared" si="1068"/>
        <v>#N/A</v>
      </c>
      <c r="BG983" t="e">
        <f t="shared" si="1069"/>
        <v>#N/A</v>
      </c>
      <c r="BH983" t="e">
        <f t="shared" si="1070"/>
        <v>#N/A</v>
      </c>
      <c r="BI983" t="e">
        <f t="shared" si="1071"/>
        <v>#N/A</v>
      </c>
      <c r="BJ983" t="e">
        <f t="shared" si="1072"/>
        <v>#N/A</v>
      </c>
      <c r="BK983" t="e">
        <f t="shared" si="1073"/>
        <v>#N/A</v>
      </c>
      <c r="BL983" t="e">
        <f t="shared" si="1074"/>
        <v>#N/A</v>
      </c>
      <c r="BM983" t="e">
        <f t="shared" si="1075"/>
        <v>#N/A</v>
      </c>
      <c r="BN983" t="e">
        <f t="shared" si="1076"/>
        <v>#N/A</v>
      </c>
      <c r="BO983" t="e">
        <f t="shared" si="1077"/>
        <v>#N/A</v>
      </c>
      <c r="BP983" t="e">
        <f t="shared" si="1078"/>
        <v>#N/A</v>
      </c>
      <c r="BQ983" t="e">
        <f t="shared" si="1079"/>
        <v>#N/A</v>
      </c>
      <c r="BR983" t="e">
        <f t="shared" si="1080"/>
        <v>#N/A</v>
      </c>
      <c r="BS983" t="e">
        <f t="shared" si="1081"/>
        <v>#N/A</v>
      </c>
      <c r="BT983" t="e">
        <f t="shared" si="1082"/>
        <v>#N/A</v>
      </c>
      <c r="BU983" t="e">
        <f t="shared" si="1083"/>
        <v>#N/A</v>
      </c>
      <c r="BV983" t="e">
        <f t="shared" si="1084"/>
        <v>#N/A</v>
      </c>
      <c r="BX983" t="e">
        <f t="shared" si="1085"/>
        <v>#N/A</v>
      </c>
      <c r="BY983" t="e">
        <f t="shared" si="1086"/>
        <v>#N/A</v>
      </c>
      <c r="BZ983" t="e">
        <f t="shared" si="1087"/>
        <v>#N/A</v>
      </c>
      <c r="CA983" t="e">
        <f t="shared" si="1088"/>
        <v>#N/A</v>
      </c>
      <c r="CB983" t="e">
        <f t="shared" si="1089"/>
        <v>#N/A</v>
      </c>
      <c r="CC983" t="e">
        <f t="shared" si="1090"/>
        <v>#N/A</v>
      </c>
      <c r="CD983" t="e">
        <f t="shared" si="1091"/>
        <v>#N/A</v>
      </c>
      <c r="CE983" t="e">
        <f t="shared" si="1092"/>
        <v>#N/A</v>
      </c>
      <c r="CF983" t="e">
        <f t="shared" si="1093"/>
        <v>#N/A</v>
      </c>
      <c r="CG983" t="e">
        <f t="shared" si="1094"/>
        <v>#N/A</v>
      </c>
      <c r="CH983" t="e">
        <f t="shared" si="1095"/>
        <v>#N/A</v>
      </c>
      <c r="CI983" t="e">
        <f t="shared" si="1096"/>
        <v>#N/A</v>
      </c>
      <c r="CJ983" t="e">
        <f t="shared" si="1097"/>
        <v>#N/A</v>
      </c>
      <c r="CK983" t="e">
        <f t="shared" si="1098"/>
        <v>#N/A</v>
      </c>
      <c r="CL983" t="e">
        <f t="shared" si="1099"/>
        <v>#N/A</v>
      </c>
      <c r="CM983" t="e">
        <f t="shared" si="1100"/>
        <v>#N/A</v>
      </c>
      <c r="CN983" t="e">
        <f t="shared" si="1101"/>
        <v>#N/A</v>
      </c>
      <c r="CO983" t="e">
        <f t="shared" si="1102"/>
        <v>#N/A</v>
      </c>
      <c r="CP983" t="e">
        <f t="shared" si="1103"/>
        <v>#N/A</v>
      </c>
      <c r="CQ983" t="e">
        <f t="shared" si="1104"/>
        <v>#N/A</v>
      </c>
      <c r="CR983" t="e">
        <f t="shared" si="1105"/>
        <v>#N/A</v>
      </c>
      <c r="CS983" t="e">
        <f t="shared" si="1106"/>
        <v>#N/A</v>
      </c>
      <c r="CT983" t="e">
        <f t="shared" si="1107"/>
        <v>#N/A</v>
      </c>
      <c r="CU983" t="e">
        <f t="shared" si="1108"/>
        <v>#N/A</v>
      </c>
      <c r="CV983" t="e">
        <f t="shared" si="1109"/>
        <v>#N/A</v>
      </c>
      <c r="CW983" t="e">
        <f t="shared" si="1110"/>
        <v>#N/A</v>
      </c>
      <c r="CX983" t="e">
        <f t="shared" si="1111"/>
        <v>#N/A</v>
      </c>
      <c r="CY983" t="e">
        <f t="shared" si="1112"/>
        <v>#N/A</v>
      </c>
      <c r="CZ983" t="e">
        <f t="shared" si="1113"/>
        <v>#N/A</v>
      </c>
      <c r="DA983" t="e">
        <f t="shared" si="1114"/>
        <v>#N/A</v>
      </c>
      <c r="DB983" t="e">
        <f t="shared" si="1115"/>
        <v>#N/A</v>
      </c>
      <c r="DC983" t="e">
        <f t="shared" si="1116"/>
        <v>#N/A</v>
      </c>
      <c r="DD983" t="e">
        <f t="shared" si="1117"/>
        <v>#N/A</v>
      </c>
      <c r="DE983" t="e">
        <f t="shared" si="1118"/>
        <v>#N/A</v>
      </c>
      <c r="DF983" t="e">
        <f t="shared" si="1119"/>
        <v>#N/A</v>
      </c>
    </row>
    <row r="984" spans="1:110" x14ac:dyDescent="0.25">
      <c r="A984" s="4">
        <f>raw!$A985:$A985</f>
        <v>0</v>
      </c>
      <c r="B984" s="6">
        <f>raw!$B985:$B985</f>
        <v>0</v>
      </c>
      <c r="D984" t="e">
        <f>IF(score!$C984=".",".",IF(score!$C984=0,"1",IF(score!$C984=25,"0",IF(score!$C984=50,"0",IF(score!$C984=75,"0",IF(score!$C984=100,"0"))))))</f>
        <v>#N/A</v>
      </c>
      <c r="E984" t="e">
        <f>IF(score!$C984=".",".",IF(score!$C984=0,"0",IF(score!$C984=25,"1",IF(score!$C984=50,"0",IF(score!$C984=75,"0",IF(score!$C984=100,"0"))))))</f>
        <v>#N/A</v>
      </c>
      <c r="F984" t="e">
        <f>IF(score!$C984=".",".",IF(score!$C984=0,"0",IF(score!$C984=25,"0",IF(score!$C984=50,"1",IF(score!$C984=75,"0",IF(score!$C984=100,"0"))))))</f>
        <v>#N/A</v>
      </c>
      <c r="G984" t="e">
        <f>IF(score!$C984=".",".",IF(score!$C984=0,"0",IF(score!$C984=25,"0",IF(score!$C984=50,"0",IF(score!$C984=75,"1",IF(score!$C984=100,"0"))))))</f>
        <v>#N/A</v>
      </c>
      <c r="H984" t="e">
        <f>IF(score!$D984=".",".",IF(score!$D984=0,"1",IF(score!$D984=50,"0",IF(score!$D984=100,"0"))))</f>
        <v>#N/A</v>
      </c>
      <c r="I984" t="e">
        <f>IF(score!$D984=".",".",IF(score!$D984=0,"0",IF(score!$D984=50,"1",IF(score!$D984=100,"0"))))</f>
        <v>#N/A</v>
      </c>
      <c r="J984" t="e">
        <f>IF(score!$E984=".",".",IF(score!$E984=0,"1",IF(score!$E984=50,"0",IF(score!$E984=100,"0"))))</f>
        <v>#N/A</v>
      </c>
      <c r="K984" t="e">
        <f>IF(score!$E984=".",".",IF(score!$E984=0,"0",IF(score!$E984=50,"1",IF(score!$E984=100,"0"))))</f>
        <v>#N/A</v>
      </c>
      <c r="L984" t="e">
        <f>IF(score!$F984=".",".",IF(score!$F984=0,"1",IF(score!$F984=100,"0")))</f>
        <v>#N/A</v>
      </c>
      <c r="M984" t="e">
        <f>IF(score!$G984=".",".",IF(score!$G984=0,"1",IF(score!$G984=100,"0")))</f>
        <v>#N/A</v>
      </c>
      <c r="N984" t="e">
        <f>IF(score!$H984=".",".",IF(score!$H984=0,"1",IF(score!$H984=100,"0")))</f>
        <v>#N/A</v>
      </c>
      <c r="O984" t="e">
        <f>IF(score!$I984=".",".",IF(score!$I984=0,"1",IF(score!$I984=50,"0",IF(score!$I984=100,"0"))))</f>
        <v>#N/A</v>
      </c>
      <c r="P984" t="e">
        <f>IF(score!$J984=".",".",IF(score!$J984=0,"1",IF(score!$J984=25,"0",IF(score!$J984=50,"0",IF(score!$J984=75,"0",IF(score!$J984=100,"0"))))))</f>
        <v>#N/A</v>
      </c>
      <c r="Q984" t="e">
        <f>IF(score!$J984=".",".",IF(score!$J984=0,"0",IF(score!$J984=25,"1",IF(score!$J984=50,"0",IF(score!$J984=75,"0",IF(score!$J984=100,"0"))))))</f>
        <v>#N/A</v>
      </c>
      <c r="R984" t="e">
        <f>IF(score!$J984=".",".",IF(score!$J984=0,"0",IF(score!$J984=25,"0",IF(score!$J984=50,"1",IF(score!$J984=75,"0",IF(score!$J984=100,"0"))))))</f>
        <v>#N/A</v>
      </c>
      <c r="S984" t="e">
        <f>IF(score!$J984=".",".",IF(score!$J984=0,"0",IF(score!$J984=25,"0",IF(score!$J984=50,"0",IF(score!$J984=75,"1",IF(score!$J984=100,"0"))))))</f>
        <v>#N/A</v>
      </c>
      <c r="T984" t="e">
        <f>IF(score!$K984=".",".",IF(score!$K984=0,"1",IF(score!$K984=20,"0",IF(score!$K984=40,"0",IF(score!$K984=60,"0",IF(score!$K984=80,"0",IF(score!$K984=100,"0")))))))</f>
        <v>#N/A</v>
      </c>
      <c r="U984" t="e">
        <f>IF(score!$K984=".",".",IF(score!$K984=0,"0",IF(score!$K984=20,"1",IF(score!$K984=40,"0",IF(score!$K984=60,"0",IF(score!$K984=80,"0",IF(score!$K984=100,"0")))))))</f>
        <v>#N/A</v>
      </c>
      <c r="V984" t="e">
        <f>IF(score!$K984=".",".",IF(score!$K984=0,"0",IF(score!$K984=20,"0",IF(score!$K984=40,"1",IF(score!$K984=60,"0",IF(score!$K984=80,"0",IF(score!$K984=100,"0")))))))</f>
        <v>#N/A</v>
      </c>
      <c r="W984" t="e">
        <f>IF(score!$K984=".",".",IF(score!$K984=0,"0",IF(score!$K984=20,"0",IF(score!$K984=40,"0",IF(score!$K984=60,"1",IF(score!$K984=80,"0",IF(score!$K984=100,"0")))))))</f>
        <v>#N/A</v>
      </c>
      <c r="X984" t="e">
        <f>IF(score!$K984=".",".",IF(score!$K984=0,"0",IF(score!$K984=20,"0",IF(score!$K984=40,"0",IF(score!$K984=60,"0",IF(score!$K984=80,"1",IF(score!$K984=100,"0")))))))</f>
        <v>#N/A</v>
      </c>
      <c r="Y984" t="e">
        <f>IF(score!$L984=".",".",IF(score!$L984=0,"1",IF(score!$L984=20,"0",IF(score!$L984=40,"0",IF(score!$L984=60,"0",IF(score!$L984=80,"0",IF(score!$L984=100,"0")))))))</f>
        <v>#N/A</v>
      </c>
      <c r="Z984" t="e">
        <f>IF(score!$L984=".",".",IF(score!$L984=0,"0",IF(score!$L984=20,"1",IF(score!$L984=40,"0",IF(score!$L984=60,"0",IF(score!$L984=80,"0",IF(score!$L984=100,"0")))))))</f>
        <v>#N/A</v>
      </c>
      <c r="AA984" t="e">
        <f>IF(score!$L984=".",".",IF(score!$L984=0,"0",IF(score!$L984=20,"0",IF(score!$L984=40,"1",IF(score!$L984=60,"0",IF(score!$L984=80,"0",IF(score!$L984=100,"0")))))))</f>
        <v>#N/A</v>
      </c>
      <c r="AB984" t="e">
        <f>IF(score!$L984=".",".",IF(score!$L984=0,"0",IF(score!$L984=20,"0",IF(score!$L984=40,"0",IF(score!$L984=60,"1",IF(score!$L984=80,"0",IF(score!$L984=100,"0")))))))</f>
        <v>#N/A</v>
      </c>
      <c r="AC984" t="e">
        <f>IF(score!$L984=".",".",IF(score!$L984=0,"0",IF(score!$L984=20,"0",IF(score!$L984=40,"0",IF(score!$L984=60,"0",IF(score!$L984=80,"1",IF(score!L984=100,"0")))))))</f>
        <v>#N/A</v>
      </c>
      <c r="AD984" t="e">
        <f>IF(score!$M984=".",".",IF(score!$M984=0,"1",IF(score!$M984=20,"0",IF(score!$M984=40,"0",IF(score!$M984=60,"0",IF(score!$M984=80,"0",IF(score!$M984=100,"0")))))))</f>
        <v>#N/A</v>
      </c>
      <c r="AE984" t="e">
        <f>IF(score!$M984=".",".",IF(score!$M984=0,"0",IF(score!$M984=20,"1",IF(score!$M984=40,"0",IF(score!$M984=60,"0",IF(score!$M984=80,"0",IF(score!$M984=100,"0")))))))</f>
        <v>#N/A</v>
      </c>
      <c r="AF984" t="e">
        <f>IF(score!$M984=".",".",IF(score!$M984=0,"0",IF(score!$M984=20,"0",IF(score!$M984=40,"1",IF(score!$M984=60,"0",IF(score!$M984=80,"0",IF(score!$M984=100,"0")))))))</f>
        <v>#N/A</v>
      </c>
      <c r="AG984" t="e">
        <f>IF(score!$M984=".",".",IF(score!$M984=0,"0",IF(score!$M984=20,"0",IF(score!$M984=40,"0",IF(score!$M984=60,"1",IF(score!$M984=80,"0",IF(score!$M984=100,"0")))))))</f>
        <v>#N/A</v>
      </c>
      <c r="AH984" t="e">
        <f>IF(score!$M984=".",".",IF(score!$M984=0,"0",IF(score!$M984=20,"0",IF(score!$M984=40,"0",IF(score!$M984=60,"0",IF(score!$M984=80,"1",IF(score!$M984=100,"0")))))))</f>
        <v>#N/A</v>
      </c>
      <c r="AI984" t="e">
        <f>IF(score!$N984=".",".",IF(score!$N984=0,"1",IF(score!$N984=25,"0",IF(score!$N984=50,"0",IF(score!$N984=75,"0",IF(score!$N984=100,"0"))))))</f>
        <v>#N/A</v>
      </c>
      <c r="AJ984" t="e">
        <f>IF(score!$N984=".",".",IF(score!$N984=0,"0",IF(score!$N984=25,"1",IF(score!$N984=50,"0",IF(score!$N984=75,"0",IF(score!$N984=100,"0"))))))</f>
        <v>#N/A</v>
      </c>
      <c r="AK984" t="e">
        <f>IF(score!$N984=".",".",IF(score!$N984=0,"0",IF(score!$N984=25,"0",IF(score!$N984=50,"1",IF(score!$N984=75,"0",IF(score!$N984=100,"0"))))))</f>
        <v>#N/A</v>
      </c>
      <c r="AL984" t="e">
        <f>IF(score!$N984=".",".",IF(score!$N984=0,"0",IF(score!$N984=25,"0",IF(score!$N984=50,"0",IF(score!$N984=75,"1",IF(score!$N984=100,"0"))))))</f>
        <v>#N/A</v>
      </c>
      <c r="AN984" t="e">
        <f t="shared" si="1050"/>
        <v>#N/A</v>
      </c>
      <c r="AO984" t="e">
        <f t="shared" si="1051"/>
        <v>#N/A</v>
      </c>
      <c r="AP984" t="e">
        <f t="shared" si="1052"/>
        <v>#N/A</v>
      </c>
      <c r="AQ984" t="e">
        <f t="shared" si="1053"/>
        <v>#N/A</v>
      </c>
      <c r="AR984" t="e">
        <f t="shared" si="1054"/>
        <v>#N/A</v>
      </c>
      <c r="AS984" t="e">
        <f t="shared" si="1055"/>
        <v>#N/A</v>
      </c>
      <c r="AT984" t="e">
        <f t="shared" si="1056"/>
        <v>#N/A</v>
      </c>
      <c r="AU984" t="e">
        <f t="shared" si="1057"/>
        <v>#N/A</v>
      </c>
      <c r="AV984" t="e">
        <f t="shared" si="1058"/>
        <v>#N/A</v>
      </c>
      <c r="AW984" t="e">
        <f t="shared" si="1059"/>
        <v>#N/A</v>
      </c>
      <c r="AX984" t="e">
        <f t="shared" si="1060"/>
        <v>#N/A</v>
      </c>
      <c r="AY984" t="e">
        <f t="shared" si="1061"/>
        <v>#N/A</v>
      </c>
      <c r="AZ984" t="e">
        <f t="shared" si="1062"/>
        <v>#N/A</v>
      </c>
      <c r="BA984" t="e">
        <f t="shared" si="1063"/>
        <v>#N/A</v>
      </c>
      <c r="BB984" t="e">
        <f t="shared" si="1064"/>
        <v>#N/A</v>
      </c>
      <c r="BC984" t="e">
        <f t="shared" si="1065"/>
        <v>#N/A</v>
      </c>
      <c r="BD984" t="e">
        <f t="shared" si="1066"/>
        <v>#N/A</v>
      </c>
      <c r="BE984" t="e">
        <f t="shared" si="1067"/>
        <v>#N/A</v>
      </c>
      <c r="BF984" t="e">
        <f t="shared" si="1068"/>
        <v>#N/A</v>
      </c>
      <c r="BG984" t="e">
        <f t="shared" si="1069"/>
        <v>#N/A</v>
      </c>
      <c r="BH984" t="e">
        <f t="shared" si="1070"/>
        <v>#N/A</v>
      </c>
      <c r="BI984" t="e">
        <f t="shared" si="1071"/>
        <v>#N/A</v>
      </c>
      <c r="BJ984" t="e">
        <f t="shared" si="1072"/>
        <v>#N/A</v>
      </c>
      <c r="BK984" t="e">
        <f t="shared" si="1073"/>
        <v>#N/A</v>
      </c>
      <c r="BL984" t="e">
        <f t="shared" si="1074"/>
        <v>#N/A</v>
      </c>
      <c r="BM984" t="e">
        <f t="shared" si="1075"/>
        <v>#N/A</v>
      </c>
      <c r="BN984" t="e">
        <f t="shared" si="1076"/>
        <v>#N/A</v>
      </c>
      <c r="BO984" t="e">
        <f t="shared" si="1077"/>
        <v>#N/A</v>
      </c>
      <c r="BP984" t="e">
        <f t="shared" si="1078"/>
        <v>#N/A</v>
      </c>
      <c r="BQ984" t="e">
        <f t="shared" si="1079"/>
        <v>#N/A</v>
      </c>
      <c r="BR984" t="e">
        <f t="shared" si="1080"/>
        <v>#N/A</v>
      </c>
      <c r="BS984" t="e">
        <f t="shared" si="1081"/>
        <v>#N/A</v>
      </c>
      <c r="BT984" t="e">
        <f t="shared" si="1082"/>
        <v>#N/A</v>
      </c>
      <c r="BU984" t="e">
        <f t="shared" si="1083"/>
        <v>#N/A</v>
      </c>
      <c r="BV984" t="e">
        <f t="shared" si="1084"/>
        <v>#N/A</v>
      </c>
      <c r="BX984" t="e">
        <f t="shared" si="1085"/>
        <v>#N/A</v>
      </c>
      <c r="BY984" t="e">
        <f t="shared" si="1086"/>
        <v>#N/A</v>
      </c>
      <c r="BZ984" t="e">
        <f t="shared" si="1087"/>
        <v>#N/A</v>
      </c>
      <c r="CA984" t="e">
        <f t="shared" si="1088"/>
        <v>#N/A</v>
      </c>
      <c r="CB984" t="e">
        <f t="shared" si="1089"/>
        <v>#N/A</v>
      </c>
      <c r="CC984" t="e">
        <f t="shared" si="1090"/>
        <v>#N/A</v>
      </c>
      <c r="CD984" t="e">
        <f t="shared" si="1091"/>
        <v>#N/A</v>
      </c>
      <c r="CE984" t="e">
        <f t="shared" si="1092"/>
        <v>#N/A</v>
      </c>
      <c r="CF984" t="e">
        <f t="shared" si="1093"/>
        <v>#N/A</v>
      </c>
      <c r="CG984" t="e">
        <f t="shared" si="1094"/>
        <v>#N/A</v>
      </c>
      <c r="CH984" t="e">
        <f t="shared" si="1095"/>
        <v>#N/A</v>
      </c>
      <c r="CI984" t="e">
        <f t="shared" si="1096"/>
        <v>#N/A</v>
      </c>
      <c r="CJ984" t="e">
        <f t="shared" si="1097"/>
        <v>#N/A</v>
      </c>
      <c r="CK984" t="e">
        <f t="shared" si="1098"/>
        <v>#N/A</v>
      </c>
      <c r="CL984" t="e">
        <f t="shared" si="1099"/>
        <v>#N/A</v>
      </c>
      <c r="CM984" t="e">
        <f t="shared" si="1100"/>
        <v>#N/A</v>
      </c>
      <c r="CN984" t="e">
        <f t="shared" si="1101"/>
        <v>#N/A</v>
      </c>
      <c r="CO984" t="e">
        <f t="shared" si="1102"/>
        <v>#N/A</v>
      </c>
      <c r="CP984" t="e">
        <f t="shared" si="1103"/>
        <v>#N/A</v>
      </c>
      <c r="CQ984" t="e">
        <f t="shared" si="1104"/>
        <v>#N/A</v>
      </c>
      <c r="CR984" t="e">
        <f t="shared" si="1105"/>
        <v>#N/A</v>
      </c>
      <c r="CS984" t="e">
        <f t="shared" si="1106"/>
        <v>#N/A</v>
      </c>
      <c r="CT984" t="e">
        <f t="shared" si="1107"/>
        <v>#N/A</v>
      </c>
      <c r="CU984" t="e">
        <f t="shared" si="1108"/>
        <v>#N/A</v>
      </c>
      <c r="CV984" t="e">
        <f t="shared" si="1109"/>
        <v>#N/A</v>
      </c>
      <c r="CW984" t="e">
        <f t="shared" si="1110"/>
        <v>#N/A</v>
      </c>
      <c r="CX984" t="e">
        <f t="shared" si="1111"/>
        <v>#N/A</v>
      </c>
      <c r="CY984" t="e">
        <f t="shared" si="1112"/>
        <v>#N/A</v>
      </c>
      <c r="CZ984" t="e">
        <f t="shared" si="1113"/>
        <v>#N/A</v>
      </c>
      <c r="DA984" t="e">
        <f t="shared" si="1114"/>
        <v>#N/A</v>
      </c>
      <c r="DB984" t="e">
        <f t="shared" si="1115"/>
        <v>#N/A</v>
      </c>
      <c r="DC984" t="e">
        <f t="shared" si="1116"/>
        <v>#N/A</v>
      </c>
      <c r="DD984" t="e">
        <f t="shared" si="1117"/>
        <v>#N/A</v>
      </c>
      <c r="DE984" t="e">
        <f t="shared" si="1118"/>
        <v>#N/A</v>
      </c>
      <c r="DF984" t="e">
        <f t="shared" si="1119"/>
        <v>#N/A</v>
      </c>
    </row>
    <row r="985" spans="1:110" x14ac:dyDescent="0.25">
      <c r="A985" s="4">
        <f>raw!$A986:$A986</f>
        <v>0</v>
      </c>
      <c r="B985" s="6">
        <f>raw!$B986:$B986</f>
        <v>0</v>
      </c>
      <c r="D985" t="e">
        <f>IF(score!$C985=".",".",IF(score!$C985=0,"1",IF(score!$C985=25,"0",IF(score!$C985=50,"0",IF(score!$C985=75,"0",IF(score!$C985=100,"0"))))))</f>
        <v>#N/A</v>
      </c>
      <c r="E985" t="e">
        <f>IF(score!$C985=".",".",IF(score!$C985=0,"0",IF(score!$C985=25,"1",IF(score!$C985=50,"0",IF(score!$C985=75,"0",IF(score!$C985=100,"0"))))))</f>
        <v>#N/A</v>
      </c>
      <c r="F985" t="e">
        <f>IF(score!$C985=".",".",IF(score!$C985=0,"0",IF(score!$C985=25,"0",IF(score!$C985=50,"1",IF(score!$C985=75,"0",IF(score!$C985=100,"0"))))))</f>
        <v>#N/A</v>
      </c>
      <c r="G985" t="e">
        <f>IF(score!$C985=".",".",IF(score!$C985=0,"0",IF(score!$C985=25,"0",IF(score!$C985=50,"0",IF(score!$C985=75,"1",IF(score!$C985=100,"0"))))))</f>
        <v>#N/A</v>
      </c>
      <c r="H985" t="e">
        <f>IF(score!$D985=".",".",IF(score!$D985=0,"1",IF(score!$D985=50,"0",IF(score!$D985=100,"0"))))</f>
        <v>#N/A</v>
      </c>
      <c r="I985" t="e">
        <f>IF(score!$D985=".",".",IF(score!$D985=0,"0",IF(score!$D985=50,"1",IF(score!$D985=100,"0"))))</f>
        <v>#N/A</v>
      </c>
      <c r="J985" t="e">
        <f>IF(score!$E985=".",".",IF(score!$E985=0,"1",IF(score!$E985=50,"0",IF(score!$E985=100,"0"))))</f>
        <v>#N/A</v>
      </c>
      <c r="K985" t="e">
        <f>IF(score!$E985=".",".",IF(score!$E985=0,"0",IF(score!$E985=50,"1",IF(score!$E985=100,"0"))))</f>
        <v>#N/A</v>
      </c>
      <c r="L985" t="e">
        <f>IF(score!$F985=".",".",IF(score!$F985=0,"1",IF(score!$F985=100,"0")))</f>
        <v>#N/A</v>
      </c>
      <c r="M985" t="e">
        <f>IF(score!$G985=".",".",IF(score!$G985=0,"1",IF(score!$G985=100,"0")))</f>
        <v>#N/A</v>
      </c>
      <c r="N985" t="e">
        <f>IF(score!$H985=".",".",IF(score!$H985=0,"1",IF(score!$H985=100,"0")))</f>
        <v>#N/A</v>
      </c>
      <c r="O985" t="e">
        <f>IF(score!$I985=".",".",IF(score!$I985=0,"1",IF(score!$I985=50,"0",IF(score!$I985=100,"0"))))</f>
        <v>#N/A</v>
      </c>
      <c r="P985" t="e">
        <f>IF(score!$J985=".",".",IF(score!$J985=0,"1",IF(score!$J985=25,"0",IF(score!$J985=50,"0",IF(score!$J985=75,"0",IF(score!$J985=100,"0"))))))</f>
        <v>#N/A</v>
      </c>
      <c r="Q985" t="e">
        <f>IF(score!$J985=".",".",IF(score!$J985=0,"0",IF(score!$J985=25,"1",IF(score!$J985=50,"0",IF(score!$J985=75,"0",IF(score!$J985=100,"0"))))))</f>
        <v>#N/A</v>
      </c>
      <c r="R985" t="e">
        <f>IF(score!$J985=".",".",IF(score!$J985=0,"0",IF(score!$J985=25,"0",IF(score!$J985=50,"1",IF(score!$J985=75,"0",IF(score!$J985=100,"0"))))))</f>
        <v>#N/A</v>
      </c>
      <c r="S985" t="e">
        <f>IF(score!$J985=".",".",IF(score!$J985=0,"0",IF(score!$J985=25,"0",IF(score!$J985=50,"0",IF(score!$J985=75,"1",IF(score!$J985=100,"0"))))))</f>
        <v>#N/A</v>
      </c>
      <c r="T985" t="e">
        <f>IF(score!$K985=".",".",IF(score!$K985=0,"1",IF(score!$K985=20,"0",IF(score!$K985=40,"0",IF(score!$K985=60,"0",IF(score!$K985=80,"0",IF(score!$K985=100,"0")))))))</f>
        <v>#N/A</v>
      </c>
      <c r="U985" t="e">
        <f>IF(score!$K985=".",".",IF(score!$K985=0,"0",IF(score!$K985=20,"1",IF(score!$K985=40,"0",IF(score!$K985=60,"0",IF(score!$K985=80,"0",IF(score!$K985=100,"0")))))))</f>
        <v>#N/A</v>
      </c>
      <c r="V985" t="e">
        <f>IF(score!$K985=".",".",IF(score!$K985=0,"0",IF(score!$K985=20,"0",IF(score!$K985=40,"1",IF(score!$K985=60,"0",IF(score!$K985=80,"0",IF(score!$K985=100,"0")))))))</f>
        <v>#N/A</v>
      </c>
      <c r="W985" t="e">
        <f>IF(score!$K985=".",".",IF(score!$K985=0,"0",IF(score!$K985=20,"0",IF(score!$K985=40,"0",IF(score!$K985=60,"1",IF(score!$K985=80,"0",IF(score!$K985=100,"0")))))))</f>
        <v>#N/A</v>
      </c>
      <c r="X985" t="e">
        <f>IF(score!$K985=".",".",IF(score!$K985=0,"0",IF(score!$K985=20,"0",IF(score!$K985=40,"0",IF(score!$K985=60,"0",IF(score!$K985=80,"1",IF(score!$K985=100,"0")))))))</f>
        <v>#N/A</v>
      </c>
      <c r="Y985" t="e">
        <f>IF(score!$L985=".",".",IF(score!$L985=0,"1",IF(score!$L985=20,"0",IF(score!$L985=40,"0",IF(score!$L985=60,"0",IF(score!$L985=80,"0",IF(score!$L985=100,"0")))))))</f>
        <v>#N/A</v>
      </c>
      <c r="Z985" t="e">
        <f>IF(score!$L985=".",".",IF(score!$L985=0,"0",IF(score!$L985=20,"1",IF(score!$L985=40,"0",IF(score!$L985=60,"0",IF(score!$L985=80,"0",IF(score!$L985=100,"0")))))))</f>
        <v>#N/A</v>
      </c>
      <c r="AA985" t="e">
        <f>IF(score!$L985=".",".",IF(score!$L985=0,"0",IF(score!$L985=20,"0",IF(score!$L985=40,"1",IF(score!$L985=60,"0",IF(score!$L985=80,"0",IF(score!$L985=100,"0")))))))</f>
        <v>#N/A</v>
      </c>
      <c r="AB985" t="e">
        <f>IF(score!$L985=".",".",IF(score!$L985=0,"0",IF(score!$L985=20,"0",IF(score!$L985=40,"0",IF(score!$L985=60,"1",IF(score!$L985=80,"0",IF(score!$L985=100,"0")))))))</f>
        <v>#N/A</v>
      </c>
      <c r="AC985" t="e">
        <f>IF(score!$L985=".",".",IF(score!$L985=0,"0",IF(score!$L985=20,"0",IF(score!$L985=40,"0",IF(score!$L985=60,"0",IF(score!$L985=80,"1",IF(score!L985=100,"0")))))))</f>
        <v>#N/A</v>
      </c>
      <c r="AD985" t="e">
        <f>IF(score!$M985=".",".",IF(score!$M985=0,"1",IF(score!$M985=20,"0",IF(score!$M985=40,"0",IF(score!$M985=60,"0",IF(score!$M985=80,"0",IF(score!$M985=100,"0")))))))</f>
        <v>#N/A</v>
      </c>
      <c r="AE985" t="e">
        <f>IF(score!$M985=".",".",IF(score!$M985=0,"0",IF(score!$M985=20,"1",IF(score!$M985=40,"0",IF(score!$M985=60,"0",IF(score!$M985=80,"0",IF(score!$M985=100,"0")))))))</f>
        <v>#N/A</v>
      </c>
      <c r="AF985" t="e">
        <f>IF(score!$M985=".",".",IF(score!$M985=0,"0",IF(score!$M985=20,"0",IF(score!$M985=40,"1",IF(score!$M985=60,"0",IF(score!$M985=80,"0",IF(score!$M985=100,"0")))))))</f>
        <v>#N/A</v>
      </c>
      <c r="AG985" t="e">
        <f>IF(score!$M985=".",".",IF(score!$M985=0,"0",IF(score!$M985=20,"0",IF(score!$M985=40,"0",IF(score!$M985=60,"1",IF(score!$M985=80,"0",IF(score!$M985=100,"0")))))))</f>
        <v>#N/A</v>
      </c>
      <c r="AH985" t="e">
        <f>IF(score!$M985=".",".",IF(score!$M985=0,"0",IF(score!$M985=20,"0",IF(score!$M985=40,"0",IF(score!$M985=60,"0",IF(score!$M985=80,"1",IF(score!$M985=100,"0")))))))</f>
        <v>#N/A</v>
      </c>
      <c r="AI985" t="e">
        <f>IF(score!$N985=".",".",IF(score!$N985=0,"1",IF(score!$N985=25,"0",IF(score!$N985=50,"0",IF(score!$N985=75,"0",IF(score!$N985=100,"0"))))))</f>
        <v>#N/A</v>
      </c>
      <c r="AJ985" t="e">
        <f>IF(score!$N985=".",".",IF(score!$N985=0,"0",IF(score!$N985=25,"1",IF(score!$N985=50,"0",IF(score!$N985=75,"0",IF(score!$N985=100,"0"))))))</f>
        <v>#N/A</v>
      </c>
      <c r="AK985" t="e">
        <f>IF(score!$N985=".",".",IF(score!$N985=0,"0",IF(score!$N985=25,"0",IF(score!$N985=50,"1",IF(score!$N985=75,"0",IF(score!$N985=100,"0"))))))</f>
        <v>#N/A</v>
      </c>
      <c r="AL985" t="e">
        <f>IF(score!$N985=".",".",IF(score!$N985=0,"0",IF(score!$N985=25,"0",IF(score!$N985=50,"0",IF(score!$N985=75,"1",IF(score!$N985=100,"0"))))))</f>
        <v>#N/A</v>
      </c>
      <c r="AN985" t="e">
        <f t="shared" si="1050"/>
        <v>#N/A</v>
      </c>
      <c r="AO985" t="e">
        <f t="shared" si="1051"/>
        <v>#N/A</v>
      </c>
      <c r="AP985" t="e">
        <f t="shared" si="1052"/>
        <v>#N/A</v>
      </c>
      <c r="AQ985" t="e">
        <f t="shared" si="1053"/>
        <v>#N/A</v>
      </c>
      <c r="AR985" t="e">
        <f t="shared" si="1054"/>
        <v>#N/A</v>
      </c>
      <c r="AS985" t="e">
        <f t="shared" si="1055"/>
        <v>#N/A</v>
      </c>
      <c r="AT985" t="e">
        <f t="shared" si="1056"/>
        <v>#N/A</v>
      </c>
      <c r="AU985" t="e">
        <f t="shared" si="1057"/>
        <v>#N/A</v>
      </c>
      <c r="AV985" t="e">
        <f t="shared" si="1058"/>
        <v>#N/A</v>
      </c>
      <c r="AW985" t="e">
        <f t="shared" si="1059"/>
        <v>#N/A</v>
      </c>
      <c r="AX985" t="e">
        <f t="shared" si="1060"/>
        <v>#N/A</v>
      </c>
      <c r="AY985" t="e">
        <f t="shared" si="1061"/>
        <v>#N/A</v>
      </c>
      <c r="AZ985" t="e">
        <f t="shared" si="1062"/>
        <v>#N/A</v>
      </c>
      <c r="BA985" t="e">
        <f t="shared" si="1063"/>
        <v>#N/A</v>
      </c>
      <c r="BB985" t="e">
        <f t="shared" si="1064"/>
        <v>#N/A</v>
      </c>
      <c r="BC985" t="e">
        <f t="shared" si="1065"/>
        <v>#N/A</v>
      </c>
      <c r="BD985" t="e">
        <f t="shared" si="1066"/>
        <v>#N/A</v>
      </c>
      <c r="BE985" t="e">
        <f t="shared" si="1067"/>
        <v>#N/A</v>
      </c>
      <c r="BF985" t="e">
        <f t="shared" si="1068"/>
        <v>#N/A</v>
      </c>
      <c r="BG985" t="e">
        <f t="shared" si="1069"/>
        <v>#N/A</v>
      </c>
      <c r="BH985" t="e">
        <f t="shared" si="1070"/>
        <v>#N/A</v>
      </c>
      <c r="BI985" t="e">
        <f t="shared" si="1071"/>
        <v>#N/A</v>
      </c>
      <c r="BJ985" t="e">
        <f t="shared" si="1072"/>
        <v>#N/A</v>
      </c>
      <c r="BK985" t="e">
        <f t="shared" si="1073"/>
        <v>#N/A</v>
      </c>
      <c r="BL985" t="e">
        <f t="shared" si="1074"/>
        <v>#N/A</v>
      </c>
      <c r="BM985" t="e">
        <f t="shared" si="1075"/>
        <v>#N/A</v>
      </c>
      <c r="BN985" t="e">
        <f t="shared" si="1076"/>
        <v>#N/A</v>
      </c>
      <c r="BO985" t="e">
        <f t="shared" si="1077"/>
        <v>#N/A</v>
      </c>
      <c r="BP985" t="e">
        <f t="shared" si="1078"/>
        <v>#N/A</v>
      </c>
      <c r="BQ985" t="e">
        <f t="shared" si="1079"/>
        <v>#N/A</v>
      </c>
      <c r="BR985" t="e">
        <f t="shared" si="1080"/>
        <v>#N/A</v>
      </c>
      <c r="BS985" t="e">
        <f t="shared" si="1081"/>
        <v>#N/A</v>
      </c>
      <c r="BT985" t="e">
        <f t="shared" si="1082"/>
        <v>#N/A</v>
      </c>
      <c r="BU985" t="e">
        <f t="shared" si="1083"/>
        <v>#N/A</v>
      </c>
      <c r="BV985" t="e">
        <f t="shared" si="1084"/>
        <v>#N/A</v>
      </c>
      <c r="BX985" t="e">
        <f t="shared" si="1085"/>
        <v>#N/A</v>
      </c>
      <c r="BY985" t="e">
        <f t="shared" si="1086"/>
        <v>#N/A</v>
      </c>
      <c r="BZ985" t="e">
        <f t="shared" si="1087"/>
        <v>#N/A</v>
      </c>
      <c r="CA985" t="e">
        <f t="shared" si="1088"/>
        <v>#N/A</v>
      </c>
      <c r="CB985" t="e">
        <f t="shared" si="1089"/>
        <v>#N/A</v>
      </c>
      <c r="CC985" t="e">
        <f t="shared" si="1090"/>
        <v>#N/A</v>
      </c>
      <c r="CD985" t="e">
        <f t="shared" si="1091"/>
        <v>#N/A</v>
      </c>
      <c r="CE985" t="e">
        <f t="shared" si="1092"/>
        <v>#N/A</v>
      </c>
      <c r="CF985" t="e">
        <f t="shared" si="1093"/>
        <v>#N/A</v>
      </c>
      <c r="CG985" t="e">
        <f t="shared" si="1094"/>
        <v>#N/A</v>
      </c>
      <c r="CH985" t="e">
        <f t="shared" si="1095"/>
        <v>#N/A</v>
      </c>
      <c r="CI985" t="e">
        <f t="shared" si="1096"/>
        <v>#N/A</v>
      </c>
      <c r="CJ985" t="e">
        <f t="shared" si="1097"/>
        <v>#N/A</v>
      </c>
      <c r="CK985" t="e">
        <f t="shared" si="1098"/>
        <v>#N/A</v>
      </c>
      <c r="CL985" t="e">
        <f t="shared" si="1099"/>
        <v>#N/A</v>
      </c>
      <c r="CM985" t="e">
        <f t="shared" si="1100"/>
        <v>#N/A</v>
      </c>
      <c r="CN985" t="e">
        <f t="shared" si="1101"/>
        <v>#N/A</v>
      </c>
      <c r="CO985" t="e">
        <f t="shared" si="1102"/>
        <v>#N/A</v>
      </c>
      <c r="CP985" t="e">
        <f t="shared" si="1103"/>
        <v>#N/A</v>
      </c>
      <c r="CQ985" t="e">
        <f t="shared" si="1104"/>
        <v>#N/A</v>
      </c>
      <c r="CR985" t="e">
        <f t="shared" si="1105"/>
        <v>#N/A</v>
      </c>
      <c r="CS985" t="e">
        <f t="shared" si="1106"/>
        <v>#N/A</v>
      </c>
      <c r="CT985" t="e">
        <f t="shared" si="1107"/>
        <v>#N/A</v>
      </c>
      <c r="CU985" t="e">
        <f t="shared" si="1108"/>
        <v>#N/A</v>
      </c>
      <c r="CV985" t="e">
        <f t="shared" si="1109"/>
        <v>#N/A</v>
      </c>
      <c r="CW985" t="e">
        <f t="shared" si="1110"/>
        <v>#N/A</v>
      </c>
      <c r="CX985" t="e">
        <f t="shared" si="1111"/>
        <v>#N/A</v>
      </c>
      <c r="CY985" t="e">
        <f t="shared" si="1112"/>
        <v>#N/A</v>
      </c>
      <c r="CZ985" t="e">
        <f t="shared" si="1113"/>
        <v>#N/A</v>
      </c>
      <c r="DA985" t="e">
        <f t="shared" si="1114"/>
        <v>#N/A</v>
      </c>
      <c r="DB985" t="e">
        <f t="shared" si="1115"/>
        <v>#N/A</v>
      </c>
      <c r="DC985" t="e">
        <f t="shared" si="1116"/>
        <v>#N/A</v>
      </c>
      <c r="DD985" t="e">
        <f t="shared" si="1117"/>
        <v>#N/A</v>
      </c>
      <c r="DE985" t="e">
        <f t="shared" si="1118"/>
        <v>#N/A</v>
      </c>
      <c r="DF985" t="e">
        <f t="shared" si="1119"/>
        <v>#N/A</v>
      </c>
    </row>
    <row r="986" spans="1:110" x14ac:dyDescent="0.25">
      <c r="A986" s="4">
        <f>raw!$A987:$A987</f>
        <v>0</v>
      </c>
      <c r="B986" s="6">
        <f>raw!$B987:$B987</f>
        <v>0</v>
      </c>
      <c r="D986" t="e">
        <f>IF(score!$C986=".",".",IF(score!$C986=0,"1",IF(score!$C986=25,"0",IF(score!$C986=50,"0",IF(score!$C986=75,"0",IF(score!$C986=100,"0"))))))</f>
        <v>#N/A</v>
      </c>
      <c r="E986" t="e">
        <f>IF(score!$C986=".",".",IF(score!$C986=0,"0",IF(score!$C986=25,"1",IF(score!$C986=50,"0",IF(score!$C986=75,"0",IF(score!$C986=100,"0"))))))</f>
        <v>#N/A</v>
      </c>
      <c r="F986" t="e">
        <f>IF(score!$C986=".",".",IF(score!$C986=0,"0",IF(score!$C986=25,"0",IF(score!$C986=50,"1",IF(score!$C986=75,"0",IF(score!$C986=100,"0"))))))</f>
        <v>#N/A</v>
      </c>
      <c r="G986" t="e">
        <f>IF(score!$C986=".",".",IF(score!$C986=0,"0",IF(score!$C986=25,"0",IF(score!$C986=50,"0",IF(score!$C986=75,"1",IF(score!$C986=100,"0"))))))</f>
        <v>#N/A</v>
      </c>
      <c r="H986" t="e">
        <f>IF(score!$D986=".",".",IF(score!$D986=0,"1",IF(score!$D986=50,"0",IF(score!$D986=100,"0"))))</f>
        <v>#N/A</v>
      </c>
      <c r="I986" t="e">
        <f>IF(score!$D986=".",".",IF(score!$D986=0,"0",IF(score!$D986=50,"1",IF(score!$D986=100,"0"))))</f>
        <v>#N/A</v>
      </c>
      <c r="J986" t="e">
        <f>IF(score!$E986=".",".",IF(score!$E986=0,"1",IF(score!$E986=50,"0",IF(score!$E986=100,"0"))))</f>
        <v>#N/A</v>
      </c>
      <c r="K986" t="e">
        <f>IF(score!$E986=".",".",IF(score!$E986=0,"0",IF(score!$E986=50,"1",IF(score!$E986=100,"0"))))</f>
        <v>#N/A</v>
      </c>
      <c r="L986" t="e">
        <f>IF(score!$F986=".",".",IF(score!$F986=0,"1",IF(score!$F986=100,"0")))</f>
        <v>#N/A</v>
      </c>
      <c r="M986" t="e">
        <f>IF(score!$G986=".",".",IF(score!$G986=0,"1",IF(score!$G986=100,"0")))</f>
        <v>#N/A</v>
      </c>
      <c r="N986" t="e">
        <f>IF(score!$H986=".",".",IF(score!$H986=0,"1",IF(score!$H986=100,"0")))</f>
        <v>#N/A</v>
      </c>
      <c r="O986" t="e">
        <f>IF(score!$I986=".",".",IF(score!$I986=0,"1",IF(score!$I986=50,"0",IF(score!$I986=100,"0"))))</f>
        <v>#N/A</v>
      </c>
      <c r="P986" t="e">
        <f>IF(score!$J986=".",".",IF(score!$J986=0,"1",IF(score!$J986=25,"0",IF(score!$J986=50,"0",IF(score!$J986=75,"0",IF(score!$J986=100,"0"))))))</f>
        <v>#N/A</v>
      </c>
      <c r="Q986" t="e">
        <f>IF(score!$J986=".",".",IF(score!$J986=0,"0",IF(score!$J986=25,"1",IF(score!$J986=50,"0",IF(score!$J986=75,"0",IF(score!$J986=100,"0"))))))</f>
        <v>#N/A</v>
      </c>
      <c r="R986" t="e">
        <f>IF(score!$J986=".",".",IF(score!$J986=0,"0",IF(score!$J986=25,"0",IF(score!$J986=50,"1",IF(score!$J986=75,"0",IF(score!$J986=100,"0"))))))</f>
        <v>#N/A</v>
      </c>
      <c r="S986" t="e">
        <f>IF(score!$J986=".",".",IF(score!$J986=0,"0",IF(score!$J986=25,"0",IF(score!$J986=50,"0",IF(score!$J986=75,"1",IF(score!$J986=100,"0"))))))</f>
        <v>#N/A</v>
      </c>
      <c r="T986" t="e">
        <f>IF(score!$K986=".",".",IF(score!$K986=0,"1",IF(score!$K986=20,"0",IF(score!$K986=40,"0",IF(score!$K986=60,"0",IF(score!$K986=80,"0",IF(score!$K986=100,"0")))))))</f>
        <v>#N/A</v>
      </c>
      <c r="U986" t="e">
        <f>IF(score!$K986=".",".",IF(score!$K986=0,"0",IF(score!$K986=20,"1",IF(score!$K986=40,"0",IF(score!$K986=60,"0",IF(score!$K986=80,"0",IF(score!$K986=100,"0")))))))</f>
        <v>#N/A</v>
      </c>
      <c r="V986" t="e">
        <f>IF(score!$K986=".",".",IF(score!$K986=0,"0",IF(score!$K986=20,"0",IF(score!$K986=40,"1",IF(score!$K986=60,"0",IF(score!$K986=80,"0",IF(score!$K986=100,"0")))))))</f>
        <v>#N/A</v>
      </c>
      <c r="W986" t="e">
        <f>IF(score!$K986=".",".",IF(score!$K986=0,"0",IF(score!$K986=20,"0",IF(score!$K986=40,"0",IF(score!$K986=60,"1",IF(score!$K986=80,"0",IF(score!$K986=100,"0")))))))</f>
        <v>#N/A</v>
      </c>
      <c r="X986" t="e">
        <f>IF(score!$K986=".",".",IF(score!$K986=0,"0",IF(score!$K986=20,"0",IF(score!$K986=40,"0",IF(score!$K986=60,"0",IF(score!$K986=80,"1",IF(score!$K986=100,"0")))))))</f>
        <v>#N/A</v>
      </c>
      <c r="Y986" t="e">
        <f>IF(score!$L986=".",".",IF(score!$L986=0,"1",IF(score!$L986=20,"0",IF(score!$L986=40,"0",IF(score!$L986=60,"0",IF(score!$L986=80,"0",IF(score!$L986=100,"0")))))))</f>
        <v>#N/A</v>
      </c>
      <c r="Z986" t="e">
        <f>IF(score!$L986=".",".",IF(score!$L986=0,"0",IF(score!$L986=20,"1",IF(score!$L986=40,"0",IF(score!$L986=60,"0",IF(score!$L986=80,"0",IF(score!$L986=100,"0")))))))</f>
        <v>#N/A</v>
      </c>
      <c r="AA986" t="e">
        <f>IF(score!$L986=".",".",IF(score!$L986=0,"0",IF(score!$L986=20,"0",IF(score!$L986=40,"1",IF(score!$L986=60,"0",IF(score!$L986=80,"0",IF(score!$L986=100,"0")))))))</f>
        <v>#N/A</v>
      </c>
      <c r="AB986" t="e">
        <f>IF(score!$L986=".",".",IF(score!$L986=0,"0",IF(score!$L986=20,"0",IF(score!$L986=40,"0",IF(score!$L986=60,"1",IF(score!$L986=80,"0",IF(score!$L986=100,"0")))))))</f>
        <v>#N/A</v>
      </c>
      <c r="AC986" t="e">
        <f>IF(score!$L986=".",".",IF(score!$L986=0,"0",IF(score!$L986=20,"0",IF(score!$L986=40,"0",IF(score!$L986=60,"0",IF(score!$L986=80,"1",IF(score!L986=100,"0")))))))</f>
        <v>#N/A</v>
      </c>
      <c r="AD986" t="e">
        <f>IF(score!$M986=".",".",IF(score!$M986=0,"1",IF(score!$M986=20,"0",IF(score!$M986=40,"0",IF(score!$M986=60,"0",IF(score!$M986=80,"0",IF(score!$M986=100,"0")))))))</f>
        <v>#N/A</v>
      </c>
      <c r="AE986" t="e">
        <f>IF(score!$M986=".",".",IF(score!$M986=0,"0",IF(score!$M986=20,"1",IF(score!$M986=40,"0",IF(score!$M986=60,"0",IF(score!$M986=80,"0",IF(score!$M986=100,"0")))))))</f>
        <v>#N/A</v>
      </c>
      <c r="AF986" t="e">
        <f>IF(score!$M986=".",".",IF(score!$M986=0,"0",IF(score!$M986=20,"0",IF(score!$M986=40,"1",IF(score!$M986=60,"0",IF(score!$M986=80,"0",IF(score!$M986=100,"0")))))))</f>
        <v>#N/A</v>
      </c>
      <c r="AG986" t="e">
        <f>IF(score!$M986=".",".",IF(score!$M986=0,"0",IF(score!$M986=20,"0",IF(score!$M986=40,"0",IF(score!$M986=60,"1",IF(score!$M986=80,"0",IF(score!$M986=100,"0")))))))</f>
        <v>#N/A</v>
      </c>
      <c r="AH986" t="e">
        <f>IF(score!$M986=".",".",IF(score!$M986=0,"0",IF(score!$M986=20,"0",IF(score!$M986=40,"0",IF(score!$M986=60,"0",IF(score!$M986=80,"1",IF(score!$M986=100,"0")))))))</f>
        <v>#N/A</v>
      </c>
      <c r="AI986" t="e">
        <f>IF(score!$N986=".",".",IF(score!$N986=0,"1",IF(score!$N986=25,"0",IF(score!$N986=50,"0",IF(score!$N986=75,"0",IF(score!$N986=100,"0"))))))</f>
        <v>#N/A</v>
      </c>
      <c r="AJ986" t="e">
        <f>IF(score!$N986=".",".",IF(score!$N986=0,"0",IF(score!$N986=25,"1",IF(score!$N986=50,"0",IF(score!$N986=75,"0",IF(score!$N986=100,"0"))))))</f>
        <v>#N/A</v>
      </c>
      <c r="AK986" t="e">
        <f>IF(score!$N986=".",".",IF(score!$N986=0,"0",IF(score!$N986=25,"0",IF(score!$N986=50,"1",IF(score!$N986=75,"0",IF(score!$N986=100,"0"))))))</f>
        <v>#N/A</v>
      </c>
      <c r="AL986" t="e">
        <f>IF(score!$N986=".",".",IF(score!$N986=0,"0",IF(score!$N986=25,"0",IF(score!$N986=50,"0",IF(score!$N986=75,"1",IF(score!$N986=100,"0"))))))</f>
        <v>#N/A</v>
      </c>
      <c r="AN986" t="e">
        <f t="shared" si="1050"/>
        <v>#N/A</v>
      </c>
      <c r="AO986" t="e">
        <f t="shared" si="1051"/>
        <v>#N/A</v>
      </c>
      <c r="AP986" t="e">
        <f t="shared" si="1052"/>
        <v>#N/A</v>
      </c>
      <c r="AQ986" t="e">
        <f t="shared" si="1053"/>
        <v>#N/A</v>
      </c>
      <c r="AR986" t="e">
        <f t="shared" si="1054"/>
        <v>#N/A</v>
      </c>
      <c r="AS986" t="e">
        <f t="shared" si="1055"/>
        <v>#N/A</v>
      </c>
      <c r="AT986" t="e">
        <f t="shared" si="1056"/>
        <v>#N/A</v>
      </c>
      <c r="AU986" t="e">
        <f t="shared" si="1057"/>
        <v>#N/A</v>
      </c>
      <c r="AV986" t="e">
        <f t="shared" si="1058"/>
        <v>#N/A</v>
      </c>
      <c r="AW986" t="e">
        <f t="shared" si="1059"/>
        <v>#N/A</v>
      </c>
      <c r="AX986" t="e">
        <f t="shared" si="1060"/>
        <v>#N/A</v>
      </c>
      <c r="AY986" t="e">
        <f t="shared" si="1061"/>
        <v>#N/A</v>
      </c>
      <c r="AZ986" t="e">
        <f t="shared" si="1062"/>
        <v>#N/A</v>
      </c>
      <c r="BA986" t="e">
        <f t="shared" si="1063"/>
        <v>#N/A</v>
      </c>
      <c r="BB986" t="e">
        <f t="shared" si="1064"/>
        <v>#N/A</v>
      </c>
      <c r="BC986" t="e">
        <f t="shared" si="1065"/>
        <v>#N/A</v>
      </c>
      <c r="BD986" t="e">
        <f t="shared" si="1066"/>
        <v>#N/A</v>
      </c>
      <c r="BE986" t="e">
        <f t="shared" si="1067"/>
        <v>#N/A</v>
      </c>
      <c r="BF986" t="e">
        <f t="shared" si="1068"/>
        <v>#N/A</v>
      </c>
      <c r="BG986" t="e">
        <f t="shared" si="1069"/>
        <v>#N/A</v>
      </c>
      <c r="BH986" t="e">
        <f t="shared" si="1070"/>
        <v>#N/A</v>
      </c>
      <c r="BI986" t="e">
        <f t="shared" si="1071"/>
        <v>#N/A</v>
      </c>
      <c r="BJ986" t="e">
        <f t="shared" si="1072"/>
        <v>#N/A</v>
      </c>
      <c r="BK986" t="e">
        <f t="shared" si="1073"/>
        <v>#N/A</v>
      </c>
      <c r="BL986" t="e">
        <f t="shared" si="1074"/>
        <v>#N/A</v>
      </c>
      <c r="BM986" t="e">
        <f t="shared" si="1075"/>
        <v>#N/A</v>
      </c>
      <c r="BN986" t="e">
        <f t="shared" si="1076"/>
        <v>#N/A</v>
      </c>
      <c r="BO986" t="e">
        <f t="shared" si="1077"/>
        <v>#N/A</v>
      </c>
      <c r="BP986" t="e">
        <f t="shared" si="1078"/>
        <v>#N/A</v>
      </c>
      <c r="BQ986" t="e">
        <f t="shared" si="1079"/>
        <v>#N/A</v>
      </c>
      <c r="BR986" t="e">
        <f t="shared" si="1080"/>
        <v>#N/A</v>
      </c>
      <c r="BS986" t="e">
        <f t="shared" si="1081"/>
        <v>#N/A</v>
      </c>
      <c r="BT986" t="e">
        <f t="shared" si="1082"/>
        <v>#N/A</v>
      </c>
      <c r="BU986" t="e">
        <f t="shared" si="1083"/>
        <v>#N/A</v>
      </c>
      <c r="BV986" t="e">
        <f t="shared" si="1084"/>
        <v>#N/A</v>
      </c>
      <c r="BX986" t="e">
        <f t="shared" si="1085"/>
        <v>#N/A</v>
      </c>
      <c r="BY986" t="e">
        <f t="shared" si="1086"/>
        <v>#N/A</v>
      </c>
      <c r="BZ986" t="e">
        <f t="shared" si="1087"/>
        <v>#N/A</v>
      </c>
      <c r="CA986" t="e">
        <f t="shared" si="1088"/>
        <v>#N/A</v>
      </c>
      <c r="CB986" t="e">
        <f t="shared" si="1089"/>
        <v>#N/A</v>
      </c>
      <c r="CC986" t="e">
        <f t="shared" si="1090"/>
        <v>#N/A</v>
      </c>
      <c r="CD986" t="e">
        <f t="shared" si="1091"/>
        <v>#N/A</v>
      </c>
      <c r="CE986" t="e">
        <f t="shared" si="1092"/>
        <v>#N/A</v>
      </c>
      <c r="CF986" t="e">
        <f t="shared" si="1093"/>
        <v>#N/A</v>
      </c>
      <c r="CG986" t="e">
        <f t="shared" si="1094"/>
        <v>#N/A</v>
      </c>
      <c r="CH986" t="e">
        <f t="shared" si="1095"/>
        <v>#N/A</v>
      </c>
      <c r="CI986" t="e">
        <f t="shared" si="1096"/>
        <v>#N/A</v>
      </c>
      <c r="CJ986" t="e">
        <f t="shared" si="1097"/>
        <v>#N/A</v>
      </c>
      <c r="CK986" t="e">
        <f t="shared" si="1098"/>
        <v>#N/A</v>
      </c>
      <c r="CL986" t="e">
        <f t="shared" si="1099"/>
        <v>#N/A</v>
      </c>
      <c r="CM986" t="e">
        <f t="shared" si="1100"/>
        <v>#N/A</v>
      </c>
      <c r="CN986" t="e">
        <f t="shared" si="1101"/>
        <v>#N/A</v>
      </c>
      <c r="CO986" t="e">
        <f t="shared" si="1102"/>
        <v>#N/A</v>
      </c>
      <c r="CP986" t="e">
        <f t="shared" si="1103"/>
        <v>#N/A</v>
      </c>
      <c r="CQ986" t="e">
        <f t="shared" si="1104"/>
        <v>#N/A</v>
      </c>
      <c r="CR986" t="e">
        <f t="shared" si="1105"/>
        <v>#N/A</v>
      </c>
      <c r="CS986" t="e">
        <f t="shared" si="1106"/>
        <v>#N/A</v>
      </c>
      <c r="CT986" t="e">
        <f t="shared" si="1107"/>
        <v>#N/A</v>
      </c>
      <c r="CU986" t="e">
        <f t="shared" si="1108"/>
        <v>#N/A</v>
      </c>
      <c r="CV986" t="e">
        <f t="shared" si="1109"/>
        <v>#N/A</v>
      </c>
      <c r="CW986" t="e">
        <f t="shared" si="1110"/>
        <v>#N/A</v>
      </c>
      <c r="CX986" t="e">
        <f t="shared" si="1111"/>
        <v>#N/A</v>
      </c>
      <c r="CY986" t="e">
        <f t="shared" si="1112"/>
        <v>#N/A</v>
      </c>
      <c r="CZ986" t="e">
        <f t="shared" si="1113"/>
        <v>#N/A</v>
      </c>
      <c r="DA986" t="e">
        <f t="shared" si="1114"/>
        <v>#N/A</v>
      </c>
      <c r="DB986" t="e">
        <f t="shared" si="1115"/>
        <v>#N/A</v>
      </c>
      <c r="DC986" t="e">
        <f t="shared" si="1116"/>
        <v>#N/A</v>
      </c>
      <c r="DD986" t="e">
        <f t="shared" si="1117"/>
        <v>#N/A</v>
      </c>
      <c r="DE986" t="e">
        <f t="shared" si="1118"/>
        <v>#N/A</v>
      </c>
      <c r="DF986" t="e">
        <f t="shared" si="1119"/>
        <v>#N/A</v>
      </c>
    </row>
    <row r="987" spans="1:110" x14ac:dyDescent="0.25">
      <c r="A987" s="4">
        <f>raw!$A988:$A988</f>
        <v>0</v>
      </c>
      <c r="B987" s="6">
        <f>raw!$B988:$B988</f>
        <v>0</v>
      </c>
      <c r="D987" t="e">
        <f>IF(score!$C987=".",".",IF(score!$C987=0,"1",IF(score!$C987=25,"0",IF(score!$C987=50,"0",IF(score!$C987=75,"0",IF(score!$C987=100,"0"))))))</f>
        <v>#N/A</v>
      </c>
      <c r="E987" t="e">
        <f>IF(score!$C987=".",".",IF(score!$C987=0,"0",IF(score!$C987=25,"1",IF(score!$C987=50,"0",IF(score!$C987=75,"0",IF(score!$C987=100,"0"))))))</f>
        <v>#N/A</v>
      </c>
      <c r="F987" t="e">
        <f>IF(score!$C987=".",".",IF(score!$C987=0,"0",IF(score!$C987=25,"0",IF(score!$C987=50,"1",IF(score!$C987=75,"0",IF(score!$C987=100,"0"))))))</f>
        <v>#N/A</v>
      </c>
      <c r="G987" t="e">
        <f>IF(score!$C987=".",".",IF(score!$C987=0,"0",IF(score!$C987=25,"0",IF(score!$C987=50,"0",IF(score!$C987=75,"1",IF(score!$C987=100,"0"))))))</f>
        <v>#N/A</v>
      </c>
      <c r="H987" t="e">
        <f>IF(score!$D987=".",".",IF(score!$D987=0,"1",IF(score!$D987=50,"0",IF(score!$D987=100,"0"))))</f>
        <v>#N/A</v>
      </c>
      <c r="I987" t="e">
        <f>IF(score!$D987=".",".",IF(score!$D987=0,"0",IF(score!$D987=50,"1",IF(score!$D987=100,"0"))))</f>
        <v>#N/A</v>
      </c>
      <c r="J987" t="e">
        <f>IF(score!$E987=".",".",IF(score!$E987=0,"1",IF(score!$E987=50,"0",IF(score!$E987=100,"0"))))</f>
        <v>#N/A</v>
      </c>
      <c r="K987" t="e">
        <f>IF(score!$E987=".",".",IF(score!$E987=0,"0",IF(score!$E987=50,"1",IF(score!$E987=100,"0"))))</f>
        <v>#N/A</v>
      </c>
      <c r="L987" t="e">
        <f>IF(score!$F987=".",".",IF(score!$F987=0,"1",IF(score!$F987=100,"0")))</f>
        <v>#N/A</v>
      </c>
      <c r="M987" t="e">
        <f>IF(score!$G987=".",".",IF(score!$G987=0,"1",IF(score!$G987=100,"0")))</f>
        <v>#N/A</v>
      </c>
      <c r="N987" t="e">
        <f>IF(score!$H987=".",".",IF(score!$H987=0,"1",IF(score!$H987=100,"0")))</f>
        <v>#N/A</v>
      </c>
      <c r="O987" t="e">
        <f>IF(score!$I987=".",".",IF(score!$I987=0,"1",IF(score!$I987=50,"0",IF(score!$I987=100,"0"))))</f>
        <v>#N/A</v>
      </c>
      <c r="P987" t="e">
        <f>IF(score!$J987=".",".",IF(score!$J987=0,"1",IF(score!$J987=25,"0",IF(score!$J987=50,"0",IF(score!$J987=75,"0",IF(score!$J987=100,"0"))))))</f>
        <v>#N/A</v>
      </c>
      <c r="Q987" t="e">
        <f>IF(score!$J987=".",".",IF(score!$J987=0,"0",IF(score!$J987=25,"1",IF(score!$J987=50,"0",IF(score!$J987=75,"0",IF(score!$J987=100,"0"))))))</f>
        <v>#N/A</v>
      </c>
      <c r="R987" t="e">
        <f>IF(score!$J987=".",".",IF(score!$J987=0,"0",IF(score!$J987=25,"0",IF(score!$J987=50,"1",IF(score!$J987=75,"0",IF(score!$J987=100,"0"))))))</f>
        <v>#N/A</v>
      </c>
      <c r="S987" t="e">
        <f>IF(score!$J987=".",".",IF(score!$J987=0,"0",IF(score!$J987=25,"0",IF(score!$J987=50,"0",IF(score!$J987=75,"1",IF(score!$J987=100,"0"))))))</f>
        <v>#N/A</v>
      </c>
      <c r="T987" t="e">
        <f>IF(score!$K987=".",".",IF(score!$K987=0,"1",IF(score!$K987=20,"0",IF(score!$K987=40,"0",IF(score!$K987=60,"0",IF(score!$K987=80,"0",IF(score!$K987=100,"0")))))))</f>
        <v>#N/A</v>
      </c>
      <c r="U987" t="e">
        <f>IF(score!$K987=".",".",IF(score!$K987=0,"0",IF(score!$K987=20,"1",IF(score!$K987=40,"0",IF(score!$K987=60,"0",IF(score!$K987=80,"0",IF(score!$K987=100,"0")))))))</f>
        <v>#N/A</v>
      </c>
      <c r="V987" t="e">
        <f>IF(score!$K987=".",".",IF(score!$K987=0,"0",IF(score!$K987=20,"0",IF(score!$K987=40,"1",IF(score!$K987=60,"0",IF(score!$K987=80,"0",IF(score!$K987=100,"0")))))))</f>
        <v>#N/A</v>
      </c>
      <c r="W987" t="e">
        <f>IF(score!$K987=".",".",IF(score!$K987=0,"0",IF(score!$K987=20,"0",IF(score!$K987=40,"0",IF(score!$K987=60,"1",IF(score!$K987=80,"0",IF(score!$K987=100,"0")))))))</f>
        <v>#N/A</v>
      </c>
      <c r="X987" t="e">
        <f>IF(score!$K987=".",".",IF(score!$K987=0,"0",IF(score!$K987=20,"0",IF(score!$K987=40,"0",IF(score!$K987=60,"0",IF(score!$K987=80,"1",IF(score!$K987=100,"0")))))))</f>
        <v>#N/A</v>
      </c>
      <c r="Y987" t="e">
        <f>IF(score!$L987=".",".",IF(score!$L987=0,"1",IF(score!$L987=20,"0",IF(score!$L987=40,"0",IF(score!$L987=60,"0",IF(score!$L987=80,"0",IF(score!$L987=100,"0")))))))</f>
        <v>#N/A</v>
      </c>
      <c r="Z987" t="e">
        <f>IF(score!$L987=".",".",IF(score!$L987=0,"0",IF(score!$L987=20,"1",IF(score!$L987=40,"0",IF(score!$L987=60,"0",IF(score!$L987=80,"0",IF(score!$L987=100,"0")))))))</f>
        <v>#N/A</v>
      </c>
      <c r="AA987" t="e">
        <f>IF(score!$L987=".",".",IF(score!$L987=0,"0",IF(score!$L987=20,"0",IF(score!$L987=40,"1",IF(score!$L987=60,"0",IF(score!$L987=80,"0",IF(score!$L987=100,"0")))))))</f>
        <v>#N/A</v>
      </c>
      <c r="AB987" t="e">
        <f>IF(score!$L987=".",".",IF(score!$L987=0,"0",IF(score!$L987=20,"0",IF(score!$L987=40,"0",IF(score!$L987=60,"1",IF(score!$L987=80,"0",IF(score!$L987=100,"0")))))))</f>
        <v>#N/A</v>
      </c>
      <c r="AC987" t="e">
        <f>IF(score!$L987=".",".",IF(score!$L987=0,"0",IF(score!$L987=20,"0",IF(score!$L987=40,"0",IF(score!$L987=60,"0",IF(score!$L987=80,"1",IF(score!L987=100,"0")))))))</f>
        <v>#N/A</v>
      </c>
      <c r="AD987" t="e">
        <f>IF(score!$M987=".",".",IF(score!$M987=0,"1",IF(score!$M987=20,"0",IF(score!$M987=40,"0",IF(score!$M987=60,"0",IF(score!$M987=80,"0",IF(score!$M987=100,"0")))))))</f>
        <v>#N/A</v>
      </c>
      <c r="AE987" t="e">
        <f>IF(score!$M987=".",".",IF(score!$M987=0,"0",IF(score!$M987=20,"1",IF(score!$M987=40,"0",IF(score!$M987=60,"0",IF(score!$M987=80,"0",IF(score!$M987=100,"0")))))))</f>
        <v>#N/A</v>
      </c>
      <c r="AF987" t="e">
        <f>IF(score!$M987=".",".",IF(score!$M987=0,"0",IF(score!$M987=20,"0",IF(score!$M987=40,"1",IF(score!$M987=60,"0",IF(score!$M987=80,"0",IF(score!$M987=100,"0")))))))</f>
        <v>#N/A</v>
      </c>
      <c r="AG987" t="e">
        <f>IF(score!$M987=".",".",IF(score!$M987=0,"0",IF(score!$M987=20,"0",IF(score!$M987=40,"0",IF(score!$M987=60,"1",IF(score!$M987=80,"0",IF(score!$M987=100,"0")))))))</f>
        <v>#N/A</v>
      </c>
      <c r="AH987" t="e">
        <f>IF(score!$M987=".",".",IF(score!$M987=0,"0",IF(score!$M987=20,"0",IF(score!$M987=40,"0",IF(score!$M987=60,"0",IF(score!$M987=80,"1",IF(score!$M987=100,"0")))))))</f>
        <v>#N/A</v>
      </c>
      <c r="AI987" t="e">
        <f>IF(score!$N987=".",".",IF(score!$N987=0,"1",IF(score!$N987=25,"0",IF(score!$N987=50,"0",IF(score!$N987=75,"0",IF(score!$N987=100,"0"))))))</f>
        <v>#N/A</v>
      </c>
      <c r="AJ987" t="e">
        <f>IF(score!$N987=".",".",IF(score!$N987=0,"0",IF(score!$N987=25,"1",IF(score!$N987=50,"0",IF(score!$N987=75,"0",IF(score!$N987=100,"0"))))))</f>
        <v>#N/A</v>
      </c>
      <c r="AK987" t="e">
        <f>IF(score!$N987=".",".",IF(score!$N987=0,"0",IF(score!$N987=25,"0",IF(score!$N987=50,"1",IF(score!$N987=75,"0",IF(score!$N987=100,"0"))))))</f>
        <v>#N/A</v>
      </c>
      <c r="AL987" t="e">
        <f>IF(score!$N987=".",".",IF(score!$N987=0,"0",IF(score!$N987=25,"0",IF(score!$N987=50,"0",IF(score!$N987=75,"1",IF(score!$N987=100,"0"))))))</f>
        <v>#N/A</v>
      </c>
      <c r="AN987" t="e">
        <f t="shared" si="1050"/>
        <v>#N/A</v>
      </c>
      <c r="AO987" t="e">
        <f t="shared" si="1051"/>
        <v>#N/A</v>
      </c>
      <c r="AP987" t="e">
        <f t="shared" si="1052"/>
        <v>#N/A</v>
      </c>
      <c r="AQ987" t="e">
        <f t="shared" si="1053"/>
        <v>#N/A</v>
      </c>
      <c r="AR987" t="e">
        <f t="shared" si="1054"/>
        <v>#N/A</v>
      </c>
      <c r="AS987" t="e">
        <f t="shared" si="1055"/>
        <v>#N/A</v>
      </c>
      <c r="AT987" t="e">
        <f t="shared" si="1056"/>
        <v>#N/A</v>
      </c>
      <c r="AU987" t="e">
        <f t="shared" si="1057"/>
        <v>#N/A</v>
      </c>
      <c r="AV987" t="e">
        <f t="shared" si="1058"/>
        <v>#N/A</v>
      </c>
      <c r="AW987" t="e">
        <f t="shared" si="1059"/>
        <v>#N/A</v>
      </c>
      <c r="AX987" t="e">
        <f t="shared" si="1060"/>
        <v>#N/A</v>
      </c>
      <c r="AY987" t="e">
        <f t="shared" si="1061"/>
        <v>#N/A</v>
      </c>
      <c r="AZ987" t="e">
        <f t="shared" si="1062"/>
        <v>#N/A</v>
      </c>
      <c r="BA987" t="e">
        <f t="shared" si="1063"/>
        <v>#N/A</v>
      </c>
      <c r="BB987" t="e">
        <f t="shared" si="1064"/>
        <v>#N/A</v>
      </c>
      <c r="BC987" t="e">
        <f t="shared" si="1065"/>
        <v>#N/A</v>
      </c>
      <c r="BD987" t="e">
        <f t="shared" si="1066"/>
        <v>#N/A</v>
      </c>
      <c r="BE987" t="e">
        <f t="shared" si="1067"/>
        <v>#N/A</v>
      </c>
      <c r="BF987" t="e">
        <f t="shared" si="1068"/>
        <v>#N/A</v>
      </c>
      <c r="BG987" t="e">
        <f t="shared" si="1069"/>
        <v>#N/A</v>
      </c>
      <c r="BH987" t="e">
        <f t="shared" si="1070"/>
        <v>#N/A</v>
      </c>
      <c r="BI987" t="e">
        <f t="shared" si="1071"/>
        <v>#N/A</v>
      </c>
      <c r="BJ987" t="e">
        <f t="shared" si="1072"/>
        <v>#N/A</v>
      </c>
      <c r="BK987" t="e">
        <f t="shared" si="1073"/>
        <v>#N/A</v>
      </c>
      <c r="BL987" t="e">
        <f t="shared" si="1074"/>
        <v>#N/A</v>
      </c>
      <c r="BM987" t="e">
        <f t="shared" si="1075"/>
        <v>#N/A</v>
      </c>
      <c r="BN987" t="e">
        <f t="shared" si="1076"/>
        <v>#N/A</v>
      </c>
      <c r="BO987" t="e">
        <f t="shared" si="1077"/>
        <v>#N/A</v>
      </c>
      <c r="BP987" t="e">
        <f t="shared" si="1078"/>
        <v>#N/A</v>
      </c>
      <c r="BQ987" t="e">
        <f t="shared" si="1079"/>
        <v>#N/A</v>
      </c>
      <c r="BR987" t="e">
        <f t="shared" si="1080"/>
        <v>#N/A</v>
      </c>
      <c r="BS987" t="e">
        <f t="shared" si="1081"/>
        <v>#N/A</v>
      </c>
      <c r="BT987" t="e">
        <f t="shared" si="1082"/>
        <v>#N/A</v>
      </c>
      <c r="BU987" t="e">
        <f t="shared" si="1083"/>
        <v>#N/A</v>
      </c>
      <c r="BV987" t="e">
        <f t="shared" si="1084"/>
        <v>#N/A</v>
      </c>
      <c r="BX987" t="e">
        <f t="shared" si="1085"/>
        <v>#N/A</v>
      </c>
      <c r="BY987" t="e">
        <f t="shared" si="1086"/>
        <v>#N/A</v>
      </c>
      <c r="BZ987" t="e">
        <f t="shared" si="1087"/>
        <v>#N/A</v>
      </c>
      <c r="CA987" t="e">
        <f t="shared" si="1088"/>
        <v>#N/A</v>
      </c>
      <c r="CB987" t="e">
        <f t="shared" si="1089"/>
        <v>#N/A</v>
      </c>
      <c r="CC987" t="e">
        <f t="shared" si="1090"/>
        <v>#N/A</v>
      </c>
      <c r="CD987" t="e">
        <f t="shared" si="1091"/>
        <v>#N/A</v>
      </c>
      <c r="CE987" t="e">
        <f t="shared" si="1092"/>
        <v>#N/A</v>
      </c>
      <c r="CF987" t="e">
        <f t="shared" si="1093"/>
        <v>#N/A</v>
      </c>
      <c r="CG987" t="e">
        <f t="shared" si="1094"/>
        <v>#N/A</v>
      </c>
      <c r="CH987" t="e">
        <f t="shared" si="1095"/>
        <v>#N/A</v>
      </c>
      <c r="CI987" t="e">
        <f t="shared" si="1096"/>
        <v>#N/A</v>
      </c>
      <c r="CJ987" t="e">
        <f t="shared" si="1097"/>
        <v>#N/A</v>
      </c>
      <c r="CK987" t="e">
        <f t="shared" si="1098"/>
        <v>#N/A</v>
      </c>
      <c r="CL987" t="e">
        <f t="shared" si="1099"/>
        <v>#N/A</v>
      </c>
      <c r="CM987" t="e">
        <f t="shared" si="1100"/>
        <v>#N/A</v>
      </c>
      <c r="CN987" t="e">
        <f t="shared" si="1101"/>
        <v>#N/A</v>
      </c>
      <c r="CO987" t="e">
        <f t="shared" si="1102"/>
        <v>#N/A</v>
      </c>
      <c r="CP987" t="e">
        <f t="shared" si="1103"/>
        <v>#N/A</v>
      </c>
      <c r="CQ987" t="e">
        <f t="shared" si="1104"/>
        <v>#N/A</v>
      </c>
      <c r="CR987" t="e">
        <f t="shared" si="1105"/>
        <v>#N/A</v>
      </c>
      <c r="CS987" t="e">
        <f t="shared" si="1106"/>
        <v>#N/A</v>
      </c>
      <c r="CT987" t="e">
        <f t="shared" si="1107"/>
        <v>#N/A</v>
      </c>
      <c r="CU987" t="e">
        <f t="shared" si="1108"/>
        <v>#N/A</v>
      </c>
      <c r="CV987" t="e">
        <f t="shared" si="1109"/>
        <v>#N/A</v>
      </c>
      <c r="CW987" t="e">
        <f t="shared" si="1110"/>
        <v>#N/A</v>
      </c>
      <c r="CX987" t="e">
        <f t="shared" si="1111"/>
        <v>#N/A</v>
      </c>
      <c r="CY987" t="e">
        <f t="shared" si="1112"/>
        <v>#N/A</v>
      </c>
      <c r="CZ987" t="e">
        <f t="shared" si="1113"/>
        <v>#N/A</v>
      </c>
      <c r="DA987" t="e">
        <f t="shared" si="1114"/>
        <v>#N/A</v>
      </c>
      <c r="DB987" t="e">
        <f t="shared" si="1115"/>
        <v>#N/A</v>
      </c>
      <c r="DC987" t="e">
        <f t="shared" si="1116"/>
        <v>#N/A</v>
      </c>
      <c r="DD987" t="e">
        <f t="shared" si="1117"/>
        <v>#N/A</v>
      </c>
      <c r="DE987" t="e">
        <f t="shared" si="1118"/>
        <v>#N/A</v>
      </c>
      <c r="DF987" t="e">
        <f t="shared" si="1119"/>
        <v>#N/A</v>
      </c>
    </row>
    <row r="988" spans="1:110" x14ac:dyDescent="0.25">
      <c r="A988" s="4">
        <f>raw!$A989:$A989</f>
        <v>0</v>
      </c>
      <c r="B988" s="6">
        <f>raw!$B989:$B989</f>
        <v>0</v>
      </c>
      <c r="D988" t="e">
        <f>IF(score!$C988=".",".",IF(score!$C988=0,"1",IF(score!$C988=25,"0",IF(score!$C988=50,"0",IF(score!$C988=75,"0",IF(score!$C988=100,"0"))))))</f>
        <v>#N/A</v>
      </c>
      <c r="E988" t="e">
        <f>IF(score!$C988=".",".",IF(score!$C988=0,"0",IF(score!$C988=25,"1",IF(score!$C988=50,"0",IF(score!$C988=75,"0",IF(score!$C988=100,"0"))))))</f>
        <v>#N/A</v>
      </c>
      <c r="F988" t="e">
        <f>IF(score!$C988=".",".",IF(score!$C988=0,"0",IF(score!$C988=25,"0",IF(score!$C988=50,"1",IF(score!$C988=75,"0",IF(score!$C988=100,"0"))))))</f>
        <v>#N/A</v>
      </c>
      <c r="G988" t="e">
        <f>IF(score!$C988=".",".",IF(score!$C988=0,"0",IF(score!$C988=25,"0",IF(score!$C988=50,"0",IF(score!$C988=75,"1",IF(score!$C988=100,"0"))))))</f>
        <v>#N/A</v>
      </c>
      <c r="H988" t="e">
        <f>IF(score!$D988=".",".",IF(score!$D988=0,"1",IF(score!$D988=50,"0",IF(score!$D988=100,"0"))))</f>
        <v>#N/A</v>
      </c>
      <c r="I988" t="e">
        <f>IF(score!$D988=".",".",IF(score!$D988=0,"0",IF(score!$D988=50,"1",IF(score!$D988=100,"0"))))</f>
        <v>#N/A</v>
      </c>
      <c r="J988" t="e">
        <f>IF(score!$E988=".",".",IF(score!$E988=0,"1",IF(score!$E988=50,"0",IF(score!$E988=100,"0"))))</f>
        <v>#N/A</v>
      </c>
      <c r="K988" t="e">
        <f>IF(score!$E988=".",".",IF(score!$E988=0,"0",IF(score!$E988=50,"1",IF(score!$E988=100,"0"))))</f>
        <v>#N/A</v>
      </c>
      <c r="L988" t="e">
        <f>IF(score!$F988=".",".",IF(score!$F988=0,"1",IF(score!$F988=100,"0")))</f>
        <v>#N/A</v>
      </c>
      <c r="M988" t="e">
        <f>IF(score!$G988=".",".",IF(score!$G988=0,"1",IF(score!$G988=100,"0")))</f>
        <v>#N/A</v>
      </c>
      <c r="N988" t="e">
        <f>IF(score!$H988=".",".",IF(score!$H988=0,"1",IF(score!$H988=100,"0")))</f>
        <v>#N/A</v>
      </c>
      <c r="O988" t="e">
        <f>IF(score!$I988=".",".",IF(score!$I988=0,"1",IF(score!$I988=50,"0",IF(score!$I988=100,"0"))))</f>
        <v>#N/A</v>
      </c>
      <c r="P988" t="e">
        <f>IF(score!$J988=".",".",IF(score!$J988=0,"1",IF(score!$J988=25,"0",IF(score!$J988=50,"0",IF(score!$J988=75,"0",IF(score!$J988=100,"0"))))))</f>
        <v>#N/A</v>
      </c>
      <c r="Q988" t="e">
        <f>IF(score!$J988=".",".",IF(score!$J988=0,"0",IF(score!$J988=25,"1",IF(score!$J988=50,"0",IF(score!$J988=75,"0",IF(score!$J988=100,"0"))))))</f>
        <v>#N/A</v>
      </c>
      <c r="R988" t="e">
        <f>IF(score!$J988=".",".",IF(score!$J988=0,"0",IF(score!$J988=25,"0",IF(score!$J988=50,"1",IF(score!$J988=75,"0",IF(score!$J988=100,"0"))))))</f>
        <v>#N/A</v>
      </c>
      <c r="S988" t="e">
        <f>IF(score!$J988=".",".",IF(score!$J988=0,"0",IF(score!$J988=25,"0",IF(score!$J988=50,"0",IF(score!$J988=75,"1",IF(score!$J988=100,"0"))))))</f>
        <v>#N/A</v>
      </c>
      <c r="T988" t="e">
        <f>IF(score!$K988=".",".",IF(score!$K988=0,"1",IF(score!$K988=20,"0",IF(score!$K988=40,"0",IF(score!$K988=60,"0",IF(score!$K988=80,"0",IF(score!$K988=100,"0")))))))</f>
        <v>#N/A</v>
      </c>
      <c r="U988" t="e">
        <f>IF(score!$K988=".",".",IF(score!$K988=0,"0",IF(score!$K988=20,"1",IF(score!$K988=40,"0",IF(score!$K988=60,"0",IF(score!$K988=80,"0",IF(score!$K988=100,"0")))))))</f>
        <v>#N/A</v>
      </c>
      <c r="V988" t="e">
        <f>IF(score!$K988=".",".",IF(score!$K988=0,"0",IF(score!$K988=20,"0",IF(score!$K988=40,"1",IF(score!$K988=60,"0",IF(score!$K988=80,"0",IF(score!$K988=100,"0")))))))</f>
        <v>#N/A</v>
      </c>
      <c r="W988" t="e">
        <f>IF(score!$K988=".",".",IF(score!$K988=0,"0",IF(score!$K988=20,"0",IF(score!$K988=40,"0",IF(score!$K988=60,"1",IF(score!$K988=80,"0",IF(score!$K988=100,"0")))))))</f>
        <v>#N/A</v>
      </c>
      <c r="X988" t="e">
        <f>IF(score!$K988=".",".",IF(score!$K988=0,"0",IF(score!$K988=20,"0",IF(score!$K988=40,"0",IF(score!$K988=60,"0",IF(score!$K988=80,"1",IF(score!$K988=100,"0")))))))</f>
        <v>#N/A</v>
      </c>
      <c r="Y988" t="e">
        <f>IF(score!$L988=".",".",IF(score!$L988=0,"1",IF(score!$L988=20,"0",IF(score!$L988=40,"0",IF(score!$L988=60,"0",IF(score!$L988=80,"0",IF(score!$L988=100,"0")))))))</f>
        <v>#N/A</v>
      </c>
      <c r="Z988" t="e">
        <f>IF(score!$L988=".",".",IF(score!$L988=0,"0",IF(score!$L988=20,"1",IF(score!$L988=40,"0",IF(score!$L988=60,"0",IF(score!$L988=80,"0",IF(score!$L988=100,"0")))))))</f>
        <v>#N/A</v>
      </c>
      <c r="AA988" t="e">
        <f>IF(score!$L988=".",".",IF(score!$L988=0,"0",IF(score!$L988=20,"0",IF(score!$L988=40,"1",IF(score!$L988=60,"0",IF(score!$L988=80,"0",IF(score!$L988=100,"0")))))))</f>
        <v>#N/A</v>
      </c>
      <c r="AB988" t="e">
        <f>IF(score!$L988=".",".",IF(score!$L988=0,"0",IF(score!$L988=20,"0",IF(score!$L988=40,"0",IF(score!$L988=60,"1",IF(score!$L988=80,"0",IF(score!$L988=100,"0")))))))</f>
        <v>#N/A</v>
      </c>
      <c r="AC988" t="e">
        <f>IF(score!$L988=".",".",IF(score!$L988=0,"0",IF(score!$L988=20,"0",IF(score!$L988=40,"0",IF(score!$L988=60,"0",IF(score!$L988=80,"1",IF(score!L988=100,"0")))))))</f>
        <v>#N/A</v>
      </c>
      <c r="AD988" t="e">
        <f>IF(score!$M988=".",".",IF(score!$M988=0,"1",IF(score!$M988=20,"0",IF(score!$M988=40,"0",IF(score!$M988=60,"0",IF(score!$M988=80,"0",IF(score!$M988=100,"0")))))))</f>
        <v>#N/A</v>
      </c>
      <c r="AE988" t="e">
        <f>IF(score!$M988=".",".",IF(score!$M988=0,"0",IF(score!$M988=20,"1",IF(score!$M988=40,"0",IF(score!$M988=60,"0",IF(score!$M988=80,"0",IF(score!$M988=100,"0")))))))</f>
        <v>#N/A</v>
      </c>
      <c r="AF988" t="e">
        <f>IF(score!$M988=".",".",IF(score!$M988=0,"0",IF(score!$M988=20,"0",IF(score!$M988=40,"1",IF(score!$M988=60,"0",IF(score!$M988=80,"0",IF(score!$M988=100,"0")))))))</f>
        <v>#N/A</v>
      </c>
      <c r="AG988" t="e">
        <f>IF(score!$M988=".",".",IF(score!$M988=0,"0",IF(score!$M988=20,"0",IF(score!$M988=40,"0",IF(score!$M988=60,"1",IF(score!$M988=80,"0",IF(score!$M988=100,"0")))))))</f>
        <v>#N/A</v>
      </c>
      <c r="AH988" t="e">
        <f>IF(score!$M988=".",".",IF(score!$M988=0,"0",IF(score!$M988=20,"0",IF(score!$M988=40,"0",IF(score!$M988=60,"0",IF(score!$M988=80,"1",IF(score!$M988=100,"0")))))))</f>
        <v>#N/A</v>
      </c>
      <c r="AI988" t="e">
        <f>IF(score!$N988=".",".",IF(score!$N988=0,"1",IF(score!$N988=25,"0",IF(score!$N988=50,"0",IF(score!$N988=75,"0",IF(score!$N988=100,"0"))))))</f>
        <v>#N/A</v>
      </c>
      <c r="AJ988" t="e">
        <f>IF(score!$N988=".",".",IF(score!$N988=0,"0",IF(score!$N988=25,"1",IF(score!$N988=50,"0",IF(score!$N988=75,"0",IF(score!$N988=100,"0"))))))</f>
        <v>#N/A</v>
      </c>
      <c r="AK988" t="e">
        <f>IF(score!$N988=".",".",IF(score!$N988=0,"0",IF(score!$N988=25,"0",IF(score!$N988=50,"1",IF(score!$N988=75,"0",IF(score!$N988=100,"0"))))))</f>
        <v>#N/A</v>
      </c>
      <c r="AL988" t="e">
        <f>IF(score!$N988=".",".",IF(score!$N988=0,"0",IF(score!$N988=25,"0",IF(score!$N988=50,"0",IF(score!$N988=75,"1",IF(score!$N988=100,"0"))))))</f>
        <v>#N/A</v>
      </c>
      <c r="AN988" t="e">
        <f t="shared" si="1050"/>
        <v>#N/A</v>
      </c>
      <c r="AO988" t="e">
        <f t="shared" si="1051"/>
        <v>#N/A</v>
      </c>
      <c r="AP988" t="e">
        <f t="shared" si="1052"/>
        <v>#N/A</v>
      </c>
      <c r="AQ988" t="e">
        <f t="shared" si="1053"/>
        <v>#N/A</v>
      </c>
      <c r="AR988" t="e">
        <f t="shared" si="1054"/>
        <v>#N/A</v>
      </c>
      <c r="AS988" t="e">
        <f t="shared" si="1055"/>
        <v>#N/A</v>
      </c>
      <c r="AT988" t="e">
        <f t="shared" si="1056"/>
        <v>#N/A</v>
      </c>
      <c r="AU988" t="e">
        <f t="shared" si="1057"/>
        <v>#N/A</v>
      </c>
      <c r="AV988" t="e">
        <f t="shared" si="1058"/>
        <v>#N/A</v>
      </c>
      <c r="AW988" t="e">
        <f t="shared" si="1059"/>
        <v>#N/A</v>
      </c>
      <c r="AX988" t="e">
        <f t="shared" si="1060"/>
        <v>#N/A</v>
      </c>
      <c r="AY988" t="e">
        <f t="shared" si="1061"/>
        <v>#N/A</v>
      </c>
      <c r="AZ988" t="e">
        <f t="shared" si="1062"/>
        <v>#N/A</v>
      </c>
      <c r="BA988" t="e">
        <f t="shared" si="1063"/>
        <v>#N/A</v>
      </c>
      <c r="BB988" t="e">
        <f t="shared" si="1064"/>
        <v>#N/A</v>
      </c>
      <c r="BC988" t="e">
        <f t="shared" si="1065"/>
        <v>#N/A</v>
      </c>
      <c r="BD988" t="e">
        <f t="shared" si="1066"/>
        <v>#N/A</v>
      </c>
      <c r="BE988" t="e">
        <f t="shared" si="1067"/>
        <v>#N/A</v>
      </c>
      <c r="BF988" t="e">
        <f t="shared" si="1068"/>
        <v>#N/A</v>
      </c>
      <c r="BG988" t="e">
        <f t="shared" si="1069"/>
        <v>#N/A</v>
      </c>
      <c r="BH988" t="e">
        <f t="shared" si="1070"/>
        <v>#N/A</v>
      </c>
      <c r="BI988" t="e">
        <f t="shared" si="1071"/>
        <v>#N/A</v>
      </c>
      <c r="BJ988" t="e">
        <f t="shared" si="1072"/>
        <v>#N/A</v>
      </c>
      <c r="BK988" t="e">
        <f t="shared" si="1073"/>
        <v>#N/A</v>
      </c>
      <c r="BL988" t="e">
        <f t="shared" si="1074"/>
        <v>#N/A</v>
      </c>
      <c r="BM988" t="e">
        <f t="shared" si="1075"/>
        <v>#N/A</v>
      </c>
      <c r="BN988" t="e">
        <f t="shared" si="1076"/>
        <v>#N/A</v>
      </c>
      <c r="BO988" t="e">
        <f t="shared" si="1077"/>
        <v>#N/A</v>
      </c>
      <c r="BP988" t="e">
        <f t="shared" si="1078"/>
        <v>#N/A</v>
      </c>
      <c r="BQ988" t="e">
        <f t="shared" si="1079"/>
        <v>#N/A</v>
      </c>
      <c r="BR988" t="e">
        <f t="shared" si="1080"/>
        <v>#N/A</v>
      </c>
      <c r="BS988" t="e">
        <f t="shared" si="1081"/>
        <v>#N/A</v>
      </c>
      <c r="BT988" t="e">
        <f t="shared" si="1082"/>
        <v>#N/A</v>
      </c>
      <c r="BU988" t="e">
        <f t="shared" si="1083"/>
        <v>#N/A</v>
      </c>
      <c r="BV988" t="e">
        <f t="shared" si="1084"/>
        <v>#N/A</v>
      </c>
      <c r="BX988" t="e">
        <f t="shared" si="1085"/>
        <v>#N/A</v>
      </c>
      <c r="BY988" t="e">
        <f t="shared" si="1086"/>
        <v>#N/A</v>
      </c>
      <c r="BZ988" t="e">
        <f t="shared" si="1087"/>
        <v>#N/A</v>
      </c>
      <c r="CA988" t="e">
        <f t="shared" si="1088"/>
        <v>#N/A</v>
      </c>
      <c r="CB988" t="e">
        <f t="shared" si="1089"/>
        <v>#N/A</v>
      </c>
      <c r="CC988" t="e">
        <f t="shared" si="1090"/>
        <v>#N/A</v>
      </c>
      <c r="CD988" t="e">
        <f t="shared" si="1091"/>
        <v>#N/A</v>
      </c>
      <c r="CE988" t="e">
        <f t="shared" si="1092"/>
        <v>#N/A</v>
      </c>
      <c r="CF988" t="e">
        <f t="shared" si="1093"/>
        <v>#N/A</v>
      </c>
      <c r="CG988" t="e">
        <f t="shared" si="1094"/>
        <v>#N/A</v>
      </c>
      <c r="CH988" t="e">
        <f t="shared" si="1095"/>
        <v>#N/A</v>
      </c>
      <c r="CI988" t="e">
        <f t="shared" si="1096"/>
        <v>#N/A</v>
      </c>
      <c r="CJ988" t="e">
        <f t="shared" si="1097"/>
        <v>#N/A</v>
      </c>
      <c r="CK988" t="e">
        <f t="shared" si="1098"/>
        <v>#N/A</v>
      </c>
      <c r="CL988" t="e">
        <f t="shared" si="1099"/>
        <v>#N/A</v>
      </c>
      <c r="CM988" t="e">
        <f t="shared" si="1100"/>
        <v>#N/A</v>
      </c>
      <c r="CN988" t="e">
        <f t="shared" si="1101"/>
        <v>#N/A</v>
      </c>
      <c r="CO988" t="e">
        <f t="shared" si="1102"/>
        <v>#N/A</v>
      </c>
      <c r="CP988" t="e">
        <f t="shared" si="1103"/>
        <v>#N/A</v>
      </c>
      <c r="CQ988" t="e">
        <f t="shared" si="1104"/>
        <v>#N/A</v>
      </c>
      <c r="CR988" t="e">
        <f t="shared" si="1105"/>
        <v>#N/A</v>
      </c>
      <c r="CS988" t="e">
        <f t="shared" si="1106"/>
        <v>#N/A</v>
      </c>
      <c r="CT988" t="e">
        <f t="shared" si="1107"/>
        <v>#N/A</v>
      </c>
      <c r="CU988" t="e">
        <f t="shared" si="1108"/>
        <v>#N/A</v>
      </c>
      <c r="CV988" t="e">
        <f t="shared" si="1109"/>
        <v>#N/A</v>
      </c>
      <c r="CW988" t="e">
        <f t="shared" si="1110"/>
        <v>#N/A</v>
      </c>
      <c r="CX988" t="e">
        <f t="shared" si="1111"/>
        <v>#N/A</v>
      </c>
      <c r="CY988" t="e">
        <f t="shared" si="1112"/>
        <v>#N/A</v>
      </c>
      <c r="CZ988" t="e">
        <f t="shared" si="1113"/>
        <v>#N/A</v>
      </c>
      <c r="DA988" t="e">
        <f t="shared" si="1114"/>
        <v>#N/A</v>
      </c>
      <c r="DB988" t="e">
        <f t="shared" si="1115"/>
        <v>#N/A</v>
      </c>
      <c r="DC988" t="e">
        <f t="shared" si="1116"/>
        <v>#N/A</v>
      </c>
      <c r="DD988" t="e">
        <f t="shared" si="1117"/>
        <v>#N/A</v>
      </c>
      <c r="DE988" t="e">
        <f t="shared" si="1118"/>
        <v>#N/A</v>
      </c>
      <c r="DF988" t="e">
        <f t="shared" si="1119"/>
        <v>#N/A</v>
      </c>
    </row>
    <row r="989" spans="1:110" x14ac:dyDescent="0.25">
      <c r="A989" s="4">
        <f>raw!$A990:$A990</f>
        <v>0</v>
      </c>
      <c r="B989" s="6">
        <f>raw!$B990:$B990</f>
        <v>0</v>
      </c>
      <c r="D989" t="e">
        <f>IF(score!$C989=".",".",IF(score!$C989=0,"1",IF(score!$C989=25,"0",IF(score!$C989=50,"0",IF(score!$C989=75,"0",IF(score!$C989=100,"0"))))))</f>
        <v>#N/A</v>
      </c>
      <c r="E989" t="e">
        <f>IF(score!$C989=".",".",IF(score!$C989=0,"0",IF(score!$C989=25,"1",IF(score!$C989=50,"0",IF(score!$C989=75,"0",IF(score!$C989=100,"0"))))))</f>
        <v>#N/A</v>
      </c>
      <c r="F989" t="e">
        <f>IF(score!$C989=".",".",IF(score!$C989=0,"0",IF(score!$C989=25,"0",IF(score!$C989=50,"1",IF(score!$C989=75,"0",IF(score!$C989=100,"0"))))))</f>
        <v>#N/A</v>
      </c>
      <c r="G989" t="e">
        <f>IF(score!$C989=".",".",IF(score!$C989=0,"0",IF(score!$C989=25,"0",IF(score!$C989=50,"0",IF(score!$C989=75,"1",IF(score!$C989=100,"0"))))))</f>
        <v>#N/A</v>
      </c>
      <c r="H989" t="e">
        <f>IF(score!$D989=".",".",IF(score!$D989=0,"1",IF(score!$D989=50,"0",IF(score!$D989=100,"0"))))</f>
        <v>#N/A</v>
      </c>
      <c r="I989" t="e">
        <f>IF(score!$D989=".",".",IF(score!$D989=0,"0",IF(score!$D989=50,"1",IF(score!$D989=100,"0"))))</f>
        <v>#N/A</v>
      </c>
      <c r="J989" t="e">
        <f>IF(score!$E989=".",".",IF(score!$E989=0,"1",IF(score!$E989=50,"0",IF(score!$E989=100,"0"))))</f>
        <v>#N/A</v>
      </c>
      <c r="K989" t="e">
        <f>IF(score!$E989=".",".",IF(score!$E989=0,"0",IF(score!$E989=50,"1",IF(score!$E989=100,"0"))))</f>
        <v>#N/A</v>
      </c>
      <c r="L989" t="e">
        <f>IF(score!$F989=".",".",IF(score!$F989=0,"1",IF(score!$F989=100,"0")))</f>
        <v>#N/A</v>
      </c>
      <c r="M989" t="e">
        <f>IF(score!$G989=".",".",IF(score!$G989=0,"1",IF(score!$G989=100,"0")))</f>
        <v>#N/A</v>
      </c>
      <c r="N989" t="e">
        <f>IF(score!$H989=".",".",IF(score!$H989=0,"1",IF(score!$H989=100,"0")))</f>
        <v>#N/A</v>
      </c>
      <c r="O989" t="e">
        <f>IF(score!$I989=".",".",IF(score!$I989=0,"1",IF(score!$I989=50,"0",IF(score!$I989=100,"0"))))</f>
        <v>#N/A</v>
      </c>
      <c r="P989" t="e">
        <f>IF(score!$J989=".",".",IF(score!$J989=0,"1",IF(score!$J989=25,"0",IF(score!$J989=50,"0",IF(score!$J989=75,"0",IF(score!$J989=100,"0"))))))</f>
        <v>#N/A</v>
      </c>
      <c r="Q989" t="e">
        <f>IF(score!$J989=".",".",IF(score!$J989=0,"0",IF(score!$J989=25,"1",IF(score!$J989=50,"0",IF(score!$J989=75,"0",IF(score!$J989=100,"0"))))))</f>
        <v>#N/A</v>
      </c>
      <c r="R989" t="e">
        <f>IF(score!$J989=".",".",IF(score!$J989=0,"0",IF(score!$J989=25,"0",IF(score!$J989=50,"1",IF(score!$J989=75,"0",IF(score!$J989=100,"0"))))))</f>
        <v>#N/A</v>
      </c>
      <c r="S989" t="e">
        <f>IF(score!$J989=".",".",IF(score!$J989=0,"0",IF(score!$J989=25,"0",IF(score!$J989=50,"0",IF(score!$J989=75,"1",IF(score!$J989=100,"0"))))))</f>
        <v>#N/A</v>
      </c>
      <c r="T989" t="e">
        <f>IF(score!$K989=".",".",IF(score!$K989=0,"1",IF(score!$K989=20,"0",IF(score!$K989=40,"0",IF(score!$K989=60,"0",IF(score!$K989=80,"0",IF(score!$K989=100,"0")))))))</f>
        <v>#N/A</v>
      </c>
      <c r="U989" t="e">
        <f>IF(score!$K989=".",".",IF(score!$K989=0,"0",IF(score!$K989=20,"1",IF(score!$K989=40,"0",IF(score!$K989=60,"0",IF(score!$K989=80,"0",IF(score!$K989=100,"0")))))))</f>
        <v>#N/A</v>
      </c>
      <c r="V989" t="e">
        <f>IF(score!$K989=".",".",IF(score!$K989=0,"0",IF(score!$K989=20,"0",IF(score!$K989=40,"1",IF(score!$K989=60,"0",IF(score!$K989=80,"0",IF(score!$K989=100,"0")))))))</f>
        <v>#N/A</v>
      </c>
      <c r="W989" t="e">
        <f>IF(score!$K989=".",".",IF(score!$K989=0,"0",IF(score!$K989=20,"0",IF(score!$K989=40,"0",IF(score!$K989=60,"1",IF(score!$K989=80,"0",IF(score!$K989=100,"0")))))))</f>
        <v>#N/A</v>
      </c>
      <c r="X989" t="e">
        <f>IF(score!$K989=".",".",IF(score!$K989=0,"0",IF(score!$K989=20,"0",IF(score!$K989=40,"0",IF(score!$K989=60,"0",IF(score!$K989=80,"1",IF(score!$K989=100,"0")))))))</f>
        <v>#N/A</v>
      </c>
      <c r="Y989" t="e">
        <f>IF(score!$L989=".",".",IF(score!$L989=0,"1",IF(score!$L989=20,"0",IF(score!$L989=40,"0",IF(score!$L989=60,"0",IF(score!$L989=80,"0",IF(score!$L989=100,"0")))))))</f>
        <v>#N/A</v>
      </c>
      <c r="Z989" t="e">
        <f>IF(score!$L989=".",".",IF(score!$L989=0,"0",IF(score!$L989=20,"1",IF(score!$L989=40,"0",IF(score!$L989=60,"0",IF(score!$L989=80,"0",IF(score!$L989=100,"0")))))))</f>
        <v>#N/A</v>
      </c>
      <c r="AA989" t="e">
        <f>IF(score!$L989=".",".",IF(score!$L989=0,"0",IF(score!$L989=20,"0",IF(score!$L989=40,"1",IF(score!$L989=60,"0",IF(score!$L989=80,"0",IF(score!$L989=100,"0")))))))</f>
        <v>#N/A</v>
      </c>
      <c r="AB989" t="e">
        <f>IF(score!$L989=".",".",IF(score!$L989=0,"0",IF(score!$L989=20,"0",IF(score!$L989=40,"0",IF(score!$L989=60,"1",IF(score!$L989=80,"0",IF(score!$L989=100,"0")))))))</f>
        <v>#N/A</v>
      </c>
      <c r="AC989" t="e">
        <f>IF(score!$L989=".",".",IF(score!$L989=0,"0",IF(score!$L989=20,"0",IF(score!$L989=40,"0",IF(score!$L989=60,"0",IF(score!$L989=80,"1",IF(score!L989=100,"0")))))))</f>
        <v>#N/A</v>
      </c>
      <c r="AD989" t="e">
        <f>IF(score!$M989=".",".",IF(score!$M989=0,"1",IF(score!$M989=20,"0",IF(score!$M989=40,"0",IF(score!$M989=60,"0",IF(score!$M989=80,"0",IF(score!$M989=100,"0")))))))</f>
        <v>#N/A</v>
      </c>
      <c r="AE989" t="e">
        <f>IF(score!$M989=".",".",IF(score!$M989=0,"0",IF(score!$M989=20,"1",IF(score!$M989=40,"0",IF(score!$M989=60,"0",IF(score!$M989=80,"0",IF(score!$M989=100,"0")))))))</f>
        <v>#N/A</v>
      </c>
      <c r="AF989" t="e">
        <f>IF(score!$M989=".",".",IF(score!$M989=0,"0",IF(score!$M989=20,"0",IF(score!$M989=40,"1",IF(score!$M989=60,"0",IF(score!$M989=80,"0",IF(score!$M989=100,"0")))))))</f>
        <v>#N/A</v>
      </c>
      <c r="AG989" t="e">
        <f>IF(score!$M989=".",".",IF(score!$M989=0,"0",IF(score!$M989=20,"0",IF(score!$M989=40,"0",IF(score!$M989=60,"1",IF(score!$M989=80,"0",IF(score!$M989=100,"0")))))))</f>
        <v>#N/A</v>
      </c>
      <c r="AH989" t="e">
        <f>IF(score!$M989=".",".",IF(score!$M989=0,"0",IF(score!$M989=20,"0",IF(score!$M989=40,"0",IF(score!$M989=60,"0",IF(score!$M989=80,"1",IF(score!$M989=100,"0")))))))</f>
        <v>#N/A</v>
      </c>
      <c r="AI989" t="e">
        <f>IF(score!$N989=".",".",IF(score!$N989=0,"1",IF(score!$N989=25,"0",IF(score!$N989=50,"0",IF(score!$N989=75,"0",IF(score!$N989=100,"0"))))))</f>
        <v>#N/A</v>
      </c>
      <c r="AJ989" t="e">
        <f>IF(score!$N989=".",".",IF(score!$N989=0,"0",IF(score!$N989=25,"1",IF(score!$N989=50,"0",IF(score!$N989=75,"0",IF(score!$N989=100,"0"))))))</f>
        <v>#N/A</v>
      </c>
      <c r="AK989" t="e">
        <f>IF(score!$N989=".",".",IF(score!$N989=0,"0",IF(score!$N989=25,"0",IF(score!$N989=50,"1",IF(score!$N989=75,"0",IF(score!$N989=100,"0"))))))</f>
        <v>#N/A</v>
      </c>
      <c r="AL989" t="e">
        <f>IF(score!$N989=".",".",IF(score!$N989=0,"0",IF(score!$N989=25,"0",IF(score!$N989=50,"0",IF(score!$N989=75,"1",IF(score!$N989=100,"0"))))))</f>
        <v>#N/A</v>
      </c>
      <c r="AN989" t="e">
        <f t="shared" si="1050"/>
        <v>#N/A</v>
      </c>
      <c r="AO989" t="e">
        <f t="shared" si="1051"/>
        <v>#N/A</v>
      </c>
      <c r="AP989" t="e">
        <f t="shared" si="1052"/>
        <v>#N/A</v>
      </c>
      <c r="AQ989" t="e">
        <f t="shared" si="1053"/>
        <v>#N/A</v>
      </c>
      <c r="AR989" t="e">
        <f t="shared" si="1054"/>
        <v>#N/A</v>
      </c>
      <c r="AS989" t="e">
        <f t="shared" si="1055"/>
        <v>#N/A</v>
      </c>
      <c r="AT989" t="e">
        <f t="shared" si="1056"/>
        <v>#N/A</v>
      </c>
      <c r="AU989" t="e">
        <f t="shared" si="1057"/>
        <v>#N/A</v>
      </c>
      <c r="AV989" t="e">
        <f t="shared" si="1058"/>
        <v>#N/A</v>
      </c>
      <c r="AW989" t="e">
        <f t="shared" si="1059"/>
        <v>#N/A</v>
      </c>
      <c r="AX989" t="e">
        <f t="shared" si="1060"/>
        <v>#N/A</v>
      </c>
      <c r="AY989" t="e">
        <f t="shared" si="1061"/>
        <v>#N/A</v>
      </c>
      <c r="AZ989" t="e">
        <f t="shared" si="1062"/>
        <v>#N/A</v>
      </c>
      <c r="BA989" t="e">
        <f t="shared" si="1063"/>
        <v>#N/A</v>
      </c>
      <c r="BB989" t="e">
        <f t="shared" si="1064"/>
        <v>#N/A</v>
      </c>
      <c r="BC989" t="e">
        <f t="shared" si="1065"/>
        <v>#N/A</v>
      </c>
      <c r="BD989" t="e">
        <f t="shared" si="1066"/>
        <v>#N/A</v>
      </c>
      <c r="BE989" t="e">
        <f t="shared" si="1067"/>
        <v>#N/A</v>
      </c>
      <c r="BF989" t="e">
        <f t="shared" si="1068"/>
        <v>#N/A</v>
      </c>
      <c r="BG989" t="e">
        <f t="shared" si="1069"/>
        <v>#N/A</v>
      </c>
      <c r="BH989" t="e">
        <f t="shared" si="1070"/>
        <v>#N/A</v>
      </c>
      <c r="BI989" t="e">
        <f t="shared" si="1071"/>
        <v>#N/A</v>
      </c>
      <c r="BJ989" t="e">
        <f t="shared" si="1072"/>
        <v>#N/A</v>
      </c>
      <c r="BK989" t="e">
        <f t="shared" si="1073"/>
        <v>#N/A</v>
      </c>
      <c r="BL989" t="e">
        <f t="shared" si="1074"/>
        <v>#N/A</v>
      </c>
      <c r="BM989" t="e">
        <f t="shared" si="1075"/>
        <v>#N/A</v>
      </c>
      <c r="BN989" t="e">
        <f t="shared" si="1076"/>
        <v>#N/A</v>
      </c>
      <c r="BO989" t="e">
        <f t="shared" si="1077"/>
        <v>#N/A</v>
      </c>
      <c r="BP989" t="e">
        <f t="shared" si="1078"/>
        <v>#N/A</v>
      </c>
      <c r="BQ989" t="e">
        <f t="shared" si="1079"/>
        <v>#N/A</v>
      </c>
      <c r="BR989" t="e">
        <f t="shared" si="1080"/>
        <v>#N/A</v>
      </c>
      <c r="BS989" t="e">
        <f t="shared" si="1081"/>
        <v>#N/A</v>
      </c>
      <c r="BT989" t="e">
        <f t="shared" si="1082"/>
        <v>#N/A</v>
      </c>
      <c r="BU989" t="e">
        <f t="shared" si="1083"/>
        <v>#N/A</v>
      </c>
      <c r="BV989" t="e">
        <f t="shared" si="1084"/>
        <v>#N/A</v>
      </c>
      <c r="BX989" t="e">
        <f t="shared" si="1085"/>
        <v>#N/A</v>
      </c>
      <c r="BY989" t="e">
        <f t="shared" si="1086"/>
        <v>#N/A</v>
      </c>
      <c r="BZ989" t="e">
        <f t="shared" si="1087"/>
        <v>#N/A</v>
      </c>
      <c r="CA989" t="e">
        <f t="shared" si="1088"/>
        <v>#N/A</v>
      </c>
      <c r="CB989" t="e">
        <f t="shared" si="1089"/>
        <v>#N/A</v>
      </c>
      <c r="CC989" t="e">
        <f t="shared" si="1090"/>
        <v>#N/A</v>
      </c>
      <c r="CD989" t="e">
        <f t="shared" si="1091"/>
        <v>#N/A</v>
      </c>
      <c r="CE989" t="e">
        <f t="shared" si="1092"/>
        <v>#N/A</v>
      </c>
      <c r="CF989" t="e">
        <f t="shared" si="1093"/>
        <v>#N/A</v>
      </c>
      <c r="CG989" t="e">
        <f t="shared" si="1094"/>
        <v>#N/A</v>
      </c>
      <c r="CH989" t="e">
        <f t="shared" si="1095"/>
        <v>#N/A</v>
      </c>
      <c r="CI989" t="e">
        <f t="shared" si="1096"/>
        <v>#N/A</v>
      </c>
      <c r="CJ989" t="e">
        <f t="shared" si="1097"/>
        <v>#N/A</v>
      </c>
      <c r="CK989" t="e">
        <f t="shared" si="1098"/>
        <v>#N/A</v>
      </c>
      <c r="CL989" t="e">
        <f t="shared" si="1099"/>
        <v>#N/A</v>
      </c>
      <c r="CM989" t="e">
        <f t="shared" si="1100"/>
        <v>#N/A</v>
      </c>
      <c r="CN989" t="e">
        <f t="shared" si="1101"/>
        <v>#N/A</v>
      </c>
      <c r="CO989" t="e">
        <f t="shared" si="1102"/>
        <v>#N/A</v>
      </c>
      <c r="CP989" t="e">
        <f t="shared" si="1103"/>
        <v>#N/A</v>
      </c>
      <c r="CQ989" t="e">
        <f t="shared" si="1104"/>
        <v>#N/A</v>
      </c>
      <c r="CR989" t="e">
        <f t="shared" si="1105"/>
        <v>#N/A</v>
      </c>
      <c r="CS989" t="e">
        <f t="shared" si="1106"/>
        <v>#N/A</v>
      </c>
      <c r="CT989" t="e">
        <f t="shared" si="1107"/>
        <v>#N/A</v>
      </c>
      <c r="CU989" t="e">
        <f t="shared" si="1108"/>
        <v>#N/A</v>
      </c>
      <c r="CV989" t="e">
        <f t="shared" si="1109"/>
        <v>#N/A</v>
      </c>
      <c r="CW989" t="e">
        <f t="shared" si="1110"/>
        <v>#N/A</v>
      </c>
      <c r="CX989" t="e">
        <f t="shared" si="1111"/>
        <v>#N/A</v>
      </c>
      <c r="CY989" t="e">
        <f t="shared" si="1112"/>
        <v>#N/A</v>
      </c>
      <c r="CZ989" t="e">
        <f t="shared" si="1113"/>
        <v>#N/A</v>
      </c>
      <c r="DA989" t="e">
        <f t="shared" si="1114"/>
        <v>#N/A</v>
      </c>
      <c r="DB989" t="e">
        <f t="shared" si="1115"/>
        <v>#N/A</v>
      </c>
      <c r="DC989" t="e">
        <f t="shared" si="1116"/>
        <v>#N/A</v>
      </c>
      <c r="DD989" t="e">
        <f t="shared" si="1117"/>
        <v>#N/A</v>
      </c>
      <c r="DE989" t="e">
        <f t="shared" si="1118"/>
        <v>#N/A</v>
      </c>
      <c r="DF989" t="e">
        <f t="shared" si="1119"/>
        <v>#N/A</v>
      </c>
    </row>
    <row r="990" spans="1:110" x14ac:dyDescent="0.25">
      <c r="A990" s="4">
        <f>raw!$A991:$A991</f>
        <v>0</v>
      </c>
      <c r="B990" s="6">
        <f>raw!$B991:$B991</f>
        <v>0</v>
      </c>
      <c r="D990" t="e">
        <f>IF(score!$C990=".",".",IF(score!$C990=0,"1",IF(score!$C990=25,"0",IF(score!$C990=50,"0",IF(score!$C990=75,"0",IF(score!$C990=100,"0"))))))</f>
        <v>#N/A</v>
      </c>
      <c r="E990" t="e">
        <f>IF(score!$C990=".",".",IF(score!$C990=0,"0",IF(score!$C990=25,"1",IF(score!$C990=50,"0",IF(score!$C990=75,"0",IF(score!$C990=100,"0"))))))</f>
        <v>#N/A</v>
      </c>
      <c r="F990" t="e">
        <f>IF(score!$C990=".",".",IF(score!$C990=0,"0",IF(score!$C990=25,"0",IF(score!$C990=50,"1",IF(score!$C990=75,"0",IF(score!$C990=100,"0"))))))</f>
        <v>#N/A</v>
      </c>
      <c r="G990" t="e">
        <f>IF(score!$C990=".",".",IF(score!$C990=0,"0",IF(score!$C990=25,"0",IF(score!$C990=50,"0",IF(score!$C990=75,"1",IF(score!$C990=100,"0"))))))</f>
        <v>#N/A</v>
      </c>
      <c r="H990" t="e">
        <f>IF(score!$D990=".",".",IF(score!$D990=0,"1",IF(score!$D990=50,"0",IF(score!$D990=100,"0"))))</f>
        <v>#N/A</v>
      </c>
      <c r="I990" t="e">
        <f>IF(score!$D990=".",".",IF(score!$D990=0,"0",IF(score!$D990=50,"1",IF(score!$D990=100,"0"))))</f>
        <v>#N/A</v>
      </c>
      <c r="J990" t="e">
        <f>IF(score!$E990=".",".",IF(score!$E990=0,"1",IF(score!$E990=50,"0",IF(score!$E990=100,"0"))))</f>
        <v>#N/A</v>
      </c>
      <c r="K990" t="e">
        <f>IF(score!$E990=".",".",IF(score!$E990=0,"0",IF(score!$E990=50,"1",IF(score!$E990=100,"0"))))</f>
        <v>#N/A</v>
      </c>
      <c r="L990" t="e">
        <f>IF(score!$F990=".",".",IF(score!$F990=0,"1",IF(score!$F990=100,"0")))</f>
        <v>#N/A</v>
      </c>
      <c r="M990" t="e">
        <f>IF(score!$G990=".",".",IF(score!$G990=0,"1",IF(score!$G990=100,"0")))</f>
        <v>#N/A</v>
      </c>
      <c r="N990" t="e">
        <f>IF(score!$H990=".",".",IF(score!$H990=0,"1",IF(score!$H990=100,"0")))</f>
        <v>#N/A</v>
      </c>
      <c r="O990" t="e">
        <f>IF(score!$I990=".",".",IF(score!$I990=0,"1",IF(score!$I990=50,"0",IF(score!$I990=100,"0"))))</f>
        <v>#N/A</v>
      </c>
      <c r="P990" t="e">
        <f>IF(score!$J990=".",".",IF(score!$J990=0,"1",IF(score!$J990=25,"0",IF(score!$J990=50,"0",IF(score!$J990=75,"0",IF(score!$J990=100,"0"))))))</f>
        <v>#N/A</v>
      </c>
      <c r="Q990" t="e">
        <f>IF(score!$J990=".",".",IF(score!$J990=0,"0",IF(score!$J990=25,"1",IF(score!$J990=50,"0",IF(score!$J990=75,"0",IF(score!$J990=100,"0"))))))</f>
        <v>#N/A</v>
      </c>
      <c r="R990" t="e">
        <f>IF(score!$J990=".",".",IF(score!$J990=0,"0",IF(score!$J990=25,"0",IF(score!$J990=50,"1",IF(score!$J990=75,"0",IF(score!$J990=100,"0"))))))</f>
        <v>#N/A</v>
      </c>
      <c r="S990" t="e">
        <f>IF(score!$J990=".",".",IF(score!$J990=0,"0",IF(score!$J990=25,"0",IF(score!$J990=50,"0",IF(score!$J990=75,"1",IF(score!$J990=100,"0"))))))</f>
        <v>#N/A</v>
      </c>
      <c r="T990" t="e">
        <f>IF(score!$K990=".",".",IF(score!$K990=0,"1",IF(score!$K990=20,"0",IF(score!$K990=40,"0",IF(score!$K990=60,"0",IF(score!$K990=80,"0",IF(score!$K990=100,"0")))))))</f>
        <v>#N/A</v>
      </c>
      <c r="U990" t="e">
        <f>IF(score!$K990=".",".",IF(score!$K990=0,"0",IF(score!$K990=20,"1",IF(score!$K990=40,"0",IF(score!$K990=60,"0",IF(score!$K990=80,"0",IF(score!$K990=100,"0")))))))</f>
        <v>#N/A</v>
      </c>
      <c r="V990" t="e">
        <f>IF(score!$K990=".",".",IF(score!$K990=0,"0",IF(score!$K990=20,"0",IF(score!$K990=40,"1",IF(score!$K990=60,"0",IF(score!$K990=80,"0",IF(score!$K990=100,"0")))))))</f>
        <v>#N/A</v>
      </c>
      <c r="W990" t="e">
        <f>IF(score!$K990=".",".",IF(score!$K990=0,"0",IF(score!$K990=20,"0",IF(score!$K990=40,"0",IF(score!$K990=60,"1",IF(score!$K990=80,"0",IF(score!$K990=100,"0")))))))</f>
        <v>#N/A</v>
      </c>
      <c r="X990" t="e">
        <f>IF(score!$K990=".",".",IF(score!$K990=0,"0",IF(score!$K990=20,"0",IF(score!$K990=40,"0",IF(score!$K990=60,"0",IF(score!$K990=80,"1",IF(score!$K990=100,"0")))))))</f>
        <v>#N/A</v>
      </c>
      <c r="Y990" t="e">
        <f>IF(score!$L990=".",".",IF(score!$L990=0,"1",IF(score!$L990=20,"0",IF(score!$L990=40,"0",IF(score!$L990=60,"0",IF(score!$L990=80,"0",IF(score!$L990=100,"0")))))))</f>
        <v>#N/A</v>
      </c>
      <c r="Z990" t="e">
        <f>IF(score!$L990=".",".",IF(score!$L990=0,"0",IF(score!$L990=20,"1",IF(score!$L990=40,"0",IF(score!$L990=60,"0",IF(score!$L990=80,"0",IF(score!$L990=100,"0")))))))</f>
        <v>#N/A</v>
      </c>
      <c r="AA990" t="e">
        <f>IF(score!$L990=".",".",IF(score!$L990=0,"0",IF(score!$L990=20,"0",IF(score!$L990=40,"1",IF(score!$L990=60,"0",IF(score!$L990=80,"0",IF(score!$L990=100,"0")))))))</f>
        <v>#N/A</v>
      </c>
      <c r="AB990" t="e">
        <f>IF(score!$L990=".",".",IF(score!$L990=0,"0",IF(score!$L990=20,"0",IF(score!$L990=40,"0",IF(score!$L990=60,"1",IF(score!$L990=80,"0",IF(score!$L990=100,"0")))))))</f>
        <v>#N/A</v>
      </c>
      <c r="AC990" t="e">
        <f>IF(score!$L990=".",".",IF(score!$L990=0,"0",IF(score!$L990=20,"0",IF(score!$L990=40,"0",IF(score!$L990=60,"0",IF(score!$L990=80,"1",IF(score!L990=100,"0")))))))</f>
        <v>#N/A</v>
      </c>
      <c r="AD990" t="e">
        <f>IF(score!$M990=".",".",IF(score!$M990=0,"1",IF(score!$M990=20,"0",IF(score!$M990=40,"0",IF(score!$M990=60,"0",IF(score!$M990=80,"0",IF(score!$M990=100,"0")))))))</f>
        <v>#N/A</v>
      </c>
      <c r="AE990" t="e">
        <f>IF(score!$M990=".",".",IF(score!$M990=0,"0",IF(score!$M990=20,"1",IF(score!$M990=40,"0",IF(score!$M990=60,"0",IF(score!$M990=80,"0",IF(score!$M990=100,"0")))))))</f>
        <v>#N/A</v>
      </c>
      <c r="AF990" t="e">
        <f>IF(score!$M990=".",".",IF(score!$M990=0,"0",IF(score!$M990=20,"0",IF(score!$M990=40,"1",IF(score!$M990=60,"0",IF(score!$M990=80,"0",IF(score!$M990=100,"0")))))))</f>
        <v>#N/A</v>
      </c>
      <c r="AG990" t="e">
        <f>IF(score!$M990=".",".",IF(score!$M990=0,"0",IF(score!$M990=20,"0",IF(score!$M990=40,"0",IF(score!$M990=60,"1",IF(score!$M990=80,"0",IF(score!$M990=100,"0")))))))</f>
        <v>#N/A</v>
      </c>
      <c r="AH990" t="e">
        <f>IF(score!$M990=".",".",IF(score!$M990=0,"0",IF(score!$M990=20,"0",IF(score!$M990=40,"0",IF(score!$M990=60,"0",IF(score!$M990=80,"1",IF(score!$M990=100,"0")))))))</f>
        <v>#N/A</v>
      </c>
      <c r="AI990" t="e">
        <f>IF(score!$N990=".",".",IF(score!$N990=0,"1",IF(score!$N990=25,"0",IF(score!$N990=50,"0",IF(score!$N990=75,"0",IF(score!$N990=100,"0"))))))</f>
        <v>#N/A</v>
      </c>
      <c r="AJ990" t="e">
        <f>IF(score!$N990=".",".",IF(score!$N990=0,"0",IF(score!$N990=25,"1",IF(score!$N990=50,"0",IF(score!$N990=75,"0",IF(score!$N990=100,"0"))))))</f>
        <v>#N/A</v>
      </c>
      <c r="AK990" t="e">
        <f>IF(score!$N990=".",".",IF(score!$N990=0,"0",IF(score!$N990=25,"0",IF(score!$N990=50,"1",IF(score!$N990=75,"0",IF(score!$N990=100,"0"))))))</f>
        <v>#N/A</v>
      </c>
      <c r="AL990" t="e">
        <f>IF(score!$N990=".",".",IF(score!$N990=0,"0",IF(score!$N990=25,"0",IF(score!$N990=50,"0",IF(score!$N990=75,"1",IF(score!$N990=100,"0"))))))</f>
        <v>#N/A</v>
      </c>
      <c r="AN990" t="e">
        <f t="shared" si="1050"/>
        <v>#N/A</v>
      </c>
      <c r="AO990" t="e">
        <f t="shared" si="1051"/>
        <v>#N/A</v>
      </c>
      <c r="AP990" t="e">
        <f t="shared" si="1052"/>
        <v>#N/A</v>
      </c>
      <c r="AQ990" t="e">
        <f t="shared" si="1053"/>
        <v>#N/A</v>
      </c>
      <c r="AR990" t="e">
        <f t="shared" si="1054"/>
        <v>#N/A</v>
      </c>
      <c r="AS990" t="e">
        <f t="shared" si="1055"/>
        <v>#N/A</v>
      </c>
      <c r="AT990" t="e">
        <f t="shared" si="1056"/>
        <v>#N/A</v>
      </c>
      <c r="AU990" t="e">
        <f t="shared" si="1057"/>
        <v>#N/A</v>
      </c>
      <c r="AV990" t="e">
        <f t="shared" si="1058"/>
        <v>#N/A</v>
      </c>
      <c r="AW990" t="e">
        <f t="shared" si="1059"/>
        <v>#N/A</v>
      </c>
      <c r="AX990" t="e">
        <f t="shared" si="1060"/>
        <v>#N/A</v>
      </c>
      <c r="AY990" t="e">
        <f t="shared" si="1061"/>
        <v>#N/A</v>
      </c>
      <c r="AZ990" t="e">
        <f t="shared" si="1062"/>
        <v>#N/A</v>
      </c>
      <c r="BA990" t="e">
        <f t="shared" si="1063"/>
        <v>#N/A</v>
      </c>
      <c r="BB990" t="e">
        <f t="shared" si="1064"/>
        <v>#N/A</v>
      </c>
      <c r="BC990" t="e">
        <f t="shared" si="1065"/>
        <v>#N/A</v>
      </c>
      <c r="BD990" t="e">
        <f t="shared" si="1066"/>
        <v>#N/A</v>
      </c>
      <c r="BE990" t="e">
        <f t="shared" si="1067"/>
        <v>#N/A</v>
      </c>
      <c r="BF990" t="e">
        <f t="shared" si="1068"/>
        <v>#N/A</v>
      </c>
      <c r="BG990" t="e">
        <f t="shared" si="1069"/>
        <v>#N/A</v>
      </c>
      <c r="BH990" t="e">
        <f t="shared" si="1070"/>
        <v>#N/A</v>
      </c>
      <c r="BI990" t="e">
        <f t="shared" si="1071"/>
        <v>#N/A</v>
      </c>
      <c r="BJ990" t="e">
        <f t="shared" si="1072"/>
        <v>#N/A</v>
      </c>
      <c r="BK990" t="e">
        <f t="shared" si="1073"/>
        <v>#N/A</v>
      </c>
      <c r="BL990" t="e">
        <f t="shared" si="1074"/>
        <v>#N/A</v>
      </c>
      <c r="BM990" t="e">
        <f t="shared" si="1075"/>
        <v>#N/A</v>
      </c>
      <c r="BN990" t="e">
        <f t="shared" si="1076"/>
        <v>#N/A</v>
      </c>
      <c r="BO990" t="e">
        <f t="shared" si="1077"/>
        <v>#N/A</v>
      </c>
      <c r="BP990" t="e">
        <f t="shared" si="1078"/>
        <v>#N/A</v>
      </c>
      <c r="BQ990" t="e">
        <f t="shared" si="1079"/>
        <v>#N/A</v>
      </c>
      <c r="BR990" t="e">
        <f t="shared" si="1080"/>
        <v>#N/A</v>
      </c>
      <c r="BS990" t="e">
        <f t="shared" si="1081"/>
        <v>#N/A</v>
      </c>
      <c r="BT990" t="e">
        <f t="shared" si="1082"/>
        <v>#N/A</v>
      </c>
      <c r="BU990" t="e">
        <f t="shared" si="1083"/>
        <v>#N/A</v>
      </c>
      <c r="BV990" t="e">
        <f t="shared" si="1084"/>
        <v>#N/A</v>
      </c>
      <c r="BX990" t="e">
        <f t="shared" si="1085"/>
        <v>#N/A</v>
      </c>
      <c r="BY990" t="e">
        <f t="shared" si="1086"/>
        <v>#N/A</v>
      </c>
      <c r="BZ990" t="e">
        <f t="shared" si="1087"/>
        <v>#N/A</v>
      </c>
      <c r="CA990" t="e">
        <f t="shared" si="1088"/>
        <v>#N/A</v>
      </c>
      <c r="CB990" t="e">
        <f t="shared" si="1089"/>
        <v>#N/A</v>
      </c>
      <c r="CC990" t="e">
        <f t="shared" si="1090"/>
        <v>#N/A</v>
      </c>
      <c r="CD990" t="e">
        <f t="shared" si="1091"/>
        <v>#N/A</v>
      </c>
      <c r="CE990" t="e">
        <f t="shared" si="1092"/>
        <v>#N/A</v>
      </c>
      <c r="CF990" t="e">
        <f t="shared" si="1093"/>
        <v>#N/A</v>
      </c>
      <c r="CG990" t="e">
        <f t="shared" si="1094"/>
        <v>#N/A</v>
      </c>
      <c r="CH990" t="e">
        <f t="shared" si="1095"/>
        <v>#N/A</v>
      </c>
      <c r="CI990" t="e">
        <f t="shared" si="1096"/>
        <v>#N/A</v>
      </c>
      <c r="CJ990" t="e">
        <f t="shared" si="1097"/>
        <v>#N/A</v>
      </c>
      <c r="CK990" t="e">
        <f t="shared" si="1098"/>
        <v>#N/A</v>
      </c>
      <c r="CL990" t="e">
        <f t="shared" si="1099"/>
        <v>#N/A</v>
      </c>
      <c r="CM990" t="e">
        <f t="shared" si="1100"/>
        <v>#N/A</v>
      </c>
      <c r="CN990" t="e">
        <f t="shared" si="1101"/>
        <v>#N/A</v>
      </c>
      <c r="CO990" t="e">
        <f t="shared" si="1102"/>
        <v>#N/A</v>
      </c>
      <c r="CP990" t="e">
        <f t="shared" si="1103"/>
        <v>#N/A</v>
      </c>
      <c r="CQ990" t="e">
        <f t="shared" si="1104"/>
        <v>#N/A</v>
      </c>
      <c r="CR990" t="e">
        <f t="shared" si="1105"/>
        <v>#N/A</v>
      </c>
      <c r="CS990" t="e">
        <f t="shared" si="1106"/>
        <v>#N/A</v>
      </c>
      <c r="CT990" t="e">
        <f t="shared" si="1107"/>
        <v>#N/A</v>
      </c>
      <c r="CU990" t="e">
        <f t="shared" si="1108"/>
        <v>#N/A</v>
      </c>
      <c r="CV990" t="e">
        <f t="shared" si="1109"/>
        <v>#N/A</v>
      </c>
      <c r="CW990" t="e">
        <f t="shared" si="1110"/>
        <v>#N/A</v>
      </c>
      <c r="CX990" t="e">
        <f t="shared" si="1111"/>
        <v>#N/A</v>
      </c>
      <c r="CY990" t="e">
        <f t="shared" si="1112"/>
        <v>#N/A</v>
      </c>
      <c r="CZ990" t="e">
        <f t="shared" si="1113"/>
        <v>#N/A</v>
      </c>
      <c r="DA990" t="e">
        <f t="shared" si="1114"/>
        <v>#N/A</v>
      </c>
      <c r="DB990" t="e">
        <f t="shared" si="1115"/>
        <v>#N/A</v>
      </c>
      <c r="DC990" t="e">
        <f t="shared" si="1116"/>
        <v>#N/A</v>
      </c>
      <c r="DD990" t="e">
        <f t="shared" si="1117"/>
        <v>#N/A</v>
      </c>
      <c r="DE990" t="e">
        <f t="shared" si="1118"/>
        <v>#N/A</v>
      </c>
      <c r="DF990" t="e">
        <f t="shared" si="1119"/>
        <v>#N/A</v>
      </c>
    </row>
    <row r="991" spans="1:110" x14ac:dyDescent="0.25">
      <c r="A991" s="4">
        <f>raw!$A992:$A992</f>
        <v>0</v>
      </c>
      <c r="B991" s="6">
        <f>raw!$B992:$B992</f>
        <v>0</v>
      </c>
      <c r="D991" t="e">
        <f>IF(score!$C991=".",".",IF(score!$C991=0,"1",IF(score!$C991=25,"0",IF(score!$C991=50,"0",IF(score!$C991=75,"0",IF(score!$C991=100,"0"))))))</f>
        <v>#N/A</v>
      </c>
      <c r="E991" t="e">
        <f>IF(score!$C991=".",".",IF(score!$C991=0,"0",IF(score!$C991=25,"1",IF(score!$C991=50,"0",IF(score!$C991=75,"0",IF(score!$C991=100,"0"))))))</f>
        <v>#N/A</v>
      </c>
      <c r="F991" t="e">
        <f>IF(score!$C991=".",".",IF(score!$C991=0,"0",IF(score!$C991=25,"0",IF(score!$C991=50,"1",IF(score!$C991=75,"0",IF(score!$C991=100,"0"))))))</f>
        <v>#N/A</v>
      </c>
      <c r="G991" t="e">
        <f>IF(score!$C991=".",".",IF(score!$C991=0,"0",IF(score!$C991=25,"0",IF(score!$C991=50,"0",IF(score!$C991=75,"1",IF(score!$C991=100,"0"))))))</f>
        <v>#N/A</v>
      </c>
      <c r="H991" t="e">
        <f>IF(score!$D991=".",".",IF(score!$D991=0,"1",IF(score!$D991=50,"0",IF(score!$D991=100,"0"))))</f>
        <v>#N/A</v>
      </c>
      <c r="I991" t="e">
        <f>IF(score!$D991=".",".",IF(score!$D991=0,"0",IF(score!$D991=50,"1",IF(score!$D991=100,"0"))))</f>
        <v>#N/A</v>
      </c>
      <c r="J991" t="e">
        <f>IF(score!$E991=".",".",IF(score!$E991=0,"1",IF(score!$E991=50,"0",IF(score!$E991=100,"0"))))</f>
        <v>#N/A</v>
      </c>
      <c r="K991" t="e">
        <f>IF(score!$E991=".",".",IF(score!$E991=0,"0",IF(score!$E991=50,"1",IF(score!$E991=100,"0"))))</f>
        <v>#N/A</v>
      </c>
      <c r="L991" t="e">
        <f>IF(score!$F991=".",".",IF(score!$F991=0,"1",IF(score!$F991=100,"0")))</f>
        <v>#N/A</v>
      </c>
      <c r="M991" t="e">
        <f>IF(score!$G991=".",".",IF(score!$G991=0,"1",IF(score!$G991=100,"0")))</f>
        <v>#N/A</v>
      </c>
      <c r="N991" t="e">
        <f>IF(score!$H991=".",".",IF(score!$H991=0,"1",IF(score!$H991=100,"0")))</f>
        <v>#N/A</v>
      </c>
      <c r="O991" t="e">
        <f>IF(score!$I991=".",".",IF(score!$I991=0,"1",IF(score!$I991=50,"0",IF(score!$I991=100,"0"))))</f>
        <v>#N/A</v>
      </c>
      <c r="P991" t="e">
        <f>IF(score!$J991=".",".",IF(score!$J991=0,"1",IF(score!$J991=25,"0",IF(score!$J991=50,"0",IF(score!$J991=75,"0",IF(score!$J991=100,"0"))))))</f>
        <v>#N/A</v>
      </c>
      <c r="Q991" t="e">
        <f>IF(score!$J991=".",".",IF(score!$J991=0,"0",IF(score!$J991=25,"1",IF(score!$J991=50,"0",IF(score!$J991=75,"0",IF(score!$J991=100,"0"))))))</f>
        <v>#N/A</v>
      </c>
      <c r="R991" t="e">
        <f>IF(score!$J991=".",".",IF(score!$J991=0,"0",IF(score!$J991=25,"0",IF(score!$J991=50,"1",IF(score!$J991=75,"0",IF(score!$J991=100,"0"))))))</f>
        <v>#N/A</v>
      </c>
      <c r="S991" t="e">
        <f>IF(score!$J991=".",".",IF(score!$J991=0,"0",IF(score!$J991=25,"0",IF(score!$J991=50,"0",IF(score!$J991=75,"1",IF(score!$J991=100,"0"))))))</f>
        <v>#N/A</v>
      </c>
      <c r="T991" t="e">
        <f>IF(score!$K991=".",".",IF(score!$K991=0,"1",IF(score!$K991=20,"0",IF(score!$K991=40,"0",IF(score!$K991=60,"0",IF(score!$K991=80,"0",IF(score!$K991=100,"0")))))))</f>
        <v>#N/A</v>
      </c>
      <c r="U991" t="e">
        <f>IF(score!$K991=".",".",IF(score!$K991=0,"0",IF(score!$K991=20,"1",IF(score!$K991=40,"0",IF(score!$K991=60,"0",IF(score!$K991=80,"0",IF(score!$K991=100,"0")))))))</f>
        <v>#N/A</v>
      </c>
      <c r="V991" t="e">
        <f>IF(score!$K991=".",".",IF(score!$K991=0,"0",IF(score!$K991=20,"0",IF(score!$K991=40,"1",IF(score!$K991=60,"0",IF(score!$K991=80,"0",IF(score!$K991=100,"0")))))))</f>
        <v>#N/A</v>
      </c>
      <c r="W991" t="e">
        <f>IF(score!$K991=".",".",IF(score!$K991=0,"0",IF(score!$K991=20,"0",IF(score!$K991=40,"0",IF(score!$K991=60,"1",IF(score!$K991=80,"0",IF(score!$K991=100,"0")))))))</f>
        <v>#N/A</v>
      </c>
      <c r="X991" t="e">
        <f>IF(score!$K991=".",".",IF(score!$K991=0,"0",IF(score!$K991=20,"0",IF(score!$K991=40,"0",IF(score!$K991=60,"0",IF(score!$K991=80,"1",IF(score!$K991=100,"0")))))))</f>
        <v>#N/A</v>
      </c>
      <c r="Y991" t="e">
        <f>IF(score!$L991=".",".",IF(score!$L991=0,"1",IF(score!$L991=20,"0",IF(score!$L991=40,"0",IF(score!$L991=60,"0",IF(score!$L991=80,"0",IF(score!$L991=100,"0")))))))</f>
        <v>#N/A</v>
      </c>
      <c r="Z991" t="e">
        <f>IF(score!$L991=".",".",IF(score!$L991=0,"0",IF(score!$L991=20,"1",IF(score!$L991=40,"0",IF(score!$L991=60,"0",IF(score!$L991=80,"0",IF(score!$L991=100,"0")))))))</f>
        <v>#N/A</v>
      </c>
      <c r="AA991" t="e">
        <f>IF(score!$L991=".",".",IF(score!$L991=0,"0",IF(score!$L991=20,"0",IF(score!$L991=40,"1",IF(score!$L991=60,"0",IF(score!$L991=80,"0",IF(score!$L991=100,"0")))))))</f>
        <v>#N/A</v>
      </c>
      <c r="AB991" t="e">
        <f>IF(score!$L991=".",".",IF(score!$L991=0,"0",IF(score!$L991=20,"0",IF(score!$L991=40,"0",IF(score!$L991=60,"1",IF(score!$L991=80,"0",IF(score!$L991=100,"0")))))))</f>
        <v>#N/A</v>
      </c>
      <c r="AC991" t="e">
        <f>IF(score!$L991=".",".",IF(score!$L991=0,"0",IF(score!$L991=20,"0",IF(score!$L991=40,"0",IF(score!$L991=60,"0",IF(score!$L991=80,"1",IF(score!L991=100,"0")))))))</f>
        <v>#N/A</v>
      </c>
      <c r="AD991" t="e">
        <f>IF(score!$M991=".",".",IF(score!$M991=0,"1",IF(score!$M991=20,"0",IF(score!$M991=40,"0",IF(score!$M991=60,"0",IF(score!$M991=80,"0",IF(score!$M991=100,"0")))))))</f>
        <v>#N/A</v>
      </c>
      <c r="AE991" t="e">
        <f>IF(score!$M991=".",".",IF(score!$M991=0,"0",IF(score!$M991=20,"1",IF(score!$M991=40,"0",IF(score!$M991=60,"0",IF(score!$M991=80,"0",IF(score!$M991=100,"0")))))))</f>
        <v>#N/A</v>
      </c>
      <c r="AF991" t="e">
        <f>IF(score!$M991=".",".",IF(score!$M991=0,"0",IF(score!$M991=20,"0",IF(score!$M991=40,"1",IF(score!$M991=60,"0",IF(score!$M991=80,"0",IF(score!$M991=100,"0")))))))</f>
        <v>#N/A</v>
      </c>
      <c r="AG991" t="e">
        <f>IF(score!$M991=".",".",IF(score!$M991=0,"0",IF(score!$M991=20,"0",IF(score!$M991=40,"0",IF(score!$M991=60,"1",IF(score!$M991=80,"0",IF(score!$M991=100,"0")))))))</f>
        <v>#N/A</v>
      </c>
      <c r="AH991" t="e">
        <f>IF(score!$M991=".",".",IF(score!$M991=0,"0",IF(score!$M991=20,"0",IF(score!$M991=40,"0",IF(score!$M991=60,"0",IF(score!$M991=80,"1",IF(score!$M991=100,"0")))))))</f>
        <v>#N/A</v>
      </c>
      <c r="AI991" t="e">
        <f>IF(score!$N991=".",".",IF(score!$N991=0,"1",IF(score!$N991=25,"0",IF(score!$N991=50,"0",IF(score!$N991=75,"0",IF(score!$N991=100,"0"))))))</f>
        <v>#N/A</v>
      </c>
      <c r="AJ991" t="e">
        <f>IF(score!$N991=".",".",IF(score!$N991=0,"0",IF(score!$N991=25,"1",IF(score!$N991=50,"0",IF(score!$N991=75,"0",IF(score!$N991=100,"0"))))))</f>
        <v>#N/A</v>
      </c>
      <c r="AK991" t="e">
        <f>IF(score!$N991=".",".",IF(score!$N991=0,"0",IF(score!$N991=25,"0",IF(score!$N991=50,"1",IF(score!$N991=75,"0",IF(score!$N991=100,"0"))))))</f>
        <v>#N/A</v>
      </c>
      <c r="AL991" t="e">
        <f>IF(score!$N991=".",".",IF(score!$N991=0,"0",IF(score!$N991=25,"0",IF(score!$N991=50,"0",IF(score!$N991=75,"1",IF(score!$N991=100,"0"))))))</f>
        <v>#N/A</v>
      </c>
      <c r="AN991" t="e">
        <f t="shared" si="1050"/>
        <v>#N/A</v>
      </c>
      <c r="AO991" t="e">
        <f t="shared" si="1051"/>
        <v>#N/A</v>
      </c>
      <c r="AP991" t="e">
        <f t="shared" si="1052"/>
        <v>#N/A</v>
      </c>
      <c r="AQ991" t="e">
        <f t="shared" si="1053"/>
        <v>#N/A</v>
      </c>
      <c r="AR991" t="e">
        <f t="shared" si="1054"/>
        <v>#N/A</v>
      </c>
      <c r="AS991" t="e">
        <f t="shared" si="1055"/>
        <v>#N/A</v>
      </c>
      <c r="AT991" t="e">
        <f t="shared" si="1056"/>
        <v>#N/A</v>
      </c>
      <c r="AU991" t="e">
        <f t="shared" si="1057"/>
        <v>#N/A</v>
      </c>
      <c r="AV991" t="e">
        <f t="shared" si="1058"/>
        <v>#N/A</v>
      </c>
      <c r="AW991" t="e">
        <f t="shared" si="1059"/>
        <v>#N/A</v>
      </c>
      <c r="AX991" t="e">
        <f t="shared" si="1060"/>
        <v>#N/A</v>
      </c>
      <c r="AY991" t="e">
        <f t="shared" si="1061"/>
        <v>#N/A</v>
      </c>
      <c r="AZ991" t="e">
        <f t="shared" si="1062"/>
        <v>#N/A</v>
      </c>
      <c r="BA991" t="e">
        <f t="shared" si="1063"/>
        <v>#N/A</v>
      </c>
      <c r="BB991" t="e">
        <f t="shared" si="1064"/>
        <v>#N/A</v>
      </c>
      <c r="BC991" t="e">
        <f t="shared" si="1065"/>
        <v>#N/A</v>
      </c>
      <c r="BD991" t="e">
        <f t="shared" si="1066"/>
        <v>#N/A</v>
      </c>
      <c r="BE991" t="e">
        <f t="shared" si="1067"/>
        <v>#N/A</v>
      </c>
      <c r="BF991" t="e">
        <f t="shared" si="1068"/>
        <v>#N/A</v>
      </c>
      <c r="BG991" t="e">
        <f t="shared" si="1069"/>
        <v>#N/A</v>
      </c>
      <c r="BH991" t="e">
        <f t="shared" si="1070"/>
        <v>#N/A</v>
      </c>
      <c r="BI991" t="e">
        <f t="shared" si="1071"/>
        <v>#N/A</v>
      </c>
      <c r="BJ991" t="e">
        <f t="shared" si="1072"/>
        <v>#N/A</v>
      </c>
      <c r="BK991" t="e">
        <f t="shared" si="1073"/>
        <v>#N/A</v>
      </c>
      <c r="BL991" t="e">
        <f t="shared" si="1074"/>
        <v>#N/A</v>
      </c>
      <c r="BM991" t="e">
        <f t="shared" si="1075"/>
        <v>#N/A</v>
      </c>
      <c r="BN991" t="e">
        <f t="shared" si="1076"/>
        <v>#N/A</v>
      </c>
      <c r="BO991" t="e">
        <f t="shared" si="1077"/>
        <v>#N/A</v>
      </c>
      <c r="BP991" t="e">
        <f t="shared" si="1078"/>
        <v>#N/A</v>
      </c>
      <c r="BQ991" t="e">
        <f t="shared" si="1079"/>
        <v>#N/A</v>
      </c>
      <c r="BR991" t="e">
        <f t="shared" si="1080"/>
        <v>#N/A</v>
      </c>
      <c r="BS991" t="e">
        <f t="shared" si="1081"/>
        <v>#N/A</v>
      </c>
      <c r="BT991" t="e">
        <f t="shared" si="1082"/>
        <v>#N/A</v>
      </c>
      <c r="BU991" t="e">
        <f t="shared" si="1083"/>
        <v>#N/A</v>
      </c>
      <c r="BV991" t="e">
        <f t="shared" si="1084"/>
        <v>#N/A</v>
      </c>
      <c r="BX991" t="e">
        <f t="shared" si="1085"/>
        <v>#N/A</v>
      </c>
      <c r="BY991" t="e">
        <f t="shared" si="1086"/>
        <v>#N/A</v>
      </c>
      <c r="BZ991" t="e">
        <f t="shared" si="1087"/>
        <v>#N/A</v>
      </c>
      <c r="CA991" t="e">
        <f t="shared" si="1088"/>
        <v>#N/A</v>
      </c>
      <c r="CB991" t="e">
        <f t="shared" si="1089"/>
        <v>#N/A</v>
      </c>
      <c r="CC991" t="e">
        <f t="shared" si="1090"/>
        <v>#N/A</v>
      </c>
      <c r="CD991" t="e">
        <f t="shared" si="1091"/>
        <v>#N/A</v>
      </c>
      <c r="CE991" t="e">
        <f t="shared" si="1092"/>
        <v>#N/A</v>
      </c>
      <c r="CF991" t="e">
        <f t="shared" si="1093"/>
        <v>#N/A</v>
      </c>
      <c r="CG991" t="e">
        <f t="shared" si="1094"/>
        <v>#N/A</v>
      </c>
      <c r="CH991" t="e">
        <f t="shared" si="1095"/>
        <v>#N/A</v>
      </c>
      <c r="CI991" t="e">
        <f t="shared" si="1096"/>
        <v>#N/A</v>
      </c>
      <c r="CJ991" t="e">
        <f t="shared" si="1097"/>
        <v>#N/A</v>
      </c>
      <c r="CK991" t="e">
        <f t="shared" si="1098"/>
        <v>#N/A</v>
      </c>
      <c r="CL991" t="e">
        <f t="shared" si="1099"/>
        <v>#N/A</v>
      </c>
      <c r="CM991" t="e">
        <f t="shared" si="1100"/>
        <v>#N/A</v>
      </c>
      <c r="CN991" t="e">
        <f t="shared" si="1101"/>
        <v>#N/A</v>
      </c>
      <c r="CO991" t="e">
        <f t="shared" si="1102"/>
        <v>#N/A</v>
      </c>
      <c r="CP991" t="e">
        <f t="shared" si="1103"/>
        <v>#N/A</v>
      </c>
      <c r="CQ991" t="e">
        <f t="shared" si="1104"/>
        <v>#N/A</v>
      </c>
      <c r="CR991" t="e">
        <f t="shared" si="1105"/>
        <v>#N/A</v>
      </c>
      <c r="CS991" t="e">
        <f t="shared" si="1106"/>
        <v>#N/A</v>
      </c>
      <c r="CT991" t="e">
        <f t="shared" si="1107"/>
        <v>#N/A</v>
      </c>
      <c r="CU991" t="e">
        <f t="shared" si="1108"/>
        <v>#N/A</v>
      </c>
      <c r="CV991" t="e">
        <f t="shared" si="1109"/>
        <v>#N/A</v>
      </c>
      <c r="CW991" t="e">
        <f t="shared" si="1110"/>
        <v>#N/A</v>
      </c>
      <c r="CX991" t="e">
        <f t="shared" si="1111"/>
        <v>#N/A</v>
      </c>
      <c r="CY991" t="e">
        <f t="shared" si="1112"/>
        <v>#N/A</v>
      </c>
      <c r="CZ991" t="e">
        <f t="shared" si="1113"/>
        <v>#N/A</v>
      </c>
      <c r="DA991" t="e">
        <f t="shared" si="1114"/>
        <v>#N/A</v>
      </c>
      <c r="DB991" t="e">
        <f t="shared" si="1115"/>
        <v>#N/A</v>
      </c>
      <c r="DC991" t="e">
        <f t="shared" si="1116"/>
        <v>#N/A</v>
      </c>
      <c r="DD991" t="e">
        <f t="shared" si="1117"/>
        <v>#N/A</v>
      </c>
      <c r="DE991" t="e">
        <f t="shared" si="1118"/>
        <v>#N/A</v>
      </c>
      <c r="DF991" t="e">
        <f t="shared" si="1119"/>
        <v>#N/A</v>
      </c>
    </row>
    <row r="992" spans="1:110" x14ac:dyDescent="0.25">
      <c r="A992" s="4">
        <f>raw!$A993:$A993</f>
        <v>0</v>
      </c>
      <c r="B992" s="6">
        <f>raw!$B993:$B993</f>
        <v>0</v>
      </c>
      <c r="D992" t="e">
        <f>IF(score!$C992=".",".",IF(score!$C992=0,"1",IF(score!$C992=25,"0",IF(score!$C992=50,"0",IF(score!$C992=75,"0",IF(score!$C992=100,"0"))))))</f>
        <v>#N/A</v>
      </c>
      <c r="E992" t="e">
        <f>IF(score!$C992=".",".",IF(score!$C992=0,"0",IF(score!$C992=25,"1",IF(score!$C992=50,"0",IF(score!$C992=75,"0",IF(score!$C992=100,"0"))))))</f>
        <v>#N/A</v>
      </c>
      <c r="F992" t="e">
        <f>IF(score!$C992=".",".",IF(score!$C992=0,"0",IF(score!$C992=25,"0",IF(score!$C992=50,"1",IF(score!$C992=75,"0",IF(score!$C992=100,"0"))))))</f>
        <v>#N/A</v>
      </c>
      <c r="G992" t="e">
        <f>IF(score!$C992=".",".",IF(score!$C992=0,"0",IF(score!$C992=25,"0",IF(score!$C992=50,"0",IF(score!$C992=75,"1",IF(score!$C992=100,"0"))))))</f>
        <v>#N/A</v>
      </c>
      <c r="H992" t="e">
        <f>IF(score!$D992=".",".",IF(score!$D992=0,"1",IF(score!$D992=50,"0",IF(score!$D992=100,"0"))))</f>
        <v>#N/A</v>
      </c>
      <c r="I992" t="e">
        <f>IF(score!$D992=".",".",IF(score!$D992=0,"0",IF(score!$D992=50,"1",IF(score!$D992=100,"0"))))</f>
        <v>#N/A</v>
      </c>
      <c r="J992" t="e">
        <f>IF(score!$E992=".",".",IF(score!$E992=0,"1",IF(score!$E992=50,"0",IF(score!$E992=100,"0"))))</f>
        <v>#N/A</v>
      </c>
      <c r="K992" t="e">
        <f>IF(score!$E992=".",".",IF(score!$E992=0,"0",IF(score!$E992=50,"1",IF(score!$E992=100,"0"))))</f>
        <v>#N/A</v>
      </c>
      <c r="L992" t="e">
        <f>IF(score!$F992=".",".",IF(score!$F992=0,"1",IF(score!$F992=100,"0")))</f>
        <v>#N/A</v>
      </c>
      <c r="M992" t="e">
        <f>IF(score!$G992=".",".",IF(score!$G992=0,"1",IF(score!$G992=100,"0")))</f>
        <v>#N/A</v>
      </c>
      <c r="N992" t="e">
        <f>IF(score!$H992=".",".",IF(score!$H992=0,"1",IF(score!$H992=100,"0")))</f>
        <v>#N/A</v>
      </c>
      <c r="O992" t="e">
        <f>IF(score!$I992=".",".",IF(score!$I992=0,"1",IF(score!$I992=50,"0",IF(score!$I992=100,"0"))))</f>
        <v>#N/A</v>
      </c>
      <c r="P992" t="e">
        <f>IF(score!$J992=".",".",IF(score!$J992=0,"1",IF(score!$J992=25,"0",IF(score!$J992=50,"0",IF(score!$J992=75,"0",IF(score!$J992=100,"0"))))))</f>
        <v>#N/A</v>
      </c>
      <c r="Q992" t="e">
        <f>IF(score!$J992=".",".",IF(score!$J992=0,"0",IF(score!$J992=25,"1",IF(score!$J992=50,"0",IF(score!$J992=75,"0",IF(score!$J992=100,"0"))))))</f>
        <v>#N/A</v>
      </c>
      <c r="R992" t="e">
        <f>IF(score!$J992=".",".",IF(score!$J992=0,"0",IF(score!$J992=25,"0",IF(score!$J992=50,"1",IF(score!$J992=75,"0",IF(score!$J992=100,"0"))))))</f>
        <v>#N/A</v>
      </c>
      <c r="S992" t="e">
        <f>IF(score!$J992=".",".",IF(score!$J992=0,"0",IF(score!$J992=25,"0",IF(score!$J992=50,"0",IF(score!$J992=75,"1",IF(score!$J992=100,"0"))))))</f>
        <v>#N/A</v>
      </c>
      <c r="T992" t="e">
        <f>IF(score!$K992=".",".",IF(score!$K992=0,"1",IF(score!$K992=20,"0",IF(score!$K992=40,"0",IF(score!$K992=60,"0",IF(score!$K992=80,"0",IF(score!$K992=100,"0")))))))</f>
        <v>#N/A</v>
      </c>
      <c r="U992" t="e">
        <f>IF(score!$K992=".",".",IF(score!$K992=0,"0",IF(score!$K992=20,"1",IF(score!$K992=40,"0",IF(score!$K992=60,"0",IF(score!$K992=80,"0",IF(score!$K992=100,"0")))))))</f>
        <v>#N/A</v>
      </c>
      <c r="V992" t="e">
        <f>IF(score!$K992=".",".",IF(score!$K992=0,"0",IF(score!$K992=20,"0",IF(score!$K992=40,"1",IF(score!$K992=60,"0",IF(score!$K992=80,"0",IF(score!$K992=100,"0")))))))</f>
        <v>#N/A</v>
      </c>
      <c r="W992" t="e">
        <f>IF(score!$K992=".",".",IF(score!$K992=0,"0",IF(score!$K992=20,"0",IF(score!$K992=40,"0",IF(score!$K992=60,"1",IF(score!$K992=80,"0",IF(score!$K992=100,"0")))))))</f>
        <v>#N/A</v>
      </c>
      <c r="X992" t="e">
        <f>IF(score!$K992=".",".",IF(score!$K992=0,"0",IF(score!$K992=20,"0",IF(score!$K992=40,"0",IF(score!$K992=60,"0",IF(score!$K992=80,"1",IF(score!$K992=100,"0")))))))</f>
        <v>#N/A</v>
      </c>
      <c r="Y992" t="e">
        <f>IF(score!$L992=".",".",IF(score!$L992=0,"1",IF(score!$L992=20,"0",IF(score!$L992=40,"0",IF(score!$L992=60,"0",IF(score!$L992=80,"0",IF(score!$L992=100,"0")))))))</f>
        <v>#N/A</v>
      </c>
      <c r="Z992" t="e">
        <f>IF(score!$L992=".",".",IF(score!$L992=0,"0",IF(score!$L992=20,"1",IF(score!$L992=40,"0",IF(score!$L992=60,"0",IF(score!$L992=80,"0",IF(score!$L992=100,"0")))))))</f>
        <v>#N/A</v>
      </c>
      <c r="AA992" t="e">
        <f>IF(score!$L992=".",".",IF(score!$L992=0,"0",IF(score!$L992=20,"0",IF(score!$L992=40,"1",IF(score!$L992=60,"0",IF(score!$L992=80,"0",IF(score!$L992=100,"0")))))))</f>
        <v>#N/A</v>
      </c>
      <c r="AB992" t="e">
        <f>IF(score!$L992=".",".",IF(score!$L992=0,"0",IF(score!$L992=20,"0",IF(score!$L992=40,"0",IF(score!$L992=60,"1",IF(score!$L992=80,"0",IF(score!$L992=100,"0")))))))</f>
        <v>#N/A</v>
      </c>
      <c r="AC992" t="e">
        <f>IF(score!$L992=".",".",IF(score!$L992=0,"0",IF(score!$L992=20,"0",IF(score!$L992=40,"0",IF(score!$L992=60,"0",IF(score!$L992=80,"1",IF(score!L992=100,"0")))))))</f>
        <v>#N/A</v>
      </c>
      <c r="AD992" t="e">
        <f>IF(score!$M992=".",".",IF(score!$M992=0,"1",IF(score!$M992=20,"0",IF(score!$M992=40,"0",IF(score!$M992=60,"0",IF(score!$M992=80,"0",IF(score!$M992=100,"0")))))))</f>
        <v>#N/A</v>
      </c>
      <c r="AE992" t="e">
        <f>IF(score!$M992=".",".",IF(score!$M992=0,"0",IF(score!$M992=20,"1",IF(score!$M992=40,"0",IF(score!$M992=60,"0",IF(score!$M992=80,"0",IF(score!$M992=100,"0")))))))</f>
        <v>#N/A</v>
      </c>
      <c r="AF992" t="e">
        <f>IF(score!$M992=".",".",IF(score!$M992=0,"0",IF(score!$M992=20,"0",IF(score!$M992=40,"1",IF(score!$M992=60,"0",IF(score!$M992=80,"0",IF(score!$M992=100,"0")))))))</f>
        <v>#N/A</v>
      </c>
      <c r="AG992" t="e">
        <f>IF(score!$M992=".",".",IF(score!$M992=0,"0",IF(score!$M992=20,"0",IF(score!$M992=40,"0",IF(score!$M992=60,"1",IF(score!$M992=80,"0",IF(score!$M992=100,"0")))))))</f>
        <v>#N/A</v>
      </c>
      <c r="AH992" t="e">
        <f>IF(score!$M992=".",".",IF(score!$M992=0,"0",IF(score!$M992=20,"0",IF(score!$M992=40,"0",IF(score!$M992=60,"0",IF(score!$M992=80,"1",IF(score!$M992=100,"0")))))))</f>
        <v>#N/A</v>
      </c>
      <c r="AI992" t="e">
        <f>IF(score!$N992=".",".",IF(score!$N992=0,"1",IF(score!$N992=25,"0",IF(score!$N992=50,"0",IF(score!$N992=75,"0",IF(score!$N992=100,"0"))))))</f>
        <v>#N/A</v>
      </c>
      <c r="AJ992" t="e">
        <f>IF(score!$N992=".",".",IF(score!$N992=0,"0",IF(score!$N992=25,"1",IF(score!$N992=50,"0",IF(score!$N992=75,"0",IF(score!$N992=100,"0"))))))</f>
        <v>#N/A</v>
      </c>
      <c r="AK992" t="e">
        <f>IF(score!$N992=".",".",IF(score!$N992=0,"0",IF(score!$N992=25,"0",IF(score!$N992=50,"1",IF(score!$N992=75,"0",IF(score!$N992=100,"0"))))))</f>
        <v>#N/A</v>
      </c>
      <c r="AL992" t="e">
        <f>IF(score!$N992=".",".",IF(score!$N992=0,"0",IF(score!$N992=25,"0",IF(score!$N992=50,"0",IF(score!$N992=75,"1",IF(score!$N992=100,"0"))))))</f>
        <v>#N/A</v>
      </c>
      <c r="AN992" t="e">
        <f t="shared" si="1050"/>
        <v>#N/A</v>
      </c>
      <c r="AO992" t="e">
        <f t="shared" si="1051"/>
        <v>#N/A</v>
      </c>
      <c r="AP992" t="e">
        <f t="shared" si="1052"/>
        <v>#N/A</v>
      </c>
      <c r="AQ992" t="e">
        <f t="shared" si="1053"/>
        <v>#N/A</v>
      </c>
      <c r="AR992" t="e">
        <f t="shared" si="1054"/>
        <v>#N/A</v>
      </c>
      <c r="AS992" t="e">
        <f t="shared" si="1055"/>
        <v>#N/A</v>
      </c>
      <c r="AT992" t="e">
        <f t="shared" si="1056"/>
        <v>#N/A</v>
      </c>
      <c r="AU992" t="e">
        <f t="shared" si="1057"/>
        <v>#N/A</v>
      </c>
      <c r="AV992" t="e">
        <f t="shared" si="1058"/>
        <v>#N/A</v>
      </c>
      <c r="AW992" t="e">
        <f t="shared" si="1059"/>
        <v>#N/A</v>
      </c>
      <c r="AX992" t="e">
        <f t="shared" si="1060"/>
        <v>#N/A</v>
      </c>
      <c r="AY992" t="e">
        <f t="shared" si="1061"/>
        <v>#N/A</v>
      </c>
      <c r="AZ992" t="e">
        <f t="shared" si="1062"/>
        <v>#N/A</v>
      </c>
      <c r="BA992" t="e">
        <f t="shared" si="1063"/>
        <v>#N/A</v>
      </c>
      <c r="BB992" t="e">
        <f t="shared" si="1064"/>
        <v>#N/A</v>
      </c>
      <c r="BC992" t="e">
        <f t="shared" si="1065"/>
        <v>#N/A</v>
      </c>
      <c r="BD992" t="e">
        <f t="shared" si="1066"/>
        <v>#N/A</v>
      </c>
      <c r="BE992" t="e">
        <f t="shared" si="1067"/>
        <v>#N/A</v>
      </c>
      <c r="BF992" t="e">
        <f t="shared" si="1068"/>
        <v>#N/A</v>
      </c>
      <c r="BG992" t="e">
        <f t="shared" si="1069"/>
        <v>#N/A</v>
      </c>
      <c r="BH992" t="e">
        <f t="shared" si="1070"/>
        <v>#N/A</v>
      </c>
      <c r="BI992" t="e">
        <f t="shared" si="1071"/>
        <v>#N/A</v>
      </c>
      <c r="BJ992" t="e">
        <f t="shared" si="1072"/>
        <v>#N/A</v>
      </c>
      <c r="BK992" t="e">
        <f t="shared" si="1073"/>
        <v>#N/A</v>
      </c>
      <c r="BL992" t="e">
        <f t="shared" si="1074"/>
        <v>#N/A</v>
      </c>
      <c r="BM992" t="e">
        <f t="shared" si="1075"/>
        <v>#N/A</v>
      </c>
      <c r="BN992" t="e">
        <f t="shared" si="1076"/>
        <v>#N/A</v>
      </c>
      <c r="BO992" t="e">
        <f t="shared" si="1077"/>
        <v>#N/A</v>
      </c>
      <c r="BP992" t="e">
        <f t="shared" si="1078"/>
        <v>#N/A</v>
      </c>
      <c r="BQ992" t="e">
        <f t="shared" si="1079"/>
        <v>#N/A</v>
      </c>
      <c r="BR992" t="e">
        <f t="shared" si="1080"/>
        <v>#N/A</v>
      </c>
      <c r="BS992" t="e">
        <f t="shared" si="1081"/>
        <v>#N/A</v>
      </c>
      <c r="BT992" t="e">
        <f t="shared" si="1082"/>
        <v>#N/A</v>
      </c>
      <c r="BU992" t="e">
        <f t="shared" si="1083"/>
        <v>#N/A</v>
      </c>
      <c r="BV992" t="e">
        <f t="shared" si="1084"/>
        <v>#N/A</v>
      </c>
      <c r="BX992" t="e">
        <f t="shared" si="1085"/>
        <v>#N/A</v>
      </c>
      <c r="BY992" t="e">
        <f t="shared" si="1086"/>
        <v>#N/A</v>
      </c>
      <c r="BZ992" t="e">
        <f t="shared" si="1087"/>
        <v>#N/A</v>
      </c>
      <c r="CA992" t="e">
        <f t="shared" si="1088"/>
        <v>#N/A</v>
      </c>
      <c r="CB992" t="e">
        <f t="shared" si="1089"/>
        <v>#N/A</v>
      </c>
      <c r="CC992" t="e">
        <f t="shared" si="1090"/>
        <v>#N/A</v>
      </c>
      <c r="CD992" t="e">
        <f t="shared" si="1091"/>
        <v>#N/A</v>
      </c>
      <c r="CE992" t="e">
        <f t="shared" si="1092"/>
        <v>#N/A</v>
      </c>
      <c r="CF992" t="e">
        <f t="shared" si="1093"/>
        <v>#N/A</v>
      </c>
      <c r="CG992" t="e">
        <f t="shared" si="1094"/>
        <v>#N/A</v>
      </c>
      <c r="CH992" t="e">
        <f t="shared" si="1095"/>
        <v>#N/A</v>
      </c>
      <c r="CI992" t="e">
        <f t="shared" si="1096"/>
        <v>#N/A</v>
      </c>
      <c r="CJ992" t="e">
        <f t="shared" si="1097"/>
        <v>#N/A</v>
      </c>
      <c r="CK992" t="e">
        <f t="shared" si="1098"/>
        <v>#N/A</v>
      </c>
      <c r="CL992" t="e">
        <f t="shared" si="1099"/>
        <v>#N/A</v>
      </c>
      <c r="CM992" t="e">
        <f t="shared" si="1100"/>
        <v>#N/A</v>
      </c>
      <c r="CN992" t="e">
        <f t="shared" si="1101"/>
        <v>#N/A</v>
      </c>
      <c r="CO992" t="e">
        <f t="shared" si="1102"/>
        <v>#N/A</v>
      </c>
      <c r="CP992" t="e">
        <f t="shared" si="1103"/>
        <v>#N/A</v>
      </c>
      <c r="CQ992" t="e">
        <f t="shared" si="1104"/>
        <v>#N/A</v>
      </c>
      <c r="CR992" t="e">
        <f t="shared" si="1105"/>
        <v>#N/A</v>
      </c>
      <c r="CS992" t="e">
        <f t="shared" si="1106"/>
        <v>#N/A</v>
      </c>
      <c r="CT992" t="e">
        <f t="shared" si="1107"/>
        <v>#N/A</v>
      </c>
      <c r="CU992" t="e">
        <f t="shared" si="1108"/>
        <v>#N/A</v>
      </c>
      <c r="CV992" t="e">
        <f t="shared" si="1109"/>
        <v>#N/A</v>
      </c>
      <c r="CW992" t="e">
        <f t="shared" si="1110"/>
        <v>#N/A</v>
      </c>
      <c r="CX992" t="e">
        <f t="shared" si="1111"/>
        <v>#N/A</v>
      </c>
      <c r="CY992" t="e">
        <f t="shared" si="1112"/>
        <v>#N/A</v>
      </c>
      <c r="CZ992" t="e">
        <f t="shared" si="1113"/>
        <v>#N/A</v>
      </c>
      <c r="DA992" t="e">
        <f t="shared" si="1114"/>
        <v>#N/A</v>
      </c>
      <c r="DB992" t="e">
        <f t="shared" si="1115"/>
        <v>#N/A</v>
      </c>
      <c r="DC992" t="e">
        <f t="shared" si="1116"/>
        <v>#N/A</v>
      </c>
      <c r="DD992" t="e">
        <f t="shared" si="1117"/>
        <v>#N/A</v>
      </c>
      <c r="DE992" t="e">
        <f t="shared" si="1118"/>
        <v>#N/A</v>
      </c>
      <c r="DF992" t="e">
        <f t="shared" si="1119"/>
        <v>#N/A</v>
      </c>
    </row>
    <row r="993" spans="1:110" x14ac:dyDescent="0.25">
      <c r="A993" s="4">
        <f>raw!$A994:$A994</f>
        <v>0</v>
      </c>
      <c r="B993" s="6">
        <f>raw!$B994:$B994</f>
        <v>0</v>
      </c>
      <c r="D993" t="e">
        <f>IF(score!$C993=".",".",IF(score!$C993=0,"1",IF(score!$C993=25,"0",IF(score!$C993=50,"0",IF(score!$C993=75,"0",IF(score!$C993=100,"0"))))))</f>
        <v>#N/A</v>
      </c>
      <c r="E993" t="e">
        <f>IF(score!$C993=".",".",IF(score!$C993=0,"0",IF(score!$C993=25,"1",IF(score!$C993=50,"0",IF(score!$C993=75,"0",IF(score!$C993=100,"0"))))))</f>
        <v>#N/A</v>
      </c>
      <c r="F993" t="e">
        <f>IF(score!$C993=".",".",IF(score!$C993=0,"0",IF(score!$C993=25,"0",IF(score!$C993=50,"1",IF(score!$C993=75,"0",IF(score!$C993=100,"0"))))))</f>
        <v>#N/A</v>
      </c>
      <c r="G993" t="e">
        <f>IF(score!$C993=".",".",IF(score!$C993=0,"0",IF(score!$C993=25,"0",IF(score!$C993=50,"0",IF(score!$C993=75,"1",IF(score!$C993=100,"0"))))))</f>
        <v>#N/A</v>
      </c>
      <c r="H993" t="e">
        <f>IF(score!$D993=".",".",IF(score!$D993=0,"1",IF(score!$D993=50,"0",IF(score!$D993=100,"0"))))</f>
        <v>#N/A</v>
      </c>
      <c r="I993" t="e">
        <f>IF(score!$D993=".",".",IF(score!$D993=0,"0",IF(score!$D993=50,"1",IF(score!$D993=100,"0"))))</f>
        <v>#N/A</v>
      </c>
      <c r="J993" t="e">
        <f>IF(score!$E993=".",".",IF(score!$E993=0,"1",IF(score!$E993=50,"0",IF(score!$E993=100,"0"))))</f>
        <v>#N/A</v>
      </c>
      <c r="K993" t="e">
        <f>IF(score!$E993=".",".",IF(score!$E993=0,"0",IF(score!$E993=50,"1",IF(score!$E993=100,"0"))))</f>
        <v>#N/A</v>
      </c>
      <c r="L993" t="e">
        <f>IF(score!$F993=".",".",IF(score!$F993=0,"1",IF(score!$F993=100,"0")))</f>
        <v>#N/A</v>
      </c>
      <c r="M993" t="e">
        <f>IF(score!$G993=".",".",IF(score!$G993=0,"1",IF(score!$G993=100,"0")))</f>
        <v>#N/A</v>
      </c>
      <c r="N993" t="e">
        <f>IF(score!$H993=".",".",IF(score!$H993=0,"1",IF(score!$H993=100,"0")))</f>
        <v>#N/A</v>
      </c>
      <c r="O993" t="e">
        <f>IF(score!$I993=".",".",IF(score!$I993=0,"1",IF(score!$I993=50,"0",IF(score!$I993=100,"0"))))</f>
        <v>#N/A</v>
      </c>
      <c r="P993" t="e">
        <f>IF(score!$J993=".",".",IF(score!$J993=0,"1",IF(score!$J993=25,"0",IF(score!$J993=50,"0",IF(score!$J993=75,"0",IF(score!$J993=100,"0"))))))</f>
        <v>#N/A</v>
      </c>
      <c r="Q993" t="e">
        <f>IF(score!$J993=".",".",IF(score!$J993=0,"0",IF(score!$J993=25,"1",IF(score!$J993=50,"0",IF(score!$J993=75,"0",IF(score!$J993=100,"0"))))))</f>
        <v>#N/A</v>
      </c>
      <c r="R993" t="e">
        <f>IF(score!$J993=".",".",IF(score!$J993=0,"0",IF(score!$J993=25,"0",IF(score!$J993=50,"1",IF(score!$J993=75,"0",IF(score!$J993=100,"0"))))))</f>
        <v>#N/A</v>
      </c>
      <c r="S993" t="e">
        <f>IF(score!$J993=".",".",IF(score!$J993=0,"0",IF(score!$J993=25,"0",IF(score!$J993=50,"0",IF(score!$J993=75,"1",IF(score!$J993=100,"0"))))))</f>
        <v>#N/A</v>
      </c>
      <c r="T993" t="e">
        <f>IF(score!$K993=".",".",IF(score!$K993=0,"1",IF(score!$K993=20,"0",IF(score!$K993=40,"0",IF(score!$K993=60,"0",IF(score!$K993=80,"0",IF(score!$K993=100,"0")))))))</f>
        <v>#N/A</v>
      </c>
      <c r="U993" t="e">
        <f>IF(score!$K993=".",".",IF(score!$K993=0,"0",IF(score!$K993=20,"1",IF(score!$K993=40,"0",IF(score!$K993=60,"0",IF(score!$K993=80,"0",IF(score!$K993=100,"0")))))))</f>
        <v>#N/A</v>
      </c>
      <c r="V993" t="e">
        <f>IF(score!$K993=".",".",IF(score!$K993=0,"0",IF(score!$K993=20,"0",IF(score!$K993=40,"1",IF(score!$K993=60,"0",IF(score!$K993=80,"0",IF(score!$K993=100,"0")))))))</f>
        <v>#N/A</v>
      </c>
      <c r="W993" t="e">
        <f>IF(score!$K993=".",".",IF(score!$K993=0,"0",IF(score!$K993=20,"0",IF(score!$K993=40,"0",IF(score!$K993=60,"1",IF(score!$K993=80,"0",IF(score!$K993=100,"0")))))))</f>
        <v>#N/A</v>
      </c>
      <c r="X993" t="e">
        <f>IF(score!$K993=".",".",IF(score!$K993=0,"0",IF(score!$K993=20,"0",IF(score!$K993=40,"0",IF(score!$K993=60,"0",IF(score!$K993=80,"1",IF(score!$K993=100,"0")))))))</f>
        <v>#N/A</v>
      </c>
      <c r="Y993" t="e">
        <f>IF(score!$L993=".",".",IF(score!$L993=0,"1",IF(score!$L993=20,"0",IF(score!$L993=40,"0",IF(score!$L993=60,"0",IF(score!$L993=80,"0",IF(score!$L993=100,"0")))))))</f>
        <v>#N/A</v>
      </c>
      <c r="Z993" t="e">
        <f>IF(score!$L993=".",".",IF(score!$L993=0,"0",IF(score!$L993=20,"1",IF(score!$L993=40,"0",IF(score!$L993=60,"0",IF(score!$L993=80,"0",IF(score!$L993=100,"0")))))))</f>
        <v>#N/A</v>
      </c>
      <c r="AA993" t="e">
        <f>IF(score!$L993=".",".",IF(score!$L993=0,"0",IF(score!$L993=20,"0",IF(score!$L993=40,"1",IF(score!$L993=60,"0",IF(score!$L993=80,"0",IF(score!$L993=100,"0")))))))</f>
        <v>#N/A</v>
      </c>
      <c r="AB993" t="e">
        <f>IF(score!$L993=".",".",IF(score!$L993=0,"0",IF(score!$L993=20,"0",IF(score!$L993=40,"0",IF(score!$L993=60,"1",IF(score!$L993=80,"0",IF(score!$L993=100,"0")))))))</f>
        <v>#N/A</v>
      </c>
      <c r="AC993" t="e">
        <f>IF(score!$L993=".",".",IF(score!$L993=0,"0",IF(score!$L993=20,"0",IF(score!$L993=40,"0",IF(score!$L993=60,"0",IF(score!$L993=80,"1",IF(score!L993=100,"0")))))))</f>
        <v>#N/A</v>
      </c>
      <c r="AD993" t="e">
        <f>IF(score!$M993=".",".",IF(score!$M993=0,"1",IF(score!$M993=20,"0",IF(score!$M993=40,"0",IF(score!$M993=60,"0",IF(score!$M993=80,"0",IF(score!$M993=100,"0")))))))</f>
        <v>#N/A</v>
      </c>
      <c r="AE993" t="e">
        <f>IF(score!$M993=".",".",IF(score!$M993=0,"0",IF(score!$M993=20,"1",IF(score!$M993=40,"0",IF(score!$M993=60,"0",IF(score!$M993=80,"0",IF(score!$M993=100,"0")))))))</f>
        <v>#N/A</v>
      </c>
      <c r="AF993" t="e">
        <f>IF(score!$M993=".",".",IF(score!$M993=0,"0",IF(score!$M993=20,"0",IF(score!$M993=40,"1",IF(score!$M993=60,"0",IF(score!$M993=80,"0",IF(score!$M993=100,"0")))))))</f>
        <v>#N/A</v>
      </c>
      <c r="AG993" t="e">
        <f>IF(score!$M993=".",".",IF(score!$M993=0,"0",IF(score!$M993=20,"0",IF(score!$M993=40,"0",IF(score!$M993=60,"1",IF(score!$M993=80,"0",IF(score!$M993=100,"0")))))))</f>
        <v>#N/A</v>
      </c>
      <c r="AH993" t="e">
        <f>IF(score!$M993=".",".",IF(score!$M993=0,"0",IF(score!$M993=20,"0",IF(score!$M993=40,"0",IF(score!$M993=60,"0",IF(score!$M993=80,"1",IF(score!$M993=100,"0")))))))</f>
        <v>#N/A</v>
      </c>
      <c r="AI993" t="e">
        <f>IF(score!$N993=".",".",IF(score!$N993=0,"1",IF(score!$N993=25,"0",IF(score!$N993=50,"0",IF(score!$N993=75,"0",IF(score!$N993=100,"0"))))))</f>
        <v>#N/A</v>
      </c>
      <c r="AJ993" t="e">
        <f>IF(score!$N993=".",".",IF(score!$N993=0,"0",IF(score!$N993=25,"1",IF(score!$N993=50,"0",IF(score!$N993=75,"0",IF(score!$N993=100,"0"))))))</f>
        <v>#N/A</v>
      </c>
      <c r="AK993" t="e">
        <f>IF(score!$N993=".",".",IF(score!$N993=0,"0",IF(score!$N993=25,"0",IF(score!$N993=50,"1",IF(score!$N993=75,"0",IF(score!$N993=100,"0"))))))</f>
        <v>#N/A</v>
      </c>
      <c r="AL993" t="e">
        <f>IF(score!$N993=".",".",IF(score!$N993=0,"0",IF(score!$N993=25,"0",IF(score!$N993=50,"0",IF(score!$N993=75,"1",IF(score!$N993=100,"0"))))))</f>
        <v>#N/A</v>
      </c>
      <c r="AN993" t="e">
        <f t="shared" si="1050"/>
        <v>#N/A</v>
      </c>
      <c r="AO993" t="e">
        <f t="shared" si="1051"/>
        <v>#N/A</v>
      </c>
      <c r="AP993" t="e">
        <f t="shared" si="1052"/>
        <v>#N/A</v>
      </c>
      <c r="AQ993" t="e">
        <f t="shared" si="1053"/>
        <v>#N/A</v>
      </c>
      <c r="AR993" t="e">
        <f t="shared" si="1054"/>
        <v>#N/A</v>
      </c>
      <c r="AS993" t="e">
        <f t="shared" si="1055"/>
        <v>#N/A</v>
      </c>
      <c r="AT993" t="e">
        <f t="shared" si="1056"/>
        <v>#N/A</v>
      </c>
      <c r="AU993" t="e">
        <f t="shared" si="1057"/>
        <v>#N/A</v>
      </c>
      <c r="AV993" t="e">
        <f t="shared" si="1058"/>
        <v>#N/A</v>
      </c>
      <c r="AW993" t="e">
        <f t="shared" si="1059"/>
        <v>#N/A</v>
      </c>
      <c r="AX993" t="e">
        <f t="shared" si="1060"/>
        <v>#N/A</v>
      </c>
      <c r="AY993" t="e">
        <f t="shared" si="1061"/>
        <v>#N/A</v>
      </c>
      <c r="AZ993" t="e">
        <f t="shared" si="1062"/>
        <v>#N/A</v>
      </c>
      <c r="BA993" t="e">
        <f t="shared" si="1063"/>
        <v>#N/A</v>
      </c>
      <c r="BB993" t="e">
        <f t="shared" si="1064"/>
        <v>#N/A</v>
      </c>
      <c r="BC993" t="e">
        <f t="shared" si="1065"/>
        <v>#N/A</v>
      </c>
      <c r="BD993" t="e">
        <f t="shared" si="1066"/>
        <v>#N/A</v>
      </c>
      <c r="BE993" t="e">
        <f t="shared" si="1067"/>
        <v>#N/A</v>
      </c>
      <c r="BF993" t="e">
        <f t="shared" si="1068"/>
        <v>#N/A</v>
      </c>
      <c r="BG993" t="e">
        <f t="shared" si="1069"/>
        <v>#N/A</v>
      </c>
      <c r="BH993" t="e">
        <f t="shared" si="1070"/>
        <v>#N/A</v>
      </c>
      <c r="BI993" t="e">
        <f t="shared" si="1071"/>
        <v>#N/A</v>
      </c>
      <c r="BJ993" t="e">
        <f t="shared" si="1072"/>
        <v>#N/A</v>
      </c>
      <c r="BK993" t="e">
        <f t="shared" si="1073"/>
        <v>#N/A</v>
      </c>
      <c r="BL993" t="e">
        <f t="shared" si="1074"/>
        <v>#N/A</v>
      </c>
      <c r="BM993" t="e">
        <f t="shared" si="1075"/>
        <v>#N/A</v>
      </c>
      <c r="BN993" t="e">
        <f t="shared" si="1076"/>
        <v>#N/A</v>
      </c>
      <c r="BO993" t="e">
        <f t="shared" si="1077"/>
        <v>#N/A</v>
      </c>
      <c r="BP993" t="e">
        <f t="shared" si="1078"/>
        <v>#N/A</v>
      </c>
      <c r="BQ993" t="e">
        <f t="shared" si="1079"/>
        <v>#N/A</v>
      </c>
      <c r="BR993" t="e">
        <f t="shared" si="1080"/>
        <v>#N/A</v>
      </c>
      <c r="BS993" t="e">
        <f t="shared" si="1081"/>
        <v>#N/A</v>
      </c>
      <c r="BT993" t="e">
        <f t="shared" si="1082"/>
        <v>#N/A</v>
      </c>
      <c r="BU993" t="e">
        <f t="shared" si="1083"/>
        <v>#N/A</v>
      </c>
      <c r="BV993" t="e">
        <f t="shared" si="1084"/>
        <v>#N/A</v>
      </c>
      <c r="BX993" t="e">
        <f t="shared" si="1085"/>
        <v>#N/A</v>
      </c>
      <c r="BY993" t="e">
        <f t="shared" si="1086"/>
        <v>#N/A</v>
      </c>
      <c r="BZ993" t="e">
        <f t="shared" si="1087"/>
        <v>#N/A</v>
      </c>
      <c r="CA993" t="e">
        <f t="shared" si="1088"/>
        <v>#N/A</v>
      </c>
      <c r="CB993" t="e">
        <f t="shared" si="1089"/>
        <v>#N/A</v>
      </c>
      <c r="CC993" t="e">
        <f t="shared" si="1090"/>
        <v>#N/A</v>
      </c>
      <c r="CD993" t="e">
        <f t="shared" si="1091"/>
        <v>#N/A</v>
      </c>
      <c r="CE993" t="e">
        <f t="shared" si="1092"/>
        <v>#N/A</v>
      </c>
      <c r="CF993" t="e">
        <f t="shared" si="1093"/>
        <v>#N/A</v>
      </c>
      <c r="CG993" t="e">
        <f t="shared" si="1094"/>
        <v>#N/A</v>
      </c>
      <c r="CH993" t="e">
        <f t="shared" si="1095"/>
        <v>#N/A</v>
      </c>
      <c r="CI993" t="e">
        <f t="shared" si="1096"/>
        <v>#N/A</v>
      </c>
      <c r="CJ993" t="e">
        <f t="shared" si="1097"/>
        <v>#N/A</v>
      </c>
      <c r="CK993" t="e">
        <f t="shared" si="1098"/>
        <v>#N/A</v>
      </c>
      <c r="CL993" t="e">
        <f t="shared" si="1099"/>
        <v>#N/A</v>
      </c>
      <c r="CM993" t="e">
        <f t="shared" si="1100"/>
        <v>#N/A</v>
      </c>
      <c r="CN993" t="e">
        <f t="shared" si="1101"/>
        <v>#N/A</v>
      </c>
      <c r="CO993" t="e">
        <f t="shared" si="1102"/>
        <v>#N/A</v>
      </c>
      <c r="CP993" t="e">
        <f t="shared" si="1103"/>
        <v>#N/A</v>
      </c>
      <c r="CQ993" t="e">
        <f t="shared" si="1104"/>
        <v>#N/A</v>
      </c>
      <c r="CR993" t="e">
        <f t="shared" si="1105"/>
        <v>#N/A</v>
      </c>
      <c r="CS993" t="e">
        <f t="shared" si="1106"/>
        <v>#N/A</v>
      </c>
      <c r="CT993" t="e">
        <f t="shared" si="1107"/>
        <v>#N/A</v>
      </c>
      <c r="CU993" t="e">
        <f t="shared" si="1108"/>
        <v>#N/A</v>
      </c>
      <c r="CV993" t="e">
        <f t="shared" si="1109"/>
        <v>#N/A</v>
      </c>
      <c r="CW993" t="e">
        <f t="shared" si="1110"/>
        <v>#N/A</v>
      </c>
      <c r="CX993" t="e">
        <f t="shared" si="1111"/>
        <v>#N/A</v>
      </c>
      <c r="CY993" t="e">
        <f t="shared" si="1112"/>
        <v>#N/A</v>
      </c>
      <c r="CZ993" t="e">
        <f t="shared" si="1113"/>
        <v>#N/A</v>
      </c>
      <c r="DA993" t="e">
        <f t="shared" si="1114"/>
        <v>#N/A</v>
      </c>
      <c r="DB993" t="e">
        <f t="shared" si="1115"/>
        <v>#N/A</v>
      </c>
      <c r="DC993" t="e">
        <f t="shared" si="1116"/>
        <v>#N/A</v>
      </c>
      <c r="DD993" t="e">
        <f t="shared" si="1117"/>
        <v>#N/A</v>
      </c>
      <c r="DE993" t="e">
        <f t="shared" si="1118"/>
        <v>#N/A</v>
      </c>
      <c r="DF993" t="e">
        <f t="shared" si="1119"/>
        <v>#N/A</v>
      </c>
    </row>
    <row r="994" spans="1:110" x14ac:dyDescent="0.25">
      <c r="A994" s="4">
        <f>raw!$A995:$A995</f>
        <v>0</v>
      </c>
      <c r="B994" s="6">
        <f>raw!$B995:$B995</f>
        <v>0</v>
      </c>
      <c r="D994" t="e">
        <f>IF(score!$C994=".",".",IF(score!$C994=0,"1",IF(score!$C994=25,"0",IF(score!$C994=50,"0",IF(score!$C994=75,"0",IF(score!$C994=100,"0"))))))</f>
        <v>#N/A</v>
      </c>
      <c r="E994" t="e">
        <f>IF(score!$C994=".",".",IF(score!$C994=0,"0",IF(score!$C994=25,"1",IF(score!$C994=50,"0",IF(score!$C994=75,"0",IF(score!$C994=100,"0"))))))</f>
        <v>#N/A</v>
      </c>
      <c r="F994" t="e">
        <f>IF(score!$C994=".",".",IF(score!$C994=0,"0",IF(score!$C994=25,"0",IF(score!$C994=50,"1",IF(score!$C994=75,"0",IF(score!$C994=100,"0"))))))</f>
        <v>#N/A</v>
      </c>
      <c r="G994" t="e">
        <f>IF(score!$C994=".",".",IF(score!$C994=0,"0",IF(score!$C994=25,"0",IF(score!$C994=50,"0",IF(score!$C994=75,"1",IF(score!$C994=100,"0"))))))</f>
        <v>#N/A</v>
      </c>
      <c r="H994" t="e">
        <f>IF(score!$D994=".",".",IF(score!$D994=0,"1",IF(score!$D994=50,"0",IF(score!$D994=100,"0"))))</f>
        <v>#N/A</v>
      </c>
      <c r="I994" t="e">
        <f>IF(score!$D994=".",".",IF(score!$D994=0,"0",IF(score!$D994=50,"1",IF(score!$D994=100,"0"))))</f>
        <v>#N/A</v>
      </c>
      <c r="J994" t="e">
        <f>IF(score!$E994=".",".",IF(score!$E994=0,"1",IF(score!$E994=50,"0",IF(score!$E994=100,"0"))))</f>
        <v>#N/A</v>
      </c>
      <c r="K994" t="e">
        <f>IF(score!$E994=".",".",IF(score!$E994=0,"0",IF(score!$E994=50,"1",IF(score!$E994=100,"0"))))</f>
        <v>#N/A</v>
      </c>
      <c r="L994" t="e">
        <f>IF(score!$F994=".",".",IF(score!$F994=0,"1",IF(score!$F994=100,"0")))</f>
        <v>#N/A</v>
      </c>
      <c r="M994" t="e">
        <f>IF(score!$G994=".",".",IF(score!$G994=0,"1",IF(score!$G994=100,"0")))</f>
        <v>#N/A</v>
      </c>
      <c r="N994" t="e">
        <f>IF(score!$H994=".",".",IF(score!$H994=0,"1",IF(score!$H994=100,"0")))</f>
        <v>#N/A</v>
      </c>
      <c r="O994" t="e">
        <f>IF(score!$I994=".",".",IF(score!$I994=0,"1",IF(score!$I994=50,"0",IF(score!$I994=100,"0"))))</f>
        <v>#N/A</v>
      </c>
      <c r="P994" t="e">
        <f>IF(score!$J994=".",".",IF(score!$J994=0,"1",IF(score!$J994=25,"0",IF(score!$J994=50,"0",IF(score!$J994=75,"0",IF(score!$J994=100,"0"))))))</f>
        <v>#N/A</v>
      </c>
      <c r="Q994" t="e">
        <f>IF(score!$J994=".",".",IF(score!$J994=0,"0",IF(score!$J994=25,"1",IF(score!$J994=50,"0",IF(score!$J994=75,"0",IF(score!$J994=100,"0"))))))</f>
        <v>#N/A</v>
      </c>
      <c r="R994" t="e">
        <f>IF(score!$J994=".",".",IF(score!$J994=0,"0",IF(score!$J994=25,"0",IF(score!$J994=50,"1",IF(score!$J994=75,"0",IF(score!$J994=100,"0"))))))</f>
        <v>#N/A</v>
      </c>
      <c r="S994" t="e">
        <f>IF(score!$J994=".",".",IF(score!$J994=0,"0",IF(score!$J994=25,"0",IF(score!$J994=50,"0",IF(score!$J994=75,"1",IF(score!$J994=100,"0"))))))</f>
        <v>#N/A</v>
      </c>
      <c r="T994" t="e">
        <f>IF(score!$K994=".",".",IF(score!$K994=0,"1",IF(score!$K994=20,"0",IF(score!$K994=40,"0",IF(score!$K994=60,"0",IF(score!$K994=80,"0",IF(score!$K994=100,"0")))))))</f>
        <v>#N/A</v>
      </c>
      <c r="U994" t="e">
        <f>IF(score!$K994=".",".",IF(score!$K994=0,"0",IF(score!$K994=20,"1",IF(score!$K994=40,"0",IF(score!$K994=60,"0",IF(score!$K994=80,"0",IF(score!$K994=100,"0")))))))</f>
        <v>#N/A</v>
      </c>
      <c r="V994" t="e">
        <f>IF(score!$K994=".",".",IF(score!$K994=0,"0",IF(score!$K994=20,"0",IF(score!$K994=40,"1",IF(score!$K994=60,"0",IF(score!$K994=80,"0",IF(score!$K994=100,"0")))))))</f>
        <v>#N/A</v>
      </c>
      <c r="W994" t="e">
        <f>IF(score!$K994=".",".",IF(score!$K994=0,"0",IF(score!$K994=20,"0",IF(score!$K994=40,"0",IF(score!$K994=60,"1",IF(score!$K994=80,"0",IF(score!$K994=100,"0")))))))</f>
        <v>#N/A</v>
      </c>
      <c r="X994" t="e">
        <f>IF(score!$K994=".",".",IF(score!$K994=0,"0",IF(score!$K994=20,"0",IF(score!$K994=40,"0",IF(score!$K994=60,"0",IF(score!$K994=80,"1",IF(score!$K994=100,"0")))))))</f>
        <v>#N/A</v>
      </c>
      <c r="Y994" t="e">
        <f>IF(score!$L994=".",".",IF(score!$L994=0,"1",IF(score!$L994=20,"0",IF(score!$L994=40,"0",IF(score!$L994=60,"0",IF(score!$L994=80,"0",IF(score!$L994=100,"0")))))))</f>
        <v>#N/A</v>
      </c>
      <c r="Z994" t="e">
        <f>IF(score!$L994=".",".",IF(score!$L994=0,"0",IF(score!$L994=20,"1",IF(score!$L994=40,"0",IF(score!$L994=60,"0",IF(score!$L994=80,"0",IF(score!$L994=100,"0")))))))</f>
        <v>#N/A</v>
      </c>
      <c r="AA994" t="e">
        <f>IF(score!$L994=".",".",IF(score!$L994=0,"0",IF(score!$L994=20,"0",IF(score!$L994=40,"1",IF(score!$L994=60,"0",IF(score!$L994=80,"0",IF(score!$L994=100,"0")))))))</f>
        <v>#N/A</v>
      </c>
      <c r="AB994" t="e">
        <f>IF(score!$L994=".",".",IF(score!$L994=0,"0",IF(score!$L994=20,"0",IF(score!$L994=40,"0",IF(score!$L994=60,"1",IF(score!$L994=80,"0",IF(score!$L994=100,"0")))))))</f>
        <v>#N/A</v>
      </c>
      <c r="AC994" t="e">
        <f>IF(score!$L994=".",".",IF(score!$L994=0,"0",IF(score!$L994=20,"0",IF(score!$L994=40,"0",IF(score!$L994=60,"0",IF(score!$L994=80,"1",IF(score!L994=100,"0")))))))</f>
        <v>#N/A</v>
      </c>
      <c r="AD994" t="e">
        <f>IF(score!$M994=".",".",IF(score!$M994=0,"1",IF(score!$M994=20,"0",IF(score!$M994=40,"0",IF(score!$M994=60,"0",IF(score!$M994=80,"0",IF(score!$M994=100,"0")))))))</f>
        <v>#N/A</v>
      </c>
      <c r="AE994" t="e">
        <f>IF(score!$M994=".",".",IF(score!$M994=0,"0",IF(score!$M994=20,"1",IF(score!$M994=40,"0",IF(score!$M994=60,"0",IF(score!$M994=80,"0",IF(score!$M994=100,"0")))))))</f>
        <v>#N/A</v>
      </c>
      <c r="AF994" t="e">
        <f>IF(score!$M994=".",".",IF(score!$M994=0,"0",IF(score!$M994=20,"0",IF(score!$M994=40,"1",IF(score!$M994=60,"0",IF(score!$M994=80,"0",IF(score!$M994=100,"0")))))))</f>
        <v>#N/A</v>
      </c>
      <c r="AG994" t="e">
        <f>IF(score!$M994=".",".",IF(score!$M994=0,"0",IF(score!$M994=20,"0",IF(score!$M994=40,"0",IF(score!$M994=60,"1",IF(score!$M994=80,"0",IF(score!$M994=100,"0")))))))</f>
        <v>#N/A</v>
      </c>
      <c r="AH994" t="e">
        <f>IF(score!$M994=".",".",IF(score!$M994=0,"0",IF(score!$M994=20,"0",IF(score!$M994=40,"0",IF(score!$M994=60,"0",IF(score!$M994=80,"1",IF(score!$M994=100,"0")))))))</f>
        <v>#N/A</v>
      </c>
      <c r="AI994" t="e">
        <f>IF(score!$N994=".",".",IF(score!$N994=0,"1",IF(score!$N994=25,"0",IF(score!$N994=50,"0",IF(score!$N994=75,"0",IF(score!$N994=100,"0"))))))</f>
        <v>#N/A</v>
      </c>
      <c r="AJ994" t="e">
        <f>IF(score!$N994=".",".",IF(score!$N994=0,"0",IF(score!$N994=25,"1",IF(score!$N994=50,"0",IF(score!$N994=75,"0",IF(score!$N994=100,"0"))))))</f>
        <v>#N/A</v>
      </c>
      <c r="AK994" t="e">
        <f>IF(score!$N994=".",".",IF(score!$N994=0,"0",IF(score!$N994=25,"0",IF(score!$N994=50,"1",IF(score!$N994=75,"0",IF(score!$N994=100,"0"))))))</f>
        <v>#N/A</v>
      </c>
      <c r="AL994" t="e">
        <f>IF(score!$N994=".",".",IF(score!$N994=0,"0",IF(score!$N994=25,"0",IF(score!$N994=50,"0",IF(score!$N994=75,"1",IF(score!$N994=100,"0"))))))</f>
        <v>#N/A</v>
      </c>
      <c r="AN994" t="e">
        <f t="shared" si="1050"/>
        <v>#N/A</v>
      </c>
      <c r="AO994" t="e">
        <f t="shared" si="1051"/>
        <v>#N/A</v>
      </c>
      <c r="AP994" t="e">
        <f t="shared" si="1052"/>
        <v>#N/A</v>
      </c>
      <c r="AQ994" t="e">
        <f t="shared" si="1053"/>
        <v>#N/A</v>
      </c>
      <c r="AR994" t="e">
        <f t="shared" si="1054"/>
        <v>#N/A</v>
      </c>
      <c r="AS994" t="e">
        <f t="shared" si="1055"/>
        <v>#N/A</v>
      </c>
      <c r="AT994" t="e">
        <f t="shared" si="1056"/>
        <v>#N/A</v>
      </c>
      <c r="AU994" t="e">
        <f t="shared" si="1057"/>
        <v>#N/A</v>
      </c>
      <c r="AV994" t="e">
        <f t="shared" si="1058"/>
        <v>#N/A</v>
      </c>
      <c r="AW994" t="e">
        <f t="shared" si="1059"/>
        <v>#N/A</v>
      </c>
      <c r="AX994" t="e">
        <f t="shared" si="1060"/>
        <v>#N/A</v>
      </c>
      <c r="AY994" t="e">
        <f t="shared" si="1061"/>
        <v>#N/A</v>
      </c>
      <c r="AZ994" t="e">
        <f t="shared" si="1062"/>
        <v>#N/A</v>
      </c>
      <c r="BA994" t="e">
        <f t="shared" si="1063"/>
        <v>#N/A</v>
      </c>
      <c r="BB994" t="e">
        <f t="shared" si="1064"/>
        <v>#N/A</v>
      </c>
      <c r="BC994" t="e">
        <f t="shared" si="1065"/>
        <v>#N/A</v>
      </c>
      <c r="BD994" t="e">
        <f t="shared" si="1066"/>
        <v>#N/A</v>
      </c>
      <c r="BE994" t="e">
        <f t="shared" si="1067"/>
        <v>#N/A</v>
      </c>
      <c r="BF994" t="e">
        <f t="shared" si="1068"/>
        <v>#N/A</v>
      </c>
      <c r="BG994" t="e">
        <f t="shared" si="1069"/>
        <v>#N/A</v>
      </c>
      <c r="BH994" t="e">
        <f t="shared" si="1070"/>
        <v>#N/A</v>
      </c>
      <c r="BI994" t="e">
        <f t="shared" si="1071"/>
        <v>#N/A</v>
      </c>
      <c r="BJ994" t="e">
        <f t="shared" si="1072"/>
        <v>#N/A</v>
      </c>
      <c r="BK994" t="e">
        <f t="shared" si="1073"/>
        <v>#N/A</v>
      </c>
      <c r="BL994" t="e">
        <f t="shared" si="1074"/>
        <v>#N/A</v>
      </c>
      <c r="BM994" t="e">
        <f t="shared" si="1075"/>
        <v>#N/A</v>
      </c>
      <c r="BN994" t="e">
        <f t="shared" si="1076"/>
        <v>#N/A</v>
      </c>
      <c r="BO994" t="e">
        <f t="shared" si="1077"/>
        <v>#N/A</v>
      </c>
      <c r="BP994" t="e">
        <f t="shared" si="1078"/>
        <v>#N/A</v>
      </c>
      <c r="BQ994" t="e">
        <f t="shared" si="1079"/>
        <v>#N/A</v>
      </c>
      <c r="BR994" t="e">
        <f t="shared" si="1080"/>
        <v>#N/A</v>
      </c>
      <c r="BS994" t="e">
        <f t="shared" si="1081"/>
        <v>#N/A</v>
      </c>
      <c r="BT994" t="e">
        <f t="shared" si="1082"/>
        <v>#N/A</v>
      </c>
      <c r="BU994" t="e">
        <f t="shared" si="1083"/>
        <v>#N/A</v>
      </c>
      <c r="BV994" t="e">
        <f t="shared" si="1084"/>
        <v>#N/A</v>
      </c>
      <c r="BX994" t="e">
        <f t="shared" si="1085"/>
        <v>#N/A</v>
      </c>
      <c r="BY994" t="e">
        <f t="shared" si="1086"/>
        <v>#N/A</v>
      </c>
      <c r="BZ994" t="e">
        <f t="shared" si="1087"/>
        <v>#N/A</v>
      </c>
      <c r="CA994" t="e">
        <f t="shared" si="1088"/>
        <v>#N/A</v>
      </c>
      <c r="CB994" t="e">
        <f t="shared" si="1089"/>
        <v>#N/A</v>
      </c>
      <c r="CC994" t="e">
        <f t="shared" si="1090"/>
        <v>#N/A</v>
      </c>
      <c r="CD994" t="e">
        <f t="shared" si="1091"/>
        <v>#N/A</v>
      </c>
      <c r="CE994" t="e">
        <f t="shared" si="1092"/>
        <v>#N/A</v>
      </c>
      <c r="CF994" t="e">
        <f t="shared" si="1093"/>
        <v>#N/A</v>
      </c>
      <c r="CG994" t="e">
        <f t="shared" si="1094"/>
        <v>#N/A</v>
      </c>
      <c r="CH994" t="e">
        <f t="shared" si="1095"/>
        <v>#N/A</v>
      </c>
      <c r="CI994" t="e">
        <f t="shared" si="1096"/>
        <v>#N/A</v>
      </c>
      <c r="CJ994" t="e">
        <f t="shared" si="1097"/>
        <v>#N/A</v>
      </c>
      <c r="CK994" t="e">
        <f t="shared" si="1098"/>
        <v>#N/A</v>
      </c>
      <c r="CL994" t="e">
        <f t="shared" si="1099"/>
        <v>#N/A</v>
      </c>
      <c r="CM994" t="e">
        <f t="shared" si="1100"/>
        <v>#N/A</v>
      </c>
      <c r="CN994" t="e">
        <f t="shared" si="1101"/>
        <v>#N/A</v>
      </c>
      <c r="CO994" t="e">
        <f t="shared" si="1102"/>
        <v>#N/A</v>
      </c>
      <c r="CP994" t="e">
        <f t="shared" si="1103"/>
        <v>#N/A</v>
      </c>
      <c r="CQ994" t="e">
        <f t="shared" si="1104"/>
        <v>#N/A</v>
      </c>
      <c r="CR994" t="e">
        <f t="shared" si="1105"/>
        <v>#N/A</v>
      </c>
      <c r="CS994" t="e">
        <f t="shared" si="1106"/>
        <v>#N/A</v>
      </c>
      <c r="CT994" t="e">
        <f t="shared" si="1107"/>
        <v>#N/A</v>
      </c>
      <c r="CU994" t="e">
        <f t="shared" si="1108"/>
        <v>#N/A</v>
      </c>
      <c r="CV994" t="e">
        <f t="shared" si="1109"/>
        <v>#N/A</v>
      </c>
      <c r="CW994" t="e">
        <f t="shared" si="1110"/>
        <v>#N/A</v>
      </c>
      <c r="CX994" t="e">
        <f t="shared" si="1111"/>
        <v>#N/A</v>
      </c>
      <c r="CY994" t="e">
        <f t="shared" si="1112"/>
        <v>#N/A</v>
      </c>
      <c r="CZ994" t="e">
        <f t="shared" si="1113"/>
        <v>#N/A</v>
      </c>
      <c r="DA994" t="e">
        <f t="shared" si="1114"/>
        <v>#N/A</v>
      </c>
      <c r="DB994" t="e">
        <f t="shared" si="1115"/>
        <v>#N/A</v>
      </c>
      <c r="DC994" t="e">
        <f t="shared" si="1116"/>
        <v>#N/A</v>
      </c>
      <c r="DD994" t="e">
        <f t="shared" si="1117"/>
        <v>#N/A</v>
      </c>
      <c r="DE994" t="e">
        <f t="shared" si="1118"/>
        <v>#N/A</v>
      </c>
      <c r="DF994" t="e">
        <f t="shared" si="1119"/>
        <v>#N/A</v>
      </c>
    </row>
    <row r="995" spans="1:110" x14ac:dyDescent="0.25">
      <c r="A995" s="4">
        <f>raw!$A996:$A996</f>
        <v>0</v>
      </c>
      <c r="B995" s="6">
        <f>raw!$B996:$B996</f>
        <v>0</v>
      </c>
      <c r="D995" t="e">
        <f>IF(score!$C995=".",".",IF(score!$C995=0,"1",IF(score!$C995=25,"0",IF(score!$C995=50,"0",IF(score!$C995=75,"0",IF(score!$C995=100,"0"))))))</f>
        <v>#N/A</v>
      </c>
      <c r="E995" t="e">
        <f>IF(score!$C995=".",".",IF(score!$C995=0,"0",IF(score!$C995=25,"1",IF(score!$C995=50,"0",IF(score!$C995=75,"0",IF(score!$C995=100,"0"))))))</f>
        <v>#N/A</v>
      </c>
      <c r="F995" t="e">
        <f>IF(score!$C995=".",".",IF(score!$C995=0,"0",IF(score!$C995=25,"0",IF(score!$C995=50,"1",IF(score!$C995=75,"0",IF(score!$C995=100,"0"))))))</f>
        <v>#N/A</v>
      </c>
      <c r="G995" t="e">
        <f>IF(score!$C995=".",".",IF(score!$C995=0,"0",IF(score!$C995=25,"0",IF(score!$C995=50,"0",IF(score!$C995=75,"1",IF(score!$C995=100,"0"))))))</f>
        <v>#N/A</v>
      </c>
      <c r="H995" t="e">
        <f>IF(score!$D995=".",".",IF(score!$D995=0,"1",IF(score!$D995=50,"0",IF(score!$D995=100,"0"))))</f>
        <v>#N/A</v>
      </c>
      <c r="I995" t="e">
        <f>IF(score!$D995=".",".",IF(score!$D995=0,"0",IF(score!$D995=50,"1",IF(score!$D995=100,"0"))))</f>
        <v>#N/A</v>
      </c>
      <c r="J995" t="e">
        <f>IF(score!$E995=".",".",IF(score!$E995=0,"1",IF(score!$E995=50,"0",IF(score!$E995=100,"0"))))</f>
        <v>#N/A</v>
      </c>
      <c r="K995" t="e">
        <f>IF(score!$E995=".",".",IF(score!$E995=0,"0",IF(score!$E995=50,"1",IF(score!$E995=100,"0"))))</f>
        <v>#N/A</v>
      </c>
      <c r="L995" t="e">
        <f>IF(score!$F995=".",".",IF(score!$F995=0,"1",IF(score!$F995=100,"0")))</f>
        <v>#N/A</v>
      </c>
      <c r="M995" t="e">
        <f>IF(score!$G995=".",".",IF(score!$G995=0,"1",IF(score!$G995=100,"0")))</f>
        <v>#N/A</v>
      </c>
      <c r="N995" t="e">
        <f>IF(score!$H995=".",".",IF(score!$H995=0,"1",IF(score!$H995=100,"0")))</f>
        <v>#N/A</v>
      </c>
      <c r="O995" t="e">
        <f>IF(score!$I995=".",".",IF(score!$I995=0,"1",IF(score!$I995=50,"0",IF(score!$I995=100,"0"))))</f>
        <v>#N/A</v>
      </c>
      <c r="P995" t="e">
        <f>IF(score!$J995=".",".",IF(score!$J995=0,"1",IF(score!$J995=25,"0",IF(score!$J995=50,"0",IF(score!$J995=75,"0",IF(score!$J995=100,"0"))))))</f>
        <v>#N/A</v>
      </c>
      <c r="Q995" t="e">
        <f>IF(score!$J995=".",".",IF(score!$J995=0,"0",IF(score!$J995=25,"1",IF(score!$J995=50,"0",IF(score!$J995=75,"0",IF(score!$J995=100,"0"))))))</f>
        <v>#N/A</v>
      </c>
      <c r="R995" t="e">
        <f>IF(score!$J995=".",".",IF(score!$J995=0,"0",IF(score!$J995=25,"0",IF(score!$J995=50,"1",IF(score!$J995=75,"0",IF(score!$J995=100,"0"))))))</f>
        <v>#N/A</v>
      </c>
      <c r="S995" t="e">
        <f>IF(score!$J995=".",".",IF(score!$J995=0,"0",IF(score!$J995=25,"0",IF(score!$J995=50,"0",IF(score!$J995=75,"1",IF(score!$J995=100,"0"))))))</f>
        <v>#N/A</v>
      </c>
      <c r="T995" t="e">
        <f>IF(score!$K995=".",".",IF(score!$K995=0,"1",IF(score!$K995=20,"0",IF(score!$K995=40,"0",IF(score!$K995=60,"0",IF(score!$K995=80,"0",IF(score!$K995=100,"0")))))))</f>
        <v>#N/A</v>
      </c>
      <c r="U995" t="e">
        <f>IF(score!$K995=".",".",IF(score!$K995=0,"0",IF(score!$K995=20,"1",IF(score!$K995=40,"0",IF(score!$K995=60,"0",IF(score!$K995=80,"0",IF(score!$K995=100,"0")))))))</f>
        <v>#N/A</v>
      </c>
      <c r="V995" t="e">
        <f>IF(score!$K995=".",".",IF(score!$K995=0,"0",IF(score!$K995=20,"0",IF(score!$K995=40,"1",IF(score!$K995=60,"0",IF(score!$K995=80,"0",IF(score!$K995=100,"0")))))))</f>
        <v>#N/A</v>
      </c>
      <c r="W995" t="e">
        <f>IF(score!$K995=".",".",IF(score!$K995=0,"0",IF(score!$K995=20,"0",IF(score!$K995=40,"0",IF(score!$K995=60,"1",IF(score!$K995=80,"0",IF(score!$K995=100,"0")))))))</f>
        <v>#N/A</v>
      </c>
      <c r="X995" t="e">
        <f>IF(score!$K995=".",".",IF(score!$K995=0,"0",IF(score!$K995=20,"0",IF(score!$K995=40,"0",IF(score!$K995=60,"0",IF(score!$K995=80,"1",IF(score!$K995=100,"0")))))))</f>
        <v>#N/A</v>
      </c>
      <c r="Y995" t="e">
        <f>IF(score!$L995=".",".",IF(score!$L995=0,"1",IF(score!$L995=20,"0",IF(score!$L995=40,"0",IF(score!$L995=60,"0",IF(score!$L995=80,"0",IF(score!$L995=100,"0")))))))</f>
        <v>#N/A</v>
      </c>
      <c r="Z995" t="e">
        <f>IF(score!$L995=".",".",IF(score!$L995=0,"0",IF(score!$L995=20,"1",IF(score!$L995=40,"0",IF(score!$L995=60,"0",IF(score!$L995=80,"0",IF(score!$L995=100,"0")))))))</f>
        <v>#N/A</v>
      </c>
      <c r="AA995" t="e">
        <f>IF(score!$L995=".",".",IF(score!$L995=0,"0",IF(score!$L995=20,"0",IF(score!$L995=40,"1",IF(score!$L995=60,"0",IF(score!$L995=80,"0",IF(score!$L995=100,"0")))))))</f>
        <v>#N/A</v>
      </c>
      <c r="AB995" t="e">
        <f>IF(score!$L995=".",".",IF(score!$L995=0,"0",IF(score!$L995=20,"0",IF(score!$L995=40,"0",IF(score!$L995=60,"1",IF(score!$L995=80,"0",IF(score!$L995=100,"0")))))))</f>
        <v>#N/A</v>
      </c>
      <c r="AC995" t="e">
        <f>IF(score!$L995=".",".",IF(score!$L995=0,"0",IF(score!$L995=20,"0",IF(score!$L995=40,"0",IF(score!$L995=60,"0",IF(score!$L995=80,"1",IF(score!L995=100,"0")))))))</f>
        <v>#N/A</v>
      </c>
      <c r="AD995" t="e">
        <f>IF(score!$M995=".",".",IF(score!$M995=0,"1",IF(score!$M995=20,"0",IF(score!$M995=40,"0",IF(score!$M995=60,"0",IF(score!$M995=80,"0",IF(score!$M995=100,"0")))))))</f>
        <v>#N/A</v>
      </c>
      <c r="AE995" t="e">
        <f>IF(score!$M995=".",".",IF(score!$M995=0,"0",IF(score!$M995=20,"1",IF(score!$M995=40,"0",IF(score!$M995=60,"0",IF(score!$M995=80,"0",IF(score!$M995=100,"0")))))))</f>
        <v>#N/A</v>
      </c>
      <c r="AF995" t="e">
        <f>IF(score!$M995=".",".",IF(score!$M995=0,"0",IF(score!$M995=20,"0",IF(score!$M995=40,"1",IF(score!$M995=60,"0",IF(score!$M995=80,"0",IF(score!$M995=100,"0")))))))</f>
        <v>#N/A</v>
      </c>
      <c r="AG995" t="e">
        <f>IF(score!$M995=".",".",IF(score!$M995=0,"0",IF(score!$M995=20,"0",IF(score!$M995=40,"0",IF(score!$M995=60,"1",IF(score!$M995=80,"0",IF(score!$M995=100,"0")))))))</f>
        <v>#N/A</v>
      </c>
      <c r="AH995" t="e">
        <f>IF(score!$M995=".",".",IF(score!$M995=0,"0",IF(score!$M995=20,"0",IF(score!$M995=40,"0",IF(score!$M995=60,"0",IF(score!$M995=80,"1",IF(score!$M995=100,"0")))))))</f>
        <v>#N/A</v>
      </c>
      <c r="AI995" t="e">
        <f>IF(score!$N995=".",".",IF(score!$N995=0,"1",IF(score!$N995=25,"0",IF(score!$N995=50,"0",IF(score!$N995=75,"0",IF(score!$N995=100,"0"))))))</f>
        <v>#N/A</v>
      </c>
      <c r="AJ995" t="e">
        <f>IF(score!$N995=".",".",IF(score!$N995=0,"0",IF(score!$N995=25,"1",IF(score!$N995=50,"0",IF(score!$N995=75,"0",IF(score!$N995=100,"0"))))))</f>
        <v>#N/A</v>
      </c>
      <c r="AK995" t="e">
        <f>IF(score!$N995=".",".",IF(score!$N995=0,"0",IF(score!$N995=25,"0",IF(score!$N995=50,"1",IF(score!$N995=75,"0",IF(score!$N995=100,"0"))))))</f>
        <v>#N/A</v>
      </c>
      <c r="AL995" t="e">
        <f>IF(score!$N995=".",".",IF(score!$N995=0,"0",IF(score!$N995=25,"0",IF(score!$N995=50,"0",IF(score!$N995=75,"1",IF(score!$N995=100,"0"))))))</f>
        <v>#N/A</v>
      </c>
      <c r="AN995" t="e">
        <f t="shared" si="1050"/>
        <v>#N/A</v>
      </c>
      <c r="AO995" t="e">
        <f t="shared" si="1051"/>
        <v>#N/A</v>
      </c>
      <c r="AP995" t="e">
        <f t="shared" si="1052"/>
        <v>#N/A</v>
      </c>
      <c r="AQ995" t="e">
        <f t="shared" si="1053"/>
        <v>#N/A</v>
      </c>
      <c r="AR995" t="e">
        <f t="shared" si="1054"/>
        <v>#N/A</v>
      </c>
      <c r="AS995" t="e">
        <f t="shared" si="1055"/>
        <v>#N/A</v>
      </c>
      <c r="AT995" t="e">
        <f t="shared" si="1056"/>
        <v>#N/A</v>
      </c>
      <c r="AU995" t="e">
        <f t="shared" si="1057"/>
        <v>#N/A</v>
      </c>
      <c r="AV995" t="e">
        <f t="shared" si="1058"/>
        <v>#N/A</v>
      </c>
      <c r="AW995" t="e">
        <f t="shared" si="1059"/>
        <v>#N/A</v>
      </c>
      <c r="AX995" t="e">
        <f t="shared" si="1060"/>
        <v>#N/A</v>
      </c>
      <c r="AY995" t="e">
        <f t="shared" si="1061"/>
        <v>#N/A</v>
      </c>
      <c r="AZ995" t="e">
        <f t="shared" si="1062"/>
        <v>#N/A</v>
      </c>
      <c r="BA995" t="e">
        <f t="shared" si="1063"/>
        <v>#N/A</v>
      </c>
      <c r="BB995" t="e">
        <f t="shared" si="1064"/>
        <v>#N/A</v>
      </c>
      <c r="BC995" t="e">
        <f t="shared" si="1065"/>
        <v>#N/A</v>
      </c>
      <c r="BD995" t="e">
        <f t="shared" si="1066"/>
        <v>#N/A</v>
      </c>
      <c r="BE995" t="e">
        <f t="shared" si="1067"/>
        <v>#N/A</v>
      </c>
      <c r="BF995" t="e">
        <f t="shared" si="1068"/>
        <v>#N/A</v>
      </c>
      <c r="BG995" t="e">
        <f t="shared" si="1069"/>
        <v>#N/A</v>
      </c>
      <c r="BH995" t="e">
        <f t="shared" si="1070"/>
        <v>#N/A</v>
      </c>
      <c r="BI995" t="e">
        <f t="shared" si="1071"/>
        <v>#N/A</v>
      </c>
      <c r="BJ995" t="e">
        <f t="shared" si="1072"/>
        <v>#N/A</v>
      </c>
      <c r="BK995" t="e">
        <f t="shared" si="1073"/>
        <v>#N/A</v>
      </c>
      <c r="BL995" t="e">
        <f t="shared" si="1074"/>
        <v>#N/A</v>
      </c>
      <c r="BM995" t="e">
        <f t="shared" si="1075"/>
        <v>#N/A</v>
      </c>
      <c r="BN995" t="e">
        <f t="shared" si="1076"/>
        <v>#N/A</v>
      </c>
      <c r="BO995" t="e">
        <f t="shared" si="1077"/>
        <v>#N/A</v>
      </c>
      <c r="BP995" t="e">
        <f t="shared" si="1078"/>
        <v>#N/A</v>
      </c>
      <c r="BQ995" t="e">
        <f t="shared" si="1079"/>
        <v>#N/A</v>
      </c>
      <c r="BR995" t="e">
        <f t="shared" si="1080"/>
        <v>#N/A</v>
      </c>
      <c r="BS995" t="e">
        <f t="shared" si="1081"/>
        <v>#N/A</v>
      </c>
      <c r="BT995" t="e">
        <f t="shared" si="1082"/>
        <v>#N/A</v>
      </c>
      <c r="BU995" t="e">
        <f t="shared" si="1083"/>
        <v>#N/A</v>
      </c>
      <c r="BV995" t="e">
        <f t="shared" si="1084"/>
        <v>#N/A</v>
      </c>
      <c r="BX995" t="e">
        <f t="shared" si="1085"/>
        <v>#N/A</v>
      </c>
      <c r="BY995" t="e">
        <f t="shared" si="1086"/>
        <v>#N/A</v>
      </c>
      <c r="BZ995" t="e">
        <f t="shared" si="1087"/>
        <v>#N/A</v>
      </c>
      <c r="CA995" t="e">
        <f t="shared" si="1088"/>
        <v>#N/A</v>
      </c>
      <c r="CB995" t="e">
        <f t="shared" si="1089"/>
        <v>#N/A</v>
      </c>
      <c r="CC995" t="e">
        <f t="shared" si="1090"/>
        <v>#N/A</v>
      </c>
      <c r="CD995" t="e">
        <f t="shared" si="1091"/>
        <v>#N/A</v>
      </c>
      <c r="CE995" t="e">
        <f t="shared" si="1092"/>
        <v>#N/A</v>
      </c>
      <c r="CF995" t="e">
        <f t="shared" si="1093"/>
        <v>#N/A</v>
      </c>
      <c r="CG995" t="e">
        <f t="shared" si="1094"/>
        <v>#N/A</v>
      </c>
      <c r="CH995" t="e">
        <f t="shared" si="1095"/>
        <v>#N/A</v>
      </c>
      <c r="CI995" t="e">
        <f t="shared" si="1096"/>
        <v>#N/A</v>
      </c>
      <c r="CJ995" t="e">
        <f t="shared" si="1097"/>
        <v>#N/A</v>
      </c>
      <c r="CK995" t="e">
        <f t="shared" si="1098"/>
        <v>#N/A</v>
      </c>
      <c r="CL995" t="e">
        <f t="shared" si="1099"/>
        <v>#N/A</v>
      </c>
      <c r="CM995" t="e">
        <f t="shared" si="1100"/>
        <v>#N/A</v>
      </c>
      <c r="CN995" t="e">
        <f t="shared" si="1101"/>
        <v>#N/A</v>
      </c>
      <c r="CO995" t="e">
        <f t="shared" si="1102"/>
        <v>#N/A</v>
      </c>
      <c r="CP995" t="e">
        <f t="shared" si="1103"/>
        <v>#N/A</v>
      </c>
      <c r="CQ995" t="e">
        <f t="shared" si="1104"/>
        <v>#N/A</v>
      </c>
      <c r="CR995" t="e">
        <f t="shared" si="1105"/>
        <v>#N/A</v>
      </c>
      <c r="CS995" t="e">
        <f t="shared" si="1106"/>
        <v>#N/A</v>
      </c>
      <c r="CT995" t="e">
        <f t="shared" si="1107"/>
        <v>#N/A</v>
      </c>
      <c r="CU995" t="e">
        <f t="shared" si="1108"/>
        <v>#N/A</v>
      </c>
      <c r="CV995" t="e">
        <f t="shared" si="1109"/>
        <v>#N/A</v>
      </c>
      <c r="CW995" t="e">
        <f t="shared" si="1110"/>
        <v>#N/A</v>
      </c>
      <c r="CX995" t="e">
        <f t="shared" si="1111"/>
        <v>#N/A</v>
      </c>
      <c r="CY995" t="e">
        <f t="shared" si="1112"/>
        <v>#N/A</v>
      </c>
      <c r="CZ995" t="e">
        <f t="shared" si="1113"/>
        <v>#N/A</v>
      </c>
      <c r="DA995" t="e">
        <f t="shared" si="1114"/>
        <v>#N/A</v>
      </c>
      <c r="DB995" t="e">
        <f t="shared" si="1115"/>
        <v>#N/A</v>
      </c>
      <c r="DC995" t="e">
        <f t="shared" si="1116"/>
        <v>#N/A</v>
      </c>
      <c r="DD995" t="e">
        <f t="shared" si="1117"/>
        <v>#N/A</v>
      </c>
      <c r="DE995" t="e">
        <f t="shared" si="1118"/>
        <v>#N/A</v>
      </c>
      <c r="DF995" t="e">
        <f t="shared" si="1119"/>
        <v>#N/A</v>
      </c>
    </row>
    <row r="996" spans="1:110" x14ac:dyDescent="0.25">
      <c r="A996" s="4">
        <f>raw!$A997:$A997</f>
        <v>0</v>
      </c>
      <c r="B996" s="6">
        <f>raw!$B997:$B997</f>
        <v>0</v>
      </c>
      <c r="D996" t="e">
        <f>IF(score!$C996=".",".",IF(score!$C996=0,"1",IF(score!$C996=25,"0",IF(score!$C996=50,"0",IF(score!$C996=75,"0",IF(score!$C996=100,"0"))))))</f>
        <v>#N/A</v>
      </c>
      <c r="E996" t="e">
        <f>IF(score!$C996=".",".",IF(score!$C996=0,"0",IF(score!$C996=25,"1",IF(score!$C996=50,"0",IF(score!$C996=75,"0",IF(score!$C996=100,"0"))))))</f>
        <v>#N/A</v>
      </c>
      <c r="F996" t="e">
        <f>IF(score!$C996=".",".",IF(score!$C996=0,"0",IF(score!$C996=25,"0",IF(score!$C996=50,"1",IF(score!$C996=75,"0",IF(score!$C996=100,"0"))))))</f>
        <v>#N/A</v>
      </c>
      <c r="G996" t="e">
        <f>IF(score!$C996=".",".",IF(score!$C996=0,"0",IF(score!$C996=25,"0",IF(score!$C996=50,"0",IF(score!$C996=75,"1",IF(score!$C996=100,"0"))))))</f>
        <v>#N/A</v>
      </c>
      <c r="H996" t="e">
        <f>IF(score!$D996=".",".",IF(score!$D996=0,"1",IF(score!$D996=50,"0",IF(score!$D996=100,"0"))))</f>
        <v>#N/A</v>
      </c>
      <c r="I996" t="e">
        <f>IF(score!$D996=".",".",IF(score!$D996=0,"0",IF(score!$D996=50,"1",IF(score!$D996=100,"0"))))</f>
        <v>#N/A</v>
      </c>
      <c r="J996" t="e">
        <f>IF(score!$E996=".",".",IF(score!$E996=0,"1",IF(score!$E996=50,"0",IF(score!$E996=100,"0"))))</f>
        <v>#N/A</v>
      </c>
      <c r="K996" t="e">
        <f>IF(score!$E996=".",".",IF(score!$E996=0,"0",IF(score!$E996=50,"1",IF(score!$E996=100,"0"))))</f>
        <v>#N/A</v>
      </c>
      <c r="L996" t="e">
        <f>IF(score!$F996=".",".",IF(score!$F996=0,"1",IF(score!$F996=100,"0")))</f>
        <v>#N/A</v>
      </c>
      <c r="M996" t="e">
        <f>IF(score!$G996=".",".",IF(score!$G996=0,"1",IF(score!$G996=100,"0")))</f>
        <v>#N/A</v>
      </c>
      <c r="N996" t="e">
        <f>IF(score!$H996=".",".",IF(score!$H996=0,"1",IF(score!$H996=100,"0")))</f>
        <v>#N/A</v>
      </c>
      <c r="O996" t="e">
        <f>IF(score!$I996=".",".",IF(score!$I996=0,"1",IF(score!$I996=50,"0",IF(score!$I996=100,"0"))))</f>
        <v>#N/A</v>
      </c>
      <c r="P996" t="e">
        <f>IF(score!$J996=".",".",IF(score!$J996=0,"1",IF(score!$J996=25,"0",IF(score!$J996=50,"0",IF(score!$J996=75,"0",IF(score!$J996=100,"0"))))))</f>
        <v>#N/A</v>
      </c>
      <c r="Q996" t="e">
        <f>IF(score!$J996=".",".",IF(score!$J996=0,"0",IF(score!$J996=25,"1",IF(score!$J996=50,"0",IF(score!$J996=75,"0",IF(score!$J996=100,"0"))))))</f>
        <v>#N/A</v>
      </c>
      <c r="R996" t="e">
        <f>IF(score!$J996=".",".",IF(score!$J996=0,"0",IF(score!$J996=25,"0",IF(score!$J996=50,"1",IF(score!$J996=75,"0",IF(score!$J996=100,"0"))))))</f>
        <v>#N/A</v>
      </c>
      <c r="S996" t="e">
        <f>IF(score!$J996=".",".",IF(score!$J996=0,"0",IF(score!$J996=25,"0",IF(score!$J996=50,"0",IF(score!$J996=75,"1",IF(score!$J996=100,"0"))))))</f>
        <v>#N/A</v>
      </c>
      <c r="T996" t="e">
        <f>IF(score!$K996=".",".",IF(score!$K996=0,"1",IF(score!$K996=20,"0",IF(score!$K996=40,"0",IF(score!$K996=60,"0",IF(score!$K996=80,"0",IF(score!$K996=100,"0")))))))</f>
        <v>#N/A</v>
      </c>
      <c r="U996" t="e">
        <f>IF(score!$K996=".",".",IF(score!$K996=0,"0",IF(score!$K996=20,"1",IF(score!$K996=40,"0",IF(score!$K996=60,"0",IF(score!$K996=80,"0",IF(score!$K996=100,"0")))))))</f>
        <v>#N/A</v>
      </c>
      <c r="V996" t="e">
        <f>IF(score!$K996=".",".",IF(score!$K996=0,"0",IF(score!$K996=20,"0",IF(score!$K996=40,"1",IF(score!$K996=60,"0",IF(score!$K996=80,"0",IF(score!$K996=100,"0")))))))</f>
        <v>#N/A</v>
      </c>
      <c r="W996" t="e">
        <f>IF(score!$K996=".",".",IF(score!$K996=0,"0",IF(score!$K996=20,"0",IF(score!$K996=40,"0",IF(score!$K996=60,"1",IF(score!$K996=80,"0",IF(score!$K996=100,"0")))))))</f>
        <v>#N/A</v>
      </c>
      <c r="X996" t="e">
        <f>IF(score!$K996=".",".",IF(score!$K996=0,"0",IF(score!$K996=20,"0",IF(score!$K996=40,"0",IF(score!$K996=60,"0",IF(score!$K996=80,"1",IF(score!$K996=100,"0")))))))</f>
        <v>#N/A</v>
      </c>
      <c r="Y996" t="e">
        <f>IF(score!$L996=".",".",IF(score!$L996=0,"1",IF(score!$L996=20,"0",IF(score!$L996=40,"0",IF(score!$L996=60,"0",IF(score!$L996=80,"0",IF(score!$L996=100,"0")))))))</f>
        <v>#N/A</v>
      </c>
      <c r="Z996" t="e">
        <f>IF(score!$L996=".",".",IF(score!$L996=0,"0",IF(score!$L996=20,"1",IF(score!$L996=40,"0",IF(score!$L996=60,"0",IF(score!$L996=80,"0",IF(score!$L996=100,"0")))))))</f>
        <v>#N/A</v>
      </c>
      <c r="AA996" t="e">
        <f>IF(score!$L996=".",".",IF(score!$L996=0,"0",IF(score!$L996=20,"0",IF(score!$L996=40,"1",IF(score!$L996=60,"0",IF(score!$L996=80,"0",IF(score!$L996=100,"0")))))))</f>
        <v>#N/A</v>
      </c>
      <c r="AB996" t="e">
        <f>IF(score!$L996=".",".",IF(score!$L996=0,"0",IF(score!$L996=20,"0",IF(score!$L996=40,"0",IF(score!$L996=60,"1",IF(score!$L996=80,"0",IF(score!$L996=100,"0")))))))</f>
        <v>#N/A</v>
      </c>
      <c r="AC996" t="e">
        <f>IF(score!$L996=".",".",IF(score!$L996=0,"0",IF(score!$L996=20,"0",IF(score!$L996=40,"0",IF(score!$L996=60,"0",IF(score!$L996=80,"1",IF(score!L996=100,"0")))))))</f>
        <v>#N/A</v>
      </c>
      <c r="AD996" t="e">
        <f>IF(score!$M996=".",".",IF(score!$M996=0,"1",IF(score!$M996=20,"0",IF(score!$M996=40,"0",IF(score!$M996=60,"0",IF(score!$M996=80,"0",IF(score!$M996=100,"0")))))))</f>
        <v>#N/A</v>
      </c>
      <c r="AE996" t="e">
        <f>IF(score!$M996=".",".",IF(score!$M996=0,"0",IF(score!$M996=20,"1",IF(score!$M996=40,"0",IF(score!$M996=60,"0",IF(score!$M996=80,"0",IF(score!$M996=100,"0")))))))</f>
        <v>#N/A</v>
      </c>
      <c r="AF996" t="e">
        <f>IF(score!$M996=".",".",IF(score!$M996=0,"0",IF(score!$M996=20,"0",IF(score!$M996=40,"1",IF(score!$M996=60,"0",IF(score!$M996=80,"0",IF(score!$M996=100,"0")))))))</f>
        <v>#N/A</v>
      </c>
      <c r="AG996" t="e">
        <f>IF(score!$M996=".",".",IF(score!$M996=0,"0",IF(score!$M996=20,"0",IF(score!$M996=40,"0",IF(score!$M996=60,"1",IF(score!$M996=80,"0",IF(score!$M996=100,"0")))))))</f>
        <v>#N/A</v>
      </c>
      <c r="AH996" t="e">
        <f>IF(score!$M996=".",".",IF(score!$M996=0,"0",IF(score!$M996=20,"0",IF(score!$M996=40,"0",IF(score!$M996=60,"0",IF(score!$M996=80,"1",IF(score!$M996=100,"0")))))))</f>
        <v>#N/A</v>
      </c>
      <c r="AI996" t="e">
        <f>IF(score!$N996=".",".",IF(score!$N996=0,"1",IF(score!$N996=25,"0",IF(score!$N996=50,"0",IF(score!$N996=75,"0",IF(score!$N996=100,"0"))))))</f>
        <v>#N/A</v>
      </c>
      <c r="AJ996" t="e">
        <f>IF(score!$N996=".",".",IF(score!$N996=0,"0",IF(score!$N996=25,"1",IF(score!$N996=50,"0",IF(score!$N996=75,"0",IF(score!$N996=100,"0"))))))</f>
        <v>#N/A</v>
      </c>
      <c r="AK996" t="e">
        <f>IF(score!$N996=".",".",IF(score!$N996=0,"0",IF(score!$N996=25,"0",IF(score!$N996=50,"1",IF(score!$N996=75,"0",IF(score!$N996=100,"0"))))))</f>
        <v>#N/A</v>
      </c>
      <c r="AL996" t="e">
        <f>IF(score!$N996=".",".",IF(score!$N996=0,"0",IF(score!$N996=25,"0",IF(score!$N996=50,"0",IF(score!$N996=75,"1",IF(score!$N996=100,"0"))))))</f>
        <v>#N/A</v>
      </c>
      <c r="AN996" t="e">
        <f t="shared" si="1050"/>
        <v>#N/A</v>
      </c>
      <c r="AO996" t="e">
        <f t="shared" si="1051"/>
        <v>#N/A</v>
      </c>
      <c r="AP996" t="e">
        <f t="shared" si="1052"/>
        <v>#N/A</v>
      </c>
      <c r="AQ996" t="e">
        <f t="shared" si="1053"/>
        <v>#N/A</v>
      </c>
      <c r="AR996" t="e">
        <f t="shared" si="1054"/>
        <v>#N/A</v>
      </c>
      <c r="AS996" t="e">
        <f t="shared" si="1055"/>
        <v>#N/A</v>
      </c>
      <c r="AT996" t="e">
        <f t="shared" si="1056"/>
        <v>#N/A</v>
      </c>
      <c r="AU996" t="e">
        <f t="shared" si="1057"/>
        <v>#N/A</v>
      </c>
      <c r="AV996" t="e">
        <f t="shared" si="1058"/>
        <v>#N/A</v>
      </c>
      <c r="AW996" t="e">
        <f t="shared" si="1059"/>
        <v>#N/A</v>
      </c>
      <c r="AX996" t="e">
        <f t="shared" si="1060"/>
        <v>#N/A</v>
      </c>
      <c r="AY996" t="e">
        <f t="shared" si="1061"/>
        <v>#N/A</v>
      </c>
      <c r="AZ996" t="e">
        <f t="shared" si="1062"/>
        <v>#N/A</v>
      </c>
      <c r="BA996" t="e">
        <f t="shared" si="1063"/>
        <v>#N/A</v>
      </c>
      <c r="BB996" t="e">
        <f t="shared" si="1064"/>
        <v>#N/A</v>
      </c>
      <c r="BC996" t="e">
        <f t="shared" si="1065"/>
        <v>#N/A</v>
      </c>
      <c r="BD996" t="e">
        <f t="shared" si="1066"/>
        <v>#N/A</v>
      </c>
      <c r="BE996" t="e">
        <f t="shared" si="1067"/>
        <v>#N/A</v>
      </c>
      <c r="BF996" t="e">
        <f t="shared" si="1068"/>
        <v>#N/A</v>
      </c>
      <c r="BG996" t="e">
        <f t="shared" si="1069"/>
        <v>#N/A</v>
      </c>
      <c r="BH996" t="e">
        <f t="shared" si="1070"/>
        <v>#N/A</v>
      </c>
      <c r="BI996" t="e">
        <f t="shared" si="1071"/>
        <v>#N/A</v>
      </c>
      <c r="BJ996" t="e">
        <f t="shared" si="1072"/>
        <v>#N/A</v>
      </c>
      <c r="BK996" t="e">
        <f t="shared" si="1073"/>
        <v>#N/A</v>
      </c>
      <c r="BL996" t="e">
        <f t="shared" si="1074"/>
        <v>#N/A</v>
      </c>
      <c r="BM996" t="e">
        <f t="shared" si="1075"/>
        <v>#N/A</v>
      </c>
      <c r="BN996" t="e">
        <f t="shared" si="1076"/>
        <v>#N/A</v>
      </c>
      <c r="BO996" t="e">
        <f t="shared" si="1077"/>
        <v>#N/A</v>
      </c>
      <c r="BP996" t="e">
        <f t="shared" si="1078"/>
        <v>#N/A</v>
      </c>
      <c r="BQ996" t="e">
        <f t="shared" si="1079"/>
        <v>#N/A</v>
      </c>
      <c r="BR996" t="e">
        <f t="shared" si="1080"/>
        <v>#N/A</v>
      </c>
      <c r="BS996" t="e">
        <f t="shared" si="1081"/>
        <v>#N/A</v>
      </c>
      <c r="BT996" t="e">
        <f t="shared" si="1082"/>
        <v>#N/A</v>
      </c>
      <c r="BU996" t="e">
        <f t="shared" si="1083"/>
        <v>#N/A</v>
      </c>
      <c r="BV996" t="e">
        <f t="shared" si="1084"/>
        <v>#N/A</v>
      </c>
      <c r="BX996" t="e">
        <f t="shared" si="1085"/>
        <v>#N/A</v>
      </c>
      <c r="BY996" t="e">
        <f t="shared" si="1086"/>
        <v>#N/A</v>
      </c>
      <c r="BZ996" t="e">
        <f t="shared" si="1087"/>
        <v>#N/A</v>
      </c>
      <c r="CA996" t="e">
        <f t="shared" si="1088"/>
        <v>#N/A</v>
      </c>
      <c r="CB996" t="e">
        <f t="shared" si="1089"/>
        <v>#N/A</v>
      </c>
      <c r="CC996" t="e">
        <f t="shared" si="1090"/>
        <v>#N/A</v>
      </c>
      <c r="CD996" t="e">
        <f t="shared" si="1091"/>
        <v>#N/A</v>
      </c>
      <c r="CE996" t="e">
        <f t="shared" si="1092"/>
        <v>#N/A</v>
      </c>
      <c r="CF996" t="e">
        <f t="shared" si="1093"/>
        <v>#N/A</v>
      </c>
      <c r="CG996" t="e">
        <f t="shared" si="1094"/>
        <v>#N/A</v>
      </c>
      <c r="CH996" t="e">
        <f t="shared" si="1095"/>
        <v>#N/A</v>
      </c>
      <c r="CI996" t="e">
        <f t="shared" si="1096"/>
        <v>#N/A</v>
      </c>
      <c r="CJ996" t="e">
        <f t="shared" si="1097"/>
        <v>#N/A</v>
      </c>
      <c r="CK996" t="e">
        <f t="shared" si="1098"/>
        <v>#N/A</v>
      </c>
      <c r="CL996" t="e">
        <f t="shared" si="1099"/>
        <v>#N/A</v>
      </c>
      <c r="CM996" t="e">
        <f t="shared" si="1100"/>
        <v>#N/A</v>
      </c>
      <c r="CN996" t="e">
        <f t="shared" si="1101"/>
        <v>#N/A</v>
      </c>
      <c r="CO996" t="e">
        <f t="shared" si="1102"/>
        <v>#N/A</v>
      </c>
      <c r="CP996" t="e">
        <f t="shared" si="1103"/>
        <v>#N/A</v>
      </c>
      <c r="CQ996" t="e">
        <f t="shared" si="1104"/>
        <v>#N/A</v>
      </c>
      <c r="CR996" t="e">
        <f t="shared" si="1105"/>
        <v>#N/A</v>
      </c>
      <c r="CS996" t="e">
        <f t="shared" si="1106"/>
        <v>#N/A</v>
      </c>
      <c r="CT996" t="e">
        <f t="shared" si="1107"/>
        <v>#N/A</v>
      </c>
      <c r="CU996" t="e">
        <f t="shared" si="1108"/>
        <v>#N/A</v>
      </c>
      <c r="CV996" t="e">
        <f t="shared" si="1109"/>
        <v>#N/A</v>
      </c>
      <c r="CW996" t="e">
        <f t="shared" si="1110"/>
        <v>#N/A</v>
      </c>
      <c r="CX996" t="e">
        <f t="shared" si="1111"/>
        <v>#N/A</v>
      </c>
      <c r="CY996" t="e">
        <f t="shared" si="1112"/>
        <v>#N/A</v>
      </c>
      <c r="CZ996" t="e">
        <f t="shared" si="1113"/>
        <v>#N/A</v>
      </c>
      <c r="DA996" t="e">
        <f t="shared" si="1114"/>
        <v>#N/A</v>
      </c>
      <c r="DB996" t="e">
        <f t="shared" si="1115"/>
        <v>#N/A</v>
      </c>
      <c r="DC996" t="e">
        <f t="shared" si="1116"/>
        <v>#N/A</v>
      </c>
      <c r="DD996" t="e">
        <f t="shared" si="1117"/>
        <v>#N/A</v>
      </c>
      <c r="DE996" t="e">
        <f t="shared" si="1118"/>
        <v>#N/A</v>
      </c>
      <c r="DF996" t="e">
        <f t="shared" si="1119"/>
        <v>#N/A</v>
      </c>
    </row>
    <row r="997" spans="1:110" x14ac:dyDescent="0.25">
      <c r="A997" s="4">
        <f>raw!$A998:$A998</f>
        <v>0</v>
      </c>
      <c r="B997" s="6">
        <f>raw!$B998:$B998</f>
        <v>0</v>
      </c>
      <c r="D997" t="e">
        <f>IF(score!$C997=".",".",IF(score!$C997=0,"1",IF(score!$C997=25,"0",IF(score!$C997=50,"0",IF(score!$C997=75,"0",IF(score!$C997=100,"0"))))))</f>
        <v>#N/A</v>
      </c>
      <c r="E997" t="e">
        <f>IF(score!$C997=".",".",IF(score!$C997=0,"0",IF(score!$C997=25,"1",IF(score!$C997=50,"0",IF(score!$C997=75,"0",IF(score!$C997=100,"0"))))))</f>
        <v>#N/A</v>
      </c>
      <c r="F997" t="e">
        <f>IF(score!$C997=".",".",IF(score!$C997=0,"0",IF(score!$C997=25,"0",IF(score!$C997=50,"1",IF(score!$C997=75,"0",IF(score!$C997=100,"0"))))))</f>
        <v>#N/A</v>
      </c>
      <c r="G997" t="e">
        <f>IF(score!$C997=".",".",IF(score!$C997=0,"0",IF(score!$C997=25,"0",IF(score!$C997=50,"0",IF(score!$C997=75,"1",IF(score!$C997=100,"0"))))))</f>
        <v>#N/A</v>
      </c>
      <c r="H997" t="e">
        <f>IF(score!$D997=".",".",IF(score!$D997=0,"1",IF(score!$D997=50,"0",IF(score!$D997=100,"0"))))</f>
        <v>#N/A</v>
      </c>
      <c r="I997" t="e">
        <f>IF(score!$D997=".",".",IF(score!$D997=0,"0",IF(score!$D997=50,"1",IF(score!$D997=100,"0"))))</f>
        <v>#N/A</v>
      </c>
      <c r="J997" t="e">
        <f>IF(score!$E997=".",".",IF(score!$E997=0,"1",IF(score!$E997=50,"0",IF(score!$E997=100,"0"))))</f>
        <v>#N/A</v>
      </c>
      <c r="K997" t="e">
        <f>IF(score!$E997=".",".",IF(score!$E997=0,"0",IF(score!$E997=50,"1",IF(score!$E997=100,"0"))))</f>
        <v>#N/A</v>
      </c>
      <c r="L997" t="e">
        <f>IF(score!$F997=".",".",IF(score!$F997=0,"1",IF(score!$F997=100,"0")))</f>
        <v>#N/A</v>
      </c>
      <c r="M997" t="e">
        <f>IF(score!$G997=".",".",IF(score!$G997=0,"1",IF(score!$G997=100,"0")))</f>
        <v>#N/A</v>
      </c>
      <c r="N997" t="e">
        <f>IF(score!$H997=".",".",IF(score!$H997=0,"1",IF(score!$H997=100,"0")))</f>
        <v>#N/A</v>
      </c>
      <c r="O997" t="e">
        <f>IF(score!$I997=".",".",IF(score!$I997=0,"1",IF(score!$I997=50,"0",IF(score!$I997=100,"0"))))</f>
        <v>#N/A</v>
      </c>
      <c r="P997" t="e">
        <f>IF(score!$J997=".",".",IF(score!$J997=0,"1",IF(score!$J997=25,"0",IF(score!$J997=50,"0",IF(score!$J997=75,"0",IF(score!$J997=100,"0"))))))</f>
        <v>#N/A</v>
      </c>
      <c r="Q997" t="e">
        <f>IF(score!$J997=".",".",IF(score!$J997=0,"0",IF(score!$J997=25,"1",IF(score!$J997=50,"0",IF(score!$J997=75,"0",IF(score!$J997=100,"0"))))))</f>
        <v>#N/A</v>
      </c>
      <c r="R997" t="e">
        <f>IF(score!$J997=".",".",IF(score!$J997=0,"0",IF(score!$J997=25,"0",IF(score!$J997=50,"1",IF(score!$J997=75,"0",IF(score!$J997=100,"0"))))))</f>
        <v>#N/A</v>
      </c>
      <c r="S997" t="e">
        <f>IF(score!$J997=".",".",IF(score!$J997=0,"0",IF(score!$J997=25,"0",IF(score!$J997=50,"0",IF(score!$J997=75,"1",IF(score!$J997=100,"0"))))))</f>
        <v>#N/A</v>
      </c>
      <c r="T997" t="e">
        <f>IF(score!$K997=".",".",IF(score!$K997=0,"1",IF(score!$K997=20,"0",IF(score!$K997=40,"0",IF(score!$K997=60,"0",IF(score!$K997=80,"0",IF(score!$K997=100,"0")))))))</f>
        <v>#N/A</v>
      </c>
      <c r="U997" t="e">
        <f>IF(score!$K997=".",".",IF(score!$K997=0,"0",IF(score!$K997=20,"1",IF(score!$K997=40,"0",IF(score!$K997=60,"0",IF(score!$K997=80,"0",IF(score!$K997=100,"0")))))))</f>
        <v>#N/A</v>
      </c>
      <c r="V997" t="e">
        <f>IF(score!$K997=".",".",IF(score!$K997=0,"0",IF(score!$K997=20,"0",IF(score!$K997=40,"1",IF(score!$K997=60,"0",IF(score!$K997=80,"0",IF(score!$K997=100,"0")))))))</f>
        <v>#N/A</v>
      </c>
      <c r="W997" t="e">
        <f>IF(score!$K997=".",".",IF(score!$K997=0,"0",IF(score!$K997=20,"0",IF(score!$K997=40,"0",IF(score!$K997=60,"1",IF(score!$K997=80,"0",IF(score!$K997=100,"0")))))))</f>
        <v>#N/A</v>
      </c>
      <c r="X997" t="e">
        <f>IF(score!$K997=".",".",IF(score!$K997=0,"0",IF(score!$K997=20,"0",IF(score!$K997=40,"0",IF(score!$K997=60,"0",IF(score!$K997=80,"1",IF(score!$K997=100,"0")))))))</f>
        <v>#N/A</v>
      </c>
      <c r="Y997" t="e">
        <f>IF(score!$L997=".",".",IF(score!$L997=0,"1",IF(score!$L997=20,"0",IF(score!$L997=40,"0",IF(score!$L997=60,"0",IF(score!$L997=80,"0",IF(score!$L997=100,"0")))))))</f>
        <v>#N/A</v>
      </c>
      <c r="Z997" t="e">
        <f>IF(score!$L997=".",".",IF(score!$L997=0,"0",IF(score!$L997=20,"1",IF(score!$L997=40,"0",IF(score!$L997=60,"0",IF(score!$L997=80,"0",IF(score!$L997=100,"0")))))))</f>
        <v>#N/A</v>
      </c>
      <c r="AA997" t="e">
        <f>IF(score!$L997=".",".",IF(score!$L997=0,"0",IF(score!$L997=20,"0",IF(score!$L997=40,"1",IF(score!$L997=60,"0",IF(score!$L997=80,"0",IF(score!$L997=100,"0")))))))</f>
        <v>#N/A</v>
      </c>
      <c r="AB997" t="e">
        <f>IF(score!$L997=".",".",IF(score!$L997=0,"0",IF(score!$L997=20,"0",IF(score!$L997=40,"0",IF(score!$L997=60,"1",IF(score!$L997=80,"0",IF(score!$L997=100,"0")))))))</f>
        <v>#N/A</v>
      </c>
      <c r="AC997" t="e">
        <f>IF(score!$L997=".",".",IF(score!$L997=0,"0",IF(score!$L997=20,"0",IF(score!$L997=40,"0",IF(score!$L997=60,"0",IF(score!$L997=80,"1",IF(score!L997=100,"0")))))))</f>
        <v>#N/A</v>
      </c>
      <c r="AD997" t="e">
        <f>IF(score!$M997=".",".",IF(score!$M997=0,"1",IF(score!$M997=20,"0",IF(score!$M997=40,"0",IF(score!$M997=60,"0",IF(score!$M997=80,"0",IF(score!$M997=100,"0")))))))</f>
        <v>#N/A</v>
      </c>
      <c r="AE997" t="e">
        <f>IF(score!$M997=".",".",IF(score!$M997=0,"0",IF(score!$M997=20,"1",IF(score!$M997=40,"0",IF(score!$M997=60,"0",IF(score!$M997=80,"0",IF(score!$M997=100,"0")))))))</f>
        <v>#N/A</v>
      </c>
      <c r="AF997" t="e">
        <f>IF(score!$M997=".",".",IF(score!$M997=0,"0",IF(score!$M997=20,"0",IF(score!$M997=40,"1",IF(score!$M997=60,"0",IF(score!$M997=80,"0",IF(score!$M997=100,"0")))))))</f>
        <v>#N/A</v>
      </c>
      <c r="AG997" t="e">
        <f>IF(score!$M997=".",".",IF(score!$M997=0,"0",IF(score!$M997=20,"0",IF(score!$M997=40,"0",IF(score!$M997=60,"1",IF(score!$M997=80,"0",IF(score!$M997=100,"0")))))))</f>
        <v>#N/A</v>
      </c>
      <c r="AH997" t="e">
        <f>IF(score!$M997=".",".",IF(score!$M997=0,"0",IF(score!$M997=20,"0",IF(score!$M997=40,"0",IF(score!$M997=60,"0",IF(score!$M997=80,"1",IF(score!$M997=100,"0")))))))</f>
        <v>#N/A</v>
      </c>
      <c r="AI997" t="e">
        <f>IF(score!$N997=".",".",IF(score!$N997=0,"1",IF(score!$N997=25,"0",IF(score!$N997=50,"0",IF(score!$N997=75,"0",IF(score!$N997=100,"0"))))))</f>
        <v>#N/A</v>
      </c>
      <c r="AJ997" t="e">
        <f>IF(score!$N997=".",".",IF(score!$N997=0,"0",IF(score!$N997=25,"1",IF(score!$N997=50,"0",IF(score!$N997=75,"0",IF(score!$N997=100,"0"))))))</f>
        <v>#N/A</v>
      </c>
      <c r="AK997" t="e">
        <f>IF(score!$N997=".",".",IF(score!$N997=0,"0",IF(score!$N997=25,"0",IF(score!$N997=50,"1",IF(score!$N997=75,"0",IF(score!$N997=100,"0"))))))</f>
        <v>#N/A</v>
      </c>
      <c r="AL997" t="e">
        <f>IF(score!$N997=".",".",IF(score!$N997=0,"0",IF(score!$N997=25,"0",IF(score!$N997=50,"0",IF(score!$N997=75,"1",IF(score!$N997=100,"0"))))))</f>
        <v>#N/A</v>
      </c>
      <c r="AN997" t="e">
        <f t="shared" si="1050"/>
        <v>#N/A</v>
      </c>
      <c r="AO997" t="e">
        <f t="shared" si="1051"/>
        <v>#N/A</v>
      </c>
      <c r="AP997" t="e">
        <f t="shared" si="1052"/>
        <v>#N/A</v>
      </c>
      <c r="AQ997" t="e">
        <f t="shared" si="1053"/>
        <v>#N/A</v>
      </c>
      <c r="AR997" t="e">
        <f t="shared" si="1054"/>
        <v>#N/A</v>
      </c>
      <c r="AS997" t="e">
        <f t="shared" si="1055"/>
        <v>#N/A</v>
      </c>
      <c r="AT997" t="e">
        <f t="shared" si="1056"/>
        <v>#N/A</v>
      </c>
      <c r="AU997" t="e">
        <f t="shared" si="1057"/>
        <v>#N/A</v>
      </c>
      <c r="AV997" t="e">
        <f t="shared" si="1058"/>
        <v>#N/A</v>
      </c>
      <c r="AW997" t="e">
        <f t="shared" si="1059"/>
        <v>#N/A</v>
      </c>
      <c r="AX997" t="e">
        <f t="shared" si="1060"/>
        <v>#N/A</v>
      </c>
      <c r="AY997" t="e">
        <f t="shared" si="1061"/>
        <v>#N/A</v>
      </c>
      <c r="AZ997" t="e">
        <f t="shared" si="1062"/>
        <v>#N/A</v>
      </c>
      <c r="BA997" t="e">
        <f t="shared" si="1063"/>
        <v>#N/A</v>
      </c>
      <c r="BB997" t="e">
        <f t="shared" si="1064"/>
        <v>#N/A</v>
      </c>
      <c r="BC997" t="e">
        <f t="shared" si="1065"/>
        <v>#N/A</v>
      </c>
      <c r="BD997" t="e">
        <f t="shared" si="1066"/>
        <v>#N/A</v>
      </c>
      <c r="BE997" t="e">
        <f t="shared" si="1067"/>
        <v>#N/A</v>
      </c>
      <c r="BF997" t="e">
        <f t="shared" si="1068"/>
        <v>#N/A</v>
      </c>
      <c r="BG997" t="e">
        <f t="shared" si="1069"/>
        <v>#N/A</v>
      </c>
      <c r="BH997" t="e">
        <f t="shared" si="1070"/>
        <v>#N/A</v>
      </c>
      <c r="BI997" t="e">
        <f t="shared" si="1071"/>
        <v>#N/A</v>
      </c>
      <c r="BJ997" t="e">
        <f t="shared" si="1072"/>
        <v>#N/A</v>
      </c>
      <c r="BK997" t="e">
        <f t="shared" si="1073"/>
        <v>#N/A</v>
      </c>
      <c r="BL997" t="e">
        <f t="shared" si="1074"/>
        <v>#N/A</v>
      </c>
      <c r="BM997" t="e">
        <f t="shared" si="1075"/>
        <v>#N/A</v>
      </c>
      <c r="BN997" t="e">
        <f t="shared" si="1076"/>
        <v>#N/A</v>
      </c>
      <c r="BO997" t="e">
        <f t="shared" si="1077"/>
        <v>#N/A</v>
      </c>
      <c r="BP997" t="e">
        <f t="shared" si="1078"/>
        <v>#N/A</v>
      </c>
      <c r="BQ997" t="e">
        <f t="shared" si="1079"/>
        <v>#N/A</v>
      </c>
      <c r="BR997" t="e">
        <f t="shared" si="1080"/>
        <v>#N/A</v>
      </c>
      <c r="BS997" t="e">
        <f t="shared" si="1081"/>
        <v>#N/A</v>
      </c>
      <c r="BT997" t="e">
        <f t="shared" si="1082"/>
        <v>#N/A</v>
      </c>
      <c r="BU997" t="e">
        <f t="shared" si="1083"/>
        <v>#N/A</v>
      </c>
      <c r="BV997" t="e">
        <f t="shared" si="1084"/>
        <v>#N/A</v>
      </c>
      <c r="BX997" t="e">
        <f t="shared" si="1085"/>
        <v>#N/A</v>
      </c>
      <c r="BY997" t="e">
        <f t="shared" si="1086"/>
        <v>#N/A</v>
      </c>
      <c r="BZ997" t="e">
        <f t="shared" si="1087"/>
        <v>#N/A</v>
      </c>
      <c r="CA997" t="e">
        <f t="shared" si="1088"/>
        <v>#N/A</v>
      </c>
      <c r="CB997" t="e">
        <f t="shared" si="1089"/>
        <v>#N/A</v>
      </c>
      <c r="CC997" t="e">
        <f t="shared" si="1090"/>
        <v>#N/A</v>
      </c>
      <c r="CD997" t="e">
        <f t="shared" si="1091"/>
        <v>#N/A</v>
      </c>
      <c r="CE997" t="e">
        <f t="shared" si="1092"/>
        <v>#N/A</v>
      </c>
      <c r="CF997" t="e">
        <f t="shared" si="1093"/>
        <v>#N/A</v>
      </c>
      <c r="CG997" t="e">
        <f t="shared" si="1094"/>
        <v>#N/A</v>
      </c>
      <c r="CH997" t="e">
        <f t="shared" si="1095"/>
        <v>#N/A</v>
      </c>
      <c r="CI997" t="e">
        <f t="shared" si="1096"/>
        <v>#N/A</v>
      </c>
      <c r="CJ997" t="e">
        <f t="shared" si="1097"/>
        <v>#N/A</v>
      </c>
      <c r="CK997" t="e">
        <f t="shared" si="1098"/>
        <v>#N/A</v>
      </c>
      <c r="CL997" t="e">
        <f t="shared" si="1099"/>
        <v>#N/A</v>
      </c>
      <c r="CM997" t="e">
        <f t="shared" si="1100"/>
        <v>#N/A</v>
      </c>
      <c r="CN997" t="e">
        <f t="shared" si="1101"/>
        <v>#N/A</v>
      </c>
      <c r="CO997" t="e">
        <f t="shared" si="1102"/>
        <v>#N/A</v>
      </c>
      <c r="CP997" t="e">
        <f t="shared" si="1103"/>
        <v>#N/A</v>
      </c>
      <c r="CQ997" t="e">
        <f t="shared" si="1104"/>
        <v>#N/A</v>
      </c>
      <c r="CR997" t="e">
        <f t="shared" si="1105"/>
        <v>#N/A</v>
      </c>
      <c r="CS997" t="e">
        <f t="shared" si="1106"/>
        <v>#N/A</v>
      </c>
      <c r="CT997" t="e">
        <f t="shared" si="1107"/>
        <v>#N/A</v>
      </c>
      <c r="CU997" t="e">
        <f t="shared" si="1108"/>
        <v>#N/A</v>
      </c>
      <c r="CV997" t="e">
        <f t="shared" si="1109"/>
        <v>#N/A</v>
      </c>
      <c r="CW997" t="e">
        <f t="shared" si="1110"/>
        <v>#N/A</v>
      </c>
      <c r="CX997" t="e">
        <f t="shared" si="1111"/>
        <v>#N/A</v>
      </c>
      <c r="CY997" t="e">
        <f t="shared" si="1112"/>
        <v>#N/A</v>
      </c>
      <c r="CZ997" t="e">
        <f t="shared" si="1113"/>
        <v>#N/A</v>
      </c>
      <c r="DA997" t="e">
        <f t="shared" si="1114"/>
        <v>#N/A</v>
      </c>
      <c r="DB997" t="e">
        <f t="shared" si="1115"/>
        <v>#N/A</v>
      </c>
      <c r="DC997" t="e">
        <f t="shared" si="1116"/>
        <v>#N/A</v>
      </c>
      <c r="DD997" t="e">
        <f t="shared" si="1117"/>
        <v>#N/A</v>
      </c>
      <c r="DE997" t="e">
        <f t="shared" si="1118"/>
        <v>#N/A</v>
      </c>
      <c r="DF997" t="e">
        <f t="shared" si="1119"/>
        <v>#N/A</v>
      </c>
    </row>
    <row r="998" spans="1:110" x14ac:dyDescent="0.25">
      <c r="A998" s="4">
        <f>raw!$A999:$A999</f>
        <v>0</v>
      </c>
      <c r="B998" s="6">
        <f>raw!$B999:$B999</f>
        <v>0</v>
      </c>
      <c r="D998" t="e">
        <f>IF(score!$C998=".",".",IF(score!$C998=0,"1",IF(score!$C998=25,"0",IF(score!$C998=50,"0",IF(score!$C998=75,"0",IF(score!$C998=100,"0"))))))</f>
        <v>#N/A</v>
      </c>
      <c r="E998" t="e">
        <f>IF(score!$C998=".",".",IF(score!$C998=0,"0",IF(score!$C998=25,"1",IF(score!$C998=50,"0",IF(score!$C998=75,"0",IF(score!$C998=100,"0"))))))</f>
        <v>#N/A</v>
      </c>
      <c r="F998" t="e">
        <f>IF(score!$C998=".",".",IF(score!$C998=0,"0",IF(score!$C998=25,"0",IF(score!$C998=50,"1",IF(score!$C998=75,"0",IF(score!$C998=100,"0"))))))</f>
        <v>#N/A</v>
      </c>
      <c r="G998" t="e">
        <f>IF(score!$C998=".",".",IF(score!$C998=0,"0",IF(score!$C998=25,"0",IF(score!$C998=50,"0",IF(score!$C998=75,"1",IF(score!$C998=100,"0"))))))</f>
        <v>#N/A</v>
      </c>
      <c r="H998" t="e">
        <f>IF(score!$D998=".",".",IF(score!$D998=0,"1",IF(score!$D998=50,"0",IF(score!$D998=100,"0"))))</f>
        <v>#N/A</v>
      </c>
      <c r="I998" t="e">
        <f>IF(score!$D998=".",".",IF(score!$D998=0,"0",IF(score!$D998=50,"1",IF(score!$D998=100,"0"))))</f>
        <v>#N/A</v>
      </c>
      <c r="J998" t="e">
        <f>IF(score!$E998=".",".",IF(score!$E998=0,"1",IF(score!$E998=50,"0",IF(score!$E998=100,"0"))))</f>
        <v>#N/A</v>
      </c>
      <c r="K998" t="e">
        <f>IF(score!$E998=".",".",IF(score!$E998=0,"0",IF(score!$E998=50,"1",IF(score!$E998=100,"0"))))</f>
        <v>#N/A</v>
      </c>
      <c r="L998" t="e">
        <f>IF(score!$F998=".",".",IF(score!$F998=0,"1",IF(score!$F998=100,"0")))</f>
        <v>#N/A</v>
      </c>
      <c r="M998" t="e">
        <f>IF(score!$G998=".",".",IF(score!$G998=0,"1",IF(score!$G998=100,"0")))</f>
        <v>#N/A</v>
      </c>
      <c r="N998" t="e">
        <f>IF(score!$H998=".",".",IF(score!$H998=0,"1",IF(score!$H998=100,"0")))</f>
        <v>#N/A</v>
      </c>
      <c r="O998" t="e">
        <f>IF(score!$I998=".",".",IF(score!$I998=0,"1",IF(score!$I998=50,"0",IF(score!$I998=100,"0"))))</f>
        <v>#N/A</v>
      </c>
      <c r="P998" t="e">
        <f>IF(score!$J998=".",".",IF(score!$J998=0,"1",IF(score!$J998=25,"0",IF(score!$J998=50,"0",IF(score!$J998=75,"0",IF(score!$J998=100,"0"))))))</f>
        <v>#N/A</v>
      </c>
      <c r="Q998" t="e">
        <f>IF(score!$J998=".",".",IF(score!$J998=0,"0",IF(score!$J998=25,"1",IF(score!$J998=50,"0",IF(score!$J998=75,"0",IF(score!$J998=100,"0"))))))</f>
        <v>#N/A</v>
      </c>
      <c r="R998" t="e">
        <f>IF(score!$J998=".",".",IF(score!$J998=0,"0",IF(score!$J998=25,"0",IF(score!$J998=50,"1",IF(score!$J998=75,"0",IF(score!$J998=100,"0"))))))</f>
        <v>#N/A</v>
      </c>
      <c r="S998" t="e">
        <f>IF(score!$J998=".",".",IF(score!$J998=0,"0",IF(score!$J998=25,"0",IF(score!$J998=50,"0",IF(score!$J998=75,"1",IF(score!$J998=100,"0"))))))</f>
        <v>#N/A</v>
      </c>
      <c r="T998" t="e">
        <f>IF(score!$K998=".",".",IF(score!$K998=0,"1",IF(score!$K998=20,"0",IF(score!$K998=40,"0",IF(score!$K998=60,"0",IF(score!$K998=80,"0",IF(score!$K998=100,"0")))))))</f>
        <v>#N/A</v>
      </c>
      <c r="U998" t="e">
        <f>IF(score!$K998=".",".",IF(score!$K998=0,"0",IF(score!$K998=20,"1",IF(score!$K998=40,"0",IF(score!$K998=60,"0",IF(score!$K998=80,"0",IF(score!$K998=100,"0")))))))</f>
        <v>#N/A</v>
      </c>
      <c r="V998" t="e">
        <f>IF(score!$K998=".",".",IF(score!$K998=0,"0",IF(score!$K998=20,"0",IF(score!$K998=40,"1",IF(score!$K998=60,"0",IF(score!$K998=80,"0",IF(score!$K998=100,"0")))))))</f>
        <v>#N/A</v>
      </c>
      <c r="W998" t="e">
        <f>IF(score!$K998=".",".",IF(score!$K998=0,"0",IF(score!$K998=20,"0",IF(score!$K998=40,"0",IF(score!$K998=60,"1",IF(score!$K998=80,"0",IF(score!$K998=100,"0")))))))</f>
        <v>#N/A</v>
      </c>
      <c r="X998" t="e">
        <f>IF(score!$K998=".",".",IF(score!$K998=0,"0",IF(score!$K998=20,"0",IF(score!$K998=40,"0",IF(score!$K998=60,"0",IF(score!$K998=80,"1",IF(score!$K998=100,"0")))))))</f>
        <v>#N/A</v>
      </c>
      <c r="Y998" t="e">
        <f>IF(score!$L998=".",".",IF(score!$L998=0,"1",IF(score!$L998=20,"0",IF(score!$L998=40,"0",IF(score!$L998=60,"0",IF(score!$L998=80,"0",IF(score!$L998=100,"0")))))))</f>
        <v>#N/A</v>
      </c>
      <c r="Z998" t="e">
        <f>IF(score!$L998=".",".",IF(score!$L998=0,"0",IF(score!$L998=20,"1",IF(score!$L998=40,"0",IF(score!$L998=60,"0",IF(score!$L998=80,"0",IF(score!$L998=100,"0")))))))</f>
        <v>#N/A</v>
      </c>
      <c r="AA998" t="e">
        <f>IF(score!$L998=".",".",IF(score!$L998=0,"0",IF(score!$L998=20,"0",IF(score!$L998=40,"1",IF(score!$L998=60,"0",IF(score!$L998=80,"0",IF(score!$L998=100,"0")))))))</f>
        <v>#N/A</v>
      </c>
      <c r="AB998" t="e">
        <f>IF(score!$L998=".",".",IF(score!$L998=0,"0",IF(score!$L998=20,"0",IF(score!$L998=40,"0",IF(score!$L998=60,"1",IF(score!$L998=80,"0",IF(score!$L998=100,"0")))))))</f>
        <v>#N/A</v>
      </c>
      <c r="AC998" t="e">
        <f>IF(score!$L998=".",".",IF(score!$L998=0,"0",IF(score!$L998=20,"0",IF(score!$L998=40,"0",IF(score!$L998=60,"0",IF(score!$L998=80,"1",IF(score!L998=100,"0")))))))</f>
        <v>#N/A</v>
      </c>
      <c r="AD998" t="e">
        <f>IF(score!$M998=".",".",IF(score!$M998=0,"1",IF(score!$M998=20,"0",IF(score!$M998=40,"0",IF(score!$M998=60,"0",IF(score!$M998=80,"0",IF(score!$M998=100,"0")))))))</f>
        <v>#N/A</v>
      </c>
      <c r="AE998" t="e">
        <f>IF(score!$M998=".",".",IF(score!$M998=0,"0",IF(score!$M998=20,"1",IF(score!$M998=40,"0",IF(score!$M998=60,"0",IF(score!$M998=80,"0",IF(score!$M998=100,"0")))))))</f>
        <v>#N/A</v>
      </c>
      <c r="AF998" t="e">
        <f>IF(score!$M998=".",".",IF(score!$M998=0,"0",IF(score!$M998=20,"0",IF(score!$M998=40,"1",IF(score!$M998=60,"0",IF(score!$M998=80,"0",IF(score!$M998=100,"0")))))))</f>
        <v>#N/A</v>
      </c>
      <c r="AG998" t="e">
        <f>IF(score!$M998=".",".",IF(score!$M998=0,"0",IF(score!$M998=20,"0",IF(score!$M998=40,"0",IF(score!$M998=60,"1",IF(score!$M998=80,"0",IF(score!$M998=100,"0")))))))</f>
        <v>#N/A</v>
      </c>
      <c r="AH998" t="e">
        <f>IF(score!$M998=".",".",IF(score!$M998=0,"0",IF(score!$M998=20,"0",IF(score!$M998=40,"0",IF(score!$M998=60,"0",IF(score!$M998=80,"1",IF(score!$M998=100,"0")))))))</f>
        <v>#N/A</v>
      </c>
      <c r="AI998" t="e">
        <f>IF(score!$N998=".",".",IF(score!$N998=0,"1",IF(score!$N998=25,"0",IF(score!$N998=50,"0",IF(score!$N998=75,"0",IF(score!$N998=100,"0"))))))</f>
        <v>#N/A</v>
      </c>
      <c r="AJ998" t="e">
        <f>IF(score!$N998=".",".",IF(score!$N998=0,"0",IF(score!$N998=25,"1",IF(score!$N998=50,"0",IF(score!$N998=75,"0",IF(score!$N998=100,"0"))))))</f>
        <v>#N/A</v>
      </c>
      <c r="AK998" t="e">
        <f>IF(score!$N998=".",".",IF(score!$N998=0,"0",IF(score!$N998=25,"0",IF(score!$N998=50,"1",IF(score!$N998=75,"0",IF(score!$N998=100,"0"))))))</f>
        <v>#N/A</v>
      </c>
      <c r="AL998" t="e">
        <f>IF(score!$N998=".",".",IF(score!$N998=0,"0",IF(score!$N998=25,"0",IF(score!$N998=50,"0",IF(score!$N998=75,"1",IF(score!$N998=100,"0"))))))</f>
        <v>#N/A</v>
      </c>
      <c r="AN998" t="e">
        <f t="shared" si="1050"/>
        <v>#N/A</v>
      </c>
      <c r="AO998" t="e">
        <f t="shared" si="1051"/>
        <v>#N/A</v>
      </c>
      <c r="AP998" t="e">
        <f t="shared" si="1052"/>
        <v>#N/A</v>
      </c>
      <c r="AQ998" t="e">
        <f t="shared" si="1053"/>
        <v>#N/A</v>
      </c>
      <c r="AR998" t="e">
        <f t="shared" si="1054"/>
        <v>#N/A</v>
      </c>
      <c r="AS998" t="e">
        <f t="shared" si="1055"/>
        <v>#N/A</v>
      </c>
      <c r="AT998" t="e">
        <f t="shared" si="1056"/>
        <v>#N/A</v>
      </c>
      <c r="AU998" t="e">
        <f t="shared" si="1057"/>
        <v>#N/A</v>
      </c>
      <c r="AV998" t="e">
        <f t="shared" si="1058"/>
        <v>#N/A</v>
      </c>
      <c r="AW998" t="e">
        <f t="shared" si="1059"/>
        <v>#N/A</v>
      </c>
      <c r="AX998" t="e">
        <f t="shared" si="1060"/>
        <v>#N/A</v>
      </c>
      <c r="AY998" t="e">
        <f t="shared" si="1061"/>
        <v>#N/A</v>
      </c>
      <c r="AZ998" t="e">
        <f t="shared" si="1062"/>
        <v>#N/A</v>
      </c>
      <c r="BA998" t="e">
        <f t="shared" si="1063"/>
        <v>#N/A</v>
      </c>
      <c r="BB998" t="e">
        <f t="shared" si="1064"/>
        <v>#N/A</v>
      </c>
      <c r="BC998" t="e">
        <f t="shared" si="1065"/>
        <v>#N/A</v>
      </c>
      <c r="BD998" t="e">
        <f t="shared" si="1066"/>
        <v>#N/A</v>
      </c>
      <c r="BE998" t="e">
        <f t="shared" si="1067"/>
        <v>#N/A</v>
      </c>
      <c r="BF998" t="e">
        <f t="shared" si="1068"/>
        <v>#N/A</v>
      </c>
      <c r="BG998" t="e">
        <f t="shared" si="1069"/>
        <v>#N/A</v>
      </c>
      <c r="BH998" t="e">
        <f t="shared" si="1070"/>
        <v>#N/A</v>
      </c>
      <c r="BI998" t="e">
        <f t="shared" si="1071"/>
        <v>#N/A</v>
      </c>
      <c r="BJ998" t="e">
        <f t="shared" si="1072"/>
        <v>#N/A</v>
      </c>
      <c r="BK998" t="e">
        <f t="shared" si="1073"/>
        <v>#N/A</v>
      </c>
      <c r="BL998" t="e">
        <f t="shared" si="1074"/>
        <v>#N/A</v>
      </c>
      <c r="BM998" t="e">
        <f t="shared" si="1075"/>
        <v>#N/A</v>
      </c>
      <c r="BN998" t="e">
        <f t="shared" si="1076"/>
        <v>#N/A</v>
      </c>
      <c r="BO998" t="e">
        <f t="shared" si="1077"/>
        <v>#N/A</v>
      </c>
      <c r="BP998" t="e">
        <f t="shared" si="1078"/>
        <v>#N/A</v>
      </c>
      <c r="BQ998" t="e">
        <f t="shared" si="1079"/>
        <v>#N/A</v>
      </c>
      <c r="BR998" t="e">
        <f t="shared" si="1080"/>
        <v>#N/A</v>
      </c>
      <c r="BS998" t="e">
        <f t="shared" si="1081"/>
        <v>#N/A</v>
      </c>
      <c r="BT998" t="e">
        <f t="shared" si="1082"/>
        <v>#N/A</v>
      </c>
      <c r="BU998" t="e">
        <f t="shared" si="1083"/>
        <v>#N/A</v>
      </c>
      <c r="BV998" t="e">
        <f t="shared" si="1084"/>
        <v>#N/A</v>
      </c>
      <c r="BX998" t="e">
        <f t="shared" si="1085"/>
        <v>#N/A</v>
      </c>
      <c r="BY998" t="e">
        <f t="shared" si="1086"/>
        <v>#N/A</v>
      </c>
      <c r="BZ998" t="e">
        <f t="shared" si="1087"/>
        <v>#N/A</v>
      </c>
      <c r="CA998" t="e">
        <f t="shared" si="1088"/>
        <v>#N/A</v>
      </c>
      <c r="CB998" t="e">
        <f t="shared" si="1089"/>
        <v>#N/A</v>
      </c>
      <c r="CC998" t="e">
        <f t="shared" si="1090"/>
        <v>#N/A</v>
      </c>
      <c r="CD998" t="e">
        <f t="shared" si="1091"/>
        <v>#N/A</v>
      </c>
      <c r="CE998" t="e">
        <f t="shared" si="1092"/>
        <v>#N/A</v>
      </c>
      <c r="CF998" t="e">
        <f t="shared" si="1093"/>
        <v>#N/A</v>
      </c>
      <c r="CG998" t="e">
        <f t="shared" si="1094"/>
        <v>#N/A</v>
      </c>
      <c r="CH998" t="e">
        <f t="shared" si="1095"/>
        <v>#N/A</v>
      </c>
      <c r="CI998" t="e">
        <f t="shared" si="1096"/>
        <v>#N/A</v>
      </c>
      <c r="CJ998" t="e">
        <f t="shared" si="1097"/>
        <v>#N/A</v>
      </c>
      <c r="CK998" t="e">
        <f t="shared" si="1098"/>
        <v>#N/A</v>
      </c>
      <c r="CL998" t="e">
        <f t="shared" si="1099"/>
        <v>#N/A</v>
      </c>
      <c r="CM998" t="e">
        <f t="shared" si="1100"/>
        <v>#N/A</v>
      </c>
      <c r="CN998" t="e">
        <f t="shared" si="1101"/>
        <v>#N/A</v>
      </c>
      <c r="CO998" t="e">
        <f t="shared" si="1102"/>
        <v>#N/A</v>
      </c>
      <c r="CP998" t="e">
        <f t="shared" si="1103"/>
        <v>#N/A</v>
      </c>
      <c r="CQ998" t="e">
        <f t="shared" si="1104"/>
        <v>#N/A</v>
      </c>
      <c r="CR998" t="e">
        <f t="shared" si="1105"/>
        <v>#N/A</v>
      </c>
      <c r="CS998" t="e">
        <f t="shared" si="1106"/>
        <v>#N/A</v>
      </c>
      <c r="CT998" t="e">
        <f t="shared" si="1107"/>
        <v>#N/A</v>
      </c>
      <c r="CU998" t="e">
        <f t="shared" si="1108"/>
        <v>#N/A</v>
      </c>
      <c r="CV998" t="e">
        <f t="shared" si="1109"/>
        <v>#N/A</v>
      </c>
      <c r="CW998" t="e">
        <f t="shared" si="1110"/>
        <v>#N/A</v>
      </c>
      <c r="CX998" t="e">
        <f t="shared" si="1111"/>
        <v>#N/A</v>
      </c>
      <c r="CY998" t="e">
        <f t="shared" si="1112"/>
        <v>#N/A</v>
      </c>
      <c r="CZ998" t="e">
        <f t="shared" si="1113"/>
        <v>#N/A</v>
      </c>
      <c r="DA998" t="e">
        <f t="shared" si="1114"/>
        <v>#N/A</v>
      </c>
      <c r="DB998" t="e">
        <f t="shared" si="1115"/>
        <v>#N/A</v>
      </c>
      <c r="DC998" t="e">
        <f t="shared" si="1116"/>
        <v>#N/A</v>
      </c>
      <c r="DD998" t="e">
        <f t="shared" si="1117"/>
        <v>#N/A</v>
      </c>
      <c r="DE998" t="e">
        <f t="shared" si="1118"/>
        <v>#N/A</v>
      </c>
      <c r="DF998" t="e">
        <f t="shared" si="1119"/>
        <v>#N/A</v>
      </c>
    </row>
    <row r="999" spans="1:110" x14ac:dyDescent="0.25">
      <c r="A999" s="4" t="e">
        <f>raw!#REF!</f>
        <v>#REF!</v>
      </c>
      <c r="B999" s="6" t="e">
        <f>raw!#REF!</f>
        <v>#REF!</v>
      </c>
      <c r="D999" t="e">
        <f>IF(score!$C999=".",".",IF(score!$C999=0,"1",IF(score!$C999=25,"0",IF(score!$C999=50,"0",IF(score!$C999=75,"0",IF(score!$C999=100,"0"))))))</f>
        <v>#REF!</v>
      </c>
      <c r="E999" t="e">
        <f>IF(score!$C999=".",".",IF(score!$C999=0,"0",IF(score!$C999=25,"1",IF(score!$C999=50,"0",IF(score!$C999=75,"0",IF(score!$C999=100,"0"))))))</f>
        <v>#REF!</v>
      </c>
      <c r="F999" t="e">
        <f>IF(score!$C999=".",".",IF(score!$C999=0,"0",IF(score!$C999=25,"0",IF(score!$C999=50,"1",IF(score!$C999=75,"0",IF(score!$C999=100,"0"))))))</f>
        <v>#REF!</v>
      </c>
      <c r="G999" t="e">
        <f>IF(score!$C999=".",".",IF(score!$C999=0,"0",IF(score!$C999=25,"0",IF(score!$C999=50,"0",IF(score!$C999=75,"1",IF(score!$C999=100,"0"))))))</f>
        <v>#REF!</v>
      </c>
      <c r="H999" t="e">
        <f>IF(score!$D999=".",".",IF(score!$D999=0,"1",IF(score!$D999=50,"0",IF(score!$D999=100,"0"))))</f>
        <v>#REF!</v>
      </c>
      <c r="I999" t="e">
        <f>IF(score!$D999=".",".",IF(score!$D999=0,"0",IF(score!$D999=50,"1",IF(score!$D999=100,"0"))))</f>
        <v>#REF!</v>
      </c>
      <c r="J999" t="e">
        <f>IF(score!$E999=".",".",IF(score!$E999=0,"1",IF(score!$E999=50,"0",IF(score!$E999=100,"0"))))</f>
        <v>#REF!</v>
      </c>
      <c r="K999" t="e">
        <f>IF(score!$E999=".",".",IF(score!$E999=0,"0",IF(score!$E999=50,"1",IF(score!$E999=100,"0"))))</f>
        <v>#REF!</v>
      </c>
      <c r="L999" t="e">
        <f>IF(score!$F999=".",".",IF(score!$F999=0,"1",IF(score!$F999=100,"0")))</f>
        <v>#REF!</v>
      </c>
      <c r="M999" t="e">
        <f>IF(score!$G999=".",".",IF(score!$G999=0,"1",IF(score!$G999=100,"0")))</f>
        <v>#REF!</v>
      </c>
      <c r="N999" t="e">
        <f>IF(score!$H999=".",".",IF(score!$H999=0,"1",IF(score!$H999=100,"0")))</f>
        <v>#REF!</v>
      </c>
      <c r="O999" t="e">
        <f>IF(score!$I999=".",".",IF(score!$I999=0,"1",IF(score!$I999=50,"0",IF(score!$I999=100,"0"))))</f>
        <v>#REF!</v>
      </c>
      <c r="P999" t="e">
        <f>IF(score!$J999=".",".",IF(score!$J999=0,"1",IF(score!$J999=25,"0",IF(score!$J999=50,"0",IF(score!$J999=75,"0",IF(score!$J999=100,"0"))))))</f>
        <v>#REF!</v>
      </c>
      <c r="Q999" t="e">
        <f>IF(score!$J999=".",".",IF(score!$J999=0,"0",IF(score!$J999=25,"1",IF(score!$J999=50,"0",IF(score!$J999=75,"0",IF(score!$J999=100,"0"))))))</f>
        <v>#REF!</v>
      </c>
      <c r="R999" t="e">
        <f>IF(score!$J999=".",".",IF(score!$J999=0,"0",IF(score!$J999=25,"0",IF(score!$J999=50,"1",IF(score!$J999=75,"0",IF(score!$J999=100,"0"))))))</f>
        <v>#REF!</v>
      </c>
      <c r="S999" t="e">
        <f>IF(score!$J999=".",".",IF(score!$J999=0,"0",IF(score!$J999=25,"0",IF(score!$J999=50,"0",IF(score!$J999=75,"1",IF(score!$J999=100,"0"))))))</f>
        <v>#REF!</v>
      </c>
      <c r="T999" t="e">
        <f>IF(score!$K999=".",".",IF(score!$K999=0,"1",IF(score!$K999=20,"0",IF(score!$K999=40,"0",IF(score!$K999=60,"0",IF(score!$K999=80,"0",IF(score!$K999=100,"0")))))))</f>
        <v>#REF!</v>
      </c>
      <c r="U999" t="e">
        <f>IF(score!$K999=".",".",IF(score!$K999=0,"0",IF(score!$K999=20,"1",IF(score!$K999=40,"0",IF(score!$K999=60,"0",IF(score!$K999=80,"0",IF(score!$K999=100,"0")))))))</f>
        <v>#REF!</v>
      </c>
      <c r="V999" t="e">
        <f>IF(score!$K999=".",".",IF(score!$K999=0,"0",IF(score!$K999=20,"0",IF(score!$K999=40,"1",IF(score!$K999=60,"0",IF(score!$K999=80,"0",IF(score!$K999=100,"0")))))))</f>
        <v>#REF!</v>
      </c>
      <c r="W999" t="e">
        <f>IF(score!$K999=".",".",IF(score!$K999=0,"0",IF(score!$K999=20,"0",IF(score!$K999=40,"0",IF(score!$K999=60,"1",IF(score!$K999=80,"0",IF(score!$K999=100,"0")))))))</f>
        <v>#REF!</v>
      </c>
      <c r="X999" t="e">
        <f>IF(score!$K999=".",".",IF(score!$K999=0,"0",IF(score!$K999=20,"0",IF(score!$K999=40,"0",IF(score!$K999=60,"0",IF(score!$K999=80,"1",IF(score!$K999=100,"0")))))))</f>
        <v>#REF!</v>
      </c>
      <c r="Y999" t="e">
        <f>IF(score!$L999=".",".",IF(score!$L999=0,"1",IF(score!$L999=20,"0",IF(score!$L999=40,"0",IF(score!$L999=60,"0",IF(score!$L999=80,"0",IF(score!$L999=100,"0")))))))</f>
        <v>#REF!</v>
      </c>
      <c r="Z999" t="e">
        <f>IF(score!$L999=".",".",IF(score!$L999=0,"0",IF(score!$L999=20,"1",IF(score!$L999=40,"0",IF(score!$L999=60,"0",IF(score!$L999=80,"0",IF(score!$L999=100,"0")))))))</f>
        <v>#REF!</v>
      </c>
      <c r="AA999" t="e">
        <f>IF(score!$L999=".",".",IF(score!$L999=0,"0",IF(score!$L999=20,"0",IF(score!$L999=40,"1",IF(score!$L999=60,"0",IF(score!$L999=80,"0",IF(score!$L999=100,"0")))))))</f>
        <v>#REF!</v>
      </c>
      <c r="AB999" t="e">
        <f>IF(score!$L999=".",".",IF(score!$L999=0,"0",IF(score!$L999=20,"0",IF(score!$L999=40,"0",IF(score!$L999=60,"1",IF(score!$L999=80,"0",IF(score!$L999=100,"0")))))))</f>
        <v>#REF!</v>
      </c>
      <c r="AC999" t="e">
        <f>IF(score!$L999=".",".",IF(score!$L999=0,"0",IF(score!$L999=20,"0",IF(score!$L999=40,"0",IF(score!$L999=60,"0",IF(score!$L999=80,"1",IF(score!L999=100,"0")))))))</f>
        <v>#REF!</v>
      </c>
      <c r="AD999" t="e">
        <f>IF(score!$M999=".",".",IF(score!$M999=0,"1",IF(score!$M999=20,"0",IF(score!$M999=40,"0",IF(score!$M999=60,"0",IF(score!$M999=80,"0",IF(score!$M999=100,"0")))))))</f>
        <v>#REF!</v>
      </c>
      <c r="AE999" t="e">
        <f>IF(score!$M999=".",".",IF(score!$M999=0,"0",IF(score!$M999=20,"1",IF(score!$M999=40,"0",IF(score!$M999=60,"0",IF(score!$M999=80,"0",IF(score!$M999=100,"0")))))))</f>
        <v>#REF!</v>
      </c>
      <c r="AF999" t="e">
        <f>IF(score!$M999=".",".",IF(score!$M999=0,"0",IF(score!$M999=20,"0",IF(score!$M999=40,"1",IF(score!$M999=60,"0",IF(score!$M999=80,"0",IF(score!$M999=100,"0")))))))</f>
        <v>#REF!</v>
      </c>
      <c r="AG999" t="e">
        <f>IF(score!$M999=".",".",IF(score!$M999=0,"0",IF(score!$M999=20,"0",IF(score!$M999=40,"0",IF(score!$M999=60,"1",IF(score!$M999=80,"0",IF(score!$M999=100,"0")))))))</f>
        <v>#REF!</v>
      </c>
      <c r="AH999" t="e">
        <f>IF(score!$M999=".",".",IF(score!$M999=0,"0",IF(score!$M999=20,"0",IF(score!$M999=40,"0",IF(score!$M999=60,"0",IF(score!$M999=80,"1",IF(score!$M999=100,"0")))))))</f>
        <v>#REF!</v>
      </c>
      <c r="AI999" t="e">
        <f>IF(score!$N999=".",".",IF(score!$N999=0,"1",IF(score!$N999=25,"0",IF(score!$N999=50,"0",IF(score!$N999=75,"0",IF(score!$N999=100,"0"))))))</f>
        <v>#REF!</v>
      </c>
      <c r="AJ999" t="e">
        <f>IF(score!$N999=".",".",IF(score!$N999=0,"0",IF(score!$N999=25,"1",IF(score!$N999=50,"0",IF(score!$N999=75,"0",IF(score!$N999=100,"0"))))))</f>
        <v>#REF!</v>
      </c>
      <c r="AK999" t="e">
        <f>IF(score!$N999=".",".",IF(score!$N999=0,"0",IF(score!$N999=25,"0",IF(score!$N999=50,"1",IF(score!$N999=75,"0",IF(score!$N999=100,"0"))))))</f>
        <v>#REF!</v>
      </c>
      <c r="AL999" t="e">
        <f>IF(score!$N999=".",".",IF(score!$N999=0,"0",IF(score!$N999=25,"0",IF(score!$N999=50,"0",IF(score!$N999=75,"1",IF(score!$N999=100,"0"))))))</f>
        <v>#REF!</v>
      </c>
      <c r="AN999" t="e">
        <f t="shared" si="1050"/>
        <v>#REF!</v>
      </c>
      <c r="AO999" t="e">
        <f t="shared" si="1051"/>
        <v>#REF!</v>
      </c>
      <c r="AP999" t="e">
        <f t="shared" si="1052"/>
        <v>#REF!</v>
      </c>
      <c r="AQ999" t="e">
        <f t="shared" si="1053"/>
        <v>#REF!</v>
      </c>
      <c r="AR999" t="e">
        <f t="shared" si="1054"/>
        <v>#REF!</v>
      </c>
      <c r="AS999" t="e">
        <f t="shared" si="1055"/>
        <v>#REF!</v>
      </c>
      <c r="AT999" t="e">
        <f t="shared" si="1056"/>
        <v>#REF!</v>
      </c>
      <c r="AU999" t="e">
        <f t="shared" si="1057"/>
        <v>#REF!</v>
      </c>
      <c r="AV999" t="e">
        <f t="shared" si="1058"/>
        <v>#REF!</v>
      </c>
      <c r="AW999" t="e">
        <f t="shared" si="1059"/>
        <v>#REF!</v>
      </c>
      <c r="AX999" t="e">
        <f t="shared" si="1060"/>
        <v>#REF!</v>
      </c>
      <c r="AY999" t="e">
        <f t="shared" si="1061"/>
        <v>#REF!</v>
      </c>
      <c r="AZ999" t="e">
        <f t="shared" si="1062"/>
        <v>#REF!</v>
      </c>
      <c r="BA999" t="e">
        <f t="shared" si="1063"/>
        <v>#REF!</v>
      </c>
      <c r="BB999" t="e">
        <f t="shared" si="1064"/>
        <v>#REF!</v>
      </c>
      <c r="BC999" t="e">
        <f t="shared" si="1065"/>
        <v>#REF!</v>
      </c>
      <c r="BD999" t="e">
        <f t="shared" si="1066"/>
        <v>#REF!</v>
      </c>
      <c r="BE999" t="e">
        <f t="shared" si="1067"/>
        <v>#REF!</v>
      </c>
      <c r="BF999" t="e">
        <f t="shared" si="1068"/>
        <v>#REF!</v>
      </c>
      <c r="BG999" t="e">
        <f t="shared" si="1069"/>
        <v>#REF!</v>
      </c>
      <c r="BH999" t="e">
        <f t="shared" si="1070"/>
        <v>#REF!</v>
      </c>
      <c r="BI999" t="e">
        <f t="shared" si="1071"/>
        <v>#REF!</v>
      </c>
      <c r="BJ999" t="e">
        <f t="shared" si="1072"/>
        <v>#REF!</v>
      </c>
      <c r="BK999" t="e">
        <f t="shared" si="1073"/>
        <v>#REF!</v>
      </c>
      <c r="BL999" t="e">
        <f t="shared" si="1074"/>
        <v>#REF!</v>
      </c>
      <c r="BM999" t="e">
        <f t="shared" si="1075"/>
        <v>#REF!</v>
      </c>
      <c r="BN999" t="e">
        <f t="shared" si="1076"/>
        <v>#REF!</v>
      </c>
      <c r="BO999" t="e">
        <f t="shared" si="1077"/>
        <v>#REF!</v>
      </c>
      <c r="BP999" t="e">
        <f t="shared" si="1078"/>
        <v>#REF!</v>
      </c>
      <c r="BQ999" t="e">
        <f t="shared" si="1079"/>
        <v>#REF!</v>
      </c>
      <c r="BR999" t="e">
        <f t="shared" si="1080"/>
        <v>#REF!</v>
      </c>
      <c r="BS999" t="e">
        <f t="shared" si="1081"/>
        <v>#REF!</v>
      </c>
      <c r="BT999" t="e">
        <f t="shared" si="1082"/>
        <v>#REF!</v>
      </c>
      <c r="BU999" t="e">
        <f t="shared" si="1083"/>
        <v>#REF!</v>
      </c>
      <c r="BV999" t="e">
        <f t="shared" si="1084"/>
        <v>#REF!</v>
      </c>
      <c r="BX999" t="e">
        <f t="shared" si="1085"/>
        <v>#REF!</v>
      </c>
      <c r="BY999" t="e">
        <f t="shared" si="1086"/>
        <v>#REF!</v>
      </c>
      <c r="BZ999" t="e">
        <f t="shared" si="1087"/>
        <v>#REF!</v>
      </c>
      <c r="CA999" t="e">
        <f t="shared" si="1088"/>
        <v>#REF!</v>
      </c>
      <c r="CB999" t="e">
        <f t="shared" si="1089"/>
        <v>#REF!</v>
      </c>
      <c r="CC999" t="e">
        <f t="shared" si="1090"/>
        <v>#REF!</v>
      </c>
      <c r="CD999" t="e">
        <f t="shared" si="1091"/>
        <v>#REF!</v>
      </c>
      <c r="CE999" t="e">
        <f t="shared" si="1092"/>
        <v>#REF!</v>
      </c>
      <c r="CF999" t="e">
        <f t="shared" si="1093"/>
        <v>#REF!</v>
      </c>
      <c r="CG999" t="e">
        <f t="shared" si="1094"/>
        <v>#REF!</v>
      </c>
      <c r="CH999" t="e">
        <f t="shared" si="1095"/>
        <v>#REF!</v>
      </c>
      <c r="CI999" t="e">
        <f t="shared" si="1096"/>
        <v>#REF!</v>
      </c>
      <c r="CJ999" t="e">
        <f t="shared" si="1097"/>
        <v>#REF!</v>
      </c>
      <c r="CK999" t="e">
        <f t="shared" si="1098"/>
        <v>#REF!</v>
      </c>
      <c r="CL999" t="e">
        <f t="shared" si="1099"/>
        <v>#REF!</v>
      </c>
      <c r="CM999" t="e">
        <f t="shared" si="1100"/>
        <v>#REF!</v>
      </c>
      <c r="CN999" t="e">
        <f t="shared" si="1101"/>
        <v>#REF!</v>
      </c>
      <c r="CO999" t="e">
        <f t="shared" si="1102"/>
        <v>#REF!</v>
      </c>
      <c r="CP999" t="e">
        <f t="shared" si="1103"/>
        <v>#REF!</v>
      </c>
      <c r="CQ999" t="e">
        <f t="shared" si="1104"/>
        <v>#REF!</v>
      </c>
      <c r="CR999" t="e">
        <f t="shared" si="1105"/>
        <v>#REF!</v>
      </c>
      <c r="CS999" t="e">
        <f t="shared" si="1106"/>
        <v>#REF!</v>
      </c>
      <c r="CT999" t="e">
        <f t="shared" si="1107"/>
        <v>#REF!</v>
      </c>
      <c r="CU999" t="e">
        <f t="shared" si="1108"/>
        <v>#REF!</v>
      </c>
      <c r="CV999" t="e">
        <f t="shared" si="1109"/>
        <v>#REF!</v>
      </c>
      <c r="CW999" t="e">
        <f t="shared" si="1110"/>
        <v>#REF!</v>
      </c>
      <c r="CX999" t="e">
        <f t="shared" si="1111"/>
        <v>#REF!</v>
      </c>
      <c r="CY999" t="e">
        <f t="shared" si="1112"/>
        <v>#REF!</v>
      </c>
      <c r="CZ999" t="e">
        <f t="shared" si="1113"/>
        <v>#REF!</v>
      </c>
      <c r="DA999" t="e">
        <f t="shared" si="1114"/>
        <v>#REF!</v>
      </c>
      <c r="DB999" t="e">
        <f t="shared" si="1115"/>
        <v>#REF!</v>
      </c>
      <c r="DC999" t="e">
        <f t="shared" si="1116"/>
        <v>#REF!</v>
      </c>
      <c r="DD999" t="e">
        <f t="shared" si="1117"/>
        <v>#REF!</v>
      </c>
      <c r="DE999" t="e">
        <f t="shared" si="1118"/>
        <v>#REF!</v>
      </c>
      <c r="DF999" t="e">
        <f t="shared" si="1119"/>
        <v>#REF!</v>
      </c>
    </row>
    <row r="1000" spans="1:110" x14ac:dyDescent="0.25">
      <c r="A1000" s="4">
        <f>raw!$A1000:$A1000</f>
        <v>0</v>
      </c>
      <c r="B1000" s="6">
        <f>raw!$B1000:$B1000</f>
        <v>0</v>
      </c>
      <c r="D1000" t="e">
        <f>IF(score!$C1000=".",".",IF(score!$C1000=0,"1",IF(score!$C1000=25,"0",IF(score!$C1000=50,"0",IF(score!$C1000=75,"0",IF(score!$C1000=100,"0"))))))</f>
        <v>#N/A</v>
      </c>
      <c r="E1000" t="e">
        <f>IF(score!$C1000=".",".",IF(score!$C1000=0,"0",IF(score!$C1000=25,"1",IF(score!$C1000=50,"0",IF(score!$C1000=75,"0",IF(score!$C1000=100,"0"))))))</f>
        <v>#N/A</v>
      </c>
      <c r="F1000" t="e">
        <f>IF(score!$C1000=".",".",IF(score!$C1000=0,"0",IF(score!$C1000=25,"0",IF(score!$C1000=50,"1",IF(score!$C1000=75,"0",IF(score!$C1000=100,"0"))))))</f>
        <v>#N/A</v>
      </c>
      <c r="G1000" t="e">
        <f>IF(score!$C1000=".",".",IF(score!$C1000=0,"0",IF(score!$C1000=25,"0",IF(score!$C1000=50,"0",IF(score!$C1000=75,"1",IF(score!$C1000=100,"0"))))))</f>
        <v>#N/A</v>
      </c>
      <c r="H1000" t="e">
        <f>IF(score!$D1000=".",".",IF(score!$D1000=0,"1",IF(score!$D1000=50,"0",IF(score!$D1000=100,"0"))))</f>
        <v>#N/A</v>
      </c>
      <c r="I1000" t="e">
        <f>IF(score!$D1000=".",".",IF(score!$D1000=0,"0",IF(score!$D1000=50,"1",IF(score!$D1000=100,"0"))))</f>
        <v>#N/A</v>
      </c>
      <c r="J1000" t="e">
        <f>IF(score!$E1000=".",".",IF(score!$E1000=0,"1",IF(score!$E1000=50,"0",IF(score!$E1000=100,"0"))))</f>
        <v>#N/A</v>
      </c>
      <c r="K1000" t="e">
        <f>IF(score!$E1000=".",".",IF(score!$E1000=0,"0",IF(score!$E1000=50,"1",IF(score!$E1000=100,"0"))))</f>
        <v>#N/A</v>
      </c>
      <c r="L1000" t="e">
        <f>IF(score!$F1000=".",".",IF(score!$F1000=0,"1",IF(score!$F1000=100,"0")))</f>
        <v>#N/A</v>
      </c>
      <c r="M1000" t="e">
        <f>IF(score!$G1000=".",".",IF(score!$G1000=0,"1",IF(score!$G1000=100,"0")))</f>
        <v>#N/A</v>
      </c>
      <c r="N1000" t="e">
        <f>IF(score!$H1000=".",".",IF(score!$H1000=0,"1",IF(score!$H1000=100,"0")))</f>
        <v>#N/A</v>
      </c>
      <c r="O1000" t="e">
        <f>IF(score!$I1000=".",".",IF(score!$I1000=0,"1",IF(score!$I1000=50,"0",IF(score!$I1000=100,"0"))))</f>
        <v>#N/A</v>
      </c>
      <c r="P1000" t="e">
        <f>IF(score!$J1000=".",".",IF(score!$J1000=0,"1",IF(score!$J1000=25,"0",IF(score!$J1000=50,"0",IF(score!$J1000=75,"0",IF(score!$J1000=100,"0"))))))</f>
        <v>#N/A</v>
      </c>
      <c r="Q1000" t="e">
        <f>IF(score!$J1000=".",".",IF(score!$J1000=0,"0",IF(score!$J1000=25,"1",IF(score!$J1000=50,"0",IF(score!$J1000=75,"0",IF(score!$J1000=100,"0"))))))</f>
        <v>#N/A</v>
      </c>
      <c r="R1000" t="e">
        <f>IF(score!$J1000=".",".",IF(score!$J1000=0,"0",IF(score!$J1000=25,"0",IF(score!$J1000=50,"1",IF(score!$J1000=75,"0",IF(score!$J1000=100,"0"))))))</f>
        <v>#N/A</v>
      </c>
      <c r="S1000" t="e">
        <f>IF(score!$J1000=".",".",IF(score!$J1000=0,"0",IF(score!$J1000=25,"0",IF(score!$J1000=50,"0",IF(score!$J1000=75,"1",IF(score!$J1000=100,"0"))))))</f>
        <v>#N/A</v>
      </c>
      <c r="T1000" t="e">
        <f>IF(score!$K1000=".",".",IF(score!$K1000=0,"1",IF(score!$K1000=20,"0",IF(score!$K1000=40,"0",IF(score!$K1000=60,"0",IF(score!$K1000=80,"0",IF(score!$K1000=100,"0")))))))</f>
        <v>#N/A</v>
      </c>
      <c r="U1000" t="e">
        <f>IF(score!$K1000=".",".",IF(score!$K1000=0,"0",IF(score!$K1000=20,"1",IF(score!$K1000=40,"0",IF(score!$K1000=60,"0",IF(score!$K1000=80,"0",IF(score!$K1000=100,"0")))))))</f>
        <v>#N/A</v>
      </c>
      <c r="V1000" t="e">
        <f>IF(score!$K1000=".",".",IF(score!$K1000=0,"0",IF(score!$K1000=20,"0",IF(score!$K1000=40,"1",IF(score!$K1000=60,"0",IF(score!$K1000=80,"0",IF(score!$K1000=100,"0")))))))</f>
        <v>#N/A</v>
      </c>
      <c r="W1000" t="e">
        <f>IF(score!$K1000=".",".",IF(score!$K1000=0,"0",IF(score!$K1000=20,"0",IF(score!$K1000=40,"0",IF(score!$K1000=60,"1",IF(score!$K1000=80,"0",IF(score!$K1000=100,"0")))))))</f>
        <v>#N/A</v>
      </c>
      <c r="X1000" t="e">
        <f>IF(score!$K1000=".",".",IF(score!$K1000=0,"0",IF(score!$K1000=20,"0",IF(score!$K1000=40,"0",IF(score!$K1000=60,"0",IF(score!$K1000=80,"1",IF(score!$K1000=100,"0")))))))</f>
        <v>#N/A</v>
      </c>
      <c r="Y1000" t="e">
        <f>IF(score!$L1000=".",".",IF(score!$L1000=0,"1",IF(score!$L1000=20,"0",IF(score!$L1000=40,"0",IF(score!$L1000=60,"0",IF(score!$L1000=80,"0",IF(score!$L1000=100,"0")))))))</f>
        <v>#N/A</v>
      </c>
      <c r="Z1000" t="e">
        <f>IF(score!$L1000=".",".",IF(score!$L1000=0,"0",IF(score!$L1000=20,"1",IF(score!$L1000=40,"0",IF(score!$L1000=60,"0",IF(score!$L1000=80,"0",IF(score!$L1000=100,"0")))))))</f>
        <v>#N/A</v>
      </c>
      <c r="AA1000" t="e">
        <f>IF(score!$L1000=".",".",IF(score!$L1000=0,"0",IF(score!$L1000=20,"0",IF(score!$L1000=40,"1",IF(score!$L1000=60,"0",IF(score!$L1000=80,"0",IF(score!$L1000=100,"0")))))))</f>
        <v>#N/A</v>
      </c>
      <c r="AB1000" t="e">
        <f>IF(score!$L1000=".",".",IF(score!$L1000=0,"0",IF(score!$L1000=20,"0",IF(score!$L1000=40,"0",IF(score!$L1000=60,"1",IF(score!$L1000=80,"0",IF(score!$L1000=100,"0")))))))</f>
        <v>#N/A</v>
      </c>
      <c r="AC1000" t="e">
        <f>IF(score!$L1000=".",".",IF(score!$L1000=0,"0",IF(score!$L1000=20,"0",IF(score!$L1000=40,"0",IF(score!$L1000=60,"0",IF(score!$L1000=80,"1",IF(score!L1000=100,"0")))))))</f>
        <v>#N/A</v>
      </c>
      <c r="AD1000" t="e">
        <f>IF(score!$M1000=".",".",IF(score!$M1000=0,"1",IF(score!$M1000=20,"0",IF(score!$M1000=40,"0",IF(score!$M1000=60,"0",IF(score!$M1000=80,"0",IF(score!$M1000=100,"0")))))))</f>
        <v>#N/A</v>
      </c>
      <c r="AE1000" t="e">
        <f>IF(score!$M1000=".",".",IF(score!$M1000=0,"0",IF(score!$M1000=20,"1",IF(score!$M1000=40,"0",IF(score!$M1000=60,"0",IF(score!$M1000=80,"0",IF(score!$M1000=100,"0")))))))</f>
        <v>#N/A</v>
      </c>
      <c r="AF1000" t="e">
        <f>IF(score!$M1000=".",".",IF(score!$M1000=0,"0",IF(score!$M1000=20,"0",IF(score!$M1000=40,"1",IF(score!$M1000=60,"0",IF(score!$M1000=80,"0",IF(score!$M1000=100,"0")))))))</f>
        <v>#N/A</v>
      </c>
      <c r="AG1000" t="e">
        <f>IF(score!$M1000=".",".",IF(score!$M1000=0,"0",IF(score!$M1000=20,"0",IF(score!$M1000=40,"0",IF(score!$M1000=60,"1",IF(score!$M1000=80,"0",IF(score!$M1000=100,"0")))))))</f>
        <v>#N/A</v>
      </c>
      <c r="AH1000" t="e">
        <f>IF(score!$M1000=".",".",IF(score!$M1000=0,"0",IF(score!$M1000=20,"0",IF(score!$M1000=40,"0",IF(score!$M1000=60,"0",IF(score!$M1000=80,"1",IF(score!$M1000=100,"0")))))))</f>
        <v>#N/A</v>
      </c>
      <c r="AI1000" t="e">
        <f>IF(score!$N1000=".",".",IF(score!$N1000=0,"1",IF(score!$N1000=25,"0",IF(score!$N1000=50,"0",IF(score!$N1000=75,"0",IF(score!$N1000=100,"0"))))))</f>
        <v>#N/A</v>
      </c>
      <c r="AJ1000" t="e">
        <f>IF(score!$N1000=".",".",IF(score!$N1000=0,"0",IF(score!$N1000=25,"1",IF(score!$N1000=50,"0",IF(score!$N1000=75,"0",IF(score!$N1000=100,"0"))))))</f>
        <v>#N/A</v>
      </c>
      <c r="AK1000" t="e">
        <f>IF(score!$N1000=".",".",IF(score!$N1000=0,"0",IF(score!$N1000=25,"0",IF(score!$N1000=50,"1",IF(score!$N1000=75,"0",IF(score!$N1000=100,"0"))))))</f>
        <v>#N/A</v>
      </c>
      <c r="AL1000" t="e">
        <f>IF(score!$N1000=".",".",IF(score!$N1000=0,"0",IF(score!$N1000=25,"0",IF(score!$N1000=50,"0",IF(score!$N1000=75,"1",IF(score!$N1000=100,"0"))))))</f>
        <v>#N/A</v>
      </c>
      <c r="AN1000" t="e">
        <f t="shared" si="1050"/>
        <v>#N/A</v>
      </c>
      <c r="AO1000" t="e">
        <f t="shared" si="1051"/>
        <v>#N/A</v>
      </c>
      <c r="AP1000" t="e">
        <f t="shared" si="1052"/>
        <v>#N/A</v>
      </c>
      <c r="AQ1000" t="e">
        <f t="shared" si="1053"/>
        <v>#N/A</v>
      </c>
      <c r="AR1000" t="e">
        <f t="shared" si="1054"/>
        <v>#N/A</v>
      </c>
      <c r="AS1000" t="e">
        <f t="shared" si="1055"/>
        <v>#N/A</v>
      </c>
      <c r="AT1000" t="e">
        <f t="shared" si="1056"/>
        <v>#N/A</v>
      </c>
      <c r="AU1000" t="e">
        <f t="shared" si="1057"/>
        <v>#N/A</v>
      </c>
      <c r="AV1000" t="e">
        <f t="shared" si="1058"/>
        <v>#N/A</v>
      </c>
      <c r="AW1000" t="e">
        <f t="shared" si="1059"/>
        <v>#N/A</v>
      </c>
      <c r="AX1000" t="e">
        <f t="shared" si="1060"/>
        <v>#N/A</v>
      </c>
      <c r="AY1000" t="e">
        <f t="shared" si="1061"/>
        <v>#N/A</v>
      </c>
      <c r="AZ1000" t="e">
        <f t="shared" si="1062"/>
        <v>#N/A</v>
      </c>
      <c r="BA1000" t="e">
        <f t="shared" si="1063"/>
        <v>#N/A</v>
      </c>
      <c r="BB1000" t="e">
        <f t="shared" si="1064"/>
        <v>#N/A</v>
      </c>
      <c r="BC1000" t="e">
        <f t="shared" si="1065"/>
        <v>#N/A</v>
      </c>
      <c r="BD1000" t="e">
        <f t="shared" si="1066"/>
        <v>#N/A</v>
      </c>
      <c r="BE1000" t="e">
        <f t="shared" si="1067"/>
        <v>#N/A</v>
      </c>
      <c r="BF1000" t="e">
        <f t="shared" si="1068"/>
        <v>#N/A</v>
      </c>
      <c r="BG1000" t="e">
        <f t="shared" si="1069"/>
        <v>#N/A</v>
      </c>
      <c r="BH1000" t="e">
        <f t="shared" si="1070"/>
        <v>#N/A</v>
      </c>
      <c r="BI1000" t="e">
        <f t="shared" si="1071"/>
        <v>#N/A</v>
      </c>
      <c r="BJ1000" t="e">
        <f t="shared" si="1072"/>
        <v>#N/A</v>
      </c>
      <c r="BK1000" t="e">
        <f t="shared" si="1073"/>
        <v>#N/A</v>
      </c>
      <c r="BL1000" t="e">
        <f t="shared" si="1074"/>
        <v>#N/A</v>
      </c>
      <c r="BM1000" t="e">
        <f t="shared" si="1075"/>
        <v>#N/A</v>
      </c>
      <c r="BN1000" t="e">
        <f t="shared" si="1076"/>
        <v>#N/A</v>
      </c>
      <c r="BO1000" t="e">
        <f t="shared" si="1077"/>
        <v>#N/A</v>
      </c>
      <c r="BP1000" t="e">
        <f t="shared" si="1078"/>
        <v>#N/A</v>
      </c>
      <c r="BQ1000" t="e">
        <f t="shared" si="1079"/>
        <v>#N/A</v>
      </c>
      <c r="BR1000" t="e">
        <f t="shared" si="1080"/>
        <v>#N/A</v>
      </c>
      <c r="BS1000" t="e">
        <f t="shared" si="1081"/>
        <v>#N/A</v>
      </c>
      <c r="BT1000" t="e">
        <f t="shared" si="1082"/>
        <v>#N/A</v>
      </c>
      <c r="BU1000" t="e">
        <f t="shared" si="1083"/>
        <v>#N/A</v>
      </c>
      <c r="BV1000" t="e">
        <f t="shared" si="1084"/>
        <v>#N/A</v>
      </c>
      <c r="BX1000" t="e">
        <f t="shared" si="1085"/>
        <v>#N/A</v>
      </c>
      <c r="BY1000" t="e">
        <f t="shared" si="1086"/>
        <v>#N/A</v>
      </c>
      <c r="BZ1000" t="e">
        <f t="shared" si="1087"/>
        <v>#N/A</v>
      </c>
      <c r="CA1000" t="e">
        <f t="shared" si="1088"/>
        <v>#N/A</v>
      </c>
      <c r="CB1000" t="e">
        <f t="shared" si="1089"/>
        <v>#N/A</v>
      </c>
      <c r="CC1000" t="e">
        <f t="shared" si="1090"/>
        <v>#N/A</v>
      </c>
      <c r="CD1000" t="e">
        <f t="shared" si="1091"/>
        <v>#N/A</v>
      </c>
      <c r="CE1000" t="e">
        <f t="shared" si="1092"/>
        <v>#N/A</v>
      </c>
      <c r="CF1000" t="e">
        <f t="shared" si="1093"/>
        <v>#N/A</v>
      </c>
      <c r="CG1000" t="e">
        <f t="shared" si="1094"/>
        <v>#N/A</v>
      </c>
      <c r="CH1000" t="e">
        <f t="shared" si="1095"/>
        <v>#N/A</v>
      </c>
      <c r="CI1000" t="e">
        <f t="shared" si="1096"/>
        <v>#N/A</v>
      </c>
      <c r="CJ1000" t="e">
        <f t="shared" si="1097"/>
        <v>#N/A</v>
      </c>
      <c r="CK1000" t="e">
        <f t="shared" si="1098"/>
        <v>#N/A</v>
      </c>
      <c r="CL1000" t="e">
        <f t="shared" si="1099"/>
        <v>#N/A</v>
      </c>
      <c r="CM1000" t="e">
        <f t="shared" si="1100"/>
        <v>#N/A</v>
      </c>
      <c r="CN1000" t="e">
        <f t="shared" si="1101"/>
        <v>#N/A</v>
      </c>
      <c r="CO1000" t="e">
        <f t="shared" si="1102"/>
        <v>#N/A</v>
      </c>
      <c r="CP1000" t="e">
        <f t="shared" si="1103"/>
        <v>#N/A</v>
      </c>
      <c r="CQ1000" t="e">
        <f t="shared" si="1104"/>
        <v>#N/A</v>
      </c>
      <c r="CR1000" t="e">
        <f t="shared" si="1105"/>
        <v>#N/A</v>
      </c>
      <c r="CS1000" t="e">
        <f t="shared" si="1106"/>
        <v>#N/A</v>
      </c>
      <c r="CT1000" t="e">
        <f t="shared" si="1107"/>
        <v>#N/A</v>
      </c>
      <c r="CU1000" t="e">
        <f t="shared" si="1108"/>
        <v>#N/A</v>
      </c>
      <c r="CV1000" t="e">
        <f t="shared" si="1109"/>
        <v>#N/A</v>
      </c>
      <c r="CW1000" t="e">
        <f t="shared" si="1110"/>
        <v>#N/A</v>
      </c>
      <c r="CX1000" t="e">
        <f t="shared" si="1111"/>
        <v>#N/A</v>
      </c>
      <c r="CY1000" t="e">
        <f t="shared" si="1112"/>
        <v>#N/A</v>
      </c>
      <c r="CZ1000" t="e">
        <f t="shared" si="1113"/>
        <v>#N/A</v>
      </c>
      <c r="DA1000" t="e">
        <f t="shared" si="1114"/>
        <v>#N/A</v>
      </c>
      <c r="DB1000" t="e">
        <f t="shared" si="1115"/>
        <v>#N/A</v>
      </c>
      <c r="DC1000" t="e">
        <f t="shared" si="1116"/>
        <v>#N/A</v>
      </c>
      <c r="DD1000" t="e">
        <f t="shared" si="1117"/>
        <v>#N/A</v>
      </c>
      <c r="DE1000" t="e">
        <f t="shared" si="1118"/>
        <v>#N/A</v>
      </c>
      <c r="DF1000" t="e">
        <f t="shared" si="1119"/>
        <v>#N/A</v>
      </c>
    </row>
    <row r="1001" spans="1:110" x14ac:dyDescent="0.25">
      <c r="A1001" s="4">
        <f>raw!$A1001:$A1001</f>
        <v>0</v>
      </c>
      <c r="B1001" s="6">
        <f>raw!$B1001:$B1001</f>
        <v>0</v>
      </c>
      <c r="D1001" t="e">
        <f>IF(score!$C1001=".",".",IF(score!$C1001=0,"1",IF(score!$C1001=25,"0",IF(score!$C1001=50,"0",IF(score!$C1001=75,"0",IF(score!$C1001=100,"0"))))))</f>
        <v>#N/A</v>
      </c>
      <c r="E1001" t="e">
        <f>IF(score!$C1001=".",".",IF(score!$C1001=0,"0",IF(score!$C1001=25,"1",IF(score!$C1001=50,"0",IF(score!$C1001=75,"0",IF(score!$C1001=100,"0"))))))</f>
        <v>#N/A</v>
      </c>
      <c r="F1001" t="e">
        <f>IF(score!$C1001=".",".",IF(score!$C1001=0,"0",IF(score!$C1001=25,"0",IF(score!$C1001=50,"1",IF(score!$C1001=75,"0",IF(score!$C1001=100,"0"))))))</f>
        <v>#N/A</v>
      </c>
      <c r="G1001" t="e">
        <f>IF(score!$C1001=".",".",IF(score!$C1001=0,"0",IF(score!$C1001=25,"0",IF(score!$C1001=50,"0",IF(score!$C1001=75,"1",IF(score!$C1001=100,"0"))))))</f>
        <v>#N/A</v>
      </c>
      <c r="H1001" t="e">
        <f>IF(score!$D1001=".",".",IF(score!$D1001=0,"1",IF(score!$D1001=50,"0",IF(score!$D1001=100,"0"))))</f>
        <v>#N/A</v>
      </c>
      <c r="I1001" t="e">
        <f>IF(score!$D1001=".",".",IF(score!$D1001=0,"0",IF(score!$D1001=50,"1",IF(score!$D1001=100,"0"))))</f>
        <v>#N/A</v>
      </c>
      <c r="J1001" t="e">
        <f>IF(score!$E1001=".",".",IF(score!$E1001=0,"1",IF(score!$E1001=50,"0",IF(score!$E1001=100,"0"))))</f>
        <v>#N/A</v>
      </c>
      <c r="K1001" t="e">
        <f>IF(score!$E1001=".",".",IF(score!$E1001=0,"0",IF(score!$E1001=50,"1",IF(score!$E1001=100,"0"))))</f>
        <v>#N/A</v>
      </c>
      <c r="L1001" t="e">
        <f>IF(score!$F1001=".",".",IF(score!$F1001=0,"1",IF(score!$F1001=100,"0")))</f>
        <v>#N/A</v>
      </c>
      <c r="M1001" t="e">
        <f>IF(score!$G1001=".",".",IF(score!$G1001=0,"1",IF(score!$G1001=100,"0")))</f>
        <v>#N/A</v>
      </c>
      <c r="N1001" t="e">
        <f>IF(score!$H1001=".",".",IF(score!$H1001=0,"1",IF(score!$H1001=100,"0")))</f>
        <v>#N/A</v>
      </c>
      <c r="O1001" t="e">
        <f>IF(score!$I1001=".",".",IF(score!$I1001=0,"1",IF(score!$I1001=50,"0",IF(score!$I1001=100,"0"))))</f>
        <v>#N/A</v>
      </c>
      <c r="P1001" t="e">
        <f>IF(score!$J1001=".",".",IF(score!$J1001=0,"1",IF(score!$J1001=25,"0",IF(score!$J1001=50,"0",IF(score!$J1001=75,"0",IF(score!$J1001=100,"0"))))))</f>
        <v>#N/A</v>
      </c>
      <c r="Q1001" t="e">
        <f>IF(score!$J1001=".",".",IF(score!$J1001=0,"0",IF(score!$J1001=25,"1",IF(score!$J1001=50,"0",IF(score!$J1001=75,"0",IF(score!$J1001=100,"0"))))))</f>
        <v>#N/A</v>
      </c>
      <c r="R1001" t="e">
        <f>IF(score!$J1001=".",".",IF(score!$J1001=0,"0",IF(score!$J1001=25,"0",IF(score!$J1001=50,"1",IF(score!$J1001=75,"0",IF(score!$J1001=100,"0"))))))</f>
        <v>#N/A</v>
      </c>
      <c r="S1001" t="e">
        <f>IF(score!$J1001=".",".",IF(score!$J1001=0,"0",IF(score!$J1001=25,"0",IF(score!$J1001=50,"0",IF(score!$J1001=75,"1",IF(score!$J1001=100,"0"))))))</f>
        <v>#N/A</v>
      </c>
      <c r="T1001" t="e">
        <f>IF(score!$K1001=".",".",IF(score!$K1001=0,"1",IF(score!$K1001=20,"0",IF(score!$K1001=40,"0",IF(score!$K1001=60,"0",IF(score!$K1001=80,"0",IF(score!$K1001=100,"0")))))))</f>
        <v>#N/A</v>
      </c>
      <c r="U1001" t="e">
        <f>IF(score!$K1001=".",".",IF(score!$K1001=0,"0",IF(score!$K1001=20,"1",IF(score!$K1001=40,"0",IF(score!$K1001=60,"0",IF(score!$K1001=80,"0",IF(score!$K1001=100,"0")))))))</f>
        <v>#N/A</v>
      </c>
      <c r="V1001" t="e">
        <f>IF(score!$K1001=".",".",IF(score!$K1001=0,"0",IF(score!$K1001=20,"0",IF(score!$K1001=40,"1",IF(score!$K1001=60,"0",IF(score!$K1001=80,"0",IF(score!$K1001=100,"0")))))))</f>
        <v>#N/A</v>
      </c>
      <c r="W1001" t="e">
        <f>IF(score!$K1001=".",".",IF(score!$K1001=0,"0",IF(score!$K1001=20,"0",IF(score!$K1001=40,"0",IF(score!$K1001=60,"1",IF(score!$K1001=80,"0",IF(score!$K1001=100,"0")))))))</f>
        <v>#N/A</v>
      </c>
      <c r="X1001" t="e">
        <f>IF(score!$K1001=".",".",IF(score!$K1001=0,"0",IF(score!$K1001=20,"0",IF(score!$K1001=40,"0",IF(score!$K1001=60,"0",IF(score!$K1001=80,"1",IF(score!$K1001=100,"0")))))))</f>
        <v>#N/A</v>
      </c>
      <c r="Y1001" t="e">
        <f>IF(score!$L1001=".",".",IF(score!$L1001=0,"1",IF(score!$L1001=20,"0",IF(score!$L1001=40,"0",IF(score!$L1001=60,"0",IF(score!$L1001=80,"0",IF(score!$L1001=100,"0")))))))</f>
        <v>#N/A</v>
      </c>
      <c r="Z1001" t="e">
        <f>IF(score!$L1001=".",".",IF(score!$L1001=0,"0",IF(score!$L1001=20,"1",IF(score!$L1001=40,"0",IF(score!$L1001=60,"0",IF(score!$L1001=80,"0",IF(score!$L1001=100,"0")))))))</f>
        <v>#N/A</v>
      </c>
      <c r="AA1001" t="e">
        <f>IF(score!$L1001=".",".",IF(score!$L1001=0,"0",IF(score!$L1001=20,"0",IF(score!$L1001=40,"1",IF(score!$L1001=60,"0",IF(score!$L1001=80,"0",IF(score!$L1001=100,"0")))))))</f>
        <v>#N/A</v>
      </c>
      <c r="AB1001" t="e">
        <f>IF(score!$L1001=".",".",IF(score!$L1001=0,"0",IF(score!$L1001=20,"0",IF(score!$L1001=40,"0",IF(score!$L1001=60,"1",IF(score!$L1001=80,"0",IF(score!$L1001=100,"0")))))))</f>
        <v>#N/A</v>
      </c>
      <c r="AC1001" t="e">
        <f>IF(score!$L1001=".",".",IF(score!$L1001=0,"0",IF(score!$L1001=20,"0",IF(score!$L1001=40,"0",IF(score!$L1001=60,"0",IF(score!$L1001=80,"1",IF(score!L1001=100,"0")))))))</f>
        <v>#N/A</v>
      </c>
      <c r="AD1001" t="e">
        <f>IF(score!$M1001=".",".",IF(score!$M1001=0,"1",IF(score!$M1001=20,"0",IF(score!$M1001=40,"0",IF(score!$M1001=60,"0",IF(score!$M1001=80,"0",IF(score!$M1001=100,"0")))))))</f>
        <v>#N/A</v>
      </c>
      <c r="AE1001" t="e">
        <f>IF(score!$M1001=".",".",IF(score!$M1001=0,"0",IF(score!$M1001=20,"1",IF(score!$M1001=40,"0",IF(score!$M1001=60,"0",IF(score!$M1001=80,"0",IF(score!$M1001=100,"0")))))))</f>
        <v>#N/A</v>
      </c>
      <c r="AF1001" t="e">
        <f>IF(score!$M1001=".",".",IF(score!$M1001=0,"0",IF(score!$M1001=20,"0",IF(score!$M1001=40,"1",IF(score!$M1001=60,"0",IF(score!$M1001=80,"0",IF(score!$M1001=100,"0")))))))</f>
        <v>#N/A</v>
      </c>
      <c r="AG1001" t="e">
        <f>IF(score!$M1001=".",".",IF(score!$M1001=0,"0",IF(score!$M1001=20,"0",IF(score!$M1001=40,"0",IF(score!$M1001=60,"1",IF(score!$M1001=80,"0",IF(score!$M1001=100,"0")))))))</f>
        <v>#N/A</v>
      </c>
      <c r="AH1001" t="e">
        <f>IF(score!$M1001=".",".",IF(score!$M1001=0,"0",IF(score!$M1001=20,"0",IF(score!$M1001=40,"0",IF(score!$M1001=60,"0",IF(score!$M1001=80,"1",IF(score!$M1001=100,"0")))))))</f>
        <v>#N/A</v>
      </c>
      <c r="AI1001" t="e">
        <f>IF(score!$N1001=".",".",IF(score!$N1001=0,"1",IF(score!$N1001=25,"0",IF(score!$N1001=50,"0",IF(score!$N1001=75,"0",IF(score!$N1001=100,"0"))))))</f>
        <v>#N/A</v>
      </c>
      <c r="AJ1001" t="e">
        <f>IF(score!$N1001=".",".",IF(score!$N1001=0,"0",IF(score!$N1001=25,"1",IF(score!$N1001=50,"0",IF(score!$N1001=75,"0",IF(score!$N1001=100,"0"))))))</f>
        <v>#N/A</v>
      </c>
      <c r="AK1001" t="e">
        <f>IF(score!$N1001=".",".",IF(score!$N1001=0,"0",IF(score!$N1001=25,"0",IF(score!$N1001=50,"1",IF(score!$N1001=75,"0",IF(score!$N1001=100,"0"))))))</f>
        <v>#N/A</v>
      </c>
      <c r="AL1001" t="e">
        <f>IF(score!$N1001=".",".",IF(score!$N1001=0,"0",IF(score!$N1001=25,"0",IF(score!$N1001=50,"0",IF(score!$N1001=75,"1",IF(score!$N1001=100,"0"))))))</f>
        <v>#N/A</v>
      </c>
      <c r="AN1001" t="e">
        <f t="shared" si="1050"/>
        <v>#N/A</v>
      </c>
      <c r="AO1001" t="e">
        <f t="shared" si="1051"/>
        <v>#N/A</v>
      </c>
      <c r="AP1001" t="e">
        <f t="shared" si="1052"/>
        <v>#N/A</v>
      </c>
      <c r="AQ1001" t="e">
        <f t="shared" si="1053"/>
        <v>#N/A</v>
      </c>
      <c r="AR1001" t="e">
        <f t="shared" si="1054"/>
        <v>#N/A</v>
      </c>
      <c r="AS1001" t="e">
        <f t="shared" si="1055"/>
        <v>#N/A</v>
      </c>
      <c r="AT1001" t="e">
        <f t="shared" si="1056"/>
        <v>#N/A</v>
      </c>
      <c r="AU1001" t="e">
        <f t="shared" si="1057"/>
        <v>#N/A</v>
      </c>
      <c r="AV1001" t="e">
        <f t="shared" si="1058"/>
        <v>#N/A</v>
      </c>
      <c r="AW1001" t="e">
        <f t="shared" si="1059"/>
        <v>#N/A</v>
      </c>
      <c r="AX1001" t="e">
        <f t="shared" si="1060"/>
        <v>#N/A</v>
      </c>
      <c r="AY1001" t="e">
        <f t="shared" si="1061"/>
        <v>#N/A</v>
      </c>
      <c r="AZ1001" t="e">
        <f t="shared" si="1062"/>
        <v>#N/A</v>
      </c>
      <c r="BA1001" t="e">
        <f t="shared" si="1063"/>
        <v>#N/A</v>
      </c>
      <c r="BB1001" t="e">
        <f t="shared" si="1064"/>
        <v>#N/A</v>
      </c>
      <c r="BC1001" t="e">
        <f t="shared" si="1065"/>
        <v>#N/A</v>
      </c>
      <c r="BD1001" t="e">
        <f t="shared" si="1066"/>
        <v>#N/A</v>
      </c>
      <c r="BE1001" t="e">
        <f t="shared" si="1067"/>
        <v>#N/A</v>
      </c>
      <c r="BF1001" t="e">
        <f t="shared" si="1068"/>
        <v>#N/A</v>
      </c>
      <c r="BG1001" t="e">
        <f t="shared" si="1069"/>
        <v>#N/A</v>
      </c>
      <c r="BH1001" t="e">
        <f t="shared" si="1070"/>
        <v>#N/A</v>
      </c>
      <c r="BI1001" t="e">
        <f t="shared" si="1071"/>
        <v>#N/A</v>
      </c>
      <c r="BJ1001" t="e">
        <f t="shared" si="1072"/>
        <v>#N/A</v>
      </c>
      <c r="BK1001" t="e">
        <f t="shared" si="1073"/>
        <v>#N/A</v>
      </c>
      <c r="BL1001" t="e">
        <f t="shared" si="1074"/>
        <v>#N/A</v>
      </c>
      <c r="BM1001" t="e">
        <f t="shared" si="1075"/>
        <v>#N/A</v>
      </c>
      <c r="BN1001" t="e">
        <f t="shared" si="1076"/>
        <v>#N/A</v>
      </c>
      <c r="BO1001" t="e">
        <f t="shared" si="1077"/>
        <v>#N/A</v>
      </c>
      <c r="BP1001" t="e">
        <f t="shared" si="1078"/>
        <v>#N/A</v>
      </c>
      <c r="BQ1001" t="e">
        <f t="shared" si="1079"/>
        <v>#N/A</v>
      </c>
      <c r="BR1001" t="e">
        <f t="shared" si="1080"/>
        <v>#N/A</v>
      </c>
      <c r="BS1001" t="e">
        <f t="shared" si="1081"/>
        <v>#N/A</v>
      </c>
      <c r="BT1001" t="e">
        <f t="shared" si="1082"/>
        <v>#N/A</v>
      </c>
      <c r="BU1001" t="e">
        <f t="shared" si="1083"/>
        <v>#N/A</v>
      </c>
      <c r="BV1001" t="e">
        <f t="shared" si="1084"/>
        <v>#N/A</v>
      </c>
      <c r="BX1001" t="e">
        <f t="shared" si="1085"/>
        <v>#N/A</v>
      </c>
      <c r="BY1001" t="e">
        <f t="shared" si="1086"/>
        <v>#N/A</v>
      </c>
      <c r="BZ1001" t="e">
        <f t="shared" si="1087"/>
        <v>#N/A</v>
      </c>
      <c r="CA1001" t="e">
        <f t="shared" si="1088"/>
        <v>#N/A</v>
      </c>
      <c r="CB1001" t="e">
        <f t="shared" si="1089"/>
        <v>#N/A</v>
      </c>
      <c r="CC1001" t="e">
        <f t="shared" si="1090"/>
        <v>#N/A</v>
      </c>
      <c r="CD1001" t="e">
        <f t="shared" si="1091"/>
        <v>#N/A</v>
      </c>
      <c r="CE1001" t="e">
        <f t="shared" si="1092"/>
        <v>#N/A</v>
      </c>
      <c r="CF1001" t="e">
        <f t="shared" si="1093"/>
        <v>#N/A</v>
      </c>
      <c r="CG1001" t="e">
        <f t="shared" si="1094"/>
        <v>#N/A</v>
      </c>
      <c r="CH1001" t="e">
        <f t="shared" si="1095"/>
        <v>#N/A</v>
      </c>
      <c r="CI1001" t="e">
        <f t="shared" si="1096"/>
        <v>#N/A</v>
      </c>
      <c r="CJ1001" t="e">
        <f t="shared" si="1097"/>
        <v>#N/A</v>
      </c>
      <c r="CK1001" t="e">
        <f t="shared" si="1098"/>
        <v>#N/A</v>
      </c>
      <c r="CL1001" t="e">
        <f t="shared" si="1099"/>
        <v>#N/A</v>
      </c>
      <c r="CM1001" t="e">
        <f t="shared" si="1100"/>
        <v>#N/A</v>
      </c>
      <c r="CN1001" t="e">
        <f t="shared" si="1101"/>
        <v>#N/A</v>
      </c>
      <c r="CO1001" t="e">
        <f t="shared" si="1102"/>
        <v>#N/A</v>
      </c>
      <c r="CP1001" t="e">
        <f t="shared" si="1103"/>
        <v>#N/A</v>
      </c>
      <c r="CQ1001" t="e">
        <f t="shared" si="1104"/>
        <v>#N/A</v>
      </c>
      <c r="CR1001" t="e">
        <f t="shared" si="1105"/>
        <v>#N/A</v>
      </c>
      <c r="CS1001" t="e">
        <f t="shared" si="1106"/>
        <v>#N/A</v>
      </c>
      <c r="CT1001" t="e">
        <f t="shared" si="1107"/>
        <v>#N/A</v>
      </c>
      <c r="CU1001" t="e">
        <f t="shared" si="1108"/>
        <v>#N/A</v>
      </c>
      <c r="CV1001" t="e">
        <f t="shared" si="1109"/>
        <v>#N/A</v>
      </c>
      <c r="CW1001" t="e">
        <f t="shared" si="1110"/>
        <v>#N/A</v>
      </c>
      <c r="CX1001" t="e">
        <f t="shared" si="1111"/>
        <v>#N/A</v>
      </c>
      <c r="CY1001" t="e">
        <f t="shared" si="1112"/>
        <v>#N/A</v>
      </c>
      <c r="CZ1001" t="e">
        <f t="shared" si="1113"/>
        <v>#N/A</v>
      </c>
      <c r="DA1001" t="e">
        <f t="shared" si="1114"/>
        <v>#N/A</v>
      </c>
      <c r="DB1001" t="e">
        <f t="shared" si="1115"/>
        <v>#N/A</v>
      </c>
      <c r="DC1001" t="e">
        <f t="shared" si="1116"/>
        <v>#N/A</v>
      </c>
      <c r="DD1001" t="e">
        <f t="shared" si="1117"/>
        <v>#N/A</v>
      </c>
      <c r="DE1001" t="e">
        <f t="shared" si="1118"/>
        <v>#N/A</v>
      </c>
      <c r="DF1001" t="e">
        <f t="shared" si="1119"/>
        <v>#N/A</v>
      </c>
    </row>
    <row r="1002" spans="1:110" x14ac:dyDescent="0.25">
      <c r="A1002" s="4">
        <f>raw!$A1002:$A1002</f>
        <v>0</v>
      </c>
      <c r="B1002" s="6">
        <f>raw!$B1002:$B1002</f>
        <v>0</v>
      </c>
      <c r="D1002" t="e">
        <f>IF(score!$C1002=".",".",IF(score!$C1002=0,"1",IF(score!$C1002=25,"0",IF(score!$C1002=50,"0",IF(score!$C1002=75,"0",IF(score!$C1002=100,"0"))))))</f>
        <v>#N/A</v>
      </c>
      <c r="E1002" t="e">
        <f>IF(score!$C1002=".",".",IF(score!$C1002=0,"0",IF(score!$C1002=25,"1",IF(score!$C1002=50,"0",IF(score!$C1002=75,"0",IF(score!$C1002=100,"0"))))))</f>
        <v>#N/A</v>
      </c>
      <c r="F1002" t="e">
        <f>IF(score!$C1002=".",".",IF(score!$C1002=0,"0",IF(score!$C1002=25,"0",IF(score!$C1002=50,"1",IF(score!$C1002=75,"0",IF(score!$C1002=100,"0"))))))</f>
        <v>#N/A</v>
      </c>
      <c r="G1002" t="e">
        <f>IF(score!$C1002=".",".",IF(score!$C1002=0,"0",IF(score!$C1002=25,"0",IF(score!$C1002=50,"0",IF(score!$C1002=75,"1",IF(score!$C1002=100,"0"))))))</f>
        <v>#N/A</v>
      </c>
      <c r="H1002" t="e">
        <f>IF(score!$D1002=".",".",IF(score!$D1002=0,"1",IF(score!$D1002=50,"0",IF(score!$D1002=100,"0"))))</f>
        <v>#N/A</v>
      </c>
      <c r="I1002" t="e">
        <f>IF(score!$D1002=".",".",IF(score!$D1002=0,"0",IF(score!$D1002=50,"1",IF(score!$D1002=100,"0"))))</f>
        <v>#N/A</v>
      </c>
      <c r="J1002" t="e">
        <f>IF(score!$E1002=".",".",IF(score!$E1002=0,"1",IF(score!$E1002=50,"0",IF(score!$E1002=100,"0"))))</f>
        <v>#N/A</v>
      </c>
      <c r="K1002" t="e">
        <f>IF(score!$E1002=".",".",IF(score!$E1002=0,"0",IF(score!$E1002=50,"1",IF(score!$E1002=100,"0"))))</f>
        <v>#N/A</v>
      </c>
      <c r="L1002" t="e">
        <f>IF(score!$F1002=".",".",IF(score!$F1002=0,"1",IF(score!$F1002=100,"0")))</f>
        <v>#N/A</v>
      </c>
      <c r="M1002" t="e">
        <f>IF(score!$G1002=".",".",IF(score!$G1002=0,"1",IF(score!$G1002=100,"0")))</f>
        <v>#N/A</v>
      </c>
      <c r="N1002" t="e">
        <f>IF(score!$H1002=".",".",IF(score!$H1002=0,"1",IF(score!$H1002=100,"0")))</f>
        <v>#N/A</v>
      </c>
      <c r="O1002" t="e">
        <f>IF(score!$I1002=".",".",IF(score!$I1002=0,"1",IF(score!$I1002=50,"0",IF(score!$I1002=100,"0"))))</f>
        <v>#N/A</v>
      </c>
      <c r="P1002" t="e">
        <f>IF(score!$J1002=".",".",IF(score!$J1002=0,"1",IF(score!$J1002=25,"0",IF(score!$J1002=50,"0",IF(score!$J1002=75,"0",IF(score!$J1002=100,"0"))))))</f>
        <v>#N/A</v>
      </c>
      <c r="Q1002" t="e">
        <f>IF(score!$J1002=".",".",IF(score!$J1002=0,"0",IF(score!$J1002=25,"1",IF(score!$J1002=50,"0",IF(score!$J1002=75,"0",IF(score!$J1002=100,"0"))))))</f>
        <v>#N/A</v>
      </c>
      <c r="R1002" t="e">
        <f>IF(score!$J1002=".",".",IF(score!$J1002=0,"0",IF(score!$J1002=25,"0",IF(score!$J1002=50,"1",IF(score!$J1002=75,"0",IF(score!$J1002=100,"0"))))))</f>
        <v>#N/A</v>
      </c>
      <c r="S1002" t="e">
        <f>IF(score!$J1002=".",".",IF(score!$J1002=0,"0",IF(score!$J1002=25,"0",IF(score!$J1002=50,"0",IF(score!$J1002=75,"1",IF(score!$J1002=100,"0"))))))</f>
        <v>#N/A</v>
      </c>
      <c r="T1002" t="e">
        <f>IF(score!$K1002=".",".",IF(score!$K1002=0,"1",IF(score!$K1002=20,"0",IF(score!$K1002=40,"0",IF(score!$K1002=60,"0",IF(score!$K1002=80,"0",IF(score!$K1002=100,"0")))))))</f>
        <v>#N/A</v>
      </c>
      <c r="U1002" t="e">
        <f>IF(score!$K1002=".",".",IF(score!$K1002=0,"0",IF(score!$K1002=20,"1",IF(score!$K1002=40,"0",IF(score!$K1002=60,"0",IF(score!$K1002=80,"0",IF(score!$K1002=100,"0")))))))</f>
        <v>#N/A</v>
      </c>
      <c r="V1002" t="e">
        <f>IF(score!$K1002=".",".",IF(score!$K1002=0,"0",IF(score!$K1002=20,"0",IF(score!$K1002=40,"1",IF(score!$K1002=60,"0",IF(score!$K1002=80,"0",IF(score!$K1002=100,"0")))))))</f>
        <v>#N/A</v>
      </c>
      <c r="W1002" t="e">
        <f>IF(score!$K1002=".",".",IF(score!$K1002=0,"0",IF(score!$K1002=20,"0",IF(score!$K1002=40,"0",IF(score!$K1002=60,"1",IF(score!$K1002=80,"0",IF(score!$K1002=100,"0")))))))</f>
        <v>#N/A</v>
      </c>
      <c r="X1002" t="e">
        <f>IF(score!$K1002=".",".",IF(score!$K1002=0,"0",IF(score!$K1002=20,"0",IF(score!$K1002=40,"0",IF(score!$K1002=60,"0",IF(score!$K1002=80,"1",IF(score!$K1002=100,"0")))))))</f>
        <v>#N/A</v>
      </c>
      <c r="Y1002" t="e">
        <f>IF(score!$L1002=".",".",IF(score!$L1002=0,"1",IF(score!$L1002=20,"0",IF(score!$L1002=40,"0",IF(score!$L1002=60,"0",IF(score!$L1002=80,"0",IF(score!$L1002=100,"0")))))))</f>
        <v>#N/A</v>
      </c>
      <c r="Z1002" t="e">
        <f>IF(score!$L1002=".",".",IF(score!$L1002=0,"0",IF(score!$L1002=20,"1",IF(score!$L1002=40,"0",IF(score!$L1002=60,"0",IF(score!$L1002=80,"0",IF(score!$L1002=100,"0")))))))</f>
        <v>#N/A</v>
      </c>
      <c r="AA1002" t="e">
        <f>IF(score!$L1002=".",".",IF(score!$L1002=0,"0",IF(score!$L1002=20,"0",IF(score!$L1002=40,"1",IF(score!$L1002=60,"0",IF(score!$L1002=80,"0",IF(score!$L1002=100,"0")))))))</f>
        <v>#N/A</v>
      </c>
      <c r="AB1002" t="e">
        <f>IF(score!$L1002=".",".",IF(score!$L1002=0,"0",IF(score!$L1002=20,"0",IF(score!$L1002=40,"0",IF(score!$L1002=60,"1",IF(score!$L1002=80,"0",IF(score!$L1002=100,"0")))))))</f>
        <v>#N/A</v>
      </c>
      <c r="AC1002" t="e">
        <f>IF(score!$L1002=".",".",IF(score!$L1002=0,"0",IF(score!$L1002=20,"0",IF(score!$L1002=40,"0",IF(score!$L1002=60,"0",IF(score!$L1002=80,"1",IF(score!L1002=100,"0")))))))</f>
        <v>#N/A</v>
      </c>
      <c r="AD1002" t="e">
        <f>IF(score!$M1002=".",".",IF(score!$M1002=0,"1",IF(score!$M1002=20,"0",IF(score!$M1002=40,"0",IF(score!$M1002=60,"0",IF(score!$M1002=80,"0",IF(score!$M1002=100,"0")))))))</f>
        <v>#N/A</v>
      </c>
      <c r="AE1002" t="e">
        <f>IF(score!$M1002=".",".",IF(score!$M1002=0,"0",IF(score!$M1002=20,"1",IF(score!$M1002=40,"0",IF(score!$M1002=60,"0",IF(score!$M1002=80,"0",IF(score!$M1002=100,"0")))))))</f>
        <v>#N/A</v>
      </c>
      <c r="AF1002" t="e">
        <f>IF(score!$M1002=".",".",IF(score!$M1002=0,"0",IF(score!$M1002=20,"0",IF(score!$M1002=40,"1",IF(score!$M1002=60,"0",IF(score!$M1002=80,"0",IF(score!$M1002=100,"0")))))))</f>
        <v>#N/A</v>
      </c>
      <c r="AG1002" t="e">
        <f>IF(score!$M1002=".",".",IF(score!$M1002=0,"0",IF(score!$M1002=20,"0",IF(score!$M1002=40,"0",IF(score!$M1002=60,"1",IF(score!$M1002=80,"0",IF(score!$M1002=100,"0")))))))</f>
        <v>#N/A</v>
      </c>
      <c r="AH1002" t="e">
        <f>IF(score!$M1002=".",".",IF(score!$M1002=0,"0",IF(score!$M1002=20,"0",IF(score!$M1002=40,"0",IF(score!$M1002=60,"0",IF(score!$M1002=80,"1",IF(score!$M1002=100,"0")))))))</f>
        <v>#N/A</v>
      </c>
      <c r="AI1002" t="e">
        <f>IF(score!$N1002=".",".",IF(score!$N1002=0,"1",IF(score!$N1002=25,"0",IF(score!$N1002=50,"0",IF(score!$N1002=75,"0",IF(score!$N1002=100,"0"))))))</f>
        <v>#N/A</v>
      </c>
      <c r="AJ1002" t="e">
        <f>IF(score!$N1002=".",".",IF(score!$N1002=0,"0",IF(score!$N1002=25,"1",IF(score!$N1002=50,"0",IF(score!$N1002=75,"0",IF(score!$N1002=100,"0"))))))</f>
        <v>#N/A</v>
      </c>
      <c r="AK1002" t="e">
        <f>IF(score!$N1002=".",".",IF(score!$N1002=0,"0",IF(score!$N1002=25,"0",IF(score!$N1002=50,"1",IF(score!$N1002=75,"0",IF(score!$N1002=100,"0"))))))</f>
        <v>#N/A</v>
      </c>
      <c r="AL1002" t="e">
        <f>IF(score!$N1002=".",".",IF(score!$N1002=0,"0",IF(score!$N1002=25,"0",IF(score!$N1002=50,"0",IF(score!$N1002=75,"1",IF(score!$N1002=100,"0"))))))</f>
        <v>#N/A</v>
      </c>
      <c r="AN1002" t="e">
        <f t="shared" si="1050"/>
        <v>#N/A</v>
      </c>
      <c r="AO1002" t="e">
        <f t="shared" si="1051"/>
        <v>#N/A</v>
      </c>
      <c r="AP1002" t="e">
        <f t="shared" si="1052"/>
        <v>#N/A</v>
      </c>
      <c r="AQ1002" t="e">
        <f t="shared" si="1053"/>
        <v>#N/A</v>
      </c>
      <c r="AR1002" t="e">
        <f t="shared" si="1054"/>
        <v>#N/A</v>
      </c>
      <c r="AS1002" t="e">
        <f t="shared" si="1055"/>
        <v>#N/A</v>
      </c>
      <c r="AT1002" t="e">
        <f t="shared" si="1056"/>
        <v>#N/A</v>
      </c>
      <c r="AU1002" t="e">
        <f t="shared" si="1057"/>
        <v>#N/A</v>
      </c>
      <c r="AV1002" t="e">
        <f t="shared" si="1058"/>
        <v>#N/A</v>
      </c>
      <c r="AW1002" t="e">
        <f t="shared" si="1059"/>
        <v>#N/A</v>
      </c>
      <c r="AX1002" t="e">
        <f t="shared" si="1060"/>
        <v>#N/A</v>
      </c>
      <c r="AY1002" t="e">
        <f t="shared" si="1061"/>
        <v>#N/A</v>
      </c>
      <c r="AZ1002" t="e">
        <f t="shared" si="1062"/>
        <v>#N/A</v>
      </c>
      <c r="BA1002" t="e">
        <f t="shared" si="1063"/>
        <v>#N/A</v>
      </c>
      <c r="BB1002" t="e">
        <f t="shared" si="1064"/>
        <v>#N/A</v>
      </c>
      <c r="BC1002" t="e">
        <f t="shared" si="1065"/>
        <v>#N/A</v>
      </c>
      <c r="BD1002" t="e">
        <f t="shared" si="1066"/>
        <v>#N/A</v>
      </c>
      <c r="BE1002" t="e">
        <f t="shared" si="1067"/>
        <v>#N/A</v>
      </c>
      <c r="BF1002" t="e">
        <f t="shared" si="1068"/>
        <v>#N/A</v>
      </c>
      <c r="BG1002" t="e">
        <f t="shared" si="1069"/>
        <v>#N/A</v>
      </c>
      <c r="BH1002" t="e">
        <f t="shared" si="1070"/>
        <v>#N/A</v>
      </c>
      <c r="BI1002" t="e">
        <f t="shared" si="1071"/>
        <v>#N/A</v>
      </c>
      <c r="BJ1002" t="e">
        <f t="shared" si="1072"/>
        <v>#N/A</v>
      </c>
      <c r="BK1002" t="e">
        <f t="shared" si="1073"/>
        <v>#N/A</v>
      </c>
      <c r="BL1002" t="e">
        <f t="shared" si="1074"/>
        <v>#N/A</v>
      </c>
      <c r="BM1002" t="e">
        <f t="shared" si="1075"/>
        <v>#N/A</v>
      </c>
      <c r="BN1002" t="e">
        <f t="shared" si="1076"/>
        <v>#N/A</v>
      </c>
      <c r="BO1002" t="e">
        <f t="shared" si="1077"/>
        <v>#N/A</v>
      </c>
      <c r="BP1002" t="e">
        <f t="shared" si="1078"/>
        <v>#N/A</v>
      </c>
      <c r="BQ1002" t="e">
        <f t="shared" si="1079"/>
        <v>#N/A</v>
      </c>
      <c r="BR1002" t="e">
        <f t="shared" si="1080"/>
        <v>#N/A</v>
      </c>
      <c r="BS1002" t="e">
        <f t="shared" si="1081"/>
        <v>#N/A</v>
      </c>
      <c r="BT1002" t="e">
        <f t="shared" si="1082"/>
        <v>#N/A</v>
      </c>
      <c r="BU1002" t="e">
        <f t="shared" si="1083"/>
        <v>#N/A</v>
      </c>
      <c r="BV1002" t="e">
        <f t="shared" si="1084"/>
        <v>#N/A</v>
      </c>
      <c r="BX1002" t="e">
        <f t="shared" si="1085"/>
        <v>#N/A</v>
      </c>
      <c r="BY1002" t="e">
        <f t="shared" si="1086"/>
        <v>#N/A</v>
      </c>
      <c r="BZ1002" t="e">
        <f t="shared" si="1087"/>
        <v>#N/A</v>
      </c>
      <c r="CA1002" t="e">
        <f t="shared" si="1088"/>
        <v>#N/A</v>
      </c>
      <c r="CB1002" t="e">
        <f t="shared" si="1089"/>
        <v>#N/A</v>
      </c>
      <c r="CC1002" t="e">
        <f t="shared" si="1090"/>
        <v>#N/A</v>
      </c>
      <c r="CD1002" t="e">
        <f t="shared" si="1091"/>
        <v>#N/A</v>
      </c>
      <c r="CE1002" t="e">
        <f t="shared" si="1092"/>
        <v>#N/A</v>
      </c>
      <c r="CF1002" t="e">
        <f t="shared" si="1093"/>
        <v>#N/A</v>
      </c>
      <c r="CG1002" t="e">
        <f t="shared" si="1094"/>
        <v>#N/A</v>
      </c>
      <c r="CH1002" t="e">
        <f t="shared" si="1095"/>
        <v>#N/A</v>
      </c>
      <c r="CI1002" t="e">
        <f t="shared" si="1096"/>
        <v>#N/A</v>
      </c>
      <c r="CJ1002" t="e">
        <f t="shared" si="1097"/>
        <v>#N/A</v>
      </c>
      <c r="CK1002" t="e">
        <f t="shared" si="1098"/>
        <v>#N/A</v>
      </c>
      <c r="CL1002" t="e">
        <f t="shared" si="1099"/>
        <v>#N/A</v>
      </c>
      <c r="CM1002" t="e">
        <f t="shared" si="1100"/>
        <v>#N/A</v>
      </c>
      <c r="CN1002" t="e">
        <f t="shared" si="1101"/>
        <v>#N/A</v>
      </c>
      <c r="CO1002" t="e">
        <f t="shared" si="1102"/>
        <v>#N/A</v>
      </c>
      <c r="CP1002" t="e">
        <f t="shared" si="1103"/>
        <v>#N/A</v>
      </c>
      <c r="CQ1002" t="e">
        <f t="shared" si="1104"/>
        <v>#N/A</v>
      </c>
      <c r="CR1002" t="e">
        <f t="shared" si="1105"/>
        <v>#N/A</v>
      </c>
      <c r="CS1002" t="e">
        <f t="shared" si="1106"/>
        <v>#N/A</v>
      </c>
      <c r="CT1002" t="e">
        <f t="shared" si="1107"/>
        <v>#N/A</v>
      </c>
      <c r="CU1002" t="e">
        <f t="shared" si="1108"/>
        <v>#N/A</v>
      </c>
      <c r="CV1002" t="e">
        <f t="shared" si="1109"/>
        <v>#N/A</v>
      </c>
      <c r="CW1002" t="e">
        <f t="shared" si="1110"/>
        <v>#N/A</v>
      </c>
      <c r="CX1002" t="e">
        <f t="shared" si="1111"/>
        <v>#N/A</v>
      </c>
      <c r="CY1002" t="e">
        <f t="shared" si="1112"/>
        <v>#N/A</v>
      </c>
      <c r="CZ1002" t="e">
        <f t="shared" si="1113"/>
        <v>#N/A</v>
      </c>
      <c r="DA1002" t="e">
        <f t="shared" si="1114"/>
        <v>#N/A</v>
      </c>
      <c r="DB1002" t="e">
        <f t="shared" si="1115"/>
        <v>#N/A</v>
      </c>
      <c r="DC1002" t="e">
        <f t="shared" si="1116"/>
        <v>#N/A</v>
      </c>
      <c r="DD1002" t="e">
        <f t="shared" si="1117"/>
        <v>#N/A</v>
      </c>
      <c r="DE1002" t="e">
        <f t="shared" si="1118"/>
        <v>#N/A</v>
      </c>
      <c r="DF1002" t="e">
        <f t="shared" si="1119"/>
        <v>#N/A</v>
      </c>
    </row>
    <row r="1003" spans="1:110" x14ac:dyDescent="0.25">
      <c r="A1003" s="4">
        <f>raw!$A1003:$A1003</f>
        <v>0</v>
      </c>
      <c r="B1003" s="6">
        <f>raw!$B1003:$B1003</f>
        <v>0</v>
      </c>
      <c r="D1003" t="e">
        <f>IF(score!$C1003=".",".",IF(score!$C1003=0,"1",IF(score!$C1003=25,"0",IF(score!$C1003=50,"0",IF(score!$C1003=75,"0",IF(score!$C1003=100,"0"))))))</f>
        <v>#N/A</v>
      </c>
      <c r="E1003" t="e">
        <f>IF(score!$C1003=".",".",IF(score!$C1003=0,"0",IF(score!$C1003=25,"1",IF(score!$C1003=50,"0",IF(score!$C1003=75,"0",IF(score!$C1003=100,"0"))))))</f>
        <v>#N/A</v>
      </c>
      <c r="F1003" t="e">
        <f>IF(score!$C1003=".",".",IF(score!$C1003=0,"0",IF(score!$C1003=25,"0",IF(score!$C1003=50,"1",IF(score!$C1003=75,"0",IF(score!$C1003=100,"0"))))))</f>
        <v>#N/A</v>
      </c>
      <c r="G1003" t="e">
        <f>IF(score!$C1003=".",".",IF(score!$C1003=0,"0",IF(score!$C1003=25,"0",IF(score!$C1003=50,"0",IF(score!$C1003=75,"1",IF(score!$C1003=100,"0"))))))</f>
        <v>#N/A</v>
      </c>
      <c r="H1003" t="e">
        <f>IF(score!$D1003=".",".",IF(score!$D1003=0,"1",IF(score!$D1003=50,"0",IF(score!$D1003=100,"0"))))</f>
        <v>#N/A</v>
      </c>
      <c r="I1003" t="e">
        <f>IF(score!$D1003=".",".",IF(score!$D1003=0,"0",IF(score!$D1003=50,"1",IF(score!$D1003=100,"0"))))</f>
        <v>#N/A</v>
      </c>
      <c r="J1003" t="e">
        <f>IF(score!$E1003=".",".",IF(score!$E1003=0,"1",IF(score!$E1003=50,"0",IF(score!$E1003=100,"0"))))</f>
        <v>#N/A</v>
      </c>
      <c r="K1003" t="e">
        <f>IF(score!$E1003=".",".",IF(score!$E1003=0,"0",IF(score!$E1003=50,"1",IF(score!$E1003=100,"0"))))</f>
        <v>#N/A</v>
      </c>
      <c r="L1003" t="e">
        <f>IF(score!$F1003=".",".",IF(score!$F1003=0,"1",IF(score!$F1003=100,"0")))</f>
        <v>#N/A</v>
      </c>
      <c r="M1003" t="e">
        <f>IF(score!$G1003=".",".",IF(score!$G1003=0,"1",IF(score!$G1003=100,"0")))</f>
        <v>#N/A</v>
      </c>
      <c r="N1003" t="e">
        <f>IF(score!$H1003=".",".",IF(score!$H1003=0,"1",IF(score!$H1003=100,"0")))</f>
        <v>#N/A</v>
      </c>
      <c r="O1003" t="e">
        <f>IF(score!$I1003=".",".",IF(score!$I1003=0,"1",IF(score!$I1003=50,"0",IF(score!$I1003=100,"0"))))</f>
        <v>#N/A</v>
      </c>
      <c r="P1003" t="e">
        <f>IF(score!$J1003=".",".",IF(score!$J1003=0,"1",IF(score!$J1003=25,"0",IF(score!$J1003=50,"0",IF(score!$J1003=75,"0",IF(score!$J1003=100,"0"))))))</f>
        <v>#N/A</v>
      </c>
      <c r="Q1003" t="e">
        <f>IF(score!$J1003=".",".",IF(score!$J1003=0,"0",IF(score!$J1003=25,"1",IF(score!$J1003=50,"0",IF(score!$J1003=75,"0",IF(score!$J1003=100,"0"))))))</f>
        <v>#N/A</v>
      </c>
      <c r="R1003" t="e">
        <f>IF(score!$J1003=".",".",IF(score!$J1003=0,"0",IF(score!$J1003=25,"0",IF(score!$J1003=50,"1",IF(score!$J1003=75,"0",IF(score!$J1003=100,"0"))))))</f>
        <v>#N/A</v>
      </c>
      <c r="S1003" t="e">
        <f>IF(score!$J1003=".",".",IF(score!$J1003=0,"0",IF(score!$J1003=25,"0",IF(score!$J1003=50,"0",IF(score!$J1003=75,"1",IF(score!$J1003=100,"0"))))))</f>
        <v>#N/A</v>
      </c>
      <c r="T1003" t="e">
        <f>IF(score!$K1003=".",".",IF(score!$K1003=0,"1",IF(score!$K1003=20,"0",IF(score!$K1003=40,"0",IF(score!$K1003=60,"0",IF(score!$K1003=80,"0",IF(score!$K1003=100,"0")))))))</f>
        <v>#N/A</v>
      </c>
      <c r="U1003" t="e">
        <f>IF(score!$K1003=".",".",IF(score!$K1003=0,"0",IF(score!$K1003=20,"1",IF(score!$K1003=40,"0",IF(score!$K1003=60,"0",IF(score!$K1003=80,"0",IF(score!$K1003=100,"0")))))))</f>
        <v>#N/A</v>
      </c>
      <c r="V1003" t="e">
        <f>IF(score!$K1003=".",".",IF(score!$K1003=0,"0",IF(score!$K1003=20,"0",IF(score!$K1003=40,"1",IF(score!$K1003=60,"0",IF(score!$K1003=80,"0",IF(score!$K1003=100,"0")))))))</f>
        <v>#N/A</v>
      </c>
      <c r="W1003" t="e">
        <f>IF(score!$K1003=".",".",IF(score!$K1003=0,"0",IF(score!$K1003=20,"0",IF(score!$K1003=40,"0",IF(score!$K1003=60,"1",IF(score!$K1003=80,"0",IF(score!$K1003=100,"0")))))))</f>
        <v>#N/A</v>
      </c>
      <c r="X1003" t="e">
        <f>IF(score!$K1003=".",".",IF(score!$K1003=0,"0",IF(score!$K1003=20,"0",IF(score!$K1003=40,"0",IF(score!$K1003=60,"0",IF(score!$K1003=80,"1",IF(score!$K1003=100,"0")))))))</f>
        <v>#N/A</v>
      </c>
      <c r="Y1003" t="e">
        <f>IF(score!$L1003=".",".",IF(score!$L1003=0,"1",IF(score!$L1003=20,"0",IF(score!$L1003=40,"0",IF(score!$L1003=60,"0",IF(score!$L1003=80,"0",IF(score!$L1003=100,"0")))))))</f>
        <v>#N/A</v>
      </c>
      <c r="Z1003" t="e">
        <f>IF(score!$L1003=".",".",IF(score!$L1003=0,"0",IF(score!$L1003=20,"1",IF(score!$L1003=40,"0",IF(score!$L1003=60,"0",IF(score!$L1003=80,"0",IF(score!$L1003=100,"0")))))))</f>
        <v>#N/A</v>
      </c>
      <c r="AA1003" t="e">
        <f>IF(score!$L1003=".",".",IF(score!$L1003=0,"0",IF(score!$L1003=20,"0",IF(score!$L1003=40,"1",IF(score!$L1003=60,"0",IF(score!$L1003=80,"0",IF(score!$L1003=100,"0")))))))</f>
        <v>#N/A</v>
      </c>
      <c r="AB1003" t="e">
        <f>IF(score!$L1003=".",".",IF(score!$L1003=0,"0",IF(score!$L1003=20,"0",IF(score!$L1003=40,"0",IF(score!$L1003=60,"1",IF(score!$L1003=80,"0",IF(score!$L1003=100,"0")))))))</f>
        <v>#N/A</v>
      </c>
      <c r="AC1003" t="e">
        <f>IF(score!$L1003=".",".",IF(score!$L1003=0,"0",IF(score!$L1003=20,"0",IF(score!$L1003=40,"0",IF(score!$L1003=60,"0",IF(score!$L1003=80,"1",IF(score!L1003=100,"0")))))))</f>
        <v>#N/A</v>
      </c>
      <c r="AD1003" t="e">
        <f>IF(score!$M1003=".",".",IF(score!$M1003=0,"1",IF(score!$M1003=20,"0",IF(score!$M1003=40,"0",IF(score!$M1003=60,"0",IF(score!$M1003=80,"0",IF(score!$M1003=100,"0")))))))</f>
        <v>#N/A</v>
      </c>
      <c r="AE1003" t="e">
        <f>IF(score!$M1003=".",".",IF(score!$M1003=0,"0",IF(score!$M1003=20,"1",IF(score!$M1003=40,"0",IF(score!$M1003=60,"0",IF(score!$M1003=80,"0",IF(score!$M1003=100,"0")))))))</f>
        <v>#N/A</v>
      </c>
      <c r="AF1003" t="e">
        <f>IF(score!$M1003=".",".",IF(score!$M1003=0,"0",IF(score!$M1003=20,"0",IF(score!$M1003=40,"1",IF(score!$M1003=60,"0",IF(score!$M1003=80,"0",IF(score!$M1003=100,"0")))))))</f>
        <v>#N/A</v>
      </c>
      <c r="AG1003" t="e">
        <f>IF(score!$M1003=".",".",IF(score!$M1003=0,"0",IF(score!$M1003=20,"0",IF(score!$M1003=40,"0",IF(score!$M1003=60,"1",IF(score!$M1003=80,"0",IF(score!$M1003=100,"0")))))))</f>
        <v>#N/A</v>
      </c>
      <c r="AH1003" t="e">
        <f>IF(score!$M1003=".",".",IF(score!$M1003=0,"0",IF(score!$M1003=20,"0",IF(score!$M1003=40,"0",IF(score!$M1003=60,"0",IF(score!$M1003=80,"1",IF(score!$M1003=100,"0")))))))</f>
        <v>#N/A</v>
      </c>
      <c r="AI1003" t="e">
        <f>IF(score!$N1003=".",".",IF(score!$N1003=0,"1",IF(score!$N1003=25,"0",IF(score!$N1003=50,"0",IF(score!$N1003=75,"0",IF(score!$N1003=100,"0"))))))</f>
        <v>#N/A</v>
      </c>
      <c r="AJ1003" t="e">
        <f>IF(score!$N1003=".",".",IF(score!$N1003=0,"0",IF(score!$N1003=25,"1",IF(score!$N1003=50,"0",IF(score!$N1003=75,"0",IF(score!$N1003=100,"0"))))))</f>
        <v>#N/A</v>
      </c>
      <c r="AK1003" t="e">
        <f>IF(score!$N1003=".",".",IF(score!$N1003=0,"0",IF(score!$N1003=25,"0",IF(score!$N1003=50,"1",IF(score!$N1003=75,"0",IF(score!$N1003=100,"0"))))))</f>
        <v>#N/A</v>
      </c>
      <c r="AL1003" t="e">
        <f>IF(score!$N1003=".",".",IF(score!$N1003=0,"0",IF(score!$N1003=25,"0",IF(score!$N1003=50,"0",IF(score!$N1003=75,"1",IF(score!$N1003=100,"0"))))))</f>
        <v>#N/A</v>
      </c>
      <c r="AN1003" t="e">
        <f t="shared" si="1050"/>
        <v>#N/A</v>
      </c>
      <c r="AO1003" t="e">
        <f t="shared" si="1051"/>
        <v>#N/A</v>
      </c>
      <c r="AP1003" t="e">
        <f t="shared" si="1052"/>
        <v>#N/A</v>
      </c>
      <c r="AQ1003" t="e">
        <f t="shared" si="1053"/>
        <v>#N/A</v>
      </c>
      <c r="AR1003" t="e">
        <f t="shared" si="1054"/>
        <v>#N/A</v>
      </c>
      <c r="AS1003" t="e">
        <f t="shared" si="1055"/>
        <v>#N/A</v>
      </c>
      <c r="AT1003" t="e">
        <f t="shared" si="1056"/>
        <v>#N/A</v>
      </c>
      <c r="AU1003" t="e">
        <f t="shared" si="1057"/>
        <v>#N/A</v>
      </c>
      <c r="AV1003" t="e">
        <f t="shared" si="1058"/>
        <v>#N/A</v>
      </c>
      <c r="AW1003" t="e">
        <f t="shared" si="1059"/>
        <v>#N/A</v>
      </c>
      <c r="AX1003" t="e">
        <f t="shared" si="1060"/>
        <v>#N/A</v>
      </c>
      <c r="AY1003" t="e">
        <f t="shared" si="1061"/>
        <v>#N/A</v>
      </c>
      <c r="AZ1003" t="e">
        <f t="shared" si="1062"/>
        <v>#N/A</v>
      </c>
      <c r="BA1003" t="e">
        <f t="shared" si="1063"/>
        <v>#N/A</v>
      </c>
      <c r="BB1003" t="e">
        <f t="shared" si="1064"/>
        <v>#N/A</v>
      </c>
      <c r="BC1003" t="e">
        <f t="shared" si="1065"/>
        <v>#N/A</v>
      </c>
      <c r="BD1003" t="e">
        <f t="shared" si="1066"/>
        <v>#N/A</v>
      </c>
      <c r="BE1003" t="e">
        <f t="shared" si="1067"/>
        <v>#N/A</v>
      </c>
      <c r="BF1003" t="e">
        <f t="shared" si="1068"/>
        <v>#N/A</v>
      </c>
      <c r="BG1003" t="e">
        <f t="shared" si="1069"/>
        <v>#N/A</v>
      </c>
      <c r="BH1003" t="e">
        <f t="shared" si="1070"/>
        <v>#N/A</v>
      </c>
      <c r="BI1003" t="e">
        <f t="shared" si="1071"/>
        <v>#N/A</v>
      </c>
      <c r="BJ1003" t="e">
        <f t="shared" si="1072"/>
        <v>#N/A</v>
      </c>
      <c r="BK1003" t="e">
        <f t="shared" si="1073"/>
        <v>#N/A</v>
      </c>
      <c r="BL1003" t="e">
        <f t="shared" si="1074"/>
        <v>#N/A</v>
      </c>
      <c r="BM1003" t="e">
        <f t="shared" si="1075"/>
        <v>#N/A</v>
      </c>
      <c r="BN1003" t="e">
        <f t="shared" si="1076"/>
        <v>#N/A</v>
      </c>
      <c r="BO1003" t="e">
        <f t="shared" si="1077"/>
        <v>#N/A</v>
      </c>
      <c r="BP1003" t="e">
        <f t="shared" si="1078"/>
        <v>#N/A</v>
      </c>
      <c r="BQ1003" t="e">
        <f t="shared" si="1079"/>
        <v>#N/A</v>
      </c>
      <c r="BR1003" t="e">
        <f t="shared" si="1080"/>
        <v>#N/A</v>
      </c>
      <c r="BS1003" t="e">
        <f t="shared" si="1081"/>
        <v>#N/A</v>
      </c>
      <c r="BT1003" t="e">
        <f t="shared" si="1082"/>
        <v>#N/A</v>
      </c>
      <c r="BU1003" t="e">
        <f t="shared" si="1083"/>
        <v>#N/A</v>
      </c>
      <c r="BV1003" t="e">
        <f t="shared" si="1084"/>
        <v>#N/A</v>
      </c>
      <c r="BX1003" t="e">
        <f t="shared" si="1085"/>
        <v>#N/A</v>
      </c>
      <c r="BY1003" t="e">
        <f t="shared" si="1086"/>
        <v>#N/A</v>
      </c>
      <c r="BZ1003" t="e">
        <f t="shared" si="1087"/>
        <v>#N/A</v>
      </c>
      <c r="CA1003" t="e">
        <f t="shared" si="1088"/>
        <v>#N/A</v>
      </c>
      <c r="CB1003" t="e">
        <f t="shared" si="1089"/>
        <v>#N/A</v>
      </c>
      <c r="CC1003" t="e">
        <f t="shared" si="1090"/>
        <v>#N/A</v>
      </c>
      <c r="CD1003" t="e">
        <f t="shared" si="1091"/>
        <v>#N/A</v>
      </c>
      <c r="CE1003" t="e">
        <f t="shared" si="1092"/>
        <v>#N/A</v>
      </c>
      <c r="CF1003" t="e">
        <f t="shared" si="1093"/>
        <v>#N/A</v>
      </c>
      <c r="CG1003" t="e">
        <f t="shared" si="1094"/>
        <v>#N/A</v>
      </c>
      <c r="CH1003" t="e">
        <f t="shared" si="1095"/>
        <v>#N/A</v>
      </c>
      <c r="CI1003" t="e">
        <f t="shared" si="1096"/>
        <v>#N/A</v>
      </c>
      <c r="CJ1003" t="e">
        <f t="shared" si="1097"/>
        <v>#N/A</v>
      </c>
      <c r="CK1003" t="e">
        <f t="shared" si="1098"/>
        <v>#N/A</v>
      </c>
      <c r="CL1003" t="e">
        <f t="shared" si="1099"/>
        <v>#N/A</v>
      </c>
      <c r="CM1003" t="e">
        <f t="shared" si="1100"/>
        <v>#N/A</v>
      </c>
      <c r="CN1003" t="e">
        <f t="shared" si="1101"/>
        <v>#N/A</v>
      </c>
      <c r="CO1003" t="e">
        <f t="shared" si="1102"/>
        <v>#N/A</v>
      </c>
      <c r="CP1003" t="e">
        <f t="shared" si="1103"/>
        <v>#N/A</v>
      </c>
      <c r="CQ1003" t="e">
        <f t="shared" si="1104"/>
        <v>#N/A</v>
      </c>
      <c r="CR1003" t="e">
        <f t="shared" si="1105"/>
        <v>#N/A</v>
      </c>
      <c r="CS1003" t="e">
        <f t="shared" si="1106"/>
        <v>#N/A</v>
      </c>
      <c r="CT1003" t="e">
        <f t="shared" si="1107"/>
        <v>#N/A</v>
      </c>
      <c r="CU1003" t="e">
        <f t="shared" si="1108"/>
        <v>#N/A</v>
      </c>
      <c r="CV1003" t="e">
        <f t="shared" si="1109"/>
        <v>#N/A</v>
      </c>
      <c r="CW1003" t="e">
        <f t="shared" si="1110"/>
        <v>#N/A</v>
      </c>
      <c r="CX1003" t="e">
        <f t="shared" si="1111"/>
        <v>#N/A</v>
      </c>
      <c r="CY1003" t="e">
        <f t="shared" si="1112"/>
        <v>#N/A</v>
      </c>
      <c r="CZ1003" t="e">
        <f t="shared" si="1113"/>
        <v>#N/A</v>
      </c>
      <c r="DA1003" t="e">
        <f t="shared" si="1114"/>
        <v>#N/A</v>
      </c>
      <c r="DB1003" t="e">
        <f t="shared" si="1115"/>
        <v>#N/A</v>
      </c>
      <c r="DC1003" t="e">
        <f t="shared" si="1116"/>
        <v>#N/A</v>
      </c>
      <c r="DD1003" t="e">
        <f t="shared" si="1117"/>
        <v>#N/A</v>
      </c>
      <c r="DE1003" t="e">
        <f t="shared" si="1118"/>
        <v>#N/A</v>
      </c>
      <c r="DF1003" t="e">
        <f t="shared" si="1119"/>
        <v>#N/A</v>
      </c>
    </row>
    <row r="1004" spans="1:110" x14ac:dyDescent="0.25">
      <c r="A1004" s="4">
        <f>raw!$A1004:$A1004</f>
        <v>0</v>
      </c>
      <c r="B1004" s="6">
        <f>raw!$B1004:$B1004</f>
        <v>0</v>
      </c>
      <c r="D1004" t="e">
        <f>IF(score!$C1004=".",".",IF(score!$C1004=0,"1",IF(score!$C1004=25,"0",IF(score!$C1004=50,"0",IF(score!$C1004=75,"0",IF(score!$C1004=100,"0"))))))</f>
        <v>#N/A</v>
      </c>
      <c r="E1004" t="e">
        <f>IF(score!$C1004=".",".",IF(score!$C1004=0,"0",IF(score!$C1004=25,"1",IF(score!$C1004=50,"0",IF(score!$C1004=75,"0",IF(score!$C1004=100,"0"))))))</f>
        <v>#N/A</v>
      </c>
      <c r="F1004" t="e">
        <f>IF(score!$C1004=".",".",IF(score!$C1004=0,"0",IF(score!$C1004=25,"0",IF(score!$C1004=50,"1",IF(score!$C1004=75,"0",IF(score!$C1004=100,"0"))))))</f>
        <v>#N/A</v>
      </c>
      <c r="G1004" t="e">
        <f>IF(score!$C1004=".",".",IF(score!$C1004=0,"0",IF(score!$C1004=25,"0",IF(score!$C1004=50,"0",IF(score!$C1004=75,"1",IF(score!$C1004=100,"0"))))))</f>
        <v>#N/A</v>
      </c>
      <c r="H1004" t="e">
        <f>IF(score!$D1004=".",".",IF(score!$D1004=0,"1",IF(score!$D1004=50,"0",IF(score!$D1004=100,"0"))))</f>
        <v>#N/A</v>
      </c>
      <c r="I1004" t="e">
        <f>IF(score!$D1004=".",".",IF(score!$D1004=0,"0",IF(score!$D1004=50,"1",IF(score!$D1004=100,"0"))))</f>
        <v>#N/A</v>
      </c>
      <c r="J1004" t="e">
        <f>IF(score!$E1004=".",".",IF(score!$E1004=0,"1",IF(score!$E1004=50,"0",IF(score!$E1004=100,"0"))))</f>
        <v>#N/A</v>
      </c>
      <c r="K1004" t="e">
        <f>IF(score!$E1004=".",".",IF(score!$E1004=0,"0",IF(score!$E1004=50,"1",IF(score!$E1004=100,"0"))))</f>
        <v>#N/A</v>
      </c>
      <c r="L1004" t="e">
        <f>IF(score!$F1004=".",".",IF(score!$F1004=0,"1",IF(score!$F1004=100,"0")))</f>
        <v>#N/A</v>
      </c>
      <c r="M1004" t="e">
        <f>IF(score!$G1004=".",".",IF(score!$G1004=0,"1",IF(score!$G1004=100,"0")))</f>
        <v>#N/A</v>
      </c>
      <c r="N1004" t="e">
        <f>IF(score!$H1004=".",".",IF(score!$H1004=0,"1",IF(score!$H1004=100,"0")))</f>
        <v>#N/A</v>
      </c>
      <c r="O1004" t="e">
        <f>IF(score!$I1004=".",".",IF(score!$I1004=0,"1",IF(score!$I1004=50,"0",IF(score!$I1004=100,"0"))))</f>
        <v>#N/A</v>
      </c>
      <c r="P1004" t="e">
        <f>IF(score!$J1004=".",".",IF(score!$J1004=0,"1",IF(score!$J1004=25,"0",IF(score!$J1004=50,"0",IF(score!$J1004=75,"0",IF(score!$J1004=100,"0"))))))</f>
        <v>#N/A</v>
      </c>
      <c r="Q1004" t="e">
        <f>IF(score!$J1004=".",".",IF(score!$J1004=0,"0",IF(score!$J1004=25,"1",IF(score!$J1004=50,"0",IF(score!$J1004=75,"0",IF(score!$J1004=100,"0"))))))</f>
        <v>#N/A</v>
      </c>
      <c r="R1004" t="e">
        <f>IF(score!$J1004=".",".",IF(score!$J1004=0,"0",IF(score!$J1004=25,"0",IF(score!$J1004=50,"1",IF(score!$J1004=75,"0",IF(score!$J1004=100,"0"))))))</f>
        <v>#N/A</v>
      </c>
      <c r="S1004" t="e">
        <f>IF(score!$J1004=".",".",IF(score!$J1004=0,"0",IF(score!$J1004=25,"0",IF(score!$J1004=50,"0",IF(score!$J1004=75,"1",IF(score!$J1004=100,"0"))))))</f>
        <v>#N/A</v>
      </c>
      <c r="T1004" t="e">
        <f>IF(score!$K1004=".",".",IF(score!$K1004=0,"1",IF(score!$K1004=20,"0",IF(score!$K1004=40,"0",IF(score!$K1004=60,"0",IF(score!$K1004=80,"0",IF(score!$K1004=100,"0")))))))</f>
        <v>#N/A</v>
      </c>
      <c r="U1004" t="e">
        <f>IF(score!$K1004=".",".",IF(score!$K1004=0,"0",IF(score!$K1004=20,"1",IF(score!$K1004=40,"0",IF(score!$K1004=60,"0",IF(score!$K1004=80,"0",IF(score!$K1004=100,"0")))))))</f>
        <v>#N/A</v>
      </c>
      <c r="V1004" t="e">
        <f>IF(score!$K1004=".",".",IF(score!$K1004=0,"0",IF(score!$K1004=20,"0",IF(score!$K1004=40,"1",IF(score!$K1004=60,"0",IF(score!$K1004=80,"0",IF(score!$K1004=100,"0")))))))</f>
        <v>#N/A</v>
      </c>
      <c r="W1004" t="e">
        <f>IF(score!$K1004=".",".",IF(score!$K1004=0,"0",IF(score!$K1004=20,"0",IF(score!$K1004=40,"0",IF(score!$K1004=60,"1",IF(score!$K1004=80,"0",IF(score!$K1004=100,"0")))))))</f>
        <v>#N/A</v>
      </c>
      <c r="X1004" t="e">
        <f>IF(score!$K1004=".",".",IF(score!$K1004=0,"0",IF(score!$K1004=20,"0",IF(score!$K1004=40,"0",IF(score!$K1004=60,"0",IF(score!$K1004=80,"1",IF(score!$K1004=100,"0")))))))</f>
        <v>#N/A</v>
      </c>
      <c r="Y1004" t="e">
        <f>IF(score!$L1004=".",".",IF(score!$L1004=0,"1",IF(score!$L1004=20,"0",IF(score!$L1004=40,"0",IF(score!$L1004=60,"0",IF(score!$L1004=80,"0",IF(score!$L1004=100,"0")))))))</f>
        <v>#N/A</v>
      </c>
      <c r="Z1004" t="e">
        <f>IF(score!$L1004=".",".",IF(score!$L1004=0,"0",IF(score!$L1004=20,"1",IF(score!$L1004=40,"0",IF(score!$L1004=60,"0",IF(score!$L1004=80,"0",IF(score!$L1004=100,"0")))))))</f>
        <v>#N/A</v>
      </c>
      <c r="AA1004" t="e">
        <f>IF(score!$L1004=".",".",IF(score!$L1004=0,"0",IF(score!$L1004=20,"0",IF(score!$L1004=40,"1",IF(score!$L1004=60,"0",IF(score!$L1004=80,"0",IF(score!$L1004=100,"0")))))))</f>
        <v>#N/A</v>
      </c>
      <c r="AB1004" t="e">
        <f>IF(score!$L1004=".",".",IF(score!$L1004=0,"0",IF(score!$L1004=20,"0",IF(score!$L1004=40,"0",IF(score!$L1004=60,"1",IF(score!$L1004=80,"0",IF(score!$L1004=100,"0")))))))</f>
        <v>#N/A</v>
      </c>
      <c r="AC1004" t="e">
        <f>IF(score!$L1004=".",".",IF(score!$L1004=0,"0",IF(score!$L1004=20,"0",IF(score!$L1004=40,"0",IF(score!$L1004=60,"0",IF(score!$L1004=80,"1",IF(score!L1004=100,"0")))))))</f>
        <v>#N/A</v>
      </c>
      <c r="AD1004" t="e">
        <f>IF(score!$M1004=".",".",IF(score!$M1004=0,"1",IF(score!$M1004=20,"0",IF(score!$M1004=40,"0",IF(score!$M1004=60,"0",IF(score!$M1004=80,"0",IF(score!$M1004=100,"0")))))))</f>
        <v>#N/A</v>
      </c>
      <c r="AE1004" t="e">
        <f>IF(score!$M1004=".",".",IF(score!$M1004=0,"0",IF(score!$M1004=20,"1",IF(score!$M1004=40,"0",IF(score!$M1004=60,"0",IF(score!$M1004=80,"0",IF(score!$M1004=100,"0")))))))</f>
        <v>#N/A</v>
      </c>
      <c r="AF1004" t="e">
        <f>IF(score!$M1004=".",".",IF(score!$M1004=0,"0",IF(score!$M1004=20,"0",IF(score!$M1004=40,"1",IF(score!$M1004=60,"0",IF(score!$M1004=80,"0",IF(score!$M1004=100,"0")))))))</f>
        <v>#N/A</v>
      </c>
      <c r="AG1004" t="e">
        <f>IF(score!$M1004=".",".",IF(score!$M1004=0,"0",IF(score!$M1004=20,"0",IF(score!$M1004=40,"0",IF(score!$M1004=60,"1",IF(score!$M1004=80,"0",IF(score!$M1004=100,"0")))))))</f>
        <v>#N/A</v>
      </c>
      <c r="AH1004" t="e">
        <f>IF(score!$M1004=".",".",IF(score!$M1004=0,"0",IF(score!$M1004=20,"0",IF(score!$M1004=40,"0",IF(score!$M1004=60,"0",IF(score!$M1004=80,"1",IF(score!$M1004=100,"0")))))))</f>
        <v>#N/A</v>
      </c>
      <c r="AI1004" t="e">
        <f>IF(score!$N1004=".",".",IF(score!$N1004=0,"1",IF(score!$N1004=25,"0",IF(score!$N1004=50,"0",IF(score!$N1004=75,"0",IF(score!$N1004=100,"0"))))))</f>
        <v>#N/A</v>
      </c>
      <c r="AJ1004" t="e">
        <f>IF(score!$N1004=".",".",IF(score!$N1004=0,"0",IF(score!$N1004=25,"1",IF(score!$N1004=50,"0",IF(score!$N1004=75,"0",IF(score!$N1004=100,"0"))))))</f>
        <v>#N/A</v>
      </c>
      <c r="AK1004" t="e">
        <f>IF(score!$N1004=".",".",IF(score!$N1004=0,"0",IF(score!$N1004=25,"0",IF(score!$N1004=50,"1",IF(score!$N1004=75,"0",IF(score!$N1004=100,"0"))))))</f>
        <v>#N/A</v>
      </c>
      <c r="AL1004" t="e">
        <f>IF(score!$N1004=".",".",IF(score!$N1004=0,"0",IF(score!$N1004=25,"0",IF(score!$N1004=50,"0",IF(score!$N1004=75,"1",IF(score!$N1004=100,"0"))))))</f>
        <v>#N/A</v>
      </c>
      <c r="AN1004" t="e">
        <f t="shared" si="1050"/>
        <v>#N/A</v>
      </c>
      <c r="AO1004" t="e">
        <f t="shared" si="1051"/>
        <v>#N/A</v>
      </c>
      <c r="AP1004" t="e">
        <f t="shared" si="1052"/>
        <v>#N/A</v>
      </c>
      <c r="AQ1004" t="e">
        <f t="shared" si="1053"/>
        <v>#N/A</v>
      </c>
      <c r="AR1004" t="e">
        <f t="shared" si="1054"/>
        <v>#N/A</v>
      </c>
      <c r="AS1004" t="e">
        <f t="shared" si="1055"/>
        <v>#N/A</v>
      </c>
      <c r="AT1004" t="e">
        <f t="shared" si="1056"/>
        <v>#N/A</v>
      </c>
      <c r="AU1004" t="e">
        <f t="shared" si="1057"/>
        <v>#N/A</v>
      </c>
      <c r="AV1004" t="e">
        <f t="shared" si="1058"/>
        <v>#N/A</v>
      </c>
      <c r="AW1004" t="e">
        <f t="shared" si="1059"/>
        <v>#N/A</v>
      </c>
      <c r="AX1004" t="e">
        <f t="shared" si="1060"/>
        <v>#N/A</v>
      </c>
      <c r="AY1004" t="e">
        <f t="shared" si="1061"/>
        <v>#N/A</v>
      </c>
      <c r="AZ1004" t="e">
        <f t="shared" si="1062"/>
        <v>#N/A</v>
      </c>
      <c r="BA1004" t="e">
        <f t="shared" si="1063"/>
        <v>#N/A</v>
      </c>
      <c r="BB1004" t="e">
        <f t="shared" si="1064"/>
        <v>#N/A</v>
      </c>
      <c r="BC1004" t="e">
        <f t="shared" si="1065"/>
        <v>#N/A</v>
      </c>
      <c r="BD1004" t="e">
        <f t="shared" si="1066"/>
        <v>#N/A</v>
      </c>
      <c r="BE1004" t="e">
        <f t="shared" si="1067"/>
        <v>#N/A</v>
      </c>
      <c r="BF1004" t="e">
        <f t="shared" si="1068"/>
        <v>#N/A</v>
      </c>
      <c r="BG1004" t="e">
        <f t="shared" si="1069"/>
        <v>#N/A</v>
      </c>
      <c r="BH1004" t="e">
        <f t="shared" si="1070"/>
        <v>#N/A</v>
      </c>
      <c r="BI1004" t="e">
        <f t="shared" si="1071"/>
        <v>#N/A</v>
      </c>
      <c r="BJ1004" t="e">
        <f t="shared" si="1072"/>
        <v>#N/A</v>
      </c>
      <c r="BK1004" t="e">
        <f t="shared" si="1073"/>
        <v>#N/A</v>
      </c>
      <c r="BL1004" t="e">
        <f t="shared" si="1074"/>
        <v>#N/A</v>
      </c>
      <c r="BM1004" t="e">
        <f t="shared" si="1075"/>
        <v>#N/A</v>
      </c>
      <c r="BN1004" t="e">
        <f t="shared" si="1076"/>
        <v>#N/A</v>
      </c>
      <c r="BO1004" t="e">
        <f t="shared" si="1077"/>
        <v>#N/A</v>
      </c>
      <c r="BP1004" t="e">
        <f t="shared" si="1078"/>
        <v>#N/A</v>
      </c>
      <c r="BQ1004" t="e">
        <f t="shared" si="1079"/>
        <v>#N/A</v>
      </c>
      <c r="BR1004" t="e">
        <f t="shared" si="1080"/>
        <v>#N/A</v>
      </c>
      <c r="BS1004" t="e">
        <f t="shared" si="1081"/>
        <v>#N/A</v>
      </c>
      <c r="BT1004" t="e">
        <f t="shared" si="1082"/>
        <v>#N/A</v>
      </c>
      <c r="BU1004" t="e">
        <f t="shared" si="1083"/>
        <v>#N/A</v>
      </c>
      <c r="BV1004" t="e">
        <f t="shared" si="1084"/>
        <v>#N/A</v>
      </c>
      <c r="BX1004" t="e">
        <f t="shared" si="1085"/>
        <v>#N/A</v>
      </c>
      <c r="BY1004" t="e">
        <f t="shared" si="1086"/>
        <v>#N/A</v>
      </c>
      <c r="BZ1004" t="e">
        <f t="shared" si="1087"/>
        <v>#N/A</v>
      </c>
      <c r="CA1004" t="e">
        <f t="shared" si="1088"/>
        <v>#N/A</v>
      </c>
      <c r="CB1004" t="e">
        <f t="shared" si="1089"/>
        <v>#N/A</v>
      </c>
      <c r="CC1004" t="e">
        <f t="shared" si="1090"/>
        <v>#N/A</v>
      </c>
      <c r="CD1004" t="e">
        <f t="shared" si="1091"/>
        <v>#N/A</v>
      </c>
      <c r="CE1004" t="e">
        <f t="shared" si="1092"/>
        <v>#N/A</v>
      </c>
      <c r="CF1004" t="e">
        <f t="shared" si="1093"/>
        <v>#N/A</v>
      </c>
      <c r="CG1004" t="e">
        <f t="shared" si="1094"/>
        <v>#N/A</v>
      </c>
      <c r="CH1004" t="e">
        <f t="shared" si="1095"/>
        <v>#N/A</v>
      </c>
      <c r="CI1004" t="e">
        <f t="shared" si="1096"/>
        <v>#N/A</v>
      </c>
      <c r="CJ1004" t="e">
        <f t="shared" si="1097"/>
        <v>#N/A</v>
      </c>
      <c r="CK1004" t="e">
        <f t="shared" si="1098"/>
        <v>#N/A</v>
      </c>
      <c r="CL1004" t="e">
        <f t="shared" si="1099"/>
        <v>#N/A</v>
      </c>
      <c r="CM1004" t="e">
        <f t="shared" si="1100"/>
        <v>#N/A</v>
      </c>
      <c r="CN1004" t="e">
        <f t="shared" si="1101"/>
        <v>#N/A</v>
      </c>
      <c r="CO1004" t="e">
        <f t="shared" si="1102"/>
        <v>#N/A</v>
      </c>
      <c r="CP1004" t="e">
        <f t="shared" si="1103"/>
        <v>#N/A</v>
      </c>
      <c r="CQ1004" t="e">
        <f t="shared" si="1104"/>
        <v>#N/A</v>
      </c>
      <c r="CR1004" t="e">
        <f t="shared" si="1105"/>
        <v>#N/A</v>
      </c>
      <c r="CS1004" t="e">
        <f t="shared" si="1106"/>
        <v>#N/A</v>
      </c>
      <c r="CT1004" t="e">
        <f t="shared" si="1107"/>
        <v>#N/A</v>
      </c>
      <c r="CU1004" t="e">
        <f t="shared" si="1108"/>
        <v>#N/A</v>
      </c>
      <c r="CV1004" t="e">
        <f t="shared" si="1109"/>
        <v>#N/A</v>
      </c>
      <c r="CW1004" t="e">
        <f t="shared" si="1110"/>
        <v>#N/A</v>
      </c>
      <c r="CX1004" t="e">
        <f t="shared" si="1111"/>
        <v>#N/A</v>
      </c>
      <c r="CY1004" t="e">
        <f t="shared" si="1112"/>
        <v>#N/A</v>
      </c>
      <c r="CZ1004" t="e">
        <f t="shared" si="1113"/>
        <v>#N/A</v>
      </c>
      <c r="DA1004" t="e">
        <f t="shared" si="1114"/>
        <v>#N/A</v>
      </c>
      <c r="DB1004" t="e">
        <f t="shared" si="1115"/>
        <v>#N/A</v>
      </c>
      <c r="DC1004" t="e">
        <f t="shared" si="1116"/>
        <v>#N/A</v>
      </c>
      <c r="DD1004" t="e">
        <f t="shared" si="1117"/>
        <v>#N/A</v>
      </c>
      <c r="DE1004" t="e">
        <f t="shared" si="1118"/>
        <v>#N/A</v>
      </c>
      <c r="DF1004" t="e">
        <f t="shared" si="1119"/>
        <v>#N/A</v>
      </c>
    </row>
    <row r="1005" spans="1:110" x14ac:dyDescent="0.25">
      <c r="A1005" s="4">
        <f>raw!$A1005:$A1005</f>
        <v>0</v>
      </c>
      <c r="B1005" s="6">
        <f>raw!$B1005:$B1005</f>
        <v>0</v>
      </c>
      <c r="D1005" t="e">
        <f>IF(score!$C1005=".",".",IF(score!$C1005=0,"1",IF(score!$C1005=25,"0",IF(score!$C1005=50,"0",IF(score!$C1005=75,"0",IF(score!$C1005=100,"0"))))))</f>
        <v>#N/A</v>
      </c>
      <c r="E1005" t="e">
        <f>IF(score!$C1005=".",".",IF(score!$C1005=0,"0",IF(score!$C1005=25,"1",IF(score!$C1005=50,"0",IF(score!$C1005=75,"0",IF(score!$C1005=100,"0"))))))</f>
        <v>#N/A</v>
      </c>
      <c r="F1005" t="e">
        <f>IF(score!$C1005=".",".",IF(score!$C1005=0,"0",IF(score!$C1005=25,"0",IF(score!$C1005=50,"1",IF(score!$C1005=75,"0",IF(score!$C1005=100,"0"))))))</f>
        <v>#N/A</v>
      </c>
      <c r="G1005" t="e">
        <f>IF(score!$C1005=".",".",IF(score!$C1005=0,"0",IF(score!$C1005=25,"0",IF(score!$C1005=50,"0",IF(score!$C1005=75,"1",IF(score!$C1005=100,"0"))))))</f>
        <v>#N/A</v>
      </c>
      <c r="H1005" t="e">
        <f>IF(score!$D1005=".",".",IF(score!$D1005=0,"1",IF(score!$D1005=50,"0",IF(score!$D1005=100,"0"))))</f>
        <v>#N/A</v>
      </c>
      <c r="I1005" t="e">
        <f>IF(score!$D1005=".",".",IF(score!$D1005=0,"0",IF(score!$D1005=50,"1",IF(score!$D1005=100,"0"))))</f>
        <v>#N/A</v>
      </c>
      <c r="J1005" t="e">
        <f>IF(score!$E1005=".",".",IF(score!$E1005=0,"1",IF(score!$E1005=50,"0",IF(score!$E1005=100,"0"))))</f>
        <v>#N/A</v>
      </c>
      <c r="K1005" t="e">
        <f>IF(score!$E1005=".",".",IF(score!$E1005=0,"0",IF(score!$E1005=50,"1",IF(score!$E1005=100,"0"))))</f>
        <v>#N/A</v>
      </c>
      <c r="L1005" t="e">
        <f>IF(score!$F1005=".",".",IF(score!$F1005=0,"1",IF(score!$F1005=100,"0")))</f>
        <v>#N/A</v>
      </c>
      <c r="M1005" t="e">
        <f>IF(score!$G1005=".",".",IF(score!$G1005=0,"1",IF(score!$G1005=100,"0")))</f>
        <v>#N/A</v>
      </c>
      <c r="N1005" t="e">
        <f>IF(score!$H1005=".",".",IF(score!$H1005=0,"1",IF(score!$H1005=100,"0")))</f>
        <v>#N/A</v>
      </c>
      <c r="O1005" t="e">
        <f>IF(score!$I1005=".",".",IF(score!$I1005=0,"1",IF(score!$I1005=50,"0",IF(score!$I1005=100,"0"))))</f>
        <v>#N/A</v>
      </c>
      <c r="P1005" t="e">
        <f>IF(score!$J1005=".",".",IF(score!$J1005=0,"1",IF(score!$J1005=25,"0",IF(score!$J1005=50,"0",IF(score!$J1005=75,"0",IF(score!$J1005=100,"0"))))))</f>
        <v>#N/A</v>
      </c>
      <c r="Q1005" t="e">
        <f>IF(score!$J1005=".",".",IF(score!$J1005=0,"0",IF(score!$J1005=25,"1",IF(score!$J1005=50,"0",IF(score!$J1005=75,"0",IF(score!$J1005=100,"0"))))))</f>
        <v>#N/A</v>
      </c>
      <c r="R1005" t="e">
        <f>IF(score!$J1005=".",".",IF(score!$J1005=0,"0",IF(score!$J1005=25,"0",IF(score!$J1005=50,"1",IF(score!$J1005=75,"0",IF(score!$J1005=100,"0"))))))</f>
        <v>#N/A</v>
      </c>
      <c r="S1005" t="e">
        <f>IF(score!$J1005=".",".",IF(score!$J1005=0,"0",IF(score!$J1005=25,"0",IF(score!$J1005=50,"0",IF(score!$J1005=75,"1",IF(score!$J1005=100,"0"))))))</f>
        <v>#N/A</v>
      </c>
      <c r="T1005" t="e">
        <f>IF(score!$K1005=".",".",IF(score!$K1005=0,"1",IF(score!$K1005=20,"0",IF(score!$K1005=40,"0",IF(score!$K1005=60,"0",IF(score!$K1005=80,"0",IF(score!$K1005=100,"0")))))))</f>
        <v>#N/A</v>
      </c>
      <c r="U1005" t="e">
        <f>IF(score!$K1005=".",".",IF(score!$K1005=0,"0",IF(score!$K1005=20,"1",IF(score!$K1005=40,"0",IF(score!$K1005=60,"0",IF(score!$K1005=80,"0",IF(score!$K1005=100,"0")))))))</f>
        <v>#N/A</v>
      </c>
      <c r="V1005" t="e">
        <f>IF(score!$K1005=".",".",IF(score!$K1005=0,"0",IF(score!$K1005=20,"0",IF(score!$K1005=40,"1",IF(score!$K1005=60,"0",IF(score!$K1005=80,"0",IF(score!$K1005=100,"0")))))))</f>
        <v>#N/A</v>
      </c>
      <c r="W1005" t="e">
        <f>IF(score!$K1005=".",".",IF(score!$K1005=0,"0",IF(score!$K1005=20,"0",IF(score!$K1005=40,"0",IF(score!$K1005=60,"1",IF(score!$K1005=80,"0",IF(score!$K1005=100,"0")))))))</f>
        <v>#N/A</v>
      </c>
      <c r="X1005" t="e">
        <f>IF(score!$K1005=".",".",IF(score!$K1005=0,"0",IF(score!$K1005=20,"0",IF(score!$K1005=40,"0",IF(score!$K1005=60,"0",IF(score!$K1005=80,"1",IF(score!$K1005=100,"0")))))))</f>
        <v>#N/A</v>
      </c>
      <c r="Y1005" t="e">
        <f>IF(score!$L1005=".",".",IF(score!$L1005=0,"1",IF(score!$L1005=20,"0",IF(score!$L1005=40,"0",IF(score!$L1005=60,"0",IF(score!$L1005=80,"0",IF(score!$L1005=100,"0")))))))</f>
        <v>#N/A</v>
      </c>
      <c r="Z1005" t="e">
        <f>IF(score!$L1005=".",".",IF(score!$L1005=0,"0",IF(score!$L1005=20,"1",IF(score!$L1005=40,"0",IF(score!$L1005=60,"0",IF(score!$L1005=80,"0",IF(score!$L1005=100,"0")))))))</f>
        <v>#N/A</v>
      </c>
      <c r="AA1005" t="e">
        <f>IF(score!$L1005=".",".",IF(score!$L1005=0,"0",IF(score!$L1005=20,"0",IF(score!$L1005=40,"1",IF(score!$L1005=60,"0",IF(score!$L1005=80,"0",IF(score!$L1005=100,"0")))))))</f>
        <v>#N/A</v>
      </c>
      <c r="AB1005" t="e">
        <f>IF(score!$L1005=".",".",IF(score!$L1005=0,"0",IF(score!$L1005=20,"0",IF(score!$L1005=40,"0",IF(score!$L1005=60,"1",IF(score!$L1005=80,"0",IF(score!$L1005=100,"0")))))))</f>
        <v>#N/A</v>
      </c>
      <c r="AC1005" t="e">
        <f>IF(score!$L1005=".",".",IF(score!$L1005=0,"0",IF(score!$L1005=20,"0",IF(score!$L1005=40,"0",IF(score!$L1005=60,"0",IF(score!$L1005=80,"1",IF(score!L1005=100,"0")))))))</f>
        <v>#N/A</v>
      </c>
      <c r="AD1005" t="e">
        <f>IF(score!$M1005=".",".",IF(score!$M1005=0,"1",IF(score!$M1005=20,"0",IF(score!$M1005=40,"0",IF(score!$M1005=60,"0",IF(score!$M1005=80,"0",IF(score!$M1005=100,"0")))))))</f>
        <v>#N/A</v>
      </c>
      <c r="AE1005" t="e">
        <f>IF(score!$M1005=".",".",IF(score!$M1005=0,"0",IF(score!$M1005=20,"1",IF(score!$M1005=40,"0",IF(score!$M1005=60,"0",IF(score!$M1005=80,"0",IF(score!$M1005=100,"0")))))))</f>
        <v>#N/A</v>
      </c>
      <c r="AF1005" t="e">
        <f>IF(score!$M1005=".",".",IF(score!$M1005=0,"0",IF(score!$M1005=20,"0",IF(score!$M1005=40,"1",IF(score!$M1005=60,"0",IF(score!$M1005=80,"0",IF(score!$M1005=100,"0")))))))</f>
        <v>#N/A</v>
      </c>
      <c r="AG1005" t="e">
        <f>IF(score!$M1005=".",".",IF(score!$M1005=0,"0",IF(score!$M1005=20,"0",IF(score!$M1005=40,"0",IF(score!$M1005=60,"1",IF(score!$M1005=80,"0",IF(score!$M1005=100,"0")))))))</f>
        <v>#N/A</v>
      </c>
      <c r="AH1005" t="e">
        <f>IF(score!$M1005=".",".",IF(score!$M1005=0,"0",IF(score!$M1005=20,"0",IF(score!$M1005=40,"0",IF(score!$M1005=60,"0",IF(score!$M1005=80,"1",IF(score!$M1005=100,"0")))))))</f>
        <v>#N/A</v>
      </c>
      <c r="AI1005" t="e">
        <f>IF(score!$N1005=".",".",IF(score!$N1005=0,"1",IF(score!$N1005=25,"0",IF(score!$N1005=50,"0",IF(score!$N1005=75,"0",IF(score!$N1005=100,"0"))))))</f>
        <v>#N/A</v>
      </c>
      <c r="AJ1005" t="e">
        <f>IF(score!$N1005=".",".",IF(score!$N1005=0,"0",IF(score!$N1005=25,"1",IF(score!$N1005=50,"0",IF(score!$N1005=75,"0",IF(score!$N1005=100,"0"))))))</f>
        <v>#N/A</v>
      </c>
      <c r="AK1005" t="e">
        <f>IF(score!$N1005=".",".",IF(score!$N1005=0,"0",IF(score!$N1005=25,"0",IF(score!$N1005=50,"1",IF(score!$N1005=75,"0",IF(score!$N1005=100,"0"))))))</f>
        <v>#N/A</v>
      </c>
      <c r="AL1005" t="e">
        <f>IF(score!$N1005=".",".",IF(score!$N1005=0,"0",IF(score!$N1005=25,"0",IF(score!$N1005=50,"0",IF(score!$N1005=75,"1",IF(score!$N1005=100,"0"))))))</f>
        <v>#N/A</v>
      </c>
      <c r="AN1005" t="e">
        <f t="shared" si="1050"/>
        <v>#N/A</v>
      </c>
      <c r="AO1005" t="e">
        <f t="shared" si="1051"/>
        <v>#N/A</v>
      </c>
      <c r="AP1005" t="e">
        <f t="shared" si="1052"/>
        <v>#N/A</v>
      </c>
      <c r="AQ1005" t="e">
        <f t="shared" si="1053"/>
        <v>#N/A</v>
      </c>
      <c r="AR1005" t="e">
        <f t="shared" si="1054"/>
        <v>#N/A</v>
      </c>
      <c r="AS1005" t="e">
        <f t="shared" si="1055"/>
        <v>#N/A</v>
      </c>
      <c r="AT1005" t="e">
        <f t="shared" si="1056"/>
        <v>#N/A</v>
      </c>
      <c r="AU1005" t="e">
        <f t="shared" si="1057"/>
        <v>#N/A</v>
      </c>
      <c r="AV1005" t="e">
        <f t="shared" si="1058"/>
        <v>#N/A</v>
      </c>
      <c r="AW1005" t="e">
        <f t="shared" si="1059"/>
        <v>#N/A</v>
      </c>
      <c r="AX1005" t="e">
        <f t="shared" si="1060"/>
        <v>#N/A</v>
      </c>
      <c r="AY1005" t="e">
        <f t="shared" si="1061"/>
        <v>#N/A</v>
      </c>
      <c r="AZ1005" t="e">
        <f t="shared" si="1062"/>
        <v>#N/A</v>
      </c>
      <c r="BA1005" t="e">
        <f t="shared" si="1063"/>
        <v>#N/A</v>
      </c>
      <c r="BB1005" t="e">
        <f t="shared" si="1064"/>
        <v>#N/A</v>
      </c>
      <c r="BC1005" t="e">
        <f t="shared" si="1065"/>
        <v>#N/A</v>
      </c>
      <c r="BD1005" t="e">
        <f t="shared" si="1066"/>
        <v>#N/A</v>
      </c>
      <c r="BE1005" t="e">
        <f t="shared" si="1067"/>
        <v>#N/A</v>
      </c>
      <c r="BF1005" t="e">
        <f t="shared" si="1068"/>
        <v>#N/A</v>
      </c>
      <c r="BG1005" t="e">
        <f t="shared" si="1069"/>
        <v>#N/A</v>
      </c>
      <c r="BH1005" t="e">
        <f t="shared" si="1070"/>
        <v>#N/A</v>
      </c>
      <c r="BI1005" t="e">
        <f t="shared" si="1071"/>
        <v>#N/A</v>
      </c>
      <c r="BJ1005" t="e">
        <f t="shared" si="1072"/>
        <v>#N/A</v>
      </c>
      <c r="BK1005" t="e">
        <f t="shared" si="1073"/>
        <v>#N/A</v>
      </c>
      <c r="BL1005" t="e">
        <f t="shared" si="1074"/>
        <v>#N/A</v>
      </c>
      <c r="BM1005" t="e">
        <f t="shared" si="1075"/>
        <v>#N/A</v>
      </c>
      <c r="BN1005" t="e">
        <f t="shared" si="1076"/>
        <v>#N/A</v>
      </c>
      <c r="BO1005" t="e">
        <f t="shared" si="1077"/>
        <v>#N/A</v>
      </c>
      <c r="BP1005" t="e">
        <f t="shared" si="1078"/>
        <v>#N/A</v>
      </c>
      <c r="BQ1005" t="e">
        <f t="shared" si="1079"/>
        <v>#N/A</v>
      </c>
      <c r="BR1005" t="e">
        <f t="shared" si="1080"/>
        <v>#N/A</v>
      </c>
      <c r="BS1005" t="e">
        <f t="shared" si="1081"/>
        <v>#N/A</v>
      </c>
      <c r="BT1005" t="e">
        <f t="shared" si="1082"/>
        <v>#N/A</v>
      </c>
      <c r="BU1005" t="e">
        <f t="shared" si="1083"/>
        <v>#N/A</v>
      </c>
      <c r="BV1005" t="e">
        <f t="shared" si="1084"/>
        <v>#N/A</v>
      </c>
      <c r="BX1005" t="e">
        <f t="shared" si="1085"/>
        <v>#N/A</v>
      </c>
      <c r="BY1005" t="e">
        <f t="shared" si="1086"/>
        <v>#N/A</v>
      </c>
      <c r="BZ1005" t="e">
        <f t="shared" si="1087"/>
        <v>#N/A</v>
      </c>
      <c r="CA1005" t="e">
        <f t="shared" si="1088"/>
        <v>#N/A</v>
      </c>
      <c r="CB1005" t="e">
        <f t="shared" si="1089"/>
        <v>#N/A</v>
      </c>
      <c r="CC1005" t="e">
        <f t="shared" si="1090"/>
        <v>#N/A</v>
      </c>
      <c r="CD1005" t="e">
        <f t="shared" si="1091"/>
        <v>#N/A</v>
      </c>
      <c r="CE1005" t="e">
        <f t="shared" si="1092"/>
        <v>#N/A</v>
      </c>
      <c r="CF1005" t="e">
        <f t="shared" si="1093"/>
        <v>#N/A</v>
      </c>
      <c r="CG1005" t="e">
        <f t="shared" si="1094"/>
        <v>#N/A</v>
      </c>
      <c r="CH1005" t="e">
        <f t="shared" si="1095"/>
        <v>#N/A</v>
      </c>
      <c r="CI1005" t="e">
        <f t="shared" si="1096"/>
        <v>#N/A</v>
      </c>
      <c r="CJ1005" t="e">
        <f t="shared" si="1097"/>
        <v>#N/A</v>
      </c>
      <c r="CK1005" t="e">
        <f t="shared" si="1098"/>
        <v>#N/A</v>
      </c>
      <c r="CL1005" t="e">
        <f t="shared" si="1099"/>
        <v>#N/A</v>
      </c>
      <c r="CM1005" t="e">
        <f t="shared" si="1100"/>
        <v>#N/A</v>
      </c>
      <c r="CN1005" t="e">
        <f t="shared" si="1101"/>
        <v>#N/A</v>
      </c>
      <c r="CO1005" t="e">
        <f t="shared" si="1102"/>
        <v>#N/A</v>
      </c>
      <c r="CP1005" t="e">
        <f t="shared" si="1103"/>
        <v>#N/A</v>
      </c>
      <c r="CQ1005" t="e">
        <f t="shared" si="1104"/>
        <v>#N/A</v>
      </c>
      <c r="CR1005" t="e">
        <f t="shared" si="1105"/>
        <v>#N/A</v>
      </c>
      <c r="CS1005" t="e">
        <f t="shared" si="1106"/>
        <v>#N/A</v>
      </c>
      <c r="CT1005" t="e">
        <f t="shared" si="1107"/>
        <v>#N/A</v>
      </c>
      <c r="CU1005" t="e">
        <f t="shared" si="1108"/>
        <v>#N/A</v>
      </c>
      <c r="CV1005" t="e">
        <f t="shared" si="1109"/>
        <v>#N/A</v>
      </c>
      <c r="CW1005" t="e">
        <f t="shared" si="1110"/>
        <v>#N/A</v>
      </c>
      <c r="CX1005" t="e">
        <f t="shared" si="1111"/>
        <v>#N/A</v>
      </c>
      <c r="CY1005" t="e">
        <f t="shared" si="1112"/>
        <v>#N/A</v>
      </c>
      <c r="CZ1005" t="e">
        <f t="shared" si="1113"/>
        <v>#N/A</v>
      </c>
      <c r="DA1005" t="e">
        <f t="shared" si="1114"/>
        <v>#N/A</v>
      </c>
      <c r="DB1005" t="e">
        <f t="shared" si="1115"/>
        <v>#N/A</v>
      </c>
      <c r="DC1005" t="e">
        <f t="shared" si="1116"/>
        <v>#N/A</v>
      </c>
      <c r="DD1005" t="e">
        <f t="shared" si="1117"/>
        <v>#N/A</v>
      </c>
      <c r="DE1005" t="e">
        <f t="shared" si="1118"/>
        <v>#N/A</v>
      </c>
      <c r="DF1005" t="e">
        <f t="shared" si="1119"/>
        <v>#N/A</v>
      </c>
    </row>
    <row r="1006" spans="1:110" x14ac:dyDescent="0.25">
      <c r="A1006" s="4"/>
      <c r="B1006" s="6"/>
    </row>
  </sheetData>
  <sheetProtection password="C7F0" sheet="1" objects="1" scenarios="1"/>
  <pageMargins left="0.75" right="0.75" top="1" bottom="1" header="0.5" footer="0.5"/>
  <pageSetup orientation="portrait" copies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8</vt:i4>
      </vt:variant>
    </vt:vector>
  </HeadingPairs>
  <TitlesOfParts>
    <vt:vector size="15" baseType="lpstr">
      <vt:lpstr>raw</vt:lpstr>
      <vt:lpstr>convert</vt:lpstr>
      <vt:lpstr>score</vt:lpstr>
      <vt:lpstr>scale</vt:lpstr>
      <vt:lpstr>Hoja1</vt:lpstr>
      <vt:lpstr>stats</vt:lpstr>
      <vt:lpstr>tempcalcs</vt:lpstr>
      <vt:lpstr>convert!Print_Area</vt:lpstr>
      <vt:lpstr>raw!Print_Area</vt:lpstr>
      <vt:lpstr>scale!Print_Area</vt:lpstr>
      <vt:lpstr>score!Print_Area</vt:lpstr>
      <vt:lpstr>stats!Print_Area</vt:lpstr>
      <vt:lpstr>raw!Print_Titles</vt:lpstr>
      <vt:lpstr>scale!Print_Titles</vt:lpstr>
      <vt:lpstr>score!Print_Titles</vt:lpstr>
    </vt:vector>
  </TitlesOfParts>
  <Company>UCLA School of Medicine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Medicine;Jasmin I Vesga</dc:creator>
  <cp:keywords>V1</cp:keywords>
  <cp:lastModifiedBy>Ricardo Sánchez Pedraza</cp:lastModifiedBy>
  <cp:lastPrinted>2001-01-05T19:15:56Z</cp:lastPrinted>
  <dcterms:created xsi:type="dcterms:W3CDTF">2000-05-18T15:55:36Z</dcterms:created>
  <dcterms:modified xsi:type="dcterms:W3CDTF">2019-03-02T22:41:28Z</dcterms:modified>
</cp:coreProperties>
</file>